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sibemi\backend\data\"/>
    </mc:Choice>
  </mc:AlternateContent>
  <xr:revisionPtr revIDLastSave="0" documentId="13_ncr:1_{F0F95840-306C-436B-AE09-8947BAB11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Alokasi Mitra per Bulan" sheetId="1" r:id="rId1"/>
    <sheet name="Honor 2025" sheetId="2" r:id="rId2"/>
    <sheet name="DB" sheetId="3" r:id="rId3"/>
    <sheet name="Daftar Mitra" sheetId="4" state="hidden" r:id="rId4"/>
    <sheet name="Form Responses 1" sheetId="5" state="hidden" r:id="rId5"/>
  </sheets>
  <calcPr calcId="191029"/>
</workbook>
</file>

<file path=xl/calcChain.xml><?xml version="1.0" encoding="utf-8"?>
<calcChain xmlns="http://schemas.openxmlformats.org/spreadsheetml/2006/main">
  <c r="S211" i="4" l="1"/>
  <c r="N211" i="4"/>
  <c r="M211" i="4"/>
  <c r="J211" i="4"/>
  <c r="I211" i="4"/>
  <c r="H211" i="4"/>
  <c r="G211" i="4"/>
  <c r="F211" i="4"/>
  <c r="E211" i="4"/>
  <c r="D211" i="4"/>
  <c r="L211" i="4" s="1"/>
  <c r="S210" i="4"/>
  <c r="O210" i="4"/>
  <c r="N210" i="4"/>
  <c r="M210" i="4"/>
  <c r="J210" i="4"/>
  <c r="I210" i="4"/>
  <c r="H210" i="4"/>
  <c r="G210" i="4"/>
  <c r="F210" i="4"/>
  <c r="E210" i="4"/>
  <c r="D210" i="4"/>
  <c r="L210" i="4" s="1"/>
  <c r="S209" i="4"/>
  <c r="N209" i="4"/>
  <c r="M209" i="4"/>
  <c r="K209" i="4"/>
  <c r="J209" i="4"/>
  <c r="I209" i="4"/>
  <c r="H209" i="4"/>
  <c r="G209" i="4"/>
  <c r="F209" i="4"/>
  <c r="E209" i="4"/>
  <c r="D209" i="4"/>
  <c r="L209" i="4" s="1"/>
  <c r="S208" i="4"/>
  <c r="N208" i="4"/>
  <c r="M208" i="4"/>
  <c r="J208" i="4"/>
  <c r="I208" i="4"/>
  <c r="H208" i="4"/>
  <c r="G208" i="4"/>
  <c r="F208" i="4"/>
  <c r="E208" i="4"/>
  <c r="D208" i="4"/>
  <c r="L208" i="4" s="1"/>
  <c r="S207" i="4"/>
  <c r="N207" i="4"/>
  <c r="M207" i="4"/>
  <c r="J207" i="4"/>
  <c r="I207" i="4"/>
  <c r="H207" i="4"/>
  <c r="G207" i="4"/>
  <c r="F207" i="4"/>
  <c r="E207" i="4"/>
  <c r="D207" i="4"/>
  <c r="L207" i="4" s="1"/>
  <c r="S206" i="4"/>
  <c r="N206" i="4"/>
  <c r="M206" i="4"/>
  <c r="J206" i="4"/>
  <c r="I206" i="4"/>
  <c r="H206" i="4"/>
  <c r="G206" i="4"/>
  <c r="F206" i="4"/>
  <c r="E206" i="4"/>
  <c r="D206" i="4"/>
  <c r="L206" i="4" s="1"/>
  <c r="S205" i="4"/>
  <c r="N205" i="4"/>
  <c r="M205" i="4"/>
  <c r="J205" i="4"/>
  <c r="I205" i="4"/>
  <c r="H205" i="4"/>
  <c r="G205" i="4"/>
  <c r="F205" i="4"/>
  <c r="E205" i="4"/>
  <c r="D205" i="4"/>
  <c r="K205" i="4" s="1"/>
  <c r="S204" i="4"/>
  <c r="O204" i="4"/>
  <c r="N204" i="4"/>
  <c r="M204" i="4"/>
  <c r="J204" i="4"/>
  <c r="I204" i="4"/>
  <c r="H204" i="4"/>
  <c r="G204" i="4"/>
  <c r="F204" i="4"/>
  <c r="E204" i="4"/>
  <c r="D204" i="4"/>
  <c r="L204" i="4" s="1"/>
  <c r="S203" i="4"/>
  <c r="N203" i="4"/>
  <c r="M203" i="4"/>
  <c r="J203" i="4"/>
  <c r="I203" i="4"/>
  <c r="H203" i="4"/>
  <c r="G203" i="4"/>
  <c r="F203" i="4"/>
  <c r="E203" i="4"/>
  <c r="D203" i="4"/>
  <c r="L203" i="4" s="1"/>
  <c r="S202" i="4"/>
  <c r="O202" i="4"/>
  <c r="N202" i="4"/>
  <c r="M202" i="4"/>
  <c r="J202" i="4"/>
  <c r="I202" i="4"/>
  <c r="H202" i="4"/>
  <c r="G202" i="4"/>
  <c r="F202" i="4"/>
  <c r="E202" i="4"/>
  <c r="D202" i="4"/>
  <c r="L202" i="4" s="1"/>
  <c r="S201" i="4"/>
  <c r="O201" i="4"/>
  <c r="N201" i="4"/>
  <c r="M201" i="4"/>
  <c r="J201" i="4"/>
  <c r="I201" i="4"/>
  <c r="H201" i="4"/>
  <c r="G201" i="4"/>
  <c r="F201" i="4"/>
  <c r="E201" i="4"/>
  <c r="D201" i="4"/>
  <c r="L201" i="4" s="1"/>
  <c r="S200" i="4"/>
  <c r="N200" i="4"/>
  <c r="M200" i="4"/>
  <c r="J200" i="4"/>
  <c r="I200" i="4"/>
  <c r="H200" i="4"/>
  <c r="G200" i="4"/>
  <c r="F200" i="4"/>
  <c r="E200" i="4"/>
  <c r="D200" i="4"/>
  <c r="L200" i="4" s="1"/>
  <c r="S199" i="4"/>
  <c r="O199" i="4"/>
  <c r="N199" i="4"/>
  <c r="M199" i="4"/>
  <c r="J199" i="4"/>
  <c r="I199" i="4"/>
  <c r="H199" i="4"/>
  <c r="G199" i="4"/>
  <c r="F199" i="4"/>
  <c r="E199" i="4"/>
  <c r="D199" i="4"/>
  <c r="L199" i="4" s="1"/>
  <c r="S198" i="4"/>
  <c r="O198" i="4"/>
  <c r="N198" i="4"/>
  <c r="M198" i="4"/>
  <c r="J198" i="4"/>
  <c r="I198" i="4"/>
  <c r="H198" i="4"/>
  <c r="G198" i="4"/>
  <c r="F198" i="4"/>
  <c r="E198" i="4"/>
  <c r="D198" i="4"/>
  <c r="L198" i="4" s="1"/>
  <c r="S197" i="4"/>
  <c r="O197" i="4"/>
  <c r="N197" i="4"/>
  <c r="M197" i="4"/>
  <c r="J197" i="4"/>
  <c r="I197" i="4"/>
  <c r="H197" i="4"/>
  <c r="G197" i="4"/>
  <c r="F197" i="4"/>
  <c r="E197" i="4"/>
  <c r="D197" i="4"/>
  <c r="L197" i="4" s="1"/>
  <c r="S196" i="4"/>
  <c r="O196" i="4"/>
  <c r="N196" i="4"/>
  <c r="M196" i="4"/>
  <c r="K196" i="4"/>
  <c r="J196" i="4"/>
  <c r="I196" i="4"/>
  <c r="H196" i="4"/>
  <c r="G196" i="4"/>
  <c r="F196" i="4"/>
  <c r="E196" i="4"/>
  <c r="D196" i="4"/>
  <c r="L196" i="4" s="1"/>
  <c r="S195" i="4"/>
  <c r="N195" i="4"/>
  <c r="M195" i="4"/>
  <c r="L195" i="4"/>
  <c r="J195" i="4"/>
  <c r="I195" i="4"/>
  <c r="H195" i="4"/>
  <c r="G195" i="4"/>
  <c r="F195" i="4"/>
  <c r="E195" i="4"/>
  <c r="D195" i="4"/>
  <c r="K195" i="4" s="1"/>
  <c r="S194" i="4"/>
  <c r="N194" i="4"/>
  <c r="M194" i="4"/>
  <c r="J194" i="4"/>
  <c r="I194" i="4"/>
  <c r="H194" i="4"/>
  <c r="G194" i="4"/>
  <c r="F194" i="4"/>
  <c r="E194" i="4"/>
  <c r="D194" i="4"/>
  <c r="L194" i="4" s="1"/>
  <c r="S193" i="4"/>
  <c r="N193" i="4"/>
  <c r="M193" i="4"/>
  <c r="J193" i="4"/>
  <c r="I193" i="4"/>
  <c r="H193" i="4"/>
  <c r="G193" i="4"/>
  <c r="F193" i="4"/>
  <c r="E193" i="4"/>
  <c r="D193" i="4"/>
  <c r="L193" i="4" s="1"/>
  <c r="S192" i="4"/>
  <c r="N192" i="4"/>
  <c r="M192" i="4"/>
  <c r="J192" i="4"/>
  <c r="I192" i="4"/>
  <c r="H192" i="4"/>
  <c r="G192" i="4"/>
  <c r="F192" i="4"/>
  <c r="E192" i="4"/>
  <c r="D192" i="4"/>
  <c r="L192" i="4" s="1"/>
  <c r="S191" i="4"/>
  <c r="N191" i="4"/>
  <c r="M191" i="4"/>
  <c r="J191" i="4"/>
  <c r="I191" i="4"/>
  <c r="H191" i="4"/>
  <c r="G191" i="4"/>
  <c r="F191" i="4"/>
  <c r="E191" i="4"/>
  <c r="D191" i="4"/>
  <c r="S190" i="4"/>
  <c r="N190" i="4"/>
  <c r="M190" i="4"/>
  <c r="J190" i="4"/>
  <c r="I190" i="4"/>
  <c r="H190" i="4"/>
  <c r="G190" i="4"/>
  <c r="F190" i="4"/>
  <c r="E190" i="4"/>
  <c r="D190" i="4"/>
  <c r="L190" i="4" s="1"/>
  <c r="S189" i="4"/>
  <c r="O189" i="4"/>
  <c r="N189" i="4"/>
  <c r="M189" i="4"/>
  <c r="J189" i="4"/>
  <c r="I189" i="4"/>
  <c r="H189" i="4"/>
  <c r="G189" i="4"/>
  <c r="F189" i="4"/>
  <c r="E189" i="4"/>
  <c r="D189" i="4"/>
  <c r="K189" i="4" s="1"/>
  <c r="S188" i="4"/>
  <c r="O188" i="4"/>
  <c r="N188" i="4"/>
  <c r="M188" i="4"/>
  <c r="J188" i="4"/>
  <c r="I188" i="4"/>
  <c r="H188" i="4"/>
  <c r="G188" i="4"/>
  <c r="F188" i="4"/>
  <c r="E188" i="4"/>
  <c r="D188" i="4"/>
  <c r="L188" i="4" s="1"/>
  <c r="S187" i="4"/>
  <c r="N187" i="4"/>
  <c r="M187" i="4"/>
  <c r="J187" i="4"/>
  <c r="I187" i="4"/>
  <c r="H187" i="4"/>
  <c r="G187" i="4"/>
  <c r="F187" i="4"/>
  <c r="E187" i="4"/>
  <c r="D187" i="4"/>
  <c r="L187" i="4" s="1"/>
  <c r="S186" i="4"/>
  <c r="N186" i="4"/>
  <c r="M186" i="4"/>
  <c r="J186" i="4"/>
  <c r="I186" i="4"/>
  <c r="H186" i="4"/>
  <c r="G186" i="4"/>
  <c r="F186" i="4"/>
  <c r="E186" i="4"/>
  <c r="D186" i="4"/>
  <c r="L186" i="4" s="1"/>
  <c r="S185" i="4"/>
  <c r="O185" i="4"/>
  <c r="N185" i="4"/>
  <c r="M185" i="4"/>
  <c r="J185" i="4"/>
  <c r="I185" i="4"/>
  <c r="H185" i="4"/>
  <c r="G185" i="4"/>
  <c r="F185" i="4"/>
  <c r="E185" i="4"/>
  <c r="D185" i="4"/>
  <c r="L185" i="4" s="1"/>
  <c r="S184" i="4"/>
  <c r="N184" i="4"/>
  <c r="M184" i="4"/>
  <c r="J184" i="4"/>
  <c r="I184" i="4"/>
  <c r="H184" i="4"/>
  <c r="G184" i="4"/>
  <c r="F184" i="4"/>
  <c r="E184" i="4"/>
  <c r="D184" i="4"/>
  <c r="L184" i="4" s="1"/>
  <c r="S183" i="4"/>
  <c r="O183" i="4"/>
  <c r="N183" i="4"/>
  <c r="M183" i="4"/>
  <c r="J183" i="4"/>
  <c r="I183" i="4"/>
  <c r="H183" i="4"/>
  <c r="G183" i="4"/>
  <c r="F183" i="4"/>
  <c r="E183" i="4"/>
  <c r="D183" i="4"/>
  <c r="L183" i="4" s="1"/>
  <c r="S182" i="4"/>
  <c r="N182" i="4"/>
  <c r="M182" i="4"/>
  <c r="J182" i="4"/>
  <c r="I182" i="4"/>
  <c r="H182" i="4"/>
  <c r="G182" i="4"/>
  <c r="F182" i="4"/>
  <c r="E182" i="4"/>
  <c r="D182" i="4"/>
  <c r="L182" i="4" s="1"/>
  <c r="S181" i="4"/>
  <c r="O181" i="4"/>
  <c r="N181" i="4"/>
  <c r="M181" i="4"/>
  <c r="J181" i="4"/>
  <c r="I181" i="4"/>
  <c r="H181" i="4"/>
  <c r="G181" i="4"/>
  <c r="F181" i="4"/>
  <c r="E181" i="4"/>
  <c r="D181" i="4"/>
  <c r="L181" i="4" s="1"/>
  <c r="S180" i="4"/>
  <c r="O180" i="4"/>
  <c r="N180" i="4"/>
  <c r="M180" i="4"/>
  <c r="J180" i="4"/>
  <c r="I180" i="4"/>
  <c r="H180" i="4"/>
  <c r="G180" i="4"/>
  <c r="F180" i="4"/>
  <c r="E180" i="4"/>
  <c r="D180" i="4"/>
  <c r="L180" i="4" s="1"/>
  <c r="S179" i="4"/>
  <c r="N179" i="4"/>
  <c r="M179" i="4"/>
  <c r="J179" i="4"/>
  <c r="I179" i="4"/>
  <c r="H179" i="4"/>
  <c r="G179" i="4"/>
  <c r="F179" i="4"/>
  <c r="E179" i="4"/>
  <c r="D179" i="4"/>
  <c r="L179" i="4" s="1"/>
  <c r="S178" i="4"/>
  <c r="N178" i="4"/>
  <c r="M178" i="4"/>
  <c r="J178" i="4"/>
  <c r="I178" i="4"/>
  <c r="H178" i="4"/>
  <c r="G178" i="4"/>
  <c r="F178" i="4"/>
  <c r="E178" i="4"/>
  <c r="D178" i="4"/>
  <c r="L178" i="4" s="1"/>
  <c r="S177" i="4"/>
  <c r="O177" i="4"/>
  <c r="N177" i="4"/>
  <c r="M177" i="4"/>
  <c r="J177" i="4"/>
  <c r="I177" i="4"/>
  <c r="H177" i="4"/>
  <c r="G177" i="4"/>
  <c r="F177" i="4"/>
  <c r="E177" i="4"/>
  <c r="D177" i="4"/>
  <c r="L177" i="4" s="1"/>
  <c r="S176" i="4"/>
  <c r="N176" i="4"/>
  <c r="M176" i="4"/>
  <c r="J176" i="4"/>
  <c r="I176" i="4"/>
  <c r="H176" i="4"/>
  <c r="G176" i="4"/>
  <c r="F176" i="4"/>
  <c r="E176" i="4"/>
  <c r="D176" i="4"/>
  <c r="L176" i="4" s="1"/>
  <c r="S175" i="4"/>
  <c r="N175" i="4"/>
  <c r="M175" i="4"/>
  <c r="J175" i="4"/>
  <c r="I175" i="4"/>
  <c r="H175" i="4"/>
  <c r="G175" i="4"/>
  <c r="F175" i="4"/>
  <c r="E175" i="4"/>
  <c r="D175" i="4"/>
  <c r="L175" i="4" s="1"/>
  <c r="S174" i="4"/>
  <c r="N174" i="4"/>
  <c r="M174" i="4"/>
  <c r="J174" i="4"/>
  <c r="I174" i="4"/>
  <c r="H174" i="4"/>
  <c r="G174" i="4"/>
  <c r="F174" i="4"/>
  <c r="E174" i="4"/>
  <c r="D174" i="4"/>
  <c r="L174" i="4" s="1"/>
  <c r="S173" i="4"/>
  <c r="N173" i="4"/>
  <c r="M173" i="4"/>
  <c r="J173" i="4"/>
  <c r="I173" i="4"/>
  <c r="H173" i="4"/>
  <c r="G173" i="4"/>
  <c r="F173" i="4"/>
  <c r="E173" i="4"/>
  <c r="D173" i="4"/>
  <c r="K173" i="4" s="1"/>
  <c r="S172" i="4"/>
  <c r="O172" i="4"/>
  <c r="N172" i="4"/>
  <c r="M172" i="4"/>
  <c r="J172" i="4"/>
  <c r="I172" i="4"/>
  <c r="H172" i="4"/>
  <c r="G172" i="4"/>
  <c r="F172" i="4"/>
  <c r="E172" i="4"/>
  <c r="D172" i="4"/>
  <c r="L172" i="4" s="1"/>
  <c r="S171" i="4"/>
  <c r="N171" i="4"/>
  <c r="M171" i="4"/>
  <c r="J171" i="4"/>
  <c r="I171" i="4"/>
  <c r="H171" i="4"/>
  <c r="G171" i="4"/>
  <c r="F171" i="4"/>
  <c r="E171" i="4"/>
  <c r="D171" i="4"/>
  <c r="L171" i="4" s="1"/>
  <c r="S170" i="4"/>
  <c r="N170" i="4"/>
  <c r="M170" i="4"/>
  <c r="J170" i="4"/>
  <c r="I170" i="4"/>
  <c r="H170" i="4"/>
  <c r="G170" i="4"/>
  <c r="F170" i="4"/>
  <c r="E170" i="4"/>
  <c r="D170" i="4"/>
  <c r="L170" i="4" s="1"/>
  <c r="S169" i="4"/>
  <c r="O169" i="4"/>
  <c r="N169" i="4"/>
  <c r="M169" i="4"/>
  <c r="J169" i="4"/>
  <c r="I169" i="4"/>
  <c r="H169" i="4"/>
  <c r="G169" i="4"/>
  <c r="F169" i="4"/>
  <c r="E169" i="4"/>
  <c r="D169" i="4"/>
  <c r="L169" i="4" s="1"/>
  <c r="S168" i="4"/>
  <c r="O168" i="4"/>
  <c r="N168" i="4"/>
  <c r="M168" i="4"/>
  <c r="J168" i="4"/>
  <c r="I168" i="4"/>
  <c r="H168" i="4"/>
  <c r="G168" i="4"/>
  <c r="F168" i="4"/>
  <c r="E168" i="4"/>
  <c r="D168" i="4"/>
  <c r="L168" i="4" s="1"/>
  <c r="S167" i="4"/>
  <c r="N167" i="4"/>
  <c r="M167" i="4"/>
  <c r="J167" i="4"/>
  <c r="I167" i="4"/>
  <c r="H167" i="4"/>
  <c r="G167" i="4"/>
  <c r="F167" i="4"/>
  <c r="E167" i="4"/>
  <c r="D167" i="4"/>
  <c r="L167" i="4" s="1"/>
  <c r="S166" i="4"/>
  <c r="O166" i="4"/>
  <c r="N166" i="4"/>
  <c r="M166" i="4"/>
  <c r="J166" i="4"/>
  <c r="I166" i="4"/>
  <c r="H166" i="4"/>
  <c r="G166" i="4"/>
  <c r="F166" i="4"/>
  <c r="E166" i="4"/>
  <c r="D166" i="4"/>
  <c r="K166" i="4" s="1"/>
  <c r="S165" i="4"/>
  <c r="N165" i="4"/>
  <c r="M165" i="4"/>
  <c r="J165" i="4"/>
  <c r="I165" i="4"/>
  <c r="H165" i="4"/>
  <c r="G165" i="4"/>
  <c r="F165" i="4"/>
  <c r="E165" i="4"/>
  <c r="D165" i="4"/>
  <c r="L165" i="4" s="1"/>
  <c r="S164" i="4"/>
  <c r="N164" i="4"/>
  <c r="M164" i="4"/>
  <c r="J164" i="4"/>
  <c r="I164" i="4"/>
  <c r="H164" i="4"/>
  <c r="G164" i="4"/>
  <c r="F164" i="4"/>
  <c r="E164" i="4"/>
  <c r="D164" i="4"/>
  <c r="L164" i="4" s="1"/>
  <c r="S163" i="4"/>
  <c r="O163" i="4"/>
  <c r="N163" i="4"/>
  <c r="M163" i="4"/>
  <c r="J163" i="4"/>
  <c r="I163" i="4"/>
  <c r="H163" i="4"/>
  <c r="G163" i="4"/>
  <c r="F163" i="4"/>
  <c r="E163" i="4"/>
  <c r="D163" i="4"/>
  <c r="L163" i="4" s="1"/>
  <c r="S162" i="4"/>
  <c r="N162" i="4"/>
  <c r="M162" i="4"/>
  <c r="K162" i="4"/>
  <c r="J162" i="4"/>
  <c r="I162" i="4"/>
  <c r="H162" i="4"/>
  <c r="G162" i="4"/>
  <c r="F162" i="4"/>
  <c r="E162" i="4"/>
  <c r="D162" i="4"/>
  <c r="L162" i="4" s="1"/>
  <c r="S161" i="4"/>
  <c r="N161" i="4"/>
  <c r="M161" i="4"/>
  <c r="J161" i="4"/>
  <c r="I161" i="4"/>
  <c r="H161" i="4"/>
  <c r="G161" i="4"/>
  <c r="F161" i="4"/>
  <c r="E161" i="4"/>
  <c r="D161" i="4"/>
  <c r="L161" i="4" s="1"/>
  <c r="S160" i="4"/>
  <c r="N160" i="4"/>
  <c r="M160" i="4"/>
  <c r="J160" i="4"/>
  <c r="I160" i="4"/>
  <c r="H160" i="4"/>
  <c r="G160" i="4"/>
  <c r="F160" i="4"/>
  <c r="E160" i="4"/>
  <c r="D160" i="4"/>
  <c r="L160" i="4" s="1"/>
  <c r="S159" i="4"/>
  <c r="O159" i="4"/>
  <c r="N159" i="4"/>
  <c r="M159" i="4"/>
  <c r="J159" i="4"/>
  <c r="I159" i="4"/>
  <c r="H159" i="4"/>
  <c r="G159" i="4"/>
  <c r="F159" i="4"/>
  <c r="E159" i="4"/>
  <c r="D159" i="4"/>
  <c r="L159" i="4" s="1"/>
  <c r="S158" i="4"/>
  <c r="O158" i="4"/>
  <c r="N158" i="4"/>
  <c r="M158" i="4"/>
  <c r="J158" i="4"/>
  <c r="I158" i="4"/>
  <c r="H158" i="4"/>
  <c r="G158" i="4"/>
  <c r="F158" i="4"/>
  <c r="E158" i="4"/>
  <c r="D158" i="4"/>
  <c r="L158" i="4" s="1"/>
  <c r="S157" i="4"/>
  <c r="O157" i="4"/>
  <c r="N157" i="4"/>
  <c r="M157" i="4"/>
  <c r="J157" i="4"/>
  <c r="I157" i="4"/>
  <c r="H157" i="4"/>
  <c r="G157" i="4"/>
  <c r="F157" i="4"/>
  <c r="E157" i="4"/>
  <c r="D157" i="4"/>
  <c r="L157" i="4" s="1"/>
  <c r="S156" i="4"/>
  <c r="O156" i="4"/>
  <c r="N156" i="4"/>
  <c r="M156" i="4"/>
  <c r="J156" i="4"/>
  <c r="I156" i="4"/>
  <c r="H156" i="4"/>
  <c r="G156" i="4"/>
  <c r="F156" i="4"/>
  <c r="E156" i="4"/>
  <c r="D156" i="4"/>
  <c r="L156" i="4" s="1"/>
  <c r="S155" i="4"/>
  <c r="N155" i="4"/>
  <c r="M155" i="4"/>
  <c r="J155" i="4"/>
  <c r="I155" i="4"/>
  <c r="H155" i="4"/>
  <c r="G155" i="4"/>
  <c r="F155" i="4"/>
  <c r="E155" i="4"/>
  <c r="D155" i="4"/>
  <c r="L155" i="4" s="1"/>
  <c r="S154" i="4"/>
  <c r="N154" i="4"/>
  <c r="M154" i="4"/>
  <c r="K154" i="4"/>
  <c r="J154" i="4"/>
  <c r="I154" i="4"/>
  <c r="H154" i="4"/>
  <c r="G154" i="4"/>
  <c r="F154" i="4"/>
  <c r="E154" i="4"/>
  <c r="D154" i="4"/>
  <c r="L154" i="4" s="1"/>
  <c r="S153" i="4"/>
  <c r="O153" i="4"/>
  <c r="N153" i="4"/>
  <c r="M153" i="4"/>
  <c r="J153" i="4"/>
  <c r="I153" i="4"/>
  <c r="H153" i="4"/>
  <c r="G153" i="4"/>
  <c r="F153" i="4"/>
  <c r="E153" i="4"/>
  <c r="D153" i="4"/>
  <c r="L153" i="4" s="1"/>
  <c r="S152" i="4"/>
  <c r="N152" i="4"/>
  <c r="M152" i="4"/>
  <c r="J152" i="4"/>
  <c r="I152" i="4"/>
  <c r="H152" i="4"/>
  <c r="G152" i="4"/>
  <c r="F152" i="4"/>
  <c r="E152" i="4"/>
  <c r="D152" i="4"/>
  <c r="L152" i="4" s="1"/>
  <c r="S151" i="4"/>
  <c r="O151" i="4"/>
  <c r="N151" i="4"/>
  <c r="M151" i="4"/>
  <c r="J151" i="4"/>
  <c r="I151" i="4"/>
  <c r="H151" i="4"/>
  <c r="G151" i="4"/>
  <c r="F151" i="4"/>
  <c r="E151" i="4"/>
  <c r="D151" i="4"/>
  <c r="L151" i="4" s="1"/>
  <c r="S150" i="4"/>
  <c r="N150" i="4"/>
  <c r="M150" i="4"/>
  <c r="J150" i="4"/>
  <c r="I150" i="4"/>
  <c r="H150" i="4"/>
  <c r="G150" i="4"/>
  <c r="F150" i="4"/>
  <c r="E150" i="4"/>
  <c r="D150" i="4"/>
  <c r="K150" i="4" s="1"/>
  <c r="S149" i="4"/>
  <c r="N149" i="4"/>
  <c r="M149" i="4"/>
  <c r="J149" i="4"/>
  <c r="I149" i="4"/>
  <c r="H149" i="4"/>
  <c r="G149" i="4"/>
  <c r="F149" i="4"/>
  <c r="E149" i="4"/>
  <c r="D149" i="4"/>
  <c r="L149" i="4" s="1"/>
  <c r="S148" i="4"/>
  <c r="O148" i="4"/>
  <c r="N148" i="4"/>
  <c r="M148" i="4"/>
  <c r="J148" i="4"/>
  <c r="I148" i="4"/>
  <c r="H148" i="4"/>
  <c r="G148" i="4"/>
  <c r="F148" i="4"/>
  <c r="E148" i="4"/>
  <c r="D148" i="4"/>
  <c r="L148" i="4" s="1"/>
  <c r="S147" i="4"/>
  <c r="N147" i="4"/>
  <c r="M147" i="4"/>
  <c r="J147" i="4"/>
  <c r="I147" i="4"/>
  <c r="H147" i="4"/>
  <c r="G147" i="4"/>
  <c r="F147" i="4"/>
  <c r="E147" i="4"/>
  <c r="D147" i="4"/>
  <c r="K147" i="4" s="1"/>
  <c r="S146" i="4"/>
  <c r="O146" i="4"/>
  <c r="N146" i="4"/>
  <c r="M146" i="4"/>
  <c r="J146" i="4"/>
  <c r="I146" i="4"/>
  <c r="H146" i="4"/>
  <c r="G146" i="4"/>
  <c r="F146" i="4"/>
  <c r="E146" i="4"/>
  <c r="D146" i="4"/>
  <c r="L146" i="4" s="1"/>
  <c r="S145" i="4"/>
  <c r="O145" i="4"/>
  <c r="N145" i="4"/>
  <c r="M145" i="4"/>
  <c r="J145" i="4"/>
  <c r="I145" i="4"/>
  <c r="H145" i="4"/>
  <c r="G145" i="4"/>
  <c r="F145" i="4"/>
  <c r="E145" i="4"/>
  <c r="D145" i="4"/>
  <c r="L145" i="4" s="1"/>
  <c r="S144" i="4"/>
  <c r="O144" i="4"/>
  <c r="N144" i="4"/>
  <c r="M144" i="4"/>
  <c r="J144" i="4"/>
  <c r="I144" i="4"/>
  <c r="H144" i="4"/>
  <c r="G144" i="4"/>
  <c r="F144" i="4"/>
  <c r="E144" i="4"/>
  <c r="D144" i="4"/>
  <c r="K144" i="4" s="1"/>
  <c r="S143" i="4"/>
  <c r="O143" i="4"/>
  <c r="N143" i="4"/>
  <c r="M143" i="4"/>
  <c r="J143" i="4"/>
  <c r="I143" i="4"/>
  <c r="H143" i="4"/>
  <c r="G143" i="4"/>
  <c r="F143" i="4"/>
  <c r="E143" i="4"/>
  <c r="D143" i="4"/>
  <c r="L143" i="4" s="1"/>
  <c r="S142" i="4"/>
  <c r="O142" i="4"/>
  <c r="N142" i="4"/>
  <c r="M142" i="4"/>
  <c r="J142" i="4"/>
  <c r="I142" i="4"/>
  <c r="H142" i="4"/>
  <c r="G142" i="4"/>
  <c r="F142" i="4"/>
  <c r="E142" i="4"/>
  <c r="D142" i="4"/>
  <c r="L142" i="4" s="1"/>
  <c r="S141" i="4"/>
  <c r="O141" i="4"/>
  <c r="N141" i="4"/>
  <c r="M141" i="4"/>
  <c r="J141" i="4"/>
  <c r="I141" i="4"/>
  <c r="H141" i="4"/>
  <c r="G141" i="4"/>
  <c r="F141" i="4"/>
  <c r="E141" i="4"/>
  <c r="D141" i="4"/>
  <c r="L141" i="4" s="1"/>
  <c r="S140" i="4"/>
  <c r="N140" i="4"/>
  <c r="M140" i="4"/>
  <c r="J140" i="4"/>
  <c r="I140" i="4"/>
  <c r="H140" i="4"/>
  <c r="G140" i="4"/>
  <c r="F140" i="4"/>
  <c r="E140" i="4"/>
  <c r="D140" i="4"/>
  <c r="L140" i="4" s="1"/>
  <c r="S139" i="4"/>
  <c r="O139" i="4"/>
  <c r="N139" i="4"/>
  <c r="M139" i="4"/>
  <c r="J139" i="4"/>
  <c r="I139" i="4"/>
  <c r="H139" i="4"/>
  <c r="G139" i="4"/>
  <c r="F139" i="4"/>
  <c r="E139" i="4"/>
  <c r="D139" i="4"/>
  <c r="L139" i="4" s="1"/>
  <c r="S138" i="4"/>
  <c r="O138" i="4"/>
  <c r="N138" i="4"/>
  <c r="M138" i="4"/>
  <c r="K138" i="4"/>
  <c r="J138" i="4"/>
  <c r="I138" i="4"/>
  <c r="H138" i="4"/>
  <c r="G138" i="4"/>
  <c r="F138" i="4"/>
  <c r="E138" i="4"/>
  <c r="D138" i="4"/>
  <c r="L138" i="4" s="1"/>
  <c r="S137" i="4"/>
  <c r="O137" i="4"/>
  <c r="N137" i="4"/>
  <c r="M137" i="4"/>
  <c r="J137" i="4"/>
  <c r="I137" i="4"/>
  <c r="H137" i="4"/>
  <c r="G137" i="4"/>
  <c r="F137" i="4"/>
  <c r="E137" i="4"/>
  <c r="D137" i="4"/>
  <c r="L137" i="4" s="1"/>
  <c r="S136" i="4"/>
  <c r="O136" i="4"/>
  <c r="N136" i="4"/>
  <c r="M136" i="4"/>
  <c r="J136" i="4"/>
  <c r="I136" i="4"/>
  <c r="H136" i="4"/>
  <c r="G136" i="4"/>
  <c r="F136" i="4"/>
  <c r="E136" i="4"/>
  <c r="D136" i="4"/>
  <c r="L136" i="4" s="1"/>
  <c r="S135" i="4"/>
  <c r="N135" i="4"/>
  <c r="M135" i="4"/>
  <c r="J135" i="4"/>
  <c r="I135" i="4"/>
  <c r="H135" i="4"/>
  <c r="G135" i="4"/>
  <c r="F135" i="4"/>
  <c r="E135" i="4"/>
  <c r="D135" i="4"/>
  <c r="L135" i="4" s="1"/>
  <c r="S134" i="4"/>
  <c r="N134" i="4"/>
  <c r="M134" i="4"/>
  <c r="J134" i="4"/>
  <c r="I134" i="4"/>
  <c r="H134" i="4"/>
  <c r="G134" i="4"/>
  <c r="F134" i="4"/>
  <c r="E134" i="4"/>
  <c r="D134" i="4"/>
  <c r="K134" i="4" s="1"/>
  <c r="S133" i="4"/>
  <c r="O133" i="4"/>
  <c r="N133" i="4"/>
  <c r="M133" i="4"/>
  <c r="J133" i="4"/>
  <c r="I133" i="4"/>
  <c r="H133" i="4"/>
  <c r="G133" i="4"/>
  <c r="F133" i="4"/>
  <c r="E133" i="4"/>
  <c r="D133" i="4"/>
  <c r="L133" i="4" s="1"/>
  <c r="S132" i="4"/>
  <c r="O132" i="4"/>
  <c r="N132" i="4"/>
  <c r="M132" i="4"/>
  <c r="J132" i="4"/>
  <c r="I132" i="4"/>
  <c r="H132" i="4"/>
  <c r="G132" i="4"/>
  <c r="F132" i="4"/>
  <c r="E132" i="4"/>
  <c r="D132" i="4"/>
  <c r="L132" i="4" s="1"/>
  <c r="S131" i="4"/>
  <c r="N131" i="4"/>
  <c r="M131" i="4"/>
  <c r="J131" i="4"/>
  <c r="I131" i="4"/>
  <c r="H131" i="4"/>
  <c r="G131" i="4"/>
  <c r="F131" i="4"/>
  <c r="E131" i="4"/>
  <c r="D131" i="4"/>
  <c r="S130" i="4"/>
  <c r="O130" i="4"/>
  <c r="N130" i="4"/>
  <c r="M130" i="4"/>
  <c r="J130" i="4"/>
  <c r="I130" i="4"/>
  <c r="H130" i="4"/>
  <c r="G130" i="4"/>
  <c r="F130" i="4"/>
  <c r="E130" i="4"/>
  <c r="D130" i="4"/>
  <c r="L130" i="4" s="1"/>
  <c r="S129" i="4"/>
  <c r="O129" i="4"/>
  <c r="N129" i="4"/>
  <c r="M129" i="4"/>
  <c r="J129" i="4"/>
  <c r="I129" i="4"/>
  <c r="H129" i="4"/>
  <c r="G129" i="4"/>
  <c r="F129" i="4"/>
  <c r="E129" i="4"/>
  <c r="D129" i="4"/>
  <c r="L129" i="4" s="1"/>
  <c r="S128" i="4"/>
  <c r="O128" i="4"/>
  <c r="N128" i="4"/>
  <c r="M128" i="4"/>
  <c r="J128" i="4"/>
  <c r="I128" i="4"/>
  <c r="H128" i="4"/>
  <c r="G128" i="4"/>
  <c r="F128" i="4"/>
  <c r="E128" i="4"/>
  <c r="D128" i="4"/>
  <c r="K128" i="4" s="1"/>
  <c r="S127" i="4"/>
  <c r="N127" i="4"/>
  <c r="M127" i="4"/>
  <c r="J127" i="4"/>
  <c r="I127" i="4"/>
  <c r="H127" i="4"/>
  <c r="G127" i="4"/>
  <c r="F127" i="4"/>
  <c r="E127" i="4"/>
  <c r="D127" i="4"/>
  <c r="L127" i="4" s="1"/>
  <c r="S126" i="4"/>
  <c r="N126" i="4"/>
  <c r="M126" i="4"/>
  <c r="J126" i="4"/>
  <c r="I126" i="4"/>
  <c r="H126" i="4"/>
  <c r="G126" i="4"/>
  <c r="F126" i="4"/>
  <c r="E126" i="4"/>
  <c r="D126" i="4"/>
  <c r="L126" i="4" s="1"/>
  <c r="S125" i="4"/>
  <c r="O125" i="4"/>
  <c r="N125" i="4"/>
  <c r="M125" i="4"/>
  <c r="J125" i="4"/>
  <c r="I125" i="4"/>
  <c r="H125" i="4"/>
  <c r="G125" i="4"/>
  <c r="F125" i="4"/>
  <c r="E125" i="4"/>
  <c r="D125" i="4"/>
  <c r="L125" i="4" s="1"/>
  <c r="S124" i="4"/>
  <c r="N124" i="4"/>
  <c r="M124" i="4"/>
  <c r="J124" i="4"/>
  <c r="I124" i="4"/>
  <c r="H124" i="4"/>
  <c r="G124" i="4"/>
  <c r="F124" i="4"/>
  <c r="E124" i="4"/>
  <c r="D124" i="4"/>
  <c r="L124" i="4" s="1"/>
  <c r="S123" i="4"/>
  <c r="N123" i="4"/>
  <c r="M123" i="4"/>
  <c r="J123" i="4"/>
  <c r="I123" i="4"/>
  <c r="H123" i="4"/>
  <c r="G123" i="4"/>
  <c r="F123" i="4"/>
  <c r="E123" i="4"/>
  <c r="D123" i="4"/>
  <c r="L123" i="4" s="1"/>
  <c r="S122" i="4"/>
  <c r="O122" i="4"/>
  <c r="N122" i="4"/>
  <c r="M122" i="4"/>
  <c r="J122" i="4"/>
  <c r="I122" i="4"/>
  <c r="H122" i="4"/>
  <c r="G122" i="4"/>
  <c r="F122" i="4"/>
  <c r="E122" i="4"/>
  <c r="D122" i="4"/>
  <c r="L122" i="4" s="1"/>
  <c r="S121" i="4"/>
  <c r="N121" i="4"/>
  <c r="M121" i="4"/>
  <c r="J121" i="4"/>
  <c r="I121" i="4"/>
  <c r="H121" i="4"/>
  <c r="G121" i="4"/>
  <c r="F121" i="4"/>
  <c r="E121" i="4"/>
  <c r="D121" i="4"/>
  <c r="L121" i="4" s="1"/>
  <c r="S120" i="4"/>
  <c r="O120" i="4"/>
  <c r="N120" i="4"/>
  <c r="M120" i="4"/>
  <c r="J120" i="4"/>
  <c r="I120" i="4"/>
  <c r="H120" i="4"/>
  <c r="G120" i="4"/>
  <c r="F120" i="4"/>
  <c r="E120" i="4"/>
  <c r="D120" i="4"/>
  <c r="L120" i="4" s="1"/>
  <c r="S119" i="4"/>
  <c r="O119" i="4"/>
  <c r="N119" i="4"/>
  <c r="M119" i="4"/>
  <c r="J119" i="4"/>
  <c r="I119" i="4"/>
  <c r="H119" i="4"/>
  <c r="G119" i="4"/>
  <c r="F119" i="4"/>
  <c r="E119" i="4"/>
  <c r="D119" i="4"/>
  <c r="L119" i="4" s="1"/>
  <c r="S118" i="4"/>
  <c r="N118" i="4"/>
  <c r="M118" i="4"/>
  <c r="J118" i="4"/>
  <c r="I118" i="4"/>
  <c r="H118" i="4"/>
  <c r="G118" i="4"/>
  <c r="F118" i="4"/>
  <c r="E118" i="4"/>
  <c r="D118" i="4"/>
  <c r="K118" i="4" s="1"/>
  <c r="S117" i="4"/>
  <c r="N117" i="4"/>
  <c r="M117" i="4"/>
  <c r="J117" i="4"/>
  <c r="I117" i="4"/>
  <c r="H117" i="4"/>
  <c r="G117" i="4"/>
  <c r="F117" i="4"/>
  <c r="E117" i="4"/>
  <c r="D117" i="4"/>
  <c r="L117" i="4" s="1"/>
  <c r="S116" i="4"/>
  <c r="N116" i="4"/>
  <c r="M116" i="4"/>
  <c r="J116" i="4"/>
  <c r="I116" i="4"/>
  <c r="H116" i="4"/>
  <c r="G116" i="4"/>
  <c r="F116" i="4"/>
  <c r="E116" i="4"/>
  <c r="D116" i="4"/>
  <c r="L116" i="4" s="1"/>
  <c r="S115" i="4"/>
  <c r="N115" i="4"/>
  <c r="M115" i="4"/>
  <c r="J115" i="4"/>
  <c r="I115" i="4"/>
  <c r="H115" i="4"/>
  <c r="G115" i="4"/>
  <c r="F115" i="4"/>
  <c r="E115" i="4"/>
  <c r="D115" i="4"/>
  <c r="K115" i="4" s="1"/>
  <c r="S114" i="4"/>
  <c r="O114" i="4"/>
  <c r="N114" i="4"/>
  <c r="M114" i="4"/>
  <c r="J114" i="4"/>
  <c r="I114" i="4"/>
  <c r="H114" i="4"/>
  <c r="G114" i="4"/>
  <c r="F114" i="4"/>
  <c r="E114" i="4"/>
  <c r="D114" i="4"/>
  <c r="L114" i="4" s="1"/>
  <c r="S113" i="4"/>
  <c r="N113" i="4"/>
  <c r="M113" i="4"/>
  <c r="J113" i="4"/>
  <c r="I113" i="4"/>
  <c r="H113" i="4"/>
  <c r="G113" i="4"/>
  <c r="F113" i="4"/>
  <c r="E113" i="4"/>
  <c r="D113" i="4"/>
  <c r="L113" i="4" s="1"/>
  <c r="S112" i="4"/>
  <c r="O112" i="4"/>
  <c r="N112" i="4"/>
  <c r="M112" i="4"/>
  <c r="J112" i="4"/>
  <c r="I112" i="4"/>
  <c r="H112" i="4"/>
  <c r="G112" i="4"/>
  <c r="F112" i="4"/>
  <c r="E112" i="4"/>
  <c r="D112" i="4"/>
  <c r="K112" i="4" s="1"/>
  <c r="S111" i="4"/>
  <c r="N111" i="4"/>
  <c r="M111" i="4"/>
  <c r="J111" i="4"/>
  <c r="I111" i="4"/>
  <c r="H111" i="4"/>
  <c r="G111" i="4"/>
  <c r="F111" i="4"/>
  <c r="E111" i="4"/>
  <c r="D111" i="4"/>
  <c r="L111" i="4" s="1"/>
  <c r="S110" i="4"/>
  <c r="N110" i="4"/>
  <c r="M110" i="4"/>
  <c r="J110" i="4"/>
  <c r="I110" i="4"/>
  <c r="H110" i="4"/>
  <c r="G110" i="4"/>
  <c r="F110" i="4"/>
  <c r="E110" i="4"/>
  <c r="D110" i="4"/>
  <c r="L110" i="4" s="1"/>
  <c r="S109" i="4"/>
  <c r="N109" i="4"/>
  <c r="M109" i="4"/>
  <c r="J109" i="4"/>
  <c r="I109" i="4"/>
  <c r="H109" i="4"/>
  <c r="G109" i="4"/>
  <c r="F109" i="4"/>
  <c r="E109" i="4"/>
  <c r="D109" i="4"/>
  <c r="L109" i="4" s="1"/>
  <c r="S108" i="4"/>
  <c r="O108" i="4"/>
  <c r="N108" i="4"/>
  <c r="M108" i="4"/>
  <c r="J108" i="4"/>
  <c r="I108" i="4"/>
  <c r="H108" i="4"/>
  <c r="G108" i="4"/>
  <c r="F108" i="4"/>
  <c r="E108" i="4"/>
  <c r="D108" i="4"/>
  <c r="L108" i="4" s="1"/>
  <c r="S107" i="4"/>
  <c r="O107" i="4"/>
  <c r="N107" i="4"/>
  <c r="M107" i="4"/>
  <c r="K107" i="4"/>
  <c r="J107" i="4"/>
  <c r="I107" i="4"/>
  <c r="H107" i="4"/>
  <c r="G107" i="4"/>
  <c r="F107" i="4"/>
  <c r="E107" i="4"/>
  <c r="D107" i="4"/>
  <c r="L107" i="4" s="1"/>
  <c r="S106" i="4"/>
  <c r="N106" i="4"/>
  <c r="M106" i="4"/>
  <c r="K106" i="4"/>
  <c r="J106" i="4"/>
  <c r="I106" i="4"/>
  <c r="H106" i="4"/>
  <c r="G106" i="4"/>
  <c r="F106" i="4"/>
  <c r="E106" i="4"/>
  <c r="D106" i="4"/>
  <c r="L106" i="4" s="1"/>
  <c r="S105" i="4"/>
  <c r="O105" i="4"/>
  <c r="N105" i="4"/>
  <c r="M105" i="4"/>
  <c r="J105" i="4"/>
  <c r="I105" i="4"/>
  <c r="H105" i="4"/>
  <c r="G105" i="4"/>
  <c r="F105" i="4"/>
  <c r="E105" i="4"/>
  <c r="D105" i="4"/>
  <c r="L105" i="4" s="1"/>
  <c r="S104" i="4"/>
  <c r="O104" i="4"/>
  <c r="N104" i="4"/>
  <c r="M104" i="4"/>
  <c r="J104" i="4"/>
  <c r="I104" i="4"/>
  <c r="H104" i="4"/>
  <c r="G104" i="4"/>
  <c r="F104" i="4"/>
  <c r="E104" i="4"/>
  <c r="D104" i="4"/>
  <c r="L104" i="4" s="1"/>
  <c r="S103" i="4"/>
  <c r="N103" i="4"/>
  <c r="M103" i="4"/>
  <c r="J103" i="4"/>
  <c r="I103" i="4"/>
  <c r="H103" i="4"/>
  <c r="G103" i="4"/>
  <c r="F103" i="4"/>
  <c r="E103" i="4"/>
  <c r="D103" i="4"/>
  <c r="L103" i="4" s="1"/>
  <c r="S102" i="4"/>
  <c r="O102" i="4"/>
  <c r="N102" i="4"/>
  <c r="M102" i="4"/>
  <c r="J102" i="4"/>
  <c r="I102" i="4"/>
  <c r="H102" i="4"/>
  <c r="G102" i="4"/>
  <c r="F102" i="4"/>
  <c r="E102" i="4"/>
  <c r="D102" i="4"/>
  <c r="K102" i="4" s="1"/>
  <c r="S101" i="4"/>
  <c r="N101" i="4"/>
  <c r="M101" i="4"/>
  <c r="J101" i="4"/>
  <c r="I101" i="4"/>
  <c r="H101" i="4"/>
  <c r="G101" i="4"/>
  <c r="F101" i="4"/>
  <c r="E101" i="4"/>
  <c r="D101" i="4"/>
  <c r="L101" i="4" s="1"/>
  <c r="S100" i="4"/>
  <c r="N100" i="4"/>
  <c r="M100" i="4"/>
  <c r="J100" i="4"/>
  <c r="I100" i="4"/>
  <c r="H100" i="4"/>
  <c r="G100" i="4"/>
  <c r="F100" i="4"/>
  <c r="E100" i="4"/>
  <c r="D100" i="4"/>
  <c r="L100" i="4" s="1"/>
  <c r="S99" i="4"/>
  <c r="N99" i="4"/>
  <c r="M99" i="4"/>
  <c r="J99" i="4"/>
  <c r="I99" i="4"/>
  <c r="H99" i="4"/>
  <c r="G99" i="4"/>
  <c r="F99" i="4"/>
  <c r="E99" i="4"/>
  <c r="D99" i="4"/>
  <c r="L99" i="4" s="1"/>
  <c r="S98" i="4"/>
  <c r="O98" i="4"/>
  <c r="N98" i="4"/>
  <c r="M98" i="4"/>
  <c r="J98" i="4"/>
  <c r="I98" i="4"/>
  <c r="H98" i="4"/>
  <c r="G98" i="4"/>
  <c r="F98" i="4"/>
  <c r="E98" i="4"/>
  <c r="D98" i="4"/>
  <c r="L98" i="4" s="1"/>
  <c r="S97" i="4"/>
  <c r="O97" i="4"/>
  <c r="N97" i="4"/>
  <c r="M97" i="4"/>
  <c r="J97" i="4"/>
  <c r="I97" i="4"/>
  <c r="H97" i="4"/>
  <c r="G97" i="4"/>
  <c r="F97" i="4"/>
  <c r="E97" i="4"/>
  <c r="D97" i="4"/>
  <c r="L97" i="4" s="1"/>
  <c r="S96" i="4"/>
  <c r="N96" i="4"/>
  <c r="M96" i="4"/>
  <c r="J96" i="4"/>
  <c r="I96" i="4"/>
  <c r="H96" i="4"/>
  <c r="G96" i="4"/>
  <c r="F96" i="4"/>
  <c r="E96" i="4"/>
  <c r="D96" i="4"/>
  <c r="K96" i="4" s="1"/>
  <c r="S95" i="4"/>
  <c r="O95" i="4"/>
  <c r="N95" i="4"/>
  <c r="M95" i="4"/>
  <c r="J95" i="4"/>
  <c r="I95" i="4"/>
  <c r="H95" i="4"/>
  <c r="G95" i="4"/>
  <c r="F95" i="4"/>
  <c r="E95" i="4"/>
  <c r="D95" i="4"/>
  <c r="L95" i="4" s="1"/>
  <c r="S94" i="4"/>
  <c r="O94" i="4"/>
  <c r="N94" i="4"/>
  <c r="M94" i="4"/>
  <c r="J94" i="4"/>
  <c r="I94" i="4"/>
  <c r="H94" i="4"/>
  <c r="G94" i="4"/>
  <c r="F94" i="4"/>
  <c r="E94" i="4"/>
  <c r="D94" i="4"/>
  <c r="L94" i="4" s="1"/>
  <c r="S93" i="4"/>
  <c r="O93" i="4"/>
  <c r="N93" i="4"/>
  <c r="M93" i="4"/>
  <c r="J93" i="4"/>
  <c r="I93" i="4"/>
  <c r="H93" i="4"/>
  <c r="G93" i="4"/>
  <c r="F93" i="4"/>
  <c r="E93" i="4"/>
  <c r="D93" i="4"/>
  <c r="L93" i="4" s="1"/>
  <c r="S92" i="4"/>
  <c r="O92" i="4"/>
  <c r="N92" i="4"/>
  <c r="M92" i="4"/>
  <c r="J92" i="4"/>
  <c r="I92" i="4"/>
  <c r="H92" i="4"/>
  <c r="G92" i="4"/>
  <c r="F92" i="4"/>
  <c r="E92" i="4"/>
  <c r="D92" i="4"/>
  <c r="L92" i="4" s="1"/>
  <c r="S91" i="4"/>
  <c r="O91" i="4"/>
  <c r="N91" i="4"/>
  <c r="M91" i="4"/>
  <c r="K91" i="4"/>
  <c r="J91" i="4"/>
  <c r="I91" i="4"/>
  <c r="H91" i="4"/>
  <c r="G91" i="4"/>
  <c r="F91" i="4"/>
  <c r="E91" i="4"/>
  <c r="D91" i="4"/>
  <c r="L91" i="4" s="1"/>
  <c r="S90" i="4"/>
  <c r="N90" i="4"/>
  <c r="M90" i="4"/>
  <c r="K90" i="4"/>
  <c r="J90" i="4"/>
  <c r="I90" i="4"/>
  <c r="H90" i="4"/>
  <c r="G90" i="4"/>
  <c r="F90" i="4"/>
  <c r="E90" i="4"/>
  <c r="D90" i="4"/>
  <c r="L90" i="4" s="1"/>
  <c r="S89" i="4"/>
  <c r="N89" i="4"/>
  <c r="M89" i="4"/>
  <c r="J89" i="4"/>
  <c r="I89" i="4"/>
  <c r="H89" i="4"/>
  <c r="G89" i="4"/>
  <c r="F89" i="4"/>
  <c r="E89" i="4"/>
  <c r="D89" i="4"/>
  <c r="L89" i="4" s="1"/>
  <c r="S88" i="4"/>
  <c r="N88" i="4"/>
  <c r="M88" i="4"/>
  <c r="J88" i="4"/>
  <c r="I88" i="4"/>
  <c r="H88" i="4"/>
  <c r="G88" i="4"/>
  <c r="F88" i="4"/>
  <c r="E88" i="4"/>
  <c r="D88" i="4"/>
  <c r="L88" i="4" s="1"/>
  <c r="S87" i="4"/>
  <c r="N87" i="4"/>
  <c r="M87" i="4"/>
  <c r="J87" i="4"/>
  <c r="I87" i="4"/>
  <c r="H87" i="4"/>
  <c r="G87" i="4"/>
  <c r="F87" i="4"/>
  <c r="E87" i="4"/>
  <c r="D87" i="4"/>
  <c r="L87" i="4" s="1"/>
  <c r="S86" i="4"/>
  <c r="O86" i="4"/>
  <c r="N86" i="4"/>
  <c r="M86" i="4"/>
  <c r="J86" i="4"/>
  <c r="I86" i="4"/>
  <c r="H86" i="4"/>
  <c r="G86" i="4"/>
  <c r="F86" i="4"/>
  <c r="E86" i="4"/>
  <c r="D86" i="4"/>
  <c r="K86" i="4" s="1"/>
  <c r="S85" i="4"/>
  <c r="N85" i="4"/>
  <c r="M85" i="4"/>
  <c r="J85" i="4"/>
  <c r="I85" i="4"/>
  <c r="H85" i="4"/>
  <c r="G85" i="4"/>
  <c r="F85" i="4"/>
  <c r="E85" i="4"/>
  <c r="D85" i="4"/>
  <c r="L85" i="4" s="1"/>
  <c r="S84" i="4"/>
  <c r="O84" i="4"/>
  <c r="N84" i="4"/>
  <c r="M84" i="4"/>
  <c r="J84" i="4"/>
  <c r="I84" i="4"/>
  <c r="H84" i="4"/>
  <c r="G84" i="4"/>
  <c r="F84" i="4"/>
  <c r="E84" i="4"/>
  <c r="D84" i="4"/>
  <c r="L84" i="4" s="1"/>
  <c r="S83" i="4"/>
  <c r="N83" i="4"/>
  <c r="M83" i="4"/>
  <c r="J83" i="4"/>
  <c r="I83" i="4"/>
  <c r="H83" i="4"/>
  <c r="G83" i="4"/>
  <c r="F83" i="4"/>
  <c r="E83" i="4"/>
  <c r="D83" i="4"/>
  <c r="L83" i="4" s="1"/>
  <c r="S82" i="4"/>
  <c r="O82" i="4"/>
  <c r="N82" i="4"/>
  <c r="M82" i="4"/>
  <c r="J82" i="4"/>
  <c r="I82" i="4"/>
  <c r="H82" i="4"/>
  <c r="G82" i="4"/>
  <c r="F82" i="4"/>
  <c r="E82" i="4"/>
  <c r="D82" i="4"/>
  <c r="L82" i="4" s="1"/>
  <c r="S81" i="4"/>
  <c r="O81" i="4"/>
  <c r="N81" i="4"/>
  <c r="M81" i="4"/>
  <c r="J81" i="4"/>
  <c r="I81" i="4"/>
  <c r="H81" i="4"/>
  <c r="G81" i="4"/>
  <c r="F81" i="4"/>
  <c r="E81" i="4"/>
  <c r="D81" i="4"/>
  <c r="L81" i="4" s="1"/>
  <c r="S80" i="4"/>
  <c r="O80" i="4"/>
  <c r="N80" i="4"/>
  <c r="M80" i="4"/>
  <c r="J80" i="4"/>
  <c r="I80" i="4"/>
  <c r="H80" i="4"/>
  <c r="G80" i="4"/>
  <c r="F80" i="4"/>
  <c r="E80" i="4"/>
  <c r="D80" i="4"/>
  <c r="K80" i="4" s="1"/>
  <c r="S79" i="4"/>
  <c r="O79" i="4"/>
  <c r="N79" i="4"/>
  <c r="M79" i="4"/>
  <c r="J79" i="4"/>
  <c r="I79" i="4"/>
  <c r="H79" i="4"/>
  <c r="G79" i="4"/>
  <c r="F79" i="4"/>
  <c r="E79" i="4"/>
  <c r="D79" i="4"/>
  <c r="L79" i="4" s="1"/>
  <c r="S78" i="4"/>
  <c r="N78" i="4"/>
  <c r="M78" i="4"/>
  <c r="J78" i="4"/>
  <c r="I78" i="4"/>
  <c r="H78" i="4"/>
  <c r="G78" i="4"/>
  <c r="F78" i="4"/>
  <c r="E78" i="4"/>
  <c r="D78" i="4"/>
  <c r="L78" i="4" s="1"/>
  <c r="S77" i="4"/>
  <c r="N77" i="4"/>
  <c r="M77" i="4"/>
  <c r="J77" i="4"/>
  <c r="I77" i="4"/>
  <c r="H77" i="4"/>
  <c r="G77" i="4"/>
  <c r="F77" i="4"/>
  <c r="E77" i="4"/>
  <c r="D77" i="4"/>
  <c r="L77" i="4" s="1"/>
  <c r="S76" i="4"/>
  <c r="O76" i="4"/>
  <c r="N76" i="4"/>
  <c r="M76" i="4"/>
  <c r="J76" i="4"/>
  <c r="I76" i="4"/>
  <c r="H76" i="4"/>
  <c r="G76" i="4"/>
  <c r="F76" i="4"/>
  <c r="E76" i="4"/>
  <c r="D76" i="4"/>
  <c r="L76" i="4" s="1"/>
  <c r="S75" i="4"/>
  <c r="N75" i="4"/>
  <c r="M75" i="4"/>
  <c r="J75" i="4"/>
  <c r="I75" i="4"/>
  <c r="H75" i="4"/>
  <c r="G75" i="4"/>
  <c r="F75" i="4"/>
  <c r="E75" i="4"/>
  <c r="D75" i="4"/>
  <c r="L75" i="4" s="1"/>
  <c r="S74" i="4"/>
  <c r="O74" i="4"/>
  <c r="N74" i="4"/>
  <c r="M74" i="4"/>
  <c r="J74" i="4"/>
  <c r="I74" i="4"/>
  <c r="H74" i="4"/>
  <c r="G74" i="4"/>
  <c r="F74" i="4"/>
  <c r="E74" i="4"/>
  <c r="D74" i="4"/>
  <c r="L74" i="4" s="1"/>
  <c r="S73" i="4"/>
  <c r="O73" i="4"/>
  <c r="N73" i="4"/>
  <c r="M73" i="4"/>
  <c r="J73" i="4"/>
  <c r="I73" i="4"/>
  <c r="H73" i="4"/>
  <c r="G73" i="4"/>
  <c r="F73" i="4"/>
  <c r="E73" i="4"/>
  <c r="D73" i="4"/>
  <c r="L73" i="4" s="1"/>
  <c r="S72" i="4"/>
  <c r="N72" i="4"/>
  <c r="M72" i="4"/>
  <c r="J72" i="4"/>
  <c r="I72" i="4"/>
  <c r="H72" i="4"/>
  <c r="G72" i="4"/>
  <c r="F72" i="4"/>
  <c r="E72" i="4"/>
  <c r="D72" i="4"/>
  <c r="L72" i="4" s="1"/>
  <c r="S71" i="4"/>
  <c r="N71" i="4"/>
  <c r="M71" i="4"/>
  <c r="J71" i="4"/>
  <c r="I71" i="4"/>
  <c r="H71" i="4"/>
  <c r="G71" i="4"/>
  <c r="F71" i="4"/>
  <c r="E71" i="4"/>
  <c r="D71" i="4"/>
  <c r="L71" i="4" s="1"/>
  <c r="S70" i="4"/>
  <c r="O70" i="4"/>
  <c r="N70" i="4"/>
  <c r="M70" i="4"/>
  <c r="J70" i="4"/>
  <c r="I70" i="4"/>
  <c r="H70" i="4"/>
  <c r="G70" i="4"/>
  <c r="F70" i="4"/>
  <c r="E70" i="4"/>
  <c r="D70" i="4"/>
  <c r="K70" i="4" s="1"/>
  <c r="S69" i="4"/>
  <c r="N69" i="4"/>
  <c r="M69" i="4"/>
  <c r="J69" i="4"/>
  <c r="I69" i="4"/>
  <c r="H69" i="4"/>
  <c r="G69" i="4"/>
  <c r="F69" i="4"/>
  <c r="E69" i="4"/>
  <c r="D69" i="4"/>
  <c r="L69" i="4" s="1"/>
  <c r="S68" i="4"/>
  <c r="O68" i="4"/>
  <c r="N68" i="4"/>
  <c r="M68" i="4"/>
  <c r="J68" i="4"/>
  <c r="I68" i="4"/>
  <c r="H68" i="4"/>
  <c r="G68" i="4"/>
  <c r="F68" i="4"/>
  <c r="E68" i="4"/>
  <c r="D68" i="4"/>
  <c r="L68" i="4" s="1"/>
  <c r="S67" i="4"/>
  <c r="O67" i="4"/>
  <c r="N67" i="4"/>
  <c r="M67" i="4"/>
  <c r="J67" i="4"/>
  <c r="I67" i="4"/>
  <c r="H67" i="4"/>
  <c r="G67" i="4"/>
  <c r="F67" i="4"/>
  <c r="E67" i="4"/>
  <c r="D67" i="4"/>
  <c r="L67" i="4" s="1"/>
  <c r="S66" i="4"/>
  <c r="O66" i="4"/>
  <c r="N66" i="4"/>
  <c r="M66" i="4"/>
  <c r="L66" i="4"/>
  <c r="J66" i="4"/>
  <c r="I66" i="4"/>
  <c r="H66" i="4"/>
  <c r="G66" i="4"/>
  <c r="F66" i="4"/>
  <c r="E66" i="4"/>
  <c r="D66" i="4"/>
  <c r="K66" i="4" s="1"/>
  <c r="S65" i="4"/>
  <c r="N65" i="4"/>
  <c r="M65" i="4"/>
  <c r="J65" i="4"/>
  <c r="I65" i="4"/>
  <c r="H65" i="4"/>
  <c r="G65" i="4"/>
  <c r="F65" i="4"/>
  <c r="E65" i="4"/>
  <c r="D65" i="4"/>
  <c r="L65" i="4" s="1"/>
  <c r="S64" i="4"/>
  <c r="N64" i="4"/>
  <c r="M64" i="4"/>
  <c r="J64" i="4"/>
  <c r="I64" i="4"/>
  <c r="H64" i="4"/>
  <c r="G64" i="4"/>
  <c r="F64" i="4"/>
  <c r="E64" i="4"/>
  <c r="D64" i="4"/>
  <c r="L64" i="4" s="1"/>
  <c r="S63" i="4"/>
  <c r="O63" i="4"/>
  <c r="N63" i="4"/>
  <c r="M63" i="4"/>
  <c r="J63" i="4"/>
  <c r="I63" i="4"/>
  <c r="H63" i="4"/>
  <c r="G63" i="4"/>
  <c r="F63" i="4"/>
  <c r="E63" i="4"/>
  <c r="D63" i="4"/>
  <c r="L63" i="4" s="1"/>
  <c r="S62" i="4"/>
  <c r="O62" i="4"/>
  <c r="N62" i="4"/>
  <c r="M62" i="4"/>
  <c r="J62" i="4"/>
  <c r="I62" i="4"/>
  <c r="H62" i="4"/>
  <c r="G62" i="4"/>
  <c r="F62" i="4"/>
  <c r="E62" i="4"/>
  <c r="D62" i="4"/>
  <c r="L62" i="4" s="1"/>
  <c r="S61" i="4"/>
  <c r="O61" i="4"/>
  <c r="N61" i="4"/>
  <c r="M61" i="4"/>
  <c r="J61" i="4"/>
  <c r="I61" i="4"/>
  <c r="H61" i="4"/>
  <c r="G61" i="4"/>
  <c r="F61" i="4"/>
  <c r="E61" i="4"/>
  <c r="D61" i="4"/>
  <c r="L61" i="4" s="1"/>
  <c r="S60" i="4"/>
  <c r="N60" i="4"/>
  <c r="M60" i="4"/>
  <c r="K60" i="4"/>
  <c r="J60" i="4"/>
  <c r="I60" i="4"/>
  <c r="H60" i="4"/>
  <c r="G60" i="4"/>
  <c r="F60" i="4"/>
  <c r="E60" i="4"/>
  <c r="D60" i="4"/>
  <c r="L60" i="4" s="1"/>
  <c r="S59" i="4"/>
  <c r="N59" i="4"/>
  <c r="M59" i="4"/>
  <c r="K59" i="4"/>
  <c r="J59" i="4"/>
  <c r="I59" i="4"/>
  <c r="H59" i="4"/>
  <c r="G59" i="4"/>
  <c r="F59" i="4"/>
  <c r="E59" i="4"/>
  <c r="D59" i="4"/>
  <c r="L59" i="4" s="1"/>
  <c r="S58" i="4"/>
  <c r="N58" i="4"/>
  <c r="M58" i="4"/>
  <c r="J58" i="4"/>
  <c r="I58" i="4"/>
  <c r="H58" i="4"/>
  <c r="G58" i="4"/>
  <c r="F58" i="4"/>
  <c r="E58" i="4"/>
  <c r="D58" i="4"/>
  <c r="L58" i="4" s="1"/>
  <c r="S57" i="4"/>
  <c r="O57" i="4"/>
  <c r="N57" i="4"/>
  <c r="M57" i="4"/>
  <c r="J57" i="4"/>
  <c r="I57" i="4"/>
  <c r="H57" i="4"/>
  <c r="G57" i="4"/>
  <c r="F57" i="4"/>
  <c r="E57" i="4"/>
  <c r="D57" i="4"/>
  <c r="L57" i="4" s="1"/>
  <c r="S56" i="4"/>
  <c r="O56" i="4"/>
  <c r="N56" i="4"/>
  <c r="M56" i="4"/>
  <c r="J56" i="4"/>
  <c r="I56" i="4"/>
  <c r="H56" i="4"/>
  <c r="G56" i="4"/>
  <c r="F56" i="4"/>
  <c r="E56" i="4"/>
  <c r="D56" i="4"/>
  <c r="L56" i="4" s="1"/>
  <c r="S55" i="4"/>
  <c r="N55" i="4"/>
  <c r="M55" i="4"/>
  <c r="J55" i="4"/>
  <c r="I55" i="4"/>
  <c r="H55" i="4"/>
  <c r="G55" i="4"/>
  <c r="F55" i="4"/>
  <c r="E55" i="4"/>
  <c r="D55" i="4"/>
  <c r="S54" i="4"/>
  <c r="O54" i="4"/>
  <c r="N54" i="4"/>
  <c r="M54" i="4"/>
  <c r="J54" i="4"/>
  <c r="I54" i="4"/>
  <c r="H54" i="4"/>
  <c r="G54" i="4"/>
  <c r="F54" i="4"/>
  <c r="E54" i="4"/>
  <c r="D54" i="4"/>
  <c r="K54" i="4" s="1"/>
  <c r="S53" i="4"/>
  <c r="N53" i="4"/>
  <c r="M53" i="4"/>
  <c r="J53" i="4"/>
  <c r="I53" i="4"/>
  <c r="H53" i="4"/>
  <c r="G53" i="4"/>
  <c r="F53" i="4"/>
  <c r="E53" i="4"/>
  <c r="D53" i="4"/>
  <c r="K53" i="4" s="1"/>
  <c r="S52" i="4"/>
  <c r="O52" i="4"/>
  <c r="N52" i="4"/>
  <c r="M52" i="4"/>
  <c r="K52" i="4"/>
  <c r="J52" i="4"/>
  <c r="I52" i="4"/>
  <c r="H52" i="4"/>
  <c r="G52" i="4"/>
  <c r="F52" i="4"/>
  <c r="E52" i="4"/>
  <c r="D52" i="4"/>
  <c r="L52" i="4" s="1"/>
  <c r="S51" i="4"/>
  <c r="N51" i="4"/>
  <c r="M51" i="4"/>
  <c r="J51" i="4"/>
  <c r="I51" i="4"/>
  <c r="H51" i="4"/>
  <c r="G51" i="4"/>
  <c r="F51" i="4"/>
  <c r="E51" i="4"/>
  <c r="D51" i="4"/>
  <c r="L51" i="4" s="1"/>
  <c r="S50" i="4"/>
  <c r="O50" i="4"/>
  <c r="N50" i="4"/>
  <c r="M50" i="4"/>
  <c r="J50" i="4"/>
  <c r="I50" i="4"/>
  <c r="H50" i="4"/>
  <c r="G50" i="4"/>
  <c r="F50" i="4"/>
  <c r="E50" i="4"/>
  <c r="D50" i="4"/>
  <c r="K50" i="4" s="1"/>
  <c r="S49" i="4"/>
  <c r="N49" i="4"/>
  <c r="M49" i="4"/>
  <c r="J49" i="4"/>
  <c r="I49" i="4"/>
  <c r="H49" i="4"/>
  <c r="G49" i="4"/>
  <c r="F49" i="4"/>
  <c r="E49" i="4"/>
  <c r="D49" i="4"/>
  <c r="L49" i="4" s="1"/>
  <c r="S48" i="4"/>
  <c r="N48" i="4"/>
  <c r="M48" i="4"/>
  <c r="J48" i="4"/>
  <c r="I48" i="4"/>
  <c r="H48" i="4"/>
  <c r="G48" i="4"/>
  <c r="F48" i="4"/>
  <c r="E48" i="4"/>
  <c r="D48" i="4"/>
  <c r="L48" i="4" s="1"/>
  <c r="S47" i="4"/>
  <c r="O47" i="4"/>
  <c r="N47" i="4"/>
  <c r="M47" i="4"/>
  <c r="J47" i="4"/>
  <c r="I47" i="4"/>
  <c r="H47" i="4"/>
  <c r="G47" i="4"/>
  <c r="F47" i="4"/>
  <c r="E47" i="4"/>
  <c r="D47" i="4"/>
  <c r="L47" i="4" s="1"/>
  <c r="S46" i="4"/>
  <c r="O46" i="4"/>
  <c r="N46" i="4"/>
  <c r="M46" i="4"/>
  <c r="J46" i="4"/>
  <c r="I46" i="4"/>
  <c r="H46" i="4"/>
  <c r="G46" i="4"/>
  <c r="F46" i="4"/>
  <c r="E46" i="4"/>
  <c r="D46" i="4"/>
  <c r="S45" i="4"/>
  <c r="N45" i="4"/>
  <c r="M45" i="4"/>
  <c r="J45" i="4"/>
  <c r="I45" i="4"/>
  <c r="H45" i="4"/>
  <c r="G45" i="4"/>
  <c r="F45" i="4"/>
  <c r="E45" i="4"/>
  <c r="D45" i="4"/>
  <c r="S44" i="4"/>
  <c r="O44" i="4"/>
  <c r="N44" i="4"/>
  <c r="M44" i="4"/>
  <c r="J44" i="4"/>
  <c r="I44" i="4"/>
  <c r="H44" i="4"/>
  <c r="G44" i="4"/>
  <c r="F44" i="4"/>
  <c r="E44" i="4"/>
  <c r="D44" i="4"/>
  <c r="S43" i="4"/>
  <c r="N43" i="4"/>
  <c r="M43" i="4"/>
  <c r="J43" i="4"/>
  <c r="I43" i="4"/>
  <c r="H43" i="4"/>
  <c r="G43" i="4"/>
  <c r="F43" i="4"/>
  <c r="E43" i="4"/>
  <c r="D43" i="4"/>
  <c r="S42" i="4"/>
  <c r="O42" i="4"/>
  <c r="N42" i="4"/>
  <c r="M42" i="4"/>
  <c r="J42" i="4"/>
  <c r="I42" i="4"/>
  <c r="H42" i="4"/>
  <c r="G42" i="4"/>
  <c r="F42" i="4"/>
  <c r="E42" i="4"/>
  <c r="D42" i="4"/>
  <c r="L42" i="4" s="1"/>
  <c r="S41" i="4"/>
  <c r="O41" i="4"/>
  <c r="N41" i="4"/>
  <c r="M41" i="4"/>
  <c r="J41" i="4"/>
  <c r="I41" i="4"/>
  <c r="H41" i="4"/>
  <c r="G41" i="4"/>
  <c r="F41" i="4"/>
  <c r="E41" i="4"/>
  <c r="D41" i="4"/>
  <c r="L41" i="4" s="1"/>
  <c r="S40" i="4"/>
  <c r="N40" i="4"/>
  <c r="M40" i="4"/>
  <c r="J40" i="4"/>
  <c r="I40" i="4"/>
  <c r="H40" i="4"/>
  <c r="G40" i="4"/>
  <c r="F40" i="4"/>
  <c r="E40" i="4"/>
  <c r="D40" i="4"/>
  <c r="L40" i="4" s="1"/>
  <c r="S39" i="4"/>
  <c r="O39" i="4"/>
  <c r="N39" i="4"/>
  <c r="M39" i="4"/>
  <c r="J39" i="4"/>
  <c r="I39" i="4"/>
  <c r="H39" i="4"/>
  <c r="G39" i="4"/>
  <c r="F39" i="4"/>
  <c r="E39" i="4"/>
  <c r="D39" i="4"/>
  <c r="L39" i="4" s="1"/>
  <c r="S38" i="4"/>
  <c r="N38" i="4"/>
  <c r="M38" i="4"/>
  <c r="J38" i="4"/>
  <c r="I38" i="4"/>
  <c r="H38" i="4"/>
  <c r="G38" i="4"/>
  <c r="F38" i="4"/>
  <c r="E38" i="4"/>
  <c r="D38" i="4"/>
  <c r="K38" i="4" s="1"/>
  <c r="S37" i="4"/>
  <c r="N37" i="4"/>
  <c r="M37" i="4"/>
  <c r="J37" i="4"/>
  <c r="I37" i="4"/>
  <c r="H37" i="4"/>
  <c r="G37" i="4"/>
  <c r="F37" i="4"/>
  <c r="E37" i="4"/>
  <c r="D37" i="4"/>
  <c r="K37" i="4" s="1"/>
  <c r="S36" i="4"/>
  <c r="N36" i="4"/>
  <c r="M36" i="4"/>
  <c r="J36" i="4"/>
  <c r="I36" i="4"/>
  <c r="H36" i="4"/>
  <c r="G36" i="4"/>
  <c r="F36" i="4"/>
  <c r="E36" i="4"/>
  <c r="D36" i="4"/>
  <c r="K36" i="4" s="1"/>
  <c r="S35" i="4"/>
  <c r="N35" i="4"/>
  <c r="M35" i="4"/>
  <c r="J35" i="4"/>
  <c r="I35" i="4"/>
  <c r="H35" i="4"/>
  <c r="G35" i="4"/>
  <c r="F35" i="4"/>
  <c r="E35" i="4"/>
  <c r="D35" i="4"/>
  <c r="S34" i="4"/>
  <c r="O34" i="4"/>
  <c r="N34" i="4"/>
  <c r="M34" i="4"/>
  <c r="J34" i="4"/>
  <c r="I34" i="4"/>
  <c r="H34" i="4"/>
  <c r="G34" i="4"/>
  <c r="F34" i="4"/>
  <c r="E34" i="4"/>
  <c r="D34" i="4"/>
  <c r="L34" i="4" s="1"/>
  <c r="S33" i="4"/>
  <c r="O33" i="4"/>
  <c r="N33" i="4"/>
  <c r="M33" i="4"/>
  <c r="J33" i="4"/>
  <c r="I33" i="4"/>
  <c r="H33" i="4"/>
  <c r="G33" i="4"/>
  <c r="F33" i="4"/>
  <c r="E33" i="4"/>
  <c r="D33" i="4"/>
  <c r="L33" i="4" s="1"/>
  <c r="S32" i="4"/>
  <c r="N32" i="4"/>
  <c r="M32" i="4"/>
  <c r="K32" i="4"/>
  <c r="J32" i="4"/>
  <c r="I32" i="4"/>
  <c r="H32" i="4"/>
  <c r="G32" i="4"/>
  <c r="F32" i="4"/>
  <c r="E32" i="4"/>
  <c r="D32" i="4"/>
  <c r="L32" i="4" s="1"/>
  <c r="S31" i="4"/>
  <c r="O31" i="4"/>
  <c r="N31" i="4"/>
  <c r="M31" i="4"/>
  <c r="J31" i="4"/>
  <c r="I31" i="4"/>
  <c r="H31" i="4"/>
  <c r="G31" i="4"/>
  <c r="F31" i="4"/>
  <c r="E31" i="4"/>
  <c r="D31" i="4"/>
  <c r="L31" i="4" s="1"/>
  <c r="S30" i="4"/>
  <c r="O30" i="4"/>
  <c r="N30" i="4"/>
  <c r="M30" i="4"/>
  <c r="J30" i="4"/>
  <c r="I30" i="4"/>
  <c r="H30" i="4"/>
  <c r="G30" i="4"/>
  <c r="F30" i="4"/>
  <c r="E30" i="4"/>
  <c r="D30" i="4"/>
  <c r="L30" i="4" s="1"/>
  <c r="S29" i="4"/>
  <c r="O29" i="4"/>
  <c r="N29" i="4"/>
  <c r="M29" i="4"/>
  <c r="J29" i="4"/>
  <c r="I29" i="4"/>
  <c r="H29" i="4"/>
  <c r="G29" i="4"/>
  <c r="F29" i="4"/>
  <c r="E29" i="4"/>
  <c r="D29" i="4"/>
  <c r="S28" i="4"/>
  <c r="O28" i="4"/>
  <c r="N28" i="4"/>
  <c r="M28" i="4"/>
  <c r="J28" i="4"/>
  <c r="I28" i="4"/>
  <c r="H28" i="4"/>
  <c r="G28" i="4"/>
  <c r="F28" i="4"/>
  <c r="E28" i="4"/>
  <c r="D28" i="4"/>
  <c r="S27" i="4"/>
  <c r="O27" i="4"/>
  <c r="N27" i="4"/>
  <c r="M27" i="4"/>
  <c r="K27" i="4"/>
  <c r="J27" i="4"/>
  <c r="I27" i="4"/>
  <c r="H27" i="4"/>
  <c r="G27" i="4"/>
  <c r="F27" i="4"/>
  <c r="E27" i="4"/>
  <c r="D27" i="4"/>
  <c r="L27" i="4" s="1"/>
  <c r="S26" i="4"/>
  <c r="N26" i="4"/>
  <c r="M26" i="4"/>
  <c r="J26" i="4"/>
  <c r="I26" i="4"/>
  <c r="H26" i="4"/>
  <c r="G26" i="4"/>
  <c r="F26" i="4"/>
  <c r="E26" i="4"/>
  <c r="D26" i="4"/>
  <c r="L26" i="4" s="1"/>
  <c r="S25" i="4"/>
  <c r="O25" i="4"/>
  <c r="N25" i="4"/>
  <c r="M25" i="4"/>
  <c r="J25" i="4"/>
  <c r="I25" i="4"/>
  <c r="H25" i="4"/>
  <c r="G25" i="4"/>
  <c r="F25" i="4"/>
  <c r="E25" i="4"/>
  <c r="D25" i="4"/>
  <c r="L25" i="4" s="1"/>
  <c r="S24" i="4"/>
  <c r="O24" i="4"/>
  <c r="N24" i="4"/>
  <c r="M24" i="4"/>
  <c r="J24" i="4"/>
  <c r="I24" i="4"/>
  <c r="H24" i="4"/>
  <c r="G24" i="4"/>
  <c r="F24" i="4"/>
  <c r="E24" i="4"/>
  <c r="D24" i="4"/>
  <c r="L24" i="4" s="1"/>
  <c r="S23" i="4"/>
  <c r="O23" i="4"/>
  <c r="N23" i="4"/>
  <c r="M23" i="4"/>
  <c r="J23" i="4"/>
  <c r="I23" i="4"/>
  <c r="H23" i="4"/>
  <c r="G23" i="4"/>
  <c r="F23" i="4"/>
  <c r="E23" i="4"/>
  <c r="D23" i="4"/>
  <c r="L23" i="4" s="1"/>
  <c r="S22" i="4"/>
  <c r="N22" i="4"/>
  <c r="M22" i="4"/>
  <c r="J22" i="4"/>
  <c r="I22" i="4"/>
  <c r="H22" i="4"/>
  <c r="G22" i="4"/>
  <c r="F22" i="4"/>
  <c r="E22" i="4"/>
  <c r="D22" i="4"/>
  <c r="K22" i="4" s="1"/>
  <c r="S21" i="4"/>
  <c r="O21" i="4"/>
  <c r="N21" i="4"/>
  <c r="M21" i="4"/>
  <c r="J21" i="4"/>
  <c r="I21" i="4"/>
  <c r="H21" i="4"/>
  <c r="G21" i="4"/>
  <c r="F21" i="4"/>
  <c r="E21" i="4"/>
  <c r="D21" i="4"/>
  <c r="S20" i="4"/>
  <c r="N20" i="4"/>
  <c r="M20" i="4"/>
  <c r="J20" i="4"/>
  <c r="I20" i="4"/>
  <c r="H20" i="4"/>
  <c r="G20" i="4"/>
  <c r="F20" i="4"/>
  <c r="E20" i="4"/>
  <c r="D20" i="4"/>
  <c r="L20" i="4" s="1"/>
  <c r="S19" i="4"/>
  <c r="O19" i="4"/>
  <c r="N19" i="4"/>
  <c r="M19" i="4"/>
  <c r="J19" i="4"/>
  <c r="I19" i="4"/>
  <c r="H19" i="4"/>
  <c r="G19" i="4"/>
  <c r="F19" i="4"/>
  <c r="E19" i="4"/>
  <c r="D19" i="4"/>
  <c r="S18" i="4"/>
  <c r="N18" i="4"/>
  <c r="M18" i="4"/>
  <c r="J18" i="4"/>
  <c r="I18" i="4"/>
  <c r="H18" i="4"/>
  <c r="G18" i="4"/>
  <c r="F18" i="4"/>
  <c r="E18" i="4"/>
  <c r="D18" i="4"/>
  <c r="L18" i="4" s="1"/>
  <c r="S17" i="4"/>
  <c r="N17" i="4"/>
  <c r="M17" i="4"/>
  <c r="J17" i="4"/>
  <c r="I17" i="4"/>
  <c r="H17" i="4"/>
  <c r="G17" i="4"/>
  <c r="F17" i="4"/>
  <c r="E17" i="4"/>
  <c r="D17" i="4"/>
  <c r="L17" i="4" s="1"/>
  <c r="S16" i="4"/>
  <c r="O16" i="4"/>
  <c r="N16" i="4"/>
  <c r="M16" i="4"/>
  <c r="J16" i="4"/>
  <c r="I16" i="4"/>
  <c r="H16" i="4"/>
  <c r="G16" i="4"/>
  <c r="F16" i="4"/>
  <c r="E16" i="4"/>
  <c r="D16" i="4"/>
  <c r="S15" i="4"/>
  <c r="N15" i="4"/>
  <c r="M15" i="4"/>
  <c r="J15" i="4"/>
  <c r="I15" i="4"/>
  <c r="H15" i="4"/>
  <c r="G15" i="4"/>
  <c r="F15" i="4"/>
  <c r="E15" i="4"/>
  <c r="D15" i="4"/>
  <c r="L15" i="4" s="1"/>
  <c r="S14" i="4"/>
  <c r="O14" i="4"/>
  <c r="N14" i="4"/>
  <c r="M14" i="4"/>
  <c r="J14" i="4"/>
  <c r="I14" i="4"/>
  <c r="H14" i="4"/>
  <c r="G14" i="4"/>
  <c r="F14" i="4"/>
  <c r="E14" i="4"/>
  <c r="D14" i="4"/>
  <c r="L14" i="4" s="1"/>
  <c r="S13" i="4"/>
  <c r="N13" i="4"/>
  <c r="M13" i="4"/>
  <c r="J13" i="4"/>
  <c r="I13" i="4"/>
  <c r="H13" i="4"/>
  <c r="G13" i="4"/>
  <c r="F13" i="4"/>
  <c r="E13" i="4"/>
  <c r="D13" i="4"/>
  <c r="S12" i="4"/>
  <c r="O12" i="4"/>
  <c r="N12" i="4"/>
  <c r="M12" i="4"/>
  <c r="J12" i="4"/>
  <c r="I12" i="4"/>
  <c r="H12" i="4"/>
  <c r="G12" i="4"/>
  <c r="F12" i="4"/>
  <c r="E12" i="4"/>
  <c r="D12" i="4"/>
  <c r="S11" i="4"/>
  <c r="N11" i="4"/>
  <c r="M11" i="4"/>
  <c r="J11" i="4"/>
  <c r="I11" i="4"/>
  <c r="H11" i="4"/>
  <c r="G11" i="4"/>
  <c r="F11" i="4"/>
  <c r="E11" i="4"/>
  <c r="D11" i="4"/>
  <c r="L11" i="4" s="1"/>
  <c r="S10" i="4"/>
  <c r="N10" i="4"/>
  <c r="M10" i="4"/>
  <c r="J10" i="4"/>
  <c r="I10" i="4"/>
  <c r="H10" i="4"/>
  <c r="G10" i="4"/>
  <c r="F10" i="4"/>
  <c r="E10" i="4"/>
  <c r="D10" i="4"/>
  <c r="S9" i="4"/>
  <c r="O9" i="4"/>
  <c r="N9" i="4"/>
  <c r="M9" i="4"/>
  <c r="J9" i="4"/>
  <c r="I9" i="4"/>
  <c r="H9" i="4"/>
  <c r="G9" i="4"/>
  <c r="F9" i="4"/>
  <c r="E9" i="4"/>
  <c r="D9" i="4"/>
  <c r="L9" i="4" s="1"/>
  <c r="S8" i="4"/>
  <c r="N8" i="4"/>
  <c r="M8" i="4"/>
  <c r="J8" i="4"/>
  <c r="I8" i="4"/>
  <c r="H8" i="4"/>
  <c r="G8" i="4"/>
  <c r="F8" i="4"/>
  <c r="E8" i="4"/>
  <c r="D8" i="4"/>
  <c r="S7" i="4"/>
  <c r="O7" i="4"/>
  <c r="N7" i="4"/>
  <c r="M7" i="4"/>
  <c r="J7" i="4"/>
  <c r="I7" i="4"/>
  <c r="H7" i="4"/>
  <c r="G7" i="4"/>
  <c r="F7" i="4"/>
  <c r="E7" i="4"/>
  <c r="D7" i="4"/>
  <c r="L7" i="4" s="1"/>
  <c r="S6" i="4"/>
  <c r="O6" i="4"/>
  <c r="N6" i="4"/>
  <c r="M6" i="4"/>
  <c r="J6" i="4"/>
  <c r="I6" i="4"/>
  <c r="H6" i="4"/>
  <c r="G6" i="4"/>
  <c r="F6" i="4"/>
  <c r="E6" i="4"/>
  <c r="D6" i="4"/>
  <c r="S5" i="4"/>
  <c r="N5" i="4"/>
  <c r="M5" i="4"/>
  <c r="J5" i="4"/>
  <c r="I5" i="4"/>
  <c r="H5" i="4"/>
  <c r="G5" i="4"/>
  <c r="F5" i="4"/>
  <c r="E5" i="4"/>
  <c r="D5" i="4"/>
  <c r="K5" i="4" s="1"/>
  <c r="S4" i="4"/>
  <c r="O4" i="4"/>
  <c r="N4" i="4"/>
  <c r="M4" i="4"/>
  <c r="J4" i="4"/>
  <c r="I4" i="4"/>
  <c r="H4" i="4"/>
  <c r="G4" i="4"/>
  <c r="F4" i="4"/>
  <c r="E4" i="4"/>
  <c r="D4" i="4"/>
  <c r="L4" i="4" s="1"/>
  <c r="S3" i="4"/>
  <c r="O3" i="4"/>
  <c r="N3" i="4"/>
  <c r="M3" i="4"/>
  <c r="J3" i="4"/>
  <c r="I3" i="4"/>
  <c r="H3" i="4"/>
  <c r="G3" i="4"/>
  <c r="F3" i="4"/>
  <c r="E3" i="4"/>
  <c r="D3" i="4"/>
  <c r="K3" i="4" s="1"/>
  <c r="S2" i="4"/>
  <c r="N2" i="4"/>
  <c r="M2" i="4"/>
  <c r="J2" i="4"/>
  <c r="I2" i="4"/>
  <c r="H2" i="4"/>
  <c r="G2" i="4"/>
  <c r="F2" i="4"/>
  <c r="E2" i="4"/>
  <c r="D2" i="4"/>
  <c r="K2" i="4" s="1"/>
  <c r="G1585" i="2"/>
  <c r="F1585" i="2"/>
  <c r="D1585" i="2"/>
  <c r="E1585" i="2" s="1"/>
  <c r="A1585" i="2"/>
  <c r="G1584" i="2"/>
  <c r="F1584" i="2"/>
  <c r="D1584" i="2"/>
  <c r="E1584" i="2" s="1"/>
  <c r="A1584" i="2"/>
  <c r="G1583" i="2"/>
  <c r="F1583" i="2"/>
  <c r="D1583" i="2"/>
  <c r="E1583" i="2" s="1"/>
  <c r="A1583" i="2"/>
  <c r="G1582" i="2"/>
  <c r="F1582" i="2"/>
  <c r="D1582" i="2"/>
  <c r="E1582" i="2" s="1"/>
  <c r="A1582" i="2"/>
  <c r="G1581" i="2"/>
  <c r="F1581" i="2"/>
  <c r="D1581" i="2"/>
  <c r="E1581" i="2" s="1"/>
  <c r="A1581" i="2"/>
  <c r="G1580" i="2"/>
  <c r="F1580" i="2"/>
  <c r="D1580" i="2"/>
  <c r="E1580" i="2" s="1"/>
  <c r="A1580" i="2"/>
  <c r="G1579" i="2"/>
  <c r="F1579" i="2"/>
  <c r="D1579" i="2"/>
  <c r="E1579" i="2" s="1"/>
  <c r="A1579" i="2"/>
  <c r="G1578" i="2"/>
  <c r="F1578" i="2"/>
  <c r="D1578" i="2"/>
  <c r="E1578" i="2" s="1"/>
  <c r="A1578" i="2"/>
  <c r="G1577" i="2"/>
  <c r="F1577" i="2"/>
  <c r="D1577" i="2"/>
  <c r="E1577" i="2" s="1"/>
  <c r="A1577" i="2"/>
  <c r="G1576" i="2"/>
  <c r="F1576" i="2"/>
  <c r="D1576" i="2"/>
  <c r="E1576" i="2" s="1"/>
  <c r="A1576" i="2"/>
  <c r="G1575" i="2"/>
  <c r="F1575" i="2"/>
  <c r="A1575" i="2"/>
  <c r="G1574" i="2"/>
  <c r="F1574" i="2"/>
  <c r="D1574" i="2"/>
  <c r="E1574" i="2" s="1"/>
  <c r="A1574" i="2"/>
  <c r="G1573" i="2"/>
  <c r="F1573" i="2"/>
  <c r="D1573" i="2"/>
  <c r="E1573" i="2" s="1"/>
  <c r="A1573" i="2"/>
  <c r="G1572" i="2"/>
  <c r="F1572" i="2"/>
  <c r="A1572" i="2"/>
  <c r="G1571" i="2"/>
  <c r="F1571" i="2"/>
  <c r="D1571" i="2"/>
  <c r="E1571" i="2" s="1"/>
  <c r="A1571" i="2"/>
  <c r="G1570" i="2"/>
  <c r="F1570" i="2"/>
  <c r="A1570" i="2"/>
  <c r="G1569" i="2"/>
  <c r="F1569" i="2"/>
  <c r="A1569" i="2"/>
  <c r="G1568" i="2"/>
  <c r="F1568" i="2"/>
  <c r="A1568" i="2"/>
  <c r="G1567" i="2"/>
  <c r="F1567" i="2"/>
  <c r="D1567" i="2"/>
  <c r="E1567" i="2" s="1"/>
  <c r="A1567" i="2"/>
  <c r="G1566" i="2"/>
  <c r="F1566" i="2"/>
  <c r="D1566" i="2"/>
  <c r="E1566" i="2" s="1"/>
  <c r="A1566" i="2"/>
  <c r="G1565" i="2"/>
  <c r="F1565" i="2"/>
  <c r="D1565" i="2"/>
  <c r="E1565" i="2" s="1"/>
  <c r="A1565" i="2"/>
  <c r="G1564" i="2"/>
  <c r="F1564" i="2"/>
  <c r="D1564" i="2"/>
  <c r="E1564" i="2" s="1"/>
  <c r="A1564" i="2"/>
  <c r="G1563" i="2"/>
  <c r="F1563" i="2"/>
  <c r="D1563" i="2"/>
  <c r="E1563" i="2" s="1"/>
  <c r="A1563" i="2"/>
  <c r="G1562" i="2"/>
  <c r="F1562" i="2"/>
  <c r="D1562" i="2"/>
  <c r="E1562" i="2" s="1"/>
  <c r="A1562" i="2"/>
  <c r="G1561" i="2"/>
  <c r="F1561" i="2"/>
  <c r="D1561" i="2"/>
  <c r="E1561" i="2" s="1"/>
  <c r="A1561" i="2"/>
  <c r="G1560" i="2"/>
  <c r="F1560" i="2"/>
  <c r="D1560" i="2"/>
  <c r="E1560" i="2" s="1"/>
  <c r="A1560" i="2"/>
  <c r="G1559" i="2"/>
  <c r="F1559" i="2"/>
  <c r="D1559" i="2"/>
  <c r="E1559" i="2" s="1"/>
  <c r="A1559" i="2"/>
  <c r="G1558" i="2"/>
  <c r="F1558" i="2"/>
  <c r="D1558" i="2"/>
  <c r="E1558" i="2" s="1"/>
  <c r="A1558" i="2"/>
  <c r="G1557" i="2"/>
  <c r="F1557" i="2"/>
  <c r="A1557" i="2"/>
  <c r="G1556" i="2"/>
  <c r="F1556" i="2"/>
  <c r="D1556" i="2"/>
  <c r="E1556" i="2" s="1"/>
  <c r="A1556" i="2"/>
  <c r="G1555" i="2"/>
  <c r="F1555" i="2"/>
  <c r="D1555" i="2"/>
  <c r="E1555" i="2" s="1"/>
  <c r="A1555" i="2"/>
  <c r="G1554" i="2"/>
  <c r="F1554" i="2"/>
  <c r="D1554" i="2"/>
  <c r="E1554" i="2" s="1"/>
  <c r="A1554" i="2"/>
  <c r="G1553" i="2"/>
  <c r="F1553" i="2"/>
  <c r="D1553" i="2"/>
  <c r="E1553" i="2" s="1"/>
  <c r="A1553" i="2"/>
  <c r="G1552" i="2"/>
  <c r="F1552" i="2"/>
  <c r="D1552" i="2"/>
  <c r="E1552" i="2" s="1"/>
  <c r="A1552" i="2"/>
  <c r="G1551" i="2"/>
  <c r="F1551" i="2"/>
  <c r="D1551" i="2"/>
  <c r="E1551" i="2" s="1"/>
  <c r="A1551" i="2"/>
  <c r="G1550" i="2"/>
  <c r="F1550" i="2"/>
  <c r="A1550" i="2"/>
  <c r="G1549" i="2"/>
  <c r="F1549" i="2"/>
  <c r="D1549" i="2"/>
  <c r="E1549" i="2" s="1"/>
  <c r="A1549" i="2"/>
  <c r="G1548" i="2"/>
  <c r="F1548" i="2"/>
  <c r="A1548" i="2"/>
  <c r="G1547" i="2"/>
  <c r="F1547" i="2"/>
  <c r="D1547" i="2"/>
  <c r="E1547" i="2" s="1"/>
  <c r="A1547" i="2"/>
  <c r="G1546" i="2"/>
  <c r="F1546" i="2"/>
  <c r="D1546" i="2"/>
  <c r="E1546" i="2" s="1"/>
  <c r="A1546" i="2"/>
  <c r="G1545" i="2"/>
  <c r="F1545" i="2"/>
  <c r="D1545" i="2"/>
  <c r="E1545" i="2" s="1"/>
  <c r="A1545" i="2"/>
  <c r="G1544" i="2"/>
  <c r="F1544" i="2"/>
  <c r="D1544" i="2"/>
  <c r="E1544" i="2" s="1"/>
  <c r="A1544" i="2"/>
  <c r="G1543" i="2"/>
  <c r="F1543" i="2"/>
  <c r="D1543" i="2"/>
  <c r="E1543" i="2" s="1"/>
  <c r="A1543" i="2"/>
  <c r="G1542" i="2"/>
  <c r="F1542" i="2"/>
  <c r="D1542" i="2"/>
  <c r="E1542" i="2" s="1"/>
  <c r="A1542" i="2"/>
  <c r="G1541" i="2"/>
  <c r="F1541" i="2"/>
  <c r="D1541" i="2"/>
  <c r="E1541" i="2" s="1"/>
  <c r="A1541" i="2"/>
  <c r="G1540" i="2"/>
  <c r="F1540" i="2"/>
  <c r="D1540" i="2"/>
  <c r="E1540" i="2" s="1"/>
  <c r="A1540" i="2"/>
  <c r="G1539" i="2"/>
  <c r="F1539" i="2"/>
  <c r="D1539" i="2"/>
  <c r="E1539" i="2" s="1"/>
  <c r="A1539" i="2"/>
  <c r="G1538" i="2"/>
  <c r="F1538" i="2"/>
  <c r="D1538" i="2"/>
  <c r="E1538" i="2" s="1"/>
  <c r="A1538" i="2"/>
  <c r="G1537" i="2"/>
  <c r="F1537" i="2"/>
  <c r="D1537" i="2"/>
  <c r="E1537" i="2" s="1"/>
  <c r="A1537" i="2"/>
  <c r="G1536" i="2"/>
  <c r="F1536" i="2"/>
  <c r="D1536" i="2"/>
  <c r="E1536" i="2" s="1"/>
  <c r="A1536" i="2"/>
  <c r="G1535" i="2"/>
  <c r="F1535" i="2"/>
  <c r="A1535" i="2"/>
  <c r="G1534" i="2"/>
  <c r="F1534" i="2"/>
  <c r="D1534" i="2"/>
  <c r="E1534" i="2" s="1"/>
  <c r="A1534" i="2"/>
  <c r="G1533" i="2"/>
  <c r="F1533" i="2"/>
  <c r="D1533" i="2"/>
  <c r="E1533" i="2" s="1"/>
  <c r="A1533" i="2"/>
  <c r="G1532" i="2"/>
  <c r="F1532" i="2"/>
  <c r="D1532" i="2"/>
  <c r="E1532" i="2" s="1"/>
  <c r="A1532" i="2"/>
  <c r="G1531" i="2"/>
  <c r="F1531" i="2"/>
  <c r="D1531" i="2"/>
  <c r="E1531" i="2" s="1"/>
  <c r="A1531" i="2"/>
  <c r="G1530" i="2"/>
  <c r="F1530" i="2"/>
  <c r="D1530" i="2"/>
  <c r="E1530" i="2" s="1"/>
  <c r="A1530" i="2"/>
  <c r="G1529" i="2"/>
  <c r="F1529" i="2"/>
  <c r="D1529" i="2"/>
  <c r="E1529" i="2" s="1"/>
  <c r="A1529" i="2"/>
  <c r="G1528" i="2"/>
  <c r="F1528" i="2"/>
  <c r="D1528" i="2"/>
  <c r="E1528" i="2" s="1"/>
  <c r="A1528" i="2"/>
  <c r="G1527" i="2"/>
  <c r="F1527" i="2"/>
  <c r="D1527" i="2"/>
  <c r="E1527" i="2" s="1"/>
  <c r="A1527" i="2"/>
  <c r="G1526" i="2"/>
  <c r="F1526" i="2"/>
  <c r="D1526" i="2"/>
  <c r="E1526" i="2" s="1"/>
  <c r="A1526" i="2"/>
  <c r="G1525" i="2"/>
  <c r="F1525" i="2"/>
  <c r="D1525" i="2"/>
  <c r="E1525" i="2" s="1"/>
  <c r="A1525" i="2"/>
  <c r="G1524" i="2"/>
  <c r="F1524" i="2"/>
  <c r="A1524" i="2"/>
  <c r="G1523" i="2"/>
  <c r="F1523" i="2"/>
  <c r="D1523" i="2"/>
  <c r="E1523" i="2" s="1"/>
  <c r="A1523" i="2"/>
  <c r="G1522" i="2"/>
  <c r="F1522" i="2"/>
  <c r="A1522" i="2"/>
  <c r="G1521" i="2"/>
  <c r="F1521" i="2"/>
  <c r="D1521" i="2"/>
  <c r="E1521" i="2" s="1"/>
  <c r="A1521" i="2"/>
  <c r="G1520" i="2"/>
  <c r="F1520" i="2"/>
  <c r="A1520" i="2"/>
  <c r="G1519" i="2"/>
  <c r="F1519" i="2"/>
  <c r="D1519" i="2"/>
  <c r="E1519" i="2" s="1"/>
  <c r="A1519" i="2"/>
  <c r="G1518" i="2"/>
  <c r="F1518" i="2"/>
  <c r="A1518" i="2"/>
  <c r="G1517" i="2"/>
  <c r="F1517" i="2"/>
  <c r="D1517" i="2"/>
  <c r="E1517" i="2" s="1"/>
  <c r="A1517" i="2"/>
  <c r="G1516" i="2"/>
  <c r="F1516" i="2"/>
  <c r="D1516" i="2"/>
  <c r="E1516" i="2" s="1"/>
  <c r="A1516" i="2"/>
  <c r="G1515" i="2"/>
  <c r="F1515" i="2"/>
  <c r="D1515" i="2"/>
  <c r="E1515" i="2" s="1"/>
  <c r="A1515" i="2"/>
  <c r="G1514" i="2"/>
  <c r="F1514" i="2"/>
  <c r="D1514" i="2"/>
  <c r="E1514" i="2" s="1"/>
  <c r="A1514" i="2"/>
  <c r="G1513" i="2"/>
  <c r="F1513" i="2"/>
  <c r="D1513" i="2"/>
  <c r="E1513" i="2" s="1"/>
  <c r="A1513" i="2"/>
  <c r="G1512" i="2"/>
  <c r="F1512" i="2"/>
  <c r="D1512" i="2"/>
  <c r="E1512" i="2" s="1"/>
  <c r="A1512" i="2"/>
  <c r="G1511" i="2"/>
  <c r="F1511" i="2"/>
  <c r="A1511" i="2"/>
  <c r="G1510" i="2"/>
  <c r="F1510" i="2"/>
  <c r="D1510" i="2"/>
  <c r="E1510" i="2" s="1"/>
  <c r="A1510" i="2"/>
  <c r="G1509" i="2"/>
  <c r="F1509" i="2"/>
  <c r="D1509" i="2"/>
  <c r="E1509" i="2" s="1"/>
  <c r="A1509" i="2"/>
  <c r="G1508" i="2"/>
  <c r="F1508" i="2"/>
  <c r="D1508" i="2"/>
  <c r="E1508" i="2" s="1"/>
  <c r="A1508" i="2"/>
  <c r="G1507" i="2"/>
  <c r="F1507" i="2"/>
  <c r="D1507" i="2"/>
  <c r="E1507" i="2" s="1"/>
  <c r="A1507" i="2"/>
  <c r="G1506" i="2"/>
  <c r="F1506" i="2"/>
  <c r="D1506" i="2"/>
  <c r="E1506" i="2" s="1"/>
  <c r="A1506" i="2"/>
  <c r="G1505" i="2"/>
  <c r="F1505" i="2"/>
  <c r="D1505" i="2"/>
  <c r="E1505" i="2" s="1"/>
  <c r="A1505" i="2"/>
  <c r="G1504" i="2"/>
  <c r="F1504" i="2"/>
  <c r="A1504" i="2"/>
  <c r="G1503" i="2"/>
  <c r="F1503" i="2"/>
  <c r="D1503" i="2"/>
  <c r="E1503" i="2" s="1"/>
  <c r="A1503" i="2"/>
  <c r="G1502" i="2"/>
  <c r="F1502" i="2"/>
  <c r="D1502" i="2"/>
  <c r="E1502" i="2" s="1"/>
  <c r="A1502" i="2"/>
  <c r="G1501" i="2"/>
  <c r="F1501" i="2"/>
  <c r="D1501" i="2"/>
  <c r="E1501" i="2" s="1"/>
  <c r="A1501" i="2"/>
  <c r="G1500" i="2"/>
  <c r="F1500" i="2"/>
  <c r="D1500" i="2"/>
  <c r="E1500" i="2" s="1"/>
  <c r="A1500" i="2"/>
  <c r="G1499" i="2"/>
  <c r="F1499" i="2"/>
  <c r="D1499" i="2"/>
  <c r="E1499" i="2" s="1"/>
  <c r="A1499" i="2"/>
  <c r="G1498" i="2"/>
  <c r="F1498" i="2"/>
  <c r="D1498" i="2"/>
  <c r="E1498" i="2" s="1"/>
  <c r="A1498" i="2"/>
  <c r="G1497" i="2"/>
  <c r="F1497" i="2"/>
  <c r="A1497" i="2"/>
  <c r="G1496" i="2"/>
  <c r="F1496" i="2"/>
  <c r="D1496" i="2"/>
  <c r="E1496" i="2" s="1"/>
  <c r="A1496" i="2"/>
  <c r="G1495" i="2"/>
  <c r="F1495" i="2"/>
  <c r="D1495" i="2"/>
  <c r="E1495" i="2" s="1"/>
  <c r="A1495" i="2"/>
  <c r="G1494" i="2"/>
  <c r="F1494" i="2"/>
  <c r="D1494" i="2"/>
  <c r="E1494" i="2" s="1"/>
  <c r="A1494" i="2"/>
  <c r="G1493" i="2"/>
  <c r="F1493" i="2"/>
  <c r="D1493" i="2"/>
  <c r="E1493" i="2" s="1"/>
  <c r="A1493" i="2"/>
  <c r="G1492" i="2"/>
  <c r="F1492" i="2"/>
  <c r="D1492" i="2"/>
  <c r="E1492" i="2" s="1"/>
  <c r="A1492" i="2"/>
  <c r="G1491" i="2"/>
  <c r="F1491" i="2"/>
  <c r="D1491" i="2"/>
  <c r="E1491" i="2" s="1"/>
  <c r="A1491" i="2"/>
  <c r="G1490" i="2"/>
  <c r="F1490" i="2"/>
  <c r="D1490" i="2"/>
  <c r="E1490" i="2" s="1"/>
  <c r="A1490" i="2"/>
  <c r="G1489" i="2"/>
  <c r="F1489" i="2"/>
  <c r="D1489" i="2"/>
  <c r="E1489" i="2" s="1"/>
  <c r="A1489" i="2"/>
  <c r="G1488" i="2"/>
  <c r="F1488" i="2"/>
  <c r="A1488" i="2"/>
  <c r="G1487" i="2"/>
  <c r="F1487" i="2"/>
  <c r="D1487" i="2"/>
  <c r="E1487" i="2" s="1"/>
  <c r="A1487" i="2"/>
  <c r="G1486" i="2"/>
  <c r="F1486" i="2"/>
  <c r="A1486" i="2"/>
  <c r="G1485" i="2"/>
  <c r="F1485" i="2"/>
  <c r="D1485" i="2"/>
  <c r="E1485" i="2" s="1"/>
  <c r="A1485" i="2"/>
  <c r="G1484" i="2"/>
  <c r="F1484" i="2"/>
  <c r="D1484" i="2"/>
  <c r="E1484" i="2" s="1"/>
  <c r="A1484" i="2"/>
  <c r="G1483" i="2"/>
  <c r="F1483" i="2"/>
  <c r="A1483" i="2"/>
  <c r="G1482" i="2"/>
  <c r="F1482" i="2"/>
  <c r="D1482" i="2"/>
  <c r="E1482" i="2" s="1"/>
  <c r="A1482" i="2"/>
  <c r="G1481" i="2"/>
  <c r="F1481" i="2"/>
  <c r="D1481" i="2"/>
  <c r="E1481" i="2" s="1"/>
  <c r="A1481" i="2"/>
  <c r="G1480" i="2"/>
  <c r="F1480" i="2"/>
  <c r="A1480" i="2"/>
  <c r="G1479" i="2"/>
  <c r="F1479" i="2"/>
  <c r="D1479" i="2"/>
  <c r="E1479" i="2" s="1"/>
  <c r="A1479" i="2"/>
  <c r="G1478" i="2"/>
  <c r="F1478" i="2"/>
  <c r="D1478" i="2"/>
  <c r="E1478" i="2" s="1"/>
  <c r="A1478" i="2"/>
  <c r="G1477" i="2"/>
  <c r="F1477" i="2"/>
  <c r="D1477" i="2"/>
  <c r="E1477" i="2" s="1"/>
  <c r="A1477" i="2"/>
  <c r="G1476" i="2"/>
  <c r="F1476" i="2"/>
  <c r="A1476" i="2"/>
  <c r="G1475" i="2"/>
  <c r="F1475" i="2"/>
  <c r="D1475" i="2"/>
  <c r="E1475" i="2" s="1"/>
  <c r="A1475" i="2"/>
  <c r="G1474" i="2"/>
  <c r="F1474" i="2"/>
  <c r="D1474" i="2"/>
  <c r="E1474" i="2" s="1"/>
  <c r="A1474" i="2"/>
  <c r="G1473" i="2"/>
  <c r="F1473" i="2"/>
  <c r="D1473" i="2"/>
  <c r="E1473" i="2" s="1"/>
  <c r="A1473" i="2"/>
  <c r="G1472" i="2"/>
  <c r="F1472" i="2"/>
  <c r="D1472" i="2"/>
  <c r="E1472" i="2" s="1"/>
  <c r="A1472" i="2"/>
  <c r="G1471" i="2"/>
  <c r="F1471" i="2"/>
  <c r="D1471" i="2"/>
  <c r="E1471" i="2" s="1"/>
  <c r="A1471" i="2"/>
  <c r="G1470" i="2"/>
  <c r="F1470" i="2"/>
  <c r="A1470" i="2"/>
  <c r="G1469" i="2"/>
  <c r="F1469" i="2"/>
  <c r="D1469" i="2"/>
  <c r="E1469" i="2" s="1"/>
  <c r="A1469" i="2"/>
  <c r="G1468" i="2"/>
  <c r="F1468" i="2"/>
  <c r="A1468" i="2"/>
  <c r="G1467" i="2"/>
  <c r="F1467" i="2"/>
  <c r="A1467" i="2"/>
  <c r="G1466" i="2"/>
  <c r="F1466" i="2"/>
  <c r="D1466" i="2"/>
  <c r="E1466" i="2" s="1"/>
  <c r="A1466" i="2"/>
  <c r="G1465" i="2"/>
  <c r="F1465" i="2"/>
  <c r="A1465" i="2"/>
  <c r="G1464" i="2"/>
  <c r="F1464" i="2"/>
  <c r="A1464" i="2"/>
  <c r="G1463" i="2"/>
  <c r="F1463" i="2"/>
  <c r="D1463" i="2"/>
  <c r="E1463" i="2" s="1"/>
  <c r="A1463" i="2"/>
  <c r="G1462" i="2"/>
  <c r="F1462" i="2"/>
  <c r="D1462" i="2"/>
  <c r="E1462" i="2" s="1"/>
  <c r="A1462" i="2"/>
  <c r="G1461" i="2"/>
  <c r="F1461" i="2"/>
  <c r="D1461" i="2"/>
  <c r="E1461" i="2" s="1"/>
  <c r="A1461" i="2"/>
  <c r="G1460" i="2"/>
  <c r="F1460" i="2"/>
  <c r="D1460" i="2"/>
  <c r="E1460" i="2" s="1"/>
  <c r="A1460" i="2"/>
  <c r="G1459" i="2"/>
  <c r="F1459" i="2"/>
  <c r="D1459" i="2"/>
  <c r="E1459" i="2" s="1"/>
  <c r="A1459" i="2"/>
  <c r="G1458" i="2"/>
  <c r="F1458" i="2"/>
  <c r="A1458" i="2"/>
  <c r="G1457" i="2"/>
  <c r="F1457" i="2"/>
  <c r="D1457" i="2"/>
  <c r="E1457" i="2" s="1"/>
  <c r="A1457" i="2"/>
  <c r="G1456" i="2"/>
  <c r="F1456" i="2"/>
  <c r="D1456" i="2"/>
  <c r="E1456" i="2" s="1"/>
  <c r="A1456" i="2"/>
  <c r="G1455" i="2"/>
  <c r="F1455" i="2"/>
  <c r="A1455" i="2"/>
  <c r="G1454" i="2"/>
  <c r="F1454" i="2"/>
  <c r="D1454" i="2"/>
  <c r="E1454" i="2" s="1"/>
  <c r="A1454" i="2"/>
  <c r="G1453" i="2"/>
  <c r="F1453" i="2"/>
  <c r="D1453" i="2"/>
  <c r="E1453" i="2" s="1"/>
  <c r="A1453" i="2"/>
  <c r="G1452" i="2"/>
  <c r="F1452" i="2"/>
  <c r="A1452" i="2"/>
  <c r="G1451" i="2"/>
  <c r="F1451" i="2"/>
  <c r="D1451" i="2"/>
  <c r="E1451" i="2" s="1"/>
  <c r="A1451" i="2"/>
  <c r="G1450" i="2"/>
  <c r="F1450" i="2"/>
  <c r="D1450" i="2"/>
  <c r="E1450" i="2" s="1"/>
  <c r="A1450" i="2"/>
  <c r="G1449" i="2"/>
  <c r="F1449" i="2"/>
  <c r="D1449" i="2"/>
  <c r="E1449" i="2" s="1"/>
  <c r="A1449" i="2"/>
  <c r="G1448" i="2"/>
  <c r="F1448" i="2"/>
  <c r="D1448" i="2"/>
  <c r="E1448" i="2" s="1"/>
  <c r="A1448" i="2"/>
  <c r="G1447" i="2"/>
  <c r="F1447" i="2"/>
  <c r="D1447" i="2"/>
  <c r="E1447" i="2" s="1"/>
  <c r="A1447" i="2"/>
  <c r="G1446" i="2"/>
  <c r="F1446" i="2"/>
  <c r="D1446" i="2"/>
  <c r="E1446" i="2" s="1"/>
  <c r="A1446" i="2"/>
  <c r="G1445" i="2"/>
  <c r="F1445" i="2"/>
  <c r="D1445" i="2"/>
  <c r="E1445" i="2" s="1"/>
  <c r="A1445" i="2"/>
  <c r="G1444" i="2"/>
  <c r="F1444" i="2"/>
  <c r="D1444" i="2"/>
  <c r="E1444" i="2" s="1"/>
  <c r="A1444" i="2"/>
  <c r="G1443" i="2"/>
  <c r="F1443" i="2"/>
  <c r="A1443" i="2"/>
  <c r="G1442" i="2"/>
  <c r="F1442" i="2"/>
  <c r="D1442" i="2"/>
  <c r="E1442" i="2" s="1"/>
  <c r="A1442" i="2"/>
  <c r="G1441" i="2"/>
  <c r="F1441" i="2"/>
  <c r="D1441" i="2"/>
  <c r="E1441" i="2" s="1"/>
  <c r="A1441" i="2"/>
  <c r="G1440" i="2"/>
  <c r="F1440" i="2"/>
  <c r="A1440" i="2"/>
  <c r="G1439" i="2"/>
  <c r="F1439" i="2"/>
  <c r="D1439" i="2"/>
  <c r="E1439" i="2" s="1"/>
  <c r="A1439" i="2"/>
  <c r="G1438" i="2"/>
  <c r="F1438" i="2"/>
  <c r="A1438" i="2"/>
  <c r="G1437" i="2"/>
  <c r="F1437" i="2"/>
  <c r="A1437" i="2"/>
  <c r="G1436" i="2"/>
  <c r="F1436" i="2"/>
  <c r="A1436" i="2"/>
  <c r="G1435" i="2"/>
  <c r="F1435" i="2"/>
  <c r="D1435" i="2"/>
  <c r="E1435" i="2" s="1"/>
  <c r="A1435" i="2"/>
  <c r="G1434" i="2"/>
  <c r="F1434" i="2"/>
  <c r="D1434" i="2"/>
  <c r="E1434" i="2" s="1"/>
  <c r="A1434" i="2"/>
  <c r="G1433" i="2"/>
  <c r="F1433" i="2"/>
  <c r="D1433" i="2"/>
  <c r="E1433" i="2" s="1"/>
  <c r="A1433" i="2"/>
  <c r="G1432" i="2"/>
  <c r="F1432" i="2"/>
  <c r="D1432" i="2"/>
  <c r="E1432" i="2" s="1"/>
  <c r="A1432" i="2"/>
  <c r="G1431" i="2"/>
  <c r="F1431" i="2"/>
  <c r="D1431" i="2"/>
  <c r="E1431" i="2" s="1"/>
  <c r="A1431" i="2"/>
  <c r="G1430" i="2"/>
  <c r="F1430" i="2"/>
  <c r="D1430" i="2"/>
  <c r="E1430" i="2" s="1"/>
  <c r="A1430" i="2"/>
  <c r="G1429" i="2"/>
  <c r="F1429" i="2"/>
  <c r="D1429" i="2"/>
  <c r="E1429" i="2" s="1"/>
  <c r="A1429" i="2"/>
  <c r="G1428" i="2"/>
  <c r="F1428" i="2"/>
  <c r="D1428" i="2"/>
  <c r="E1428" i="2" s="1"/>
  <c r="A1428" i="2"/>
  <c r="G1427" i="2"/>
  <c r="F1427" i="2"/>
  <c r="D1427" i="2"/>
  <c r="E1427" i="2" s="1"/>
  <c r="A1427" i="2"/>
  <c r="G1426" i="2"/>
  <c r="F1426" i="2"/>
  <c r="D1426" i="2"/>
  <c r="E1426" i="2" s="1"/>
  <c r="A1426" i="2"/>
  <c r="G1425" i="2"/>
  <c r="F1425" i="2"/>
  <c r="A1425" i="2"/>
  <c r="G1424" i="2"/>
  <c r="F1424" i="2"/>
  <c r="A1424" i="2"/>
  <c r="G1423" i="2"/>
  <c r="F1423" i="2"/>
  <c r="D1423" i="2"/>
  <c r="E1423" i="2" s="1"/>
  <c r="A1423" i="2"/>
  <c r="G1422" i="2"/>
  <c r="F1422" i="2"/>
  <c r="D1422" i="2"/>
  <c r="E1422" i="2" s="1"/>
  <c r="A1422" i="2"/>
  <c r="G1421" i="2"/>
  <c r="F1421" i="2"/>
  <c r="D1421" i="2"/>
  <c r="E1421" i="2" s="1"/>
  <c r="A1421" i="2"/>
  <c r="G1420" i="2"/>
  <c r="F1420" i="2"/>
  <c r="E1420" i="2"/>
  <c r="D1420" i="2"/>
  <c r="A1420" i="2"/>
  <c r="G1419" i="2"/>
  <c r="F1419" i="2"/>
  <c r="D1419" i="2"/>
  <c r="E1419" i="2" s="1"/>
  <c r="A1419" i="2"/>
  <c r="G1418" i="2"/>
  <c r="F1418" i="2"/>
  <c r="A1418" i="2"/>
  <c r="G1417" i="2"/>
  <c r="F1417" i="2"/>
  <c r="D1417" i="2"/>
  <c r="E1417" i="2" s="1"/>
  <c r="A1417" i="2"/>
  <c r="G1416" i="2"/>
  <c r="F1416" i="2"/>
  <c r="D1416" i="2"/>
  <c r="E1416" i="2" s="1"/>
  <c r="A1416" i="2"/>
  <c r="G1415" i="2"/>
  <c r="F1415" i="2"/>
  <c r="D1415" i="2"/>
  <c r="E1415" i="2" s="1"/>
  <c r="A1415" i="2"/>
  <c r="G1414" i="2"/>
  <c r="F1414" i="2"/>
  <c r="A1414" i="2"/>
  <c r="G1413" i="2"/>
  <c r="F1413" i="2"/>
  <c r="D1413" i="2"/>
  <c r="E1413" i="2" s="1"/>
  <c r="A1413" i="2"/>
  <c r="G1412" i="2"/>
  <c r="F1412" i="2"/>
  <c r="D1412" i="2"/>
  <c r="E1412" i="2" s="1"/>
  <c r="A1412" i="2"/>
  <c r="G1411" i="2"/>
  <c r="F1411" i="2"/>
  <c r="D1411" i="2"/>
  <c r="E1411" i="2" s="1"/>
  <c r="A1411" i="2"/>
  <c r="G1410" i="2"/>
  <c r="F1410" i="2"/>
  <c r="D1410" i="2"/>
  <c r="E1410" i="2" s="1"/>
  <c r="A1410" i="2"/>
  <c r="G1409" i="2"/>
  <c r="F1409" i="2"/>
  <c r="D1409" i="2"/>
  <c r="E1409" i="2" s="1"/>
  <c r="A1409" i="2"/>
  <c r="G1408" i="2"/>
  <c r="F1408" i="2"/>
  <c r="D1408" i="2"/>
  <c r="E1408" i="2" s="1"/>
  <c r="A1408" i="2"/>
  <c r="G1407" i="2"/>
  <c r="F1407" i="2"/>
  <c r="D1407" i="2"/>
  <c r="E1407" i="2" s="1"/>
  <c r="A1407" i="2"/>
  <c r="G1406" i="2"/>
  <c r="F1406" i="2"/>
  <c r="D1406" i="2"/>
  <c r="E1406" i="2" s="1"/>
  <c r="A1406" i="2"/>
  <c r="G1405" i="2"/>
  <c r="F1405" i="2"/>
  <c r="D1405" i="2"/>
  <c r="E1405" i="2" s="1"/>
  <c r="A1405" i="2"/>
  <c r="G1404" i="2"/>
  <c r="F1404" i="2"/>
  <c r="D1404" i="2"/>
  <c r="E1404" i="2" s="1"/>
  <c r="A1404" i="2"/>
  <c r="G1403" i="2"/>
  <c r="F1403" i="2"/>
  <c r="D1403" i="2"/>
  <c r="E1403" i="2" s="1"/>
  <c r="A1403" i="2"/>
  <c r="G1402" i="2"/>
  <c r="F1402" i="2"/>
  <c r="D1402" i="2"/>
  <c r="E1402" i="2" s="1"/>
  <c r="A1402" i="2"/>
  <c r="G1401" i="2"/>
  <c r="F1401" i="2"/>
  <c r="A1401" i="2"/>
  <c r="G1400" i="2"/>
  <c r="F1400" i="2"/>
  <c r="D1400" i="2"/>
  <c r="E1400" i="2" s="1"/>
  <c r="A1400" i="2"/>
  <c r="G1399" i="2"/>
  <c r="F1399" i="2"/>
  <c r="D1399" i="2"/>
  <c r="E1399" i="2" s="1"/>
  <c r="A1399" i="2"/>
  <c r="G1398" i="2"/>
  <c r="F1398" i="2"/>
  <c r="D1398" i="2"/>
  <c r="E1398" i="2" s="1"/>
  <c r="A1398" i="2"/>
  <c r="G1397" i="2"/>
  <c r="F1397" i="2"/>
  <c r="D1397" i="2"/>
  <c r="E1397" i="2" s="1"/>
  <c r="A1397" i="2"/>
  <c r="G1396" i="2"/>
  <c r="F1396" i="2"/>
  <c r="A1396" i="2"/>
  <c r="G1395" i="2"/>
  <c r="F1395" i="2"/>
  <c r="D1395" i="2"/>
  <c r="E1395" i="2" s="1"/>
  <c r="A1395" i="2"/>
  <c r="G1394" i="2"/>
  <c r="F1394" i="2"/>
  <c r="D1394" i="2"/>
  <c r="E1394" i="2" s="1"/>
  <c r="A1394" i="2"/>
  <c r="G1393" i="2"/>
  <c r="F1393" i="2"/>
  <c r="D1393" i="2"/>
  <c r="E1393" i="2" s="1"/>
  <c r="A1393" i="2"/>
  <c r="G1392" i="2"/>
  <c r="F1392" i="2"/>
  <c r="A1392" i="2"/>
  <c r="G1391" i="2"/>
  <c r="F1391" i="2"/>
  <c r="D1391" i="2"/>
  <c r="E1391" i="2" s="1"/>
  <c r="A1391" i="2"/>
  <c r="G1390" i="2"/>
  <c r="F1390" i="2"/>
  <c r="A1390" i="2"/>
  <c r="G1389" i="2"/>
  <c r="F1389" i="2"/>
  <c r="D1389" i="2"/>
  <c r="E1389" i="2" s="1"/>
  <c r="A1389" i="2"/>
  <c r="G1388" i="2"/>
  <c r="F1388" i="2"/>
  <c r="A1388" i="2"/>
  <c r="G1387" i="2"/>
  <c r="F1387" i="2"/>
  <c r="A1387" i="2"/>
  <c r="G1386" i="2"/>
  <c r="F1386" i="2"/>
  <c r="A1386" i="2"/>
  <c r="G1385" i="2"/>
  <c r="F1385" i="2"/>
  <c r="A1385" i="2"/>
  <c r="G1384" i="2"/>
  <c r="F1384" i="2"/>
  <c r="D1384" i="2"/>
  <c r="E1384" i="2" s="1"/>
  <c r="A1384" i="2"/>
  <c r="G1383" i="2"/>
  <c r="F1383" i="2"/>
  <c r="D1383" i="2"/>
  <c r="E1383" i="2" s="1"/>
  <c r="A1383" i="2"/>
  <c r="G1382" i="2"/>
  <c r="F1382" i="2"/>
  <c r="A1382" i="2"/>
  <c r="G1381" i="2"/>
  <c r="F1381" i="2"/>
  <c r="D1381" i="2"/>
  <c r="E1381" i="2" s="1"/>
  <c r="A1381" i="2"/>
  <c r="G1380" i="2"/>
  <c r="F1380" i="2"/>
  <c r="D1380" i="2"/>
  <c r="E1380" i="2" s="1"/>
  <c r="A1380" i="2"/>
  <c r="G1379" i="2"/>
  <c r="F1379" i="2"/>
  <c r="A1379" i="2"/>
  <c r="G1378" i="2"/>
  <c r="F1378" i="2"/>
  <c r="D1378" i="2"/>
  <c r="E1378" i="2" s="1"/>
  <c r="A1378" i="2"/>
  <c r="G1377" i="2"/>
  <c r="F1377" i="2"/>
  <c r="A1377" i="2"/>
  <c r="G1376" i="2"/>
  <c r="F1376" i="2"/>
  <c r="D1376" i="2"/>
  <c r="E1376" i="2" s="1"/>
  <c r="A1376" i="2"/>
  <c r="G1375" i="2"/>
  <c r="F1375" i="2"/>
  <c r="D1375" i="2"/>
  <c r="E1375" i="2" s="1"/>
  <c r="A1375" i="2"/>
  <c r="G1374" i="2"/>
  <c r="F1374" i="2"/>
  <c r="A1374" i="2"/>
  <c r="G1373" i="2"/>
  <c r="F1373" i="2"/>
  <c r="D1373" i="2"/>
  <c r="E1373" i="2" s="1"/>
  <c r="A1373" i="2"/>
  <c r="G1372" i="2"/>
  <c r="F1372" i="2"/>
  <c r="A1372" i="2"/>
  <c r="G1371" i="2"/>
  <c r="F1371" i="2"/>
  <c r="D1371" i="2"/>
  <c r="E1371" i="2" s="1"/>
  <c r="A1371" i="2"/>
  <c r="G1370" i="2"/>
  <c r="F1370" i="2"/>
  <c r="D1370" i="2"/>
  <c r="E1370" i="2" s="1"/>
  <c r="A1370" i="2"/>
  <c r="G1369" i="2"/>
  <c r="F1369" i="2"/>
  <c r="D1369" i="2"/>
  <c r="E1369" i="2" s="1"/>
  <c r="A1369" i="2"/>
  <c r="G1368" i="2"/>
  <c r="F1368" i="2"/>
  <c r="D1368" i="2"/>
  <c r="E1368" i="2" s="1"/>
  <c r="A1368" i="2"/>
  <c r="G1367" i="2"/>
  <c r="F1367" i="2"/>
  <c r="D1367" i="2"/>
  <c r="E1367" i="2" s="1"/>
  <c r="A1367" i="2"/>
  <c r="G1366" i="2"/>
  <c r="F1366" i="2"/>
  <c r="D1366" i="2"/>
  <c r="E1366" i="2" s="1"/>
  <c r="A1366" i="2"/>
  <c r="G1365" i="2"/>
  <c r="F1365" i="2"/>
  <c r="A1365" i="2"/>
  <c r="G1364" i="2"/>
  <c r="F1364" i="2"/>
  <c r="D1364" i="2"/>
  <c r="E1364" i="2" s="1"/>
  <c r="A1364" i="2"/>
  <c r="G1363" i="2"/>
  <c r="F1363" i="2"/>
  <c r="A1363" i="2"/>
  <c r="G1362" i="2"/>
  <c r="F1362" i="2"/>
  <c r="D1362" i="2"/>
  <c r="E1362" i="2" s="1"/>
  <c r="A1362" i="2"/>
  <c r="G1361" i="2"/>
  <c r="F1361" i="2"/>
  <c r="D1361" i="2"/>
  <c r="E1361" i="2" s="1"/>
  <c r="A1361" i="2"/>
  <c r="G1360" i="2"/>
  <c r="F1360" i="2"/>
  <c r="D1360" i="2"/>
  <c r="E1360" i="2" s="1"/>
  <c r="A1360" i="2"/>
  <c r="G1359" i="2"/>
  <c r="F1359" i="2"/>
  <c r="D1359" i="2"/>
  <c r="E1359" i="2" s="1"/>
  <c r="A1359" i="2"/>
  <c r="G1358" i="2"/>
  <c r="F1358" i="2"/>
  <c r="D1358" i="2"/>
  <c r="E1358" i="2" s="1"/>
  <c r="A1358" i="2"/>
  <c r="G1357" i="2"/>
  <c r="F1357" i="2"/>
  <c r="D1357" i="2"/>
  <c r="E1357" i="2" s="1"/>
  <c r="A1357" i="2"/>
  <c r="G1356" i="2"/>
  <c r="F1356" i="2"/>
  <c r="A1356" i="2"/>
  <c r="G1355" i="2"/>
  <c r="F1355" i="2"/>
  <c r="D1355" i="2"/>
  <c r="E1355" i="2" s="1"/>
  <c r="A1355" i="2"/>
  <c r="G1354" i="2"/>
  <c r="F1354" i="2"/>
  <c r="A1354" i="2"/>
  <c r="G1353" i="2"/>
  <c r="F1353" i="2"/>
  <c r="D1353" i="2"/>
  <c r="E1353" i="2" s="1"/>
  <c r="A1353" i="2"/>
  <c r="G1352" i="2"/>
  <c r="F1352" i="2"/>
  <c r="D1352" i="2"/>
  <c r="E1352" i="2" s="1"/>
  <c r="A1352" i="2"/>
  <c r="G1351" i="2"/>
  <c r="F1351" i="2"/>
  <c r="A1351" i="2"/>
  <c r="G1350" i="2"/>
  <c r="F1350" i="2"/>
  <c r="D1350" i="2"/>
  <c r="E1350" i="2" s="1"/>
  <c r="A1350" i="2"/>
  <c r="G1349" i="2"/>
  <c r="F1349" i="2"/>
  <c r="A1349" i="2"/>
  <c r="G1348" i="2"/>
  <c r="F1348" i="2"/>
  <c r="A1348" i="2"/>
  <c r="G1347" i="2"/>
  <c r="F1347" i="2"/>
  <c r="D1347" i="2"/>
  <c r="E1347" i="2" s="1"/>
  <c r="A1347" i="2"/>
  <c r="G1346" i="2"/>
  <c r="F1346" i="2"/>
  <c r="D1346" i="2"/>
  <c r="E1346" i="2" s="1"/>
  <c r="A1346" i="2"/>
  <c r="G1345" i="2"/>
  <c r="F1345" i="2"/>
  <c r="D1345" i="2"/>
  <c r="E1345" i="2" s="1"/>
  <c r="A1345" i="2"/>
  <c r="G1344" i="2"/>
  <c r="F1344" i="2"/>
  <c r="A1344" i="2"/>
  <c r="G1343" i="2"/>
  <c r="F1343" i="2"/>
  <c r="D1343" i="2"/>
  <c r="E1343" i="2" s="1"/>
  <c r="A1343" i="2"/>
  <c r="G1342" i="2"/>
  <c r="F1342" i="2"/>
  <c r="D1342" i="2"/>
  <c r="E1342" i="2" s="1"/>
  <c r="A1342" i="2"/>
  <c r="G1341" i="2"/>
  <c r="F1341" i="2"/>
  <c r="D1341" i="2"/>
  <c r="E1341" i="2" s="1"/>
  <c r="A1341" i="2"/>
  <c r="G1340" i="2"/>
  <c r="F1340" i="2"/>
  <c r="D1340" i="2"/>
  <c r="E1340" i="2" s="1"/>
  <c r="A1340" i="2"/>
  <c r="G1339" i="2"/>
  <c r="F1339" i="2"/>
  <c r="D1339" i="2"/>
  <c r="E1339" i="2" s="1"/>
  <c r="A1339" i="2"/>
  <c r="G1338" i="2"/>
  <c r="F1338" i="2"/>
  <c r="A1338" i="2"/>
  <c r="G1337" i="2"/>
  <c r="F1337" i="2"/>
  <c r="D1337" i="2"/>
  <c r="E1337" i="2" s="1"/>
  <c r="A1337" i="2"/>
  <c r="G1336" i="2"/>
  <c r="F1336" i="2"/>
  <c r="A1336" i="2"/>
  <c r="G1335" i="2"/>
  <c r="F1335" i="2"/>
  <c r="D1335" i="2"/>
  <c r="E1335" i="2" s="1"/>
  <c r="A1335" i="2"/>
  <c r="G1334" i="2"/>
  <c r="F1334" i="2"/>
  <c r="D1334" i="2"/>
  <c r="E1334" i="2" s="1"/>
  <c r="A1334" i="2"/>
  <c r="G1333" i="2"/>
  <c r="F1333" i="2"/>
  <c r="A1333" i="2"/>
  <c r="G1332" i="2"/>
  <c r="F1332" i="2"/>
  <c r="D1332" i="2"/>
  <c r="E1332" i="2" s="1"/>
  <c r="A1332" i="2"/>
  <c r="G1331" i="2"/>
  <c r="F1331" i="2"/>
  <c r="D1331" i="2"/>
  <c r="E1331" i="2" s="1"/>
  <c r="A1331" i="2"/>
  <c r="G1330" i="2"/>
  <c r="F1330" i="2"/>
  <c r="D1330" i="2"/>
  <c r="E1330" i="2" s="1"/>
  <c r="A1330" i="2"/>
  <c r="G1329" i="2"/>
  <c r="F1329" i="2"/>
  <c r="A1329" i="2"/>
  <c r="G1328" i="2"/>
  <c r="F1328" i="2"/>
  <c r="D1328" i="2"/>
  <c r="E1328" i="2" s="1"/>
  <c r="A1328" i="2"/>
  <c r="G1327" i="2"/>
  <c r="F1327" i="2"/>
  <c r="D1327" i="2"/>
  <c r="E1327" i="2" s="1"/>
  <c r="A1327" i="2"/>
  <c r="G1326" i="2"/>
  <c r="F1326" i="2"/>
  <c r="A1326" i="2"/>
  <c r="G1325" i="2"/>
  <c r="F1325" i="2"/>
  <c r="D1325" i="2"/>
  <c r="E1325" i="2" s="1"/>
  <c r="A1325" i="2"/>
  <c r="G1324" i="2"/>
  <c r="F1324" i="2"/>
  <c r="D1324" i="2"/>
  <c r="E1324" i="2" s="1"/>
  <c r="A1324" i="2"/>
  <c r="G1323" i="2"/>
  <c r="F1323" i="2"/>
  <c r="A1323" i="2"/>
  <c r="G1322" i="2"/>
  <c r="F1322" i="2"/>
  <c r="D1322" i="2"/>
  <c r="E1322" i="2" s="1"/>
  <c r="A1322" i="2"/>
  <c r="G1321" i="2"/>
  <c r="F1321" i="2"/>
  <c r="D1321" i="2"/>
  <c r="E1321" i="2" s="1"/>
  <c r="A1321" i="2"/>
  <c r="G1320" i="2"/>
  <c r="F1320" i="2"/>
  <c r="D1320" i="2"/>
  <c r="E1320" i="2" s="1"/>
  <c r="A1320" i="2"/>
  <c r="G1319" i="2"/>
  <c r="F1319" i="2"/>
  <c r="D1319" i="2"/>
  <c r="E1319" i="2" s="1"/>
  <c r="A1319" i="2"/>
  <c r="G1318" i="2"/>
  <c r="F1318" i="2"/>
  <c r="A1318" i="2"/>
  <c r="G1317" i="2"/>
  <c r="F1317" i="2"/>
  <c r="D1317" i="2"/>
  <c r="E1317" i="2" s="1"/>
  <c r="A1317" i="2"/>
  <c r="G1316" i="2"/>
  <c r="F1316" i="2"/>
  <c r="D1316" i="2"/>
  <c r="E1316" i="2" s="1"/>
  <c r="A1316" i="2"/>
  <c r="G1315" i="2"/>
  <c r="F1315" i="2"/>
  <c r="D1315" i="2"/>
  <c r="E1315" i="2" s="1"/>
  <c r="A1315" i="2"/>
  <c r="G1314" i="2"/>
  <c r="F1314" i="2"/>
  <c r="D1314" i="2"/>
  <c r="E1314" i="2" s="1"/>
  <c r="A1314" i="2"/>
  <c r="G1313" i="2"/>
  <c r="F1313" i="2"/>
  <c r="D1313" i="2"/>
  <c r="E1313" i="2" s="1"/>
  <c r="A1313" i="2"/>
  <c r="G1312" i="2"/>
  <c r="F1312" i="2"/>
  <c r="D1312" i="2"/>
  <c r="E1312" i="2" s="1"/>
  <c r="A1312" i="2"/>
  <c r="G1311" i="2"/>
  <c r="F1311" i="2"/>
  <c r="A1311" i="2"/>
  <c r="G1310" i="2"/>
  <c r="F1310" i="2"/>
  <c r="D1310" i="2"/>
  <c r="E1310" i="2" s="1"/>
  <c r="A1310" i="2"/>
  <c r="G1309" i="2"/>
  <c r="F1309" i="2"/>
  <c r="D1309" i="2"/>
  <c r="E1309" i="2" s="1"/>
  <c r="A1309" i="2"/>
  <c r="G1308" i="2"/>
  <c r="F1308" i="2"/>
  <c r="A1308" i="2"/>
  <c r="G1307" i="2"/>
  <c r="F1307" i="2"/>
  <c r="D1307" i="2"/>
  <c r="E1307" i="2" s="1"/>
  <c r="A1307" i="2"/>
  <c r="G1306" i="2"/>
  <c r="F1306" i="2"/>
  <c r="A1306" i="2"/>
  <c r="G1305" i="2"/>
  <c r="F1305" i="2"/>
  <c r="A1305" i="2"/>
  <c r="G1304" i="2"/>
  <c r="F1304" i="2"/>
  <c r="A1304" i="2"/>
  <c r="G1303" i="2"/>
  <c r="F1303" i="2"/>
  <c r="D1303" i="2"/>
  <c r="E1303" i="2" s="1"/>
  <c r="A1303" i="2"/>
  <c r="G1302" i="2"/>
  <c r="F1302" i="2"/>
  <c r="A1302" i="2"/>
  <c r="G1301" i="2"/>
  <c r="F1301" i="2"/>
  <c r="D1301" i="2"/>
  <c r="E1301" i="2" s="1"/>
  <c r="A1301" i="2"/>
  <c r="G1300" i="2"/>
  <c r="F1300" i="2"/>
  <c r="D1300" i="2"/>
  <c r="E1300" i="2" s="1"/>
  <c r="A1300" i="2"/>
  <c r="G1299" i="2"/>
  <c r="F1299" i="2"/>
  <c r="A1299" i="2"/>
  <c r="G1298" i="2"/>
  <c r="F1298" i="2"/>
  <c r="D1298" i="2"/>
  <c r="E1298" i="2" s="1"/>
  <c r="A1298" i="2"/>
  <c r="G1297" i="2"/>
  <c r="F1297" i="2"/>
  <c r="D1297" i="2"/>
  <c r="E1297" i="2" s="1"/>
  <c r="A1297" i="2"/>
  <c r="G1296" i="2"/>
  <c r="F1296" i="2"/>
  <c r="D1296" i="2"/>
  <c r="E1296" i="2" s="1"/>
  <c r="A1296" i="2"/>
  <c r="G1295" i="2"/>
  <c r="F1295" i="2"/>
  <c r="D1295" i="2"/>
  <c r="E1295" i="2" s="1"/>
  <c r="A1295" i="2"/>
  <c r="G1294" i="2"/>
  <c r="F1294" i="2"/>
  <c r="E1294" i="2"/>
  <c r="D1294" i="2"/>
  <c r="A1294" i="2"/>
  <c r="G1293" i="2"/>
  <c r="F1293" i="2"/>
  <c r="A1293" i="2"/>
  <c r="G1292" i="2"/>
  <c r="F1292" i="2"/>
  <c r="A1292" i="2"/>
  <c r="G1291" i="2"/>
  <c r="F1291" i="2"/>
  <c r="A1291" i="2"/>
  <c r="G1290" i="2"/>
  <c r="F1290" i="2"/>
  <c r="D1290" i="2"/>
  <c r="E1290" i="2" s="1"/>
  <c r="A1290" i="2"/>
  <c r="G1289" i="2"/>
  <c r="F1289" i="2"/>
  <c r="D1289" i="2"/>
  <c r="E1289" i="2" s="1"/>
  <c r="A1289" i="2"/>
  <c r="G1288" i="2"/>
  <c r="F1288" i="2"/>
  <c r="D1288" i="2"/>
  <c r="E1288" i="2" s="1"/>
  <c r="A1288" i="2"/>
  <c r="G1287" i="2"/>
  <c r="F1287" i="2"/>
  <c r="D1287" i="2"/>
  <c r="E1287" i="2" s="1"/>
  <c r="A1287" i="2"/>
  <c r="G1286" i="2"/>
  <c r="F1286" i="2"/>
  <c r="A1286" i="2"/>
  <c r="G1285" i="2"/>
  <c r="F1285" i="2"/>
  <c r="D1285" i="2"/>
  <c r="E1285" i="2" s="1"/>
  <c r="A1285" i="2"/>
  <c r="G1284" i="2"/>
  <c r="F1284" i="2"/>
  <c r="A1284" i="2"/>
  <c r="G1283" i="2"/>
  <c r="F1283" i="2"/>
  <c r="D1283" i="2"/>
  <c r="E1283" i="2" s="1"/>
  <c r="A1283" i="2"/>
  <c r="G1282" i="2"/>
  <c r="F1282" i="2"/>
  <c r="D1282" i="2"/>
  <c r="E1282" i="2" s="1"/>
  <c r="A1282" i="2"/>
  <c r="G1281" i="2"/>
  <c r="F1281" i="2"/>
  <c r="D1281" i="2"/>
  <c r="E1281" i="2" s="1"/>
  <c r="A1281" i="2"/>
  <c r="G1280" i="2"/>
  <c r="F1280" i="2"/>
  <c r="A1280" i="2"/>
  <c r="G1279" i="2"/>
  <c r="F1279" i="2"/>
  <c r="D1279" i="2"/>
  <c r="E1279" i="2" s="1"/>
  <c r="A1279" i="2"/>
  <c r="G1278" i="2"/>
  <c r="F1278" i="2"/>
  <c r="A1278" i="2"/>
  <c r="G1277" i="2"/>
  <c r="F1277" i="2"/>
  <c r="D1277" i="2"/>
  <c r="E1277" i="2" s="1"/>
  <c r="A1277" i="2"/>
  <c r="G1276" i="2"/>
  <c r="F1276" i="2"/>
  <c r="D1276" i="2"/>
  <c r="E1276" i="2" s="1"/>
  <c r="A1276" i="2"/>
  <c r="G1275" i="2"/>
  <c r="F1275" i="2"/>
  <c r="D1275" i="2"/>
  <c r="E1275" i="2" s="1"/>
  <c r="A1275" i="2"/>
  <c r="G1274" i="2"/>
  <c r="F1274" i="2"/>
  <c r="D1274" i="2"/>
  <c r="E1274" i="2" s="1"/>
  <c r="A1274" i="2"/>
  <c r="G1273" i="2"/>
  <c r="F1273" i="2"/>
  <c r="D1273" i="2"/>
  <c r="E1273" i="2" s="1"/>
  <c r="A1273" i="2"/>
  <c r="G1272" i="2"/>
  <c r="F1272" i="2"/>
  <c r="D1272" i="2"/>
  <c r="E1272" i="2" s="1"/>
  <c r="A1272" i="2"/>
  <c r="G1271" i="2"/>
  <c r="F1271" i="2"/>
  <c r="A1271" i="2"/>
  <c r="G1270" i="2"/>
  <c r="F1270" i="2"/>
  <c r="D1270" i="2"/>
  <c r="E1270" i="2" s="1"/>
  <c r="A1270" i="2"/>
  <c r="G1269" i="2"/>
  <c r="F1269" i="2"/>
  <c r="A1269" i="2"/>
  <c r="G1268" i="2"/>
  <c r="F1268" i="2"/>
  <c r="D1268" i="2"/>
  <c r="E1268" i="2" s="1"/>
  <c r="A1268" i="2"/>
  <c r="G1267" i="2"/>
  <c r="F1267" i="2"/>
  <c r="A1267" i="2"/>
  <c r="G1266" i="2"/>
  <c r="F1266" i="2"/>
  <c r="D1266" i="2"/>
  <c r="E1266" i="2" s="1"/>
  <c r="A1266" i="2"/>
  <c r="G1265" i="2"/>
  <c r="F1265" i="2"/>
  <c r="D1265" i="2"/>
  <c r="E1265" i="2" s="1"/>
  <c r="A1265" i="2"/>
  <c r="G1264" i="2"/>
  <c r="F1264" i="2"/>
  <c r="A1264" i="2"/>
  <c r="G1263" i="2"/>
  <c r="F1263" i="2"/>
  <c r="D1263" i="2"/>
  <c r="E1263" i="2" s="1"/>
  <c r="A1263" i="2"/>
  <c r="G1262" i="2"/>
  <c r="F1262" i="2"/>
  <c r="D1262" i="2"/>
  <c r="E1262" i="2" s="1"/>
  <c r="A1262" i="2"/>
  <c r="G1261" i="2"/>
  <c r="F1261" i="2"/>
  <c r="E1261" i="2"/>
  <c r="D1261" i="2"/>
  <c r="A1261" i="2"/>
  <c r="G1260" i="2"/>
  <c r="F1260" i="2"/>
  <c r="A1260" i="2"/>
  <c r="G1259" i="2"/>
  <c r="F1259" i="2"/>
  <c r="D1259" i="2"/>
  <c r="E1259" i="2" s="1"/>
  <c r="A1259" i="2"/>
  <c r="G1258" i="2"/>
  <c r="F1258" i="2"/>
  <c r="A1258" i="2"/>
  <c r="G1257" i="2"/>
  <c r="F1257" i="2"/>
  <c r="A1257" i="2"/>
  <c r="G1256" i="2"/>
  <c r="F1256" i="2"/>
  <c r="A1256" i="2"/>
  <c r="G1255" i="2"/>
  <c r="F1255" i="2"/>
  <c r="D1255" i="2"/>
  <c r="E1255" i="2" s="1"/>
  <c r="A1255" i="2"/>
  <c r="G1254" i="2"/>
  <c r="F1254" i="2"/>
  <c r="A1254" i="2"/>
  <c r="G1253" i="2"/>
  <c r="F1253" i="2"/>
  <c r="A1253" i="2"/>
  <c r="G1252" i="2"/>
  <c r="F1252" i="2"/>
  <c r="D1252" i="2"/>
  <c r="E1252" i="2" s="1"/>
  <c r="A1252" i="2"/>
  <c r="G1251" i="2"/>
  <c r="F1251" i="2"/>
  <c r="D1251" i="2"/>
  <c r="E1251" i="2" s="1"/>
  <c r="A1251" i="2"/>
  <c r="G1250" i="2"/>
  <c r="F1250" i="2"/>
  <c r="D1250" i="2"/>
  <c r="E1250" i="2" s="1"/>
  <c r="A1250" i="2"/>
  <c r="G1249" i="2"/>
  <c r="F1249" i="2"/>
  <c r="D1249" i="2"/>
  <c r="E1249" i="2" s="1"/>
  <c r="A1249" i="2"/>
  <c r="G1248" i="2"/>
  <c r="F1248" i="2"/>
  <c r="D1248" i="2"/>
  <c r="E1248" i="2" s="1"/>
  <c r="A1248" i="2"/>
  <c r="G1247" i="2"/>
  <c r="F1247" i="2"/>
  <c r="A1247" i="2"/>
  <c r="G1246" i="2"/>
  <c r="F1246" i="2"/>
  <c r="D1246" i="2"/>
  <c r="E1246" i="2" s="1"/>
  <c r="A1246" i="2"/>
  <c r="G1245" i="2"/>
  <c r="F1245" i="2"/>
  <c r="A1245" i="2"/>
  <c r="G1244" i="2"/>
  <c r="F1244" i="2"/>
  <c r="A1244" i="2"/>
  <c r="G1243" i="2"/>
  <c r="F1243" i="2"/>
  <c r="A1243" i="2"/>
  <c r="G1242" i="2"/>
  <c r="F1242" i="2"/>
  <c r="D1242" i="2"/>
  <c r="E1242" i="2" s="1"/>
  <c r="A1242" i="2"/>
  <c r="G1241" i="2"/>
  <c r="F1241" i="2"/>
  <c r="A1241" i="2"/>
  <c r="G1240" i="2"/>
  <c r="F1240" i="2"/>
  <c r="A1240" i="2"/>
  <c r="G1239" i="2"/>
  <c r="F1239" i="2"/>
  <c r="D1239" i="2"/>
  <c r="E1239" i="2" s="1"/>
  <c r="A1239" i="2"/>
  <c r="G1238" i="2"/>
  <c r="F1238" i="2"/>
  <c r="D1238" i="2"/>
  <c r="E1238" i="2" s="1"/>
  <c r="A1238" i="2"/>
  <c r="G1237" i="2"/>
  <c r="F1237" i="2"/>
  <c r="D1237" i="2"/>
  <c r="E1237" i="2" s="1"/>
  <c r="A1237" i="2"/>
  <c r="G1236" i="2"/>
  <c r="F1236" i="2"/>
  <c r="E1236" i="2"/>
  <c r="D1236" i="2"/>
  <c r="A1236" i="2"/>
  <c r="G1235" i="2"/>
  <c r="F1235" i="2"/>
  <c r="D1235" i="2"/>
  <c r="E1235" i="2" s="1"/>
  <c r="A1235" i="2"/>
  <c r="G1234" i="2"/>
  <c r="F1234" i="2"/>
  <c r="D1234" i="2"/>
  <c r="E1234" i="2" s="1"/>
  <c r="A1234" i="2"/>
  <c r="G1233" i="2"/>
  <c r="F1233" i="2"/>
  <c r="A1233" i="2"/>
  <c r="G1232" i="2"/>
  <c r="F1232" i="2"/>
  <c r="D1232" i="2"/>
  <c r="E1232" i="2" s="1"/>
  <c r="A1232" i="2"/>
  <c r="G1231" i="2"/>
  <c r="F1231" i="2"/>
  <c r="A1231" i="2"/>
  <c r="G1230" i="2"/>
  <c r="F1230" i="2"/>
  <c r="A1230" i="2"/>
  <c r="G1229" i="2"/>
  <c r="F1229" i="2"/>
  <c r="D1229" i="2"/>
  <c r="E1229" i="2" s="1"/>
  <c r="A1229" i="2"/>
  <c r="G1228" i="2"/>
  <c r="F1228" i="2"/>
  <c r="D1228" i="2"/>
  <c r="E1228" i="2" s="1"/>
  <c r="A1228" i="2"/>
  <c r="G1227" i="2"/>
  <c r="F1227" i="2"/>
  <c r="A1227" i="2"/>
  <c r="G1226" i="2"/>
  <c r="F1226" i="2"/>
  <c r="D1226" i="2"/>
  <c r="E1226" i="2" s="1"/>
  <c r="A1226" i="2"/>
  <c r="G1225" i="2"/>
  <c r="F1225" i="2"/>
  <c r="A1225" i="2"/>
  <c r="G1224" i="2"/>
  <c r="F1224" i="2"/>
  <c r="A1224" i="2"/>
  <c r="G1223" i="2"/>
  <c r="F1223" i="2"/>
  <c r="D1223" i="2"/>
  <c r="E1223" i="2" s="1"/>
  <c r="A1223" i="2"/>
  <c r="G1222" i="2"/>
  <c r="F1222" i="2"/>
  <c r="A1222" i="2"/>
  <c r="G1221" i="2"/>
  <c r="F1221" i="2"/>
  <c r="D1221" i="2"/>
  <c r="E1221" i="2" s="1"/>
  <c r="A1221" i="2"/>
  <c r="G1220" i="2"/>
  <c r="F1220" i="2"/>
  <c r="D1220" i="2"/>
  <c r="E1220" i="2" s="1"/>
  <c r="A1220" i="2"/>
  <c r="G1219" i="2"/>
  <c r="F1219" i="2"/>
  <c r="A1219" i="2"/>
  <c r="G1218" i="2"/>
  <c r="F1218" i="2"/>
  <c r="D1218" i="2"/>
  <c r="E1218" i="2" s="1"/>
  <c r="A1218" i="2"/>
  <c r="G1217" i="2"/>
  <c r="F1217" i="2"/>
  <c r="A1217" i="2"/>
  <c r="G1216" i="2"/>
  <c r="F1216" i="2"/>
  <c r="A1216" i="2"/>
  <c r="G1215" i="2"/>
  <c r="F1215" i="2"/>
  <c r="A1215" i="2"/>
  <c r="G1214" i="2"/>
  <c r="F1214" i="2"/>
  <c r="D1214" i="2"/>
  <c r="E1214" i="2" s="1"/>
  <c r="A1214" i="2"/>
  <c r="G1213" i="2"/>
  <c r="F1213" i="2"/>
  <c r="D1213" i="2"/>
  <c r="E1213" i="2" s="1"/>
  <c r="A1213" i="2"/>
  <c r="G1212" i="2"/>
  <c r="F1212" i="2"/>
  <c r="A1212" i="2"/>
  <c r="G1211" i="2"/>
  <c r="F1211" i="2"/>
  <c r="A1211" i="2"/>
  <c r="G1210" i="2"/>
  <c r="F1210" i="2"/>
  <c r="D1210" i="2"/>
  <c r="E1210" i="2" s="1"/>
  <c r="A1210" i="2"/>
  <c r="G1209" i="2"/>
  <c r="F1209" i="2"/>
  <c r="D1209" i="2"/>
  <c r="E1209" i="2" s="1"/>
  <c r="A1209" i="2"/>
  <c r="G1208" i="2"/>
  <c r="F1208" i="2"/>
  <c r="D1208" i="2"/>
  <c r="E1208" i="2" s="1"/>
  <c r="A1208" i="2"/>
  <c r="G1207" i="2"/>
  <c r="F1207" i="2"/>
  <c r="D1207" i="2"/>
  <c r="E1207" i="2" s="1"/>
  <c r="A1207" i="2"/>
  <c r="G1206" i="2"/>
  <c r="F1206" i="2"/>
  <c r="A1206" i="2"/>
  <c r="G1205" i="2"/>
  <c r="F1205" i="2"/>
  <c r="D1205" i="2"/>
  <c r="E1205" i="2" s="1"/>
  <c r="A1205" i="2"/>
  <c r="G1204" i="2"/>
  <c r="F1204" i="2"/>
  <c r="A1204" i="2"/>
  <c r="G1203" i="2"/>
  <c r="F1203" i="2"/>
  <c r="D1203" i="2"/>
  <c r="E1203" i="2" s="1"/>
  <c r="A1203" i="2"/>
  <c r="G1202" i="2"/>
  <c r="F1202" i="2"/>
  <c r="D1202" i="2"/>
  <c r="E1202" i="2" s="1"/>
  <c r="A1202" i="2"/>
  <c r="G1201" i="2"/>
  <c r="F1201" i="2"/>
  <c r="A1201" i="2"/>
  <c r="G1200" i="2"/>
  <c r="F1200" i="2"/>
  <c r="D1200" i="2"/>
  <c r="E1200" i="2" s="1"/>
  <c r="A1200" i="2"/>
  <c r="G1199" i="2"/>
  <c r="F1199" i="2"/>
  <c r="D1199" i="2"/>
  <c r="E1199" i="2" s="1"/>
  <c r="A1199" i="2"/>
  <c r="G1198" i="2"/>
  <c r="F1198" i="2"/>
  <c r="A1198" i="2"/>
  <c r="G1197" i="2"/>
  <c r="F1197" i="2"/>
  <c r="D1197" i="2"/>
  <c r="E1197" i="2" s="1"/>
  <c r="A1197" i="2"/>
  <c r="G1196" i="2"/>
  <c r="F1196" i="2"/>
  <c r="D1196" i="2"/>
  <c r="E1196" i="2" s="1"/>
  <c r="A1196" i="2"/>
  <c r="G1195" i="2"/>
  <c r="F1195" i="2"/>
  <c r="D1195" i="2"/>
  <c r="E1195" i="2" s="1"/>
  <c r="A1195" i="2"/>
  <c r="G1194" i="2"/>
  <c r="F1194" i="2"/>
  <c r="A1194" i="2"/>
  <c r="G1193" i="2"/>
  <c r="F1193" i="2"/>
  <c r="D1193" i="2"/>
  <c r="E1193" i="2" s="1"/>
  <c r="A1193" i="2"/>
  <c r="G1192" i="2"/>
  <c r="F1192" i="2"/>
  <c r="D1192" i="2"/>
  <c r="E1192" i="2" s="1"/>
  <c r="A1192" i="2"/>
  <c r="G1191" i="2"/>
  <c r="F1191" i="2"/>
  <c r="A1191" i="2"/>
  <c r="G1190" i="2"/>
  <c r="F1190" i="2"/>
  <c r="D1190" i="2"/>
  <c r="E1190" i="2" s="1"/>
  <c r="A1190" i="2"/>
  <c r="G1189" i="2"/>
  <c r="F1189" i="2"/>
  <c r="D1189" i="2"/>
  <c r="E1189" i="2" s="1"/>
  <c r="A1189" i="2"/>
  <c r="G1188" i="2"/>
  <c r="F1188" i="2"/>
  <c r="A1188" i="2"/>
  <c r="G1187" i="2"/>
  <c r="F1187" i="2"/>
  <c r="D1187" i="2"/>
  <c r="E1187" i="2" s="1"/>
  <c r="A1187" i="2"/>
  <c r="G1186" i="2"/>
  <c r="F1186" i="2"/>
  <c r="A1186" i="2"/>
  <c r="G1185" i="2"/>
  <c r="F1185" i="2"/>
  <c r="D1185" i="2"/>
  <c r="E1185" i="2" s="1"/>
  <c r="A1185" i="2"/>
  <c r="G1184" i="2"/>
  <c r="F1184" i="2"/>
  <c r="D1184" i="2"/>
  <c r="E1184" i="2" s="1"/>
  <c r="A1184" i="2"/>
  <c r="G1183" i="2"/>
  <c r="F1183" i="2"/>
  <c r="A1183" i="2"/>
  <c r="G1182" i="2"/>
  <c r="F1182" i="2"/>
  <c r="D1182" i="2"/>
  <c r="E1182" i="2" s="1"/>
  <c r="A1182" i="2"/>
  <c r="G1181" i="2"/>
  <c r="F1181" i="2"/>
  <c r="D1181" i="2"/>
  <c r="E1181" i="2" s="1"/>
  <c r="A1181" i="2"/>
  <c r="G1180" i="2"/>
  <c r="F1180" i="2"/>
  <c r="D1180" i="2"/>
  <c r="E1180" i="2" s="1"/>
  <c r="A1180" i="2"/>
  <c r="G1179" i="2"/>
  <c r="F1179" i="2"/>
  <c r="A1179" i="2"/>
  <c r="G1178" i="2"/>
  <c r="F1178" i="2"/>
  <c r="D1178" i="2"/>
  <c r="E1178" i="2" s="1"/>
  <c r="A1178" i="2"/>
  <c r="G1177" i="2"/>
  <c r="F1177" i="2"/>
  <c r="D1177" i="2"/>
  <c r="E1177" i="2" s="1"/>
  <c r="A1177" i="2"/>
  <c r="G1176" i="2"/>
  <c r="F1176" i="2"/>
  <c r="A1176" i="2"/>
  <c r="G1175" i="2"/>
  <c r="F1175" i="2"/>
  <c r="D1175" i="2"/>
  <c r="E1175" i="2" s="1"/>
  <c r="A1175" i="2"/>
  <c r="G1174" i="2"/>
  <c r="F1174" i="2"/>
  <c r="A1174" i="2"/>
  <c r="G1173" i="2"/>
  <c r="F1173" i="2"/>
  <c r="A1173" i="2"/>
  <c r="G1172" i="2"/>
  <c r="F1172" i="2"/>
  <c r="A1172" i="2"/>
  <c r="G1171" i="2"/>
  <c r="F1171" i="2"/>
  <c r="D1171" i="2"/>
  <c r="E1171" i="2" s="1"/>
  <c r="A1171" i="2"/>
  <c r="G1170" i="2"/>
  <c r="F1170" i="2"/>
  <c r="D1170" i="2"/>
  <c r="E1170" i="2" s="1"/>
  <c r="A1170" i="2"/>
  <c r="G1169" i="2"/>
  <c r="F1169" i="2"/>
  <c r="D1169" i="2"/>
  <c r="E1169" i="2" s="1"/>
  <c r="A1169" i="2"/>
  <c r="G1168" i="2"/>
  <c r="F1168" i="2"/>
  <c r="D1168" i="2"/>
  <c r="E1168" i="2" s="1"/>
  <c r="A1168" i="2"/>
  <c r="G1167" i="2"/>
  <c r="F1167" i="2"/>
  <c r="A1167" i="2"/>
  <c r="G1166" i="2"/>
  <c r="F1166" i="2"/>
  <c r="A1166" i="2"/>
  <c r="G1165" i="2"/>
  <c r="F1165" i="2"/>
  <c r="D1165" i="2"/>
  <c r="E1165" i="2" s="1"/>
  <c r="A1165" i="2"/>
  <c r="G1164" i="2"/>
  <c r="F1164" i="2"/>
  <c r="D1164" i="2"/>
  <c r="E1164" i="2" s="1"/>
  <c r="A1164" i="2"/>
  <c r="G1163" i="2"/>
  <c r="F1163" i="2"/>
  <c r="D1163" i="2"/>
  <c r="E1163" i="2" s="1"/>
  <c r="A1163" i="2"/>
  <c r="G1162" i="2"/>
  <c r="F1162" i="2"/>
  <c r="D1162" i="2"/>
  <c r="E1162" i="2" s="1"/>
  <c r="A1162" i="2"/>
  <c r="G1161" i="2"/>
  <c r="F1161" i="2"/>
  <c r="A1161" i="2"/>
  <c r="G1160" i="2"/>
  <c r="F1160" i="2"/>
  <c r="A1160" i="2"/>
  <c r="G1159" i="2"/>
  <c r="F1159" i="2"/>
  <c r="A1159" i="2"/>
  <c r="G1158" i="2"/>
  <c r="F1158" i="2"/>
  <c r="D1158" i="2"/>
  <c r="E1158" i="2" s="1"/>
  <c r="A1158" i="2"/>
  <c r="G1157" i="2"/>
  <c r="F1157" i="2"/>
  <c r="D1157" i="2"/>
  <c r="E1157" i="2" s="1"/>
  <c r="A1157" i="2"/>
  <c r="G1156" i="2"/>
  <c r="F1156" i="2"/>
  <c r="D1156" i="2"/>
  <c r="E1156" i="2" s="1"/>
  <c r="A1156" i="2"/>
  <c r="G1155" i="2"/>
  <c r="F1155" i="2"/>
  <c r="D1155" i="2"/>
  <c r="E1155" i="2" s="1"/>
  <c r="A1155" i="2"/>
  <c r="G1154" i="2"/>
  <c r="F1154" i="2"/>
  <c r="A1154" i="2"/>
  <c r="G1153" i="2"/>
  <c r="F1153" i="2"/>
  <c r="D1153" i="2"/>
  <c r="E1153" i="2" s="1"/>
  <c r="A1153" i="2"/>
  <c r="G1152" i="2"/>
  <c r="F1152" i="2"/>
  <c r="D1152" i="2"/>
  <c r="E1152" i="2" s="1"/>
  <c r="A1152" i="2"/>
  <c r="G1151" i="2"/>
  <c r="F1151" i="2"/>
  <c r="D1151" i="2"/>
  <c r="E1151" i="2" s="1"/>
  <c r="A1151" i="2"/>
  <c r="G1150" i="2"/>
  <c r="F1150" i="2"/>
  <c r="A1150" i="2"/>
  <c r="G1149" i="2"/>
  <c r="F1149" i="2"/>
  <c r="D1149" i="2"/>
  <c r="E1149" i="2" s="1"/>
  <c r="A1149" i="2"/>
  <c r="G1148" i="2"/>
  <c r="F1148" i="2"/>
  <c r="A1148" i="2"/>
  <c r="G1147" i="2"/>
  <c r="F1147" i="2"/>
  <c r="D1147" i="2"/>
  <c r="E1147" i="2" s="1"/>
  <c r="A1147" i="2"/>
  <c r="G1146" i="2"/>
  <c r="F1146" i="2"/>
  <c r="A1146" i="2"/>
  <c r="G1145" i="2"/>
  <c r="F1145" i="2"/>
  <c r="D1145" i="2"/>
  <c r="E1145" i="2" s="1"/>
  <c r="A1145" i="2"/>
  <c r="G1144" i="2"/>
  <c r="F1144" i="2"/>
  <c r="D1144" i="2"/>
  <c r="E1144" i="2" s="1"/>
  <c r="A1144" i="2"/>
  <c r="G1143" i="2"/>
  <c r="F1143" i="2"/>
  <c r="D1143" i="2"/>
  <c r="E1143" i="2" s="1"/>
  <c r="A1143" i="2"/>
  <c r="G1142" i="2"/>
  <c r="F1142" i="2"/>
  <c r="D1142" i="2"/>
  <c r="E1142" i="2" s="1"/>
  <c r="A1142" i="2"/>
  <c r="G1141" i="2"/>
  <c r="F1141" i="2"/>
  <c r="D1141" i="2"/>
  <c r="E1141" i="2" s="1"/>
  <c r="A1141" i="2"/>
  <c r="G1140" i="2"/>
  <c r="F1140" i="2"/>
  <c r="D1140" i="2"/>
  <c r="E1140" i="2" s="1"/>
  <c r="A1140" i="2"/>
  <c r="G1139" i="2"/>
  <c r="F1139" i="2"/>
  <c r="D1139" i="2"/>
  <c r="E1139" i="2" s="1"/>
  <c r="A1139" i="2"/>
  <c r="G1138" i="2"/>
  <c r="F1138" i="2"/>
  <c r="D1138" i="2"/>
  <c r="E1138" i="2" s="1"/>
  <c r="A1138" i="2"/>
  <c r="G1137" i="2"/>
  <c r="F1137" i="2"/>
  <c r="A1137" i="2"/>
  <c r="G1136" i="2"/>
  <c r="F1136" i="2"/>
  <c r="D1136" i="2"/>
  <c r="E1136" i="2" s="1"/>
  <c r="A1136" i="2"/>
  <c r="G1135" i="2"/>
  <c r="F1135" i="2"/>
  <c r="A1135" i="2"/>
  <c r="G1134" i="2"/>
  <c r="F1134" i="2"/>
  <c r="A1134" i="2"/>
  <c r="G1133" i="2"/>
  <c r="F1133" i="2"/>
  <c r="D1133" i="2"/>
  <c r="E1133" i="2" s="1"/>
  <c r="A1133" i="2"/>
  <c r="G1132" i="2"/>
  <c r="F1132" i="2"/>
  <c r="A1132" i="2"/>
  <c r="G1131" i="2"/>
  <c r="F1131" i="2"/>
  <c r="D1131" i="2"/>
  <c r="E1131" i="2" s="1"/>
  <c r="A1131" i="2"/>
  <c r="G1130" i="2"/>
  <c r="F1130" i="2"/>
  <c r="A1130" i="2"/>
  <c r="G1129" i="2"/>
  <c r="F1129" i="2"/>
  <c r="D1129" i="2"/>
  <c r="E1129" i="2" s="1"/>
  <c r="A1129" i="2"/>
  <c r="G1128" i="2"/>
  <c r="F1128" i="2"/>
  <c r="A1128" i="2"/>
  <c r="G1127" i="2"/>
  <c r="F1127" i="2"/>
  <c r="D1127" i="2"/>
  <c r="E1127" i="2" s="1"/>
  <c r="A1127" i="2"/>
  <c r="G1126" i="2"/>
  <c r="F1126" i="2"/>
  <c r="A1126" i="2"/>
  <c r="G1125" i="2"/>
  <c r="F1125" i="2"/>
  <c r="A1125" i="2"/>
  <c r="G1124" i="2"/>
  <c r="F1124" i="2"/>
  <c r="A1124" i="2"/>
  <c r="G1123" i="2"/>
  <c r="F1123" i="2"/>
  <c r="D1123" i="2"/>
  <c r="E1123" i="2" s="1"/>
  <c r="A1123" i="2"/>
  <c r="G1122" i="2"/>
  <c r="F1122" i="2"/>
  <c r="A1122" i="2"/>
  <c r="G1121" i="2"/>
  <c r="F1121" i="2"/>
  <c r="A1121" i="2"/>
  <c r="G1120" i="2"/>
  <c r="F1120" i="2"/>
  <c r="D1120" i="2"/>
  <c r="E1120" i="2" s="1"/>
  <c r="A1120" i="2"/>
  <c r="G1119" i="2"/>
  <c r="F1119" i="2"/>
  <c r="D1119" i="2"/>
  <c r="E1119" i="2" s="1"/>
  <c r="A1119" i="2"/>
  <c r="G1118" i="2"/>
  <c r="F1118" i="2"/>
  <c r="A1118" i="2"/>
  <c r="G1117" i="2"/>
  <c r="F1117" i="2"/>
  <c r="D1117" i="2"/>
  <c r="E1117" i="2" s="1"/>
  <c r="A1117" i="2"/>
  <c r="G1116" i="2"/>
  <c r="F1116" i="2"/>
  <c r="D1116" i="2"/>
  <c r="E1116" i="2" s="1"/>
  <c r="A1116" i="2"/>
  <c r="G1115" i="2"/>
  <c r="F1115" i="2"/>
  <c r="A1115" i="2"/>
  <c r="G1114" i="2"/>
  <c r="F1114" i="2"/>
  <c r="D1114" i="2"/>
  <c r="E1114" i="2" s="1"/>
  <c r="A1114" i="2"/>
  <c r="G1113" i="2"/>
  <c r="F1113" i="2"/>
  <c r="A1113" i="2"/>
  <c r="G1112" i="2"/>
  <c r="F1112" i="2"/>
  <c r="D1112" i="2"/>
  <c r="E1112" i="2" s="1"/>
  <c r="A1112" i="2"/>
  <c r="G1111" i="2"/>
  <c r="F1111" i="2"/>
  <c r="D1111" i="2"/>
  <c r="E1111" i="2" s="1"/>
  <c r="A1111" i="2"/>
  <c r="G1110" i="2"/>
  <c r="F1110" i="2"/>
  <c r="A1110" i="2"/>
  <c r="G1109" i="2"/>
  <c r="F1109" i="2"/>
  <c r="A1109" i="2"/>
  <c r="G1108" i="2"/>
  <c r="F1108" i="2"/>
  <c r="A1108" i="2"/>
  <c r="G1107" i="2"/>
  <c r="F1107" i="2"/>
  <c r="D1107" i="2"/>
  <c r="E1107" i="2" s="1"/>
  <c r="A1107" i="2"/>
  <c r="G1106" i="2"/>
  <c r="F1106" i="2"/>
  <c r="D1106" i="2"/>
  <c r="E1106" i="2" s="1"/>
  <c r="A1106" i="2"/>
  <c r="G1105" i="2"/>
  <c r="F1105" i="2"/>
  <c r="D1105" i="2"/>
  <c r="E1105" i="2" s="1"/>
  <c r="A1105" i="2"/>
  <c r="G1104" i="2"/>
  <c r="F1104" i="2"/>
  <c r="D1104" i="2"/>
  <c r="E1104" i="2" s="1"/>
  <c r="A1104" i="2"/>
  <c r="G1103" i="2"/>
  <c r="F1103" i="2"/>
  <c r="D1103" i="2"/>
  <c r="E1103" i="2" s="1"/>
  <c r="A1103" i="2"/>
  <c r="G1102" i="2"/>
  <c r="F1102" i="2"/>
  <c r="D1102" i="2"/>
  <c r="E1102" i="2" s="1"/>
  <c r="A1102" i="2"/>
  <c r="G1101" i="2"/>
  <c r="F1101" i="2"/>
  <c r="A1101" i="2"/>
  <c r="G1100" i="2"/>
  <c r="F1100" i="2"/>
  <c r="A1100" i="2"/>
  <c r="G1099" i="2"/>
  <c r="F1099" i="2"/>
  <c r="A1099" i="2"/>
  <c r="G1098" i="2"/>
  <c r="F1098" i="2"/>
  <c r="A1098" i="2"/>
  <c r="G1097" i="2"/>
  <c r="F1097" i="2"/>
  <c r="A1097" i="2"/>
  <c r="G1096" i="2"/>
  <c r="F1096" i="2"/>
  <c r="D1096" i="2"/>
  <c r="E1096" i="2" s="1"/>
  <c r="A1096" i="2"/>
  <c r="G1095" i="2"/>
  <c r="F1095" i="2"/>
  <c r="D1095" i="2"/>
  <c r="E1095" i="2" s="1"/>
  <c r="A1095" i="2"/>
  <c r="G1094" i="2"/>
  <c r="F1094" i="2"/>
  <c r="D1094" i="2"/>
  <c r="E1094" i="2" s="1"/>
  <c r="A1094" i="2"/>
  <c r="G1093" i="2"/>
  <c r="F1093" i="2"/>
  <c r="A1093" i="2"/>
  <c r="G1092" i="2"/>
  <c r="F1092" i="2"/>
  <c r="A1092" i="2"/>
  <c r="G1091" i="2"/>
  <c r="F1091" i="2"/>
  <c r="D1091" i="2"/>
  <c r="E1091" i="2" s="1"/>
  <c r="A1091" i="2"/>
  <c r="G1090" i="2"/>
  <c r="F1090" i="2"/>
  <c r="A1090" i="2"/>
  <c r="G1089" i="2"/>
  <c r="F1089" i="2"/>
  <c r="D1089" i="2"/>
  <c r="E1089" i="2" s="1"/>
  <c r="A1089" i="2"/>
  <c r="G1088" i="2"/>
  <c r="F1088" i="2"/>
  <c r="D1088" i="2"/>
  <c r="E1088" i="2" s="1"/>
  <c r="A1088" i="2"/>
  <c r="G1087" i="2"/>
  <c r="F1087" i="2"/>
  <c r="A1087" i="2"/>
  <c r="G1086" i="2"/>
  <c r="F1086" i="2"/>
  <c r="D1086" i="2"/>
  <c r="E1086" i="2" s="1"/>
  <c r="A1086" i="2"/>
  <c r="G1085" i="2"/>
  <c r="F1085" i="2"/>
  <c r="A1085" i="2"/>
  <c r="G1084" i="2"/>
  <c r="F1084" i="2"/>
  <c r="A1084" i="2"/>
  <c r="G1083" i="2"/>
  <c r="F1083" i="2"/>
  <c r="A1083" i="2"/>
  <c r="G1082" i="2"/>
  <c r="F1082" i="2"/>
  <c r="D1082" i="2"/>
  <c r="E1082" i="2" s="1"/>
  <c r="A1082" i="2"/>
  <c r="G1081" i="2"/>
  <c r="F1081" i="2"/>
  <c r="D1081" i="2"/>
  <c r="E1081" i="2" s="1"/>
  <c r="A1081" i="2"/>
  <c r="G1080" i="2"/>
  <c r="F1080" i="2"/>
  <c r="A1080" i="2"/>
  <c r="G1079" i="2"/>
  <c r="F1079" i="2"/>
  <c r="D1079" i="2"/>
  <c r="E1079" i="2" s="1"/>
  <c r="A1079" i="2"/>
  <c r="G1078" i="2"/>
  <c r="F1078" i="2"/>
  <c r="D1078" i="2"/>
  <c r="E1078" i="2" s="1"/>
  <c r="A1078" i="2"/>
  <c r="G1077" i="2"/>
  <c r="F1077" i="2"/>
  <c r="D1077" i="2"/>
  <c r="E1077" i="2" s="1"/>
  <c r="A1077" i="2"/>
  <c r="G1076" i="2"/>
  <c r="F1076" i="2"/>
  <c r="D1076" i="2"/>
  <c r="E1076" i="2" s="1"/>
  <c r="A1076" i="2"/>
  <c r="G1075" i="2"/>
  <c r="F1075" i="2"/>
  <c r="D1075" i="2"/>
  <c r="E1075" i="2" s="1"/>
  <c r="A1075" i="2"/>
  <c r="G1074" i="2"/>
  <c r="F1074" i="2"/>
  <c r="A1074" i="2"/>
  <c r="G1073" i="2"/>
  <c r="F1073" i="2"/>
  <c r="D1073" i="2"/>
  <c r="E1073" i="2" s="1"/>
  <c r="A1073" i="2"/>
  <c r="G1072" i="2"/>
  <c r="F1072" i="2"/>
  <c r="A1072" i="2"/>
  <c r="G1071" i="2"/>
  <c r="F1071" i="2"/>
  <c r="D1071" i="2"/>
  <c r="E1071" i="2" s="1"/>
  <c r="A1071" i="2"/>
  <c r="G1070" i="2"/>
  <c r="F1070" i="2"/>
  <c r="D1070" i="2"/>
  <c r="E1070" i="2" s="1"/>
  <c r="A1070" i="2"/>
  <c r="G1069" i="2"/>
  <c r="F1069" i="2"/>
  <c r="A1069" i="2"/>
  <c r="G1068" i="2"/>
  <c r="F1068" i="2"/>
  <c r="D1068" i="2"/>
  <c r="E1068" i="2" s="1"/>
  <c r="A1068" i="2"/>
  <c r="G1067" i="2"/>
  <c r="F1067" i="2"/>
  <c r="D1067" i="2"/>
  <c r="E1067" i="2" s="1"/>
  <c r="A1067" i="2"/>
  <c r="G1066" i="2"/>
  <c r="F1066" i="2"/>
  <c r="A1066" i="2"/>
  <c r="G1065" i="2"/>
  <c r="F1065" i="2"/>
  <c r="A1065" i="2"/>
  <c r="G1064" i="2"/>
  <c r="F1064" i="2"/>
  <c r="D1064" i="2"/>
  <c r="E1064" i="2" s="1"/>
  <c r="A1064" i="2"/>
  <c r="G1063" i="2"/>
  <c r="F1063" i="2"/>
  <c r="D1063" i="2"/>
  <c r="E1063" i="2" s="1"/>
  <c r="A1063" i="2"/>
  <c r="G1062" i="2"/>
  <c r="F1062" i="2"/>
  <c r="A1062" i="2"/>
  <c r="G1061" i="2"/>
  <c r="F1061" i="2"/>
  <c r="D1061" i="2"/>
  <c r="E1061" i="2" s="1"/>
  <c r="A1061" i="2"/>
  <c r="G1060" i="2"/>
  <c r="F1060" i="2"/>
  <c r="A1060" i="2"/>
  <c r="G1059" i="2"/>
  <c r="F1059" i="2"/>
  <c r="A1059" i="2"/>
  <c r="G1058" i="2"/>
  <c r="F1058" i="2"/>
  <c r="D1058" i="2"/>
  <c r="E1058" i="2" s="1"/>
  <c r="A1058" i="2"/>
  <c r="G1057" i="2"/>
  <c r="F1057" i="2"/>
  <c r="D1057" i="2"/>
  <c r="E1057" i="2" s="1"/>
  <c r="A1057" i="2"/>
  <c r="G1056" i="2"/>
  <c r="F1056" i="2"/>
  <c r="A1056" i="2"/>
  <c r="G1055" i="2"/>
  <c r="F1055" i="2"/>
  <c r="D1055" i="2"/>
  <c r="E1055" i="2" s="1"/>
  <c r="A1055" i="2"/>
  <c r="G1054" i="2"/>
  <c r="F1054" i="2"/>
  <c r="A1054" i="2"/>
  <c r="G1053" i="2"/>
  <c r="F1053" i="2"/>
  <c r="D1053" i="2"/>
  <c r="E1053" i="2" s="1"/>
  <c r="A1053" i="2"/>
  <c r="G1052" i="2"/>
  <c r="F1052" i="2"/>
  <c r="A1052" i="2"/>
  <c r="G1051" i="2"/>
  <c r="F1051" i="2"/>
  <c r="D1051" i="2"/>
  <c r="E1051" i="2" s="1"/>
  <c r="A1051" i="2"/>
  <c r="G1050" i="2"/>
  <c r="F1050" i="2"/>
  <c r="D1050" i="2"/>
  <c r="E1050" i="2" s="1"/>
  <c r="A1050" i="2"/>
  <c r="G1049" i="2"/>
  <c r="F1049" i="2"/>
  <c r="D1049" i="2"/>
  <c r="E1049" i="2" s="1"/>
  <c r="A1049" i="2"/>
  <c r="G1048" i="2"/>
  <c r="F1048" i="2"/>
  <c r="D1048" i="2"/>
  <c r="E1048" i="2" s="1"/>
  <c r="A1048" i="2"/>
  <c r="G1047" i="2"/>
  <c r="F1047" i="2"/>
  <c r="A1047" i="2"/>
  <c r="G1046" i="2"/>
  <c r="F1046" i="2"/>
  <c r="A1046" i="2"/>
  <c r="G1045" i="2"/>
  <c r="F1045" i="2"/>
  <c r="D1045" i="2"/>
  <c r="E1045" i="2" s="1"/>
  <c r="A1045" i="2"/>
  <c r="G1044" i="2"/>
  <c r="F1044" i="2"/>
  <c r="A1044" i="2"/>
  <c r="G1043" i="2"/>
  <c r="F1043" i="2"/>
  <c r="D1043" i="2"/>
  <c r="E1043" i="2" s="1"/>
  <c r="A1043" i="2"/>
  <c r="G1042" i="2"/>
  <c r="F1042" i="2"/>
  <c r="A1042" i="2"/>
  <c r="G1041" i="2"/>
  <c r="F1041" i="2"/>
  <c r="D1041" i="2"/>
  <c r="E1041" i="2" s="1"/>
  <c r="A1041" i="2"/>
  <c r="G1040" i="2"/>
  <c r="F1040" i="2"/>
  <c r="A1040" i="2"/>
  <c r="G1039" i="2"/>
  <c r="F1039" i="2"/>
  <c r="D1039" i="2"/>
  <c r="E1039" i="2" s="1"/>
  <c r="A1039" i="2"/>
  <c r="G1038" i="2"/>
  <c r="F1038" i="2"/>
  <c r="D1038" i="2"/>
  <c r="E1038" i="2" s="1"/>
  <c r="A1038" i="2"/>
  <c r="G1037" i="2"/>
  <c r="F1037" i="2"/>
  <c r="A1037" i="2"/>
  <c r="G1036" i="2"/>
  <c r="F1036" i="2"/>
  <c r="D1036" i="2"/>
  <c r="E1036" i="2" s="1"/>
  <c r="A1036" i="2"/>
  <c r="G1035" i="2"/>
  <c r="F1035" i="2"/>
  <c r="D1035" i="2"/>
  <c r="E1035" i="2" s="1"/>
  <c r="A1035" i="2"/>
  <c r="G1034" i="2"/>
  <c r="F1034" i="2"/>
  <c r="D1034" i="2"/>
  <c r="E1034" i="2" s="1"/>
  <c r="A1034" i="2"/>
  <c r="G1033" i="2"/>
  <c r="F1033" i="2"/>
  <c r="D1033" i="2"/>
  <c r="E1033" i="2" s="1"/>
  <c r="A1033" i="2"/>
  <c r="G1032" i="2"/>
  <c r="F1032" i="2"/>
  <c r="D1032" i="2"/>
  <c r="E1032" i="2" s="1"/>
  <c r="A1032" i="2"/>
  <c r="G1031" i="2"/>
  <c r="F1031" i="2"/>
  <c r="D1031" i="2"/>
  <c r="E1031" i="2" s="1"/>
  <c r="A1031" i="2"/>
  <c r="G1030" i="2"/>
  <c r="F1030" i="2"/>
  <c r="D1030" i="2"/>
  <c r="E1030" i="2" s="1"/>
  <c r="A1030" i="2"/>
  <c r="G1029" i="2"/>
  <c r="F1029" i="2"/>
  <c r="A1029" i="2"/>
  <c r="G1028" i="2"/>
  <c r="F1028" i="2"/>
  <c r="A1028" i="2"/>
  <c r="G1027" i="2"/>
  <c r="F1027" i="2"/>
  <c r="A1027" i="2"/>
  <c r="G1026" i="2"/>
  <c r="F1026" i="2"/>
  <c r="D1026" i="2"/>
  <c r="E1026" i="2" s="1"/>
  <c r="A1026" i="2"/>
  <c r="G1025" i="2"/>
  <c r="F1025" i="2"/>
  <c r="D1025" i="2"/>
  <c r="E1025" i="2" s="1"/>
  <c r="A1025" i="2"/>
  <c r="G1024" i="2"/>
  <c r="F1024" i="2"/>
  <c r="D1024" i="2"/>
  <c r="E1024" i="2" s="1"/>
  <c r="A1024" i="2"/>
  <c r="G1023" i="2"/>
  <c r="F1023" i="2"/>
  <c r="D1023" i="2"/>
  <c r="E1023" i="2" s="1"/>
  <c r="A1023" i="2"/>
  <c r="G1022" i="2"/>
  <c r="F1022" i="2"/>
  <c r="A1022" i="2"/>
  <c r="G1021" i="2"/>
  <c r="F1021" i="2"/>
  <c r="A1021" i="2"/>
  <c r="G1020" i="2"/>
  <c r="F1020" i="2"/>
  <c r="A1020" i="2"/>
  <c r="G1019" i="2"/>
  <c r="F1019" i="2"/>
  <c r="D1019" i="2"/>
  <c r="E1019" i="2" s="1"/>
  <c r="A1019" i="2"/>
  <c r="G1018" i="2"/>
  <c r="F1018" i="2"/>
  <c r="A1018" i="2"/>
  <c r="G1017" i="2"/>
  <c r="F1017" i="2"/>
  <c r="D1017" i="2"/>
  <c r="E1017" i="2" s="1"/>
  <c r="A1017" i="2"/>
  <c r="G1016" i="2"/>
  <c r="F1016" i="2"/>
  <c r="D1016" i="2"/>
  <c r="E1016" i="2" s="1"/>
  <c r="A1016" i="2"/>
  <c r="G1015" i="2"/>
  <c r="F1015" i="2"/>
  <c r="D1015" i="2"/>
  <c r="E1015" i="2" s="1"/>
  <c r="A1015" i="2"/>
  <c r="G1014" i="2"/>
  <c r="F1014" i="2"/>
  <c r="D1014" i="2"/>
  <c r="E1014" i="2" s="1"/>
  <c r="A1014" i="2"/>
  <c r="G1013" i="2"/>
  <c r="F1013" i="2"/>
  <c r="D1013" i="2"/>
  <c r="E1013" i="2" s="1"/>
  <c r="A1013" i="2"/>
  <c r="G1012" i="2"/>
  <c r="F1012" i="2"/>
  <c r="D1012" i="2"/>
  <c r="E1012" i="2" s="1"/>
  <c r="A1012" i="2"/>
  <c r="G1011" i="2"/>
  <c r="F1011" i="2"/>
  <c r="D1011" i="2"/>
  <c r="E1011" i="2" s="1"/>
  <c r="A1011" i="2"/>
  <c r="G1010" i="2"/>
  <c r="F1010" i="2"/>
  <c r="D1010" i="2"/>
  <c r="E1010" i="2" s="1"/>
  <c r="A1010" i="2"/>
  <c r="G1009" i="2"/>
  <c r="F1009" i="2"/>
  <c r="D1009" i="2"/>
  <c r="E1009" i="2" s="1"/>
  <c r="A1009" i="2"/>
  <c r="G1008" i="2"/>
  <c r="F1008" i="2"/>
  <c r="D1008" i="2"/>
  <c r="E1008" i="2" s="1"/>
  <c r="A1008" i="2"/>
  <c r="G1007" i="2"/>
  <c r="F1007" i="2"/>
  <c r="D1007" i="2"/>
  <c r="E1007" i="2" s="1"/>
  <c r="A1007" i="2"/>
  <c r="G1006" i="2"/>
  <c r="F1006" i="2"/>
  <c r="D1006" i="2"/>
  <c r="E1006" i="2" s="1"/>
  <c r="A1006" i="2"/>
  <c r="G1005" i="2"/>
  <c r="F1005" i="2"/>
  <c r="D1005" i="2"/>
  <c r="E1005" i="2" s="1"/>
  <c r="A1005" i="2"/>
  <c r="G1004" i="2"/>
  <c r="F1004" i="2"/>
  <c r="D1004" i="2"/>
  <c r="E1004" i="2" s="1"/>
  <c r="A1004" i="2"/>
  <c r="G1003" i="2"/>
  <c r="F1003" i="2"/>
  <c r="A1003" i="2"/>
  <c r="G1002" i="2"/>
  <c r="F1002" i="2"/>
  <c r="A1002" i="2"/>
  <c r="G1001" i="2"/>
  <c r="F1001" i="2"/>
  <c r="D1001" i="2"/>
  <c r="E1001" i="2" s="1"/>
  <c r="A1001" i="2"/>
  <c r="G1000" i="2"/>
  <c r="F1000" i="2"/>
  <c r="A1000" i="2"/>
  <c r="G999" i="2"/>
  <c r="F999" i="2"/>
  <c r="D999" i="2"/>
  <c r="E999" i="2" s="1"/>
  <c r="A999" i="2"/>
  <c r="G998" i="2"/>
  <c r="F998" i="2"/>
  <c r="D998" i="2"/>
  <c r="E998" i="2" s="1"/>
  <c r="A998" i="2"/>
  <c r="G997" i="2"/>
  <c r="F997" i="2"/>
  <c r="D997" i="2"/>
  <c r="E997" i="2" s="1"/>
  <c r="A997" i="2"/>
  <c r="G996" i="2"/>
  <c r="F996" i="2"/>
  <c r="A996" i="2"/>
  <c r="G995" i="2"/>
  <c r="F995" i="2"/>
  <c r="D995" i="2"/>
  <c r="E995" i="2" s="1"/>
  <c r="A995" i="2"/>
  <c r="G994" i="2"/>
  <c r="F994" i="2"/>
  <c r="D994" i="2"/>
  <c r="E994" i="2" s="1"/>
  <c r="A994" i="2"/>
  <c r="G993" i="2"/>
  <c r="F993" i="2"/>
  <c r="A993" i="2"/>
  <c r="G992" i="2"/>
  <c r="F992" i="2"/>
  <c r="A992" i="2"/>
  <c r="G991" i="2"/>
  <c r="F991" i="2"/>
  <c r="A991" i="2"/>
  <c r="G990" i="2"/>
  <c r="F990" i="2"/>
  <c r="D990" i="2"/>
  <c r="E990" i="2" s="1"/>
  <c r="A990" i="2"/>
  <c r="G989" i="2"/>
  <c r="F989" i="2"/>
  <c r="A989" i="2"/>
  <c r="G988" i="2"/>
  <c r="F988" i="2"/>
  <c r="D988" i="2"/>
  <c r="E988" i="2" s="1"/>
  <c r="A988" i="2"/>
  <c r="G987" i="2"/>
  <c r="F987" i="2"/>
  <c r="D987" i="2"/>
  <c r="E987" i="2" s="1"/>
  <c r="A987" i="2"/>
  <c r="G986" i="2"/>
  <c r="F986" i="2"/>
  <c r="A986" i="2"/>
  <c r="G985" i="2"/>
  <c r="F985" i="2"/>
  <c r="D985" i="2"/>
  <c r="E985" i="2" s="1"/>
  <c r="A985" i="2"/>
  <c r="G984" i="2"/>
  <c r="F984" i="2"/>
  <c r="D984" i="2"/>
  <c r="E984" i="2" s="1"/>
  <c r="A984" i="2"/>
  <c r="G983" i="2"/>
  <c r="F983" i="2"/>
  <c r="A983" i="2"/>
  <c r="G982" i="2"/>
  <c r="F982" i="2"/>
  <c r="D982" i="2"/>
  <c r="E982" i="2" s="1"/>
  <c r="A982" i="2"/>
  <c r="G981" i="2"/>
  <c r="F981" i="2"/>
  <c r="A981" i="2"/>
  <c r="G980" i="2"/>
  <c r="F980" i="2"/>
  <c r="A980" i="2"/>
  <c r="G979" i="2"/>
  <c r="F979" i="2"/>
  <c r="D979" i="2"/>
  <c r="E979" i="2" s="1"/>
  <c r="A979" i="2"/>
  <c r="G978" i="2"/>
  <c r="F978" i="2"/>
  <c r="A978" i="2"/>
  <c r="G977" i="2"/>
  <c r="F977" i="2"/>
  <c r="D977" i="2"/>
  <c r="E977" i="2" s="1"/>
  <c r="A977" i="2"/>
  <c r="G976" i="2"/>
  <c r="F976" i="2"/>
  <c r="D976" i="2"/>
  <c r="E976" i="2" s="1"/>
  <c r="A976" i="2"/>
  <c r="G975" i="2"/>
  <c r="F975" i="2"/>
  <c r="D975" i="2"/>
  <c r="E975" i="2" s="1"/>
  <c r="A975" i="2"/>
  <c r="G974" i="2"/>
  <c r="F974" i="2"/>
  <c r="D974" i="2"/>
  <c r="E974" i="2" s="1"/>
  <c r="A974" i="2"/>
  <c r="G973" i="2"/>
  <c r="F973" i="2"/>
  <c r="A973" i="2"/>
  <c r="G972" i="2"/>
  <c r="F972" i="2"/>
  <c r="D972" i="2"/>
  <c r="E972" i="2" s="1"/>
  <c r="A972" i="2"/>
  <c r="G971" i="2"/>
  <c r="F971" i="2"/>
  <c r="D971" i="2"/>
  <c r="E971" i="2" s="1"/>
  <c r="A971" i="2"/>
  <c r="G970" i="2"/>
  <c r="F970" i="2"/>
  <c r="D970" i="2"/>
  <c r="E970" i="2" s="1"/>
  <c r="A970" i="2"/>
  <c r="G969" i="2"/>
  <c r="F969" i="2"/>
  <c r="A969" i="2"/>
  <c r="G968" i="2"/>
  <c r="F968" i="2"/>
  <c r="A968" i="2"/>
  <c r="G967" i="2"/>
  <c r="F967" i="2"/>
  <c r="A967" i="2"/>
  <c r="G966" i="2"/>
  <c r="F966" i="2"/>
  <c r="A966" i="2"/>
  <c r="G965" i="2"/>
  <c r="F965" i="2"/>
  <c r="D965" i="2"/>
  <c r="E965" i="2" s="1"/>
  <c r="A965" i="2"/>
  <c r="G964" i="2"/>
  <c r="F964" i="2"/>
  <c r="D964" i="2"/>
  <c r="E964" i="2" s="1"/>
  <c r="A964" i="2"/>
  <c r="G963" i="2"/>
  <c r="F963" i="2"/>
  <c r="A963" i="2"/>
  <c r="G962" i="2"/>
  <c r="F962" i="2"/>
  <c r="D962" i="2"/>
  <c r="E962" i="2" s="1"/>
  <c r="A962" i="2"/>
  <c r="G961" i="2"/>
  <c r="F961" i="2"/>
  <c r="D961" i="2"/>
  <c r="E961" i="2" s="1"/>
  <c r="A961" i="2"/>
  <c r="G960" i="2"/>
  <c r="F960" i="2"/>
  <c r="A960" i="2"/>
  <c r="G959" i="2"/>
  <c r="F959" i="2"/>
  <c r="D959" i="2"/>
  <c r="E959" i="2" s="1"/>
  <c r="A959" i="2"/>
  <c r="G958" i="2"/>
  <c r="F958" i="2"/>
  <c r="A958" i="2"/>
  <c r="G957" i="2"/>
  <c r="F957" i="2"/>
  <c r="D957" i="2"/>
  <c r="E957" i="2" s="1"/>
  <c r="A957" i="2"/>
  <c r="G956" i="2"/>
  <c r="F956" i="2"/>
  <c r="D956" i="2"/>
  <c r="E956" i="2" s="1"/>
  <c r="A956" i="2"/>
  <c r="G955" i="2"/>
  <c r="F955" i="2"/>
  <c r="D955" i="2"/>
  <c r="E955" i="2" s="1"/>
  <c r="A955" i="2"/>
  <c r="G954" i="2"/>
  <c r="F954" i="2"/>
  <c r="D954" i="2"/>
  <c r="E954" i="2" s="1"/>
  <c r="A954" i="2"/>
  <c r="G953" i="2"/>
  <c r="F953" i="2"/>
  <c r="A953" i="2"/>
  <c r="G952" i="2"/>
  <c r="F952" i="2"/>
  <c r="A952" i="2"/>
  <c r="G951" i="2"/>
  <c r="F951" i="2"/>
  <c r="D951" i="2"/>
  <c r="E951" i="2" s="1"/>
  <c r="A951" i="2"/>
  <c r="G950" i="2"/>
  <c r="F950" i="2"/>
  <c r="D950" i="2"/>
  <c r="E950" i="2" s="1"/>
  <c r="A950" i="2"/>
  <c r="G949" i="2"/>
  <c r="F949" i="2"/>
  <c r="D949" i="2"/>
  <c r="E949" i="2" s="1"/>
  <c r="A949" i="2"/>
  <c r="G948" i="2"/>
  <c r="F948" i="2"/>
  <c r="A948" i="2"/>
  <c r="G947" i="2"/>
  <c r="F947" i="2"/>
  <c r="D947" i="2"/>
  <c r="E947" i="2" s="1"/>
  <c r="A947" i="2"/>
  <c r="G946" i="2"/>
  <c r="F946" i="2"/>
  <c r="D946" i="2"/>
  <c r="E946" i="2" s="1"/>
  <c r="A946" i="2"/>
  <c r="G945" i="2"/>
  <c r="F945" i="2"/>
  <c r="D945" i="2"/>
  <c r="E945" i="2" s="1"/>
  <c r="A945" i="2"/>
  <c r="G944" i="2"/>
  <c r="F944" i="2"/>
  <c r="D944" i="2"/>
  <c r="E944" i="2" s="1"/>
  <c r="A944" i="2"/>
  <c r="G943" i="2"/>
  <c r="F943" i="2"/>
  <c r="D943" i="2"/>
  <c r="E943" i="2" s="1"/>
  <c r="A943" i="2"/>
  <c r="G942" i="2"/>
  <c r="F942" i="2"/>
  <c r="D942" i="2"/>
  <c r="E942" i="2" s="1"/>
  <c r="A942" i="2"/>
  <c r="G941" i="2"/>
  <c r="F941" i="2"/>
  <c r="D941" i="2"/>
  <c r="E941" i="2" s="1"/>
  <c r="A941" i="2"/>
  <c r="G940" i="2"/>
  <c r="F940" i="2"/>
  <c r="D940" i="2"/>
  <c r="E940" i="2" s="1"/>
  <c r="A940" i="2"/>
  <c r="G939" i="2"/>
  <c r="F939" i="2"/>
  <c r="D939" i="2"/>
  <c r="E939" i="2" s="1"/>
  <c r="A939" i="2"/>
  <c r="G938" i="2"/>
  <c r="F938" i="2"/>
  <c r="D938" i="2"/>
  <c r="E938" i="2" s="1"/>
  <c r="A938" i="2"/>
  <c r="G937" i="2"/>
  <c r="F937" i="2"/>
  <c r="A937" i="2"/>
  <c r="G936" i="2"/>
  <c r="F936" i="2"/>
  <c r="D936" i="2"/>
  <c r="E936" i="2" s="1"/>
  <c r="A936" i="2"/>
  <c r="G935" i="2"/>
  <c r="F935" i="2"/>
  <c r="D935" i="2"/>
  <c r="E935" i="2" s="1"/>
  <c r="A935" i="2"/>
  <c r="G934" i="2"/>
  <c r="F934" i="2"/>
  <c r="A934" i="2"/>
  <c r="G933" i="2"/>
  <c r="F933" i="2"/>
  <c r="D933" i="2"/>
  <c r="E933" i="2" s="1"/>
  <c r="A933" i="2"/>
  <c r="G932" i="2"/>
  <c r="F932" i="2"/>
  <c r="D932" i="2"/>
  <c r="E932" i="2" s="1"/>
  <c r="A932" i="2"/>
  <c r="G931" i="2"/>
  <c r="F931" i="2"/>
  <c r="D931" i="2"/>
  <c r="E931" i="2" s="1"/>
  <c r="A931" i="2"/>
  <c r="G930" i="2"/>
  <c r="F930" i="2"/>
  <c r="A930" i="2"/>
  <c r="G929" i="2"/>
  <c r="F929" i="2"/>
  <c r="D929" i="2"/>
  <c r="E929" i="2" s="1"/>
  <c r="A929" i="2"/>
  <c r="G928" i="2"/>
  <c r="F928" i="2"/>
  <c r="A928" i="2"/>
  <c r="G927" i="2"/>
  <c r="F927" i="2"/>
  <c r="A927" i="2"/>
  <c r="G926" i="2"/>
  <c r="F926" i="2"/>
  <c r="D926" i="2"/>
  <c r="E926" i="2" s="1"/>
  <c r="A926" i="2"/>
  <c r="G925" i="2"/>
  <c r="F925" i="2"/>
  <c r="D925" i="2"/>
  <c r="E925" i="2" s="1"/>
  <c r="A925" i="2"/>
  <c r="G924" i="2"/>
  <c r="F924" i="2"/>
  <c r="A924" i="2"/>
  <c r="G923" i="2"/>
  <c r="F923" i="2"/>
  <c r="D923" i="2"/>
  <c r="E923" i="2" s="1"/>
  <c r="A923" i="2"/>
  <c r="G922" i="2"/>
  <c r="F922" i="2"/>
  <c r="A922" i="2"/>
  <c r="G921" i="2"/>
  <c r="F921" i="2"/>
  <c r="D921" i="2"/>
  <c r="E921" i="2" s="1"/>
  <c r="A921" i="2"/>
  <c r="G920" i="2"/>
  <c r="F920" i="2"/>
  <c r="A920" i="2"/>
  <c r="G919" i="2"/>
  <c r="F919" i="2"/>
  <c r="D919" i="2"/>
  <c r="E919" i="2" s="1"/>
  <c r="A919" i="2"/>
  <c r="G918" i="2"/>
  <c r="F918" i="2"/>
  <c r="D918" i="2"/>
  <c r="E918" i="2" s="1"/>
  <c r="A918" i="2"/>
  <c r="G917" i="2"/>
  <c r="F917" i="2"/>
  <c r="D917" i="2"/>
  <c r="E917" i="2" s="1"/>
  <c r="A917" i="2"/>
  <c r="G916" i="2"/>
  <c r="F916" i="2"/>
  <c r="D916" i="2"/>
  <c r="E916" i="2" s="1"/>
  <c r="A916" i="2"/>
  <c r="G915" i="2"/>
  <c r="F915" i="2"/>
  <c r="A915" i="2"/>
  <c r="G914" i="2"/>
  <c r="F914" i="2"/>
  <c r="D914" i="2"/>
  <c r="E914" i="2" s="1"/>
  <c r="A914" i="2"/>
  <c r="G913" i="2"/>
  <c r="F913" i="2"/>
  <c r="D913" i="2"/>
  <c r="E913" i="2" s="1"/>
  <c r="A913" i="2"/>
  <c r="G912" i="2"/>
  <c r="F912" i="2"/>
  <c r="A912" i="2"/>
  <c r="G911" i="2"/>
  <c r="F911" i="2"/>
  <c r="D911" i="2"/>
  <c r="E911" i="2" s="1"/>
  <c r="A911" i="2"/>
  <c r="G910" i="2"/>
  <c r="F910" i="2"/>
  <c r="A910" i="2"/>
  <c r="G909" i="2"/>
  <c r="F909" i="2"/>
  <c r="A909" i="2"/>
  <c r="G908" i="2"/>
  <c r="F908" i="2"/>
  <c r="A908" i="2"/>
  <c r="G907" i="2"/>
  <c r="F907" i="2"/>
  <c r="D907" i="2"/>
  <c r="E907" i="2" s="1"/>
  <c r="A907" i="2"/>
  <c r="G906" i="2"/>
  <c r="F906" i="2"/>
  <c r="A906" i="2"/>
  <c r="G905" i="2"/>
  <c r="F905" i="2"/>
  <c r="A905" i="2"/>
  <c r="G904" i="2"/>
  <c r="F904" i="2"/>
  <c r="D904" i="2"/>
  <c r="E904" i="2" s="1"/>
  <c r="A904" i="2"/>
  <c r="G903" i="2"/>
  <c r="F903" i="2"/>
  <c r="D903" i="2"/>
  <c r="E903" i="2" s="1"/>
  <c r="A903" i="2"/>
  <c r="G902" i="2"/>
  <c r="F902" i="2"/>
  <c r="A902" i="2"/>
  <c r="G901" i="2"/>
  <c r="F901" i="2"/>
  <c r="D901" i="2"/>
  <c r="E901" i="2" s="1"/>
  <c r="A901" i="2"/>
  <c r="G900" i="2"/>
  <c r="F900" i="2"/>
  <c r="D900" i="2"/>
  <c r="E900" i="2" s="1"/>
  <c r="A900" i="2"/>
  <c r="G899" i="2"/>
  <c r="F899" i="2"/>
  <c r="D899" i="2"/>
  <c r="E899" i="2" s="1"/>
  <c r="A899" i="2"/>
  <c r="G898" i="2"/>
  <c r="F898" i="2"/>
  <c r="D898" i="2"/>
  <c r="E898" i="2" s="1"/>
  <c r="A898" i="2"/>
  <c r="G897" i="2"/>
  <c r="F897" i="2"/>
  <c r="A897" i="2"/>
  <c r="G896" i="2"/>
  <c r="F896" i="2"/>
  <c r="A896" i="2"/>
  <c r="G895" i="2"/>
  <c r="F895" i="2"/>
  <c r="A895" i="2"/>
  <c r="G894" i="2"/>
  <c r="F894" i="2"/>
  <c r="D894" i="2"/>
  <c r="E894" i="2" s="1"/>
  <c r="A894" i="2"/>
  <c r="G893" i="2"/>
  <c r="F893" i="2"/>
  <c r="A893" i="2"/>
  <c r="G892" i="2"/>
  <c r="F892" i="2"/>
  <c r="D892" i="2"/>
  <c r="E892" i="2" s="1"/>
  <c r="A892" i="2"/>
  <c r="G891" i="2"/>
  <c r="F891" i="2"/>
  <c r="D891" i="2"/>
  <c r="E891" i="2" s="1"/>
  <c r="A891" i="2"/>
  <c r="G890" i="2"/>
  <c r="F890" i="2"/>
  <c r="A890" i="2"/>
  <c r="G889" i="2"/>
  <c r="F889" i="2"/>
  <c r="D889" i="2"/>
  <c r="E889" i="2" s="1"/>
  <c r="A889" i="2"/>
  <c r="G888" i="2"/>
  <c r="F888" i="2"/>
  <c r="D888" i="2"/>
  <c r="E888" i="2" s="1"/>
  <c r="A888" i="2"/>
  <c r="G887" i="2"/>
  <c r="F887" i="2"/>
  <c r="D887" i="2"/>
  <c r="E887" i="2" s="1"/>
  <c r="A887" i="2"/>
  <c r="G886" i="2"/>
  <c r="F886" i="2"/>
  <c r="A886" i="2"/>
  <c r="G885" i="2"/>
  <c r="F885" i="2"/>
  <c r="D885" i="2"/>
  <c r="E885" i="2" s="1"/>
  <c r="A885" i="2"/>
  <c r="G884" i="2"/>
  <c r="F884" i="2"/>
  <c r="A884" i="2"/>
  <c r="G883" i="2"/>
  <c r="F883" i="2"/>
  <c r="D883" i="2"/>
  <c r="E883" i="2" s="1"/>
  <c r="A883" i="2"/>
  <c r="G882" i="2"/>
  <c r="F882" i="2"/>
  <c r="A882" i="2"/>
  <c r="G881" i="2"/>
  <c r="F881" i="2"/>
  <c r="D881" i="2"/>
  <c r="E881" i="2" s="1"/>
  <c r="A881" i="2"/>
  <c r="G880" i="2"/>
  <c r="F880" i="2"/>
  <c r="D880" i="2"/>
  <c r="E880" i="2" s="1"/>
  <c r="A880" i="2"/>
  <c r="G879" i="2"/>
  <c r="F879" i="2"/>
  <c r="D879" i="2"/>
  <c r="E879" i="2" s="1"/>
  <c r="A879" i="2"/>
  <c r="G878" i="2"/>
  <c r="F878" i="2"/>
  <c r="D878" i="2"/>
  <c r="E878" i="2" s="1"/>
  <c r="A878" i="2"/>
  <c r="G877" i="2"/>
  <c r="F877" i="2"/>
  <c r="D877" i="2"/>
  <c r="E877" i="2" s="1"/>
  <c r="A877" i="2"/>
  <c r="G876" i="2"/>
  <c r="F876" i="2"/>
  <c r="D876" i="2"/>
  <c r="E876" i="2" s="1"/>
  <c r="A876" i="2"/>
  <c r="G875" i="2"/>
  <c r="F875" i="2"/>
  <c r="A875" i="2"/>
  <c r="G874" i="2"/>
  <c r="F874" i="2"/>
  <c r="D874" i="2"/>
  <c r="E874" i="2" s="1"/>
  <c r="A874" i="2"/>
  <c r="G873" i="2"/>
  <c r="F873" i="2"/>
  <c r="A873" i="2"/>
  <c r="G872" i="2"/>
  <c r="F872" i="2"/>
  <c r="D872" i="2"/>
  <c r="E872" i="2" s="1"/>
  <c r="A872" i="2"/>
  <c r="G871" i="2"/>
  <c r="F871" i="2"/>
  <c r="A871" i="2"/>
  <c r="G870" i="2"/>
  <c r="F870" i="2"/>
  <c r="A870" i="2"/>
  <c r="G869" i="2"/>
  <c r="F869" i="2"/>
  <c r="D869" i="2"/>
  <c r="E869" i="2" s="1"/>
  <c r="A869" i="2"/>
  <c r="G868" i="2"/>
  <c r="F868" i="2"/>
  <c r="A868" i="2"/>
  <c r="G867" i="2"/>
  <c r="F867" i="2"/>
  <c r="D867" i="2"/>
  <c r="E867" i="2" s="1"/>
  <c r="A867" i="2"/>
  <c r="G866" i="2"/>
  <c r="F866" i="2"/>
  <c r="A866" i="2"/>
  <c r="G865" i="2"/>
  <c r="F865" i="2"/>
  <c r="A865" i="2"/>
  <c r="G864" i="2"/>
  <c r="F864" i="2"/>
  <c r="A864" i="2"/>
  <c r="G863" i="2"/>
  <c r="F863" i="2"/>
  <c r="D863" i="2"/>
  <c r="E863" i="2" s="1"/>
  <c r="A863" i="2"/>
  <c r="G862" i="2"/>
  <c r="F862" i="2"/>
  <c r="A862" i="2"/>
  <c r="G861" i="2"/>
  <c r="F861" i="2"/>
  <c r="A861" i="2"/>
  <c r="G860" i="2"/>
  <c r="F860" i="2"/>
  <c r="A860" i="2"/>
  <c r="G859" i="2"/>
  <c r="F859" i="2"/>
  <c r="A859" i="2"/>
  <c r="G858" i="2"/>
  <c r="F858" i="2"/>
  <c r="A858" i="2"/>
  <c r="G857" i="2"/>
  <c r="F857" i="2"/>
  <c r="A857" i="2"/>
  <c r="G856" i="2"/>
  <c r="F856" i="2"/>
  <c r="A856" i="2"/>
  <c r="G855" i="2"/>
  <c r="F855" i="2"/>
  <c r="D855" i="2"/>
  <c r="E855" i="2" s="1"/>
  <c r="A855" i="2"/>
  <c r="G854" i="2"/>
  <c r="F854" i="2"/>
  <c r="A854" i="2"/>
  <c r="G853" i="2"/>
  <c r="F853" i="2"/>
  <c r="D853" i="2"/>
  <c r="E853" i="2" s="1"/>
  <c r="A853" i="2"/>
  <c r="G852" i="2"/>
  <c r="F852" i="2"/>
  <c r="D852" i="2"/>
  <c r="E852" i="2" s="1"/>
  <c r="A852" i="2"/>
  <c r="G851" i="2"/>
  <c r="F851" i="2"/>
  <c r="A851" i="2"/>
  <c r="G850" i="2"/>
  <c r="F850" i="2"/>
  <c r="A850" i="2"/>
  <c r="G849" i="2"/>
  <c r="F849" i="2"/>
  <c r="A849" i="2"/>
  <c r="G848" i="2"/>
  <c r="F848" i="2"/>
  <c r="A848" i="2"/>
  <c r="G847" i="2"/>
  <c r="F847" i="2"/>
  <c r="A847" i="2"/>
  <c r="G846" i="2"/>
  <c r="F846" i="2"/>
  <c r="D846" i="2"/>
  <c r="E846" i="2" s="1"/>
  <c r="A846" i="2"/>
  <c r="G845" i="2"/>
  <c r="F845" i="2"/>
  <c r="A845" i="2"/>
  <c r="G844" i="2"/>
  <c r="F844" i="2"/>
  <c r="A844" i="2"/>
  <c r="G843" i="2"/>
  <c r="F843" i="2"/>
  <c r="D843" i="2"/>
  <c r="E843" i="2" s="1"/>
  <c r="A843" i="2"/>
  <c r="G842" i="2"/>
  <c r="F842" i="2"/>
  <c r="D842" i="2"/>
  <c r="E842" i="2" s="1"/>
  <c r="A842" i="2"/>
  <c r="G841" i="2"/>
  <c r="F841" i="2"/>
  <c r="A841" i="2"/>
  <c r="G840" i="2"/>
  <c r="F840" i="2"/>
  <c r="D840" i="2"/>
  <c r="E840" i="2" s="1"/>
  <c r="A840" i="2"/>
  <c r="G839" i="2"/>
  <c r="F839" i="2"/>
  <c r="D839" i="2"/>
  <c r="E839" i="2" s="1"/>
  <c r="A839" i="2"/>
  <c r="G838" i="2"/>
  <c r="F838" i="2"/>
  <c r="D838" i="2"/>
  <c r="E838" i="2" s="1"/>
  <c r="A838" i="2"/>
  <c r="G837" i="2"/>
  <c r="F837" i="2"/>
  <c r="A837" i="2"/>
  <c r="G836" i="2"/>
  <c r="F836" i="2"/>
  <c r="A836" i="2"/>
  <c r="G835" i="2"/>
  <c r="F835" i="2"/>
  <c r="A835" i="2"/>
  <c r="G834" i="2"/>
  <c r="F834" i="2"/>
  <c r="A834" i="2"/>
  <c r="G833" i="2"/>
  <c r="F833" i="2"/>
  <c r="D833" i="2"/>
  <c r="E833" i="2" s="1"/>
  <c r="A833" i="2"/>
  <c r="G832" i="2"/>
  <c r="F832" i="2"/>
  <c r="D832" i="2"/>
  <c r="E832" i="2" s="1"/>
  <c r="A832" i="2"/>
  <c r="G831" i="2"/>
  <c r="F831" i="2"/>
  <c r="A831" i="2"/>
  <c r="G830" i="2"/>
  <c r="F830" i="2"/>
  <c r="A830" i="2"/>
  <c r="G829" i="2"/>
  <c r="F829" i="2"/>
  <c r="A829" i="2"/>
  <c r="G828" i="2"/>
  <c r="F828" i="2"/>
  <c r="A828" i="2"/>
  <c r="G827" i="2"/>
  <c r="F827" i="2"/>
  <c r="D827" i="2"/>
  <c r="E827" i="2" s="1"/>
  <c r="A827" i="2"/>
  <c r="G826" i="2"/>
  <c r="F826" i="2"/>
  <c r="A826" i="2"/>
  <c r="G825" i="2"/>
  <c r="F825" i="2"/>
  <c r="D825" i="2"/>
  <c r="E825" i="2" s="1"/>
  <c r="A825" i="2"/>
  <c r="G824" i="2"/>
  <c r="F824" i="2"/>
  <c r="D824" i="2"/>
  <c r="E824" i="2" s="1"/>
  <c r="A824" i="2"/>
  <c r="G823" i="2"/>
  <c r="F823" i="2"/>
  <c r="A823" i="2"/>
  <c r="G822" i="2"/>
  <c r="F822" i="2"/>
  <c r="D822" i="2"/>
  <c r="E822" i="2" s="1"/>
  <c r="A822" i="2"/>
  <c r="G821" i="2"/>
  <c r="F821" i="2"/>
  <c r="A821" i="2"/>
  <c r="G820" i="2"/>
  <c r="F820" i="2"/>
  <c r="A820" i="2"/>
  <c r="G819" i="2"/>
  <c r="F819" i="2"/>
  <c r="D819" i="2"/>
  <c r="E819" i="2" s="1"/>
  <c r="A819" i="2"/>
  <c r="G818" i="2"/>
  <c r="F818" i="2"/>
  <c r="D818" i="2"/>
  <c r="E818" i="2" s="1"/>
  <c r="A818" i="2"/>
  <c r="G817" i="2"/>
  <c r="F817" i="2"/>
  <c r="A817" i="2"/>
  <c r="G816" i="2"/>
  <c r="F816" i="2"/>
  <c r="A816" i="2"/>
  <c r="G815" i="2"/>
  <c r="F815" i="2"/>
  <c r="A815" i="2"/>
  <c r="G814" i="2"/>
  <c r="F814" i="2"/>
  <c r="D814" i="2"/>
  <c r="E814" i="2" s="1"/>
  <c r="A814" i="2"/>
  <c r="G813" i="2"/>
  <c r="F813" i="2"/>
  <c r="D813" i="2"/>
  <c r="E813" i="2" s="1"/>
  <c r="A813" i="2"/>
  <c r="G812" i="2"/>
  <c r="F812" i="2"/>
  <c r="D812" i="2"/>
  <c r="E812" i="2" s="1"/>
  <c r="A812" i="2"/>
  <c r="G811" i="2"/>
  <c r="F811" i="2"/>
  <c r="D811" i="2"/>
  <c r="E811" i="2" s="1"/>
  <c r="A811" i="2"/>
  <c r="G810" i="2"/>
  <c r="F810" i="2"/>
  <c r="A810" i="2"/>
  <c r="G809" i="2"/>
  <c r="F809" i="2"/>
  <c r="D809" i="2"/>
  <c r="E809" i="2" s="1"/>
  <c r="A809" i="2"/>
  <c r="G808" i="2"/>
  <c r="F808" i="2"/>
  <c r="A808" i="2"/>
  <c r="G807" i="2"/>
  <c r="F807" i="2"/>
  <c r="D807" i="2"/>
  <c r="E807" i="2" s="1"/>
  <c r="A807" i="2"/>
  <c r="G806" i="2"/>
  <c r="F806" i="2"/>
  <c r="D806" i="2"/>
  <c r="E806" i="2" s="1"/>
  <c r="A806" i="2"/>
  <c r="G805" i="2"/>
  <c r="F805" i="2"/>
  <c r="A805" i="2"/>
  <c r="G804" i="2"/>
  <c r="F804" i="2"/>
  <c r="D804" i="2"/>
  <c r="E804" i="2" s="1"/>
  <c r="A804" i="2"/>
  <c r="G803" i="2"/>
  <c r="F803" i="2"/>
  <c r="D803" i="2"/>
  <c r="E803" i="2" s="1"/>
  <c r="A803" i="2"/>
  <c r="G802" i="2"/>
  <c r="F802" i="2"/>
  <c r="A802" i="2"/>
  <c r="G801" i="2"/>
  <c r="F801" i="2"/>
  <c r="A801" i="2"/>
  <c r="G800" i="2"/>
  <c r="F800" i="2"/>
  <c r="D800" i="2"/>
  <c r="E800" i="2" s="1"/>
  <c r="A800" i="2"/>
  <c r="G799" i="2"/>
  <c r="F799" i="2"/>
  <c r="D799" i="2"/>
  <c r="E799" i="2" s="1"/>
  <c r="A799" i="2"/>
  <c r="G798" i="2"/>
  <c r="F798" i="2"/>
  <c r="A798" i="2"/>
  <c r="G797" i="2"/>
  <c r="F797" i="2"/>
  <c r="D797" i="2"/>
  <c r="E797" i="2" s="1"/>
  <c r="A797" i="2"/>
  <c r="G796" i="2"/>
  <c r="F796" i="2"/>
  <c r="A796" i="2"/>
  <c r="G795" i="2"/>
  <c r="F795" i="2"/>
  <c r="A795" i="2"/>
  <c r="G794" i="2"/>
  <c r="F794" i="2"/>
  <c r="A794" i="2"/>
  <c r="G793" i="2"/>
  <c r="F793" i="2"/>
  <c r="D793" i="2"/>
  <c r="E793" i="2" s="1"/>
  <c r="A793" i="2"/>
  <c r="G792" i="2"/>
  <c r="F792" i="2"/>
  <c r="A792" i="2"/>
  <c r="G791" i="2"/>
  <c r="F791" i="2"/>
  <c r="D791" i="2"/>
  <c r="E791" i="2" s="1"/>
  <c r="A791" i="2"/>
  <c r="G790" i="2"/>
  <c r="F790" i="2"/>
  <c r="D790" i="2"/>
  <c r="E790" i="2" s="1"/>
  <c r="A790" i="2"/>
  <c r="G789" i="2"/>
  <c r="F789" i="2"/>
  <c r="D789" i="2"/>
  <c r="E789" i="2" s="1"/>
  <c r="A789" i="2"/>
  <c r="G788" i="2"/>
  <c r="F788" i="2"/>
  <c r="A788" i="2"/>
  <c r="G787" i="2"/>
  <c r="F787" i="2"/>
  <c r="A787" i="2"/>
  <c r="G786" i="2"/>
  <c r="F786" i="2"/>
  <c r="D786" i="2"/>
  <c r="E786" i="2" s="1"/>
  <c r="A786" i="2"/>
  <c r="G785" i="2"/>
  <c r="F785" i="2"/>
  <c r="D785" i="2"/>
  <c r="E785" i="2" s="1"/>
  <c r="A785" i="2"/>
  <c r="G784" i="2"/>
  <c r="F784" i="2"/>
  <c r="D784" i="2"/>
  <c r="E784" i="2" s="1"/>
  <c r="A784" i="2"/>
  <c r="G783" i="2"/>
  <c r="F783" i="2"/>
  <c r="A783" i="2"/>
  <c r="G782" i="2"/>
  <c r="F782" i="2"/>
  <c r="D782" i="2"/>
  <c r="E782" i="2" s="1"/>
  <c r="A782" i="2"/>
  <c r="G781" i="2"/>
  <c r="F781" i="2"/>
  <c r="D781" i="2"/>
  <c r="E781" i="2" s="1"/>
  <c r="A781" i="2"/>
  <c r="G780" i="2"/>
  <c r="F780" i="2"/>
  <c r="A780" i="2"/>
  <c r="G779" i="2"/>
  <c r="F779" i="2"/>
  <c r="D779" i="2"/>
  <c r="E779" i="2" s="1"/>
  <c r="A779" i="2"/>
  <c r="G778" i="2"/>
  <c r="F778" i="2"/>
  <c r="A778" i="2"/>
  <c r="G777" i="2"/>
  <c r="F777" i="2"/>
  <c r="A777" i="2"/>
  <c r="G776" i="2"/>
  <c r="F776" i="2"/>
  <c r="A776" i="2"/>
  <c r="G775" i="2"/>
  <c r="F775" i="2"/>
  <c r="D775" i="2"/>
  <c r="E775" i="2" s="1"/>
  <c r="A775" i="2"/>
  <c r="G774" i="2"/>
  <c r="F774" i="2"/>
  <c r="A774" i="2"/>
  <c r="G773" i="2"/>
  <c r="F773" i="2"/>
  <c r="A773" i="2"/>
  <c r="G772" i="2"/>
  <c r="F772" i="2"/>
  <c r="D772" i="2"/>
  <c r="E772" i="2" s="1"/>
  <c r="A772" i="2"/>
  <c r="G771" i="2"/>
  <c r="F771" i="2"/>
  <c r="D771" i="2"/>
  <c r="E771" i="2" s="1"/>
  <c r="A771" i="2"/>
  <c r="G770" i="2"/>
  <c r="F770" i="2"/>
  <c r="D770" i="2"/>
  <c r="E770" i="2" s="1"/>
  <c r="A770" i="2"/>
  <c r="G769" i="2"/>
  <c r="F769" i="2"/>
  <c r="D769" i="2"/>
  <c r="E769" i="2" s="1"/>
  <c r="A769" i="2"/>
  <c r="G768" i="2"/>
  <c r="F768" i="2"/>
  <c r="D768" i="2"/>
  <c r="E768" i="2" s="1"/>
  <c r="A768" i="2"/>
  <c r="G767" i="2"/>
  <c r="F767" i="2"/>
  <c r="D767" i="2"/>
  <c r="E767" i="2" s="1"/>
  <c r="A767" i="2"/>
  <c r="G766" i="2"/>
  <c r="F766" i="2"/>
  <c r="D766" i="2"/>
  <c r="E766" i="2" s="1"/>
  <c r="A766" i="2"/>
  <c r="G765" i="2"/>
  <c r="F765" i="2"/>
  <c r="A765" i="2"/>
  <c r="G764" i="2"/>
  <c r="F764" i="2"/>
  <c r="A764" i="2"/>
  <c r="G763" i="2"/>
  <c r="F763" i="2"/>
  <c r="A763" i="2"/>
  <c r="G762" i="2"/>
  <c r="F762" i="2"/>
  <c r="D762" i="2"/>
  <c r="E762" i="2" s="1"/>
  <c r="A762" i="2"/>
  <c r="G761" i="2"/>
  <c r="F761" i="2"/>
  <c r="A761" i="2"/>
  <c r="G760" i="2"/>
  <c r="F760" i="2"/>
  <c r="D760" i="2"/>
  <c r="E760" i="2" s="1"/>
  <c r="A760" i="2"/>
  <c r="G759" i="2"/>
  <c r="F759" i="2"/>
  <c r="D759" i="2"/>
  <c r="E759" i="2" s="1"/>
  <c r="A759" i="2"/>
  <c r="G758" i="2"/>
  <c r="F758" i="2"/>
  <c r="A758" i="2"/>
  <c r="G757" i="2"/>
  <c r="F757" i="2"/>
  <c r="D757" i="2"/>
  <c r="E757" i="2" s="1"/>
  <c r="A757" i="2"/>
  <c r="G756" i="2"/>
  <c r="F756" i="2"/>
  <c r="D756" i="2"/>
  <c r="E756" i="2" s="1"/>
  <c r="A756" i="2"/>
  <c r="G755" i="2"/>
  <c r="F755" i="2"/>
  <c r="D755" i="2"/>
  <c r="E755" i="2" s="1"/>
  <c r="A755" i="2"/>
  <c r="G754" i="2"/>
  <c r="F754" i="2"/>
  <c r="A754" i="2"/>
  <c r="G753" i="2"/>
  <c r="F753" i="2"/>
  <c r="D753" i="2"/>
  <c r="E753" i="2" s="1"/>
  <c r="A753" i="2"/>
  <c r="G752" i="2"/>
  <c r="F752" i="2"/>
  <c r="D752" i="2"/>
  <c r="E752" i="2" s="1"/>
  <c r="A752" i="2"/>
  <c r="G751" i="2"/>
  <c r="F751" i="2"/>
  <c r="D751" i="2"/>
  <c r="E751" i="2" s="1"/>
  <c r="A751" i="2"/>
  <c r="G750" i="2"/>
  <c r="F750" i="2"/>
  <c r="A750" i="2"/>
  <c r="G749" i="2"/>
  <c r="F749" i="2"/>
  <c r="D749" i="2"/>
  <c r="E749" i="2" s="1"/>
  <c r="A749" i="2"/>
  <c r="G748" i="2"/>
  <c r="F748" i="2"/>
  <c r="D748" i="2"/>
  <c r="E748" i="2" s="1"/>
  <c r="A748" i="2"/>
  <c r="G747" i="2"/>
  <c r="F747" i="2"/>
  <c r="D747" i="2"/>
  <c r="E747" i="2" s="1"/>
  <c r="A747" i="2"/>
  <c r="G746" i="2"/>
  <c r="F746" i="2"/>
  <c r="D746" i="2"/>
  <c r="E746" i="2" s="1"/>
  <c r="A746" i="2"/>
  <c r="G745" i="2"/>
  <c r="F745" i="2"/>
  <c r="D745" i="2"/>
  <c r="E745" i="2" s="1"/>
  <c r="A745" i="2"/>
  <c r="G744" i="2"/>
  <c r="F744" i="2"/>
  <c r="D744" i="2"/>
  <c r="E744" i="2" s="1"/>
  <c r="A744" i="2"/>
  <c r="G743" i="2"/>
  <c r="F743" i="2"/>
  <c r="A743" i="2"/>
  <c r="G742" i="2"/>
  <c r="F742" i="2"/>
  <c r="D742" i="2"/>
  <c r="E742" i="2" s="1"/>
  <c r="A742" i="2"/>
  <c r="G741" i="2"/>
  <c r="F741" i="2"/>
  <c r="A741" i="2"/>
  <c r="G740" i="2"/>
  <c r="F740" i="2"/>
  <c r="D740" i="2"/>
  <c r="E740" i="2" s="1"/>
  <c r="A740" i="2"/>
  <c r="G739" i="2"/>
  <c r="F739" i="2"/>
  <c r="A739" i="2"/>
  <c r="G738" i="2"/>
  <c r="F738" i="2"/>
  <c r="D738" i="2"/>
  <c r="E738" i="2" s="1"/>
  <c r="A738" i="2"/>
  <c r="G737" i="2"/>
  <c r="F737" i="2"/>
  <c r="A737" i="2"/>
  <c r="G736" i="2"/>
  <c r="F736" i="2"/>
  <c r="A736" i="2"/>
  <c r="G735" i="2"/>
  <c r="F735" i="2"/>
  <c r="D735" i="2"/>
  <c r="E735" i="2" s="1"/>
  <c r="A735" i="2"/>
  <c r="G734" i="2"/>
  <c r="F734" i="2"/>
  <c r="D734" i="2"/>
  <c r="E734" i="2" s="1"/>
  <c r="A734" i="2"/>
  <c r="G733" i="2"/>
  <c r="F733" i="2"/>
  <c r="D733" i="2"/>
  <c r="E733" i="2" s="1"/>
  <c r="A733" i="2"/>
  <c r="G732" i="2"/>
  <c r="F732" i="2"/>
  <c r="A732" i="2"/>
  <c r="G731" i="2"/>
  <c r="F731" i="2"/>
  <c r="D731" i="2"/>
  <c r="E731" i="2" s="1"/>
  <c r="A731" i="2"/>
  <c r="G730" i="2"/>
  <c r="F730" i="2"/>
  <c r="A730" i="2"/>
  <c r="G729" i="2"/>
  <c r="F729" i="2"/>
  <c r="A729" i="2"/>
  <c r="G728" i="2"/>
  <c r="F728" i="2"/>
  <c r="A728" i="2"/>
  <c r="G727" i="2"/>
  <c r="F727" i="2"/>
  <c r="A727" i="2"/>
  <c r="G726" i="2"/>
  <c r="F726" i="2"/>
  <c r="A726" i="2"/>
  <c r="G725" i="2"/>
  <c r="F725" i="2"/>
  <c r="A725" i="2"/>
  <c r="G724" i="2"/>
  <c r="F724" i="2"/>
  <c r="A724" i="2"/>
  <c r="G723" i="2"/>
  <c r="F723" i="2"/>
  <c r="D723" i="2"/>
  <c r="E723" i="2" s="1"/>
  <c r="A723" i="2"/>
  <c r="G722" i="2"/>
  <c r="F722" i="2"/>
  <c r="A722" i="2"/>
  <c r="G721" i="2"/>
  <c r="F721" i="2"/>
  <c r="D721" i="2"/>
  <c r="E721" i="2" s="1"/>
  <c r="A721" i="2"/>
  <c r="G720" i="2"/>
  <c r="F720" i="2"/>
  <c r="D720" i="2"/>
  <c r="E720" i="2" s="1"/>
  <c r="A720" i="2"/>
  <c r="G719" i="2"/>
  <c r="F719" i="2"/>
  <c r="A719" i="2"/>
  <c r="G718" i="2"/>
  <c r="F718" i="2"/>
  <c r="A718" i="2"/>
  <c r="G717" i="2"/>
  <c r="F717" i="2"/>
  <c r="A717" i="2"/>
  <c r="G716" i="2"/>
  <c r="F716" i="2"/>
  <c r="A716" i="2"/>
  <c r="G715" i="2"/>
  <c r="F715" i="2"/>
  <c r="A715" i="2"/>
  <c r="G714" i="2"/>
  <c r="F714" i="2"/>
  <c r="D714" i="2"/>
  <c r="E714" i="2" s="1"/>
  <c r="A714" i="2"/>
  <c r="G713" i="2"/>
  <c r="F713" i="2"/>
  <c r="A713" i="2"/>
  <c r="G712" i="2"/>
  <c r="F712" i="2"/>
  <c r="A712" i="2"/>
  <c r="G711" i="2"/>
  <c r="F711" i="2"/>
  <c r="D711" i="2"/>
  <c r="E711" i="2" s="1"/>
  <c r="A711" i="2"/>
  <c r="G710" i="2"/>
  <c r="F710" i="2"/>
  <c r="D710" i="2"/>
  <c r="E710" i="2" s="1"/>
  <c r="A710" i="2"/>
  <c r="G709" i="2"/>
  <c r="F709" i="2"/>
  <c r="A709" i="2"/>
  <c r="G708" i="2"/>
  <c r="F708" i="2"/>
  <c r="A708" i="2"/>
  <c r="G707" i="2"/>
  <c r="F707" i="2"/>
  <c r="D707" i="2"/>
  <c r="E707" i="2" s="1"/>
  <c r="A707" i="2"/>
  <c r="G706" i="2"/>
  <c r="F706" i="2"/>
  <c r="D706" i="2"/>
  <c r="E706" i="2" s="1"/>
  <c r="A706" i="2"/>
  <c r="G705" i="2"/>
  <c r="F705" i="2"/>
  <c r="A705" i="2"/>
  <c r="G704" i="2"/>
  <c r="F704" i="2"/>
  <c r="A704" i="2"/>
  <c r="G703" i="2"/>
  <c r="F703" i="2"/>
  <c r="A703" i="2"/>
  <c r="G702" i="2"/>
  <c r="F702" i="2"/>
  <c r="A702" i="2"/>
  <c r="G701" i="2"/>
  <c r="F701" i="2"/>
  <c r="D701" i="2"/>
  <c r="E701" i="2" s="1"/>
  <c r="A701" i="2"/>
  <c r="G700" i="2"/>
  <c r="F700" i="2"/>
  <c r="D700" i="2"/>
  <c r="E700" i="2" s="1"/>
  <c r="A700" i="2"/>
  <c r="G699" i="2"/>
  <c r="F699" i="2"/>
  <c r="A699" i="2"/>
  <c r="G698" i="2"/>
  <c r="F698" i="2"/>
  <c r="A698" i="2"/>
  <c r="G697" i="2"/>
  <c r="F697" i="2"/>
  <c r="A697" i="2"/>
  <c r="G696" i="2"/>
  <c r="F696" i="2"/>
  <c r="A696" i="2"/>
  <c r="G695" i="2"/>
  <c r="F695" i="2"/>
  <c r="D695" i="2"/>
  <c r="E695" i="2" s="1"/>
  <c r="A695" i="2"/>
  <c r="G694" i="2"/>
  <c r="F694" i="2"/>
  <c r="A694" i="2"/>
  <c r="G693" i="2"/>
  <c r="F693" i="2"/>
  <c r="D693" i="2"/>
  <c r="E693" i="2" s="1"/>
  <c r="A693" i="2"/>
  <c r="G692" i="2"/>
  <c r="F692" i="2"/>
  <c r="D692" i="2"/>
  <c r="E692" i="2" s="1"/>
  <c r="A692" i="2"/>
  <c r="G691" i="2"/>
  <c r="F691" i="2"/>
  <c r="A691" i="2"/>
  <c r="G690" i="2"/>
  <c r="F690" i="2"/>
  <c r="D690" i="2"/>
  <c r="E690" i="2" s="1"/>
  <c r="A690" i="2"/>
  <c r="G689" i="2"/>
  <c r="F689" i="2"/>
  <c r="A689" i="2"/>
  <c r="G688" i="2"/>
  <c r="F688" i="2"/>
  <c r="A688" i="2"/>
  <c r="G687" i="2"/>
  <c r="F687" i="2"/>
  <c r="D687" i="2"/>
  <c r="E687" i="2" s="1"/>
  <c r="A687" i="2"/>
  <c r="G686" i="2"/>
  <c r="F686" i="2"/>
  <c r="D686" i="2"/>
  <c r="E686" i="2" s="1"/>
  <c r="A686" i="2"/>
  <c r="G685" i="2"/>
  <c r="F685" i="2"/>
  <c r="A685" i="2"/>
  <c r="G684" i="2"/>
  <c r="F684" i="2"/>
  <c r="A684" i="2"/>
  <c r="G683" i="2"/>
  <c r="F683" i="2"/>
  <c r="A683" i="2"/>
  <c r="G682" i="2"/>
  <c r="F682" i="2"/>
  <c r="D682" i="2"/>
  <c r="E682" i="2" s="1"/>
  <c r="A682" i="2"/>
  <c r="G681" i="2"/>
  <c r="F681" i="2"/>
  <c r="D681" i="2"/>
  <c r="E681" i="2" s="1"/>
  <c r="A681" i="2"/>
  <c r="G680" i="2"/>
  <c r="F680" i="2"/>
  <c r="A680" i="2"/>
  <c r="G679" i="2"/>
  <c r="F679" i="2"/>
  <c r="D679" i="2"/>
  <c r="E679" i="2" s="1"/>
  <c r="A679" i="2"/>
  <c r="G678" i="2"/>
  <c r="F678" i="2"/>
  <c r="A678" i="2"/>
  <c r="G677" i="2"/>
  <c r="F677" i="2"/>
  <c r="D677" i="2"/>
  <c r="E677" i="2" s="1"/>
  <c r="A677" i="2"/>
  <c r="G676" i="2"/>
  <c r="F676" i="2"/>
  <c r="D676" i="2"/>
  <c r="E676" i="2" s="1"/>
  <c r="A676" i="2"/>
  <c r="G675" i="2"/>
  <c r="F675" i="2"/>
  <c r="D675" i="2"/>
  <c r="E675" i="2" s="1"/>
  <c r="A675" i="2"/>
  <c r="G674" i="2"/>
  <c r="F674" i="2"/>
  <c r="D674" i="2"/>
  <c r="E674" i="2" s="1"/>
  <c r="A674" i="2"/>
  <c r="G673" i="2"/>
  <c r="F673" i="2"/>
  <c r="A673" i="2"/>
  <c r="G672" i="2"/>
  <c r="F672" i="2"/>
  <c r="D672" i="2"/>
  <c r="E672" i="2" s="1"/>
  <c r="A672" i="2"/>
  <c r="G671" i="2"/>
  <c r="F671" i="2"/>
  <c r="D671" i="2"/>
  <c r="E671" i="2" s="1"/>
  <c r="A671" i="2"/>
  <c r="G670" i="2"/>
  <c r="F670" i="2"/>
  <c r="D670" i="2"/>
  <c r="E670" i="2" s="1"/>
  <c r="A670" i="2"/>
  <c r="G669" i="2"/>
  <c r="F669" i="2"/>
  <c r="A669" i="2"/>
  <c r="G668" i="2"/>
  <c r="F668" i="2"/>
  <c r="D668" i="2"/>
  <c r="E668" i="2" s="1"/>
  <c r="A668" i="2"/>
  <c r="G667" i="2"/>
  <c r="F667" i="2"/>
  <c r="D667" i="2"/>
  <c r="E667" i="2" s="1"/>
  <c r="A667" i="2"/>
  <c r="G666" i="2"/>
  <c r="F666" i="2"/>
  <c r="A666" i="2"/>
  <c r="G665" i="2"/>
  <c r="F665" i="2"/>
  <c r="D665" i="2"/>
  <c r="E665" i="2" s="1"/>
  <c r="A665" i="2"/>
  <c r="G664" i="2"/>
  <c r="F664" i="2"/>
  <c r="D664" i="2"/>
  <c r="E664" i="2" s="1"/>
  <c r="A664" i="2"/>
  <c r="G663" i="2"/>
  <c r="F663" i="2"/>
  <c r="A663" i="2"/>
  <c r="G662" i="2"/>
  <c r="F662" i="2"/>
  <c r="A662" i="2"/>
  <c r="F661" i="2"/>
  <c r="D661" i="2"/>
  <c r="E661" i="2" s="1"/>
  <c r="A661" i="2"/>
  <c r="F660" i="2"/>
  <c r="D660" i="2"/>
  <c r="E660" i="2" s="1"/>
  <c r="A660" i="2"/>
  <c r="F659" i="2"/>
  <c r="D659" i="2"/>
  <c r="E659" i="2" s="1"/>
  <c r="A659" i="2"/>
  <c r="F658" i="2"/>
  <c r="D658" i="2"/>
  <c r="E658" i="2" s="1"/>
  <c r="A658" i="2"/>
  <c r="F657" i="2"/>
  <c r="D657" i="2"/>
  <c r="E657" i="2" s="1"/>
  <c r="A657" i="2"/>
  <c r="F656" i="2"/>
  <c r="D656" i="2"/>
  <c r="E656" i="2" s="1"/>
  <c r="A656" i="2"/>
  <c r="F655" i="2"/>
  <c r="D655" i="2"/>
  <c r="E655" i="2" s="1"/>
  <c r="A655" i="2"/>
  <c r="F654" i="2"/>
  <c r="D654" i="2"/>
  <c r="E654" i="2" s="1"/>
  <c r="A654" i="2"/>
  <c r="F653" i="2"/>
  <c r="D653" i="2"/>
  <c r="E653" i="2" s="1"/>
  <c r="A653" i="2"/>
  <c r="F652" i="2"/>
  <c r="D652" i="2"/>
  <c r="E652" i="2" s="1"/>
  <c r="A652" i="2"/>
  <c r="F651" i="2"/>
  <c r="A651" i="2"/>
  <c r="F650" i="2"/>
  <c r="D650" i="2"/>
  <c r="E650" i="2" s="1"/>
  <c r="A650" i="2"/>
  <c r="F649" i="2"/>
  <c r="D649" i="2"/>
  <c r="E649" i="2" s="1"/>
  <c r="A649" i="2"/>
  <c r="A648" i="2"/>
  <c r="F647" i="2"/>
  <c r="D647" i="2"/>
  <c r="E647" i="2" s="1"/>
  <c r="A647" i="2"/>
  <c r="F646" i="2"/>
  <c r="A646" i="2"/>
  <c r="F645" i="2"/>
  <c r="A645" i="2"/>
  <c r="F644" i="2"/>
  <c r="A644" i="2"/>
  <c r="F643" i="2"/>
  <c r="D643" i="2"/>
  <c r="E643" i="2" s="1"/>
  <c r="A643" i="2"/>
  <c r="F642" i="2"/>
  <c r="A642" i="2"/>
  <c r="F641" i="2"/>
  <c r="D641" i="2"/>
  <c r="E641" i="2" s="1"/>
  <c r="A641" i="2"/>
  <c r="F640" i="2"/>
  <c r="D640" i="2"/>
  <c r="E640" i="2" s="1"/>
  <c r="A640" i="2"/>
  <c r="F639" i="2"/>
  <c r="D639" i="2"/>
  <c r="E639" i="2" s="1"/>
  <c r="A639" i="2"/>
  <c r="F638" i="2"/>
  <c r="D638" i="2"/>
  <c r="E638" i="2" s="1"/>
  <c r="A638" i="2"/>
  <c r="F637" i="2"/>
  <c r="D637" i="2"/>
  <c r="E637" i="2" s="1"/>
  <c r="A637" i="2"/>
  <c r="F636" i="2"/>
  <c r="D636" i="2"/>
  <c r="E636" i="2" s="1"/>
  <c r="A636" i="2"/>
  <c r="F635" i="2"/>
  <c r="D635" i="2"/>
  <c r="E635" i="2" s="1"/>
  <c r="A635" i="2"/>
  <c r="F634" i="2"/>
  <c r="E634" i="2"/>
  <c r="D634" i="2"/>
  <c r="A634" i="2"/>
  <c r="F633" i="2"/>
  <c r="A633" i="2"/>
  <c r="F632" i="2"/>
  <c r="D632" i="2"/>
  <c r="E632" i="2" s="1"/>
  <c r="A632" i="2"/>
  <c r="F631" i="2"/>
  <c r="D631" i="2"/>
  <c r="E631" i="2" s="1"/>
  <c r="A631" i="2"/>
  <c r="F630" i="2"/>
  <c r="D630" i="2"/>
  <c r="E630" i="2" s="1"/>
  <c r="A630" i="2"/>
  <c r="F629" i="2"/>
  <c r="A629" i="2"/>
  <c r="F628" i="2"/>
  <c r="D628" i="2"/>
  <c r="E628" i="2" s="1"/>
  <c r="A628" i="2"/>
  <c r="F627" i="2"/>
  <c r="D627" i="2"/>
  <c r="E627" i="2" s="1"/>
  <c r="A627" i="2"/>
  <c r="F626" i="2"/>
  <c r="A626" i="2"/>
  <c r="F625" i="2"/>
  <c r="D625" i="2"/>
  <c r="E625" i="2" s="1"/>
  <c r="A625" i="2"/>
  <c r="F624" i="2"/>
  <c r="D624" i="2"/>
  <c r="E624" i="2" s="1"/>
  <c r="A624" i="2"/>
  <c r="F623" i="2"/>
  <c r="D623" i="2"/>
  <c r="E623" i="2" s="1"/>
  <c r="A623" i="2"/>
  <c r="F622" i="2"/>
  <c r="A622" i="2"/>
  <c r="F621" i="2"/>
  <c r="D621" i="2"/>
  <c r="E621" i="2" s="1"/>
  <c r="A621" i="2"/>
  <c r="F620" i="2"/>
  <c r="A620" i="2"/>
  <c r="F619" i="2"/>
  <c r="D619" i="2"/>
  <c r="E619" i="2" s="1"/>
  <c r="A619" i="2"/>
  <c r="F618" i="2"/>
  <c r="A618" i="2"/>
  <c r="F617" i="2"/>
  <c r="D617" i="2"/>
  <c r="E617" i="2" s="1"/>
  <c r="A617" i="2"/>
  <c r="F616" i="2"/>
  <c r="D616" i="2"/>
  <c r="E616" i="2" s="1"/>
  <c r="A616" i="2"/>
  <c r="F615" i="2"/>
  <c r="D615" i="2"/>
  <c r="E615" i="2" s="1"/>
  <c r="A615" i="2"/>
  <c r="F614" i="2"/>
  <c r="D614" i="2"/>
  <c r="E614" i="2" s="1"/>
  <c r="A614" i="2"/>
  <c r="F613" i="2"/>
  <c r="D613" i="2"/>
  <c r="E613" i="2" s="1"/>
  <c r="A613" i="2"/>
  <c r="F612" i="2"/>
  <c r="D612" i="2"/>
  <c r="E612" i="2" s="1"/>
  <c r="A612" i="2"/>
  <c r="F611" i="2"/>
  <c r="A611" i="2"/>
  <c r="F610" i="2"/>
  <c r="D610" i="2"/>
  <c r="E610" i="2" s="1"/>
  <c r="A610" i="2"/>
  <c r="F609" i="2"/>
  <c r="A609" i="2"/>
  <c r="F608" i="2"/>
  <c r="D608" i="2"/>
  <c r="E608" i="2" s="1"/>
  <c r="A608" i="2"/>
  <c r="F607" i="2"/>
  <c r="D607" i="2"/>
  <c r="E607" i="2" s="1"/>
  <c r="A607" i="2"/>
  <c r="F606" i="2"/>
  <c r="D606" i="2"/>
  <c r="E606" i="2" s="1"/>
  <c r="A606" i="2"/>
  <c r="F605" i="2"/>
  <c r="D605" i="2"/>
  <c r="E605" i="2" s="1"/>
  <c r="A605" i="2"/>
  <c r="F604" i="2"/>
  <c r="D604" i="2"/>
  <c r="E604" i="2" s="1"/>
  <c r="A604" i="2"/>
  <c r="F603" i="2"/>
  <c r="D603" i="2"/>
  <c r="E603" i="2" s="1"/>
  <c r="A603" i="2"/>
  <c r="F602" i="2"/>
  <c r="D602" i="2"/>
  <c r="E602" i="2" s="1"/>
  <c r="A602" i="2"/>
  <c r="F601" i="2"/>
  <c r="D601" i="2"/>
  <c r="E601" i="2" s="1"/>
  <c r="A601" i="2"/>
  <c r="F600" i="2"/>
  <c r="A600" i="2"/>
  <c r="F599" i="2"/>
  <c r="D599" i="2"/>
  <c r="E599" i="2" s="1"/>
  <c r="A599" i="2"/>
  <c r="F598" i="2"/>
  <c r="A598" i="2"/>
  <c r="F597" i="2"/>
  <c r="A597" i="2"/>
  <c r="F596" i="2"/>
  <c r="A596" i="2"/>
  <c r="F595" i="2"/>
  <c r="D595" i="2"/>
  <c r="E595" i="2" s="1"/>
  <c r="A595" i="2"/>
  <c r="F594" i="2"/>
  <c r="A594" i="2"/>
  <c r="F593" i="2"/>
  <c r="D593" i="2"/>
  <c r="E593" i="2" s="1"/>
  <c r="A593" i="2"/>
  <c r="F592" i="2"/>
  <c r="D592" i="2"/>
  <c r="E592" i="2" s="1"/>
  <c r="A592" i="2"/>
  <c r="F591" i="2"/>
  <c r="D591" i="2"/>
  <c r="E591" i="2" s="1"/>
  <c r="A591" i="2"/>
  <c r="F590" i="2"/>
  <c r="D590" i="2"/>
  <c r="E590" i="2" s="1"/>
  <c r="A590" i="2"/>
  <c r="F589" i="2"/>
  <c r="D589" i="2"/>
  <c r="E589" i="2" s="1"/>
  <c r="A589" i="2"/>
  <c r="F588" i="2"/>
  <c r="D588" i="2"/>
  <c r="E588" i="2" s="1"/>
  <c r="A588" i="2"/>
  <c r="F587" i="2"/>
  <c r="A587" i="2"/>
  <c r="F586" i="2"/>
  <c r="D586" i="2"/>
  <c r="E586" i="2" s="1"/>
  <c r="A586" i="2"/>
  <c r="F585" i="2"/>
  <c r="A585" i="2"/>
  <c r="F584" i="2"/>
  <c r="D584" i="2"/>
  <c r="E584" i="2" s="1"/>
  <c r="A584" i="2"/>
  <c r="F583" i="2"/>
  <c r="D583" i="2"/>
  <c r="E583" i="2" s="1"/>
  <c r="A583" i="2"/>
  <c r="F582" i="2"/>
  <c r="D582" i="2"/>
  <c r="E582" i="2" s="1"/>
  <c r="A582" i="2"/>
  <c r="F581" i="2"/>
  <c r="D581" i="2"/>
  <c r="E581" i="2" s="1"/>
  <c r="A581" i="2"/>
  <c r="F580" i="2"/>
  <c r="A580" i="2"/>
  <c r="F579" i="2"/>
  <c r="D579" i="2"/>
  <c r="E579" i="2" s="1"/>
  <c r="A579" i="2"/>
  <c r="F578" i="2"/>
  <c r="D578" i="2"/>
  <c r="E578" i="2" s="1"/>
  <c r="A578" i="2"/>
  <c r="F577" i="2"/>
  <c r="D577" i="2"/>
  <c r="E577" i="2" s="1"/>
  <c r="A577" i="2"/>
  <c r="F576" i="2"/>
  <c r="D576" i="2"/>
  <c r="E576" i="2" s="1"/>
  <c r="A576" i="2"/>
  <c r="F575" i="2"/>
  <c r="D575" i="2"/>
  <c r="E575" i="2" s="1"/>
  <c r="A575" i="2"/>
  <c r="F574" i="2"/>
  <c r="D574" i="2"/>
  <c r="E574" i="2" s="1"/>
  <c r="A574" i="2"/>
  <c r="F573" i="2"/>
  <c r="A573" i="2"/>
  <c r="F572" i="2"/>
  <c r="D572" i="2"/>
  <c r="E572" i="2" s="1"/>
  <c r="A572" i="2"/>
  <c r="F571" i="2"/>
  <c r="D571" i="2"/>
  <c r="E571" i="2" s="1"/>
  <c r="A571" i="2"/>
  <c r="F570" i="2"/>
  <c r="A570" i="2"/>
  <c r="F569" i="2"/>
  <c r="D569" i="2"/>
  <c r="E569" i="2" s="1"/>
  <c r="A569" i="2"/>
  <c r="F568" i="2"/>
  <c r="D568" i="2"/>
  <c r="E568" i="2" s="1"/>
  <c r="A568" i="2"/>
  <c r="F567" i="2"/>
  <c r="D567" i="2"/>
  <c r="E567" i="2" s="1"/>
  <c r="A567" i="2"/>
  <c r="F566" i="2"/>
  <c r="D566" i="2"/>
  <c r="E566" i="2" s="1"/>
  <c r="A566" i="2"/>
  <c r="F565" i="2"/>
  <c r="D565" i="2"/>
  <c r="E565" i="2" s="1"/>
  <c r="A565" i="2"/>
  <c r="F564" i="2"/>
  <c r="A564" i="2"/>
  <c r="F563" i="2"/>
  <c r="D563" i="2"/>
  <c r="E563" i="2" s="1"/>
  <c r="A563" i="2"/>
  <c r="F562" i="2"/>
  <c r="A562" i="2"/>
  <c r="F561" i="2"/>
  <c r="D561" i="2"/>
  <c r="E561" i="2" s="1"/>
  <c r="A561" i="2"/>
  <c r="F560" i="2"/>
  <c r="D560" i="2"/>
  <c r="E560" i="2" s="1"/>
  <c r="A560" i="2"/>
  <c r="F559" i="2"/>
  <c r="A559" i="2"/>
  <c r="F558" i="2"/>
  <c r="D558" i="2"/>
  <c r="E558" i="2" s="1"/>
  <c r="A558" i="2"/>
  <c r="F557" i="2"/>
  <c r="A557" i="2"/>
  <c r="F556" i="2"/>
  <c r="H556" i="2" s="1"/>
  <c r="A556" i="2"/>
  <c r="F555" i="2"/>
  <c r="H555" i="2" s="1"/>
  <c r="D555" i="2"/>
  <c r="E555" i="2" s="1"/>
  <c r="A555" i="2"/>
  <c r="F554" i="2"/>
  <c r="H554" i="2" s="1"/>
  <c r="D554" i="2"/>
  <c r="E554" i="2" s="1"/>
  <c r="A554" i="2"/>
  <c r="F553" i="2"/>
  <c r="H553" i="2" s="1"/>
  <c r="D553" i="2"/>
  <c r="E553" i="2" s="1"/>
  <c r="A553" i="2"/>
  <c r="F552" i="2"/>
  <c r="H552" i="2" s="1"/>
  <c r="A552" i="2"/>
  <c r="F551" i="2"/>
  <c r="H551" i="2" s="1"/>
  <c r="D551" i="2"/>
  <c r="E551" i="2" s="1"/>
  <c r="A551" i="2"/>
  <c r="F550" i="2"/>
  <c r="H550" i="2" s="1"/>
  <c r="D550" i="2"/>
  <c r="E550" i="2" s="1"/>
  <c r="A550" i="2"/>
  <c r="F549" i="2"/>
  <c r="H549" i="2" s="1"/>
  <c r="D549" i="2"/>
  <c r="E549" i="2" s="1"/>
  <c r="A549" i="2"/>
  <c r="F548" i="2"/>
  <c r="H548" i="2" s="1"/>
  <c r="D548" i="2"/>
  <c r="E548" i="2" s="1"/>
  <c r="A548" i="2"/>
  <c r="F547" i="2"/>
  <c r="H547" i="2" s="1"/>
  <c r="D547" i="2"/>
  <c r="E547" i="2" s="1"/>
  <c r="A547" i="2"/>
  <c r="H546" i="2"/>
  <c r="A546" i="2"/>
  <c r="F545" i="2"/>
  <c r="D545" i="2"/>
  <c r="E545" i="2" s="1"/>
  <c r="A545" i="2"/>
  <c r="F544" i="2"/>
  <c r="D544" i="2"/>
  <c r="E544" i="2" s="1"/>
  <c r="A544" i="2"/>
  <c r="F543" i="2"/>
  <c r="D543" i="2"/>
  <c r="E543" i="2" s="1"/>
  <c r="A543" i="2"/>
  <c r="F542" i="2"/>
  <c r="D542" i="2"/>
  <c r="E542" i="2" s="1"/>
  <c r="A542" i="2"/>
  <c r="A541" i="2"/>
  <c r="F540" i="2"/>
  <c r="D540" i="2"/>
  <c r="E540" i="2" s="1"/>
  <c r="A540" i="2"/>
  <c r="F539" i="2"/>
  <c r="D539" i="2"/>
  <c r="E539" i="2" s="1"/>
  <c r="A539" i="2"/>
  <c r="F538" i="2"/>
  <c r="D538" i="2"/>
  <c r="E538" i="2" s="1"/>
  <c r="A538" i="2"/>
  <c r="F537" i="2"/>
  <c r="D537" i="2"/>
  <c r="E537" i="2" s="1"/>
  <c r="A537" i="2"/>
  <c r="F536" i="2"/>
  <c r="D536" i="2"/>
  <c r="E536" i="2" s="1"/>
  <c r="A536" i="2"/>
  <c r="F535" i="2"/>
  <c r="D535" i="2"/>
  <c r="E535" i="2" s="1"/>
  <c r="A535" i="2"/>
  <c r="F534" i="2"/>
  <c r="A534" i="2"/>
  <c r="F533" i="2"/>
  <c r="D533" i="2"/>
  <c r="E533" i="2" s="1"/>
  <c r="A533" i="2"/>
  <c r="F532" i="2"/>
  <c r="D532" i="2"/>
  <c r="E532" i="2" s="1"/>
  <c r="A532" i="2"/>
  <c r="F531" i="2"/>
  <c r="A531" i="2"/>
  <c r="F530" i="2"/>
  <c r="D530" i="2"/>
  <c r="E530" i="2" s="1"/>
  <c r="A530" i="2"/>
  <c r="G529" i="2"/>
  <c r="F529" i="2"/>
  <c r="D529" i="2"/>
  <c r="E529" i="2" s="1"/>
  <c r="A529" i="2"/>
  <c r="G528" i="2"/>
  <c r="F528" i="2"/>
  <c r="D528" i="2"/>
  <c r="E528" i="2" s="1"/>
  <c r="A528" i="2"/>
  <c r="G527" i="2"/>
  <c r="F527" i="2"/>
  <c r="D527" i="2"/>
  <c r="E527" i="2" s="1"/>
  <c r="A527" i="2"/>
  <c r="G526" i="2"/>
  <c r="F526" i="2"/>
  <c r="A526" i="2"/>
  <c r="G525" i="2"/>
  <c r="F525" i="2"/>
  <c r="D525" i="2"/>
  <c r="E525" i="2" s="1"/>
  <c r="A525" i="2"/>
  <c r="G524" i="2"/>
  <c r="F524" i="2"/>
  <c r="D524" i="2"/>
  <c r="E524" i="2" s="1"/>
  <c r="A524" i="2"/>
  <c r="G523" i="2"/>
  <c r="F523" i="2"/>
  <c r="D523" i="2"/>
  <c r="E523" i="2" s="1"/>
  <c r="A523" i="2"/>
  <c r="G522" i="2"/>
  <c r="F522" i="2"/>
  <c r="D522" i="2"/>
  <c r="E522" i="2" s="1"/>
  <c r="A522" i="2"/>
  <c r="G521" i="2"/>
  <c r="F521" i="2"/>
  <c r="D521" i="2"/>
  <c r="E521" i="2" s="1"/>
  <c r="A521" i="2"/>
  <c r="G520" i="2"/>
  <c r="F520" i="2"/>
  <c r="D520" i="2"/>
  <c r="E520" i="2" s="1"/>
  <c r="A520" i="2"/>
  <c r="G519" i="2"/>
  <c r="F519" i="2"/>
  <c r="A519" i="2"/>
  <c r="G518" i="2"/>
  <c r="F518" i="2"/>
  <c r="D518" i="2"/>
  <c r="E518" i="2" s="1"/>
  <c r="A518" i="2"/>
  <c r="G517" i="2"/>
  <c r="F517" i="2"/>
  <c r="D517" i="2"/>
  <c r="E517" i="2" s="1"/>
  <c r="A517" i="2"/>
  <c r="G516" i="2"/>
  <c r="F516" i="2"/>
  <c r="A516" i="2"/>
  <c r="G515" i="2"/>
  <c r="F515" i="2"/>
  <c r="D515" i="2"/>
  <c r="E515" i="2" s="1"/>
  <c r="A515" i="2"/>
  <c r="G514" i="2"/>
  <c r="F514" i="2"/>
  <c r="A514" i="2"/>
  <c r="G513" i="2"/>
  <c r="F513" i="2"/>
  <c r="A513" i="2"/>
  <c r="G512" i="2"/>
  <c r="F512" i="2"/>
  <c r="A512" i="2"/>
  <c r="G511" i="2"/>
  <c r="F511" i="2"/>
  <c r="D511" i="2"/>
  <c r="E511" i="2" s="1"/>
  <c r="A511" i="2"/>
  <c r="G510" i="2"/>
  <c r="F510" i="2"/>
  <c r="A510" i="2"/>
  <c r="G509" i="2"/>
  <c r="F509" i="2"/>
  <c r="D509" i="2"/>
  <c r="E509" i="2" s="1"/>
  <c r="A509" i="2"/>
  <c r="G508" i="2"/>
  <c r="F508" i="2"/>
  <c r="D508" i="2"/>
  <c r="E508" i="2" s="1"/>
  <c r="A508" i="2"/>
  <c r="G507" i="2"/>
  <c r="F507" i="2"/>
  <c r="D507" i="2"/>
  <c r="E507" i="2" s="1"/>
  <c r="A507" i="2"/>
  <c r="G506" i="2"/>
  <c r="F506" i="2"/>
  <c r="D506" i="2"/>
  <c r="E506" i="2" s="1"/>
  <c r="A506" i="2"/>
  <c r="G505" i="2"/>
  <c r="F505" i="2"/>
  <c r="D505" i="2"/>
  <c r="E505" i="2" s="1"/>
  <c r="A505" i="2"/>
  <c r="G504" i="2"/>
  <c r="F504" i="2"/>
  <c r="D504" i="2"/>
  <c r="E504" i="2" s="1"/>
  <c r="A504" i="2"/>
  <c r="G503" i="2"/>
  <c r="F503" i="2"/>
  <c r="D503" i="2"/>
  <c r="E503" i="2" s="1"/>
  <c r="A503" i="2"/>
  <c r="G502" i="2"/>
  <c r="F502" i="2"/>
  <c r="D502" i="2"/>
  <c r="E502" i="2" s="1"/>
  <c r="A502" i="2"/>
  <c r="G501" i="2"/>
  <c r="F501" i="2"/>
  <c r="A501" i="2"/>
  <c r="G500" i="2"/>
  <c r="F500" i="2"/>
  <c r="D500" i="2"/>
  <c r="E500" i="2" s="1"/>
  <c r="A500" i="2"/>
  <c r="G499" i="2"/>
  <c r="F499" i="2"/>
  <c r="A499" i="2"/>
  <c r="G498" i="2"/>
  <c r="F498" i="2"/>
  <c r="D498" i="2"/>
  <c r="E498" i="2" s="1"/>
  <c r="A498" i="2"/>
  <c r="G497" i="2"/>
  <c r="F497" i="2"/>
  <c r="A497" i="2"/>
  <c r="G496" i="2"/>
  <c r="F496" i="2"/>
  <c r="D496" i="2"/>
  <c r="E496" i="2" s="1"/>
  <c r="A496" i="2"/>
  <c r="G495" i="2"/>
  <c r="F495" i="2"/>
  <c r="D495" i="2"/>
  <c r="E495" i="2" s="1"/>
  <c r="A495" i="2"/>
  <c r="G494" i="2"/>
  <c r="F494" i="2"/>
  <c r="A494" i="2"/>
  <c r="G493" i="2"/>
  <c r="F493" i="2"/>
  <c r="D493" i="2"/>
  <c r="E493" i="2" s="1"/>
  <c r="A493" i="2"/>
  <c r="G492" i="2"/>
  <c r="F492" i="2"/>
  <c r="D492" i="2"/>
  <c r="E492" i="2" s="1"/>
  <c r="A492" i="2"/>
  <c r="G491" i="2"/>
  <c r="F491" i="2"/>
  <c r="D491" i="2"/>
  <c r="E491" i="2" s="1"/>
  <c r="A491" i="2"/>
  <c r="G490" i="2"/>
  <c r="F490" i="2"/>
  <c r="A490" i="2"/>
  <c r="G489" i="2"/>
  <c r="F489" i="2"/>
  <c r="D489" i="2"/>
  <c r="E489" i="2" s="1"/>
  <c r="A489" i="2"/>
  <c r="G488" i="2"/>
  <c r="F488" i="2"/>
  <c r="A488" i="2"/>
  <c r="G487" i="2"/>
  <c r="F487" i="2"/>
  <c r="D487" i="2"/>
  <c r="E487" i="2" s="1"/>
  <c r="A487" i="2"/>
  <c r="G486" i="2"/>
  <c r="F486" i="2"/>
  <c r="A486" i="2"/>
  <c r="G485" i="2"/>
  <c r="F485" i="2"/>
  <c r="D485" i="2"/>
  <c r="E485" i="2" s="1"/>
  <c r="A485" i="2"/>
  <c r="G484" i="2"/>
  <c r="F484" i="2"/>
  <c r="D484" i="2"/>
  <c r="E484" i="2" s="1"/>
  <c r="A484" i="2"/>
  <c r="G483" i="2"/>
  <c r="F483" i="2"/>
  <c r="D483" i="2"/>
  <c r="E483" i="2" s="1"/>
  <c r="A483" i="2"/>
  <c r="G482" i="2"/>
  <c r="F482" i="2"/>
  <c r="D482" i="2"/>
  <c r="E482" i="2" s="1"/>
  <c r="A482" i="2"/>
  <c r="G481" i="2"/>
  <c r="F481" i="2"/>
  <c r="D481" i="2"/>
  <c r="E481" i="2" s="1"/>
  <c r="A481" i="2"/>
  <c r="G480" i="2"/>
  <c r="F480" i="2"/>
  <c r="D480" i="2"/>
  <c r="E480" i="2" s="1"/>
  <c r="A480" i="2"/>
  <c r="G479" i="2"/>
  <c r="F479" i="2"/>
  <c r="A479" i="2"/>
  <c r="G478" i="2"/>
  <c r="F478" i="2"/>
  <c r="D478" i="2"/>
  <c r="E478" i="2" s="1"/>
  <c r="A478" i="2"/>
  <c r="G477" i="2"/>
  <c r="F477" i="2"/>
  <c r="A477" i="2"/>
  <c r="G476" i="2"/>
  <c r="F476" i="2"/>
  <c r="D476" i="2"/>
  <c r="E476" i="2" s="1"/>
  <c r="A476" i="2"/>
  <c r="G475" i="2"/>
  <c r="F475" i="2"/>
  <c r="A475" i="2"/>
  <c r="G474" i="2"/>
  <c r="F474" i="2"/>
  <c r="D474" i="2"/>
  <c r="E474" i="2" s="1"/>
  <c r="A474" i="2"/>
  <c r="G473" i="2"/>
  <c r="F473" i="2"/>
  <c r="D473" i="2"/>
  <c r="E473" i="2" s="1"/>
  <c r="A473" i="2"/>
  <c r="G472" i="2"/>
  <c r="F472" i="2"/>
  <c r="E472" i="2"/>
  <c r="D472" i="2"/>
  <c r="A472" i="2"/>
  <c r="G471" i="2"/>
  <c r="F471" i="2"/>
  <c r="D471" i="2"/>
  <c r="E471" i="2" s="1"/>
  <c r="A471" i="2"/>
  <c r="G470" i="2"/>
  <c r="F470" i="2"/>
  <c r="D470" i="2"/>
  <c r="E470" i="2" s="1"/>
  <c r="A470" i="2"/>
  <c r="G469" i="2"/>
  <c r="F469" i="2"/>
  <c r="D469" i="2"/>
  <c r="E469" i="2" s="1"/>
  <c r="A469" i="2"/>
  <c r="G468" i="2"/>
  <c r="F468" i="2"/>
  <c r="A468" i="2"/>
  <c r="G467" i="2"/>
  <c r="F467" i="2"/>
  <c r="D467" i="2"/>
  <c r="E467" i="2" s="1"/>
  <c r="A467" i="2"/>
  <c r="G466" i="2"/>
  <c r="F466" i="2"/>
  <c r="A466" i="2"/>
  <c r="G465" i="2"/>
  <c r="F465" i="2"/>
  <c r="A465" i="2"/>
  <c r="G464" i="2"/>
  <c r="F464" i="2"/>
  <c r="A464" i="2"/>
  <c r="G463" i="2"/>
  <c r="F463" i="2"/>
  <c r="D463" i="2"/>
  <c r="E463" i="2" s="1"/>
  <c r="A463" i="2"/>
  <c r="G462" i="2"/>
  <c r="F462" i="2"/>
  <c r="A462" i="2"/>
  <c r="G461" i="2"/>
  <c r="F461" i="2"/>
  <c r="A461" i="2"/>
  <c r="G460" i="2"/>
  <c r="F460" i="2"/>
  <c r="D460" i="2"/>
  <c r="E460" i="2" s="1"/>
  <c r="A460" i="2"/>
  <c r="G459" i="2"/>
  <c r="F459" i="2"/>
  <c r="D459" i="2"/>
  <c r="E459" i="2" s="1"/>
  <c r="A459" i="2"/>
  <c r="G458" i="2"/>
  <c r="F458" i="2"/>
  <c r="D458" i="2"/>
  <c r="E458" i="2" s="1"/>
  <c r="A458" i="2"/>
  <c r="G457" i="2"/>
  <c r="F457" i="2"/>
  <c r="D457" i="2"/>
  <c r="E457" i="2" s="1"/>
  <c r="A457" i="2"/>
  <c r="G456" i="2"/>
  <c r="F456" i="2"/>
  <c r="D456" i="2"/>
  <c r="E456" i="2" s="1"/>
  <c r="A456" i="2"/>
  <c r="G455" i="2"/>
  <c r="F455" i="2"/>
  <c r="A455" i="2"/>
  <c r="G454" i="2"/>
  <c r="F454" i="2"/>
  <c r="D454" i="2"/>
  <c r="E454" i="2" s="1"/>
  <c r="A454" i="2"/>
  <c r="G453" i="2"/>
  <c r="F453" i="2"/>
  <c r="A453" i="2"/>
  <c r="G452" i="2"/>
  <c r="F452" i="2"/>
  <c r="A452" i="2"/>
  <c r="G451" i="2"/>
  <c r="F451" i="2"/>
  <c r="A451" i="2"/>
  <c r="G450" i="2"/>
  <c r="F450" i="2"/>
  <c r="D450" i="2"/>
  <c r="E450" i="2" s="1"/>
  <c r="A450" i="2"/>
  <c r="G449" i="2"/>
  <c r="F449" i="2"/>
  <c r="D449" i="2"/>
  <c r="E449" i="2" s="1"/>
  <c r="A449" i="2"/>
  <c r="G448" i="2"/>
  <c r="F448" i="2"/>
  <c r="A448" i="2"/>
  <c r="G447" i="2"/>
  <c r="F447" i="2"/>
  <c r="D447" i="2"/>
  <c r="E447" i="2" s="1"/>
  <c r="A447" i="2"/>
  <c r="G446" i="2"/>
  <c r="F446" i="2"/>
  <c r="D446" i="2"/>
  <c r="E446" i="2" s="1"/>
  <c r="A446" i="2"/>
  <c r="G445" i="2"/>
  <c r="F445" i="2"/>
  <c r="D445" i="2"/>
  <c r="E445" i="2" s="1"/>
  <c r="A445" i="2"/>
  <c r="G444" i="2"/>
  <c r="F444" i="2"/>
  <c r="D444" i="2"/>
  <c r="E444" i="2" s="1"/>
  <c r="A444" i="2"/>
  <c r="G443" i="2"/>
  <c r="F443" i="2"/>
  <c r="D443" i="2"/>
  <c r="E443" i="2" s="1"/>
  <c r="A443" i="2"/>
  <c r="G442" i="2"/>
  <c r="F442" i="2"/>
  <c r="D442" i="2"/>
  <c r="E442" i="2" s="1"/>
  <c r="A442" i="2"/>
  <c r="G441" i="2"/>
  <c r="F441" i="2"/>
  <c r="A441" i="2"/>
  <c r="G440" i="2"/>
  <c r="F440" i="2"/>
  <c r="D440" i="2"/>
  <c r="E440" i="2" s="1"/>
  <c r="A440" i="2"/>
  <c r="G439" i="2"/>
  <c r="F439" i="2"/>
  <c r="A439" i="2"/>
  <c r="G438" i="2"/>
  <c r="F438" i="2"/>
  <c r="A438" i="2"/>
  <c r="G437" i="2"/>
  <c r="F437" i="2"/>
  <c r="D437" i="2"/>
  <c r="E437" i="2" s="1"/>
  <c r="A437" i="2"/>
  <c r="G436" i="2"/>
  <c r="F436" i="2"/>
  <c r="D436" i="2"/>
  <c r="E436" i="2" s="1"/>
  <c r="A436" i="2"/>
  <c r="G435" i="2"/>
  <c r="F435" i="2"/>
  <c r="A435" i="2"/>
  <c r="G434" i="2"/>
  <c r="F434" i="2"/>
  <c r="D434" i="2"/>
  <c r="E434" i="2" s="1"/>
  <c r="A434" i="2"/>
  <c r="G433" i="2"/>
  <c r="F433" i="2"/>
  <c r="D433" i="2"/>
  <c r="E433" i="2" s="1"/>
  <c r="A433" i="2"/>
  <c r="G432" i="2"/>
  <c r="F432" i="2"/>
  <c r="A432" i="2"/>
  <c r="G431" i="2"/>
  <c r="F431" i="2"/>
  <c r="D431" i="2"/>
  <c r="E431" i="2" s="1"/>
  <c r="A431" i="2"/>
  <c r="G430" i="2"/>
  <c r="F430" i="2"/>
  <c r="A430" i="2"/>
  <c r="G429" i="2"/>
  <c r="F429" i="2"/>
  <c r="D429" i="2"/>
  <c r="E429" i="2" s="1"/>
  <c r="A429" i="2"/>
  <c r="G428" i="2"/>
  <c r="F428" i="2"/>
  <c r="E428" i="2"/>
  <c r="D428" i="2"/>
  <c r="A428" i="2"/>
  <c r="G427" i="2"/>
  <c r="F427" i="2"/>
  <c r="A427" i="2"/>
  <c r="G426" i="2"/>
  <c r="F426" i="2"/>
  <c r="D426" i="2"/>
  <c r="E426" i="2" s="1"/>
  <c r="A426" i="2"/>
  <c r="G425" i="2"/>
  <c r="F425" i="2"/>
  <c r="A425" i="2"/>
  <c r="G424" i="2"/>
  <c r="F424" i="2"/>
  <c r="A424" i="2"/>
  <c r="G423" i="2"/>
  <c r="F423" i="2"/>
  <c r="D423" i="2"/>
  <c r="E423" i="2" s="1"/>
  <c r="A423" i="2"/>
  <c r="G422" i="2"/>
  <c r="F422" i="2"/>
  <c r="D422" i="2"/>
  <c r="E422" i="2" s="1"/>
  <c r="A422" i="2"/>
  <c r="G421" i="2"/>
  <c r="F421" i="2"/>
  <c r="A421" i="2"/>
  <c r="G420" i="2"/>
  <c r="F420" i="2"/>
  <c r="A420" i="2"/>
  <c r="G419" i="2"/>
  <c r="F419" i="2"/>
  <c r="A419" i="2"/>
  <c r="G418" i="2"/>
  <c r="F418" i="2"/>
  <c r="D418" i="2"/>
  <c r="E418" i="2" s="1"/>
  <c r="A418" i="2"/>
  <c r="G417" i="2"/>
  <c r="F417" i="2"/>
  <c r="D417" i="2"/>
  <c r="E417" i="2" s="1"/>
  <c r="A417" i="2"/>
  <c r="G416" i="2"/>
  <c r="F416" i="2"/>
  <c r="D416" i="2"/>
  <c r="E416" i="2" s="1"/>
  <c r="A416" i="2"/>
  <c r="G415" i="2"/>
  <c r="F415" i="2"/>
  <c r="D415" i="2"/>
  <c r="E415" i="2" s="1"/>
  <c r="A415" i="2"/>
  <c r="G414" i="2"/>
  <c r="F414" i="2"/>
  <c r="A414" i="2"/>
  <c r="G413" i="2"/>
  <c r="F413" i="2"/>
  <c r="D413" i="2"/>
  <c r="E413" i="2" s="1"/>
  <c r="A413" i="2"/>
  <c r="G412" i="2"/>
  <c r="F412" i="2"/>
  <c r="A412" i="2"/>
  <c r="G411" i="2"/>
  <c r="F411" i="2"/>
  <c r="D411" i="2"/>
  <c r="E411" i="2" s="1"/>
  <c r="A411" i="2"/>
  <c r="G410" i="2"/>
  <c r="F410" i="2"/>
  <c r="D410" i="2"/>
  <c r="E410" i="2" s="1"/>
  <c r="A410" i="2"/>
  <c r="G409" i="2"/>
  <c r="F409" i="2"/>
  <c r="A409" i="2"/>
  <c r="G408" i="2"/>
  <c r="F408" i="2"/>
  <c r="D408" i="2"/>
  <c r="E408" i="2" s="1"/>
  <c r="A408" i="2"/>
  <c r="G407" i="2"/>
  <c r="F407" i="2"/>
  <c r="D407" i="2"/>
  <c r="E407" i="2" s="1"/>
  <c r="A407" i="2"/>
  <c r="G406" i="2"/>
  <c r="F406" i="2"/>
  <c r="D406" i="2"/>
  <c r="E406" i="2" s="1"/>
  <c r="A406" i="2"/>
  <c r="G405" i="2"/>
  <c r="F405" i="2"/>
  <c r="D405" i="2"/>
  <c r="E405" i="2" s="1"/>
  <c r="A405" i="2"/>
  <c r="G404" i="2"/>
  <c r="F404" i="2"/>
  <c r="D404" i="2"/>
  <c r="E404" i="2" s="1"/>
  <c r="A404" i="2"/>
  <c r="G403" i="2"/>
  <c r="F403" i="2"/>
  <c r="D403" i="2"/>
  <c r="E403" i="2" s="1"/>
  <c r="A403" i="2"/>
  <c r="G402" i="2"/>
  <c r="F402" i="2"/>
  <c r="A402" i="2"/>
  <c r="G401" i="2"/>
  <c r="F401" i="2"/>
  <c r="D401" i="2"/>
  <c r="E401" i="2" s="1"/>
  <c r="A401" i="2"/>
  <c r="G400" i="2"/>
  <c r="F400" i="2"/>
  <c r="D400" i="2"/>
  <c r="E400" i="2" s="1"/>
  <c r="A400" i="2"/>
  <c r="G399" i="2"/>
  <c r="F399" i="2"/>
  <c r="A399" i="2"/>
  <c r="G398" i="2"/>
  <c r="F398" i="2"/>
  <c r="D398" i="2"/>
  <c r="E398" i="2" s="1"/>
  <c r="A398" i="2"/>
  <c r="G397" i="2"/>
  <c r="F397" i="2"/>
  <c r="D397" i="2"/>
  <c r="E397" i="2" s="1"/>
  <c r="A397" i="2"/>
  <c r="G396" i="2"/>
  <c r="F396" i="2"/>
  <c r="D396" i="2"/>
  <c r="E396" i="2" s="1"/>
  <c r="A396" i="2"/>
  <c r="G395" i="2"/>
  <c r="F395" i="2"/>
  <c r="D395" i="2"/>
  <c r="E395" i="2" s="1"/>
  <c r="A395" i="2"/>
  <c r="G394" i="2"/>
  <c r="F394" i="2"/>
  <c r="A394" i="2"/>
  <c r="G393" i="2"/>
  <c r="F393" i="2"/>
  <c r="D393" i="2"/>
  <c r="E393" i="2" s="1"/>
  <c r="A393" i="2"/>
  <c r="G392" i="2"/>
  <c r="F392" i="2"/>
  <c r="D392" i="2"/>
  <c r="E392" i="2" s="1"/>
  <c r="A392" i="2"/>
  <c r="G391" i="2"/>
  <c r="F391" i="2"/>
  <c r="D391" i="2"/>
  <c r="E391" i="2" s="1"/>
  <c r="A391" i="2"/>
  <c r="G390" i="2"/>
  <c r="F390" i="2"/>
  <c r="D390" i="2"/>
  <c r="E390" i="2" s="1"/>
  <c r="A390" i="2"/>
  <c r="G389" i="2"/>
  <c r="F389" i="2"/>
  <c r="D389" i="2"/>
  <c r="E389" i="2" s="1"/>
  <c r="A389" i="2"/>
  <c r="G388" i="2"/>
  <c r="F388" i="2"/>
  <c r="D388" i="2"/>
  <c r="E388" i="2" s="1"/>
  <c r="A388" i="2"/>
  <c r="G387" i="2"/>
  <c r="F387" i="2"/>
  <c r="A387" i="2"/>
  <c r="G386" i="2"/>
  <c r="F386" i="2"/>
  <c r="D386" i="2"/>
  <c r="E386" i="2" s="1"/>
  <c r="A386" i="2"/>
  <c r="G385" i="2"/>
  <c r="F385" i="2"/>
  <c r="D385" i="2"/>
  <c r="E385" i="2" s="1"/>
  <c r="A385" i="2"/>
  <c r="G384" i="2"/>
  <c r="F384" i="2"/>
  <c r="A384" i="2"/>
  <c r="G383" i="2"/>
  <c r="F383" i="2"/>
  <c r="D383" i="2"/>
  <c r="E383" i="2" s="1"/>
  <c r="A383" i="2"/>
  <c r="G382" i="2"/>
  <c r="F382" i="2"/>
  <c r="A382" i="2"/>
  <c r="G381" i="2"/>
  <c r="F381" i="2"/>
  <c r="A381" i="2"/>
  <c r="G380" i="2"/>
  <c r="F380" i="2"/>
  <c r="A380" i="2"/>
  <c r="G379" i="2"/>
  <c r="F379" i="2"/>
  <c r="D379" i="2"/>
  <c r="E379" i="2" s="1"/>
  <c r="A379" i="2"/>
  <c r="G378" i="2"/>
  <c r="F378" i="2"/>
  <c r="A378" i="2"/>
  <c r="G377" i="2"/>
  <c r="F377" i="2"/>
  <c r="D377" i="2"/>
  <c r="E377" i="2" s="1"/>
  <c r="A377" i="2"/>
  <c r="G376" i="2"/>
  <c r="F376" i="2"/>
  <c r="D376" i="2"/>
  <c r="E376" i="2" s="1"/>
  <c r="A376" i="2"/>
  <c r="G375" i="2"/>
  <c r="F375" i="2"/>
  <c r="D375" i="2"/>
  <c r="E375" i="2" s="1"/>
  <c r="A375" i="2"/>
  <c r="G374" i="2"/>
  <c r="F374" i="2"/>
  <c r="D374" i="2"/>
  <c r="E374" i="2" s="1"/>
  <c r="A374" i="2"/>
  <c r="G373" i="2"/>
  <c r="F373" i="2"/>
  <c r="D373" i="2"/>
  <c r="E373" i="2" s="1"/>
  <c r="A373" i="2"/>
  <c r="G372" i="2"/>
  <c r="F372" i="2"/>
  <c r="D372" i="2"/>
  <c r="E372" i="2" s="1"/>
  <c r="A372" i="2"/>
  <c r="G371" i="2"/>
  <c r="F371" i="2"/>
  <c r="D371" i="2"/>
  <c r="E371" i="2" s="1"/>
  <c r="A371" i="2"/>
  <c r="G370" i="2"/>
  <c r="F370" i="2"/>
  <c r="D370" i="2"/>
  <c r="E370" i="2" s="1"/>
  <c r="A370" i="2"/>
  <c r="G369" i="2"/>
  <c r="F369" i="2"/>
  <c r="A369" i="2"/>
  <c r="G368" i="2"/>
  <c r="F368" i="2"/>
  <c r="D368" i="2"/>
  <c r="E368" i="2" s="1"/>
  <c r="A368" i="2"/>
  <c r="G367" i="2"/>
  <c r="F367" i="2"/>
  <c r="A367" i="2"/>
  <c r="G366" i="2"/>
  <c r="F366" i="2"/>
  <c r="D366" i="2"/>
  <c r="E366" i="2" s="1"/>
  <c r="A366" i="2"/>
  <c r="G365" i="2"/>
  <c r="F365" i="2"/>
  <c r="A365" i="2"/>
  <c r="G364" i="2"/>
  <c r="F364" i="2"/>
  <c r="D364" i="2"/>
  <c r="E364" i="2" s="1"/>
  <c r="A364" i="2"/>
  <c r="G363" i="2"/>
  <c r="F363" i="2"/>
  <c r="D363" i="2"/>
  <c r="E363" i="2" s="1"/>
  <c r="A363" i="2"/>
  <c r="G362" i="2"/>
  <c r="F362" i="2"/>
  <c r="A362" i="2"/>
  <c r="G361" i="2"/>
  <c r="F361" i="2"/>
  <c r="D361" i="2"/>
  <c r="E361" i="2" s="1"/>
  <c r="A361" i="2"/>
  <c r="G360" i="2"/>
  <c r="F360" i="2"/>
  <c r="D360" i="2"/>
  <c r="E360" i="2" s="1"/>
  <c r="A360" i="2"/>
  <c r="G359" i="2"/>
  <c r="F359" i="2"/>
  <c r="D359" i="2"/>
  <c r="E359" i="2" s="1"/>
  <c r="A359" i="2"/>
  <c r="G358" i="2"/>
  <c r="F358" i="2"/>
  <c r="D358" i="2"/>
  <c r="E358" i="2" s="1"/>
  <c r="A358" i="2"/>
  <c r="G357" i="2"/>
  <c r="F357" i="2"/>
  <c r="D357" i="2"/>
  <c r="E357" i="2" s="1"/>
  <c r="A357" i="2"/>
  <c r="G356" i="2"/>
  <c r="F356" i="2"/>
  <c r="A356" i="2"/>
  <c r="G355" i="2"/>
  <c r="F355" i="2"/>
  <c r="D355" i="2"/>
  <c r="E355" i="2" s="1"/>
  <c r="A355" i="2"/>
  <c r="G354" i="2"/>
  <c r="F354" i="2"/>
  <c r="D354" i="2"/>
  <c r="E354" i="2" s="1"/>
  <c r="A354" i="2"/>
  <c r="G353" i="2"/>
  <c r="F353" i="2"/>
  <c r="D353" i="2"/>
  <c r="E353" i="2" s="1"/>
  <c r="A353" i="2"/>
  <c r="G352" i="2"/>
  <c r="F352" i="2"/>
  <c r="D352" i="2"/>
  <c r="E352" i="2" s="1"/>
  <c r="A352" i="2"/>
  <c r="G351" i="2"/>
  <c r="F351" i="2"/>
  <c r="D351" i="2"/>
  <c r="E351" i="2" s="1"/>
  <c r="A351" i="2"/>
  <c r="G350" i="2"/>
  <c r="F350" i="2"/>
  <c r="D350" i="2"/>
  <c r="E350" i="2" s="1"/>
  <c r="A350" i="2"/>
  <c r="G349" i="2"/>
  <c r="F349" i="2"/>
  <c r="D349" i="2"/>
  <c r="E349" i="2" s="1"/>
  <c r="A349" i="2"/>
  <c r="G348" i="2"/>
  <c r="F348" i="2"/>
  <c r="D348" i="2"/>
  <c r="E348" i="2" s="1"/>
  <c r="A348" i="2"/>
  <c r="G347" i="2"/>
  <c r="F347" i="2"/>
  <c r="D347" i="2"/>
  <c r="E347" i="2" s="1"/>
  <c r="A347" i="2"/>
  <c r="G346" i="2"/>
  <c r="F346" i="2"/>
  <c r="D346" i="2"/>
  <c r="E346" i="2" s="1"/>
  <c r="A346" i="2"/>
  <c r="G345" i="2"/>
  <c r="F345" i="2"/>
  <c r="D345" i="2"/>
  <c r="E345" i="2" s="1"/>
  <c r="A345" i="2"/>
  <c r="G344" i="2"/>
  <c r="F344" i="2"/>
  <c r="D344" i="2"/>
  <c r="E344" i="2" s="1"/>
  <c r="A344" i="2"/>
  <c r="G343" i="2"/>
  <c r="F343" i="2"/>
  <c r="A343" i="2"/>
  <c r="G342" i="2"/>
  <c r="F342" i="2"/>
  <c r="D342" i="2"/>
  <c r="E342" i="2" s="1"/>
  <c r="A342" i="2"/>
  <c r="G341" i="2"/>
  <c r="F341" i="2"/>
  <c r="D341" i="2"/>
  <c r="E341" i="2" s="1"/>
  <c r="A341" i="2"/>
  <c r="G340" i="2"/>
  <c r="F340" i="2"/>
  <c r="D340" i="2"/>
  <c r="E340" i="2" s="1"/>
  <c r="A340" i="2"/>
  <c r="G339" i="2"/>
  <c r="F339" i="2"/>
  <c r="D339" i="2"/>
  <c r="E339" i="2" s="1"/>
  <c r="A339" i="2"/>
  <c r="G338" i="2"/>
  <c r="F338" i="2"/>
  <c r="D338" i="2"/>
  <c r="E338" i="2" s="1"/>
  <c r="A338" i="2"/>
  <c r="G337" i="2"/>
  <c r="F337" i="2"/>
  <c r="D337" i="2"/>
  <c r="E337" i="2" s="1"/>
  <c r="A337" i="2"/>
  <c r="G336" i="2"/>
  <c r="F336" i="2"/>
  <c r="A336" i="2"/>
  <c r="G335" i="2"/>
  <c r="F335" i="2"/>
  <c r="D335" i="2"/>
  <c r="E335" i="2" s="1"/>
  <c r="A335" i="2"/>
  <c r="G334" i="2"/>
  <c r="F334" i="2"/>
  <c r="D334" i="2"/>
  <c r="E334" i="2" s="1"/>
  <c r="A334" i="2"/>
  <c r="G333" i="2"/>
  <c r="F333" i="2"/>
  <c r="D333" i="2"/>
  <c r="E333" i="2" s="1"/>
  <c r="A333" i="2"/>
  <c r="G332" i="2"/>
  <c r="F332" i="2"/>
  <c r="A332" i="2"/>
  <c r="G331" i="2"/>
  <c r="F331" i="2"/>
  <c r="D331" i="2"/>
  <c r="E331" i="2" s="1"/>
  <c r="A331" i="2"/>
  <c r="G330" i="2"/>
  <c r="F330" i="2"/>
  <c r="A330" i="2"/>
  <c r="G329" i="2"/>
  <c r="F329" i="2"/>
  <c r="D329" i="2"/>
  <c r="E329" i="2" s="1"/>
  <c r="A329" i="2"/>
  <c r="G328" i="2"/>
  <c r="F328" i="2"/>
  <c r="D328" i="2"/>
  <c r="E328" i="2" s="1"/>
  <c r="A328" i="2"/>
  <c r="G327" i="2"/>
  <c r="F327" i="2"/>
  <c r="D327" i="2"/>
  <c r="E327" i="2" s="1"/>
  <c r="A327" i="2"/>
  <c r="G326" i="2"/>
  <c r="F326" i="2"/>
  <c r="D326" i="2"/>
  <c r="E326" i="2" s="1"/>
  <c r="A326" i="2"/>
  <c r="G325" i="2"/>
  <c r="F325" i="2"/>
  <c r="D325" i="2"/>
  <c r="E325" i="2" s="1"/>
  <c r="A325" i="2"/>
  <c r="G324" i="2"/>
  <c r="F324" i="2"/>
  <c r="D324" i="2"/>
  <c r="E324" i="2" s="1"/>
  <c r="A324" i="2"/>
  <c r="G323" i="2"/>
  <c r="F323" i="2"/>
  <c r="A323" i="2"/>
  <c r="G322" i="2"/>
  <c r="F322" i="2"/>
  <c r="D322" i="2"/>
  <c r="E322" i="2" s="1"/>
  <c r="A322" i="2"/>
  <c r="G321" i="2"/>
  <c r="F321" i="2"/>
  <c r="D321" i="2"/>
  <c r="E321" i="2" s="1"/>
  <c r="A321" i="2"/>
  <c r="G320" i="2"/>
  <c r="F320" i="2"/>
  <c r="D320" i="2"/>
  <c r="E320" i="2" s="1"/>
  <c r="A320" i="2"/>
  <c r="G319" i="2"/>
  <c r="F319" i="2"/>
  <c r="A319" i="2"/>
  <c r="G318" i="2"/>
  <c r="F318" i="2"/>
  <c r="D318" i="2"/>
  <c r="E318" i="2" s="1"/>
  <c r="A318" i="2"/>
  <c r="G317" i="2"/>
  <c r="F317" i="2"/>
  <c r="D317" i="2"/>
  <c r="E317" i="2" s="1"/>
  <c r="A317" i="2"/>
  <c r="G316" i="2"/>
  <c r="F316" i="2"/>
  <c r="A316" i="2"/>
  <c r="G315" i="2"/>
  <c r="F315" i="2"/>
  <c r="D315" i="2"/>
  <c r="E315" i="2" s="1"/>
  <c r="A315" i="2"/>
  <c r="G314" i="2"/>
  <c r="F314" i="2"/>
  <c r="D314" i="2"/>
  <c r="E314" i="2" s="1"/>
  <c r="A314" i="2"/>
  <c r="G313" i="2"/>
  <c r="F313" i="2"/>
  <c r="D313" i="2"/>
  <c r="E313" i="2" s="1"/>
  <c r="A313" i="2"/>
  <c r="G312" i="2"/>
  <c r="F312" i="2"/>
  <c r="D312" i="2"/>
  <c r="E312" i="2" s="1"/>
  <c r="A312" i="2"/>
  <c r="G311" i="2"/>
  <c r="F311" i="2"/>
  <c r="D311" i="2"/>
  <c r="E311" i="2" s="1"/>
  <c r="A311" i="2"/>
  <c r="G310" i="2"/>
  <c r="F310" i="2"/>
  <c r="D310" i="2"/>
  <c r="E310" i="2" s="1"/>
  <c r="A310" i="2"/>
  <c r="G309" i="2"/>
  <c r="F309" i="2"/>
  <c r="A309" i="2"/>
  <c r="G308" i="2"/>
  <c r="F308" i="2"/>
  <c r="D308" i="2"/>
  <c r="E308" i="2" s="1"/>
  <c r="A308" i="2"/>
  <c r="G307" i="2"/>
  <c r="F307" i="2"/>
  <c r="A307" i="2"/>
  <c r="G306" i="2"/>
  <c r="F306" i="2"/>
  <c r="A306" i="2"/>
  <c r="G305" i="2"/>
  <c r="F305" i="2"/>
  <c r="D305" i="2"/>
  <c r="E305" i="2" s="1"/>
  <c r="A305" i="2"/>
  <c r="G304" i="2"/>
  <c r="F304" i="2"/>
  <c r="D304" i="2"/>
  <c r="E304" i="2" s="1"/>
  <c r="A304" i="2"/>
  <c r="G303" i="2"/>
  <c r="F303" i="2"/>
  <c r="D303" i="2"/>
  <c r="E303" i="2" s="1"/>
  <c r="A303" i="2"/>
  <c r="G302" i="2"/>
  <c r="F302" i="2"/>
  <c r="D302" i="2"/>
  <c r="E302" i="2" s="1"/>
  <c r="A302" i="2"/>
  <c r="G301" i="2"/>
  <c r="F301" i="2"/>
  <c r="D301" i="2"/>
  <c r="E301" i="2" s="1"/>
  <c r="A301" i="2"/>
  <c r="G300" i="2"/>
  <c r="F300" i="2"/>
  <c r="A300" i="2"/>
  <c r="G299" i="2"/>
  <c r="F299" i="2"/>
  <c r="D299" i="2"/>
  <c r="E299" i="2" s="1"/>
  <c r="A299" i="2"/>
  <c r="G298" i="2"/>
  <c r="F298" i="2"/>
  <c r="A298" i="2"/>
  <c r="G297" i="2"/>
  <c r="F297" i="2"/>
  <c r="D297" i="2"/>
  <c r="E297" i="2" s="1"/>
  <c r="A297" i="2"/>
  <c r="G296" i="2"/>
  <c r="F296" i="2"/>
  <c r="D296" i="2"/>
  <c r="E296" i="2" s="1"/>
  <c r="A296" i="2"/>
  <c r="G295" i="2"/>
  <c r="F295" i="2"/>
  <c r="A295" i="2"/>
  <c r="G294" i="2"/>
  <c r="F294" i="2"/>
  <c r="D294" i="2"/>
  <c r="E294" i="2" s="1"/>
  <c r="A294" i="2"/>
  <c r="G293" i="2"/>
  <c r="F293" i="2"/>
  <c r="D293" i="2"/>
  <c r="E293" i="2" s="1"/>
  <c r="A293" i="2"/>
  <c r="G292" i="2"/>
  <c r="F292" i="2"/>
  <c r="A292" i="2"/>
  <c r="G291" i="2"/>
  <c r="F291" i="2"/>
  <c r="D291" i="2"/>
  <c r="E291" i="2" s="1"/>
  <c r="A291" i="2"/>
  <c r="G290" i="2"/>
  <c r="F290" i="2"/>
  <c r="D290" i="2"/>
  <c r="E290" i="2" s="1"/>
  <c r="A290" i="2"/>
  <c r="G289" i="2"/>
  <c r="F289" i="2"/>
  <c r="D289" i="2"/>
  <c r="E289" i="2" s="1"/>
  <c r="A289" i="2"/>
  <c r="G288" i="2"/>
  <c r="F288" i="2"/>
  <c r="A288" i="2"/>
  <c r="G287" i="2"/>
  <c r="F287" i="2"/>
  <c r="A287" i="2"/>
  <c r="G286" i="2"/>
  <c r="F286" i="2"/>
  <c r="D286" i="2"/>
  <c r="E286" i="2" s="1"/>
  <c r="A286" i="2"/>
  <c r="G285" i="2"/>
  <c r="F285" i="2"/>
  <c r="D285" i="2"/>
  <c r="E285" i="2" s="1"/>
  <c r="A285" i="2"/>
  <c r="G284" i="2"/>
  <c r="F284" i="2"/>
  <c r="D284" i="2"/>
  <c r="E284" i="2" s="1"/>
  <c r="A284" i="2"/>
  <c r="G283" i="2"/>
  <c r="F283" i="2"/>
  <c r="D283" i="2"/>
  <c r="E283" i="2" s="1"/>
  <c r="A283" i="2"/>
  <c r="G282" i="2"/>
  <c r="F282" i="2"/>
  <c r="A282" i="2"/>
  <c r="G281" i="2"/>
  <c r="F281" i="2"/>
  <c r="D281" i="2"/>
  <c r="E281" i="2" s="1"/>
  <c r="A281" i="2"/>
  <c r="G280" i="2"/>
  <c r="F280" i="2"/>
  <c r="D280" i="2"/>
  <c r="E280" i="2" s="1"/>
  <c r="A280" i="2"/>
  <c r="G279" i="2"/>
  <c r="F279" i="2"/>
  <c r="D279" i="2"/>
  <c r="E279" i="2" s="1"/>
  <c r="A279" i="2"/>
  <c r="G278" i="2"/>
  <c r="F278" i="2"/>
  <c r="D278" i="2"/>
  <c r="E278" i="2" s="1"/>
  <c r="A278" i="2"/>
  <c r="G277" i="2"/>
  <c r="F277" i="2"/>
  <c r="A277" i="2"/>
  <c r="G276" i="2"/>
  <c r="F276" i="2"/>
  <c r="D276" i="2"/>
  <c r="E276" i="2" s="1"/>
  <c r="A276" i="2"/>
  <c r="G275" i="2"/>
  <c r="F275" i="2"/>
  <c r="D275" i="2"/>
  <c r="E275" i="2" s="1"/>
  <c r="A275" i="2"/>
  <c r="G274" i="2"/>
  <c r="F274" i="2"/>
  <c r="D274" i="2"/>
  <c r="E274" i="2" s="1"/>
  <c r="A274" i="2"/>
  <c r="G273" i="2"/>
  <c r="F273" i="2"/>
  <c r="D273" i="2"/>
  <c r="E273" i="2" s="1"/>
  <c r="A273" i="2"/>
  <c r="G272" i="2"/>
  <c r="F272" i="2"/>
  <c r="D272" i="2"/>
  <c r="E272" i="2" s="1"/>
  <c r="A272" i="2"/>
  <c r="G271" i="2"/>
  <c r="F271" i="2"/>
  <c r="D271" i="2"/>
  <c r="E271" i="2" s="1"/>
  <c r="A271" i="2"/>
  <c r="G270" i="2"/>
  <c r="F270" i="2"/>
  <c r="A270" i="2"/>
  <c r="G269" i="2"/>
  <c r="F269" i="2"/>
  <c r="D269" i="2"/>
  <c r="E269" i="2" s="1"/>
  <c r="A269" i="2"/>
  <c r="G268" i="2"/>
  <c r="F268" i="2"/>
  <c r="D268" i="2"/>
  <c r="E268" i="2" s="1"/>
  <c r="A268" i="2"/>
  <c r="G267" i="2"/>
  <c r="F267" i="2"/>
  <c r="A267" i="2"/>
  <c r="G266" i="2"/>
  <c r="F266" i="2"/>
  <c r="D266" i="2"/>
  <c r="E266" i="2" s="1"/>
  <c r="A266" i="2"/>
  <c r="G265" i="2"/>
  <c r="F265" i="2"/>
  <c r="A265" i="2"/>
  <c r="G264" i="2"/>
  <c r="F264" i="2"/>
  <c r="A264" i="2"/>
  <c r="G263" i="2"/>
  <c r="F263" i="2"/>
  <c r="A263" i="2"/>
  <c r="G262" i="2"/>
  <c r="F262" i="2"/>
  <c r="D262" i="2"/>
  <c r="E262" i="2" s="1"/>
  <c r="A262" i="2"/>
  <c r="G261" i="2"/>
  <c r="F261" i="2"/>
  <c r="D261" i="2"/>
  <c r="E261" i="2" s="1"/>
  <c r="A261" i="2"/>
  <c r="G260" i="2"/>
  <c r="F260" i="2"/>
  <c r="A260" i="2"/>
  <c r="G259" i="2"/>
  <c r="F259" i="2"/>
  <c r="A259" i="2"/>
  <c r="G258" i="2"/>
  <c r="F258" i="2"/>
  <c r="D258" i="2"/>
  <c r="E258" i="2" s="1"/>
  <c r="A258" i="2"/>
  <c r="G257" i="2"/>
  <c r="F257" i="2"/>
  <c r="A257" i="2"/>
  <c r="G256" i="2"/>
  <c r="F256" i="2"/>
  <c r="A256" i="2"/>
  <c r="G255" i="2"/>
  <c r="F255" i="2"/>
  <c r="A255" i="2"/>
  <c r="G254" i="2"/>
  <c r="F254" i="2"/>
  <c r="A254" i="2"/>
  <c r="G253" i="2"/>
  <c r="F253" i="2"/>
  <c r="D253" i="2"/>
  <c r="E253" i="2" s="1"/>
  <c r="A253" i="2"/>
  <c r="G252" i="2"/>
  <c r="F252" i="2"/>
  <c r="A252" i="2"/>
  <c r="G251" i="2"/>
  <c r="F251" i="2"/>
  <c r="D251" i="2"/>
  <c r="E251" i="2" s="1"/>
  <c r="A251" i="2"/>
  <c r="G250" i="2"/>
  <c r="F250" i="2"/>
  <c r="A250" i="2"/>
  <c r="G249" i="2"/>
  <c r="F249" i="2"/>
  <c r="A249" i="2"/>
  <c r="G248" i="2"/>
  <c r="F248" i="2"/>
  <c r="A248" i="2"/>
  <c r="G247" i="2"/>
  <c r="F247" i="2"/>
  <c r="D247" i="2"/>
  <c r="E247" i="2" s="1"/>
  <c r="A247" i="2"/>
  <c r="G246" i="2"/>
  <c r="F246" i="2"/>
  <c r="A246" i="2"/>
  <c r="G245" i="2"/>
  <c r="F245" i="2"/>
  <c r="D245" i="2"/>
  <c r="E245" i="2" s="1"/>
  <c r="A245" i="2"/>
  <c r="G244" i="2"/>
  <c r="F244" i="2"/>
  <c r="D244" i="2"/>
  <c r="E244" i="2" s="1"/>
  <c r="A244" i="2"/>
  <c r="G243" i="2"/>
  <c r="F243" i="2"/>
  <c r="D243" i="2"/>
  <c r="E243" i="2" s="1"/>
  <c r="A243" i="2"/>
  <c r="G242" i="2"/>
  <c r="F242" i="2"/>
  <c r="D242" i="2"/>
  <c r="E242" i="2" s="1"/>
  <c r="A242" i="2"/>
  <c r="G241" i="2"/>
  <c r="F241" i="2"/>
  <c r="D241" i="2"/>
  <c r="E241" i="2" s="1"/>
  <c r="A241" i="2"/>
  <c r="G240" i="2"/>
  <c r="F240" i="2"/>
  <c r="D240" i="2"/>
  <c r="E240" i="2" s="1"/>
  <c r="A240" i="2"/>
  <c r="G239" i="2"/>
  <c r="F239" i="2"/>
  <c r="D239" i="2"/>
  <c r="E239" i="2" s="1"/>
  <c r="A239" i="2"/>
  <c r="G238" i="2"/>
  <c r="F238" i="2"/>
  <c r="A238" i="2"/>
  <c r="G237" i="2"/>
  <c r="F237" i="2"/>
  <c r="A237" i="2"/>
  <c r="G236" i="2"/>
  <c r="F236" i="2"/>
  <c r="A236" i="2"/>
  <c r="G235" i="2"/>
  <c r="F235" i="2"/>
  <c r="A235" i="2"/>
  <c r="G234" i="2"/>
  <c r="F234" i="2"/>
  <c r="D234" i="2"/>
  <c r="E234" i="2" s="1"/>
  <c r="A234" i="2"/>
  <c r="G233" i="2"/>
  <c r="F233" i="2"/>
  <c r="A233" i="2"/>
  <c r="G232" i="2"/>
  <c r="F232" i="2"/>
  <c r="D232" i="2"/>
  <c r="E232" i="2" s="1"/>
  <c r="A232" i="2"/>
  <c r="G231" i="2"/>
  <c r="F231" i="2"/>
  <c r="D231" i="2"/>
  <c r="E231" i="2" s="1"/>
  <c r="A231" i="2"/>
  <c r="G230" i="2"/>
  <c r="F230" i="2"/>
  <c r="A230" i="2"/>
  <c r="G229" i="2"/>
  <c r="F229" i="2"/>
  <c r="D229" i="2"/>
  <c r="E229" i="2" s="1"/>
  <c r="A229" i="2"/>
  <c r="G228" i="2"/>
  <c r="F228" i="2"/>
  <c r="A228" i="2"/>
  <c r="G227" i="2"/>
  <c r="F227" i="2"/>
  <c r="D227" i="2"/>
  <c r="E227" i="2" s="1"/>
  <c r="A227" i="2"/>
  <c r="G226" i="2"/>
  <c r="F226" i="2"/>
  <c r="A226" i="2"/>
  <c r="G225" i="2"/>
  <c r="F225" i="2"/>
  <c r="D225" i="2"/>
  <c r="E225" i="2" s="1"/>
  <c r="A225" i="2"/>
  <c r="G224" i="2"/>
  <c r="F224" i="2"/>
  <c r="A224" i="2"/>
  <c r="G223" i="2"/>
  <c r="F223" i="2"/>
  <c r="D223" i="2"/>
  <c r="E223" i="2" s="1"/>
  <c r="A223" i="2"/>
  <c r="G222" i="2"/>
  <c r="F222" i="2"/>
  <c r="A222" i="2"/>
  <c r="G221" i="2"/>
  <c r="F221" i="2"/>
  <c r="A221" i="2"/>
  <c r="G220" i="2"/>
  <c r="F220" i="2"/>
  <c r="D220" i="2"/>
  <c r="E220" i="2" s="1"/>
  <c r="A220" i="2"/>
  <c r="G219" i="2"/>
  <c r="F219" i="2"/>
  <c r="A219" i="2"/>
  <c r="G218" i="2"/>
  <c r="F218" i="2"/>
  <c r="D218" i="2"/>
  <c r="E218" i="2" s="1"/>
  <c r="A218" i="2"/>
  <c r="G217" i="2"/>
  <c r="F217" i="2"/>
  <c r="D217" i="2"/>
  <c r="E217" i="2" s="1"/>
  <c r="A217" i="2"/>
  <c r="G216" i="2"/>
  <c r="F216" i="2"/>
  <c r="D216" i="2"/>
  <c r="E216" i="2" s="1"/>
  <c r="A216" i="2"/>
  <c r="G215" i="2"/>
  <c r="F215" i="2"/>
  <c r="D215" i="2"/>
  <c r="E215" i="2" s="1"/>
  <c r="A215" i="2"/>
  <c r="G214" i="2"/>
  <c r="F214" i="2"/>
  <c r="D214" i="2"/>
  <c r="E214" i="2" s="1"/>
  <c r="A214" i="2"/>
  <c r="G213" i="2"/>
  <c r="F213" i="2"/>
  <c r="A213" i="2"/>
  <c r="G212" i="2"/>
  <c r="F212" i="2"/>
  <c r="D212" i="2"/>
  <c r="E212" i="2" s="1"/>
  <c r="A212" i="2"/>
  <c r="G211" i="2"/>
  <c r="F211" i="2"/>
  <c r="A211" i="2"/>
  <c r="G210" i="2"/>
  <c r="F210" i="2"/>
  <c r="A210" i="2"/>
  <c r="G209" i="2"/>
  <c r="F209" i="2"/>
  <c r="A209" i="2"/>
  <c r="G208" i="2"/>
  <c r="F208" i="2"/>
  <c r="A208" i="2"/>
  <c r="G207" i="2"/>
  <c r="F207" i="2"/>
  <c r="D207" i="2"/>
  <c r="E207" i="2" s="1"/>
  <c r="A207" i="2"/>
  <c r="G206" i="2"/>
  <c r="F206" i="2"/>
  <c r="D206" i="2"/>
  <c r="E206" i="2" s="1"/>
  <c r="A206" i="2"/>
  <c r="G205" i="2"/>
  <c r="F205" i="2"/>
  <c r="D205" i="2"/>
  <c r="E205" i="2" s="1"/>
  <c r="A205" i="2"/>
  <c r="G204" i="2"/>
  <c r="F204" i="2"/>
  <c r="A204" i="2"/>
  <c r="G203" i="2"/>
  <c r="F203" i="2"/>
  <c r="D203" i="2"/>
  <c r="E203" i="2" s="1"/>
  <c r="A203" i="2"/>
  <c r="G202" i="2"/>
  <c r="F202" i="2"/>
  <c r="A202" i="2"/>
  <c r="G201" i="2"/>
  <c r="F201" i="2"/>
  <c r="A201" i="2"/>
  <c r="G200" i="2"/>
  <c r="F200" i="2"/>
  <c r="A200" i="2"/>
  <c r="G199" i="2"/>
  <c r="F199" i="2"/>
  <c r="A199" i="2"/>
  <c r="G198" i="2"/>
  <c r="F198" i="2"/>
  <c r="D198" i="2"/>
  <c r="E198" i="2" s="1"/>
  <c r="A198" i="2"/>
  <c r="G197" i="2"/>
  <c r="F197" i="2"/>
  <c r="A197" i="2"/>
  <c r="G196" i="2"/>
  <c r="F196" i="2"/>
  <c r="D196" i="2"/>
  <c r="E196" i="2" s="1"/>
  <c r="A196" i="2"/>
  <c r="G195" i="2"/>
  <c r="F195" i="2"/>
  <c r="D195" i="2"/>
  <c r="E195" i="2" s="1"/>
  <c r="A195" i="2"/>
  <c r="G194" i="2"/>
  <c r="F194" i="2"/>
  <c r="A194" i="2"/>
  <c r="G193" i="2"/>
  <c r="F193" i="2"/>
  <c r="A193" i="2"/>
  <c r="G192" i="2"/>
  <c r="F192" i="2"/>
  <c r="D192" i="2"/>
  <c r="E192" i="2" s="1"/>
  <c r="A192" i="2"/>
  <c r="G191" i="2"/>
  <c r="F191" i="2"/>
  <c r="A191" i="2"/>
  <c r="G190" i="2"/>
  <c r="F190" i="2"/>
  <c r="A190" i="2"/>
  <c r="G189" i="2"/>
  <c r="F189" i="2"/>
  <c r="A189" i="2"/>
  <c r="G188" i="2"/>
  <c r="F188" i="2"/>
  <c r="A188" i="2"/>
  <c r="G187" i="2"/>
  <c r="F187" i="2"/>
  <c r="D187" i="2"/>
  <c r="E187" i="2" s="1"/>
  <c r="A187" i="2"/>
  <c r="G186" i="2"/>
  <c r="F186" i="2"/>
  <c r="A186" i="2"/>
  <c r="G185" i="2"/>
  <c r="F185" i="2"/>
  <c r="A185" i="2"/>
  <c r="G184" i="2"/>
  <c r="F184" i="2"/>
  <c r="A184" i="2"/>
  <c r="G183" i="2"/>
  <c r="F183" i="2"/>
  <c r="A183" i="2"/>
  <c r="G182" i="2"/>
  <c r="F182" i="2"/>
  <c r="D182" i="2"/>
  <c r="E182" i="2" s="1"/>
  <c r="A182" i="2"/>
  <c r="G181" i="2"/>
  <c r="F181" i="2"/>
  <c r="D181" i="2"/>
  <c r="E181" i="2" s="1"/>
  <c r="A181" i="2"/>
  <c r="G180" i="2"/>
  <c r="F180" i="2"/>
  <c r="D180" i="2"/>
  <c r="E180" i="2" s="1"/>
  <c r="A180" i="2"/>
  <c r="G179" i="2"/>
  <c r="F179" i="2"/>
  <c r="D179" i="2"/>
  <c r="E179" i="2" s="1"/>
  <c r="A179" i="2"/>
  <c r="G178" i="2"/>
  <c r="F178" i="2"/>
  <c r="A178" i="2"/>
  <c r="G177" i="2"/>
  <c r="F177" i="2"/>
  <c r="A177" i="2"/>
  <c r="G176" i="2"/>
  <c r="F176" i="2"/>
  <c r="A176" i="2"/>
  <c r="G175" i="2"/>
  <c r="F175" i="2"/>
  <c r="A175" i="2"/>
  <c r="G174" i="2"/>
  <c r="F174" i="2"/>
  <c r="A174" i="2"/>
  <c r="G173" i="2"/>
  <c r="F173" i="2"/>
  <c r="A173" i="2"/>
  <c r="G172" i="2"/>
  <c r="F172" i="2"/>
  <c r="A172" i="2"/>
  <c r="G171" i="2"/>
  <c r="F171" i="2"/>
  <c r="A171" i="2"/>
  <c r="G170" i="2"/>
  <c r="F170" i="2"/>
  <c r="D170" i="2"/>
  <c r="E170" i="2" s="1"/>
  <c r="A170" i="2"/>
  <c r="G169" i="2"/>
  <c r="F169" i="2"/>
  <c r="A169" i="2"/>
  <c r="G168" i="2"/>
  <c r="F168" i="2"/>
  <c r="A168" i="2"/>
  <c r="G167" i="2"/>
  <c r="F167" i="2"/>
  <c r="A167" i="2"/>
  <c r="G166" i="2"/>
  <c r="F166" i="2"/>
  <c r="A166" i="2"/>
  <c r="G165" i="2"/>
  <c r="F165" i="2"/>
  <c r="D165" i="2"/>
  <c r="E165" i="2" s="1"/>
  <c r="A165" i="2"/>
  <c r="G164" i="2"/>
  <c r="F164" i="2"/>
  <c r="A164" i="2"/>
  <c r="G163" i="2"/>
  <c r="F163" i="2"/>
  <c r="A163" i="2"/>
  <c r="G162" i="2"/>
  <c r="F162" i="2"/>
  <c r="D162" i="2"/>
  <c r="E162" i="2" s="1"/>
  <c r="A162" i="2"/>
  <c r="G161" i="2"/>
  <c r="F161" i="2"/>
  <c r="A161" i="2"/>
  <c r="G160" i="2"/>
  <c r="F160" i="2"/>
  <c r="A160" i="2"/>
  <c r="G159" i="2"/>
  <c r="F159" i="2"/>
  <c r="D159" i="2"/>
  <c r="E159" i="2" s="1"/>
  <c r="A159" i="2"/>
  <c r="G158" i="2"/>
  <c r="F158" i="2"/>
  <c r="D158" i="2"/>
  <c r="E158" i="2" s="1"/>
  <c r="A158" i="2"/>
  <c r="G157" i="2"/>
  <c r="F157" i="2"/>
  <c r="A157" i="2"/>
  <c r="G156" i="2"/>
  <c r="F156" i="2"/>
  <c r="A156" i="2"/>
  <c r="G155" i="2"/>
  <c r="F155" i="2"/>
  <c r="A155" i="2"/>
  <c r="G154" i="2"/>
  <c r="F154" i="2"/>
  <c r="D154" i="2"/>
  <c r="E154" i="2" s="1"/>
  <c r="A154" i="2"/>
  <c r="G153" i="2"/>
  <c r="F153" i="2"/>
  <c r="D153" i="2"/>
  <c r="E153" i="2" s="1"/>
  <c r="A153" i="2"/>
  <c r="G152" i="2"/>
  <c r="F152" i="2"/>
  <c r="A152" i="2"/>
  <c r="G151" i="2"/>
  <c r="F151" i="2"/>
  <c r="D151" i="2"/>
  <c r="E151" i="2" s="1"/>
  <c r="A151" i="2"/>
  <c r="G150" i="2"/>
  <c r="F150" i="2"/>
  <c r="A150" i="2"/>
  <c r="G149" i="2"/>
  <c r="F149" i="2"/>
  <c r="D149" i="2"/>
  <c r="E149" i="2" s="1"/>
  <c r="A149" i="2"/>
  <c r="G148" i="2"/>
  <c r="F148" i="2"/>
  <c r="A148" i="2"/>
  <c r="G147" i="2"/>
  <c r="F147" i="2"/>
  <c r="A147" i="2"/>
  <c r="G146" i="2"/>
  <c r="F146" i="2"/>
  <c r="D146" i="2"/>
  <c r="E146" i="2" s="1"/>
  <c r="A146" i="2"/>
  <c r="G145" i="2"/>
  <c r="F145" i="2"/>
  <c r="A145" i="2"/>
  <c r="G144" i="2"/>
  <c r="F144" i="2"/>
  <c r="A144" i="2"/>
  <c r="G143" i="2"/>
  <c r="F143" i="2"/>
  <c r="D143" i="2"/>
  <c r="E143" i="2" s="1"/>
  <c r="A143" i="2"/>
  <c r="G142" i="2"/>
  <c r="F142" i="2"/>
  <c r="D142" i="2"/>
  <c r="E142" i="2" s="1"/>
  <c r="A142" i="2"/>
  <c r="G141" i="2"/>
  <c r="F141" i="2"/>
  <c r="A141" i="2"/>
  <c r="G140" i="2"/>
  <c r="F140" i="2"/>
  <c r="D140" i="2"/>
  <c r="E140" i="2" s="1"/>
  <c r="A140" i="2"/>
  <c r="G139" i="2"/>
  <c r="F139" i="2"/>
  <c r="D139" i="2"/>
  <c r="E139" i="2" s="1"/>
  <c r="A139" i="2"/>
  <c r="G138" i="2"/>
  <c r="F138" i="2"/>
  <c r="A138" i="2"/>
  <c r="G137" i="2"/>
  <c r="F137" i="2"/>
  <c r="D137" i="2"/>
  <c r="E137" i="2" s="1"/>
  <c r="A137" i="2"/>
  <c r="G136" i="2"/>
  <c r="F136" i="2"/>
  <c r="A136" i="2"/>
  <c r="G135" i="2"/>
  <c r="F135" i="2"/>
  <c r="A135" i="2"/>
  <c r="G134" i="2"/>
  <c r="F134" i="2"/>
  <c r="A134" i="2"/>
  <c r="G133" i="2"/>
  <c r="F133" i="2"/>
  <c r="D133" i="2"/>
  <c r="E133" i="2" s="1"/>
  <c r="A133" i="2"/>
  <c r="G132" i="2"/>
  <c r="F132" i="2"/>
  <c r="D132" i="2"/>
  <c r="E132" i="2" s="1"/>
  <c r="A132" i="2"/>
  <c r="G131" i="2"/>
  <c r="F131" i="2"/>
  <c r="D131" i="2"/>
  <c r="A131" i="2"/>
  <c r="G130" i="2"/>
  <c r="F130" i="2"/>
  <c r="D130" i="2"/>
  <c r="A130" i="2"/>
  <c r="G129" i="2"/>
  <c r="F129" i="2"/>
  <c r="D129" i="2"/>
  <c r="A129" i="2"/>
  <c r="G128" i="2"/>
  <c r="F128" i="2"/>
  <c r="D128" i="2"/>
  <c r="A128" i="2"/>
  <c r="G127" i="2"/>
  <c r="F127" i="2"/>
  <c r="D127" i="2"/>
  <c r="A127" i="2"/>
  <c r="G126" i="2"/>
  <c r="F126" i="2"/>
  <c r="D126" i="2"/>
  <c r="E126" i="2" s="1"/>
  <c r="A126" i="2"/>
  <c r="G125" i="2"/>
  <c r="F125" i="2"/>
  <c r="D125" i="2"/>
  <c r="E125" i="2" s="1"/>
  <c r="A125" i="2"/>
  <c r="G124" i="2"/>
  <c r="F124" i="2"/>
  <c r="D124" i="2"/>
  <c r="E124" i="2" s="1"/>
  <c r="A124" i="2"/>
  <c r="G123" i="2"/>
  <c r="F123" i="2"/>
  <c r="A123" i="2"/>
  <c r="G122" i="2"/>
  <c r="F122" i="2"/>
  <c r="D122" i="2"/>
  <c r="E122" i="2" s="1"/>
  <c r="A122" i="2"/>
  <c r="G121" i="2"/>
  <c r="F121" i="2"/>
  <c r="A121" i="2"/>
  <c r="G120" i="2"/>
  <c r="F120" i="2"/>
  <c r="D120" i="2"/>
  <c r="A120" i="2"/>
  <c r="G119" i="2"/>
  <c r="F119" i="2"/>
  <c r="D119" i="2"/>
  <c r="E119" i="2" s="1"/>
  <c r="A119" i="2"/>
  <c r="G118" i="2"/>
  <c r="F118" i="2"/>
  <c r="A118" i="2"/>
  <c r="G117" i="2"/>
  <c r="F117" i="2"/>
  <c r="D117" i="2"/>
  <c r="E117" i="2" s="1"/>
  <c r="A117" i="2"/>
  <c r="G116" i="2"/>
  <c r="F116" i="2"/>
  <c r="A116" i="2"/>
  <c r="G115" i="2"/>
  <c r="F115" i="2"/>
  <c r="D115" i="2"/>
  <c r="E115" i="2" s="1"/>
  <c r="A115" i="2"/>
  <c r="G114" i="2"/>
  <c r="F114" i="2"/>
  <c r="A114" i="2"/>
  <c r="G113" i="2"/>
  <c r="F113" i="2"/>
  <c r="D113" i="2"/>
  <c r="A113" i="2"/>
  <c r="G112" i="2"/>
  <c r="F112" i="2"/>
  <c r="D112" i="2"/>
  <c r="A112" i="2"/>
  <c r="G111" i="2"/>
  <c r="F111" i="2"/>
  <c r="D111" i="2"/>
  <c r="E111" i="2" s="1"/>
  <c r="A111" i="2"/>
  <c r="G110" i="2"/>
  <c r="F110" i="2"/>
  <c r="D110" i="2"/>
  <c r="E110" i="2" s="1"/>
  <c r="A110" i="2"/>
  <c r="G109" i="2"/>
  <c r="F109" i="2"/>
  <c r="D109" i="2"/>
  <c r="E109" i="2" s="1"/>
  <c r="A109" i="2"/>
  <c r="G108" i="2"/>
  <c r="F108" i="2"/>
  <c r="D108" i="2"/>
  <c r="E108" i="2" s="1"/>
  <c r="A108" i="2"/>
  <c r="G107" i="2"/>
  <c r="F107" i="2"/>
  <c r="D107" i="2"/>
  <c r="A107" i="2"/>
  <c r="G106" i="2"/>
  <c r="F106" i="2"/>
  <c r="D106" i="2"/>
  <c r="E106" i="2" s="1"/>
  <c r="A106" i="2"/>
  <c r="G105" i="2"/>
  <c r="F105" i="2"/>
  <c r="A105" i="2"/>
  <c r="G104" i="2"/>
  <c r="F104" i="2"/>
  <c r="D104" i="2"/>
  <c r="A104" i="2"/>
  <c r="G103" i="2"/>
  <c r="F103" i="2"/>
  <c r="D103" i="2"/>
  <c r="A103" i="2"/>
  <c r="G102" i="2"/>
  <c r="F102" i="2"/>
  <c r="D102" i="2"/>
  <c r="E102" i="2" s="1"/>
  <c r="A102" i="2"/>
  <c r="G101" i="2"/>
  <c r="F101" i="2"/>
  <c r="A101" i="2"/>
  <c r="G100" i="2"/>
  <c r="F100" i="2"/>
  <c r="D100" i="2"/>
  <c r="E100" i="2" s="1"/>
  <c r="A100" i="2"/>
  <c r="G99" i="2"/>
  <c r="F99" i="2"/>
  <c r="D99" i="2"/>
  <c r="E99" i="2" s="1"/>
  <c r="A99" i="2"/>
  <c r="G98" i="2"/>
  <c r="F98" i="2"/>
  <c r="A98" i="2"/>
  <c r="G97" i="2"/>
  <c r="F97" i="2"/>
  <c r="D97" i="2"/>
  <c r="A97" i="2"/>
  <c r="G96" i="2"/>
  <c r="F96" i="2"/>
  <c r="D96" i="2"/>
  <c r="A96" i="2"/>
  <c r="G95" i="2"/>
  <c r="F95" i="2"/>
  <c r="D95" i="2"/>
  <c r="A95" i="2"/>
  <c r="G94" i="2"/>
  <c r="F94" i="2"/>
  <c r="D94" i="2"/>
  <c r="E94" i="2" s="1"/>
  <c r="A94" i="2"/>
  <c r="G93" i="2"/>
  <c r="F93" i="2"/>
  <c r="D93" i="2"/>
  <c r="A93" i="2"/>
  <c r="G92" i="2"/>
  <c r="F92" i="2"/>
  <c r="A92" i="2"/>
  <c r="G91" i="2"/>
  <c r="F91" i="2"/>
  <c r="D91" i="2"/>
  <c r="A91" i="2"/>
  <c r="G90" i="2"/>
  <c r="F90" i="2"/>
  <c r="A90" i="2"/>
  <c r="G89" i="2"/>
  <c r="F89" i="2"/>
  <c r="D89" i="2"/>
  <c r="E89" i="2" s="1"/>
  <c r="A89" i="2"/>
  <c r="G88" i="2"/>
  <c r="F88" i="2"/>
  <c r="D88" i="2"/>
  <c r="E88" i="2" s="1"/>
  <c r="A88" i="2"/>
  <c r="G87" i="2"/>
  <c r="F87" i="2"/>
  <c r="D87" i="2"/>
  <c r="A87" i="2"/>
  <c r="G86" i="2"/>
  <c r="F86" i="2"/>
  <c r="D86" i="2"/>
  <c r="E86" i="2" s="1"/>
  <c r="A86" i="2"/>
  <c r="G85" i="2"/>
  <c r="F85" i="2"/>
  <c r="D85" i="2"/>
  <c r="E85" i="2" s="1"/>
  <c r="A85" i="2"/>
  <c r="G84" i="2"/>
  <c r="F84" i="2"/>
  <c r="D84" i="2"/>
  <c r="E84" i="2" s="1"/>
  <c r="A84" i="2"/>
  <c r="G83" i="2"/>
  <c r="F83" i="2"/>
  <c r="D83" i="2"/>
  <c r="A83" i="2"/>
  <c r="G82" i="2"/>
  <c r="F82" i="2"/>
  <c r="D82" i="2"/>
  <c r="A82" i="2"/>
  <c r="G81" i="2"/>
  <c r="F81" i="2"/>
  <c r="D81" i="2"/>
  <c r="A81" i="2"/>
  <c r="G80" i="2"/>
  <c r="F80" i="2"/>
  <c r="D80" i="2"/>
  <c r="E80" i="2" s="1"/>
  <c r="A80" i="2"/>
  <c r="G79" i="2"/>
  <c r="F79" i="2"/>
  <c r="A79" i="2"/>
  <c r="G78" i="2"/>
  <c r="F78" i="2"/>
  <c r="D78" i="2"/>
  <c r="E78" i="2" s="1"/>
  <c r="A78" i="2"/>
  <c r="G77" i="2"/>
  <c r="F77" i="2"/>
  <c r="D77" i="2"/>
  <c r="A77" i="2"/>
  <c r="G76" i="2"/>
  <c r="F76" i="2"/>
  <c r="D76" i="2"/>
  <c r="E76" i="2" s="1"/>
  <c r="A76" i="2"/>
  <c r="G75" i="2"/>
  <c r="F75" i="2"/>
  <c r="D75" i="2"/>
  <c r="A75" i="2"/>
  <c r="G74" i="2"/>
  <c r="F74" i="2"/>
  <c r="D74" i="2"/>
  <c r="E74" i="2" s="1"/>
  <c r="A74" i="2"/>
  <c r="G73" i="2"/>
  <c r="F73" i="2"/>
  <c r="D73" i="2"/>
  <c r="A73" i="2"/>
  <c r="G72" i="2"/>
  <c r="F72" i="2"/>
  <c r="D72" i="2"/>
  <c r="E72" i="2" s="1"/>
  <c r="A72" i="2"/>
  <c r="G71" i="2"/>
  <c r="F71" i="2"/>
  <c r="D71" i="2"/>
  <c r="A71" i="2"/>
  <c r="G70" i="2"/>
  <c r="F70" i="2"/>
  <c r="A70" i="2"/>
  <c r="G69" i="2"/>
  <c r="F69" i="2"/>
  <c r="A69" i="2"/>
  <c r="G68" i="2"/>
  <c r="F68" i="2"/>
  <c r="D68" i="2"/>
  <c r="E68" i="2" s="1"/>
  <c r="A68" i="2"/>
  <c r="G67" i="2"/>
  <c r="F67" i="2"/>
  <c r="D67" i="2"/>
  <c r="A67" i="2"/>
  <c r="G66" i="2"/>
  <c r="F66" i="2"/>
  <c r="D66" i="2"/>
  <c r="A66" i="2"/>
  <c r="G65" i="2"/>
  <c r="F65" i="2"/>
  <c r="A65" i="2"/>
  <c r="G64" i="2"/>
  <c r="F64" i="2"/>
  <c r="D64" i="2"/>
  <c r="A64" i="2"/>
  <c r="G63" i="2"/>
  <c r="F63" i="2"/>
  <c r="D63" i="2"/>
  <c r="A63" i="2"/>
  <c r="G62" i="2"/>
  <c r="F62" i="2"/>
  <c r="D62" i="2"/>
  <c r="E62" i="2" s="1"/>
  <c r="A62" i="2"/>
  <c r="G61" i="2"/>
  <c r="F61" i="2"/>
  <c r="D61" i="2"/>
  <c r="A61" i="2"/>
  <c r="G60" i="2"/>
  <c r="F60" i="2"/>
  <c r="D60" i="2"/>
  <c r="E60" i="2" s="1"/>
  <c r="A60" i="2"/>
  <c r="G59" i="2"/>
  <c r="F59" i="2"/>
  <c r="A59" i="2"/>
  <c r="G58" i="2"/>
  <c r="F58" i="2"/>
  <c r="D58" i="2"/>
  <c r="E58" i="2" s="1"/>
  <c r="A58" i="2"/>
  <c r="G57" i="2"/>
  <c r="F57" i="2"/>
  <c r="D57" i="2"/>
  <c r="A57" i="2"/>
  <c r="G56" i="2"/>
  <c r="F56" i="2"/>
  <c r="A56" i="2"/>
  <c r="G55" i="2"/>
  <c r="F55" i="2"/>
  <c r="A55" i="2"/>
  <c r="G54" i="2"/>
  <c r="F54" i="2"/>
  <c r="D54" i="2"/>
  <c r="E54" i="2" s="1"/>
  <c r="A54" i="2"/>
  <c r="G53" i="2"/>
  <c r="F53" i="2"/>
  <c r="D53" i="2"/>
  <c r="E53" i="2" s="1"/>
  <c r="A53" i="2"/>
  <c r="G52" i="2"/>
  <c r="F52" i="2"/>
  <c r="D52" i="2"/>
  <c r="E52" i="2" s="1"/>
  <c r="A52" i="2"/>
  <c r="G51" i="2"/>
  <c r="F51" i="2"/>
  <c r="D51" i="2"/>
  <c r="E51" i="2" s="1"/>
  <c r="A51" i="2"/>
  <c r="G50" i="2"/>
  <c r="F50" i="2"/>
  <c r="D50" i="2"/>
  <c r="E50" i="2" s="1"/>
  <c r="A50" i="2"/>
  <c r="G49" i="2"/>
  <c r="F49" i="2"/>
  <c r="D49" i="2"/>
  <c r="E49" i="2" s="1"/>
  <c r="A49" i="2"/>
  <c r="G48" i="2"/>
  <c r="F48" i="2"/>
  <c r="D48" i="2"/>
  <c r="E48" i="2" s="1"/>
  <c r="A48" i="2"/>
  <c r="G47" i="2"/>
  <c r="F47" i="2"/>
  <c r="D47" i="2"/>
  <c r="E47" i="2" s="1"/>
  <c r="A47" i="2"/>
  <c r="G46" i="2"/>
  <c r="F46" i="2"/>
  <c r="D46" i="2"/>
  <c r="E46" i="2" s="1"/>
  <c r="A46" i="2"/>
  <c r="G45" i="2"/>
  <c r="F45" i="2"/>
  <c r="A45" i="2"/>
  <c r="G44" i="2"/>
  <c r="F44" i="2"/>
  <c r="D44" i="2"/>
  <c r="E44" i="2" s="1"/>
  <c r="A44" i="2"/>
  <c r="G43" i="2"/>
  <c r="F43" i="2"/>
  <c r="D43" i="2"/>
  <c r="A43" i="2"/>
  <c r="G42" i="2"/>
  <c r="F42" i="2"/>
  <c r="A42" i="2"/>
  <c r="G41" i="2"/>
  <c r="F41" i="2"/>
  <c r="D41" i="2"/>
  <c r="A41" i="2"/>
  <c r="G40" i="2"/>
  <c r="F40" i="2"/>
  <c r="D40" i="2"/>
  <c r="A40" i="2"/>
  <c r="G39" i="2"/>
  <c r="F39" i="2"/>
  <c r="A39" i="2"/>
  <c r="G38" i="2"/>
  <c r="F38" i="2"/>
  <c r="D38" i="2"/>
  <c r="E38" i="2" s="1"/>
  <c r="A38" i="2"/>
  <c r="G37" i="2"/>
  <c r="F37" i="2"/>
  <c r="D37" i="2"/>
  <c r="E37" i="2" s="1"/>
  <c r="A37" i="2"/>
  <c r="G36" i="2"/>
  <c r="F36" i="2"/>
  <c r="A36" i="2"/>
  <c r="G35" i="2"/>
  <c r="F35" i="2"/>
  <c r="D35" i="2"/>
  <c r="E35" i="2" s="1"/>
  <c r="A35" i="2"/>
  <c r="G34" i="2"/>
  <c r="F34" i="2"/>
  <c r="A34" i="2"/>
  <c r="G33" i="2"/>
  <c r="F33" i="2"/>
  <c r="D33" i="2"/>
  <c r="A33" i="2"/>
  <c r="G32" i="2"/>
  <c r="F32" i="2"/>
  <c r="D32" i="2"/>
  <c r="A32" i="2"/>
  <c r="G31" i="2"/>
  <c r="F31" i="2"/>
  <c r="A31" i="2"/>
  <c r="G30" i="2"/>
  <c r="F30" i="2"/>
  <c r="D30" i="2"/>
  <c r="A30" i="2"/>
  <c r="G29" i="2"/>
  <c r="F29" i="2"/>
  <c r="D29" i="2"/>
  <c r="A29" i="2"/>
  <c r="G28" i="2"/>
  <c r="F28" i="2"/>
  <c r="D28" i="2"/>
  <c r="E28" i="2" s="1"/>
  <c r="A28" i="2"/>
  <c r="G27" i="2"/>
  <c r="F27" i="2"/>
  <c r="D27" i="2"/>
  <c r="E27" i="2" s="1"/>
  <c r="A27" i="2"/>
  <c r="G26" i="2"/>
  <c r="F26" i="2"/>
  <c r="D26" i="2"/>
  <c r="E26" i="2" s="1"/>
  <c r="A26" i="2"/>
  <c r="G25" i="2"/>
  <c r="F25" i="2"/>
  <c r="A25" i="2"/>
  <c r="G24" i="2"/>
  <c r="F24" i="2"/>
  <c r="A24" i="2"/>
  <c r="G23" i="2"/>
  <c r="F23" i="2"/>
  <c r="D23" i="2"/>
  <c r="A23" i="2"/>
  <c r="G22" i="2"/>
  <c r="F22" i="2"/>
  <c r="D22" i="2"/>
  <c r="E22" i="2" s="1"/>
  <c r="A22" i="2"/>
  <c r="G21" i="2"/>
  <c r="F21" i="2"/>
  <c r="D21" i="2"/>
  <c r="E21" i="2" s="1"/>
  <c r="A21" i="2"/>
  <c r="G20" i="2"/>
  <c r="F20" i="2"/>
  <c r="E20" i="2"/>
  <c r="D20" i="2"/>
  <c r="A20" i="2"/>
  <c r="G19" i="2"/>
  <c r="F19" i="2"/>
  <c r="D19" i="2"/>
  <c r="E19" i="2" s="1"/>
  <c r="A19" i="2"/>
  <c r="G18" i="2"/>
  <c r="F18" i="2"/>
  <c r="D18" i="2"/>
  <c r="E18" i="2" s="1"/>
  <c r="A18" i="2"/>
  <c r="G17" i="2"/>
  <c r="F17" i="2"/>
  <c r="D17" i="2"/>
  <c r="E17" i="2" s="1"/>
  <c r="A17" i="2"/>
  <c r="G16" i="2"/>
  <c r="F16" i="2"/>
  <c r="D16" i="2"/>
  <c r="E16" i="2" s="1"/>
  <c r="A16" i="2"/>
  <c r="G15" i="2"/>
  <c r="F15" i="2"/>
  <c r="D15" i="2"/>
  <c r="A15" i="2"/>
  <c r="G14" i="2"/>
  <c r="F14" i="2"/>
  <c r="D14" i="2"/>
  <c r="A14" i="2"/>
  <c r="G13" i="2"/>
  <c r="F13" i="2"/>
  <c r="D13" i="2"/>
  <c r="E13" i="2" s="1"/>
  <c r="A13" i="2"/>
  <c r="G12" i="2"/>
  <c r="F12" i="2"/>
  <c r="D12" i="2"/>
  <c r="E12" i="2" s="1"/>
  <c r="A12" i="2"/>
  <c r="G11" i="2"/>
  <c r="F11" i="2"/>
  <c r="D11" i="2"/>
  <c r="E11" i="2" s="1"/>
  <c r="A11" i="2"/>
  <c r="G10" i="2"/>
  <c r="F10" i="2"/>
  <c r="D10" i="2"/>
  <c r="E10" i="2" s="1"/>
  <c r="A10" i="2"/>
  <c r="G9" i="2"/>
  <c r="F9" i="2"/>
  <c r="D9" i="2"/>
  <c r="A9" i="2"/>
  <c r="G8" i="2"/>
  <c r="F8" i="2"/>
  <c r="D8" i="2"/>
  <c r="A8" i="2"/>
  <c r="G7" i="2"/>
  <c r="F7" i="2"/>
  <c r="D7" i="2"/>
  <c r="A7" i="2"/>
  <c r="G6" i="2"/>
  <c r="F6" i="2"/>
  <c r="A6" i="2"/>
  <c r="G5" i="2"/>
  <c r="F5" i="2"/>
  <c r="D5" i="2"/>
  <c r="E5" i="2" s="1"/>
  <c r="A5" i="2"/>
  <c r="G4" i="2"/>
  <c r="F4" i="2"/>
  <c r="A4" i="2"/>
  <c r="G3" i="2"/>
  <c r="F3" i="2"/>
  <c r="A3" i="2"/>
  <c r="G2" i="2"/>
  <c r="F2" i="2"/>
  <c r="D2" i="2"/>
  <c r="E2" i="2" s="1"/>
  <c r="A2" i="2"/>
  <c r="V2004" i="1"/>
  <c r="U2004" i="1"/>
  <c r="S2004" i="1" a="1"/>
  <c r="S2004" i="1" s="1"/>
  <c r="R2004" i="1" a="1"/>
  <c r="R2004" i="1" s="1"/>
  <c r="G2004" i="1"/>
  <c r="B2004" i="1"/>
  <c r="V2003" i="1"/>
  <c r="U2003" i="1"/>
  <c r="S2003" i="1" a="1"/>
  <c r="S2003" i="1" s="1"/>
  <c r="R2003" i="1" a="1"/>
  <c r="R2003" i="1" s="1"/>
  <c r="G2003" i="1"/>
  <c r="B2003" i="1"/>
  <c r="V2002" i="1"/>
  <c r="U2002" i="1"/>
  <c r="S2002" i="1" a="1"/>
  <c r="S2002" i="1" s="1"/>
  <c r="R2002" i="1" a="1"/>
  <c r="R2002" i="1" s="1"/>
  <c r="G2002" i="1"/>
  <c r="B2002" i="1"/>
  <c r="V2001" i="1"/>
  <c r="U2001" i="1"/>
  <c r="S2001" i="1" a="1"/>
  <c r="S2001" i="1" s="1"/>
  <c r="R2001" i="1" a="1"/>
  <c r="R2001" i="1" s="1"/>
  <c r="G2001" i="1"/>
  <c r="B2001" i="1"/>
  <c r="V2000" i="1"/>
  <c r="U2000" i="1"/>
  <c r="S2000" i="1" a="1"/>
  <c r="S2000" i="1" s="1"/>
  <c r="R2000" i="1" a="1"/>
  <c r="R2000" i="1" s="1"/>
  <c r="G2000" i="1"/>
  <c r="B2000" i="1"/>
  <c r="V1999" i="1"/>
  <c r="U1999" i="1"/>
  <c r="S1999" i="1" a="1"/>
  <c r="S1999" i="1" s="1"/>
  <c r="R1999" i="1" a="1"/>
  <c r="R1999" i="1" s="1"/>
  <c r="G1999" i="1"/>
  <c r="B1999" i="1"/>
  <c r="V1998" i="1"/>
  <c r="U1998" i="1"/>
  <c r="S1998" i="1" a="1"/>
  <c r="S1998" i="1" s="1"/>
  <c r="R1998" i="1" a="1"/>
  <c r="R1998" i="1" s="1"/>
  <c r="G1998" i="1"/>
  <c r="B1998" i="1"/>
  <c r="V1997" i="1"/>
  <c r="U1997" i="1"/>
  <c r="S1997" i="1" a="1"/>
  <c r="S1997" i="1" s="1"/>
  <c r="R1997" i="1" a="1"/>
  <c r="R1997" i="1" s="1"/>
  <c r="G1997" i="1"/>
  <c r="B1997" i="1"/>
  <c r="V1996" i="1"/>
  <c r="U1996" i="1"/>
  <c r="S1996" i="1" a="1"/>
  <c r="S1996" i="1" s="1"/>
  <c r="R1996" i="1" a="1"/>
  <c r="R1996" i="1" s="1"/>
  <c r="G1996" i="1"/>
  <c r="B1996" i="1"/>
  <c r="V1995" i="1"/>
  <c r="U1995" i="1"/>
  <c r="S1995" i="1" a="1"/>
  <c r="S1995" i="1" s="1"/>
  <c r="R1995" i="1" a="1"/>
  <c r="R1995" i="1" s="1"/>
  <c r="G1995" i="1"/>
  <c r="B1995" i="1"/>
  <c r="V1994" i="1"/>
  <c r="U1994" i="1"/>
  <c r="S1994" i="1" a="1"/>
  <c r="S1994" i="1" s="1"/>
  <c r="R1994" i="1" a="1"/>
  <c r="R1994" i="1" s="1"/>
  <c r="G1994" i="1"/>
  <c r="B1994" i="1"/>
  <c r="V1993" i="1"/>
  <c r="U1993" i="1"/>
  <c r="S1993" i="1" a="1"/>
  <c r="S1993" i="1" s="1"/>
  <c r="R1993" i="1" a="1"/>
  <c r="R1993" i="1" s="1"/>
  <c r="G1993" i="1"/>
  <c r="B1993" i="1"/>
  <c r="V1992" i="1"/>
  <c r="U1992" i="1"/>
  <c r="S1992" i="1" a="1"/>
  <c r="S1992" i="1" s="1"/>
  <c r="R1992" i="1" a="1"/>
  <c r="R1992" i="1" s="1"/>
  <c r="G1992" i="1"/>
  <c r="B1992" i="1"/>
  <c r="V1991" i="1"/>
  <c r="U1991" i="1"/>
  <c r="S1991" i="1" a="1"/>
  <c r="S1991" i="1" s="1"/>
  <c r="R1991" i="1" a="1"/>
  <c r="R1991" i="1" s="1"/>
  <c r="G1991" i="1"/>
  <c r="B1991" i="1"/>
  <c r="V1990" i="1"/>
  <c r="U1990" i="1"/>
  <c r="S1990" i="1" a="1"/>
  <c r="S1990" i="1" s="1"/>
  <c r="R1990" i="1" a="1"/>
  <c r="R1990" i="1" s="1"/>
  <c r="G1990" i="1"/>
  <c r="B1990" i="1"/>
  <c r="V1989" i="1"/>
  <c r="U1989" i="1"/>
  <c r="S1989" i="1" a="1"/>
  <c r="S1989" i="1" s="1"/>
  <c r="R1989" i="1" a="1"/>
  <c r="R1989" i="1" s="1"/>
  <c r="G1989" i="1"/>
  <c r="B1989" i="1"/>
  <c r="V1988" i="1"/>
  <c r="U1988" i="1"/>
  <c r="S1988" i="1" a="1"/>
  <c r="S1988" i="1" s="1"/>
  <c r="R1988" i="1" a="1"/>
  <c r="R1988" i="1" s="1"/>
  <c r="G1988" i="1"/>
  <c r="B1988" i="1"/>
  <c r="V1987" i="1"/>
  <c r="U1987" i="1"/>
  <c r="S1987" i="1" a="1"/>
  <c r="S1987" i="1" s="1"/>
  <c r="R1987" i="1" a="1"/>
  <c r="R1987" i="1" s="1"/>
  <c r="G1987" i="1"/>
  <c r="B1987" i="1"/>
  <c r="V1986" i="1"/>
  <c r="U1986" i="1"/>
  <c r="S1986" i="1" a="1"/>
  <c r="S1986" i="1" s="1"/>
  <c r="R1986" i="1" a="1"/>
  <c r="R1986" i="1" s="1"/>
  <c r="G1986" i="1"/>
  <c r="B1986" i="1"/>
  <c r="V1985" i="1"/>
  <c r="U1985" i="1"/>
  <c r="S1985" i="1" a="1"/>
  <c r="S1985" i="1" s="1"/>
  <c r="R1985" i="1" a="1"/>
  <c r="R1985" i="1" s="1"/>
  <c r="G1985" i="1"/>
  <c r="B1985" i="1"/>
  <c r="V1984" i="1"/>
  <c r="U1984" i="1"/>
  <c r="S1984" i="1" a="1"/>
  <c r="S1984" i="1" s="1"/>
  <c r="R1984" i="1" a="1"/>
  <c r="R1984" i="1" s="1"/>
  <c r="G1984" i="1"/>
  <c r="B1984" i="1"/>
  <c r="V1983" i="1"/>
  <c r="U1983" i="1"/>
  <c r="S1983" i="1" a="1"/>
  <c r="S1983" i="1" s="1"/>
  <c r="R1983" i="1" a="1"/>
  <c r="R1983" i="1" s="1"/>
  <c r="G1983" i="1"/>
  <c r="B1983" i="1"/>
  <c r="V1982" i="1"/>
  <c r="U1982" i="1"/>
  <c r="S1982" i="1" a="1"/>
  <c r="S1982" i="1" s="1"/>
  <c r="R1982" i="1" a="1"/>
  <c r="R1982" i="1" s="1"/>
  <c r="G1982" i="1"/>
  <c r="B1982" i="1"/>
  <c r="V1981" i="1"/>
  <c r="U1981" i="1"/>
  <c r="S1981" i="1" a="1"/>
  <c r="S1981" i="1" s="1"/>
  <c r="R1981" i="1" a="1"/>
  <c r="R1981" i="1" s="1"/>
  <c r="G1981" i="1"/>
  <c r="B1981" i="1"/>
  <c r="V1980" i="1"/>
  <c r="U1980" i="1"/>
  <c r="S1980" i="1" a="1"/>
  <c r="S1980" i="1" s="1"/>
  <c r="R1980" i="1" a="1"/>
  <c r="R1980" i="1" s="1"/>
  <c r="G1980" i="1"/>
  <c r="B1980" i="1"/>
  <c r="V1979" i="1"/>
  <c r="U1979" i="1"/>
  <c r="S1979" i="1" a="1"/>
  <c r="S1979" i="1" s="1"/>
  <c r="R1979" i="1" a="1"/>
  <c r="R1979" i="1" s="1"/>
  <c r="G1979" i="1"/>
  <c r="B1979" i="1"/>
  <c r="V1978" i="1"/>
  <c r="U1978" i="1"/>
  <c r="S1978" i="1" a="1"/>
  <c r="S1978" i="1" s="1"/>
  <c r="R1978" i="1" a="1"/>
  <c r="R1978" i="1" s="1"/>
  <c r="G1978" i="1"/>
  <c r="B1978" i="1"/>
  <c r="V1977" i="1"/>
  <c r="U1977" i="1"/>
  <c r="S1977" i="1" a="1"/>
  <c r="S1977" i="1" s="1"/>
  <c r="R1977" i="1" a="1"/>
  <c r="R1977" i="1" s="1"/>
  <c r="G1977" i="1"/>
  <c r="B1977" i="1"/>
  <c r="V1976" i="1"/>
  <c r="U1976" i="1"/>
  <c r="S1976" i="1" a="1"/>
  <c r="S1976" i="1" s="1"/>
  <c r="R1976" i="1" a="1"/>
  <c r="R1976" i="1" s="1"/>
  <c r="G1976" i="1"/>
  <c r="B1976" i="1"/>
  <c r="V1975" i="1"/>
  <c r="U1975" i="1"/>
  <c r="S1975" i="1" a="1"/>
  <c r="S1975" i="1" s="1"/>
  <c r="R1975" i="1" a="1"/>
  <c r="R1975" i="1" s="1"/>
  <c r="G1975" i="1"/>
  <c r="B1975" i="1"/>
  <c r="V1974" i="1"/>
  <c r="U1974" i="1"/>
  <c r="S1974" i="1" a="1"/>
  <c r="S1974" i="1" s="1"/>
  <c r="R1974" i="1" a="1"/>
  <c r="R1974" i="1" s="1"/>
  <c r="G1974" i="1"/>
  <c r="B1974" i="1"/>
  <c r="V1973" i="1"/>
  <c r="U1973" i="1"/>
  <c r="S1973" i="1" a="1"/>
  <c r="S1973" i="1" s="1"/>
  <c r="R1973" i="1" a="1"/>
  <c r="R1973" i="1" s="1"/>
  <c r="G1973" i="1"/>
  <c r="B1973" i="1"/>
  <c r="V1972" i="1"/>
  <c r="U1972" i="1"/>
  <c r="S1972" i="1" a="1"/>
  <c r="S1972" i="1" s="1"/>
  <c r="R1972" i="1" a="1"/>
  <c r="R1972" i="1" s="1"/>
  <c r="G1972" i="1"/>
  <c r="B1972" i="1"/>
  <c r="V1971" i="1"/>
  <c r="U1971" i="1"/>
  <c r="S1971" i="1" a="1"/>
  <c r="S1971" i="1" s="1"/>
  <c r="R1971" i="1" a="1"/>
  <c r="R1971" i="1" s="1"/>
  <c r="G1971" i="1"/>
  <c r="B1971" i="1"/>
  <c r="V1970" i="1"/>
  <c r="U1970" i="1"/>
  <c r="S1970" i="1" a="1"/>
  <c r="S1970" i="1" s="1"/>
  <c r="R1970" i="1" a="1"/>
  <c r="R1970" i="1" s="1"/>
  <c r="G1970" i="1"/>
  <c r="B1970" i="1"/>
  <c r="V1969" i="1"/>
  <c r="U1969" i="1"/>
  <c r="S1969" i="1" a="1"/>
  <c r="S1969" i="1" s="1"/>
  <c r="R1969" i="1" a="1"/>
  <c r="R1969" i="1" s="1"/>
  <c r="G1969" i="1"/>
  <c r="B1969" i="1"/>
  <c r="V1968" i="1"/>
  <c r="U1968" i="1"/>
  <c r="S1968" i="1" a="1"/>
  <c r="S1968" i="1" s="1"/>
  <c r="R1968" i="1" a="1"/>
  <c r="R1968" i="1" s="1"/>
  <c r="G1968" i="1"/>
  <c r="B1968" i="1"/>
  <c r="V1967" i="1"/>
  <c r="U1967" i="1"/>
  <c r="S1967" i="1" a="1"/>
  <c r="S1967" i="1" s="1"/>
  <c r="R1967" i="1" a="1"/>
  <c r="R1967" i="1" s="1"/>
  <c r="G1967" i="1"/>
  <c r="B1967" i="1"/>
  <c r="V1966" i="1"/>
  <c r="U1966" i="1"/>
  <c r="S1966" i="1" a="1"/>
  <c r="S1966" i="1" s="1"/>
  <c r="R1966" i="1" a="1"/>
  <c r="R1966" i="1" s="1"/>
  <c r="G1966" i="1"/>
  <c r="B1966" i="1"/>
  <c r="V1965" i="1"/>
  <c r="U1965" i="1"/>
  <c r="S1965" i="1" a="1"/>
  <c r="S1965" i="1" s="1"/>
  <c r="R1965" i="1" a="1"/>
  <c r="R1965" i="1" s="1"/>
  <c r="G1965" i="1"/>
  <c r="B1965" i="1"/>
  <c r="V1964" i="1"/>
  <c r="U1964" i="1"/>
  <c r="S1964" i="1" a="1"/>
  <c r="S1964" i="1" s="1"/>
  <c r="R1964" i="1" a="1"/>
  <c r="R1964" i="1" s="1"/>
  <c r="G1964" i="1"/>
  <c r="B1964" i="1"/>
  <c r="V1963" i="1"/>
  <c r="U1963" i="1"/>
  <c r="S1963" i="1" a="1"/>
  <c r="S1963" i="1" s="1"/>
  <c r="R1963" i="1" a="1"/>
  <c r="R1963" i="1" s="1"/>
  <c r="G1963" i="1"/>
  <c r="B1963" i="1"/>
  <c r="V1962" i="1"/>
  <c r="U1962" i="1"/>
  <c r="S1962" i="1" a="1"/>
  <c r="S1962" i="1" s="1"/>
  <c r="R1962" i="1" a="1"/>
  <c r="R1962" i="1" s="1"/>
  <c r="G1962" i="1"/>
  <c r="B1962" i="1"/>
  <c r="V1961" i="1"/>
  <c r="U1961" i="1"/>
  <c r="S1961" i="1" a="1"/>
  <c r="S1961" i="1" s="1"/>
  <c r="R1961" i="1" a="1"/>
  <c r="R1961" i="1" s="1"/>
  <c r="G1961" i="1"/>
  <c r="B1961" i="1"/>
  <c r="V1960" i="1"/>
  <c r="U1960" i="1"/>
  <c r="S1960" i="1" a="1"/>
  <c r="S1960" i="1" s="1"/>
  <c r="R1960" i="1" a="1"/>
  <c r="R1960" i="1" s="1"/>
  <c r="G1960" i="1"/>
  <c r="B1960" i="1"/>
  <c r="V1959" i="1"/>
  <c r="U1959" i="1"/>
  <c r="S1959" i="1" a="1"/>
  <c r="S1959" i="1" s="1"/>
  <c r="R1959" i="1" a="1"/>
  <c r="R1959" i="1" s="1"/>
  <c r="G1959" i="1"/>
  <c r="B1959" i="1"/>
  <c r="V1958" i="1"/>
  <c r="U1958" i="1"/>
  <c r="S1958" i="1" a="1"/>
  <c r="S1958" i="1" s="1"/>
  <c r="R1958" i="1" a="1"/>
  <c r="R1958" i="1" s="1"/>
  <c r="G1958" i="1"/>
  <c r="B1958" i="1"/>
  <c r="V1957" i="1"/>
  <c r="U1957" i="1"/>
  <c r="S1957" i="1" a="1"/>
  <c r="S1957" i="1" s="1"/>
  <c r="R1957" i="1" a="1"/>
  <c r="R1957" i="1" s="1"/>
  <c r="G1957" i="1"/>
  <c r="B1957" i="1"/>
  <c r="V1956" i="1"/>
  <c r="U1956" i="1"/>
  <c r="S1956" i="1" a="1"/>
  <c r="S1956" i="1" s="1"/>
  <c r="R1956" i="1" a="1"/>
  <c r="R1956" i="1" s="1"/>
  <c r="G1956" i="1"/>
  <c r="B1956" i="1"/>
  <c r="V1955" i="1"/>
  <c r="U1955" i="1"/>
  <c r="S1955" i="1" a="1"/>
  <c r="S1955" i="1" s="1"/>
  <c r="R1955" i="1" a="1"/>
  <c r="R1955" i="1" s="1"/>
  <c r="G1955" i="1"/>
  <c r="B1955" i="1"/>
  <c r="V1954" i="1"/>
  <c r="U1954" i="1"/>
  <c r="S1954" i="1" a="1"/>
  <c r="S1954" i="1" s="1"/>
  <c r="R1954" i="1" a="1"/>
  <c r="R1954" i="1" s="1"/>
  <c r="G1954" i="1"/>
  <c r="B1954" i="1"/>
  <c r="V1953" i="1"/>
  <c r="U1953" i="1"/>
  <c r="S1953" i="1" a="1"/>
  <c r="S1953" i="1" s="1"/>
  <c r="R1953" i="1" a="1"/>
  <c r="R1953" i="1" s="1"/>
  <c r="G1953" i="1"/>
  <c r="B1953" i="1"/>
  <c r="V1952" i="1"/>
  <c r="U1952" i="1"/>
  <c r="S1952" i="1" a="1"/>
  <c r="S1952" i="1" s="1"/>
  <c r="R1952" i="1" a="1"/>
  <c r="R1952" i="1" s="1"/>
  <c r="G1952" i="1"/>
  <c r="B1952" i="1"/>
  <c r="V1951" i="1"/>
  <c r="U1951" i="1"/>
  <c r="S1951" i="1" a="1"/>
  <c r="S1951" i="1" s="1"/>
  <c r="R1951" i="1" a="1"/>
  <c r="R1951" i="1" s="1"/>
  <c r="G1951" i="1"/>
  <c r="B1951" i="1"/>
  <c r="V1950" i="1"/>
  <c r="U1950" i="1"/>
  <c r="S1950" i="1" a="1"/>
  <c r="S1950" i="1" s="1"/>
  <c r="R1950" i="1" a="1"/>
  <c r="R1950" i="1" s="1"/>
  <c r="G1950" i="1"/>
  <c r="B1950" i="1"/>
  <c r="V1949" i="1"/>
  <c r="U1949" i="1"/>
  <c r="S1949" i="1" a="1"/>
  <c r="S1949" i="1" s="1"/>
  <c r="R1949" i="1" a="1"/>
  <c r="R1949" i="1" s="1"/>
  <c r="G1949" i="1"/>
  <c r="B1949" i="1"/>
  <c r="V1948" i="1"/>
  <c r="U1948" i="1"/>
  <c r="S1948" i="1" a="1"/>
  <c r="S1948" i="1" s="1"/>
  <c r="R1948" i="1" a="1"/>
  <c r="R1948" i="1" s="1"/>
  <c r="G1948" i="1"/>
  <c r="B1948" i="1"/>
  <c r="V1947" i="1"/>
  <c r="U1947" i="1"/>
  <c r="S1947" i="1" a="1"/>
  <c r="S1947" i="1" s="1"/>
  <c r="R1947" i="1" a="1"/>
  <c r="R1947" i="1" s="1"/>
  <c r="G1947" i="1"/>
  <c r="B1947" i="1"/>
  <c r="V1946" i="1"/>
  <c r="U1946" i="1"/>
  <c r="S1946" i="1" a="1"/>
  <c r="S1946" i="1" s="1"/>
  <c r="R1946" i="1" a="1"/>
  <c r="R1946" i="1" s="1"/>
  <c r="G1946" i="1"/>
  <c r="B1946" i="1"/>
  <c r="V1945" i="1"/>
  <c r="U1945" i="1"/>
  <c r="S1945" i="1" a="1"/>
  <c r="S1945" i="1" s="1"/>
  <c r="R1945" i="1" a="1"/>
  <c r="R1945" i="1" s="1"/>
  <c r="G1945" i="1"/>
  <c r="B1945" i="1"/>
  <c r="V1944" i="1"/>
  <c r="U1944" i="1"/>
  <c r="S1944" i="1" a="1"/>
  <c r="S1944" i="1" s="1"/>
  <c r="R1944" i="1" a="1"/>
  <c r="R1944" i="1" s="1"/>
  <c r="G1944" i="1"/>
  <c r="B1944" i="1"/>
  <c r="V1943" i="1"/>
  <c r="U1943" i="1"/>
  <c r="S1943" i="1" a="1"/>
  <c r="S1943" i="1" s="1"/>
  <c r="R1943" i="1" a="1"/>
  <c r="R1943" i="1" s="1"/>
  <c r="G1943" i="1"/>
  <c r="B1943" i="1"/>
  <c r="V1942" i="1"/>
  <c r="U1942" i="1"/>
  <c r="S1942" i="1" a="1"/>
  <c r="S1942" i="1" s="1"/>
  <c r="R1942" i="1" a="1"/>
  <c r="R1942" i="1" s="1"/>
  <c r="G1942" i="1"/>
  <c r="B1942" i="1"/>
  <c r="V1941" i="1"/>
  <c r="U1941" i="1"/>
  <c r="S1941" i="1" a="1"/>
  <c r="S1941" i="1" s="1"/>
  <c r="R1941" i="1" a="1"/>
  <c r="R1941" i="1" s="1"/>
  <c r="G1941" i="1"/>
  <c r="B1941" i="1"/>
  <c r="V1940" i="1"/>
  <c r="U1940" i="1"/>
  <c r="S1940" i="1" a="1"/>
  <c r="S1940" i="1" s="1"/>
  <c r="R1940" i="1" a="1"/>
  <c r="R1940" i="1" s="1"/>
  <c r="G1940" i="1"/>
  <c r="B1940" i="1"/>
  <c r="V1939" i="1"/>
  <c r="U1939" i="1"/>
  <c r="S1939" i="1" a="1"/>
  <c r="S1939" i="1" s="1"/>
  <c r="R1939" i="1" a="1"/>
  <c r="R1939" i="1" s="1"/>
  <c r="G1939" i="1"/>
  <c r="B1939" i="1"/>
  <c r="V1938" i="1"/>
  <c r="U1938" i="1"/>
  <c r="S1938" i="1" a="1"/>
  <c r="S1938" i="1" s="1"/>
  <c r="R1938" i="1" a="1"/>
  <c r="R1938" i="1" s="1"/>
  <c r="G1938" i="1"/>
  <c r="B1938" i="1"/>
  <c r="V1937" i="1"/>
  <c r="U1937" i="1"/>
  <c r="S1937" i="1" a="1"/>
  <c r="S1937" i="1" s="1"/>
  <c r="R1937" i="1" a="1"/>
  <c r="R1937" i="1" s="1"/>
  <c r="G1937" i="1"/>
  <c r="B1937" i="1"/>
  <c r="V1936" i="1"/>
  <c r="U1936" i="1"/>
  <c r="S1936" i="1" a="1"/>
  <c r="S1936" i="1" s="1"/>
  <c r="R1936" i="1" a="1"/>
  <c r="R1936" i="1" s="1"/>
  <c r="G1936" i="1"/>
  <c r="B1936" i="1"/>
  <c r="V1935" i="1"/>
  <c r="U1935" i="1"/>
  <c r="S1935" i="1" a="1"/>
  <c r="S1935" i="1" s="1"/>
  <c r="R1935" i="1" a="1"/>
  <c r="R1935" i="1" s="1"/>
  <c r="G1935" i="1"/>
  <c r="B1935" i="1"/>
  <c r="V1934" i="1"/>
  <c r="U1934" i="1"/>
  <c r="S1934" i="1" a="1"/>
  <c r="S1934" i="1" s="1"/>
  <c r="R1934" i="1" a="1"/>
  <c r="R1934" i="1" s="1"/>
  <c r="G1934" i="1"/>
  <c r="B1934" i="1"/>
  <c r="V1933" i="1"/>
  <c r="U1933" i="1"/>
  <c r="S1933" i="1" a="1"/>
  <c r="S1933" i="1" s="1"/>
  <c r="R1933" i="1" a="1"/>
  <c r="R1933" i="1" s="1"/>
  <c r="G1933" i="1"/>
  <c r="B1933" i="1"/>
  <c r="V1932" i="1"/>
  <c r="U1932" i="1"/>
  <c r="S1932" i="1" a="1"/>
  <c r="S1932" i="1" s="1"/>
  <c r="R1932" i="1" a="1"/>
  <c r="R1932" i="1" s="1"/>
  <c r="G1932" i="1"/>
  <c r="B1932" i="1"/>
  <c r="V1931" i="1"/>
  <c r="U1931" i="1"/>
  <c r="S1931" i="1" a="1"/>
  <c r="S1931" i="1" s="1"/>
  <c r="R1931" i="1" a="1"/>
  <c r="R1931" i="1" s="1"/>
  <c r="G1931" i="1"/>
  <c r="B1931" i="1"/>
  <c r="V1930" i="1"/>
  <c r="U1930" i="1"/>
  <c r="S1930" i="1" a="1"/>
  <c r="S1930" i="1" s="1"/>
  <c r="R1930" i="1" a="1"/>
  <c r="R1930" i="1" s="1"/>
  <c r="G1930" i="1"/>
  <c r="B1930" i="1"/>
  <c r="V1929" i="1"/>
  <c r="U1929" i="1"/>
  <c r="S1929" i="1" a="1"/>
  <c r="S1929" i="1" s="1"/>
  <c r="R1929" i="1" a="1"/>
  <c r="R1929" i="1" s="1"/>
  <c r="G1929" i="1"/>
  <c r="B1929" i="1"/>
  <c r="V1928" i="1"/>
  <c r="U1928" i="1"/>
  <c r="S1928" i="1" a="1"/>
  <c r="S1928" i="1" s="1"/>
  <c r="R1928" i="1" a="1"/>
  <c r="R1928" i="1" s="1"/>
  <c r="G1928" i="1"/>
  <c r="B1928" i="1"/>
  <c r="V1927" i="1"/>
  <c r="U1927" i="1"/>
  <c r="S1927" i="1" a="1"/>
  <c r="S1927" i="1" s="1"/>
  <c r="R1927" i="1" a="1"/>
  <c r="R1927" i="1" s="1"/>
  <c r="G1927" i="1"/>
  <c r="B1927" i="1"/>
  <c r="V1926" i="1"/>
  <c r="U1926" i="1"/>
  <c r="S1926" i="1" a="1"/>
  <c r="S1926" i="1" s="1"/>
  <c r="R1926" i="1" a="1"/>
  <c r="R1926" i="1" s="1"/>
  <c r="G1926" i="1"/>
  <c r="B1926" i="1"/>
  <c r="V1925" i="1"/>
  <c r="U1925" i="1"/>
  <c r="S1925" i="1" a="1"/>
  <c r="S1925" i="1" s="1"/>
  <c r="R1925" i="1" a="1"/>
  <c r="R1925" i="1" s="1"/>
  <c r="G1925" i="1"/>
  <c r="B1925" i="1"/>
  <c r="V1924" i="1"/>
  <c r="U1924" i="1"/>
  <c r="S1924" i="1" a="1"/>
  <c r="S1924" i="1" s="1"/>
  <c r="R1924" i="1" a="1"/>
  <c r="R1924" i="1" s="1"/>
  <c r="G1924" i="1"/>
  <c r="B1924" i="1"/>
  <c r="V1923" i="1"/>
  <c r="U1923" i="1"/>
  <c r="S1923" i="1" a="1"/>
  <c r="S1923" i="1" s="1"/>
  <c r="R1923" i="1" a="1"/>
  <c r="R1923" i="1" s="1"/>
  <c r="G1923" i="1"/>
  <c r="B1923" i="1"/>
  <c r="V1922" i="1"/>
  <c r="U1922" i="1"/>
  <c r="S1922" i="1" a="1"/>
  <c r="S1922" i="1" s="1"/>
  <c r="R1922" i="1" a="1"/>
  <c r="R1922" i="1" s="1"/>
  <c r="G1922" i="1"/>
  <c r="B1922" i="1"/>
  <c r="V1921" i="1"/>
  <c r="U1921" i="1"/>
  <c r="S1921" i="1" a="1"/>
  <c r="S1921" i="1" s="1"/>
  <c r="R1921" i="1" a="1"/>
  <c r="R1921" i="1" s="1"/>
  <c r="G1921" i="1"/>
  <c r="B1921" i="1"/>
  <c r="V1920" i="1"/>
  <c r="U1920" i="1"/>
  <c r="S1920" i="1" a="1"/>
  <c r="S1920" i="1" s="1"/>
  <c r="R1920" i="1" a="1"/>
  <c r="R1920" i="1" s="1"/>
  <c r="G1920" i="1"/>
  <c r="B1920" i="1"/>
  <c r="V1919" i="1"/>
  <c r="U1919" i="1"/>
  <c r="S1919" i="1" a="1"/>
  <c r="S1919" i="1" s="1"/>
  <c r="R1919" i="1" a="1"/>
  <c r="R1919" i="1" s="1"/>
  <c r="G1919" i="1"/>
  <c r="B1919" i="1"/>
  <c r="V1918" i="1"/>
  <c r="U1918" i="1"/>
  <c r="S1918" i="1" a="1"/>
  <c r="S1918" i="1" s="1"/>
  <c r="R1918" i="1" a="1"/>
  <c r="R1918" i="1" s="1"/>
  <c r="G1918" i="1"/>
  <c r="B1918" i="1"/>
  <c r="V1917" i="1"/>
  <c r="U1917" i="1"/>
  <c r="S1917" i="1" a="1"/>
  <c r="S1917" i="1" s="1"/>
  <c r="R1917" i="1" a="1"/>
  <c r="R1917" i="1" s="1"/>
  <c r="G1917" i="1"/>
  <c r="B1917" i="1"/>
  <c r="V1916" i="1"/>
  <c r="U1916" i="1"/>
  <c r="S1916" i="1" a="1"/>
  <c r="S1916" i="1" s="1"/>
  <c r="R1916" i="1" a="1"/>
  <c r="R1916" i="1" s="1"/>
  <c r="G1916" i="1"/>
  <c r="B1916" i="1"/>
  <c r="V1915" i="1"/>
  <c r="U1915" i="1"/>
  <c r="S1915" i="1" a="1"/>
  <c r="S1915" i="1" s="1"/>
  <c r="R1915" i="1" a="1"/>
  <c r="R1915" i="1" s="1"/>
  <c r="G1915" i="1"/>
  <c r="B1915" i="1"/>
  <c r="V1914" i="1"/>
  <c r="U1914" i="1"/>
  <c r="S1914" i="1" a="1"/>
  <c r="S1914" i="1" s="1"/>
  <c r="R1914" i="1" a="1"/>
  <c r="R1914" i="1" s="1"/>
  <c r="G1914" i="1"/>
  <c r="B1914" i="1"/>
  <c r="V1913" i="1"/>
  <c r="U1913" i="1"/>
  <c r="S1913" i="1" a="1"/>
  <c r="S1913" i="1" s="1"/>
  <c r="R1913" i="1" a="1"/>
  <c r="R1913" i="1" s="1"/>
  <c r="G1913" i="1"/>
  <c r="B1913" i="1"/>
  <c r="V1912" i="1"/>
  <c r="U1912" i="1"/>
  <c r="S1912" i="1" a="1"/>
  <c r="S1912" i="1" s="1"/>
  <c r="R1912" i="1" a="1"/>
  <c r="R1912" i="1" s="1"/>
  <c r="G1912" i="1"/>
  <c r="B1912" i="1"/>
  <c r="V1911" i="1"/>
  <c r="U1911" i="1"/>
  <c r="S1911" i="1" a="1"/>
  <c r="S1911" i="1" s="1"/>
  <c r="R1911" i="1" a="1"/>
  <c r="R1911" i="1" s="1"/>
  <c r="G1911" i="1"/>
  <c r="B1911" i="1"/>
  <c r="V1910" i="1"/>
  <c r="U1910" i="1"/>
  <c r="S1910" i="1" a="1"/>
  <c r="S1910" i="1" s="1"/>
  <c r="R1910" i="1" a="1"/>
  <c r="R1910" i="1" s="1"/>
  <c r="G1910" i="1"/>
  <c r="B1910" i="1"/>
  <c r="V1909" i="1"/>
  <c r="U1909" i="1"/>
  <c r="S1909" i="1" a="1"/>
  <c r="S1909" i="1" s="1"/>
  <c r="R1909" i="1" a="1"/>
  <c r="R1909" i="1" s="1"/>
  <c r="G1909" i="1"/>
  <c r="B1909" i="1"/>
  <c r="V1908" i="1"/>
  <c r="U1908" i="1"/>
  <c r="S1908" i="1" a="1"/>
  <c r="S1908" i="1" s="1"/>
  <c r="R1908" i="1" a="1"/>
  <c r="R1908" i="1" s="1"/>
  <c r="G1908" i="1"/>
  <c r="B1908" i="1"/>
  <c r="V1907" i="1"/>
  <c r="U1907" i="1"/>
  <c r="S1907" i="1" a="1"/>
  <c r="S1907" i="1" s="1"/>
  <c r="R1907" i="1" a="1"/>
  <c r="R1907" i="1" s="1"/>
  <c r="G1907" i="1"/>
  <c r="B1907" i="1"/>
  <c r="V1906" i="1"/>
  <c r="U1906" i="1"/>
  <c r="S1906" i="1" a="1"/>
  <c r="S1906" i="1" s="1"/>
  <c r="R1906" i="1" a="1"/>
  <c r="R1906" i="1" s="1"/>
  <c r="G1906" i="1"/>
  <c r="B1906" i="1"/>
  <c r="V1905" i="1"/>
  <c r="U1905" i="1"/>
  <c r="S1905" i="1" a="1"/>
  <c r="S1905" i="1" s="1"/>
  <c r="R1905" i="1" a="1"/>
  <c r="R1905" i="1" s="1"/>
  <c r="G1905" i="1"/>
  <c r="B1905" i="1"/>
  <c r="V1904" i="1"/>
  <c r="U1904" i="1"/>
  <c r="S1904" i="1" a="1"/>
  <c r="S1904" i="1" s="1"/>
  <c r="R1904" i="1" a="1"/>
  <c r="R1904" i="1" s="1"/>
  <c r="G1904" i="1"/>
  <c r="B1904" i="1"/>
  <c r="V1903" i="1"/>
  <c r="U1903" i="1"/>
  <c r="S1903" i="1" a="1"/>
  <c r="S1903" i="1" s="1"/>
  <c r="R1903" i="1" a="1"/>
  <c r="R1903" i="1" s="1"/>
  <c r="G1903" i="1"/>
  <c r="B1903" i="1"/>
  <c r="V1902" i="1"/>
  <c r="U1902" i="1"/>
  <c r="S1902" i="1" a="1"/>
  <c r="S1902" i="1" s="1"/>
  <c r="R1902" i="1" a="1"/>
  <c r="R1902" i="1" s="1"/>
  <c r="G1902" i="1"/>
  <c r="B1902" i="1"/>
  <c r="V1901" i="1"/>
  <c r="U1901" i="1"/>
  <c r="S1901" i="1" a="1"/>
  <c r="S1901" i="1" s="1"/>
  <c r="R1901" i="1" a="1"/>
  <c r="R1901" i="1" s="1"/>
  <c r="G1901" i="1"/>
  <c r="B1901" i="1"/>
  <c r="V1900" i="1"/>
  <c r="U1900" i="1"/>
  <c r="S1900" i="1" a="1"/>
  <c r="S1900" i="1" s="1"/>
  <c r="R1900" i="1" a="1"/>
  <c r="R1900" i="1" s="1"/>
  <c r="G1900" i="1"/>
  <c r="B1900" i="1"/>
  <c r="V1899" i="1"/>
  <c r="U1899" i="1"/>
  <c r="S1899" i="1" a="1"/>
  <c r="S1899" i="1" s="1"/>
  <c r="R1899" i="1" a="1"/>
  <c r="R1899" i="1" s="1"/>
  <c r="G1899" i="1"/>
  <c r="B1899" i="1"/>
  <c r="V1898" i="1"/>
  <c r="U1898" i="1"/>
  <c r="S1898" i="1" a="1"/>
  <c r="S1898" i="1" s="1"/>
  <c r="R1898" i="1" a="1"/>
  <c r="R1898" i="1" s="1"/>
  <c r="G1898" i="1"/>
  <c r="B1898" i="1"/>
  <c r="V1897" i="1"/>
  <c r="U1897" i="1"/>
  <c r="S1897" i="1" a="1"/>
  <c r="S1897" i="1" s="1"/>
  <c r="R1897" i="1" a="1"/>
  <c r="R1897" i="1" s="1"/>
  <c r="G1897" i="1"/>
  <c r="B1897" i="1"/>
  <c r="V1896" i="1"/>
  <c r="U1896" i="1"/>
  <c r="S1896" i="1" a="1"/>
  <c r="S1896" i="1" s="1"/>
  <c r="R1896" i="1" a="1"/>
  <c r="R1896" i="1" s="1"/>
  <c r="G1896" i="1"/>
  <c r="B1896" i="1"/>
  <c r="V1895" i="1"/>
  <c r="U1895" i="1"/>
  <c r="S1895" i="1" a="1"/>
  <c r="S1895" i="1" s="1"/>
  <c r="R1895" i="1" a="1"/>
  <c r="R1895" i="1" s="1"/>
  <c r="G1895" i="1"/>
  <c r="B1895" i="1"/>
  <c r="V1894" i="1"/>
  <c r="U1894" i="1"/>
  <c r="S1894" i="1" a="1"/>
  <c r="S1894" i="1" s="1"/>
  <c r="R1894" i="1" a="1"/>
  <c r="R1894" i="1" s="1"/>
  <c r="G1894" i="1"/>
  <c r="B1894" i="1"/>
  <c r="V1893" i="1"/>
  <c r="U1893" i="1"/>
  <c r="S1893" i="1" a="1"/>
  <c r="S1893" i="1" s="1"/>
  <c r="R1893" i="1" a="1"/>
  <c r="R1893" i="1" s="1"/>
  <c r="G1893" i="1"/>
  <c r="B1893" i="1"/>
  <c r="V1892" i="1"/>
  <c r="U1892" i="1"/>
  <c r="S1892" i="1" a="1"/>
  <c r="S1892" i="1" s="1"/>
  <c r="R1892" i="1" a="1"/>
  <c r="R1892" i="1" s="1"/>
  <c r="G1892" i="1"/>
  <c r="B1892" i="1"/>
  <c r="V1891" i="1"/>
  <c r="U1891" i="1"/>
  <c r="S1891" i="1" a="1"/>
  <c r="S1891" i="1" s="1"/>
  <c r="R1891" i="1" a="1"/>
  <c r="R1891" i="1" s="1"/>
  <c r="G1891" i="1"/>
  <c r="B1891" i="1"/>
  <c r="V1890" i="1"/>
  <c r="U1890" i="1"/>
  <c r="S1890" i="1" a="1"/>
  <c r="S1890" i="1" s="1"/>
  <c r="R1890" i="1" a="1"/>
  <c r="R1890" i="1" s="1"/>
  <c r="G1890" i="1"/>
  <c r="B1890" i="1"/>
  <c r="V1889" i="1"/>
  <c r="U1889" i="1"/>
  <c r="S1889" i="1" a="1"/>
  <c r="S1889" i="1" s="1"/>
  <c r="R1889" i="1" a="1"/>
  <c r="R1889" i="1" s="1"/>
  <c r="G1889" i="1"/>
  <c r="B1889" i="1"/>
  <c r="V1888" i="1"/>
  <c r="U1888" i="1"/>
  <c r="S1888" i="1" a="1"/>
  <c r="S1888" i="1" s="1"/>
  <c r="R1888" i="1" a="1"/>
  <c r="R1888" i="1" s="1"/>
  <c r="G1888" i="1"/>
  <c r="B1888" i="1"/>
  <c r="V1887" i="1"/>
  <c r="U1887" i="1"/>
  <c r="S1887" i="1" a="1"/>
  <c r="S1887" i="1" s="1"/>
  <c r="R1887" i="1" a="1"/>
  <c r="R1887" i="1" s="1"/>
  <c r="G1887" i="1"/>
  <c r="B1887" i="1"/>
  <c r="V1886" i="1"/>
  <c r="U1886" i="1"/>
  <c r="S1886" i="1" a="1"/>
  <c r="S1886" i="1" s="1"/>
  <c r="R1886" i="1" a="1"/>
  <c r="R1886" i="1" s="1"/>
  <c r="G1886" i="1"/>
  <c r="B1886" i="1"/>
  <c r="V1885" i="1"/>
  <c r="U1885" i="1"/>
  <c r="S1885" i="1" a="1"/>
  <c r="S1885" i="1" s="1"/>
  <c r="R1885" i="1" a="1"/>
  <c r="R1885" i="1" s="1"/>
  <c r="G1885" i="1"/>
  <c r="B1885" i="1"/>
  <c r="V1884" i="1"/>
  <c r="U1884" i="1"/>
  <c r="S1884" i="1" a="1"/>
  <c r="S1884" i="1" s="1"/>
  <c r="R1884" i="1" a="1"/>
  <c r="R1884" i="1" s="1"/>
  <c r="G1884" i="1"/>
  <c r="B1884" i="1"/>
  <c r="V1883" i="1"/>
  <c r="U1883" i="1"/>
  <c r="S1883" i="1" a="1"/>
  <c r="S1883" i="1" s="1"/>
  <c r="R1883" i="1" a="1"/>
  <c r="R1883" i="1" s="1"/>
  <c r="G1883" i="1"/>
  <c r="B1883" i="1"/>
  <c r="V1882" i="1"/>
  <c r="U1882" i="1"/>
  <c r="S1882" i="1" a="1"/>
  <c r="S1882" i="1" s="1"/>
  <c r="R1882" i="1" a="1"/>
  <c r="R1882" i="1" s="1"/>
  <c r="G1882" i="1"/>
  <c r="B1882" i="1"/>
  <c r="V1881" i="1"/>
  <c r="U1881" i="1"/>
  <c r="S1881" i="1" a="1"/>
  <c r="S1881" i="1" s="1"/>
  <c r="R1881" i="1" a="1"/>
  <c r="R1881" i="1" s="1"/>
  <c r="G1881" i="1"/>
  <c r="B1881" i="1"/>
  <c r="V1880" i="1"/>
  <c r="U1880" i="1"/>
  <c r="S1880" i="1" a="1"/>
  <c r="S1880" i="1" s="1"/>
  <c r="R1880" i="1" a="1"/>
  <c r="R1880" i="1" s="1"/>
  <c r="G1880" i="1"/>
  <c r="B1880" i="1"/>
  <c r="V1879" i="1"/>
  <c r="U1879" i="1"/>
  <c r="S1879" i="1" a="1"/>
  <c r="S1879" i="1" s="1"/>
  <c r="R1879" i="1" a="1"/>
  <c r="R1879" i="1" s="1"/>
  <c r="G1879" i="1"/>
  <c r="B1879" i="1"/>
  <c r="V1878" i="1"/>
  <c r="U1878" i="1"/>
  <c r="S1878" i="1" a="1"/>
  <c r="S1878" i="1" s="1"/>
  <c r="R1878" i="1" a="1"/>
  <c r="R1878" i="1" s="1"/>
  <c r="G1878" i="1"/>
  <c r="B1878" i="1"/>
  <c r="V1877" i="1"/>
  <c r="U1877" i="1"/>
  <c r="S1877" i="1" a="1"/>
  <c r="S1877" i="1" s="1"/>
  <c r="R1877" i="1" a="1"/>
  <c r="R1877" i="1" s="1"/>
  <c r="G1877" i="1"/>
  <c r="B1877" i="1"/>
  <c r="V1876" i="1"/>
  <c r="U1876" i="1"/>
  <c r="S1876" i="1" a="1"/>
  <c r="S1876" i="1" s="1"/>
  <c r="R1876" i="1" a="1"/>
  <c r="R1876" i="1" s="1"/>
  <c r="G1876" i="1"/>
  <c r="B1876" i="1"/>
  <c r="V1875" i="1"/>
  <c r="U1875" i="1"/>
  <c r="S1875" i="1" a="1"/>
  <c r="S1875" i="1" s="1"/>
  <c r="R1875" i="1" a="1"/>
  <c r="R1875" i="1" s="1"/>
  <c r="G1875" i="1"/>
  <c r="B1875" i="1"/>
  <c r="V1874" i="1"/>
  <c r="U1874" i="1"/>
  <c r="S1874" i="1" a="1"/>
  <c r="S1874" i="1" s="1"/>
  <c r="R1874" i="1" a="1"/>
  <c r="R1874" i="1" s="1"/>
  <c r="G1874" i="1"/>
  <c r="B1874" i="1"/>
  <c r="V1873" i="1"/>
  <c r="U1873" i="1"/>
  <c r="S1873" i="1" a="1"/>
  <c r="S1873" i="1" s="1"/>
  <c r="R1873" i="1" a="1"/>
  <c r="R1873" i="1" s="1"/>
  <c r="G1873" i="1"/>
  <c r="B1873" i="1"/>
  <c r="V1872" i="1"/>
  <c r="U1872" i="1"/>
  <c r="S1872" i="1" a="1"/>
  <c r="S1872" i="1" s="1"/>
  <c r="R1872" i="1" a="1"/>
  <c r="R1872" i="1" s="1"/>
  <c r="G1872" i="1"/>
  <c r="B1872" i="1"/>
  <c r="V1871" i="1"/>
  <c r="U1871" i="1"/>
  <c r="S1871" i="1" a="1"/>
  <c r="S1871" i="1" s="1"/>
  <c r="R1871" i="1" a="1"/>
  <c r="R1871" i="1" s="1"/>
  <c r="G1871" i="1"/>
  <c r="B1871" i="1"/>
  <c r="V1870" i="1"/>
  <c r="U1870" i="1"/>
  <c r="S1870" i="1" a="1"/>
  <c r="S1870" i="1" s="1"/>
  <c r="R1870" i="1" a="1"/>
  <c r="R1870" i="1" s="1"/>
  <c r="G1870" i="1"/>
  <c r="B1870" i="1"/>
  <c r="V1869" i="1"/>
  <c r="U1869" i="1"/>
  <c r="S1869" i="1" a="1"/>
  <c r="S1869" i="1" s="1"/>
  <c r="R1869" i="1" a="1"/>
  <c r="R1869" i="1" s="1"/>
  <c r="G1869" i="1"/>
  <c r="B1869" i="1"/>
  <c r="V1868" i="1"/>
  <c r="U1868" i="1"/>
  <c r="S1868" i="1" a="1"/>
  <c r="S1868" i="1" s="1"/>
  <c r="R1868" i="1" a="1"/>
  <c r="R1868" i="1" s="1"/>
  <c r="G1868" i="1"/>
  <c r="B1868" i="1"/>
  <c r="V1867" i="1"/>
  <c r="U1867" i="1"/>
  <c r="S1867" i="1" a="1"/>
  <c r="S1867" i="1" s="1"/>
  <c r="R1867" i="1" a="1"/>
  <c r="R1867" i="1" s="1"/>
  <c r="G1867" i="1"/>
  <c r="B1867" i="1"/>
  <c r="V1866" i="1"/>
  <c r="U1866" i="1"/>
  <c r="S1866" i="1" a="1"/>
  <c r="S1866" i="1" s="1"/>
  <c r="R1866" i="1" a="1"/>
  <c r="R1866" i="1" s="1"/>
  <c r="G1866" i="1"/>
  <c r="B1866" i="1"/>
  <c r="V1865" i="1"/>
  <c r="U1865" i="1"/>
  <c r="S1865" i="1" a="1"/>
  <c r="S1865" i="1" s="1"/>
  <c r="R1865" i="1" a="1"/>
  <c r="R1865" i="1" s="1"/>
  <c r="G1865" i="1"/>
  <c r="B1865" i="1"/>
  <c r="V1864" i="1"/>
  <c r="U1864" i="1"/>
  <c r="S1864" i="1" a="1"/>
  <c r="S1864" i="1" s="1"/>
  <c r="R1864" i="1" a="1"/>
  <c r="R1864" i="1" s="1"/>
  <c r="G1864" i="1"/>
  <c r="B1864" i="1"/>
  <c r="V1863" i="1"/>
  <c r="U1863" i="1"/>
  <c r="S1863" i="1" a="1"/>
  <c r="S1863" i="1" s="1"/>
  <c r="R1863" i="1" a="1"/>
  <c r="R1863" i="1" s="1"/>
  <c r="G1863" i="1"/>
  <c r="B1863" i="1"/>
  <c r="V1862" i="1"/>
  <c r="U1862" i="1"/>
  <c r="S1862" i="1" a="1"/>
  <c r="S1862" i="1" s="1"/>
  <c r="R1862" i="1" a="1"/>
  <c r="R1862" i="1" s="1"/>
  <c r="G1862" i="1"/>
  <c r="B1862" i="1"/>
  <c r="V1861" i="1"/>
  <c r="U1861" i="1"/>
  <c r="S1861" i="1" a="1"/>
  <c r="S1861" i="1" s="1"/>
  <c r="R1861" i="1" a="1"/>
  <c r="R1861" i="1" s="1"/>
  <c r="G1861" i="1"/>
  <c r="B1861" i="1"/>
  <c r="V1860" i="1"/>
  <c r="U1860" i="1"/>
  <c r="S1860" i="1" a="1"/>
  <c r="S1860" i="1" s="1"/>
  <c r="R1860" i="1" a="1"/>
  <c r="R1860" i="1" s="1"/>
  <c r="G1860" i="1"/>
  <c r="B1860" i="1"/>
  <c r="V1859" i="1"/>
  <c r="U1859" i="1"/>
  <c r="S1859" i="1" a="1"/>
  <c r="S1859" i="1" s="1"/>
  <c r="R1859" i="1" a="1"/>
  <c r="R1859" i="1" s="1"/>
  <c r="G1859" i="1"/>
  <c r="B1859" i="1"/>
  <c r="V1858" i="1"/>
  <c r="U1858" i="1"/>
  <c r="S1858" i="1" a="1"/>
  <c r="S1858" i="1" s="1"/>
  <c r="R1858" i="1" a="1"/>
  <c r="R1858" i="1" s="1"/>
  <c r="G1858" i="1"/>
  <c r="B1858" i="1"/>
  <c r="V1857" i="1"/>
  <c r="U1857" i="1"/>
  <c r="S1857" i="1" a="1"/>
  <c r="S1857" i="1" s="1"/>
  <c r="R1857" i="1" a="1"/>
  <c r="R1857" i="1" s="1"/>
  <c r="G1857" i="1"/>
  <c r="B1857" i="1"/>
  <c r="V1856" i="1"/>
  <c r="U1856" i="1"/>
  <c r="S1856" i="1" a="1"/>
  <c r="S1856" i="1" s="1"/>
  <c r="R1856" i="1" a="1"/>
  <c r="R1856" i="1" s="1"/>
  <c r="G1856" i="1"/>
  <c r="B1856" i="1"/>
  <c r="V1855" i="1"/>
  <c r="U1855" i="1"/>
  <c r="S1855" i="1" a="1"/>
  <c r="S1855" i="1" s="1"/>
  <c r="R1855" i="1" a="1"/>
  <c r="R1855" i="1" s="1"/>
  <c r="G1855" i="1"/>
  <c r="B1855" i="1"/>
  <c r="V1854" i="1"/>
  <c r="U1854" i="1"/>
  <c r="S1854" i="1" a="1"/>
  <c r="S1854" i="1" s="1"/>
  <c r="R1854" i="1" a="1"/>
  <c r="R1854" i="1" s="1"/>
  <c r="G1854" i="1"/>
  <c r="B1854" i="1"/>
  <c r="V1853" i="1"/>
  <c r="U1853" i="1"/>
  <c r="S1853" i="1" a="1"/>
  <c r="S1853" i="1" s="1"/>
  <c r="R1853" i="1" a="1"/>
  <c r="R1853" i="1" s="1"/>
  <c r="G1853" i="1"/>
  <c r="B1853" i="1"/>
  <c r="V1852" i="1"/>
  <c r="U1852" i="1"/>
  <c r="S1852" i="1" a="1"/>
  <c r="S1852" i="1" s="1"/>
  <c r="R1852" i="1" a="1"/>
  <c r="R1852" i="1" s="1"/>
  <c r="G1852" i="1"/>
  <c r="B1852" i="1"/>
  <c r="V1851" i="1"/>
  <c r="U1851" i="1"/>
  <c r="S1851" i="1" a="1"/>
  <c r="S1851" i="1" s="1"/>
  <c r="R1851" i="1" a="1"/>
  <c r="R1851" i="1" s="1"/>
  <c r="G1851" i="1"/>
  <c r="B1851" i="1"/>
  <c r="V1850" i="1"/>
  <c r="U1850" i="1"/>
  <c r="S1850" i="1" a="1"/>
  <c r="S1850" i="1" s="1"/>
  <c r="R1850" i="1" a="1"/>
  <c r="R1850" i="1" s="1"/>
  <c r="G1850" i="1"/>
  <c r="B1850" i="1"/>
  <c r="V1849" i="1"/>
  <c r="U1849" i="1"/>
  <c r="S1849" i="1" a="1"/>
  <c r="S1849" i="1" s="1"/>
  <c r="R1849" i="1" a="1"/>
  <c r="R1849" i="1" s="1"/>
  <c r="G1849" i="1"/>
  <c r="B1849" i="1"/>
  <c r="V1848" i="1"/>
  <c r="U1848" i="1"/>
  <c r="S1848" i="1" a="1"/>
  <c r="S1848" i="1" s="1"/>
  <c r="R1848" i="1" a="1"/>
  <c r="R1848" i="1" s="1"/>
  <c r="G1848" i="1"/>
  <c r="B1848" i="1"/>
  <c r="V1847" i="1"/>
  <c r="U1847" i="1"/>
  <c r="S1847" i="1" a="1"/>
  <c r="S1847" i="1" s="1"/>
  <c r="R1847" i="1" a="1"/>
  <c r="R1847" i="1" s="1"/>
  <c r="G1847" i="1"/>
  <c r="B1847" i="1"/>
  <c r="V1846" i="1"/>
  <c r="U1846" i="1"/>
  <c r="S1846" i="1" a="1"/>
  <c r="S1846" i="1" s="1"/>
  <c r="R1846" i="1" a="1"/>
  <c r="R1846" i="1" s="1"/>
  <c r="G1846" i="1"/>
  <c r="B1846" i="1"/>
  <c r="V1845" i="1"/>
  <c r="U1845" i="1"/>
  <c r="S1845" i="1" a="1"/>
  <c r="S1845" i="1" s="1"/>
  <c r="R1845" i="1" a="1"/>
  <c r="R1845" i="1" s="1"/>
  <c r="G1845" i="1"/>
  <c r="B1845" i="1"/>
  <c r="V1844" i="1"/>
  <c r="U1844" i="1"/>
  <c r="S1844" i="1" a="1"/>
  <c r="S1844" i="1" s="1"/>
  <c r="R1844" i="1" a="1"/>
  <c r="R1844" i="1" s="1"/>
  <c r="G1844" i="1"/>
  <c r="B1844" i="1"/>
  <c r="V1843" i="1"/>
  <c r="U1843" i="1"/>
  <c r="S1843" i="1" a="1"/>
  <c r="S1843" i="1" s="1"/>
  <c r="R1843" i="1" a="1"/>
  <c r="R1843" i="1" s="1"/>
  <c r="G1843" i="1"/>
  <c r="B1843" i="1"/>
  <c r="V1842" i="1"/>
  <c r="U1842" i="1"/>
  <c r="S1842" i="1" a="1"/>
  <c r="S1842" i="1" s="1"/>
  <c r="R1842" i="1" a="1"/>
  <c r="R1842" i="1" s="1"/>
  <c r="G1842" i="1"/>
  <c r="B1842" i="1"/>
  <c r="V1841" i="1"/>
  <c r="U1841" i="1"/>
  <c r="S1841" i="1" a="1"/>
  <c r="S1841" i="1" s="1"/>
  <c r="R1841" i="1" a="1"/>
  <c r="R1841" i="1" s="1"/>
  <c r="G1841" i="1"/>
  <c r="B1841" i="1"/>
  <c r="V1840" i="1"/>
  <c r="U1840" i="1"/>
  <c r="S1840" i="1" a="1"/>
  <c r="S1840" i="1" s="1"/>
  <c r="R1840" i="1" a="1"/>
  <c r="R1840" i="1" s="1"/>
  <c r="G1840" i="1"/>
  <c r="B1840" i="1"/>
  <c r="V1839" i="1"/>
  <c r="U1839" i="1"/>
  <c r="S1839" i="1" a="1"/>
  <c r="S1839" i="1" s="1"/>
  <c r="R1839" i="1" a="1"/>
  <c r="R1839" i="1" s="1"/>
  <c r="G1839" i="1"/>
  <c r="B1839" i="1"/>
  <c r="V1838" i="1"/>
  <c r="U1838" i="1"/>
  <c r="S1838" i="1" a="1"/>
  <c r="S1838" i="1" s="1"/>
  <c r="R1838" i="1" a="1"/>
  <c r="R1838" i="1" s="1"/>
  <c r="G1838" i="1"/>
  <c r="B1838" i="1"/>
  <c r="V1837" i="1"/>
  <c r="U1837" i="1"/>
  <c r="S1837" i="1" a="1"/>
  <c r="S1837" i="1" s="1"/>
  <c r="R1837" i="1" a="1"/>
  <c r="R1837" i="1" s="1"/>
  <c r="G1837" i="1"/>
  <c r="B1837" i="1"/>
  <c r="V1836" i="1"/>
  <c r="U1836" i="1"/>
  <c r="S1836" i="1" a="1"/>
  <c r="S1836" i="1" s="1"/>
  <c r="R1836" i="1" a="1"/>
  <c r="R1836" i="1" s="1"/>
  <c r="G1836" i="1"/>
  <c r="B1836" i="1"/>
  <c r="V1835" i="1"/>
  <c r="U1835" i="1"/>
  <c r="S1835" i="1" a="1"/>
  <c r="S1835" i="1" s="1"/>
  <c r="R1835" i="1" a="1"/>
  <c r="R1835" i="1" s="1"/>
  <c r="G1835" i="1"/>
  <c r="B1835" i="1"/>
  <c r="V1834" i="1"/>
  <c r="U1834" i="1"/>
  <c r="S1834" i="1" a="1"/>
  <c r="S1834" i="1" s="1"/>
  <c r="R1834" i="1" a="1"/>
  <c r="R1834" i="1" s="1"/>
  <c r="G1834" i="1"/>
  <c r="B1834" i="1"/>
  <c r="V1833" i="1"/>
  <c r="U1833" i="1"/>
  <c r="S1833" i="1" a="1"/>
  <c r="S1833" i="1" s="1"/>
  <c r="R1833" i="1" a="1"/>
  <c r="R1833" i="1" s="1"/>
  <c r="G1833" i="1"/>
  <c r="B1833" i="1"/>
  <c r="V1832" i="1"/>
  <c r="U1832" i="1"/>
  <c r="S1832" i="1" a="1"/>
  <c r="S1832" i="1" s="1"/>
  <c r="R1832" i="1" a="1"/>
  <c r="R1832" i="1" s="1"/>
  <c r="G1832" i="1"/>
  <c r="B1832" i="1"/>
  <c r="V1831" i="1"/>
  <c r="U1831" i="1"/>
  <c r="S1831" i="1" a="1"/>
  <c r="S1831" i="1" s="1"/>
  <c r="R1831" i="1" a="1"/>
  <c r="R1831" i="1" s="1"/>
  <c r="G1831" i="1"/>
  <c r="B1831" i="1"/>
  <c r="V1830" i="1"/>
  <c r="U1830" i="1"/>
  <c r="S1830" i="1" a="1"/>
  <c r="S1830" i="1" s="1"/>
  <c r="R1830" i="1" a="1"/>
  <c r="R1830" i="1" s="1"/>
  <c r="G1830" i="1"/>
  <c r="B1830" i="1"/>
  <c r="V1829" i="1"/>
  <c r="U1829" i="1"/>
  <c r="S1829" i="1" a="1"/>
  <c r="S1829" i="1" s="1"/>
  <c r="R1829" i="1" a="1"/>
  <c r="R1829" i="1" s="1"/>
  <c r="G1829" i="1"/>
  <c r="B1829" i="1"/>
  <c r="V1828" i="1"/>
  <c r="U1828" i="1"/>
  <c r="S1828" i="1" a="1"/>
  <c r="S1828" i="1" s="1"/>
  <c r="R1828" i="1" a="1"/>
  <c r="R1828" i="1" s="1"/>
  <c r="G1828" i="1"/>
  <c r="B1828" i="1"/>
  <c r="V1827" i="1"/>
  <c r="U1827" i="1"/>
  <c r="S1827" i="1" a="1"/>
  <c r="S1827" i="1" s="1"/>
  <c r="R1827" i="1" a="1"/>
  <c r="R1827" i="1" s="1"/>
  <c r="G1827" i="1"/>
  <c r="B1827" i="1"/>
  <c r="V1826" i="1"/>
  <c r="U1826" i="1"/>
  <c r="S1826" i="1" a="1"/>
  <c r="S1826" i="1" s="1"/>
  <c r="R1826" i="1" a="1"/>
  <c r="R1826" i="1" s="1"/>
  <c r="G1826" i="1"/>
  <c r="B1826" i="1"/>
  <c r="V1825" i="1"/>
  <c r="U1825" i="1"/>
  <c r="S1825" i="1" a="1"/>
  <c r="S1825" i="1" s="1"/>
  <c r="R1825" i="1" a="1"/>
  <c r="R1825" i="1" s="1"/>
  <c r="G1825" i="1"/>
  <c r="B1825" i="1"/>
  <c r="V1824" i="1"/>
  <c r="U1824" i="1"/>
  <c r="S1824" i="1" a="1"/>
  <c r="S1824" i="1" s="1"/>
  <c r="R1824" i="1" a="1"/>
  <c r="R1824" i="1" s="1"/>
  <c r="G1824" i="1"/>
  <c r="B1824" i="1"/>
  <c r="V1823" i="1"/>
  <c r="U1823" i="1"/>
  <c r="S1823" i="1" a="1"/>
  <c r="S1823" i="1" s="1"/>
  <c r="R1823" i="1" a="1"/>
  <c r="R1823" i="1" s="1"/>
  <c r="G1823" i="1"/>
  <c r="B1823" i="1"/>
  <c r="V1822" i="1"/>
  <c r="U1822" i="1"/>
  <c r="S1822" i="1" a="1"/>
  <c r="S1822" i="1" s="1"/>
  <c r="R1822" i="1" a="1"/>
  <c r="R1822" i="1" s="1"/>
  <c r="G1822" i="1"/>
  <c r="B1822" i="1"/>
  <c r="V1821" i="1"/>
  <c r="U1821" i="1"/>
  <c r="S1821" i="1" a="1"/>
  <c r="S1821" i="1" s="1"/>
  <c r="R1821" i="1" a="1"/>
  <c r="R1821" i="1" s="1"/>
  <c r="G1821" i="1"/>
  <c r="B1821" i="1"/>
  <c r="V1820" i="1"/>
  <c r="U1820" i="1"/>
  <c r="S1820" i="1" a="1"/>
  <c r="S1820" i="1" s="1"/>
  <c r="R1820" i="1" a="1"/>
  <c r="R1820" i="1" s="1"/>
  <c r="G1820" i="1"/>
  <c r="B1820" i="1"/>
  <c r="V1819" i="1"/>
  <c r="U1819" i="1"/>
  <c r="S1819" i="1" a="1"/>
  <c r="S1819" i="1" s="1"/>
  <c r="R1819" i="1" a="1"/>
  <c r="R1819" i="1" s="1"/>
  <c r="G1819" i="1"/>
  <c r="B1819" i="1"/>
  <c r="V1818" i="1"/>
  <c r="U1818" i="1"/>
  <c r="S1818" i="1" a="1"/>
  <c r="S1818" i="1" s="1"/>
  <c r="R1818" i="1" a="1"/>
  <c r="R1818" i="1" s="1"/>
  <c r="G1818" i="1"/>
  <c r="B1818" i="1"/>
  <c r="V1817" i="1"/>
  <c r="U1817" i="1"/>
  <c r="S1817" i="1" a="1"/>
  <c r="S1817" i="1" s="1"/>
  <c r="R1817" i="1" a="1"/>
  <c r="R1817" i="1" s="1"/>
  <c r="G1817" i="1"/>
  <c r="B1817" i="1"/>
  <c r="V1816" i="1"/>
  <c r="U1816" i="1"/>
  <c r="S1816" i="1" a="1"/>
  <c r="S1816" i="1" s="1"/>
  <c r="R1816" i="1" a="1"/>
  <c r="R1816" i="1" s="1"/>
  <c r="G1816" i="1"/>
  <c r="B1816" i="1"/>
  <c r="V1815" i="1"/>
  <c r="U1815" i="1"/>
  <c r="S1815" i="1" a="1"/>
  <c r="S1815" i="1" s="1"/>
  <c r="R1815" i="1" a="1"/>
  <c r="R1815" i="1" s="1"/>
  <c r="G1815" i="1"/>
  <c r="B1815" i="1"/>
  <c r="V1814" i="1"/>
  <c r="U1814" i="1"/>
  <c r="S1814" i="1" a="1"/>
  <c r="S1814" i="1" s="1"/>
  <c r="R1814" i="1" a="1"/>
  <c r="R1814" i="1" s="1"/>
  <c r="G1814" i="1"/>
  <c r="B1814" i="1"/>
  <c r="V1813" i="1"/>
  <c r="U1813" i="1"/>
  <c r="S1813" i="1" a="1"/>
  <c r="S1813" i="1" s="1"/>
  <c r="R1813" i="1" a="1"/>
  <c r="R1813" i="1" s="1"/>
  <c r="G1813" i="1"/>
  <c r="B1813" i="1"/>
  <c r="V1812" i="1"/>
  <c r="U1812" i="1"/>
  <c r="S1812" i="1" a="1"/>
  <c r="S1812" i="1" s="1"/>
  <c r="R1812" i="1" a="1"/>
  <c r="R1812" i="1" s="1"/>
  <c r="G1812" i="1"/>
  <c r="B1812" i="1"/>
  <c r="V1811" i="1"/>
  <c r="U1811" i="1"/>
  <c r="S1811" i="1" a="1"/>
  <c r="S1811" i="1" s="1"/>
  <c r="R1811" i="1" a="1"/>
  <c r="R1811" i="1" s="1"/>
  <c r="G1811" i="1"/>
  <c r="B1811" i="1"/>
  <c r="V1810" i="1"/>
  <c r="U1810" i="1"/>
  <c r="S1810" i="1" a="1"/>
  <c r="S1810" i="1" s="1"/>
  <c r="R1810" i="1" a="1"/>
  <c r="R1810" i="1" s="1"/>
  <c r="G1810" i="1"/>
  <c r="B1810" i="1"/>
  <c r="V1809" i="1"/>
  <c r="U1809" i="1"/>
  <c r="S1809" i="1" a="1"/>
  <c r="S1809" i="1" s="1"/>
  <c r="R1809" i="1" a="1"/>
  <c r="R1809" i="1" s="1"/>
  <c r="G1809" i="1"/>
  <c r="B1809" i="1"/>
  <c r="V1808" i="1"/>
  <c r="U1808" i="1"/>
  <c r="S1808" i="1" a="1"/>
  <c r="S1808" i="1" s="1"/>
  <c r="R1808" i="1" a="1"/>
  <c r="R1808" i="1" s="1"/>
  <c r="G1808" i="1"/>
  <c r="B1808" i="1"/>
  <c r="V1807" i="1"/>
  <c r="U1807" i="1"/>
  <c r="S1807" i="1" a="1"/>
  <c r="S1807" i="1" s="1"/>
  <c r="R1807" i="1" a="1"/>
  <c r="R1807" i="1" s="1"/>
  <c r="G1807" i="1"/>
  <c r="B1807" i="1"/>
  <c r="V1806" i="1"/>
  <c r="U1806" i="1"/>
  <c r="S1806" i="1" a="1"/>
  <c r="S1806" i="1" s="1"/>
  <c r="R1806" i="1" a="1"/>
  <c r="R1806" i="1" s="1"/>
  <c r="G1806" i="1"/>
  <c r="B1806" i="1"/>
  <c r="V1805" i="1"/>
  <c r="U1805" i="1"/>
  <c r="S1805" i="1" a="1"/>
  <c r="S1805" i="1" s="1"/>
  <c r="R1805" i="1" a="1"/>
  <c r="R1805" i="1" s="1"/>
  <c r="G1805" i="1"/>
  <c r="B1805" i="1"/>
  <c r="V1804" i="1"/>
  <c r="U1804" i="1"/>
  <c r="S1804" i="1" a="1"/>
  <c r="S1804" i="1" s="1"/>
  <c r="R1804" i="1" a="1"/>
  <c r="R1804" i="1" s="1"/>
  <c r="G1804" i="1"/>
  <c r="B1804" i="1"/>
  <c r="V1803" i="1"/>
  <c r="U1803" i="1"/>
  <c r="S1803" i="1" a="1"/>
  <c r="S1803" i="1" s="1"/>
  <c r="R1803" i="1" a="1"/>
  <c r="R1803" i="1" s="1"/>
  <c r="G1803" i="1"/>
  <c r="B1803" i="1"/>
  <c r="V1802" i="1"/>
  <c r="U1802" i="1"/>
  <c r="S1802" i="1" a="1"/>
  <c r="S1802" i="1" s="1"/>
  <c r="R1802" i="1" a="1"/>
  <c r="R1802" i="1" s="1"/>
  <c r="G1802" i="1"/>
  <c r="B1802" i="1"/>
  <c r="V1801" i="1"/>
  <c r="U1801" i="1"/>
  <c r="S1801" i="1" a="1"/>
  <c r="S1801" i="1" s="1"/>
  <c r="R1801" i="1" a="1"/>
  <c r="R1801" i="1" s="1"/>
  <c r="G1801" i="1"/>
  <c r="B1801" i="1"/>
  <c r="V1800" i="1"/>
  <c r="U1800" i="1"/>
  <c r="S1800" i="1" a="1"/>
  <c r="S1800" i="1" s="1"/>
  <c r="R1800" i="1" a="1"/>
  <c r="R1800" i="1" s="1"/>
  <c r="G1800" i="1"/>
  <c r="B1800" i="1"/>
  <c r="V1799" i="1"/>
  <c r="U1799" i="1"/>
  <c r="S1799" i="1" a="1"/>
  <c r="S1799" i="1" s="1"/>
  <c r="R1799" i="1" a="1"/>
  <c r="R1799" i="1" s="1"/>
  <c r="G1799" i="1"/>
  <c r="B1799" i="1"/>
  <c r="V1798" i="1"/>
  <c r="U1798" i="1"/>
  <c r="S1798" i="1" a="1"/>
  <c r="S1798" i="1" s="1"/>
  <c r="R1798" i="1" a="1"/>
  <c r="R1798" i="1" s="1"/>
  <c r="G1798" i="1"/>
  <c r="B1798" i="1"/>
  <c r="V1797" i="1"/>
  <c r="U1797" i="1"/>
  <c r="S1797" i="1" a="1"/>
  <c r="S1797" i="1" s="1"/>
  <c r="R1797" i="1" a="1"/>
  <c r="R1797" i="1" s="1"/>
  <c r="G1797" i="1"/>
  <c r="B1797" i="1"/>
  <c r="V1796" i="1"/>
  <c r="U1796" i="1"/>
  <c r="S1796" i="1" a="1"/>
  <c r="S1796" i="1" s="1"/>
  <c r="R1796" i="1" a="1"/>
  <c r="R1796" i="1" s="1"/>
  <c r="G1796" i="1"/>
  <c r="B1796" i="1"/>
  <c r="V1795" i="1"/>
  <c r="U1795" i="1"/>
  <c r="S1795" i="1" a="1"/>
  <c r="S1795" i="1" s="1"/>
  <c r="R1795" i="1" a="1"/>
  <c r="R1795" i="1" s="1"/>
  <c r="G1795" i="1"/>
  <c r="B1795" i="1"/>
  <c r="V1794" i="1"/>
  <c r="U1794" i="1"/>
  <c r="S1794" i="1" a="1"/>
  <c r="S1794" i="1" s="1"/>
  <c r="R1794" i="1" a="1"/>
  <c r="R1794" i="1" s="1"/>
  <c r="G1794" i="1"/>
  <c r="B1794" i="1"/>
  <c r="V1793" i="1"/>
  <c r="U1793" i="1"/>
  <c r="S1793" i="1" a="1"/>
  <c r="S1793" i="1" s="1"/>
  <c r="R1793" i="1" a="1"/>
  <c r="R1793" i="1" s="1"/>
  <c r="G1793" i="1"/>
  <c r="B1793" i="1"/>
  <c r="V1792" i="1"/>
  <c r="U1792" i="1"/>
  <c r="S1792" i="1" a="1"/>
  <c r="S1792" i="1" s="1"/>
  <c r="R1792" i="1" a="1"/>
  <c r="R1792" i="1" s="1"/>
  <c r="G1792" i="1"/>
  <c r="B1792" i="1"/>
  <c r="V1791" i="1"/>
  <c r="U1791" i="1"/>
  <c r="S1791" i="1" a="1"/>
  <c r="S1791" i="1" s="1"/>
  <c r="R1791" i="1" a="1"/>
  <c r="R1791" i="1" s="1"/>
  <c r="G1791" i="1"/>
  <c r="B1791" i="1"/>
  <c r="V1790" i="1"/>
  <c r="U1790" i="1"/>
  <c r="S1790" i="1" a="1"/>
  <c r="S1790" i="1" s="1"/>
  <c r="R1790" i="1" a="1"/>
  <c r="R1790" i="1" s="1"/>
  <c r="G1790" i="1"/>
  <c r="B1790" i="1"/>
  <c r="V1789" i="1"/>
  <c r="U1789" i="1"/>
  <c r="S1789" i="1" a="1"/>
  <c r="S1789" i="1" s="1"/>
  <c r="R1789" i="1" a="1"/>
  <c r="R1789" i="1" s="1"/>
  <c r="G1789" i="1"/>
  <c r="B1789" i="1"/>
  <c r="V1788" i="1"/>
  <c r="U1788" i="1"/>
  <c r="S1788" i="1" a="1"/>
  <c r="S1788" i="1" s="1"/>
  <c r="R1788" i="1" a="1"/>
  <c r="R1788" i="1" s="1"/>
  <c r="G1788" i="1"/>
  <c r="B1788" i="1"/>
  <c r="V1787" i="1"/>
  <c r="U1787" i="1"/>
  <c r="S1787" i="1" a="1"/>
  <c r="S1787" i="1" s="1"/>
  <c r="R1787" i="1" a="1"/>
  <c r="R1787" i="1" s="1"/>
  <c r="G1787" i="1"/>
  <c r="B1787" i="1"/>
  <c r="V1786" i="1"/>
  <c r="U1786" i="1"/>
  <c r="S1786" i="1" a="1"/>
  <c r="S1786" i="1" s="1"/>
  <c r="R1786" i="1" a="1"/>
  <c r="R1786" i="1" s="1"/>
  <c r="G1786" i="1"/>
  <c r="B1786" i="1"/>
  <c r="V1785" i="1"/>
  <c r="U1785" i="1"/>
  <c r="S1785" i="1" a="1"/>
  <c r="S1785" i="1" s="1"/>
  <c r="R1785" i="1" a="1"/>
  <c r="R1785" i="1" s="1"/>
  <c r="G1785" i="1"/>
  <c r="B1785" i="1"/>
  <c r="V1784" i="1"/>
  <c r="U1784" i="1"/>
  <c r="S1784" i="1" a="1"/>
  <c r="S1784" i="1" s="1"/>
  <c r="R1784" i="1" a="1"/>
  <c r="R1784" i="1" s="1"/>
  <c r="G1784" i="1"/>
  <c r="B1784" i="1"/>
  <c r="V1783" i="1"/>
  <c r="U1783" i="1"/>
  <c r="S1783" i="1" a="1"/>
  <c r="S1783" i="1" s="1"/>
  <c r="R1783" i="1" a="1"/>
  <c r="R1783" i="1" s="1"/>
  <c r="G1783" i="1"/>
  <c r="B1783" i="1"/>
  <c r="V1782" i="1"/>
  <c r="U1782" i="1"/>
  <c r="S1782" i="1" a="1"/>
  <c r="S1782" i="1" s="1"/>
  <c r="R1782" i="1" a="1"/>
  <c r="R1782" i="1" s="1"/>
  <c r="G1782" i="1"/>
  <c r="B1782" i="1"/>
  <c r="V1781" i="1"/>
  <c r="U1781" i="1"/>
  <c r="S1781" i="1" a="1"/>
  <c r="S1781" i="1" s="1"/>
  <c r="R1781" i="1" a="1"/>
  <c r="R1781" i="1" s="1"/>
  <c r="G1781" i="1"/>
  <c r="B1781" i="1"/>
  <c r="V1780" i="1"/>
  <c r="U1780" i="1"/>
  <c r="S1780" i="1" a="1"/>
  <c r="S1780" i="1" s="1"/>
  <c r="R1780" i="1" a="1"/>
  <c r="R1780" i="1" s="1"/>
  <c r="G1780" i="1"/>
  <c r="B1780" i="1"/>
  <c r="V1779" i="1"/>
  <c r="U1779" i="1"/>
  <c r="S1779" i="1" a="1"/>
  <c r="S1779" i="1" s="1"/>
  <c r="R1779" i="1" a="1"/>
  <c r="R1779" i="1" s="1"/>
  <c r="G1779" i="1"/>
  <c r="B1779" i="1"/>
  <c r="V1778" i="1"/>
  <c r="U1778" i="1"/>
  <c r="S1778" i="1" a="1"/>
  <c r="S1778" i="1" s="1"/>
  <c r="R1778" i="1" a="1"/>
  <c r="R1778" i="1" s="1"/>
  <c r="G1778" i="1"/>
  <c r="B1778" i="1"/>
  <c r="V1777" i="1"/>
  <c r="U1777" i="1"/>
  <c r="S1777" i="1" a="1"/>
  <c r="S1777" i="1" s="1"/>
  <c r="R1777" i="1" a="1"/>
  <c r="R1777" i="1" s="1"/>
  <c r="G1777" i="1"/>
  <c r="B1777" i="1"/>
  <c r="V1776" i="1"/>
  <c r="U1776" i="1"/>
  <c r="S1776" i="1" a="1"/>
  <c r="S1776" i="1" s="1"/>
  <c r="R1776" i="1" a="1"/>
  <c r="R1776" i="1" s="1"/>
  <c r="G1776" i="1"/>
  <c r="B1776" i="1"/>
  <c r="V1775" i="1"/>
  <c r="U1775" i="1"/>
  <c r="S1775" i="1" a="1"/>
  <c r="S1775" i="1" s="1"/>
  <c r="R1775" i="1" a="1"/>
  <c r="R1775" i="1" s="1"/>
  <c r="G1775" i="1"/>
  <c r="B1775" i="1"/>
  <c r="V1774" i="1"/>
  <c r="U1774" i="1"/>
  <c r="S1774" i="1" a="1"/>
  <c r="S1774" i="1" s="1"/>
  <c r="R1774" i="1" a="1"/>
  <c r="R1774" i="1" s="1"/>
  <c r="G1774" i="1"/>
  <c r="B1774" i="1"/>
  <c r="V1773" i="1"/>
  <c r="U1773" i="1"/>
  <c r="S1773" i="1" a="1"/>
  <c r="S1773" i="1" s="1"/>
  <c r="R1773" i="1" a="1"/>
  <c r="R1773" i="1" s="1"/>
  <c r="G1773" i="1"/>
  <c r="B1773" i="1"/>
  <c r="V1772" i="1"/>
  <c r="U1772" i="1"/>
  <c r="S1772" i="1" a="1"/>
  <c r="S1772" i="1" s="1"/>
  <c r="R1772" i="1" a="1"/>
  <c r="R1772" i="1" s="1"/>
  <c r="G1772" i="1"/>
  <c r="B1772" i="1"/>
  <c r="V1771" i="1"/>
  <c r="U1771" i="1"/>
  <c r="S1771" i="1" a="1"/>
  <c r="S1771" i="1" s="1"/>
  <c r="R1771" i="1" a="1"/>
  <c r="R1771" i="1" s="1"/>
  <c r="G1771" i="1"/>
  <c r="B1771" i="1"/>
  <c r="V1770" i="1"/>
  <c r="U1770" i="1"/>
  <c r="S1770" i="1" a="1"/>
  <c r="S1770" i="1" s="1"/>
  <c r="R1770" i="1" a="1"/>
  <c r="R1770" i="1" s="1"/>
  <c r="G1770" i="1"/>
  <c r="B1770" i="1"/>
  <c r="V1769" i="1"/>
  <c r="U1769" i="1"/>
  <c r="S1769" i="1" a="1"/>
  <c r="S1769" i="1" s="1"/>
  <c r="R1769" i="1" a="1"/>
  <c r="R1769" i="1" s="1"/>
  <c r="G1769" i="1"/>
  <c r="B1769" i="1"/>
  <c r="V1768" i="1"/>
  <c r="U1768" i="1"/>
  <c r="S1768" i="1" a="1"/>
  <c r="S1768" i="1" s="1"/>
  <c r="R1768" i="1" a="1"/>
  <c r="R1768" i="1" s="1"/>
  <c r="G1768" i="1"/>
  <c r="B1768" i="1"/>
  <c r="V1767" i="1"/>
  <c r="U1767" i="1"/>
  <c r="S1767" i="1" a="1"/>
  <c r="S1767" i="1" s="1"/>
  <c r="R1767" i="1" a="1"/>
  <c r="R1767" i="1" s="1"/>
  <c r="G1767" i="1"/>
  <c r="B1767" i="1"/>
  <c r="V1766" i="1"/>
  <c r="U1766" i="1"/>
  <c r="S1766" i="1" a="1"/>
  <c r="S1766" i="1" s="1"/>
  <c r="R1766" i="1" a="1"/>
  <c r="R1766" i="1" s="1"/>
  <c r="G1766" i="1"/>
  <c r="B1766" i="1"/>
  <c r="V1765" i="1"/>
  <c r="U1765" i="1"/>
  <c r="S1765" i="1" a="1"/>
  <c r="S1765" i="1" s="1"/>
  <c r="R1765" i="1" a="1"/>
  <c r="R1765" i="1" s="1"/>
  <c r="G1765" i="1"/>
  <c r="B1765" i="1"/>
  <c r="V1764" i="1"/>
  <c r="U1764" i="1"/>
  <c r="S1764" i="1" a="1"/>
  <c r="S1764" i="1" s="1"/>
  <c r="R1764" i="1" a="1"/>
  <c r="R1764" i="1" s="1"/>
  <c r="G1764" i="1"/>
  <c r="B1764" i="1"/>
  <c r="V1763" i="1"/>
  <c r="U1763" i="1"/>
  <c r="S1763" i="1" a="1"/>
  <c r="S1763" i="1" s="1"/>
  <c r="R1763" i="1" a="1"/>
  <c r="R1763" i="1" s="1"/>
  <c r="G1763" i="1"/>
  <c r="B1763" i="1"/>
  <c r="V1762" i="1"/>
  <c r="U1762" i="1"/>
  <c r="S1762" i="1" a="1"/>
  <c r="S1762" i="1" s="1"/>
  <c r="R1762" i="1" a="1"/>
  <c r="R1762" i="1" s="1"/>
  <c r="G1762" i="1"/>
  <c r="B1762" i="1"/>
  <c r="V1761" i="1"/>
  <c r="U1761" i="1"/>
  <c r="S1761" i="1" a="1"/>
  <c r="S1761" i="1" s="1"/>
  <c r="R1761" i="1" a="1"/>
  <c r="R1761" i="1" s="1"/>
  <c r="G1761" i="1"/>
  <c r="B1761" i="1"/>
  <c r="V1760" i="1"/>
  <c r="U1760" i="1"/>
  <c r="S1760" i="1" a="1"/>
  <c r="S1760" i="1" s="1"/>
  <c r="R1760" i="1" a="1"/>
  <c r="R1760" i="1" s="1"/>
  <c r="G1760" i="1"/>
  <c r="B1760" i="1"/>
  <c r="V1759" i="1"/>
  <c r="U1759" i="1"/>
  <c r="S1759" i="1" a="1"/>
  <c r="S1759" i="1" s="1"/>
  <c r="R1759" i="1" a="1"/>
  <c r="R1759" i="1" s="1"/>
  <c r="G1759" i="1"/>
  <c r="B1759" i="1"/>
  <c r="V1758" i="1"/>
  <c r="U1758" i="1"/>
  <c r="S1758" i="1" a="1"/>
  <c r="S1758" i="1" s="1"/>
  <c r="R1758" i="1" a="1"/>
  <c r="R1758" i="1" s="1"/>
  <c r="G1758" i="1"/>
  <c r="B1758" i="1"/>
  <c r="V1757" i="1"/>
  <c r="U1757" i="1"/>
  <c r="S1757" i="1" a="1"/>
  <c r="S1757" i="1" s="1"/>
  <c r="R1757" i="1" a="1"/>
  <c r="R1757" i="1" s="1"/>
  <c r="G1757" i="1"/>
  <c r="B1757" i="1"/>
  <c r="V1756" i="1"/>
  <c r="U1756" i="1"/>
  <c r="S1756" i="1" a="1"/>
  <c r="S1756" i="1" s="1"/>
  <c r="R1756" i="1" a="1"/>
  <c r="R1756" i="1" s="1"/>
  <c r="G1756" i="1"/>
  <c r="B1756" i="1"/>
  <c r="V1755" i="1"/>
  <c r="U1755" i="1"/>
  <c r="S1755" i="1" a="1"/>
  <c r="S1755" i="1" s="1"/>
  <c r="R1755" i="1" a="1"/>
  <c r="R1755" i="1" s="1"/>
  <c r="G1755" i="1"/>
  <c r="B1755" i="1"/>
  <c r="V1754" i="1"/>
  <c r="U1754" i="1"/>
  <c r="S1754" i="1" a="1"/>
  <c r="S1754" i="1" s="1"/>
  <c r="R1754" i="1" a="1"/>
  <c r="R1754" i="1" s="1"/>
  <c r="G1754" i="1"/>
  <c r="B1754" i="1"/>
  <c r="V1753" i="1"/>
  <c r="U1753" i="1"/>
  <c r="S1753" i="1" a="1"/>
  <c r="S1753" i="1" s="1"/>
  <c r="R1753" i="1" a="1"/>
  <c r="R1753" i="1" s="1"/>
  <c r="G1753" i="1"/>
  <c r="B1753" i="1"/>
  <c r="V1752" i="1"/>
  <c r="U1752" i="1"/>
  <c r="S1752" i="1" a="1"/>
  <c r="S1752" i="1" s="1"/>
  <c r="R1752" i="1" a="1"/>
  <c r="R1752" i="1" s="1"/>
  <c r="G1752" i="1"/>
  <c r="B1752" i="1"/>
  <c r="V1751" i="1"/>
  <c r="U1751" i="1"/>
  <c r="S1751" i="1" a="1"/>
  <c r="S1751" i="1" s="1"/>
  <c r="R1751" i="1" a="1"/>
  <c r="R1751" i="1" s="1"/>
  <c r="G1751" i="1"/>
  <c r="B1751" i="1"/>
  <c r="V1750" i="1"/>
  <c r="U1750" i="1"/>
  <c r="S1750" i="1" a="1"/>
  <c r="S1750" i="1" s="1"/>
  <c r="R1750" i="1" a="1"/>
  <c r="R1750" i="1" s="1"/>
  <c r="G1750" i="1"/>
  <c r="B1750" i="1"/>
  <c r="V1749" i="1"/>
  <c r="U1749" i="1"/>
  <c r="S1749" i="1" a="1"/>
  <c r="S1749" i="1" s="1"/>
  <c r="R1749" i="1" a="1"/>
  <c r="R1749" i="1" s="1"/>
  <c r="G1749" i="1"/>
  <c r="B1749" i="1"/>
  <c r="V1748" i="1"/>
  <c r="U1748" i="1"/>
  <c r="S1748" i="1" a="1"/>
  <c r="S1748" i="1" s="1"/>
  <c r="R1748" i="1" a="1"/>
  <c r="R1748" i="1" s="1"/>
  <c r="G1748" i="1"/>
  <c r="B1748" i="1"/>
  <c r="V1747" i="1"/>
  <c r="U1747" i="1"/>
  <c r="S1747" i="1" a="1"/>
  <c r="S1747" i="1" s="1"/>
  <c r="R1747" i="1" a="1"/>
  <c r="R1747" i="1" s="1"/>
  <c r="G1747" i="1"/>
  <c r="B1747" i="1"/>
  <c r="V1746" i="1"/>
  <c r="U1746" i="1"/>
  <c r="S1746" i="1" a="1"/>
  <c r="S1746" i="1" s="1"/>
  <c r="R1746" i="1" a="1"/>
  <c r="R1746" i="1" s="1"/>
  <c r="G1746" i="1"/>
  <c r="B1746" i="1"/>
  <c r="V1745" i="1"/>
  <c r="U1745" i="1"/>
  <c r="S1745" i="1" a="1"/>
  <c r="S1745" i="1" s="1"/>
  <c r="R1745" i="1" a="1"/>
  <c r="R1745" i="1" s="1"/>
  <c r="G1745" i="1"/>
  <c r="B1745" i="1"/>
  <c r="V1744" i="1"/>
  <c r="U1744" i="1"/>
  <c r="S1744" i="1" a="1"/>
  <c r="S1744" i="1" s="1"/>
  <c r="R1744" i="1" a="1"/>
  <c r="R1744" i="1" s="1"/>
  <c r="G1744" i="1"/>
  <c r="B1744" i="1"/>
  <c r="V1743" i="1"/>
  <c r="U1743" i="1"/>
  <c r="S1743" i="1" a="1"/>
  <c r="S1743" i="1" s="1"/>
  <c r="R1743" i="1" a="1"/>
  <c r="R1743" i="1" s="1"/>
  <c r="G1743" i="1"/>
  <c r="B1743" i="1"/>
  <c r="V1742" i="1"/>
  <c r="U1742" i="1"/>
  <c r="S1742" i="1" a="1"/>
  <c r="S1742" i="1" s="1"/>
  <c r="R1742" i="1" a="1"/>
  <c r="R1742" i="1" s="1"/>
  <c r="G1742" i="1"/>
  <c r="B1742" i="1"/>
  <c r="V1741" i="1"/>
  <c r="U1741" i="1"/>
  <c r="S1741" i="1" a="1"/>
  <c r="S1741" i="1" s="1"/>
  <c r="R1741" i="1" a="1"/>
  <c r="R1741" i="1" s="1"/>
  <c r="G1741" i="1"/>
  <c r="B1741" i="1"/>
  <c r="V1740" i="1"/>
  <c r="U1740" i="1"/>
  <c r="S1740" i="1" a="1"/>
  <c r="S1740" i="1" s="1"/>
  <c r="R1740" i="1" a="1"/>
  <c r="R1740" i="1" s="1"/>
  <c r="G1740" i="1"/>
  <c r="B1740" i="1"/>
  <c r="V1739" i="1"/>
  <c r="U1739" i="1"/>
  <c r="S1739" i="1" a="1"/>
  <c r="S1739" i="1" s="1"/>
  <c r="R1739" i="1" a="1"/>
  <c r="R1739" i="1" s="1"/>
  <c r="G1739" i="1"/>
  <c r="B1739" i="1"/>
  <c r="V1738" i="1"/>
  <c r="U1738" i="1"/>
  <c r="S1738" i="1" a="1"/>
  <c r="S1738" i="1" s="1"/>
  <c r="R1738" i="1" a="1"/>
  <c r="R1738" i="1" s="1"/>
  <c r="G1738" i="1"/>
  <c r="B1738" i="1"/>
  <c r="V1737" i="1"/>
  <c r="U1737" i="1"/>
  <c r="S1737" i="1" a="1"/>
  <c r="S1737" i="1" s="1"/>
  <c r="R1737" i="1" a="1"/>
  <c r="R1737" i="1" s="1"/>
  <c r="G1737" i="1"/>
  <c r="B1737" i="1"/>
  <c r="V1736" i="1"/>
  <c r="U1736" i="1"/>
  <c r="S1736" i="1" a="1"/>
  <c r="S1736" i="1" s="1"/>
  <c r="R1736" i="1" a="1"/>
  <c r="R1736" i="1" s="1"/>
  <c r="G1736" i="1"/>
  <c r="B1736" i="1"/>
  <c r="V1735" i="1"/>
  <c r="U1735" i="1"/>
  <c r="S1735" i="1" a="1"/>
  <c r="S1735" i="1" s="1"/>
  <c r="R1735" i="1" a="1"/>
  <c r="R1735" i="1" s="1"/>
  <c r="G1735" i="1"/>
  <c r="B1735" i="1"/>
  <c r="V1734" i="1"/>
  <c r="U1734" i="1"/>
  <c r="S1734" i="1" a="1"/>
  <c r="S1734" i="1" s="1"/>
  <c r="R1734" i="1" a="1"/>
  <c r="R1734" i="1" s="1"/>
  <c r="G1734" i="1"/>
  <c r="B1734" i="1"/>
  <c r="V1733" i="1"/>
  <c r="U1733" i="1"/>
  <c r="S1733" i="1" a="1"/>
  <c r="S1733" i="1" s="1"/>
  <c r="R1733" i="1" a="1"/>
  <c r="R1733" i="1" s="1"/>
  <c r="G1733" i="1"/>
  <c r="B1733" i="1"/>
  <c r="V1732" i="1"/>
  <c r="U1732" i="1"/>
  <c r="S1732" i="1" a="1"/>
  <c r="S1732" i="1" s="1"/>
  <c r="R1732" i="1" a="1"/>
  <c r="R1732" i="1" s="1"/>
  <c r="G1732" i="1"/>
  <c r="D1535" i="2" s="1"/>
  <c r="E1535" i="2" s="1"/>
  <c r="B1732" i="1"/>
  <c r="V1731" i="1"/>
  <c r="U1731" i="1"/>
  <c r="S1731" i="1" a="1"/>
  <c r="S1731" i="1" s="1"/>
  <c r="R1731" i="1" a="1"/>
  <c r="R1731" i="1" s="1"/>
  <c r="G1731" i="1"/>
  <c r="B1731" i="1"/>
  <c r="V1730" i="1"/>
  <c r="U1730" i="1"/>
  <c r="S1730" i="1" a="1"/>
  <c r="S1730" i="1" s="1"/>
  <c r="R1730" i="1" a="1"/>
  <c r="R1730" i="1" s="1"/>
  <c r="G1730" i="1"/>
  <c r="B1730" i="1"/>
  <c r="V1729" i="1"/>
  <c r="U1729" i="1"/>
  <c r="S1729" i="1" a="1"/>
  <c r="S1729" i="1" s="1"/>
  <c r="R1729" i="1" a="1"/>
  <c r="R1729" i="1" s="1"/>
  <c r="G1729" i="1"/>
  <c r="B1729" i="1"/>
  <c r="V1728" i="1"/>
  <c r="U1728" i="1"/>
  <c r="S1728" i="1" a="1"/>
  <c r="S1728" i="1" s="1"/>
  <c r="R1728" i="1" a="1"/>
  <c r="R1728" i="1" s="1"/>
  <c r="G1728" i="1"/>
  <c r="B1728" i="1"/>
  <c r="V1727" i="1"/>
  <c r="U1727" i="1"/>
  <c r="S1727" i="1" a="1"/>
  <c r="S1727" i="1" s="1"/>
  <c r="R1727" i="1" a="1"/>
  <c r="R1727" i="1" s="1"/>
  <c r="G1727" i="1"/>
  <c r="B1727" i="1"/>
  <c r="V1726" i="1"/>
  <c r="U1726" i="1"/>
  <c r="S1726" i="1" a="1"/>
  <c r="S1726" i="1" s="1"/>
  <c r="R1726" i="1" a="1"/>
  <c r="R1726" i="1" s="1"/>
  <c r="G1726" i="1"/>
  <c r="B1726" i="1"/>
  <c r="V1725" i="1"/>
  <c r="U1725" i="1"/>
  <c r="S1725" i="1" a="1"/>
  <c r="S1725" i="1" s="1"/>
  <c r="R1725" i="1" a="1"/>
  <c r="R1725" i="1" s="1"/>
  <c r="G1725" i="1"/>
  <c r="B1725" i="1"/>
  <c r="V1724" i="1"/>
  <c r="U1724" i="1"/>
  <c r="S1724" i="1" a="1"/>
  <c r="S1724" i="1" s="1"/>
  <c r="R1724" i="1" a="1"/>
  <c r="R1724" i="1" s="1"/>
  <c r="G1724" i="1"/>
  <c r="B1724" i="1"/>
  <c r="V1723" i="1"/>
  <c r="U1723" i="1"/>
  <c r="S1723" i="1" a="1"/>
  <c r="S1723" i="1" s="1"/>
  <c r="R1723" i="1" a="1"/>
  <c r="R1723" i="1" s="1"/>
  <c r="G1723" i="1"/>
  <c r="B1723" i="1"/>
  <c r="V1722" i="1"/>
  <c r="U1722" i="1"/>
  <c r="S1722" i="1" a="1"/>
  <c r="S1722" i="1" s="1"/>
  <c r="R1722" i="1" a="1"/>
  <c r="R1722" i="1" s="1"/>
  <c r="G1722" i="1"/>
  <c r="B1722" i="1"/>
  <c r="V1721" i="1"/>
  <c r="U1721" i="1"/>
  <c r="S1721" i="1" a="1"/>
  <c r="S1721" i="1" s="1"/>
  <c r="R1721" i="1" a="1"/>
  <c r="R1721" i="1" s="1"/>
  <c r="G1721" i="1"/>
  <c r="B1721" i="1"/>
  <c r="V1720" i="1"/>
  <c r="U1720" i="1"/>
  <c r="S1720" i="1" a="1"/>
  <c r="S1720" i="1" s="1"/>
  <c r="R1720" i="1" a="1"/>
  <c r="R1720" i="1" s="1"/>
  <c r="G1720" i="1"/>
  <c r="B1720" i="1"/>
  <c r="V1719" i="1"/>
  <c r="U1719" i="1"/>
  <c r="S1719" i="1" a="1"/>
  <c r="S1719" i="1" s="1"/>
  <c r="R1719" i="1" a="1"/>
  <c r="R1719" i="1" s="1"/>
  <c r="G1719" i="1"/>
  <c r="B1719" i="1"/>
  <c r="V1718" i="1"/>
  <c r="U1718" i="1"/>
  <c r="S1718" i="1" a="1"/>
  <c r="S1718" i="1" s="1"/>
  <c r="R1718" i="1" a="1"/>
  <c r="R1718" i="1" s="1"/>
  <c r="G1718" i="1"/>
  <c r="B1718" i="1"/>
  <c r="V1717" i="1"/>
  <c r="U1717" i="1"/>
  <c r="S1717" i="1" a="1"/>
  <c r="S1717" i="1" s="1"/>
  <c r="R1717" i="1" a="1"/>
  <c r="R1717" i="1" s="1"/>
  <c r="G1717" i="1"/>
  <c r="B1717" i="1"/>
  <c r="V1716" i="1"/>
  <c r="U1716" i="1"/>
  <c r="S1716" i="1" a="1"/>
  <c r="S1716" i="1" s="1"/>
  <c r="R1716" i="1" a="1"/>
  <c r="R1716" i="1" s="1"/>
  <c r="G1716" i="1"/>
  <c r="B1716" i="1"/>
  <c r="V1715" i="1"/>
  <c r="U1715" i="1"/>
  <c r="S1715" i="1" a="1"/>
  <c r="S1715" i="1" s="1"/>
  <c r="R1715" i="1" a="1"/>
  <c r="R1715" i="1" s="1"/>
  <c r="G1715" i="1"/>
  <c r="B1715" i="1"/>
  <c r="V1714" i="1"/>
  <c r="U1714" i="1"/>
  <c r="S1714" i="1" a="1"/>
  <c r="S1714" i="1" s="1"/>
  <c r="R1714" i="1" a="1"/>
  <c r="R1714" i="1" s="1"/>
  <c r="G1714" i="1"/>
  <c r="B1714" i="1"/>
  <c r="V1713" i="1"/>
  <c r="U1713" i="1"/>
  <c r="S1713" i="1" a="1"/>
  <c r="S1713" i="1" s="1"/>
  <c r="R1713" i="1" a="1"/>
  <c r="R1713" i="1" s="1"/>
  <c r="G1713" i="1"/>
  <c r="B1713" i="1"/>
  <c r="V1712" i="1"/>
  <c r="U1712" i="1"/>
  <c r="S1712" i="1" a="1"/>
  <c r="S1712" i="1" s="1"/>
  <c r="R1712" i="1" a="1"/>
  <c r="R1712" i="1" s="1"/>
  <c r="G1712" i="1"/>
  <c r="B1712" i="1"/>
  <c r="V1711" i="1"/>
  <c r="U1711" i="1"/>
  <c r="S1711" i="1" a="1"/>
  <c r="S1711" i="1" s="1"/>
  <c r="R1711" i="1" a="1"/>
  <c r="R1711" i="1" s="1"/>
  <c r="G1711" i="1"/>
  <c r="B1711" i="1"/>
  <c r="V1710" i="1"/>
  <c r="U1710" i="1"/>
  <c r="S1710" i="1" a="1"/>
  <c r="S1710" i="1" s="1"/>
  <c r="R1710" i="1" a="1"/>
  <c r="R1710" i="1" s="1"/>
  <c r="G1710" i="1"/>
  <c r="B1710" i="1"/>
  <c r="V1709" i="1"/>
  <c r="U1709" i="1"/>
  <c r="S1709" i="1" a="1"/>
  <c r="S1709" i="1" s="1"/>
  <c r="R1709" i="1" a="1"/>
  <c r="R1709" i="1" s="1"/>
  <c r="G1709" i="1"/>
  <c r="B1709" i="1"/>
  <c r="V1708" i="1"/>
  <c r="U1708" i="1"/>
  <c r="S1708" i="1" a="1"/>
  <c r="S1708" i="1" s="1"/>
  <c r="R1708" i="1" a="1"/>
  <c r="R1708" i="1" s="1"/>
  <c r="G1708" i="1"/>
  <c r="B1708" i="1"/>
  <c r="V1707" i="1"/>
  <c r="U1707" i="1"/>
  <c r="S1707" i="1" a="1"/>
  <c r="S1707" i="1" s="1"/>
  <c r="R1707" i="1" a="1"/>
  <c r="R1707" i="1" s="1"/>
  <c r="G1707" i="1"/>
  <c r="B1707" i="1"/>
  <c r="V1706" i="1"/>
  <c r="U1706" i="1"/>
  <c r="S1706" i="1" a="1"/>
  <c r="S1706" i="1" s="1"/>
  <c r="R1706" i="1" a="1"/>
  <c r="R1706" i="1" s="1"/>
  <c r="G1706" i="1"/>
  <c r="B1706" i="1"/>
  <c r="V1705" i="1"/>
  <c r="U1705" i="1"/>
  <c r="S1705" i="1" a="1"/>
  <c r="S1705" i="1" s="1"/>
  <c r="R1705" i="1" a="1"/>
  <c r="R1705" i="1" s="1"/>
  <c r="G1705" i="1"/>
  <c r="B1705" i="1"/>
  <c r="V1704" i="1"/>
  <c r="U1704" i="1"/>
  <c r="S1704" i="1" a="1"/>
  <c r="S1704" i="1" s="1"/>
  <c r="R1704" i="1" a="1"/>
  <c r="R1704" i="1" s="1"/>
  <c r="G1704" i="1"/>
  <c r="B1704" i="1"/>
  <c r="V1703" i="1"/>
  <c r="U1703" i="1"/>
  <c r="S1703" i="1" a="1"/>
  <c r="S1703" i="1" s="1"/>
  <c r="R1703" i="1" a="1"/>
  <c r="R1703" i="1" s="1"/>
  <c r="G1703" i="1"/>
  <c r="B1703" i="1"/>
  <c r="V1702" i="1"/>
  <c r="U1702" i="1"/>
  <c r="S1702" i="1" a="1"/>
  <c r="S1702" i="1" s="1"/>
  <c r="R1702" i="1" a="1"/>
  <c r="R1702" i="1" s="1"/>
  <c r="G1702" i="1"/>
  <c r="B1702" i="1"/>
  <c r="V1701" i="1"/>
  <c r="U1701" i="1"/>
  <c r="S1701" i="1" a="1"/>
  <c r="S1701" i="1" s="1"/>
  <c r="R1701" i="1" a="1"/>
  <c r="R1701" i="1" s="1"/>
  <c r="G1701" i="1"/>
  <c r="B1701" i="1"/>
  <c r="V1700" i="1"/>
  <c r="U1700" i="1"/>
  <c r="S1700" i="1" a="1"/>
  <c r="S1700" i="1" s="1"/>
  <c r="R1700" i="1" a="1"/>
  <c r="R1700" i="1" s="1"/>
  <c r="G1700" i="1"/>
  <c r="B1700" i="1"/>
  <c r="V1699" i="1"/>
  <c r="U1699" i="1"/>
  <c r="S1699" i="1" a="1"/>
  <c r="S1699" i="1" s="1"/>
  <c r="R1699" i="1" a="1"/>
  <c r="R1699" i="1" s="1"/>
  <c r="G1699" i="1"/>
  <c r="B1699" i="1"/>
  <c r="V1698" i="1"/>
  <c r="U1698" i="1"/>
  <c r="S1698" i="1" a="1"/>
  <c r="S1698" i="1" s="1"/>
  <c r="R1698" i="1" a="1"/>
  <c r="R1698" i="1" s="1"/>
  <c r="G1698" i="1"/>
  <c r="B1698" i="1"/>
  <c r="V1697" i="1"/>
  <c r="U1697" i="1"/>
  <c r="S1697" i="1" a="1"/>
  <c r="S1697" i="1" s="1"/>
  <c r="R1697" i="1" a="1"/>
  <c r="R1697" i="1" s="1"/>
  <c r="G1697" i="1"/>
  <c r="B1697" i="1"/>
  <c r="V1696" i="1"/>
  <c r="U1696" i="1"/>
  <c r="S1696" i="1" a="1"/>
  <c r="S1696" i="1" s="1"/>
  <c r="R1696" i="1" a="1"/>
  <c r="R1696" i="1" s="1"/>
  <c r="G1696" i="1"/>
  <c r="B1696" i="1"/>
  <c r="V1695" i="1"/>
  <c r="U1695" i="1"/>
  <c r="S1695" i="1" a="1"/>
  <c r="S1695" i="1" s="1"/>
  <c r="R1695" i="1" a="1"/>
  <c r="R1695" i="1" s="1"/>
  <c r="G1695" i="1"/>
  <c r="B1695" i="1"/>
  <c r="V1694" i="1"/>
  <c r="U1694" i="1"/>
  <c r="S1694" i="1" a="1"/>
  <c r="S1694" i="1" s="1"/>
  <c r="R1694" i="1" a="1"/>
  <c r="R1694" i="1" s="1"/>
  <c r="G1694" i="1"/>
  <c r="B1694" i="1"/>
  <c r="V1693" i="1"/>
  <c r="U1693" i="1"/>
  <c r="S1693" i="1" a="1"/>
  <c r="S1693" i="1" s="1"/>
  <c r="R1693" i="1" a="1"/>
  <c r="R1693" i="1" s="1"/>
  <c r="G1693" i="1"/>
  <c r="B1693" i="1"/>
  <c r="V1692" i="1"/>
  <c r="U1692" i="1"/>
  <c r="S1692" i="1" a="1"/>
  <c r="S1692" i="1" s="1"/>
  <c r="R1692" i="1" a="1"/>
  <c r="R1692" i="1" s="1"/>
  <c r="G1692" i="1"/>
  <c r="B1692" i="1"/>
  <c r="V1691" i="1"/>
  <c r="U1691" i="1"/>
  <c r="S1691" i="1" a="1"/>
  <c r="S1691" i="1" s="1"/>
  <c r="R1691" i="1" a="1"/>
  <c r="R1691" i="1" s="1"/>
  <c r="G1691" i="1"/>
  <c r="B1691" i="1"/>
  <c r="V1690" i="1"/>
  <c r="U1690" i="1"/>
  <c r="S1690" i="1" a="1"/>
  <c r="S1690" i="1" s="1"/>
  <c r="R1690" i="1" a="1"/>
  <c r="R1690" i="1" s="1"/>
  <c r="G1690" i="1"/>
  <c r="B1690" i="1"/>
  <c r="V1689" i="1"/>
  <c r="U1689" i="1"/>
  <c r="S1689" i="1" a="1"/>
  <c r="S1689" i="1" s="1"/>
  <c r="R1689" i="1" a="1"/>
  <c r="R1689" i="1" s="1"/>
  <c r="G1689" i="1"/>
  <c r="B1689" i="1"/>
  <c r="V1688" i="1"/>
  <c r="U1688" i="1"/>
  <c r="S1688" i="1" a="1"/>
  <c r="S1688" i="1" s="1"/>
  <c r="R1688" i="1" a="1"/>
  <c r="R1688" i="1" s="1"/>
  <c r="G1688" i="1"/>
  <c r="B1688" i="1"/>
  <c r="V1687" i="1"/>
  <c r="U1687" i="1"/>
  <c r="S1687" i="1" a="1"/>
  <c r="S1687" i="1" s="1"/>
  <c r="R1687" i="1" a="1"/>
  <c r="R1687" i="1" s="1"/>
  <c r="G1687" i="1"/>
  <c r="B1687" i="1"/>
  <c r="V1686" i="1"/>
  <c r="U1686" i="1"/>
  <c r="S1686" i="1" a="1"/>
  <c r="S1686" i="1" s="1"/>
  <c r="R1686" i="1" a="1"/>
  <c r="R1686" i="1" s="1"/>
  <c r="G1686" i="1"/>
  <c r="B1686" i="1"/>
  <c r="V1685" i="1"/>
  <c r="U1685" i="1"/>
  <c r="S1685" i="1" a="1"/>
  <c r="S1685" i="1" s="1"/>
  <c r="R1685" i="1" a="1"/>
  <c r="R1685" i="1" s="1"/>
  <c r="G1685" i="1"/>
  <c r="B1685" i="1"/>
  <c r="V1684" i="1"/>
  <c r="U1684" i="1"/>
  <c r="S1684" i="1" a="1"/>
  <c r="S1684" i="1" s="1"/>
  <c r="R1684" i="1" a="1"/>
  <c r="R1684" i="1" s="1"/>
  <c r="G1684" i="1"/>
  <c r="B1684" i="1"/>
  <c r="V1683" i="1"/>
  <c r="U1683" i="1"/>
  <c r="S1683" i="1" a="1"/>
  <c r="S1683" i="1" s="1"/>
  <c r="R1683" i="1" a="1"/>
  <c r="R1683" i="1" s="1"/>
  <c r="G1683" i="1"/>
  <c r="B1683" i="1"/>
  <c r="V1682" i="1"/>
  <c r="U1682" i="1"/>
  <c r="S1682" i="1" a="1"/>
  <c r="S1682" i="1" s="1"/>
  <c r="R1682" i="1" a="1"/>
  <c r="R1682" i="1" s="1"/>
  <c r="G1682" i="1"/>
  <c r="B1682" i="1"/>
  <c r="V1681" i="1"/>
  <c r="U1681" i="1"/>
  <c r="S1681" i="1" a="1"/>
  <c r="S1681" i="1" s="1"/>
  <c r="R1681" i="1" a="1"/>
  <c r="R1681" i="1" s="1"/>
  <c r="G1681" i="1"/>
  <c r="B1681" i="1"/>
  <c r="V1680" i="1"/>
  <c r="U1680" i="1"/>
  <c r="S1680" i="1" a="1"/>
  <c r="S1680" i="1" s="1"/>
  <c r="R1680" i="1" a="1"/>
  <c r="R1680" i="1" s="1"/>
  <c r="G1680" i="1"/>
  <c r="B1680" i="1"/>
  <c r="V1679" i="1"/>
  <c r="U1679" i="1"/>
  <c r="S1679" i="1" a="1"/>
  <c r="S1679" i="1" s="1"/>
  <c r="R1679" i="1" a="1"/>
  <c r="R1679" i="1" s="1"/>
  <c r="G1679" i="1"/>
  <c r="B1679" i="1"/>
  <c r="V1678" i="1"/>
  <c r="U1678" i="1"/>
  <c r="S1678" i="1" a="1"/>
  <c r="S1678" i="1" s="1"/>
  <c r="R1678" i="1" a="1"/>
  <c r="R1678" i="1" s="1"/>
  <c r="G1678" i="1"/>
  <c r="B1678" i="1"/>
  <c r="V1677" i="1"/>
  <c r="U1677" i="1"/>
  <c r="S1677" i="1" a="1"/>
  <c r="S1677" i="1" s="1"/>
  <c r="R1677" i="1" a="1"/>
  <c r="R1677" i="1" s="1"/>
  <c r="G1677" i="1"/>
  <c r="B1677" i="1"/>
  <c r="V1676" i="1"/>
  <c r="U1676" i="1"/>
  <c r="S1676" i="1" a="1"/>
  <c r="S1676" i="1" s="1"/>
  <c r="R1676" i="1" a="1"/>
  <c r="R1676" i="1" s="1"/>
  <c r="G1676" i="1"/>
  <c r="B1676" i="1"/>
  <c r="V1675" i="1"/>
  <c r="U1675" i="1"/>
  <c r="S1675" i="1" a="1"/>
  <c r="S1675" i="1" s="1"/>
  <c r="R1675" i="1" a="1"/>
  <c r="R1675" i="1" s="1"/>
  <c r="G1675" i="1"/>
  <c r="B1675" i="1"/>
  <c r="V1674" i="1"/>
  <c r="U1674" i="1"/>
  <c r="S1674" i="1" a="1"/>
  <c r="S1674" i="1" s="1"/>
  <c r="R1674" i="1" a="1"/>
  <c r="R1674" i="1" s="1"/>
  <c r="G1674" i="1"/>
  <c r="B1674" i="1"/>
  <c r="V1673" i="1"/>
  <c r="U1673" i="1"/>
  <c r="S1673" i="1" a="1"/>
  <c r="S1673" i="1" s="1"/>
  <c r="R1673" i="1" a="1"/>
  <c r="R1673" i="1" s="1"/>
  <c r="G1673" i="1"/>
  <c r="B1673" i="1"/>
  <c r="V1672" i="1"/>
  <c r="U1672" i="1"/>
  <c r="S1672" i="1" a="1"/>
  <c r="S1672" i="1" s="1"/>
  <c r="R1672" i="1" a="1"/>
  <c r="R1672" i="1" s="1"/>
  <c r="G1672" i="1"/>
  <c r="B1672" i="1"/>
  <c r="V1671" i="1"/>
  <c r="U1671" i="1"/>
  <c r="S1671" i="1" a="1"/>
  <c r="S1671" i="1" s="1"/>
  <c r="R1671" i="1" a="1"/>
  <c r="R1671" i="1" s="1"/>
  <c r="G1671" i="1"/>
  <c r="B1671" i="1"/>
  <c r="V1670" i="1"/>
  <c r="U1670" i="1"/>
  <c r="S1670" i="1" a="1"/>
  <c r="S1670" i="1" s="1"/>
  <c r="R1670" i="1" a="1"/>
  <c r="R1670" i="1" s="1"/>
  <c r="G1670" i="1"/>
  <c r="D1467" i="2" s="1"/>
  <c r="E1467" i="2" s="1"/>
  <c r="B1670" i="1"/>
  <c r="V1669" i="1"/>
  <c r="U1669" i="1"/>
  <c r="S1669" i="1" a="1"/>
  <c r="S1669" i="1" s="1"/>
  <c r="R1669" i="1" a="1"/>
  <c r="R1669" i="1" s="1"/>
  <c r="G1669" i="1"/>
  <c r="D1464" i="2" s="1"/>
  <c r="E1464" i="2" s="1"/>
  <c r="B1669" i="1"/>
  <c r="V1668" i="1"/>
  <c r="U1668" i="1"/>
  <c r="S1668" i="1" a="1"/>
  <c r="S1668" i="1" s="1"/>
  <c r="R1668" i="1" a="1"/>
  <c r="R1668" i="1" s="1"/>
  <c r="G1668" i="1"/>
  <c r="B1668" i="1"/>
  <c r="V1667" i="1"/>
  <c r="U1667" i="1"/>
  <c r="S1667" i="1" a="1"/>
  <c r="S1667" i="1" s="1"/>
  <c r="R1667" i="1" a="1"/>
  <c r="R1667" i="1" s="1"/>
  <c r="G1667" i="1"/>
  <c r="B1667" i="1"/>
  <c r="V1666" i="1"/>
  <c r="U1666" i="1"/>
  <c r="S1666" i="1" a="1"/>
  <c r="S1666" i="1" s="1"/>
  <c r="R1666" i="1" a="1"/>
  <c r="R1666" i="1" s="1"/>
  <c r="G1666" i="1"/>
  <c r="B1666" i="1"/>
  <c r="V1665" i="1"/>
  <c r="U1665" i="1"/>
  <c r="S1665" i="1" a="1"/>
  <c r="S1665" i="1" s="1"/>
  <c r="R1665" i="1" a="1"/>
  <c r="R1665" i="1" s="1"/>
  <c r="G1665" i="1"/>
  <c r="B1665" i="1"/>
  <c r="V1664" i="1"/>
  <c r="U1664" i="1"/>
  <c r="S1664" i="1" a="1"/>
  <c r="S1664" i="1" s="1"/>
  <c r="R1664" i="1" a="1"/>
  <c r="R1664" i="1" s="1"/>
  <c r="G1664" i="1"/>
  <c r="B1664" i="1"/>
  <c r="V1663" i="1"/>
  <c r="U1663" i="1"/>
  <c r="S1663" i="1" a="1"/>
  <c r="S1663" i="1" s="1"/>
  <c r="R1663" i="1" a="1"/>
  <c r="R1663" i="1" s="1"/>
  <c r="G1663" i="1"/>
  <c r="B1663" i="1"/>
  <c r="V1662" i="1"/>
  <c r="U1662" i="1"/>
  <c r="S1662" i="1" a="1"/>
  <c r="S1662" i="1" s="1"/>
  <c r="R1662" i="1" a="1"/>
  <c r="R1662" i="1" s="1"/>
  <c r="G1662" i="1"/>
  <c r="D1476" i="2" s="1"/>
  <c r="B1662" i="1"/>
  <c r="V1661" i="1"/>
  <c r="U1661" i="1"/>
  <c r="S1661" i="1" a="1"/>
  <c r="S1661" i="1" s="1"/>
  <c r="R1661" i="1" a="1"/>
  <c r="R1661" i="1" s="1"/>
  <c r="G1661" i="1"/>
  <c r="B1661" i="1"/>
  <c r="V1660" i="1"/>
  <c r="U1660" i="1"/>
  <c r="S1660" i="1" a="1"/>
  <c r="S1660" i="1" s="1"/>
  <c r="R1660" i="1" a="1"/>
  <c r="R1660" i="1" s="1"/>
  <c r="G1660" i="1"/>
  <c r="B1660" i="1"/>
  <c r="V1659" i="1"/>
  <c r="U1659" i="1"/>
  <c r="S1659" i="1" a="1"/>
  <c r="S1659" i="1" s="1"/>
  <c r="R1659" i="1" a="1"/>
  <c r="R1659" i="1" s="1"/>
  <c r="G1659" i="1"/>
  <c r="B1659" i="1"/>
  <c r="V1658" i="1"/>
  <c r="U1658" i="1"/>
  <c r="S1658" i="1" a="1"/>
  <c r="S1658" i="1" s="1"/>
  <c r="R1658" i="1" a="1"/>
  <c r="R1658" i="1" s="1"/>
  <c r="G1658" i="1"/>
  <c r="D1522" i="2" s="1"/>
  <c r="E1522" i="2" s="1"/>
  <c r="B1658" i="1"/>
  <c r="V1657" i="1"/>
  <c r="U1657" i="1"/>
  <c r="S1657" i="1" a="1"/>
  <c r="S1657" i="1" s="1"/>
  <c r="R1657" i="1" a="1"/>
  <c r="R1657" i="1" s="1"/>
  <c r="G1657" i="1"/>
  <c r="B1657" i="1"/>
  <c r="V1656" i="1"/>
  <c r="U1656" i="1"/>
  <c r="S1656" i="1" a="1"/>
  <c r="S1656" i="1" s="1"/>
  <c r="R1656" i="1" a="1"/>
  <c r="R1656" i="1" s="1"/>
  <c r="G1656" i="1"/>
  <c r="D1569" i="2" s="1"/>
  <c r="E1569" i="2" s="1"/>
  <c r="B1656" i="1"/>
  <c r="V1655" i="1"/>
  <c r="U1655" i="1"/>
  <c r="S1655" i="1" a="1"/>
  <c r="S1655" i="1" s="1"/>
  <c r="R1655" i="1" a="1"/>
  <c r="R1655" i="1" s="1"/>
  <c r="G1655" i="1"/>
  <c r="B1655" i="1"/>
  <c r="V1654" i="1"/>
  <c r="U1654" i="1"/>
  <c r="S1654" i="1" a="1"/>
  <c r="S1654" i="1" s="1"/>
  <c r="R1654" i="1" a="1"/>
  <c r="R1654" i="1" s="1"/>
  <c r="G1654" i="1"/>
  <c r="D1520" i="2" s="1"/>
  <c r="B1654" i="1"/>
  <c r="V1653" i="1"/>
  <c r="U1653" i="1"/>
  <c r="S1653" i="1" a="1"/>
  <c r="S1653" i="1" s="1"/>
  <c r="R1653" i="1" a="1"/>
  <c r="R1653" i="1" s="1"/>
  <c r="G1653" i="1"/>
  <c r="D1518" i="2" s="1"/>
  <c r="E1518" i="2" s="1"/>
  <c r="B1653" i="1"/>
  <c r="V1652" i="1"/>
  <c r="U1652" i="1"/>
  <c r="S1652" i="1" a="1"/>
  <c r="S1652" i="1" s="1"/>
  <c r="R1652" i="1" a="1"/>
  <c r="R1652" i="1" s="1"/>
  <c r="G1652" i="1"/>
  <c r="D1480" i="2" s="1"/>
  <c r="E1480" i="2" s="1"/>
  <c r="B1652" i="1"/>
  <c r="V1651" i="1"/>
  <c r="U1651" i="1"/>
  <c r="S1651" i="1" a="1"/>
  <c r="S1651" i="1" s="1"/>
  <c r="R1651" i="1" a="1"/>
  <c r="R1651" i="1" s="1"/>
  <c r="G1651" i="1"/>
  <c r="D1483" i="2" s="1"/>
  <c r="E1483" i="2" s="1"/>
  <c r="B1651" i="1"/>
  <c r="V1650" i="1"/>
  <c r="U1650" i="1"/>
  <c r="S1650" i="1" a="1"/>
  <c r="S1650" i="1" s="1"/>
  <c r="R1650" i="1" a="1"/>
  <c r="R1650" i="1" s="1"/>
  <c r="G1650" i="1"/>
  <c r="D1458" i="2" s="1"/>
  <c r="E1458" i="2" s="1"/>
  <c r="B1650" i="1"/>
  <c r="V1649" i="1"/>
  <c r="U1649" i="1"/>
  <c r="S1649" i="1" a="1"/>
  <c r="S1649" i="1" s="1"/>
  <c r="R1649" i="1" a="1"/>
  <c r="R1649" i="1" s="1"/>
  <c r="G1649" i="1"/>
  <c r="D1572" i="2" s="1"/>
  <c r="B1649" i="1"/>
  <c r="V1648" i="1"/>
  <c r="U1648" i="1"/>
  <c r="S1648" i="1" a="1"/>
  <c r="S1648" i="1" s="1"/>
  <c r="R1648" i="1" a="1"/>
  <c r="R1648" i="1" s="1"/>
  <c r="G1648" i="1"/>
  <c r="D1470" i="2" s="1"/>
  <c r="E1470" i="2" s="1"/>
  <c r="B1648" i="1"/>
  <c r="V1647" i="1"/>
  <c r="U1647" i="1"/>
  <c r="S1647" i="1" a="1"/>
  <c r="S1647" i="1" s="1"/>
  <c r="R1647" i="1" a="1"/>
  <c r="R1647" i="1" s="1"/>
  <c r="G1647" i="1"/>
  <c r="D1465" i="2" s="1"/>
  <c r="B1647" i="1"/>
  <c r="V1646" i="1"/>
  <c r="U1646" i="1"/>
  <c r="S1646" i="1" a="1"/>
  <c r="S1646" i="1" s="1"/>
  <c r="R1646" i="1" a="1"/>
  <c r="R1646" i="1" s="1"/>
  <c r="G1646" i="1"/>
  <c r="B1646" i="1"/>
  <c r="V1645" i="1"/>
  <c r="U1645" i="1"/>
  <c r="S1645" i="1" a="1"/>
  <c r="S1645" i="1" s="1"/>
  <c r="R1645" i="1" a="1"/>
  <c r="R1645" i="1" s="1"/>
  <c r="G1645" i="1"/>
  <c r="B1645" i="1"/>
  <c r="V1644" i="1"/>
  <c r="U1644" i="1"/>
  <c r="S1644" i="1" a="1"/>
  <c r="S1644" i="1" s="1"/>
  <c r="R1644" i="1" a="1"/>
  <c r="R1644" i="1" s="1"/>
  <c r="G1644" i="1"/>
  <c r="B1644" i="1"/>
  <c r="V1643" i="1"/>
  <c r="U1643" i="1"/>
  <c r="S1643" i="1" a="1"/>
  <c r="S1643" i="1" s="1"/>
  <c r="R1643" i="1" a="1"/>
  <c r="R1643" i="1" s="1"/>
  <c r="G1643" i="1"/>
  <c r="D1437" i="2" s="1"/>
  <c r="E1437" i="2" s="1"/>
  <c r="B1643" i="1"/>
  <c r="V1642" i="1"/>
  <c r="U1642" i="1"/>
  <c r="S1642" i="1" a="1"/>
  <c r="S1642" i="1" s="1"/>
  <c r="R1642" i="1" a="1"/>
  <c r="R1642" i="1" s="1"/>
  <c r="G1642" i="1"/>
  <c r="D1386" i="2" s="1"/>
  <c r="E1386" i="2" s="1"/>
  <c r="B1642" i="1"/>
  <c r="V1641" i="1"/>
  <c r="U1641" i="1"/>
  <c r="S1641" i="1" a="1"/>
  <c r="S1641" i="1" s="1"/>
  <c r="R1641" i="1" a="1"/>
  <c r="R1641" i="1" s="1"/>
  <c r="G1641" i="1"/>
  <c r="B1641" i="1"/>
  <c r="V1640" i="1"/>
  <c r="U1640" i="1"/>
  <c r="S1640" i="1" a="1"/>
  <c r="S1640" i="1" s="1"/>
  <c r="R1640" i="1" a="1"/>
  <c r="R1640" i="1" s="1"/>
  <c r="G1640" i="1"/>
  <c r="B1640" i="1"/>
  <c r="V1639" i="1"/>
  <c r="U1639" i="1"/>
  <c r="S1639" i="1" a="1"/>
  <c r="S1639" i="1" s="1"/>
  <c r="R1639" i="1" a="1"/>
  <c r="R1639" i="1" s="1"/>
  <c r="G1639" i="1"/>
  <c r="B1639" i="1"/>
  <c r="V1638" i="1"/>
  <c r="U1638" i="1"/>
  <c r="S1638" i="1" a="1"/>
  <c r="S1638" i="1" s="1"/>
  <c r="R1638" i="1" a="1"/>
  <c r="R1638" i="1" s="1"/>
  <c r="G1638" i="1"/>
  <c r="D1351" i="2" s="1"/>
  <c r="E1351" i="2" s="1"/>
  <c r="B1638" i="1"/>
  <c r="V1637" i="1"/>
  <c r="U1637" i="1"/>
  <c r="S1637" i="1" a="1"/>
  <c r="S1637" i="1" s="1"/>
  <c r="R1637" i="1" a="1"/>
  <c r="R1637" i="1" s="1"/>
  <c r="G1637" i="1"/>
  <c r="B1637" i="1"/>
  <c r="V1636" i="1"/>
  <c r="U1636" i="1"/>
  <c r="S1636" i="1" a="1"/>
  <c r="S1636" i="1" s="1"/>
  <c r="R1636" i="1" a="1"/>
  <c r="R1636" i="1" s="1"/>
  <c r="G1636" i="1"/>
  <c r="D1440" i="2" s="1"/>
  <c r="E1440" i="2" s="1"/>
  <c r="B1636" i="1"/>
  <c r="V1635" i="1"/>
  <c r="U1635" i="1"/>
  <c r="S1635" i="1" a="1"/>
  <c r="S1635" i="1" s="1"/>
  <c r="R1635" i="1" a="1"/>
  <c r="R1635" i="1" s="1"/>
  <c r="G1635" i="1"/>
  <c r="D1338" i="2" s="1"/>
  <c r="E1338" i="2" s="1"/>
  <c r="B1635" i="1"/>
  <c r="V1634" i="1"/>
  <c r="U1634" i="1"/>
  <c r="S1634" i="1" a="1"/>
  <c r="S1634" i="1" s="1"/>
  <c r="R1634" i="1" a="1"/>
  <c r="R1634" i="1" s="1"/>
  <c r="G1634" i="1"/>
  <c r="D1333" i="2" s="1"/>
  <c r="E1333" i="2" s="1"/>
  <c r="B1634" i="1"/>
  <c r="V1633" i="1"/>
  <c r="U1633" i="1"/>
  <c r="S1633" i="1" a="1"/>
  <c r="S1633" i="1" s="1"/>
  <c r="R1633" i="1" a="1"/>
  <c r="R1633" i="1" s="1"/>
  <c r="G1633" i="1"/>
  <c r="B1633" i="1"/>
  <c r="V1632" i="1"/>
  <c r="U1632" i="1"/>
  <c r="S1632" i="1" a="1"/>
  <c r="S1632" i="1" s="1"/>
  <c r="R1632" i="1" a="1"/>
  <c r="R1632" i="1" s="1"/>
  <c r="G1632" i="1"/>
  <c r="B1632" i="1"/>
  <c r="V1631" i="1"/>
  <c r="U1631" i="1"/>
  <c r="S1631" i="1" a="1"/>
  <c r="S1631" i="1" s="1"/>
  <c r="R1631" i="1" a="1"/>
  <c r="R1631" i="1" s="1"/>
  <c r="G1631" i="1"/>
  <c r="B1631" i="1"/>
  <c r="V1630" i="1"/>
  <c r="U1630" i="1"/>
  <c r="S1630" i="1" a="1"/>
  <c r="S1630" i="1" s="1"/>
  <c r="R1630" i="1" a="1"/>
  <c r="R1630" i="1" s="1"/>
  <c r="G1630" i="1"/>
  <c r="B1630" i="1"/>
  <c r="V1629" i="1"/>
  <c r="U1629" i="1"/>
  <c r="S1629" i="1" a="1"/>
  <c r="S1629" i="1" s="1"/>
  <c r="R1629" i="1" a="1"/>
  <c r="R1629" i="1" s="1"/>
  <c r="G1629" i="1"/>
  <c r="B1629" i="1"/>
  <c r="V1628" i="1"/>
  <c r="U1628" i="1"/>
  <c r="S1628" i="1" a="1"/>
  <c r="S1628" i="1" s="1"/>
  <c r="R1628" i="1" a="1"/>
  <c r="R1628" i="1" s="1"/>
  <c r="G1628" i="1"/>
  <c r="B1628" i="1"/>
  <c r="V1627" i="1"/>
  <c r="U1627" i="1"/>
  <c r="S1627" i="1" a="1"/>
  <c r="S1627" i="1" s="1"/>
  <c r="R1627" i="1" a="1"/>
  <c r="R1627" i="1" s="1"/>
  <c r="G1627" i="1"/>
  <c r="B1627" i="1"/>
  <c r="V1626" i="1"/>
  <c r="U1626" i="1"/>
  <c r="S1626" i="1" a="1"/>
  <c r="S1626" i="1" s="1"/>
  <c r="R1626" i="1" a="1"/>
  <c r="R1626" i="1" s="1"/>
  <c r="G1626" i="1"/>
  <c r="B1626" i="1"/>
  <c r="V1625" i="1"/>
  <c r="U1625" i="1"/>
  <c r="S1625" i="1" a="1"/>
  <c r="S1625" i="1" s="1"/>
  <c r="R1625" i="1" a="1"/>
  <c r="R1625" i="1" s="1"/>
  <c r="G1625" i="1"/>
  <c r="B1625" i="1"/>
  <c r="V1624" i="1"/>
  <c r="U1624" i="1"/>
  <c r="S1624" i="1" a="1"/>
  <c r="S1624" i="1" s="1"/>
  <c r="R1624" i="1" a="1"/>
  <c r="R1624" i="1" s="1"/>
  <c r="G1624" i="1"/>
  <c r="B1624" i="1"/>
  <c r="V1623" i="1"/>
  <c r="U1623" i="1"/>
  <c r="S1623" i="1" a="1"/>
  <c r="S1623" i="1" s="1"/>
  <c r="R1623" i="1" a="1"/>
  <c r="R1623" i="1" s="1"/>
  <c r="G1623" i="1"/>
  <c r="B1623" i="1"/>
  <c r="V1622" i="1"/>
  <c r="U1622" i="1"/>
  <c r="S1622" i="1" a="1"/>
  <c r="S1622" i="1" s="1"/>
  <c r="R1622" i="1" a="1"/>
  <c r="R1622" i="1" s="1"/>
  <c r="G1622" i="1"/>
  <c r="B1622" i="1"/>
  <c r="V1621" i="1"/>
  <c r="U1621" i="1"/>
  <c r="S1621" i="1" a="1"/>
  <c r="S1621" i="1" s="1"/>
  <c r="R1621" i="1" a="1"/>
  <c r="R1621" i="1" s="1"/>
  <c r="G1621" i="1"/>
  <c r="B1621" i="1"/>
  <c r="V1620" i="1"/>
  <c r="U1620" i="1"/>
  <c r="S1620" i="1" a="1"/>
  <c r="S1620" i="1" s="1"/>
  <c r="R1620" i="1" a="1"/>
  <c r="R1620" i="1" s="1"/>
  <c r="G1620" i="1"/>
  <c r="B1620" i="1"/>
  <c r="V1619" i="1"/>
  <c r="U1619" i="1"/>
  <c r="S1619" i="1" a="1"/>
  <c r="S1619" i="1" s="1"/>
  <c r="R1619" i="1" a="1"/>
  <c r="R1619" i="1" s="1"/>
  <c r="G1619" i="1"/>
  <c r="B1619" i="1"/>
  <c r="V1618" i="1"/>
  <c r="U1618" i="1"/>
  <c r="S1618" i="1" a="1"/>
  <c r="S1618" i="1" s="1"/>
  <c r="R1618" i="1" a="1"/>
  <c r="R1618" i="1" s="1"/>
  <c r="G1618" i="1"/>
  <c r="B1618" i="1"/>
  <c r="V1617" i="1"/>
  <c r="U1617" i="1"/>
  <c r="S1617" i="1" a="1"/>
  <c r="S1617" i="1" s="1"/>
  <c r="R1617" i="1" a="1"/>
  <c r="R1617" i="1" s="1"/>
  <c r="G1617" i="1"/>
  <c r="B1617" i="1"/>
  <c r="V1616" i="1"/>
  <c r="U1616" i="1"/>
  <c r="S1616" i="1" a="1"/>
  <c r="S1616" i="1" s="1"/>
  <c r="R1616" i="1" a="1"/>
  <c r="R1616" i="1" s="1"/>
  <c r="G1616" i="1"/>
  <c r="B1616" i="1"/>
  <c r="V1615" i="1"/>
  <c r="U1615" i="1"/>
  <c r="S1615" i="1" a="1"/>
  <c r="S1615" i="1" s="1"/>
  <c r="R1615" i="1" a="1"/>
  <c r="R1615" i="1" s="1"/>
  <c r="G1615" i="1"/>
  <c r="B1615" i="1"/>
  <c r="V1614" i="1"/>
  <c r="U1614" i="1"/>
  <c r="S1614" i="1" a="1"/>
  <c r="S1614" i="1" s="1"/>
  <c r="R1614" i="1" a="1"/>
  <c r="R1614" i="1" s="1"/>
  <c r="G1614" i="1"/>
  <c r="B1614" i="1"/>
  <c r="V1613" i="1"/>
  <c r="U1613" i="1"/>
  <c r="S1613" i="1" a="1"/>
  <c r="S1613" i="1" s="1"/>
  <c r="R1613" i="1" a="1"/>
  <c r="R1613" i="1" s="1"/>
  <c r="G1613" i="1"/>
  <c r="B1613" i="1"/>
  <c r="V1612" i="1"/>
  <c r="U1612" i="1"/>
  <c r="S1612" i="1" a="1"/>
  <c r="S1612" i="1" s="1"/>
  <c r="R1612" i="1" a="1"/>
  <c r="R1612" i="1" s="1"/>
  <c r="G1612" i="1"/>
  <c r="B1612" i="1"/>
  <c r="V1611" i="1"/>
  <c r="U1611" i="1"/>
  <c r="S1611" i="1" a="1"/>
  <c r="S1611" i="1" s="1"/>
  <c r="R1611" i="1" a="1"/>
  <c r="R1611" i="1" s="1"/>
  <c r="G1611" i="1"/>
  <c r="B1611" i="1"/>
  <c r="V1610" i="1"/>
  <c r="U1610" i="1"/>
  <c r="S1610" i="1" a="1"/>
  <c r="S1610" i="1" s="1"/>
  <c r="R1610" i="1" a="1"/>
  <c r="R1610" i="1" s="1"/>
  <c r="G1610" i="1"/>
  <c r="B1610" i="1"/>
  <c r="V1609" i="1"/>
  <c r="U1609" i="1"/>
  <c r="S1609" i="1" a="1"/>
  <c r="S1609" i="1" s="1"/>
  <c r="R1609" i="1" a="1"/>
  <c r="R1609" i="1" s="1"/>
  <c r="G1609" i="1"/>
  <c r="B1609" i="1"/>
  <c r="V1608" i="1"/>
  <c r="U1608" i="1"/>
  <c r="S1608" i="1" a="1"/>
  <c r="S1608" i="1" s="1"/>
  <c r="R1608" i="1" a="1"/>
  <c r="R1608" i="1" s="1"/>
  <c r="G1608" i="1"/>
  <c r="B1608" i="1"/>
  <c r="V1607" i="1"/>
  <c r="U1607" i="1"/>
  <c r="S1607" i="1" a="1"/>
  <c r="S1607" i="1" s="1"/>
  <c r="R1607" i="1" a="1"/>
  <c r="R1607" i="1" s="1"/>
  <c r="G1607" i="1"/>
  <c r="B1607" i="1"/>
  <c r="V1606" i="1"/>
  <c r="U1606" i="1"/>
  <c r="S1606" i="1" a="1"/>
  <c r="S1606" i="1" s="1"/>
  <c r="R1606" i="1" a="1"/>
  <c r="R1606" i="1" s="1"/>
  <c r="G1606" i="1"/>
  <c r="B1606" i="1"/>
  <c r="V1605" i="1"/>
  <c r="U1605" i="1"/>
  <c r="S1605" i="1" a="1"/>
  <c r="S1605" i="1" s="1"/>
  <c r="R1605" i="1" a="1"/>
  <c r="R1605" i="1" s="1"/>
  <c r="G1605" i="1"/>
  <c r="B1605" i="1"/>
  <c r="V1604" i="1"/>
  <c r="U1604" i="1"/>
  <c r="S1604" i="1" a="1"/>
  <c r="S1604" i="1" s="1"/>
  <c r="R1604" i="1" a="1"/>
  <c r="R1604" i="1" s="1"/>
  <c r="G1604" i="1"/>
  <c r="B1604" i="1"/>
  <c r="V1603" i="1"/>
  <c r="U1603" i="1"/>
  <c r="S1603" i="1" a="1"/>
  <c r="S1603" i="1" s="1"/>
  <c r="R1603" i="1" a="1"/>
  <c r="R1603" i="1" s="1"/>
  <c r="G1603" i="1"/>
  <c r="B1603" i="1"/>
  <c r="V1602" i="1"/>
  <c r="U1602" i="1"/>
  <c r="S1602" i="1" a="1"/>
  <c r="S1602" i="1" s="1"/>
  <c r="R1602" i="1" a="1"/>
  <c r="R1602" i="1" s="1"/>
  <c r="G1602" i="1"/>
  <c r="B1602" i="1"/>
  <c r="V1601" i="1"/>
  <c r="U1601" i="1"/>
  <c r="S1601" i="1" a="1"/>
  <c r="S1601" i="1" s="1"/>
  <c r="R1601" i="1" a="1"/>
  <c r="R1601" i="1" s="1"/>
  <c r="G1601" i="1"/>
  <c r="B1601" i="1"/>
  <c r="V1600" i="1"/>
  <c r="U1600" i="1"/>
  <c r="S1600" i="1" a="1"/>
  <c r="S1600" i="1" s="1"/>
  <c r="R1600" i="1" a="1"/>
  <c r="R1600" i="1" s="1"/>
  <c r="G1600" i="1"/>
  <c r="B1600" i="1"/>
  <c r="V1599" i="1"/>
  <c r="U1599" i="1"/>
  <c r="S1599" i="1" a="1"/>
  <c r="S1599" i="1" s="1"/>
  <c r="R1599" i="1" a="1"/>
  <c r="R1599" i="1" s="1"/>
  <c r="G1599" i="1"/>
  <c r="B1599" i="1"/>
  <c r="V1598" i="1"/>
  <c r="U1598" i="1"/>
  <c r="S1598" i="1" a="1"/>
  <c r="S1598" i="1" s="1"/>
  <c r="R1598" i="1" a="1"/>
  <c r="R1598" i="1" s="1"/>
  <c r="G1598" i="1"/>
  <c r="B1598" i="1"/>
  <c r="V1597" i="1"/>
  <c r="U1597" i="1"/>
  <c r="S1597" i="1" a="1"/>
  <c r="S1597" i="1" s="1"/>
  <c r="R1597" i="1" a="1"/>
  <c r="R1597" i="1" s="1"/>
  <c r="G1597" i="1"/>
  <c r="B1597" i="1"/>
  <c r="V1596" i="1"/>
  <c r="U1596" i="1"/>
  <c r="S1596" i="1" a="1"/>
  <c r="S1596" i="1" s="1"/>
  <c r="R1596" i="1" a="1"/>
  <c r="R1596" i="1" s="1"/>
  <c r="G1596" i="1"/>
  <c r="B1596" i="1"/>
  <c r="V1595" i="1"/>
  <c r="U1595" i="1"/>
  <c r="S1595" i="1" a="1"/>
  <c r="S1595" i="1" s="1"/>
  <c r="R1595" i="1" a="1"/>
  <c r="R1595" i="1" s="1"/>
  <c r="G1595" i="1"/>
  <c r="B1595" i="1"/>
  <c r="V1594" i="1"/>
  <c r="U1594" i="1"/>
  <c r="S1594" i="1" a="1"/>
  <c r="S1594" i="1" s="1"/>
  <c r="R1594" i="1" a="1"/>
  <c r="R1594" i="1" s="1"/>
  <c r="G1594" i="1"/>
  <c r="B1594" i="1"/>
  <c r="V1593" i="1"/>
  <c r="U1593" i="1"/>
  <c r="S1593" i="1" a="1"/>
  <c r="S1593" i="1" s="1"/>
  <c r="R1593" i="1" a="1"/>
  <c r="R1593" i="1" s="1"/>
  <c r="G1593" i="1"/>
  <c r="B1593" i="1"/>
  <c r="V1592" i="1"/>
  <c r="U1592" i="1"/>
  <c r="S1592" i="1" a="1"/>
  <c r="S1592" i="1" s="1"/>
  <c r="R1592" i="1" a="1"/>
  <c r="R1592" i="1" s="1"/>
  <c r="G1592" i="1"/>
  <c r="B1592" i="1"/>
  <c r="V1591" i="1"/>
  <c r="U1591" i="1"/>
  <c r="S1591" i="1" a="1"/>
  <c r="S1591" i="1" s="1"/>
  <c r="R1591" i="1" a="1"/>
  <c r="R1591" i="1" s="1"/>
  <c r="G1591" i="1"/>
  <c r="B1591" i="1"/>
  <c r="V1590" i="1"/>
  <c r="U1590" i="1"/>
  <c r="S1590" i="1" a="1"/>
  <c r="S1590" i="1" s="1"/>
  <c r="R1590" i="1" a="1"/>
  <c r="R1590" i="1" s="1"/>
  <c r="G1590" i="1"/>
  <c r="B1590" i="1"/>
  <c r="V1589" i="1"/>
  <c r="U1589" i="1"/>
  <c r="S1589" i="1" a="1"/>
  <c r="S1589" i="1" s="1"/>
  <c r="R1589" i="1" a="1"/>
  <c r="R1589" i="1" s="1"/>
  <c r="G1589" i="1"/>
  <c r="B1589" i="1"/>
  <c r="V1588" i="1"/>
  <c r="U1588" i="1"/>
  <c r="S1588" i="1" a="1"/>
  <c r="S1588" i="1" s="1"/>
  <c r="R1588" i="1" a="1"/>
  <c r="R1588" i="1" s="1"/>
  <c r="G1588" i="1"/>
  <c r="B1588" i="1"/>
  <c r="V1587" i="1"/>
  <c r="U1587" i="1"/>
  <c r="S1587" i="1" a="1"/>
  <c r="S1587" i="1" s="1"/>
  <c r="R1587" i="1" a="1"/>
  <c r="R1587" i="1" s="1"/>
  <c r="G1587" i="1"/>
  <c r="B1587" i="1"/>
  <c r="V1586" i="1"/>
  <c r="U1586" i="1"/>
  <c r="S1586" i="1" a="1"/>
  <c r="S1586" i="1" s="1"/>
  <c r="R1586" i="1" a="1"/>
  <c r="R1586" i="1" s="1"/>
  <c r="G1586" i="1"/>
  <c r="B1586" i="1"/>
  <c r="V1585" i="1"/>
  <c r="U1585" i="1"/>
  <c r="S1585" i="1" a="1"/>
  <c r="S1585" i="1" s="1"/>
  <c r="R1585" i="1" a="1"/>
  <c r="R1585" i="1" s="1"/>
  <c r="G1585" i="1"/>
  <c r="B1585" i="1"/>
  <c r="V1584" i="1"/>
  <c r="U1584" i="1"/>
  <c r="S1584" i="1" a="1"/>
  <c r="S1584" i="1" s="1"/>
  <c r="R1584" i="1" a="1"/>
  <c r="R1584" i="1" s="1"/>
  <c r="G1584" i="1"/>
  <c r="B1584" i="1"/>
  <c r="V1583" i="1"/>
  <c r="U1583" i="1"/>
  <c r="S1583" i="1" a="1"/>
  <c r="S1583" i="1" s="1"/>
  <c r="R1583" i="1" a="1"/>
  <c r="R1583" i="1" s="1"/>
  <c r="G1583" i="1"/>
  <c r="B1583" i="1"/>
  <c r="V1582" i="1"/>
  <c r="U1582" i="1"/>
  <c r="S1582" i="1" a="1"/>
  <c r="S1582" i="1" s="1"/>
  <c r="R1582" i="1" a="1"/>
  <c r="R1582" i="1" s="1"/>
  <c r="G1582" i="1"/>
  <c r="B1582" i="1"/>
  <c r="V1581" i="1"/>
  <c r="U1581" i="1"/>
  <c r="S1581" i="1" a="1"/>
  <c r="S1581" i="1" s="1"/>
  <c r="R1581" i="1" a="1"/>
  <c r="R1581" i="1" s="1"/>
  <c r="G1581" i="1"/>
  <c r="B1581" i="1"/>
  <c r="V1580" i="1"/>
  <c r="U1580" i="1"/>
  <c r="S1580" i="1" a="1"/>
  <c r="S1580" i="1" s="1"/>
  <c r="R1580" i="1" a="1"/>
  <c r="R1580" i="1" s="1"/>
  <c r="G1580" i="1"/>
  <c r="B1580" i="1"/>
  <c r="V1579" i="1"/>
  <c r="U1579" i="1"/>
  <c r="S1579" i="1" a="1"/>
  <c r="S1579" i="1" s="1"/>
  <c r="R1579" i="1" a="1"/>
  <c r="R1579" i="1" s="1"/>
  <c r="G1579" i="1"/>
  <c r="B1579" i="1"/>
  <c r="V1578" i="1"/>
  <c r="U1578" i="1"/>
  <c r="S1578" i="1" a="1"/>
  <c r="S1578" i="1" s="1"/>
  <c r="R1578" i="1" a="1"/>
  <c r="R1578" i="1" s="1"/>
  <c r="G1578" i="1"/>
  <c r="B1578" i="1"/>
  <c r="V1577" i="1"/>
  <c r="U1577" i="1"/>
  <c r="S1577" i="1" a="1"/>
  <c r="S1577" i="1" s="1"/>
  <c r="R1577" i="1" a="1"/>
  <c r="R1577" i="1" s="1"/>
  <c r="G1577" i="1"/>
  <c r="B1577" i="1"/>
  <c r="V1576" i="1"/>
  <c r="U1576" i="1"/>
  <c r="S1576" i="1" a="1"/>
  <c r="S1576" i="1" s="1"/>
  <c r="R1576" i="1" a="1"/>
  <c r="R1576" i="1" s="1"/>
  <c r="G1576" i="1"/>
  <c r="B1576" i="1"/>
  <c r="V1575" i="1"/>
  <c r="U1575" i="1"/>
  <c r="S1575" i="1" a="1"/>
  <c r="S1575" i="1" s="1"/>
  <c r="R1575" i="1" a="1"/>
  <c r="R1575" i="1" s="1"/>
  <c r="G1575" i="1"/>
  <c r="B1575" i="1"/>
  <c r="V1574" i="1"/>
  <c r="U1574" i="1"/>
  <c r="S1574" i="1" a="1"/>
  <c r="S1574" i="1" s="1"/>
  <c r="R1574" i="1" a="1"/>
  <c r="R1574" i="1" s="1"/>
  <c r="G1574" i="1"/>
  <c r="B1574" i="1"/>
  <c r="V1573" i="1"/>
  <c r="U1573" i="1"/>
  <c r="S1573" i="1" a="1"/>
  <c r="S1573" i="1" s="1"/>
  <c r="R1573" i="1" a="1"/>
  <c r="R1573" i="1" s="1"/>
  <c r="G1573" i="1"/>
  <c r="B1573" i="1"/>
  <c r="V1572" i="1"/>
  <c r="U1572" i="1"/>
  <c r="S1572" i="1" a="1"/>
  <c r="S1572" i="1" s="1"/>
  <c r="R1572" i="1" a="1"/>
  <c r="R1572" i="1" s="1"/>
  <c r="G1572" i="1"/>
  <c r="D1414" i="2" s="1"/>
  <c r="E1414" i="2" s="1"/>
  <c r="B1572" i="1"/>
  <c r="V1571" i="1"/>
  <c r="U1571" i="1"/>
  <c r="S1571" i="1" a="1"/>
  <c r="S1571" i="1" s="1"/>
  <c r="R1571" i="1" a="1"/>
  <c r="R1571" i="1" s="1"/>
  <c r="G1571" i="1"/>
  <c r="D1363" i="2" s="1"/>
  <c r="B1571" i="1"/>
  <c r="V1570" i="1"/>
  <c r="U1570" i="1"/>
  <c r="S1570" i="1" a="1"/>
  <c r="S1570" i="1" s="1"/>
  <c r="R1570" i="1" a="1"/>
  <c r="R1570" i="1" s="1"/>
  <c r="G1570" i="1"/>
  <c r="D1329" i="2" s="1"/>
  <c r="E1329" i="2" s="1"/>
  <c r="B1570" i="1"/>
  <c r="V1569" i="1"/>
  <c r="U1569" i="1"/>
  <c r="S1569" i="1" a="1"/>
  <c r="S1569" i="1" s="1"/>
  <c r="R1569" i="1" a="1"/>
  <c r="R1569" i="1" s="1"/>
  <c r="G1569" i="1"/>
  <c r="B1569" i="1"/>
  <c r="V1568" i="1"/>
  <c r="U1568" i="1"/>
  <c r="S1568" i="1" a="1"/>
  <c r="S1568" i="1" s="1"/>
  <c r="R1568" i="1" a="1"/>
  <c r="R1568" i="1" s="1"/>
  <c r="G1568" i="1"/>
  <c r="B1568" i="1"/>
  <c r="V1567" i="1"/>
  <c r="U1567" i="1"/>
  <c r="S1567" i="1" a="1"/>
  <c r="S1567" i="1" s="1"/>
  <c r="R1567" i="1" a="1"/>
  <c r="R1567" i="1" s="1"/>
  <c r="G1567" i="1"/>
  <c r="B1567" i="1"/>
  <c r="V1566" i="1"/>
  <c r="U1566" i="1"/>
  <c r="S1566" i="1" a="1"/>
  <c r="S1566" i="1" s="1"/>
  <c r="R1566" i="1" a="1"/>
  <c r="R1566" i="1" s="1"/>
  <c r="G1566" i="1"/>
  <c r="D1382" i="2" s="1"/>
  <c r="E1382" i="2" s="1"/>
  <c r="B1566" i="1"/>
  <c r="V1565" i="1"/>
  <c r="U1565" i="1"/>
  <c r="S1565" i="1" a="1"/>
  <c r="S1565" i="1" s="1"/>
  <c r="R1565" i="1" a="1"/>
  <c r="R1565" i="1" s="1"/>
  <c r="G1565" i="1"/>
  <c r="B1565" i="1"/>
  <c r="V1564" i="1"/>
  <c r="U1564" i="1"/>
  <c r="S1564" i="1" a="1"/>
  <c r="S1564" i="1" s="1"/>
  <c r="R1564" i="1" a="1"/>
  <c r="R1564" i="1" s="1"/>
  <c r="G1564" i="1"/>
  <c r="B1564" i="1"/>
  <c r="V1563" i="1"/>
  <c r="U1563" i="1"/>
  <c r="S1563" i="1" a="1"/>
  <c r="S1563" i="1" s="1"/>
  <c r="R1563" i="1" a="1"/>
  <c r="R1563" i="1" s="1"/>
  <c r="G1563" i="1"/>
  <c r="D1344" i="2" s="1"/>
  <c r="B1563" i="1"/>
  <c r="V1562" i="1"/>
  <c r="U1562" i="1"/>
  <c r="S1562" i="1" a="1"/>
  <c r="S1562" i="1" s="1"/>
  <c r="R1562" i="1" a="1"/>
  <c r="R1562" i="1" s="1"/>
  <c r="G1562" i="1"/>
  <c r="D1390" i="2" s="1"/>
  <c r="E1390" i="2" s="1"/>
  <c r="B1562" i="1"/>
  <c r="V1561" i="1"/>
  <c r="U1561" i="1"/>
  <c r="S1561" i="1" a="1"/>
  <c r="S1561" i="1" s="1"/>
  <c r="R1561" i="1" a="1"/>
  <c r="R1561" i="1" s="1"/>
  <c r="G1561" i="1"/>
  <c r="D1401" i="2" s="1"/>
  <c r="E1401" i="2" s="1"/>
  <c r="B1561" i="1"/>
  <c r="V1560" i="1"/>
  <c r="U1560" i="1"/>
  <c r="S1560" i="1" a="1"/>
  <c r="S1560" i="1" s="1"/>
  <c r="R1560" i="1" a="1"/>
  <c r="R1560" i="1" s="1"/>
  <c r="G1560" i="1"/>
  <c r="B1560" i="1"/>
  <c r="V1559" i="1"/>
  <c r="U1559" i="1"/>
  <c r="S1559" i="1" a="1"/>
  <c r="S1559" i="1" s="1"/>
  <c r="R1559" i="1" a="1"/>
  <c r="R1559" i="1" s="1"/>
  <c r="G1559" i="1"/>
  <c r="B1559" i="1"/>
  <c r="V1558" i="1"/>
  <c r="U1558" i="1"/>
  <c r="S1558" i="1" a="1"/>
  <c r="S1558" i="1" s="1"/>
  <c r="R1558" i="1" a="1"/>
  <c r="R1558" i="1" s="1"/>
  <c r="G1558" i="1"/>
  <c r="D1424" i="2" s="1"/>
  <c r="E1424" i="2" s="1"/>
  <c r="B1558" i="1"/>
  <c r="V1557" i="1"/>
  <c r="U1557" i="1"/>
  <c r="S1557" i="1" a="1"/>
  <c r="S1557" i="1" s="1"/>
  <c r="R1557" i="1" a="1"/>
  <c r="R1557" i="1" s="1"/>
  <c r="G1557" i="1"/>
  <c r="B1557" i="1"/>
  <c r="V1556" i="1"/>
  <c r="U1556" i="1"/>
  <c r="S1556" i="1" a="1"/>
  <c r="S1556" i="1" s="1"/>
  <c r="R1556" i="1" a="1"/>
  <c r="R1556" i="1" s="1"/>
  <c r="J1556" i="1"/>
  <c r="G1556" i="1" s="1"/>
  <c r="D1336" i="2" s="1"/>
  <c r="B1556" i="1"/>
  <c r="V1555" i="1"/>
  <c r="U1555" i="1"/>
  <c r="S1555" i="1" a="1"/>
  <c r="S1555" i="1" s="1"/>
  <c r="R1555" i="1" a="1"/>
  <c r="R1555" i="1" s="1"/>
  <c r="G1555" i="1"/>
  <c r="D1385" i="2" s="1"/>
  <c r="E1385" i="2" s="1"/>
  <c r="B1555" i="1"/>
  <c r="V1554" i="1"/>
  <c r="U1554" i="1"/>
  <c r="S1554" i="1" a="1"/>
  <c r="S1554" i="1" s="1"/>
  <c r="R1554" i="1" a="1"/>
  <c r="R1554" i="1" s="1"/>
  <c r="G1554" i="1"/>
  <c r="B1554" i="1"/>
  <c r="V1553" i="1"/>
  <c r="U1553" i="1"/>
  <c r="S1553" i="1" a="1"/>
  <c r="S1553" i="1" s="1"/>
  <c r="R1553" i="1" a="1"/>
  <c r="R1553" i="1" s="1"/>
  <c r="G1553" i="1"/>
  <c r="B1553" i="1"/>
  <c r="V1552" i="1"/>
  <c r="U1552" i="1"/>
  <c r="S1552" i="1" a="1"/>
  <c r="S1552" i="1" s="1"/>
  <c r="R1552" i="1" a="1"/>
  <c r="R1552" i="1" s="1"/>
  <c r="G1552" i="1"/>
  <c r="D1388" i="2" s="1"/>
  <c r="E1388" i="2" s="1"/>
  <c r="B1552" i="1"/>
  <c r="V1551" i="1"/>
  <c r="U1551" i="1"/>
  <c r="S1551" i="1" a="1"/>
  <c r="S1551" i="1" s="1"/>
  <c r="R1551" i="1" a="1"/>
  <c r="R1551" i="1" s="1"/>
  <c r="G1551" i="1"/>
  <c r="D1387" i="2" s="1"/>
  <c r="E1387" i="2" s="1"/>
  <c r="B1551" i="1"/>
  <c r="V1550" i="1"/>
  <c r="U1550" i="1"/>
  <c r="S1550" i="1" a="1"/>
  <c r="S1550" i="1" s="1"/>
  <c r="R1550" i="1" a="1"/>
  <c r="R1550" i="1" s="1"/>
  <c r="G1550" i="1"/>
  <c r="B1550" i="1"/>
  <c r="V1549" i="1"/>
  <c r="U1549" i="1"/>
  <c r="S1549" i="1" a="1"/>
  <c r="S1549" i="1" s="1"/>
  <c r="R1549" i="1" a="1"/>
  <c r="R1549" i="1" s="1"/>
  <c r="G1549" i="1"/>
  <c r="B1549" i="1"/>
  <c r="V1548" i="1"/>
  <c r="U1548" i="1"/>
  <c r="S1548" i="1" a="1"/>
  <c r="S1548" i="1" s="1"/>
  <c r="R1548" i="1" a="1"/>
  <c r="R1548" i="1" s="1"/>
  <c r="G1548" i="1"/>
  <c r="D1349" i="2" s="1"/>
  <c r="B1548" i="1"/>
  <c r="V1547" i="1"/>
  <c r="U1547" i="1"/>
  <c r="S1547" i="1" a="1"/>
  <c r="S1547" i="1" s="1"/>
  <c r="R1547" i="1" a="1"/>
  <c r="R1547" i="1" s="1"/>
  <c r="G1547" i="1"/>
  <c r="D1308" i="2" s="1"/>
  <c r="E1308" i="2" s="1"/>
  <c r="B1547" i="1"/>
  <c r="V1546" i="1"/>
  <c r="U1546" i="1"/>
  <c r="S1546" i="1" a="1"/>
  <c r="S1546" i="1" s="1"/>
  <c r="R1546" i="1" a="1"/>
  <c r="R1546" i="1" s="1"/>
  <c r="G1546" i="1"/>
  <c r="B1546" i="1"/>
  <c r="V1545" i="1"/>
  <c r="U1545" i="1"/>
  <c r="S1545" i="1" a="1"/>
  <c r="S1545" i="1" s="1"/>
  <c r="R1545" i="1" a="1"/>
  <c r="R1545" i="1" s="1"/>
  <c r="G1545" i="1"/>
  <c r="D1201" i="2" s="1"/>
  <c r="E1201" i="2" s="1"/>
  <c r="B1545" i="1"/>
  <c r="V1544" i="1"/>
  <c r="U1544" i="1"/>
  <c r="S1544" i="1" a="1"/>
  <c r="S1544" i="1" s="1"/>
  <c r="R1544" i="1" a="1"/>
  <c r="R1544" i="1" s="1"/>
  <c r="G1544" i="1"/>
  <c r="D1284" i="2" s="1"/>
  <c r="B1544" i="1"/>
  <c r="V1543" i="1"/>
  <c r="U1543" i="1"/>
  <c r="S1543" i="1" a="1"/>
  <c r="S1543" i="1" s="1"/>
  <c r="R1543" i="1" a="1"/>
  <c r="R1543" i="1" s="1"/>
  <c r="G1543" i="1"/>
  <c r="B1543" i="1"/>
  <c r="V1542" i="1"/>
  <c r="U1542" i="1"/>
  <c r="S1542" i="1" a="1"/>
  <c r="S1542" i="1" s="1"/>
  <c r="R1542" i="1" a="1"/>
  <c r="R1542" i="1" s="1"/>
  <c r="G1542" i="1"/>
  <c r="B1542" i="1"/>
  <c r="V1541" i="1"/>
  <c r="U1541" i="1"/>
  <c r="S1541" i="1" a="1"/>
  <c r="S1541" i="1" s="1"/>
  <c r="R1541" i="1" a="1"/>
  <c r="R1541" i="1" s="1"/>
  <c r="G1541" i="1"/>
  <c r="B1541" i="1"/>
  <c r="V1540" i="1"/>
  <c r="U1540" i="1"/>
  <c r="S1540" i="1" a="1"/>
  <c r="S1540" i="1" s="1"/>
  <c r="R1540" i="1" a="1"/>
  <c r="R1540" i="1" s="1"/>
  <c r="G1540" i="1"/>
  <c r="B1540" i="1"/>
  <c r="V1539" i="1"/>
  <c r="U1539" i="1"/>
  <c r="S1539" i="1" a="1"/>
  <c r="S1539" i="1" s="1"/>
  <c r="R1539" i="1" a="1"/>
  <c r="R1539" i="1" s="1"/>
  <c r="G1539" i="1"/>
  <c r="B1539" i="1"/>
  <c r="V1538" i="1"/>
  <c r="U1538" i="1"/>
  <c r="S1538" i="1" a="1"/>
  <c r="S1538" i="1" s="1"/>
  <c r="R1538" i="1" a="1"/>
  <c r="R1538" i="1" s="1"/>
  <c r="G1538" i="1"/>
  <c r="B1538" i="1"/>
  <c r="V1537" i="1"/>
  <c r="U1537" i="1"/>
  <c r="S1537" i="1" a="1"/>
  <c r="S1537" i="1" s="1"/>
  <c r="R1537" i="1" a="1"/>
  <c r="R1537" i="1" s="1"/>
  <c r="G1537" i="1"/>
  <c r="B1537" i="1"/>
  <c r="V1536" i="1"/>
  <c r="U1536" i="1"/>
  <c r="S1536" i="1" a="1"/>
  <c r="S1536" i="1" s="1"/>
  <c r="R1536" i="1" a="1"/>
  <c r="R1536" i="1" s="1"/>
  <c r="G1536" i="1"/>
  <c r="B1536" i="1"/>
  <c r="V1535" i="1"/>
  <c r="U1535" i="1"/>
  <c r="S1535" i="1" a="1"/>
  <c r="S1535" i="1" s="1"/>
  <c r="R1535" i="1" a="1"/>
  <c r="R1535" i="1" s="1"/>
  <c r="G1535" i="1"/>
  <c r="D1240" i="2" s="1"/>
  <c r="E1240" i="2" s="1"/>
  <c r="B1535" i="1"/>
  <c r="V1534" i="1"/>
  <c r="U1534" i="1"/>
  <c r="S1534" i="1" a="1"/>
  <c r="S1534" i="1" s="1"/>
  <c r="R1534" i="1" a="1"/>
  <c r="R1534" i="1" s="1"/>
  <c r="G1534" i="1"/>
  <c r="B1534" i="1"/>
  <c r="V1533" i="1"/>
  <c r="U1533" i="1"/>
  <c r="S1533" i="1" a="1"/>
  <c r="S1533" i="1" s="1"/>
  <c r="R1533" i="1" a="1"/>
  <c r="R1533" i="1" s="1"/>
  <c r="G1533" i="1"/>
  <c r="B1533" i="1"/>
  <c r="V1532" i="1"/>
  <c r="U1532" i="1"/>
  <c r="S1532" i="1" a="1"/>
  <c r="S1532" i="1" s="1"/>
  <c r="R1532" i="1" a="1"/>
  <c r="R1532" i="1" s="1"/>
  <c r="G1532" i="1"/>
  <c r="B1532" i="1"/>
  <c r="V1531" i="1"/>
  <c r="U1531" i="1"/>
  <c r="S1531" i="1" a="1"/>
  <c r="S1531" i="1" s="1"/>
  <c r="R1531" i="1" a="1"/>
  <c r="R1531" i="1" s="1"/>
  <c r="G1531" i="1"/>
  <c r="B1531" i="1"/>
  <c r="V1530" i="1"/>
  <c r="U1530" i="1"/>
  <c r="S1530" i="1" a="1"/>
  <c r="S1530" i="1" s="1"/>
  <c r="R1530" i="1" a="1"/>
  <c r="R1530" i="1" s="1"/>
  <c r="G1530" i="1"/>
  <c r="B1530" i="1"/>
  <c r="V1529" i="1"/>
  <c r="U1529" i="1"/>
  <c r="S1529" i="1" a="1"/>
  <c r="S1529" i="1" s="1"/>
  <c r="R1529" i="1" a="1"/>
  <c r="R1529" i="1" s="1"/>
  <c r="G1529" i="1"/>
  <c r="B1529" i="1"/>
  <c r="V1528" i="1"/>
  <c r="U1528" i="1"/>
  <c r="S1528" i="1" a="1"/>
  <c r="S1528" i="1" s="1"/>
  <c r="R1528" i="1" a="1"/>
  <c r="R1528" i="1" s="1"/>
  <c r="G1528" i="1"/>
  <c r="B1528" i="1"/>
  <c r="V1527" i="1"/>
  <c r="U1527" i="1"/>
  <c r="S1527" i="1" a="1"/>
  <c r="S1527" i="1" s="1"/>
  <c r="R1527" i="1" a="1"/>
  <c r="R1527" i="1" s="1"/>
  <c r="G1527" i="1"/>
  <c r="B1527" i="1"/>
  <c r="V1526" i="1"/>
  <c r="U1526" i="1"/>
  <c r="S1526" i="1" a="1"/>
  <c r="S1526" i="1" s="1"/>
  <c r="R1526" i="1" a="1"/>
  <c r="R1526" i="1" s="1"/>
  <c r="G1526" i="1"/>
  <c r="B1526" i="1"/>
  <c r="V1525" i="1"/>
  <c r="U1525" i="1"/>
  <c r="S1525" i="1" a="1"/>
  <c r="S1525" i="1" s="1"/>
  <c r="R1525" i="1" a="1"/>
  <c r="R1525" i="1" s="1"/>
  <c r="G1525" i="1"/>
  <c r="B1525" i="1"/>
  <c r="V1524" i="1"/>
  <c r="U1524" i="1"/>
  <c r="S1524" i="1" a="1"/>
  <c r="S1524" i="1" s="1"/>
  <c r="R1524" i="1" a="1"/>
  <c r="R1524" i="1" s="1"/>
  <c r="G1524" i="1"/>
  <c r="B1524" i="1"/>
  <c r="V1523" i="1"/>
  <c r="U1523" i="1"/>
  <c r="S1523" i="1" a="1"/>
  <c r="S1523" i="1" s="1"/>
  <c r="R1523" i="1" a="1"/>
  <c r="R1523" i="1" s="1"/>
  <c r="G1523" i="1"/>
  <c r="B1523" i="1"/>
  <c r="V1522" i="1"/>
  <c r="U1522" i="1"/>
  <c r="S1522" i="1" a="1"/>
  <c r="S1522" i="1" s="1"/>
  <c r="R1522" i="1" a="1"/>
  <c r="R1522" i="1" s="1"/>
  <c r="G1522" i="1"/>
  <c r="B1522" i="1"/>
  <c r="V1521" i="1"/>
  <c r="U1521" i="1"/>
  <c r="S1521" i="1" a="1"/>
  <c r="S1521" i="1" s="1"/>
  <c r="R1521" i="1" a="1"/>
  <c r="R1521" i="1" s="1"/>
  <c r="G1521" i="1"/>
  <c r="B1521" i="1"/>
  <c r="V1520" i="1"/>
  <c r="U1520" i="1"/>
  <c r="S1520" i="1" a="1"/>
  <c r="S1520" i="1" s="1"/>
  <c r="R1520" i="1" a="1"/>
  <c r="R1520" i="1" s="1"/>
  <c r="G1520" i="1"/>
  <c r="B1520" i="1"/>
  <c r="V1519" i="1"/>
  <c r="U1519" i="1"/>
  <c r="S1519" i="1" a="1"/>
  <c r="S1519" i="1" s="1"/>
  <c r="R1519" i="1" a="1"/>
  <c r="R1519" i="1" s="1"/>
  <c r="G1519" i="1"/>
  <c r="B1519" i="1"/>
  <c r="V1518" i="1"/>
  <c r="U1518" i="1"/>
  <c r="S1518" i="1" a="1"/>
  <c r="S1518" i="1" s="1"/>
  <c r="R1518" i="1" a="1"/>
  <c r="R1518" i="1" s="1"/>
  <c r="G1518" i="1"/>
  <c r="B1518" i="1"/>
  <c r="V1517" i="1"/>
  <c r="U1517" i="1"/>
  <c r="S1517" i="1" a="1"/>
  <c r="S1517" i="1" s="1"/>
  <c r="R1517" i="1" a="1"/>
  <c r="R1517" i="1" s="1"/>
  <c r="G1517" i="1"/>
  <c r="B1517" i="1"/>
  <c r="V1516" i="1"/>
  <c r="U1516" i="1"/>
  <c r="S1516" i="1" a="1"/>
  <c r="S1516" i="1" s="1"/>
  <c r="R1516" i="1" a="1"/>
  <c r="R1516" i="1" s="1"/>
  <c r="G1516" i="1"/>
  <c r="B1516" i="1"/>
  <c r="V1515" i="1"/>
  <c r="U1515" i="1"/>
  <c r="S1515" i="1" a="1"/>
  <c r="S1515" i="1" s="1"/>
  <c r="R1515" i="1" a="1"/>
  <c r="R1515" i="1" s="1"/>
  <c r="G1515" i="1"/>
  <c r="B1515" i="1"/>
  <c r="V1514" i="1"/>
  <c r="U1514" i="1"/>
  <c r="S1514" i="1" a="1"/>
  <c r="S1514" i="1" s="1"/>
  <c r="R1514" i="1" a="1"/>
  <c r="R1514" i="1" s="1"/>
  <c r="G1514" i="1"/>
  <c r="B1514" i="1"/>
  <c r="V1513" i="1"/>
  <c r="U1513" i="1"/>
  <c r="S1513" i="1" a="1"/>
  <c r="S1513" i="1" s="1"/>
  <c r="R1513" i="1" a="1"/>
  <c r="R1513" i="1" s="1"/>
  <c r="G1513" i="1"/>
  <c r="B1513" i="1"/>
  <c r="V1512" i="1"/>
  <c r="U1512" i="1"/>
  <c r="S1512" i="1" a="1"/>
  <c r="S1512" i="1" s="1"/>
  <c r="R1512" i="1" a="1"/>
  <c r="R1512" i="1" s="1"/>
  <c r="G1512" i="1"/>
  <c r="B1512" i="1"/>
  <c r="V1511" i="1"/>
  <c r="U1511" i="1"/>
  <c r="S1511" i="1" a="1"/>
  <c r="S1511" i="1" s="1"/>
  <c r="R1511" i="1" a="1"/>
  <c r="R1511" i="1" s="1"/>
  <c r="G1511" i="1"/>
  <c r="B1511" i="1"/>
  <c r="V1510" i="1"/>
  <c r="U1510" i="1"/>
  <c r="S1510" i="1" a="1"/>
  <c r="S1510" i="1" s="1"/>
  <c r="R1510" i="1" a="1"/>
  <c r="R1510" i="1" s="1"/>
  <c r="G1510" i="1"/>
  <c r="B1510" i="1"/>
  <c r="V1509" i="1"/>
  <c r="U1509" i="1"/>
  <c r="S1509" i="1" a="1"/>
  <c r="S1509" i="1" s="1"/>
  <c r="R1509" i="1" a="1"/>
  <c r="R1509" i="1" s="1"/>
  <c r="G1509" i="1"/>
  <c r="B1509" i="1"/>
  <c r="V1508" i="1"/>
  <c r="U1508" i="1"/>
  <c r="S1508" i="1" a="1"/>
  <c r="S1508" i="1" s="1"/>
  <c r="R1508" i="1" a="1"/>
  <c r="R1508" i="1" s="1"/>
  <c r="G1508" i="1"/>
  <c r="B1508" i="1"/>
  <c r="V1507" i="1"/>
  <c r="U1507" i="1"/>
  <c r="S1507" i="1" a="1"/>
  <c r="S1507" i="1" s="1"/>
  <c r="R1507" i="1" a="1"/>
  <c r="R1507" i="1" s="1"/>
  <c r="G1507" i="1"/>
  <c r="B1507" i="1"/>
  <c r="V1506" i="1"/>
  <c r="U1506" i="1"/>
  <c r="S1506" i="1" a="1"/>
  <c r="S1506" i="1" s="1"/>
  <c r="R1506" i="1" a="1"/>
  <c r="R1506" i="1" s="1"/>
  <c r="G1506" i="1"/>
  <c r="B1506" i="1"/>
  <c r="V1505" i="1"/>
  <c r="U1505" i="1"/>
  <c r="S1505" i="1" a="1"/>
  <c r="S1505" i="1" s="1"/>
  <c r="R1505" i="1" a="1"/>
  <c r="R1505" i="1" s="1"/>
  <c r="G1505" i="1"/>
  <c r="B1505" i="1"/>
  <c r="V1504" i="1"/>
  <c r="U1504" i="1"/>
  <c r="S1504" i="1" a="1"/>
  <c r="S1504" i="1" s="1"/>
  <c r="R1504" i="1" a="1"/>
  <c r="R1504" i="1" s="1"/>
  <c r="G1504" i="1"/>
  <c r="B1504" i="1"/>
  <c r="V1503" i="1"/>
  <c r="U1503" i="1"/>
  <c r="S1503" i="1" a="1"/>
  <c r="S1503" i="1" s="1"/>
  <c r="R1503" i="1" a="1"/>
  <c r="R1503" i="1" s="1"/>
  <c r="G1503" i="1"/>
  <c r="B1503" i="1"/>
  <c r="V1502" i="1"/>
  <c r="U1502" i="1"/>
  <c r="S1502" i="1" a="1"/>
  <c r="S1502" i="1" s="1"/>
  <c r="R1502" i="1" a="1"/>
  <c r="R1502" i="1" s="1"/>
  <c r="G1502" i="1"/>
  <c r="B1502" i="1"/>
  <c r="V1501" i="1"/>
  <c r="U1501" i="1"/>
  <c r="S1501" i="1" a="1"/>
  <c r="S1501" i="1" s="1"/>
  <c r="R1501" i="1" a="1"/>
  <c r="R1501" i="1" s="1"/>
  <c r="G1501" i="1"/>
  <c r="B1501" i="1"/>
  <c r="V1500" i="1"/>
  <c r="U1500" i="1"/>
  <c r="S1500" i="1" a="1"/>
  <c r="S1500" i="1" s="1"/>
  <c r="R1500" i="1" a="1"/>
  <c r="R1500" i="1" s="1"/>
  <c r="G1500" i="1"/>
  <c r="B1500" i="1"/>
  <c r="V1499" i="1"/>
  <c r="U1499" i="1"/>
  <c r="S1499" i="1" a="1"/>
  <c r="S1499" i="1" s="1"/>
  <c r="R1499" i="1" a="1"/>
  <c r="R1499" i="1" s="1"/>
  <c r="G1499" i="1"/>
  <c r="B1499" i="1"/>
  <c r="V1498" i="1"/>
  <c r="U1498" i="1"/>
  <c r="S1498" i="1" a="1"/>
  <c r="S1498" i="1" s="1"/>
  <c r="R1498" i="1" a="1"/>
  <c r="R1498" i="1" s="1"/>
  <c r="G1498" i="1"/>
  <c r="B1498" i="1"/>
  <c r="V1497" i="1"/>
  <c r="U1497" i="1"/>
  <c r="S1497" i="1" a="1"/>
  <c r="S1497" i="1" s="1"/>
  <c r="R1497" i="1" a="1"/>
  <c r="R1497" i="1" s="1"/>
  <c r="G1497" i="1"/>
  <c r="B1497" i="1"/>
  <c r="V1496" i="1"/>
  <c r="U1496" i="1"/>
  <c r="S1496" i="1" a="1"/>
  <c r="S1496" i="1" s="1"/>
  <c r="R1496" i="1" a="1"/>
  <c r="R1496" i="1" s="1"/>
  <c r="G1496" i="1"/>
  <c r="B1496" i="1"/>
  <c r="V1495" i="1"/>
  <c r="U1495" i="1"/>
  <c r="S1495" i="1" a="1"/>
  <c r="S1495" i="1" s="1"/>
  <c r="R1495" i="1" a="1"/>
  <c r="R1495" i="1" s="1"/>
  <c r="G1495" i="1"/>
  <c r="B1495" i="1"/>
  <c r="V1494" i="1"/>
  <c r="U1494" i="1"/>
  <c r="S1494" i="1" a="1"/>
  <c r="S1494" i="1" s="1"/>
  <c r="R1494" i="1" a="1"/>
  <c r="R1494" i="1" s="1"/>
  <c r="G1494" i="1"/>
  <c r="B1494" i="1"/>
  <c r="V1493" i="1"/>
  <c r="U1493" i="1"/>
  <c r="S1493" i="1" a="1"/>
  <c r="S1493" i="1" s="1"/>
  <c r="R1493" i="1" a="1"/>
  <c r="R1493" i="1" s="1"/>
  <c r="G1493" i="1"/>
  <c r="B1493" i="1"/>
  <c r="V1492" i="1"/>
  <c r="U1492" i="1"/>
  <c r="S1492" i="1" a="1"/>
  <c r="S1492" i="1" s="1"/>
  <c r="R1492" i="1" a="1"/>
  <c r="R1492" i="1" s="1"/>
  <c r="G1492" i="1"/>
  <c r="B1492" i="1"/>
  <c r="V1491" i="1"/>
  <c r="U1491" i="1"/>
  <c r="S1491" i="1" a="1"/>
  <c r="S1491" i="1" s="1"/>
  <c r="R1491" i="1" a="1"/>
  <c r="R1491" i="1" s="1"/>
  <c r="G1491" i="1"/>
  <c r="B1491" i="1"/>
  <c r="V1490" i="1"/>
  <c r="U1490" i="1"/>
  <c r="S1490" i="1" a="1"/>
  <c r="S1490" i="1" s="1"/>
  <c r="R1490" i="1" a="1"/>
  <c r="R1490" i="1" s="1"/>
  <c r="G1490" i="1"/>
  <c r="B1490" i="1"/>
  <c r="V1489" i="1"/>
  <c r="U1489" i="1"/>
  <c r="S1489" i="1" a="1"/>
  <c r="S1489" i="1" s="1"/>
  <c r="R1489" i="1" a="1"/>
  <c r="R1489" i="1" s="1"/>
  <c r="G1489" i="1"/>
  <c r="B1489" i="1"/>
  <c r="V1488" i="1"/>
  <c r="U1488" i="1"/>
  <c r="S1488" i="1" a="1"/>
  <c r="S1488" i="1" s="1"/>
  <c r="R1488" i="1" a="1"/>
  <c r="R1488" i="1" s="1"/>
  <c r="G1488" i="1"/>
  <c r="B1488" i="1"/>
  <c r="V1487" i="1"/>
  <c r="U1487" i="1"/>
  <c r="S1487" i="1" a="1"/>
  <c r="S1487" i="1" s="1"/>
  <c r="R1487" i="1" a="1"/>
  <c r="R1487" i="1" s="1"/>
  <c r="G1487" i="1"/>
  <c r="B1487" i="1"/>
  <c r="V1486" i="1"/>
  <c r="U1486" i="1"/>
  <c r="S1486" i="1" a="1"/>
  <c r="S1486" i="1" s="1"/>
  <c r="R1486" i="1" a="1"/>
  <c r="R1486" i="1" s="1"/>
  <c r="G1486" i="1"/>
  <c r="B1486" i="1"/>
  <c r="V1485" i="1"/>
  <c r="U1485" i="1"/>
  <c r="S1485" i="1" a="1"/>
  <c r="S1485" i="1" s="1"/>
  <c r="R1485" i="1" a="1"/>
  <c r="R1485" i="1" s="1"/>
  <c r="G1485" i="1"/>
  <c r="B1485" i="1"/>
  <c r="V1484" i="1"/>
  <c r="U1484" i="1"/>
  <c r="S1484" i="1" a="1"/>
  <c r="S1484" i="1" s="1"/>
  <c r="R1484" i="1" a="1"/>
  <c r="R1484" i="1" s="1"/>
  <c r="G1484" i="1"/>
  <c r="B1484" i="1"/>
  <c r="V1483" i="1"/>
  <c r="U1483" i="1"/>
  <c r="S1483" i="1" a="1"/>
  <c r="S1483" i="1" s="1"/>
  <c r="R1483" i="1" a="1"/>
  <c r="R1483" i="1" s="1"/>
  <c r="G1483" i="1"/>
  <c r="B1483" i="1"/>
  <c r="V1482" i="1"/>
  <c r="U1482" i="1"/>
  <c r="S1482" i="1" a="1"/>
  <c r="S1482" i="1" s="1"/>
  <c r="R1482" i="1" a="1"/>
  <c r="R1482" i="1" s="1"/>
  <c r="G1482" i="1"/>
  <c r="B1482" i="1"/>
  <c r="V1481" i="1"/>
  <c r="U1481" i="1"/>
  <c r="S1481" i="1" a="1"/>
  <c r="S1481" i="1" s="1"/>
  <c r="R1481" i="1" a="1"/>
  <c r="R1481" i="1" s="1"/>
  <c r="G1481" i="1"/>
  <c r="B1481" i="1"/>
  <c r="V1480" i="1"/>
  <c r="U1480" i="1"/>
  <c r="S1480" i="1" a="1"/>
  <c r="S1480" i="1" s="1"/>
  <c r="R1480" i="1" a="1"/>
  <c r="R1480" i="1" s="1"/>
  <c r="G1480" i="1"/>
  <c r="B1480" i="1"/>
  <c r="V1479" i="1"/>
  <c r="U1479" i="1"/>
  <c r="S1479" i="1" a="1"/>
  <c r="S1479" i="1" s="1"/>
  <c r="R1479" i="1" a="1"/>
  <c r="R1479" i="1" s="1"/>
  <c r="G1479" i="1"/>
  <c r="B1479" i="1"/>
  <c r="V1478" i="1"/>
  <c r="U1478" i="1"/>
  <c r="S1478" i="1" a="1"/>
  <c r="S1478" i="1" s="1"/>
  <c r="R1478" i="1" a="1"/>
  <c r="R1478" i="1" s="1"/>
  <c r="G1478" i="1"/>
  <c r="B1478" i="1"/>
  <c r="V1477" i="1"/>
  <c r="U1477" i="1"/>
  <c r="S1477" i="1" a="1"/>
  <c r="S1477" i="1" s="1"/>
  <c r="R1477" i="1" a="1"/>
  <c r="R1477" i="1" s="1"/>
  <c r="G1477" i="1"/>
  <c r="B1477" i="1"/>
  <c r="V1476" i="1"/>
  <c r="U1476" i="1"/>
  <c r="S1476" i="1" a="1"/>
  <c r="S1476" i="1" s="1"/>
  <c r="R1476" i="1" a="1"/>
  <c r="R1476" i="1" s="1"/>
  <c r="G1476" i="1"/>
  <c r="B1476" i="1"/>
  <c r="V1475" i="1"/>
  <c r="U1475" i="1"/>
  <c r="S1475" i="1" a="1"/>
  <c r="S1475" i="1" s="1"/>
  <c r="R1475" i="1" a="1"/>
  <c r="R1475" i="1" s="1"/>
  <c r="G1475" i="1"/>
  <c r="B1475" i="1"/>
  <c r="V1474" i="1"/>
  <c r="U1474" i="1"/>
  <c r="S1474" i="1" a="1"/>
  <c r="S1474" i="1" s="1"/>
  <c r="R1474" i="1" a="1"/>
  <c r="R1474" i="1" s="1"/>
  <c r="G1474" i="1"/>
  <c r="B1474" i="1"/>
  <c r="V1473" i="1"/>
  <c r="U1473" i="1"/>
  <c r="S1473" i="1" a="1"/>
  <c r="S1473" i="1" s="1"/>
  <c r="R1473" i="1" a="1"/>
  <c r="R1473" i="1" s="1"/>
  <c r="G1473" i="1"/>
  <c r="B1473" i="1"/>
  <c r="V1472" i="1"/>
  <c r="U1472" i="1"/>
  <c r="S1472" i="1" a="1"/>
  <c r="S1472" i="1" s="1"/>
  <c r="R1472" i="1" a="1"/>
  <c r="R1472" i="1" s="1"/>
  <c r="G1472" i="1"/>
  <c r="B1472" i="1"/>
  <c r="V1471" i="1"/>
  <c r="U1471" i="1"/>
  <c r="S1471" i="1" a="1"/>
  <c r="S1471" i="1" s="1"/>
  <c r="R1471" i="1" a="1"/>
  <c r="R1471" i="1" s="1"/>
  <c r="G1471" i="1"/>
  <c r="B1471" i="1"/>
  <c r="V1470" i="1"/>
  <c r="U1470" i="1"/>
  <c r="S1470" i="1" a="1"/>
  <c r="S1470" i="1" s="1"/>
  <c r="R1470" i="1" a="1"/>
  <c r="R1470" i="1" s="1"/>
  <c r="G1470" i="1"/>
  <c r="B1470" i="1"/>
  <c r="V1469" i="1"/>
  <c r="U1469" i="1"/>
  <c r="S1469" i="1" a="1"/>
  <c r="S1469" i="1" s="1"/>
  <c r="R1469" i="1" a="1"/>
  <c r="R1469" i="1" s="1"/>
  <c r="G1469" i="1"/>
  <c r="B1469" i="1"/>
  <c r="V1468" i="1"/>
  <c r="U1468" i="1"/>
  <c r="S1468" i="1" a="1"/>
  <c r="S1468" i="1" s="1"/>
  <c r="R1468" i="1" a="1"/>
  <c r="R1468" i="1" s="1"/>
  <c r="G1468" i="1"/>
  <c r="B1468" i="1"/>
  <c r="V1467" i="1"/>
  <c r="U1467" i="1"/>
  <c r="S1467" i="1" a="1"/>
  <c r="S1467" i="1" s="1"/>
  <c r="R1467" i="1" a="1"/>
  <c r="R1467" i="1" s="1"/>
  <c r="G1467" i="1"/>
  <c r="B1467" i="1"/>
  <c r="V1466" i="1"/>
  <c r="U1466" i="1"/>
  <c r="S1466" i="1" a="1"/>
  <c r="S1466" i="1" s="1"/>
  <c r="R1466" i="1" a="1"/>
  <c r="R1466" i="1" s="1"/>
  <c r="G1466" i="1"/>
  <c r="B1466" i="1"/>
  <c r="V1465" i="1"/>
  <c r="U1465" i="1"/>
  <c r="S1465" i="1" a="1"/>
  <c r="S1465" i="1" s="1"/>
  <c r="R1465" i="1" a="1"/>
  <c r="R1465" i="1" s="1"/>
  <c r="G1465" i="1"/>
  <c r="B1465" i="1"/>
  <c r="V1464" i="1"/>
  <c r="U1464" i="1"/>
  <c r="S1464" i="1" a="1"/>
  <c r="S1464" i="1" s="1"/>
  <c r="R1464" i="1" a="1"/>
  <c r="R1464" i="1" s="1"/>
  <c r="G1464" i="1"/>
  <c r="B1464" i="1"/>
  <c r="V1463" i="1"/>
  <c r="U1463" i="1"/>
  <c r="S1463" i="1" a="1"/>
  <c r="S1463" i="1" s="1"/>
  <c r="R1463" i="1" a="1"/>
  <c r="R1463" i="1" s="1"/>
  <c r="G1463" i="1"/>
  <c r="B1463" i="1"/>
  <c r="V1462" i="1"/>
  <c r="U1462" i="1"/>
  <c r="S1462" i="1" a="1"/>
  <c r="S1462" i="1" s="1"/>
  <c r="R1462" i="1" a="1"/>
  <c r="R1462" i="1" s="1"/>
  <c r="G1462" i="1"/>
  <c r="B1462" i="1"/>
  <c r="V1461" i="1"/>
  <c r="U1461" i="1"/>
  <c r="S1461" i="1" a="1"/>
  <c r="S1461" i="1" s="1"/>
  <c r="R1461" i="1" a="1"/>
  <c r="R1461" i="1" s="1"/>
  <c r="G1461" i="1"/>
  <c r="B1461" i="1"/>
  <c r="V1460" i="1"/>
  <c r="U1460" i="1"/>
  <c r="S1460" i="1" a="1"/>
  <c r="S1460" i="1" s="1"/>
  <c r="R1460" i="1" a="1"/>
  <c r="R1460" i="1" s="1"/>
  <c r="G1460" i="1"/>
  <c r="B1460" i="1"/>
  <c r="V1459" i="1"/>
  <c r="U1459" i="1"/>
  <c r="S1459" i="1" a="1"/>
  <c r="S1459" i="1" s="1"/>
  <c r="R1459" i="1" a="1"/>
  <c r="R1459" i="1" s="1"/>
  <c r="G1459" i="1"/>
  <c r="D1243" i="2" s="1"/>
  <c r="E1243" i="2" s="1"/>
  <c r="B1459" i="1"/>
  <c r="V1458" i="1"/>
  <c r="U1458" i="1"/>
  <c r="S1458" i="1" a="1"/>
  <c r="S1458" i="1" s="1"/>
  <c r="R1458" i="1" a="1"/>
  <c r="R1458" i="1" s="1"/>
  <c r="G1458" i="1"/>
  <c r="D1267" i="2" s="1"/>
  <c r="E1267" i="2" s="1"/>
  <c r="B1458" i="1"/>
  <c r="V1457" i="1"/>
  <c r="U1457" i="1"/>
  <c r="S1457" i="1" a="1"/>
  <c r="S1457" i="1" s="1"/>
  <c r="R1457" i="1" a="1"/>
  <c r="R1457" i="1" s="1"/>
  <c r="G1457" i="1"/>
  <c r="B1457" i="1"/>
  <c r="V1456" i="1"/>
  <c r="U1456" i="1"/>
  <c r="S1456" i="1" a="1"/>
  <c r="S1456" i="1" s="1"/>
  <c r="R1456" i="1" a="1"/>
  <c r="R1456" i="1" s="1"/>
  <c r="G1456" i="1"/>
  <c r="D1231" i="2" s="1"/>
  <c r="B1456" i="1"/>
  <c r="V1455" i="1"/>
  <c r="U1455" i="1"/>
  <c r="S1455" i="1" a="1"/>
  <c r="S1455" i="1" s="1"/>
  <c r="R1455" i="1" a="1"/>
  <c r="R1455" i="1" s="1"/>
  <c r="G1455" i="1"/>
  <c r="D1318" i="2" s="1"/>
  <c r="E1318" i="2" s="1"/>
  <c r="B1455" i="1"/>
  <c r="V1454" i="1"/>
  <c r="U1454" i="1"/>
  <c r="S1454" i="1" a="1"/>
  <c r="S1454" i="1" s="1"/>
  <c r="R1454" i="1" a="1"/>
  <c r="R1454" i="1" s="1"/>
  <c r="G1454" i="1"/>
  <c r="B1454" i="1"/>
  <c r="V1453" i="1"/>
  <c r="U1453" i="1"/>
  <c r="S1453" i="1" a="1"/>
  <c r="S1453" i="1" s="1"/>
  <c r="R1453" i="1" a="1"/>
  <c r="R1453" i="1" s="1"/>
  <c r="G1453" i="1"/>
  <c r="D1211" i="2" s="1"/>
  <c r="B1453" i="1"/>
  <c r="V1452" i="1"/>
  <c r="U1452" i="1"/>
  <c r="S1452" i="1" a="1"/>
  <c r="S1452" i="1" s="1"/>
  <c r="R1452" i="1" a="1"/>
  <c r="R1452" i="1" s="1"/>
  <c r="G1452" i="1"/>
  <c r="B1452" i="1"/>
  <c r="V1451" i="1"/>
  <c r="U1451" i="1"/>
  <c r="S1451" i="1" a="1"/>
  <c r="S1451" i="1" s="1"/>
  <c r="R1451" i="1" a="1"/>
  <c r="R1451" i="1" s="1"/>
  <c r="G1451" i="1"/>
  <c r="B1451" i="1"/>
  <c r="V1450" i="1"/>
  <c r="U1450" i="1"/>
  <c r="S1450" i="1" a="1"/>
  <c r="S1450" i="1" s="1"/>
  <c r="R1450" i="1" a="1"/>
  <c r="R1450" i="1" s="1"/>
  <c r="G1450" i="1"/>
  <c r="B1450" i="1"/>
  <c r="V1449" i="1"/>
  <c r="U1449" i="1"/>
  <c r="S1449" i="1" a="1"/>
  <c r="S1449" i="1" s="1"/>
  <c r="R1449" i="1" a="1"/>
  <c r="R1449" i="1" s="1"/>
  <c r="G1449" i="1"/>
  <c r="D1217" i="2" s="1"/>
  <c r="E1217" i="2" s="1"/>
  <c r="B1449" i="1"/>
  <c r="V1448" i="1"/>
  <c r="U1448" i="1"/>
  <c r="S1448" i="1" a="1"/>
  <c r="S1448" i="1" s="1"/>
  <c r="R1448" i="1" a="1"/>
  <c r="R1448" i="1" s="1"/>
  <c r="G1448" i="1"/>
  <c r="B1448" i="1"/>
  <c r="V1447" i="1"/>
  <c r="U1447" i="1"/>
  <c r="S1447" i="1" a="1"/>
  <c r="S1447" i="1" s="1"/>
  <c r="R1447" i="1" a="1"/>
  <c r="R1447" i="1" s="1"/>
  <c r="G1447" i="1"/>
  <c r="B1447" i="1"/>
  <c r="V1446" i="1"/>
  <c r="U1446" i="1"/>
  <c r="S1446" i="1" a="1"/>
  <c r="S1446" i="1" s="1"/>
  <c r="R1446" i="1" a="1"/>
  <c r="R1446" i="1" s="1"/>
  <c r="G1446" i="1"/>
  <c r="B1446" i="1"/>
  <c r="V1445" i="1"/>
  <c r="U1445" i="1"/>
  <c r="S1445" i="1" a="1"/>
  <c r="S1445" i="1" s="1"/>
  <c r="R1445" i="1" a="1"/>
  <c r="R1445" i="1" s="1"/>
  <c r="G1445" i="1"/>
  <c r="B1445" i="1"/>
  <c r="V1444" i="1"/>
  <c r="U1444" i="1"/>
  <c r="S1444" i="1" a="1"/>
  <c r="S1444" i="1" s="1"/>
  <c r="R1444" i="1" a="1"/>
  <c r="R1444" i="1" s="1"/>
  <c r="G1444" i="1"/>
  <c r="B1444" i="1"/>
  <c r="V1443" i="1"/>
  <c r="U1443" i="1"/>
  <c r="S1443" i="1" a="1"/>
  <c r="S1443" i="1" s="1"/>
  <c r="R1443" i="1" a="1"/>
  <c r="R1443" i="1" s="1"/>
  <c r="G1443" i="1"/>
  <c r="B1443" i="1"/>
  <c r="V1442" i="1"/>
  <c r="U1442" i="1"/>
  <c r="S1442" i="1" a="1"/>
  <c r="S1442" i="1" s="1"/>
  <c r="R1442" i="1" a="1"/>
  <c r="R1442" i="1" s="1"/>
  <c r="G1442" i="1"/>
  <c r="B1442" i="1"/>
  <c r="V1441" i="1"/>
  <c r="U1441" i="1"/>
  <c r="S1441" i="1" a="1"/>
  <c r="S1441" i="1" s="1"/>
  <c r="R1441" i="1" a="1"/>
  <c r="R1441" i="1" s="1"/>
  <c r="G1441" i="1"/>
  <c r="B1441" i="1"/>
  <c r="V1440" i="1"/>
  <c r="U1440" i="1"/>
  <c r="S1440" i="1" a="1"/>
  <c r="S1440" i="1" s="1"/>
  <c r="R1440" i="1" a="1"/>
  <c r="R1440" i="1" s="1"/>
  <c r="G1440" i="1"/>
  <c r="B1440" i="1"/>
  <c r="V1439" i="1"/>
  <c r="U1439" i="1"/>
  <c r="S1439" i="1" a="1"/>
  <c r="S1439" i="1" s="1"/>
  <c r="R1439" i="1" a="1"/>
  <c r="R1439" i="1" s="1"/>
  <c r="G1439" i="1"/>
  <c r="B1439" i="1"/>
  <c r="V1438" i="1"/>
  <c r="U1438" i="1"/>
  <c r="S1438" i="1" a="1"/>
  <c r="S1438" i="1" s="1"/>
  <c r="R1438" i="1" a="1"/>
  <c r="R1438" i="1" s="1"/>
  <c r="G1438" i="1"/>
  <c r="B1438" i="1"/>
  <c r="V1437" i="1"/>
  <c r="U1437" i="1"/>
  <c r="S1437" i="1" a="1"/>
  <c r="S1437" i="1" s="1"/>
  <c r="R1437" i="1" a="1"/>
  <c r="R1437" i="1" s="1"/>
  <c r="G1437" i="1"/>
  <c r="B1437" i="1"/>
  <c r="V1436" i="1"/>
  <c r="U1436" i="1"/>
  <c r="S1436" i="1" a="1"/>
  <c r="S1436" i="1" s="1"/>
  <c r="R1436" i="1" a="1"/>
  <c r="R1436" i="1" s="1"/>
  <c r="G1436" i="1"/>
  <c r="B1436" i="1"/>
  <c r="V1435" i="1"/>
  <c r="U1435" i="1"/>
  <c r="S1435" i="1" a="1"/>
  <c r="S1435" i="1" s="1"/>
  <c r="R1435" i="1" a="1"/>
  <c r="R1435" i="1" s="1"/>
  <c r="G1435" i="1"/>
  <c r="B1435" i="1"/>
  <c r="V1434" i="1"/>
  <c r="U1434" i="1"/>
  <c r="S1434" i="1" a="1"/>
  <c r="S1434" i="1" s="1"/>
  <c r="R1434" i="1" a="1"/>
  <c r="R1434" i="1" s="1"/>
  <c r="G1434" i="1"/>
  <c r="B1434" i="1"/>
  <c r="V1433" i="1"/>
  <c r="U1433" i="1"/>
  <c r="S1433" i="1" a="1"/>
  <c r="S1433" i="1" s="1"/>
  <c r="R1433" i="1" a="1"/>
  <c r="R1433" i="1" s="1"/>
  <c r="G1433" i="1"/>
  <c r="B1433" i="1"/>
  <c r="V1432" i="1"/>
  <c r="U1432" i="1"/>
  <c r="S1432" i="1" a="1"/>
  <c r="S1432" i="1" s="1"/>
  <c r="R1432" i="1" a="1"/>
  <c r="R1432" i="1" s="1"/>
  <c r="G1432" i="1"/>
  <c r="B1432" i="1"/>
  <c r="V1431" i="1"/>
  <c r="U1431" i="1"/>
  <c r="S1431" i="1" a="1"/>
  <c r="S1431" i="1" s="1"/>
  <c r="R1431" i="1" a="1"/>
  <c r="R1431" i="1" s="1"/>
  <c r="G1431" i="1"/>
  <c r="B1431" i="1"/>
  <c r="V1430" i="1"/>
  <c r="U1430" i="1"/>
  <c r="S1430" i="1" a="1"/>
  <c r="S1430" i="1" s="1"/>
  <c r="R1430" i="1" a="1"/>
  <c r="R1430" i="1" s="1"/>
  <c r="G1430" i="1"/>
  <c r="B1430" i="1"/>
  <c r="V1429" i="1"/>
  <c r="U1429" i="1"/>
  <c r="S1429" i="1" a="1"/>
  <c r="S1429" i="1" s="1"/>
  <c r="R1429" i="1" a="1"/>
  <c r="R1429" i="1" s="1"/>
  <c r="G1429" i="1"/>
  <c r="B1429" i="1"/>
  <c r="V1428" i="1"/>
  <c r="U1428" i="1"/>
  <c r="S1428" i="1" a="1"/>
  <c r="S1428" i="1" s="1"/>
  <c r="R1428" i="1" a="1"/>
  <c r="R1428" i="1" s="1"/>
  <c r="G1428" i="1"/>
  <c r="B1428" i="1"/>
  <c r="V1427" i="1"/>
  <c r="U1427" i="1"/>
  <c r="S1427" i="1" a="1"/>
  <c r="S1427" i="1" s="1"/>
  <c r="R1427" i="1" a="1"/>
  <c r="R1427" i="1" s="1"/>
  <c r="G1427" i="1"/>
  <c r="B1427" i="1"/>
  <c r="V1426" i="1"/>
  <c r="U1426" i="1"/>
  <c r="S1426" i="1" a="1"/>
  <c r="S1426" i="1" s="1"/>
  <c r="R1426" i="1" a="1"/>
  <c r="R1426" i="1" s="1"/>
  <c r="G1426" i="1"/>
  <c r="B1426" i="1"/>
  <c r="V1425" i="1"/>
  <c r="U1425" i="1"/>
  <c r="S1425" i="1" a="1"/>
  <c r="S1425" i="1" s="1"/>
  <c r="R1425" i="1" a="1"/>
  <c r="R1425" i="1" s="1"/>
  <c r="G1425" i="1"/>
  <c r="B1425" i="1"/>
  <c r="V1424" i="1"/>
  <c r="U1424" i="1"/>
  <c r="S1424" i="1" a="1"/>
  <c r="S1424" i="1" s="1"/>
  <c r="R1424" i="1" a="1"/>
  <c r="R1424" i="1" s="1"/>
  <c r="G1424" i="1"/>
  <c r="B1424" i="1"/>
  <c r="V1423" i="1"/>
  <c r="U1423" i="1"/>
  <c r="S1423" i="1" a="1"/>
  <c r="S1423" i="1" s="1"/>
  <c r="R1423" i="1" a="1"/>
  <c r="R1423" i="1" s="1"/>
  <c r="G1423" i="1"/>
  <c r="B1423" i="1"/>
  <c r="V1422" i="1"/>
  <c r="U1422" i="1"/>
  <c r="S1422" i="1" a="1"/>
  <c r="S1422" i="1" s="1"/>
  <c r="R1422" i="1" a="1"/>
  <c r="R1422" i="1" s="1"/>
  <c r="G1422" i="1"/>
  <c r="B1422" i="1"/>
  <c r="V1421" i="1"/>
  <c r="U1421" i="1"/>
  <c r="S1421" i="1" a="1"/>
  <c r="S1421" i="1" s="1"/>
  <c r="R1421" i="1" a="1"/>
  <c r="R1421" i="1" s="1"/>
  <c r="G1421" i="1"/>
  <c r="B1421" i="1"/>
  <c r="V1420" i="1"/>
  <c r="U1420" i="1"/>
  <c r="S1420" i="1" a="1"/>
  <c r="S1420" i="1" s="1"/>
  <c r="R1420" i="1" a="1"/>
  <c r="R1420" i="1" s="1"/>
  <c r="G1420" i="1"/>
  <c r="B1420" i="1"/>
  <c r="V1419" i="1"/>
  <c r="U1419" i="1"/>
  <c r="S1419" i="1" a="1"/>
  <c r="S1419" i="1" s="1"/>
  <c r="R1419" i="1" a="1"/>
  <c r="R1419" i="1" s="1"/>
  <c r="G1419" i="1"/>
  <c r="B1419" i="1"/>
  <c r="V1418" i="1"/>
  <c r="U1418" i="1"/>
  <c r="S1418" i="1" a="1"/>
  <c r="S1418" i="1" s="1"/>
  <c r="R1418" i="1" a="1"/>
  <c r="R1418" i="1" s="1"/>
  <c r="G1418" i="1"/>
  <c r="B1418" i="1"/>
  <c r="V1417" i="1"/>
  <c r="U1417" i="1"/>
  <c r="S1417" i="1" a="1"/>
  <c r="S1417" i="1" s="1"/>
  <c r="R1417" i="1" a="1"/>
  <c r="R1417" i="1" s="1"/>
  <c r="G1417" i="1"/>
  <c r="B1417" i="1"/>
  <c r="V1416" i="1"/>
  <c r="U1416" i="1"/>
  <c r="S1416" i="1" a="1"/>
  <c r="S1416" i="1" s="1"/>
  <c r="R1416" i="1" a="1"/>
  <c r="R1416" i="1" s="1"/>
  <c r="G1416" i="1"/>
  <c r="B1416" i="1"/>
  <c r="V1415" i="1"/>
  <c r="U1415" i="1"/>
  <c r="S1415" i="1" a="1"/>
  <c r="S1415" i="1" s="1"/>
  <c r="R1415" i="1" a="1"/>
  <c r="R1415" i="1" s="1"/>
  <c r="G1415" i="1"/>
  <c r="B1415" i="1"/>
  <c r="V1414" i="1"/>
  <c r="U1414" i="1"/>
  <c r="S1414" i="1" a="1"/>
  <c r="S1414" i="1" s="1"/>
  <c r="R1414" i="1" a="1"/>
  <c r="R1414" i="1" s="1"/>
  <c r="G1414" i="1"/>
  <c r="B1414" i="1"/>
  <c r="V1413" i="1"/>
  <c r="U1413" i="1"/>
  <c r="S1413" i="1" a="1"/>
  <c r="S1413" i="1" s="1"/>
  <c r="R1413" i="1" a="1"/>
  <c r="R1413" i="1" s="1"/>
  <c r="G1413" i="1"/>
  <c r="B1413" i="1"/>
  <c r="V1412" i="1"/>
  <c r="U1412" i="1"/>
  <c r="S1412" i="1" a="1"/>
  <c r="S1412" i="1" s="1"/>
  <c r="R1412" i="1" a="1"/>
  <c r="R1412" i="1" s="1"/>
  <c r="G1412" i="1"/>
  <c r="B1412" i="1"/>
  <c r="V1411" i="1"/>
  <c r="U1411" i="1"/>
  <c r="S1411" i="1" a="1"/>
  <c r="S1411" i="1" s="1"/>
  <c r="R1411" i="1" a="1"/>
  <c r="R1411" i="1" s="1"/>
  <c r="G1411" i="1"/>
  <c r="B1411" i="1"/>
  <c r="V1410" i="1"/>
  <c r="U1410" i="1"/>
  <c r="S1410" i="1" a="1"/>
  <c r="S1410" i="1" s="1"/>
  <c r="R1410" i="1" a="1"/>
  <c r="R1410" i="1" s="1"/>
  <c r="G1410" i="1"/>
  <c r="B1410" i="1"/>
  <c r="V1409" i="1"/>
  <c r="U1409" i="1"/>
  <c r="S1409" i="1" a="1"/>
  <c r="S1409" i="1" s="1"/>
  <c r="R1409" i="1" a="1"/>
  <c r="R1409" i="1" s="1"/>
  <c r="G1409" i="1"/>
  <c r="B1409" i="1"/>
  <c r="V1408" i="1"/>
  <c r="U1408" i="1"/>
  <c r="S1408" i="1" a="1"/>
  <c r="S1408" i="1" s="1"/>
  <c r="R1408" i="1" a="1"/>
  <c r="R1408" i="1" s="1"/>
  <c r="G1408" i="1"/>
  <c r="B1408" i="1"/>
  <c r="V1407" i="1"/>
  <c r="U1407" i="1"/>
  <c r="S1407" i="1" a="1"/>
  <c r="S1407" i="1" s="1"/>
  <c r="R1407" i="1" a="1"/>
  <c r="R1407" i="1" s="1"/>
  <c r="G1407" i="1"/>
  <c r="B1407" i="1"/>
  <c r="V1406" i="1"/>
  <c r="U1406" i="1"/>
  <c r="S1406" i="1" a="1"/>
  <c r="S1406" i="1" s="1"/>
  <c r="R1406" i="1" a="1"/>
  <c r="R1406" i="1" s="1"/>
  <c r="G1406" i="1"/>
  <c r="B1406" i="1"/>
  <c r="V1405" i="1"/>
  <c r="U1405" i="1"/>
  <c r="S1405" i="1" a="1"/>
  <c r="S1405" i="1" s="1"/>
  <c r="R1405" i="1" a="1"/>
  <c r="R1405" i="1" s="1"/>
  <c r="G1405" i="1"/>
  <c r="B1405" i="1"/>
  <c r="V1404" i="1"/>
  <c r="U1404" i="1"/>
  <c r="S1404" i="1" a="1"/>
  <c r="S1404" i="1" s="1"/>
  <c r="R1404" i="1" a="1"/>
  <c r="R1404" i="1" s="1"/>
  <c r="G1404" i="1"/>
  <c r="B1404" i="1"/>
  <c r="V1403" i="1"/>
  <c r="U1403" i="1"/>
  <c r="S1403" i="1" a="1"/>
  <c r="S1403" i="1" s="1"/>
  <c r="R1403" i="1" a="1"/>
  <c r="R1403" i="1" s="1"/>
  <c r="G1403" i="1"/>
  <c r="B1403" i="1"/>
  <c r="V1402" i="1"/>
  <c r="U1402" i="1"/>
  <c r="S1402" i="1" a="1"/>
  <c r="S1402" i="1" s="1"/>
  <c r="R1402" i="1" a="1"/>
  <c r="R1402" i="1" s="1"/>
  <c r="G1402" i="1"/>
  <c r="B1402" i="1"/>
  <c r="V1401" i="1"/>
  <c r="U1401" i="1"/>
  <c r="S1401" i="1" a="1"/>
  <c r="S1401" i="1" s="1"/>
  <c r="R1401" i="1" a="1"/>
  <c r="R1401" i="1" s="1"/>
  <c r="G1401" i="1"/>
  <c r="B1401" i="1"/>
  <c r="V1400" i="1"/>
  <c r="U1400" i="1"/>
  <c r="S1400" i="1" a="1"/>
  <c r="S1400" i="1" s="1"/>
  <c r="R1400" i="1" a="1"/>
  <c r="R1400" i="1" s="1"/>
  <c r="G1400" i="1"/>
  <c r="D1291" i="2" s="1"/>
  <c r="E1291" i="2" s="1"/>
  <c r="B1400" i="1"/>
  <c r="V1399" i="1"/>
  <c r="U1399" i="1"/>
  <c r="S1399" i="1" a="1"/>
  <c r="S1399" i="1" s="1"/>
  <c r="R1399" i="1" a="1"/>
  <c r="R1399" i="1" s="1"/>
  <c r="G1399" i="1"/>
  <c r="B1399" i="1"/>
  <c r="V1398" i="1"/>
  <c r="U1398" i="1"/>
  <c r="S1398" i="1" a="1"/>
  <c r="S1398" i="1" s="1"/>
  <c r="R1398" i="1" a="1"/>
  <c r="R1398" i="1" s="1"/>
  <c r="G1398" i="1"/>
  <c r="B1398" i="1"/>
  <c r="V1397" i="1"/>
  <c r="U1397" i="1"/>
  <c r="S1397" i="1" a="1"/>
  <c r="S1397" i="1" s="1"/>
  <c r="R1397" i="1" a="1"/>
  <c r="R1397" i="1" s="1"/>
  <c r="G1397" i="1"/>
  <c r="B1397" i="1"/>
  <c r="V1396" i="1"/>
  <c r="U1396" i="1"/>
  <c r="S1396" i="1" a="1"/>
  <c r="S1396" i="1" s="1"/>
  <c r="R1396" i="1" a="1"/>
  <c r="R1396" i="1" s="1"/>
  <c r="G1396" i="1"/>
  <c r="B1396" i="1"/>
  <c r="V1395" i="1"/>
  <c r="U1395" i="1"/>
  <c r="S1395" i="1" a="1"/>
  <c r="S1395" i="1" s="1"/>
  <c r="R1395" i="1" a="1"/>
  <c r="R1395" i="1" s="1"/>
  <c r="G1395" i="1"/>
  <c r="B1395" i="1"/>
  <c r="V1394" i="1"/>
  <c r="U1394" i="1"/>
  <c r="S1394" i="1" a="1"/>
  <c r="S1394" i="1" s="1"/>
  <c r="R1394" i="1" a="1"/>
  <c r="R1394" i="1" s="1"/>
  <c r="G1394" i="1"/>
  <c r="B1394" i="1"/>
  <c r="V1393" i="1"/>
  <c r="U1393" i="1"/>
  <c r="S1393" i="1" a="1"/>
  <c r="S1393" i="1" s="1"/>
  <c r="R1393" i="1" a="1"/>
  <c r="R1393" i="1" s="1"/>
  <c r="G1393" i="1"/>
  <c r="B1393" i="1"/>
  <c r="V1392" i="1"/>
  <c r="U1392" i="1"/>
  <c r="S1392" i="1" a="1"/>
  <c r="S1392" i="1" s="1"/>
  <c r="R1392" i="1" a="1"/>
  <c r="R1392" i="1" s="1"/>
  <c r="G1392" i="1"/>
  <c r="B1392" i="1"/>
  <c r="V1391" i="1"/>
  <c r="U1391" i="1"/>
  <c r="S1391" i="1" a="1"/>
  <c r="S1391" i="1" s="1"/>
  <c r="R1391" i="1" a="1"/>
  <c r="R1391" i="1" s="1"/>
  <c r="G1391" i="1"/>
  <c r="B1391" i="1"/>
  <c r="V1390" i="1"/>
  <c r="U1390" i="1"/>
  <c r="S1390" i="1" a="1"/>
  <c r="S1390" i="1" s="1"/>
  <c r="R1390" i="1" a="1"/>
  <c r="R1390" i="1" s="1"/>
  <c r="G1390" i="1"/>
  <c r="B1390" i="1"/>
  <c r="V1389" i="1"/>
  <c r="U1389" i="1"/>
  <c r="S1389" i="1" a="1"/>
  <c r="S1389" i="1" s="1"/>
  <c r="R1389" i="1" a="1"/>
  <c r="R1389" i="1" s="1"/>
  <c r="G1389" i="1"/>
  <c r="B1389" i="1"/>
  <c r="V1388" i="1"/>
  <c r="U1388" i="1"/>
  <c r="S1388" i="1" a="1"/>
  <c r="S1388" i="1" s="1"/>
  <c r="R1388" i="1" a="1"/>
  <c r="R1388" i="1" s="1"/>
  <c r="G1388" i="1"/>
  <c r="B1388" i="1"/>
  <c r="V1387" i="1"/>
  <c r="U1387" i="1"/>
  <c r="S1387" i="1" a="1"/>
  <c r="S1387" i="1" s="1"/>
  <c r="R1387" i="1" a="1"/>
  <c r="R1387" i="1" s="1"/>
  <c r="G1387" i="1"/>
  <c r="B1387" i="1"/>
  <c r="V1386" i="1"/>
  <c r="U1386" i="1"/>
  <c r="S1386" i="1" a="1"/>
  <c r="S1386" i="1" s="1"/>
  <c r="R1386" i="1" a="1"/>
  <c r="R1386" i="1" s="1"/>
  <c r="G1386" i="1"/>
  <c r="B1386" i="1"/>
  <c r="V1385" i="1"/>
  <c r="U1385" i="1"/>
  <c r="S1385" i="1" a="1"/>
  <c r="S1385" i="1" s="1"/>
  <c r="R1385" i="1" a="1"/>
  <c r="R1385" i="1" s="1"/>
  <c r="G1385" i="1"/>
  <c r="B1385" i="1"/>
  <c r="V1384" i="1"/>
  <c r="U1384" i="1"/>
  <c r="S1384" i="1" a="1"/>
  <c r="S1384" i="1" s="1"/>
  <c r="R1384" i="1" a="1"/>
  <c r="R1384" i="1" s="1"/>
  <c r="G1384" i="1"/>
  <c r="B1384" i="1"/>
  <c r="V1383" i="1"/>
  <c r="U1383" i="1"/>
  <c r="S1383" i="1" a="1"/>
  <c r="S1383" i="1" s="1"/>
  <c r="R1383" i="1" a="1"/>
  <c r="R1383" i="1" s="1"/>
  <c r="G1383" i="1"/>
  <c r="B1383" i="1"/>
  <c r="V1382" i="1"/>
  <c r="U1382" i="1"/>
  <c r="S1382" i="1" a="1"/>
  <c r="S1382" i="1" s="1"/>
  <c r="R1382" i="1" a="1"/>
  <c r="R1382" i="1" s="1"/>
  <c r="G1382" i="1"/>
  <c r="B1382" i="1"/>
  <c r="V1381" i="1"/>
  <c r="U1381" i="1"/>
  <c r="S1381" i="1" a="1"/>
  <c r="S1381" i="1" s="1"/>
  <c r="R1381" i="1" a="1"/>
  <c r="R1381" i="1" s="1"/>
  <c r="G1381" i="1"/>
  <c r="B1381" i="1"/>
  <c r="V1380" i="1"/>
  <c r="U1380" i="1"/>
  <c r="S1380" i="1" a="1"/>
  <c r="S1380" i="1" s="1"/>
  <c r="R1380" i="1" a="1"/>
  <c r="R1380" i="1" s="1"/>
  <c r="G1380" i="1"/>
  <c r="D1271" i="2" s="1"/>
  <c r="E1271" i="2" s="1"/>
  <c r="B1380" i="1"/>
  <c r="V1379" i="1"/>
  <c r="U1379" i="1"/>
  <c r="S1379" i="1" a="1"/>
  <c r="S1379" i="1" s="1"/>
  <c r="R1379" i="1" a="1"/>
  <c r="R1379" i="1" s="1"/>
  <c r="G1379" i="1"/>
  <c r="B1379" i="1"/>
  <c r="V1378" i="1"/>
  <c r="U1378" i="1"/>
  <c r="S1378" i="1" a="1"/>
  <c r="S1378" i="1" s="1"/>
  <c r="R1378" i="1" a="1"/>
  <c r="R1378" i="1" s="1"/>
  <c r="G1378" i="1"/>
  <c r="B1378" i="1"/>
  <c r="V1377" i="1"/>
  <c r="U1377" i="1"/>
  <c r="S1377" i="1" a="1"/>
  <c r="S1377" i="1" s="1"/>
  <c r="R1377" i="1" a="1"/>
  <c r="R1377" i="1" s="1"/>
  <c r="G1377" i="1"/>
  <c r="D1227" i="2" s="1"/>
  <c r="B1377" i="1"/>
  <c r="V1376" i="1"/>
  <c r="U1376" i="1"/>
  <c r="S1376" i="1" a="1"/>
  <c r="S1376" i="1" s="1"/>
  <c r="R1376" i="1" a="1"/>
  <c r="R1376" i="1" s="1"/>
  <c r="G1376" i="1"/>
  <c r="B1376" i="1"/>
  <c r="V1375" i="1"/>
  <c r="U1375" i="1"/>
  <c r="S1375" i="1" a="1"/>
  <c r="S1375" i="1" s="1"/>
  <c r="R1375" i="1" a="1"/>
  <c r="R1375" i="1" s="1"/>
  <c r="G1375" i="1"/>
  <c r="B1375" i="1"/>
  <c r="V1374" i="1"/>
  <c r="U1374" i="1"/>
  <c r="S1374" i="1" a="1"/>
  <c r="S1374" i="1" s="1"/>
  <c r="R1374" i="1" a="1"/>
  <c r="R1374" i="1" s="1"/>
  <c r="G1374" i="1"/>
  <c r="B1374" i="1"/>
  <c r="V1373" i="1"/>
  <c r="U1373" i="1"/>
  <c r="S1373" i="1" a="1"/>
  <c r="S1373" i="1" s="1"/>
  <c r="R1373" i="1" a="1"/>
  <c r="R1373" i="1" s="1"/>
  <c r="G1373" i="1"/>
  <c r="B1373" i="1"/>
  <c r="V1372" i="1"/>
  <c r="U1372" i="1"/>
  <c r="S1372" i="1" a="1"/>
  <c r="S1372" i="1" s="1"/>
  <c r="R1372" i="1" a="1"/>
  <c r="R1372" i="1" s="1"/>
  <c r="G1372" i="1"/>
  <c r="B1372" i="1"/>
  <c r="V1371" i="1"/>
  <c r="U1371" i="1"/>
  <c r="S1371" i="1" a="1"/>
  <c r="S1371" i="1" s="1"/>
  <c r="R1371" i="1" a="1"/>
  <c r="R1371" i="1" s="1"/>
  <c r="G1371" i="1"/>
  <c r="B1371" i="1"/>
  <c r="V1370" i="1"/>
  <c r="U1370" i="1"/>
  <c r="S1370" i="1" a="1"/>
  <c r="S1370" i="1" s="1"/>
  <c r="R1370" i="1" a="1"/>
  <c r="R1370" i="1" s="1"/>
  <c r="G1370" i="1"/>
  <c r="D1244" i="2" s="1"/>
  <c r="B1370" i="1"/>
  <c r="V1369" i="1"/>
  <c r="U1369" i="1"/>
  <c r="S1369" i="1" a="1"/>
  <c r="S1369" i="1" s="1"/>
  <c r="R1369" i="1" a="1"/>
  <c r="R1369" i="1" s="1"/>
  <c r="G1369" i="1"/>
  <c r="B1369" i="1"/>
  <c r="V1368" i="1"/>
  <c r="U1368" i="1"/>
  <c r="S1368" i="1" a="1"/>
  <c r="S1368" i="1" s="1"/>
  <c r="R1368" i="1" a="1"/>
  <c r="R1368" i="1" s="1"/>
  <c r="G1368" i="1"/>
  <c r="B1368" i="1"/>
  <c r="V1367" i="1"/>
  <c r="U1367" i="1"/>
  <c r="S1367" i="1" a="1"/>
  <c r="S1367" i="1" s="1"/>
  <c r="R1367" i="1" a="1"/>
  <c r="R1367" i="1" s="1"/>
  <c r="G1367" i="1"/>
  <c r="B1367" i="1"/>
  <c r="V1366" i="1"/>
  <c r="U1366" i="1"/>
  <c r="S1366" i="1" a="1"/>
  <c r="S1366" i="1" s="1"/>
  <c r="R1366" i="1" a="1"/>
  <c r="R1366" i="1" s="1"/>
  <c r="G1366" i="1"/>
  <c r="B1366" i="1"/>
  <c r="V1365" i="1"/>
  <c r="U1365" i="1"/>
  <c r="S1365" i="1" a="1"/>
  <c r="S1365" i="1" s="1"/>
  <c r="R1365" i="1" a="1"/>
  <c r="R1365" i="1" s="1"/>
  <c r="G1365" i="1"/>
  <c r="B1365" i="1"/>
  <c r="V1364" i="1"/>
  <c r="U1364" i="1"/>
  <c r="S1364" i="1" a="1"/>
  <c r="S1364" i="1" s="1"/>
  <c r="R1364" i="1" a="1"/>
  <c r="R1364" i="1" s="1"/>
  <c r="G1364" i="1"/>
  <c r="B1364" i="1"/>
  <c r="V1363" i="1"/>
  <c r="U1363" i="1"/>
  <c r="S1363" i="1" a="1"/>
  <c r="S1363" i="1" s="1"/>
  <c r="R1363" i="1" a="1"/>
  <c r="R1363" i="1" s="1"/>
  <c r="G1363" i="1"/>
  <c r="B1363" i="1"/>
  <c r="V1362" i="1"/>
  <c r="U1362" i="1"/>
  <c r="S1362" i="1" a="1"/>
  <c r="S1362" i="1" s="1"/>
  <c r="R1362" i="1" a="1"/>
  <c r="R1362" i="1" s="1"/>
  <c r="G1362" i="1"/>
  <c r="B1362" i="1"/>
  <c r="V1361" i="1"/>
  <c r="U1361" i="1"/>
  <c r="S1361" i="1" a="1"/>
  <c r="S1361" i="1" s="1"/>
  <c r="R1361" i="1" a="1"/>
  <c r="R1361" i="1" s="1"/>
  <c r="G1361" i="1"/>
  <c r="B1361" i="1"/>
  <c r="V1360" i="1"/>
  <c r="U1360" i="1"/>
  <c r="S1360" i="1" a="1"/>
  <c r="S1360" i="1" s="1"/>
  <c r="R1360" i="1" a="1"/>
  <c r="R1360" i="1" s="1"/>
  <c r="G1360" i="1"/>
  <c r="B1360" i="1"/>
  <c r="V1359" i="1"/>
  <c r="U1359" i="1"/>
  <c r="S1359" i="1" a="1"/>
  <c r="S1359" i="1" s="1"/>
  <c r="R1359" i="1" a="1"/>
  <c r="R1359" i="1" s="1"/>
  <c r="G1359" i="1"/>
  <c r="D1159" i="2" s="1"/>
  <c r="B1359" i="1"/>
  <c r="V1358" i="1"/>
  <c r="U1358" i="1"/>
  <c r="S1358" i="1" a="1"/>
  <c r="S1358" i="1" s="1"/>
  <c r="R1358" i="1" a="1"/>
  <c r="R1358" i="1" s="1"/>
  <c r="G1358" i="1"/>
  <c r="B1358" i="1"/>
  <c r="V1357" i="1"/>
  <c r="U1357" i="1"/>
  <c r="S1357" i="1" a="1"/>
  <c r="S1357" i="1" s="1"/>
  <c r="R1357" i="1" a="1"/>
  <c r="R1357" i="1" s="1"/>
  <c r="G1357" i="1"/>
  <c r="D1167" i="2" s="1"/>
  <c r="E1167" i="2" s="1"/>
  <c r="B1357" i="1"/>
  <c r="V1356" i="1"/>
  <c r="U1356" i="1"/>
  <c r="S1356" i="1" a="1"/>
  <c r="S1356" i="1" s="1"/>
  <c r="R1356" i="1" a="1"/>
  <c r="R1356" i="1" s="1"/>
  <c r="G1356" i="1"/>
  <c r="D1125" i="2" s="1"/>
  <c r="E1125" i="2" s="1"/>
  <c r="B1356" i="1"/>
  <c r="V1355" i="1"/>
  <c r="U1355" i="1"/>
  <c r="S1355" i="1" a="1"/>
  <c r="S1355" i="1" s="1"/>
  <c r="R1355" i="1" a="1"/>
  <c r="R1355" i="1" s="1"/>
  <c r="G1355" i="1"/>
  <c r="D1083" i="2" s="1"/>
  <c r="B1355" i="1"/>
  <c r="V1354" i="1"/>
  <c r="U1354" i="1"/>
  <c r="S1354" i="1" a="1"/>
  <c r="S1354" i="1" s="1"/>
  <c r="R1354" i="1" a="1"/>
  <c r="R1354" i="1" s="1"/>
  <c r="G1354" i="1"/>
  <c r="D1109" i="2" s="1"/>
  <c r="B1354" i="1"/>
  <c r="V1353" i="1"/>
  <c r="U1353" i="1"/>
  <c r="S1353" i="1" a="1"/>
  <c r="S1353" i="1" s="1"/>
  <c r="R1353" i="1" a="1"/>
  <c r="R1353" i="1" s="1"/>
  <c r="G1353" i="1"/>
  <c r="D1121" i="2" s="1"/>
  <c r="E1121" i="2" s="1"/>
  <c r="B1353" i="1"/>
  <c r="V1352" i="1"/>
  <c r="U1352" i="1"/>
  <c r="S1352" i="1" a="1"/>
  <c r="S1352" i="1" s="1"/>
  <c r="R1352" i="1" a="1"/>
  <c r="R1352" i="1" s="1"/>
  <c r="G1352" i="1"/>
  <c r="B1352" i="1"/>
  <c r="V1351" i="1"/>
  <c r="U1351" i="1"/>
  <c r="S1351" i="1" a="1"/>
  <c r="S1351" i="1" s="1"/>
  <c r="R1351" i="1" a="1"/>
  <c r="R1351" i="1" s="1"/>
  <c r="G1351" i="1"/>
  <c r="B1351" i="1"/>
  <c r="V1350" i="1"/>
  <c r="U1350" i="1"/>
  <c r="S1350" i="1" a="1"/>
  <c r="S1350" i="1" s="1"/>
  <c r="R1350" i="1" a="1"/>
  <c r="R1350" i="1" s="1"/>
  <c r="G1350" i="1"/>
  <c r="B1350" i="1"/>
  <c r="V1349" i="1"/>
  <c r="U1349" i="1"/>
  <c r="S1349" i="1" a="1"/>
  <c r="S1349" i="1" s="1"/>
  <c r="R1349" i="1" a="1"/>
  <c r="R1349" i="1" s="1"/>
  <c r="G1349" i="1"/>
  <c r="B1349" i="1"/>
  <c r="V1348" i="1"/>
  <c r="U1348" i="1"/>
  <c r="S1348" i="1" a="1"/>
  <c r="S1348" i="1" s="1"/>
  <c r="R1348" i="1" a="1"/>
  <c r="R1348" i="1" s="1"/>
  <c r="G1348" i="1"/>
  <c r="B1348" i="1"/>
  <c r="V1347" i="1"/>
  <c r="U1347" i="1"/>
  <c r="S1347" i="1" a="1"/>
  <c r="S1347" i="1" s="1"/>
  <c r="R1347" i="1" a="1"/>
  <c r="R1347" i="1" s="1"/>
  <c r="G1347" i="1"/>
  <c r="D1066" i="2" s="1"/>
  <c r="B1347" i="1"/>
  <c r="V1346" i="1"/>
  <c r="U1346" i="1"/>
  <c r="S1346" i="1" a="1"/>
  <c r="S1346" i="1" s="1"/>
  <c r="R1346" i="1" a="1"/>
  <c r="R1346" i="1" s="1"/>
  <c r="G1346" i="1"/>
  <c r="D1146" i="2" s="1"/>
  <c r="B1346" i="1"/>
  <c r="V1345" i="1"/>
  <c r="U1345" i="1"/>
  <c r="S1345" i="1" a="1"/>
  <c r="S1345" i="1" s="1"/>
  <c r="R1345" i="1" a="1"/>
  <c r="R1345" i="1" s="1"/>
  <c r="G1345" i="1"/>
  <c r="B1345" i="1"/>
  <c r="V1344" i="1"/>
  <c r="U1344" i="1"/>
  <c r="S1344" i="1" a="1"/>
  <c r="S1344" i="1" s="1"/>
  <c r="R1344" i="1" a="1"/>
  <c r="R1344" i="1" s="1"/>
  <c r="G1344" i="1"/>
  <c r="B1344" i="1"/>
  <c r="V1343" i="1"/>
  <c r="U1343" i="1"/>
  <c r="S1343" i="1" a="1"/>
  <c r="S1343" i="1" s="1"/>
  <c r="R1343" i="1" a="1"/>
  <c r="R1343" i="1" s="1"/>
  <c r="G1343" i="1"/>
  <c r="D1148" i="2" s="1"/>
  <c r="B1343" i="1"/>
  <c r="V1342" i="1"/>
  <c r="U1342" i="1"/>
  <c r="S1342" i="1" a="1"/>
  <c r="S1342" i="1" s="1"/>
  <c r="R1342" i="1" a="1"/>
  <c r="R1342" i="1" s="1"/>
  <c r="G1342" i="1"/>
  <c r="B1342" i="1"/>
  <c r="V1341" i="1"/>
  <c r="U1341" i="1"/>
  <c r="S1341" i="1" a="1"/>
  <c r="S1341" i="1" s="1"/>
  <c r="R1341" i="1" a="1"/>
  <c r="R1341" i="1" s="1"/>
  <c r="G1341" i="1"/>
  <c r="D1093" i="2" s="1"/>
  <c r="E1093" i="2" s="1"/>
  <c r="B1341" i="1"/>
  <c r="V1340" i="1"/>
  <c r="U1340" i="1"/>
  <c r="S1340" i="1" a="1"/>
  <c r="S1340" i="1" s="1"/>
  <c r="R1340" i="1" a="1"/>
  <c r="R1340" i="1" s="1"/>
  <c r="G1340" i="1"/>
  <c r="B1340" i="1"/>
  <c r="V1339" i="1"/>
  <c r="U1339" i="1"/>
  <c r="S1339" i="1" a="1"/>
  <c r="S1339" i="1" s="1"/>
  <c r="R1339" i="1" a="1"/>
  <c r="R1339" i="1" s="1"/>
  <c r="G1339" i="1"/>
  <c r="B1339" i="1"/>
  <c r="V1338" i="1"/>
  <c r="U1338" i="1"/>
  <c r="S1338" i="1" a="1"/>
  <c r="S1338" i="1" s="1"/>
  <c r="R1338" i="1" a="1"/>
  <c r="R1338" i="1" s="1"/>
  <c r="G1338" i="1"/>
  <c r="B1338" i="1"/>
  <c r="V1337" i="1"/>
  <c r="U1337" i="1"/>
  <c r="S1337" i="1" a="1"/>
  <c r="S1337" i="1" s="1"/>
  <c r="R1337" i="1" a="1"/>
  <c r="R1337" i="1" s="1"/>
  <c r="G1337" i="1"/>
  <c r="B1337" i="1"/>
  <c r="V1336" i="1"/>
  <c r="U1336" i="1"/>
  <c r="S1336" i="1" a="1"/>
  <c r="S1336" i="1" s="1"/>
  <c r="R1336" i="1" a="1"/>
  <c r="R1336" i="1" s="1"/>
  <c r="G1336" i="1"/>
  <c r="B1336" i="1"/>
  <c r="V1335" i="1"/>
  <c r="U1335" i="1"/>
  <c r="S1335" i="1" a="1"/>
  <c r="S1335" i="1" s="1"/>
  <c r="R1335" i="1" a="1"/>
  <c r="R1335" i="1" s="1"/>
  <c r="G1335" i="1"/>
  <c r="B1335" i="1"/>
  <c r="V1334" i="1"/>
  <c r="U1334" i="1"/>
  <c r="S1334" i="1" a="1"/>
  <c r="S1334" i="1" s="1"/>
  <c r="R1334" i="1" a="1"/>
  <c r="R1334" i="1" s="1"/>
  <c r="G1334" i="1"/>
  <c r="B1334" i="1"/>
  <c r="V1333" i="1"/>
  <c r="U1333" i="1"/>
  <c r="S1333" i="1" a="1"/>
  <c r="S1333" i="1" s="1"/>
  <c r="R1333" i="1" a="1"/>
  <c r="R1333" i="1" s="1"/>
  <c r="G1333" i="1"/>
  <c r="D1176" i="2" s="1"/>
  <c r="E1176" i="2" s="1"/>
  <c r="B1333" i="1"/>
  <c r="V1332" i="1"/>
  <c r="U1332" i="1"/>
  <c r="S1332" i="1" a="1"/>
  <c r="S1332" i="1" s="1"/>
  <c r="R1332" i="1" a="1"/>
  <c r="R1332" i="1" s="1"/>
  <c r="G1332" i="1"/>
  <c r="B1332" i="1"/>
  <c r="V1331" i="1"/>
  <c r="U1331" i="1"/>
  <c r="S1331" i="1" a="1"/>
  <c r="S1331" i="1" s="1"/>
  <c r="R1331" i="1" a="1"/>
  <c r="R1331" i="1" s="1"/>
  <c r="G1331" i="1"/>
  <c r="D1069" i="2" s="1"/>
  <c r="B1331" i="1"/>
  <c r="V1330" i="1"/>
  <c r="U1330" i="1"/>
  <c r="S1330" i="1" a="1"/>
  <c r="S1330" i="1" s="1"/>
  <c r="R1330" i="1" a="1"/>
  <c r="R1330" i="1" s="1"/>
  <c r="G1330" i="1"/>
  <c r="B1330" i="1"/>
  <c r="V1329" i="1"/>
  <c r="U1329" i="1"/>
  <c r="S1329" i="1" a="1"/>
  <c r="S1329" i="1" s="1"/>
  <c r="R1329" i="1" a="1"/>
  <c r="R1329" i="1" s="1"/>
  <c r="G1329" i="1"/>
  <c r="B1329" i="1"/>
  <c r="V1328" i="1"/>
  <c r="U1328" i="1"/>
  <c r="S1328" i="1" a="1"/>
  <c r="S1328" i="1" s="1"/>
  <c r="R1328" i="1" a="1"/>
  <c r="R1328" i="1" s="1"/>
  <c r="G1328" i="1"/>
  <c r="B1328" i="1"/>
  <c r="V1327" i="1"/>
  <c r="U1327" i="1"/>
  <c r="S1327" i="1" a="1"/>
  <c r="S1327" i="1" s="1"/>
  <c r="R1327" i="1" a="1"/>
  <c r="R1327" i="1" s="1"/>
  <c r="G1327" i="1"/>
  <c r="B1327" i="1"/>
  <c r="V1326" i="1"/>
  <c r="U1326" i="1"/>
  <c r="S1326" i="1" a="1"/>
  <c r="S1326" i="1" s="1"/>
  <c r="R1326" i="1" a="1"/>
  <c r="R1326" i="1" s="1"/>
  <c r="G1326" i="1"/>
  <c r="B1326" i="1"/>
  <c r="V1325" i="1"/>
  <c r="U1325" i="1"/>
  <c r="S1325" i="1" a="1"/>
  <c r="S1325" i="1" s="1"/>
  <c r="R1325" i="1" a="1"/>
  <c r="R1325" i="1" s="1"/>
  <c r="G1325" i="1"/>
  <c r="B1325" i="1"/>
  <c r="V1324" i="1"/>
  <c r="U1324" i="1"/>
  <c r="S1324" i="1" a="1"/>
  <c r="S1324" i="1" s="1"/>
  <c r="R1324" i="1" a="1"/>
  <c r="R1324" i="1" s="1"/>
  <c r="G1324" i="1"/>
  <c r="B1324" i="1"/>
  <c r="V1323" i="1"/>
  <c r="U1323" i="1"/>
  <c r="S1323" i="1" a="1"/>
  <c r="S1323" i="1" s="1"/>
  <c r="R1323" i="1" a="1"/>
  <c r="R1323" i="1" s="1"/>
  <c r="G1323" i="1"/>
  <c r="B1323" i="1"/>
  <c r="V1322" i="1"/>
  <c r="U1322" i="1"/>
  <c r="S1322" i="1" a="1"/>
  <c r="S1322" i="1" s="1"/>
  <c r="R1322" i="1" a="1"/>
  <c r="R1322" i="1" s="1"/>
  <c r="G1322" i="1"/>
  <c r="B1322" i="1"/>
  <c r="V1321" i="1"/>
  <c r="U1321" i="1"/>
  <c r="S1321" i="1" a="1"/>
  <c r="S1321" i="1" s="1"/>
  <c r="R1321" i="1" a="1"/>
  <c r="R1321" i="1" s="1"/>
  <c r="G1321" i="1"/>
  <c r="B1321" i="1"/>
  <c r="V1320" i="1"/>
  <c r="U1320" i="1"/>
  <c r="S1320" i="1" a="1"/>
  <c r="S1320" i="1" s="1"/>
  <c r="R1320" i="1" a="1"/>
  <c r="R1320" i="1" s="1"/>
  <c r="G1320" i="1"/>
  <c r="B1320" i="1"/>
  <c r="V1319" i="1"/>
  <c r="U1319" i="1"/>
  <c r="S1319" i="1" a="1"/>
  <c r="S1319" i="1" s="1"/>
  <c r="R1319" i="1" a="1"/>
  <c r="R1319" i="1" s="1"/>
  <c r="G1319" i="1"/>
  <c r="B1319" i="1"/>
  <c r="V1318" i="1"/>
  <c r="U1318" i="1"/>
  <c r="S1318" i="1" a="1"/>
  <c r="S1318" i="1" s="1"/>
  <c r="R1318" i="1" a="1"/>
  <c r="R1318" i="1" s="1"/>
  <c r="G1318" i="1"/>
  <c r="B1318" i="1"/>
  <c r="V1317" i="1"/>
  <c r="U1317" i="1"/>
  <c r="S1317" i="1" a="1"/>
  <c r="S1317" i="1" s="1"/>
  <c r="R1317" i="1" a="1"/>
  <c r="R1317" i="1" s="1"/>
  <c r="G1317" i="1"/>
  <c r="B1317" i="1"/>
  <c r="V1316" i="1"/>
  <c r="U1316" i="1"/>
  <c r="S1316" i="1" a="1"/>
  <c r="S1316" i="1" s="1"/>
  <c r="R1316" i="1" a="1"/>
  <c r="R1316" i="1" s="1"/>
  <c r="G1316" i="1"/>
  <c r="B1316" i="1"/>
  <c r="V1315" i="1"/>
  <c r="U1315" i="1"/>
  <c r="S1315" i="1" a="1"/>
  <c r="S1315" i="1" s="1"/>
  <c r="R1315" i="1" a="1"/>
  <c r="R1315" i="1" s="1"/>
  <c r="G1315" i="1"/>
  <c r="B1315" i="1"/>
  <c r="V1314" i="1"/>
  <c r="U1314" i="1"/>
  <c r="S1314" i="1" a="1"/>
  <c r="S1314" i="1" s="1"/>
  <c r="R1314" i="1" a="1"/>
  <c r="R1314" i="1" s="1"/>
  <c r="G1314" i="1"/>
  <c r="B1314" i="1"/>
  <c r="V1313" i="1"/>
  <c r="U1313" i="1"/>
  <c r="S1313" i="1" a="1"/>
  <c r="S1313" i="1" s="1"/>
  <c r="R1313" i="1" a="1"/>
  <c r="R1313" i="1" s="1"/>
  <c r="G1313" i="1"/>
  <c r="B1313" i="1"/>
  <c r="V1312" i="1"/>
  <c r="U1312" i="1"/>
  <c r="S1312" i="1" a="1"/>
  <c r="S1312" i="1" s="1"/>
  <c r="R1312" i="1" a="1"/>
  <c r="R1312" i="1" s="1"/>
  <c r="G1312" i="1"/>
  <c r="B1312" i="1"/>
  <c r="V1311" i="1"/>
  <c r="U1311" i="1"/>
  <c r="S1311" i="1" a="1"/>
  <c r="S1311" i="1" s="1"/>
  <c r="R1311" i="1" a="1"/>
  <c r="R1311" i="1" s="1"/>
  <c r="G1311" i="1"/>
  <c r="B1311" i="1"/>
  <c r="V1310" i="1"/>
  <c r="U1310" i="1"/>
  <c r="S1310" i="1" a="1"/>
  <c r="S1310" i="1" s="1"/>
  <c r="R1310" i="1" a="1"/>
  <c r="R1310" i="1" s="1"/>
  <c r="G1310" i="1"/>
  <c r="B1310" i="1"/>
  <c r="V1309" i="1"/>
  <c r="U1309" i="1"/>
  <c r="S1309" i="1" a="1"/>
  <c r="S1309" i="1" s="1"/>
  <c r="R1309" i="1" a="1"/>
  <c r="R1309" i="1" s="1"/>
  <c r="G1309" i="1"/>
  <c r="B1309" i="1"/>
  <c r="V1308" i="1"/>
  <c r="U1308" i="1"/>
  <c r="S1308" i="1" a="1"/>
  <c r="S1308" i="1" s="1"/>
  <c r="R1308" i="1" a="1"/>
  <c r="R1308" i="1" s="1"/>
  <c r="G1308" i="1"/>
  <c r="B1308" i="1"/>
  <c r="V1307" i="1"/>
  <c r="U1307" i="1"/>
  <c r="S1307" i="1" a="1"/>
  <c r="S1307" i="1" s="1"/>
  <c r="R1307" i="1" a="1"/>
  <c r="R1307" i="1" s="1"/>
  <c r="G1307" i="1"/>
  <c r="B1307" i="1"/>
  <c r="V1306" i="1"/>
  <c r="U1306" i="1"/>
  <c r="S1306" i="1" a="1"/>
  <c r="S1306" i="1" s="1"/>
  <c r="R1306" i="1" a="1"/>
  <c r="R1306" i="1" s="1"/>
  <c r="G1306" i="1"/>
  <c r="B1306" i="1"/>
  <c r="V1305" i="1"/>
  <c r="U1305" i="1"/>
  <c r="S1305" i="1" a="1"/>
  <c r="S1305" i="1" s="1"/>
  <c r="R1305" i="1" a="1"/>
  <c r="R1305" i="1" s="1"/>
  <c r="G1305" i="1"/>
  <c r="B1305" i="1"/>
  <c r="V1304" i="1"/>
  <c r="U1304" i="1"/>
  <c r="S1304" i="1" a="1"/>
  <c r="S1304" i="1" s="1"/>
  <c r="R1304" i="1" a="1"/>
  <c r="R1304" i="1" s="1"/>
  <c r="G1304" i="1"/>
  <c r="B1304" i="1"/>
  <c r="V1303" i="1"/>
  <c r="U1303" i="1"/>
  <c r="S1303" i="1" a="1"/>
  <c r="S1303" i="1" s="1"/>
  <c r="R1303" i="1" a="1"/>
  <c r="R1303" i="1" s="1"/>
  <c r="G1303" i="1"/>
  <c r="B1303" i="1"/>
  <c r="V1302" i="1"/>
  <c r="U1302" i="1"/>
  <c r="S1302" i="1" a="1"/>
  <c r="S1302" i="1" s="1"/>
  <c r="R1302" i="1" a="1"/>
  <c r="R1302" i="1" s="1"/>
  <c r="G1302" i="1"/>
  <c r="B1302" i="1"/>
  <c r="V1301" i="1"/>
  <c r="U1301" i="1"/>
  <c r="S1301" i="1" a="1"/>
  <c r="S1301" i="1" s="1"/>
  <c r="R1301" i="1" a="1"/>
  <c r="R1301" i="1" s="1"/>
  <c r="G1301" i="1"/>
  <c r="B1301" i="1"/>
  <c r="V1300" i="1"/>
  <c r="U1300" i="1"/>
  <c r="S1300" i="1" a="1"/>
  <c r="S1300" i="1" s="1"/>
  <c r="R1300" i="1" a="1"/>
  <c r="R1300" i="1" s="1"/>
  <c r="G1300" i="1"/>
  <c r="B1300" i="1"/>
  <c r="V1299" i="1"/>
  <c r="U1299" i="1"/>
  <c r="S1299" i="1" a="1"/>
  <c r="S1299" i="1" s="1"/>
  <c r="R1299" i="1" a="1"/>
  <c r="R1299" i="1" s="1"/>
  <c r="G1299" i="1"/>
  <c r="B1299" i="1"/>
  <c r="V1298" i="1"/>
  <c r="U1298" i="1"/>
  <c r="S1298" i="1" a="1"/>
  <c r="S1298" i="1" s="1"/>
  <c r="R1298" i="1" a="1"/>
  <c r="R1298" i="1" s="1"/>
  <c r="G1298" i="1"/>
  <c r="B1298" i="1"/>
  <c r="V1297" i="1"/>
  <c r="U1297" i="1"/>
  <c r="S1297" i="1" a="1"/>
  <c r="S1297" i="1" s="1"/>
  <c r="R1297" i="1" a="1"/>
  <c r="R1297" i="1" s="1"/>
  <c r="G1297" i="1"/>
  <c r="B1297" i="1"/>
  <c r="V1296" i="1"/>
  <c r="U1296" i="1"/>
  <c r="S1296" i="1" a="1"/>
  <c r="S1296" i="1" s="1"/>
  <c r="R1296" i="1" a="1"/>
  <c r="R1296" i="1" s="1"/>
  <c r="G1296" i="1"/>
  <c r="B1296" i="1"/>
  <c r="V1295" i="1"/>
  <c r="U1295" i="1"/>
  <c r="S1295" i="1" a="1"/>
  <c r="S1295" i="1" s="1"/>
  <c r="R1295" i="1" a="1"/>
  <c r="R1295" i="1" s="1"/>
  <c r="G1295" i="1"/>
  <c r="B1295" i="1"/>
  <c r="V1294" i="1"/>
  <c r="U1294" i="1"/>
  <c r="S1294" i="1" a="1"/>
  <c r="S1294" i="1" s="1"/>
  <c r="R1294" i="1" a="1"/>
  <c r="R1294" i="1" s="1"/>
  <c r="G1294" i="1"/>
  <c r="B1294" i="1"/>
  <c r="V1293" i="1"/>
  <c r="U1293" i="1"/>
  <c r="S1293" i="1" a="1"/>
  <c r="S1293" i="1" s="1"/>
  <c r="R1293" i="1" a="1"/>
  <c r="R1293" i="1" s="1"/>
  <c r="G1293" i="1"/>
  <c r="B1293" i="1"/>
  <c r="V1292" i="1"/>
  <c r="U1292" i="1"/>
  <c r="S1292" i="1" a="1"/>
  <c r="S1292" i="1" s="1"/>
  <c r="R1292" i="1" a="1"/>
  <c r="R1292" i="1" s="1"/>
  <c r="G1292" i="1"/>
  <c r="B1292" i="1"/>
  <c r="V1291" i="1"/>
  <c r="U1291" i="1"/>
  <c r="S1291" i="1" a="1"/>
  <c r="S1291" i="1" s="1"/>
  <c r="R1291" i="1" a="1"/>
  <c r="R1291" i="1" s="1"/>
  <c r="G1291" i="1"/>
  <c r="B1291" i="1"/>
  <c r="V1290" i="1"/>
  <c r="U1290" i="1"/>
  <c r="S1290" i="1" a="1"/>
  <c r="S1290" i="1" s="1"/>
  <c r="R1290" i="1" a="1"/>
  <c r="R1290" i="1" s="1"/>
  <c r="G1290" i="1"/>
  <c r="B1290" i="1"/>
  <c r="V1289" i="1"/>
  <c r="U1289" i="1"/>
  <c r="S1289" i="1" a="1"/>
  <c r="S1289" i="1" s="1"/>
  <c r="R1289" i="1" a="1"/>
  <c r="R1289" i="1" s="1"/>
  <c r="G1289" i="1"/>
  <c r="B1289" i="1"/>
  <c r="V1288" i="1"/>
  <c r="U1288" i="1"/>
  <c r="S1288" i="1" a="1"/>
  <c r="S1288" i="1" s="1"/>
  <c r="R1288" i="1" a="1"/>
  <c r="R1288" i="1" s="1"/>
  <c r="G1288" i="1"/>
  <c r="B1288" i="1"/>
  <c r="V1287" i="1"/>
  <c r="U1287" i="1"/>
  <c r="S1287" i="1" a="1"/>
  <c r="S1287" i="1" s="1"/>
  <c r="R1287" i="1" a="1"/>
  <c r="R1287" i="1" s="1"/>
  <c r="G1287" i="1"/>
  <c r="B1287" i="1"/>
  <c r="V1286" i="1"/>
  <c r="U1286" i="1"/>
  <c r="S1286" i="1" a="1"/>
  <c r="S1286" i="1" s="1"/>
  <c r="R1286" i="1" a="1"/>
  <c r="R1286" i="1" s="1"/>
  <c r="G1286" i="1"/>
  <c r="B1286" i="1"/>
  <c r="V1285" i="1"/>
  <c r="U1285" i="1"/>
  <c r="S1285" i="1" a="1"/>
  <c r="S1285" i="1" s="1"/>
  <c r="R1285" i="1" a="1"/>
  <c r="R1285" i="1" s="1"/>
  <c r="G1285" i="1"/>
  <c r="B1285" i="1"/>
  <c r="V1284" i="1"/>
  <c r="U1284" i="1"/>
  <c r="S1284" i="1" a="1"/>
  <c r="S1284" i="1" s="1"/>
  <c r="R1284" i="1" a="1"/>
  <c r="R1284" i="1" s="1"/>
  <c r="G1284" i="1"/>
  <c r="B1284" i="1"/>
  <c r="V1283" i="1"/>
  <c r="U1283" i="1"/>
  <c r="S1283" i="1" a="1"/>
  <c r="S1283" i="1" s="1"/>
  <c r="R1283" i="1" a="1"/>
  <c r="R1283" i="1" s="1"/>
  <c r="G1283" i="1"/>
  <c r="B1283" i="1"/>
  <c r="V1282" i="1"/>
  <c r="U1282" i="1"/>
  <c r="S1282" i="1" a="1"/>
  <c r="S1282" i="1" s="1"/>
  <c r="R1282" i="1" a="1"/>
  <c r="R1282" i="1" s="1"/>
  <c r="G1282" i="1"/>
  <c r="B1282" i="1"/>
  <c r="V1281" i="1"/>
  <c r="U1281" i="1"/>
  <c r="S1281" i="1" a="1"/>
  <c r="S1281" i="1" s="1"/>
  <c r="R1281" i="1" a="1"/>
  <c r="R1281" i="1" s="1"/>
  <c r="G1281" i="1"/>
  <c r="B1281" i="1"/>
  <c r="V1280" i="1"/>
  <c r="U1280" i="1"/>
  <c r="S1280" i="1" a="1"/>
  <c r="S1280" i="1" s="1"/>
  <c r="R1280" i="1" a="1"/>
  <c r="R1280" i="1" s="1"/>
  <c r="G1280" i="1"/>
  <c r="B1280" i="1"/>
  <c r="V1279" i="1"/>
  <c r="U1279" i="1"/>
  <c r="S1279" i="1" a="1"/>
  <c r="S1279" i="1" s="1"/>
  <c r="R1279" i="1" a="1"/>
  <c r="R1279" i="1" s="1"/>
  <c r="G1279" i="1"/>
  <c r="B1279" i="1"/>
  <c r="V1278" i="1"/>
  <c r="U1278" i="1"/>
  <c r="S1278" i="1" a="1"/>
  <c r="S1278" i="1" s="1"/>
  <c r="R1278" i="1" a="1"/>
  <c r="R1278" i="1" s="1"/>
  <c r="G1278" i="1"/>
  <c r="B1278" i="1"/>
  <c r="V1277" i="1"/>
  <c r="U1277" i="1"/>
  <c r="S1277" i="1" a="1"/>
  <c r="S1277" i="1" s="1"/>
  <c r="R1277" i="1" a="1"/>
  <c r="R1277" i="1" s="1"/>
  <c r="G1277" i="1"/>
  <c r="B1277" i="1"/>
  <c r="V1276" i="1"/>
  <c r="U1276" i="1"/>
  <c r="S1276" i="1" a="1"/>
  <c r="S1276" i="1" s="1"/>
  <c r="R1276" i="1" a="1"/>
  <c r="R1276" i="1" s="1"/>
  <c r="G1276" i="1"/>
  <c r="B1276" i="1"/>
  <c r="V1275" i="1"/>
  <c r="U1275" i="1"/>
  <c r="S1275" i="1" a="1"/>
  <c r="S1275" i="1" s="1"/>
  <c r="R1275" i="1" a="1"/>
  <c r="R1275" i="1" s="1"/>
  <c r="G1275" i="1"/>
  <c r="B1275" i="1"/>
  <c r="V1274" i="1"/>
  <c r="U1274" i="1"/>
  <c r="S1274" i="1" a="1"/>
  <c r="S1274" i="1" s="1"/>
  <c r="R1274" i="1" a="1"/>
  <c r="R1274" i="1" s="1"/>
  <c r="G1274" i="1"/>
  <c r="B1274" i="1"/>
  <c r="V1273" i="1"/>
  <c r="U1273" i="1"/>
  <c r="S1273" i="1" a="1"/>
  <c r="S1273" i="1" s="1"/>
  <c r="R1273" i="1" a="1"/>
  <c r="R1273" i="1" s="1"/>
  <c r="G1273" i="1"/>
  <c r="B1273" i="1"/>
  <c r="V1272" i="1"/>
  <c r="U1272" i="1"/>
  <c r="S1272" i="1" a="1"/>
  <c r="S1272" i="1" s="1"/>
  <c r="R1272" i="1" a="1"/>
  <c r="R1272" i="1" s="1"/>
  <c r="G1272" i="1"/>
  <c r="B1272" i="1"/>
  <c r="V1271" i="1"/>
  <c r="U1271" i="1"/>
  <c r="S1271" i="1" a="1"/>
  <c r="S1271" i="1" s="1"/>
  <c r="R1271" i="1" a="1"/>
  <c r="R1271" i="1" s="1"/>
  <c r="G1271" i="1"/>
  <c r="B1271" i="1"/>
  <c r="V1270" i="1"/>
  <c r="U1270" i="1"/>
  <c r="S1270" i="1" a="1"/>
  <c r="S1270" i="1" s="1"/>
  <c r="R1270" i="1" a="1"/>
  <c r="R1270" i="1" s="1"/>
  <c r="G1270" i="1"/>
  <c r="B1270" i="1"/>
  <c r="V1269" i="1"/>
  <c r="U1269" i="1"/>
  <c r="S1269" i="1" a="1"/>
  <c r="S1269" i="1" s="1"/>
  <c r="R1269" i="1" a="1"/>
  <c r="R1269" i="1" s="1"/>
  <c r="G1269" i="1"/>
  <c r="B1269" i="1"/>
  <c r="V1268" i="1"/>
  <c r="U1268" i="1"/>
  <c r="S1268" i="1" a="1"/>
  <c r="S1268" i="1" s="1"/>
  <c r="R1268" i="1" a="1"/>
  <c r="R1268" i="1" s="1"/>
  <c r="G1268" i="1"/>
  <c r="B1268" i="1"/>
  <c r="V1267" i="1"/>
  <c r="U1267" i="1"/>
  <c r="S1267" i="1" a="1"/>
  <c r="S1267" i="1" s="1"/>
  <c r="R1267" i="1" a="1"/>
  <c r="R1267" i="1" s="1"/>
  <c r="G1267" i="1"/>
  <c r="B1267" i="1"/>
  <c r="V1266" i="1"/>
  <c r="U1266" i="1"/>
  <c r="S1266" i="1" a="1"/>
  <c r="S1266" i="1" s="1"/>
  <c r="R1266" i="1" a="1"/>
  <c r="R1266" i="1" s="1"/>
  <c r="G1266" i="1"/>
  <c r="B1266" i="1"/>
  <c r="V1265" i="1"/>
  <c r="U1265" i="1"/>
  <c r="S1265" i="1" a="1"/>
  <c r="S1265" i="1" s="1"/>
  <c r="R1265" i="1" a="1"/>
  <c r="R1265" i="1" s="1"/>
  <c r="G1265" i="1"/>
  <c r="B1265" i="1"/>
  <c r="V1264" i="1"/>
  <c r="U1264" i="1"/>
  <c r="S1264" i="1" a="1"/>
  <c r="S1264" i="1" s="1"/>
  <c r="R1264" i="1" a="1"/>
  <c r="R1264" i="1" s="1"/>
  <c r="G1264" i="1"/>
  <c r="B1264" i="1"/>
  <c r="V1263" i="1"/>
  <c r="U1263" i="1"/>
  <c r="S1263" i="1" a="1"/>
  <c r="S1263" i="1" s="1"/>
  <c r="R1263" i="1" a="1"/>
  <c r="R1263" i="1" s="1"/>
  <c r="G1263" i="1"/>
  <c r="B1263" i="1"/>
  <c r="V1262" i="1"/>
  <c r="U1262" i="1"/>
  <c r="S1262" i="1" a="1"/>
  <c r="S1262" i="1" s="1"/>
  <c r="R1262" i="1" a="1"/>
  <c r="R1262" i="1" s="1"/>
  <c r="G1262" i="1"/>
  <c r="B1262" i="1"/>
  <c r="V1261" i="1"/>
  <c r="U1261" i="1"/>
  <c r="S1261" i="1" a="1"/>
  <c r="S1261" i="1" s="1"/>
  <c r="R1261" i="1" a="1"/>
  <c r="R1261" i="1" s="1"/>
  <c r="G1261" i="1"/>
  <c r="B1261" i="1"/>
  <c r="V1260" i="1"/>
  <c r="U1260" i="1"/>
  <c r="S1260" i="1" a="1"/>
  <c r="S1260" i="1" s="1"/>
  <c r="R1260" i="1" a="1"/>
  <c r="R1260" i="1" s="1"/>
  <c r="G1260" i="1"/>
  <c r="B1260" i="1"/>
  <c r="V1259" i="1"/>
  <c r="U1259" i="1"/>
  <c r="S1259" i="1" a="1"/>
  <c r="S1259" i="1" s="1"/>
  <c r="R1259" i="1" a="1"/>
  <c r="R1259" i="1" s="1"/>
  <c r="G1259" i="1"/>
  <c r="B1259" i="1"/>
  <c r="V1258" i="1"/>
  <c r="U1258" i="1"/>
  <c r="S1258" i="1" a="1"/>
  <c r="S1258" i="1" s="1"/>
  <c r="R1258" i="1" a="1"/>
  <c r="R1258" i="1" s="1"/>
  <c r="G1258" i="1"/>
  <c r="B1258" i="1"/>
  <c r="V1257" i="1"/>
  <c r="U1257" i="1"/>
  <c r="S1257" i="1" a="1"/>
  <c r="S1257" i="1" s="1"/>
  <c r="R1257" i="1" a="1"/>
  <c r="R1257" i="1" s="1"/>
  <c r="G1257" i="1"/>
  <c r="B1257" i="1"/>
  <c r="V1256" i="1"/>
  <c r="U1256" i="1"/>
  <c r="S1256" i="1" a="1"/>
  <c r="S1256" i="1" s="1"/>
  <c r="R1256" i="1" a="1"/>
  <c r="R1256" i="1" s="1"/>
  <c r="G1256" i="1"/>
  <c r="B1256" i="1"/>
  <c r="V1255" i="1"/>
  <c r="U1255" i="1"/>
  <c r="S1255" i="1" a="1"/>
  <c r="S1255" i="1" s="1"/>
  <c r="R1255" i="1" a="1"/>
  <c r="R1255" i="1" s="1"/>
  <c r="G1255" i="1"/>
  <c r="B1255" i="1"/>
  <c r="V1254" i="1"/>
  <c r="U1254" i="1"/>
  <c r="S1254" i="1" a="1"/>
  <c r="S1254" i="1" s="1"/>
  <c r="R1254" i="1" a="1"/>
  <c r="R1254" i="1" s="1"/>
  <c r="G1254" i="1"/>
  <c r="B1254" i="1"/>
  <c r="V1253" i="1"/>
  <c r="U1253" i="1"/>
  <c r="S1253" i="1" a="1"/>
  <c r="S1253" i="1" s="1"/>
  <c r="R1253" i="1" a="1"/>
  <c r="R1253" i="1" s="1"/>
  <c r="G1253" i="1"/>
  <c r="B1253" i="1"/>
  <c r="V1252" i="1"/>
  <c r="U1252" i="1"/>
  <c r="S1252" i="1" a="1"/>
  <c r="S1252" i="1" s="1"/>
  <c r="R1252" i="1" a="1"/>
  <c r="R1252" i="1" s="1"/>
  <c r="G1252" i="1"/>
  <c r="B1252" i="1"/>
  <c r="V1251" i="1"/>
  <c r="U1251" i="1"/>
  <c r="S1251" i="1" a="1"/>
  <c r="S1251" i="1" s="1"/>
  <c r="R1251" i="1" a="1"/>
  <c r="R1251" i="1" s="1"/>
  <c r="G1251" i="1"/>
  <c r="B1251" i="1"/>
  <c r="V1250" i="1"/>
  <c r="U1250" i="1"/>
  <c r="S1250" i="1" a="1"/>
  <c r="S1250" i="1" s="1"/>
  <c r="R1250" i="1" a="1"/>
  <c r="R1250" i="1" s="1"/>
  <c r="G1250" i="1"/>
  <c r="B1250" i="1"/>
  <c r="V1249" i="1"/>
  <c r="U1249" i="1"/>
  <c r="S1249" i="1" a="1"/>
  <c r="S1249" i="1" s="1"/>
  <c r="R1249" i="1" a="1"/>
  <c r="R1249" i="1" s="1"/>
  <c r="G1249" i="1"/>
  <c r="B1249" i="1"/>
  <c r="V1248" i="1"/>
  <c r="U1248" i="1"/>
  <c r="S1248" i="1" a="1"/>
  <c r="S1248" i="1" s="1"/>
  <c r="R1248" i="1" a="1"/>
  <c r="R1248" i="1" s="1"/>
  <c r="G1248" i="1"/>
  <c r="B1248" i="1"/>
  <c r="V1247" i="1"/>
  <c r="U1247" i="1"/>
  <c r="S1247" i="1" a="1"/>
  <c r="S1247" i="1" s="1"/>
  <c r="R1247" i="1" a="1"/>
  <c r="R1247" i="1" s="1"/>
  <c r="G1247" i="1"/>
  <c r="B1247" i="1"/>
  <c r="V1246" i="1"/>
  <c r="U1246" i="1"/>
  <c r="S1246" i="1" a="1"/>
  <c r="S1246" i="1" s="1"/>
  <c r="R1246" i="1" a="1"/>
  <c r="R1246" i="1" s="1"/>
  <c r="G1246" i="1"/>
  <c r="B1246" i="1"/>
  <c r="V1245" i="1"/>
  <c r="U1245" i="1"/>
  <c r="S1245" i="1" a="1"/>
  <c r="S1245" i="1" s="1"/>
  <c r="R1245" i="1" a="1"/>
  <c r="R1245" i="1" s="1"/>
  <c r="G1245" i="1"/>
  <c r="B1245" i="1"/>
  <c r="V1244" i="1"/>
  <c r="U1244" i="1"/>
  <c r="S1244" i="1" a="1"/>
  <c r="S1244" i="1" s="1"/>
  <c r="R1244" i="1" a="1"/>
  <c r="R1244" i="1" s="1"/>
  <c r="G1244" i="1"/>
  <c r="B1244" i="1"/>
  <c r="V1243" i="1"/>
  <c r="U1243" i="1"/>
  <c r="S1243" i="1" a="1"/>
  <c r="S1243" i="1" s="1"/>
  <c r="R1243" i="1" a="1"/>
  <c r="R1243" i="1" s="1"/>
  <c r="G1243" i="1"/>
  <c r="B1243" i="1"/>
  <c r="V1242" i="1"/>
  <c r="U1242" i="1"/>
  <c r="S1242" i="1" a="1"/>
  <c r="S1242" i="1" s="1"/>
  <c r="R1242" i="1" a="1"/>
  <c r="R1242" i="1" s="1"/>
  <c r="G1242" i="1"/>
  <c r="B1242" i="1"/>
  <c r="V1241" i="1"/>
  <c r="U1241" i="1"/>
  <c r="S1241" i="1" a="1"/>
  <c r="S1241" i="1" s="1"/>
  <c r="R1241" i="1" a="1"/>
  <c r="R1241" i="1" s="1"/>
  <c r="G1241" i="1"/>
  <c r="B1241" i="1"/>
  <c r="V1240" i="1"/>
  <c r="U1240" i="1"/>
  <c r="S1240" i="1" a="1"/>
  <c r="S1240" i="1" s="1"/>
  <c r="R1240" i="1" a="1"/>
  <c r="R1240" i="1" s="1"/>
  <c r="G1240" i="1"/>
  <c r="B1240" i="1"/>
  <c r="V1239" i="1"/>
  <c r="U1239" i="1"/>
  <c r="S1239" i="1" a="1"/>
  <c r="S1239" i="1" s="1"/>
  <c r="R1239" i="1" a="1"/>
  <c r="R1239" i="1" s="1"/>
  <c r="G1239" i="1"/>
  <c r="B1239" i="1"/>
  <c r="V1238" i="1"/>
  <c r="U1238" i="1"/>
  <c r="S1238" i="1" a="1"/>
  <c r="S1238" i="1" s="1"/>
  <c r="R1238" i="1" a="1"/>
  <c r="R1238" i="1" s="1"/>
  <c r="G1238" i="1"/>
  <c r="B1238" i="1"/>
  <c r="V1237" i="1"/>
  <c r="U1237" i="1"/>
  <c r="S1237" i="1" a="1"/>
  <c r="S1237" i="1" s="1"/>
  <c r="R1237" i="1" a="1"/>
  <c r="R1237" i="1" s="1"/>
  <c r="G1237" i="1"/>
  <c r="B1237" i="1"/>
  <c r="V1236" i="1"/>
  <c r="U1236" i="1"/>
  <c r="S1236" i="1" a="1"/>
  <c r="S1236" i="1" s="1"/>
  <c r="R1236" i="1" a="1"/>
  <c r="R1236" i="1" s="1"/>
  <c r="G1236" i="1"/>
  <c r="B1236" i="1"/>
  <c r="V1235" i="1"/>
  <c r="U1235" i="1"/>
  <c r="S1235" i="1" a="1"/>
  <c r="S1235" i="1" s="1"/>
  <c r="R1235" i="1" a="1"/>
  <c r="R1235" i="1" s="1"/>
  <c r="G1235" i="1"/>
  <c r="D1150" i="2" s="1"/>
  <c r="E1150" i="2" s="1"/>
  <c r="B1235" i="1"/>
  <c r="V1234" i="1"/>
  <c r="U1234" i="1"/>
  <c r="S1234" i="1" a="1"/>
  <c r="S1234" i="1" s="1"/>
  <c r="R1234" i="1" a="1"/>
  <c r="R1234" i="1" s="1"/>
  <c r="G1234" i="1"/>
  <c r="B1234" i="1"/>
  <c r="V1233" i="1"/>
  <c r="U1233" i="1"/>
  <c r="S1233" i="1" a="1"/>
  <c r="S1233" i="1" s="1"/>
  <c r="R1233" i="1" a="1"/>
  <c r="R1233" i="1" s="1"/>
  <c r="G1233" i="1"/>
  <c r="B1233" i="1"/>
  <c r="V1232" i="1"/>
  <c r="U1232" i="1"/>
  <c r="S1232" i="1" a="1"/>
  <c r="S1232" i="1" s="1"/>
  <c r="R1232" i="1" a="1"/>
  <c r="R1232" i="1" s="1"/>
  <c r="G1232" i="1"/>
  <c r="B1232" i="1"/>
  <c r="V1231" i="1"/>
  <c r="U1231" i="1"/>
  <c r="S1231" i="1" a="1"/>
  <c r="S1231" i="1" s="1"/>
  <c r="R1231" i="1" a="1"/>
  <c r="R1231" i="1" s="1"/>
  <c r="G1231" i="1"/>
  <c r="B1231" i="1"/>
  <c r="V1230" i="1"/>
  <c r="U1230" i="1"/>
  <c r="S1230" i="1" a="1"/>
  <c r="S1230" i="1" s="1"/>
  <c r="R1230" i="1" a="1"/>
  <c r="R1230" i="1" s="1"/>
  <c r="G1230" i="1"/>
  <c r="B1230" i="1"/>
  <c r="V1229" i="1"/>
  <c r="U1229" i="1"/>
  <c r="S1229" i="1" a="1"/>
  <c r="S1229" i="1" s="1"/>
  <c r="R1229" i="1" a="1"/>
  <c r="R1229" i="1" s="1"/>
  <c r="G1229" i="1"/>
  <c r="D1188" i="2" s="1"/>
  <c r="E1188" i="2" s="1"/>
  <c r="B1229" i="1"/>
  <c r="V1228" i="1"/>
  <c r="U1228" i="1"/>
  <c r="S1228" i="1" a="1"/>
  <c r="S1228" i="1" s="1"/>
  <c r="R1228" i="1" a="1"/>
  <c r="R1228" i="1" s="1"/>
  <c r="G1228" i="1"/>
  <c r="D1110" i="2" s="1"/>
  <c r="E1110" i="2" s="1"/>
  <c r="B1228" i="1"/>
  <c r="V1227" i="1"/>
  <c r="U1227" i="1"/>
  <c r="S1227" i="1" a="1"/>
  <c r="S1227" i="1" s="1"/>
  <c r="R1227" i="1" a="1"/>
  <c r="R1227" i="1" s="1"/>
  <c r="G1227" i="1"/>
  <c r="B1227" i="1"/>
  <c r="V1226" i="1"/>
  <c r="U1226" i="1"/>
  <c r="S1226" i="1" a="1"/>
  <c r="S1226" i="1" s="1"/>
  <c r="R1226" i="1" a="1"/>
  <c r="R1226" i="1" s="1"/>
  <c r="G1226" i="1"/>
  <c r="B1226" i="1"/>
  <c r="V1225" i="1"/>
  <c r="U1225" i="1"/>
  <c r="S1225" i="1" a="1"/>
  <c r="S1225" i="1" s="1"/>
  <c r="R1225" i="1" a="1"/>
  <c r="R1225" i="1" s="1"/>
  <c r="G1225" i="1"/>
  <c r="B1225" i="1"/>
  <c r="V1224" i="1"/>
  <c r="U1224" i="1"/>
  <c r="S1224" i="1" a="1"/>
  <c r="S1224" i="1" s="1"/>
  <c r="R1224" i="1" a="1"/>
  <c r="R1224" i="1" s="1"/>
  <c r="G1224" i="1"/>
  <c r="B1224" i="1"/>
  <c r="V1223" i="1"/>
  <c r="U1223" i="1"/>
  <c r="S1223" i="1" a="1"/>
  <c r="S1223" i="1" s="1"/>
  <c r="R1223" i="1" a="1"/>
  <c r="R1223" i="1" s="1"/>
  <c r="G1223" i="1"/>
  <c r="B1223" i="1"/>
  <c r="V1222" i="1"/>
  <c r="U1222" i="1"/>
  <c r="S1222" i="1" a="1"/>
  <c r="S1222" i="1" s="1"/>
  <c r="R1222" i="1" a="1"/>
  <c r="R1222" i="1" s="1"/>
  <c r="G1222" i="1"/>
  <c r="B1222" i="1"/>
  <c r="V1221" i="1"/>
  <c r="U1221" i="1"/>
  <c r="S1221" i="1" a="1"/>
  <c r="S1221" i="1" s="1"/>
  <c r="R1221" i="1" a="1"/>
  <c r="R1221" i="1" s="1"/>
  <c r="G1221" i="1"/>
  <c r="B1221" i="1"/>
  <c r="V1220" i="1"/>
  <c r="U1220" i="1"/>
  <c r="S1220" i="1" a="1"/>
  <c r="S1220" i="1" s="1"/>
  <c r="R1220" i="1" a="1"/>
  <c r="R1220" i="1" s="1"/>
  <c r="G1220" i="1"/>
  <c r="B1220" i="1"/>
  <c r="V1219" i="1"/>
  <c r="U1219" i="1"/>
  <c r="S1219" i="1" a="1"/>
  <c r="S1219" i="1" s="1"/>
  <c r="R1219" i="1" a="1"/>
  <c r="R1219" i="1" s="1"/>
  <c r="G1219" i="1"/>
  <c r="D1134" i="2" s="1"/>
  <c r="E1134" i="2" s="1"/>
  <c r="B1219" i="1"/>
  <c r="V1218" i="1"/>
  <c r="U1218" i="1"/>
  <c r="S1218" i="1" a="1"/>
  <c r="S1218" i="1" s="1"/>
  <c r="R1218" i="1" a="1"/>
  <c r="R1218" i="1" s="1"/>
  <c r="G1218" i="1"/>
  <c r="D1186" i="2" s="1"/>
  <c r="E1186" i="2" s="1"/>
  <c r="B1218" i="1"/>
  <c r="V1217" i="1"/>
  <c r="U1217" i="1"/>
  <c r="S1217" i="1" a="1"/>
  <c r="S1217" i="1" s="1"/>
  <c r="R1217" i="1" a="1"/>
  <c r="R1217" i="1" s="1"/>
  <c r="G1217" i="1"/>
  <c r="B1217" i="1"/>
  <c r="V1216" i="1"/>
  <c r="U1216" i="1"/>
  <c r="S1216" i="1" a="1"/>
  <c r="S1216" i="1" s="1"/>
  <c r="R1216" i="1" a="1"/>
  <c r="R1216" i="1" s="1"/>
  <c r="G1216" i="1"/>
  <c r="B1216" i="1"/>
  <c r="V1215" i="1"/>
  <c r="U1215" i="1"/>
  <c r="S1215" i="1" a="1"/>
  <c r="S1215" i="1" s="1"/>
  <c r="R1215" i="1" a="1"/>
  <c r="R1215" i="1" s="1"/>
  <c r="G1215" i="1"/>
  <c r="B1215" i="1"/>
  <c r="V1214" i="1"/>
  <c r="U1214" i="1"/>
  <c r="S1214" i="1" a="1"/>
  <c r="S1214" i="1" s="1"/>
  <c r="R1214" i="1" a="1"/>
  <c r="R1214" i="1" s="1"/>
  <c r="G1214" i="1"/>
  <c r="D1166" i="2" s="1"/>
  <c r="E1166" i="2" s="1"/>
  <c r="B1214" i="1"/>
  <c r="V1213" i="1"/>
  <c r="U1213" i="1"/>
  <c r="S1213" i="1" a="1"/>
  <c r="S1213" i="1" s="1"/>
  <c r="R1213" i="1" a="1"/>
  <c r="R1213" i="1" s="1"/>
  <c r="G1213" i="1"/>
  <c r="B1213" i="1"/>
  <c r="V1212" i="1"/>
  <c r="U1212" i="1"/>
  <c r="S1212" i="1" a="1"/>
  <c r="S1212" i="1" s="1"/>
  <c r="R1212" i="1" a="1"/>
  <c r="R1212" i="1" s="1"/>
  <c r="G1212" i="1"/>
  <c r="B1212" i="1"/>
  <c r="V1211" i="1"/>
  <c r="U1211" i="1"/>
  <c r="S1211" i="1" a="1"/>
  <c r="S1211" i="1" s="1"/>
  <c r="R1211" i="1" a="1"/>
  <c r="R1211" i="1" s="1"/>
  <c r="G1211" i="1"/>
  <c r="D1135" i="2" s="1"/>
  <c r="E1135" i="2" s="1"/>
  <c r="B1211" i="1"/>
  <c r="V1210" i="1"/>
  <c r="U1210" i="1"/>
  <c r="S1210" i="1" a="1"/>
  <c r="S1210" i="1" s="1"/>
  <c r="R1210" i="1" a="1"/>
  <c r="R1210" i="1" s="1"/>
  <c r="G1210" i="1"/>
  <c r="D1130" i="2" s="1"/>
  <c r="E1130" i="2" s="1"/>
  <c r="B1210" i="1"/>
  <c r="V1209" i="1"/>
  <c r="U1209" i="1"/>
  <c r="S1209" i="1" a="1"/>
  <c r="S1209" i="1" s="1"/>
  <c r="R1209" i="1" a="1"/>
  <c r="R1209" i="1" s="1"/>
  <c r="G1209" i="1"/>
  <c r="B1209" i="1"/>
  <c r="V1208" i="1"/>
  <c r="U1208" i="1"/>
  <c r="S1208" i="1" a="1"/>
  <c r="S1208" i="1" s="1"/>
  <c r="R1208" i="1" a="1"/>
  <c r="R1208" i="1" s="1"/>
  <c r="G1208" i="1"/>
  <c r="B1208" i="1"/>
  <c r="V1207" i="1"/>
  <c r="U1207" i="1"/>
  <c r="S1207" i="1" a="1"/>
  <c r="S1207" i="1" s="1"/>
  <c r="R1207" i="1" a="1"/>
  <c r="R1207" i="1" s="1"/>
  <c r="G1207" i="1"/>
  <c r="B1207" i="1"/>
  <c r="V1206" i="1"/>
  <c r="U1206" i="1"/>
  <c r="S1206" i="1" a="1"/>
  <c r="S1206" i="1" s="1"/>
  <c r="R1206" i="1" a="1"/>
  <c r="R1206" i="1" s="1"/>
  <c r="G1206" i="1"/>
  <c r="D1100" i="2" s="1"/>
  <c r="E1100" i="2" s="1"/>
  <c r="B1206" i="1"/>
  <c r="V1205" i="1"/>
  <c r="U1205" i="1"/>
  <c r="S1205" i="1" a="1"/>
  <c r="S1205" i="1" s="1"/>
  <c r="R1205" i="1" a="1"/>
  <c r="R1205" i="1" s="1"/>
  <c r="G1205" i="1"/>
  <c r="D1098" i="2" s="1"/>
  <c r="E1098" i="2" s="1"/>
  <c r="B1205" i="1"/>
  <c r="V1204" i="1"/>
  <c r="U1204" i="1"/>
  <c r="S1204" i="1" a="1"/>
  <c r="S1204" i="1" s="1"/>
  <c r="R1204" i="1" a="1"/>
  <c r="R1204" i="1" s="1"/>
  <c r="G1204" i="1"/>
  <c r="B1204" i="1"/>
  <c r="V1203" i="1"/>
  <c r="U1203" i="1"/>
  <c r="S1203" i="1" a="1"/>
  <c r="S1203" i="1" s="1"/>
  <c r="R1203" i="1" a="1"/>
  <c r="R1203" i="1" s="1"/>
  <c r="G1203" i="1"/>
  <c r="B1203" i="1"/>
  <c r="V1202" i="1"/>
  <c r="U1202" i="1"/>
  <c r="S1202" i="1" a="1"/>
  <c r="S1202" i="1" s="1"/>
  <c r="R1202" i="1" a="1"/>
  <c r="R1202" i="1" s="1"/>
  <c r="G1202" i="1"/>
  <c r="D1060" i="2" s="1"/>
  <c r="E1060" i="2" s="1"/>
  <c r="B1202" i="1"/>
  <c r="V1201" i="1"/>
  <c r="U1201" i="1"/>
  <c r="S1201" i="1" a="1"/>
  <c r="S1201" i="1" s="1"/>
  <c r="R1201" i="1" a="1"/>
  <c r="R1201" i="1" s="1"/>
  <c r="G1201" i="1"/>
  <c r="B1201" i="1"/>
  <c r="V1200" i="1"/>
  <c r="U1200" i="1"/>
  <c r="S1200" i="1" a="1"/>
  <c r="S1200" i="1" s="1"/>
  <c r="R1200" i="1" a="1"/>
  <c r="R1200" i="1" s="1"/>
  <c r="G1200" i="1"/>
  <c r="B1200" i="1"/>
  <c r="V1199" i="1"/>
  <c r="U1199" i="1"/>
  <c r="S1199" i="1" a="1"/>
  <c r="S1199" i="1" s="1"/>
  <c r="R1199" i="1" a="1"/>
  <c r="R1199" i="1" s="1"/>
  <c r="G1199" i="1"/>
  <c r="B1199" i="1"/>
  <c r="V1198" i="1"/>
  <c r="U1198" i="1"/>
  <c r="S1198" i="1" a="1"/>
  <c r="S1198" i="1" s="1"/>
  <c r="R1198" i="1" a="1"/>
  <c r="R1198" i="1" s="1"/>
  <c r="G1198" i="1"/>
  <c r="B1198" i="1"/>
  <c r="V1197" i="1"/>
  <c r="U1197" i="1"/>
  <c r="S1197" i="1" a="1"/>
  <c r="S1197" i="1" s="1"/>
  <c r="R1197" i="1" a="1"/>
  <c r="R1197" i="1" s="1"/>
  <c r="G1197" i="1"/>
  <c r="B1197" i="1"/>
  <c r="V1196" i="1"/>
  <c r="U1196" i="1"/>
  <c r="S1196" i="1" a="1"/>
  <c r="S1196" i="1" s="1"/>
  <c r="R1196" i="1" a="1"/>
  <c r="R1196" i="1" s="1"/>
  <c r="G1196" i="1"/>
  <c r="B1196" i="1"/>
  <c r="V1195" i="1"/>
  <c r="U1195" i="1"/>
  <c r="S1195" i="1" a="1"/>
  <c r="S1195" i="1" s="1"/>
  <c r="R1195" i="1" a="1"/>
  <c r="R1195" i="1" s="1"/>
  <c r="G1195" i="1"/>
  <c r="B1195" i="1"/>
  <c r="V1194" i="1"/>
  <c r="U1194" i="1"/>
  <c r="S1194" i="1" a="1"/>
  <c r="S1194" i="1" s="1"/>
  <c r="R1194" i="1" a="1"/>
  <c r="R1194" i="1" s="1"/>
  <c r="G1194" i="1"/>
  <c r="B1194" i="1"/>
  <c r="V1193" i="1"/>
  <c r="U1193" i="1"/>
  <c r="S1193" i="1" a="1"/>
  <c r="S1193" i="1" s="1"/>
  <c r="R1193" i="1" a="1"/>
  <c r="R1193" i="1" s="1"/>
  <c r="G1193" i="1"/>
  <c r="B1193" i="1"/>
  <c r="V1192" i="1"/>
  <c r="U1192" i="1"/>
  <c r="S1192" i="1" a="1"/>
  <c r="S1192" i="1" s="1"/>
  <c r="R1192" i="1" a="1"/>
  <c r="R1192" i="1" s="1"/>
  <c r="G1192" i="1"/>
  <c r="B1192" i="1"/>
  <c r="V1191" i="1"/>
  <c r="U1191" i="1"/>
  <c r="S1191" i="1" a="1"/>
  <c r="S1191" i="1" s="1"/>
  <c r="R1191" i="1" a="1"/>
  <c r="R1191" i="1" s="1"/>
  <c r="G1191" i="1"/>
  <c r="B1191" i="1"/>
  <c r="V1190" i="1"/>
  <c r="U1190" i="1"/>
  <c r="S1190" i="1" a="1"/>
  <c r="S1190" i="1" s="1"/>
  <c r="R1190" i="1" a="1"/>
  <c r="R1190" i="1" s="1"/>
  <c r="G1190" i="1"/>
  <c r="B1190" i="1"/>
  <c r="V1189" i="1"/>
  <c r="U1189" i="1"/>
  <c r="S1189" i="1" a="1"/>
  <c r="S1189" i="1" s="1"/>
  <c r="R1189" i="1" a="1"/>
  <c r="R1189" i="1" s="1"/>
  <c r="G1189" i="1"/>
  <c r="B1189" i="1"/>
  <c r="V1188" i="1"/>
  <c r="U1188" i="1"/>
  <c r="S1188" i="1" a="1"/>
  <c r="S1188" i="1" s="1"/>
  <c r="R1188" i="1" a="1"/>
  <c r="R1188" i="1" s="1"/>
  <c r="G1188" i="1"/>
  <c r="B1188" i="1"/>
  <c r="V1187" i="1"/>
  <c r="U1187" i="1"/>
  <c r="S1187" i="1" a="1"/>
  <c r="S1187" i="1" s="1"/>
  <c r="R1187" i="1" a="1"/>
  <c r="R1187" i="1" s="1"/>
  <c r="G1187" i="1"/>
  <c r="B1187" i="1"/>
  <c r="V1186" i="1"/>
  <c r="U1186" i="1"/>
  <c r="S1186" i="1" a="1"/>
  <c r="S1186" i="1" s="1"/>
  <c r="R1186" i="1" a="1"/>
  <c r="R1186" i="1" s="1"/>
  <c r="G1186" i="1"/>
  <c r="B1186" i="1"/>
  <c r="V1185" i="1"/>
  <c r="U1185" i="1"/>
  <c r="S1185" i="1" a="1"/>
  <c r="S1185" i="1" s="1"/>
  <c r="R1185" i="1" a="1"/>
  <c r="R1185" i="1" s="1"/>
  <c r="G1185" i="1"/>
  <c r="B1185" i="1"/>
  <c r="V1184" i="1"/>
  <c r="U1184" i="1"/>
  <c r="S1184" i="1" a="1"/>
  <c r="S1184" i="1" s="1"/>
  <c r="R1184" i="1" a="1"/>
  <c r="R1184" i="1" s="1"/>
  <c r="G1184" i="1"/>
  <c r="B1184" i="1"/>
  <c r="V1183" i="1"/>
  <c r="U1183" i="1"/>
  <c r="S1183" i="1" a="1"/>
  <c r="S1183" i="1" s="1"/>
  <c r="R1183" i="1" a="1"/>
  <c r="R1183" i="1" s="1"/>
  <c r="G1183" i="1"/>
  <c r="D1003" i="2" s="1"/>
  <c r="B1183" i="1"/>
  <c r="V1182" i="1"/>
  <c r="U1182" i="1"/>
  <c r="S1182" i="1" a="1"/>
  <c r="S1182" i="1" s="1"/>
  <c r="R1182" i="1" a="1"/>
  <c r="R1182" i="1" s="1"/>
  <c r="G1182" i="1"/>
  <c r="B1182" i="1"/>
  <c r="V1181" i="1"/>
  <c r="U1181" i="1"/>
  <c r="S1181" i="1" a="1"/>
  <c r="S1181" i="1" s="1"/>
  <c r="R1181" i="1" a="1"/>
  <c r="R1181" i="1" s="1"/>
  <c r="G1181" i="1"/>
  <c r="D934" i="2" s="1"/>
  <c r="E934" i="2" s="1"/>
  <c r="B1181" i="1"/>
  <c r="V1180" i="1"/>
  <c r="U1180" i="1"/>
  <c r="S1180" i="1" a="1"/>
  <c r="S1180" i="1" s="1"/>
  <c r="R1180" i="1" a="1"/>
  <c r="R1180" i="1" s="1"/>
  <c r="G1180" i="1"/>
  <c r="D967" i="2" s="1"/>
  <c r="E967" i="2" s="1"/>
  <c r="B1180" i="1"/>
  <c r="V1179" i="1"/>
  <c r="U1179" i="1"/>
  <c r="S1179" i="1" a="1"/>
  <c r="S1179" i="1" s="1"/>
  <c r="R1179" i="1" a="1"/>
  <c r="R1179" i="1" s="1"/>
  <c r="G1179" i="1"/>
  <c r="D973" i="2" s="1"/>
  <c r="B1179" i="1"/>
  <c r="V1178" i="1"/>
  <c r="U1178" i="1"/>
  <c r="S1178" i="1" a="1"/>
  <c r="S1178" i="1" s="1"/>
  <c r="R1178" i="1" a="1"/>
  <c r="R1178" i="1" s="1"/>
  <c r="G1178" i="1"/>
  <c r="B1178" i="1"/>
  <c r="V1177" i="1"/>
  <c r="U1177" i="1"/>
  <c r="S1177" i="1" a="1"/>
  <c r="S1177" i="1" s="1"/>
  <c r="R1177" i="1" a="1"/>
  <c r="R1177" i="1" s="1"/>
  <c r="G1177" i="1"/>
  <c r="B1177" i="1"/>
  <c r="V1176" i="1"/>
  <c r="U1176" i="1"/>
  <c r="S1176" i="1" a="1"/>
  <c r="S1176" i="1" s="1"/>
  <c r="R1176" i="1" a="1"/>
  <c r="R1176" i="1" s="1"/>
  <c r="G1176" i="1"/>
  <c r="B1176" i="1"/>
  <c r="V1175" i="1"/>
  <c r="U1175" i="1"/>
  <c r="S1175" i="1" a="1"/>
  <c r="S1175" i="1" s="1"/>
  <c r="R1175" i="1" a="1"/>
  <c r="R1175" i="1" s="1"/>
  <c r="G1175" i="1"/>
  <c r="D968" i="2" s="1"/>
  <c r="E968" i="2" s="1"/>
  <c r="B1175" i="1"/>
  <c r="V1174" i="1"/>
  <c r="U1174" i="1"/>
  <c r="S1174" i="1" a="1"/>
  <c r="S1174" i="1" s="1"/>
  <c r="R1174" i="1" a="1"/>
  <c r="R1174" i="1" s="1"/>
  <c r="G1174" i="1"/>
  <c r="D928" i="2" s="1"/>
  <c r="E928" i="2" s="1"/>
  <c r="B1174" i="1"/>
  <c r="V1173" i="1"/>
  <c r="U1173" i="1"/>
  <c r="S1173" i="1" a="1"/>
  <c r="S1173" i="1" s="1"/>
  <c r="R1173" i="1" a="1"/>
  <c r="R1173" i="1" s="1"/>
  <c r="G1173" i="1"/>
  <c r="B1173" i="1"/>
  <c r="V1172" i="1"/>
  <c r="U1172" i="1"/>
  <c r="S1172" i="1" a="1"/>
  <c r="S1172" i="1" s="1"/>
  <c r="R1172" i="1" a="1"/>
  <c r="R1172" i="1" s="1"/>
  <c r="G1172" i="1"/>
  <c r="B1172" i="1"/>
  <c r="V1171" i="1"/>
  <c r="U1171" i="1"/>
  <c r="S1171" i="1" a="1"/>
  <c r="S1171" i="1" s="1"/>
  <c r="R1171" i="1" a="1"/>
  <c r="R1171" i="1" s="1"/>
  <c r="G1171" i="1"/>
  <c r="B1171" i="1"/>
  <c r="V1170" i="1"/>
  <c r="U1170" i="1"/>
  <c r="S1170" i="1" a="1"/>
  <c r="S1170" i="1" s="1"/>
  <c r="R1170" i="1" a="1"/>
  <c r="R1170" i="1" s="1"/>
  <c r="G1170" i="1"/>
  <c r="D937" i="2" s="1"/>
  <c r="B1170" i="1"/>
  <c r="V1169" i="1"/>
  <c r="U1169" i="1"/>
  <c r="S1169" i="1" a="1"/>
  <c r="S1169" i="1" s="1"/>
  <c r="R1169" i="1" a="1"/>
  <c r="R1169" i="1" s="1"/>
  <c r="G1169" i="1"/>
  <c r="D1044" i="2" s="1"/>
  <c r="E1044" i="2" s="1"/>
  <c r="B1169" i="1"/>
  <c r="V1168" i="1"/>
  <c r="U1168" i="1"/>
  <c r="S1168" i="1" a="1"/>
  <c r="S1168" i="1" s="1"/>
  <c r="R1168" i="1" a="1"/>
  <c r="R1168" i="1" s="1"/>
  <c r="G1168" i="1"/>
  <c r="B1168" i="1"/>
  <c r="V1167" i="1"/>
  <c r="U1167" i="1"/>
  <c r="S1167" i="1" a="1"/>
  <c r="S1167" i="1" s="1"/>
  <c r="R1167" i="1" a="1"/>
  <c r="R1167" i="1" s="1"/>
  <c r="G1167" i="1"/>
  <c r="B1167" i="1"/>
  <c r="V1166" i="1"/>
  <c r="U1166" i="1"/>
  <c r="S1166" i="1" a="1"/>
  <c r="S1166" i="1" s="1"/>
  <c r="R1166" i="1" a="1"/>
  <c r="R1166" i="1" s="1"/>
  <c r="G1166" i="1"/>
  <c r="B1166" i="1"/>
  <c r="V1165" i="1"/>
  <c r="U1165" i="1"/>
  <c r="S1165" i="1" a="1"/>
  <c r="S1165" i="1" s="1"/>
  <c r="R1165" i="1" a="1"/>
  <c r="R1165" i="1" s="1"/>
  <c r="G1165" i="1"/>
  <c r="B1165" i="1"/>
  <c r="V1164" i="1"/>
  <c r="U1164" i="1"/>
  <c r="S1164" i="1" a="1"/>
  <c r="S1164" i="1" s="1"/>
  <c r="R1164" i="1" a="1"/>
  <c r="R1164" i="1" s="1"/>
  <c r="G1164" i="1"/>
  <c r="B1164" i="1"/>
  <c r="V1163" i="1"/>
  <c r="U1163" i="1"/>
  <c r="S1163" i="1" a="1"/>
  <c r="S1163" i="1" s="1"/>
  <c r="R1163" i="1" a="1"/>
  <c r="R1163" i="1" s="1"/>
  <c r="G1163" i="1"/>
  <c r="B1163" i="1"/>
  <c r="V1162" i="1"/>
  <c r="U1162" i="1"/>
  <c r="S1162" i="1" a="1"/>
  <c r="S1162" i="1" s="1"/>
  <c r="R1162" i="1" a="1"/>
  <c r="R1162" i="1" s="1"/>
  <c r="G1162" i="1"/>
  <c r="B1162" i="1"/>
  <c r="V1161" i="1"/>
  <c r="U1161" i="1"/>
  <c r="S1161" i="1" a="1"/>
  <c r="S1161" i="1" s="1"/>
  <c r="R1161" i="1" a="1"/>
  <c r="R1161" i="1" s="1"/>
  <c r="G1161" i="1"/>
  <c r="B1161" i="1"/>
  <c r="V1160" i="1"/>
  <c r="U1160" i="1"/>
  <c r="S1160" i="1" a="1"/>
  <c r="S1160" i="1" s="1"/>
  <c r="R1160" i="1" a="1"/>
  <c r="R1160" i="1" s="1"/>
  <c r="G1160" i="1"/>
  <c r="B1160" i="1"/>
  <c r="V1159" i="1"/>
  <c r="U1159" i="1"/>
  <c r="S1159" i="1" a="1"/>
  <c r="S1159" i="1" s="1"/>
  <c r="R1159" i="1" a="1"/>
  <c r="R1159" i="1" s="1"/>
  <c r="G1159" i="1"/>
  <c r="B1159" i="1"/>
  <c r="V1158" i="1"/>
  <c r="U1158" i="1"/>
  <c r="S1158" i="1" a="1"/>
  <c r="S1158" i="1" s="1"/>
  <c r="R1158" i="1" a="1"/>
  <c r="R1158" i="1" s="1"/>
  <c r="G1158" i="1"/>
  <c r="B1158" i="1"/>
  <c r="V1157" i="1"/>
  <c r="U1157" i="1"/>
  <c r="S1157" i="1" a="1"/>
  <c r="S1157" i="1" s="1"/>
  <c r="R1157" i="1" a="1"/>
  <c r="R1157" i="1" s="1"/>
  <c r="G1157" i="1"/>
  <c r="B1157" i="1"/>
  <c r="V1156" i="1"/>
  <c r="U1156" i="1"/>
  <c r="S1156" i="1" a="1"/>
  <c r="S1156" i="1" s="1"/>
  <c r="R1156" i="1" a="1"/>
  <c r="R1156" i="1" s="1"/>
  <c r="G1156" i="1"/>
  <c r="B1156" i="1"/>
  <c r="V1155" i="1"/>
  <c r="U1155" i="1"/>
  <c r="S1155" i="1" a="1"/>
  <c r="S1155" i="1" s="1"/>
  <c r="R1155" i="1" a="1"/>
  <c r="R1155" i="1" s="1"/>
  <c r="G1155" i="1"/>
  <c r="B1155" i="1"/>
  <c r="V1154" i="1"/>
  <c r="U1154" i="1"/>
  <c r="S1154" i="1" a="1"/>
  <c r="S1154" i="1" s="1"/>
  <c r="R1154" i="1" a="1"/>
  <c r="R1154" i="1" s="1"/>
  <c r="G1154" i="1"/>
  <c r="B1154" i="1"/>
  <c r="V1153" i="1"/>
  <c r="U1153" i="1"/>
  <c r="S1153" i="1" a="1"/>
  <c r="S1153" i="1" s="1"/>
  <c r="R1153" i="1" a="1"/>
  <c r="R1153" i="1" s="1"/>
  <c r="G1153" i="1"/>
  <c r="B1153" i="1"/>
  <c r="V1152" i="1"/>
  <c r="U1152" i="1"/>
  <c r="S1152" i="1" a="1"/>
  <c r="S1152" i="1" s="1"/>
  <c r="R1152" i="1" a="1"/>
  <c r="R1152" i="1" s="1"/>
  <c r="G1152" i="1"/>
  <c r="B1152" i="1"/>
  <c r="V1151" i="1"/>
  <c r="U1151" i="1"/>
  <c r="S1151" i="1" a="1"/>
  <c r="S1151" i="1" s="1"/>
  <c r="R1151" i="1" a="1"/>
  <c r="R1151" i="1" s="1"/>
  <c r="G1151" i="1"/>
  <c r="B1151" i="1"/>
  <c r="V1150" i="1"/>
  <c r="U1150" i="1"/>
  <c r="S1150" i="1" a="1"/>
  <c r="S1150" i="1" s="1"/>
  <c r="R1150" i="1" a="1"/>
  <c r="R1150" i="1" s="1"/>
  <c r="G1150" i="1"/>
  <c r="B1150" i="1"/>
  <c r="V1149" i="1"/>
  <c r="U1149" i="1"/>
  <c r="S1149" i="1" a="1"/>
  <c r="S1149" i="1" s="1"/>
  <c r="R1149" i="1" a="1"/>
  <c r="R1149" i="1" s="1"/>
  <c r="G1149" i="1"/>
  <c r="B1149" i="1"/>
  <c r="V1148" i="1"/>
  <c r="U1148" i="1"/>
  <c r="S1148" i="1" a="1"/>
  <c r="S1148" i="1" s="1"/>
  <c r="R1148" i="1" a="1"/>
  <c r="R1148" i="1" s="1"/>
  <c r="G1148" i="1"/>
  <c r="B1148" i="1"/>
  <c r="V1147" i="1"/>
  <c r="U1147" i="1"/>
  <c r="S1147" i="1" a="1"/>
  <c r="S1147" i="1" s="1"/>
  <c r="R1147" i="1" a="1"/>
  <c r="R1147" i="1" s="1"/>
  <c r="G1147" i="1"/>
  <c r="B1147" i="1"/>
  <c r="V1146" i="1"/>
  <c r="U1146" i="1"/>
  <c r="S1146" i="1" a="1"/>
  <c r="S1146" i="1" s="1"/>
  <c r="R1146" i="1" a="1"/>
  <c r="R1146" i="1" s="1"/>
  <c r="G1146" i="1"/>
  <c r="B1146" i="1"/>
  <c r="V1145" i="1"/>
  <c r="U1145" i="1"/>
  <c r="S1145" i="1" a="1"/>
  <c r="S1145" i="1" s="1"/>
  <c r="R1145" i="1" a="1"/>
  <c r="R1145" i="1" s="1"/>
  <c r="G1145" i="1"/>
  <c r="B1145" i="1"/>
  <c r="V1144" i="1"/>
  <c r="U1144" i="1"/>
  <c r="S1144" i="1" a="1"/>
  <c r="S1144" i="1" s="1"/>
  <c r="R1144" i="1" a="1"/>
  <c r="R1144" i="1" s="1"/>
  <c r="G1144" i="1"/>
  <c r="B1144" i="1"/>
  <c r="V1143" i="1"/>
  <c r="U1143" i="1"/>
  <c r="S1143" i="1" a="1"/>
  <c r="S1143" i="1" s="1"/>
  <c r="R1143" i="1" a="1"/>
  <c r="R1143" i="1" s="1"/>
  <c r="G1143" i="1"/>
  <c r="B1143" i="1"/>
  <c r="V1142" i="1"/>
  <c r="U1142" i="1"/>
  <c r="S1142" i="1" a="1"/>
  <c r="S1142" i="1" s="1"/>
  <c r="R1142" i="1" a="1"/>
  <c r="R1142" i="1" s="1"/>
  <c r="G1142" i="1"/>
  <c r="B1142" i="1"/>
  <c r="V1141" i="1"/>
  <c r="U1141" i="1"/>
  <c r="S1141" i="1" a="1"/>
  <c r="S1141" i="1" s="1"/>
  <c r="R1141" i="1" a="1"/>
  <c r="R1141" i="1" s="1"/>
  <c r="G1141" i="1"/>
  <c r="B1141" i="1"/>
  <c r="V1140" i="1"/>
  <c r="U1140" i="1"/>
  <c r="S1140" i="1" a="1"/>
  <c r="S1140" i="1" s="1"/>
  <c r="R1140" i="1" a="1"/>
  <c r="R1140" i="1" s="1"/>
  <c r="G1140" i="1"/>
  <c r="B1140" i="1"/>
  <c r="V1139" i="1"/>
  <c r="U1139" i="1"/>
  <c r="S1139" i="1" a="1"/>
  <c r="S1139" i="1" s="1"/>
  <c r="R1139" i="1" a="1"/>
  <c r="R1139" i="1" s="1"/>
  <c r="G1139" i="1"/>
  <c r="B1139" i="1"/>
  <c r="V1138" i="1"/>
  <c r="U1138" i="1"/>
  <c r="S1138" i="1" a="1"/>
  <c r="S1138" i="1" s="1"/>
  <c r="R1138" i="1" a="1"/>
  <c r="R1138" i="1" s="1"/>
  <c r="G1138" i="1"/>
  <c r="B1138" i="1"/>
  <c r="V1137" i="1"/>
  <c r="U1137" i="1"/>
  <c r="S1137" i="1" a="1"/>
  <c r="S1137" i="1" s="1"/>
  <c r="R1137" i="1" a="1"/>
  <c r="R1137" i="1" s="1"/>
  <c r="G1137" i="1"/>
  <c r="B1137" i="1"/>
  <c r="V1136" i="1"/>
  <c r="U1136" i="1"/>
  <c r="S1136" i="1" a="1"/>
  <c r="S1136" i="1" s="1"/>
  <c r="R1136" i="1" a="1"/>
  <c r="R1136" i="1" s="1"/>
  <c r="G1136" i="1"/>
  <c r="B1136" i="1"/>
  <c r="V1135" i="1"/>
  <c r="U1135" i="1"/>
  <c r="S1135" i="1" a="1"/>
  <c r="S1135" i="1" s="1"/>
  <c r="R1135" i="1" a="1"/>
  <c r="R1135" i="1" s="1"/>
  <c r="G1135" i="1"/>
  <c r="B1135" i="1"/>
  <c r="V1134" i="1"/>
  <c r="U1134" i="1"/>
  <c r="S1134" i="1" a="1"/>
  <c r="S1134" i="1" s="1"/>
  <c r="R1134" i="1" a="1"/>
  <c r="R1134" i="1" s="1"/>
  <c r="G1134" i="1"/>
  <c r="B1134" i="1"/>
  <c r="V1133" i="1"/>
  <c r="U1133" i="1"/>
  <c r="S1133" i="1" a="1"/>
  <c r="S1133" i="1" s="1"/>
  <c r="R1133" i="1" a="1"/>
  <c r="R1133" i="1" s="1"/>
  <c r="G1133" i="1"/>
  <c r="B1133" i="1"/>
  <c r="V1132" i="1"/>
  <c r="U1132" i="1"/>
  <c r="S1132" i="1" a="1"/>
  <c r="S1132" i="1" s="1"/>
  <c r="R1132" i="1" a="1"/>
  <c r="R1132" i="1" s="1"/>
  <c r="G1132" i="1"/>
  <c r="B1132" i="1"/>
  <c r="V1131" i="1"/>
  <c r="U1131" i="1"/>
  <c r="S1131" i="1" a="1"/>
  <c r="S1131" i="1" s="1"/>
  <c r="R1131" i="1" a="1"/>
  <c r="R1131" i="1" s="1"/>
  <c r="G1131" i="1"/>
  <c r="B1131" i="1"/>
  <c r="V1130" i="1"/>
  <c r="U1130" i="1"/>
  <c r="S1130" i="1" a="1"/>
  <c r="S1130" i="1" s="1"/>
  <c r="R1130" i="1" a="1"/>
  <c r="R1130" i="1" s="1"/>
  <c r="G1130" i="1"/>
  <c r="B1130" i="1"/>
  <c r="V1129" i="1"/>
  <c r="U1129" i="1"/>
  <c r="S1129" i="1" a="1"/>
  <c r="S1129" i="1" s="1"/>
  <c r="R1129" i="1" a="1"/>
  <c r="R1129" i="1" s="1"/>
  <c r="G1129" i="1"/>
  <c r="B1129" i="1"/>
  <c r="V1128" i="1"/>
  <c r="U1128" i="1"/>
  <c r="S1128" i="1" a="1"/>
  <c r="S1128" i="1" s="1"/>
  <c r="R1128" i="1" a="1"/>
  <c r="R1128" i="1" s="1"/>
  <c r="G1128" i="1"/>
  <c r="B1128" i="1"/>
  <c r="V1127" i="1"/>
  <c r="U1127" i="1"/>
  <c r="S1127" i="1" a="1"/>
  <c r="S1127" i="1" s="1"/>
  <c r="R1127" i="1" a="1"/>
  <c r="R1127" i="1" s="1"/>
  <c r="G1127" i="1"/>
  <c r="B1127" i="1"/>
  <c r="V1126" i="1"/>
  <c r="U1126" i="1"/>
  <c r="S1126" i="1" a="1"/>
  <c r="S1126" i="1" s="1"/>
  <c r="R1126" i="1" a="1"/>
  <c r="R1126" i="1" s="1"/>
  <c r="G1126" i="1"/>
  <c r="B1126" i="1"/>
  <c r="V1125" i="1"/>
  <c r="U1125" i="1"/>
  <c r="S1125" i="1" a="1"/>
  <c r="S1125" i="1" s="1"/>
  <c r="R1125" i="1" a="1"/>
  <c r="R1125" i="1" s="1"/>
  <c r="G1125" i="1"/>
  <c r="B1125" i="1"/>
  <c r="V1124" i="1"/>
  <c r="U1124" i="1"/>
  <c r="S1124" i="1" a="1"/>
  <c r="S1124" i="1" s="1"/>
  <c r="R1124" i="1" a="1"/>
  <c r="R1124" i="1" s="1"/>
  <c r="G1124" i="1"/>
  <c r="B1124" i="1"/>
  <c r="V1123" i="1"/>
  <c r="U1123" i="1"/>
  <c r="S1123" i="1" a="1"/>
  <c r="S1123" i="1" s="1"/>
  <c r="R1123" i="1" a="1"/>
  <c r="R1123" i="1" s="1"/>
  <c r="G1123" i="1"/>
  <c r="B1123" i="1"/>
  <c r="V1122" i="1"/>
  <c r="U1122" i="1"/>
  <c r="S1122" i="1" a="1"/>
  <c r="S1122" i="1" s="1"/>
  <c r="R1122" i="1" a="1"/>
  <c r="R1122" i="1" s="1"/>
  <c r="G1122" i="1"/>
  <c r="B1122" i="1"/>
  <c r="V1121" i="1"/>
  <c r="U1121" i="1"/>
  <c r="S1121" i="1" a="1"/>
  <c r="S1121" i="1" s="1"/>
  <c r="R1121" i="1" a="1"/>
  <c r="R1121" i="1" s="1"/>
  <c r="G1121" i="1"/>
  <c r="B1121" i="1"/>
  <c r="V1120" i="1"/>
  <c r="U1120" i="1"/>
  <c r="S1120" i="1" a="1"/>
  <c r="S1120" i="1" s="1"/>
  <c r="R1120" i="1" a="1"/>
  <c r="R1120" i="1" s="1"/>
  <c r="G1120" i="1"/>
  <c r="B1120" i="1"/>
  <c r="V1119" i="1"/>
  <c r="U1119" i="1"/>
  <c r="S1119" i="1" a="1"/>
  <c r="S1119" i="1" s="1"/>
  <c r="R1119" i="1" a="1"/>
  <c r="R1119" i="1" s="1"/>
  <c r="G1119" i="1"/>
  <c r="B1119" i="1"/>
  <c r="V1118" i="1"/>
  <c r="U1118" i="1"/>
  <c r="S1118" i="1" a="1"/>
  <c r="S1118" i="1" s="1"/>
  <c r="R1118" i="1" a="1"/>
  <c r="R1118" i="1" s="1"/>
  <c r="G1118" i="1"/>
  <c r="B1118" i="1"/>
  <c r="V1117" i="1"/>
  <c r="U1117" i="1"/>
  <c r="S1117" i="1" a="1"/>
  <c r="S1117" i="1" s="1"/>
  <c r="R1117" i="1" a="1"/>
  <c r="R1117" i="1" s="1"/>
  <c r="G1117" i="1"/>
  <c r="B1117" i="1"/>
  <c r="V1116" i="1"/>
  <c r="U1116" i="1"/>
  <c r="S1116" i="1" a="1"/>
  <c r="S1116" i="1" s="1"/>
  <c r="R1116" i="1" a="1"/>
  <c r="R1116" i="1" s="1"/>
  <c r="G1116" i="1"/>
  <c r="B1116" i="1"/>
  <c r="V1115" i="1"/>
  <c r="U1115" i="1"/>
  <c r="S1115" i="1" a="1"/>
  <c r="S1115" i="1" s="1"/>
  <c r="R1115" i="1" a="1"/>
  <c r="R1115" i="1" s="1"/>
  <c r="G1115" i="1"/>
  <c r="B1115" i="1"/>
  <c r="V1114" i="1"/>
  <c r="U1114" i="1"/>
  <c r="S1114" i="1" a="1"/>
  <c r="S1114" i="1" s="1"/>
  <c r="R1114" i="1" a="1"/>
  <c r="R1114" i="1" s="1"/>
  <c r="G1114" i="1"/>
  <c r="B1114" i="1"/>
  <c r="V1113" i="1"/>
  <c r="U1113" i="1"/>
  <c r="S1113" i="1" a="1"/>
  <c r="S1113" i="1" s="1"/>
  <c r="R1113" i="1" a="1"/>
  <c r="R1113" i="1" s="1"/>
  <c r="G1113" i="1"/>
  <c r="B1113" i="1"/>
  <c r="V1112" i="1"/>
  <c r="U1112" i="1"/>
  <c r="S1112" i="1" a="1"/>
  <c r="S1112" i="1" s="1"/>
  <c r="R1112" i="1" a="1"/>
  <c r="R1112" i="1" s="1"/>
  <c r="G1112" i="1"/>
  <c r="B1112" i="1"/>
  <c r="V1111" i="1"/>
  <c r="U1111" i="1"/>
  <c r="S1111" i="1" a="1"/>
  <c r="S1111" i="1" s="1"/>
  <c r="R1111" i="1" a="1"/>
  <c r="R1111" i="1" s="1"/>
  <c r="G1111" i="1"/>
  <c r="B1111" i="1"/>
  <c r="V1110" i="1"/>
  <c r="U1110" i="1"/>
  <c r="S1110" i="1" a="1"/>
  <c r="S1110" i="1" s="1"/>
  <c r="R1110" i="1" a="1"/>
  <c r="R1110" i="1" s="1"/>
  <c r="G1110" i="1"/>
  <c r="B1110" i="1"/>
  <c r="V1109" i="1"/>
  <c r="U1109" i="1"/>
  <c r="S1109" i="1" a="1"/>
  <c r="S1109" i="1" s="1"/>
  <c r="R1109" i="1" a="1"/>
  <c r="R1109" i="1" s="1"/>
  <c r="G1109" i="1"/>
  <c r="B1109" i="1"/>
  <c r="V1108" i="1"/>
  <c r="U1108" i="1"/>
  <c r="S1108" i="1" a="1"/>
  <c r="S1108" i="1" s="1"/>
  <c r="R1108" i="1" a="1"/>
  <c r="R1108" i="1" s="1"/>
  <c r="G1108" i="1"/>
  <c r="B1108" i="1"/>
  <c r="V1107" i="1"/>
  <c r="U1107" i="1"/>
  <c r="S1107" i="1" a="1"/>
  <c r="S1107" i="1" s="1"/>
  <c r="R1107" i="1" a="1"/>
  <c r="R1107" i="1" s="1"/>
  <c r="G1107" i="1"/>
  <c r="B1107" i="1"/>
  <c r="V1106" i="1"/>
  <c r="U1106" i="1"/>
  <c r="S1106" i="1" a="1"/>
  <c r="S1106" i="1" s="1"/>
  <c r="R1106" i="1" a="1"/>
  <c r="R1106" i="1" s="1"/>
  <c r="G1106" i="1"/>
  <c r="B1106" i="1"/>
  <c r="V1105" i="1"/>
  <c r="U1105" i="1"/>
  <c r="S1105" i="1" a="1"/>
  <c r="S1105" i="1" s="1"/>
  <c r="R1105" i="1" a="1"/>
  <c r="R1105" i="1" s="1"/>
  <c r="G1105" i="1"/>
  <c r="B1105" i="1"/>
  <c r="V1104" i="1"/>
  <c r="U1104" i="1"/>
  <c r="S1104" i="1" a="1"/>
  <c r="S1104" i="1" s="1"/>
  <c r="R1104" i="1" a="1"/>
  <c r="R1104" i="1" s="1"/>
  <c r="G1104" i="1"/>
  <c r="B1104" i="1"/>
  <c r="V1103" i="1"/>
  <c r="U1103" i="1"/>
  <c r="S1103" i="1" a="1"/>
  <c r="S1103" i="1" s="1"/>
  <c r="R1103" i="1" a="1"/>
  <c r="R1103" i="1" s="1"/>
  <c r="G1103" i="1"/>
  <c r="B1103" i="1"/>
  <c r="V1102" i="1"/>
  <c r="U1102" i="1"/>
  <c r="S1102" i="1" a="1"/>
  <c r="S1102" i="1" s="1"/>
  <c r="R1102" i="1" a="1"/>
  <c r="R1102" i="1" s="1"/>
  <c r="G1102" i="1"/>
  <c r="B1102" i="1"/>
  <c r="V1101" i="1"/>
  <c r="U1101" i="1"/>
  <c r="S1101" i="1" a="1"/>
  <c r="S1101" i="1" s="1"/>
  <c r="R1101" i="1" a="1"/>
  <c r="R1101" i="1" s="1"/>
  <c r="G1101" i="1"/>
  <c r="B1101" i="1"/>
  <c r="V1100" i="1"/>
  <c r="U1100" i="1"/>
  <c r="S1100" i="1" a="1"/>
  <c r="S1100" i="1" s="1"/>
  <c r="R1100" i="1" a="1"/>
  <c r="R1100" i="1" s="1"/>
  <c r="G1100" i="1"/>
  <c r="B1100" i="1"/>
  <c r="V1099" i="1"/>
  <c r="U1099" i="1"/>
  <c r="S1099" i="1" a="1"/>
  <c r="S1099" i="1" s="1"/>
  <c r="R1099" i="1" a="1"/>
  <c r="R1099" i="1" s="1"/>
  <c r="G1099" i="1"/>
  <c r="B1099" i="1"/>
  <c r="V1098" i="1"/>
  <c r="U1098" i="1"/>
  <c r="S1098" i="1" a="1"/>
  <c r="S1098" i="1" s="1"/>
  <c r="R1098" i="1" a="1"/>
  <c r="R1098" i="1" s="1"/>
  <c r="G1098" i="1"/>
  <c r="B1098" i="1"/>
  <c r="V1097" i="1"/>
  <c r="U1097" i="1"/>
  <c r="S1097" i="1" a="1"/>
  <c r="S1097" i="1" s="1"/>
  <c r="R1097" i="1" a="1"/>
  <c r="R1097" i="1" s="1"/>
  <c r="G1097" i="1"/>
  <c r="B1097" i="1"/>
  <c r="V1096" i="1"/>
  <c r="U1096" i="1"/>
  <c r="S1096" i="1" a="1"/>
  <c r="S1096" i="1" s="1"/>
  <c r="R1096" i="1" a="1"/>
  <c r="R1096" i="1" s="1"/>
  <c r="G1096" i="1"/>
  <c r="B1096" i="1"/>
  <c r="V1095" i="1"/>
  <c r="U1095" i="1"/>
  <c r="S1095" i="1" a="1"/>
  <c r="S1095" i="1" s="1"/>
  <c r="R1095" i="1" a="1"/>
  <c r="R1095" i="1" s="1"/>
  <c r="G1095" i="1"/>
  <c r="B1095" i="1"/>
  <c r="V1094" i="1"/>
  <c r="U1094" i="1"/>
  <c r="S1094" i="1" a="1"/>
  <c r="S1094" i="1" s="1"/>
  <c r="R1094" i="1" a="1"/>
  <c r="R1094" i="1" s="1"/>
  <c r="G1094" i="1"/>
  <c r="B1094" i="1"/>
  <c r="V1093" i="1"/>
  <c r="U1093" i="1"/>
  <c r="S1093" i="1" a="1"/>
  <c r="S1093" i="1" s="1"/>
  <c r="R1093" i="1" a="1"/>
  <c r="R1093" i="1" s="1"/>
  <c r="G1093" i="1"/>
  <c r="D1054" i="2" s="1"/>
  <c r="E1054" i="2" s="1"/>
  <c r="B1093" i="1"/>
  <c r="V1092" i="1"/>
  <c r="U1092" i="1"/>
  <c r="S1092" i="1" a="1"/>
  <c r="S1092" i="1" s="1"/>
  <c r="R1092" i="1" a="1"/>
  <c r="R1092" i="1" s="1"/>
  <c r="G1092" i="1"/>
  <c r="D1052" i="2" s="1"/>
  <c r="B1092" i="1"/>
  <c r="V1091" i="1"/>
  <c r="U1091" i="1"/>
  <c r="S1091" i="1" a="1"/>
  <c r="S1091" i="1" s="1"/>
  <c r="R1091" i="1" a="1"/>
  <c r="R1091" i="1" s="1"/>
  <c r="G1091" i="1"/>
  <c r="D1046" i="2" s="1"/>
  <c r="B1091" i="1"/>
  <c r="V1090" i="1"/>
  <c r="U1090" i="1"/>
  <c r="S1090" i="1" a="1"/>
  <c r="S1090" i="1" s="1"/>
  <c r="R1090" i="1" a="1"/>
  <c r="R1090" i="1" s="1"/>
  <c r="G1090" i="1"/>
  <c r="B1090" i="1"/>
  <c r="V1089" i="1"/>
  <c r="U1089" i="1"/>
  <c r="S1089" i="1" a="1"/>
  <c r="S1089" i="1" s="1"/>
  <c r="R1089" i="1" a="1"/>
  <c r="R1089" i="1" s="1"/>
  <c r="G1089" i="1"/>
  <c r="D1037" i="2" s="1"/>
  <c r="E1037" i="2" s="1"/>
  <c r="B1089" i="1"/>
  <c r="V1088" i="1"/>
  <c r="U1088" i="1"/>
  <c r="S1088" i="1" a="1"/>
  <c r="S1088" i="1" s="1"/>
  <c r="R1088" i="1" a="1"/>
  <c r="R1088" i="1" s="1"/>
  <c r="G1088" i="1"/>
  <c r="D1027" i="2" s="1"/>
  <c r="B1088" i="1"/>
  <c r="V1087" i="1"/>
  <c r="U1087" i="1"/>
  <c r="S1087" i="1" a="1"/>
  <c r="S1087" i="1" s="1"/>
  <c r="R1087" i="1" a="1"/>
  <c r="R1087" i="1" s="1"/>
  <c r="G1087" i="1"/>
  <c r="D1021" i="2" s="1"/>
  <c r="B1087" i="1"/>
  <c r="V1086" i="1"/>
  <c r="U1086" i="1"/>
  <c r="S1086" i="1" a="1"/>
  <c r="S1086" i="1" s="1"/>
  <c r="R1086" i="1" a="1"/>
  <c r="R1086" i="1" s="1"/>
  <c r="G1086" i="1"/>
  <c r="D1018" i="2" s="1"/>
  <c r="B1086" i="1"/>
  <c r="V1085" i="1"/>
  <c r="U1085" i="1"/>
  <c r="S1085" i="1" a="1"/>
  <c r="S1085" i="1" s="1"/>
  <c r="R1085" i="1" a="1"/>
  <c r="R1085" i="1" s="1"/>
  <c r="G1085" i="1"/>
  <c r="D1002" i="2" s="1"/>
  <c r="E1002" i="2" s="1"/>
  <c r="B1085" i="1"/>
  <c r="V1084" i="1"/>
  <c r="U1084" i="1"/>
  <c r="S1084" i="1" a="1"/>
  <c r="S1084" i="1" s="1"/>
  <c r="R1084" i="1" a="1"/>
  <c r="R1084" i="1" s="1"/>
  <c r="G1084" i="1"/>
  <c r="D1000" i="2" s="1"/>
  <c r="E1000" i="2" s="1"/>
  <c r="B1084" i="1"/>
  <c r="V1083" i="1"/>
  <c r="U1083" i="1"/>
  <c r="S1083" i="1" a="1"/>
  <c r="S1083" i="1" s="1"/>
  <c r="R1083" i="1" a="1"/>
  <c r="R1083" i="1" s="1"/>
  <c r="G1083" i="1"/>
  <c r="D1056" i="2" s="1"/>
  <c r="B1083" i="1"/>
  <c r="V1082" i="1"/>
  <c r="U1082" i="1"/>
  <c r="S1082" i="1" a="1"/>
  <c r="S1082" i="1" s="1"/>
  <c r="R1082" i="1" a="1"/>
  <c r="R1082" i="1" s="1"/>
  <c r="G1082" i="1"/>
  <c r="D993" i="2" s="1"/>
  <c r="B1082" i="1"/>
  <c r="V1081" i="1"/>
  <c r="U1081" i="1"/>
  <c r="S1081" i="1" a="1"/>
  <c r="S1081" i="1" s="1"/>
  <c r="R1081" i="1" a="1"/>
  <c r="R1081" i="1" s="1"/>
  <c r="G1081" i="1"/>
  <c r="B1081" i="1"/>
  <c r="V1080" i="1"/>
  <c r="U1080" i="1"/>
  <c r="S1080" i="1" a="1"/>
  <c r="S1080" i="1" s="1"/>
  <c r="R1080" i="1" a="1"/>
  <c r="R1080" i="1" s="1"/>
  <c r="G1080" i="1"/>
  <c r="D991" i="2" s="1"/>
  <c r="E991" i="2" s="1"/>
  <c r="B1080" i="1"/>
  <c r="V1079" i="1"/>
  <c r="U1079" i="1"/>
  <c r="S1079" i="1" a="1"/>
  <c r="S1079" i="1" s="1"/>
  <c r="R1079" i="1" a="1"/>
  <c r="R1079" i="1" s="1"/>
  <c r="G1079" i="1"/>
  <c r="B1079" i="1"/>
  <c r="V1078" i="1"/>
  <c r="U1078" i="1"/>
  <c r="S1078" i="1" a="1"/>
  <c r="S1078" i="1" s="1"/>
  <c r="R1078" i="1" a="1"/>
  <c r="R1078" i="1" s="1"/>
  <c r="G1078" i="1"/>
  <c r="D986" i="2" s="1"/>
  <c r="B1078" i="1"/>
  <c r="V1077" i="1"/>
  <c r="U1077" i="1"/>
  <c r="S1077" i="1" a="1"/>
  <c r="S1077" i="1" s="1"/>
  <c r="R1077" i="1" a="1"/>
  <c r="R1077" i="1" s="1"/>
  <c r="G1077" i="1"/>
  <c r="D981" i="2" s="1"/>
  <c r="E981" i="2" s="1"/>
  <c r="B1077" i="1"/>
  <c r="V1076" i="1"/>
  <c r="U1076" i="1"/>
  <c r="S1076" i="1" a="1"/>
  <c r="S1076" i="1" s="1"/>
  <c r="R1076" i="1" a="1"/>
  <c r="R1076" i="1" s="1"/>
  <c r="G1076" i="1"/>
  <c r="D980" i="2" s="1"/>
  <c r="E980" i="2" s="1"/>
  <c r="B1076" i="1"/>
  <c r="V1075" i="1"/>
  <c r="U1075" i="1"/>
  <c r="S1075" i="1" a="1"/>
  <c r="S1075" i="1" s="1"/>
  <c r="R1075" i="1" a="1"/>
  <c r="R1075" i="1" s="1"/>
  <c r="G1075" i="1"/>
  <c r="D978" i="2" s="1"/>
  <c r="B1075" i="1"/>
  <c r="V1074" i="1"/>
  <c r="U1074" i="1"/>
  <c r="S1074" i="1" a="1"/>
  <c r="S1074" i="1" s="1"/>
  <c r="R1074" i="1" a="1"/>
  <c r="R1074" i="1" s="1"/>
  <c r="G1074" i="1"/>
  <c r="D966" i="2" s="1"/>
  <c r="E966" i="2" s="1"/>
  <c r="B1074" i="1"/>
  <c r="V1073" i="1"/>
  <c r="U1073" i="1"/>
  <c r="S1073" i="1" a="1"/>
  <c r="S1073" i="1" s="1"/>
  <c r="R1073" i="1" a="1"/>
  <c r="R1073" i="1" s="1"/>
  <c r="G1073" i="1"/>
  <c r="D963" i="2" s="1"/>
  <c r="E963" i="2" s="1"/>
  <c r="B1073" i="1"/>
  <c r="V1072" i="1"/>
  <c r="U1072" i="1"/>
  <c r="S1072" i="1" a="1"/>
  <c r="S1072" i="1" s="1"/>
  <c r="R1072" i="1" a="1"/>
  <c r="R1072" i="1" s="1"/>
  <c r="G1072" i="1"/>
  <c r="D953" i="2" s="1"/>
  <c r="B1072" i="1"/>
  <c r="V1071" i="1"/>
  <c r="U1071" i="1"/>
  <c r="S1071" i="1" a="1"/>
  <c r="S1071" i="1" s="1"/>
  <c r="R1071" i="1" a="1"/>
  <c r="R1071" i="1" s="1"/>
  <c r="G1071" i="1"/>
  <c r="B1071" i="1"/>
  <c r="V1070" i="1"/>
  <c r="U1070" i="1"/>
  <c r="S1070" i="1" a="1"/>
  <c r="S1070" i="1" s="1"/>
  <c r="R1070" i="1" a="1"/>
  <c r="R1070" i="1" s="1"/>
  <c r="G1070" i="1"/>
  <c r="B1070" i="1"/>
  <c r="V1069" i="1"/>
  <c r="U1069" i="1"/>
  <c r="S1069" i="1" a="1"/>
  <c r="S1069" i="1" s="1"/>
  <c r="R1069" i="1" a="1"/>
  <c r="R1069" i="1" s="1"/>
  <c r="G1069" i="1"/>
  <c r="B1069" i="1"/>
  <c r="V1068" i="1"/>
  <c r="U1068" i="1"/>
  <c r="S1068" i="1" a="1"/>
  <c r="S1068" i="1" s="1"/>
  <c r="R1068" i="1" a="1"/>
  <c r="R1068" i="1" s="1"/>
  <c r="G1068" i="1"/>
  <c r="B1068" i="1"/>
  <c r="V1067" i="1"/>
  <c r="U1067" i="1"/>
  <c r="S1067" i="1" a="1"/>
  <c r="S1067" i="1" s="1"/>
  <c r="R1067" i="1" a="1"/>
  <c r="R1067" i="1" s="1"/>
  <c r="G1067" i="1"/>
  <c r="B1067" i="1"/>
  <c r="V1066" i="1"/>
  <c r="U1066" i="1"/>
  <c r="S1066" i="1" a="1"/>
  <c r="S1066" i="1" s="1"/>
  <c r="R1066" i="1" a="1"/>
  <c r="R1066" i="1" s="1"/>
  <c r="G1066" i="1"/>
  <c r="B1066" i="1"/>
  <c r="V1065" i="1"/>
  <c r="U1065" i="1"/>
  <c r="S1065" i="1" a="1"/>
  <c r="S1065" i="1" s="1"/>
  <c r="R1065" i="1" a="1"/>
  <c r="R1065" i="1" s="1"/>
  <c r="G1065" i="1"/>
  <c r="B1065" i="1"/>
  <c r="V1064" i="1"/>
  <c r="U1064" i="1"/>
  <c r="S1064" i="1" a="1"/>
  <c r="S1064" i="1" s="1"/>
  <c r="R1064" i="1" a="1"/>
  <c r="R1064" i="1" s="1"/>
  <c r="G1064" i="1"/>
  <c r="B1064" i="1"/>
  <c r="V1063" i="1"/>
  <c r="U1063" i="1"/>
  <c r="S1063" i="1" a="1"/>
  <c r="S1063" i="1" s="1"/>
  <c r="R1063" i="1" a="1"/>
  <c r="R1063" i="1" s="1"/>
  <c r="G1063" i="1"/>
  <c r="B1063" i="1"/>
  <c r="V1062" i="1"/>
  <c r="U1062" i="1"/>
  <c r="S1062" i="1" a="1"/>
  <c r="S1062" i="1" s="1"/>
  <c r="R1062" i="1" a="1"/>
  <c r="R1062" i="1" s="1"/>
  <c r="G1062" i="1"/>
  <c r="B1062" i="1"/>
  <c r="V1061" i="1"/>
  <c r="U1061" i="1"/>
  <c r="S1061" i="1" a="1"/>
  <c r="S1061" i="1" s="1"/>
  <c r="R1061" i="1" a="1"/>
  <c r="R1061" i="1" s="1"/>
  <c r="G1061" i="1"/>
  <c r="B1061" i="1"/>
  <c r="V1060" i="1"/>
  <c r="U1060" i="1"/>
  <c r="S1060" i="1" a="1"/>
  <c r="S1060" i="1" s="1"/>
  <c r="R1060" i="1" a="1"/>
  <c r="R1060" i="1" s="1"/>
  <c r="G1060" i="1"/>
  <c r="B1060" i="1"/>
  <c r="V1059" i="1"/>
  <c r="U1059" i="1"/>
  <c r="S1059" i="1" a="1"/>
  <c r="S1059" i="1" s="1"/>
  <c r="R1059" i="1" a="1"/>
  <c r="R1059" i="1" s="1"/>
  <c r="G1059" i="1"/>
  <c r="B1059" i="1"/>
  <c r="V1058" i="1"/>
  <c r="U1058" i="1"/>
  <c r="S1058" i="1" a="1"/>
  <c r="S1058" i="1" s="1"/>
  <c r="R1058" i="1" a="1"/>
  <c r="R1058" i="1" s="1"/>
  <c r="G1058" i="1"/>
  <c r="B1058" i="1"/>
  <c r="V1057" i="1"/>
  <c r="U1057" i="1"/>
  <c r="S1057" i="1" a="1"/>
  <c r="S1057" i="1" s="1"/>
  <c r="R1057" i="1" a="1"/>
  <c r="R1057" i="1" s="1"/>
  <c r="G1057" i="1"/>
  <c r="B1057" i="1"/>
  <c r="V1056" i="1"/>
  <c r="U1056" i="1"/>
  <c r="S1056" i="1" a="1"/>
  <c r="S1056" i="1" s="1"/>
  <c r="R1056" i="1" a="1"/>
  <c r="R1056" i="1" s="1"/>
  <c r="G1056" i="1"/>
  <c r="B1056" i="1"/>
  <c r="V1055" i="1"/>
  <c r="U1055" i="1"/>
  <c r="S1055" i="1" a="1"/>
  <c r="S1055" i="1" s="1"/>
  <c r="R1055" i="1" a="1"/>
  <c r="R1055" i="1" s="1"/>
  <c r="G1055" i="1"/>
  <c r="B1055" i="1"/>
  <c r="V1054" i="1"/>
  <c r="U1054" i="1"/>
  <c r="S1054" i="1" a="1"/>
  <c r="S1054" i="1" s="1"/>
  <c r="R1054" i="1" a="1"/>
  <c r="R1054" i="1" s="1"/>
  <c r="G1054" i="1"/>
  <c r="B1054" i="1"/>
  <c r="V1053" i="1"/>
  <c r="U1053" i="1"/>
  <c r="S1053" i="1" a="1"/>
  <c r="S1053" i="1" s="1"/>
  <c r="R1053" i="1" a="1"/>
  <c r="R1053" i="1" s="1"/>
  <c r="G1053" i="1"/>
  <c r="B1053" i="1"/>
  <c r="V1052" i="1"/>
  <c r="U1052" i="1"/>
  <c r="S1052" i="1" a="1"/>
  <c r="S1052" i="1" s="1"/>
  <c r="R1052" i="1" a="1"/>
  <c r="R1052" i="1" s="1"/>
  <c r="G1052" i="1"/>
  <c r="B1052" i="1"/>
  <c r="V1051" i="1"/>
  <c r="U1051" i="1"/>
  <c r="S1051" i="1" a="1"/>
  <c r="S1051" i="1" s="1"/>
  <c r="R1051" i="1" a="1"/>
  <c r="R1051" i="1" s="1"/>
  <c r="G1051" i="1"/>
  <c r="B1051" i="1"/>
  <c r="V1050" i="1"/>
  <c r="U1050" i="1"/>
  <c r="S1050" i="1" a="1"/>
  <c r="S1050" i="1" s="1"/>
  <c r="R1050" i="1" a="1"/>
  <c r="R1050" i="1" s="1"/>
  <c r="G1050" i="1"/>
  <c r="B1050" i="1"/>
  <c r="V1049" i="1"/>
  <c r="U1049" i="1"/>
  <c r="S1049" i="1" a="1"/>
  <c r="S1049" i="1" s="1"/>
  <c r="R1049" i="1" a="1"/>
  <c r="R1049" i="1" s="1"/>
  <c r="G1049" i="1"/>
  <c r="B1049" i="1"/>
  <c r="V1048" i="1"/>
  <c r="U1048" i="1"/>
  <c r="S1048" i="1" a="1"/>
  <c r="S1048" i="1" s="1"/>
  <c r="R1048" i="1" a="1"/>
  <c r="R1048" i="1" s="1"/>
  <c r="G1048" i="1"/>
  <c r="B1048" i="1"/>
  <c r="V1047" i="1"/>
  <c r="U1047" i="1"/>
  <c r="S1047" i="1" a="1"/>
  <c r="S1047" i="1" s="1"/>
  <c r="R1047" i="1" a="1"/>
  <c r="R1047" i="1" s="1"/>
  <c r="G1047" i="1"/>
  <c r="B1047" i="1"/>
  <c r="V1046" i="1"/>
  <c r="U1046" i="1"/>
  <c r="S1046" i="1" a="1"/>
  <c r="S1046" i="1" s="1"/>
  <c r="R1046" i="1" a="1"/>
  <c r="R1046" i="1" s="1"/>
  <c r="G1046" i="1"/>
  <c r="B1046" i="1"/>
  <c r="V1045" i="1"/>
  <c r="U1045" i="1"/>
  <c r="S1045" i="1" a="1"/>
  <c r="S1045" i="1" s="1"/>
  <c r="R1045" i="1" a="1"/>
  <c r="R1045" i="1" s="1"/>
  <c r="G1045" i="1"/>
  <c r="B1045" i="1"/>
  <c r="V1044" i="1"/>
  <c r="U1044" i="1"/>
  <c r="S1044" i="1" a="1"/>
  <c r="S1044" i="1" s="1"/>
  <c r="R1044" i="1" a="1"/>
  <c r="R1044" i="1" s="1"/>
  <c r="G1044" i="1"/>
  <c r="B1044" i="1"/>
  <c r="V1043" i="1"/>
  <c r="U1043" i="1"/>
  <c r="S1043" i="1" a="1"/>
  <c r="S1043" i="1" s="1"/>
  <c r="R1043" i="1" a="1"/>
  <c r="R1043" i="1" s="1"/>
  <c r="G1043" i="1"/>
  <c r="B1043" i="1"/>
  <c r="V1042" i="1"/>
  <c r="U1042" i="1"/>
  <c r="S1042" i="1" a="1"/>
  <c r="S1042" i="1" s="1"/>
  <c r="R1042" i="1" a="1"/>
  <c r="R1042" i="1" s="1"/>
  <c r="G1042" i="1"/>
  <c r="B1042" i="1"/>
  <c r="V1041" i="1"/>
  <c r="U1041" i="1"/>
  <c r="S1041" i="1" a="1"/>
  <c r="S1041" i="1" s="1"/>
  <c r="R1041" i="1" a="1"/>
  <c r="R1041" i="1" s="1"/>
  <c r="G1041" i="1"/>
  <c r="B1041" i="1"/>
  <c r="V1040" i="1"/>
  <c r="U1040" i="1"/>
  <c r="S1040" i="1" a="1"/>
  <c r="S1040" i="1" s="1"/>
  <c r="R1040" i="1" a="1"/>
  <c r="R1040" i="1" s="1"/>
  <c r="G1040" i="1"/>
  <c r="B1040" i="1"/>
  <c r="V1039" i="1"/>
  <c r="U1039" i="1"/>
  <c r="S1039" i="1" a="1"/>
  <c r="S1039" i="1" s="1"/>
  <c r="R1039" i="1" a="1"/>
  <c r="R1039" i="1" s="1"/>
  <c r="G1039" i="1"/>
  <c r="B1039" i="1"/>
  <c r="V1038" i="1"/>
  <c r="U1038" i="1"/>
  <c r="S1038" i="1" a="1"/>
  <c r="S1038" i="1" s="1"/>
  <c r="R1038" i="1" a="1"/>
  <c r="R1038" i="1" s="1"/>
  <c r="G1038" i="1"/>
  <c r="B1038" i="1"/>
  <c r="V1037" i="1"/>
  <c r="U1037" i="1"/>
  <c r="S1037" i="1" a="1"/>
  <c r="S1037" i="1" s="1"/>
  <c r="R1037" i="1" a="1"/>
  <c r="R1037" i="1" s="1"/>
  <c r="G1037" i="1"/>
  <c r="B1037" i="1"/>
  <c r="V1036" i="1"/>
  <c r="U1036" i="1"/>
  <c r="S1036" i="1" a="1"/>
  <c r="S1036" i="1" s="1"/>
  <c r="R1036" i="1" a="1"/>
  <c r="R1036" i="1" s="1"/>
  <c r="G1036" i="1"/>
  <c r="B1036" i="1"/>
  <c r="V1035" i="1"/>
  <c r="U1035" i="1"/>
  <c r="S1035" i="1" a="1"/>
  <c r="S1035" i="1" s="1"/>
  <c r="R1035" i="1" a="1"/>
  <c r="R1035" i="1" s="1"/>
  <c r="G1035" i="1"/>
  <c r="B1035" i="1"/>
  <c r="V1034" i="1"/>
  <c r="U1034" i="1"/>
  <c r="S1034" i="1" a="1"/>
  <c r="S1034" i="1" s="1"/>
  <c r="R1034" i="1" a="1"/>
  <c r="R1034" i="1" s="1"/>
  <c r="G1034" i="1"/>
  <c r="B1034" i="1"/>
  <c r="V1033" i="1"/>
  <c r="U1033" i="1"/>
  <c r="S1033" i="1" a="1"/>
  <c r="S1033" i="1" s="1"/>
  <c r="R1033" i="1" a="1"/>
  <c r="R1033" i="1" s="1"/>
  <c r="G1033" i="1"/>
  <c r="B1033" i="1"/>
  <c r="V1032" i="1"/>
  <c r="U1032" i="1"/>
  <c r="S1032" i="1" a="1"/>
  <c r="S1032" i="1" s="1"/>
  <c r="R1032" i="1" a="1"/>
  <c r="R1032" i="1" s="1"/>
  <c r="G1032" i="1"/>
  <c r="B1032" i="1"/>
  <c r="V1031" i="1"/>
  <c r="U1031" i="1"/>
  <c r="S1031" i="1" a="1"/>
  <c r="S1031" i="1" s="1"/>
  <c r="R1031" i="1" a="1"/>
  <c r="R1031" i="1" s="1"/>
  <c r="G1031" i="1"/>
  <c r="B1031" i="1"/>
  <c r="V1030" i="1"/>
  <c r="U1030" i="1"/>
  <c r="S1030" i="1" a="1"/>
  <c r="S1030" i="1" s="1"/>
  <c r="R1030" i="1" a="1"/>
  <c r="R1030" i="1" s="1"/>
  <c r="G1030" i="1"/>
  <c r="B1030" i="1"/>
  <c r="V1029" i="1"/>
  <c r="U1029" i="1"/>
  <c r="S1029" i="1" a="1"/>
  <c r="S1029" i="1" s="1"/>
  <c r="R1029" i="1" a="1"/>
  <c r="R1029" i="1" s="1"/>
  <c r="G1029" i="1"/>
  <c r="D989" i="2" s="1"/>
  <c r="B1029" i="1"/>
  <c r="V1028" i="1"/>
  <c r="U1028" i="1"/>
  <c r="S1028" i="1" a="1"/>
  <c r="S1028" i="1" s="1"/>
  <c r="R1028" i="1" a="1"/>
  <c r="R1028" i="1" s="1"/>
  <c r="G1028" i="1"/>
  <c r="B1028" i="1"/>
  <c r="V1027" i="1"/>
  <c r="U1027" i="1"/>
  <c r="S1027" i="1" a="1"/>
  <c r="S1027" i="1" s="1"/>
  <c r="R1027" i="1" a="1"/>
  <c r="R1027" i="1" s="1"/>
  <c r="G1027" i="1"/>
  <c r="B1027" i="1"/>
  <c r="V1026" i="1"/>
  <c r="U1026" i="1"/>
  <c r="S1026" i="1" a="1"/>
  <c r="S1026" i="1" s="1"/>
  <c r="R1026" i="1" a="1"/>
  <c r="R1026" i="1" s="1"/>
  <c r="G1026" i="1"/>
  <c r="B1026" i="1"/>
  <c r="V1025" i="1"/>
  <c r="U1025" i="1"/>
  <c r="S1025" i="1" a="1"/>
  <c r="S1025" i="1" s="1"/>
  <c r="R1025" i="1" a="1"/>
  <c r="R1025" i="1" s="1"/>
  <c r="G1025" i="1"/>
  <c r="D920" i="2" s="1"/>
  <c r="E920" i="2" s="1"/>
  <c r="B1025" i="1"/>
  <c r="V1024" i="1"/>
  <c r="U1024" i="1"/>
  <c r="S1024" i="1" a="1"/>
  <c r="S1024" i="1" s="1"/>
  <c r="R1024" i="1" a="1"/>
  <c r="R1024" i="1" s="1"/>
  <c r="G1024" i="1"/>
  <c r="B1024" i="1"/>
  <c r="V1023" i="1"/>
  <c r="U1023" i="1"/>
  <c r="S1023" i="1" a="1"/>
  <c r="S1023" i="1" s="1"/>
  <c r="R1023" i="1" a="1"/>
  <c r="R1023" i="1" s="1"/>
  <c r="G1023" i="1"/>
  <c r="B1023" i="1"/>
  <c r="V1022" i="1"/>
  <c r="U1022" i="1"/>
  <c r="S1022" i="1" a="1"/>
  <c r="S1022" i="1" s="1"/>
  <c r="R1022" i="1" a="1"/>
  <c r="R1022" i="1" s="1"/>
  <c r="G1022" i="1"/>
  <c r="B1022" i="1"/>
  <c r="V1021" i="1"/>
  <c r="U1021" i="1"/>
  <c r="S1021" i="1" a="1"/>
  <c r="S1021" i="1" s="1"/>
  <c r="R1021" i="1" a="1"/>
  <c r="R1021" i="1" s="1"/>
  <c r="G1021" i="1"/>
  <c r="B1021" i="1"/>
  <c r="V1020" i="1"/>
  <c r="U1020" i="1"/>
  <c r="S1020" i="1" a="1"/>
  <c r="S1020" i="1" s="1"/>
  <c r="R1020" i="1" a="1"/>
  <c r="R1020" i="1" s="1"/>
  <c r="G1020" i="1"/>
  <c r="B1020" i="1"/>
  <c r="V1019" i="1"/>
  <c r="U1019" i="1"/>
  <c r="S1019" i="1" a="1"/>
  <c r="S1019" i="1" s="1"/>
  <c r="R1019" i="1" a="1"/>
  <c r="R1019" i="1" s="1"/>
  <c r="G1019" i="1"/>
  <c r="B1019" i="1"/>
  <c r="V1018" i="1"/>
  <c r="U1018" i="1"/>
  <c r="S1018" i="1" a="1"/>
  <c r="S1018" i="1" s="1"/>
  <c r="R1018" i="1" a="1"/>
  <c r="R1018" i="1" s="1"/>
  <c r="G1018" i="1"/>
  <c r="B1018" i="1"/>
  <c r="V1017" i="1"/>
  <c r="U1017" i="1"/>
  <c r="S1017" i="1" a="1"/>
  <c r="S1017" i="1" s="1"/>
  <c r="R1017" i="1" a="1"/>
  <c r="R1017" i="1" s="1"/>
  <c r="G1017" i="1"/>
  <c r="B1017" i="1"/>
  <c r="V1016" i="1"/>
  <c r="U1016" i="1"/>
  <c r="S1016" i="1" a="1"/>
  <c r="S1016" i="1" s="1"/>
  <c r="R1016" i="1" a="1"/>
  <c r="R1016" i="1" s="1"/>
  <c r="G1016" i="1"/>
  <c r="B1016" i="1"/>
  <c r="V1015" i="1"/>
  <c r="U1015" i="1"/>
  <c r="S1015" i="1" a="1"/>
  <c r="S1015" i="1" s="1"/>
  <c r="R1015" i="1" a="1"/>
  <c r="R1015" i="1" s="1"/>
  <c r="G1015" i="1"/>
  <c r="D865" i="2" s="1"/>
  <c r="E865" i="2" s="1"/>
  <c r="B1015" i="1"/>
  <c r="V1014" i="1"/>
  <c r="U1014" i="1"/>
  <c r="S1014" i="1" a="1"/>
  <c r="S1014" i="1" s="1"/>
  <c r="R1014" i="1" a="1"/>
  <c r="R1014" i="1" s="1"/>
  <c r="G1014" i="1"/>
  <c r="B1014" i="1"/>
  <c r="V1013" i="1"/>
  <c r="U1013" i="1"/>
  <c r="S1013" i="1" a="1"/>
  <c r="S1013" i="1" s="1"/>
  <c r="R1013" i="1" a="1"/>
  <c r="R1013" i="1" s="1"/>
  <c r="G1013" i="1"/>
  <c r="B1013" i="1"/>
  <c r="V1012" i="1"/>
  <c r="U1012" i="1"/>
  <c r="S1012" i="1" a="1"/>
  <c r="S1012" i="1" s="1"/>
  <c r="R1012" i="1" a="1"/>
  <c r="R1012" i="1" s="1"/>
  <c r="G1012" i="1"/>
  <c r="B1012" i="1"/>
  <c r="V1011" i="1"/>
  <c r="U1011" i="1"/>
  <c r="S1011" i="1" a="1"/>
  <c r="S1011" i="1" s="1"/>
  <c r="R1011" i="1" a="1"/>
  <c r="R1011" i="1" s="1"/>
  <c r="G1011" i="1"/>
  <c r="B1011" i="1"/>
  <c r="V1010" i="1"/>
  <c r="U1010" i="1"/>
  <c r="S1010" i="1" a="1"/>
  <c r="S1010" i="1" s="1"/>
  <c r="R1010" i="1" a="1"/>
  <c r="R1010" i="1" s="1"/>
  <c r="G1010" i="1"/>
  <c r="B1010" i="1"/>
  <c r="V1009" i="1"/>
  <c r="U1009" i="1"/>
  <c r="S1009" i="1" a="1"/>
  <c r="S1009" i="1" s="1"/>
  <c r="R1009" i="1" a="1"/>
  <c r="R1009" i="1" s="1"/>
  <c r="G1009" i="1"/>
  <c r="B1009" i="1"/>
  <c r="V1008" i="1"/>
  <c r="U1008" i="1"/>
  <c r="S1008" i="1" a="1"/>
  <c r="S1008" i="1" s="1"/>
  <c r="R1008" i="1" a="1"/>
  <c r="R1008" i="1" s="1"/>
  <c r="G1008" i="1"/>
  <c r="B1008" i="1"/>
  <c r="V1007" i="1"/>
  <c r="U1007" i="1"/>
  <c r="S1007" i="1" a="1"/>
  <c r="S1007" i="1" s="1"/>
  <c r="R1007" i="1" a="1"/>
  <c r="R1007" i="1" s="1"/>
  <c r="G1007" i="1"/>
  <c r="B1007" i="1"/>
  <c r="V1006" i="1"/>
  <c r="U1006" i="1"/>
  <c r="S1006" i="1" a="1"/>
  <c r="S1006" i="1" s="1"/>
  <c r="R1006" i="1" a="1"/>
  <c r="R1006" i="1" s="1"/>
  <c r="G1006" i="1"/>
  <c r="B1006" i="1"/>
  <c r="V1005" i="1"/>
  <c r="U1005" i="1"/>
  <c r="S1005" i="1" a="1"/>
  <c r="S1005" i="1" s="1"/>
  <c r="R1005" i="1" a="1"/>
  <c r="R1005" i="1" s="1"/>
  <c r="G1005" i="1"/>
  <c r="B1005" i="1"/>
  <c r="V1004" i="1"/>
  <c r="U1004" i="1"/>
  <c r="S1004" i="1" a="1"/>
  <c r="S1004" i="1" s="1"/>
  <c r="R1004" i="1" a="1"/>
  <c r="R1004" i="1" s="1"/>
  <c r="G1004" i="1"/>
  <c r="B1004" i="1"/>
  <c r="V1003" i="1"/>
  <c r="U1003" i="1"/>
  <c r="S1003" i="1" a="1"/>
  <c r="S1003" i="1" s="1"/>
  <c r="R1003" i="1" a="1"/>
  <c r="R1003" i="1" s="1"/>
  <c r="G1003" i="1"/>
  <c r="B1003" i="1"/>
  <c r="V1002" i="1"/>
  <c r="U1002" i="1"/>
  <c r="S1002" i="1" a="1"/>
  <c r="S1002" i="1" s="1"/>
  <c r="R1002" i="1" a="1"/>
  <c r="R1002" i="1" s="1"/>
  <c r="G1002" i="1"/>
  <c r="B1002" i="1"/>
  <c r="V1001" i="1"/>
  <c r="U1001" i="1"/>
  <c r="S1001" i="1" a="1"/>
  <c r="S1001" i="1" s="1"/>
  <c r="R1001" i="1" a="1"/>
  <c r="R1001" i="1" s="1"/>
  <c r="G1001" i="1"/>
  <c r="B1001" i="1"/>
  <c r="V1000" i="1"/>
  <c r="U1000" i="1"/>
  <c r="S1000" i="1" a="1"/>
  <c r="S1000" i="1" s="1"/>
  <c r="R1000" i="1" a="1"/>
  <c r="R1000" i="1" s="1"/>
  <c r="G1000" i="1"/>
  <c r="B1000" i="1"/>
  <c r="V999" i="1"/>
  <c r="U999" i="1"/>
  <c r="S999" i="1" a="1"/>
  <c r="S999" i="1" s="1"/>
  <c r="R999" i="1" a="1"/>
  <c r="R999" i="1" s="1"/>
  <c r="G999" i="1"/>
  <c r="B999" i="1"/>
  <c r="V998" i="1"/>
  <c r="U998" i="1"/>
  <c r="S998" i="1" a="1"/>
  <c r="S998" i="1" s="1"/>
  <c r="R998" i="1" a="1"/>
  <c r="R998" i="1" s="1"/>
  <c r="G998" i="1"/>
  <c r="B998" i="1"/>
  <c r="V997" i="1"/>
  <c r="U997" i="1"/>
  <c r="S997" i="1" a="1"/>
  <c r="S997" i="1" s="1"/>
  <c r="R997" i="1" a="1"/>
  <c r="R997" i="1" s="1"/>
  <c r="G997" i="1"/>
  <c r="B997" i="1"/>
  <c r="V996" i="1"/>
  <c r="U996" i="1"/>
  <c r="S996" i="1" a="1"/>
  <c r="S996" i="1" s="1"/>
  <c r="R996" i="1" a="1"/>
  <c r="R996" i="1" s="1"/>
  <c r="G996" i="1"/>
  <c r="B996" i="1"/>
  <c r="V995" i="1"/>
  <c r="U995" i="1"/>
  <c r="S995" i="1" a="1"/>
  <c r="S995" i="1" s="1"/>
  <c r="R995" i="1" a="1"/>
  <c r="R995" i="1" s="1"/>
  <c r="G995" i="1"/>
  <c r="B995" i="1"/>
  <c r="V994" i="1"/>
  <c r="U994" i="1"/>
  <c r="S994" i="1" a="1"/>
  <c r="S994" i="1" s="1"/>
  <c r="R994" i="1" a="1"/>
  <c r="R994" i="1" s="1"/>
  <c r="G994" i="1"/>
  <c r="B994" i="1"/>
  <c r="V993" i="1"/>
  <c r="U993" i="1"/>
  <c r="S993" i="1" a="1"/>
  <c r="S993" i="1" s="1"/>
  <c r="R993" i="1" a="1"/>
  <c r="R993" i="1" s="1"/>
  <c r="G993" i="1"/>
  <c r="B993" i="1"/>
  <c r="V992" i="1"/>
  <c r="U992" i="1"/>
  <c r="S992" i="1" a="1"/>
  <c r="S992" i="1" s="1"/>
  <c r="R992" i="1" a="1"/>
  <c r="R992" i="1" s="1"/>
  <c r="G992" i="1"/>
  <c r="B992" i="1"/>
  <c r="V991" i="1"/>
  <c r="U991" i="1"/>
  <c r="S991" i="1" a="1"/>
  <c r="S991" i="1" s="1"/>
  <c r="R991" i="1" a="1"/>
  <c r="R991" i="1" s="1"/>
  <c r="G991" i="1"/>
  <c r="D912" i="2" s="1"/>
  <c r="E912" i="2" s="1"/>
  <c r="B991" i="1"/>
  <c r="V990" i="1"/>
  <c r="U990" i="1"/>
  <c r="S990" i="1" a="1"/>
  <c r="S990" i="1" s="1"/>
  <c r="R990" i="1" a="1"/>
  <c r="R990" i="1" s="1"/>
  <c r="G990" i="1"/>
  <c r="D805" i="2" s="1"/>
  <c r="B990" i="1"/>
  <c r="V989" i="1"/>
  <c r="U989" i="1"/>
  <c r="S989" i="1" a="1"/>
  <c r="S989" i="1" s="1"/>
  <c r="R989" i="1" a="1"/>
  <c r="R989" i="1" s="1"/>
  <c r="G989" i="1"/>
  <c r="B989" i="1"/>
  <c r="V988" i="1"/>
  <c r="U988" i="1"/>
  <c r="S988" i="1" a="1"/>
  <c r="S988" i="1" s="1"/>
  <c r="R988" i="1" a="1"/>
  <c r="R988" i="1" s="1"/>
  <c r="G988" i="1"/>
  <c r="B988" i="1"/>
  <c r="V987" i="1"/>
  <c r="U987" i="1"/>
  <c r="S987" i="1" a="1"/>
  <c r="S987" i="1" s="1"/>
  <c r="R987" i="1" a="1"/>
  <c r="R987" i="1" s="1"/>
  <c r="G987" i="1"/>
  <c r="B987" i="1"/>
  <c r="V986" i="1"/>
  <c r="U986" i="1"/>
  <c r="S986" i="1" a="1"/>
  <c r="S986" i="1" s="1"/>
  <c r="R986" i="1" a="1"/>
  <c r="R986" i="1" s="1"/>
  <c r="G986" i="1"/>
  <c r="B986" i="1"/>
  <c r="V985" i="1"/>
  <c r="U985" i="1"/>
  <c r="S985" i="1" a="1"/>
  <c r="S985" i="1" s="1"/>
  <c r="R985" i="1" a="1"/>
  <c r="R985" i="1" s="1"/>
  <c r="G985" i="1"/>
  <c r="B985" i="1"/>
  <c r="V984" i="1"/>
  <c r="U984" i="1"/>
  <c r="S984" i="1" a="1"/>
  <c r="S984" i="1" s="1"/>
  <c r="R984" i="1" a="1"/>
  <c r="R984" i="1" s="1"/>
  <c r="G984" i="1"/>
  <c r="B984" i="1"/>
  <c r="V983" i="1"/>
  <c r="U983" i="1"/>
  <c r="S983" i="1" a="1"/>
  <c r="S983" i="1" s="1"/>
  <c r="R983" i="1" a="1"/>
  <c r="R983" i="1" s="1"/>
  <c r="G983" i="1"/>
  <c r="B983" i="1"/>
  <c r="V982" i="1"/>
  <c r="U982" i="1"/>
  <c r="S982" i="1" a="1"/>
  <c r="S982" i="1" s="1"/>
  <c r="R982" i="1" a="1"/>
  <c r="R982" i="1" s="1"/>
  <c r="G982" i="1"/>
  <c r="B982" i="1"/>
  <c r="V981" i="1"/>
  <c r="U981" i="1"/>
  <c r="S981" i="1" a="1"/>
  <c r="S981" i="1" s="1"/>
  <c r="R981" i="1" a="1"/>
  <c r="R981" i="1" s="1"/>
  <c r="G981" i="1"/>
  <c r="B981" i="1"/>
  <c r="V980" i="1"/>
  <c r="U980" i="1"/>
  <c r="S980" i="1" a="1"/>
  <c r="S980" i="1" s="1"/>
  <c r="R980" i="1" a="1"/>
  <c r="R980" i="1" s="1"/>
  <c r="G980" i="1"/>
  <c r="B980" i="1"/>
  <c r="V979" i="1"/>
  <c r="U979" i="1"/>
  <c r="S979" i="1" a="1"/>
  <c r="S979" i="1" s="1"/>
  <c r="R979" i="1" a="1"/>
  <c r="R979" i="1" s="1"/>
  <c r="G979" i="1"/>
  <c r="B979" i="1"/>
  <c r="V978" i="1"/>
  <c r="U978" i="1"/>
  <c r="S978" i="1" a="1"/>
  <c r="S978" i="1" s="1"/>
  <c r="R978" i="1" a="1"/>
  <c r="R978" i="1" s="1"/>
  <c r="G978" i="1"/>
  <c r="B978" i="1"/>
  <c r="V977" i="1"/>
  <c r="U977" i="1"/>
  <c r="S977" i="1" a="1"/>
  <c r="S977" i="1" s="1"/>
  <c r="R977" i="1" a="1"/>
  <c r="R977" i="1" s="1"/>
  <c r="G977" i="1"/>
  <c r="B977" i="1"/>
  <c r="V976" i="1"/>
  <c r="U976" i="1"/>
  <c r="S976" i="1" a="1"/>
  <c r="S976" i="1" s="1"/>
  <c r="R976" i="1" a="1"/>
  <c r="R976" i="1" s="1"/>
  <c r="G976" i="1"/>
  <c r="B976" i="1"/>
  <c r="V975" i="1"/>
  <c r="U975" i="1"/>
  <c r="S975" i="1" a="1"/>
  <c r="S975" i="1" s="1"/>
  <c r="R975" i="1" a="1"/>
  <c r="R975" i="1" s="1"/>
  <c r="G975" i="1"/>
  <c r="B975" i="1"/>
  <c r="V974" i="1"/>
  <c r="U974" i="1"/>
  <c r="S974" i="1" a="1"/>
  <c r="S974" i="1" s="1"/>
  <c r="R974" i="1" a="1"/>
  <c r="R974" i="1" s="1"/>
  <c r="G974" i="1"/>
  <c r="B974" i="1"/>
  <c r="V973" i="1"/>
  <c r="U973" i="1"/>
  <c r="S973" i="1" a="1"/>
  <c r="S973" i="1" s="1"/>
  <c r="R973" i="1" a="1"/>
  <c r="R973" i="1" s="1"/>
  <c r="G973" i="1"/>
  <c r="B973" i="1"/>
  <c r="V972" i="1"/>
  <c r="U972" i="1"/>
  <c r="S972" i="1" a="1"/>
  <c r="S972" i="1" s="1"/>
  <c r="R972" i="1" a="1"/>
  <c r="R972" i="1" s="1"/>
  <c r="G972" i="1"/>
  <c r="B972" i="1"/>
  <c r="V971" i="1"/>
  <c r="U971" i="1"/>
  <c r="S971" i="1" a="1"/>
  <c r="S971" i="1" s="1"/>
  <c r="R971" i="1" a="1"/>
  <c r="R971" i="1" s="1"/>
  <c r="G971" i="1"/>
  <c r="D815" i="2" s="1"/>
  <c r="E815" i="2" s="1"/>
  <c r="B971" i="1"/>
  <c r="V970" i="1"/>
  <c r="U970" i="1"/>
  <c r="S970" i="1" a="1"/>
  <c r="S970" i="1" s="1"/>
  <c r="R970" i="1" a="1"/>
  <c r="R970" i="1" s="1"/>
  <c r="G970" i="1"/>
  <c r="B970" i="1"/>
  <c r="V969" i="1"/>
  <c r="U969" i="1"/>
  <c r="S969" i="1" a="1"/>
  <c r="S969" i="1" s="1"/>
  <c r="R969" i="1" a="1"/>
  <c r="R969" i="1" s="1"/>
  <c r="G969" i="1"/>
  <c r="B969" i="1"/>
  <c r="V968" i="1"/>
  <c r="U968" i="1"/>
  <c r="S968" i="1" a="1"/>
  <c r="S968" i="1" s="1"/>
  <c r="R968" i="1" a="1"/>
  <c r="R968" i="1" s="1"/>
  <c r="G968" i="1"/>
  <c r="B968" i="1"/>
  <c r="V967" i="1"/>
  <c r="U967" i="1"/>
  <c r="S967" i="1" a="1"/>
  <c r="S967" i="1" s="1"/>
  <c r="R967" i="1" a="1"/>
  <c r="R967" i="1" s="1"/>
  <c r="G967" i="1"/>
  <c r="D906" i="2" s="1"/>
  <c r="E906" i="2" s="1"/>
  <c r="B967" i="1"/>
  <c r="V966" i="1"/>
  <c r="U966" i="1"/>
  <c r="S966" i="1" a="1"/>
  <c r="S966" i="1" s="1"/>
  <c r="R966" i="1" a="1"/>
  <c r="R966" i="1" s="1"/>
  <c r="G966" i="1"/>
  <c r="B966" i="1"/>
  <c r="V965" i="1"/>
  <c r="U965" i="1"/>
  <c r="S965" i="1" a="1"/>
  <c r="S965" i="1" s="1"/>
  <c r="R965" i="1" a="1"/>
  <c r="R965" i="1" s="1"/>
  <c r="G965" i="1"/>
  <c r="D821" i="2" s="1"/>
  <c r="E821" i="2" s="1"/>
  <c r="B965" i="1"/>
  <c r="V964" i="1"/>
  <c r="U964" i="1"/>
  <c r="S964" i="1" a="1"/>
  <c r="S964" i="1" s="1"/>
  <c r="R964" i="1" a="1"/>
  <c r="R964" i="1" s="1"/>
  <c r="G964" i="1"/>
  <c r="D817" i="2" s="1"/>
  <c r="B964" i="1"/>
  <c r="V963" i="1"/>
  <c r="U963" i="1"/>
  <c r="S963" i="1" a="1"/>
  <c r="S963" i="1" s="1"/>
  <c r="R963" i="1" a="1"/>
  <c r="R963" i="1" s="1"/>
  <c r="G963" i="1"/>
  <c r="D893" i="2" s="1"/>
  <c r="E893" i="2" s="1"/>
  <c r="B963" i="1"/>
  <c r="V962" i="1"/>
  <c r="U962" i="1"/>
  <c r="S962" i="1" a="1"/>
  <c r="S962" i="1" s="1"/>
  <c r="R962" i="1" a="1"/>
  <c r="R962" i="1" s="1"/>
  <c r="B962" i="1"/>
  <c r="V961" i="1"/>
  <c r="U961" i="1"/>
  <c r="S961" i="1" a="1"/>
  <c r="S961" i="1" s="1"/>
  <c r="R961" i="1" a="1"/>
  <c r="R961" i="1" s="1"/>
  <c r="G961" i="1"/>
  <c r="B961" i="1"/>
  <c r="V960" i="1"/>
  <c r="U960" i="1"/>
  <c r="S960" i="1" a="1"/>
  <c r="S960" i="1" s="1"/>
  <c r="R960" i="1" a="1"/>
  <c r="R960" i="1" s="1"/>
  <c r="G960" i="1"/>
  <c r="B960" i="1"/>
  <c r="V959" i="1"/>
  <c r="U959" i="1"/>
  <c r="S959" i="1" a="1"/>
  <c r="S959" i="1" s="1"/>
  <c r="R959" i="1" a="1"/>
  <c r="R959" i="1" s="1"/>
  <c r="G959" i="1"/>
  <c r="B959" i="1"/>
  <c r="V958" i="1"/>
  <c r="U958" i="1"/>
  <c r="S958" i="1" a="1"/>
  <c r="S958" i="1" s="1"/>
  <c r="R958" i="1" a="1"/>
  <c r="R958" i="1" s="1"/>
  <c r="G958" i="1"/>
  <c r="B958" i="1"/>
  <c r="V957" i="1"/>
  <c r="U957" i="1"/>
  <c r="S957" i="1" a="1"/>
  <c r="S957" i="1" s="1"/>
  <c r="R957" i="1" a="1"/>
  <c r="R957" i="1" s="1"/>
  <c r="G957" i="1"/>
  <c r="B957" i="1"/>
  <c r="V956" i="1"/>
  <c r="U956" i="1"/>
  <c r="S956" i="1" a="1"/>
  <c r="S956" i="1" s="1"/>
  <c r="R956" i="1" a="1"/>
  <c r="R956" i="1" s="1"/>
  <c r="G956" i="1"/>
  <c r="B956" i="1"/>
  <c r="V955" i="1"/>
  <c r="U955" i="1"/>
  <c r="S955" i="1" a="1"/>
  <c r="S955" i="1" s="1"/>
  <c r="R955" i="1" a="1"/>
  <c r="R955" i="1" s="1"/>
  <c r="G955" i="1"/>
  <c r="B955" i="1"/>
  <c r="V954" i="1"/>
  <c r="U954" i="1"/>
  <c r="S954" i="1" a="1"/>
  <c r="S954" i="1" s="1"/>
  <c r="R954" i="1" a="1"/>
  <c r="R954" i="1" s="1"/>
  <c r="G954" i="1"/>
  <c r="B954" i="1"/>
  <c r="V953" i="1"/>
  <c r="U953" i="1"/>
  <c r="S953" i="1" a="1"/>
  <c r="S953" i="1" s="1"/>
  <c r="R953" i="1" a="1"/>
  <c r="R953" i="1" s="1"/>
  <c r="G953" i="1"/>
  <c r="B953" i="1"/>
  <c r="V952" i="1"/>
  <c r="U952" i="1"/>
  <c r="S952" i="1" a="1"/>
  <c r="S952" i="1" s="1"/>
  <c r="R952" i="1" a="1"/>
  <c r="R952" i="1" s="1"/>
  <c r="G952" i="1"/>
  <c r="B952" i="1"/>
  <c r="V951" i="1"/>
  <c r="U951" i="1"/>
  <c r="S951" i="1" a="1"/>
  <c r="S951" i="1" s="1"/>
  <c r="R951" i="1" a="1"/>
  <c r="R951" i="1" s="1"/>
  <c r="G951" i="1"/>
  <c r="B951" i="1"/>
  <c r="V950" i="1"/>
  <c r="U950" i="1"/>
  <c r="S950" i="1" a="1"/>
  <c r="S950" i="1" s="1"/>
  <c r="R950" i="1" a="1"/>
  <c r="R950" i="1" s="1"/>
  <c r="G950" i="1"/>
  <c r="B950" i="1"/>
  <c r="V949" i="1"/>
  <c r="U949" i="1"/>
  <c r="S949" i="1" a="1"/>
  <c r="S949" i="1" s="1"/>
  <c r="R949" i="1" a="1"/>
  <c r="R949" i="1" s="1"/>
  <c r="G949" i="1"/>
  <c r="B949" i="1"/>
  <c r="V948" i="1"/>
  <c r="U948" i="1"/>
  <c r="S948" i="1" a="1"/>
  <c r="S948" i="1" s="1"/>
  <c r="R948" i="1" a="1"/>
  <c r="R948" i="1" s="1"/>
  <c r="G948" i="1"/>
  <c r="B948" i="1"/>
  <c r="V947" i="1"/>
  <c r="U947" i="1"/>
  <c r="S947" i="1" a="1"/>
  <c r="S947" i="1" s="1"/>
  <c r="R947" i="1" a="1"/>
  <c r="R947" i="1" s="1"/>
  <c r="G947" i="1"/>
  <c r="B947" i="1"/>
  <c r="V946" i="1"/>
  <c r="U946" i="1"/>
  <c r="S946" i="1" a="1"/>
  <c r="S946" i="1" s="1"/>
  <c r="R946" i="1" a="1"/>
  <c r="R946" i="1" s="1"/>
  <c r="G946" i="1"/>
  <c r="B946" i="1"/>
  <c r="V945" i="1"/>
  <c r="U945" i="1"/>
  <c r="S945" i="1" a="1"/>
  <c r="S945" i="1" s="1"/>
  <c r="R945" i="1" a="1"/>
  <c r="R945" i="1" s="1"/>
  <c r="G945" i="1"/>
  <c r="B945" i="1"/>
  <c r="V944" i="1"/>
  <c r="U944" i="1"/>
  <c r="S944" i="1" a="1"/>
  <c r="S944" i="1" s="1"/>
  <c r="R944" i="1" a="1"/>
  <c r="R944" i="1" s="1"/>
  <c r="G944" i="1"/>
  <c r="B944" i="1"/>
  <c r="V943" i="1"/>
  <c r="U943" i="1"/>
  <c r="S943" i="1" a="1"/>
  <c r="S943" i="1" s="1"/>
  <c r="R943" i="1" a="1"/>
  <c r="R943" i="1" s="1"/>
  <c r="G943" i="1"/>
  <c r="B943" i="1"/>
  <c r="V942" i="1"/>
  <c r="U942" i="1"/>
  <c r="S942" i="1" a="1"/>
  <c r="S942" i="1" s="1"/>
  <c r="R942" i="1" a="1"/>
  <c r="R942" i="1" s="1"/>
  <c r="G942" i="1"/>
  <c r="B942" i="1"/>
  <c r="V941" i="1"/>
  <c r="U941" i="1"/>
  <c r="S941" i="1" a="1"/>
  <c r="S941" i="1" s="1"/>
  <c r="R941" i="1" a="1"/>
  <c r="R941" i="1" s="1"/>
  <c r="G941" i="1"/>
  <c r="B941" i="1"/>
  <c r="V940" i="1"/>
  <c r="U940" i="1"/>
  <c r="S940" i="1" a="1"/>
  <c r="S940" i="1" s="1"/>
  <c r="R940" i="1" a="1"/>
  <c r="R940" i="1" s="1"/>
  <c r="G940" i="1"/>
  <c r="D866" i="2" s="1"/>
  <c r="E866" i="2" s="1"/>
  <c r="B940" i="1"/>
  <c r="V939" i="1"/>
  <c r="U939" i="1"/>
  <c r="S939" i="1" a="1"/>
  <c r="S939" i="1" s="1"/>
  <c r="R939" i="1" a="1"/>
  <c r="R939" i="1" s="1"/>
  <c r="G939" i="1"/>
  <c r="B939" i="1"/>
  <c r="V938" i="1"/>
  <c r="U938" i="1"/>
  <c r="S938" i="1" a="1"/>
  <c r="S938" i="1" s="1"/>
  <c r="R938" i="1" a="1"/>
  <c r="R938" i="1" s="1"/>
  <c r="G938" i="1"/>
  <c r="B938" i="1"/>
  <c r="V937" i="1"/>
  <c r="U937" i="1"/>
  <c r="S937" i="1" a="1"/>
  <c r="S937" i="1" s="1"/>
  <c r="R937" i="1" a="1"/>
  <c r="R937" i="1" s="1"/>
  <c r="G937" i="1"/>
  <c r="B937" i="1"/>
  <c r="V936" i="1"/>
  <c r="U936" i="1"/>
  <c r="S936" i="1" a="1"/>
  <c r="S936" i="1" s="1"/>
  <c r="R936" i="1" a="1"/>
  <c r="R936" i="1" s="1"/>
  <c r="G936" i="1"/>
  <c r="B936" i="1"/>
  <c r="V935" i="1"/>
  <c r="U935" i="1"/>
  <c r="S935" i="1" a="1"/>
  <c r="S935" i="1" s="1"/>
  <c r="R935" i="1" a="1"/>
  <c r="R935" i="1" s="1"/>
  <c r="G935" i="1"/>
  <c r="B935" i="1"/>
  <c r="V934" i="1"/>
  <c r="U934" i="1"/>
  <c r="S934" i="1" a="1"/>
  <c r="S934" i="1" s="1"/>
  <c r="R934" i="1" a="1"/>
  <c r="R934" i="1" s="1"/>
  <c r="G934" i="1"/>
  <c r="B934" i="1"/>
  <c r="V933" i="1"/>
  <c r="U933" i="1"/>
  <c r="S933" i="1" a="1"/>
  <c r="S933" i="1" s="1"/>
  <c r="R933" i="1" a="1"/>
  <c r="R933" i="1" s="1"/>
  <c r="G933" i="1"/>
  <c r="B933" i="1"/>
  <c r="V932" i="1"/>
  <c r="U932" i="1"/>
  <c r="S932" i="1" a="1"/>
  <c r="S932" i="1" s="1"/>
  <c r="R932" i="1" a="1"/>
  <c r="R932" i="1" s="1"/>
  <c r="G932" i="1"/>
  <c r="B932" i="1"/>
  <c r="V931" i="1"/>
  <c r="U931" i="1"/>
  <c r="S931" i="1" a="1"/>
  <c r="S931" i="1" s="1"/>
  <c r="R931" i="1" a="1"/>
  <c r="R931" i="1" s="1"/>
  <c r="G931" i="1"/>
  <c r="B931" i="1"/>
  <c r="V930" i="1"/>
  <c r="U930" i="1"/>
  <c r="S930" i="1" a="1"/>
  <c r="S930" i="1" s="1"/>
  <c r="R930" i="1" a="1"/>
  <c r="R930" i="1" s="1"/>
  <c r="G930" i="1"/>
  <c r="D902" i="2" s="1"/>
  <c r="B930" i="1"/>
  <c r="V929" i="1"/>
  <c r="U929" i="1"/>
  <c r="S929" i="1" a="1"/>
  <c r="S929" i="1" s="1"/>
  <c r="R929" i="1" a="1"/>
  <c r="R929" i="1" s="1"/>
  <c r="G929" i="1"/>
  <c r="B929" i="1"/>
  <c r="V928" i="1"/>
  <c r="U928" i="1"/>
  <c r="S928" i="1" a="1"/>
  <c r="S928" i="1" s="1"/>
  <c r="R928" i="1" a="1"/>
  <c r="R928" i="1" s="1"/>
  <c r="G928" i="1"/>
  <c r="B928" i="1"/>
  <c r="V927" i="1"/>
  <c r="U927" i="1"/>
  <c r="S927" i="1" a="1"/>
  <c r="S927" i="1" s="1"/>
  <c r="R927" i="1" a="1"/>
  <c r="R927" i="1" s="1"/>
  <c r="G927" i="1"/>
  <c r="B927" i="1"/>
  <c r="V926" i="1"/>
  <c r="U926" i="1"/>
  <c r="S926" i="1" a="1"/>
  <c r="S926" i="1" s="1"/>
  <c r="R926" i="1" a="1"/>
  <c r="R926" i="1" s="1"/>
  <c r="G926" i="1"/>
  <c r="D870" i="2" s="1"/>
  <c r="E870" i="2" s="1"/>
  <c r="B926" i="1"/>
  <c r="V925" i="1"/>
  <c r="U925" i="1"/>
  <c r="S925" i="1" a="1"/>
  <c r="S925" i="1" s="1"/>
  <c r="R925" i="1" a="1"/>
  <c r="R925" i="1" s="1"/>
  <c r="G925" i="1"/>
  <c r="B925" i="1"/>
  <c r="V924" i="1"/>
  <c r="U924" i="1"/>
  <c r="S924" i="1" a="1"/>
  <c r="S924" i="1" s="1"/>
  <c r="R924" i="1" a="1"/>
  <c r="R924" i="1" s="1"/>
  <c r="G924" i="1"/>
  <c r="B924" i="1"/>
  <c r="V923" i="1"/>
  <c r="U923" i="1"/>
  <c r="S923" i="1" a="1"/>
  <c r="S923" i="1" s="1"/>
  <c r="R923" i="1" a="1"/>
  <c r="R923" i="1" s="1"/>
  <c r="G923" i="1"/>
  <c r="B923" i="1"/>
  <c r="V922" i="1"/>
  <c r="U922" i="1"/>
  <c r="S922" i="1" a="1"/>
  <c r="S922" i="1" s="1"/>
  <c r="R922" i="1" a="1"/>
  <c r="R922" i="1" s="1"/>
  <c r="G922" i="1"/>
  <c r="B922" i="1"/>
  <c r="V921" i="1"/>
  <c r="U921" i="1"/>
  <c r="S921" i="1" a="1"/>
  <c r="S921" i="1" s="1"/>
  <c r="R921" i="1" a="1"/>
  <c r="R921" i="1" s="1"/>
  <c r="G921" i="1"/>
  <c r="B921" i="1"/>
  <c r="V920" i="1"/>
  <c r="U920" i="1"/>
  <c r="S920" i="1" a="1"/>
  <c r="S920" i="1" s="1"/>
  <c r="R920" i="1" a="1"/>
  <c r="R920" i="1" s="1"/>
  <c r="G920" i="1"/>
  <c r="B920" i="1"/>
  <c r="V919" i="1"/>
  <c r="U919" i="1"/>
  <c r="S919" i="1" a="1"/>
  <c r="S919" i="1" s="1"/>
  <c r="R919" i="1" a="1"/>
  <c r="R919" i="1" s="1"/>
  <c r="G919" i="1"/>
  <c r="B919" i="1"/>
  <c r="V918" i="1"/>
  <c r="U918" i="1"/>
  <c r="S918" i="1" a="1"/>
  <c r="S918" i="1" s="1"/>
  <c r="R918" i="1" a="1"/>
  <c r="R918" i="1" s="1"/>
  <c r="G918" i="1"/>
  <c r="B918" i="1"/>
  <c r="V917" i="1"/>
  <c r="U917" i="1"/>
  <c r="S917" i="1" a="1"/>
  <c r="S917" i="1" s="1"/>
  <c r="R917" i="1" a="1"/>
  <c r="R917" i="1" s="1"/>
  <c r="G917" i="1"/>
  <c r="B917" i="1"/>
  <c r="V916" i="1"/>
  <c r="U916" i="1"/>
  <c r="S916" i="1" a="1"/>
  <c r="S916" i="1" s="1"/>
  <c r="R916" i="1" a="1"/>
  <c r="R916" i="1" s="1"/>
  <c r="G916" i="1"/>
  <c r="B916" i="1"/>
  <c r="V915" i="1"/>
  <c r="U915" i="1"/>
  <c r="S915" i="1" a="1"/>
  <c r="S915" i="1" s="1"/>
  <c r="R915" i="1" a="1"/>
  <c r="R915" i="1" s="1"/>
  <c r="G915" i="1"/>
  <c r="B915" i="1"/>
  <c r="V914" i="1"/>
  <c r="U914" i="1"/>
  <c r="S914" i="1" a="1"/>
  <c r="S914" i="1" s="1"/>
  <c r="R914" i="1" a="1"/>
  <c r="R914" i="1" s="1"/>
  <c r="G914" i="1"/>
  <c r="B914" i="1"/>
  <c r="V913" i="1"/>
  <c r="U913" i="1"/>
  <c r="S913" i="1" a="1"/>
  <c r="S913" i="1" s="1"/>
  <c r="R913" i="1" a="1"/>
  <c r="R913" i="1" s="1"/>
  <c r="G913" i="1"/>
  <c r="B913" i="1"/>
  <c r="V912" i="1"/>
  <c r="U912" i="1"/>
  <c r="S912" i="1" a="1"/>
  <c r="S912" i="1" s="1"/>
  <c r="R912" i="1" a="1"/>
  <c r="R912" i="1" s="1"/>
  <c r="G912" i="1"/>
  <c r="B912" i="1"/>
  <c r="V911" i="1"/>
  <c r="U911" i="1"/>
  <c r="S911" i="1" a="1"/>
  <c r="S911" i="1" s="1"/>
  <c r="R911" i="1" a="1"/>
  <c r="R911" i="1" s="1"/>
  <c r="G911" i="1"/>
  <c r="B911" i="1"/>
  <c r="V910" i="1"/>
  <c r="U910" i="1"/>
  <c r="S910" i="1" a="1"/>
  <c r="S910" i="1" s="1"/>
  <c r="R910" i="1" a="1"/>
  <c r="R910" i="1" s="1"/>
  <c r="G910" i="1"/>
  <c r="B910" i="1"/>
  <c r="V909" i="1"/>
  <c r="U909" i="1"/>
  <c r="S909" i="1" a="1"/>
  <c r="S909" i="1" s="1"/>
  <c r="R909" i="1" a="1"/>
  <c r="R909" i="1" s="1"/>
  <c r="G909" i="1"/>
  <c r="B909" i="1"/>
  <c r="V908" i="1"/>
  <c r="U908" i="1"/>
  <c r="S908" i="1" a="1"/>
  <c r="S908" i="1" s="1"/>
  <c r="R908" i="1" a="1"/>
  <c r="R908" i="1" s="1"/>
  <c r="G908" i="1"/>
  <c r="B908" i="1"/>
  <c r="V907" i="1"/>
  <c r="U907" i="1"/>
  <c r="S907" i="1" a="1"/>
  <c r="S907" i="1" s="1"/>
  <c r="R907" i="1" a="1"/>
  <c r="R907" i="1" s="1"/>
  <c r="G907" i="1"/>
  <c r="B907" i="1"/>
  <c r="V906" i="1"/>
  <c r="U906" i="1"/>
  <c r="S906" i="1" a="1"/>
  <c r="S906" i="1" s="1"/>
  <c r="R906" i="1" a="1"/>
  <c r="R906" i="1" s="1"/>
  <c r="G906" i="1"/>
  <c r="B906" i="1"/>
  <c r="V905" i="1"/>
  <c r="U905" i="1"/>
  <c r="S905" i="1" a="1"/>
  <c r="S905" i="1" s="1"/>
  <c r="R905" i="1" a="1"/>
  <c r="R905" i="1" s="1"/>
  <c r="G905" i="1"/>
  <c r="B905" i="1"/>
  <c r="V904" i="1"/>
  <c r="U904" i="1"/>
  <c r="S904" i="1" a="1"/>
  <c r="S904" i="1" s="1"/>
  <c r="R904" i="1" a="1"/>
  <c r="R904" i="1" s="1"/>
  <c r="G904" i="1"/>
  <c r="B904" i="1"/>
  <c r="V903" i="1"/>
  <c r="U903" i="1"/>
  <c r="S903" i="1" a="1"/>
  <c r="S903" i="1" s="1"/>
  <c r="R903" i="1" a="1"/>
  <c r="R903" i="1" s="1"/>
  <c r="G903" i="1"/>
  <c r="B903" i="1"/>
  <c r="V902" i="1"/>
  <c r="U902" i="1"/>
  <c r="S902" i="1" a="1"/>
  <c r="S902" i="1" s="1"/>
  <c r="R902" i="1" a="1"/>
  <c r="R902" i="1" s="1"/>
  <c r="G902" i="1"/>
  <c r="B902" i="1"/>
  <c r="V901" i="1"/>
  <c r="U901" i="1"/>
  <c r="S901" i="1" a="1"/>
  <c r="S901" i="1" s="1"/>
  <c r="R901" i="1" a="1"/>
  <c r="R901" i="1" s="1"/>
  <c r="G901" i="1"/>
  <c r="B901" i="1"/>
  <c r="V900" i="1"/>
  <c r="U900" i="1"/>
  <c r="S900" i="1" a="1"/>
  <c r="S900" i="1" s="1"/>
  <c r="R900" i="1" a="1"/>
  <c r="R900" i="1" s="1"/>
  <c r="G900" i="1"/>
  <c r="B900" i="1"/>
  <c r="V899" i="1"/>
  <c r="U899" i="1"/>
  <c r="S899" i="1" a="1"/>
  <c r="S899" i="1" s="1"/>
  <c r="R899" i="1" a="1"/>
  <c r="R899" i="1" s="1"/>
  <c r="G899" i="1"/>
  <c r="B899" i="1"/>
  <c r="V898" i="1"/>
  <c r="U898" i="1"/>
  <c r="S898" i="1" a="1"/>
  <c r="S898" i="1" s="1"/>
  <c r="R898" i="1" a="1"/>
  <c r="R898" i="1" s="1"/>
  <c r="G898" i="1"/>
  <c r="B898" i="1"/>
  <c r="V897" i="1"/>
  <c r="U897" i="1"/>
  <c r="S897" i="1" a="1"/>
  <c r="S897" i="1" s="1"/>
  <c r="R897" i="1" a="1"/>
  <c r="R897" i="1" s="1"/>
  <c r="G897" i="1"/>
  <c r="B897" i="1"/>
  <c r="V896" i="1"/>
  <c r="U896" i="1"/>
  <c r="S896" i="1" a="1"/>
  <c r="S896" i="1" s="1"/>
  <c r="R896" i="1" a="1"/>
  <c r="R896" i="1" s="1"/>
  <c r="G896" i="1"/>
  <c r="B896" i="1"/>
  <c r="V895" i="1"/>
  <c r="U895" i="1"/>
  <c r="S895" i="1" a="1"/>
  <c r="S895" i="1" s="1"/>
  <c r="R895" i="1" a="1"/>
  <c r="R895" i="1" s="1"/>
  <c r="G895" i="1"/>
  <c r="B895" i="1"/>
  <c r="V894" i="1"/>
  <c r="U894" i="1"/>
  <c r="S894" i="1" a="1"/>
  <c r="S894" i="1" s="1"/>
  <c r="R894" i="1" a="1"/>
  <c r="R894" i="1" s="1"/>
  <c r="G894" i="1"/>
  <c r="B894" i="1"/>
  <c r="V893" i="1"/>
  <c r="U893" i="1"/>
  <c r="S893" i="1" a="1"/>
  <c r="S893" i="1" s="1"/>
  <c r="R893" i="1" a="1"/>
  <c r="R893" i="1" s="1"/>
  <c r="G893" i="1"/>
  <c r="B893" i="1"/>
  <c r="V892" i="1"/>
  <c r="U892" i="1"/>
  <c r="S892" i="1" a="1"/>
  <c r="S892" i="1" s="1"/>
  <c r="R892" i="1" a="1"/>
  <c r="R892" i="1" s="1"/>
  <c r="G892" i="1"/>
  <c r="B892" i="1"/>
  <c r="V891" i="1"/>
  <c r="U891" i="1"/>
  <c r="S891" i="1" a="1"/>
  <c r="S891" i="1" s="1"/>
  <c r="R891" i="1" a="1"/>
  <c r="R891" i="1" s="1"/>
  <c r="G891" i="1"/>
  <c r="B891" i="1"/>
  <c r="V890" i="1"/>
  <c r="U890" i="1"/>
  <c r="S890" i="1" a="1"/>
  <c r="S890" i="1" s="1"/>
  <c r="R890" i="1" a="1"/>
  <c r="R890" i="1" s="1"/>
  <c r="G890" i="1"/>
  <c r="B890" i="1"/>
  <c r="V889" i="1"/>
  <c r="U889" i="1"/>
  <c r="S889" i="1" a="1"/>
  <c r="S889" i="1" s="1"/>
  <c r="R889" i="1" a="1"/>
  <c r="R889" i="1" s="1"/>
  <c r="G889" i="1"/>
  <c r="B889" i="1"/>
  <c r="V888" i="1"/>
  <c r="U888" i="1"/>
  <c r="S888" i="1" a="1"/>
  <c r="S888" i="1" s="1"/>
  <c r="R888" i="1" a="1"/>
  <c r="R888" i="1" s="1"/>
  <c r="G888" i="1"/>
  <c r="B888" i="1"/>
  <c r="V887" i="1"/>
  <c r="U887" i="1"/>
  <c r="S887" i="1" a="1"/>
  <c r="S887" i="1" s="1"/>
  <c r="R887" i="1" a="1"/>
  <c r="R887" i="1" s="1"/>
  <c r="G887" i="1"/>
  <c r="B887" i="1"/>
  <c r="V886" i="1"/>
  <c r="U886" i="1"/>
  <c r="S886" i="1" a="1"/>
  <c r="S886" i="1" s="1"/>
  <c r="R886" i="1" a="1"/>
  <c r="R886" i="1" s="1"/>
  <c r="G886" i="1"/>
  <c r="B886" i="1"/>
  <c r="V885" i="1"/>
  <c r="U885" i="1"/>
  <c r="S885" i="1" a="1"/>
  <c r="S885" i="1" s="1"/>
  <c r="R885" i="1" a="1"/>
  <c r="R885" i="1" s="1"/>
  <c r="G885" i="1"/>
  <c r="B885" i="1"/>
  <c r="V884" i="1"/>
  <c r="U884" i="1"/>
  <c r="S884" i="1" a="1"/>
  <c r="S884" i="1" s="1"/>
  <c r="R884" i="1" a="1"/>
  <c r="R884" i="1" s="1"/>
  <c r="G884" i="1"/>
  <c r="B884" i="1"/>
  <c r="V883" i="1"/>
  <c r="U883" i="1"/>
  <c r="S883" i="1" a="1"/>
  <c r="S883" i="1" s="1"/>
  <c r="R883" i="1" a="1"/>
  <c r="R883" i="1" s="1"/>
  <c r="G883" i="1"/>
  <c r="B883" i="1"/>
  <c r="V882" i="1"/>
  <c r="U882" i="1"/>
  <c r="S882" i="1" a="1"/>
  <c r="S882" i="1" s="1"/>
  <c r="R882" i="1" a="1"/>
  <c r="R882" i="1" s="1"/>
  <c r="G882" i="1"/>
  <c r="B882" i="1"/>
  <c r="V881" i="1"/>
  <c r="U881" i="1"/>
  <c r="S881" i="1" a="1"/>
  <c r="S881" i="1" s="1"/>
  <c r="R881" i="1" a="1"/>
  <c r="R881" i="1" s="1"/>
  <c r="G881" i="1"/>
  <c r="B881" i="1"/>
  <c r="V880" i="1"/>
  <c r="U880" i="1"/>
  <c r="S880" i="1" a="1"/>
  <c r="S880" i="1" s="1"/>
  <c r="R880" i="1" a="1"/>
  <c r="R880" i="1" s="1"/>
  <c r="G880" i="1"/>
  <c r="B880" i="1"/>
  <c r="V879" i="1"/>
  <c r="U879" i="1"/>
  <c r="S879" i="1" a="1"/>
  <c r="S879" i="1" s="1"/>
  <c r="R879" i="1" a="1"/>
  <c r="R879" i="1" s="1"/>
  <c r="G879" i="1"/>
  <c r="B879" i="1"/>
  <c r="V878" i="1"/>
  <c r="U878" i="1"/>
  <c r="S878" i="1" a="1"/>
  <c r="S878" i="1" s="1"/>
  <c r="R878" i="1" a="1"/>
  <c r="R878" i="1" s="1"/>
  <c r="G878" i="1"/>
  <c r="B878" i="1"/>
  <c r="V877" i="1"/>
  <c r="U877" i="1"/>
  <c r="S877" i="1" a="1"/>
  <c r="S877" i="1" s="1"/>
  <c r="R877" i="1" a="1"/>
  <c r="R877" i="1" s="1"/>
  <c r="G877" i="1"/>
  <c r="B877" i="1"/>
  <c r="V876" i="1"/>
  <c r="U876" i="1"/>
  <c r="S876" i="1" a="1"/>
  <c r="S876" i="1" s="1"/>
  <c r="R876" i="1" a="1"/>
  <c r="R876" i="1" s="1"/>
  <c r="G876" i="1"/>
  <c r="B876" i="1"/>
  <c r="V875" i="1"/>
  <c r="U875" i="1"/>
  <c r="S875" i="1" a="1"/>
  <c r="S875" i="1" s="1"/>
  <c r="R875" i="1" a="1"/>
  <c r="R875" i="1" s="1"/>
  <c r="G875" i="1"/>
  <c r="B875" i="1"/>
  <c r="V874" i="1"/>
  <c r="U874" i="1"/>
  <c r="S874" i="1" a="1"/>
  <c r="S874" i="1" s="1"/>
  <c r="R874" i="1" a="1"/>
  <c r="R874" i="1" s="1"/>
  <c r="G874" i="1"/>
  <c r="B874" i="1"/>
  <c r="V873" i="1"/>
  <c r="U873" i="1"/>
  <c r="S873" i="1" a="1"/>
  <c r="S873" i="1" s="1"/>
  <c r="R873" i="1" a="1"/>
  <c r="R873" i="1" s="1"/>
  <c r="G873" i="1"/>
  <c r="B873" i="1"/>
  <c r="V872" i="1"/>
  <c r="U872" i="1"/>
  <c r="S872" i="1" a="1"/>
  <c r="S872" i="1" s="1"/>
  <c r="R872" i="1" a="1"/>
  <c r="R872" i="1" s="1"/>
  <c r="G872" i="1"/>
  <c r="B872" i="1"/>
  <c r="V871" i="1"/>
  <c r="U871" i="1"/>
  <c r="S871" i="1" a="1"/>
  <c r="S871" i="1" s="1"/>
  <c r="R871" i="1" a="1"/>
  <c r="R871" i="1" s="1"/>
  <c r="G871" i="1"/>
  <c r="B871" i="1"/>
  <c r="V870" i="1"/>
  <c r="U870" i="1"/>
  <c r="S870" i="1" a="1"/>
  <c r="S870" i="1" s="1"/>
  <c r="R870" i="1" a="1"/>
  <c r="R870" i="1" s="1"/>
  <c r="G870" i="1"/>
  <c r="B870" i="1"/>
  <c r="V869" i="1"/>
  <c r="U869" i="1"/>
  <c r="S869" i="1" a="1"/>
  <c r="S869" i="1" s="1"/>
  <c r="R869" i="1" a="1"/>
  <c r="R869" i="1" s="1"/>
  <c r="G869" i="1"/>
  <c r="B869" i="1"/>
  <c r="V868" i="1"/>
  <c r="U868" i="1"/>
  <c r="S868" i="1" a="1"/>
  <c r="S868" i="1" s="1"/>
  <c r="R868" i="1" a="1"/>
  <c r="R868" i="1" s="1"/>
  <c r="G868" i="1"/>
  <c r="B868" i="1"/>
  <c r="V867" i="1"/>
  <c r="U867" i="1"/>
  <c r="S867" i="1" a="1"/>
  <c r="S867" i="1" s="1"/>
  <c r="R867" i="1" a="1"/>
  <c r="R867" i="1" s="1"/>
  <c r="G867" i="1"/>
  <c r="B867" i="1"/>
  <c r="V866" i="1"/>
  <c r="U866" i="1"/>
  <c r="S866" i="1" a="1"/>
  <c r="S866" i="1" s="1"/>
  <c r="R866" i="1" a="1"/>
  <c r="R866" i="1" s="1"/>
  <c r="G866" i="1"/>
  <c r="B866" i="1"/>
  <c r="V865" i="1"/>
  <c r="U865" i="1"/>
  <c r="S865" i="1" a="1"/>
  <c r="S865" i="1" s="1"/>
  <c r="R865" i="1" a="1"/>
  <c r="R865" i="1" s="1"/>
  <c r="G865" i="1"/>
  <c r="B865" i="1"/>
  <c r="V864" i="1"/>
  <c r="U864" i="1"/>
  <c r="S864" i="1" a="1"/>
  <c r="S864" i="1" s="1"/>
  <c r="R864" i="1" a="1"/>
  <c r="R864" i="1" s="1"/>
  <c r="G864" i="1"/>
  <c r="B864" i="1"/>
  <c r="V863" i="1"/>
  <c r="U863" i="1"/>
  <c r="S863" i="1" a="1"/>
  <c r="S863" i="1" s="1"/>
  <c r="R863" i="1" a="1"/>
  <c r="R863" i="1" s="1"/>
  <c r="G863" i="1"/>
  <c r="B863" i="1"/>
  <c r="V862" i="1"/>
  <c r="U862" i="1"/>
  <c r="S862" i="1" a="1"/>
  <c r="S862" i="1" s="1"/>
  <c r="R862" i="1" a="1"/>
  <c r="R862" i="1" s="1"/>
  <c r="G862" i="1"/>
  <c r="B862" i="1"/>
  <c r="V861" i="1"/>
  <c r="U861" i="1"/>
  <c r="S861" i="1" a="1"/>
  <c r="S861" i="1" s="1"/>
  <c r="R861" i="1" a="1"/>
  <c r="R861" i="1" s="1"/>
  <c r="G861" i="1"/>
  <c r="D905" i="2" s="1"/>
  <c r="E905" i="2" s="1"/>
  <c r="B861" i="1"/>
  <c r="V860" i="1"/>
  <c r="U860" i="1"/>
  <c r="S860" i="1" a="1"/>
  <c r="S860" i="1" s="1"/>
  <c r="R860" i="1" a="1"/>
  <c r="R860" i="1" s="1"/>
  <c r="G860" i="1"/>
  <c r="D895" i="2" s="1"/>
  <c r="B860" i="1"/>
  <c r="V859" i="1"/>
  <c r="U859" i="1"/>
  <c r="S859" i="1" a="1"/>
  <c r="S859" i="1" s="1"/>
  <c r="R859" i="1" a="1"/>
  <c r="R859" i="1" s="1"/>
  <c r="G859" i="1"/>
  <c r="D854" i="2" s="1"/>
  <c r="E854" i="2" s="1"/>
  <c r="B859" i="1"/>
  <c r="V858" i="1"/>
  <c r="U858" i="1"/>
  <c r="S858" i="1" a="1"/>
  <c r="S858" i="1" s="1"/>
  <c r="R858" i="1" a="1"/>
  <c r="R858" i="1" s="1"/>
  <c r="G858" i="1"/>
  <c r="D909" i="2" s="1"/>
  <c r="E909" i="2" s="1"/>
  <c r="B858" i="1"/>
  <c r="V857" i="1"/>
  <c r="U857" i="1"/>
  <c r="S857" i="1" a="1"/>
  <c r="S857" i="1" s="1"/>
  <c r="R857" i="1" a="1"/>
  <c r="R857" i="1" s="1"/>
  <c r="G857" i="1"/>
  <c r="D896" i="2" s="1"/>
  <c r="B857" i="1"/>
  <c r="V856" i="1"/>
  <c r="U856" i="1"/>
  <c r="S856" i="1" a="1"/>
  <c r="S856" i="1" s="1"/>
  <c r="R856" i="1" a="1"/>
  <c r="R856" i="1" s="1"/>
  <c r="G856" i="1"/>
  <c r="D886" i="2" s="1"/>
  <c r="B856" i="1"/>
  <c r="V855" i="1"/>
  <c r="U855" i="1"/>
  <c r="S855" i="1" a="1"/>
  <c r="S855" i="1" s="1"/>
  <c r="R855" i="1" a="1"/>
  <c r="R855" i="1" s="1"/>
  <c r="G855" i="1"/>
  <c r="D875" i="2" s="1"/>
  <c r="E875" i="2" s="1"/>
  <c r="B855" i="1"/>
  <c r="V854" i="1"/>
  <c r="U854" i="1"/>
  <c r="S854" i="1" a="1"/>
  <c r="S854" i="1" s="1"/>
  <c r="R854" i="1" a="1"/>
  <c r="R854" i="1" s="1"/>
  <c r="G854" i="1"/>
  <c r="D873" i="2" s="1"/>
  <c r="B854" i="1"/>
  <c r="V853" i="1"/>
  <c r="U853" i="1"/>
  <c r="S853" i="1" a="1"/>
  <c r="S853" i="1" s="1"/>
  <c r="R853" i="1" a="1"/>
  <c r="R853" i="1" s="1"/>
  <c r="G853" i="1"/>
  <c r="D868" i="2" s="1"/>
  <c r="E868" i="2" s="1"/>
  <c r="B853" i="1"/>
  <c r="V852" i="1"/>
  <c r="U852" i="1"/>
  <c r="S852" i="1" a="1"/>
  <c r="S852" i="1" s="1"/>
  <c r="R852" i="1" a="1"/>
  <c r="R852" i="1" s="1"/>
  <c r="G852" i="1"/>
  <c r="D850" i="2" s="1"/>
  <c r="E850" i="2" s="1"/>
  <c r="B852" i="1"/>
  <c r="V851" i="1"/>
  <c r="U851" i="1"/>
  <c r="S851" i="1" a="1"/>
  <c r="S851" i="1" s="1"/>
  <c r="R851" i="1" a="1"/>
  <c r="R851" i="1" s="1"/>
  <c r="G851" i="1"/>
  <c r="D861" i="2" s="1"/>
  <c r="E861" i="2" s="1"/>
  <c r="B851" i="1"/>
  <c r="V850" i="1"/>
  <c r="U850" i="1"/>
  <c r="S850" i="1" a="1"/>
  <c r="S850" i="1" s="1"/>
  <c r="R850" i="1" a="1"/>
  <c r="R850" i="1" s="1"/>
  <c r="G850" i="1"/>
  <c r="D859" i="2" s="1"/>
  <c r="E859" i="2" s="1"/>
  <c r="B850" i="1"/>
  <c r="V849" i="1"/>
  <c r="U849" i="1"/>
  <c r="S849" i="1" a="1"/>
  <c r="S849" i="1" s="1"/>
  <c r="R849" i="1" a="1"/>
  <c r="R849" i="1" s="1"/>
  <c r="G849" i="1"/>
  <c r="D856" i="2" s="1"/>
  <c r="E856" i="2" s="1"/>
  <c r="B849" i="1"/>
  <c r="V848" i="1"/>
  <c r="U848" i="1"/>
  <c r="S848" i="1" a="1"/>
  <c r="S848" i="1" s="1"/>
  <c r="R848" i="1" a="1"/>
  <c r="R848" i="1" s="1"/>
  <c r="G848" i="1"/>
  <c r="D849" i="2" s="1"/>
  <c r="E849" i="2" s="1"/>
  <c r="B848" i="1"/>
  <c r="V847" i="1"/>
  <c r="U847" i="1"/>
  <c r="S847" i="1" a="1"/>
  <c r="S847" i="1" s="1"/>
  <c r="R847" i="1" a="1"/>
  <c r="R847" i="1" s="1"/>
  <c r="G847" i="1"/>
  <c r="D848" i="2" s="1"/>
  <c r="E848" i="2" s="1"/>
  <c r="B847" i="1"/>
  <c r="V846" i="1"/>
  <c r="U846" i="1"/>
  <c r="S846" i="1" a="1"/>
  <c r="S846" i="1" s="1"/>
  <c r="R846" i="1" a="1"/>
  <c r="R846" i="1" s="1"/>
  <c r="G846" i="1"/>
  <c r="D845" i="2" s="1"/>
  <c r="E845" i="2" s="1"/>
  <c r="B846" i="1"/>
  <c r="V845" i="1"/>
  <c r="U845" i="1"/>
  <c r="S845" i="1" a="1"/>
  <c r="S845" i="1" s="1"/>
  <c r="R845" i="1" a="1"/>
  <c r="R845" i="1" s="1"/>
  <c r="G845" i="1"/>
  <c r="D924" i="2" s="1"/>
  <c r="E924" i="2" s="1"/>
  <c r="B845" i="1"/>
  <c r="V844" i="1"/>
  <c r="U844" i="1"/>
  <c r="S844" i="1" a="1"/>
  <c r="S844" i="1" s="1"/>
  <c r="R844" i="1" a="1"/>
  <c r="R844" i="1" s="1"/>
  <c r="G844" i="1"/>
  <c r="D794" i="2" s="1"/>
  <c r="E794" i="2" s="1"/>
  <c r="B844" i="1"/>
  <c r="V843" i="1"/>
  <c r="U843" i="1"/>
  <c r="S843" i="1" a="1"/>
  <c r="S843" i="1" s="1"/>
  <c r="R843" i="1" a="1"/>
  <c r="R843" i="1" s="1"/>
  <c r="G843" i="1"/>
  <c r="D831" i="2" s="1"/>
  <c r="E831" i="2" s="1"/>
  <c r="B843" i="1"/>
  <c r="V842" i="1"/>
  <c r="U842" i="1"/>
  <c r="S842" i="1" a="1"/>
  <c r="S842" i="1" s="1"/>
  <c r="R842" i="1" a="1"/>
  <c r="R842" i="1" s="1"/>
  <c r="G842" i="1"/>
  <c r="D830" i="2" s="1"/>
  <c r="E830" i="2" s="1"/>
  <c r="B842" i="1"/>
  <c r="V841" i="1"/>
  <c r="U841" i="1"/>
  <c r="S841" i="1" a="1"/>
  <c r="S841" i="1" s="1"/>
  <c r="R841" i="1" a="1"/>
  <c r="R841" i="1" s="1"/>
  <c r="G841" i="1"/>
  <c r="D829" i="2" s="1"/>
  <c r="E829" i="2" s="1"/>
  <c r="B841" i="1"/>
  <c r="V840" i="1"/>
  <c r="U840" i="1"/>
  <c r="S840" i="1" a="1"/>
  <c r="S840" i="1" s="1"/>
  <c r="R840" i="1" a="1"/>
  <c r="R840" i="1" s="1"/>
  <c r="G840" i="1"/>
  <c r="D801" i="2" s="1"/>
  <c r="E801" i="2" s="1"/>
  <c r="B840" i="1"/>
  <c r="V839" i="1"/>
  <c r="U839" i="1"/>
  <c r="S839" i="1" a="1"/>
  <c r="S839" i="1" s="1"/>
  <c r="R839" i="1" a="1"/>
  <c r="R839" i="1" s="1"/>
  <c r="G839" i="1"/>
  <c r="B839" i="1"/>
  <c r="V838" i="1"/>
  <c r="U838" i="1"/>
  <c r="S838" i="1" a="1"/>
  <c r="S838" i="1" s="1"/>
  <c r="R838" i="1" a="1"/>
  <c r="R838" i="1" s="1"/>
  <c r="G838" i="1"/>
  <c r="B838" i="1"/>
  <c r="V837" i="1"/>
  <c r="U837" i="1"/>
  <c r="S837" i="1" a="1"/>
  <c r="S837" i="1" s="1"/>
  <c r="R837" i="1" a="1"/>
  <c r="R837" i="1" s="1"/>
  <c r="G837" i="1"/>
  <c r="B837" i="1"/>
  <c r="V836" i="1"/>
  <c r="U836" i="1"/>
  <c r="S836" i="1" a="1"/>
  <c r="S836" i="1" s="1"/>
  <c r="R836" i="1" a="1"/>
  <c r="R836" i="1" s="1"/>
  <c r="G836" i="1"/>
  <c r="B836" i="1"/>
  <c r="V835" i="1"/>
  <c r="U835" i="1"/>
  <c r="S835" i="1" a="1"/>
  <c r="S835" i="1" s="1"/>
  <c r="R835" i="1" a="1"/>
  <c r="R835" i="1" s="1"/>
  <c r="G835" i="1"/>
  <c r="B835" i="1"/>
  <c r="V834" i="1"/>
  <c r="U834" i="1"/>
  <c r="S834" i="1" a="1"/>
  <c r="S834" i="1" s="1"/>
  <c r="R834" i="1" a="1"/>
  <c r="R834" i="1" s="1"/>
  <c r="G834" i="1"/>
  <c r="B834" i="1"/>
  <c r="V833" i="1"/>
  <c r="U833" i="1"/>
  <c r="S833" i="1" a="1"/>
  <c r="S833" i="1" s="1"/>
  <c r="R833" i="1" a="1"/>
  <c r="R833" i="1" s="1"/>
  <c r="G833" i="1"/>
  <c r="B833" i="1"/>
  <c r="V832" i="1"/>
  <c r="U832" i="1"/>
  <c r="S832" i="1" a="1"/>
  <c r="S832" i="1" s="1"/>
  <c r="R832" i="1" a="1"/>
  <c r="R832" i="1" s="1"/>
  <c r="G832" i="1"/>
  <c r="B832" i="1"/>
  <c r="V831" i="1"/>
  <c r="U831" i="1"/>
  <c r="S831" i="1" a="1"/>
  <c r="S831" i="1" s="1"/>
  <c r="R831" i="1" a="1"/>
  <c r="R831" i="1" s="1"/>
  <c r="G831" i="1"/>
  <c r="B831" i="1"/>
  <c r="V830" i="1"/>
  <c r="U830" i="1"/>
  <c r="S830" i="1" a="1"/>
  <c r="S830" i="1" s="1"/>
  <c r="R830" i="1" a="1"/>
  <c r="R830" i="1" s="1"/>
  <c r="G830" i="1"/>
  <c r="B830" i="1"/>
  <c r="V829" i="1"/>
  <c r="U829" i="1"/>
  <c r="S829" i="1" a="1"/>
  <c r="S829" i="1" s="1"/>
  <c r="R829" i="1" a="1"/>
  <c r="R829" i="1" s="1"/>
  <c r="G829" i="1"/>
  <c r="B829" i="1"/>
  <c r="V828" i="1"/>
  <c r="U828" i="1"/>
  <c r="S828" i="1" a="1"/>
  <c r="S828" i="1" s="1"/>
  <c r="R828" i="1" a="1"/>
  <c r="R828" i="1" s="1"/>
  <c r="G828" i="1"/>
  <c r="B828" i="1"/>
  <c r="V827" i="1"/>
  <c r="U827" i="1"/>
  <c r="S827" i="1" a="1"/>
  <c r="S827" i="1" s="1"/>
  <c r="R827" i="1" a="1"/>
  <c r="R827" i="1" s="1"/>
  <c r="G827" i="1"/>
  <c r="B827" i="1"/>
  <c r="V826" i="1"/>
  <c r="U826" i="1"/>
  <c r="S826" i="1" a="1"/>
  <c r="S826" i="1" s="1"/>
  <c r="R826" i="1" a="1"/>
  <c r="R826" i="1" s="1"/>
  <c r="G826" i="1"/>
  <c r="B826" i="1"/>
  <c r="V825" i="1"/>
  <c r="U825" i="1"/>
  <c r="S825" i="1" a="1"/>
  <c r="S825" i="1" s="1"/>
  <c r="R825" i="1" a="1"/>
  <c r="R825" i="1" s="1"/>
  <c r="G825" i="1"/>
  <c r="B825" i="1"/>
  <c r="V824" i="1"/>
  <c r="U824" i="1"/>
  <c r="S824" i="1" a="1"/>
  <c r="S824" i="1" s="1"/>
  <c r="R824" i="1" a="1"/>
  <c r="R824" i="1" s="1"/>
  <c r="G824" i="1"/>
  <c r="B824" i="1"/>
  <c r="V823" i="1"/>
  <c r="U823" i="1"/>
  <c r="S823" i="1" a="1"/>
  <c r="S823" i="1" s="1"/>
  <c r="R823" i="1" a="1"/>
  <c r="R823" i="1" s="1"/>
  <c r="G823" i="1"/>
  <c r="B823" i="1"/>
  <c r="V822" i="1"/>
  <c r="U822" i="1"/>
  <c r="S822" i="1" a="1"/>
  <c r="S822" i="1" s="1"/>
  <c r="R822" i="1" a="1"/>
  <c r="R822" i="1" s="1"/>
  <c r="G822" i="1"/>
  <c r="B822" i="1"/>
  <c r="V821" i="1"/>
  <c r="U821" i="1"/>
  <c r="S821" i="1" a="1"/>
  <c r="S821" i="1" s="1"/>
  <c r="R821" i="1" a="1"/>
  <c r="R821" i="1" s="1"/>
  <c r="G821" i="1"/>
  <c r="D715" i="2" s="1"/>
  <c r="E715" i="2" s="1"/>
  <c r="B821" i="1"/>
  <c r="V820" i="1"/>
  <c r="U820" i="1"/>
  <c r="S820" i="1" a="1"/>
  <c r="S820" i="1" s="1"/>
  <c r="R820" i="1" a="1"/>
  <c r="R820" i="1" s="1"/>
  <c r="G820" i="1"/>
  <c r="B820" i="1"/>
  <c r="V819" i="1"/>
  <c r="U819" i="1"/>
  <c r="S819" i="1" a="1"/>
  <c r="S819" i="1" s="1"/>
  <c r="R819" i="1" a="1"/>
  <c r="R819" i="1" s="1"/>
  <c r="G819" i="1"/>
  <c r="B819" i="1"/>
  <c r="V818" i="1"/>
  <c r="U818" i="1"/>
  <c r="S818" i="1" a="1"/>
  <c r="S818" i="1" s="1"/>
  <c r="R818" i="1" a="1"/>
  <c r="R818" i="1" s="1"/>
  <c r="G818" i="1"/>
  <c r="B818" i="1"/>
  <c r="V817" i="1"/>
  <c r="U817" i="1"/>
  <c r="S817" i="1" a="1"/>
  <c r="S817" i="1" s="1"/>
  <c r="R817" i="1" a="1"/>
  <c r="R817" i="1" s="1"/>
  <c r="G817" i="1"/>
  <c r="B817" i="1"/>
  <c r="V816" i="1"/>
  <c r="U816" i="1"/>
  <c r="S816" i="1" a="1"/>
  <c r="S816" i="1" s="1"/>
  <c r="R816" i="1" a="1"/>
  <c r="R816" i="1" s="1"/>
  <c r="G816" i="1"/>
  <c r="D709" i="2" s="1"/>
  <c r="E709" i="2" s="1"/>
  <c r="B816" i="1"/>
  <c r="V815" i="1"/>
  <c r="U815" i="1"/>
  <c r="S815" i="1" a="1"/>
  <c r="S815" i="1" s="1"/>
  <c r="R815" i="1" a="1"/>
  <c r="R815" i="1" s="1"/>
  <c r="G815" i="1"/>
  <c r="B815" i="1"/>
  <c r="V814" i="1"/>
  <c r="U814" i="1"/>
  <c r="S814" i="1" a="1"/>
  <c r="S814" i="1" s="1"/>
  <c r="R814" i="1" a="1"/>
  <c r="R814" i="1" s="1"/>
  <c r="G814" i="1"/>
  <c r="B814" i="1"/>
  <c r="V813" i="1"/>
  <c r="U813" i="1"/>
  <c r="S813" i="1" a="1"/>
  <c r="S813" i="1" s="1"/>
  <c r="R813" i="1" a="1"/>
  <c r="R813" i="1" s="1"/>
  <c r="G813" i="1"/>
  <c r="D780" i="2" s="1"/>
  <c r="E780" i="2" s="1"/>
  <c r="B813" i="1"/>
  <c r="V812" i="1"/>
  <c r="U812" i="1"/>
  <c r="S812" i="1" a="1"/>
  <c r="S812" i="1" s="1"/>
  <c r="R812" i="1" a="1"/>
  <c r="R812" i="1" s="1"/>
  <c r="G812" i="1"/>
  <c r="D673" i="2" s="1"/>
  <c r="E673" i="2" s="1"/>
  <c r="B812" i="1"/>
  <c r="V811" i="1"/>
  <c r="U811" i="1"/>
  <c r="S811" i="1" a="1"/>
  <c r="S811" i="1" s="1"/>
  <c r="R811" i="1" a="1"/>
  <c r="R811" i="1" s="1"/>
  <c r="G811" i="1"/>
  <c r="D678" i="2" s="1"/>
  <c r="E678" i="2" s="1"/>
  <c r="B811" i="1"/>
  <c r="V810" i="1"/>
  <c r="U810" i="1"/>
  <c r="S810" i="1" a="1"/>
  <c r="S810" i="1" s="1"/>
  <c r="R810" i="1" a="1"/>
  <c r="R810" i="1" s="1"/>
  <c r="G810" i="1"/>
  <c r="B810" i="1"/>
  <c r="V809" i="1"/>
  <c r="U809" i="1"/>
  <c r="S809" i="1" a="1"/>
  <c r="S809" i="1" s="1"/>
  <c r="R809" i="1" a="1"/>
  <c r="R809" i="1" s="1"/>
  <c r="G809" i="1"/>
  <c r="B809" i="1"/>
  <c r="V808" i="1"/>
  <c r="U808" i="1"/>
  <c r="S808" i="1" a="1"/>
  <c r="S808" i="1" s="1"/>
  <c r="R808" i="1" a="1"/>
  <c r="R808" i="1" s="1"/>
  <c r="G808" i="1"/>
  <c r="B808" i="1"/>
  <c r="V807" i="1"/>
  <c r="U807" i="1"/>
  <c r="S807" i="1" a="1"/>
  <c r="S807" i="1" s="1"/>
  <c r="R807" i="1" a="1"/>
  <c r="R807" i="1" s="1"/>
  <c r="G807" i="1"/>
  <c r="D726" i="2" s="1"/>
  <c r="E726" i="2" s="1"/>
  <c r="B807" i="1"/>
  <c r="V806" i="1"/>
  <c r="U806" i="1"/>
  <c r="S806" i="1" a="1"/>
  <c r="S806" i="1" s="1"/>
  <c r="R806" i="1" a="1"/>
  <c r="R806" i="1" s="1"/>
  <c r="G806" i="1"/>
  <c r="B806" i="1"/>
  <c r="V805" i="1"/>
  <c r="U805" i="1"/>
  <c r="S805" i="1" a="1"/>
  <c r="S805" i="1" s="1"/>
  <c r="R805" i="1" a="1"/>
  <c r="R805" i="1" s="1"/>
  <c r="G805" i="1"/>
  <c r="D691" i="2" s="1"/>
  <c r="E691" i="2" s="1"/>
  <c r="B805" i="1"/>
  <c r="V804" i="1"/>
  <c r="U804" i="1"/>
  <c r="S804" i="1" a="1"/>
  <c r="S804" i="1" s="1"/>
  <c r="R804" i="1" a="1"/>
  <c r="R804" i="1" s="1"/>
  <c r="G804" i="1"/>
  <c r="D666" i="2" s="1"/>
  <c r="E666" i="2" s="1"/>
  <c r="B804" i="1"/>
  <c r="V803" i="1"/>
  <c r="U803" i="1"/>
  <c r="S803" i="1" a="1"/>
  <c r="S803" i="1" s="1"/>
  <c r="R803" i="1" a="1"/>
  <c r="R803" i="1" s="1"/>
  <c r="G803" i="1"/>
  <c r="D787" i="2" s="1"/>
  <c r="E787" i="2" s="1"/>
  <c r="B803" i="1"/>
  <c r="V802" i="1"/>
  <c r="U802" i="1"/>
  <c r="S802" i="1" a="1"/>
  <c r="S802" i="1" s="1"/>
  <c r="R802" i="1" a="1"/>
  <c r="R802" i="1" s="1"/>
  <c r="G802" i="1"/>
  <c r="D680" i="2" s="1"/>
  <c r="E680" i="2" s="1"/>
  <c r="B802" i="1"/>
  <c r="V801" i="1"/>
  <c r="U801" i="1"/>
  <c r="S801" i="1" a="1"/>
  <c r="S801" i="1" s="1"/>
  <c r="R801" i="1" a="1"/>
  <c r="R801" i="1" s="1"/>
  <c r="G801" i="1"/>
  <c r="B801" i="1"/>
  <c r="V800" i="1"/>
  <c r="U800" i="1"/>
  <c r="S800" i="1" a="1"/>
  <c r="S800" i="1" s="1"/>
  <c r="R800" i="1" a="1"/>
  <c r="R800" i="1" s="1"/>
  <c r="G800" i="1"/>
  <c r="B800" i="1"/>
  <c r="V799" i="1"/>
  <c r="U799" i="1"/>
  <c r="S799" i="1" a="1"/>
  <c r="S799" i="1" s="1"/>
  <c r="R799" i="1" a="1"/>
  <c r="R799" i="1" s="1"/>
  <c r="G799" i="1"/>
  <c r="B799" i="1"/>
  <c r="V798" i="1"/>
  <c r="U798" i="1"/>
  <c r="S798" i="1" a="1"/>
  <c r="S798" i="1" s="1"/>
  <c r="R798" i="1" a="1"/>
  <c r="R798" i="1" s="1"/>
  <c r="G798" i="1"/>
  <c r="B798" i="1"/>
  <c r="V797" i="1"/>
  <c r="U797" i="1"/>
  <c r="S797" i="1" a="1"/>
  <c r="S797" i="1" s="1"/>
  <c r="R797" i="1" a="1"/>
  <c r="R797" i="1" s="1"/>
  <c r="G797" i="1"/>
  <c r="B797" i="1"/>
  <c r="V796" i="1"/>
  <c r="U796" i="1"/>
  <c r="S796" i="1" a="1"/>
  <c r="S796" i="1" s="1"/>
  <c r="R796" i="1" a="1"/>
  <c r="R796" i="1" s="1"/>
  <c r="G796" i="1"/>
  <c r="B796" i="1"/>
  <c r="V795" i="1"/>
  <c r="U795" i="1"/>
  <c r="S795" i="1" a="1"/>
  <c r="S795" i="1" s="1"/>
  <c r="R795" i="1" a="1"/>
  <c r="R795" i="1" s="1"/>
  <c r="G795" i="1"/>
  <c r="D773" i="2" s="1"/>
  <c r="E773" i="2" s="1"/>
  <c r="B795" i="1"/>
  <c r="V794" i="1"/>
  <c r="U794" i="1"/>
  <c r="S794" i="1" a="1"/>
  <c r="S794" i="1" s="1"/>
  <c r="R794" i="1" a="1"/>
  <c r="R794" i="1" s="1"/>
  <c r="G794" i="1"/>
  <c r="B794" i="1"/>
  <c r="V793" i="1"/>
  <c r="U793" i="1"/>
  <c r="S793" i="1" a="1"/>
  <c r="S793" i="1" s="1"/>
  <c r="R793" i="1" a="1"/>
  <c r="R793" i="1" s="1"/>
  <c r="G793" i="1"/>
  <c r="B793" i="1"/>
  <c r="V792" i="1"/>
  <c r="U792" i="1"/>
  <c r="S792" i="1" a="1"/>
  <c r="S792" i="1" s="1"/>
  <c r="R792" i="1" a="1"/>
  <c r="R792" i="1" s="1"/>
  <c r="G792" i="1"/>
  <c r="B792" i="1"/>
  <c r="V791" i="1"/>
  <c r="U791" i="1"/>
  <c r="S791" i="1" a="1"/>
  <c r="S791" i="1" s="1"/>
  <c r="R791" i="1" a="1"/>
  <c r="R791" i="1" s="1"/>
  <c r="G791" i="1"/>
  <c r="B791" i="1"/>
  <c r="V790" i="1"/>
  <c r="U790" i="1"/>
  <c r="S790" i="1" a="1"/>
  <c r="S790" i="1" s="1"/>
  <c r="R790" i="1" a="1"/>
  <c r="R790" i="1" s="1"/>
  <c r="G790" i="1"/>
  <c r="B790" i="1"/>
  <c r="V789" i="1"/>
  <c r="U789" i="1"/>
  <c r="S789" i="1" a="1"/>
  <c r="S789" i="1" s="1"/>
  <c r="R789" i="1" a="1"/>
  <c r="R789" i="1" s="1"/>
  <c r="G789" i="1"/>
  <c r="B789" i="1"/>
  <c r="V788" i="1"/>
  <c r="U788" i="1"/>
  <c r="S788" i="1" a="1"/>
  <c r="S788" i="1" s="1"/>
  <c r="R788" i="1" a="1"/>
  <c r="R788" i="1" s="1"/>
  <c r="G788" i="1"/>
  <c r="B788" i="1"/>
  <c r="V787" i="1"/>
  <c r="U787" i="1"/>
  <c r="S787" i="1" a="1"/>
  <c r="S787" i="1" s="1"/>
  <c r="R787" i="1" a="1"/>
  <c r="R787" i="1" s="1"/>
  <c r="G787" i="1"/>
  <c r="D736" i="2" s="1"/>
  <c r="E736" i="2" s="1"/>
  <c r="B787" i="1"/>
  <c r="V786" i="1"/>
  <c r="U786" i="1"/>
  <c r="S786" i="1" a="1"/>
  <c r="S786" i="1" s="1"/>
  <c r="R786" i="1" a="1"/>
  <c r="R786" i="1" s="1"/>
  <c r="G786" i="1"/>
  <c r="B786" i="1"/>
  <c r="V785" i="1"/>
  <c r="U785" i="1"/>
  <c r="S785" i="1" a="1"/>
  <c r="S785" i="1" s="1"/>
  <c r="R785" i="1" a="1"/>
  <c r="R785" i="1" s="1"/>
  <c r="G785" i="1"/>
  <c r="D729" i="2" s="1"/>
  <c r="E729" i="2" s="1"/>
  <c r="B785" i="1"/>
  <c r="V784" i="1"/>
  <c r="U784" i="1"/>
  <c r="S784" i="1" a="1"/>
  <c r="S784" i="1" s="1"/>
  <c r="R784" i="1" a="1"/>
  <c r="R784" i="1" s="1"/>
  <c r="G784" i="1"/>
  <c r="D727" i="2" s="1"/>
  <c r="E727" i="2" s="1"/>
  <c r="B784" i="1"/>
  <c r="V783" i="1"/>
  <c r="U783" i="1"/>
  <c r="S783" i="1" a="1"/>
  <c r="S783" i="1" s="1"/>
  <c r="R783" i="1" a="1"/>
  <c r="R783" i="1" s="1"/>
  <c r="G783" i="1"/>
  <c r="D724" i="2" s="1"/>
  <c r="E724" i="2" s="1"/>
  <c r="B783" i="1"/>
  <c r="V782" i="1"/>
  <c r="U782" i="1"/>
  <c r="S782" i="1" a="1"/>
  <c r="S782" i="1" s="1"/>
  <c r="R782" i="1" a="1"/>
  <c r="R782" i="1" s="1"/>
  <c r="G782" i="1"/>
  <c r="D717" i="2" s="1"/>
  <c r="E717" i="2" s="1"/>
  <c r="B782" i="1"/>
  <c r="V781" i="1"/>
  <c r="U781" i="1"/>
  <c r="S781" i="1" a="1"/>
  <c r="S781" i="1" s="1"/>
  <c r="R781" i="1" a="1"/>
  <c r="R781" i="1" s="1"/>
  <c r="G781" i="1"/>
  <c r="D716" i="2" s="1"/>
  <c r="E716" i="2" s="1"/>
  <c r="B781" i="1"/>
  <c r="V780" i="1"/>
  <c r="U780" i="1"/>
  <c r="S780" i="1" a="1"/>
  <c r="S780" i="1" s="1"/>
  <c r="R780" i="1" a="1"/>
  <c r="R780" i="1" s="1"/>
  <c r="G780" i="1"/>
  <c r="D713" i="2" s="1"/>
  <c r="B780" i="1"/>
  <c r="V779" i="1"/>
  <c r="U779" i="1"/>
  <c r="S779" i="1" a="1"/>
  <c r="S779" i="1" s="1"/>
  <c r="R779" i="1" a="1"/>
  <c r="R779" i="1" s="1"/>
  <c r="G779" i="1"/>
  <c r="D792" i="2" s="1"/>
  <c r="E792" i="2" s="1"/>
  <c r="B779" i="1"/>
  <c r="V778" i="1"/>
  <c r="U778" i="1"/>
  <c r="S778" i="1" a="1"/>
  <c r="S778" i="1" s="1"/>
  <c r="R778" i="1" a="1"/>
  <c r="R778" i="1" s="1"/>
  <c r="G778" i="1"/>
  <c r="B778" i="1"/>
  <c r="V777" i="1"/>
  <c r="U777" i="1"/>
  <c r="S777" i="1" a="1"/>
  <c r="S777" i="1" s="1"/>
  <c r="R777" i="1" a="1"/>
  <c r="R777" i="1" s="1"/>
  <c r="G777" i="1"/>
  <c r="D699" i="2" s="1"/>
  <c r="E699" i="2" s="1"/>
  <c r="B777" i="1"/>
  <c r="V776" i="1"/>
  <c r="U776" i="1"/>
  <c r="S776" i="1" a="1"/>
  <c r="S776" i="1" s="1"/>
  <c r="R776" i="1" a="1"/>
  <c r="R776" i="1" s="1"/>
  <c r="G776" i="1"/>
  <c r="D698" i="2" s="1"/>
  <c r="E698" i="2" s="1"/>
  <c r="B776" i="1"/>
  <c r="V775" i="1"/>
  <c r="U775" i="1"/>
  <c r="S775" i="1" a="1"/>
  <c r="S775" i="1" s="1"/>
  <c r="R775" i="1" a="1"/>
  <c r="R775" i="1" s="1"/>
  <c r="G775" i="1"/>
  <c r="D697" i="2" s="1"/>
  <c r="E697" i="2" s="1"/>
  <c r="B775" i="1"/>
  <c r="V774" i="1"/>
  <c r="U774" i="1"/>
  <c r="S774" i="1" a="1"/>
  <c r="S774" i="1" s="1"/>
  <c r="R774" i="1" a="1"/>
  <c r="R774" i="1" s="1"/>
  <c r="G774" i="1"/>
  <c r="B774" i="1"/>
  <c r="V773" i="1"/>
  <c r="U773" i="1"/>
  <c r="S773" i="1" a="1"/>
  <c r="S773" i="1" s="1"/>
  <c r="R773" i="1" a="1"/>
  <c r="R773" i="1" s="1"/>
  <c r="G773" i="1"/>
  <c r="B773" i="1"/>
  <c r="V772" i="1"/>
  <c r="U772" i="1"/>
  <c r="S772" i="1" a="1"/>
  <c r="S772" i="1" s="1"/>
  <c r="R772" i="1" a="1"/>
  <c r="R772" i="1" s="1"/>
  <c r="G772" i="1"/>
  <c r="D737" i="2" s="1"/>
  <c r="E737" i="2" s="1"/>
  <c r="B772" i="1"/>
  <c r="V771" i="1"/>
  <c r="U771" i="1"/>
  <c r="S771" i="1" a="1"/>
  <c r="S771" i="1" s="1"/>
  <c r="R771" i="1" a="1"/>
  <c r="R771" i="1" s="1"/>
  <c r="G771" i="1"/>
  <c r="B771" i="1"/>
  <c r="V770" i="1"/>
  <c r="U770" i="1"/>
  <c r="S770" i="1" a="1"/>
  <c r="S770" i="1" s="1"/>
  <c r="R770" i="1" a="1"/>
  <c r="R770" i="1" s="1"/>
  <c r="G770" i="1"/>
  <c r="D739" i="2" s="1"/>
  <c r="E739" i="2" s="1"/>
  <c r="B770" i="1"/>
  <c r="V769" i="1"/>
  <c r="U769" i="1"/>
  <c r="S769" i="1" a="1"/>
  <c r="S769" i="1" s="1"/>
  <c r="R769" i="1" a="1"/>
  <c r="R769" i="1" s="1"/>
  <c r="G769" i="1"/>
  <c r="B769" i="1"/>
  <c r="V768" i="1"/>
  <c r="U768" i="1"/>
  <c r="S768" i="1" a="1"/>
  <c r="S768" i="1" s="1"/>
  <c r="R768" i="1" a="1"/>
  <c r="R768" i="1" s="1"/>
  <c r="G768" i="1"/>
  <c r="D683" i="2" s="1"/>
  <c r="E683" i="2" s="1"/>
  <c r="B768" i="1"/>
  <c r="V767" i="1"/>
  <c r="U767" i="1"/>
  <c r="S767" i="1" a="1"/>
  <c r="S767" i="1" s="1"/>
  <c r="R767" i="1" a="1"/>
  <c r="R767" i="1" s="1"/>
  <c r="G767" i="1"/>
  <c r="B767" i="1"/>
  <c r="V766" i="1"/>
  <c r="U766" i="1"/>
  <c r="S766" i="1" a="1"/>
  <c r="S766" i="1" s="1"/>
  <c r="R766" i="1" a="1"/>
  <c r="R766" i="1" s="1"/>
  <c r="G766" i="1"/>
  <c r="B766" i="1"/>
  <c r="V765" i="1"/>
  <c r="U765" i="1"/>
  <c r="S765" i="1" a="1"/>
  <c r="S765" i="1" s="1"/>
  <c r="R765" i="1" a="1"/>
  <c r="R765" i="1" s="1"/>
  <c r="G765" i="1"/>
  <c r="B765" i="1"/>
  <c r="V764" i="1"/>
  <c r="U764" i="1"/>
  <c r="S764" i="1" a="1"/>
  <c r="S764" i="1" s="1"/>
  <c r="R764" i="1" a="1"/>
  <c r="R764" i="1" s="1"/>
  <c r="G764" i="1"/>
  <c r="B764" i="1"/>
  <c r="V763" i="1"/>
  <c r="U763" i="1"/>
  <c r="S763" i="1" a="1"/>
  <c r="S763" i="1" s="1"/>
  <c r="R763" i="1" a="1"/>
  <c r="R763" i="1" s="1"/>
  <c r="G763" i="1"/>
  <c r="B763" i="1"/>
  <c r="V762" i="1"/>
  <c r="U762" i="1"/>
  <c r="S762" i="1" a="1"/>
  <c r="S762" i="1" s="1"/>
  <c r="R762" i="1" a="1"/>
  <c r="R762" i="1" s="1"/>
  <c r="G762" i="1"/>
  <c r="B762" i="1"/>
  <c r="V761" i="1"/>
  <c r="U761" i="1"/>
  <c r="S761" i="1" a="1"/>
  <c r="S761" i="1" s="1"/>
  <c r="R761" i="1" a="1"/>
  <c r="R761" i="1" s="1"/>
  <c r="G761" i="1"/>
  <c r="D730" i="2" s="1"/>
  <c r="E730" i="2" s="1"/>
  <c r="B761" i="1"/>
  <c r="V760" i="1"/>
  <c r="U760" i="1"/>
  <c r="S760" i="1" a="1"/>
  <c r="S760" i="1" s="1"/>
  <c r="R760" i="1" a="1"/>
  <c r="R760" i="1" s="1"/>
  <c r="G760" i="1"/>
  <c r="B760" i="1"/>
  <c r="V759" i="1"/>
  <c r="U759" i="1"/>
  <c r="S759" i="1" a="1"/>
  <c r="S759" i="1" s="1"/>
  <c r="R759" i="1" a="1"/>
  <c r="R759" i="1" s="1"/>
  <c r="G759" i="1"/>
  <c r="D703" i="2" s="1"/>
  <c r="E703" i="2" s="1"/>
  <c r="B759" i="1"/>
  <c r="V758" i="1"/>
  <c r="U758" i="1"/>
  <c r="S758" i="1" a="1"/>
  <c r="S758" i="1" s="1"/>
  <c r="R758" i="1" a="1"/>
  <c r="R758" i="1" s="1"/>
  <c r="G758" i="1"/>
  <c r="B758" i="1"/>
  <c r="V757" i="1"/>
  <c r="U757" i="1"/>
  <c r="S757" i="1" a="1"/>
  <c r="S757" i="1" s="1"/>
  <c r="R757" i="1" a="1"/>
  <c r="R757" i="1" s="1"/>
  <c r="G757" i="1"/>
  <c r="B757" i="1"/>
  <c r="V756" i="1"/>
  <c r="U756" i="1"/>
  <c r="S756" i="1" a="1"/>
  <c r="S756" i="1" s="1"/>
  <c r="R756" i="1" a="1"/>
  <c r="R756" i="1" s="1"/>
  <c r="G756" i="1"/>
  <c r="B756" i="1"/>
  <c r="V755" i="1"/>
  <c r="U755" i="1"/>
  <c r="S755" i="1" a="1"/>
  <c r="S755" i="1" s="1"/>
  <c r="R755" i="1" a="1"/>
  <c r="R755" i="1" s="1"/>
  <c r="G755" i="1"/>
  <c r="B755" i="1"/>
  <c r="V754" i="1"/>
  <c r="U754" i="1"/>
  <c r="S754" i="1" a="1"/>
  <c r="S754" i="1" s="1"/>
  <c r="R754" i="1" a="1"/>
  <c r="R754" i="1" s="1"/>
  <c r="G754" i="1"/>
  <c r="B754" i="1"/>
  <c r="V753" i="1"/>
  <c r="U753" i="1"/>
  <c r="S753" i="1" a="1"/>
  <c r="S753" i="1" s="1"/>
  <c r="R753" i="1" a="1"/>
  <c r="R753" i="1" s="1"/>
  <c r="G753" i="1"/>
  <c r="B753" i="1"/>
  <c r="V752" i="1"/>
  <c r="U752" i="1"/>
  <c r="S752" i="1" a="1"/>
  <c r="S752" i="1" s="1"/>
  <c r="R752" i="1" a="1"/>
  <c r="R752" i="1" s="1"/>
  <c r="G752" i="1"/>
  <c r="D774" i="2" s="1"/>
  <c r="E774" i="2" s="1"/>
  <c r="B752" i="1"/>
  <c r="V751" i="1"/>
  <c r="U751" i="1"/>
  <c r="S751" i="1" a="1"/>
  <c r="S751" i="1" s="1"/>
  <c r="R751" i="1" a="1"/>
  <c r="R751" i="1" s="1"/>
  <c r="G751" i="1"/>
  <c r="B751" i="1"/>
  <c r="V750" i="1"/>
  <c r="U750" i="1"/>
  <c r="S750" i="1" a="1"/>
  <c r="S750" i="1" s="1"/>
  <c r="R750" i="1" a="1"/>
  <c r="R750" i="1" s="1"/>
  <c r="G750" i="1"/>
  <c r="B750" i="1"/>
  <c r="V749" i="1"/>
  <c r="U749" i="1"/>
  <c r="S749" i="1" a="1"/>
  <c r="S749" i="1" s="1"/>
  <c r="R749" i="1" a="1"/>
  <c r="R749" i="1" s="1"/>
  <c r="G749" i="1"/>
  <c r="B749" i="1"/>
  <c r="V748" i="1"/>
  <c r="U748" i="1"/>
  <c r="S748" i="1" a="1"/>
  <c r="S748" i="1" s="1"/>
  <c r="R748" i="1" a="1"/>
  <c r="R748" i="1" s="1"/>
  <c r="G748" i="1"/>
  <c r="B748" i="1"/>
  <c r="V747" i="1"/>
  <c r="U747" i="1"/>
  <c r="S747" i="1" a="1"/>
  <c r="S747" i="1" s="1"/>
  <c r="R747" i="1" a="1"/>
  <c r="R747" i="1" s="1"/>
  <c r="G747" i="1"/>
  <c r="B747" i="1"/>
  <c r="V746" i="1"/>
  <c r="U746" i="1"/>
  <c r="S746" i="1" a="1"/>
  <c r="S746" i="1" s="1"/>
  <c r="R746" i="1" a="1"/>
  <c r="R746" i="1" s="1"/>
  <c r="G746" i="1"/>
  <c r="B746" i="1"/>
  <c r="V745" i="1"/>
  <c r="U745" i="1"/>
  <c r="S745" i="1" a="1"/>
  <c r="S745" i="1" s="1"/>
  <c r="R745" i="1" a="1"/>
  <c r="R745" i="1" s="1"/>
  <c r="G745" i="1"/>
  <c r="D702" i="2" s="1"/>
  <c r="E702" i="2" s="1"/>
  <c r="B745" i="1"/>
  <c r="V744" i="1"/>
  <c r="U744" i="1"/>
  <c r="S744" i="1" a="1"/>
  <c r="S744" i="1" s="1"/>
  <c r="R744" i="1" a="1"/>
  <c r="R744" i="1" s="1"/>
  <c r="G744" i="1"/>
  <c r="B744" i="1"/>
  <c r="V743" i="1"/>
  <c r="U743" i="1"/>
  <c r="S743" i="1" a="1"/>
  <c r="S743" i="1" s="1"/>
  <c r="R743" i="1" a="1"/>
  <c r="R743" i="1" s="1"/>
  <c r="G743" i="1"/>
  <c r="B743" i="1"/>
  <c r="V742" i="1"/>
  <c r="U742" i="1"/>
  <c r="S742" i="1" a="1"/>
  <c r="S742" i="1" s="1"/>
  <c r="R742" i="1" a="1"/>
  <c r="R742" i="1" s="1"/>
  <c r="G742" i="1"/>
  <c r="B742" i="1"/>
  <c r="V741" i="1"/>
  <c r="U741" i="1"/>
  <c r="S741" i="1" a="1"/>
  <c r="S741" i="1" s="1"/>
  <c r="R741" i="1" a="1"/>
  <c r="R741" i="1" s="1"/>
  <c r="G741" i="1"/>
  <c r="B741" i="1"/>
  <c r="V740" i="1"/>
  <c r="U740" i="1"/>
  <c r="S740" i="1" a="1"/>
  <c r="S740" i="1" s="1"/>
  <c r="R740" i="1" a="1"/>
  <c r="R740" i="1" s="1"/>
  <c r="G740" i="1"/>
  <c r="B740" i="1"/>
  <c r="V739" i="1"/>
  <c r="U739" i="1"/>
  <c r="S739" i="1" a="1"/>
  <c r="S739" i="1" s="1"/>
  <c r="R739" i="1" a="1"/>
  <c r="R739" i="1" s="1"/>
  <c r="G739" i="1"/>
  <c r="B739" i="1"/>
  <c r="V738" i="1"/>
  <c r="U738" i="1"/>
  <c r="S738" i="1" a="1"/>
  <c r="S738" i="1" s="1"/>
  <c r="R738" i="1" a="1"/>
  <c r="R738" i="1" s="1"/>
  <c r="G738" i="1"/>
  <c r="B738" i="1"/>
  <c r="V737" i="1"/>
  <c r="U737" i="1"/>
  <c r="S737" i="1" a="1"/>
  <c r="S737" i="1" s="1"/>
  <c r="R737" i="1" a="1"/>
  <c r="R737" i="1" s="1"/>
  <c r="G737" i="1"/>
  <c r="B737" i="1"/>
  <c r="V736" i="1"/>
  <c r="U736" i="1"/>
  <c r="S736" i="1" a="1"/>
  <c r="S736" i="1" s="1"/>
  <c r="R736" i="1" a="1"/>
  <c r="R736" i="1" s="1"/>
  <c r="G736" i="1"/>
  <c r="B736" i="1"/>
  <c r="V735" i="1"/>
  <c r="U735" i="1"/>
  <c r="S735" i="1" a="1"/>
  <c r="S735" i="1" s="1"/>
  <c r="R735" i="1" a="1"/>
  <c r="R735" i="1" s="1"/>
  <c r="G735" i="1"/>
  <c r="B735" i="1"/>
  <c r="V734" i="1"/>
  <c r="U734" i="1"/>
  <c r="S734" i="1" a="1"/>
  <c r="S734" i="1" s="1"/>
  <c r="R734" i="1" a="1"/>
  <c r="R734" i="1" s="1"/>
  <c r="G734" i="1"/>
  <c r="B734" i="1"/>
  <c r="V733" i="1"/>
  <c r="U733" i="1"/>
  <c r="S733" i="1" a="1"/>
  <c r="S733" i="1" s="1"/>
  <c r="R733" i="1" a="1"/>
  <c r="R733" i="1" s="1"/>
  <c r="G733" i="1"/>
  <c r="B733" i="1"/>
  <c r="V732" i="1"/>
  <c r="U732" i="1"/>
  <c r="S732" i="1" a="1"/>
  <c r="S732" i="1" s="1"/>
  <c r="R732" i="1" a="1"/>
  <c r="R732" i="1" s="1"/>
  <c r="G732" i="1"/>
  <c r="B732" i="1"/>
  <c r="V731" i="1"/>
  <c r="U731" i="1"/>
  <c r="S731" i="1" a="1"/>
  <c r="S731" i="1" s="1"/>
  <c r="R731" i="1" a="1"/>
  <c r="R731" i="1" s="1"/>
  <c r="G731" i="1"/>
  <c r="B731" i="1"/>
  <c r="V730" i="1"/>
  <c r="U730" i="1"/>
  <c r="S730" i="1" a="1"/>
  <c r="S730" i="1" s="1"/>
  <c r="R730" i="1" a="1"/>
  <c r="R730" i="1" s="1"/>
  <c r="G730" i="1"/>
  <c r="B730" i="1"/>
  <c r="V729" i="1"/>
  <c r="U729" i="1"/>
  <c r="S729" i="1" a="1"/>
  <c r="S729" i="1" s="1"/>
  <c r="R729" i="1" a="1"/>
  <c r="R729" i="1" s="1"/>
  <c r="G729" i="1"/>
  <c r="B729" i="1"/>
  <c r="V728" i="1"/>
  <c r="U728" i="1"/>
  <c r="S728" i="1" a="1"/>
  <c r="S728" i="1" s="1"/>
  <c r="R728" i="1" a="1"/>
  <c r="R728" i="1" s="1"/>
  <c r="G728" i="1"/>
  <c r="B728" i="1"/>
  <c r="V727" i="1"/>
  <c r="U727" i="1"/>
  <c r="S727" i="1" a="1"/>
  <c r="S727" i="1" s="1"/>
  <c r="R727" i="1" a="1"/>
  <c r="R727" i="1" s="1"/>
  <c r="G727" i="1"/>
  <c r="B727" i="1"/>
  <c r="V726" i="1"/>
  <c r="U726" i="1"/>
  <c r="S726" i="1" a="1"/>
  <c r="S726" i="1" s="1"/>
  <c r="R726" i="1" a="1"/>
  <c r="R726" i="1" s="1"/>
  <c r="G726" i="1"/>
  <c r="B726" i="1"/>
  <c r="V725" i="1"/>
  <c r="U725" i="1"/>
  <c r="S725" i="1" a="1"/>
  <c r="S725" i="1" s="1"/>
  <c r="R725" i="1" a="1"/>
  <c r="R725" i="1" s="1"/>
  <c r="G725" i="1"/>
  <c r="B725" i="1"/>
  <c r="V724" i="1"/>
  <c r="U724" i="1"/>
  <c r="S724" i="1" a="1"/>
  <c r="S724" i="1" s="1"/>
  <c r="R724" i="1" a="1"/>
  <c r="R724" i="1" s="1"/>
  <c r="G724" i="1"/>
  <c r="B724" i="1"/>
  <c r="V723" i="1"/>
  <c r="U723" i="1"/>
  <c r="S723" i="1" a="1"/>
  <c r="S723" i="1" s="1"/>
  <c r="R723" i="1" a="1"/>
  <c r="R723" i="1" s="1"/>
  <c r="G723" i="1"/>
  <c r="B723" i="1"/>
  <c r="V722" i="1"/>
  <c r="U722" i="1"/>
  <c r="S722" i="1" a="1"/>
  <c r="S722" i="1" s="1"/>
  <c r="R722" i="1" a="1"/>
  <c r="R722" i="1" s="1"/>
  <c r="G722" i="1"/>
  <c r="B722" i="1"/>
  <c r="V721" i="1"/>
  <c r="U721" i="1"/>
  <c r="S721" i="1" a="1"/>
  <c r="S721" i="1" s="1"/>
  <c r="R721" i="1" a="1"/>
  <c r="R721" i="1" s="1"/>
  <c r="G721" i="1"/>
  <c r="B721" i="1"/>
  <c r="V720" i="1"/>
  <c r="U720" i="1"/>
  <c r="S720" i="1" a="1"/>
  <c r="S720" i="1" s="1"/>
  <c r="R720" i="1" a="1"/>
  <c r="R720" i="1" s="1"/>
  <c r="G720" i="1"/>
  <c r="B720" i="1"/>
  <c r="V719" i="1"/>
  <c r="U719" i="1"/>
  <c r="S719" i="1" a="1"/>
  <c r="S719" i="1" s="1"/>
  <c r="R719" i="1" a="1"/>
  <c r="R719" i="1" s="1"/>
  <c r="G719" i="1"/>
  <c r="B719" i="1"/>
  <c r="V718" i="1"/>
  <c r="U718" i="1"/>
  <c r="S718" i="1" a="1"/>
  <c r="S718" i="1" s="1"/>
  <c r="R718" i="1" a="1"/>
  <c r="R718" i="1" s="1"/>
  <c r="G718" i="1"/>
  <c r="B718" i="1"/>
  <c r="V717" i="1"/>
  <c r="U717" i="1"/>
  <c r="S717" i="1" a="1"/>
  <c r="S717" i="1" s="1"/>
  <c r="R717" i="1" a="1"/>
  <c r="R717" i="1" s="1"/>
  <c r="G717" i="1"/>
  <c r="B717" i="1"/>
  <c r="V716" i="1"/>
  <c r="U716" i="1"/>
  <c r="S716" i="1" a="1"/>
  <c r="S716" i="1" s="1"/>
  <c r="R716" i="1" a="1"/>
  <c r="R716" i="1" s="1"/>
  <c r="G716" i="1"/>
  <c r="B716" i="1"/>
  <c r="V715" i="1"/>
  <c r="U715" i="1"/>
  <c r="S715" i="1" a="1"/>
  <c r="S715" i="1" s="1"/>
  <c r="R715" i="1" a="1"/>
  <c r="R715" i="1" s="1"/>
  <c r="G715" i="1"/>
  <c r="B715" i="1"/>
  <c r="V714" i="1"/>
  <c r="U714" i="1"/>
  <c r="S714" i="1" a="1"/>
  <c r="S714" i="1" s="1"/>
  <c r="R714" i="1" a="1"/>
  <c r="R714" i="1" s="1"/>
  <c r="G714" i="1"/>
  <c r="B714" i="1"/>
  <c r="V713" i="1"/>
  <c r="U713" i="1"/>
  <c r="S713" i="1" a="1"/>
  <c r="S713" i="1" s="1"/>
  <c r="R713" i="1" a="1"/>
  <c r="R713" i="1" s="1"/>
  <c r="G713" i="1"/>
  <c r="B713" i="1"/>
  <c r="V712" i="1"/>
  <c r="U712" i="1"/>
  <c r="S712" i="1" a="1"/>
  <c r="S712" i="1" s="1"/>
  <c r="R712" i="1" a="1"/>
  <c r="R712" i="1" s="1"/>
  <c r="G712" i="1"/>
  <c r="B712" i="1"/>
  <c r="V711" i="1"/>
  <c r="U711" i="1"/>
  <c r="S711" i="1" a="1"/>
  <c r="S711" i="1" s="1"/>
  <c r="R711" i="1" a="1"/>
  <c r="R711" i="1" s="1"/>
  <c r="G711" i="1"/>
  <c r="B711" i="1"/>
  <c r="V710" i="1"/>
  <c r="U710" i="1"/>
  <c r="S710" i="1" a="1"/>
  <c r="S710" i="1" s="1"/>
  <c r="R710" i="1" a="1"/>
  <c r="R710" i="1" s="1"/>
  <c r="G710" i="1"/>
  <c r="B710" i="1"/>
  <c r="V709" i="1"/>
  <c r="U709" i="1"/>
  <c r="S709" i="1" a="1"/>
  <c r="S709" i="1" s="1"/>
  <c r="R709" i="1" a="1"/>
  <c r="R709" i="1" s="1"/>
  <c r="G709" i="1"/>
  <c r="B709" i="1"/>
  <c r="V708" i="1"/>
  <c r="U708" i="1"/>
  <c r="S708" i="1" a="1"/>
  <c r="S708" i="1" s="1"/>
  <c r="R708" i="1" a="1"/>
  <c r="R708" i="1" s="1"/>
  <c r="G708" i="1"/>
  <c r="B708" i="1"/>
  <c r="V707" i="1"/>
  <c r="U707" i="1"/>
  <c r="S707" i="1" a="1"/>
  <c r="S707" i="1" s="1"/>
  <c r="R707" i="1" a="1"/>
  <c r="R707" i="1" s="1"/>
  <c r="G707" i="1"/>
  <c r="B707" i="1"/>
  <c r="V706" i="1"/>
  <c r="U706" i="1"/>
  <c r="S706" i="1" a="1"/>
  <c r="S706" i="1" s="1"/>
  <c r="R706" i="1" a="1"/>
  <c r="R706" i="1" s="1"/>
  <c r="G706" i="1"/>
  <c r="B706" i="1"/>
  <c r="V705" i="1"/>
  <c r="U705" i="1"/>
  <c r="S705" i="1" a="1"/>
  <c r="S705" i="1" s="1"/>
  <c r="R705" i="1" a="1"/>
  <c r="R705" i="1" s="1"/>
  <c r="G705" i="1"/>
  <c r="B705" i="1"/>
  <c r="V704" i="1"/>
  <c r="U704" i="1"/>
  <c r="S704" i="1" a="1"/>
  <c r="S704" i="1" s="1"/>
  <c r="R704" i="1" a="1"/>
  <c r="R704" i="1" s="1"/>
  <c r="G704" i="1"/>
  <c r="B704" i="1"/>
  <c r="V703" i="1"/>
  <c r="U703" i="1"/>
  <c r="S703" i="1" a="1"/>
  <c r="S703" i="1" s="1"/>
  <c r="R703" i="1" a="1"/>
  <c r="R703" i="1" s="1"/>
  <c r="G703" i="1"/>
  <c r="B703" i="1"/>
  <c r="V702" i="1"/>
  <c r="U702" i="1"/>
  <c r="S702" i="1" a="1"/>
  <c r="S702" i="1" s="1"/>
  <c r="R702" i="1" a="1"/>
  <c r="R702" i="1" s="1"/>
  <c r="G702" i="1"/>
  <c r="B702" i="1"/>
  <c r="V701" i="1"/>
  <c r="U701" i="1"/>
  <c r="S701" i="1" a="1"/>
  <c r="S701" i="1" s="1"/>
  <c r="R701" i="1" a="1"/>
  <c r="R701" i="1" s="1"/>
  <c r="G701" i="1"/>
  <c r="B701" i="1"/>
  <c r="V700" i="1"/>
  <c r="U700" i="1"/>
  <c r="S700" i="1" a="1"/>
  <c r="S700" i="1" s="1"/>
  <c r="R700" i="1" a="1"/>
  <c r="R700" i="1" s="1"/>
  <c r="G700" i="1"/>
  <c r="B700" i="1"/>
  <c r="V699" i="1"/>
  <c r="U699" i="1"/>
  <c r="S699" i="1" a="1"/>
  <c r="S699" i="1" s="1"/>
  <c r="R699" i="1" a="1"/>
  <c r="R699" i="1" s="1"/>
  <c r="G699" i="1"/>
  <c r="B699" i="1"/>
  <c r="V698" i="1"/>
  <c r="U698" i="1"/>
  <c r="S698" i="1" a="1"/>
  <c r="S698" i="1" s="1"/>
  <c r="R698" i="1" a="1"/>
  <c r="R698" i="1" s="1"/>
  <c r="G698" i="1"/>
  <c r="B698" i="1"/>
  <c r="V697" i="1"/>
  <c r="U697" i="1"/>
  <c r="S697" i="1" a="1"/>
  <c r="S697" i="1" s="1"/>
  <c r="R697" i="1" a="1"/>
  <c r="R697" i="1" s="1"/>
  <c r="G697" i="1"/>
  <c r="B697" i="1"/>
  <c r="V696" i="1"/>
  <c r="U696" i="1"/>
  <c r="S696" i="1" a="1"/>
  <c r="S696" i="1" s="1"/>
  <c r="R696" i="1" a="1"/>
  <c r="R696" i="1" s="1"/>
  <c r="G696" i="1"/>
  <c r="B696" i="1"/>
  <c r="V695" i="1"/>
  <c r="U695" i="1"/>
  <c r="S695" i="1" a="1"/>
  <c r="S695" i="1" s="1"/>
  <c r="R695" i="1" a="1"/>
  <c r="R695" i="1" s="1"/>
  <c r="G695" i="1"/>
  <c r="B695" i="1"/>
  <c r="V694" i="1"/>
  <c r="U694" i="1"/>
  <c r="S694" i="1" a="1"/>
  <c r="S694" i="1" s="1"/>
  <c r="R694" i="1" a="1"/>
  <c r="R694" i="1" s="1"/>
  <c r="G694" i="1"/>
  <c r="B694" i="1"/>
  <c r="V693" i="1"/>
  <c r="U693" i="1"/>
  <c r="S693" i="1" a="1"/>
  <c r="S693" i="1" s="1"/>
  <c r="R693" i="1" a="1"/>
  <c r="R693" i="1" s="1"/>
  <c r="G693" i="1"/>
  <c r="B693" i="1"/>
  <c r="V692" i="1"/>
  <c r="U692" i="1"/>
  <c r="S692" i="1" a="1"/>
  <c r="S692" i="1" s="1"/>
  <c r="R692" i="1" a="1"/>
  <c r="R692" i="1" s="1"/>
  <c r="G692" i="1"/>
  <c r="B692" i="1"/>
  <c r="V691" i="1"/>
  <c r="U691" i="1"/>
  <c r="S691" i="1" a="1"/>
  <c r="S691" i="1" s="1"/>
  <c r="R691" i="1" a="1"/>
  <c r="R691" i="1" s="1"/>
  <c r="G691" i="1"/>
  <c r="B691" i="1"/>
  <c r="V690" i="1"/>
  <c r="U690" i="1"/>
  <c r="S690" i="1" a="1"/>
  <c r="S690" i="1" s="1"/>
  <c r="R690" i="1" a="1"/>
  <c r="R690" i="1" s="1"/>
  <c r="G690" i="1"/>
  <c r="B690" i="1"/>
  <c r="V689" i="1"/>
  <c r="U689" i="1"/>
  <c r="S689" i="1" a="1"/>
  <c r="S689" i="1" s="1"/>
  <c r="R689" i="1" a="1"/>
  <c r="R689" i="1" s="1"/>
  <c r="G689" i="1"/>
  <c r="B689" i="1"/>
  <c r="V688" i="1"/>
  <c r="U688" i="1"/>
  <c r="S688" i="1" a="1"/>
  <c r="S688" i="1" s="1"/>
  <c r="R688" i="1" a="1"/>
  <c r="R688" i="1" s="1"/>
  <c r="G688" i="1"/>
  <c r="B688" i="1"/>
  <c r="V687" i="1"/>
  <c r="U687" i="1"/>
  <c r="S687" i="1" a="1"/>
  <c r="S687" i="1" s="1"/>
  <c r="R687" i="1" a="1"/>
  <c r="R687" i="1" s="1"/>
  <c r="G687" i="1"/>
  <c r="D718" i="2" s="1"/>
  <c r="E718" i="2" s="1"/>
  <c r="B687" i="1"/>
  <c r="V686" i="1"/>
  <c r="U686" i="1"/>
  <c r="S686" i="1" a="1"/>
  <c r="S686" i="1" s="1"/>
  <c r="R686" i="1" a="1"/>
  <c r="R686" i="1" s="1"/>
  <c r="G686" i="1"/>
  <c r="D725" i="2" s="1"/>
  <c r="E725" i="2" s="1"/>
  <c r="B686" i="1"/>
  <c r="V685" i="1"/>
  <c r="U685" i="1"/>
  <c r="S685" i="1" a="1"/>
  <c r="S685" i="1" s="1"/>
  <c r="R685" i="1" a="1"/>
  <c r="R685" i="1" s="1"/>
  <c r="G685" i="1"/>
  <c r="D728" i="2" s="1"/>
  <c r="B685" i="1"/>
  <c r="V684" i="1"/>
  <c r="U684" i="1"/>
  <c r="S684" i="1" a="1"/>
  <c r="S684" i="1" s="1"/>
  <c r="R684" i="1" a="1"/>
  <c r="R684" i="1" s="1"/>
  <c r="G684" i="1"/>
  <c r="B684" i="1"/>
  <c r="V683" i="1"/>
  <c r="U683" i="1"/>
  <c r="S683" i="1" a="1"/>
  <c r="S683" i="1" s="1"/>
  <c r="R683" i="1" a="1"/>
  <c r="R683" i="1" s="1"/>
  <c r="G683" i="1"/>
  <c r="D704" i="2" s="1"/>
  <c r="E704" i="2" s="1"/>
  <c r="B683" i="1"/>
  <c r="V682" i="1"/>
  <c r="U682" i="1"/>
  <c r="S682" i="1" a="1"/>
  <c r="S682" i="1" s="1"/>
  <c r="R682" i="1" a="1"/>
  <c r="R682" i="1" s="1"/>
  <c r="G682" i="1"/>
  <c r="B682" i="1"/>
  <c r="V681" i="1"/>
  <c r="U681" i="1"/>
  <c r="S681" i="1" a="1"/>
  <c r="S681" i="1" s="1"/>
  <c r="R681" i="1" a="1"/>
  <c r="R681" i="1" s="1"/>
  <c r="G681" i="1"/>
  <c r="D708" i="2" s="1"/>
  <c r="E708" i="2" s="1"/>
  <c r="B681" i="1"/>
  <c r="V680" i="1"/>
  <c r="U680" i="1"/>
  <c r="S680" i="1" a="1"/>
  <c r="S680" i="1" s="1"/>
  <c r="R680" i="1" a="1"/>
  <c r="R680" i="1" s="1"/>
  <c r="G680" i="1"/>
  <c r="B680" i="1"/>
  <c r="V679" i="1"/>
  <c r="U679" i="1"/>
  <c r="S679" i="1" a="1"/>
  <c r="S679" i="1" s="1"/>
  <c r="R679" i="1" a="1"/>
  <c r="R679" i="1" s="1"/>
  <c r="G679" i="1"/>
  <c r="B679" i="1"/>
  <c r="V678" i="1"/>
  <c r="U678" i="1"/>
  <c r="S678" i="1" a="1"/>
  <c r="S678" i="1" s="1"/>
  <c r="R678" i="1" a="1"/>
  <c r="R678" i="1" s="1"/>
  <c r="G678" i="1"/>
  <c r="B678" i="1"/>
  <c r="V677" i="1"/>
  <c r="U677" i="1"/>
  <c r="S677" i="1" a="1"/>
  <c r="S677" i="1" s="1"/>
  <c r="R677" i="1" a="1"/>
  <c r="R677" i="1" s="1"/>
  <c r="G677" i="1"/>
  <c r="B677" i="1"/>
  <c r="V676" i="1"/>
  <c r="U676" i="1"/>
  <c r="S676" i="1" a="1"/>
  <c r="S676" i="1" s="1"/>
  <c r="R676" i="1" a="1"/>
  <c r="R676" i="1" s="1"/>
  <c r="G676" i="1"/>
  <c r="B676" i="1"/>
  <c r="V675" i="1"/>
  <c r="U675" i="1"/>
  <c r="S675" i="1" a="1"/>
  <c r="S675" i="1" s="1"/>
  <c r="R675" i="1" a="1"/>
  <c r="R675" i="1" s="1"/>
  <c r="G675" i="1"/>
  <c r="B675" i="1"/>
  <c r="V674" i="1"/>
  <c r="U674" i="1"/>
  <c r="S674" i="1" a="1"/>
  <c r="S674" i="1" s="1"/>
  <c r="R674" i="1" a="1"/>
  <c r="R674" i="1" s="1"/>
  <c r="G674" i="1"/>
  <c r="D580" i="2" s="1"/>
  <c r="E580" i="2" s="1"/>
  <c r="B674" i="1"/>
  <c r="V673" i="1"/>
  <c r="U673" i="1"/>
  <c r="S673" i="1" a="1"/>
  <c r="S673" i="1" s="1"/>
  <c r="R673" i="1" a="1"/>
  <c r="R673" i="1" s="1"/>
  <c r="G673" i="1"/>
  <c r="D552" i="2" s="1"/>
  <c r="E552" i="2" s="1"/>
  <c r="B673" i="1"/>
  <c r="V672" i="1"/>
  <c r="U672" i="1"/>
  <c r="S672" i="1" a="1"/>
  <c r="S672" i="1" s="1"/>
  <c r="R672" i="1" a="1"/>
  <c r="R672" i="1" s="1"/>
  <c r="G672" i="1"/>
  <c r="B672" i="1"/>
  <c r="V671" i="1"/>
  <c r="U671" i="1"/>
  <c r="S671" i="1" a="1"/>
  <c r="S671" i="1" s="1"/>
  <c r="R671" i="1" a="1"/>
  <c r="R671" i="1" s="1"/>
  <c r="G671" i="1"/>
  <c r="D622" i="2" s="1"/>
  <c r="E622" i="2" s="1"/>
  <c r="B671" i="1"/>
  <c r="V670" i="1"/>
  <c r="U670" i="1"/>
  <c r="S670" i="1" a="1"/>
  <c r="S670" i="1" s="1"/>
  <c r="R670" i="1" a="1"/>
  <c r="R670" i="1" s="1"/>
  <c r="G670" i="1"/>
  <c r="B670" i="1"/>
  <c r="V669" i="1"/>
  <c r="U669" i="1"/>
  <c r="S669" i="1" a="1"/>
  <c r="S669" i="1" s="1"/>
  <c r="R669" i="1" a="1"/>
  <c r="R669" i="1" s="1"/>
  <c r="G669" i="1"/>
  <c r="B669" i="1"/>
  <c r="V668" i="1"/>
  <c r="U668" i="1"/>
  <c r="S668" i="1" a="1"/>
  <c r="S668" i="1" s="1"/>
  <c r="R668" i="1" a="1"/>
  <c r="R668" i="1" s="1"/>
  <c r="G668" i="1"/>
  <c r="B668" i="1"/>
  <c r="V667" i="1"/>
  <c r="U667" i="1"/>
  <c r="S667" i="1" a="1"/>
  <c r="S667" i="1" s="1"/>
  <c r="R667" i="1" a="1"/>
  <c r="R667" i="1" s="1"/>
  <c r="G667" i="1"/>
  <c r="B667" i="1"/>
  <c r="V666" i="1"/>
  <c r="U666" i="1"/>
  <c r="S666" i="1" a="1"/>
  <c r="S666" i="1" s="1"/>
  <c r="R666" i="1" a="1"/>
  <c r="R666" i="1" s="1"/>
  <c r="G666" i="1"/>
  <c r="B666" i="1"/>
  <c r="V665" i="1"/>
  <c r="U665" i="1"/>
  <c r="S665" i="1" a="1"/>
  <c r="S665" i="1" s="1"/>
  <c r="R665" i="1" a="1"/>
  <c r="R665" i="1" s="1"/>
  <c r="G665" i="1"/>
  <c r="B665" i="1"/>
  <c r="V664" i="1"/>
  <c r="U664" i="1"/>
  <c r="S664" i="1" a="1"/>
  <c r="S664" i="1" s="1"/>
  <c r="R664" i="1" a="1"/>
  <c r="R664" i="1" s="1"/>
  <c r="G664" i="1"/>
  <c r="B664" i="1"/>
  <c r="V663" i="1"/>
  <c r="U663" i="1"/>
  <c r="S663" i="1" a="1"/>
  <c r="S663" i="1" s="1"/>
  <c r="R663" i="1" a="1"/>
  <c r="R663" i="1" s="1"/>
  <c r="G663" i="1"/>
  <c r="B663" i="1"/>
  <c r="V662" i="1"/>
  <c r="U662" i="1"/>
  <c r="S662" i="1" a="1"/>
  <c r="S662" i="1" s="1"/>
  <c r="R662" i="1" a="1"/>
  <c r="R662" i="1" s="1"/>
  <c r="G662" i="1"/>
  <c r="B662" i="1"/>
  <c r="V661" i="1"/>
  <c r="U661" i="1"/>
  <c r="S661" i="1" a="1"/>
  <c r="S661" i="1" s="1"/>
  <c r="R661" i="1" a="1"/>
  <c r="R661" i="1" s="1"/>
  <c r="G661" i="1"/>
  <c r="D570" i="2" s="1"/>
  <c r="E570" i="2" s="1"/>
  <c r="B661" i="1"/>
  <c r="V660" i="1"/>
  <c r="U660" i="1"/>
  <c r="S660" i="1" a="1"/>
  <c r="S660" i="1" s="1"/>
  <c r="R660" i="1" a="1"/>
  <c r="R660" i="1" s="1"/>
  <c r="G660" i="1"/>
  <c r="D557" i="2" s="1"/>
  <c r="E557" i="2" s="1"/>
  <c r="B660" i="1"/>
  <c r="V659" i="1"/>
  <c r="U659" i="1"/>
  <c r="S659" i="1" a="1"/>
  <c r="S659" i="1" s="1"/>
  <c r="R659" i="1" a="1"/>
  <c r="R659" i="1" s="1"/>
  <c r="G659" i="1"/>
  <c r="B659" i="1"/>
  <c r="V658" i="1"/>
  <c r="U658" i="1"/>
  <c r="S658" i="1" a="1"/>
  <c r="S658" i="1" s="1"/>
  <c r="R658" i="1" a="1"/>
  <c r="R658" i="1" s="1"/>
  <c r="G658" i="1"/>
  <c r="D585" i="2" s="1"/>
  <c r="B658" i="1"/>
  <c r="V657" i="1"/>
  <c r="U657" i="1"/>
  <c r="S657" i="1" a="1"/>
  <c r="S657" i="1" s="1"/>
  <c r="R657" i="1" a="1"/>
  <c r="R657" i="1" s="1"/>
  <c r="G657" i="1"/>
  <c r="B657" i="1"/>
  <c r="V656" i="1"/>
  <c r="U656" i="1"/>
  <c r="S656" i="1" a="1"/>
  <c r="S656" i="1" s="1"/>
  <c r="R656" i="1" a="1"/>
  <c r="R656" i="1" s="1"/>
  <c r="G656" i="1"/>
  <c r="B656" i="1"/>
  <c r="V655" i="1"/>
  <c r="U655" i="1"/>
  <c r="S655" i="1" a="1"/>
  <c r="S655" i="1" s="1"/>
  <c r="R655" i="1" a="1"/>
  <c r="R655" i="1" s="1"/>
  <c r="G655" i="1"/>
  <c r="B655" i="1"/>
  <c r="V654" i="1"/>
  <c r="U654" i="1"/>
  <c r="S654" i="1" a="1"/>
  <c r="S654" i="1" s="1"/>
  <c r="R654" i="1" a="1"/>
  <c r="R654" i="1" s="1"/>
  <c r="G654" i="1"/>
  <c r="B654" i="1"/>
  <c r="V653" i="1"/>
  <c r="U653" i="1"/>
  <c r="S653" i="1" a="1"/>
  <c r="S653" i="1" s="1"/>
  <c r="R653" i="1" a="1"/>
  <c r="R653" i="1" s="1"/>
  <c r="G653" i="1"/>
  <c r="B653" i="1"/>
  <c r="V652" i="1"/>
  <c r="U652" i="1"/>
  <c r="S652" i="1" a="1"/>
  <c r="S652" i="1" s="1"/>
  <c r="R652" i="1" a="1"/>
  <c r="R652" i="1" s="1"/>
  <c r="G652" i="1"/>
  <c r="B652" i="1"/>
  <c r="V651" i="1"/>
  <c r="U651" i="1"/>
  <c r="S651" i="1" a="1"/>
  <c r="S651" i="1" s="1"/>
  <c r="R651" i="1" a="1"/>
  <c r="R651" i="1" s="1"/>
  <c r="G651" i="1"/>
  <c r="B651" i="1"/>
  <c r="V650" i="1"/>
  <c r="U650" i="1"/>
  <c r="S650" i="1" a="1"/>
  <c r="S650" i="1" s="1"/>
  <c r="R650" i="1" a="1"/>
  <c r="R650" i="1" s="1"/>
  <c r="G650" i="1"/>
  <c r="B650" i="1"/>
  <c r="V649" i="1"/>
  <c r="U649" i="1"/>
  <c r="S649" i="1" a="1"/>
  <c r="S649" i="1" s="1"/>
  <c r="R649" i="1" a="1"/>
  <c r="R649" i="1" s="1"/>
  <c r="G649" i="1"/>
  <c r="B649" i="1"/>
  <c r="V648" i="1"/>
  <c r="U648" i="1"/>
  <c r="S648" i="1" a="1"/>
  <c r="S648" i="1" s="1"/>
  <c r="R648" i="1" a="1"/>
  <c r="R648" i="1" s="1"/>
  <c r="G648" i="1"/>
  <c r="B648" i="1"/>
  <c r="V647" i="1"/>
  <c r="U647" i="1"/>
  <c r="S647" i="1" a="1"/>
  <c r="S647" i="1" s="1"/>
  <c r="R647" i="1" a="1"/>
  <c r="R647" i="1" s="1"/>
  <c r="G647" i="1"/>
  <c r="B647" i="1"/>
  <c r="V646" i="1"/>
  <c r="U646" i="1"/>
  <c r="S646" i="1" a="1"/>
  <c r="S646" i="1" s="1"/>
  <c r="R646" i="1" a="1"/>
  <c r="R646" i="1" s="1"/>
  <c r="G646" i="1"/>
  <c r="B646" i="1"/>
  <c r="V645" i="1"/>
  <c r="U645" i="1"/>
  <c r="S645" i="1" a="1"/>
  <c r="S645" i="1" s="1"/>
  <c r="R645" i="1" a="1"/>
  <c r="R645" i="1" s="1"/>
  <c r="G645" i="1"/>
  <c r="B645" i="1"/>
  <c r="V644" i="1"/>
  <c r="U644" i="1"/>
  <c r="S644" i="1" a="1"/>
  <c r="S644" i="1" s="1"/>
  <c r="R644" i="1" a="1"/>
  <c r="R644" i="1" s="1"/>
  <c r="G644" i="1"/>
  <c r="B644" i="1"/>
  <c r="V643" i="1"/>
  <c r="U643" i="1"/>
  <c r="S643" i="1" a="1"/>
  <c r="S643" i="1" s="1"/>
  <c r="R643" i="1" a="1"/>
  <c r="R643" i="1" s="1"/>
  <c r="G643" i="1"/>
  <c r="B643" i="1"/>
  <c r="V642" i="1"/>
  <c r="U642" i="1"/>
  <c r="S642" i="1" a="1"/>
  <c r="S642" i="1" s="1"/>
  <c r="R642" i="1" a="1"/>
  <c r="R642" i="1" s="1"/>
  <c r="G642" i="1"/>
  <c r="B642" i="1"/>
  <c r="V641" i="1"/>
  <c r="U641" i="1"/>
  <c r="S641" i="1" a="1"/>
  <c r="S641" i="1" s="1"/>
  <c r="R641" i="1" a="1"/>
  <c r="R641" i="1" s="1"/>
  <c r="G641" i="1"/>
  <c r="B641" i="1"/>
  <c r="V640" i="1"/>
  <c r="U640" i="1"/>
  <c r="S640" i="1" a="1"/>
  <c r="S640" i="1" s="1"/>
  <c r="R640" i="1" a="1"/>
  <c r="R640" i="1" s="1"/>
  <c r="G640" i="1"/>
  <c r="B640" i="1"/>
  <c r="V639" i="1"/>
  <c r="U639" i="1"/>
  <c r="S639" i="1" a="1"/>
  <c r="S639" i="1" s="1"/>
  <c r="R639" i="1" a="1"/>
  <c r="R639" i="1" s="1"/>
  <c r="G639" i="1"/>
  <c r="B639" i="1"/>
  <c r="V638" i="1"/>
  <c r="U638" i="1"/>
  <c r="S638" i="1" a="1"/>
  <c r="S638" i="1" s="1"/>
  <c r="R638" i="1" a="1"/>
  <c r="R638" i="1" s="1"/>
  <c r="G638" i="1"/>
  <c r="B638" i="1"/>
  <c r="V637" i="1"/>
  <c r="U637" i="1"/>
  <c r="S637" i="1" a="1"/>
  <c r="S637" i="1" s="1"/>
  <c r="R637" i="1" a="1"/>
  <c r="R637" i="1" s="1"/>
  <c r="G637" i="1"/>
  <c r="B637" i="1"/>
  <c r="V636" i="1"/>
  <c r="U636" i="1"/>
  <c r="S636" i="1" a="1"/>
  <c r="S636" i="1" s="1"/>
  <c r="R636" i="1" a="1"/>
  <c r="R636" i="1" s="1"/>
  <c r="G636" i="1"/>
  <c r="B636" i="1"/>
  <c r="V635" i="1"/>
  <c r="U635" i="1"/>
  <c r="S635" i="1" a="1"/>
  <c r="S635" i="1" s="1"/>
  <c r="R635" i="1" a="1"/>
  <c r="R635" i="1" s="1"/>
  <c r="G635" i="1"/>
  <c r="B635" i="1"/>
  <c r="V634" i="1"/>
  <c r="U634" i="1"/>
  <c r="S634" i="1" a="1"/>
  <c r="S634" i="1" s="1"/>
  <c r="R634" i="1" a="1"/>
  <c r="R634" i="1" s="1"/>
  <c r="G634" i="1"/>
  <c r="B634" i="1"/>
  <c r="V633" i="1"/>
  <c r="U633" i="1"/>
  <c r="S633" i="1" a="1"/>
  <c r="S633" i="1" s="1"/>
  <c r="R633" i="1" a="1"/>
  <c r="R633" i="1" s="1"/>
  <c r="G633" i="1"/>
  <c r="B633" i="1"/>
  <c r="V632" i="1"/>
  <c r="U632" i="1"/>
  <c r="S632" i="1" a="1"/>
  <c r="S632" i="1" s="1"/>
  <c r="R632" i="1" a="1"/>
  <c r="R632" i="1" s="1"/>
  <c r="G632" i="1"/>
  <c r="B632" i="1"/>
  <c r="V631" i="1"/>
  <c r="U631" i="1"/>
  <c r="S631" i="1" a="1"/>
  <c r="S631" i="1" s="1"/>
  <c r="R631" i="1" a="1"/>
  <c r="R631" i="1" s="1"/>
  <c r="G631" i="1"/>
  <c r="B631" i="1"/>
  <c r="V630" i="1"/>
  <c r="U630" i="1"/>
  <c r="S630" i="1" a="1"/>
  <c r="S630" i="1" s="1"/>
  <c r="R630" i="1" a="1"/>
  <c r="R630" i="1" s="1"/>
  <c r="G630" i="1"/>
  <c r="B630" i="1"/>
  <c r="V629" i="1"/>
  <c r="U629" i="1"/>
  <c r="S629" i="1" a="1"/>
  <c r="S629" i="1" s="1"/>
  <c r="R629" i="1" a="1"/>
  <c r="R629" i="1" s="1"/>
  <c r="G629" i="1"/>
  <c r="B629" i="1"/>
  <c r="V628" i="1"/>
  <c r="U628" i="1"/>
  <c r="S628" i="1" a="1"/>
  <c r="S628" i="1" s="1"/>
  <c r="R628" i="1" a="1"/>
  <c r="R628" i="1" s="1"/>
  <c r="G628" i="1"/>
  <c r="B628" i="1"/>
  <c r="V627" i="1"/>
  <c r="U627" i="1"/>
  <c r="S627" i="1" a="1"/>
  <c r="S627" i="1" s="1"/>
  <c r="R627" i="1" a="1"/>
  <c r="R627" i="1" s="1"/>
  <c r="G627" i="1"/>
  <c r="B627" i="1"/>
  <c r="V626" i="1"/>
  <c r="U626" i="1"/>
  <c r="S626" i="1" a="1"/>
  <c r="S626" i="1" s="1"/>
  <c r="R626" i="1" a="1"/>
  <c r="R626" i="1" s="1"/>
  <c r="G626" i="1"/>
  <c r="B626" i="1"/>
  <c r="V625" i="1"/>
  <c r="U625" i="1"/>
  <c r="S625" i="1" a="1"/>
  <c r="S625" i="1" s="1"/>
  <c r="R625" i="1" a="1"/>
  <c r="R625" i="1" s="1"/>
  <c r="G625" i="1"/>
  <c r="B625" i="1"/>
  <c r="V624" i="1"/>
  <c r="U624" i="1"/>
  <c r="S624" i="1" a="1"/>
  <c r="S624" i="1" s="1"/>
  <c r="R624" i="1" a="1"/>
  <c r="R624" i="1" s="1"/>
  <c r="G624" i="1"/>
  <c r="B624" i="1"/>
  <c r="V623" i="1"/>
  <c r="U623" i="1"/>
  <c r="S623" i="1" a="1"/>
  <c r="S623" i="1" s="1"/>
  <c r="R623" i="1" a="1"/>
  <c r="R623" i="1" s="1"/>
  <c r="G623" i="1"/>
  <c r="B623" i="1"/>
  <c r="V622" i="1"/>
  <c r="U622" i="1"/>
  <c r="S622" i="1" a="1"/>
  <c r="S622" i="1" s="1"/>
  <c r="R622" i="1" a="1"/>
  <c r="R622" i="1" s="1"/>
  <c r="G622" i="1"/>
  <c r="B622" i="1"/>
  <c r="V621" i="1"/>
  <c r="U621" i="1"/>
  <c r="S621" i="1" a="1"/>
  <c r="S621" i="1" s="1"/>
  <c r="R621" i="1" a="1"/>
  <c r="R621" i="1" s="1"/>
  <c r="G621" i="1"/>
  <c r="B621" i="1"/>
  <c r="V620" i="1"/>
  <c r="U620" i="1"/>
  <c r="S620" i="1" a="1"/>
  <c r="S620" i="1" s="1"/>
  <c r="R620" i="1" a="1"/>
  <c r="R620" i="1" s="1"/>
  <c r="G620" i="1"/>
  <c r="B620" i="1"/>
  <c r="V619" i="1"/>
  <c r="U619" i="1"/>
  <c r="S619" i="1" a="1"/>
  <c r="S619" i="1" s="1"/>
  <c r="R619" i="1" a="1"/>
  <c r="R619" i="1" s="1"/>
  <c r="G619" i="1"/>
  <c r="B619" i="1"/>
  <c r="V618" i="1"/>
  <c r="U618" i="1"/>
  <c r="S618" i="1" a="1"/>
  <c r="S618" i="1" s="1"/>
  <c r="R618" i="1" a="1"/>
  <c r="R618" i="1" s="1"/>
  <c r="G618" i="1"/>
  <c r="B618" i="1"/>
  <c r="V617" i="1"/>
  <c r="U617" i="1"/>
  <c r="S617" i="1" a="1"/>
  <c r="S617" i="1" s="1"/>
  <c r="R617" i="1" a="1"/>
  <c r="R617" i="1" s="1"/>
  <c r="G617" i="1"/>
  <c r="B617" i="1"/>
  <c r="V616" i="1"/>
  <c r="U616" i="1"/>
  <c r="S616" i="1" a="1"/>
  <c r="S616" i="1" s="1"/>
  <c r="R616" i="1" a="1"/>
  <c r="R616" i="1" s="1"/>
  <c r="G616" i="1"/>
  <c r="B616" i="1"/>
  <c r="V615" i="1"/>
  <c r="U615" i="1"/>
  <c r="S615" i="1" a="1"/>
  <c r="S615" i="1" s="1"/>
  <c r="R615" i="1" a="1"/>
  <c r="R615" i="1" s="1"/>
  <c r="G615" i="1"/>
  <c r="B615" i="1"/>
  <c r="V614" i="1"/>
  <c r="U614" i="1"/>
  <c r="S614" i="1" a="1"/>
  <c r="S614" i="1" s="1"/>
  <c r="R614" i="1" a="1"/>
  <c r="R614" i="1" s="1"/>
  <c r="G614" i="1"/>
  <c r="B614" i="1"/>
  <c r="V613" i="1"/>
  <c r="U613" i="1"/>
  <c r="S613" i="1" a="1"/>
  <c r="S613" i="1" s="1"/>
  <c r="R613" i="1" a="1"/>
  <c r="R613" i="1" s="1"/>
  <c r="G613" i="1"/>
  <c r="B613" i="1"/>
  <c r="V612" i="1"/>
  <c r="U612" i="1"/>
  <c r="S612" i="1" a="1"/>
  <c r="S612" i="1" s="1"/>
  <c r="R612" i="1" a="1"/>
  <c r="R612" i="1" s="1"/>
  <c r="G612" i="1"/>
  <c r="B612" i="1"/>
  <c r="V611" i="1"/>
  <c r="U611" i="1"/>
  <c r="S611" i="1" a="1"/>
  <c r="S611" i="1" s="1"/>
  <c r="R611" i="1" a="1"/>
  <c r="R611" i="1" s="1"/>
  <c r="G611" i="1"/>
  <c r="B611" i="1"/>
  <c r="V610" i="1"/>
  <c r="U610" i="1"/>
  <c r="S610" i="1" a="1"/>
  <c r="S610" i="1" s="1"/>
  <c r="R610" i="1" a="1"/>
  <c r="R610" i="1" s="1"/>
  <c r="G610" i="1"/>
  <c r="B610" i="1"/>
  <c r="V609" i="1"/>
  <c r="U609" i="1"/>
  <c r="S609" i="1" a="1"/>
  <c r="S609" i="1" s="1"/>
  <c r="R609" i="1" a="1"/>
  <c r="R609" i="1" s="1"/>
  <c r="G609" i="1"/>
  <c r="B609" i="1"/>
  <c r="V608" i="1"/>
  <c r="U608" i="1"/>
  <c r="S608" i="1" a="1"/>
  <c r="S608" i="1" s="1"/>
  <c r="R608" i="1" a="1"/>
  <c r="R608" i="1" s="1"/>
  <c r="G608" i="1"/>
  <c r="B608" i="1"/>
  <c r="V607" i="1"/>
  <c r="U607" i="1"/>
  <c r="S607" i="1" a="1"/>
  <c r="S607" i="1" s="1"/>
  <c r="R607" i="1" a="1"/>
  <c r="R607" i="1" s="1"/>
  <c r="G607" i="1"/>
  <c r="B607" i="1"/>
  <c r="V606" i="1"/>
  <c r="U606" i="1"/>
  <c r="S606" i="1" a="1"/>
  <c r="S606" i="1" s="1"/>
  <c r="R606" i="1" a="1"/>
  <c r="R606" i="1" s="1"/>
  <c r="G606" i="1"/>
  <c r="B606" i="1"/>
  <c r="V605" i="1"/>
  <c r="U605" i="1"/>
  <c r="S605" i="1" a="1"/>
  <c r="S605" i="1" s="1"/>
  <c r="R605" i="1" a="1"/>
  <c r="R605" i="1" s="1"/>
  <c r="G605" i="1"/>
  <c r="B605" i="1"/>
  <c r="V604" i="1"/>
  <c r="U604" i="1"/>
  <c r="S604" i="1" a="1"/>
  <c r="S604" i="1" s="1"/>
  <c r="R604" i="1" a="1"/>
  <c r="R604" i="1" s="1"/>
  <c r="G604" i="1"/>
  <c r="B604" i="1"/>
  <c r="V603" i="1"/>
  <c r="U603" i="1"/>
  <c r="S603" i="1" a="1"/>
  <c r="S603" i="1" s="1"/>
  <c r="R603" i="1" a="1"/>
  <c r="R603" i="1" s="1"/>
  <c r="G603" i="1"/>
  <c r="B603" i="1"/>
  <c r="V602" i="1"/>
  <c r="U602" i="1"/>
  <c r="S602" i="1" a="1"/>
  <c r="S602" i="1" s="1"/>
  <c r="R602" i="1" a="1"/>
  <c r="R602" i="1" s="1"/>
  <c r="G602" i="1"/>
  <c r="B602" i="1"/>
  <c r="V601" i="1"/>
  <c r="U601" i="1"/>
  <c r="S601" i="1" a="1"/>
  <c r="S601" i="1" s="1"/>
  <c r="R601" i="1" a="1"/>
  <c r="R601" i="1" s="1"/>
  <c r="G601" i="1"/>
  <c r="B601" i="1"/>
  <c r="V600" i="1"/>
  <c r="U600" i="1"/>
  <c r="S600" i="1" a="1"/>
  <c r="S600" i="1" s="1"/>
  <c r="R600" i="1" a="1"/>
  <c r="R600" i="1" s="1"/>
  <c r="G600" i="1"/>
  <c r="B600" i="1"/>
  <c r="V599" i="1"/>
  <c r="U599" i="1"/>
  <c r="S599" i="1" a="1"/>
  <c r="S599" i="1" s="1"/>
  <c r="R599" i="1" a="1"/>
  <c r="R599" i="1" s="1"/>
  <c r="G599" i="1"/>
  <c r="B599" i="1"/>
  <c r="V598" i="1"/>
  <c r="U598" i="1"/>
  <c r="S598" i="1" a="1"/>
  <c r="S598" i="1" s="1"/>
  <c r="R598" i="1" a="1"/>
  <c r="R598" i="1" s="1"/>
  <c r="G598" i="1"/>
  <c r="B598" i="1"/>
  <c r="V597" i="1"/>
  <c r="U597" i="1"/>
  <c r="S597" i="1" a="1"/>
  <c r="S597" i="1" s="1"/>
  <c r="R597" i="1" a="1"/>
  <c r="R597" i="1" s="1"/>
  <c r="G597" i="1"/>
  <c r="B597" i="1"/>
  <c r="V596" i="1"/>
  <c r="U596" i="1"/>
  <c r="S596" i="1" a="1"/>
  <c r="S596" i="1" s="1"/>
  <c r="R596" i="1" a="1"/>
  <c r="R596" i="1" s="1"/>
  <c r="G596" i="1"/>
  <c r="B596" i="1"/>
  <c r="V595" i="1"/>
  <c r="U595" i="1"/>
  <c r="S595" i="1" a="1"/>
  <c r="S595" i="1" s="1"/>
  <c r="R595" i="1" a="1"/>
  <c r="R595" i="1" s="1"/>
  <c r="G595" i="1"/>
  <c r="B595" i="1"/>
  <c r="V594" i="1"/>
  <c r="U594" i="1"/>
  <c r="S594" i="1" a="1"/>
  <c r="S594" i="1" s="1"/>
  <c r="R594" i="1" a="1"/>
  <c r="R594" i="1" s="1"/>
  <c r="G594" i="1"/>
  <c r="B594" i="1"/>
  <c r="V593" i="1"/>
  <c r="U593" i="1"/>
  <c r="S593" i="1" a="1"/>
  <c r="S593" i="1" s="1"/>
  <c r="R593" i="1" a="1"/>
  <c r="R593" i="1" s="1"/>
  <c r="G593" i="1"/>
  <c r="B593" i="1"/>
  <c r="V592" i="1"/>
  <c r="U592" i="1"/>
  <c r="S592" i="1" a="1"/>
  <c r="S592" i="1" s="1"/>
  <c r="R592" i="1" a="1"/>
  <c r="R592" i="1" s="1"/>
  <c r="G592" i="1"/>
  <c r="B592" i="1"/>
  <c r="V591" i="1"/>
  <c r="U591" i="1"/>
  <c r="S591" i="1" a="1"/>
  <c r="S591" i="1" s="1"/>
  <c r="R591" i="1" a="1"/>
  <c r="R591" i="1" s="1"/>
  <c r="G591" i="1"/>
  <c r="B591" i="1"/>
  <c r="V590" i="1"/>
  <c r="U590" i="1"/>
  <c r="S590" i="1" a="1"/>
  <c r="S590" i="1" s="1"/>
  <c r="R590" i="1" a="1"/>
  <c r="R590" i="1" s="1"/>
  <c r="G590" i="1"/>
  <c r="B590" i="1"/>
  <c r="V589" i="1"/>
  <c r="U589" i="1"/>
  <c r="S589" i="1" a="1"/>
  <c r="S589" i="1" s="1"/>
  <c r="R589" i="1" a="1"/>
  <c r="R589" i="1" s="1"/>
  <c r="G589" i="1"/>
  <c r="B589" i="1"/>
  <c r="V588" i="1"/>
  <c r="U588" i="1"/>
  <c r="S588" i="1" a="1"/>
  <c r="S588" i="1" s="1"/>
  <c r="R588" i="1" a="1"/>
  <c r="R588" i="1" s="1"/>
  <c r="G588" i="1"/>
  <c r="B588" i="1"/>
  <c r="V587" i="1"/>
  <c r="U587" i="1"/>
  <c r="S587" i="1" a="1"/>
  <c r="S587" i="1" s="1"/>
  <c r="R587" i="1" a="1"/>
  <c r="R587" i="1" s="1"/>
  <c r="G587" i="1"/>
  <c r="B587" i="1"/>
  <c r="V586" i="1"/>
  <c r="U586" i="1"/>
  <c r="S586" i="1" a="1"/>
  <c r="S586" i="1" s="1"/>
  <c r="R586" i="1" a="1"/>
  <c r="R586" i="1" s="1"/>
  <c r="G586" i="1"/>
  <c r="B586" i="1"/>
  <c r="V585" i="1"/>
  <c r="U585" i="1"/>
  <c r="S585" i="1" a="1"/>
  <c r="S585" i="1" s="1"/>
  <c r="R585" i="1" a="1"/>
  <c r="R585" i="1" s="1"/>
  <c r="G585" i="1"/>
  <c r="D648" i="2" s="1"/>
  <c r="E648" i="2" s="1"/>
  <c r="B585" i="1"/>
  <c r="V584" i="1"/>
  <c r="U584" i="1"/>
  <c r="S584" i="1" a="1"/>
  <c r="S584" i="1" s="1"/>
  <c r="R584" i="1" a="1"/>
  <c r="R584" i="1" s="1"/>
  <c r="G584" i="1"/>
  <c r="D546" i="2" s="1"/>
  <c r="B584" i="1"/>
  <c r="V583" i="1"/>
  <c r="U583" i="1"/>
  <c r="S583" i="1" a="1"/>
  <c r="S583" i="1" s="1"/>
  <c r="R583" i="1" a="1"/>
  <c r="R583" i="1" s="1"/>
  <c r="G583" i="1"/>
  <c r="D541" i="2" s="1"/>
  <c r="E541" i="2" s="1"/>
  <c r="B583" i="1"/>
  <c r="V582" i="1"/>
  <c r="U582" i="1"/>
  <c r="S582" i="1" a="1"/>
  <c r="S582" i="1" s="1"/>
  <c r="R582" i="1" a="1"/>
  <c r="R582" i="1" s="1"/>
  <c r="G582" i="1"/>
  <c r="D645" i="2" s="1"/>
  <c r="E645" i="2" s="1"/>
  <c r="B582" i="1"/>
  <c r="V581" i="1"/>
  <c r="U581" i="1"/>
  <c r="S581" i="1" a="1"/>
  <c r="S581" i="1" s="1"/>
  <c r="R581" i="1" a="1"/>
  <c r="R581" i="1" s="1"/>
  <c r="G581" i="1"/>
  <c r="B581" i="1"/>
  <c r="V580" i="1"/>
  <c r="U580" i="1"/>
  <c r="S580" i="1" a="1"/>
  <c r="S580" i="1" s="1"/>
  <c r="R580" i="1" a="1"/>
  <c r="R580" i="1" s="1"/>
  <c r="G580" i="1"/>
  <c r="B580" i="1"/>
  <c r="V579" i="1"/>
  <c r="U579" i="1"/>
  <c r="S579" i="1" a="1"/>
  <c r="S579" i="1" s="1"/>
  <c r="R579" i="1" a="1"/>
  <c r="R579" i="1" s="1"/>
  <c r="G579" i="1"/>
  <c r="D594" i="2" s="1"/>
  <c r="E594" i="2" s="1"/>
  <c r="B579" i="1"/>
  <c r="V578" i="1"/>
  <c r="U578" i="1"/>
  <c r="S578" i="1" a="1"/>
  <c r="S578" i="1" s="1"/>
  <c r="R578" i="1" a="1"/>
  <c r="R578" i="1" s="1"/>
  <c r="G578" i="1"/>
  <c r="D556" i="2" s="1"/>
  <c r="E556" i="2" s="1"/>
  <c r="B578" i="1"/>
  <c r="V577" i="1"/>
  <c r="U577" i="1"/>
  <c r="S577" i="1" a="1"/>
  <c r="S577" i="1" s="1"/>
  <c r="R577" i="1" a="1"/>
  <c r="R577" i="1" s="1"/>
  <c r="G577" i="1"/>
  <c r="B577" i="1"/>
  <c r="V576" i="1"/>
  <c r="U576" i="1"/>
  <c r="S576" i="1" a="1"/>
  <c r="S576" i="1" s="1"/>
  <c r="R576" i="1" a="1"/>
  <c r="R576" i="1" s="1"/>
  <c r="G576" i="1"/>
  <c r="B576" i="1"/>
  <c r="V575" i="1"/>
  <c r="U575" i="1"/>
  <c r="S575" i="1" a="1"/>
  <c r="S575" i="1" s="1"/>
  <c r="R575" i="1" a="1"/>
  <c r="R575" i="1" s="1"/>
  <c r="G575" i="1"/>
  <c r="D598" i="2" s="1"/>
  <c r="E598" i="2" s="1"/>
  <c r="B575" i="1"/>
  <c r="V574" i="1"/>
  <c r="U574" i="1"/>
  <c r="S574" i="1" a="1"/>
  <c r="S574" i="1" s="1"/>
  <c r="R574" i="1" a="1"/>
  <c r="R574" i="1" s="1"/>
  <c r="G574" i="1"/>
  <c r="B574" i="1"/>
  <c r="V573" i="1"/>
  <c r="U573" i="1"/>
  <c r="S573" i="1" a="1"/>
  <c r="S573" i="1" s="1"/>
  <c r="R573" i="1" a="1"/>
  <c r="R573" i="1" s="1"/>
  <c r="G573" i="1"/>
  <c r="B573" i="1"/>
  <c r="V572" i="1"/>
  <c r="U572" i="1"/>
  <c r="S572" i="1" a="1"/>
  <c r="S572" i="1" s="1"/>
  <c r="R572" i="1" a="1"/>
  <c r="R572" i="1" s="1"/>
  <c r="G572" i="1"/>
  <c r="D611" i="2" s="1"/>
  <c r="E611" i="2" s="1"/>
  <c r="B572" i="1"/>
  <c r="V571" i="1"/>
  <c r="U571" i="1"/>
  <c r="S571" i="1" a="1"/>
  <c r="S571" i="1" s="1"/>
  <c r="R571" i="1" a="1"/>
  <c r="R571" i="1" s="1"/>
  <c r="G571" i="1"/>
  <c r="B571" i="1"/>
  <c r="V570" i="1"/>
  <c r="U570" i="1"/>
  <c r="S570" i="1" a="1"/>
  <c r="S570" i="1" s="1"/>
  <c r="R570" i="1" a="1"/>
  <c r="R570" i="1" s="1"/>
  <c r="G570" i="1"/>
  <c r="D620" i="2" s="1"/>
  <c r="B570" i="1"/>
  <c r="V569" i="1"/>
  <c r="U569" i="1"/>
  <c r="S569" i="1" a="1"/>
  <c r="S569" i="1" s="1"/>
  <c r="R569" i="1" a="1"/>
  <c r="R569" i="1" s="1"/>
  <c r="G569" i="1"/>
  <c r="D618" i="2" s="1"/>
  <c r="B569" i="1"/>
  <c r="V568" i="1"/>
  <c r="U568" i="1"/>
  <c r="S568" i="1" a="1"/>
  <c r="S568" i="1" s="1"/>
  <c r="R568" i="1" a="1"/>
  <c r="R568" i="1" s="1"/>
  <c r="G568" i="1"/>
  <c r="D597" i="2" s="1"/>
  <c r="E597" i="2" s="1"/>
  <c r="B568" i="1"/>
  <c r="V567" i="1"/>
  <c r="U567" i="1"/>
  <c r="S567" i="1" a="1"/>
  <c r="S567" i="1" s="1"/>
  <c r="R567" i="1" a="1"/>
  <c r="R567" i="1" s="1"/>
  <c r="G567" i="1"/>
  <c r="B567" i="1"/>
  <c r="V566" i="1"/>
  <c r="U566" i="1"/>
  <c r="S566" i="1" a="1"/>
  <c r="S566" i="1" s="1"/>
  <c r="R566" i="1" a="1"/>
  <c r="R566" i="1" s="1"/>
  <c r="G566" i="1"/>
  <c r="B566" i="1"/>
  <c r="V565" i="1"/>
  <c r="U565" i="1"/>
  <c r="S565" i="1" a="1"/>
  <c r="S565" i="1" s="1"/>
  <c r="R565" i="1" a="1"/>
  <c r="R565" i="1" s="1"/>
  <c r="G565" i="1"/>
  <c r="B565" i="1"/>
  <c r="V564" i="1"/>
  <c r="U564" i="1"/>
  <c r="S564" i="1" a="1"/>
  <c r="S564" i="1" s="1"/>
  <c r="R564" i="1" a="1"/>
  <c r="R564" i="1" s="1"/>
  <c r="G564" i="1"/>
  <c r="B564" i="1"/>
  <c r="V563" i="1"/>
  <c r="U563" i="1"/>
  <c r="S563" i="1" a="1"/>
  <c r="S563" i="1" s="1"/>
  <c r="R563" i="1" a="1"/>
  <c r="R563" i="1" s="1"/>
  <c r="G563" i="1"/>
  <c r="B563" i="1"/>
  <c r="V562" i="1"/>
  <c r="U562" i="1"/>
  <c r="S562" i="1" a="1"/>
  <c r="S562" i="1" s="1"/>
  <c r="R562" i="1" a="1"/>
  <c r="R562" i="1" s="1"/>
  <c r="G562" i="1"/>
  <c r="B562" i="1"/>
  <c r="V561" i="1"/>
  <c r="U561" i="1"/>
  <c r="S561" i="1" a="1"/>
  <c r="S561" i="1" s="1"/>
  <c r="R561" i="1" a="1"/>
  <c r="R561" i="1" s="1"/>
  <c r="G561" i="1"/>
  <c r="B561" i="1"/>
  <c r="V560" i="1"/>
  <c r="U560" i="1"/>
  <c r="S560" i="1" a="1"/>
  <c r="S560" i="1" s="1"/>
  <c r="R560" i="1" a="1"/>
  <c r="R560" i="1" s="1"/>
  <c r="G560" i="1"/>
  <c r="B560" i="1"/>
  <c r="V559" i="1"/>
  <c r="U559" i="1"/>
  <c r="S559" i="1" a="1"/>
  <c r="S559" i="1" s="1"/>
  <c r="R559" i="1" a="1"/>
  <c r="R559" i="1" s="1"/>
  <c r="G559" i="1"/>
  <c r="B559" i="1"/>
  <c r="V558" i="1"/>
  <c r="U558" i="1"/>
  <c r="S558" i="1" a="1"/>
  <c r="S558" i="1" s="1"/>
  <c r="R558" i="1" a="1"/>
  <c r="R558" i="1" s="1"/>
  <c r="G558" i="1"/>
  <c r="B558" i="1"/>
  <c r="V557" i="1"/>
  <c r="U557" i="1"/>
  <c r="S557" i="1" a="1"/>
  <c r="S557" i="1" s="1"/>
  <c r="R557" i="1" a="1"/>
  <c r="R557" i="1" s="1"/>
  <c r="G557" i="1"/>
  <c r="D490" i="2" s="1"/>
  <c r="E490" i="2" s="1"/>
  <c r="B557" i="1"/>
  <c r="V556" i="1"/>
  <c r="U556" i="1"/>
  <c r="S556" i="1" a="1"/>
  <c r="S556" i="1" s="1"/>
  <c r="R556" i="1" a="1"/>
  <c r="R556" i="1" s="1"/>
  <c r="G556" i="1"/>
  <c r="B556" i="1"/>
  <c r="V555" i="1"/>
  <c r="U555" i="1"/>
  <c r="S555" i="1" a="1"/>
  <c r="S555" i="1" s="1"/>
  <c r="R555" i="1" a="1"/>
  <c r="R555" i="1" s="1"/>
  <c r="G555" i="1"/>
  <c r="B555" i="1"/>
  <c r="V554" i="1"/>
  <c r="U554" i="1"/>
  <c r="S554" i="1" a="1"/>
  <c r="S554" i="1" s="1"/>
  <c r="R554" i="1" a="1"/>
  <c r="R554" i="1" s="1"/>
  <c r="G554" i="1"/>
  <c r="B554" i="1"/>
  <c r="V553" i="1"/>
  <c r="U553" i="1"/>
  <c r="S553" i="1" a="1"/>
  <c r="S553" i="1" s="1"/>
  <c r="R553" i="1" a="1"/>
  <c r="R553" i="1" s="1"/>
  <c r="G553" i="1"/>
  <c r="D421" i="2" s="1"/>
  <c r="E421" i="2" s="1"/>
  <c r="B553" i="1"/>
  <c r="V552" i="1"/>
  <c r="U552" i="1"/>
  <c r="S552" i="1" a="1"/>
  <c r="S552" i="1" s="1"/>
  <c r="R552" i="1" a="1"/>
  <c r="R552" i="1" s="1"/>
  <c r="G552" i="1"/>
  <c r="B552" i="1"/>
  <c r="V551" i="1"/>
  <c r="U551" i="1"/>
  <c r="S551" i="1" a="1"/>
  <c r="S551" i="1" s="1"/>
  <c r="R551" i="1" a="1"/>
  <c r="R551" i="1" s="1"/>
  <c r="G551" i="1"/>
  <c r="B551" i="1"/>
  <c r="V550" i="1"/>
  <c r="U550" i="1"/>
  <c r="S550" i="1" a="1"/>
  <c r="S550" i="1" s="1"/>
  <c r="R550" i="1" a="1"/>
  <c r="R550" i="1" s="1"/>
  <c r="G550" i="1"/>
  <c r="D499" i="2" s="1"/>
  <c r="E499" i="2" s="1"/>
  <c r="B550" i="1"/>
  <c r="V549" i="1"/>
  <c r="U549" i="1"/>
  <c r="S549" i="1" a="1"/>
  <c r="S549" i="1" s="1"/>
  <c r="R549" i="1" a="1"/>
  <c r="R549" i="1" s="1"/>
  <c r="G549" i="1"/>
  <c r="D412" i="2" s="1"/>
  <c r="E412" i="2" s="1"/>
  <c r="B549" i="1"/>
  <c r="V548" i="1"/>
  <c r="U548" i="1"/>
  <c r="S548" i="1" a="1"/>
  <c r="S548" i="1" s="1"/>
  <c r="R548" i="1" a="1"/>
  <c r="R548" i="1" s="1"/>
  <c r="G548" i="1"/>
  <c r="D513" i="2" s="1"/>
  <c r="E513" i="2" s="1"/>
  <c r="B548" i="1"/>
  <c r="V547" i="1"/>
  <c r="U547" i="1"/>
  <c r="S547" i="1" a="1"/>
  <c r="S547" i="1" s="1"/>
  <c r="R547" i="1" a="1"/>
  <c r="R547" i="1" s="1"/>
  <c r="G547" i="1"/>
  <c r="B547" i="1"/>
  <c r="V546" i="1"/>
  <c r="U546" i="1"/>
  <c r="S546" i="1" a="1"/>
  <c r="S546" i="1" s="1"/>
  <c r="R546" i="1" a="1"/>
  <c r="R546" i="1" s="1"/>
  <c r="G546" i="1"/>
  <c r="D464" i="2" s="1"/>
  <c r="B546" i="1"/>
  <c r="V545" i="1"/>
  <c r="U545" i="1"/>
  <c r="S545" i="1" a="1"/>
  <c r="S545" i="1" s="1"/>
  <c r="R545" i="1" a="1"/>
  <c r="R545" i="1" s="1"/>
  <c r="G545" i="1"/>
  <c r="D462" i="2" s="1"/>
  <c r="E462" i="2" s="1"/>
  <c r="B545" i="1"/>
  <c r="V544" i="1"/>
  <c r="U544" i="1"/>
  <c r="S544" i="1" a="1"/>
  <c r="S544" i="1" s="1"/>
  <c r="R544" i="1" a="1"/>
  <c r="R544" i="1" s="1"/>
  <c r="G544" i="1"/>
  <c r="D424" i="2" s="1"/>
  <c r="E424" i="2" s="1"/>
  <c r="B544" i="1"/>
  <c r="V543" i="1"/>
  <c r="U543" i="1"/>
  <c r="S543" i="1" a="1"/>
  <c r="S543" i="1" s="1"/>
  <c r="R543" i="1" a="1"/>
  <c r="R543" i="1" s="1"/>
  <c r="G543" i="1"/>
  <c r="D427" i="2" s="1"/>
  <c r="E427" i="2" s="1"/>
  <c r="B543" i="1"/>
  <c r="V542" i="1"/>
  <c r="U542" i="1"/>
  <c r="S542" i="1" a="1"/>
  <c r="S542" i="1" s="1"/>
  <c r="R542" i="1" a="1"/>
  <c r="R542" i="1" s="1"/>
  <c r="G542" i="1"/>
  <c r="B542" i="1"/>
  <c r="V541" i="1"/>
  <c r="U541" i="1"/>
  <c r="S541" i="1" a="1"/>
  <c r="S541" i="1" s="1"/>
  <c r="R541" i="1" a="1"/>
  <c r="R541" i="1" s="1"/>
  <c r="G541" i="1"/>
  <c r="D414" i="2" s="1"/>
  <c r="E414" i="2" s="1"/>
  <c r="B541" i="1"/>
  <c r="V540" i="1"/>
  <c r="U540" i="1"/>
  <c r="S540" i="1" a="1"/>
  <c r="S540" i="1" s="1"/>
  <c r="R540" i="1" a="1"/>
  <c r="R540" i="1" s="1"/>
  <c r="G540" i="1"/>
  <c r="D409" i="2" s="1"/>
  <c r="E409" i="2" s="1"/>
  <c r="B540" i="1"/>
  <c r="V539" i="1"/>
  <c r="U539" i="1"/>
  <c r="S539" i="1" a="1"/>
  <c r="S539" i="1" s="1"/>
  <c r="R539" i="1" a="1"/>
  <c r="R539" i="1" s="1"/>
  <c r="G539" i="1"/>
  <c r="B539" i="1"/>
  <c r="V538" i="1"/>
  <c r="U538" i="1"/>
  <c r="S538" i="1" a="1"/>
  <c r="S538" i="1" s="1"/>
  <c r="R538" i="1" a="1"/>
  <c r="R538" i="1" s="1"/>
  <c r="G538" i="1"/>
  <c r="B538" i="1"/>
  <c r="V537" i="1"/>
  <c r="U537" i="1"/>
  <c r="S537" i="1" a="1"/>
  <c r="S537" i="1" s="1"/>
  <c r="R537" i="1" a="1"/>
  <c r="R537" i="1" s="1"/>
  <c r="G537" i="1"/>
  <c r="B537" i="1"/>
  <c r="V536" i="1"/>
  <c r="U536" i="1"/>
  <c r="S536" i="1" a="1"/>
  <c r="S536" i="1" s="1"/>
  <c r="R536" i="1" a="1"/>
  <c r="R536" i="1" s="1"/>
  <c r="G536" i="1"/>
  <c r="B536" i="1"/>
  <c r="V535" i="1"/>
  <c r="U535" i="1"/>
  <c r="S535" i="1" a="1"/>
  <c r="S535" i="1" s="1"/>
  <c r="R535" i="1" a="1"/>
  <c r="R535" i="1" s="1"/>
  <c r="G535" i="1"/>
  <c r="B535" i="1"/>
  <c r="V534" i="1"/>
  <c r="U534" i="1"/>
  <c r="S534" i="1" a="1"/>
  <c r="S534" i="1" s="1"/>
  <c r="R534" i="1" a="1"/>
  <c r="R534" i="1" s="1"/>
  <c r="G534" i="1"/>
  <c r="B534" i="1"/>
  <c r="V533" i="1"/>
  <c r="U533" i="1"/>
  <c r="S533" i="1" a="1"/>
  <c r="S533" i="1" s="1"/>
  <c r="R533" i="1" a="1"/>
  <c r="R533" i="1" s="1"/>
  <c r="G533" i="1"/>
  <c r="B533" i="1"/>
  <c r="V532" i="1"/>
  <c r="U532" i="1"/>
  <c r="S532" i="1" a="1"/>
  <c r="S532" i="1" s="1"/>
  <c r="R532" i="1" a="1"/>
  <c r="R532" i="1" s="1"/>
  <c r="G532" i="1"/>
  <c r="B532" i="1"/>
  <c r="V531" i="1"/>
  <c r="U531" i="1"/>
  <c r="S531" i="1" a="1"/>
  <c r="S531" i="1" s="1"/>
  <c r="R531" i="1" a="1"/>
  <c r="R531" i="1" s="1"/>
  <c r="G531" i="1"/>
  <c r="B531" i="1"/>
  <c r="V530" i="1"/>
  <c r="U530" i="1"/>
  <c r="S530" i="1" a="1"/>
  <c r="S530" i="1" s="1"/>
  <c r="R530" i="1" a="1"/>
  <c r="R530" i="1" s="1"/>
  <c r="G530" i="1"/>
  <c r="D479" i="2" s="1"/>
  <c r="B530" i="1"/>
  <c r="V529" i="1"/>
  <c r="U529" i="1"/>
  <c r="S529" i="1" a="1"/>
  <c r="S529" i="1" s="1"/>
  <c r="R529" i="1" a="1"/>
  <c r="R529" i="1" s="1"/>
  <c r="G529" i="1"/>
  <c r="B529" i="1"/>
  <c r="V528" i="1"/>
  <c r="U528" i="1"/>
  <c r="S528" i="1" a="1"/>
  <c r="S528" i="1" s="1"/>
  <c r="R528" i="1" a="1"/>
  <c r="R528" i="1" s="1"/>
  <c r="G528" i="1"/>
  <c r="B528" i="1"/>
  <c r="V527" i="1"/>
  <c r="U527" i="1"/>
  <c r="S527" i="1" a="1"/>
  <c r="S527" i="1" s="1"/>
  <c r="R527" i="1" a="1"/>
  <c r="R527" i="1" s="1"/>
  <c r="G527" i="1"/>
  <c r="D435" i="2" s="1"/>
  <c r="B527" i="1"/>
  <c r="V526" i="1"/>
  <c r="U526" i="1"/>
  <c r="S526" i="1" a="1"/>
  <c r="S526" i="1" s="1"/>
  <c r="R526" i="1" a="1"/>
  <c r="R526" i="1" s="1"/>
  <c r="G526" i="1"/>
  <c r="B526" i="1"/>
  <c r="V525" i="1"/>
  <c r="U525" i="1"/>
  <c r="S525" i="1" a="1"/>
  <c r="S525" i="1" s="1"/>
  <c r="R525" i="1" a="1"/>
  <c r="R525" i="1" s="1"/>
  <c r="G525" i="1"/>
  <c r="B525" i="1"/>
  <c r="V524" i="1"/>
  <c r="U524" i="1"/>
  <c r="S524" i="1" a="1"/>
  <c r="S524" i="1" s="1"/>
  <c r="R524" i="1" a="1"/>
  <c r="R524" i="1" s="1"/>
  <c r="G524" i="1"/>
  <c r="B524" i="1"/>
  <c r="V523" i="1"/>
  <c r="U523" i="1"/>
  <c r="S523" i="1" a="1"/>
  <c r="S523" i="1" s="1"/>
  <c r="R523" i="1" a="1"/>
  <c r="R523" i="1" s="1"/>
  <c r="G523" i="1"/>
  <c r="D461" i="2" s="1"/>
  <c r="E461" i="2" s="1"/>
  <c r="B523" i="1"/>
  <c r="V522" i="1"/>
  <c r="U522" i="1"/>
  <c r="S522" i="1" a="1"/>
  <c r="S522" i="1" s="1"/>
  <c r="R522" i="1" a="1"/>
  <c r="R522" i="1" s="1"/>
  <c r="G522" i="1"/>
  <c r="B522" i="1"/>
  <c r="V521" i="1"/>
  <c r="U521" i="1"/>
  <c r="S521" i="1" a="1"/>
  <c r="S521" i="1" s="1"/>
  <c r="R521" i="1" a="1"/>
  <c r="R521" i="1" s="1"/>
  <c r="G521" i="1"/>
  <c r="D486" i="2" s="1"/>
  <c r="E486" i="2" s="1"/>
  <c r="B521" i="1"/>
  <c r="V520" i="1"/>
  <c r="U520" i="1"/>
  <c r="S520" i="1" a="1"/>
  <c r="S520" i="1" s="1"/>
  <c r="R520" i="1" a="1"/>
  <c r="R520" i="1" s="1"/>
  <c r="G520" i="1"/>
  <c r="D452" i="2" s="1"/>
  <c r="E452" i="2" s="1"/>
  <c r="B520" i="1"/>
  <c r="V519" i="1"/>
  <c r="U519" i="1"/>
  <c r="S519" i="1" a="1"/>
  <c r="S519" i="1" s="1"/>
  <c r="R519" i="1" a="1"/>
  <c r="R519" i="1" s="1"/>
  <c r="G519" i="1"/>
  <c r="D465" i="2" s="1"/>
  <c r="B519" i="1"/>
  <c r="V518" i="1"/>
  <c r="U518" i="1"/>
  <c r="S518" i="1" a="1"/>
  <c r="S518" i="1" s="1"/>
  <c r="R518" i="1" a="1"/>
  <c r="R518" i="1" s="1"/>
  <c r="G518" i="1"/>
  <c r="B518" i="1"/>
  <c r="V517" i="1"/>
  <c r="U517" i="1"/>
  <c r="S517" i="1" a="1"/>
  <c r="S517" i="1" s="1"/>
  <c r="R517" i="1" a="1"/>
  <c r="R517" i="1" s="1"/>
  <c r="G517" i="1"/>
  <c r="D453" i="2" s="1"/>
  <c r="E453" i="2" s="1"/>
  <c r="B517" i="1"/>
  <c r="V516" i="1"/>
  <c r="U516" i="1"/>
  <c r="S516" i="1" a="1"/>
  <c r="S516" i="1" s="1"/>
  <c r="R516" i="1" a="1"/>
  <c r="R516" i="1" s="1"/>
  <c r="G516" i="1"/>
  <c r="B516" i="1"/>
  <c r="V515" i="1"/>
  <c r="U515" i="1"/>
  <c r="S515" i="1" a="1"/>
  <c r="S515" i="1" s="1"/>
  <c r="R515" i="1" a="1"/>
  <c r="R515" i="1" s="1"/>
  <c r="G515" i="1"/>
  <c r="B515" i="1"/>
  <c r="V514" i="1"/>
  <c r="U514" i="1"/>
  <c r="S514" i="1" a="1"/>
  <c r="S514" i="1" s="1"/>
  <c r="R514" i="1" a="1"/>
  <c r="R514" i="1" s="1"/>
  <c r="G514" i="1"/>
  <c r="B514" i="1"/>
  <c r="V513" i="1"/>
  <c r="U513" i="1"/>
  <c r="S513" i="1" a="1"/>
  <c r="S513" i="1" s="1"/>
  <c r="R513" i="1" a="1"/>
  <c r="R513" i="1" s="1"/>
  <c r="G513" i="1"/>
  <c r="B513" i="1"/>
  <c r="V512" i="1"/>
  <c r="U512" i="1"/>
  <c r="S512" i="1" a="1"/>
  <c r="S512" i="1" s="1"/>
  <c r="R512" i="1" a="1"/>
  <c r="R512" i="1" s="1"/>
  <c r="G512" i="1"/>
  <c r="B512" i="1"/>
  <c r="V511" i="1"/>
  <c r="U511" i="1"/>
  <c r="S511" i="1" a="1"/>
  <c r="S511" i="1" s="1"/>
  <c r="R511" i="1" a="1"/>
  <c r="R511" i="1" s="1"/>
  <c r="G511" i="1"/>
  <c r="B511" i="1"/>
  <c r="V510" i="1"/>
  <c r="U510" i="1"/>
  <c r="S510" i="1" a="1"/>
  <c r="S510" i="1" s="1"/>
  <c r="R510" i="1" a="1"/>
  <c r="R510" i="1" s="1"/>
  <c r="G510" i="1"/>
  <c r="B510" i="1"/>
  <c r="V509" i="1"/>
  <c r="U509" i="1"/>
  <c r="S509" i="1" a="1"/>
  <c r="S509" i="1" s="1"/>
  <c r="R509" i="1" a="1"/>
  <c r="R509" i="1" s="1"/>
  <c r="G509" i="1"/>
  <c r="B509" i="1"/>
  <c r="V508" i="1"/>
  <c r="U508" i="1"/>
  <c r="S508" i="1" a="1"/>
  <c r="S508" i="1" s="1"/>
  <c r="R508" i="1" a="1"/>
  <c r="R508" i="1" s="1"/>
  <c r="G508" i="1"/>
  <c r="B508" i="1"/>
  <c r="V507" i="1"/>
  <c r="U507" i="1"/>
  <c r="S507" i="1" a="1"/>
  <c r="S507" i="1" s="1"/>
  <c r="R507" i="1" a="1"/>
  <c r="R507" i="1" s="1"/>
  <c r="G507" i="1"/>
  <c r="B507" i="1"/>
  <c r="V506" i="1"/>
  <c r="U506" i="1"/>
  <c r="S506" i="1" a="1"/>
  <c r="S506" i="1" s="1"/>
  <c r="R506" i="1" a="1"/>
  <c r="R506" i="1" s="1"/>
  <c r="G506" i="1"/>
  <c r="B506" i="1"/>
  <c r="V505" i="1"/>
  <c r="U505" i="1"/>
  <c r="S505" i="1" a="1"/>
  <c r="S505" i="1" s="1"/>
  <c r="R505" i="1" a="1"/>
  <c r="R505" i="1" s="1"/>
  <c r="G505" i="1"/>
  <c r="B505" i="1"/>
  <c r="V504" i="1"/>
  <c r="U504" i="1"/>
  <c r="S504" i="1" a="1"/>
  <c r="S504" i="1" s="1"/>
  <c r="R504" i="1" a="1"/>
  <c r="R504" i="1" s="1"/>
  <c r="G504" i="1"/>
  <c r="B504" i="1"/>
  <c r="V503" i="1"/>
  <c r="U503" i="1"/>
  <c r="S503" i="1" a="1"/>
  <c r="S503" i="1" s="1"/>
  <c r="R503" i="1" a="1"/>
  <c r="R503" i="1" s="1"/>
  <c r="G503" i="1"/>
  <c r="B503" i="1"/>
  <c r="V502" i="1"/>
  <c r="U502" i="1"/>
  <c r="S502" i="1" a="1"/>
  <c r="S502" i="1" s="1"/>
  <c r="R502" i="1" a="1"/>
  <c r="R502" i="1" s="1"/>
  <c r="G502" i="1"/>
  <c r="B502" i="1"/>
  <c r="V501" i="1"/>
  <c r="U501" i="1"/>
  <c r="S501" i="1" a="1"/>
  <c r="S501" i="1" s="1"/>
  <c r="R501" i="1" a="1"/>
  <c r="R501" i="1" s="1"/>
  <c r="G501" i="1"/>
  <c r="B501" i="1"/>
  <c r="V500" i="1"/>
  <c r="U500" i="1"/>
  <c r="S500" i="1" a="1"/>
  <c r="S500" i="1" s="1"/>
  <c r="R500" i="1" a="1"/>
  <c r="R500" i="1" s="1"/>
  <c r="G500" i="1"/>
  <c r="B500" i="1"/>
  <c r="V499" i="1"/>
  <c r="U499" i="1"/>
  <c r="S499" i="1" a="1"/>
  <c r="S499" i="1" s="1"/>
  <c r="R499" i="1" a="1"/>
  <c r="R499" i="1" s="1"/>
  <c r="G499" i="1"/>
  <c r="B499" i="1"/>
  <c r="V498" i="1"/>
  <c r="U498" i="1"/>
  <c r="S498" i="1" a="1"/>
  <c r="S498" i="1" s="1"/>
  <c r="R498" i="1" a="1"/>
  <c r="R498" i="1" s="1"/>
  <c r="G498" i="1"/>
  <c r="B498" i="1"/>
  <c r="V497" i="1"/>
  <c r="U497" i="1"/>
  <c r="S497" i="1" a="1"/>
  <c r="S497" i="1" s="1"/>
  <c r="R497" i="1" a="1"/>
  <c r="R497" i="1" s="1"/>
  <c r="G497" i="1"/>
  <c r="B497" i="1"/>
  <c r="V496" i="1"/>
  <c r="U496" i="1"/>
  <c r="S496" i="1" a="1"/>
  <c r="S496" i="1" s="1"/>
  <c r="R496" i="1" a="1"/>
  <c r="R496" i="1" s="1"/>
  <c r="G496" i="1"/>
  <c r="B496" i="1"/>
  <c r="V495" i="1"/>
  <c r="U495" i="1"/>
  <c r="S495" i="1" a="1"/>
  <c r="S495" i="1" s="1"/>
  <c r="R495" i="1" a="1"/>
  <c r="R495" i="1" s="1"/>
  <c r="G495" i="1"/>
  <c r="B495" i="1"/>
  <c r="V494" i="1"/>
  <c r="U494" i="1"/>
  <c r="S494" i="1" a="1"/>
  <c r="S494" i="1" s="1"/>
  <c r="R494" i="1" a="1"/>
  <c r="R494" i="1" s="1"/>
  <c r="G494" i="1"/>
  <c r="B494" i="1"/>
  <c r="V493" i="1"/>
  <c r="U493" i="1"/>
  <c r="S493" i="1" a="1"/>
  <c r="S493" i="1" s="1"/>
  <c r="R493" i="1" a="1"/>
  <c r="R493" i="1" s="1"/>
  <c r="G493" i="1"/>
  <c r="B493" i="1"/>
  <c r="V492" i="1"/>
  <c r="U492" i="1"/>
  <c r="S492" i="1" a="1"/>
  <c r="S492" i="1" s="1"/>
  <c r="R492" i="1" a="1"/>
  <c r="R492" i="1" s="1"/>
  <c r="G492" i="1"/>
  <c r="B492" i="1"/>
  <c r="V491" i="1"/>
  <c r="U491" i="1"/>
  <c r="S491" i="1" a="1"/>
  <c r="S491" i="1" s="1"/>
  <c r="R491" i="1" a="1"/>
  <c r="R491" i="1" s="1"/>
  <c r="G491" i="1"/>
  <c r="B491" i="1"/>
  <c r="V490" i="1"/>
  <c r="U490" i="1"/>
  <c r="S490" i="1" a="1"/>
  <c r="S490" i="1" s="1"/>
  <c r="R490" i="1" a="1"/>
  <c r="R490" i="1" s="1"/>
  <c r="G490" i="1"/>
  <c r="B490" i="1"/>
  <c r="V489" i="1"/>
  <c r="U489" i="1"/>
  <c r="S489" i="1" a="1"/>
  <c r="S489" i="1" s="1"/>
  <c r="R489" i="1" a="1"/>
  <c r="R489" i="1" s="1"/>
  <c r="G489" i="1"/>
  <c r="B489" i="1"/>
  <c r="V488" i="1"/>
  <c r="U488" i="1"/>
  <c r="S488" i="1" a="1"/>
  <c r="S488" i="1" s="1"/>
  <c r="R488" i="1" a="1"/>
  <c r="R488" i="1" s="1"/>
  <c r="G488" i="1"/>
  <c r="B488" i="1"/>
  <c r="V487" i="1"/>
  <c r="U487" i="1"/>
  <c r="S487" i="1" a="1"/>
  <c r="S487" i="1" s="1"/>
  <c r="R487" i="1" a="1"/>
  <c r="R487" i="1" s="1"/>
  <c r="G487" i="1"/>
  <c r="B487" i="1"/>
  <c r="V486" i="1"/>
  <c r="U486" i="1"/>
  <c r="S486" i="1" a="1"/>
  <c r="S486" i="1" s="1"/>
  <c r="R486" i="1" a="1"/>
  <c r="R486" i="1" s="1"/>
  <c r="G486" i="1"/>
  <c r="B486" i="1"/>
  <c r="V485" i="1"/>
  <c r="U485" i="1"/>
  <c r="S485" i="1" a="1"/>
  <c r="S485" i="1" s="1"/>
  <c r="R485" i="1" a="1"/>
  <c r="R485" i="1" s="1"/>
  <c r="G485" i="1"/>
  <c r="B485" i="1"/>
  <c r="V484" i="1"/>
  <c r="U484" i="1"/>
  <c r="S484" i="1" a="1"/>
  <c r="S484" i="1" s="1"/>
  <c r="R484" i="1" a="1"/>
  <c r="R484" i="1" s="1"/>
  <c r="G484" i="1"/>
  <c r="B484" i="1"/>
  <c r="V483" i="1"/>
  <c r="U483" i="1"/>
  <c r="S483" i="1" a="1"/>
  <c r="S483" i="1" s="1"/>
  <c r="R483" i="1" a="1"/>
  <c r="R483" i="1" s="1"/>
  <c r="G483" i="1"/>
  <c r="B483" i="1"/>
  <c r="V482" i="1"/>
  <c r="U482" i="1"/>
  <c r="S482" i="1" a="1"/>
  <c r="S482" i="1" s="1"/>
  <c r="R482" i="1" a="1"/>
  <c r="R482" i="1" s="1"/>
  <c r="G482" i="1"/>
  <c r="B482" i="1"/>
  <c r="V481" i="1"/>
  <c r="U481" i="1"/>
  <c r="S481" i="1" a="1"/>
  <c r="S481" i="1" s="1"/>
  <c r="R481" i="1" a="1"/>
  <c r="R481" i="1" s="1"/>
  <c r="G481" i="1"/>
  <c r="B481" i="1"/>
  <c r="V480" i="1"/>
  <c r="U480" i="1"/>
  <c r="S480" i="1" a="1"/>
  <c r="S480" i="1" s="1"/>
  <c r="R480" i="1" a="1"/>
  <c r="R480" i="1" s="1"/>
  <c r="G480" i="1"/>
  <c r="B480" i="1"/>
  <c r="V479" i="1"/>
  <c r="U479" i="1"/>
  <c r="S479" i="1" a="1"/>
  <c r="S479" i="1" s="1"/>
  <c r="R479" i="1" a="1"/>
  <c r="R479" i="1" s="1"/>
  <c r="G479" i="1"/>
  <c r="B479" i="1"/>
  <c r="V478" i="1"/>
  <c r="U478" i="1"/>
  <c r="S478" i="1" a="1"/>
  <c r="S478" i="1" s="1"/>
  <c r="R478" i="1" a="1"/>
  <c r="R478" i="1" s="1"/>
  <c r="G478" i="1"/>
  <c r="B478" i="1"/>
  <c r="V477" i="1"/>
  <c r="U477" i="1"/>
  <c r="S477" i="1" a="1"/>
  <c r="S477" i="1" s="1"/>
  <c r="R477" i="1" a="1"/>
  <c r="R477" i="1" s="1"/>
  <c r="G477" i="1"/>
  <c r="B477" i="1"/>
  <c r="V476" i="1"/>
  <c r="U476" i="1"/>
  <c r="S476" i="1" a="1"/>
  <c r="S476" i="1" s="1"/>
  <c r="R476" i="1" a="1"/>
  <c r="R476" i="1" s="1"/>
  <c r="G476" i="1"/>
  <c r="B476" i="1"/>
  <c r="V475" i="1"/>
  <c r="U475" i="1"/>
  <c r="S475" i="1" a="1"/>
  <c r="S475" i="1" s="1"/>
  <c r="R475" i="1" a="1"/>
  <c r="R475" i="1" s="1"/>
  <c r="G475" i="1"/>
  <c r="B475" i="1"/>
  <c r="V474" i="1"/>
  <c r="U474" i="1"/>
  <c r="S474" i="1" a="1"/>
  <c r="S474" i="1" s="1"/>
  <c r="R474" i="1" a="1"/>
  <c r="R474" i="1" s="1"/>
  <c r="G474" i="1"/>
  <c r="B474" i="1"/>
  <c r="V473" i="1"/>
  <c r="U473" i="1"/>
  <c r="S473" i="1" a="1"/>
  <c r="S473" i="1" s="1"/>
  <c r="R473" i="1" a="1"/>
  <c r="R473" i="1" s="1"/>
  <c r="G473" i="1"/>
  <c r="B473" i="1"/>
  <c r="V472" i="1"/>
  <c r="U472" i="1"/>
  <c r="S472" i="1" a="1"/>
  <c r="S472" i="1" s="1"/>
  <c r="R472" i="1" a="1"/>
  <c r="R472" i="1" s="1"/>
  <c r="G472" i="1"/>
  <c r="B472" i="1"/>
  <c r="V471" i="1"/>
  <c r="U471" i="1"/>
  <c r="S471" i="1" a="1"/>
  <c r="S471" i="1" s="1"/>
  <c r="R471" i="1" a="1"/>
  <c r="R471" i="1" s="1"/>
  <c r="G471" i="1"/>
  <c r="B471" i="1"/>
  <c r="V470" i="1"/>
  <c r="U470" i="1"/>
  <c r="S470" i="1" a="1"/>
  <c r="S470" i="1" s="1"/>
  <c r="R470" i="1" a="1"/>
  <c r="R470" i="1" s="1"/>
  <c r="G470" i="1"/>
  <c r="B470" i="1"/>
  <c r="V469" i="1"/>
  <c r="U469" i="1"/>
  <c r="S469" i="1" a="1"/>
  <c r="S469" i="1" s="1"/>
  <c r="R469" i="1" a="1"/>
  <c r="R469" i="1" s="1"/>
  <c r="G469" i="1"/>
  <c r="B469" i="1"/>
  <c r="V468" i="1"/>
  <c r="U468" i="1"/>
  <c r="S468" i="1" a="1"/>
  <c r="S468" i="1" s="1"/>
  <c r="R468" i="1" a="1"/>
  <c r="R468" i="1" s="1"/>
  <c r="G468" i="1"/>
  <c r="B468" i="1"/>
  <c r="V467" i="1"/>
  <c r="U467" i="1"/>
  <c r="S467" i="1" a="1"/>
  <c r="S467" i="1" s="1"/>
  <c r="R467" i="1" a="1"/>
  <c r="R467" i="1" s="1"/>
  <c r="G467" i="1"/>
  <c r="B467" i="1"/>
  <c r="V466" i="1"/>
  <c r="U466" i="1"/>
  <c r="S466" i="1" a="1"/>
  <c r="S466" i="1" s="1"/>
  <c r="R466" i="1" a="1"/>
  <c r="R466" i="1" s="1"/>
  <c r="G466" i="1"/>
  <c r="B466" i="1"/>
  <c r="V465" i="1"/>
  <c r="U465" i="1"/>
  <c r="S465" i="1" a="1"/>
  <c r="S465" i="1" s="1"/>
  <c r="R465" i="1" a="1"/>
  <c r="R465" i="1" s="1"/>
  <c r="G465" i="1"/>
  <c r="B465" i="1"/>
  <c r="V464" i="1"/>
  <c r="U464" i="1"/>
  <c r="S464" i="1" a="1"/>
  <c r="S464" i="1" s="1"/>
  <c r="R464" i="1" a="1"/>
  <c r="R464" i="1" s="1"/>
  <c r="G464" i="1"/>
  <c r="B464" i="1"/>
  <c r="V463" i="1"/>
  <c r="U463" i="1"/>
  <c r="S463" i="1" a="1"/>
  <c r="S463" i="1" s="1"/>
  <c r="R463" i="1" a="1"/>
  <c r="R463" i="1" s="1"/>
  <c r="G463" i="1"/>
  <c r="B463" i="1"/>
  <c r="V462" i="1"/>
  <c r="U462" i="1"/>
  <c r="S462" i="1" a="1"/>
  <c r="S462" i="1" s="1"/>
  <c r="R462" i="1" a="1"/>
  <c r="R462" i="1" s="1"/>
  <c r="G462" i="1"/>
  <c r="B462" i="1"/>
  <c r="V461" i="1"/>
  <c r="U461" i="1"/>
  <c r="S461" i="1" a="1"/>
  <c r="S461" i="1" s="1"/>
  <c r="R461" i="1" a="1"/>
  <c r="R461" i="1" s="1"/>
  <c r="G461" i="1"/>
  <c r="B461" i="1"/>
  <c r="V460" i="1"/>
  <c r="U460" i="1"/>
  <c r="S460" i="1" a="1"/>
  <c r="S460" i="1" s="1"/>
  <c r="R460" i="1" a="1"/>
  <c r="R460" i="1" s="1"/>
  <c r="G460" i="1"/>
  <c r="B460" i="1"/>
  <c r="V459" i="1"/>
  <c r="U459" i="1"/>
  <c r="S459" i="1" a="1"/>
  <c r="S459" i="1" s="1"/>
  <c r="R459" i="1" a="1"/>
  <c r="R459" i="1" s="1"/>
  <c r="G459" i="1"/>
  <c r="B459" i="1"/>
  <c r="V458" i="1"/>
  <c r="U458" i="1"/>
  <c r="S458" i="1" a="1"/>
  <c r="S458" i="1" s="1"/>
  <c r="R458" i="1" a="1"/>
  <c r="R458" i="1" s="1"/>
  <c r="G458" i="1"/>
  <c r="B458" i="1"/>
  <c r="V457" i="1"/>
  <c r="U457" i="1"/>
  <c r="S457" i="1" a="1"/>
  <c r="S457" i="1" s="1"/>
  <c r="R457" i="1" a="1"/>
  <c r="R457" i="1" s="1"/>
  <c r="G457" i="1"/>
  <c r="B457" i="1"/>
  <c r="V456" i="1"/>
  <c r="U456" i="1"/>
  <c r="S456" i="1" a="1"/>
  <c r="S456" i="1" s="1"/>
  <c r="R456" i="1" a="1"/>
  <c r="R456" i="1" s="1"/>
  <c r="G456" i="1"/>
  <c r="B456" i="1"/>
  <c r="V455" i="1"/>
  <c r="U455" i="1"/>
  <c r="S455" i="1" a="1"/>
  <c r="S455" i="1" s="1"/>
  <c r="R455" i="1" a="1"/>
  <c r="R455" i="1" s="1"/>
  <c r="G455" i="1"/>
  <c r="B455" i="1"/>
  <c r="V454" i="1"/>
  <c r="U454" i="1"/>
  <c r="S454" i="1" a="1"/>
  <c r="S454" i="1" s="1"/>
  <c r="R454" i="1" a="1"/>
  <c r="R454" i="1" s="1"/>
  <c r="G454" i="1"/>
  <c r="B454" i="1"/>
  <c r="V453" i="1"/>
  <c r="U453" i="1"/>
  <c r="S453" i="1" a="1"/>
  <c r="S453" i="1" s="1"/>
  <c r="R453" i="1" a="1"/>
  <c r="R453" i="1" s="1"/>
  <c r="G453" i="1"/>
  <c r="B453" i="1"/>
  <c r="V452" i="1"/>
  <c r="U452" i="1"/>
  <c r="S452" i="1" a="1"/>
  <c r="S452" i="1" s="1"/>
  <c r="R452" i="1" a="1"/>
  <c r="R452" i="1" s="1"/>
  <c r="G452" i="1"/>
  <c r="B452" i="1"/>
  <c r="V451" i="1"/>
  <c r="U451" i="1"/>
  <c r="S451" i="1" a="1"/>
  <c r="S451" i="1" s="1"/>
  <c r="R451" i="1" a="1"/>
  <c r="R451" i="1" s="1"/>
  <c r="G451" i="1"/>
  <c r="B451" i="1"/>
  <c r="V450" i="1"/>
  <c r="U450" i="1"/>
  <c r="S450" i="1" a="1"/>
  <c r="S450" i="1" s="1"/>
  <c r="R450" i="1" a="1"/>
  <c r="R450" i="1" s="1"/>
  <c r="G450" i="1"/>
  <c r="B450" i="1"/>
  <c r="V449" i="1"/>
  <c r="U449" i="1"/>
  <c r="S449" i="1" a="1"/>
  <c r="S449" i="1" s="1"/>
  <c r="R449" i="1" a="1"/>
  <c r="R449" i="1" s="1"/>
  <c r="G449" i="1"/>
  <c r="B449" i="1"/>
  <c r="V448" i="1"/>
  <c r="U448" i="1"/>
  <c r="S448" i="1" a="1"/>
  <c r="S448" i="1" s="1"/>
  <c r="R448" i="1" a="1"/>
  <c r="R448" i="1" s="1"/>
  <c r="G448" i="1"/>
  <c r="B448" i="1"/>
  <c r="V447" i="1"/>
  <c r="U447" i="1"/>
  <c r="S447" i="1" a="1"/>
  <c r="S447" i="1" s="1"/>
  <c r="R447" i="1" a="1"/>
  <c r="R447" i="1" s="1"/>
  <c r="G447" i="1"/>
  <c r="B447" i="1"/>
  <c r="V446" i="1"/>
  <c r="U446" i="1"/>
  <c r="S446" i="1" a="1"/>
  <c r="S446" i="1" s="1"/>
  <c r="R446" i="1" a="1"/>
  <c r="R446" i="1" s="1"/>
  <c r="G446" i="1"/>
  <c r="B446" i="1"/>
  <c r="V445" i="1"/>
  <c r="U445" i="1"/>
  <c r="S445" i="1" a="1"/>
  <c r="S445" i="1" s="1"/>
  <c r="R445" i="1" a="1"/>
  <c r="R445" i="1" s="1"/>
  <c r="G445" i="1"/>
  <c r="B445" i="1"/>
  <c r="V444" i="1"/>
  <c r="U444" i="1"/>
  <c r="S444" i="1" a="1"/>
  <c r="S444" i="1" s="1"/>
  <c r="R444" i="1" a="1"/>
  <c r="R444" i="1" s="1"/>
  <c r="G444" i="1"/>
  <c r="D439" i="2" s="1"/>
  <c r="E439" i="2" s="1"/>
  <c r="B444" i="1"/>
  <c r="V443" i="1"/>
  <c r="U443" i="1"/>
  <c r="S443" i="1" a="1"/>
  <c r="S443" i="1" s="1"/>
  <c r="R443" i="1" a="1"/>
  <c r="R443" i="1" s="1"/>
  <c r="G443" i="1"/>
  <c r="B443" i="1"/>
  <c r="V442" i="1"/>
  <c r="U442" i="1"/>
  <c r="S442" i="1" a="1"/>
  <c r="S442" i="1" s="1"/>
  <c r="R442" i="1" a="1"/>
  <c r="R442" i="1" s="1"/>
  <c r="G442" i="1"/>
  <c r="D451" i="2" s="1"/>
  <c r="E451" i="2" s="1"/>
  <c r="B442" i="1"/>
  <c r="V441" i="1"/>
  <c r="U441" i="1"/>
  <c r="S441" i="1" a="1"/>
  <c r="S441" i="1" s="1"/>
  <c r="R441" i="1" a="1"/>
  <c r="R441" i="1" s="1"/>
  <c r="G441" i="1"/>
  <c r="D419" i="2" s="1"/>
  <c r="E419" i="2" s="1"/>
  <c r="B441" i="1"/>
  <c r="V440" i="1"/>
  <c r="U440" i="1"/>
  <c r="S440" i="1" a="1"/>
  <c r="S440" i="1" s="1"/>
  <c r="R440" i="1" a="1"/>
  <c r="R440" i="1" s="1"/>
  <c r="G440" i="1"/>
  <c r="B440" i="1"/>
  <c r="V439" i="1"/>
  <c r="U439" i="1"/>
  <c r="S439" i="1" a="1"/>
  <c r="S439" i="1" s="1"/>
  <c r="R439" i="1" a="1"/>
  <c r="R439" i="1" s="1"/>
  <c r="G439" i="1"/>
  <c r="D526" i="2" s="1"/>
  <c r="E526" i="2" s="1"/>
  <c r="B439" i="1"/>
  <c r="V438" i="1"/>
  <c r="U438" i="1"/>
  <c r="S438" i="1" a="1"/>
  <c r="S438" i="1" s="1"/>
  <c r="R438" i="1" a="1"/>
  <c r="R438" i="1" s="1"/>
  <c r="G438" i="1"/>
  <c r="D475" i="2" s="1"/>
  <c r="E475" i="2" s="1"/>
  <c r="B438" i="1"/>
  <c r="V437" i="1"/>
  <c r="U437" i="1"/>
  <c r="S437" i="1" a="1"/>
  <c r="S437" i="1" s="1"/>
  <c r="R437" i="1" a="1"/>
  <c r="R437" i="1" s="1"/>
  <c r="G437" i="1"/>
  <c r="B437" i="1"/>
  <c r="V436" i="1"/>
  <c r="U436" i="1"/>
  <c r="S436" i="1" a="1"/>
  <c r="S436" i="1" s="1"/>
  <c r="R436" i="1" a="1"/>
  <c r="R436" i="1" s="1"/>
  <c r="G436" i="1"/>
  <c r="D516" i="2" s="1"/>
  <c r="E516" i="2" s="1"/>
  <c r="B436" i="1"/>
  <c r="V435" i="1"/>
  <c r="U435" i="1"/>
  <c r="S435" i="1" a="1"/>
  <c r="S435" i="1" s="1"/>
  <c r="R435" i="1" a="1"/>
  <c r="R435" i="1" s="1"/>
  <c r="G435" i="1"/>
  <c r="D381" i="2" s="1"/>
  <c r="E381" i="2" s="1"/>
  <c r="B435" i="1"/>
  <c r="V434" i="1"/>
  <c r="U434" i="1"/>
  <c r="S434" i="1" a="1"/>
  <c r="S434" i="1" s="1"/>
  <c r="R434" i="1" a="1"/>
  <c r="R434" i="1" s="1"/>
  <c r="G434" i="1"/>
  <c r="D330" i="2" s="1"/>
  <c r="E330" i="2" s="1"/>
  <c r="B434" i="1"/>
  <c r="V433" i="1"/>
  <c r="U433" i="1"/>
  <c r="S433" i="1" a="1"/>
  <c r="S433" i="1" s="1"/>
  <c r="R433" i="1" a="1"/>
  <c r="R433" i="1" s="1"/>
  <c r="G433" i="1"/>
  <c r="B433" i="1"/>
  <c r="V432" i="1"/>
  <c r="U432" i="1"/>
  <c r="S432" i="1" a="1"/>
  <c r="S432" i="1" s="1"/>
  <c r="R432" i="1" a="1"/>
  <c r="R432" i="1" s="1"/>
  <c r="G432" i="1"/>
  <c r="D332" i="2" s="1"/>
  <c r="E332" i="2" s="1"/>
  <c r="B432" i="1"/>
  <c r="V431" i="1"/>
  <c r="U431" i="1"/>
  <c r="S431" i="1" a="1"/>
  <c r="S431" i="1" s="1"/>
  <c r="R431" i="1" a="1"/>
  <c r="R431" i="1" s="1"/>
  <c r="G431" i="1"/>
  <c r="D292" i="2" s="1"/>
  <c r="E292" i="2" s="1"/>
  <c r="B431" i="1"/>
  <c r="V430" i="1"/>
  <c r="U430" i="1"/>
  <c r="S430" i="1" a="1"/>
  <c r="S430" i="1" s="1"/>
  <c r="R430" i="1" a="1"/>
  <c r="R430" i="1" s="1"/>
  <c r="G430" i="1"/>
  <c r="D295" i="2" s="1"/>
  <c r="E295" i="2" s="1"/>
  <c r="B430" i="1"/>
  <c r="V429" i="1"/>
  <c r="U429" i="1"/>
  <c r="S429" i="1" a="1"/>
  <c r="S429" i="1" s="1"/>
  <c r="R429" i="1" a="1"/>
  <c r="R429" i="1" s="1"/>
  <c r="G429" i="1"/>
  <c r="D270" i="2" s="1"/>
  <c r="E270" i="2" s="1"/>
  <c r="B429" i="1"/>
  <c r="V428" i="1"/>
  <c r="U428" i="1"/>
  <c r="S428" i="1" a="1"/>
  <c r="S428" i="1" s="1"/>
  <c r="R428" i="1" a="1"/>
  <c r="R428" i="1" s="1"/>
  <c r="G428" i="1"/>
  <c r="D384" i="2" s="1"/>
  <c r="E384" i="2" s="1"/>
  <c r="B428" i="1"/>
  <c r="V427" i="1"/>
  <c r="U427" i="1"/>
  <c r="S427" i="1" a="1"/>
  <c r="S427" i="1" s="1"/>
  <c r="R427" i="1" a="1"/>
  <c r="R427" i="1" s="1"/>
  <c r="G427" i="1"/>
  <c r="D277" i="2" s="1"/>
  <c r="E277" i="2" s="1"/>
  <c r="B427" i="1"/>
  <c r="V426" i="1"/>
  <c r="U426" i="1"/>
  <c r="S426" i="1" a="1"/>
  <c r="S426" i="1" s="1"/>
  <c r="R426" i="1" a="1"/>
  <c r="R426" i="1" s="1"/>
  <c r="G426" i="1"/>
  <c r="D282" i="2" s="1"/>
  <c r="B426" i="1"/>
  <c r="V425" i="1"/>
  <c r="U425" i="1"/>
  <c r="S425" i="1" a="1"/>
  <c r="S425" i="1" s="1"/>
  <c r="R425" i="1" a="1"/>
  <c r="R425" i="1" s="1"/>
  <c r="G425" i="1"/>
  <c r="D288" i="2" s="1"/>
  <c r="E288" i="2" s="1"/>
  <c r="B425" i="1"/>
  <c r="V424" i="1"/>
  <c r="U424" i="1"/>
  <c r="S424" i="1" a="1"/>
  <c r="S424" i="1" s="1"/>
  <c r="R424" i="1" a="1"/>
  <c r="R424" i="1" s="1"/>
  <c r="G424" i="1"/>
  <c r="B424" i="1"/>
  <c r="V423" i="1"/>
  <c r="U423" i="1"/>
  <c r="S423" i="1" a="1"/>
  <c r="S423" i="1" s="1"/>
  <c r="R423" i="1" a="1"/>
  <c r="R423" i="1" s="1"/>
  <c r="G423" i="1"/>
  <c r="B423" i="1"/>
  <c r="V422" i="1"/>
  <c r="U422" i="1"/>
  <c r="S422" i="1" a="1"/>
  <c r="S422" i="1" s="1"/>
  <c r="R422" i="1" a="1"/>
  <c r="R422" i="1" s="1"/>
  <c r="G422" i="1"/>
  <c r="D316" i="2" s="1"/>
  <c r="E316" i="2" s="1"/>
  <c r="B422" i="1"/>
  <c r="V421" i="1"/>
  <c r="U421" i="1"/>
  <c r="S421" i="1" a="1"/>
  <c r="S421" i="1" s="1"/>
  <c r="R421" i="1" a="1"/>
  <c r="R421" i="1" s="1"/>
  <c r="G421" i="1"/>
  <c r="D307" i="2" s="1"/>
  <c r="E307" i="2" s="1"/>
  <c r="B421" i="1"/>
  <c r="V420" i="1"/>
  <c r="U420" i="1"/>
  <c r="S420" i="1" a="1"/>
  <c r="S420" i="1" s="1"/>
  <c r="R420" i="1" a="1"/>
  <c r="R420" i="1" s="1"/>
  <c r="G420" i="1"/>
  <c r="D356" i="2" s="1"/>
  <c r="E356" i="2" s="1"/>
  <c r="B420" i="1"/>
  <c r="V419" i="1"/>
  <c r="U419" i="1"/>
  <c r="S419" i="1" a="1"/>
  <c r="S419" i="1" s="1"/>
  <c r="R419" i="1" a="1"/>
  <c r="R419" i="1" s="1"/>
  <c r="G419" i="1"/>
  <c r="D319" i="2" s="1"/>
  <c r="E319" i="2" s="1"/>
  <c r="B419" i="1"/>
  <c r="V418" i="1"/>
  <c r="U418" i="1"/>
  <c r="S418" i="1" a="1"/>
  <c r="S418" i="1" s="1"/>
  <c r="R418" i="1" a="1"/>
  <c r="R418" i="1" s="1"/>
  <c r="G418" i="1"/>
  <c r="D287" i="2" s="1"/>
  <c r="E287" i="2" s="1"/>
  <c r="B418" i="1"/>
  <c r="V417" i="1"/>
  <c r="U417" i="1"/>
  <c r="S417" i="1" a="1"/>
  <c r="S417" i="1" s="1"/>
  <c r="R417" i="1" a="1"/>
  <c r="R417" i="1" s="1"/>
  <c r="G417" i="1"/>
  <c r="B417" i="1"/>
  <c r="V416" i="1"/>
  <c r="U416" i="1"/>
  <c r="S416" i="1" a="1"/>
  <c r="S416" i="1" s="1"/>
  <c r="R416" i="1" a="1"/>
  <c r="R416" i="1" s="1"/>
  <c r="G416" i="1"/>
  <c r="D394" i="2" s="1"/>
  <c r="E394" i="2" s="1"/>
  <c r="B416" i="1"/>
  <c r="V415" i="1"/>
  <c r="U415" i="1"/>
  <c r="S415" i="1" a="1"/>
  <c r="S415" i="1" s="1"/>
  <c r="R415" i="1" a="1"/>
  <c r="R415" i="1" s="1"/>
  <c r="G415" i="1"/>
  <c r="D343" i="2" s="1"/>
  <c r="E343" i="2" s="1"/>
  <c r="B415" i="1"/>
  <c r="V414" i="1"/>
  <c r="U414" i="1"/>
  <c r="S414" i="1" a="1"/>
  <c r="S414" i="1" s="1"/>
  <c r="R414" i="1" a="1"/>
  <c r="R414" i="1" s="1"/>
  <c r="G414" i="1"/>
  <c r="D306" i="2" s="1"/>
  <c r="E306" i="2" s="1"/>
  <c r="B414" i="1"/>
  <c r="V413" i="1"/>
  <c r="U413" i="1"/>
  <c r="S413" i="1" a="1"/>
  <c r="S413" i="1" s="1"/>
  <c r="R413" i="1" a="1"/>
  <c r="R413" i="1" s="1"/>
  <c r="G413" i="1"/>
  <c r="B413" i="1"/>
  <c r="V412" i="1"/>
  <c r="U412" i="1"/>
  <c r="S412" i="1" a="1"/>
  <c r="S412" i="1" s="1"/>
  <c r="R412" i="1" a="1"/>
  <c r="R412" i="1" s="1"/>
  <c r="G412" i="1"/>
  <c r="D367" i="2" s="1"/>
  <c r="B412" i="1"/>
  <c r="V411" i="1"/>
  <c r="U411" i="1"/>
  <c r="S411" i="1" a="1"/>
  <c r="S411" i="1" s="1"/>
  <c r="R411" i="1" a="1"/>
  <c r="R411" i="1" s="1"/>
  <c r="G411" i="1"/>
  <c r="B411" i="1"/>
  <c r="V410" i="1"/>
  <c r="U410" i="1"/>
  <c r="S410" i="1" a="1"/>
  <c r="S410" i="1" s="1"/>
  <c r="R410" i="1" a="1"/>
  <c r="R410" i="1" s="1"/>
  <c r="G410" i="1"/>
  <c r="B410" i="1"/>
  <c r="V409" i="1"/>
  <c r="U409" i="1"/>
  <c r="S409" i="1" a="1"/>
  <c r="S409" i="1" s="1"/>
  <c r="R409" i="1" a="1"/>
  <c r="R409" i="1" s="1"/>
  <c r="G409" i="1"/>
  <c r="B409" i="1"/>
  <c r="V408" i="1"/>
  <c r="U408" i="1"/>
  <c r="S408" i="1" a="1"/>
  <c r="S408" i="1" s="1"/>
  <c r="R408" i="1" a="1"/>
  <c r="R408" i="1" s="1"/>
  <c r="G408" i="1"/>
  <c r="B408" i="1"/>
  <c r="V407" i="1"/>
  <c r="U407" i="1"/>
  <c r="S407" i="1" a="1"/>
  <c r="S407" i="1" s="1"/>
  <c r="R407" i="1" a="1"/>
  <c r="R407" i="1" s="1"/>
  <c r="G407" i="1"/>
  <c r="B407" i="1"/>
  <c r="V406" i="1"/>
  <c r="U406" i="1"/>
  <c r="S406" i="1" a="1"/>
  <c r="S406" i="1" s="1"/>
  <c r="R406" i="1" a="1"/>
  <c r="R406" i="1" s="1"/>
  <c r="G406" i="1"/>
  <c r="B406" i="1"/>
  <c r="V405" i="1"/>
  <c r="U405" i="1"/>
  <c r="S405" i="1" a="1"/>
  <c r="S405" i="1" s="1"/>
  <c r="R405" i="1" a="1"/>
  <c r="R405" i="1" s="1"/>
  <c r="G405" i="1"/>
  <c r="B405" i="1"/>
  <c r="V404" i="1"/>
  <c r="U404" i="1"/>
  <c r="S404" i="1" a="1"/>
  <c r="S404" i="1" s="1"/>
  <c r="R404" i="1" a="1"/>
  <c r="R404" i="1" s="1"/>
  <c r="G404" i="1"/>
  <c r="B404" i="1"/>
  <c r="V403" i="1"/>
  <c r="U403" i="1"/>
  <c r="S403" i="1" a="1"/>
  <c r="S403" i="1" s="1"/>
  <c r="R403" i="1" a="1"/>
  <c r="R403" i="1" s="1"/>
  <c r="G403" i="1"/>
  <c r="B403" i="1"/>
  <c r="V402" i="1"/>
  <c r="U402" i="1"/>
  <c r="S402" i="1" a="1"/>
  <c r="S402" i="1" s="1"/>
  <c r="R402" i="1" a="1"/>
  <c r="R402" i="1" s="1"/>
  <c r="G402" i="1"/>
  <c r="B402" i="1"/>
  <c r="V401" i="1"/>
  <c r="U401" i="1"/>
  <c r="S401" i="1" a="1"/>
  <c r="S401" i="1" s="1"/>
  <c r="R401" i="1" a="1"/>
  <c r="R401" i="1" s="1"/>
  <c r="G401" i="1"/>
  <c r="B401" i="1"/>
  <c r="V400" i="1"/>
  <c r="U400" i="1"/>
  <c r="S400" i="1" a="1"/>
  <c r="S400" i="1" s="1"/>
  <c r="R400" i="1" a="1"/>
  <c r="R400" i="1" s="1"/>
  <c r="G400" i="1"/>
  <c r="B400" i="1"/>
  <c r="V399" i="1"/>
  <c r="U399" i="1"/>
  <c r="S399" i="1" a="1"/>
  <c r="S399" i="1" s="1"/>
  <c r="R399" i="1" a="1"/>
  <c r="R399" i="1" s="1"/>
  <c r="G399" i="1"/>
  <c r="B399" i="1"/>
  <c r="V398" i="1"/>
  <c r="U398" i="1"/>
  <c r="S398" i="1" a="1"/>
  <c r="S398" i="1" s="1"/>
  <c r="R398" i="1" a="1"/>
  <c r="R398" i="1" s="1"/>
  <c r="G398" i="1"/>
  <c r="B398" i="1"/>
  <c r="V397" i="1"/>
  <c r="U397" i="1"/>
  <c r="S397" i="1" a="1"/>
  <c r="S397" i="1" s="1"/>
  <c r="R397" i="1" a="1"/>
  <c r="R397" i="1" s="1"/>
  <c r="G397" i="1"/>
  <c r="B397" i="1"/>
  <c r="V396" i="1"/>
  <c r="U396" i="1"/>
  <c r="S396" i="1" a="1"/>
  <c r="S396" i="1" s="1"/>
  <c r="R396" i="1" a="1"/>
  <c r="R396" i="1" s="1"/>
  <c r="G396" i="1"/>
  <c r="B396" i="1"/>
  <c r="V395" i="1"/>
  <c r="U395" i="1"/>
  <c r="S395" i="1" a="1"/>
  <c r="S395" i="1" s="1"/>
  <c r="R395" i="1" a="1"/>
  <c r="R395" i="1" s="1"/>
  <c r="G395" i="1"/>
  <c r="B395" i="1"/>
  <c r="V394" i="1"/>
  <c r="U394" i="1"/>
  <c r="S394" i="1" a="1"/>
  <c r="S394" i="1" s="1"/>
  <c r="R394" i="1" a="1"/>
  <c r="R394" i="1" s="1"/>
  <c r="G394" i="1"/>
  <c r="B394" i="1"/>
  <c r="V393" i="1"/>
  <c r="U393" i="1"/>
  <c r="S393" i="1" a="1"/>
  <c r="S393" i="1" s="1"/>
  <c r="R393" i="1" a="1"/>
  <c r="R393" i="1" s="1"/>
  <c r="G393" i="1"/>
  <c r="B393" i="1"/>
  <c r="V392" i="1"/>
  <c r="U392" i="1"/>
  <c r="S392" i="1" a="1"/>
  <c r="S392" i="1" s="1"/>
  <c r="R392" i="1" a="1"/>
  <c r="R392" i="1" s="1"/>
  <c r="G392" i="1"/>
  <c r="B392" i="1"/>
  <c r="V391" i="1"/>
  <c r="U391" i="1"/>
  <c r="S391" i="1" a="1"/>
  <c r="S391" i="1" s="1"/>
  <c r="R391" i="1" a="1"/>
  <c r="R391" i="1" s="1"/>
  <c r="G391" i="1"/>
  <c r="B391" i="1"/>
  <c r="V390" i="1"/>
  <c r="U390" i="1"/>
  <c r="S390" i="1" a="1"/>
  <c r="S390" i="1" s="1"/>
  <c r="R390" i="1" a="1"/>
  <c r="R390" i="1" s="1"/>
  <c r="G390" i="1"/>
  <c r="B390" i="1"/>
  <c r="V389" i="1"/>
  <c r="U389" i="1"/>
  <c r="S389" i="1" a="1"/>
  <c r="S389" i="1" s="1"/>
  <c r="R389" i="1" a="1"/>
  <c r="R389" i="1" s="1"/>
  <c r="G389" i="1"/>
  <c r="B389" i="1"/>
  <c r="V388" i="1"/>
  <c r="U388" i="1"/>
  <c r="S388" i="1" a="1"/>
  <c r="S388" i="1" s="1"/>
  <c r="R388" i="1" a="1"/>
  <c r="R388" i="1" s="1"/>
  <c r="G388" i="1"/>
  <c r="B388" i="1"/>
  <c r="V387" i="1"/>
  <c r="U387" i="1"/>
  <c r="S387" i="1" a="1"/>
  <c r="S387" i="1" s="1"/>
  <c r="R387" i="1" a="1"/>
  <c r="R387" i="1" s="1"/>
  <c r="G387" i="1"/>
  <c r="B387" i="1"/>
  <c r="V386" i="1"/>
  <c r="U386" i="1"/>
  <c r="S386" i="1" a="1"/>
  <c r="S386" i="1" s="1"/>
  <c r="R386" i="1" a="1"/>
  <c r="R386" i="1" s="1"/>
  <c r="G386" i="1"/>
  <c r="B386" i="1"/>
  <c r="V385" i="1"/>
  <c r="U385" i="1"/>
  <c r="S385" i="1" a="1"/>
  <c r="S385" i="1" s="1"/>
  <c r="R385" i="1" a="1"/>
  <c r="R385" i="1" s="1"/>
  <c r="G385" i="1"/>
  <c r="B385" i="1"/>
  <c r="V384" i="1"/>
  <c r="U384" i="1"/>
  <c r="S384" i="1" a="1"/>
  <c r="S384" i="1" s="1"/>
  <c r="R384" i="1" a="1"/>
  <c r="R384" i="1" s="1"/>
  <c r="G384" i="1"/>
  <c r="B384" i="1"/>
  <c r="V383" i="1"/>
  <c r="U383" i="1"/>
  <c r="S383" i="1" a="1"/>
  <c r="S383" i="1" s="1"/>
  <c r="R383" i="1" a="1"/>
  <c r="R383" i="1" s="1"/>
  <c r="G383" i="1"/>
  <c r="B383" i="1"/>
  <c r="V382" i="1"/>
  <c r="U382" i="1"/>
  <c r="S382" i="1" a="1"/>
  <c r="S382" i="1" s="1"/>
  <c r="R382" i="1" a="1"/>
  <c r="R382" i="1" s="1"/>
  <c r="G382" i="1"/>
  <c r="B382" i="1"/>
  <c r="V381" i="1"/>
  <c r="U381" i="1"/>
  <c r="S381" i="1" a="1"/>
  <c r="S381" i="1" s="1"/>
  <c r="R381" i="1" a="1"/>
  <c r="R381" i="1" s="1"/>
  <c r="G381" i="1"/>
  <c r="B381" i="1"/>
  <c r="V380" i="1"/>
  <c r="U380" i="1"/>
  <c r="S380" i="1" a="1"/>
  <c r="S380" i="1" s="1"/>
  <c r="R380" i="1" a="1"/>
  <c r="R380" i="1" s="1"/>
  <c r="G380" i="1"/>
  <c r="B380" i="1"/>
  <c r="V379" i="1"/>
  <c r="U379" i="1"/>
  <c r="S379" i="1" a="1"/>
  <c r="S379" i="1" s="1"/>
  <c r="R379" i="1" a="1"/>
  <c r="R379" i="1" s="1"/>
  <c r="G379" i="1"/>
  <c r="B379" i="1"/>
  <c r="V378" i="1"/>
  <c r="U378" i="1"/>
  <c r="S378" i="1" a="1"/>
  <c r="S378" i="1" s="1"/>
  <c r="R378" i="1" a="1"/>
  <c r="R378" i="1" s="1"/>
  <c r="G378" i="1"/>
  <c r="B378" i="1"/>
  <c r="V377" i="1"/>
  <c r="U377" i="1"/>
  <c r="S377" i="1" a="1"/>
  <c r="S377" i="1" s="1"/>
  <c r="R377" i="1" a="1"/>
  <c r="R377" i="1" s="1"/>
  <c r="G377" i="1"/>
  <c r="B377" i="1"/>
  <c r="V376" i="1"/>
  <c r="U376" i="1"/>
  <c r="S376" i="1" a="1"/>
  <c r="S376" i="1" s="1"/>
  <c r="R376" i="1" a="1"/>
  <c r="R376" i="1" s="1"/>
  <c r="G376" i="1"/>
  <c r="B376" i="1"/>
  <c r="V375" i="1"/>
  <c r="U375" i="1"/>
  <c r="S375" i="1" a="1"/>
  <c r="S375" i="1" s="1"/>
  <c r="R375" i="1" a="1"/>
  <c r="R375" i="1" s="1"/>
  <c r="G375" i="1"/>
  <c r="B375" i="1"/>
  <c r="V374" i="1"/>
  <c r="U374" i="1"/>
  <c r="S374" i="1" a="1"/>
  <c r="S374" i="1" s="1"/>
  <c r="R374" i="1" a="1"/>
  <c r="R374" i="1" s="1"/>
  <c r="G374" i="1"/>
  <c r="B374" i="1"/>
  <c r="V373" i="1"/>
  <c r="U373" i="1"/>
  <c r="S373" i="1" a="1"/>
  <c r="S373" i="1" s="1"/>
  <c r="R373" i="1" a="1"/>
  <c r="R373" i="1" s="1"/>
  <c r="G373" i="1"/>
  <c r="B373" i="1"/>
  <c r="V372" i="1"/>
  <c r="U372" i="1"/>
  <c r="S372" i="1" a="1"/>
  <c r="S372" i="1" s="1"/>
  <c r="R372" i="1" a="1"/>
  <c r="R372" i="1" s="1"/>
  <c r="G372" i="1"/>
  <c r="B372" i="1"/>
  <c r="V371" i="1"/>
  <c r="U371" i="1"/>
  <c r="S371" i="1" a="1"/>
  <c r="S371" i="1" s="1"/>
  <c r="R371" i="1" a="1"/>
  <c r="R371" i="1" s="1"/>
  <c r="G371" i="1"/>
  <c r="B371" i="1"/>
  <c r="V370" i="1"/>
  <c r="U370" i="1"/>
  <c r="S370" i="1" a="1"/>
  <c r="S370" i="1" s="1"/>
  <c r="R370" i="1" a="1"/>
  <c r="R370" i="1" s="1"/>
  <c r="G370" i="1"/>
  <c r="B370" i="1"/>
  <c r="V369" i="1"/>
  <c r="U369" i="1"/>
  <c r="S369" i="1" a="1"/>
  <c r="S369" i="1" s="1"/>
  <c r="R369" i="1" a="1"/>
  <c r="R369" i="1" s="1"/>
  <c r="G369" i="1"/>
  <c r="B369" i="1"/>
  <c r="V368" i="1"/>
  <c r="U368" i="1"/>
  <c r="S368" i="1" a="1"/>
  <c r="S368" i="1" s="1"/>
  <c r="R368" i="1" a="1"/>
  <c r="R368" i="1" s="1"/>
  <c r="G368" i="1"/>
  <c r="B368" i="1"/>
  <c r="V367" i="1"/>
  <c r="U367" i="1"/>
  <c r="S367" i="1" a="1"/>
  <c r="S367" i="1" s="1"/>
  <c r="R367" i="1" a="1"/>
  <c r="R367" i="1" s="1"/>
  <c r="G367" i="1"/>
  <c r="B367" i="1"/>
  <c r="V366" i="1"/>
  <c r="U366" i="1"/>
  <c r="S366" i="1" a="1"/>
  <c r="S366" i="1" s="1"/>
  <c r="R366" i="1" a="1"/>
  <c r="R366" i="1" s="1"/>
  <c r="G366" i="1"/>
  <c r="B366" i="1"/>
  <c r="V365" i="1"/>
  <c r="U365" i="1"/>
  <c r="S365" i="1" a="1"/>
  <c r="S365" i="1" s="1"/>
  <c r="R365" i="1" a="1"/>
  <c r="R365" i="1" s="1"/>
  <c r="G365" i="1"/>
  <c r="B365" i="1"/>
  <c r="V364" i="1"/>
  <c r="U364" i="1"/>
  <c r="S364" i="1" a="1"/>
  <c r="S364" i="1" s="1"/>
  <c r="R364" i="1" a="1"/>
  <c r="R364" i="1" s="1"/>
  <c r="G364" i="1"/>
  <c r="B364" i="1"/>
  <c r="V363" i="1"/>
  <c r="U363" i="1"/>
  <c r="S363" i="1" a="1"/>
  <c r="S363" i="1" s="1"/>
  <c r="R363" i="1" a="1"/>
  <c r="R363" i="1" s="1"/>
  <c r="G363" i="1"/>
  <c r="B363" i="1"/>
  <c r="V362" i="1"/>
  <c r="U362" i="1"/>
  <c r="S362" i="1" a="1"/>
  <c r="S362" i="1" s="1"/>
  <c r="R362" i="1" a="1"/>
  <c r="R362" i="1" s="1"/>
  <c r="G362" i="1"/>
  <c r="B362" i="1"/>
  <c r="V361" i="1"/>
  <c r="U361" i="1"/>
  <c r="S361" i="1" a="1"/>
  <c r="S361" i="1" s="1"/>
  <c r="R361" i="1" a="1"/>
  <c r="R361" i="1" s="1"/>
  <c r="G361" i="1"/>
  <c r="B361" i="1"/>
  <c r="V360" i="1"/>
  <c r="U360" i="1"/>
  <c r="S360" i="1" a="1"/>
  <c r="S360" i="1" s="1"/>
  <c r="R360" i="1" a="1"/>
  <c r="R360" i="1" s="1"/>
  <c r="G360" i="1"/>
  <c r="B360" i="1"/>
  <c r="V359" i="1"/>
  <c r="U359" i="1"/>
  <c r="S359" i="1" a="1"/>
  <c r="S359" i="1" s="1"/>
  <c r="R359" i="1" a="1"/>
  <c r="R359" i="1" s="1"/>
  <c r="G359" i="1"/>
  <c r="B359" i="1"/>
  <c r="V358" i="1"/>
  <c r="U358" i="1"/>
  <c r="S358" i="1" a="1"/>
  <c r="S358" i="1" s="1"/>
  <c r="R358" i="1" a="1"/>
  <c r="R358" i="1" s="1"/>
  <c r="G358" i="1"/>
  <c r="B358" i="1"/>
  <c r="V357" i="1"/>
  <c r="U357" i="1"/>
  <c r="S357" i="1" a="1"/>
  <c r="S357" i="1" s="1"/>
  <c r="R357" i="1" a="1"/>
  <c r="R357" i="1" s="1"/>
  <c r="G357" i="1"/>
  <c r="B357" i="1"/>
  <c r="V356" i="1"/>
  <c r="U356" i="1"/>
  <c r="S356" i="1" a="1"/>
  <c r="S356" i="1" s="1"/>
  <c r="R356" i="1" a="1"/>
  <c r="R356" i="1" s="1"/>
  <c r="G356" i="1"/>
  <c r="B356" i="1"/>
  <c r="V355" i="1"/>
  <c r="U355" i="1"/>
  <c r="S355" i="1" a="1"/>
  <c r="S355" i="1" s="1"/>
  <c r="R355" i="1" a="1"/>
  <c r="R355" i="1" s="1"/>
  <c r="G355" i="1"/>
  <c r="B355" i="1"/>
  <c r="V354" i="1"/>
  <c r="U354" i="1"/>
  <c r="S354" i="1" a="1"/>
  <c r="S354" i="1" s="1"/>
  <c r="R354" i="1" a="1"/>
  <c r="R354" i="1" s="1"/>
  <c r="G354" i="1"/>
  <c r="B354" i="1"/>
  <c r="V353" i="1"/>
  <c r="U353" i="1"/>
  <c r="S353" i="1" a="1"/>
  <c r="S353" i="1" s="1"/>
  <c r="R353" i="1" a="1"/>
  <c r="R353" i="1" s="1"/>
  <c r="G353" i="1"/>
  <c r="B353" i="1"/>
  <c r="V352" i="1"/>
  <c r="U352" i="1"/>
  <c r="S352" i="1" a="1"/>
  <c r="S352" i="1" s="1"/>
  <c r="R352" i="1" a="1"/>
  <c r="R352" i="1" s="1"/>
  <c r="G352" i="1"/>
  <c r="B352" i="1"/>
  <c r="V351" i="1"/>
  <c r="U351" i="1"/>
  <c r="S351" i="1" a="1"/>
  <c r="S351" i="1" s="1"/>
  <c r="R351" i="1" a="1"/>
  <c r="R351" i="1" s="1"/>
  <c r="G351" i="1"/>
  <c r="B351" i="1"/>
  <c r="V350" i="1"/>
  <c r="U350" i="1"/>
  <c r="S350" i="1" a="1"/>
  <c r="S350" i="1" s="1"/>
  <c r="R350" i="1" a="1"/>
  <c r="R350" i="1" s="1"/>
  <c r="G350" i="1"/>
  <c r="B350" i="1"/>
  <c r="V349" i="1"/>
  <c r="U349" i="1"/>
  <c r="S349" i="1" a="1"/>
  <c r="S349" i="1" s="1"/>
  <c r="R349" i="1" a="1"/>
  <c r="R349" i="1" s="1"/>
  <c r="G349" i="1"/>
  <c r="B349" i="1"/>
  <c r="V348" i="1"/>
  <c r="U348" i="1"/>
  <c r="S348" i="1" a="1"/>
  <c r="S348" i="1" s="1"/>
  <c r="R348" i="1" a="1"/>
  <c r="R348" i="1" s="1"/>
  <c r="G348" i="1"/>
  <c r="B348" i="1"/>
  <c r="V347" i="1"/>
  <c r="U347" i="1"/>
  <c r="S347" i="1" a="1"/>
  <c r="S347" i="1" s="1"/>
  <c r="R347" i="1" a="1"/>
  <c r="R347" i="1" s="1"/>
  <c r="G347" i="1"/>
  <c r="B347" i="1"/>
  <c r="V346" i="1"/>
  <c r="U346" i="1"/>
  <c r="S346" i="1" a="1"/>
  <c r="S346" i="1" s="1"/>
  <c r="R346" i="1" a="1"/>
  <c r="R346" i="1" s="1"/>
  <c r="G346" i="1"/>
  <c r="B346" i="1"/>
  <c r="V345" i="1"/>
  <c r="U345" i="1"/>
  <c r="S345" i="1" a="1"/>
  <c r="S345" i="1" s="1"/>
  <c r="R345" i="1" a="1"/>
  <c r="R345" i="1" s="1"/>
  <c r="G345" i="1"/>
  <c r="B345" i="1"/>
  <c r="V344" i="1"/>
  <c r="U344" i="1"/>
  <c r="S344" i="1" a="1"/>
  <c r="S344" i="1" s="1"/>
  <c r="R344" i="1" a="1"/>
  <c r="R344" i="1" s="1"/>
  <c r="G344" i="1"/>
  <c r="B344" i="1"/>
  <c r="V343" i="1"/>
  <c r="U343" i="1"/>
  <c r="S343" i="1" a="1"/>
  <c r="S343" i="1" s="1"/>
  <c r="R343" i="1" a="1"/>
  <c r="R343" i="1" s="1"/>
  <c r="G343" i="1"/>
  <c r="B343" i="1"/>
  <c r="V342" i="1"/>
  <c r="U342" i="1"/>
  <c r="S342" i="1" a="1"/>
  <c r="S342" i="1" s="1"/>
  <c r="R342" i="1" a="1"/>
  <c r="R342" i="1" s="1"/>
  <c r="G342" i="1"/>
  <c r="B342" i="1"/>
  <c r="V341" i="1"/>
  <c r="U341" i="1"/>
  <c r="S341" i="1" a="1"/>
  <c r="S341" i="1" s="1"/>
  <c r="R341" i="1" a="1"/>
  <c r="R341" i="1" s="1"/>
  <c r="G341" i="1"/>
  <c r="B341" i="1"/>
  <c r="V340" i="1"/>
  <c r="U340" i="1"/>
  <c r="S340" i="1" a="1"/>
  <c r="S340" i="1" s="1"/>
  <c r="R340" i="1" a="1"/>
  <c r="R340" i="1" s="1"/>
  <c r="G340" i="1"/>
  <c r="B340" i="1"/>
  <c r="V339" i="1"/>
  <c r="U339" i="1"/>
  <c r="S339" i="1" a="1"/>
  <c r="S339" i="1" s="1"/>
  <c r="R339" i="1" a="1"/>
  <c r="R339" i="1" s="1"/>
  <c r="G339" i="1"/>
  <c r="B339" i="1"/>
  <c r="V338" i="1"/>
  <c r="U338" i="1"/>
  <c r="S338" i="1" a="1"/>
  <c r="S338" i="1" s="1"/>
  <c r="R338" i="1" a="1"/>
  <c r="R338" i="1" s="1"/>
  <c r="G338" i="1"/>
  <c r="B338" i="1"/>
  <c r="V337" i="1"/>
  <c r="U337" i="1"/>
  <c r="S337" i="1" a="1"/>
  <c r="S337" i="1" s="1"/>
  <c r="R337" i="1" a="1"/>
  <c r="R337" i="1" s="1"/>
  <c r="G337" i="1"/>
  <c r="B337" i="1"/>
  <c r="V336" i="1"/>
  <c r="U336" i="1"/>
  <c r="S336" i="1" a="1"/>
  <c r="S336" i="1" s="1"/>
  <c r="R336" i="1" a="1"/>
  <c r="R336" i="1" s="1"/>
  <c r="G336" i="1"/>
  <c r="B336" i="1"/>
  <c r="V335" i="1"/>
  <c r="U335" i="1"/>
  <c r="S335" i="1" a="1"/>
  <c r="S335" i="1" s="1"/>
  <c r="R335" i="1" a="1"/>
  <c r="R335" i="1" s="1"/>
  <c r="G335" i="1"/>
  <c r="B335" i="1"/>
  <c r="V334" i="1"/>
  <c r="U334" i="1"/>
  <c r="S334" i="1" a="1"/>
  <c r="S334" i="1" s="1"/>
  <c r="R334" i="1" a="1"/>
  <c r="R334" i="1" s="1"/>
  <c r="G334" i="1"/>
  <c r="B334" i="1"/>
  <c r="V333" i="1"/>
  <c r="U333" i="1"/>
  <c r="S333" i="1" a="1"/>
  <c r="S333" i="1" s="1"/>
  <c r="R333" i="1" a="1"/>
  <c r="R333" i="1" s="1"/>
  <c r="G333" i="1"/>
  <c r="B333" i="1"/>
  <c r="V332" i="1"/>
  <c r="U332" i="1"/>
  <c r="S332" i="1" a="1"/>
  <c r="S332" i="1" s="1"/>
  <c r="R332" i="1" a="1"/>
  <c r="R332" i="1" s="1"/>
  <c r="G332" i="1"/>
  <c r="B332" i="1"/>
  <c r="V331" i="1"/>
  <c r="U331" i="1"/>
  <c r="S331" i="1" a="1"/>
  <c r="S331" i="1" s="1"/>
  <c r="R331" i="1" a="1"/>
  <c r="R331" i="1" s="1"/>
  <c r="G331" i="1"/>
  <c r="D259" i="2" s="1"/>
  <c r="E259" i="2" s="1"/>
  <c r="B331" i="1"/>
  <c r="V330" i="1"/>
  <c r="U330" i="1"/>
  <c r="S330" i="1" a="1"/>
  <c r="S330" i="1" s="1"/>
  <c r="R330" i="1" a="1"/>
  <c r="R330" i="1" s="1"/>
  <c r="G330" i="1"/>
  <c r="B330" i="1"/>
  <c r="V329" i="1"/>
  <c r="U329" i="1"/>
  <c r="S329" i="1" a="1"/>
  <c r="S329" i="1" s="1"/>
  <c r="R329" i="1" a="1"/>
  <c r="R329" i="1" s="1"/>
  <c r="G329" i="1"/>
  <c r="D148" i="2" s="1"/>
  <c r="E148" i="2" s="1"/>
  <c r="B329" i="1"/>
  <c r="V328" i="1"/>
  <c r="U328" i="1"/>
  <c r="S328" i="1" a="1"/>
  <c r="S328" i="1" s="1"/>
  <c r="R328" i="1" a="1"/>
  <c r="R328" i="1" s="1"/>
  <c r="G328" i="1"/>
  <c r="B328" i="1"/>
  <c r="V327" i="1"/>
  <c r="U327" i="1"/>
  <c r="S327" i="1" a="1"/>
  <c r="S327" i="1" s="1"/>
  <c r="R327" i="1" a="1"/>
  <c r="R327" i="1" s="1"/>
  <c r="G327" i="1"/>
  <c r="B327" i="1"/>
  <c r="V326" i="1"/>
  <c r="U326" i="1"/>
  <c r="S326" i="1" a="1"/>
  <c r="S326" i="1" s="1"/>
  <c r="R326" i="1" a="1"/>
  <c r="R326" i="1" s="1"/>
  <c r="G326" i="1"/>
  <c r="B326" i="1"/>
  <c r="V325" i="1"/>
  <c r="U325" i="1"/>
  <c r="S325" i="1" a="1"/>
  <c r="S325" i="1" s="1"/>
  <c r="R325" i="1" a="1"/>
  <c r="R325" i="1" s="1"/>
  <c r="G325" i="1"/>
  <c r="B325" i="1"/>
  <c r="V324" i="1"/>
  <c r="U324" i="1"/>
  <c r="S324" i="1" a="1"/>
  <c r="S324" i="1" s="1"/>
  <c r="R324" i="1" a="1"/>
  <c r="R324" i="1" s="1"/>
  <c r="G324" i="1"/>
  <c r="B324" i="1"/>
  <c r="V323" i="1"/>
  <c r="U323" i="1"/>
  <c r="S323" i="1" a="1"/>
  <c r="S323" i="1" s="1"/>
  <c r="R323" i="1" a="1"/>
  <c r="R323" i="1" s="1"/>
  <c r="G323" i="1"/>
  <c r="B323" i="1"/>
  <c r="V322" i="1"/>
  <c r="U322" i="1"/>
  <c r="S322" i="1" a="1"/>
  <c r="S322" i="1" s="1"/>
  <c r="R322" i="1" a="1"/>
  <c r="R322" i="1" s="1"/>
  <c r="G322" i="1"/>
  <c r="B322" i="1"/>
  <c r="V321" i="1"/>
  <c r="U321" i="1"/>
  <c r="S321" i="1" a="1"/>
  <c r="S321" i="1" s="1"/>
  <c r="R321" i="1" a="1"/>
  <c r="R321" i="1" s="1"/>
  <c r="G321" i="1"/>
  <c r="B321" i="1"/>
  <c r="V320" i="1"/>
  <c r="U320" i="1"/>
  <c r="S320" i="1" a="1"/>
  <c r="S320" i="1" s="1"/>
  <c r="R320" i="1" a="1"/>
  <c r="R320" i="1" s="1"/>
  <c r="G320" i="1"/>
  <c r="B320" i="1"/>
  <c r="V319" i="1"/>
  <c r="U319" i="1"/>
  <c r="S319" i="1" a="1"/>
  <c r="S319" i="1" s="1"/>
  <c r="R319" i="1" a="1"/>
  <c r="R319" i="1" s="1"/>
  <c r="G319" i="1"/>
  <c r="B319" i="1"/>
  <c r="V318" i="1"/>
  <c r="U318" i="1"/>
  <c r="S318" i="1" a="1"/>
  <c r="S318" i="1" s="1"/>
  <c r="R318" i="1" a="1"/>
  <c r="R318" i="1" s="1"/>
  <c r="G318" i="1"/>
  <c r="B318" i="1"/>
  <c r="V317" i="1"/>
  <c r="U317" i="1"/>
  <c r="S317" i="1" a="1"/>
  <c r="S317" i="1" s="1"/>
  <c r="R317" i="1" a="1"/>
  <c r="R317" i="1" s="1"/>
  <c r="G317" i="1"/>
  <c r="B317" i="1"/>
  <c r="V316" i="1"/>
  <c r="U316" i="1"/>
  <c r="S316" i="1" a="1"/>
  <c r="S316" i="1" s="1"/>
  <c r="R316" i="1" a="1"/>
  <c r="R316" i="1" s="1"/>
  <c r="G316" i="1"/>
  <c r="B316" i="1"/>
  <c r="V315" i="1"/>
  <c r="U315" i="1"/>
  <c r="S315" i="1" a="1"/>
  <c r="S315" i="1" s="1"/>
  <c r="R315" i="1" a="1"/>
  <c r="R315" i="1" s="1"/>
  <c r="G315" i="1"/>
  <c r="D150" i="2" s="1"/>
  <c r="E150" i="2" s="1"/>
  <c r="B315" i="1"/>
  <c r="V314" i="1"/>
  <c r="U314" i="1"/>
  <c r="S314" i="1" a="1"/>
  <c r="S314" i="1" s="1"/>
  <c r="R314" i="1" a="1"/>
  <c r="R314" i="1" s="1"/>
  <c r="G314" i="1"/>
  <c r="D145" i="2" s="1"/>
  <c r="E145" i="2" s="1"/>
  <c r="B314" i="1"/>
  <c r="V313" i="1"/>
  <c r="U313" i="1"/>
  <c r="S313" i="1" a="1"/>
  <c r="S313" i="1" s="1"/>
  <c r="R313" i="1" a="1"/>
  <c r="R313" i="1" s="1"/>
  <c r="G313" i="1"/>
  <c r="D252" i="2" s="1"/>
  <c r="E252" i="2" s="1"/>
  <c r="B313" i="1"/>
  <c r="V312" i="1"/>
  <c r="U312" i="1"/>
  <c r="S312" i="1" a="1"/>
  <c r="S312" i="1" s="1"/>
  <c r="R312" i="1" a="1"/>
  <c r="R312" i="1" s="1"/>
  <c r="G312" i="1"/>
  <c r="B312" i="1"/>
  <c r="V311" i="1"/>
  <c r="U311" i="1"/>
  <c r="S311" i="1" a="1"/>
  <c r="S311" i="1" s="1"/>
  <c r="R311" i="1" a="1"/>
  <c r="R311" i="1" s="1"/>
  <c r="G311" i="1"/>
  <c r="B311" i="1"/>
  <c r="V310" i="1"/>
  <c r="U310" i="1"/>
  <c r="S310" i="1" a="1"/>
  <c r="S310" i="1" s="1"/>
  <c r="R310" i="1" a="1"/>
  <c r="R310" i="1" s="1"/>
  <c r="G310" i="1"/>
  <c r="B310" i="1"/>
  <c r="V309" i="1"/>
  <c r="U309" i="1"/>
  <c r="S309" i="1" a="1"/>
  <c r="S309" i="1" s="1"/>
  <c r="R309" i="1" a="1"/>
  <c r="R309" i="1" s="1"/>
  <c r="G309" i="1"/>
  <c r="B309" i="1"/>
  <c r="V308" i="1"/>
  <c r="U308" i="1"/>
  <c r="S308" i="1" a="1"/>
  <c r="S308" i="1" s="1"/>
  <c r="R308" i="1" a="1"/>
  <c r="R308" i="1" s="1"/>
  <c r="G308" i="1"/>
  <c r="B308" i="1"/>
  <c r="V307" i="1"/>
  <c r="U307" i="1"/>
  <c r="S307" i="1" a="1"/>
  <c r="S307" i="1" s="1"/>
  <c r="R307" i="1" a="1"/>
  <c r="R307" i="1" s="1"/>
  <c r="G307" i="1"/>
  <c r="B307" i="1"/>
  <c r="V306" i="1"/>
  <c r="U306" i="1"/>
  <c r="S306" i="1" a="1"/>
  <c r="S306" i="1" s="1"/>
  <c r="R306" i="1" a="1"/>
  <c r="R306" i="1" s="1"/>
  <c r="G306" i="1"/>
  <c r="B306" i="1"/>
  <c r="V305" i="1"/>
  <c r="U305" i="1"/>
  <c r="S305" i="1" a="1"/>
  <c r="S305" i="1" s="1"/>
  <c r="R305" i="1" a="1"/>
  <c r="R305" i="1" s="1"/>
  <c r="G305" i="1"/>
  <c r="B305" i="1"/>
  <c r="V304" i="1"/>
  <c r="U304" i="1"/>
  <c r="S304" i="1" a="1"/>
  <c r="S304" i="1" s="1"/>
  <c r="R304" i="1" a="1"/>
  <c r="R304" i="1" s="1"/>
  <c r="G304" i="1"/>
  <c r="B304" i="1"/>
  <c r="V303" i="1"/>
  <c r="U303" i="1"/>
  <c r="S303" i="1" a="1"/>
  <c r="S303" i="1" s="1"/>
  <c r="R303" i="1" a="1"/>
  <c r="R303" i="1" s="1"/>
  <c r="G303" i="1"/>
  <c r="B303" i="1"/>
  <c r="V302" i="1"/>
  <c r="U302" i="1"/>
  <c r="S302" i="1" a="1"/>
  <c r="S302" i="1" s="1"/>
  <c r="R302" i="1" a="1"/>
  <c r="R302" i="1" s="1"/>
  <c r="G302" i="1"/>
  <c r="B302" i="1"/>
  <c r="V301" i="1"/>
  <c r="U301" i="1"/>
  <c r="S301" i="1" a="1"/>
  <c r="S301" i="1" s="1"/>
  <c r="R301" i="1" a="1"/>
  <c r="R301" i="1" s="1"/>
  <c r="G301" i="1"/>
  <c r="B301" i="1"/>
  <c r="V300" i="1"/>
  <c r="U300" i="1"/>
  <c r="S300" i="1" a="1"/>
  <c r="S300" i="1" s="1"/>
  <c r="R300" i="1" a="1"/>
  <c r="R300" i="1" s="1"/>
  <c r="G300" i="1"/>
  <c r="B300" i="1"/>
  <c r="V299" i="1"/>
  <c r="U299" i="1"/>
  <c r="S299" i="1" a="1"/>
  <c r="S299" i="1" s="1"/>
  <c r="R299" i="1" a="1"/>
  <c r="R299" i="1" s="1"/>
  <c r="G299" i="1"/>
  <c r="B299" i="1"/>
  <c r="V298" i="1"/>
  <c r="U298" i="1"/>
  <c r="S298" i="1" a="1"/>
  <c r="S298" i="1" s="1"/>
  <c r="R298" i="1" a="1"/>
  <c r="R298" i="1" s="1"/>
  <c r="G298" i="1"/>
  <c r="B298" i="1"/>
  <c r="V297" i="1"/>
  <c r="U297" i="1"/>
  <c r="S297" i="1" a="1"/>
  <c r="S297" i="1" s="1"/>
  <c r="R297" i="1" a="1"/>
  <c r="R297" i="1" s="1"/>
  <c r="G297" i="1"/>
  <c r="B297" i="1"/>
  <c r="V296" i="1"/>
  <c r="U296" i="1"/>
  <c r="S296" i="1" a="1"/>
  <c r="S296" i="1" s="1"/>
  <c r="R296" i="1" a="1"/>
  <c r="R296" i="1" s="1"/>
  <c r="G296" i="1"/>
  <c r="B296" i="1"/>
  <c r="V295" i="1"/>
  <c r="U295" i="1"/>
  <c r="S295" i="1" a="1"/>
  <c r="S295" i="1" s="1"/>
  <c r="R295" i="1" a="1"/>
  <c r="R295" i="1" s="1"/>
  <c r="G295" i="1"/>
  <c r="B295" i="1"/>
  <c r="V294" i="1"/>
  <c r="U294" i="1"/>
  <c r="S294" i="1" a="1"/>
  <c r="S294" i="1" s="1"/>
  <c r="R294" i="1" a="1"/>
  <c r="R294" i="1" s="1"/>
  <c r="G294" i="1"/>
  <c r="B294" i="1"/>
  <c r="V293" i="1"/>
  <c r="U293" i="1"/>
  <c r="S293" i="1" a="1"/>
  <c r="S293" i="1" s="1"/>
  <c r="R293" i="1" a="1"/>
  <c r="R293" i="1" s="1"/>
  <c r="G293" i="1"/>
  <c r="B293" i="1"/>
  <c r="V292" i="1"/>
  <c r="U292" i="1"/>
  <c r="S292" i="1" a="1"/>
  <c r="S292" i="1" s="1"/>
  <c r="R292" i="1" a="1"/>
  <c r="R292" i="1" s="1"/>
  <c r="G292" i="1"/>
  <c r="B292" i="1"/>
  <c r="V291" i="1"/>
  <c r="U291" i="1"/>
  <c r="S291" i="1" a="1"/>
  <c r="S291" i="1" s="1"/>
  <c r="R291" i="1" a="1"/>
  <c r="R291" i="1" s="1"/>
  <c r="G291" i="1"/>
  <c r="B291" i="1"/>
  <c r="V290" i="1"/>
  <c r="U290" i="1"/>
  <c r="S290" i="1" a="1"/>
  <c r="S290" i="1" s="1"/>
  <c r="R290" i="1" a="1"/>
  <c r="R290" i="1" s="1"/>
  <c r="G290" i="1"/>
  <c r="B290" i="1"/>
  <c r="V289" i="1"/>
  <c r="U289" i="1"/>
  <c r="S289" i="1" a="1"/>
  <c r="S289" i="1" s="1"/>
  <c r="R289" i="1" a="1"/>
  <c r="R289" i="1" s="1"/>
  <c r="G289" i="1"/>
  <c r="B289" i="1"/>
  <c r="V288" i="1"/>
  <c r="U288" i="1"/>
  <c r="S288" i="1" a="1"/>
  <c r="S288" i="1" s="1"/>
  <c r="R288" i="1" a="1"/>
  <c r="R288" i="1" s="1"/>
  <c r="G288" i="1"/>
  <c r="B288" i="1"/>
  <c r="V287" i="1"/>
  <c r="U287" i="1"/>
  <c r="S287" i="1" a="1"/>
  <c r="S287" i="1" s="1"/>
  <c r="R287" i="1" a="1"/>
  <c r="R287" i="1" s="1"/>
  <c r="G287" i="1"/>
  <c r="B287" i="1"/>
  <c r="V286" i="1"/>
  <c r="U286" i="1"/>
  <c r="S286" i="1" a="1"/>
  <c r="S286" i="1" s="1"/>
  <c r="R286" i="1" a="1"/>
  <c r="R286" i="1" s="1"/>
  <c r="G286" i="1"/>
  <c r="B286" i="1"/>
  <c r="V285" i="1"/>
  <c r="U285" i="1"/>
  <c r="S285" i="1" a="1"/>
  <c r="S285" i="1" s="1"/>
  <c r="R285" i="1" a="1"/>
  <c r="R285" i="1" s="1"/>
  <c r="G285" i="1"/>
  <c r="B285" i="1"/>
  <c r="V284" i="1"/>
  <c r="U284" i="1"/>
  <c r="S284" i="1" a="1"/>
  <c r="S284" i="1" s="1"/>
  <c r="R284" i="1" a="1"/>
  <c r="R284" i="1" s="1"/>
  <c r="G284" i="1"/>
  <c r="B284" i="1"/>
  <c r="V283" i="1"/>
  <c r="U283" i="1"/>
  <c r="S283" i="1" a="1"/>
  <c r="S283" i="1" s="1"/>
  <c r="R283" i="1" a="1"/>
  <c r="R283" i="1" s="1"/>
  <c r="G283" i="1"/>
  <c r="B283" i="1"/>
  <c r="V282" i="1"/>
  <c r="U282" i="1"/>
  <c r="S282" i="1" a="1"/>
  <c r="S282" i="1" s="1"/>
  <c r="R282" i="1" a="1"/>
  <c r="R282" i="1" s="1"/>
  <c r="G282" i="1"/>
  <c r="B282" i="1"/>
  <c r="V281" i="1"/>
  <c r="U281" i="1"/>
  <c r="S281" i="1" a="1"/>
  <c r="S281" i="1" s="1"/>
  <c r="R281" i="1" a="1"/>
  <c r="R281" i="1" s="1"/>
  <c r="G281" i="1"/>
  <c r="B281" i="1"/>
  <c r="V280" i="1"/>
  <c r="U280" i="1"/>
  <c r="S280" i="1" a="1"/>
  <c r="S280" i="1" s="1"/>
  <c r="R280" i="1" a="1"/>
  <c r="R280" i="1" s="1"/>
  <c r="G280" i="1"/>
  <c r="B280" i="1"/>
  <c r="V279" i="1"/>
  <c r="U279" i="1"/>
  <c r="S279" i="1" a="1"/>
  <c r="S279" i="1" s="1"/>
  <c r="R279" i="1" a="1"/>
  <c r="R279" i="1" s="1"/>
  <c r="G279" i="1"/>
  <c r="B279" i="1"/>
  <c r="V278" i="1"/>
  <c r="U278" i="1"/>
  <c r="S278" i="1" a="1"/>
  <c r="S278" i="1" s="1"/>
  <c r="R278" i="1" a="1"/>
  <c r="R278" i="1" s="1"/>
  <c r="G278" i="1"/>
  <c r="B278" i="1"/>
  <c r="V277" i="1"/>
  <c r="U277" i="1"/>
  <c r="S277" i="1" a="1"/>
  <c r="S277" i="1" s="1"/>
  <c r="R277" i="1" a="1"/>
  <c r="R277" i="1" s="1"/>
  <c r="G277" i="1"/>
  <c r="B277" i="1"/>
  <c r="V276" i="1"/>
  <c r="U276" i="1"/>
  <c r="S276" i="1" a="1"/>
  <c r="S276" i="1" s="1"/>
  <c r="R276" i="1" a="1"/>
  <c r="R276" i="1" s="1"/>
  <c r="G276" i="1"/>
  <c r="B276" i="1"/>
  <c r="V275" i="1"/>
  <c r="U275" i="1"/>
  <c r="S275" i="1" a="1"/>
  <c r="S275" i="1" s="1"/>
  <c r="R275" i="1" a="1"/>
  <c r="R275" i="1" s="1"/>
  <c r="G275" i="1"/>
  <c r="B275" i="1"/>
  <c r="V274" i="1"/>
  <c r="U274" i="1"/>
  <c r="S274" i="1" a="1"/>
  <c r="S274" i="1" s="1"/>
  <c r="R274" i="1" a="1"/>
  <c r="R274" i="1" s="1"/>
  <c r="G274" i="1"/>
  <c r="B274" i="1"/>
  <c r="V273" i="1"/>
  <c r="U273" i="1"/>
  <c r="S273" i="1" a="1"/>
  <c r="S273" i="1" s="1"/>
  <c r="R273" i="1" a="1"/>
  <c r="R273" i="1" s="1"/>
  <c r="G273" i="1"/>
  <c r="B273" i="1"/>
  <c r="V272" i="1"/>
  <c r="U272" i="1"/>
  <c r="S272" i="1" a="1"/>
  <c r="S272" i="1" s="1"/>
  <c r="R272" i="1" a="1"/>
  <c r="R272" i="1" s="1"/>
  <c r="G272" i="1"/>
  <c r="B272" i="1"/>
  <c r="V271" i="1"/>
  <c r="U271" i="1"/>
  <c r="S271" i="1" a="1"/>
  <c r="S271" i="1" s="1"/>
  <c r="R271" i="1" a="1"/>
  <c r="R271" i="1" s="1"/>
  <c r="G271" i="1"/>
  <c r="B271" i="1"/>
  <c r="V270" i="1"/>
  <c r="U270" i="1"/>
  <c r="S270" i="1" a="1"/>
  <c r="S270" i="1" s="1"/>
  <c r="R270" i="1" a="1"/>
  <c r="R270" i="1" s="1"/>
  <c r="G270" i="1"/>
  <c r="B270" i="1"/>
  <c r="V269" i="1"/>
  <c r="U269" i="1"/>
  <c r="S269" i="1" a="1"/>
  <c r="S269" i="1" s="1"/>
  <c r="R269" i="1" a="1"/>
  <c r="R269" i="1" s="1"/>
  <c r="G269" i="1"/>
  <c r="B269" i="1"/>
  <c r="V268" i="1"/>
  <c r="U268" i="1"/>
  <c r="S268" i="1" a="1"/>
  <c r="S268" i="1" s="1"/>
  <c r="R268" i="1" a="1"/>
  <c r="R268" i="1" s="1"/>
  <c r="G268" i="1"/>
  <c r="B268" i="1"/>
  <c r="V267" i="1"/>
  <c r="U267" i="1"/>
  <c r="S267" i="1" a="1"/>
  <c r="S267" i="1" s="1"/>
  <c r="R267" i="1" a="1"/>
  <c r="R267" i="1" s="1"/>
  <c r="G267" i="1"/>
  <c r="B267" i="1"/>
  <c r="V266" i="1"/>
  <c r="U266" i="1"/>
  <c r="S266" i="1" a="1"/>
  <c r="S266" i="1" s="1"/>
  <c r="R266" i="1" a="1"/>
  <c r="R266" i="1" s="1"/>
  <c r="G266" i="1"/>
  <c r="B266" i="1"/>
  <c r="V265" i="1"/>
  <c r="U265" i="1"/>
  <c r="S265" i="1" a="1"/>
  <c r="S265" i="1" s="1"/>
  <c r="R265" i="1" a="1"/>
  <c r="R265" i="1" s="1"/>
  <c r="G265" i="1"/>
  <c r="B265" i="1"/>
  <c r="V264" i="1"/>
  <c r="U264" i="1"/>
  <c r="S264" i="1" a="1"/>
  <c r="S264" i="1" s="1"/>
  <c r="R264" i="1" a="1"/>
  <c r="R264" i="1" s="1"/>
  <c r="G264" i="1"/>
  <c r="B264" i="1"/>
  <c r="V263" i="1"/>
  <c r="U263" i="1"/>
  <c r="S263" i="1" a="1"/>
  <c r="S263" i="1" s="1"/>
  <c r="R263" i="1" a="1"/>
  <c r="R263" i="1" s="1"/>
  <c r="G263" i="1"/>
  <c r="B263" i="1"/>
  <c r="V262" i="1"/>
  <c r="U262" i="1"/>
  <c r="S262" i="1" a="1"/>
  <c r="S262" i="1" s="1"/>
  <c r="R262" i="1" a="1"/>
  <c r="R262" i="1" s="1"/>
  <c r="G262" i="1"/>
  <c r="B262" i="1"/>
  <c r="V261" i="1"/>
  <c r="U261" i="1"/>
  <c r="S261" i="1" a="1"/>
  <c r="S261" i="1" s="1"/>
  <c r="R261" i="1" a="1"/>
  <c r="R261" i="1" s="1"/>
  <c r="G261" i="1"/>
  <c r="B261" i="1"/>
  <c r="V260" i="1"/>
  <c r="U260" i="1"/>
  <c r="S260" i="1" a="1"/>
  <c r="S260" i="1" s="1"/>
  <c r="R260" i="1" a="1"/>
  <c r="R260" i="1" s="1"/>
  <c r="G260" i="1"/>
  <c r="B260" i="1"/>
  <c r="V259" i="1"/>
  <c r="U259" i="1"/>
  <c r="S259" i="1" a="1"/>
  <c r="S259" i="1" s="1"/>
  <c r="R259" i="1" a="1"/>
  <c r="R259" i="1" s="1"/>
  <c r="G259" i="1"/>
  <c r="B259" i="1"/>
  <c r="V258" i="1"/>
  <c r="U258" i="1"/>
  <c r="S258" i="1" a="1"/>
  <c r="S258" i="1" s="1"/>
  <c r="R258" i="1" a="1"/>
  <c r="R258" i="1" s="1"/>
  <c r="G258" i="1"/>
  <c r="B258" i="1"/>
  <c r="V257" i="1"/>
  <c r="U257" i="1"/>
  <c r="S257" i="1" a="1"/>
  <c r="S257" i="1" s="1"/>
  <c r="R257" i="1" a="1"/>
  <c r="R257" i="1" s="1"/>
  <c r="G257" i="1"/>
  <c r="B257" i="1"/>
  <c r="V256" i="1"/>
  <c r="U256" i="1"/>
  <c r="S256" i="1" a="1"/>
  <c r="S256" i="1" s="1"/>
  <c r="R256" i="1" a="1"/>
  <c r="R256" i="1" s="1"/>
  <c r="G256" i="1"/>
  <c r="B256" i="1"/>
  <c r="V255" i="1"/>
  <c r="U255" i="1"/>
  <c r="S255" i="1" a="1"/>
  <c r="S255" i="1" s="1"/>
  <c r="R255" i="1" a="1"/>
  <c r="R255" i="1" s="1"/>
  <c r="G255" i="1"/>
  <c r="B255" i="1"/>
  <c r="V254" i="1"/>
  <c r="U254" i="1"/>
  <c r="S254" i="1" a="1"/>
  <c r="S254" i="1" s="1"/>
  <c r="R254" i="1" a="1"/>
  <c r="R254" i="1" s="1"/>
  <c r="G254" i="1"/>
  <c r="B254" i="1"/>
  <c r="V253" i="1"/>
  <c r="U253" i="1"/>
  <c r="S253" i="1" a="1"/>
  <c r="S253" i="1" s="1"/>
  <c r="R253" i="1" a="1"/>
  <c r="R253" i="1" s="1"/>
  <c r="G253" i="1"/>
  <c r="B253" i="1"/>
  <c r="V252" i="1"/>
  <c r="U252" i="1"/>
  <c r="S252" i="1" a="1"/>
  <c r="S252" i="1" s="1"/>
  <c r="R252" i="1" a="1"/>
  <c r="R252" i="1" s="1"/>
  <c r="G252" i="1"/>
  <c r="B252" i="1"/>
  <c r="V251" i="1"/>
  <c r="U251" i="1"/>
  <c r="S251" i="1" a="1"/>
  <c r="S251" i="1" s="1"/>
  <c r="R251" i="1" a="1"/>
  <c r="R251" i="1" s="1"/>
  <c r="G251" i="1"/>
  <c r="B251" i="1"/>
  <c r="V250" i="1"/>
  <c r="U250" i="1"/>
  <c r="S250" i="1" a="1"/>
  <c r="S250" i="1" s="1"/>
  <c r="R250" i="1" a="1"/>
  <c r="R250" i="1" s="1"/>
  <c r="G250" i="1"/>
  <c r="B250" i="1"/>
  <c r="V249" i="1"/>
  <c r="U249" i="1"/>
  <c r="S249" i="1" a="1"/>
  <c r="S249" i="1" s="1"/>
  <c r="R249" i="1" a="1"/>
  <c r="R249" i="1" s="1"/>
  <c r="G249" i="1"/>
  <c r="B249" i="1"/>
  <c r="V248" i="1"/>
  <c r="U248" i="1"/>
  <c r="S248" i="1" a="1"/>
  <c r="S248" i="1" s="1"/>
  <c r="R248" i="1" a="1"/>
  <c r="R248" i="1" s="1"/>
  <c r="G248" i="1"/>
  <c r="B248" i="1"/>
  <c r="V247" i="1"/>
  <c r="U247" i="1"/>
  <c r="S247" i="1" a="1"/>
  <c r="S247" i="1" s="1"/>
  <c r="R247" i="1" a="1"/>
  <c r="R247" i="1" s="1"/>
  <c r="G247" i="1"/>
  <c r="B247" i="1"/>
  <c r="V246" i="1"/>
  <c r="U246" i="1"/>
  <c r="S246" i="1" a="1"/>
  <c r="S246" i="1" s="1"/>
  <c r="R246" i="1" a="1"/>
  <c r="R246" i="1" s="1"/>
  <c r="G246" i="1"/>
  <c r="B246" i="1"/>
  <c r="V245" i="1"/>
  <c r="U245" i="1"/>
  <c r="S245" i="1" a="1"/>
  <c r="S245" i="1" s="1"/>
  <c r="R245" i="1" a="1"/>
  <c r="R245" i="1" s="1"/>
  <c r="G245" i="1"/>
  <c r="B245" i="1"/>
  <c r="V244" i="1"/>
  <c r="U244" i="1"/>
  <c r="S244" i="1" a="1"/>
  <c r="S244" i="1" s="1"/>
  <c r="R244" i="1" a="1"/>
  <c r="R244" i="1" s="1"/>
  <c r="G244" i="1"/>
  <c r="B244" i="1"/>
  <c r="V243" i="1"/>
  <c r="U243" i="1"/>
  <c r="S243" i="1" a="1"/>
  <c r="S243" i="1" s="1"/>
  <c r="R243" i="1" a="1"/>
  <c r="R243" i="1" s="1"/>
  <c r="G243" i="1"/>
  <c r="B243" i="1"/>
  <c r="V242" i="1"/>
  <c r="U242" i="1"/>
  <c r="S242" i="1" a="1"/>
  <c r="S242" i="1" s="1"/>
  <c r="R242" i="1" a="1"/>
  <c r="R242" i="1" s="1"/>
  <c r="G242" i="1"/>
  <c r="B242" i="1"/>
  <c r="V241" i="1"/>
  <c r="U241" i="1"/>
  <c r="S241" i="1" a="1"/>
  <c r="S241" i="1" s="1"/>
  <c r="R241" i="1" a="1"/>
  <c r="R241" i="1" s="1"/>
  <c r="G241" i="1"/>
  <c r="B241" i="1"/>
  <c r="V240" i="1"/>
  <c r="U240" i="1"/>
  <c r="S240" i="1" a="1"/>
  <c r="S240" i="1" s="1"/>
  <c r="R240" i="1" a="1"/>
  <c r="R240" i="1" s="1"/>
  <c r="G240" i="1"/>
  <c r="B240" i="1"/>
  <c r="V239" i="1"/>
  <c r="U239" i="1"/>
  <c r="S239" i="1" a="1"/>
  <c r="S239" i="1" s="1"/>
  <c r="R239" i="1" a="1"/>
  <c r="R239" i="1" s="1"/>
  <c r="G239" i="1"/>
  <c r="B239" i="1"/>
  <c r="V238" i="1"/>
  <c r="U238" i="1"/>
  <c r="S238" i="1" a="1"/>
  <c r="S238" i="1" s="1"/>
  <c r="R238" i="1" a="1"/>
  <c r="R238" i="1" s="1"/>
  <c r="G238" i="1"/>
  <c r="B238" i="1"/>
  <c r="V237" i="1"/>
  <c r="U237" i="1"/>
  <c r="S237" i="1" a="1"/>
  <c r="S237" i="1" s="1"/>
  <c r="R237" i="1" a="1"/>
  <c r="R237" i="1" s="1"/>
  <c r="G237" i="1"/>
  <c r="B237" i="1"/>
  <c r="V236" i="1"/>
  <c r="U236" i="1"/>
  <c r="S236" i="1" a="1"/>
  <c r="S236" i="1" s="1"/>
  <c r="R236" i="1" a="1"/>
  <c r="R236" i="1" s="1"/>
  <c r="G236" i="1"/>
  <c r="B236" i="1"/>
  <c r="V235" i="1"/>
  <c r="U235" i="1"/>
  <c r="S235" i="1" a="1"/>
  <c r="S235" i="1" s="1"/>
  <c r="R235" i="1" a="1"/>
  <c r="R235" i="1" s="1"/>
  <c r="G235" i="1"/>
  <c r="B235" i="1"/>
  <c r="V234" i="1"/>
  <c r="U234" i="1"/>
  <c r="S234" i="1" a="1"/>
  <c r="S234" i="1" s="1"/>
  <c r="R234" i="1" a="1"/>
  <c r="R234" i="1" s="1"/>
  <c r="G234" i="1"/>
  <c r="B234" i="1"/>
  <c r="V233" i="1"/>
  <c r="U233" i="1"/>
  <c r="S233" i="1" a="1"/>
  <c r="S233" i="1" s="1"/>
  <c r="R233" i="1" a="1"/>
  <c r="R233" i="1" s="1"/>
  <c r="G233" i="1"/>
  <c r="B233" i="1"/>
  <c r="V232" i="1"/>
  <c r="U232" i="1"/>
  <c r="S232" i="1" a="1"/>
  <c r="S232" i="1" s="1"/>
  <c r="R232" i="1" a="1"/>
  <c r="R232" i="1" s="1"/>
  <c r="G232" i="1"/>
  <c r="B232" i="1"/>
  <c r="V231" i="1"/>
  <c r="U231" i="1"/>
  <c r="S231" i="1" a="1"/>
  <c r="S231" i="1" s="1"/>
  <c r="R231" i="1" a="1"/>
  <c r="R231" i="1" s="1"/>
  <c r="G231" i="1"/>
  <c r="B231" i="1"/>
  <c r="V230" i="1"/>
  <c r="U230" i="1"/>
  <c r="S230" i="1" a="1"/>
  <c r="S230" i="1" s="1"/>
  <c r="R230" i="1" a="1"/>
  <c r="R230" i="1" s="1"/>
  <c r="G230" i="1"/>
  <c r="B230" i="1"/>
  <c r="V229" i="1"/>
  <c r="U229" i="1"/>
  <c r="S229" i="1" a="1"/>
  <c r="S229" i="1" s="1"/>
  <c r="R229" i="1" a="1"/>
  <c r="R229" i="1" s="1"/>
  <c r="G229" i="1"/>
  <c r="B229" i="1"/>
  <c r="V228" i="1"/>
  <c r="U228" i="1"/>
  <c r="S228" i="1" a="1"/>
  <c r="S228" i="1" s="1"/>
  <c r="R228" i="1" a="1"/>
  <c r="R228" i="1" s="1"/>
  <c r="G228" i="1"/>
  <c r="B228" i="1"/>
  <c r="V227" i="1"/>
  <c r="U227" i="1"/>
  <c r="S227" i="1" a="1"/>
  <c r="S227" i="1" s="1"/>
  <c r="R227" i="1" a="1"/>
  <c r="R227" i="1" s="1"/>
  <c r="G227" i="1"/>
  <c r="B227" i="1"/>
  <c r="V226" i="1"/>
  <c r="U226" i="1"/>
  <c r="S226" i="1" a="1"/>
  <c r="S226" i="1" s="1"/>
  <c r="R226" i="1" a="1"/>
  <c r="R226" i="1" s="1"/>
  <c r="G226" i="1"/>
  <c r="B226" i="1"/>
  <c r="V225" i="1"/>
  <c r="U225" i="1"/>
  <c r="S225" i="1" a="1"/>
  <c r="S225" i="1" s="1"/>
  <c r="R225" i="1" a="1"/>
  <c r="R225" i="1" s="1"/>
  <c r="G225" i="1"/>
  <c r="B225" i="1"/>
  <c r="V224" i="1"/>
  <c r="U224" i="1"/>
  <c r="S224" i="1" a="1"/>
  <c r="S224" i="1" s="1"/>
  <c r="R224" i="1" a="1"/>
  <c r="R224" i="1" s="1"/>
  <c r="G224" i="1"/>
  <c r="B224" i="1"/>
  <c r="V223" i="1"/>
  <c r="U223" i="1"/>
  <c r="S223" i="1" a="1"/>
  <c r="S223" i="1" s="1"/>
  <c r="R223" i="1" a="1"/>
  <c r="R223" i="1" s="1"/>
  <c r="G223" i="1"/>
  <c r="B223" i="1"/>
  <c r="V222" i="1"/>
  <c r="U222" i="1"/>
  <c r="S222" i="1" a="1"/>
  <c r="S222" i="1" s="1"/>
  <c r="R222" i="1" a="1"/>
  <c r="R222" i="1" s="1"/>
  <c r="G222" i="1"/>
  <c r="B222" i="1"/>
  <c r="V221" i="1"/>
  <c r="U221" i="1"/>
  <c r="S221" i="1" a="1"/>
  <c r="S221" i="1" s="1"/>
  <c r="R221" i="1" a="1"/>
  <c r="R221" i="1" s="1"/>
  <c r="G221" i="1"/>
  <c r="B221" i="1"/>
  <c r="V220" i="1"/>
  <c r="U220" i="1"/>
  <c r="S220" i="1" a="1"/>
  <c r="S220" i="1" s="1"/>
  <c r="R220" i="1" a="1"/>
  <c r="R220" i="1" s="1"/>
  <c r="G220" i="1"/>
  <c r="B220" i="1"/>
  <c r="V219" i="1"/>
  <c r="U219" i="1"/>
  <c r="S219" i="1" a="1"/>
  <c r="S219" i="1" s="1"/>
  <c r="R219" i="1" a="1"/>
  <c r="R219" i="1" s="1"/>
  <c r="G219" i="1"/>
  <c r="B219" i="1"/>
  <c r="V218" i="1"/>
  <c r="U218" i="1"/>
  <c r="S218" i="1" a="1"/>
  <c r="S218" i="1" s="1"/>
  <c r="R218" i="1" a="1"/>
  <c r="R218" i="1" s="1"/>
  <c r="G218" i="1"/>
  <c r="B218" i="1"/>
  <c r="V217" i="1"/>
  <c r="U217" i="1"/>
  <c r="S217" i="1" a="1"/>
  <c r="S217" i="1" s="1"/>
  <c r="R217" i="1" a="1"/>
  <c r="R217" i="1" s="1"/>
  <c r="G217" i="1"/>
  <c r="B217" i="1"/>
  <c r="V216" i="1"/>
  <c r="U216" i="1"/>
  <c r="S216" i="1" a="1"/>
  <c r="S216" i="1" s="1"/>
  <c r="R216" i="1" a="1"/>
  <c r="R216" i="1" s="1"/>
  <c r="G216" i="1"/>
  <c r="B216" i="1"/>
  <c r="V215" i="1"/>
  <c r="U215" i="1"/>
  <c r="S215" i="1" a="1"/>
  <c r="S215" i="1" s="1"/>
  <c r="R215" i="1" a="1"/>
  <c r="R215" i="1" s="1"/>
  <c r="G215" i="1"/>
  <c r="B215" i="1"/>
  <c r="V214" i="1"/>
  <c r="U214" i="1"/>
  <c r="S214" i="1" a="1"/>
  <c r="S214" i="1" s="1"/>
  <c r="R214" i="1" a="1"/>
  <c r="R214" i="1" s="1"/>
  <c r="G214" i="1"/>
  <c r="B214" i="1"/>
  <c r="V213" i="1"/>
  <c r="U213" i="1"/>
  <c r="S213" i="1" a="1"/>
  <c r="S213" i="1" s="1"/>
  <c r="R213" i="1" a="1"/>
  <c r="R213" i="1" s="1"/>
  <c r="G213" i="1"/>
  <c r="B213" i="1"/>
  <c r="V212" i="1"/>
  <c r="U212" i="1"/>
  <c r="S212" i="1" a="1"/>
  <c r="S212" i="1" s="1"/>
  <c r="R212" i="1" a="1"/>
  <c r="R212" i="1" s="1"/>
  <c r="G212" i="1"/>
  <c r="B212" i="1"/>
  <c r="V211" i="1"/>
  <c r="U211" i="1"/>
  <c r="S211" i="1" a="1"/>
  <c r="S211" i="1" s="1"/>
  <c r="R211" i="1" a="1"/>
  <c r="R211" i="1" s="1"/>
  <c r="G211" i="1"/>
  <c r="B211" i="1"/>
  <c r="V210" i="1"/>
  <c r="U210" i="1"/>
  <c r="S210" i="1" a="1"/>
  <c r="S210" i="1" s="1"/>
  <c r="R210" i="1" a="1"/>
  <c r="R210" i="1" s="1"/>
  <c r="G210" i="1"/>
  <c r="B210" i="1"/>
  <c r="V209" i="1"/>
  <c r="U209" i="1"/>
  <c r="S209" i="1" a="1"/>
  <c r="S209" i="1" s="1"/>
  <c r="R209" i="1" a="1"/>
  <c r="R209" i="1" s="1"/>
  <c r="G209" i="1"/>
  <c r="B209" i="1"/>
  <c r="V208" i="1"/>
  <c r="U208" i="1"/>
  <c r="S208" i="1" a="1"/>
  <c r="S208" i="1" s="1"/>
  <c r="R208" i="1" a="1"/>
  <c r="R208" i="1" s="1"/>
  <c r="G208" i="1"/>
  <c r="B208" i="1"/>
  <c r="V207" i="1"/>
  <c r="U207" i="1"/>
  <c r="S207" i="1" a="1"/>
  <c r="S207" i="1" s="1"/>
  <c r="R207" i="1" a="1"/>
  <c r="R207" i="1" s="1"/>
  <c r="G207" i="1"/>
  <c r="B207" i="1"/>
  <c r="V206" i="1"/>
  <c r="U206" i="1"/>
  <c r="S206" i="1" a="1"/>
  <c r="S206" i="1" s="1"/>
  <c r="R206" i="1" a="1"/>
  <c r="R206" i="1" s="1"/>
  <c r="G206" i="1"/>
  <c r="B206" i="1"/>
  <c r="V205" i="1"/>
  <c r="U205" i="1"/>
  <c r="S205" i="1" a="1"/>
  <c r="S205" i="1" s="1"/>
  <c r="R205" i="1" a="1"/>
  <c r="R205" i="1" s="1"/>
  <c r="G205" i="1"/>
  <c r="B205" i="1"/>
  <c r="V204" i="1"/>
  <c r="U204" i="1"/>
  <c r="S204" i="1" a="1"/>
  <c r="S204" i="1" s="1"/>
  <c r="R204" i="1" a="1"/>
  <c r="R204" i="1" s="1"/>
  <c r="G204" i="1"/>
  <c r="B204" i="1"/>
  <c r="V203" i="1"/>
  <c r="U203" i="1"/>
  <c r="S203" i="1" a="1"/>
  <c r="S203" i="1" s="1"/>
  <c r="R203" i="1" a="1"/>
  <c r="R203" i="1" s="1"/>
  <c r="G203" i="1"/>
  <c r="B203" i="1"/>
  <c r="V202" i="1"/>
  <c r="U202" i="1"/>
  <c r="S202" i="1" a="1"/>
  <c r="S202" i="1" s="1"/>
  <c r="R202" i="1" a="1"/>
  <c r="R202" i="1" s="1"/>
  <c r="G202" i="1"/>
  <c r="B202" i="1"/>
  <c r="V201" i="1"/>
  <c r="U201" i="1"/>
  <c r="S201" i="1" a="1"/>
  <c r="S201" i="1" s="1"/>
  <c r="R201" i="1" a="1"/>
  <c r="R201" i="1" s="1"/>
  <c r="G201" i="1"/>
  <c r="B201" i="1"/>
  <c r="V200" i="1"/>
  <c r="U200" i="1"/>
  <c r="S200" i="1" a="1"/>
  <c r="S200" i="1" s="1"/>
  <c r="R200" i="1" a="1"/>
  <c r="R200" i="1" s="1"/>
  <c r="G200" i="1"/>
  <c r="B200" i="1"/>
  <c r="V199" i="1"/>
  <c r="U199" i="1"/>
  <c r="S199" i="1" a="1"/>
  <c r="S199" i="1" s="1"/>
  <c r="R199" i="1" a="1"/>
  <c r="R199" i="1" s="1"/>
  <c r="G199" i="1"/>
  <c r="B199" i="1"/>
  <c r="V198" i="1"/>
  <c r="U198" i="1"/>
  <c r="S198" i="1" a="1"/>
  <c r="S198" i="1" s="1"/>
  <c r="R198" i="1" a="1"/>
  <c r="R198" i="1" s="1"/>
  <c r="G198" i="1"/>
  <c r="B198" i="1"/>
  <c r="V197" i="1"/>
  <c r="U197" i="1"/>
  <c r="S197" i="1" a="1"/>
  <c r="S197" i="1" s="1"/>
  <c r="R197" i="1" a="1"/>
  <c r="R197" i="1" s="1"/>
  <c r="G197" i="1"/>
  <c r="B197" i="1"/>
  <c r="V196" i="1"/>
  <c r="U196" i="1"/>
  <c r="S196" i="1" a="1"/>
  <c r="S196" i="1" s="1"/>
  <c r="R196" i="1" a="1"/>
  <c r="R196" i="1" s="1"/>
  <c r="G196" i="1"/>
  <c r="B196" i="1"/>
  <c r="V195" i="1"/>
  <c r="U195" i="1"/>
  <c r="S195" i="1" a="1"/>
  <c r="S195" i="1" s="1"/>
  <c r="R195" i="1" a="1"/>
  <c r="R195" i="1" s="1"/>
  <c r="G195" i="1"/>
  <c r="B195" i="1"/>
  <c r="V194" i="1"/>
  <c r="U194" i="1"/>
  <c r="S194" i="1" a="1"/>
  <c r="S194" i="1" s="1"/>
  <c r="R194" i="1" a="1"/>
  <c r="R194" i="1" s="1"/>
  <c r="G194" i="1"/>
  <c r="B194" i="1"/>
  <c r="V193" i="1"/>
  <c r="U193" i="1"/>
  <c r="S193" i="1" a="1"/>
  <c r="S193" i="1" s="1"/>
  <c r="R193" i="1" a="1"/>
  <c r="R193" i="1" s="1"/>
  <c r="G193" i="1"/>
  <c r="B193" i="1"/>
  <c r="V192" i="1"/>
  <c r="U192" i="1"/>
  <c r="S192" i="1" a="1"/>
  <c r="S192" i="1" s="1"/>
  <c r="R192" i="1" a="1"/>
  <c r="R192" i="1" s="1"/>
  <c r="G192" i="1"/>
  <c r="B192" i="1"/>
  <c r="V191" i="1"/>
  <c r="U191" i="1"/>
  <c r="S191" i="1" a="1"/>
  <c r="S191" i="1" s="1"/>
  <c r="R191" i="1" a="1"/>
  <c r="R191" i="1" s="1"/>
  <c r="G191" i="1"/>
  <c r="B191" i="1"/>
  <c r="V190" i="1"/>
  <c r="U190" i="1"/>
  <c r="S190" i="1" a="1"/>
  <c r="S190" i="1" s="1"/>
  <c r="R190" i="1" a="1"/>
  <c r="R190" i="1" s="1"/>
  <c r="G190" i="1"/>
  <c r="B190" i="1"/>
  <c r="V189" i="1"/>
  <c r="U189" i="1"/>
  <c r="S189" i="1" a="1"/>
  <c r="S189" i="1" s="1"/>
  <c r="R189" i="1" a="1"/>
  <c r="R189" i="1" s="1"/>
  <c r="G189" i="1"/>
  <c r="B189" i="1"/>
  <c r="V188" i="1"/>
  <c r="U188" i="1"/>
  <c r="S188" i="1" a="1"/>
  <c r="S188" i="1" s="1"/>
  <c r="R188" i="1" a="1"/>
  <c r="R188" i="1" s="1"/>
  <c r="G188" i="1"/>
  <c r="B188" i="1"/>
  <c r="V187" i="1"/>
  <c r="U187" i="1"/>
  <c r="S187" i="1" a="1"/>
  <c r="S187" i="1" s="1"/>
  <c r="R187" i="1" a="1"/>
  <c r="R187" i="1" s="1"/>
  <c r="G187" i="1"/>
  <c r="B187" i="1"/>
  <c r="V186" i="1"/>
  <c r="U186" i="1"/>
  <c r="S186" i="1" a="1"/>
  <c r="S186" i="1" s="1"/>
  <c r="R186" i="1" a="1"/>
  <c r="R186" i="1" s="1"/>
  <c r="G186" i="1"/>
  <c r="B186" i="1"/>
  <c r="V185" i="1"/>
  <c r="U185" i="1"/>
  <c r="S185" i="1" a="1"/>
  <c r="S185" i="1" s="1"/>
  <c r="R185" i="1" a="1"/>
  <c r="R185" i="1" s="1"/>
  <c r="G185" i="1"/>
  <c r="B185" i="1"/>
  <c r="V184" i="1"/>
  <c r="U184" i="1"/>
  <c r="S184" i="1" a="1"/>
  <c r="S184" i="1" s="1"/>
  <c r="R184" i="1" a="1"/>
  <c r="R184" i="1" s="1"/>
  <c r="G184" i="1"/>
  <c r="B184" i="1"/>
  <c r="V183" i="1"/>
  <c r="U183" i="1"/>
  <c r="S183" i="1" a="1"/>
  <c r="S183" i="1" s="1"/>
  <c r="R183" i="1" a="1"/>
  <c r="R183" i="1" s="1"/>
  <c r="G183" i="1"/>
  <c r="B183" i="1"/>
  <c r="V182" i="1"/>
  <c r="U182" i="1"/>
  <c r="S182" i="1" a="1"/>
  <c r="S182" i="1" s="1"/>
  <c r="R182" i="1" a="1"/>
  <c r="R182" i="1" s="1"/>
  <c r="G182" i="1"/>
  <c r="B182" i="1"/>
  <c r="V181" i="1"/>
  <c r="U181" i="1"/>
  <c r="S181" i="1" a="1"/>
  <c r="S181" i="1" s="1"/>
  <c r="R181" i="1" a="1"/>
  <c r="R181" i="1" s="1"/>
  <c r="G181" i="1"/>
  <c r="B181" i="1"/>
  <c r="V180" i="1"/>
  <c r="U180" i="1"/>
  <c r="S180" i="1" a="1"/>
  <c r="S180" i="1" s="1"/>
  <c r="R180" i="1" a="1"/>
  <c r="R180" i="1" s="1"/>
  <c r="G180" i="1"/>
  <c r="B180" i="1"/>
  <c r="V179" i="1"/>
  <c r="U179" i="1"/>
  <c r="S179" i="1" a="1"/>
  <c r="S179" i="1" s="1"/>
  <c r="R179" i="1" a="1"/>
  <c r="R179" i="1" s="1"/>
  <c r="G179" i="1"/>
  <c r="B179" i="1"/>
  <c r="V178" i="1"/>
  <c r="U178" i="1"/>
  <c r="S178" i="1" a="1"/>
  <c r="S178" i="1" s="1"/>
  <c r="R178" i="1" a="1"/>
  <c r="R178" i="1" s="1"/>
  <c r="G178" i="1"/>
  <c r="B178" i="1"/>
  <c r="V177" i="1"/>
  <c r="U177" i="1"/>
  <c r="S177" i="1" a="1"/>
  <c r="S177" i="1" s="1"/>
  <c r="R177" i="1" a="1"/>
  <c r="R177" i="1" s="1"/>
  <c r="G177" i="1"/>
  <c r="B177" i="1"/>
  <c r="V176" i="1"/>
  <c r="U176" i="1"/>
  <c r="S176" i="1" a="1"/>
  <c r="S176" i="1" s="1"/>
  <c r="R176" i="1" a="1"/>
  <c r="R176" i="1" s="1"/>
  <c r="G176" i="1"/>
  <c r="B176" i="1"/>
  <c r="V175" i="1"/>
  <c r="U175" i="1"/>
  <c r="S175" i="1" a="1"/>
  <c r="S175" i="1" s="1"/>
  <c r="R175" i="1" a="1"/>
  <c r="R175" i="1" s="1"/>
  <c r="G175" i="1"/>
  <c r="B175" i="1"/>
  <c r="V174" i="1"/>
  <c r="U174" i="1"/>
  <c r="S174" i="1" a="1"/>
  <c r="S174" i="1" s="1"/>
  <c r="R174" i="1" a="1"/>
  <c r="R174" i="1" s="1"/>
  <c r="G174" i="1"/>
  <c r="B174" i="1"/>
  <c r="V173" i="1"/>
  <c r="U173" i="1"/>
  <c r="S173" i="1" a="1"/>
  <c r="S173" i="1" s="1"/>
  <c r="R173" i="1" a="1"/>
  <c r="R173" i="1" s="1"/>
  <c r="G173" i="1"/>
  <c r="B173" i="1"/>
  <c r="V172" i="1"/>
  <c r="U172" i="1"/>
  <c r="S172" i="1" a="1"/>
  <c r="S172" i="1" s="1"/>
  <c r="R172" i="1" a="1"/>
  <c r="R172" i="1" s="1"/>
  <c r="G172" i="1"/>
  <c r="B172" i="1"/>
  <c r="V171" i="1"/>
  <c r="U171" i="1"/>
  <c r="S171" i="1" a="1"/>
  <c r="S171" i="1" s="1"/>
  <c r="R171" i="1" a="1"/>
  <c r="R171" i="1" s="1"/>
  <c r="G171" i="1"/>
  <c r="B171" i="1"/>
  <c r="V170" i="1"/>
  <c r="U170" i="1"/>
  <c r="S170" i="1" a="1"/>
  <c r="S170" i="1" s="1"/>
  <c r="R170" i="1" a="1"/>
  <c r="R170" i="1" s="1"/>
  <c r="G170" i="1"/>
  <c r="B170" i="1"/>
  <c r="V169" i="1"/>
  <c r="U169" i="1"/>
  <c r="S169" i="1" a="1"/>
  <c r="S169" i="1" s="1"/>
  <c r="R169" i="1" a="1"/>
  <c r="R169" i="1" s="1"/>
  <c r="G169" i="1"/>
  <c r="B169" i="1"/>
  <c r="V168" i="1"/>
  <c r="U168" i="1"/>
  <c r="S168" i="1" a="1"/>
  <c r="S168" i="1" s="1"/>
  <c r="R168" i="1" a="1"/>
  <c r="R168" i="1" s="1"/>
  <c r="G168" i="1"/>
  <c r="B168" i="1"/>
  <c r="V167" i="1"/>
  <c r="U167" i="1"/>
  <c r="S167" i="1" a="1"/>
  <c r="S167" i="1" s="1"/>
  <c r="R167" i="1" a="1"/>
  <c r="R167" i="1" s="1"/>
  <c r="G167" i="1"/>
  <c r="B167" i="1"/>
  <c r="V166" i="1"/>
  <c r="U166" i="1"/>
  <c r="S166" i="1" a="1"/>
  <c r="S166" i="1" s="1"/>
  <c r="R166" i="1" a="1"/>
  <c r="R166" i="1" s="1"/>
  <c r="G166" i="1"/>
  <c r="B166" i="1"/>
  <c r="V165" i="1"/>
  <c r="U165" i="1"/>
  <c r="S165" i="1" a="1"/>
  <c r="S165" i="1" s="1"/>
  <c r="R165" i="1" a="1"/>
  <c r="R165" i="1" s="1"/>
  <c r="G165" i="1"/>
  <c r="B165" i="1"/>
  <c r="V164" i="1"/>
  <c r="U164" i="1"/>
  <c r="S164" i="1" a="1"/>
  <c r="S164" i="1" s="1"/>
  <c r="R164" i="1" a="1"/>
  <c r="R164" i="1" s="1"/>
  <c r="G164" i="1"/>
  <c r="B164" i="1"/>
  <c r="V163" i="1"/>
  <c r="U163" i="1"/>
  <c r="S163" i="1" a="1"/>
  <c r="S163" i="1" s="1"/>
  <c r="R163" i="1" a="1"/>
  <c r="R163" i="1" s="1"/>
  <c r="G163" i="1"/>
  <c r="B163" i="1"/>
  <c r="V162" i="1"/>
  <c r="U162" i="1"/>
  <c r="S162" i="1" a="1"/>
  <c r="S162" i="1" s="1"/>
  <c r="R162" i="1" a="1"/>
  <c r="R162" i="1" s="1"/>
  <c r="G162" i="1"/>
  <c r="B162" i="1"/>
  <c r="V161" i="1"/>
  <c r="U161" i="1"/>
  <c r="S161" i="1" a="1"/>
  <c r="S161" i="1" s="1"/>
  <c r="R161" i="1" a="1"/>
  <c r="R161" i="1" s="1"/>
  <c r="G161" i="1"/>
  <c r="B161" i="1"/>
  <c r="V160" i="1"/>
  <c r="U160" i="1"/>
  <c r="S160" i="1" a="1"/>
  <c r="S160" i="1" s="1"/>
  <c r="R160" i="1" a="1"/>
  <c r="R160" i="1" s="1"/>
  <c r="G160" i="1"/>
  <c r="B160" i="1"/>
  <c r="V159" i="1"/>
  <c r="U159" i="1"/>
  <c r="S159" i="1" a="1"/>
  <c r="S159" i="1" s="1"/>
  <c r="R159" i="1" a="1"/>
  <c r="R159" i="1" s="1"/>
  <c r="G159" i="1"/>
  <c r="B159" i="1"/>
  <c r="V158" i="1"/>
  <c r="U158" i="1"/>
  <c r="S158" i="1" a="1"/>
  <c r="S158" i="1" s="1"/>
  <c r="R158" i="1" a="1"/>
  <c r="R158" i="1" s="1"/>
  <c r="G158" i="1"/>
  <c r="B158" i="1"/>
  <c r="V157" i="1"/>
  <c r="U157" i="1"/>
  <c r="S157" i="1" a="1"/>
  <c r="S157" i="1" s="1"/>
  <c r="R157" i="1" a="1"/>
  <c r="R157" i="1" s="1"/>
  <c r="G157" i="1"/>
  <c r="B157" i="1"/>
  <c r="V156" i="1"/>
  <c r="U156" i="1"/>
  <c r="S156" i="1" a="1"/>
  <c r="S156" i="1" s="1"/>
  <c r="R156" i="1" a="1"/>
  <c r="R156" i="1" s="1"/>
  <c r="G156" i="1"/>
  <c r="B156" i="1"/>
  <c r="V155" i="1"/>
  <c r="U155" i="1"/>
  <c r="S155" i="1" a="1"/>
  <c r="S155" i="1" s="1"/>
  <c r="R155" i="1" a="1"/>
  <c r="R155" i="1" s="1"/>
  <c r="G155" i="1"/>
  <c r="B155" i="1"/>
  <c r="V154" i="1"/>
  <c r="U154" i="1"/>
  <c r="S154" i="1" a="1"/>
  <c r="S154" i="1" s="1"/>
  <c r="R154" i="1" a="1"/>
  <c r="R154" i="1" s="1"/>
  <c r="G154" i="1"/>
  <c r="B154" i="1"/>
  <c r="V153" i="1"/>
  <c r="U153" i="1"/>
  <c r="S153" i="1" a="1"/>
  <c r="S153" i="1" s="1"/>
  <c r="R153" i="1" a="1"/>
  <c r="R153" i="1" s="1"/>
  <c r="G153" i="1"/>
  <c r="B153" i="1"/>
  <c r="V152" i="1"/>
  <c r="U152" i="1"/>
  <c r="S152" i="1" a="1"/>
  <c r="S152" i="1" s="1"/>
  <c r="R152" i="1" a="1"/>
  <c r="R152" i="1" s="1"/>
  <c r="G152" i="1"/>
  <c r="B152" i="1"/>
  <c r="V151" i="1"/>
  <c r="U151" i="1"/>
  <c r="S151" i="1" a="1"/>
  <c r="S151" i="1" s="1"/>
  <c r="R151" i="1" a="1"/>
  <c r="R151" i="1" s="1"/>
  <c r="G151" i="1"/>
  <c r="B151" i="1"/>
  <c r="V150" i="1"/>
  <c r="U150" i="1"/>
  <c r="S150" i="1" a="1"/>
  <c r="S150" i="1" s="1"/>
  <c r="R150" i="1" a="1"/>
  <c r="R150" i="1" s="1"/>
  <c r="G150" i="1"/>
  <c r="B150" i="1"/>
  <c r="V149" i="1"/>
  <c r="U149" i="1"/>
  <c r="S149" i="1" a="1"/>
  <c r="S149" i="1" s="1"/>
  <c r="R149" i="1" a="1"/>
  <c r="R149" i="1" s="1"/>
  <c r="G149" i="1"/>
  <c r="B149" i="1"/>
  <c r="V148" i="1"/>
  <c r="U148" i="1"/>
  <c r="S148" i="1" a="1"/>
  <c r="S148" i="1" s="1"/>
  <c r="R148" i="1" a="1"/>
  <c r="R148" i="1" s="1"/>
  <c r="G148" i="1"/>
  <c r="B148" i="1"/>
  <c r="V147" i="1"/>
  <c r="U147" i="1"/>
  <c r="S147" i="1" a="1"/>
  <c r="S147" i="1" s="1"/>
  <c r="R147" i="1" a="1"/>
  <c r="R147" i="1" s="1"/>
  <c r="G147" i="1"/>
  <c r="B147" i="1"/>
  <c r="V146" i="1"/>
  <c r="U146" i="1"/>
  <c r="S146" i="1" a="1"/>
  <c r="S146" i="1" s="1"/>
  <c r="R146" i="1" a="1"/>
  <c r="R146" i="1" s="1"/>
  <c r="G146" i="1"/>
  <c r="B146" i="1"/>
  <c r="V145" i="1"/>
  <c r="U145" i="1"/>
  <c r="S145" i="1" a="1"/>
  <c r="S145" i="1" s="1"/>
  <c r="R145" i="1" a="1"/>
  <c r="R145" i="1" s="1"/>
  <c r="G145" i="1"/>
  <c r="B145" i="1"/>
  <c r="V144" i="1"/>
  <c r="U144" i="1"/>
  <c r="S144" i="1" a="1"/>
  <c r="S144" i="1" s="1"/>
  <c r="R144" i="1" a="1"/>
  <c r="R144" i="1" s="1"/>
  <c r="G144" i="1"/>
  <c r="B144" i="1"/>
  <c r="V143" i="1"/>
  <c r="U143" i="1"/>
  <c r="S143" i="1" a="1"/>
  <c r="S143" i="1" s="1"/>
  <c r="R143" i="1" a="1"/>
  <c r="R143" i="1" s="1"/>
  <c r="G143" i="1"/>
  <c r="D265" i="2" s="1"/>
  <c r="E265" i="2" s="1"/>
  <c r="B143" i="1"/>
  <c r="V142" i="1"/>
  <c r="U142" i="1"/>
  <c r="S142" i="1" a="1"/>
  <c r="S142" i="1" s="1"/>
  <c r="R142" i="1" a="1"/>
  <c r="R142" i="1" s="1"/>
  <c r="G142" i="1"/>
  <c r="B142" i="1"/>
  <c r="V141" i="1"/>
  <c r="U141" i="1"/>
  <c r="S141" i="1" a="1"/>
  <c r="S141" i="1" s="1"/>
  <c r="R141" i="1" a="1"/>
  <c r="R141" i="1" s="1"/>
  <c r="G141" i="1"/>
  <c r="B141" i="1"/>
  <c r="V140" i="1"/>
  <c r="U140" i="1"/>
  <c r="S140" i="1" a="1"/>
  <c r="S140" i="1" s="1"/>
  <c r="R140" i="1" a="1"/>
  <c r="R140" i="1" s="1"/>
  <c r="G140" i="1"/>
  <c r="B140" i="1"/>
  <c r="V139" i="1"/>
  <c r="U139" i="1"/>
  <c r="S139" i="1" a="1"/>
  <c r="S139" i="1" s="1"/>
  <c r="R139" i="1" a="1"/>
  <c r="R139" i="1" s="1"/>
  <c r="G139" i="1"/>
  <c r="B139" i="1"/>
  <c r="V138" i="1"/>
  <c r="U138" i="1"/>
  <c r="S138" i="1" a="1"/>
  <c r="S138" i="1" s="1"/>
  <c r="R138" i="1" a="1"/>
  <c r="R138" i="1" s="1"/>
  <c r="G138" i="1"/>
  <c r="B138" i="1"/>
  <c r="V137" i="1"/>
  <c r="U137" i="1"/>
  <c r="S137" i="1" a="1"/>
  <c r="S137" i="1" s="1"/>
  <c r="R137" i="1" a="1"/>
  <c r="R137" i="1" s="1"/>
  <c r="G137" i="1"/>
  <c r="B137" i="1"/>
  <c r="V136" i="1"/>
  <c r="U136" i="1"/>
  <c r="S136" i="1" a="1"/>
  <c r="S136" i="1" s="1"/>
  <c r="R136" i="1" a="1"/>
  <c r="R136" i="1" s="1"/>
  <c r="G136" i="1"/>
  <c r="B136" i="1"/>
  <c r="V135" i="1"/>
  <c r="U135" i="1"/>
  <c r="S135" i="1" a="1"/>
  <c r="S135" i="1" s="1"/>
  <c r="R135" i="1" a="1"/>
  <c r="R135" i="1" s="1"/>
  <c r="G135" i="1"/>
  <c r="B135" i="1"/>
  <c r="V134" i="1"/>
  <c r="U134" i="1"/>
  <c r="S134" i="1" a="1"/>
  <c r="S134" i="1" s="1"/>
  <c r="R134" i="1" a="1"/>
  <c r="R134" i="1" s="1"/>
  <c r="G134" i="1"/>
  <c r="B134" i="1"/>
  <c r="V133" i="1"/>
  <c r="U133" i="1"/>
  <c r="S133" i="1" a="1"/>
  <c r="S133" i="1" s="1"/>
  <c r="R133" i="1" a="1"/>
  <c r="R133" i="1" s="1"/>
  <c r="G133" i="1"/>
  <c r="B133" i="1"/>
  <c r="V132" i="1"/>
  <c r="U132" i="1"/>
  <c r="S132" i="1" a="1"/>
  <c r="S132" i="1" s="1"/>
  <c r="R132" i="1" a="1"/>
  <c r="R132" i="1" s="1"/>
  <c r="G132" i="1"/>
  <c r="B132" i="1"/>
  <c r="V131" i="1"/>
  <c r="U131" i="1"/>
  <c r="S131" i="1" a="1"/>
  <c r="S131" i="1" s="1"/>
  <c r="R131" i="1" a="1"/>
  <c r="R131" i="1" s="1"/>
  <c r="G131" i="1"/>
  <c r="B131" i="1"/>
  <c r="V130" i="1"/>
  <c r="U130" i="1"/>
  <c r="S130" i="1" a="1"/>
  <c r="S130" i="1" s="1"/>
  <c r="R130" i="1" a="1"/>
  <c r="R130" i="1" s="1"/>
  <c r="G130" i="1"/>
  <c r="B130" i="1"/>
  <c r="V129" i="1"/>
  <c r="U129" i="1"/>
  <c r="S129" i="1" a="1"/>
  <c r="S129" i="1" s="1"/>
  <c r="R129" i="1" a="1"/>
  <c r="R129" i="1" s="1"/>
  <c r="G129" i="1"/>
  <c r="B129" i="1"/>
  <c r="V128" i="1"/>
  <c r="U128" i="1"/>
  <c r="S128" i="1" a="1"/>
  <c r="S128" i="1" s="1"/>
  <c r="R128" i="1" a="1"/>
  <c r="R128" i="1" s="1"/>
  <c r="G128" i="1"/>
  <c r="B128" i="1"/>
  <c r="V127" i="1"/>
  <c r="U127" i="1"/>
  <c r="S127" i="1" a="1"/>
  <c r="S127" i="1" s="1"/>
  <c r="R127" i="1" a="1"/>
  <c r="R127" i="1" s="1"/>
  <c r="G127" i="1"/>
  <c r="B127" i="1"/>
  <c r="V126" i="1"/>
  <c r="U126" i="1"/>
  <c r="S126" i="1" a="1"/>
  <c r="S126" i="1" s="1"/>
  <c r="R126" i="1" a="1"/>
  <c r="R126" i="1" s="1"/>
  <c r="G126" i="1"/>
  <c r="B126" i="1"/>
  <c r="V125" i="1"/>
  <c r="U125" i="1"/>
  <c r="S125" i="1" a="1"/>
  <c r="S125" i="1" s="1"/>
  <c r="R125" i="1" a="1"/>
  <c r="R125" i="1" s="1"/>
  <c r="G125" i="1"/>
  <c r="B125" i="1"/>
  <c r="V124" i="1"/>
  <c r="U124" i="1"/>
  <c r="S124" i="1" a="1"/>
  <c r="S124" i="1" s="1"/>
  <c r="R124" i="1" a="1"/>
  <c r="R124" i="1" s="1"/>
  <c r="G124" i="1"/>
  <c r="B124" i="1"/>
  <c r="V123" i="1"/>
  <c r="U123" i="1"/>
  <c r="S123" i="1" a="1"/>
  <c r="S123" i="1" s="1"/>
  <c r="R123" i="1" a="1"/>
  <c r="R123" i="1" s="1"/>
  <c r="G123" i="1"/>
  <c r="B123" i="1"/>
  <c r="V122" i="1"/>
  <c r="U122" i="1"/>
  <c r="S122" i="1" a="1"/>
  <c r="S122" i="1" s="1"/>
  <c r="R122" i="1" a="1"/>
  <c r="R122" i="1" s="1"/>
  <c r="G122" i="1"/>
  <c r="B122" i="1"/>
  <c r="V121" i="1"/>
  <c r="U121" i="1"/>
  <c r="S121" i="1" a="1"/>
  <c r="S121" i="1" s="1"/>
  <c r="R121" i="1" a="1"/>
  <c r="R121" i="1" s="1"/>
  <c r="G121" i="1"/>
  <c r="B121" i="1"/>
  <c r="V120" i="1"/>
  <c r="U120" i="1"/>
  <c r="S120" i="1" a="1"/>
  <c r="S120" i="1" s="1"/>
  <c r="R120" i="1" a="1"/>
  <c r="R120" i="1" s="1"/>
  <c r="G120" i="1"/>
  <c r="B120" i="1"/>
  <c r="V119" i="1"/>
  <c r="U119" i="1"/>
  <c r="S119" i="1" a="1"/>
  <c r="S119" i="1" s="1"/>
  <c r="R119" i="1" a="1"/>
  <c r="R119" i="1" s="1"/>
  <c r="G119" i="1"/>
  <c r="B119" i="1"/>
  <c r="V118" i="1"/>
  <c r="U118" i="1"/>
  <c r="S118" i="1" a="1"/>
  <c r="S118" i="1" s="1"/>
  <c r="R118" i="1" a="1"/>
  <c r="R118" i="1" s="1"/>
  <c r="G118" i="1"/>
  <c r="B118" i="1"/>
  <c r="V117" i="1"/>
  <c r="U117" i="1"/>
  <c r="S117" i="1" a="1"/>
  <c r="S117" i="1" s="1"/>
  <c r="R117" i="1" a="1"/>
  <c r="R117" i="1" s="1"/>
  <c r="G117" i="1"/>
  <c r="B117" i="1"/>
  <c r="V116" i="1"/>
  <c r="U116" i="1"/>
  <c r="S116" i="1" a="1"/>
  <c r="S116" i="1" s="1"/>
  <c r="R116" i="1" a="1"/>
  <c r="R116" i="1" s="1"/>
  <c r="G116" i="1"/>
  <c r="B116" i="1"/>
  <c r="V115" i="1"/>
  <c r="U115" i="1"/>
  <c r="S115" i="1" a="1"/>
  <c r="S115" i="1" s="1"/>
  <c r="R115" i="1" a="1"/>
  <c r="R115" i="1" s="1"/>
  <c r="B115" i="1"/>
  <c r="V114" i="1"/>
  <c r="U114" i="1"/>
  <c r="S114" i="1" a="1"/>
  <c r="S114" i="1" s="1"/>
  <c r="R114" i="1" a="1"/>
  <c r="R114" i="1" s="1"/>
  <c r="B114" i="1"/>
  <c r="V113" i="1"/>
  <c r="U113" i="1"/>
  <c r="S113" i="1" a="1"/>
  <c r="S113" i="1" s="1"/>
  <c r="R113" i="1" a="1"/>
  <c r="R113" i="1" s="1"/>
  <c r="B113" i="1"/>
  <c r="V112" i="1"/>
  <c r="U112" i="1"/>
  <c r="S112" i="1" a="1"/>
  <c r="S112" i="1" s="1"/>
  <c r="R112" i="1" a="1"/>
  <c r="R112" i="1" s="1"/>
  <c r="B112" i="1"/>
  <c r="V111" i="1"/>
  <c r="U111" i="1"/>
  <c r="S111" i="1" a="1"/>
  <c r="S111" i="1" s="1"/>
  <c r="R111" i="1" a="1"/>
  <c r="R111" i="1" s="1"/>
  <c r="G111" i="1"/>
  <c r="B111" i="1"/>
  <c r="V110" i="1"/>
  <c r="U110" i="1"/>
  <c r="S110" i="1" a="1"/>
  <c r="S110" i="1" s="1"/>
  <c r="R110" i="1" a="1"/>
  <c r="R110" i="1" s="1"/>
  <c r="G110" i="1"/>
  <c r="B110" i="1"/>
  <c r="V109" i="1"/>
  <c r="U109" i="1"/>
  <c r="S109" i="1" a="1"/>
  <c r="S109" i="1" s="1"/>
  <c r="R109" i="1" a="1"/>
  <c r="R109" i="1" s="1"/>
  <c r="G109" i="1"/>
  <c r="B109" i="1"/>
  <c r="V108" i="1"/>
  <c r="U108" i="1"/>
  <c r="S108" i="1" a="1"/>
  <c r="S108" i="1" s="1"/>
  <c r="R108" i="1" a="1"/>
  <c r="R108" i="1" s="1"/>
  <c r="G108" i="1"/>
  <c r="B108" i="1"/>
  <c r="V107" i="1"/>
  <c r="U107" i="1"/>
  <c r="S107" i="1" a="1"/>
  <c r="S107" i="1" s="1"/>
  <c r="R107" i="1" a="1"/>
  <c r="R107" i="1" s="1"/>
  <c r="G107" i="1"/>
  <c r="B107" i="1"/>
  <c r="V106" i="1"/>
  <c r="U106" i="1"/>
  <c r="S106" i="1" a="1"/>
  <c r="S106" i="1" s="1"/>
  <c r="R106" i="1" a="1"/>
  <c r="R106" i="1" s="1"/>
  <c r="G106" i="1"/>
  <c r="B106" i="1"/>
  <c r="V105" i="1"/>
  <c r="U105" i="1"/>
  <c r="S105" i="1" a="1"/>
  <c r="S105" i="1" s="1"/>
  <c r="R105" i="1" a="1"/>
  <c r="R105" i="1" s="1"/>
  <c r="G105" i="1"/>
  <c r="D121" i="2" s="1"/>
  <c r="B105" i="1"/>
  <c r="V104" i="1"/>
  <c r="U104" i="1"/>
  <c r="S104" i="1" a="1"/>
  <c r="S104" i="1" s="1"/>
  <c r="R104" i="1" a="1"/>
  <c r="R104" i="1" s="1"/>
  <c r="G104" i="1"/>
  <c r="D4" i="2" s="1"/>
  <c r="B104" i="1"/>
  <c r="V103" i="1"/>
  <c r="U103" i="1"/>
  <c r="S103" i="1" a="1"/>
  <c r="S103" i="1" s="1"/>
  <c r="R103" i="1" a="1"/>
  <c r="R103" i="1" s="1"/>
  <c r="G103" i="1"/>
  <c r="D42" i="2" s="1"/>
  <c r="B103" i="1"/>
  <c r="V102" i="1"/>
  <c r="U102" i="1"/>
  <c r="S102" i="1" a="1"/>
  <c r="S102" i="1" s="1"/>
  <c r="R102" i="1" a="1"/>
  <c r="R102" i="1" s="1"/>
  <c r="G102" i="1"/>
  <c r="D55" i="2" s="1"/>
  <c r="B102" i="1"/>
  <c r="V101" i="1"/>
  <c r="U101" i="1"/>
  <c r="S101" i="1" a="1"/>
  <c r="S101" i="1" s="1"/>
  <c r="R101" i="1" a="1"/>
  <c r="R101" i="1" s="1"/>
  <c r="G101" i="1"/>
  <c r="D79" i="2" s="1"/>
  <c r="B101" i="1"/>
  <c r="V100" i="1"/>
  <c r="U100" i="1"/>
  <c r="S100" i="1" a="1"/>
  <c r="S100" i="1" s="1"/>
  <c r="R100" i="1" a="1"/>
  <c r="R100" i="1" s="1"/>
  <c r="G100" i="1"/>
  <c r="B100" i="1"/>
  <c r="V99" i="1"/>
  <c r="U99" i="1"/>
  <c r="S99" i="1" a="1"/>
  <c r="S99" i="1" s="1"/>
  <c r="R99" i="1" a="1"/>
  <c r="R99" i="1" s="1"/>
  <c r="G99" i="1"/>
  <c r="B99" i="1"/>
  <c r="V98" i="1"/>
  <c r="U98" i="1"/>
  <c r="S98" i="1" a="1"/>
  <c r="S98" i="1" s="1"/>
  <c r="R98" i="1" a="1"/>
  <c r="R98" i="1" s="1"/>
  <c r="G98" i="1"/>
  <c r="B98" i="1"/>
  <c r="V97" i="1"/>
  <c r="U97" i="1"/>
  <c r="S97" i="1" a="1"/>
  <c r="S97" i="1" s="1"/>
  <c r="R97" i="1" a="1"/>
  <c r="R97" i="1" s="1"/>
  <c r="G97" i="1"/>
  <c r="B97" i="1"/>
  <c r="V96" i="1"/>
  <c r="U96" i="1"/>
  <c r="S96" i="1" a="1"/>
  <c r="S96" i="1" s="1"/>
  <c r="R96" i="1" a="1"/>
  <c r="R96" i="1" s="1"/>
  <c r="G96" i="1"/>
  <c r="B96" i="1"/>
  <c r="V95" i="1"/>
  <c r="U95" i="1"/>
  <c r="S95" i="1" a="1"/>
  <c r="S95" i="1" s="1"/>
  <c r="R95" i="1" a="1"/>
  <c r="R95" i="1" s="1"/>
  <c r="G95" i="1"/>
  <c r="B95" i="1"/>
  <c r="V94" i="1"/>
  <c r="U94" i="1"/>
  <c r="S94" i="1" a="1"/>
  <c r="S94" i="1" s="1"/>
  <c r="R94" i="1" a="1"/>
  <c r="R94" i="1" s="1"/>
  <c r="G94" i="1"/>
  <c r="B94" i="1"/>
  <c r="V93" i="1"/>
  <c r="U93" i="1"/>
  <c r="S93" i="1" a="1"/>
  <c r="S93" i="1" s="1"/>
  <c r="R93" i="1" a="1"/>
  <c r="R93" i="1" s="1"/>
  <c r="G93" i="1"/>
  <c r="B93" i="1"/>
  <c r="V92" i="1"/>
  <c r="U92" i="1"/>
  <c r="S92" i="1" a="1"/>
  <c r="S92" i="1" s="1"/>
  <c r="R92" i="1" a="1"/>
  <c r="R92" i="1" s="1"/>
  <c r="G92" i="1"/>
  <c r="B92" i="1"/>
  <c r="V91" i="1"/>
  <c r="U91" i="1"/>
  <c r="S91" i="1" a="1"/>
  <c r="S91" i="1" s="1"/>
  <c r="R91" i="1" a="1"/>
  <c r="R91" i="1" s="1"/>
  <c r="G91" i="1"/>
  <c r="B91" i="1"/>
  <c r="V90" i="1"/>
  <c r="U90" i="1"/>
  <c r="S90" i="1" a="1"/>
  <c r="S90" i="1" s="1"/>
  <c r="R90" i="1" a="1"/>
  <c r="R90" i="1" s="1"/>
  <c r="G90" i="1"/>
  <c r="B90" i="1"/>
  <c r="V89" i="1"/>
  <c r="U89" i="1"/>
  <c r="S89" i="1" a="1"/>
  <c r="S89" i="1" s="1"/>
  <c r="R89" i="1" a="1"/>
  <c r="R89" i="1" s="1"/>
  <c r="G89" i="1"/>
  <c r="B89" i="1"/>
  <c r="V88" i="1"/>
  <c r="U88" i="1"/>
  <c r="S88" i="1" a="1"/>
  <c r="S88" i="1" s="1"/>
  <c r="R88" i="1" a="1"/>
  <c r="R88" i="1" s="1"/>
  <c r="G88" i="1"/>
  <c r="B88" i="1"/>
  <c r="V87" i="1"/>
  <c r="U87" i="1"/>
  <c r="S87" i="1" a="1"/>
  <c r="S87" i="1" s="1"/>
  <c r="R87" i="1" a="1"/>
  <c r="R87" i="1" s="1"/>
  <c r="G87" i="1"/>
  <c r="B87" i="1"/>
  <c r="V86" i="1"/>
  <c r="U86" i="1"/>
  <c r="S86" i="1" a="1"/>
  <c r="S86" i="1" s="1"/>
  <c r="R86" i="1" a="1"/>
  <c r="R86" i="1" s="1"/>
  <c r="G86" i="1"/>
  <c r="B86" i="1"/>
  <c r="V85" i="1"/>
  <c r="U85" i="1"/>
  <c r="S85" i="1" a="1"/>
  <c r="S85" i="1" s="1"/>
  <c r="R85" i="1" a="1"/>
  <c r="R85" i="1" s="1"/>
  <c r="G85" i="1"/>
  <c r="B85" i="1"/>
  <c r="V84" i="1"/>
  <c r="U84" i="1"/>
  <c r="S84" i="1" a="1"/>
  <c r="S84" i="1" s="1"/>
  <c r="R84" i="1" a="1"/>
  <c r="R84" i="1" s="1"/>
  <c r="G84" i="1"/>
  <c r="B84" i="1"/>
  <c r="V83" i="1"/>
  <c r="U83" i="1"/>
  <c r="S83" i="1" a="1"/>
  <c r="S83" i="1" s="1"/>
  <c r="R83" i="1" a="1"/>
  <c r="R83" i="1" s="1"/>
  <c r="G83" i="1"/>
  <c r="B83" i="1"/>
  <c r="V82" i="1"/>
  <c r="U82" i="1"/>
  <c r="S82" i="1" a="1"/>
  <c r="S82" i="1" s="1"/>
  <c r="R82" i="1" a="1"/>
  <c r="R82" i="1" s="1"/>
  <c r="G82" i="1"/>
  <c r="B82" i="1"/>
  <c r="V81" i="1"/>
  <c r="U81" i="1"/>
  <c r="S81" i="1" a="1"/>
  <c r="S81" i="1" s="1"/>
  <c r="R81" i="1" a="1"/>
  <c r="R81" i="1" s="1"/>
  <c r="G81" i="1"/>
  <c r="D65" i="2" s="1"/>
  <c r="B81" i="1"/>
  <c r="V80" i="1"/>
  <c r="U80" i="1"/>
  <c r="S80" i="1" a="1"/>
  <c r="S80" i="1" s="1"/>
  <c r="R80" i="1" a="1"/>
  <c r="R80" i="1" s="1"/>
  <c r="G80" i="1"/>
  <c r="D92" i="2" s="1"/>
  <c r="B80" i="1"/>
  <c r="V79" i="1"/>
  <c r="U79" i="1"/>
  <c r="S79" i="1" a="1"/>
  <c r="S79" i="1" s="1"/>
  <c r="R79" i="1" a="1"/>
  <c r="R79" i="1" s="1"/>
  <c r="G79" i="1"/>
  <c r="D39" i="2" s="1"/>
  <c r="B79" i="1"/>
  <c r="V78" i="1"/>
  <c r="U78" i="1"/>
  <c r="S78" i="1" a="1"/>
  <c r="S78" i="1" s="1"/>
  <c r="R78" i="1" a="1"/>
  <c r="R78" i="1" s="1"/>
  <c r="G78" i="1"/>
  <c r="D31" i="2" s="1"/>
  <c r="B78" i="1"/>
  <c r="V77" i="1"/>
  <c r="U77" i="1"/>
  <c r="S77" i="1" a="1"/>
  <c r="S77" i="1" s="1"/>
  <c r="R77" i="1" a="1"/>
  <c r="R77" i="1" s="1"/>
  <c r="G77" i="1"/>
  <c r="D24" i="2" s="1"/>
  <c r="B77" i="1"/>
  <c r="V76" i="1"/>
  <c r="U76" i="1"/>
  <c r="S76" i="1" a="1"/>
  <c r="S76" i="1" s="1"/>
  <c r="R76" i="1" a="1"/>
  <c r="R76" i="1" s="1"/>
  <c r="G76" i="1"/>
  <c r="B76" i="1"/>
  <c r="V75" i="1"/>
  <c r="U75" i="1"/>
  <c r="S75" i="1" a="1"/>
  <c r="S75" i="1" s="1"/>
  <c r="R75" i="1" a="1"/>
  <c r="R75" i="1" s="1"/>
  <c r="G75" i="1"/>
  <c r="D70" i="2" s="1"/>
  <c r="B75" i="1"/>
  <c r="V74" i="1"/>
  <c r="U74" i="1"/>
  <c r="S74" i="1" a="1"/>
  <c r="S74" i="1" s="1"/>
  <c r="R74" i="1" a="1"/>
  <c r="R74" i="1" s="1"/>
  <c r="G74" i="1"/>
  <c r="D56" i="2" s="1"/>
  <c r="B74" i="1"/>
  <c r="V73" i="1"/>
  <c r="U73" i="1"/>
  <c r="S73" i="1" a="1"/>
  <c r="S73" i="1" s="1"/>
  <c r="R73" i="1" a="1"/>
  <c r="R73" i="1" s="1"/>
  <c r="G73" i="1"/>
  <c r="B73" i="1"/>
  <c r="V72" i="1"/>
  <c r="U72" i="1"/>
  <c r="S72" i="1" a="1"/>
  <c r="S72" i="1" s="1"/>
  <c r="R72" i="1" a="1"/>
  <c r="R72" i="1" s="1"/>
  <c r="G72" i="1"/>
  <c r="B72" i="1"/>
  <c r="V71" i="1"/>
  <c r="U71" i="1"/>
  <c r="S71" i="1" a="1"/>
  <c r="S71" i="1" s="1"/>
  <c r="R71" i="1" a="1"/>
  <c r="R71" i="1" s="1"/>
  <c r="G71" i="1"/>
  <c r="D6" i="2" s="1"/>
  <c r="B71" i="1"/>
  <c r="V70" i="1"/>
  <c r="U70" i="1"/>
  <c r="S70" i="1" a="1"/>
  <c r="S70" i="1" s="1"/>
  <c r="R70" i="1" a="1"/>
  <c r="R70" i="1" s="1"/>
  <c r="G70" i="1"/>
  <c r="B70" i="1"/>
  <c r="V69" i="1"/>
  <c r="U69" i="1"/>
  <c r="S69" i="1" a="1"/>
  <c r="S69" i="1" s="1"/>
  <c r="R69" i="1" a="1"/>
  <c r="R69" i="1" s="1"/>
  <c r="G69" i="1"/>
  <c r="B69" i="1"/>
  <c r="V68" i="1"/>
  <c r="U68" i="1"/>
  <c r="S68" i="1" a="1"/>
  <c r="S68" i="1" s="1"/>
  <c r="R68" i="1" a="1"/>
  <c r="R68" i="1" s="1"/>
  <c r="G68" i="1"/>
  <c r="B68" i="1"/>
  <c r="V67" i="1"/>
  <c r="U67" i="1"/>
  <c r="S67" i="1" a="1"/>
  <c r="S67" i="1" s="1"/>
  <c r="R67" i="1" a="1"/>
  <c r="R67" i="1" s="1"/>
  <c r="G67" i="1"/>
  <c r="B67" i="1"/>
  <c r="V66" i="1"/>
  <c r="U66" i="1"/>
  <c r="S66" i="1" a="1"/>
  <c r="S66" i="1" s="1"/>
  <c r="R66" i="1" a="1"/>
  <c r="R66" i="1" s="1"/>
  <c r="G66" i="1"/>
  <c r="B66" i="1"/>
  <c r="V65" i="1"/>
  <c r="U65" i="1"/>
  <c r="S65" i="1" a="1"/>
  <c r="S65" i="1" s="1"/>
  <c r="R65" i="1" a="1"/>
  <c r="R65" i="1" s="1"/>
  <c r="G65" i="1"/>
  <c r="B65" i="1"/>
  <c r="V64" i="1"/>
  <c r="U64" i="1"/>
  <c r="S64" i="1" a="1"/>
  <c r="S64" i="1" s="1"/>
  <c r="R64" i="1" a="1"/>
  <c r="R64" i="1" s="1"/>
  <c r="G64" i="1"/>
  <c r="B64" i="1"/>
  <c r="V63" i="1"/>
  <c r="U63" i="1"/>
  <c r="S63" i="1" a="1"/>
  <c r="S63" i="1" s="1"/>
  <c r="R63" i="1" a="1"/>
  <c r="R63" i="1" s="1"/>
  <c r="G63" i="1"/>
  <c r="B63" i="1"/>
  <c r="V62" i="1"/>
  <c r="U62" i="1"/>
  <c r="S62" i="1" a="1"/>
  <c r="S62" i="1" s="1"/>
  <c r="R62" i="1" a="1"/>
  <c r="R62" i="1" s="1"/>
  <c r="G62" i="1"/>
  <c r="B62" i="1"/>
  <c r="V61" i="1"/>
  <c r="U61" i="1"/>
  <c r="S61" i="1" a="1"/>
  <c r="S61" i="1" s="1"/>
  <c r="R61" i="1" a="1"/>
  <c r="R61" i="1" s="1"/>
  <c r="G61" i="1"/>
  <c r="B61" i="1"/>
  <c r="V60" i="1"/>
  <c r="U60" i="1"/>
  <c r="S60" i="1" a="1"/>
  <c r="S60" i="1" s="1"/>
  <c r="R60" i="1" a="1"/>
  <c r="R60" i="1" s="1"/>
  <c r="G60" i="1"/>
  <c r="B60" i="1"/>
  <c r="V59" i="1"/>
  <c r="U59" i="1"/>
  <c r="S59" i="1" a="1"/>
  <c r="S59" i="1" s="1"/>
  <c r="R59" i="1" a="1"/>
  <c r="R59" i="1" s="1"/>
  <c r="G59" i="1"/>
  <c r="B59" i="1"/>
  <c r="V58" i="1"/>
  <c r="U58" i="1"/>
  <c r="S58" i="1" a="1"/>
  <c r="S58" i="1" s="1"/>
  <c r="R58" i="1" a="1"/>
  <c r="R58" i="1" s="1"/>
  <c r="G58" i="1"/>
  <c r="B58" i="1"/>
  <c r="V57" i="1"/>
  <c r="U57" i="1"/>
  <c r="S57" i="1" a="1"/>
  <c r="S57" i="1" s="1"/>
  <c r="R57" i="1" a="1"/>
  <c r="R57" i="1" s="1"/>
  <c r="G57" i="1"/>
  <c r="B57" i="1"/>
  <c r="V56" i="1"/>
  <c r="U56" i="1"/>
  <c r="S56" i="1" a="1"/>
  <c r="S56" i="1" s="1"/>
  <c r="R56" i="1" a="1"/>
  <c r="R56" i="1" s="1"/>
  <c r="G56" i="1"/>
  <c r="B56" i="1"/>
  <c r="V55" i="1"/>
  <c r="U55" i="1"/>
  <c r="S55" i="1" a="1"/>
  <c r="S55" i="1" s="1"/>
  <c r="R55" i="1" a="1"/>
  <c r="R55" i="1" s="1"/>
  <c r="G55" i="1"/>
  <c r="B55" i="1"/>
  <c r="V54" i="1"/>
  <c r="U54" i="1"/>
  <c r="S54" i="1" a="1"/>
  <c r="S54" i="1" s="1"/>
  <c r="R54" i="1" a="1"/>
  <c r="R54" i="1" s="1"/>
  <c r="G54" i="1"/>
  <c r="B54" i="1"/>
  <c r="V53" i="1"/>
  <c r="U53" i="1"/>
  <c r="S53" i="1" a="1"/>
  <c r="S53" i="1" s="1"/>
  <c r="R53" i="1" a="1"/>
  <c r="R53" i="1" s="1"/>
  <c r="G53" i="1"/>
  <c r="B53" i="1"/>
  <c r="V52" i="1"/>
  <c r="U52" i="1"/>
  <c r="S52" i="1" a="1"/>
  <c r="S52" i="1" s="1"/>
  <c r="R52" i="1" a="1"/>
  <c r="R52" i="1" s="1"/>
  <c r="G52" i="1"/>
  <c r="B52" i="1"/>
  <c r="V51" i="1"/>
  <c r="U51" i="1"/>
  <c r="S51" i="1" a="1"/>
  <c r="S51" i="1" s="1"/>
  <c r="R51" i="1" a="1"/>
  <c r="R51" i="1" s="1"/>
  <c r="G51" i="1"/>
  <c r="B51" i="1"/>
  <c r="V50" i="1"/>
  <c r="U50" i="1"/>
  <c r="S50" i="1" a="1"/>
  <c r="S50" i="1" s="1"/>
  <c r="R50" i="1" a="1"/>
  <c r="R50" i="1" s="1"/>
  <c r="G50" i="1"/>
  <c r="B50" i="1"/>
  <c r="V49" i="1"/>
  <c r="U49" i="1"/>
  <c r="S49" i="1" a="1"/>
  <c r="S49" i="1" s="1"/>
  <c r="R49" i="1" a="1"/>
  <c r="R49" i="1" s="1"/>
  <c r="G49" i="1"/>
  <c r="B49" i="1"/>
  <c r="V48" i="1"/>
  <c r="U48" i="1"/>
  <c r="S48" i="1" a="1"/>
  <c r="S48" i="1" s="1"/>
  <c r="R48" i="1" a="1"/>
  <c r="R48" i="1" s="1"/>
  <c r="G48" i="1"/>
  <c r="B48" i="1"/>
  <c r="V47" i="1"/>
  <c r="U47" i="1"/>
  <c r="S47" i="1" a="1"/>
  <c r="S47" i="1" s="1"/>
  <c r="R47" i="1" a="1"/>
  <c r="R47" i="1" s="1"/>
  <c r="G47" i="1"/>
  <c r="B47" i="1"/>
  <c r="V46" i="1"/>
  <c r="U46" i="1"/>
  <c r="S46" i="1" a="1"/>
  <c r="S46" i="1" s="1"/>
  <c r="R46" i="1" a="1"/>
  <c r="R46" i="1" s="1"/>
  <c r="G46" i="1"/>
  <c r="B46" i="1"/>
  <c r="V45" i="1"/>
  <c r="U45" i="1"/>
  <c r="S45" i="1" a="1"/>
  <c r="S45" i="1" s="1"/>
  <c r="R45" i="1" a="1"/>
  <c r="R45" i="1" s="1"/>
  <c r="G45" i="1"/>
  <c r="B45" i="1"/>
  <c r="V44" i="1"/>
  <c r="U44" i="1"/>
  <c r="S44" i="1" a="1"/>
  <c r="S44" i="1" s="1"/>
  <c r="R44" i="1" a="1"/>
  <c r="R44" i="1" s="1"/>
  <c r="G44" i="1"/>
  <c r="B44" i="1"/>
  <c r="V43" i="1"/>
  <c r="U43" i="1"/>
  <c r="S43" i="1" a="1"/>
  <c r="S43" i="1" s="1"/>
  <c r="R43" i="1" a="1"/>
  <c r="R43" i="1" s="1"/>
  <c r="G43" i="1"/>
  <c r="B43" i="1"/>
  <c r="V42" i="1"/>
  <c r="U42" i="1"/>
  <c r="S42" i="1" a="1"/>
  <c r="S42" i="1" s="1"/>
  <c r="R42" i="1" a="1"/>
  <c r="R42" i="1" s="1"/>
  <c r="G42" i="1"/>
  <c r="B42" i="1"/>
  <c r="V41" i="1"/>
  <c r="U41" i="1"/>
  <c r="S41" i="1" a="1"/>
  <c r="S41" i="1" s="1"/>
  <c r="R41" i="1" a="1"/>
  <c r="R41" i="1" s="1"/>
  <c r="G41" i="1"/>
  <c r="B41" i="1"/>
  <c r="V40" i="1"/>
  <c r="U40" i="1"/>
  <c r="S40" i="1" a="1"/>
  <c r="S40" i="1" s="1"/>
  <c r="R40" i="1" a="1"/>
  <c r="R40" i="1" s="1"/>
  <c r="G40" i="1"/>
  <c r="B40" i="1"/>
  <c r="V39" i="1"/>
  <c r="U39" i="1"/>
  <c r="S39" i="1" a="1"/>
  <c r="S39" i="1" s="1"/>
  <c r="R39" i="1" a="1"/>
  <c r="R39" i="1" s="1"/>
  <c r="G39" i="1"/>
  <c r="B39" i="1"/>
  <c r="V38" i="1"/>
  <c r="U38" i="1"/>
  <c r="S38" i="1" a="1"/>
  <c r="S38" i="1" s="1"/>
  <c r="R38" i="1" a="1"/>
  <c r="R38" i="1" s="1"/>
  <c r="G38" i="1"/>
  <c r="B38" i="1"/>
  <c r="V37" i="1"/>
  <c r="U37" i="1"/>
  <c r="S37" i="1" a="1"/>
  <c r="S37" i="1" s="1"/>
  <c r="R37" i="1" a="1"/>
  <c r="R37" i="1" s="1"/>
  <c r="G37" i="1"/>
  <c r="B37" i="1"/>
  <c r="V36" i="1"/>
  <c r="U36" i="1"/>
  <c r="S36" i="1" a="1"/>
  <c r="S36" i="1" s="1"/>
  <c r="R36" i="1" a="1"/>
  <c r="R36" i="1" s="1"/>
  <c r="G36" i="1"/>
  <c r="B36" i="1"/>
  <c r="V35" i="1"/>
  <c r="U35" i="1"/>
  <c r="S35" i="1" a="1"/>
  <c r="S35" i="1" s="1"/>
  <c r="R35" i="1" a="1"/>
  <c r="R35" i="1" s="1"/>
  <c r="G35" i="1"/>
  <c r="B35" i="1"/>
  <c r="V34" i="1"/>
  <c r="U34" i="1"/>
  <c r="S34" i="1" a="1"/>
  <c r="S34" i="1" s="1"/>
  <c r="R34" i="1" a="1"/>
  <c r="R34" i="1" s="1"/>
  <c r="G34" i="1"/>
  <c r="B34" i="1"/>
  <c r="V33" i="1"/>
  <c r="U33" i="1"/>
  <c r="S33" i="1" a="1"/>
  <c r="S33" i="1" s="1"/>
  <c r="R33" i="1" a="1"/>
  <c r="R33" i="1" s="1"/>
  <c r="G33" i="1"/>
  <c r="B33" i="1"/>
  <c r="V32" i="1"/>
  <c r="U32" i="1"/>
  <c r="S32" i="1" a="1"/>
  <c r="S32" i="1" s="1"/>
  <c r="R32" i="1" a="1"/>
  <c r="R32" i="1" s="1"/>
  <c r="G32" i="1"/>
  <c r="B32" i="1"/>
  <c r="V31" i="1"/>
  <c r="U31" i="1"/>
  <c r="S31" i="1" a="1"/>
  <c r="S31" i="1" s="1"/>
  <c r="R31" i="1" a="1"/>
  <c r="R31" i="1" s="1"/>
  <c r="G31" i="1"/>
  <c r="B31" i="1"/>
  <c r="V30" i="1"/>
  <c r="U30" i="1"/>
  <c r="S30" i="1" a="1"/>
  <c r="S30" i="1" s="1"/>
  <c r="R30" i="1" a="1"/>
  <c r="R30" i="1" s="1"/>
  <c r="G30" i="1"/>
  <c r="B30" i="1"/>
  <c r="V29" i="1"/>
  <c r="U29" i="1"/>
  <c r="S29" i="1" a="1"/>
  <c r="S29" i="1" s="1"/>
  <c r="R29" i="1" a="1"/>
  <c r="R29" i="1" s="1"/>
  <c r="G29" i="1"/>
  <c r="B29" i="1"/>
  <c r="V28" i="1"/>
  <c r="U28" i="1"/>
  <c r="S28" i="1" a="1"/>
  <c r="S28" i="1" s="1"/>
  <c r="R28" i="1" a="1"/>
  <c r="R28" i="1" s="1"/>
  <c r="G28" i="1"/>
  <c r="B28" i="1"/>
  <c r="V27" i="1"/>
  <c r="U27" i="1"/>
  <c r="S27" i="1" a="1"/>
  <c r="S27" i="1" s="1"/>
  <c r="R27" i="1" a="1"/>
  <c r="R27" i="1" s="1"/>
  <c r="G27" i="1"/>
  <c r="B27" i="1"/>
  <c r="V26" i="1"/>
  <c r="U26" i="1"/>
  <c r="S26" i="1" a="1"/>
  <c r="S26" i="1" s="1"/>
  <c r="R26" i="1" a="1"/>
  <c r="R26" i="1" s="1"/>
  <c r="G26" i="1"/>
  <c r="B26" i="1"/>
  <c r="V25" i="1"/>
  <c r="U25" i="1"/>
  <c r="S25" i="1" a="1"/>
  <c r="S25" i="1" s="1"/>
  <c r="R25" i="1" a="1"/>
  <c r="R25" i="1" s="1"/>
  <c r="G25" i="1"/>
  <c r="B25" i="1"/>
  <c r="V24" i="1"/>
  <c r="U24" i="1"/>
  <c r="S24" i="1" a="1"/>
  <c r="S24" i="1" s="1"/>
  <c r="R24" i="1" a="1"/>
  <c r="R24" i="1" s="1"/>
  <c r="G24" i="1"/>
  <c r="B24" i="1"/>
  <c r="V23" i="1"/>
  <c r="U23" i="1"/>
  <c r="S23" i="1" a="1"/>
  <c r="S23" i="1" s="1"/>
  <c r="R23" i="1" a="1"/>
  <c r="R23" i="1" s="1"/>
  <c r="G23" i="1"/>
  <c r="B23" i="1"/>
  <c r="V22" i="1"/>
  <c r="U22" i="1"/>
  <c r="S22" i="1" a="1"/>
  <c r="S22" i="1" s="1"/>
  <c r="R22" i="1" a="1"/>
  <c r="R22" i="1" s="1"/>
  <c r="G22" i="1"/>
  <c r="B22" i="1"/>
  <c r="V21" i="1"/>
  <c r="U21" i="1"/>
  <c r="S21" i="1" a="1"/>
  <c r="S21" i="1" s="1"/>
  <c r="R21" i="1" a="1"/>
  <c r="R21" i="1" s="1"/>
  <c r="G21" i="1"/>
  <c r="B21" i="1"/>
  <c r="V20" i="1"/>
  <c r="U20" i="1"/>
  <c r="S20" i="1" a="1"/>
  <c r="S20" i="1" s="1"/>
  <c r="R20" i="1" a="1"/>
  <c r="R20" i="1" s="1"/>
  <c r="G20" i="1"/>
  <c r="B20" i="1"/>
  <c r="V19" i="1"/>
  <c r="U19" i="1"/>
  <c r="S19" i="1" a="1"/>
  <c r="S19" i="1" s="1"/>
  <c r="R19" i="1" a="1"/>
  <c r="R19" i="1" s="1"/>
  <c r="G19" i="1"/>
  <c r="B19" i="1"/>
  <c r="V18" i="1"/>
  <c r="U18" i="1"/>
  <c r="S18" i="1" a="1"/>
  <c r="S18" i="1" s="1"/>
  <c r="R18" i="1" a="1"/>
  <c r="R18" i="1" s="1"/>
  <c r="G18" i="1"/>
  <c r="B18" i="1"/>
  <c r="V17" i="1"/>
  <c r="U17" i="1"/>
  <c r="S17" i="1" a="1"/>
  <c r="S17" i="1" s="1"/>
  <c r="R17" i="1" a="1"/>
  <c r="R17" i="1" s="1"/>
  <c r="G17" i="1"/>
  <c r="B17" i="1"/>
  <c r="V16" i="1"/>
  <c r="U16" i="1"/>
  <c r="S16" i="1" a="1"/>
  <c r="S16" i="1" s="1"/>
  <c r="R16" i="1" a="1"/>
  <c r="R16" i="1" s="1"/>
  <c r="G16" i="1"/>
  <c r="B16" i="1"/>
  <c r="V15" i="1"/>
  <c r="U15" i="1"/>
  <c r="S15" i="1" a="1"/>
  <c r="S15" i="1" s="1"/>
  <c r="R15" i="1" a="1"/>
  <c r="R15" i="1" s="1"/>
  <c r="G15" i="1"/>
  <c r="B15" i="1"/>
  <c r="V14" i="1"/>
  <c r="U14" i="1"/>
  <c r="S14" i="1" a="1"/>
  <c r="S14" i="1" s="1"/>
  <c r="R14" i="1" a="1"/>
  <c r="R14" i="1" s="1"/>
  <c r="G14" i="1"/>
  <c r="B14" i="1"/>
  <c r="V13" i="1"/>
  <c r="U13" i="1"/>
  <c r="S13" i="1" a="1"/>
  <c r="S13" i="1" s="1"/>
  <c r="R13" i="1" a="1"/>
  <c r="R13" i="1" s="1"/>
  <c r="B13" i="1"/>
  <c r="V12" i="1"/>
  <c r="U12" i="1"/>
  <c r="S12" i="1" a="1"/>
  <c r="S12" i="1" s="1"/>
  <c r="R12" i="1" a="1"/>
  <c r="R12" i="1" s="1"/>
  <c r="B12" i="1"/>
  <c r="V11" i="1"/>
  <c r="U11" i="1"/>
  <c r="S11" i="1" a="1"/>
  <c r="S11" i="1" s="1"/>
  <c r="R11" i="1" a="1"/>
  <c r="R11" i="1" s="1"/>
  <c r="B11" i="1"/>
  <c r="V10" i="1"/>
  <c r="U10" i="1"/>
  <c r="S10" i="1" a="1"/>
  <c r="S10" i="1" s="1"/>
  <c r="R10" i="1" a="1"/>
  <c r="R10" i="1" s="1"/>
  <c r="B10" i="1"/>
  <c r="V9" i="1"/>
  <c r="U9" i="1"/>
  <c r="S9" i="1" a="1"/>
  <c r="S9" i="1" s="1"/>
  <c r="R9" i="1" a="1"/>
  <c r="R9" i="1" s="1"/>
  <c r="B9" i="1"/>
  <c r="V8" i="1"/>
  <c r="U8" i="1"/>
  <c r="S8" i="1" a="1"/>
  <c r="S8" i="1" s="1"/>
  <c r="R8" i="1" a="1"/>
  <c r="R8" i="1" s="1"/>
  <c r="B8" i="1"/>
  <c r="V7" i="1"/>
  <c r="U7" i="1"/>
  <c r="S7" i="1" a="1"/>
  <c r="S7" i="1" s="1"/>
  <c r="R7" i="1" a="1"/>
  <c r="R7" i="1" s="1"/>
  <c r="B7" i="1"/>
  <c r="V6" i="1"/>
  <c r="U6" i="1"/>
  <c r="A6" i="1" s="1"/>
  <c r="S6" i="1" a="1"/>
  <c r="S6" i="1" s="1"/>
  <c r="R6" i="1" a="1"/>
  <c r="R6" i="1" s="1"/>
  <c r="B6" i="1"/>
  <c r="V5" i="1"/>
  <c r="U5" i="1"/>
  <c r="S5" i="1" a="1"/>
  <c r="S5" i="1" s="1"/>
  <c r="R5" i="1" a="1"/>
  <c r="R5" i="1" s="1"/>
  <c r="B5" i="1"/>
  <c r="V4" i="1"/>
  <c r="U4" i="1"/>
  <c r="S4" i="1" a="1"/>
  <c r="S4" i="1" s="1"/>
  <c r="R4" i="1" a="1"/>
  <c r="R4" i="1" s="1"/>
  <c r="B4" i="1"/>
  <c r="V3" i="1"/>
  <c r="U3" i="1"/>
  <c r="S3" i="1" a="1"/>
  <c r="S3" i="1" s="1"/>
  <c r="R3" i="1" a="1"/>
  <c r="R3" i="1" s="1"/>
  <c r="B3" i="1"/>
  <c r="V2" i="1"/>
  <c r="U2" i="1"/>
  <c r="S2" i="1" a="1"/>
  <c r="S2" i="1" s="1"/>
  <c r="R2" i="1" a="1"/>
  <c r="R2" i="1" s="1"/>
  <c r="B2" i="1"/>
  <c r="Y1" i="1"/>
  <c r="BE1" i="1" s="1"/>
  <c r="CK1" i="1" s="1"/>
  <c r="X804" i="1" l="1"/>
  <c r="N804" i="1" s="1"/>
  <c r="D1215" i="2"/>
  <c r="E1215" i="2" s="1"/>
  <c r="X78" i="1"/>
  <c r="N78" i="1" s="1"/>
  <c r="D224" i="2"/>
  <c r="E224" i="2" s="1"/>
  <c r="D264" i="2"/>
  <c r="E264" i="2" s="1"/>
  <c r="X849" i="1"/>
  <c r="X1798" i="1"/>
  <c r="N1798" i="1" s="1"/>
  <c r="O155" i="4"/>
  <c r="L38" i="4"/>
  <c r="K41" i="4"/>
  <c r="X71" i="1"/>
  <c r="N71" i="1" s="1"/>
  <c r="D1122" i="2"/>
  <c r="D1097" i="2"/>
  <c r="D1302" i="2"/>
  <c r="D1550" i="2"/>
  <c r="E1550" i="2" s="1"/>
  <c r="L50" i="4"/>
  <c r="K117" i="4"/>
  <c r="K132" i="4"/>
  <c r="K180" i="4"/>
  <c r="L189" i="4"/>
  <c r="X105" i="1"/>
  <c r="N105" i="1" s="1"/>
  <c r="D1198" i="2"/>
  <c r="D208" i="2"/>
  <c r="E208" i="2" s="1"/>
  <c r="D249" i="2"/>
  <c r="E249" i="2" s="1"/>
  <c r="D438" i="2"/>
  <c r="E438" i="2" s="1"/>
  <c r="D841" i="2"/>
  <c r="X1643" i="1"/>
  <c r="N1643" i="1" s="1"/>
  <c r="L86" i="4"/>
  <c r="K89" i="4"/>
  <c r="K156" i="4"/>
  <c r="D1575" i="2"/>
  <c r="E1575" i="2" s="1"/>
  <c r="D722" i="2"/>
  <c r="E722" i="2" s="1"/>
  <c r="K18" i="4"/>
  <c r="K34" i="4"/>
  <c r="A9" i="1"/>
  <c r="D743" i="2"/>
  <c r="E743" i="2" s="1"/>
  <c r="D788" i="2"/>
  <c r="A3" i="1"/>
  <c r="X1754" i="1"/>
  <c r="N1754" i="1" s="1"/>
  <c r="K9" i="4"/>
  <c r="K101" i="4"/>
  <c r="X1030" i="1"/>
  <c r="N1030" i="1" s="1"/>
  <c r="X1066" i="1"/>
  <c r="N1066" i="1" s="1"/>
  <c r="D1124" i="2"/>
  <c r="X1328" i="1" s="1"/>
  <c r="N1328" i="1" s="1"/>
  <c r="D1247" i="2"/>
  <c r="D609" i="2"/>
  <c r="L70" i="4"/>
  <c r="K73" i="4"/>
  <c r="X1059" i="1"/>
  <c r="N1059" i="1" s="1"/>
  <c r="L36" i="4"/>
  <c r="K130" i="4"/>
  <c r="K208" i="4"/>
  <c r="D211" i="2"/>
  <c r="E211" i="2" s="1"/>
  <c r="D857" i="2"/>
  <c r="X1653" i="1"/>
  <c r="N1653" i="1" s="1"/>
  <c r="K26" i="4"/>
  <c r="K48" i="4"/>
  <c r="L118" i="4"/>
  <c r="X79" i="1"/>
  <c r="N79" i="1" s="1"/>
  <c r="A32" i="1"/>
  <c r="X8" i="1"/>
  <c r="N8" i="1" s="1"/>
  <c r="X434" i="1"/>
  <c r="N434" i="1" s="1"/>
  <c r="X1837" i="1"/>
  <c r="N1837" i="1" s="1"/>
  <c r="X3" i="1"/>
  <c r="N3" i="1" s="1"/>
  <c r="D226" i="2"/>
  <c r="E226" i="2" s="1"/>
  <c r="D197" i="2"/>
  <c r="E197" i="2" s="1"/>
  <c r="D836" i="2"/>
  <c r="E836" i="2" s="1"/>
  <c r="X781" i="1"/>
  <c r="N781" i="1" s="1"/>
  <c r="K164" i="4"/>
  <c r="K182" i="4"/>
  <c r="K198" i="4"/>
  <c r="X1926" i="1"/>
  <c r="N1926" i="1" s="1"/>
  <c r="X11" i="1"/>
  <c r="N11" i="1" s="1"/>
  <c r="D425" i="2"/>
  <c r="X1037" i="1"/>
  <c r="N1037" i="1" s="1"/>
  <c r="X80" i="1"/>
  <c r="N80" i="1" s="1"/>
  <c r="D210" i="2"/>
  <c r="E210" i="2" s="1"/>
  <c r="X846" i="1"/>
  <c r="X851" i="1"/>
  <c r="X1188" i="1"/>
  <c r="N1188" i="1" s="1"/>
  <c r="D1254" i="2"/>
  <c r="E1254" i="2" s="1"/>
  <c r="D1305" i="2"/>
  <c r="X1391" i="1" s="1"/>
  <c r="N1391" i="1" s="1"/>
  <c r="X102" i="1"/>
  <c r="N102" i="1" s="1"/>
  <c r="X112" i="1"/>
  <c r="N112" i="1" s="1"/>
  <c r="D186" i="2"/>
  <c r="E186" i="2" s="1"/>
  <c r="X1045" i="1"/>
  <c r="N1045" i="1" s="1"/>
  <c r="O48" i="4"/>
  <c r="A65" i="1"/>
  <c r="X81" i="1"/>
  <c r="N81" i="1" s="1"/>
  <c r="D222" i="2"/>
  <c r="E222" i="2" s="1"/>
  <c r="D194" i="2"/>
  <c r="E194" i="2" s="1"/>
  <c r="D796" i="2"/>
  <c r="E796" i="2" s="1"/>
  <c r="X1880" i="1"/>
  <c r="N1880" i="1" s="1"/>
  <c r="K25" i="4"/>
  <c r="K188" i="4"/>
  <c r="K194" i="4"/>
  <c r="K148" i="4"/>
  <c r="D267" i="2"/>
  <c r="X361" i="1" s="1"/>
  <c r="N361" i="1" s="1"/>
  <c r="X578" i="1"/>
  <c r="N578" i="1" s="1"/>
  <c r="X783" i="1"/>
  <c r="N783" i="1" s="1"/>
  <c r="X1025" i="1"/>
  <c r="N1025" i="1" s="1"/>
  <c r="X1043" i="1"/>
  <c r="N1043" i="1" s="1"/>
  <c r="D1323" i="2"/>
  <c r="X1590" i="1" s="1"/>
  <c r="N1590" i="1" s="1"/>
  <c r="D1418" i="2"/>
  <c r="O13" i="4"/>
  <c r="K116" i="4"/>
  <c r="X6" i="1"/>
  <c r="N6" i="1" s="1"/>
  <c r="X77" i="1"/>
  <c r="N77" i="1" s="1"/>
  <c r="D764" i="2"/>
  <c r="D810" i="2"/>
  <c r="X1997" i="1"/>
  <c r="N1997" i="1" s="1"/>
  <c r="L2" i="4"/>
  <c r="K84" i="4"/>
  <c r="K100" i="4"/>
  <c r="L166" i="4"/>
  <c r="L147" i="4"/>
  <c r="K184" i="4"/>
  <c r="K200" i="4"/>
  <c r="X7" i="1"/>
  <c r="N7" i="1" s="1"/>
  <c r="L5" i="4"/>
  <c r="K68" i="4"/>
  <c r="A16" i="1"/>
  <c r="D382" i="2"/>
  <c r="X1916" i="1"/>
  <c r="N1916" i="1" s="1"/>
  <c r="K11" i="4"/>
  <c r="D116" i="2"/>
  <c r="D201" i="2"/>
  <c r="D629" i="2"/>
  <c r="X101" i="1"/>
  <c r="N101" i="1" s="1"/>
  <c r="D185" i="2"/>
  <c r="E185" i="2" s="1"/>
  <c r="X415" i="1"/>
  <c r="N415" i="1" s="1"/>
  <c r="X550" i="1"/>
  <c r="N550" i="1" s="1"/>
  <c r="D754" i="2"/>
  <c r="X1195" i="1"/>
  <c r="N1195" i="1" s="1"/>
  <c r="D1059" i="2"/>
  <c r="X1268" i="1" s="1"/>
  <c r="N1268" i="1" s="1"/>
  <c r="D257" i="2"/>
  <c r="E257" i="2" s="1"/>
  <c r="X431" i="1"/>
  <c r="N431" i="1" s="1"/>
  <c r="D719" i="2"/>
  <c r="X698" i="1" s="1"/>
  <c r="N698" i="1" s="1"/>
  <c r="O118" i="4"/>
  <c r="K20" i="4"/>
  <c r="K74" i="4"/>
  <c r="L96" i="4"/>
  <c r="K121" i="4"/>
  <c r="K146" i="4"/>
  <c r="A58" i="1"/>
  <c r="X74" i="1"/>
  <c r="N74" i="1" s="1"/>
  <c r="D1278" i="2"/>
  <c r="X5" i="1"/>
  <c r="N5" i="1" s="1"/>
  <c r="X114" i="1"/>
  <c r="N114" i="1" s="1"/>
  <c r="D862" i="2"/>
  <c r="X1052" i="1"/>
  <c r="N1052" i="1" s="1"/>
  <c r="X1648" i="1"/>
  <c r="N1648" i="1" s="1"/>
  <c r="X686" i="1"/>
  <c r="N686" i="1" s="1"/>
  <c r="D712" i="2"/>
  <c r="D816" i="2"/>
  <c r="X977" i="1" s="1"/>
  <c r="N977" i="1" s="1"/>
  <c r="D1099" i="2"/>
  <c r="D1132" i="2"/>
  <c r="X1904" i="1"/>
  <c r="N1904" i="1" s="1"/>
  <c r="K4" i="4"/>
  <c r="K58" i="4"/>
  <c r="K171" i="4"/>
  <c r="X688" i="1"/>
  <c r="N688" i="1" s="1"/>
  <c r="X4" i="1"/>
  <c r="N4" i="1" s="1"/>
  <c r="A26" i="1"/>
  <c r="X438" i="1"/>
  <c r="N438" i="1" s="1"/>
  <c r="X1036" i="1"/>
  <c r="N1036" i="1" s="1"/>
  <c r="X1333" i="1"/>
  <c r="N1333" i="1" s="1"/>
  <c r="D1293" i="2"/>
  <c r="X1820" i="1"/>
  <c r="N1820" i="1" s="1"/>
  <c r="D235" i="2"/>
  <c r="E235" i="2" s="1"/>
  <c r="X540" i="1"/>
  <c r="N540" i="1" s="1"/>
  <c r="D1504" i="2"/>
  <c r="E1504" i="2" s="1"/>
  <c r="K42" i="4"/>
  <c r="K105" i="4"/>
  <c r="K139" i="4"/>
  <c r="D163" i="2"/>
  <c r="E163" i="2" s="1"/>
  <c r="D922" i="2"/>
  <c r="X942" i="1" s="1"/>
  <c r="N942" i="1" s="1"/>
  <c r="A372" i="1"/>
  <c r="A396" i="1"/>
  <c r="D455" i="2"/>
  <c r="X1191" i="1"/>
  <c r="N1191" i="1" s="1"/>
  <c r="X1503" i="1"/>
  <c r="N1503" i="1" s="1"/>
  <c r="X1570" i="1"/>
  <c r="N1570" i="1" s="1"/>
  <c r="X1636" i="1"/>
  <c r="N1636" i="1" s="1"/>
  <c r="X1732" i="1"/>
  <c r="N1732" i="1" s="1"/>
  <c r="X1743" i="1"/>
  <c r="N1743" i="1" s="1"/>
  <c r="X1787" i="1"/>
  <c r="N1787" i="1" s="1"/>
  <c r="X1794" i="1"/>
  <c r="N1794" i="1" s="1"/>
  <c r="X1803" i="1"/>
  <c r="N1803" i="1" s="1"/>
  <c r="X1868" i="1"/>
  <c r="N1868" i="1" s="1"/>
  <c r="X1958" i="1"/>
  <c r="N1958" i="1" s="1"/>
  <c r="O123" i="4"/>
  <c r="O152" i="4"/>
  <c r="A412" i="1"/>
  <c r="X1945" i="1"/>
  <c r="N1945" i="1" s="1"/>
  <c r="X414" i="1"/>
  <c r="N414" i="1" s="1"/>
  <c r="A4" i="1"/>
  <c r="D256" i="2"/>
  <c r="E256" i="2" s="1"/>
  <c r="D169" i="2"/>
  <c r="A254" i="1"/>
  <c r="D172" i="2"/>
  <c r="X1235" i="1"/>
  <c r="N1235" i="1" s="1"/>
  <c r="X1545" i="1"/>
  <c r="N1545" i="1" s="1"/>
  <c r="X1741" i="1"/>
  <c r="N1741" i="1" s="1"/>
  <c r="X1771" i="1"/>
  <c r="N1771" i="1" s="1"/>
  <c r="X1792" i="1"/>
  <c r="N1792" i="1" s="1"/>
  <c r="X1801" i="1"/>
  <c r="N1801" i="1" s="1"/>
  <c r="X1828" i="1"/>
  <c r="N1828" i="1" s="1"/>
  <c r="X1833" i="1"/>
  <c r="N1833" i="1" s="1"/>
  <c r="A312" i="1"/>
  <c r="A140" i="1"/>
  <c r="X940" i="1"/>
  <c r="N940" i="1" s="1"/>
  <c r="X1034" i="1"/>
  <c r="N1034" i="1" s="1"/>
  <c r="X1064" i="1"/>
  <c r="N1064" i="1" s="1"/>
  <c r="X1251" i="1"/>
  <c r="N1251" i="1" s="1"/>
  <c r="X1458" i="1"/>
  <c r="N1458" i="1" s="1"/>
  <c r="X1558" i="1"/>
  <c r="N1558" i="1" s="1"/>
  <c r="X1755" i="1"/>
  <c r="N1755" i="1" s="1"/>
  <c r="X1785" i="1"/>
  <c r="N1785" i="1" s="1"/>
  <c r="X1856" i="1"/>
  <c r="N1856" i="1" s="1"/>
  <c r="X1990" i="1"/>
  <c r="N1990" i="1" s="1"/>
  <c r="A155" i="1"/>
  <c r="A176" i="1"/>
  <c r="A238" i="1"/>
  <c r="X520" i="1"/>
  <c r="N520" i="1" s="1"/>
  <c r="D420" i="2"/>
  <c r="E420" i="2" s="1"/>
  <c r="X541" i="1"/>
  <c r="N541" i="1" s="1"/>
  <c r="A38" i="1"/>
  <c r="A228" i="1"/>
  <c r="A249" i="1"/>
  <c r="A257" i="1"/>
  <c r="D501" i="2"/>
  <c r="X447" i="1" s="1"/>
  <c r="N447" i="1" s="1"/>
  <c r="X1041" i="1"/>
  <c r="N1041" i="1" s="1"/>
  <c r="X1071" i="1"/>
  <c r="N1071" i="1" s="1"/>
  <c r="D1161" i="2"/>
  <c r="X1213" i="1" s="1"/>
  <c r="N1213" i="1" s="1"/>
  <c r="X1535" i="1"/>
  <c r="N1535" i="1" s="1"/>
  <c r="X1769" i="1"/>
  <c r="N1769" i="1" s="1"/>
  <c r="X1790" i="1"/>
  <c r="N1790" i="1" s="1"/>
  <c r="X1799" i="1"/>
  <c r="N1799" i="1" s="1"/>
  <c r="X1951" i="1"/>
  <c r="N1951" i="1" s="1"/>
  <c r="A34" i="1"/>
  <c r="A114" i="1"/>
  <c r="A20" i="1"/>
  <c r="A68" i="1"/>
  <c r="A127" i="1"/>
  <c r="A346" i="1"/>
  <c r="A22" i="1"/>
  <c r="A286" i="1"/>
  <c r="A30" i="1"/>
  <c r="X115" i="1"/>
  <c r="N115" i="1" s="1"/>
  <c r="A120" i="1"/>
  <c r="D193" i="2"/>
  <c r="E193" i="2" s="1"/>
  <c r="D221" i="2"/>
  <c r="E221" i="2" s="1"/>
  <c r="A378" i="1"/>
  <c r="X439" i="1"/>
  <c r="N439" i="1" s="1"/>
  <c r="A64" i="1"/>
  <c r="A74" i="1"/>
  <c r="X437" i="1"/>
  <c r="N437" i="1" s="1"/>
  <c r="X444" i="1"/>
  <c r="N444" i="1" s="1"/>
  <c r="D890" i="2"/>
  <c r="X939" i="1" s="1"/>
  <c r="N939" i="1" s="1"/>
  <c r="X1062" i="1"/>
  <c r="N1062" i="1" s="1"/>
  <c r="D983" i="2"/>
  <c r="X1194" i="1"/>
  <c r="N1194" i="1" s="1"/>
  <c r="X1220" i="1"/>
  <c r="N1220" i="1" s="1"/>
  <c r="X1753" i="1"/>
  <c r="N1753" i="1" s="1"/>
  <c r="X1762" i="1"/>
  <c r="N1762" i="1" s="1"/>
  <c r="X1776" i="1"/>
  <c r="N1776" i="1" s="1"/>
  <c r="X1783" i="1"/>
  <c r="N1783" i="1" s="1"/>
  <c r="X1797" i="1"/>
  <c r="N1797" i="1" s="1"/>
  <c r="X1884" i="1"/>
  <c r="N1884" i="1" s="1"/>
  <c r="A136" i="1"/>
  <c r="A191" i="1"/>
  <c r="X548" i="1"/>
  <c r="N548" i="1" s="1"/>
  <c r="A94" i="1"/>
  <c r="D183" i="2"/>
  <c r="A132" i="1"/>
  <c r="D228" i="2"/>
  <c r="A148" i="1"/>
  <c r="A69" i="1"/>
  <c r="D199" i="2"/>
  <c r="E199" i="2" s="1"/>
  <c r="A143" i="1"/>
  <c r="A192" i="1"/>
  <c r="A205" i="1"/>
  <c r="A268" i="1"/>
  <c r="A318" i="1"/>
  <c r="X559" i="1"/>
  <c r="N559" i="1" s="1"/>
  <c r="X683" i="1"/>
  <c r="N683" i="1" s="1"/>
  <c r="X861" i="1"/>
  <c r="D837" i="2"/>
  <c r="D834" i="2"/>
  <c r="E834" i="2" s="1"/>
  <c r="D969" i="2"/>
  <c r="X1028" i="1" s="1"/>
  <c r="N1028" i="1" s="1"/>
  <c r="X1032" i="1"/>
  <c r="N1032" i="1" s="1"/>
  <c r="X1039" i="1"/>
  <c r="N1039" i="1" s="1"/>
  <c r="X1055" i="1"/>
  <c r="N1055" i="1" s="1"/>
  <c r="D1118" i="2"/>
  <c r="E1118" i="2" s="1"/>
  <c r="D1557" i="2"/>
  <c r="X1735" i="1"/>
  <c r="N1735" i="1" s="1"/>
  <c r="X1737" i="1"/>
  <c r="N1737" i="1" s="1"/>
  <c r="X1760" i="1"/>
  <c r="N1760" i="1" s="1"/>
  <c r="X1774" i="1"/>
  <c r="N1774" i="1" s="1"/>
  <c r="X1809" i="1"/>
  <c r="N1809" i="1" s="1"/>
  <c r="X1920" i="1"/>
  <c r="N1920" i="1" s="1"/>
  <c r="A144" i="1"/>
  <c r="X543" i="1"/>
  <c r="N543" i="1" s="1"/>
  <c r="A28" i="1"/>
  <c r="A49" i="1"/>
  <c r="A123" i="1"/>
  <c r="D157" i="2"/>
  <c r="E157" i="2" s="1"/>
  <c r="A156" i="1"/>
  <c r="D250" i="2"/>
  <c r="X249" i="1" s="1"/>
  <c r="N249" i="1" s="1"/>
  <c r="A292" i="1"/>
  <c r="A305" i="1"/>
  <c r="X339" i="1"/>
  <c r="N339" i="1" s="1"/>
  <c r="X430" i="1"/>
  <c r="N430" i="1" s="1"/>
  <c r="D689" i="2"/>
  <c r="X769" i="1" s="1"/>
  <c r="N769" i="1" s="1"/>
  <c r="X1192" i="1"/>
  <c r="N1192" i="1" s="1"/>
  <c r="X1388" i="1"/>
  <c r="N1388" i="1" s="1"/>
  <c r="X1551" i="1"/>
  <c r="N1551" i="1" s="1"/>
  <c r="X1733" i="1"/>
  <c r="N1733" i="1" s="1"/>
  <c r="X1744" i="1"/>
  <c r="N1744" i="1" s="1"/>
  <c r="X1781" i="1"/>
  <c r="N1781" i="1" s="1"/>
  <c r="X1788" i="1"/>
  <c r="N1788" i="1" s="1"/>
  <c r="X1795" i="1"/>
  <c r="N1795" i="1" s="1"/>
  <c r="X1804" i="1"/>
  <c r="N1804" i="1" s="1"/>
  <c r="X1864" i="1"/>
  <c r="N1864" i="1" s="1"/>
  <c r="X1869" i="1"/>
  <c r="N1869" i="1" s="1"/>
  <c r="X1892" i="1"/>
  <c r="N1892" i="1" s="1"/>
  <c r="X1933" i="1"/>
  <c r="N1933" i="1" s="1"/>
  <c r="A36" i="1"/>
  <c r="A187" i="1"/>
  <c r="A221" i="1"/>
  <c r="A321" i="1"/>
  <c r="X1046" i="1"/>
  <c r="N1046" i="1" s="1"/>
  <c r="X1053" i="1"/>
  <c r="N1053" i="1" s="1"/>
  <c r="X1060" i="1"/>
  <c r="N1060" i="1" s="1"/>
  <c r="D1092" i="2"/>
  <c r="X1316" i="1" s="1"/>
  <c r="N1316" i="1" s="1"/>
  <c r="X1751" i="1"/>
  <c r="N1751" i="1" s="1"/>
  <c r="X1758" i="1"/>
  <c r="N1758" i="1" s="1"/>
  <c r="X1779" i="1"/>
  <c r="N1779" i="1" s="1"/>
  <c r="X1844" i="1"/>
  <c r="N1844" i="1" s="1"/>
  <c r="X1887" i="1"/>
  <c r="N1887" i="1" s="1"/>
  <c r="X1983" i="1"/>
  <c r="N1983" i="1" s="1"/>
  <c r="X1913" i="1"/>
  <c r="N1913" i="1" s="1"/>
  <c r="A5" i="1"/>
  <c r="A18" i="1"/>
  <c r="A128" i="1"/>
  <c r="A100" i="1"/>
  <c r="D184" i="2"/>
  <c r="X1044" i="1"/>
  <c r="N1044" i="1" s="1"/>
  <c r="X1742" i="1"/>
  <c r="N1742" i="1" s="1"/>
  <c r="X1749" i="1"/>
  <c r="N1749" i="1" s="1"/>
  <c r="X1822" i="1"/>
  <c r="N1822" i="1" s="1"/>
  <c r="X1834" i="1"/>
  <c r="N1834" i="1" s="1"/>
  <c r="X1852" i="1"/>
  <c r="N1852" i="1" s="1"/>
  <c r="X1900" i="1"/>
  <c r="N1900" i="1" s="1"/>
  <c r="O206" i="4"/>
  <c r="A44" i="1"/>
  <c r="A62" i="1"/>
  <c r="A116" i="1"/>
  <c r="D134" i="2"/>
  <c r="X188" i="1" s="1"/>
  <c r="N188" i="1" s="1"/>
  <c r="A159" i="1"/>
  <c r="A164" i="1"/>
  <c r="D174" i="2"/>
  <c r="A433" i="1"/>
  <c r="X1180" i="1"/>
  <c r="N1180" i="1" s="1"/>
  <c r="X1190" i="1"/>
  <c r="N1190" i="1" s="1"/>
  <c r="A24" i="1"/>
  <c r="A67" i="1"/>
  <c r="D204" i="2"/>
  <c r="X168" i="1" s="1"/>
  <c r="N168" i="1" s="1"/>
  <c r="D213" i="2"/>
  <c r="A172" i="1"/>
  <c r="X182" i="1"/>
  <c r="N182" i="1" s="1"/>
  <c r="X413" i="1"/>
  <c r="N413" i="1" s="1"/>
  <c r="X660" i="1"/>
  <c r="D732" i="2"/>
  <c r="X755" i="1" s="1"/>
  <c r="N755" i="1" s="1"/>
  <c r="D669" i="2"/>
  <c r="E669" i="2" s="1"/>
  <c r="D851" i="2"/>
  <c r="X965" i="1"/>
  <c r="N965" i="1" s="1"/>
  <c r="D808" i="2"/>
  <c r="X1005" i="1" s="1"/>
  <c r="N1005" i="1" s="1"/>
  <c r="X1051" i="1"/>
  <c r="N1051" i="1" s="1"/>
  <c r="X1065" i="1"/>
  <c r="N1065" i="1" s="1"/>
  <c r="X1077" i="1"/>
  <c r="N1077" i="1" s="1"/>
  <c r="X1175" i="1"/>
  <c r="N1175" i="1" s="1"/>
  <c r="D1065" i="2"/>
  <c r="E1065" i="2" s="1"/>
  <c r="D1548" i="2"/>
  <c r="D1511" i="2"/>
  <c r="E1511" i="2" s="1"/>
  <c r="D1570" i="2"/>
  <c r="X1756" i="1"/>
  <c r="N1756" i="1" s="1"/>
  <c r="X1812" i="1"/>
  <c r="N1812" i="1" s="1"/>
  <c r="X1827" i="1"/>
  <c r="N1827" i="1" s="1"/>
  <c r="X1872" i="1"/>
  <c r="N1872" i="1" s="1"/>
  <c r="X2004" i="1"/>
  <c r="N2004" i="1" s="1"/>
  <c r="X1888" i="1"/>
  <c r="N1888" i="1" s="1"/>
  <c r="X1912" i="1"/>
  <c r="N1912" i="1" s="1"/>
  <c r="X1848" i="1"/>
  <c r="N1848" i="1" s="1"/>
  <c r="X1826" i="1"/>
  <c r="N1826" i="1" s="1"/>
  <c r="X1802" i="1"/>
  <c r="N1802" i="1" s="1"/>
  <c r="X1772" i="1"/>
  <c r="N1772" i="1" s="1"/>
  <c r="X1759" i="1"/>
  <c r="N1759" i="1" s="1"/>
  <c r="X1757" i="1"/>
  <c r="N1757" i="1" s="1"/>
  <c r="X1746" i="1"/>
  <c r="N1746" i="1" s="1"/>
  <c r="X1572" i="1"/>
  <c r="N1572" i="1" s="1"/>
  <c r="X1555" i="1"/>
  <c r="N1555" i="1" s="1"/>
  <c r="X1408" i="1"/>
  <c r="N1408" i="1" s="1"/>
  <c r="X1185" i="1"/>
  <c r="N1185" i="1" s="1"/>
  <c r="X1070" i="1"/>
  <c r="N1070" i="1" s="1"/>
  <c r="X1057" i="1"/>
  <c r="N1057" i="1" s="1"/>
  <c r="X1042" i="1"/>
  <c r="N1042" i="1" s="1"/>
  <c r="X848" i="1"/>
  <c r="X572" i="1"/>
  <c r="N572" i="1" s="1"/>
  <c r="X544" i="1"/>
  <c r="N544" i="1" s="1"/>
  <c r="X521" i="1"/>
  <c r="N521" i="1" s="1"/>
  <c r="X314" i="1"/>
  <c r="N314" i="1" s="1"/>
  <c r="X143" i="1"/>
  <c r="N143" i="1" s="1"/>
  <c r="X138" i="1"/>
  <c r="N138" i="1" s="1"/>
  <c r="X133" i="1"/>
  <c r="N133" i="1" s="1"/>
  <c r="X1924" i="1"/>
  <c r="N1924" i="1" s="1"/>
  <c r="X1919" i="1"/>
  <c r="N1919" i="1" s="1"/>
  <c r="X1894" i="1"/>
  <c r="N1894" i="1" s="1"/>
  <c r="X1862" i="1"/>
  <c r="N1862" i="1" s="1"/>
  <c r="X1855" i="1"/>
  <c r="N1855" i="1" s="1"/>
  <c r="X1835" i="1"/>
  <c r="N1835" i="1" s="1"/>
  <c r="X1811" i="1"/>
  <c r="N1811" i="1" s="1"/>
  <c r="X1793" i="1"/>
  <c r="N1793" i="1" s="1"/>
  <c r="X1791" i="1"/>
  <c r="N1791" i="1" s="1"/>
  <c r="X1789" i="1"/>
  <c r="N1789" i="1" s="1"/>
  <c r="X1778" i="1"/>
  <c r="N1778" i="1" s="1"/>
  <c r="X1763" i="1"/>
  <c r="N1763" i="1" s="1"/>
  <c r="X1752" i="1"/>
  <c r="N1752" i="1" s="1"/>
  <c r="X1739" i="1"/>
  <c r="N1739" i="1" s="1"/>
  <c r="X1652" i="1"/>
  <c r="N1652" i="1" s="1"/>
  <c r="X1552" i="1"/>
  <c r="N1552" i="1" s="1"/>
  <c r="X1228" i="1"/>
  <c r="N1228" i="1" s="1"/>
  <c r="X1221" i="1"/>
  <c r="N1221" i="1" s="1"/>
  <c r="X1211" i="1"/>
  <c r="N1211" i="1" s="1"/>
  <c r="X1189" i="1"/>
  <c r="N1189" i="1" s="1"/>
  <c r="X1063" i="1"/>
  <c r="N1063" i="1" s="1"/>
  <c r="X1061" i="1"/>
  <c r="N1061" i="1" s="1"/>
  <c r="X1048" i="1"/>
  <c r="N1048" i="1" s="1"/>
  <c r="X1033" i="1"/>
  <c r="N1033" i="1" s="1"/>
  <c r="X816" i="1"/>
  <c r="N816" i="1" s="1"/>
  <c r="X770" i="1"/>
  <c r="N770" i="1" s="1"/>
  <c r="X1767" i="1"/>
  <c r="N1767" i="1" s="1"/>
  <c r="X1765" i="1"/>
  <c r="N1765" i="1" s="1"/>
  <c r="X1642" i="1"/>
  <c r="N1642" i="1" s="1"/>
  <c r="X1547" i="1"/>
  <c r="N1547" i="1" s="1"/>
  <c r="X1223" i="1"/>
  <c r="N1223" i="1" s="1"/>
  <c r="X1074" i="1"/>
  <c r="N1074" i="1" s="1"/>
  <c r="X1050" i="1"/>
  <c r="N1050" i="1" s="1"/>
  <c r="X1035" i="1"/>
  <c r="N1035" i="1" s="1"/>
  <c r="X845" i="1"/>
  <c r="X803" i="1"/>
  <c r="N803" i="1" s="1"/>
  <c r="X785" i="1"/>
  <c r="N785" i="1" s="1"/>
  <c r="X687" i="1"/>
  <c r="N687" i="1" s="1"/>
  <c r="X442" i="1"/>
  <c r="N442" i="1" s="1"/>
  <c r="X1984" i="1"/>
  <c r="N1984" i="1" s="1"/>
  <c r="X1901" i="1"/>
  <c r="N1901" i="1" s="1"/>
  <c r="X1896" i="1"/>
  <c r="N1896" i="1" s="1"/>
  <c r="X1817" i="1"/>
  <c r="N1817" i="1" s="1"/>
  <c r="X1807" i="1"/>
  <c r="N1807" i="1" s="1"/>
  <c r="X1800" i="1"/>
  <c r="N1800" i="1" s="1"/>
  <c r="X1784" i="1"/>
  <c r="N1784" i="1" s="1"/>
  <c r="X1764" i="1"/>
  <c r="N1764" i="1" s="1"/>
  <c r="X1566" i="1"/>
  <c r="N1566" i="1" s="1"/>
  <c r="X1449" i="1"/>
  <c r="N1449" i="1" s="1"/>
  <c r="X1222" i="1"/>
  <c r="N1222" i="1" s="1"/>
  <c r="X1196" i="1"/>
  <c r="N1196" i="1" s="1"/>
  <c r="X1187" i="1"/>
  <c r="N1187" i="1" s="1"/>
  <c r="X1067" i="1"/>
  <c r="N1067" i="1" s="1"/>
  <c r="X1058" i="1"/>
  <c r="N1058" i="1" s="1"/>
  <c r="X1049" i="1"/>
  <c r="N1049" i="1" s="1"/>
  <c r="X1038" i="1"/>
  <c r="N1038" i="1" s="1"/>
  <c r="X1031" i="1"/>
  <c r="N1031" i="1" s="1"/>
  <c r="X575" i="1"/>
  <c r="N575" i="1" s="1"/>
  <c r="X562" i="1"/>
  <c r="N562" i="1" s="1"/>
  <c r="X428" i="1"/>
  <c r="N428" i="1" s="1"/>
  <c r="X193" i="1"/>
  <c r="N193" i="1" s="1"/>
  <c r="X2" i="1"/>
  <c r="N2" i="1" s="1"/>
  <c r="X1876" i="1"/>
  <c r="N1876" i="1" s="1"/>
  <c r="X1836" i="1"/>
  <c r="N1836" i="1" s="1"/>
  <c r="X1775" i="1"/>
  <c r="N1775" i="1" s="1"/>
  <c r="X1773" i="1"/>
  <c r="N1773" i="1" s="1"/>
  <c r="X1459" i="1"/>
  <c r="N1459" i="1" s="1"/>
  <c r="X1380" i="1"/>
  <c r="N1380" i="1" s="1"/>
  <c r="X1819" i="1"/>
  <c r="N1819" i="1" s="1"/>
  <c r="X1786" i="1"/>
  <c r="N1786" i="1" s="1"/>
  <c r="X1777" i="1"/>
  <c r="N1777" i="1" s="1"/>
  <c r="X1766" i="1"/>
  <c r="N1766" i="1" s="1"/>
  <c r="X1750" i="1"/>
  <c r="N1750" i="1" s="1"/>
  <c r="X1748" i="1"/>
  <c r="N1748" i="1" s="1"/>
  <c r="X1634" i="1"/>
  <c r="N1634" i="1" s="1"/>
  <c r="X1561" i="1"/>
  <c r="N1561" i="1" s="1"/>
  <c r="X1224" i="1"/>
  <c r="N1224" i="1" s="1"/>
  <c r="X1174" i="1"/>
  <c r="N1174" i="1" s="1"/>
  <c r="X1089" i="1"/>
  <c r="N1089" i="1" s="1"/>
  <c r="X1069" i="1"/>
  <c r="N1069" i="1" s="1"/>
  <c r="X926" i="1"/>
  <c r="N926" i="1" s="1"/>
  <c r="X852" i="1"/>
  <c r="X779" i="1"/>
  <c r="N779" i="1" s="1"/>
  <c r="X149" i="1"/>
  <c r="N149" i="1" s="1"/>
  <c r="X9" i="1"/>
  <c r="N9" i="1" s="1"/>
  <c r="D820" i="2"/>
  <c r="X1009" i="1" s="1"/>
  <c r="N1009" i="1" s="1"/>
  <c r="X1015" i="1"/>
  <c r="N1015" i="1" s="1"/>
  <c r="X1740" i="1"/>
  <c r="N1740" i="1" s="1"/>
  <c r="X1747" i="1"/>
  <c r="N1747" i="1" s="1"/>
  <c r="X1770" i="1"/>
  <c r="N1770" i="1" s="1"/>
  <c r="X1908" i="1"/>
  <c r="N1908" i="1" s="1"/>
  <c r="X1952" i="1"/>
  <c r="N1952" i="1" s="1"/>
  <c r="X1965" i="1"/>
  <c r="N1965" i="1" s="1"/>
  <c r="A40" i="1"/>
  <c r="D254" i="2"/>
  <c r="E254" i="2" s="1"/>
  <c r="D189" i="2"/>
  <c r="X166" i="1" s="1"/>
  <c r="N166" i="1" s="1"/>
  <c r="D219" i="2"/>
  <c r="X171" i="1" s="1"/>
  <c r="N171" i="1" s="1"/>
  <c r="X131" i="1"/>
  <c r="N131" i="1" s="1"/>
  <c r="A139" i="1"/>
  <c r="A214" i="1"/>
  <c r="D237" i="2"/>
  <c r="X269" i="1" s="1"/>
  <c r="N269" i="1" s="1"/>
  <c r="D514" i="2"/>
  <c r="E514" i="2" s="1"/>
  <c r="D646" i="2"/>
  <c r="X635" i="1" s="1"/>
  <c r="N635" i="1" s="1"/>
  <c r="X894" i="1"/>
  <c r="N894" i="1" s="1"/>
  <c r="X945" i="1"/>
  <c r="N945" i="1" s="1"/>
  <c r="D864" i="2"/>
  <c r="X996" i="1" s="1"/>
  <c r="N996" i="1" s="1"/>
  <c r="X1040" i="1"/>
  <c r="N1040" i="1" s="1"/>
  <c r="X1056" i="1"/>
  <c r="N1056" i="1" s="1"/>
  <c r="X1080" i="1"/>
  <c r="N1080" i="1" s="1"/>
  <c r="X1093" i="1"/>
  <c r="N1093" i="1" s="1"/>
  <c r="D1269" i="2"/>
  <c r="X1562" i="1"/>
  <c r="N1562" i="1" s="1"/>
  <c r="X1658" i="1"/>
  <c r="N1658" i="1" s="1"/>
  <c r="X1738" i="1"/>
  <c r="N1738" i="1" s="1"/>
  <c r="X1768" i="1"/>
  <c r="N1768" i="1" s="1"/>
  <c r="X1810" i="1"/>
  <c r="N1810" i="1" s="1"/>
  <c r="X1825" i="1"/>
  <c r="N1825" i="1" s="1"/>
  <c r="X1860" i="1"/>
  <c r="N1860" i="1" s="1"/>
  <c r="A88" i="1"/>
  <c r="A96" i="1"/>
  <c r="A124" i="1"/>
  <c r="A280" i="1"/>
  <c r="A377" i="1"/>
  <c r="D777" i="2"/>
  <c r="E777" i="2" s="1"/>
  <c r="X1186" i="1"/>
  <c r="N1186" i="1" s="1"/>
  <c r="X1193" i="1"/>
  <c r="N1193" i="1" s="1"/>
  <c r="D1154" i="2"/>
  <c r="X1219" i="1"/>
  <c r="N1219" i="1" s="1"/>
  <c r="X1724" i="1"/>
  <c r="N1724" i="1" s="1"/>
  <c r="X1736" i="1"/>
  <c r="N1736" i="1" s="1"/>
  <c r="X1745" i="1"/>
  <c r="N1745" i="1" s="1"/>
  <c r="X1761" i="1"/>
  <c r="N1761" i="1" s="1"/>
  <c r="X1782" i="1"/>
  <c r="N1782" i="1" s="1"/>
  <c r="X1796" i="1"/>
  <c r="N1796" i="1" s="1"/>
  <c r="D25" i="2"/>
  <c r="A101" i="1"/>
  <c r="A160" i="1"/>
  <c r="A196" i="1"/>
  <c r="A222" i="1"/>
  <c r="X348" i="1"/>
  <c r="N348" i="1" s="1"/>
  <c r="X421" i="1"/>
  <c r="N421" i="1" s="1"/>
  <c r="X517" i="1"/>
  <c r="N517" i="1" s="1"/>
  <c r="X563" i="1"/>
  <c r="N563" i="1" s="1"/>
  <c r="X748" i="1"/>
  <c r="N748" i="1" s="1"/>
  <c r="X763" i="1"/>
  <c r="N763" i="1" s="1"/>
  <c r="X1047" i="1"/>
  <c r="N1047" i="1" s="1"/>
  <c r="X1054" i="1"/>
  <c r="N1054" i="1" s="1"/>
  <c r="X1068" i="1"/>
  <c r="N1068" i="1" s="1"/>
  <c r="D992" i="2"/>
  <c r="X1081" i="1" s="1"/>
  <c r="N1081" i="1" s="1"/>
  <c r="D930" i="2"/>
  <c r="X1178" i="1" s="1"/>
  <c r="N1178" i="1" s="1"/>
  <c r="D1258" i="2"/>
  <c r="D1206" i="2"/>
  <c r="X1563" i="1"/>
  <c r="N1563" i="1" s="1"/>
  <c r="D1348" i="2"/>
  <c r="E1348" i="2" s="1"/>
  <c r="D1379" i="2"/>
  <c r="E1379" i="2" s="1"/>
  <c r="X1604" i="1"/>
  <c r="N1604" i="1" s="1"/>
  <c r="X1651" i="1"/>
  <c r="N1651" i="1" s="1"/>
  <c r="X1666" i="1"/>
  <c r="N1666" i="1" s="1"/>
  <c r="X1734" i="1"/>
  <c r="N1734" i="1" s="1"/>
  <c r="X1780" i="1"/>
  <c r="N1780" i="1" s="1"/>
  <c r="X1818" i="1"/>
  <c r="N1818" i="1" s="1"/>
  <c r="X1840" i="1"/>
  <c r="N1840" i="1" s="1"/>
  <c r="L3" i="4"/>
  <c r="L43" i="4"/>
  <c r="K43" i="4"/>
  <c r="A361" i="1"/>
  <c r="A76" i="1"/>
  <c r="D260" i="2"/>
  <c r="E260" i="2" s="1"/>
  <c r="A175" i="1"/>
  <c r="A180" i="1"/>
  <c r="D488" i="2"/>
  <c r="X522" i="1" s="1"/>
  <c r="N522" i="1" s="1"/>
  <c r="D778" i="2"/>
  <c r="X724" i="1" s="1"/>
  <c r="N724" i="1" s="1"/>
  <c r="D688" i="2"/>
  <c r="X762" i="1" s="1"/>
  <c r="N762" i="1" s="1"/>
  <c r="D662" i="2"/>
  <c r="X778" i="1" s="1"/>
  <c r="N778" i="1" s="1"/>
  <c r="D826" i="2"/>
  <c r="D835" i="2"/>
  <c r="X932" i="1" s="1"/>
  <c r="N932" i="1" s="1"/>
  <c r="D1224" i="2"/>
  <c r="X1507" i="1" s="1"/>
  <c r="N1507" i="1" s="1"/>
  <c r="D1326" i="2"/>
  <c r="D958" i="2"/>
  <c r="X1166" i="1" s="1"/>
  <c r="N1166" i="1" s="1"/>
  <c r="D952" i="2"/>
  <c r="O135" i="4"/>
  <c r="A56" i="1"/>
  <c r="D34" i="2"/>
  <c r="E34" i="2" s="1"/>
  <c r="A81" i="1"/>
  <c r="A104" i="1"/>
  <c r="D171" i="2"/>
  <c r="E171" i="2" s="1"/>
  <c r="D138" i="2"/>
  <c r="X189" i="1" s="1"/>
  <c r="N189" i="1" s="1"/>
  <c r="D160" i="2"/>
  <c r="X210" i="1" s="1"/>
  <c r="N210" i="1" s="1"/>
  <c r="D209" i="2"/>
  <c r="E209" i="2" s="1"/>
  <c r="A188" i="1"/>
  <c r="A206" i="1"/>
  <c r="D300" i="2"/>
  <c r="X343" i="1" s="1"/>
  <c r="N343" i="1" s="1"/>
  <c r="D758" i="2"/>
  <c r="D871" i="2"/>
  <c r="E871" i="2" s="1"/>
  <c r="D960" i="2"/>
  <c r="E960" i="2" s="1"/>
  <c r="D1365" i="2"/>
  <c r="O18" i="4"/>
  <c r="O147" i="4"/>
  <c r="K16" i="4"/>
  <c r="L16" i="4"/>
  <c r="L10" i="4"/>
  <c r="K10" i="4"/>
  <c r="K19" i="4"/>
  <c r="L19" i="4"/>
  <c r="K35" i="4"/>
  <c r="L35" i="4"/>
  <c r="K6" i="4"/>
  <c r="L6" i="4"/>
  <c r="L28" i="4"/>
  <c r="K28" i="4"/>
  <c r="L44" i="4"/>
  <c r="K44" i="4"/>
  <c r="L12" i="4"/>
  <c r="K12" i="4"/>
  <c r="K21" i="4"/>
  <c r="L21" i="4"/>
  <c r="L22" i="4"/>
  <c r="L53" i="4"/>
  <c r="L55" i="4"/>
  <c r="L80" i="4"/>
  <c r="K124" i="4"/>
  <c r="L134" i="4"/>
  <c r="K137" i="4"/>
  <c r="L144" i="4"/>
  <c r="K210" i="4"/>
  <c r="K203" i="4"/>
  <c r="K76" i="4"/>
  <c r="K133" i="4"/>
  <c r="K140" i="4"/>
  <c r="K160" i="4"/>
  <c r="K69" i="4"/>
  <c r="K123" i="4"/>
  <c r="L150" i="4"/>
  <c r="K153" i="4"/>
  <c r="L173" i="4"/>
  <c r="L191" i="4"/>
  <c r="D402" i="2"/>
  <c r="D915" i="2"/>
  <c r="E915" i="2" s="1"/>
  <c r="D860" i="2"/>
  <c r="E860" i="2" s="1"/>
  <c r="D1028" i="2"/>
  <c r="D1126" i="2"/>
  <c r="D1183" i="2"/>
  <c r="D1468" i="2"/>
  <c r="E1468" i="2" s="1"/>
  <c r="D1486" i="2"/>
  <c r="E1486" i="2" s="1"/>
  <c r="O22" i="4"/>
  <c r="K131" i="4"/>
  <c r="D684" i="2"/>
  <c r="X773" i="1" s="1"/>
  <c r="N773" i="1" s="1"/>
  <c r="D1113" i="2"/>
  <c r="E1113" i="2" s="1"/>
  <c r="D1074" i="2"/>
  <c r="X1324" i="1" s="1"/>
  <c r="N1324" i="1" s="1"/>
  <c r="D1225" i="2"/>
  <c r="E1225" i="2" s="1"/>
  <c r="D1286" i="2"/>
  <c r="X1406" i="1" s="1"/>
  <c r="N1406" i="1" s="1"/>
  <c r="D1372" i="2"/>
  <c r="X1565" i="1" s="1"/>
  <c r="N1565" i="1" s="1"/>
  <c r="E14" i="2"/>
  <c r="O53" i="4"/>
  <c r="K82" i="4"/>
  <c r="L131" i="4"/>
  <c r="K169" i="4"/>
  <c r="K75" i="4"/>
  <c r="K92" i="4"/>
  <c r="L112" i="4"/>
  <c r="K122" i="4"/>
  <c r="K172" i="4"/>
  <c r="K178" i="4"/>
  <c r="K185" i="4"/>
  <c r="A14" i="1"/>
  <c r="A42" i="1"/>
  <c r="D161" i="2"/>
  <c r="X195" i="1" s="1"/>
  <c r="N195" i="1" s="1"/>
  <c r="A171" i="1"/>
  <c r="D166" i="2"/>
  <c r="X308" i="1" s="1"/>
  <c r="N308" i="1" s="1"/>
  <c r="D685" i="2"/>
  <c r="X766" i="1" s="1"/>
  <c r="N766" i="1" s="1"/>
  <c r="D763" i="2"/>
  <c r="E763" i="2" s="1"/>
  <c r="D847" i="2"/>
  <c r="E847" i="2" s="1"/>
  <c r="D1280" i="2"/>
  <c r="D1354" i="2"/>
  <c r="D1392" i="2"/>
  <c r="E1392" i="2" s="1"/>
  <c r="X1996" i="1"/>
  <c r="N1996" i="1" s="1"/>
  <c r="O40" i="4"/>
  <c r="K64" i="4"/>
  <c r="K85" i="4"/>
  <c r="L102" i="4"/>
  <c r="L128" i="4"/>
  <c r="L205" i="4"/>
  <c r="L54" i="4"/>
  <c r="L115" i="4"/>
  <c r="L37" i="4"/>
  <c r="K57" i="4"/>
  <c r="K98" i="4"/>
  <c r="K155" i="4"/>
  <c r="K201" i="4"/>
  <c r="K204" i="4"/>
  <c r="O8" i="4"/>
  <c r="K108" i="4"/>
  <c r="K114" i="4"/>
  <c r="K187" i="4"/>
  <c r="Z1" i="1"/>
  <c r="DQ1" i="1"/>
  <c r="EW1" i="1" s="1"/>
  <c r="GC1" i="1" s="1"/>
  <c r="HI1" i="1" s="1"/>
  <c r="IO1" i="1" s="1"/>
  <c r="JU1" i="1" s="1"/>
  <c r="LA1" i="1" s="1"/>
  <c r="MG1" i="1" s="1"/>
  <c r="NM1" i="1" s="1"/>
  <c r="CL1" i="1"/>
  <c r="E116" i="2"/>
  <c r="X53" i="1"/>
  <c r="N53" i="1" s="1"/>
  <c r="A72" i="1"/>
  <c r="E4" i="2"/>
  <c r="A113" i="1"/>
  <c r="A121" i="1"/>
  <c r="A137" i="1"/>
  <c r="A153" i="1"/>
  <c r="A169" i="1"/>
  <c r="A185" i="1"/>
  <c r="A201" i="1"/>
  <c r="A213" i="1"/>
  <c r="A227" i="1"/>
  <c r="A230" i="1"/>
  <c r="A233" i="1"/>
  <c r="A241" i="1"/>
  <c r="D168" i="2"/>
  <c r="A246" i="1"/>
  <c r="A255" i="1"/>
  <c r="D191" i="2"/>
  <c r="A264" i="1"/>
  <c r="A276" i="1"/>
  <c r="A288" i="1"/>
  <c r="A296" i="1"/>
  <c r="X315" i="1"/>
  <c r="N315" i="1" s="1"/>
  <c r="A364" i="1"/>
  <c r="A395" i="1"/>
  <c r="A414" i="1"/>
  <c r="A97" i="1"/>
  <c r="A473" i="1"/>
  <c r="A63" i="1"/>
  <c r="A344" i="1"/>
  <c r="A497" i="1"/>
  <c r="D114" i="2"/>
  <c r="D69" i="2"/>
  <c r="E39" i="2"/>
  <c r="D176" i="2"/>
  <c r="O75" i="4" s="1"/>
  <c r="X121" i="1"/>
  <c r="N121" i="1" s="1"/>
  <c r="A130" i="1"/>
  <c r="D238" i="2"/>
  <c r="O175" i="4" s="1"/>
  <c r="A146" i="1"/>
  <c r="D156" i="2"/>
  <c r="X153" i="1"/>
  <c r="N153" i="1" s="1"/>
  <c r="A162" i="1"/>
  <c r="X169" i="1"/>
  <c r="N169" i="1" s="1"/>
  <c r="A178" i="1"/>
  <c r="X185" i="1"/>
  <c r="N185" i="1" s="1"/>
  <c r="A194" i="1"/>
  <c r="X201" i="1"/>
  <c r="N201" i="1" s="1"/>
  <c r="D135" i="2"/>
  <c r="D177" i="2"/>
  <c r="A256" i="1"/>
  <c r="A308" i="1"/>
  <c r="A317" i="1"/>
  <c r="A326" i="1"/>
  <c r="A351" i="1"/>
  <c r="A402" i="1"/>
  <c r="A492" i="1"/>
  <c r="A525" i="1"/>
  <c r="A726" i="1"/>
  <c r="A252" i="1"/>
  <c r="A774" i="1"/>
  <c r="A12" i="1"/>
  <c r="A95" i="1"/>
  <c r="A135" i="1"/>
  <c r="A183" i="1"/>
  <c r="X215" i="1"/>
  <c r="N215" i="1" s="1"/>
  <c r="A263" i="1"/>
  <c r="A269" i="1"/>
  <c r="A275" i="1"/>
  <c r="A282" i="1"/>
  <c r="A316" i="1"/>
  <c r="A2" i="1"/>
  <c r="A15" i="1"/>
  <c r="A19" i="1"/>
  <c r="A23" i="1"/>
  <c r="A35" i="1"/>
  <c r="A39" i="1"/>
  <c r="A50" i="1"/>
  <c r="D101" i="2"/>
  <c r="A82" i="1"/>
  <c r="A89" i="1"/>
  <c r="A91" i="1"/>
  <c r="A111" i="1"/>
  <c r="X124" i="1"/>
  <c r="N124" i="1" s="1"/>
  <c r="X156" i="1"/>
  <c r="N156" i="1" s="1"/>
  <c r="X172" i="1"/>
  <c r="N172" i="1" s="1"/>
  <c r="X175" i="1"/>
  <c r="N175" i="1" s="1"/>
  <c r="X209" i="1"/>
  <c r="N209" i="1" s="1"/>
  <c r="X223" i="1"/>
  <c r="N223" i="1" s="1"/>
  <c r="A250" i="1"/>
  <c r="A265" i="1"/>
  <c r="A277" i="1"/>
  <c r="A289" i="1"/>
  <c r="A297" i="1"/>
  <c r="A302" i="1"/>
  <c r="D136" i="2"/>
  <c r="A380" i="1"/>
  <c r="X416" i="1"/>
  <c r="N416" i="1" s="1"/>
  <c r="A430" i="1"/>
  <c r="A533" i="1"/>
  <c r="A564" i="1"/>
  <c r="A566" i="1"/>
  <c r="A219" i="1"/>
  <c r="A325" i="1"/>
  <c r="E174" i="2"/>
  <c r="X319" i="1"/>
  <c r="N319" i="1" s="1"/>
  <c r="A27" i="1"/>
  <c r="A31" i="1"/>
  <c r="A57" i="1"/>
  <c r="A59" i="1"/>
  <c r="X52" i="1"/>
  <c r="N52" i="1" s="1"/>
  <c r="X70" i="1"/>
  <c r="N70" i="1" s="1"/>
  <c r="E70" i="2"/>
  <c r="A117" i="1"/>
  <c r="X130" i="1"/>
  <c r="N130" i="1" s="1"/>
  <c r="A133" i="1"/>
  <c r="A149" i="1"/>
  <c r="X162" i="1"/>
  <c r="N162" i="1" s="1"/>
  <c r="A165" i="1"/>
  <c r="A181" i="1"/>
  <c r="A197" i="1"/>
  <c r="A204" i="1"/>
  <c r="A207" i="1"/>
  <c r="A217" i="1"/>
  <c r="A235" i="1"/>
  <c r="D147" i="2"/>
  <c r="A243" i="1"/>
  <c r="A323" i="1"/>
  <c r="X340" i="1"/>
  <c r="N340" i="1" s="1"/>
  <c r="X354" i="1"/>
  <c r="N354" i="1" s="1"/>
  <c r="A368" i="1"/>
  <c r="A424" i="1"/>
  <c r="A454" i="1"/>
  <c r="A99" i="1"/>
  <c r="A54" i="1"/>
  <c r="A86" i="1"/>
  <c r="A119" i="1"/>
  <c r="E42" i="2"/>
  <c r="A109" i="1"/>
  <c r="A131" i="1"/>
  <c r="A147" i="1"/>
  <c r="A163" i="1"/>
  <c r="A179" i="1"/>
  <c r="A195" i="1"/>
  <c r="A212" i="1"/>
  <c r="A225" i="1"/>
  <c r="A248" i="1"/>
  <c r="A251" i="1"/>
  <c r="A266" i="1"/>
  <c r="A273" i="1"/>
  <c r="A294" i="1"/>
  <c r="A310" i="1"/>
  <c r="A314" i="1"/>
  <c r="A328" i="1"/>
  <c r="A333" i="1"/>
  <c r="A337" i="1"/>
  <c r="A342" i="1"/>
  <c r="A356" i="1"/>
  <c r="A376" i="1"/>
  <c r="A381" i="1"/>
  <c r="A393" i="1"/>
  <c r="A400" i="1"/>
  <c r="A409" i="1"/>
  <c r="A419" i="1"/>
  <c r="A422" i="1"/>
  <c r="A441" i="1"/>
  <c r="E228" i="2"/>
  <c r="X332" i="1"/>
  <c r="N332" i="1" s="1"/>
  <c r="X324" i="1"/>
  <c r="N324" i="1" s="1"/>
  <c r="D118" i="2"/>
  <c r="A53" i="1"/>
  <c r="A87" i="1"/>
  <c r="A60" i="1"/>
  <c r="E134" i="2"/>
  <c r="A158" i="1"/>
  <c r="X165" i="1"/>
  <c r="N165" i="1" s="1"/>
  <c r="A174" i="1"/>
  <c r="X181" i="1"/>
  <c r="N181" i="1" s="1"/>
  <c r="A190" i="1"/>
  <c r="X197" i="1"/>
  <c r="N197" i="1" s="1"/>
  <c r="A215" i="1"/>
  <c r="A229" i="1"/>
  <c r="A306" i="1"/>
  <c r="E172" i="2"/>
  <c r="X322" i="1"/>
  <c r="N322" i="1" s="1"/>
  <c r="E382" i="2"/>
  <c r="X396" i="1"/>
  <c r="N396" i="1" s="1"/>
  <c r="X377" i="1"/>
  <c r="N377" i="1" s="1"/>
  <c r="X389" i="1"/>
  <c r="N389" i="1" s="1"/>
  <c r="D380" i="2"/>
  <c r="A370" i="1"/>
  <c r="A384" i="1"/>
  <c r="A456" i="1"/>
  <c r="A460" i="1"/>
  <c r="A466" i="1"/>
  <c r="A468" i="1"/>
  <c r="A474" i="1"/>
  <c r="A488" i="1"/>
  <c r="E138" i="2"/>
  <c r="A151" i="1"/>
  <c r="A167" i="1"/>
  <c r="A209" i="1"/>
  <c r="D123" i="2"/>
  <c r="A46" i="1"/>
  <c r="A55" i="1"/>
  <c r="A78" i="1"/>
  <c r="A85" i="1"/>
  <c r="A11" i="1"/>
  <c r="A142" i="1"/>
  <c r="A260" i="1"/>
  <c r="A272" i="1"/>
  <c r="BF1" i="1"/>
  <c r="A51" i="1"/>
  <c r="X55" i="1"/>
  <c r="N55" i="1" s="1"/>
  <c r="E31" i="2"/>
  <c r="A83" i="1"/>
  <c r="A107" i="1"/>
  <c r="X120" i="1"/>
  <c r="N120" i="1" s="1"/>
  <c r="X123" i="1"/>
  <c r="N123" i="1" s="1"/>
  <c r="X136" i="1"/>
  <c r="N136" i="1" s="1"/>
  <c r="X139" i="1"/>
  <c r="N139" i="1" s="1"/>
  <c r="D155" i="2"/>
  <c r="O36" i="4" s="1"/>
  <c r="X187" i="1"/>
  <c r="N187" i="1" s="1"/>
  <c r="X200" i="1"/>
  <c r="N200" i="1" s="1"/>
  <c r="A208" i="1"/>
  <c r="A218" i="1"/>
  <c r="A267" i="1"/>
  <c r="A291" i="1"/>
  <c r="A299" i="1"/>
  <c r="A320" i="1"/>
  <c r="A334" i="1"/>
  <c r="X337" i="1"/>
  <c r="N337" i="1" s="1"/>
  <c r="A349" i="1"/>
  <c r="A362" i="1"/>
  <c r="A472" i="1"/>
  <c r="A199" i="1"/>
  <c r="A8" i="1"/>
  <c r="D105" i="2"/>
  <c r="E6" i="2"/>
  <c r="A92" i="1"/>
  <c r="A112" i="1"/>
  <c r="A115" i="1"/>
  <c r="A126" i="1"/>
  <c r="E201" i="2"/>
  <c r="X227" i="1"/>
  <c r="N227" i="1" s="1"/>
  <c r="D98" i="2"/>
  <c r="X104" i="1"/>
  <c r="N104" i="1" s="1"/>
  <c r="X126" i="1"/>
  <c r="N126" i="1" s="1"/>
  <c r="A129" i="1"/>
  <c r="X142" i="1"/>
  <c r="N142" i="1" s="1"/>
  <c r="A145" i="1"/>
  <c r="A161" i="1"/>
  <c r="X174" i="1"/>
  <c r="N174" i="1" s="1"/>
  <c r="A177" i="1"/>
  <c r="A193" i="1"/>
  <c r="A202" i="1"/>
  <c r="X222" i="1"/>
  <c r="N222" i="1" s="1"/>
  <c r="A226" i="1"/>
  <c r="X236" i="1"/>
  <c r="N236" i="1" s="1"/>
  <c r="A245" i="1"/>
  <c r="A253" i="1"/>
  <c r="D246" i="2"/>
  <c r="A262" i="1"/>
  <c r="A274" i="1"/>
  <c r="A304" i="1"/>
  <c r="A307" i="1"/>
  <c r="X329" i="1"/>
  <c r="N329" i="1" s="1"/>
  <c r="A386" i="1"/>
  <c r="A390" i="1"/>
  <c r="A477" i="1"/>
  <c r="E79" i="2"/>
  <c r="A358" i="1"/>
  <c r="A469" i="1"/>
  <c r="A61" i="1"/>
  <c r="A93" i="1"/>
  <c r="A45" i="1"/>
  <c r="X51" i="1"/>
  <c r="N51" i="1" s="1"/>
  <c r="A70" i="1"/>
  <c r="A210" i="1"/>
  <c r="A220" i="1"/>
  <c r="A237" i="1"/>
  <c r="A270" i="1"/>
  <c r="A330" i="1"/>
  <c r="A335" i="1"/>
  <c r="X409" i="1"/>
  <c r="N409" i="1" s="1"/>
  <c r="X363" i="1"/>
  <c r="N363" i="1" s="1"/>
  <c r="A345" i="1"/>
  <c r="A353" i="1"/>
  <c r="A405" i="1"/>
  <c r="E455" i="2"/>
  <c r="X503" i="1"/>
  <c r="N503" i="1" s="1"/>
  <c r="X489" i="1"/>
  <c r="N489" i="1" s="1"/>
  <c r="X480" i="1"/>
  <c r="N480" i="1" s="1"/>
  <c r="X465" i="1"/>
  <c r="N465" i="1" s="1"/>
  <c r="X496" i="1"/>
  <c r="N496" i="1" s="1"/>
  <c r="A484" i="1"/>
  <c r="A498" i="1"/>
  <c r="A500" i="1"/>
  <c r="A530" i="1"/>
  <c r="A540" i="1"/>
  <c r="E464" i="2"/>
  <c r="X546" i="1"/>
  <c r="N546" i="1" s="1"/>
  <c r="A385" i="1"/>
  <c r="E56" i="2"/>
  <c r="A77" i="1"/>
  <c r="A79" i="1"/>
  <c r="A105" i="1"/>
  <c r="A110" i="1"/>
  <c r="E204" i="2"/>
  <c r="X234" i="1"/>
  <c r="N234" i="1" s="1"/>
  <c r="X129" i="1"/>
  <c r="N129" i="1" s="1"/>
  <c r="A138" i="1"/>
  <c r="X145" i="1"/>
  <c r="N145" i="1" s="1"/>
  <c r="A154" i="1"/>
  <c r="A170" i="1"/>
  <c r="X177" i="1"/>
  <c r="N177" i="1" s="1"/>
  <c r="A186" i="1"/>
  <c r="X213" i="1"/>
  <c r="N213" i="1" s="1"/>
  <c r="A216" i="1"/>
  <c r="D255" i="2"/>
  <c r="A258" i="1"/>
  <c r="A279" i="1"/>
  <c r="A284" i="1"/>
  <c r="A327" i="1"/>
  <c r="A340" i="1"/>
  <c r="A360" i="1"/>
  <c r="E367" i="2"/>
  <c r="X412" i="1"/>
  <c r="N412" i="1" s="1"/>
  <c r="A438" i="1"/>
  <c r="A512" i="1"/>
  <c r="A518" i="1"/>
  <c r="E24" i="2"/>
  <c r="A98" i="1"/>
  <c r="A103" i="1"/>
  <c r="O192" i="4"/>
  <c r="E121" i="2"/>
  <c r="X119" i="1"/>
  <c r="N119" i="1" s="1"/>
  <c r="X135" i="1"/>
  <c r="N135" i="1" s="1"/>
  <c r="X164" i="1"/>
  <c r="N164" i="1" s="1"/>
  <c r="X167" i="1"/>
  <c r="N167" i="1" s="1"/>
  <c r="X180" i="1"/>
  <c r="N180" i="1" s="1"/>
  <c r="X183" i="1"/>
  <c r="N183" i="1" s="1"/>
  <c r="A203" i="1"/>
  <c r="D200" i="2"/>
  <c r="A224" i="1"/>
  <c r="A234" i="1"/>
  <c r="A283" i="1"/>
  <c r="A301" i="1"/>
  <c r="A309" i="1"/>
  <c r="A366" i="1"/>
  <c r="A374" i="1"/>
  <c r="A392" i="1"/>
  <c r="A398" i="1"/>
  <c r="A417" i="1"/>
  <c r="A446" i="1"/>
  <c r="E65" i="2"/>
  <c r="X83" i="1"/>
  <c r="N83" i="1" s="1"/>
  <c r="A7" i="1"/>
  <c r="D59" i="2"/>
  <c r="A84" i="1"/>
  <c r="A122" i="1"/>
  <c r="A25" i="1"/>
  <c r="A41" i="1"/>
  <c r="A66" i="1"/>
  <c r="A73" i="1"/>
  <c r="A75" i="1"/>
  <c r="A13" i="1"/>
  <c r="A141" i="1"/>
  <c r="A152" i="1"/>
  <c r="A157" i="1"/>
  <c r="A168" i="1"/>
  <c r="X170" i="1"/>
  <c r="N170" i="1" s="1"/>
  <c r="A173" i="1"/>
  <c r="A184" i="1"/>
  <c r="A189" i="1"/>
  <c r="A200" i="1"/>
  <c r="A211" i="1"/>
  <c r="X216" i="1"/>
  <c r="N216" i="1" s="1"/>
  <c r="E250" i="2"/>
  <c r="X290" i="1"/>
  <c r="N290" i="1" s="1"/>
  <c r="X256" i="1"/>
  <c r="N256" i="1" s="1"/>
  <c r="X242" i="1"/>
  <c r="N242" i="1" s="1"/>
  <c r="X278" i="1"/>
  <c r="N278" i="1" s="1"/>
  <c r="A271" i="1"/>
  <c r="A278" i="1"/>
  <c r="A293" i="1"/>
  <c r="A313" i="1"/>
  <c r="A332" i="1"/>
  <c r="E267" i="2"/>
  <c r="X347" i="1"/>
  <c r="N347" i="1" s="1"/>
  <c r="X376" i="1"/>
  <c r="N376" i="1" s="1"/>
  <c r="X395" i="1"/>
  <c r="N395" i="1" s="1"/>
  <c r="X388" i="1"/>
  <c r="N388" i="1" s="1"/>
  <c r="A341" i="1"/>
  <c r="A408" i="1"/>
  <c r="A410" i="1"/>
  <c r="A421" i="1"/>
  <c r="A429" i="1"/>
  <c r="A449" i="1"/>
  <c r="A319" i="1"/>
  <c r="A382" i="1"/>
  <c r="A102" i="1"/>
  <c r="D3" i="2"/>
  <c r="A47" i="1"/>
  <c r="O88" i="4"/>
  <c r="E55" i="2"/>
  <c r="A1989" i="1"/>
  <c r="A1957" i="1"/>
  <c r="A1925" i="1"/>
  <c r="A1893" i="1"/>
  <c r="A1861" i="1"/>
  <c r="A1821" i="1"/>
  <c r="A2000" i="1"/>
  <c r="A1982" i="1"/>
  <c r="A1975" i="1"/>
  <c r="A1968" i="1"/>
  <c r="A1950" i="1"/>
  <c r="A1943" i="1"/>
  <c r="A1936" i="1"/>
  <c r="A1918" i="1"/>
  <c r="A1911" i="1"/>
  <c r="A1886" i="1"/>
  <c r="A1879" i="1"/>
  <c r="A1854" i="1"/>
  <c r="A1847" i="1"/>
  <c r="A1993" i="1"/>
  <c r="A1961" i="1"/>
  <c r="A1929" i="1"/>
  <c r="A1897" i="1"/>
  <c r="A1865" i="1"/>
  <c r="A1810" i="1"/>
  <c r="A1986" i="1"/>
  <c r="A1972" i="1"/>
  <c r="A1954" i="1"/>
  <c r="A1922" i="1"/>
  <c r="A1890" i="1"/>
  <c r="A1883" i="1"/>
  <c r="A1858" i="1"/>
  <c r="A1851" i="1"/>
  <c r="A1997" i="1"/>
  <c r="A1965" i="1"/>
  <c r="A1933" i="1"/>
  <c r="A1901" i="1"/>
  <c r="A1869" i="1"/>
  <c r="A1818" i="1"/>
  <c r="A1754" i="1"/>
  <c r="A2004" i="1"/>
  <c r="A1990" i="1"/>
  <c r="A1983" i="1"/>
  <c r="A1976" i="1"/>
  <c r="A1958" i="1"/>
  <c r="A1951" i="1"/>
  <c r="A1944" i="1"/>
  <c r="A1926" i="1"/>
  <c r="A1919" i="1"/>
  <c r="A2001" i="1"/>
  <c r="A1969" i="1"/>
  <c r="A1937" i="1"/>
  <c r="A1905" i="1"/>
  <c r="A1873" i="1"/>
  <c r="A1841" i="1"/>
  <c r="A1826" i="1"/>
  <c r="A1762" i="1"/>
  <c r="A1994" i="1"/>
  <c r="A1987" i="1"/>
  <c r="A1962" i="1"/>
  <c r="A1955" i="1"/>
  <c r="A1930" i="1"/>
  <c r="A1923" i="1"/>
  <c r="A1898" i="1"/>
  <c r="A1891" i="1"/>
  <c r="A1866" i="1"/>
  <c r="A1859" i="1"/>
  <c r="A1973" i="1"/>
  <c r="A1941" i="1"/>
  <c r="A1909" i="1"/>
  <c r="A1877" i="1"/>
  <c r="A1845" i="1"/>
  <c r="A1834" i="1"/>
  <c r="A1770" i="1"/>
  <c r="A1998" i="1"/>
  <c r="A1991" i="1"/>
  <c r="A1966" i="1"/>
  <c r="A1959" i="1"/>
  <c r="A1934" i="1"/>
  <c r="A1927" i="1"/>
  <c r="A1977" i="1"/>
  <c r="A1945" i="1"/>
  <c r="A1913" i="1"/>
  <c r="A1881" i="1"/>
  <c r="A1849" i="1"/>
  <c r="A1995" i="1"/>
  <c r="A1988" i="1"/>
  <c r="A1970" i="1"/>
  <c r="A1963" i="1"/>
  <c r="A1956" i="1"/>
  <c r="A1938" i="1"/>
  <c r="A1931" i="1"/>
  <c r="A1924" i="1"/>
  <c r="A1906" i="1"/>
  <c r="A1899" i="1"/>
  <c r="A1892" i="1"/>
  <c r="A1874" i="1"/>
  <c r="A1867" i="1"/>
  <c r="A1860" i="1"/>
  <c r="A1842" i="1"/>
  <c r="A2002" i="1"/>
  <c r="A1981" i="1"/>
  <c r="A1949" i="1"/>
  <c r="A1917" i="1"/>
  <c r="A1885" i="1"/>
  <c r="A1853" i="1"/>
  <c r="A1805" i="1"/>
  <c r="A1786" i="1"/>
  <c r="A1741" i="1"/>
  <c r="A1999" i="1"/>
  <c r="A1974" i="1"/>
  <c r="A1967" i="1"/>
  <c r="A1942" i="1"/>
  <c r="A1935" i="1"/>
  <c r="A1910" i="1"/>
  <c r="A1903" i="1"/>
  <c r="A1878" i="1"/>
  <c r="A1871" i="1"/>
  <c r="A1846" i="1"/>
  <c r="A1985" i="1"/>
  <c r="A1953" i="1"/>
  <c r="A1921" i="1"/>
  <c r="A1889" i="1"/>
  <c r="A1857" i="1"/>
  <c r="A1813" i="1"/>
  <c r="A1794" i="1"/>
  <c r="A1996" i="1"/>
  <c r="A1978" i="1"/>
  <c r="A1971" i="1"/>
  <c r="A1964" i="1"/>
  <c r="A1946" i="1"/>
  <c r="A1939" i="1"/>
  <c r="A1932" i="1"/>
  <c r="A1895" i="1"/>
  <c r="A1868" i="1"/>
  <c r="A1824" i="1"/>
  <c r="A1798" i="1"/>
  <c r="A1784" i="1"/>
  <c r="A1670" i="1"/>
  <c r="A1839" i="1"/>
  <c r="A1809" i="1"/>
  <c r="A1787" i="1"/>
  <c r="A1746" i="1"/>
  <c r="A1674" i="1"/>
  <c r="A1862" i="1"/>
  <c r="A1743" i="1"/>
  <c r="A1727" i="1"/>
  <c r="A1712" i="1"/>
  <c r="A1678" i="1"/>
  <c r="A1663" i="1"/>
  <c r="A1648" i="1"/>
  <c r="A1622" i="1"/>
  <c r="A1618" i="1"/>
  <c r="A1614" i="1"/>
  <c r="A1610" i="1"/>
  <c r="A1606" i="1"/>
  <c r="A1602" i="1"/>
  <c r="A1598" i="1"/>
  <c r="A1594" i="1"/>
  <c r="A1822" i="1"/>
  <c r="A1790" i="1"/>
  <c r="A1758" i="1"/>
  <c r="A1734" i="1"/>
  <c r="A1682" i="1"/>
  <c r="A1856" i="1"/>
  <c r="A1832" i="1"/>
  <c r="A1807" i="1"/>
  <c r="A1720" i="1"/>
  <c r="A1686" i="1"/>
  <c r="A1671" i="1"/>
  <c r="A1914" i="1"/>
  <c r="A1830" i="1"/>
  <c r="A1802" i="1"/>
  <c r="A1782" i="1"/>
  <c r="A1776" i="1"/>
  <c r="A1738" i="1"/>
  <c r="A1690" i="1"/>
  <c r="A1912" i="1"/>
  <c r="A1902" i="1"/>
  <c r="A1887" i="1"/>
  <c r="A1875" i="1"/>
  <c r="A1850" i="1"/>
  <c r="A1815" i="1"/>
  <c r="A1694" i="1"/>
  <c r="A1679" i="1"/>
  <c r="A1664" i="1"/>
  <c r="A1630" i="1"/>
  <c r="A1623" i="1"/>
  <c r="A1619" i="1"/>
  <c r="A1848" i="1"/>
  <c r="A1765" i="1"/>
  <c r="A1750" i="1"/>
  <c r="A1698" i="1"/>
  <c r="A1634" i="1"/>
  <c r="A1900" i="1"/>
  <c r="A1863" i="1"/>
  <c r="A1768" i="1"/>
  <c r="A1721" i="1"/>
  <c r="A1702" i="1"/>
  <c r="A1657" i="1"/>
  <c r="A1823" i="1"/>
  <c r="A1797" i="1"/>
  <c r="A1791" i="1"/>
  <c r="A1725" i="1"/>
  <c r="A1706" i="1"/>
  <c r="A1661" i="1"/>
  <c r="A1642" i="1"/>
  <c r="A1627" i="1"/>
  <c r="A1894" i="1"/>
  <c r="A1800" i="1"/>
  <c r="A1783" i="1"/>
  <c r="A1748" i="1"/>
  <c r="A1714" i="1"/>
  <c r="A1650" i="1"/>
  <c r="A1888" i="1"/>
  <c r="A1745" i="1"/>
  <c r="A1736" i="1"/>
  <c r="A1733" i="1"/>
  <c r="A1718" i="1"/>
  <c r="A1703" i="1"/>
  <c r="A1688" i="1"/>
  <c r="A1673" i="1"/>
  <c r="A1882" i="1"/>
  <c r="A1831" i="1"/>
  <c r="A1816" i="1"/>
  <c r="A1769" i="1"/>
  <c r="A1763" i="1"/>
  <c r="A1760" i="1"/>
  <c r="A1757" i="1"/>
  <c r="A1751" i="1"/>
  <c r="A1742" i="1"/>
  <c r="A1722" i="1"/>
  <c r="A1677" i="1"/>
  <c r="A1658" i="1"/>
  <c r="A1907" i="1"/>
  <c r="A1880" i="1"/>
  <c r="A1870" i="1"/>
  <c r="A1855" i="1"/>
  <c r="A1806" i="1"/>
  <c r="A1792" i="1"/>
  <c r="A1766" i="1"/>
  <c r="A1726" i="1"/>
  <c r="A1711" i="1"/>
  <c r="A1696" i="1"/>
  <c r="A1662" i="1"/>
  <c r="A1647" i="1"/>
  <c r="A1632" i="1"/>
  <c r="A1843" i="1"/>
  <c r="A1814" i="1"/>
  <c r="A1778" i="1"/>
  <c r="A1775" i="1"/>
  <c r="A1730" i="1"/>
  <c r="A1715" i="1"/>
  <c r="A1700" i="1"/>
  <c r="A1685" i="1"/>
  <c r="A1666" i="1"/>
  <c r="A1651" i="1"/>
  <c r="A1625" i="1"/>
  <c r="A1777" i="1"/>
  <c r="A1646" i="1"/>
  <c r="A1597" i="1"/>
  <c r="A1729" i="1"/>
  <c r="A1808" i="1"/>
  <c r="A1680" i="1"/>
  <c r="A1615" i="1"/>
  <c r="A1612" i="1"/>
  <c r="A1583" i="1"/>
  <c r="A1580" i="1"/>
  <c r="A1427" i="1"/>
  <c r="A1408" i="1"/>
  <c r="A1589" i="1"/>
  <c r="A1557" i="1"/>
  <c r="A1431" i="1"/>
  <c r="A1412" i="1"/>
  <c r="A1631" i="1"/>
  <c r="A1595" i="1"/>
  <c r="A1592" i="1"/>
  <c r="A1563" i="1"/>
  <c r="A1560" i="1"/>
  <c r="A1695" i="1"/>
  <c r="A1607" i="1"/>
  <c r="A1604" i="1"/>
  <c r="A1575" i="1"/>
  <c r="A1572" i="1"/>
  <c r="A1554" i="1"/>
  <c r="A1550" i="1"/>
  <c r="A1546" i="1"/>
  <c r="A1542" i="1"/>
  <c r="A1538" i="1"/>
  <c r="A1534" i="1"/>
  <c r="A1530" i="1"/>
  <c r="A1526" i="1"/>
  <c r="A1522" i="1"/>
  <c r="A1518" i="1"/>
  <c r="A1514" i="1"/>
  <c r="A1510" i="1"/>
  <c r="A1506" i="1"/>
  <c r="A1502" i="1"/>
  <c r="A1498" i="1"/>
  <c r="A1494" i="1"/>
  <c r="A1490" i="1"/>
  <c r="A1486" i="1"/>
  <c r="A1482" i="1"/>
  <c r="A1478" i="1"/>
  <c r="A1474" i="1"/>
  <c r="A1470" i="1"/>
  <c r="A1466" i="1"/>
  <c r="A1462" i="1"/>
  <c r="A1458" i="1"/>
  <c r="A1424" i="1"/>
  <c r="A1409" i="1"/>
  <c r="A1621" i="1"/>
  <c r="A1613" i="1"/>
  <c r="A1581" i="1"/>
  <c r="A1638" i="1"/>
  <c r="A1616" i="1"/>
  <c r="A1587" i="1"/>
  <c r="A1584" i="1"/>
  <c r="A1656" i="1"/>
  <c r="A1654" i="1"/>
  <c r="A1593" i="1"/>
  <c r="A1561" i="1"/>
  <c r="A1436" i="1"/>
  <c r="A1710" i="1"/>
  <c r="A1599" i="1"/>
  <c r="A1596" i="1"/>
  <c r="A1567" i="1"/>
  <c r="A1564" i="1"/>
  <c r="A1440" i="1"/>
  <c r="A1605" i="1"/>
  <c r="A1573" i="1"/>
  <c r="A1444" i="1"/>
  <c r="A1838" i="1"/>
  <c r="A1665" i="1"/>
  <c r="A1774" i="1"/>
  <c r="A1617" i="1"/>
  <c r="A1585" i="1"/>
  <c r="A1452" i="1"/>
  <c r="A1639" i="1"/>
  <c r="A1626" i="1"/>
  <c r="A1608" i="1"/>
  <c r="A1576" i="1"/>
  <c r="A1488" i="1"/>
  <c r="A1476" i="1"/>
  <c r="A1439" i="1"/>
  <c r="A1377" i="1"/>
  <c r="A1361" i="1"/>
  <c r="A1345" i="1"/>
  <c r="A1329" i="1"/>
  <c r="A1313" i="1"/>
  <c r="A1297" i="1"/>
  <c r="A1281" i="1"/>
  <c r="A1265" i="1"/>
  <c r="A1500" i="1"/>
  <c r="A1411" i="1"/>
  <c r="A1464" i="1"/>
  <c r="A1404" i="1"/>
  <c r="A1591" i="1"/>
  <c r="A1565" i="1"/>
  <c r="A1556" i="1"/>
  <c r="A1544" i="1"/>
  <c r="A1528" i="1"/>
  <c r="A1512" i="1"/>
  <c r="A1454" i="1"/>
  <c r="A1396" i="1"/>
  <c r="A1393" i="1"/>
  <c r="A1390" i="1"/>
  <c r="A1387" i="1"/>
  <c r="A1371" i="1"/>
  <c r="A1355" i="1"/>
  <c r="A1381" i="1"/>
  <c r="A1365" i="1"/>
  <c r="A1349" i="1"/>
  <c r="A1333" i="1"/>
  <c r="A1317" i="1"/>
  <c r="A1301" i="1"/>
  <c r="A1285" i="1"/>
  <c r="A1269" i="1"/>
  <c r="A1600" i="1"/>
  <c r="A1484" i="1"/>
  <c r="A1447" i="1"/>
  <c r="A1435" i="1"/>
  <c r="A1432" i="1"/>
  <c r="A1417" i="1"/>
  <c r="A1402" i="1"/>
  <c r="A1399" i="1"/>
  <c r="A1611" i="1"/>
  <c r="A1568" i="1"/>
  <c r="A1496" i="1"/>
  <c r="A1472" i="1"/>
  <c r="A1450" i="1"/>
  <c r="A1420" i="1"/>
  <c r="A1609" i="1"/>
  <c r="A1579" i="1"/>
  <c r="A1577" i="1"/>
  <c r="A1540" i="1"/>
  <c r="A1524" i="1"/>
  <c r="A1508" i="1"/>
  <c r="A1430" i="1"/>
  <c r="A1460" i="1"/>
  <c r="A1445" i="1"/>
  <c r="A1385" i="1"/>
  <c r="A1369" i="1"/>
  <c r="A1353" i="1"/>
  <c r="A1337" i="1"/>
  <c r="A1321" i="1"/>
  <c r="A1305" i="1"/>
  <c r="A1289" i="1"/>
  <c r="A1273" i="1"/>
  <c r="A1254" i="1"/>
  <c r="A1238" i="1"/>
  <c r="A1222" i="1"/>
  <c r="A1552" i="1"/>
  <c r="A1480" i="1"/>
  <c r="A1601" i="1"/>
  <c r="A1536" i="1"/>
  <c r="A1520" i="1"/>
  <c r="A1492" i="1"/>
  <c r="A1433" i="1"/>
  <c r="A1428" i="1"/>
  <c r="A1418" i="1"/>
  <c r="A1379" i="1"/>
  <c r="A1569" i="1"/>
  <c r="A1504" i="1"/>
  <c r="A1468" i="1"/>
  <c r="A1453" i="1"/>
  <c r="A1448" i="1"/>
  <c r="A1413" i="1"/>
  <c r="A1373" i="1"/>
  <c r="A1357" i="1"/>
  <c r="A1341" i="1"/>
  <c r="A1325" i="1"/>
  <c r="A1309" i="1"/>
  <c r="A1293" i="1"/>
  <c r="A1277" i="1"/>
  <c r="A1261" i="1"/>
  <c r="A1258" i="1"/>
  <c r="A1242" i="1"/>
  <c r="A1588" i="1"/>
  <c r="A1441" i="1"/>
  <c r="A1392" i="1"/>
  <c r="A1389" i="1"/>
  <c r="A1620" i="1"/>
  <c r="A1548" i="1"/>
  <c r="A1532" i="1"/>
  <c r="A1516" i="1"/>
  <c r="A1456" i="1"/>
  <c r="A1434" i="1"/>
  <c r="A1419" i="1"/>
  <c r="A1416" i="1"/>
  <c r="A1401" i="1"/>
  <c r="A1395" i="1"/>
  <c r="A1383" i="1"/>
  <c r="A1367" i="1"/>
  <c r="A1351" i="1"/>
  <c r="A1335" i="1"/>
  <c r="A1319" i="1"/>
  <c r="A1303" i="1"/>
  <c r="A1287" i="1"/>
  <c r="A1271" i="1"/>
  <c r="A1423" i="1"/>
  <c r="A1372" i="1"/>
  <c r="A1356" i="1"/>
  <c r="A1323" i="1"/>
  <c r="A1191" i="1"/>
  <c r="A1158" i="1"/>
  <c r="A1154" i="1"/>
  <c r="A1150" i="1"/>
  <c r="A1146" i="1"/>
  <c r="A1142" i="1"/>
  <c r="A1138" i="1"/>
  <c r="A1134" i="1"/>
  <c r="A1130" i="1"/>
  <c r="A1126" i="1"/>
  <c r="A1405" i="1"/>
  <c r="A1370" i="1"/>
  <c r="A1354" i="1"/>
  <c r="A1311" i="1"/>
  <c r="A1299" i="1"/>
  <c r="A1340" i="1"/>
  <c r="A1328" i="1"/>
  <c r="A1304" i="1"/>
  <c r="A1275" i="1"/>
  <c r="A1260" i="1"/>
  <c r="A1218" i="1"/>
  <c r="A1244" i="1"/>
  <c r="A1206" i="1"/>
  <c r="A1375" i="1"/>
  <c r="A1359" i="1"/>
  <c r="A1292" i="1"/>
  <c r="A1280" i="1"/>
  <c r="A1263" i="1"/>
  <c r="A1571" i="1"/>
  <c r="A1343" i="1"/>
  <c r="A1331" i="1"/>
  <c r="A1388" i="1"/>
  <c r="A1307" i="1"/>
  <c r="A1290" i="1"/>
  <c r="A1400" i="1"/>
  <c r="A1394" i="1"/>
  <c r="A1382" i="1"/>
  <c r="A1295" i="1"/>
  <c r="A1283" i="1"/>
  <c r="A1324" i="1"/>
  <c r="A1312" i="1"/>
  <c r="A1288" i="1"/>
  <c r="A1559" i="1"/>
  <c r="A1339" i="1"/>
  <c r="A1276" i="1"/>
  <c r="A1327" i="1"/>
  <c r="A1315" i="1"/>
  <c r="A1199" i="1"/>
  <c r="A1360" i="1"/>
  <c r="A1344" i="1"/>
  <c r="A1291" i="1"/>
  <c r="A1187" i="1"/>
  <c r="A1171" i="1"/>
  <c r="A1157" i="1"/>
  <c r="A1153" i="1"/>
  <c r="A1149" i="1"/>
  <c r="A1603" i="1"/>
  <c r="A1279" i="1"/>
  <c r="A1267" i="1"/>
  <c r="A1248" i="1"/>
  <c r="A1228" i="1"/>
  <c r="A1161" i="1"/>
  <c r="A1308" i="1"/>
  <c r="A1272" i="1"/>
  <c r="A1438" i="1"/>
  <c r="A1397" i="1"/>
  <c r="A1391" i="1"/>
  <c r="A1363" i="1"/>
  <c r="A1347" i="1"/>
  <c r="A1342" i="1"/>
  <c r="A1330" i="1"/>
  <c r="A1318" i="1"/>
  <c r="A1169" i="1"/>
  <c r="A1121" i="1"/>
  <c r="A1114" i="1"/>
  <c r="A1197" i="1"/>
  <c r="A1078" i="1"/>
  <c r="A1165" i="1"/>
  <c r="A1185" i="1"/>
  <c r="A1105" i="1"/>
  <c r="A1098" i="1"/>
  <c r="A1086" i="1"/>
  <c r="A1073" i="1"/>
  <c r="A1163" i="1"/>
  <c r="A1117" i="1"/>
  <c r="A1110" i="1"/>
  <c r="A1081" i="1"/>
  <c r="A1062" i="1"/>
  <c r="A1145" i="1"/>
  <c r="A1025" i="1"/>
  <c r="A1141" i="1"/>
  <c r="A1089" i="1"/>
  <c r="A1057" i="1"/>
  <c r="A1054" i="1"/>
  <c r="A1200" i="1"/>
  <c r="A1198" i="1"/>
  <c r="A1137" i="1"/>
  <c r="A1101" i="1"/>
  <c r="A1094" i="1"/>
  <c r="A1133" i="1"/>
  <c r="A1113" i="1"/>
  <c r="A1106" i="1"/>
  <c r="A1074" i="1"/>
  <c r="A1129" i="1"/>
  <c r="A1118" i="1"/>
  <c r="A1082" i="1"/>
  <c r="A1173" i="1"/>
  <c r="A1125" i="1"/>
  <c r="A1069" i="1"/>
  <c r="A1026" i="1"/>
  <c r="A1189" i="1"/>
  <c r="A1097" i="1"/>
  <c r="A1090" i="1"/>
  <c r="A1085" i="1"/>
  <c r="A1058" i="1"/>
  <c r="A1162" i="1"/>
  <c r="A1109" i="1"/>
  <c r="A1102" i="1"/>
  <c r="A1049" i="1"/>
  <c r="A1041" i="1"/>
  <c r="A1018" i="1"/>
  <c r="A1013" i="1"/>
  <c r="A1010" i="1"/>
  <c r="A989" i="1"/>
  <c r="A948" i="1"/>
  <c r="A941" i="1"/>
  <c r="A916" i="1"/>
  <c r="A909" i="1"/>
  <c r="A884" i="1"/>
  <c r="A1033" i="1"/>
  <c r="A1030" i="1"/>
  <c r="A976" i="1"/>
  <c r="A973" i="1"/>
  <c r="A970" i="1"/>
  <c r="A994" i="1"/>
  <c r="A952" i="1"/>
  <c r="A945" i="1"/>
  <c r="A1065" i="1"/>
  <c r="A1021" i="1"/>
  <c r="A1005" i="1"/>
  <c r="A1002" i="1"/>
  <c r="A962" i="1"/>
  <c r="A931" i="1"/>
  <c r="A982" i="1"/>
  <c r="A959" i="1"/>
  <c r="A949" i="1"/>
  <c r="A924" i="1"/>
  <c r="A917" i="1"/>
  <c r="A892" i="1"/>
  <c r="A885" i="1"/>
  <c r="A1093" i="1"/>
  <c r="A1070" i="1"/>
  <c r="A997" i="1"/>
  <c r="A1077" i="1"/>
  <c r="A1050" i="1"/>
  <c r="A1042" i="1"/>
  <c r="A985" i="1"/>
  <c r="A1034" i="1"/>
  <c r="A1014" i="1"/>
  <c r="A990" i="1"/>
  <c r="A939" i="1"/>
  <c r="A907" i="1"/>
  <c r="A875" i="1"/>
  <c r="A832" i="1"/>
  <c r="A1053" i="1"/>
  <c r="A1045" i="1"/>
  <c r="A1037" i="1"/>
  <c r="A960" i="1"/>
  <c r="A932" i="1"/>
  <c r="A925" i="1"/>
  <c r="A1066" i="1"/>
  <c r="A1017" i="1"/>
  <c r="A1006" i="1"/>
  <c r="A1061" i="1"/>
  <c r="A1029" i="1"/>
  <c r="A1022" i="1"/>
  <c r="A1009" i="1"/>
  <c r="A957" i="1"/>
  <c r="A998" i="1"/>
  <c r="A993" i="1"/>
  <c r="A972" i="1"/>
  <c r="A969" i="1"/>
  <c r="A940" i="1"/>
  <c r="A1001" i="1"/>
  <c r="A986" i="1"/>
  <c r="A981" i="1"/>
  <c r="A1122" i="1"/>
  <c r="A1046" i="1"/>
  <c r="A1038" i="1"/>
  <c r="A944" i="1"/>
  <c r="A937" i="1"/>
  <c r="A912" i="1"/>
  <c r="A905" i="1"/>
  <c r="A880" i="1"/>
  <c r="A873" i="1"/>
  <c r="A859" i="1"/>
  <c r="A958" i="1"/>
  <c r="A860" i="1"/>
  <c r="A881" i="1"/>
  <c r="A829" i="1"/>
  <c r="A823" i="1"/>
  <c r="A798" i="1"/>
  <c r="A791" i="1"/>
  <c r="A927" i="1"/>
  <c r="A835" i="1"/>
  <c r="A809" i="1"/>
  <c r="A899" i="1"/>
  <c r="A877" i="1"/>
  <c r="A863" i="1"/>
  <c r="A844" i="1"/>
  <c r="A802" i="1"/>
  <c r="A795" i="1"/>
  <c r="A951" i="1"/>
  <c r="A888" i="1"/>
  <c r="A919" i="1"/>
  <c r="A868" i="1"/>
  <c r="A817" i="1"/>
  <c r="A895" i="1"/>
  <c r="A861" i="1"/>
  <c r="A836" i="1"/>
  <c r="A810" i="1"/>
  <c r="A803" i="1"/>
  <c r="A842" i="1"/>
  <c r="A839" i="1"/>
  <c r="A821" i="1"/>
  <c r="A913" i="1"/>
  <c r="A845" i="1"/>
  <c r="A807" i="1"/>
  <c r="A900" i="1"/>
  <c r="A893" i="1"/>
  <c r="A828" i="1"/>
  <c r="A818" i="1"/>
  <c r="A834" i="1"/>
  <c r="A831" i="1"/>
  <c r="A797" i="1"/>
  <c r="A887" i="1"/>
  <c r="A862" i="1"/>
  <c r="A837" i="1"/>
  <c r="A822" i="1"/>
  <c r="A815" i="1"/>
  <c r="A790" i="1"/>
  <c r="A783" i="1"/>
  <c r="A920" i="1"/>
  <c r="A801" i="1"/>
  <c r="A867" i="1"/>
  <c r="A849" i="1"/>
  <c r="A819" i="1"/>
  <c r="A794" i="1"/>
  <c r="A787" i="1"/>
  <c r="A735" i="1"/>
  <c r="A623" i="1"/>
  <c r="A559" i="1"/>
  <c r="A495" i="1"/>
  <c r="A431" i="1"/>
  <c r="A367" i="1"/>
  <c r="A739" i="1"/>
  <c r="A663" i="1"/>
  <c r="A627" i="1"/>
  <c r="A563" i="1"/>
  <c r="A769" i="1"/>
  <c r="A743" i="1"/>
  <c r="A698" i="1"/>
  <c r="A679" i="1"/>
  <c r="A762" i="1"/>
  <c r="A747" i="1"/>
  <c r="A702" i="1"/>
  <c r="A683" i="1"/>
  <c r="A654" i="1"/>
  <c r="A635" i="1"/>
  <c r="A590" i="1"/>
  <c r="A571" i="1"/>
  <c r="A751" i="1"/>
  <c r="A736" i="1"/>
  <c r="A721" i="1"/>
  <c r="A687" i="1"/>
  <c r="A639" i="1"/>
  <c r="A624" i="1"/>
  <c r="A609" i="1"/>
  <c r="A575" i="1"/>
  <c r="A560" i="1"/>
  <c r="A755" i="1"/>
  <c r="A710" i="1"/>
  <c r="A691" i="1"/>
  <c r="A759" i="1"/>
  <c r="A744" i="1"/>
  <c r="A729" i="1"/>
  <c r="A714" i="1"/>
  <c r="A695" i="1"/>
  <c r="A680" i="1"/>
  <c r="A669" i="1"/>
  <c r="A647" i="1"/>
  <c r="A632" i="1"/>
  <c r="A617" i="1"/>
  <c r="A602" i="1"/>
  <c r="A583" i="1"/>
  <c r="A568" i="1"/>
  <c r="A718" i="1"/>
  <c r="A699" i="1"/>
  <c r="A677" i="1"/>
  <c r="A651" i="1"/>
  <c r="A587" i="1"/>
  <c r="A523" i="1"/>
  <c r="A459" i="1"/>
  <c r="A752" i="1"/>
  <c r="A737" i="1"/>
  <c r="A722" i="1"/>
  <c r="A703" i="1"/>
  <c r="A688" i="1"/>
  <c r="A760" i="1"/>
  <c r="A745" i="1"/>
  <c r="A730" i="1"/>
  <c r="A711" i="1"/>
  <c r="A696" i="1"/>
  <c r="A672" i="1"/>
  <c r="A667" i="1"/>
  <c r="A662" i="1"/>
  <c r="A599" i="1"/>
  <c r="A535" i="1"/>
  <c r="A715" i="1"/>
  <c r="A603" i="1"/>
  <c r="A539" i="1"/>
  <c r="A475" i="1"/>
  <c r="A753" i="1"/>
  <c r="A738" i="1"/>
  <c r="A719" i="1"/>
  <c r="A704" i="1"/>
  <c r="A689" i="1"/>
  <c r="A675" i="1"/>
  <c r="A656" i="1"/>
  <c r="A641" i="1"/>
  <c r="A626" i="1"/>
  <c r="A607" i="1"/>
  <c r="A592" i="1"/>
  <c r="A723" i="1"/>
  <c r="A645" i="1"/>
  <c r="A611" i="1"/>
  <c r="A547" i="1"/>
  <c r="A727" i="1"/>
  <c r="A665" i="1"/>
  <c r="A615" i="1"/>
  <c r="A551" i="1"/>
  <c r="A487" i="1"/>
  <c r="A778" i="1"/>
  <c r="A731" i="1"/>
  <c r="A686" i="1"/>
  <c r="A638" i="1"/>
  <c r="A619" i="1"/>
  <c r="A574" i="1"/>
  <c r="A555" i="1"/>
  <c r="A692" i="1"/>
  <c r="A659" i="1"/>
  <c r="A631" i="1"/>
  <c r="A565" i="1"/>
  <c r="A553" i="1"/>
  <c r="A543" i="1"/>
  <c r="A538" i="1"/>
  <c r="A391" i="1"/>
  <c r="A363" i="1"/>
  <c r="A324" i="1"/>
  <c r="A295" i="1"/>
  <c r="A239" i="1"/>
  <c r="A546" i="1"/>
  <c r="A437" i="1"/>
  <c r="A423" i="1"/>
  <c r="A655" i="1"/>
  <c r="A644" i="1"/>
  <c r="A616" i="1"/>
  <c r="A601" i="1"/>
  <c r="A579" i="1"/>
  <c r="A528" i="1"/>
  <c r="A501" i="1"/>
  <c r="A462" i="1"/>
  <c r="A303" i="1"/>
  <c r="A247" i="1"/>
  <c r="A640" i="1"/>
  <c r="A629" i="1"/>
  <c r="A614" i="1"/>
  <c r="A549" i="1"/>
  <c r="A434" i="1"/>
  <c r="A427" i="1"/>
  <c r="A420" i="1"/>
  <c r="A413" i="1"/>
  <c r="A406" i="1"/>
  <c r="A388" i="1"/>
  <c r="A586" i="1"/>
  <c r="A534" i="1"/>
  <c r="A531" i="1"/>
  <c r="A481" i="1"/>
  <c r="A399" i="1"/>
  <c r="A357" i="1"/>
  <c r="A350" i="1"/>
  <c r="A339" i="1"/>
  <c r="A311" i="1"/>
  <c r="A625" i="1"/>
  <c r="A577" i="1"/>
  <c r="A515" i="1"/>
  <c r="A447" i="1"/>
  <c r="A371" i="1"/>
  <c r="A343" i="1"/>
  <c r="A336" i="1"/>
  <c r="A329" i="1"/>
  <c r="A315" i="1"/>
  <c r="A300" i="1"/>
  <c r="A261" i="1"/>
  <c r="A244" i="1"/>
  <c r="A610" i="1"/>
  <c r="A561" i="1"/>
  <c r="A504" i="1"/>
  <c r="A499" i="1"/>
  <c r="A496" i="1"/>
  <c r="A485" i="1"/>
  <c r="A457" i="1"/>
  <c r="A526" i="1"/>
  <c r="A507" i="1"/>
  <c r="A463" i="1"/>
  <c r="A428" i="1"/>
  <c r="A403" i="1"/>
  <c r="A389" i="1"/>
  <c r="A375" i="1"/>
  <c r="A354" i="1"/>
  <c r="A347" i="1"/>
  <c r="A707" i="1"/>
  <c r="A595" i="1"/>
  <c r="A552" i="1"/>
  <c r="A537" i="1"/>
  <c r="A510" i="1"/>
  <c r="A470" i="1"/>
  <c r="A435" i="1"/>
  <c r="A407" i="1"/>
  <c r="A379" i="1"/>
  <c r="A365" i="1"/>
  <c r="A741" i="1"/>
  <c r="A513" i="1"/>
  <c r="A491" i="1"/>
  <c r="A482" i="1"/>
  <c r="A479" i="1"/>
  <c r="A451" i="1"/>
  <c r="A442" i="1"/>
  <c r="A425" i="1"/>
  <c r="A643" i="1"/>
  <c r="A591" i="1"/>
  <c r="A580" i="1"/>
  <c r="A550" i="1"/>
  <c r="A476" i="1"/>
  <c r="A448" i="1"/>
  <c r="A432" i="1"/>
  <c r="A418" i="1"/>
  <c r="A411" i="1"/>
  <c r="A628" i="1"/>
  <c r="A613" i="1"/>
  <c r="A598" i="1"/>
  <c r="A545" i="1"/>
  <c r="A516" i="1"/>
  <c r="A486" i="1"/>
  <c r="A464" i="1"/>
  <c r="A458" i="1"/>
  <c r="A439" i="1"/>
  <c r="A404" i="1"/>
  <c r="A397" i="1"/>
  <c r="A383" i="1"/>
  <c r="A650" i="1"/>
  <c r="A467" i="1"/>
  <c r="A436" i="1"/>
  <c r="A415" i="1"/>
  <c r="A355" i="1"/>
  <c r="A298" i="1"/>
  <c r="A242" i="1"/>
  <c r="A223" i="1"/>
  <c r="A567" i="1"/>
  <c r="A562" i="1"/>
  <c r="A527" i="1"/>
  <c r="A519" i="1"/>
  <c r="A489" i="1"/>
  <c r="A461" i="1"/>
  <c r="A455" i="1"/>
  <c r="A426" i="1"/>
  <c r="A756" i="1"/>
  <c r="A576" i="1"/>
  <c r="A522" i="1"/>
  <c r="A511" i="1"/>
  <c r="A503" i="1"/>
  <c r="A483" i="1"/>
  <c r="A471" i="1"/>
  <c r="A452" i="1"/>
  <c r="A443" i="1"/>
  <c r="A387" i="1"/>
  <c r="A373" i="1"/>
  <c r="A359" i="1"/>
  <c r="A331" i="1"/>
  <c r="A287" i="1"/>
  <c r="A231" i="1"/>
  <c r="A80" i="1"/>
  <c r="X100" i="1"/>
  <c r="N100" i="1" s="1"/>
  <c r="A125" i="1"/>
  <c r="D36" i="2"/>
  <c r="D45" i="2"/>
  <c r="A71" i="1"/>
  <c r="D90" i="2"/>
  <c r="X75" i="1"/>
  <c r="N75" i="1" s="1"/>
  <c r="X103" i="1"/>
  <c r="N103" i="1" s="1"/>
  <c r="A106" i="1"/>
  <c r="D178" i="2"/>
  <c r="X221" i="1"/>
  <c r="N221" i="1" s="1"/>
  <c r="A232" i="1"/>
  <c r="A240" i="1"/>
  <c r="A259" i="1"/>
  <c r="X286" i="1"/>
  <c r="N286" i="1" s="1"/>
  <c r="X297" i="1"/>
  <c r="N297" i="1" s="1"/>
  <c r="A348" i="1"/>
  <c r="X355" i="1"/>
  <c r="N355" i="1" s="1"/>
  <c r="A369" i="1"/>
  <c r="X379" i="1"/>
  <c r="N379" i="1" s="1"/>
  <c r="A453" i="1"/>
  <c r="A636" i="1"/>
  <c r="A90" i="1"/>
  <c r="A236" i="1"/>
  <c r="A281" i="1"/>
  <c r="A767" i="1"/>
  <c r="A52" i="1"/>
  <c r="A108" i="1"/>
  <c r="A10" i="1"/>
  <c r="A17" i="1"/>
  <c r="A21" i="1"/>
  <c r="A29" i="1"/>
  <c r="A33" i="1"/>
  <c r="A37" i="1"/>
  <c r="A43" i="1"/>
  <c r="A48" i="1"/>
  <c r="X54" i="1"/>
  <c r="N54" i="1" s="1"/>
  <c r="E92" i="2"/>
  <c r="A118" i="1"/>
  <c r="X125" i="1"/>
  <c r="N125" i="1" s="1"/>
  <c r="A134" i="1"/>
  <c r="X141" i="1"/>
  <c r="N141" i="1" s="1"/>
  <c r="A150" i="1"/>
  <c r="D175" i="2"/>
  <c r="X157" i="1"/>
  <c r="N157" i="1" s="1"/>
  <c r="A166" i="1"/>
  <c r="X173" i="1"/>
  <c r="N173" i="1" s="1"/>
  <c r="A182" i="1"/>
  <c r="A198" i="1"/>
  <c r="X243" i="1"/>
  <c r="N243" i="1" s="1"/>
  <c r="A290" i="1"/>
  <c r="X313" i="1"/>
  <c r="N313" i="1" s="1"/>
  <c r="X318" i="1"/>
  <c r="N318" i="1" s="1"/>
  <c r="X323" i="1"/>
  <c r="N323" i="1" s="1"/>
  <c r="A338" i="1"/>
  <c r="X341" i="1"/>
  <c r="N341" i="1" s="1"/>
  <c r="A394" i="1"/>
  <c r="A440" i="1"/>
  <c r="D190" i="2"/>
  <c r="O96" i="4" s="1"/>
  <c r="D164" i="2"/>
  <c r="A322" i="1"/>
  <c r="D369" i="2"/>
  <c r="X425" i="1"/>
  <c r="N425" i="1" s="1"/>
  <c r="D512" i="2"/>
  <c r="X529" i="1"/>
  <c r="N529" i="1" s="1"/>
  <c r="A544" i="1"/>
  <c r="A554" i="1"/>
  <c r="A584" i="1"/>
  <c r="A649" i="1"/>
  <c r="A757" i="1"/>
  <c r="X435" i="1"/>
  <c r="N435" i="1" s="1"/>
  <c r="D497" i="2"/>
  <c r="A556" i="1"/>
  <c r="A570" i="1"/>
  <c r="A597" i="1"/>
  <c r="A612" i="1"/>
  <c r="E629" i="2"/>
  <c r="X676" i="1"/>
  <c r="X649" i="1"/>
  <c r="N649" i="1" s="1"/>
  <c r="X640" i="1"/>
  <c r="N640" i="1" s="1"/>
  <c r="X633" i="1"/>
  <c r="N633" i="1" s="1"/>
  <c r="E713" i="2"/>
  <c r="X780" i="1"/>
  <c r="N780" i="1" s="1"/>
  <c r="A285" i="1"/>
  <c r="D230" i="2"/>
  <c r="D167" i="2"/>
  <c r="D378" i="2"/>
  <c r="D365" i="2"/>
  <c r="D519" i="2"/>
  <c r="A450" i="1"/>
  <c r="A478" i="1"/>
  <c r="A493" i="1"/>
  <c r="D468" i="2"/>
  <c r="A588" i="1"/>
  <c r="A605" i="1"/>
  <c r="A642" i="1"/>
  <c r="A653" i="1"/>
  <c r="A676" i="1"/>
  <c r="A678" i="1"/>
  <c r="A682" i="1"/>
  <c r="A716" i="1"/>
  <c r="A761" i="1"/>
  <c r="E282" i="2"/>
  <c r="X426" i="1"/>
  <c r="N426" i="1" s="1"/>
  <c r="A444" i="1"/>
  <c r="A490" i="1"/>
  <c r="E465" i="2"/>
  <c r="X519" i="1"/>
  <c r="N519" i="1" s="1"/>
  <c r="X523" i="1"/>
  <c r="N523" i="1" s="1"/>
  <c r="E435" i="2"/>
  <c r="X527" i="1"/>
  <c r="N527" i="1" s="1"/>
  <c r="E479" i="2"/>
  <c r="X530" i="1"/>
  <c r="N530" i="1" s="1"/>
  <c r="A541" i="1"/>
  <c r="A558" i="1"/>
  <c r="A572" i="1"/>
  <c r="A684" i="1"/>
  <c r="A720" i="1"/>
  <c r="A740" i="1"/>
  <c r="A746" i="1"/>
  <c r="A770" i="1"/>
  <c r="X441" i="1"/>
  <c r="N441" i="1" s="1"/>
  <c r="A506" i="1"/>
  <c r="A509" i="1"/>
  <c r="A520" i="1"/>
  <c r="A536" i="1"/>
  <c r="E618" i="2"/>
  <c r="X569" i="1"/>
  <c r="N569" i="1" s="1"/>
  <c r="A594" i="1"/>
  <c r="A618" i="1"/>
  <c r="A620" i="1"/>
  <c r="A657" i="1"/>
  <c r="A690" i="1"/>
  <c r="A700" i="1"/>
  <c r="A706" i="1"/>
  <c r="A724" i="1"/>
  <c r="A728" i="1"/>
  <c r="A732" i="1"/>
  <c r="A734" i="1"/>
  <c r="A742" i="1"/>
  <c r="A748" i="1"/>
  <c r="A763" i="1"/>
  <c r="D510" i="2"/>
  <c r="A465" i="1"/>
  <c r="E646" i="2"/>
  <c r="X601" i="1"/>
  <c r="N601" i="1" s="1"/>
  <c r="A622" i="1"/>
  <c r="A694" i="1"/>
  <c r="A712" i="1"/>
  <c r="A750" i="1"/>
  <c r="A765" i="1"/>
  <c r="A416" i="1"/>
  <c r="X420" i="1"/>
  <c r="N420" i="1" s="1"/>
  <c r="X427" i="1"/>
  <c r="N427" i="1" s="1"/>
  <c r="D432" i="2"/>
  <c r="A514" i="1"/>
  <c r="A517" i="1"/>
  <c r="A581" i="1"/>
  <c r="D587" i="2"/>
  <c r="A633" i="1"/>
  <c r="A646" i="1"/>
  <c r="X657" i="1"/>
  <c r="N657" i="1" s="1"/>
  <c r="A661" i="1"/>
  <c r="A670" i="1"/>
  <c r="E728" i="2"/>
  <c r="X808" i="1"/>
  <c r="N808" i="1" s="1"/>
  <c r="X685" i="1"/>
  <c r="N685" i="1" s="1"/>
  <c r="A708" i="1"/>
  <c r="A754" i="1"/>
  <c r="D387" i="2"/>
  <c r="D362" i="2"/>
  <c r="D399" i="2"/>
  <c r="A480" i="1"/>
  <c r="E402" i="2"/>
  <c r="X567" i="1"/>
  <c r="N567" i="1" s="1"/>
  <c r="X542" i="1"/>
  <c r="N542" i="1" s="1"/>
  <c r="D633" i="2"/>
  <c r="A637" i="1"/>
  <c r="A548" i="1"/>
  <c r="A585" i="1"/>
  <c r="A596" i="1"/>
  <c r="A648" i="1"/>
  <c r="E585" i="2"/>
  <c r="X658" i="1"/>
  <c r="N658" i="1" s="1"/>
  <c r="A668" i="1"/>
  <c r="E685" i="2"/>
  <c r="X749" i="1"/>
  <c r="N749" i="1" s="1"/>
  <c r="A758" i="1"/>
  <c r="D144" i="2"/>
  <c r="O20" i="4" s="1"/>
  <c r="A352" i="1"/>
  <c r="D466" i="2"/>
  <c r="A569" i="1"/>
  <c r="A578" i="1"/>
  <c r="D263" i="2"/>
  <c r="D233" i="2"/>
  <c r="X331" i="1"/>
  <c r="N331" i="1" s="1"/>
  <c r="A401" i="1"/>
  <c r="X419" i="1"/>
  <c r="N419" i="1" s="1"/>
  <c r="A508" i="1"/>
  <c r="E425" i="2"/>
  <c r="X554" i="1"/>
  <c r="N554" i="1" s="1"/>
  <c r="A557" i="1"/>
  <c r="A589" i="1"/>
  <c r="A600" i="1"/>
  <c r="A604" i="1"/>
  <c r="A652" i="1"/>
  <c r="A681" i="1"/>
  <c r="E501" i="2"/>
  <c r="X473" i="1"/>
  <c r="N473" i="1" s="1"/>
  <c r="X454" i="1"/>
  <c r="N454" i="1" s="1"/>
  <c r="X504" i="1"/>
  <c r="N504" i="1" s="1"/>
  <c r="X483" i="1"/>
  <c r="N483" i="1" s="1"/>
  <c r="A494" i="1"/>
  <c r="A505" i="1"/>
  <c r="A524" i="1"/>
  <c r="E546" i="2"/>
  <c r="X584" i="1"/>
  <c r="N584" i="1" s="1"/>
  <c r="A606" i="1"/>
  <c r="X654" i="1"/>
  <c r="N654" i="1" s="1"/>
  <c r="A664" i="1"/>
  <c r="A666" i="1"/>
  <c r="A673" i="1"/>
  <c r="A685" i="1"/>
  <c r="A717" i="1"/>
  <c r="D188" i="2"/>
  <c r="D152" i="2"/>
  <c r="O32" i="4" s="1"/>
  <c r="D298" i="2"/>
  <c r="X422" i="1"/>
  <c r="N422" i="1" s="1"/>
  <c r="X436" i="1"/>
  <c r="N436" i="1" s="1"/>
  <c r="D441" i="2"/>
  <c r="A542" i="1"/>
  <c r="X545" i="1"/>
  <c r="N545" i="1" s="1"/>
  <c r="X557" i="1"/>
  <c r="N557" i="1" s="1"/>
  <c r="E620" i="2"/>
  <c r="X570" i="1"/>
  <c r="N570" i="1" s="1"/>
  <c r="A573" i="1"/>
  <c r="A593" i="1"/>
  <c r="A608" i="1"/>
  <c r="A630" i="1"/>
  <c r="A658" i="1"/>
  <c r="A701" i="1"/>
  <c r="A705" i="1"/>
  <c r="A713" i="1"/>
  <c r="A733" i="1"/>
  <c r="A771" i="1"/>
  <c r="X429" i="1"/>
  <c r="N429" i="1" s="1"/>
  <c r="A445" i="1"/>
  <c r="X467" i="1"/>
  <c r="N467" i="1" s="1"/>
  <c r="D430" i="2"/>
  <c r="X494" i="1"/>
  <c r="N494" i="1" s="1"/>
  <c r="A502" i="1"/>
  <c r="A521" i="1"/>
  <c r="A532" i="1"/>
  <c r="A621" i="1"/>
  <c r="A697" i="1"/>
  <c r="A725" i="1"/>
  <c r="A749" i="1"/>
  <c r="A766" i="1"/>
  <c r="A773" i="1"/>
  <c r="D141" i="2"/>
  <c r="D202" i="2"/>
  <c r="D236" i="2"/>
  <c r="D248" i="2"/>
  <c r="X418" i="1"/>
  <c r="N418" i="1" s="1"/>
  <c r="X432" i="1"/>
  <c r="N432" i="1" s="1"/>
  <c r="X476" i="1"/>
  <c r="N476" i="1" s="1"/>
  <c r="A529" i="1"/>
  <c r="A582" i="1"/>
  <c r="A634" i="1"/>
  <c r="A660" i="1"/>
  <c r="A671" i="1"/>
  <c r="A693" i="1"/>
  <c r="A709" i="1"/>
  <c r="A674" i="1"/>
  <c r="X681" i="1"/>
  <c r="N681" i="1" s="1"/>
  <c r="X711" i="1"/>
  <c r="N711" i="1" s="1"/>
  <c r="X726" i="1"/>
  <c r="N726" i="1" s="1"/>
  <c r="X745" i="1"/>
  <c r="N745" i="1" s="1"/>
  <c r="X760" i="1"/>
  <c r="N760" i="1" s="1"/>
  <c r="X793" i="1"/>
  <c r="N793" i="1" s="1"/>
  <c r="A826" i="1"/>
  <c r="A830" i="1"/>
  <c r="A850" i="1"/>
  <c r="D783" i="2"/>
  <c r="D694" i="2"/>
  <c r="X756" i="1"/>
  <c r="N756" i="1" s="1"/>
  <c r="X782" i="1"/>
  <c r="N782" i="1" s="1"/>
  <c r="A799" i="1"/>
  <c r="D494" i="2"/>
  <c r="D642" i="2"/>
  <c r="D564" i="2"/>
  <c r="X674" i="1"/>
  <c r="X752" i="1"/>
  <c r="N752" i="1" s="1"/>
  <c r="A779" i="1"/>
  <c r="D696" i="2"/>
  <c r="X684" i="1"/>
  <c r="N684" i="1" s="1"/>
  <c r="X733" i="1"/>
  <c r="N733" i="1" s="1"/>
  <c r="A776" i="1"/>
  <c r="X784" i="1"/>
  <c r="N784" i="1" s="1"/>
  <c r="X534" i="1"/>
  <c r="N534" i="1" s="1"/>
  <c r="X553" i="1"/>
  <c r="N553" i="1" s="1"/>
  <c r="X568" i="1"/>
  <c r="N568" i="1" s="1"/>
  <c r="D600" i="2"/>
  <c r="X583" i="1"/>
  <c r="N583" i="1" s="1"/>
  <c r="X661" i="1"/>
  <c r="X671" i="1"/>
  <c r="D663" i="2"/>
  <c r="X680" i="1"/>
  <c r="N680" i="1" s="1"/>
  <c r="X759" i="1"/>
  <c r="N759" i="1" s="1"/>
  <c r="A786" i="1"/>
  <c r="X549" i="1"/>
  <c r="N549" i="1" s="1"/>
  <c r="X564" i="1"/>
  <c r="N564" i="1" s="1"/>
  <c r="D559" i="2"/>
  <c r="X579" i="1"/>
  <c r="N579" i="1" s="1"/>
  <c r="D644" i="2"/>
  <c r="X740" i="1"/>
  <c r="N740" i="1" s="1"/>
  <c r="E754" i="2"/>
  <c r="X790" i="1"/>
  <c r="N790" i="1" s="1"/>
  <c r="E712" i="2"/>
  <c r="X796" i="1"/>
  <c r="N796" i="1" s="1"/>
  <c r="X776" i="1"/>
  <c r="N776" i="1" s="1"/>
  <c r="A781" i="1"/>
  <c r="A805" i="1"/>
  <c r="A843" i="1"/>
  <c r="X786" i="1"/>
  <c r="N786" i="1" s="1"/>
  <c r="A841" i="1"/>
  <c r="A847" i="1"/>
  <c r="E609" i="2"/>
  <c r="X662" i="1"/>
  <c r="A813" i="1"/>
  <c r="D448" i="2"/>
  <c r="D596" i="2"/>
  <c r="X582" i="1"/>
  <c r="N582" i="1" s="1"/>
  <c r="X668" i="1"/>
  <c r="X673" i="1"/>
  <c r="D776" i="2"/>
  <c r="A772" i="1"/>
  <c r="A811" i="1"/>
  <c r="A825" i="1"/>
  <c r="A827" i="1"/>
  <c r="D534" i="2"/>
  <c r="D573" i="2"/>
  <c r="E788" i="2"/>
  <c r="X801" i="1"/>
  <c r="N801" i="1" s="1"/>
  <c r="D761" i="2"/>
  <c r="X765" i="1"/>
  <c r="N765" i="1" s="1"/>
  <c r="A775" i="1"/>
  <c r="A833" i="1"/>
  <c r="E719" i="2"/>
  <c r="X820" i="1"/>
  <c r="N820" i="1" s="1"/>
  <c r="E732" i="2"/>
  <c r="X798" i="1"/>
  <c r="N798" i="1" s="1"/>
  <c r="X809" i="1"/>
  <c r="N809" i="1" s="1"/>
  <c r="E764" i="2"/>
  <c r="X791" i="1"/>
  <c r="N791" i="1" s="1"/>
  <c r="A768" i="1"/>
  <c r="X772" i="1"/>
  <c r="N772" i="1" s="1"/>
  <c r="A785" i="1"/>
  <c r="A853" i="1"/>
  <c r="X555" i="1"/>
  <c r="N555" i="1" s="1"/>
  <c r="D626" i="2"/>
  <c r="X761" i="1"/>
  <c r="N761" i="1" s="1"/>
  <c r="X775" i="1"/>
  <c r="N775" i="1" s="1"/>
  <c r="A780" i="1"/>
  <c r="X585" i="1"/>
  <c r="N585" i="1" s="1"/>
  <c r="D705" i="2"/>
  <c r="A764" i="1"/>
  <c r="X768" i="1"/>
  <c r="N768" i="1" s="1"/>
  <c r="A789" i="1"/>
  <c r="X672" i="1"/>
  <c r="E758" i="2"/>
  <c r="X822" i="1"/>
  <c r="N822" i="1" s="1"/>
  <c r="A777" i="1"/>
  <c r="A806" i="1"/>
  <c r="A846" i="1"/>
  <c r="D531" i="2"/>
  <c r="D651" i="2"/>
  <c r="X719" i="1"/>
  <c r="N719" i="1" s="1"/>
  <c r="D741" i="2"/>
  <c r="X753" i="1"/>
  <c r="N753" i="1" s="1"/>
  <c r="E688" i="2"/>
  <c r="X819" i="1"/>
  <c r="N819" i="1" s="1"/>
  <c r="X806" i="1"/>
  <c r="N806" i="1" s="1"/>
  <c r="X764" i="1"/>
  <c r="N764" i="1" s="1"/>
  <c r="X789" i="1"/>
  <c r="N789" i="1" s="1"/>
  <c r="A793" i="1"/>
  <c r="D173" i="2"/>
  <c r="D309" i="2"/>
  <c r="D323" i="2"/>
  <c r="D336" i="2"/>
  <c r="D477" i="2"/>
  <c r="D562" i="2"/>
  <c r="D765" i="2"/>
  <c r="X777" i="1"/>
  <c r="N777" i="1" s="1"/>
  <c r="A782" i="1"/>
  <c r="A814" i="1"/>
  <c r="A838" i="1"/>
  <c r="A796" i="1"/>
  <c r="X800" i="1"/>
  <c r="N800" i="1" s="1"/>
  <c r="E873" i="2"/>
  <c r="X854" i="1"/>
  <c r="E886" i="2"/>
  <c r="X856" i="1"/>
  <c r="D828" i="2"/>
  <c r="A923" i="1"/>
  <c r="A943" i="1"/>
  <c r="X807" i="1"/>
  <c r="N807" i="1" s="1"/>
  <c r="X821" i="1"/>
  <c r="N821" i="1" s="1"/>
  <c r="A824" i="1"/>
  <c r="E895" i="2"/>
  <c r="X860" i="1"/>
  <c r="A897" i="1"/>
  <c r="A902" i="1"/>
  <c r="A904" i="1"/>
  <c r="A947" i="1"/>
  <c r="A792" i="1"/>
  <c r="A852" i="1"/>
  <c r="E837" i="2"/>
  <c r="X1022" i="1"/>
  <c r="N1022" i="1" s="1"/>
  <c r="X913" i="1"/>
  <c r="N913" i="1" s="1"/>
  <c r="X892" i="1"/>
  <c r="N892" i="1" s="1"/>
  <c r="X867" i="1"/>
  <c r="N867" i="1" s="1"/>
  <c r="X886" i="1"/>
  <c r="N886" i="1" s="1"/>
  <c r="A921" i="1"/>
  <c r="E862" i="2"/>
  <c r="X978" i="1"/>
  <c r="N978" i="1" s="1"/>
  <c r="X981" i="1"/>
  <c r="N981" i="1" s="1"/>
  <c r="X947" i="1"/>
  <c r="N947" i="1" s="1"/>
  <c r="X931" i="1"/>
  <c r="N931" i="1" s="1"/>
  <c r="A879" i="1"/>
  <c r="A890" i="1"/>
  <c r="A908" i="1"/>
  <c r="A953" i="1"/>
  <c r="A788" i="1"/>
  <c r="A820" i="1"/>
  <c r="A856" i="1"/>
  <c r="A858" i="1"/>
  <c r="E826" i="2"/>
  <c r="X998" i="1"/>
  <c r="N998" i="1" s="1"/>
  <c r="X1010" i="1"/>
  <c r="N1010" i="1" s="1"/>
  <c r="X909" i="1"/>
  <c r="N909" i="1" s="1"/>
  <c r="X921" i="1"/>
  <c r="N921" i="1" s="1"/>
  <c r="X903" i="1"/>
  <c r="N903" i="1" s="1"/>
  <c r="X918" i="1"/>
  <c r="N918" i="1" s="1"/>
  <c r="X813" i="1"/>
  <c r="N813" i="1" s="1"/>
  <c r="X844" i="1"/>
  <c r="X847" i="1"/>
  <c r="A854" i="1"/>
  <c r="A865" i="1"/>
  <c r="A870" i="1"/>
  <c r="A872" i="1"/>
  <c r="A965" i="1"/>
  <c r="A784" i="1"/>
  <c r="A816" i="1"/>
  <c r="X841" i="1"/>
  <c r="A901" i="1"/>
  <c r="A929" i="1"/>
  <c r="A936" i="1"/>
  <c r="X795" i="1"/>
  <c r="N795" i="1" s="1"/>
  <c r="X802" i="1"/>
  <c r="N802" i="1" s="1"/>
  <c r="E896" i="2"/>
  <c r="X857" i="1"/>
  <c r="X874" i="1"/>
  <c r="N874" i="1" s="1"/>
  <c r="A883" i="1"/>
  <c r="A977" i="1"/>
  <c r="A812" i="1"/>
  <c r="X937" i="1"/>
  <c r="N937" i="1" s="1"/>
  <c r="X866" i="1"/>
  <c r="N866" i="1" s="1"/>
  <c r="X885" i="1"/>
  <c r="N885" i="1" s="1"/>
  <c r="X879" i="1"/>
  <c r="N879" i="1" s="1"/>
  <c r="X805" i="1"/>
  <c r="N805" i="1" s="1"/>
  <c r="A840" i="1"/>
  <c r="A876" i="1"/>
  <c r="A896" i="1"/>
  <c r="A903" i="1"/>
  <c r="A922" i="1"/>
  <c r="E902" i="2"/>
  <c r="X930" i="1"/>
  <c r="N930" i="1" s="1"/>
  <c r="A808" i="1"/>
  <c r="X812" i="1"/>
  <c r="N812" i="1" s="1"/>
  <c r="A851" i="1"/>
  <c r="A869" i="1"/>
  <c r="A891" i="1"/>
  <c r="A933" i="1"/>
  <c r="X787" i="1"/>
  <c r="N787" i="1" s="1"/>
  <c r="X794" i="1"/>
  <c r="N794" i="1" s="1"/>
  <c r="X840" i="1"/>
  <c r="X843" i="1"/>
  <c r="X907" i="1"/>
  <c r="N907" i="1" s="1"/>
  <c r="A954" i="1"/>
  <c r="A804" i="1"/>
  <c r="A855" i="1"/>
  <c r="A857" i="1"/>
  <c r="A889" i="1"/>
  <c r="E890" i="2"/>
  <c r="X920" i="1"/>
  <c r="N920" i="1" s="1"/>
  <c r="X917" i="1"/>
  <c r="N917" i="1" s="1"/>
  <c r="X910" i="1"/>
  <c r="N910" i="1" s="1"/>
  <c r="X1000" i="1"/>
  <c r="N1000" i="1" s="1"/>
  <c r="X904" i="1"/>
  <c r="N904" i="1" s="1"/>
  <c r="A911" i="1"/>
  <c r="X933" i="1"/>
  <c r="N933" i="1" s="1"/>
  <c r="X815" i="1"/>
  <c r="N815" i="1" s="1"/>
  <c r="A848" i="1"/>
  <c r="A864" i="1"/>
  <c r="A871" i="1"/>
  <c r="X880" i="1"/>
  <c r="N880" i="1" s="1"/>
  <c r="A928" i="1"/>
  <c r="A935" i="1"/>
  <c r="A956" i="1"/>
  <c r="A800" i="1"/>
  <c r="X855" i="1"/>
  <c r="X873" i="1"/>
  <c r="N873" i="1" s="1"/>
  <c r="A915" i="1"/>
  <c r="A968" i="1"/>
  <c r="A980" i="1"/>
  <c r="X811" i="1"/>
  <c r="N811" i="1" s="1"/>
  <c r="X900" i="1"/>
  <c r="N900" i="1" s="1"/>
  <c r="A966" i="1"/>
  <c r="A974" i="1"/>
  <c r="A978" i="1"/>
  <c r="D750" i="2"/>
  <c r="X842" i="1"/>
  <c r="X858" i="1"/>
  <c r="D910" i="2"/>
  <c r="X929" i="1"/>
  <c r="N929" i="1" s="1"/>
  <c r="X963" i="1"/>
  <c r="N963" i="1" s="1"/>
  <c r="A971" i="1"/>
  <c r="A1003" i="1"/>
  <c r="A882" i="1"/>
  <c r="A914" i="1"/>
  <c r="A946" i="1"/>
  <c r="E810" i="2"/>
  <c r="X989" i="1"/>
  <c r="N989" i="1" s="1"/>
  <c r="A992" i="1"/>
  <c r="X995" i="1"/>
  <c r="N995" i="1" s="1"/>
  <c r="X1006" i="1"/>
  <c r="N1006" i="1" s="1"/>
  <c r="A1019" i="1"/>
  <c r="A1063" i="1"/>
  <c r="E953" i="2"/>
  <c r="X1072" i="1"/>
  <c r="N1072" i="1" s="1"/>
  <c r="X960" i="1"/>
  <c r="N960" i="1" s="1"/>
  <c r="E817" i="2"/>
  <c r="X964" i="1"/>
  <c r="N964" i="1" s="1"/>
  <c r="X968" i="1"/>
  <c r="N968" i="1" s="1"/>
  <c r="X971" i="1"/>
  <c r="N971" i="1" s="1"/>
  <c r="D823" i="2"/>
  <c r="X1003" i="1"/>
  <c r="N1003" i="1" s="1"/>
  <c r="A1031" i="1"/>
  <c r="A1060" i="1"/>
  <c r="A1099" i="1"/>
  <c r="A878" i="1"/>
  <c r="A910" i="1"/>
  <c r="X914" i="1"/>
  <c r="N914" i="1" s="1"/>
  <c r="A942" i="1"/>
  <c r="X997" i="1"/>
  <c r="N997" i="1" s="1"/>
  <c r="A1011" i="1"/>
  <c r="X1014" i="1"/>
  <c r="N1014" i="1" s="1"/>
  <c r="X1019" i="1"/>
  <c r="N1019" i="1" s="1"/>
  <c r="D795" i="2"/>
  <c r="X928" i="1"/>
  <c r="N928" i="1" s="1"/>
  <c r="X935" i="1"/>
  <c r="N935" i="1" s="1"/>
  <c r="D798" i="2"/>
  <c r="A987" i="1"/>
  <c r="A1039" i="1"/>
  <c r="A1044" i="1"/>
  <c r="A1055" i="1"/>
  <c r="A874" i="1"/>
  <c r="A906" i="1"/>
  <c r="A938" i="1"/>
  <c r="X1011" i="1"/>
  <c r="N1011" i="1" s="1"/>
  <c r="X1154" i="1"/>
  <c r="N1154" i="1" s="1"/>
  <c r="X1151" i="1"/>
  <c r="N1151" i="1" s="1"/>
  <c r="X1027" i="1"/>
  <c r="N1027" i="1" s="1"/>
  <c r="A1067" i="1"/>
  <c r="X924" i="1"/>
  <c r="N924" i="1" s="1"/>
  <c r="E841" i="2"/>
  <c r="X954" i="1"/>
  <c r="N954" i="1" s="1"/>
  <c r="X959" i="1"/>
  <c r="N959" i="1" s="1"/>
  <c r="E816" i="2"/>
  <c r="X966" i="1"/>
  <c r="N966" i="1" s="1"/>
  <c r="X962" i="1"/>
  <c r="N962" i="1" s="1"/>
  <c r="A967" i="1"/>
  <c r="A979" i="1"/>
  <c r="X987" i="1"/>
  <c r="N987" i="1" s="1"/>
  <c r="A1023" i="1"/>
  <c r="A934" i="1"/>
  <c r="X938" i="1"/>
  <c r="N938" i="1" s="1"/>
  <c r="A955" i="1"/>
  <c r="A984" i="1"/>
  <c r="A996" i="1"/>
  <c r="A999" i="1"/>
  <c r="E989" i="2"/>
  <c r="X1079" i="1"/>
  <c r="N1079" i="1" s="1"/>
  <c r="X1029" i="1"/>
  <c r="N1029" i="1" s="1"/>
  <c r="A1076" i="1"/>
  <c r="X850" i="1"/>
  <c r="X881" i="1"/>
  <c r="N881" i="1" s="1"/>
  <c r="D882" i="2"/>
  <c r="A964" i="1"/>
  <c r="X967" i="1"/>
  <c r="N967" i="1" s="1"/>
  <c r="X853" i="1"/>
  <c r="A866" i="1"/>
  <c r="D908" i="2"/>
  <c r="A898" i="1"/>
  <c r="X902" i="1"/>
  <c r="N902" i="1" s="1"/>
  <c r="A930" i="1"/>
  <c r="E835" i="2"/>
  <c r="X974" i="1"/>
  <c r="N974" i="1" s="1"/>
  <c r="X961" i="1"/>
  <c r="N961" i="1" s="1"/>
  <c r="X955" i="1"/>
  <c r="N955" i="1" s="1"/>
  <c r="A991" i="1"/>
  <c r="A1064" i="1"/>
  <c r="A1104" i="1"/>
  <c r="X941" i="1"/>
  <c r="N941" i="1" s="1"/>
  <c r="A961" i="1"/>
  <c r="E805" i="2"/>
  <c r="X990" i="1"/>
  <c r="N990" i="1" s="1"/>
  <c r="A1007" i="1"/>
  <c r="A1020" i="1"/>
  <c r="A1027" i="1"/>
  <c r="X1084" i="1"/>
  <c r="N1084" i="1" s="1"/>
  <c r="X859" i="1"/>
  <c r="D897" i="2"/>
  <c r="A894" i="1"/>
  <c r="A926" i="1"/>
  <c r="X991" i="1"/>
  <c r="N991" i="1" s="1"/>
  <c r="X1001" i="1"/>
  <c r="N1001" i="1" s="1"/>
  <c r="X1004" i="1"/>
  <c r="N1004" i="1" s="1"/>
  <c r="A1015" i="1"/>
  <c r="A1035" i="1"/>
  <c r="E992" i="2"/>
  <c r="E922" i="2"/>
  <c r="X970" i="1"/>
  <c r="N970" i="1" s="1"/>
  <c r="A975" i="1"/>
  <c r="X993" i="1"/>
  <c r="N993" i="1" s="1"/>
  <c r="A1040" i="1"/>
  <c r="A1043" i="1"/>
  <c r="A1048" i="1"/>
  <c r="X969" i="1"/>
  <c r="N969" i="1" s="1"/>
  <c r="X972" i="1"/>
  <c r="N972" i="1" s="1"/>
  <c r="A988" i="1"/>
  <c r="E969" i="2"/>
  <c r="X1145" i="1"/>
  <c r="N1145" i="1" s="1"/>
  <c r="X1130" i="1"/>
  <c r="N1130" i="1" s="1"/>
  <c r="X1122" i="1"/>
  <c r="N1122" i="1" s="1"/>
  <c r="X1114" i="1"/>
  <c r="N1114" i="1" s="1"/>
  <c r="X1102" i="1"/>
  <c r="N1102" i="1" s="1"/>
  <c r="X1139" i="1"/>
  <c r="N1139" i="1" s="1"/>
  <c r="X1108" i="1"/>
  <c r="N1108" i="1" s="1"/>
  <c r="X1096" i="1"/>
  <c r="N1096" i="1" s="1"/>
  <c r="E1046" i="2"/>
  <c r="X1091" i="1"/>
  <c r="N1091" i="1" s="1"/>
  <c r="A963" i="1"/>
  <c r="A983" i="1"/>
  <c r="E808" i="2"/>
  <c r="X1023" i="1"/>
  <c r="N1023" i="1" s="1"/>
  <c r="X1007" i="1"/>
  <c r="N1007" i="1" s="1"/>
  <c r="A1024" i="1"/>
  <c r="A1068" i="1"/>
  <c r="A886" i="1"/>
  <c r="A918" i="1"/>
  <c r="E857" i="2"/>
  <c r="X1020" i="1"/>
  <c r="N1020" i="1" s="1"/>
  <c r="A950" i="1"/>
  <c r="A995" i="1"/>
  <c r="A1000" i="1"/>
  <c r="E1027" i="2"/>
  <c r="X1088" i="1"/>
  <c r="N1088" i="1" s="1"/>
  <c r="A1115" i="1"/>
  <c r="D1022" i="2"/>
  <c r="A1147" i="1"/>
  <c r="E930" i="2"/>
  <c r="A1181" i="1"/>
  <c r="A1266" i="1"/>
  <c r="A1320" i="1"/>
  <c r="A1322" i="1"/>
  <c r="A1051" i="1"/>
  <c r="E978" i="2"/>
  <c r="X1075" i="1"/>
  <c r="N1075" i="1" s="1"/>
  <c r="D1047" i="2"/>
  <c r="A1103" i="1"/>
  <c r="A1124" i="1"/>
  <c r="A1183" i="1"/>
  <c r="A1195" i="1"/>
  <c r="A1212" i="1"/>
  <c r="A1216" i="1"/>
  <c r="A1264" i="1"/>
  <c r="A1016" i="1"/>
  <c r="A1036" i="1"/>
  <c r="X1076" i="1"/>
  <c r="N1076" i="1" s="1"/>
  <c r="A1091" i="1"/>
  <c r="A1128" i="1"/>
  <c r="A1262" i="1"/>
  <c r="A1314" i="1"/>
  <c r="E1028" i="2"/>
  <c r="X1168" i="1"/>
  <c r="N1168" i="1" s="1"/>
  <c r="X1090" i="1"/>
  <c r="N1090" i="1" s="1"/>
  <c r="A1112" i="1"/>
  <c r="A1132" i="1"/>
  <c r="A1256" i="1"/>
  <c r="A1004" i="1"/>
  <c r="D1029" i="2"/>
  <c r="A1056" i="1"/>
  <c r="A1059" i="1"/>
  <c r="X1073" i="1"/>
  <c r="N1073" i="1" s="1"/>
  <c r="A1100" i="1"/>
  <c r="A1136" i="1"/>
  <c r="A1167" i="1"/>
  <c r="A1310" i="1"/>
  <c r="A1378" i="1"/>
  <c r="A1088" i="1"/>
  <c r="E1052" i="2"/>
  <c r="X1092" i="1"/>
  <c r="N1092" i="1" s="1"/>
  <c r="A1119" i="1"/>
  <c r="A1140" i="1"/>
  <c r="A1156" i="1"/>
  <c r="A1306" i="1"/>
  <c r="A1374" i="1"/>
  <c r="E993" i="2"/>
  <c r="X1082" i="1"/>
  <c r="N1082" i="1" s="1"/>
  <c r="A1083" i="1"/>
  <c r="E1021" i="2"/>
  <c r="X1087" i="1"/>
  <c r="N1087" i="1" s="1"/>
  <c r="D1042" i="2"/>
  <c r="A1107" i="1"/>
  <c r="A1144" i="1"/>
  <c r="A1152" i="1"/>
  <c r="A1205" i="1"/>
  <c r="A1302" i="1"/>
  <c r="A1047" i="1"/>
  <c r="A1080" i="1"/>
  <c r="A1095" i="1"/>
  <c r="A1148" i="1"/>
  <c r="A1298" i="1"/>
  <c r="A1366" i="1"/>
  <c r="A1012" i="1"/>
  <c r="A1032" i="1"/>
  <c r="A1072" i="1"/>
  <c r="A1075" i="1"/>
  <c r="A1116" i="1"/>
  <c r="X1150" i="1"/>
  <c r="N1150" i="1" s="1"/>
  <c r="X1135" i="1"/>
  <c r="N1135" i="1" s="1"/>
  <c r="A1296" i="1"/>
  <c r="A1362" i="1"/>
  <c r="E952" i="2"/>
  <c r="X1159" i="1"/>
  <c r="N1159" i="1" s="1"/>
  <c r="X1176" i="1"/>
  <c r="N1176" i="1" s="1"/>
  <c r="E973" i="2"/>
  <c r="X1179" i="1"/>
  <c r="N1179" i="1" s="1"/>
  <c r="E1099" i="2"/>
  <c r="X1225" i="1"/>
  <c r="N1225" i="1" s="1"/>
  <c r="X1241" i="1"/>
  <c r="N1241" i="1" s="1"/>
  <c r="X1204" i="1"/>
  <c r="N1204" i="1" s="1"/>
  <c r="A1213" i="1"/>
  <c r="A1294" i="1"/>
  <c r="A1358" i="1"/>
  <c r="A1052" i="1"/>
  <c r="X1085" i="1"/>
  <c r="N1085" i="1" s="1"/>
  <c r="A1092" i="1"/>
  <c r="A1123" i="1"/>
  <c r="A1164" i="1"/>
  <c r="E937" i="2"/>
  <c r="X1170" i="1"/>
  <c r="N1170" i="1" s="1"/>
  <c r="A1175" i="1"/>
  <c r="A1224" i="1"/>
  <c r="A1286" i="1"/>
  <c r="E983" i="2"/>
  <c r="X1164" i="1"/>
  <c r="N1164" i="1" s="1"/>
  <c r="X1146" i="1"/>
  <c r="N1146" i="1" s="1"/>
  <c r="X1162" i="1"/>
  <c r="N1162" i="1" s="1"/>
  <c r="X1103" i="1"/>
  <c r="N1103" i="1" s="1"/>
  <c r="X1163" i="1"/>
  <c r="N1163" i="1" s="1"/>
  <c r="X1140" i="1"/>
  <c r="N1140" i="1" s="1"/>
  <c r="X1124" i="1"/>
  <c r="N1124" i="1" s="1"/>
  <c r="X1116" i="1"/>
  <c r="N1116" i="1" s="1"/>
  <c r="A1111" i="1"/>
  <c r="A1127" i="1"/>
  <c r="A1186" i="1"/>
  <c r="A1196" i="1"/>
  <c r="A1282" i="1"/>
  <c r="A1350" i="1"/>
  <c r="A1131" i="1"/>
  <c r="A1166" i="1"/>
  <c r="E1003" i="2"/>
  <c r="X1183" i="1"/>
  <c r="N1183" i="1" s="1"/>
  <c r="E1154" i="2"/>
  <c r="X1314" i="1"/>
  <c r="N1314" i="1" s="1"/>
  <c r="X1302" i="1"/>
  <c r="N1302" i="1" s="1"/>
  <c r="X1365" i="1"/>
  <c r="N1365" i="1" s="1"/>
  <c r="X1317" i="1"/>
  <c r="N1317" i="1" s="1"/>
  <c r="X1320" i="1"/>
  <c r="N1320" i="1" s="1"/>
  <c r="X1308" i="1"/>
  <c r="N1308" i="1" s="1"/>
  <c r="X1212" i="1"/>
  <c r="N1212" i="1" s="1"/>
  <c r="A1226" i="1"/>
  <c r="A1278" i="1"/>
  <c r="A1346" i="1"/>
  <c r="E1018" i="2"/>
  <c r="X1086" i="1"/>
  <c r="N1086" i="1" s="1"/>
  <c r="A1087" i="1"/>
  <c r="D927" i="2"/>
  <c r="A1120" i="1"/>
  <c r="A1135" i="1"/>
  <c r="A1177" i="1"/>
  <c r="A1193" i="1"/>
  <c r="A1202" i="1"/>
  <c r="D884" i="2"/>
  <c r="D844" i="2"/>
  <c r="A1008" i="1"/>
  <c r="A1028" i="1"/>
  <c r="A1084" i="1"/>
  <c r="A1108" i="1"/>
  <c r="A1139" i="1"/>
  <c r="A1155" i="1"/>
  <c r="A1159" i="1"/>
  <c r="A1179" i="1"/>
  <c r="A1204" i="1"/>
  <c r="A1208" i="1"/>
  <c r="A1232" i="1"/>
  <c r="A1274" i="1"/>
  <c r="A1326" i="1"/>
  <c r="A1334" i="1"/>
  <c r="A1336" i="1"/>
  <c r="A1338" i="1"/>
  <c r="A1071" i="1"/>
  <c r="E986" i="2"/>
  <c r="X1078" i="1"/>
  <c r="N1078" i="1" s="1"/>
  <c r="A1079" i="1"/>
  <c r="E1056" i="2"/>
  <c r="X1083" i="1"/>
  <c r="N1083" i="1" s="1"/>
  <c r="A1096" i="1"/>
  <c r="A1143" i="1"/>
  <c r="A1151" i="1"/>
  <c r="A1170" i="1"/>
  <c r="A1210" i="1"/>
  <c r="A1240" i="1"/>
  <c r="A1270" i="1"/>
  <c r="X1300" i="1"/>
  <c r="N1300" i="1" s="1"/>
  <c r="A1348" i="1"/>
  <c r="E1109" i="2"/>
  <c r="X1354" i="1"/>
  <c r="N1354" i="1" s="1"/>
  <c r="A1364" i="1"/>
  <c r="E1293" i="2"/>
  <c r="X1524" i="1"/>
  <c r="N1524" i="1" s="1"/>
  <c r="X1500" i="1"/>
  <c r="N1500" i="1" s="1"/>
  <c r="X1492" i="1"/>
  <c r="N1492" i="1" s="1"/>
  <c r="X1480" i="1"/>
  <c r="N1480" i="1" s="1"/>
  <c r="X1401" i="1"/>
  <c r="N1401" i="1" s="1"/>
  <c r="X1506" i="1"/>
  <c r="N1506" i="1" s="1"/>
  <c r="X1379" i="1"/>
  <c r="N1379" i="1" s="1"/>
  <c r="X1473" i="1"/>
  <c r="N1473" i="1" s="1"/>
  <c r="X1497" i="1"/>
  <c r="N1497" i="1" s="1"/>
  <c r="X1430" i="1"/>
  <c r="N1430" i="1" s="1"/>
  <c r="A1221" i="1"/>
  <c r="A1237" i="1"/>
  <c r="X1242" i="1"/>
  <c r="N1242" i="1" s="1"/>
  <c r="A1249" i="1"/>
  <c r="X1312" i="1"/>
  <c r="N1312" i="1" s="1"/>
  <c r="E1097" i="2"/>
  <c r="X1338" i="1"/>
  <c r="N1338" i="1" s="1"/>
  <c r="X1335" i="1"/>
  <c r="N1335" i="1" s="1"/>
  <c r="E1280" i="2"/>
  <c r="X1413" i="1"/>
  <c r="N1413" i="1" s="1"/>
  <c r="X1457" i="1"/>
  <c r="N1457" i="1" s="1"/>
  <c r="A1176" i="1"/>
  <c r="A1192" i="1"/>
  <c r="X1210" i="1"/>
  <c r="N1210" i="1" s="1"/>
  <c r="A1268" i="1"/>
  <c r="D1173" i="2"/>
  <c r="E1066" i="2"/>
  <c r="X1347" i="1"/>
  <c r="N1347" i="1" s="1"/>
  <c r="A1229" i="1"/>
  <c r="E1132" i="2"/>
  <c r="X1252" i="1"/>
  <c r="N1252" i="1" s="1"/>
  <c r="X1236" i="1"/>
  <c r="N1236" i="1" s="1"/>
  <c r="X1349" i="1"/>
  <c r="N1349" i="1" s="1"/>
  <c r="A1352" i="1"/>
  <c r="A1368" i="1"/>
  <c r="D996" i="2"/>
  <c r="A1182" i="1"/>
  <c r="A1203" i="1"/>
  <c r="A1234" i="1"/>
  <c r="A1239" i="1"/>
  <c r="A1251" i="1"/>
  <c r="A1316" i="1"/>
  <c r="E1258" i="2"/>
  <c r="X1462" i="1"/>
  <c r="N1462" i="1" s="1"/>
  <c r="A1403" i="1"/>
  <c r="A1471" i="1"/>
  <c r="D1040" i="2"/>
  <c r="A1209" i="1"/>
  <c r="A1215" i="1"/>
  <c r="X1218" i="1"/>
  <c r="N1218" i="1" s="1"/>
  <c r="X1229" i="1"/>
  <c r="N1229" i="1" s="1"/>
  <c r="D1137" i="2"/>
  <c r="A1246" i="1"/>
  <c r="X1352" i="1"/>
  <c r="N1352" i="1" s="1"/>
  <c r="A1172" i="1"/>
  <c r="A1188" i="1"/>
  <c r="X1203" i="1"/>
  <c r="N1203" i="1" s="1"/>
  <c r="X1206" i="1"/>
  <c r="N1206" i="1" s="1"/>
  <c r="A1223" i="1"/>
  <c r="X1234" i="1"/>
  <c r="N1234" i="1" s="1"/>
  <c r="A1253" i="1"/>
  <c r="E1122" i="2"/>
  <c r="X1342" i="1"/>
  <c r="N1342" i="1" s="1"/>
  <c r="X1327" i="1"/>
  <c r="N1327" i="1" s="1"/>
  <c r="X1169" i="1"/>
  <c r="N1169" i="1" s="1"/>
  <c r="X1209" i="1"/>
  <c r="N1209" i="1" s="1"/>
  <c r="A1220" i="1"/>
  <c r="X1226" i="1"/>
  <c r="N1226" i="1" s="1"/>
  <c r="A1415" i="1"/>
  <c r="E1326" i="2"/>
  <c r="X1637" i="1"/>
  <c r="N1637" i="1" s="1"/>
  <c r="X1557" i="1"/>
  <c r="N1557" i="1" s="1"/>
  <c r="A1578" i="1"/>
  <c r="A1178" i="1"/>
  <c r="A1194" i="1"/>
  <c r="E1059" i="2"/>
  <c r="X1298" i="1"/>
  <c r="N1298" i="1" s="1"/>
  <c r="X1309" i="1"/>
  <c r="N1309" i="1" s="1"/>
  <c r="X1303" i="1"/>
  <c r="N1303" i="1" s="1"/>
  <c r="X1361" i="1"/>
  <c r="N1361" i="1" s="1"/>
  <c r="X1291" i="1"/>
  <c r="N1291" i="1" s="1"/>
  <c r="X1273" i="1"/>
  <c r="N1273" i="1" s="1"/>
  <c r="D1101" i="2"/>
  <c r="A1231" i="1"/>
  <c r="A1236" i="1"/>
  <c r="A1284" i="1"/>
  <c r="E1183" i="2"/>
  <c r="X1334" i="1"/>
  <c r="N1334" i="1" s="1"/>
  <c r="X1337" i="1"/>
  <c r="N1337" i="1" s="1"/>
  <c r="X1356" i="1"/>
  <c r="N1356" i="1" s="1"/>
  <c r="X1372" i="1"/>
  <c r="N1372" i="1" s="1"/>
  <c r="A1495" i="1"/>
  <c r="E1161" i="2"/>
  <c r="X1286" i="1"/>
  <c r="N1286" i="1" s="1"/>
  <c r="X1278" i="1"/>
  <c r="N1278" i="1" s="1"/>
  <c r="X1274" i="1"/>
  <c r="N1274" i="1" s="1"/>
  <c r="X1293" i="1"/>
  <c r="N1293" i="1" s="1"/>
  <c r="X1281" i="1"/>
  <c r="N1281" i="1" s="1"/>
  <c r="A1243" i="1"/>
  <c r="A1250" i="1"/>
  <c r="A1255" i="1"/>
  <c r="E1074" i="2"/>
  <c r="E1083" i="2"/>
  <c r="X1355" i="1"/>
  <c r="N1355" i="1" s="1"/>
  <c r="E1278" i="2"/>
  <c r="X1416" i="1"/>
  <c r="N1416" i="1" s="1"/>
  <c r="X1461" i="1"/>
  <c r="N1461" i="1" s="1"/>
  <c r="X1387" i="1"/>
  <c r="N1387" i="1" s="1"/>
  <c r="X1371" i="1"/>
  <c r="N1371" i="1" s="1"/>
  <c r="A1168" i="1"/>
  <c r="A1214" i="1"/>
  <c r="A1217" i="1"/>
  <c r="X1284" i="1"/>
  <c r="N1284" i="1" s="1"/>
  <c r="A1332" i="1"/>
  <c r="A1376" i="1"/>
  <c r="D858" i="2"/>
  <c r="O111" i="4" s="1"/>
  <c r="D802" i="2"/>
  <c r="O17" i="4" s="1"/>
  <c r="X1181" i="1"/>
  <c r="N1181" i="1" s="1"/>
  <c r="D1020" i="2"/>
  <c r="O162" i="4" s="1"/>
  <c r="X1202" i="1"/>
  <c r="N1202" i="1" s="1"/>
  <c r="X1205" i="1"/>
  <c r="N1205" i="1" s="1"/>
  <c r="A1211" i="1"/>
  <c r="D1085" i="2"/>
  <c r="X1250" i="1"/>
  <c r="N1250" i="1" s="1"/>
  <c r="A1259" i="1"/>
  <c r="D1072" i="2"/>
  <c r="A1426" i="1"/>
  <c r="A1174" i="1"/>
  <c r="A1190" i="1"/>
  <c r="X1214" i="1"/>
  <c r="N1214" i="1" s="1"/>
  <c r="A1233" i="1"/>
  <c r="A1245" i="1"/>
  <c r="E1069" i="2"/>
  <c r="X1331" i="1"/>
  <c r="N1331" i="1" s="1"/>
  <c r="E1148" i="2"/>
  <c r="X1343" i="1"/>
  <c r="N1343" i="1" s="1"/>
  <c r="X1376" i="1"/>
  <c r="N1376" i="1" s="1"/>
  <c r="E1092" i="2"/>
  <c r="X1294" i="1"/>
  <c r="N1294" i="1" s="1"/>
  <c r="X1270" i="1"/>
  <c r="N1270" i="1" s="1"/>
  <c r="X1363" i="1"/>
  <c r="N1363" i="1" s="1"/>
  <c r="X1319" i="1"/>
  <c r="N1319" i="1" s="1"/>
  <c r="X1287" i="1"/>
  <c r="N1287" i="1" s="1"/>
  <c r="X1275" i="1"/>
  <c r="N1275" i="1" s="1"/>
  <c r="X1279" i="1"/>
  <c r="N1279" i="1" s="1"/>
  <c r="A1230" i="1"/>
  <c r="A1252" i="1"/>
  <c r="E1159" i="2"/>
  <c r="X1359" i="1"/>
  <c r="N1359" i="1" s="1"/>
  <c r="X1360" i="1"/>
  <c r="N1360" i="1" s="1"/>
  <c r="E1302" i="2"/>
  <c r="X1450" i="1"/>
  <c r="N1450" i="1" s="1"/>
  <c r="X1375" i="1"/>
  <c r="N1375" i="1" s="1"/>
  <c r="A1380" i="1"/>
  <c r="A1384" i="1"/>
  <c r="A1449" i="1"/>
  <c r="A1180" i="1"/>
  <c r="E1126" i="2"/>
  <c r="X1262" i="1"/>
  <c r="N1262" i="1" s="1"/>
  <c r="D1172" i="2"/>
  <c r="A1219" i="1"/>
  <c r="X1245" i="1"/>
  <c r="N1245" i="1" s="1"/>
  <c r="A1300" i="1"/>
  <c r="A1398" i="1"/>
  <c r="A1160" i="1"/>
  <c r="D948" i="2"/>
  <c r="A1201" i="1"/>
  <c r="A1207" i="1"/>
  <c r="A1227" i="1"/>
  <c r="A1235" i="1"/>
  <c r="A1247" i="1"/>
  <c r="X1264" i="1"/>
  <c r="N1264" i="1" s="1"/>
  <c r="E1124" i="2"/>
  <c r="X1362" i="1"/>
  <c r="N1362" i="1" s="1"/>
  <c r="X1384" i="1"/>
  <c r="N1384" i="1" s="1"/>
  <c r="A1386" i="1"/>
  <c r="A1225" i="1"/>
  <c r="A1241" i="1"/>
  <c r="A1257" i="1"/>
  <c r="D1087" i="2"/>
  <c r="D1191" i="2"/>
  <c r="X1425" i="1"/>
  <c r="N1425" i="1" s="1"/>
  <c r="A1457" i="1"/>
  <c r="A1467" i="1"/>
  <c r="A1477" i="1"/>
  <c r="A1503" i="1"/>
  <c r="A1517" i="1"/>
  <c r="A1533" i="1"/>
  <c r="D1179" i="2"/>
  <c r="D1084" i="2"/>
  <c r="D1062" i="2"/>
  <c r="X1353" i="1"/>
  <c r="N1353" i="1" s="1"/>
  <c r="E1227" i="2"/>
  <c r="X1466" i="1"/>
  <c r="N1466" i="1" s="1"/>
  <c r="A1407" i="1"/>
  <c r="A1442" i="1"/>
  <c r="D1233" i="2"/>
  <c r="A1491" i="1"/>
  <c r="A1519" i="1"/>
  <c r="A1535" i="1"/>
  <c r="A1549" i="1"/>
  <c r="X1526" i="1"/>
  <c r="N1526" i="1" s="1"/>
  <c r="X1412" i="1"/>
  <c r="N1412" i="1" s="1"/>
  <c r="E1231" i="2"/>
  <c r="X1456" i="1"/>
  <c r="N1456" i="1" s="1"/>
  <c r="A1479" i="1"/>
  <c r="A1551" i="1"/>
  <c r="D1080" i="2"/>
  <c r="X1244" i="1"/>
  <c r="N1244" i="1" s="1"/>
  <c r="A1505" i="1"/>
  <c r="E1349" i="2"/>
  <c r="X1548" i="1"/>
  <c r="N1548" i="1" s="1"/>
  <c r="A1558" i="1"/>
  <c r="E1354" i="2"/>
  <c r="X1628" i="1"/>
  <c r="N1628" i="1" s="1"/>
  <c r="X1618" i="1"/>
  <c r="N1618" i="1" s="1"/>
  <c r="X1631" i="1"/>
  <c r="N1631" i="1" s="1"/>
  <c r="X1612" i="1"/>
  <c r="N1612" i="1" s="1"/>
  <c r="E1244" i="2"/>
  <c r="X1370" i="1"/>
  <c r="N1370" i="1" s="1"/>
  <c r="E1269" i="2"/>
  <c r="X1468" i="1"/>
  <c r="N1468" i="1" s="1"/>
  <c r="X1389" i="1"/>
  <c r="N1389" i="1" s="1"/>
  <c r="E1206" i="2"/>
  <c r="X1546" i="1"/>
  <c r="N1546" i="1" s="1"/>
  <c r="E1247" i="2"/>
  <c r="X1437" i="1"/>
  <c r="N1437" i="1" s="1"/>
  <c r="X1517" i="1"/>
  <c r="N1517" i="1" s="1"/>
  <c r="X1490" i="1"/>
  <c r="N1490" i="1" s="1"/>
  <c r="A1414" i="1"/>
  <c r="A1422" i="1"/>
  <c r="A1437" i="1"/>
  <c r="A1459" i="1"/>
  <c r="A1469" i="1"/>
  <c r="A1493" i="1"/>
  <c r="A1521" i="1"/>
  <c r="A1537" i="1"/>
  <c r="D1253" i="2"/>
  <c r="O110" i="4" s="1"/>
  <c r="X1396" i="1"/>
  <c r="N1396" i="1" s="1"/>
  <c r="A1429" i="1"/>
  <c r="E1211" i="2"/>
  <c r="X1453" i="1"/>
  <c r="N1453" i="1" s="1"/>
  <c r="A1481" i="1"/>
  <c r="A1507" i="1"/>
  <c r="A1523" i="1"/>
  <c r="A1539" i="1"/>
  <c r="D1174" i="2"/>
  <c r="D1108" i="2"/>
  <c r="X1240" i="1"/>
  <c r="N1240" i="1" s="1"/>
  <c r="X1429" i="1"/>
  <c r="N1429" i="1" s="1"/>
  <c r="X1481" i="1"/>
  <c r="N1481" i="1" s="1"/>
  <c r="A1483" i="1"/>
  <c r="X1523" i="1"/>
  <c r="N1523" i="1" s="1"/>
  <c r="E1305" i="2"/>
  <c r="X1446" i="1"/>
  <c r="N1446" i="1" s="1"/>
  <c r="X1420" i="1"/>
  <c r="N1420" i="1" s="1"/>
  <c r="A1406" i="1"/>
  <c r="A1446" i="1"/>
  <c r="A1461" i="1"/>
  <c r="A1509" i="1"/>
  <c r="A1525" i="1"/>
  <c r="A1541" i="1"/>
  <c r="A1553" i="1"/>
  <c r="X1567" i="1"/>
  <c r="N1567" i="1" s="1"/>
  <c r="E1363" i="2"/>
  <c r="X1571" i="1"/>
  <c r="N1571" i="1" s="1"/>
  <c r="A1582" i="1"/>
  <c r="D1128" i="2"/>
  <c r="D1257" i="2"/>
  <c r="X1377" i="1"/>
  <c r="N1377" i="1" s="1"/>
  <c r="D1260" i="2"/>
  <c r="A1451" i="1"/>
  <c r="A1497" i="1"/>
  <c r="A1511" i="1"/>
  <c r="A1527" i="1"/>
  <c r="A1543" i="1"/>
  <c r="A1555" i="1"/>
  <c r="A1590" i="1"/>
  <c r="E1198" i="2"/>
  <c r="X1417" i="1"/>
  <c r="N1417" i="1" s="1"/>
  <c r="A1443" i="1"/>
  <c r="A1463" i="1"/>
  <c r="A1473" i="1"/>
  <c r="A1485" i="1"/>
  <c r="E1365" i="2"/>
  <c r="X1622" i="1"/>
  <c r="N1622" i="1" s="1"/>
  <c r="X1588" i="1"/>
  <c r="N1588" i="1" s="1"/>
  <c r="X1609" i="1"/>
  <c r="N1609" i="1" s="1"/>
  <c r="X1577" i="1"/>
  <c r="N1577" i="1" s="1"/>
  <c r="X1583" i="1"/>
  <c r="N1583" i="1" s="1"/>
  <c r="X1601" i="1"/>
  <c r="N1601" i="1" s="1"/>
  <c r="X1616" i="1"/>
  <c r="N1616" i="1" s="1"/>
  <c r="A1659" i="1"/>
  <c r="D1160" i="2"/>
  <c r="X1383" i="1"/>
  <c r="N1383" i="1" s="1"/>
  <c r="X1392" i="1"/>
  <c r="N1392" i="1" s="1"/>
  <c r="A1410" i="1"/>
  <c r="A1421" i="1"/>
  <c r="X1451" i="1"/>
  <c r="N1451" i="1" s="1"/>
  <c r="D1306" i="2"/>
  <c r="A1499" i="1"/>
  <c r="X1511" i="1"/>
  <c r="N1511" i="1" s="1"/>
  <c r="X1543" i="1"/>
  <c r="N1543" i="1" s="1"/>
  <c r="E1146" i="2"/>
  <c r="X1346" i="1"/>
  <c r="N1346" i="1" s="1"/>
  <c r="E1224" i="2"/>
  <c r="X1528" i="1"/>
  <c r="N1528" i="1" s="1"/>
  <c r="X1404" i="1"/>
  <c r="N1404" i="1" s="1"/>
  <c r="X1498" i="1"/>
  <c r="N1498" i="1" s="1"/>
  <c r="X1474" i="1"/>
  <c r="N1474" i="1" s="1"/>
  <c r="X1378" i="1"/>
  <c r="N1378" i="1" s="1"/>
  <c r="X1443" i="1"/>
  <c r="N1443" i="1" s="1"/>
  <c r="A1475" i="1"/>
  <c r="A1487" i="1"/>
  <c r="A1513" i="1"/>
  <c r="A1529" i="1"/>
  <c r="A1545" i="1"/>
  <c r="E1418" i="2"/>
  <c r="X1630" i="1"/>
  <c r="N1630" i="1" s="1"/>
  <c r="X1627" i="1"/>
  <c r="N1627" i="1" s="1"/>
  <c r="X1619" i="1"/>
  <c r="N1619" i="1" s="1"/>
  <c r="X1613" i="1"/>
  <c r="N1613" i="1" s="1"/>
  <c r="D1090" i="2"/>
  <c r="X1341" i="1"/>
  <c r="N1341" i="1" s="1"/>
  <c r="X1357" i="1"/>
  <c r="N1357" i="1" s="1"/>
  <c r="D1292" i="2"/>
  <c r="D1219" i="2"/>
  <c r="X1421" i="1"/>
  <c r="N1421" i="1" s="1"/>
  <c r="A1455" i="1"/>
  <c r="A1515" i="1"/>
  <c r="A1531" i="1"/>
  <c r="A1425" i="1"/>
  <c r="A1465" i="1"/>
  <c r="X1487" i="1"/>
  <c r="N1487" i="1" s="1"/>
  <c r="A1501" i="1"/>
  <c r="E1284" i="2"/>
  <c r="X1544" i="1"/>
  <c r="N1544" i="1" s="1"/>
  <c r="A1547" i="1"/>
  <c r="E1336" i="2"/>
  <c r="X1556" i="1"/>
  <c r="N1556" i="1" s="1"/>
  <c r="E1572" i="2"/>
  <c r="X1649" i="1"/>
  <c r="N1649" i="1" s="1"/>
  <c r="A1752" i="1"/>
  <c r="A1184" i="1"/>
  <c r="D1115" i="2"/>
  <c r="X1400" i="1"/>
  <c r="N1400" i="1" s="1"/>
  <c r="X1418" i="1"/>
  <c r="N1418" i="1" s="1"/>
  <c r="X1433" i="1"/>
  <c r="N1433" i="1" s="1"/>
  <c r="X1455" i="1"/>
  <c r="N1455" i="1" s="1"/>
  <c r="A1489" i="1"/>
  <c r="X1531" i="1"/>
  <c r="N1531" i="1" s="1"/>
  <c r="X1594" i="1"/>
  <c r="N1594" i="1" s="1"/>
  <c r="X1596" i="1"/>
  <c r="N1596" i="1" s="1"/>
  <c r="X1633" i="1"/>
  <c r="N1633" i="1" s="1"/>
  <c r="A1641" i="1"/>
  <c r="A1633" i="1"/>
  <c r="A1699" i="1"/>
  <c r="A1701" i="1"/>
  <c r="A1744" i="1"/>
  <c r="X1644" i="1"/>
  <c r="N1644" i="1" s="1"/>
  <c r="A1566" i="1"/>
  <c r="A1629" i="1"/>
  <c r="A1660" i="1"/>
  <c r="A1707" i="1"/>
  <c r="A1785" i="1"/>
  <c r="A1799" i="1"/>
  <c r="A1852" i="1"/>
  <c r="A1653" i="1"/>
  <c r="A1672" i="1"/>
  <c r="A1709" i="1"/>
  <c r="A1713" i="1"/>
  <c r="A1753" i="1"/>
  <c r="D1304" i="2"/>
  <c r="A1586" i="1"/>
  <c r="A1635" i="1"/>
  <c r="A1655" i="1"/>
  <c r="A1719" i="1"/>
  <c r="D1241" i="2"/>
  <c r="O85" i="4" s="1"/>
  <c r="D1216" i="2"/>
  <c r="D1256" i="2"/>
  <c r="D1212" i="2"/>
  <c r="D1443" i="2"/>
  <c r="A1637" i="1"/>
  <c r="A1668" i="1"/>
  <c r="A1717" i="1"/>
  <c r="A1723" i="1"/>
  <c r="A1825" i="1"/>
  <c r="E1323" i="2"/>
  <c r="X1620" i="1"/>
  <c r="N1620" i="1" s="1"/>
  <c r="A1574" i="1"/>
  <c r="D1438" i="2"/>
  <c r="E1557" i="2"/>
  <c r="X1722" i="1"/>
  <c r="N1722" i="1" s="1"/>
  <c r="X1673" i="1"/>
  <c r="N1673" i="1" s="1"/>
  <c r="X1704" i="1"/>
  <c r="N1704" i="1" s="1"/>
  <c r="X1689" i="1"/>
  <c r="N1689" i="1" s="1"/>
  <c r="X1679" i="1"/>
  <c r="N1679" i="1" s="1"/>
  <c r="X1698" i="1"/>
  <c r="N1698" i="1" s="1"/>
  <c r="X1695" i="1"/>
  <c r="N1695" i="1" s="1"/>
  <c r="A1676" i="1"/>
  <c r="A1801" i="1"/>
  <c r="A1644" i="1"/>
  <c r="A1684" i="1"/>
  <c r="A1704" i="1"/>
  <c r="A1755" i="1"/>
  <c r="A1772" i="1"/>
  <c r="A1562" i="1"/>
  <c r="E1520" i="2"/>
  <c r="X1654" i="1"/>
  <c r="N1654" i="1" s="1"/>
  <c r="A1692" i="1"/>
  <c r="A1731" i="1"/>
  <c r="A1767" i="1"/>
  <c r="D1204" i="2"/>
  <c r="D1264" i="2"/>
  <c r="D1299" i="2"/>
  <c r="E1465" i="2"/>
  <c r="X1647" i="1"/>
  <c r="N1647" i="1" s="1"/>
  <c r="A1827" i="1"/>
  <c r="A1812" i="1"/>
  <c r="D1425" i="2"/>
  <c r="A1628" i="1"/>
  <c r="A1652" i="1"/>
  <c r="E1570" i="2"/>
  <c r="X1703" i="1"/>
  <c r="N1703" i="1" s="1"/>
  <c r="X1719" i="1"/>
  <c r="N1719" i="1" s="1"/>
  <c r="X1713" i="1"/>
  <c r="N1713" i="1" s="1"/>
  <c r="A1708" i="1"/>
  <c r="D1222" i="2"/>
  <c r="D1194" i="2"/>
  <c r="A1570" i="1"/>
  <c r="X1579" i="1"/>
  <c r="N1579" i="1" s="1"/>
  <c r="X1585" i="1"/>
  <c r="N1585" i="1" s="1"/>
  <c r="X1614" i="1"/>
  <c r="N1614" i="1" s="1"/>
  <c r="A1675" i="1"/>
  <c r="A1735" i="1"/>
  <c r="A1793" i="1"/>
  <c r="D1245" i="2"/>
  <c r="E1344" i="2"/>
  <c r="X1646" i="1"/>
  <c r="N1646" i="1" s="1"/>
  <c r="A1636" i="1"/>
  <c r="A1643" i="1"/>
  <c r="E1476" i="2"/>
  <c r="X1662" i="1"/>
  <c r="N1662" i="1" s="1"/>
  <c r="A1667" i="1"/>
  <c r="A1669" i="1"/>
  <c r="A1681" i="1"/>
  <c r="A1687" i="1"/>
  <c r="A1689" i="1"/>
  <c r="A1724" i="1"/>
  <c r="A1728" i="1"/>
  <c r="A1759" i="1"/>
  <c r="A1764" i="1"/>
  <c r="A1645" i="1"/>
  <c r="A1649" i="1"/>
  <c r="A1683" i="1"/>
  <c r="A1716" i="1"/>
  <c r="A1761" i="1"/>
  <c r="A1691" i="1"/>
  <c r="A1693" i="1"/>
  <c r="A1705" i="1"/>
  <c r="A1749" i="1"/>
  <c r="A1817" i="1"/>
  <c r="A1640" i="1"/>
  <c r="A1697" i="1"/>
  <c r="A1737" i="1"/>
  <c r="X1680" i="1"/>
  <c r="N1680" i="1" s="1"/>
  <c r="X1725" i="1"/>
  <c r="N1725" i="1" s="1"/>
  <c r="A1732" i="1"/>
  <c r="A1828" i="1"/>
  <c r="A1835" i="1"/>
  <c r="A1904" i="1"/>
  <c r="A1908" i="1"/>
  <c r="A1916" i="1"/>
  <c r="D1524" i="2"/>
  <c r="X1691" i="1"/>
  <c r="N1691" i="1" s="1"/>
  <c r="X1706" i="1"/>
  <c r="N1706" i="1" s="1"/>
  <c r="X1721" i="1"/>
  <c r="N1721" i="1" s="1"/>
  <c r="A1747" i="1"/>
  <c r="A1788" i="1"/>
  <c r="A1820" i="1"/>
  <c r="A1920" i="1"/>
  <c r="A1928" i="1"/>
  <c r="A1960" i="1"/>
  <c r="A1992" i="1"/>
  <c r="D1374" i="2"/>
  <c r="O87" i="4" s="1"/>
  <c r="D1396" i="2"/>
  <c r="X1638" i="1"/>
  <c r="N1638" i="1" s="1"/>
  <c r="X1687" i="1"/>
  <c r="N1687" i="1" s="1"/>
  <c r="X1717" i="1"/>
  <c r="N1717" i="1" s="1"/>
  <c r="A1773" i="1"/>
  <c r="A1837" i="1"/>
  <c r="A1779" i="1"/>
  <c r="A1796" i="1"/>
  <c r="X1709" i="1"/>
  <c r="N1709" i="1" s="1"/>
  <c r="X1728" i="1"/>
  <c r="N1728" i="1" s="1"/>
  <c r="A1952" i="1"/>
  <c r="A1984" i="1"/>
  <c r="A2003" i="1"/>
  <c r="A1948" i="1"/>
  <c r="A1980" i="1"/>
  <c r="X1656" i="1"/>
  <c r="N1656" i="1" s="1"/>
  <c r="X1701" i="1"/>
  <c r="N1701" i="1" s="1"/>
  <c r="X1667" i="1"/>
  <c r="N1667" i="1" s="1"/>
  <c r="X1697" i="1"/>
  <c r="N1697" i="1" s="1"/>
  <c r="X1716" i="1"/>
  <c r="N1716" i="1" s="1"/>
  <c r="X1731" i="1"/>
  <c r="N1731" i="1" s="1"/>
  <c r="A1740" i="1"/>
  <c r="A1781" i="1"/>
  <c r="A1804" i="1"/>
  <c r="A1819" i="1"/>
  <c r="A1864" i="1"/>
  <c r="X1663" i="1"/>
  <c r="N1663" i="1" s="1"/>
  <c r="D1568" i="2"/>
  <c r="A1829" i="1"/>
  <c r="A1872" i="1"/>
  <c r="A1876" i="1"/>
  <c r="A1884" i="1"/>
  <c r="A1915" i="1"/>
  <c r="D1488" i="2"/>
  <c r="X1674" i="1"/>
  <c r="N1674" i="1" s="1"/>
  <c r="A1789" i="1"/>
  <c r="A1795" i="1"/>
  <c r="A1940" i="1"/>
  <c r="X1640" i="1"/>
  <c r="N1640" i="1" s="1"/>
  <c r="X1670" i="1"/>
  <c r="N1670" i="1" s="1"/>
  <c r="X1685" i="1"/>
  <c r="N1685" i="1" s="1"/>
  <c r="A1811" i="1"/>
  <c r="A1836" i="1"/>
  <c r="X1715" i="1"/>
  <c r="N1715" i="1" s="1"/>
  <c r="D1497" i="2"/>
  <c r="X1711" i="1"/>
  <c r="N1711" i="1" s="1"/>
  <c r="X1726" i="1"/>
  <c r="N1726" i="1" s="1"/>
  <c r="A1833" i="1"/>
  <c r="A1624" i="1"/>
  <c r="D1455" i="2"/>
  <c r="A1739" i="1"/>
  <c r="A1780" i="1"/>
  <c r="A1803" i="1"/>
  <c r="A1947" i="1"/>
  <c r="A1979" i="1"/>
  <c r="D1230" i="2"/>
  <c r="D1311" i="2"/>
  <c r="D1377" i="2"/>
  <c r="D1452" i="2"/>
  <c r="O209" i="4" s="1"/>
  <c r="X1669" i="1"/>
  <c r="N1669" i="1" s="1"/>
  <c r="A1771" i="1"/>
  <c r="A1840" i="1"/>
  <c r="D1356" i="2"/>
  <c r="D1436" i="2"/>
  <c r="X1635" i="1"/>
  <c r="N1635" i="1" s="1"/>
  <c r="X1650" i="1"/>
  <c r="N1650" i="1" s="1"/>
  <c r="X1729" i="1"/>
  <c r="N1729" i="1" s="1"/>
  <c r="A1756" i="1"/>
  <c r="A1844" i="1"/>
  <c r="A1896" i="1"/>
  <c r="X1808" i="1"/>
  <c r="N1808" i="1" s="1"/>
  <c r="X1823" i="1"/>
  <c r="N1823" i="1" s="1"/>
  <c r="X1838" i="1"/>
  <c r="N1838" i="1" s="1"/>
  <c r="X1845" i="1"/>
  <c r="N1845" i="1" s="1"/>
  <c r="X1863" i="1"/>
  <c r="N1863" i="1" s="1"/>
  <c r="X1870" i="1"/>
  <c r="N1870" i="1" s="1"/>
  <c r="X1877" i="1"/>
  <c r="N1877" i="1" s="1"/>
  <c r="X1895" i="1"/>
  <c r="N1895" i="1" s="1"/>
  <c r="X1902" i="1"/>
  <c r="N1902" i="1" s="1"/>
  <c r="X1909" i="1"/>
  <c r="N1909" i="1" s="1"/>
  <c r="X1927" i="1"/>
  <c r="N1927" i="1" s="1"/>
  <c r="X1934" i="1"/>
  <c r="N1934" i="1" s="1"/>
  <c r="X1941" i="1"/>
  <c r="N1941" i="1" s="1"/>
  <c r="X1959" i="1"/>
  <c r="N1959" i="1" s="1"/>
  <c r="X1966" i="1"/>
  <c r="N1966" i="1" s="1"/>
  <c r="X1973" i="1"/>
  <c r="N1973" i="1" s="1"/>
  <c r="X1991" i="1"/>
  <c r="N1991" i="1" s="1"/>
  <c r="X1998" i="1"/>
  <c r="N1998" i="1" s="1"/>
  <c r="E8" i="2"/>
  <c r="O26" i="4"/>
  <c r="E15" i="2"/>
  <c r="O51" i="4"/>
  <c r="E32" i="2"/>
  <c r="O109" i="4"/>
  <c r="E64" i="2"/>
  <c r="E75" i="2"/>
  <c r="X1948" i="1"/>
  <c r="N1948" i="1" s="1"/>
  <c r="X1980" i="1"/>
  <c r="N1980" i="1" s="1"/>
  <c r="O72" i="4"/>
  <c r="O140" i="4"/>
  <c r="X1815" i="1"/>
  <c r="N1815" i="1" s="1"/>
  <c r="X1830" i="1"/>
  <c r="N1830" i="1" s="1"/>
  <c r="X1841" i="1"/>
  <c r="N1841" i="1" s="1"/>
  <c r="X1859" i="1"/>
  <c r="N1859" i="1" s="1"/>
  <c r="X1866" i="1"/>
  <c r="N1866" i="1" s="1"/>
  <c r="X1873" i="1"/>
  <c r="N1873" i="1" s="1"/>
  <c r="X1891" i="1"/>
  <c r="N1891" i="1" s="1"/>
  <c r="X1898" i="1"/>
  <c r="N1898" i="1" s="1"/>
  <c r="X1905" i="1"/>
  <c r="N1905" i="1" s="1"/>
  <c r="X1923" i="1"/>
  <c r="N1923" i="1" s="1"/>
  <c r="X1930" i="1"/>
  <c r="N1930" i="1" s="1"/>
  <c r="X1937" i="1"/>
  <c r="N1937" i="1" s="1"/>
  <c r="X1955" i="1"/>
  <c r="N1955" i="1" s="1"/>
  <c r="X1962" i="1"/>
  <c r="N1962" i="1" s="1"/>
  <c r="X1969" i="1"/>
  <c r="N1969" i="1" s="1"/>
  <c r="X1987" i="1"/>
  <c r="N1987" i="1" s="1"/>
  <c r="X1994" i="1"/>
  <c r="N1994" i="1" s="1"/>
  <c r="E43" i="2"/>
  <c r="E83" i="2"/>
  <c r="X1944" i="1"/>
  <c r="N1944" i="1" s="1"/>
  <c r="X1976" i="1"/>
  <c r="N1976" i="1" s="1"/>
  <c r="X2003" i="1"/>
  <c r="N2003" i="1" s="1"/>
  <c r="X2001" i="1"/>
  <c r="N2001" i="1" s="1"/>
  <c r="O15" i="4"/>
  <c r="E9" i="2"/>
  <c r="X1940" i="1"/>
  <c r="N1940" i="1" s="1"/>
  <c r="X1972" i="1"/>
  <c r="N1972" i="1" s="1"/>
  <c r="E33" i="2"/>
  <c r="O65" i="4"/>
  <c r="E40" i="2"/>
  <c r="E91" i="2"/>
  <c r="X1814" i="1"/>
  <c r="N1814" i="1" s="1"/>
  <c r="X1829" i="1"/>
  <c r="N1829" i="1" s="1"/>
  <c r="X1851" i="1"/>
  <c r="N1851" i="1" s="1"/>
  <c r="X1858" i="1"/>
  <c r="N1858" i="1" s="1"/>
  <c r="X1865" i="1"/>
  <c r="N1865" i="1" s="1"/>
  <c r="X1883" i="1"/>
  <c r="N1883" i="1" s="1"/>
  <c r="X1890" i="1"/>
  <c r="N1890" i="1" s="1"/>
  <c r="X1897" i="1"/>
  <c r="N1897" i="1" s="1"/>
  <c r="X1915" i="1"/>
  <c r="N1915" i="1" s="1"/>
  <c r="X1922" i="1"/>
  <c r="N1922" i="1" s="1"/>
  <c r="X1929" i="1"/>
  <c r="N1929" i="1" s="1"/>
  <c r="X1947" i="1"/>
  <c r="N1947" i="1" s="1"/>
  <c r="X1954" i="1"/>
  <c r="N1954" i="1" s="1"/>
  <c r="X1961" i="1"/>
  <c r="N1961" i="1" s="1"/>
  <c r="X1979" i="1"/>
  <c r="N1979" i="1" s="1"/>
  <c r="X1986" i="1"/>
  <c r="N1986" i="1" s="1"/>
  <c r="X1993" i="1"/>
  <c r="N1993" i="1" s="1"/>
  <c r="O176" i="4"/>
  <c r="X1936" i="1"/>
  <c r="N1936" i="1" s="1"/>
  <c r="X1968" i="1"/>
  <c r="N1968" i="1" s="1"/>
  <c r="X2000" i="1"/>
  <c r="N2000" i="1" s="1"/>
  <c r="E23" i="2"/>
  <c r="X1806" i="1"/>
  <c r="N1806" i="1" s="1"/>
  <c r="X1821" i="1"/>
  <c r="N1821" i="1" s="1"/>
  <c r="X1847" i="1"/>
  <c r="N1847" i="1" s="1"/>
  <c r="X1854" i="1"/>
  <c r="N1854" i="1" s="1"/>
  <c r="X1861" i="1"/>
  <c r="N1861" i="1" s="1"/>
  <c r="X1879" i="1"/>
  <c r="N1879" i="1" s="1"/>
  <c r="X1886" i="1"/>
  <c r="N1886" i="1" s="1"/>
  <c r="X1893" i="1"/>
  <c r="N1893" i="1" s="1"/>
  <c r="X1911" i="1"/>
  <c r="N1911" i="1" s="1"/>
  <c r="X1918" i="1"/>
  <c r="N1918" i="1" s="1"/>
  <c r="X1925" i="1"/>
  <c r="N1925" i="1" s="1"/>
  <c r="X1943" i="1"/>
  <c r="N1943" i="1" s="1"/>
  <c r="X1950" i="1"/>
  <c r="N1950" i="1" s="1"/>
  <c r="X1957" i="1"/>
  <c r="N1957" i="1" s="1"/>
  <c r="X1975" i="1"/>
  <c r="N1975" i="1" s="1"/>
  <c r="X1982" i="1"/>
  <c r="N1982" i="1" s="1"/>
  <c r="X1989" i="1"/>
  <c r="N1989" i="1" s="1"/>
  <c r="E30" i="2"/>
  <c r="E66" i="2"/>
  <c r="X1932" i="1"/>
  <c r="N1932" i="1" s="1"/>
  <c r="X1964" i="1"/>
  <c r="N1964" i="1" s="1"/>
  <c r="O69" i="4"/>
  <c r="E41" i="2"/>
  <c r="E81" i="2"/>
  <c r="E96" i="2"/>
  <c r="O208" i="4"/>
  <c r="X1813" i="1"/>
  <c r="N1813" i="1" s="1"/>
  <c r="X1832" i="1"/>
  <c r="N1832" i="1" s="1"/>
  <c r="X1843" i="1"/>
  <c r="N1843" i="1" s="1"/>
  <c r="X1850" i="1"/>
  <c r="N1850" i="1" s="1"/>
  <c r="X1857" i="1"/>
  <c r="N1857" i="1" s="1"/>
  <c r="X1875" i="1"/>
  <c r="N1875" i="1" s="1"/>
  <c r="X1882" i="1"/>
  <c r="N1882" i="1" s="1"/>
  <c r="X1889" i="1"/>
  <c r="N1889" i="1" s="1"/>
  <c r="X1907" i="1"/>
  <c r="N1907" i="1" s="1"/>
  <c r="X1914" i="1"/>
  <c r="N1914" i="1" s="1"/>
  <c r="X1921" i="1"/>
  <c r="N1921" i="1" s="1"/>
  <c r="X1939" i="1"/>
  <c r="N1939" i="1" s="1"/>
  <c r="X1946" i="1"/>
  <c r="N1946" i="1" s="1"/>
  <c r="X1953" i="1"/>
  <c r="N1953" i="1" s="1"/>
  <c r="X1971" i="1"/>
  <c r="N1971" i="1" s="1"/>
  <c r="X1978" i="1"/>
  <c r="N1978" i="1" s="1"/>
  <c r="X1985" i="1"/>
  <c r="N1985" i="1" s="1"/>
  <c r="E131" i="2"/>
  <c r="X1928" i="1"/>
  <c r="N1928" i="1" s="1"/>
  <c r="X1960" i="1"/>
  <c r="N1960" i="1" s="1"/>
  <c r="X1992" i="1"/>
  <c r="N1992" i="1" s="1"/>
  <c r="O11" i="4"/>
  <c r="E7" i="2"/>
  <c r="X1805" i="1"/>
  <c r="N1805" i="1" s="1"/>
  <c r="X1824" i="1"/>
  <c r="N1824" i="1" s="1"/>
  <c r="X1839" i="1"/>
  <c r="N1839" i="1" s="1"/>
  <c r="X1846" i="1"/>
  <c r="N1846" i="1" s="1"/>
  <c r="X1853" i="1"/>
  <c r="N1853" i="1" s="1"/>
  <c r="X1871" i="1"/>
  <c r="N1871" i="1" s="1"/>
  <c r="X1878" i="1"/>
  <c r="N1878" i="1" s="1"/>
  <c r="X1885" i="1"/>
  <c r="N1885" i="1" s="1"/>
  <c r="X1903" i="1"/>
  <c r="N1903" i="1" s="1"/>
  <c r="X1910" i="1"/>
  <c r="N1910" i="1" s="1"/>
  <c r="X1917" i="1"/>
  <c r="N1917" i="1" s="1"/>
  <c r="X1935" i="1"/>
  <c r="N1935" i="1" s="1"/>
  <c r="X1942" i="1"/>
  <c r="N1942" i="1" s="1"/>
  <c r="X1949" i="1"/>
  <c r="N1949" i="1" s="1"/>
  <c r="X1967" i="1"/>
  <c r="N1967" i="1" s="1"/>
  <c r="X1974" i="1"/>
  <c r="N1974" i="1" s="1"/>
  <c r="X1981" i="1"/>
  <c r="N1981" i="1" s="1"/>
  <c r="X1999" i="1"/>
  <c r="N1999" i="1" s="1"/>
  <c r="O113" i="4"/>
  <c r="O179" i="4"/>
  <c r="E112" i="2"/>
  <c r="X1956" i="1"/>
  <c r="N1956" i="1" s="1"/>
  <c r="X1988" i="1"/>
  <c r="N1988" i="1" s="1"/>
  <c r="X2002" i="1"/>
  <c r="N2002" i="1" s="1"/>
  <c r="E67" i="2"/>
  <c r="O164" i="4"/>
  <c r="O205" i="4"/>
  <c r="E128" i="2"/>
  <c r="X1816" i="1"/>
  <c r="N1816" i="1" s="1"/>
  <c r="X1831" i="1"/>
  <c r="N1831" i="1" s="1"/>
  <c r="X1842" i="1"/>
  <c r="N1842" i="1" s="1"/>
  <c r="X1849" i="1"/>
  <c r="N1849" i="1" s="1"/>
  <c r="X1867" i="1"/>
  <c r="N1867" i="1" s="1"/>
  <c r="X1874" i="1"/>
  <c r="N1874" i="1" s="1"/>
  <c r="X1881" i="1"/>
  <c r="N1881" i="1" s="1"/>
  <c r="X1899" i="1"/>
  <c r="N1899" i="1" s="1"/>
  <c r="X1906" i="1"/>
  <c r="N1906" i="1" s="1"/>
  <c r="X1931" i="1"/>
  <c r="N1931" i="1" s="1"/>
  <c r="X1938" i="1"/>
  <c r="N1938" i="1" s="1"/>
  <c r="X1963" i="1"/>
  <c r="N1963" i="1" s="1"/>
  <c r="X1970" i="1"/>
  <c r="N1970" i="1" s="1"/>
  <c r="X1977" i="1"/>
  <c r="N1977" i="1" s="1"/>
  <c r="X1995" i="1"/>
  <c r="N1995" i="1" s="1"/>
  <c r="O78" i="4"/>
  <c r="O121" i="4"/>
  <c r="O35" i="4"/>
  <c r="O60" i="4"/>
  <c r="E57" i="2"/>
  <c r="E73" i="2"/>
  <c r="O101" i="4"/>
  <c r="O126" i="4"/>
  <c r="E29" i="2"/>
  <c r="E61" i="2"/>
  <c r="E77" i="2"/>
  <c r="E93" i="2"/>
  <c r="O193" i="4"/>
  <c r="O149" i="4"/>
  <c r="O171" i="4"/>
  <c r="O83" i="4"/>
  <c r="E71" i="2"/>
  <c r="E87" i="2"/>
  <c r="O167" i="4"/>
  <c r="E103" i="2"/>
  <c r="O182" i="4"/>
  <c r="O103" i="4"/>
  <c r="O127" i="4"/>
  <c r="O160" i="4"/>
  <c r="E97" i="2"/>
  <c r="O178" i="4"/>
  <c r="E113" i="2"/>
  <c r="O200" i="4"/>
  <c r="E129" i="2"/>
  <c r="E107" i="2"/>
  <c r="O191" i="4"/>
  <c r="E104" i="2"/>
  <c r="E120" i="2"/>
  <c r="O211" i="4"/>
  <c r="O207" i="4"/>
  <c r="O106" i="4"/>
  <c r="E82" i="2"/>
  <c r="O161" i="4"/>
  <c r="O203" i="4"/>
  <c r="E130" i="2"/>
  <c r="O100" i="4"/>
  <c r="E63" i="2"/>
  <c r="E95" i="2"/>
  <c r="O195" i="4"/>
  <c r="E127" i="2"/>
  <c r="L13" i="4"/>
  <c r="K13" i="4"/>
  <c r="L29" i="4"/>
  <c r="K29" i="4"/>
  <c r="L46" i="4"/>
  <c r="L8" i="4"/>
  <c r="K8" i="4"/>
  <c r="L45" i="4"/>
  <c r="K45" i="4"/>
  <c r="K17" i="4"/>
  <c r="K33" i="4"/>
  <c r="K49" i="4"/>
  <c r="K65" i="4"/>
  <c r="K81" i="4"/>
  <c r="K97" i="4"/>
  <c r="K113" i="4"/>
  <c r="K129" i="4"/>
  <c r="K145" i="4"/>
  <c r="K161" i="4"/>
  <c r="K177" i="4"/>
  <c r="K193" i="4"/>
  <c r="K176" i="4"/>
  <c r="K192" i="4"/>
  <c r="K149" i="4"/>
  <c r="K165" i="4"/>
  <c r="K181" i="4"/>
  <c r="K197" i="4"/>
  <c r="K170" i="4"/>
  <c r="K186" i="4"/>
  <c r="K202" i="4"/>
  <c r="K15" i="4"/>
  <c r="K31" i="4"/>
  <c r="K47" i="4"/>
  <c r="K63" i="4"/>
  <c r="K79" i="4"/>
  <c r="K95" i="4"/>
  <c r="K111" i="4"/>
  <c r="K127" i="4"/>
  <c r="K143" i="4"/>
  <c r="K159" i="4"/>
  <c r="K175" i="4"/>
  <c r="K191" i="4"/>
  <c r="K207" i="4"/>
  <c r="K14" i="4"/>
  <c r="K30" i="4"/>
  <c r="K46" i="4"/>
  <c r="K62" i="4"/>
  <c r="K78" i="4"/>
  <c r="K94" i="4"/>
  <c r="K110" i="4"/>
  <c r="K126" i="4"/>
  <c r="K142" i="4"/>
  <c r="K158" i="4"/>
  <c r="K174" i="4"/>
  <c r="K190" i="4"/>
  <c r="K206" i="4"/>
  <c r="K51" i="4"/>
  <c r="K67" i="4"/>
  <c r="K83" i="4"/>
  <c r="K99" i="4"/>
  <c r="K163" i="4"/>
  <c r="K179" i="4"/>
  <c r="K211" i="4"/>
  <c r="K24" i="4"/>
  <c r="K40" i="4"/>
  <c r="K56" i="4"/>
  <c r="K72" i="4"/>
  <c r="K88" i="4"/>
  <c r="K104" i="4"/>
  <c r="K120" i="4"/>
  <c r="K136" i="4"/>
  <c r="K152" i="4"/>
  <c r="K168" i="4"/>
  <c r="K61" i="4"/>
  <c r="K77" i="4"/>
  <c r="K93" i="4"/>
  <c r="K109" i="4"/>
  <c r="K125" i="4"/>
  <c r="K141" i="4"/>
  <c r="K157" i="4"/>
  <c r="K7" i="4"/>
  <c r="K23" i="4"/>
  <c r="K39" i="4"/>
  <c r="K55" i="4"/>
  <c r="K71" i="4"/>
  <c r="K87" i="4"/>
  <c r="K103" i="4"/>
  <c r="K119" i="4"/>
  <c r="K135" i="4"/>
  <c r="K151" i="4"/>
  <c r="K167" i="4"/>
  <c r="K183" i="4"/>
  <c r="K199" i="4"/>
  <c r="X899" i="1" l="1"/>
  <c r="N899" i="1" s="1"/>
  <c r="X731" i="1"/>
  <c r="N731" i="1" s="1"/>
  <c r="X303" i="1"/>
  <c r="N303" i="1" s="1"/>
  <c r="X792" i="1"/>
  <c r="N792" i="1" s="1"/>
  <c r="X1018" i="1"/>
  <c r="N1018" i="1" s="1"/>
  <c r="X453" i="1"/>
  <c r="N453" i="1" s="1"/>
  <c r="O38" i="4"/>
  <c r="X179" i="1"/>
  <c r="N179" i="1" s="1"/>
  <c r="E1372" i="2"/>
  <c r="X985" i="1"/>
  <c r="N985" i="1" s="1"/>
  <c r="X890" i="1"/>
  <c r="N890" i="1" s="1"/>
  <c r="X799" i="1"/>
  <c r="N799" i="1" s="1"/>
  <c r="E166" i="2"/>
  <c r="X144" i="1"/>
  <c r="N144" i="1" s="1"/>
  <c r="X1657" i="1"/>
  <c r="N1657" i="1" s="1"/>
  <c r="X958" i="1"/>
  <c r="N958" i="1" s="1"/>
  <c r="X178" i="1"/>
  <c r="N178" i="1" s="1"/>
  <c r="O43" i="4"/>
  <c r="O90" i="4"/>
  <c r="O187" i="4"/>
  <c r="X1160" i="1"/>
  <c r="N1160" i="1" s="1"/>
  <c r="E820" i="2"/>
  <c r="X356" i="1"/>
  <c r="N356" i="1" s="1"/>
  <c r="X272" i="1"/>
  <c r="N272" i="1" s="1"/>
  <c r="X137" i="1"/>
  <c r="N137" i="1" s="1"/>
  <c r="O59" i="4"/>
  <c r="X976" i="1"/>
  <c r="N976" i="1" s="1"/>
  <c r="X250" i="1"/>
  <c r="N250" i="1" s="1"/>
  <c r="X1332" i="1"/>
  <c r="N1332" i="1" s="1"/>
  <c r="X501" i="1"/>
  <c r="N501" i="1" s="1"/>
  <c r="X460" i="1"/>
  <c r="N460" i="1" s="1"/>
  <c r="E237" i="2"/>
  <c r="X1351" i="1"/>
  <c r="N1351" i="1" s="1"/>
  <c r="X1660" i="1"/>
  <c r="N1660" i="1" s="1"/>
  <c r="X1158" i="1"/>
  <c r="N1158" i="1" s="1"/>
  <c r="X1382" i="1"/>
  <c r="N1382" i="1" s="1"/>
  <c r="X1639" i="1"/>
  <c r="N1639" i="1" s="1"/>
  <c r="X988" i="1"/>
  <c r="N988" i="1" s="1"/>
  <c r="X774" i="1"/>
  <c r="N774" i="1" s="1"/>
  <c r="X199" i="1"/>
  <c r="N199" i="1" s="1"/>
  <c r="X204" i="1"/>
  <c r="N204" i="1" s="1"/>
  <c r="X140" i="1"/>
  <c r="N140" i="1" s="1"/>
  <c r="X1153" i="1"/>
  <c r="N1153" i="1" s="1"/>
  <c r="X228" i="1"/>
  <c r="N228" i="1" s="1"/>
  <c r="X1141" i="1"/>
  <c r="N1141" i="1" s="1"/>
  <c r="X1645" i="1"/>
  <c r="N1645" i="1" s="1"/>
  <c r="X1568" i="1"/>
  <c r="N1568" i="1" s="1"/>
  <c r="X1411" i="1"/>
  <c r="N1411" i="1" s="1"/>
  <c r="E958" i="2"/>
  <c r="X1167" i="1"/>
  <c r="N1167" i="1" s="1"/>
  <c r="X1201" i="1"/>
  <c r="N1201" i="1" s="1"/>
  <c r="X1100" i="1"/>
  <c r="N1100" i="1" s="1"/>
  <c r="X713" i="1"/>
  <c r="N713" i="1" s="1"/>
  <c r="X832" i="1"/>
  <c r="X279" i="1"/>
  <c r="N279" i="1" s="1"/>
  <c r="X300" i="1"/>
  <c r="N300" i="1" s="1"/>
  <c r="X76" i="1"/>
  <c r="N76" i="1" s="1"/>
  <c r="X1120" i="1"/>
  <c r="N1120" i="1" s="1"/>
  <c r="X694" i="1"/>
  <c r="N694" i="1" s="1"/>
  <c r="X825" i="1"/>
  <c r="O64" i="4"/>
  <c r="O134" i="4"/>
  <c r="X1128" i="1"/>
  <c r="N1128" i="1" s="1"/>
  <c r="E778" i="2"/>
  <c r="E25" i="2"/>
  <c r="X1573" i="1"/>
  <c r="N1573" i="1" s="1"/>
  <c r="X1665" i="1"/>
  <c r="N1665" i="1" s="1"/>
  <c r="X1111" i="1"/>
  <c r="N1111" i="1" s="1"/>
  <c r="X186" i="1"/>
  <c r="N186" i="1" s="1"/>
  <c r="X128" i="1"/>
  <c r="N128" i="1" s="1"/>
  <c r="X1094" i="1"/>
  <c r="N1094" i="1" s="1"/>
  <c r="X587" i="1"/>
  <c r="N587" i="1" s="1"/>
  <c r="X1013" i="1"/>
  <c r="N1013" i="1" s="1"/>
  <c r="X1106" i="1"/>
  <c r="N1106" i="1" s="1"/>
  <c r="X594" i="1"/>
  <c r="N594" i="1" s="1"/>
  <c r="O131" i="4"/>
  <c r="E864" i="2"/>
  <c r="E684" i="2"/>
  <c r="X642" i="1"/>
  <c r="N642" i="1" s="1"/>
  <c r="X263" i="1"/>
  <c r="N263" i="1" s="1"/>
  <c r="X184" i="1"/>
  <c r="N184" i="1" s="1"/>
  <c r="X106" i="1"/>
  <c r="N106" i="1" s="1"/>
  <c r="O124" i="4"/>
  <c r="X1534" i="1"/>
  <c r="N1534" i="1" s="1"/>
  <c r="X151" i="1"/>
  <c r="N151" i="1" s="1"/>
  <c r="X1435" i="1"/>
  <c r="N1435" i="1" s="1"/>
  <c r="X211" i="1"/>
  <c r="N211" i="1" s="1"/>
  <c r="X1589" i="1"/>
  <c r="N1589" i="1" s="1"/>
  <c r="X1513" i="1"/>
  <c r="N1513" i="1" s="1"/>
  <c r="E161" i="2"/>
  <c r="X1603" i="1"/>
  <c r="N1603" i="1" s="1"/>
  <c r="X1529" i="1"/>
  <c r="N1529" i="1" s="1"/>
  <c r="X1611" i="1"/>
  <c r="N1611" i="1" s="1"/>
  <c r="E1286" i="2"/>
  <c r="O45" i="4"/>
  <c r="X1617" i="1"/>
  <c r="N1617" i="1" s="1"/>
  <c r="X1623" i="1"/>
  <c r="N1623" i="1" s="1"/>
  <c r="X1519" i="1"/>
  <c r="N1519" i="1" s="1"/>
  <c r="X810" i="1"/>
  <c r="N810" i="1" s="1"/>
  <c r="X404" i="1"/>
  <c r="N404" i="1" s="1"/>
  <c r="E300" i="2"/>
  <c r="X205" i="1"/>
  <c r="N205" i="1" s="1"/>
  <c r="X350" i="1"/>
  <c r="N350" i="1" s="1"/>
  <c r="O173" i="4"/>
  <c r="X369" i="1"/>
  <c r="N369" i="1" s="1"/>
  <c r="X953" i="1"/>
  <c r="N953" i="1" s="1"/>
  <c r="X108" i="1"/>
  <c r="N108" i="1" s="1"/>
  <c r="X59" i="1"/>
  <c r="N59" i="1" s="1"/>
  <c r="X66" i="1"/>
  <c r="N66" i="1" s="1"/>
  <c r="X1710" i="1"/>
  <c r="N1710" i="1" s="1"/>
  <c r="X980" i="1"/>
  <c r="X12" i="1"/>
  <c r="N12" i="1" s="1"/>
  <c r="X134" i="1"/>
  <c r="N134" i="1" s="1"/>
  <c r="E851" i="2"/>
  <c r="X908" i="1"/>
  <c r="N908" i="1" s="1"/>
  <c r="O10" i="4"/>
  <c r="E184" i="2"/>
  <c r="X163" i="1"/>
  <c r="N163" i="1" s="1"/>
  <c r="X482" i="1"/>
  <c r="N482" i="1" s="1"/>
  <c r="X446" i="1"/>
  <c r="N446" i="1" s="1"/>
  <c r="E183" i="2"/>
  <c r="X118" i="1"/>
  <c r="N118" i="1" s="1"/>
  <c r="E689" i="2"/>
  <c r="X757" i="1"/>
  <c r="N757" i="1" s="1"/>
  <c r="X750" i="1"/>
  <c r="N750" i="1" s="1"/>
  <c r="X1243" i="1"/>
  <c r="N1243" i="1" s="1"/>
  <c r="X1227" i="1"/>
  <c r="N1227" i="1" s="1"/>
  <c r="X728" i="1"/>
  <c r="N728" i="1" s="1"/>
  <c r="X721" i="1"/>
  <c r="N721" i="1" s="1"/>
  <c r="X623" i="1"/>
  <c r="N623" i="1" s="1"/>
  <c r="E169" i="2"/>
  <c r="X229" i="1"/>
  <c r="N229" i="1" s="1"/>
  <c r="X92" i="1"/>
  <c r="N92" i="1" s="1"/>
  <c r="X751" i="1"/>
  <c r="N751" i="1" s="1"/>
  <c r="X293" i="1"/>
  <c r="N293" i="1" s="1"/>
  <c r="X85" i="1"/>
  <c r="N85" i="1" s="1"/>
  <c r="X758" i="1"/>
  <c r="N758" i="1" s="1"/>
  <c r="X736" i="1"/>
  <c r="N736" i="1" s="1"/>
  <c r="X232" i="1"/>
  <c r="N232" i="1" s="1"/>
  <c r="E1548" i="2"/>
  <c r="X1668" i="1"/>
  <c r="N1668" i="1" s="1"/>
  <c r="O117" i="4"/>
  <c r="X155" i="1"/>
  <c r="N155" i="1" s="1"/>
  <c r="E662" i="2"/>
  <c r="X767" i="1"/>
  <c r="N767" i="1" s="1"/>
  <c r="E219" i="2"/>
  <c r="X127" i="1"/>
  <c r="N127" i="1" s="1"/>
  <c r="E189" i="2"/>
  <c r="X122" i="1"/>
  <c r="N122" i="1" s="1"/>
  <c r="E213" i="2"/>
  <c r="X217" i="1"/>
  <c r="N217" i="1" s="1"/>
  <c r="X1493" i="1"/>
  <c r="N1493" i="1" s="1"/>
  <c r="E160" i="2"/>
  <c r="X150" i="1"/>
  <c r="N150" i="1" s="1"/>
  <c r="X194" i="1"/>
  <c r="N194" i="1" s="1"/>
  <c r="X1641" i="1"/>
  <c r="N1641" i="1" s="1"/>
  <c r="E488" i="2"/>
  <c r="X443" i="1"/>
  <c r="N443" i="1" s="1"/>
  <c r="E1230" i="2"/>
  <c r="X1454" i="1"/>
  <c r="N1454" i="1" s="1"/>
  <c r="X1467" i="1"/>
  <c r="N1467" i="1" s="1"/>
  <c r="E1264" i="2"/>
  <c r="X1419" i="1"/>
  <c r="N1419" i="1" s="1"/>
  <c r="X1390" i="1"/>
  <c r="N1390" i="1" s="1"/>
  <c r="E1443" i="2"/>
  <c r="X1593" i="1"/>
  <c r="N1593" i="1" s="1"/>
  <c r="X1608" i="1"/>
  <c r="N1608" i="1" s="1"/>
  <c r="X1576" i="1"/>
  <c r="N1576" i="1" s="1"/>
  <c r="X1582" i="1"/>
  <c r="N1582" i="1" s="1"/>
  <c r="X1599" i="1"/>
  <c r="N1599" i="1" s="1"/>
  <c r="X1626" i="1"/>
  <c r="X1587" i="1"/>
  <c r="N1587" i="1" s="1"/>
  <c r="E1108" i="2"/>
  <c r="X1248" i="1"/>
  <c r="N1248" i="1" s="1"/>
  <c r="X1232" i="1"/>
  <c r="N1232" i="1" s="1"/>
  <c r="X1256" i="1"/>
  <c r="N1256" i="1" s="1"/>
  <c r="X1260" i="1"/>
  <c r="N1260" i="1" s="1"/>
  <c r="E1084" i="2"/>
  <c r="X1358" i="1"/>
  <c r="N1358" i="1" s="1"/>
  <c r="X1325" i="1"/>
  <c r="N1325" i="1" s="1"/>
  <c r="X1246" i="1"/>
  <c r="N1246" i="1" s="1"/>
  <c r="X1230" i="1"/>
  <c r="N1230" i="1" s="1"/>
  <c r="E1101" i="2"/>
  <c r="X1322" i="1"/>
  <c r="N1322" i="1" s="1"/>
  <c r="X1282" i="1"/>
  <c r="N1282" i="1" s="1"/>
  <c r="X1266" i="1"/>
  <c r="N1266" i="1" s="1"/>
  <c r="X1271" i="1"/>
  <c r="N1271" i="1" s="1"/>
  <c r="X1305" i="1"/>
  <c r="N1305" i="1" s="1"/>
  <c r="X1276" i="1"/>
  <c r="N1276" i="1" s="1"/>
  <c r="X1296" i="1"/>
  <c r="N1296" i="1" s="1"/>
  <c r="X1207" i="1"/>
  <c r="N1207" i="1" s="1"/>
  <c r="X1288" i="1"/>
  <c r="N1288" i="1" s="1"/>
  <c r="E765" i="2"/>
  <c r="X826" i="1"/>
  <c r="X823" i="1"/>
  <c r="N823" i="1" s="1"/>
  <c r="X833" i="1"/>
  <c r="X700" i="1"/>
  <c r="N700" i="1" s="1"/>
  <c r="X734" i="1"/>
  <c r="N734" i="1" s="1"/>
  <c r="X708" i="1"/>
  <c r="N708" i="1" s="1"/>
  <c r="X705" i="1"/>
  <c r="N705" i="1" s="1"/>
  <c r="X679" i="1"/>
  <c r="N679" i="1" s="1"/>
  <c r="X714" i="1"/>
  <c r="N714" i="1" s="1"/>
  <c r="E651" i="2"/>
  <c r="X603" i="1"/>
  <c r="N603" i="1" s="1"/>
  <c r="X597" i="1"/>
  <c r="N597" i="1" s="1"/>
  <c r="X616" i="1"/>
  <c r="N616" i="1" s="1"/>
  <c r="X659" i="1"/>
  <c r="N659" i="1" s="1"/>
  <c r="X610" i="1"/>
  <c r="N610" i="1" s="1"/>
  <c r="X626" i="1"/>
  <c r="N626" i="1" s="1"/>
  <c r="X590" i="1"/>
  <c r="N590" i="1" s="1"/>
  <c r="E600" i="2"/>
  <c r="X667" i="1"/>
  <c r="X675" i="1"/>
  <c r="X663" i="1"/>
  <c r="X581" i="1"/>
  <c r="N581" i="1" s="1"/>
  <c r="E298" i="2"/>
  <c r="X402" i="1"/>
  <c r="N402" i="1" s="1"/>
  <c r="X392" i="1"/>
  <c r="N392" i="1" s="1"/>
  <c r="X407" i="1"/>
  <c r="N407" i="1" s="1"/>
  <c r="X385" i="1"/>
  <c r="N385" i="1" s="1"/>
  <c r="E233" i="2"/>
  <c r="X309" i="1"/>
  <c r="N309" i="1" s="1"/>
  <c r="X295" i="1"/>
  <c r="N295" i="1" s="1"/>
  <c r="X233" i="1"/>
  <c r="N233" i="1" s="1"/>
  <c r="X312" i="1"/>
  <c r="N312" i="1" s="1"/>
  <c r="X304" i="1"/>
  <c r="N304" i="1" s="1"/>
  <c r="X288" i="1"/>
  <c r="N288" i="1" s="1"/>
  <c r="E519" i="2"/>
  <c r="X475" i="1"/>
  <c r="N475" i="1" s="1"/>
  <c r="X518" i="1"/>
  <c r="N518" i="1" s="1"/>
  <c r="X449" i="1"/>
  <c r="N449" i="1" s="1"/>
  <c r="X456" i="1"/>
  <c r="N456" i="1" s="1"/>
  <c r="X462" i="1"/>
  <c r="N462" i="1" s="1"/>
  <c r="X469" i="1"/>
  <c r="N469" i="1" s="1"/>
  <c r="X485" i="1"/>
  <c r="N485" i="1" s="1"/>
  <c r="E164" i="2"/>
  <c r="X327" i="1"/>
  <c r="N327" i="1" s="1"/>
  <c r="X239" i="1"/>
  <c r="N239" i="1" s="1"/>
  <c r="X335" i="1"/>
  <c r="N335" i="1" s="1"/>
  <c r="O55" i="4"/>
  <c r="E1194" i="2"/>
  <c r="X1538" i="1"/>
  <c r="N1538" i="1" s="1"/>
  <c r="X1439" i="1"/>
  <c r="N1439" i="1" s="1"/>
  <c r="X1447" i="1"/>
  <c r="N1447" i="1" s="1"/>
  <c r="X1440" i="1"/>
  <c r="N1440" i="1" s="1"/>
  <c r="E1204" i="2"/>
  <c r="X1540" i="1"/>
  <c r="N1540" i="1" s="1"/>
  <c r="X1541" i="1"/>
  <c r="N1541" i="1" s="1"/>
  <c r="X1542" i="1"/>
  <c r="N1542" i="1" s="1"/>
  <c r="X1386" i="1"/>
  <c r="N1386" i="1" s="1"/>
  <c r="X1415" i="1"/>
  <c r="N1415" i="1" s="1"/>
  <c r="X1539" i="1"/>
  <c r="N1539" i="1" s="1"/>
  <c r="E1212" i="2"/>
  <c r="X1537" i="1"/>
  <c r="N1537" i="1" s="1"/>
  <c r="X1448" i="1"/>
  <c r="N1448" i="1" s="1"/>
  <c r="E1174" i="2"/>
  <c r="X1310" i="1"/>
  <c r="N1310" i="1" s="1"/>
  <c r="X1299" i="1"/>
  <c r="N1299" i="1" s="1"/>
  <c r="X1216" i="1"/>
  <c r="N1216" i="1" s="1"/>
  <c r="X1269" i="1"/>
  <c r="N1269" i="1" s="1"/>
  <c r="X1304" i="1"/>
  <c r="N1304" i="1" s="1"/>
  <c r="X1292" i="1"/>
  <c r="N1292" i="1" s="1"/>
  <c r="X1285" i="1"/>
  <c r="N1285" i="1" s="1"/>
  <c r="E1179" i="2"/>
  <c r="X1265" i="1"/>
  <c r="N1265" i="1" s="1"/>
  <c r="X1295" i="1"/>
  <c r="N1295" i="1" s="1"/>
  <c r="X1321" i="1"/>
  <c r="N1321" i="1" s="1"/>
  <c r="X1217" i="1"/>
  <c r="N1217" i="1" s="1"/>
  <c r="X1280" i="1"/>
  <c r="N1280" i="1" s="1"/>
  <c r="E1072" i="2"/>
  <c r="X1345" i="1"/>
  <c r="N1345" i="1" s="1"/>
  <c r="X1339" i="1"/>
  <c r="N1339" i="1" s="1"/>
  <c r="X1336" i="1"/>
  <c r="N1336" i="1" s="1"/>
  <c r="E562" i="2"/>
  <c r="X653" i="1"/>
  <c r="N653" i="1" s="1"/>
  <c r="X631" i="1"/>
  <c r="N631" i="1" s="1"/>
  <c r="X648" i="1"/>
  <c r="N648" i="1" s="1"/>
  <c r="X638" i="1"/>
  <c r="N638" i="1" s="1"/>
  <c r="E531" i="2"/>
  <c r="X641" i="1"/>
  <c r="N641" i="1" s="1"/>
  <c r="X622" i="1"/>
  <c r="N622" i="1" s="1"/>
  <c r="X607" i="1"/>
  <c r="N607" i="1" s="1"/>
  <c r="X600" i="1"/>
  <c r="N600" i="1" s="1"/>
  <c r="X634" i="1"/>
  <c r="N634" i="1" s="1"/>
  <c r="X593" i="1"/>
  <c r="N593" i="1" s="1"/>
  <c r="X571" i="1"/>
  <c r="N571" i="1" s="1"/>
  <c r="X586" i="1"/>
  <c r="N586" i="1" s="1"/>
  <c r="E152" i="2"/>
  <c r="X240" i="1"/>
  <c r="N240" i="1" s="1"/>
  <c r="X336" i="1"/>
  <c r="N336" i="1" s="1"/>
  <c r="X328" i="1"/>
  <c r="N328" i="1" s="1"/>
  <c r="E263" i="2"/>
  <c r="X219" i="1"/>
  <c r="N219" i="1" s="1"/>
  <c r="X203" i="1"/>
  <c r="N203" i="1" s="1"/>
  <c r="X159" i="1"/>
  <c r="N159" i="1" s="1"/>
  <c r="E365" i="2"/>
  <c r="X411" i="1"/>
  <c r="N411" i="1" s="1"/>
  <c r="X394" i="1"/>
  <c r="N394" i="1" s="1"/>
  <c r="X387" i="1"/>
  <c r="N387" i="1" s="1"/>
  <c r="X403" i="1"/>
  <c r="N403" i="1" s="1"/>
  <c r="X423" i="1"/>
  <c r="N423" i="1" s="1"/>
  <c r="X408" i="1"/>
  <c r="N408" i="1" s="1"/>
  <c r="E497" i="2"/>
  <c r="X551" i="1"/>
  <c r="N551" i="1" s="1"/>
  <c r="X516" i="1"/>
  <c r="N516" i="1" s="1"/>
  <c r="X508" i="1"/>
  <c r="N508" i="1" s="1"/>
  <c r="X492" i="1"/>
  <c r="N492" i="1" s="1"/>
  <c r="X560" i="1"/>
  <c r="N560" i="1" s="1"/>
  <c r="X499" i="1"/>
  <c r="N499" i="1" s="1"/>
  <c r="X532" i="1"/>
  <c r="N532" i="1" s="1"/>
  <c r="X513" i="1"/>
  <c r="N513" i="1" s="1"/>
  <c r="E190" i="2"/>
  <c r="X224" i="1"/>
  <c r="N224" i="1" s="1"/>
  <c r="X230" i="1"/>
  <c r="N230" i="1" s="1"/>
  <c r="E175" i="2"/>
  <c r="X212" i="1"/>
  <c r="N212" i="1" s="1"/>
  <c r="X196" i="1"/>
  <c r="N196" i="1" s="1"/>
  <c r="X152" i="1"/>
  <c r="N152" i="1" s="1"/>
  <c r="O174" i="4"/>
  <c r="E105" i="2"/>
  <c r="X27" i="1"/>
  <c r="N27" i="1" s="1"/>
  <c r="X23" i="1"/>
  <c r="N23" i="1" s="1"/>
  <c r="X28" i="1"/>
  <c r="N28" i="1" s="1"/>
  <c r="X24" i="1"/>
  <c r="N24" i="1" s="1"/>
  <c r="X25" i="1"/>
  <c r="N25" i="1" s="1"/>
  <c r="X99" i="1"/>
  <c r="N99" i="1" s="1"/>
  <c r="X26" i="1"/>
  <c r="N26" i="1" s="1"/>
  <c r="E147" i="2"/>
  <c r="X334" i="1"/>
  <c r="N334" i="1" s="1"/>
  <c r="X326" i="1"/>
  <c r="N326" i="1" s="1"/>
  <c r="X238" i="1"/>
  <c r="N238" i="1" s="1"/>
  <c r="E136" i="2"/>
  <c r="X320" i="1"/>
  <c r="N320" i="1" s="1"/>
  <c r="X316" i="1"/>
  <c r="N316" i="1" s="1"/>
  <c r="E176" i="2"/>
  <c r="X116" i="1"/>
  <c r="N116" i="1" s="1"/>
  <c r="X160" i="1"/>
  <c r="N160" i="1" s="1"/>
  <c r="E378" i="2"/>
  <c r="X405" i="1"/>
  <c r="N405" i="1" s="1"/>
  <c r="X410" i="1"/>
  <c r="N410" i="1" s="1"/>
  <c r="X382" i="1"/>
  <c r="N382" i="1" s="1"/>
  <c r="X373" i="1"/>
  <c r="N373" i="1" s="1"/>
  <c r="X366" i="1"/>
  <c r="N366" i="1" s="1"/>
  <c r="X359" i="1"/>
  <c r="N359" i="1" s="1"/>
  <c r="E177" i="2"/>
  <c r="X259" i="1"/>
  <c r="N259" i="1" s="1"/>
  <c r="X253" i="1"/>
  <c r="N253" i="1" s="1"/>
  <c r="X298" i="1"/>
  <c r="N298" i="1" s="1"/>
  <c r="X291" i="1"/>
  <c r="N291" i="1" s="1"/>
  <c r="X266" i="1"/>
  <c r="N266" i="1" s="1"/>
  <c r="X282" i="1"/>
  <c r="N282" i="1" s="1"/>
  <c r="X246" i="1"/>
  <c r="N246" i="1" s="1"/>
  <c r="X273" i="1"/>
  <c r="N273" i="1" s="1"/>
  <c r="E1256" i="2"/>
  <c r="X1403" i="1"/>
  <c r="N1403" i="1" s="1"/>
  <c r="X1432" i="1"/>
  <c r="N1432" i="1" s="1"/>
  <c r="X1444" i="1"/>
  <c r="N1444" i="1" s="1"/>
  <c r="E188" i="2"/>
  <c r="X225" i="1"/>
  <c r="N225" i="1" s="1"/>
  <c r="X231" i="1"/>
  <c r="N231" i="1" s="1"/>
  <c r="E1216" i="2"/>
  <c r="X1441" i="1"/>
  <c r="N1441" i="1" s="1"/>
  <c r="X1428" i="1"/>
  <c r="N1428" i="1" s="1"/>
  <c r="X1399" i="1"/>
  <c r="N1399" i="1" s="1"/>
  <c r="E1029" i="2"/>
  <c r="X1134" i="1"/>
  <c r="N1134" i="1" s="1"/>
  <c r="X1110" i="1"/>
  <c r="N1110" i="1" s="1"/>
  <c r="X1147" i="1"/>
  <c r="N1147" i="1" s="1"/>
  <c r="X1127" i="1"/>
  <c r="N1127" i="1" s="1"/>
  <c r="X1119" i="1"/>
  <c r="N1119" i="1" s="1"/>
  <c r="X1113" i="1"/>
  <c r="N1113" i="1" s="1"/>
  <c r="X1105" i="1"/>
  <c r="N1105" i="1" s="1"/>
  <c r="X1026" i="1"/>
  <c r="N1026" i="1" s="1"/>
  <c r="E882" i="2"/>
  <c r="X1017" i="1"/>
  <c r="N1017" i="1" s="1"/>
  <c r="X982" i="1"/>
  <c r="N982" i="1" s="1"/>
  <c r="X943" i="1"/>
  <c r="N943" i="1" s="1"/>
  <c r="E336" i="2"/>
  <c r="X433" i="1"/>
  <c r="N433" i="1" s="1"/>
  <c r="X424" i="1"/>
  <c r="N424" i="1" s="1"/>
  <c r="E626" i="2"/>
  <c r="X652" i="1"/>
  <c r="N652" i="1" s="1"/>
  <c r="X647" i="1"/>
  <c r="N647" i="1" s="1"/>
  <c r="X632" i="1"/>
  <c r="N632" i="1" s="1"/>
  <c r="X639" i="1"/>
  <c r="N639" i="1" s="1"/>
  <c r="E596" i="2"/>
  <c r="X666" i="1"/>
  <c r="X580" i="1"/>
  <c r="N580" i="1" s="1"/>
  <c r="E694" i="2"/>
  <c r="X817" i="1"/>
  <c r="N817" i="1" s="1"/>
  <c r="X727" i="1"/>
  <c r="N727" i="1" s="1"/>
  <c r="X720" i="1"/>
  <c r="N720" i="1" s="1"/>
  <c r="X737" i="1"/>
  <c r="N737" i="1" s="1"/>
  <c r="X741" i="1"/>
  <c r="N741" i="1" s="1"/>
  <c r="E167" i="2"/>
  <c r="X317" i="1"/>
  <c r="N317" i="1" s="1"/>
  <c r="X321" i="1"/>
  <c r="N321" i="1" s="1"/>
  <c r="E135" i="2"/>
  <c r="X255" i="1"/>
  <c r="N255" i="1" s="1"/>
  <c r="X277" i="1"/>
  <c r="N277" i="1" s="1"/>
  <c r="X262" i="1"/>
  <c r="N262" i="1" s="1"/>
  <c r="X289" i="1"/>
  <c r="N289" i="1" s="1"/>
  <c r="X241" i="1"/>
  <c r="N241" i="1" s="1"/>
  <c r="X248" i="1"/>
  <c r="N248" i="1" s="1"/>
  <c r="X296" i="1"/>
  <c r="N296" i="1" s="1"/>
  <c r="E191" i="2"/>
  <c r="X292" i="1"/>
  <c r="N292" i="1" s="1"/>
  <c r="X261" i="1"/>
  <c r="N261" i="1" s="1"/>
  <c r="X285" i="1"/>
  <c r="N285" i="1" s="1"/>
  <c r="X299" i="1"/>
  <c r="N299" i="1" s="1"/>
  <c r="X276" i="1"/>
  <c r="N276" i="1" s="1"/>
  <c r="E1222" i="2"/>
  <c r="X1512" i="1"/>
  <c r="N1512" i="1" s="1"/>
  <c r="X1405" i="1"/>
  <c r="N1405" i="1" s="1"/>
  <c r="X1530" i="1"/>
  <c r="N1530" i="1" s="1"/>
  <c r="X1518" i="1"/>
  <c r="N1518" i="1" s="1"/>
  <c r="X1527" i="1"/>
  <c r="N1527" i="1" s="1"/>
  <c r="X1434" i="1"/>
  <c r="N1434" i="1" s="1"/>
  <c r="E1241" i="2"/>
  <c r="X1424" i="1"/>
  <c r="N1424" i="1" s="1"/>
  <c r="X1395" i="1"/>
  <c r="N1395" i="1" s="1"/>
  <c r="E1085" i="2"/>
  <c r="X1253" i="1"/>
  <c r="N1253" i="1" s="1"/>
  <c r="X1237" i="1"/>
  <c r="N1237" i="1" s="1"/>
  <c r="E1040" i="2"/>
  <c r="X1157" i="1"/>
  <c r="N1157" i="1" s="1"/>
  <c r="X1184" i="1"/>
  <c r="N1184" i="1" s="1"/>
  <c r="X1131" i="1"/>
  <c r="N1131" i="1" s="1"/>
  <c r="X1123" i="1"/>
  <c r="N1123" i="1" s="1"/>
  <c r="X1115" i="1"/>
  <c r="N1115" i="1" s="1"/>
  <c r="X1148" i="1"/>
  <c r="N1148" i="1" s="1"/>
  <c r="X1097" i="1"/>
  <c r="N1097" i="1" s="1"/>
  <c r="X1109" i="1"/>
  <c r="N1109" i="1" s="1"/>
  <c r="E323" i="2"/>
  <c r="X398" i="1"/>
  <c r="N398" i="1" s="1"/>
  <c r="X391" i="1"/>
  <c r="N391" i="1" s="1"/>
  <c r="X384" i="1"/>
  <c r="N384" i="1" s="1"/>
  <c r="X360" i="1"/>
  <c r="N360" i="1" s="1"/>
  <c r="X375" i="1"/>
  <c r="N375" i="1" s="1"/>
  <c r="E761" i="2"/>
  <c r="X797" i="1"/>
  <c r="N797" i="1" s="1"/>
  <c r="X738" i="1"/>
  <c r="N738" i="1" s="1"/>
  <c r="X742" i="1"/>
  <c r="N742" i="1" s="1"/>
  <c r="X746" i="1"/>
  <c r="N746" i="1" s="1"/>
  <c r="X744" i="1"/>
  <c r="N744" i="1" s="1"/>
  <c r="X729" i="1"/>
  <c r="N729" i="1" s="1"/>
  <c r="X722" i="1"/>
  <c r="N722" i="1" s="1"/>
  <c r="E448" i="2"/>
  <c r="X537" i="1"/>
  <c r="N537" i="1" s="1"/>
  <c r="X531" i="1"/>
  <c r="N531" i="1" s="1"/>
  <c r="X535" i="1"/>
  <c r="N535" i="1" s="1"/>
  <c r="E644" i="2"/>
  <c r="X670" i="1"/>
  <c r="X592" i="1"/>
  <c r="N592" i="1" s="1"/>
  <c r="X646" i="1"/>
  <c r="N646" i="1" s="1"/>
  <c r="X613" i="1"/>
  <c r="N613" i="1" s="1"/>
  <c r="X677" i="1"/>
  <c r="X629" i="1"/>
  <c r="N629" i="1" s="1"/>
  <c r="X599" i="1"/>
  <c r="N599" i="1" s="1"/>
  <c r="X620" i="1"/>
  <c r="N620" i="1" s="1"/>
  <c r="E783" i="2"/>
  <c r="X828" i="1"/>
  <c r="X716" i="1"/>
  <c r="N716" i="1" s="1"/>
  <c r="X690" i="1"/>
  <c r="N690" i="1" s="1"/>
  <c r="X707" i="1"/>
  <c r="N707" i="1" s="1"/>
  <c r="X696" i="1"/>
  <c r="N696" i="1" s="1"/>
  <c r="X702" i="1"/>
  <c r="N702" i="1" s="1"/>
  <c r="E466" i="2"/>
  <c r="X539" i="1"/>
  <c r="N539" i="1" s="1"/>
  <c r="X536" i="1"/>
  <c r="N536" i="1" s="1"/>
  <c r="X526" i="1"/>
  <c r="N526" i="1" s="1"/>
  <c r="E633" i="2"/>
  <c r="X588" i="1"/>
  <c r="N588" i="1" s="1"/>
  <c r="X573" i="1"/>
  <c r="N573" i="1" s="1"/>
  <c r="X617" i="1"/>
  <c r="N617" i="1" s="1"/>
  <c r="X595" i="1"/>
  <c r="N595" i="1" s="1"/>
  <c r="X614" i="1"/>
  <c r="N614" i="1" s="1"/>
  <c r="X608" i="1"/>
  <c r="N608" i="1" s="1"/>
  <c r="X624" i="1"/>
  <c r="N624" i="1" s="1"/>
  <c r="X645" i="1"/>
  <c r="N645" i="1" s="1"/>
  <c r="E230" i="2"/>
  <c r="X302" i="1"/>
  <c r="N302" i="1" s="1"/>
  <c r="X294" i="1"/>
  <c r="N294" i="1" s="1"/>
  <c r="X287" i="1"/>
  <c r="N287" i="1" s="1"/>
  <c r="X307" i="1"/>
  <c r="N307" i="1" s="1"/>
  <c r="E178" i="2"/>
  <c r="X161" i="1"/>
  <c r="N161" i="1" s="1"/>
  <c r="X117" i="1"/>
  <c r="N117" i="1" s="1"/>
  <c r="O190" i="4"/>
  <c r="E118" i="2"/>
  <c r="X96" i="1"/>
  <c r="N96" i="1" s="1"/>
  <c r="X89" i="1"/>
  <c r="N89" i="1" s="1"/>
  <c r="X19" i="1"/>
  <c r="N19" i="1" s="1"/>
  <c r="X20" i="1"/>
  <c r="N20" i="1" s="1"/>
  <c r="X21" i="1"/>
  <c r="N21" i="1" s="1"/>
  <c r="X22" i="1"/>
  <c r="N22" i="1" s="1"/>
  <c r="O116" i="4"/>
  <c r="E69" i="2"/>
  <c r="X82" i="1"/>
  <c r="N82" i="1" s="1"/>
  <c r="X72" i="1"/>
  <c r="N72" i="1" s="1"/>
  <c r="O115" i="4"/>
  <c r="E1022" i="2"/>
  <c r="X1149" i="1"/>
  <c r="N1149" i="1" s="1"/>
  <c r="X1165" i="1"/>
  <c r="N1165" i="1" s="1"/>
  <c r="X1142" i="1"/>
  <c r="N1142" i="1" s="1"/>
  <c r="X1155" i="1"/>
  <c r="N1155" i="1" s="1"/>
  <c r="X1152" i="1"/>
  <c r="N1152" i="1" s="1"/>
  <c r="X1136" i="1"/>
  <c r="N1136" i="1" s="1"/>
  <c r="E828" i="2"/>
  <c r="X922" i="1"/>
  <c r="N922" i="1" s="1"/>
  <c r="X919" i="1"/>
  <c r="N919" i="1" s="1"/>
  <c r="X898" i="1"/>
  <c r="N898" i="1" s="1"/>
  <c r="X948" i="1"/>
  <c r="N948" i="1" s="1"/>
  <c r="X884" i="1"/>
  <c r="N884" i="1" s="1"/>
  <c r="X999" i="1"/>
  <c r="N999" i="1" s="1"/>
  <c r="X927" i="1"/>
  <c r="N927" i="1" s="1"/>
  <c r="X878" i="1"/>
  <c r="N878" i="1" s="1"/>
  <c r="X889" i="1"/>
  <c r="N889" i="1" s="1"/>
  <c r="X872" i="1"/>
  <c r="N872" i="1" s="1"/>
  <c r="X865" i="1"/>
  <c r="N865" i="1" s="1"/>
  <c r="E309" i="2"/>
  <c r="X381" i="1"/>
  <c r="N381" i="1" s="1"/>
  <c r="X397" i="1"/>
  <c r="N397" i="1" s="1"/>
  <c r="X345" i="1"/>
  <c r="N345" i="1" s="1"/>
  <c r="X365" i="1"/>
  <c r="N365" i="1" s="1"/>
  <c r="X372" i="1"/>
  <c r="N372" i="1" s="1"/>
  <c r="X390" i="1"/>
  <c r="N390" i="1" s="1"/>
  <c r="X358" i="1"/>
  <c r="N358" i="1" s="1"/>
  <c r="X352" i="1"/>
  <c r="N352" i="1" s="1"/>
  <c r="E155" i="2"/>
  <c r="X207" i="1"/>
  <c r="N207" i="1" s="1"/>
  <c r="X147" i="1"/>
  <c r="N147" i="1" s="1"/>
  <c r="X191" i="1"/>
  <c r="N191" i="1" s="1"/>
  <c r="O71" i="4"/>
  <c r="O170" i="4"/>
  <c r="E101" i="2"/>
  <c r="X64" i="1"/>
  <c r="N64" i="1" s="1"/>
  <c r="X61" i="1"/>
  <c r="N61" i="1" s="1"/>
  <c r="X113" i="1"/>
  <c r="N113" i="1" s="1"/>
  <c r="X65" i="1"/>
  <c r="N65" i="1" s="1"/>
  <c r="X107" i="1"/>
  <c r="N107" i="1" s="1"/>
  <c r="X94" i="1"/>
  <c r="N94" i="1" s="1"/>
  <c r="X87" i="1"/>
  <c r="N87" i="1" s="1"/>
  <c r="O184" i="4"/>
  <c r="E114" i="2"/>
  <c r="X50" i="1"/>
  <c r="N50" i="1" s="1"/>
  <c r="X68" i="1"/>
  <c r="N68" i="1" s="1"/>
  <c r="X47" i="1"/>
  <c r="N47" i="1" s="1"/>
  <c r="X110" i="1"/>
  <c r="N110" i="1" s="1"/>
  <c r="X62" i="1"/>
  <c r="N62" i="1" s="1"/>
  <c r="X48" i="1"/>
  <c r="N48" i="1" s="1"/>
  <c r="X49" i="1"/>
  <c r="N49" i="1" s="1"/>
  <c r="O5" i="4"/>
  <c r="E795" i="2"/>
  <c r="X905" i="1"/>
  <c r="N905" i="1" s="1"/>
  <c r="X923" i="1"/>
  <c r="N923" i="1" s="1"/>
  <c r="X895" i="1"/>
  <c r="N895" i="1" s="1"/>
  <c r="X946" i="1"/>
  <c r="N946" i="1" s="1"/>
  <c r="X882" i="1"/>
  <c r="N882" i="1" s="1"/>
  <c r="X911" i="1"/>
  <c r="N911" i="1" s="1"/>
  <c r="X869" i="1"/>
  <c r="N869" i="1" s="1"/>
  <c r="X876" i="1"/>
  <c r="N876" i="1" s="1"/>
  <c r="X862" i="1"/>
  <c r="N862" i="1" s="1"/>
  <c r="E1524" i="2"/>
  <c r="X1655" i="1"/>
  <c r="N1655" i="1" s="1"/>
  <c r="X1659" i="1"/>
  <c r="N1659" i="1" s="1"/>
  <c r="X1664" i="1"/>
  <c r="N1664" i="1" s="1"/>
  <c r="X1661" i="1"/>
  <c r="N1661" i="1" s="1"/>
  <c r="E1455" i="2"/>
  <c r="X1718" i="1"/>
  <c r="N1718" i="1" s="1"/>
  <c r="X1688" i="1"/>
  <c r="N1688" i="1" s="1"/>
  <c r="X1677" i="1"/>
  <c r="N1677" i="1" s="1"/>
  <c r="X1712" i="1"/>
  <c r="N1712" i="1" s="1"/>
  <c r="X1671" i="1"/>
  <c r="N1671" i="1" s="1"/>
  <c r="X1683" i="1"/>
  <c r="N1683" i="1" s="1"/>
  <c r="X1702" i="1"/>
  <c r="N1702" i="1" s="1"/>
  <c r="E1488" i="2"/>
  <c r="X1684" i="1"/>
  <c r="N1684" i="1" s="1"/>
  <c r="X1696" i="1"/>
  <c r="N1696" i="1" s="1"/>
  <c r="X1730" i="1"/>
  <c r="N1730" i="1" s="1"/>
  <c r="X1727" i="1"/>
  <c r="N1727" i="1" s="1"/>
  <c r="X1678" i="1"/>
  <c r="N1678" i="1" s="1"/>
  <c r="X1672" i="1"/>
  <c r="N1672" i="1" s="1"/>
  <c r="X1690" i="1"/>
  <c r="N1690" i="1" s="1"/>
  <c r="X1705" i="1"/>
  <c r="N1705" i="1" s="1"/>
  <c r="E1115" i="2"/>
  <c r="X1306" i="1"/>
  <c r="N1306" i="1" s="1"/>
  <c r="X1290" i="1"/>
  <c r="N1290" i="1" s="1"/>
  <c r="X1367" i="1"/>
  <c r="N1367" i="1" s="1"/>
  <c r="X1311" i="1"/>
  <c r="N1311" i="1" s="1"/>
  <c r="X1208" i="1"/>
  <c r="N1208" i="1" s="1"/>
  <c r="X1272" i="1"/>
  <c r="N1272" i="1" s="1"/>
  <c r="E844" i="2"/>
  <c r="X979" i="1"/>
  <c r="N979" i="1" s="1"/>
  <c r="X975" i="1"/>
  <c r="N975" i="1" s="1"/>
  <c r="X1016" i="1"/>
  <c r="N1016" i="1" s="1"/>
  <c r="E173" i="2"/>
  <c r="X338" i="1"/>
  <c r="N338" i="1" s="1"/>
  <c r="X330" i="1"/>
  <c r="N330" i="1" s="1"/>
  <c r="E559" i="2"/>
  <c r="X577" i="1"/>
  <c r="N577" i="1" s="1"/>
  <c r="X665" i="1"/>
  <c r="E168" i="2"/>
  <c r="X310" i="1"/>
  <c r="N310" i="1" s="1"/>
  <c r="X305" i="1"/>
  <c r="N305" i="1" s="1"/>
  <c r="X251" i="1"/>
  <c r="N251" i="1" s="1"/>
  <c r="X270" i="1"/>
  <c r="N270" i="1" s="1"/>
  <c r="X280" i="1"/>
  <c r="N280" i="1" s="1"/>
  <c r="X244" i="1"/>
  <c r="N244" i="1" s="1"/>
  <c r="X257" i="1"/>
  <c r="N257" i="1" s="1"/>
  <c r="X264" i="1"/>
  <c r="N264" i="1" s="1"/>
  <c r="E477" i="2"/>
  <c r="X552" i="1"/>
  <c r="N552" i="1" s="1"/>
  <c r="X561" i="1"/>
  <c r="N561" i="1" s="1"/>
  <c r="E1438" i="2"/>
  <c r="X1621" i="1"/>
  <c r="N1621" i="1" s="1"/>
  <c r="X1615" i="1"/>
  <c r="N1615" i="1" s="1"/>
  <c r="X1605" i="1"/>
  <c r="N1605" i="1" s="1"/>
  <c r="E884" i="2"/>
  <c r="X944" i="1"/>
  <c r="N944" i="1" s="1"/>
  <c r="X973" i="1"/>
  <c r="N973" i="1" s="1"/>
  <c r="E573" i="2"/>
  <c r="X618" i="1"/>
  <c r="N618" i="1" s="1"/>
  <c r="X604" i="1"/>
  <c r="N604" i="1" s="1"/>
  <c r="X627" i="1"/>
  <c r="N627" i="1" s="1"/>
  <c r="X643" i="1"/>
  <c r="N643" i="1" s="1"/>
  <c r="X598" i="1"/>
  <c r="N598" i="1" s="1"/>
  <c r="X636" i="1"/>
  <c r="N636" i="1" s="1"/>
  <c r="X591" i="1"/>
  <c r="N591" i="1" s="1"/>
  <c r="X611" i="1"/>
  <c r="N611" i="1" s="1"/>
  <c r="E144" i="2"/>
  <c r="X237" i="1"/>
  <c r="N237" i="1" s="1"/>
  <c r="X333" i="1"/>
  <c r="N333" i="1" s="1"/>
  <c r="X325" i="1"/>
  <c r="N325" i="1" s="1"/>
  <c r="E587" i="2"/>
  <c r="X637" i="1"/>
  <c r="N637" i="1" s="1"/>
  <c r="X630" i="1"/>
  <c r="N630" i="1" s="1"/>
  <c r="X621" i="1"/>
  <c r="N621" i="1" s="1"/>
  <c r="X606" i="1"/>
  <c r="N606" i="1" s="1"/>
  <c r="X644" i="1"/>
  <c r="N644" i="1" s="1"/>
  <c r="E246" i="2"/>
  <c r="X274" i="1"/>
  <c r="N274" i="1" s="1"/>
  <c r="X306" i="1"/>
  <c r="N306" i="1" s="1"/>
  <c r="X260" i="1"/>
  <c r="N260" i="1" s="1"/>
  <c r="X311" i="1"/>
  <c r="N311" i="1" s="1"/>
  <c r="X283" i="1"/>
  <c r="N283" i="1" s="1"/>
  <c r="X267" i="1"/>
  <c r="N267" i="1" s="1"/>
  <c r="E1436" i="2"/>
  <c r="X1625" i="1"/>
  <c r="N1625" i="1" s="1"/>
  <c r="X1595" i="1"/>
  <c r="N1595" i="1" s="1"/>
  <c r="X1610" i="1"/>
  <c r="N1610" i="1" s="1"/>
  <c r="X1578" i="1"/>
  <c r="N1578" i="1" s="1"/>
  <c r="X1584" i="1"/>
  <c r="N1584" i="1" s="1"/>
  <c r="X1602" i="1"/>
  <c r="N1602" i="1" s="1"/>
  <c r="E1396" i="2"/>
  <c r="X1553" i="1"/>
  <c r="N1553" i="1" s="1"/>
  <c r="X1559" i="1"/>
  <c r="N1559" i="1" s="1"/>
  <c r="E1219" i="2"/>
  <c r="X1438" i="1"/>
  <c r="N1438" i="1" s="1"/>
  <c r="X1409" i="1"/>
  <c r="N1409" i="1" s="1"/>
  <c r="X1442" i="1"/>
  <c r="N1442" i="1" s="1"/>
  <c r="E948" i="2"/>
  <c r="X1177" i="1"/>
  <c r="N1177" i="1" s="1"/>
  <c r="X1172" i="1"/>
  <c r="N1172" i="1" s="1"/>
  <c r="X1173" i="1"/>
  <c r="N1173" i="1" s="1"/>
  <c r="E1020" i="2"/>
  <c r="X1200" i="1"/>
  <c r="X1199" i="1"/>
  <c r="X1198" i="1"/>
  <c r="E910" i="2"/>
  <c r="X912" i="1"/>
  <c r="N912" i="1" s="1"/>
  <c r="X877" i="1"/>
  <c r="N877" i="1" s="1"/>
  <c r="X870" i="1"/>
  <c r="N870" i="1" s="1"/>
  <c r="X863" i="1"/>
  <c r="N863" i="1" s="1"/>
  <c r="X896" i="1"/>
  <c r="N896" i="1" s="1"/>
  <c r="X925" i="1"/>
  <c r="N925" i="1" s="1"/>
  <c r="X906" i="1"/>
  <c r="N906" i="1" s="1"/>
  <c r="E534" i="2"/>
  <c r="X576" i="1"/>
  <c r="N576" i="1" s="1"/>
  <c r="X664" i="1"/>
  <c r="E696" i="2"/>
  <c r="X818" i="1"/>
  <c r="N818" i="1" s="1"/>
  <c r="X827" i="1"/>
  <c r="X715" i="1"/>
  <c r="N715" i="1" s="1"/>
  <c r="X689" i="1"/>
  <c r="N689" i="1" s="1"/>
  <c r="X701" i="1"/>
  <c r="N701" i="1" s="1"/>
  <c r="X682" i="1"/>
  <c r="N682" i="1" s="1"/>
  <c r="X739" i="1"/>
  <c r="N739" i="1" s="1"/>
  <c r="X743" i="1"/>
  <c r="N743" i="1" s="1"/>
  <c r="X706" i="1"/>
  <c r="N706" i="1" s="1"/>
  <c r="X695" i="1"/>
  <c r="N695" i="1" s="1"/>
  <c r="O154" i="4"/>
  <c r="O150" i="4"/>
  <c r="E90" i="2"/>
  <c r="X73" i="1"/>
  <c r="N73" i="1" s="1"/>
  <c r="X84" i="1"/>
  <c r="N84" i="1" s="1"/>
  <c r="E255" i="2"/>
  <c r="X271" i="1"/>
  <c r="N271" i="1" s="1"/>
  <c r="X281" i="1"/>
  <c r="N281" i="1" s="1"/>
  <c r="X252" i="1"/>
  <c r="N252" i="1" s="1"/>
  <c r="X245" i="1"/>
  <c r="N245" i="1" s="1"/>
  <c r="X265" i="1"/>
  <c r="N265" i="1" s="1"/>
  <c r="X258" i="1"/>
  <c r="N258" i="1" s="1"/>
  <c r="O165" i="4"/>
  <c r="E98" i="2"/>
  <c r="X93" i="1"/>
  <c r="N93" i="1" s="1"/>
  <c r="X86" i="1"/>
  <c r="N86" i="1" s="1"/>
  <c r="X67" i="1"/>
  <c r="N67" i="1" s="1"/>
  <c r="X13" i="1"/>
  <c r="N13" i="1" s="1"/>
  <c r="X10" i="1"/>
  <c r="N10" i="1" s="1"/>
  <c r="X109" i="1"/>
  <c r="N109" i="1" s="1"/>
  <c r="X60" i="1"/>
  <c r="N60" i="1" s="1"/>
  <c r="E1356" i="2"/>
  <c r="X1632" i="1"/>
  <c r="N1632" i="1" s="1"/>
  <c r="X1629" i="1"/>
  <c r="N1629" i="1" s="1"/>
  <c r="X1574" i="1"/>
  <c r="N1574" i="1" s="1"/>
  <c r="X1580" i="1"/>
  <c r="N1580" i="1" s="1"/>
  <c r="X1586" i="1"/>
  <c r="N1586" i="1" s="1"/>
  <c r="X1592" i="1"/>
  <c r="N1592" i="1" s="1"/>
  <c r="X1598" i="1"/>
  <c r="N1598" i="1" s="1"/>
  <c r="X1607" i="1"/>
  <c r="N1607" i="1" s="1"/>
  <c r="E1374" i="2"/>
  <c r="X1549" i="1"/>
  <c r="N1549" i="1" s="1"/>
  <c r="X1569" i="1"/>
  <c r="N1569" i="1" s="1"/>
  <c r="E1245" i="2"/>
  <c r="X1422" i="1"/>
  <c r="N1422" i="1" s="1"/>
  <c r="X1393" i="1"/>
  <c r="N1393" i="1" s="1"/>
  <c r="X1469" i="1"/>
  <c r="N1469" i="1" s="1"/>
  <c r="E1304" i="2"/>
  <c r="X1452" i="1"/>
  <c r="N1452" i="1" s="1"/>
  <c r="X1496" i="1"/>
  <c r="N1496" i="1" s="1"/>
  <c r="X1484" i="1"/>
  <c r="N1484" i="1" s="1"/>
  <c r="X1407" i="1"/>
  <c r="N1407" i="1" s="1"/>
  <c r="X1525" i="1"/>
  <c r="N1525" i="1" s="1"/>
  <c r="X1510" i="1"/>
  <c r="N1510" i="1" s="1"/>
  <c r="X1502" i="1"/>
  <c r="N1502" i="1" s="1"/>
  <c r="X1436" i="1"/>
  <c r="N1436" i="1" s="1"/>
  <c r="X1477" i="1"/>
  <c r="N1477" i="1" s="1"/>
  <c r="X1465" i="1"/>
  <c r="N1465" i="1" s="1"/>
  <c r="E1292" i="2"/>
  <c r="X1410" i="1"/>
  <c r="N1410" i="1" s="1"/>
  <c r="X1381" i="1"/>
  <c r="N1381" i="1" s="1"/>
  <c r="E1260" i="2"/>
  <c r="X1536" i="1"/>
  <c r="N1536" i="1" s="1"/>
  <c r="X1464" i="1"/>
  <c r="N1464" i="1" s="1"/>
  <c r="X1445" i="1"/>
  <c r="N1445" i="1" s="1"/>
  <c r="X1385" i="1"/>
  <c r="N1385" i="1" s="1"/>
  <c r="X1414" i="1"/>
  <c r="N1414" i="1" s="1"/>
  <c r="E1080" i="2"/>
  <c r="X1259" i="1"/>
  <c r="X1255" i="1"/>
  <c r="N1255" i="1" s="1"/>
  <c r="X1239" i="1"/>
  <c r="N1239" i="1" s="1"/>
  <c r="X1258" i="1"/>
  <c r="N1258" i="1" s="1"/>
  <c r="E1233" i="2"/>
  <c r="X1532" i="1"/>
  <c r="N1532" i="1" s="1"/>
  <c r="X1516" i="1"/>
  <c r="N1516" i="1" s="1"/>
  <c r="X1476" i="1"/>
  <c r="N1476" i="1" s="1"/>
  <c r="X1509" i="1"/>
  <c r="N1509" i="1" s="1"/>
  <c r="X1522" i="1"/>
  <c r="N1522" i="1" s="1"/>
  <c r="X1483" i="1"/>
  <c r="N1483" i="1" s="1"/>
  <c r="X1495" i="1"/>
  <c r="N1495" i="1" s="1"/>
  <c r="X1489" i="1"/>
  <c r="N1489" i="1" s="1"/>
  <c r="X1501" i="1"/>
  <c r="N1501" i="1" s="1"/>
  <c r="E1191" i="2"/>
  <c r="X1520" i="1"/>
  <c r="N1520" i="1" s="1"/>
  <c r="X1504" i="1"/>
  <c r="N1504" i="1" s="1"/>
  <c r="X1431" i="1"/>
  <c r="N1431" i="1" s="1"/>
  <c r="X1514" i="1"/>
  <c r="N1514" i="1" s="1"/>
  <c r="X1478" i="1"/>
  <c r="N1478" i="1" s="1"/>
  <c r="X1402" i="1"/>
  <c r="N1402" i="1" s="1"/>
  <c r="X1374" i="1"/>
  <c r="N1374" i="1" s="1"/>
  <c r="X1485" i="1"/>
  <c r="N1485" i="1" s="1"/>
  <c r="X1471" i="1"/>
  <c r="N1471" i="1" s="1"/>
  <c r="X1491" i="1"/>
  <c r="N1491" i="1" s="1"/>
  <c r="E1173" i="2"/>
  <c r="X1350" i="1"/>
  <c r="N1350" i="1" s="1"/>
  <c r="X1330" i="1"/>
  <c r="N1330" i="1" s="1"/>
  <c r="E1047" i="2"/>
  <c r="X1197" i="1"/>
  <c r="X1129" i="1"/>
  <c r="N1129" i="1" s="1"/>
  <c r="X1107" i="1"/>
  <c r="N1107" i="1" s="1"/>
  <c r="X1095" i="1"/>
  <c r="N1095" i="1" s="1"/>
  <c r="X1156" i="1"/>
  <c r="N1156" i="1" s="1"/>
  <c r="X1112" i="1"/>
  <c r="N1112" i="1" s="1"/>
  <c r="X1101" i="1"/>
  <c r="N1101" i="1" s="1"/>
  <c r="X1121" i="1"/>
  <c r="N1121" i="1" s="1"/>
  <c r="E897" i="2"/>
  <c r="X891" i="1"/>
  <c r="N891" i="1" s="1"/>
  <c r="X934" i="1"/>
  <c r="N934" i="1" s="1"/>
  <c r="X888" i="1"/>
  <c r="N888" i="1" s="1"/>
  <c r="X949" i="1"/>
  <c r="N949" i="1" s="1"/>
  <c r="X871" i="1"/>
  <c r="N871" i="1" s="1"/>
  <c r="X864" i="1"/>
  <c r="N864" i="1" s="1"/>
  <c r="X897" i="1"/>
  <c r="N897" i="1" s="1"/>
  <c r="X883" i="1"/>
  <c r="N883" i="1" s="1"/>
  <c r="X915" i="1"/>
  <c r="N915" i="1" s="1"/>
  <c r="O89" i="4"/>
  <c r="E1425" i="2"/>
  <c r="X1624" i="1"/>
  <c r="N1624" i="1" s="1"/>
  <c r="X1600" i="1"/>
  <c r="N1600" i="1" s="1"/>
  <c r="X1606" i="1"/>
  <c r="N1606" i="1" s="1"/>
  <c r="X1581" i="1"/>
  <c r="N1581" i="1" s="1"/>
  <c r="X1575" i="1"/>
  <c r="N1575" i="1" s="1"/>
  <c r="X1597" i="1"/>
  <c r="N1597" i="1" s="1"/>
  <c r="X1591" i="1"/>
  <c r="N1591" i="1" s="1"/>
  <c r="E1253" i="2"/>
  <c r="X1394" i="1"/>
  <c r="N1394" i="1" s="1"/>
  <c r="X1423" i="1"/>
  <c r="N1423" i="1" s="1"/>
  <c r="X1373" i="1"/>
  <c r="N1373" i="1" s="1"/>
  <c r="X1463" i="1"/>
  <c r="N1463" i="1" s="1"/>
  <c r="E1087" i="2"/>
  <c r="X1326" i="1"/>
  <c r="N1326" i="1" s="1"/>
  <c r="X1368" i="1"/>
  <c r="N1368" i="1" s="1"/>
  <c r="E802" i="2"/>
  <c r="X1021" i="1"/>
  <c r="N1021" i="1" s="1"/>
  <c r="X956" i="1"/>
  <c r="N956" i="1" s="1"/>
  <c r="E430" i="2"/>
  <c r="X490" i="1"/>
  <c r="N490" i="1" s="1"/>
  <c r="X512" i="1"/>
  <c r="N512" i="1" s="1"/>
  <c r="X497" i="1"/>
  <c r="N497" i="1" s="1"/>
  <c r="X507" i="1"/>
  <c r="N507" i="1" s="1"/>
  <c r="E399" i="2"/>
  <c r="X524" i="1"/>
  <c r="N524" i="1" s="1"/>
  <c r="X445" i="1"/>
  <c r="N445" i="1" s="1"/>
  <c r="X500" i="1"/>
  <c r="N500" i="1" s="1"/>
  <c r="X452" i="1"/>
  <c r="N452" i="1" s="1"/>
  <c r="X459" i="1"/>
  <c r="N459" i="1" s="1"/>
  <c r="X493" i="1"/>
  <c r="N493" i="1" s="1"/>
  <c r="X481" i="1"/>
  <c r="N481" i="1" s="1"/>
  <c r="X466" i="1"/>
  <c r="N466" i="1" s="1"/>
  <c r="E510" i="2"/>
  <c r="X515" i="1"/>
  <c r="N515" i="1" s="1"/>
  <c r="X565" i="1"/>
  <c r="N565" i="1" s="1"/>
  <c r="X464" i="1"/>
  <c r="N464" i="1" s="1"/>
  <c r="X471" i="1"/>
  <c r="N471" i="1" s="1"/>
  <c r="X487" i="1"/>
  <c r="N487" i="1" s="1"/>
  <c r="X525" i="1"/>
  <c r="N525" i="1" s="1"/>
  <c r="X478" i="1"/>
  <c r="N478" i="1" s="1"/>
  <c r="X556" i="1"/>
  <c r="N556" i="1" s="1"/>
  <c r="X510" i="1"/>
  <c r="N510" i="1" s="1"/>
  <c r="O77" i="4"/>
  <c r="E45" i="2"/>
  <c r="X90" i="1"/>
  <c r="N90" i="1" s="1"/>
  <c r="X43" i="1"/>
  <c r="N43" i="1" s="1"/>
  <c r="X97" i="1"/>
  <c r="N97" i="1" s="1"/>
  <c r="X44" i="1"/>
  <c r="N44" i="1" s="1"/>
  <c r="X41" i="1"/>
  <c r="N41" i="1" s="1"/>
  <c r="X45" i="1"/>
  <c r="N45" i="1" s="1"/>
  <c r="X42" i="1"/>
  <c r="N42" i="1" s="1"/>
  <c r="X46" i="1"/>
  <c r="N46" i="1" s="1"/>
  <c r="E1497" i="2"/>
  <c r="X1714" i="1"/>
  <c r="N1714" i="1" s="1"/>
  <c r="X1699" i="1"/>
  <c r="N1699" i="1" s="1"/>
  <c r="X1707" i="1"/>
  <c r="N1707" i="1" s="1"/>
  <c r="X1692" i="1"/>
  <c r="N1692" i="1" s="1"/>
  <c r="X1681" i="1"/>
  <c r="N1681" i="1" s="1"/>
  <c r="X1720" i="1"/>
  <c r="N1720" i="1" s="1"/>
  <c r="X1686" i="1"/>
  <c r="N1686" i="1" s="1"/>
  <c r="X1694" i="1"/>
  <c r="N1694" i="1" s="1"/>
  <c r="X1675" i="1"/>
  <c r="N1675" i="1" s="1"/>
  <c r="E1257" i="2"/>
  <c r="X1460" i="1"/>
  <c r="N1460" i="1" s="1"/>
  <c r="X1426" i="1"/>
  <c r="N1426" i="1" s="1"/>
  <c r="X1397" i="1"/>
  <c r="N1397" i="1" s="1"/>
  <c r="X1369" i="1"/>
  <c r="N1369" i="1" s="1"/>
  <c r="E858" i="2"/>
  <c r="X994" i="1"/>
  <c r="N994" i="1" s="1"/>
  <c r="X1024" i="1"/>
  <c r="N1024" i="1" s="1"/>
  <c r="X986" i="1"/>
  <c r="N986" i="1" s="1"/>
  <c r="X952" i="1"/>
  <c r="N952" i="1" s="1"/>
  <c r="E750" i="2"/>
  <c r="X834" i="1"/>
  <c r="X835" i="1"/>
  <c r="X836" i="1"/>
  <c r="E362" i="2"/>
  <c r="X401" i="1"/>
  <c r="N401" i="1" s="1"/>
  <c r="X406" i="1"/>
  <c r="N406" i="1" s="1"/>
  <c r="X386" i="1"/>
  <c r="N386" i="1" s="1"/>
  <c r="X393" i="1"/>
  <c r="N393" i="1" s="1"/>
  <c r="E432" i="2"/>
  <c r="X509" i="1"/>
  <c r="N509" i="1" s="1"/>
  <c r="X455" i="1"/>
  <c r="N455" i="1" s="1"/>
  <c r="X461" i="1"/>
  <c r="N461" i="1" s="1"/>
  <c r="X474" i="1"/>
  <c r="N474" i="1" s="1"/>
  <c r="X468" i="1"/>
  <c r="N468" i="1" s="1"/>
  <c r="X514" i="1"/>
  <c r="N514" i="1" s="1"/>
  <c r="X484" i="1"/>
  <c r="N484" i="1" s="1"/>
  <c r="X528" i="1"/>
  <c r="N528" i="1" s="1"/>
  <c r="X448" i="1"/>
  <c r="N448" i="1" s="1"/>
  <c r="O58" i="4"/>
  <c r="E36" i="2"/>
  <c r="X31" i="1"/>
  <c r="N31" i="1" s="1"/>
  <c r="X32" i="1"/>
  <c r="N32" i="1" s="1"/>
  <c r="X69" i="1"/>
  <c r="N69" i="1" s="1"/>
  <c r="X33" i="1"/>
  <c r="N33" i="1" s="1"/>
  <c r="X29" i="1"/>
  <c r="N29" i="1" s="1"/>
  <c r="X111" i="1"/>
  <c r="N111" i="1" s="1"/>
  <c r="X63" i="1"/>
  <c r="N63" i="1" s="1"/>
  <c r="X34" i="1"/>
  <c r="N34" i="1" s="1"/>
  <c r="X30" i="1"/>
  <c r="N30" i="1" s="1"/>
  <c r="O37" i="4"/>
  <c r="E156" i="2"/>
  <c r="X235" i="1"/>
  <c r="N235" i="1" s="1"/>
  <c r="X148" i="1"/>
  <c r="N148" i="1" s="1"/>
  <c r="X208" i="1"/>
  <c r="N208" i="1" s="1"/>
  <c r="X192" i="1"/>
  <c r="N192" i="1" s="1"/>
  <c r="E1568" i="2"/>
  <c r="X1700" i="1"/>
  <c r="N1700" i="1" s="1"/>
  <c r="X1723" i="1"/>
  <c r="N1723" i="1" s="1"/>
  <c r="X1708" i="1"/>
  <c r="N1708" i="1" s="1"/>
  <c r="X1693" i="1"/>
  <c r="N1693" i="1" s="1"/>
  <c r="X1682" i="1"/>
  <c r="N1682" i="1" s="1"/>
  <c r="X1676" i="1"/>
  <c r="N1676" i="1" s="1"/>
  <c r="E1090" i="2"/>
  <c r="X1318" i="1"/>
  <c r="N1318" i="1" s="1"/>
  <c r="X1315" i="1"/>
  <c r="N1315" i="1" s="1"/>
  <c r="X1307" i="1"/>
  <c r="N1307" i="1" s="1"/>
  <c r="X1301" i="1"/>
  <c r="N1301" i="1" s="1"/>
  <c r="X1364" i="1"/>
  <c r="N1364" i="1" s="1"/>
  <c r="E1306" i="2"/>
  <c r="X1472" i="1"/>
  <c r="N1472" i="1" s="1"/>
  <c r="X1521" i="1"/>
  <c r="N1521" i="1" s="1"/>
  <c r="X1486" i="1"/>
  <c r="N1486" i="1" s="1"/>
  <c r="X1515" i="1"/>
  <c r="N1515" i="1" s="1"/>
  <c r="X1505" i="1"/>
  <c r="N1505" i="1" s="1"/>
  <c r="X1479" i="1"/>
  <c r="N1479" i="1" s="1"/>
  <c r="E1128" i="2"/>
  <c r="X1329" i="1"/>
  <c r="N1329" i="1" s="1"/>
  <c r="X1263" i="1"/>
  <c r="N1263" i="1" s="1"/>
  <c r="X1344" i="1"/>
  <c r="N1344" i="1" s="1"/>
  <c r="X1257" i="1"/>
  <c r="N1257" i="1" s="1"/>
  <c r="X1261" i="1"/>
  <c r="N1261" i="1" s="1"/>
  <c r="E663" i="2"/>
  <c r="X831" i="1"/>
  <c r="X824" i="1"/>
  <c r="X814" i="1"/>
  <c r="N814" i="1" s="1"/>
  <c r="X730" i="1"/>
  <c r="N730" i="1" s="1"/>
  <c r="X723" i="1"/>
  <c r="N723" i="1" s="1"/>
  <c r="X693" i="1"/>
  <c r="N693" i="1" s="1"/>
  <c r="X712" i="1"/>
  <c r="N712" i="1" s="1"/>
  <c r="X678" i="1"/>
  <c r="N678" i="1" s="1"/>
  <c r="X699" i="1"/>
  <c r="N699" i="1" s="1"/>
  <c r="E564" i="2"/>
  <c r="X615" i="1"/>
  <c r="N615" i="1" s="1"/>
  <c r="X589" i="1"/>
  <c r="N589" i="1" s="1"/>
  <c r="X602" i="1"/>
  <c r="N602" i="1" s="1"/>
  <c r="X655" i="1"/>
  <c r="N655" i="1" s="1"/>
  <c r="X625" i="1"/>
  <c r="N625" i="1" s="1"/>
  <c r="X650" i="1"/>
  <c r="N650" i="1" s="1"/>
  <c r="X596" i="1"/>
  <c r="N596" i="1" s="1"/>
  <c r="X609" i="1"/>
  <c r="N609" i="1" s="1"/>
  <c r="E248" i="2"/>
  <c r="X284" i="1"/>
  <c r="N284" i="1" s="1"/>
  <c r="X275" i="1"/>
  <c r="N275" i="1" s="1"/>
  <c r="X254" i="1"/>
  <c r="N254" i="1" s="1"/>
  <c r="X301" i="1"/>
  <c r="N301" i="1" s="1"/>
  <c r="X268" i="1"/>
  <c r="N268" i="1" s="1"/>
  <c r="X247" i="1"/>
  <c r="N247" i="1" s="1"/>
  <c r="E387" i="2"/>
  <c r="X380" i="1"/>
  <c r="N380" i="1" s="1"/>
  <c r="X351" i="1"/>
  <c r="N351" i="1" s="1"/>
  <c r="X344" i="1"/>
  <c r="N344" i="1" s="1"/>
  <c r="X357" i="1"/>
  <c r="N357" i="1" s="1"/>
  <c r="X370" i="1"/>
  <c r="N370" i="1" s="1"/>
  <c r="X364" i="1"/>
  <c r="N364" i="1" s="1"/>
  <c r="E468" i="2"/>
  <c r="X558" i="1"/>
  <c r="N558" i="1" s="1"/>
  <c r="X533" i="1"/>
  <c r="N533" i="1" s="1"/>
  <c r="X538" i="1"/>
  <c r="N538" i="1" s="1"/>
  <c r="X547" i="1"/>
  <c r="N547" i="1" s="1"/>
  <c r="E512" i="2"/>
  <c r="X566" i="1"/>
  <c r="N566" i="1" s="1"/>
  <c r="X488" i="1"/>
  <c r="N488" i="1" s="1"/>
  <c r="X440" i="1"/>
  <c r="N440" i="1" s="1"/>
  <c r="X505" i="1"/>
  <c r="N505" i="1" s="1"/>
  <c r="X458" i="1"/>
  <c r="N458" i="1" s="1"/>
  <c r="X472" i="1"/>
  <c r="N472" i="1" s="1"/>
  <c r="X451" i="1"/>
  <c r="N451" i="1" s="1"/>
  <c r="X479" i="1"/>
  <c r="N479" i="1" s="1"/>
  <c r="O99" i="4"/>
  <c r="E59" i="2"/>
  <c r="X57" i="1"/>
  <c r="N57" i="1" s="1"/>
  <c r="X58" i="1"/>
  <c r="N58" i="1" s="1"/>
  <c r="X98" i="1"/>
  <c r="N98" i="1" s="1"/>
  <c r="X91" i="1"/>
  <c r="N91" i="1" s="1"/>
  <c r="X56" i="1"/>
  <c r="N56" i="1" s="1"/>
  <c r="E200" i="2"/>
  <c r="X220" i="1"/>
  <c r="N220" i="1" s="1"/>
  <c r="X226" i="1"/>
  <c r="N226" i="1" s="1"/>
  <c r="E380" i="2"/>
  <c r="X374" i="1"/>
  <c r="N374" i="1" s="1"/>
  <c r="X367" i="1"/>
  <c r="N367" i="1" s="1"/>
  <c r="X353" i="1"/>
  <c r="N353" i="1" s="1"/>
  <c r="X417" i="1"/>
  <c r="N417" i="1" s="1"/>
  <c r="X346" i="1"/>
  <c r="N346" i="1" s="1"/>
  <c r="X383" i="1"/>
  <c r="N383" i="1" s="1"/>
  <c r="X400" i="1"/>
  <c r="N400" i="1" s="1"/>
  <c r="E927" i="2"/>
  <c r="X1137" i="1"/>
  <c r="N1137" i="1" s="1"/>
  <c r="X1125" i="1"/>
  <c r="N1125" i="1" s="1"/>
  <c r="X1098" i="1"/>
  <c r="N1098" i="1" s="1"/>
  <c r="X1143" i="1"/>
  <c r="N1143" i="1" s="1"/>
  <c r="X1132" i="1"/>
  <c r="N1132" i="1" s="1"/>
  <c r="X1104" i="1"/>
  <c r="N1104" i="1" s="1"/>
  <c r="X1117" i="1"/>
  <c r="N1117" i="1" s="1"/>
  <c r="E1042" i="2"/>
  <c r="X1133" i="1"/>
  <c r="N1133" i="1" s="1"/>
  <c r="X1138" i="1"/>
  <c r="N1138" i="1" s="1"/>
  <c r="X1126" i="1"/>
  <c r="N1126" i="1" s="1"/>
  <c r="X1118" i="1"/>
  <c r="N1118" i="1" s="1"/>
  <c r="X1099" i="1"/>
  <c r="N1099" i="1" s="1"/>
  <c r="X1144" i="1"/>
  <c r="N1144" i="1" s="1"/>
  <c r="E908" i="2"/>
  <c r="X916" i="1"/>
  <c r="N916" i="1" s="1"/>
  <c r="X950" i="1"/>
  <c r="N950" i="1" s="1"/>
  <c r="X936" i="1"/>
  <c r="N936" i="1" s="1"/>
  <c r="X893" i="1"/>
  <c r="N893" i="1" s="1"/>
  <c r="X887" i="1"/>
  <c r="N887" i="1" s="1"/>
  <c r="X901" i="1"/>
  <c r="N901" i="1" s="1"/>
  <c r="X868" i="1"/>
  <c r="N868" i="1" s="1"/>
  <c r="X875" i="1"/>
  <c r="N875" i="1" s="1"/>
  <c r="E705" i="2"/>
  <c r="X837" i="1"/>
  <c r="X829" i="1"/>
  <c r="X838" i="1"/>
  <c r="X839" i="1"/>
  <c r="X697" i="1"/>
  <c r="N697" i="1" s="1"/>
  <c r="X709" i="1"/>
  <c r="N709" i="1" s="1"/>
  <c r="X732" i="1"/>
  <c r="N732" i="1" s="1"/>
  <c r="X717" i="1"/>
  <c r="N717" i="1" s="1"/>
  <c r="X725" i="1"/>
  <c r="N725" i="1" s="1"/>
  <c r="X691" i="1"/>
  <c r="N691" i="1" s="1"/>
  <c r="X703" i="1"/>
  <c r="N703" i="1" s="1"/>
  <c r="E642" i="2"/>
  <c r="X656" i="1"/>
  <c r="N656" i="1" s="1"/>
  <c r="X619" i="1"/>
  <c r="N619" i="1" s="1"/>
  <c r="X612" i="1"/>
  <c r="N612" i="1" s="1"/>
  <c r="X628" i="1"/>
  <c r="N628" i="1" s="1"/>
  <c r="X651" i="1"/>
  <c r="N651" i="1" s="1"/>
  <c r="X669" i="1"/>
  <c r="X574" i="1"/>
  <c r="N574" i="1" s="1"/>
  <c r="X605" i="1"/>
  <c r="N605" i="1" s="1"/>
  <c r="E236" i="2"/>
  <c r="X218" i="1"/>
  <c r="N218" i="1" s="1"/>
  <c r="X202" i="1"/>
  <c r="N202" i="1" s="1"/>
  <c r="X158" i="1"/>
  <c r="N158" i="1" s="1"/>
  <c r="E441" i="2"/>
  <c r="X470" i="1"/>
  <c r="N470" i="1" s="1"/>
  <c r="X486" i="1"/>
  <c r="N486" i="1" s="1"/>
  <c r="X477" i="1"/>
  <c r="N477" i="1" s="1"/>
  <c r="X495" i="1"/>
  <c r="N495" i="1" s="1"/>
  <c r="X450" i="1"/>
  <c r="N450" i="1" s="1"/>
  <c r="X463" i="1"/>
  <c r="N463" i="1" s="1"/>
  <c r="X457" i="1"/>
  <c r="N457" i="1" s="1"/>
  <c r="X502" i="1"/>
  <c r="N502" i="1" s="1"/>
  <c r="O49" i="4"/>
  <c r="O186" i="4"/>
  <c r="E1452" i="2"/>
  <c r="X1554" i="1"/>
  <c r="N1554" i="1" s="1"/>
  <c r="X1564" i="1"/>
  <c r="N1564" i="1" s="1"/>
  <c r="E1377" i="2"/>
  <c r="X1560" i="1"/>
  <c r="N1560" i="1" s="1"/>
  <c r="X1550" i="1"/>
  <c r="N1550" i="1" s="1"/>
  <c r="E1172" i="2"/>
  <c r="X1366" i="1"/>
  <c r="N1366" i="1" s="1"/>
  <c r="X1283" i="1"/>
  <c r="N1283" i="1" s="1"/>
  <c r="X1267" i="1"/>
  <c r="N1267" i="1" s="1"/>
  <c r="X1277" i="1"/>
  <c r="N1277" i="1" s="1"/>
  <c r="X1313" i="1"/>
  <c r="N1313" i="1" s="1"/>
  <c r="X1297" i="1"/>
  <c r="N1297" i="1" s="1"/>
  <c r="X1289" i="1"/>
  <c r="N1289" i="1" s="1"/>
  <c r="X1215" i="1"/>
  <c r="N1215" i="1" s="1"/>
  <c r="E741" i="2"/>
  <c r="X788" i="1"/>
  <c r="N788" i="1" s="1"/>
  <c r="X771" i="1"/>
  <c r="N771" i="1" s="1"/>
  <c r="X754" i="1"/>
  <c r="N754" i="1" s="1"/>
  <c r="X747" i="1"/>
  <c r="N747" i="1" s="1"/>
  <c r="E494" i="2"/>
  <c r="X491" i="1"/>
  <c r="N491" i="1" s="1"/>
  <c r="X511" i="1"/>
  <c r="N511" i="1" s="1"/>
  <c r="X498" i="1"/>
  <c r="N498" i="1" s="1"/>
  <c r="X506" i="1"/>
  <c r="N506" i="1" s="1"/>
  <c r="E202" i="2"/>
  <c r="X154" i="1"/>
  <c r="N154" i="1" s="1"/>
  <c r="X214" i="1"/>
  <c r="N214" i="1" s="1"/>
  <c r="X198" i="1"/>
  <c r="N198" i="1" s="1"/>
  <c r="E369" i="2"/>
  <c r="X362" i="1"/>
  <c r="N362" i="1" s="1"/>
  <c r="X349" i="1"/>
  <c r="N349" i="1" s="1"/>
  <c r="X399" i="1"/>
  <c r="N399" i="1" s="1"/>
  <c r="X342" i="1"/>
  <c r="N342" i="1" s="1"/>
  <c r="X368" i="1"/>
  <c r="N368" i="1" s="1"/>
  <c r="X378" i="1"/>
  <c r="N378" i="1" s="1"/>
  <c r="X371" i="1"/>
  <c r="N371" i="1" s="1"/>
  <c r="O194" i="4"/>
  <c r="E123" i="2"/>
  <c r="X39" i="1"/>
  <c r="N39" i="1" s="1"/>
  <c r="X35" i="1"/>
  <c r="N35" i="1" s="1"/>
  <c r="X40" i="1"/>
  <c r="N40" i="1" s="1"/>
  <c r="X36" i="1"/>
  <c r="N36" i="1" s="1"/>
  <c r="X37" i="1"/>
  <c r="N37" i="1" s="1"/>
  <c r="X38" i="1"/>
  <c r="N38" i="1" s="1"/>
  <c r="E238" i="2"/>
  <c r="X132" i="1"/>
  <c r="N132" i="1" s="1"/>
  <c r="X176" i="1"/>
  <c r="N176" i="1" s="1"/>
  <c r="E1160" i="2"/>
  <c r="X1231" i="1"/>
  <c r="N1231" i="1" s="1"/>
  <c r="X1340" i="1"/>
  <c r="N1340" i="1" s="1"/>
  <c r="X1247" i="1"/>
  <c r="N1247" i="1" s="1"/>
  <c r="E1311" i="2"/>
  <c r="X1508" i="1"/>
  <c r="N1508" i="1" s="1"/>
  <c r="X1488" i="1"/>
  <c r="N1488" i="1" s="1"/>
  <c r="X1533" i="1"/>
  <c r="N1533" i="1" s="1"/>
  <c r="X1494" i="1"/>
  <c r="N1494" i="1" s="1"/>
  <c r="X1482" i="1"/>
  <c r="N1482" i="1" s="1"/>
  <c r="X1470" i="1"/>
  <c r="N1470" i="1" s="1"/>
  <c r="X1475" i="1"/>
  <c r="N1475" i="1" s="1"/>
  <c r="X1499" i="1"/>
  <c r="N1499" i="1" s="1"/>
  <c r="E1299" i="2"/>
  <c r="X1398" i="1"/>
  <c r="N1398" i="1" s="1"/>
  <c r="X1427" i="1"/>
  <c r="N1427" i="1" s="1"/>
  <c r="E1062" i="2"/>
  <c r="X1323" i="1"/>
  <c r="N1323" i="1" s="1"/>
  <c r="X1233" i="1"/>
  <c r="N1233" i="1" s="1"/>
  <c r="X1249" i="1"/>
  <c r="N1249" i="1" s="1"/>
  <c r="E1137" i="2"/>
  <c r="X1254" i="1"/>
  <c r="N1254" i="1" s="1"/>
  <c r="X1238" i="1"/>
  <c r="N1238" i="1" s="1"/>
  <c r="X1348" i="1"/>
  <c r="N1348" i="1" s="1"/>
  <c r="E996" i="2"/>
  <c r="X1161" i="1"/>
  <c r="N1161" i="1" s="1"/>
  <c r="X1182" i="1"/>
  <c r="N1182" i="1" s="1"/>
  <c r="X1171" i="1"/>
  <c r="N1171" i="1" s="1"/>
  <c r="E798" i="2"/>
  <c r="X957" i="1"/>
  <c r="N957" i="1" s="1"/>
  <c r="X951" i="1"/>
  <c r="N951" i="1" s="1"/>
  <c r="X1008" i="1"/>
  <c r="N1008" i="1" s="1"/>
  <c r="X983" i="1"/>
  <c r="N983" i="1" s="1"/>
  <c r="E823" i="2"/>
  <c r="X992" i="1"/>
  <c r="N992" i="1" s="1"/>
  <c r="X984" i="1"/>
  <c r="N984" i="1" s="1"/>
  <c r="X1012" i="1"/>
  <c r="N1012" i="1" s="1"/>
  <c r="X1002" i="1"/>
  <c r="N1002" i="1" s="1"/>
  <c r="E776" i="2"/>
  <c r="X830" i="1"/>
  <c r="X704" i="1"/>
  <c r="N704" i="1" s="1"/>
  <c r="X735" i="1"/>
  <c r="N735" i="1" s="1"/>
  <c r="X710" i="1"/>
  <c r="N710" i="1" s="1"/>
  <c r="X718" i="1"/>
  <c r="N718" i="1" s="1"/>
  <c r="X692" i="1"/>
  <c r="N692" i="1" s="1"/>
  <c r="E141" i="2"/>
  <c r="X190" i="1"/>
  <c r="N190" i="1" s="1"/>
  <c r="X146" i="1"/>
  <c r="N146" i="1" s="1"/>
  <c r="X206" i="1"/>
  <c r="N206" i="1" s="1"/>
  <c r="O2" i="4"/>
  <c r="E3" i="2"/>
  <c r="X15" i="1"/>
  <c r="N15" i="1" s="1"/>
  <c r="X16" i="1"/>
  <c r="N16" i="1" s="1"/>
  <c r="X17" i="1"/>
  <c r="N17" i="1" s="1"/>
  <c r="X95" i="1"/>
  <c r="N95" i="1" s="1"/>
  <c r="X88" i="1"/>
  <c r="N88" i="1" s="1"/>
  <c r="X18" i="1"/>
  <c r="N18" i="1" s="1"/>
  <c r="X14" i="1"/>
  <c r="N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381" authorId="0" shapeId="0" xr:uid="{00000000-0006-0000-0000-000001000000}">
      <text>
        <r>
          <rPr>
            <sz val="10"/>
            <color rgb="FF000000"/>
            <rFont val="Verdana"/>
            <scheme val="minor"/>
          </rPr>
          <t>Pencacahan: UMB
	-Rahadita Nur Haida</t>
        </r>
      </text>
    </comment>
  </commentList>
</comments>
</file>

<file path=xl/sharedStrings.xml><?xml version="1.0" encoding="utf-8"?>
<sst xmlns="http://schemas.openxmlformats.org/spreadsheetml/2006/main" count="16463" uniqueCount="1106">
  <si>
    <t>Helper</t>
  </si>
  <si>
    <t>Helper2</t>
  </si>
  <si>
    <t>Nama</t>
  </si>
  <si>
    <t>Bulan</t>
  </si>
  <si>
    <t>Kegiatan</t>
  </si>
  <si>
    <t>PML</t>
  </si>
  <si>
    <t>Honor</t>
  </si>
  <si>
    <t>Honor Per Satuan</t>
  </si>
  <si>
    <t>Satuan</t>
  </si>
  <si>
    <t>Volume</t>
  </si>
  <si>
    <t>Mata Anggaran</t>
  </si>
  <si>
    <t>Tanggal Mulai</t>
  </si>
  <si>
    <t>Tanggal Berakhir</t>
  </si>
  <si>
    <t>Lebih Bayar</t>
  </si>
  <si>
    <t>Alamat</t>
  </si>
  <si>
    <t>Pekerjaan</t>
  </si>
  <si>
    <t>Gaberiel</t>
  </si>
  <si>
    <t>Januari</t>
  </si>
  <si>
    <t>CONTOH</t>
  </si>
  <si>
    <t>CARA MEMILIH TANGGAL DENGAN KLIK 2 KALI PADA CELL</t>
  </si>
  <si>
    <t>ARTHUR CARLOS BOGAR</t>
  </si>
  <si>
    <t>PES</t>
  </si>
  <si>
    <t>Farhan, S.Tr.Stat.</t>
  </si>
  <si>
    <t>Dok</t>
  </si>
  <si>
    <t>Cecillia Artho</t>
  </si>
  <si>
    <t>Steven Sorts Paulus Akay</t>
  </si>
  <si>
    <t>Alvani Bregina Ngongoloy</t>
  </si>
  <si>
    <t>VHTS</t>
  </si>
  <si>
    <t>Olivia Widyawaty Sahambangung</t>
  </si>
  <si>
    <t>Rahadita Nur Haida, S.Tr.Stat.</t>
  </si>
  <si>
    <t>Esther Angle Sepang</t>
  </si>
  <si>
    <t>MARLIN TELMA OCTAVIA KARIO</t>
  </si>
  <si>
    <t>Reini Clara Paulus</t>
  </si>
  <si>
    <t>SRI RETNO PUSPITO</t>
  </si>
  <si>
    <t>Farida Tampang</t>
  </si>
  <si>
    <t>Survei STKU</t>
  </si>
  <si>
    <t>Adriana Tandaju</t>
  </si>
  <si>
    <t>Survei Harga Konsumen (HK 1.1 Pasar)</t>
  </si>
  <si>
    <t>Vini Cristin, S.Tr.Stat.</t>
  </si>
  <si>
    <t>Survei Harga Konsumen (HK 1.2 Pasar)</t>
  </si>
  <si>
    <t>Survei Harga Konsumen (HK 2.1 Pasar)</t>
  </si>
  <si>
    <t>Survei Harga Konsumen (HK 2.2 Pasar)</t>
  </si>
  <si>
    <t>Survei Harga Konsumen (HK 4, 5, 6)</t>
  </si>
  <si>
    <t>Stephen christiani kentey</t>
  </si>
  <si>
    <t>Roy Makalew</t>
  </si>
  <si>
    <t>Survei Harga Konsumen (HK 3 Pasar)</t>
  </si>
  <si>
    <t>Survei Harga Konsumen (HK 3 Outlet)</t>
  </si>
  <si>
    <t>Feibe Ireine Syalome Maramis</t>
  </si>
  <si>
    <t>Susly Yuliana Senewe</t>
  </si>
  <si>
    <t>Heny Rumambi</t>
  </si>
  <si>
    <t>SRI ANGRAINI HARTANTO</t>
  </si>
  <si>
    <t>Sri Mulyawati</t>
  </si>
  <si>
    <t>Survei Harga Konsumen (HK 1.1 Outlet)</t>
  </si>
  <si>
    <t>Survei Harga Konsumen (HK 1.2 Outlet)</t>
  </si>
  <si>
    <t>Survei Harga Konsumen (HK 2.2 Outlet)</t>
  </si>
  <si>
    <t>JOVELIE E WOKAS</t>
  </si>
  <si>
    <t>Survei Harga Konsumen (HK 2.1 Outlet)</t>
  </si>
  <si>
    <t>Identifikasi Komoditas Utama sampel Survei Harga Produsen</t>
  </si>
  <si>
    <t>Rina Arnowo</t>
  </si>
  <si>
    <t>Survei Harga Produsen Sektor Pertanian (HPT)</t>
  </si>
  <si>
    <t>Survei Harga Produsen Sektor Industri Pengolahan dan Sektor Pertambangan dan Penggalian (HP)</t>
  </si>
  <si>
    <t>SHKK</t>
  </si>
  <si>
    <t>Maria Francisca Maun</t>
  </si>
  <si>
    <t>SKTNP Jasa</t>
  </si>
  <si>
    <t>Maskhur Solikhudin, S.Tr.Stat.</t>
  </si>
  <si>
    <t>Pingkan Winda Sarayar</t>
  </si>
  <si>
    <t>Jeane Josefin Arundaa</t>
  </si>
  <si>
    <t>Marian sonia polii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</si>
  <si>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</si>
  <si>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Deasy Anita Novaleth Muaja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</si>
  <si>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</si>
  <si>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David Christian Philip Rugian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</si>
  <si>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</si>
  <si>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Fily Sepang</t>
  </si>
  <si>
    <t>Prisila kristiani pangemanan</t>
  </si>
  <si>
    <t>Weny Fitrah Anwari, S.Tr.Stat.</t>
  </si>
  <si>
    <t>Lestari Suhendri Tintingon</t>
  </si>
  <si>
    <t>SKTNP Barang</t>
  </si>
  <si>
    <t>Survei Harga Perdagangan Besar Bulanan</t>
  </si>
  <si>
    <t>Fadila Ahmad, S.Tr.Stat.</t>
  </si>
  <si>
    <t>Survei Harga Perdagangan Besar Dwimingguan</t>
  </si>
  <si>
    <t>Meri adelina kalalo</t>
  </si>
  <si>
    <t>VIMK24 Triwulanan</t>
  </si>
  <si>
    <t>Kennedy Umadji</t>
  </si>
  <si>
    <t>Javey Linda Tambayong</t>
  </si>
  <si>
    <t>Nik'mah</t>
  </si>
  <si>
    <t>Glendy Queen Supit</t>
  </si>
  <si>
    <t>AGUSTINTJE MAKAHANAP</t>
  </si>
  <si>
    <t>STEVI NOVITA WULAN RUMANGKANG</t>
  </si>
  <si>
    <t>Survei Konstruksi Triwulanan (SKTR)</t>
  </si>
  <si>
    <t>Deyvi Stella Rumangkang, S.E.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</si>
  <si>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</si>
  <si>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Survei Harga Produsen Sektor Jasa (HPJ)</t>
  </si>
  <si>
    <t>ISMAIL YAMA</t>
  </si>
  <si>
    <t>Updating KSA Jagung</t>
  </si>
  <si>
    <t>Defi Astuti Anggraeni, S.Tr.Stat.</t>
  </si>
  <si>
    <t>Updating KSA Padi</t>
  </si>
  <si>
    <t>Hadidjah ladiku</t>
  </si>
  <si>
    <t>Februari</t>
  </si>
  <si>
    <t>Updating/Listing SUSENAS MARET 2025</t>
  </si>
  <si>
    <t>Hertje Manumpil</t>
  </si>
  <si>
    <t>IRMA NAWI</t>
  </si>
  <si>
    <t>Ivan Christian Purukan</t>
  </si>
  <si>
    <t>Santi Hayuning Putri S.Tr.Stat.</t>
  </si>
  <si>
    <t>Ivanna Tresnawati Sarindat</t>
  </si>
  <si>
    <t>Lazia Outenty Bimbangnaung</t>
  </si>
  <si>
    <t>Jeffry Robby Tumiwa</t>
  </si>
  <si>
    <t>Vonny Joice Lalujan, SE</t>
  </si>
  <si>
    <t>Juli Jein Kaemung</t>
  </si>
  <si>
    <t>Maya Marlin Austin Rembet</t>
  </si>
  <si>
    <t>Meike Mokodaser</t>
  </si>
  <si>
    <t>NURHAYANTI TOWURI</t>
  </si>
  <si>
    <t>Oksan Tolip</t>
  </si>
  <si>
    <t>RIZKI NURFIFAH</t>
  </si>
  <si>
    <t>Rugaya Sonu</t>
  </si>
  <si>
    <t>Suriaty Hadji Ali</t>
  </si>
  <si>
    <t>Sutria Meilani Tiwow</t>
  </si>
  <si>
    <t>Vivi Novita Sumampouw, SE</t>
  </si>
  <si>
    <t>Veinny enggrithel pirasat</t>
  </si>
  <si>
    <t>Yesika Chenly Siwu</t>
  </si>
  <si>
    <t>Yulianti Boham</t>
  </si>
  <si>
    <t>Lydia Indrawati</t>
  </si>
  <si>
    <t>Randhy Tahulending</t>
  </si>
  <si>
    <t>Yunita Rahayu Ekaputri Abdjul</t>
  </si>
  <si>
    <t>Adhan Yeremia Alhasni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</si>
  <si>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</si>
  <si>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ANGELIA FRANSISCA SUNDAH</t>
  </si>
  <si>
    <t>Habel Nitalessy, S.Tr.Stat.</t>
  </si>
  <si>
    <t>Cynthia Josephina Simei Kawatak</t>
  </si>
  <si>
    <t>Anis Karimah, S.Tr.Stat.</t>
  </si>
  <si>
    <t>Rikky Marco Williem Jotam Rugian</t>
  </si>
  <si>
    <t>Djurnia Tumaloto</t>
  </si>
  <si>
    <t>Ekalita Oktavita Abubakar</t>
  </si>
  <si>
    <t>Grace Angel Endungunaung</t>
  </si>
  <si>
    <t>Julita Christiani Thalia Dendeng</t>
  </si>
  <si>
    <t>Meike Marta Tuuk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</si>
  <si>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</si>
  <si>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Mieske kaumpungan</t>
  </si>
  <si>
    <t>Rolita Prisilia Mahalari</t>
  </si>
  <si>
    <t>Yuliana Telly Lumi</t>
  </si>
  <si>
    <t>SUSENAS Maret 2025</t>
  </si>
  <si>
    <t>SERUTI Triwulan 1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</si>
  <si>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</si>
  <si>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</si>
  <si>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</si>
  <si>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</si>
  <si>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Margaret Rosanta Sembiring</t>
  </si>
  <si>
    <t>Updating/Listing BS SAKERNAS Februari</t>
  </si>
  <si>
    <t>Ni Putu Beliana Puspita Sari, S.Tr.Stat.</t>
  </si>
  <si>
    <t>Feki Wangka</t>
  </si>
  <si>
    <t>Jonathan Mandagi</t>
  </si>
  <si>
    <t>Gaberiel, S.Tr.Stat.</t>
  </si>
  <si>
    <t>SAKERNAS Februari</t>
  </si>
  <si>
    <t>Raudha</t>
  </si>
  <si>
    <t>Updating/Listing SUSENAS MARET 2025 (Pengolahan)</t>
  </si>
  <si>
    <t>Arief Rohman</t>
  </si>
  <si>
    <t>Atria Sari Juwita Umar</t>
  </si>
  <si>
    <t>Evy Farmita Bawawa</t>
  </si>
  <si>
    <t>Christanto Tatuwo</t>
  </si>
  <si>
    <t>2903.QMA.006.005.A.521213</t>
  </si>
  <si>
    <t>Febriani Valentin Lantemona</t>
  </si>
  <si>
    <t>Fitriany sunaryo</t>
  </si>
  <si>
    <t>SUSENAS Maret 2025 (Pengolahan)</t>
  </si>
  <si>
    <t>AUDI AVRI HENRY SINGAL</t>
  </si>
  <si>
    <t>Gadis Wiranti Pujiastuti Dama</t>
  </si>
  <si>
    <t>Wiwin Karim</t>
  </si>
  <si>
    <t>SERUTI Triwulan 1 (Pengolahan)</t>
  </si>
  <si>
    <t>Maret</t>
  </si>
  <si>
    <t>Survei Harga Properti Perumahan</t>
  </si>
  <si>
    <t>Listing VIMK25 Triwulanan</t>
  </si>
  <si>
    <t>BS</t>
  </si>
  <si>
    <t>YUDITH Y MARJUNI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</si>
  <si>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</si>
  <si>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</si>
  <si>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Segmen</t>
  </si>
  <si>
    <t>Lesti Natalia Sumangkut</t>
  </si>
  <si>
    <t>April</t>
  </si>
  <si>
    <t>VIMK25 Triwulanan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</si>
  <si>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</si>
  <si>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</si>
  <si>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Listing SVPEB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</si>
  <si>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</si>
  <si>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</si>
  <si>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NANCY CINTHYA PANGEMANAN</t>
  </si>
  <si>
    <t>SKLNPT</t>
  </si>
  <si>
    <t>segmen</t>
  </si>
  <si>
    <t>Ubinan Padi dan Palawija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</si>
  <si>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</si>
  <si>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sampel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</si>
  <si>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</si>
  <si>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Updating Ubinan Palawija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</si>
  <si>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</si>
  <si>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blok</t>
  </si>
  <si>
    <t>Survei Pola Usaha Non Pertanian</t>
  </si>
  <si>
    <t>Updating Direktori Perusahaan Konstruksi (UDP)</t>
  </si>
  <si>
    <t>Mei</t>
  </si>
  <si>
    <t>Survei Khusus Neraca Produksi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</si>
  <si>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</si>
  <si>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</si>
  <si>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Survei Harga Perdagangan Besar Mingguan</t>
  </si>
  <si>
    <t>SVPEB</t>
  </si>
  <si>
    <t>DOk</t>
  </si>
  <si>
    <t>Pemutakhiran DPA</t>
  </si>
  <si>
    <t>2904.BMA.006.005.A.521213</t>
  </si>
  <si>
    <t>Survei Captive Power</t>
  </si>
  <si>
    <t>Survei Usaha Non Rumah Tangga (VN-HORTI)</t>
  </si>
  <si>
    <t>2910.BMA.008.005.A.521213</t>
  </si>
  <si>
    <t>Juni</t>
  </si>
  <si>
    <t>Potensi Desa</t>
  </si>
  <si>
    <r>
      <rPr>
        <sz val="9"/>
        <color rgb="FF000000"/>
        <rFont val="Verdana"/>
        <scheme val="minor"/>
      </rPr>
      <t xml:space="preserve">Natalia Ondang, </t>
    </r>
    <r>
      <rPr>
        <u/>
        <sz val="9"/>
        <color rgb="FF1155CC"/>
        <rFont val="Verdana"/>
        <scheme val="minor"/>
      </rPr>
      <t>S.Si</t>
    </r>
  </si>
  <si>
    <t>Indra Bilondatu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</si>
  <si>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</si>
  <si>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</si>
  <si>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</si>
  <si>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Natalia Ondang, </t>
    </r>
    <r>
      <rPr>
        <u/>
        <sz val="9"/>
        <color rgb="FF1155CC"/>
        <rFont val="Verdana"/>
        <scheme val="minor"/>
      </rPr>
      <t>S.Si</t>
    </r>
  </si>
  <si>
    <t>Survei Konstruksi Tahunan (SKTH)</t>
  </si>
  <si>
    <t>Survei IBS Tahunan (STPIM)</t>
  </si>
  <si>
    <t>SERUTI Triwulan 2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</si>
  <si>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</si>
  <si>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Jusran Zakaria, SE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</si>
  <si>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</si>
  <si>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SUPAS 2025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</si>
  <si>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</si>
  <si>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EA</t>
  </si>
  <si>
    <t>Femmy abdullatief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</si>
  <si>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</si>
  <si>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</si>
  <si>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Leidy Camelia Wantania</t>
  </si>
  <si>
    <t>Sherly Pepato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</si>
  <si>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</si>
  <si>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Survei Harga Mesin dan Peralatan</t>
  </si>
  <si>
    <t>SERUTI Triwulan 2 (Pengolahan)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</si>
  <si>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</si>
  <si>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</si>
  <si>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Updating Direktori Jasa Pariwisata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</si>
  <si>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</si>
  <si>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Indra Lisungan</t>
  </si>
  <si>
    <r>
      <rPr>
        <sz val="9"/>
        <color rgb="FF000000"/>
        <rFont val="Verdana"/>
        <scheme val="minor"/>
      </rPr>
      <t xml:space="preserve">Natalia Ondang, </t>
    </r>
    <r>
      <rPr>
        <u/>
        <sz val="9"/>
        <color rgb="FF1155CC"/>
        <rFont val="Verdana"/>
        <scheme val="minor"/>
      </rPr>
      <t>S.Si</t>
    </r>
  </si>
  <si>
    <r>
      <rPr>
        <sz val="9"/>
        <color rgb="FF000000"/>
        <rFont val="Verdana"/>
        <scheme val="minor"/>
      </rPr>
      <t xml:space="preserve">Natalia Ondang, </t>
    </r>
    <r>
      <rPr>
        <u/>
        <sz val="9"/>
        <color rgb="FF1155CC"/>
        <rFont val="Verdana"/>
        <scheme val="minor"/>
      </rPr>
      <t>S.Si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</si>
  <si>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</si>
  <si>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</si>
  <si>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Natalia Ondang, </t>
    </r>
    <r>
      <rPr>
        <u/>
        <sz val="9"/>
        <color rgb="FF1155CC"/>
        <rFont val="Verdana"/>
        <scheme val="minor"/>
      </rPr>
      <t>S.Si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</si>
  <si>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</si>
  <si>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Survei MBG Khusus Rumah Tangga Juni</t>
  </si>
  <si>
    <t>Survei MBG Khusus Sekolah Juni</t>
  </si>
  <si>
    <t>Survei MBG Khusus SPPG Juni</t>
  </si>
  <si>
    <t>Juli</t>
  </si>
  <si>
    <t>Pencacahan SUPAS 2025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</si>
  <si>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</si>
  <si>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Ruta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</si>
  <si>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</si>
  <si>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</si>
  <si>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</si>
  <si>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Listing VIMK25 Tahunan</t>
  </si>
  <si>
    <t>SELVIE HAMEL</t>
  </si>
  <si>
    <t>Marlyn Watung</t>
  </si>
  <si>
    <t xml:space="preserve">Listing Survei E-Commerce </t>
  </si>
  <si>
    <t>Anita A Bolung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</si>
  <si>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</si>
  <si>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</si>
  <si>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</si>
  <si>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</si>
  <si>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 xml:space="preserve"> </t>
  </si>
  <si>
    <t>SKSPPI</t>
  </si>
  <si>
    <t>VHTL</t>
  </si>
  <si>
    <t>VREST UMB</t>
  </si>
  <si>
    <t>Survei Jasa Penunjang Angkutan</t>
  </si>
  <si>
    <t>Survei Perdagangan Antar Wilayah</t>
  </si>
  <si>
    <t>Marlisah Sarwendah Rompas</t>
  </si>
  <si>
    <t>Agustus</t>
  </si>
  <si>
    <t>Agustus Tambahan</t>
  </si>
  <si>
    <t>Pemutakhiran Kerangka Geospasial dan Muatan Wilkerstat SE 2026</t>
  </si>
  <si>
    <t>O-B</t>
  </si>
  <si>
    <t>Alice lady diana mantiri</t>
  </si>
  <si>
    <t>anastasia rany makanaung</t>
  </si>
  <si>
    <t>Chisandro Gian Dompas</t>
  </si>
  <si>
    <t>Novanti Loho</t>
  </si>
  <si>
    <t>Dinda Meilinda Ferrari</t>
  </si>
  <si>
    <t>Moortesya Dina Makanaung</t>
  </si>
  <si>
    <t>Novita meita walewangko</t>
  </si>
  <si>
    <t>Novita Theresia Karinda</t>
  </si>
  <si>
    <t>Nurul istiyana</t>
  </si>
  <si>
    <t>Prisilia.Diana.Modanding</t>
  </si>
  <si>
    <t>Rizka Syalomitha Angelie Mamengko</t>
  </si>
  <si>
    <t>Ruth Papente</t>
  </si>
  <si>
    <t>Sandra Tololiu</t>
  </si>
  <si>
    <t>Sentha Sisilia Rondonuwu</t>
  </si>
  <si>
    <t>Shalomita tirsa sumangando</t>
  </si>
  <si>
    <t>SRI AYU PUTRI CAHAYA NINGSI MARIDI</t>
  </si>
  <si>
    <t>SAKERNAS Agustus</t>
  </si>
  <si>
    <t>Munawir Kobis, SST</t>
  </si>
  <si>
    <r>
      <rPr>
        <sz val="9"/>
        <color rgb="FF000000"/>
        <rFont val="Verdana"/>
        <scheme val="minor"/>
      </rPr>
      <t xml:space="preserve">Sastadeferah Risab, </t>
    </r>
    <r>
      <rPr>
        <u/>
        <sz val="9"/>
        <color rgb="FF1155CC"/>
        <rFont val="Verdana"/>
        <scheme val="minor"/>
      </rPr>
      <t>S.Si</t>
    </r>
  </si>
  <si>
    <t>Raymond Abraham Rotinsulu</t>
  </si>
  <si>
    <r>
      <rPr>
        <sz val="9"/>
        <color rgb="FF000000"/>
        <rFont val="Verdana"/>
        <scheme val="minor"/>
      </rPr>
      <t xml:space="preserve">Sastadeferah Risab, </t>
    </r>
    <r>
      <rPr>
        <u/>
        <sz val="9"/>
        <color rgb="FF1155CC"/>
        <rFont val="Verdana"/>
        <scheme val="minor"/>
      </rPr>
      <t>S.Si</t>
    </r>
  </si>
  <si>
    <t>Updating DPP DUTL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</si>
  <si>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</si>
  <si>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Survei Badan Usaha Milik Daerah</t>
  </si>
  <si>
    <t>Survei Daya Tarik Wisata</t>
  </si>
  <si>
    <t>SLK Pedagang Valuta Asing</t>
  </si>
  <si>
    <t>SLK Koperasi Simpan Pinjam</t>
  </si>
  <si>
    <t>Survei E-Commerce</t>
  </si>
  <si>
    <t>Elrini Diane Wuisan, S.E.</t>
  </si>
  <si>
    <t>Survei MBG Baseline</t>
  </si>
  <si>
    <t>Frisca Ully Hapsari Saragih, SST</t>
  </si>
  <si>
    <t>Survei Pola Distribusi</t>
  </si>
  <si>
    <t>Pengolahan Survei Harga Perdagangan Besar</t>
  </si>
  <si>
    <t>Pengolahan Survei Harga Produsen</t>
  </si>
  <si>
    <t>Pengolahan Survei Harga Konsumen</t>
  </si>
  <si>
    <t>September</t>
  </si>
  <si>
    <t>VIMK24 Tahunan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</si>
  <si>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</si>
  <si>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</si>
  <si>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Yanti Jane Ivonne Kaeng, </t>
    </r>
    <r>
      <rPr>
        <u/>
        <sz val="9"/>
        <color rgb="FF1155CC"/>
        <rFont val="Verdana"/>
        <scheme val="minor"/>
      </rPr>
      <t>S.Mn</t>
    </r>
  </si>
  <si>
    <t>September Tambahan</t>
  </si>
  <si>
    <t>SUSENAS September 2025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</si>
  <si>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</si>
  <si>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</si>
  <si>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SERUTI Triwulan 3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</si>
  <si>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</si>
  <si>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</si>
  <si>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SVK</t>
  </si>
  <si>
    <t>SUSENAS September 2025 (Pengolahan)</t>
  </si>
  <si>
    <t>SERUTI Triwulan 3 (Pengolahan)</t>
  </si>
  <si>
    <t>Survei Bahan Pokok Non Rumah Tangga (Listing)</t>
  </si>
  <si>
    <t>Oktober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</si>
  <si>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</si>
  <si>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</si>
  <si>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Survei Bahan Pokok Non Rumah Tangga (Pencacahan UMB)</t>
  </si>
  <si>
    <t>Survei Bahan Pokok Non Rumah Tangga (Pencacahan UMK)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</si>
  <si>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</si>
  <si>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</si>
  <si>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Survei IBS Bulanan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</si>
  <si>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</si>
  <si>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</si>
  <si>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Pengolahan SLK Koperasi Simpan Pinjam</t>
  </si>
  <si>
    <t>November</t>
  </si>
  <si>
    <t>SAKERNAS November 2025</t>
  </si>
  <si>
    <t>Pengolahan Survei Harga Kemahalan Konstruksi</t>
  </si>
  <si>
    <t>SERUTI Triwulan 4</t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</si>
  <si>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</si>
  <si>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r>
      <rPr>
        <sz val="9"/>
        <color rgb="FF000000"/>
        <rFont val="Verdana"/>
        <scheme val="minor"/>
      </rPr>
      <t xml:space="preserve">Ricky, </t>
    </r>
    <r>
      <rPr>
        <u/>
        <sz val="9"/>
        <color rgb="FF1155CC"/>
        <rFont val="Verdana"/>
        <scheme val="minor"/>
      </rPr>
      <t>A.Md</t>
    </r>
  </si>
  <si>
    <t>Desember</t>
  </si>
  <si>
    <t>SERUTI Triwulan 4 (Pengolahan)</t>
  </si>
  <si>
    <t>dok</t>
  </si>
  <si>
    <t>BATAS</t>
  </si>
  <si>
    <t>TGL TERAKHIR KONTRAK</t>
  </si>
  <si>
    <t>Anatasya Masudara</t>
  </si>
  <si>
    <t>Anita Afrianti Semen</t>
  </si>
  <si>
    <t>Arthur jimmy adilang</t>
  </si>
  <si>
    <t>Caesar Valentino Pinontoan</t>
  </si>
  <si>
    <t>Christine Novalien Mandagie</t>
  </si>
  <si>
    <t>Claudia Monica Moningka</t>
  </si>
  <si>
    <t>Debora Oktaria Angelia Pontoh</t>
  </si>
  <si>
    <t>Ervina Mongkau</t>
  </si>
  <si>
    <t>Fahrul Unonongo</t>
  </si>
  <si>
    <t>Imelda Timporok</t>
  </si>
  <si>
    <t>Intan Mamonto</t>
  </si>
  <si>
    <t>JUITA AMBAT</t>
  </si>
  <si>
    <t>Kintan Clarita Antara</t>
  </si>
  <si>
    <t>Marklif Esriy Mocodompis</t>
  </si>
  <si>
    <t>MARSYA MAGDALENA ROMLA ALI</t>
  </si>
  <si>
    <t>Meyriska Cindy Horopu</t>
  </si>
  <si>
    <t>Precilia Fransisca winangun</t>
  </si>
  <si>
    <t>Rasna Alitu</t>
  </si>
  <si>
    <t>Rendy Giovan Umboh</t>
  </si>
  <si>
    <t>Richard Marcel Lasapu</t>
  </si>
  <si>
    <t>Selli Ayu Rahmawati Anggraini</t>
  </si>
  <si>
    <t>Steve Moningkey</t>
  </si>
  <si>
    <t>Vivine Dame</t>
  </si>
  <si>
    <t>Yosua Nehemia Dioko langi</t>
  </si>
  <si>
    <t>tanggal awal bulan harus di hari kerja, jika di bulan tsb tgl 1 libur maka geser ke tgl terakhir bulan sblmnya yg hari kerja</t>
  </si>
  <si>
    <t>tanggal akhir bulan harus hari kerja, jika di bulan tsb tgl 30/31 libur maka geser ke tgl awal hari kerja bulan berikutnya</t>
  </si>
  <si>
    <t>Lingkungan 2 Kelurahan Manado Tua Satu</t>
  </si>
  <si>
    <t>dewikasehung1987@gmail.com</t>
  </si>
  <si>
    <t>Indept Study Nta &amp; Well-Being Accounts</t>
  </si>
  <si>
    <t>2897.BMA.004.054.A.521811</t>
  </si>
  <si>
    <t>JL.PRAMUKA NO.29</t>
  </si>
  <si>
    <t>annetandayu553@gmail.com</t>
  </si>
  <si>
    <t>2898.BMA.007.005.A.521213</t>
  </si>
  <si>
    <t>Jalan gurita no 8</t>
  </si>
  <si>
    <t>Agustintje17@gmail.com</t>
  </si>
  <si>
    <t>SKPS</t>
  </si>
  <si>
    <t>Jl.puncak karombasan utara</t>
  </si>
  <si>
    <t>Mantirilady21@gmail.com</t>
  </si>
  <si>
    <t>Kelurahan Ranotana Weru Lingkunan 3</t>
  </si>
  <si>
    <t>Figliogina05@gmail.com</t>
  </si>
  <si>
    <t>2897.BMA.004.054.A.521213</t>
  </si>
  <si>
    <t>singkil 2 lingkungan 3</t>
  </si>
  <si>
    <t>Anastasyarhany@gmail.com</t>
  </si>
  <si>
    <t>Updating Direktori LNPRT</t>
  </si>
  <si>
    <t>Wanea Lingkungan 4 Jln. Maengket No 121</t>
  </si>
  <si>
    <t>anatasyamasudara@gmail.com</t>
  </si>
  <si>
    <t>PMTB</t>
  </si>
  <si>
    <t>2898.BMA.007.054.A.521811</t>
  </si>
  <si>
    <t>.</t>
  </si>
  <si>
    <t>Kelurahan Islam lingkungan 3 no.88</t>
  </si>
  <si>
    <t>angeliasundah03@gmail.com</t>
  </si>
  <si>
    <t>SKSJ</t>
  </si>
  <si>
    <t>2898.QMA.008.005.A.524113</t>
  </si>
  <si>
    <t>Lingkungan 1 Bumi nyiur</t>
  </si>
  <si>
    <t>anitabolung3@gmail.com</t>
  </si>
  <si>
    <t>2899.BMA.006.005.A.521213</t>
  </si>
  <si>
    <t>kleak lingkungan 1</t>
  </si>
  <si>
    <t>anitasemen20@gmail.com</t>
  </si>
  <si>
    <t>RD Kalasey T70/C</t>
  </si>
  <si>
    <t>ariefrohm4n@gmail.com</t>
  </si>
  <si>
    <t>SKTNP Jasa (Pengolahan)</t>
  </si>
  <si>
    <t>KELURAHAN ISLAM LINGKUNGAN 3</t>
  </si>
  <si>
    <t>Arthur.bogar@yahoo.com</t>
  </si>
  <si>
    <t>2902.BMA.004.005.A.521213</t>
  </si>
  <si>
    <t>Kelurahan singkil1 lingkingan 1</t>
  </si>
  <si>
    <t>Arthuradilang@gmail.com</t>
  </si>
  <si>
    <t>Updating Profil Pasar</t>
  </si>
  <si>
    <t>2902.BMA.004.005.A.524113</t>
  </si>
  <si>
    <t>Lingkungan III</t>
  </si>
  <si>
    <t>atriaaa.sary@gmail.com</t>
  </si>
  <si>
    <t>Jl. Sea, Lorong Batu Lamo II</t>
  </si>
  <si>
    <t>audi.henrys@gmail.com</t>
  </si>
  <si>
    <t>Karombasan utara lingkungan 2</t>
  </si>
  <si>
    <t>caesarvalentinopinontoan33@gmail.com</t>
  </si>
  <si>
    <t>Survei Pergudangan</t>
  </si>
  <si>
    <t>Jl. Sam Ratulangi 18 no 34, Lingkungan IV</t>
  </si>
  <si>
    <t>ryuuseiishida@gmail.com</t>
  </si>
  <si>
    <t>Singkil Satu,Kecamatan Singkil,Kota Manado</t>
  </si>
  <si>
    <t>Chisandrodompas@gmail.com</t>
  </si>
  <si>
    <t>Updating Direktori Usaha Perusahaan Ekonomi</t>
  </si>
  <si>
    <t>2902.BMA.006.005.A.524113</t>
  </si>
  <si>
    <t>Bailang lingk 2</t>
  </si>
  <si>
    <t>christantotatuwo4@gmail.com</t>
  </si>
  <si>
    <t>IKP</t>
  </si>
  <si>
    <t>2903.BMA.009.005.A.521213</t>
  </si>
  <si>
    <t>Kelurahan Meras Lingkungan 3 Kecamatan Bunaken</t>
  </si>
  <si>
    <t>titinmandagie85@gmail.com</t>
  </si>
  <si>
    <t>Jalan teluk bayur 159</t>
  </si>
  <si>
    <t>monicamoningka14@gmail.com</t>
  </si>
  <si>
    <t>Lingkungan 3 Kelurahan Tikala Ares</t>
  </si>
  <si>
    <t>cynthiakawatak36@gmail.com</t>
  </si>
  <si>
    <t>Listing HK-4</t>
  </si>
  <si>
    <t>Teling atas lingkungan 1</t>
  </si>
  <si>
    <t>davidphiliprg81@gmail.com</t>
  </si>
  <si>
    <t>Listing HK-5</t>
  </si>
  <si>
    <t>Jalan Yos Sudarso Lingkungan 2 Kompleks Perumahan TNI AL</t>
  </si>
  <si>
    <t>deasymuaja@gmail.com</t>
  </si>
  <si>
    <t>HK 1, 4, 5, 6</t>
  </si>
  <si>
    <t>Jalan arah bandara kelurahan Pandu</t>
  </si>
  <si>
    <t>angeliapontoh@gmail.com</t>
  </si>
  <si>
    <t>HK 2, 3</t>
  </si>
  <si>
    <t>Perum Viola land 3</t>
  </si>
  <si>
    <t>dindameilinda21@gmail.com</t>
  </si>
  <si>
    <t>2903.BMA.006.005.A.521213</t>
  </si>
  <si>
    <t>Karame lingkungan 5</t>
  </si>
  <si>
    <t>djurniatumaloto@gmail.com</t>
  </si>
  <si>
    <t>Kelurahan karame lingkungan 5</t>
  </si>
  <si>
    <t>abubakarekalita@gmail.com</t>
  </si>
  <si>
    <t>HK 1, 4, 5, 6 (Pengolahan)</t>
  </si>
  <si>
    <t>Jln Bethesda V</t>
  </si>
  <si>
    <t>ervinamongkau17@gmail.com</t>
  </si>
  <si>
    <t>HK 2, 3 (Pengolahan)</t>
  </si>
  <si>
    <t>Bumi Nyiur Lingkungan 2</t>
  </si>
  <si>
    <t>esthersepang24@gmail.com</t>
  </si>
  <si>
    <t>Survei Harga Perdagangan Besar</t>
  </si>
  <si>
    <t>Jalan baru</t>
  </si>
  <si>
    <t>farmitabawawa90@gmail.com</t>
  </si>
  <si>
    <t>Survei Harga Perdagangan Besar (Pengolahan)</t>
  </si>
  <si>
    <t>Ternate Baru Lingkungan II No. 133</t>
  </si>
  <si>
    <t>fahrulunonongo998@gmail.com</t>
  </si>
  <si>
    <t>Perum Malalayang Permai Blok B Lingkungan 5</t>
  </si>
  <si>
    <t>frydatampang30730@gmail.com</t>
  </si>
  <si>
    <t>Jalan Maengket, Lingkungan IV, Kelurahan Wanea, Kecamatan Wanea</t>
  </si>
  <si>
    <t>febri.ninivale46@gmail.com</t>
  </si>
  <si>
    <t>Tambahan Paket Komoditas Provinsi</t>
  </si>
  <si>
    <t>Ranotana Weru</t>
  </si>
  <si>
    <t>feibemaramis0202@gmail.com</t>
  </si>
  <si>
    <t>Updating Paket Komoditas HPS-HPJ dan HPT Kab</t>
  </si>
  <si>
    <t>7171091002700004</t>
  </si>
  <si>
    <t>fekiwangka70@gmail.com</t>
  </si>
  <si>
    <t>HP Kab</t>
  </si>
  <si>
    <t>Kel. Karame Lingk 4 Kec. Singkil Manado</t>
  </si>
  <si>
    <t>femmyabdullatief29@gmail.com</t>
  </si>
  <si>
    <t>HPJ Kab</t>
  </si>
  <si>
    <t>Bumi nyiur lingkungan 2</t>
  </si>
  <si>
    <t>fillysepang13@gmail.com</t>
  </si>
  <si>
    <t>Jalan hasanudin</t>
  </si>
  <si>
    <t>Sunaryofitriany2@gmail.com</t>
  </si>
  <si>
    <t>Lingkungan II Kel. Sumompo</t>
  </si>
  <si>
    <t>damawiranti@gmail.com</t>
  </si>
  <si>
    <t>Bumi Nyiur Lk III</t>
  </si>
  <si>
    <t>glendyqueen1@gmail.com</t>
  </si>
  <si>
    <t>Listing VIMK24 Tahunan</t>
  </si>
  <si>
    <t>Jl.raya molas</t>
  </si>
  <si>
    <t>nyonyamallo@gmail.com</t>
  </si>
  <si>
    <t>2904.BMA.006.005.A.524113</t>
  </si>
  <si>
    <t>Jln beringin</t>
  </si>
  <si>
    <t>hadidjahladiku@gmail.com</t>
  </si>
  <si>
    <t>VIMK24 Tahunan (Pengolahan)</t>
  </si>
  <si>
    <t>Jl. Ringkeng BTN Puskopad blok C No. 49A</t>
  </si>
  <si>
    <t>henyrumambi@gmail.com</t>
  </si>
  <si>
    <t>Listing VIMK24 Triwulanan</t>
  </si>
  <si>
    <t>Tanjung Batu Lingkungan 5</t>
  </si>
  <si>
    <t>manumpilhertje@gmail.com</t>
  </si>
  <si>
    <t>VIMK23 Triwulanan Triwulan 4</t>
  </si>
  <si>
    <t>Jl. Pinabetengan Malalayang satu barat</t>
  </si>
  <si>
    <t>imeldaetnitimporok@gmail.com</t>
  </si>
  <si>
    <t>Jln Sungai Ranoketang Kelurahan Karame Ling 3</t>
  </si>
  <si>
    <t>indrabilondatu17@gmail.com</t>
  </si>
  <si>
    <t>VIMK24 Triwulanan (Pengolahan)</t>
  </si>
  <si>
    <t>Jalan Beringin no.77 Lingkungan 2</t>
  </si>
  <si>
    <t>indralisungan@gmail.com</t>
  </si>
  <si>
    <t>Jl.Yos Sudarso 6 NO.235 Lingkungan VI</t>
  </si>
  <si>
    <t>irmabayu40@gmail.com</t>
  </si>
  <si>
    <t>Jalan Yos Sudarso 7 No 437 Lingkunga VII</t>
  </si>
  <si>
    <t>irmabayu2588@gmail.com</t>
  </si>
  <si>
    <t>Taman Mapanget raya lingkungan 8</t>
  </si>
  <si>
    <t>ismailyama90@gmail.com</t>
  </si>
  <si>
    <t>Survei Non Migas</t>
  </si>
  <si>
    <t>Lingkungan I</t>
  </si>
  <si>
    <t>Ivan.kidzz@gmail.com</t>
  </si>
  <si>
    <t>Singkil 1 lingkungan satu</t>
  </si>
  <si>
    <t>sarindativanna85@gmail.com</t>
  </si>
  <si>
    <t>Survei Triwulanan Air Bersih</t>
  </si>
  <si>
    <t>Lingkungan 5 Ranotana Weru Wanea Manado</t>
  </si>
  <si>
    <t>javeytambayong364@gmail.com</t>
  </si>
  <si>
    <t>Survei Air Bersih</t>
  </si>
  <si>
    <t>Bitung karang ria</t>
  </si>
  <si>
    <t>clarisabinjaya@gmail.com</t>
  </si>
  <si>
    <t>Survei Listrik</t>
  </si>
  <si>
    <t>Sario Tumpaan Lingkungan 1</t>
  </si>
  <si>
    <t>geoffrey1868@gmail.com</t>
  </si>
  <si>
    <t>2905.BMA.004.005.A.521213</t>
  </si>
  <si>
    <t>jln gunung kerinci bumi nyiur lingkungan 2</t>
  </si>
  <si>
    <t>maikel180304@gmail.com</t>
  </si>
  <si>
    <t>Malalayang Satu Lingkungan 6</t>
  </si>
  <si>
    <t>vhellywokas07@gmail.com</t>
  </si>
  <si>
    <t>Updating/Listing BS SAKERNAS Agustus</t>
  </si>
  <si>
    <t>Jl. Loreng, Lingkungan VI, Asmil Bataliyon Yonif Raider 712/WT.</t>
  </si>
  <si>
    <t>Ambatjui@gmail.com</t>
  </si>
  <si>
    <t>Updating/Listing BS SAKERNAS Agustus (Pengolahan)</t>
  </si>
  <si>
    <t>Kelurahan Kima Atas Lingkungan 1</t>
  </si>
  <si>
    <t>jullykaemung@gmail.com</t>
  </si>
  <si>
    <t>Paniki satu lingkungan 1</t>
  </si>
  <si>
    <t>dendengjulita11@gmail.com</t>
  </si>
  <si>
    <t>SAKERNAS Agustus (Pengolahan)</t>
  </si>
  <si>
    <t>Jl raya molas</t>
  </si>
  <si>
    <t>antarakintan@gmail.com</t>
  </si>
  <si>
    <t>Updating/Listing SUSENAS September 2025</t>
  </si>
  <si>
    <t>2906.BMA.006.005.A.521213</t>
  </si>
  <si>
    <t>Jl. 17 Agustus Bumi Beringin Lingk. IV Lorong Kuhun No. 11 Manado</t>
  </si>
  <si>
    <t>Lim.engsan71@gmail.com</t>
  </si>
  <si>
    <t>Updating/Listing SUSENAS September 2025 (Pengolahan)</t>
  </si>
  <si>
    <t>Kelurahan Bahu lingkungan 6</t>
  </si>
  <si>
    <t>lestaritintingon@gmail.com</t>
  </si>
  <si>
    <t>Jln.Syalom</t>
  </si>
  <si>
    <t>lesti.sumangkut@gmail.com</t>
  </si>
  <si>
    <t>Mayondi Ling 3</t>
  </si>
  <si>
    <t>lydiaindrawati08@gmail.com</t>
  </si>
  <si>
    <t>Bahu Ling 2 no 12A malalayang</t>
  </si>
  <si>
    <t>margaretsembiring1981@gmail.com</t>
  </si>
  <si>
    <t>buha lingkungan 6</t>
  </si>
  <si>
    <t>mariamaun67@gmail.com</t>
  </si>
  <si>
    <t>Jalan camar iv no 103</t>
  </si>
  <si>
    <t>marianpolii7@gmail.com</t>
  </si>
  <si>
    <t>Singkil Satu Lingkungan V</t>
  </si>
  <si>
    <t>essriy@gmail.com</t>
  </si>
  <si>
    <t>Jl Sam ratulangi 21</t>
  </si>
  <si>
    <t>Kariomarlin@gmail.com</t>
  </si>
  <si>
    <t>lisarompas87@gmail.com</t>
  </si>
  <si>
    <t>Mahakeret Timur</t>
  </si>
  <si>
    <t>marlinwatung703@gmail.com</t>
  </si>
  <si>
    <t>Jl. Soputan Pertigaan Samping Panti Asuhan Arrahma Cereme Dalam Lingkungan I</t>
  </si>
  <si>
    <t>marsyaali03@gmail.com</t>
  </si>
  <si>
    <t>Ranotana Weru lingk IV</t>
  </si>
  <si>
    <t>mayarembet70@gmail.com</t>
  </si>
  <si>
    <t>Lingkungan 2 Bunaken</t>
  </si>
  <si>
    <t>franslikawa@gmail.com</t>
  </si>
  <si>
    <t>Lingkungan 2 jl. Kemiri no .41</t>
  </si>
  <si>
    <t>meikemokodaser121@gmail.com</t>
  </si>
  <si>
    <t>2907.BMA.008.005.A.521213</t>
  </si>
  <si>
    <t>Ranotana weru lingkungan 4</t>
  </si>
  <si>
    <t>adelinakalalo73@gmail.com</t>
  </si>
  <si>
    <t>2908.BMA.004.005.A.521213</t>
  </si>
  <si>
    <t>Bailang lingkungan 2</t>
  </si>
  <si>
    <t>ndiihoropu@yahoo.co.id</t>
  </si>
  <si>
    <t>Jl. Gunung Lolombulan 138 wanea lingkungan 5</t>
  </si>
  <si>
    <t>doangmeis@gmail.com</t>
  </si>
  <si>
    <t>Lingkungan 5</t>
  </si>
  <si>
    <t>moortesyamakanaung@gmail.com</t>
  </si>
  <si>
    <t>Perumahan Wenang Permai 2 Blok K-7</t>
  </si>
  <si>
    <t>nancynthya@gmail.com</t>
  </si>
  <si>
    <t>Tongkeina lingkungan 4 kec.Bunaken</t>
  </si>
  <si>
    <t>novantiloho49@gmail.com</t>
  </si>
  <si>
    <t>Teling atas Lingkungan 3</t>
  </si>
  <si>
    <t>Walewangkonovita86@gmail.com</t>
  </si>
  <si>
    <t>VREST UMK</t>
  </si>
  <si>
    <t>Kleak linkungan 3</t>
  </si>
  <si>
    <t>novitaTh29@gmail.com</t>
  </si>
  <si>
    <t>Listing VREST UMK</t>
  </si>
  <si>
    <t>Jl. Ranoketang lingkungan III</t>
  </si>
  <si>
    <t>nurhayantitowuri1@gmail.com</t>
  </si>
  <si>
    <t>Updating Daftar Sampel Survei Karakterisik Usaha</t>
  </si>
  <si>
    <t>Bailang lingkungan III</t>
  </si>
  <si>
    <t>Luuisme20@gmail.com</t>
  </si>
  <si>
    <t>Survei Karakteristik Usaha</t>
  </si>
  <si>
    <t>Jl.Sungai Citarum.Kombos Barat.Lingkungan 2</t>
  </si>
  <si>
    <t>Oksantolip@gmail.com</t>
  </si>
  <si>
    <t>Perum Camar Buha Lingk.7</t>
  </si>
  <si>
    <t>windasarayar@gmail.com</t>
  </si>
  <si>
    <t>Perusahaan Penangkapan Ikan</t>
  </si>
  <si>
    <t>2909.BMA.005.005.A.521213</t>
  </si>
  <si>
    <t>Jln pogidon 1 no 97.Asrama TNI AL No. C99</t>
  </si>
  <si>
    <t>preciliawinangun@gmail.com</t>
  </si>
  <si>
    <t>Pelabuhan Perikanan dan TPI</t>
  </si>
  <si>
    <t>Jalan samratulangi 18 no 5</t>
  </si>
  <si>
    <t>prisilakristianipangemanan@gmail.com</t>
  </si>
  <si>
    <t>Bulanan Pemotongan Ternak RPH/TPH</t>
  </si>
  <si>
    <t>Tikala Paal IV Lingkungan 2</t>
  </si>
  <si>
    <t>prisiliamodanding@gmail.com</t>
  </si>
  <si>
    <t>Perumahan Bengkol residence blok G no.10 kel.bpBengkol kec.Mapanget</t>
  </si>
  <si>
    <t>randhytahulending8@gmail.com</t>
  </si>
  <si>
    <t>SEDAPP Online</t>
  </si>
  <si>
    <t>2909.BMA.005.005.A.524113</t>
  </si>
  <si>
    <t>Lingkungan II</t>
  </si>
  <si>
    <t>Rasnaalitu94@gmail.com</t>
  </si>
  <si>
    <t>Lingkungan VII</t>
  </si>
  <si>
    <t>raudhaelf@gmail.com</t>
  </si>
  <si>
    <t>Updating/Listing Survei Proling</t>
  </si>
  <si>
    <t>2910.BMA.008.005.A.524113</t>
  </si>
  <si>
    <t>Jalan Sam Ratulangi 4 lorong Gramedia Lingkungan 4</t>
  </si>
  <si>
    <t>rotinsuluraymond368@gmail.com</t>
  </si>
  <si>
    <t>Updating/Listing Survei Proling (Pengolahan)</t>
  </si>
  <si>
    <t>Jalan Teluk Tomini No. 170</t>
  </si>
  <si>
    <t>reinizalora@gmail.com</t>
  </si>
  <si>
    <t>Survei Proling</t>
  </si>
  <si>
    <t>Lingkungan 3 Ranotana Weru</t>
  </si>
  <si>
    <t>rendyumboh01@gmail.com</t>
  </si>
  <si>
    <t>Updating Listing BS Survei Ekonomi Pertanian</t>
  </si>
  <si>
    <t>Jalan Sea Lorong Tuminting 3 no 40</t>
  </si>
  <si>
    <t>marcell.nazareth@gmail.com</t>
  </si>
  <si>
    <t>Updating Listing BS Survei Ekonomi Pertanian (Pengolahan)</t>
  </si>
  <si>
    <t>Malalayang 1 timur</t>
  </si>
  <si>
    <t>rinaarnowo26@gmail.com</t>
  </si>
  <si>
    <t>Survei Ekonomi Pertanian</t>
  </si>
  <si>
    <t>perumahan minanga indah lingkungan 6</t>
  </si>
  <si>
    <t>mamengkorizka06@gmail.com</t>
  </si>
  <si>
    <t>Survei Ekonomi Pertanian (Pengolahan)</t>
  </si>
  <si>
    <t>Jl. P. Bentenan, kleak, kec. Malalayang, kota Manado Sulawesi Utara</t>
  </si>
  <si>
    <t>rizkinurfifah166@gmail.com</t>
  </si>
  <si>
    <t>2910.BMA.007.005.A.521213</t>
  </si>
  <si>
    <t>Jalan baru link 3 no 15</t>
  </si>
  <si>
    <t>rolitaprisilia@gmail.com</t>
  </si>
  <si>
    <t>Jalan Kleak 77, no 58</t>
  </si>
  <si>
    <t>roymakalew2511@gmail.com</t>
  </si>
  <si>
    <t>Ubinan Padi dan Palawija (Pengolahan)</t>
  </si>
  <si>
    <t>Tongkaina ling 1 kecamatan bunaken</t>
  </si>
  <si>
    <t>ghayasonu16@gmail.com</t>
  </si>
  <si>
    <t>Jl. P. Likri no 118 Lingkungan I</t>
  </si>
  <si>
    <t>Papenteruth@gmail.com</t>
  </si>
  <si>
    <t>Teling atas lingkungan 9</t>
  </si>
  <si>
    <t>Sandratololiu3103@gmail.com</t>
  </si>
  <si>
    <t>Lainnya</t>
  </si>
  <si>
    <t>Teling atas lingkungan 3</t>
  </si>
  <si>
    <t>nona.rakiman27@gmail.com</t>
  </si>
  <si>
    <t>Jalan Pogidon 17</t>
  </si>
  <si>
    <t>selviehamel7@gmail.com</t>
  </si>
  <si>
    <t>VHTS Pengolahan</t>
  </si>
  <si>
    <t>Tikala Kumaraka Lingk. IV</t>
  </si>
  <si>
    <t>senthasisilia@gmail.com</t>
  </si>
  <si>
    <t>Survei ICP</t>
  </si>
  <si>
    <t>Winuangan paal2 lingkungan 7</t>
  </si>
  <si>
    <t>Syalomitasumangando@gmail.com</t>
  </si>
  <si>
    <t>Pandu ling 2</t>
  </si>
  <si>
    <t>sherlypepato01@gmail.com</t>
  </si>
  <si>
    <t>SPDT IHPB</t>
  </si>
  <si>
    <t>JALAN 14 FEBUARY TELING ATAS LINGKUNGAN 3</t>
  </si>
  <si>
    <t>hartantosriangraini@gmail.com</t>
  </si>
  <si>
    <t>SKSIP</t>
  </si>
  <si>
    <t>Jln siswa taas lingkungan 2</t>
  </si>
  <si>
    <t>Rahayumaridi@gmail.com</t>
  </si>
  <si>
    <t>Jl Wiratama no 4 lingkungan 7</t>
  </si>
  <si>
    <t>mulyawatisrie75@gmail.com</t>
  </si>
  <si>
    <t>Jln A Yani 15 no 5 manado</t>
  </si>
  <si>
    <t>sriretnopuspito@gmail.com</t>
  </si>
  <si>
    <t>2908.BMA.009.005.A.521213</t>
  </si>
  <si>
    <t>Ranotana weru lingkungan 5</t>
  </si>
  <si>
    <t>Stephenkentey@gmail.com</t>
  </si>
  <si>
    <t>Lingkungan 5 Malalayang Satu Barat</t>
  </si>
  <si>
    <t>pippojho@gmail.com</t>
  </si>
  <si>
    <t>Paket Komoditas SHPB 2025</t>
  </si>
  <si>
    <t>PERUM GPI Jalan Delima 3 nomor 15</t>
  </si>
  <si>
    <t>epenakay@gmail.com</t>
  </si>
  <si>
    <t>stevir89@gmail.com</t>
  </si>
  <si>
    <t>Teling Atas Lingk VII</t>
  </si>
  <si>
    <t>suriatyhadjiali78@gmail.com</t>
  </si>
  <si>
    <t>Jalan Lumimuut 5 Mahakeret Timur lingk.3</t>
  </si>
  <si>
    <t>suslysenewe@gmail.com</t>
  </si>
  <si>
    <t>Jl. Salak 10, Lingkungan I</t>
  </si>
  <si>
    <t>sutriameilanny88@gmail.com</t>
  </si>
  <si>
    <t>belakang gereja alfa omega</t>
  </si>
  <si>
    <t>pirasatveinny@gmail.com</t>
  </si>
  <si>
    <t>Bahu lingkugan 7 kec.mallayang</t>
  </si>
  <si>
    <t>vivinedame@gmail.com</t>
  </si>
  <si>
    <t>Taas tikala ling 2</t>
  </si>
  <si>
    <t>Wiwinkarim00@gmail.com</t>
  </si>
  <si>
    <t>Lingkungan VI, RW.006, Malendeng, Kec. Paal Dua, Kota Manado, Sulawesi Utara</t>
  </si>
  <si>
    <t>yesikachenly@gmail.com</t>
  </si>
  <si>
    <t>Sindulang 1 lingkungan 1 kecamatan tuminting</t>
  </si>
  <si>
    <t>Yosualangi3@gmail.com</t>
  </si>
  <si>
    <t>Tuminting lingkungan 4</t>
  </si>
  <si>
    <t>yudithmarjuni.03@gmail.com</t>
  </si>
  <si>
    <t>Mapanget Barat Ling VI</t>
  </si>
  <si>
    <t>tellylumi06@gmail.com</t>
  </si>
  <si>
    <t>Jl. Yos sudarso lingkungan 2 kairagi weru</t>
  </si>
  <si>
    <t>anthyboham7@gmail.com</t>
  </si>
  <si>
    <t>Jln Raya Molas</t>
  </si>
  <si>
    <t>Yunitarahayuabdjul@gmail.com</t>
  </si>
  <si>
    <t>Listing SUPAS 2025</t>
  </si>
  <si>
    <t>2905.BMA.006.005.A.521213</t>
  </si>
  <si>
    <t>2902.BMA.006.005.A.521213</t>
  </si>
  <si>
    <t>2897.BMA.004.005.A.521213</t>
  </si>
  <si>
    <t>2908.BMA.004.005.B.521213</t>
  </si>
  <si>
    <t>Jenis Kelamin</t>
  </si>
  <si>
    <t>Pendidikan</t>
  </si>
  <si>
    <t>1.  Bagaimana pemahaman atau pendalaman mitra terhadap materi Survei atau Sensus? (Cakupan Pendalaman Survei/Sensus)</t>
  </si>
  <si>
    <t>2. Bagaimana keprofesionalan mitra saat melakukan kegiatan statistik? (Cakupan Perilaku)</t>
  </si>
  <si>
    <t>3. Seberapa cekatan dan proaktif mitra saat melakukan kegiatan statistik? (Cakupan Perilaku)</t>
  </si>
  <si>
    <t>4. Bagaimana kualitas pekerjaan yang dilakukan mitra tersebut? (kejelasan dokumen bagi mitra pencacahan atau kualitas entri bagi mitra pengolahan) (Cakupan Perilaku)</t>
  </si>
  <si>
    <t>5. Bagaimana ketepatan waktu mitra saat melakukan kegiatan statistik? (baik dalam hal pengumpulan pekerjaan maupun ketepatan waktu datang untuk mitra pengolahan) (Cakupan Ketepatan Waktu)</t>
  </si>
  <si>
    <t>6. Bagaimana tanggung jawab mitra pada kegiatan yang diikuti? (Cakupan Tanggung Jawab)</t>
  </si>
  <si>
    <t>7. Bagaimana kerjasama anda dengan mitra? (Cakupan Kerjasama dengan Pegawai)</t>
  </si>
  <si>
    <t>TOTAL NILAI</t>
  </si>
  <si>
    <t>RATA-RATA</t>
  </si>
  <si>
    <t>Jumlah Penilaian</t>
  </si>
  <si>
    <t>Jumlah Pekerjaan</t>
  </si>
  <si>
    <t>Rata-rata Honor Per Bulan</t>
  </si>
  <si>
    <t>Nilai Ujian Rekrutmen</t>
  </si>
  <si>
    <t>Umur</t>
  </si>
  <si>
    <t>NIK</t>
  </si>
  <si>
    <t>Nilai Rata-rata</t>
  </si>
  <si>
    <t>Perempuan</t>
  </si>
  <si>
    <t>SMA</t>
  </si>
  <si>
    <t>86.67</t>
  </si>
  <si>
    <t>7171094510770001</t>
  </si>
  <si>
    <t>AFRIAN INDRAWAN</t>
  </si>
  <si>
    <t>Laki-laki</t>
  </si>
  <si>
    <t>83.33</t>
  </si>
  <si>
    <t>7102132604000003</t>
  </si>
  <si>
    <t>Agung Juliantho Losung</t>
  </si>
  <si>
    <t>D4/S1</t>
  </si>
  <si>
    <t>93.33</t>
  </si>
  <si>
    <t>7107031606990001</t>
  </si>
  <si>
    <t>66.67</t>
  </si>
  <si>
    <t>7171025708780001</t>
  </si>
  <si>
    <t>Akmal Rosadi Suheli</t>
  </si>
  <si>
    <t>7171050211010001</t>
  </si>
  <si>
    <t>Alfira Matheos</t>
  </si>
  <si>
    <t>50.00</t>
  </si>
  <si>
    <t>7171016404840001</t>
  </si>
  <si>
    <t>70.00</t>
  </si>
  <si>
    <t>7171075508810002</t>
  </si>
  <si>
    <t>Alicia Judith Priscilla Berhimpong</t>
  </si>
  <si>
    <t>7171097012970002</t>
  </si>
  <si>
    <t>9271056710920003</t>
  </si>
  <si>
    <t>90.00</t>
  </si>
  <si>
    <t>7171025207910001</t>
  </si>
  <si>
    <t>Anastasya Gulo</t>
  </si>
  <si>
    <t>76.67</t>
  </si>
  <si>
    <t>7102145006980001</t>
  </si>
  <si>
    <t>S2</t>
  </si>
  <si>
    <t>7171075704990002</t>
  </si>
  <si>
    <t>Andre Suripatty</t>
  </si>
  <si>
    <t>80.00</t>
  </si>
  <si>
    <t>7171082711990002</t>
  </si>
  <si>
    <t>7171025904910003</t>
  </si>
  <si>
    <t>Anisa Kasim</t>
  </si>
  <si>
    <t>7105136801040001</t>
  </si>
  <si>
    <t>73.33</t>
  </si>
  <si>
    <t>7171076104690005</t>
  </si>
  <si>
    <t>7171096004770009</t>
  </si>
  <si>
    <t>Arfira Pratiwi Hasbullah</t>
  </si>
  <si>
    <t>7306075009970007</t>
  </si>
  <si>
    <t>3404030809800002</t>
  </si>
  <si>
    <t>Arthur Christofel Ambat</t>
  </si>
  <si>
    <t>D1/D2/D3</t>
  </si>
  <si>
    <t>7171052709730001</t>
  </si>
  <si>
    <t>7171031602880001</t>
  </si>
  <si>
    <t>Arya Hidayah Dzulfitra</t>
  </si>
  <si>
    <t>7171040512000002</t>
  </si>
  <si>
    <t>ASKE LANNY TAMBAJONG</t>
  </si>
  <si>
    <t>7171076504760001</t>
  </si>
  <si>
    <t>Asna Pahude</t>
  </si>
  <si>
    <t>40.00</t>
  </si>
  <si>
    <t>7171024206720002</t>
  </si>
  <si>
    <t>7171036107930001</t>
  </si>
  <si>
    <t>Aufa Qutratu Ain</t>
  </si>
  <si>
    <t>7171054104000061</t>
  </si>
  <si>
    <t>Beiverly Tumurang</t>
  </si>
  <si>
    <t>9109094704010003</t>
  </si>
  <si>
    <t>Betris Sopia Walianga</t>
  </si>
  <si>
    <t>7104124307010001</t>
  </si>
  <si>
    <t>CABELITA SAMALIA</t>
  </si>
  <si>
    <t>7171056112010001</t>
  </si>
  <si>
    <t>Cecillia Venturini Artho</t>
  </si>
  <si>
    <t>86.7</t>
  </si>
  <si>
    <t>9106014610940002</t>
  </si>
  <si>
    <t>100.00</t>
  </si>
  <si>
    <t>7171010312940001</t>
  </si>
  <si>
    <t>CHRISTI MENDE</t>
  </si>
  <si>
    <t>7171097003950032</t>
  </si>
  <si>
    <t>CHRISTIAN TRI PUTRO SOJOW</t>
  </si>
  <si>
    <t>7171090612970002</t>
  </si>
  <si>
    <t>7171095404930001</t>
  </si>
  <si>
    <t>7171054509710002</t>
  </si>
  <si>
    <t>7171072812810001</t>
  </si>
  <si>
    <t>7171057011810001</t>
  </si>
  <si>
    <t>DEBBY DEBORA SALMON</t>
  </si>
  <si>
    <t>7171086812940002</t>
  </si>
  <si>
    <t>7171085210910001</t>
  </si>
  <si>
    <t>Dennis Syaloom Lumanauw</t>
  </si>
  <si>
    <t>7106022312990001</t>
  </si>
  <si>
    <t>Dinda Cahyani Kamal Syam</t>
  </si>
  <si>
    <t>7171037004970001</t>
  </si>
  <si>
    <t>7171036406880001</t>
  </si>
  <si>
    <t>Dona Kolli</t>
  </si>
  <si>
    <t>36.67</t>
  </si>
  <si>
    <t>7171076201000002</t>
  </si>
  <si>
    <t>7171034110910001</t>
  </si>
  <si>
    <t>El Garcia Virenze Manus</t>
  </si>
  <si>
    <t>60.00</t>
  </si>
  <si>
    <t>7171077003980001</t>
  </si>
  <si>
    <t>Erick Delcastillo Rahim</t>
  </si>
  <si>
    <t>7171021807000003</t>
  </si>
  <si>
    <t>63.33</t>
  </si>
  <si>
    <t>7171065710850004</t>
  </si>
  <si>
    <t>7171075710900001</t>
  </si>
  <si>
    <t>Eveline Josik</t>
  </si>
  <si>
    <t>7171096905000002</t>
  </si>
  <si>
    <t>7104075204900002</t>
  </si>
  <si>
    <t>Eygen Imanuel Reppi</t>
  </si>
  <si>
    <t>9271021012980002</t>
  </si>
  <si>
    <t>7171033110980003</t>
  </si>
  <si>
    <t>Falery satria regar</t>
  </si>
  <si>
    <t>7102140411940002</t>
  </si>
  <si>
    <t>7171094504800004</t>
  </si>
  <si>
    <t>Farly Rudolf Raintung</t>
  </si>
  <si>
    <t>7171090502820004</t>
  </si>
  <si>
    <t>Febri Laksmi Alicia Alitu</t>
  </si>
  <si>
    <t>7371024605980006</t>
  </si>
  <si>
    <t>7171036912830004</t>
  </si>
  <si>
    <t>Fenita Merlin Djawadomo</t>
  </si>
  <si>
    <t>7171016405860001</t>
  </si>
  <si>
    <t>Festie Sepang</t>
  </si>
  <si>
    <t>46.67</t>
  </si>
  <si>
    <t>7105025808920001</t>
  </si>
  <si>
    <t>Fidi Pebriyanto</t>
  </si>
  <si>
    <t>3174103101010012</t>
  </si>
  <si>
    <t>7171075302810002</t>
  </si>
  <si>
    <t>7171024210890001</t>
  </si>
  <si>
    <t>Fredrika Takoh</t>
  </si>
  <si>
    <t>7171065902950001</t>
  </si>
  <si>
    <t>Freste Magdalena Pongajow</t>
  </si>
  <si>
    <t>7171054102850022</t>
  </si>
  <si>
    <t>GABRIELA</t>
  </si>
  <si>
    <t>96.67</t>
  </si>
  <si>
    <t>7318356404010002</t>
  </si>
  <si>
    <t>7171024509970003</t>
  </si>
  <si>
    <t>Gian C Manengkey</t>
  </si>
  <si>
    <t>7171092404880005</t>
  </si>
  <si>
    <t>7171096905890002</t>
  </si>
  <si>
    <t>7171015802910002</t>
  </si>
  <si>
    <t>Grace Shallomita Novelia Thomas</t>
  </si>
  <si>
    <t>7171016711020003</t>
  </si>
  <si>
    <t>GRAHNITA PANIGORO</t>
  </si>
  <si>
    <t>7171014106940001</t>
  </si>
  <si>
    <t>7171034212650002</t>
  </si>
  <si>
    <t>Hardiyanti Madja</t>
  </si>
  <si>
    <t>7201046002970004</t>
  </si>
  <si>
    <t>7171055306730003</t>
  </si>
  <si>
    <t>56.67</t>
  </si>
  <si>
    <t>7171075503650023</t>
  </si>
  <si>
    <t>Hizkia Israel Lumi</t>
  </si>
  <si>
    <t>7105132105010001</t>
  </si>
  <si>
    <t>Indra Maulana Antu</t>
  </si>
  <si>
    <t>7171031409000001</t>
  </si>
  <si>
    <t>INTAN INRIANNA CHRISTIANI SIWU</t>
  </si>
  <si>
    <t>1717087001970001</t>
  </si>
  <si>
    <t>Islamyati Mulia Sari Abbas</t>
  </si>
  <si>
    <t>7171045406990052</t>
  </si>
  <si>
    <t>7171080409900001</t>
  </si>
  <si>
    <t>Ismar Karim</t>
  </si>
  <si>
    <t>7171036512950002</t>
  </si>
  <si>
    <t>7102140203860001</t>
  </si>
  <si>
    <t>Ivanly Makasihi</t>
  </si>
  <si>
    <t>7109013009010001</t>
  </si>
  <si>
    <t>7171035306850005</t>
  </si>
  <si>
    <t>7102115104740003</t>
  </si>
  <si>
    <t>7171026201850001</t>
  </si>
  <si>
    <t>7171061804680001</t>
  </si>
  <si>
    <t>Jeinal harimisa</t>
  </si>
  <si>
    <t>7171021009880001</t>
  </si>
  <si>
    <t>Jesika merlin dondong</t>
  </si>
  <si>
    <t>7171085805910003</t>
  </si>
  <si>
    <t>Jessy Jeffy Linda Waworega</t>
  </si>
  <si>
    <t>5371046401790004</t>
  </si>
  <si>
    <t>Jessy rachel pakaya</t>
  </si>
  <si>
    <t>7171074907000001</t>
  </si>
  <si>
    <t>Joane Kalalo</t>
  </si>
  <si>
    <t>7171084301010001</t>
  </si>
  <si>
    <t>7171071803040003</t>
  </si>
  <si>
    <t>JORDAN ERICK PENGAN</t>
  </si>
  <si>
    <t>7171052901060005</t>
  </si>
  <si>
    <t>Josua tengker</t>
  </si>
  <si>
    <t>7171070201990001</t>
  </si>
  <si>
    <t>7171094706710001</t>
  </si>
  <si>
    <t>7171076007900003</t>
  </si>
  <si>
    <t>7171068107850001</t>
  </si>
  <si>
    <t>Julin Maloransa</t>
  </si>
  <si>
    <t>7171074201760006</t>
  </si>
  <si>
    <t>7171054207850005</t>
  </si>
  <si>
    <t>Junior Rudolf Mamesah</t>
  </si>
  <si>
    <t>7171052410010003</t>
  </si>
  <si>
    <t>Kartika Christina Kasim</t>
  </si>
  <si>
    <t>7105135504900001</t>
  </si>
  <si>
    <t>7171015610000002</t>
  </si>
  <si>
    <t>KRISTO FRITS PIETER MENAJANG</t>
  </si>
  <si>
    <t>7171072512880001</t>
  </si>
  <si>
    <t>Lady Coraima Pola</t>
  </si>
  <si>
    <t>7171076911940001</t>
  </si>
  <si>
    <t>7171045903850002</t>
  </si>
  <si>
    <t>7171096712920002</t>
  </si>
  <si>
    <t>7171096312780051</t>
  </si>
  <si>
    <t>Lusinda</t>
  </si>
  <si>
    <t>7171085910920022</t>
  </si>
  <si>
    <t>7171034810720002</t>
  </si>
  <si>
    <t>Malindah Imelda Clara Abuno</t>
  </si>
  <si>
    <t>7171045303980004</t>
  </si>
  <si>
    <t>7171094512810002</t>
  </si>
  <si>
    <t>7171037001880001</t>
  </si>
  <si>
    <t>7171054105780002</t>
  </si>
  <si>
    <t>7171030803020001</t>
  </si>
  <si>
    <t>Marlein Inri Soputan</t>
  </si>
  <si>
    <t>7171085403850001</t>
  </si>
  <si>
    <t>MARLIN T.O.KARIO</t>
  </si>
  <si>
    <t>7171065610810001</t>
  </si>
  <si>
    <t>7171056303870021</t>
  </si>
  <si>
    <t>Marshella Oktaviani Maameah</t>
  </si>
  <si>
    <t>7106045010990002</t>
  </si>
  <si>
    <t>7171036603910002</t>
  </si>
  <si>
    <t>9171025808730001</t>
  </si>
  <si>
    <t>MEGALITA OKTAVIANNY FLIONY AROR</t>
  </si>
  <si>
    <t>7106086610990002</t>
  </si>
  <si>
    <t>53.33</t>
  </si>
  <si>
    <t>7173054505850001</t>
  </si>
  <si>
    <t>7171055305710001</t>
  </si>
  <si>
    <t>Meiny meilan toar</t>
  </si>
  <si>
    <t>7171075105770025</t>
  </si>
  <si>
    <t>melly yelly sahambangun</t>
  </si>
  <si>
    <t>7171025807680002</t>
  </si>
  <si>
    <t>Mercy Kurnia Mamonto</t>
  </si>
  <si>
    <t>7171075406000001</t>
  </si>
  <si>
    <t>7171076704730003</t>
  </si>
  <si>
    <t>Meriyanti Ibrahim</t>
  </si>
  <si>
    <t>7501025004940001</t>
  </si>
  <si>
    <t>Merlin Marselie Maleteng</t>
  </si>
  <si>
    <t>9102014103890004</t>
  </si>
  <si>
    <t>7171075608810001</t>
  </si>
  <si>
    <t>7171026103000001</t>
  </si>
  <si>
    <t>Moudy Brenda Lalonsang</t>
  </si>
  <si>
    <t>7171085903010002</t>
  </si>
  <si>
    <t>Nadia K Kawengian</t>
  </si>
  <si>
    <t>7171056511990002</t>
  </si>
  <si>
    <t>Nadira Astuti Lestari</t>
  </si>
  <si>
    <t>3322136201000001</t>
  </si>
  <si>
    <t>Nahdya ayu pratiwi</t>
  </si>
  <si>
    <t>7171086010960001</t>
  </si>
  <si>
    <t>7171055308760022</t>
  </si>
  <si>
    <t>Naomi Feibe Ise</t>
  </si>
  <si>
    <t>7171095211970001</t>
  </si>
  <si>
    <t>Naomi Seccylia Valentina Lalenoh</t>
  </si>
  <si>
    <t>7171026110710001</t>
  </si>
  <si>
    <t>Natalia Maria Kairupan</t>
  </si>
  <si>
    <t>7173026512900002</t>
  </si>
  <si>
    <t>Nila Mopatu</t>
  </si>
  <si>
    <t>7171025802750002</t>
  </si>
  <si>
    <t>Nofriyati Effendi</t>
  </si>
  <si>
    <t>7105014911880001</t>
  </si>
  <si>
    <t>Nova diko</t>
  </si>
  <si>
    <t>7203185911900002</t>
  </si>
  <si>
    <t>7171096911750001</t>
  </si>
  <si>
    <t>Nur'ain Rahmawati Ento</t>
  </si>
  <si>
    <t>7171027003990001</t>
  </si>
  <si>
    <t>7171035302990002</t>
  </si>
  <si>
    <t>7171087101920001</t>
  </si>
  <si>
    <t>POPPIE ALFINA RATULANGI</t>
  </si>
  <si>
    <t>7171076304770002</t>
  </si>
  <si>
    <t>7103175902860301</t>
  </si>
  <si>
    <t>Priscilia Peluele</t>
  </si>
  <si>
    <t>7105126207890001</t>
  </si>
  <si>
    <t>7171065204820001</t>
  </si>
  <si>
    <t>7171076901900005</t>
  </si>
  <si>
    <t>Putri Cindy Baby Waney</t>
  </si>
  <si>
    <t>7171046004020001</t>
  </si>
  <si>
    <t>Putri feronika sambur</t>
  </si>
  <si>
    <t>7171084402020001</t>
  </si>
  <si>
    <t>Queensy Miranda Saroinsong</t>
  </si>
  <si>
    <t>7171076905000002</t>
  </si>
  <si>
    <t>Rakib Lambewo</t>
  </si>
  <si>
    <t>7502041804000005</t>
  </si>
  <si>
    <t>7109040311900001</t>
  </si>
  <si>
    <t>7371026202680002</t>
  </si>
  <si>
    <t>7171055712880081</t>
  </si>
  <si>
    <t>Raul marthin dumais</t>
  </si>
  <si>
    <t>7171051903000003</t>
  </si>
  <si>
    <t>7171092511760003</t>
  </si>
  <si>
    <t>7171096712750001</t>
  </si>
  <si>
    <t>Revel Joshua Sepang</t>
  </si>
  <si>
    <t>7171073008930002</t>
  </si>
  <si>
    <t>7171093103890051</t>
  </si>
  <si>
    <t>Rifaldo Silalahi</t>
  </si>
  <si>
    <t>9109011603000003</t>
  </si>
  <si>
    <t>Rifi Lepa</t>
  </si>
  <si>
    <t>7171026510840001</t>
  </si>
  <si>
    <t>7171026607740001</t>
  </si>
  <si>
    <t>3374065403000004</t>
  </si>
  <si>
    <t>Rizky Nurhalizah Karim</t>
  </si>
  <si>
    <t>8271022810970003</t>
  </si>
  <si>
    <t>ROLITA PRISILIA MAHALARI</t>
  </si>
  <si>
    <t>7171076110860002</t>
  </si>
  <si>
    <t>7171092511960003</t>
  </si>
  <si>
    <t>7171015610960001</t>
  </si>
  <si>
    <t>7171095202800001</t>
  </si>
  <si>
    <t>Santy Mondoringin</t>
  </si>
  <si>
    <t>33.33</t>
  </si>
  <si>
    <t>7171076104780001</t>
  </si>
  <si>
    <t>7171024709690002</t>
  </si>
  <si>
    <t>7171055704010002</t>
  </si>
  <si>
    <t>Shelia Clara Dotulong</t>
  </si>
  <si>
    <t>7106015209960001</t>
  </si>
  <si>
    <t>Sherina Rosalia Mandang</t>
  </si>
  <si>
    <t>7102136610000001</t>
  </si>
  <si>
    <t>7171085109820003</t>
  </si>
  <si>
    <t>Siti Muzdalifah Badoh</t>
  </si>
  <si>
    <t>7171034606940003</t>
  </si>
  <si>
    <t>7109046112900001</t>
  </si>
  <si>
    <t>Sri Indriani Sisilia Mulete</t>
  </si>
  <si>
    <t>7103164409000001</t>
  </si>
  <si>
    <t>3273224312750002</t>
  </si>
  <si>
    <t>7171066604800001</t>
  </si>
  <si>
    <t>STALIKA TUCUNAN</t>
  </si>
  <si>
    <t>7104014909920001</t>
  </si>
  <si>
    <t>Stela mouna gosal</t>
  </si>
  <si>
    <t>7171074908740001</t>
  </si>
  <si>
    <t>7171070610800002</t>
  </si>
  <si>
    <t>7172030309840001</t>
  </si>
  <si>
    <t>7171085511890001</t>
  </si>
  <si>
    <t>7171075705780002</t>
  </si>
  <si>
    <t>7171045609760001</t>
  </si>
  <si>
    <t>7171085205880002</t>
  </si>
  <si>
    <t>Tabitha Syaloom Karundeng</t>
  </si>
  <si>
    <t>7171024207980001</t>
  </si>
  <si>
    <t>Tarisa Suryani Awali</t>
  </si>
  <si>
    <t>7171084801040001</t>
  </si>
  <si>
    <t>Tirza Lapian</t>
  </si>
  <si>
    <t>20.00</t>
  </si>
  <si>
    <t>7171075602840002</t>
  </si>
  <si>
    <t>Tris Miyati Purnama</t>
  </si>
  <si>
    <t>7171025209730003</t>
  </si>
  <si>
    <t>7171094209790002</t>
  </si>
  <si>
    <t>William axl maturbongs</t>
  </si>
  <si>
    <t>7171021012970001</t>
  </si>
  <si>
    <t>Winda karim</t>
  </si>
  <si>
    <t>16.67</t>
  </si>
  <si>
    <t>7171025607980001</t>
  </si>
  <si>
    <t>43.33</t>
  </si>
  <si>
    <t>7171024606950005</t>
  </si>
  <si>
    <t>Yandri Sifli Tio Bawuoh</t>
  </si>
  <si>
    <t>7171081201940001</t>
  </si>
  <si>
    <t>7105134206010001</t>
  </si>
  <si>
    <t>7171021010000002</t>
  </si>
  <si>
    <t>7171024301740001</t>
  </si>
  <si>
    <t>7171084607790001</t>
  </si>
  <si>
    <t>7171056207840001</t>
  </si>
  <si>
    <t>YUNITA KAEKE</t>
  </si>
  <si>
    <t>7171086808830002</t>
  </si>
  <si>
    <t>7171026006900004</t>
  </si>
  <si>
    <t>Timestamp</t>
  </si>
  <si>
    <t>Catatan</t>
  </si>
  <si>
    <t>Nama Mitra yang Dinilai</t>
  </si>
  <si>
    <t>Tahun</t>
  </si>
  <si>
    <t>Pemahaman konsep sangat lemah meskipun sudah dijelaskan berkali-kali</t>
  </si>
  <si>
    <t>NAMA MITRA</t>
  </si>
  <si>
    <t>ALAMAT</t>
  </si>
  <si>
    <t>EMAIL</t>
  </si>
  <si>
    <t>Listing Survei E-Commerce</t>
  </si>
  <si>
    <t>Jl Arie Lasut Perum Holly Lestari Blok F10</t>
  </si>
  <si>
    <t>BULAN</t>
  </si>
  <si>
    <t>Ir. Novri Poultje Mokoagouw</t>
  </si>
  <si>
    <t>Tonny Herman Johan Mangempis, S.E.</t>
  </si>
  <si>
    <t>Marthedy Mormin Tenggehi S.Si, M.Si.</t>
  </si>
  <si>
    <t>Sastadeferah Risab, S.Si</t>
  </si>
  <si>
    <t>Natalia Ondang, S.Si</t>
  </si>
  <si>
    <t>Enggelin Giacinta Wongkar, SST</t>
  </si>
  <si>
    <t>Yanti Jane Ivonne Kaeng, S.Mn</t>
  </si>
  <si>
    <t>Ricky, A.Md</t>
  </si>
  <si>
    <t>Daniel Salu</t>
  </si>
  <si>
    <t>Julianti Hartanto</t>
  </si>
  <si>
    <t>KEGIATAN</t>
  </si>
  <si>
    <t>MATA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</si>
</sst>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Rp-421]#,##0.00"/>
    <numFmt numFmtId="165" formatCode="mmm"/>
    <numFmt numFmtId="166" formatCode="d&quot; &quot;mmmm&quot; &quot;yyyy"/>
    <numFmt numFmtId="167" formatCode="d/m/yyyy"/>
    <numFmt numFmtId="168" formatCode="d\ mmmm\ yyyy"/>
    <numFmt numFmtId="169" formatCode="dd/mm/yy"/>
    <numFmt numFmtId="170" formatCode="m/d/yyyy\ h:mm:ss"/>
  </numFmts>
  <fonts count="18">
    <font>
      <sz val="10"/>
      <color rgb="FF000000"/>
      <name val="Verdana"/>
      <scheme val="minor"/>
    </font>
    <font>
      <sz val="10"/>
      <color theme="1"/>
      <name val="Verdana"/>
      <scheme val="minor"/>
    </font>
    <font>
      <sz val="11"/>
      <color rgb="FF000000"/>
      <name val="Calibri"/>
    </font>
    <font>
      <sz val="12"/>
      <color rgb="FFFFFFFF"/>
      <name val="Verdana"/>
      <scheme val="minor"/>
    </font>
    <font>
      <sz val="8"/>
      <color theme="1"/>
      <name val="Verdana"/>
      <scheme val="minor"/>
    </font>
    <font>
      <sz val="9"/>
      <color rgb="FF000000"/>
      <name val="&quot;Google Sans Mono&quot;"/>
    </font>
    <font>
      <sz val="10"/>
      <color theme="1"/>
      <name val="Arial"/>
    </font>
    <font>
      <sz val="11"/>
      <color theme="1"/>
      <name val="Calibri"/>
    </font>
    <font>
      <u/>
      <sz val="9"/>
      <color rgb="FF000000"/>
      <name val="&quot;Google Sans Mono&quot;"/>
    </font>
    <font>
      <sz val="10"/>
      <color theme="1"/>
      <name val="Verdana"/>
    </font>
    <font>
      <sz val="9"/>
      <color rgb="FF000000"/>
      <name val="Google Sans Mono"/>
    </font>
    <font>
      <sz val="10"/>
      <color rgb="FF000000"/>
      <name val="Arial"/>
    </font>
    <font>
      <sz val="11"/>
      <color theme="1"/>
      <name val="Verdana"/>
      <scheme val="minor"/>
    </font>
    <font>
      <sz val="9"/>
      <color rgb="FF000000"/>
      <name val="Verdana"/>
      <scheme val="minor"/>
    </font>
    <font>
      <u/>
      <sz val="9"/>
      <color rgb="FF1155CC"/>
      <name val="Verdana"/>
      <scheme val="minor"/>
    </font>
    <font>
      <sz val="10"/>
      <color rgb="FF000000"/>
      <name val="Arial"/>
      <family val="2"/>
    </font>
    <font>
      <sz val="10"/>
      <color rgb="FF000000"/>
      <name val="Verdana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  <fill>
      <patternFill patternType="solid">
        <fgColor rgb="FF4DD0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165" fontId="4" fillId="0" borderId="0" xfId="0" applyNumberFormat="1" applyFont="1"/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/>
    <xf numFmtId="164" fontId="5" fillId="6" borderId="1" xfId="0" applyNumberFormat="1" applyFont="1" applyFill="1" applyBorder="1"/>
    <xf numFmtId="164" fontId="1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/>
    <xf numFmtId="3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7" borderId="1" xfId="0" applyFont="1" applyFill="1" applyBorder="1"/>
    <xf numFmtId="0" fontId="1" fillId="0" borderId="0" xfId="0" applyFont="1"/>
    <xf numFmtId="166" fontId="1" fillId="2" borderId="0" xfId="0" applyNumberFormat="1" applyFont="1" applyFill="1"/>
    <xf numFmtId="0" fontId="1" fillId="8" borderId="0" xfId="0" applyFont="1" applyFill="1"/>
    <xf numFmtId="14" fontId="7" fillId="0" borderId="1" xfId="0" applyNumberFormat="1" applyFont="1" applyBorder="1"/>
    <xf numFmtId="164" fontId="1" fillId="8" borderId="0" xfId="0" applyNumberFormat="1" applyFont="1" applyFill="1"/>
    <xf numFmtId="164" fontId="8" fillId="6" borderId="1" xfId="0" applyNumberFormat="1" applyFont="1" applyFill="1" applyBorder="1"/>
    <xf numFmtId="0" fontId="9" fillId="9" borderId="1" xfId="0" applyFont="1" applyFill="1" applyBorder="1"/>
    <xf numFmtId="164" fontId="10" fillId="9" borderId="1" xfId="0" applyNumberFormat="1" applyFont="1" applyFill="1" applyBorder="1"/>
    <xf numFmtId="0" fontId="11" fillId="6" borderId="1" xfId="0" applyFont="1" applyFill="1" applyBorder="1"/>
    <xf numFmtId="0" fontId="11" fillId="6" borderId="2" xfId="0" applyFont="1" applyFill="1" applyBorder="1"/>
    <xf numFmtId="167" fontId="7" fillId="0" borderId="1" xfId="0" applyNumberFormat="1" applyFont="1" applyBorder="1"/>
    <xf numFmtId="0" fontId="2" fillId="6" borderId="1" xfId="0" applyFont="1" applyFill="1" applyBorder="1" applyAlignment="1">
      <alignment vertical="top"/>
    </xf>
    <xf numFmtId="164" fontId="10" fillId="6" borderId="1" xfId="0" applyNumberFormat="1" applyFont="1" applyFill="1" applyBorder="1"/>
    <xf numFmtId="164" fontId="9" fillId="6" borderId="1" xfId="0" applyNumberFormat="1" applyFont="1" applyFill="1" applyBorder="1"/>
    <xf numFmtId="164" fontId="10" fillId="6" borderId="1" xfId="0" applyNumberFormat="1" applyFont="1" applyFill="1" applyBorder="1" applyAlignment="1">
      <alignment horizontal="right"/>
    </xf>
    <xf numFmtId="164" fontId="9" fillId="6" borderId="1" xfId="0" applyNumberFormat="1" applyFont="1" applyFill="1" applyBorder="1" applyAlignment="1">
      <alignment horizontal="right"/>
    </xf>
    <xf numFmtId="0" fontId="9" fillId="6" borderId="1" xfId="0" applyFont="1" applyFill="1" applyBorder="1"/>
    <xf numFmtId="0" fontId="6" fillId="6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vertical="top"/>
    </xf>
    <xf numFmtId="164" fontId="9" fillId="9" borderId="1" xfId="0" applyNumberFormat="1" applyFont="1" applyFill="1" applyBorder="1"/>
    <xf numFmtId="164" fontId="10" fillId="9" borderId="1" xfId="0" applyNumberFormat="1" applyFont="1" applyFill="1" applyBorder="1" applyAlignment="1">
      <alignment horizontal="right"/>
    </xf>
    <xf numFmtId="164" fontId="9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right"/>
    </xf>
    <xf numFmtId="168" fontId="7" fillId="0" borderId="1" xfId="0" applyNumberFormat="1" applyFont="1" applyBorder="1"/>
    <xf numFmtId="14" fontId="7" fillId="2" borderId="1" xfId="0" applyNumberFormat="1" applyFont="1" applyFill="1" applyBorder="1"/>
    <xf numFmtId="0" fontId="9" fillId="0" borderId="1" xfId="0" applyFont="1" applyBorder="1"/>
    <xf numFmtId="0" fontId="11" fillId="0" borderId="1" xfId="0" applyFont="1" applyBorder="1"/>
    <xf numFmtId="0" fontId="11" fillId="9" borderId="2" xfId="0" applyFont="1" applyFill="1" applyBorder="1"/>
    <xf numFmtId="0" fontId="12" fillId="0" borderId="1" xfId="0" applyFont="1" applyBorder="1"/>
    <xf numFmtId="0" fontId="6" fillId="10" borderId="1" xfId="0" applyFont="1" applyFill="1" applyBorder="1"/>
    <xf numFmtId="169" fontId="7" fillId="0" borderId="1" xfId="0" applyNumberFormat="1" applyFont="1" applyBorder="1"/>
    <xf numFmtId="14" fontId="7" fillId="9" borderId="1" xfId="0" applyNumberFormat="1" applyFont="1" applyFill="1" applyBorder="1" applyAlignment="1">
      <alignment horizontal="right"/>
    </xf>
    <xf numFmtId="164" fontId="5" fillId="6" borderId="0" xfId="0" applyNumberFormat="1" applyFont="1" applyFill="1"/>
    <xf numFmtId="164" fontId="1" fillId="0" borderId="0" xfId="0" applyNumberFormat="1" applyFont="1"/>
    <xf numFmtId="0" fontId="6" fillId="0" borderId="0" xfId="0" applyFont="1"/>
    <xf numFmtId="0" fontId="7" fillId="0" borderId="0" xfId="0" applyFont="1"/>
    <xf numFmtId="3" fontId="1" fillId="3" borderId="0" xfId="0" applyNumberFormat="1" applyFont="1" applyFill="1"/>
    <xf numFmtId="164" fontId="1" fillId="3" borderId="0" xfId="0" applyNumberFormat="1" applyFont="1" applyFill="1"/>
    <xf numFmtId="0" fontId="1" fillId="7" borderId="0" xfId="0" applyFont="1" applyFill="1"/>
    <xf numFmtId="0" fontId="1" fillId="0" borderId="0" xfId="0" applyFont="1" applyAlignment="1">
      <alignment horizontal="right"/>
    </xf>
    <xf numFmtId="0" fontId="7" fillId="0" borderId="0" xfId="0" applyFont="1" applyAlignment="1">
      <alignment vertical="top"/>
    </xf>
    <xf numFmtId="0" fontId="5" fillId="6" borderId="0" xfId="0" applyFont="1" applyFill="1" applyAlignment="1">
      <alignment horizontal="right"/>
    </xf>
    <xf numFmtId="166" fontId="1" fillId="0" borderId="0" xfId="0" applyNumberFormat="1" applyFont="1"/>
    <xf numFmtId="14" fontId="1" fillId="0" borderId="0" xfId="0" applyNumberFormat="1" applyFont="1"/>
    <xf numFmtId="0" fontId="1" fillId="10" borderId="0" xfId="0" applyFont="1" applyFill="1"/>
    <xf numFmtId="0" fontId="2" fillId="0" borderId="0" xfId="0" applyFont="1"/>
    <xf numFmtId="1" fontId="1" fillId="0" borderId="0" xfId="0" applyNumberFormat="1" applyFont="1"/>
    <xf numFmtId="0" fontId="5" fillId="6" borderId="0" xfId="0" applyFont="1" applyFill="1"/>
    <xf numFmtId="0" fontId="2" fillId="0" borderId="0" xfId="0" applyFont="1" applyAlignment="1">
      <alignment horizontal="right"/>
    </xf>
    <xf numFmtId="170" fontId="1" fillId="0" borderId="0" xfId="0" applyNumberFormat="1" applyFont="1"/>
    <xf numFmtId="0" fontId="16" fillId="11" borderId="3" xfId="0" applyFont="1" applyFill="1" applyBorder="1" applyAlignment="1">
      <alignment horizontal="center" wrapText="1"/>
    </xf>
    <xf numFmtId="0" fontId="16" fillId="12" borderId="4" xfId="0" applyFont="1" applyFill="1" applyBorder="1" applyAlignment="1">
      <alignment wrapText="1"/>
    </xf>
    <xf numFmtId="0" fontId="15" fillId="13" borderId="4" xfId="0" applyFont="1" applyFill="1" applyBorder="1" applyAlignment="1">
      <alignment wrapText="1"/>
    </xf>
    <xf numFmtId="0" fontId="15" fillId="14" borderId="4" xfId="0" applyFont="1" applyFill="1" applyBorder="1" applyAlignment="1">
      <alignment wrapText="1"/>
    </xf>
    <xf numFmtId="0" fontId="15" fillId="14" borderId="4" xfId="0" applyFont="1" applyFill="1" applyBorder="1" applyAlignment="1">
      <alignment horizontal="center" wrapText="1"/>
    </xf>
    <xf numFmtId="0" fontId="15" fillId="13" borderId="4" xfId="0" applyFont="1" applyFill="1" applyBorder="1" applyAlignment="1">
      <alignment horizontal="center" wrapText="1"/>
    </xf>
    <xf numFmtId="0" fontId="16" fillId="13" borderId="4" xfId="0" applyFont="1" applyFill="1" applyBorder="1" applyAlignment="1">
      <alignment wrapText="1"/>
    </xf>
    <xf numFmtId="0" fontId="16" fillId="14" borderId="4" xfId="0" applyFont="1" applyFill="1" applyBorder="1" applyAlignment="1">
      <alignment wrapText="1"/>
    </xf>
    <xf numFmtId="0" fontId="16" fillId="13" borderId="5" xfId="0" applyFont="1" applyFill="1" applyBorder="1" applyAlignment="1">
      <alignment wrapText="1"/>
    </xf>
    <xf numFmtId="0" fontId="16" fillId="14" borderId="5" xfId="0" applyFont="1" applyFill="1" applyBorder="1" applyAlignment="1">
      <alignment wrapText="1"/>
    </xf>
    <xf numFmtId="0" fontId="16" fillId="0" borderId="5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7" fillId="0" borderId="5" xfId="0" applyFont="1" applyBorder="1" applyAlignment="1">
      <alignment vertical="top" wrapText="1"/>
    </xf>
    <xf numFmtId="0" fontId="16" fillId="0" borderId="0" xfId="0" applyFont="1"/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vertical="top" wrapText="1"/>
    </xf>
    <xf numFmtId="0" fontId="17" fillId="0" borderId="0" xfId="0" applyFont="1"/>
    <xf numFmtId="165" fontId="3" fillId="5" borderId="0" xfId="0" applyNumberFormat="1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Data Alokasi Mitra per Bulan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Data Alokasi Mitra per Bulan-style 2" pivot="0" count="3" xr9:uid="{00000000-0011-0000-FFFF-FFFF01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3004" headerRowCount="0">
  <tableColumns count="1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</tableColumns>
  <tableStyleInfo name="Data Alokasi Mitra per Bula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V411" headerRowCount="0">
  <tableColumns count="1">
    <tableColumn id="1" xr3:uid="{00000000-0010-0000-0100-000001000000}" name="Column1"/>
  </tableColumns>
  <tableStyleInfo name="Data Alokasi Mitra per Bulan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.si/" TargetMode="External"/><Relationship Id="rId21" Type="http://schemas.openxmlformats.org/officeDocument/2006/relationships/hyperlink" Target="http://a.md/" TargetMode="External"/><Relationship Id="rId42" Type="http://schemas.openxmlformats.org/officeDocument/2006/relationships/hyperlink" Target="http://a.md/" TargetMode="External"/><Relationship Id="rId47" Type="http://schemas.openxmlformats.org/officeDocument/2006/relationships/hyperlink" Target="http://a.md/" TargetMode="External"/><Relationship Id="rId63" Type="http://schemas.openxmlformats.org/officeDocument/2006/relationships/hyperlink" Target="http://a.md/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http://a.md/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://a.md/" TargetMode="External"/><Relationship Id="rId16" Type="http://schemas.openxmlformats.org/officeDocument/2006/relationships/hyperlink" Target="http://a.md/" TargetMode="External"/><Relationship Id="rId29" Type="http://schemas.openxmlformats.org/officeDocument/2006/relationships/hyperlink" Target="http://a.md/" TargetMode="External"/><Relationship Id="rId11" Type="http://schemas.openxmlformats.org/officeDocument/2006/relationships/hyperlink" Target="http://a.md/" TargetMode="External"/><Relationship Id="rId24" Type="http://schemas.openxmlformats.org/officeDocument/2006/relationships/hyperlink" Target="http://a.md/" TargetMode="External"/><Relationship Id="rId32" Type="http://schemas.openxmlformats.org/officeDocument/2006/relationships/hyperlink" Target="http://a.md/" TargetMode="External"/><Relationship Id="rId37" Type="http://schemas.openxmlformats.org/officeDocument/2006/relationships/hyperlink" Target="http://s.si/" TargetMode="External"/><Relationship Id="rId40" Type="http://schemas.openxmlformats.org/officeDocument/2006/relationships/hyperlink" Target="http://s.si/" TargetMode="External"/><Relationship Id="rId45" Type="http://schemas.openxmlformats.org/officeDocument/2006/relationships/hyperlink" Target="http://a.md/" TargetMode="External"/><Relationship Id="rId53" Type="http://schemas.openxmlformats.org/officeDocument/2006/relationships/hyperlink" Target="http://a.md/" TargetMode="External"/><Relationship Id="rId58" Type="http://schemas.openxmlformats.org/officeDocument/2006/relationships/hyperlink" Target="http://a.md/" TargetMode="External"/><Relationship Id="rId66" Type="http://schemas.openxmlformats.org/officeDocument/2006/relationships/hyperlink" Target="http://a.md/" TargetMode="External"/><Relationship Id="rId5" Type="http://schemas.openxmlformats.org/officeDocument/2006/relationships/hyperlink" Target="http://a.md/" TargetMode="External"/><Relationship Id="rId61" Type="http://schemas.openxmlformats.org/officeDocument/2006/relationships/hyperlink" Target="http://a.md/" TargetMode="External"/><Relationship Id="rId19" Type="http://schemas.openxmlformats.org/officeDocument/2006/relationships/hyperlink" Target="http://a.md/" TargetMode="External"/><Relationship Id="rId14" Type="http://schemas.openxmlformats.org/officeDocument/2006/relationships/hyperlink" Target="http://a.md/" TargetMode="External"/><Relationship Id="rId22" Type="http://schemas.openxmlformats.org/officeDocument/2006/relationships/hyperlink" Target="http://s.si/" TargetMode="External"/><Relationship Id="rId27" Type="http://schemas.openxmlformats.org/officeDocument/2006/relationships/hyperlink" Target="http://a.md/" TargetMode="External"/><Relationship Id="rId30" Type="http://schemas.openxmlformats.org/officeDocument/2006/relationships/hyperlink" Target="http://a.md/" TargetMode="External"/><Relationship Id="rId35" Type="http://schemas.openxmlformats.org/officeDocument/2006/relationships/hyperlink" Target="http://a.md/" TargetMode="External"/><Relationship Id="rId43" Type="http://schemas.openxmlformats.org/officeDocument/2006/relationships/hyperlink" Target="http://a.md/" TargetMode="External"/><Relationship Id="rId48" Type="http://schemas.openxmlformats.org/officeDocument/2006/relationships/hyperlink" Target="http://a.md/" TargetMode="External"/><Relationship Id="rId56" Type="http://schemas.openxmlformats.org/officeDocument/2006/relationships/hyperlink" Target="http://a.md/" TargetMode="External"/><Relationship Id="rId64" Type="http://schemas.openxmlformats.org/officeDocument/2006/relationships/hyperlink" Target="http://a.md/" TargetMode="External"/><Relationship Id="rId69" Type="http://schemas.openxmlformats.org/officeDocument/2006/relationships/table" Target="../tables/table1.xml"/><Relationship Id="rId8" Type="http://schemas.openxmlformats.org/officeDocument/2006/relationships/hyperlink" Target="http://a.md/" TargetMode="External"/><Relationship Id="rId51" Type="http://schemas.openxmlformats.org/officeDocument/2006/relationships/hyperlink" Target="http://s.si/" TargetMode="External"/><Relationship Id="rId3" Type="http://schemas.openxmlformats.org/officeDocument/2006/relationships/hyperlink" Target="http://a.md/" TargetMode="External"/><Relationship Id="rId12" Type="http://schemas.openxmlformats.org/officeDocument/2006/relationships/hyperlink" Target="http://a.md/" TargetMode="External"/><Relationship Id="rId17" Type="http://schemas.openxmlformats.org/officeDocument/2006/relationships/hyperlink" Target="http://a.md/" TargetMode="External"/><Relationship Id="rId25" Type="http://schemas.openxmlformats.org/officeDocument/2006/relationships/hyperlink" Target="http://a.md/" TargetMode="External"/><Relationship Id="rId33" Type="http://schemas.openxmlformats.org/officeDocument/2006/relationships/hyperlink" Target="http://a.md/" TargetMode="External"/><Relationship Id="rId38" Type="http://schemas.openxmlformats.org/officeDocument/2006/relationships/hyperlink" Target="http://a.md/" TargetMode="External"/><Relationship Id="rId46" Type="http://schemas.openxmlformats.org/officeDocument/2006/relationships/hyperlink" Target="http://a.md/" TargetMode="External"/><Relationship Id="rId59" Type="http://schemas.openxmlformats.org/officeDocument/2006/relationships/hyperlink" Target="http://a.md/" TargetMode="External"/><Relationship Id="rId67" Type="http://schemas.openxmlformats.org/officeDocument/2006/relationships/hyperlink" Target="http://a.md/" TargetMode="External"/><Relationship Id="rId20" Type="http://schemas.openxmlformats.org/officeDocument/2006/relationships/hyperlink" Target="http://a.md/" TargetMode="External"/><Relationship Id="rId41" Type="http://schemas.openxmlformats.org/officeDocument/2006/relationships/hyperlink" Target="http://a.md/" TargetMode="External"/><Relationship Id="rId54" Type="http://schemas.openxmlformats.org/officeDocument/2006/relationships/hyperlink" Target="http://a.md/" TargetMode="External"/><Relationship Id="rId62" Type="http://schemas.openxmlformats.org/officeDocument/2006/relationships/hyperlink" Target="http://a.md/" TargetMode="External"/><Relationship Id="rId70" Type="http://schemas.openxmlformats.org/officeDocument/2006/relationships/table" Target="../tables/table2.xml"/><Relationship Id="rId1" Type="http://schemas.openxmlformats.org/officeDocument/2006/relationships/hyperlink" Target="http://a.md/" TargetMode="External"/><Relationship Id="rId6" Type="http://schemas.openxmlformats.org/officeDocument/2006/relationships/hyperlink" Target="http://a.md/" TargetMode="External"/><Relationship Id="rId15" Type="http://schemas.openxmlformats.org/officeDocument/2006/relationships/hyperlink" Target="http://a.md/" TargetMode="External"/><Relationship Id="rId23" Type="http://schemas.openxmlformats.org/officeDocument/2006/relationships/hyperlink" Target="http://a.md/" TargetMode="External"/><Relationship Id="rId28" Type="http://schemas.openxmlformats.org/officeDocument/2006/relationships/hyperlink" Target="http://a.md/" TargetMode="External"/><Relationship Id="rId36" Type="http://schemas.openxmlformats.org/officeDocument/2006/relationships/hyperlink" Target="http://s.si/" TargetMode="External"/><Relationship Id="rId49" Type="http://schemas.openxmlformats.org/officeDocument/2006/relationships/hyperlink" Target="http://a.md/" TargetMode="External"/><Relationship Id="rId57" Type="http://schemas.openxmlformats.org/officeDocument/2006/relationships/hyperlink" Target="http://a.md/" TargetMode="External"/><Relationship Id="rId10" Type="http://schemas.openxmlformats.org/officeDocument/2006/relationships/hyperlink" Target="http://a.md/" TargetMode="External"/><Relationship Id="rId31" Type="http://schemas.openxmlformats.org/officeDocument/2006/relationships/hyperlink" Target="http://a.md/" TargetMode="External"/><Relationship Id="rId44" Type="http://schemas.openxmlformats.org/officeDocument/2006/relationships/hyperlink" Target="http://a.md/" TargetMode="External"/><Relationship Id="rId52" Type="http://schemas.openxmlformats.org/officeDocument/2006/relationships/hyperlink" Target="http://a.md/" TargetMode="External"/><Relationship Id="rId60" Type="http://schemas.openxmlformats.org/officeDocument/2006/relationships/hyperlink" Target="http://a.md/" TargetMode="External"/><Relationship Id="rId65" Type="http://schemas.openxmlformats.org/officeDocument/2006/relationships/hyperlink" Target="http://a.md/" TargetMode="External"/><Relationship Id="rId4" Type="http://schemas.openxmlformats.org/officeDocument/2006/relationships/hyperlink" Target="http://a.md/" TargetMode="External"/><Relationship Id="rId9" Type="http://schemas.openxmlformats.org/officeDocument/2006/relationships/hyperlink" Target="http://a.md/" TargetMode="External"/><Relationship Id="rId13" Type="http://schemas.openxmlformats.org/officeDocument/2006/relationships/hyperlink" Target="http://a.md/" TargetMode="External"/><Relationship Id="rId18" Type="http://schemas.openxmlformats.org/officeDocument/2006/relationships/hyperlink" Target="http://a.md/" TargetMode="External"/><Relationship Id="rId39" Type="http://schemas.openxmlformats.org/officeDocument/2006/relationships/hyperlink" Target="http://a.md/" TargetMode="External"/><Relationship Id="rId34" Type="http://schemas.openxmlformats.org/officeDocument/2006/relationships/hyperlink" Target="http://a.md/" TargetMode="External"/><Relationship Id="rId50" Type="http://schemas.openxmlformats.org/officeDocument/2006/relationships/hyperlink" Target="http://s.si/" TargetMode="External"/><Relationship Id="rId55" Type="http://schemas.openxmlformats.org/officeDocument/2006/relationships/hyperlink" Target="http://s.m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R3004"/>
  <sheetViews>
    <sheetView tabSelected="1" workbookViewId="0">
      <pane xSplit="6" ySplit="1" topLeftCell="J1690" activePane="bottomRight" state="frozen"/>
      <selection pane="topRight" activeCell="G1" sqref="G1"/>
      <selection pane="bottomLeft" activeCell="A2" sqref="A2"/>
      <selection pane="bottomRight" activeCell="F1734" sqref="F1734"/>
    </sheetView>
  </sheetViews>
  <sheetFormatPr defaultColWidth="11.1796875" defaultRowHeight="15.75" customHeight="1" outlineLevelCol="1"/>
  <cols>
    <col min="1" max="1" width="36.90625" hidden="1" customWidth="1"/>
    <col min="2" max="2" width="83.1796875" hidden="1" customWidth="1"/>
    <col min="3" max="3" width="36.1796875" customWidth="1"/>
    <col min="4" max="4" width="15.6328125" customWidth="1"/>
    <col min="5" max="5" width="37.1796875" customWidth="1"/>
    <col min="6" max="6" width="19.54296875" customWidth="1"/>
    <col min="7" max="7" width="13.08984375" customWidth="1"/>
    <col min="8" max="8" width="14" customWidth="1"/>
    <col min="9" max="9" width="6.08984375" customWidth="1"/>
    <col min="10" max="10" width="6.453125" customWidth="1"/>
    <col min="11" max="11" width="26.81640625" customWidth="1"/>
    <col min="12" max="12" width="11" customWidth="1"/>
    <col min="13" max="13" width="13.36328125" customWidth="1"/>
    <col min="14" max="15" width="13.54296875" customWidth="1"/>
    <col min="16" max="16" width="8.90625" customWidth="1"/>
    <col min="17" max="17" width="13.54296875" customWidth="1"/>
    <col min="18" max="20" width="44.90625" hidden="1" customWidth="1"/>
    <col min="21" max="22" width="35.1796875" hidden="1" customWidth="1"/>
    <col min="23" max="23" width="2.36328125" hidden="1" customWidth="1"/>
    <col min="24" max="24" width="12.90625" hidden="1" customWidth="1"/>
    <col min="25" max="25" width="4.36328125" customWidth="1"/>
    <col min="26" max="56" width="3.08984375" customWidth="1" outlineLevel="1"/>
    <col min="57" max="57" width="4" customWidth="1"/>
    <col min="58" max="88" width="3.08984375" customWidth="1" outlineLevel="1"/>
    <col min="89" max="89" width="4" customWidth="1"/>
    <col min="90" max="120" width="3.08984375" customWidth="1" outlineLevel="1"/>
    <col min="121" max="121" width="4" customWidth="1" collapsed="1"/>
    <col min="122" max="152" width="3.08984375" hidden="1" customWidth="1" outlineLevel="1"/>
    <col min="153" max="153" width="4" customWidth="1" collapsed="1"/>
    <col min="154" max="184" width="3.08984375" hidden="1" customWidth="1" outlineLevel="1"/>
    <col min="185" max="185" width="4" customWidth="1" collapsed="1"/>
    <col min="186" max="216" width="3.08984375" hidden="1" customWidth="1" outlineLevel="1"/>
    <col min="217" max="217" width="4" customWidth="1" collapsed="1"/>
    <col min="218" max="248" width="3.08984375" hidden="1" customWidth="1" outlineLevel="1"/>
    <col min="249" max="249" width="4" customWidth="1" collapsed="1"/>
    <col min="250" max="280" width="3.08984375" hidden="1" customWidth="1" outlineLevel="1"/>
    <col min="281" max="281" width="4" customWidth="1" collapsed="1"/>
    <col min="282" max="312" width="3.08984375" hidden="1" customWidth="1" outlineLevel="1"/>
    <col min="313" max="313" width="4" customWidth="1" collapsed="1"/>
    <col min="314" max="344" width="3.08984375" hidden="1" customWidth="1" outlineLevel="1"/>
    <col min="345" max="345" width="4" customWidth="1" collapsed="1"/>
    <col min="346" max="376" width="3.08984375" hidden="1" customWidth="1" outlineLevel="1"/>
    <col min="377" max="377" width="4" customWidth="1" collapsed="1"/>
    <col min="378" max="408" width="3.08984375" hidden="1" customWidth="1" outlineLevel="1"/>
  </cols>
  <sheetData>
    <row r="1" spans="1:408" ht="15.75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72" t="s">
        <v>10</v>
      </c>
      <c r="L1" s="4" t="s">
        <v>11</v>
      </c>
      <c r="M1" s="4" t="s">
        <v>12</v>
      </c>
      <c r="N1" s="5" t="s">
        <v>13</v>
      </c>
      <c r="O1" s="6"/>
      <c r="P1" s="6"/>
      <c r="Q1" s="7"/>
      <c r="R1" s="8" t="s">
        <v>14</v>
      </c>
      <c r="S1" s="8" t="s">
        <v>15</v>
      </c>
      <c r="X1" s="9"/>
      <c r="Y1" s="9">
        <f ca="1">EOMONTH(TODAY(),-2)+1</f>
        <v>45992</v>
      </c>
      <c r="Z1" s="90">
        <f ca="1">Y1</f>
        <v>45992</v>
      </c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10">
        <f ca="1">EOMONTH(Y1,0)+1</f>
        <v>46023</v>
      </c>
      <c r="BF1" s="90">
        <f ca="1">BE1</f>
        <v>46023</v>
      </c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10">
        <f ca="1">EOMONTH(BE1,0)+1</f>
        <v>46054</v>
      </c>
      <c r="CL1" s="90">
        <f ca="1">CK1</f>
        <v>46054</v>
      </c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">
        <f ca="1">EOMONTH(CK1,0)+1</f>
        <v>46082</v>
      </c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9">
        <f ca="1">EOMONTH(DQ1,0)+1</f>
        <v>46113</v>
      </c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9">
        <f ca="1">EOMONTH(EW1,0)+1</f>
        <v>46143</v>
      </c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9">
        <f ca="1">EOMONTH(GC1,0)+1</f>
        <v>46174</v>
      </c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9">
        <f ca="1">EOMONTH(HI1,0)+1</f>
        <v>46204</v>
      </c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9">
        <f ca="1">EOMONTH(IO1,0)+1</f>
        <v>46235</v>
      </c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9">
        <f ca="1">EOMONTH(JU1,0)+1</f>
        <v>46266</v>
      </c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9">
        <f ca="1">EOMONTH(LA1,0)+1</f>
        <v>46296</v>
      </c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9">
        <f ca="1">EOMONTH(MG1,0)+1</f>
        <v>46327</v>
      </c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</row>
    <row r="2" spans="1:408" ht="15.75" customHeight="1" thickBot="1">
      <c r="A2" s="1" t="str">
        <f t="shared" ref="A2:A256" si="0">U2&amp;"-"&amp;COUNTIF(U$2:U2,U2)</f>
        <v>GaberielJanuari-1</v>
      </c>
      <c r="B2" s="12" t="str">
        <f t="shared" ref="B2:B256" si="1">CONCATENATE(F2,D2,E2)</f>
        <v>JanuariCONTOH</v>
      </c>
      <c r="C2" s="13" t="s">
        <v>16</v>
      </c>
      <c r="D2" s="14" t="s">
        <v>17</v>
      </c>
      <c r="E2" s="15" t="s">
        <v>18</v>
      </c>
      <c r="F2" s="15"/>
      <c r="G2" s="15">
        <v>660000</v>
      </c>
      <c r="H2" s="16">
        <v>55000</v>
      </c>
      <c r="I2" s="14"/>
      <c r="J2" s="17"/>
      <c r="K2" s="73"/>
      <c r="L2" s="18"/>
      <c r="M2" s="18"/>
      <c r="N2" s="16" t="e">
        <f t="shared" ref="N2:N256" ca="1" si="2">_xludf.IFNA(IF(X2&gt;3530000,3530000-X2,""),"")</f>
        <v>#NAME?</v>
      </c>
      <c r="O2" s="19"/>
      <c r="P2" s="19"/>
      <c r="Q2" s="20"/>
      <c r="R2" s="21" t="e">
        <f t="array" ref="R2">VLOOKUP(C2,DB!A:D,2,FALSE)</f>
        <v>#N/A</v>
      </c>
      <c r="S2" s="21" t="e">
        <f t="array" ref="S2">VLOOKUP(C2,DB!A:D,3,FALSE)</f>
        <v>#N/A</v>
      </c>
      <c r="T2" s="22" t="s">
        <v>19</v>
      </c>
      <c r="U2" s="1" t="str">
        <f t="shared" ref="U2:U256" si="3">CONCATENATE(C2,D2)</f>
        <v>GaberielJanuari</v>
      </c>
      <c r="V2" s="23" t="e">
        <f t="shared" ref="V2:V256" ca="1" si="4">IF(M2="",_xludf.SWITCH(D2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2)</f>
        <v>#NAME?</v>
      </c>
      <c r="X2" s="24" t="e">
        <f>VLOOKUP(CONCATENATE(C2,D2),'Honor 2025'!A:D,4,FALSE)</f>
        <v>#N/A</v>
      </c>
      <c r="Y2" s="24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4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4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4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4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4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4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4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4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4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4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4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</row>
    <row r="3" spans="1:408" ht="15.75" customHeight="1" thickBot="1">
      <c r="A3" s="1" t="str">
        <f t="shared" si="0"/>
        <v>ARTHUR CARLOS BOGARJanuari-1</v>
      </c>
      <c r="B3" s="12" t="str">
        <f t="shared" si="1"/>
        <v>Farhan, S.Tr.Stat.JanuariPES</v>
      </c>
      <c r="C3" s="13" t="s">
        <v>20</v>
      </c>
      <c r="D3" s="14" t="s">
        <v>17</v>
      </c>
      <c r="E3" s="15" t="s">
        <v>21</v>
      </c>
      <c r="F3" s="15" t="s">
        <v>22</v>
      </c>
      <c r="G3" s="15">
        <v>954000</v>
      </c>
      <c r="H3" s="16">
        <v>53000</v>
      </c>
      <c r="I3" s="14" t="s">
        <v>23</v>
      </c>
      <c r="J3" s="17">
        <v>18</v>
      </c>
      <c r="K3" s="74" t="s">
        <v>579</v>
      </c>
      <c r="L3" s="25">
        <v>45659</v>
      </c>
      <c r="M3" s="25">
        <v>45688</v>
      </c>
      <c r="N3" s="16" t="e">
        <f t="shared" ca="1" si="2"/>
        <v>#NAME?</v>
      </c>
      <c r="O3" s="19"/>
      <c r="P3" s="19"/>
      <c r="Q3" s="20"/>
      <c r="R3" s="21" t="str">
        <f t="array" ref="R3">VLOOKUP(C3,DB!A:D,2,FALSE)</f>
        <v>KELURAHAN ISLAM LINGKUNGAN 3</v>
      </c>
      <c r="S3" s="21" t="str">
        <f t="array" ref="S3">VLOOKUP(C3,DB!A:D,3,FALSE)</f>
        <v>Arthur.bogar@yahoo.com</v>
      </c>
      <c r="T3" s="22" t="s">
        <v>19</v>
      </c>
      <c r="U3" s="1" t="str">
        <f t="shared" si="3"/>
        <v>ARTHUR CARLOS BOGARJanuari</v>
      </c>
      <c r="V3" s="23">
        <f t="shared" si="4"/>
        <v>45688</v>
      </c>
      <c r="X3" s="26">
        <f>VLOOKUP(CONCATENATE(C3,D3),'Honor 2025'!A:D,4,FALSE)</f>
        <v>954000</v>
      </c>
      <c r="Y3" s="24"/>
      <c r="BE3" s="24"/>
      <c r="CK3" s="24"/>
      <c r="DQ3" s="24"/>
      <c r="EW3" s="24"/>
      <c r="GC3" s="24"/>
      <c r="HI3" s="24"/>
      <c r="IO3" s="24"/>
      <c r="JU3" s="24"/>
      <c r="LA3" s="24"/>
      <c r="MG3" s="24"/>
      <c r="NM3" s="24"/>
    </row>
    <row r="4" spans="1:408" ht="15.75" customHeight="1" thickBot="1">
      <c r="A4" s="1" t="str">
        <f t="shared" si="0"/>
        <v>Cecillia ArthoJanuari-1</v>
      </c>
      <c r="B4" s="12" t="str">
        <f t="shared" si="1"/>
        <v>Farhan, S.Tr.Stat.JanuariPES</v>
      </c>
      <c r="C4" s="13" t="s">
        <v>24</v>
      </c>
      <c r="D4" s="14" t="s">
        <v>17</v>
      </c>
      <c r="E4" s="15" t="s">
        <v>21</v>
      </c>
      <c r="F4" s="15" t="s">
        <v>22</v>
      </c>
      <c r="G4" s="15">
        <v>954000</v>
      </c>
      <c r="H4" s="16">
        <v>53000</v>
      </c>
      <c r="I4" s="14" t="s">
        <v>23</v>
      </c>
      <c r="J4" s="17">
        <v>18</v>
      </c>
      <c r="K4" s="75" t="s">
        <v>579</v>
      </c>
      <c r="L4" s="25">
        <v>45659</v>
      </c>
      <c r="M4" s="25">
        <v>45688</v>
      </c>
      <c r="N4" s="16" t="e">
        <f t="shared" ca="1" si="2"/>
        <v>#NAME?</v>
      </c>
      <c r="O4" s="19"/>
      <c r="P4" s="19"/>
      <c r="Q4" s="20"/>
      <c r="R4" s="21" t="str">
        <f t="array" ref="R4">VLOOKUP(C4,DB!A:D,2,FALSE)</f>
        <v>Jl. Sam Ratulangi 18 no 34, Lingkungan IV</v>
      </c>
      <c r="S4" s="21" t="str">
        <f t="array" ref="S4">VLOOKUP(C4,DB!A:D,3,FALSE)</f>
        <v>ryuuseiishida@gmail.com</v>
      </c>
      <c r="T4" s="22" t="s">
        <v>19</v>
      </c>
      <c r="U4" s="1" t="str">
        <f t="shared" si="3"/>
        <v>Cecillia ArthoJanuari</v>
      </c>
      <c r="V4" s="23">
        <f t="shared" si="4"/>
        <v>45688</v>
      </c>
      <c r="X4" s="26">
        <f>VLOOKUP(CONCATENATE(C4,D4),'Honor 2025'!A:D,4,FALSE)</f>
        <v>1614000</v>
      </c>
      <c r="Y4" s="24"/>
      <c r="BE4" s="24"/>
      <c r="CK4" s="24"/>
      <c r="DQ4" s="24"/>
      <c r="EW4" s="24"/>
      <c r="GC4" s="24"/>
      <c r="HI4" s="24"/>
      <c r="IO4" s="24"/>
      <c r="JU4" s="24"/>
      <c r="LA4" s="24"/>
      <c r="MG4" s="24"/>
      <c r="NM4" s="24"/>
    </row>
    <row r="5" spans="1:408" ht="15.75" customHeight="1" thickBot="1">
      <c r="A5" s="1" t="str">
        <f t="shared" si="0"/>
        <v>Steven Sorts Paulus AkayJanuari-1</v>
      </c>
      <c r="B5" s="12" t="str">
        <f t="shared" si="1"/>
        <v>Farhan, S.Tr.Stat.JanuariPES</v>
      </c>
      <c r="C5" s="13" t="s">
        <v>25</v>
      </c>
      <c r="D5" s="14" t="s">
        <v>17</v>
      </c>
      <c r="E5" s="15" t="s">
        <v>21</v>
      </c>
      <c r="F5" s="15" t="s">
        <v>22</v>
      </c>
      <c r="G5" s="15">
        <v>3498000</v>
      </c>
      <c r="H5" s="16">
        <v>53000</v>
      </c>
      <c r="I5" s="14" t="s">
        <v>23</v>
      </c>
      <c r="J5" s="17">
        <v>66</v>
      </c>
      <c r="K5" s="74" t="s">
        <v>579</v>
      </c>
      <c r="L5" s="25">
        <v>45659</v>
      </c>
      <c r="M5" s="25">
        <v>45688</v>
      </c>
      <c r="N5" s="16" t="e">
        <f t="shared" ca="1" si="2"/>
        <v>#NAME?</v>
      </c>
      <c r="O5" s="19"/>
      <c r="P5" s="19"/>
      <c r="Q5" s="20"/>
      <c r="R5" s="21" t="str">
        <f t="array" ref="R5">VLOOKUP(C5,DB!A:D,2,FALSE)</f>
        <v>PERUM GPI Jalan Delima 3 nomor 15</v>
      </c>
      <c r="S5" s="21" t="str">
        <f t="array" ref="S5">VLOOKUP(C5,DB!A:D,3,FALSE)</f>
        <v>epenakay@gmail.com</v>
      </c>
      <c r="T5" s="22" t="s">
        <v>19</v>
      </c>
      <c r="U5" s="1" t="str">
        <f t="shared" si="3"/>
        <v>Steven Sorts Paulus AkayJanuari</v>
      </c>
      <c r="V5" s="23">
        <f t="shared" si="4"/>
        <v>45688</v>
      </c>
      <c r="X5" s="26">
        <f>VLOOKUP(CONCATENATE(C5,D5),'Honor 2025'!A:D,4,FALSE)</f>
        <v>3498000</v>
      </c>
      <c r="Y5" s="24"/>
      <c r="BE5" s="24"/>
      <c r="CK5" s="24"/>
      <c r="DQ5" s="24"/>
      <c r="EW5" s="24"/>
      <c r="GC5" s="24"/>
      <c r="HI5" s="24"/>
      <c r="IO5" s="24"/>
      <c r="JU5" s="24"/>
      <c r="LA5" s="24"/>
      <c r="MG5" s="24"/>
      <c r="NM5" s="24"/>
    </row>
    <row r="6" spans="1:408" ht="15.75" customHeight="1" thickBot="1">
      <c r="A6" s="1" t="str">
        <f t="shared" si="0"/>
        <v>Alvani Bregina NgongoloyJanuari-1</v>
      </c>
      <c r="B6" s="12" t="str">
        <f t="shared" si="1"/>
        <v>Olivia Widyawaty SahambangungJanuariVHTS</v>
      </c>
      <c r="C6" s="13" t="s">
        <v>26</v>
      </c>
      <c r="D6" s="14" t="s">
        <v>17</v>
      </c>
      <c r="E6" s="15" t="s">
        <v>27</v>
      </c>
      <c r="F6" s="15" t="s">
        <v>28</v>
      </c>
      <c r="G6" s="15">
        <v>660000</v>
      </c>
      <c r="H6" s="16">
        <v>66000</v>
      </c>
      <c r="I6" s="14" t="s">
        <v>23</v>
      </c>
      <c r="J6" s="17">
        <v>10</v>
      </c>
      <c r="K6" s="75" t="s">
        <v>579</v>
      </c>
      <c r="L6" s="25">
        <v>45659</v>
      </c>
      <c r="M6" s="25">
        <v>45677</v>
      </c>
      <c r="N6" s="16" t="e">
        <f t="shared" ca="1" si="2"/>
        <v>#NAME?</v>
      </c>
      <c r="O6" s="19"/>
      <c r="P6" s="19"/>
      <c r="Q6" s="20"/>
      <c r="R6" s="21" t="str">
        <f t="array" ref="R6">VLOOKUP(C6,DB!A:D,2,FALSE)</f>
        <v>Kelurahan Ranotana Weru Lingkunan 3</v>
      </c>
      <c r="S6" s="21" t="str">
        <f t="array" ref="S6">VLOOKUP(C6,DB!A:D,3,FALSE)</f>
        <v>Figliogina05@gmail.com</v>
      </c>
      <c r="T6" s="22" t="s">
        <v>19</v>
      </c>
      <c r="U6" s="1" t="str">
        <f t="shared" si="3"/>
        <v>Alvani Bregina NgongoloyJanuari</v>
      </c>
      <c r="V6" s="23">
        <f t="shared" si="4"/>
        <v>45677</v>
      </c>
      <c r="X6" s="26">
        <f>VLOOKUP(CONCATENATE(C6,D6),'Honor 2025'!A:D,4,FALSE)</f>
        <v>1458000</v>
      </c>
      <c r="Y6" s="24"/>
      <c r="BE6" s="24"/>
      <c r="CK6" s="24"/>
      <c r="DQ6" s="24"/>
      <c r="EW6" s="24"/>
      <c r="GC6" s="24"/>
      <c r="HI6" s="24"/>
      <c r="IO6" s="24"/>
      <c r="JU6" s="24"/>
      <c r="LA6" s="24"/>
      <c r="MG6" s="24"/>
      <c r="NM6" s="24"/>
    </row>
    <row r="7" spans="1:408" ht="15.75" customHeight="1" thickBot="1">
      <c r="A7" s="1" t="str">
        <f t="shared" si="0"/>
        <v>Cecillia ArthoJanuari-2</v>
      </c>
      <c r="B7" s="12" t="str">
        <f t="shared" si="1"/>
        <v>Rahadita Nur Haida, S.Tr.Stat.JanuariVHTS</v>
      </c>
      <c r="C7" s="13" t="s">
        <v>24</v>
      </c>
      <c r="D7" s="14" t="s">
        <v>17</v>
      </c>
      <c r="E7" s="15" t="s">
        <v>27</v>
      </c>
      <c r="F7" s="15" t="s">
        <v>29</v>
      </c>
      <c r="G7" s="15">
        <v>660000</v>
      </c>
      <c r="H7" s="16">
        <v>66000</v>
      </c>
      <c r="I7" s="14" t="s">
        <v>23</v>
      </c>
      <c r="J7" s="17">
        <v>10</v>
      </c>
      <c r="K7" s="74" t="s">
        <v>579</v>
      </c>
      <c r="L7" s="25">
        <v>45659</v>
      </c>
      <c r="M7" s="25">
        <v>45677</v>
      </c>
      <c r="N7" s="16" t="e">
        <f t="shared" ca="1" si="2"/>
        <v>#NAME?</v>
      </c>
      <c r="O7" s="19"/>
      <c r="P7" s="19"/>
      <c r="Q7" s="20"/>
      <c r="R7" s="21" t="str">
        <f t="array" ref="R7">VLOOKUP(C7,DB!A:D,2,FALSE)</f>
        <v>Jl. Sam Ratulangi 18 no 34, Lingkungan IV</v>
      </c>
      <c r="S7" s="21" t="str">
        <f t="array" ref="S7">VLOOKUP(C7,DB!A:D,3,FALSE)</f>
        <v>ryuuseiishida@gmail.com</v>
      </c>
      <c r="T7" s="22" t="s">
        <v>19</v>
      </c>
      <c r="U7" s="1" t="str">
        <f t="shared" si="3"/>
        <v>Cecillia ArthoJanuari</v>
      </c>
      <c r="V7" s="23">
        <f t="shared" si="4"/>
        <v>45677</v>
      </c>
      <c r="X7" s="26">
        <f>VLOOKUP(CONCATENATE(C7,D7),'Honor 2025'!A:D,4,FALSE)</f>
        <v>1614000</v>
      </c>
      <c r="Y7" s="24"/>
      <c r="BE7" s="24"/>
      <c r="CK7" s="24"/>
      <c r="DQ7" s="24"/>
      <c r="EW7" s="24"/>
      <c r="GC7" s="24"/>
      <c r="HI7" s="24"/>
      <c r="IO7" s="24"/>
      <c r="JU7" s="24"/>
      <c r="LA7" s="24"/>
      <c r="MG7" s="24"/>
      <c r="NM7" s="24"/>
    </row>
    <row r="8" spans="1:408" ht="15.75" customHeight="1" thickBot="1">
      <c r="A8" s="1" t="str">
        <f t="shared" si="0"/>
        <v>Esther Angle SepangJanuari-1</v>
      </c>
      <c r="B8" s="12" t="str">
        <f t="shared" si="1"/>
        <v>Olivia Widyawaty SahambangungJanuariVHTS</v>
      </c>
      <c r="C8" s="13" t="s">
        <v>30</v>
      </c>
      <c r="D8" s="14" t="s">
        <v>17</v>
      </c>
      <c r="E8" s="15" t="s">
        <v>27</v>
      </c>
      <c r="F8" s="15" t="s">
        <v>28</v>
      </c>
      <c r="G8" s="15">
        <v>660000</v>
      </c>
      <c r="H8" s="16">
        <v>66000</v>
      </c>
      <c r="I8" s="14" t="s">
        <v>23</v>
      </c>
      <c r="J8" s="17">
        <v>10</v>
      </c>
      <c r="K8" s="75" t="s">
        <v>579</v>
      </c>
      <c r="L8" s="25">
        <v>45659</v>
      </c>
      <c r="M8" s="25">
        <v>45677</v>
      </c>
      <c r="N8" s="16" t="e">
        <f t="shared" ca="1" si="2"/>
        <v>#NAME?</v>
      </c>
      <c r="O8" s="19"/>
      <c r="P8" s="19"/>
      <c r="Q8" s="20"/>
      <c r="R8" s="21" t="str">
        <f t="array" ref="R8">VLOOKUP(C8,DB!A:D,2,FALSE)</f>
        <v>Bumi Nyiur Lingkungan 2</v>
      </c>
      <c r="S8" s="21" t="str">
        <f t="array" ref="S8">VLOOKUP(C8,DB!A:D,3,FALSE)</f>
        <v>esthersepang24@gmail.com</v>
      </c>
      <c r="T8" s="22" t="s">
        <v>19</v>
      </c>
      <c r="U8" s="1" t="str">
        <f t="shared" si="3"/>
        <v>Esther Angle SepangJanuari</v>
      </c>
      <c r="V8" s="23">
        <f t="shared" si="4"/>
        <v>45677</v>
      </c>
      <c r="X8" s="26">
        <f>VLOOKUP(CONCATENATE(C8,D8),'Honor 2025'!A:D,4,FALSE)</f>
        <v>1254000</v>
      </c>
      <c r="Y8" s="24"/>
      <c r="BE8" s="24"/>
      <c r="CK8" s="24"/>
      <c r="DQ8" s="24"/>
      <c r="EW8" s="24"/>
      <c r="GC8" s="24"/>
      <c r="HI8" s="24"/>
      <c r="IO8" s="24"/>
      <c r="JU8" s="24"/>
      <c r="LA8" s="24"/>
      <c r="MG8" s="24"/>
      <c r="NM8" s="24"/>
    </row>
    <row r="9" spans="1:408" ht="15.75" customHeight="1" thickBot="1">
      <c r="A9" s="1" t="str">
        <f t="shared" si="0"/>
        <v>MARLIN TELMA OCTAVIA KARIOJanuari-1</v>
      </c>
      <c r="B9" s="12" t="str">
        <f t="shared" si="1"/>
        <v>Rahadita Nur Haida, S.Tr.Stat.JanuariVHTS</v>
      </c>
      <c r="C9" s="13" t="s">
        <v>31</v>
      </c>
      <c r="D9" s="14" t="s">
        <v>17</v>
      </c>
      <c r="E9" s="15" t="s">
        <v>27</v>
      </c>
      <c r="F9" s="15" t="s">
        <v>29</v>
      </c>
      <c r="G9" s="15">
        <v>660000</v>
      </c>
      <c r="H9" s="16">
        <v>66000</v>
      </c>
      <c r="I9" s="14" t="s">
        <v>23</v>
      </c>
      <c r="J9" s="17">
        <v>10</v>
      </c>
      <c r="K9" s="74" t="s">
        <v>579</v>
      </c>
      <c r="L9" s="25">
        <v>45659</v>
      </c>
      <c r="M9" s="25">
        <v>45677</v>
      </c>
      <c r="N9" s="16" t="e">
        <f t="shared" ca="1" si="2"/>
        <v>#NAME?</v>
      </c>
      <c r="O9" s="19"/>
      <c r="P9" s="19"/>
      <c r="Q9" s="20"/>
      <c r="R9" s="21" t="str">
        <f t="array" ref="R9">VLOOKUP(C9,DB!A:D,2,FALSE)</f>
        <v>Jl Sam ratulangi 21</v>
      </c>
      <c r="S9" s="21" t="str">
        <f t="array" ref="S9">VLOOKUP(C9,DB!A:D,3,FALSE)</f>
        <v>Kariomarlin@gmail.com</v>
      </c>
      <c r="T9" s="22" t="s">
        <v>19</v>
      </c>
      <c r="U9" s="1" t="str">
        <f t="shared" si="3"/>
        <v>MARLIN TELMA OCTAVIA KARIOJanuari</v>
      </c>
      <c r="V9" s="23">
        <f t="shared" si="4"/>
        <v>45677</v>
      </c>
      <c r="X9" s="26">
        <f>VLOOKUP(CONCATENATE(C9,D9),'Honor 2025'!A:D,4,FALSE)</f>
        <v>1108000</v>
      </c>
      <c r="Y9" s="24"/>
      <c r="BE9" s="24"/>
      <c r="CK9" s="24"/>
      <c r="DQ9" s="24"/>
      <c r="EW9" s="24"/>
      <c r="GC9" s="24"/>
      <c r="HI9" s="24"/>
      <c r="IO9" s="24"/>
      <c r="JU9" s="24"/>
      <c r="LA9" s="24"/>
      <c r="MG9" s="24"/>
      <c r="NM9" s="24"/>
    </row>
    <row r="10" spans="1:408" ht="15.75" customHeight="1" thickBot="1">
      <c r="A10" s="1" t="str">
        <f t="shared" si="0"/>
        <v>Reini Clara PaulusJanuari-1</v>
      </c>
      <c r="B10" s="12" t="str">
        <f t="shared" si="1"/>
        <v>Rahadita Nur Haida, S.Tr.Stat.JanuariVHTS</v>
      </c>
      <c r="C10" s="13" t="s">
        <v>32</v>
      </c>
      <c r="D10" s="14" t="s">
        <v>17</v>
      </c>
      <c r="E10" s="15" t="s">
        <v>27</v>
      </c>
      <c r="F10" s="15" t="s">
        <v>29</v>
      </c>
      <c r="G10" s="15">
        <v>660000</v>
      </c>
      <c r="H10" s="16">
        <v>66000</v>
      </c>
      <c r="I10" s="14" t="s">
        <v>23</v>
      </c>
      <c r="J10" s="17">
        <v>10</v>
      </c>
      <c r="K10" s="75" t="s">
        <v>579</v>
      </c>
      <c r="L10" s="25">
        <v>45659</v>
      </c>
      <c r="M10" s="25">
        <v>45677</v>
      </c>
      <c r="N10" s="16" t="e">
        <f t="shared" ca="1" si="2"/>
        <v>#NAME?</v>
      </c>
      <c r="O10" s="19"/>
      <c r="P10" s="19"/>
      <c r="Q10" s="20"/>
      <c r="R10" s="21" t="str">
        <f t="array" ref="R10">VLOOKUP(C10,DB!A:D,2,FALSE)</f>
        <v>Jalan Teluk Tomini No. 170</v>
      </c>
      <c r="S10" s="21" t="str">
        <f t="array" ref="S10">VLOOKUP(C10,DB!A:D,3,FALSE)</f>
        <v>reinizalora@gmail.com</v>
      </c>
      <c r="T10" s="22" t="s">
        <v>19</v>
      </c>
      <c r="U10" s="1" t="str">
        <f t="shared" si="3"/>
        <v>Reini Clara PaulusJanuari</v>
      </c>
      <c r="V10" s="23">
        <f t="shared" si="4"/>
        <v>45677</v>
      </c>
      <c r="X10" s="26">
        <f>VLOOKUP(CONCATENATE(C10,D10),'Honor 2025'!A:D,4,FALSE)</f>
        <v>3426000</v>
      </c>
      <c r="Y10" s="24"/>
      <c r="BE10" s="24"/>
      <c r="CK10" s="24"/>
      <c r="DQ10" s="24"/>
      <c r="EW10" s="24"/>
      <c r="GC10" s="24"/>
      <c r="HI10" s="24"/>
      <c r="IO10" s="24"/>
      <c r="JU10" s="24"/>
      <c r="LA10" s="24"/>
      <c r="MG10" s="24"/>
      <c r="NM10" s="24"/>
    </row>
    <row r="11" spans="1:408" ht="15.75" customHeight="1" thickBot="1">
      <c r="A11" s="1" t="str">
        <f t="shared" si="0"/>
        <v>SRI RETNO PUSPITOJanuari-1</v>
      </c>
      <c r="B11" s="12" t="str">
        <f t="shared" si="1"/>
        <v>Rahadita Nur Haida, S.Tr.Stat.JanuariVHTS</v>
      </c>
      <c r="C11" s="13" t="s">
        <v>33</v>
      </c>
      <c r="D11" s="14" t="s">
        <v>17</v>
      </c>
      <c r="E11" s="15" t="s">
        <v>27</v>
      </c>
      <c r="F11" s="15" t="s">
        <v>29</v>
      </c>
      <c r="G11" s="15">
        <v>660000</v>
      </c>
      <c r="H11" s="16">
        <v>66000</v>
      </c>
      <c r="I11" s="14" t="s">
        <v>23</v>
      </c>
      <c r="J11" s="17">
        <v>10</v>
      </c>
      <c r="K11" s="74" t="s">
        <v>579</v>
      </c>
      <c r="L11" s="25">
        <v>45659</v>
      </c>
      <c r="M11" s="25">
        <v>45677</v>
      </c>
      <c r="N11" s="16" t="e">
        <f t="shared" ca="1" si="2"/>
        <v>#NAME?</v>
      </c>
      <c r="O11" s="19"/>
      <c r="P11" s="19"/>
      <c r="Q11" s="20"/>
      <c r="R11" s="21" t="str">
        <f t="array" ref="R11">VLOOKUP(C11,DB!A:D,2,FALSE)</f>
        <v>Jln A Yani 15 no 5 manado</v>
      </c>
      <c r="S11" s="21" t="str">
        <f t="array" ref="S11">VLOOKUP(C11,DB!A:D,3,FALSE)</f>
        <v>sriretnopuspito@gmail.com</v>
      </c>
      <c r="T11" s="22" t="s">
        <v>19</v>
      </c>
      <c r="U11" s="1" t="str">
        <f t="shared" si="3"/>
        <v>SRI RETNO PUSPITOJanuari</v>
      </c>
      <c r="V11" s="23">
        <f t="shared" si="4"/>
        <v>45677</v>
      </c>
      <c r="X11" s="26">
        <f>VLOOKUP(CONCATENATE(C11,D11),'Honor 2025'!A:D,4,FALSE)</f>
        <v>660000</v>
      </c>
      <c r="Y11" s="24"/>
      <c r="BE11" s="24"/>
      <c r="CK11" s="24"/>
      <c r="DQ11" s="24"/>
      <c r="EW11" s="24"/>
      <c r="GC11" s="24"/>
      <c r="HI11" s="24"/>
      <c r="IO11" s="24"/>
      <c r="JU11" s="24"/>
      <c r="LA11" s="24"/>
      <c r="MG11" s="24"/>
      <c r="NM11" s="24"/>
    </row>
    <row r="12" spans="1:408" ht="15.75" customHeight="1" thickBot="1">
      <c r="A12" s="1" t="str">
        <f t="shared" si="0"/>
        <v>Farida TampangJanuari-1</v>
      </c>
      <c r="B12" s="12" t="str">
        <f t="shared" si="1"/>
        <v>Farhan, S.Tr.Stat.JanuariSurvei STKU</v>
      </c>
      <c r="C12" s="13" t="s">
        <v>34</v>
      </c>
      <c r="D12" s="14" t="s">
        <v>17</v>
      </c>
      <c r="E12" s="15" t="s">
        <v>35</v>
      </c>
      <c r="F12" s="15" t="s">
        <v>22</v>
      </c>
      <c r="G12" s="15">
        <v>462000</v>
      </c>
      <c r="H12" s="16">
        <v>66000</v>
      </c>
      <c r="I12" s="14" t="s">
        <v>23</v>
      </c>
      <c r="J12" s="17">
        <v>7</v>
      </c>
      <c r="K12" s="75" t="s">
        <v>413</v>
      </c>
      <c r="L12" s="25">
        <v>45659</v>
      </c>
      <c r="M12" s="25">
        <v>45672</v>
      </c>
      <c r="N12" s="16" t="e">
        <f t="shared" ca="1" si="2"/>
        <v>#NAME?</v>
      </c>
      <c r="O12" s="19"/>
      <c r="P12" s="19"/>
      <c r="Q12" s="20"/>
      <c r="R12" s="21" t="str">
        <f t="array" ref="R12">VLOOKUP(C12,DB!A:D,2,FALSE)</f>
        <v>Perum Malalayang Permai Blok B Lingkungan 5</v>
      </c>
      <c r="S12" s="21" t="str">
        <f t="array" ref="S12">VLOOKUP(C12,DB!A:D,3,FALSE)</f>
        <v>frydatampang30730@gmail.com</v>
      </c>
      <c r="T12" s="22" t="s">
        <v>19</v>
      </c>
      <c r="U12" s="1" t="str">
        <f t="shared" si="3"/>
        <v>Farida TampangJanuari</v>
      </c>
      <c r="V12" s="23">
        <f t="shared" si="4"/>
        <v>45672</v>
      </c>
      <c r="X12" s="26">
        <f>VLOOKUP(CONCATENATE(C12,D12),'Honor 2025'!A:D,4,FALSE)</f>
        <v>2718000</v>
      </c>
      <c r="Y12" s="24"/>
      <c r="BE12" s="24"/>
      <c r="CK12" s="24"/>
      <c r="DQ12" s="24"/>
      <c r="EW12" s="24"/>
      <c r="GC12" s="24"/>
      <c r="HI12" s="24"/>
      <c r="IO12" s="24"/>
      <c r="JU12" s="24"/>
      <c r="LA12" s="24"/>
      <c r="MG12" s="24"/>
      <c r="NM12" s="24"/>
    </row>
    <row r="13" spans="1:408" ht="15.75" customHeight="1" thickBot="1">
      <c r="A13" s="1" t="str">
        <f t="shared" si="0"/>
        <v>Reini Clara PaulusJanuari-2</v>
      </c>
      <c r="B13" s="12" t="str">
        <f t="shared" si="1"/>
        <v>Farhan, S.Tr.Stat.JanuariSurvei STKU</v>
      </c>
      <c r="C13" s="13" t="s">
        <v>32</v>
      </c>
      <c r="D13" s="14" t="s">
        <v>17</v>
      </c>
      <c r="E13" s="15" t="s">
        <v>35</v>
      </c>
      <c r="F13" s="15" t="s">
        <v>22</v>
      </c>
      <c r="G13" s="15">
        <v>462000</v>
      </c>
      <c r="H13" s="16">
        <v>66000</v>
      </c>
      <c r="I13" s="14" t="s">
        <v>23</v>
      </c>
      <c r="J13" s="17">
        <v>7</v>
      </c>
      <c r="K13" s="74" t="s">
        <v>413</v>
      </c>
      <c r="L13" s="25">
        <v>45659</v>
      </c>
      <c r="M13" s="25">
        <v>45672</v>
      </c>
      <c r="N13" s="16" t="e">
        <f t="shared" ca="1" si="2"/>
        <v>#NAME?</v>
      </c>
      <c r="O13" s="19"/>
      <c r="P13" s="19"/>
      <c r="Q13" s="20"/>
      <c r="R13" s="21" t="str">
        <f t="array" ref="R13">VLOOKUP(C13,DB!A:D,2,FALSE)</f>
        <v>Jalan Teluk Tomini No. 170</v>
      </c>
      <c r="S13" s="21" t="str">
        <f t="array" ref="S13">VLOOKUP(C13,DB!A:D,3,FALSE)</f>
        <v>reinizalora@gmail.com</v>
      </c>
      <c r="T13" s="22" t="s">
        <v>19</v>
      </c>
      <c r="U13" s="1" t="str">
        <f t="shared" si="3"/>
        <v>Reini Clara PaulusJanuari</v>
      </c>
      <c r="V13" s="23">
        <f t="shared" si="4"/>
        <v>45672</v>
      </c>
      <c r="X13" s="26">
        <f>VLOOKUP(CONCATENATE(C13,D13),'Honor 2025'!A:D,4,FALSE)</f>
        <v>3426000</v>
      </c>
      <c r="Y13" s="24"/>
      <c r="BE13" s="24"/>
      <c r="CK13" s="24"/>
      <c r="DQ13" s="24"/>
      <c r="EW13" s="24"/>
      <c r="GC13" s="24"/>
      <c r="HI13" s="24"/>
      <c r="IO13" s="24"/>
      <c r="JU13" s="24"/>
      <c r="LA13" s="24"/>
      <c r="MG13" s="24"/>
      <c r="NM13" s="24"/>
    </row>
    <row r="14" spans="1:408" ht="15.75" customHeight="1" thickBot="1">
      <c r="A14" s="1" t="str">
        <f t="shared" si="0"/>
        <v>Adriana TandajuJanuari-1</v>
      </c>
      <c r="B14" s="12" t="str">
        <f t="shared" si="1"/>
        <v>Vini Cristin, S.Tr.Stat.JanuariSurvei Harga Konsumen (HK 1.1 Pasar)</v>
      </c>
      <c r="C14" s="13" t="s">
        <v>36</v>
      </c>
      <c r="D14" s="14" t="s">
        <v>17</v>
      </c>
      <c r="E14" s="15" t="s">
        <v>37</v>
      </c>
      <c r="F14" s="15" t="s">
        <v>38</v>
      </c>
      <c r="G14" s="15">
        <f t="shared" ref="G14:G111" si="5">H14*J14</f>
        <v>225000</v>
      </c>
      <c r="H14" s="16">
        <v>45000</v>
      </c>
      <c r="I14" s="14" t="s">
        <v>23</v>
      </c>
      <c r="J14" s="17">
        <v>5</v>
      </c>
      <c r="K14" s="75" t="s">
        <v>159</v>
      </c>
      <c r="L14" s="25">
        <v>45663</v>
      </c>
      <c r="M14" s="25">
        <v>45678</v>
      </c>
      <c r="N14" s="16" t="e">
        <f t="shared" ca="1" si="2"/>
        <v>#NAME?</v>
      </c>
      <c r="O14" s="19"/>
      <c r="P14" s="19"/>
      <c r="Q14" s="20"/>
      <c r="R14" s="21" t="str">
        <f t="array" ref="R14">VLOOKUP(C14,DB!A:D,2,FALSE)</f>
        <v>JL.PRAMUKA NO.29</v>
      </c>
      <c r="S14" s="21" t="str">
        <f t="array" ref="S14">VLOOKUP(C14,DB!A:D,3,FALSE)</f>
        <v>annetandayu553@gmail.com</v>
      </c>
      <c r="T14" s="22" t="s">
        <v>19</v>
      </c>
      <c r="U14" s="1" t="str">
        <f t="shared" si="3"/>
        <v>Adriana TandajuJanuari</v>
      </c>
      <c r="V14" s="23">
        <f t="shared" si="4"/>
        <v>45678</v>
      </c>
      <c r="X14" s="26">
        <f>VLOOKUP(CONCATENATE(C14,D14),'Honor 2025'!A:D,4,FALSE)</f>
        <v>1949000</v>
      </c>
      <c r="Y14" s="24"/>
      <c r="BE14" s="24"/>
      <c r="CK14" s="24"/>
      <c r="DQ14" s="24"/>
      <c r="EW14" s="24"/>
      <c r="GC14" s="24"/>
      <c r="HI14" s="24"/>
      <c r="IO14" s="24"/>
      <c r="JU14" s="24"/>
      <c r="LA14" s="24"/>
      <c r="MG14" s="24"/>
      <c r="NM14" s="24"/>
    </row>
    <row r="15" spans="1:408" ht="15.75" customHeight="1" thickBot="1">
      <c r="A15" s="1" t="str">
        <f t="shared" si="0"/>
        <v>Adriana TandajuJanuari-2</v>
      </c>
      <c r="B15" s="12" t="str">
        <f t="shared" si="1"/>
        <v>Vini Cristin, S.Tr.Stat.JanuariSurvei Harga Konsumen (HK 1.2 Pasar)</v>
      </c>
      <c r="C15" s="13" t="s">
        <v>36</v>
      </c>
      <c r="D15" s="14" t="s">
        <v>17</v>
      </c>
      <c r="E15" s="15" t="s">
        <v>39</v>
      </c>
      <c r="F15" s="15" t="s">
        <v>38</v>
      </c>
      <c r="G15" s="15">
        <f t="shared" si="5"/>
        <v>106000</v>
      </c>
      <c r="H15" s="16">
        <v>53000</v>
      </c>
      <c r="I15" s="14" t="s">
        <v>23</v>
      </c>
      <c r="J15" s="17">
        <v>2</v>
      </c>
      <c r="K15" s="74" t="s">
        <v>159</v>
      </c>
      <c r="L15" s="25">
        <v>45665</v>
      </c>
      <c r="M15" s="25">
        <v>45680</v>
      </c>
      <c r="N15" s="16" t="e">
        <f t="shared" ca="1" si="2"/>
        <v>#NAME?</v>
      </c>
      <c r="O15" s="19"/>
      <c r="P15" s="19"/>
      <c r="Q15" s="20"/>
      <c r="R15" s="21" t="str">
        <f t="array" ref="R15">VLOOKUP(C15,DB!A:D,2,FALSE)</f>
        <v>JL.PRAMUKA NO.29</v>
      </c>
      <c r="S15" s="21" t="str">
        <f t="array" ref="S15">VLOOKUP(C15,DB!A:D,3,FALSE)</f>
        <v>annetandayu553@gmail.com</v>
      </c>
      <c r="T15" s="22" t="s">
        <v>19</v>
      </c>
      <c r="U15" s="1" t="str">
        <f t="shared" si="3"/>
        <v>Adriana TandajuJanuari</v>
      </c>
      <c r="V15" s="23">
        <f t="shared" si="4"/>
        <v>45680</v>
      </c>
      <c r="X15" s="26">
        <f>VLOOKUP(CONCATENATE(C15,D15),'Honor 2025'!A:D,4,FALSE)</f>
        <v>1949000</v>
      </c>
      <c r="Y15" s="24"/>
      <c r="BE15" s="24"/>
      <c r="CK15" s="24"/>
      <c r="DQ15" s="24"/>
      <c r="EW15" s="24"/>
      <c r="GC15" s="24"/>
      <c r="HI15" s="24"/>
      <c r="IO15" s="24"/>
      <c r="JU15" s="24"/>
      <c r="LA15" s="24"/>
      <c r="MG15" s="24"/>
      <c r="NM15" s="24"/>
    </row>
    <row r="16" spans="1:408" ht="15.75" customHeight="1" thickBot="1">
      <c r="A16" s="1" t="str">
        <f t="shared" si="0"/>
        <v>Adriana TandajuJanuari-3</v>
      </c>
      <c r="B16" s="12" t="str">
        <f t="shared" si="1"/>
        <v>Vini Cristin, S.Tr.Stat.JanuariSurvei Harga Konsumen (HK 2.1 Pasar)</v>
      </c>
      <c r="C16" s="13" t="s">
        <v>36</v>
      </c>
      <c r="D16" s="14" t="s">
        <v>17</v>
      </c>
      <c r="E16" s="15" t="s">
        <v>40</v>
      </c>
      <c r="F16" s="15" t="s">
        <v>38</v>
      </c>
      <c r="G16" s="15">
        <f t="shared" si="5"/>
        <v>86000</v>
      </c>
      <c r="H16" s="16">
        <v>86000</v>
      </c>
      <c r="I16" s="14" t="s">
        <v>23</v>
      </c>
      <c r="J16" s="17">
        <v>1</v>
      </c>
      <c r="K16" s="75" t="s">
        <v>159</v>
      </c>
      <c r="L16" s="25">
        <v>45671</v>
      </c>
      <c r="M16" s="25">
        <v>45673</v>
      </c>
      <c r="N16" s="16" t="e">
        <f t="shared" ca="1" si="2"/>
        <v>#NAME?</v>
      </c>
      <c r="O16" s="19"/>
      <c r="P16" s="19"/>
      <c r="Q16" s="20"/>
      <c r="R16" s="21" t="str">
        <f t="array" ref="R16">VLOOKUP(C16,DB!A:D,2,FALSE)</f>
        <v>JL.PRAMUKA NO.29</v>
      </c>
      <c r="S16" s="21" t="str">
        <f t="array" ref="S16">VLOOKUP(C16,DB!A:D,3,FALSE)</f>
        <v>annetandayu553@gmail.com</v>
      </c>
      <c r="T16" s="22" t="s">
        <v>19</v>
      </c>
      <c r="U16" s="1" t="str">
        <f t="shared" si="3"/>
        <v>Adriana TandajuJanuari</v>
      </c>
      <c r="V16" s="23">
        <f t="shared" si="4"/>
        <v>45673</v>
      </c>
      <c r="X16" s="26">
        <f>VLOOKUP(CONCATENATE(C16,D16),'Honor 2025'!A:D,4,FALSE)</f>
        <v>1949000</v>
      </c>
      <c r="Y16" s="24"/>
      <c r="BE16" s="24"/>
      <c r="CK16" s="24"/>
      <c r="DQ16" s="24"/>
      <c r="EW16" s="24"/>
      <c r="GC16" s="24"/>
      <c r="HI16" s="24"/>
      <c r="IO16" s="24"/>
      <c r="JU16" s="24"/>
      <c r="LA16" s="24"/>
      <c r="MG16" s="24"/>
      <c r="NM16" s="24"/>
    </row>
    <row r="17" spans="1:377" ht="15.75" customHeight="1" thickBot="1">
      <c r="A17" s="1" t="str">
        <f t="shared" si="0"/>
        <v>Adriana TandajuJanuari-4</v>
      </c>
      <c r="B17" s="12" t="str">
        <f t="shared" si="1"/>
        <v>Vini Cristin, S.Tr.Stat.JanuariSurvei Harga Konsumen (HK 2.2 Pasar)</v>
      </c>
      <c r="C17" s="13" t="s">
        <v>36</v>
      </c>
      <c r="D17" s="14" t="s">
        <v>17</v>
      </c>
      <c r="E17" s="15" t="s">
        <v>41</v>
      </c>
      <c r="F17" s="15" t="s">
        <v>38</v>
      </c>
      <c r="G17" s="15">
        <f t="shared" si="5"/>
        <v>92000</v>
      </c>
      <c r="H17" s="16">
        <v>92000</v>
      </c>
      <c r="I17" s="14" t="s">
        <v>23</v>
      </c>
      <c r="J17" s="17">
        <v>1</v>
      </c>
      <c r="K17" s="74" t="s">
        <v>159</v>
      </c>
      <c r="L17" s="25">
        <v>45662</v>
      </c>
      <c r="M17" s="25">
        <v>45672</v>
      </c>
      <c r="N17" s="16" t="e">
        <f t="shared" ca="1" si="2"/>
        <v>#NAME?</v>
      </c>
      <c r="O17" s="19"/>
      <c r="P17" s="19"/>
      <c r="Q17" s="20"/>
      <c r="R17" s="21" t="str">
        <f t="array" ref="R17">VLOOKUP(C17,DB!A:D,2,FALSE)</f>
        <v>JL.PRAMUKA NO.29</v>
      </c>
      <c r="S17" s="21" t="str">
        <f t="array" ref="S17">VLOOKUP(C17,DB!A:D,3,FALSE)</f>
        <v>annetandayu553@gmail.com</v>
      </c>
      <c r="T17" s="22" t="s">
        <v>19</v>
      </c>
      <c r="U17" s="1" t="str">
        <f t="shared" si="3"/>
        <v>Adriana TandajuJanuari</v>
      </c>
      <c r="V17" s="23">
        <f t="shared" si="4"/>
        <v>45672</v>
      </c>
      <c r="X17" s="26">
        <f>VLOOKUP(CONCATENATE(C17,D17),'Honor 2025'!A:D,4,FALSE)</f>
        <v>1949000</v>
      </c>
      <c r="Y17" s="24"/>
      <c r="BE17" s="24"/>
      <c r="CK17" s="24"/>
      <c r="DQ17" s="24"/>
      <c r="EW17" s="24"/>
      <c r="GC17" s="24"/>
      <c r="HI17" s="24"/>
      <c r="IO17" s="24"/>
      <c r="JU17" s="24"/>
      <c r="LA17" s="24"/>
      <c r="MG17" s="24"/>
      <c r="NM17" s="24"/>
    </row>
    <row r="18" spans="1:377" ht="15.75" customHeight="1" thickBot="1">
      <c r="A18" s="1" t="str">
        <f t="shared" si="0"/>
        <v>Adriana TandajuJanuari-5</v>
      </c>
      <c r="B18" s="12" t="str">
        <f t="shared" si="1"/>
        <v>Vini Cristin, S.Tr.Stat.JanuariSurvei Harga Konsumen (HK 4, 5, 6)</v>
      </c>
      <c r="C18" s="13" t="s">
        <v>36</v>
      </c>
      <c r="D18" s="14" t="s">
        <v>17</v>
      </c>
      <c r="E18" s="15" t="s">
        <v>42</v>
      </c>
      <c r="F18" s="15" t="s">
        <v>38</v>
      </c>
      <c r="G18" s="15">
        <f t="shared" si="5"/>
        <v>672000</v>
      </c>
      <c r="H18" s="16">
        <v>48000</v>
      </c>
      <c r="I18" s="14" t="s">
        <v>23</v>
      </c>
      <c r="J18" s="17">
        <v>14</v>
      </c>
      <c r="K18" s="75" t="s">
        <v>159</v>
      </c>
      <c r="L18" s="25">
        <v>45659</v>
      </c>
      <c r="M18" s="25">
        <v>45667</v>
      </c>
      <c r="N18" s="16" t="e">
        <f t="shared" ca="1" si="2"/>
        <v>#NAME?</v>
      </c>
      <c r="O18" s="19"/>
      <c r="P18" s="19"/>
      <c r="Q18" s="20"/>
      <c r="R18" s="21" t="str">
        <f t="array" ref="R18">VLOOKUP(C18,DB!A:D,2,FALSE)</f>
        <v>JL.PRAMUKA NO.29</v>
      </c>
      <c r="S18" s="21" t="str">
        <f t="array" ref="S18">VLOOKUP(C18,DB!A:D,3,FALSE)</f>
        <v>annetandayu553@gmail.com</v>
      </c>
      <c r="T18" s="22" t="s">
        <v>19</v>
      </c>
      <c r="U18" s="1" t="str">
        <f t="shared" si="3"/>
        <v>Adriana TandajuJanuari</v>
      </c>
      <c r="V18" s="23">
        <f t="shared" si="4"/>
        <v>45667</v>
      </c>
      <c r="X18" s="26">
        <f>VLOOKUP(CONCATENATE(C18,D18),'Honor 2025'!A:D,4,FALSE)</f>
        <v>1949000</v>
      </c>
      <c r="Y18" s="24"/>
      <c r="BE18" s="24"/>
      <c r="CK18" s="24"/>
      <c r="DQ18" s="24"/>
      <c r="EW18" s="24"/>
      <c r="GC18" s="24"/>
      <c r="HI18" s="24"/>
      <c r="IO18" s="24"/>
      <c r="JU18" s="24"/>
      <c r="LA18" s="24"/>
      <c r="MG18" s="24"/>
      <c r="NM18" s="24"/>
    </row>
    <row r="19" spans="1:377" ht="15.75" customHeight="1" thickBot="1">
      <c r="A19" s="1" t="str">
        <f t="shared" si="0"/>
        <v>Stephen christiani kenteyJanuari-1</v>
      </c>
      <c r="B19" s="12" t="str">
        <f t="shared" si="1"/>
        <v>Vini Cristin, S.Tr.Stat.JanuariSurvei Harga Konsumen (HK 1.1 Pasar)</v>
      </c>
      <c r="C19" s="13" t="s">
        <v>43</v>
      </c>
      <c r="D19" s="14" t="s">
        <v>17</v>
      </c>
      <c r="E19" s="15" t="s">
        <v>37</v>
      </c>
      <c r="F19" s="15" t="s">
        <v>38</v>
      </c>
      <c r="G19" s="15">
        <f t="shared" si="5"/>
        <v>225000</v>
      </c>
      <c r="H19" s="16">
        <v>45000</v>
      </c>
      <c r="I19" s="14" t="s">
        <v>23</v>
      </c>
      <c r="J19" s="17">
        <v>5</v>
      </c>
      <c r="K19" s="74" t="s">
        <v>159</v>
      </c>
      <c r="L19" s="25">
        <v>45663</v>
      </c>
      <c r="M19" s="25">
        <v>45678</v>
      </c>
      <c r="N19" s="16" t="e">
        <f t="shared" ca="1" si="2"/>
        <v>#NAME?</v>
      </c>
      <c r="O19" s="19"/>
      <c r="P19" s="19"/>
      <c r="Q19" s="20"/>
      <c r="R19" s="21" t="str">
        <f t="array" ref="R19">VLOOKUP(C19,DB!A:D,2,FALSE)</f>
        <v>Ranotana weru lingkungan 5</v>
      </c>
      <c r="S19" s="21" t="str">
        <f t="array" ref="S19">VLOOKUP(C19,DB!A:D,3,FALSE)</f>
        <v>Stephenkentey@gmail.com</v>
      </c>
      <c r="T19" s="22" t="s">
        <v>19</v>
      </c>
      <c r="U19" s="1" t="str">
        <f t="shared" si="3"/>
        <v>Stephen christiani kenteyJanuari</v>
      </c>
      <c r="V19" s="23">
        <f t="shared" si="4"/>
        <v>45678</v>
      </c>
      <c r="X19" s="26">
        <f>VLOOKUP(CONCATENATE(C19,D19),'Honor 2025'!A:D,4,FALSE)</f>
        <v>1329000</v>
      </c>
      <c r="Y19" s="24"/>
      <c r="BE19" s="24"/>
      <c r="CK19" s="24"/>
      <c r="DQ19" s="24"/>
      <c r="EW19" s="24"/>
      <c r="GC19" s="24"/>
      <c r="HI19" s="24"/>
      <c r="IO19" s="24"/>
      <c r="JU19" s="24"/>
      <c r="LA19" s="24"/>
      <c r="MG19" s="24"/>
      <c r="NM19" s="24"/>
    </row>
    <row r="20" spans="1:377" ht="15.75" customHeight="1" thickBot="1">
      <c r="A20" s="1" t="str">
        <f t="shared" si="0"/>
        <v>Stephen christiani kenteyJanuari-2</v>
      </c>
      <c r="B20" s="12" t="str">
        <f t="shared" si="1"/>
        <v>Vini Cristin, S.Tr.Stat.JanuariSurvei Harga Konsumen (HK 1.2 Pasar)</v>
      </c>
      <c r="C20" s="13" t="s">
        <v>43</v>
      </c>
      <c r="D20" s="14" t="s">
        <v>17</v>
      </c>
      <c r="E20" s="15" t="s">
        <v>39</v>
      </c>
      <c r="F20" s="15" t="s">
        <v>38</v>
      </c>
      <c r="G20" s="15">
        <f t="shared" si="5"/>
        <v>106000</v>
      </c>
      <c r="H20" s="16">
        <v>53000</v>
      </c>
      <c r="I20" s="14" t="s">
        <v>23</v>
      </c>
      <c r="J20" s="17">
        <v>2</v>
      </c>
      <c r="K20" s="75" t="s">
        <v>159</v>
      </c>
      <c r="L20" s="25">
        <v>45665</v>
      </c>
      <c r="M20" s="25">
        <v>45680</v>
      </c>
      <c r="N20" s="16" t="e">
        <f t="shared" ca="1" si="2"/>
        <v>#NAME?</v>
      </c>
      <c r="O20" s="19"/>
      <c r="P20" s="19"/>
      <c r="Q20" s="20"/>
      <c r="R20" s="21" t="str">
        <f t="array" ref="R20">VLOOKUP(C20,DB!A:D,2,FALSE)</f>
        <v>Ranotana weru lingkungan 5</v>
      </c>
      <c r="S20" s="21" t="str">
        <f t="array" ref="S20">VLOOKUP(C20,DB!A:D,3,FALSE)</f>
        <v>Stephenkentey@gmail.com</v>
      </c>
      <c r="T20" s="22" t="s">
        <v>19</v>
      </c>
      <c r="U20" s="1" t="str">
        <f t="shared" si="3"/>
        <v>Stephen christiani kenteyJanuari</v>
      </c>
      <c r="V20" s="23">
        <f t="shared" si="4"/>
        <v>45680</v>
      </c>
      <c r="X20" s="26">
        <f>VLOOKUP(CONCATENATE(C20,D20),'Honor 2025'!A:D,4,FALSE)</f>
        <v>1329000</v>
      </c>
      <c r="Y20" s="24"/>
      <c r="BE20" s="24"/>
      <c r="CK20" s="24"/>
      <c r="DQ20" s="24"/>
      <c r="EW20" s="24"/>
      <c r="GC20" s="24"/>
      <c r="HI20" s="24"/>
      <c r="IO20" s="24"/>
      <c r="JU20" s="24"/>
      <c r="LA20" s="24"/>
      <c r="MG20" s="24"/>
      <c r="NM20" s="24"/>
    </row>
    <row r="21" spans="1:377" ht="15.75" customHeight="1" thickBot="1">
      <c r="A21" s="1" t="str">
        <f t="shared" si="0"/>
        <v>Stephen christiani kenteyJanuari-3</v>
      </c>
      <c r="B21" s="12" t="str">
        <f t="shared" si="1"/>
        <v>Vini Cristin, S.Tr.Stat.JanuariSurvei Harga Konsumen (HK 2.1 Pasar)</v>
      </c>
      <c r="C21" s="13" t="s">
        <v>43</v>
      </c>
      <c r="D21" s="14" t="s">
        <v>17</v>
      </c>
      <c r="E21" s="15" t="s">
        <v>40</v>
      </c>
      <c r="F21" s="15" t="s">
        <v>38</v>
      </c>
      <c r="G21" s="15">
        <f t="shared" si="5"/>
        <v>86000</v>
      </c>
      <c r="H21" s="16">
        <v>86000</v>
      </c>
      <c r="I21" s="14" t="s">
        <v>23</v>
      </c>
      <c r="J21" s="17">
        <v>1</v>
      </c>
      <c r="K21" s="74" t="s">
        <v>159</v>
      </c>
      <c r="L21" s="25">
        <v>45671</v>
      </c>
      <c r="M21" s="25">
        <v>45673</v>
      </c>
      <c r="N21" s="16" t="e">
        <f t="shared" ca="1" si="2"/>
        <v>#NAME?</v>
      </c>
      <c r="O21" s="19"/>
      <c r="P21" s="19"/>
      <c r="Q21" s="20"/>
      <c r="R21" s="21" t="str">
        <f t="array" ref="R21">VLOOKUP(C21,DB!A:D,2,FALSE)</f>
        <v>Ranotana weru lingkungan 5</v>
      </c>
      <c r="S21" s="21" t="str">
        <f t="array" ref="S21">VLOOKUP(C21,DB!A:D,3,FALSE)</f>
        <v>Stephenkentey@gmail.com</v>
      </c>
      <c r="T21" s="22" t="s">
        <v>19</v>
      </c>
      <c r="U21" s="1" t="str">
        <f t="shared" si="3"/>
        <v>Stephen christiani kenteyJanuari</v>
      </c>
      <c r="V21" s="23">
        <f t="shared" si="4"/>
        <v>45673</v>
      </c>
      <c r="X21" s="26">
        <f>VLOOKUP(CONCATENATE(C21,D21),'Honor 2025'!A:D,4,FALSE)</f>
        <v>1329000</v>
      </c>
      <c r="Y21" s="24"/>
      <c r="BE21" s="24"/>
      <c r="CK21" s="24"/>
      <c r="DQ21" s="24"/>
      <c r="EW21" s="24"/>
      <c r="GC21" s="24"/>
      <c r="HI21" s="24"/>
      <c r="IO21" s="24"/>
      <c r="JU21" s="24"/>
      <c r="LA21" s="24"/>
      <c r="MG21" s="24"/>
      <c r="NM21" s="24"/>
    </row>
    <row r="22" spans="1:377" ht="15.75" customHeight="1" thickBot="1">
      <c r="A22" s="1" t="str">
        <f t="shared" si="0"/>
        <v>Stephen christiani kenteyJanuari-4</v>
      </c>
      <c r="B22" s="12" t="str">
        <f t="shared" si="1"/>
        <v>Vini Cristin, S.Tr.Stat.JanuariSurvei Harga Konsumen (HK 4, 5, 6)</v>
      </c>
      <c r="C22" s="13" t="s">
        <v>43</v>
      </c>
      <c r="D22" s="14" t="s">
        <v>17</v>
      </c>
      <c r="E22" s="15" t="s">
        <v>42</v>
      </c>
      <c r="F22" s="15" t="s">
        <v>38</v>
      </c>
      <c r="G22" s="15">
        <f t="shared" si="5"/>
        <v>672000</v>
      </c>
      <c r="H22" s="16">
        <v>48000</v>
      </c>
      <c r="I22" s="14" t="s">
        <v>23</v>
      </c>
      <c r="J22" s="17">
        <v>14</v>
      </c>
      <c r="K22" s="75" t="s">
        <v>159</v>
      </c>
      <c r="L22" s="25">
        <v>45659</v>
      </c>
      <c r="M22" s="25">
        <v>45667</v>
      </c>
      <c r="N22" s="16" t="e">
        <f t="shared" ca="1" si="2"/>
        <v>#NAME?</v>
      </c>
      <c r="O22" s="19"/>
      <c r="P22" s="19"/>
      <c r="Q22" s="20"/>
      <c r="R22" s="21" t="str">
        <f t="array" ref="R22">VLOOKUP(C22,DB!A:D,2,FALSE)</f>
        <v>Ranotana weru lingkungan 5</v>
      </c>
      <c r="S22" s="21" t="str">
        <f t="array" ref="S22">VLOOKUP(C22,DB!A:D,3,FALSE)</f>
        <v>Stephenkentey@gmail.com</v>
      </c>
      <c r="T22" s="22" t="s">
        <v>19</v>
      </c>
      <c r="U22" s="1" t="str">
        <f t="shared" si="3"/>
        <v>Stephen christiani kenteyJanuari</v>
      </c>
      <c r="V22" s="23">
        <f t="shared" si="4"/>
        <v>45667</v>
      </c>
      <c r="X22" s="26">
        <f>VLOOKUP(CONCATENATE(C22,D22),'Honor 2025'!A:D,4,FALSE)</f>
        <v>1329000</v>
      </c>
      <c r="Y22" s="24"/>
      <c r="BE22" s="24"/>
      <c r="CK22" s="24"/>
      <c r="DQ22" s="24"/>
      <c r="EW22" s="24"/>
      <c r="GC22" s="24"/>
      <c r="HI22" s="24"/>
      <c r="IO22" s="24"/>
      <c r="JU22" s="24"/>
      <c r="LA22" s="24"/>
      <c r="MG22" s="24"/>
      <c r="NM22" s="24"/>
    </row>
    <row r="23" spans="1:377" ht="15.75" customHeight="1" thickBot="1">
      <c r="A23" s="1" t="str">
        <f t="shared" si="0"/>
        <v>Roy MakalewJanuari-1</v>
      </c>
      <c r="B23" s="12" t="str">
        <f t="shared" si="1"/>
        <v>Vini Cristin, S.Tr.Stat.JanuariSurvei Harga Konsumen (HK 1.1 Pasar)</v>
      </c>
      <c r="C23" s="13" t="s">
        <v>44</v>
      </c>
      <c r="D23" s="14" t="s">
        <v>17</v>
      </c>
      <c r="E23" s="15" t="s">
        <v>37</v>
      </c>
      <c r="F23" s="15" t="s">
        <v>38</v>
      </c>
      <c r="G23" s="15">
        <f t="shared" si="5"/>
        <v>225000</v>
      </c>
      <c r="H23" s="16">
        <v>45000</v>
      </c>
      <c r="I23" s="14" t="s">
        <v>23</v>
      </c>
      <c r="J23" s="17">
        <v>5</v>
      </c>
      <c r="K23" s="74" t="s">
        <v>159</v>
      </c>
      <c r="L23" s="25">
        <v>45663</v>
      </c>
      <c r="M23" s="25">
        <v>45678</v>
      </c>
      <c r="N23" s="16" t="e">
        <f t="shared" ca="1" si="2"/>
        <v>#NAME?</v>
      </c>
      <c r="O23" s="19"/>
      <c r="P23" s="19"/>
      <c r="Q23" s="20"/>
      <c r="R23" s="21" t="str">
        <f t="array" ref="R23">VLOOKUP(C23,DB!A:D,2,FALSE)</f>
        <v>Jalan Kleak 77, no 58</v>
      </c>
      <c r="S23" s="21" t="str">
        <f t="array" ref="S23">VLOOKUP(C23,DB!A:D,3,FALSE)</f>
        <v>roymakalew2511@gmail.com</v>
      </c>
      <c r="T23" s="22" t="s">
        <v>19</v>
      </c>
      <c r="U23" s="1" t="str">
        <f t="shared" si="3"/>
        <v>Roy MakalewJanuari</v>
      </c>
      <c r="V23" s="23">
        <f t="shared" si="4"/>
        <v>45678</v>
      </c>
      <c r="X23" s="26">
        <f>VLOOKUP(CONCATENATE(C23,D23),'Honor 2025'!A:D,4,FALSE)</f>
        <v>1392000</v>
      </c>
      <c r="Y23" s="24"/>
      <c r="BE23" s="24"/>
      <c r="CK23" s="24"/>
      <c r="DQ23" s="24"/>
      <c r="EW23" s="24"/>
      <c r="GC23" s="24"/>
      <c r="HI23" s="24"/>
      <c r="IO23" s="24"/>
      <c r="JU23" s="24"/>
      <c r="LA23" s="24"/>
      <c r="MG23" s="24"/>
      <c r="NM23" s="24"/>
    </row>
    <row r="24" spans="1:377" ht="15.75" customHeight="1" thickBot="1">
      <c r="A24" s="1" t="str">
        <f t="shared" si="0"/>
        <v>Roy MakalewJanuari-2</v>
      </c>
      <c r="B24" s="12" t="str">
        <f t="shared" si="1"/>
        <v>Vini Cristin, S.Tr.Stat.JanuariSurvei Harga Konsumen (HK 1.2 Pasar)</v>
      </c>
      <c r="C24" s="13" t="s">
        <v>44</v>
      </c>
      <c r="D24" s="14" t="s">
        <v>17</v>
      </c>
      <c r="E24" s="15" t="s">
        <v>39</v>
      </c>
      <c r="F24" s="15" t="s">
        <v>38</v>
      </c>
      <c r="G24" s="15">
        <f t="shared" si="5"/>
        <v>106000</v>
      </c>
      <c r="H24" s="16">
        <v>53000</v>
      </c>
      <c r="I24" s="14" t="s">
        <v>23</v>
      </c>
      <c r="J24" s="17">
        <v>2</v>
      </c>
      <c r="K24" s="75" t="s">
        <v>159</v>
      </c>
      <c r="L24" s="25">
        <v>45665</v>
      </c>
      <c r="M24" s="25">
        <v>45680</v>
      </c>
      <c r="N24" s="16" t="e">
        <f t="shared" ca="1" si="2"/>
        <v>#NAME?</v>
      </c>
      <c r="O24" s="19"/>
      <c r="P24" s="19"/>
      <c r="Q24" s="20"/>
      <c r="R24" s="21" t="str">
        <f t="array" ref="R24">VLOOKUP(C24,DB!A:D,2,FALSE)</f>
        <v>Jalan Kleak 77, no 58</v>
      </c>
      <c r="S24" s="21" t="str">
        <f t="array" ref="S24">VLOOKUP(C24,DB!A:D,3,FALSE)</f>
        <v>roymakalew2511@gmail.com</v>
      </c>
      <c r="T24" s="22" t="s">
        <v>19</v>
      </c>
      <c r="U24" s="1" t="str">
        <f t="shared" si="3"/>
        <v>Roy MakalewJanuari</v>
      </c>
      <c r="V24" s="23">
        <f t="shared" si="4"/>
        <v>45680</v>
      </c>
      <c r="X24" s="26">
        <f>VLOOKUP(CONCATENATE(C24,D24),'Honor 2025'!A:D,4,FALSE)</f>
        <v>1392000</v>
      </c>
      <c r="Y24" s="24"/>
      <c r="BE24" s="24"/>
      <c r="CK24" s="24"/>
      <c r="DQ24" s="24"/>
      <c r="EW24" s="24"/>
      <c r="GC24" s="24"/>
      <c r="HI24" s="24"/>
      <c r="IO24" s="24"/>
      <c r="JU24" s="24"/>
      <c r="LA24" s="24"/>
      <c r="MG24" s="24"/>
      <c r="NM24" s="24"/>
    </row>
    <row r="25" spans="1:377" ht="15.75" customHeight="1" thickBot="1">
      <c r="A25" s="1" t="str">
        <f t="shared" si="0"/>
        <v>Roy MakalewJanuari-3</v>
      </c>
      <c r="B25" s="12" t="str">
        <f t="shared" si="1"/>
        <v>Vini Cristin, S.Tr.Stat.JanuariSurvei Harga Konsumen (HK 2.2 Pasar)</v>
      </c>
      <c r="C25" s="13" t="s">
        <v>44</v>
      </c>
      <c r="D25" s="14" t="s">
        <v>17</v>
      </c>
      <c r="E25" s="15" t="s">
        <v>41</v>
      </c>
      <c r="F25" s="15" t="s">
        <v>38</v>
      </c>
      <c r="G25" s="15">
        <f t="shared" si="5"/>
        <v>92000</v>
      </c>
      <c r="H25" s="16">
        <v>92000</v>
      </c>
      <c r="I25" s="14" t="s">
        <v>23</v>
      </c>
      <c r="J25" s="17">
        <v>1</v>
      </c>
      <c r="K25" s="74" t="s">
        <v>159</v>
      </c>
      <c r="L25" s="25">
        <v>45662</v>
      </c>
      <c r="M25" s="25">
        <v>45672</v>
      </c>
      <c r="N25" s="16" t="e">
        <f t="shared" ca="1" si="2"/>
        <v>#NAME?</v>
      </c>
      <c r="O25" s="19"/>
      <c r="P25" s="19"/>
      <c r="Q25" s="20"/>
      <c r="R25" s="21" t="str">
        <f t="array" ref="R25">VLOOKUP(C25,DB!A:D,2,FALSE)</f>
        <v>Jalan Kleak 77, no 58</v>
      </c>
      <c r="S25" s="21" t="str">
        <f t="array" ref="S25">VLOOKUP(C25,DB!A:D,3,FALSE)</f>
        <v>roymakalew2511@gmail.com</v>
      </c>
      <c r="T25" s="22" t="s">
        <v>19</v>
      </c>
      <c r="U25" s="1" t="str">
        <f t="shared" si="3"/>
        <v>Roy MakalewJanuari</v>
      </c>
      <c r="V25" s="23">
        <f t="shared" si="4"/>
        <v>45672</v>
      </c>
      <c r="X25" s="26">
        <f>VLOOKUP(CONCATENATE(C25,D25),'Honor 2025'!A:D,4,FALSE)</f>
        <v>1392000</v>
      </c>
      <c r="Y25" s="24"/>
      <c r="BE25" s="24"/>
      <c r="CK25" s="24"/>
      <c r="DQ25" s="24"/>
      <c r="EW25" s="24"/>
      <c r="GC25" s="24"/>
      <c r="HI25" s="24"/>
      <c r="IO25" s="24"/>
      <c r="JU25" s="24"/>
      <c r="LA25" s="24"/>
      <c r="MG25" s="24"/>
      <c r="NM25" s="24"/>
    </row>
    <row r="26" spans="1:377" ht="15.75" customHeight="1" thickBot="1">
      <c r="A26" s="1" t="str">
        <f t="shared" si="0"/>
        <v>Roy MakalewJanuari-4</v>
      </c>
      <c r="B26" s="12" t="str">
        <f t="shared" si="1"/>
        <v>Vini Cristin, S.Tr.Stat.JanuariSurvei Harga Konsumen (HK 3 Pasar)</v>
      </c>
      <c r="C26" s="13" t="s">
        <v>44</v>
      </c>
      <c r="D26" s="14" t="s">
        <v>17</v>
      </c>
      <c r="E26" s="15" t="s">
        <v>45</v>
      </c>
      <c r="F26" s="15" t="s">
        <v>38</v>
      </c>
      <c r="G26" s="15">
        <f t="shared" si="5"/>
        <v>49000</v>
      </c>
      <c r="H26" s="16">
        <v>49000</v>
      </c>
      <c r="I26" s="14" t="s">
        <v>23</v>
      </c>
      <c r="J26" s="17">
        <v>1</v>
      </c>
      <c r="K26" s="75" t="s">
        <v>159</v>
      </c>
      <c r="L26" s="25">
        <v>45659</v>
      </c>
      <c r="M26" s="25">
        <v>45667</v>
      </c>
      <c r="N26" s="16" t="e">
        <f t="shared" ca="1" si="2"/>
        <v>#NAME?</v>
      </c>
      <c r="O26" s="19"/>
      <c r="P26" s="19"/>
      <c r="Q26" s="20"/>
      <c r="R26" s="21" t="str">
        <f t="array" ref="R26">VLOOKUP(C26,DB!A:D,2,FALSE)</f>
        <v>Jalan Kleak 77, no 58</v>
      </c>
      <c r="S26" s="21" t="str">
        <f t="array" ref="S26">VLOOKUP(C26,DB!A:D,3,FALSE)</f>
        <v>roymakalew2511@gmail.com</v>
      </c>
      <c r="T26" s="22" t="s">
        <v>19</v>
      </c>
      <c r="U26" s="1" t="str">
        <f t="shared" si="3"/>
        <v>Roy MakalewJanuari</v>
      </c>
      <c r="V26" s="23">
        <f t="shared" si="4"/>
        <v>45667</v>
      </c>
      <c r="X26" s="26">
        <f>VLOOKUP(CONCATENATE(C26,D26),'Honor 2025'!A:D,4,FALSE)</f>
        <v>1392000</v>
      </c>
      <c r="Y26" s="24"/>
      <c r="BE26" s="24"/>
      <c r="CK26" s="24"/>
      <c r="DQ26" s="24"/>
      <c r="EW26" s="24"/>
      <c r="GC26" s="24"/>
      <c r="HI26" s="24"/>
      <c r="IO26" s="24"/>
      <c r="JU26" s="24"/>
      <c r="LA26" s="24"/>
      <c r="MG26" s="24"/>
      <c r="NM26" s="24"/>
    </row>
    <row r="27" spans="1:377" ht="15.75" customHeight="1" thickBot="1">
      <c r="A27" s="1" t="str">
        <f t="shared" si="0"/>
        <v>Roy MakalewJanuari-5</v>
      </c>
      <c r="B27" s="12" t="str">
        <f t="shared" si="1"/>
        <v>Vini Cristin, S.Tr.Stat.JanuariSurvei Harga Konsumen (HK 4, 5, 6)</v>
      </c>
      <c r="C27" s="13" t="s">
        <v>44</v>
      </c>
      <c r="D27" s="14" t="s">
        <v>17</v>
      </c>
      <c r="E27" s="15" t="s">
        <v>42</v>
      </c>
      <c r="F27" s="15" t="s">
        <v>38</v>
      </c>
      <c r="G27" s="15">
        <f t="shared" si="5"/>
        <v>576000</v>
      </c>
      <c r="H27" s="16">
        <v>48000</v>
      </c>
      <c r="I27" s="14" t="s">
        <v>23</v>
      </c>
      <c r="J27" s="17">
        <v>12</v>
      </c>
      <c r="K27" s="74" t="s">
        <v>159</v>
      </c>
      <c r="L27" s="25">
        <v>45659</v>
      </c>
      <c r="M27" s="25">
        <v>45667</v>
      </c>
      <c r="N27" s="16" t="e">
        <f t="shared" ca="1" si="2"/>
        <v>#NAME?</v>
      </c>
      <c r="O27" s="19"/>
      <c r="P27" s="19"/>
      <c r="Q27" s="20"/>
      <c r="R27" s="21" t="str">
        <f t="array" ref="R27">VLOOKUP(C27,DB!A:D,2,FALSE)</f>
        <v>Jalan Kleak 77, no 58</v>
      </c>
      <c r="S27" s="21" t="str">
        <f t="array" ref="S27">VLOOKUP(C27,DB!A:D,3,FALSE)</f>
        <v>roymakalew2511@gmail.com</v>
      </c>
      <c r="T27" s="22" t="s">
        <v>19</v>
      </c>
      <c r="U27" s="1" t="str">
        <f t="shared" si="3"/>
        <v>Roy MakalewJanuari</v>
      </c>
      <c r="V27" s="23">
        <f t="shared" si="4"/>
        <v>45667</v>
      </c>
      <c r="X27" s="26">
        <f>VLOOKUP(CONCATENATE(C27,D27),'Honor 2025'!A:D,4,FALSE)</f>
        <v>1392000</v>
      </c>
      <c r="Y27" s="24"/>
      <c r="BE27" s="24"/>
      <c r="CK27" s="24"/>
      <c r="DQ27" s="24"/>
      <c r="EW27" s="24"/>
      <c r="GC27" s="24"/>
      <c r="HI27" s="24"/>
      <c r="IO27" s="24"/>
      <c r="JU27" s="24"/>
      <c r="LA27" s="24"/>
      <c r="MG27" s="24"/>
      <c r="NM27" s="24"/>
    </row>
    <row r="28" spans="1:377" ht="15.75" customHeight="1" thickBot="1">
      <c r="A28" s="1" t="str">
        <f t="shared" si="0"/>
        <v>Roy MakalewJanuari-6</v>
      </c>
      <c r="B28" s="12" t="str">
        <f t="shared" si="1"/>
        <v>Vini Cristin, S.Tr.Stat.JanuariSurvei Harga Konsumen (HK 3 Outlet)</v>
      </c>
      <c r="C28" s="13" t="s">
        <v>44</v>
      </c>
      <c r="D28" s="14" t="s">
        <v>17</v>
      </c>
      <c r="E28" s="15" t="s">
        <v>46</v>
      </c>
      <c r="F28" s="15" t="s">
        <v>38</v>
      </c>
      <c r="G28" s="15">
        <f t="shared" si="5"/>
        <v>200000</v>
      </c>
      <c r="H28" s="16">
        <v>20000</v>
      </c>
      <c r="I28" s="14" t="s">
        <v>23</v>
      </c>
      <c r="J28" s="17">
        <v>10</v>
      </c>
      <c r="K28" s="75" t="s">
        <v>159</v>
      </c>
      <c r="L28" s="25">
        <v>45659</v>
      </c>
      <c r="M28" s="25">
        <v>45667</v>
      </c>
      <c r="N28" s="16" t="e">
        <f t="shared" ca="1" si="2"/>
        <v>#NAME?</v>
      </c>
      <c r="O28" s="19"/>
      <c r="P28" s="19"/>
      <c r="Q28" s="20"/>
      <c r="R28" s="21" t="str">
        <f t="array" ref="R28">VLOOKUP(C28,DB!A:D,2,FALSE)</f>
        <v>Jalan Kleak 77, no 58</v>
      </c>
      <c r="S28" s="21" t="str">
        <f t="array" ref="S28">VLOOKUP(C28,DB!A:D,3,FALSE)</f>
        <v>roymakalew2511@gmail.com</v>
      </c>
      <c r="T28" s="22" t="s">
        <v>19</v>
      </c>
      <c r="U28" s="1" t="str">
        <f t="shared" si="3"/>
        <v>Roy MakalewJanuari</v>
      </c>
      <c r="V28" s="23">
        <f t="shared" si="4"/>
        <v>45667</v>
      </c>
      <c r="X28" s="26">
        <f>VLOOKUP(CONCATENATE(C28,D28),'Honor 2025'!A:D,4,FALSE)</f>
        <v>1392000</v>
      </c>
      <c r="Y28" s="24"/>
      <c r="BE28" s="24"/>
      <c r="CK28" s="24"/>
      <c r="DQ28" s="24"/>
      <c r="EW28" s="24"/>
      <c r="GC28" s="24"/>
      <c r="HI28" s="24"/>
      <c r="IO28" s="24"/>
      <c r="JU28" s="24"/>
      <c r="LA28" s="24"/>
      <c r="MG28" s="24"/>
      <c r="NM28" s="24"/>
    </row>
    <row r="29" spans="1:377" ht="15.75" customHeight="1" thickBot="1">
      <c r="A29" s="1" t="str">
        <f t="shared" si="0"/>
        <v>Feibe Ireine Syalome MaramisJanuari-1</v>
      </c>
      <c r="B29" s="12" t="str">
        <f t="shared" si="1"/>
        <v>Vini Cristin, S.Tr.Stat.JanuariSurvei Harga Konsumen (HK 1.1 Pasar)</v>
      </c>
      <c r="C29" s="13" t="s">
        <v>47</v>
      </c>
      <c r="D29" s="14" t="s">
        <v>17</v>
      </c>
      <c r="E29" s="15" t="s">
        <v>37</v>
      </c>
      <c r="F29" s="15" t="s">
        <v>38</v>
      </c>
      <c r="G29" s="15">
        <f t="shared" si="5"/>
        <v>225000</v>
      </c>
      <c r="H29" s="16">
        <v>45000</v>
      </c>
      <c r="I29" s="14" t="s">
        <v>23</v>
      </c>
      <c r="J29" s="17">
        <v>5</v>
      </c>
      <c r="K29" s="74" t="s">
        <v>159</v>
      </c>
      <c r="L29" s="25">
        <v>45663</v>
      </c>
      <c r="M29" s="25">
        <v>45678</v>
      </c>
      <c r="N29" s="16" t="e">
        <f t="shared" ca="1" si="2"/>
        <v>#NAME?</v>
      </c>
      <c r="O29" s="19"/>
      <c r="P29" s="19"/>
      <c r="Q29" s="20"/>
      <c r="R29" s="21" t="str">
        <f t="array" ref="R29">VLOOKUP(C29,DB!A:D,2,FALSE)</f>
        <v>Ranotana Weru</v>
      </c>
      <c r="S29" s="21" t="str">
        <f t="array" ref="S29">VLOOKUP(C29,DB!A:D,3,FALSE)</f>
        <v>feibemaramis0202@gmail.com</v>
      </c>
      <c r="T29" s="22" t="s">
        <v>19</v>
      </c>
      <c r="U29" s="1" t="str">
        <f t="shared" si="3"/>
        <v>Feibe Ireine Syalome MaramisJanuari</v>
      </c>
      <c r="V29" s="23">
        <f t="shared" si="4"/>
        <v>45678</v>
      </c>
      <c r="X29" s="26">
        <f>VLOOKUP(CONCATENATE(C29,D29),'Honor 2025'!A:D,4,FALSE)</f>
        <v>1518000</v>
      </c>
      <c r="Y29" s="24"/>
      <c r="BE29" s="24"/>
      <c r="CK29" s="24"/>
      <c r="DQ29" s="24"/>
      <c r="EW29" s="24"/>
      <c r="GC29" s="24"/>
      <c r="HI29" s="24"/>
      <c r="IO29" s="24"/>
      <c r="JU29" s="24"/>
      <c r="LA29" s="24"/>
      <c r="MG29" s="24"/>
      <c r="NM29" s="24"/>
    </row>
    <row r="30" spans="1:377" ht="15.75" customHeight="1" thickBot="1">
      <c r="A30" s="1" t="str">
        <f t="shared" si="0"/>
        <v>Feibe Ireine Syalome MaramisJanuari-2</v>
      </c>
      <c r="B30" s="12" t="str">
        <f t="shared" si="1"/>
        <v>Vini Cristin, S.Tr.Stat.JanuariSurvei Harga Konsumen (HK 1.2 Pasar)</v>
      </c>
      <c r="C30" s="13" t="s">
        <v>47</v>
      </c>
      <c r="D30" s="14" t="s">
        <v>17</v>
      </c>
      <c r="E30" s="15" t="s">
        <v>39</v>
      </c>
      <c r="F30" s="15" t="s">
        <v>38</v>
      </c>
      <c r="G30" s="15">
        <f t="shared" si="5"/>
        <v>106000</v>
      </c>
      <c r="H30" s="16">
        <v>53000</v>
      </c>
      <c r="I30" s="14" t="s">
        <v>23</v>
      </c>
      <c r="J30" s="17">
        <v>2</v>
      </c>
      <c r="K30" s="75" t="s">
        <v>159</v>
      </c>
      <c r="L30" s="25">
        <v>45665</v>
      </c>
      <c r="M30" s="25">
        <v>45680</v>
      </c>
      <c r="N30" s="16" t="e">
        <f t="shared" ca="1" si="2"/>
        <v>#NAME?</v>
      </c>
      <c r="O30" s="19"/>
      <c r="P30" s="19"/>
      <c r="Q30" s="20"/>
      <c r="R30" s="21" t="str">
        <f t="array" ref="R30">VLOOKUP(C30,DB!A:D,2,FALSE)</f>
        <v>Ranotana Weru</v>
      </c>
      <c r="S30" s="21" t="str">
        <f t="array" ref="S30">VLOOKUP(C30,DB!A:D,3,FALSE)</f>
        <v>feibemaramis0202@gmail.com</v>
      </c>
      <c r="T30" s="22" t="s">
        <v>19</v>
      </c>
      <c r="U30" s="1" t="str">
        <f t="shared" si="3"/>
        <v>Feibe Ireine Syalome MaramisJanuari</v>
      </c>
      <c r="V30" s="23">
        <f t="shared" si="4"/>
        <v>45680</v>
      </c>
      <c r="X30" s="26">
        <f>VLOOKUP(CONCATENATE(C30,D30),'Honor 2025'!A:D,4,FALSE)</f>
        <v>1518000</v>
      </c>
      <c r="Y30" s="24"/>
      <c r="BE30" s="24"/>
      <c r="CK30" s="24"/>
      <c r="DQ30" s="24"/>
      <c r="EW30" s="24"/>
      <c r="GC30" s="24"/>
      <c r="HI30" s="24"/>
      <c r="IO30" s="24"/>
      <c r="JU30" s="24"/>
      <c r="LA30" s="24"/>
      <c r="MG30" s="24"/>
      <c r="NM30" s="24"/>
    </row>
    <row r="31" spans="1:377" ht="15.75" customHeight="1" thickBot="1">
      <c r="A31" s="1" t="str">
        <f t="shared" si="0"/>
        <v>Feibe Ireine Syalome MaramisJanuari-3</v>
      </c>
      <c r="B31" s="12" t="str">
        <f t="shared" si="1"/>
        <v>Vini Cristin, S.Tr.Stat.JanuariSurvei Harga Konsumen (HK 2.1 Pasar)</v>
      </c>
      <c r="C31" s="13" t="s">
        <v>47</v>
      </c>
      <c r="D31" s="14" t="s">
        <v>17</v>
      </c>
      <c r="E31" s="15" t="s">
        <v>40</v>
      </c>
      <c r="F31" s="15" t="s">
        <v>38</v>
      </c>
      <c r="G31" s="15">
        <f t="shared" si="5"/>
        <v>86000</v>
      </c>
      <c r="H31" s="16">
        <v>86000</v>
      </c>
      <c r="I31" s="14" t="s">
        <v>23</v>
      </c>
      <c r="J31" s="17">
        <v>1</v>
      </c>
      <c r="K31" s="74" t="s">
        <v>159</v>
      </c>
      <c r="L31" s="25">
        <v>45671</v>
      </c>
      <c r="M31" s="25">
        <v>45673</v>
      </c>
      <c r="N31" s="16" t="e">
        <f t="shared" ca="1" si="2"/>
        <v>#NAME?</v>
      </c>
      <c r="O31" s="19"/>
      <c r="P31" s="19"/>
      <c r="Q31" s="20"/>
      <c r="R31" s="21" t="str">
        <f t="array" ref="R31">VLOOKUP(C31,DB!A:D,2,FALSE)</f>
        <v>Ranotana Weru</v>
      </c>
      <c r="S31" s="21" t="str">
        <f t="array" ref="S31">VLOOKUP(C31,DB!A:D,3,FALSE)</f>
        <v>feibemaramis0202@gmail.com</v>
      </c>
      <c r="T31" s="22" t="s">
        <v>19</v>
      </c>
      <c r="U31" s="1" t="str">
        <f t="shared" si="3"/>
        <v>Feibe Ireine Syalome MaramisJanuari</v>
      </c>
      <c r="V31" s="23">
        <f t="shared" si="4"/>
        <v>45673</v>
      </c>
      <c r="X31" s="26">
        <f>VLOOKUP(CONCATENATE(C31,D31),'Honor 2025'!A:D,4,FALSE)</f>
        <v>1518000</v>
      </c>
      <c r="Y31" s="24"/>
      <c r="BE31" s="24"/>
      <c r="CK31" s="24"/>
      <c r="DQ31" s="24"/>
      <c r="EW31" s="24"/>
      <c r="GC31" s="24"/>
      <c r="HI31" s="24"/>
      <c r="IO31" s="24"/>
      <c r="JU31" s="24"/>
      <c r="LA31" s="24"/>
      <c r="MG31" s="24"/>
      <c r="NM31" s="24"/>
    </row>
    <row r="32" spans="1:377" ht="15" thickBot="1">
      <c r="A32" s="1" t="str">
        <f t="shared" si="0"/>
        <v>Feibe Ireine Syalome MaramisJanuari-4</v>
      </c>
      <c r="B32" s="12" t="str">
        <f t="shared" si="1"/>
        <v>Vini Cristin, S.Tr.Stat.JanuariSurvei Harga Konsumen (HK 2.2 Pasar)</v>
      </c>
      <c r="C32" s="13" t="s">
        <v>47</v>
      </c>
      <c r="D32" s="14" t="s">
        <v>17</v>
      </c>
      <c r="E32" s="15" t="s">
        <v>41</v>
      </c>
      <c r="F32" s="15" t="s">
        <v>38</v>
      </c>
      <c r="G32" s="15">
        <f t="shared" si="5"/>
        <v>92000</v>
      </c>
      <c r="H32" s="16">
        <v>92000</v>
      </c>
      <c r="I32" s="14" t="s">
        <v>23</v>
      </c>
      <c r="J32" s="17">
        <v>1</v>
      </c>
      <c r="K32" s="75" t="s">
        <v>159</v>
      </c>
      <c r="L32" s="25">
        <v>45662</v>
      </c>
      <c r="M32" s="25">
        <v>45672</v>
      </c>
      <c r="N32" s="16" t="e">
        <f t="shared" ca="1" si="2"/>
        <v>#NAME?</v>
      </c>
      <c r="O32" s="19"/>
      <c r="P32" s="19"/>
      <c r="Q32" s="20"/>
      <c r="R32" s="21" t="str">
        <f t="array" ref="R32">VLOOKUP(C32,DB!A:D,2,FALSE)</f>
        <v>Ranotana Weru</v>
      </c>
      <c r="S32" s="21" t="str">
        <f t="array" ref="S32">VLOOKUP(C32,DB!A:D,3,FALSE)</f>
        <v>feibemaramis0202@gmail.com</v>
      </c>
      <c r="T32" s="22" t="s">
        <v>19</v>
      </c>
      <c r="U32" s="1" t="str">
        <f t="shared" si="3"/>
        <v>Feibe Ireine Syalome MaramisJanuari</v>
      </c>
      <c r="V32" s="23">
        <f t="shared" si="4"/>
        <v>45672</v>
      </c>
      <c r="X32" s="26">
        <f>VLOOKUP(CONCATENATE(C32,D32),'Honor 2025'!A:D,4,FALSE)</f>
        <v>1518000</v>
      </c>
      <c r="Y32" s="24"/>
      <c r="BE32" s="24"/>
      <c r="CK32" s="24"/>
      <c r="DQ32" s="24"/>
      <c r="EW32" s="24"/>
      <c r="GC32" s="24"/>
      <c r="HI32" s="24"/>
      <c r="IO32" s="24"/>
      <c r="JU32" s="24"/>
      <c r="LA32" s="24"/>
      <c r="MG32" s="24"/>
      <c r="NM32" s="24"/>
    </row>
    <row r="33" spans="1:377" ht="15" thickBot="1">
      <c r="A33" s="1" t="str">
        <f t="shared" si="0"/>
        <v>Feibe Ireine Syalome MaramisJanuari-5</v>
      </c>
      <c r="B33" s="12" t="str">
        <f t="shared" si="1"/>
        <v>Vini Cristin, S.Tr.Stat.JanuariSurvei Harga Konsumen (HK 3 Pasar)</v>
      </c>
      <c r="C33" s="13" t="s">
        <v>47</v>
      </c>
      <c r="D33" s="14" t="s">
        <v>17</v>
      </c>
      <c r="E33" s="15" t="s">
        <v>45</v>
      </c>
      <c r="F33" s="15" t="s">
        <v>38</v>
      </c>
      <c r="G33" s="15">
        <f t="shared" si="5"/>
        <v>49000</v>
      </c>
      <c r="H33" s="16">
        <v>49000</v>
      </c>
      <c r="I33" s="14" t="s">
        <v>23</v>
      </c>
      <c r="J33" s="17">
        <v>1</v>
      </c>
      <c r="K33" s="74" t="s">
        <v>159</v>
      </c>
      <c r="L33" s="25">
        <v>45659</v>
      </c>
      <c r="M33" s="25">
        <v>45667</v>
      </c>
      <c r="N33" s="16" t="e">
        <f t="shared" ca="1" si="2"/>
        <v>#NAME?</v>
      </c>
      <c r="O33" s="19"/>
      <c r="P33" s="19"/>
      <c r="Q33" s="20"/>
      <c r="R33" s="21" t="str">
        <f t="array" ref="R33">VLOOKUP(C33,DB!A:D,2,FALSE)</f>
        <v>Ranotana Weru</v>
      </c>
      <c r="S33" s="21" t="str">
        <f t="array" ref="S33">VLOOKUP(C33,DB!A:D,3,FALSE)</f>
        <v>feibemaramis0202@gmail.com</v>
      </c>
      <c r="T33" s="22" t="s">
        <v>19</v>
      </c>
      <c r="U33" s="1" t="str">
        <f t="shared" si="3"/>
        <v>Feibe Ireine Syalome MaramisJanuari</v>
      </c>
      <c r="V33" s="23">
        <f t="shared" si="4"/>
        <v>45667</v>
      </c>
      <c r="X33" s="26">
        <f>VLOOKUP(CONCATENATE(C33,D33),'Honor 2025'!A:D,4,FALSE)</f>
        <v>1518000</v>
      </c>
      <c r="Y33" s="24"/>
      <c r="BE33" s="24"/>
      <c r="CK33" s="24"/>
      <c r="DQ33" s="24"/>
      <c r="EW33" s="24"/>
      <c r="GC33" s="24"/>
      <c r="HI33" s="24"/>
      <c r="IO33" s="24"/>
      <c r="JU33" s="24"/>
      <c r="LA33" s="24"/>
      <c r="MG33" s="24"/>
      <c r="NM33" s="24"/>
    </row>
    <row r="34" spans="1:377" ht="15" thickBot="1">
      <c r="A34" s="1" t="str">
        <f t="shared" si="0"/>
        <v>Feibe Ireine Syalome MaramisJanuari-6</v>
      </c>
      <c r="B34" s="12" t="str">
        <f t="shared" si="1"/>
        <v>Vini Cristin, S.Tr.Stat.JanuariSurvei Harga Konsumen (HK 4, 5, 6)</v>
      </c>
      <c r="C34" s="13" t="s">
        <v>47</v>
      </c>
      <c r="D34" s="14" t="s">
        <v>17</v>
      </c>
      <c r="E34" s="15" t="s">
        <v>42</v>
      </c>
      <c r="F34" s="15" t="s">
        <v>38</v>
      </c>
      <c r="G34" s="15">
        <f t="shared" si="5"/>
        <v>576000</v>
      </c>
      <c r="H34" s="16">
        <v>48000</v>
      </c>
      <c r="I34" s="14" t="s">
        <v>23</v>
      </c>
      <c r="J34" s="17">
        <v>12</v>
      </c>
      <c r="K34" s="75" t="s">
        <v>159</v>
      </c>
      <c r="L34" s="25">
        <v>45659</v>
      </c>
      <c r="M34" s="25">
        <v>45667</v>
      </c>
      <c r="N34" s="16" t="e">
        <f t="shared" ca="1" si="2"/>
        <v>#NAME?</v>
      </c>
      <c r="O34" s="19"/>
      <c r="P34" s="19"/>
      <c r="Q34" s="20"/>
      <c r="R34" s="21" t="str">
        <f t="array" ref="R34">VLOOKUP(C34,DB!A:D,2,FALSE)</f>
        <v>Ranotana Weru</v>
      </c>
      <c r="S34" s="21" t="str">
        <f t="array" ref="S34">VLOOKUP(C34,DB!A:D,3,FALSE)</f>
        <v>feibemaramis0202@gmail.com</v>
      </c>
      <c r="T34" s="22" t="s">
        <v>19</v>
      </c>
      <c r="U34" s="1" t="str">
        <f t="shared" si="3"/>
        <v>Feibe Ireine Syalome MaramisJanuari</v>
      </c>
      <c r="V34" s="23">
        <f t="shared" si="4"/>
        <v>45667</v>
      </c>
      <c r="X34" s="26">
        <f>VLOOKUP(CONCATENATE(C34,D34),'Honor 2025'!A:D,4,FALSE)</f>
        <v>1518000</v>
      </c>
      <c r="Y34" s="24"/>
      <c r="BE34" s="24"/>
      <c r="CK34" s="24"/>
      <c r="DQ34" s="24"/>
      <c r="EW34" s="24"/>
      <c r="GC34" s="24"/>
      <c r="HI34" s="24"/>
      <c r="IO34" s="24"/>
      <c r="JU34" s="24"/>
      <c r="LA34" s="24"/>
      <c r="MG34" s="24"/>
      <c r="NM34" s="24"/>
    </row>
    <row r="35" spans="1:377" ht="15" thickBot="1">
      <c r="A35" s="1" t="str">
        <f t="shared" si="0"/>
        <v>Susly Yuliana SeneweJanuari-1</v>
      </c>
      <c r="B35" s="12" t="str">
        <f t="shared" si="1"/>
        <v>Vini Cristin, S.Tr.Stat.JanuariSurvei Harga Konsumen (HK 1.1 Pasar)</v>
      </c>
      <c r="C35" s="13" t="s">
        <v>48</v>
      </c>
      <c r="D35" s="14" t="s">
        <v>17</v>
      </c>
      <c r="E35" s="15" t="s">
        <v>37</v>
      </c>
      <c r="F35" s="15" t="s">
        <v>38</v>
      </c>
      <c r="G35" s="15">
        <f t="shared" si="5"/>
        <v>225000</v>
      </c>
      <c r="H35" s="16">
        <v>45000</v>
      </c>
      <c r="I35" s="14" t="s">
        <v>23</v>
      </c>
      <c r="J35" s="17">
        <v>5</v>
      </c>
      <c r="K35" s="74" t="s">
        <v>159</v>
      </c>
      <c r="L35" s="25">
        <v>45663</v>
      </c>
      <c r="M35" s="25">
        <v>45678</v>
      </c>
      <c r="N35" s="16" t="e">
        <f t="shared" ca="1" si="2"/>
        <v>#NAME?</v>
      </c>
      <c r="O35" s="19"/>
      <c r="P35" s="19"/>
      <c r="Q35" s="20"/>
      <c r="R35" s="21" t="str">
        <f t="array" ref="R35">VLOOKUP(C35,DB!A:D,2,FALSE)</f>
        <v>Jalan Lumimuut 5 Mahakeret Timur lingk.3</v>
      </c>
      <c r="S35" s="21" t="str">
        <f t="array" ref="S35">VLOOKUP(C35,DB!A:D,3,FALSE)</f>
        <v>suslysenewe@gmail.com</v>
      </c>
      <c r="T35" s="22" t="s">
        <v>19</v>
      </c>
      <c r="U35" s="1" t="str">
        <f t="shared" si="3"/>
        <v>Susly Yuliana SeneweJanuari</v>
      </c>
      <c r="V35" s="23">
        <f t="shared" si="4"/>
        <v>45678</v>
      </c>
      <c r="X35" s="26">
        <f>VLOOKUP(CONCATENATE(C35,D35),'Honor 2025'!A:D,4,FALSE)</f>
        <v>1278000</v>
      </c>
      <c r="Y35" s="24"/>
      <c r="BE35" s="24"/>
      <c r="CK35" s="24"/>
      <c r="DQ35" s="24"/>
      <c r="EW35" s="24"/>
      <c r="GC35" s="24"/>
      <c r="HI35" s="24"/>
      <c r="IO35" s="24"/>
      <c r="JU35" s="24"/>
      <c r="LA35" s="24"/>
      <c r="MG35" s="24"/>
      <c r="NM35" s="24"/>
    </row>
    <row r="36" spans="1:377" ht="15" thickBot="1">
      <c r="A36" s="1" t="str">
        <f t="shared" si="0"/>
        <v>Susly Yuliana SeneweJanuari-2</v>
      </c>
      <c r="B36" s="12" t="str">
        <f t="shared" si="1"/>
        <v>Vini Cristin, S.Tr.Stat.JanuariSurvei Harga Konsumen (HK 1.2 Pasar)</v>
      </c>
      <c r="C36" s="13" t="s">
        <v>48</v>
      </c>
      <c r="D36" s="14" t="s">
        <v>17</v>
      </c>
      <c r="E36" s="15" t="s">
        <v>39</v>
      </c>
      <c r="F36" s="15" t="s">
        <v>38</v>
      </c>
      <c r="G36" s="15">
        <f t="shared" si="5"/>
        <v>106000</v>
      </c>
      <c r="H36" s="16">
        <v>53000</v>
      </c>
      <c r="I36" s="14" t="s">
        <v>23</v>
      </c>
      <c r="J36" s="17">
        <v>2</v>
      </c>
      <c r="K36" s="75" t="s">
        <v>159</v>
      </c>
      <c r="L36" s="25">
        <v>45665</v>
      </c>
      <c r="M36" s="25">
        <v>45680</v>
      </c>
      <c r="N36" s="16" t="e">
        <f t="shared" ca="1" si="2"/>
        <v>#NAME?</v>
      </c>
      <c r="O36" s="19"/>
      <c r="P36" s="19"/>
      <c r="Q36" s="20"/>
      <c r="R36" s="21" t="str">
        <f t="array" ref="R36">VLOOKUP(C36,DB!A:D,2,FALSE)</f>
        <v>Jalan Lumimuut 5 Mahakeret Timur lingk.3</v>
      </c>
      <c r="S36" s="21" t="str">
        <f t="array" ref="S36">VLOOKUP(C36,DB!A:D,3,FALSE)</f>
        <v>suslysenewe@gmail.com</v>
      </c>
      <c r="T36" s="22" t="s">
        <v>19</v>
      </c>
      <c r="U36" s="1" t="str">
        <f t="shared" si="3"/>
        <v>Susly Yuliana SeneweJanuari</v>
      </c>
      <c r="V36" s="23">
        <f t="shared" si="4"/>
        <v>45680</v>
      </c>
      <c r="X36" s="26">
        <f>VLOOKUP(CONCATENATE(C36,D36),'Honor 2025'!A:D,4,FALSE)</f>
        <v>1278000</v>
      </c>
      <c r="Y36" s="24"/>
      <c r="BE36" s="24"/>
      <c r="CK36" s="24"/>
      <c r="DQ36" s="24"/>
      <c r="EW36" s="24"/>
      <c r="GC36" s="24"/>
      <c r="HI36" s="24"/>
      <c r="IO36" s="24"/>
      <c r="JU36" s="24"/>
      <c r="LA36" s="24"/>
      <c r="MG36" s="24"/>
      <c r="NM36" s="24"/>
    </row>
    <row r="37" spans="1:377" ht="15" thickBot="1">
      <c r="A37" s="1" t="str">
        <f t="shared" si="0"/>
        <v>Susly Yuliana SeneweJanuari-3</v>
      </c>
      <c r="B37" s="12" t="str">
        <f t="shared" si="1"/>
        <v>Vini Cristin, S.Tr.Stat.JanuariSurvei Harga Konsumen (HK 2.1 Pasar)</v>
      </c>
      <c r="C37" s="13" t="s">
        <v>48</v>
      </c>
      <c r="D37" s="14" t="s">
        <v>17</v>
      </c>
      <c r="E37" s="15" t="s">
        <v>40</v>
      </c>
      <c r="F37" s="15" t="s">
        <v>38</v>
      </c>
      <c r="G37" s="15">
        <f t="shared" si="5"/>
        <v>86000</v>
      </c>
      <c r="H37" s="16">
        <v>86000</v>
      </c>
      <c r="I37" s="14" t="s">
        <v>23</v>
      </c>
      <c r="J37" s="17">
        <v>1</v>
      </c>
      <c r="K37" s="74" t="s">
        <v>159</v>
      </c>
      <c r="L37" s="25">
        <v>45671</v>
      </c>
      <c r="M37" s="25">
        <v>45673</v>
      </c>
      <c r="N37" s="16" t="e">
        <f t="shared" ca="1" si="2"/>
        <v>#NAME?</v>
      </c>
      <c r="O37" s="19"/>
      <c r="P37" s="19"/>
      <c r="Q37" s="20"/>
      <c r="R37" s="21" t="str">
        <f t="array" ref="R37">VLOOKUP(C37,DB!A:D,2,FALSE)</f>
        <v>Jalan Lumimuut 5 Mahakeret Timur lingk.3</v>
      </c>
      <c r="S37" s="21" t="str">
        <f t="array" ref="S37">VLOOKUP(C37,DB!A:D,3,FALSE)</f>
        <v>suslysenewe@gmail.com</v>
      </c>
      <c r="T37" s="22" t="s">
        <v>19</v>
      </c>
      <c r="U37" s="1" t="str">
        <f t="shared" si="3"/>
        <v>Susly Yuliana SeneweJanuari</v>
      </c>
      <c r="V37" s="23">
        <f t="shared" si="4"/>
        <v>45673</v>
      </c>
      <c r="X37" s="26">
        <f>VLOOKUP(CONCATENATE(C37,D37),'Honor 2025'!A:D,4,FALSE)</f>
        <v>1278000</v>
      </c>
      <c r="Y37" s="24"/>
      <c r="BE37" s="24"/>
      <c r="CK37" s="24"/>
      <c r="DQ37" s="24"/>
      <c r="EW37" s="24"/>
      <c r="GC37" s="24"/>
      <c r="HI37" s="24"/>
      <c r="IO37" s="24"/>
      <c r="JU37" s="24"/>
      <c r="LA37" s="24"/>
      <c r="MG37" s="24"/>
      <c r="NM37" s="24"/>
    </row>
    <row r="38" spans="1:377" ht="15" thickBot="1">
      <c r="A38" s="1" t="str">
        <f t="shared" si="0"/>
        <v>Susly Yuliana SeneweJanuari-4</v>
      </c>
      <c r="B38" s="12" t="str">
        <f t="shared" si="1"/>
        <v>Vini Cristin, S.Tr.Stat.JanuariSurvei Harga Konsumen (HK 2.2 Pasar)</v>
      </c>
      <c r="C38" s="13" t="s">
        <v>48</v>
      </c>
      <c r="D38" s="14" t="s">
        <v>17</v>
      </c>
      <c r="E38" s="15" t="s">
        <v>41</v>
      </c>
      <c r="F38" s="15" t="s">
        <v>38</v>
      </c>
      <c r="G38" s="15">
        <f t="shared" si="5"/>
        <v>92000</v>
      </c>
      <c r="H38" s="16">
        <v>92000</v>
      </c>
      <c r="I38" s="14" t="s">
        <v>23</v>
      </c>
      <c r="J38" s="17">
        <v>1</v>
      </c>
      <c r="K38" s="75" t="s">
        <v>159</v>
      </c>
      <c r="L38" s="25">
        <v>45662</v>
      </c>
      <c r="M38" s="25">
        <v>45672</v>
      </c>
      <c r="N38" s="16" t="e">
        <f t="shared" ca="1" si="2"/>
        <v>#NAME?</v>
      </c>
      <c r="O38" s="19"/>
      <c r="P38" s="19"/>
      <c r="Q38" s="20"/>
      <c r="R38" s="21" t="str">
        <f t="array" ref="R38">VLOOKUP(C38,DB!A:D,2,FALSE)</f>
        <v>Jalan Lumimuut 5 Mahakeret Timur lingk.3</v>
      </c>
      <c r="S38" s="21" t="str">
        <f t="array" ref="S38">VLOOKUP(C38,DB!A:D,3,FALSE)</f>
        <v>suslysenewe@gmail.com</v>
      </c>
      <c r="T38" s="22" t="s">
        <v>19</v>
      </c>
      <c r="U38" s="1" t="str">
        <f t="shared" si="3"/>
        <v>Susly Yuliana SeneweJanuari</v>
      </c>
      <c r="V38" s="23">
        <f t="shared" si="4"/>
        <v>45672</v>
      </c>
      <c r="X38" s="26">
        <f>VLOOKUP(CONCATENATE(C38,D38),'Honor 2025'!A:D,4,FALSE)</f>
        <v>1278000</v>
      </c>
      <c r="Y38" s="24"/>
      <c r="BE38" s="24"/>
      <c r="CK38" s="24"/>
      <c r="DQ38" s="24"/>
      <c r="EW38" s="24"/>
      <c r="GC38" s="24"/>
      <c r="HI38" s="24"/>
      <c r="IO38" s="24"/>
      <c r="JU38" s="24"/>
      <c r="LA38" s="24"/>
      <c r="MG38" s="24"/>
      <c r="NM38" s="24"/>
    </row>
    <row r="39" spans="1:377" ht="15" thickBot="1">
      <c r="A39" s="1" t="str">
        <f t="shared" si="0"/>
        <v>Susly Yuliana SeneweJanuari-5</v>
      </c>
      <c r="B39" s="12" t="str">
        <f t="shared" si="1"/>
        <v>Vini Cristin, S.Tr.Stat.JanuariSurvei Harga Konsumen (HK 3 Pasar)</v>
      </c>
      <c r="C39" s="13" t="s">
        <v>48</v>
      </c>
      <c r="D39" s="14" t="s">
        <v>17</v>
      </c>
      <c r="E39" s="15" t="s">
        <v>45</v>
      </c>
      <c r="F39" s="15" t="s">
        <v>38</v>
      </c>
      <c r="G39" s="15">
        <f t="shared" si="5"/>
        <v>49000</v>
      </c>
      <c r="H39" s="16">
        <v>49000</v>
      </c>
      <c r="I39" s="14" t="s">
        <v>23</v>
      </c>
      <c r="J39" s="17">
        <v>1</v>
      </c>
      <c r="K39" s="74" t="s">
        <v>159</v>
      </c>
      <c r="L39" s="25">
        <v>45659</v>
      </c>
      <c r="M39" s="25">
        <v>45667</v>
      </c>
      <c r="N39" s="16" t="e">
        <f t="shared" ca="1" si="2"/>
        <v>#NAME?</v>
      </c>
      <c r="O39" s="19"/>
      <c r="P39" s="19"/>
      <c r="Q39" s="20"/>
      <c r="R39" s="21" t="str">
        <f t="array" ref="R39">VLOOKUP(C39,DB!A:D,2,FALSE)</f>
        <v>Jalan Lumimuut 5 Mahakeret Timur lingk.3</v>
      </c>
      <c r="S39" s="21" t="str">
        <f t="array" ref="S39">VLOOKUP(C39,DB!A:D,3,FALSE)</f>
        <v>suslysenewe@gmail.com</v>
      </c>
      <c r="T39" s="22" t="s">
        <v>19</v>
      </c>
      <c r="U39" s="1" t="str">
        <f t="shared" si="3"/>
        <v>Susly Yuliana SeneweJanuari</v>
      </c>
      <c r="V39" s="23">
        <f t="shared" si="4"/>
        <v>45667</v>
      </c>
      <c r="X39" s="26">
        <f>VLOOKUP(CONCATENATE(C39,D39),'Honor 2025'!A:D,4,FALSE)</f>
        <v>1278000</v>
      </c>
      <c r="Y39" s="24"/>
      <c r="BE39" s="24"/>
      <c r="CK39" s="24"/>
      <c r="DQ39" s="24"/>
      <c r="EW39" s="24"/>
      <c r="GC39" s="24"/>
      <c r="HI39" s="24"/>
      <c r="IO39" s="24"/>
      <c r="JU39" s="24"/>
      <c r="LA39" s="24"/>
      <c r="MG39" s="24"/>
      <c r="NM39" s="24"/>
    </row>
    <row r="40" spans="1:377" ht="15" thickBot="1">
      <c r="A40" s="1" t="str">
        <f t="shared" si="0"/>
        <v>Susly Yuliana SeneweJanuari-6</v>
      </c>
      <c r="B40" s="12" t="str">
        <f t="shared" si="1"/>
        <v>Vini Cristin, S.Tr.Stat.JanuariSurvei Harga Konsumen (HK 4, 5, 6)</v>
      </c>
      <c r="C40" s="13" t="s">
        <v>48</v>
      </c>
      <c r="D40" s="14" t="s">
        <v>17</v>
      </c>
      <c r="E40" s="15" t="s">
        <v>42</v>
      </c>
      <c r="F40" s="15" t="s">
        <v>38</v>
      </c>
      <c r="G40" s="15">
        <f t="shared" si="5"/>
        <v>720000</v>
      </c>
      <c r="H40" s="16">
        <v>48000</v>
      </c>
      <c r="I40" s="14" t="s">
        <v>23</v>
      </c>
      <c r="J40" s="17">
        <v>15</v>
      </c>
      <c r="K40" s="75" t="s">
        <v>159</v>
      </c>
      <c r="L40" s="25">
        <v>45659</v>
      </c>
      <c r="M40" s="25">
        <v>45667</v>
      </c>
      <c r="N40" s="16" t="e">
        <f t="shared" ca="1" si="2"/>
        <v>#NAME?</v>
      </c>
      <c r="O40" s="19"/>
      <c r="P40" s="19"/>
      <c r="Q40" s="20"/>
      <c r="R40" s="21" t="str">
        <f t="array" ref="R40">VLOOKUP(C40,DB!A:D,2,FALSE)</f>
        <v>Jalan Lumimuut 5 Mahakeret Timur lingk.3</v>
      </c>
      <c r="S40" s="21" t="str">
        <f t="array" ref="S40">VLOOKUP(C40,DB!A:D,3,FALSE)</f>
        <v>suslysenewe@gmail.com</v>
      </c>
      <c r="T40" s="22" t="s">
        <v>19</v>
      </c>
      <c r="U40" s="1" t="str">
        <f t="shared" si="3"/>
        <v>Susly Yuliana SeneweJanuari</v>
      </c>
      <c r="V40" s="23">
        <f t="shared" si="4"/>
        <v>45667</v>
      </c>
      <c r="X40" s="26">
        <f>VLOOKUP(CONCATENATE(C40,D40),'Honor 2025'!A:D,4,FALSE)</f>
        <v>1278000</v>
      </c>
      <c r="Y40" s="24"/>
      <c r="BE40" s="24"/>
      <c r="CK40" s="24"/>
      <c r="DQ40" s="24"/>
      <c r="EW40" s="24"/>
      <c r="GC40" s="24"/>
      <c r="HI40" s="24"/>
      <c r="IO40" s="24"/>
      <c r="JU40" s="24"/>
      <c r="LA40" s="24"/>
      <c r="MG40" s="24"/>
      <c r="NM40" s="24"/>
    </row>
    <row r="41" spans="1:377" ht="15" thickBot="1">
      <c r="A41" s="1" t="str">
        <f t="shared" si="0"/>
        <v>Heny RumambiJanuari-1</v>
      </c>
      <c r="B41" s="12" t="str">
        <f t="shared" si="1"/>
        <v>Vini Cristin, S.Tr.Stat.JanuariSurvei Harga Konsumen (HK 1.1 Pasar)</v>
      </c>
      <c r="C41" s="13" t="s">
        <v>49</v>
      </c>
      <c r="D41" s="14" t="s">
        <v>17</v>
      </c>
      <c r="E41" s="15" t="s">
        <v>37</v>
      </c>
      <c r="F41" s="15" t="s">
        <v>38</v>
      </c>
      <c r="G41" s="15">
        <f t="shared" si="5"/>
        <v>225000</v>
      </c>
      <c r="H41" s="16">
        <v>45000</v>
      </c>
      <c r="I41" s="14" t="s">
        <v>23</v>
      </c>
      <c r="J41" s="17">
        <v>5</v>
      </c>
      <c r="K41" s="74" t="s">
        <v>159</v>
      </c>
      <c r="L41" s="25">
        <v>45663</v>
      </c>
      <c r="M41" s="25">
        <v>45678</v>
      </c>
      <c r="N41" s="16" t="e">
        <f t="shared" ca="1" si="2"/>
        <v>#NAME?</v>
      </c>
      <c r="O41" s="19"/>
      <c r="P41" s="19"/>
      <c r="Q41" s="20"/>
      <c r="R41" s="21" t="str">
        <f t="array" ref="R41">VLOOKUP(C41,DB!A:D,2,FALSE)</f>
        <v>Jl. Ringkeng BTN Puskopad blok C No. 49A</v>
      </c>
      <c r="S41" s="21" t="str">
        <f t="array" ref="S41">VLOOKUP(C41,DB!A:D,3,FALSE)</f>
        <v>henyrumambi@gmail.com</v>
      </c>
      <c r="T41" s="22" t="s">
        <v>19</v>
      </c>
      <c r="U41" s="1" t="str">
        <f t="shared" si="3"/>
        <v>Heny RumambiJanuari</v>
      </c>
      <c r="V41" s="23">
        <f t="shared" si="4"/>
        <v>45678</v>
      </c>
      <c r="X41" s="26">
        <f>VLOOKUP(CONCATENATE(C41,D41),'Honor 2025'!A:D,4,FALSE)</f>
        <v>1525000</v>
      </c>
      <c r="Y41" s="24"/>
      <c r="BE41" s="24"/>
      <c r="CK41" s="24"/>
      <c r="DQ41" s="24"/>
      <c r="EW41" s="24"/>
      <c r="GC41" s="24"/>
      <c r="HI41" s="24"/>
      <c r="IO41" s="24"/>
      <c r="JU41" s="24"/>
      <c r="LA41" s="24"/>
      <c r="MG41" s="24"/>
      <c r="NM41" s="24"/>
    </row>
    <row r="42" spans="1:377" ht="15" thickBot="1">
      <c r="A42" s="1" t="str">
        <f t="shared" si="0"/>
        <v>Heny RumambiJanuari-2</v>
      </c>
      <c r="B42" s="12" t="str">
        <f t="shared" si="1"/>
        <v>Vini Cristin, S.Tr.Stat.JanuariSurvei Harga Konsumen (HK 1.2 Pasar)</v>
      </c>
      <c r="C42" s="13" t="s">
        <v>49</v>
      </c>
      <c r="D42" s="14" t="s">
        <v>17</v>
      </c>
      <c r="E42" s="15" t="s">
        <v>39</v>
      </c>
      <c r="F42" s="15" t="s">
        <v>38</v>
      </c>
      <c r="G42" s="15">
        <f t="shared" si="5"/>
        <v>106000</v>
      </c>
      <c r="H42" s="16">
        <v>53000</v>
      </c>
      <c r="I42" s="14" t="s">
        <v>23</v>
      </c>
      <c r="J42" s="17">
        <v>2</v>
      </c>
      <c r="K42" s="75" t="s">
        <v>159</v>
      </c>
      <c r="L42" s="25">
        <v>45665</v>
      </c>
      <c r="M42" s="25">
        <v>45680</v>
      </c>
      <c r="N42" s="16" t="e">
        <f t="shared" ca="1" si="2"/>
        <v>#NAME?</v>
      </c>
      <c r="O42" s="19"/>
      <c r="P42" s="19"/>
      <c r="Q42" s="20"/>
      <c r="R42" s="21" t="str">
        <f t="array" ref="R42">VLOOKUP(C42,DB!A:D,2,FALSE)</f>
        <v>Jl. Ringkeng BTN Puskopad blok C No. 49A</v>
      </c>
      <c r="S42" s="21" t="str">
        <f t="array" ref="S42">VLOOKUP(C42,DB!A:D,3,FALSE)</f>
        <v>henyrumambi@gmail.com</v>
      </c>
      <c r="T42" s="22" t="s">
        <v>19</v>
      </c>
      <c r="U42" s="1" t="str">
        <f t="shared" si="3"/>
        <v>Heny RumambiJanuari</v>
      </c>
      <c r="V42" s="23">
        <f t="shared" si="4"/>
        <v>45680</v>
      </c>
      <c r="X42" s="26">
        <f>VLOOKUP(CONCATENATE(C42,D42),'Honor 2025'!A:D,4,FALSE)</f>
        <v>1525000</v>
      </c>
      <c r="Y42" s="24"/>
      <c r="BE42" s="24"/>
      <c r="CK42" s="24"/>
      <c r="DQ42" s="24"/>
      <c r="EW42" s="24"/>
      <c r="GC42" s="24"/>
      <c r="HI42" s="24"/>
      <c r="IO42" s="24"/>
      <c r="JU42" s="24"/>
      <c r="LA42" s="24"/>
      <c r="MG42" s="24"/>
      <c r="NM42" s="24"/>
    </row>
    <row r="43" spans="1:377" ht="15" thickBot="1">
      <c r="A43" s="1" t="str">
        <f t="shared" si="0"/>
        <v>Heny RumambiJanuari-3</v>
      </c>
      <c r="B43" s="12" t="str">
        <f t="shared" si="1"/>
        <v>Vini Cristin, S.Tr.Stat.JanuariSurvei Harga Konsumen (HK 2.1 Pasar)</v>
      </c>
      <c r="C43" s="13" t="s">
        <v>49</v>
      </c>
      <c r="D43" s="14" t="s">
        <v>17</v>
      </c>
      <c r="E43" s="15" t="s">
        <v>40</v>
      </c>
      <c r="F43" s="15" t="s">
        <v>38</v>
      </c>
      <c r="G43" s="15">
        <f t="shared" si="5"/>
        <v>86000</v>
      </c>
      <c r="H43" s="16">
        <v>86000</v>
      </c>
      <c r="I43" s="14" t="s">
        <v>23</v>
      </c>
      <c r="J43" s="17">
        <v>1</v>
      </c>
      <c r="K43" s="74" t="s">
        <v>159</v>
      </c>
      <c r="L43" s="25">
        <v>45671</v>
      </c>
      <c r="M43" s="25">
        <v>45673</v>
      </c>
      <c r="N43" s="16" t="e">
        <f t="shared" ca="1" si="2"/>
        <v>#NAME?</v>
      </c>
      <c r="O43" s="19"/>
      <c r="P43" s="19"/>
      <c r="Q43" s="20"/>
      <c r="R43" s="21" t="str">
        <f t="array" ref="R43">VLOOKUP(C43,DB!A:D,2,FALSE)</f>
        <v>Jl. Ringkeng BTN Puskopad blok C No. 49A</v>
      </c>
      <c r="S43" s="21" t="str">
        <f t="array" ref="S43">VLOOKUP(C43,DB!A:D,3,FALSE)</f>
        <v>henyrumambi@gmail.com</v>
      </c>
      <c r="T43" s="22" t="s">
        <v>19</v>
      </c>
      <c r="U43" s="1" t="str">
        <f t="shared" si="3"/>
        <v>Heny RumambiJanuari</v>
      </c>
      <c r="V43" s="23">
        <f t="shared" si="4"/>
        <v>45673</v>
      </c>
      <c r="X43" s="26">
        <f>VLOOKUP(CONCATENATE(C43,D43),'Honor 2025'!A:D,4,FALSE)</f>
        <v>1525000</v>
      </c>
      <c r="Y43" s="24"/>
      <c r="BE43" s="24"/>
      <c r="CK43" s="24"/>
      <c r="DQ43" s="24"/>
      <c r="EW43" s="24"/>
      <c r="GC43" s="24"/>
      <c r="HI43" s="24"/>
      <c r="IO43" s="24"/>
      <c r="JU43" s="24"/>
      <c r="LA43" s="24"/>
      <c r="MG43" s="24"/>
      <c r="NM43" s="24"/>
    </row>
    <row r="44" spans="1:377" ht="15" thickBot="1">
      <c r="A44" s="1" t="str">
        <f t="shared" si="0"/>
        <v>Heny RumambiJanuari-4</v>
      </c>
      <c r="B44" s="12" t="str">
        <f t="shared" si="1"/>
        <v>Vini Cristin, S.Tr.Stat.JanuariSurvei Harga Konsumen (HK 2.2 Pasar)</v>
      </c>
      <c r="C44" s="13" t="s">
        <v>49</v>
      </c>
      <c r="D44" s="14" t="s">
        <v>17</v>
      </c>
      <c r="E44" s="15" t="s">
        <v>41</v>
      </c>
      <c r="F44" s="15" t="s">
        <v>38</v>
      </c>
      <c r="G44" s="15">
        <f t="shared" si="5"/>
        <v>92000</v>
      </c>
      <c r="H44" s="16">
        <v>92000</v>
      </c>
      <c r="I44" s="14" t="s">
        <v>23</v>
      </c>
      <c r="J44" s="17">
        <v>1</v>
      </c>
      <c r="K44" s="75" t="s">
        <v>159</v>
      </c>
      <c r="L44" s="25">
        <v>45662</v>
      </c>
      <c r="M44" s="25">
        <v>45672</v>
      </c>
      <c r="N44" s="16" t="e">
        <f t="shared" ca="1" si="2"/>
        <v>#NAME?</v>
      </c>
      <c r="O44" s="19"/>
      <c r="P44" s="19"/>
      <c r="Q44" s="20"/>
      <c r="R44" s="21" t="str">
        <f t="array" ref="R44">VLOOKUP(C44,DB!A:D,2,FALSE)</f>
        <v>Jl. Ringkeng BTN Puskopad blok C No. 49A</v>
      </c>
      <c r="S44" s="21" t="str">
        <f t="array" ref="S44">VLOOKUP(C44,DB!A:D,3,FALSE)</f>
        <v>henyrumambi@gmail.com</v>
      </c>
      <c r="T44" s="22" t="s">
        <v>19</v>
      </c>
      <c r="U44" s="1" t="str">
        <f t="shared" si="3"/>
        <v>Heny RumambiJanuari</v>
      </c>
      <c r="V44" s="23">
        <f t="shared" si="4"/>
        <v>45672</v>
      </c>
      <c r="X44" s="26">
        <f>VLOOKUP(CONCATENATE(C44,D44),'Honor 2025'!A:D,4,FALSE)</f>
        <v>1525000</v>
      </c>
      <c r="Y44" s="24"/>
      <c r="BE44" s="24"/>
      <c r="CK44" s="24"/>
      <c r="DQ44" s="24"/>
      <c r="EW44" s="24"/>
      <c r="GC44" s="24"/>
      <c r="HI44" s="24"/>
      <c r="IO44" s="24"/>
      <c r="JU44" s="24"/>
      <c r="LA44" s="24"/>
      <c r="MG44" s="24"/>
      <c r="NM44" s="24"/>
    </row>
    <row r="45" spans="1:377" ht="15" thickBot="1">
      <c r="A45" s="1" t="str">
        <f t="shared" si="0"/>
        <v>Heny RumambiJanuari-5</v>
      </c>
      <c r="B45" s="12" t="str">
        <f t="shared" si="1"/>
        <v>Vini Cristin, S.Tr.Stat.JanuariSurvei Harga Konsumen (HK 4, 5, 6)</v>
      </c>
      <c r="C45" s="13" t="s">
        <v>49</v>
      </c>
      <c r="D45" s="14" t="s">
        <v>17</v>
      </c>
      <c r="E45" s="15" t="s">
        <v>42</v>
      </c>
      <c r="F45" s="15" t="s">
        <v>38</v>
      </c>
      <c r="G45" s="15">
        <f t="shared" si="5"/>
        <v>480000</v>
      </c>
      <c r="H45" s="16">
        <v>48000</v>
      </c>
      <c r="I45" s="14" t="s">
        <v>23</v>
      </c>
      <c r="J45" s="17">
        <v>10</v>
      </c>
      <c r="K45" s="74" t="s">
        <v>159</v>
      </c>
      <c r="L45" s="25">
        <v>45659</v>
      </c>
      <c r="M45" s="25">
        <v>45667</v>
      </c>
      <c r="N45" s="16" t="e">
        <f t="shared" ca="1" si="2"/>
        <v>#NAME?</v>
      </c>
      <c r="O45" s="19"/>
      <c r="P45" s="19"/>
      <c r="Q45" s="20"/>
      <c r="R45" s="21" t="str">
        <f t="array" ref="R45">VLOOKUP(C45,DB!A:D,2,FALSE)</f>
        <v>Jl. Ringkeng BTN Puskopad blok C No. 49A</v>
      </c>
      <c r="S45" s="21" t="str">
        <f t="array" ref="S45">VLOOKUP(C45,DB!A:D,3,FALSE)</f>
        <v>henyrumambi@gmail.com</v>
      </c>
      <c r="T45" s="22" t="s">
        <v>19</v>
      </c>
      <c r="U45" s="1" t="str">
        <f t="shared" si="3"/>
        <v>Heny RumambiJanuari</v>
      </c>
      <c r="V45" s="23">
        <f t="shared" si="4"/>
        <v>45667</v>
      </c>
      <c r="X45" s="26">
        <f>VLOOKUP(CONCATENATE(C45,D45),'Honor 2025'!A:D,4,FALSE)</f>
        <v>1525000</v>
      </c>
      <c r="Y45" s="24"/>
      <c r="BE45" s="24"/>
      <c r="CK45" s="24"/>
      <c r="DQ45" s="24"/>
      <c r="EW45" s="24"/>
      <c r="GC45" s="24"/>
      <c r="HI45" s="24"/>
      <c r="IO45" s="24"/>
      <c r="JU45" s="24"/>
      <c r="LA45" s="24"/>
      <c r="MG45" s="24"/>
      <c r="NM45" s="24"/>
    </row>
    <row r="46" spans="1:377" ht="15" thickBot="1">
      <c r="A46" s="1" t="str">
        <f t="shared" si="0"/>
        <v>Heny RumambiJanuari-6</v>
      </c>
      <c r="B46" s="12" t="str">
        <f t="shared" si="1"/>
        <v>Vini Cristin, S.Tr.Stat.JanuariSurvei Harga Konsumen (HK 3 Outlet)</v>
      </c>
      <c r="C46" s="13" t="s">
        <v>49</v>
      </c>
      <c r="D46" s="14" t="s">
        <v>17</v>
      </c>
      <c r="E46" s="15" t="s">
        <v>46</v>
      </c>
      <c r="F46" s="15" t="s">
        <v>38</v>
      </c>
      <c r="G46" s="15">
        <f t="shared" si="5"/>
        <v>200000</v>
      </c>
      <c r="H46" s="16">
        <v>20000</v>
      </c>
      <c r="I46" s="14" t="s">
        <v>23</v>
      </c>
      <c r="J46" s="17">
        <v>10</v>
      </c>
      <c r="K46" s="75" t="s">
        <v>159</v>
      </c>
      <c r="L46" s="25">
        <v>45659</v>
      </c>
      <c r="M46" s="25">
        <v>45667</v>
      </c>
      <c r="N46" s="16" t="e">
        <f t="shared" ca="1" si="2"/>
        <v>#NAME?</v>
      </c>
      <c r="O46" s="19"/>
      <c r="P46" s="19"/>
      <c r="Q46" s="20"/>
      <c r="R46" s="21" t="str">
        <f t="array" ref="R46">VLOOKUP(C46,DB!A:D,2,FALSE)</f>
        <v>Jl. Ringkeng BTN Puskopad blok C No. 49A</v>
      </c>
      <c r="S46" s="21" t="str">
        <f t="array" ref="S46">VLOOKUP(C46,DB!A:D,3,FALSE)</f>
        <v>henyrumambi@gmail.com</v>
      </c>
      <c r="T46" s="22" t="s">
        <v>19</v>
      </c>
      <c r="U46" s="1" t="str">
        <f t="shared" si="3"/>
        <v>Heny RumambiJanuari</v>
      </c>
      <c r="V46" s="23">
        <f t="shared" si="4"/>
        <v>45667</v>
      </c>
      <c r="X46" s="26">
        <f>VLOOKUP(CONCATENATE(C46,D46),'Honor 2025'!A:D,4,FALSE)</f>
        <v>1525000</v>
      </c>
      <c r="Y46" s="24"/>
      <c r="BE46" s="24"/>
      <c r="CK46" s="24"/>
      <c r="DQ46" s="24"/>
      <c r="EW46" s="24"/>
      <c r="GC46" s="24"/>
      <c r="HI46" s="24"/>
      <c r="IO46" s="24"/>
      <c r="JU46" s="24"/>
      <c r="LA46" s="24"/>
      <c r="MG46" s="24"/>
      <c r="NM46" s="24"/>
    </row>
    <row r="47" spans="1:377" ht="15" thickBot="1">
      <c r="A47" s="1" t="str">
        <f t="shared" si="0"/>
        <v>SRI ANGRAINI HARTANTOJanuari-1</v>
      </c>
      <c r="B47" s="12" t="str">
        <f t="shared" si="1"/>
        <v>Vini Cristin, S.Tr.Stat.JanuariSurvei Harga Konsumen (HK 2.1 Pasar)</v>
      </c>
      <c r="C47" s="13" t="s">
        <v>50</v>
      </c>
      <c r="D47" s="14" t="s">
        <v>17</v>
      </c>
      <c r="E47" s="15" t="s">
        <v>40</v>
      </c>
      <c r="F47" s="15" t="s">
        <v>38</v>
      </c>
      <c r="G47" s="15">
        <f t="shared" si="5"/>
        <v>86000</v>
      </c>
      <c r="H47" s="16">
        <v>86000</v>
      </c>
      <c r="I47" s="14" t="s">
        <v>23</v>
      </c>
      <c r="J47" s="17">
        <v>1</v>
      </c>
      <c r="K47" s="74" t="s">
        <v>159</v>
      </c>
      <c r="L47" s="25">
        <v>45671</v>
      </c>
      <c r="M47" s="25">
        <v>45673</v>
      </c>
      <c r="N47" s="16" t="e">
        <f t="shared" ca="1" si="2"/>
        <v>#NAME?</v>
      </c>
      <c r="O47" s="19"/>
      <c r="P47" s="19"/>
      <c r="Q47" s="20"/>
      <c r="R47" s="21" t="str">
        <f t="array" ref="R47">VLOOKUP(C47,DB!A:D,2,FALSE)</f>
        <v>JALAN 14 FEBUARY TELING ATAS LINGKUNGAN 3</v>
      </c>
      <c r="S47" s="21" t="str">
        <f t="array" ref="S47">VLOOKUP(C47,DB!A:D,3,FALSE)</f>
        <v>hartantosriangraini@gmail.com</v>
      </c>
      <c r="T47" s="22" t="s">
        <v>19</v>
      </c>
      <c r="U47" s="1" t="str">
        <f t="shared" si="3"/>
        <v>SRI ANGRAINI HARTANTOJanuari</v>
      </c>
      <c r="V47" s="23">
        <f t="shared" si="4"/>
        <v>45673</v>
      </c>
      <c r="X47" s="26">
        <f>VLOOKUP(CONCATENATE(C47,D47),'Honor 2025'!A:D,4,FALSE)</f>
        <v>1482000</v>
      </c>
      <c r="Y47" s="24"/>
      <c r="BE47" s="24"/>
      <c r="CK47" s="24"/>
      <c r="DQ47" s="24"/>
      <c r="EW47" s="24"/>
      <c r="GC47" s="24"/>
      <c r="HI47" s="24"/>
      <c r="IO47" s="24"/>
      <c r="JU47" s="24"/>
      <c r="LA47" s="24"/>
      <c r="MG47" s="24"/>
      <c r="NM47" s="24"/>
    </row>
    <row r="48" spans="1:377" ht="15" thickBot="1">
      <c r="A48" s="1" t="str">
        <f t="shared" si="0"/>
        <v>SRI ANGRAINI HARTANTOJanuari-2</v>
      </c>
      <c r="B48" s="12" t="str">
        <f t="shared" si="1"/>
        <v>Vini Cristin, S.Tr.Stat.JanuariSurvei Harga Konsumen (HK 2.2 Pasar)</v>
      </c>
      <c r="C48" s="13" t="s">
        <v>50</v>
      </c>
      <c r="D48" s="14" t="s">
        <v>17</v>
      </c>
      <c r="E48" s="15" t="s">
        <v>41</v>
      </c>
      <c r="F48" s="15" t="s">
        <v>38</v>
      </c>
      <c r="G48" s="15">
        <f t="shared" si="5"/>
        <v>92000</v>
      </c>
      <c r="H48" s="16">
        <v>92000</v>
      </c>
      <c r="I48" s="14" t="s">
        <v>23</v>
      </c>
      <c r="J48" s="17">
        <v>1</v>
      </c>
      <c r="K48" s="75" t="s">
        <v>159</v>
      </c>
      <c r="L48" s="25">
        <v>45662</v>
      </c>
      <c r="M48" s="25">
        <v>45672</v>
      </c>
      <c r="N48" s="16" t="e">
        <f t="shared" ca="1" si="2"/>
        <v>#NAME?</v>
      </c>
      <c r="O48" s="19"/>
      <c r="P48" s="19"/>
      <c r="Q48" s="20"/>
      <c r="R48" s="21" t="str">
        <f t="array" ref="R48">VLOOKUP(C48,DB!A:D,2,FALSE)</f>
        <v>JALAN 14 FEBUARY TELING ATAS LINGKUNGAN 3</v>
      </c>
      <c r="S48" s="21" t="str">
        <f t="array" ref="S48">VLOOKUP(C48,DB!A:D,3,FALSE)</f>
        <v>hartantosriangraini@gmail.com</v>
      </c>
      <c r="T48" s="22" t="s">
        <v>19</v>
      </c>
      <c r="U48" s="1" t="str">
        <f t="shared" si="3"/>
        <v>SRI ANGRAINI HARTANTOJanuari</v>
      </c>
      <c r="V48" s="23">
        <f t="shared" si="4"/>
        <v>45672</v>
      </c>
      <c r="X48" s="26">
        <f>VLOOKUP(CONCATENATE(C48,D48),'Honor 2025'!A:D,4,FALSE)</f>
        <v>1482000</v>
      </c>
      <c r="Y48" s="24"/>
      <c r="BE48" s="24"/>
      <c r="CK48" s="24"/>
      <c r="DQ48" s="24"/>
      <c r="EW48" s="24"/>
      <c r="GC48" s="24"/>
      <c r="HI48" s="24"/>
      <c r="IO48" s="24"/>
      <c r="JU48" s="24"/>
      <c r="LA48" s="24"/>
      <c r="MG48" s="24"/>
      <c r="NM48" s="24"/>
    </row>
    <row r="49" spans="1:377" ht="15" thickBot="1">
      <c r="A49" s="1" t="str">
        <f t="shared" si="0"/>
        <v>SRI ANGRAINI HARTANTOJanuari-3</v>
      </c>
      <c r="B49" s="12" t="str">
        <f t="shared" si="1"/>
        <v>Vini Cristin, S.Tr.Stat.JanuariSurvei Harga Konsumen (HK 4, 5, 6)</v>
      </c>
      <c r="C49" s="13" t="s">
        <v>50</v>
      </c>
      <c r="D49" s="14" t="s">
        <v>17</v>
      </c>
      <c r="E49" s="15" t="s">
        <v>42</v>
      </c>
      <c r="F49" s="15" t="s">
        <v>38</v>
      </c>
      <c r="G49" s="15">
        <f t="shared" si="5"/>
        <v>624000</v>
      </c>
      <c r="H49" s="16">
        <v>48000</v>
      </c>
      <c r="I49" s="14" t="s">
        <v>23</v>
      </c>
      <c r="J49" s="17">
        <v>13</v>
      </c>
      <c r="K49" s="74" t="s">
        <v>159</v>
      </c>
      <c r="L49" s="25">
        <v>45659</v>
      </c>
      <c r="M49" s="25">
        <v>45667</v>
      </c>
      <c r="N49" s="16" t="e">
        <f t="shared" ca="1" si="2"/>
        <v>#NAME?</v>
      </c>
      <c r="O49" s="19"/>
      <c r="P49" s="19"/>
      <c r="Q49" s="20"/>
      <c r="R49" s="21" t="str">
        <f t="array" ref="R49">VLOOKUP(C49,DB!A:D,2,FALSE)</f>
        <v>JALAN 14 FEBUARY TELING ATAS LINGKUNGAN 3</v>
      </c>
      <c r="S49" s="21" t="str">
        <f t="array" ref="S49">VLOOKUP(C49,DB!A:D,3,FALSE)</f>
        <v>hartantosriangraini@gmail.com</v>
      </c>
      <c r="T49" s="22" t="s">
        <v>19</v>
      </c>
      <c r="U49" s="1" t="str">
        <f t="shared" si="3"/>
        <v>SRI ANGRAINI HARTANTOJanuari</v>
      </c>
      <c r="V49" s="23">
        <f t="shared" si="4"/>
        <v>45667</v>
      </c>
      <c r="X49" s="26">
        <f>VLOOKUP(CONCATENATE(C49,D49),'Honor 2025'!A:D,4,FALSE)</f>
        <v>1482000</v>
      </c>
      <c r="Y49" s="24"/>
      <c r="BE49" s="24"/>
      <c r="CK49" s="24"/>
      <c r="DQ49" s="24"/>
      <c r="EW49" s="24"/>
      <c r="GC49" s="24"/>
      <c r="HI49" s="24"/>
      <c r="IO49" s="24"/>
      <c r="JU49" s="24"/>
      <c r="LA49" s="24"/>
      <c r="MG49" s="24"/>
      <c r="NM49" s="24"/>
    </row>
    <row r="50" spans="1:377" ht="15" thickBot="1">
      <c r="A50" s="1" t="str">
        <f t="shared" si="0"/>
        <v>SRI ANGRAINI HARTANTOJanuari-4</v>
      </c>
      <c r="B50" s="12" t="str">
        <f t="shared" si="1"/>
        <v>Vini Cristin, S.Tr.Stat.JanuariSurvei Harga Konsumen (HK 3 Outlet)</v>
      </c>
      <c r="C50" s="13" t="s">
        <v>50</v>
      </c>
      <c r="D50" s="14" t="s">
        <v>17</v>
      </c>
      <c r="E50" s="15" t="s">
        <v>46</v>
      </c>
      <c r="F50" s="15" t="s">
        <v>38</v>
      </c>
      <c r="G50" s="15">
        <f t="shared" si="5"/>
        <v>200000</v>
      </c>
      <c r="H50" s="16">
        <v>20000</v>
      </c>
      <c r="I50" s="14" t="s">
        <v>23</v>
      </c>
      <c r="J50" s="17">
        <v>10</v>
      </c>
      <c r="K50" s="75" t="s">
        <v>159</v>
      </c>
      <c r="L50" s="25">
        <v>45659</v>
      </c>
      <c r="M50" s="25">
        <v>45667</v>
      </c>
      <c r="N50" s="16" t="e">
        <f t="shared" ca="1" si="2"/>
        <v>#NAME?</v>
      </c>
      <c r="O50" s="19"/>
      <c r="P50" s="19"/>
      <c r="Q50" s="20"/>
      <c r="R50" s="21" t="str">
        <f t="array" ref="R50">VLOOKUP(C50,DB!A:D,2,FALSE)</f>
        <v>JALAN 14 FEBUARY TELING ATAS LINGKUNGAN 3</v>
      </c>
      <c r="S50" s="21" t="str">
        <f t="array" ref="S50">VLOOKUP(C50,DB!A:D,3,FALSE)</f>
        <v>hartantosriangraini@gmail.com</v>
      </c>
      <c r="T50" s="22" t="s">
        <v>19</v>
      </c>
      <c r="U50" s="1" t="str">
        <f t="shared" si="3"/>
        <v>SRI ANGRAINI HARTANTOJanuari</v>
      </c>
      <c r="V50" s="23">
        <f t="shared" si="4"/>
        <v>45667</v>
      </c>
      <c r="X50" s="26">
        <f>VLOOKUP(CONCATENATE(C50,D50),'Honor 2025'!A:D,4,FALSE)</f>
        <v>1482000</v>
      </c>
      <c r="Y50" s="24"/>
      <c r="BE50" s="24"/>
      <c r="CK50" s="24"/>
      <c r="DQ50" s="24"/>
      <c r="EW50" s="24"/>
      <c r="GC50" s="24"/>
      <c r="HI50" s="24"/>
      <c r="IO50" s="24"/>
      <c r="JU50" s="24"/>
      <c r="LA50" s="24"/>
      <c r="MG50" s="24"/>
      <c r="NM50" s="24"/>
    </row>
    <row r="51" spans="1:377" ht="15" thickBot="1">
      <c r="A51" s="1" t="str">
        <f t="shared" si="0"/>
        <v>Sri MulyawatiJanuari-1</v>
      </c>
      <c r="B51" s="12" t="str">
        <f t="shared" si="1"/>
        <v>Vini Cristin, S.Tr.Stat.JanuariSurvei Harga Konsumen (HK 1.1 Outlet)</v>
      </c>
      <c r="C51" s="13" t="s">
        <v>51</v>
      </c>
      <c r="D51" s="14" t="s">
        <v>17</v>
      </c>
      <c r="E51" s="15" t="s">
        <v>52</v>
      </c>
      <c r="F51" s="15" t="s">
        <v>38</v>
      </c>
      <c r="G51" s="15">
        <f t="shared" si="5"/>
        <v>300000</v>
      </c>
      <c r="H51" s="16">
        <v>20000</v>
      </c>
      <c r="I51" s="14" t="s">
        <v>23</v>
      </c>
      <c r="J51" s="17">
        <v>15</v>
      </c>
      <c r="K51" s="74" t="s">
        <v>159</v>
      </c>
      <c r="L51" s="25">
        <v>45663</v>
      </c>
      <c r="M51" s="25">
        <v>45678</v>
      </c>
      <c r="N51" s="16" t="e">
        <f t="shared" ca="1" si="2"/>
        <v>#NAME?</v>
      </c>
      <c r="O51" s="19"/>
      <c r="P51" s="19"/>
      <c r="Q51" s="20"/>
      <c r="R51" s="21" t="str">
        <f t="array" ref="R51">VLOOKUP(C51,DB!A:D,2,FALSE)</f>
        <v>Jl Wiratama no 4 lingkungan 7</v>
      </c>
      <c r="S51" s="21" t="str">
        <f t="array" ref="S51">VLOOKUP(C51,DB!A:D,3,FALSE)</f>
        <v>mulyawatisrie75@gmail.com</v>
      </c>
      <c r="T51" s="22" t="s">
        <v>19</v>
      </c>
      <c r="U51" s="1" t="str">
        <f t="shared" si="3"/>
        <v>Sri MulyawatiJanuari</v>
      </c>
      <c r="V51" s="23">
        <f t="shared" si="4"/>
        <v>45678</v>
      </c>
      <c r="X51" s="26">
        <f>VLOOKUP(CONCATENATE(C51,D51),'Honor 2025'!A:D,4,FALSE)</f>
        <v>2357000</v>
      </c>
      <c r="Y51" s="24"/>
      <c r="BE51" s="24"/>
      <c r="CK51" s="24"/>
      <c r="DQ51" s="24"/>
      <c r="EW51" s="24"/>
      <c r="GC51" s="24"/>
      <c r="HI51" s="24"/>
      <c r="IO51" s="24"/>
      <c r="JU51" s="24"/>
      <c r="LA51" s="24"/>
      <c r="MG51" s="24"/>
      <c r="NM51" s="24"/>
    </row>
    <row r="52" spans="1:377" ht="15" thickBot="1">
      <c r="A52" s="1" t="str">
        <f t="shared" si="0"/>
        <v>Sri MulyawatiJanuari-2</v>
      </c>
      <c r="B52" s="12" t="str">
        <f t="shared" si="1"/>
        <v>Vini Cristin, S.Tr.Stat.JanuariSurvei Harga Konsumen (HK 1.2 Outlet)</v>
      </c>
      <c r="C52" s="13" t="s">
        <v>51</v>
      </c>
      <c r="D52" s="14" t="s">
        <v>17</v>
      </c>
      <c r="E52" s="15" t="s">
        <v>53</v>
      </c>
      <c r="F52" s="15" t="s">
        <v>38</v>
      </c>
      <c r="G52" s="15">
        <f t="shared" si="5"/>
        <v>120000</v>
      </c>
      <c r="H52" s="16">
        <v>20000</v>
      </c>
      <c r="I52" s="14" t="s">
        <v>23</v>
      </c>
      <c r="J52" s="17">
        <v>6</v>
      </c>
      <c r="K52" s="75" t="s">
        <v>159</v>
      </c>
      <c r="L52" s="25">
        <v>45665</v>
      </c>
      <c r="M52" s="25">
        <v>45680</v>
      </c>
      <c r="N52" s="16" t="e">
        <f t="shared" ca="1" si="2"/>
        <v>#NAME?</v>
      </c>
      <c r="O52" s="19"/>
      <c r="P52" s="19"/>
      <c r="Q52" s="20"/>
      <c r="R52" s="21" t="str">
        <f t="array" ref="R52">VLOOKUP(C52,DB!A:D,2,FALSE)</f>
        <v>Jl Wiratama no 4 lingkungan 7</v>
      </c>
      <c r="S52" s="21" t="str">
        <f t="array" ref="S52">VLOOKUP(C52,DB!A:D,3,FALSE)</f>
        <v>mulyawatisrie75@gmail.com</v>
      </c>
      <c r="T52" s="22" t="s">
        <v>19</v>
      </c>
      <c r="U52" s="1" t="str">
        <f t="shared" si="3"/>
        <v>Sri MulyawatiJanuari</v>
      </c>
      <c r="V52" s="23">
        <f t="shared" si="4"/>
        <v>45680</v>
      </c>
      <c r="X52" s="26">
        <f>VLOOKUP(CONCATENATE(C52,D52),'Honor 2025'!A:D,4,FALSE)</f>
        <v>2357000</v>
      </c>
      <c r="Y52" s="24"/>
      <c r="BE52" s="24"/>
      <c r="CK52" s="24"/>
      <c r="DQ52" s="24"/>
      <c r="EW52" s="24"/>
      <c r="GC52" s="24"/>
      <c r="HI52" s="24"/>
      <c r="IO52" s="24"/>
      <c r="JU52" s="24"/>
      <c r="LA52" s="24"/>
      <c r="MG52" s="24"/>
      <c r="NM52" s="24"/>
    </row>
    <row r="53" spans="1:377" ht="15" thickBot="1">
      <c r="A53" s="1" t="str">
        <f t="shared" si="0"/>
        <v>Sri MulyawatiJanuari-3</v>
      </c>
      <c r="B53" s="12" t="str">
        <f t="shared" si="1"/>
        <v>Vini Cristin, S.Tr.Stat.JanuariSurvei Harga Konsumen (HK 2.2 Outlet)</v>
      </c>
      <c r="C53" s="13" t="s">
        <v>51</v>
      </c>
      <c r="D53" s="14" t="s">
        <v>17</v>
      </c>
      <c r="E53" s="15" t="s">
        <v>54</v>
      </c>
      <c r="F53" s="15" t="s">
        <v>38</v>
      </c>
      <c r="G53" s="15">
        <f t="shared" si="5"/>
        <v>240000</v>
      </c>
      <c r="H53" s="16">
        <v>24000</v>
      </c>
      <c r="I53" s="14" t="s">
        <v>23</v>
      </c>
      <c r="J53" s="17">
        <v>10</v>
      </c>
      <c r="K53" s="74" t="s">
        <v>159</v>
      </c>
      <c r="L53" s="25">
        <v>45662</v>
      </c>
      <c r="M53" s="25">
        <v>45672</v>
      </c>
      <c r="N53" s="16" t="e">
        <f t="shared" ca="1" si="2"/>
        <v>#NAME?</v>
      </c>
      <c r="O53" s="19"/>
      <c r="P53" s="19"/>
      <c r="Q53" s="20"/>
      <c r="R53" s="21" t="str">
        <f t="array" ref="R53">VLOOKUP(C53,DB!A:D,2,FALSE)</f>
        <v>Jl Wiratama no 4 lingkungan 7</v>
      </c>
      <c r="S53" s="21" t="str">
        <f t="array" ref="S53">VLOOKUP(C53,DB!A:D,3,FALSE)</f>
        <v>mulyawatisrie75@gmail.com</v>
      </c>
      <c r="T53" s="22" t="s">
        <v>19</v>
      </c>
      <c r="U53" s="1" t="str">
        <f t="shared" si="3"/>
        <v>Sri MulyawatiJanuari</v>
      </c>
      <c r="V53" s="23">
        <f t="shared" si="4"/>
        <v>45672</v>
      </c>
      <c r="X53" s="26">
        <f>VLOOKUP(CONCATENATE(C53,D53),'Honor 2025'!A:D,4,FALSE)</f>
        <v>2357000</v>
      </c>
      <c r="Y53" s="24"/>
      <c r="BE53" s="24"/>
      <c r="CK53" s="24"/>
      <c r="DQ53" s="24"/>
      <c r="EW53" s="24"/>
      <c r="GC53" s="24"/>
      <c r="HI53" s="24"/>
      <c r="IO53" s="24"/>
      <c r="JU53" s="24"/>
      <c r="LA53" s="24"/>
      <c r="MG53" s="24"/>
      <c r="NM53" s="24"/>
    </row>
    <row r="54" spans="1:377" ht="15" thickBot="1">
      <c r="A54" s="1" t="str">
        <f t="shared" si="0"/>
        <v>Sri MulyawatiJanuari-4</v>
      </c>
      <c r="B54" s="12" t="str">
        <f t="shared" si="1"/>
        <v>Vini Cristin, S.Tr.Stat.JanuariSurvei Harga Konsumen (HK 4, 5, 6)</v>
      </c>
      <c r="C54" s="13" t="s">
        <v>51</v>
      </c>
      <c r="D54" s="14" t="s">
        <v>17</v>
      </c>
      <c r="E54" s="15" t="s">
        <v>42</v>
      </c>
      <c r="F54" s="15" t="s">
        <v>38</v>
      </c>
      <c r="G54" s="15">
        <f t="shared" si="5"/>
        <v>624000</v>
      </c>
      <c r="H54" s="16">
        <v>48000</v>
      </c>
      <c r="I54" s="14" t="s">
        <v>23</v>
      </c>
      <c r="J54" s="17">
        <v>13</v>
      </c>
      <c r="K54" s="75" t="s">
        <v>159</v>
      </c>
      <c r="L54" s="25">
        <v>45659</v>
      </c>
      <c r="M54" s="25">
        <v>45667</v>
      </c>
      <c r="N54" s="16" t="e">
        <f t="shared" ca="1" si="2"/>
        <v>#NAME?</v>
      </c>
      <c r="O54" s="19"/>
      <c r="P54" s="19"/>
      <c r="Q54" s="20"/>
      <c r="R54" s="21" t="str">
        <f t="array" ref="R54">VLOOKUP(C54,DB!A:D,2,FALSE)</f>
        <v>Jl Wiratama no 4 lingkungan 7</v>
      </c>
      <c r="S54" s="21" t="str">
        <f t="array" ref="S54">VLOOKUP(C54,DB!A:D,3,FALSE)</f>
        <v>mulyawatisrie75@gmail.com</v>
      </c>
      <c r="T54" s="22" t="s">
        <v>19</v>
      </c>
      <c r="U54" s="1" t="str">
        <f t="shared" si="3"/>
        <v>Sri MulyawatiJanuari</v>
      </c>
      <c r="V54" s="23">
        <f t="shared" si="4"/>
        <v>45667</v>
      </c>
      <c r="X54" s="26">
        <f>VLOOKUP(CONCATENATE(C54,D54),'Honor 2025'!A:D,4,FALSE)</f>
        <v>2357000</v>
      </c>
      <c r="Y54" s="24"/>
      <c r="BE54" s="24"/>
      <c r="CK54" s="24"/>
      <c r="DQ54" s="24"/>
      <c r="EW54" s="24"/>
      <c r="GC54" s="24"/>
      <c r="HI54" s="24"/>
      <c r="IO54" s="24"/>
      <c r="JU54" s="24"/>
      <c r="LA54" s="24"/>
      <c r="MG54" s="24"/>
      <c r="NM54" s="24"/>
    </row>
    <row r="55" spans="1:377" ht="15" thickBot="1">
      <c r="A55" s="1" t="str">
        <f t="shared" si="0"/>
        <v>Sri MulyawatiJanuari-5</v>
      </c>
      <c r="B55" s="12" t="str">
        <f t="shared" si="1"/>
        <v>Vini Cristin, S.Tr.Stat.JanuariSurvei Harga Konsumen (HK 3 Outlet)</v>
      </c>
      <c r="C55" s="13" t="s">
        <v>51</v>
      </c>
      <c r="D55" s="14" t="s">
        <v>17</v>
      </c>
      <c r="E55" s="15" t="s">
        <v>46</v>
      </c>
      <c r="F55" s="15" t="s">
        <v>38</v>
      </c>
      <c r="G55" s="15">
        <f t="shared" si="5"/>
        <v>140000</v>
      </c>
      <c r="H55" s="16">
        <v>20000</v>
      </c>
      <c r="I55" s="14" t="s">
        <v>23</v>
      </c>
      <c r="J55" s="17">
        <v>7</v>
      </c>
      <c r="K55" s="74" t="s">
        <v>159</v>
      </c>
      <c r="L55" s="25">
        <v>45659</v>
      </c>
      <c r="M55" s="25">
        <v>45667</v>
      </c>
      <c r="N55" s="16" t="e">
        <f t="shared" ca="1" si="2"/>
        <v>#NAME?</v>
      </c>
      <c r="O55" s="19"/>
      <c r="P55" s="19"/>
      <c r="Q55" s="20"/>
      <c r="R55" s="21" t="str">
        <f t="array" ref="R55">VLOOKUP(C55,DB!A:D,2,FALSE)</f>
        <v>Jl Wiratama no 4 lingkungan 7</v>
      </c>
      <c r="S55" s="21" t="str">
        <f t="array" ref="S55">VLOOKUP(C55,DB!A:D,3,FALSE)</f>
        <v>mulyawatisrie75@gmail.com</v>
      </c>
      <c r="T55" s="22" t="s">
        <v>19</v>
      </c>
      <c r="U55" s="1" t="str">
        <f t="shared" si="3"/>
        <v>Sri MulyawatiJanuari</v>
      </c>
      <c r="V55" s="23">
        <f t="shared" si="4"/>
        <v>45667</v>
      </c>
      <c r="X55" s="26">
        <f>VLOOKUP(CONCATENATE(C55,D55),'Honor 2025'!A:D,4,FALSE)</f>
        <v>2357000</v>
      </c>
      <c r="Y55" s="24"/>
      <c r="BE55" s="24"/>
      <c r="CK55" s="24"/>
      <c r="DQ55" s="24"/>
      <c r="EW55" s="24"/>
      <c r="GC55" s="24"/>
      <c r="HI55" s="24"/>
      <c r="IO55" s="24"/>
      <c r="JU55" s="24"/>
      <c r="LA55" s="24"/>
      <c r="MG55" s="24"/>
      <c r="NM55" s="24"/>
    </row>
    <row r="56" spans="1:377" ht="15" thickBot="1">
      <c r="A56" s="1" t="str">
        <f t="shared" si="0"/>
        <v>JOVELIE E WOKASJanuari-1</v>
      </c>
      <c r="B56" s="12" t="str">
        <f t="shared" si="1"/>
        <v>Vini Cristin, S.Tr.Stat.JanuariSurvei Harga Konsumen (HK 2.1 Outlet)</v>
      </c>
      <c r="C56" s="13" t="s">
        <v>55</v>
      </c>
      <c r="D56" s="14" t="s">
        <v>17</v>
      </c>
      <c r="E56" s="15" t="s">
        <v>56</v>
      </c>
      <c r="F56" s="15" t="s">
        <v>38</v>
      </c>
      <c r="G56" s="15">
        <f t="shared" si="5"/>
        <v>210000</v>
      </c>
      <c r="H56" s="16">
        <v>21000</v>
      </c>
      <c r="I56" s="14" t="s">
        <v>23</v>
      </c>
      <c r="J56" s="17">
        <v>10</v>
      </c>
      <c r="K56" s="75" t="s">
        <v>159</v>
      </c>
      <c r="L56" s="25">
        <v>45671</v>
      </c>
      <c r="M56" s="25">
        <v>45673</v>
      </c>
      <c r="N56" s="16" t="e">
        <f t="shared" ca="1" si="2"/>
        <v>#NAME?</v>
      </c>
      <c r="O56" s="19"/>
      <c r="P56" s="19"/>
      <c r="Q56" s="20"/>
      <c r="R56" s="21" t="str">
        <f t="array" ref="R56">VLOOKUP(C56,DB!A:D,2,FALSE)</f>
        <v>Malalayang Satu Lingkungan 6</v>
      </c>
      <c r="S56" s="21" t="str">
        <f t="array" ref="S56">VLOOKUP(C56,DB!A:D,3,FALSE)</f>
        <v>vhellywokas07@gmail.com</v>
      </c>
      <c r="T56" s="22" t="s">
        <v>19</v>
      </c>
      <c r="U56" s="1" t="str">
        <f t="shared" si="3"/>
        <v>JOVELIE E WOKASJanuari</v>
      </c>
      <c r="V56" s="23">
        <f t="shared" si="4"/>
        <v>45673</v>
      </c>
      <c r="X56" s="26">
        <f>VLOOKUP(CONCATENATE(C56,D56),'Honor 2025'!A:D,4,FALSE)</f>
        <v>1530000</v>
      </c>
      <c r="Y56" s="24"/>
      <c r="BE56" s="24"/>
      <c r="CK56" s="24"/>
      <c r="DQ56" s="24"/>
      <c r="EW56" s="24"/>
      <c r="GC56" s="24"/>
      <c r="HI56" s="24"/>
      <c r="IO56" s="24"/>
      <c r="JU56" s="24"/>
      <c r="LA56" s="24"/>
      <c r="MG56" s="24"/>
      <c r="NM56" s="24"/>
    </row>
    <row r="57" spans="1:377" ht="15" thickBot="1">
      <c r="A57" s="1" t="str">
        <f t="shared" si="0"/>
        <v>JOVELIE E WOKASJanuari-2</v>
      </c>
      <c r="B57" s="12" t="str">
        <f t="shared" si="1"/>
        <v>Vini Cristin, S.Tr.Stat.JanuariSurvei Harga Konsumen (HK 3 Outlet)</v>
      </c>
      <c r="C57" s="13" t="s">
        <v>55</v>
      </c>
      <c r="D57" s="14" t="s">
        <v>17</v>
      </c>
      <c r="E57" s="15" t="s">
        <v>46</v>
      </c>
      <c r="F57" s="15" t="s">
        <v>38</v>
      </c>
      <c r="G57" s="15">
        <f t="shared" si="5"/>
        <v>600000</v>
      </c>
      <c r="H57" s="16">
        <v>20000</v>
      </c>
      <c r="I57" s="14" t="s">
        <v>23</v>
      </c>
      <c r="J57" s="17">
        <v>30</v>
      </c>
      <c r="K57" s="74" t="s">
        <v>159</v>
      </c>
      <c r="L57" s="25">
        <v>45659</v>
      </c>
      <c r="M57" s="25">
        <v>45667</v>
      </c>
      <c r="N57" s="16" t="e">
        <f t="shared" ca="1" si="2"/>
        <v>#NAME?</v>
      </c>
      <c r="O57" s="19"/>
      <c r="P57" s="19"/>
      <c r="Q57" s="20"/>
      <c r="R57" s="21" t="str">
        <f t="array" ref="R57">VLOOKUP(C57,DB!A:D,2,FALSE)</f>
        <v>Malalayang Satu Lingkungan 6</v>
      </c>
      <c r="S57" s="21" t="str">
        <f t="array" ref="S57">VLOOKUP(C57,DB!A:D,3,FALSE)</f>
        <v>vhellywokas07@gmail.com</v>
      </c>
      <c r="T57" s="22" t="s">
        <v>19</v>
      </c>
      <c r="U57" s="1" t="str">
        <f t="shared" si="3"/>
        <v>JOVELIE E WOKASJanuari</v>
      </c>
      <c r="V57" s="23">
        <f t="shared" si="4"/>
        <v>45667</v>
      </c>
      <c r="X57" s="26">
        <f>VLOOKUP(CONCATENATE(C57,D57),'Honor 2025'!A:D,4,FALSE)</f>
        <v>1530000</v>
      </c>
      <c r="Y57" s="24"/>
      <c r="BE57" s="24"/>
      <c r="CK57" s="24"/>
      <c r="DQ57" s="24"/>
      <c r="EW57" s="24"/>
      <c r="GC57" s="24"/>
      <c r="HI57" s="24"/>
      <c r="IO57" s="24"/>
      <c r="JU57" s="24"/>
      <c r="LA57" s="24"/>
      <c r="MG57" s="24"/>
      <c r="NM57" s="24"/>
    </row>
    <row r="58" spans="1:377" ht="15" thickBot="1">
      <c r="A58" s="1" t="str">
        <f t="shared" si="0"/>
        <v>JOVELIE E WOKASJanuari-3</v>
      </c>
      <c r="B58" s="12" t="str">
        <f t="shared" si="1"/>
        <v>Vini Cristin, S.Tr.Stat.JanuariSurvei Harga Konsumen (HK 4, 5, 6)</v>
      </c>
      <c r="C58" s="13" t="s">
        <v>55</v>
      </c>
      <c r="D58" s="14" t="s">
        <v>17</v>
      </c>
      <c r="E58" s="15" t="s">
        <v>42</v>
      </c>
      <c r="F58" s="15" t="s">
        <v>38</v>
      </c>
      <c r="G58" s="15">
        <f t="shared" si="5"/>
        <v>480000</v>
      </c>
      <c r="H58" s="16">
        <v>48000</v>
      </c>
      <c r="I58" s="14" t="s">
        <v>23</v>
      </c>
      <c r="J58" s="17">
        <v>10</v>
      </c>
      <c r="K58" s="75" t="s">
        <v>159</v>
      </c>
      <c r="L58" s="25">
        <v>45659</v>
      </c>
      <c r="M58" s="25">
        <v>45667</v>
      </c>
      <c r="N58" s="16" t="e">
        <f t="shared" ca="1" si="2"/>
        <v>#NAME?</v>
      </c>
      <c r="O58" s="19"/>
      <c r="P58" s="19"/>
      <c r="Q58" s="20"/>
      <c r="R58" s="21" t="str">
        <f t="array" ref="R58">VLOOKUP(C58,DB!A:D,2,FALSE)</f>
        <v>Malalayang Satu Lingkungan 6</v>
      </c>
      <c r="S58" s="21" t="str">
        <f t="array" ref="S58">VLOOKUP(C58,DB!A:D,3,FALSE)</f>
        <v>vhellywokas07@gmail.com</v>
      </c>
      <c r="T58" s="22" t="s">
        <v>19</v>
      </c>
      <c r="U58" s="1" t="str">
        <f t="shared" si="3"/>
        <v>JOVELIE E WOKASJanuari</v>
      </c>
      <c r="V58" s="23">
        <f t="shared" si="4"/>
        <v>45667</v>
      </c>
      <c r="X58" s="26">
        <f>VLOOKUP(CONCATENATE(C58,D58),'Honor 2025'!A:D,4,FALSE)</f>
        <v>1530000</v>
      </c>
      <c r="Y58" s="24"/>
      <c r="BE58" s="24"/>
      <c r="CK58" s="24"/>
      <c r="DQ58" s="24"/>
      <c r="EW58" s="24"/>
      <c r="GC58" s="24"/>
      <c r="HI58" s="24"/>
      <c r="IO58" s="24"/>
      <c r="JU58" s="24"/>
      <c r="LA58" s="24"/>
      <c r="MG58" s="24"/>
      <c r="NM58" s="24"/>
    </row>
    <row r="59" spans="1:377" ht="15" thickBot="1">
      <c r="A59" s="1" t="str">
        <f t="shared" si="0"/>
        <v>Farida TampangJanuari-2</v>
      </c>
      <c r="B59" s="12" t="str">
        <f t="shared" si="1"/>
        <v>Vini Cristin, S.Tr.Stat.JanuariIdentifikasi Komoditas Utama sampel Survei Harga Produsen</v>
      </c>
      <c r="C59" s="13" t="s">
        <v>34</v>
      </c>
      <c r="D59" s="14" t="s">
        <v>17</v>
      </c>
      <c r="E59" s="15" t="s">
        <v>57</v>
      </c>
      <c r="F59" s="15" t="s">
        <v>38</v>
      </c>
      <c r="G59" s="15">
        <f t="shared" si="5"/>
        <v>576000</v>
      </c>
      <c r="H59" s="16">
        <v>48000</v>
      </c>
      <c r="I59" s="14" t="s">
        <v>23</v>
      </c>
      <c r="J59" s="17">
        <v>12</v>
      </c>
      <c r="K59" s="74" t="s">
        <v>430</v>
      </c>
      <c r="L59" s="25">
        <v>45659</v>
      </c>
      <c r="M59" s="25">
        <v>45674</v>
      </c>
      <c r="N59" s="16" t="e">
        <f t="shared" ca="1" si="2"/>
        <v>#NAME?</v>
      </c>
      <c r="O59" s="19"/>
      <c r="P59" s="19"/>
      <c r="Q59" s="20"/>
      <c r="R59" s="21" t="str">
        <f t="array" ref="R59">VLOOKUP(C59,DB!A:D,2,FALSE)</f>
        <v>Perum Malalayang Permai Blok B Lingkungan 5</v>
      </c>
      <c r="S59" s="21" t="str">
        <f t="array" ref="S59">VLOOKUP(C59,DB!A:D,3,FALSE)</f>
        <v>frydatampang30730@gmail.com</v>
      </c>
      <c r="T59" s="22" t="s">
        <v>19</v>
      </c>
      <c r="U59" s="1" t="str">
        <f t="shared" si="3"/>
        <v>Farida TampangJanuari</v>
      </c>
      <c r="V59" s="23">
        <f t="shared" si="4"/>
        <v>45674</v>
      </c>
      <c r="X59" s="26">
        <f>VLOOKUP(CONCATENATE(C59,D59),'Honor 2025'!A:D,4,FALSE)</f>
        <v>2718000</v>
      </c>
      <c r="Y59" s="24"/>
      <c r="BE59" s="24"/>
      <c r="CK59" s="24"/>
      <c r="DQ59" s="24"/>
      <c r="EW59" s="24"/>
      <c r="GC59" s="24"/>
      <c r="HI59" s="24"/>
      <c r="IO59" s="24"/>
      <c r="JU59" s="24"/>
      <c r="LA59" s="24"/>
      <c r="MG59" s="24"/>
      <c r="NM59" s="24"/>
    </row>
    <row r="60" spans="1:377" ht="15" thickBot="1">
      <c r="A60" s="1" t="str">
        <f t="shared" si="0"/>
        <v>Reini Clara PaulusJanuari-3</v>
      </c>
      <c r="B60" s="12" t="str">
        <f t="shared" si="1"/>
        <v>Vini Cristin, S.Tr.Stat.JanuariIdentifikasi Komoditas Utama sampel Survei Harga Produsen</v>
      </c>
      <c r="C60" s="13" t="s">
        <v>32</v>
      </c>
      <c r="D60" s="14" t="s">
        <v>17</v>
      </c>
      <c r="E60" s="15" t="s">
        <v>57</v>
      </c>
      <c r="F60" s="15" t="s">
        <v>38</v>
      </c>
      <c r="G60" s="15">
        <f t="shared" si="5"/>
        <v>624000</v>
      </c>
      <c r="H60" s="16">
        <v>48000</v>
      </c>
      <c r="I60" s="14" t="s">
        <v>23</v>
      </c>
      <c r="J60" s="17">
        <v>13</v>
      </c>
      <c r="K60" s="75" t="s">
        <v>430</v>
      </c>
      <c r="L60" s="25">
        <v>45659</v>
      </c>
      <c r="M60" s="25">
        <v>45674</v>
      </c>
      <c r="N60" s="16" t="e">
        <f t="shared" ca="1" si="2"/>
        <v>#NAME?</v>
      </c>
      <c r="O60" s="19"/>
      <c r="P60" s="19"/>
      <c r="Q60" s="20"/>
      <c r="R60" s="21" t="str">
        <f t="array" ref="R60">VLOOKUP(C60,DB!A:D,2,FALSE)</f>
        <v>Jalan Teluk Tomini No. 170</v>
      </c>
      <c r="S60" s="21" t="str">
        <f t="array" ref="S60">VLOOKUP(C60,DB!A:D,3,FALSE)</f>
        <v>reinizalora@gmail.com</v>
      </c>
      <c r="T60" s="22" t="s">
        <v>19</v>
      </c>
      <c r="U60" s="1" t="str">
        <f t="shared" si="3"/>
        <v>Reini Clara PaulusJanuari</v>
      </c>
      <c r="V60" s="23">
        <f t="shared" si="4"/>
        <v>45674</v>
      </c>
      <c r="X60" s="26">
        <f>VLOOKUP(CONCATENATE(C60,D60),'Honor 2025'!A:D,4,FALSE)</f>
        <v>3426000</v>
      </c>
      <c r="Y60" s="24"/>
      <c r="BE60" s="24"/>
      <c r="CK60" s="24"/>
      <c r="DQ60" s="24"/>
      <c r="EW60" s="24"/>
      <c r="GC60" s="24"/>
      <c r="HI60" s="24"/>
      <c r="IO60" s="24"/>
      <c r="JU60" s="24"/>
      <c r="LA60" s="24"/>
      <c r="MG60" s="24"/>
      <c r="NM60" s="24"/>
    </row>
    <row r="61" spans="1:377" ht="15" thickBot="1">
      <c r="A61" s="1" t="str">
        <f t="shared" si="0"/>
        <v>Rina ArnowoJanuari-1</v>
      </c>
      <c r="B61" s="12" t="str">
        <f t="shared" si="1"/>
        <v>Vini Cristin, S.Tr.Stat.JanuariIdentifikasi Komoditas Utama sampel Survei Harga Produsen</v>
      </c>
      <c r="C61" s="13" t="s">
        <v>58</v>
      </c>
      <c r="D61" s="14" t="s">
        <v>17</v>
      </c>
      <c r="E61" s="15" t="s">
        <v>57</v>
      </c>
      <c r="F61" s="15" t="s">
        <v>38</v>
      </c>
      <c r="G61" s="15">
        <f t="shared" si="5"/>
        <v>432000</v>
      </c>
      <c r="H61" s="16">
        <v>48000</v>
      </c>
      <c r="I61" s="14" t="s">
        <v>23</v>
      </c>
      <c r="J61" s="17">
        <v>9</v>
      </c>
      <c r="K61" s="74" t="s">
        <v>430</v>
      </c>
      <c r="L61" s="25">
        <v>45659</v>
      </c>
      <c r="M61" s="25">
        <v>45674</v>
      </c>
      <c r="N61" s="16" t="e">
        <f t="shared" ca="1" si="2"/>
        <v>#NAME?</v>
      </c>
      <c r="O61" s="19"/>
      <c r="P61" s="19"/>
      <c r="Q61" s="20"/>
      <c r="R61" s="21" t="str">
        <f t="array" ref="R61">VLOOKUP(C61,DB!A:D,2,FALSE)</f>
        <v>Malalayang 1 timur</v>
      </c>
      <c r="S61" s="21" t="str">
        <f t="array" ref="S61">VLOOKUP(C61,DB!A:D,3,FALSE)</f>
        <v>rinaarnowo26@gmail.com</v>
      </c>
      <c r="T61" s="22" t="s">
        <v>19</v>
      </c>
      <c r="U61" s="1" t="str">
        <f t="shared" si="3"/>
        <v>Rina ArnowoJanuari</v>
      </c>
      <c r="V61" s="23">
        <f t="shared" si="4"/>
        <v>45674</v>
      </c>
      <c r="X61" s="26">
        <f>VLOOKUP(CONCATENATE(C61,D61),'Honor 2025'!A:D,4,FALSE)</f>
        <v>1893000</v>
      </c>
      <c r="Y61" s="24"/>
      <c r="BE61" s="24"/>
      <c r="CK61" s="24"/>
      <c r="DQ61" s="24"/>
      <c r="EW61" s="24"/>
      <c r="GC61" s="24"/>
      <c r="HI61" s="24"/>
      <c r="IO61" s="24"/>
      <c r="JU61" s="24"/>
      <c r="LA61" s="24"/>
      <c r="MG61" s="24"/>
      <c r="NM61" s="24"/>
    </row>
    <row r="62" spans="1:377" ht="15" thickBot="1">
      <c r="A62" s="1" t="str">
        <f t="shared" si="0"/>
        <v>SRI ANGRAINI HARTANTOJanuari-5</v>
      </c>
      <c r="B62" s="12" t="str">
        <f t="shared" si="1"/>
        <v>Vini Cristin, S.Tr.Stat.JanuariIdentifikasi Komoditas Utama sampel Survei Harga Produsen</v>
      </c>
      <c r="C62" s="13" t="s">
        <v>50</v>
      </c>
      <c r="D62" s="14" t="s">
        <v>17</v>
      </c>
      <c r="E62" s="15" t="s">
        <v>57</v>
      </c>
      <c r="F62" s="15" t="s">
        <v>38</v>
      </c>
      <c r="G62" s="15">
        <f t="shared" si="5"/>
        <v>240000</v>
      </c>
      <c r="H62" s="16">
        <v>48000</v>
      </c>
      <c r="I62" s="14" t="s">
        <v>23</v>
      </c>
      <c r="J62" s="17">
        <v>5</v>
      </c>
      <c r="K62" s="75" t="s">
        <v>430</v>
      </c>
      <c r="L62" s="25">
        <v>45659</v>
      </c>
      <c r="M62" s="25">
        <v>45674</v>
      </c>
      <c r="N62" s="16" t="e">
        <f t="shared" ca="1" si="2"/>
        <v>#NAME?</v>
      </c>
      <c r="O62" s="19"/>
      <c r="P62" s="19"/>
      <c r="Q62" s="20"/>
      <c r="R62" s="21" t="str">
        <f t="array" ref="R62">VLOOKUP(C62,DB!A:D,2,FALSE)</f>
        <v>JALAN 14 FEBUARY TELING ATAS LINGKUNGAN 3</v>
      </c>
      <c r="S62" s="21" t="str">
        <f t="array" ref="S62">VLOOKUP(C62,DB!A:D,3,FALSE)</f>
        <v>hartantosriangraini@gmail.com</v>
      </c>
      <c r="T62" s="22" t="s">
        <v>19</v>
      </c>
      <c r="U62" s="1" t="str">
        <f t="shared" si="3"/>
        <v>SRI ANGRAINI HARTANTOJanuari</v>
      </c>
      <c r="V62" s="23">
        <f t="shared" si="4"/>
        <v>45674</v>
      </c>
      <c r="X62" s="26">
        <f>VLOOKUP(CONCATENATE(C62,D62),'Honor 2025'!A:D,4,FALSE)</f>
        <v>1482000</v>
      </c>
      <c r="Y62" s="24"/>
      <c r="BE62" s="24"/>
      <c r="CK62" s="24"/>
      <c r="DQ62" s="24"/>
      <c r="EW62" s="24"/>
      <c r="GC62" s="24"/>
      <c r="HI62" s="24"/>
      <c r="IO62" s="24"/>
      <c r="JU62" s="24"/>
      <c r="LA62" s="24"/>
      <c r="MG62" s="24"/>
      <c r="NM62" s="24"/>
    </row>
    <row r="63" spans="1:377" ht="15" thickBot="1">
      <c r="A63" s="1" t="str">
        <f t="shared" si="0"/>
        <v>Feibe Ireine Syalome MaramisJanuari-7</v>
      </c>
      <c r="B63" s="12" t="str">
        <f t="shared" si="1"/>
        <v>Vini Cristin, S.Tr.Stat.JanuariIdentifikasi Komoditas Utama sampel Survei Harga Produsen</v>
      </c>
      <c r="C63" s="13" t="s">
        <v>47</v>
      </c>
      <c r="D63" s="14" t="s">
        <v>17</v>
      </c>
      <c r="E63" s="15" t="s">
        <v>57</v>
      </c>
      <c r="F63" s="15" t="s">
        <v>38</v>
      </c>
      <c r="G63" s="15">
        <f t="shared" si="5"/>
        <v>192000</v>
      </c>
      <c r="H63" s="16">
        <v>48000</v>
      </c>
      <c r="I63" s="14" t="s">
        <v>23</v>
      </c>
      <c r="J63" s="17">
        <v>4</v>
      </c>
      <c r="K63" s="74" t="s">
        <v>430</v>
      </c>
      <c r="L63" s="25">
        <v>45659</v>
      </c>
      <c r="M63" s="25">
        <v>45674</v>
      </c>
      <c r="N63" s="16" t="e">
        <f t="shared" ca="1" si="2"/>
        <v>#NAME?</v>
      </c>
      <c r="O63" s="19"/>
      <c r="P63" s="19"/>
      <c r="Q63" s="20"/>
      <c r="R63" s="21" t="str">
        <f t="array" ref="R63">VLOOKUP(C63,DB!A:D,2,FALSE)</f>
        <v>Ranotana Weru</v>
      </c>
      <c r="S63" s="21" t="str">
        <f t="array" ref="S63">VLOOKUP(C63,DB!A:D,3,FALSE)</f>
        <v>feibemaramis0202@gmail.com</v>
      </c>
      <c r="T63" s="22" t="s">
        <v>19</v>
      </c>
      <c r="U63" s="1" t="str">
        <f t="shared" si="3"/>
        <v>Feibe Ireine Syalome MaramisJanuari</v>
      </c>
      <c r="V63" s="23">
        <f t="shared" si="4"/>
        <v>45674</v>
      </c>
      <c r="X63" s="26">
        <f>VLOOKUP(CONCATENATE(C63,D63),'Honor 2025'!A:D,4,FALSE)</f>
        <v>1518000</v>
      </c>
      <c r="Y63" s="24"/>
      <c r="BE63" s="24"/>
      <c r="CK63" s="24"/>
      <c r="DQ63" s="24"/>
      <c r="EW63" s="24"/>
      <c r="GC63" s="24"/>
      <c r="HI63" s="24"/>
      <c r="IO63" s="24"/>
      <c r="JU63" s="24"/>
      <c r="LA63" s="24"/>
      <c r="MG63" s="24"/>
      <c r="NM63" s="24"/>
    </row>
    <row r="64" spans="1:377" ht="15" thickBot="1">
      <c r="A64" s="1" t="str">
        <f t="shared" si="0"/>
        <v>Rina ArnowoJanuari-2</v>
      </c>
      <c r="B64" s="12" t="str">
        <f t="shared" si="1"/>
        <v>Vini Cristin, S.Tr.Stat.JanuariSurvei Harga Produsen Sektor Pertanian (HPT)</v>
      </c>
      <c r="C64" s="13" t="s">
        <v>58</v>
      </c>
      <c r="D64" s="14" t="s">
        <v>17</v>
      </c>
      <c r="E64" s="15" t="s">
        <v>59</v>
      </c>
      <c r="F64" s="15" t="s">
        <v>38</v>
      </c>
      <c r="G64" s="15">
        <f t="shared" si="5"/>
        <v>53000</v>
      </c>
      <c r="H64" s="16">
        <v>53000</v>
      </c>
      <c r="I64" s="14" t="s">
        <v>23</v>
      </c>
      <c r="J64" s="17">
        <v>1</v>
      </c>
      <c r="K64" s="75" t="s">
        <v>430</v>
      </c>
      <c r="L64" s="25">
        <v>45659</v>
      </c>
      <c r="M64" s="25">
        <v>45674</v>
      </c>
      <c r="N64" s="16" t="e">
        <f t="shared" ca="1" si="2"/>
        <v>#NAME?</v>
      </c>
      <c r="O64" s="19"/>
      <c r="P64" s="19"/>
      <c r="Q64" s="20"/>
      <c r="R64" s="21" t="str">
        <f t="array" ref="R64">VLOOKUP(C64,DB!A:D,2,FALSE)</f>
        <v>Malalayang 1 timur</v>
      </c>
      <c r="S64" s="21" t="str">
        <f t="array" ref="S64">VLOOKUP(C64,DB!A:D,3,FALSE)</f>
        <v>rinaarnowo26@gmail.com</v>
      </c>
      <c r="T64" s="22" t="s">
        <v>19</v>
      </c>
      <c r="U64" s="1" t="str">
        <f t="shared" si="3"/>
        <v>Rina ArnowoJanuari</v>
      </c>
      <c r="V64" s="23">
        <f t="shared" si="4"/>
        <v>45674</v>
      </c>
      <c r="X64" s="26">
        <f>VLOOKUP(CONCATENATE(C64,D64),'Honor 2025'!A:D,4,FALSE)</f>
        <v>1893000</v>
      </c>
      <c r="Y64" s="24"/>
      <c r="BE64" s="24"/>
      <c r="CK64" s="24"/>
      <c r="DQ64" s="24"/>
      <c r="EW64" s="24"/>
      <c r="GC64" s="24"/>
      <c r="HI64" s="24"/>
      <c r="IO64" s="24"/>
      <c r="JU64" s="24"/>
      <c r="LA64" s="24"/>
      <c r="MG64" s="24"/>
      <c r="NM64" s="24"/>
    </row>
    <row r="65" spans="1:377" ht="15" thickBot="1">
      <c r="A65" s="1" t="str">
        <f t="shared" si="0"/>
        <v>Rina ArnowoJanuari-3</v>
      </c>
      <c r="B65" s="12" t="str">
        <f t="shared" si="1"/>
        <v>Vini Cristin, S.Tr.Stat.JanuariSurvei Harga Produsen Sektor Industri Pengolahan dan Sektor Pertambangan dan Penggalian (HP)</v>
      </c>
      <c r="C65" s="13" t="s">
        <v>58</v>
      </c>
      <c r="D65" s="14" t="s">
        <v>17</v>
      </c>
      <c r="E65" s="15" t="s">
        <v>60</v>
      </c>
      <c r="F65" s="15" t="s">
        <v>38</v>
      </c>
      <c r="G65" s="15">
        <f t="shared" si="5"/>
        <v>288000</v>
      </c>
      <c r="H65" s="16">
        <v>48000</v>
      </c>
      <c r="I65" s="14" t="s">
        <v>23</v>
      </c>
      <c r="J65" s="17">
        <v>6</v>
      </c>
      <c r="K65" s="74" t="s">
        <v>430</v>
      </c>
      <c r="L65" s="25">
        <v>45659</v>
      </c>
      <c r="M65" s="25">
        <v>45674</v>
      </c>
      <c r="N65" s="16" t="e">
        <f t="shared" ca="1" si="2"/>
        <v>#NAME?</v>
      </c>
      <c r="O65" s="19"/>
      <c r="P65" s="19"/>
      <c r="Q65" s="20"/>
      <c r="R65" s="21" t="str">
        <f t="array" ref="R65">VLOOKUP(C65,DB!A:D,2,FALSE)</f>
        <v>Malalayang 1 timur</v>
      </c>
      <c r="S65" s="21" t="str">
        <f t="array" ref="S65">VLOOKUP(C65,DB!A:D,3,FALSE)</f>
        <v>rinaarnowo26@gmail.com</v>
      </c>
      <c r="T65" s="22" t="s">
        <v>19</v>
      </c>
      <c r="U65" s="1" t="str">
        <f t="shared" si="3"/>
        <v>Rina ArnowoJanuari</v>
      </c>
      <c r="V65" s="23">
        <f t="shared" si="4"/>
        <v>45674</v>
      </c>
      <c r="X65" s="26">
        <f>VLOOKUP(CONCATENATE(C65,D65),'Honor 2025'!A:D,4,FALSE)</f>
        <v>1893000</v>
      </c>
      <c r="Y65" s="24"/>
      <c r="BE65" s="24"/>
      <c r="CK65" s="24"/>
      <c r="DQ65" s="24"/>
      <c r="EW65" s="24"/>
      <c r="GC65" s="24"/>
      <c r="HI65" s="24"/>
      <c r="IO65" s="24"/>
      <c r="JU65" s="24"/>
      <c r="LA65" s="24"/>
      <c r="MG65" s="24"/>
      <c r="NM65" s="24"/>
    </row>
    <row r="66" spans="1:377" ht="15" thickBot="1">
      <c r="A66" s="1" t="str">
        <f t="shared" si="0"/>
        <v>Farida TampangJanuari-3</v>
      </c>
      <c r="B66" s="12" t="str">
        <f t="shared" si="1"/>
        <v>Vini Cristin, S.Tr.Stat.JanuariSurvei Harga Produsen Sektor Industri Pengolahan dan Sektor Pertambangan dan Penggalian (HP)</v>
      </c>
      <c r="C66" s="13" t="s">
        <v>34</v>
      </c>
      <c r="D66" s="14" t="s">
        <v>17</v>
      </c>
      <c r="E66" s="15" t="s">
        <v>60</v>
      </c>
      <c r="F66" s="15" t="s">
        <v>38</v>
      </c>
      <c r="G66" s="15">
        <f t="shared" si="5"/>
        <v>528000</v>
      </c>
      <c r="H66" s="16">
        <v>48000</v>
      </c>
      <c r="I66" s="14" t="s">
        <v>23</v>
      </c>
      <c r="J66" s="17">
        <v>11</v>
      </c>
      <c r="K66" s="75" t="s">
        <v>430</v>
      </c>
      <c r="L66" s="25">
        <v>45659</v>
      </c>
      <c r="M66" s="25">
        <v>45674</v>
      </c>
      <c r="N66" s="16" t="e">
        <f t="shared" ca="1" si="2"/>
        <v>#NAME?</v>
      </c>
      <c r="O66" s="19"/>
      <c r="P66" s="19"/>
      <c r="Q66" s="20"/>
      <c r="R66" s="21" t="str">
        <f t="array" ref="R66">VLOOKUP(C66,DB!A:D,2,FALSE)</f>
        <v>Perum Malalayang Permai Blok B Lingkungan 5</v>
      </c>
      <c r="S66" s="21" t="str">
        <f t="array" ref="S66">VLOOKUP(C66,DB!A:D,3,FALSE)</f>
        <v>frydatampang30730@gmail.com</v>
      </c>
      <c r="T66" s="22" t="s">
        <v>19</v>
      </c>
      <c r="U66" s="1" t="str">
        <f t="shared" si="3"/>
        <v>Farida TampangJanuari</v>
      </c>
      <c r="V66" s="23">
        <f t="shared" si="4"/>
        <v>45674</v>
      </c>
      <c r="X66" s="26">
        <f>VLOOKUP(CONCATENATE(C66,D66),'Honor 2025'!A:D,4,FALSE)</f>
        <v>2718000</v>
      </c>
      <c r="Y66" s="24"/>
      <c r="BE66" s="24"/>
      <c r="CK66" s="24"/>
      <c r="DQ66" s="24"/>
      <c r="EW66" s="24"/>
      <c r="GC66" s="24"/>
      <c r="HI66" s="24"/>
      <c r="IO66" s="24"/>
      <c r="JU66" s="24"/>
      <c r="LA66" s="24"/>
      <c r="MG66" s="24"/>
      <c r="NM66" s="24"/>
    </row>
    <row r="67" spans="1:377" ht="15" thickBot="1">
      <c r="A67" s="1" t="str">
        <f t="shared" si="0"/>
        <v>Reini Clara PaulusJanuari-4</v>
      </c>
      <c r="B67" s="12" t="str">
        <f t="shared" si="1"/>
        <v>Vini Cristin, S.Tr.Stat.JanuariSurvei Harga Produsen Sektor Industri Pengolahan dan Sektor Pertambangan dan Penggalian (HP)</v>
      </c>
      <c r="C67" s="13" t="s">
        <v>32</v>
      </c>
      <c r="D67" s="14" t="s">
        <v>17</v>
      </c>
      <c r="E67" s="15" t="s">
        <v>60</v>
      </c>
      <c r="F67" s="15" t="s">
        <v>38</v>
      </c>
      <c r="G67" s="15">
        <f t="shared" si="5"/>
        <v>480000</v>
      </c>
      <c r="H67" s="16">
        <v>48000</v>
      </c>
      <c r="I67" s="14" t="s">
        <v>23</v>
      </c>
      <c r="J67" s="17">
        <v>10</v>
      </c>
      <c r="K67" s="74" t="s">
        <v>430</v>
      </c>
      <c r="L67" s="25">
        <v>45659</v>
      </c>
      <c r="M67" s="25">
        <v>45674</v>
      </c>
      <c r="N67" s="16" t="e">
        <f t="shared" ca="1" si="2"/>
        <v>#NAME?</v>
      </c>
      <c r="O67" s="19"/>
      <c r="P67" s="19"/>
      <c r="Q67" s="20"/>
      <c r="R67" s="21" t="str">
        <f t="array" ref="R67">VLOOKUP(C67,DB!A:D,2,FALSE)</f>
        <v>Jalan Teluk Tomini No. 170</v>
      </c>
      <c r="S67" s="21" t="str">
        <f t="array" ref="S67">VLOOKUP(C67,DB!A:D,3,FALSE)</f>
        <v>reinizalora@gmail.com</v>
      </c>
      <c r="T67" s="22" t="s">
        <v>19</v>
      </c>
      <c r="U67" s="1" t="str">
        <f t="shared" si="3"/>
        <v>Reini Clara PaulusJanuari</v>
      </c>
      <c r="V67" s="23">
        <f t="shared" si="4"/>
        <v>45674</v>
      </c>
      <c r="X67" s="26">
        <f>VLOOKUP(CONCATENATE(C67,D67),'Honor 2025'!A:D,4,FALSE)</f>
        <v>3426000</v>
      </c>
      <c r="Y67" s="24"/>
      <c r="BE67" s="24"/>
      <c r="CK67" s="24"/>
      <c r="DQ67" s="24"/>
      <c r="EW67" s="24"/>
      <c r="GC67" s="24"/>
      <c r="HI67" s="24"/>
      <c r="IO67" s="24"/>
      <c r="JU67" s="24"/>
      <c r="LA67" s="24"/>
      <c r="MG67" s="24"/>
      <c r="NM67" s="24"/>
    </row>
    <row r="68" spans="1:377" ht="15" thickBot="1">
      <c r="A68" s="1" t="str">
        <f t="shared" si="0"/>
        <v>SRI ANGRAINI HARTANTOJanuari-6</v>
      </c>
      <c r="B68" s="12" t="str">
        <f t="shared" si="1"/>
        <v>Vini Cristin, S.Tr.Stat.JanuariSurvei Harga Produsen Sektor Industri Pengolahan dan Sektor Pertambangan dan Penggalian (HP)</v>
      </c>
      <c r="C68" s="13" t="s">
        <v>50</v>
      </c>
      <c r="D68" s="14" t="s">
        <v>17</v>
      </c>
      <c r="E68" s="15" t="s">
        <v>60</v>
      </c>
      <c r="F68" s="15" t="s">
        <v>38</v>
      </c>
      <c r="G68" s="15">
        <f t="shared" si="5"/>
        <v>96000</v>
      </c>
      <c r="H68" s="16">
        <v>48000</v>
      </c>
      <c r="I68" s="14" t="s">
        <v>23</v>
      </c>
      <c r="J68" s="17">
        <v>2</v>
      </c>
      <c r="K68" s="75" t="s">
        <v>430</v>
      </c>
      <c r="L68" s="25">
        <v>45659</v>
      </c>
      <c r="M68" s="25">
        <v>45674</v>
      </c>
      <c r="N68" s="16" t="e">
        <f t="shared" ca="1" si="2"/>
        <v>#NAME?</v>
      </c>
      <c r="O68" s="19"/>
      <c r="P68" s="19"/>
      <c r="Q68" s="20"/>
      <c r="R68" s="21" t="str">
        <f t="array" ref="R68">VLOOKUP(C68,DB!A:D,2,FALSE)</f>
        <v>JALAN 14 FEBUARY TELING ATAS LINGKUNGAN 3</v>
      </c>
      <c r="S68" s="21" t="str">
        <f t="array" ref="S68">VLOOKUP(C68,DB!A:D,3,FALSE)</f>
        <v>hartantosriangraini@gmail.com</v>
      </c>
      <c r="T68" s="22" t="s">
        <v>19</v>
      </c>
      <c r="U68" s="1" t="str">
        <f t="shared" si="3"/>
        <v>SRI ANGRAINI HARTANTOJanuari</v>
      </c>
      <c r="V68" s="23">
        <f t="shared" si="4"/>
        <v>45674</v>
      </c>
      <c r="X68" s="26">
        <f>VLOOKUP(CONCATENATE(C68,D68),'Honor 2025'!A:D,4,FALSE)</f>
        <v>1482000</v>
      </c>
      <c r="Y68" s="24"/>
      <c r="BE68" s="24"/>
      <c r="CK68" s="24"/>
      <c r="DQ68" s="24"/>
      <c r="EW68" s="24"/>
      <c r="GC68" s="24"/>
      <c r="HI68" s="24"/>
      <c r="IO68" s="24"/>
      <c r="JU68" s="24"/>
      <c r="LA68" s="24"/>
      <c r="MG68" s="24"/>
      <c r="NM68" s="24"/>
    </row>
    <row r="69" spans="1:377" ht="15" thickBot="1">
      <c r="A69" s="1" t="str">
        <f t="shared" si="0"/>
        <v>Feibe Ireine Syalome MaramisJanuari-8</v>
      </c>
      <c r="B69" s="12" t="str">
        <f t="shared" si="1"/>
        <v>Vini Cristin, S.Tr.Stat.JanuariSurvei Harga Produsen Sektor Industri Pengolahan dan Sektor Pertambangan dan Penggalian (HP)</v>
      </c>
      <c r="C69" s="13" t="s">
        <v>47</v>
      </c>
      <c r="D69" s="14" t="s">
        <v>17</v>
      </c>
      <c r="E69" s="15" t="s">
        <v>60</v>
      </c>
      <c r="F69" s="15" t="s">
        <v>38</v>
      </c>
      <c r="G69" s="15">
        <f t="shared" si="5"/>
        <v>144000</v>
      </c>
      <c r="H69" s="16">
        <v>48000</v>
      </c>
      <c r="I69" s="14" t="s">
        <v>23</v>
      </c>
      <c r="J69" s="17">
        <v>3</v>
      </c>
      <c r="K69" s="74" t="s">
        <v>430</v>
      </c>
      <c r="L69" s="25">
        <v>45659</v>
      </c>
      <c r="M69" s="25">
        <v>45674</v>
      </c>
      <c r="N69" s="16" t="e">
        <f t="shared" ca="1" si="2"/>
        <v>#NAME?</v>
      </c>
      <c r="O69" s="19"/>
      <c r="P69" s="19"/>
      <c r="Q69" s="20"/>
      <c r="R69" s="21" t="str">
        <f t="array" ref="R69">VLOOKUP(C69,DB!A:D,2,FALSE)</f>
        <v>Ranotana Weru</v>
      </c>
      <c r="S69" s="21" t="str">
        <f t="array" ref="S69">VLOOKUP(C69,DB!A:D,3,FALSE)</f>
        <v>feibemaramis0202@gmail.com</v>
      </c>
      <c r="T69" s="22" t="s">
        <v>19</v>
      </c>
      <c r="U69" s="1" t="str">
        <f t="shared" si="3"/>
        <v>Feibe Ireine Syalome MaramisJanuari</v>
      </c>
      <c r="V69" s="23">
        <f t="shared" si="4"/>
        <v>45674</v>
      </c>
      <c r="X69" s="26">
        <f>VLOOKUP(CONCATENATE(C69,D69),'Honor 2025'!A:D,4,FALSE)</f>
        <v>1518000</v>
      </c>
      <c r="Y69" s="24"/>
      <c r="BE69" s="24"/>
      <c r="CK69" s="24"/>
      <c r="DQ69" s="24"/>
      <c r="EW69" s="24"/>
      <c r="GC69" s="24"/>
      <c r="HI69" s="24"/>
      <c r="IO69" s="24"/>
      <c r="JU69" s="24"/>
      <c r="LA69" s="24"/>
      <c r="MG69" s="24"/>
      <c r="NM69" s="24"/>
    </row>
    <row r="70" spans="1:377" ht="15" thickBot="1">
      <c r="A70" s="1" t="str">
        <f t="shared" si="0"/>
        <v>Sri MulyawatiJanuari-6</v>
      </c>
      <c r="B70" s="12" t="str">
        <f t="shared" si="1"/>
        <v>Rahadita Nur Haida, S.Tr.Stat.JanuariSHKK</v>
      </c>
      <c r="C70" s="13" t="s">
        <v>51</v>
      </c>
      <c r="D70" s="14" t="s">
        <v>17</v>
      </c>
      <c r="E70" s="15" t="s">
        <v>61</v>
      </c>
      <c r="F70" s="15" t="s">
        <v>29</v>
      </c>
      <c r="G70" s="15">
        <f t="shared" si="5"/>
        <v>741000</v>
      </c>
      <c r="H70" s="16">
        <v>57000</v>
      </c>
      <c r="I70" s="14" t="s">
        <v>23</v>
      </c>
      <c r="J70" s="17">
        <v>13</v>
      </c>
      <c r="K70" s="75" t="s">
        <v>430</v>
      </c>
      <c r="L70" s="25">
        <v>45671</v>
      </c>
      <c r="M70" s="25">
        <v>45678</v>
      </c>
      <c r="N70" s="16" t="e">
        <f t="shared" ca="1" si="2"/>
        <v>#NAME?</v>
      </c>
      <c r="O70" s="19"/>
      <c r="P70" s="19"/>
      <c r="Q70" s="20"/>
      <c r="R70" s="21" t="str">
        <f t="array" ref="R70">VLOOKUP(C70,DB!A:D,2,FALSE)</f>
        <v>Jl Wiratama no 4 lingkungan 7</v>
      </c>
      <c r="S70" s="21" t="str">
        <f t="array" ref="S70">VLOOKUP(C70,DB!A:D,3,FALSE)</f>
        <v>mulyawatisrie75@gmail.com</v>
      </c>
      <c r="T70" s="22" t="s">
        <v>19</v>
      </c>
      <c r="U70" s="1" t="str">
        <f t="shared" si="3"/>
        <v>Sri MulyawatiJanuari</v>
      </c>
      <c r="V70" s="23">
        <f t="shared" si="4"/>
        <v>45678</v>
      </c>
      <c r="X70" s="26">
        <f>VLOOKUP(CONCATENATE(C70,D70),'Honor 2025'!A:D,4,FALSE)</f>
        <v>2357000</v>
      </c>
      <c r="Y70" s="24"/>
      <c r="BE70" s="24"/>
      <c r="CK70" s="24"/>
      <c r="DQ70" s="24"/>
      <c r="EW70" s="24"/>
      <c r="GC70" s="24"/>
      <c r="HI70" s="24"/>
      <c r="IO70" s="24"/>
      <c r="JU70" s="24"/>
      <c r="LA70" s="24"/>
      <c r="MG70" s="24"/>
      <c r="NM70" s="24"/>
    </row>
    <row r="71" spans="1:377" ht="15" thickBot="1">
      <c r="A71" s="1" t="str">
        <f t="shared" si="0"/>
        <v>Alvani Bregina NgongoloyJanuari-2</v>
      </c>
      <c r="B71" s="12" t="str">
        <f t="shared" si="1"/>
        <v>Rahadita Nur Haida, S.Tr.Stat.JanuariSHKK</v>
      </c>
      <c r="C71" s="13" t="s">
        <v>26</v>
      </c>
      <c r="D71" s="14" t="s">
        <v>17</v>
      </c>
      <c r="E71" s="15" t="s">
        <v>61</v>
      </c>
      <c r="F71" s="15" t="s">
        <v>29</v>
      </c>
      <c r="G71" s="15">
        <f t="shared" si="5"/>
        <v>798000</v>
      </c>
      <c r="H71" s="16">
        <v>57000</v>
      </c>
      <c r="I71" s="14" t="s">
        <v>23</v>
      </c>
      <c r="J71" s="17">
        <v>14</v>
      </c>
      <c r="K71" s="74" t="s">
        <v>430</v>
      </c>
      <c r="L71" s="25">
        <v>45671</v>
      </c>
      <c r="M71" s="25">
        <v>45678</v>
      </c>
      <c r="N71" s="16" t="e">
        <f t="shared" ca="1" si="2"/>
        <v>#NAME?</v>
      </c>
      <c r="O71" s="19"/>
      <c r="P71" s="19"/>
      <c r="Q71" s="20"/>
      <c r="R71" s="21" t="str">
        <f t="array" ref="R71">VLOOKUP(C71,DB!A:D,2,FALSE)</f>
        <v>Kelurahan Ranotana Weru Lingkunan 3</v>
      </c>
      <c r="S71" s="21" t="str">
        <f t="array" ref="S71">VLOOKUP(C71,DB!A:D,3,FALSE)</f>
        <v>Figliogina05@gmail.com</v>
      </c>
      <c r="T71" s="22" t="s">
        <v>19</v>
      </c>
      <c r="U71" s="1" t="str">
        <f t="shared" si="3"/>
        <v>Alvani Bregina NgongoloyJanuari</v>
      </c>
      <c r="V71" s="23">
        <f t="shared" si="4"/>
        <v>45678</v>
      </c>
      <c r="X71" s="26">
        <f>VLOOKUP(CONCATENATE(C71,D71),'Honor 2025'!A:D,4,FALSE)</f>
        <v>1458000</v>
      </c>
      <c r="Y71" s="24"/>
      <c r="BE71" s="24"/>
      <c r="CK71" s="24"/>
      <c r="DQ71" s="24"/>
      <c r="EW71" s="24"/>
      <c r="GC71" s="24"/>
      <c r="HI71" s="24"/>
      <c r="IO71" s="24"/>
      <c r="JU71" s="24"/>
      <c r="LA71" s="24"/>
      <c r="MG71" s="24"/>
      <c r="NM71" s="24"/>
    </row>
    <row r="72" spans="1:377" ht="15" thickBot="1">
      <c r="A72" s="1" t="str">
        <f t="shared" si="0"/>
        <v>Maria Francisca MaunJanuari-1</v>
      </c>
      <c r="B72" s="12" t="str">
        <f t="shared" si="1"/>
        <v>Maskhur Solikhudin, S.Tr.Stat.JanuariSKTNP Jasa</v>
      </c>
      <c r="C72" s="13" t="s">
        <v>62</v>
      </c>
      <c r="D72" s="14" t="s">
        <v>17</v>
      </c>
      <c r="E72" s="15" t="s">
        <v>63</v>
      </c>
      <c r="F72" s="15" t="s">
        <v>64</v>
      </c>
      <c r="G72" s="15">
        <f t="shared" si="5"/>
        <v>462000</v>
      </c>
      <c r="H72" s="16">
        <v>66000</v>
      </c>
      <c r="I72" s="14" t="s">
        <v>23</v>
      </c>
      <c r="J72" s="17">
        <v>7</v>
      </c>
      <c r="K72" s="75" t="s">
        <v>401</v>
      </c>
      <c r="L72" s="25">
        <v>45659</v>
      </c>
      <c r="M72" s="25">
        <v>45682</v>
      </c>
      <c r="N72" s="16" t="e">
        <f t="shared" ca="1" si="2"/>
        <v>#NAME?</v>
      </c>
      <c r="O72" s="19"/>
      <c r="P72" s="19"/>
      <c r="Q72" s="20"/>
      <c r="R72" s="21" t="str">
        <f t="array" ref="R72">VLOOKUP(C72,DB!A:D,2,FALSE)</f>
        <v>buha lingkungan 6</v>
      </c>
      <c r="S72" s="21" t="str">
        <f t="array" ref="S72">VLOOKUP(C72,DB!A:D,3,FALSE)</f>
        <v>mariamaun67@gmail.com</v>
      </c>
      <c r="T72" s="22" t="s">
        <v>19</v>
      </c>
      <c r="U72" s="1" t="str">
        <f t="shared" si="3"/>
        <v>Maria Francisca MaunJanuari</v>
      </c>
      <c r="V72" s="23">
        <f t="shared" si="4"/>
        <v>45682</v>
      </c>
      <c r="X72" s="26">
        <f>VLOOKUP(CONCATENATE(C72,D72),'Honor 2025'!A:D,4,FALSE)</f>
        <v>594000</v>
      </c>
      <c r="Y72" s="24"/>
      <c r="BE72" s="24"/>
      <c r="CK72" s="24"/>
      <c r="DQ72" s="24"/>
      <c r="EW72" s="24"/>
      <c r="GC72" s="24"/>
      <c r="HI72" s="24"/>
      <c r="IO72" s="24"/>
      <c r="JU72" s="24"/>
      <c r="LA72" s="24"/>
      <c r="MG72" s="24"/>
      <c r="NM72" s="24"/>
    </row>
    <row r="73" spans="1:377" ht="15" thickBot="1">
      <c r="A73" s="1" t="str">
        <f t="shared" si="0"/>
        <v>Pingkan Winda SarayarJanuari-1</v>
      </c>
      <c r="B73" s="12" t="str">
        <f t="shared" si="1"/>
        <v>Maskhur Solikhudin, S.Tr.Stat.JanuariSKTNP Jasa</v>
      </c>
      <c r="C73" s="13" t="s">
        <v>65</v>
      </c>
      <c r="D73" s="14" t="s">
        <v>17</v>
      </c>
      <c r="E73" s="15" t="s">
        <v>63</v>
      </c>
      <c r="F73" s="15" t="s">
        <v>64</v>
      </c>
      <c r="G73" s="15">
        <f t="shared" si="5"/>
        <v>528000</v>
      </c>
      <c r="H73" s="16">
        <v>66000</v>
      </c>
      <c r="I73" s="14" t="s">
        <v>23</v>
      </c>
      <c r="J73" s="17">
        <v>8</v>
      </c>
      <c r="K73" s="74" t="s">
        <v>401</v>
      </c>
      <c r="L73" s="25">
        <v>45659</v>
      </c>
      <c r="M73" s="25">
        <v>45682</v>
      </c>
      <c r="N73" s="16" t="e">
        <f t="shared" ca="1" si="2"/>
        <v>#NAME?</v>
      </c>
      <c r="O73" s="19"/>
      <c r="P73" s="19"/>
      <c r="Q73" s="20"/>
      <c r="R73" s="21" t="str">
        <f t="array" ref="R73">VLOOKUP(C73,DB!A:D,2,FALSE)</f>
        <v>Perum Camar Buha Lingk.7</v>
      </c>
      <c r="S73" s="21" t="str">
        <f t="array" ref="S73">VLOOKUP(C73,DB!A:D,3,FALSE)</f>
        <v>windasarayar@gmail.com</v>
      </c>
      <c r="T73" s="22" t="s">
        <v>19</v>
      </c>
      <c r="U73" s="1" t="str">
        <f t="shared" si="3"/>
        <v>Pingkan Winda SarayarJanuari</v>
      </c>
      <c r="V73" s="23">
        <f t="shared" si="4"/>
        <v>45682</v>
      </c>
      <c r="X73" s="26">
        <f>VLOOKUP(CONCATENATE(C73,D73),'Honor 2025'!A:D,4,FALSE)</f>
        <v>594000</v>
      </c>
      <c r="Y73" s="24"/>
      <c r="BE73" s="24"/>
      <c r="CK73" s="24"/>
      <c r="DQ73" s="24"/>
      <c r="EW73" s="24"/>
      <c r="GC73" s="24"/>
      <c r="HI73" s="24"/>
      <c r="IO73" s="24"/>
      <c r="JU73" s="24"/>
      <c r="LA73" s="24"/>
      <c r="MG73" s="24"/>
      <c r="NM73" s="24"/>
    </row>
    <row r="74" spans="1:377" ht="15" thickBot="1">
      <c r="A74" s="1" t="str">
        <f t="shared" si="0"/>
        <v>Jeane Josefin ArundaaJanuari-1</v>
      </c>
      <c r="B74" s="12" t="str">
        <f t="shared" si="1"/>
        <v>Maskhur Solikhudin, S.Tr.Stat.JanuariSKTNP Jasa</v>
      </c>
      <c r="C74" s="13" t="s">
        <v>66</v>
      </c>
      <c r="D74" s="14" t="s">
        <v>17</v>
      </c>
      <c r="E74" s="15" t="s">
        <v>63</v>
      </c>
      <c r="F74" s="15" t="s">
        <v>64</v>
      </c>
      <c r="G74" s="15">
        <f t="shared" si="5"/>
        <v>528000</v>
      </c>
      <c r="H74" s="16">
        <v>66000</v>
      </c>
      <c r="I74" s="14" t="s">
        <v>23</v>
      </c>
      <c r="J74" s="17">
        <v>8</v>
      </c>
      <c r="K74" s="75" t="s">
        <v>401</v>
      </c>
      <c r="L74" s="25">
        <v>45659</v>
      </c>
      <c r="M74" s="25">
        <v>45682</v>
      </c>
      <c r="N74" s="16" t="e">
        <f t="shared" ca="1" si="2"/>
        <v>#NAME?</v>
      </c>
      <c r="O74" s="19"/>
      <c r="P74" s="19"/>
      <c r="Q74" s="20"/>
      <c r="R74" s="21" t="str">
        <f t="array" ref="R74">VLOOKUP(C74,DB!A:D,2,FALSE)</f>
        <v>Bitung karang ria</v>
      </c>
      <c r="S74" s="21" t="str">
        <f t="array" ref="S74">VLOOKUP(C74,DB!A:D,3,FALSE)</f>
        <v>clarisabinjaya@gmail.com</v>
      </c>
      <c r="T74" s="22" t="s">
        <v>19</v>
      </c>
      <c r="U74" s="1" t="str">
        <f t="shared" si="3"/>
        <v>Jeane Josefin ArundaaJanuari</v>
      </c>
      <c r="V74" s="23">
        <f t="shared" si="4"/>
        <v>45682</v>
      </c>
      <c r="X74" s="26">
        <f>VLOOKUP(CONCATENATE(C74,D74),'Honor 2025'!A:D,4,FALSE)</f>
        <v>594000</v>
      </c>
      <c r="Y74" s="24"/>
      <c r="BE74" s="24"/>
      <c r="CK74" s="24"/>
      <c r="DQ74" s="24"/>
      <c r="EW74" s="24"/>
      <c r="GC74" s="24"/>
      <c r="HI74" s="24"/>
      <c r="IO74" s="24"/>
      <c r="JU74" s="24"/>
      <c r="LA74" s="24"/>
      <c r="MG74" s="24"/>
      <c r="NM74" s="24"/>
    </row>
    <row r="75" spans="1:377" ht="15" thickBot="1">
      <c r="A75" s="1" t="str">
        <f t="shared" si="0"/>
        <v>Marian sonia poliiJanuari-1</v>
      </c>
      <c r="B75" s="12" t="str">
        <f t="shared" si="1"/>
        <v>Ricky, A.MdJanuariSKTNP Jasa</v>
      </c>
      <c r="C75" s="13" t="s">
        <v>67</v>
      </c>
      <c r="D75" s="14" t="s">
        <v>17</v>
      </c>
      <c r="E75" s="15" t="s">
        <v>63</v>
      </c>
      <c r="F75" s="27" t="s">
        <v>68</v>
      </c>
      <c r="G75" s="15">
        <f t="shared" si="5"/>
        <v>594000</v>
      </c>
      <c r="H75" s="16">
        <v>66000</v>
      </c>
      <c r="I75" s="14" t="s">
        <v>23</v>
      </c>
      <c r="J75" s="17">
        <v>9</v>
      </c>
      <c r="K75" s="74" t="s">
        <v>401</v>
      </c>
      <c r="L75" s="25">
        <v>45659</v>
      </c>
      <c r="M75" s="25">
        <v>45682</v>
      </c>
      <c r="N75" s="16" t="e">
        <f t="shared" ca="1" si="2"/>
        <v>#NAME?</v>
      </c>
      <c r="O75" s="19"/>
      <c r="P75" s="19"/>
      <c r="Q75" s="20"/>
      <c r="R75" s="21" t="str">
        <f t="array" ref="R75">VLOOKUP(C75,DB!A:D,2,FALSE)</f>
        <v>Jalan camar iv no 103</v>
      </c>
      <c r="S75" s="21" t="str">
        <f t="array" ref="S75">VLOOKUP(C75,DB!A:D,3,FALSE)</f>
        <v>marianpolii7@gmail.com</v>
      </c>
      <c r="T75" s="22" t="s">
        <v>19</v>
      </c>
      <c r="U75" s="1" t="str">
        <f t="shared" si="3"/>
        <v>Marian sonia poliiJanuari</v>
      </c>
      <c r="V75" s="23">
        <f t="shared" si="4"/>
        <v>45682</v>
      </c>
      <c r="X75" s="26">
        <f>VLOOKUP(CONCATENATE(C75,D75),'Honor 2025'!A:D,4,FALSE)</f>
        <v>594000</v>
      </c>
      <c r="Y75" s="24"/>
      <c r="BE75" s="24"/>
      <c r="CK75" s="24"/>
      <c r="DQ75" s="24"/>
      <c r="EW75" s="24"/>
      <c r="GC75" s="24"/>
      <c r="HI75" s="24"/>
      <c r="IO75" s="24"/>
      <c r="JU75" s="24"/>
      <c r="LA75" s="24"/>
      <c r="MG75" s="24"/>
      <c r="NM75" s="24"/>
    </row>
    <row r="76" spans="1:377" ht="15" thickBot="1">
      <c r="A76" s="1" t="str">
        <f t="shared" si="0"/>
        <v>Deasy Anita Novaleth MuajaJanuari-1</v>
      </c>
      <c r="B76" s="12" t="str">
        <f t="shared" si="1"/>
        <v>Ricky, A.MdJanuariSKTNP Jasa</v>
      </c>
      <c r="C76" s="13" t="s">
        <v>69</v>
      </c>
      <c r="D76" s="14" t="s">
        <v>17</v>
      </c>
      <c r="E76" s="15" t="s">
        <v>63</v>
      </c>
      <c r="F76" s="27" t="s">
        <v>70</v>
      </c>
      <c r="G76" s="15">
        <f t="shared" si="5"/>
        <v>594000</v>
      </c>
      <c r="H76" s="16">
        <v>66000</v>
      </c>
      <c r="I76" s="14" t="s">
        <v>23</v>
      </c>
      <c r="J76" s="17">
        <v>9</v>
      </c>
      <c r="K76" s="75" t="s">
        <v>401</v>
      </c>
      <c r="L76" s="25">
        <v>45659</v>
      </c>
      <c r="M76" s="25">
        <v>45682</v>
      </c>
      <c r="N76" s="16" t="e">
        <f t="shared" ca="1" si="2"/>
        <v>#NAME?</v>
      </c>
      <c r="O76" s="19"/>
      <c r="P76" s="19"/>
      <c r="Q76" s="20"/>
      <c r="R76" s="21" t="str">
        <f t="array" ref="R76">VLOOKUP(C76,DB!A:D,2,FALSE)</f>
        <v>Jalan Yos Sudarso Lingkungan 2 Kompleks Perumahan TNI AL</v>
      </c>
      <c r="S76" s="21" t="str">
        <f t="array" ref="S76">VLOOKUP(C76,DB!A:D,3,FALSE)</f>
        <v>deasymuaja@gmail.com</v>
      </c>
      <c r="T76" s="22" t="s">
        <v>19</v>
      </c>
      <c r="U76" s="1" t="str">
        <f t="shared" si="3"/>
        <v>Deasy Anita Novaleth MuajaJanuari</v>
      </c>
      <c r="V76" s="23">
        <f t="shared" si="4"/>
        <v>45682</v>
      </c>
      <c r="X76" s="26">
        <f>VLOOKUP(CONCATENATE(C76,D76),'Honor 2025'!A:D,4,FALSE)</f>
        <v>759000</v>
      </c>
      <c r="Y76" s="24"/>
      <c r="BE76" s="24"/>
      <c r="CK76" s="24"/>
      <c r="DQ76" s="24"/>
      <c r="EW76" s="24"/>
      <c r="GC76" s="24"/>
      <c r="HI76" s="24"/>
      <c r="IO76" s="24"/>
      <c r="JU76" s="24"/>
      <c r="LA76" s="24"/>
      <c r="MG76" s="24"/>
      <c r="NM76" s="24"/>
    </row>
    <row r="77" spans="1:377" ht="15" thickBot="1">
      <c r="A77" s="1" t="str">
        <f t="shared" si="0"/>
        <v>David Christian Philip RugianJanuari-1</v>
      </c>
      <c r="B77" s="12" t="str">
        <f t="shared" si="1"/>
        <v>Ricky, A.MdJanuariSKTNP Jasa</v>
      </c>
      <c r="C77" s="13" t="s">
        <v>71</v>
      </c>
      <c r="D77" s="14" t="s">
        <v>17</v>
      </c>
      <c r="E77" s="15" t="s">
        <v>63</v>
      </c>
      <c r="F77" s="27" t="s">
        <v>72</v>
      </c>
      <c r="G77" s="15">
        <f t="shared" si="5"/>
        <v>594000</v>
      </c>
      <c r="H77" s="16">
        <v>66000</v>
      </c>
      <c r="I77" s="14" t="s">
        <v>23</v>
      </c>
      <c r="J77" s="17">
        <v>9</v>
      </c>
      <c r="K77" s="74" t="s">
        <v>401</v>
      </c>
      <c r="L77" s="25">
        <v>45659</v>
      </c>
      <c r="M77" s="25">
        <v>45682</v>
      </c>
      <c r="N77" s="16" t="e">
        <f t="shared" ca="1" si="2"/>
        <v>#NAME?</v>
      </c>
      <c r="O77" s="19"/>
      <c r="P77" s="19"/>
      <c r="Q77" s="20"/>
      <c r="R77" s="21" t="str">
        <f t="array" ref="R77">VLOOKUP(C77,DB!A:D,2,FALSE)</f>
        <v>Teling atas lingkungan 1</v>
      </c>
      <c r="S77" s="21" t="str">
        <f t="array" ref="S77">VLOOKUP(C77,DB!A:D,3,FALSE)</f>
        <v>davidphiliprg81@gmail.com</v>
      </c>
      <c r="T77" s="22" t="s">
        <v>19</v>
      </c>
      <c r="U77" s="1" t="str">
        <f t="shared" si="3"/>
        <v>David Christian Philip RugianJanuari</v>
      </c>
      <c r="V77" s="23">
        <f t="shared" si="4"/>
        <v>45682</v>
      </c>
      <c r="X77" s="26">
        <f>VLOOKUP(CONCATENATE(C77,D77),'Honor 2025'!A:D,4,FALSE)</f>
        <v>1034000</v>
      </c>
      <c r="Y77" s="24"/>
      <c r="BE77" s="24"/>
      <c r="CK77" s="24"/>
      <c r="DQ77" s="24"/>
      <c r="EW77" s="24"/>
      <c r="GC77" s="24"/>
      <c r="HI77" s="24"/>
      <c r="IO77" s="24"/>
      <c r="JU77" s="24"/>
      <c r="LA77" s="24"/>
      <c r="MG77" s="24"/>
      <c r="NM77" s="24"/>
    </row>
    <row r="78" spans="1:377" ht="15" thickBot="1">
      <c r="A78" s="1" t="str">
        <f t="shared" si="0"/>
        <v>Esther Angle SepangJanuari-2</v>
      </c>
      <c r="B78" s="12" t="str">
        <f t="shared" si="1"/>
        <v>Olivia Widyawaty SahambangungJanuariSKTNP Jasa</v>
      </c>
      <c r="C78" s="13" t="s">
        <v>30</v>
      </c>
      <c r="D78" s="14" t="s">
        <v>17</v>
      </c>
      <c r="E78" s="15" t="s">
        <v>63</v>
      </c>
      <c r="F78" s="15" t="s">
        <v>28</v>
      </c>
      <c r="G78" s="15">
        <f t="shared" si="5"/>
        <v>594000</v>
      </c>
      <c r="H78" s="16">
        <v>66000</v>
      </c>
      <c r="I78" s="14" t="s">
        <v>23</v>
      </c>
      <c r="J78" s="17">
        <v>9</v>
      </c>
      <c r="K78" s="75" t="s">
        <v>401</v>
      </c>
      <c r="L78" s="25">
        <v>45659</v>
      </c>
      <c r="M78" s="25">
        <v>45682</v>
      </c>
      <c r="N78" s="16" t="e">
        <f t="shared" ca="1" si="2"/>
        <v>#NAME?</v>
      </c>
      <c r="O78" s="19"/>
      <c r="P78" s="19"/>
      <c r="Q78" s="20"/>
      <c r="R78" s="21" t="str">
        <f t="array" ref="R78">VLOOKUP(C78,DB!A:D,2,FALSE)</f>
        <v>Bumi Nyiur Lingkungan 2</v>
      </c>
      <c r="S78" s="21" t="str">
        <f t="array" ref="S78">VLOOKUP(C78,DB!A:D,3,FALSE)</f>
        <v>esthersepang24@gmail.com</v>
      </c>
      <c r="T78" s="22" t="s">
        <v>19</v>
      </c>
      <c r="U78" s="1" t="str">
        <f t="shared" si="3"/>
        <v>Esther Angle SepangJanuari</v>
      </c>
      <c r="V78" s="23">
        <f t="shared" si="4"/>
        <v>45682</v>
      </c>
      <c r="X78" s="26">
        <f>VLOOKUP(CONCATENATE(C78,D78),'Honor 2025'!A:D,4,FALSE)</f>
        <v>1254000</v>
      </c>
      <c r="Y78" s="24"/>
      <c r="BE78" s="24"/>
      <c r="CK78" s="24"/>
      <c r="DQ78" s="24"/>
      <c r="EW78" s="24"/>
      <c r="GC78" s="24"/>
      <c r="HI78" s="24"/>
      <c r="IO78" s="24"/>
      <c r="JU78" s="24"/>
      <c r="LA78" s="24"/>
      <c r="MG78" s="24"/>
      <c r="NM78" s="24"/>
    </row>
    <row r="79" spans="1:377" ht="15" thickBot="1">
      <c r="A79" s="1" t="str">
        <f t="shared" si="0"/>
        <v>Fily SepangJanuari-1</v>
      </c>
      <c r="B79" s="12" t="str">
        <f t="shared" si="1"/>
        <v>Olivia Widyawaty SahambangungJanuariSKTNP Jasa</v>
      </c>
      <c r="C79" s="13" t="s">
        <v>73</v>
      </c>
      <c r="D79" s="14" t="s">
        <v>17</v>
      </c>
      <c r="E79" s="15" t="s">
        <v>63</v>
      </c>
      <c r="F79" s="15" t="s">
        <v>28</v>
      </c>
      <c r="G79" s="15">
        <f t="shared" si="5"/>
        <v>660000</v>
      </c>
      <c r="H79" s="16">
        <v>66000</v>
      </c>
      <c r="I79" s="14" t="s">
        <v>23</v>
      </c>
      <c r="J79" s="17">
        <v>10</v>
      </c>
      <c r="K79" s="74" t="s">
        <v>401</v>
      </c>
      <c r="L79" s="25">
        <v>45659</v>
      </c>
      <c r="M79" s="25">
        <v>45682</v>
      </c>
      <c r="N79" s="16" t="e">
        <f t="shared" ca="1" si="2"/>
        <v>#NAME?</v>
      </c>
      <c r="O79" s="19"/>
      <c r="P79" s="19"/>
      <c r="Q79" s="20"/>
      <c r="R79" s="21" t="str">
        <f t="array" ref="R79">VLOOKUP(C79,DB!A:D,2,FALSE)</f>
        <v>Bumi nyiur lingkungan 2</v>
      </c>
      <c r="S79" s="21" t="str">
        <f t="array" ref="S79">VLOOKUP(C79,DB!A:D,3,FALSE)</f>
        <v>fillysepang13@gmail.com</v>
      </c>
      <c r="T79" s="22" t="s">
        <v>19</v>
      </c>
      <c r="U79" s="1" t="str">
        <f t="shared" si="3"/>
        <v>Fily SepangJanuari</v>
      </c>
      <c r="V79" s="23">
        <f t="shared" si="4"/>
        <v>45682</v>
      </c>
      <c r="X79" s="26">
        <f>VLOOKUP(CONCATENATE(C79,D79),'Honor 2025'!A:D,4,FALSE)</f>
        <v>660000</v>
      </c>
      <c r="Y79" s="24"/>
      <c r="BE79" s="24"/>
      <c r="CK79" s="24"/>
      <c r="DQ79" s="24"/>
      <c r="EW79" s="24"/>
      <c r="GC79" s="24"/>
      <c r="HI79" s="24"/>
      <c r="IO79" s="24"/>
      <c r="JU79" s="24"/>
      <c r="LA79" s="24"/>
      <c r="MG79" s="24"/>
      <c r="NM79" s="24"/>
    </row>
    <row r="80" spans="1:377" ht="15" thickBot="1">
      <c r="A80" s="1" t="str">
        <f t="shared" si="0"/>
        <v>Prisila kristiani pangemananJanuari-1</v>
      </c>
      <c r="B80" s="12" t="str">
        <f t="shared" si="1"/>
        <v>Weny Fitrah Anwari, S.Tr.Stat.JanuariSKTNP Jasa</v>
      </c>
      <c r="C80" s="13" t="s">
        <v>74</v>
      </c>
      <c r="D80" s="14" t="s">
        <v>17</v>
      </c>
      <c r="E80" s="15" t="s">
        <v>63</v>
      </c>
      <c r="F80" s="15" t="s">
        <v>75</v>
      </c>
      <c r="G80" s="15">
        <f t="shared" si="5"/>
        <v>594000</v>
      </c>
      <c r="H80" s="16">
        <v>66000</v>
      </c>
      <c r="I80" s="14" t="s">
        <v>23</v>
      </c>
      <c r="J80" s="17">
        <v>9</v>
      </c>
      <c r="K80" s="75" t="s">
        <v>401</v>
      </c>
      <c r="L80" s="25">
        <v>45659</v>
      </c>
      <c r="M80" s="25">
        <v>45682</v>
      </c>
      <c r="N80" s="16" t="e">
        <f t="shared" ca="1" si="2"/>
        <v>#NAME?</v>
      </c>
      <c r="O80" s="19"/>
      <c r="P80" s="19"/>
      <c r="Q80" s="20"/>
      <c r="R80" s="21" t="str">
        <f t="array" ref="R80">VLOOKUP(C80,DB!A:D,2,FALSE)</f>
        <v>Jalan samratulangi 18 no 5</v>
      </c>
      <c r="S80" s="21" t="str">
        <f t="array" ref="S80">VLOOKUP(C80,DB!A:D,3,FALSE)</f>
        <v>prisilakristianipangemanan@gmail.com</v>
      </c>
      <c r="T80" s="22" t="s">
        <v>19</v>
      </c>
      <c r="U80" s="1" t="str">
        <f t="shared" si="3"/>
        <v>Prisila kristiani pangemananJanuari</v>
      </c>
      <c r="V80" s="23">
        <f t="shared" si="4"/>
        <v>45682</v>
      </c>
      <c r="X80" s="26">
        <f>VLOOKUP(CONCATENATE(C80,D80),'Honor 2025'!A:D,4,FALSE)</f>
        <v>594000</v>
      </c>
      <c r="Y80" s="24"/>
      <c r="BE80" s="24"/>
      <c r="CK80" s="24"/>
      <c r="DQ80" s="24"/>
      <c r="EW80" s="24"/>
      <c r="GC80" s="24"/>
      <c r="HI80" s="24"/>
      <c r="IO80" s="24"/>
      <c r="JU80" s="24"/>
      <c r="LA80" s="24"/>
      <c r="MG80" s="24"/>
      <c r="NM80" s="24"/>
    </row>
    <row r="81" spans="1:377" ht="15" thickBot="1">
      <c r="A81" s="1" t="str">
        <f t="shared" si="0"/>
        <v>Lestari Suhendri TintingonJanuari-1</v>
      </c>
      <c r="B81" s="12" t="str">
        <f t="shared" si="1"/>
        <v>Weny Fitrah Anwari, S.Tr.Stat.JanuariSKTNP Jasa</v>
      </c>
      <c r="C81" s="13" t="s">
        <v>76</v>
      </c>
      <c r="D81" s="14" t="s">
        <v>17</v>
      </c>
      <c r="E81" s="15" t="s">
        <v>63</v>
      </c>
      <c r="F81" s="15" t="s">
        <v>75</v>
      </c>
      <c r="G81" s="15">
        <f t="shared" si="5"/>
        <v>594000</v>
      </c>
      <c r="H81" s="16">
        <v>66000</v>
      </c>
      <c r="I81" s="14" t="s">
        <v>23</v>
      </c>
      <c r="J81" s="17">
        <v>9</v>
      </c>
      <c r="K81" s="74" t="s">
        <v>401</v>
      </c>
      <c r="L81" s="25">
        <v>45659</v>
      </c>
      <c r="M81" s="25">
        <v>45682</v>
      </c>
      <c r="N81" s="16" t="e">
        <f t="shared" ca="1" si="2"/>
        <v>#NAME?</v>
      </c>
      <c r="O81" s="19"/>
      <c r="P81" s="19"/>
      <c r="Q81" s="20"/>
      <c r="R81" s="21" t="str">
        <f t="array" ref="R81">VLOOKUP(C81,DB!A:D,2,FALSE)</f>
        <v>Kelurahan Bahu lingkungan 6</v>
      </c>
      <c r="S81" s="21" t="str">
        <f t="array" ref="S81">VLOOKUP(C81,DB!A:D,3,FALSE)</f>
        <v>lestaritintingon@gmail.com</v>
      </c>
      <c r="T81" s="22" t="s">
        <v>19</v>
      </c>
      <c r="U81" s="1" t="str">
        <f t="shared" si="3"/>
        <v>Lestari Suhendri TintingonJanuari</v>
      </c>
      <c r="V81" s="23">
        <f t="shared" si="4"/>
        <v>45682</v>
      </c>
      <c r="X81" s="26">
        <f>VLOOKUP(CONCATENATE(C81,D81),'Honor 2025'!A:D,4,FALSE)</f>
        <v>594000</v>
      </c>
      <c r="Y81" s="24"/>
      <c r="BE81" s="24"/>
      <c r="CK81" s="24"/>
      <c r="DQ81" s="24"/>
      <c r="EW81" s="24"/>
      <c r="GC81" s="24"/>
      <c r="HI81" s="24"/>
      <c r="IO81" s="24"/>
      <c r="JU81" s="24"/>
      <c r="LA81" s="24"/>
      <c r="MG81" s="24"/>
      <c r="NM81" s="24"/>
    </row>
    <row r="82" spans="1:377" ht="15" thickBot="1">
      <c r="A82" s="1" t="str">
        <f t="shared" si="0"/>
        <v>Maria Francisca MaunJanuari-2</v>
      </c>
      <c r="B82" s="12" t="str">
        <f t="shared" si="1"/>
        <v>Maskhur Solikhudin, S.Tr.Stat.JanuariSKTNP Barang</v>
      </c>
      <c r="C82" s="13" t="s">
        <v>62</v>
      </c>
      <c r="D82" s="14" t="s">
        <v>17</v>
      </c>
      <c r="E82" s="15" t="s">
        <v>77</v>
      </c>
      <c r="F82" s="15" t="s">
        <v>64</v>
      </c>
      <c r="G82" s="15">
        <f t="shared" si="5"/>
        <v>132000</v>
      </c>
      <c r="H82" s="16">
        <v>66000</v>
      </c>
      <c r="I82" s="14" t="s">
        <v>23</v>
      </c>
      <c r="J82" s="17">
        <v>2</v>
      </c>
      <c r="K82" s="75" t="s">
        <v>401</v>
      </c>
      <c r="L82" s="25">
        <v>45659</v>
      </c>
      <c r="M82" s="25">
        <v>45682</v>
      </c>
      <c r="N82" s="16" t="e">
        <f t="shared" ca="1" si="2"/>
        <v>#NAME?</v>
      </c>
      <c r="O82" s="19"/>
      <c r="P82" s="19"/>
      <c r="Q82" s="20"/>
      <c r="R82" s="21" t="str">
        <f t="array" ref="R82">VLOOKUP(C82,DB!A:D,2,FALSE)</f>
        <v>buha lingkungan 6</v>
      </c>
      <c r="S82" s="21" t="str">
        <f t="array" ref="S82">VLOOKUP(C82,DB!A:D,3,FALSE)</f>
        <v>mariamaun67@gmail.com</v>
      </c>
      <c r="T82" s="22" t="s">
        <v>19</v>
      </c>
      <c r="U82" s="1" t="str">
        <f t="shared" si="3"/>
        <v>Maria Francisca MaunJanuari</v>
      </c>
      <c r="V82" s="23">
        <f t="shared" si="4"/>
        <v>45682</v>
      </c>
      <c r="X82" s="26">
        <f>VLOOKUP(CONCATENATE(C82,D82),'Honor 2025'!A:D,4,FALSE)</f>
        <v>594000</v>
      </c>
      <c r="Y82" s="24"/>
      <c r="BE82" s="24"/>
      <c r="CK82" s="24"/>
      <c r="DQ82" s="24"/>
      <c r="EW82" s="24"/>
      <c r="GC82" s="24"/>
      <c r="HI82" s="24"/>
      <c r="IO82" s="24"/>
      <c r="JU82" s="24"/>
      <c r="LA82" s="24"/>
      <c r="MG82" s="24"/>
      <c r="NM82" s="24"/>
    </row>
    <row r="83" spans="1:377" ht="15" thickBot="1">
      <c r="A83" s="1" t="str">
        <f t="shared" si="0"/>
        <v>Jeane Josefin ArundaaJanuari-2</v>
      </c>
      <c r="B83" s="12" t="str">
        <f t="shared" si="1"/>
        <v>Maskhur Solikhudin, S.Tr.Stat.JanuariSKTNP Barang</v>
      </c>
      <c r="C83" s="13" t="s">
        <v>66</v>
      </c>
      <c r="D83" s="14" t="s">
        <v>17</v>
      </c>
      <c r="E83" s="15" t="s">
        <v>77</v>
      </c>
      <c r="F83" s="15" t="s">
        <v>64</v>
      </c>
      <c r="G83" s="15">
        <f t="shared" si="5"/>
        <v>66000</v>
      </c>
      <c r="H83" s="16">
        <v>66000</v>
      </c>
      <c r="I83" s="14" t="s">
        <v>23</v>
      </c>
      <c r="J83" s="17">
        <v>1</v>
      </c>
      <c r="K83" s="74" t="s">
        <v>401</v>
      </c>
      <c r="L83" s="25">
        <v>45659</v>
      </c>
      <c r="M83" s="25">
        <v>45682</v>
      </c>
      <c r="N83" s="16" t="e">
        <f t="shared" ca="1" si="2"/>
        <v>#NAME?</v>
      </c>
      <c r="O83" s="19"/>
      <c r="P83" s="19"/>
      <c r="Q83" s="20"/>
      <c r="R83" s="21" t="str">
        <f t="array" ref="R83">VLOOKUP(C83,DB!A:D,2,FALSE)</f>
        <v>Bitung karang ria</v>
      </c>
      <c r="S83" s="21" t="str">
        <f t="array" ref="S83">VLOOKUP(C83,DB!A:D,3,FALSE)</f>
        <v>clarisabinjaya@gmail.com</v>
      </c>
      <c r="T83" s="22" t="s">
        <v>19</v>
      </c>
      <c r="U83" s="1" t="str">
        <f t="shared" si="3"/>
        <v>Jeane Josefin ArundaaJanuari</v>
      </c>
      <c r="V83" s="23">
        <f t="shared" si="4"/>
        <v>45682</v>
      </c>
      <c r="X83" s="26">
        <f>VLOOKUP(CONCATENATE(C83,D83),'Honor 2025'!A:D,4,FALSE)</f>
        <v>594000</v>
      </c>
      <c r="Y83" s="24"/>
      <c r="BE83" s="24"/>
      <c r="CK83" s="24"/>
      <c r="DQ83" s="24"/>
      <c r="EW83" s="24"/>
      <c r="GC83" s="24"/>
      <c r="HI83" s="24"/>
      <c r="IO83" s="24"/>
      <c r="JU83" s="24"/>
      <c r="LA83" s="24"/>
      <c r="MG83" s="24"/>
      <c r="NM83" s="24"/>
    </row>
    <row r="84" spans="1:377" ht="15" thickBot="1">
      <c r="A84" s="1" t="str">
        <f t="shared" si="0"/>
        <v>Pingkan Winda SarayarJanuari-2</v>
      </c>
      <c r="B84" s="12" t="str">
        <f t="shared" si="1"/>
        <v>Maskhur Solikhudin, S.Tr.Stat.JanuariSKTNP Barang</v>
      </c>
      <c r="C84" s="13" t="s">
        <v>65</v>
      </c>
      <c r="D84" s="14" t="s">
        <v>17</v>
      </c>
      <c r="E84" s="15" t="s">
        <v>77</v>
      </c>
      <c r="F84" s="15" t="s">
        <v>64</v>
      </c>
      <c r="G84" s="15">
        <f t="shared" si="5"/>
        <v>66000</v>
      </c>
      <c r="H84" s="16">
        <v>66000</v>
      </c>
      <c r="I84" s="14" t="s">
        <v>23</v>
      </c>
      <c r="J84" s="17">
        <v>1</v>
      </c>
      <c r="K84" s="75" t="s">
        <v>401</v>
      </c>
      <c r="L84" s="25">
        <v>45659</v>
      </c>
      <c r="M84" s="25">
        <v>45682</v>
      </c>
      <c r="N84" s="16" t="e">
        <f t="shared" ca="1" si="2"/>
        <v>#NAME?</v>
      </c>
      <c r="O84" s="19"/>
      <c r="P84" s="19"/>
      <c r="Q84" s="20"/>
      <c r="R84" s="21" t="str">
        <f t="array" ref="R84">VLOOKUP(C84,DB!A:D,2,FALSE)</f>
        <v>Perum Camar Buha Lingk.7</v>
      </c>
      <c r="S84" s="21" t="str">
        <f t="array" ref="S84">VLOOKUP(C84,DB!A:D,3,FALSE)</f>
        <v>windasarayar@gmail.com</v>
      </c>
      <c r="T84" s="22" t="s">
        <v>19</v>
      </c>
      <c r="U84" s="1" t="str">
        <f t="shared" si="3"/>
        <v>Pingkan Winda SarayarJanuari</v>
      </c>
      <c r="V84" s="23">
        <f t="shared" si="4"/>
        <v>45682</v>
      </c>
      <c r="X84" s="26">
        <f>VLOOKUP(CONCATENATE(C84,D84),'Honor 2025'!A:D,4,FALSE)</f>
        <v>594000</v>
      </c>
      <c r="Y84" s="24"/>
      <c r="BE84" s="24"/>
      <c r="CK84" s="24"/>
      <c r="DQ84" s="24"/>
      <c r="EW84" s="24"/>
      <c r="GC84" s="24"/>
      <c r="HI84" s="24"/>
      <c r="IO84" s="24"/>
      <c r="JU84" s="24"/>
      <c r="LA84" s="24"/>
      <c r="MG84" s="24"/>
      <c r="NM84" s="24"/>
    </row>
    <row r="85" spans="1:377" ht="15" thickBot="1">
      <c r="A85" s="1" t="str">
        <f t="shared" si="0"/>
        <v>Farida TampangJanuari-4</v>
      </c>
      <c r="B85" s="12" t="str">
        <f t="shared" si="1"/>
        <v>Fadila Ahmad, S.Tr.Stat.JanuariSurvei Harga Perdagangan Besar Bulanan</v>
      </c>
      <c r="C85" s="13" t="s">
        <v>34</v>
      </c>
      <c r="D85" s="14" t="s">
        <v>17</v>
      </c>
      <c r="E85" s="15" t="s">
        <v>78</v>
      </c>
      <c r="F85" s="15" t="s">
        <v>79</v>
      </c>
      <c r="G85" s="15">
        <f t="shared" si="5"/>
        <v>768000</v>
      </c>
      <c r="H85" s="16">
        <v>48000</v>
      </c>
      <c r="I85" s="14" t="s">
        <v>23</v>
      </c>
      <c r="J85" s="17">
        <v>16</v>
      </c>
      <c r="K85" s="74" t="s">
        <v>430</v>
      </c>
      <c r="L85" s="25">
        <v>45659</v>
      </c>
      <c r="M85" s="25">
        <v>45677</v>
      </c>
      <c r="N85" s="16" t="e">
        <f t="shared" ca="1" si="2"/>
        <v>#NAME?</v>
      </c>
      <c r="O85" s="19"/>
      <c r="P85" s="19"/>
      <c r="Q85" s="20"/>
      <c r="R85" s="21" t="str">
        <f t="array" ref="R85">VLOOKUP(C85,DB!A:D,2,FALSE)</f>
        <v>Perum Malalayang Permai Blok B Lingkungan 5</v>
      </c>
      <c r="S85" s="21" t="str">
        <f t="array" ref="S85">VLOOKUP(C85,DB!A:D,3,FALSE)</f>
        <v>frydatampang30730@gmail.com</v>
      </c>
      <c r="T85" s="22" t="s">
        <v>19</v>
      </c>
      <c r="U85" s="1" t="str">
        <f t="shared" si="3"/>
        <v>Farida TampangJanuari</v>
      </c>
      <c r="V85" s="23">
        <f t="shared" si="4"/>
        <v>45677</v>
      </c>
      <c r="X85" s="26">
        <f>VLOOKUP(CONCATENATE(C85,D85),'Honor 2025'!A:D,4,FALSE)</f>
        <v>2718000</v>
      </c>
      <c r="Y85" s="24"/>
      <c r="BE85" s="24"/>
      <c r="CK85" s="24"/>
      <c r="DQ85" s="24"/>
      <c r="EW85" s="24"/>
      <c r="GC85" s="24"/>
      <c r="HI85" s="24"/>
      <c r="IO85" s="24"/>
      <c r="JU85" s="24"/>
      <c r="LA85" s="24"/>
      <c r="MG85" s="24"/>
      <c r="NM85" s="24"/>
    </row>
    <row r="86" spans="1:377" ht="15" thickBot="1">
      <c r="A86" s="1" t="str">
        <f t="shared" si="0"/>
        <v>Reini Clara PaulusJanuari-5</v>
      </c>
      <c r="B86" s="12" t="str">
        <f t="shared" si="1"/>
        <v>Fadila Ahmad, S.Tr.Stat.JanuariSurvei Harga Perdagangan Besar Bulanan</v>
      </c>
      <c r="C86" s="13" t="s">
        <v>32</v>
      </c>
      <c r="D86" s="14" t="s">
        <v>17</v>
      </c>
      <c r="E86" s="15" t="s">
        <v>78</v>
      </c>
      <c r="F86" s="15" t="s">
        <v>79</v>
      </c>
      <c r="G86" s="15">
        <f t="shared" si="5"/>
        <v>720000</v>
      </c>
      <c r="H86" s="16">
        <v>48000</v>
      </c>
      <c r="I86" s="14" t="s">
        <v>23</v>
      </c>
      <c r="J86" s="17">
        <v>15</v>
      </c>
      <c r="K86" s="75" t="s">
        <v>430</v>
      </c>
      <c r="L86" s="25">
        <v>45659</v>
      </c>
      <c r="M86" s="25">
        <v>45677</v>
      </c>
      <c r="N86" s="16" t="e">
        <f t="shared" ca="1" si="2"/>
        <v>#NAME?</v>
      </c>
      <c r="O86" s="19"/>
      <c r="P86" s="19"/>
      <c r="Q86" s="20"/>
      <c r="R86" s="21" t="str">
        <f t="array" ref="R86">VLOOKUP(C86,DB!A:D,2,FALSE)</f>
        <v>Jalan Teluk Tomini No. 170</v>
      </c>
      <c r="S86" s="21" t="str">
        <f t="array" ref="S86">VLOOKUP(C86,DB!A:D,3,FALSE)</f>
        <v>reinizalora@gmail.com</v>
      </c>
      <c r="T86" s="22" t="s">
        <v>19</v>
      </c>
      <c r="U86" s="1" t="str">
        <f t="shared" si="3"/>
        <v>Reini Clara PaulusJanuari</v>
      </c>
      <c r="V86" s="23">
        <f t="shared" si="4"/>
        <v>45677</v>
      </c>
      <c r="X86" s="26">
        <f>VLOOKUP(CONCATENATE(C86,D86),'Honor 2025'!A:D,4,FALSE)</f>
        <v>3426000</v>
      </c>
      <c r="Y86" s="24"/>
      <c r="BE86" s="24"/>
      <c r="CK86" s="24"/>
      <c r="DQ86" s="24"/>
      <c r="EW86" s="24"/>
      <c r="GC86" s="24"/>
      <c r="HI86" s="24"/>
      <c r="IO86" s="24"/>
      <c r="JU86" s="24"/>
      <c r="LA86" s="24"/>
      <c r="MG86" s="24"/>
      <c r="NM86" s="24"/>
    </row>
    <row r="87" spans="1:377" ht="15" thickBot="1">
      <c r="A87" s="1" t="str">
        <f t="shared" si="0"/>
        <v>Rina ArnowoJanuari-4</v>
      </c>
      <c r="B87" s="12" t="str">
        <f t="shared" si="1"/>
        <v>Fadila Ahmad, S.Tr.Stat.JanuariSurvei Harga Perdagangan Besar Bulanan</v>
      </c>
      <c r="C87" s="13" t="s">
        <v>58</v>
      </c>
      <c r="D87" s="14" t="s">
        <v>17</v>
      </c>
      <c r="E87" s="15" t="s">
        <v>78</v>
      </c>
      <c r="F87" s="15" t="s">
        <v>79</v>
      </c>
      <c r="G87" s="15">
        <f t="shared" si="5"/>
        <v>96000</v>
      </c>
      <c r="H87" s="16">
        <v>48000</v>
      </c>
      <c r="I87" s="14" t="s">
        <v>23</v>
      </c>
      <c r="J87" s="17">
        <v>2</v>
      </c>
      <c r="K87" s="74" t="s">
        <v>430</v>
      </c>
      <c r="L87" s="25">
        <v>45659</v>
      </c>
      <c r="M87" s="25">
        <v>45677</v>
      </c>
      <c r="N87" s="16" t="e">
        <f t="shared" ca="1" si="2"/>
        <v>#NAME?</v>
      </c>
      <c r="O87" s="19"/>
      <c r="P87" s="19"/>
      <c r="Q87" s="20"/>
      <c r="R87" s="21" t="str">
        <f t="array" ref="R87">VLOOKUP(C87,DB!A:D,2,FALSE)</f>
        <v>Malalayang 1 timur</v>
      </c>
      <c r="S87" s="21" t="str">
        <f t="array" ref="S87">VLOOKUP(C87,DB!A:D,3,FALSE)</f>
        <v>rinaarnowo26@gmail.com</v>
      </c>
      <c r="T87" s="22" t="s">
        <v>19</v>
      </c>
      <c r="U87" s="1" t="str">
        <f t="shared" si="3"/>
        <v>Rina ArnowoJanuari</v>
      </c>
      <c r="V87" s="23">
        <f t="shared" si="4"/>
        <v>45677</v>
      </c>
      <c r="X87" s="26">
        <f>VLOOKUP(CONCATENATE(C87,D87),'Honor 2025'!A:D,4,FALSE)</f>
        <v>1893000</v>
      </c>
      <c r="Y87" s="24"/>
      <c r="BE87" s="24"/>
      <c r="CK87" s="24"/>
      <c r="DQ87" s="24"/>
      <c r="EW87" s="24"/>
      <c r="GC87" s="24"/>
      <c r="HI87" s="24"/>
      <c r="IO87" s="24"/>
      <c r="JU87" s="24"/>
      <c r="LA87" s="24"/>
      <c r="MG87" s="24"/>
      <c r="NM87" s="24"/>
    </row>
    <row r="88" spans="1:377" ht="15" thickBot="1">
      <c r="A88" s="1" t="str">
        <f t="shared" si="0"/>
        <v>Adriana TandajuJanuari-6</v>
      </c>
      <c r="B88" s="12" t="str">
        <f t="shared" si="1"/>
        <v>Fadila Ahmad, S.Tr.Stat.JanuariSurvei Harga Perdagangan Besar Bulanan</v>
      </c>
      <c r="C88" s="13" t="s">
        <v>36</v>
      </c>
      <c r="D88" s="14" t="s">
        <v>17</v>
      </c>
      <c r="E88" s="15" t="s">
        <v>78</v>
      </c>
      <c r="F88" s="15" t="s">
        <v>79</v>
      </c>
      <c r="G88" s="15">
        <f t="shared" si="5"/>
        <v>192000</v>
      </c>
      <c r="H88" s="16">
        <v>48000</v>
      </c>
      <c r="I88" s="14" t="s">
        <v>23</v>
      </c>
      <c r="J88" s="17">
        <v>4</v>
      </c>
      <c r="K88" s="75" t="s">
        <v>430</v>
      </c>
      <c r="L88" s="25">
        <v>45659</v>
      </c>
      <c r="M88" s="25">
        <v>45677</v>
      </c>
      <c r="N88" s="16" t="e">
        <f t="shared" ca="1" si="2"/>
        <v>#NAME?</v>
      </c>
      <c r="O88" s="19"/>
      <c r="P88" s="19"/>
      <c r="Q88" s="20"/>
      <c r="R88" s="21" t="str">
        <f t="array" ref="R88">VLOOKUP(C88,DB!A:D,2,FALSE)</f>
        <v>JL.PRAMUKA NO.29</v>
      </c>
      <c r="S88" s="21" t="str">
        <f t="array" ref="S88">VLOOKUP(C88,DB!A:D,3,FALSE)</f>
        <v>annetandayu553@gmail.com</v>
      </c>
      <c r="T88" s="22" t="s">
        <v>19</v>
      </c>
      <c r="U88" s="1" t="str">
        <f t="shared" si="3"/>
        <v>Adriana TandajuJanuari</v>
      </c>
      <c r="V88" s="23">
        <f t="shared" si="4"/>
        <v>45677</v>
      </c>
      <c r="X88" s="26">
        <f>VLOOKUP(CONCATENATE(C88,D88),'Honor 2025'!A:D,4,FALSE)</f>
        <v>1949000</v>
      </c>
      <c r="Y88" s="24"/>
      <c r="BE88" s="24"/>
      <c r="CK88" s="24"/>
      <c r="DQ88" s="24"/>
      <c r="EW88" s="24"/>
      <c r="GC88" s="24"/>
      <c r="HI88" s="24"/>
      <c r="IO88" s="24"/>
      <c r="JU88" s="24"/>
      <c r="LA88" s="24"/>
      <c r="MG88" s="24"/>
      <c r="NM88" s="24"/>
    </row>
    <row r="89" spans="1:377" ht="15" thickBot="1">
      <c r="A89" s="1" t="str">
        <f t="shared" si="0"/>
        <v>Stephen christiani kenteyJanuari-5</v>
      </c>
      <c r="B89" s="12" t="str">
        <f t="shared" si="1"/>
        <v>Fadila Ahmad, S.Tr.Stat.JanuariSurvei Harga Perdagangan Besar Bulanan</v>
      </c>
      <c r="C89" s="13" t="s">
        <v>43</v>
      </c>
      <c r="D89" s="14" t="s">
        <v>17</v>
      </c>
      <c r="E89" s="15" t="s">
        <v>78</v>
      </c>
      <c r="F89" s="15" t="s">
        <v>79</v>
      </c>
      <c r="G89" s="15">
        <f t="shared" si="5"/>
        <v>96000</v>
      </c>
      <c r="H89" s="16">
        <v>48000</v>
      </c>
      <c r="I89" s="14" t="s">
        <v>23</v>
      </c>
      <c r="J89" s="17">
        <v>2</v>
      </c>
      <c r="K89" s="74" t="s">
        <v>430</v>
      </c>
      <c r="L89" s="25">
        <v>45659</v>
      </c>
      <c r="M89" s="25">
        <v>45677</v>
      </c>
      <c r="N89" s="16" t="e">
        <f t="shared" ca="1" si="2"/>
        <v>#NAME?</v>
      </c>
      <c r="O89" s="19"/>
      <c r="P89" s="19"/>
      <c r="Q89" s="20"/>
      <c r="R89" s="21" t="str">
        <f t="array" ref="R89">VLOOKUP(C89,DB!A:D,2,FALSE)</f>
        <v>Ranotana weru lingkungan 5</v>
      </c>
      <c r="S89" s="21" t="str">
        <f t="array" ref="S89">VLOOKUP(C89,DB!A:D,3,FALSE)</f>
        <v>Stephenkentey@gmail.com</v>
      </c>
      <c r="T89" s="22" t="s">
        <v>19</v>
      </c>
      <c r="U89" s="1" t="str">
        <f t="shared" si="3"/>
        <v>Stephen christiani kenteyJanuari</v>
      </c>
      <c r="V89" s="23">
        <f t="shared" si="4"/>
        <v>45677</v>
      </c>
      <c r="X89" s="26">
        <f>VLOOKUP(CONCATENATE(C89,D89),'Honor 2025'!A:D,4,FALSE)</f>
        <v>1329000</v>
      </c>
      <c r="Y89" s="24"/>
      <c r="BE89" s="24"/>
      <c r="CK89" s="24"/>
      <c r="DQ89" s="24"/>
      <c r="EW89" s="24"/>
      <c r="GC89" s="24"/>
      <c r="HI89" s="24"/>
      <c r="IO89" s="24"/>
      <c r="JU89" s="24"/>
      <c r="LA89" s="24"/>
      <c r="MG89" s="24"/>
      <c r="NM89" s="24"/>
    </row>
    <row r="90" spans="1:377" ht="15" thickBot="1">
      <c r="A90" s="1" t="str">
        <f t="shared" si="0"/>
        <v>Heny RumambiJanuari-7</v>
      </c>
      <c r="B90" s="12" t="str">
        <f t="shared" si="1"/>
        <v>Fadila Ahmad, S.Tr.Stat.JanuariSurvei Harga Perdagangan Besar Bulanan</v>
      </c>
      <c r="C90" s="13" t="s">
        <v>49</v>
      </c>
      <c r="D90" s="14" t="s">
        <v>17</v>
      </c>
      <c r="E90" s="15" t="s">
        <v>78</v>
      </c>
      <c r="F90" s="15" t="s">
        <v>79</v>
      </c>
      <c r="G90" s="15">
        <f t="shared" si="5"/>
        <v>240000</v>
      </c>
      <c r="H90" s="16">
        <v>48000</v>
      </c>
      <c r="I90" s="14" t="s">
        <v>23</v>
      </c>
      <c r="J90" s="17">
        <v>5</v>
      </c>
      <c r="K90" s="75" t="s">
        <v>430</v>
      </c>
      <c r="L90" s="25">
        <v>45659</v>
      </c>
      <c r="M90" s="25">
        <v>45677</v>
      </c>
      <c r="N90" s="16" t="e">
        <f t="shared" ca="1" si="2"/>
        <v>#NAME?</v>
      </c>
      <c r="O90" s="19"/>
      <c r="P90" s="19"/>
      <c r="Q90" s="20"/>
      <c r="R90" s="21" t="str">
        <f t="array" ref="R90">VLOOKUP(C90,DB!A:D,2,FALSE)</f>
        <v>Jl. Ringkeng BTN Puskopad blok C No. 49A</v>
      </c>
      <c r="S90" s="21" t="str">
        <f t="array" ref="S90">VLOOKUP(C90,DB!A:D,3,FALSE)</f>
        <v>henyrumambi@gmail.com</v>
      </c>
      <c r="T90" s="22" t="s">
        <v>19</v>
      </c>
      <c r="U90" s="1" t="str">
        <f t="shared" si="3"/>
        <v>Heny RumambiJanuari</v>
      </c>
      <c r="V90" s="23">
        <f t="shared" si="4"/>
        <v>45677</v>
      </c>
      <c r="X90" s="26">
        <f>VLOOKUP(CONCATENATE(C90,D90),'Honor 2025'!A:D,4,FALSE)</f>
        <v>1525000</v>
      </c>
      <c r="Y90" s="24"/>
      <c r="BE90" s="24"/>
      <c r="CK90" s="24"/>
      <c r="DQ90" s="24"/>
      <c r="EW90" s="24"/>
      <c r="GC90" s="24"/>
      <c r="HI90" s="24"/>
      <c r="IO90" s="24"/>
      <c r="JU90" s="24"/>
      <c r="LA90" s="24"/>
      <c r="MG90" s="24"/>
      <c r="NM90" s="24"/>
    </row>
    <row r="91" spans="1:377" ht="15" thickBot="1">
      <c r="A91" s="1" t="str">
        <f t="shared" si="0"/>
        <v>JOVELIE E WOKASJanuari-4</v>
      </c>
      <c r="B91" s="12" t="str">
        <f t="shared" si="1"/>
        <v>Fadila Ahmad, S.Tr.Stat.JanuariSurvei Harga Perdagangan Besar Bulanan</v>
      </c>
      <c r="C91" s="13" t="s">
        <v>55</v>
      </c>
      <c r="D91" s="14" t="s">
        <v>17</v>
      </c>
      <c r="E91" s="15" t="s">
        <v>78</v>
      </c>
      <c r="F91" s="15" t="s">
        <v>79</v>
      </c>
      <c r="G91" s="15">
        <f t="shared" si="5"/>
        <v>192000</v>
      </c>
      <c r="H91" s="16">
        <v>48000</v>
      </c>
      <c r="I91" s="14" t="s">
        <v>23</v>
      </c>
      <c r="J91" s="17">
        <v>4</v>
      </c>
      <c r="K91" s="74" t="s">
        <v>430</v>
      </c>
      <c r="L91" s="25">
        <v>45659</v>
      </c>
      <c r="M91" s="25">
        <v>45677</v>
      </c>
      <c r="N91" s="16" t="e">
        <f t="shared" ca="1" si="2"/>
        <v>#NAME?</v>
      </c>
      <c r="O91" s="19"/>
      <c r="P91" s="19"/>
      <c r="Q91" s="20"/>
      <c r="R91" s="21" t="str">
        <f t="array" ref="R91">VLOOKUP(C91,DB!A:D,2,FALSE)</f>
        <v>Malalayang Satu Lingkungan 6</v>
      </c>
      <c r="S91" s="21" t="str">
        <f t="array" ref="S91">VLOOKUP(C91,DB!A:D,3,FALSE)</f>
        <v>vhellywokas07@gmail.com</v>
      </c>
      <c r="T91" s="22" t="s">
        <v>19</v>
      </c>
      <c r="U91" s="1" t="str">
        <f t="shared" si="3"/>
        <v>JOVELIE E WOKASJanuari</v>
      </c>
      <c r="V91" s="23">
        <f t="shared" si="4"/>
        <v>45677</v>
      </c>
      <c r="X91" s="26">
        <f>VLOOKUP(CONCATENATE(C91,D91),'Honor 2025'!A:D,4,FALSE)</f>
        <v>1530000</v>
      </c>
      <c r="Y91" s="24"/>
      <c r="BE91" s="24"/>
      <c r="CK91" s="24"/>
      <c r="DQ91" s="24"/>
      <c r="EW91" s="24"/>
      <c r="GC91" s="24"/>
      <c r="HI91" s="24"/>
      <c r="IO91" s="24"/>
      <c r="JU91" s="24"/>
      <c r="LA91" s="24"/>
      <c r="MG91" s="24"/>
      <c r="NM91" s="24"/>
    </row>
    <row r="92" spans="1:377" ht="15" thickBot="1">
      <c r="A92" s="1" t="str">
        <f t="shared" si="0"/>
        <v>Farida TampangJanuari-5</v>
      </c>
      <c r="B92" s="12" t="str">
        <f t="shared" si="1"/>
        <v>Fadila Ahmad, S.Tr.Stat.JanuariSurvei Harga Perdagangan Besar Dwimingguan</v>
      </c>
      <c r="C92" s="13" t="s">
        <v>34</v>
      </c>
      <c r="D92" s="14" t="s">
        <v>17</v>
      </c>
      <c r="E92" s="15" t="s">
        <v>80</v>
      </c>
      <c r="F92" s="15" t="s">
        <v>79</v>
      </c>
      <c r="G92" s="15">
        <f t="shared" si="5"/>
        <v>336000</v>
      </c>
      <c r="H92" s="16">
        <v>48000</v>
      </c>
      <c r="I92" s="14" t="s">
        <v>23</v>
      </c>
      <c r="J92" s="17">
        <v>7</v>
      </c>
      <c r="K92" s="76" t="e">
        <v>#N/A</v>
      </c>
      <c r="L92" s="25">
        <v>45659</v>
      </c>
      <c r="M92" s="25">
        <v>45677</v>
      </c>
      <c r="N92" s="16" t="e">
        <f t="shared" ca="1" si="2"/>
        <v>#NAME?</v>
      </c>
      <c r="O92" s="19"/>
      <c r="P92" s="19"/>
      <c r="Q92" s="20"/>
      <c r="R92" s="21" t="str">
        <f t="array" ref="R92">VLOOKUP(C92,DB!A:D,2,FALSE)</f>
        <v>Perum Malalayang Permai Blok B Lingkungan 5</v>
      </c>
      <c r="S92" s="21" t="str">
        <f t="array" ref="S92">VLOOKUP(C92,DB!A:D,3,FALSE)</f>
        <v>frydatampang30730@gmail.com</v>
      </c>
      <c r="T92" s="22" t="s">
        <v>19</v>
      </c>
      <c r="U92" s="1" t="str">
        <f t="shared" si="3"/>
        <v>Farida TampangJanuari</v>
      </c>
      <c r="V92" s="23">
        <f t="shared" si="4"/>
        <v>45677</v>
      </c>
      <c r="X92" s="26">
        <f>VLOOKUP(CONCATENATE(C92,D92),'Honor 2025'!A:D,4,FALSE)</f>
        <v>2718000</v>
      </c>
      <c r="Y92" s="24"/>
      <c r="BE92" s="24"/>
      <c r="CK92" s="24"/>
      <c r="DQ92" s="24"/>
      <c r="EW92" s="24"/>
      <c r="GC92" s="24"/>
      <c r="HI92" s="24"/>
      <c r="IO92" s="24"/>
      <c r="JU92" s="24"/>
      <c r="LA92" s="24"/>
      <c r="MG92" s="24"/>
      <c r="NM92" s="24"/>
    </row>
    <row r="93" spans="1:377" ht="15" thickBot="1">
      <c r="A93" s="1" t="str">
        <f t="shared" si="0"/>
        <v>Reini Clara PaulusJanuari-6</v>
      </c>
      <c r="B93" s="12" t="str">
        <f t="shared" si="1"/>
        <v>Fadila Ahmad, S.Tr.Stat.JanuariSurvei Harga Perdagangan Besar Dwimingguan</v>
      </c>
      <c r="C93" s="13" t="s">
        <v>32</v>
      </c>
      <c r="D93" s="14" t="s">
        <v>17</v>
      </c>
      <c r="E93" s="15" t="s">
        <v>80</v>
      </c>
      <c r="F93" s="15" t="s">
        <v>79</v>
      </c>
      <c r="G93" s="15">
        <f t="shared" si="5"/>
        <v>336000</v>
      </c>
      <c r="H93" s="16">
        <v>48000</v>
      </c>
      <c r="I93" s="14" t="s">
        <v>23</v>
      </c>
      <c r="J93" s="17">
        <v>7</v>
      </c>
      <c r="K93" s="77" t="e">
        <v>#N/A</v>
      </c>
      <c r="L93" s="25">
        <v>45659</v>
      </c>
      <c r="M93" s="25">
        <v>45677</v>
      </c>
      <c r="N93" s="16" t="e">
        <f t="shared" ca="1" si="2"/>
        <v>#NAME?</v>
      </c>
      <c r="O93" s="19"/>
      <c r="P93" s="19"/>
      <c r="Q93" s="20"/>
      <c r="R93" s="21" t="str">
        <f t="array" ref="R93">VLOOKUP(C93,DB!A:D,2,FALSE)</f>
        <v>Jalan Teluk Tomini No. 170</v>
      </c>
      <c r="S93" s="21" t="str">
        <f t="array" ref="S93">VLOOKUP(C93,DB!A:D,3,FALSE)</f>
        <v>reinizalora@gmail.com</v>
      </c>
      <c r="T93" s="22" t="s">
        <v>19</v>
      </c>
      <c r="U93" s="1" t="str">
        <f t="shared" si="3"/>
        <v>Reini Clara PaulusJanuari</v>
      </c>
      <c r="V93" s="23">
        <f t="shared" si="4"/>
        <v>45677</v>
      </c>
      <c r="X93" s="26">
        <f>VLOOKUP(CONCATENATE(C93,D93),'Honor 2025'!A:D,4,FALSE)</f>
        <v>3426000</v>
      </c>
      <c r="Y93" s="24"/>
      <c r="BE93" s="24"/>
      <c r="CK93" s="24"/>
      <c r="DQ93" s="24"/>
      <c r="EW93" s="24"/>
      <c r="GC93" s="24"/>
      <c r="HI93" s="24"/>
      <c r="IO93" s="24"/>
      <c r="JU93" s="24"/>
      <c r="LA93" s="24"/>
      <c r="MG93" s="24"/>
      <c r="NM93" s="24"/>
    </row>
    <row r="94" spans="1:377" ht="15" thickBot="1">
      <c r="A94" s="1" t="str">
        <f t="shared" si="0"/>
        <v>Rina ArnowoJanuari-5</v>
      </c>
      <c r="B94" s="12" t="str">
        <f t="shared" si="1"/>
        <v>Fadila Ahmad, S.Tr.Stat.JanuariSurvei Harga Perdagangan Besar Dwimingguan</v>
      </c>
      <c r="C94" s="13" t="s">
        <v>58</v>
      </c>
      <c r="D94" s="14" t="s">
        <v>17</v>
      </c>
      <c r="E94" s="15" t="s">
        <v>80</v>
      </c>
      <c r="F94" s="15" t="s">
        <v>79</v>
      </c>
      <c r="G94" s="15">
        <f t="shared" si="5"/>
        <v>480000</v>
      </c>
      <c r="H94" s="16">
        <v>48000</v>
      </c>
      <c r="I94" s="14" t="s">
        <v>23</v>
      </c>
      <c r="J94" s="17">
        <v>10</v>
      </c>
      <c r="K94" s="76" t="e">
        <v>#N/A</v>
      </c>
      <c r="L94" s="25">
        <v>45659</v>
      </c>
      <c r="M94" s="25">
        <v>45677</v>
      </c>
      <c r="N94" s="16" t="e">
        <f t="shared" ca="1" si="2"/>
        <v>#NAME?</v>
      </c>
      <c r="O94" s="19"/>
      <c r="P94" s="19"/>
      <c r="Q94" s="20"/>
      <c r="R94" s="21" t="str">
        <f t="array" ref="R94">VLOOKUP(C94,DB!A:D,2,FALSE)</f>
        <v>Malalayang 1 timur</v>
      </c>
      <c r="S94" s="21" t="str">
        <f t="array" ref="S94">VLOOKUP(C94,DB!A:D,3,FALSE)</f>
        <v>rinaarnowo26@gmail.com</v>
      </c>
      <c r="T94" s="22" t="s">
        <v>19</v>
      </c>
      <c r="U94" s="1" t="str">
        <f t="shared" si="3"/>
        <v>Rina ArnowoJanuari</v>
      </c>
      <c r="V94" s="23">
        <f t="shared" si="4"/>
        <v>45677</v>
      </c>
      <c r="X94" s="26">
        <f>VLOOKUP(CONCATENATE(C94,D94),'Honor 2025'!A:D,4,FALSE)</f>
        <v>1893000</v>
      </c>
      <c r="Y94" s="24"/>
      <c r="BE94" s="24"/>
      <c r="CK94" s="24"/>
      <c r="DQ94" s="24"/>
      <c r="EW94" s="24"/>
      <c r="GC94" s="24"/>
      <c r="HI94" s="24"/>
      <c r="IO94" s="24"/>
      <c r="JU94" s="24"/>
      <c r="LA94" s="24"/>
      <c r="MG94" s="24"/>
      <c r="NM94" s="24"/>
    </row>
    <row r="95" spans="1:377" ht="15" thickBot="1">
      <c r="A95" s="1" t="str">
        <f t="shared" si="0"/>
        <v>Adriana TandajuJanuari-7</v>
      </c>
      <c r="B95" s="12" t="str">
        <f t="shared" si="1"/>
        <v>Fadila Ahmad, S.Tr.Stat.JanuariSurvei Harga Perdagangan Besar Dwimingguan</v>
      </c>
      <c r="C95" s="13" t="s">
        <v>36</v>
      </c>
      <c r="D95" s="14" t="s">
        <v>17</v>
      </c>
      <c r="E95" s="15" t="s">
        <v>80</v>
      </c>
      <c r="F95" s="15" t="s">
        <v>79</v>
      </c>
      <c r="G95" s="15">
        <f t="shared" si="5"/>
        <v>576000</v>
      </c>
      <c r="H95" s="16">
        <v>48000</v>
      </c>
      <c r="I95" s="14" t="s">
        <v>23</v>
      </c>
      <c r="J95" s="17">
        <v>12</v>
      </c>
      <c r="K95" s="77" t="e">
        <v>#N/A</v>
      </c>
      <c r="L95" s="25">
        <v>45659</v>
      </c>
      <c r="M95" s="25">
        <v>45677</v>
      </c>
      <c r="N95" s="16" t="e">
        <f t="shared" ca="1" si="2"/>
        <v>#NAME?</v>
      </c>
      <c r="O95" s="19"/>
      <c r="P95" s="19"/>
      <c r="Q95" s="20"/>
      <c r="R95" s="21" t="str">
        <f t="array" ref="R95">VLOOKUP(C95,DB!A:D,2,FALSE)</f>
        <v>JL.PRAMUKA NO.29</v>
      </c>
      <c r="S95" s="21" t="str">
        <f t="array" ref="S95">VLOOKUP(C95,DB!A:D,3,FALSE)</f>
        <v>annetandayu553@gmail.com</v>
      </c>
      <c r="T95" s="22" t="s">
        <v>19</v>
      </c>
      <c r="U95" s="1" t="str">
        <f t="shared" si="3"/>
        <v>Adriana TandajuJanuari</v>
      </c>
      <c r="V95" s="23">
        <f t="shared" si="4"/>
        <v>45677</v>
      </c>
      <c r="X95" s="26">
        <f>VLOOKUP(CONCATENATE(C95,D95),'Honor 2025'!A:D,4,FALSE)</f>
        <v>1949000</v>
      </c>
      <c r="Y95" s="24"/>
      <c r="BE95" s="24"/>
      <c r="CK95" s="24"/>
      <c r="DQ95" s="24"/>
      <c r="EW95" s="24"/>
      <c r="GC95" s="24"/>
      <c r="HI95" s="24"/>
      <c r="IO95" s="24"/>
      <c r="JU95" s="24"/>
      <c r="LA95" s="24"/>
      <c r="MG95" s="24"/>
      <c r="NM95" s="24"/>
    </row>
    <row r="96" spans="1:377" ht="15" thickBot="1">
      <c r="A96" s="1" t="str">
        <f t="shared" si="0"/>
        <v>Stephen christiani kenteyJanuari-6</v>
      </c>
      <c r="B96" s="12" t="str">
        <f t="shared" si="1"/>
        <v>Fadila Ahmad, S.Tr.Stat.JanuariSurvei Harga Perdagangan Besar Dwimingguan</v>
      </c>
      <c r="C96" s="13" t="s">
        <v>43</v>
      </c>
      <c r="D96" s="14" t="s">
        <v>17</v>
      </c>
      <c r="E96" s="15" t="s">
        <v>80</v>
      </c>
      <c r="F96" s="15" t="s">
        <v>79</v>
      </c>
      <c r="G96" s="15">
        <f t="shared" si="5"/>
        <v>144000</v>
      </c>
      <c r="H96" s="16">
        <v>48000</v>
      </c>
      <c r="I96" s="14" t="s">
        <v>23</v>
      </c>
      <c r="J96" s="17">
        <v>3</v>
      </c>
      <c r="K96" s="76" t="e">
        <v>#N/A</v>
      </c>
      <c r="L96" s="25">
        <v>45659</v>
      </c>
      <c r="M96" s="25">
        <v>45677</v>
      </c>
      <c r="N96" s="16" t="e">
        <f t="shared" ca="1" si="2"/>
        <v>#NAME?</v>
      </c>
      <c r="O96" s="19"/>
      <c r="P96" s="19"/>
      <c r="Q96" s="20"/>
      <c r="R96" s="21" t="str">
        <f t="array" ref="R96">VLOOKUP(C96,DB!A:D,2,FALSE)</f>
        <v>Ranotana weru lingkungan 5</v>
      </c>
      <c r="S96" s="21" t="str">
        <f t="array" ref="S96">VLOOKUP(C96,DB!A:D,3,FALSE)</f>
        <v>Stephenkentey@gmail.com</v>
      </c>
      <c r="T96" s="22" t="s">
        <v>19</v>
      </c>
      <c r="U96" s="1" t="str">
        <f t="shared" si="3"/>
        <v>Stephen christiani kenteyJanuari</v>
      </c>
      <c r="V96" s="23">
        <f t="shared" si="4"/>
        <v>45677</v>
      </c>
      <c r="X96" s="26">
        <f>VLOOKUP(CONCATENATE(C96,D96),'Honor 2025'!A:D,4,FALSE)</f>
        <v>1329000</v>
      </c>
      <c r="Y96" s="24"/>
      <c r="BE96" s="24"/>
      <c r="CK96" s="24"/>
      <c r="DQ96" s="24"/>
      <c r="EW96" s="24"/>
      <c r="GC96" s="24"/>
      <c r="HI96" s="24"/>
      <c r="IO96" s="24"/>
      <c r="JU96" s="24"/>
      <c r="LA96" s="24"/>
      <c r="MG96" s="24"/>
      <c r="NM96" s="24"/>
    </row>
    <row r="97" spans="1:377" ht="15" thickBot="1">
      <c r="A97" s="1" t="str">
        <f t="shared" si="0"/>
        <v>Heny RumambiJanuari-8</v>
      </c>
      <c r="B97" s="12" t="str">
        <f t="shared" si="1"/>
        <v>Fadila Ahmad, S.Tr.Stat.JanuariSurvei Harga Perdagangan Besar Dwimingguan</v>
      </c>
      <c r="C97" s="13" t="s">
        <v>49</v>
      </c>
      <c r="D97" s="14" t="s">
        <v>17</v>
      </c>
      <c r="E97" s="15" t="s">
        <v>80</v>
      </c>
      <c r="F97" s="15" t="s">
        <v>79</v>
      </c>
      <c r="G97" s="15">
        <f t="shared" si="5"/>
        <v>96000</v>
      </c>
      <c r="H97" s="16">
        <v>48000</v>
      </c>
      <c r="I97" s="14" t="s">
        <v>23</v>
      </c>
      <c r="J97" s="17">
        <v>2</v>
      </c>
      <c r="K97" s="77" t="e">
        <v>#N/A</v>
      </c>
      <c r="L97" s="25">
        <v>45659</v>
      </c>
      <c r="M97" s="25">
        <v>45677</v>
      </c>
      <c r="N97" s="16" t="e">
        <f t="shared" ca="1" si="2"/>
        <v>#NAME?</v>
      </c>
      <c r="O97" s="19"/>
      <c r="P97" s="19"/>
      <c r="Q97" s="20"/>
      <c r="R97" s="21" t="str">
        <f t="array" ref="R97">VLOOKUP(C97,DB!A:D,2,FALSE)</f>
        <v>Jl. Ringkeng BTN Puskopad blok C No. 49A</v>
      </c>
      <c r="S97" s="21" t="str">
        <f t="array" ref="S97">VLOOKUP(C97,DB!A:D,3,FALSE)</f>
        <v>henyrumambi@gmail.com</v>
      </c>
      <c r="T97" s="22" t="s">
        <v>19</v>
      </c>
      <c r="U97" s="1" t="str">
        <f t="shared" si="3"/>
        <v>Heny RumambiJanuari</v>
      </c>
      <c r="V97" s="23">
        <f t="shared" si="4"/>
        <v>45677</v>
      </c>
      <c r="X97" s="26">
        <f>VLOOKUP(CONCATENATE(C97,D97),'Honor 2025'!A:D,4,FALSE)</f>
        <v>1525000</v>
      </c>
      <c r="Y97" s="24"/>
      <c r="BE97" s="24"/>
      <c r="CK97" s="24"/>
      <c r="DQ97" s="24"/>
      <c r="EW97" s="24"/>
      <c r="GC97" s="24"/>
      <c r="HI97" s="24"/>
      <c r="IO97" s="24"/>
      <c r="JU97" s="24"/>
      <c r="LA97" s="24"/>
      <c r="MG97" s="24"/>
      <c r="NM97" s="24"/>
    </row>
    <row r="98" spans="1:377" ht="15" thickBot="1">
      <c r="A98" s="1" t="str">
        <f t="shared" si="0"/>
        <v>JOVELIE E WOKASJanuari-5</v>
      </c>
      <c r="B98" s="12" t="str">
        <f t="shared" si="1"/>
        <v>Fadila Ahmad, S.Tr.Stat.JanuariSurvei Harga Perdagangan Besar Dwimingguan</v>
      </c>
      <c r="C98" s="13" t="s">
        <v>55</v>
      </c>
      <c r="D98" s="14" t="s">
        <v>17</v>
      </c>
      <c r="E98" s="15" t="s">
        <v>80</v>
      </c>
      <c r="F98" s="15" t="s">
        <v>79</v>
      </c>
      <c r="G98" s="15">
        <f t="shared" si="5"/>
        <v>48000</v>
      </c>
      <c r="H98" s="16">
        <v>48000</v>
      </c>
      <c r="I98" s="14" t="s">
        <v>23</v>
      </c>
      <c r="J98" s="17">
        <v>1</v>
      </c>
      <c r="K98" s="76" t="e">
        <v>#N/A</v>
      </c>
      <c r="L98" s="25">
        <v>45659</v>
      </c>
      <c r="M98" s="25">
        <v>45677</v>
      </c>
      <c r="N98" s="16" t="e">
        <f t="shared" ca="1" si="2"/>
        <v>#NAME?</v>
      </c>
      <c r="O98" s="19"/>
      <c r="P98" s="19"/>
      <c r="Q98" s="20"/>
      <c r="R98" s="21" t="str">
        <f t="array" ref="R98">VLOOKUP(C98,DB!A:D,2,FALSE)</f>
        <v>Malalayang Satu Lingkungan 6</v>
      </c>
      <c r="S98" s="21" t="str">
        <f t="array" ref="S98">VLOOKUP(C98,DB!A:D,3,FALSE)</f>
        <v>vhellywokas07@gmail.com</v>
      </c>
      <c r="T98" s="22" t="s">
        <v>19</v>
      </c>
      <c r="U98" s="1" t="str">
        <f t="shared" si="3"/>
        <v>JOVELIE E WOKASJanuari</v>
      </c>
      <c r="V98" s="23">
        <f t="shared" si="4"/>
        <v>45677</v>
      </c>
      <c r="X98" s="26">
        <f>VLOOKUP(CONCATENATE(C98,D98),'Honor 2025'!A:D,4,FALSE)</f>
        <v>1530000</v>
      </c>
      <c r="Y98" s="24"/>
      <c r="BE98" s="24"/>
      <c r="CK98" s="24"/>
      <c r="DQ98" s="24"/>
      <c r="EW98" s="24"/>
      <c r="GC98" s="24"/>
      <c r="HI98" s="24"/>
      <c r="IO98" s="24"/>
      <c r="JU98" s="24"/>
      <c r="LA98" s="24"/>
      <c r="MG98" s="24"/>
      <c r="NM98" s="24"/>
    </row>
    <row r="99" spans="1:377" ht="15" thickBot="1">
      <c r="A99" s="1" t="str">
        <f t="shared" si="0"/>
        <v>Roy MakalewJanuari-7</v>
      </c>
      <c r="B99" s="12" t="str">
        <f t="shared" si="1"/>
        <v>Fadila Ahmad, S.Tr.Stat.JanuariSurvei Harga Perdagangan Besar Dwimingguan</v>
      </c>
      <c r="C99" s="13" t="s">
        <v>44</v>
      </c>
      <c r="D99" s="14" t="s">
        <v>17</v>
      </c>
      <c r="E99" s="15" t="s">
        <v>80</v>
      </c>
      <c r="F99" s="15" t="s">
        <v>79</v>
      </c>
      <c r="G99" s="15">
        <f t="shared" si="5"/>
        <v>144000</v>
      </c>
      <c r="H99" s="16">
        <v>48000</v>
      </c>
      <c r="I99" s="14" t="s">
        <v>23</v>
      </c>
      <c r="J99" s="17">
        <v>3</v>
      </c>
      <c r="K99" s="77" t="e">
        <v>#N/A</v>
      </c>
      <c r="L99" s="25">
        <v>45659</v>
      </c>
      <c r="M99" s="25">
        <v>45677</v>
      </c>
      <c r="N99" s="16" t="e">
        <f t="shared" ca="1" si="2"/>
        <v>#NAME?</v>
      </c>
      <c r="O99" s="19"/>
      <c r="P99" s="19"/>
      <c r="Q99" s="20"/>
      <c r="R99" s="21" t="str">
        <f t="array" ref="R99">VLOOKUP(C99,DB!A:D,2,FALSE)</f>
        <v>Jalan Kleak 77, no 58</v>
      </c>
      <c r="S99" s="21" t="str">
        <f t="array" ref="S99">VLOOKUP(C99,DB!A:D,3,FALSE)</f>
        <v>roymakalew2511@gmail.com</v>
      </c>
      <c r="T99" s="22" t="s">
        <v>19</v>
      </c>
      <c r="U99" s="1" t="str">
        <f t="shared" si="3"/>
        <v>Roy MakalewJanuari</v>
      </c>
      <c r="V99" s="23">
        <f t="shared" si="4"/>
        <v>45677</v>
      </c>
      <c r="X99" s="26">
        <f>VLOOKUP(CONCATENATE(C99,D99),'Honor 2025'!A:D,4,FALSE)</f>
        <v>1392000</v>
      </c>
      <c r="Y99" s="24"/>
      <c r="BE99" s="24"/>
      <c r="CK99" s="24"/>
      <c r="DQ99" s="24"/>
      <c r="EW99" s="24"/>
      <c r="GC99" s="24"/>
      <c r="HI99" s="24"/>
      <c r="IO99" s="24"/>
      <c r="JU99" s="24"/>
      <c r="LA99" s="24"/>
      <c r="MG99" s="24"/>
      <c r="NM99" s="24"/>
    </row>
    <row r="100" spans="1:377" ht="15" thickBot="1">
      <c r="A100" s="1" t="str">
        <f t="shared" si="0"/>
        <v>Sri MulyawatiJanuari-7</v>
      </c>
      <c r="B100" s="12" t="str">
        <f t="shared" si="1"/>
        <v>Fadila Ahmad, S.Tr.Stat.JanuariSurvei Harga Perdagangan Besar Dwimingguan</v>
      </c>
      <c r="C100" s="13" t="s">
        <v>51</v>
      </c>
      <c r="D100" s="14" t="s">
        <v>17</v>
      </c>
      <c r="E100" s="15" t="s">
        <v>80</v>
      </c>
      <c r="F100" s="15" t="s">
        <v>79</v>
      </c>
      <c r="G100" s="15">
        <f t="shared" si="5"/>
        <v>192000</v>
      </c>
      <c r="H100" s="16">
        <v>48000</v>
      </c>
      <c r="I100" s="14" t="s">
        <v>23</v>
      </c>
      <c r="J100" s="17">
        <v>4</v>
      </c>
      <c r="K100" s="76" t="e">
        <v>#N/A</v>
      </c>
      <c r="L100" s="25">
        <v>45659</v>
      </c>
      <c r="M100" s="25">
        <v>45677</v>
      </c>
      <c r="N100" s="16" t="e">
        <f t="shared" ca="1" si="2"/>
        <v>#NAME?</v>
      </c>
      <c r="O100" s="19"/>
      <c r="P100" s="19"/>
      <c r="Q100" s="20"/>
      <c r="R100" s="21" t="str">
        <f t="array" ref="R100">VLOOKUP(C100,DB!A:D,2,FALSE)</f>
        <v>Jl Wiratama no 4 lingkungan 7</v>
      </c>
      <c r="S100" s="21" t="str">
        <f t="array" ref="S100">VLOOKUP(C100,DB!A:D,3,FALSE)</f>
        <v>mulyawatisrie75@gmail.com</v>
      </c>
      <c r="T100" s="22" t="s">
        <v>19</v>
      </c>
      <c r="U100" s="1" t="str">
        <f t="shared" si="3"/>
        <v>Sri MulyawatiJanuari</v>
      </c>
      <c r="V100" s="23">
        <f t="shared" si="4"/>
        <v>45677</v>
      </c>
      <c r="X100" s="26">
        <f>VLOOKUP(CONCATENATE(C100,D100),'Honor 2025'!A:D,4,FALSE)</f>
        <v>2357000</v>
      </c>
      <c r="Y100" s="24"/>
      <c r="BE100" s="24"/>
      <c r="CK100" s="24"/>
      <c r="DQ100" s="24"/>
      <c r="EW100" s="24"/>
      <c r="GC100" s="24"/>
      <c r="HI100" s="24"/>
      <c r="IO100" s="24"/>
      <c r="JU100" s="24"/>
      <c r="LA100" s="24"/>
      <c r="MG100" s="24"/>
      <c r="NM100" s="24"/>
    </row>
    <row r="101" spans="1:377" ht="15" thickBot="1">
      <c r="A101" s="1" t="str">
        <f t="shared" si="0"/>
        <v>Meri adelina kalaloJanuari-1</v>
      </c>
      <c r="B101" s="12" t="str">
        <f t="shared" si="1"/>
        <v>Kennedy UmadjiJanuariVIMK24 Triwulanan</v>
      </c>
      <c r="C101" s="13" t="s">
        <v>81</v>
      </c>
      <c r="D101" s="14" t="s">
        <v>17</v>
      </c>
      <c r="E101" s="15" t="s">
        <v>82</v>
      </c>
      <c r="F101" s="15" t="s">
        <v>83</v>
      </c>
      <c r="G101" s="15">
        <f t="shared" si="5"/>
        <v>990000</v>
      </c>
      <c r="H101" s="16">
        <v>55000</v>
      </c>
      <c r="I101" s="14" t="s">
        <v>23</v>
      </c>
      <c r="J101" s="17">
        <v>18</v>
      </c>
      <c r="K101" s="74" t="s">
        <v>491</v>
      </c>
      <c r="L101" s="25">
        <v>45659</v>
      </c>
      <c r="M101" s="25">
        <v>45672</v>
      </c>
      <c r="N101" s="16" t="e">
        <f t="shared" ca="1" si="2"/>
        <v>#NAME?</v>
      </c>
      <c r="O101" s="19"/>
      <c r="P101" s="19"/>
      <c r="Q101" s="20"/>
      <c r="R101" s="21" t="str">
        <f t="array" ref="R101">VLOOKUP(C101,DB!A:D,2,FALSE)</f>
        <v>Ranotana weru lingkungan 4</v>
      </c>
      <c r="S101" s="21" t="str">
        <f t="array" ref="S101">VLOOKUP(C101,DB!A:D,3,FALSE)</f>
        <v>adelinakalalo73@gmail.com</v>
      </c>
      <c r="T101" s="22" t="s">
        <v>19</v>
      </c>
      <c r="U101" s="1" t="str">
        <f t="shared" si="3"/>
        <v>Meri adelina kalaloJanuari</v>
      </c>
      <c r="V101" s="23">
        <f t="shared" si="4"/>
        <v>45672</v>
      </c>
      <c r="X101" s="26">
        <f>VLOOKUP(CONCATENATE(C101,D101),'Honor 2025'!A:D,4,FALSE)</f>
        <v>990000</v>
      </c>
      <c r="Y101" s="24"/>
      <c r="BE101" s="24"/>
      <c r="CK101" s="24"/>
      <c r="DQ101" s="24"/>
      <c r="EW101" s="24"/>
      <c r="GC101" s="24"/>
      <c r="HI101" s="24"/>
      <c r="IO101" s="24"/>
      <c r="JU101" s="24"/>
      <c r="LA101" s="24"/>
      <c r="MG101" s="24"/>
      <c r="NM101" s="24"/>
    </row>
    <row r="102" spans="1:377" ht="15" thickBot="1">
      <c r="A102" s="1" t="str">
        <f t="shared" si="0"/>
        <v>Javey Linda TambayongJanuari-1</v>
      </c>
      <c r="B102" s="12" t="str">
        <f t="shared" si="1"/>
        <v>Nik'mahJanuariVIMK24 Triwulanan</v>
      </c>
      <c r="C102" s="13" t="s">
        <v>84</v>
      </c>
      <c r="D102" s="28" t="s">
        <v>17</v>
      </c>
      <c r="E102" s="29" t="s">
        <v>82</v>
      </c>
      <c r="F102" s="15" t="s">
        <v>85</v>
      </c>
      <c r="G102" s="15">
        <f t="shared" si="5"/>
        <v>605000</v>
      </c>
      <c r="H102" s="16">
        <v>55000</v>
      </c>
      <c r="I102" s="14" t="s">
        <v>23</v>
      </c>
      <c r="J102" s="17">
        <v>11</v>
      </c>
      <c r="K102" s="75" t="s">
        <v>491</v>
      </c>
      <c r="L102" s="25">
        <v>45659</v>
      </c>
      <c r="M102" s="25">
        <v>45672</v>
      </c>
      <c r="N102" s="16" t="e">
        <f t="shared" ca="1" si="2"/>
        <v>#NAME?</v>
      </c>
      <c r="O102" s="19"/>
      <c r="P102" s="19"/>
      <c r="Q102" s="20"/>
      <c r="R102" s="21" t="str">
        <f t="array" ref="R102">VLOOKUP(C102,DB!A:D,2,FALSE)</f>
        <v>Lingkungan 5 Ranotana Weru Wanea Manado</v>
      </c>
      <c r="S102" s="21" t="str">
        <f t="array" ref="S102">VLOOKUP(C102,DB!A:D,3,FALSE)</f>
        <v>javeytambayong364@gmail.com</v>
      </c>
      <c r="T102" s="22" t="s">
        <v>19</v>
      </c>
      <c r="U102" s="1" t="str">
        <f t="shared" si="3"/>
        <v>Javey Linda TambayongJanuari</v>
      </c>
      <c r="V102" s="23">
        <f t="shared" si="4"/>
        <v>45672</v>
      </c>
      <c r="X102" s="26">
        <f>VLOOKUP(CONCATENATE(C102,D102),'Honor 2025'!A:D,4,FALSE)</f>
        <v>605000</v>
      </c>
      <c r="Y102" s="24"/>
      <c r="BE102" s="24"/>
      <c r="CK102" s="24"/>
      <c r="DQ102" s="24"/>
      <c r="EW102" s="24"/>
      <c r="GC102" s="24"/>
      <c r="HI102" s="24"/>
      <c r="IO102" s="24"/>
      <c r="JU102" s="24"/>
      <c r="LA102" s="24"/>
      <c r="MG102" s="24"/>
      <c r="NM102" s="24"/>
    </row>
    <row r="103" spans="1:377" ht="15" thickBot="1">
      <c r="A103" s="1" t="str">
        <f t="shared" si="0"/>
        <v>Glendy Queen SupitJanuari-1</v>
      </c>
      <c r="B103" s="12" t="str">
        <f t="shared" si="1"/>
        <v>Kennedy UmadjiJanuariVIMK24 Triwulanan</v>
      </c>
      <c r="C103" s="13" t="s">
        <v>86</v>
      </c>
      <c r="D103" s="28" t="s">
        <v>17</v>
      </c>
      <c r="E103" s="29" t="s">
        <v>82</v>
      </c>
      <c r="F103" s="15" t="s">
        <v>83</v>
      </c>
      <c r="G103" s="15">
        <f t="shared" si="5"/>
        <v>1210000</v>
      </c>
      <c r="H103" s="16">
        <v>55000</v>
      </c>
      <c r="I103" s="14" t="s">
        <v>23</v>
      </c>
      <c r="J103" s="17">
        <v>22</v>
      </c>
      <c r="K103" s="74" t="s">
        <v>491</v>
      </c>
      <c r="L103" s="25">
        <v>45659</v>
      </c>
      <c r="M103" s="25">
        <v>45672</v>
      </c>
      <c r="N103" s="16" t="e">
        <f t="shared" ca="1" si="2"/>
        <v>#NAME?</v>
      </c>
      <c r="O103" s="19"/>
      <c r="P103" s="19"/>
      <c r="Q103" s="20"/>
      <c r="R103" s="21" t="str">
        <f t="array" ref="R103">VLOOKUP(C103,DB!A:D,2,FALSE)</f>
        <v>Bumi Nyiur Lk III</v>
      </c>
      <c r="S103" s="21" t="str">
        <f t="array" ref="S103">VLOOKUP(C103,DB!A:D,3,FALSE)</f>
        <v>glendyqueen1@gmail.com</v>
      </c>
      <c r="T103" s="22" t="s">
        <v>19</v>
      </c>
      <c r="U103" s="1" t="str">
        <f t="shared" si="3"/>
        <v>Glendy Queen SupitJanuari</v>
      </c>
      <c r="V103" s="23">
        <f t="shared" si="4"/>
        <v>45672</v>
      </c>
      <c r="X103" s="26">
        <f>VLOOKUP(CONCATENATE(C103,D103),'Honor 2025'!A:D,4,FALSE)</f>
        <v>1210000</v>
      </c>
      <c r="Y103" s="24"/>
      <c r="BE103" s="24"/>
      <c r="CK103" s="24"/>
      <c r="DQ103" s="24"/>
      <c r="EW103" s="24"/>
      <c r="GC103" s="24"/>
      <c r="HI103" s="24"/>
      <c r="IO103" s="24"/>
      <c r="JU103" s="24"/>
      <c r="LA103" s="24"/>
      <c r="MG103" s="24"/>
      <c r="NM103" s="24"/>
    </row>
    <row r="104" spans="1:377" ht="15" thickBot="1">
      <c r="A104" s="1" t="str">
        <f t="shared" si="0"/>
        <v>AGUSTINTJE MAKAHANAPJanuari-1</v>
      </c>
      <c r="B104" s="12" t="str">
        <f t="shared" si="1"/>
        <v>Nik'mahJanuariVIMK24 Triwulanan</v>
      </c>
      <c r="C104" s="13" t="s">
        <v>87</v>
      </c>
      <c r="D104" s="28" t="s">
        <v>17</v>
      </c>
      <c r="E104" s="29" t="s">
        <v>82</v>
      </c>
      <c r="F104" s="15" t="s">
        <v>85</v>
      </c>
      <c r="G104" s="15">
        <f t="shared" si="5"/>
        <v>1155000</v>
      </c>
      <c r="H104" s="16">
        <v>55000</v>
      </c>
      <c r="I104" s="14" t="s">
        <v>23</v>
      </c>
      <c r="J104" s="17">
        <v>21</v>
      </c>
      <c r="K104" s="75" t="s">
        <v>491</v>
      </c>
      <c r="L104" s="25">
        <v>45659</v>
      </c>
      <c r="M104" s="25">
        <v>45672</v>
      </c>
      <c r="N104" s="16" t="e">
        <f t="shared" ca="1" si="2"/>
        <v>#NAME?</v>
      </c>
      <c r="O104" s="19"/>
      <c r="P104" s="19"/>
      <c r="Q104" s="20"/>
      <c r="R104" s="21" t="str">
        <f t="array" ref="R104">VLOOKUP(C104,DB!A:D,2,FALSE)</f>
        <v>Jalan gurita no 8</v>
      </c>
      <c r="S104" s="21" t="str">
        <f t="array" ref="S104">VLOOKUP(C104,DB!A:D,3,FALSE)</f>
        <v>Agustintje17@gmail.com</v>
      </c>
      <c r="T104" s="22" t="s">
        <v>19</v>
      </c>
      <c r="U104" s="1" t="str">
        <f t="shared" si="3"/>
        <v>AGUSTINTJE MAKAHANAPJanuari</v>
      </c>
      <c r="V104" s="23">
        <f t="shared" si="4"/>
        <v>45672</v>
      </c>
      <c r="X104" s="26">
        <f>VLOOKUP(CONCATENATE(C104,D104),'Honor 2025'!A:D,4,FALSE)</f>
        <v>1155000</v>
      </c>
      <c r="Y104" s="24"/>
      <c r="BE104" s="24"/>
      <c r="CK104" s="24"/>
      <c r="DQ104" s="24"/>
      <c r="EW104" s="24"/>
      <c r="GC104" s="24"/>
      <c r="HI104" s="24"/>
      <c r="IO104" s="24"/>
      <c r="JU104" s="24"/>
      <c r="LA104" s="24"/>
      <c r="MG104" s="24"/>
      <c r="NM104" s="24"/>
    </row>
    <row r="105" spans="1:377" ht="15" thickBot="1">
      <c r="A105" s="1" t="str">
        <f t="shared" si="0"/>
        <v>STEVI NOVITA WULAN RUMANGKANGJanuari-1</v>
      </c>
      <c r="B105" s="12" t="str">
        <f t="shared" si="1"/>
        <v>Deyvi Stella Rumangkang, S.E.JanuariSurvei Konstruksi Triwulanan (SKTR)</v>
      </c>
      <c r="C105" s="13" t="s">
        <v>88</v>
      </c>
      <c r="D105" s="28" t="s">
        <v>17</v>
      </c>
      <c r="E105" s="15" t="s">
        <v>89</v>
      </c>
      <c r="F105" s="15" t="s">
        <v>90</v>
      </c>
      <c r="G105" s="15">
        <f t="shared" si="5"/>
        <v>385000</v>
      </c>
      <c r="H105" s="16">
        <v>55000</v>
      </c>
      <c r="I105" s="14" t="s">
        <v>23</v>
      </c>
      <c r="J105" s="17">
        <v>7</v>
      </c>
      <c r="K105" s="74" t="s">
        <v>203</v>
      </c>
      <c r="L105" s="25">
        <v>45659</v>
      </c>
      <c r="M105" s="25">
        <v>45672</v>
      </c>
      <c r="N105" s="16" t="e">
        <f t="shared" ca="1" si="2"/>
        <v>#NAME?</v>
      </c>
      <c r="O105" s="19"/>
      <c r="P105" s="19"/>
      <c r="Q105" s="20"/>
      <c r="R105" s="21" t="str">
        <f t="array" ref="R105">VLOOKUP(C105,DB!A:D,2,FALSE)</f>
        <v>Jl Arie Lasut Perum Holly Lestari Blok F10</v>
      </c>
      <c r="S105" s="21" t="str">
        <f t="array" ref="S105">VLOOKUP(C105,DB!A:D,3,FALSE)</f>
        <v>stevir89@gmail.com</v>
      </c>
      <c r="T105" s="22" t="s">
        <v>19</v>
      </c>
      <c r="U105" s="1" t="str">
        <f t="shared" si="3"/>
        <v>STEVI NOVITA WULAN RUMANGKANGJanuari</v>
      </c>
      <c r="V105" s="23">
        <f t="shared" si="4"/>
        <v>45672</v>
      </c>
      <c r="X105" s="26">
        <f>VLOOKUP(CONCATENATE(C105,D105),'Honor 2025'!A:D,4,FALSE)</f>
        <v>385000</v>
      </c>
      <c r="Y105" s="24"/>
      <c r="BE105" s="24"/>
      <c r="CK105" s="24"/>
      <c r="DQ105" s="24"/>
      <c r="EW105" s="24"/>
      <c r="GC105" s="24"/>
      <c r="HI105" s="24"/>
      <c r="IO105" s="24"/>
      <c r="JU105" s="24"/>
      <c r="LA105" s="24"/>
      <c r="MG105" s="24"/>
      <c r="NM105" s="24"/>
    </row>
    <row r="106" spans="1:377" ht="15" thickBot="1">
      <c r="A106" s="1" t="str">
        <f t="shared" si="0"/>
        <v>Deasy Anita Novaleth MuajaJanuari-2</v>
      </c>
      <c r="B106" s="12" t="str">
        <f t="shared" si="1"/>
        <v>Ricky, A.MdJanuariSurvei Konstruksi Triwulanan (SKTR)</v>
      </c>
      <c r="C106" s="13" t="s">
        <v>69</v>
      </c>
      <c r="D106" s="28" t="s">
        <v>17</v>
      </c>
      <c r="E106" s="15" t="s">
        <v>89</v>
      </c>
      <c r="F106" s="27" t="s">
        <v>91</v>
      </c>
      <c r="G106" s="15">
        <f t="shared" si="5"/>
        <v>165000</v>
      </c>
      <c r="H106" s="16">
        <v>55000</v>
      </c>
      <c r="I106" s="14" t="s">
        <v>23</v>
      </c>
      <c r="J106" s="17">
        <v>3</v>
      </c>
      <c r="K106" s="75" t="s">
        <v>203</v>
      </c>
      <c r="L106" s="25">
        <v>45659</v>
      </c>
      <c r="M106" s="25">
        <v>45672</v>
      </c>
      <c r="N106" s="16" t="e">
        <f t="shared" ca="1" si="2"/>
        <v>#NAME?</v>
      </c>
      <c r="O106" s="19"/>
      <c r="P106" s="19"/>
      <c r="Q106" s="20"/>
      <c r="R106" s="21" t="str">
        <f t="array" ref="R106">VLOOKUP(C106,DB!A:D,2,FALSE)</f>
        <v>Jalan Yos Sudarso Lingkungan 2 Kompleks Perumahan TNI AL</v>
      </c>
      <c r="S106" s="21" t="str">
        <f t="array" ref="S106">VLOOKUP(C106,DB!A:D,3,FALSE)</f>
        <v>deasymuaja@gmail.com</v>
      </c>
      <c r="T106" s="22" t="s">
        <v>19</v>
      </c>
      <c r="U106" s="1" t="str">
        <f t="shared" si="3"/>
        <v>Deasy Anita Novaleth MuajaJanuari</v>
      </c>
      <c r="V106" s="23">
        <f t="shared" si="4"/>
        <v>45672</v>
      </c>
      <c r="X106" s="26">
        <f>VLOOKUP(CONCATENATE(C106,D106),'Honor 2025'!A:D,4,FALSE)</f>
        <v>759000</v>
      </c>
      <c r="Y106" s="24"/>
      <c r="BE106" s="24"/>
      <c r="CK106" s="24"/>
      <c r="DQ106" s="24"/>
      <c r="EW106" s="24"/>
      <c r="GC106" s="24"/>
      <c r="HI106" s="24"/>
      <c r="IO106" s="24"/>
      <c r="JU106" s="24"/>
      <c r="LA106" s="24"/>
      <c r="MG106" s="24"/>
      <c r="NM106" s="24"/>
    </row>
    <row r="107" spans="1:377" ht="15" thickBot="1">
      <c r="A107" s="1" t="str">
        <f t="shared" si="0"/>
        <v>Rina ArnowoJanuari-6</v>
      </c>
      <c r="B107" s="12" t="str">
        <f t="shared" si="1"/>
        <v>Vini Cristin, S.Tr.Stat.JanuariSurvei Harga Produsen Sektor Jasa (HPJ)</v>
      </c>
      <c r="C107" s="13" t="s">
        <v>58</v>
      </c>
      <c r="D107" s="14" t="s">
        <v>17</v>
      </c>
      <c r="E107" s="15" t="s">
        <v>92</v>
      </c>
      <c r="F107" s="15" t="s">
        <v>38</v>
      </c>
      <c r="G107" s="15">
        <f t="shared" si="5"/>
        <v>96000</v>
      </c>
      <c r="H107" s="16">
        <v>48000</v>
      </c>
      <c r="I107" s="14" t="s">
        <v>23</v>
      </c>
      <c r="J107" s="17">
        <v>2</v>
      </c>
      <c r="K107" s="74" t="s">
        <v>430</v>
      </c>
      <c r="L107" s="25">
        <v>45659</v>
      </c>
      <c r="M107" s="25">
        <v>45674</v>
      </c>
      <c r="N107" s="16" t="e">
        <f t="shared" ca="1" si="2"/>
        <v>#NAME?</v>
      </c>
      <c r="O107" s="19"/>
      <c r="P107" s="19"/>
      <c r="Q107" s="20"/>
      <c r="R107" s="21" t="str">
        <f t="array" ref="R107">VLOOKUP(C107,DB!A:D,2,FALSE)</f>
        <v>Malalayang 1 timur</v>
      </c>
      <c r="S107" s="21" t="str">
        <f t="array" ref="S107">VLOOKUP(C107,DB!A:D,3,FALSE)</f>
        <v>rinaarnowo26@gmail.com</v>
      </c>
      <c r="T107" s="22" t="s">
        <v>19</v>
      </c>
      <c r="U107" s="1" t="str">
        <f t="shared" si="3"/>
        <v>Rina ArnowoJanuari</v>
      </c>
      <c r="V107" s="23">
        <f t="shared" si="4"/>
        <v>45674</v>
      </c>
      <c r="X107" s="26">
        <f>VLOOKUP(CONCATENATE(C107,D107),'Honor 2025'!A:D,4,FALSE)</f>
        <v>1893000</v>
      </c>
      <c r="Y107" s="24"/>
      <c r="BE107" s="24"/>
      <c r="CK107" s="24"/>
      <c r="DQ107" s="24"/>
      <c r="EW107" s="24"/>
      <c r="GC107" s="24"/>
      <c r="HI107" s="24"/>
      <c r="IO107" s="24"/>
      <c r="JU107" s="24"/>
      <c r="LA107" s="24"/>
      <c r="MG107" s="24"/>
      <c r="NM107" s="24"/>
    </row>
    <row r="108" spans="1:377" ht="15" thickBot="1">
      <c r="A108" s="1" t="str">
        <f t="shared" si="0"/>
        <v>Farida TampangJanuari-6</v>
      </c>
      <c r="B108" s="12" t="str">
        <f t="shared" si="1"/>
        <v>Vini Cristin, S.Tr.Stat.JanuariSurvei Harga Produsen Sektor Jasa (HPJ)</v>
      </c>
      <c r="C108" s="13" t="s">
        <v>34</v>
      </c>
      <c r="D108" s="14" t="s">
        <v>17</v>
      </c>
      <c r="E108" s="15" t="s">
        <v>92</v>
      </c>
      <c r="F108" s="15" t="s">
        <v>38</v>
      </c>
      <c r="G108" s="15">
        <f t="shared" si="5"/>
        <v>48000</v>
      </c>
      <c r="H108" s="16">
        <v>48000</v>
      </c>
      <c r="I108" s="14" t="s">
        <v>23</v>
      </c>
      <c r="J108" s="17">
        <v>1</v>
      </c>
      <c r="K108" s="75" t="s">
        <v>430</v>
      </c>
      <c r="L108" s="25">
        <v>45659</v>
      </c>
      <c r="M108" s="25">
        <v>45674</v>
      </c>
      <c r="N108" s="16" t="e">
        <f t="shared" ca="1" si="2"/>
        <v>#NAME?</v>
      </c>
      <c r="O108" s="19"/>
      <c r="P108" s="19"/>
      <c r="Q108" s="20"/>
      <c r="R108" s="21" t="str">
        <f t="array" ref="R108">VLOOKUP(C108,DB!A:D,2,FALSE)</f>
        <v>Perum Malalayang Permai Blok B Lingkungan 5</v>
      </c>
      <c r="S108" s="21" t="str">
        <f t="array" ref="S108">VLOOKUP(C108,DB!A:D,3,FALSE)</f>
        <v>frydatampang30730@gmail.com</v>
      </c>
      <c r="T108" s="22" t="s">
        <v>19</v>
      </c>
      <c r="U108" s="1" t="str">
        <f t="shared" si="3"/>
        <v>Farida TampangJanuari</v>
      </c>
      <c r="V108" s="23">
        <f t="shared" si="4"/>
        <v>45674</v>
      </c>
      <c r="X108" s="26">
        <f>VLOOKUP(CONCATENATE(C108,D108),'Honor 2025'!A:D,4,FALSE)</f>
        <v>2718000</v>
      </c>
      <c r="Y108" s="24"/>
      <c r="BE108" s="24"/>
      <c r="CK108" s="24"/>
      <c r="DQ108" s="24"/>
      <c r="EW108" s="24"/>
      <c r="GC108" s="24"/>
      <c r="HI108" s="24"/>
      <c r="IO108" s="24"/>
      <c r="JU108" s="24"/>
      <c r="LA108" s="24"/>
      <c r="MG108" s="24"/>
      <c r="NM108" s="24"/>
    </row>
    <row r="109" spans="1:377" ht="15" thickBot="1">
      <c r="A109" s="1" t="str">
        <f t="shared" si="0"/>
        <v>Reini Clara PaulusJanuari-7</v>
      </c>
      <c r="B109" s="12" t="str">
        <f t="shared" si="1"/>
        <v>Vini Cristin, S.Tr.Stat.JanuariSurvei Harga Produsen Sektor Jasa (HPJ)</v>
      </c>
      <c r="C109" s="13" t="s">
        <v>32</v>
      </c>
      <c r="D109" s="14" t="s">
        <v>17</v>
      </c>
      <c r="E109" s="15" t="s">
        <v>92</v>
      </c>
      <c r="F109" s="15" t="s">
        <v>38</v>
      </c>
      <c r="G109" s="15">
        <f t="shared" si="5"/>
        <v>144000</v>
      </c>
      <c r="H109" s="16">
        <v>48000</v>
      </c>
      <c r="I109" s="14" t="s">
        <v>23</v>
      </c>
      <c r="J109" s="17">
        <v>3</v>
      </c>
      <c r="K109" s="74" t="s">
        <v>430</v>
      </c>
      <c r="L109" s="25">
        <v>45659</v>
      </c>
      <c r="M109" s="25">
        <v>45674</v>
      </c>
      <c r="N109" s="16" t="e">
        <f t="shared" ca="1" si="2"/>
        <v>#NAME?</v>
      </c>
      <c r="O109" s="19"/>
      <c r="P109" s="19"/>
      <c r="Q109" s="20"/>
      <c r="R109" s="21" t="str">
        <f t="array" ref="R109">VLOOKUP(C109,DB!A:D,2,FALSE)</f>
        <v>Jalan Teluk Tomini No. 170</v>
      </c>
      <c r="S109" s="21" t="str">
        <f t="array" ref="S109">VLOOKUP(C109,DB!A:D,3,FALSE)</f>
        <v>reinizalora@gmail.com</v>
      </c>
      <c r="T109" s="22" t="s">
        <v>19</v>
      </c>
      <c r="U109" s="1" t="str">
        <f t="shared" si="3"/>
        <v>Reini Clara PaulusJanuari</v>
      </c>
      <c r="V109" s="23">
        <f t="shared" si="4"/>
        <v>45674</v>
      </c>
      <c r="X109" s="26">
        <f>VLOOKUP(CONCATENATE(C109,D109),'Honor 2025'!A:D,4,FALSE)</f>
        <v>3426000</v>
      </c>
      <c r="Y109" s="24"/>
      <c r="BE109" s="24"/>
      <c r="CK109" s="24"/>
      <c r="DQ109" s="24"/>
      <c r="EW109" s="24"/>
      <c r="GC109" s="24"/>
      <c r="HI109" s="24"/>
      <c r="IO109" s="24"/>
      <c r="JU109" s="24"/>
      <c r="LA109" s="24"/>
      <c r="MG109" s="24"/>
      <c r="NM109" s="24"/>
    </row>
    <row r="110" spans="1:377" ht="15" thickBot="1">
      <c r="A110" s="1" t="str">
        <f t="shared" si="0"/>
        <v>SRI ANGRAINI HARTANTOJanuari-7</v>
      </c>
      <c r="B110" s="12" t="str">
        <f t="shared" si="1"/>
        <v>Vini Cristin, S.Tr.Stat.JanuariSurvei Harga Produsen Sektor Jasa (HPJ)</v>
      </c>
      <c r="C110" s="13" t="s">
        <v>50</v>
      </c>
      <c r="D110" s="14" t="s">
        <v>17</v>
      </c>
      <c r="E110" s="15" t="s">
        <v>92</v>
      </c>
      <c r="F110" s="15" t="s">
        <v>38</v>
      </c>
      <c r="G110" s="15">
        <f t="shared" si="5"/>
        <v>144000</v>
      </c>
      <c r="H110" s="16">
        <v>48000</v>
      </c>
      <c r="I110" s="14" t="s">
        <v>23</v>
      </c>
      <c r="J110" s="17">
        <v>3</v>
      </c>
      <c r="K110" s="75" t="s">
        <v>430</v>
      </c>
      <c r="L110" s="25">
        <v>45659</v>
      </c>
      <c r="M110" s="25">
        <v>45674</v>
      </c>
      <c r="N110" s="16" t="e">
        <f t="shared" ca="1" si="2"/>
        <v>#NAME?</v>
      </c>
      <c r="O110" s="19"/>
      <c r="P110" s="19"/>
      <c r="Q110" s="20"/>
      <c r="R110" s="21" t="str">
        <f t="array" ref="R110">VLOOKUP(C110,DB!A:D,2,FALSE)</f>
        <v>JALAN 14 FEBUARY TELING ATAS LINGKUNGAN 3</v>
      </c>
      <c r="S110" s="21" t="str">
        <f t="array" ref="S110">VLOOKUP(C110,DB!A:D,3,FALSE)</f>
        <v>hartantosriangraini@gmail.com</v>
      </c>
      <c r="T110" s="22" t="s">
        <v>19</v>
      </c>
      <c r="U110" s="1" t="str">
        <f t="shared" si="3"/>
        <v>SRI ANGRAINI HARTANTOJanuari</v>
      </c>
      <c r="V110" s="23">
        <f t="shared" si="4"/>
        <v>45674</v>
      </c>
      <c r="X110" s="26">
        <f>VLOOKUP(CONCATENATE(C110,D110),'Honor 2025'!A:D,4,FALSE)</f>
        <v>1482000</v>
      </c>
      <c r="Y110" s="24"/>
      <c r="BE110" s="24"/>
      <c r="CK110" s="24"/>
      <c r="DQ110" s="24"/>
      <c r="EW110" s="24"/>
      <c r="GC110" s="24"/>
      <c r="HI110" s="24"/>
      <c r="IO110" s="24"/>
      <c r="JU110" s="24"/>
      <c r="LA110" s="24"/>
      <c r="MG110" s="24"/>
      <c r="NM110" s="24"/>
    </row>
    <row r="111" spans="1:377" ht="15" thickBot="1">
      <c r="A111" s="1" t="str">
        <f t="shared" si="0"/>
        <v>Feibe Ireine Syalome MaramisJanuari-9</v>
      </c>
      <c r="B111" s="12" t="str">
        <f t="shared" si="1"/>
        <v>Vini Cristin, S.Tr.Stat.JanuariSurvei Harga Produsen Sektor Jasa (HPJ)</v>
      </c>
      <c r="C111" s="13" t="s">
        <v>47</v>
      </c>
      <c r="D111" s="14" t="s">
        <v>17</v>
      </c>
      <c r="E111" s="15" t="s">
        <v>92</v>
      </c>
      <c r="F111" s="15" t="s">
        <v>38</v>
      </c>
      <c r="G111" s="15">
        <f t="shared" si="5"/>
        <v>48000</v>
      </c>
      <c r="H111" s="16">
        <v>48000</v>
      </c>
      <c r="I111" s="14" t="s">
        <v>23</v>
      </c>
      <c r="J111" s="17">
        <v>1</v>
      </c>
      <c r="K111" s="74" t="s">
        <v>430</v>
      </c>
      <c r="L111" s="25">
        <v>45659</v>
      </c>
      <c r="M111" s="25">
        <v>45674</v>
      </c>
      <c r="N111" s="16" t="e">
        <f t="shared" ca="1" si="2"/>
        <v>#NAME?</v>
      </c>
      <c r="O111" s="19"/>
      <c r="P111" s="19"/>
      <c r="Q111" s="20"/>
      <c r="R111" s="21" t="str">
        <f t="array" ref="R111">VLOOKUP(C111,DB!A:D,2,FALSE)</f>
        <v>Ranotana Weru</v>
      </c>
      <c r="S111" s="21" t="str">
        <f t="array" ref="S111">VLOOKUP(C111,DB!A:D,3,FALSE)</f>
        <v>feibemaramis0202@gmail.com</v>
      </c>
      <c r="T111" s="22" t="s">
        <v>19</v>
      </c>
      <c r="U111" s="1" t="str">
        <f t="shared" si="3"/>
        <v>Feibe Ireine Syalome MaramisJanuari</v>
      </c>
      <c r="V111" s="23">
        <f t="shared" si="4"/>
        <v>45674</v>
      </c>
      <c r="X111" s="26">
        <f>VLOOKUP(CONCATENATE(C111,D111),'Honor 2025'!A:D,4,FALSE)</f>
        <v>1518000</v>
      </c>
      <c r="Y111" s="24"/>
      <c r="BE111" s="24"/>
      <c r="CK111" s="24"/>
      <c r="DQ111" s="24"/>
      <c r="EW111" s="24"/>
      <c r="GC111" s="24"/>
      <c r="HI111" s="24"/>
      <c r="IO111" s="24"/>
      <c r="JU111" s="24"/>
      <c r="LA111" s="24"/>
      <c r="MG111" s="24"/>
      <c r="NM111" s="24"/>
    </row>
    <row r="112" spans="1:377" ht="15" thickBot="1">
      <c r="A112" s="1" t="str">
        <f t="shared" si="0"/>
        <v>ISMAIL YAMAJanuari-1</v>
      </c>
      <c r="B112" s="12" t="str">
        <f t="shared" si="1"/>
        <v>Defi Astuti Anggraeni, S.Tr.Stat.JanuariUpdating KSA Jagung</v>
      </c>
      <c r="C112" s="13" t="s">
        <v>93</v>
      </c>
      <c r="D112" s="14" t="s">
        <v>17</v>
      </c>
      <c r="E112" s="15" t="s">
        <v>94</v>
      </c>
      <c r="F112" s="15" t="s">
        <v>95</v>
      </c>
      <c r="G112" s="15">
        <v>448000</v>
      </c>
      <c r="H112" s="16">
        <v>56000</v>
      </c>
      <c r="I112" s="14" t="s">
        <v>23</v>
      </c>
      <c r="J112" s="17">
        <v>8</v>
      </c>
      <c r="K112" s="75" t="s">
        <v>646</v>
      </c>
      <c r="L112" s="25">
        <v>45682</v>
      </c>
      <c r="M112" s="25">
        <v>45688</v>
      </c>
      <c r="N112" s="16" t="e">
        <f t="shared" ca="1" si="2"/>
        <v>#NAME?</v>
      </c>
      <c r="O112" s="19"/>
      <c r="P112" s="19"/>
      <c r="Q112" s="20"/>
      <c r="R112" s="21" t="str">
        <f t="array" ref="R112">VLOOKUP(C112,DB!A:D,2,FALSE)</f>
        <v>Taman Mapanget raya lingkungan 8</v>
      </c>
      <c r="S112" s="21" t="str">
        <f t="array" ref="S112">VLOOKUP(C112,DB!A:D,3,FALSE)</f>
        <v>ismailyama90@gmail.com</v>
      </c>
      <c r="T112" s="22" t="s">
        <v>19</v>
      </c>
      <c r="U112" s="1" t="str">
        <f t="shared" si="3"/>
        <v>ISMAIL YAMAJanuari</v>
      </c>
      <c r="V112" s="23">
        <f t="shared" si="4"/>
        <v>45688</v>
      </c>
      <c r="X112" s="26">
        <f>VLOOKUP(CONCATENATE(C112,D112),'Honor 2025'!A:D,4,FALSE)</f>
        <v>448000</v>
      </c>
      <c r="Y112" s="24"/>
      <c r="BE112" s="24"/>
      <c r="CK112" s="24"/>
      <c r="DQ112" s="24"/>
      <c r="EW112" s="24"/>
      <c r="GC112" s="24"/>
      <c r="HI112" s="24"/>
      <c r="IO112" s="24"/>
      <c r="JU112" s="24"/>
      <c r="LA112" s="24"/>
      <c r="MG112" s="24"/>
      <c r="NM112" s="24"/>
    </row>
    <row r="113" spans="1:377" ht="15" thickBot="1">
      <c r="A113" s="1" t="str">
        <f t="shared" si="0"/>
        <v>Rina ArnowoJanuari-7</v>
      </c>
      <c r="B113" s="12" t="str">
        <f t="shared" si="1"/>
        <v>Defi Astuti Anggraeni, S.Tr.Stat.JanuariUpdating KSA Jagung</v>
      </c>
      <c r="C113" s="13" t="s">
        <v>58</v>
      </c>
      <c r="D113" s="14" t="s">
        <v>17</v>
      </c>
      <c r="E113" s="15" t="s">
        <v>94</v>
      </c>
      <c r="F113" s="15" t="s">
        <v>95</v>
      </c>
      <c r="G113" s="15">
        <v>448000</v>
      </c>
      <c r="H113" s="16">
        <v>56000</v>
      </c>
      <c r="I113" s="14" t="s">
        <v>23</v>
      </c>
      <c r="J113" s="17">
        <v>8</v>
      </c>
      <c r="K113" s="74" t="s">
        <v>646</v>
      </c>
      <c r="L113" s="25">
        <v>45682</v>
      </c>
      <c r="M113" s="25">
        <v>45688</v>
      </c>
      <c r="N113" s="16" t="e">
        <f t="shared" ca="1" si="2"/>
        <v>#NAME?</v>
      </c>
      <c r="O113" s="19"/>
      <c r="P113" s="19"/>
      <c r="Q113" s="20"/>
      <c r="R113" s="21" t="str">
        <f t="array" ref="R113">VLOOKUP(C113,DB!A:D,2,FALSE)</f>
        <v>Malalayang 1 timur</v>
      </c>
      <c r="S113" s="21" t="str">
        <f t="array" ref="S113">VLOOKUP(C113,DB!A:D,3,FALSE)</f>
        <v>rinaarnowo26@gmail.com</v>
      </c>
      <c r="T113" s="22" t="s">
        <v>19</v>
      </c>
      <c r="U113" s="1" t="str">
        <f t="shared" si="3"/>
        <v>Rina ArnowoJanuari</v>
      </c>
      <c r="V113" s="23">
        <f t="shared" si="4"/>
        <v>45688</v>
      </c>
      <c r="X113" s="26">
        <f>VLOOKUP(CONCATENATE(C113,D113),'Honor 2025'!A:D,4,FALSE)</f>
        <v>1893000</v>
      </c>
      <c r="Y113" s="24"/>
      <c r="BE113" s="24"/>
      <c r="CK113" s="24"/>
      <c r="DQ113" s="24"/>
      <c r="EW113" s="24"/>
      <c r="GC113" s="24"/>
      <c r="HI113" s="24"/>
      <c r="IO113" s="24"/>
      <c r="JU113" s="24"/>
      <c r="LA113" s="24"/>
      <c r="MG113" s="24"/>
      <c r="NM113" s="24"/>
    </row>
    <row r="114" spans="1:377" ht="15" thickBot="1">
      <c r="A114" s="1" t="str">
        <f t="shared" si="0"/>
        <v>MARLIN TELMA OCTAVIA KARIOJanuari-2</v>
      </c>
      <c r="B114" s="12" t="str">
        <f t="shared" si="1"/>
        <v>Defi Astuti Anggraeni, S.Tr.Stat.JanuariUpdating KSA Jagung</v>
      </c>
      <c r="C114" s="13" t="s">
        <v>31</v>
      </c>
      <c r="D114" s="14" t="s">
        <v>17</v>
      </c>
      <c r="E114" s="15" t="s">
        <v>94</v>
      </c>
      <c r="F114" s="15" t="s">
        <v>95</v>
      </c>
      <c r="G114" s="15">
        <v>448000</v>
      </c>
      <c r="H114" s="16">
        <v>56000</v>
      </c>
      <c r="I114" s="14" t="s">
        <v>23</v>
      </c>
      <c r="J114" s="17">
        <v>8</v>
      </c>
      <c r="K114" s="75" t="s">
        <v>646</v>
      </c>
      <c r="L114" s="25">
        <v>45682</v>
      </c>
      <c r="M114" s="25">
        <v>45688</v>
      </c>
      <c r="N114" s="16" t="e">
        <f t="shared" ca="1" si="2"/>
        <v>#NAME?</v>
      </c>
      <c r="O114" s="19"/>
      <c r="P114" s="19"/>
      <c r="Q114" s="20"/>
      <c r="R114" s="21" t="str">
        <f t="array" ref="R114">VLOOKUP(C114,DB!A:D,2,FALSE)</f>
        <v>Jl Sam ratulangi 21</v>
      </c>
      <c r="S114" s="21" t="str">
        <f t="array" ref="S114">VLOOKUP(C114,DB!A:D,3,FALSE)</f>
        <v>Kariomarlin@gmail.com</v>
      </c>
      <c r="T114" s="22" t="s">
        <v>19</v>
      </c>
      <c r="U114" s="1" t="str">
        <f t="shared" si="3"/>
        <v>MARLIN TELMA OCTAVIA KARIOJanuari</v>
      </c>
      <c r="V114" s="23">
        <f t="shared" si="4"/>
        <v>45688</v>
      </c>
      <c r="X114" s="26">
        <f>VLOOKUP(CONCATENATE(C114,D114),'Honor 2025'!A:D,4,FALSE)</f>
        <v>1108000</v>
      </c>
      <c r="Y114" s="24"/>
      <c r="BE114" s="24"/>
      <c r="CK114" s="24"/>
      <c r="DQ114" s="24"/>
      <c r="EW114" s="24"/>
      <c r="GC114" s="24"/>
      <c r="HI114" s="24"/>
      <c r="IO114" s="24"/>
      <c r="JU114" s="24"/>
      <c r="LA114" s="24"/>
      <c r="MG114" s="24"/>
      <c r="NM114" s="24"/>
    </row>
    <row r="115" spans="1:377" ht="15" thickBot="1">
      <c r="A115" s="1" t="str">
        <f t="shared" si="0"/>
        <v>David Christian Philip RugianJanuari-2</v>
      </c>
      <c r="B115" s="12" t="str">
        <f t="shared" si="1"/>
        <v>Defi Astuti Anggraeni, S.Tr.Stat.JanuariUpdating KSA Padi</v>
      </c>
      <c r="C115" s="13" t="s">
        <v>71</v>
      </c>
      <c r="D115" s="14" t="s">
        <v>17</v>
      </c>
      <c r="E115" s="15" t="s">
        <v>96</v>
      </c>
      <c r="F115" s="15" t="s">
        <v>95</v>
      </c>
      <c r="G115" s="15">
        <v>440000</v>
      </c>
      <c r="H115" s="16">
        <v>110000</v>
      </c>
      <c r="I115" s="14" t="s">
        <v>23</v>
      </c>
      <c r="J115" s="17">
        <v>4</v>
      </c>
      <c r="K115" s="74" t="s">
        <v>646</v>
      </c>
      <c r="L115" s="25">
        <v>45682</v>
      </c>
      <c r="M115" s="25">
        <v>45688</v>
      </c>
      <c r="N115" s="16" t="e">
        <f t="shared" ca="1" si="2"/>
        <v>#NAME?</v>
      </c>
      <c r="O115" s="19"/>
      <c r="P115" s="19"/>
      <c r="Q115" s="20"/>
      <c r="R115" s="21" t="str">
        <f t="array" ref="R115">VLOOKUP(C115,DB!A:D,2,FALSE)</f>
        <v>Teling atas lingkungan 1</v>
      </c>
      <c r="S115" s="21" t="str">
        <f t="array" ref="S115">VLOOKUP(C115,DB!A:D,3,FALSE)</f>
        <v>davidphiliprg81@gmail.com</v>
      </c>
      <c r="T115" s="22" t="s">
        <v>19</v>
      </c>
      <c r="U115" s="1" t="str">
        <f t="shared" si="3"/>
        <v>David Christian Philip RugianJanuari</v>
      </c>
      <c r="V115" s="23">
        <f t="shared" si="4"/>
        <v>45688</v>
      </c>
      <c r="X115" s="26">
        <f>VLOOKUP(CONCATENATE(C115,D115),'Honor 2025'!A:D,4,FALSE)</f>
        <v>1034000</v>
      </c>
      <c r="Y115" s="24"/>
      <c r="BE115" s="24"/>
      <c r="CK115" s="24"/>
      <c r="DQ115" s="24"/>
      <c r="EW115" s="24"/>
      <c r="GC115" s="24"/>
      <c r="HI115" s="24"/>
      <c r="IO115" s="24"/>
      <c r="JU115" s="24"/>
      <c r="LA115" s="24"/>
      <c r="MG115" s="24"/>
      <c r="NM115" s="24"/>
    </row>
    <row r="116" spans="1:377" ht="15" thickBot="1">
      <c r="A116" s="1" t="str">
        <f t="shared" si="0"/>
        <v>Hadidjah ladikuFebruari-1</v>
      </c>
      <c r="B116" s="12" t="str">
        <f t="shared" si="1"/>
        <v>FebruariUpdating/Listing SUSENAS MARET 2025</v>
      </c>
      <c r="C116" s="13" t="s">
        <v>97</v>
      </c>
      <c r="D116" s="14" t="s">
        <v>98</v>
      </c>
      <c r="E116" s="15" t="s">
        <v>99</v>
      </c>
      <c r="F116" s="15"/>
      <c r="G116" s="15">
        <f t="shared" ref="G116:G370" si="6">H116*J116</f>
        <v>340000</v>
      </c>
      <c r="H116" s="16">
        <v>170000</v>
      </c>
      <c r="I116" s="14" t="s">
        <v>23</v>
      </c>
      <c r="J116" s="17">
        <v>2</v>
      </c>
      <c r="K116" s="75" t="s">
        <v>545</v>
      </c>
      <c r="L116" s="25">
        <v>45689</v>
      </c>
      <c r="M116" s="25">
        <v>45694</v>
      </c>
      <c r="N116" s="16" t="e">
        <f t="shared" ca="1" si="2"/>
        <v>#NAME?</v>
      </c>
      <c r="O116" s="19"/>
      <c r="P116" s="19"/>
      <c r="Q116" s="20"/>
      <c r="R116" s="21" t="str">
        <f t="array" ref="R116">VLOOKUP(C116,DB!A:D,2,FALSE)</f>
        <v>Jln beringin</v>
      </c>
      <c r="S116" s="21" t="str">
        <f t="array" ref="S116">VLOOKUP(C116,DB!A:D,3,FALSE)</f>
        <v>hadidjahladiku@gmail.com</v>
      </c>
      <c r="T116" s="22" t="s">
        <v>19</v>
      </c>
      <c r="U116" s="1" t="str">
        <f t="shared" si="3"/>
        <v>Hadidjah ladikuFebruari</v>
      </c>
      <c r="V116" s="23">
        <f t="shared" si="4"/>
        <v>45694</v>
      </c>
      <c r="X116" s="26">
        <f>VLOOKUP(CONCATENATE(C116,D116),'Honor 2025'!A:D,4,FALSE)</f>
        <v>2900000</v>
      </c>
      <c r="Y116" s="24"/>
      <c r="BE116" s="24"/>
      <c r="CK116" s="24"/>
      <c r="DQ116" s="24"/>
      <c r="EW116" s="24"/>
      <c r="GC116" s="24"/>
      <c r="HI116" s="24"/>
      <c r="IO116" s="24"/>
      <c r="JU116" s="24"/>
      <c r="LA116" s="24"/>
      <c r="MG116" s="24"/>
      <c r="NM116" s="24"/>
    </row>
    <row r="117" spans="1:377" ht="15" thickBot="1">
      <c r="A117" s="1" t="str">
        <f t="shared" si="0"/>
        <v>Hertje ManumpilFebruari-1</v>
      </c>
      <c r="B117" s="12" t="str">
        <f t="shared" si="1"/>
        <v>FebruariUpdating/Listing SUSENAS MARET 2025</v>
      </c>
      <c r="C117" s="13" t="s">
        <v>100</v>
      </c>
      <c r="D117" s="14" t="s">
        <v>98</v>
      </c>
      <c r="E117" s="15" t="s">
        <v>99</v>
      </c>
      <c r="F117" s="15"/>
      <c r="G117" s="15">
        <f t="shared" si="6"/>
        <v>340000</v>
      </c>
      <c r="H117" s="16">
        <v>170000</v>
      </c>
      <c r="I117" s="14" t="s">
        <v>23</v>
      </c>
      <c r="J117" s="17">
        <v>2</v>
      </c>
      <c r="K117" s="74" t="s">
        <v>545</v>
      </c>
      <c r="L117" s="25">
        <v>45689</v>
      </c>
      <c r="M117" s="25">
        <v>45694</v>
      </c>
      <c r="N117" s="16" t="e">
        <f t="shared" ca="1" si="2"/>
        <v>#NAME?</v>
      </c>
      <c r="O117" s="19"/>
      <c r="P117" s="19"/>
      <c r="Q117" s="20"/>
      <c r="R117" s="21" t="str">
        <f t="array" ref="R117">VLOOKUP(C117,DB!A:D,2,FALSE)</f>
        <v>Tanjung Batu Lingkungan 5</v>
      </c>
      <c r="S117" s="21" t="str">
        <f t="array" ref="S117">VLOOKUP(C117,DB!A:D,3,FALSE)</f>
        <v>manumpilhertje@gmail.com</v>
      </c>
      <c r="T117" s="22" t="s">
        <v>19</v>
      </c>
      <c r="U117" s="1" t="str">
        <f t="shared" si="3"/>
        <v>Hertje ManumpilFebruari</v>
      </c>
      <c r="V117" s="23">
        <f t="shared" si="4"/>
        <v>45694</v>
      </c>
      <c r="X117" s="26">
        <f>VLOOKUP(CONCATENATE(C117,D117),'Honor 2025'!A:D,4,FALSE)</f>
        <v>2900000</v>
      </c>
      <c r="Y117" s="24"/>
      <c r="BE117" s="24"/>
      <c r="CK117" s="24"/>
      <c r="DQ117" s="24"/>
      <c r="EW117" s="24"/>
      <c r="GC117" s="24"/>
      <c r="HI117" s="24"/>
      <c r="IO117" s="24"/>
      <c r="JU117" s="24"/>
      <c r="LA117" s="24"/>
      <c r="MG117" s="24"/>
      <c r="NM117" s="24"/>
    </row>
    <row r="118" spans="1:377" ht="15" thickBot="1">
      <c r="A118" s="1" t="str">
        <f t="shared" si="0"/>
        <v>IRMA NAWIFebruari-1</v>
      </c>
      <c r="B118" s="12" t="str">
        <f t="shared" si="1"/>
        <v>FebruariUpdating/Listing SUSENAS MARET 2025</v>
      </c>
      <c r="C118" s="13" t="s">
        <v>101</v>
      </c>
      <c r="D118" s="14" t="s">
        <v>98</v>
      </c>
      <c r="E118" s="15" t="s">
        <v>99</v>
      </c>
      <c r="F118" s="15"/>
      <c r="G118" s="15">
        <f t="shared" si="6"/>
        <v>340000</v>
      </c>
      <c r="H118" s="16">
        <v>170000</v>
      </c>
      <c r="I118" s="14" t="s">
        <v>23</v>
      </c>
      <c r="J118" s="17">
        <v>2</v>
      </c>
      <c r="K118" s="75" t="s">
        <v>545</v>
      </c>
      <c r="L118" s="25">
        <v>45689</v>
      </c>
      <c r="M118" s="25">
        <v>45694</v>
      </c>
      <c r="N118" s="16" t="e">
        <f t="shared" ca="1" si="2"/>
        <v>#NAME?</v>
      </c>
      <c r="O118" s="19"/>
      <c r="P118" s="19"/>
      <c r="Q118" s="20"/>
      <c r="R118" s="21" t="str">
        <f t="array" ref="R118">VLOOKUP(C118,DB!A:D,2,FALSE)</f>
        <v>Jalan Yos Sudarso 7 No 437 Lingkunga VII</v>
      </c>
      <c r="S118" s="21" t="str">
        <f t="array" ref="S118">VLOOKUP(C118,DB!A:D,3,FALSE)</f>
        <v>irmabayu2588@gmail.com</v>
      </c>
      <c r="T118" s="22" t="s">
        <v>19</v>
      </c>
      <c r="U118" s="1" t="str">
        <f t="shared" si="3"/>
        <v>IRMA NAWIFebruari</v>
      </c>
      <c r="V118" s="23">
        <f t="shared" si="4"/>
        <v>45694</v>
      </c>
      <c r="X118" s="26">
        <f>VLOOKUP(CONCATENATE(C118,D118),'Honor 2025'!A:D,4,FALSE)</f>
        <v>2900000</v>
      </c>
      <c r="Y118" s="24"/>
      <c r="BE118" s="24"/>
      <c r="CK118" s="24"/>
      <c r="DQ118" s="24"/>
      <c r="EW118" s="24"/>
      <c r="GC118" s="24"/>
      <c r="HI118" s="24"/>
      <c r="IO118" s="24"/>
      <c r="JU118" s="24"/>
      <c r="LA118" s="24"/>
      <c r="MG118" s="24"/>
      <c r="NM118" s="24"/>
    </row>
    <row r="119" spans="1:377" ht="15" thickBot="1">
      <c r="A119" s="1" t="str">
        <f t="shared" si="0"/>
        <v>ISMAIL YAMAFebruari-1</v>
      </c>
      <c r="B119" s="12" t="str">
        <f t="shared" si="1"/>
        <v>Fadila Ahmad, S.Tr.Stat.FebruariUpdating/Listing SUSENAS MARET 2025</v>
      </c>
      <c r="C119" s="13" t="s">
        <v>93</v>
      </c>
      <c r="D119" s="14" t="s">
        <v>98</v>
      </c>
      <c r="E119" s="15" t="s">
        <v>99</v>
      </c>
      <c r="F119" s="15" t="s">
        <v>79</v>
      </c>
      <c r="G119" s="15">
        <f t="shared" si="6"/>
        <v>340000</v>
      </c>
      <c r="H119" s="16">
        <v>170000</v>
      </c>
      <c r="I119" s="14" t="s">
        <v>23</v>
      </c>
      <c r="J119" s="17">
        <v>2</v>
      </c>
      <c r="K119" s="74" t="s">
        <v>545</v>
      </c>
      <c r="L119" s="25">
        <v>45689</v>
      </c>
      <c r="M119" s="25">
        <v>45694</v>
      </c>
      <c r="N119" s="16" t="e">
        <f t="shared" ca="1" si="2"/>
        <v>#NAME?</v>
      </c>
      <c r="O119" s="19"/>
      <c r="P119" s="19"/>
      <c r="Q119" s="20"/>
      <c r="R119" s="21" t="str">
        <f t="array" ref="R119">VLOOKUP(C119,DB!A:D,2,FALSE)</f>
        <v>Taman Mapanget raya lingkungan 8</v>
      </c>
      <c r="S119" s="21" t="str">
        <f t="array" ref="S119">VLOOKUP(C119,DB!A:D,3,FALSE)</f>
        <v>ismailyama90@gmail.com</v>
      </c>
      <c r="T119" s="22" t="s">
        <v>19</v>
      </c>
      <c r="U119" s="1" t="str">
        <f t="shared" si="3"/>
        <v>ISMAIL YAMAFebruari</v>
      </c>
      <c r="V119" s="23">
        <f t="shared" si="4"/>
        <v>45694</v>
      </c>
      <c r="X119" s="26">
        <f>VLOOKUP(CONCATENATE(C119,D119),'Honor 2025'!A:D,4,FALSE)</f>
        <v>3348000</v>
      </c>
      <c r="Y119" s="24"/>
      <c r="BE119" s="24"/>
      <c r="CK119" s="24"/>
      <c r="DQ119" s="24"/>
      <c r="EW119" s="24"/>
      <c r="GC119" s="24"/>
      <c r="HI119" s="24"/>
      <c r="IO119" s="24"/>
      <c r="JU119" s="24"/>
      <c r="LA119" s="24"/>
      <c r="MG119" s="24"/>
      <c r="NM119" s="24"/>
    </row>
    <row r="120" spans="1:377" ht="15" thickBot="1">
      <c r="A120" s="1" t="str">
        <f t="shared" si="0"/>
        <v>Ivan Christian PurukanFebruari-1</v>
      </c>
      <c r="B120" s="12" t="str">
        <f t="shared" si="1"/>
        <v>Santi Hayuning Putri S.Tr.Stat.FebruariUpdating/Listing SUSENAS MARET 2025</v>
      </c>
      <c r="C120" s="13" t="s">
        <v>102</v>
      </c>
      <c r="D120" s="14" t="s">
        <v>98</v>
      </c>
      <c r="E120" s="15" t="s">
        <v>99</v>
      </c>
      <c r="F120" s="15" t="s">
        <v>103</v>
      </c>
      <c r="G120" s="15">
        <f t="shared" si="6"/>
        <v>340000</v>
      </c>
      <c r="H120" s="16">
        <v>170000</v>
      </c>
      <c r="I120" s="14" t="s">
        <v>23</v>
      </c>
      <c r="J120" s="17">
        <v>2</v>
      </c>
      <c r="K120" s="75" t="s">
        <v>545</v>
      </c>
      <c r="L120" s="25">
        <v>45689</v>
      </c>
      <c r="M120" s="25">
        <v>45694</v>
      </c>
      <c r="N120" s="16" t="e">
        <f t="shared" ca="1" si="2"/>
        <v>#NAME?</v>
      </c>
      <c r="O120" s="19"/>
      <c r="P120" s="19"/>
      <c r="Q120" s="20"/>
      <c r="R120" s="21" t="str">
        <f t="array" ref="R120">VLOOKUP(C120,DB!A:D,2,FALSE)</f>
        <v>Lingkungan I</v>
      </c>
      <c r="S120" s="21" t="str">
        <f t="array" ref="S120">VLOOKUP(C120,DB!A:D,3,FALSE)</f>
        <v>Ivan.kidzz@gmail.com</v>
      </c>
      <c r="T120" s="22" t="s">
        <v>19</v>
      </c>
      <c r="U120" s="1" t="str">
        <f t="shared" si="3"/>
        <v>Ivan Christian PurukanFebruari</v>
      </c>
      <c r="V120" s="23">
        <f t="shared" si="4"/>
        <v>45694</v>
      </c>
      <c r="X120" s="26">
        <f>VLOOKUP(CONCATENATE(C120,D120),'Honor 2025'!A:D,4,FALSE)</f>
        <v>2900000</v>
      </c>
      <c r="Y120" s="24"/>
      <c r="BE120" s="24"/>
      <c r="CK120" s="24"/>
      <c r="DQ120" s="24"/>
      <c r="EW120" s="24"/>
      <c r="GC120" s="24"/>
      <c r="HI120" s="24"/>
      <c r="IO120" s="24"/>
      <c r="JU120" s="24"/>
      <c r="LA120" s="24"/>
      <c r="MG120" s="24"/>
      <c r="NM120" s="24"/>
    </row>
    <row r="121" spans="1:377" ht="15" thickBot="1">
      <c r="A121" s="1" t="str">
        <f t="shared" si="0"/>
        <v>Ivanna Tresnawati SarindatFebruari-1</v>
      </c>
      <c r="B121" s="12" t="str">
        <f t="shared" si="1"/>
        <v>Lazia Outenty BimbangnaungFebruariUpdating/Listing SUSENAS MARET 2025</v>
      </c>
      <c r="C121" s="13" t="s">
        <v>104</v>
      </c>
      <c r="D121" s="14" t="s">
        <v>98</v>
      </c>
      <c r="E121" s="15" t="s">
        <v>99</v>
      </c>
      <c r="F121" s="15" t="s">
        <v>105</v>
      </c>
      <c r="G121" s="15">
        <f t="shared" si="6"/>
        <v>170000</v>
      </c>
      <c r="H121" s="16">
        <v>170000</v>
      </c>
      <c r="I121" s="14" t="s">
        <v>23</v>
      </c>
      <c r="J121" s="17">
        <v>1</v>
      </c>
      <c r="K121" s="74" t="s">
        <v>545</v>
      </c>
      <c r="L121" s="25">
        <v>45689</v>
      </c>
      <c r="M121" s="25">
        <v>45694</v>
      </c>
      <c r="N121" s="16" t="e">
        <f t="shared" ca="1" si="2"/>
        <v>#NAME?</v>
      </c>
      <c r="O121" s="19"/>
      <c r="P121" s="19"/>
      <c r="Q121" s="20"/>
      <c r="R121" s="21" t="str">
        <f t="array" ref="R121">VLOOKUP(C121,DB!A:D,2,FALSE)</f>
        <v>Singkil 1 lingkungan satu</v>
      </c>
      <c r="S121" s="21" t="str">
        <f t="array" ref="S121">VLOOKUP(C121,DB!A:D,3,FALSE)</f>
        <v>sarindativanna85@gmail.com</v>
      </c>
      <c r="T121" s="22" t="s">
        <v>19</v>
      </c>
      <c r="U121" s="1" t="str">
        <f t="shared" si="3"/>
        <v>Ivanna Tresnawati SarindatFebruari</v>
      </c>
      <c r="V121" s="23">
        <f t="shared" si="4"/>
        <v>45694</v>
      </c>
      <c r="X121" s="26">
        <f>VLOOKUP(CONCATENATE(C121,D121),'Honor 2025'!A:D,4,FALSE)</f>
        <v>2730000</v>
      </c>
      <c r="Y121" s="24"/>
      <c r="BE121" s="24"/>
      <c r="CK121" s="24"/>
      <c r="DQ121" s="24"/>
      <c r="EW121" s="24"/>
      <c r="GC121" s="24"/>
      <c r="HI121" s="24"/>
      <c r="IO121" s="24"/>
      <c r="JU121" s="24"/>
      <c r="LA121" s="24"/>
      <c r="MG121" s="24"/>
      <c r="NM121" s="24"/>
    </row>
    <row r="122" spans="1:377" ht="15" thickBot="1">
      <c r="A122" s="1" t="str">
        <f t="shared" si="0"/>
        <v>Jeffry Robby TumiwaFebruari-1</v>
      </c>
      <c r="B122" s="12" t="str">
        <f t="shared" si="1"/>
        <v>Vonny Joice Lalujan, SEFebruariUpdating/Listing SUSENAS MARET 2025</v>
      </c>
      <c r="C122" s="13" t="s">
        <v>106</v>
      </c>
      <c r="D122" s="14" t="s">
        <v>98</v>
      </c>
      <c r="E122" s="15" t="s">
        <v>99</v>
      </c>
      <c r="F122" s="15" t="s">
        <v>107</v>
      </c>
      <c r="G122" s="15">
        <f t="shared" si="6"/>
        <v>340000</v>
      </c>
      <c r="H122" s="16">
        <v>170000</v>
      </c>
      <c r="I122" s="14" t="s">
        <v>23</v>
      </c>
      <c r="J122" s="17">
        <v>2</v>
      </c>
      <c r="K122" s="75" t="s">
        <v>545</v>
      </c>
      <c r="L122" s="25">
        <v>45689</v>
      </c>
      <c r="M122" s="25">
        <v>45694</v>
      </c>
      <c r="N122" s="16" t="e">
        <f t="shared" ca="1" si="2"/>
        <v>#NAME?</v>
      </c>
      <c r="O122" s="19"/>
      <c r="P122" s="19"/>
      <c r="Q122" s="20"/>
      <c r="R122" s="21" t="str">
        <f t="array" ref="R122">VLOOKUP(C122,DB!A:D,2,FALSE)</f>
        <v>Sario Tumpaan Lingkungan 1</v>
      </c>
      <c r="S122" s="21" t="str">
        <f t="array" ref="S122">VLOOKUP(C122,DB!A:D,3,FALSE)</f>
        <v>geoffrey1868@gmail.com</v>
      </c>
      <c r="T122" s="22" t="s">
        <v>19</v>
      </c>
      <c r="U122" s="1" t="str">
        <f t="shared" si="3"/>
        <v>Jeffry Robby TumiwaFebruari</v>
      </c>
      <c r="V122" s="23">
        <f t="shared" si="4"/>
        <v>45694</v>
      </c>
      <c r="X122" s="26">
        <f>VLOOKUP(CONCATENATE(C122,D122),'Honor 2025'!A:D,4,FALSE)</f>
        <v>2900000</v>
      </c>
      <c r="Y122" s="24"/>
      <c r="BE122" s="24"/>
      <c r="CK122" s="24"/>
      <c r="DQ122" s="24"/>
      <c r="EW122" s="24"/>
      <c r="GC122" s="24"/>
      <c r="HI122" s="24"/>
      <c r="IO122" s="24"/>
      <c r="JU122" s="24"/>
      <c r="LA122" s="24"/>
      <c r="MG122" s="24"/>
      <c r="NM122" s="24"/>
    </row>
    <row r="123" spans="1:377" ht="15" thickBot="1">
      <c r="A123" s="1" t="str">
        <f t="shared" si="0"/>
        <v>Juli Jein KaemungFebruari-1</v>
      </c>
      <c r="B123" s="12" t="str">
        <f t="shared" si="1"/>
        <v>FebruariUpdating/Listing SUSENAS MARET 2025</v>
      </c>
      <c r="C123" s="13" t="s">
        <v>108</v>
      </c>
      <c r="D123" s="14" t="s">
        <v>98</v>
      </c>
      <c r="E123" s="15" t="s">
        <v>99</v>
      </c>
      <c r="F123" s="15"/>
      <c r="G123" s="15">
        <f t="shared" si="6"/>
        <v>340000</v>
      </c>
      <c r="H123" s="16">
        <v>170000</v>
      </c>
      <c r="I123" s="14" t="s">
        <v>23</v>
      </c>
      <c r="J123" s="17">
        <v>2</v>
      </c>
      <c r="K123" s="74" t="s">
        <v>545</v>
      </c>
      <c r="L123" s="25">
        <v>45689</v>
      </c>
      <c r="M123" s="25">
        <v>45694</v>
      </c>
      <c r="N123" s="16" t="e">
        <f t="shared" ca="1" si="2"/>
        <v>#NAME?</v>
      </c>
      <c r="O123" s="19"/>
      <c r="P123" s="19"/>
      <c r="Q123" s="20"/>
      <c r="R123" s="21" t="str">
        <f t="array" ref="R123">VLOOKUP(C123,DB!A:D,2,FALSE)</f>
        <v>Kelurahan Kima Atas Lingkungan 1</v>
      </c>
      <c r="S123" s="21" t="str">
        <f t="array" ref="S123">VLOOKUP(C123,DB!A:D,3,FALSE)</f>
        <v>jullykaemung@gmail.com</v>
      </c>
      <c r="T123" s="22" t="s">
        <v>19</v>
      </c>
      <c r="U123" s="1" t="str">
        <f t="shared" si="3"/>
        <v>Juli Jein KaemungFebruari</v>
      </c>
      <c r="V123" s="23">
        <f t="shared" si="4"/>
        <v>45694</v>
      </c>
      <c r="X123" s="26">
        <f>VLOOKUP(CONCATENATE(C123,D123),'Honor 2025'!A:D,4,FALSE)</f>
        <v>2900000</v>
      </c>
      <c r="Y123" s="24"/>
      <c r="BE123" s="24"/>
      <c r="CK123" s="24"/>
      <c r="DQ123" s="24"/>
      <c r="EW123" s="24"/>
      <c r="GC123" s="24"/>
      <c r="HI123" s="24"/>
      <c r="IO123" s="24"/>
      <c r="JU123" s="24"/>
      <c r="LA123" s="24"/>
      <c r="MG123" s="24"/>
      <c r="NM123" s="24"/>
    </row>
    <row r="124" spans="1:377" ht="15" thickBot="1">
      <c r="A124" s="1" t="str">
        <f t="shared" si="0"/>
        <v>MARLIN TELMA OCTAVIA KARIOFebruari-1</v>
      </c>
      <c r="B124" s="12" t="str">
        <f t="shared" si="1"/>
        <v>FebruariUpdating/Listing SUSENAS MARET 2025</v>
      </c>
      <c r="C124" s="13" t="s">
        <v>31</v>
      </c>
      <c r="D124" s="14" t="s">
        <v>98</v>
      </c>
      <c r="E124" s="15" t="s">
        <v>99</v>
      </c>
      <c r="F124" s="15"/>
      <c r="G124" s="15">
        <f t="shared" si="6"/>
        <v>340000</v>
      </c>
      <c r="H124" s="16">
        <v>170000</v>
      </c>
      <c r="I124" s="14" t="s">
        <v>23</v>
      </c>
      <c r="J124" s="17">
        <v>2</v>
      </c>
      <c r="K124" s="75" t="s">
        <v>545</v>
      </c>
      <c r="L124" s="25">
        <v>45689</v>
      </c>
      <c r="M124" s="25">
        <v>45694</v>
      </c>
      <c r="N124" s="16" t="e">
        <f t="shared" ca="1" si="2"/>
        <v>#NAME?</v>
      </c>
      <c r="O124" s="19"/>
      <c r="P124" s="19"/>
      <c r="Q124" s="20"/>
      <c r="R124" s="21" t="str">
        <f t="array" ref="R124">VLOOKUP(C124,DB!A:D,2,FALSE)</f>
        <v>Jl Sam ratulangi 21</v>
      </c>
      <c r="S124" s="21" t="str">
        <f t="array" ref="S124">VLOOKUP(C124,DB!A:D,3,FALSE)</f>
        <v>Kariomarlin@gmail.com</v>
      </c>
      <c r="T124" s="22" t="s">
        <v>19</v>
      </c>
      <c r="U124" s="1" t="str">
        <f t="shared" si="3"/>
        <v>MARLIN TELMA OCTAVIA KARIOFebruari</v>
      </c>
      <c r="V124" s="23">
        <f t="shared" si="4"/>
        <v>45694</v>
      </c>
      <c r="X124" s="26">
        <f>VLOOKUP(CONCATENATE(C124,D124),'Honor 2025'!A:D,4,FALSE)</f>
        <v>3348000</v>
      </c>
      <c r="Y124" s="24"/>
      <c r="BE124" s="24"/>
      <c r="CK124" s="24"/>
      <c r="DQ124" s="24"/>
      <c r="EW124" s="24"/>
      <c r="GC124" s="24"/>
      <c r="HI124" s="24"/>
      <c r="IO124" s="24"/>
      <c r="JU124" s="24"/>
      <c r="LA124" s="24"/>
      <c r="MG124" s="24"/>
      <c r="NM124" s="24"/>
    </row>
    <row r="125" spans="1:377" ht="15" thickBot="1">
      <c r="A125" s="1" t="str">
        <f t="shared" si="0"/>
        <v>Maya Marlin Austin RembetFebruari-1</v>
      </c>
      <c r="B125" s="12" t="str">
        <f t="shared" si="1"/>
        <v>Vini Cristin, S.Tr.Stat.FebruariUpdating/Listing SUSENAS MARET 2025</v>
      </c>
      <c r="C125" s="13" t="s">
        <v>109</v>
      </c>
      <c r="D125" s="14" t="s">
        <v>98</v>
      </c>
      <c r="E125" s="15" t="s">
        <v>99</v>
      </c>
      <c r="F125" s="15" t="s">
        <v>38</v>
      </c>
      <c r="G125" s="15">
        <f t="shared" si="6"/>
        <v>340000</v>
      </c>
      <c r="H125" s="16">
        <v>170000</v>
      </c>
      <c r="I125" s="14" t="s">
        <v>23</v>
      </c>
      <c r="J125" s="17">
        <v>2</v>
      </c>
      <c r="K125" s="74" t="s">
        <v>545</v>
      </c>
      <c r="L125" s="25">
        <v>45689</v>
      </c>
      <c r="M125" s="25">
        <v>45694</v>
      </c>
      <c r="N125" s="16" t="e">
        <f t="shared" ca="1" si="2"/>
        <v>#NAME?</v>
      </c>
      <c r="O125" s="19"/>
      <c r="P125" s="19"/>
      <c r="Q125" s="20"/>
      <c r="R125" s="21" t="str">
        <f t="array" ref="R125">VLOOKUP(C125,DB!A:D,2,FALSE)</f>
        <v>Ranotana Weru lingk IV</v>
      </c>
      <c r="S125" s="21" t="str">
        <f t="array" ref="S125">VLOOKUP(C125,DB!A:D,3,FALSE)</f>
        <v>mayarembet70@gmail.com</v>
      </c>
      <c r="T125" s="22" t="s">
        <v>19</v>
      </c>
      <c r="U125" s="1" t="str">
        <f t="shared" si="3"/>
        <v>Maya Marlin Austin RembetFebruari</v>
      </c>
      <c r="V125" s="23">
        <f t="shared" si="4"/>
        <v>45694</v>
      </c>
      <c r="X125" s="26">
        <f>VLOOKUP(CONCATENATE(C125,D125),'Honor 2025'!A:D,4,FALSE)</f>
        <v>2900000</v>
      </c>
      <c r="Y125" s="24"/>
      <c r="BE125" s="24"/>
      <c r="CK125" s="24"/>
      <c r="DQ125" s="24"/>
      <c r="EW125" s="24"/>
      <c r="GC125" s="24"/>
      <c r="HI125" s="24"/>
      <c r="IO125" s="24"/>
      <c r="JU125" s="24"/>
      <c r="LA125" s="24"/>
      <c r="MG125" s="24"/>
      <c r="NM125" s="24"/>
    </row>
    <row r="126" spans="1:377" ht="15" thickBot="1">
      <c r="A126" s="1" t="str">
        <f t="shared" si="0"/>
        <v>Meike MokodaserFebruari-1</v>
      </c>
      <c r="B126" s="12" t="str">
        <f t="shared" si="1"/>
        <v>Defi Astuti Anggraeni, S.Tr.Stat.FebruariUpdating/Listing SUSENAS MARET 2025</v>
      </c>
      <c r="C126" s="13" t="s">
        <v>110</v>
      </c>
      <c r="D126" s="14" t="s">
        <v>98</v>
      </c>
      <c r="E126" s="15" t="s">
        <v>99</v>
      </c>
      <c r="F126" s="15" t="s">
        <v>95</v>
      </c>
      <c r="G126" s="15">
        <f t="shared" si="6"/>
        <v>340000</v>
      </c>
      <c r="H126" s="16">
        <v>170000</v>
      </c>
      <c r="I126" s="14" t="s">
        <v>23</v>
      </c>
      <c r="J126" s="17">
        <v>2</v>
      </c>
      <c r="K126" s="75" t="s">
        <v>545</v>
      </c>
      <c r="L126" s="25">
        <v>45689</v>
      </c>
      <c r="M126" s="25">
        <v>45694</v>
      </c>
      <c r="N126" s="16" t="e">
        <f t="shared" ca="1" si="2"/>
        <v>#NAME?</v>
      </c>
      <c r="O126" s="19"/>
      <c r="P126" s="19"/>
      <c r="Q126" s="20"/>
      <c r="R126" s="21" t="str">
        <f t="array" ref="R126">VLOOKUP(C126,DB!A:D,2,FALSE)</f>
        <v>Lingkungan 2 jl. Kemiri no .41</v>
      </c>
      <c r="S126" s="21" t="str">
        <f t="array" ref="S126">VLOOKUP(C126,DB!A:D,3,FALSE)</f>
        <v>meikemokodaser121@gmail.com</v>
      </c>
      <c r="T126" s="22" t="s">
        <v>19</v>
      </c>
      <c r="U126" s="1" t="str">
        <f t="shared" si="3"/>
        <v>Meike MokodaserFebruari</v>
      </c>
      <c r="V126" s="23">
        <f t="shared" si="4"/>
        <v>45694</v>
      </c>
      <c r="X126" s="26">
        <f>VLOOKUP(CONCATENATE(C126,D126),'Honor 2025'!A:D,4,FALSE)</f>
        <v>2900000</v>
      </c>
      <c r="Y126" s="24"/>
      <c r="BE126" s="24"/>
      <c r="CK126" s="24"/>
      <c r="DQ126" s="24"/>
      <c r="EW126" s="24"/>
      <c r="GC126" s="24"/>
      <c r="HI126" s="24"/>
      <c r="IO126" s="24"/>
      <c r="JU126" s="24"/>
      <c r="LA126" s="24"/>
      <c r="MG126" s="24"/>
      <c r="NM126" s="24"/>
    </row>
    <row r="127" spans="1:377" ht="15" thickBot="1">
      <c r="A127" s="1" t="str">
        <f t="shared" si="0"/>
        <v>NURHAYANTI TOWURIFebruari-1</v>
      </c>
      <c r="B127" s="12" t="str">
        <f t="shared" si="1"/>
        <v>Fadila Ahmad, S.Tr.Stat.FebruariUpdating/Listing SUSENAS MARET 2025</v>
      </c>
      <c r="C127" s="13" t="s">
        <v>111</v>
      </c>
      <c r="D127" s="14" t="s">
        <v>98</v>
      </c>
      <c r="E127" s="15" t="s">
        <v>99</v>
      </c>
      <c r="F127" s="15" t="s">
        <v>79</v>
      </c>
      <c r="G127" s="15">
        <f t="shared" si="6"/>
        <v>340000</v>
      </c>
      <c r="H127" s="16">
        <v>170000</v>
      </c>
      <c r="I127" s="14" t="s">
        <v>23</v>
      </c>
      <c r="J127" s="17">
        <v>2</v>
      </c>
      <c r="K127" s="74" t="s">
        <v>545</v>
      </c>
      <c r="L127" s="25">
        <v>45689</v>
      </c>
      <c r="M127" s="25">
        <v>45694</v>
      </c>
      <c r="N127" s="16" t="e">
        <f t="shared" ca="1" si="2"/>
        <v>#NAME?</v>
      </c>
      <c r="O127" s="19"/>
      <c r="P127" s="19"/>
      <c r="Q127" s="20"/>
      <c r="R127" s="21" t="str">
        <f t="array" ref="R127">VLOOKUP(C127,DB!A:D,2,FALSE)</f>
        <v>Jl. Ranoketang lingkungan III</v>
      </c>
      <c r="S127" s="21" t="str">
        <f t="array" ref="S127">VLOOKUP(C127,DB!A:D,3,FALSE)</f>
        <v>nurhayantitowuri1@gmail.com</v>
      </c>
      <c r="T127" s="22" t="s">
        <v>19</v>
      </c>
      <c r="U127" s="1" t="str">
        <f t="shared" si="3"/>
        <v>NURHAYANTI TOWURIFebruari</v>
      </c>
      <c r="V127" s="23">
        <f t="shared" si="4"/>
        <v>45694</v>
      </c>
      <c r="X127" s="26">
        <f>VLOOKUP(CONCATENATE(C127,D127),'Honor 2025'!A:D,4,FALSE)</f>
        <v>2900000</v>
      </c>
      <c r="Y127" s="24"/>
      <c r="BE127" s="24"/>
      <c r="CK127" s="24"/>
      <c r="DQ127" s="24"/>
      <c r="EW127" s="24"/>
      <c r="GC127" s="24"/>
      <c r="HI127" s="24"/>
      <c r="IO127" s="24"/>
      <c r="JU127" s="24"/>
      <c r="LA127" s="24"/>
      <c r="MG127" s="24"/>
      <c r="NM127" s="24"/>
    </row>
    <row r="128" spans="1:377" ht="15" thickBot="1">
      <c r="A128" s="1" t="str">
        <f t="shared" si="0"/>
        <v>Oksan TolipFebruari-1</v>
      </c>
      <c r="B128" s="12" t="str">
        <f t="shared" si="1"/>
        <v>FebruariUpdating/Listing SUSENAS MARET 2025</v>
      </c>
      <c r="C128" s="13" t="s">
        <v>112</v>
      </c>
      <c r="D128" s="14" t="s">
        <v>98</v>
      </c>
      <c r="E128" s="15" t="s">
        <v>99</v>
      </c>
      <c r="F128" s="15"/>
      <c r="G128" s="15">
        <f t="shared" si="6"/>
        <v>170000</v>
      </c>
      <c r="H128" s="16">
        <v>170000</v>
      </c>
      <c r="I128" s="14" t="s">
        <v>23</v>
      </c>
      <c r="J128" s="17">
        <v>1</v>
      </c>
      <c r="K128" s="75" t="s">
        <v>545</v>
      </c>
      <c r="L128" s="25">
        <v>45689</v>
      </c>
      <c r="M128" s="25">
        <v>45694</v>
      </c>
      <c r="N128" s="16" t="e">
        <f t="shared" ca="1" si="2"/>
        <v>#NAME?</v>
      </c>
      <c r="O128" s="19"/>
      <c r="P128" s="19"/>
      <c r="Q128" s="20"/>
      <c r="R128" s="21" t="str">
        <f t="array" ref="R128">VLOOKUP(C128,DB!A:D,2,FALSE)</f>
        <v>Jl.Sungai Citarum.Kombos Barat.Lingkungan 2</v>
      </c>
      <c r="S128" s="21" t="str">
        <f t="array" ref="S128">VLOOKUP(C128,DB!A:D,3,FALSE)</f>
        <v>Oksantolip@gmail.com</v>
      </c>
      <c r="T128" s="22" t="s">
        <v>19</v>
      </c>
      <c r="U128" s="1" t="str">
        <f t="shared" si="3"/>
        <v>Oksan TolipFebruari</v>
      </c>
      <c r="V128" s="23">
        <f t="shared" si="4"/>
        <v>45694</v>
      </c>
      <c r="X128" s="26">
        <f>VLOOKUP(CONCATENATE(C128,D128),'Honor 2025'!A:D,4,FALSE)</f>
        <v>2730000</v>
      </c>
      <c r="Y128" s="24"/>
      <c r="BE128" s="24"/>
      <c r="CK128" s="24"/>
      <c r="DQ128" s="24"/>
      <c r="EW128" s="24"/>
      <c r="GC128" s="24"/>
      <c r="HI128" s="24"/>
      <c r="IO128" s="24"/>
      <c r="JU128" s="24"/>
      <c r="LA128" s="24"/>
      <c r="MG128" s="24"/>
      <c r="NM128" s="24"/>
    </row>
    <row r="129" spans="1:377" ht="15" thickBot="1">
      <c r="A129" s="1" t="str">
        <f t="shared" si="0"/>
        <v>Pingkan Winda SarayarFebruari-1</v>
      </c>
      <c r="B129" s="12" t="str">
        <f t="shared" si="1"/>
        <v>FebruariUpdating/Listing SUSENAS MARET 2025</v>
      </c>
      <c r="C129" s="13" t="s">
        <v>65</v>
      </c>
      <c r="D129" s="14" t="s">
        <v>98</v>
      </c>
      <c r="E129" s="15" t="s">
        <v>99</v>
      </c>
      <c r="F129" s="15"/>
      <c r="G129" s="15">
        <f t="shared" si="6"/>
        <v>340000</v>
      </c>
      <c r="H129" s="16">
        <v>170000</v>
      </c>
      <c r="I129" s="14" t="s">
        <v>23</v>
      </c>
      <c r="J129" s="17">
        <v>2</v>
      </c>
      <c r="K129" s="74" t="s">
        <v>545</v>
      </c>
      <c r="L129" s="25">
        <v>45689</v>
      </c>
      <c r="M129" s="25">
        <v>45694</v>
      </c>
      <c r="N129" s="16" t="e">
        <f t="shared" ca="1" si="2"/>
        <v>#NAME?</v>
      </c>
      <c r="O129" s="19"/>
      <c r="P129" s="19"/>
      <c r="Q129" s="20"/>
      <c r="R129" s="21" t="str">
        <f t="array" ref="R129">VLOOKUP(C129,DB!A:D,2,FALSE)</f>
        <v>Perum Camar Buha Lingk.7</v>
      </c>
      <c r="S129" s="21" t="str">
        <f t="array" ref="S129">VLOOKUP(C129,DB!A:D,3,FALSE)</f>
        <v>windasarayar@gmail.com</v>
      </c>
      <c r="T129" s="22" t="s">
        <v>19</v>
      </c>
      <c r="U129" s="1" t="str">
        <f t="shared" si="3"/>
        <v>Pingkan Winda SarayarFebruari</v>
      </c>
      <c r="V129" s="23">
        <f t="shared" si="4"/>
        <v>45694</v>
      </c>
      <c r="X129" s="26">
        <f>VLOOKUP(CONCATENATE(C129,D129),'Honor 2025'!A:D,4,FALSE)</f>
        <v>2900000</v>
      </c>
      <c r="Y129" s="24"/>
      <c r="BE129" s="24"/>
      <c r="CK129" s="24"/>
      <c r="DQ129" s="24"/>
      <c r="EW129" s="24"/>
      <c r="GC129" s="24"/>
      <c r="HI129" s="24"/>
      <c r="IO129" s="24"/>
      <c r="JU129" s="24"/>
      <c r="LA129" s="24"/>
      <c r="MG129" s="24"/>
      <c r="NM129" s="24"/>
    </row>
    <row r="130" spans="1:377" ht="15" thickBot="1">
      <c r="A130" s="1" t="str">
        <f t="shared" si="0"/>
        <v>Prisila kristiani pangemananFebruari-1</v>
      </c>
      <c r="B130" s="12" t="str">
        <f t="shared" si="1"/>
        <v>Farhan, S.Tr.Stat.FebruariUpdating/Listing SUSENAS MARET 2025</v>
      </c>
      <c r="C130" s="13" t="s">
        <v>74</v>
      </c>
      <c r="D130" s="14" t="s">
        <v>98</v>
      </c>
      <c r="E130" s="15" t="s">
        <v>99</v>
      </c>
      <c r="F130" s="15" t="s">
        <v>22</v>
      </c>
      <c r="G130" s="15">
        <f t="shared" si="6"/>
        <v>340000</v>
      </c>
      <c r="H130" s="16">
        <v>170000</v>
      </c>
      <c r="I130" s="14" t="s">
        <v>23</v>
      </c>
      <c r="J130" s="17">
        <v>2</v>
      </c>
      <c r="K130" s="75" t="s">
        <v>545</v>
      </c>
      <c r="L130" s="25">
        <v>45689</v>
      </c>
      <c r="M130" s="25">
        <v>45694</v>
      </c>
      <c r="N130" s="16" t="e">
        <f t="shared" ca="1" si="2"/>
        <v>#NAME?</v>
      </c>
      <c r="O130" s="19"/>
      <c r="P130" s="19"/>
      <c r="Q130" s="20"/>
      <c r="R130" s="21" t="str">
        <f t="array" ref="R130">VLOOKUP(C130,DB!A:D,2,FALSE)</f>
        <v>Jalan samratulangi 18 no 5</v>
      </c>
      <c r="S130" s="21" t="str">
        <f t="array" ref="S130">VLOOKUP(C130,DB!A:D,3,FALSE)</f>
        <v>prisilakristianipangemanan@gmail.com</v>
      </c>
      <c r="T130" s="22" t="s">
        <v>19</v>
      </c>
      <c r="U130" s="1" t="str">
        <f t="shared" si="3"/>
        <v>Prisila kristiani pangemananFebruari</v>
      </c>
      <c r="V130" s="23">
        <f t="shared" si="4"/>
        <v>45694</v>
      </c>
      <c r="X130" s="26">
        <f>VLOOKUP(CONCATENATE(C130,D130),'Honor 2025'!A:D,4,FALSE)</f>
        <v>2900000</v>
      </c>
      <c r="Y130" s="24"/>
      <c r="BE130" s="24"/>
      <c r="CK130" s="24"/>
      <c r="DQ130" s="24"/>
      <c r="EW130" s="24"/>
      <c r="GC130" s="24"/>
      <c r="HI130" s="24"/>
      <c r="IO130" s="24"/>
      <c r="JU130" s="24"/>
      <c r="LA130" s="24"/>
      <c r="MG130" s="24"/>
      <c r="NM130" s="24"/>
    </row>
    <row r="131" spans="1:377" ht="15" thickBot="1">
      <c r="A131" s="1" t="str">
        <f t="shared" si="0"/>
        <v>RIZKI NURFIFAHFebruari-1</v>
      </c>
      <c r="B131" s="12" t="str">
        <f t="shared" si="1"/>
        <v>Farhan, S.Tr.Stat.FebruariUpdating/Listing SUSENAS MARET 2025</v>
      </c>
      <c r="C131" s="13" t="s">
        <v>113</v>
      </c>
      <c r="D131" s="14" t="s">
        <v>98</v>
      </c>
      <c r="E131" s="15" t="s">
        <v>99</v>
      </c>
      <c r="F131" s="15" t="s">
        <v>22</v>
      </c>
      <c r="G131" s="15">
        <f t="shared" si="6"/>
        <v>340000</v>
      </c>
      <c r="H131" s="16">
        <v>170000</v>
      </c>
      <c r="I131" s="14" t="s">
        <v>23</v>
      </c>
      <c r="J131" s="17">
        <v>2</v>
      </c>
      <c r="K131" s="74" t="s">
        <v>545</v>
      </c>
      <c r="L131" s="25">
        <v>45689</v>
      </c>
      <c r="M131" s="25">
        <v>45694</v>
      </c>
      <c r="N131" s="16" t="e">
        <f t="shared" ca="1" si="2"/>
        <v>#NAME?</v>
      </c>
      <c r="O131" s="19"/>
      <c r="P131" s="19"/>
      <c r="Q131" s="20"/>
      <c r="R131" s="21" t="str">
        <f t="array" ref="R131">VLOOKUP(C131,DB!A:D,2,FALSE)</f>
        <v>Jl. P. Bentenan, kleak, kec. Malalayang, kota Manado Sulawesi Utara</v>
      </c>
      <c r="S131" s="21" t="str">
        <f t="array" ref="S131">VLOOKUP(C131,DB!A:D,3,FALSE)</f>
        <v>rizkinurfifah166@gmail.com</v>
      </c>
      <c r="T131" s="22" t="s">
        <v>19</v>
      </c>
      <c r="U131" s="1" t="str">
        <f t="shared" si="3"/>
        <v>RIZKI NURFIFAHFebruari</v>
      </c>
      <c r="V131" s="23">
        <f t="shared" si="4"/>
        <v>45694</v>
      </c>
      <c r="X131" s="26">
        <f>VLOOKUP(CONCATENATE(C131,D131),'Honor 2025'!A:D,4,FALSE)</f>
        <v>2900000</v>
      </c>
      <c r="Y131" s="24"/>
      <c r="BE131" s="24"/>
      <c r="CK131" s="24"/>
      <c r="DQ131" s="24"/>
      <c r="EW131" s="24"/>
      <c r="GC131" s="24"/>
      <c r="HI131" s="24"/>
      <c r="IO131" s="24"/>
      <c r="JU131" s="24"/>
      <c r="LA131" s="24"/>
      <c r="MG131" s="24"/>
      <c r="NM131" s="24"/>
    </row>
    <row r="132" spans="1:377" ht="15" thickBot="1">
      <c r="A132" s="1" t="str">
        <f t="shared" si="0"/>
        <v>Rugaya SonuFebruari-1</v>
      </c>
      <c r="B132" s="12" t="str">
        <f t="shared" si="1"/>
        <v>FebruariUpdating/Listing SUSENAS MARET 2025</v>
      </c>
      <c r="C132" s="13" t="s">
        <v>114</v>
      </c>
      <c r="D132" s="14" t="s">
        <v>98</v>
      </c>
      <c r="E132" s="15" t="s">
        <v>99</v>
      </c>
      <c r="F132" s="15"/>
      <c r="G132" s="15">
        <f t="shared" si="6"/>
        <v>340000</v>
      </c>
      <c r="H132" s="16">
        <v>170000</v>
      </c>
      <c r="I132" s="14" t="s">
        <v>23</v>
      </c>
      <c r="J132" s="17">
        <v>2</v>
      </c>
      <c r="K132" s="75" t="s">
        <v>545</v>
      </c>
      <c r="L132" s="25">
        <v>45689</v>
      </c>
      <c r="M132" s="25">
        <v>45694</v>
      </c>
      <c r="N132" s="16" t="e">
        <f t="shared" ca="1" si="2"/>
        <v>#NAME?</v>
      </c>
      <c r="O132" s="19"/>
      <c r="P132" s="19"/>
      <c r="Q132" s="20"/>
      <c r="R132" s="21" t="str">
        <f t="array" ref="R132">VLOOKUP(C132,DB!A:D,2,FALSE)</f>
        <v>Tongkaina ling 1 kecamatan bunaken</v>
      </c>
      <c r="S132" s="21" t="str">
        <f t="array" ref="S132">VLOOKUP(C132,DB!A:D,3,FALSE)</f>
        <v>ghayasonu16@gmail.com</v>
      </c>
      <c r="T132" s="22" t="s">
        <v>19</v>
      </c>
      <c r="U132" s="1" t="str">
        <f t="shared" si="3"/>
        <v>Rugaya SonuFebruari</v>
      </c>
      <c r="V132" s="23">
        <f t="shared" si="4"/>
        <v>45694</v>
      </c>
      <c r="X132" s="26">
        <f>VLOOKUP(CONCATENATE(C132,D132),'Honor 2025'!A:D,4,FALSE)</f>
        <v>2900000</v>
      </c>
      <c r="Y132" s="24"/>
      <c r="BE132" s="24"/>
      <c r="CK132" s="24"/>
      <c r="DQ132" s="24"/>
      <c r="EW132" s="24"/>
      <c r="GC132" s="24"/>
      <c r="HI132" s="24"/>
      <c r="IO132" s="24"/>
      <c r="JU132" s="24"/>
      <c r="LA132" s="24"/>
      <c r="MG132" s="24"/>
      <c r="NM132" s="24"/>
    </row>
    <row r="133" spans="1:377" ht="15" thickBot="1">
      <c r="A133" s="1" t="str">
        <f t="shared" si="0"/>
        <v>SRI RETNO PUSPITOFebruari-1</v>
      </c>
      <c r="B133" s="12" t="str">
        <f t="shared" si="1"/>
        <v>Santi Hayuning Putri S.Tr.Stat.FebruariUpdating/Listing SUSENAS MARET 2025</v>
      </c>
      <c r="C133" s="13" t="s">
        <v>33</v>
      </c>
      <c r="D133" s="14" t="s">
        <v>98</v>
      </c>
      <c r="E133" s="15" t="s">
        <v>99</v>
      </c>
      <c r="F133" s="15" t="s">
        <v>103</v>
      </c>
      <c r="G133" s="15">
        <f t="shared" si="6"/>
        <v>340000</v>
      </c>
      <c r="H133" s="16">
        <v>170000</v>
      </c>
      <c r="I133" s="14" t="s">
        <v>23</v>
      </c>
      <c r="J133" s="17">
        <v>2</v>
      </c>
      <c r="K133" s="74" t="s">
        <v>545</v>
      </c>
      <c r="L133" s="25">
        <v>45689</v>
      </c>
      <c r="M133" s="25">
        <v>45694</v>
      </c>
      <c r="N133" s="16" t="e">
        <f t="shared" ca="1" si="2"/>
        <v>#NAME?</v>
      </c>
      <c r="O133" s="19"/>
      <c r="P133" s="19"/>
      <c r="Q133" s="20"/>
      <c r="R133" s="21" t="str">
        <f t="array" ref="R133">VLOOKUP(C133,DB!A:D,2,FALSE)</f>
        <v>Jln A Yani 15 no 5 manado</v>
      </c>
      <c r="S133" s="21" t="str">
        <f t="array" ref="S133">VLOOKUP(C133,DB!A:D,3,FALSE)</f>
        <v>sriretnopuspito@gmail.com</v>
      </c>
      <c r="T133" s="22" t="s">
        <v>19</v>
      </c>
      <c r="U133" s="1" t="str">
        <f t="shared" si="3"/>
        <v>SRI RETNO PUSPITOFebruari</v>
      </c>
      <c r="V133" s="23">
        <f t="shared" si="4"/>
        <v>45694</v>
      </c>
      <c r="X133" s="26">
        <f>VLOOKUP(CONCATENATE(C133,D133),'Honor 2025'!A:D,4,FALSE)</f>
        <v>2900000</v>
      </c>
      <c r="Y133" s="24"/>
      <c r="BE133" s="24"/>
      <c r="CK133" s="24"/>
      <c r="DQ133" s="24"/>
      <c r="EW133" s="24"/>
      <c r="GC133" s="24"/>
      <c r="HI133" s="24"/>
      <c r="IO133" s="24"/>
      <c r="JU133" s="24"/>
      <c r="LA133" s="24"/>
      <c r="MG133" s="24"/>
      <c r="NM133" s="24"/>
    </row>
    <row r="134" spans="1:377" ht="15" thickBot="1">
      <c r="A134" s="1" t="str">
        <f t="shared" si="0"/>
        <v>Suriaty Hadji AliFebruari-1</v>
      </c>
      <c r="B134" s="12" t="str">
        <f t="shared" si="1"/>
        <v>Defi Astuti Anggraeni, S.Tr.Stat.FebruariUpdating/Listing SUSENAS MARET 2025</v>
      </c>
      <c r="C134" s="13" t="s">
        <v>115</v>
      </c>
      <c r="D134" s="14" t="s">
        <v>98</v>
      </c>
      <c r="E134" s="15" t="s">
        <v>99</v>
      </c>
      <c r="F134" s="15" t="s">
        <v>95</v>
      </c>
      <c r="G134" s="15">
        <f t="shared" si="6"/>
        <v>340000</v>
      </c>
      <c r="H134" s="16">
        <v>170000</v>
      </c>
      <c r="I134" s="14" t="s">
        <v>23</v>
      </c>
      <c r="J134" s="17">
        <v>2</v>
      </c>
      <c r="K134" s="75" t="s">
        <v>545</v>
      </c>
      <c r="L134" s="25">
        <v>45689</v>
      </c>
      <c r="M134" s="25">
        <v>45694</v>
      </c>
      <c r="N134" s="16" t="e">
        <f t="shared" ca="1" si="2"/>
        <v>#NAME?</v>
      </c>
      <c r="O134" s="19"/>
      <c r="P134" s="19"/>
      <c r="Q134" s="20"/>
      <c r="R134" s="21" t="str">
        <f t="array" ref="R134">VLOOKUP(C134,DB!A:D,2,FALSE)</f>
        <v>Teling Atas Lingk VII</v>
      </c>
      <c r="S134" s="21" t="str">
        <f t="array" ref="S134">VLOOKUP(C134,DB!A:D,3,FALSE)</f>
        <v>suriatyhadjiali78@gmail.com</v>
      </c>
      <c r="T134" s="22" t="s">
        <v>19</v>
      </c>
      <c r="U134" s="1" t="str">
        <f t="shared" si="3"/>
        <v>Suriaty Hadji AliFebruari</v>
      </c>
      <c r="V134" s="23">
        <f t="shared" si="4"/>
        <v>45694</v>
      </c>
      <c r="X134" s="26">
        <f>VLOOKUP(CONCATENATE(C134,D134),'Honor 2025'!A:D,4,FALSE)</f>
        <v>2900000</v>
      </c>
      <c r="Y134" s="24"/>
      <c r="BE134" s="24"/>
      <c r="CK134" s="24"/>
      <c r="DQ134" s="24"/>
      <c r="EW134" s="24"/>
      <c r="GC134" s="24"/>
      <c r="HI134" s="24"/>
      <c r="IO134" s="24"/>
      <c r="JU134" s="24"/>
      <c r="LA134" s="24"/>
      <c r="MG134" s="24"/>
      <c r="NM134" s="24"/>
    </row>
    <row r="135" spans="1:377" ht="15" thickBot="1">
      <c r="A135" s="1" t="str">
        <f t="shared" si="0"/>
        <v>Sutria Meilani TiwowFebruari-1</v>
      </c>
      <c r="B135" s="12" t="str">
        <f t="shared" si="1"/>
        <v>Vivi Novita Sumampouw, SEFebruariUpdating/Listing SUSENAS MARET 2025</v>
      </c>
      <c r="C135" s="13" t="s">
        <v>116</v>
      </c>
      <c r="D135" s="14" t="s">
        <v>98</v>
      </c>
      <c r="E135" s="15" t="s">
        <v>99</v>
      </c>
      <c r="F135" s="15" t="s">
        <v>117</v>
      </c>
      <c r="G135" s="15">
        <f t="shared" si="6"/>
        <v>340000</v>
      </c>
      <c r="H135" s="16">
        <v>170000</v>
      </c>
      <c r="I135" s="14" t="s">
        <v>23</v>
      </c>
      <c r="J135" s="17">
        <v>2</v>
      </c>
      <c r="K135" s="74" t="s">
        <v>545</v>
      </c>
      <c r="L135" s="25">
        <v>45689</v>
      </c>
      <c r="M135" s="25">
        <v>45694</v>
      </c>
      <c r="N135" s="16" t="e">
        <f t="shared" ca="1" si="2"/>
        <v>#NAME?</v>
      </c>
      <c r="O135" s="19"/>
      <c r="P135" s="19"/>
      <c r="Q135" s="20"/>
      <c r="R135" s="21" t="str">
        <f t="array" ref="R135">VLOOKUP(C135,DB!A:D,2,FALSE)</f>
        <v>Jl. Salak 10, Lingkungan I</v>
      </c>
      <c r="S135" s="21" t="str">
        <f t="array" ref="S135">VLOOKUP(C135,DB!A:D,3,FALSE)</f>
        <v>sutriameilanny88@gmail.com</v>
      </c>
      <c r="T135" s="22" t="s">
        <v>19</v>
      </c>
      <c r="U135" s="1" t="str">
        <f t="shared" si="3"/>
        <v>Sutria Meilani TiwowFebruari</v>
      </c>
      <c r="V135" s="23">
        <f t="shared" si="4"/>
        <v>45694</v>
      </c>
      <c r="X135" s="26">
        <f>VLOOKUP(CONCATENATE(C135,D135),'Honor 2025'!A:D,4,FALSE)</f>
        <v>2900000</v>
      </c>
      <c r="Y135" s="24"/>
      <c r="BE135" s="24"/>
      <c r="CK135" s="24"/>
      <c r="DQ135" s="24"/>
      <c r="EW135" s="24"/>
      <c r="GC135" s="24"/>
      <c r="HI135" s="24"/>
      <c r="IO135" s="24"/>
      <c r="JU135" s="24"/>
      <c r="LA135" s="24"/>
      <c r="MG135" s="24"/>
      <c r="NM135" s="24"/>
    </row>
    <row r="136" spans="1:377" ht="15" thickBot="1">
      <c r="A136" s="1" t="str">
        <f t="shared" si="0"/>
        <v>Veinny enggrithel pirasatFebruari-1</v>
      </c>
      <c r="B136" s="12" t="str">
        <f t="shared" si="1"/>
        <v>FebruariUpdating/Listing SUSENAS MARET 2025</v>
      </c>
      <c r="C136" s="13" t="s">
        <v>118</v>
      </c>
      <c r="D136" s="14" t="s">
        <v>98</v>
      </c>
      <c r="E136" s="15" t="s">
        <v>99</v>
      </c>
      <c r="F136" s="15"/>
      <c r="G136" s="15">
        <f t="shared" si="6"/>
        <v>340000</v>
      </c>
      <c r="H136" s="16">
        <v>170000</v>
      </c>
      <c r="I136" s="14" t="s">
        <v>23</v>
      </c>
      <c r="J136" s="17">
        <v>2</v>
      </c>
      <c r="K136" s="75" t="s">
        <v>545</v>
      </c>
      <c r="L136" s="25">
        <v>45689</v>
      </c>
      <c r="M136" s="25">
        <v>45694</v>
      </c>
      <c r="N136" s="16" t="e">
        <f t="shared" ca="1" si="2"/>
        <v>#NAME?</v>
      </c>
      <c r="O136" s="19"/>
      <c r="P136" s="19"/>
      <c r="Q136" s="20"/>
      <c r="R136" s="21" t="str">
        <f t="array" ref="R136">VLOOKUP(C136,DB!A:D,2,FALSE)</f>
        <v>belakang gereja alfa omega</v>
      </c>
      <c r="S136" s="21" t="str">
        <f t="array" ref="S136">VLOOKUP(C136,DB!A:D,3,FALSE)</f>
        <v>pirasatveinny@gmail.com</v>
      </c>
      <c r="T136" s="22" t="s">
        <v>19</v>
      </c>
      <c r="U136" s="1" t="str">
        <f t="shared" si="3"/>
        <v>Veinny enggrithel pirasatFebruari</v>
      </c>
      <c r="V136" s="23">
        <f t="shared" si="4"/>
        <v>45694</v>
      </c>
      <c r="X136" s="26">
        <f>VLOOKUP(CONCATENATE(C136,D136),'Honor 2025'!A:D,4,FALSE)</f>
        <v>2900000</v>
      </c>
      <c r="Y136" s="24"/>
      <c r="BE136" s="24"/>
      <c r="CK136" s="24"/>
      <c r="DQ136" s="24"/>
      <c r="EW136" s="24"/>
      <c r="GC136" s="24"/>
      <c r="HI136" s="24"/>
      <c r="IO136" s="24"/>
      <c r="JU136" s="24"/>
      <c r="LA136" s="24"/>
      <c r="MG136" s="24"/>
      <c r="NM136" s="24"/>
    </row>
    <row r="137" spans="1:377" ht="15" thickBot="1">
      <c r="A137" s="1" t="str">
        <f t="shared" si="0"/>
        <v>Yesika Chenly SiwuFebruari-1</v>
      </c>
      <c r="B137" s="12" t="str">
        <f t="shared" si="1"/>
        <v>Vini Cristin, S.Tr.Stat.FebruariUpdating/Listing SUSENAS MARET 2025</v>
      </c>
      <c r="C137" s="13" t="s">
        <v>119</v>
      </c>
      <c r="D137" s="14" t="s">
        <v>98</v>
      </c>
      <c r="E137" s="15" t="s">
        <v>99</v>
      </c>
      <c r="F137" s="15" t="s">
        <v>38</v>
      </c>
      <c r="G137" s="15">
        <f t="shared" si="6"/>
        <v>340000</v>
      </c>
      <c r="H137" s="16">
        <v>170000</v>
      </c>
      <c r="I137" s="14" t="s">
        <v>23</v>
      </c>
      <c r="J137" s="17">
        <v>2</v>
      </c>
      <c r="K137" s="74" t="s">
        <v>545</v>
      </c>
      <c r="L137" s="25">
        <v>45689</v>
      </c>
      <c r="M137" s="25">
        <v>45694</v>
      </c>
      <c r="N137" s="16" t="e">
        <f t="shared" ca="1" si="2"/>
        <v>#NAME?</v>
      </c>
      <c r="O137" s="19"/>
      <c r="P137" s="19"/>
      <c r="Q137" s="20"/>
      <c r="R137" s="21" t="str">
        <f t="array" ref="R137">VLOOKUP(C137,DB!A:D,2,FALSE)</f>
        <v>Lingkungan VI, RW.006, Malendeng, Kec. Paal Dua, Kota Manado, Sulawesi Utara</v>
      </c>
      <c r="S137" s="21" t="str">
        <f t="array" ref="S137">VLOOKUP(C137,DB!A:D,3,FALSE)</f>
        <v>yesikachenly@gmail.com</v>
      </c>
      <c r="T137" s="22" t="s">
        <v>19</v>
      </c>
      <c r="U137" s="1" t="str">
        <f t="shared" si="3"/>
        <v>Yesika Chenly SiwuFebruari</v>
      </c>
      <c r="V137" s="23">
        <f t="shared" si="4"/>
        <v>45694</v>
      </c>
      <c r="X137" s="26">
        <f>VLOOKUP(CONCATENATE(C137,D137),'Honor 2025'!A:D,4,FALSE)</f>
        <v>2900000</v>
      </c>
      <c r="Y137" s="24"/>
      <c r="BE137" s="24"/>
      <c r="CK137" s="24"/>
      <c r="DQ137" s="24"/>
      <c r="EW137" s="24"/>
      <c r="GC137" s="24"/>
      <c r="HI137" s="24"/>
      <c r="IO137" s="24"/>
      <c r="JU137" s="24"/>
      <c r="LA137" s="24"/>
      <c r="MG137" s="24"/>
      <c r="NM137" s="24"/>
    </row>
    <row r="138" spans="1:377" ht="15" thickBot="1">
      <c r="A138" s="1" t="str">
        <f t="shared" si="0"/>
        <v>Yulianti BohamFebruari-1</v>
      </c>
      <c r="B138" s="12" t="str">
        <f t="shared" si="1"/>
        <v>Maskhur Solikhudin, S.Tr.Stat.FebruariUpdating/Listing SUSENAS MARET 2025</v>
      </c>
      <c r="C138" s="13" t="s">
        <v>120</v>
      </c>
      <c r="D138" s="14" t="s">
        <v>98</v>
      </c>
      <c r="E138" s="15" t="s">
        <v>99</v>
      </c>
      <c r="F138" s="15" t="s">
        <v>64</v>
      </c>
      <c r="G138" s="15">
        <f t="shared" si="6"/>
        <v>340000</v>
      </c>
      <c r="H138" s="16">
        <v>170000</v>
      </c>
      <c r="I138" s="14" t="s">
        <v>23</v>
      </c>
      <c r="J138" s="17">
        <v>2</v>
      </c>
      <c r="K138" s="75" t="s">
        <v>545</v>
      </c>
      <c r="L138" s="25">
        <v>45689</v>
      </c>
      <c r="M138" s="25">
        <v>45694</v>
      </c>
      <c r="N138" s="16" t="e">
        <f t="shared" ca="1" si="2"/>
        <v>#NAME?</v>
      </c>
      <c r="O138" s="19"/>
      <c r="P138" s="19"/>
      <c r="Q138" s="20"/>
      <c r="R138" s="21" t="str">
        <f t="array" ref="R138">VLOOKUP(C138,DB!A:D,2,FALSE)</f>
        <v>Jl. Yos sudarso lingkungan 2 kairagi weru</v>
      </c>
      <c r="S138" s="21" t="str">
        <f t="array" ref="S138">VLOOKUP(C138,DB!A:D,3,FALSE)</f>
        <v>anthyboham7@gmail.com</v>
      </c>
      <c r="T138" s="22" t="s">
        <v>19</v>
      </c>
      <c r="U138" s="1" t="str">
        <f t="shared" si="3"/>
        <v>Yulianti BohamFebruari</v>
      </c>
      <c r="V138" s="23">
        <f t="shared" si="4"/>
        <v>45694</v>
      </c>
      <c r="X138" s="26">
        <f>VLOOKUP(CONCATENATE(C138,D138),'Honor 2025'!A:D,4,FALSE)</f>
        <v>2900000</v>
      </c>
      <c r="Y138" s="24"/>
      <c r="BE138" s="24"/>
      <c r="CK138" s="24"/>
      <c r="DQ138" s="24"/>
      <c r="EW138" s="24"/>
      <c r="GC138" s="24"/>
      <c r="HI138" s="24"/>
      <c r="IO138" s="24"/>
      <c r="JU138" s="24"/>
      <c r="LA138" s="24"/>
      <c r="MG138" s="24"/>
      <c r="NM138" s="24"/>
    </row>
    <row r="139" spans="1:377" ht="15" thickBot="1">
      <c r="A139" s="1" t="str">
        <f t="shared" si="0"/>
        <v>Esther Angle SepangFebruari-1</v>
      </c>
      <c r="B139" s="12" t="str">
        <f t="shared" si="1"/>
        <v>FebruariUpdating/Listing SUSENAS MARET 2025</v>
      </c>
      <c r="C139" s="13" t="s">
        <v>30</v>
      </c>
      <c r="D139" s="14" t="s">
        <v>98</v>
      </c>
      <c r="E139" s="15" t="s">
        <v>99</v>
      </c>
      <c r="F139" s="15"/>
      <c r="G139" s="15">
        <f t="shared" si="6"/>
        <v>224000</v>
      </c>
      <c r="H139" s="16">
        <v>56000</v>
      </c>
      <c r="I139" s="14" t="s">
        <v>23</v>
      </c>
      <c r="J139" s="17">
        <v>4</v>
      </c>
      <c r="K139" s="74" t="s">
        <v>545</v>
      </c>
      <c r="L139" s="25">
        <v>45689</v>
      </c>
      <c r="M139" s="25">
        <v>45694</v>
      </c>
      <c r="N139" s="16" t="e">
        <f t="shared" ca="1" si="2"/>
        <v>#NAME?</v>
      </c>
      <c r="O139" s="19"/>
      <c r="P139" s="19"/>
      <c r="Q139" s="20"/>
      <c r="R139" s="21" t="str">
        <f t="array" ref="R139">VLOOKUP(C139,DB!A:D,2,FALSE)</f>
        <v>Bumi Nyiur Lingkungan 2</v>
      </c>
      <c r="S139" s="21" t="str">
        <f t="array" ref="S139">VLOOKUP(C139,DB!A:D,3,FALSE)</f>
        <v>esthersepang24@gmail.com</v>
      </c>
      <c r="T139" s="22" t="s">
        <v>19</v>
      </c>
      <c r="U139" s="1" t="str">
        <f t="shared" si="3"/>
        <v>Esther Angle SepangFebruari</v>
      </c>
      <c r="V139" s="23">
        <f t="shared" si="4"/>
        <v>45694</v>
      </c>
      <c r="X139" s="26">
        <f>VLOOKUP(CONCATENATE(C139,D139),'Honor 2025'!A:D,4,FALSE)</f>
        <v>1944000</v>
      </c>
      <c r="Y139" s="24"/>
      <c r="BE139" s="24"/>
      <c r="CK139" s="24"/>
      <c r="DQ139" s="24"/>
      <c r="EW139" s="24"/>
      <c r="GC139" s="24"/>
      <c r="HI139" s="24"/>
      <c r="IO139" s="24"/>
      <c r="JU139" s="24"/>
      <c r="LA139" s="24"/>
      <c r="MG139" s="24"/>
      <c r="NM139" s="24"/>
    </row>
    <row r="140" spans="1:377" ht="15" thickBot="1">
      <c r="A140" s="1" t="str">
        <f t="shared" si="0"/>
        <v>Fily SepangFebruari-1</v>
      </c>
      <c r="B140" s="12" t="str">
        <f t="shared" si="1"/>
        <v>FebruariUpdating/Listing SUSENAS MARET 2025</v>
      </c>
      <c r="C140" s="13" t="s">
        <v>73</v>
      </c>
      <c r="D140" s="14" t="s">
        <v>98</v>
      </c>
      <c r="E140" s="15" t="s">
        <v>99</v>
      </c>
      <c r="F140" s="15"/>
      <c r="G140" s="15">
        <f t="shared" si="6"/>
        <v>224000</v>
      </c>
      <c r="H140" s="16">
        <v>56000</v>
      </c>
      <c r="I140" s="14" t="s">
        <v>23</v>
      </c>
      <c r="J140" s="17">
        <v>4</v>
      </c>
      <c r="K140" s="75" t="s">
        <v>545</v>
      </c>
      <c r="L140" s="25">
        <v>45689</v>
      </c>
      <c r="M140" s="25">
        <v>45694</v>
      </c>
      <c r="N140" s="16" t="e">
        <f t="shared" ca="1" si="2"/>
        <v>#NAME?</v>
      </c>
      <c r="O140" s="19"/>
      <c r="P140" s="19"/>
      <c r="Q140" s="20"/>
      <c r="R140" s="21" t="str">
        <f t="array" ref="R140">VLOOKUP(C140,DB!A:D,2,FALSE)</f>
        <v>Bumi nyiur lingkungan 2</v>
      </c>
      <c r="S140" s="21" t="str">
        <f t="array" ref="S140">VLOOKUP(C140,DB!A:D,3,FALSE)</f>
        <v>fillysepang13@gmail.com</v>
      </c>
      <c r="T140" s="22" t="s">
        <v>19</v>
      </c>
      <c r="U140" s="1" t="str">
        <f t="shared" si="3"/>
        <v>Fily SepangFebruari</v>
      </c>
      <c r="V140" s="23">
        <f t="shared" si="4"/>
        <v>45694</v>
      </c>
      <c r="X140" s="26">
        <f>VLOOKUP(CONCATENATE(C140,D140),'Honor 2025'!A:D,4,FALSE)</f>
        <v>1944000</v>
      </c>
      <c r="Y140" s="24"/>
      <c r="BE140" s="24"/>
      <c r="CK140" s="24"/>
      <c r="DQ140" s="24"/>
      <c r="EW140" s="24"/>
      <c r="GC140" s="24"/>
      <c r="HI140" s="24"/>
      <c r="IO140" s="24"/>
      <c r="JU140" s="24"/>
      <c r="LA140" s="24"/>
      <c r="MG140" s="24"/>
      <c r="NM140" s="24"/>
    </row>
    <row r="141" spans="1:377" ht="15" thickBot="1">
      <c r="A141" s="1" t="str">
        <f t="shared" si="0"/>
        <v>Lydia IndrawatiFebruari-1</v>
      </c>
      <c r="B141" s="12" t="str">
        <f t="shared" si="1"/>
        <v>FebruariUpdating/Listing SUSENAS MARET 2025</v>
      </c>
      <c r="C141" s="13" t="s">
        <v>121</v>
      </c>
      <c r="D141" s="14" t="s">
        <v>98</v>
      </c>
      <c r="E141" s="15" t="s">
        <v>99</v>
      </c>
      <c r="F141" s="15"/>
      <c r="G141" s="15">
        <f t="shared" si="6"/>
        <v>224000</v>
      </c>
      <c r="H141" s="16">
        <v>56000</v>
      </c>
      <c r="I141" s="14" t="s">
        <v>23</v>
      </c>
      <c r="J141" s="17">
        <v>4</v>
      </c>
      <c r="K141" s="74" t="s">
        <v>545</v>
      </c>
      <c r="L141" s="25">
        <v>45689</v>
      </c>
      <c r="M141" s="25">
        <v>45694</v>
      </c>
      <c r="N141" s="16" t="e">
        <f t="shared" ca="1" si="2"/>
        <v>#NAME?</v>
      </c>
      <c r="O141" s="19"/>
      <c r="P141" s="19"/>
      <c r="Q141" s="20"/>
      <c r="R141" s="21" t="str">
        <f t="array" ref="R141">VLOOKUP(C141,DB!A:D,2,FALSE)</f>
        <v>Mayondi Ling 3</v>
      </c>
      <c r="S141" s="21" t="str">
        <f t="array" ref="S141">VLOOKUP(C141,DB!A:D,3,FALSE)</f>
        <v>lydiaindrawati08@gmail.com</v>
      </c>
      <c r="T141" s="22" t="s">
        <v>19</v>
      </c>
      <c r="U141" s="1" t="str">
        <f t="shared" si="3"/>
        <v>Lydia IndrawatiFebruari</v>
      </c>
      <c r="V141" s="23">
        <f t="shared" si="4"/>
        <v>45694</v>
      </c>
      <c r="X141" s="26">
        <f>VLOOKUP(CONCATENATE(C141,D141),'Honor 2025'!A:D,4,FALSE)</f>
        <v>1944000</v>
      </c>
      <c r="Y141" s="24"/>
      <c r="BE141" s="24"/>
      <c r="CK141" s="24"/>
      <c r="DQ141" s="24"/>
      <c r="EW141" s="24"/>
      <c r="GC141" s="24"/>
      <c r="HI141" s="24"/>
      <c r="IO141" s="24"/>
      <c r="JU141" s="24"/>
      <c r="LA141" s="24"/>
      <c r="MG141" s="24"/>
      <c r="NM141" s="24"/>
    </row>
    <row r="142" spans="1:377" ht="15" thickBot="1">
      <c r="A142" s="1" t="str">
        <f t="shared" si="0"/>
        <v>Randhy TahulendingFebruari-1</v>
      </c>
      <c r="B142" s="12" t="str">
        <f t="shared" si="1"/>
        <v>FebruariUpdating/Listing SUSENAS MARET 2025</v>
      </c>
      <c r="C142" s="13" t="s">
        <v>122</v>
      </c>
      <c r="D142" s="14" t="s">
        <v>98</v>
      </c>
      <c r="E142" s="15" t="s">
        <v>99</v>
      </c>
      <c r="F142" s="15"/>
      <c r="G142" s="15">
        <f t="shared" si="6"/>
        <v>224000</v>
      </c>
      <c r="H142" s="16">
        <v>56000</v>
      </c>
      <c r="I142" s="14" t="s">
        <v>23</v>
      </c>
      <c r="J142" s="17">
        <v>4</v>
      </c>
      <c r="K142" s="75" t="s">
        <v>545</v>
      </c>
      <c r="L142" s="25">
        <v>45689</v>
      </c>
      <c r="M142" s="25">
        <v>45694</v>
      </c>
      <c r="N142" s="16" t="e">
        <f t="shared" ca="1" si="2"/>
        <v>#NAME?</v>
      </c>
      <c r="O142" s="19"/>
      <c r="P142" s="19"/>
      <c r="Q142" s="20"/>
      <c r="R142" s="21" t="str">
        <f t="array" ref="R142">VLOOKUP(C142,DB!A:D,2,FALSE)</f>
        <v>Perumahan Bengkol residence blok G no.10 kel.bpBengkol kec.Mapanget</v>
      </c>
      <c r="S142" s="21" t="str">
        <f t="array" ref="S142">VLOOKUP(C142,DB!A:D,3,FALSE)</f>
        <v>randhytahulending8@gmail.com</v>
      </c>
      <c r="T142" s="22" t="s">
        <v>19</v>
      </c>
      <c r="U142" s="1" t="str">
        <f t="shared" si="3"/>
        <v>Randhy TahulendingFebruari</v>
      </c>
      <c r="V142" s="23">
        <f t="shared" si="4"/>
        <v>45694</v>
      </c>
      <c r="X142" s="26">
        <f>VLOOKUP(CONCATENATE(C142,D142),'Honor 2025'!A:D,4,FALSE)</f>
        <v>1944000</v>
      </c>
      <c r="Y142" s="24"/>
      <c r="BE142" s="24"/>
      <c r="CK142" s="24"/>
      <c r="DQ142" s="24"/>
      <c r="EW142" s="24"/>
      <c r="GC142" s="24"/>
      <c r="HI142" s="24"/>
      <c r="IO142" s="24"/>
      <c r="JU142" s="24"/>
      <c r="LA142" s="24"/>
      <c r="MG142" s="24"/>
      <c r="NM142" s="24"/>
    </row>
    <row r="143" spans="1:377" ht="15" thickBot="1">
      <c r="A143" s="1" t="str">
        <f t="shared" si="0"/>
        <v>Yunita Rahayu Ekaputri AbdjulFebruari-1</v>
      </c>
      <c r="B143" s="12" t="str">
        <f t="shared" si="1"/>
        <v>FebruariUpdating/Listing SUSENAS MARET 2025</v>
      </c>
      <c r="C143" s="13" t="s">
        <v>123</v>
      </c>
      <c r="D143" s="14" t="s">
        <v>98</v>
      </c>
      <c r="E143" s="15" t="s">
        <v>99</v>
      </c>
      <c r="F143" s="15"/>
      <c r="G143" s="15">
        <f t="shared" si="6"/>
        <v>224000</v>
      </c>
      <c r="H143" s="16">
        <v>56000</v>
      </c>
      <c r="I143" s="14" t="s">
        <v>23</v>
      </c>
      <c r="J143" s="17">
        <v>4</v>
      </c>
      <c r="K143" s="74" t="s">
        <v>545</v>
      </c>
      <c r="L143" s="25">
        <v>45689</v>
      </c>
      <c r="M143" s="25">
        <v>45694</v>
      </c>
      <c r="N143" s="16" t="e">
        <f t="shared" ca="1" si="2"/>
        <v>#NAME?</v>
      </c>
      <c r="O143" s="19"/>
      <c r="P143" s="19"/>
      <c r="Q143" s="20"/>
      <c r="R143" s="21" t="str">
        <f t="array" ref="R143">VLOOKUP(C143,DB!A:D,2,FALSE)</f>
        <v>Jln Raya Molas</v>
      </c>
      <c r="S143" s="21" t="str">
        <f t="array" ref="S143">VLOOKUP(C143,DB!A:D,3,FALSE)</f>
        <v>Yunitarahayuabdjul@gmail.com</v>
      </c>
      <c r="T143" s="22" t="s">
        <v>19</v>
      </c>
      <c r="U143" s="1" t="str">
        <f t="shared" si="3"/>
        <v>Yunita Rahayu Ekaputri AbdjulFebruari</v>
      </c>
      <c r="V143" s="23">
        <f t="shared" si="4"/>
        <v>45694</v>
      </c>
      <c r="X143" s="26">
        <f>VLOOKUP(CONCATENATE(C143,D143),'Honor 2025'!A:D,4,FALSE)</f>
        <v>1944000</v>
      </c>
      <c r="Y143" s="24"/>
      <c r="BE143" s="24"/>
      <c r="CK143" s="24"/>
      <c r="DQ143" s="24"/>
      <c r="EW143" s="24"/>
      <c r="GC143" s="24"/>
      <c r="HI143" s="24"/>
      <c r="IO143" s="24"/>
      <c r="JU143" s="24"/>
      <c r="LA143" s="24"/>
      <c r="MG143" s="24"/>
      <c r="NM143" s="24"/>
    </row>
    <row r="144" spans="1:377" ht="15" thickBot="1">
      <c r="A144" s="1" t="str">
        <f t="shared" si="0"/>
        <v>Adhan Yeremia AlhasniFebruari-1</v>
      </c>
      <c r="B144" s="12" t="str">
        <f t="shared" si="1"/>
        <v>Ricky, A.MdFebruariUpdating/Listing SUSENAS MARET 2025</v>
      </c>
      <c r="C144" s="13" t="s">
        <v>124</v>
      </c>
      <c r="D144" s="14" t="s">
        <v>98</v>
      </c>
      <c r="E144" s="15" t="s">
        <v>99</v>
      </c>
      <c r="F144" s="27" t="s">
        <v>125</v>
      </c>
      <c r="G144" s="15">
        <f t="shared" si="6"/>
        <v>170000</v>
      </c>
      <c r="H144" s="16">
        <v>170000</v>
      </c>
      <c r="I144" s="14" t="s">
        <v>23</v>
      </c>
      <c r="J144" s="17">
        <v>1</v>
      </c>
      <c r="K144" s="75" t="s">
        <v>545</v>
      </c>
      <c r="L144" s="25">
        <v>45689</v>
      </c>
      <c r="M144" s="25">
        <v>45694</v>
      </c>
      <c r="N144" s="16" t="e">
        <f t="shared" ca="1" si="2"/>
        <v>#NAME?</v>
      </c>
      <c r="O144" s="19"/>
      <c r="P144" s="19"/>
      <c r="Q144" s="20"/>
      <c r="R144" s="21" t="str">
        <f t="array" ref="R144">VLOOKUP(C144,DB!A:D,2,FALSE)</f>
        <v>Lingkungan 2 Kelurahan Manado Tua Satu</v>
      </c>
      <c r="S144" s="21" t="str">
        <f t="array" ref="S144">VLOOKUP(C144,DB!A:D,3,FALSE)</f>
        <v>dewikasehung1987@gmail.com</v>
      </c>
      <c r="T144" s="22" t="s">
        <v>19</v>
      </c>
      <c r="U144" s="1" t="str">
        <f t="shared" si="3"/>
        <v>Adhan Yeremia AlhasniFebruari</v>
      </c>
      <c r="V144" s="23">
        <f t="shared" si="4"/>
        <v>45694</v>
      </c>
      <c r="X144" s="26">
        <f>VLOOKUP(CONCATENATE(C144,D144),'Honor 2025'!A:D,4,FALSE)</f>
        <v>2310000</v>
      </c>
      <c r="Y144" s="24"/>
      <c r="BE144" s="24"/>
      <c r="CK144" s="24"/>
      <c r="DQ144" s="24"/>
      <c r="EW144" s="24"/>
      <c r="GC144" s="24"/>
      <c r="HI144" s="24"/>
      <c r="IO144" s="24"/>
      <c r="JU144" s="24"/>
      <c r="LA144" s="24"/>
      <c r="MG144" s="24"/>
      <c r="NM144" s="24"/>
    </row>
    <row r="145" spans="1:377" ht="15" thickBot="1">
      <c r="A145" s="1" t="str">
        <f t="shared" si="0"/>
        <v>Alvani Bregina NgongoloyFebruari-1</v>
      </c>
      <c r="B145" s="12" t="str">
        <f t="shared" si="1"/>
        <v>Weny Fitrah Anwari, S.Tr.Stat.FebruariUpdating/Listing SUSENAS MARET 2025</v>
      </c>
      <c r="C145" s="13" t="s">
        <v>26</v>
      </c>
      <c r="D145" s="14" t="s">
        <v>98</v>
      </c>
      <c r="E145" s="15" t="s">
        <v>99</v>
      </c>
      <c r="F145" s="15" t="s">
        <v>75</v>
      </c>
      <c r="G145" s="15">
        <f t="shared" si="6"/>
        <v>170000</v>
      </c>
      <c r="H145" s="16">
        <v>170000</v>
      </c>
      <c r="I145" s="14" t="s">
        <v>23</v>
      </c>
      <c r="J145" s="17">
        <v>1</v>
      </c>
      <c r="K145" s="74" t="s">
        <v>545</v>
      </c>
      <c r="L145" s="25">
        <v>45689</v>
      </c>
      <c r="M145" s="25">
        <v>45694</v>
      </c>
      <c r="N145" s="16" t="e">
        <f t="shared" ca="1" si="2"/>
        <v>#NAME?</v>
      </c>
      <c r="O145" s="19"/>
      <c r="P145" s="19"/>
      <c r="Q145" s="20"/>
      <c r="R145" s="21" t="str">
        <f t="array" ref="R145">VLOOKUP(C145,DB!A:D,2,FALSE)</f>
        <v>Kelurahan Ranotana Weru Lingkunan 3</v>
      </c>
      <c r="S145" s="21" t="str">
        <f t="array" ref="S145">VLOOKUP(C145,DB!A:D,3,FALSE)</f>
        <v>Figliogina05@gmail.com</v>
      </c>
      <c r="T145" s="22" t="s">
        <v>19</v>
      </c>
      <c r="U145" s="1" t="str">
        <f t="shared" si="3"/>
        <v>Alvani Bregina NgongoloyFebruari</v>
      </c>
      <c r="V145" s="23">
        <f t="shared" si="4"/>
        <v>45694</v>
      </c>
      <c r="X145" s="26">
        <f>VLOOKUP(CONCATENATE(C145,D145),'Honor 2025'!A:D,4,FALSE)</f>
        <v>2310000</v>
      </c>
      <c r="Y145" s="24"/>
      <c r="BE145" s="24"/>
      <c r="CK145" s="24"/>
      <c r="DQ145" s="24"/>
      <c r="EW145" s="24"/>
      <c r="GC145" s="24"/>
      <c r="HI145" s="24"/>
      <c r="IO145" s="24"/>
      <c r="JU145" s="24"/>
      <c r="LA145" s="24"/>
      <c r="MG145" s="24"/>
      <c r="NM145" s="24"/>
    </row>
    <row r="146" spans="1:377" ht="15" thickBot="1">
      <c r="A146" s="1" t="str">
        <f t="shared" si="0"/>
        <v>ANGELIA FRANSISCA SUNDAHFebruari-1</v>
      </c>
      <c r="B146" s="12" t="str">
        <f t="shared" si="1"/>
        <v>Habel Nitalessy, S.Tr.Stat.FebruariUpdating/Listing SUSENAS MARET 2025</v>
      </c>
      <c r="C146" s="13" t="s">
        <v>126</v>
      </c>
      <c r="D146" s="14" t="s">
        <v>98</v>
      </c>
      <c r="E146" s="15" t="s">
        <v>99</v>
      </c>
      <c r="F146" s="15" t="s">
        <v>127</v>
      </c>
      <c r="G146" s="15">
        <f t="shared" si="6"/>
        <v>170000</v>
      </c>
      <c r="H146" s="16">
        <v>170000</v>
      </c>
      <c r="I146" s="14" t="s">
        <v>23</v>
      </c>
      <c r="J146" s="17">
        <v>1</v>
      </c>
      <c r="K146" s="75" t="s">
        <v>545</v>
      </c>
      <c r="L146" s="25">
        <v>45689</v>
      </c>
      <c r="M146" s="25">
        <v>45694</v>
      </c>
      <c r="N146" s="16" t="e">
        <f t="shared" ca="1" si="2"/>
        <v>#NAME?</v>
      </c>
      <c r="O146" s="19"/>
      <c r="P146" s="19"/>
      <c r="Q146" s="20"/>
      <c r="R146" s="21" t="str">
        <f t="array" ref="R146">VLOOKUP(C146,DB!A:D,2,FALSE)</f>
        <v>Kelurahan Islam lingkungan 3 no.88</v>
      </c>
      <c r="S146" s="21" t="str">
        <f t="array" ref="S146">VLOOKUP(C146,DB!A:D,3,FALSE)</f>
        <v>angeliasundah03@gmail.com</v>
      </c>
      <c r="T146" s="22" t="s">
        <v>19</v>
      </c>
      <c r="U146" s="1" t="str">
        <f t="shared" si="3"/>
        <v>ANGELIA FRANSISCA SUNDAHFebruari</v>
      </c>
      <c r="V146" s="23">
        <f t="shared" si="4"/>
        <v>45694</v>
      </c>
      <c r="X146" s="26">
        <f>VLOOKUP(CONCATENATE(C146,D146),'Honor 2025'!A:D,4,FALSE)</f>
        <v>2310000</v>
      </c>
      <c r="Y146" s="24"/>
      <c r="BE146" s="24"/>
      <c r="CK146" s="24"/>
      <c r="DQ146" s="24"/>
      <c r="EW146" s="24"/>
      <c r="GC146" s="24"/>
      <c r="HI146" s="24"/>
      <c r="IO146" s="24"/>
      <c r="JU146" s="24"/>
      <c r="LA146" s="24"/>
      <c r="MG146" s="24"/>
      <c r="NM146" s="24"/>
    </row>
    <row r="147" spans="1:377" ht="15" thickBot="1">
      <c r="A147" s="1" t="str">
        <f t="shared" si="0"/>
        <v>Cynthia Josephina Simei KawatakFebruari-1</v>
      </c>
      <c r="B147" s="12" t="str">
        <f t="shared" si="1"/>
        <v>Anis Karimah, S.Tr.Stat.FebruariUpdating/Listing SUSENAS MARET 2025</v>
      </c>
      <c r="C147" s="13" t="s">
        <v>128</v>
      </c>
      <c r="D147" s="14" t="s">
        <v>98</v>
      </c>
      <c r="E147" s="15" t="s">
        <v>99</v>
      </c>
      <c r="F147" s="15" t="s">
        <v>129</v>
      </c>
      <c r="G147" s="15">
        <f t="shared" si="6"/>
        <v>170000</v>
      </c>
      <c r="H147" s="16">
        <v>170000</v>
      </c>
      <c r="I147" s="14" t="s">
        <v>23</v>
      </c>
      <c r="J147" s="17">
        <v>1</v>
      </c>
      <c r="K147" s="74" t="s">
        <v>545</v>
      </c>
      <c r="L147" s="25">
        <v>45689</v>
      </c>
      <c r="M147" s="25">
        <v>45694</v>
      </c>
      <c r="N147" s="16" t="e">
        <f t="shared" ca="1" si="2"/>
        <v>#NAME?</v>
      </c>
      <c r="O147" s="19"/>
      <c r="P147" s="19"/>
      <c r="Q147" s="20"/>
      <c r="R147" s="21" t="str">
        <f t="array" ref="R147">VLOOKUP(C147,DB!A:D,2,FALSE)</f>
        <v>Lingkungan 3 Kelurahan Tikala Ares</v>
      </c>
      <c r="S147" s="21" t="str">
        <f t="array" ref="S147">VLOOKUP(C147,DB!A:D,3,FALSE)</f>
        <v>cynthiakawatak36@gmail.com</v>
      </c>
      <c r="T147" s="22" t="s">
        <v>19</v>
      </c>
      <c r="U147" s="1" t="str">
        <f t="shared" si="3"/>
        <v>Cynthia Josephina Simei KawatakFebruari</v>
      </c>
      <c r="V147" s="23">
        <f t="shared" si="4"/>
        <v>45694</v>
      </c>
      <c r="X147" s="26">
        <f>VLOOKUP(CONCATENATE(C147,D147),'Honor 2025'!A:D,4,FALSE)</f>
        <v>2310000</v>
      </c>
      <c r="Y147" s="24"/>
      <c r="BE147" s="24"/>
      <c r="CK147" s="24"/>
      <c r="DQ147" s="24"/>
      <c r="EW147" s="24"/>
      <c r="GC147" s="24"/>
      <c r="HI147" s="24"/>
      <c r="IO147" s="24"/>
      <c r="JU147" s="24"/>
      <c r="LA147" s="24"/>
      <c r="MG147" s="24"/>
      <c r="NM147" s="24"/>
    </row>
    <row r="148" spans="1:377" ht="15" thickBot="1">
      <c r="A148" s="1" t="str">
        <f t="shared" si="0"/>
        <v>David Christian Philip RugianFebruari-1</v>
      </c>
      <c r="B148" s="12" t="str">
        <f t="shared" si="1"/>
        <v>Rikky Marco Williem Jotam RugianFebruariUpdating/Listing SUSENAS MARET 2025</v>
      </c>
      <c r="C148" s="13" t="s">
        <v>71</v>
      </c>
      <c r="D148" s="14" t="s">
        <v>98</v>
      </c>
      <c r="E148" s="15" t="s">
        <v>99</v>
      </c>
      <c r="F148" s="15" t="s">
        <v>130</v>
      </c>
      <c r="G148" s="15">
        <f t="shared" si="6"/>
        <v>170000</v>
      </c>
      <c r="H148" s="16">
        <v>170000</v>
      </c>
      <c r="I148" s="14" t="s">
        <v>23</v>
      </c>
      <c r="J148" s="17">
        <v>1</v>
      </c>
      <c r="K148" s="75" t="s">
        <v>545</v>
      </c>
      <c r="L148" s="25">
        <v>45689</v>
      </c>
      <c r="M148" s="25">
        <v>45694</v>
      </c>
      <c r="N148" s="16" t="e">
        <f t="shared" ca="1" si="2"/>
        <v>#NAME?</v>
      </c>
      <c r="O148" s="19"/>
      <c r="P148" s="19"/>
      <c r="Q148" s="20"/>
      <c r="R148" s="21" t="str">
        <f t="array" ref="R148">VLOOKUP(C148,DB!A:D,2,FALSE)</f>
        <v>Teling atas lingkungan 1</v>
      </c>
      <c r="S148" s="21" t="str">
        <f t="array" ref="S148">VLOOKUP(C148,DB!A:D,3,FALSE)</f>
        <v>davidphiliprg81@gmail.com</v>
      </c>
      <c r="T148" s="22" t="s">
        <v>19</v>
      </c>
      <c r="U148" s="1" t="str">
        <f t="shared" si="3"/>
        <v>David Christian Philip RugianFebruari</v>
      </c>
      <c r="V148" s="23">
        <f t="shared" si="4"/>
        <v>45694</v>
      </c>
      <c r="X148" s="26">
        <f>VLOOKUP(CONCATENATE(C148,D148),'Honor 2025'!A:D,4,FALSE)</f>
        <v>2750000</v>
      </c>
      <c r="Y148" s="24"/>
      <c r="BE148" s="24"/>
      <c r="CK148" s="24"/>
      <c r="DQ148" s="24"/>
      <c r="EW148" s="24"/>
      <c r="GC148" s="24"/>
      <c r="HI148" s="24"/>
      <c r="IO148" s="24"/>
      <c r="JU148" s="24"/>
      <c r="LA148" s="24"/>
      <c r="MG148" s="24"/>
      <c r="NM148" s="24"/>
    </row>
    <row r="149" spans="1:377" ht="15" thickBot="1">
      <c r="A149" s="1" t="str">
        <f t="shared" si="0"/>
        <v>Deasy Anita Novaleth MuajaFebruari-1</v>
      </c>
      <c r="B149" s="12" t="str">
        <f t="shared" si="1"/>
        <v>Anis Karimah, S.Tr.Stat.FebruariUpdating/Listing SUSENAS MARET 2025</v>
      </c>
      <c r="C149" s="13" t="s">
        <v>69</v>
      </c>
      <c r="D149" s="14" t="s">
        <v>98</v>
      </c>
      <c r="E149" s="15" t="s">
        <v>99</v>
      </c>
      <c r="F149" s="15" t="s">
        <v>129</v>
      </c>
      <c r="G149" s="15">
        <f t="shared" si="6"/>
        <v>170000</v>
      </c>
      <c r="H149" s="16">
        <v>170000</v>
      </c>
      <c r="I149" s="14" t="s">
        <v>23</v>
      </c>
      <c r="J149" s="17">
        <v>1</v>
      </c>
      <c r="K149" s="74" t="s">
        <v>545</v>
      </c>
      <c r="L149" s="25">
        <v>45689</v>
      </c>
      <c r="M149" s="25">
        <v>45694</v>
      </c>
      <c r="N149" s="16" t="e">
        <f t="shared" ca="1" si="2"/>
        <v>#NAME?</v>
      </c>
      <c r="O149" s="19"/>
      <c r="P149" s="19"/>
      <c r="Q149" s="20"/>
      <c r="R149" s="21" t="str">
        <f t="array" ref="R149">VLOOKUP(C149,DB!A:D,2,FALSE)</f>
        <v>Jalan Yos Sudarso Lingkungan 2 Kompleks Perumahan TNI AL</v>
      </c>
      <c r="S149" s="21" t="str">
        <f t="array" ref="S149">VLOOKUP(C149,DB!A:D,3,FALSE)</f>
        <v>deasymuaja@gmail.com</v>
      </c>
      <c r="T149" s="22" t="s">
        <v>19</v>
      </c>
      <c r="U149" s="1" t="str">
        <f t="shared" si="3"/>
        <v>Deasy Anita Novaleth MuajaFebruari</v>
      </c>
      <c r="V149" s="23">
        <f t="shared" si="4"/>
        <v>45694</v>
      </c>
      <c r="X149" s="26">
        <f>VLOOKUP(CONCATENATE(C149,D149),'Honor 2025'!A:D,4,FALSE)</f>
        <v>2310000</v>
      </c>
      <c r="Y149" s="24"/>
      <c r="BE149" s="24"/>
      <c r="CK149" s="24"/>
      <c r="DQ149" s="24"/>
      <c r="EW149" s="24"/>
      <c r="GC149" s="24"/>
      <c r="HI149" s="24"/>
      <c r="IO149" s="24"/>
      <c r="JU149" s="24"/>
      <c r="LA149" s="24"/>
      <c r="MG149" s="24"/>
      <c r="NM149" s="24"/>
    </row>
    <row r="150" spans="1:377" ht="15" thickBot="1">
      <c r="A150" s="1" t="str">
        <f t="shared" si="0"/>
        <v>Djurnia TumalotoFebruari-1</v>
      </c>
      <c r="B150" s="12" t="str">
        <f t="shared" si="1"/>
        <v>Nik'mahFebruariUpdating/Listing SUSENAS MARET 2025</v>
      </c>
      <c r="C150" s="13" t="s">
        <v>131</v>
      </c>
      <c r="D150" s="14" t="s">
        <v>98</v>
      </c>
      <c r="E150" s="15" t="s">
        <v>99</v>
      </c>
      <c r="F150" s="15" t="s">
        <v>85</v>
      </c>
      <c r="G150" s="15">
        <f t="shared" si="6"/>
        <v>170000</v>
      </c>
      <c r="H150" s="16">
        <v>170000</v>
      </c>
      <c r="I150" s="14" t="s">
        <v>23</v>
      </c>
      <c r="J150" s="17">
        <v>1</v>
      </c>
      <c r="K150" s="75" t="s">
        <v>545</v>
      </c>
      <c r="L150" s="25">
        <v>45689</v>
      </c>
      <c r="M150" s="25">
        <v>45694</v>
      </c>
      <c r="N150" s="16" t="e">
        <f t="shared" ca="1" si="2"/>
        <v>#NAME?</v>
      </c>
      <c r="O150" s="19"/>
      <c r="P150" s="19"/>
      <c r="Q150" s="20"/>
      <c r="R150" s="21" t="str">
        <f t="array" ref="R150">VLOOKUP(C150,DB!A:D,2,FALSE)</f>
        <v>Karame lingkungan 5</v>
      </c>
      <c r="S150" s="21" t="str">
        <f t="array" ref="S150">VLOOKUP(C150,DB!A:D,3,FALSE)</f>
        <v>djurniatumaloto@gmail.com</v>
      </c>
      <c r="T150" s="22" t="s">
        <v>19</v>
      </c>
      <c r="U150" s="1" t="str">
        <f t="shared" si="3"/>
        <v>Djurnia TumalotoFebruari</v>
      </c>
      <c r="V150" s="23">
        <f t="shared" si="4"/>
        <v>45694</v>
      </c>
      <c r="X150" s="26">
        <f>VLOOKUP(CONCATENATE(C150,D150),'Honor 2025'!A:D,4,FALSE)</f>
        <v>2310000</v>
      </c>
      <c r="Y150" s="24"/>
      <c r="BE150" s="24"/>
      <c r="CK150" s="24"/>
      <c r="DQ150" s="24"/>
      <c r="EW150" s="24"/>
      <c r="GC150" s="24"/>
      <c r="HI150" s="24"/>
      <c r="IO150" s="24"/>
      <c r="JU150" s="24"/>
      <c r="LA150" s="24"/>
      <c r="MG150" s="24"/>
      <c r="NM150" s="24"/>
    </row>
    <row r="151" spans="1:377" ht="15" thickBot="1">
      <c r="A151" s="1" t="str">
        <f t="shared" si="0"/>
        <v>Ekalita Oktavita AbubakarFebruari-1</v>
      </c>
      <c r="B151" s="12" t="str">
        <f t="shared" si="1"/>
        <v>Nik'mahFebruariUpdating/Listing SUSENAS MARET 2025</v>
      </c>
      <c r="C151" s="13" t="s">
        <v>132</v>
      </c>
      <c r="D151" s="14" t="s">
        <v>98</v>
      </c>
      <c r="E151" s="15" t="s">
        <v>99</v>
      </c>
      <c r="F151" s="15" t="s">
        <v>85</v>
      </c>
      <c r="G151" s="15">
        <f t="shared" si="6"/>
        <v>170000</v>
      </c>
      <c r="H151" s="16">
        <v>170000</v>
      </c>
      <c r="I151" s="14" t="s">
        <v>23</v>
      </c>
      <c r="J151" s="17">
        <v>1</v>
      </c>
      <c r="K151" s="74" t="s">
        <v>545</v>
      </c>
      <c r="L151" s="25">
        <v>45689</v>
      </c>
      <c r="M151" s="25">
        <v>45694</v>
      </c>
      <c r="N151" s="16" t="e">
        <f t="shared" ca="1" si="2"/>
        <v>#NAME?</v>
      </c>
      <c r="O151" s="19"/>
      <c r="P151" s="19"/>
      <c r="Q151" s="20"/>
      <c r="R151" s="21" t="str">
        <f t="array" ref="R151">VLOOKUP(C151,DB!A:D,2,FALSE)</f>
        <v>Kelurahan karame lingkungan 5</v>
      </c>
      <c r="S151" s="21" t="str">
        <f t="array" ref="S151">VLOOKUP(C151,DB!A:D,3,FALSE)</f>
        <v>abubakarekalita@gmail.com</v>
      </c>
      <c r="T151" s="22" t="s">
        <v>19</v>
      </c>
      <c r="U151" s="1" t="str">
        <f t="shared" si="3"/>
        <v>Ekalita Oktavita AbubakarFebruari</v>
      </c>
      <c r="V151" s="23">
        <f t="shared" si="4"/>
        <v>45694</v>
      </c>
      <c r="X151" s="26">
        <f>VLOOKUP(CONCATENATE(C151,D151),'Honor 2025'!A:D,4,FALSE)</f>
        <v>2310000</v>
      </c>
      <c r="Y151" s="24"/>
      <c r="BE151" s="24"/>
      <c r="CK151" s="24"/>
      <c r="DQ151" s="24"/>
      <c r="EW151" s="24"/>
      <c r="GC151" s="24"/>
      <c r="HI151" s="24"/>
      <c r="IO151" s="24"/>
      <c r="JU151" s="24"/>
      <c r="LA151" s="24"/>
      <c r="MG151" s="24"/>
      <c r="NM151" s="24"/>
    </row>
    <row r="152" spans="1:377" ht="15" thickBot="1">
      <c r="A152" s="1" t="str">
        <f t="shared" si="0"/>
        <v>Grace Angel EndungunaungFebruari-1</v>
      </c>
      <c r="B152" s="12" t="str">
        <f t="shared" si="1"/>
        <v>Rikky Marco Williem Jotam RugianFebruariUpdating/Listing SUSENAS MARET 2025</v>
      </c>
      <c r="C152" s="13" t="s">
        <v>133</v>
      </c>
      <c r="D152" s="14" t="s">
        <v>98</v>
      </c>
      <c r="E152" s="15" t="s">
        <v>99</v>
      </c>
      <c r="F152" s="15" t="s">
        <v>130</v>
      </c>
      <c r="G152" s="15">
        <f t="shared" si="6"/>
        <v>170000</v>
      </c>
      <c r="H152" s="16">
        <v>170000</v>
      </c>
      <c r="I152" s="14" t="s">
        <v>23</v>
      </c>
      <c r="J152" s="17">
        <v>1</v>
      </c>
      <c r="K152" s="75" t="s">
        <v>545</v>
      </c>
      <c r="L152" s="25">
        <v>45689</v>
      </c>
      <c r="M152" s="25">
        <v>45694</v>
      </c>
      <c r="N152" s="16" t="e">
        <f t="shared" ca="1" si="2"/>
        <v>#NAME?</v>
      </c>
      <c r="O152" s="19"/>
      <c r="P152" s="19"/>
      <c r="Q152" s="20"/>
      <c r="R152" s="21" t="str">
        <f t="array" ref="R152">VLOOKUP(C152,DB!A:D,2,FALSE)</f>
        <v>Jl.raya molas</v>
      </c>
      <c r="S152" s="21" t="str">
        <f t="array" ref="S152">VLOOKUP(C152,DB!A:D,3,FALSE)</f>
        <v>nyonyamallo@gmail.com</v>
      </c>
      <c r="T152" s="22" t="s">
        <v>19</v>
      </c>
      <c r="U152" s="1" t="str">
        <f t="shared" si="3"/>
        <v>Grace Angel EndungunaungFebruari</v>
      </c>
      <c r="V152" s="23">
        <f t="shared" si="4"/>
        <v>45694</v>
      </c>
      <c r="X152" s="26">
        <f>VLOOKUP(CONCATENATE(C152,D152),'Honor 2025'!A:D,4,FALSE)</f>
        <v>2310000</v>
      </c>
      <c r="Y152" s="24"/>
      <c r="BE152" s="24"/>
      <c r="CK152" s="24"/>
      <c r="DQ152" s="24"/>
      <c r="EW152" s="24"/>
      <c r="GC152" s="24"/>
      <c r="HI152" s="24"/>
      <c r="IO152" s="24"/>
      <c r="JU152" s="24"/>
      <c r="LA152" s="24"/>
      <c r="MG152" s="24"/>
      <c r="NM152" s="24"/>
    </row>
    <row r="153" spans="1:377" ht="15" thickBot="1">
      <c r="A153" s="1" t="str">
        <f t="shared" si="0"/>
        <v>Julita Christiani Thalia DendengFebruari-1</v>
      </c>
      <c r="B153" s="12" t="str">
        <f t="shared" si="1"/>
        <v>Deyvi Stella Rumangkang, S.E.FebruariUpdating/Listing SUSENAS MARET 2025</v>
      </c>
      <c r="C153" s="13" t="s">
        <v>134</v>
      </c>
      <c r="D153" s="14" t="s">
        <v>98</v>
      </c>
      <c r="E153" s="15" t="s">
        <v>99</v>
      </c>
      <c r="F153" s="15" t="s">
        <v>90</v>
      </c>
      <c r="G153" s="15">
        <f t="shared" si="6"/>
        <v>170000</v>
      </c>
      <c r="H153" s="16">
        <v>170000</v>
      </c>
      <c r="I153" s="14" t="s">
        <v>23</v>
      </c>
      <c r="J153" s="17">
        <v>1</v>
      </c>
      <c r="K153" s="74" t="s">
        <v>545</v>
      </c>
      <c r="L153" s="25">
        <v>45689</v>
      </c>
      <c r="M153" s="25">
        <v>45694</v>
      </c>
      <c r="N153" s="16" t="e">
        <f t="shared" ca="1" si="2"/>
        <v>#NAME?</v>
      </c>
      <c r="O153" s="19"/>
      <c r="P153" s="19"/>
      <c r="Q153" s="20"/>
      <c r="R153" s="21" t="str">
        <f t="array" ref="R153">VLOOKUP(C153,DB!A:D,2,FALSE)</f>
        <v>Paniki satu lingkungan 1</v>
      </c>
      <c r="S153" s="21" t="str">
        <f t="array" ref="S153">VLOOKUP(C153,DB!A:D,3,FALSE)</f>
        <v>dendengjulita11@gmail.com</v>
      </c>
      <c r="T153" s="22" t="s">
        <v>19</v>
      </c>
      <c r="U153" s="1" t="str">
        <f t="shared" si="3"/>
        <v>Julita Christiani Thalia DendengFebruari</v>
      </c>
      <c r="V153" s="23">
        <f t="shared" si="4"/>
        <v>45694</v>
      </c>
      <c r="X153" s="26">
        <f>VLOOKUP(CONCATENATE(C153,D153),'Honor 2025'!A:D,4,FALSE)</f>
        <v>2310000</v>
      </c>
      <c r="Y153" s="24"/>
      <c r="BE153" s="24"/>
      <c r="CK153" s="24"/>
      <c r="DQ153" s="24"/>
      <c r="EW153" s="24"/>
      <c r="GC153" s="24"/>
      <c r="HI153" s="24"/>
      <c r="IO153" s="24"/>
      <c r="JU153" s="24"/>
      <c r="LA153" s="24"/>
      <c r="MG153" s="24"/>
      <c r="NM153" s="24"/>
    </row>
    <row r="154" spans="1:377" ht="15" thickBot="1">
      <c r="A154" s="1" t="str">
        <f t="shared" si="0"/>
        <v>Marian sonia poliiFebruari-1</v>
      </c>
      <c r="B154" s="12" t="str">
        <f t="shared" si="1"/>
        <v>Habel Nitalessy, S.Tr.Stat.FebruariUpdating/Listing SUSENAS MARET 2025</v>
      </c>
      <c r="C154" s="13" t="s">
        <v>67</v>
      </c>
      <c r="D154" s="14" t="s">
        <v>98</v>
      </c>
      <c r="E154" s="15" t="s">
        <v>99</v>
      </c>
      <c r="F154" s="15" t="s">
        <v>127</v>
      </c>
      <c r="G154" s="15">
        <f t="shared" si="6"/>
        <v>170000</v>
      </c>
      <c r="H154" s="16">
        <v>170000</v>
      </c>
      <c r="I154" s="14" t="s">
        <v>23</v>
      </c>
      <c r="J154" s="17">
        <v>1</v>
      </c>
      <c r="K154" s="75" t="s">
        <v>545</v>
      </c>
      <c r="L154" s="25">
        <v>45689</v>
      </c>
      <c r="M154" s="25">
        <v>45694</v>
      </c>
      <c r="N154" s="16" t="e">
        <f t="shared" ca="1" si="2"/>
        <v>#NAME?</v>
      </c>
      <c r="O154" s="19"/>
      <c r="P154" s="19"/>
      <c r="Q154" s="20"/>
      <c r="R154" s="21" t="str">
        <f t="array" ref="R154">VLOOKUP(C154,DB!A:D,2,FALSE)</f>
        <v>Jalan camar iv no 103</v>
      </c>
      <c r="S154" s="21" t="str">
        <f t="array" ref="S154">VLOOKUP(C154,DB!A:D,3,FALSE)</f>
        <v>marianpolii7@gmail.com</v>
      </c>
      <c r="T154" s="22" t="s">
        <v>19</v>
      </c>
      <c r="U154" s="1" t="str">
        <f t="shared" si="3"/>
        <v>Marian sonia poliiFebruari</v>
      </c>
      <c r="V154" s="23">
        <f t="shared" si="4"/>
        <v>45694</v>
      </c>
      <c r="X154" s="26">
        <f>VLOOKUP(CONCATENATE(C154,D154),'Honor 2025'!A:D,4,FALSE)</f>
        <v>2310000</v>
      </c>
      <c r="Y154" s="24"/>
      <c r="BE154" s="24"/>
      <c r="CK154" s="24"/>
      <c r="DQ154" s="24"/>
      <c r="EW154" s="24"/>
      <c r="GC154" s="24"/>
      <c r="HI154" s="24"/>
      <c r="IO154" s="24"/>
      <c r="JU154" s="24"/>
      <c r="LA154" s="24"/>
      <c r="MG154" s="24"/>
      <c r="NM154" s="24"/>
    </row>
    <row r="155" spans="1:377" ht="15" thickBot="1">
      <c r="A155" s="1" t="str">
        <f t="shared" si="0"/>
        <v>Meike Marta TuukFebruari-1</v>
      </c>
      <c r="B155" s="12" t="str">
        <f t="shared" si="1"/>
        <v>Ricky, A.MdFebruariUpdating/Listing SUSENAS MARET 2025</v>
      </c>
      <c r="C155" s="13" t="s">
        <v>135</v>
      </c>
      <c r="D155" s="14" t="s">
        <v>98</v>
      </c>
      <c r="E155" s="15" t="s">
        <v>99</v>
      </c>
      <c r="F155" s="27" t="s">
        <v>136</v>
      </c>
      <c r="G155" s="15">
        <f t="shared" si="6"/>
        <v>170000</v>
      </c>
      <c r="H155" s="16">
        <v>170000</v>
      </c>
      <c r="I155" s="14" t="s">
        <v>23</v>
      </c>
      <c r="J155" s="17">
        <v>1</v>
      </c>
      <c r="K155" s="74" t="s">
        <v>545</v>
      </c>
      <c r="L155" s="25">
        <v>45689</v>
      </c>
      <c r="M155" s="25">
        <v>45694</v>
      </c>
      <c r="N155" s="16" t="e">
        <f t="shared" ca="1" si="2"/>
        <v>#NAME?</v>
      </c>
      <c r="O155" s="19"/>
      <c r="P155" s="19"/>
      <c r="Q155" s="20"/>
      <c r="R155" s="21" t="str">
        <f t="array" ref="R155">VLOOKUP(C155,DB!A:D,2,FALSE)</f>
        <v>Lingkungan 2 Bunaken</v>
      </c>
      <c r="S155" s="21" t="str">
        <f t="array" ref="S155">VLOOKUP(C155,DB!A:D,3,FALSE)</f>
        <v>franslikawa@gmail.com</v>
      </c>
      <c r="T155" s="22" t="s">
        <v>19</v>
      </c>
      <c r="U155" s="1" t="str">
        <f t="shared" si="3"/>
        <v>Meike Marta TuukFebruari</v>
      </c>
      <c r="V155" s="23">
        <f t="shared" si="4"/>
        <v>45694</v>
      </c>
      <c r="X155" s="26">
        <f>VLOOKUP(CONCATENATE(C155,D155),'Honor 2025'!A:D,4,FALSE)</f>
        <v>2310000</v>
      </c>
      <c r="Y155" s="24"/>
      <c r="BE155" s="24"/>
      <c r="CK155" s="24"/>
      <c r="DQ155" s="24"/>
      <c r="EW155" s="24"/>
      <c r="GC155" s="24"/>
      <c r="HI155" s="24"/>
      <c r="IO155" s="24"/>
      <c r="JU155" s="24"/>
      <c r="LA155" s="24"/>
      <c r="MG155" s="24"/>
      <c r="NM155" s="24"/>
    </row>
    <row r="156" spans="1:377" ht="15" thickBot="1">
      <c r="A156" s="1" t="str">
        <f t="shared" si="0"/>
        <v>Meri adelina kalaloFebruari-1</v>
      </c>
      <c r="B156" s="12" t="str">
        <f t="shared" si="1"/>
        <v>Olivia Widyawaty SahambangungFebruariUpdating/Listing SUSENAS MARET 2025</v>
      </c>
      <c r="C156" s="13" t="s">
        <v>81</v>
      </c>
      <c r="D156" s="14" t="s">
        <v>98</v>
      </c>
      <c r="E156" s="15" t="s">
        <v>99</v>
      </c>
      <c r="F156" s="15" t="s">
        <v>28</v>
      </c>
      <c r="G156" s="15">
        <f t="shared" si="6"/>
        <v>170000</v>
      </c>
      <c r="H156" s="16">
        <v>170000</v>
      </c>
      <c r="I156" s="14" t="s">
        <v>23</v>
      </c>
      <c r="J156" s="17">
        <v>1</v>
      </c>
      <c r="K156" s="75" t="s">
        <v>545</v>
      </c>
      <c r="L156" s="25">
        <v>45689</v>
      </c>
      <c r="M156" s="25">
        <v>45694</v>
      </c>
      <c r="N156" s="16" t="e">
        <f t="shared" ca="1" si="2"/>
        <v>#NAME?</v>
      </c>
      <c r="O156" s="19"/>
      <c r="P156" s="19"/>
      <c r="Q156" s="20"/>
      <c r="R156" s="21" t="str">
        <f t="array" ref="R156">VLOOKUP(C156,DB!A:D,2,FALSE)</f>
        <v>Ranotana weru lingkungan 4</v>
      </c>
      <c r="S156" s="21" t="str">
        <f t="array" ref="S156">VLOOKUP(C156,DB!A:D,3,FALSE)</f>
        <v>adelinakalalo73@gmail.com</v>
      </c>
      <c r="T156" s="22" t="s">
        <v>19</v>
      </c>
      <c r="U156" s="1" t="str">
        <f t="shared" si="3"/>
        <v>Meri adelina kalaloFebruari</v>
      </c>
      <c r="V156" s="23">
        <f t="shared" si="4"/>
        <v>45694</v>
      </c>
      <c r="X156" s="26">
        <f>VLOOKUP(CONCATENATE(C156,D156),'Honor 2025'!A:D,4,FALSE)</f>
        <v>2310000</v>
      </c>
      <c r="Y156" s="24"/>
      <c r="BE156" s="24"/>
      <c r="CK156" s="24"/>
      <c r="DQ156" s="24"/>
      <c r="EW156" s="24"/>
      <c r="GC156" s="24"/>
      <c r="HI156" s="24"/>
      <c r="IO156" s="24"/>
      <c r="JU156" s="24"/>
      <c r="LA156" s="24"/>
      <c r="MG156" s="24"/>
      <c r="NM156" s="24"/>
    </row>
    <row r="157" spans="1:377" ht="15" thickBot="1">
      <c r="A157" s="1" t="str">
        <f t="shared" si="0"/>
        <v>Mieske kaumpunganFebruari-1</v>
      </c>
      <c r="B157" s="12" t="str">
        <f t="shared" si="1"/>
        <v>Olivia Widyawaty SahambangungFebruariUpdating/Listing SUSENAS MARET 2025</v>
      </c>
      <c r="C157" s="13" t="s">
        <v>137</v>
      </c>
      <c r="D157" s="14" t="s">
        <v>98</v>
      </c>
      <c r="E157" s="15" t="s">
        <v>99</v>
      </c>
      <c r="F157" s="15" t="s">
        <v>28</v>
      </c>
      <c r="G157" s="15">
        <f t="shared" si="6"/>
        <v>170000</v>
      </c>
      <c r="H157" s="16">
        <v>170000</v>
      </c>
      <c r="I157" s="14" t="s">
        <v>23</v>
      </c>
      <c r="J157" s="17">
        <v>1</v>
      </c>
      <c r="K157" s="74" t="s">
        <v>545</v>
      </c>
      <c r="L157" s="25">
        <v>45689</v>
      </c>
      <c r="M157" s="25">
        <v>45694</v>
      </c>
      <c r="N157" s="16" t="e">
        <f t="shared" ca="1" si="2"/>
        <v>#NAME?</v>
      </c>
      <c r="O157" s="19"/>
      <c r="P157" s="19"/>
      <c r="Q157" s="20"/>
      <c r="R157" s="21" t="str">
        <f t="array" ref="R157">VLOOKUP(C157,DB!A:D,2,FALSE)</f>
        <v>Jl. Gunung Lolombulan 138 wanea lingkungan 5</v>
      </c>
      <c r="S157" s="21" t="str">
        <f t="array" ref="S157">VLOOKUP(C157,DB!A:D,3,FALSE)</f>
        <v>doangmeis@gmail.com</v>
      </c>
      <c r="T157" s="22" t="s">
        <v>19</v>
      </c>
      <c r="U157" s="1" t="str">
        <f t="shared" si="3"/>
        <v>Mieske kaumpunganFebruari</v>
      </c>
      <c r="V157" s="23">
        <f t="shared" si="4"/>
        <v>45694</v>
      </c>
      <c r="X157" s="26">
        <f>VLOOKUP(CONCATENATE(C157,D157),'Honor 2025'!A:D,4,FALSE)</f>
        <v>2310000</v>
      </c>
      <c r="Y157" s="24"/>
      <c r="BE157" s="24"/>
      <c r="CK157" s="24"/>
      <c r="DQ157" s="24"/>
      <c r="EW157" s="24"/>
      <c r="GC157" s="24"/>
      <c r="HI157" s="24"/>
      <c r="IO157" s="24"/>
      <c r="JU157" s="24"/>
      <c r="LA157" s="24"/>
      <c r="MG157" s="24"/>
      <c r="NM157" s="24"/>
    </row>
    <row r="158" spans="1:377" ht="15" thickBot="1">
      <c r="A158" s="1" t="str">
        <f t="shared" si="0"/>
        <v>Rolita Prisilia MahalariFebruari-1</v>
      </c>
      <c r="B158" s="12" t="str">
        <f t="shared" si="1"/>
        <v>Weny Fitrah Anwari, S.Tr.Stat.FebruariUpdating/Listing SUSENAS MARET 2025</v>
      </c>
      <c r="C158" s="13" t="s">
        <v>138</v>
      </c>
      <c r="D158" s="14" t="s">
        <v>98</v>
      </c>
      <c r="E158" s="15" t="s">
        <v>99</v>
      </c>
      <c r="F158" s="15" t="s">
        <v>75</v>
      </c>
      <c r="G158" s="15">
        <f t="shared" si="6"/>
        <v>170000</v>
      </c>
      <c r="H158" s="16">
        <v>170000</v>
      </c>
      <c r="I158" s="14" t="s">
        <v>23</v>
      </c>
      <c r="J158" s="17">
        <v>1</v>
      </c>
      <c r="K158" s="75" t="s">
        <v>545</v>
      </c>
      <c r="L158" s="25">
        <v>45689</v>
      </c>
      <c r="M158" s="25">
        <v>45694</v>
      </c>
      <c r="N158" s="16" t="e">
        <f t="shared" ca="1" si="2"/>
        <v>#NAME?</v>
      </c>
      <c r="O158" s="19"/>
      <c r="P158" s="19"/>
      <c r="Q158" s="20"/>
      <c r="R158" s="21" t="str">
        <f t="array" ref="R158">VLOOKUP(C158,DB!A:D,2,FALSE)</f>
        <v>Jalan baru link 3 no 15</v>
      </c>
      <c r="S158" s="21" t="str">
        <f t="array" ref="S158">VLOOKUP(C158,DB!A:D,3,FALSE)</f>
        <v>rolitaprisilia@gmail.com</v>
      </c>
      <c r="T158" s="22" t="s">
        <v>19</v>
      </c>
      <c r="U158" s="1" t="str">
        <f t="shared" si="3"/>
        <v>Rolita Prisilia MahalariFebruari</v>
      </c>
      <c r="V158" s="23">
        <f t="shared" si="4"/>
        <v>45694</v>
      </c>
      <c r="X158" s="26">
        <f>VLOOKUP(CONCATENATE(C158,D158),'Honor 2025'!A:D,4,FALSE)</f>
        <v>2310000</v>
      </c>
      <c r="Y158" s="24"/>
      <c r="BE158" s="24"/>
      <c r="CK158" s="24"/>
      <c r="DQ158" s="24"/>
      <c r="EW158" s="24"/>
      <c r="GC158" s="24"/>
      <c r="HI158" s="24"/>
      <c r="IO158" s="24"/>
      <c r="JU158" s="24"/>
      <c r="LA158" s="24"/>
      <c r="MG158" s="24"/>
      <c r="NM158" s="24"/>
    </row>
    <row r="159" spans="1:377" ht="15" thickBot="1">
      <c r="A159" s="1" t="str">
        <f t="shared" si="0"/>
        <v>Yuliana Telly LumiFebruari-1</v>
      </c>
      <c r="B159" s="12" t="str">
        <f t="shared" si="1"/>
        <v>Deyvi Stella Rumangkang, S.E.FebruariUpdating/Listing SUSENAS MARET 2025</v>
      </c>
      <c r="C159" s="13" t="s">
        <v>139</v>
      </c>
      <c r="D159" s="14" t="s">
        <v>98</v>
      </c>
      <c r="E159" s="15" t="s">
        <v>99</v>
      </c>
      <c r="F159" s="15" t="s">
        <v>90</v>
      </c>
      <c r="G159" s="15">
        <f t="shared" si="6"/>
        <v>170000</v>
      </c>
      <c r="H159" s="16">
        <v>170000</v>
      </c>
      <c r="I159" s="14" t="s">
        <v>23</v>
      </c>
      <c r="J159" s="17">
        <v>1</v>
      </c>
      <c r="K159" s="74" t="s">
        <v>545</v>
      </c>
      <c r="L159" s="25">
        <v>45689</v>
      </c>
      <c r="M159" s="25">
        <v>45694</v>
      </c>
      <c r="N159" s="16" t="e">
        <f t="shared" ca="1" si="2"/>
        <v>#NAME?</v>
      </c>
      <c r="O159" s="19"/>
      <c r="P159" s="19"/>
      <c r="Q159" s="20"/>
      <c r="R159" s="21" t="str">
        <f t="array" ref="R159">VLOOKUP(C159,DB!A:D,2,FALSE)</f>
        <v>Mapanget Barat Ling VI</v>
      </c>
      <c r="S159" s="21" t="str">
        <f t="array" ref="S159">VLOOKUP(C159,DB!A:D,3,FALSE)</f>
        <v>tellylumi06@gmail.com</v>
      </c>
      <c r="T159" s="22" t="s">
        <v>19</v>
      </c>
      <c r="U159" s="1" t="str">
        <f t="shared" si="3"/>
        <v>Yuliana Telly LumiFebruari</v>
      </c>
      <c r="V159" s="23">
        <f t="shared" si="4"/>
        <v>45694</v>
      </c>
      <c r="X159" s="26">
        <f>VLOOKUP(CONCATENATE(C159,D159),'Honor 2025'!A:D,4,FALSE)</f>
        <v>2310000</v>
      </c>
      <c r="Y159" s="24"/>
      <c r="BE159" s="24"/>
      <c r="CK159" s="24"/>
      <c r="DQ159" s="24"/>
      <c r="EW159" s="24"/>
      <c r="GC159" s="24"/>
      <c r="HI159" s="24"/>
      <c r="IO159" s="24"/>
      <c r="JU159" s="24"/>
      <c r="LA159" s="24"/>
      <c r="MG159" s="24"/>
      <c r="NM159" s="24"/>
    </row>
    <row r="160" spans="1:377" ht="15" thickBot="1">
      <c r="A160" s="1" t="str">
        <f t="shared" si="0"/>
        <v>Hadidjah ladikuFebruari-2</v>
      </c>
      <c r="B160" s="12" t="str">
        <f t="shared" si="1"/>
        <v>FebruariSUSENAS Maret 2025</v>
      </c>
      <c r="C160" s="13" t="s">
        <v>97</v>
      </c>
      <c r="D160" s="14" t="s">
        <v>98</v>
      </c>
      <c r="E160" s="15" t="s">
        <v>140</v>
      </c>
      <c r="F160" s="15"/>
      <c r="G160" s="15">
        <f t="shared" si="6"/>
        <v>2560000</v>
      </c>
      <c r="H160" s="16">
        <v>128000</v>
      </c>
      <c r="I160" s="14" t="s">
        <v>23</v>
      </c>
      <c r="J160" s="17">
        <v>20</v>
      </c>
      <c r="K160" s="75" t="s">
        <v>545</v>
      </c>
      <c r="L160" s="25">
        <v>45696</v>
      </c>
      <c r="M160" s="25">
        <v>45715</v>
      </c>
      <c r="N160" s="16" t="e">
        <f t="shared" ca="1" si="2"/>
        <v>#NAME?</v>
      </c>
      <c r="O160" s="19"/>
      <c r="P160" s="19"/>
      <c r="Q160" s="20"/>
      <c r="R160" s="21" t="str">
        <f t="array" ref="R160">VLOOKUP(C160,DB!A:D,2,FALSE)</f>
        <v>Jln beringin</v>
      </c>
      <c r="S160" s="21" t="str">
        <f t="array" ref="S160">VLOOKUP(C160,DB!A:D,3,FALSE)</f>
        <v>hadidjahladiku@gmail.com</v>
      </c>
      <c r="T160" s="22" t="s">
        <v>19</v>
      </c>
      <c r="U160" s="1" t="str">
        <f t="shared" si="3"/>
        <v>Hadidjah ladikuFebruari</v>
      </c>
      <c r="V160" s="23">
        <f t="shared" si="4"/>
        <v>45715</v>
      </c>
      <c r="X160" s="26">
        <f>VLOOKUP(CONCATENATE(C160,D160),'Honor 2025'!A:D,4,FALSE)</f>
        <v>2900000</v>
      </c>
      <c r="Y160" s="24"/>
      <c r="BE160" s="24"/>
      <c r="CK160" s="24"/>
      <c r="DQ160" s="24"/>
      <c r="EW160" s="24"/>
      <c r="GC160" s="24"/>
      <c r="HI160" s="24"/>
      <c r="IO160" s="24"/>
      <c r="JU160" s="24"/>
      <c r="LA160" s="24"/>
      <c r="MG160" s="24"/>
      <c r="NM160" s="24"/>
    </row>
    <row r="161" spans="1:377" ht="15" thickBot="1">
      <c r="A161" s="1" t="str">
        <f t="shared" si="0"/>
        <v>Hertje ManumpilFebruari-2</v>
      </c>
      <c r="B161" s="12" t="str">
        <f t="shared" si="1"/>
        <v>FebruariSUSENAS Maret 2025</v>
      </c>
      <c r="C161" s="13" t="s">
        <v>100</v>
      </c>
      <c r="D161" s="14" t="s">
        <v>98</v>
      </c>
      <c r="E161" s="15" t="s">
        <v>140</v>
      </c>
      <c r="F161" s="15"/>
      <c r="G161" s="15">
        <f t="shared" si="6"/>
        <v>2560000</v>
      </c>
      <c r="H161" s="16">
        <v>128000</v>
      </c>
      <c r="I161" s="14" t="s">
        <v>23</v>
      </c>
      <c r="J161" s="17">
        <v>20</v>
      </c>
      <c r="K161" s="74" t="s">
        <v>545</v>
      </c>
      <c r="L161" s="25">
        <v>45696</v>
      </c>
      <c r="M161" s="25">
        <v>45715</v>
      </c>
      <c r="N161" s="16" t="e">
        <f t="shared" ca="1" si="2"/>
        <v>#NAME?</v>
      </c>
      <c r="O161" s="19"/>
      <c r="P161" s="19"/>
      <c r="Q161" s="20"/>
      <c r="R161" s="21" t="str">
        <f t="array" ref="R161">VLOOKUP(C161,DB!A:D,2,FALSE)</f>
        <v>Tanjung Batu Lingkungan 5</v>
      </c>
      <c r="S161" s="21" t="str">
        <f t="array" ref="S161">VLOOKUP(C161,DB!A:D,3,FALSE)</f>
        <v>manumpilhertje@gmail.com</v>
      </c>
      <c r="T161" s="22" t="s">
        <v>19</v>
      </c>
      <c r="U161" s="1" t="str">
        <f t="shared" si="3"/>
        <v>Hertje ManumpilFebruari</v>
      </c>
      <c r="V161" s="23">
        <f t="shared" si="4"/>
        <v>45715</v>
      </c>
      <c r="X161" s="26">
        <f>VLOOKUP(CONCATENATE(C161,D161),'Honor 2025'!A:D,4,FALSE)</f>
        <v>2900000</v>
      </c>
      <c r="Y161" s="24"/>
      <c r="BE161" s="24"/>
      <c r="CK161" s="24"/>
      <c r="DQ161" s="24"/>
      <c r="EW161" s="24"/>
      <c r="GC161" s="24"/>
      <c r="HI161" s="24"/>
      <c r="IO161" s="24"/>
      <c r="JU161" s="24"/>
      <c r="LA161" s="24"/>
      <c r="MG161" s="24"/>
      <c r="NM161" s="24"/>
    </row>
    <row r="162" spans="1:377" ht="15" thickBot="1">
      <c r="A162" s="1" t="str">
        <f t="shared" si="0"/>
        <v>IRMA NAWIFebruari-2</v>
      </c>
      <c r="B162" s="12" t="str">
        <f t="shared" si="1"/>
        <v>FebruariSUSENAS Maret 2025</v>
      </c>
      <c r="C162" s="13" t="s">
        <v>101</v>
      </c>
      <c r="D162" s="14" t="s">
        <v>98</v>
      </c>
      <c r="E162" s="15" t="s">
        <v>140</v>
      </c>
      <c r="F162" s="15"/>
      <c r="G162" s="15">
        <f t="shared" si="6"/>
        <v>2560000</v>
      </c>
      <c r="H162" s="16">
        <v>128000</v>
      </c>
      <c r="I162" s="14" t="s">
        <v>23</v>
      </c>
      <c r="J162" s="17">
        <v>20</v>
      </c>
      <c r="K162" s="75" t="s">
        <v>545</v>
      </c>
      <c r="L162" s="25">
        <v>45696</v>
      </c>
      <c r="M162" s="25">
        <v>45715</v>
      </c>
      <c r="N162" s="16" t="e">
        <f t="shared" ca="1" si="2"/>
        <v>#NAME?</v>
      </c>
      <c r="O162" s="19"/>
      <c r="P162" s="19"/>
      <c r="Q162" s="20"/>
      <c r="R162" s="21" t="str">
        <f t="array" ref="R162">VLOOKUP(C162,DB!A:D,2,FALSE)</f>
        <v>Jalan Yos Sudarso 7 No 437 Lingkunga VII</v>
      </c>
      <c r="S162" s="21" t="str">
        <f t="array" ref="S162">VLOOKUP(C162,DB!A:D,3,FALSE)</f>
        <v>irmabayu2588@gmail.com</v>
      </c>
      <c r="T162" s="22" t="s">
        <v>19</v>
      </c>
      <c r="U162" s="1" t="str">
        <f t="shared" si="3"/>
        <v>IRMA NAWIFebruari</v>
      </c>
      <c r="V162" s="23">
        <f t="shared" si="4"/>
        <v>45715</v>
      </c>
      <c r="X162" s="26">
        <f>VLOOKUP(CONCATENATE(C162,D162),'Honor 2025'!A:D,4,FALSE)</f>
        <v>2900000</v>
      </c>
      <c r="Y162" s="24"/>
      <c r="BE162" s="24"/>
      <c r="CK162" s="24"/>
      <c r="DQ162" s="24"/>
      <c r="EW162" s="24"/>
      <c r="GC162" s="24"/>
      <c r="HI162" s="24"/>
      <c r="IO162" s="24"/>
      <c r="JU162" s="24"/>
      <c r="LA162" s="24"/>
      <c r="MG162" s="24"/>
      <c r="NM162" s="24"/>
    </row>
    <row r="163" spans="1:377" ht="15" thickBot="1">
      <c r="A163" s="1" t="str">
        <f t="shared" si="0"/>
        <v>ISMAIL YAMAFebruari-2</v>
      </c>
      <c r="B163" s="12" t="str">
        <f t="shared" si="1"/>
        <v>Fadila Ahmad, S.Tr.Stat.FebruariSUSENAS Maret 2025</v>
      </c>
      <c r="C163" s="13" t="s">
        <v>93</v>
      </c>
      <c r="D163" s="14" t="s">
        <v>98</v>
      </c>
      <c r="E163" s="15" t="s">
        <v>140</v>
      </c>
      <c r="F163" s="15" t="s">
        <v>79</v>
      </c>
      <c r="G163" s="15">
        <f t="shared" si="6"/>
        <v>2560000</v>
      </c>
      <c r="H163" s="16">
        <v>128000</v>
      </c>
      <c r="I163" s="14" t="s">
        <v>23</v>
      </c>
      <c r="J163" s="17">
        <v>20</v>
      </c>
      <c r="K163" s="74" t="s">
        <v>545</v>
      </c>
      <c r="L163" s="25">
        <v>45696</v>
      </c>
      <c r="M163" s="25">
        <v>45715</v>
      </c>
      <c r="N163" s="16" t="e">
        <f t="shared" ca="1" si="2"/>
        <v>#NAME?</v>
      </c>
      <c r="O163" s="19"/>
      <c r="P163" s="19"/>
      <c r="Q163" s="20"/>
      <c r="R163" s="21" t="str">
        <f t="array" ref="R163">VLOOKUP(C163,DB!A:D,2,FALSE)</f>
        <v>Taman Mapanget raya lingkungan 8</v>
      </c>
      <c r="S163" s="21" t="str">
        <f t="array" ref="S163">VLOOKUP(C163,DB!A:D,3,FALSE)</f>
        <v>ismailyama90@gmail.com</v>
      </c>
      <c r="T163" s="22" t="s">
        <v>19</v>
      </c>
      <c r="U163" s="1" t="str">
        <f t="shared" si="3"/>
        <v>ISMAIL YAMAFebruari</v>
      </c>
      <c r="V163" s="23">
        <f t="shared" si="4"/>
        <v>45715</v>
      </c>
      <c r="X163" s="26">
        <f>VLOOKUP(CONCATENATE(C163,D163),'Honor 2025'!A:D,4,FALSE)</f>
        <v>3348000</v>
      </c>
      <c r="Y163" s="24"/>
      <c r="BE163" s="24"/>
      <c r="CK163" s="24"/>
      <c r="DQ163" s="24"/>
      <c r="EW163" s="24"/>
      <c r="GC163" s="24"/>
      <c r="HI163" s="24"/>
      <c r="IO163" s="24"/>
      <c r="JU163" s="24"/>
      <c r="LA163" s="24"/>
      <c r="MG163" s="24"/>
      <c r="NM163" s="24"/>
    </row>
    <row r="164" spans="1:377" ht="15" thickBot="1">
      <c r="A164" s="1" t="str">
        <f t="shared" si="0"/>
        <v>Ivan Christian PurukanFebruari-2</v>
      </c>
      <c r="B164" s="12" t="str">
        <f t="shared" si="1"/>
        <v>Santi Hayuning Putri S.Tr.Stat.FebruariSUSENAS Maret 2025</v>
      </c>
      <c r="C164" s="13" t="s">
        <v>102</v>
      </c>
      <c r="D164" s="14" t="s">
        <v>98</v>
      </c>
      <c r="E164" s="15" t="s">
        <v>140</v>
      </c>
      <c r="F164" s="15" t="s">
        <v>103</v>
      </c>
      <c r="G164" s="15">
        <f t="shared" si="6"/>
        <v>2560000</v>
      </c>
      <c r="H164" s="16">
        <v>128000</v>
      </c>
      <c r="I164" s="14" t="s">
        <v>23</v>
      </c>
      <c r="J164" s="17">
        <v>20</v>
      </c>
      <c r="K164" s="75" t="s">
        <v>545</v>
      </c>
      <c r="L164" s="25">
        <v>45696</v>
      </c>
      <c r="M164" s="25">
        <v>45715</v>
      </c>
      <c r="N164" s="16" t="e">
        <f t="shared" ca="1" si="2"/>
        <v>#NAME?</v>
      </c>
      <c r="O164" s="19"/>
      <c r="P164" s="19"/>
      <c r="Q164" s="20"/>
      <c r="R164" s="21" t="str">
        <f t="array" ref="R164">VLOOKUP(C164,DB!A:D,2,FALSE)</f>
        <v>Lingkungan I</v>
      </c>
      <c r="S164" s="21" t="str">
        <f t="array" ref="S164">VLOOKUP(C164,DB!A:D,3,FALSE)</f>
        <v>Ivan.kidzz@gmail.com</v>
      </c>
      <c r="T164" s="22" t="s">
        <v>19</v>
      </c>
      <c r="U164" s="1" t="str">
        <f t="shared" si="3"/>
        <v>Ivan Christian PurukanFebruari</v>
      </c>
      <c r="V164" s="23">
        <f t="shared" si="4"/>
        <v>45715</v>
      </c>
      <c r="X164" s="26">
        <f>VLOOKUP(CONCATENATE(C164,D164),'Honor 2025'!A:D,4,FALSE)</f>
        <v>2900000</v>
      </c>
      <c r="Y164" s="24"/>
      <c r="BE164" s="24"/>
      <c r="CK164" s="24"/>
      <c r="DQ164" s="24"/>
      <c r="EW164" s="24"/>
      <c r="GC164" s="24"/>
      <c r="HI164" s="24"/>
      <c r="IO164" s="24"/>
      <c r="JU164" s="24"/>
      <c r="LA164" s="24"/>
      <c r="MG164" s="24"/>
      <c r="NM164" s="24"/>
    </row>
    <row r="165" spans="1:377" ht="15" thickBot="1">
      <c r="A165" s="1" t="str">
        <f t="shared" si="0"/>
        <v>Ivanna Tresnawati SarindatFebruari-2</v>
      </c>
      <c r="B165" s="12" t="str">
        <f t="shared" si="1"/>
        <v>Lazia Outenty BimbangnaungFebruariSUSENAS Maret 2025</v>
      </c>
      <c r="C165" s="13" t="s">
        <v>104</v>
      </c>
      <c r="D165" s="14" t="s">
        <v>98</v>
      </c>
      <c r="E165" s="15" t="s">
        <v>140</v>
      </c>
      <c r="F165" s="15" t="s">
        <v>105</v>
      </c>
      <c r="G165" s="15">
        <f t="shared" si="6"/>
        <v>2560000</v>
      </c>
      <c r="H165" s="16">
        <v>128000</v>
      </c>
      <c r="I165" s="14" t="s">
        <v>23</v>
      </c>
      <c r="J165" s="17">
        <v>20</v>
      </c>
      <c r="K165" s="74" t="s">
        <v>545</v>
      </c>
      <c r="L165" s="25">
        <v>45696</v>
      </c>
      <c r="M165" s="25">
        <v>45715</v>
      </c>
      <c r="N165" s="16" t="e">
        <f t="shared" ca="1" si="2"/>
        <v>#NAME?</v>
      </c>
      <c r="O165" s="19"/>
      <c r="P165" s="19"/>
      <c r="Q165" s="20"/>
      <c r="R165" s="21" t="str">
        <f t="array" ref="R165">VLOOKUP(C165,DB!A:D,2,FALSE)</f>
        <v>Singkil 1 lingkungan satu</v>
      </c>
      <c r="S165" s="21" t="str">
        <f t="array" ref="S165">VLOOKUP(C165,DB!A:D,3,FALSE)</f>
        <v>sarindativanna85@gmail.com</v>
      </c>
      <c r="T165" s="22" t="s">
        <v>19</v>
      </c>
      <c r="U165" s="1" t="str">
        <f t="shared" si="3"/>
        <v>Ivanna Tresnawati SarindatFebruari</v>
      </c>
      <c r="V165" s="23">
        <f t="shared" si="4"/>
        <v>45715</v>
      </c>
      <c r="X165" s="26">
        <f>VLOOKUP(CONCATENATE(C165,D165),'Honor 2025'!A:D,4,FALSE)</f>
        <v>2730000</v>
      </c>
      <c r="Y165" s="24"/>
      <c r="BE165" s="24"/>
      <c r="CK165" s="24"/>
      <c r="DQ165" s="24"/>
      <c r="EW165" s="24"/>
      <c r="GC165" s="24"/>
      <c r="HI165" s="24"/>
      <c r="IO165" s="24"/>
      <c r="JU165" s="24"/>
      <c r="LA165" s="24"/>
      <c r="MG165" s="24"/>
      <c r="NM165" s="24"/>
    </row>
    <row r="166" spans="1:377" ht="15" thickBot="1">
      <c r="A166" s="1" t="str">
        <f t="shared" si="0"/>
        <v>Jeffry Robby TumiwaFebruari-2</v>
      </c>
      <c r="B166" s="12" t="str">
        <f t="shared" si="1"/>
        <v>Vonny Joice Lalujan, SEFebruariSUSENAS Maret 2025</v>
      </c>
      <c r="C166" s="13" t="s">
        <v>106</v>
      </c>
      <c r="D166" s="14" t="s">
        <v>98</v>
      </c>
      <c r="E166" s="15" t="s">
        <v>140</v>
      </c>
      <c r="F166" s="15" t="s">
        <v>107</v>
      </c>
      <c r="G166" s="15">
        <f t="shared" si="6"/>
        <v>2560000</v>
      </c>
      <c r="H166" s="16">
        <v>128000</v>
      </c>
      <c r="I166" s="14" t="s">
        <v>23</v>
      </c>
      <c r="J166" s="17">
        <v>20</v>
      </c>
      <c r="K166" s="75" t="s">
        <v>545</v>
      </c>
      <c r="L166" s="25">
        <v>45696</v>
      </c>
      <c r="M166" s="25">
        <v>45715</v>
      </c>
      <c r="N166" s="16" t="e">
        <f t="shared" ca="1" si="2"/>
        <v>#NAME?</v>
      </c>
      <c r="O166" s="19"/>
      <c r="P166" s="19"/>
      <c r="Q166" s="20"/>
      <c r="R166" s="21" t="str">
        <f t="array" ref="R166">VLOOKUP(C166,DB!A:D,2,FALSE)</f>
        <v>Sario Tumpaan Lingkungan 1</v>
      </c>
      <c r="S166" s="21" t="str">
        <f t="array" ref="S166">VLOOKUP(C166,DB!A:D,3,FALSE)</f>
        <v>geoffrey1868@gmail.com</v>
      </c>
      <c r="T166" s="22" t="s">
        <v>19</v>
      </c>
      <c r="U166" s="1" t="str">
        <f t="shared" si="3"/>
        <v>Jeffry Robby TumiwaFebruari</v>
      </c>
      <c r="V166" s="23">
        <f t="shared" si="4"/>
        <v>45715</v>
      </c>
      <c r="X166" s="26">
        <f>VLOOKUP(CONCATENATE(C166,D166),'Honor 2025'!A:D,4,FALSE)</f>
        <v>2900000</v>
      </c>
      <c r="Y166" s="24"/>
      <c r="BE166" s="24"/>
      <c r="CK166" s="24"/>
      <c r="DQ166" s="24"/>
      <c r="EW166" s="24"/>
      <c r="GC166" s="24"/>
      <c r="HI166" s="24"/>
      <c r="IO166" s="24"/>
      <c r="JU166" s="24"/>
      <c r="LA166" s="24"/>
      <c r="MG166" s="24"/>
      <c r="NM166" s="24"/>
    </row>
    <row r="167" spans="1:377" ht="15" thickBot="1">
      <c r="A167" s="1" t="str">
        <f t="shared" si="0"/>
        <v>Juli Jein KaemungFebruari-2</v>
      </c>
      <c r="B167" s="12" t="str">
        <f t="shared" si="1"/>
        <v>FebruariSUSENAS Maret 2025</v>
      </c>
      <c r="C167" s="13" t="s">
        <v>108</v>
      </c>
      <c r="D167" s="14" t="s">
        <v>98</v>
      </c>
      <c r="E167" s="15" t="s">
        <v>140</v>
      </c>
      <c r="F167" s="15"/>
      <c r="G167" s="15">
        <f t="shared" si="6"/>
        <v>2560000</v>
      </c>
      <c r="H167" s="16">
        <v>128000</v>
      </c>
      <c r="I167" s="14" t="s">
        <v>23</v>
      </c>
      <c r="J167" s="17">
        <v>20</v>
      </c>
      <c r="K167" s="74" t="s">
        <v>545</v>
      </c>
      <c r="L167" s="25">
        <v>45696</v>
      </c>
      <c r="M167" s="25">
        <v>45715</v>
      </c>
      <c r="N167" s="16" t="e">
        <f t="shared" ca="1" si="2"/>
        <v>#NAME?</v>
      </c>
      <c r="O167" s="19"/>
      <c r="P167" s="19"/>
      <c r="Q167" s="20"/>
      <c r="R167" s="21" t="str">
        <f t="array" ref="R167">VLOOKUP(C167,DB!A:D,2,FALSE)</f>
        <v>Kelurahan Kima Atas Lingkungan 1</v>
      </c>
      <c r="S167" s="21" t="str">
        <f t="array" ref="S167">VLOOKUP(C167,DB!A:D,3,FALSE)</f>
        <v>jullykaemung@gmail.com</v>
      </c>
      <c r="T167" s="22" t="s">
        <v>19</v>
      </c>
      <c r="U167" s="1" t="str">
        <f t="shared" si="3"/>
        <v>Juli Jein KaemungFebruari</v>
      </c>
      <c r="V167" s="23">
        <f t="shared" si="4"/>
        <v>45715</v>
      </c>
      <c r="X167" s="26">
        <f>VLOOKUP(CONCATENATE(C167,D167),'Honor 2025'!A:D,4,FALSE)</f>
        <v>2900000</v>
      </c>
      <c r="Y167" s="24"/>
      <c r="BE167" s="24"/>
      <c r="CK167" s="24"/>
      <c r="DQ167" s="24"/>
      <c r="EW167" s="24"/>
      <c r="GC167" s="24"/>
      <c r="HI167" s="24"/>
      <c r="IO167" s="24"/>
      <c r="JU167" s="24"/>
      <c r="LA167" s="24"/>
      <c r="MG167" s="24"/>
      <c r="NM167" s="24"/>
    </row>
    <row r="168" spans="1:377" ht="15" thickBot="1">
      <c r="A168" s="1" t="str">
        <f t="shared" si="0"/>
        <v>MARLIN TELMA OCTAVIA KARIOFebruari-2</v>
      </c>
      <c r="B168" s="12" t="str">
        <f t="shared" si="1"/>
        <v>FebruariSUSENAS Maret 2025</v>
      </c>
      <c r="C168" s="13" t="s">
        <v>31</v>
      </c>
      <c r="D168" s="14" t="s">
        <v>98</v>
      </c>
      <c r="E168" s="15" t="s">
        <v>140</v>
      </c>
      <c r="F168" s="15"/>
      <c r="G168" s="15">
        <f t="shared" si="6"/>
        <v>2560000</v>
      </c>
      <c r="H168" s="16">
        <v>128000</v>
      </c>
      <c r="I168" s="14" t="s">
        <v>23</v>
      </c>
      <c r="J168" s="17">
        <v>20</v>
      </c>
      <c r="K168" s="75" t="s">
        <v>545</v>
      </c>
      <c r="L168" s="25">
        <v>45696</v>
      </c>
      <c r="M168" s="25">
        <v>45715</v>
      </c>
      <c r="N168" s="16" t="e">
        <f t="shared" ca="1" si="2"/>
        <v>#NAME?</v>
      </c>
      <c r="O168" s="19"/>
      <c r="P168" s="19"/>
      <c r="Q168" s="20"/>
      <c r="R168" s="21" t="str">
        <f t="array" ref="R168">VLOOKUP(C168,DB!A:D,2,FALSE)</f>
        <v>Jl Sam ratulangi 21</v>
      </c>
      <c r="S168" s="21" t="str">
        <f t="array" ref="S168">VLOOKUP(C168,DB!A:D,3,FALSE)</f>
        <v>Kariomarlin@gmail.com</v>
      </c>
      <c r="T168" s="22" t="s">
        <v>19</v>
      </c>
      <c r="U168" s="1" t="str">
        <f t="shared" si="3"/>
        <v>MARLIN TELMA OCTAVIA KARIOFebruari</v>
      </c>
      <c r="V168" s="23">
        <f t="shared" si="4"/>
        <v>45715</v>
      </c>
      <c r="X168" s="26">
        <f>VLOOKUP(CONCATENATE(C168,D168),'Honor 2025'!A:D,4,FALSE)</f>
        <v>3348000</v>
      </c>
      <c r="Y168" s="24"/>
      <c r="BE168" s="24"/>
      <c r="CK168" s="24"/>
      <c r="DQ168" s="24"/>
      <c r="EW168" s="24"/>
      <c r="GC168" s="24"/>
      <c r="HI168" s="24"/>
      <c r="IO168" s="24"/>
      <c r="JU168" s="24"/>
      <c r="LA168" s="24"/>
      <c r="MG168" s="24"/>
      <c r="NM168" s="24"/>
    </row>
    <row r="169" spans="1:377" ht="15" thickBot="1">
      <c r="A169" s="1" t="str">
        <f t="shared" si="0"/>
        <v>Maya Marlin Austin RembetFebruari-2</v>
      </c>
      <c r="B169" s="12" t="str">
        <f t="shared" si="1"/>
        <v>Vini Cristin, S.Tr.Stat.FebruariSUSENAS Maret 2025</v>
      </c>
      <c r="C169" s="13" t="s">
        <v>109</v>
      </c>
      <c r="D169" s="14" t="s">
        <v>98</v>
      </c>
      <c r="E169" s="15" t="s">
        <v>140</v>
      </c>
      <c r="F169" s="15" t="s">
        <v>38</v>
      </c>
      <c r="G169" s="15">
        <f t="shared" si="6"/>
        <v>2560000</v>
      </c>
      <c r="H169" s="16">
        <v>128000</v>
      </c>
      <c r="I169" s="14" t="s">
        <v>23</v>
      </c>
      <c r="J169" s="17">
        <v>20</v>
      </c>
      <c r="K169" s="74" t="s">
        <v>545</v>
      </c>
      <c r="L169" s="25">
        <v>45696</v>
      </c>
      <c r="M169" s="25">
        <v>45715</v>
      </c>
      <c r="N169" s="16" t="e">
        <f t="shared" ca="1" si="2"/>
        <v>#NAME?</v>
      </c>
      <c r="O169" s="19"/>
      <c r="P169" s="19"/>
      <c r="Q169" s="20"/>
      <c r="R169" s="21" t="str">
        <f t="array" ref="R169">VLOOKUP(C169,DB!A:D,2,FALSE)</f>
        <v>Ranotana Weru lingk IV</v>
      </c>
      <c r="S169" s="21" t="str">
        <f t="array" ref="S169">VLOOKUP(C169,DB!A:D,3,FALSE)</f>
        <v>mayarembet70@gmail.com</v>
      </c>
      <c r="T169" s="22" t="s">
        <v>19</v>
      </c>
      <c r="U169" s="1" t="str">
        <f t="shared" si="3"/>
        <v>Maya Marlin Austin RembetFebruari</v>
      </c>
      <c r="V169" s="23">
        <f t="shared" si="4"/>
        <v>45715</v>
      </c>
      <c r="X169" s="26">
        <f>VLOOKUP(CONCATENATE(C169,D169),'Honor 2025'!A:D,4,FALSE)</f>
        <v>2900000</v>
      </c>
      <c r="Y169" s="24"/>
      <c r="BE169" s="24"/>
      <c r="CK169" s="24"/>
      <c r="DQ169" s="24"/>
      <c r="EW169" s="24"/>
      <c r="GC169" s="24"/>
      <c r="HI169" s="24"/>
      <c r="IO169" s="24"/>
      <c r="JU169" s="24"/>
      <c r="LA169" s="24"/>
      <c r="MG169" s="24"/>
      <c r="NM169" s="24"/>
    </row>
    <row r="170" spans="1:377" ht="15" thickBot="1">
      <c r="A170" s="1" t="str">
        <f t="shared" si="0"/>
        <v>Meike MokodaserFebruari-2</v>
      </c>
      <c r="B170" s="12" t="str">
        <f t="shared" si="1"/>
        <v>Defi Astuti Anggraeni, S.Tr.Stat.FebruariSUSENAS Maret 2025</v>
      </c>
      <c r="C170" s="13" t="s">
        <v>110</v>
      </c>
      <c r="D170" s="14" t="s">
        <v>98</v>
      </c>
      <c r="E170" s="15" t="s">
        <v>140</v>
      </c>
      <c r="F170" s="15" t="s">
        <v>95</v>
      </c>
      <c r="G170" s="15">
        <f t="shared" si="6"/>
        <v>2560000</v>
      </c>
      <c r="H170" s="16">
        <v>128000</v>
      </c>
      <c r="I170" s="14" t="s">
        <v>23</v>
      </c>
      <c r="J170" s="17">
        <v>20</v>
      </c>
      <c r="K170" s="75" t="s">
        <v>545</v>
      </c>
      <c r="L170" s="25">
        <v>45696</v>
      </c>
      <c r="M170" s="25">
        <v>45715</v>
      </c>
      <c r="N170" s="16" t="e">
        <f t="shared" ca="1" si="2"/>
        <v>#NAME?</v>
      </c>
      <c r="O170" s="19"/>
      <c r="P170" s="19"/>
      <c r="Q170" s="20"/>
      <c r="R170" s="21" t="str">
        <f t="array" ref="R170">VLOOKUP(C170,DB!A:D,2,FALSE)</f>
        <v>Lingkungan 2 jl. Kemiri no .41</v>
      </c>
      <c r="S170" s="21" t="str">
        <f t="array" ref="S170">VLOOKUP(C170,DB!A:D,3,FALSE)</f>
        <v>meikemokodaser121@gmail.com</v>
      </c>
      <c r="T170" s="22" t="s">
        <v>19</v>
      </c>
      <c r="U170" s="1" t="str">
        <f t="shared" si="3"/>
        <v>Meike MokodaserFebruari</v>
      </c>
      <c r="V170" s="23">
        <f t="shared" si="4"/>
        <v>45715</v>
      </c>
      <c r="X170" s="26">
        <f>VLOOKUP(CONCATENATE(C170,D170),'Honor 2025'!A:D,4,FALSE)</f>
        <v>2900000</v>
      </c>
      <c r="Y170" s="24"/>
      <c r="BE170" s="24"/>
      <c r="CK170" s="24"/>
      <c r="DQ170" s="24"/>
      <c r="EW170" s="24"/>
      <c r="GC170" s="24"/>
      <c r="HI170" s="24"/>
      <c r="IO170" s="24"/>
      <c r="JU170" s="24"/>
      <c r="LA170" s="24"/>
      <c r="MG170" s="24"/>
      <c r="NM170" s="24"/>
    </row>
    <row r="171" spans="1:377" ht="15" thickBot="1">
      <c r="A171" s="1" t="str">
        <f t="shared" si="0"/>
        <v>NURHAYANTI TOWURIFebruari-2</v>
      </c>
      <c r="B171" s="12" t="str">
        <f t="shared" si="1"/>
        <v>Fadila Ahmad, S.Tr.Stat.FebruariSUSENAS Maret 2025</v>
      </c>
      <c r="C171" s="13" t="s">
        <v>111</v>
      </c>
      <c r="D171" s="14" t="s">
        <v>98</v>
      </c>
      <c r="E171" s="15" t="s">
        <v>140</v>
      </c>
      <c r="F171" s="15" t="s">
        <v>79</v>
      </c>
      <c r="G171" s="15">
        <f t="shared" si="6"/>
        <v>2560000</v>
      </c>
      <c r="H171" s="16">
        <v>128000</v>
      </c>
      <c r="I171" s="14" t="s">
        <v>23</v>
      </c>
      <c r="J171" s="17">
        <v>20</v>
      </c>
      <c r="K171" s="74" t="s">
        <v>545</v>
      </c>
      <c r="L171" s="25">
        <v>45696</v>
      </c>
      <c r="M171" s="25">
        <v>45715</v>
      </c>
      <c r="N171" s="16" t="e">
        <f t="shared" ca="1" si="2"/>
        <v>#NAME?</v>
      </c>
      <c r="O171" s="19"/>
      <c r="P171" s="19"/>
      <c r="Q171" s="20"/>
      <c r="R171" s="21" t="str">
        <f t="array" ref="R171">VLOOKUP(C171,DB!A:D,2,FALSE)</f>
        <v>Jl. Ranoketang lingkungan III</v>
      </c>
      <c r="S171" s="21" t="str">
        <f t="array" ref="S171">VLOOKUP(C171,DB!A:D,3,FALSE)</f>
        <v>nurhayantitowuri1@gmail.com</v>
      </c>
      <c r="T171" s="22" t="s">
        <v>19</v>
      </c>
      <c r="U171" s="1" t="str">
        <f t="shared" si="3"/>
        <v>NURHAYANTI TOWURIFebruari</v>
      </c>
      <c r="V171" s="23">
        <f t="shared" si="4"/>
        <v>45715</v>
      </c>
      <c r="X171" s="26">
        <f>VLOOKUP(CONCATENATE(C171,D171),'Honor 2025'!A:D,4,FALSE)</f>
        <v>2900000</v>
      </c>
      <c r="Y171" s="24"/>
      <c r="BE171" s="24"/>
      <c r="CK171" s="24"/>
      <c r="DQ171" s="24"/>
      <c r="EW171" s="24"/>
      <c r="GC171" s="24"/>
      <c r="HI171" s="24"/>
      <c r="IO171" s="24"/>
      <c r="JU171" s="24"/>
      <c r="LA171" s="24"/>
      <c r="MG171" s="24"/>
      <c r="NM171" s="24"/>
    </row>
    <row r="172" spans="1:377" ht="15" thickBot="1">
      <c r="A172" s="1" t="str">
        <f t="shared" si="0"/>
        <v>Oksan TolipFebruari-2</v>
      </c>
      <c r="B172" s="12" t="str">
        <f t="shared" si="1"/>
        <v>FebruariSUSENAS Maret 2025</v>
      </c>
      <c r="C172" s="13" t="s">
        <v>112</v>
      </c>
      <c r="D172" s="14" t="s">
        <v>98</v>
      </c>
      <c r="E172" s="15" t="s">
        <v>140</v>
      </c>
      <c r="F172" s="15"/>
      <c r="G172" s="15">
        <f t="shared" si="6"/>
        <v>2560000</v>
      </c>
      <c r="H172" s="16">
        <v>128000</v>
      </c>
      <c r="I172" s="14" t="s">
        <v>23</v>
      </c>
      <c r="J172" s="17">
        <v>20</v>
      </c>
      <c r="K172" s="75" t="s">
        <v>545</v>
      </c>
      <c r="L172" s="25">
        <v>45696</v>
      </c>
      <c r="M172" s="25">
        <v>45715</v>
      </c>
      <c r="N172" s="16" t="e">
        <f t="shared" ca="1" si="2"/>
        <v>#NAME?</v>
      </c>
      <c r="O172" s="19"/>
      <c r="P172" s="19"/>
      <c r="Q172" s="20"/>
      <c r="R172" s="21" t="str">
        <f t="array" ref="R172">VLOOKUP(C172,DB!A:D,2,FALSE)</f>
        <v>Jl.Sungai Citarum.Kombos Barat.Lingkungan 2</v>
      </c>
      <c r="S172" s="21" t="str">
        <f t="array" ref="S172">VLOOKUP(C172,DB!A:D,3,FALSE)</f>
        <v>Oksantolip@gmail.com</v>
      </c>
      <c r="T172" s="22" t="s">
        <v>19</v>
      </c>
      <c r="U172" s="1" t="str">
        <f t="shared" si="3"/>
        <v>Oksan TolipFebruari</v>
      </c>
      <c r="V172" s="23">
        <f t="shared" si="4"/>
        <v>45715</v>
      </c>
      <c r="X172" s="26">
        <f>VLOOKUP(CONCATENATE(C172,D172),'Honor 2025'!A:D,4,FALSE)</f>
        <v>2730000</v>
      </c>
      <c r="Y172" s="24"/>
      <c r="BE172" s="24"/>
      <c r="CK172" s="24"/>
      <c r="DQ172" s="24"/>
      <c r="EW172" s="24"/>
      <c r="GC172" s="24"/>
      <c r="HI172" s="24"/>
      <c r="IO172" s="24"/>
      <c r="JU172" s="24"/>
      <c r="LA172" s="24"/>
      <c r="MG172" s="24"/>
      <c r="NM172" s="24"/>
    </row>
    <row r="173" spans="1:377" ht="15" thickBot="1">
      <c r="A173" s="1" t="str">
        <f t="shared" si="0"/>
        <v>Pingkan Winda SarayarFebruari-2</v>
      </c>
      <c r="B173" s="12" t="str">
        <f t="shared" si="1"/>
        <v>FebruariSUSENAS Maret 2025</v>
      </c>
      <c r="C173" s="13" t="s">
        <v>65</v>
      </c>
      <c r="D173" s="14" t="s">
        <v>98</v>
      </c>
      <c r="E173" s="15" t="s">
        <v>140</v>
      </c>
      <c r="F173" s="15"/>
      <c r="G173" s="15">
        <f t="shared" si="6"/>
        <v>2560000</v>
      </c>
      <c r="H173" s="16">
        <v>128000</v>
      </c>
      <c r="I173" s="14" t="s">
        <v>23</v>
      </c>
      <c r="J173" s="17">
        <v>20</v>
      </c>
      <c r="K173" s="74" t="s">
        <v>545</v>
      </c>
      <c r="L173" s="25">
        <v>45696</v>
      </c>
      <c r="M173" s="25">
        <v>45715</v>
      </c>
      <c r="N173" s="16" t="e">
        <f t="shared" ca="1" si="2"/>
        <v>#NAME?</v>
      </c>
      <c r="O173" s="19"/>
      <c r="P173" s="19"/>
      <c r="Q173" s="20"/>
      <c r="R173" s="21" t="str">
        <f t="array" ref="R173">VLOOKUP(C173,DB!A:D,2,FALSE)</f>
        <v>Perum Camar Buha Lingk.7</v>
      </c>
      <c r="S173" s="21" t="str">
        <f t="array" ref="S173">VLOOKUP(C173,DB!A:D,3,FALSE)</f>
        <v>windasarayar@gmail.com</v>
      </c>
      <c r="T173" s="22" t="s">
        <v>19</v>
      </c>
      <c r="U173" s="1" t="str">
        <f t="shared" si="3"/>
        <v>Pingkan Winda SarayarFebruari</v>
      </c>
      <c r="V173" s="23">
        <f t="shared" si="4"/>
        <v>45715</v>
      </c>
      <c r="X173" s="26">
        <f>VLOOKUP(CONCATENATE(C173,D173),'Honor 2025'!A:D,4,FALSE)</f>
        <v>2900000</v>
      </c>
      <c r="Y173" s="24"/>
      <c r="BE173" s="24"/>
      <c r="CK173" s="24"/>
      <c r="DQ173" s="24"/>
      <c r="EW173" s="24"/>
      <c r="GC173" s="24"/>
      <c r="HI173" s="24"/>
      <c r="IO173" s="24"/>
      <c r="JU173" s="24"/>
      <c r="LA173" s="24"/>
      <c r="MG173" s="24"/>
      <c r="NM173" s="24"/>
    </row>
    <row r="174" spans="1:377" ht="15" thickBot="1">
      <c r="A174" s="1" t="str">
        <f t="shared" si="0"/>
        <v>Prisila kristiani pangemananFebruari-2</v>
      </c>
      <c r="B174" s="12" t="str">
        <f t="shared" si="1"/>
        <v>Farhan, S.Tr.Stat.FebruariSUSENAS Maret 2025</v>
      </c>
      <c r="C174" s="13" t="s">
        <v>74</v>
      </c>
      <c r="D174" s="14" t="s">
        <v>98</v>
      </c>
      <c r="E174" s="15" t="s">
        <v>140</v>
      </c>
      <c r="F174" s="15" t="s">
        <v>22</v>
      </c>
      <c r="G174" s="15">
        <f t="shared" si="6"/>
        <v>2560000</v>
      </c>
      <c r="H174" s="16">
        <v>128000</v>
      </c>
      <c r="I174" s="14" t="s">
        <v>23</v>
      </c>
      <c r="J174" s="17">
        <v>20</v>
      </c>
      <c r="K174" s="75" t="s">
        <v>545</v>
      </c>
      <c r="L174" s="25">
        <v>45696</v>
      </c>
      <c r="M174" s="25">
        <v>45715</v>
      </c>
      <c r="N174" s="16" t="e">
        <f t="shared" ca="1" si="2"/>
        <v>#NAME?</v>
      </c>
      <c r="O174" s="19"/>
      <c r="P174" s="19"/>
      <c r="Q174" s="20"/>
      <c r="R174" s="21" t="str">
        <f t="array" ref="R174">VLOOKUP(C174,DB!A:D,2,FALSE)</f>
        <v>Jalan samratulangi 18 no 5</v>
      </c>
      <c r="S174" s="21" t="str">
        <f t="array" ref="S174">VLOOKUP(C174,DB!A:D,3,FALSE)</f>
        <v>prisilakristianipangemanan@gmail.com</v>
      </c>
      <c r="T174" s="22" t="s">
        <v>19</v>
      </c>
      <c r="U174" s="1" t="str">
        <f t="shared" si="3"/>
        <v>Prisila kristiani pangemananFebruari</v>
      </c>
      <c r="V174" s="23">
        <f t="shared" si="4"/>
        <v>45715</v>
      </c>
      <c r="X174" s="26">
        <f>VLOOKUP(CONCATENATE(C174,D174),'Honor 2025'!A:D,4,FALSE)</f>
        <v>2900000</v>
      </c>
      <c r="Y174" s="24"/>
      <c r="BE174" s="24"/>
      <c r="CK174" s="24"/>
      <c r="DQ174" s="24"/>
      <c r="EW174" s="24"/>
      <c r="GC174" s="24"/>
      <c r="HI174" s="24"/>
      <c r="IO174" s="24"/>
      <c r="JU174" s="24"/>
      <c r="LA174" s="24"/>
      <c r="MG174" s="24"/>
      <c r="NM174" s="24"/>
    </row>
    <row r="175" spans="1:377" ht="15" thickBot="1">
      <c r="A175" s="1" t="str">
        <f t="shared" si="0"/>
        <v>RIZKI NURFIFAHFebruari-2</v>
      </c>
      <c r="B175" s="12" t="str">
        <f t="shared" si="1"/>
        <v>Farhan, S.Tr.Stat.FebruariSUSENAS Maret 2025</v>
      </c>
      <c r="C175" s="13" t="s">
        <v>113</v>
      </c>
      <c r="D175" s="14" t="s">
        <v>98</v>
      </c>
      <c r="E175" s="15" t="s">
        <v>140</v>
      </c>
      <c r="F175" s="15" t="s">
        <v>22</v>
      </c>
      <c r="G175" s="15">
        <f t="shared" si="6"/>
        <v>2560000</v>
      </c>
      <c r="H175" s="16">
        <v>128000</v>
      </c>
      <c r="I175" s="14" t="s">
        <v>23</v>
      </c>
      <c r="J175" s="17">
        <v>20</v>
      </c>
      <c r="K175" s="74" t="s">
        <v>545</v>
      </c>
      <c r="L175" s="25">
        <v>45696</v>
      </c>
      <c r="M175" s="25">
        <v>45715</v>
      </c>
      <c r="N175" s="16" t="e">
        <f t="shared" ca="1" si="2"/>
        <v>#NAME?</v>
      </c>
      <c r="O175" s="19"/>
      <c r="P175" s="19"/>
      <c r="Q175" s="20"/>
      <c r="R175" s="21" t="str">
        <f t="array" ref="R175">VLOOKUP(C175,DB!A:D,2,FALSE)</f>
        <v>Jl. P. Bentenan, kleak, kec. Malalayang, kota Manado Sulawesi Utara</v>
      </c>
      <c r="S175" s="21" t="str">
        <f t="array" ref="S175">VLOOKUP(C175,DB!A:D,3,FALSE)</f>
        <v>rizkinurfifah166@gmail.com</v>
      </c>
      <c r="T175" s="22" t="s">
        <v>19</v>
      </c>
      <c r="U175" s="1" t="str">
        <f t="shared" si="3"/>
        <v>RIZKI NURFIFAHFebruari</v>
      </c>
      <c r="V175" s="23">
        <f t="shared" si="4"/>
        <v>45715</v>
      </c>
      <c r="X175" s="26">
        <f>VLOOKUP(CONCATENATE(C175,D175),'Honor 2025'!A:D,4,FALSE)</f>
        <v>2900000</v>
      </c>
      <c r="Y175" s="24"/>
      <c r="BE175" s="24"/>
      <c r="CK175" s="24"/>
      <c r="DQ175" s="24"/>
      <c r="EW175" s="24"/>
      <c r="GC175" s="24"/>
      <c r="HI175" s="24"/>
      <c r="IO175" s="24"/>
      <c r="JU175" s="24"/>
      <c r="LA175" s="24"/>
      <c r="MG175" s="24"/>
      <c r="NM175" s="24"/>
    </row>
    <row r="176" spans="1:377" ht="15" thickBot="1">
      <c r="A176" s="1" t="str">
        <f t="shared" si="0"/>
        <v>Rugaya SonuFebruari-2</v>
      </c>
      <c r="B176" s="12" t="str">
        <f t="shared" si="1"/>
        <v>FebruariSUSENAS Maret 2025</v>
      </c>
      <c r="C176" s="13" t="s">
        <v>114</v>
      </c>
      <c r="D176" s="14" t="s">
        <v>98</v>
      </c>
      <c r="E176" s="15" t="s">
        <v>140</v>
      </c>
      <c r="F176" s="15"/>
      <c r="G176" s="15">
        <f t="shared" si="6"/>
        <v>2560000</v>
      </c>
      <c r="H176" s="16">
        <v>128000</v>
      </c>
      <c r="I176" s="14" t="s">
        <v>23</v>
      </c>
      <c r="J176" s="17">
        <v>20</v>
      </c>
      <c r="K176" s="75" t="s">
        <v>545</v>
      </c>
      <c r="L176" s="25">
        <v>45696</v>
      </c>
      <c r="M176" s="25">
        <v>45715</v>
      </c>
      <c r="N176" s="16" t="e">
        <f t="shared" ca="1" si="2"/>
        <v>#NAME?</v>
      </c>
      <c r="O176" s="19"/>
      <c r="P176" s="19"/>
      <c r="Q176" s="20"/>
      <c r="R176" s="21" t="str">
        <f t="array" ref="R176">VLOOKUP(C176,DB!A:D,2,FALSE)</f>
        <v>Tongkaina ling 1 kecamatan bunaken</v>
      </c>
      <c r="S176" s="21" t="str">
        <f t="array" ref="S176">VLOOKUP(C176,DB!A:D,3,FALSE)</f>
        <v>ghayasonu16@gmail.com</v>
      </c>
      <c r="T176" s="22" t="s">
        <v>19</v>
      </c>
      <c r="U176" s="1" t="str">
        <f t="shared" si="3"/>
        <v>Rugaya SonuFebruari</v>
      </c>
      <c r="V176" s="23">
        <f t="shared" si="4"/>
        <v>45715</v>
      </c>
      <c r="X176" s="26">
        <f>VLOOKUP(CONCATENATE(C176,D176),'Honor 2025'!A:D,4,FALSE)</f>
        <v>2900000</v>
      </c>
      <c r="Y176" s="24"/>
      <c r="BE176" s="24"/>
      <c r="CK176" s="24"/>
      <c r="DQ176" s="24"/>
      <c r="EW176" s="24"/>
      <c r="GC176" s="24"/>
      <c r="HI176" s="24"/>
      <c r="IO176" s="24"/>
      <c r="JU176" s="24"/>
      <c r="LA176" s="24"/>
      <c r="MG176" s="24"/>
      <c r="NM176" s="24"/>
    </row>
    <row r="177" spans="1:377" ht="15" thickBot="1">
      <c r="A177" s="1" t="str">
        <f t="shared" si="0"/>
        <v>SRI RETNO PUSPITOFebruari-2</v>
      </c>
      <c r="B177" s="12" t="str">
        <f t="shared" si="1"/>
        <v>Santi Hayuning Putri S.Tr.Stat.FebruariSUSENAS Maret 2025</v>
      </c>
      <c r="C177" s="13" t="s">
        <v>33</v>
      </c>
      <c r="D177" s="14" t="s">
        <v>98</v>
      </c>
      <c r="E177" s="15" t="s">
        <v>140</v>
      </c>
      <c r="F177" s="15" t="s">
        <v>103</v>
      </c>
      <c r="G177" s="15">
        <f t="shared" si="6"/>
        <v>2560000</v>
      </c>
      <c r="H177" s="16">
        <v>128000</v>
      </c>
      <c r="I177" s="14" t="s">
        <v>23</v>
      </c>
      <c r="J177" s="17">
        <v>20</v>
      </c>
      <c r="K177" s="74" t="s">
        <v>545</v>
      </c>
      <c r="L177" s="25">
        <v>45696</v>
      </c>
      <c r="M177" s="25">
        <v>45715</v>
      </c>
      <c r="N177" s="16" t="e">
        <f t="shared" ca="1" si="2"/>
        <v>#NAME?</v>
      </c>
      <c r="O177" s="19"/>
      <c r="P177" s="19"/>
      <c r="Q177" s="20"/>
      <c r="R177" s="21" t="str">
        <f t="array" ref="R177">VLOOKUP(C177,DB!A:D,2,FALSE)</f>
        <v>Jln A Yani 15 no 5 manado</v>
      </c>
      <c r="S177" s="21" t="str">
        <f t="array" ref="S177">VLOOKUP(C177,DB!A:D,3,FALSE)</f>
        <v>sriretnopuspito@gmail.com</v>
      </c>
      <c r="T177" s="22" t="s">
        <v>19</v>
      </c>
      <c r="U177" s="1" t="str">
        <f t="shared" si="3"/>
        <v>SRI RETNO PUSPITOFebruari</v>
      </c>
      <c r="V177" s="23">
        <f t="shared" si="4"/>
        <v>45715</v>
      </c>
      <c r="X177" s="26">
        <f>VLOOKUP(CONCATENATE(C177,D177),'Honor 2025'!A:D,4,FALSE)</f>
        <v>2900000</v>
      </c>
      <c r="Y177" s="24"/>
      <c r="BE177" s="24"/>
      <c r="CK177" s="24"/>
      <c r="DQ177" s="24"/>
      <c r="EW177" s="24"/>
      <c r="GC177" s="24"/>
      <c r="HI177" s="24"/>
      <c r="IO177" s="24"/>
      <c r="JU177" s="24"/>
      <c r="LA177" s="24"/>
      <c r="MG177" s="24"/>
      <c r="NM177" s="24"/>
    </row>
    <row r="178" spans="1:377" ht="15" thickBot="1">
      <c r="A178" s="1" t="str">
        <f t="shared" si="0"/>
        <v>Suriaty Hadji AliFebruari-2</v>
      </c>
      <c r="B178" s="12" t="str">
        <f t="shared" si="1"/>
        <v>Defi Astuti Anggraeni, S.Tr.Stat.FebruariSUSENAS Maret 2025</v>
      </c>
      <c r="C178" s="13" t="s">
        <v>115</v>
      </c>
      <c r="D178" s="14" t="s">
        <v>98</v>
      </c>
      <c r="E178" s="15" t="s">
        <v>140</v>
      </c>
      <c r="F178" s="15" t="s">
        <v>95</v>
      </c>
      <c r="G178" s="15">
        <f t="shared" si="6"/>
        <v>2560000</v>
      </c>
      <c r="H178" s="16">
        <v>128000</v>
      </c>
      <c r="I178" s="14" t="s">
        <v>23</v>
      </c>
      <c r="J178" s="17">
        <v>20</v>
      </c>
      <c r="K178" s="75" t="s">
        <v>545</v>
      </c>
      <c r="L178" s="25">
        <v>45696</v>
      </c>
      <c r="M178" s="25">
        <v>45715</v>
      </c>
      <c r="N178" s="16" t="e">
        <f t="shared" ca="1" si="2"/>
        <v>#NAME?</v>
      </c>
      <c r="O178" s="19"/>
      <c r="P178" s="19"/>
      <c r="Q178" s="20"/>
      <c r="R178" s="21" t="str">
        <f t="array" ref="R178">VLOOKUP(C178,DB!A:D,2,FALSE)</f>
        <v>Teling Atas Lingk VII</v>
      </c>
      <c r="S178" s="21" t="str">
        <f t="array" ref="S178">VLOOKUP(C178,DB!A:D,3,FALSE)</f>
        <v>suriatyhadjiali78@gmail.com</v>
      </c>
      <c r="T178" s="22" t="s">
        <v>19</v>
      </c>
      <c r="U178" s="1" t="str">
        <f t="shared" si="3"/>
        <v>Suriaty Hadji AliFebruari</v>
      </c>
      <c r="V178" s="23">
        <f t="shared" si="4"/>
        <v>45715</v>
      </c>
      <c r="X178" s="26">
        <f>VLOOKUP(CONCATENATE(C178,D178),'Honor 2025'!A:D,4,FALSE)</f>
        <v>2900000</v>
      </c>
      <c r="Y178" s="24"/>
      <c r="BE178" s="24"/>
      <c r="CK178" s="24"/>
      <c r="DQ178" s="24"/>
      <c r="EW178" s="24"/>
      <c r="GC178" s="24"/>
      <c r="HI178" s="24"/>
      <c r="IO178" s="24"/>
      <c r="JU178" s="24"/>
      <c r="LA178" s="24"/>
      <c r="MG178" s="24"/>
      <c r="NM178" s="24"/>
    </row>
    <row r="179" spans="1:377" ht="15" thickBot="1">
      <c r="A179" s="1" t="str">
        <f t="shared" si="0"/>
        <v>Sutria Meilani TiwowFebruari-2</v>
      </c>
      <c r="B179" s="12" t="str">
        <f t="shared" si="1"/>
        <v>Vivi Novita Sumampouw, SEFebruariSUSENAS Maret 2025</v>
      </c>
      <c r="C179" s="13" t="s">
        <v>116</v>
      </c>
      <c r="D179" s="14" t="s">
        <v>98</v>
      </c>
      <c r="E179" s="15" t="s">
        <v>140</v>
      </c>
      <c r="F179" s="15" t="s">
        <v>117</v>
      </c>
      <c r="G179" s="15">
        <f t="shared" si="6"/>
        <v>2560000</v>
      </c>
      <c r="H179" s="16">
        <v>128000</v>
      </c>
      <c r="I179" s="14" t="s">
        <v>23</v>
      </c>
      <c r="J179" s="17">
        <v>20</v>
      </c>
      <c r="K179" s="74" t="s">
        <v>545</v>
      </c>
      <c r="L179" s="25">
        <v>45696</v>
      </c>
      <c r="M179" s="25">
        <v>45715</v>
      </c>
      <c r="N179" s="16" t="e">
        <f t="shared" ca="1" si="2"/>
        <v>#NAME?</v>
      </c>
      <c r="O179" s="19"/>
      <c r="P179" s="19"/>
      <c r="Q179" s="20"/>
      <c r="R179" s="21" t="str">
        <f t="array" ref="R179">VLOOKUP(C179,DB!A:D,2,FALSE)</f>
        <v>Jl. Salak 10, Lingkungan I</v>
      </c>
      <c r="S179" s="21" t="str">
        <f t="array" ref="S179">VLOOKUP(C179,DB!A:D,3,FALSE)</f>
        <v>sutriameilanny88@gmail.com</v>
      </c>
      <c r="T179" s="22" t="s">
        <v>19</v>
      </c>
      <c r="U179" s="1" t="str">
        <f t="shared" si="3"/>
        <v>Sutria Meilani TiwowFebruari</v>
      </c>
      <c r="V179" s="23">
        <f t="shared" si="4"/>
        <v>45715</v>
      </c>
      <c r="X179" s="26">
        <f>VLOOKUP(CONCATENATE(C179,D179),'Honor 2025'!A:D,4,FALSE)</f>
        <v>2900000</v>
      </c>
      <c r="Y179" s="24"/>
      <c r="BE179" s="24"/>
      <c r="CK179" s="24"/>
      <c r="DQ179" s="24"/>
      <c r="EW179" s="24"/>
      <c r="GC179" s="24"/>
      <c r="HI179" s="24"/>
      <c r="IO179" s="24"/>
      <c r="JU179" s="24"/>
      <c r="LA179" s="24"/>
      <c r="MG179" s="24"/>
      <c r="NM179" s="24"/>
    </row>
    <row r="180" spans="1:377" ht="15" thickBot="1">
      <c r="A180" s="1" t="str">
        <f t="shared" si="0"/>
        <v>Veinny enggrithel pirasatFebruari-2</v>
      </c>
      <c r="B180" s="12" t="str">
        <f t="shared" si="1"/>
        <v>FebruariSUSENAS Maret 2025</v>
      </c>
      <c r="C180" s="13" t="s">
        <v>118</v>
      </c>
      <c r="D180" s="14" t="s">
        <v>98</v>
      </c>
      <c r="E180" s="15" t="s">
        <v>140</v>
      </c>
      <c r="F180" s="15"/>
      <c r="G180" s="15">
        <f t="shared" si="6"/>
        <v>2560000</v>
      </c>
      <c r="H180" s="16">
        <v>128000</v>
      </c>
      <c r="I180" s="14" t="s">
        <v>23</v>
      </c>
      <c r="J180" s="17">
        <v>20</v>
      </c>
      <c r="K180" s="75" t="s">
        <v>545</v>
      </c>
      <c r="L180" s="25">
        <v>45696</v>
      </c>
      <c r="M180" s="25">
        <v>45715</v>
      </c>
      <c r="N180" s="16" t="e">
        <f t="shared" ca="1" si="2"/>
        <v>#NAME?</v>
      </c>
      <c r="O180" s="19"/>
      <c r="P180" s="19"/>
      <c r="Q180" s="20"/>
      <c r="R180" s="21" t="str">
        <f t="array" ref="R180">VLOOKUP(C180,DB!A:D,2,FALSE)</f>
        <v>belakang gereja alfa omega</v>
      </c>
      <c r="S180" s="21" t="str">
        <f t="array" ref="S180">VLOOKUP(C180,DB!A:D,3,FALSE)</f>
        <v>pirasatveinny@gmail.com</v>
      </c>
      <c r="T180" s="22" t="s">
        <v>19</v>
      </c>
      <c r="U180" s="1" t="str">
        <f t="shared" si="3"/>
        <v>Veinny enggrithel pirasatFebruari</v>
      </c>
      <c r="V180" s="23">
        <f t="shared" si="4"/>
        <v>45715</v>
      </c>
      <c r="X180" s="26">
        <f>VLOOKUP(CONCATENATE(C180,D180),'Honor 2025'!A:D,4,FALSE)</f>
        <v>2900000</v>
      </c>
      <c r="Y180" s="24"/>
      <c r="BE180" s="24"/>
      <c r="CK180" s="24"/>
      <c r="DQ180" s="24"/>
      <c r="EW180" s="24"/>
      <c r="GC180" s="24"/>
      <c r="HI180" s="24"/>
      <c r="IO180" s="24"/>
      <c r="JU180" s="24"/>
      <c r="LA180" s="24"/>
      <c r="MG180" s="24"/>
      <c r="NM180" s="24"/>
    </row>
    <row r="181" spans="1:377" ht="15" thickBot="1">
      <c r="A181" s="1" t="str">
        <f t="shared" si="0"/>
        <v>Yesika Chenly SiwuFebruari-2</v>
      </c>
      <c r="B181" s="12" t="str">
        <f t="shared" si="1"/>
        <v>Vini Cristin, S.Tr.Stat.FebruariSUSENAS Maret 2025</v>
      </c>
      <c r="C181" s="13" t="s">
        <v>119</v>
      </c>
      <c r="D181" s="14" t="s">
        <v>98</v>
      </c>
      <c r="E181" s="15" t="s">
        <v>140</v>
      </c>
      <c r="F181" s="15" t="s">
        <v>38</v>
      </c>
      <c r="G181" s="15">
        <f t="shared" si="6"/>
        <v>2560000</v>
      </c>
      <c r="H181" s="16">
        <v>128000</v>
      </c>
      <c r="I181" s="14" t="s">
        <v>23</v>
      </c>
      <c r="J181" s="17">
        <v>20</v>
      </c>
      <c r="K181" s="74" t="s">
        <v>545</v>
      </c>
      <c r="L181" s="25">
        <v>45696</v>
      </c>
      <c r="M181" s="25">
        <v>45715</v>
      </c>
      <c r="N181" s="16" t="e">
        <f t="shared" ca="1" si="2"/>
        <v>#NAME?</v>
      </c>
      <c r="O181" s="19"/>
      <c r="P181" s="19"/>
      <c r="Q181" s="20"/>
      <c r="R181" s="21" t="str">
        <f t="array" ref="R181">VLOOKUP(C181,DB!A:D,2,FALSE)</f>
        <v>Lingkungan VI, RW.006, Malendeng, Kec. Paal Dua, Kota Manado, Sulawesi Utara</v>
      </c>
      <c r="S181" s="21" t="str">
        <f t="array" ref="S181">VLOOKUP(C181,DB!A:D,3,FALSE)</f>
        <v>yesikachenly@gmail.com</v>
      </c>
      <c r="T181" s="22" t="s">
        <v>19</v>
      </c>
      <c r="U181" s="1" t="str">
        <f t="shared" si="3"/>
        <v>Yesika Chenly SiwuFebruari</v>
      </c>
      <c r="V181" s="23">
        <f t="shared" si="4"/>
        <v>45715</v>
      </c>
      <c r="X181" s="26">
        <f>VLOOKUP(CONCATENATE(C181,D181),'Honor 2025'!A:D,4,FALSE)</f>
        <v>2900000</v>
      </c>
      <c r="Y181" s="24"/>
      <c r="BE181" s="24"/>
      <c r="CK181" s="24"/>
      <c r="DQ181" s="24"/>
      <c r="EW181" s="24"/>
      <c r="GC181" s="24"/>
      <c r="HI181" s="24"/>
      <c r="IO181" s="24"/>
      <c r="JU181" s="24"/>
      <c r="LA181" s="24"/>
      <c r="MG181" s="24"/>
      <c r="NM181" s="24"/>
    </row>
    <row r="182" spans="1:377" ht="15" thickBot="1">
      <c r="A182" s="1" t="str">
        <f t="shared" si="0"/>
        <v>Yulianti BohamFebruari-2</v>
      </c>
      <c r="B182" s="12" t="str">
        <f t="shared" si="1"/>
        <v>Maskhur Solikhudin, S.Tr.Stat.FebruariSUSENAS Maret 2025</v>
      </c>
      <c r="C182" s="13" t="s">
        <v>120</v>
      </c>
      <c r="D182" s="14" t="s">
        <v>98</v>
      </c>
      <c r="E182" s="15" t="s">
        <v>140</v>
      </c>
      <c r="F182" s="15" t="s">
        <v>64</v>
      </c>
      <c r="G182" s="15">
        <f t="shared" si="6"/>
        <v>2560000</v>
      </c>
      <c r="H182" s="16">
        <v>128000</v>
      </c>
      <c r="I182" s="14" t="s">
        <v>23</v>
      </c>
      <c r="J182" s="17">
        <v>20</v>
      </c>
      <c r="K182" s="75" t="s">
        <v>545</v>
      </c>
      <c r="L182" s="25">
        <v>45696</v>
      </c>
      <c r="M182" s="25">
        <v>45715</v>
      </c>
      <c r="N182" s="16" t="e">
        <f t="shared" ca="1" si="2"/>
        <v>#NAME?</v>
      </c>
      <c r="O182" s="19"/>
      <c r="P182" s="19"/>
      <c r="Q182" s="20"/>
      <c r="R182" s="21" t="str">
        <f t="array" ref="R182">VLOOKUP(C182,DB!A:D,2,FALSE)</f>
        <v>Jl. Yos sudarso lingkungan 2 kairagi weru</v>
      </c>
      <c r="S182" s="21" t="str">
        <f t="array" ref="S182">VLOOKUP(C182,DB!A:D,3,FALSE)</f>
        <v>anthyboham7@gmail.com</v>
      </c>
      <c r="T182" s="22" t="s">
        <v>19</v>
      </c>
      <c r="U182" s="1" t="str">
        <f t="shared" si="3"/>
        <v>Yulianti BohamFebruari</v>
      </c>
      <c r="V182" s="23">
        <f t="shared" si="4"/>
        <v>45715</v>
      </c>
      <c r="X182" s="26">
        <f>VLOOKUP(CONCATENATE(C182,D182),'Honor 2025'!A:D,4,FALSE)</f>
        <v>2900000</v>
      </c>
      <c r="Y182" s="24"/>
      <c r="BE182" s="24"/>
      <c r="CK182" s="24"/>
      <c r="DQ182" s="24"/>
      <c r="EW182" s="24"/>
      <c r="GC182" s="24"/>
      <c r="HI182" s="24"/>
      <c r="IO182" s="24"/>
      <c r="JU182" s="24"/>
      <c r="LA182" s="24"/>
      <c r="MG182" s="24"/>
      <c r="NM182" s="24"/>
    </row>
    <row r="183" spans="1:377" ht="15" thickBot="1">
      <c r="A183" s="1" t="str">
        <f t="shared" si="0"/>
        <v>Esther Angle SepangFebruari-2</v>
      </c>
      <c r="B183" s="12" t="str">
        <f t="shared" si="1"/>
        <v>FebruariSUSENAS Maret 2025</v>
      </c>
      <c r="C183" s="13" t="s">
        <v>30</v>
      </c>
      <c r="D183" s="14" t="s">
        <v>98</v>
      </c>
      <c r="E183" s="15" t="s">
        <v>140</v>
      </c>
      <c r="F183" s="15"/>
      <c r="G183" s="15">
        <f t="shared" si="6"/>
        <v>1720000</v>
      </c>
      <c r="H183" s="16">
        <v>43000</v>
      </c>
      <c r="I183" s="14" t="s">
        <v>23</v>
      </c>
      <c r="J183" s="17">
        <v>40</v>
      </c>
      <c r="K183" s="74" t="s">
        <v>545</v>
      </c>
      <c r="L183" s="25">
        <v>45696</v>
      </c>
      <c r="M183" s="25">
        <v>45715</v>
      </c>
      <c r="N183" s="16" t="e">
        <f t="shared" ca="1" si="2"/>
        <v>#NAME?</v>
      </c>
      <c r="O183" s="19"/>
      <c r="P183" s="19"/>
      <c r="Q183" s="20"/>
      <c r="R183" s="21" t="str">
        <f t="array" ref="R183">VLOOKUP(C183,DB!A:D,2,FALSE)</f>
        <v>Bumi Nyiur Lingkungan 2</v>
      </c>
      <c r="S183" s="21" t="str">
        <f t="array" ref="S183">VLOOKUP(C183,DB!A:D,3,FALSE)</f>
        <v>esthersepang24@gmail.com</v>
      </c>
      <c r="T183" s="22" t="s">
        <v>19</v>
      </c>
      <c r="U183" s="1" t="str">
        <f t="shared" si="3"/>
        <v>Esther Angle SepangFebruari</v>
      </c>
      <c r="V183" s="23">
        <f t="shared" si="4"/>
        <v>45715</v>
      </c>
      <c r="X183" s="26">
        <f>VLOOKUP(CONCATENATE(C183,D183),'Honor 2025'!A:D,4,FALSE)</f>
        <v>1944000</v>
      </c>
      <c r="Y183" s="24"/>
      <c r="BE183" s="24"/>
      <c r="CK183" s="24"/>
      <c r="DQ183" s="24"/>
      <c r="EW183" s="24"/>
      <c r="GC183" s="24"/>
      <c r="HI183" s="24"/>
      <c r="IO183" s="24"/>
      <c r="JU183" s="24"/>
      <c r="LA183" s="24"/>
      <c r="MG183" s="24"/>
      <c r="NM183" s="24"/>
    </row>
    <row r="184" spans="1:377" ht="15" thickBot="1">
      <c r="A184" s="1" t="str">
        <f t="shared" si="0"/>
        <v>Fily SepangFebruari-2</v>
      </c>
      <c r="B184" s="12" t="str">
        <f t="shared" si="1"/>
        <v>FebruariSUSENAS Maret 2025</v>
      </c>
      <c r="C184" s="13" t="s">
        <v>73</v>
      </c>
      <c r="D184" s="14" t="s">
        <v>98</v>
      </c>
      <c r="E184" s="15" t="s">
        <v>140</v>
      </c>
      <c r="F184" s="15"/>
      <c r="G184" s="15">
        <f t="shared" si="6"/>
        <v>1720000</v>
      </c>
      <c r="H184" s="16">
        <v>43000</v>
      </c>
      <c r="I184" s="14" t="s">
        <v>23</v>
      </c>
      <c r="J184" s="17">
        <v>40</v>
      </c>
      <c r="K184" s="75" t="s">
        <v>545</v>
      </c>
      <c r="L184" s="25">
        <v>45696</v>
      </c>
      <c r="M184" s="25">
        <v>45715</v>
      </c>
      <c r="N184" s="16" t="e">
        <f t="shared" ca="1" si="2"/>
        <v>#NAME?</v>
      </c>
      <c r="O184" s="19"/>
      <c r="P184" s="19"/>
      <c r="Q184" s="20"/>
      <c r="R184" s="21" t="str">
        <f t="array" ref="R184">VLOOKUP(C184,DB!A:D,2,FALSE)</f>
        <v>Bumi nyiur lingkungan 2</v>
      </c>
      <c r="S184" s="21" t="str">
        <f t="array" ref="S184">VLOOKUP(C184,DB!A:D,3,FALSE)</f>
        <v>fillysepang13@gmail.com</v>
      </c>
      <c r="T184" s="22" t="s">
        <v>19</v>
      </c>
      <c r="U184" s="1" t="str">
        <f t="shared" si="3"/>
        <v>Fily SepangFebruari</v>
      </c>
      <c r="V184" s="23">
        <f t="shared" si="4"/>
        <v>45715</v>
      </c>
      <c r="X184" s="26">
        <f>VLOOKUP(CONCATENATE(C184,D184),'Honor 2025'!A:D,4,FALSE)</f>
        <v>1944000</v>
      </c>
      <c r="Y184" s="24"/>
      <c r="BE184" s="24"/>
      <c r="CK184" s="24"/>
      <c r="DQ184" s="24"/>
      <c r="EW184" s="24"/>
      <c r="GC184" s="24"/>
      <c r="HI184" s="24"/>
      <c r="IO184" s="24"/>
      <c r="JU184" s="24"/>
      <c r="LA184" s="24"/>
      <c r="MG184" s="24"/>
      <c r="NM184" s="24"/>
    </row>
    <row r="185" spans="1:377" ht="15" thickBot="1">
      <c r="A185" s="1" t="str">
        <f t="shared" si="0"/>
        <v>Lydia IndrawatiFebruari-2</v>
      </c>
      <c r="B185" s="12" t="str">
        <f t="shared" si="1"/>
        <v>FebruariSUSENAS Maret 2025</v>
      </c>
      <c r="C185" s="13" t="s">
        <v>121</v>
      </c>
      <c r="D185" s="14" t="s">
        <v>98</v>
      </c>
      <c r="E185" s="15" t="s">
        <v>140</v>
      </c>
      <c r="F185" s="15"/>
      <c r="G185" s="15">
        <f t="shared" si="6"/>
        <v>1720000</v>
      </c>
      <c r="H185" s="16">
        <v>43000</v>
      </c>
      <c r="I185" s="14" t="s">
        <v>23</v>
      </c>
      <c r="J185" s="17">
        <v>40</v>
      </c>
      <c r="K185" s="74" t="s">
        <v>545</v>
      </c>
      <c r="L185" s="25">
        <v>45696</v>
      </c>
      <c r="M185" s="25">
        <v>45715</v>
      </c>
      <c r="N185" s="16" t="e">
        <f t="shared" ca="1" si="2"/>
        <v>#NAME?</v>
      </c>
      <c r="O185" s="19"/>
      <c r="P185" s="19"/>
      <c r="Q185" s="20"/>
      <c r="R185" s="21" t="str">
        <f t="array" ref="R185">VLOOKUP(C185,DB!A:D,2,FALSE)</f>
        <v>Mayondi Ling 3</v>
      </c>
      <c r="S185" s="21" t="str">
        <f t="array" ref="S185">VLOOKUP(C185,DB!A:D,3,FALSE)</f>
        <v>lydiaindrawati08@gmail.com</v>
      </c>
      <c r="T185" s="22" t="s">
        <v>19</v>
      </c>
      <c r="U185" s="1" t="str">
        <f t="shared" si="3"/>
        <v>Lydia IndrawatiFebruari</v>
      </c>
      <c r="V185" s="23">
        <f t="shared" si="4"/>
        <v>45715</v>
      </c>
      <c r="X185" s="26">
        <f>VLOOKUP(CONCATENATE(C185,D185),'Honor 2025'!A:D,4,FALSE)</f>
        <v>1944000</v>
      </c>
      <c r="Y185" s="24"/>
      <c r="BE185" s="24"/>
      <c r="CK185" s="24"/>
      <c r="DQ185" s="24"/>
      <c r="EW185" s="24"/>
      <c r="GC185" s="24"/>
      <c r="HI185" s="24"/>
      <c r="IO185" s="24"/>
      <c r="JU185" s="24"/>
      <c r="LA185" s="24"/>
      <c r="MG185" s="24"/>
      <c r="NM185" s="24"/>
    </row>
    <row r="186" spans="1:377" ht="15" thickBot="1">
      <c r="A186" s="1" t="str">
        <f t="shared" si="0"/>
        <v>Randhy TahulendingFebruari-2</v>
      </c>
      <c r="B186" s="12" t="str">
        <f t="shared" si="1"/>
        <v>FebruariSUSENAS Maret 2025</v>
      </c>
      <c r="C186" s="13" t="s">
        <v>122</v>
      </c>
      <c r="D186" s="14" t="s">
        <v>98</v>
      </c>
      <c r="E186" s="15" t="s">
        <v>140</v>
      </c>
      <c r="F186" s="15"/>
      <c r="G186" s="15">
        <f t="shared" si="6"/>
        <v>1720000</v>
      </c>
      <c r="H186" s="16">
        <v>43000</v>
      </c>
      <c r="I186" s="14" t="s">
        <v>23</v>
      </c>
      <c r="J186" s="17">
        <v>40</v>
      </c>
      <c r="K186" s="75" t="s">
        <v>545</v>
      </c>
      <c r="L186" s="25">
        <v>45696</v>
      </c>
      <c r="M186" s="25">
        <v>45715</v>
      </c>
      <c r="N186" s="16" t="e">
        <f t="shared" ca="1" si="2"/>
        <v>#NAME?</v>
      </c>
      <c r="O186" s="19"/>
      <c r="P186" s="19"/>
      <c r="Q186" s="20"/>
      <c r="R186" s="21" t="str">
        <f t="array" ref="R186">VLOOKUP(C186,DB!A:D,2,FALSE)</f>
        <v>Perumahan Bengkol residence blok G no.10 kel.bpBengkol kec.Mapanget</v>
      </c>
      <c r="S186" s="21" t="str">
        <f t="array" ref="S186">VLOOKUP(C186,DB!A:D,3,FALSE)</f>
        <v>randhytahulending8@gmail.com</v>
      </c>
      <c r="T186" s="22" t="s">
        <v>19</v>
      </c>
      <c r="U186" s="1" t="str">
        <f t="shared" si="3"/>
        <v>Randhy TahulendingFebruari</v>
      </c>
      <c r="V186" s="23">
        <f t="shared" si="4"/>
        <v>45715</v>
      </c>
      <c r="X186" s="26">
        <f>VLOOKUP(CONCATENATE(C186,D186),'Honor 2025'!A:D,4,FALSE)</f>
        <v>1944000</v>
      </c>
      <c r="Y186" s="24"/>
      <c r="BE186" s="24"/>
      <c r="CK186" s="24"/>
      <c r="DQ186" s="24"/>
      <c r="EW186" s="24"/>
      <c r="GC186" s="24"/>
      <c r="HI186" s="24"/>
      <c r="IO186" s="24"/>
      <c r="JU186" s="24"/>
      <c r="LA186" s="24"/>
      <c r="MG186" s="24"/>
      <c r="NM186" s="24"/>
    </row>
    <row r="187" spans="1:377" ht="15" thickBot="1">
      <c r="A187" s="1" t="str">
        <f t="shared" si="0"/>
        <v>Yunita Rahayu Ekaputri AbdjulFebruari-2</v>
      </c>
      <c r="B187" s="12" t="str">
        <f t="shared" si="1"/>
        <v>FebruariSUSENAS Maret 2025</v>
      </c>
      <c r="C187" s="13" t="s">
        <v>123</v>
      </c>
      <c r="D187" s="14" t="s">
        <v>98</v>
      </c>
      <c r="E187" s="15" t="s">
        <v>140</v>
      </c>
      <c r="F187" s="15"/>
      <c r="G187" s="15">
        <f t="shared" si="6"/>
        <v>1720000</v>
      </c>
      <c r="H187" s="16">
        <v>43000</v>
      </c>
      <c r="I187" s="14" t="s">
        <v>23</v>
      </c>
      <c r="J187" s="17">
        <v>40</v>
      </c>
      <c r="K187" s="74" t="s">
        <v>545</v>
      </c>
      <c r="L187" s="25">
        <v>45696</v>
      </c>
      <c r="M187" s="25">
        <v>45715</v>
      </c>
      <c r="N187" s="16" t="e">
        <f t="shared" ca="1" si="2"/>
        <v>#NAME?</v>
      </c>
      <c r="O187" s="19"/>
      <c r="P187" s="19"/>
      <c r="Q187" s="20"/>
      <c r="R187" s="21" t="str">
        <f t="array" ref="R187">VLOOKUP(C187,DB!A:D,2,FALSE)</f>
        <v>Jln Raya Molas</v>
      </c>
      <c r="S187" s="21" t="str">
        <f t="array" ref="S187">VLOOKUP(C187,DB!A:D,3,FALSE)</f>
        <v>Yunitarahayuabdjul@gmail.com</v>
      </c>
      <c r="T187" s="22" t="s">
        <v>19</v>
      </c>
      <c r="U187" s="1" t="str">
        <f t="shared" si="3"/>
        <v>Yunita Rahayu Ekaputri AbdjulFebruari</v>
      </c>
      <c r="V187" s="23">
        <f t="shared" si="4"/>
        <v>45715</v>
      </c>
      <c r="X187" s="26">
        <f>VLOOKUP(CONCATENATE(C187,D187),'Honor 2025'!A:D,4,FALSE)</f>
        <v>1944000</v>
      </c>
      <c r="Y187" s="24"/>
      <c r="BE187" s="24"/>
      <c r="CK187" s="24"/>
      <c r="DQ187" s="24"/>
      <c r="EW187" s="24"/>
      <c r="GC187" s="24"/>
      <c r="HI187" s="24"/>
      <c r="IO187" s="24"/>
      <c r="JU187" s="24"/>
      <c r="LA187" s="24"/>
      <c r="MG187" s="24"/>
      <c r="NM187" s="24"/>
    </row>
    <row r="188" spans="1:377" ht="15" thickBot="1">
      <c r="A188" s="1" t="str">
        <f t="shared" si="0"/>
        <v>Adhan Yeremia AlhasniFebruari-2</v>
      </c>
      <c r="B188" s="12" t="str">
        <f t="shared" si="1"/>
        <v>Ricky, A.MdFebruariSERUTI Triwulan 1</v>
      </c>
      <c r="C188" s="13" t="s">
        <v>124</v>
      </c>
      <c r="D188" s="14" t="s">
        <v>98</v>
      </c>
      <c r="E188" s="15" t="s">
        <v>141</v>
      </c>
      <c r="F188" s="27" t="s">
        <v>142</v>
      </c>
      <c r="G188" s="15">
        <f t="shared" si="6"/>
        <v>860000</v>
      </c>
      <c r="H188" s="16">
        <v>86000</v>
      </c>
      <c r="I188" s="14" t="s">
        <v>23</v>
      </c>
      <c r="J188" s="17">
        <v>10</v>
      </c>
      <c r="K188" s="75" t="s">
        <v>545</v>
      </c>
      <c r="L188" s="25">
        <v>45696</v>
      </c>
      <c r="M188" s="25">
        <v>45705</v>
      </c>
      <c r="N188" s="16" t="e">
        <f t="shared" ca="1" si="2"/>
        <v>#NAME?</v>
      </c>
      <c r="O188" s="19"/>
      <c r="P188" s="19"/>
      <c r="Q188" s="20"/>
      <c r="R188" s="21" t="str">
        <f t="array" ref="R188">VLOOKUP(C188,DB!A:D,2,FALSE)</f>
        <v>Lingkungan 2 Kelurahan Manado Tua Satu</v>
      </c>
      <c r="S188" s="21" t="str">
        <f t="array" ref="S188">VLOOKUP(C188,DB!A:D,3,FALSE)</f>
        <v>dewikasehung1987@gmail.com</v>
      </c>
      <c r="T188" s="22" t="s">
        <v>19</v>
      </c>
      <c r="U188" s="1" t="str">
        <f t="shared" si="3"/>
        <v>Adhan Yeremia AlhasniFebruari</v>
      </c>
      <c r="V188" s="23">
        <f t="shared" si="4"/>
        <v>45705</v>
      </c>
      <c r="X188" s="26">
        <f>VLOOKUP(CONCATENATE(C188,D188),'Honor 2025'!A:D,4,FALSE)</f>
        <v>2310000</v>
      </c>
      <c r="Y188" s="24"/>
      <c r="BE188" s="24"/>
      <c r="CK188" s="24"/>
      <c r="DQ188" s="24"/>
      <c r="EW188" s="24"/>
      <c r="GC188" s="24"/>
      <c r="HI188" s="24"/>
      <c r="IO188" s="24"/>
      <c r="JU188" s="24"/>
      <c r="LA188" s="24"/>
      <c r="MG188" s="24"/>
      <c r="NM188" s="24"/>
    </row>
    <row r="189" spans="1:377" ht="15" thickBot="1">
      <c r="A189" s="1" t="str">
        <f t="shared" si="0"/>
        <v>Alvani Bregina NgongoloyFebruari-2</v>
      </c>
      <c r="B189" s="12" t="str">
        <f t="shared" si="1"/>
        <v>Weny Fitrah Anwari, S.Tr.Stat.FebruariSERUTI Triwulan 1</v>
      </c>
      <c r="C189" s="13" t="s">
        <v>26</v>
      </c>
      <c r="D189" s="14" t="s">
        <v>98</v>
      </c>
      <c r="E189" s="15" t="s">
        <v>141</v>
      </c>
      <c r="F189" s="15" t="s">
        <v>75</v>
      </c>
      <c r="G189" s="15">
        <f t="shared" si="6"/>
        <v>860000</v>
      </c>
      <c r="H189" s="16">
        <v>86000</v>
      </c>
      <c r="I189" s="14" t="s">
        <v>23</v>
      </c>
      <c r="J189" s="17">
        <v>10</v>
      </c>
      <c r="K189" s="74" t="s">
        <v>545</v>
      </c>
      <c r="L189" s="25">
        <v>45696</v>
      </c>
      <c r="M189" s="25">
        <v>45705</v>
      </c>
      <c r="N189" s="16" t="e">
        <f t="shared" ca="1" si="2"/>
        <v>#NAME?</v>
      </c>
      <c r="O189" s="19"/>
      <c r="P189" s="19"/>
      <c r="Q189" s="20"/>
      <c r="R189" s="21" t="str">
        <f t="array" ref="R189">VLOOKUP(C189,DB!A:D,2,FALSE)</f>
        <v>Kelurahan Ranotana Weru Lingkunan 3</v>
      </c>
      <c r="S189" s="21" t="str">
        <f t="array" ref="S189">VLOOKUP(C189,DB!A:D,3,FALSE)</f>
        <v>Figliogina05@gmail.com</v>
      </c>
      <c r="T189" s="22" t="s">
        <v>19</v>
      </c>
      <c r="U189" s="1" t="str">
        <f t="shared" si="3"/>
        <v>Alvani Bregina NgongoloyFebruari</v>
      </c>
      <c r="V189" s="23">
        <f t="shared" si="4"/>
        <v>45705</v>
      </c>
      <c r="X189" s="26">
        <f>VLOOKUP(CONCATENATE(C189,D189),'Honor 2025'!A:D,4,FALSE)</f>
        <v>2310000</v>
      </c>
      <c r="Y189" s="24"/>
      <c r="BE189" s="24"/>
      <c r="CK189" s="24"/>
      <c r="DQ189" s="24"/>
      <c r="EW189" s="24"/>
      <c r="GC189" s="24"/>
      <c r="HI189" s="24"/>
      <c r="IO189" s="24"/>
      <c r="JU189" s="24"/>
      <c r="LA189" s="24"/>
      <c r="MG189" s="24"/>
      <c r="NM189" s="24"/>
    </row>
    <row r="190" spans="1:377" ht="15" thickBot="1">
      <c r="A190" s="1" t="str">
        <f t="shared" si="0"/>
        <v>ANGELIA FRANSISCA SUNDAHFebruari-2</v>
      </c>
      <c r="B190" s="12" t="str">
        <f t="shared" si="1"/>
        <v>Habel Nitalessy, S.Tr.Stat.FebruariSERUTI Triwulan 1</v>
      </c>
      <c r="C190" s="13" t="s">
        <v>126</v>
      </c>
      <c r="D190" s="14" t="s">
        <v>98</v>
      </c>
      <c r="E190" s="15" t="s">
        <v>141</v>
      </c>
      <c r="F190" s="15" t="s">
        <v>127</v>
      </c>
      <c r="G190" s="15">
        <f t="shared" si="6"/>
        <v>860000</v>
      </c>
      <c r="H190" s="16">
        <v>86000</v>
      </c>
      <c r="I190" s="14" t="s">
        <v>23</v>
      </c>
      <c r="J190" s="17">
        <v>10</v>
      </c>
      <c r="K190" s="75" t="s">
        <v>545</v>
      </c>
      <c r="L190" s="25">
        <v>45696</v>
      </c>
      <c r="M190" s="25">
        <v>45705</v>
      </c>
      <c r="N190" s="16" t="e">
        <f t="shared" ca="1" si="2"/>
        <v>#NAME?</v>
      </c>
      <c r="O190" s="19"/>
      <c r="P190" s="19"/>
      <c r="Q190" s="20"/>
      <c r="R190" s="21" t="str">
        <f t="array" ref="R190">VLOOKUP(C190,DB!A:D,2,FALSE)</f>
        <v>Kelurahan Islam lingkungan 3 no.88</v>
      </c>
      <c r="S190" s="21" t="str">
        <f t="array" ref="S190">VLOOKUP(C190,DB!A:D,3,FALSE)</f>
        <v>angeliasundah03@gmail.com</v>
      </c>
      <c r="T190" s="22" t="s">
        <v>19</v>
      </c>
      <c r="U190" s="1" t="str">
        <f t="shared" si="3"/>
        <v>ANGELIA FRANSISCA SUNDAHFebruari</v>
      </c>
      <c r="V190" s="23">
        <f t="shared" si="4"/>
        <v>45705</v>
      </c>
      <c r="X190" s="26">
        <f>VLOOKUP(CONCATENATE(C190,D190),'Honor 2025'!A:D,4,FALSE)</f>
        <v>2310000</v>
      </c>
      <c r="Y190" s="24"/>
      <c r="BE190" s="24"/>
      <c r="CK190" s="24"/>
      <c r="DQ190" s="24"/>
      <c r="EW190" s="24"/>
      <c r="GC190" s="24"/>
      <c r="HI190" s="24"/>
      <c r="IO190" s="24"/>
      <c r="JU190" s="24"/>
      <c r="LA190" s="24"/>
      <c r="MG190" s="24"/>
      <c r="NM190" s="24"/>
    </row>
    <row r="191" spans="1:377" ht="15" thickBot="1">
      <c r="A191" s="1" t="str">
        <f t="shared" si="0"/>
        <v>Cynthia Josephina Simei KawatakFebruari-2</v>
      </c>
      <c r="B191" s="12" t="str">
        <f t="shared" si="1"/>
        <v>Anis Karimah, S.Tr.Stat.FebruariSERUTI Triwulan 1</v>
      </c>
      <c r="C191" s="13" t="s">
        <v>128</v>
      </c>
      <c r="D191" s="14" t="s">
        <v>98</v>
      </c>
      <c r="E191" s="15" t="s">
        <v>141</v>
      </c>
      <c r="F191" s="15" t="s">
        <v>129</v>
      </c>
      <c r="G191" s="15">
        <f t="shared" si="6"/>
        <v>860000</v>
      </c>
      <c r="H191" s="16">
        <v>86000</v>
      </c>
      <c r="I191" s="14" t="s">
        <v>23</v>
      </c>
      <c r="J191" s="17">
        <v>10</v>
      </c>
      <c r="K191" s="74" t="s">
        <v>545</v>
      </c>
      <c r="L191" s="25">
        <v>45696</v>
      </c>
      <c r="M191" s="25">
        <v>45705</v>
      </c>
      <c r="N191" s="16" t="e">
        <f t="shared" ca="1" si="2"/>
        <v>#NAME?</v>
      </c>
      <c r="O191" s="19"/>
      <c r="P191" s="19"/>
      <c r="Q191" s="20"/>
      <c r="R191" s="21" t="str">
        <f t="array" ref="R191">VLOOKUP(C191,DB!A:D,2,FALSE)</f>
        <v>Lingkungan 3 Kelurahan Tikala Ares</v>
      </c>
      <c r="S191" s="21" t="str">
        <f t="array" ref="S191">VLOOKUP(C191,DB!A:D,3,FALSE)</f>
        <v>cynthiakawatak36@gmail.com</v>
      </c>
      <c r="T191" s="22" t="s">
        <v>19</v>
      </c>
      <c r="U191" s="1" t="str">
        <f t="shared" si="3"/>
        <v>Cynthia Josephina Simei KawatakFebruari</v>
      </c>
      <c r="V191" s="23">
        <f t="shared" si="4"/>
        <v>45705</v>
      </c>
      <c r="X191" s="26">
        <f>VLOOKUP(CONCATENATE(C191,D191),'Honor 2025'!A:D,4,FALSE)</f>
        <v>2310000</v>
      </c>
      <c r="Y191" s="24"/>
      <c r="BE191" s="24"/>
      <c r="CK191" s="24"/>
      <c r="DQ191" s="24"/>
      <c r="EW191" s="24"/>
      <c r="GC191" s="24"/>
      <c r="HI191" s="24"/>
      <c r="IO191" s="24"/>
      <c r="JU191" s="24"/>
      <c r="LA191" s="24"/>
      <c r="MG191" s="24"/>
      <c r="NM191" s="24"/>
    </row>
    <row r="192" spans="1:377" ht="15" thickBot="1">
      <c r="A192" s="1" t="str">
        <f t="shared" si="0"/>
        <v>David Christian Philip RugianFebruari-2</v>
      </c>
      <c r="B192" s="12" t="str">
        <f t="shared" si="1"/>
        <v>Rikky Marco Williem Jotam RugianFebruariSERUTI Triwulan 1</v>
      </c>
      <c r="C192" s="13" t="s">
        <v>71</v>
      </c>
      <c r="D192" s="14" t="s">
        <v>98</v>
      </c>
      <c r="E192" s="15" t="s">
        <v>141</v>
      </c>
      <c r="F192" s="15" t="s">
        <v>130</v>
      </c>
      <c r="G192" s="15">
        <f t="shared" si="6"/>
        <v>860000</v>
      </c>
      <c r="H192" s="16">
        <v>86000</v>
      </c>
      <c r="I192" s="14" t="s">
        <v>23</v>
      </c>
      <c r="J192" s="17">
        <v>10</v>
      </c>
      <c r="K192" s="75" t="s">
        <v>545</v>
      </c>
      <c r="L192" s="25">
        <v>45696</v>
      </c>
      <c r="M192" s="25">
        <v>45705</v>
      </c>
      <c r="N192" s="16" t="e">
        <f t="shared" ca="1" si="2"/>
        <v>#NAME?</v>
      </c>
      <c r="O192" s="19"/>
      <c r="P192" s="19"/>
      <c r="Q192" s="20"/>
      <c r="R192" s="21" t="str">
        <f t="array" ref="R192">VLOOKUP(C192,DB!A:D,2,FALSE)</f>
        <v>Teling atas lingkungan 1</v>
      </c>
      <c r="S192" s="21" t="str">
        <f t="array" ref="S192">VLOOKUP(C192,DB!A:D,3,FALSE)</f>
        <v>davidphiliprg81@gmail.com</v>
      </c>
      <c r="T192" s="22" t="s">
        <v>19</v>
      </c>
      <c r="U192" s="1" t="str">
        <f t="shared" si="3"/>
        <v>David Christian Philip RugianFebruari</v>
      </c>
      <c r="V192" s="23">
        <f t="shared" si="4"/>
        <v>45705</v>
      </c>
      <c r="X192" s="26">
        <f>VLOOKUP(CONCATENATE(C192,D192),'Honor 2025'!A:D,4,FALSE)</f>
        <v>2750000</v>
      </c>
      <c r="Y192" s="24"/>
      <c r="BE192" s="24"/>
      <c r="CK192" s="24"/>
      <c r="DQ192" s="24"/>
      <c r="EW192" s="24"/>
      <c r="GC192" s="24"/>
      <c r="HI192" s="24"/>
      <c r="IO192" s="24"/>
      <c r="JU192" s="24"/>
      <c r="LA192" s="24"/>
      <c r="MG192" s="24"/>
      <c r="NM192" s="24"/>
    </row>
    <row r="193" spans="1:377" ht="15" thickBot="1">
      <c r="A193" s="1" t="str">
        <f t="shared" si="0"/>
        <v>Deasy Anita Novaleth MuajaFebruari-2</v>
      </c>
      <c r="B193" s="12" t="str">
        <f t="shared" si="1"/>
        <v>Anis Karimah, S.Tr.Stat.FebruariSERUTI Triwulan 1</v>
      </c>
      <c r="C193" s="13" t="s">
        <v>69</v>
      </c>
      <c r="D193" s="14" t="s">
        <v>98</v>
      </c>
      <c r="E193" s="15" t="s">
        <v>141</v>
      </c>
      <c r="F193" s="15" t="s">
        <v>129</v>
      </c>
      <c r="G193" s="15">
        <f t="shared" si="6"/>
        <v>860000</v>
      </c>
      <c r="H193" s="16">
        <v>86000</v>
      </c>
      <c r="I193" s="14" t="s">
        <v>23</v>
      </c>
      <c r="J193" s="17">
        <v>10</v>
      </c>
      <c r="K193" s="74" t="s">
        <v>545</v>
      </c>
      <c r="L193" s="25">
        <v>45696</v>
      </c>
      <c r="M193" s="25">
        <v>45705</v>
      </c>
      <c r="N193" s="16" t="e">
        <f t="shared" ca="1" si="2"/>
        <v>#NAME?</v>
      </c>
      <c r="O193" s="19"/>
      <c r="P193" s="19"/>
      <c r="Q193" s="20"/>
      <c r="R193" s="21" t="str">
        <f t="array" ref="R193">VLOOKUP(C193,DB!A:D,2,FALSE)</f>
        <v>Jalan Yos Sudarso Lingkungan 2 Kompleks Perumahan TNI AL</v>
      </c>
      <c r="S193" s="21" t="str">
        <f t="array" ref="S193">VLOOKUP(C193,DB!A:D,3,FALSE)</f>
        <v>deasymuaja@gmail.com</v>
      </c>
      <c r="T193" s="22" t="s">
        <v>19</v>
      </c>
      <c r="U193" s="1" t="str">
        <f t="shared" si="3"/>
        <v>Deasy Anita Novaleth MuajaFebruari</v>
      </c>
      <c r="V193" s="23">
        <f t="shared" si="4"/>
        <v>45705</v>
      </c>
      <c r="X193" s="26">
        <f>VLOOKUP(CONCATENATE(C193,D193),'Honor 2025'!A:D,4,FALSE)</f>
        <v>2310000</v>
      </c>
      <c r="Y193" s="24"/>
      <c r="BE193" s="24"/>
      <c r="CK193" s="24"/>
      <c r="DQ193" s="24"/>
      <c r="EW193" s="24"/>
      <c r="GC193" s="24"/>
      <c r="HI193" s="24"/>
      <c r="IO193" s="24"/>
      <c r="JU193" s="24"/>
      <c r="LA193" s="24"/>
      <c r="MG193" s="24"/>
      <c r="NM193" s="24"/>
    </row>
    <row r="194" spans="1:377" ht="15" thickBot="1">
      <c r="A194" s="1" t="str">
        <f t="shared" si="0"/>
        <v>Djurnia TumalotoFebruari-2</v>
      </c>
      <c r="B194" s="12" t="str">
        <f t="shared" si="1"/>
        <v>Nik'mahFebruariSERUTI Triwulan 1</v>
      </c>
      <c r="C194" s="13" t="s">
        <v>131</v>
      </c>
      <c r="D194" s="14" t="s">
        <v>98</v>
      </c>
      <c r="E194" s="15" t="s">
        <v>141</v>
      </c>
      <c r="F194" s="15" t="s">
        <v>85</v>
      </c>
      <c r="G194" s="15">
        <f t="shared" si="6"/>
        <v>860000</v>
      </c>
      <c r="H194" s="16">
        <v>86000</v>
      </c>
      <c r="I194" s="14" t="s">
        <v>23</v>
      </c>
      <c r="J194" s="17">
        <v>10</v>
      </c>
      <c r="K194" s="75" t="s">
        <v>545</v>
      </c>
      <c r="L194" s="25">
        <v>45696</v>
      </c>
      <c r="M194" s="25">
        <v>45705</v>
      </c>
      <c r="N194" s="16" t="e">
        <f t="shared" ca="1" si="2"/>
        <v>#NAME?</v>
      </c>
      <c r="O194" s="19"/>
      <c r="P194" s="19"/>
      <c r="Q194" s="20"/>
      <c r="R194" s="21" t="str">
        <f t="array" ref="R194">VLOOKUP(C194,DB!A:D,2,FALSE)</f>
        <v>Karame lingkungan 5</v>
      </c>
      <c r="S194" s="21" t="str">
        <f t="array" ref="S194">VLOOKUP(C194,DB!A:D,3,FALSE)</f>
        <v>djurniatumaloto@gmail.com</v>
      </c>
      <c r="T194" s="22" t="s">
        <v>19</v>
      </c>
      <c r="U194" s="1" t="str">
        <f t="shared" si="3"/>
        <v>Djurnia TumalotoFebruari</v>
      </c>
      <c r="V194" s="23">
        <f t="shared" si="4"/>
        <v>45705</v>
      </c>
      <c r="X194" s="26">
        <f>VLOOKUP(CONCATENATE(C194,D194),'Honor 2025'!A:D,4,FALSE)</f>
        <v>2310000</v>
      </c>
      <c r="Y194" s="24"/>
      <c r="BE194" s="24"/>
      <c r="CK194" s="24"/>
      <c r="DQ194" s="24"/>
      <c r="EW194" s="24"/>
      <c r="GC194" s="24"/>
      <c r="HI194" s="24"/>
      <c r="IO194" s="24"/>
      <c r="JU194" s="24"/>
      <c r="LA194" s="24"/>
      <c r="MG194" s="24"/>
      <c r="NM194" s="24"/>
    </row>
    <row r="195" spans="1:377" ht="15" thickBot="1">
      <c r="A195" s="1" t="str">
        <f t="shared" si="0"/>
        <v>Ekalita Oktavita AbubakarFebruari-2</v>
      </c>
      <c r="B195" s="12" t="str">
        <f t="shared" si="1"/>
        <v>Nik'mahFebruariSERUTI Triwulan 1</v>
      </c>
      <c r="C195" s="13" t="s">
        <v>132</v>
      </c>
      <c r="D195" s="14" t="s">
        <v>98</v>
      </c>
      <c r="E195" s="15" t="s">
        <v>141</v>
      </c>
      <c r="F195" s="15" t="s">
        <v>85</v>
      </c>
      <c r="G195" s="15">
        <f t="shared" si="6"/>
        <v>860000</v>
      </c>
      <c r="H195" s="16">
        <v>86000</v>
      </c>
      <c r="I195" s="14" t="s">
        <v>23</v>
      </c>
      <c r="J195" s="17">
        <v>10</v>
      </c>
      <c r="K195" s="74" t="s">
        <v>545</v>
      </c>
      <c r="L195" s="25">
        <v>45696</v>
      </c>
      <c r="M195" s="25">
        <v>45705</v>
      </c>
      <c r="N195" s="16" t="e">
        <f t="shared" ca="1" si="2"/>
        <v>#NAME?</v>
      </c>
      <c r="O195" s="19"/>
      <c r="P195" s="19"/>
      <c r="Q195" s="20"/>
      <c r="R195" s="21" t="str">
        <f t="array" ref="R195">VLOOKUP(C195,DB!A:D,2,FALSE)</f>
        <v>Kelurahan karame lingkungan 5</v>
      </c>
      <c r="S195" s="21" t="str">
        <f t="array" ref="S195">VLOOKUP(C195,DB!A:D,3,FALSE)</f>
        <v>abubakarekalita@gmail.com</v>
      </c>
      <c r="T195" s="22" t="s">
        <v>19</v>
      </c>
      <c r="U195" s="1" t="str">
        <f t="shared" si="3"/>
        <v>Ekalita Oktavita AbubakarFebruari</v>
      </c>
      <c r="V195" s="23">
        <f t="shared" si="4"/>
        <v>45705</v>
      </c>
      <c r="X195" s="26">
        <f>VLOOKUP(CONCATENATE(C195,D195),'Honor 2025'!A:D,4,FALSE)</f>
        <v>2310000</v>
      </c>
      <c r="Y195" s="24"/>
      <c r="BE195" s="24"/>
      <c r="CK195" s="24"/>
      <c r="DQ195" s="24"/>
      <c r="EW195" s="24"/>
      <c r="GC195" s="24"/>
      <c r="HI195" s="24"/>
      <c r="IO195" s="24"/>
      <c r="JU195" s="24"/>
      <c r="LA195" s="24"/>
      <c r="MG195" s="24"/>
      <c r="NM195" s="24"/>
    </row>
    <row r="196" spans="1:377" ht="15" thickBot="1">
      <c r="A196" s="1" t="str">
        <f t="shared" si="0"/>
        <v>Grace Angel EndungunaungFebruari-2</v>
      </c>
      <c r="B196" s="12" t="str">
        <f t="shared" si="1"/>
        <v>Rikky Marco Williem Jotam RugianFebruariSERUTI Triwulan 1</v>
      </c>
      <c r="C196" s="13" t="s">
        <v>133</v>
      </c>
      <c r="D196" s="14" t="s">
        <v>98</v>
      </c>
      <c r="E196" s="15" t="s">
        <v>141</v>
      </c>
      <c r="F196" s="15" t="s">
        <v>130</v>
      </c>
      <c r="G196" s="15">
        <f t="shared" si="6"/>
        <v>860000</v>
      </c>
      <c r="H196" s="16">
        <v>86000</v>
      </c>
      <c r="I196" s="14" t="s">
        <v>23</v>
      </c>
      <c r="J196" s="17">
        <v>10</v>
      </c>
      <c r="K196" s="75" t="s">
        <v>545</v>
      </c>
      <c r="L196" s="25">
        <v>45696</v>
      </c>
      <c r="M196" s="25">
        <v>45705</v>
      </c>
      <c r="N196" s="16" t="e">
        <f t="shared" ca="1" si="2"/>
        <v>#NAME?</v>
      </c>
      <c r="O196" s="19"/>
      <c r="P196" s="19"/>
      <c r="Q196" s="20"/>
      <c r="R196" s="21" t="str">
        <f t="array" ref="R196">VLOOKUP(C196,DB!A:D,2,FALSE)</f>
        <v>Jl.raya molas</v>
      </c>
      <c r="S196" s="21" t="str">
        <f t="array" ref="S196">VLOOKUP(C196,DB!A:D,3,FALSE)</f>
        <v>nyonyamallo@gmail.com</v>
      </c>
      <c r="T196" s="22" t="s">
        <v>19</v>
      </c>
      <c r="U196" s="1" t="str">
        <f t="shared" si="3"/>
        <v>Grace Angel EndungunaungFebruari</v>
      </c>
      <c r="V196" s="23">
        <f t="shared" si="4"/>
        <v>45705</v>
      </c>
      <c r="X196" s="26">
        <f>VLOOKUP(CONCATENATE(C196,D196),'Honor 2025'!A:D,4,FALSE)</f>
        <v>2310000</v>
      </c>
      <c r="Y196" s="24"/>
      <c r="BE196" s="24"/>
      <c r="CK196" s="24"/>
      <c r="DQ196" s="24"/>
      <c r="EW196" s="24"/>
      <c r="GC196" s="24"/>
      <c r="HI196" s="24"/>
      <c r="IO196" s="24"/>
      <c r="JU196" s="24"/>
      <c r="LA196" s="24"/>
      <c r="MG196" s="24"/>
      <c r="NM196" s="24"/>
    </row>
    <row r="197" spans="1:377" ht="15" thickBot="1">
      <c r="A197" s="1" t="str">
        <f t="shared" si="0"/>
        <v>Julita Christiani Thalia DendengFebruari-2</v>
      </c>
      <c r="B197" s="12" t="str">
        <f t="shared" si="1"/>
        <v>Deyvi Stella Rumangkang, S.E.FebruariSERUTI Triwulan 1</v>
      </c>
      <c r="C197" s="13" t="s">
        <v>134</v>
      </c>
      <c r="D197" s="14" t="s">
        <v>98</v>
      </c>
      <c r="E197" s="15" t="s">
        <v>141</v>
      </c>
      <c r="F197" s="15" t="s">
        <v>90</v>
      </c>
      <c r="G197" s="15">
        <f t="shared" si="6"/>
        <v>860000</v>
      </c>
      <c r="H197" s="16">
        <v>86000</v>
      </c>
      <c r="I197" s="14" t="s">
        <v>23</v>
      </c>
      <c r="J197" s="17">
        <v>10</v>
      </c>
      <c r="K197" s="74" t="s">
        <v>545</v>
      </c>
      <c r="L197" s="25">
        <v>45696</v>
      </c>
      <c r="M197" s="25">
        <v>45705</v>
      </c>
      <c r="N197" s="16" t="e">
        <f t="shared" ca="1" si="2"/>
        <v>#NAME?</v>
      </c>
      <c r="O197" s="19"/>
      <c r="P197" s="19"/>
      <c r="Q197" s="20"/>
      <c r="R197" s="21" t="str">
        <f t="array" ref="R197">VLOOKUP(C197,DB!A:D,2,FALSE)</f>
        <v>Paniki satu lingkungan 1</v>
      </c>
      <c r="S197" s="21" t="str">
        <f t="array" ref="S197">VLOOKUP(C197,DB!A:D,3,FALSE)</f>
        <v>dendengjulita11@gmail.com</v>
      </c>
      <c r="T197" s="22" t="s">
        <v>19</v>
      </c>
      <c r="U197" s="1" t="str">
        <f t="shared" si="3"/>
        <v>Julita Christiani Thalia DendengFebruari</v>
      </c>
      <c r="V197" s="23">
        <f t="shared" si="4"/>
        <v>45705</v>
      </c>
      <c r="X197" s="26">
        <f>VLOOKUP(CONCATENATE(C197,D197),'Honor 2025'!A:D,4,FALSE)</f>
        <v>2310000</v>
      </c>
      <c r="Y197" s="24"/>
      <c r="BE197" s="24"/>
      <c r="CK197" s="24"/>
      <c r="DQ197" s="24"/>
      <c r="EW197" s="24"/>
      <c r="GC197" s="24"/>
      <c r="HI197" s="24"/>
      <c r="IO197" s="24"/>
      <c r="JU197" s="24"/>
      <c r="LA197" s="24"/>
      <c r="MG197" s="24"/>
      <c r="NM197" s="24"/>
    </row>
    <row r="198" spans="1:377" ht="15" thickBot="1">
      <c r="A198" s="1" t="str">
        <f t="shared" si="0"/>
        <v>Marian sonia poliiFebruari-2</v>
      </c>
      <c r="B198" s="12" t="str">
        <f t="shared" si="1"/>
        <v>Habel Nitalessy, S.Tr.Stat.FebruariSERUTI Triwulan 1</v>
      </c>
      <c r="C198" s="13" t="s">
        <v>67</v>
      </c>
      <c r="D198" s="14" t="s">
        <v>98</v>
      </c>
      <c r="E198" s="15" t="s">
        <v>141</v>
      </c>
      <c r="F198" s="15" t="s">
        <v>127</v>
      </c>
      <c r="G198" s="15">
        <f t="shared" si="6"/>
        <v>860000</v>
      </c>
      <c r="H198" s="16">
        <v>86000</v>
      </c>
      <c r="I198" s="14" t="s">
        <v>23</v>
      </c>
      <c r="J198" s="17">
        <v>10</v>
      </c>
      <c r="K198" s="75" t="s">
        <v>545</v>
      </c>
      <c r="L198" s="25">
        <v>45696</v>
      </c>
      <c r="M198" s="25">
        <v>45705</v>
      </c>
      <c r="N198" s="16" t="e">
        <f t="shared" ca="1" si="2"/>
        <v>#NAME?</v>
      </c>
      <c r="O198" s="19"/>
      <c r="P198" s="19"/>
      <c r="Q198" s="20"/>
      <c r="R198" s="21" t="str">
        <f t="array" ref="R198">VLOOKUP(C198,DB!A:D,2,FALSE)</f>
        <v>Jalan camar iv no 103</v>
      </c>
      <c r="S198" s="21" t="str">
        <f t="array" ref="S198">VLOOKUP(C198,DB!A:D,3,FALSE)</f>
        <v>marianpolii7@gmail.com</v>
      </c>
      <c r="T198" s="22" t="s">
        <v>19</v>
      </c>
      <c r="U198" s="1" t="str">
        <f t="shared" si="3"/>
        <v>Marian sonia poliiFebruari</v>
      </c>
      <c r="V198" s="23">
        <f t="shared" si="4"/>
        <v>45705</v>
      </c>
      <c r="X198" s="26">
        <f>VLOOKUP(CONCATENATE(C198,D198),'Honor 2025'!A:D,4,FALSE)</f>
        <v>2310000</v>
      </c>
      <c r="Y198" s="24"/>
      <c r="BE198" s="24"/>
      <c r="CK198" s="24"/>
      <c r="DQ198" s="24"/>
      <c r="EW198" s="24"/>
      <c r="GC198" s="24"/>
      <c r="HI198" s="24"/>
      <c r="IO198" s="24"/>
      <c r="JU198" s="24"/>
      <c r="LA198" s="24"/>
      <c r="MG198" s="24"/>
      <c r="NM198" s="24"/>
    </row>
    <row r="199" spans="1:377" ht="15" thickBot="1">
      <c r="A199" s="1" t="str">
        <f t="shared" si="0"/>
        <v>Meike Marta TuukFebruari-2</v>
      </c>
      <c r="B199" s="12" t="str">
        <f t="shared" si="1"/>
        <v>Ricky, A.MdFebruariSERUTI Triwulan 1</v>
      </c>
      <c r="C199" s="13" t="s">
        <v>135</v>
      </c>
      <c r="D199" s="14" t="s">
        <v>98</v>
      </c>
      <c r="E199" s="15" t="s">
        <v>141</v>
      </c>
      <c r="F199" s="27" t="s">
        <v>143</v>
      </c>
      <c r="G199" s="15">
        <f t="shared" si="6"/>
        <v>860000</v>
      </c>
      <c r="H199" s="16">
        <v>86000</v>
      </c>
      <c r="I199" s="14" t="s">
        <v>23</v>
      </c>
      <c r="J199" s="17">
        <v>10</v>
      </c>
      <c r="K199" s="74" t="s">
        <v>545</v>
      </c>
      <c r="L199" s="25">
        <v>45696</v>
      </c>
      <c r="M199" s="25">
        <v>45705</v>
      </c>
      <c r="N199" s="16" t="e">
        <f t="shared" ca="1" si="2"/>
        <v>#NAME?</v>
      </c>
      <c r="O199" s="19"/>
      <c r="P199" s="19"/>
      <c r="Q199" s="20"/>
      <c r="R199" s="21" t="str">
        <f t="array" ref="R199">VLOOKUP(C199,DB!A:D,2,FALSE)</f>
        <v>Lingkungan 2 Bunaken</v>
      </c>
      <c r="S199" s="21" t="str">
        <f t="array" ref="S199">VLOOKUP(C199,DB!A:D,3,FALSE)</f>
        <v>franslikawa@gmail.com</v>
      </c>
      <c r="T199" s="22" t="s">
        <v>19</v>
      </c>
      <c r="U199" s="1" t="str">
        <f t="shared" si="3"/>
        <v>Meike Marta TuukFebruari</v>
      </c>
      <c r="V199" s="23">
        <f t="shared" si="4"/>
        <v>45705</v>
      </c>
      <c r="X199" s="26">
        <f>VLOOKUP(CONCATENATE(C199,D199),'Honor 2025'!A:D,4,FALSE)</f>
        <v>2310000</v>
      </c>
      <c r="Y199" s="24"/>
      <c r="BE199" s="24"/>
      <c r="CK199" s="24"/>
      <c r="DQ199" s="24"/>
      <c r="EW199" s="24"/>
      <c r="GC199" s="24"/>
      <c r="HI199" s="24"/>
      <c r="IO199" s="24"/>
      <c r="JU199" s="24"/>
      <c r="LA199" s="24"/>
      <c r="MG199" s="24"/>
      <c r="NM199" s="24"/>
    </row>
    <row r="200" spans="1:377" ht="15" thickBot="1">
      <c r="A200" s="1" t="str">
        <f t="shared" si="0"/>
        <v>Meri adelina kalaloFebruari-2</v>
      </c>
      <c r="B200" s="12" t="str">
        <f t="shared" si="1"/>
        <v>Olivia Widyawaty SahambangungFebruariSERUTI Triwulan 1</v>
      </c>
      <c r="C200" s="13" t="s">
        <v>81</v>
      </c>
      <c r="D200" s="14" t="s">
        <v>98</v>
      </c>
      <c r="E200" s="15" t="s">
        <v>141</v>
      </c>
      <c r="F200" s="15" t="s">
        <v>28</v>
      </c>
      <c r="G200" s="15">
        <f t="shared" si="6"/>
        <v>860000</v>
      </c>
      <c r="H200" s="16">
        <v>86000</v>
      </c>
      <c r="I200" s="14" t="s">
        <v>23</v>
      </c>
      <c r="J200" s="17">
        <v>10</v>
      </c>
      <c r="K200" s="75" t="s">
        <v>545</v>
      </c>
      <c r="L200" s="25">
        <v>45696</v>
      </c>
      <c r="M200" s="25">
        <v>45705</v>
      </c>
      <c r="N200" s="16" t="e">
        <f t="shared" ca="1" si="2"/>
        <v>#NAME?</v>
      </c>
      <c r="O200" s="19"/>
      <c r="P200" s="19"/>
      <c r="Q200" s="20"/>
      <c r="R200" s="21" t="str">
        <f t="array" ref="R200">VLOOKUP(C200,DB!A:D,2,FALSE)</f>
        <v>Ranotana weru lingkungan 4</v>
      </c>
      <c r="S200" s="21" t="str">
        <f t="array" ref="S200">VLOOKUP(C200,DB!A:D,3,FALSE)</f>
        <v>adelinakalalo73@gmail.com</v>
      </c>
      <c r="T200" s="22" t="s">
        <v>19</v>
      </c>
      <c r="U200" s="1" t="str">
        <f t="shared" si="3"/>
        <v>Meri adelina kalaloFebruari</v>
      </c>
      <c r="V200" s="23">
        <f t="shared" si="4"/>
        <v>45705</v>
      </c>
      <c r="X200" s="26">
        <f>VLOOKUP(CONCATENATE(C200,D200),'Honor 2025'!A:D,4,FALSE)</f>
        <v>2310000</v>
      </c>
      <c r="Y200" s="24"/>
      <c r="BE200" s="24"/>
      <c r="CK200" s="24"/>
      <c r="DQ200" s="24"/>
      <c r="EW200" s="24"/>
      <c r="GC200" s="24"/>
      <c r="HI200" s="24"/>
      <c r="IO200" s="24"/>
      <c r="JU200" s="24"/>
      <c r="LA200" s="24"/>
      <c r="MG200" s="24"/>
      <c r="NM200" s="24"/>
    </row>
    <row r="201" spans="1:377" ht="15" thickBot="1">
      <c r="A201" s="1" t="str">
        <f t="shared" si="0"/>
        <v>Mieske kaumpunganFebruari-2</v>
      </c>
      <c r="B201" s="12" t="str">
        <f t="shared" si="1"/>
        <v>Olivia Widyawaty SahambangungFebruariSERUTI Triwulan 1</v>
      </c>
      <c r="C201" s="13" t="s">
        <v>137</v>
      </c>
      <c r="D201" s="14" t="s">
        <v>98</v>
      </c>
      <c r="E201" s="15" t="s">
        <v>141</v>
      </c>
      <c r="F201" s="15" t="s">
        <v>28</v>
      </c>
      <c r="G201" s="15">
        <f t="shared" si="6"/>
        <v>860000</v>
      </c>
      <c r="H201" s="16">
        <v>86000</v>
      </c>
      <c r="I201" s="14" t="s">
        <v>23</v>
      </c>
      <c r="J201" s="17">
        <v>10</v>
      </c>
      <c r="K201" s="74" t="s">
        <v>545</v>
      </c>
      <c r="L201" s="25">
        <v>45696</v>
      </c>
      <c r="M201" s="25">
        <v>45705</v>
      </c>
      <c r="N201" s="16" t="e">
        <f t="shared" ca="1" si="2"/>
        <v>#NAME?</v>
      </c>
      <c r="O201" s="19"/>
      <c r="P201" s="19"/>
      <c r="Q201" s="20"/>
      <c r="R201" s="21" t="str">
        <f t="array" ref="R201">VLOOKUP(C201,DB!A:D,2,FALSE)</f>
        <v>Jl. Gunung Lolombulan 138 wanea lingkungan 5</v>
      </c>
      <c r="S201" s="21" t="str">
        <f t="array" ref="S201">VLOOKUP(C201,DB!A:D,3,FALSE)</f>
        <v>doangmeis@gmail.com</v>
      </c>
      <c r="T201" s="22" t="s">
        <v>19</v>
      </c>
      <c r="U201" s="1" t="str">
        <f t="shared" si="3"/>
        <v>Mieske kaumpunganFebruari</v>
      </c>
      <c r="V201" s="23">
        <f t="shared" si="4"/>
        <v>45705</v>
      </c>
      <c r="X201" s="26">
        <f>VLOOKUP(CONCATENATE(C201,D201),'Honor 2025'!A:D,4,FALSE)</f>
        <v>2310000</v>
      </c>
      <c r="Y201" s="24"/>
      <c r="BE201" s="24"/>
      <c r="CK201" s="24"/>
      <c r="DQ201" s="24"/>
      <c r="EW201" s="24"/>
      <c r="GC201" s="24"/>
      <c r="HI201" s="24"/>
      <c r="IO201" s="24"/>
      <c r="JU201" s="24"/>
      <c r="LA201" s="24"/>
      <c r="MG201" s="24"/>
      <c r="NM201" s="24"/>
    </row>
    <row r="202" spans="1:377" ht="15" thickBot="1">
      <c r="A202" s="1" t="str">
        <f t="shared" si="0"/>
        <v>Rolita Prisilia MahalariFebruari-2</v>
      </c>
      <c r="B202" s="12" t="str">
        <f t="shared" si="1"/>
        <v>Weny Fitrah Anwari, S.Tr.Stat.FebruariSERUTI Triwulan 1</v>
      </c>
      <c r="C202" s="13" t="s">
        <v>138</v>
      </c>
      <c r="D202" s="14" t="s">
        <v>98</v>
      </c>
      <c r="E202" s="15" t="s">
        <v>141</v>
      </c>
      <c r="F202" s="15" t="s">
        <v>75</v>
      </c>
      <c r="G202" s="15">
        <f t="shared" si="6"/>
        <v>860000</v>
      </c>
      <c r="H202" s="16">
        <v>86000</v>
      </c>
      <c r="I202" s="14" t="s">
        <v>23</v>
      </c>
      <c r="J202" s="17">
        <v>10</v>
      </c>
      <c r="K202" s="75" t="s">
        <v>545</v>
      </c>
      <c r="L202" s="25">
        <v>45696</v>
      </c>
      <c r="M202" s="25">
        <v>45705</v>
      </c>
      <c r="N202" s="16" t="e">
        <f t="shared" ca="1" si="2"/>
        <v>#NAME?</v>
      </c>
      <c r="O202" s="19"/>
      <c r="P202" s="19"/>
      <c r="Q202" s="20"/>
      <c r="R202" s="21" t="str">
        <f t="array" ref="R202">VLOOKUP(C202,DB!A:D,2,FALSE)</f>
        <v>Jalan baru link 3 no 15</v>
      </c>
      <c r="S202" s="21" t="str">
        <f t="array" ref="S202">VLOOKUP(C202,DB!A:D,3,FALSE)</f>
        <v>rolitaprisilia@gmail.com</v>
      </c>
      <c r="T202" s="22" t="s">
        <v>19</v>
      </c>
      <c r="U202" s="1" t="str">
        <f t="shared" si="3"/>
        <v>Rolita Prisilia MahalariFebruari</v>
      </c>
      <c r="V202" s="23">
        <f t="shared" si="4"/>
        <v>45705</v>
      </c>
      <c r="X202" s="26">
        <f>VLOOKUP(CONCATENATE(C202,D202),'Honor 2025'!A:D,4,FALSE)</f>
        <v>2310000</v>
      </c>
      <c r="Y202" s="24"/>
      <c r="BE202" s="24"/>
      <c r="CK202" s="24"/>
      <c r="DQ202" s="24"/>
      <c r="EW202" s="24"/>
      <c r="GC202" s="24"/>
      <c r="HI202" s="24"/>
      <c r="IO202" s="24"/>
      <c r="JU202" s="24"/>
      <c r="LA202" s="24"/>
      <c r="MG202" s="24"/>
      <c r="NM202" s="24"/>
    </row>
    <row r="203" spans="1:377" ht="15" thickBot="1">
      <c r="A203" s="1" t="str">
        <f t="shared" si="0"/>
        <v>Yuliana Telly LumiFebruari-2</v>
      </c>
      <c r="B203" s="12" t="str">
        <f t="shared" si="1"/>
        <v>Deyvi Stella Rumangkang, S.E.FebruariSERUTI Triwulan 1</v>
      </c>
      <c r="C203" s="13" t="s">
        <v>139</v>
      </c>
      <c r="D203" s="14" t="s">
        <v>98</v>
      </c>
      <c r="E203" s="15" t="s">
        <v>141</v>
      </c>
      <c r="F203" s="15" t="s">
        <v>90</v>
      </c>
      <c r="G203" s="15">
        <f t="shared" si="6"/>
        <v>860000</v>
      </c>
      <c r="H203" s="16">
        <v>86000</v>
      </c>
      <c r="I203" s="14" t="s">
        <v>23</v>
      </c>
      <c r="J203" s="17">
        <v>10</v>
      </c>
      <c r="K203" s="74" t="s">
        <v>545</v>
      </c>
      <c r="L203" s="25">
        <v>45696</v>
      </c>
      <c r="M203" s="25">
        <v>45705</v>
      </c>
      <c r="N203" s="16" t="e">
        <f t="shared" ca="1" si="2"/>
        <v>#NAME?</v>
      </c>
      <c r="O203" s="19"/>
      <c r="P203" s="19"/>
      <c r="Q203" s="20"/>
      <c r="R203" s="21" t="str">
        <f t="array" ref="R203">VLOOKUP(C203,DB!A:D,2,FALSE)</f>
        <v>Mapanget Barat Ling VI</v>
      </c>
      <c r="S203" s="21" t="str">
        <f t="array" ref="S203">VLOOKUP(C203,DB!A:D,3,FALSE)</f>
        <v>tellylumi06@gmail.com</v>
      </c>
      <c r="T203" s="22" t="s">
        <v>19</v>
      </c>
      <c r="U203" s="1" t="str">
        <f t="shared" si="3"/>
        <v>Yuliana Telly LumiFebruari</v>
      </c>
      <c r="V203" s="23">
        <f t="shared" si="4"/>
        <v>45705</v>
      </c>
      <c r="X203" s="26">
        <f>VLOOKUP(CONCATENATE(C203,D203),'Honor 2025'!A:D,4,FALSE)</f>
        <v>2310000</v>
      </c>
      <c r="Y203" s="24"/>
      <c r="BE203" s="24"/>
      <c r="CK203" s="24"/>
      <c r="DQ203" s="24"/>
      <c r="EW203" s="24"/>
      <c r="GC203" s="24"/>
      <c r="HI203" s="24"/>
      <c r="IO203" s="24"/>
      <c r="JU203" s="24"/>
      <c r="LA203" s="24"/>
      <c r="MG203" s="24"/>
      <c r="NM203" s="24"/>
    </row>
    <row r="204" spans="1:377" ht="15" thickBot="1">
      <c r="A204" s="1" t="str">
        <f t="shared" si="0"/>
        <v>Adhan Yeremia AlhasniFebruari-3</v>
      </c>
      <c r="B204" s="12" t="str">
        <f t="shared" si="1"/>
        <v>Ricky, A.MdFebruariSUSENAS Maret 2025</v>
      </c>
      <c r="C204" s="13" t="s">
        <v>124</v>
      </c>
      <c r="D204" s="14" t="s">
        <v>98</v>
      </c>
      <c r="E204" s="15" t="s">
        <v>140</v>
      </c>
      <c r="F204" s="27" t="s">
        <v>144</v>
      </c>
      <c r="G204" s="15">
        <f t="shared" si="6"/>
        <v>1280000</v>
      </c>
      <c r="H204" s="16">
        <v>128000</v>
      </c>
      <c r="I204" s="14" t="s">
        <v>23</v>
      </c>
      <c r="J204" s="17">
        <v>10</v>
      </c>
      <c r="K204" s="75" t="s">
        <v>545</v>
      </c>
      <c r="L204" s="25">
        <v>45696</v>
      </c>
      <c r="M204" s="25">
        <v>45705</v>
      </c>
      <c r="N204" s="16" t="e">
        <f t="shared" ca="1" si="2"/>
        <v>#NAME?</v>
      </c>
      <c r="O204" s="19"/>
      <c r="P204" s="19"/>
      <c r="Q204" s="20"/>
      <c r="R204" s="21" t="str">
        <f t="array" ref="R204">VLOOKUP(C204,DB!A:D,2,FALSE)</f>
        <v>Lingkungan 2 Kelurahan Manado Tua Satu</v>
      </c>
      <c r="S204" s="21" t="str">
        <f t="array" ref="S204">VLOOKUP(C204,DB!A:D,3,FALSE)</f>
        <v>dewikasehung1987@gmail.com</v>
      </c>
      <c r="T204" s="22" t="s">
        <v>19</v>
      </c>
      <c r="U204" s="1" t="str">
        <f t="shared" si="3"/>
        <v>Adhan Yeremia AlhasniFebruari</v>
      </c>
      <c r="V204" s="23">
        <f t="shared" si="4"/>
        <v>45705</v>
      </c>
      <c r="X204" s="26">
        <f>VLOOKUP(CONCATENATE(C204,D204),'Honor 2025'!A:D,4,FALSE)</f>
        <v>2310000</v>
      </c>
      <c r="Y204" s="24"/>
      <c r="BE204" s="24"/>
      <c r="CK204" s="24"/>
      <c r="DQ204" s="24"/>
      <c r="EW204" s="24"/>
      <c r="GC204" s="24"/>
      <c r="HI204" s="24"/>
      <c r="IO204" s="24"/>
      <c r="JU204" s="24"/>
      <c r="LA204" s="24"/>
      <c r="MG204" s="24"/>
      <c r="NM204" s="24"/>
    </row>
    <row r="205" spans="1:377" ht="15" thickBot="1">
      <c r="A205" s="1" t="str">
        <f t="shared" si="0"/>
        <v>Alvani Bregina NgongoloyFebruari-3</v>
      </c>
      <c r="B205" s="12" t="str">
        <f t="shared" si="1"/>
        <v>Weny Fitrah Anwari, S.Tr.Stat.FebruariSUSENAS Maret 2025</v>
      </c>
      <c r="C205" s="13" t="s">
        <v>26</v>
      </c>
      <c r="D205" s="14" t="s">
        <v>98</v>
      </c>
      <c r="E205" s="15" t="s">
        <v>140</v>
      </c>
      <c r="F205" s="15" t="s">
        <v>75</v>
      </c>
      <c r="G205" s="15">
        <f t="shared" si="6"/>
        <v>1280000</v>
      </c>
      <c r="H205" s="16">
        <v>128000</v>
      </c>
      <c r="I205" s="14" t="s">
        <v>23</v>
      </c>
      <c r="J205" s="17">
        <v>10</v>
      </c>
      <c r="K205" s="74" t="s">
        <v>545</v>
      </c>
      <c r="L205" s="25">
        <v>45696</v>
      </c>
      <c r="M205" s="25">
        <v>45705</v>
      </c>
      <c r="N205" s="16" t="e">
        <f t="shared" ca="1" si="2"/>
        <v>#NAME?</v>
      </c>
      <c r="O205" s="19"/>
      <c r="P205" s="19"/>
      <c r="Q205" s="20"/>
      <c r="R205" s="21" t="str">
        <f t="array" ref="R205">VLOOKUP(C205,DB!A:D,2,FALSE)</f>
        <v>Kelurahan Ranotana Weru Lingkunan 3</v>
      </c>
      <c r="S205" s="21" t="str">
        <f t="array" ref="S205">VLOOKUP(C205,DB!A:D,3,FALSE)</f>
        <v>Figliogina05@gmail.com</v>
      </c>
      <c r="T205" s="22" t="s">
        <v>19</v>
      </c>
      <c r="U205" s="1" t="str">
        <f t="shared" si="3"/>
        <v>Alvani Bregina NgongoloyFebruari</v>
      </c>
      <c r="V205" s="23">
        <f t="shared" si="4"/>
        <v>45705</v>
      </c>
      <c r="X205" s="26">
        <f>VLOOKUP(CONCATENATE(C205,D205),'Honor 2025'!A:D,4,FALSE)</f>
        <v>2310000</v>
      </c>
      <c r="Y205" s="24"/>
      <c r="BE205" s="24"/>
      <c r="CK205" s="24"/>
      <c r="DQ205" s="24"/>
      <c r="EW205" s="24"/>
      <c r="GC205" s="24"/>
      <c r="HI205" s="24"/>
      <c r="IO205" s="24"/>
      <c r="JU205" s="24"/>
      <c r="LA205" s="24"/>
      <c r="MG205" s="24"/>
      <c r="NM205" s="24"/>
    </row>
    <row r="206" spans="1:377" ht="15" thickBot="1">
      <c r="A206" s="1" t="str">
        <f t="shared" si="0"/>
        <v>ANGELIA FRANSISCA SUNDAHFebruari-3</v>
      </c>
      <c r="B206" s="12" t="str">
        <f t="shared" si="1"/>
        <v>Habel Nitalessy, S.Tr.Stat.FebruariSUSENAS Maret 2025</v>
      </c>
      <c r="C206" s="13" t="s">
        <v>126</v>
      </c>
      <c r="D206" s="14" t="s">
        <v>98</v>
      </c>
      <c r="E206" s="15" t="s">
        <v>140</v>
      </c>
      <c r="F206" s="15" t="s">
        <v>127</v>
      </c>
      <c r="G206" s="15">
        <f t="shared" si="6"/>
        <v>1280000</v>
      </c>
      <c r="H206" s="16">
        <v>128000</v>
      </c>
      <c r="I206" s="14" t="s">
        <v>23</v>
      </c>
      <c r="J206" s="17">
        <v>10</v>
      </c>
      <c r="K206" s="75" t="s">
        <v>545</v>
      </c>
      <c r="L206" s="25">
        <v>45696</v>
      </c>
      <c r="M206" s="25">
        <v>45705</v>
      </c>
      <c r="N206" s="16" t="e">
        <f t="shared" ca="1" si="2"/>
        <v>#NAME?</v>
      </c>
      <c r="O206" s="19"/>
      <c r="P206" s="19"/>
      <c r="Q206" s="20"/>
      <c r="R206" s="21" t="str">
        <f t="array" ref="R206">VLOOKUP(C206,DB!A:D,2,FALSE)</f>
        <v>Kelurahan Islam lingkungan 3 no.88</v>
      </c>
      <c r="S206" s="21" t="str">
        <f t="array" ref="S206">VLOOKUP(C206,DB!A:D,3,FALSE)</f>
        <v>angeliasundah03@gmail.com</v>
      </c>
      <c r="T206" s="22" t="s">
        <v>19</v>
      </c>
      <c r="U206" s="1" t="str">
        <f t="shared" si="3"/>
        <v>ANGELIA FRANSISCA SUNDAHFebruari</v>
      </c>
      <c r="V206" s="23">
        <f t="shared" si="4"/>
        <v>45705</v>
      </c>
      <c r="X206" s="26">
        <f>VLOOKUP(CONCATENATE(C206,D206),'Honor 2025'!A:D,4,FALSE)</f>
        <v>2310000</v>
      </c>
      <c r="Y206" s="24"/>
      <c r="BE206" s="24"/>
      <c r="CK206" s="24"/>
      <c r="DQ206" s="24"/>
      <c r="EW206" s="24"/>
      <c r="GC206" s="24"/>
      <c r="HI206" s="24"/>
      <c r="IO206" s="24"/>
      <c r="JU206" s="24"/>
      <c r="LA206" s="24"/>
      <c r="MG206" s="24"/>
      <c r="NM206" s="24"/>
    </row>
    <row r="207" spans="1:377" ht="15" thickBot="1">
      <c r="A207" s="1" t="str">
        <f t="shared" si="0"/>
        <v>Cynthia Josephina Simei KawatakFebruari-3</v>
      </c>
      <c r="B207" s="12" t="str">
        <f t="shared" si="1"/>
        <v>Anis Karimah, S.Tr.Stat.FebruariSUSENAS Maret 2025</v>
      </c>
      <c r="C207" s="13" t="s">
        <v>128</v>
      </c>
      <c r="D207" s="14" t="s">
        <v>98</v>
      </c>
      <c r="E207" s="15" t="s">
        <v>140</v>
      </c>
      <c r="F207" s="15" t="s">
        <v>129</v>
      </c>
      <c r="G207" s="15">
        <f t="shared" si="6"/>
        <v>1280000</v>
      </c>
      <c r="H207" s="16">
        <v>128000</v>
      </c>
      <c r="I207" s="14" t="s">
        <v>23</v>
      </c>
      <c r="J207" s="17">
        <v>10</v>
      </c>
      <c r="K207" s="74" t="s">
        <v>545</v>
      </c>
      <c r="L207" s="25">
        <v>45696</v>
      </c>
      <c r="M207" s="25">
        <v>45705</v>
      </c>
      <c r="N207" s="16" t="e">
        <f t="shared" ca="1" si="2"/>
        <v>#NAME?</v>
      </c>
      <c r="O207" s="19"/>
      <c r="P207" s="19"/>
      <c r="Q207" s="20"/>
      <c r="R207" s="21" t="str">
        <f t="array" ref="R207">VLOOKUP(C207,DB!A:D,2,FALSE)</f>
        <v>Lingkungan 3 Kelurahan Tikala Ares</v>
      </c>
      <c r="S207" s="21" t="str">
        <f t="array" ref="S207">VLOOKUP(C207,DB!A:D,3,FALSE)</f>
        <v>cynthiakawatak36@gmail.com</v>
      </c>
      <c r="T207" s="22" t="s">
        <v>19</v>
      </c>
      <c r="U207" s="1" t="str">
        <f t="shared" si="3"/>
        <v>Cynthia Josephina Simei KawatakFebruari</v>
      </c>
      <c r="V207" s="23">
        <f t="shared" si="4"/>
        <v>45705</v>
      </c>
      <c r="X207" s="26">
        <f>VLOOKUP(CONCATENATE(C207,D207),'Honor 2025'!A:D,4,FALSE)</f>
        <v>2310000</v>
      </c>
      <c r="Y207" s="24"/>
      <c r="BE207" s="24"/>
      <c r="CK207" s="24"/>
      <c r="DQ207" s="24"/>
      <c r="EW207" s="24"/>
      <c r="GC207" s="24"/>
      <c r="HI207" s="24"/>
      <c r="IO207" s="24"/>
      <c r="JU207" s="24"/>
      <c r="LA207" s="24"/>
      <c r="MG207" s="24"/>
      <c r="NM207" s="24"/>
    </row>
    <row r="208" spans="1:377" ht="15" thickBot="1">
      <c r="A208" s="1" t="str">
        <f t="shared" si="0"/>
        <v>David Christian Philip RugianFebruari-3</v>
      </c>
      <c r="B208" s="12" t="str">
        <f t="shared" si="1"/>
        <v>Rikky Marco Williem Jotam RugianFebruariSUSENAS Maret 2025</v>
      </c>
      <c r="C208" s="13" t="s">
        <v>71</v>
      </c>
      <c r="D208" s="14" t="s">
        <v>98</v>
      </c>
      <c r="E208" s="15" t="s">
        <v>140</v>
      </c>
      <c r="F208" s="15" t="s">
        <v>130</v>
      </c>
      <c r="G208" s="15">
        <f t="shared" si="6"/>
        <v>1280000</v>
      </c>
      <c r="H208" s="16">
        <v>128000</v>
      </c>
      <c r="I208" s="14" t="s">
        <v>23</v>
      </c>
      <c r="J208" s="17">
        <v>10</v>
      </c>
      <c r="K208" s="75" t="s">
        <v>545</v>
      </c>
      <c r="L208" s="25">
        <v>45696</v>
      </c>
      <c r="M208" s="25">
        <v>45705</v>
      </c>
      <c r="N208" s="16" t="e">
        <f t="shared" ca="1" si="2"/>
        <v>#NAME?</v>
      </c>
      <c r="O208" s="19"/>
      <c r="P208" s="19"/>
      <c r="Q208" s="20"/>
      <c r="R208" s="21" t="str">
        <f t="array" ref="R208">VLOOKUP(C208,DB!A:D,2,FALSE)</f>
        <v>Teling atas lingkungan 1</v>
      </c>
      <c r="S208" s="21" t="str">
        <f t="array" ref="S208">VLOOKUP(C208,DB!A:D,3,FALSE)</f>
        <v>davidphiliprg81@gmail.com</v>
      </c>
      <c r="T208" s="22" t="s">
        <v>19</v>
      </c>
      <c r="U208" s="1" t="str">
        <f t="shared" si="3"/>
        <v>David Christian Philip RugianFebruari</v>
      </c>
      <c r="V208" s="23">
        <f t="shared" si="4"/>
        <v>45705</v>
      </c>
      <c r="X208" s="26">
        <f>VLOOKUP(CONCATENATE(C208,D208),'Honor 2025'!A:D,4,FALSE)</f>
        <v>2750000</v>
      </c>
      <c r="Y208" s="24"/>
      <c r="BE208" s="24"/>
      <c r="CK208" s="24"/>
      <c r="DQ208" s="24"/>
      <c r="EW208" s="24"/>
      <c r="GC208" s="24"/>
      <c r="HI208" s="24"/>
      <c r="IO208" s="24"/>
      <c r="JU208" s="24"/>
      <c r="LA208" s="24"/>
      <c r="MG208" s="24"/>
      <c r="NM208" s="24"/>
    </row>
    <row r="209" spans="1:377" ht="15" thickBot="1">
      <c r="A209" s="1" t="str">
        <f t="shared" si="0"/>
        <v>Deasy Anita Novaleth MuajaFebruari-3</v>
      </c>
      <c r="B209" s="12" t="str">
        <f t="shared" si="1"/>
        <v>Anis Karimah, S.Tr.Stat.FebruariSUSENAS Maret 2025</v>
      </c>
      <c r="C209" s="13" t="s">
        <v>69</v>
      </c>
      <c r="D209" s="14" t="s">
        <v>98</v>
      </c>
      <c r="E209" s="15" t="s">
        <v>140</v>
      </c>
      <c r="F209" s="15" t="s">
        <v>129</v>
      </c>
      <c r="G209" s="15">
        <f t="shared" si="6"/>
        <v>1280000</v>
      </c>
      <c r="H209" s="16">
        <v>128000</v>
      </c>
      <c r="I209" s="14" t="s">
        <v>23</v>
      </c>
      <c r="J209" s="17">
        <v>10</v>
      </c>
      <c r="K209" s="74" t="s">
        <v>545</v>
      </c>
      <c r="L209" s="25">
        <v>45696</v>
      </c>
      <c r="M209" s="25">
        <v>45705</v>
      </c>
      <c r="N209" s="16" t="e">
        <f t="shared" ca="1" si="2"/>
        <v>#NAME?</v>
      </c>
      <c r="O209" s="19"/>
      <c r="P209" s="19"/>
      <c r="Q209" s="20"/>
      <c r="R209" s="21" t="str">
        <f t="array" ref="R209">VLOOKUP(C209,DB!A:D,2,FALSE)</f>
        <v>Jalan Yos Sudarso Lingkungan 2 Kompleks Perumahan TNI AL</v>
      </c>
      <c r="S209" s="21" t="str">
        <f t="array" ref="S209">VLOOKUP(C209,DB!A:D,3,FALSE)</f>
        <v>deasymuaja@gmail.com</v>
      </c>
      <c r="T209" s="22" t="s">
        <v>19</v>
      </c>
      <c r="U209" s="1" t="str">
        <f t="shared" si="3"/>
        <v>Deasy Anita Novaleth MuajaFebruari</v>
      </c>
      <c r="V209" s="23">
        <f t="shared" si="4"/>
        <v>45705</v>
      </c>
      <c r="X209" s="26">
        <f>VLOOKUP(CONCATENATE(C209,D209),'Honor 2025'!A:D,4,FALSE)</f>
        <v>2310000</v>
      </c>
      <c r="Y209" s="24"/>
      <c r="BE209" s="24"/>
      <c r="CK209" s="24"/>
      <c r="DQ209" s="24"/>
      <c r="EW209" s="24"/>
      <c r="GC209" s="24"/>
      <c r="HI209" s="24"/>
      <c r="IO209" s="24"/>
      <c r="JU209" s="24"/>
      <c r="LA209" s="24"/>
      <c r="MG209" s="24"/>
      <c r="NM209" s="24"/>
    </row>
    <row r="210" spans="1:377" ht="15" thickBot="1">
      <c r="A210" s="1" t="str">
        <f t="shared" si="0"/>
        <v>Djurnia TumalotoFebruari-3</v>
      </c>
      <c r="B210" s="12" t="str">
        <f t="shared" si="1"/>
        <v>Nik'mahFebruariSUSENAS Maret 2025</v>
      </c>
      <c r="C210" s="13" t="s">
        <v>131</v>
      </c>
      <c r="D210" s="14" t="s">
        <v>98</v>
      </c>
      <c r="E210" s="15" t="s">
        <v>140</v>
      </c>
      <c r="F210" s="15" t="s">
        <v>85</v>
      </c>
      <c r="G210" s="15">
        <f t="shared" si="6"/>
        <v>1280000</v>
      </c>
      <c r="H210" s="16">
        <v>128000</v>
      </c>
      <c r="I210" s="14" t="s">
        <v>23</v>
      </c>
      <c r="J210" s="17">
        <v>10</v>
      </c>
      <c r="K210" s="75" t="s">
        <v>545</v>
      </c>
      <c r="L210" s="25">
        <v>45696</v>
      </c>
      <c r="M210" s="25">
        <v>45705</v>
      </c>
      <c r="N210" s="16" t="e">
        <f t="shared" ca="1" si="2"/>
        <v>#NAME?</v>
      </c>
      <c r="O210" s="19"/>
      <c r="P210" s="19"/>
      <c r="Q210" s="20"/>
      <c r="R210" s="21" t="str">
        <f t="array" ref="R210">VLOOKUP(C210,DB!A:D,2,FALSE)</f>
        <v>Karame lingkungan 5</v>
      </c>
      <c r="S210" s="21" t="str">
        <f t="array" ref="S210">VLOOKUP(C210,DB!A:D,3,FALSE)</f>
        <v>djurniatumaloto@gmail.com</v>
      </c>
      <c r="T210" s="22" t="s">
        <v>19</v>
      </c>
      <c r="U210" s="1" t="str">
        <f t="shared" si="3"/>
        <v>Djurnia TumalotoFebruari</v>
      </c>
      <c r="V210" s="23">
        <f t="shared" si="4"/>
        <v>45705</v>
      </c>
      <c r="X210" s="26">
        <f>VLOOKUP(CONCATENATE(C210,D210),'Honor 2025'!A:D,4,FALSE)</f>
        <v>2310000</v>
      </c>
      <c r="Y210" s="24"/>
      <c r="BE210" s="24"/>
      <c r="CK210" s="24"/>
      <c r="DQ210" s="24"/>
      <c r="EW210" s="24"/>
      <c r="GC210" s="24"/>
      <c r="HI210" s="24"/>
      <c r="IO210" s="24"/>
      <c r="JU210" s="24"/>
      <c r="LA210" s="24"/>
      <c r="MG210" s="24"/>
      <c r="NM210" s="24"/>
    </row>
    <row r="211" spans="1:377" ht="15" thickBot="1">
      <c r="A211" s="1" t="str">
        <f t="shared" si="0"/>
        <v>Ekalita Oktavita AbubakarFebruari-3</v>
      </c>
      <c r="B211" s="12" t="str">
        <f t="shared" si="1"/>
        <v>Nik'mahFebruariSUSENAS Maret 2025</v>
      </c>
      <c r="C211" s="13" t="s">
        <v>132</v>
      </c>
      <c r="D211" s="14" t="s">
        <v>98</v>
      </c>
      <c r="E211" s="15" t="s">
        <v>140</v>
      </c>
      <c r="F211" s="15" t="s">
        <v>85</v>
      </c>
      <c r="G211" s="15">
        <f t="shared" si="6"/>
        <v>1280000</v>
      </c>
      <c r="H211" s="16">
        <v>128000</v>
      </c>
      <c r="I211" s="14" t="s">
        <v>23</v>
      </c>
      <c r="J211" s="17">
        <v>10</v>
      </c>
      <c r="K211" s="74" t="s">
        <v>545</v>
      </c>
      <c r="L211" s="25">
        <v>45696</v>
      </c>
      <c r="M211" s="25">
        <v>45705</v>
      </c>
      <c r="N211" s="16" t="e">
        <f t="shared" ca="1" si="2"/>
        <v>#NAME?</v>
      </c>
      <c r="O211" s="19"/>
      <c r="P211" s="19"/>
      <c r="Q211" s="20"/>
      <c r="R211" s="21" t="str">
        <f t="array" ref="R211">VLOOKUP(C211,DB!A:D,2,FALSE)</f>
        <v>Kelurahan karame lingkungan 5</v>
      </c>
      <c r="S211" s="21" t="str">
        <f t="array" ref="S211">VLOOKUP(C211,DB!A:D,3,FALSE)</f>
        <v>abubakarekalita@gmail.com</v>
      </c>
      <c r="T211" s="22" t="s">
        <v>19</v>
      </c>
      <c r="U211" s="1" t="str">
        <f t="shared" si="3"/>
        <v>Ekalita Oktavita AbubakarFebruari</v>
      </c>
      <c r="V211" s="23">
        <f t="shared" si="4"/>
        <v>45705</v>
      </c>
      <c r="X211" s="26">
        <f>VLOOKUP(CONCATENATE(C211,D211),'Honor 2025'!A:D,4,FALSE)</f>
        <v>2310000</v>
      </c>
      <c r="Y211" s="24"/>
      <c r="BE211" s="24"/>
      <c r="CK211" s="24"/>
      <c r="DQ211" s="24"/>
      <c r="EW211" s="24"/>
      <c r="GC211" s="24"/>
      <c r="HI211" s="24"/>
      <c r="IO211" s="24"/>
      <c r="JU211" s="24"/>
      <c r="LA211" s="24"/>
      <c r="MG211" s="24"/>
      <c r="NM211" s="24"/>
    </row>
    <row r="212" spans="1:377" ht="15" thickBot="1">
      <c r="A212" s="1" t="str">
        <f t="shared" si="0"/>
        <v>Grace Angel EndungunaungFebruari-3</v>
      </c>
      <c r="B212" s="12" t="str">
        <f t="shared" si="1"/>
        <v>Rikky Marco Williem Jotam RugianFebruariSUSENAS Maret 2025</v>
      </c>
      <c r="C212" s="13" t="s">
        <v>133</v>
      </c>
      <c r="D212" s="14" t="s">
        <v>98</v>
      </c>
      <c r="E212" s="15" t="s">
        <v>140</v>
      </c>
      <c r="F212" s="15" t="s">
        <v>130</v>
      </c>
      <c r="G212" s="15">
        <f t="shared" si="6"/>
        <v>1280000</v>
      </c>
      <c r="H212" s="16">
        <v>128000</v>
      </c>
      <c r="I212" s="14" t="s">
        <v>23</v>
      </c>
      <c r="J212" s="17">
        <v>10</v>
      </c>
      <c r="K212" s="75" t="s">
        <v>545</v>
      </c>
      <c r="L212" s="25">
        <v>45696</v>
      </c>
      <c r="M212" s="25">
        <v>45705</v>
      </c>
      <c r="N212" s="16" t="e">
        <f t="shared" ca="1" si="2"/>
        <v>#NAME?</v>
      </c>
      <c r="O212" s="19"/>
      <c r="P212" s="19"/>
      <c r="Q212" s="20"/>
      <c r="R212" s="21" t="str">
        <f t="array" ref="R212">VLOOKUP(C212,DB!A:D,2,FALSE)</f>
        <v>Jl.raya molas</v>
      </c>
      <c r="S212" s="21" t="str">
        <f t="array" ref="S212">VLOOKUP(C212,DB!A:D,3,FALSE)</f>
        <v>nyonyamallo@gmail.com</v>
      </c>
      <c r="T212" s="22" t="s">
        <v>19</v>
      </c>
      <c r="U212" s="1" t="str">
        <f t="shared" si="3"/>
        <v>Grace Angel EndungunaungFebruari</v>
      </c>
      <c r="V212" s="23">
        <f t="shared" si="4"/>
        <v>45705</v>
      </c>
      <c r="X212" s="26">
        <f>VLOOKUP(CONCATENATE(C212,D212),'Honor 2025'!A:D,4,FALSE)</f>
        <v>2310000</v>
      </c>
      <c r="Y212" s="24"/>
      <c r="BE212" s="24"/>
      <c r="CK212" s="24"/>
      <c r="DQ212" s="24"/>
      <c r="EW212" s="24"/>
      <c r="GC212" s="24"/>
      <c r="HI212" s="24"/>
      <c r="IO212" s="24"/>
      <c r="JU212" s="24"/>
      <c r="LA212" s="24"/>
      <c r="MG212" s="24"/>
      <c r="NM212" s="24"/>
    </row>
    <row r="213" spans="1:377" ht="15" thickBot="1">
      <c r="A213" s="1" t="str">
        <f t="shared" si="0"/>
        <v>Julita Christiani Thalia DendengFebruari-3</v>
      </c>
      <c r="B213" s="12" t="str">
        <f t="shared" si="1"/>
        <v>Deyvi Stella Rumangkang, S.E.FebruariSUSENAS Maret 2025</v>
      </c>
      <c r="C213" s="13" t="s">
        <v>134</v>
      </c>
      <c r="D213" s="14" t="s">
        <v>98</v>
      </c>
      <c r="E213" s="15" t="s">
        <v>140</v>
      </c>
      <c r="F213" s="15" t="s">
        <v>90</v>
      </c>
      <c r="G213" s="15">
        <f t="shared" si="6"/>
        <v>1280000</v>
      </c>
      <c r="H213" s="16">
        <v>128000</v>
      </c>
      <c r="I213" s="14" t="s">
        <v>23</v>
      </c>
      <c r="J213" s="17">
        <v>10</v>
      </c>
      <c r="K213" s="74" t="s">
        <v>545</v>
      </c>
      <c r="L213" s="25">
        <v>45696</v>
      </c>
      <c r="M213" s="25">
        <v>45705</v>
      </c>
      <c r="N213" s="16" t="e">
        <f t="shared" ca="1" si="2"/>
        <v>#NAME?</v>
      </c>
      <c r="O213" s="19"/>
      <c r="P213" s="19"/>
      <c r="Q213" s="20"/>
      <c r="R213" s="21" t="str">
        <f t="array" ref="R213">VLOOKUP(C213,DB!A:D,2,FALSE)</f>
        <v>Paniki satu lingkungan 1</v>
      </c>
      <c r="S213" s="21" t="str">
        <f t="array" ref="S213">VLOOKUP(C213,DB!A:D,3,FALSE)</f>
        <v>dendengjulita11@gmail.com</v>
      </c>
      <c r="T213" s="22" t="s">
        <v>19</v>
      </c>
      <c r="U213" s="1" t="str">
        <f t="shared" si="3"/>
        <v>Julita Christiani Thalia DendengFebruari</v>
      </c>
      <c r="V213" s="23">
        <f t="shared" si="4"/>
        <v>45705</v>
      </c>
      <c r="X213" s="26">
        <f>VLOOKUP(CONCATENATE(C213,D213),'Honor 2025'!A:D,4,FALSE)</f>
        <v>2310000</v>
      </c>
      <c r="Y213" s="24"/>
      <c r="BE213" s="24"/>
      <c r="CK213" s="24"/>
      <c r="DQ213" s="24"/>
      <c r="EW213" s="24"/>
      <c r="GC213" s="24"/>
      <c r="HI213" s="24"/>
      <c r="IO213" s="24"/>
      <c r="JU213" s="24"/>
      <c r="LA213" s="24"/>
      <c r="MG213" s="24"/>
      <c r="NM213" s="24"/>
    </row>
    <row r="214" spans="1:377" ht="15" thickBot="1">
      <c r="A214" s="1" t="str">
        <f t="shared" si="0"/>
        <v>Marian sonia poliiFebruari-3</v>
      </c>
      <c r="B214" s="12" t="str">
        <f t="shared" si="1"/>
        <v>Habel Nitalessy, S.Tr.Stat.FebruariSUSENAS Maret 2025</v>
      </c>
      <c r="C214" s="13" t="s">
        <v>67</v>
      </c>
      <c r="D214" s="14" t="s">
        <v>98</v>
      </c>
      <c r="E214" s="15" t="s">
        <v>140</v>
      </c>
      <c r="F214" s="15" t="s">
        <v>127</v>
      </c>
      <c r="G214" s="15">
        <f t="shared" si="6"/>
        <v>1280000</v>
      </c>
      <c r="H214" s="16">
        <v>128000</v>
      </c>
      <c r="I214" s="14" t="s">
        <v>23</v>
      </c>
      <c r="J214" s="17">
        <v>10</v>
      </c>
      <c r="K214" s="75" t="s">
        <v>545</v>
      </c>
      <c r="L214" s="25">
        <v>45696</v>
      </c>
      <c r="M214" s="25">
        <v>45705</v>
      </c>
      <c r="N214" s="16" t="e">
        <f t="shared" ca="1" si="2"/>
        <v>#NAME?</v>
      </c>
      <c r="O214" s="19"/>
      <c r="P214" s="19"/>
      <c r="Q214" s="20"/>
      <c r="R214" s="21" t="str">
        <f t="array" ref="R214">VLOOKUP(C214,DB!A:D,2,FALSE)</f>
        <v>Jalan camar iv no 103</v>
      </c>
      <c r="S214" s="21" t="str">
        <f t="array" ref="S214">VLOOKUP(C214,DB!A:D,3,FALSE)</f>
        <v>marianpolii7@gmail.com</v>
      </c>
      <c r="T214" s="22" t="s">
        <v>19</v>
      </c>
      <c r="U214" s="1" t="str">
        <f t="shared" si="3"/>
        <v>Marian sonia poliiFebruari</v>
      </c>
      <c r="V214" s="23">
        <f t="shared" si="4"/>
        <v>45705</v>
      </c>
      <c r="X214" s="26">
        <f>VLOOKUP(CONCATENATE(C214,D214),'Honor 2025'!A:D,4,FALSE)</f>
        <v>2310000</v>
      </c>
      <c r="Y214" s="24"/>
      <c r="BE214" s="24"/>
      <c r="CK214" s="24"/>
      <c r="DQ214" s="24"/>
      <c r="EW214" s="24"/>
      <c r="GC214" s="24"/>
      <c r="HI214" s="24"/>
      <c r="IO214" s="24"/>
      <c r="JU214" s="24"/>
      <c r="LA214" s="24"/>
      <c r="MG214" s="24"/>
      <c r="NM214" s="24"/>
    </row>
    <row r="215" spans="1:377" ht="15" thickBot="1">
      <c r="A215" s="1" t="str">
        <f t="shared" si="0"/>
        <v>Meike Marta TuukFebruari-3</v>
      </c>
      <c r="B215" s="12" t="str">
        <f t="shared" si="1"/>
        <v>Ricky, A.MdFebruariSUSENAS Maret 2025</v>
      </c>
      <c r="C215" s="13" t="s">
        <v>135</v>
      </c>
      <c r="D215" s="14" t="s">
        <v>98</v>
      </c>
      <c r="E215" s="15" t="s">
        <v>140</v>
      </c>
      <c r="F215" s="27" t="s">
        <v>145</v>
      </c>
      <c r="G215" s="15">
        <f t="shared" si="6"/>
        <v>1280000</v>
      </c>
      <c r="H215" s="16">
        <v>128000</v>
      </c>
      <c r="I215" s="14" t="s">
        <v>23</v>
      </c>
      <c r="J215" s="17">
        <v>10</v>
      </c>
      <c r="K215" s="74" t="s">
        <v>545</v>
      </c>
      <c r="L215" s="25">
        <v>45696</v>
      </c>
      <c r="M215" s="25">
        <v>45705</v>
      </c>
      <c r="N215" s="16" t="e">
        <f t="shared" ca="1" si="2"/>
        <v>#NAME?</v>
      </c>
      <c r="O215" s="19"/>
      <c r="P215" s="19"/>
      <c r="Q215" s="20"/>
      <c r="R215" s="21" t="str">
        <f t="array" ref="R215">VLOOKUP(C215,DB!A:D,2,FALSE)</f>
        <v>Lingkungan 2 Bunaken</v>
      </c>
      <c r="S215" s="21" t="str">
        <f t="array" ref="S215">VLOOKUP(C215,DB!A:D,3,FALSE)</f>
        <v>franslikawa@gmail.com</v>
      </c>
      <c r="T215" s="22" t="s">
        <v>19</v>
      </c>
      <c r="U215" s="1" t="str">
        <f t="shared" si="3"/>
        <v>Meike Marta TuukFebruari</v>
      </c>
      <c r="V215" s="23">
        <f t="shared" si="4"/>
        <v>45705</v>
      </c>
      <c r="X215" s="26">
        <f>VLOOKUP(CONCATENATE(C215,D215),'Honor 2025'!A:D,4,FALSE)</f>
        <v>2310000</v>
      </c>
      <c r="Y215" s="24"/>
      <c r="BE215" s="24"/>
      <c r="CK215" s="24"/>
      <c r="DQ215" s="24"/>
      <c r="EW215" s="24"/>
      <c r="GC215" s="24"/>
      <c r="HI215" s="24"/>
      <c r="IO215" s="24"/>
      <c r="JU215" s="24"/>
      <c r="LA215" s="24"/>
      <c r="MG215" s="24"/>
      <c r="NM215" s="24"/>
    </row>
    <row r="216" spans="1:377" ht="15" thickBot="1">
      <c r="A216" s="1" t="str">
        <f t="shared" si="0"/>
        <v>Meri adelina kalaloFebruari-3</v>
      </c>
      <c r="B216" s="12" t="str">
        <f t="shared" si="1"/>
        <v>Olivia Widyawaty SahambangungFebruariSUSENAS Maret 2025</v>
      </c>
      <c r="C216" s="13" t="s">
        <v>81</v>
      </c>
      <c r="D216" s="14" t="s">
        <v>98</v>
      </c>
      <c r="E216" s="15" t="s">
        <v>140</v>
      </c>
      <c r="F216" s="15" t="s">
        <v>28</v>
      </c>
      <c r="G216" s="15">
        <f t="shared" si="6"/>
        <v>1280000</v>
      </c>
      <c r="H216" s="16">
        <v>128000</v>
      </c>
      <c r="I216" s="14" t="s">
        <v>23</v>
      </c>
      <c r="J216" s="17">
        <v>10</v>
      </c>
      <c r="K216" s="75" t="s">
        <v>545</v>
      </c>
      <c r="L216" s="25">
        <v>45696</v>
      </c>
      <c r="M216" s="25">
        <v>45705</v>
      </c>
      <c r="N216" s="16" t="e">
        <f t="shared" ca="1" si="2"/>
        <v>#NAME?</v>
      </c>
      <c r="O216" s="19"/>
      <c r="P216" s="19"/>
      <c r="Q216" s="20"/>
      <c r="R216" s="21" t="str">
        <f t="array" ref="R216">VLOOKUP(C216,DB!A:D,2,FALSE)</f>
        <v>Ranotana weru lingkungan 4</v>
      </c>
      <c r="S216" s="21" t="str">
        <f t="array" ref="S216">VLOOKUP(C216,DB!A:D,3,FALSE)</f>
        <v>adelinakalalo73@gmail.com</v>
      </c>
      <c r="T216" s="22" t="s">
        <v>19</v>
      </c>
      <c r="U216" s="1" t="str">
        <f t="shared" si="3"/>
        <v>Meri adelina kalaloFebruari</v>
      </c>
      <c r="V216" s="23">
        <f t="shared" si="4"/>
        <v>45705</v>
      </c>
      <c r="X216" s="26">
        <f>VLOOKUP(CONCATENATE(C216,D216),'Honor 2025'!A:D,4,FALSE)</f>
        <v>2310000</v>
      </c>
      <c r="Y216" s="24"/>
      <c r="BE216" s="24"/>
      <c r="CK216" s="24"/>
      <c r="DQ216" s="24"/>
      <c r="EW216" s="24"/>
      <c r="GC216" s="24"/>
      <c r="HI216" s="24"/>
      <c r="IO216" s="24"/>
      <c r="JU216" s="24"/>
      <c r="LA216" s="24"/>
      <c r="MG216" s="24"/>
      <c r="NM216" s="24"/>
    </row>
    <row r="217" spans="1:377" ht="15" thickBot="1">
      <c r="A217" s="1" t="str">
        <f t="shared" si="0"/>
        <v>Mieske kaumpunganFebruari-3</v>
      </c>
      <c r="B217" s="12" t="str">
        <f t="shared" si="1"/>
        <v>Olivia Widyawaty SahambangungFebruariSUSENAS Maret 2025</v>
      </c>
      <c r="C217" s="13" t="s">
        <v>137</v>
      </c>
      <c r="D217" s="14" t="s">
        <v>98</v>
      </c>
      <c r="E217" s="15" t="s">
        <v>140</v>
      </c>
      <c r="F217" s="15" t="s">
        <v>28</v>
      </c>
      <c r="G217" s="15">
        <f t="shared" si="6"/>
        <v>1280000</v>
      </c>
      <c r="H217" s="16">
        <v>128000</v>
      </c>
      <c r="I217" s="14" t="s">
        <v>23</v>
      </c>
      <c r="J217" s="17">
        <v>10</v>
      </c>
      <c r="K217" s="74" t="s">
        <v>545</v>
      </c>
      <c r="L217" s="25">
        <v>45696</v>
      </c>
      <c r="M217" s="25">
        <v>45705</v>
      </c>
      <c r="N217" s="16" t="e">
        <f t="shared" ca="1" si="2"/>
        <v>#NAME?</v>
      </c>
      <c r="O217" s="19"/>
      <c r="P217" s="19"/>
      <c r="Q217" s="20"/>
      <c r="R217" s="21" t="str">
        <f t="array" ref="R217">VLOOKUP(C217,DB!A:D,2,FALSE)</f>
        <v>Jl. Gunung Lolombulan 138 wanea lingkungan 5</v>
      </c>
      <c r="S217" s="21" t="str">
        <f t="array" ref="S217">VLOOKUP(C217,DB!A:D,3,FALSE)</f>
        <v>doangmeis@gmail.com</v>
      </c>
      <c r="T217" s="22" t="s">
        <v>19</v>
      </c>
      <c r="U217" s="1" t="str">
        <f t="shared" si="3"/>
        <v>Mieske kaumpunganFebruari</v>
      </c>
      <c r="V217" s="23">
        <f t="shared" si="4"/>
        <v>45705</v>
      </c>
      <c r="X217" s="26">
        <f>VLOOKUP(CONCATENATE(C217,D217),'Honor 2025'!A:D,4,FALSE)</f>
        <v>2310000</v>
      </c>
      <c r="Y217" s="24"/>
      <c r="BE217" s="24"/>
      <c r="CK217" s="24"/>
      <c r="DQ217" s="24"/>
      <c r="EW217" s="24"/>
      <c r="GC217" s="24"/>
      <c r="HI217" s="24"/>
      <c r="IO217" s="24"/>
      <c r="JU217" s="24"/>
      <c r="LA217" s="24"/>
      <c r="MG217" s="24"/>
      <c r="NM217" s="24"/>
    </row>
    <row r="218" spans="1:377" ht="15" thickBot="1">
      <c r="A218" s="1" t="str">
        <f t="shared" si="0"/>
        <v>Rolita Prisilia MahalariFebruari-3</v>
      </c>
      <c r="B218" s="12" t="str">
        <f t="shared" si="1"/>
        <v>Weny Fitrah Anwari, S.Tr.Stat.FebruariSUSENAS Maret 2025</v>
      </c>
      <c r="C218" s="13" t="s">
        <v>138</v>
      </c>
      <c r="D218" s="14" t="s">
        <v>98</v>
      </c>
      <c r="E218" s="15" t="s">
        <v>140</v>
      </c>
      <c r="F218" s="15" t="s">
        <v>75</v>
      </c>
      <c r="G218" s="15">
        <f t="shared" si="6"/>
        <v>1280000</v>
      </c>
      <c r="H218" s="16">
        <v>128000</v>
      </c>
      <c r="I218" s="14" t="s">
        <v>23</v>
      </c>
      <c r="J218" s="17">
        <v>10</v>
      </c>
      <c r="K218" s="75" t="s">
        <v>545</v>
      </c>
      <c r="L218" s="25">
        <v>45696</v>
      </c>
      <c r="M218" s="25">
        <v>45705</v>
      </c>
      <c r="N218" s="16" t="e">
        <f t="shared" ca="1" si="2"/>
        <v>#NAME?</v>
      </c>
      <c r="O218" s="19"/>
      <c r="P218" s="19"/>
      <c r="Q218" s="20"/>
      <c r="R218" s="21" t="str">
        <f t="array" ref="R218">VLOOKUP(C218,DB!A:D,2,FALSE)</f>
        <v>Jalan baru link 3 no 15</v>
      </c>
      <c r="S218" s="21" t="str">
        <f t="array" ref="S218">VLOOKUP(C218,DB!A:D,3,FALSE)</f>
        <v>rolitaprisilia@gmail.com</v>
      </c>
      <c r="T218" s="22" t="s">
        <v>19</v>
      </c>
      <c r="U218" s="1" t="str">
        <f t="shared" si="3"/>
        <v>Rolita Prisilia MahalariFebruari</v>
      </c>
      <c r="V218" s="23">
        <f t="shared" si="4"/>
        <v>45705</v>
      </c>
      <c r="X218" s="26">
        <f>VLOOKUP(CONCATENATE(C218,D218),'Honor 2025'!A:D,4,FALSE)</f>
        <v>2310000</v>
      </c>
      <c r="Y218" s="24"/>
      <c r="BE218" s="24"/>
      <c r="CK218" s="24"/>
      <c r="DQ218" s="24"/>
      <c r="EW218" s="24"/>
      <c r="GC218" s="24"/>
      <c r="HI218" s="24"/>
      <c r="IO218" s="24"/>
      <c r="JU218" s="24"/>
      <c r="LA218" s="24"/>
      <c r="MG218" s="24"/>
      <c r="NM218" s="24"/>
    </row>
    <row r="219" spans="1:377" ht="15" thickBot="1">
      <c r="A219" s="1" t="str">
        <f t="shared" si="0"/>
        <v>Yuliana Telly LumiFebruari-3</v>
      </c>
      <c r="B219" s="12" t="str">
        <f t="shared" si="1"/>
        <v>Deyvi Stella Rumangkang, S.E.FebruariSUSENAS Maret 2025</v>
      </c>
      <c r="C219" s="13" t="s">
        <v>139</v>
      </c>
      <c r="D219" s="14" t="s">
        <v>98</v>
      </c>
      <c r="E219" s="15" t="s">
        <v>140</v>
      </c>
      <c r="F219" s="15" t="s">
        <v>90</v>
      </c>
      <c r="G219" s="15">
        <f t="shared" si="6"/>
        <v>1280000</v>
      </c>
      <c r="H219" s="16">
        <v>128000</v>
      </c>
      <c r="I219" s="14" t="s">
        <v>23</v>
      </c>
      <c r="J219" s="17">
        <v>10</v>
      </c>
      <c r="K219" s="74" t="s">
        <v>545</v>
      </c>
      <c r="L219" s="25">
        <v>45696</v>
      </c>
      <c r="M219" s="25">
        <v>45705</v>
      </c>
      <c r="N219" s="16" t="e">
        <f t="shared" ca="1" si="2"/>
        <v>#NAME?</v>
      </c>
      <c r="O219" s="19"/>
      <c r="P219" s="19"/>
      <c r="Q219" s="20"/>
      <c r="R219" s="21" t="str">
        <f t="array" ref="R219">VLOOKUP(C219,DB!A:D,2,FALSE)</f>
        <v>Mapanget Barat Ling VI</v>
      </c>
      <c r="S219" s="21" t="str">
        <f t="array" ref="S219">VLOOKUP(C219,DB!A:D,3,FALSE)</f>
        <v>tellylumi06@gmail.com</v>
      </c>
      <c r="T219" s="22" t="s">
        <v>19</v>
      </c>
      <c r="U219" s="1" t="str">
        <f t="shared" si="3"/>
        <v>Yuliana Telly LumiFebruari</v>
      </c>
      <c r="V219" s="23">
        <f t="shared" si="4"/>
        <v>45705</v>
      </c>
      <c r="X219" s="26">
        <f>VLOOKUP(CONCATENATE(C219,D219),'Honor 2025'!A:D,4,FALSE)</f>
        <v>2310000</v>
      </c>
      <c r="Y219" s="24"/>
      <c r="BE219" s="24"/>
      <c r="CK219" s="24"/>
      <c r="DQ219" s="24"/>
      <c r="EW219" s="24"/>
      <c r="GC219" s="24"/>
      <c r="HI219" s="24"/>
      <c r="IO219" s="24"/>
      <c r="JU219" s="24"/>
      <c r="LA219" s="24"/>
      <c r="MG219" s="24"/>
      <c r="NM219" s="24"/>
    </row>
    <row r="220" spans="1:377" ht="15" thickBot="1">
      <c r="A220" s="1" t="str">
        <f t="shared" si="0"/>
        <v>Margaret Rosanta SembiringFebruari-1</v>
      </c>
      <c r="B220" s="12" t="str">
        <f t="shared" si="1"/>
        <v>Kennedy UmadjiFebruariUpdating/Listing BS SAKERNAS Februari</v>
      </c>
      <c r="C220" s="13" t="s">
        <v>146</v>
      </c>
      <c r="D220" s="14" t="s">
        <v>98</v>
      </c>
      <c r="E220" s="15" t="s">
        <v>147</v>
      </c>
      <c r="F220" s="15" t="s">
        <v>83</v>
      </c>
      <c r="G220" s="15">
        <f t="shared" si="6"/>
        <v>510000</v>
      </c>
      <c r="H220" s="16">
        <v>170000</v>
      </c>
      <c r="I220" s="14" t="s">
        <v>23</v>
      </c>
      <c r="J220" s="17">
        <v>3</v>
      </c>
      <c r="K220" s="75" t="s">
        <v>528</v>
      </c>
      <c r="L220" s="25">
        <v>45681</v>
      </c>
      <c r="M220" s="25">
        <v>45695</v>
      </c>
      <c r="N220" s="16" t="e">
        <f t="shared" ca="1" si="2"/>
        <v>#NAME?</v>
      </c>
      <c r="O220" s="19"/>
      <c r="P220" s="19"/>
      <c r="Q220" s="20"/>
      <c r="R220" s="21" t="str">
        <f t="array" ref="R220">VLOOKUP(C220,DB!A:D,2,FALSE)</f>
        <v>Bahu Ling 2 no 12A malalayang</v>
      </c>
      <c r="S220" s="21" t="str">
        <f t="array" ref="S220">VLOOKUP(C220,DB!A:D,3,FALSE)</f>
        <v>margaretsembiring1981@gmail.com</v>
      </c>
      <c r="T220" s="22" t="s">
        <v>19</v>
      </c>
      <c r="U220" s="1" t="str">
        <f t="shared" si="3"/>
        <v>Margaret Rosanta SembiringFebruari</v>
      </c>
      <c r="V220" s="23">
        <f t="shared" si="4"/>
        <v>45695</v>
      </c>
      <c r="X220" s="26">
        <f>VLOOKUP(CONCATENATE(C220,D220),'Honor 2025'!A:D,4,FALSE)</f>
        <v>2160000</v>
      </c>
      <c r="Y220" s="24"/>
      <c r="BE220" s="24"/>
      <c r="CK220" s="24"/>
      <c r="DQ220" s="24"/>
      <c r="EW220" s="24"/>
      <c r="GC220" s="24"/>
      <c r="HI220" s="24"/>
      <c r="IO220" s="24"/>
      <c r="JU220" s="24"/>
      <c r="LA220" s="24"/>
      <c r="MG220" s="24"/>
      <c r="NM220" s="24"/>
    </row>
    <row r="221" spans="1:377" ht="15" thickBot="1">
      <c r="A221" s="1" t="str">
        <f t="shared" si="0"/>
        <v>Maria Francisca MaunFebruari-1</v>
      </c>
      <c r="B221" s="12" t="str">
        <f t="shared" si="1"/>
        <v>Kennedy UmadjiFebruariUpdating/Listing BS SAKERNAS Februari</v>
      </c>
      <c r="C221" s="13" t="s">
        <v>62</v>
      </c>
      <c r="D221" s="14" t="s">
        <v>98</v>
      </c>
      <c r="E221" s="15" t="s">
        <v>147</v>
      </c>
      <c r="F221" s="15" t="s">
        <v>83</v>
      </c>
      <c r="G221" s="15">
        <f t="shared" si="6"/>
        <v>510000</v>
      </c>
      <c r="H221" s="16">
        <v>170000</v>
      </c>
      <c r="I221" s="14" t="s">
        <v>23</v>
      </c>
      <c r="J221" s="17">
        <v>3</v>
      </c>
      <c r="K221" s="74" t="s">
        <v>528</v>
      </c>
      <c r="L221" s="25">
        <v>45681</v>
      </c>
      <c r="M221" s="25">
        <v>45695</v>
      </c>
      <c r="N221" s="16" t="e">
        <f t="shared" ca="1" si="2"/>
        <v>#NAME?</v>
      </c>
      <c r="O221" s="19"/>
      <c r="P221" s="19"/>
      <c r="Q221" s="20"/>
      <c r="R221" s="21" t="str">
        <f t="array" ref="R221">VLOOKUP(C221,DB!A:D,2,FALSE)</f>
        <v>buha lingkungan 6</v>
      </c>
      <c r="S221" s="21" t="str">
        <f t="array" ref="S221">VLOOKUP(C221,DB!A:D,3,FALSE)</f>
        <v>mariamaun67@gmail.com</v>
      </c>
      <c r="T221" s="22" t="s">
        <v>19</v>
      </c>
      <c r="U221" s="1" t="str">
        <f t="shared" si="3"/>
        <v>Maria Francisca MaunFebruari</v>
      </c>
      <c r="V221" s="23">
        <f t="shared" si="4"/>
        <v>45695</v>
      </c>
      <c r="X221" s="26">
        <f>VLOOKUP(CONCATENATE(C221,D221),'Honor 2025'!A:D,4,FALSE)</f>
        <v>2160000</v>
      </c>
      <c r="Y221" s="24"/>
      <c r="BE221" s="24"/>
      <c r="CK221" s="24"/>
      <c r="DQ221" s="24"/>
      <c r="EW221" s="24"/>
      <c r="GC221" s="24"/>
      <c r="HI221" s="24"/>
      <c r="IO221" s="24"/>
      <c r="JU221" s="24"/>
      <c r="LA221" s="24"/>
      <c r="MG221" s="24"/>
      <c r="NM221" s="24"/>
    </row>
    <row r="222" spans="1:377" ht="15" thickBot="1">
      <c r="A222" s="1" t="str">
        <f t="shared" si="0"/>
        <v>Lestari Suhendri TintingonFebruari-1</v>
      </c>
      <c r="B222" s="12" t="str">
        <f t="shared" si="1"/>
        <v>Ni Putu Beliana Puspita Sari, S.Tr.Stat.FebruariUpdating/Listing BS SAKERNAS Februari</v>
      </c>
      <c r="C222" s="13" t="s">
        <v>76</v>
      </c>
      <c r="D222" s="14" t="s">
        <v>98</v>
      </c>
      <c r="E222" s="15" t="s">
        <v>147</v>
      </c>
      <c r="F222" s="15" t="s">
        <v>148</v>
      </c>
      <c r="G222" s="15">
        <f t="shared" si="6"/>
        <v>510000</v>
      </c>
      <c r="H222" s="16">
        <v>170000</v>
      </c>
      <c r="I222" s="14" t="s">
        <v>23</v>
      </c>
      <c r="J222" s="17">
        <v>3</v>
      </c>
      <c r="K222" s="75" t="s">
        <v>528</v>
      </c>
      <c r="L222" s="25">
        <v>45681</v>
      </c>
      <c r="M222" s="25">
        <v>45695</v>
      </c>
      <c r="N222" s="16" t="e">
        <f t="shared" ca="1" si="2"/>
        <v>#NAME?</v>
      </c>
      <c r="O222" s="19"/>
      <c r="P222" s="19"/>
      <c r="Q222" s="20"/>
      <c r="R222" s="21" t="str">
        <f t="array" ref="R222">VLOOKUP(C222,DB!A:D,2,FALSE)</f>
        <v>Kelurahan Bahu lingkungan 6</v>
      </c>
      <c r="S222" s="21" t="str">
        <f t="array" ref="S222">VLOOKUP(C222,DB!A:D,3,FALSE)</f>
        <v>lestaritintingon@gmail.com</v>
      </c>
      <c r="T222" s="22" t="s">
        <v>19</v>
      </c>
      <c r="U222" s="1" t="str">
        <f t="shared" si="3"/>
        <v>Lestari Suhendri TintingonFebruari</v>
      </c>
      <c r="V222" s="23">
        <f t="shared" si="4"/>
        <v>45695</v>
      </c>
      <c r="X222" s="26">
        <f>VLOOKUP(CONCATENATE(C222,D222),'Honor 2025'!A:D,4,FALSE)</f>
        <v>2160000</v>
      </c>
      <c r="Y222" s="24"/>
      <c r="BE222" s="24"/>
      <c r="CK222" s="24"/>
      <c r="DQ222" s="24"/>
      <c r="EW222" s="24"/>
      <c r="GC222" s="24"/>
      <c r="HI222" s="24"/>
      <c r="IO222" s="24"/>
      <c r="JU222" s="24"/>
      <c r="LA222" s="24"/>
      <c r="MG222" s="24"/>
      <c r="NM222" s="24"/>
    </row>
    <row r="223" spans="1:377" ht="15" thickBot="1">
      <c r="A223" s="1" t="str">
        <f t="shared" si="0"/>
        <v>Feki WangkaFebruari-1</v>
      </c>
      <c r="B223" s="12" t="str">
        <f t="shared" si="1"/>
        <v>Ni Putu Beliana Puspita Sari, S.Tr.Stat.FebruariUpdating/Listing BS SAKERNAS Februari</v>
      </c>
      <c r="C223" s="13" t="s">
        <v>149</v>
      </c>
      <c r="D223" s="14" t="s">
        <v>98</v>
      </c>
      <c r="E223" s="15" t="s">
        <v>147</v>
      </c>
      <c r="F223" s="15" t="s">
        <v>148</v>
      </c>
      <c r="G223" s="15">
        <f t="shared" si="6"/>
        <v>510000</v>
      </c>
      <c r="H223" s="16">
        <v>170000</v>
      </c>
      <c r="I223" s="14" t="s">
        <v>23</v>
      </c>
      <c r="J223" s="17">
        <v>3</v>
      </c>
      <c r="K223" s="74" t="s">
        <v>528</v>
      </c>
      <c r="L223" s="25">
        <v>45681</v>
      </c>
      <c r="M223" s="25">
        <v>45695</v>
      </c>
      <c r="N223" s="16" t="e">
        <f t="shared" ca="1" si="2"/>
        <v>#NAME?</v>
      </c>
      <c r="O223" s="19"/>
      <c r="P223" s="19"/>
      <c r="Q223" s="20"/>
      <c r="R223" s="21">
        <f t="array" ref="R223">VLOOKUP(C223,DB!A:D,2,FALSE)</f>
        <v>7171091002700000</v>
      </c>
      <c r="S223" s="21" t="str">
        <f t="array" ref="S223">VLOOKUP(C223,DB!A:D,3,FALSE)</f>
        <v>fekiwangka70@gmail.com</v>
      </c>
      <c r="T223" s="22" t="s">
        <v>19</v>
      </c>
      <c r="U223" s="1" t="str">
        <f t="shared" si="3"/>
        <v>Feki WangkaFebruari</v>
      </c>
      <c r="V223" s="23">
        <f t="shared" si="4"/>
        <v>45695</v>
      </c>
      <c r="X223" s="26">
        <f>VLOOKUP(CONCATENATE(C223,D223),'Honor 2025'!A:D,4,FALSE)</f>
        <v>2160000</v>
      </c>
      <c r="Y223" s="24"/>
      <c r="BE223" s="24"/>
      <c r="CK223" s="24"/>
      <c r="DQ223" s="24"/>
      <c r="EW223" s="24"/>
      <c r="GC223" s="24"/>
      <c r="HI223" s="24"/>
      <c r="IO223" s="24"/>
      <c r="JU223" s="24"/>
      <c r="LA223" s="24"/>
      <c r="MG223" s="24"/>
      <c r="NM223" s="24"/>
    </row>
    <row r="224" spans="1:377" ht="15" thickBot="1">
      <c r="A224" s="1" t="str">
        <f t="shared" si="0"/>
        <v>Jonathan MandagiFebruari-1</v>
      </c>
      <c r="B224" s="12" t="str">
        <f t="shared" si="1"/>
        <v>Gaberiel, S.Tr.Stat.FebruariUpdating/Listing BS SAKERNAS Februari</v>
      </c>
      <c r="C224" s="13" t="s">
        <v>150</v>
      </c>
      <c r="D224" s="14" t="s">
        <v>98</v>
      </c>
      <c r="E224" s="15" t="s">
        <v>147</v>
      </c>
      <c r="F224" s="15" t="s">
        <v>151</v>
      </c>
      <c r="G224" s="15">
        <f t="shared" si="6"/>
        <v>340000</v>
      </c>
      <c r="H224" s="16">
        <v>170000</v>
      </c>
      <c r="I224" s="14" t="s">
        <v>23</v>
      </c>
      <c r="J224" s="17">
        <v>2</v>
      </c>
      <c r="K224" s="75" t="s">
        <v>528</v>
      </c>
      <c r="L224" s="25">
        <v>45681</v>
      </c>
      <c r="M224" s="25">
        <v>45695</v>
      </c>
      <c r="N224" s="16" t="e">
        <f t="shared" ca="1" si="2"/>
        <v>#NAME?</v>
      </c>
      <c r="O224" s="19"/>
      <c r="P224" s="19"/>
      <c r="Q224" s="20"/>
      <c r="R224" s="21" t="str">
        <f t="array" ref="R224">VLOOKUP(C224,DB!A:D,2,FALSE)</f>
        <v>jln gunung kerinci bumi nyiur lingkungan 2</v>
      </c>
      <c r="S224" s="21" t="str">
        <f t="array" ref="S224">VLOOKUP(C224,DB!A:D,3,FALSE)</f>
        <v>maikel180304@gmail.com</v>
      </c>
      <c r="T224" s="22" t="s">
        <v>19</v>
      </c>
      <c r="U224" s="1" t="str">
        <f t="shared" si="3"/>
        <v>Jonathan MandagiFebruari</v>
      </c>
      <c r="V224" s="23">
        <f t="shared" si="4"/>
        <v>45695</v>
      </c>
      <c r="X224" s="26">
        <f>VLOOKUP(CONCATENATE(C224,D224),'Honor 2025'!A:D,4,FALSE)</f>
        <v>1440000</v>
      </c>
      <c r="Y224" s="24"/>
      <c r="BE224" s="24"/>
      <c r="CK224" s="24"/>
      <c r="DQ224" s="24"/>
      <c r="EW224" s="24"/>
      <c r="GC224" s="24"/>
      <c r="HI224" s="24"/>
      <c r="IO224" s="24"/>
      <c r="JU224" s="24"/>
      <c r="LA224" s="24"/>
      <c r="MG224" s="24"/>
      <c r="NM224" s="24"/>
    </row>
    <row r="225" spans="1:377" ht="15" thickBot="1">
      <c r="A225" s="1" t="str">
        <f t="shared" si="0"/>
        <v>Jeane Josefin ArundaaFebruari-1</v>
      </c>
      <c r="B225" s="12" t="str">
        <f t="shared" si="1"/>
        <v>Gaberiel, S.Tr.Stat.FebruariUpdating/Listing BS SAKERNAS Februari</v>
      </c>
      <c r="C225" s="13" t="s">
        <v>66</v>
      </c>
      <c r="D225" s="14" t="s">
        <v>98</v>
      </c>
      <c r="E225" s="15" t="s">
        <v>147</v>
      </c>
      <c r="F225" s="15" t="s">
        <v>151</v>
      </c>
      <c r="G225" s="15">
        <f t="shared" si="6"/>
        <v>340000</v>
      </c>
      <c r="H225" s="16">
        <v>170000</v>
      </c>
      <c r="I225" s="14" t="s">
        <v>23</v>
      </c>
      <c r="J225" s="17">
        <v>2</v>
      </c>
      <c r="K225" s="74" t="s">
        <v>528</v>
      </c>
      <c r="L225" s="25">
        <v>45681</v>
      </c>
      <c r="M225" s="25">
        <v>45695</v>
      </c>
      <c r="N225" s="16" t="e">
        <f t="shared" ca="1" si="2"/>
        <v>#NAME?</v>
      </c>
      <c r="O225" s="19"/>
      <c r="P225" s="19"/>
      <c r="Q225" s="20"/>
      <c r="R225" s="21" t="str">
        <f t="array" ref="R225">VLOOKUP(C225,DB!A:D,2,FALSE)</f>
        <v>Bitung karang ria</v>
      </c>
      <c r="S225" s="21" t="str">
        <f t="array" ref="S225">VLOOKUP(C225,DB!A:D,3,FALSE)</f>
        <v>clarisabinjaya@gmail.com</v>
      </c>
      <c r="T225" s="22" t="s">
        <v>19</v>
      </c>
      <c r="U225" s="1" t="str">
        <f t="shared" si="3"/>
        <v>Jeane Josefin ArundaaFebruari</v>
      </c>
      <c r="V225" s="23">
        <f t="shared" si="4"/>
        <v>45695</v>
      </c>
      <c r="X225" s="26">
        <f>VLOOKUP(CONCATENATE(C225,D225),'Honor 2025'!A:D,4,FALSE)</f>
        <v>1440000</v>
      </c>
      <c r="Y225" s="24"/>
      <c r="BE225" s="24"/>
      <c r="CK225" s="24"/>
      <c r="DQ225" s="24"/>
      <c r="EW225" s="24"/>
      <c r="GC225" s="24"/>
      <c r="HI225" s="24"/>
      <c r="IO225" s="24"/>
      <c r="JU225" s="24"/>
      <c r="LA225" s="24"/>
      <c r="MG225" s="24"/>
      <c r="NM225" s="24"/>
    </row>
    <row r="226" spans="1:377" ht="15" thickBot="1">
      <c r="A226" s="1" t="str">
        <f t="shared" si="0"/>
        <v>Margaret Rosanta SembiringFebruari-2</v>
      </c>
      <c r="B226" s="12" t="str">
        <f t="shared" si="1"/>
        <v>Kennedy UmadjiFebruariSAKERNAS Februari</v>
      </c>
      <c r="C226" s="13" t="s">
        <v>146</v>
      </c>
      <c r="D226" s="14" t="s">
        <v>98</v>
      </c>
      <c r="E226" s="15" t="s">
        <v>152</v>
      </c>
      <c r="F226" s="15" t="s">
        <v>83</v>
      </c>
      <c r="G226" s="15">
        <f t="shared" si="6"/>
        <v>1650000</v>
      </c>
      <c r="H226" s="16">
        <v>55000</v>
      </c>
      <c r="I226" s="14" t="s">
        <v>23</v>
      </c>
      <c r="J226" s="17">
        <v>30</v>
      </c>
      <c r="K226" s="75" t="s">
        <v>528</v>
      </c>
      <c r="L226" s="25">
        <v>45696</v>
      </c>
      <c r="M226" s="25">
        <v>45716</v>
      </c>
      <c r="N226" s="16" t="e">
        <f t="shared" ca="1" si="2"/>
        <v>#NAME?</v>
      </c>
      <c r="O226" s="19"/>
      <c r="P226" s="19"/>
      <c r="Q226" s="20"/>
      <c r="R226" s="21" t="str">
        <f t="array" ref="R226">VLOOKUP(C226,DB!A:D,2,FALSE)</f>
        <v>Bahu Ling 2 no 12A malalayang</v>
      </c>
      <c r="S226" s="21" t="str">
        <f t="array" ref="S226">VLOOKUP(C226,DB!A:D,3,FALSE)</f>
        <v>margaretsembiring1981@gmail.com</v>
      </c>
      <c r="T226" s="22" t="s">
        <v>19</v>
      </c>
      <c r="U226" s="1" t="str">
        <f t="shared" si="3"/>
        <v>Margaret Rosanta SembiringFebruari</v>
      </c>
      <c r="V226" s="23">
        <f t="shared" si="4"/>
        <v>45716</v>
      </c>
      <c r="X226" s="26">
        <f>VLOOKUP(CONCATENATE(C226,D226),'Honor 2025'!A:D,4,FALSE)</f>
        <v>2160000</v>
      </c>
      <c r="Y226" s="24"/>
      <c r="BE226" s="24"/>
      <c r="CK226" s="24"/>
      <c r="DQ226" s="24"/>
      <c r="EW226" s="24"/>
      <c r="GC226" s="24"/>
      <c r="HI226" s="24"/>
      <c r="IO226" s="24"/>
      <c r="JU226" s="24"/>
      <c r="LA226" s="24"/>
      <c r="MG226" s="24"/>
      <c r="NM226" s="24"/>
    </row>
    <row r="227" spans="1:377" ht="15" thickBot="1">
      <c r="A227" s="1" t="str">
        <f t="shared" si="0"/>
        <v>Maria Francisca MaunFebruari-2</v>
      </c>
      <c r="B227" s="12" t="str">
        <f t="shared" si="1"/>
        <v>Kennedy UmadjiFebruariSAKERNAS Februari</v>
      </c>
      <c r="C227" s="13" t="s">
        <v>62</v>
      </c>
      <c r="D227" s="14" t="s">
        <v>98</v>
      </c>
      <c r="E227" s="15" t="s">
        <v>152</v>
      </c>
      <c r="F227" s="15" t="s">
        <v>83</v>
      </c>
      <c r="G227" s="15">
        <f t="shared" si="6"/>
        <v>1650000</v>
      </c>
      <c r="H227" s="16">
        <v>55000</v>
      </c>
      <c r="I227" s="14" t="s">
        <v>23</v>
      </c>
      <c r="J227" s="17">
        <v>30</v>
      </c>
      <c r="K227" s="74" t="s">
        <v>528</v>
      </c>
      <c r="L227" s="25">
        <v>45696</v>
      </c>
      <c r="M227" s="25">
        <v>45716</v>
      </c>
      <c r="N227" s="16" t="e">
        <f t="shared" ca="1" si="2"/>
        <v>#NAME?</v>
      </c>
      <c r="O227" s="19"/>
      <c r="P227" s="19"/>
      <c r="Q227" s="20"/>
      <c r="R227" s="21" t="str">
        <f t="array" ref="R227">VLOOKUP(C227,DB!A:D,2,FALSE)</f>
        <v>buha lingkungan 6</v>
      </c>
      <c r="S227" s="21" t="str">
        <f t="array" ref="S227">VLOOKUP(C227,DB!A:D,3,FALSE)</f>
        <v>mariamaun67@gmail.com</v>
      </c>
      <c r="T227" s="22" t="s">
        <v>19</v>
      </c>
      <c r="U227" s="1" t="str">
        <f t="shared" si="3"/>
        <v>Maria Francisca MaunFebruari</v>
      </c>
      <c r="V227" s="23">
        <f t="shared" si="4"/>
        <v>45716</v>
      </c>
      <c r="X227" s="26">
        <f>VLOOKUP(CONCATENATE(C227,D227),'Honor 2025'!A:D,4,FALSE)</f>
        <v>2160000</v>
      </c>
      <c r="Y227" s="24"/>
      <c r="BE227" s="24"/>
      <c r="CK227" s="24"/>
      <c r="DQ227" s="24"/>
      <c r="EW227" s="24"/>
      <c r="GC227" s="24"/>
      <c r="HI227" s="24"/>
      <c r="IO227" s="24"/>
      <c r="JU227" s="24"/>
      <c r="LA227" s="24"/>
      <c r="MG227" s="24"/>
      <c r="NM227" s="24"/>
    </row>
    <row r="228" spans="1:377" ht="15" thickBot="1">
      <c r="A228" s="1" t="str">
        <f t="shared" si="0"/>
        <v>Lestari Suhendri TintingonFebruari-2</v>
      </c>
      <c r="B228" s="12" t="str">
        <f t="shared" si="1"/>
        <v>Ni Putu Beliana Puspita Sari, S.Tr.Stat.FebruariSAKERNAS Februari</v>
      </c>
      <c r="C228" s="13" t="s">
        <v>76</v>
      </c>
      <c r="D228" s="14" t="s">
        <v>98</v>
      </c>
      <c r="E228" s="15" t="s">
        <v>152</v>
      </c>
      <c r="F228" s="15" t="s">
        <v>148</v>
      </c>
      <c r="G228" s="15">
        <f t="shared" si="6"/>
        <v>1650000</v>
      </c>
      <c r="H228" s="16">
        <v>55000</v>
      </c>
      <c r="I228" s="14" t="s">
        <v>23</v>
      </c>
      <c r="J228" s="17">
        <v>30</v>
      </c>
      <c r="K228" s="75" t="s">
        <v>528</v>
      </c>
      <c r="L228" s="25">
        <v>45696</v>
      </c>
      <c r="M228" s="25">
        <v>45716</v>
      </c>
      <c r="N228" s="16" t="e">
        <f t="shared" ca="1" si="2"/>
        <v>#NAME?</v>
      </c>
      <c r="O228" s="19"/>
      <c r="P228" s="19"/>
      <c r="Q228" s="20"/>
      <c r="R228" s="21" t="str">
        <f t="array" ref="R228">VLOOKUP(C228,DB!A:D,2,FALSE)</f>
        <v>Kelurahan Bahu lingkungan 6</v>
      </c>
      <c r="S228" s="21" t="str">
        <f t="array" ref="S228">VLOOKUP(C228,DB!A:D,3,FALSE)</f>
        <v>lestaritintingon@gmail.com</v>
      </c>
      <c r="T228" s="22" t="s">
        <v>19</v>
      </c>
      <c r="U228" s="1" t="str">
        <f t="shared" si="3"/>
        <v>Lestari Suhendri TintingonFebruari</v>
      </c>
      <c r="V228" s="23">
        <f t="shared" si="4"/>
        <v>45716</v>
      </c>
      <c r="X228" s="26">
        <f>VLOOKUP(CONCATENATE(C228,D228),'Honor 2025'!A:D,4,FALSE)</f>
        <v>2160000</v>
      </c>
      <c r="Y228" s="24"/>
      <c r="BE228" s="24"/>
      <c r="CK228" s="24"/>
      <c r="DQ228" s="24"/>
      <c r="EW228" s="24"/>
      <c r="GC228" s="24"/>
      <c r="HI228" s="24"/>
      <c r="IO228" s="24"/>
      <c r="JU228" s="24"/>
      <c r="LA228" s="24"/>
      <c r="MG228" s="24"/>
      <c r="NM228" s="24"/>
    </row>
    <row r="229" spans="1:377" ht="15" thickBot="1">
      <c r="A229" s="1" t="str">
        <f t="shared" si="0"/>
        <v>Feki WangkaFebruari-2</v>
      </c>
      <c r="B229" s="12" t="str">
        <f t="shared" si="1"/>
        <v>Ni Putu Beliana Puspita Sari, S.Tr.Stat.FebruariSAKERNAS Februari</v>
      </c>
      <c r="C229" s="13" t="s">
        <v>149</v>
      </c>
      <c r="D229" s="14" t="s">
        <v>98</v>
      </c>
      <c r="E229" s="15" t="s">
        <v>152</v>
      </c>
      <c r="F229" s="15" t="s">
        <v>148</v>
      </c>
      <c r="G229" s="15">
        <f t="shared" si="6"/>
        <v>1650000</v>
      </c>
      <c r="H229" s="16">
        <v>55000</v>
      </c>
      <c r="I229" s="14" t="s">
        <v>23</v>
      </c>
      <c r="J229" s="17">
        <v>30</v>
      </c>
      <c r="K229" s="74" t="s">
        <v>528</v>
      </c>
      <c r="L229" s="25">
        <v>45696</v>
      </c>
      <c r="M229" s="25">
        <v>45716</v>
      </c>
      <c r="N229" s="16" t="e">
        <f t="shared" ca="1" si="2"/>
        <v>#NAME?</v>
      </c>
      <c r="O229" s="19"/>
      <c r="P229" s="19"/>
      <c r="Q229" s="20"/>
      <c r="R229" s="21">
        <f t="array" ref="R229">VLOOKUP(C229,DB!A:D,2,FALSE)</f>
        <v>7171091002700000</v>
      </c>
      <c r="S229" s="21" t="str">
        <f t="array" ref="S229">VLOOKUP(C229,DB!A:D,3,FALSE)</f>
        <v>fekiwangka70@gmail.com</v>
      </c>
      <c r="T229" s="22" t="s">
        <v>19</v>
      </c>
      <c r="U229" s="1" t="str">
        <f t="shared" si="3"/>
        <v>Feki WangkaFebruari</v>
      </c>
      <c r="V229" s="23">
        <f t="shared" si="4"/>
        <v>45716</v>
      </c>
      <c r="X229" s="26">
        <f>VLOOKUP(CONCATENATE(C229,D229),'Honor 2025'!A:D,4,FALSE)</f>
        <v>2160000</v>
      </c>
      <c r="Y229" s="24"/>
      <c r="BE229" s="24"/>
      <c r="CK229" s="24"/>
      <c r="DQ229" s="24"/>
      <c r="EW229" s="24"/>
      <c r="GC229" s="24"/>
      <c r="HI229" s="24"/>
      <c r="IO229" s="24"/>
      <c r="JU229" s="24"/>
      <c r="LA229" s="24"/>
      <c r="MG229" s="24"/>
      <c r="NM229" s="24"/>
    </row>
    <row r="230" spans="1:377" ht="15" thickBot="1">
      <c r="A230" s="1" t="str">
        <f t="shared" si="0"/>
        <v>Jonathan MandagiFebruari-2</v>
      </c>
      <c r="B230" s="12" t="str">
        <f t="shared" si="1"/>
        <v>Gaberiel, S.Tr.Stat.FebruariSAKERNAS Februari</v>
      </c>
      <c r="C230" s="13" t="s">
        <v>150</v>
      </c>
      <c r="D230" s="14" t="s">
        <v>98</v>
      </c>
      <c r="E230" s="15" t="s">
        <v>152</v>
      </c>
      <c r="F230" s="15" t="s">
        <v>151</v>
      </c>
      <c r="G230" s="15">
        <f t="shared" si="6"/>
        <v>1100000</v>
      </c>
      <c r="H230" s="16">
        <v>55000</v>
      </c>
      <c r="I230" s="14" t="s">
        <v>23</v>
      </c>
      <c r="J230" s="17">
        <v>20</v>
      </c>
      <c r="K230" s="75" t="s">
        <v>528</v>
      </c>
      <c r="L230" s="25">
        <v>45696</v>
      </c>
      <c r="M230" s="25">
        <v>45716</v>
      </c>
      <c r="N230" s="16" t="e">
        <f t="shared" ca="1" si="2"/>
        <v>#NAME?</v>
      </c>
      <c r="O230" s="19"/>
      <c r="P230" s="19"/>
      <c r="Q230" s="20"/>
      <c r="R230" s="21" t="str">
        <f t="array" ref="R230">VLOOKUP(C230,DB!A:D,2,FALSE)</f>
        <v>jln gunung kerinci bumi nyiur lingkungan 2</v>
      </c>
      <c r="S230" s="21" t="str">
        <f t="array" ref="S230">VLOOKUP(C230,DB!A:D,3,FALSE)</f>
        <v>maikel180304@gmail.com</v>
      </c>
      <c r="T230" s="22" t="s">
        <v>19</v>
      </c>
      <c r="U230" s="1" t="str">
        <f t="shared" si="3"/>
        <v>Jonathan MandagiFebruari</v>
      </c>
      <c r="V230" s="23">
        <f t="shared" si="4"/>
        <v>45716</v>
      </c>
      <c r="X230" s="26">
        <f>VLOOKUP(CONCATENATE(C230,D230),'Honor 2025'!A:D,4,FALSE)</f>
        <v>1440000</v>
      </c>
      <c r="Y230" s="24"/>
      <c r="BE230" s="24"/>
      <c r="CK230" s="24"/>
      <c r="DQ230" s="24"/>
      <c r="EW230" s="24"/>
      <c r="GC230" s="24"/>
      <c r="HI230" s="24"/>
      <c r="IO230" s="24"/>
      <c r="JU230" s="24"/>
      <c r="LA230" s="24"/>
      <c r="MG230" s="24"/>
      <c r="NM230" s="24"/>
    </row>
    <row r="231" spans="1:377" ht="15" thickBot="1">
      <c r="A231" s="1" t="str">
        <f t="shared" si="0"/>
        <v>Jeane Josefin ArundaaFebruari-2</v>
      </c>
      <c r="B231" s="12" t="str">
        <f t="shared" si="1"/>
        <v>Gaberiel, S.Tr.Stat.FebruariSAKERNAS Februari</v>
      </c>
      <c r="C231" s="13" t="s">
        <v>66</v>
      </c>
      <c r="D231" s="14" t="s">
        <v>98</v>
      </c>
      <c r="E231" s="15" t="s">
        <v>152</v>
      </c>
      <c r="F231" s="15" t="s">
        <v>151</v>
      </c>
      <c r="G231" s="15">
        <f t="shared" si="6"/>
        <v>1100000</v>
      </c>
      <c r="H231" s="16">
        <v>55000</v>
      </c>
      <c r="I231" s="14" t="s">
        <v>23</v>
      </c>
      <c r="J231" s="17">
        <v>20</v>
      </c>
      <c r="K231" s="74" t="s">
        <v>528</v>
      </c>
      <c r="L231" s="25">
        <v>45696</v>
      </c>
      <c r="M231" s="25">
        <v>45716</v>
      </c>
      <c r="N231" s="16" t="e">
        <f t="shared" ca="1" si="2"/>
        <v>#NAME?</v>
      </c>
      <c r="O231" s="19"/>
      <c r="P231" s="19"/>
      <c r="Q231" s="20"/>
      <c r="R231" s="21" t="str">
        <f t="array" ref="R231">VLOOKUP(C231,DB!A:D,2,FALSE)</f>
        <v>Bitung karang ria</v>
      </c>
      <c r="S231" s="21" t="str">
        <f t="array" ref="S231">VLOOKUP(C231,DB!A:D,3,FALSE)</f>
        <v>clarisabinjaya@gmail.com</v>
      </c>
      <c r="T231" s="22" t="s">
        <v>19</v>
      </c>
      <c r="U231" s="1" t="str">
        <f t="shared" si="3"/>
        <v>Jeane Josefin ArundaaFebruari</v>
      </c>
      <c r="V231" s="23">
        <f t="shared" si="4"/>
        <v>45716</v>
      </c>
      <c r="X231" s="26">
        <f>VLOOKUP(CONCATENATE(C231,D231),'Honor 2025'!A:D,4,FALSE)</f>
        <v>1440000</v>
      </c>
      <c r="Y231" s="24"/>
      <c r="BE231" s="24"/>
      <c r="CK231" s="24"/>
      <c r="DQ231" s="24"/>
      <c r="EW231" s="24"/>
      <c r="GC231" s="24"/>
      <c r="HI231" s="24"/>
      <c r="IO231" s="24"/>
      <c r="JU231" s="24"/>
      <c r="LA231" s="24"/>
      <c r="MG231" s="24"/>
      <c r="NM231" s="24"/>
    </row>
    <row r="232" spans="1:377" ht="15" thickBot="1">
      <c r="A232" s="1" t="str">
        <f t="shared" si="0"/>
        <v>ISMAIL YAMAFebruari-3</v>
      </c>
      <c r="B232" s="12" t="str">
        <f t="shared" si="1"/>
        <v>Defi Astuti Anggraeni, S.Tr.Stat.FebruariUpdating KSA Jagung</v>
      </c>
      <c r="C232" s="13" t="s">
        <v>93</v>
      </c>
      <c r="D232" s="14" t="s">
        <v>98</v>
      </c>
      <c r="E232" s="15" t="s">
        <v>94</v>
      </c>
      <c r="F232" s="15" t="s">
        <v>95</v>
      </c>
      <c r="G232" s="15">
        <f t="shared" si="6"/>
        <v>448000</v>
      </c>
      <c r="H232" s="16">
        <v>56000</v>
      </c>
      <c r="I232" s="14" t="s">
        <v>23</v>
      </c>
      <c r="J232" s="17">
        <v>8</v>
      </c>
      <c r="K232" s="75" t="s">
        <v>646</v>
      </c>
      <c r="L232" s="25">
        <v>45710</v>
      </c>
      <c r="M232" s="25">
        <v>45715</v>
      </c>
      <c r="N232" s="16" t="e">
        <f t="shared" ca="1" si="2"/>
        <v>#NAME?</v>
      </c>
      <c r="O232" s="19"/>
      <c r="P232" s="19"/>
      <c r="Q232" s="20"/>
      <c r="R232" s="21" t="str">
        <f t="array" ref="R232">VLOOKUP(C232,DB!A:D,2,FALSE)</f>
        <v>Taman Mapanget raya lingkungan 8</v>
      </c>
      <c r="S232" s="21" t="str">
        <f t="array" ref="S232">VLOOKUP(C232,DB!A:D,3,FALSE)</f>
        <v>ismailyama90@gmail.com</v>
      </c>
      <c r="T232" s="22" t="s">
        <v>19</v>
      </c>
      <c r="U232" s="1" t="str">
        <f t="shared" si="3"/>
        <v>ISMAIL YAMAFebruari</v>
      </c>
      <c r="V232" s="23">
        <f t="shared" si="4"/>
        <v>45715</v>
      </c>
      <c r="X232" s="26">
        <f>VLOOKUP(CONCATENATE(C232,D232),'Honor 2025'!A:D,4,FALSE)</f>
        <v>3348000</v>
      </c>
      <c r="Y232" s="24"/>
      <c r="BE232" s="24"/>
      <c r="CK232" s="24"/>
      <c r="DQ232" s="24"/>
      <c r="EW232" s="24"/>
      <c r="GC232" s="24"/>
      <c r="HI232" s="24"/>
      <c r="IO232" s="24"/>
      <c r="JU232" s="24"/>
      <c r="LA232" s="24"/>
      <c r="MG232" s="24"/>
      <c r="NM232" s="24"/>
    </row>
    <row r="233" spans="1:377" ht="15" thickBot="1">
      <c r="A233" s="1" t="str">
        <f t="shared" si="0"/>
        <v>Rina ArnowoFebruari-1</v>
      </c>
      <c r="B233" s="12" t="str">
        <f t="shared" si="1"/>
        <v>Defi Astuti Anggraeni, S.Tr.Stat.FebruariUpdating KSA Jagung</v>
      </c>
      <c r="C233" s="13" t="s">
        <v>58</v>
      </c>
      <c r="D233" s="14" t="s">
        <v>98</v>
      </c>
      <c r="E233" s="15" t="s">
        <v>94</v>
      </c>
      <c r="F233" s="15" t="s">
        <v>95</v>
      </c>
      <c r="G233" s="15">
        <f t="shared" si="6"/>
        <v>448000</v>
      </c>
      <c r="H233" s="16">
        <v>56000</v>
      </c>
      <c r="I233" s="14" t="s">
        <v>23</v>
      </c>
      <c r="J233" s="17">
        <v>8</v>
      </c>
      <c r="K233" s="74" t="s">
        <v>646</v>
      </c>
      <c r="L233" s="25">
        <v>45710</v>
      </c>
      <c r="M233" s="25">
        <v>45715</v>
      </c>
      <c r="N233" s="16" t="e">
        <f t="shared" ca="1" si="2"/>
        <v>#NAME?</v>
      </c>
      <c r="O233" s="19"/>
      <c r="P233" s="19"/>
      <c r="Q233" s="20"/>
      <c r="R233" s="21" t="str">
        <f t="array" ref="R233">VLOOKUP(C233,DB!A:D,2,FALSE)</f>
        <v>Malalayang 1 timur</v>
      </c>
      <c r="S233" s="21" t="str">
        <f t="array" ref="S233">VLOOKUP(C233,DB!A:D,3,FALSE)</f>
        <v>rinaarnowo26@gmail.com</v>
      </c>
      <c r="T233" s="22" t="s">
        <v>19</v>
      </c>
      <c r="U233" s="1" t="str">
        <f t="shared" si="3"/>
        <v>Rina ArnowoFebruari</v>
      </c>
      <c r="V233" s="23">
        <f t="shared" si="4"/>
        <v>45715</v>
      </c>
      <c r="X233" s="26">
        <f>VLOOKUP(CONCATENATE(C233,D233),'Honor 2025'!A:D,4,FALSE)</f>
        <v>1461000</v>
      </c>
      <c r="Y233" s="24"/>
      <c r="BE233" s="24"/>
      <c r="CK233" s="24"/>
      <c r="DQ233" s="24"/>
      <c r="EW233" s="24"/>
      <c r="GC233" s="24"/>
      <c r="HI233" s="24"/>
      <c r="IO233" s="24"/>
      <c r="JU233" s="24"/>
      <c r="LA233" s="24"/>
      <c r="MG233" s="24"/>
      <c r="NM233" s="24"/>
    </row>
    <row r="234" spans="1:377" ht="15" thickBot="1">
      <c r="A234" s="1" t="str">
        <f t="shared" si="0"/>
        <v>MARLIN TELMA OCTAVIA KARIOFebruari-3</v>
      </c>
      <c r="B234" s="12" t="str">
        <f t="shared" si="1"/>
        <v>Defi Astuti Anggraeni, S.Tr.Stat.FebruariUpdating KSA Jagung</v>
      </c>
      <c r="C234" s="13" t="s">
        <v>31</v>
      </c>
      <c r="D234" s="14" t="s">
        <v>98</v>
      </c>
      <c r="E234" s="15" t="s">
        <v>94</v>
      </c>
      <c r="F234" s="15" t="s">
        <v>95</v>
      </c>
      <c r="G234" s="15">
        <f t="shared" si="6"/>
        <v>448000</v>
      </c>
      <c r="H234" s="16">
        <v>56000</v>
      </c>
      <c r="I234" s="14" t="s">
        <v>23</v>
      </c>
      <c r="J234" s="17">
        <v>8</v>
      </c>
      <c r="K234" s="75" t="s">
        <v>646</v>
      </c>
      <c r="L234" s="25">
        <v>45710</v>
      </c>
      <c r="M234" s="25">
        <v>45715</v>
      </c>
      <c r="N234" s="16" t="e">
        <f t="shared" ca="1" si="2"/>
        <v>#NAME?</v>
      </c>
      <c r="O234" s="19"/>
      <c r="P234" s="19"/>
      <c r="Q234" s="20"/>
      <c r="R234" s="21" t="str">
        <f t="array" ref="R234">VLOOKUP(C234,DB!A:D,2,FALSE)</f>
        <v>Jl Sam ratulangi 21</v>
      </c>
      <c r="S234" s="21" t="str">
        <f t="array" ref="S234">VLOOKUP(C234,DB!A:D,3,FALSE)</f>
        <v>Kariomarlin@gmail.com</v>
      </c>
      <c r="T234" s="22" t="s">
        <v>19</v>
      </c>
      <c r="U234" s="1" t="str">
        <f t="shared" si="3"/>
        <v>MARLIN TELMA OCTAVIA KARIOFebruari</v>
      </c>
      <c r="V234" s="23">
        <f t="shared" si="4"/>
        <v>45715</v>
      </c>
      <c r="X234" s="26">
        <f>VLOOKUP(CONCATENATE(C234,D234),'Honor 2025'!A:D,4,FALSE)</f>
        <v>3348000</v>
      </c>
      <c r="Y234" s="24"/>
      <c r="BE234" s="24"/>
      <c r="CK234" s="24"/>
      <c r="DQ234" s="24"/>
      <c r="EW234" s="24"/>
      <c r="GC234" s="24"/>
      <c r="HI234" s="24"/>
      <c r="IO234" s="24"/>
      <c r="JU234" s="24"/>
      <c r="LA234" s="24"/>
      <c r="MG234" s="24"/>
      <c r="NM234" s="24"/>
    </row>
    <row r="235" spans="1:377" ht="15" thickBot="1">
      <c r="A235" s="1" t="str">
        <f t="shared" si="0"/>
        <v>David Christian Philip RugianFebruari-4</v>
      </c>
      <c r="B235" s="12" t="str">
        <f t="shared" si="1"/>
        <v>Defi Astuti Anggraeni, S.Tr.Stat.FebruariUpdating KSA Padi</v>
      </c>
      <c r="C235" s="13" t="s">
        <v>71</v>
      </c>
      <c r="D235" s="14" t="s">
        <v>98</v>
      </c>
      <c r="E235" s="15" t="s">
        <v>96</v>
      </c>
      <c r="F235" s="15" t="s">
        <v>95</v>
      </c>
      <c r="G235" s="15">
        <f t="shared" si="6"/>
        <v>440000</v>
      </c>
      <c r="H235" s="16">
        <v>110000</v>
      </c>
      <c r="I235" s="14" t="s">
        <v>23</v>
      </c>
      <c r="J235" s="17">
        <v>4</v>
      </c>
      <c r="K235" s="74" t="s">
        <v>646</v>
      </c>
      <c r="L235" s="25">
        <v>45710</v>
      </c>
      <c r="M235" s="25">
        <v>45715</v>
      </c>
      <c r="N235" s="16" t="e">
        <f t="shared" ca="1" si="2"/>
        <v>#NAME?</v>
      </c>
      <c r="O235" s="19"/>
      <c r="P235" s="19"/>
      <c r="Q235" s="20"/>
      <c r="R235" s="21" t="str">
        <f t="array" ref="R235">VLOOKUP(C235,DB!A:D,2,FALSE)</f>
        <v>Teling atas lingkungan 1</v>
      </c>
      <c r="S235" s="21" t="str">
        <f t="array" ref="S235">VLOOKUP(C235,DB!A:D,3,FALSE)</f>
        <v>davidphiliprg81@gmail.com</v>
      </c>
      <c r="T235" s="22" t="s">
        <v>19</v>
      </c>
      <c r="U235" s="1" t="str">
        <f t="shared" si="3"/>
        <v>David Christian Philip RugianFebruari</v>
      </c>
      <c r="V235" s="23">
        <f t="shared" si="4"/>
        <v>45715</v>
      </c>
      <c r="X235" s="26">
        <f>VLOOKUP(CONCATENATE(C235,D235),'Honor 2025'!A:D,4,FALSE)</f>
        <v>2750000</v>
      </c>
      <c r="Y235" s="24"/>
      <c r="BE235" s="24"/>
      <c r="CK235" s="24"/>
      <c r="DQ235" s="24"/>
      <c r="EW235" s="24"/>
      <c r="GC235" s="24"/>
      <c r="HI235" s="24"/>
      <c r="IO235" s="24"/>
      <c r="JU235" s="24"/>
      <c r="LA235" s="24"/>
      <c r="MG235" s="24"/>
      <c r="NM235" s="24"/>
    </row>
    <row r="236" spans="1:377" ht="15" thickBot="1">
      <c r="A236" s="1" t="str">
        <f t="shared" si="0"/>
        <v>RaudhaFebruari-1</v>
      </c>
      <c r="B236" s="12" t="str">
        <f t="shared" si="1"/>
        <v>FebruariUpdating/Listing SUSENAS MARET 2025 (Pengolahan)</v>
      </c>
      <c r="C236" s="13" t="s">
        <v>153</v>
      </c>
      <c r="D236" s="14" t="s">
        <v>98</v>
      </c>
      <c r="E236" s="15" t="s">
        <v>154</v>
      </c>
      <c r="F236" s="15"/>
      <c r="G236" s="15">
        <f t="shared" si="6"/>
        <v>476000</v>
      </c>
      <c r="H236" s="16">
        <v>34000</v>
      </c>
      <c r="I236" s="14" t="s">
        <v>23</v>
      </c>
      <c r="J236" s="17">
        <v>14</v>
      </c>
      <c r="K236" s="75" t="s">
        <v>545</v>
      </c>
      <c r="L236" s="25">
        <v>45691</v>
      </c>
      <c r="M236" s="25">
        <v>45695</v>
      </c>
      <c r="N236" s="16" t="e">
        <f t="shared" ca="1" si="2"/>
        <v>#NAME?</v>
      </c>
      <c r="O236" s="19"/>
      <c r="P236" s="19"/>
      <c r="Q236" s="20"/>
      <c r="R236" s="21" t="str">
        <f t="array" ref="R236">VLOOKUP(C236,DB!A:D,2,FALSE)</f>
        <v>Lingkungan VII</v>
      </c>
      <c r="S236" s="21" t="str">
        <f t="array" ref="S236">VLOOKUP(C236,DB!A:D,3,FALSE)</f>
        <v>raudhaelf@gmail.com</v>
      </c>
      <c r="T236" s="22" t="s">
        <v>19</v>
      </c>
      <c r="U236" s="1" t="str">
        <f t="shared" si="3"/>
        <v>RaudhaFebruari</v>
      </c>
      <c r="V236" s="23">
        <f t="shared" si="4"/>
        <v>45695</v>
      </c>
      <c r="X236" s="26">
        <f>VLOOKUP(CONCATENATE(C236,D236),'Honor 2025'!A:D,4,FALSE)</f>
        <v>3124000</v>
      </c>
      <c r="Y236" s="24"/>
      <c r="BE236" s="24"/>
      <c r="CK236" s="24"/>
      <c r="DQ236" s="24"/>
      <c r="EW236" s="24"/>
      <c r="GC236" s="24"/>
      <c r="HI236" s="24"/>
      <c r="IO236" s="24"/>
      <c r="JU236" s="24"/>
      <c r="LA236" s="24"/>
      <c r="MG236" s="24"/>
      <c r="NM236" s="24"/>
    </row>
    <row r="237" spans="1:377" ht="15" thickBot="1">
      <c r="A237" s="1" t="str">
        <f t="shared" si="0"/>
        <v>Arief RohmanFebruari-1</v>
      </c>
      <c r="B237" s="12" t="str">
        <f t="shared" si="1"/>
        <v>FebruariUpdating/Listing SUSENAS MARET 2025 (Pengolahan)</v>
      </c>
      <c r="C237" s="13" t="s">
        <v>155</v>
      </c>
      <c r="D237" s="14" t="s">
        <v>98</v>
      </c>
      <c r="E237" s="15" t="s">
        <v>154</v>
      </c>
      <c r="F237" s="15"/>
      <c r="G237" s="15">
        <f t="shared" si="6"/>
        <v>442000</v>
      </c>
      <c r="H237" s="16">
        <v>34000</v>
      </c>
      <c r="I237" s="14" t="s">
        <v>23</v>
      </c>
      <c r="J237" s="17">
        <v>13</v>
      </c>
      <c r="K237" s="74" t="s">
        <v>545</v>
      </c>
      <c r="L237" s="25">
        <v>45691</v>
      </c>
      <c r="M237" s="25">
        <v>45695</v>
      </c>
      <c r="N237" s="16" t="e">
        <f t="shared" ca="1" si="2"/>
        <v>#NAME?</v>
      </c>
      <c r="O237" s="19"/>
      <c r="P237" s="19"/>
      <c r="Q237" s="20"/>
      <c r="R237" s="21" t="str">
        <f t="array" ref="R237">VLOOKUP(C237,DB!A:D,2,FALSE)</f>
        <v>RD Kalasey T70/C</v>
      </c>
      <c r="S237" s="21" t="str">
        <f t="array" ref="S237">VLOOKUP(C237,DB!A:D,3,FALSE)</f>
        <v>ariefrohm4n@gmail.com</v>
      </c>
      <c r="T237" s="22" t="s">
        <v>19</v>
      </c>
      <c r="U237" s="1" t="str">
        <f t="shared" si="3"/>
        <v>Arief RohmanFebruari</v>
      </c>
      <c r="V237" s="23">
        <f t="shared" si="4"/>
        <v>45695</v>
      </c>
      <c r="X237" s="26">
        <f>VLOOKUP(CONCATENATE(C237,D237),'Honor 2025'!A:D,4,FALSE)</f>
        <v>3090000</v>
      </c>
      <c r="Y237" s="24"/>
      <c r="BE237" s="24"/>
      <c r="CK237" s="24"/>
      <c r="DQ237" s="24"/>
      <c r="EW237" s="24"/>
      <c r="GC237" s="24"/>
      <c r="HI237" s="24"/>
      <c r="IO237" s="24"/>
      <c r="JU237" s="24"/>
      <c r="LA237" s="24"/>
      <c r="MG237" s="24"/>
      <c r="NM237" s="24"/>
    </row>
    <row r="238" spans="1:377" ht="15" thickBot="1">
      <c r="A238" s="1" t="str">
        <f t="shared" si="0"/>
        <v>Atria Sari Juwita UmarFebruari-1</v>
      </c>
      <c r="B238" s="12" t="str">
        <f t="shared" si="1"/>
        <v>FebruariUpdating/Listing SUSENAS MARET 2025 (Pengolahan)</v>
      </c>
      <c r="C238" s="13" t="s">
        <v>156</v>
      </c>
      <c r="D238" s="14" t="s">
        <v>98</v>
      </c>
      <c r="E238" s="15" t="s">
        <v>154</v>
      </c>
      <c r="F238" s="15"/>
      <c r="G238" s="15">
        <f t="shared" si="6"/>
        <v>476000</v>
      </c>
      <c r="H238" s="16">
        <v>34000</v>
      </c>
      <c r="I238" s="14" t="s">
        <v>23</v>
      </c>
      <c r="J238" s="17">
        <v>14</v>
      </c>
      <c r="K238" s="75" t="s">
        <v>545</v>
      </c>
      <c r="L238" s="25">
        <v>45691</v>
      </c>
      <c r="M238" s="25">
        <v>45695</v>
      </c>
      <c r="N238" s="16" t="e">
        <f t="shared" ca="1" si="2"/>
        <v>#NAME?</v>
      </c>
      <c r="O238" s="19"/>
      <c r="P238" s="19"/>
      <c r="Q238" s="20"/>
      <c r="R238" s="21" t="str">
        <f t="array" ref="R238">VLOOKUP(C238,DB!A:D,2,FALSE)</f>
        <v>Lingkungan III</v>
      </c>
      <c r="S238" s="21" t="str">
        <f t="array" ref="S238">VLOOKUP(C238,DB!A:D,3,FALSE)</f>
        <v>atriaaa.sary@gmail.com</v>
      </c>
      <c r="T238" s="22" t="s">
        <v>19</v>
      </c>
      <c r="U238" s="1" t="str">
        <f t="shared" si="3"/>
        <v>Atria Sari Juwita UmarFebruari</v>
      </c>
      <c r="V238" s="23">
        <f t="shared" si="4"/>
        <v>45695</v>
      </c>
      <c r="X238" s="26">
        <f>VLOOKUP(CONCATENATE(C238,D238),'Honor 2025'!A:D,4,FALSE)</f>
        <v>3124000</v>
      </c>
      <c r="Y238" s="24"/>
      <c r="BE238" s="24"/>
      <c r="CK238" s="24"/>
      <c r="DQ238" s="24"/>
      <c r="EW238" s="24"/>
      <c r="GC238" s="24"/>
      <c r="HI238" s="24"/>
      <c r="IO238" s="24"/>
      <c r="JU238" s="24"/>
      <c r="LA238" s="24"/>
      <c r="MG238" s="24"/>
      <c r="NM238" s="24"/>
    </row>
    <row r="239" spans="1:377" ht="15" thickBot="1">
      <c r="A239" s="1" t="str">
        <f t="shared" si="0"/>
        <v>Evy Farmita BawawaFebruari-1</v>
      </c>
      <c r="B239" s="12" t="str">
        <f t="shared" si="1"/>
        <v>FebruariUpdating/Listing SUSENAS MARET 2025 (Pengolahan)</v>
      </c>
      <c r="C239" s="13" t="s">
        <v>157</v>
      </c>
      <c r="D239" s="14" t="s">
        <v>98</v>
      </c>
      <c r="E239" s="15" t="s">
        <v>154</v>
      </c>
      <c r="F239" s="15"/>
      <c r="G239" s="15">
        <f t="shared" si="6"/>
        <v>476000</v>
      </c>
      <c r="H239" s="16">
        <v>34000</v>
      </c>
      <c r="I239" s="14" t="s">
        <v>23</v>
      </c>
      <c r="J239" s="17">
        <v>14</v>
      </c>
      <c r="K239" s="74" t="s">
        <v>545</v>
      </c>
      <c r="L239" s="25">
        <v>45691</v>
      </c>
      <c r="M239" s="25">
        <v>45695</v>
      </c>
      <c r="N239" s="16" t="e">
        <f t="shared" ca="1" si="2"/>
        <v>#NAME?</v>
      </c>
      <c r="O239" s="19"/>
      <c r="P239" s="19"/>
      <c r="Q239" s="20"/>
      <c r="R239" s="21" t="str">
        <f t="array" ref="R239">VLOOKUP(C239,DB!A:D,2,FALSE)</f>
        <v>Jalan baru</v>
      </c>
      <c r="S239" s="21" t="str">
        <f t="array" ref="S239">VLOOKUP(C239,DB!A:D,3,FALSE)</f>
        <v>farmitabawawa90@gmail.com</v>
      </c>
      <c r="T239" s="22" t="s">
        <v>19</v>
      </c>
      <c r="U239" s="1" t="str">
        <f t="shared" si="3"/>
        <v>Evy Farmita BawawaFebruari</v>
      </c>
      <c r="V239" s="23">
        <f t="shared" si="4"/>
        <v>45695</v>
      </c>
      <c r="X239" s="26">
        <f>VLOOKUP(CONCATENATE(C239,D239),'Honor 2025'!A:D,4,FALSE)</f>
        <v>3124000</v>
      </c>
      <c r="Y239" s="24"/>
      <c r="BE239" s="24"/>
      <c r="CK239" s="24"/>
      <c r="DQ239" s="24"/>
      <c r="EW239" s="24"/>
      <c r="GC239" s="24"/>
      <c r="HI239" s="24"/>
      <c r="IO239" s="24"/>
      <c r="JU239" s="24"/>
      <c r="LA239" s="24"/>
      <c r="MG239" s="24"/>
      <c r="NM239" s="24"/>
    </row>
    <row r="240" spans="1:377" ht="15" thickBot="1">
      <c r="A240" s="1" t="str">
        <f t="shared" si="0"/>
        <v>Christanto TatuwoFebruari-1</v>
      </c>
      <c r="B240" s="12" t="str">
        <f t="shared" si="1"/>
        <v>FebruariUpdating/Listing SUSENAS MARET 2025 (Pengolahan)</v>
      </c>
      <c r="C240" s="13" t="s">
        <v>158</v>
      </c>
      <c r="D240" s="14" t="s">
        <v>98</v>
      </c>
      <c r="E240" s="15" t="s">
        <v>154</v>
      </c>
      <c r="F240" s="15"/>
      <c r="G240" s="15">
        <f t="shared" si="6"/>
        <v>442000</v>
      </c>
      <c r="H240" s="16">
        <v>34000</v>
      </c>
      <c r="I240" s="14" t="s">
        <v>23</v>
      </c>
      <c r="J240" s="17">
        <v>13</v>
      </c>
      <c r="K240" s="75" t="s">
        <v>545</v>
      </c>
      <c r="L240" s="25">
        <v>45691</v>
      </c>
      <c r="M240" s="25">
        <v>45695</v>
      </c>
      <c r="N240" s="16" t="e">
        <f t="shared" ca="1" si="2"/>
        <v>#NAME?</v>
      </c>
      <c r="O240" s="19"/>
      <c r="P240" s="19"/>
      <c r="Q240" s="20"/>
      <c r="R240" s="21" t="str">
        <f t="array" ref="R240">VLOOKUP(C240,DB!A:D,2,FALSE)</f>
        <v>Bailang lingk 2</v>
      </c>
      <c r="S240" s="21" t="str">
        <f t="array" ref="S240">VLOOKUP(C240,DB!A:D,3,FALSE)</f>
        <v>christantotatuwo4@gmail.com</v>
      </c>
      <c r="T240" s="22" t="s">
        <v>19</v>
      </c>
      <c r="U240" s="1" t="str">
        <f t="shared" si="3"/>
        <v>Christanto TatuwoFebruari</v>
      </c>
      <c r="V240" s="23">
        <f t="shared" si="4"/>
        <v>45695</v>
      </c>
      <c r="X240" s="26">
        <f>VLOOKUP(CONCATENATE(C240,D240),'Honor 2025'!A:D,4,FALSE)</f>
        <v>3064000</v>
      </c>
      <c r="Y240" s="24"/>
      <c r="BE240" s="24"/>
      <c r="CK240" s="24"/>
      <c r="DQ240" s="24"/>
      <c r="EW240" s="24"/>
      <c r="GC240" s="24"/>
      <c r="HI240" s="24"/>
      <c r="IO240" s="24"/>
      <c r="JU240" s="24"/>
      <c r="LA240" s="24"/>
      <c r="MG240" s="24"/>
      <c r="NM240" s="24"/>
    </row>
    <row r="241" spans="1:377" ht="15" thickBot="1">
      <c r="A241" s="1" t="str">
        <f t="shared" si="0"/>
        <v>Adriana TandajuFebruari-1</v>
      </c>
      <c r="B241" s="12" t="str">
        <f t="shared" si="1"/>
        <v>FebruariSurvei Harga Konsumen (HK 1.1 Pasar)</v>
      </c>
      <c r="C241" s="13" t="s">
        <v>36</v>
      </c>
      <c r="D241" s="14" t="s">
        <v>98</v>
      </c>
      <c r="E241" s="15" t="s">
        <v>37</v>
      </c>
      <c r="F241" s="15"/>
      <c r="G241" s="15">
        <f t="shared" si="6"/>
        <v>180000</v>
      </c>
      <c r="H241" s="16">
        <v>45000</v>
      </c>
      <c r="I241" s="14" t="s">
        <v>23</v>
      </c>
      <c r="J241" s="17">
        <v>4</v>
      </c>
      <c r="K241" s="74" t="s">
        <v>159</v>
      </c>
      <c r="L241" s="25">
        <v>45691</v>
      </c>
      <c r="M241" s="25">
        <v>45713</v>
      </c>
      <c r="N241" s="16" t="e">
        <f t="shared" ca="1" si="2"/>
        <v>#NAME?</v>
      </c>
      <c r="O241" s="19"/>
      <c r="P241" s="19"/>
      <c r="Q241" s="20"/>
      <c r="R241" s="21" t="str">
        <f t="array" ref="R241">VLOOKUP(C241,DB!A:D,2,FALSE)</f>
        <v>JL.PRAMUKA NO.29</v>
      </c>
      <c r="S241" s="21" t="str">
        <f t="array" ref="S241">VLOOKUP(C241,DB!A:D,3,FALSE)</f>
        <v>annetandayu553@gmail.com</v>
      </c>
      <c r="T241" s="22" t="s">
        <v>19</v>
      </c>
      <c r="U241" s="1" t="str">
        <f t="shared" si="3"/>
        <v>Adriana TandajuFebruari</v>
      </c>
      <c r="V241" s="23">
        <f t="shared" si="4"/>
        <v>45713</v>
      </c>
      <c r="X241" s="26">
        <f>VLOOKUP(CONCATENATE(C241,D241),'Honor 2025'!A:D,4,FALSE)</f>
        <v>1904000</v>
      </c>
      <c r="Y241" s="24"/>
      <c r="BE241" s="24"/>
      <c r="CK241" s="24"/>
      <c r="DQ241" s="24"/>
      <c r="EW241" s="24"/>
      <c r="GC241" s="24"/>
      <c r="HI241" s="24"/>
      <c r="IO241" s="24"/>
      <c r="JU241" s="24"/>
      <c r="LA241" s="24"/>
      <c r="MG241" s="24"/>
      <c r="NM241" s="24"/>
    </row>
    <row r="242" spans="1:377" ht="15" thickBot="1">
      <c r="A242" s="1" t="str">
        <f t="shared" si="0"/>
        <v>Stephen christiani kenteyFebruari-1</v>
      </c>
      <c r="B242" s="12" t="str">
        <f t="shared" si="1"/>
        <v>FebruariSurvei Harga Konsumen (HK 1.1 Pasar)</v>
      </c>
      <c r="C242" s="13" t="s">
        <v>43</v>
      </c>
      <c r="D242" s="14" t="s">
        <v>98</v>
      </c>
      <c r="E242" s="15" t="s">
        <v>37</v>
      </c>
      <c r="F242" s="15"/>
      <c r="G242" s="15">
        <f t="shared" si="6"/>
        <v>180000</v>
      </c>
      <c r="H242" s="16">
        <v>45000</v>
      </c>
      <c r="I242" s="14" t="s">
        <v>23</v>
      </c>
      <c r="J242" s="17">
        <v>4</v>
      </c>
      <c r="K242" s="75" t="s">
        <v>159</v>
      </c>
      <c r="L242" s="25">
        <v>45691</v>
      </c>
      <c r="M242" s="25">
        <v>45713</v>
      </c>
      <c r="N242" s="16" t="e">
        <f t="shared" ca="1" si="2"/>
        <v>#NAME?</v>
      </c>
      <c r="O242" s="19"/>
      <c r="P242" s="19"/>
      <c r="Q242" s="20"/>
      <c r="R242" s="21" t="str">
        <f t="array" ref="R242">VLOOKUP(C242,DB!A:D,2,FALSE)</f>
        <v>Ranotana weru lingkungan 5</v>
      </c>
      <c r="S242" s="21" t="str">
        <f t="array" ref="S242">VLOOKUP(C242,DB!A:D,3,FALSE)</f>
        <v>Stephenkentey@gmail.com</v>
      </c>
      <c r="T242" s="22" t="s">
        <v>19</v>
      </c>
      <c r="U242" s="1" t="str">
        <f t="shared" si="3"/>
        <v>Stephen christiani kenteyFebruari</v>
      </c>
      <c r="V242" s="23">
        <f t="shared" si="4"/>
        <v>45713</v>
      </c>
      <c r="X242" s="26">
        <f>VLOOKUP(CONCATENATE(C242,D242),'Honor 2025'!A:D,4,FALSE)</f>
        <v>1428000</v>
      </c>
      <c r="Y242" s="24"/>
      <c r="BE242" s="24"/>
      <c r="CK242" s="24"/>
      <c r="DQ242" s="24"/>
      <c r="EW242" s="24"/>
      <c r="GC242" s="24"/>
      <c r="HI242" s="24"/>
      <c r="IO242" s="24"/>
      <c r="JU242" s="24"/>
      <c r="LA242" s="24"/>
      <c r="MG242" s="24"/>
      <c r="NM242" s="24"/>
    </row>
    <row r="243" spans="1:377" ht="15" thickBot="1">
      <c r="A243" s="1" t="str">
        <f t="shared" si="0"/>
        <v>Roy MakalewFebruari-1</v>
      </c>
      <c r="B243" s="12" t="str">
        <f t="shared" si="1"/>
        <v>FebruariSurvei Harga Konsumen (HK 1.1 Pasar)</v>
      </c>
      <c r="C243" s="13" t="s">
        <v>44</v>
      </c>
      <c r="D243" s="14" t="s">
        <v>98</v>
      </c>
      <c r="E243" s="15" t="s">
        <v>37</v>
      </c>
      <c r="F243" s="15"/>
      <c r="G243" s="15">
        <f t="shared" si="6"/>
        <v>180000</v>
      </c>
      <c r="H243" s="16">
        <v>45000</v>
      </c>
      <c r="I243" s="14" t="s">
        <v>23</v>
      </c>
      <c r="J243" s="17">
        <v>4</v>
      </c>
      <c r="K243" s="74" t="s">
        <v>159</v>
      </c>
      <c r="L243" s="25">
        <v>45691</v>
      </c>
      <c r="M243" s="25">
        <v>45713</v>
      </c>
      <c r="N243" s="16" t="e">
        <f t="shared" ca="1" si="2"/>
        <v>#NAME?</v>
      </c>
      <c r="O243" s="19"/>
      <c r="P243" s="19"/>
      <c r="Q243" s="20"/>
      <c r="R243" s="21" t="str">
        <f t="array" ref="R243">VLOOKUP(C243,DB!A:D,2,FALSE)</f>
        <v>Jalan Kleak 77, no 58</v>
      </c>
      <c r="S243" s="21" t="str">
        <f t="array" ref="S243">VLOOKUP(C243,DB!A:D,3,FALSE)</f>
        <v>roymakalew2511@gmail.com</v>
      </c>
      <c r="T243" s="22" t="s">
        <v>19</v>
      </c>
      <c r="U243" s="1" t="str">
        <f t="shared" si="3"/>
        <v>Roy MakalewFebruari</v>
      </c>
      <c r="V243" s="23">
        <f t="shared" si="4"/>
        <v>45713</v>
      </c>
      <c r="X243" s="26">
        <f>VLOOKUP(CONCATENATE(C243,D243),'Honor 2025'!A:D,4,FALSE)</f>
        <v>1491000</v>
      </c>
      <c r="Y243" s="24"/>
      <c r="BE243" s="24"/>
      <c r="CK243" s="24"/>
      <c r="DQ243" s="24"/>
      <c r="EW243" s="24"/>
      <c r="GC243" s="24"/>
      <c r="HI243" s="24"/>
      <c r="IO243" s="24"/>
      <c r="JU243" s="24"/>
      <c r="LA243" s="24"/>
      <c r="MG243" s="24"/>
      <c r="NM243" s="24"/>
    </row>
    <row r="244" spans="1:377" ht="15" thickBot="1">
      <c r="A244" s="1" t="str">
        <f t="shared" si="0"/>
        <v>Feibe Ireine Syalome MaramisFebruari-1</v>
      </c>
      <c r="B244" s="12" t="str">
        <f t="shared" si="1"/>
        <v>FebruariSurvei Harga Konsumen (HK 1.1 Pasar)</v>
      </c>
      <c r="C244" s="13" t="s">
        <v>47</v>
      </c>
      <c r="D244" s="14" t="s">
        <v>98</v>
      </c>
      <c r="E244" s="15" t="s">
        <v>37</v>
      </c>
      <c r="F244" s="15"/>
      <c r="G244" s="15">
        <f t="shared" si="6"/>
        <v>180000</v>
      </c>
      <c r="H244" s="16">
        <v>45000</v>
      </c>
      <c r="I244" s="14" t="s">
        <v>23</v>
      </c>
      <c r="J244" s="17">
        <v>4</v>
      </c>
      <c r="K244" s="75" t="s">
        <v>159</v>
      </c>
      <c r="L244" s="25">
        <v>45691</v>
      </c>
      <c r="M244" s="25">
        <v>45713</v>
      </c>
      <c r="N244" s="16" t="e">
        <f t="shared" ca="1" si="2"/>
        <v>#NAME?</v>
      </c>
      <c r="O244" s="19"/>
      <c r="P244" s="19"/>
      <c r="Q244" s="20"/>
      <c r="R244" s="21" t="str">
        <f t="array" ref="R244">VLOOKUP(C244,DB!A:D,2,FALSE)</f>
        <v>Ranotana Weru</v>
      </c>
      <c r="S244" s="21" t="str">
        <f t="array" ref="S244">VLOOKUP(C244,DB!A:D,3,FALSE)</f>
        <v>feibemaramis0202@gmail.com</v>
      </c>
      <c r="T244" s="22" t="s">
        <v>19</v>
      </c>
      <c r="U244" s="1" t="str">
        <f t="shared" si="3"/>
        <v>Feibe Ireine Syalome MaramisFebruari</v>
      </c>
      <c r="V244" s="23">
        <f t="shared" si="4"/>
        <v>45713</v>
      </c>
      <c r="X244" s="26">
        <f>VLOOKUP(CONCATENATE(C244,D244),'Honor 2025'!A:D,4,FALSE)</f>
        <v>1281000</v>
      </c>
      <c r="Y244" s="24"/>
      <c r="BE244" s="24"/>
      <c r="CK244" s="24"/>
      <c r="DQ244" s="24"/>
      <c r="EW244" s="24"/>
      <c r="GC244" s="24"/>
      <c r="HI244" s="24"/>
      <c r="IO244" s="24"/>
      <c r="JU244" s="24"/>
      <c r="LA244" s="24"/>
      <c r="MG244" s="24"/>
      <c r="NM244" s="24"/>
    </row>
    <row r="245" spans="1:377" ht="15" thickBot="1">
      <c r="A245" s="1" t="str">
        <f t="shared" si="0"/>
        <v>Susly Yuliana SeneweFebruari-1</v>
      </c>
      <c r="B245" s="12" t="str">
        <f t="shared" si="1"/>
        <v>FebruariSurvei Harga Konsumen (HK 1.1 Pasar)</v>
      </c>
      <c r="C245" s="13" t="s">
        <v>48</v>
      </c>
      <c r="D245" s="14" t="s">
        <v>98</v>
      </c>
      <c r="E245" s="15" t="s">
        <v>37</v>
      </c>
      <c r="F245" s="15"/>
      <c r="G245" s="15">
        <f t="shared" si="6"/>
        <v>180000</v>
      </c>
      <c r="H245" s="16">
        <v>45000</v>
      </c>
      <c r="I245" s="14" t="s">
        <v>23</v>
      </c>
      <c r="J245" s="17">
        <v>4</v>
      </c>
      <c r="K245" s="74" t="s">
        <v>159</v>
      </c>
      <c r="L245" s="25">
        <v>45691</v>
      </c>
      <c r="M245" s="25">
        <v>45713</v>
      </c>
      <c r="N245" s="16" t="e">
        <f t="shared" ca="1" si="2"/>
        <v>#NAME?</v>
      </c>
      <c r="O245" s="19"/>
      <c r="P245" s="19"/>
      <c r="Q245" s="20"/>
      <c r="R245" s="21" t="str">
        <f t="array" ref="R245">VLOOKUP(C245,DB!A:D,2,FALSE)</f>
        <v>Jalan Lumimuut 5 Mahakeret Timur lingk.3</v>
      </c>
      <c r="S245" s="21" t="str">
        <f t="array" ref="S245">VLOOKUP(C245,DB!A:D,3,FALSE)</f>
        <v>suslysenewe@gmail.com</v>
      </c>
      <c r="T245" s="22" t="s">
        <v>19</v>
      </c>
      <c r="U245" s="1" t="str">
        <f t="shared" si="3"/>
        <v>Susly Yuliana SeneweFebruari</v>
      </c>
      <c r="V245" s="23">
        <f t="shared" si="4"/>
        <v>45713</v>
      </c>
      <c r="X245" s="26">
        <f>VLOOKUP(CONCATENATE(C245,D245),'Honor 2025'!A:D,4,FALSE)</f>
        <v>1185000</v>
      </c>
      <c r="Y245" s="24"/>
      <c r="BE245" s="24"/>
      <c r="CK245" s="24"/>
      <c r="DQ245" s="24"/>
      <c r="EW245" s="24"/>
      <c r="GC245" s="24"/>
      <c r="HI245" s="24"/>
      <c r="IO245" s="24"/>
      <c r="JU245" s="24"/>
      <c r="LA245" s="24"/>
      <c r="MG245" s="24"/>
      <c r="NM245" s="24"/>
    </row>
    <row r="246" spans="1:377" ht="15" thickBot="1">
      <c r="A246" s="1" t="str">
        <f t="shared" si="0"/>
        <v>Heny RumambiFebruari-1</v>
      </c>
      <c r="B246" s="12" t="str">
        <f t="shared" si="1"/>
        <v>FebruariSurvei Harga Konsumen (HK 1.1 Pasar)</v>
      </c>
      <c r="C246" s="13" t="s">
        <v>49</v>
      </c>
      <c r="D246" s="14" t="s">
        <v>98</v>
      </c>
      <c r="E246" s="15" t="s">
        <v>37</v>
      </c>
      <c r="F246" s="15"/>
      <c r="G246" s="15">
        <f t="shared" si="6"/>
        <v>180000</v>
      </c>
      <c r="H246" s="16">
        <v>45000</v>
      </c>
      <c r="I246" s="14" t="s">
        <v>23</v>
      </c>
      <c r="J246" s="17">
        <v>4</v>
      </c>
      <c r="K246" s="75" t="s">
        <v>159</v>
      </c>
      <c r="L246" s="25">
        <v>45691</v>
      </c>
      <c r="M246" s="25">
        <v>45713</v>
      </c>
      <c r="N246" s="16" t="e">
        <f t="shared" ca="1" si="2"/>
        <v>#NAME?</v>
      </c>
      <c r="O246" s="19"/>
      <c r="P246" s="19"/>
      <c r="Q246" s="20"/>
      <c r="R246" s="21" t="str">
        <f t="array" ref="R246">VLOOKUP(C246,DB!A:D,2,FALSE)</f>
        <v>Jl. Ringkeng BTN Puskopad blok C No. 49A</v>
      </c>
      <c r="S246" s="21" t="str">
        <f t="array" ref="S246">VLOOKUP(C246,DB!A:D,3,FALSE)</f>
        <v>henyrumambi@gmail.com</v>
      </c>
      <c r="T246" s="22" t="s">
        <v>19</v>
      </c>
      <c r="U246" s="1" t="str">
        <f t="shared" si="3"/>
        <v>Heny RumambiFebruari</v>
      </c>
      <c r="V246" s="23">
        <f t="shared" si="4"/>
        <v>45713</v>
      </c>
      <c r="X246" s="26">
        <f>VLOOKUP(CONCATENATE(C246,D246),'Honor 2025'!A:D,4,FALSE)</f>
        <v>1576000</v>
      </c>
      <c r="Y246" s="24"/>
      <c r="BE246" s="24"/>
      <c r="CK246" s="24"/>
      <c r="DQ246" s="24"/>
      <c r="EW246" s="24"/>
      <c r="GC246" s="24"/>
      <c r="HI246" s="24"/>
      <c r="IO246" s="24"/>
      <c r="JU246" s="24"/>
      <c r="LA246" s="24"/>
      <c r="MG246" s="24"/>
      <c r="NM246" s="24"/>
    </row>
    <row r="247" spans="1:377" ht="15" thickBot="1">
      <c r="A247" s="1" t="str">
        <f t="shared" si="0"/>
        <v>Sri MulyawatiFebruari-1</v>
      </c>
      <c r="B247" s="12" t="str">
        <f t="shared" si="1"/>
        <v>FebruariSurvei Harga Konsumen (HK 1.1 Outlet)</v>
      </c>
      <c r="C247" s="13" t="s">
        <v>51</v>
      </c>
      <c r="D247" s="14" t="s">
        <v>98</v>
      </c>
      <c r="E247" s="15" t="s">
        <v>52</v>
      </c>
      <c r="F247" s="15"/>
      <c r="G247" s="15">
        <f t="shared" si="6"/>
        <v>240000</v>
      </c>
      <c r="H247" s="16">
        <v>20000</v>
      </c>
      <c r="I247" s="14" t="s">
        <v>23</v>
      </c>
      <c r="J247" s="17">
        <v>12</v>
      </c>
      <c r="K247" s="74" t="s">
        <v>159</v>
      </c>
      <c r="L247" s="25">
        <v>45691</v>
      </c>
      <c r="M247" s="25">
        <v>45713</v>
      </c>
      <c r="N247" s="16" t="e">
        <f t="shared" ca="1" si="2"/>
        <v>#NAME?</v>
      </c>
      <c r="O247" s="19"/>
      <c r="P247" s="19"/>
      <c r="Q247" s="20"/>
      <c r="R247" s="21" t="str">
        <f t="array" ref="R247">VLOOKUP(C247,DB!A:D,2,FALSE)</f>
        <v>Jl Wiratama no 4 lingkungan 7</v>
      </c>
      <c r="S247" s="21" t="str">
        <f t="array" ref="S247">VLOOKUP(C247,DB!A:D,3,FALSE)</f>
        <v>mulyawatisrie75@gmail.com</v>
      </c>
      <c r="T247" s="22" t="s">
        <v>19</v>
      </c>
      <c r="U247" s="1" t="str">
        <f t="shared" si="3"/>
        <v>Sri MulyawatiFebruari</v>
      </c>
      <c r="V247" s="23">
        <f t="shared" si="4"/>
        <v>45713</v>
      </c>
      <c r="X247" s="26">
        <f>VLOOKUP(CONCATENATE(C247,D247),'Honor 2025'!A:D,4,FALSE)</f>
        <v>1748000</v>
      </c>
      <c r="Y247" s="24"/>
      <c r="BE247" s="24"/>
      <c r="CK247" s="24"/>
      <c r="DQ247" s="24"/>
      <c r="EW247" s="24"/>
      <c r="GC247" s="24"/>
      <c r="HI247" s="24"/>
      <c r="IO247" s="24"/>
      <c r="JU247" s="24"/>
      <c r="LA247" s="24"/>
      <c r="MG247" s="24"/>
      <c r="NM247" s="24"/>
    </row>
    <row r="248" spans="1:377" ht="15" thickBot="1">
      <c r="A248" s="1" t="str">
        <f t="shared" si="0"/>
        <v>Adriana TandajuFebruari-2</v>
      </c>
      <c r="B248" s="12" t="str">
        <f t="shared" si="1"/>
        <v>FebruariSurvei Harga Konsumen (HK 1.2 Pasar)</v>
      </c>
      <c r="C248" s="13" t="s">
        <v>36</v>
      </c>
      <c r="D248" s="14" t="s">
        <v>98</v>
      </c>
      <c r="E248" s="15" t="s">
        <v>39</v>
      </c>
      <c r="F248" s="15"/>
      <c r="G248" s="15">
        <f t="shared" si="6"/>
        <v>106000</v>
      </c>
      <c r="H248" s="16">
        <v>53000</v>
      </c>
      <c r="I248" s="14" t="s">
        <v>23</v>
      </c>
      <c r="J248" s="17">
        <v>2</v>
      </c>
      <c r="K248" s="75" t="s">
        <v>159</v>
      </c>
      <c r="L248" s="25">
        <v>45693</v>
      </c>
      <c r="M248" s="25">
        <v>45708</v>
      </c>
      <c r="N248" s="16" t="e">
        <f t="shared" ca="1" si="2"/>
        <v>#NAME?</v>
      </c>
      <c r="O248" s="19"/>
      <c r="P248" s="19"/>
      <c r="Q248" s="20"/>
      <c r="R248" s="21" t="str">
        <f t="array" ref="R248">VLOOKUP(C248,DB!A:D,2,FALSE)</f>
        <v>JL.PRAMUKA NO.29</v>
      </c>
      <c r="S248" s="21" t="str">
        <f t="array" ref="S248">VLOOKUP(C248,DB!A:D,3,FALSE)</f>
        <v>annetandayu553@gmail.com</v>
      </c>
      <c r="T248" s="22" t="s">
        <v>19</v>
      </c>
      <c r="U248" s="1" t="str">
        <f t="shared" si="3"/>
        <v>Adriana TandajuFebruari</v>
      </c>
      <c r="V248" s="23">
        <f t="shared" si="4"/>
        <v>45708</v>
      </c>
      <c r="X248" s="26">
        <f>VLOOKUP(CONCATENATE(C248,D248),'Honor 2025'!A:D,4,FALSE)</f>
        <v>1904000</v>
      </c>
      <c r="Y248" s="24"/>
      <c r="BE248" s="24"/>
      <c r="CK248" s="24"/>
      <c r="DQ248" s="24"/>
      <c r="EW248" s="24"/>
      <c r="GC248" s="24"/>
      <c r="HI248" s="24"/>
      <c r="IO248" s="24"/>
      <c r="JU248" s="24"/>
      <c r="LA248" s="24"/>
      <c r="MG248" s="24"/>
      <c r="NM248" s="24"/>
    </row>
    <row r="249" spans="1:377" ht="15" thickBot="1">
      <c r="A249" s="1" t="str">
        <f t="shared" si="0"/>
        <v>Stephen christiani kenteyFebruari-2</v>
      </c>
      <c r="B249" s="12" t="str">
        <f t="shared" si="1"/>
        <v>FebruariSurvei Harga Konsumen (HK 1.2 Pasar)</v>
      </c>
      <c r="C249" s="13" t="s">
        <v>43</v>
      </c>
      <c r="D249" s="14" t="s">
        <v>98</v>
      </c>
      <c r="E249" s="15" t="s">
        <v>39</v>
      </c>
      <c r="F249" s="15"/>
      <c r="G249" s="15">
        <f t="shared" si="6"/>
        <v>106000</v>
      </c>
      <c r="H249" s="16">
        <v>53000</v>
      </c>
      <c r="I249" s="14" t="s">
        <v>23</v>
      </c>
      <c r="J249" s="17">
        <v>2</v>
      </c>
      <c r="K249" s="74" t="s">
        <v>159</v>
      </c>
      <c r="L249" s="25">
        <v>45693</v>
      </c>
      <c r="M249" s="25">
        <v>45708</v>
      </c>
      <c r="N249" s="16" t="e">
        <f t="shared" ca="1" si="2"/>
        <v>#NAME?</v>
      </c>
      <c r="O249" s="19"/>
      <c r="P249" s="19"/>
      <c r="Q249" s="20"/>
      <c r="R249" s="21" t="str">
        <f t="array" ref="R249">VLOOKUP(C249,DB!A:D,2,FALSE)</f>
        <v>Ranotana weru lingkungan 5</v>
      </c>
      <c r="S249" s="21" t="str">
        <f t="array" ref="S249">VLOOKUP(C249,DB!A:D,3,FALSE)</f>
        <v>Stephenkentey@gmail.com</v>
      </c>
      <c r="T249" s="22" t="s">
        <v>19</v>
      </c>
      <c r="U249" s="1" t="str">
        <f t="shared" si="3"/>
        <v>Stephen christiani kenteyFebruari</v>
      </c>
      <c r="V249" s="23">
        <f t="shared" si="4"/>
        <v>45708</v>
      </c>
      <c r="X249" s="26">
        <f>VLOOKUP(CONCATENATE(C249,D249),'Honor 2025'!A:D,4,FALSE)</f>
        <v>1428000</v>
      </c>
      <c r="Y249" s="24"/>
      <c r="BE249" s="24"/>
      <c r="CK249" s="24"/>
      <c r="DQ249" s="24"/>
      <c r="EW249" s="24"/>
      <c r="GC249" s="24"/>
      <c r="HI249" s="24"/>
      <c r="IO249" s="24"/>
      <c r="JU249" s="24"/>
      <c r="LA249" s="24"/>
      <c r="MG249" s="24"/>
      <c r="NM249" s="24"/>
    </row>
    <row r="250" spans="1:377" ht="15" thickBot="1">
      <c r="A250" s="1" t="str">
        <f t="shared" si="0"/>
        <v>Roy MakalewFebruari-2</v>
      </c>
      <c r="B250" s="12" t="str">
        <f t="shared" si="1"/>
        <v>FebruariSurvei Harga Konsumen (HK 1.2 Pasar)</v>
      </c>
      <c r="C250" s="13" t="s">
        <v>44</v>
      </c>
      <c r="D250" s="14" t="s">
        <v>98</v>
      </c>
      <c r="E250" s="15" t="s">
        <v>39</v>
      </c>
      <c r="F250" s="15"/>
      <c r="G250" s="15">
        <f t="shared" si="6"/>
        <v>106000</v>
      </c>
      <c r="H250" s="16">
        <v>53000</v>
      </c>
      <c r="I250" s="14" t="s">
        <v>23</v>
      </c>
      <c r="J250" s="17">
        <v>2</v>
      </c>
      <c r="K250" s="75" t="s">
        <v>159</v>
      </c>
      <c r="L250" s="25">
        <v>45693</v>
      </c>
      <c r="M250" s="25">
        <v>45708</v>
      </c>
      <c r="N250" s="16" t="e">
        <f t="shared" ca="1" si="2"/>
        <v>#NAME?</v>
      </c>
      <c r="O250" s="19"/>
      <c r="P250" s="19"/>
      <c r="Q250" s="20"/>
      <c r="R250" s="21" t="str">
        <f t="array" ref="R250">VLOOKUP(C250,DB!A:D,2,FALSE)</f>
        <v>Jalan Kleak 77, no 58</v>
      </c>
      <c r="S250" s="21" t="str">
        <f t="array" ref="S250">VLOOKUP(C250,DB!A:D,3,FALSE)</f>
        <v>roymakalew2511@gmail.com</v>
      </c>
      <c r="T250" s="22" t="s">
        <v>19</v>
      </c>
      <c r="U250" s="1" t="str">
        <f t="shared" si="3"/>
        <v>Roy MakalewFebruari</v>
      </c>
      <c r="V250" s="23">
        <f t="shared" si="4"/>
        <v>45708</v>
      </c>
      <c r="X250" s="26">
        <f>VLOOKUP(CONCATENATE(C250,D250),'Honor 2025'!A:D,4,FALSE)</f>
        <v>1491000</v>
      </c>
      <c r="Y250" s="24"/>
      <c r="BE250" s="24"/>
      <c r="CK250" s="24"/>
      <c r="DQ250" s="24"/>
      <c r="EW250" s="24"/>
      <c r="GC250" s="24"/>
      <c r="HI250" s="24"/>
      <c r="IO250" s="24"/>
      <c r="JU250" s="24"/>
      <c r="LA250" s="24"/>
      <c r="MG250" s="24"/>
      <c r="NM250" s="24"/>
    </row>
    <row r="251" spans="1:377" ht="15" thickBot="1">
      <c r="A251" s="1" t="str">
        <f t="shared" si="0"/>
        <v>Feibe Ireine Syalome MaramisFebruari-2</v>
      </c>
      <c r="B251" s="12" t="str">
        <f t="shared" si="1"/>
        <v>FebruariSurvei Harga Konsumen (HK 1.2 Pasar)</v>
      </c>
      <c r="C251" s="13" t="s">
        <v>47</v>
      </c>
      <c r="D251" s="14" t="s">
        <v>98</v>
      </c>
      <c r="E251" s="15" t="s">
        <v>39</v>
      </c>
      <c r="F251" s="15"/>
      <c r="G251" s="15">
        <f t="shared" si="6"/>
        <v>106000</v>
      </c>
      <c r="H251" s="16">
        <v>53000</v>
      </c>
      <c r="I251" s="14" t="s">
        <v>23</v>
      </c>
      <c r="J251" s="17">
        <v>2</v>
      </c>
      <c r="K251" s="74" t="s">
        <v>159</v>
      </c>
      <c r="L251" s="25">
        <v>45693</v>
      </c>
      <c r="M251" s="25">
        <v>45708</v>
      </c>
      <c r="N251" s="16" t="e">
        <f t="shared" ca="1" si="2"/>
        <v>#NAME?</v>
      </c>
      <c r="O251" s="19"/>
      <c r="P251" s="19"/>
      <c r="Q251" s="20"/>
      <c r="R251" s="21" t="str">
        <f t="array" ref="R251">VLOOKUP(C251,DB!A:D,2,FALSE)</f>
        <v>Ranotana Weru</v>
      </c>
      <c r="S251" s="21" t="str">
        <f t="array" ref="S251">VLOOKUP(C251,DB!A:D,3,FALSE)</f>
        <v>feibemaramis0202@gmail.com</v>
      </c>
      <c r="T251" s="22" t="s">
        <v>19</v>
      </c>
      <c r="U251" s="1" t="str">
        <f t="shared" si="3"/>
        <v>Feibe Ireine Syalome MaramisFebruari</v>
      </c>
      <c r="V251" s="23">
        <f t="shared" si="4"/>
        <v>45708</v>
      </c>
      <c r="X251" s="26">
        <f>VLOOKUP(CONCATENATE(C251,D251),'Honor 2025'!A:D,4,FALSE)</f>
        <v>1281000</v>
      </c>
      <c r="Y251" s="24"/>
      <c r="BE251" s="24"/>
      <c r="CK251" s="24"/>
      <c r="DQ251" s="24"/>
      <c r="EW251" s="24"/>
      <c r="GC251" s="24"/>
      <c r="HI251" s="24"/>
      <c r="IO251" s="24"/>
      <c r="JU251" s="24"/>
      <c r="LA251" s="24"/>
      <c r="MG251" s="24"/>
      <c r="NM251" s="24"/>
    </row>
    <row r="252" spans="1:377" ht="15" thickBot="1">
      <c r="A252" s="1" t="str">
        <f t="shared" si="0"/>
        <v>Susly Yuliana SeneweFebruari-2</v>
      </c>
      <c r="B252" s="12" t="str">
        <f t="shared" si="1"/>
        <v>FebruariSurvei Harga Konsumen (HK 1.2 Pasar)</v>
      </c>
      <c r="C252" s="13" t="s">
        <v>48</v>
      </c>
      <c r="D252" s="14" t="s">
        <v>98</v>
      </c>
      <c r="E252" s="15" t="s">
        <v>39</v>
      </c>
      <c r="F252" s="15"/>
      <c r="G252" s="15">
        <f t="shared" si="6"/>
        <v>106000</v>
      </c>
      <c r="H252" s="16">
        <v>53000</v>
      </c>
      <c r="I252" s="14" t="s">
        <v>23</v>
      </c>
      <c r="J252" s="17">
        <v>2</v>
      </c>
      <c r="K252" s="75" t="s">
        <v>159</v>
      </c>
      <c r="L252" s="25">
        <v>45693</v>
      </c>
      <c r="M252" s="25">
        <v>45708</v>
      </c>
      <c r="N252" s="16" t="e">
        <f t="shared" ca="1" si="2"/>
        <v>#NAME?</v>
      </c>
      <c r="O252" s="19"/>
      <c r="P252" s="19"/>
      <c r="Q252" s="20"/>
      <c r="R252" s="21" t="str">
        <f t="array" ref="R252">VLOOKUP(C252,DB!A:D,2,FALSE)</f>
        <v>Jalan Lumimuut 5 Mahakeret Timur lingk.3</v>
      </c>
      <c r="S252" s="21" t="str">
        <f t="array" ref="S252">VLOOKUP(C252,DB!A:D,3,FALSE)</f>
        <v>suslysenewe@gmail.com</v>
      </c>
      <c r="T252" s="22" t="s">
        <v>19</v>
      </c>
      <c r="U252" s="1" t="str">
        <f t="shared" si="3"/>
        <v>Susly Yuliana SeneweFebruari</v>
      </c>
      <c r="V252" s="23">
        <f t="shared" si="4"/>
        <v>45708</v>
      </c>
      <c r="X252" s="26">
        <f>VLOOKUP(CONCATENATE(C252,D252),'Honor 2025'!A:D,4,FALSE)</f>
        <v>1185000</v>
      </c>
      <c r="Y252" s="24"/>
      <c r="BE252" s="24"/>
      <c r="CK252" s="24"/>
      <c r="DQ252" s="24"/>
      <c r="EW252" s="24"/>
      <c r="GC252" s="24"/>
      <c r="HI252" s="24"/>
      <c r="IO252" s="24"/>
      <c r="JU252" s="24"/>
      <c r="LA252" s="24"/>
      <c r="MG252" s="24"/>
      <c r="NM252" s="24"/>
    </row>
    <row r="253" spans="1:377" ht="15" thickBot="1">
      <c r="A253" s="1" t="str">
        <f t="shared" si="0"/>
        <v>Heny RumambiFebruari-2</v>
      </c>
      <c r="B253" s="12" t="str">
        <f t="shared" si="1"/>
        <v>FebruariSurvei Harga Konsumen (HK 1.2 Pasar)</v>
      </c>
      <c r="C253" s="13" t="s">
        <v>49</v>
      </c>
      <c r="D253" s="14" t="s">
        <v>98</v>
      </c>
      <c r="E253" s="15" t="s">
        <v>39</v>
      </c>
      <c r="F253" s="15"/>
      <c r="G253" s="15">
        <f t="shared" si="6"/>
        <v>106000</v>
      </c>
      <c r="H253" s="16">
        <v>53000</v>
      </c>
      <c r="I253" s="14" t="s">
        <v>23</v>
      </c>
      <c r="J253" s="17">
        <v>2</v>
      </c>
      <c r="K253" s="74" t="s">
        <v>159</v>
      </c>
      <c r="L253" s="25">
        <v>45693</v>
      </c>
      <c r="M253" s="25">
        <v>45708</v>
      </c>
      <c r="N253" s="16" t="e">
        <f t="shared" ca="1" si="2"/>
        <v>#NAME?</v>
      </c>
      <c r="O253" s="19"/>
      <c r="P253" s="19"/>
      <c r="Q253" s="20"/>
      <c r="R253" s="21" t="str">
        <f t="array" ref="R253">VLOOKUP(C253,DB!A:D,2,FALSE)</f>
        <v>Jl. Ringkeng BTN Puskopad blok C No. 49A</v>
      </c>
      <c r="S253" s="21" t="str">
        <f t="array" ref="S253">VLOOKUP(C253,DB!A:D,3,FALSE)</f>
        <v>henyrumambi@gmail.com</v>
      </c>
      <c r="T253" s="22" t="s">
        <v>19</v>
      </c>
      <c r="U253" s="1" t="str">
        <f t="shared" si="3"/>
        <v>Heny RumambiFebruari</v>
      </c>
      <c r="V253" s="23">
        <f t="shared" si="4"/>
        <v>45708</v>
      </c>
      <c r="X253" s="26">
        <f>VLOOKUP(CONCATENATE(C253,D253),'Honor 2025'!A:D,4,FALSE)</f>
        <v>1576000</v>
      </c>
      <c r="Y253" s="24"/>
      <c r="BE253" s="24"/>
      <c r="CK253" s="24"/>
      <c r="DQ253" s="24"/>
      <c r="EW253" s="24"/>
      <c r="GC253" s="24"/>
      <c r="HI253" s="24"/>
      <c r="IO253" s="24"/>
      <c r="JU253" s="24"/>
      <c r="LA253" s="24"/>
      <c r="MG253" s="24"/>
      <c r="NM253" s="24"/>
    </row>
    <row r="254" spans="1:377" ht="15" thickBot="1">
      <c r="A254" s="1" t="str">
        <f t="shared" si="0"/>
        <v>Sri MulyawatiFebruari-2</v>
      </c>
      <c r="B254" s="12" t="str">
        <f t="shared" si="1"/>
        <v>FebruariSurvei Harga Konsumen (HK 1.2 Outlet)</v>
      </c>
      <c r="C254" s="13" t="s">
        <v>51</v>
      </c>
      <c r="D254" s="14" t="s">
        <v>98</v>
      </c>
      <c r="E254" s="15" t="s">
        <v>53</v>
      </c>
      <c r="F254" s="15"/>
      <c r="G254" s="15">
        <f t="shared" si="6"/>
        <v>120000</v>
      </c>
      <c r="H254" s="16">
        <v>20000</v>
      </c>
      <c r="I254" s="14" t="s">
        <v>23</v>
      </c>
      <c r="J254" s="17">
        <v>6</v>
      </c>
      <c r="K254" s="75" t="s">
        <v>159</v>
      </c>
      <c r="L254" s="25">
        <v>45693</v>
      </c>
      <c r="M254" s="25">
        <v>45708</v>
      </c>
      <c r="N254" s="16" t="e">
        <f t="shared" ca="1" si="2"/>
        <v>#NAME?</v>
      </c>
      <c r="O254" s="19"/>
      <c r="P254" s="19"/>
      <c r="Q254" s="20"/>
      <c r="R254" s="21" t="str">
        <f t="array" ref="R254">VLOOKUP(C254,DB!A:D,2,FALSE)</f>
        <v>Jl Wiratama no 4 lingkungan 7</v>
      </c>
      <c r="S254" s="21" t="str">
        <f t="array" ref="S254">VLOOKUP(C254,DB!A:D,3,FALSE)</f>
        <v>mulyawatisrie75@gmail.com</v>
      </c>
      <c r="T254" s="22" t="s">
        <v>19</v>
      </c>
      <c r="U254" s="1" t="str">
        <f t="shared" si="3"/>
        <v>Sri MulyawatiFebruari</v>
      </c>
      <c r="V254" s="23">
        <f t="shared" si="4"/>
        <v>45708</v>
      </c>
      <c r="X254" s="26">
        <f>VLOOKUP(CONCATENATE(C254,D254),'Honor 2025'!A:D,4,FALSE)</f>
        <v>1748000</v>
      </c>
      <c r="Y254" s="24"/>
      <c r="BE254" s="24"/>
      <c r="CK254" s="24"/>
      <c r="DQ254" s="24"/>
      <c r="EW254" s="24"/>
      <c r="GC254" s="24"/>
      <c r="HI254" s="24"/>
      <c r="IO254" s="24"/>
      <c r="JU254" s="24"/>
      <c r="LA254" s="24"/>
      <c r="MG254" s="24"/>
      <c r="NM254" s="24"/>
    </row>
    <row r="255" spans="1:377" ht="15" thickBot="1">
      <c r="A255" s="1" t="str">
        <f t="shared" si="0"/>
        <v>Adriana TandajuFebruari-3</v>
      </c>
      <c r="B255" s="12" t="str">
        <f t="shared" si="1"/>
        <v>FebruariSurvei Harga Konsumen (HK 2.1 Pasar)</v>
      </c>
      <c r="C255" s="13" t="s">
        <v>36</v>
      </c>
      <c r="D255" s="14" t="s">
        <v>98</v>
      </c>
      <c r="E255" s="15" t="s">
        <v>40</v>
      </c>
      <c r="F255" s="15"/>
      <c r="G255" s="15">
        <f t="shared" si="6"/>
        <v>86000</v>
      </c>
      <c r="H255" s="16">
        <v>86000</v>
      </c>
      <c r="I255" s="14" t="s">
        <v>23</v>
      </c>
      <c r="J255" s="17">
        <v>1</v>
      </c>
      <c r="K255" s="74" t="s">
        <v>159</v>
      </c>
      <c r="L255" s="25">
        <v>45699</v>
      </c>
      <c r="M255" s="25">
        <v>45701</v>
      </c>
      <c r="N255" s="16" t="e">
        <f t="shared" ca="1" si="2"/>
        <v>#NAME?</v>
      </c>
      <c r="O255" s="19"/>
      <c r="P255" s="19"/>
      <c r="Q255" s="20"/>
      <c r="R255" s="21" t="str">
        <f t="array" ref="R255">VLOOKUP(C255,DB!A:D,2,FALSE)</f>
        <v>JL.PRAMUKA NO.29</v>
      </c>
      <c r="S255" s="21" t="str">
        <f t="array" ref="S255">VLOOKUP(C255,DB!A:D,3,FALSE)</f>
        <v>annetandayu553@gmail.com</v>
      </c>
      <c r="T255" s="22" t="s">
        <v>19</v>
      </c>
      <c r="U255" s="1" t="str">
        <f t="shared" si="3"/>
        <v>Adriana TandajuFebruari</v>
      </c>
      <c r="V255" s="23">
        <f t="shared" si="4"/>
        <v>45701</v>
      </c>
      <c r="X255" s="26">
        <f>VLOOKUP(CONCATENATE(C255,D255),'Honor 2025'!A:D,4,FALSE)</f>
        <v>1904000</v>
      </c>
      <c r="Y255" s="24"/>
      <c r="BE255" s="24"/>
      <c r="CK255" s="24"/>
      <c r="DQ255" s="24"/>
      <c r="EW255" s="24"/>
      <c r="GC255" s="24"/>
      <c r="HI255" s="24"/>
      <c r="IO255" s="24"/>
      <c r="JU255" s="24"/>
      <c r="LA255" s="24"/>
      <c r="MG255" s="24"/>
      <c r="NM255" s="24"/>
    </row>
    <row r="256" spans="1:377" ht="15" thickBot="1">
      <c r="A256" s="1" t="str">
        <f t="shared" si="0"/>
        <v>Stephen christiani kenteyFebruari-3</v>
      </c>
      <c r="B256" s="12" t="str">
        <f t="shared" si="1"/>
        <v>FebruariSurvei Harga Konsumen (HK 2.1 Pasar)</v>
      </c>
      <c r="C256" s="13" t="s">
        <v>43</v>
      </c>
      <c r="D256" s="14" t="s">
        <v>98</v>
      </c>
      <c r="E256" s="15" t="s">
        <v>40</v>
      </c>
      <c r="F256" s="15"/>
      <c r="G256" s="15">
        <f t="shared" si="6"/>
        <v>86000</v>
      </c>
      <c r="H256" s="16">
        <v>86000</v>
      </c>
      <c r="I256" s="14" t="s">
        <v>23</v>
      </c>
      <c r="J256" s="17">
        <v>1</v>
      </c>
      <c r="K256" s="75" t="s">
        <v>159</v>
      </c>
      <c r="L256" s="25">
        <v>45699</v>
      </c>
      <c r="M256" s="25">
        <v>45701</v>
      </c>
      <c r="N256" s="16" t="e">
        <f t="shared" ca="1" si="2"/>
        <v>#NAME?</v>
      </c>
      <c r="O256" s="19"/>
      <c r="P256" s="19"/>
      <c r="Q256" s="20"/>
      <c r="R256" s="21" t="str">
        <f t="array" ref="R256">VLOOKUP(C256,DB!A:D,2,FALSE)</f>
        <v>Ranotana weru lingkungan 5</v>
      </c>
      <c r="S256" s="21" t="str">
        <f t="array" ref="S256">VLOOKUP(C256,DB!A:D,3,FALSE)</f>
        <v>Stephenkentey@gmail.com</v>
      </c>
      <c r="T256" s="22" t="s">
        <v>19</v>
      </c>
      <c r="U256" s="1" t="str">
        <f t="shared" si="3"/>
        <v>Stephen christiani kenteyFebruari</v>
      </c>
      <c r="V256" s="23">
        <f t="shared" si="4"/>
        <v>45701</v>
      </c>
      <c r="X256" s="26">
        <f>VLOOKUP(CONCATENATE(C256,D256),'Honor 2025'!A:D,4,FALSE)</f>
        <v>1428000</v>
      </c>
      <c r="Y256" s="24"/>
      <c r="BE256" s="24"/>
      <c r="CK256" s="24"/>
      <c r="DQ256" s="24"/>
      <c r="EW256" s="24"/>
      <c r="GC256" s="24"/>
      <c r="HI256" s="24"/>
      <c r="IO256" s="24"/>
      <c r="JU256" s="24"/>
      <c r="LA256" s="24"/>
      <c r="MG256" s="24"/>
      <c r="NM256" s="24"/>
    </row>
    <row r="257" spans="1:377" ht="15" thickBot="1">
      <c r="A257" s="1" t="str">
        <f t="shared" ref="A257:A511" si="7">U257&amp;"-"&amp;COUNTIF(U$2:U257,U257)</f>
        <v>Feibe Ireine Syalome MaramisFebruari-3</v>
      </c>
      <c r="B257" s="12" t="str">
        <f t="shared" ref="B257:B511" si="8">CONCATENATE(F257,D257,E257)</f>
        <v>FebruariSurvei Harga Konsumen (HK 2.1 Pasar)</v>
      </c>
      <c r="C257" s="13" t="s">
        <v>47</v>
      </c>
      <c r="D257" s="14" t="s">
        <v>98</v>
      </c>
      <c r="E257" s="15" t="s">
        <v>40</v>
      </c>
      <c r="F257" s="15"/>
      <c r="G257" s="15">
        <f t="shared" si="6"/>
        <v>86000</v>
      </c>
      <c r="H257" s="16">
        <v>86000</v>
      </c>
      <c r="I257" s="14" t="s">
        <v>23</v>
      </c>
      <c r="J257" s="17">
        <v>1</v>
      </c>
      <c r="K257" s="74" t="s">
        <v>159</v>
      </c>
      <c r="L257" s="25">
        <v>45699</v>
      </c>
      <c r="M257" s="25">
        <v>45701</v>
      </c>
      <c r="N257" s="16" t="e">
        <f t="shared" ref="N257:N511" ca="1" si="9">_xludf.IFNA(IF(X257&gt;3530000,3530000-X257,""),"")</f>
        <v>#NAME?</v>
      </c>
      <c r="O257" s="19"/>
      <c r="P257" s="19"/>
      <c r="Q257" s="20"/>
      <c r="R257" s="21" t="str">
        <f t="array" ref="R257">VLOOKUP(C257,DB!A:D,2,FALSE)</f>
        <v>Ranotana Weru</v>
      </c>
      <c r="S257" s="21" t="str">
        <f t="array" ref="S257">VLOOKUP(C257,DB!A:D,3,FALSE)</f>
        <v>feibemaramis0202@gmail.com</v>
      </c>
      <c r="T257" s="22" t="s">
        <v>19</v>
      </c>
      <c r="U257" s="1" t="str">
        <f t="shared" ref="U257:U511" si="10">CONCATENATE(C257,D257)</f>
        <v>Feibe Ireine Syalome MaramisFebruari</v>
      </c>
      <c r="V257" s="23">
        <f t="shared" ref="V257:V315" si="11">IF(M257="",_xludf.SWITCH(D257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257)</f>
        <v>45701</v>
      </c>
      <c r="X257" s="26">
        <f>VLOOKUP(CONCATENATE(C257,D257),'Honor 2025'!A:D,4,FALSE)</f>
        <v>1281000</v>
      </c>
      <c r="Y257" s="24"/>
      <c r="BE257" s="24"/>
      <c r="CK257" s="24"/>
      <c r="DQ257" s="24"/>
      <c r="EW257" s="24"/>
      <c r="GC257" s="24"/>
      <c r="HI257" s="24"/>
      <c r="IO257" s="24"/>
      <c r="JU257" s="24"/>
      <c r="LA257" s="24"/>
      <c r="MG257" s="24"/>
      <c r="NM257" s="24"/>
    </row>
    <row r="258" spans="1:377" ht="15" thickBot="1">
      <c r="A258" s="1" t="str">
        <f t="shared" si="7"/>
        <v>Susly Yuliana SeneweFebruari-3</v>
      </c>
      <c r="B258" s="12" t="str">
        <f t="shared" si="8"/>
        <v>FebruariSurvei Harga Konsumen (HK 2.1 Pasar)</v>
      </c>
      <c r="C258" s="13" t="s">
        <v>48</v>
      </c>
      <c r="D258" s="14" t="s">
        <v>98</v>
      </c>
      <c r="E258" s="15" t="s">
        <v>40</v>
      </c>
      <c r="F258" s="15"/>
      <c r="G258" s="15">
        <f t="shared" si="6"/>
        <v>86000</v>
      </c>
      <c r="H258" s="16">
        <v>86000</v>
      </c>
      <c r="I258" s="14" t="s">
        <v>23</v>
      </c>
      <c r="J258" s="17">
        <v>1</v>
      </c>
      <c r="K258" s="75" t="s">
        <v>159</v>
      </c>
      <c r="L258" s="25">
        <v>45699</v>
      </c>
      <c r="M258" s="25">
        <v>45701</v>
      </c>
      <c r="N258" s="16" t="e">
        <f t="shared" ca="1" si="9"/>
        <v>#NAME?</v>
      </c>
      <c r="O258" s="19"/>
      <c r="P258" s="19"/>
      <c r="Q258" s="20"/>
      <c r="R258" s="21" t="str">
        <f t="array" ref="R258">VLOOKUP(C258,DB!A:D,2,FALSE)</f>
        <v>Jalan Lumimuut 5 Mahakeret Timur lingk.3</v>
      </c>
      <c r="S258" s="21" t="str">
        <f t="array" ref="S258">VLOOKUP(C258,DB!A:D,3,FALSE)</f>
        <v>suslysenewe@gmail.com</v>
      </c>
      <c r="T258" s="22" t="s">
        <v>19</v>
      </c>
      <c r="U258" s="1" t="str">
        <f t="shared" si="10"/>
        <v>Susly Yuliana SeneweFebruari</v>
      </c>
      <c r="V258" s="23">
        <f t="shared" si="11"/>
        <v>45701</v>
      </c>
      <c r="X258" s="26">
        <f>VLOOKUP(CONCATENATE(C258,D258),'Honor 2025'!A:D,4,FALSE)</f>
        <v>1185000</v>
      </c>
      <c r="Y258" s="24"/>
      <c r="BE258" s="24"/>
      <c r="CK258" s="24"/>
      <c r="DQ258" s="24"/>
      <c r="EW258" s="24"/>
      <c r="GC258" s="24"/>
      <c r="HI258" s="24"/>
      <c r="IO258" s="24"/>
      <c r="JU258" s="24"/>
      <c r="LA258" s="24"/>
      <c r="MG258" s="24"/>
      <c r="NM258" s="24"/>
    </row>
    <row r="259" spans="1:377" ht="15" thickBot="1">
      <c r="A259" s="1" t="str">
        <f t="shared" si="7"/>
        <v>Heny RumambiFebruari-3</v>
      </c>
      <c r="B259" s="12" t="str">
        <f t="shared" si="8"/>
        <v>FebruariSurvei Harga Konsumen (HK 2.1 Pasar)</v>
      </c>
      <c r="C259" s="13" t="s">
        <v>49</v>
      </c>
      <c r="D259" s="14" t="s">
        <v>98</v>
      </c>
      <c r="E259" s="15" t="s">
        <v>40</v>
      </c>
      <c r="F259" s="15"/>
      <c r="G259" s="15">
        <f t="shared" si="6"/>
        <v>86000</v>
      </c>
      <c r="H259" s="16">
        <v>86000</v>
      </c>
      <c r="I259" s="14" t="s">
        <v>23</v>
      </c>
      <c r="J259" s="17">
        <v>1</v>
      </c>
      <c r="K259" s="74" t="s">
        <v>159</v>
      </c>
      <c r="L259" s="25">
        <v>45699</v>
      </c>
      <c r="M259" s="25">
        <v>45701</v>
      </c>
      <c r="N259" s="16" t="e">
        <f t="shared" ca="1" si="9"/>
        <v>#NAME?</v>
      </c>
      <c r="O259" s="19"/>
      <c r="P259" s="19"/>
      <c r="Q259" s="20"/>
      <c r="R259" s="21" t="str">
        <f t="array" ref="R259">VLOOKUP(C259,DB!A:D,2,FALSE)</f>
        <v>Jl. Ringkeng BTN Puskopad blok C No. 49A</v>
      </c>
      <c r="S259" s="21" t="str">
        <f t="array" ref="S259">VLOOKUP(C259,DB!A:D,3,FALSE)</f>
        <v>henyrumambi@gmail.com</v>
      </c>
      <c r="T259" s="22" t="s">
        <v>19</v>
      </c>
      <c r="U259" s="1" t="str">
        <f t="shared" si="10"/>
        <v>Heny RumambiFebruari</v>
      </c>
      <c r="V259" s="23">
        <f t="shared" si="11"/>
        <v>45701</v>
      </c>
      <c r="X259" s="26">
        <f>VLOOKUP(CONCATENATE(C259,D259),'Honor 2025'!A:D,4,FALSE)</f>
        <v>1576000</v>
      </c>
      <c r="Y259" s="24"/>
      <c r="BE259" s="24"/>
      <c r="CK259" s="24"/>
      <c r="DQ259" s="24"/>
      <c r="EW259" s="24"/>
      <c r="GC259" s="24"/>
      <c r="HI259" s="24"/>
      <c r="IO259" s="24"/>
      <c r="JU259" s="24"/>
      <c r="LA259" s="24"/>
      <c r="MG259" s="24"/>
      <c r="NM259" s="24"/>
    </row>
    <row r="260" spans="1:377" ht="15" thickBot="1">
      <c r="A260" s="1" t="str">
        <f t="shared" si="7"/>
        <v>SRI ANGRAINI HARTANTOFebruari-1</v>
      </c>
      <c r="B260" s="12" t="str">
        <f t="shared" si="8"/>
        <v>FebruariSurvei Harga Konsumen (HK 2.1 Pasar)</v>
      </c>
      <c r="C260" s="13" t="s">
        <v>50</v>
      </c>
      <c r="D260" s="14" t="s">
        <v>98</v>
      </c>
      <c r="E260" s="15" t="s">
        <v>40</v>
      </c>
      <c r="F260" s="15"/>
      <c r="G260" s="15">
        <f t="shared" si="6"/>
        <v>86000</v>
      </c>
      <c r="H260" s="16">
        <v>86000</v>
      </c>
      <c r="I260" s="14" t="s">
        <v>23</v>
      </c>
      <c r="J260" s="17">
        <v>1</v>
      </c>
      <c r="K260" s="75" t="s">
        <v>159</v>
      </c>
      <c r="L260" s="25">
        <v>45699</v>
      </c>
      <c r="M260" s="25">
        <v>45701</v>
      </c>
      <c r="N260" s="16" t="e">
        <f t="shared" ca="1" si="9"/>
        <v>#NAME?</v>
      </c>
      <c r="O260" s="19"/>
      <c r="P260" s="19"/>
      <c r="Q260" s="20"/>
      <c r="R260" s="21" t="str">
        <f t="array" ref="R260">VLOOKUP(C260,DB!A:D,2,FALSE)</f>
        <v>JALAN 14 FEBUARY TELING ATAS LINGKUNGAN 3</v>
      </c>
      <c r="S260" s="21" t="str">
        <f t="array" ref="S260">VLOOKUP(C260,DB!A:D,3,FALSE)</f>
        <v>hartantosriangraini@gmail.com</v>
      </c>
      <c r="T260" s="22" t="s">
        <v>19</v>
      </c>
      <c r="U260" s="1" t="str">
        <f t="shared" si="10"/>
        <v>SRI ANGRAINI HARTANTOFebruari</v>
      </c>
      <c r="V260" s="23">
        <f t="shared" si="11"/>
        <v>45701</v>
      </c>
      <c r="X260" s="26">
        <f>VLOOKUP(CONCATENATE(C260,D260),'Honor 2025'!A:D,4,FALSE)</f>
        <v>1242000</v>
      </c>
      <c r="Y260" s="24"/>
      <c r="BE260" s="24"/>
      <c r="CK260" s="24"/>
      <c r="DQ260" s="24"/>
      <c r="EW260" s="24"/>
      <c r="GC260" s="24"/>
      <c r="HI260" s="24"/>
      <c r="IO260" s="24"/>
      <c r="JU260" s="24"/>
      <c r="LA260" s="24"/>
      <c r="MG260" s="24"/>
      <c r="NM260" s="24"/>
    </row>
    <row r="261" spans="1:377" ht="15" thickBot="1">
      <c r="A261" s="1" t="str">
        <f t="shared" si="7"/>
        <v>JOVELIE E WOKASFebruari-1</v>
      </c>
      <c r="B261" s="12" t="str">
        <f t="shared" si="8"/>
        <v>FebruariSurvei Harga Konsumen (HK 2.1 Outlet)</v>
      </c>
      <c r="C261" s="13" t="s">
        <v>55</v>
      </c>
      <c r="D261" s="14" t="s">
        <v>98</v>
      </c>
      <c r="E261" s="15" t="s">
        <v>56</v>
      </c>
      <c r="F261" s="15"/>
      <c r="G261" s="15">
        <f t="shared" si="6"/>
        <v>210000</v>
      </c>
      <c r="H261" s="16">
        <v>21000</v>
      </c>
      <c r="I261" s="14" t="s">
        <v>23</v>
      </c>
      <c r="J261" s="17">
        <v>10</v>
      </c>
      <c r="K261" s="74" t="s">
        <v>159</v>
      </c>
      <c r="L261" s="25">
        <v>45699</v>
      </c>
      <c r="M261" s="25">
        <v>45701</v>
      </c>
      <c r="N261" s="16" t="e">
        <f t="shared" ca="1" si="9"/>
        <v>#NAME?</v>
      </c>
      <c r="O261" s="19"/>
      <c r="P261" s="19"/>
      <c r="Q261" s="20"/>
      <c r="R261" s="21" t="str">
        <f t="array" ref="R261">VLOOKUP(C261,DB!A:D,2,FALSE)</f>
        <v>Malalayang Satu Lingkungan 6</v>
      </c>
      <c r="S261" s="21" t="str">
        <f t="array" ref="S261">VLOOKUP(C261,DB!A:D,3,FALSE)</f>
        <v>vhellywokas07@gmail.com</v>
      </c>
      <c r="T261" s="22" t="s">
        <v>19</v>
      </c>
      <c r="U261" s="1" t="str">
        <f t="shared" si="10"/>
        <v>JOVELIE E WOKASFebruari</v>
      </c>
      <c r="V261" s="23">
        <f t="shared" si="11"/>
        <v>45701</v>
      </c>
      <c r="X261" s="26">
        <f>VLOOKUP(CONCATENATE(C261,D261),'Honor 2025'!A:D,4,FALSE)</f>
        <v>1578000</v>
      </c>
      <c r="Y261" s="24"/>
      <c r="BE261" s="24"/>
      <c r="CK261" s="24"/>
      <c r="DQ261" s="24"/>
      <c r="EW261" s="24"/>
      <c r="GC261" s="24"/>
      <c r="HI261" s="24"/>
      <c r="IO261" s="24"/>
      <c r="JU261" s="24"/>
      <c r="LA261" s="24"/>
      <c r="MG261" s="24"/>
      <c r="NM261" s="24"/>
    </row>
    <row r="262" spans="1:377" ht="15" thickBot="1">
      <c r="A262" s="1" t="str">
        <f t="shared" si="7"/>
        <v>Adriana TandajuFebruari-4</v>
      </c>
      <c r="B262" s="12" t="str">
        <f t="shared" si="8"/>
        <v>FebruariSurvei Harga Konsumen (HK 2.2 Pasar)</v>
      </c>
      <c r="C262" s="13" t="s">
        <v>36</v>
      </c>
      <c r="D262" s="14" t="s">
        <v>98</v>
      </c>
      <c r="E262" s="15" t="s">
        <v>41</v>
      </c>
      <c r="F262" s="15"/>
      <c r="G262" s="15">
        <f t="shared" si="6"/>
        <v>92000</v>
      </c>
      <c r="H262" s="16">
        <v>92000</v>
      </c>
      <c r="I262" s="14" t="s">
        <v>23</v>
      </c>
      <c r="J262" s="17">
        <v>1</v>
      </c>
      <c r="K262" s="75" t="s">
        <v>159</v>
      </c>
      <c r="L262" s="25">
        <v>45693</v>
      </c>
      <c r="M262" s="25">
        <v>45703</v>
      </c>
      <c r="N262" s="16" t="e">
        <f t="shared" ca="1" si="9"/>
        <v>#NAME?</v>
      </c>
      <c r="O262" s="19"/>
      <c r="P262" s="19"/>
      <c r="Q262" s="20"/>
      <c r="R262" s="21" t="str">
        <f t="array" ref="R262">VLOOKUP(C262,DB!A:D,2,FALSE)</f>
        <v>JL.PRAMUKA NO.29</v>
      </c>
      <c r="S262" s="21" t="str">
        <f t="array" ref="S262">VLOOKUP(C262,DB!A:D,3,FALSE)</f>
        <v>annetandayu553@gmail.com</v>
      </c>
      <c r="T262" s="22" t="s">
        <v>19</v>
      </c>
      <c r="U262" s="1" t="str">
        <f t="shared" si="10"/>
        <v>Adriana TandajuFebruari</v>
      </c>
      <c r="V262" s="23">
        <f t="shared" si="11"/>
        <v>45703</v>
      </c>
      <c r="X262" s="26">
        <f>VLOOKUP(CONCATENATE(C262,D262),'Honor 2025'!A:D,4,FALSE)</f>
        <v>1904000</v>
      </c>
      <c r="Y262" s="24"/>
      <c r="BE262" s="24"/>
      <c r="CK262" s="24"/>
      <c r="DQ262" s="24"/>
      <c r="EW262" s="24"/>
      <c r="GC262" s="24"/>
      <c r="HI262" s="24"/>
      <c r="IO262" s="24"/>
      <c r="JU262" s="24"/>
      <c r="LA262" s="24"/>
      <c r="MG262" s="24"/>
      <c r="NM262" s="24"/>
    </row>
    <row r="263" spans="1:377" ht="15" thickBot="1">
      <c r="A263" s="1" t="str">
        <f t="shared" si="7"/>
        <v>Roy MakalewFebruari-3</v>
      </c>
      <c r="B263" s="12" t="str">
        <f t="shared" si="8"/>
        <v>FebruariSurvei Harga Konsumen (HK 2.2 Pasar)</v>
      </c>
      <c r="C263" s="13" t="s">
        <v>44</v>
      </c>
      <c r="D263" s="14" t="s">
        <v>98</v>
      </c>
      <c r="E263" s="15" t="s">
        <v>41</v>
      </c>
      <c r="F263" s="15"/>
      <c r="G263" s="15">
        <f t="shared" si="6"/>
        <v>92000</v>
      </c>
      <c r="H263" s="16">
        <v>92000</v>
      </c>
      <c r="I263" s="14" t="s">
        <v>23</v>
      </c>
      <c r="J263" s="17">
        <v>1</v>
      </c>
      <c r="K263" s="74" t="s">
        <v>159</v>
      </c>
      <c r="L263" s="25">
        <v>45693</v>
      </c>
      <c r="M263" s="25">
        <v>45703</v>
      </c>
      <c r="N263" s="16" t="e">
        <f t="shared" ca="1" si="9"/>
        <v>#NAME?</v>
      </c>
      <c r="O263" s="19"/>
      <c r="P263" s="19"/>
      <c r="Q263" s="20"/>
      <c r="R263" s="21" t="str">
        <f t="array" ref="R263">VLOOKUP(C263,DB!A:D,2,FALSE)</f>
        <v>Jalan Kleak 77, no 58</v>
      </c>
      <c r="S263" s="21" t="str">
        <f t="array" ref="S263">VLOOKUP(C263,DB!A:D,3,FALSE)</f>
        <v>roymakalew2511@gmail.com</v>
      </c>
      <c r="T263" s="22" t="s">
        <v>19</v>
      </c>
      <c r="U263" s="1" t="str">
        <f t="shared" si="10"/>
        <v>Roy MakalewFebruari</v>
      </c>
      <c r="V263" s="23">
        <f t="shared" si="11"/>
        <v>45703</v>
      </c>
      <c r="X263" s="26">
        <f>VLOOKUP(CONCATENATE(C263,D263),'Honor 2025'!A:D,4,FALSE)</f>
        <v>1491000</v>
      </c>
      <c r="Y263" s="24"/>
      <c r="BE263" s="24"/>
      <c r="CK263" s="24"/>
      <c r="DQ263" s="24"/>
      <c r="EW263" s="24"/>
      <c r="GC263" s="24"/>
      <c r="HI263" s="24"/>
      <c r="IO263" s="24"/>
      <c r="JU263" s="24"/>
      <c r="LA263" s="24"/>
      <c r="MG263" s="24"/>
      <c r="NM263" s="24"/>
    </row>
    <row r="264" spans="1:377" ht="15" thickBot="1">
      <c r="A264" s="1" t="str">
        <f t="shared" si="7"/>
        <v>Feibe Ireine Syalome MaramisFebruari-4</v>
      </c>
      <c r="B264" s="12" t="str">
        <f t="shared" si="8"/>
        <v>FebruariSurvei Harga Konsumen (HK 2.2 Pasar)</v>
      </c>
      <c r="C264" s="13" t="s">
        <v>47</v>
      </c>
      <c r="D264" s="14" t="s">
        <v>98</v>
      </c>
      <c r="E264" s="15" t="s">
        <v>41</v>
      </c>
      <c r="F264" s="15"/>
      <c r="G264" s="15">
        <f t="shared" si="6"/>
        <v>92000</v>
      </c>
      <c r="H264" s="16">
        <v>92000</v>
      </c>
      <c r="I264" s="14" t="s">
        <v>23</v>
      </c>
      <c r="J264" s="17">
        <v>1</v>
      </c>
      <c r="K264" s="75" t="s">
        <v>159</v>
      </c>
      <c r="L264" s="25">
        <v>45693</v>
      </c>
      <c r="M264" s="25">
        <v>45703</v>
      </c>
      <c r="N264" s="16" t="e">
        <f t="shared" ca="1" si="9"/>
        <v>#NAME?</v>
      </c>
      <c r="O264" s="19"/>
      <c r="P264" s="19"/>
      <c r="Q264" s="20"/>
      <c r="R264" s="21" t="str">
        <f t="array" ref="R264">VLOOKUP(C264,DB!A:D,2,FALSE)</f>
        <v>Ranotana Weru</v>
      </c>
      <c r="S264" s="21" t="str">
        <f t="array" ref="S264">VLOOKUP(C264,DB!A:D,3,FALSE)</f>
        <v>feibemaramis0202@gmail.com</v>
      </c>
      <c r="T264" s="22" t="s">
        <v>19</v>
      </c>
      <c r="U264" s="1" t="str">
        <f t="shared" si="10"/>
        <v>Feibe Ireine Syalome MaramisFebruari</v>
      </c>
      <c r="V264" s="23">
        <f t="shared" si="11"/>
        <v>45703</v>
      </c>
      <c r="X264" s="26">
        <f>VLOOKUP(CONCATENATE(C264,D264),'Honor 2025'!A:D,4,FALSE)</f>
        <v>1281000</v>
      </c>
      <c r="Y264" s="24"/>
      <c r="BE264" s="24"/>
      <c r="CK264" s="24"/>
      <c r="DQ264" s="24"/>
      <c r="EW264" s="24"/>
      <c r="GC264" s="24"/>
      <c r="HI264" s="24"/>
      <c r="IO264" s="24"/>
      <c r="JU264" s="24"/>
      <c r="LA264" s="24"/>
      <c r="MG264" s="24"/>
      <c r="NM264" s="24"/>
    </row>
    <row r="265" spans="1:377" ht="15" thickBot="1">
      <c r="A265" s="1" t="str">
        <f t="shared" si="7"/>
        <v>Susly Yuliana SeneweFebruari-4</v>
      </c>
      <c r="B265" s="12" t="str">
        <f t="shared" si="8"/>
        <v>FebruariSurvei Harga Konsumen (HK 2.2 Pasar)</v>
      </c>
      <c r="C265" s="13" t="s">
        <v>48</v>
      </c>
      <c r="D265" s="14" t="s">
        <v>98</v>
      </c>
      <c r="E265" s="15" t="s">
        <v>41</v>
      </c>
      <c r="F265" s="15"/>
      <c r="G265" s="15">
        <f t="shared" si="6"/>
        <v>92000</v>
      </c>
      <c r="H265" s="16">
        <v>92000</v>
      </c>
      <c r="I265" s="14" t="s">
        <v>23</v>
      </c>
      <c r="J265" s="17">
        <v>1</v>
      </c>
      <c r="K265" s="74" t="s">
        <v>159</v>
      </c>
      <c r="L265" s="25">
        <v>45693</v>
      </c>
      <c r="M265" s="25">
        <v>45703</v>
      </c>
      <c r="N265" s="16" t="e">
        <f t="shared" ca="1" si="9"/>
        <v>#NAME?</v>
      </c>
      <c r="O265" s="19"/>
      <c r="P265" s="19"/>
      <c r="Q265" s="20"/>
      <c r="R265" s="21" t="str">
        <f t="array" ref="R265">VLOOKUP(C265,DB!A:D,2,FALSE)</f>
        <v>Jalan Lumimuut 5 Mahakeret Timur lingk.3</v>
      </c>
      <c r="S265" s="21" t="str">
        <f t="array" ref="S265">VLOOKUP(C265,DB!A:D,3,FALSE)</f>
        <v>suslysenewe@gmail.com</v>
      </c>
      <c r="T265" s="22" t="s">
        <v>19</v>
      </c>
      <c r="U265" s="1" t="str">
        <f t="shared" si="10"/>
        <v>Susly Yuliana SeneweFebruari</v>
      </c>
      <c r="V265" s="23">
        <f t="shared" si="11"/>
        <v>45703</v>
      </c>
      <c r="X265" s="26">
        <f>VLOOKUP(CONCATENATE(C265,D265),'Honor 2025'!A:D,4,FALSE)</f>
        <v>1185000</v>
      </c>
      <c r="Y265" s="24"/>
      <c r="BE265" s="24"/>
      <c r="CK265" s="24"/>
      <c r="DQ265" s="24"/>
      <c r="EW265" s="24"/>
      <c r="GC265" s="24"/>
      <c r="HI265" s="24"/>
      <c r="IO265" s="24"/>
      <c r="JU265" s="24"/>
      <c r="LA265" s="24"/>
      <c r="MG265" s="24"/>
      <c r="NM265" s="24"/>
    </row>
    <row r="266" spans="1:377" ht="15" thickBot="1">
      <c r="A266" s="1" t="str">
        <f t="shared" si="7"/>
        <v>Heny RumambiFebruari-4</v>
      </c>
      <c r="B266" s="12" t="str">
        <f t="shared" si="8"/>
        <v>FebruariSurvei Harga Konsumen (HK 2.2 Pasar)</v>
      </c>
      <c r="C266" s="13" t="s">
        <v>49</v>
      </c>
      <c r="D266" s="14" t="s">
        <v>98</v>
      </c>
      <c r="E266" s="15" t="s">
        <v>41</v>
      </c>
      <c r="F266" s="15"/>
      <c r="G266" s="15">
        <f t="shared" si="6"/>
        <v>92000</v>
      </c>
      <c r="H266" s="16">
        <v>92000</v>
      </c>
      <c r="I266" s="14" t="s">
        <v>23</v>
      </c>
      <c r="J266" s="17">
        <v>1</v>
      </c>
      <c r="K266" s="75" t="s">
        <v>159</v>
      </c>
      <c r="L266" s="25">
        <v>45693</v>
      </c>
      <c r="M266" s="25">
        <v>45703</v>
      </c>
      <c r="N266" s="16" t="e">
        <f t="shared" ca="1" si="9"/>
        <v>#NAME?</v>
      </c>
      <c r="O266" s="19"/>
      <c r="P266" s="19"/>
      <c r="Q266" s="20"/>
      <c r="R266" s="21" t="str">
        <f t="array" ref="R266">VLOOKUP(C266,DB!A:D,2,FALSE)</f>
        <v>Jl. Ringkeng BTN Puskopad blok C No. 49A</v>
      </c>
      <c r="S266" s="21" t="str">
        <f t="array" ref="S266">VLOOKUP(C266,DB!A:D,3,FALSE)</f>
        <v>henyrumambi@gmail.com</v>
      </c>
      <c r="T266" s="22" t="s">
        <v>19</v>
      </c>
      <c r="U266" s="1" t="str">
        <f t="shared" si="10"/>
        <v>Heny RumambiFebruari</v>
      </c>
      <c r="V266" s="23">
        <f t="shared" si="11"/>
        <v>45703</v>
      </c>
      <c r="X266" s="26">
        <f>VLOOKUP(CONCATENATE(C266,D266),'Honor 2025'!A:D,4,FALSE)</f>
        <v>1576000</v>
      </c>
      <c r="Y266" s="24"/>
      <c r="BE266" s="24"/>
      <c r="CK266" s="24"/>
      <c r="DQ266" s="24"/>
      <c r="EW266" s="24"/>
      <c r="GC266" s="24"/>
      <c r="HI266" s="24"/>
      <c r="IO266" s="24"/>
      <c r="JU266" s="24"/>
      <c r="LA266" s="24"/>
      <c r="MG266" s="24"/>
      <c r="NM266" s="24"/>
    </row>
    <row r="267" spans="1:377" ht="15" thickBot="1">
      <c r="A267" s="1" t="str">
        <f t="shared" si="7"/>
        <v>SRI ANGRAINI HARTANTOFebruari-2</v>
      </c>
      <c r="B267" s="12" t="str">
        <f t="shared" si="8"/>
        <v>FebruariSurvei Harga Konsumen (HK 2.2 Pasar)</v>
      </c>
      <c r="C267" s="13" t="s">
        <v>50</v>
      </c>
      <c r="D267" s="14" t="s">
        <v>98</v>
      </c>
      <c r="E267" s="15" t="s">
        <v>41</v>
      </c>
      <c r="F267" s="15"/>
      <c r="G267" s="15">
        <f t="shared" si="6"/>
        <v>92000</v>
      </c>
      <c r="H267" s="16">
        <v>92000</v>
      </c>
      <c r="I267" s="14" t="s">
        <v>23</v>
      </c>
      <c r="J267" s="17">
        <v>1</v>
      </c>
      <c r="K267" s="74" t="s">
        <v>159</v>
      </c>
      <c r="L267" s="25">
        <v>45693</v>
      </c>
      <c r="M267" s="25">
        <v>45703</v>
      </c>
      <c r="N267" s="16" t="e">
        <f t="shared" ca="1" si="9"/>
        <v>#NAME?</v>
      </c>
      <c r="O267" s="19"/>
      <c r="P267" s="19"/>
      <c r="Q267" s="20"/>
      <c r="R267" s="21" t="str">
        <f t="array" ref="R267">VLOOKUP(C267,DB!A:D,2,FALSE)</f>
        <v>JALAN 14 FEBUARY TELING ATAS LINGKUNGAN 3</v>
      </c>
      <c r="S267" s="21" t="str">
        <f t="array" ref="S267">VLOOKUP(C267,DB!A:D,3,FALSE)</f>
        <v>hartantosriangraini@gmail.com</v>
      </c>
      <c r="T267" s="22" t="s">
        <v>19</v>
      </c>
      <c r="U267" s="1" t="str">
        <f t="shared" si="10"/>
        <v>SRI ANGRAINI HARTANTOFebruari</v>
      </c>
      <c r="V267" s="23">
        <f t="shared" si="11"/>
        <v>45703</v>
      </c>
      <c r="X267" s="26">
        <f>VLOOKUP(CONCATENATE(C267,D267),'Honor 2025'!A:D,4,FALSE)</f>
        <v>1242000</v>
      </c>
      <c r="Y267" s="24"/>
      <c r="BE267" s="24"/>
      <c r="CK267" s="24"/>
      <c r="DQ267" s="24"/>
      <c r="EW267" s="24"/>
      <c r="GC267" s="24"/>
      <c r="HI267" s="24"/>
      <c r="IO267" s="24"/>
      <c r="JU267" s="24"/>
      <c r="LA267" s="24"/>
      <c r="MG267" s="24"/>
      <c r="NM267" s="24"/>
    </row>
    <row r="268" spans="1:377" ht="15" thickBot="1">
      <c r="A268" s="1" t="str">
        <f t="shared" si="7"/>
        <v>Sri MulyawatiFebruari-3</v>
      </c>
      <c r="B268" s="12" t="str">
        <f t="shared" si="8"/>
        <v>FebruariSurvei Harga Konsumen (HK 2.2 Outlet)</v>
      </c>
      <c r="C268" s="13" t="s">
        <v>51</v>
      </c>
      <c r="D268" s="14" t="s">
        <v>98</v>
      </c>
      <c r="E268" s="15" t="s">
        <v>54</v>
      </c>
      <c r="F268" s="15"/>
      <c r="G268" s="15">
        <f t="shared" si="6"/>
        <v>240000</v>
      </c>
      <c r="H268" s="16">
        <v>24000</v>
      </c>
      <c r="I268" s="14" t="s">
        <v>23</v>
      </c>
      <c r="J268" s="17">
        <v>10</v>
      </c>
      <c r="K268" s="75" t="s">
        <v>159</v>
      </c>
      <c r="L268" s="25">
        <v>45693</v>
      </c>
      <c r="M268" s="25">
        <v>45703</v>
      </c>
      <c r="N268" s="16" t="e">
        <f t="shared" ca="1" si="9"/>
        <v>#NAME?</v>
      </c>
      <c r="O268" s="19"/>
      <c r="P268" s="19"/>
      <c r="Q268" s="20"/>
      <c r="R268" s="21" t="str">
        <f t="array" ref="R268">VLOOKUP(C268,DB!A:D,2,FALSE)</f>
        <v>Jl Wiratama no 4 lingkungan 7</v>
      </c>
      <c r="S268" s="21" t="str">
        <f t="array" ref="S268">VLOOKUP(C268,DB!A:D,3,FALSE)</f>
        <v>mulyawatisrie75@gmail.com</v>
      </c>
      <c r="T268" s="22" t="s">
        <v>19</v>
      </c>
      <c r="U268" s="1" t="str">
        <f t="shared" si="10"/>
        <v>Sri MulyawatiFebruari</v>
      </c>
      <c r="V268" s="23">
        <f t="shared" si="11"/>
        <v>45703</v>
      </c>
      <c r="X268" s="26">
        <f>VLOOKUP(CONCATENATE(C268,D268),'Honor 2025'!A:D,4,FALSE)</f>
        <v>1748000</v>
      </c>
      <c r="Y268" s="24"/>
      <c r="BE268" s="24"/>
      <c r="CK268" s="24"/>
      <c r="DQ268" s="24"/>
      <c r="EW268" s="24"/>
      <c r="GC268" s="24"/>
      <c r="HI268" s="24"/>
      <c r="IO268" s="24"/>
      <c r="JU268" s="24"/>
      <c r="LA268" s="24"/>
      <c r="MG268" s="24"/>
      <c r="NM268" s="24"/>
    </row>
    <row r="269" spans="1:377" ht="15" thickBot="1">
      <c r="A269" s="1" t="str">
        <f t="shared" si="7"/>
        <v>Roy MakalewFebruari-4</v>
      </c>
      <c r="B269" s="12" t="str">
        <f t="shared" si="8"/>
        <v>FebruariSurvei Harga Konsumen (HK 3 Pasar)</v>
      </c>
      <c r="C269" s="13" t="s">
        <v>44</v>
      </c>
      <c r="D269" s="14" t="s">
        <v>98</v>
      </c>
      <c r="E269" s="15" t="s">
        <v>45</v>
      </c>
      <c r="F269" s="15"/>
      <c r="G269" s="15">
        <f t="shared" si="6"/>
        <v>49000</v>
      </c>
      <c r="H269" s="16">
        <v>49000</v>
      </c>
      <c r="I269" s="14" t="s">
        <v>23</v>
      </c>
      <c r="J269" s="17">
        <v>1</v>
      </c>
      <c r="K269" s="74" t="s">
        <v>159</v>
      </c>
      <c r="L269" s="25">
        <v>45689</v>
      </c>
      <c r="M269" s="25">
        <v>45698</v>
      </c>
      <c r="N269" s="16" t="e">
        <f t="shared" ca="1" si="9"/>
        <v>#NAME?</v>
      </c>
      <c r="O269" s="19"/>
      <c r="P269" s="19"/>
      <c r="Q269" s="20"/>
      <c r="R269" s="21" t="str">
        <f t="array" ref="R269">VLOOKUP(C269,DB!A:D,2,FALSE)</f>
        <v>Jalan Kleak 77, no 58</v>
      </c>
      <c r="S269" s="21" t="str">
        <f t="array" ref="S269">VLOOKUP(C269,DB!A:D,3,FALSE)</f>
        <v>roymakalew2511@gmail.com</v>
      </c>
      <c r="T269" s="22" t="s">
        <v>19</v>
      </c>
      <c r="U269" s="1" t="str">
        <f t="shared" si="10"/>
        <v>Roy MakalewFebruari</v>
      </c>
      <c r="V269" s="23">
        <f t="shared" si="11"/>
        <v>45698</v>
      </c>
      <c r="X269" s="26">
        <f>VLOOKUP(CONCATENATE(C269,D269),'Honor 2025'!A:D,4,FALSE)</f>
        <v>1491000</v>
      </c>
      <c r="Y269" s="24"/>
      <c r="BE269" s="24"/>
      <c r="CK269" s="24"/>
      <c r="DQ269" s="24"/>
      <c r="EW269" s="24"/>
      <c r="GC269" s="24"/>
      <c r="HI269" s="24"/>
      <c r="IO269" s="24"/>
      <c r="JU269" s="24"/>
      <c r="LA269" s="24"/>
      <c r="MG269" s="24"/>
      <c r="NM269" s="24"/>
    </row>
    <row r="270" spans="1:377" ht="15" thickBot="1">
      <c r="A270" s="1" t="str">
        <f t="shared" si="7"/>
        <v>Feibe Ireine Syalome MaramisFebruari-5</v>
      </c>
      <c r="B270" s="12" t="str">
        <f t="shared" si="8"/>
        <v>FebruariSurvei Harga Konsumen (HK 3 Pasar)</v>
      </c>
      <c r="C270" s="13" t="s">
        <v>47</v>
      </c>
      <c r="D270" s="14" t="s">
        <v>98</v>
      </c>
      <c r="E270" s="15" t="s">
        <v>45</v>
      </c>
      <c r="F270" s="15"/>
      <c r="G270" s="15">
        <f t="shared" si="6"/>
        <v>49000</v>
      </c>
      <c r="H270" s="16">
        <v>49000</v>
      </c>
      <c r="I270" s="14" t="s">
        <v>23</v>
      </c>
      <c r="J270" s="17">
        <v>1</v>
      </c>
      <c r="K270" s="75" t="s">
        <v>159</v>
      </c>
      <c r="L270" s="25">
        <v>45689</v>
      </c>
      <c r="M270" s="25">
        <v>45698</v>
      </c>
      <c r="N270" s="16" t="e">
        <f t="shared" ca="1" si="9"/>
        <v>#NAME?</v>
      </c>
      <c r="O270" s="19"/>
      <c r="P270" s="19"/>
      <c r="Q270" s="20"/>
      <c r="R270" s="21" t="str">
        <f t="array" ref="R270">VLOOKUP(C270,DB!A:D,2,FALSE)</f>
        <v>Ranotana Weru</v>
      </c>
      <c r="S270" s="21" t="str">
        <f t="array" ref="S270">VLOOKUP(C270,DB!A:D,3,FALSE)</f>
        <v>feibemaramis0202@gmail.com</v>
      </c>
      <c r="T270" s="22" t="s">
        <v>19</v>
      </c>
      <c r="U270" s="1" t="str">
        <f t="shared" si="10"/>
        <v>Feibe Ireine Syalome MaramisFebruari</v>
      </c>
      <c r="V270" s="23">
        <f t="shared" si="11"/>
        <v>45698</v>
      </c>
      <c r="X270" s="26">
        <f>VLOOKUP(CONCATENATE(C270,D270),'Honor 2025'!A:D,4,FALSE)</f>
        <v>1281000</v>
      </c>
      <c r="Y270" s="24"/>
      <c r="BE270" s="24"/>
      <c r="CK270" s="24"/>
      <c r="DQ270" s="24"/>
      <c r="EW270" s="24"/>
      <c r="GC270" s="24"/>
      <c r="HI270" s="24"/>
      <c r="IO270" s="24"/>
      <c r="JU270" s="24"/>
      <c r="LA270" s="24"/>
      <c r="MG270" s="24"/>
      <c r="NM270" s="24"/>
    </row>
    <row r="271" spans="1:377" ht="15" thickBot="1">
      <c r="A271" s="1" t="str">
        <f t="shared" si="7"/>
        <v>Susly Yuliana SeneweFebruari-5</v>
      </c>
      <c r="B271" s="12" t="str">
        <f t="shared" si="8"/>
        <v>FebruariSurvei Harga Konsumen (HK 3 Pasar)</v>
      </c>
      <c r="C271" s="13" t="s">
        <v>48</v>
      </c>
      <c r="D271" s="14" t="s">
        <v>98</v>
      </c>
      <c r="E271" s="15" t="s">
        <v>45</v>
      </c>
      <c r="F271" s="15"/>
      <c r="G271" s="15">
        <f t="shared" si="6"/>
        <v>49000</v>
      </c>
      <c r="H271" s="16">
        <v>49000</v>
      </c>
      <c r="I271" s="14" t="s">
        <v>23</v>
      </c>
      <c r="J271" s="17">
        <v>1</v>
      </c>
      <c r="K271" s="74" t="s">
        <v>159</v>
      </c>
      <c r="L271" s="25">
        <v>45689</v>
      </c>
      <c r="M271" s="25">
        <v>45698</v>
      </c>
      <c r="N271" s="16" t="e">
        <f t="shared" ca="1" si="9"/>
        <v>#NAME?</v>
      </c>
      <c r="O271" s="19"/>
      <c r="P271" s="19"/>
      <c r="Q271" s="20"/>
      <c r="R271" s="21" t="str">
        <f t="array" ref="R271">VLOOKUP(C271,DB!A:D,2,FALSE)</f>
        <v>Jalan Lumimuut 5 Mahakeret Timur lingk.3</v>
      </c>
      <c r="S271" s="21" t="str">
        <f t="array" ref="S271">VLOOKUP(C271,DB!A:D,3,FALSE)</f>
        <v>suslysenewe@gmail.com</v>
      </c>
      <c r="T271" s="22" t="s">
        <v>19</v>
      </c>
      <c r="U271" s="1" t="str">
        <f t="shared" si="10"/>
        <v>Susly Yuliana SeneweFebruari</v>
      </c>
      <c r="V271" s="23">
        <f t="shared" si="11"/>
        <v>45698</v>
      </c>
      <c r="X271" s="26">
        <f>VLOOKUP(CONCATENATE(C271,D271),'Honor 2025'!A:D,4,FALSE)</f>
        <v>1185000</v>
      </c>
      <c r="Y271" s="24"/>
      <c r="BE271" s="24"/>
      <c r="CK271" s="24"/>
      <c r="DQ271" s="24"/>
      <c r="EW271" s="24"/>
      <c r="GC271" s="24"/>
      <c r="HI271" s="24"/>
      <c r="IO271" s="24"/>
      <c r="JU271" s="24"/>
      <c r="LA271" s="24"/>
      <c r="MG271" s="24"/>
      <c r="NM271" s="24"/>
    </row>
    <row r="272" spans="1:377" ht="15" thickBot="1">
      <c r="A272" s="1" t="str">
        <f t="shared" si="7"/>
        <v>Roy MakalewFebruari-5</v>
      </c>
      <c r="B272" s="12" t="str">
        <f t="shared" si="8"/>
        <v>FebruariSurvei Harga Konsumen (HK 3 Outlet)</v>
      </c>
      <c r="C272" s="13" t="s">
        <v>44</v>
      </c>
      <c r="D272" s="14" t="s">
        <v>98</v>
      </c>
      <c r="E272" s="15" t="s">
        <v>46</v>
      </c>
      <c r="F272" s="15"/>
      <c r="G272" s="15">
        <f t="shared" si="6"/>
        <v>200000</v>
      </c>
      <c r="H272" s="16">
        <v>20000</v>
      </c>
      <c r="I272" s="14" t="s">
        <v>23</v>
      </c>
      <c r="J272" s="17">
        <v>10</v>
      </c>
      <c r="K272" s="75" t="s">
        <v>159</v>
      </c>
      <c r="L272" s="25">
        <v>45689</v>
      </c>
      <c r="M272" s="25">
        <v>45698</v>
      </c>
      <c r="N272" s="16" t="e">
        <f t="shared" ca="1" si="9"/>
        <v>#NAME?</v>
      </c>
      <c r="O272" s="19"/>
      <c r="P272" s="19"/>
      <c r="Q272" s="20"/>
      <c r="R272" s="21" t="str">
        <f t="array" ref="R272">VLOOKUP(C272,DB!A:D,2,FALSE)</f>
        <v>Jalan Kleak 77, no 58</v>
      </c>
      <c r="S272" s="21" t="str">
        <f t="array" ref="S272">VLOOKUP(C272,DB!A:D,3,FALSE)</f>
        <v>roymakalew2511@gmail.com</v>
      </c>
      <c r="T272" s="22" t="s">
        <v>19</v>
      </c>
      <c r="U272" s="1" t="str">
        <f t="shared" si="10"/>
        <v>Roy MakalewFebruari</v>
      </c>
      <c r="V272" s="23">
        <f t="shared" si="11"/>
        <v>45698</v>
      </c>
      <c r="X272" s="26">
        <f>VLOOKUP(CONCATENATE(C272,D272),'Honor 2025'!A:D,4,FALSE)</f>
        <v>1491000</v>
      </c>
      <c r="Y272" s="24"/>
      <c r="BE272" s="24"/>
      <c r="CK272" s="24"/>
      <c r="DQ272" s="24"/>
      <c r="EW272" s="24"/>
      <c r="GC272" s="24"/>
      <c r="HI272" s="24"/>
      <c r="IO272" s="24"/>
      <c r="JU272" s="24"/>
      <c r="LA272" s="24"/>
      <c r="MG272" s="24"/>
      <c r="NM272" s="24"/>
    </row>
    <row r="273" spans="1:377" ht="15" thickBot="1">
      <c r="A273" s="1" t="str">
        <f t="shared" si="7"/>
        <v>Heny RumambiFebruari-5</v>
      </c>
      <c r="B273" s="12" t="str">
        <f t="shared" si="8"/>
        <v>FebruariSurvei Harga Konsumen (HK 3 Outlet)</v>
      </c>
      <c r="C273" s="13" t="s">
        <v>49</v>
      </c>
      <c r="D273" s="14" t="s">
        <v>98</v>
      </c>
      <c r="E273" s="15" t="s">
        <v>46</v>
      </c>
      <c r="F273" s="15"/>
      <c r="G273" s="15">
        <f t="shared" si="6"/>
        <v>200000</v>
      </c>
      <c r="H273" s="16">
        <v>20000</v>
      </c>
      <c r="I273" s="14" t="s">
        <v>23</v>
      </c>
      <c r="J273" s="17">
        <v>10</v>
      </c>
      <c r="K273" s="74" t="s">
        <v>159</v>
      </c>
      <c r="L273" s="25">
        <v>45689</v>
      </c>
      <c r="M273" s="25">
        <v>45698</v>
      </c>
      <c r="N273" s="16" t="e">
        <f t="shared" ca="1" si="9"/>
        <v>#NAME?</v>
      </c>
      <c r="O273" s="19"/>
      <c r="P273" s="19"/>
      <c r="Q273" s="20"/>
      <c r="R273" s="21" t="str">
        <f t="array" ref="R273">VLOOKUP(C273,DB!A:D,2,FALSE)</f>
        <v>Jl. Ringkeng BTN Puskopad blok C No. 49A</v>
      </c>
      <c r="S273" s="21" t="str">
        <f t="array" ref="S273">VLOOKUP(C273,DB!A:D,3,FALSE)</f>
        <v>henyrumambi@gmail.com</v>
      </c>
      <c r="T273" s="22" t="s">
        <v>19</v>
      </c>
      <c r="U273" s="1" t="str">
        <f t="shared" si="10"/>
        <v>Heny RumambiFebruari</v>
      </c>
      <c r="V273" s="23">
        <f t="shared" si="11"/>
        <v>45698</v>
      </c>
      <c r="X273" s="26">
        <f>VLOOKUP(CONCATENATE(C273,D273),'Honor 2025'!A:D,4,FALSE)</f>
        <v>1576000</v>
      </c>
      <c r="Y273" s="24"/>
      <c r="BE273" s="24"/>
      <c r="CK273" s="24"/>
      <c r="DQ273" s="24"/>
      <c r="EW273" s="24"/>
      <c r="GC273" s="24"/>
      <c r="HI273" s="24"/>
      <c r="IO273" s="24"/>
      <c r="JU273" s="24"/>
      <c r="LA273" s="24"/>
      <c r="MG273" s="24"/>
      <c r="NM273" s="24"/>
    </row>
    <row r="274" spans="1:377" ht="15" thickBot="1">
      <c r="A274" s="1" t="str">
        <f t="shared" si="7"/>
        <v>SRI ANGRAINI HARTANTOFebruari-3</v>
      </c>
      <c r="B274" s="12" t="str">
        <f t="shared" si="8"/>
        <v>FebruariSurvei Harga Konsumen (HK 3 Outlet)</v>
      </c>
      <c r="C274" s="13" t="s">
        <v>50</v>
      </c>
      <c r="D274" s="14" t="s">
        <v>98</v>
      </c>
      <c r="E274" s="15" t="s">
        <v>46</v>
      </c>
      <c r="F274" s="15"/>
      <c r="G274" s="15">
        <f t="shared" si="6"/>
        <v>200000</v>
      </c>
      <c r="H274" s="16">
        <v>20000</v>
      </c>
      <c r="I274" s="14" t="s">
        <v>23</v>
      </c>
      <c r="J274" s="17">
        <v>10</v>
      </c>
      <c r="K274" s="75" t="s">
        <v>159</v>
      </c>
      <c r="L274" s="25">
        <v>45689</v>
      </c>
      <c r="M274" s="25">
        <v>45698</v>
      </c>
      <c r="N274" s="16" t="e">
        <f t="shared" ca="1" si="9"/>
        <v>#NAME?</v>
      </c>
      <c r="O274" s="19"/>
      <c r="P274" s="19"/>
      <c r="Q274" s="20"/>
      <c r="R274" s="21" t="str">
        <f t="array" ref="R274">VLOOKUP(C274,DB!A:D,2,FALSE)</f>
        <v>JALAN 14 FEBUARY TELING ATAS LINGKUNGAN 3</v>
      </c>
      <c r="S274" s="21" t="str">
        <f t="array" ref="S274">VLOOKUP(C274,DB!A:D,3,FALSE)</f>
        <v>hartantosriangraini@gmail.com</v>
      </c>
      <c r="T274" s="22" t="s">
        <v>19</v>
      </c>
      <c r="U274" s="1" t="str">
        <f t="shared" si="10"/>
        <v>SRI ANGRAINI HARTANTOFebruari</v>
      </c>
      <c r="V274" s="23">
        <f t="shared" si="11"/>
        <v>45698</v>
      </c>
      <c r="X274" s="26">
        <f>VLOOKUP(CONCATENATE(C274,D274),'Honor 2025'!A:D,4,FALSE)</f>
        <v>1242000</v>
      </c>
      <c r="Y274" s="24"/>
      <c r="BE274" s="24"/>
      <c r="CK274" s="24"/>
      <c r="DQ274" s="24"/>
      <c r="EW274" s="24"/>
      <c r="GC274" s="24"/>
      <c r="HI274" s="24"/>
      <c r="IO274" s="24"/>
      <c r="JU274" s="24"/>
      <c r="LA274" s="24"/>
      <c r="MG274" s="24"/>
      <c r="NM274" s="24"/>
    </row>
    <row r="275" spans="1:377" ht="15" thickBot="1">
      <c r="A275" s="1" t="str">
        <f t="shared" si="7"/>
        <v>Sri MulyawatiFebruari-4</v>
      </c>
      <c r="B275" s="12" t="str">
        <f t="shared" si="8"/>
        <v>FebruariSurvei Harga Konsumen (HK 3 Outlet)</v>
      </c>
      <c r="C275" s="13" t="s">
        <v>51</v>
      </c>
      <c r="D275" s="14" t="s">
        <v>98</v>
      </c>
      <c r="E275" s="15" t="s">
        <v>46</v>
      </c>
      <c r="F275" s="15"/>
      <c r="G275" s="15">
        <f t="shared" si="6"/>
        <v>140000</v>
      </c>
      <c r="H275" s="16">
        <v>20000</v>
      </c>
      <c r="I275" s="14" t="s">
        <v>23</v>
      </c>
      <c r="J275" s="17">
        <v>7</v>
      </c>
      <c r="K275" s="74" t="s">
        <v>159</v>
      </c>
      <c r="L275" s="25">
        <v>45689</v>
      </c>
      <c r="M275" s="25">
        <v>45698</v>
      </c>
      <c r="N275" s="16" t="e">
        <f t="shared" ca="1" si="9"/>
        <v>#NAME?</v>
      </c>
      <c r="O275" s="19"/>
      <c r="P275" s="19"/>
      <c r="Q275" s="20"/>
      <c r="R275" s="21" t="str">
        <f t="array" ref="R275">VLOOKUP(C275,DB!A:D,2,FALSE)</f>
        <v>Jl Wiratama no 4 lingkungan 7</v>
      </c>
      <c r="S275" s="21" t="str">
        <f t="array" ref="S275">VLOOKUP(C275,DB!A:D,3,FALSE)</f>
        <v>mulyawatisrie75@gmail.com</v>
      </c>
      <c r="T275" s="22" t="s">
        <v>19</v>
      </c>
      <c r="U275" s="1" t="str">
        <f t="shared" si="10"/>
        <v>Sri MulyawatiFebruari</v>
      </c>
      <c r="V275" s="23">
        <f t="shared" si="11"/>
        <v>45698</v>
      </c>
      <c r="X275" s="26">
        <f>VLOOKUP(CONCATENATE(C275,D275),'Honor 2025'!A:D,4,FALSE)</f>
        <v>1748000</v>
      </c>
      <c r="Y275" s="24"/>
      <c r="BE275" s="24"/>
      <c r="CK275" s="24"/>
      <c r="DQ275" s="24"/>
      <c r="EW275" s="24"/>
      <c r="GC275" s="24"/>
      <c r="HI275" s="24"/>
      <c r="IO275" s="24"/>
      <c r="JU275" s="24"/>
      <c r="LA275" s="24"/>
      <c r="MG275" s="24"/>
      <c r="NM275" s="24"/>
    </row>
    <row r="276" spans="1:377" ht="15" thickBot="1">
      <c r="A276" s="1" t="str">
        <f t="shared" si="7"/>
        <v>JOVELIE E WOKASFebruari-2</v>
      </c>
      <c r="B276" s="12" t="str">
        <f t="shared" si="8"/>
        <v>FebruariSurvei Harga Konsumen (HK 3 Outlet)</v>
      </c>
      <c r="C276" s="13" t="s">
        <v>55</v>
      </c>
      <c r="D276" s="14" t="s">
        <v>98</v>
      </c>
      <c r="E276" s="15" t="s">
        <v>46</v>
      </c>
      <c r="F276" s="15"/>
      <c r="G276" s="15">
        <f t="shared" si="6"/>
        <v>600000</v>
      </c>
      <c r="H276" s="16">
        <v>20000</v>
      </c>
      <c r="I276" s="14" t="s">
        <v>23</v>
      </c>
      <c r="J276" s="17">
        <v>30</v>
      </c>
      <c r="K276" s="75" t="s">
        <v>159</v>
      </c>
      <c r="L276" s="25">
        <v>45689</v>
      </c>
      <c r="M276" s="25">
        <v>45698</v>
      </c>
      <c r="N276" s="16" t="e">
        <f t="shared" ca="1" si="9"/>
        <v>#NAME?</v>
      </c>
      <c r="O276" s="19"/>
      <c r="P276" s="19"/>
      <c r="Q276" s="20"/>
      <c r="R276" s="21" t="str">
        <f t="array" ref="R276">VLOOKUP(C276,DB!A:D,2,FALSE)</f>
        <v>Malalayang Satu Lingkungan 6</v>
      </c>
      <c r="S276" s="21" t="str">
        <f t="array" ref="S276">VLOOKUP(C276,DB!A:D,3,FALSE)</f>
        <v>vhellywokas07@gmail.com</v>
      </c>
      <c r="T276" s="22" t="s">
        <v>19</v>
      </c>
      <c r="U276" s="1" t="str">
        <f t="shared" si="10"/>
        <v>JOVELIE E WOKASFebruari</v>
      </c>
      <c r="V276" s="23">
        <f t="shared" si="11"/>
        <v>45698</v>
      </c>
      <c r="X276" s="26">
        <f>VLOOKUP(CONCATENATE(C276,D276),'Honor 2025'!A:D,4,FALSE)</f>
        <v>1578000</v>
      </c>
      <c r="Y276" s="24"/>
      <c r="BE276" s="24"/>
      <c r="CK276" s="24"/>
      <c r="DQ276" s="24"/>
      <c r="EW276" s="24"/>
      <c r="GC276" s="24"/>
      <c r="HI276" s="24"/>
      <c r="IO276" s="24"/>
      <c r="JU276" s="24"/>
      <c r="LA276" s="24"/>
      <c r="MG276" s="24"/>
      <c r="NM276" s="24"/>
    </row>
    <row r="277" spans="1:377" ht="15" thickBot="1">
      <c r="A277" s="1" t="str">
        <f t="shared" si="7"/>
        <v>Adriana TandajuFebruari-5</v>
      </c>
      <c r="B277" s="12" t="str">
        <f t="shared" si="8"/>
        <v>FebruariSurvei Harga Konsumen (HK 4, 5, 6)</v>
      </c>
      <c r="C277" s="13" t="s">
        <v>36</v>
      </c>
      <c r="D277" s="14" t="s">
        <v>98</v>
      </c>
      <c r="E277" s="15" t="s">
        <v>42</v>
      </c>
      <c r="F277" s="15"/>
      <c r="G277" s="15">
        <f t="shared" si="6"/>
        <v>672000</v>
      </c>
      <c r="H277" s="16">
        <v>48000</v>
      </c>
      <c r="I277" s="14" t="s">
        <v>23</v>
      </c>
      <c r="J277" s="17">
        <v>14</v>
      </c>
      <c r="K277" s="74" t="s">
        <v>159</v>
      </c>
      <c r="L277" s="25">
        <v>45689</v>
      </c>
      <c r="M277" s="25">
        <v>45698</v>
      </c>
      <c r="N277" s="16" t="e">
        <f t="shared" ca="1" si="9"/>
        <v>#NAME?</v>
      </c>
      <c r="O277" s="19"/>
      <c r="P277" s="19"/>
      <c r="Q277" s="20"/>
      <c r="R277" s="21" t="str">
        <f t="array" ref="R277">VLOOKUP(C277,DB!A:D,2,FALSE)</f>
        <v>JL.PRAMUKA NO.29</v>
      </c>
      <c r="S277" s="21" t="str">
        <f t="array" ref="S277">VLOOKUP(C277,DB!A:D,3,FALSE)</f>
        <v>annetandayu553@gmail.com</v>
      </c>
      <c r="T277" s="22" t="s">
        <v>19</v>
      </c>
      <c r="U277" s="1" t="str">
        <f t="shared" si="10"/>
        <v>Adriana TandajuFebruari</v>
      </c>
      <c r="V277" s="23">
        <f t="shared" si="11"/>
        <v>45698</v>
      </c>
      <c r="X277" s="26">
        <f>VLOOKUP(CONCATENATE(C277,D277),'Honor 2025'!A:D,4,FALSE)</f>
        <v>1904000</v>
      </c>
      <c r="Y277" s="24"/>
      <c r="BE277" s="24"/>
      <c r="CK277" s="24"/>
      <c r="DQ277" s="24"/>
      <c r="EW277" s="24"/>
      <c r="GC277" s="24"/>
      <c r="HI277" s="24"/>
      <c r="IO277" s="24"/>
      <c r="JU277" s="24"/>
      <c r="LA277" s="24"/>
      <c r="MG277" s="24"/>
      <c r="NM277" s="24"/>
    </row>
    <row r="278" spans="1:377" ht="15" thickBot="1">
      <c r="A278" s="1" t="str">
        <f t="shared" si="7"/>
        <v>Stephen christiani kenteyFebruari-4</v>
      </c>
      <c r="B278" s="12" t="str">
        <f t="shared" si="8"/>
        <v>FebruariSurvei Harga Konsumen (HK 4, 5, 6)</v>
      </c>
      <c r="C278" s="13" t="s">
        <v>43</v>
      </c>
      <c r="D278" s="14" t="s">
        <v>98</v>
      </c>
      <c r="E278" s="15" t="s">
        <v>42</v>
      </c>
      <c r="F278" s="15"/>
      <c r="G278" s="15">
        <f t="shared" si="6"/>
        <v>672000</v>
      </c>
      <c r="H278" s="16">
        <v>48000</v>
      </c>
      <c r="I278" s="14" t="s">
        <v>23</v>
      </c>
      <c r="J278" s="17">
        <v>14</v>
      </c>
      <c r="K278" s="75" t="s">
        <v>159</v>
      </c>
      <c r="L278" s="25">
        <v>45689</v>
      </c>
      <c r="M278" s="25">
        <v>45698</v>
      </c>
      <c r="N278" s="16" t="e">
        <f t="shared" ca="1" si="9"/>
        <v>#NAME?</v>
      </c>
      <c r="O278" s="19"/>
      <c r="P278" s="19"/>
      <c r="Q278" s="20"/>
      <c r="R278" s="21" t="str">
        <f t="array" ref="R278">VLOOKUP(C278,DB!A:D,2,FALSE)</f>
        <v>Ranotana weru lingkungan 5</v>
      </c>
      <c r="S278" s="21" t="str">
        <f t="array" ref="S278">VLOOKUP(C278,DB!A:D,3,FALSE)</f>
        <v>Stephenkentey@gmail.com</v>
      </c>
      <c r="T278" s="22" t="s">
        <v>19</v>
      </c>
      <c r="U278" s="1" t="str">
        <f t="shared" si="10"/>
        <v>Stephen christiani kenteyFebruari</v>
      </c>
      <c r="V278" s="23">
        <f t="shared" si="11"/>
        <v>45698</v>
      </c>
      <c r="X278" s="26">
        <f>VLOOKUP(CONCATENATE(C278,D278),'Honor 2025'!A:D,4,FALSE)</f>
        <v>1428000</v>
      </c>
      <c r="Y278" s="24"/>
      <c r="BE278" s="24"/>
      <c r="CK278" s="24"/>
      <c r="DQ278" s="24"/>
      <c r="EW278" s="24"/>
      <c r="GC278" s="24"/>
      <c r="HI278" s="24"/>
      <c r="IO278" s="24"/>
      <c r="JU278" s="24"/>
      <c r="LA278" s="24"/>
      <c r="MG278" s="24"/>
      <c r="NM278" s="24"/>
    </row>
    <row r="279" spans="1:377" ht="15" thickBot="1">
      <c r="A279" s="1" t="str">
        <f t="shared" si="7"/>
        <v>Roy MakalewFebruari-6</v>
      </c>
      <c r="B279" s="12" t="str">
        <f t="shared" si="8"/>
        <v>FebruariSurvei Harga Konsumen (HK 4, 5, 6)</v>
      </c>
      <c r="C279" s="13" t="s">
        <v>44</v>
      </c>
      <c r="D279" s="14" t="s">
        <v>98</v>
      </c>
      <c r="E279" s="15" t="s">
        <v>42</v>
      </c>
      <c r="F279" s="15"/>
      <c r="G279" s="15">
        <f t="shared" si="6"/>
        <v>576000</v>
      </c>
      <c r="H279" s="16">
        <v>48000</v>
      </c>
      <c r="I279" s="14" t="s">
        <v>23</v>
      </c>
      <c r="J279" s="17">
        <v>12</v>
      </c>
      <c r="K279" s="74" t="s">
        <v>159</v>
      </c>
      <c r="L279" s="25">
        <v>45689</v>
      </c>
      <c r="M279" s="25">
        <v>45698</v>
      </c>
      <c r="N279" s="16" t="e">
        <f t="shared" ca="1" si="9"/>
        <v>#NAME?</v>
      </c>
      <c r="O279" s="19"/>
      <c r="P279" s="19"/>
      <c r="Q279" s="20"/>
      <c r="R279" s="21" t="str">
        <f t="array" ref="R279">VLOOKUP(C279,DB!A:D,2,FALSE)</f>
        <v>Jalan Kleak 77, no 58</v>
      </c>
      <c r="S279" s="21" t="str">
        <f t="array" ref="S279">VLOOKUP(C279,DB!A:D,3,FALSE)</f>
        <v>roymakalew2511@gmail.com</v>
      </c>
      <c r="T279" s="22" t="s">
        <v>19</v>
      </c>
      <c r="U279" s="1" t="str">
        <f t="shared" si="10"/>
        <v>Roy MakalewFebruari</v>
      </c>
      <c r="V279" s="23">
        <f t="shared" si="11"/>
        <v>45698</v>
      </c>
      <c r="X279" s="26">
        <f>VLOOKUP(CONCATENATE(C279,D279),'Honor 2025'!A:D,4,FALSE)</f>
        <v>1491000</v>
      </c>
      <c r="Y279" s="24"/>
      <c r="BE279" s="24"/>
      <c r="CK279" s="24"/>
      <c r="DQ279" s="24"/>
      <c r="EW279" s="24"/>
      <c r="GC279" s="24"/>
      <c r="HI279" s="24"/>
      <c r="IO279" s="24"/>
      <c r="JU279" s="24"/>
      <c r="LA279" s="24"/>
      <c r="MG279" s="24"/>
      <c r="NM279" s="24"/>
    </row>
    <row r="280" spans="1:377" ht="15" thickBot="1">
      <c r="A280" s="1" t="str">
        <f t="shared" si="7"/>
        <v>Feibe Ireine Syalome MaramisFebruari-6</v>
      </c>
      <c r="B280" s="12" t="str">
        <f t="shared" si="8"/>
        <v>FebruariSurvei Harga Konsumen (HK 4, 5, 6)</v>
      </c>
      <c r="C280" s="13" t="s">
        <v>47</v>
      </c>
      <c r="D280" s="14" t="s">
        <v>98</v>
      </c>
      <c r="E280" s="15" t="s">
        <v>42</v>
      </c>
      <c r="F280" s="15"/>
      <c r="G280" s="15">
        <f t="shared" si="6"/>
        <v>576000</v>
      </c>
      <c r="H280" s="16">
        <v>48000</v>
      </c>
      <c r="I280" s="14" t="s">
        <v>23</v>
      </c>
      <c r="J280" s="17">
        <v>12</v>
      </c>
      <c r="K280" s="75" t="s">
        <v>159</v>
      </c>
      <c r="L280" s="25">
        <v>45689</v>
      </c>
      <c r="M280" s="25">
        <v>45698</v>
      </c>
      <c r="N280" s="16" t="e">
        <f t="shared" ca="1" si="9"/>
        <v>#NAME?</v>
      </c>
      <c r="O280" s="19"/>
      <c r="P280" s="19"/>
      <c r="Q280" s="20"/>
      <c r="R280" s="21" t="str">
        <f t="array" ref="R280">VLOOKUP(C280,DB!A:D,2,FALSE)</f>
        <v>Ranotana Weru</v>
      </c>
      <c r="S280" s="21" t="str">
        <f t="array" ref="S280">VLOOKUP(C280,DB!A:D,3,FALSE)</f>
        <v>feibemaramis0202@gmail.com</v>
      </c>
      <c r="T280" s="22" t="s">
        <v>19</v>
      </c>
      <c r="U280" s="1" t="str">
        <f t="shared" si="10"/>
        <v>Feibe Ireine Syalome MaramisFebruari</v>
      </c>
      <c r="V280" s="23">
        <f t="shared" si="11"/>
        <v>45698</v>
      </c>
      <c r="X280" s="26">
        <f>VLOOKUP(CONCATENATE(C280,D280),'Honor 2025'!A:D,4,FALSE)</f>
        <v>1281000</v>
      </c>
      <c r="Y280" s="24"/>
      <c r="BE280" s="24"/>
      <c r="CK280" s="24"/>
      <c r="DQ280" s="24"/>
      <c r="EW280" s="24"/>
      <c r="GC280" s="24"/>
      <c r="HI280" s="24"/>
      <c r="IO280" s="24"/>
      <c r="JU280" s="24"/>
      <c r="LA280" s="24"/>
      <c r="MG280" s="24"/>
      <c r="NM280" s="24"/>
    </row>
    <row r="281" spans="1:377" ht="15" thickBot="1">
      <c r="A281" s="1" t="str">
        <f t="shared" si="7"/>
        <v>Susly Yuliana SeneweFebruari-6</v>
      </c>
      <c r="B281" s="12" t="str">
        <f t="shared" si="8"/>
        <v>FebruariSurvei Harga Konsumen (HK 4, 5, 6)</v>
      </c>
      <c r="C281" s="13" t="s">
        <v>48</v>
      </c>
      <c r="D281" s="14" t="s">
        <v>98</v>
      </c>
      <c r="E281" s="15" t="s">
        <v>42</v>
      </c>
      <c r="F281" s="15"/>
      <c r="G281" s="15">
        <f t="shared" si="6"/>
        <v>672000</v>
      </c>
      <c r="H281" s="16">
        <v>48000</v>
      </c>
      <c r="I281" s="14" t="s">
        <v>23</v>
      </c>
      <c r="J281" s="17">
        <v>14</v>
      </c>
      <c r="K281" s="74" t="s">
        <v>159</v>
      </c>
      <c r="L281" s="25">
        <v>45689</v>
      </c>
      <c r="M281" s="25">
        <v>45698</v>
      </c>
      <c r="N281" s="16" t="e">
        <f t="shared" ca="1" si="9"/>
        <v>#NAME?</v>
      </c>
      <c r="O281" s="19"/>
      <c r="P281" s="19"/>
      <c r="Q281" s="20"/>
      <c r="R281" s="21" t="str">
        <f t="array" ref="R281">VLOOKUP(C281,DB!A:D,2,FALSE)</f>
        <v>Jalan Lumimuut 5 Mahakeret Timur lingk.3</v>
      </c>
      <c r="S281" s="21" t="str">
        <f t="array" ref="S281">VLOOKUP(C281,DB!A:D,3,FALSE)</f>
        <v>suslysenewe@gmail.com</v>
      </c>
      <c r="T281" s="22" t="s">
        <v>19</v>
      </c>
      <c r="U281" s="1" t="str">
        <f t="shared" si="10"/>
        <v>Susly Yuliana SeneweFebruari</v>
      </c>
      <c r="V281" s="23">
        <f t="shared" si="11"/>
        <v>45698</v>
      </c>
      <c r="X281" s="26">
        <f>VLOOKUP(CONCATENATE(C281,D281),'Honor 2025'!A:D,4,FALSE)</f>
        <v>1185000</v>
      </c>
      <c r="Y281" s="24"/>
      <c r="BE281" s="24"/>
      <c r="CK281" s="24"/>
      <c r="DQ281" s="24"/>
      <c r="EW281" s="24"/>
      <c r="GC281" s="24"/>
      <c r="HI281" s="24"/>
      <c r="IO281" s="24"/>
      <c r="JU281" s="24"/>
      <c r="LA281" s="24"/>
      <c r="MG281" s="24"/>
      <c r="NM281" s="24"/>
    </row>
    <row r="282" spans="1:377" ht="15" thickBot="1">
      <c r="A282" s="1" t="str">
        <f t="shared" si="7"/>
        <v>Heny RumambiFebruari-6</v>
      </c>
      <c r="B282" s="12" t="str">
        <f t="shared" si="8"/>
        <v>FebruariSurvei Harga Konsumen (HK 4, 5, 6)</v>
      </c>
      <c r="C282" s="13" t="s">
        <v>49</v>
      </c>
      <c r="D282" s="14" t="s">
        <v>98</v>
      </c>
      <c r="E282" s="15" t="s">
        <v>42</v>
      </c>
      <c r="F282" s="15"/>
      <c r="G282" s="15">
        <f t="shared" si="6"/>
        <v>480000</v>
      </c>
      <c r="H282" s="16">
        <v>48000</v>
      </c>
      <c r="I282" s="14" t="s">
        <v>23</v>
      </c>
      <c r="J282" s="17">
        <v>10</v>
      </c>
      <c r="K282" s="75" t="s">
        <v>159</v>
      </c>
      <c r="L282" s="25">
        <v>45689</v>
      </c>
      <c r="M282" s="25">
        <v>45698</v>
      </c>
      <c r="N282" s="16" t="e">
        <f t="shared" ca="1" si="9"/>
        <v>#NAME?</v>
      </c>
      <c r="O282" s="19"/>
      <c r="P282" s="19"/>
      <c r="Q282" s="20"/>
      <c r="R282" s="21" t="str">
        <f t="array" ref="R282">VLOOKUP(C282,DB!A:D,2,FALSE)</f>
        <v>Jl. Ringkeng BTN Puskopad blok C No. 49A</v>
      </c>
      <c r="S282" s="21" t="str">
        <f t="array" ref="S282">VLOOKUP(C282,DB!A:D,3,FALSE)</f>
        <v>henyrumambi@gmail.com</v>
      </c>
      <c r="T282" s="22" t="s">
        <v>19</v>
      </c>
      <c r="U282" s="1" t="str">
        <f t="shared" si="10"/>
        <v>Heny RumambiFebruari</v>
      </c>
      <c r="V282" s="23">
        <f t="shared" si="11"/>
        <v>45698</v>
      </c>
      <c r="X282" s="26">
        <f>VLOOKUP(CONCATENATE(C282,D282),'Honor 2025'!A:D,4,FALSE)</f>
        <v>1576000</v>
      </c>
      <c r="Y282" s="24"/>
      <c r="BE282" s="24"/>
      <c r="CK282" s="24"/>
      <c r="DQ282" s="24"/>
      <c r="EW282" s="24"/>
      <c r="GC282" s="24"/>
      <c r="HI282" s="24"/>
      <c r="IO282" s="24"/>
      <c r="JU282" s="24"/>
      <c r="LA282" s="24"/>
      <c r="MG282" s="24"/>
      <c r="NM282" s="24"/>
    </row>
    <row r="283" spans="1:377" ht="15" thickBot="1">
      <c r="A283" s="1" t="str">
        <f t="shared" si="7"/>
        <v>SRI ANGRAINI HARTANTOFebruari-4</v>
      </c>
      <c r="B283" s="12" t="str">
        <f t="shared" si="8"/>
        <v>FebruariSurvei Harga Konsumen (HK 4, 5, 6)</v>
      </c>
      <c r="C283" s="13" t="s">
        <v>50</v>
      </c>
      <c r="D283" s="14" t="s">
        <v>98</v>
      </c>
      <c r="E283" s="15" t="s">
        <v>42</v>
      </c>
      <c r="F283" s="15"/>
      <c r="G283" s="15">
        <f t="shared" si="6"/>
        <v>624000</v>
      </c>
      <c r="H283" s="16">
        <v>48000</v>
      </c>
      <c r="I283" s="14" t="s">
        <v>23</v>
      </c>
      <c r="J283" s="17">
        <v>13</v>
      </c>
      <c r="K283" s="74" t="s">
        <v>159</v>
      </c>
      <c r="L283" s="25">
        <v>45689</v>
      </c>
      <c r="M283" s="25">
        <v>45698</v>
      </c>
      <c r="N283" s="16" t="e">
        <f t="shared" ca="1" si="9"/>
        <v>#NAME?</v>
      </c>
      <c r="O283" s="19"/>
      <c r="P283" s="19"/>
      <c r="Q283" s="20"/>
      <c r="R283" s="21" t="str">
        <f t="array" ref="R283">VLOOKUP(C283,DB!A:D,2,FALSE)</f>
        <v>JALAN 14 FEBUARY TELING ATAS LINGKUNGAN 3</v>
      </c>
      <c r="S283" s="21" t="str">
        <f t="array" ref="S283">VLOOKUP(C283,DB!A:D,3,FALSE)</f>
        <v>hartantosriangraini@gmail.com</v>
      </c>
      <c r="T283" s="22" t="s">
        <v>19</v>
      </c>
      <c r="U283" s="1" t="str">
        <f t="shared" si="10"/>
        <v>SRI ANGRAINI HARTANTOFebruari</v>
      </c>
      <c r="V283" s="23">
        <f t="shared" si="11"/>
        <v>45698</v>
      </c>
      <c r="X283" s="26">
        <f>VLOOKUP(CONCATENATE(C283,D283),'Honor 2025'!A:D,4,FALSE)</f>
        <v>1242000</v>
      </c>
      <c r="Y283" s="24"/>
      <c r="BE283" s="24"/>
      <c r="CK283" s="24"/>
      <c r="DQ283" s="24"/>
      <c r="EW283" s="24"/>
      <c r="GC283" s="24"/>
      <c r="HI283" s="24"/>
      <c r="IO283" s="24"/>
      <c r="JU283" s="24"/>
      <c r="LA283" s="24"/>
      <c r="MG283" s="24"/>
      <c r="NM283" s="24"/>
    </row>
    <row r="284" spans="1:377" ht="15" thickBot="1">
      <c r="A284" s="1" t="str">
        <f t="shared" si="7"/>
        <v>Sri MulyawatiFebruari-5</v>
      </c>
      <c r="B284" s="12" t="str">
        <f t="shared" si="8"/>
        <v>FebruariSurvei Harga Konsumen (HK 4, 5, 6)</v>
      </c>
      <c r="C284" s="13" t="s">
        <v>51</v>
      </c>
      <c r="D284" s="14" t="s">
        <v>98</v>
      </c>
      <c r="E284" s="15" t="s">
        <v>42</v>
      </c>
      <c r="F284" s="15"/>
      <c r="G284" s="15">
        <f t="shared" si="6"/>
        <v>624000</v>
      </c>
      <c r="H284" s="16">
        <v>48000</v>
      </c>
      <c r="I284" s="14" t="s">
        <v>23</v>
      </c>
      <c r="J284" s="17">
        <v>13</v>
      </c>
      <c r="K284" s="75" t="s">
        <v>159</v>
      </c>
      <c r="L284" s="25">
        <v>45689</v>
      </c>
      <c r="M284" s="25">
        <v>45698</v>
      </c>
      <c r="N284" s="16" t="e">
        <f t="shared" ca="1" si="9"/>
        <v>#NAME?</v>
      </c>
      <c r="O284" s="19"/>
      <c r="P284" s="19"/>
      <c r="Q284" s="20"/>
      <c r="R284" s="21" t="str">
        <f t="array" ref="R284">VLOOKUP(C284,DB!A:D,2,FALSE)</f>
        <v>Jl Wiratama no 4 lingkungan 7</v>
      </c>
      <c r="S284" s="21" t="str">
        <f t="array" ref="S284">VLOOKUP(C284,DB!A:D,3,FALSE)</f>
        <v>mulyawatisrie75@gmail.com</v>
      </c>
      <c r="T284" s="22" t="s">
        <v>19</v>
      </c>
      <c r="U284" s="1" t="str">
        <f t="shared" si="10"/>
        <v>Sri MulyawatiFebruari</v>
      </c>
      <c r="V284" s="23">
        <f t="shared" si="11"/>
        <v>45698</v>
      </c>
      <c r="X284" s="26">
        <f>VLOOKUP(CONCATENATE(C284,D284),'Honor 2025'!A:D,4,FALSE)</f>
        <v>1748000</v>
      </c>
      <c r="Y284" s="24"/>
      <c r="BE284" s="24"/>
      <c r="CK284" s="24"/>
      <c r="DQ284" s="24"/>
      <c r="EW284" s="24"/>
      <c r="GC284" s="24"/>
      <c r="HI284" s="24"/>
      <c r="IO284" s="24"/>
      <c r="JU284" s="24"/>
      <c r="LA284" s="24"/>
      <c r="MG284" s="24"/>
      <c r="NM284" s="24"/>
    </row>
    <row r="285" spans="1:377" ht="15" thickBot="1">
      <c r="A285" s="1" t="str">
        <f t="shared" si="7"/>
        <v>JOVELIE E WOKASFebruari-3</v>
      </c>
      <c r="B285" s="12" t="str">
        <f t="shared" si="8"/>
        <v>FebruariSurvei Harga Konsumen (HK 4, 5, 6)</v>
      </c>
      <c r="C285" s="13" t="s">
        <v>55</v>
      </c>
      <c r="D285" s="14" t="s">
        <v>98</v>
      </c>
      <c r="E285" s="15" t="s">
        <v>42</v>
      </c>
      <c r="F285" s="15"/>
      <c r="G285" s="15">
        <f t="shared" si="6"/>
        <v>480000</v>
      </c>
      <c r="H285" s="16">
        <v>48000</v>
      </c>
      <c r="I285" s="14" t="s">
        <v>23</v>
      </c>
      <c r="J285" s="17">
        <v>10</v>
      </c>
      <c r="K285" s="74" t="s">
        <v>159</v>
      </c>
      <c r="L285" s="25">
        <v>45689</v>
      </c>
      <c r="M285" s="25">
        <v>45698</v>
      </c>
      <c r="N285" s="16" t="e">
        <f t="shared" ca="1" si="9"/>
        <v>#NAME?</v>
      </c>
      <c r="O285" s="19"/>
      <c r="P285" s="19"/>
      <c r="Q285" s="20"/>
      <c r="R285" s="21" t="str">
        <f t="array" ref="R285">VLOOKUP(C285,DB!A:D,2,FALSE)</f>
        <v>Malalayang Satu Lingkungan 6</v>
      </c>
      <c r="S285" s="21" t="str">
        <f t="array" ref="S285">VLOOKUP(C285,DB!A:D,3,FALSE)</f>
        <v>vhellywokas07@gmail.com</v>
      </c>
      <c r="T285" s="22" t="s">
        <v>19</v>
      </c>
      <c r="U285" s="1" t="str">
        <f t="shared" si="10"/>
        <v>JOVELIE E WOKASFebruari</v>
      </c>
      <c r="V285" s="23">
        <f t="shared" si="11"/>
        <v>45698</v>
      </c>
      <c r="X285" s="26">
        <f>VLOOKUP(CONCATENATE(C285,D285),'Honor 2025'!A:D,4,FALSE)</f>
        <v>1578000</v>
      </c>
      <c r="Y285" s="24"/>
      <c r="BE285" s="24"/>
      <c r="CK285" s="24"/>
      <c r="DQ285" s="24"/>
      <c r="EW285" s="24"/>
      <c r="GC285" s="24"/>
      <c r="HI285" s="24"/>
      <c r="IO285" s="24"/>
      <c r="JU285" s="24"/>
      <c r="LA285" s="24"/>
      <c r="MG285" s="24"/>
      <c r="NM285" s="24"/>
    </row>
    <row r="286" spans="1:377" ht="15" thickBot="1">
      <c r="A286" s="1" t="str">
        <f t="shared" si="7"/>
        <v>Farida TampangFebruari-1</v>
      </c>
      <c r="B286" s="12" t="str">
        <f t="shared" si="8"/>
        <v>FebruariSurvei Harga Perdagangan Besar Bulanan</v>
      </c>
      <c r="C286" s="13" t="s">
        <v>34</v>
      </c>
      <c r="D286" s="14" t="s">
        <v>98</v>
      </c>
      <c r="E286" s="15" t="s">
        <v>78</v>
      </c>
      <c r="F286" s="15"/>
      <c r="G286" s="15">
        <f t="shared" si="6"/>
        <v>768000</v>
      </c>
      <c r="H286" s="16">
        <v>48000</v>
      </c>
      <c r="I286" s="14" t="s">
        <v>23</v>
      </c>
      <c r="J286" s="17">
        <v>16</v>
      </c>
      <c r="K286" s="75" t="s">
        <v>430</v>
      </c>
      <c r="L286" s="25">
        <v>45689</v>
      </c>
      <c r="M286" s="25">
        <v>45703</v>
      </c>
      <c r="N286" s="16" t="e">
        <f t="shared" ca="1" si="9"/>
        <v>#NAME?</v>
      </c>
      <c r="O286" s="19"/>
      <c r="P286" s="19"/>
      <c r="Q286" s="20"/>
      <c r="R286" s="21" t="str">
        <f t="array" ref="R286">VLOOKUP(C286,DB!A:D,2,FALSE)</f>
        <v>Perum Malalayang Permai Blok B Lingkungan 5</v>
      </c>
      <c r="S286" s="21" t="str">
        <f t="array" ref="S286">VLOOKUP(C286,DB!A:D,3,FALSE)</f>
        <v>frydatampang30730@gmail.com</v>
      </c>
      <c r="T286" s="22" t="s">
        <v>19</v>
      </c>
      <c r="U286" s="1" t="str">
        <f t="shared" si="10"/>
        <v>Farida TampangFebruari</v>
      </c>
      <c r="V286" s="23">
        <f t="shared" si="11"/>
        <v>45703</v>
      </c>
      <c r="X286" s="26">
        <f>VLOOKUP(CONCATENATE(C286,D286),'Honor 2025'!A:D,4,FALSE)</f>
        <v>1728000</v>
      </c>
      <c r="Y286" s="24"/>
      <c r="BE286" s="24"/>
      <c r="CK286" s="24"/>
      <c r="DQ286" s="24"/>
      <c r="EW286" s="24"/>
      <c r="GC286" s="24"/>
      <c r="HI286" s="24"/>
      <c r="IO286" s="24"/>
      <c r="JU286" s="24"/>
      <c r="LA286" s="24"/>
      <c r="MG286" s="24"/>
      <c r="NM286" s="24"/>
    </row>
    <row r="287" spans="1:377" ht="15" thickBot="1">
      <c r="A287" s="1" t="str">
        <f t="shared" si="7"/>
        <v>Reini Clara PaulusFebruari-1</v>
      </c>
      <c r="B287" s="12" t="str">
        <f t="shared" si="8"/>
        <v>FebruariSurvei Harga Perdagangan Besar Bulanan</v>
      </c>
      <c r="C287" s="13" t="s">
        <v>32</v>
      </c>
      <c r="D287" s="14" t="s">
        <v>98</v>
      </c>
      <c r="E287" s="15" t="s">
        <v>78</v>
      </c>
      <c r="F287" s="15"/>
      <c r="G287" s="15">
        <f t="shared" si="6"/>
        <v>720000</v>
      </c>
      <c r="H287" s="16">
        <v>48000</v>
      </c>
      <c r="I287" s="14" t="s">
        <v>23</v>
      </c>
      <c r="J287" s="17">
        <v>15</v>
      </c>
      <c r="K287" s="74" t="s">
        <v>430</v>
      </c>
      <c r="L287" s="25">
        <v>45689</v>
      </c>
      <c r="M287" s="25">
        <v>45703</v>
      </c>
      <c r="N287" s="16" t="e">
        <f t="shared" ca="1" si="9"/>
        <v>#NAME?</v>
      </c>
      <c r="O287" s="19"/>
      <c r="P287" s="19"/>
      <c r="Q287" s="20"/>
      <c r="R287" s="21" t="str">
        <f t="array" ref="R287">VLOOKUP(C287,DB!A:D,2,FALSE)</f>
        <v>Jalan Teluk Tomini No. 170</v>
      </c>
      <c r="S287" s="21" t="str">
        <f t="array" ref="S287">VLOOKUP(C287,DB!A:D,3,FALSE)</f>
        <v>reinizalora@gmail.com</v>
      </c>
      <c r="T287" s="22" t="s">
        <v>19</v>
      </c>
      <c r="U287" s="1" t="str">
        <f t="shared" si="10"/>
        <v>Reini Clara PaulusFebruari</v>
      </c>
      <c r="V287" s="23">
        <f t="shared" si="11"/>
        <v>45703</v>
      </c>
      <c r="X287" s="26">
        <f>VLOOKUP(CONCATENATE(C287,D287),'Honor 2025'!A:D,4,FALSE)</f>
        <v>1728000</v>
      </c>
      <c r="Y287" s="24"/>
      <c r="BE287" s="24"/>
      <c r="CK287" s="24"/>
      <c r="DQ287" s="24"/>
      <c r="EW287" s="24"/>
      <c r="GC287" s="24"/>
      <c r="HI287" s="24"/>
      <c r="IO287" s="24"/>
      <c r="JU287" s="24"/>
      <c r="LA287" s="24"/>
      <c r="MG287" s="24"/>
      <c r="NM287" s="24"/>
    </row>
    <row r="288" spans="1:377" ht="15" thickBot="1">
      <c r="A288" s="1" t="str">
        <f t="shared" si="7"/>
        <v>Rina ArnowoFebruari-2</v>
      </c>
      <c r="B288" s="12" t="str">
        <f t="shared" si="8"/>
        <v>FebruariSurvei Harga Perdagangan Besar Bulanan</v>
      </c>
      <c r="C288" s="13" t="s">
        <v>58</v>
      </c>
      <c r="D288" s="14" t="s">
        <v>98</v>
      </c>
      <c r="E288" s="15" t="s">
        <v>78</v>
      </c>
      <c r="F288" s="15"/>
      <c r="G288" s="15">
        <f t="shared" si="6"/>
        <v>96000</v>
      </c>
      <c r="H288" s="16">
        <v>48000</v>
      </c>
      <c r="I288" s="14" t="s">
        <v>23</v>
      </c>
      <c r="J288" s="17">
        <v>2</v>
      </c>
      <c r="K288" s="75" t="s">
        <v>430</v>
      </c>
      <c r="L288" s="25">
        <v>45689</v>
      </c>
      <c r="M288" s="25">
        <v>45703</v>
      </c>
      <c r="N288" s="16" t="e">
        <f t="shared" ca="1" si="9"/>
        <v>#NAME?</v>
      </c>
      <c r="O288" s="19"/>
      <c r="P288" s="19"/>
      <c r="Q288" s="20"/>
      <c r="R288" s="21" t="str">
        <f t="array" ref="R288">VLOOKUP(C288,DB!A:D,2,FALSE)</f>
        <v>Malalayang 1 timur</v>
      </c>
      <c r="S288" s="21" t="str">
        <f t="array" ref="S288">VLOOKUP(C288,DB!A:D,3,FALSE)</f>
        <v>rinaarnowo26@gmail.com</v>
      </c>
      <c r="T288" s="22" t="s">
        <v>19</v>
      </c>
      <c r="U288" s="1" t="str">
        <f t="shared" si="10"/>
        <v>Rina ArnowoFebruari</v>
      </c>
      <c r="V288" s="23">
        <f t="shared" si="11"/>
        <v>45703</v>
      </c>
      <c r="X288" s="26">
        <f>VLOOKUP(CONCATENATE(C288,D288),'Honor 2025'!A:D,4,FALSE)</f>
        <v>1461000</v>
      </c>
      <c r="Y288" s="24"/>
      <c r="BE288" s="24"/>
      <c r="CK288" s="24"/>
      <c r="DQ288" s="24"/>
      <c r="EW288" s="24"/>
      <c r="GC288" s="24"/>
      <c r="HI288" s="24"/>
      <c r="IO288" s="24"/>
      <c r="JU288" s="24"/>
      <c r="LA288" s="24"/>
      <c r="MG288" s="24"/>
      <c r="NM288" s="24"/>
    </row>
    <row r="289" spans="1:377" ht="15" thickBot="1">
      <c r="A289" s="1" t="str">
        <f t="shared" si="7"/>
        <v>Adriana TandajuFebruari-6</v>
      </c>
      <c r="B289" s="12" t="str">
        <f t="shared" si="8"/>
        <v>FebruariSurvei Harga Perdagangan Besar Bulanan</v>
      </c>
      <c r="C289" s="13" t="s">
        <v>36</v>
      </c>
      <c r="D289" s="14" t="s">
        <v>98</v>
      </c>
      <c r="E289" s="15" t="s">
        <v>78</v>
      </c>
      <c r="F289" s="15"/>
      <c r="G289" s="15">
        <f t="shared" si="6"/>
        <v>192000</v>
      </c>
      <c r="H289" s="16">
        <v>48000</v>
      </c>
      <c r="I289" s="14" t="s">
        <v>23</v>
      </c>
      <c r="J289" s="17">
        <v>4</v>
      </c>
      <c r="K289" s="74" t="s">
        <v>430</v>
      </c>
      <c r="L289" s="25">
        <v>45689</v>
      </c>
      <c r="M289" s="25">
        <v>45703</v>
      </c>
      <c r="N289" s="16" t="e">
        <f t="shared" ca="1" si="9"/>
        <v>#NAME?</v>
      </c>
      <c r="O289" s="19"/>
      <c r="P289" s="19"/>
      <c r="Q289" s="20"/>
      <c r="R289" s="21" t="str">
        <f t="array" ref="R289">VLOOKUP(C289,DB!A:D,2,FALSE)</f>
        <v>JL.PRAMUKA NO.29</v>
      </c>
      <c r="S289" s="21" t="str">
        <f t="array" ref="S289">VLOOKUP(C289,DB!A:D,3,FALSE)</f>
        <v>annetandayu553@gmail.com</v>
      </c>
      <c r="T289" s="22" t="s">
        <v>19</v>
      </c>
      <c r="U289" s="1" t="str">
        <f t="shared" si="10"/>
        <v>Adriana TandajuFebruari</v>
      </c>
      <c r="V289" s="23">
        <f t="shared" si="11"/>
        <v>45703</v>
      </c>
      <c r="X289" s="26">
        <f>VLOOKUP(CONCATENATE(C289,D289),'Honor 2025'!A:D,4,FALSE)</f>
        <v>1904000</v>
      </c>
      <c r="Y289" s="24"/>
      <c r="BE289" s="24"/>
      <c r="CK289" s="24"/>
      <c r="DQ289" s="24"/>
      <c r="EW289" s="24"/>
      <c r="GC289" s="24"/>
      <c r="HI289" s="24"/>
      <c r="IO289" s="24"/>
      <c r="JU289" s="24"/>
      <c r="LA289" s="24"/>
      <c r="MG289" s="24"/>
      <c r="NM289" s="24"/>
    </row>
    <row r="290" spans="1:377" ht="15" thickBot="1">
      <c r="A290" s="1" t="str">
        <f t="shared" si="7"/>
        <v>Stephen christiani kenteyFebruari-5</v>
      </c>
      <c r="B290" s="12" t="str">
        <f t="shared" si="8"/>
        <v>FebruariSurvei Harga Perdagangan Besar Bulanan</v>
      </c>
      <c r="C290" s="13" t="s">
        <v>43</v>
      </c>
      <c r="D290" s="14" t="s">
        <v>98</v>
      </c>
      <c r="E290" s="15" t="s">
        <v>78</v>
      </c>
      <c r="F290" s="15"/>
      <c r="G290" s="15">
        <f t="shared" si="6"/>
        <v>96000</v>
      </c>
      <c r="H290" s="16">
        <v>48000</v>
      </c>
      <c r="I290" s="14" t="s">
        <v>23</v>
      </c>
      <c r="J290" s="17">
        <v>2</v>
      </c>
      <c r="K290" s="75" t="s">
        <v>430</v>
      </c>
      <c r="L290" s="25">
        <v>45689</v>
      </c>
      <c r="M290" s="25">
        <v>45703</v>
      </c>
      <c r="N290" s="16" t="e">
        <f t="shared" ca="1" si="9"/>
        <v>#NAME?</v>
      </c>
      <c r="O290" s="19"/>
      <c r="P290" s="19"/>
      <c r="Q290" s="20"/>
      <c r="R290" s="21" t="str">
        <f t="array" ref="R290">VLOOKUP(C290,DB!A:D,2,FALSE)</f>
        <v>Ranotana weru lingkungan 5</v>
      </c>
      <c r="S290" s="21" t="str">
        <f t="array" ref="S290">VLOOKUP(C290,DB!A:D,3,FALSE)</f>
        <v>Stephenkentey@gmail.com</v>
      </c>
      <c r="T290" s="22" t="s">
        <v>19</v>
      </c>
      <c r="U290" s="1" t="str">
        <f t="shared" si="10"/>
        <v>Stephen christiani kenteyFebruari</v>
      </c>
      <c r="V290" s="23">
        <f t="shared" si="11"/>
        <v>45703</v>
      </c>
      <c r="X290" s="26">
        <f>VLOOKUP(CONCATENATE(C290,D290),'Honor 2025'!A:D,4,FALSE)</f>
        <v>1428000</v>
      </c>
      <c r="Y290" s="24"/>
      <c r="BE290" s="24"/>
      <c r="CK290" s="24"/>
      <c r="DQ290" s="24"/>
      <c r="EW290" s="24"/>
      <c r="GC290" s="24"/>
      <c r="HI290" s="24"/>
      <c r="IO290" s="24"/>
      <c r="JU290" s="24"/>
      <c r="LA290" s="24"/>
      <c r="MG290" s="24"/>
      <c r="NM290" s="24"/>
    </row>
    <row r="291" spans="1:377" ht="15" thickBot="1">
      <c r="A291" s="1" t="str">
        <f t="shared" si="7"/>
        <v>Heny RumambiFebruari-7</v>
      </c>
      <c r="B291" s="12" t="str">
        <f t="shared" si="8"/>
        <v>FebruariSurvei Harga Perdagangan Besar Bulanan</v>
      </c>
      <c r="C291" s="13" t="s">
        <v>49</v>
      </c>
      <c r="D291" s="14" t="s">
        <v>98</v>
      </c>
      <c r="E291" s="15" t="s">
        <v>78</v>
      </c>
      <c r="F291" s="15"/>
      <c r="G291" s="15">
        <f t="shared" si="6"/>
        <v>240000</v>
      </c>
      <c r="H291" s="16">
        <v>48000</v>
      </c>
      <c r="I291" s="14" t="s">
        <v>23</v>
      </c>
      <c r="J291" s="17">
        <v>5</v>
      </c>
      <c r="K291" s="74" t="s">
        <v>430</v>
      </c>
      <c r="L291" s="25">
        <v>45689</v>
      </c>
      <c r="M291" s="25">
        <v>45703</v>
      </c>
      <c r="N291" s="16" t="e">
        <f t="shared" ca="1" si="9"/>
        <v>#NAME?</v>
      </c>
      <c r="O291" s="19"/>
      <c r="P291" s="19"/>
      <c r="Q291" s="20"/>
      <c r="R291" s="21" t="str">
        <f t="array" ref="R291">VLOOKUP(C291,DB!A:D,2,FALSE)</f>
        <v>Jl. Ringkeng BTN Puskopad blok C No. 49A</v>
      </c>
      <c r="S291" s="21" t="str">
        <f t="array" ref="S291">VLOOKUP(C291,DB!A:D,3,FALSE)</f>
        <v>henyrumambi@gmail.com</v>
      </c>
      <c r="T291" s="22" t="s">
        <v>19</v>
      </c>
      <c r="U291" s="1" t="str">
        <f t="shared" si="10"/>
        <v>Heny RumambiFebruari</v>
      </c>
      <c r="V291" s="23">
        <f t="shared" si="11"/>
        <v>45703</v>
      </c>
      <c r="X291" s="26">
        <f>VLOOKUP(CONCATENATE(C291,D291),'Honor 2025'!A:D,4,FALSE)</f>
        <v>1576000</v>
      </c>
      <c r="Y291" s="24"/>
      <c r="BE291" s="24"/>
      <c r="CK291" s="24"/>
      <c r="DQ291" s="24"/>
      <c r="EW291" s="24"/>
      <c r="GC291" s="24"/>
      <c r="HI291" s="24"/>
      <c r="IO291" s="24"/>
      <c r="JU291" s="24"/>
      <c r="LA291" s="24"/>
      <c r="MG291" s="24"/>
      <c r="NM291" s="24"/>
    </row>
    <row r="292" spans="1:377" ht="15" thickBot="1">
      <c r="A292" s="1" t="str">
        <f t="shared" si="7"/>
        <v>JOVELIE E WOKASFebruari-4</v>
      </c>
      <c r="B292" s="12" t="str">
        <f t="shared" si="8"/>
        <v>FebruariSurvei Harga Perdagangan Besar Bulanan</v>
      </c>
      <c r="C292" s="13" t="s">
        <v>55</v>
      </c>
      <c r="D292" s="14" t="s">
        <v>98</v>
      </c>
      <c r="E292" s="15" t="s">
        <v>78</v>
      </c>
      <c r="F292" s="15"/>
      <c r="G292" s="15">
        <f t="shared" si="6"/>
        <v>192000</v>
      </c>
      <c r="H292" s="16">
        <v>48000</v>
      </c>
      <c r="I292" s="14" t="s">
        <v>23</v>
      </c>
      <c r="J292" s="17">
        <v>4</v>
      </c>
      <c r="K292" s="75" t="s">
        <v>430</v>
      </c>
      <c r="L292" s="25">
        <v>45689</v>
      </c>
      <c r="M292" s="25">
        <v>45703</v>
      </c>
      <c r="N292" s="16" t="e">
        <f t="shared" ca="1" si="9"/>
        <v>#NAME?</v>
      </c>
      <c r="O292" s="19"/>
      <c r="P292" s="19"/>
      <c r="Q292" s="20"/>
      <c r="R292" s="21" t="str">
        <f t="array" ref="R292">VLOOKUP(C292,DB!A:D,2,FALSE)</f>
        <v>Malalayang Satu Lingkungan 6</v>
      </c>
      <c r="S292" s="21" t="str">
        <f t="array" ref="S292">VLOOKUP(C292,DB!A:D,3,FALSE)</f>
        <v>vhellywokas07@gmail.com</v>
      </c>
      <c r="T292" s="22" t="s">
        <v>19</v>
      </c>
      <c r="U292" s="1" t="str">
        <f t="shared" si="10"/>
        <v>JOVELIE E WOKASFebruari</v>
      </c>
      <c r="V292" s="23">
        <f t="shared" si="11"/>
        <v>45703</v>
      </c>
      <c r="X292" s="26">
        <f>VLOOKUP(CONCATENATE(C292,D292),'Honor 2025'!A:D,4,FALSE)</f>
        <v>1578000</v>
      </c>
      <c r="Y292" s="24"/>
      <c r="BE292" s="24"/>
      <c r="CK292" s="24"/>
      <c r="DQ292" s="24"/>
      <c r="EW292" s="24"/>
      <c r="GC292" s="24"/>
      <c r="HI292" s="24"/>
      <c r="IO292" s="24"/>
      <c r="JU292" s="24"/>
      <c r="LA292" s="24"/>
      <c r="MG292" s="24"/>
      <c r="NM292" s="24"/>
    </row>
    <row r="293" spans="1:377" ht="15" thickBot="1">
      <c r="A293" s="1" t="str">
        <f t="shared" si="7"/>
        <v>Farida TampangFebruari-2</v>
      </c>
      <c r="B293" s="12" t="str">
        <f t="shared" si="8"/>
        <v>FebruariSurvei Harga Perdagangan Besar Dwimingguan</v>
      </c>
      <c r="C293" s="13" t="s">
        <v>34</v>
      </c>
      <c r="D293" s="14" t="s">
        <v>98</v>
      </c>
      <c r="E293" s="15" t="s">
        <v>80</v>
      </c>
      <c r="F293" s="15"/>
      <c r="G293" s="15">
        <f t="shared" si="6"/>
        <v>384000</v>
      </c>
      <c r="H293" s="16">
        <v>48000</v>
      </c>
      <c r="I293" s="14" t="s">
        <v>23</v>
      </c>
      <c r="J293" s="17">
        <v>8</v>
      </c>
      <c r="K293" s="77" t="e">
        <v>#N/A</v>
      </c>
      <c r="L293" s="25">
        <v>45689</v>
      </c>
      <c r="M293" s="25">
        <v>45703</v>
      </c>
      <c r="N293" s="16" t="e">
        <f t="shared" ca="1" si="9"/>
        <v>#NAME?</v>
      </c>
      <c r="O293" s="19"/>
      <c r="P293" s="19"/>
      <c r="Q293" s="20"/>
      <c r="R293" s="21" t="str">
        <f t="array" ref="R293">VLOOKUP(C293,DB!A:D,2,FALSE)</f>
        <v>Perum Malalayang Permai Blok B Lingkungan 5</v>
      </c>
      <c r="S293" s="21" t="str">
        <f t="array" ref="S293">VLOOKUP(C293,DB!A:D,3,FALSE)</f>
        <v>frydatampang30730@gmail.com</v>
      </c>
      <c r="T293" s="22" t="s">
        <v>19</v>
      </c>
      <c r="U293" s="1" t="str">
        <f t="shared" si="10"/>
        <v>Farida TampangFebruari</v>
      </c>
      <c r="V293" s="23">
        <f t="shared" si="11"/>
        <v>45703</v>
      </c>
      <c r="X293" s="26">
        <f>VLOOKUP(CONCATENATE(C293,D293),'Honor 2025'!A:D,4,FALSE)</f>
        <v>1728000</v>
      </c>
      <c r="Y293" s="24"/>
      <c r="BE293" s="24"/>
      <c r="CK293" s="24"/>
      <c r="DQ293" s="24"/>
      <c r="EW293" s="24"/>
      <c r="GC293" s="24"/>
      <c r="HI293" s="24"/>
      <c r="IO293" s="24"/>
      <c r="JU293" s="24"/>
      <c r="LA293" s="24"/>
      <c r="MG293" s="24"/>
      <c r="NM293" s="24"/>
    </row>
    <row r="294" spans="1:377" ht="15" thickBot="1">
      <c r="A294" s="1" t="str">
        <f t="shared" si="7"/>
        <v>Reini Clara PaulusFebruari-2</v>
      </c>
      <c r="B294" s="12" t="str">
        <f t="shared" si="8"/>
        <v>FebruariSurvei Harga Perdagangan Besar Dwimingguan</v>
      </c>
      <c r="C294" s="13" t="s">
        <v>32</v>
      </c>
      <c r="D294" s="14" t="s">
        <v>98</v>
      </c>
      <c r="E294" s="15" t="s">
        <v>80</v>
      </c>
      <c r="F294" s="15"/>
      <c r="G294" s="15">
        <f t="shared" si="6"/>
        <v>384000</v>
      </c>
      <c r="H294" s="16">
        <v>48000</v>
      </c>
      <c r="I294" s="14" t="s">
        <v>23</v>
      </c>
      <c r="J294" s="17">
        <v>8</v>
      </c>
      <c r="K294" s="76" t="e">
        <v>#N/A</v>
      </c>
      <c r="L294" s="25">
        <v>45689</v>
      </c>
      <c r="M294" s="25">
        <v>45703</v>
      </c>
      <c r="N294" s="16" t="e">
        <f t="shared" ca="1" si="9"/>
        <v>#NAME?</v>
      </c>
      <c r="O294" s="19"/>
      <c r="P294" s="19"/>
      <c r="Q294" s="20"/>
      <c r="R294" s="21" t="str">
        <f t="array" ref="R294">VLOOKUP(C294,DB!A:D,2,FALSE)</f>
        <v>Jalan Teluk Tomini No. 170</v>
      </c>
      <c r="S294" s="21" t="str">
        <f t="array" ref="S294">VLOOKUP(C294,DB!A:D,3,FALSE)</f>
        <v>reinizalora@gmail.com</v>
      </c>
      <c r="T294" s="22" t="s">
        <v>19</v>
      </c>
      <c r="U294" s="1" t="str">
        <f t="shared" si="10"/>
        <v>Reini Clara PaulusFebruari</v>
      </c>
      <c r="V294" s="23">
        <f t="shared" si="11"/>
        <v>45703</v>
      </c>
      <c r="X294" s="26">
        <f>VLOOKUP(CONCATENATE(C294,D294),'Honor 2025'!A:D,4,FALSE)</f>
        <v>1728000</v>
      </c>
      <c r="Y294" s="24"/>
      <c r="BE294" s="24"/>
      <c r="CK294" s="24"/>
      <c r="DQ294" s="24"/>
      <c r="EW294" s="24"/>
      <c r="GC294" s="24"/>
      <c r="HI294" s="24"/>
      <c r="IO294" s="24"/>
      <c r="JU294" s="24"/>
      <c r="LA294" s="24"/>
      <c r="MG294" s="24"/>
      <c r="NM294" s="24"/>
    </row>
    <row r="295" spans="1:377" ht="15" thickBot="1">
      <c r="A295" s="1" t="str">
        <f t="shared" si="7"/>
        <v>Rina ArnowoFebruari-3</v>
      </c>
      <c r="B295" s="12" t="str">
        <f t="shared" si="8"/>
        <v>FebruariSurvei Harga Perdagangan Besar Dwimingguan</v>
      </c>
      <c r="C295" s="13" t="s">
        <v>58</v>
      </c>
      <c r="D295" s="14" t="s">
        <v>98</v>
      </c>
      <c r="E295" s="15" t="s">
        <v>80</v>
      </c>
      <c r="F295" s="15"/>
      <c r="G295" s="15">
        <f t="shared" si="6"/>
        <v>480000</v>
      </c>
      <c r="H295" s="16">
        <v>48000</v>
      </c>
      <c r="I295" s="14" t="s">
        <v>23</v>
      </c>
      <c r="J295" s="17">
        <v>10</v>
      </c>
      <c r="K295" s="77" t="e">
        <v>#N/A</v>
      </c>
      <c r="L295" s="25">
        <v>45689</v>
      </c>
      <c r="M295" s="25">
        <v>45703</v>
      </c>
      <c r="N295" s="16" t="e">
        <f t="shared" ca="1" si="9"/>
        <v>#NAME?</v>
      </c>
      <c r="O295" s="19"/>
      <c r="P295" s="19"/>
      <c r="Q295" s="20"/>
      <c r="R295" s="21" t="str">
        <f t="array" ref="R295">VLOOKUP(C295,DB!A:D,2,FALSE)</f>
        <v>Malalayang 1 timur</v>
      </c>
      <c r="S295" s="21" t="str">
        <f t="array" ref="S295">VLOOKUP(C295,DB!A:D,3,FALSE)</f>
        <v>rinaarnowo26@gmail.com</v>
      </c>
      <c r="T295" s="22" t="s">
        <v>19</v>
      </c>
      <c r="U295" s="1" t="str">
        <f t="shared" si="10"/>
        <v>Rina ArnowoFebruari</v>
      </c>
      <c r="V295" s="23">
        <f t="shared" si="11"/>
        <v>45703</v>
      </c>
      <c r="X295" s="26">
        <f>VLOOKUP(CONCATENATE(C295,D295),'Honor 2025'!A:D,4,FALSE)</f>
        <v>1461000</v>
      </c>
      <c r="Y295" s="24"/>
      <c r="BE295" s="24"/>
      <c r="CK295" s="24"/>
      <c r="DQ295" s="24"/>
      <c r="EW295" s="24"/>
      <c r="GC295" s="24"/>
      <c r="HI295" s="24"/>
      <c r="IO295" s="24"/>
      <c r="JU295" s="24"/>
      <c r="LA295" s="24"/>
      <c r="MG295" s="24"/>
      <c r="NM295" s="24"/>
    </row>
    <row r="296" spans="1:377" ht="15" thickBot="1">
      <c r="A296" s="1" t="str">
        <f t="shared" si="7"/>
        <v>Adriana TandajuFebruari-7</v>
      </c>
      <c r="B296" s="12" t="str">
        <f t="shared" si="8"/>
        <v>FebruariSurvei Harga Perdagangan Besar Dwimingguan</v>
      </c>
      <c r="C296" s="13" t="s">
        <v>36</v>
      </c>
      <c r="D296" s="14" t="s">
        <v>98</v>
      </c>
      <c r="E296" s="15" t="s">
        <v>80</v>
      </c>
      <c r="F296" s="15"/>
      <c r="G296" s="15">
        <f t="shared" si="6"/>
        <v>576000</v>
      </c>
      <c r="H296" s="16">
        <v>48000</v>
      </c>
      <c r="I296" s="14" t="s">
        <v>23</v>
      </c>
      <c r="J296" s="17">
        <v>12</v>
      </c>
      <c r="K296" s="76" t="e">
        <v>#N/A</v>
      </c>
      <c r="L296" s="25">
        <v>45689</v>
      </c>
      <c r="M296" s="25">
        <v>45703</v>
      </c>
      <c r="N296" s="16" t="e">
        <f t="shared" ca="1" si="9"/>
        <v>#NAME?</v>
      </c>
      <c r="O296" s="19"/>
      <c r="P296" s="19"/>
      <c r="Q296" s="20"/>
      <c r="R296" s="21" t="str">
        <f t="array" ref="R296">VLOOKUP(C296,DB!A:D,2,FALSE)</f>
        <v>JL.PRAMUKA NO.29</v>
      </c>
      <c r="S296" s="21" t="str">
        <f t="array" ref="S296">VLOOKUP(C296,DB!A:D,3,FALSE)</f>
        <v>annetandayu553@gmail.com</v>
      </c>
      <c r="T296" s="22" t="s">
        <v>19</v>
      </c>
      <c r="U296" s="1" t="str">
        <f t="shared" si="10"/>
        <v>Adriana TandajuFebruari</v>
      </c>
      <c r="V296" s="23">
        <f t="shared" si="11"/>
        <v>45703</v>
      </c>
      <c r="X296" s="26">
        <f>VLOOKUP(CONCATENATE(C296,D296),'Honor 2025'!A:D,4,FALSE)</f>
        <v>1904000</v>
      </c>
      <c r="Y296" s="24"/>
      <c r="BE296" s="24"/>
      <c r="CK296" s="24"/>
      <c r="DQ296" s="24"/>
      <c r="EW296" s="24"/>
      <c r="GC296" s="24"/>
      <c r="HI296" s="24"/>
      <c r="IO296" s="24"/>
      <c r="JU296" s="24"/>
      <c r="LA296" s="24"/>
      <c r="MG296" s="24"/>
      <c r="NM296" s="24"/>
    </row>
    <row r="297" spans="1:377" ht="15" thickBot="1">
      <c r="A297" s="1" t="str">
        <f t="shared" si="7"/>
        <v>Stephen christiani kenteyFebruari-6</v>
      </c>
      <c r="B297" s="12" t="str">
        <f t="shared" si="8"/>
        <v>FebruariSurvei Harga Perdagangan Besar Dwimingguan</v>
      </c>
      <c r="C297" s="13" t="s">
        <v>43</v>
      </c>
      <c r="D297" s="14" t="s">
        <v>98</v>
      </c>
      <c r="E297" s="15" t="s">
        <v>80</v>
      </c>
      <c r="F297" s="15"/>
      <c r="G297" s="15">
        <f t="shared" si="6"/>
        <v>288000</v>
      </c>
      <c r="H297" s="16">
        <v>48000</v>
      </c>
      <c r="I297" s="14" t="s">
        <v>23</v>
      </c>
      <c r="J297" s="17">
        <v>6</v>
      </c>
      <c r="K297" s="77" t="e">
        <v>#N/A</v>
      </c>
      <c r="L297" s="25">
        <v>45689</v>
      </c>
      <c r="M297" s="25">
        <v>45703</v>
      </c>
      <c r="N297" s="16" t="e">
        <f t="shared" ca="1" si="9"/>
        <v>#NAME?</v>
      </c>
      <c r="O297" s="19"/>
      <c r="P297" s="19"/>
      <c r="Q297" s="20"/>
      <c r="R297" s="21" t="str">
        <f t="array" ref="R297">VLOOKUP(C297,DB!A:D,2,FALSE)</f>
        <v>Ranotana weru lingkungan 5</v>
      </c>
      <c r="S297" s="21" t="str">
        <f t="array" ref="S297">VLOOKUP(C297,DB!A:D,3,FALSE)</f>
        <v>Stephenkentey@gmail.com</v>
      </c>
      <c r="T297" s="22" t="s">
        <v>19</v>
      </c>
      <c r="U297" s="1" t="str">
        <f t="shared" si="10"/>
        <v>Stephen christiani kenteyFebruari</v>
      </c>
      <c r="V297" s="23">
        <f t="shared" si="11"/>
        <v>45703</v>
      </c>
      <c r="X297" s="26">
        <f>VLOOKUP(CONCATENATE(C297,D297),'Honor 2025'!A:D,4,FALSE)</f>
        <v>1428000</v>
      </c>
      <c r="Y297" s="24"/>
      <c r="BE297" s="24"/>
      <c r="CK297" s="24"/>
      <c r="DQ297" s="24"/>
      <c r="EW297" s="24"/>
      <c r="GC297" s="24"/>
      <c r="HI297" s="24"/>
      <c r="IO297" s="24"/>
      <c r="JU297" s="24"/>
      <c r="LA297" s="24"/>
      <c r="MG297" s="24"/>
      <c r="NM297" s="24"/>
    </row>
    <row r="298" spans="1:377" ht="15" thickBot="1">
      <c r="A298" s="1" t="str">
        <f t="shared" si="7"/>
        <v>Heny RumambiFebruari-8</v>
      </c>
      <c r="B298" s="12" t="str">
        <f t="shared" si="8"/>
        <v>FebruariSurvei Harga Perdagangan Besar Dwimingguan</v>
      </c>
      <c r="C298" s="13" t="s">
        <v>49</v>
      </c>
      <c r="D298" s="14" t="s">
        <v>98</v>
      </c>
      <c r="E298" s="15" t="s">
        <v>80</v>
      </c>
      <c r="F298" s="15"/>
      <c r="G298" s="15">
        <f t="shared" si="6"/>
        <v>192000</v>
      </c>
      <c r="H298" s="16">
        <v>48000</v>
      </c>
      <c r="I298" s="14" t="s">
        <v>23</v>
      </c>
      <c r="J298" s="17">
        <v>4</v>
      </c>
      <c r="K298" s="76" t="e">
        <v>#N/A</v>
      </c>
      <c r="L298" s="25">
        <v>45689</v>
      </c>
      <c r="M298" s="25">
        <v>45703</v>
      </c>
      <c r="N298" s="16" t="e">
        <f t="shared" ca="1" si="9"/>
        <v>#NAME?</v>
      </c>
      <c r="O298" s="19"/>
      <c r="P298" s="19"/>
      <c r="Q298" s="20"/>
      <c r="R298" s="21" t="str">
        <f t="array" ref="R298">VLOOKUP(C298,DB!A:D,2,FALSE)</f>
        <v>Jl. Ringkeng BTN Puskopad blok C No. 49A</v>
      </c>
      <c r="S298" s="21" t="str">
        <f t="array" ref="S298">VLOOKUP(C298,DB!A:D,3,FALSE)</f>
        <v>henyrumambi@gmail.com</v>
      </c>
      <c r="T298" s="22" t="s">
        <v>19</v>
      </c>
      <c r="U298" s="1" t="str">
        <f t="shared" si="10"/>
        <v>Heny RumambiFebruari</v>
      </c>
      <c r="V298" s="23">
        <f t="shared" si="11"/>
        <v>45703</v>
      </c>
      <c r="X298" s="26">
        <f>VLOOKUP(CONCATENATE(C298,D298),'Honor 2025'!A:D,4,FALSE)</f>
        <v>1576000</v>
      </c>
      <c r="Y298" s="24"/>
      <c r="BE298" s="24"/>
      <c r="CK298" s="24"/>
      <c r="DQ298" s="24"/>
      <c r="EW298" s="24"/>
      <c r="GC298" s="24"/>
      <c r="HI298" s="24"/>
      <c r="IO298" s="24"/>
      <c r="JU298" s="24"/>
      <c r="LA298" s="24"/>
      <c r="MG298" s="24"/>
      <c r="NM298" s="24"/>
    </row>
    <row r="299" spans="1:377" ht="15" thickBot="1">
      <c r="A299" s="1" t="str">
        <f t="shared" si="7"/>
        <v>JOVELIE E WOKASFebruari-5</v>
      </c>
      <c r="B299" s="12" t="str">
        <f t="shared" si="8"/>
        <v>FebruariSurvei Harga Perdagangan Besar Dwimingguan</v>
      </c>
      <c r="C299" s="13" t="s">
        <v>55</v>
      </c>
      <c r="D299" s="14" t="s">
        <v>98</v>
      </c>
      <c r="E299" s="15" t="s">
        <v>80</v>
      </c>
      <c r="F299" s="15"/>
      <c r="G299" s="15">
        <f t="shared" si="6"/>
        <v>96000</v>
      </c>
      <c r="H299" s="16">
        <v>48000</v>
      </c>
      <c r="I299" s="14" t="s">
        <v>23</v>
      </c>
      <c r="J299" s="17">
        <v>2</v>
      </c>
      <c r="K299" s="77" t="e">
        <v>#N/A</v>
      </c>
      <c r="L299" s="25">
        <v>45689</v>
      </c>
      <c r="M299" s="25">
        <v>45703</v>
      </c>
      <c r="N299" s="16" t="e">
        <f t="shared" ca="1" si="9"/>
        <v>#NAME?</v>
      </c>
      <c r="O299" s="19"/>
      <c r="P299" s="19"/>
      <c r="Q299" s="20"/>
      <c r="R299" s="21" t="str">
        <f t="array" ref="R299">VLOOKUP(C299,DB!A:D,2,FALSE)</f>
        <v>Malalayang Satu Lingkungan 6</v>
      </c>
      <c r="S299" s="21" t="str">
        <f t="array" ref="S299">VLOOKUP(C299,DB!A:D,3,FALSE)</f>
        <v>vhellywokas07@gmail.com</v>
      </c>
      <c r="T299" s="22" t="s">
        <v>19</v>
      </c>
      <c r="U299" s="1" t="str">
        <f t="shared" si="10"/>
        <v>JOVELIE E WOKASFebruari</v>
      </c>
      <c r="V299" s="23">
        <f t="shared" si="11"/>
        <v>45703</v>
      </c>
      <c r="X299" s="26">
        <f>VLOOKUP(CONCATENATE(C299,D299),'Honor 2025'!A:D,4,FALSE)</f>
        <v>1578000</v>
      </c>
      <c r="Y299" s="24"/>
      <c r="BE299" s="24"/>
      <c r="CK299" s="24"/>
      <c r="DQ299" s="24"/>
      <c r="EW299" s="24"/>
      <c r="GC299" s="24"/>
      <c r="HI299" s="24"/>
      <c r="IO299" s="24"/>
      <c r="JU299" s="24"/>
      <c r="LA299" s="24"/>
      <c r="MG299" s="24"/>
      <c r="NM299" s="24"/>
    </row>
    <row r="300" spans="1:377" ht="15" thickBot="1">
      <c r="A300" s="1" t="str">
        <f t="shared" si="7"/>
        <v>Roy MakalewFebruari-7</v>
      </c>
      <c r="B300" s="12" t="str">
        <f t="shared" si="8"/>
        <v>FebruariSurvei Harga Perdagangan Besar Dwimingguan</v>
      </c>
      <c r="C300" s="13" t="s">
        <v>44</v>
      </c>
      <c r="D300" s="14" t="s">
        <v>98</v>
      </c>
      <c r="E300" s="15" t="s">
        <v>80</v>
      </c>
      <c r="F300" s="15"/>
      <c r="G300" s="15">
        <f t="shared" si="6"/>
        <v>288000</v>
      </c>
      <c r="H300" s="16">
        <v>48000</v>
      </c>
      <c r="I300" s="14" t="s">
        <v>23</v>
      </c>
      <c r="J300" s="17">
        <v>6</v>
      </c>
      <c r="K300" s="76" t="e">
        <v>#N/A</v>
      </c>
      <c r="L300" s="25">
        <v>45689</v>
      </c>
      <c r="M300" s="25">
        <v>45703</v>
      </c>
      <c r="N300" s="16" t="e">
        <f t="shared" ca="1" si="9"/>
        <v>#NAME?</v>
      </c>
      <c r="O300" s="19"/>
      <c r="P300" s="19"/>
      <c r="Q300" s="20"/>
      <c r="R300" s="21" t="str">
        <f t="array" ref="R300">VLOOKUP(C300,DB!A:D,2,FALSE)</f>
        <v>Jalan Kleak 77, no 58</v>
      </c>
      <c r="S300" s="21" t="str">
        <f t="array" ref="S300">VLOOKUP(C300,DB!A:D,3,FALSE)</f>
        <v>roymakalew2511@gmail.com</v>
      </c>
      <c r="T300" s="22" t="s">
        <v>19</v>
      </c>
      <c r="U300" s="1" t="str">
        <f t="shared" si="10"/>
        <v>Roy MakalewFebruari</v>
      </c>
      <c r="V300" s="23">
        <f t="shared" si="11"/>
        <v>45703</v>
      </c>
      <c r="X300" s="26">
        <f>VLOOKUP(CONCATENATE(C300,D300),'Honor 2025'!A:D,4,FALSE)</f>
        <v>1491000</v>
      </c>
      <c r="Y300" s="24"/>
      <c r="BE300" s="24"/>
      <c r="CK300" s="24"/>
      <c r="DQ300" s="24"/>
      <c r="EW300" s="24"/>
      <c r="GC300" s="24"/>
      <c r="HI300" s="24"/>
      <c r="IO300" s="24"/>
      <c r="JU300" s="24"/>
      <c r="LA300" s="24"/>
      <c r="MG300" s="24"/>
      <c r="NM300" s="24"/>
    </row>
    <row r="301" spans="1:377" ht="15" thickBot="1">
      <c r="A301" s="1" t="str">
        <f t="shared" si="7"/>
        <v>Sri MulyawatiFebruari-6</v>
      </c>
      <c r="B301" s="12" t="str">
        <f t="shared" si="8"/>
        <v>FebruariSurvei Harga Perdagangan Besar Dwimingguan</v>
      </c>
      <c r="C301" s="13" t="s">
        <v>51</v>
      </c>
      <c r="D301" s="14" t="s">
        <v>98</v>
      </c>
      <c r="E301" s="15" t="s">
        <v>80</v>
      </c>
      <c r="F301" s="15"/>
      <c r="G301" s="15">
        <f t="shared" si="6"/>
        <v>384000</v>
      </c>
      <c r="H301" s="16">
        <v>48000</v>
      </c>
      <c r="I301" s="14" t="s">
        <v>23</v>
      </c>
      <c r="J301" s="17">
        <v>8</v>
      </c>
      <c r="K301" s="77" t="e">
        <v>#N/A</v>
      </c>
      <c r="L301" s="25">
        <v>45689</v>
      </c>
      <c r="M301" s="25">
        <v>45703</v>
      </c>
      <c r="N301" s="16" t="e">
        <f t="shared" ca="1" si="9"/>
        <v>#NAME?</v>
      </c>
      <c r="O301" s="19"/>
      <c r="P301" s="19"/>
      <c r="Q301" s="20"/>
      <c r="R301" s="21" t="str">
        <f t="array" ref="R301">VLOOKUP(C301,DB!A:D,2,FALSE)</f>
        <v>Jl Wiratama no 4 lingkungan 7</v>
      </c>
      <c r="S301" s="21" t="str">
        <f t="array" ref="S301">VLOOKUP(C301,DB!A:D,3,FALSE)</f>
        <v>mulyawatisrie75@gmail.com</v>
      </c>
      <c r="T301" s="22" t="s">
        <v>19</v>
      </c>
      <c r="U301" s="1" t="str">
        <f t="shared" si="10"/>
        <v>Sri MulyawatiFebruari</v>
      </c>
      <c r="V301" s="23">
        <f t="shared" si="11"/>
        <v>45703</v>
      </c>
      <c r="X301" s="26">
        <f>VLOOKUP(CONCATENATE(C301,D301),'Honor 2025'!A:D,4,FALSE)</f>
        <v>1748000</v>
      </c>
      <c r="Y301" s="24"/>
      <c r="BE301" s="24"/>
      <c r="CK301" s="24"/>
      <c r="DQ301" s="24"/>
      <c r="EW301" s="24"/>
      <c r="GC301" s="24"/>
      <c r="HI301" s="24"/>
      <c r="IO301" s="24"/>
      <c r="JU301" s="24"/>
      <c r="LA301" s="24"/>
      <c r="MG301" s="24"/>
      <c r="NM301" s="24"/>
    </row>
    <row r="302" spans="1:377" ht="15" thickBot="1">
      <c r="A302" s="1" t="str">
        <f t="shared" si="7"/>
        <v>Reini Clara PaulusFebruari-3</v>
      </c>
      <c r="B302" s="12" t="str">
        <f t="shared" si="8"/>
        <v>FebruariSurvei Harga Produsen Sektor Industri Pengolahan dan Sektor Pertambangan dan Penggalian (HP)</v>
      </c>
      <c r="C302" s="13" t="s">
        <v>32</v>
      </c>
      <c r="D302" s="14" t="s">
        <v>98</v>
      </c>
      <c r="E302" s="15" t="s">
        <v>60</v>
      </c>
      <c r="F302" s="15"/>
      <c r="G302" s="15">
        <f t="shared" si="6"/>
        <v>480000</v>
      </c>
      <c r="H302" s="16">
        <v>48000</v>
      </c>
      <c r="I302" s="14" t="s">
        <v>23</v>
      </c>
      <c r="J302" s="17">
        <v>10</v>
      </c>
      <c r="K302" s="75" t="s">
        <v>430</v>
      </c>
      <c r="L302" s="25">
        <v>45689</v>
      </c>
      <c r="M302" s="25">
        <v>45703</v>
      </c>
      <c r="N302" s="16" t="e">
        <f t="shared" ca="1" si="9"/>
        <v>#NAME?</v>
      </c>
      <c r="O302" s="19"/>
      <c r="P302" s="19"/>
      <c r="Q302" s="20"/>
      <c r="R302" s="21" t="str">
        <f t="array" ref="R302">VLOOKUP(C302,DB!A:D,2,FALSE)</f>
        <v>Jalan Teluk Tomini No. 170</v>
      </c>
      <c r="S302" s="21" t="str">
        <f t="array" ref="S302">VLOOKUP(C302,DB!A:D,3,FALSE)</f>
        <v>reinizalora@gmail.com</v>
      </c>
      <c r="T302" s="22" t="s">
        <v>19</v>
      </c>
      <c r="U302" s="1" t="str">
        <f t="shared" si="10"/>
        <v>Reini Clara PaulusFebruari</v>
      </c>
      <c r="V302" s="23">
        <f t="shared" si="11"/>
        <v>45703</v>
      </c>
      <c r="X302" s="26">
        <f>VLOOKUP(CONCATENATE(C302,D302),'Honor 2025'!A:D,4,FALSE)</f>
        <v>1728000</v>
      </c>
      <c r="Y302" s="24"/>
      <c r="BE302" s="24"/>
      <c r="CK302" s="24"/>
      <c r="DQ302" s="24"/>
      <c r="EW302" s="24"/>
      <c r="GC302" s="24"/>
      <c r="HI302" s="24"/>
      <c r="IO302" s="24"/>
      <c r="JU302" s="24"/>
      <c r="LA302" s="24"/>
      <c r="MG302" s="24"/>
      <c r="NM302" s="24"/>
    </row>
    <row r="303" spans="1:377" ht="15" thickBot="1">
      <c r="A303" s="1" t="str">
        <f t="shared" si="7"/>
        <v>Farida TampangFebruari-3</v>
      </c>
      <c r="B303" s="12" t="str">
        <f t="shared" si="8"/>
        <v>FebruariSurvei Harga Produsen Sektor Industri Pengolahan dan Sektor Pertambangan dan Penggalian (HP)</v>
      </c>
      <c r="C303" s="13" t="s">
        <v>34</v>
      </c>
      <c r="D303" s="14" t="s">
        <v>98</v>
      </c>
      <c r="E303" s="15" t="s">
        <v>60</v>
      </c>
      <c r="F303" s="15"/>
      <c r="G303" s="15">
        <f t="shared" si="6"/>
        <v>528000</v>
      </c>
      <c r="H303" s="16">
        <v>48000</v>
      </c>
      <c r="I303" s="14" t="s">
        <v>23</v>
      </c>
      <c r="J303" s="17">
        <v>11</v>
      </c>
      <c r="K303" s="74" t="s">
        <v>430</v>
      </c>
      <c r="L303" s="25">
        <v>45689</v>
      </c>
      <c r="M303" s="25">
        <v>45703</v>
      </c>
      <c r="N303" s="16" t="e">
        <f t="shared" ca="1" si="9"/>
        <v>#NAME?</v>
      </c>
      <c r="O303" s="19"/>
      <c r="P303" s="19"/>
      <c r="Q303" s="20"/>
      <c r="R303" s="21" t="str">
        <f t="array" ref="R303">VLOOKUP(C303,DB!A:D,2,FALSE)</f>
        <v>Perum Malalayang Permai Blok B Lingkungan 5</v>
      </c>
      <c r="S303" s="21" t="str">
        <f t="array" ref="S303">VLOOKUP(C303,DB!A:D,3,FALSE)</f>
        <v>frydatampang30730@gmail.com</v>
      </c>
      <c r="T303" s="22" t="s">
        <v>19</v>
      </c>
      <c r="U303" s="1" t="str">
        <f t="shared" si="10"/>
        <v>Farida TampangFebruari</v>
      </c>
      <c r="V303" s="23">
        <f t="shared" si="11"/>
        <v>45703</v>
      </c>
      <c r="X303" s="26">
        <f>VLOOKUP(CONCATENATE(C303,D303),'Honor 2025'!A:D,4,FALSE)</f>
        <v>1728000</v>
      </c>
      <c r="Y303" s="24"/>
      <c r="BE303" s="24"/>
      <c r="CK303" s="24"/>
      <c r="DQ303" s="24"/>
      <c r="EW303" s="24"/>
      <c r="GC303" s="24"/>
      <c r="HI303" s="24"/>
      <c r="IO303" s="24"/>
      <c r="JU303" s="24"/>
      <c r="LA303" s="24"/>
      <c r="MG303" s="24"/>
      <c r="NM303" s="24"/>
    </row>
    <row r="304" spans="1:377" ht="15" thickBot="1">
      <c r="A304" s="1" t="str">
        <f t="shared" si="7"/>
        <v>Rina ArnowoFebruari-4</v>
      </c>
      <c r="B304" s="12" t="str">
        <f t="shared" si="8"/>
        <v>FebruariSurvei Harga Produsen Sektor Industri Pengolahan dan Sektor Pertambangan dan Penggalian (HP)</v>
      </c>
      <c r="C304" s="13" t="s">
        <v>58</v>
      </c>
      <c r="D304" s="14" t="s">
        <v>98</v>
      </c>
      <c r="E304" s="15" t="s">
        <v>60</v>
      </c>
      <c r="F304" s="15"/>
      <c r="G304" s="15">
        <f t="shared" si="6"/>
        <v>288000</v>
      </c>
      <c r="H304" s="16">
        <v>48000</v>
      </c>
      <c r="I304" s="14" t="s">
        <v>23</v>
      </c>
      <c r="J304" s="17">
        <v>6</v>
      </c>
      <c r="K304" s="75" t="s">
        <v>430</v>
      </c>
      <c r="L304" s="25">
        <v>45689</v>
      </c>
      <c r="M304" s="25">
        <v>45703</v>
      </c>
      <c r="N304" s="16" t="e">
        <f t="shared" ca="1" si="9"/>
        <v>#NAME?</v>
      </c>
      <c r="O304" s="19"/>
      <c r="P304" s="19"/>
      <c r="Q304" s="20"/>
      <c r="R304" s="21" t="str">
        <f t="array" ref="R304">VLOOKUP(C304,DB!A:D,2,FALSE)</f>
        <v>Malalayang 1 timur</v>
      </c>
      <c r="S304" s="21" t="str">
        <f t="array" ref="S304">VLOOKUP(C304,DB!A:D,3,FALSE)</f>
        <v>rinaarnowo26@gmail.com</v>
      </c>
      <c r="T304" s="22" t="s">
        <v>19</v>
      </c>
      <c r="U304" s="1" t="str">
        <f t="shared" si="10"/>
        <v>Rina ArnowoFebruari</v>
      </c>
      <c r="V304" s="23">
        <f t="shared" si="11"/>
        <v>45703</v>
      </c>
      <c r="X304" s="26">
        <f>VLOOKUP(CONCATENATE(C304,D304),'Honor 2025'!A:D,4,FALSE)</f>
        <v>1461000</v>
      </c>
      <c r="Y304" s="24"/>
      <c r="BE304" s="24"/>
      <c r="CK304" s="24"/>
      <c r="DQ304" s="24"/>
      <c r="EW304" s="24"/>
      <c r="GC304" s="24"/>
      <c r="HI304" s="24"/>
      <c r="IO304" s="24"/>
      <c r="JU304" s="24"/>
      <c r="LA304" s="24"/>
      <c r="MG304" s="24"/>
      <c r="NM304" s="24"/>
    </row>
    <row r="305" spans="1:408" ht="15" thickBot="1">
      <c r="A305" s="1" t="str">
        <f t="shared" si="7"/>
        <v>Feibe Ireine Syalome MaramisFebruari-7</v>
      </c>
      <c r="B305" s="12" t="str">
        <f t="shared" si="8"/>
        <v>FebruariSurvei Harga Produsen Sektor Industri Pengolahan dan Sektor Pertambangan dan Penggalian (HP)</v>
      </c>
      <c r="C305" s="13" t="s">
        <v>47</v>
      </c>
      <c r="D305" s="14" t="s">
        <v>98</v>
      </c>
      <c r="E305" s="15" t="s">
        <v>60</v>
      </c>
      <c r="F305" s="15"/>
      <c r="G305" s="15">
        <f t="shared" si="6"/>
        <v>144000</v>
      </c>
      <c r="H305" s="16">
        <v>48000</v>
      </c>
      <c r="I305" s="14" t="s">
        <v>23</v>
      </c>
      <c r="J305" s="17">
        <v>3</v>
      </c>
      <c r="K305" s="74" t="s">
        <v>430</v>
      </c>
      <c r="L305" s="25">
        <v>45689</v>
      </c>
      <c r="M305" s="25">
        <v>45703</v>
      </c>
      <c r="N305" s="16" t="e">
        <f t="shared" ca="1" si="9"/>
        <v>#NAME?</v>
      </c>
      <c r="O305" s="19"/>
      <c r="P305" s="19"/>
      <c r="Q305" s="20"/>
      <c r="R305" s="21" t="str">
        <f t="array" ref="R305">VLOOKUP(C305,DB!A:D,2,FALSE)</f>
        <v>Ranotana Weru</v>
      </c>
      <c r="S305" s="21" t="str">
        <f t="array" ref="S305">VLOOKUP(C305,DB!A:D,3,FALSE)</f>
        <v>feibemaramis0202@gmail.com</v>
      </c>
      <c r="T305" s="22" t="s">
        <v>19</v>
      </c>
      <c r="U305" s="1" t="str">
        <f t="shared" si="10"/>
        <v>Feibe Ireine Syalome MaramisFebruari</v>
      </c>
      <c r="V305" s="23">
        <f t="shared" si="11"/>
        <v>45703</v>
      </c>
      <c r="X305" s="26">
        <f>VLOOKUP(CONCATENATE(C305,D305),'Honor 2025'!A:D,4,FALSE)</f>
        <v>1281000</v>
      </c>
      <c r="Y305" s="24"/>
      <c r="BE305" s="24"/>
      <c r="CK305" s="24"/>
      <c r="DQ305" s="24"/>
      <c r="EW305" s="24"/>
      <c r="GC305" s="24"/>
      <c r="HI305" s="24"/>
      <c r="IO305" s="24"/>
      <c r="JU305" s="24"/>
      <c r="LA305" s="24"/>
      <c r="MG305" s="24"/>
      <c r="NM305" s="24"/>
    </row>
    <row r="306" spans="1:408" ht="15" thickBot="1">
      <c r="A306" s="1" t="str">
        <f t="shared" si="7"/>
        <v>SRI ANGRAINI HARTANTOFebruari-5</v>
      </c>
      <c r="B306" s="12" t="str">
        <f t="shared" si="8"/>
        <v>FebruariSurvei Harga Produsen Sektor Industri Pengolahan dan Sektor Pertambangan dan Penggalian (HP)</v>
      </c>
      <c r="C306" s="13" t="s">
        <v>50</v>
      </c>
      <c r="D306" s="14" t="s">
        <v>98</v>
      </c>
      <c r="E306" s="15" t="s">
        <v>60</v>
      </c>
      <c r="F306" s="15"/>
      <c r="G306" s="15">
        <f t="shared" si="6"/>
        <v>96000</v>
      </c>
      <c r="H306" s="16">
        <v>48000</v>
      </c>
      <c r="I306" s="14" t="s">
        <v>23</v>
      </c>
      <c r="J306" s="17">
        <v>2</v>
      </c>
      <c r="K306" s="75" t="s">
        <v>430</v>
      </c>
      <c r="L306" s="25">
        <v>45689</v>
      </c>
      <c r="M306" s="25">
        <v>45703</v>
      </c>
      <c r="N306" s="16" t="e">
        <f t="shared" ca="1" si="9"/>
        <v>#NAME?</v>
      </c>
      <c r="O306" s="19"/>
      <c r="P306" s="19"/>
      <c r="Q306" s="20"/>
      <c r="R306" s="21" t="str">
        <f t="array" ref="R306">VLOOKUP(C306,DB!A:D,2,FALSE)</f>
        <v>JALAN 14 FEBUARY TELING ATAS LINGKUNGAN 3</v>
      </c>
      <c r="S306" s="21" t="str">
        <f t="array" ref="S306">VLOOKUP(C306,DB!A:D,3,FALSE)</f>
        <v>hartantosriangraini@gmail.com</v>
      </c>
      <c r="T306" s="22" t="s">
        <v>19</v>
      </c>
      <c r="U306" s="1" t="str">
        <f t="shared" si="10"/>
        <v>SRI ANGRAINI HARTANTOFebruari</v>
      </c>
      <c r="V306" s="23">
        <f t="shared" si="11"/>
        <v>45703</v>
      </c>
      <c r="X306" s="26">
        <f>VLOOKUP(CONCATENATE(C306,D306),'Honor 2025'!A:D,4,FALSE)</f>
        <v>1242000</v>
      </c>
      <c r="Y306" s="24"/>
      <c r="BE306" s="24"/>
      <c r="CK306" s="24"/>
      <c r="DQ306" s="24"/>
      <c r="EW306" s="24"/>
      <c r="GC306" s="24"/>
      <c r="HI306" s="24"/>
      <c r="IO306" s="24"/>
      <c r="JU306" s="24"/>
      <c r="LA306" s="24"/>
      <c r="MG306" s="24"/>
      <c r="NM306" s="24"/>
    </row>
    <row r="307" spans="1:408" ht="15" thickBot="1">
      <c r="A307" s="1" t="str">
        <f t="shared" si="7"/>
        <v>Reini Clara PaulusFebruari-4</v>
      </c>
      <c r="B307" s="12" t="str">
        <f t="shared" si="8"/>
        <v>FebruariSurvei Harga Produsen Sektor Jasa (HPJ)</v>
      </c>
      <c r="C307" s="13" t="s">
        <v>32</v>
      </c>
      <c r="D307" s="14" t="s">
        <v>98</v>
      </c>
      <c r="E307" s="15" t="s">
        <v>92</v>
      </c>
      <c r="F307" s="15"/>
      <c r="G307" s="15">
        <f t="shared" si="6"/>
        <v>144000</v>
      </c>
      <c r="H307" s="16">
        <v>48000</v>
      </c>
      <c r="I307" s="14" t="s">
        <v>23</v>
      </c>
      <c r="J307" s="17">
        <v>3</v>
      </c>
      <c r="K307" s="74" t="s">
        <v>430</v>
      </c>
      <c r="L307" s="25">
        <v>45689</v>
      </c>
      <c r="M307" s="25">
        <v>45703</v>
      </c>
      <c r="N307" s="16" t="e">
        <f t="shared" ca="1" si="9"/>
        <v>#NAME?</v>
      </c>
      <c r="O307" s="19"/>
      <c r="P307" s="19"/>
      <c r="Q307" s="20"/>
      <c r="R307" s="21" t="str">
        <f t="array" ref="R307">VLOOKUP(C307,DB!A:D,2,FALSE)</f>
        <v>Jalan Teluk Tomini No. 170</v>
      </c>
      <c r="S307" s="21" t="str">
        <f t="array" ref="S307">VLOOKUP(C307,DB!A:D,3,FALSE)</f>
        <v>reinizalora@gmail.com</v>
      </c>
      <c r="T307" s="22" t="s">
        <v>19</v>
      </c>
      <c r="U307" s="1" t="str">
        <f t="shared" si="10"/>
        <v>Reini Clara PaulusFebruari</v>
      </c>
      <c r="V307" s="23">
        <f t="shared" si="11"/>
        <v>45703</v>
      </c>
      <c r="X307" s="26">
        <f>VLOOKUP(CONCATENATE(C307,D307),'Honor 2025'!A:D,4,FALSE)</f>
        <v>1728000</v>
      </c>
      <c r="Y307" s="24"/>
      <c r="BE307" s="24"/>
      <c r="CK307" s="24"/>
      <c r="DQ307" s="24"/>
      <c r="EW307" s="24"/>
      <c r="GC307" s="24"/>
      <c r="HI307" s="24"/>
      <c r="IO307" s="24"/>
      <c r="JU307" s="24"/>
      <c r="LA307" s="24"/>
      <c r="MG307" s="24"/>
      <c r="NM307" s="24"/>
    </row>
    <row r="308" spans="1:408" ht="15" thickBot="1">
      <c r="A308" s="1" t="str">
        <f t="shared" si="7"/>
        <v>Farida TampangFebruari-4</v>
      </c>
      <c r="B308" s="12" t="str">
        <f t="shared" si="8"/>
        <v>FebruariSurvei Harga Produsen Sektor Jasa (HPJ)</v>
      </c>
      <c r="C308" s="13" t="s">
        <v>34</v>
      </c>
      <c r="D308" s="14" t="s">
        <v>98</v>
      </c>
      <c r="E308" s="15" t="s">
        <v>92</v>
      </c>
      <c r="F308" s="15"/>
      <c r="G308" s="15">
        <f t="shared" si="6"/>
        <v>48000</v>
      </c>
      <c r="H308" s="16">
        <v>48000</v>
      </c>
      <c r="I308" s="14" t="s">
        <v>23</v>
      </c>
      <c r="J308" s="17">
        <v>1</v>
      </c>
      <c r="K308" s="75" t="s">
        <v>430</v>
      </c>
      <c r="L308" s="25">
        <v>45689</v>
      </c>
      <c r="M308" s="25">
        <v>45703</v>
      </c>
      <c r="N308" s="16" t="e">
        <f t="shared" ca="1" si="9"/>
        <v>#NAME?</v>
      </c>
      <c r="O308" s="19"/>
      <c r="P308" s="19"/>
      <c r="Q308" s="20"/>
      <c r="R308" s="21" t="str">
        <f t="array" ref="R308">VLOOKUP(C308,DB!A:D,2,FALSE)</f>
        <v>Perum Malalayang Permai Blok B Lingkungan 5</v>
      </c>
      <c r="S308" s="21" t="str">
        <f t="array" ref="S308">VLOOKUP(C308,DB!A:D,3,FALSE)</f>
        <v>frydatampang30730@gmail.com</v>
      </c>
      <c r="T308" s="22" t="s">
        <v>19</v>
      </c>
      <c r="U308" s="1" t="str">
        <f t="shared" si="10"/>
        <v>Farida TampangFebruari</v>
      </c>
      <c r="V308" s="23">
        <f t="shared" si="11"/>
        <v>45703</v>
      </c>
      <c r="X308" s="26">
        <f>VLOOKUP(CONCATENATE(C308,D308),'Honor 2025'!A:D,4,FALSE)</f>
        <v>1728000</v>
      </c>
      <c r="Y308" s="24"/>
      <c r="BE308" s="24"/>
      <c r="CK308" s="24"/>
      <c r="DQ308" s="24"/>
      <c r="EW308" s="24"/>
      <c r="GC308" s="24"/>
      <c r="HI308" s="24"/>
      <c r="IO308" s="24"/>
      <c r="JU308" s="24"/>
      <c r="LA308" s="24"/>
      <c r="MG308" s="24"/>
      <c r="NM308" s="24"/>
    </row>
    <row r="309" spans="1:408" ht="15" thickBot="1">
      <c r="A309" s="1" t="str">
        <f t="shared" si="7"/>
        <v>Rina ArnowoFebruari-5</v>
      </c>
      <c r="B309" s="12" t="str">
        <f t="shared" si="8"/>
        <v>FebruariSurvei Harga Produsen Sektor Jasa (HPJ)</v>
      </c>
      <c r="C309" s="13" t="s">
        <v>58</v>
      </c>
      <c r="D309" s="14" t="s">
        <v>98</v>
      </c>
      <c r="E309" s="15" t="s">
        <v>92</v>
      </c>
      <c r="F309" s="15"/>
      <c r="G309" s="15">
        <f t="shared" si="6"/>
        <v>96000</v>
      </c>
      <c r="H309" s="16">
        <v>48000</v>
      </c>
      <c r="I309" s="14" t="s">
        <v>23</v>
      </c>
      <c r="J309" s="17">
        <v>2</v>
      </c>
      <c r="K309" s="74" t="s">
        <v>430</v>
      </c>
      <c r="L309" s="25">
        <v>45689</v>
      </c>
      <c r="M309" s="25">
        <v>45703</v>
      </c>
      <c r="N309" s="16" t="e">
        <f t="shared" ca="1" si="9"/>
        <v>#NAME?</v>
      </c>
      <c r="O309" s="19"/>
      <c r="P309" s="19"/>
      <c r="Q309" s="20"/>
      <c r="R309" s="21" t="str">
        <f t="array" ref="R309">VLOOKUP(C309,DB!A:D,2,FALSE)</f>
        <v>Malalayang 1 timur</v>
      </c>
      <c r="S309" s="21" t="str">
        <f t="array" ref="S309">VLOOKUP(C309,DB!A:D,3,FALSE)</f>
        <v>rinaarnowo26@gmail.com</v>
      </c>
      <c r="T309" s="22" t="s">
        <v>19</v>
      </c>
      <c r="U309" s="1" t="str">
        <f t="shared" si="10"/>
        <v>Rina ArnowoFebruari</v>
      </c>
      <c r="V309" s="23">
        <f t="shared" si="11"/>
        <v>45703</v>
      </c>
      <c r="X309" s="26">
        <f>VLOOKUP(CONCATENATE(C309,D309),'Honor 2025'!A:D,4,FALSE)</f>
        <v>1461000</v>
      </c>
      <c r="Y309" s="24"/>
      <c r="BE309" s="24"/>
      <c r="CK309" s="24"/>
      <c r="DQ309" s="24"/>
      <c r="EW309" s="24"/>
      <c r="GC309" s="24"/>
      <c r="HI309" s="24"/>
      <c r="IO309" s="24"/>
      <c r="JU309" s="24"/>
      <c r="LA309" s="24"/>
      <c r="MG309" s="24"/>
      <c r="NM309" s="24"/>
    </row>
    <row r="310" spans="1:408" ht="15" thickBot="1">
      <c r="A310" s="1" t="str">
        <f t="shared" si="7"/>
        <v>Feibe Ireine Syalome MaramisFebruari-8</v>
      </c>
      <c r="B310" s="12" t="str">
        <f t="shared" si="8"/>
        <v>FebruariSurvei Harga Produsen Sektor Jasa (HPJ)</v>
      </c>
      <c r="C310" s="13" t="s">
        <v>47</v>
      </c>
      <c r="D310" s="14" t="s">
        <v>98</v>
      </c>
      <c r="E310" s="15" t="s">
        <v>92</v>
      </c>
      <c r="F310" s="15"/>
      <c r="G310" s="15">
        <f t="shared" si="6"/>
        <v>48000</v>
      </c>
      <c r="H310" s="16">
        <v>48000</v>
      </c>
      <c r="I310" s="14" t="s">
        <v>23</v>
      </c>
      <c r="J310" s="17">
        <v>1</v>
      </c>
      <c r="K310" s="75" t="s">
        <v>430</v>
      </c>
      <c r="L310" s="25">
        <v>45689</v>
      </c>
      <c r="M310" s="25">
        <v>45703</v>
      </c>
      <c r="N310" s="16" t="e">
        <f t="shared" ca="1" si="9"/>
        <v>#NAME?</v>
      </c>
      <c r="O310" s="19"/>
      <c r="P310" s="19"/>
      <c r="Q310" s="20"/>
      <c r="R310" s="21" t="str">
        <f t="array" ref="R310">VLOOKUP(C310,DB!A:D,2,FALSE)</f>
        <v>Ranotana Weru</v>
      </c>
      <c r="S310" s="21" t="str">
        <f t="array" ref="S310">VLOOKUP(C310,DB!A:D,3,FALSE)</f>
        <v>feibemaramis0202@gmail.com</v>
      </c>
      <c r="T310" s="22" t="s">
        <v>19</v>
      </c>
      <c r="U310" s="1" t="str">
        <f t="shared" si="10"/>
        <v>Feibe Ireine Syalome MaramisFebruari</v>
      </c>
      <c r="V310" s="23">
        <f t="shared" si="11"/>
        <v>45703</v>
      </c>
      <c r="X310" s="26">
        <f>VLOOKUP(CONCATENATE(C310,D310),'Honor 2025'!A:D,4,FALSE)</f>
        <v>1281000</v>
      </c>
      <c r="Y310" s="24"/>
      <c r="BE310" s="24"/>
      <c r="CK310" s="24"/>
      <c r="DQ310" s="24"/>
      <c r="EW310" s="24"/>
      <c r="GC310" s="24"/>
      <c r="HI310" s="24"/>
      <c r="IO310" s="24"/>
      <c r="JU310" s="24"/>
      <c r="LA310" s="24"/>
      <c r="MG310" s="24"/>
      <c r="NM310" s="24"/>
    </row>
    <row r="311" spans="1:408" ht="15" thickBot="1">
      <c r="A311" s="1" t="str">
        <f t="shared" si="7"/>
        <v>SRI ANGRAINI HARTANTOFebruari-6</v>
      </c>
      <c r="B311" s="12" t="str">
        <f t="shared" si="8"/>
        <v>FebruariSurvei Harga Produsen Sektor Jasa (HPJ)</v>
      </c>
      <c r="C311" s="13" t="s">
        <v>50</v>
      </c>
      <c r="D311" s="14" t="s">
        <v>98</v>
      </c>
      <c r="E311" s="15" t="s">
        <v>92</v>
      </c>
      <c r="F311" s="15"/>
      <c r="G311" s="15">
        <f t="shared" si="6"/>
        <v>144000</v>
      </c>
      <c r="H311" s="16">
        <v>48000</v>
      </c>
      <c r="I311" s="14" t="s">
        <v>23</v>
      </c>
      <c r="J311" s="17">
        <v>3</v>
      </c>
      <c r="K311" s="74" t="s">
        <v>430</v>
      </c>
      <c r="L311" s="25">
        <v>45689</v>
      </c>
      <c r="M311" s="25">
        <v>45703</v>
      </c>
      <c r="N311" s="16" t="e">
        <f t="shared" ca="1" si="9"/>
        <v>#NAME?</v>
      </c>
      <c r="O311" s="19"/>
      <c r="P311" s="19"/>
      <c r="Q311" s="20"/>
      <c r="R311" s="21" t="str">
        <f t="array" ref="R311">VLOOKUP(C311,DB!A:D,2,FALSE)</f>
        <v>JALAN 14 FEBUARY TELING ATAS LINGKUNGAN 3</v>
      </c>
      <c r="S311" s="21" t="str">
        <f t="array" ref="S311">VLOOKUP(C311,DB!A:D,3,FALSE)</f>
        <v>hartantosriangraini@gmail.com</v>
      </c>
      <c r="T311" s="22" t="s">
        <v>19</v>
      </c>
      <c r="U311" s="1" t="str">
        <f t="shared" si="10"/>
        <v>SRI ANGRAINI HARTANTOFebruari</v>
      </c>
      <c r="V311" s="23">
        <f t="shared" si="11"/>
        <v>45703</v>
      </c>
      <c r="X311" s="26">
        <f>VLOOKUP(CONCATENATE(C311,D311),'Honor 2025'!A:D,4,FALSE)</f>
        <v>1242000</v>
      </c>
      <c r="Y311" s="24"/>
      <c r="BE311" s="24"/>
      <c r="CK311" s="24"/>
      <c r="DQ311" s="24"/>
      <c r="EW311" s="24"/>
      <c r="GC311" s="24"/>
      <c r="HI311" s="24"/>
      <c r="IO311" s="24"/>
      <c r="JU311" s="24"/>
      <c r="LA311" s="24"/>
      <c r="MG311" s="24"/>
      <c r="NM311" s="24"/>
    </row>
    <row r="312" spans="1:408" ht="15" thickBot="1">
      <c r="A312" s="1" t="str">
        <f t="shared" si="7"/>
        <v>Rina ArnowoFebruari-6</v>
      </c>
      <c r="B312" s="12" t="str">
        <f t="shared" si="8"/>
        <v>FebruariSurvei Harga Produsen Sektor Pertanian (HPT)</v>
      </c>
      <c r="C312" s="13" t="s">
        <v>58</v>
      </c>
      <c r="D312" s="14" t="s">
        <v>98</v>
      </c>
      <c r="E312" s="15" t="s">
        <v>59</v>
      </c>
      <c r="F312" s="15"/>
      <c r="G312" s="15">
        <f t="shared" si="6"/>
        <v>53000</v>
      </c>
      <c r="H312" s="16">
        <v>53000</v>
      </c>
      <c r="I312" s="14" t="s">
        <v>23</v>
      </c>
      <c r="J312" s="17">
        <v>1</v>
      </c>
      <c r="K312" s="75" t="s">
        <v>430</v>
      </c>
      <c r="L312" s="25">
        <v>45689</v>
      </c>
      <c r="M312" s="25">
        <v>45703</v>
      </c>
      <c r="N312" s="16" t="e">
        <f t="shared" ca="1" si="9"/>
        <v>#NAME?</v>
      </c>
      <c r="O312" s="19"/>
      <c r="P312" s="19"/>
      <c r="Q312" s="20"/>
      <c r="R312" s="21" t="str">
        <f t="array" ref="R312">VLOOKUP(C312,DB!A:D,2,FALSE)</f>
        <v>Malalayang 1 timur</v>
      </c>
      <c r="S312" s="21" t="str">
        <f t="array" ref="S312">VLOOKUP(C312,DB!A:D,3,FALSE)</f>
        <v>rinaarnowo26@gmail.com</v>
      </c>
      <c r="T312" s="22" t="s">
        <v>19</v>
      </c>
      <c r="U312" s="1" t="str">
        <f t="shared" si="10"/>
        <v>Rina ArnowoFebruari</v>
      </c>
      <c r="V312" s="23">
        <f t="shared" si="11"/>
        <v>45703</v>
      </c>
      <c r="X312" s="26">
        <f>VLOOKUP(CONCATENATE(C312,D312),'Honor 2025'!A:D,4,FALSE)</f>
        <v>1461000</v>
      </c>
      <c r="Y312" s="24"/>
      <c r="BE312" s="24"/>
      <c r="CK312" s="24"/>
      <c r="DQ312" s="24"/>
      <c r="EW312" s="24"/>
      <c r="GC312" s="24"/>
      <c r="HI312" s="24"/>
      <c r="IO312" s="24"/>
      <c r="JU312" s="24"/>
      <c r="LA312" s="24"/>
      <c r="MG312" s="24"/>
      <c r="NM312" s="24"/>
    </row>
    <row r="313" spans="1:408" ht="15" thickBot="1">
      <c r="A313" s="1" t="str">
        <f t="shared" si="7"/>
        <v>Steven Sorts Paulus AkayFebruari-1</v>
      </c>
      <c r="B313" s="12" t="str">
        <f t="shared" si="8"/>
        <v>Farhan, S.Tr.Stat.FebruariPES</v>
      </c>
      <c r="C313" s="13" t="s">
        <v>25</v>
      </c>
      <c r="D313" s="14" t="s">
        <v>98</v>
      </c>
      <c r="E313" s="15" t="s">
        <v>21</v>
      </c>
      <c r="F313" s="15" t="s">
        <v>22</v>
      </c>
      <c r="G313" s="15">
        <f t="shared" si="6"/>
        <v>2809000</v>
      </c>
      <c r="H313" s="16">
        <v>53000</v>
      </c>
      <c r="I313" s="14" t="s">
        <v>23</v>
      </c>
      <c r="J313" s="17">
        <v>53</v>
      </c>
      <c r="K313" s="74" t="s">
        <v>579</v>
      </c>
      <c r="L313" s="25">
        <v>45689</v>
      </c>
      <c r="M313" s="25">
        <v>45716</v>
      </c>
      <c r="N313" s="16" t="e">
        <f t="shared" ca="1" si="9"/>
        <v>#NAME?</v>
      </c>
      <c r="O313" s="19"/>
      <c r="P313" s="19"/>
      <c r="Q313" s="20"/>
      <c r="R313" s="21" t="str">
        <f t="array" ref="R313">VLOOKUP(C313,DB!A:D,2,FALSE)</f>
        <v>PERUM GPI Jalan Delima 3 nomor 15</v>
      </c>
      <c r="S313" s="21" t="str">
        <f t="array" ref="S313">VLOOKUP(C313,DB!A:D,3,FALSE)</f>
        <v>epenakay@gmail.com</v>
      </c>
      <c r="T313" s="22" t="s">
        <v>19</v>
      </c>
      <c r="U313" s="1" t="str">
        <f t="shared" si="10"/>
        <v>Steven Sorts Paulus AkayFebruari</v>
      </c>
      <c r="V313" s="23">
        <f t="shared" si="11"/>
        <v>45716</v>
      </c>
      <c r="X313" s="26">
        <f>VLOOKUP(CONCATENATE(C313,D313),'Honor 2025'!A:D,4,FALSE)</f>
        <v>2809000</v>
      </c>
      <c r="Y313" s="24"/>
      <c r="BE313" s="24"/>
      <c r="CK313" s="24"/>
      <c r="DQ313" s="24"/>
      <c r="EW313" s="24"/>
      <c r="GC313" s="24"/>
      <c r="HI313" s="24"/>
      <c r="IO313" s="24"/>
      <c r="JU313" s="24"/>
      <c r="LA313" s="24"/>
      <c r="MG313" s="24"/>
      <c r="NM313" s="24"/>
    </row>
    <row r="314" spans="1:408" ht="15" thickBot="1">
      <c r="A314" s="1" t="str">
        <f t="shared" si="7"/>
        <v>ARTHUR CARLOS BOGARFebruari-1</v>
      </c>
      <c r="B314" s="12" t="str">
        <f t="shared" si="8"/>
        <v>Farhan, S.Tr.Stat.FebruariPES</v>
      </c>
      <c r="C314" s="13" t="s">
        <v>20</v>
      </c>
      <c r="D314" s="14" t="s">
        <v>98</v>
      </c>
      <c r="E314" s="15" t="s">
        <v>21</v>
      </c>
      <c r="F314" s="15" t="s">
        <v>22</v>
      </c>
      <c r="G314" s="15">
        <f t="shared" si="6"/>
        <v>2014000</v>
      </c>
      <c r="H314" s="16">
        <v>53000</v>
      </c>
      <c r="I314" s="14" t="s">
        <v>23</v>
      </c>
      <c r="J314" s="17">
        <v>38</v>
      </c>
      <c r="K314" s="75" t="s">
        <v>579</v>
      </c>
      <c r="L314" s="25">
        <v>45689</v>
      </c>
      <c r="M314" s="25">
        <v>45716</v>
      </c>
      <c r="N314" s="16" t="e">
        <f t="shared" ca="1" si="9"/>
        <v>#NAME?</v>
      </c>
      <c r="O314" s="19"/>
      <c r="P314" s="19"/>
      <c r="Q314" s="20"/>
      <c r="R314" s="21" t="str">
        <f t="array" ref="R314">VLOOKUP(C314,DB!A:D,2,FALSE)</f>
        <v>KELURAHAN ISLAM LINGKUNGAN 3</v>
      </c>
      <c r="S314" s="21" t="str">
        <f t="array" ref="S314">VLOOKUP(C314,DB!A:D,3,FALSE)</f>
        <v>Arthur.bogar@yahoo.com</v>
      </c>
      <c r="T314" s="22" t="s">
        <v>19</v>
      </c>
      <c r="U314" s="1" t="str">
        <f t="shared" si="10"/>
        <v>ARTHUR CARLOS BOGARFebruari</v>
      </c>
      <c r="V314" s="23">
        <f t="shared" si="11"/>
        <v>45716</v>
      </c>
      <c r="X314" s="26">
        <f>VLOOKUP(CONCATENATE(C314,D314),'Honor 2025'!A:D,4,FALSE)</f>
        <v>2014000</v>
      </c>
      <c r="Y314" s="24"/>
      <c r="BE314" s="24"/>
      <c r="CK314" s="24"/>
      <c r="DQ314" s="24"/>
      <c r="EW314" s="24"/>
      <c r="GC314" s="24"/>
      <c r="HI314" s="24"/>
      <c r="IO314" s="24"/>
      <c r="JU314" s="24"/>
      <c r="LA314" s="24"/>
      <c r="MG314" s="24"/>
      <c r="NM314" s="24"/>
    </row>
    <row r="315" spans="1:408" ht="15" thickBot="1">
      <c r="A315" s="1" t="str">
        <f t="shared" si="7"/>
        <v>Cecillia ArthoFebruari-1</v>
      </c>
      <c r="B315" s="12" t="str">
        <f t="shared" si="8"/>
        <v>Farhan, S.Tr.Stat.FebruariPES</v>
      </c>
      <c r="C315" s="13" t="s">
        <v>24</v>
      </c>
      <c r="D315" s="14" t="s">
        <v>98</v>
      </c>
      <c r="E315" s="15" t="s">
        <v>21</v>
      </c>
      <c r="F315" s="15" t="s">
        <v>22</v>
      </c>
      <c r="G315" s="15">
        <f t="shared" si="6"/>
        <v>2014000</v>
      </c>
      <c r="H315" s="16">
        <v>53000</v>
      </c>
      <c r="I315" s="14" t="s">
        <v>23</v>
      </c>
      <c r="J315" s="17">
        <v>38</v>
      </c>
      <c r="K315" s="74" t="s">
        <v>579</v>
      </c>
      <c r="L315" s="25">
        <v>45689</v>
      </c>
      <c r="M315" s="25">
        <v>45716</v>
      </c>
      <c r="N315" s="16" t="e">
        <f t="shared" ca="1" si="9"/>
        <v>#NAME?</v>
      </c>
      <c r="O315" s="19"/>
      <c r="P315" s="19"/>
      <c r="Q315" s="20"/>
      <c r="R315" s="21" t="str">
        <f t="array" ref="R315">VLOOKUP(C315,DB!A:D,2,FALSE)</f>
        <v>Jl. Sam Ratulangi 18 no 34, Lingkungan IV</v>
      </c>
      <c r="S315" s="21" t="str">
        <f t="array" ref="S315">VLOOKUP(C315,DB!A:D,3,FALSE)</f>
        <v>ryuuseiishida@gmail.com</v>
      </c>
      <c r="T315" s="22" t="s">
        <v>19</v>
      </c>
      <c r="U315" s="1" t="str">
        <f t="shared" si="10"/>
        <v>Cecillia ArthoFebruari</v>
      </c>
      <c r="V315" s="23">
        <f t="shared" si="11"/>
        <v>45716</v>
      </c>
      <c r="X315" s="26">
        <f>VLOOKUP(CONCATENATE(C315,D315),'Honor 2025'!A:D,4,FALSE)</f>
        <v>2014000</v>
      </c>
      <c r="Y315" s="24"/>
      <c r="BE315" s="24"/>
      <c r="CK315" s="24"/>
      <c r="DQ315" s="24"/>
      <c r="EW315" s="24"/>
      <c r="GC315" s="24"/>
      <c r="HI315" s="24"/>
      <c r="IO315" s="24"/>
      <c r="JU315" s="24"/>
      <c r="LA315" s="24"/>
      <c r="MG315" s="24"/>
      <c r="NM315" s="24"/>
    </row>
    <row r="316" spans="1:408" ht="15" thickBot="1">
      <c r="A316" s="1" t="str">
        <f t="shared" si="7"/>
        <v>AGUSTINTJE MAKAHANAPFebruari-1</v>
      </c>
      <c r="B316" s="12" t="str">
        <f t="shared" si="8"/>
        <v>Lazia Outenty BimbangnaungFebruariUpdating/Listing SUSENAS MARET 2025</v>
      </c>
      <c r="C316" s="13" t="s">
        <v>87</v>
      </c>
      <c r="D316" s="14" t="s">
        <v>98</v>
      </c>
      <c r="E316" s="15" t="s">
        <v>99</v>
      </c>
      <c r="F316" s="15" t="s">
        <v>105</v>
      </c>
      <c r="G316" s="15">
        <f t="shared" si="6"/>
        <v>340000</v>
      </c>
      <c r="H316" s="16">
        <v>170000</v>
      </c>
      <c r="I316" s="14" t="s">
        <v>23</v>
      </c>
      <c r="J316" s="17">
        <v>2</v>
      </c>
      <c r="K316" s="75" t="s">
        <v>545</v>
      </c>
      <c r="L316" s="25"/>
      <c r="M316" s="25"/>
      <c r="N316" s="16" t="e">
        <f t="shared" ca="1" si="9"/>
        <v>#NAME?</v>
      </c>
      <c r="O316" s="19"/>
      <c r="P316" s="19"/>
      <c r="Q316" s="20"/>
      <c r="R316" s="21" t="str">
        <f t="array" ref="R316">VLOOKUP(C316,DB!A:D,2,FALSE)</f>
        <v>Jalan gurita no 8</v>
      </c>
      <c r="S316" s="21" t="str">
        <f t="array" ref="S316">VLOOKUP(C316,DB!A:D,3,FALSE)</f>
        <v>Agustintje17@gmail.com</v>
      </c>
      <c r="T316" s="22" t="s">
        <v>19</v>
      </c>
      <c r="U316" s="1" t="str">
        <f t="shared" si="10"/>
        <v>AGUSTINTJE MAKAHANAPFebruari</v>
      </c>
      <c r="V316" s="23" t="e">
        <f ca="1">IF(M316="",_xludf.SWITCH(A316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316)</f>
        <v>#NAME?</v>
      </c>
      <c r="X316" s="26">
        <f>VLOOKUP(CONCATENATE(C316,D316),'Honor 2025'!A:D,4,FALSE)</f>
        <v>2900000</v>
      </c>
      <c r="Y316" s="24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4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4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4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/>
      <c r="EG316" s="22"/>
      <c r="EH316" s="22"/>
      <c r="EI316" s="22"/>
      <c r="EJ316" s="22"/>
      <c r="EK316" s="22"/>
      <c r="EL316" s="22"/>
      <c r="EM316" s="22"/>
      <c r="EN316" s="22"/>
      <c r="EO316" s="22"/>
      <c r="EP316" s="22"/>
      <c r="EQ316" s="22"/>
      <c r="ER316" s="22"/>
      <c r="ES316" s="22"/>
      <c r="ET316" s="22"/>
      <c r="EU316" s="22"/>
      <c r="EV316" s="22"/>
      <c r="EW316" s="24"/>
      <c r="EX316" s="22"/>
      <c r="EY316" s="22"/>
      <c r="EZ316" s="22"/>
      <c r="FA316" s="22"/>
      <c r="FB316" s="22"/>
      <c r="FC316" s="22"/>
      <c r="FD316" s="22"/>
      <c r="FE316" s="22"/>
      <c r="FF316" s="22"/>
      <c r="FG316" s="22"/>
      <c r="FH316" s="22"/>
      <c r="FI316" s="22"/>
      <c r="FJ316" s="22"/>
      <c r="FK316" s="22"/>
      <c r="FL316" s="22"/>
      <c r="FM316" s="22"/>
      <c r="FN316" s="22"/>
      <c r="FO316" s="22"/>
      <c r="FP316" s="22"/>
      <c r="FQ316" s="22"/>
      <c r="FR316" s="22"/>
      <c r="FS316" s="22"/>
      <c r="FT316" s="22"/>
      <c r="FU316" s="22"/>
      <c r="FV316" s="22"/>
      <c r="FW316" s="22"/>
      <c r="FX316" s="22"/>
      <c r="FY316" s="22"/>
      <c r="FZ316" s="22"/>
      <c r="GA316" s="22"/>
      <c r="GB316" s="22"/>
      <c r="GC316" s="24"/>
      <c r="GD316" s="22"/>
      <c r="GE316" s="22"/>
      <c r="GF316" s="22"/>
      <c r="GG316" s="22"/>
      <c r="GH316" s="22"/>
      <c r="GI316" s="22"/>
      <c r="GJ316" s="22"/>
      <c r="GK316" s="22"/>
      <c r="GL316" s="22"/>
      <c r="GM316" s="22"/>
      <c r="GN316" s="22"/>
      <c r="GO316" s="22"/>
      <c r="GP316" s="22"/>
      <c r="GQ316" s="22"/>
      <c r="GR316" s="22"/>
      <c r="GS316" s="22"/>
      <c r="GT316" s="22"/>
      <c r="GU316" s="22"/>
      <c r="GV316" s="22"/>
      <c r="GW316" s="22"/>
      <c r="GX316" s="22"/>
      <c r="GY316" s="22"/>
      <c r="GZ316" s="22"/>
      <c r="HA316" s="22"/>
      <c r="HB316" s="22"/>
      <c r="HC316" s="22"/>
      <c r="HD316" s="22"/>
      <c r="HE316" s="22"/>
      <c r="HF316" s="22"/>
      <c r="HG316" s="22"/>
      <c r="HH316" s="22"/>
      <c r="HI316" s="24"/>
      <c r="HJ316" s="22"/>
      <c r="HK316" s="22"/>
      <c r="HL316" s="22"/>
      <c r="HM316" s="22"/>
      <c r="HN316" s="22"/>
      <c r="HO316" s="22"/>
      <c r="HP316" s="22"/>
      <c r="HQ316" s="22"/>
      <c r="HR316" s="22"/>
      <c r="HS316" s="22"/>
      <c r="HT316" s="22"/>
      <c r="HU316" s="22"/>
      <c r="HV316" s="22"/>
      <c r="HW316" s="22"/>
      <c r="HX316" s="22"/>
      <c r="HY316" s="22"/>
      <c r="HZ316" s="22"/>
      <c r="IA316" s="22"/>
      <c r="IB316" s="22"/>
      <c r="IC316" s="22"/>
      <c r="ID316" s="22"/>
      <c r="IE316" s="22"/>
      <c r="IF316" s="22"/>
      <c r="IG316" s="22"/>
      <c r="IH316" s="22"/>
      <c r="II316" s="22"/>
      <c r="IJ316" s="22"/>
      <c r="IK316" s="22"/>
      <c r="IL316" s="22"/>
      <c r="IM316" s="22"/>
      <c r="IN316" s="22"/>
      <c r="IO316" s="24"/>
      <c r="IP316" s="22"/>
      <c r="IQ316" s="22"/>
      <c r="IR316" s="22"/>
      <c r="IS316" s="22"/>
      <c r="IT316" s="22"/>
      <c r="IU316" s="22"/>
      <c r="IV316" s="22"/>
      <c r="IW316" s="22"/>
      <c r="IX316" s="22"/>
      <c r="IY316" s="22"/>
      <c r="IZ316" s="22"/>
      <c r="JA316" s="22"/>
      <c r="JB316" s="22"/>
      <c r="JC316" s="22"/>
      <c r="JD316" s="22"/>
      <c r="JE316" s="22"/>
      <c r="JF316" s="22"/>
      <c r="JG316" s="22"/>
      <c r="JH316" s="22"/>
      <c r="JI316" s="22"/>
      <c r="JJ316" s="22"/>
      <c r="JK316" s="22"/>
      <c r="JL316" s="22"/>
      <c r="JM316" s="22"/>
      <c r="JN316" s="22"/>
      <c r="JO316" s="22"/>
      <c r="JP316" s="22"/>
      <c r="JQ316" s="22"/>
      <c r="JR316" s="22"/>
      <c r="JS316" s="22"/>
      <c r="JT316" s="22"/>
      <c r="JU316" s="24"/>
      <c r="JV316" s="22"/>
      <c r="JW316" s="22"/>
      <c r="JX316" s="22"/>
      <c r="JY316" s="22"/>
      <c r="JZ316" s="22"/>
      <c r="KA316" s="22"/>
      <c r="KB316" s="22"/>
      <c r="KC316" s="22"/>
      <c r="KD316" s="22"/>
      <c r="KE316" s="22"/>
      <c r="KF316" s="22"/>
      <c r="KG316" s="22"/>
      <c r="KH316" s="22"/>
      <c r="KI316" s="22"/>
      <c r="KJ316" s="22"/>
      <c r="KK316" s="22"/>
      <c r="KL316" s="22"/>
      <c r="KM316" s="22"/>
      <c r="KN316" s="22"/>
      <c r="KO316" s="22"/>
      <c r="KP316" s="22"/>
      <c r="KQ316" s="22"/>
      <c r="KR316" s="22"/>
      <c r="KS316" s="22"/>
      <c r="KT316" s="22"/>
      <c r="KU316" s="22"/>
      <c r="KV316" s="22"/>
      <c r="KW316" s="22"/>
      <c r="KX316" s="22"/>
      <c r="KY316" s="22"/>
      <c r="KZ316" s="22"/>
      <c r="LA316" s="24"/>
      <c r="LB316" s="22"/>
      <c r="LC316" s="22"/>
      <c r="LD316" s="22"/>
      <c r="LE316" s="22"/>
      <c r="LF316" s="22"/>
      <c r="LG316" s="22"/>
      <c r="LH316" s="22"/>
      <c r="LI316" s="22"/>
      <c r="LJ316" s="22"/>
      <c r="LK316" s="22"/>
      <c r="LL316" s="22"/>
      <c r="LM316" s="22"/>
      <c r="LN316" s="22"/>
      <c r="LO316" s="22"/>
      <c r="LP316" s="22"/>
      <c r="LQ316" s="22"/>
      <c r="LR316" s="22"/>
      <c r="LS316" s="22"/>
      <c r="LT316" s="22"/>
      <c r="LU316" s="22"/>
      <c r="LV316" s="22"/>
      <c r="LW316" s="22"/>
      <c r="LX316" s="22"/>
      <c r="LY316" s="22"/>
      <c r="LZ316" s="22"/>
      <c r="MA316" s="22"/>
      <c r="MB316" s="22"/>
      <c r="MC316" s="22"/>
      <c r="MD316" s="22"/>
      <c r="ME316" s="22"/>
      <c r="MF316" s="22"/>
      <c r="MG316" s="24"/>
      <c r="MH316" s="22"/>
      <c r="MI316" s="22"/>
      <c r="MJ316" s="22"/>
      <c r="MK316" s="22"/>
      <c r="ML316" s="22"/>
      <c r="MM316" s="22"/>
      <c r="MN316" s="22"/>
      <c r="MO316" s="22"/>
      <c r="MP316" s="22"/>
      <c r="MQ316" s="22"/>
      <c r="MR316" s="22"/>
      <c r="MS316" s="22"/>
      <c r="MT316" s="22"/>
      <c r="MU316" s="22"/>
      <c r="MV316" s="22"/>
      <c r="MW316" s="22"/>
      <c r="MX316" s="22"/>
      <c r="MY316" s="22"/>
      <c r="MZ316" s="22"/>
      <c r="NA316" s="22"/>
      <c r="NB316" s="22"/>
      <c r="NC316" s="22"/>
      <c r="ND316" s="22"/>
      <c r="NE316" s="22"/>
      <c r="NF316" s="22"/>
      <c r="NG316" s="22"/>
      <c r="NH316" s="22"/>
      <c r="NI316" s="22"/>
      <c r="NJ316" s="22"/>
      <c r="NK316" s="22"/>
      <c r="NL316" s="22"/>
      <c r="NM316" s="24"/>
      <c r="NN316" s="22"/>
      <c r="NO316" s="22"/>
      <c r="NP316" s="22"/>
      <c r="NQ316" s="22"/>
      <c r="NR316" s="22"/>
      <c r="NS316" s="22"/>
      <c r="NT316" s="22"/>
      <c r="NU316" s="22"/>
      <c r="NV316" s="22"/>
      <c r="NW316" s="22"/>
      <c r="NX316" s="22"/>
      <c r="NY316" s="22"/>
      <c r="NZ316" s="22"/>
      <c r="OA316" s="22"/>
      <c r="OB316" s="22"/>
      <c r="OC316" s="22"/>
      <c r="OD316" s="22"/>
      <c r="OE316" s="22"/>
      <c r="OF316" s="22"/>
      <c r="OG316" s="22"/>
      <c r="OH316" s="22"/>
      <c r="OI316" s="22"/>
      <c r="OJ316" s="22"/>
      <c r="OK316" s="22"/>
      <c r="OL316" s="22"/>
      <c r="OM316" s="22"/>
      <c r="ON316" s="22"/>
      <c r="OO316" s="22"/>
      <c r="OP316" s="22"/>
      <c r="OQ316" s="22"/>
      <c r="OR316" s="22"/>
    </row>
    <row r="317" spans="1:408" ht="15" thickBot="1">
      <c r="A317" s="1" t="str">
        <f t="shared" si="7"/>
        <v>Febriani Valentin LantemonaFebruari-1</v>
      </c>
      <c r="B317" s="12" t="str">
        <f t="shared" si="8"/>
        <v>Maskhur Solikhudin, S.Tr.Stat.FebruariUpdating/Listing SUSENAS MARET 2025</v>
      </c>
      <c r="C317" s="13" t="s">
        <v>160</v>
      </c>
      <c r="D317" s="14" t="s">
        <v>98</v>
      </c>
      <c r="E317" s="15" t="s">
        <v>99</v>
      </c>
      <c r="F317" s="15" t="s">
        <v>64</v>
      </c>
      <c r="G317" s="15">
        <f t="shared" si="6"/>
        <v>340000</v>
      </c>
      <c r="H317" s="16">
        <v>170000</v>
      </c>
      <c r="I317" s="14" t="s">
        <v>23</v>
      </c>
      <c r="J317" s="17">
        <v>2</v>
      </c>
      <c r="K317" s="74" t="s">
        <v>545</v>
      </c>
      <c r="L317" s="25"/>
      <c r="M317" s="25"/>
      <c r="N317" s="16" t="e">
        <f t="shared" ca="1" si="9"/>
        <v>#NAME?</v>
      </c>
      <c r="O317" s="19"/>
      <c r="P317" s="19"/>
      <c r="Q317" s="20"/>
      <c r="R317" s="21" t="str">
        <f t="array" ref="R317">VLOOKUP(C317,DB!A:D,2,FALSE)</f>
        <v>Jalan Maengket, Lingkungan IV, Kelurahan Wanea, Kecamatan Wanea</v>
      </c>
      <c r="S317" s="21" t="str">
        <f t="array" ref="S317">VLOOKUP(C317,DB!A:D,3,FALSE)</f>
        <v>febri.ninivale46@gmail.com</v>
      </c>
      <c r="T317" s="22" t="s">
        <v>19</v>
      </c>
      <c r="U317" s="1" t="str">
        <f t="shared" si="10"/>
        <v>Febriani Valentin LantemonaFebruari</v>
      </c>
      <c r="V317" s="23" t="e">
        <f t="shared" ref="V317:V571" ca="1" si="12">IF(M317="",_xludf.SWITCH(D317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317)</f>
        <v>#NAME?</v>
      </c>
      <c r="X317" s="26">
        <f>VLOOKUP(CONCATENATE(C317,D317),'Honor 2025'!A:D,4,FALSE)</f>
        <v>2900000</v>
      </c>
      <c r="Y317" s="24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4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4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4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/>
      <c r="EG317" s="22"/>
      <c r="EH317" s="22"/>
      <c r="EI317" s="22"/>
      <c r="EJ317" s="22"/>
      <c r="EK317" s="22"/>
      <c r="EL317" s="22"/>
      <c r="EM317" s="22"/>
      <c r="EN317" s="22"/>
      <c r="EO317" s="22"/>
      <c r="EP317" s="22"/>
      <c r="EQ317" s="22"/>
      <c r="ER317" s="22"/>
      <c r="ES317" s="22"/>
      <c r="ET317" s="22"/>
      <c r="EU317" s="22"/>
      <c r="EV317" s="22"/>
      <c r="EW317" s="24"/>
      <c r="EX317" s="22"/>
      <c r="EY317" s="22"/>
      <c r="EZ317" s="22"/>
      <c r="FA317" s="22"/>
      <c r="FB317" s="22"/>
      <c r="FC317" s="22"/>
      <c r="FD317" s="22"/>
      <c r="FE317" s="22"/>
      <c r="FF317" s="22"/>
      <c r="FG317" s="22"/>
      <c r="FH317" s="22"/>
      <c r="FI317" s="22"/>
      <c r="FJ317" s="22"/>
      <c r="FK317" s="22"/>
      <c r="FL317" s="22"/>
      <c r="FM317" s="22"/>
      <c r="FN317" s="22"/>
      <c r="FO317" s="22"/>
      <c r="FP317" s="22"/>
      <c r="FQ317" s="22"/>
      <c r="FR317" s="22"/>
      <c r="FS317" s="22"/>
      <c r="FT317" s="22"/>
      <c r="FU317" s="22"/>
      <c r="FV317" s="22"/>
      <c r="FW317" s="22"/>
      <c r="FX317" s="22"/>
      <c r="FY317" s="22"/>
      <c r="FZ317" s="22"/>
      <c r="GA317" s="22"/>
      <c r="GB317" s="22"/>
      <c r="GC317" s="24"/>
      <c r="GD317" s="22"/>
      <c r="GE317" s="22"/>
      <c r="GF317" s="22"/>
      <c r="GG317" s="22"/>
      <c r="GH317" s="22"/>
      <c r="GI317" s="22"/>
      <c r="GJ317" s="22"/>
      <c r="GK317" s="22"/>
      <c r="GL317" s="22"/>
      <c r="GM317" s="22"/>
      <c r="GN317" s="22"/>
      <c r="GO317" s="22"/>
      <c r="GP317" s="22"/>
      <c r="GQ317" s="22"/>
      <c r="GR317" s="22"/>
      <c r="GS317" s="22"/>
      <c r="GT317" s="22"/>
      <c r="GU317" s="22"/>
      <c r="GV317" s="22"/>
      <c r="GW317" s="22"/>
      <c r="GX317" s="22"/>
      <c r="GY317" s="22"/>
      <c r="GZ317" s="22"/>
      <c r="HA317" s="22"/>
      <c r="HB317" s="22"/>
      <c r="HC317" s="22"/>
      <c r="HD317" s="22"/>
      <c r="HE317" s="22"/>
      <c r="HF317" s="22"/>
      <c r="HG317" s="22"/>
      <c r="HH317" s="22"/>
      <c r="HI317" s="24"/>
      <c r="HJ317" s="22"/>
      <c r="HK317" s="22"/>
      <c r="HL317" s="22"/>
      <c r="HM317" s="22"/>
      <c r="HN317" s="22"/>
      <c r="HO317" s="22"/>
      <c r="HP317" s="22"/>
      <c r="HQ317" s="22"/>
      <c r="HR317" s="22"/>
      <c r="HS317" s="22"/>
      <c r="HT317" s="22"/>
      <c r="HU317" s="22"/>
      <c r="HV317" s="22"/>
      <c r="HW317" s="22"/>
      <c r="HX317" s="22"/>
      <c r="HY317" s="22"/>
      <c r="HZ317" s="22"/>
      <c r="IA317" s="22"/>
      <c r="IB317" s="22"/>
      <c r="IC317" s="22"/>
      <c r="ID317" s="22"/>
      <c r="IE317" s="22"/>
      <c r="IF317" s="22"/>
      <c r="IG317" s="22"/>
      <c r="IH317" s="22"/>
      <c r="II317" s="22"/>
      <c r="IJ317" s="22"/>
      <c r="IK317" s="22"/>
      <c r="IL317" s="22"/>
      <c r="IM317" s="22"/>
      <c r="IN317" s="22"/>
      <c r="IO317" s="24"/>
      <c r="IP317" s="22"/>
      <c r="IQ317" s="22"/>
      <c r="IR317" s="22"/>
      <c r="IS317" s="22"/>
      <c r="IT317" s="22"/>
      <c r="IU317" s="22"/>
      <c r="IV317" s="22"/>
      <c r="IW317" s="22"/>
      <c r="IX317" s="22"/>
      <c r="IY317" s="22"/>
      <c r="IZ317" s="22"/>
      <c r="JA317" s="22"/>
      <c r="JB317" s="22"/>
      <c r="JC317" s="22"/>
      <c r="JD317" s="22"/>
      <c r="JE317" s="22"/>
      <c r="JF317" s="22"/>
      <c r="JG317" s="22"/>
      <c r="JH317" s="22"/>
      <c r="JI317" s="22"/>
      <c r="JJ317" s="22"/>
      <c r="JK317" s="22"/>
      <c r="JL317" s="22"/>
      <c r="JM317" s="22"/>
      <c r="JN317" s="22"/>
      <c r="JO317" s="22"/>
      <c r="JP317" s="22"/>
      <c r="JQ317" s="22"/>
      <c r="JR317" s="22"/>
      <c r="JS317" s="22"/>
      <c r="JT317" s="22"/>
      <c r="JU317" s="24"/>
      <c r="JV317" s="22"/>
      <c r="JW317" s="22"/>
      <c r="JX317" s="22"/>
      <c r="JY317" s="22"/>
      <c r="JZ317" s="22"/>
      <c r="KA317" s="22"/>
      <c r="KB317" s="22"/>
      <c r="KC317" s="22"/>
      <c r="KD317" s="22"/>
      <c r="KE317" s="22"/>
      <c r="KF317" s="22"/>
      <c r="KG317" s="22"/>
      <c r="KH317" s="22"/>
      <c r="KI317" s="22"/>
      <c r="KJ317" s="22"/>
      <c r="KK317" s="22"/>
      <c r="KL317" s="22"/>
      <c r="KM317" s="22"/>
      <c r="KN317" s="22"/>
      <c r="KO317" s="22"/>
      <c r="KP317" s="22"/>
      <c r="KQ317" s="22"/>
      <c r="KR317" s="22"/>
      <c r="KS317" s="22"/>
      <c r="KT317" s="22"/>
      <c r="KU317" s="22"/>
      <c r="KV317" s="22"/>
      <c r="KW317" s="22"/>
      <c r="KX317" s="22"/>
      <c r="KY317" s="22"/>
      <c r="KZ317" s="22"/>
      <c r="LA317" s="24"/>
      <c r="LB317" s="22"/>
      <c r="LC317" s="22"/>
      <c r="LD317" s="22"/>
      <c r="LE317" s="22"/>
      <c r="LF317" s="22"/>
      <c r="LG317" s="22"/>
      <c r="LH317" s="22"/>
      <c r="LI317" s="22"/>
      <c r="LJ317" s="22"/>
      <c r="LK317" s="22"/>
      <c r="LL317" s="22"/>
      <c r="LM317" s="22"/>
      <c r="LN317" s="22"/>
      <c r="LO317" s="22"/>
      <c r="LP317" s="22"/>
      <c r="LQ317" s="22"/>
      <c r="LR317" s="22"/>
      <c r="LS317" s="22"/>
      <c r="LT317" s="22"/>
      <c r="LU317" s="22"/>
      <c r="LV317" s="22"/>
      <c r="LW317" s="22"/>
      <c r="LX317" s="22"/>
      <c r="LY317" s="22"/>
      <c r="LZ317" s="22"/>
      <c r="MA317" s="22"/>
      <c r="MB317" s="22"/>
      <c r="MC317" s="22"/>
      <c r="MD317" s="22"/>
      <c r="ME317" s="22"/>
      <c r="MF317" s="22"/>
      <c r="MG317" s="24"/>
      <c r="MH317" s="22"/>
      <c r="MI317" s="22"/>
      <c r="MJ317" s="22"/>
      <c r="MK317" s="22"/>
      <c r="ML317" s="22"/>
      <c r="MM317" s="22"/>
      <c r="MN317" s="22"/>
      <c r="MO317" s="22"/>
      <c r="MP317" s="22"/>
      <c r="MQ317" s="22"/>
      <c r="MR317" s="22"/>
      <c r="MS317" s="22"/>
      <c r="MT317" s="22"/>
      <c r="MU317" s="22"/>
      <c r="MV317" s="22"/>
      <c r="MW317" s="22"/>
      <c r="MX317" s="22"/>
      <c r="MY317" s="22"/>
      <c r="MZ317" s="22"/>
      <c r="NA317" s="22"/>
      <c r="NB317" s="22"/>
      <c r="NC317" s="22"/>
      <c r="ND317" s="22"/>
      <c r="NE317" s="22"/>
      <c r="NF317" s="22"/>
      <c r="NG317" s="22"/>
      <c r="NH317" s="22"/>
      <c r="NI317" s="22"/>
      <c r="NJ317" s="22"/>
      <c r="NK317" s="22"/>
      <c r="NL317" s="22"/>
      <c r="NM317" s="24"/>
      <c r="NN317" s="22"/>
      <c r="NO317" s="22"/>
      <c r="NP317" s="22"/>
      <c r="NQ317" s="22"/>
      <c r="NR317" s="22"/>
      <c r="NS317" s="22"/>
      <c r="NT317" s="22"/>
      <c r="NU317" s="22"/>
      <c r="NV317" s="22"/>
      <c r="NW317" s="22"/>
      <c r="NX317" s="22"/>
      <c r="NY317" s="22"/>
      <c r="NZ317" s="22"/>
      <c r="OA317" s="22"/>
      <c r="OB317" s="22"/>
      <c r="OC317" s="22"/>
      <c r="OD317" s="22"/>
      <c r="OE317" s="22"/>
      <c r="OF317" s="22"/>
      <c r="OG317" s="22"/>
      <c r="OH317" s="22"/>
      <c r="OI317" s="22"/>
      <c r="OJ317" s="22"/>
      <c r="OK317" s="22"/>
      <c r="OL317" s="22"/>
      <c r="OM317" s="22"/>
      <c r="ON317" s="22"/>
      <c r="OO317" s="22"/>
      <c r="OP317" s="22"/>
      <c r="OQ317" s="22"/>
      <c r="OR317" s="22"/>
    </row>
    <row r="318" spans="1:408" ht="15" thickBot="1">
      <c r="A318" s="1" t="str">
        <f t="shared" si="7"/>
        <v>Fitriany sunaryoFebruari-1</v>
      </c>
      <c r="B318" s="12" t="str">
        <f t="shared" si="8"/>
        <v>Vivi Novita Sumampouw, SEFebruariUpdating/Listing SUSENAS MARET 2025</v>
      </c>
      <c r="C318" s="13" t="s">
        <v>161</v>
      </c>
      <c r="D318" s="14" t="s">
        <v>98</v>
      </c>
      <c r="E318" s="15" t="s">
        <v>99</v>
      </c>
      <c r="F318" s="15" t="s">
        <v>117</v>
      </c>
      <c r="G318" s="15">
        <f t="shared" si="6"/>
        <v>340000</v>
      </c>
      <c r="H318" s="16">
        <v>170000</v>
      </c>
      <c r="I318" s="14" t="s">
        <v>23</v>
      </c>
      <c r="J318" s="17">
        <v>2</v>
      </c>
      <c r="K318" s="75" t="s">
        <v>545</v>
      </c>
      <c r="L318" s="25"/>
      <c r="M318" s="25"/>
      <c r="N318" s="16" t="e">
        <f t="shared" ca="1" si="9"/>
        <v>#NAME?</v>
      </c>
      <c r="O318" s="19"/>
      <c r="P318" s="19"/>
      <c r="Q318" s="20"/>
      <c r="R318" s="21" t="str">
        <f t="array" ref="R318">VLOOKUP(C318,DB!A:D,2,FALSE)</f>
        <v>Jalan hasanudin</v>
      </c>
      <c r="S318" s="21" t="str">
        <f t="array" ref="S318">VLOOKUP(C318,DB!A:D,3,FALSE)</f>
        <v>Sunaryofitriany2@gmail.com</v>
      </c>
      <c r="T318" s="22" t="s">
        <v>19</v>
      </c>
      <c r="U318" s="1" t="str">
        <f t="shared" si="10"/>
        <v>Fitriany sunaryoFebruari</v>
      </c>
      <c r="V318" s="23" t="e">
        <f t="shared" ca="1" si="12"/>
        <v>#NAME?</v>
      </c>
      <c r="X318" s="26">
        <f>VLOOKUP(CONCATENATE(C318,D318),'Honor 2025'!A:D,4,FALSE)</f>
        <v>2900000</v>
      </c>
      <c r="Y318" s="24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4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4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4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/>
      <c r="EG318" s="22"/>
      <c r="EH318" s="22"/>
      <c r="EI318" s="22"/>
      <c r="EJ318" s="22"/>
      <c r="EK318" s="22"/>
      <c r="EL318" s="22"/>
      <c r="EM318" s="22"/>
      <c r="EN318" s="22"/>
      <c r="EO318" s="22"/>
      <c r="EP318" s="22"/>
      <c r="EQ318" s="22"/>
      <c r="ER318" s="22"/>
      <c r="ES318" s="22"/>
      <c r="ET318" s="22"/>
      <c r="EU318" s="22"/>
      <c r="EV318" s="22"/>
      <c r="EW318" s="24"/>
      <c r="EX318" s="22"/>
      <c r="EY318" s="22"/>
      <c r="EZ318" s="22"/>
      <c r="FA318" s="22"/>
      <c r="FB318" s="22"/>
      <c r="FC318" s="22"/>
      <c r="FD318" s="22"/>
      <c r="FE318" s="22"/>
      <c r="FF318" s="22"/>
      <c r="FG318" s="22"/>
      <c r="FH318" s="22"/>
      <c r="FI318" s="22"/>
      <c r="FJ318" s="22"/>
      <c r="FK318" s="22"/>
      <c r="FL318" s="22"/>
      <c r="FM318" s="22"/>
      <c r="FN318" s="22"/>
      <c r="FO318" s="22"/>
      <c r="FP318" s="22"/>
      <c r="FQ318" s="22"/>
      <c r="FR318" s="22"/>
      <c r="FS318" s="22"/>
      <c r="FT318" s="22"/>
      <c r="FU318" s="22"/>
      <c r="FV318" s="22"/>
      <c r="FW318" s="22"/>
      <c r="FX318" s="22"/>
      <c r="FY318" s="22"/>
      <c r="FZ318" s="22"/>
      <c r="GA318" s="22"/>
      <c r="GB318" s="22"/>
      <c r="GC318" s="24"/>
      <c r="GD318" s="22"/>
      <c r="GE318" s="22"/>
      <c r="GF318" s="22"/>
      <c r="GG318" s="22"/>
      <c r="GH318" s="22"/>
      <c r="GI318" s="22"/>
      <c r="GJ318" s="22"/>
      <c r="GK318" s="22"/>
      <c r="GL318" s="22"/>
      <c r="GM318" s="22"/>
      <c r="GN318" s="22"/>
      <c r="GO318" s="22"/>
      <c r="GP318" s="22"/>
      <c r="GQ318" s="22"/>
      <c r="GR318" s="22"/>
      <c r="GS318" s="22"/>
      <c r="GT318" s="22"/>
      <c r="GU318" s="22"/>
      <c r="GV318" s="22"/>
      <c r="GW318" s="22"/>
      <c r="GX318" s="22"/>
      <c r="GY318" s="22"/>
      <c r="GZ318" s="22"/>
      <c r="HA318" s="22"/>
      <c r="HB318" s="22"/>
      <c r="HC318" s="22"/>
      <c r="HD318" s="22"/>
      <c r="HE318" s="22"/>
      <c r="HF318" s="22"/>
      <c r="HG318" s="22"/>
      <c r="HH318" s="22"/>
      <c r="HI318" s="24"/>
      <c r="HJ318" s="22"/>
      <c r="HK318" s="22"/>
      <c r="HL318" s="22"/>
      <c r="HM318" s="22"/>
      <c r="HN318" s="22"/>
      <c r="HO318" s="22"/>
      <c r="HP318" s="22"/>
      <c r="HQ318" s="22"/>
      <c r="HR318" s="22"/>
      <c r="HS318" s="22"/>
      <c r="HT318" s="22"/>
      <c r="HU318" s="22"/>
      <c r="HV318" s="22"/>
      <c r="HW318" s="22"/>
      <c r="HX318" s="22"/>
      <c r="HY318" s="22"/>
      <c r="HZ318" s="22"/>
      <c r="IA318" s="22"/>
      <c r="IB318" s="22"/>
      <c r="IC318" s="22"/>
      <c r="ID318" s="22"/>
      <c r="IE318" s="22"/>
      <c r="IF318" s="22"/>
      <c r="IG318" s="22"/>
      <c r="IH318" s="22"/>
      <c r="II318" s="22"/>
      <c r="IJ318" s="22"/>
      <c r="IK318" s="22"/>
      <c r="IL318" s="22"/>
      <c r="IM318" s="22"/>
      <c r="IN318" s="22"/>
      <c r="IO318" s="24"/>
      <c r="IP318" s="22"/>
      <c r="IQ318" s="22"/>
      <c r="IR318" s="22"/>
      <c r="IS318" s="22"/>
      <c r="IT318" s="22"/>
      <c r="IU318" s="22"/>
      <c r="IV318" s="22"/>
      <c r="IW318" s="22"/>
      <c r="IX318" s="22"/>
      <c r="IY318" s="22"/>
      <c r="IZ318" s="22"/>
      <c r="JA318" s="22"/>
      <c r="JB318" s="22"/>
      <c r="JC318" s="22"/>
      <c r="JD318" s="22"/>
      <c r="JE318" s="22"/>
      <c r="JF318" s="22"/>
      <c r="JG318" s="22"/>
      <c r="JH318" s="22"/>
      <c r="JI318" s="22"/>
      <c r="JJ318" s="22"/>
      <c r="JK318" s="22"/>
      <c r="JL318" s="22"/>
      <c r="JM318" s="22"/>
      <c r="JN318" s="22"/>
      <c r="JO318" s="22"/>
      <c r="JP318" s="22"/>
      <c r="JQ318" s="22"/>
      <c r="JR318" s="22"/>
      <c r="JS318" s="22"/>
      <c r="JT318" s="22"/>
      <c r="JU318" s="24"/>
      <c r="JV318" s="22"/>
      <c r="JW318" s="22"/>
      <c r="JX318" s="22"/>
      <c r="JY318" s="22"/>
      <c r="JZ318" s="22"/>
      <c r="KA318" s="22"/>
      <c r="KB318" s="22"/>
      <c r="KC318" s="22"/>
      <c r="KD318" s="22"/>
      <c r="KE318" s="22"/>
      <c r="KF318" s="22"/>
      <c r="KG318" s="22"/>
      <c r="KH318" s="22"/>
      <c r="KI318" s="22"/>
      <c r="KJ318" s="22"/>
      <c r="KK318" s="22"/>
      <c r="KL318" s="22"/>
      <c r="KM318" s="22"/>
      <c r="KN318" s="22"/>
      <c r="KO318" s="22"/>
      <c r="KP318" s="22"/>
      <c r="KQ318" s="22"/>
      <c r="KR318" s="22"/>
      <c r="KS318" s="22"/>
      <c r="KT318" s="22"/>
      <c r="KU318" s="22"/>
      <c r="KV318" s="22"/>
      <c r="KW318" s="22"/>
      <c r="KX318" s="22"/>
      <c r="KY318" s="22"/>
      <c r="KZ318" s="22"/>
      <c r="LA318" s="24"/>
      <c r="LB318" s="22"/>
      <c r="LC318" s="22"/>
      <c r="LD318" s="22"/>
      <c r="LE318" s="22"/>
      <c r="LF318" s="22"/>
      <c r="LG318" s="22"/>
      <c r="LH318" s="22"/>
      <c r="LI318" s="22"/>
      <c r="LJ318" s="22"/>
      <c r="LK318" s="22"/>
      <c r="LL318" s="22"/>
      <c r="LM318" s="22"/>
      <c r="LN318" s="22"/>
      <c r="LO318" s="22"/>
      <c r="LP318" s="22"/>
      <c r="LQ318" s="22"/>
      <c r="LR318" s="22"/>
      <c r="LS318" s="22"/>
      <c r="LT318" s="22"/>
      <c r="LU318" s="22"/>
      <c r="LV318" s="22"/>
      <c r="LW318" s="22"/>
      <c r="LX318" s="22"/>
      <c r="LY318" s="22"/>
      <c r="LZ318" s="22"/>
      <c r="MA318" s="22"/>
      <c r="MB318" s="22"/>
      <c r="MC318" s="22"/>
      <c r="MD318" s="22"/>
      <c r="ME318" s="22"/>
      <c r="MF318" s="22"/>
      <c r="MG318" s="24"/>
      <c r="MH318" s="22"/>
      <c r="MI318" s="22"/>
      <c r="MJ318" s="22"/>
      <c r="MK318" s="22"/>
      <c r="ML318" s="22"/>
      <c r="MM318" s="22"/>
      <c r="MN318" s="22"/>
      <c r="MO318" s="22"/>
      <c r="MP318" s="22"/>
      <c r="MQ318" s="22"/>
      <c r="MR318" s="22"/>
      <c r="MS318" s="22"/>
      <c r="MT318" s="22"/>
      <c r="MU318" s="22"/>
      <c r="MV318" s="22"/>
      <c r="MW318" s="22"/>
      <c r="MX318" s="22"/>
      <c r="MY318" s="22"/>
      <c r="MZ318" s="22"/>
      <c r="NA318" s="22"/>
      <c r="NB318" s="22"/>
      <c r="NC318" s="22"/>
      <c r="ND318" s="22"/>
      <c r="NE318" s="22"/>
      <c r="NF318" s="22"/>
      <c r="NG318" s="22"/>
      <c r="NH318" s="22"/>
      <c r="NI318" s="22"/>
      <c r="NJ318" s="22"/>
      <c r="NK318" s="22"/>
      <c r="NL318" s="22"/>
      <c r="NM318" s="24"/>
      <c r="NN318" s="22"/>
      <c r="NO318" s="22"/>
      <c r="NP318" s="22"/>
      <c r="NQ318" s="22"/>
      <c r="NR318" s="22"/>
      <c r="NS318" s="22"/>
      <c r="NT318" s="22"/>
      <c r="NU318" s="22"/>
      <c r="NV318" s="22"/>
      <c r="NW318" s="22"/>
      <c r="NX318" s="22"/>
      <c r="NY318" s="22"/>
      <c r="NZ318" s="22"/>
      <c r="OA318" s="22"/>
      <c r="OB318" s="22"/>
      <c r="OC318" s="22"/>
      <c r="OD318" s="22"/>
      <c r="OE318" s="22"/>
      <c r="OF318" s="22"/>
      <c r="OG318" s="22"/>
      <c r="OH318" s="22"/>
      <c r="OI318" s="22"/>
      <c r="OJ318" s="22"/>
      <c r="OK318" s="22"/>
      <c r="OL318" s="22"/>
      <c r="OM318" s="22"/>
      <c r="ON318" s="22"/>
      <c r="OO318" s="22"/>
      <c r="OP318" s="22"/>
      <c r="OQ318" s="22"/>
      <c r="OR318" s="22"/>
    </row>
    <row r="319" spans="1:408" ht="15" thickBot="1">
      <c r="A319" s="1" t="str">
        <f t="shared" si="7"/>
        <v>Glendy Queen SupitFebruari-1</v>
      </c>
      <c r="B319" s="12" t="str">
        <f t="shared" si="8"/>
        <v>FebruariUpdating/Listing SUSENAS MARET 2025</v>
      </c>
      <c r="C319" s="13" t="s">
        <v>86</v>
      </c>
      <c r="D319" s="14" t="s">
        <v>98</v>
      </c>
      <c r="E319" s="15" t="s">
        <v>99</v>
      </c>
      <c r="F319" s="15"/>
      <c r="G319" s="15">
        <f t="shared" si="6"/>
        <v>340000</v>
      </c>
      <c r="H319" s="16">
        <v>170000</v>
      </c>
      <c r="I319" s="14" t="s">
        <v>23</v>
      </c>
      <c r="J319" s="17">
        <v>2</v>
      </c>
      <c r="K319" s="74" t="s">
        <v>545</v>
      </c>
      <c r="L319" s="18"/>
      <c r="M319" s="18"/>
      <c r="N319" s="16" t="e">
        <f t="shared" ca="1" si="9"/>
        <v>#NAME?</v>
      </c>
      <c r="O319" s="19"/>
      <c r="P319" s="19"/>
      <c r="Q319" s="20"/>
      <c r="R319" s="21" t="str">
        <f t="array" ref="R319">VLOOKUP(C319,DB!A:D,2,FALSE)</f>
        <v>Bumi Nyiur Lk III</v>
      </c>
      <c r="S319" s="21" t="str">
        <f t="array" ref="S319">VLOOKUP(C319,DB!A:D,3,FALSE)</f>
        <v>glendyqueen1@gmail.com</v>
      </c>
      <c r="T319" s="22" t="s">
        <v>19</v>
      </c>
      <c r="U319" s="1" t="str">
        <f t="shared" si="10"/>
        <v>Glendy Queen SupitFebruari</v>
      </c>
      <c r="V319" s="23" t="e">
        <f t="shared" ca="1" si="12"/>
        <v>#NAME?</v>
      </c>
      <c r="X319" s="26">
        <f>VLOOKUP(CONCATENATE(C319,D319),'Honor 2025'!A:D,4,FALSE)</f>
        <v>2900000</v>
      </c>
      <c r="Y319" s="24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4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4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4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/>
      <c r="EG319" s="22"/>
      <c r="EH319" s="22"/>
      <c r="EI319" s="22"/>
      <c r="EJ319" s="22"/>
      <c r="EK319" s="22"/>
      <c r="EL319" s="22"/>
      <c r="EM319" s="22"/>
      <c r="EN319" s="22"/>
      <c r="EO319" s="22"/>
      <c r="EP319" s="22"/>
      <c r="EQ319" s="22"/>
      <c r="ER319" s="22"/>
      <c r="ES319" s="22"/>
      <c r="ET319" s="22"/>
      <c r="EU319" s="22"/>
      <c r="EV319" s="22"/>
      <c r="EW319" s="24"/>
      <c r="EX319" s="22"/>
      <c r="EY319" s="22"/>
      <c r="EZ319" s="22"/>
      <c r="FA319" s="22"/>
      <c r="FB319" s="22"/>
      <c r="FC319" s="22"/>
      <c r="FD319" s="22"/>
      <c r="FE319" s="22"/>
      <c r="FF319" s="22"/>
      <c r="FG319" s="22"/>
      <c r="FH319" s="22"/>
      <c r="FI319" s="22"/>
      <c r="FJ319" s="22"/>
      <c r="FK319" s="22"/>
      <c r="FL319" s="22"/>
      <c r="FM319" s="22"/>
      <c r="FN319" s="22"/>
      <c r="FO319" s="22"/>
      <c r="FP319" s="22"/>
      <c r="FQ319" s="22"/>
      <c r="FR319" s="22"/>
      <c r="FS319" s="22"/>
      <c r="FT319" s="22"/>
      <c r="FU319" s="22"/>
      <c r="FV319" s="22"/>
      <c r="FW319" s="22"/>
      <c r="FX319" s="22"/>
      <c r="FY319" s="22"/>
      <c r="FZ319" s="22"/>
      <c r="GA319" s="22"/>
      <c r="GB319" s="22"/>
      <c r="GC319" s="24"/>
      <c r="GD319" s="22"/>
      <c r="GE319" s="22"/>
      <c r="GF319" s="22"/>
      <c r="GG319" s="22"/>
      <c r="GH319" s="22"/>
      <c r="GI319" s="22"/>
      <c r="GJ319" s="22"/>
      <c r="GK319" s="22"/>
      <c r="GL319" s="22"/>
      <c r="GM319" s="22"/>
      <c r="GN319" s="22"/>
      <c r="GO319" s="22"/>
      <c r="GP319" s="22"/>
      <c r="GQ319" s="22"/>
      <c r="GR319" s="22"/>
      <c r="GS319" s="22"/>
      <c r="GT319" s="22"/>
      <c r="GU319" s="22"/>
      <c r="GV319" s="22"/>
      <c r="GW319" s="22"/>
      <c r="GX319" s="22"/>
      <c r="GY319" s="22"/>
      <c r="GZ319" s="22"/>
      <c r="HA319" s="22"/>
      <c r="HB319" s="22"/>
      <c r="HC319" s="22"/>
      <c r="HD319" s="22"/>
      <c r="HE319" s="22"/>
      <c r="HF319" s="22"/>
      <c r="HG319" s="22"/>
      <c r="HH319" s="22"/>
      <c r="HI319" s="24"/>
      <c r="HJ319" s="22"/>
      <c r="HK319" s="22"/>
      <c r="HL319" s="22"/>
      <c r="HM319" s="22"/>
      <c r="HN319" s="22"/>
      <c r="HO319" s="22"/>
      <c r="HP319" s="22"/>
      <c r="HQ319" s="22"/>
      <c r="HR319" s="22"/>
      <c r="HS319" s="22"/>
      <c r="HT319" s="22"/>
      <c r="HU319" s="22"/>
      <c r="HV319" s="22"/>
      <c r="HW319" s="22"/>
      <c r="HX319" s="22"/>
      <c r="HY319" s="22"/>
      <c r="HZ319" s="22"/>
      <c r="IA319" s="22"/>
      <c r="IB319" s="22"/>
      <c r="IC319" s="22"/>
      <c r="ID319" s="22"/>
      <c r="IE319" s="22"/>
      <c r="IF319" s="22"/>
      <c r="IG319" s="22"/>
      <c r="IH319" s="22"/>
      <c r="II319" s="22"/>
      <c r="IJ319" s="22"/>
      <c r="IK319" s="22"/>
      <c r="IL319" s="22"/>
      <c r="IM319" s="22"/>
      <c r="IN319" s="22"/>
      <c r="IO319" s="24"/>
      <c r="IP319" s="22"/>
      <c r="IQ319" s="22"/>
      <c r="IR319" s="22"/>
      <c r="IS319" s="22"/>
      <c r="IT319" s="22"/>
      <c r="IU319" s="22"/>
      <c r="IV319" s="22"/>
      <c r="IW319" s="22"/>
      <c r="IX319" s="22"/>
      <c r="IY319" s="22"/>
      <c r="IZ319" s="22"/>
      <c r="JA319" s="22"/>
      <c r="JB319" s="22"/>
      <c r="JC319" s="22"/>
      <c r="JD319" s="22"/>
      <c r="JE319" s="22"/>
      <c r="JF319" s="22"/>
      <c r="JG319" s="22"/>
      <c r="JH319" s="22"/>
      <c r="JI319" s="22"/>
      <c r="JJ319" s="22"/>
      <c r="JK319" s="22"/>
      <c r="JL319" s="22"/>
      <c r="JM319" s="22"/>
      <c r="JN319" s="22"/>
      <c r="JO319" s="22"/>
      <c r="JP319" s="22"/>
      <c r="JQ319" s="22"/>
      <c r="JR319" s="22"/>
      <c r="JS319" s="22"/>
      <c r="JT319" s="22"/>
      <c r="JU319" s="24"/>
      <c r="JV319" s="22"/>
      <c r="JW319" s="22"/>
      <c r="JX319" s="22"/>
      <c r="JY319" s="22"/>
      <c r="JZ319" s="22"/>
      <c r="KA319" s="22"/>
      <c r="KB319" s="22"/>
      <c r="KC319" s="22"/>
      <c r="KD319" s="22"/>
      <c r="KE319" s="22"/>
      <c r="KF319" s="22"/>
      <c r="KG319" s="22"/>
      <c r="KH319" s="22"/>
      <c r="KI319" s="22"/>
      <c r="KJ319" s="22"/>
      <c r="KK319" s="22"/>
      <c r="KL319" s="22"/>
      <c r="KM319" s="22"/>
      <c r="KN319" s="22"/>
      <c r="KO319" s="22"/>
      <c r="KP319" s="22"/>
      <c r="KQ319" s="22"/>
      <c r="KR319" s="22"/>
      <c r="KS319" s="22"/>
      <c r="KT319" s="22"/>
      <c r="KU319" s="22"/>
      <c r="KV319" s="22"/>
      <c r="KW319" s="22"/>
      <c r="KX319" s="22"/>
      <c r="KY319" s="22"/>
      <c r="KZ319" s="22"/>
      <c r="LA319" s="24"/>
      <c r="LB319" s="22"/>
      <c r="LC319" s="22"/>
      <c r="LD319" s="22"/>
      <c r="LE319" s="22"/>
      <c r="LF319" s="22"/>
      <c r="LG319" s="22"/>
      <c r="LH319" s="22"/>
      <c r="LI319" s="22"/>
      <c r="LJ319" s="22"/>
      <c r="LK319" s="22"/>
      <c r="LL319" s="22"/>
      <c r="LM319" s="22"/>
      <c r="LN319" s="22"/>
      <c r="LO319" s="22"/>
      <c r="LP319" s="22"/>
      <c r="LQ319" s="22"/>
      <c r="LR319" s="22"/>
      <c r="LS319" s="22"/>
      <c r="LT319" s="22"/>
      <c r="LU319" s="22"/>
      <c r="LV319" s="22"/>
      <c r="LW319" s="22"/>
      <c r="LX319" s="22"/>
      <c r="LY319" s="22"/>
      <c r="LZ319" s="22"/>
      <c r="MA319" s="22"/>
      <c r="MB319" s="22"/>
      <c r="MC319" s="22"/>
      <c r="MD319" s="22"/>
      <c r="ME319" s="22"/>
      <c r="MF319" s="22"/>
      <c r="MG319" s="24"/>
      <c r="MH319" s="22"/>
      <c r="MI319" s="22"/>
      <c r="MJ319" s="22"/>
      <c r="MK319" s="22"/>
      <c r="ML319" s="22"/>
      <c r="MM319" s="22"/>
      <c r="MN319" s="22"/>
      <c r="MO319" s="22"/>
      <c r="MP319" s="22"/>
      <c r="MQ319" s="22"/>
      <c r="MR319" s="22"/>
      <c r="MS319" s="22"/>
      <c r="MT319" s="22"/>
      <c r="MU319" s="22"/>
      <c r="MV319" s="22"/>
      <c r="MW319" s="22"/>
      <c r="MX319" s="22"/>
      <c r="MY319" s="22"/>
      <c r="MZ319" s="22"/>
      <c r="NA319" s="22"/>
      <c r="NB319" s="22"/>
      <c r="NC319" s="22"/>
      <c r="ND319" s="22"/>
      <c r="NE319" s="22"/>
      <c r="NF319" s="22"/>
      <c r="NG319" s="22"/>
      <c r="NH319" s="22"/>
      <c r="NI319" s="22"/>
      <c r="NJ319" s="22"/>
      <c r="NK319" s="22"/>
      <c r="NL319" s="22"/>
      <c r="NM319" s="24"/>
      <c r="NN319" s="22"/>
      <c r="NO319" s="22"/>
      <c r="NP319" s="22"/>
      <c r="NQ319" s="22"/>
      <c r="NR319" s="22"/>
      <c r="NS319" s="22"/>
      <c r="NT319" s="22"/>
      <c r="NU319" s="22"/>
      <c r="NV319" s="22"/>
      <c r="NW319" s="22"/>
      <c r="NX319" s="22"/>
      <c r="NY319" s="22"/>
      <c r="NZ319" s="22"/>
      <c r="OA319" s="22"/>
      <c r="OB319" s="22"/>
      <c r="OC319" s="22"/>
      <c r="OD319" s="22"/>
      <c r="OE319" s="22"/>
      <c r="OF319" s="22"/>
      <c r="OG319" s="22"/>
      <c r="OH319" s="22"/>
      <c r="OI319" s="22"/>
      <c r="OJ319" s="22"/>
      <c r="OK319" s="22"/>
      <c r="OL319" s="22"/>
      <c r="OM319" s="22"/>
      <c r="ON319" s="22"/>
      <c r="OO319" s="22"/>
      <c r="OP319" s="22"/>
      <c r="OQ319" s="22"/>
      <c r="OR319" s="22"/>
    </row>
    <row r="320" spans="1:408" ht="15" thickBot="1">
      <c r="A320" s="1" t="str">
        <f t="shared" si="7"/>
        <v>AGUSTINTJE MAKAHANAPFebruari-2</v>
      </c>
      <c r="B320" s="12" t="str">
        <f t="shared" si="8"/>
        <v>Lazia Outenty BimbangnaungFebruariSUSENAS Maret 2025</v>
      </c>
      <c r="C320" s="13" t="s">
        <v>87</v>
      </c>
      <c r="D320" s="14" t="s">
        <v>98</v>
      </c>
      <c r="E320" s="15" t="s">
        <v>140</v>
      </c>
      <c r="F320" s="15" t="s">
        <v>105</v>
      </c>
      <c r="G320" s="15">
        <f t="shared" si="6"/>
        <v>2560000</v>
      </c>
      <c r="H320" s="16">
        <v>128000</v>
      </c>
      <c r="I320" s="14" t="s">
        <v>23</v>
      </c>
      <c r="J320" s="17">
        <v>20</v>
      </c>
      <c r="K320" s="75" t="s">
        <v>545</v>
      </c>
      <c r="L320" s="18"/>
      <c r="M320" s="18"/>
      <c r="N320" s="16" t="e">
        <f t="shared" ca="1" si="9"/>
        <v>#NAME?</v>
      </c>
      <c r="O320" s="19"/>
      <c r="P320" s="19"/>
      <c r="Q320" s="20"/>
      <c r="R320" s="21" t="str">
        <f t="array" ref="R320">VLOOKUP(C320,DB!A:D,2,FALSE)</f>
        <v>Jalan gurita no 8</v>
      </c>
      <c r="S320" s="21" t="str">
        <f t="array" ref="S320">VLOOKUP(C320,DB!A:D,3,FALSE)</f>
        <v>Agustintje17@gmail.com</v>
      </c>
      <c r="T320" s="22" t="s">
        <v>19</v>
      </c>
      <c r="U320" s="1" t="str">
        <f t="shared" si="10"/>
        <v>AGUSTINTJE MAKAHANAPFebruari</v>
      </c>
      <c r="V320" s="23" t="e">
        <f t="shared" ca="1" si="12"/>
        <v>#NAME?</v>
      </c>
      <c r="X320" s="26">
        <f>VLOOKUP(CONCATENATE(C320,D320),'Honor 2025'!A:D,4,FALSE)</f>
        <v>2900000</v>
      </c>
      <c r="Y320" s="24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4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4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4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/>
      <c r="EG320" s="22"/>
      <c r="EH320" s="22"/>
      <c r="EI320" s="22"/>
      <c r="EJ320" s="22"/>
      <c r="EK320" s="22"/>
      <c r="EL320" s="22"/>
      <c r="EM320" s="22"/>
      <c r="EN320" s="22"/>
      <c r="EO320" s="22"/>
      <c r="EP320" s="22"/>
      <c r="EQ320" s="22"/>
      <c r="ER320" s="22"/>
      <c r="ES320" s="22"/>
      <c r="ET320" s="22"/>
      <c r="EU320" s="22"/>
      <c r="EV320" s="22"/>
      <c r="EW320" s="24"/>
      <c r="EX320" s="22"/>
      <c r="EY320" s="22"/>
      <c r="EZ320" s="22"/>
      <c r="FA320" s="22"/>
      <c r="FB320" s="22"/>
      <c r="FC320" s="22"/>
      <c r="FD320" s="22"/>
      <c r="FE320" s="22"/>
      <c r="FF320" s="22"/>
      <c r="FG320" s="22"/>
      <c r="FH320" s="22"/>
      <c r="FI320" s="22"/>
      <c r="FJ320" s="22"/>
      <c r="FK320" s="22"/>
      <c r="FL320" s="22"/>
      <c r="FM320" s="22"/>
      <c r="FN320" s="22"/>
      <c r="FO320" s="22"/>
      <c r="FP320" s="22"/>
      <c r="FQ320" s="22"/>
      <c r="FR320" s="22"/>
      <c r="FS320" s="22"/>
      <c r="FT320" s="22"/>
      <c r="FU320" s="22"/>
      <c r="FV320" s="22"/>
      <c r="FW320" s="22"/>
      <c r="FX320" s="22"/>
      <c r="FY320" s="22"/>
      <c r="FZ320" s="22"/>
      <c r="GA320" s="22"/>
      <c r="GB320" s="22"/>
      <c r="GC320" s="24"/>
      <c r="GD320" s="22"/>
      <c r="GE320" s="22"/>
      <c r="GF320" s="22"/>
      <c r="GG320" s="22"/>
      <c r="GH320" s="22"/>
      <c r="GI320" s="22"/>
      <c r="GJ320" s="22"/>
      <c r="GK320" s="22"/>
      <c r="GL320" s="22"/>
      <c r="GM320" s="22"/>
      <c r="GN320" s="22"/>
      <c r="GO320" s="22"/>
      <c r="GP320" s="22"/>
      <c r="GQ320" s="22"/>
      <c r="GR320" s="22"/>
      <c r="GS320" s="22"/>
      <c r="GT320" s="22"/>
      <c r="GU320" s="22"/>
      <c r="GV320" s="22"/>
      <c r="GW320" s="22"/>
      <c r="GX320" s="22"/>
      <c r="GY320" s="22"/>
      <c r="GZ320" s="22"/>
      <c r="HA320" s="22"/>
      <c r="HB320" s="22"/>
      <c r="HC320" s="22"/>
      <c r="HD320" s="22"/>
      <c r="HE320" s="22"/>
      <c r="HF320" s="22"/>
      <c r="HG320" s="22"/>
      <c r="HH320" s="22"/>
      <c r="HI320" s="24"/>
      <c r="HJ320" s="22"/>
      <c r="HK320" s="22"/>
      <c r="HL320" s="22"/>
      <c r="HM320" s="22"/>
      <c r="HN320" s="22"/>
      <c r="HO320" s="22"/>
      <c r="HP320" s="22"/>
      <c r="HQ320" s="22"/>
      <c r="HR320" s="22"/>
      <c r="HS320" s="22"/>
      <c r="HT320" s="22"/>
      <c r="HU320" s="22"/>
      <c r="HV320" s="22"/>
      <c r="HW320" s="22"/>
      <c r="HX320" s="22"/>
      <c r="HY320" s="22"/>
      <c r="HZ320" s="22"/>
      <c r="IA320" s="22"/>
      <c r="IB320" s="22"/>
      <c r="IC320" s="22"/>
      <c r="ID320" s="22"/>
      <c r="IE320" s="22"/>
      <c r="IF320" s="22"/>
      <c r="IG320" s="22"/>
      <c r="IH320" s="22"/>
      <c r="II320" s="22"/>
      <c r="IJ320" s="22"/>
      <c r="IK320" s="22"/>
      <c r="IL320" s="22"/>
      <c r="IM320" s="22"/>
      <c r="IN320" s="22"/>
      <c r="IO320" s="24"/>
      <c r="IP320" s="22"/>
      <c r="IQ320" s="22"/>
      <c r="IR320" s="22"/>
      <c r="IS320" s="22"/>
      <c r="IT320" s="22"/>
      <c r="IU320" s="22"/>
      <c r="IV320" s="22"/>
      <c r="IW320" s="22"/>
      <c r="IX320" s="22"/>
      <c r="IY320" s="22"/>
      <c r="IZ320" s="22"/>
      <c r="JA320" s="22"/>
      <c r="JB320" s="22"/>
      <c r="JC320" s="22"/>
      <c r="JD320" s="22"/>
      <c r="JE320" s="22"/>
      <c r="JF320" s="22"/>
      <c r="JG320" s="22"/>
      <c r="JH320" s="22"/>
      <c r="JI320" s="22"/>
      <c r="JJ320" s="22"/>
      <c r="JK320" s="22"/>
      <c r="JL320" s="22"/>
      <c r="JM320" s="22"/>
      <c r="JN320" s="22"/>
      <c r="JO320" s="22"/>
      <c r="JP320" s="22"/>
      <c r="JQ320" s="22"/>
      <c r="JR320" s="22"/>
      <c r="JS320" s="22"/>
      <c r="JT320" s="22"/>
      <c r="JU320" s="24"/>
      <c r="JV320" s="22"/>
      <c r="JW320" s="22"/>
      <c r="JX320" s="22"/>
      <c r="JY320" s="22"/>
      <c r="JZ320" s="22"/>
      <c r="KA320" s="22"/>
      <c r="KB320" s="22"/>
      <c r="KC320" s="22"/>
      <c r="KD320" s="22"/>
      <c r="KE320" s="22"/>
      <c r="KF320" s="22"/>
      <c r="KG320" s="22"/>
      <c r="KH320" s="22"/>
      <c r="KI320" s="22"/>
      <c r="KJ320" s="22"/>
      <c r="KK320" s="22"/>
      <c r="KL320" s="22"/>
      <c r="KM320" s="22"/>
      <c r="KN320" s="22"/>
      <c r="KO320" s="22"/>
      <c r="KP320" s="22"/>
      <c r="KQ320" s="22"/>
      <c r="KR320" s="22"/>
      <c r="KS320" s="22"/>
      <c r="KT320" s="22"/>
      <c r="KU320" s="22"/>
      <c r="KV320" s="22"/>
      <c r="KW320" s="22"/>
      <c r="KX320" s="22"/>
      <c r="KY320" s="22"/>
      <c r="KZ320" s="22"/>
      <c r="LA320" s="24"/>
      <c r="LB320" s="22"/>
      <c r="LC320" s="22"/>
      <c r="LD320" s="22"/>
      <c r="LE320" s="22"/>
      <c r="LF320" s="22"/>
      <c r="LG320" s="22"/>
      <c r="LH320" s="22"/>
      <c r="LI320" s="22"/>
      <c r="LJ320" s="22"/>
      <c r="LK320" s="22"/>
      <c r="LL320" s="22"/>
      <c r="LM320" s="22"/>
      <c r="LN320" s="22"/>
      <c r="LO320" s="22"/>
      <c r="LP320" s="22"/>
      <c r="LQ320" s="22"/>
      <c r="LR320" s="22"/>
      <c r="LS320" s="22"/>
      <c r="LT320" s="22"/>
      <c r="LU320" s="22"/>
      <c r="LV320" s="22"/>
      <c r="LW320" s="22"/>
      <c r="LX320" s="22"/>
      <c r="LY320" s="22"/>
      <c r="LZ320" s="22"/>
      <c r="MA320" s="22"/>
      <c r="MB320" s="22"/>
      <c r="MC320" s="22"/>
      <c r="MD320" s="22"/>
      <c r="ME320" s="22"/>
      <c r="MF320" s="22"/>
      <c r="MG320" s="24"/>
      <c r="MH320" s="22"/>
      <c r="MI320" s="22"/>
      <c r="MJ320" s="22"/>
      <c r="MK320" s="22"/>
      <c r="ML320" s="22"/>
      <c r="MM320" s="22"/>
      <c r="MN320" s="22"/>
      <c r="MO320" s="22"/>
      <c r="MP320" s="22"/>
      <c r="MQ320" s="22"/>
      <c r="MR320" s="22"/>
      <c r="MS320" s="22"/>
      <c r="MT320" s="22"/>
      <c r="MU320" s="22"/>
      <c r="MV320" s="22"/>
      <c r="MW320" s="22"/>
      <c r="MX320" s="22"/>
      <c r="MY320" s="22"/>
      <c r="MZ320" s="22"/>
      <c r="NA320" s="22"/>
      <c r="NB320" s="22"/>
      <c r="NC320" s="22"/>
      <c r="ND320" s="22"/>
      <c r="NE320" s="22"/>
      <c r="NF320" s="22"/>
      <c r="NG320" s="22"/>
      <c r="NH320" s="22"/>
      <c r="NI320" s="22"/>
      <c r="NJ320" s="22"/>
      <c r="NK320" s="22"/>
      <c r="NL320" s="22"/>
      <c r="NM320" s="24"/>
      <c r="NN320" s="22"/>
      <c r="NO320" s="22"/>
      <c r="NP320" s="22"/>
      <c r="NQ320" s="22"/>
      <c r="NR320" s="22"/>
      <c r="NS320" s="22"/>
      <c r="NT320" s="22"/>
      <c r="NU320" s="22"/>
      <c r="NV320" s="22"/>
      <c r="NW320" s="22"/>
      <c r="NX320" s="22"/>
      <c r="NY320" s="22"/>
      <c r="NZ320" s="22"/>
      <c r="OA320" s="22"/>
      <c r="OB320" s="22"/>
      <c r="OC320" s="22"/>
      <c r="OD320" s="22"/>
      <c r="OE320" s="22"/>
      <c r="OF320" s="22"/>
      <c r="OG320" s="22"/>
      <c r="OH320" s="22"/>
      <c r="OI320" s="22"/>
      <c r="OJ320" s="22"/>
      <c r="OK320" s="22"/>
      <c r="OL320" s="22"/>
      <c r="OM320" s="22"/>
      <c r="ON320" s="22"/>
      <c r="OO320" s="22"/>
      <c r="OP320" s="22"/>
      <c r="OQ320" s="22"/>
      <c r="OR320" s="22"/>
    </row>
    <row r="321" spans="1:408" ht="15" thickBot="1">
      <c r="A321" s="1" t="str">
        <f t="shared" si="7"/>
        <v>Febriani Valentin LantemonaFebruari-2</v>
      </c>
      <c r="B321" s="12" t="str">
        <f t="shared" si="8"/>
        <v>Maskhur Solikhudin, S.Tr.Stat.FebruariSUSENAS Maret 2025</v>
      </c>
      <c r="C321" s="13" t="s">
        <v>160</v>
      </c>
      <c r="D321" s="14" t="s">
        <v>98</v>
      </c>
      <c r="E321" s="15" t="s">
        <v>140</v>
      </c>
      <c r="F321" s="15" t="s">
        <v>64</v>
      </c>
      <c r="G321" s="15">
        <f t="shared" si="6"/>
        <v>2560000</v>
      </c>
      <c r="H321" s="16">
        <v>128000</v>
      </c>
      <c r="I321" s="14" t="s">
        <v>23</v>
      </c>
      <c r="J321" s="17">
        <v>20</v>
      </c>
      <c r="K321" s="74" t="s">
        <v>545</v>
      </c>
      <c r="L321" s="18"/>
      <c r="M321" s="18"/>
      <c r="N321" s="16" t="e">
        <f t="shared" ca="1" si="9"/>
        <v>#NAME?</v>
      </c>
      <c r="O321" s="19"/>
      <c r="P321" s="19"/>
      <c r="Q321" s="20"/>
      <c r="R321" s="21" t="str">
        <f t="array" ref="R321">VLOOKUP(C321,DB!A:D,2,FALSE)</f>
        <v>Jalan Maengket, Lingkungan IV, Kelurahan Wanea, Kecamatan Wanea</v>
      </c>
      <c r="S321" s="21" t="str">
        <f t="array" ref="S321">VLOOKUP(C321,DB!A:D,3,FALSE)</f>
        <v>febri.ninivale46@gmail.com</v>
      </c>
      <c r="T321" s="22" t="s">
        <v>19</v>
      </c>
      <c r="U321" s="1" t="str">
        <f t="shared" si="10"/>
        <v>Febriani Valentin LantemonaFebruari</v>
      </c>
      <c r="V321" s="23" t="e">
        <f t="shared" ca="1" si="12"/>
        <v>#NAME?</v>
      </c>
      <c r="X321" s="26">
        <f>VLOOKUP(CONCATENATE(C321,D321),'Honor 2025'!A:D,4,FALSE)</f>
        <v>2900000</v>
      </c>
      <c r="Y321" s="24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4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4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4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/>
      <c r="EG321" s="22"/>
      <c r="EH321" s="22"/>
      <c r="EI321" s="22"/>
      <c r="EJ321" s="22"/>
      <c r="EK321" s="22"/>
      <c r="EL321" s="22"/>
      <c r="EM321" s="22"/>
      <c r="EN321" s="22"/>
      <c r="EO321" s="22"/>
      <c r="EP321" s="22"/>
      <c r="EQ321" s="22"/>
      <c r="ER321" s="22"/>
      <c r="ES321" s="22"/>
      <c r="ET321" s="22"/>
      <c r="EU321" s="22"/>
      <c r="EV321" s="22"/>
      <c r="EW321" s="24"/>
      <c r="EX321" s="22"/>
      <c r="EY321" s="22"/>
      <c r="EZ321" s="22"/>
      <c r="FA321" s="22"/>
      <c r="FB321" s="22"/>
      <c r="FC321" s="22"/>
      <c r="FD321" s="22"/>
      <c r="FE321" s="22"/>
      <c r="FF321" s="22"/>
      <c r="FG321" s="22"/>
      <c r="FH321" s="22"/>
      <c r="FI321" s="22"/>
      <c r="FJ321" s="22"/>
      <c r="FK321" s="22"/>
      <c r="FL321" s="22"/>
      <c r="FM321" s="22"/>
      <c r="FN321" s="22"/>
      <c r="FO321" s="22"/>
      <c r="FP321" s="22"/>
      <c r="FQ321" s="22"/>
      <c r="FR321" s="22"/>
      <c r="FS321" s="22"/>
      <c r="FT321" s="22"/>
      <c r="FU321" s="22"/>
      <c r="FV321" s="22"/>
      <c r="FW321" s="22"/>
      <c r="FX321" s="22"/>
      <c r="FY321" s="22"/>
      <c r="FZ321" s="22"/>
      <c r="GA321" s="22"/>
      <c r="GB321" s="22"/>
      <c r="GC321" s="24"/>
      <c r="GD321" s="22"/>
      <c r="GE321" s="22"/>
      <c r="GF321" s="22"/>
      <c r="GG321" s="22"/>
      <c r="GH321" s="22"/>
      <c r="GI321" s="22"/>
      <c r="GJ321" s="22"/>
      <c r="GK321" s="22"/>
      <c r="GL321" s="22"/>
      <c r="GM321" s="22"/>
      <c r="GN321" s="22"/>
      <c r="GO321" s="22"/>
      <c r="GP321" s="22"/>
      <c r="GQ321" s="22"/>
      <c r="GR321" s="22"/>
      <c r="GS321" s="22"/>
      <c r="GT321" s="22"/>
      <c r="GU321" s="22"/>
      <c r="GV321" s="22"/>
      <c r="GW321" s="22"/>
      <c r="GX321" s="22"/>
      <c r="GY321" s="22"/>
      <c r="GZ321" s="22"/>
      <c r="HA321" s="22"/>
      <c r="HB321" s="22"/>
      <c r="HC321" s="22"/>
      <c r="HD321" s="22"/>
      <c r="HE321" s="22"/>
      <c r="HF321" s="22"/>
      <c r="HG321" s="22"/>
      <c r="HH321" s="22"/>
      <c r="HI321" s="24"/>
      <c r="HJ321" s="22"/>
      <c r="HK321" s="22"/>
      <c r="HL321" s="22"/>
      <c r="HM321" s="22"/>
      <c r="HN321" s="22"/>
      <c r="HO321" s="22"/>
      <c r="HP321" s="22"/>
      <c r="HQ321" s="22"/>
      <c r="HR321" s="22"/>
      <c r="HS321" s="22"/>
      <c r="HT321" s="22"/>
      <c r="HU321" s="22"/>
      <c r="HV321" s="22"/>
      <c r="HW321" s="22"/>
      <c r="HX321" s="22"/>
      <c r="HY321" s="22"/>
      <c r="HZ321" s="22"/>
      <c r="IA321" s="22"/>
      <c r="IB321" s="22"/>
      <c r="IC321" s="22"/>
      <c r="ID321" s="22"/>
      <c r="IE321" s="22"/>
      <c r="IF321" s="22"/>
      <c r="IG321" s="22"/>
      <c r="IH321" s="22"/>
      <c r="II321" s="22"/>
      <c r="IJ321" s="22"/>
      <c r="IK321" s="22"/>
      <c r="IL321" s="22"/>
      <c r="IM321" s="22"/>
      <c r="IN321" s="22"/>
      <c r="IO321" s="24"/>
      <c r="IP321" s="22"/>
      <c r="IQ321" s="22"/>
      <c r="IR321" s="22"/>
      <c r="IS321" s="22"/>
      <c r="IT321" s="22"/>
      <c r="IU321" s="22"/>
      <c r="IV321" s="22"/>
      <c r="IW321" s="22"/>
      <c r="IX321" s="22"/>
      <c r="IY321" s="22"/>
      <c r="IZ321" s="22"/>
      <c r="JA321" s="22"/>
      <c r="JB321" s="22"/>
      <c r="JC321" s="22"/>
      <c r="JD321" s="22"/>
      <c r="JE321" s="22"/>
      <c r="JF321" s="22"/>
      <c r="JG321" s="22"/>
      <c r="JH321" s="22"/>
      <c r="JI321" s="22"/>
      <c r="JJ321" s="22"/>
      <c r="JK321" s="22"/>
      <c r="JL321" s="22"/>
      <c r="JM321" s="22"/>
      <c r="JN321" s="22"/>
      <c r="JO321" s="22"/>
      <c r="JP321" s="22"/>
      <c r="JQ321" s="22"/>
      <c r="JR321" s="22"/>
      <c r="JS321" s="22"/>
      <c r="JT321" s="22"/>
      <c r="JU321" s="24"/>
      <c r="JV321" s="22"/>
      <c r="JW321" s="22"/>
      <c r="JX321" s="22"/>
      <c r="JY321" s="22"/>
      <c r="JZ321" s="22"/>
      <c r="KA321" s="22"/>
      <c r="KB321" s="22"/>
      <c r="KC321" s="22"/>
      <c r="KD321" s="22"/>
      <c r="KE321" s="22"/>
      <c r="KF321" s="22"/>
      <c r="KG321" s="22"/>
      <c r="KH321" s="22"/>
      <c r="KI321" s="22"/>
      <c r="KJ321" s="22"/>
      <c r="KK321" s="22"/>
      <c r="KL321" s="22"/>
      <c r="KM321" s="22"/>
      <c r="KN321" s="22"/>
      <c r="KO321" s="22"/>
      <c r="KP321" s="22"/>
      <c r="KQ321" s="22"/>
      <c r="KR321" s="22"/>
      <c r="KS321" s="22"/>
      <c r="KT321" s="22"/>
      <c r="KU321" s="22"/>
      <c r="KV321" s="22"/>
      <c r="KW321" s="22"/>
      <c r="KX321" s="22"/>
      <c r="KY321" s="22"/>
      <c r="KZ321" s="22"/>
      <c r="LA321" s="24"/>
      <c r="LB321" s="22"/>
      <c r="LC321" s="22"/>
      <c r="LD321" s="22"/>
      <c r="LE321" s="22"/>
      <c r="LF321" s="22"/>
      <c r="LG321" s="22"/>
      <c r="LH321" s="22"/>
      <c r="LI321" s="22"/>
      <c r="LJ321" s="22"/>
      <c r="LK321" s="22"/>
      <c r="LL321" s="22"/>
      <c r="LM321" s="22"/>
      <c r="LN321" s="22"/>
      <c r="LO321" s="22"/>
      <c r="LP321" s="22"/>
      <c r="LQ321" s="22"/>
      <c r="LR321" s="22"/>
      <c r="LS321" s="22"/>
      <c r="LT321" s="22"/>
      <c r="LU321" s="22"/>
      <c r="LV321" s="22"/>
      <c r="LW321" s="22"/>
      <c r="LX321" s="22"/>
      <c r="LY321" s="22"/>
      <c r="LZ321" s="22"/>
      <c r="MA321" s="22"/>
      <c r="MB321" s="22"/>
      <c r="MC321" s="22"/>
      <c r="MD321" s="22"/>
      <c r="ME321" s="22"/>
      <c r="MF321" s="22"/>
      <c r="MG321" s="24"/>
      <c r="MH321" s="22"/>
      <c r="MI321" s="22"/>
      <c r="MJ321" s="22"/>
      <c r="MK321" s="22"/>
      <c r="ML321" s="22"/>
      <c r="MM321" s="22"/>
      <c r="MN321" s="22"/>
      <c r="MO321" s="22"/>
      <c r="MP321" s="22"/>
      <c r="MQ321" s="22"/>
      <c r="MR321" s="22"/>
      <c r="MS321" s="22"/>
      <c r="MT321" s="22"/>
      <c r="MU321" s="22"/>
      <c r="MV321" s="22"/>
      <c r="MW321" s="22"/>
      <c r="MX321" s="22"/>
      <c r="MY321" s="22"/>
      <c r="MZ321" s="22"/>
      <c r="NA321" s="22"/>
      <c r="NB321" s="22"/>
      <c r="NC321" s="22"/>
      <c r="ND321" s="22"/>
      <c r="NE321" s="22"/>
      <c r="NF321" s="22"/>
      <c r="NG321" s="22"/>
      <c r="NH321" s="22"/>
      <c r="NI321" s="22"/>
      <c r="NJ321" s="22"/>
      <c r="NK321" s="22"/>
      <c r="NL321" s="22"/>
      <c r="NM321" s="24"/>
      <c r="NN321" s="22"/>
      <c r="NO321" s="22"/>
      <c r="NP321" s="22"/>
      <c r="NQ321" s="22"/>
      <c r="NR321" s="22"/>
      <c r="NS321" s="22"/>
      <c r="NT321" s="22"/>
      <c r="NU321" s="22"/>
      <c r="NV321" s="22"/>
      <c r="NW321" s="22"/>
      <c r="NX321" s="22"/>
      <c r="NY321" s="22"/>
      <c r="NZ321" s="22"/>
      <c r="OA321" s="22"/>
      <c r="OB321" s="22"/>
      <c r="OC321" s="22"/>
      <c r="OD321" s="22"/>
      <c r="OE321" s="22"/>
      <c r="OF321" s="22"/>
      <c r="OG321" s="22"/>
      <c r="OH321" s="22"/>
      <c r="OI321" s="22"/>
      <c r="OJ321" s="22"/>
      <c r="OK321" s="22"/>
      <c r="OL321" s="22"/>
      <c r="OM321" s="22"/>
      <c r="ON321" s="22"/>
      <c r="OO321" s="22"/>
      <c r="OP321" s="22"/>
      <c r="OQ321" s="22"/>
      <c r="OR321" s="22"/>
    </row>
    <row r="322" spans="1:408" ht="15" thickBot="1">
      <c r="A322" s="1" t="str">
        <f t="shared" si="7"/>
        <v>Fitriany sunaryoFebruari-2</v>
      </c>
      <c r="B322" s="12" t="str">
        <f t="shared" si="8"/>
        <v>Vivi Novita Sumampouw, SEFebruariSUSENAS Maret 2025</v>
      </c>
      <c r="C322" s="13" t="s">
        <v>161</v>
      </c>
      <c r="D322" s="14" t="s">
        <v>98</v>
      </c>
      <c r="E322" s="15" t="s">
        <v>140</v>
      </c>
      <c r="F322" s="15" t="s">
        <v>117</v>
      </c>
      <c r="G322" s="15">
        <f t="shared" si="6"/>
        <v>2560000</v>
      </c>
      <c r="H322" s="16">
        <v>128000</v>
      </c>
      <c r="I322" s="14" t="s">
        <v>23</v>
      </c>
      <c r="J322" s="17">
        <v>20</v>
      </c>
      <c r="K322" s="75" t="s">
        <v>545</v>
      </c>
      <c r="L322" s="18"/>
      <c r="M322" s="18"/>
      <c r="N322" s="16" t="e">
        <f t="shared" ca="1" si="9"/>
        <v>#NAME?</v>
      </c>
      <c r="O322" s="19"/>
      <c r="P322" s="19"/>
      <c r="Q322" s="20"/>
      <c r="R322" s="21" t="str">
        <f t="array" ref="R322">VLOOKUP(C322,DB!A:D,2,FALSE)</f>
        <v>Jalan hasanudin</v>
      </c>
      <c r="S322" s="21" t="str">
        <f t="array" ref="S322">VLOOKUP(C322,DB!A:D,3,FALSE)</f>
        <v>Sunaryofitriany2@gmail.com</v>
      </c>
      <c r="T322" s="22" t="s">
        <v>19</v>
      </c>
      <c r="U322" s="1" t="str">
        <f t="shared" si="10"/>
        <v>Fitriany sunaryoFebruari</v>
      </c>
      <c r="V322" s="23" t="e">
        <f t="shared" ca="1" si="12"/>
        <v>#NAME?</v>
      </c>
      <c r="X322" s="26">
        <f>VLOOKUP(CONCATENATE(C322,D322),'Honor 2025'!A:D,4,FALSE)</f>
        <v>2900000</v>
      </c>
      <c r="Y322" s="24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4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4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4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/>
      <c r="EG322" s="22"/>
      <c r="EH322" s="22"/>
      <c r="EI322" s="22"/>
      <c r="EJ322" s="22"/>
      <c r="EK322" s="22"/>
      <c r="EL322" s="22"/>
      <c r="EM322" s="22"/>
      <c r="EN322" s="22"/>
      <c r="EO322" s="22"/>
      <c r="EP322" s="22"/>
      <c r="EQ322" s="22"/>
      <c r="ER322" s="22"/>
      <c r="ES322" s="22"/>
      <c r="ET322" s="22"/>
      <c r="EU322" s="22"/>
      <c r="EV322" s="22"/>
      <c r="EW322" s="24"/>
      <c r="EX322" s="22"/>
      <c r="EY322" s="22"/>
      <c r="EZ322" s="22"/>
      <c r="FA322" s="22"/>
      <c r="FB322" s="22"/>
      <c r="FC322" s="22"/>
      <c r="FD322" s="22"/>
      <c r="FE322" s="22"/>
      <c r="FF322" s="22"/>
      <c r="FG322" s="22"/>
      <c r="FH322" s="22"/>
      <c r="FI322" s="22"/>
      <c r="FJ322" s="22"/>
      <c r="FK322" s="22"/>
      <c r="FL322" s="22"/>
      <c r="FM322" s="22"/>
      <c r="FN322" s="22"/>
      <c r="FO322" s="22"/>
      <c r="FP322" s="22"/>
      <c r="FQ322" s="22"/>
      <c r="FR322" s="22"/>
      <c r="FS322" s="22"/>
      <c r="FT322" s="22"/>
      <c r="FU322" s="22"/>
      <c r="FV322" s="22"/>
      <c r="FW322" s="22"/>
      <c r="FX322" s="22"/>
      <c r="FY322" s="22"/>
      <c r="FZ322" s="22"/>
      <c r="GA322" s="22"/>
      <c r="GB322" s="22"/>
      <c r="GC322" s="24"/>
      <c r="GD322" s="22"/>
      <c r="GE322" s="22"/>
      <c r="GF322" s="22"/>
      <c r="GG322" s="22"/>
      <c r="GH322" s="22"/>
      <c r="GI322" s="22"/>
      <c r="GJ322" s="22"/>
      <c r="GK322" s="22"/>
      <c r="GL322" s="22"/>
      <c r="GM322" s="22"/>
      <c r="GN322" s="22"/>
      <c r="GO322" s="22"/>
      <c r="GP322" s="22"/>
      <c r="GQ322" s="22"/>
      <c r="GR322" s="22"/>
      <c r="GS322" s="22"/>
      <c r="GT322" s="22"/>
      <c r="GU322" s="22"/>
      <c r="GV322" s="22"/>
      <c r="GW322" s="22"/>
      <c r="GX322" s="22"/>
      <c r="GY322" s="22"/>
      <c r="GZ322" s="22"/>
      <c r="HA322" s="22"/>
      <c r="HB322" s="22"/>
      <c r="HC322" s="22"/>
      <c r="HD322" s="22"/>
      <c r="HE322" s="22"/>
      <c r="HF322" s="22"/>
      <c r="HG322" s="22"/>
      <c r="HH322" s="22"/>
      <c r="HI322" s="24"/>
      <c r="HJ322" s="22"/>
      <c r="HK322" s="22"/>
      <c r="HL322" s="22"/>
      <c r="HM322" s="22"/>
      <c r="HN322" s="22"/>
      <c r="HO322" s="22"/>
      <c r="HP322" s="22"/>
      <c r="HQ322" s="22"/>
      <c r="HR322" s="22"/>
      <c r="HS322" s="22"/>
      <c r="HT322" s="22"/>
      <c r="HU322" s="22"/>
      <c r="HV322" s="22"/>
      <c r="HW322" s="22"/>
      <c r="HX322" s="22"/>
      <c r="HY322" s="22"/>
      <c r="HZ322" s="22"/>
      <c r="IA322" s="22"/>
      <c r="IB322" s="22"/>
      <c r="IC322" s="22"/>
      <c r="ID322" s="22"/>
      <c r="IE322" s="22"/>
      <c r="IF322" s="22"/>
      <c r="IG322" s="22"/>
      <c r="IH322" s="22"/>
      <c r="II322" s="22"/>
      <c r="IJ322" s="22"/>
      <c r="IK322" s="22"/>
      <c r="IL322" s="22"/>
      <c r="IM322" s="22"/>
      <c r="IN322" s="22"/>
      <c r="IO322" s="24"/>
      <c r="IP322" s="22"/>
      <c r="IQ322" s="22"/>
      <c r="IR322" s="22"/>
      <c r="IS322" s="22"/>
      <c r="IT322" s="22"/>
      <c r="IU322" s="22"/>
      <c r="IV322" s="22"/>
      <c r="IW322" s="22"/>
      <c r="IX322" s="22"/>
      <c r="IY322" s="22"/>
      <c r="IZ322" s="22"/>
      <c r="JA322" s="22"/>
      <c r="JB322" s="22"/>
      <c r="JC322" s="22"/>
      <c r="JD322" s="22"/>
      <c r="JE322" s="22"/>
      <c r="JF322" s="22"/>
      <c r="JG322" s="22"/>
      <c r="JH322" s="22"/>
      <c r="JI322" s="22"/>
      <c r="JJ322" s="22"/>
      <c r="JK322" s="22"/>
      <c r="JL322" s="22"/>
      <c r="JM322" s="22"/>
      <c r="JN322" s="22"/>
      <c r="JO322" s="22"/>
      <c r="JP322" s="22"/>
      <c r="JQ322" s="22"/>
      <c r="JR322" s="22"/>
      <c r="JS322" s="22"/>
      <c r="JT322" s="22"/>
      <c r="JU322" s="24"/>
      <c r="JV322" s="22"/>
      <c r="JW322" s="22"/>
      <c r="JX322" s="22"/>
      <c r="JY322" s="22"/>
      <c r="JZ322" s="22"/>
      <c r="KA322" s="22"/>
      <c r="KB322" s="22"/>
      <c r="KC322" s="22"/>
      <c r="KD322" s="22"/>
      <c r="KE322" s="22"/>
      <c r="KF322" s="22"/>
      <c r="KG322" s="22"/>
      <c r="KH322" s="22"/>
      <c r="KI322" s="22"/>
      <c r="KJ322" s="22"/>
      <c r="KK322" s="22"/>
      <c r="KL322" s="22"/>
      <c r="KM322" s="22"/>
      <c r="KN322" s="22"/>
      <c r="KO322" s="22"/>
      <c r="KP322" s="22"/>
      <c r="KQ322" s="22"/>
      <c r="KR322" s="22"/>
      <c r="KS322" s="22"/>
      <c r="KT322" s="22"/>
      <c r="KU322" s="22"/>
      <c r="KV322" s="22"/>
      <c r="KW322" s="22"/>
      <c r="KX322" s="22"/>
      <c r="KY322" s="22"/>
      <c r="KZ322" s="22"/>
      <c r="LA322" s="24"/>
      <c r="LB322" s="22"/>
      <c r="LC322" s="22"/>
      <c r="LD322" s="22"/>
      <c r="LE322" s="22"/>
      <c r="LF322" s="22"/>
      <c r="LG322" s="22"/>
      <c r="LH322" s="22"/>
      <c r="LI322" s="22"/>
      <c r="LJ322" s="22"/>
      <c r="LK322" s="22"/>
      <c r="LL322" s="22"/>
      <c r="LM322" s="22"/>
      <c r="LN322" s="22"/>
      <c r="LO322" s="22"/>
      <c r="LP322" s="22"/>
      <c r="LQ322" s="22"/>
      <c r="LR322" s="22"/>
      <c r="LS322" s="22"/>
      <c r="LT322" s="22"/>
      <c r="LU322" s="22"/>
      <c r="LV322" s="22"/>
      <c r="LW322" s="22"/>
      <c r="LX322" s="22"/>
      <c r="LY322" s="22"/>
      <c r="LZ322" s="22"/>
      <c r="MA322" s="22"/>
      <c r="MB322" s="22"/>
      <c r="MC322" s="22"/>
      <c r="MD322" s="22"/>
      <c r="ME322" s="22"/>
      <c r="MF322" s="22"/>
      <c r="MG322" s="24"/>
      <c r="MH322" s="22"/>
      <c r="MI322" s="22"/>
      <c r="MJ322" s="22"/>
      <c r="MK322" s="22"/>
      <c r="ML322" s="22"/>
      <c r="MM322" s="22"/>
      <c r="MN322" s="22"/>
      <c r="MO322" s="22"/>
      <c r="MP322" s="22"/>
      <c r="MQ322" s="22"/>
      <c r="MR322" s="22"/>
      <c r="MS322" s="22"/>
      <c r="MT322" s="22"/>
      <c r="MU322" s="22"/>
      <c r="MV322" s="22"/>
      <c r="MW322" s="22"/>
      <c r="MX322" s="22"/>
      <c r="MY322" s="22"/>
      <c r="MZ322" s="22"/>
      <c r="NA322" s="22"/>
      <c r="NB322" s="22"/>
      <c r="NC322" s="22"/>
      <c r="ND322" s="22"/>
      <c r="NE322" s="22"/>
      <c r="NF322" s="22"/>
      <c r="NG322" s="22"/>
      <c r="NH322" s="22"/>
      <c r="NI322" s="22"/>
      <c r="NJ322" s="22"/>
      <c r="NK322" s="22"/>
      <c r="NL322" s="22"/>
      <c r="NM322" s="24"/>
      <c r="NN322" s="22"/>
      <c r="NO322" s="22"/>
      <c r="NP322" s="22"/>
      <c r="NQ322" s="22"/>
      <c r="NR322" s="22"/>
      <c r="NS322" s="22"/>
      <c r="NT322" s="22"/>
      <c r="NU322" s="22"/>
      <c r="NV322" s="22"/>
      <c r="NW322" s="22"/>
      <c r="NX322" s="22"/>
      <c r="NY322" s="22"/>
      <c r="NZ322" s="22"/>
      <c r="OA322" s="22"/>
      <c r="OB322" s="22"/>
      <c r="OC322" s="22"/>
      <c r="OD322" s="22"/>
      <c r="OE322" s="22"/>
      <c r="OF322" s="22"/>
      <c r="OG322" s="22"/>
      <c r="OH322" s="22"/>
      <c r="OI322" s="22"/>
      <c r="OJ322" s="22"/>
      <c r="OK322" s="22"/>
      <c r="OL322" s="22"/>
      <c r="OM322" s="22"/>
      <c r="ON322" s="22"/>
      <c r="OO322" s="22"/>
      <c r="OP322" s="22"/>
      <c r="OQ322" s="22"/>
      <c r="OR322" s="22"/>
    </row>
    <row r="323" spans="1:408" ht="15" thickBot="1">
      <c r="A323" s="1" t="str">
        <f t="shared" si="7"/>
        <v>Glendy Queen SupitFebruari-2</v>
      </c>
      <c r="B323" s="12" t="str">
        <f t="shared" si="8"/>
        <v>FebruariSUSENAS Maret 2025</v>
      </c>
      <c r="C323" s="13" t="s">
        <v>86</v>
      </c>
      <c r="D323" s="14" t="s">
        <v>98</v>
      </c>
      <c r="E323" s="15" t="s">
        <v>140</v>
      </c>
      <c r="F323" s="15"/>
      <c r="G323" s="15">
        <f t="shared" si="6"/>
        <v>2560000</v>
      </c>
      <c r="H323" s="16">
        <v>128000</v>
      </c>
      <c r="I323" s="14" t="s">
        <v>23</v>
      </c>
      <c r="J323" s="17">
        <v>20</v>
      </c>
      <c r="K323" s="74" t="s">
        <v>545</v>
      </c>
      <c r="L323" s="18"/>
      <c r="M323" s="18"/>
      <c r="N323" s="16" t="e">
        <f t="shared" ca="1" si="9"/>
        <v>#NAME?</v>
      </c>
      <c r="O323" s="19"/>
      <c r="P323" s="19"/>
      <c r="Q323" s="20"/>
      <c r="R323" s="21" t="str">
        <f t="array" ref="R323">VLOOKUP(C323,DB!A:D,2,FALSE)</f>
        <v>Bumi Nyiur Lk III</v>
      </c>
      <c r="S323" s="21" t="str">
        <f t="array" ref="S323">VLOOKUP(C323,DB!A:D,3,FALSE)</f>
        <v>glendyqueen1@gmail.com</v>
      </c>
      <c r="T323" s="22" t="s">
        <v>19</v>
      </c>
      <c r="U323" s="1" t="str">
        <f t="shared" si="10"/>
        <v>Glendy Queen SupitFebruari</v>
      </c>
      <c r="V323" s="23" t="e">
        <f t="shared" ca="1" si="12"/>
        <v>#NAME?</v>
      </c>
      <c r="X323" s="26">
        <f>VLOOKUP(CONCATENATE(C323,D323),'Honor 2025'!A:D,4,FALSE)</f>
        <v>2900000</v>
      </c>
      <c r="Y323" s="24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4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4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4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/>
      <c r="EG323" s="22"/>
      <c r="EH323" s="22"/>
      <c r="EI323" s="22"/>
      <c r="EJ323" s="22"/>
      <c r="EK323" s="22"/>
      <c r="EL323" s="22"/>
      <c r="EM323" s="22"/>
      <c r="EN323" s="22"/>
      <c r="EO323" s="22"/>
      <c r="EP323" s="22"/>
      <c r="EQ323" s="22"/>
      <c r="ER323" s="22"/>
      <c r="ES323" s="22"/>
      <c r="ET323" s="22"/>
      <c r="EU323" s="22"/>
      <c r="EV323" s="22"/>
      <c r="EW323" s="24"/>
      <c r="EX323" s="22"/>
      <c r="EY323" s="22"/>
      <c r="EZ323" s="22"/>
      <c r="FA323" s="22"/>
      <c r="FB323" s="22"/>
      <c r="FC323" s="22"/>
      <c r="FD323" s="22"/>
      <c r="FE323" s="22"/>
      <c r="FF323" s="22"/>
      <c r="FG323" s="22"/>
      <c r="FH323" s="22"/>
      <c r="FI323" s="22"/>
      <c r="FJ323" s="22"/>
      <c r="FK323" s="22"/>
      <c r="FL323" s="22"/>
      <c r="FM323" s="22"/>
      <c r="FN323" s="22"/>
      <c r="FO323" s="22"/>
      <c r="FP323" s="22"/>
      <c r="FQ323" s="22"/>
      <c r="FR323" s="22"/>
      <c r="FS323" s="22"/>
      <c r="FT323" s="22"/>
      <c r="FU323" s="22"/>
      <c r="FV323" s="22"/>
      <c r="FW323" s="22"/>
      <c r="FX323" s="22"/>
      <c r="FY323" s="22"/>
      <c r="FZ323" s="22"/>
      <c r="GA323" s="22"/>
      <c r="GB323" s="22"/>
      <c r="GC323" s="24"/>
      <c r="GD323" s="22"/>
      <c r="GE323" s="22"/>
      <c r="GF323" s="22"/>
      <c r="GG323" s="22"/>
      <c r="GH323" s="22"/>
      <c r="GI323" s="22"/>
      <c r="GJ323" s="22"/>
      <c r="GK323" s="22"/>
      <c r="GL323" s="22"/>
      <c r="GM323" s="22"/>
      <c r="GN323" s="22"/>
      <c r="GO323" s="22"/>
      <c r="GP323" s="22"/>
      <c r="GQ323" s="22"/>
      <c r="GR323" s="22"/>
      <c r="GS323" s="22"/>
      <c r="GT323" s="22"/>
      <c r="GU323" s="22"/>
      <c r="GV323" s="22"/>
      <c r="GW323" s="22"/>
      <c r="GX323" s="22"/>
      <c r="GY323" s="22"/>
      <c r="GZ323" s="22"/>
      <c r="HA323" s="22"/>
      <c r="HB323" s="22"/>
      <c r="HC323" s="22"/>
      <c r="HD323" s="22"/>
      <c r="HE323" s="22"/>
      <c r="HF323" s="22"/>
      <c r="HG323" s="22"/>
      <c r="HH323" s="22"/>
      <c r="HI323" s="24"/>
      <c r="HJ323" s="22"/>
      <c r="HK323" s="22"/>
      <c r="HL323" s="22"/>
      <c r="HM323" s="22"/>
      <c r="HN323" s="22"/>
      <c r="HO323" s="22"/>
      <c r="HP323" s="22"/>
      <c r="HQ323" s="22"/>
      <c r="HR323" s="22"/>
      <c r="HS323" s="22"/>
      <c r="HT323" s="22"/>
      <c r="HU323" s="22"/>
      <c r="HV323" s="22"/>
      <c r="HW323" s="22"/>
      <c r="HX323" s="22"/>
      <c r="HY323" s="22"/>
      <c r="HZ323" s="22"/>
      <c r="IA323" s="22"/>
      <c r="IB323" s="22"/>
      <c r="IC323" s="22"/>
      <c r="ID323" s="22"/>
      <c r="IE323" s="22"/>
      <c r="IF323" s="22"/>
      <c r="IG323" s="22"/>
      <c r="IH323" s="22"/>
      <c r="II323" s="22"/>
      <c r="IJ323" s="22"/>
      <c r="IK323" s="22"/>
      <c r="IL323" s="22"/>
      <c r="IM323" s="22"/>
      <c r="IN323" s="22"/>
      <c r="IO323" s="24"/>
      <c r="IP323" s="22"/>
      <c r="IQ323" s="22"/>
      <c r="IR323" s="22"/>
      <c r="IS323" s="22"/>
      <c r="IT323" s="22"/>
      <c r="IU323" s="22"/>
      <c r="IV323" s="22"/>
      <c r="IW323" s="22"/>
      <c r="IX323" s="22"/>
      <c r="IY323" s="22"/>
      <c r="IZ323" s="22"/>
      <c r="JA323" s="22"/>
      <c r="JB323" s="22"/>
      <c r="JC323" s="22"/>
      <c r="JD323" s="22"/>
      <c r="JE323" s="22"/>
      <c r="JF323" s="22"/>
      <c r="JG323" s="22"/>
      <c r="JH323" s="22"/>
      <c r="JI323" s="22"/>
      <c r="JJ323" s="22"/>
      <c r="JK323" s="22"/>
      <c r="JL323" s="22"/>
      <c r="JM323" s="22"/>
      <c r="JN323" s="22"/>
      <c r="JO323" s="22"/>
      <c r="JP323" s="22"/>
      <c r="JQ323" s="22"/>
      <c r="JR323" s="22"/>
      <c r="JS323" s="22"/>
      <c r="JT323" s="22"/>
      <c r="JU323" s="24"/>
      <c r="JV323" s="22"/>
      <c r="JW323" s="22"/>
      <c r="JX323" s="22"/>
      <c r="JY323" s="22"/>
      <c r="JZ323" s="22"/>
      <c r="KA323" s="22"/>
      <c r="KB323" s="22"/>
      <c r="KC323" s="22"/>
      <c r="KD323" s="22"/>
      <c r="KE323" s="22"/>
      <c r="KF323" s="22"/>
      <c r="KG323" s="22"/>
      <c r="KH323" s="22"/>
      <c r="KI323" s="22"/>
      <c r="KJ323" s="22"/>
      <c r="KK323" s="22"/>
      <c r="KL323" s="22"/>
      <c r="KM323" s="22"/>
      <c r="KN323" s="22"/>
      <c r="KO323" s="22"/>
      <c r="KP323" s="22"/>
      <c r="KQ323" s="22"/>
      <c r="KR323" s="22"/>
      <c r="KS323" s="22"/>
      <c r="KT323" s="22"/>
      <c r="KU323" s="22"/>
      <c r="KV323" s="22"/>
      <c r="KW323" s="22"/>
      <c r="KX323" s="22"/>
      <c r="KY323" s="22"/>
      <c r="KZ323" s="22"/>
      <c r="LA323" s="24"/>
      <c r="LB323" s="22"/>
      <c r="LC323" s="22"/>
      <c r="LD323" s="22"/>
      <c r="LE323" s="22"/>
      <c r="LF323" s="22"/>
      <c r="LG323" s="22"/>
      <c r="LH323" s="22"/>
      <c r="LI323" s="22"/>
      <c r="LJ323" s="22"/>
      <c r="LK323" s="22"/>
      <c r="LL323" s="22"/>
      <c r="LM323" s="22"/>
      <c r="LN323" s="22"/>
      <c r="LO323" s="22"/>
      <c r="LP323" s="22"/>
      <c r="LQ323" s="22"/>
      <c r="LR323" s="22"/>
      <c r="LS323" s="22"/>
      <c r="LT323" s="22"/>
      <c r="LU323" s="22"/>
      <c r="LV323" s="22"/>
      <c r="LW323" s="22"/>
      <c r="LX323" s="22"/>
      <c r="LY323" s="22"/>
      <c r="LZ323" s="22"/>
      <c r="MA323" s="22"/>
      <c r="MB323" s="22"/>
      <c r="MC323" s="22"/>
      <c r="MD323" s="22"/>
      <c r="ME323" s="22"/>
      <c r="MF323" s="22"/>
      <c r="MG323" s="24"/>
      <c r="MH323" s="22"/>
      <c r="MI323" s="22"/>
      <c r="MJ323" s="22"/>
      <c r="MK323" s="22"/>
      <c r="ML323" s="22"/>
      <c r="MM323" s="22"/>
      <c r="MN323" s="22"/>
      <c r="MO323" s="22"/>
      <c r="MP323" s="22"/>
      <c r="MQ323" s="22"/>
      <c r="MR323" s="22"/>
      <c r="MS323" s="22"/>
      <c r="MT323" s="22"/>
      <c r="MU323" s="22"/>
      <c r="MV323" s="22"/>
      <c r="MW323" s="22"/>
      <c r="MX323" s="22"/>
      <c r="MY323" s="22"/>
      <c r="MZ323" s="22"/>
      <c r="NA323" s="22"/>
      <c r="NB323" s="22"/>
      <c r="NC323" s="22"/>
      <c r="ND323" s="22"/>
      <c r="NE323" s="22"/>
      <c r="NF323" s="22"/>
      <c r="NG323" s="22"/>
      <c r="NH323" s="22"/>
      <c r="NI323" s="22"/>
      <c r="NJ323" s="22"/>
      <c r="NK323" s="22"/>
      <c r="NL323" s="22"/>
      <c r="NM323" s="24"/>
      <c r="NN323" s="22"/>
      <c r="NO323" s="22"/>
      <c r="NP323" s="22"/>
      <c r="NQ323" s="22"/>
      <c r="NR323" s="22"/>
      <c r="NS323" s="22"/>
      <c r="NT323" s="22"/>
      <c r="NU323" s="22"/>
      <c r="NV323" s="22"/>
      <c r="NW323" s="22"/>
      <c r="NX323" s="22"/>
      <c r="NY323" s="22"/>
      <c r="NZ323" s="22"/>
      <c r="OA323" s="22"/>
      <c r="OB323" s="22"/>
      <c r="OC323" s="22"/>
      <c r="OD323" s="22"/>
      <c r="OE323" s="22"/>
      <c r="OF323" s="22"/>
      <c r="OG323" s="22"/>
      <c r="OH323" s="22"/>
      <c r="OI323" s="22"/>
      <c r="OJ323" s="22"/>
      <c r="OK323" s="22"/>
      <c r="OL323" s="22"/>
      <c r="OM323" s="22"/>
      <c r="ON323" s="22"/>
      <c r="OO323" s="22"/>
      <c r="OP323" s="22"/>
      <c r="OQ323" s="22"/>
      <c r="OR323" s="22"/>
    </row>
    <row r="324" spans="1:408" ht="15" thickBot="1">
      <c r="A324" s="1" t="str">
        <f t="shared" si="7"/>
        <v>RaudhaFebruari-2</v>
      </c>
      <c r="B324" s="12" t="str">
        <f t="shared" si="8"/>
        <v>FebruariSUSENAS Maret 2025 (Pengolahan)</v>
      </c>
      <c r="C324" s="13" t="s">
        <v>153</v>
      </c>
      <c r="D324" s="14" t="s">
        <v>98</v>
      </c>
      <c r="E324" s="15" t="s">
        <v>162</v>
      </c>
      <c r="F324" s="15"/>
      <c r="G324" s="15">
        <f t="shared" si="6"/>
        <v>2288000</v>
      </c>
      <c r="H324" s="16">
        <v>26000</v>
      </c>
      <c r="I324" s="14" t="s">
        <v>23</v>
      </c>
      <c r="J324" s="17">
        <v>88</v>
      </c>
      <c r="K324" s="75" t="s">
        <v>545</v>
      </c>
      <c r="L324" s="25">
        <v>45700</v>
      </c>
      <c r="M324" s="25">
        <v>45734</v>
      </c>
      <c r="N324" s="16" t="e">
        <f t="shared" ca="1" si="9"/>
        <v>#NAME?</v>
      </c>
      <c r="O324" s="19"/>
      <c r="P324" s="19"/>
      <c r="Q324" s="20"/>
      <c r="R324" s="21" t="str">
        <f t="array" ref="R324">VLOOKUP(C324,DB!A:D,2,FALSE)</f>
        <v>Lingkungan VII</v>
      </c>
      <c r="S324" s="21" t="str">
        <f t="array" ref="S324">VLOOKUP(C324,DB!A:D,3,FALSE)</f>
        <v>raudhaelf@gmail.com</v>
      </c>
      <c r="T324" s="22" t="s">
        <v>19</v>
      </c>
      <c r="U324" s="1" t="str">
        <f t="shared" si="10"/>
        <v>RaudhaFebruari</v>
      </c>
      <c r="V324" s="23">
        <f t="shared" si="12"/>
        <v>45734</v>
      </c>
      <c r="X324" s="26">
        <f>VLOOKUP(CONCATENATE(C324,D324),'Honor 2025'!A:D,4,FALSE)</f>
        <v>3124000</v>
      </c>
      <c r="Y324" s="24"/>
      <c r="BE324" s="24"/>
      <c r="CK324" s="24"/>
      <c r="DQ324" s="24"/>
      <c r="EW324" s="24"/>
      <c r="GC324" s="24"/>
      <c r="HI324" s="24"/>
      <c r="IO324" s="24"/>
      <c r="JU324" s="24"/>
      <c r="LA324" s="24"/>
      <c r="MG324" s="24"/>
      <c r="NM324" s="24"/>
    </row>
    <row r="325" spans="1:408" ht="15" thickBot="1">
      <c r="A325" s="1" t="str">
        <f t="shared" si="7"/>
        <v>Arief RohmanFebruari-2</v>
      </c>
      <c r="B325" s="12" t="str">
        <f t="shared" si="8"/>
        <v>FebruariSUSENAS Maret 2025 (Pengolahan)</v>
      </c>
      <c r="C325" s="13" t="s">
        <v>155</v>
      </c>
      <c r="D325" s="14" t="s">
        <v>98</v>
      </c>
      <c r="E325" s="15" t="s">
        <v>162</v>
      </c>
      <c r="F325" s="15"/>
      <c r="G325" s="15">
        <f t="shared" si="6"/>
        <v>2288000</v>
      </c>
      <c r="H325" s="16">
        <v>26000</v>
      </c>
      <c r="I325" s="14" t="s">
        <v>23</v>
      </c>
      <c r="J325" s="17">
        <v>88</v>
      </c>
      <c r="K325" s="74" t="s">
        <v>545</v>
      </c>
      <c r="L325" s="25">
        <v>45700</v>
      </c>
      <c r="M325" s="25">
        <v>45734</v>
      </c>
      <c r="N325" s="16" t="e">
        <f t="shared" ca="1" si="9"/>
        <v>#NAME?</v>
      </c>
      <c r="O325" s="19"/>
      <c r="P325" s="19"/>
      <c r="Q325" s="20"/>
      <c r="R325" s="21" t="str">
        <f t="array" ref="R325">VLOOKUP(C325,DB!A:D,2,FALSE)</f>
        <v>RD Kalasey T70/C</v>
      </c>
      <c r="S325" s="21" t="str">
        <f t="array" ref="S325">VLOOKUP(C325,DB!A:D,3,FALSE)</f>
        <v>ariefrohm4n@gmail.com</v>
      </c>
      <c r="T325" s="22" t="s">
        <v>19</v>
      </c>
      <c r="U325" s="1" t="str">
        <f t="shared" si="10"/>
        <v>Arief RohmanFebruari</v>
      </c>
      <c r="V325" s="23">
        <f t="shared" si="12"/>
        <v>45734</v>
      </c>
      <c r="X325" s="26">
        <f>VLOOKUP(CONCATENATE(C325,D325),'Honor 2025'!A:D,4,FALSE)</f>
        <v>3090000</v>
      </c>
      <c r="Y325" s="24"/>
      <c r="BE325" s="24"/>
      <c r="CK325" s="24"/>
      <c r="DQ325" s="24"/>
      <c r="EW325" s="24"/>
      <c r="GC325" s="24"/>
      <c r="HI325" s="24"/>
      <c r="IO325" s="24"/>
      <c r="JU325" s="24"/>
      <c r="LA325" s="24"/>
      <c r="MG325" s="24"/>
      <c r="NM325" s="24"/>
    </row>
    <row r="326" spans="1:408" ht="15" thickBot="1">
      <c r="A326" s="1" t="str">
        <f t="shared" si="7"/>
        <v>Atria Sari Juwita UmarFebruari-2</v>
      </c>
      <c r="B326" s="12" t="str">
        <f t="shared" si="8"/>
        <v>FebruariSUSENAS Maret 2025 (Pengolahan)</v>
      </c>
      <c r="C326" s="13" t="s">
        <v>156</v>
      </c>
      <c r="D326" s="14" t="s">
        <v>98</v>
      </c>
      <c r="E326" s="15" t="s">
        <v>162</v>
      </c>
      <c r="F326" s="15"/>
      <c r="G326" s="15">
        <f t="shared" si="6"/>
        <v>2288000</v>
      </c>
      <c r="H326" s="16">
        <v>26000</v>
      </c>
      <c r="I326" s="14" t="s">
        <v>23</v>
      </c>
      <c r="J326" s="17">
        <v>88</v>
      </c>
      <c r="K326" s="75" t="s">
        <v>545</v>
      </c>
      <c r="L326" s="25">
        <v>45700</v>
      </c>
      <c r="M326" s="25">
        <v>45734</v>
      </c>
      <c r="N326" s="16" t="e">
        <f t="shared" ca="1" si="9"/>
        <v>#NAME?</v>
      </c>
      <c r="O326" s="19"/>
      <c r="P326" s="19"/>
      <c r="Q326" s="20"/>
      <c r="R326" s="21" t="str">
        <f t="array" ref="R326">VLOOKUP(C326,DB!A:D,2,FALSE)</f>
        <v>Lingkungan III</v>
      </c>
      <c r="S326" s="21" t="str">
        <f t="array" ref="S326">VLOOKUP(C326,DB!A:D,3,FALSE)</f>
        <v>atriaaa.sary@gmail.com</v>
      </c>
      <c r="T326" s="22" t="s">
        <v>19</v>
      </c>
      <c r="U326" s="1" t="str">
        <f t="shared" si="10"/>
        <v>Atria Sari Juwita UmarFebruari</v>
      </c>
      <c r="V326" s="23">
        <f t="shared" si="12"/>
        <v>45734</v>
      </c>
      <c r="X326" s="26">
        <f>VLOOKUP(CONCATENATE(C326,D326),'Honor 2025'!A:D,4,FALSE)</f>
        <v>3124000</v>
      </c>
      <c r="Y326" s="24"/>
      <c r="BE326" s="24"/>
      <c r="CK326" s="24"/>
      <c r="DQ326" s="24"/>
      <c r="EW326" s="24"/>
      <c r="GC326" s="24"/>
      <c r="HI326" s="24"/>
      <c r="IO326" s="24"/>
      <c r="JU326" s="24"/>
      <c r="LA326" s="24"/>
      <c r="MG326" s="24"/>
      <c r="NM326" s="24"/>
    </row>
    <row r="327" spans="1:408" ht="15" thickBot="1">
      <c r="A327" s="1" t="str">
        <f t="shared" si="7"/>
        <v>Evy Farmita BawawaFebruari-2</v>
      </c>
      <c r="B327" s="12" t="str">
        <f t="shared" si="8"/>
        <v>FebruariSUSENAS Maret 2025 (Pengolahan)</v>
      </c>
      <c r="C327" s="13" t="s">
        <v>157</v>
      </c>
      <c r="D327" s="14" t="s">
        <v>98</v>
      </c>
      <c r="E327" s="15" t="s">
        <v>162</v>
      </c>
      <c r="F327" s="15"/>
      <c r="G327" s="15">
        <f t="shared" si="6"/>
        <v>2288000</v>
      </c>
      <c r="H327" s="16">
        <v>26000</v>
      </c>
      <c r="I327" s="14" t="s">
        <v>23</v>
      </c>
      <c r="J327" s="17">
        <v>88</v>
      </c>
      <c r="K327" s="74" t="s">
        <v>545</v>
      </c>
      <c r="L327" s="25">
        <v>45700</v>
      </c>
      <c r="M327" s="25">
        <v>45734</v>
      </c>
      <c r="N327" s="16" t="e">
        <f t="shared" ca="1" si="9"/>
        <v>#NAME?</v>
      </c>
      <c r="O327" s="19"/>
      <c r="P327" s="19"/>
      <c r="Q327" s="20"/>
      <c r="R327" s="21" t="str">
        <f t="array" ref="R327">VLOOKUP(C327,DB!A:D,2,FALSE)</f>
        <v>Jalan baru</v>
      </c>
      <c r="S327" s="21" t="str">
        <f t="array" ref="S327">VLOOKUP(C327,DB!A:D,3,FALSE)</f>
        <v>farmitabawawa90@gmail.com</v>
      </c>
      <c r="T327" s="22" t="s">
        <v>19</v>
      </c>
      <c r="U327" s="1" t="str">
        <f t="shared" si="10"/>
        <v>Evy Farmita BawawaFebruari</v>
      </c>
      <c r="V327" s="23">
        <f t="shared" si="12"/>
        <v>45734</v>
      </c>
      <c r="X327" s="26">
        <f>VLOOKUP(CONCATENATE(C327,D327),'Honor 2025'!A:D,4,FALSE)</f>
        <v>3124000</v>
      </c>
      <c r="Y327" s="24"/>
      <c r="BE327" s="24"/>
      <c r="CK327" s="24"/>
      <c r="DQ327" s="24"/>
      <c r="EW327" s="24"/>
      <c r="GC327" s="24"/>
      <c r="HI327" s="24"/>
      <c r="IO327" s="24"/>
      <c r="JU327" s="24"/>
      <c r="LA327" s="24"/>
      <c r="MG327" s="24"/>
      <c r="NM327" s="24"/>
    </row>
    <row r="328" spans="1:408" ht="15" thickBot="1">
      <c r="A328" s="1" t="str">
        <f t="shared" si="7"/>
        <v>Christanto TatuwoFebruari-2</v>
      </c>
      <c r="B328" s="12" t="str">
        <f t="shared" si="8"/>
        <v>FebruariSUSENAS Maret 2025 (Pengolahan)</v>
      </c>
      <c r="C328" s="13" t="s">
        <v>158</v>
      </c>
      <c r="D328" s="14" t="s">
        <v>98</v>
      </c>
      <c r="E328" s="15" t="s">
        <v>162</v>
      </c>
      <c r="F328" s="15"/>
      <c r="G328" s="15">
        <f t="shared" si="6"/>
        <v>2262000</v>
      </c>
      <c r="H328" s="16">
        <v>26000</v>
      </c>
      <c r="I328" s="14" t="s">
        <v>23</v>
      </c>
      <c r="J328" s="17">
        <v>87</v>
      </c>
      <c r="K328" s="75" t="s">
        <v>545</v>
      </c>
      <c r="L328" s="25">
        <v>45700</v>
      </c>
      <c r="M328" s="25">
        <v>45734</v>
      </c>
      <c r="N328" s="16" t="e">
        <f t="shared" ca="1" si="9"/>
        <v>#NAME?</v>
      </c>
      <c r="O328" s="19"/>
      <c r="P328" s="19"/>
      <c r="Q328" s="20"/>
      <c r="R328" s="21" t="str">
        <f t="array" ref="R328">VLOOKUP(C328,DB!A:D,2,FALSE)</f>
        <v>Bailang lingk 2</v>
      </c>
      <c r="S328" s="21" t="str">
        <f t="array" ref="S328">VLOOKUP(C328,DB!A:D,3,FALSE)</f>
        <v>christantotatuwo4@gmail.com</v>
      </c>
      <c r="T328" s="22" t="s">
        <v>19</v>
      </c>
      <c r="U328" s="1" t="str">
        <f t="shared" si="10"/>
        <v>Christanto TatuwoFebruari</v>
      </c>
      <c r="V328" s="23">
        <f t="shared" si="12"/>
        <v>45734</v>
      </c>
      <c r="X328" s="26">
        <f>VLOOKUP(CONCATENATE(C328,D328),'Honor 2025'!A:D,4,FALSE)</f>
        <v>3064000</v>
      </c>
      <c r="Y328" s="24"/>
      <c r="BE328" s="24"/>
      <c r="CK328" s="24"/>
      <c r="DQ328" s="24"/>
      <c r="EW328" s="24"/>
      <c r="GC328" s="24"/>
      <c r="HI328" s="24"/>
      <c r="IO328" s="24"/>
      <c r="JU328" s="24"/>
      <c r="LA328" s="24"/>
      <c r="MG328" s="24"/>
      <c r="NM328" s="24"/>
    </row>
    <row r="329" spans="1:408" ht="15" thickBot="1">
      <c r="A329" s="1" t="str">
        <f t="shared" si="7"/>
        <v>AUDI AVRI HENRY SINGALFebruari-1</v>
      </c>
      <c r="B329" s="12" t="str">
        <f t="shared" si="8"/>
        <v>FebruariSUSENAS Maret 2025 (Pengolahan)</v>
      </c>
      <c r="C329" s="13" t="s">
        <v>163</v>
      </c>
      <c r="D329" s="14" t="s">
        <v>98</v>
      </c>
      <c r="E329" s="15" t="s">
        <v>162</v>
      </c>
      <c r="F329" s="15"/>
      <c r="G329" s="15">
        <f t="shared" si="6"/>
        <v>2262000</v>
      </c>
      <c r="H329" s="16">
        <v>26000</v>
      </c>
      <c r="I329" s="14" t="s">
        <v>23</v>
      </c>
      <c r="J329" s="17">
        <v>87</v>
      </c>
      <c r="K329" s="74" t="s">
        <v>545</v>
      </c>
      <c r="L329" s="25">
        <v>45700</v>
      </c>
      <c r="M329" s="25">
        <v>45734</v>
      </c>
      <c r="N329" s="16" t="e">
        <f t="shared" ca="1" si="9"/>
        <v>#NAME?</v>
      </c>
      <c r="O329" s="19"/>
      <c r="P329" s="19"/>
      <c r="Q329" s="20"/>
      <c r="R329" s="21" t="str">
        <f t="array" ref="R329">VLOOKUP(C329,DB!A:D,2,FALSE)</f>
        <v>Jl. Sea, Lorong Batu Lamo II</v>
      </c>
      <c r="S329" s="21" t="str">
        <f t="array" ref="S329">VLOOKUP(C329,DB!A:D,3,FALSE)</f>
        <v>audi.henrys@gmail.com</v>
      </c>
      <c r="T329" s="22" t="s">
        <v>19</v>
      </c>
      <c r="U329" s="1" t="str">
        <f t="shared" si="10"/>
        <v>AUDI AVRI HENRY SINGALFebruari</v>
      </c>
      <c r="V329" s="23">
        <f t="shared" si="12"/>
        <v>45734</v>
      </c>
      <c r="X329" s="26">
        <f>VLOOKUP(CONCATENATE(C329,D329),'Honor 2025'!A:D,4,FALSE)</f>
        <v>2622000</v>
      </c>
      <c r="Y329" s="24"/>
      <c r="BE329" s="24"/>
      <c r="CK329" s="24"/>
      <c r="DQ329" s="24"/>
      <c r="EW329" s="24"/>
      <c r="GC329" s="24"/>
      <c r="HI329" s="24"/>
      <c r="IO329" s="24"/>
      <c r="JU329" s="24"/>
      <c r="LA329" s="24"/>
      <c r="MG329" s="24"/>
      <c r="NM329" s="24"/>
    </row>
    <row r="330" spans="1:408" ht="15" thickBot="1">
      <c r="A330" s="1" t="str">
        <f t="shared" si="7"/>
        <v>Gadis Wiranti Pujiastuti DamaFebruari-1</v>
      </c>
      <c r="B330" s="12" t="str">
        <f t="shared" si="8"/>
        <v>FebruariSUSENAS Maret 2025 (Pengolahan)</v>
      </c>
      <c r="C330" s="13" t="s">
        <v>164</v>
      </c>
      <c r="D330" s="14" t="s">
        <v>98</v>
      </c>
      <c r="E330" s="15" t="s">
        <v>162</v>
      </c>
      <c r="F330" s="15"/>
      <c r="G330" s="15">
        <f t="shared" si="6"/>
        <v>2262000</v>
      </c>
      <c r="H330" s="16">
        <v>26000</v>
      </c>
      <c r="I330" s="14" t="s">
        <v>23</v>
      </c>
      <c r="J330" s="17">
        <v>87</v>
      </c>
      <c r="K330" s="75" t="s">
        <v>545</v>
      </c>
      <c r="L330" s="25">
        <v>45700</v>
      </c>
      <c r="M330" s="25">
        <v>45734</v>
      </c>
      <c r="N330" s="16" t="e">
        <f t="shared" ca="1" si="9"/>
        <v>#NAME?</v>
      </c>
      <c r="O330" s="19"/>
      <c r="P330" s="19"/>
      <c r="Q330" s="20"/>
      <c r="R330" s="21" t="str">
        <f t="array" ref="R330">VLOOKUP(C330,DB!A:D,2,FALSE)</f>
        <v>Lingkungan II Kel. Sumompo</v>
      </c>
      <c r="S330" s="21" t="str">
        <f t="array" ref="S330">VLOOKUP(C330,DB!A:D,3,FALSE)</f>
        <v>damawiranti@gmail.com</v>
      </c>
      <c r="T330" s="22" t="s">
        <v>19</v>
      </c>
      <c r="U330" s="1" t="str">
        <f t="shared" si="10"/>
        <v>Gadis Wiranti Pujiastuti DamaFebruari</v>
      </c>
      <c r="V330" s="23">
        <f t="shared" si="12"/>
        <v>45734</v>
      </c>
      <c r="X330" s="26">
        <f>VLOOKUP(CONCATENATE(C330,D330),'Honor 2025'!A:D,4,FALSE)</f>
        <v>2622000</v>
      </c>
      <c r="Y330" s="24"/>
      <c r="BE330" s="24"/>
      <c r="CK330" s="24"/>
      <c r="DQ330" s="24"/>
      <c r="EW330" s="24"/>
      <c r="GC330" s="24"/>
      <c r="HI330" s="24"/>
      <c r="IO330" s="24"/>
      <c r="JU330" s="24"/>
      <c r="LA330" s="24"/>
      <c r="MG330" s="24"/>
      <c r="NM330" s="24"/>
    </row>
    <row r="331" spans="1:408" ht="15" thickBot="1">
      <c r="A331" s="1" t="str">
        <f t="shared" si="7"/>
        <v>Wiwin KarimFebruari-1</v>
      </c>
      <c r="B331" s="12" t="str">
        <f t="shared" si="8"/>
        <v>FebruariSUSENAS Maret 2025 (Pengolahan)</v>
      </c>
      <c r="C331" s="13" t="s">
        <v>165</v>
      </c>
      <c r="D331" s="14" t="s">
        <v>98</v>
      </c>
      <c r="E331" s="15" t="s">
        <v>162</v>
      </c>
      <c r="F331" s="15"/>
      <c r="G331" s="15">
        <f t="shared" si="6"/>
        <v>2262000</v>
      </c>
      <c r="H331" s="16">
        <v>26000</v>
      </c>
      <c r="I331" s="14" t="s">
        <v>23</v>
      </c>
      <c r="J331" s="17">
        <v>87</v>
      </c>
      <c r="K331" s="74" t="s">
        <v>545</v>
      </c>
      <c r="L331" s="25">
        <v>45700</v>
      </c>
      <c r="M331" s="25">
        <v>45734</v>
      </c>
      <c r="N331" s="16" t="e">
        <f t="shared" ca="1" si="9"/>
        <v>#NAME?</v>
      </c>
      <c r="O331" s="19"/>
      <c r="P331" s="19"/>
      <c r="Q331" s="20"/>
      <c r="R331" s="21" t="str">
        <f t="array" ref="R331">VLOOKUP(C331,DB!A:D,2,FALSE)</f>
        <v>Taas tikala ling 2</v>
      </c>
      <c r="S331" s="21" t="str">
        <f t="array" ref="S331">VLOOKUP(C331,DB!A:D,3,FALSE)</f>
        <v>Wiwinkarim00@gmail.com</v>
      </c>
      <c r="T331" s="22" t="s">
        <v>19</v>
      </c>
      <c r="U331" s="1" t="str">
        <f t="shared" si="10"/>
        <v>Wiwin KarimFebruari</v>
      </c>
      <c r="V331" s="23">
        <f t="shared" si="12"/>
        <v>45734</v>
      </c>
      <c r="X331" s="26">
        <f>VLOOKUP(CONCATENATE(C331,D331),'Honor 2025'!A:D,4,FALSE)</f>
        <v>2622000</v>
      </c>
      <c r="Y331" s="24"/>
      <c r="BE331" s="24"/>
      <c r="CK331" s="24"/>
      <c r="DQ331" s="24"/>
      <c r="EW331" s="24"/>
      <c r="GC331" s="24"/>
      <c r="HI331" s="24"/>
      <c r="IO331" s="24"/>
      <c r="JU331" s="24"/>
      <c r="LA331" s="24"/>
      <c r="MG331" s="24"/>
      <c r="NM331" s="24"/>
    </row>
    <row r="332" spans="1:408" ht="15" thickBot="1">
      <c r="A332" s="1" t="str">
        <f t="shared" si="7"/>
        <v>RaudhaFebruari-3</v>
      </c>
      <c r="B332" s="12" t="str">
        <f t="shared" si="8"/>
        <v>FebruariSERUTI Triwulan 1 (Pengolahan)</v>
      </c>
      <c r="C332" s="13" t="s">
        <v>153</v>
      </c>
      <c r="D332" s="14" t="s">
        <v>98</v>
      </c>
      <c r="E332" s="15" t="s">
        <v>166</v>
      </c>
      <c r="F332" s="15"/>
      <c r="G332" s="15">
        <f t="shared" si="6"/>
        <v>360000</v>
      </c>
      <c r="H332" s="16">
        <v>18000</v>
      </c>
      <c r="I332" s="14" t="s">
        <v>23</v>
      </c>
      <c r="J332" s="17">
        <v>20</v>
      </c>
      <c r="K332" s="75" t="s">
        <v>545</v>
      </c>
      <c r="L332" s="25">
        <v>45701</v>
      </c>
      <c r="M332" s="25">
        <v>45734</v>
      </c>
      <c r="N332" s="16" t="e">
        <f t="shared" ca="1" si="9"/>
        <v>#NAME?</v>
      </c>
      <c r="O332" s="19"/>
      <c r="P332" s="19"/>
      <c r="Q332" s="20"/>
      <c r="R332" s="21" t="str">
        <f t="array" ref="R332">VLOOKUP(C332,DB!A:D,2,FALSE)</f>
        <v>Lingkungan VII</v>
      </c>
      <c r="S332" s="21" t="str">
        <f t="array" ref="S332">VLOOKUP(C332,DB!A:D,3,FALSE)</f>
        <v>raudhaelf@gmail.com</v>
      </c>
      <c r="T332" s="22" t="s">
        <v>19</v>
      </c>
      <c r="U332" s="1" t="str">
        <f t="shared" si="10"/>
        <v>RaudhaFebruari</v>
      </c>
      <c r="V332" s="23">
        <f t="shared" si="12"/>
        <v>45734</v>
      </c>
      <c r="X332" s="26">
        <f>VLOOKUP(CONCATENATE(C332,D332),'Honor 2025'!A:D,4,FALSE)</f>
        <v>3124000</v>
      </c>
      <c r="Y332" s="24"/>
      <c r="BE332" s="24"/>
      <c r="CK332" s="24"/>
      <c r="DQ332" s="24"/>
      <c r="EW332" s="24"/>
      <c r="GC332" s="24"/>
      <c r="HI332" s="24"/>
      <c r="IO332" s="24"/>
      <c r="JU332" s="24"/>
      <c r="LA332" s="24"/>
      <c r="MG332" s="24"/>
      <c r="NM332" s="24"/>
    </row>
    <row r="333" spans="1:408" ht="15" thickBot="1">
      <c r="A333" s="1" t="str">
        <f t="shared" si="7"/>
        <v>Arief RohmanFebruari-3</v>
      </c>
      <c r="B333" s="12" t="str">
        <f t="shared" si="8"/>
        <v>FebruariSERUTI Triwulan 1 (Pengolahan)</v>
      </c>
      <c r="C333" s="13" t="s">
        <v>155</v>
      </c>
      <c r="D333" s="14" t="s">
        <v>98</v>
      </c>
      <c r="E333" s="15" t="s">
        <v>166</v>
      </c>
      <c r="F333" s="15"/>
      <c r="G333" s="15">
        <f t="shared" si="6"/>
        <v>360000</v>
      </c>
      <c r="H333" s="16">
        <v>18000</v>
      </c>
      <c r="I333" s="14" t="s">
        <v>23</v>
      </c>
      <c r="J333" s="17">
        <v>20</v>
      </c>
      <c r="K333" s="74" t="s">
        <v>545</v>
      </c>
      <c r="L333" s="25">
        <v>45701</v>
      </c>
      <c r="M333" s="25">
        <v>45734</v>
      </c>
      <c r="N333" s="16" t="e">
        <f t="shared" ca="1" si="9"/>
        <v>#NAME?</v>
      </c>
      <c r="O333" s="19"/>
      <c r="P333" s="19"/>
      <c r="Q333" s="20"/>
      <c r="R333" s="21" t="str">
        <f t="array" ref="R333">VLOOKUP(C333,DB!A:D,2,FALSE)</f>
        <v>RD Kalasey T70/C</v>
      </c>
      <c r="S333" s="21" t="str">
        <f t="array" ref="S333">VLOOKUP(C333,DB!A:D,3,FALSE)</f>
        <v>ariefrohm4n@gmail.com</v>
      </c>
      <c r="T333" s="22" t="s">
        <v>19</v>
      </c>
      <c r="U333" s="1" t="str">
        <f t="shared" si="10"/>
        <v>Arief RohmanFebruari</v>
      </c>
      <c r="V333" s="23">
        <f t="shared" si="12"/>
        <v>45734</v>
      </c>
      <c r="X333" s="26">
        <f>VLOOKUP(CONCATENATE(C333,D333),'Honor 2025'!A:D,4,FALSE)</f>
        <v>3090000</v>
      </c>
      <c r="Y333" s="24"/>
      <c r="BE333" s="24"/>
      <c r="CK333" s="24"/>
      <c r="DQ333" s="24"/>
      <c r="EW333" s="24"/>
      <c r="GC333" s="24"/>
      <c r="HI333" s="24"/>
      <c r="IO333" s="24"/>
      <c r="JU333" s="24"/>
      <c r="LA333" s="24"/>
      <c r="MG333" s="24"/>
      <c r="NM333" s="24"/>
    </row>
    <row r="334" spans="1:408" ht="15" thickBot="1">
      <c r="A334" s="1" t="str">
        <f t="shared" si="7"/>
        <v>Atria Sari Juwita UmarFebruari-3</v>
      </c>
      <c r="B334" s="12" t="str">
        <f t="shared" si="8"/>
        <v>FebruariSERUTI Triwulan 1 (Pengolahan)</v>
      </c>
      <c r="C334" s="13" t="s">
        <v>156</v>
      </c>
      <c r="D334" s="14" t="s">
        <v>98</v>
      </c>
      <c r="E334" s="15" t="s">
        <v>166</v>
      </c>
      <c r="F334" s="15"/>
      <c r="G334" s="15">
        <f t="shared" si="6"/>
        <v>360000</v>
      </c>
      <c r="H334" s="16">
        <v>18000</v>
      </c>
      <c r="I334" s="14" t="s">
        <v>23</v>
      </c>
      <c r="J334" s="17">
        <v>20</v>
      </c>
      <c r="K334" s="75" t="s">
        <v>545</v>
      </c>
      <c r="L334" s="25">
        <v>45701</v>
      </c>
      <c r="M334" s="25">
        <v>45734</v>
      </c>
      <c r="N334" s="16" t="e">
        <f t="shared" ca="1" si="9"/>
        <v>#NAME?</v>
      </c>
      <c r="O334" s="19"/>
      <c r="P334" s="19"/>
      <c r="Q334" s="20"/>
      <c r="R334" s="21" t="str">
        <f t="array" ref="R334">VLOOKUP(C334,DB!A:D,2,FALSE)</f>
        <v>Lingkungan III</v>
      </c>
      <c r="S334" s="21" t="str">
        <f t="array" ref="S334">VLOOKUP(C334,DB!A:D,3,FALSE)</f>
        <v>atriaaa.sary@gmail.com</v>
      </c>
      <c r="T334" s="22" t="s">
        <v>19</v>
      </c>
      <c r="U334" s="1" t="str">
        <f t="shared" si="10"/>
        <v>Atria Sari Juwita UmarFebruari</v>
      </c>
      <c r="V334" s="23">
        <f t="shared" si="12"/>
        <v>45734</v>
      </c>
      <c r="X334" s="26">
        <f>VLOOKUP(CONCATENATE(C334,D334),'Honor 2025'!A:D,4,FALSE)</f>
        <v>3124000</v>
      </c>
      <c r="Y334" s="24"/>
      <c r="BE334" s="24"/>
      <c r="CK334" s="24"/>
      <c r="DQ334" s="24"/>
      <c r="EW334" s="24"/>
      <c r="GC334" s="24"/>
      <c r="HI334" s="24"/>
      <c r="IO334" s="24"/>
      <c r="JU334" s="24"/>
      <c r="LA334" s="24"/>
      <c r="MG334" s="24"/>
      <c r="NM334" s="24"/>
    </row>
    <row r="335" spans="1:408" ht="15" thickBot="1">
      <c r="A335" s="1" t="str">
        <f t="shared" si="7"/>
        <v>Evy Farmita BawawaFebruari-3</v>
      </c>
      <c r="B335" s="12" t="str">
        <f t="shared" si="8"/>
        <v>FebruariSERUTI Triwulan 1 (Pengolahan)</v>
      </c>
      <c r="C335" s="13" t="s">
        <v>157</v>
      </c>
      <c r="D335" s="14" t="s">
        <v>98</v>
      </c>
      <c r="E335" s="15" t="s">
        <v>166</v>
      </c>
      <c r="F335" s="15"/>
      <c r="G335" s="15">
        <f t="shared" si="6"/>
        <v>360000</v>
      </c>
      <c r="H335" s="16">
        <v>18000</v>
      </c>
      <c r="I335" s="14" t="s">
        <v>23</v>
      </c>
      <c r="J335" s="17">
        <v>20</v>
      </c>
      <c r="K335" s="74" t="s">
        <v>545</v>
      </c>
      <c r="L335" s="25">
        <v>45701</v>
      </c>
      <c r="M335" s="25">
        <v>45734</v>
      </c>
      <c r="N335" s="16" t="e">
        <f t="shared" ca="1" si="9"/>
        <v>#NAME?</v>
      </c>
      <c r="O335" s="19"/>
      <c r="P335" s="19"/>
      <c r="Q335" s="20"/>
      <c r="R335" s="21" t="str">
        <f t="array" ref="R335">VLOOKUP(C335,DB!A:D,2,FALSE)</f>
        <v>Jalan baru</v>
      </c>
      <c r="S335" s="21" t="str">
        <f t="array" ref="S335">VLOOKUP(C335,DB!A:D,3,FALSE)</f>
        <v>farmitabawawa90@gmail.com</v>
      </c>
      <c r="T335" s="22" t="s">
        <v>19</v>
      </c>
      <c r="U335" s="1" t="str">
        <f t="shared" si="10"/>
        <v>Evy Farmita BawawaFebruari</v>
      </c>
      <c r="V335" s="23">
        <f t="shared" si="12"/>
        <v>45734</v>
      </c>
      <c r="X335" s="26">
        <f>VLOOKUP(CONCATENATE(C335,D335),'Honor 2025'!A:D,4,FALSE)</f>
        <v>3124000</v>
      </c>
      <c r="Y335" s="24"/>
      <c r="BE335" s="24"/>
      <c r="CK335" s="24"/>
      <c r="DQ335" s="24"/>
      <c r="EW335" s="24"/>
      <c r="GC335" s="24"/>
      <c r="HI335" s="24"/>
      <c r="IO335" s="24"/>
      <c r="JU335" s="24"/>
      <c r="LA335" s="24"/>
      <c r="MG335" s="24"/>
      <c r="NM335" s="24"/>
    </row>
    <row r="336" spans="1:408" ht="15" thickBot="1">
      <c r="A336" s="1" t="str">
        <f t="shared" si="7"/>
        <v>Christanto TatuwoFebruari-3</v>
      </c>
      <c r="B336" s="12" t="str">
        <f t="shared" si="8"/>
        <v>FebruariSERUTI Triwulan 1 (Pengolahan)</v>
      </c>
      <c r="C336" s="13" t="s">
        <v>158</v>
      </c>
      <c r="D336" s="14" t="s">
        <v>98</v>
      </c>
      <c r="E336" s="15" t="s">
        <v>166</v>
      </c>
      <c r="F336" s="15"/>
      <c r="G336" s="15">
        <f t="shared" si="6"/>
        <v>360000</v>
      </c>
      <c r="H336" s="16">
        <v>18000</v>
      </c>
      <c r="I336" s="14" t="s">
        <v>23</v>
      </c>
      <c r="J336" s="17">
        <v>20</v>
      </c>
      <c r="K336" s="75" t="s">
        <v>545</v>
      </c>
      <c r="L336" s="25">
        <v>45701</v>
      </c>
      <c r="M336" s="25">
        <v>45734</v>
      </c>
      <c r="N336" s="16" t="e">
        <f t="shared" ca="1" si="9"/>
        <v>#NAME?</v>
      </c>
      <c r="O336" s="19"/>
      <c r="P336" s="19"/>
      <c r="Q336" s="20"/>
      <c r="R336" s="21" t="str">
        <f t="array" ref="R336">VLOOKUP(C336,DB!A:D,2,FALSE)</f>
        <v>Bailang lingk 2</v>
      </c>
      <c r="S336" s="21" t="str">
        <f t="array" ref="S336">VLOOKUP(C336,DB!A:D,3,FALSE)</f>
        <v>christantotatuwo4@gmail.com</v>
      </c>
      <c r="T336" s="22" t="s">
        <v>19</v>
      </c>
      <c r="U336" s="1" t="str">
        <f t="shared" si="10"/>
        <v>Christanto TatuwoFebruari</v>
      </c>
      <c r="V336" s="23">
        <f t="shared" si="12"/>
        <v>45734</v>
      </c>
      <c r="X336" s="26">
        <f>VLOOKUP(CONCATENATE(C336,D336),'Honor 2025'!A:D,4,FALSE)</f>
        <v>3064000</v>
      </c>
      <c r="Y336" s="24"/>
      <c r="BE336" s="24"/>
      <c r="CK336" s="24"/>
      <c r="DQ336" s="24"/>
      <c r="EW336" s="24"/>
      <c r="GC336" s="24"/>
      <c r="HI336" s="24"/>
      <c r="IO336" s="24"/>
      <c r="JU336" s="24"/>
      <c r="LA336" s="24"/>
      <c r="MG336" s="24"/>
      <c r="NM336" s="24"/>
    </row>
    <row r="337" spans="1:377" ht="15" thickBot="1">
      <c r="A337" s="1" t="str">
        <f t="shared" si="7"/>
        <v>AUDI AVRI HENRY SINGALFebruari-2</v>
      </c>
      <c r="B337" s="12" t="str">
        <f t="shared" si="8"/>
        <v>FebruariSERUTI Triwulan 1 (Pengolahan)</v>
      </c>
      <c r="C337" s="13" t="s">
        <v>163</v>
      </c>
      <c r="D337" s="14" t="s">
        <v>98</v>
      </c>
      <c r="E337" s="15" t="s">
        <v>166</v>
      </c>
      <c r="F337" s="15"/>
      <c r="G337" s="15">
        <f t="shared" si="6"/>
        <v>360000</v>
      </c>
      <c r="H337" s="16">
        <v>18000</v>
      </c>
      <c r="I337" s="14" t="s">
        <v>23</v>
      </c>
      <c r="J337" s="17">
        <v>20</v>
      </c>
      <c r="K337" s="74" t="s">
        <v>545</v>
      </c>
      <c r="L337" s="25">
        <v>45701</v>
      </c>
      <c r="M337" s="25">
        <v>45734</v>
      </c>
      <c r="N337" s="16" t="e">
        <f t="shared" ca="1" si="9"/>
        <v>#NAME?</v>
      </c>
      <c r="O337" s="19"/>
      <c r="P337" s="19"/>
      <c r="Q337" s="20"/>
      <c r="R337" s="21" t="str">
        <f t="array" ref="R337">VLOOKUP(C337,DB!A:D,2,FALSE)</f>
        <v>Jl. Sea, Lorong Batu Lamo II</v>
      </c>
      <c r="S337" s="21" t="str">
        <f t="array" ref="S337">VLOOKUP(C337,DB!A:D,3,FALSE)</f>
        <v>audi.henrys@gmail.com</v>
      </c>
      <c r="T337" s="22" t="s">
        <v>19</v>
      </c>
      <c r="U337" s="1" t="str">
        <f t="shared" si="10"/>
        <v>AUDI AVRI HENRY SINGALFebruari</v>
      </c>
      <c r="V337" s="23">
        <f t="shared" si="12"/>
        <v>45734</v>
      </c>
      <c r="X337" s="26">
        <f>VLOOKUP(CONCATENATE(C337,D337),'Honor 2025'!A:D,4,FALSE)</f>
        <v>2622000</v>
      </c>
      <c r="Y337" s="24"/>
      <c r="BE337" s="24"/>
      <c r="CK337" s="24"/>
      <c r="DQ337" s="24"/>
      <c r="EW337" s="24"/>
      <c r="GC337" s="24"/>
      <c r="HI337" s="24"/>
      <c r="IO337" s="24"/>
      <c r="JU337" s="24"/>
      <c r="LA337" s="24"/>
      <c r="MG337" s="24"/>
      <c r="NM337" s="24"/>
    </row>
    <row r="338" spans="1:377" ht="15" thickBot="1">
      <c r="A338" s="1" t="str">
        <f t="shared" si="7"/>
        <v>Gadis Wiranti Pujiastuti DamaFebruari-2</v>
      </c>
      <c r="B338" s="12" t="str">
        <f t="shared" si="8"/>
        <v>FebruariSERUTI Triwulan 1 (Pengolahan)</v>
      </c>
      <c r="C338" s="13" t="s">
        <v>164</v>
      </c>
      <c r="D338" s="14" t="s">
        <v>98</v>
      </c>
      <c r="E338" s="15" t="s">
        <v>166</v>
      </c>
      <c r="F338" s="15"/>
      <c r="G338" s="15">
        <f t="shared" si="6"/>
        <v>360000</v>
      </c>
      <c r="H338" s="16">
        <v>18000</v>
      </c>
      <c r="I338" s="14" t="s">
        <v>23</v>
      </c>
      <c r="J338" s="17">
        <v>20</v>
      </c>
      <c r="K338" s="75" t="s">
        <v>545</v>
      </c>
      <c r="L338" s="25">
        <v>45701</v>
      </c>
      <c r="M338" s="25">
        <v>45734</v>
      </c>
      <c r="N338" s="16" t="e">
        <f t="shared" ca="1" si="9"/>
        <v>#NAME?</v>
      </c>
      <c r="O338" s="19"/>
      <c r="P338" s="19"/>
      <c r="Q338" s="20"/>
      <c r="R338" s="21" t="str">
        <f t="array" ref="R338">VLOOKUP(C338,DB!A:D,2,FALSE)</f>
        <v>Lingkungan II Kel. Sumompo</v>
      </c>
      <c r="S338" s="21" t="str">
        <f t="array" ref="S338">VLOOKUP(C338,DB!A:D,3,FALSE)</f>
        <v>damawiranti@gmail.com</v>
      </c>
      <c r="T338" s="22" t="s">
        <v>19</v>
      </c>
      <c r="U338" s="1" t="str">
        <f t="shared" si="10"/>
        <v>Gadis Wiranti Pujiastuti DamaFebruari</v>
      </c>
      <c r="V338" s="23">
        <f t="shared" si="12"/>
        <v>45734</v>
      </c>
      <c r="X338" s="26">
        <f>VLOOKUP(CONCATENATE(C338,D338),'Honor 2025'!A:D,4,FALSE)</f>
        <v>2622000</v>
      </c>
      <c r="Y338" s="24"/>
      <c r="BE338" s="24"/>
      <c r="CK338" s="24"/>
      <c r="DQ338" s="24"/>
      <c r="EW338" s="24"/>
      <c r="GC338" s="24"/>
      <c r="HI338" s="24"/>
      <c r="IO338" s="24"/>
      <c r="JU338" s="24"/>
      <c r="LA338" s="24"/>
      <c r="MG338" s="24"/>
      <c r="NM338" s="24"/>
    </row>
    <row r="339" spans="1:377" ht="15" thickBot="1">
      <c r="A339" s="1" t="str">
        <f t="shared" si="7"/>
        <v>Wiwin KarimFebruari-2</v>
      </c>
      <c r="B339" s="12" t="str">
        <f t="shared" si="8"/>
        <v>FebruariSERUTI Triwulan 1 (Pengolahan)</v>
      </c>
      <c r="C339" s="13" t="s">
        <v>165</v>
      </c>
      <c r="D339" s="14" t="s">
        <v>98</v>
      </c>
      <c r="E339" s="15" t="s">
        <v>166</v>
      </c>
      <c r="F339" s="15"/>
      <c r="G339" s="15">
        <f t="shared" si="6"/>
        <v>360000</v>
      </c>
      <c r="H339" s="16">
        <v>18000</v>
      </c>
      <c r="I339" s="14" t="s">
        <v>23</v>
      </c>
      <c r="J339" s="17">
        <v>20</v>
      </c>
      <c r="K339" s="74" t="s">
        <v>545</v>
      </c>
      <c r="L339" s="25">
        <v>45701</v>
      </c>
      <c r="M339" s="25">
        <v>45734</v>
      </c>
      <c r="N339" s="16" t="e">
        <f t="shared" ca="1" si="9"/>
        <v>#NAME?</v>
      </c>
      <c r="O339" s="19"/>
      <c r="P339" s="19"/>
      <c r="Q339" s="20"/>
      <c r="R339" s="21" t="str">
        <f t="array" ref="R339">VLOOKUP(C339,DB!A:D,2,FALSE)</f>
        <v>Taas tikala ling 2</v>
      </c>
      <c r="S339" s="21" t="str">
        <f t="array" ref="S339">VLOOKUP(C339,DB!A:D,3,FALSE)</f>
        <v>Wiwinkarim00@gmail.com</v>
      </c>
      <c r="T339" s="22" t="s">
        <v>19</v>
      </c>
      <c r="U339" s="1" t="str">
        <f t="shared" si="10"/>
        <v>Wiwin KarimFebruari</v>
      </c>
      <c r="V339" s="23">
        <f t="shared" si="12"/>
        <v>45734</v>
      </c>
      <c r="X339" s="26">
        <f>VLOOKUP(CONCATENATE(C339,D339),'Honor 2025'!A:D,4,FALSE)</f>
        <v>2622000</v>
      </c>
      <c r="Y339" s="24"/>
      <c r="BE339" s="24"/>
      <c r="CK339" s="24"/>
      <c r="DQ339" s="24"/>
      <c r="EW339" s="24"/>
      <c r="GC339" s="24"/>
      <c r="HI339" s="24"/>
      <c r="IO339" s="24"/>
      <c r="JU339" s="24"/>
      <c r="LA339" s="24"/>
      <c r="MG339" s="24"/>
      <c r="NM339" s="24"/>
    </row>
    <row r="340" spans="1:377" ht="15" thickBot="1">
      <c r="A340" s="1" t="str">
        <f t="shared" si="7"/>
        <v>Adriana TandajuMaret-1</v>
      </c>
      <c r="B340" s="12" t="str">
        <f t="shared" si="8"/>
        <v>MaretSurvei Harga Konsumen (HK 1.1 Pasar)</v>
      </c>
      <c r="C340" s="13" t="s">
        <v>36</v>
      </c>
      <c r="D340" s="14" t="s">
        <v>167</v>
      </c>
      <c r="E340" s="15" t="s">
        <v>37</v>
      </c>
      <c r="F340" s="15"/>
      <c r="G340" s="15">
        <f t="shared" si="6"/>
        <v>180000</v>
      </c>
      <c r="H340" s="16">
        <v>45000</v>
      </c>
      <c r="I340" s="14" t="s">
        <v>23</v>
      </c>
      <c r="J340" s="17">
        <v>4</v>
      </c>
      <c r="K340" s="75" t="s">
        <v>159</v>
      </c>
      <c r="L340" s="25">
        <v>45719</v>
      </c>
      <c r="M340" s="25">
        <v>45741</v>
      </c>
      <c r="N340" s="16" t="e">
        <f t="shared" ca="1" si="9"/>
        <v>#NAME?</v>
      </c>
      <c r="O340" s="19"/>
      <c r="P340" s="19"/>
      <c r="Q340" s="20"/>
      <c r="R340" s="21" t="str">
        <f t="array" ref="R340">VLOOKUP(C340,DB!A:D,2,FALSE)</f>
        <v>JL.PRAMUKA NO.29</v>
      </c>
      <c r="S340" s="21" t="str">
        <f t="array" ref="S340">VLOOKUP(C340,DB!A:D,3,FALSE)</f>
        <v>annetandayu553@gmail.com</v>
      </c>
      <c r="T340" s="22" t="s">
        <v>19</v>
      </c>
      <c r="U340" s="1" t="str">
        <f t="shared" si="10"/>
        <v>Adriana TandajuMaret</v>
      </c>
      <c r="V340" s="23">
        <f t="shared" si="12"/>
        <v>45741</v>
      </c>
      <c r="X340" s="26">
        <f>VLOOKUP(CONCATENATE(C340,D340),'Honor 2025'!A:D,4,FALSE)</f>
        <v>1904000</v>
      </c>
      <c r="Y340" s="24"/>
      <c r="BE340" s="24"/>
      <c r="CK340" s="24"/>
      <c r="DQ340" s="24"/>
      <c r="EW340" s="24"/>
      <c r="GC340" s="24"/>
      <c r="HI340" s="24"/>
      <c r="IO340" s="24"/>
      <c r="JU340" s="24"/>
      <c r="LA340" s="24"/>
      <c r="MG340" s="24"/>
      <c r="NM340" s="24"/>
    </row>
    <row r="341" spans="1:377" ht="15" thickBot="1">
      <c r="A341" s="1" t="str">
        <f t="shared" si="7"/>
        <v>Stephen christiani kenteyMaret-1</v>
      </c>
      <c r="B341" s="12" t="str">
        <f t="shared" si="8"/>
        <v>MaretSurvei Harga Konsumen (HK 1.1 Pasar)</v>
      </c>
      <c r="C341" s="13" t="s">
        <v>43</v>
      </c>
      <c r="D341" s="14" t="s">
        <v>167</v>
      </c>
      <c r="E341" s="15" t="s">
        <v>37</v>
      </c>
      <c r="F341" s="15"/>
      <c r="G341" s="15">
        <f t="shared" si="6"/>
        <v>180000</v>
      </c>
      <c r="H341" s="16">
        <v>45000</v>
      </c>
      <c r="I341" s="14" t="s">
        <v>23</v>
      </c>
      <c r="J341" s="17">
        <v>4</v>
      </c>
      <c r="K341" s="74" t="s">
        <v>159</v>
      </c>
      <c r="L341" s="25">
        <v>45719</v>
      </c>
      <c r="M341" s="25">
        <v>45741</v>
      </c>
      <c r="N341" s="16" t="e">
        <f t="shared" ca="1" si="9"/>
        <v>#NAME?</v>
      </c>
      <c r="O341" s="19"/>
      <c r="P341" s="19"/>
      <c r="Q341" s="20"/>
      <c r="R341" s="21" t="str">
        <f t="array" ref="R341">VLOOKUP(C341,DB!A:D,2,FALSE)</f>
        <v>Ranotana weru lingkungan 5</v>
      </c>
      <c r="S341" s="21" t="str">
        <f t="array" ref="S341">VLOOKUP(C341,DB!A:D,3,FALSE)</f>
        <v>Stephenkentey@gmail.com</v>
      </c>
      <c r="T341" s="22" t="s">
        <v>19</v>
      </c>
      <c r="U341" s="1" t="str">
        <f t="shared" si="10"/>
        <v>Stephen christiani kenteyMaret</v>
      </c>
      <c r="V341" s="23">
        <f t="shared" si="12"/>
        <v>45741</v>
      </c>
      <c r="X341" s="26">
        <f>VLOOKUP(CONCATENATE(C341,D341),'Honor 2025'!A:D,4,FALSE)</f>
        <v>1428000</v>
      </c>
      <c r="Y341" s="24"/>
      <c r="BE341" s="24"/>
      <c r="CK341" s="24"/>
      <c r="DQ341" s="24"/>
      <c r="EW341" s="24"/>
      <c r="GC341" s="24"/>
      <c r="HI341" s="24"/>
      <c r="IO341" s="24"/>
      <c r="JU341" s="24"/>
      <c r="LA341" s="24"/>
      <c r="MG341" s="24"/>
      <c r="NM341" s="24"/>
    </row>
    <row r="342" spans="1:377" ht="15" thickBot="1">
      <c r="A342" s="1" t="str">
        <f t="shared" si="7"/>
        <v>Roy MakalewMaret-1</v>
      </c>
      <c r="B342" s="12" t="str">
        <f t="shared" si="8"/>
        <v>MaretSurvei Harga Konsumen (HK 1.1 Pasar)</v>
      </c>
      <c r="C342" s="13" t="s">
        <v>44</v>
      </c>
      <c r="D342" s="14" t="s">
        <v>167</v>
      </c>
      <c r="E342" s="15" t="s">
        <v>37</v>
      </c>
      <c r="F342" s="15"/>
      <c r="G342" s="15">
        <f t="shared" si="6"/>
        <v>180000</v>
      </c>
      <c r="H342" s="16">
        <v>45000</v>
      </c>
      <c r="I342" s="14" t="s">
        <v>23</v>
      </c>
      <c r="J342" s="17">
        <v>4</v>
      </c>
      <c r="K342" s="75" t="s">
        <v>159</v>
      </c>
      <c r="L342" s="25">
        <v>45719</v>
      </c>
      <c r="M342" s="25">
        <v>45741</v>
      </c>
      <c r="N342" s="16" t="e">
        <f t="shared" ca="1" si="9"/>
        <v>#NAME?</v>
      </c>
      <c r="O342" s="19"/>
      <c r="P342" s="19"/>
      <c r="Q342" s="20"/>
      <c r="R342" s="21" t="str">
        <f t="array" ref="R342">VLOOKUP(C342,DB!A:D,2,FALSE)</f>
        <v>Jalan Kleak 77, no 58</v>
      </c>
      <c r="S342" s="21" t="str">
        <f t="array" ref="S342">VLOOKUP(C342,DB!A:D,3,FALSE)</f>
        <v>roymakalew2511@gmail.com</v>
      </c>
      <c r="T342" s="22" t="s">
        <v>19</v>
      </c>
      <c r="U342" s="1" t="str">
        <f t="shared" si="10"/>
        <v>Roy MakalewMaret</v>
      </c>
      <c r="V342" s="23">
        <f t="shared" si="12"/>
        <v>45741</v>
      </c>
      <c r="X342" s="26">
        <f>VLOOKUP(CONCATENATE(C342,D342),'Honor 2025'!A:D,4,FALSE)</f>
        <v>1491000</v>
      </c>
      <c r="Y342" s="24"/>
      <c r="BE342" s="24"/>
      <c r="CK342" s="24"/>
      <c r="DQ342" s="24"/>
      <c r="EW342" s="24"/>
      <c r="GC342" s="24"/>
      <c r="HI342" s="24"/>
      <c r="IO342" s="24"/>
      <c r="JU342" s="24"/>
      <c r="LA342" s="24"/>
      <c r="MG342" s="24"/>
      <c r="NM342" s="24"/>
    </row>
    <row r="343" spans="1:377" ht="15" thickBot="1">
      <c r="A343" s="1" t="str">
        <f t="shared" si="7"/>
        <v>Feibe Ireine Syalome MaramisMaret-1</v>
      </c>
      <c r="B343" s="12" t="str">
        <f t="shared" si="8"/>
        <v>MaretSurvei Harga Konsumen (HK 1.1 Pasar)</v>
      </c>
      <c r="C343" s="13" t="s">
        <v>47</v>
      </c>
      <c r="D343" s="14" t="s">
        <v>167</v>
      </c>
      <c r="E343" s="15" t="s">
        <v>37</v>
      </c>
      <c r="F343" s="15"/>
      <c r="G343" s="15">
        <f t="shared" si="6"/>
        <v>180000</v>
      </c>
      <c r="H343" s="16">
        <v>45000</v>
      </c>
      <c r="I343" s="14" t="s">
        <v>23</v>
      </c>
      <c r="J343" s="17">
        <v>4</v>
      </c>
      <c r="K343" s="74" t="s">
        <v>159</v>
      </c>
      <c r="L343" s="25">
        <v>45719</v>
      </c>
      <c r="M343" s="25">
        <v>45741</v>
      </c>
      <c r="N343" s="16" t="e">
        <f t="shared" ca="1" si="9"/>
        <v>#NAME?</v>
      </c>
      <c r="O343" s="19"/>
      <c r="P343" s="19"/>
      <c r="Q343" s="20"/>
      <c r="R343" s="21" t="str">
        <f t="array" ref="R343">VLOOKUP(C343,DB!A:D,2,FALSE)</f>
        <v>Ranotana Weru</v>
      </c>
      <c r="S343" s="21" t="str">
        <f t="array" ref="S343">VLOOKUP(C343,DB!A:D,3,FALSE)</f>
        <v>feibemaramis0202@gmail.com</v>
      </c>
      <c r="T343" s="22" t="s">
        <v>19</v>
      </c>
      <c r="U343" s="1" t="str">
        <f t="shared" si="10"/>
        <v>Feibe Ireine Syalome MaramisMaret</v>
      </c>
      <c r="V343" s="23">
        <f t="shared" si="12"/>
        <v>45741</v>
      </c>
      <c r="X343" s="26">
        <f>VLOOKUP(CONCATENATE(C343,D343),'Honor 2025'!A:D,4,FALSE)</f>
        <v>1281000</v>
      </c>
      <c r="Y343" s="24"/>
      <c r="BE343" s="24"/>
      <c r="CK343" s="24"/>
      <c r="DQ343" s="24"/>
      <c r="EW343" s="24"/>
      <c r="GC343" s="24"/>
      <c r="HI343" s="24"/>
      <c r="IO343" s="24"/>
      <c r="JU343" s="24"/>
      <c r="LA343" s="24"/>
      <c r="MG343" s="24"/>
      <c r="NM343" s="24"/>
    </row>
    <row r="344" spans="1:377" ht="15" thickBot="1">
      <c r="A344" s="1" t="str">
        <f t="shared" si="7"/>
        <v>Susly Yuliana SeneweMaret-1</v>
      </c>
      <c r="B344" s="12" t="str">
        <f t="shared" si="8"/>
        <v>MaretSurvei Harga Konsumen (HK 1.1 Pasar)</v>
      </c>
      <c r="C344" s="13" t="s">
        <v>48</v>
      </c>
      <c r="D344" s="14" t="s">
        <v>167</v>
      </c>
      <c r="E344" s="15" t="s">
        <v>37</v>
      </c>
      <c r="F344" s="15"/>
      <c r="G344" s="15">
        <f t="shared" si="6"/>
        <v>180000</v>
      </c>
      <c r="H344" s="16">
        <v>45000</v>
      </c>
      <c r="I344" s="14" t="s">
        <v>23</v>
      </c>
      <c r="J344" s="17">
        <v>4</v>
      </c>
      <c r="K344" s="75" t="s">
        <v>159</v>
      </c>
      <c r="L344" s="25">
        <v>45719</v>
      </c>
      <c r="M344" s="25">
        <v>45741</v>
      </c>
      <c r="N344" s="16" t="e">
        <f t="shared" ca="1" si="9"/>
        <v>#NAME?</v>
      </c>
      <c r="O344" s="19"/>
      <c r="P344" s="19"/>
      <c r="Q344" s="20"/>
      <c r="R344" s="21" t="str">
        <f t="array" ref="R344">VLOOKUP(C344,DB!A:D,2,FALSE)</f>
        <v>Jalan Lumimuut 5 Mahakeret Timur lingk.3</v>
      </c>
      <c r="S344" s="21" t="str">
        <f t="array" ref="S344">VLOOKUP(C344,DB!A:D,3,FALSE)</f>
        <v>suslysenewe@gmail.com</v>
      </c>
      <c r="T344" s="22" t="s">
        <v>19</v>
      </c>
      <c r="U344" s="1" t="str">
        <f t="shared" si="10"/>
        <v>Susly Yuliana SeneweMaret</v>
      </c>
      <c r="V344" s="23">
        <f t="shared" si="12"/>
        <v>45741</v>
      </c>
      <c r="X344" s="26">
        <f>VLOOKUP(CONCATENATE(C344,D344),'Honor 2025'!A:D,4,FALSE)</f>
        <v>1185000</v>
      </c>
      <c r="Y344" s="24"/>
      <c r="BE344" s="24"/>
      <c r="CK344" s="24"/>
      <c r="DQ344" s="24"/>
      <c r="EW344" s="24"/>
      <c r="GC344" s="24"/>
      <c r="HI344" s="24"/>
      <c r="IO344" s="24"/>
      <c r="JU344" s="24"/>
      <c r="LA344" s="24"/>
      <c r="MG344" s="24"/>
      <c r="NM344" s="24"/>
    </row>
    <row r="345" spans="1:377" ht="15" thickBot="1">
      <c r="A345" s="1" t="str">
        <f t="shared" si="7"/>
        <v>Heny RumambiMaret-1</v>
      </c>
      <c r="B345" s="12" t="str">
        <f t="shared" si="8"/>
        <v>MaretSurvei Harga Konsumen (HK 1.1 Pasar)</v>
      </c>
      <c r="C345" s="13" t="s">
        <v>49</v>
      </c>
      <c r="D345" s="14" t="s">
        <v>167</v>
      </c>
      <c r="E345" s="15" t="s">
        <v>37</v>
      </c>
      <c r="F345" s="15"/>
      <c r="G345" s="15">
        <f t="shared" si="6"/>
        <v>180000</v>
      </c>
      <c r="H345" s="16">
        <v>45000</v>
      </c>
      <c r="I345" s="14" t="s">
        <v>23</v>
      </c>
      <c r="J345" s="17">
        <v>4</v>
      </c>
      <c r="K345" s="74" t="s">
        <v>159</v>
      </c>
      <c r="L345" s="25">
        <v>45719</v>
      </c>
      <c r="M345" s="25">
        <v>45741</v>
      </c>
      <c r="N345" s="16" t="e">
        <f t="shared" ca="1" si="9"/>
        <v>#NAME?</v>
      </c>
      <c r="O345" s="19"/>
      <c r="P345" s="19"/>
      <c r="Q345" s="20"/>
      <c r="R345" s="21" t="str">
        <f t="array" ref="R345">VLOOKUP(C345,DB!A:D,2,FALSE)</f>
        <v>Jl. Ringkeng BTN Puskopad blok C No. 49A</v>
      </c>
      <c r="S345" s="21" t="str">
        <f t="array" ref="S345">VLOOKUP(C345,DB!A:D,3,FALSE)</f>
        <v>henyrumambi@gmail.com</v>
      </c>
      <c r="T345" s="22" t="s">
        <v>19</v>
      </c>
      <c r="U345" s="1" t="str">
        <f t="shared" si="10"/>
        <v>Heny RumambiMaret</v>
      </c>
      <c r="V345" s="23">
        <f t="shared" si="12"/>
        <v>45741</v>
      </c>
      <c r="X345" s="26">
        <f>VLOOKUP(CONCATENATE(C345,D345),'Honor 2025'!A:D,4,FALSE)</f>
        <v>1576000</v>
      </c>
      <c r="Y345" s="24"/>
      <c r="BE345" s="24"/>
      <c r="CK345" s="24"/>
      <c r="DQ345" s="24"/>
      <c r="EW345" s="24"/>
      <c r="GC345" s="24"/>
      <c r="HI345" s="24"/>
      <c r="IO345" s="24"/>
      <c r="JU345" s="24"/>
      <c r="LA345" s="24"/>
      <c r="MG345" s="24"/>
      <c r="NM345" s="24"/>
    </row>
    <row r="346" spans="1:377" ht="15" thickBot="1">
      <c r="A346" s="1" t="str">
        <f t="shared" si="7"/>
        <v>Sri MulyawatiMaret-1</v>
      </c>
      <c r="B346" s="12" t="str">
        <f t="shared" si="8"/>
        <v>MaretSurvei Harga Konsumen (HK 1.1 Outlet)</v>
      </c>
      <c r="C346" s="13" t="s">
        <v>51</v>
      </c>
      <c r="D346" s="14" t="s">
        <v>167</v>
      </c>
      <c r="E346" s="15" t="s">
        <v>52</v>
      </c>
      <c r="F346" s="15"/>
      <c r="G346" s="15">
        <f t="shared" si="6"/>
        <v>240000</v>
      </c>
      <c r="H346" s="16">
        <v>20000</v>
      </c>
      <c r="I346" s="14" t="s">
        <v>23</v>
      </c>
      <c r="J346" s="17">
        <v>12</v>
      </c>
      <c r="K346" s="75" t="s">
        <v>159</v>
      </c>
      <c r="L346" s="25">
        <v>45721</v>
      </c>
      <c r="M346" s="25">
        <v>45736</v>
      </c>
      <c r="N346" s="16" t="e">
        <f t="shared" ca="1" si="9"/>
        <v>#NAME?</v>
      </c>
      <c r="O346" s="19"/>
      <c r="P346" s="19"/>
      <c r="Q346" s="20"/>
      <c r="R346" s="21" t="str">
        <f t="array" ref="R346">VLOOKUP(C346,DB!A:D,2,FALSE)</f>
        <v>Jl Wiratama no 4 lingkungan 7</v>
      </c>
      <c r="S346" s="21" t="str">
        <f t="array" ref="S346">VLOOKUP(C346,DB!A:D,3,FALSE)</f>
        <v>mulyawatisrie75@gmail.com</v>
      </c>
      <c r="T346" s="22" t="s">
        <v>19</v>
      </c>
      <c r="U346" s="1" t="str">
        <f t="shared" si="10"/>
        <v>Sri MulyawatiMaret</v>
      </c>
      <c r="V346" s="23">
        <f t="shared" si="12"/>
        <v>45736</v>
      </c>
      <c r="X346" s="26">
        <f>VLOOKUP(CONCATENATE(C346,D346),'Honor 2025'!A:D,4,FALSE)</f>
        <v>2450000</v>
      </c>
      <c r="Y346" s="24"/>
      <c r="BE346" s="24"/>
      <c r="CK346" s="24"/>
      <c r="DQ346" s="24"/>
      <c r="EW346" s="24"/>
      <c r="GC346" s="24"/>
      <c r="HI346" s="24"/>
      <c r="IO346" s="24"/>
      <c r="JU346" s="24"/>
      <c r="LA346" s="24"/>
      <c r="MG346" s="24"/>
      <c r="NM346" s="24"/>
    </row>
    <row r="347" spans="1:377" ht="15" thickBot="1">
      <c r="A347" s="1" t="str">
        <f t="shared" si="7"/>
        <v>Adriana TandajuMaret-2</v>
      </c>
      <c r="B347" s="12" t="str">
        <f t="shared" si="8"/>
        <v>MaretSurvei Harga Konsumen (HK 1.2 Pasar)</v>
      </c>
      <c r="C347" s="13" t="s">
        <v>36</v>
      </c>
      <c r="D347" s="14" t="s">
        <v>167</v>
      </c>
      <c r="E347" s="15" t="s">
        <v>39</v>
      </c>
      <c r="F347" s="15"/>
      <c r="G347" s="15">
        <f t="shared" si="6"/>
        <v>106000</v>
      </c>
      <c r="H347" s="16">
        <v>53000</v>
      </c>
      <c r="I347" s="14" t="s">
        <v>23</v>
      </c>
      <c r="J347" s="17">
        <v>2</v>
      </c>
      <c r="K347" s="74" t="s">
        <v>159</v>
      </c>
      <c r="L347" s="25">
        <v>45721</v>
      </c>
      <c r="M347" s="25">
        <v>45736</v>
      </c>
      <c r="N347" s="16" t="e">
        <f t="shared" ca="1" si="9"/>
        <v>#NAME?</v>
      </c>
      <c r="O347" s="19"/>
      <c r="P347" s="19"/>
      <c r="Q347" s="20"/>
      <c r="R347" s="21" t="str">
        <f t="array" ref="R347">VLOOKUP(C347,DB!A:D,2,FALSE)</f>
        <v>JL.PRAMUKA NO.29</v>
      </c>
      <c r="S347" s="21" t="str">
        <f t="array" ref="S347">VLOOKUP(C347,DB!A:D,3,FALSE)</f>
        <v>annetandayu553@gmail.com</v>
      </c>
      <c r="T347" s="22" t="s">
        <v>19</v>
      </c>
      <c r="U347" s="1" t="str">
        <f t="shared" si="10"/>
        <v>Adriana TandajuMaret</v>
      </c>
      <c r="V347" s="23">
        <f t="shared" si="12"/>
        <v>45736</v>
      </c>
      <c r="X347" s="26">
        <f>VLOOKUP(CONCATENATE(C347,D347),'Honor 2025'!A:D,4,FALSE)</f>
        <v>1904000</v>
      </c>
      <c r="Y347" s="24"/>
      <c r="BE347" s="24"/>
      <c r="CK347" s="24"/>
      <c r="DQ347" s="24"/>
      <c r="EW347" s="24"/>
      <c r="GC347" s="24"/>
      <c r="HI347" s="24"/>
      <c r="IO347" s="24"/>
      <c r="JU347" s="24"/>
      <c r="LA347" s="24"/>
      <c r="MG347" s="24"/>
      <c r="NM347" s="24"/>
    </row>
    <row r="348" spans="1:377" ht="15" thickBot="1">
      <c r="A348" s="1" t="str">
        <f t="shared" si="7"/>
        <v>Stephen christiani kenteyMaret-2</v>
      </c>
      <c r="B348" s="12" t="str">
        <f t="shared" si="8"/>
        <v>MaretSurvei Harga Konsumen (HK 1.2 Pasar)</v>
      </c>
      <c r="C348" s="13" t="s">
        <v>43</v>
      </c>
      <c r="D348" s="14" t="s">
        <v>167</v>
      </c>
      <c r="E348" s="15" t="s">
        <v>39</v>
      </c>
      <c r="F348" s="15"/>
      <c r="G348" s="15">
        <f t="shared" si="6"/>
        <v>106000</v>
      </c>
      <c r="H348" s="16">
        <v>53000</v>
      </c>
      <c r="I348" s="14" t="s">
        <v>23</v>
      </c>
      <c r="J348" s="17">
        <v>2</v>
      </c>
      <c r="K348" s="75" t="s">
        <v>159</v>
      </c>
      <c r="L348" s="25">
        <v>45721</v>
      </c>
      <c r="M348" s="25">
        <v>45736</v>
      </c>
      <c r="N348" s="16" t="e">
        <f t="shared" ca="1" si="9"/>
        <v>#NAME?</v>
      </c>
      <c r="O348" s="19"/>
      <c r="P348" s="19"/>
      <c r="Q348" s="20"/>
      <c r="R348" s="21" t="str">
        <f t="array" ref="R348">VLOOKUP(C348,DB!A:D,2,FALSE)</f>
        <v>Ranotana weru lingkungan 5</v>
      </c>
      <c r="S348" s="21" t="str">
        <f t="array" ref="S348">VLOOKUP(C348,DB!A:D,3,FALSE)</f>
        <v>Stephenkentey@gmail.com</v>
      </c>
      <c r="T348" s="22" t="s">
        <v>19</v>
      </c>
      <c r="U348" s="1" t="str">
        <f t="shared" si="10"/>
        <v>Stephen christiani kenteyMaret</v>
      </c>
      <c r="V348" s="23">
        <f t="shared" si="12"/>
        <v>45736</v>
      </c>
      <c r="X348" s="26">
        <f>VLOOKUP(CONCATENATE(C348,D348),'Honor 2025'!A:D,4,FALSE)</f>
        <v>1428000</v>
      </c>
      <c r="Y348" s="24"/>
      <c r="BE348" s="24"/>
      <c r="CK348" s="24"/>
      <c r="DQ348" s="24"/>
      <c r="EW348" s="24"/>
      <c r="GC348" s="24"/>
      <c r="HI348" s="24"/>
      <c r="IO348" s="24"/>
      <c r="JU348" s="24"/>
      <c r="LA348" s="24"/>
      <c r="MG348" s="24"/>
      <c r="NM348" s="24"/>
    </row>
    <row r="349" spans="1:377" ht="15" thickBot="1">
      <c r="A349" s="1" t="str">
        <f t="shared" si="7"/>
        <v>Roy MakalewMaret-2</v>
      </c>
      <c r="B349" s="12" t="str">
        <f t="shared" si="8"/>
        <v>MaretSurvei Harga Konsumen (HK 1.2 Pasar)</v>
      </c>
      <c r="C349" s="13" t="s">
        <v>44</v>
      </c>
      <c r="D349" s="14" t="s">
        <v>167</v>
      </c>
      <c r="E349" s="15" t="s">
        <v>39</v>
      </c>
      <c r="F349" s="15"/>
      <c r="G349" s="15">
        <f t="shared" si="6"/>
        <v>106000</v>
      </c>
      <c r="H349" s="16">
        <v>53000</v>
      </c>
      <c r="I349" s="14" t="s">
        <v>23</v>
      </c>
      <c r="J349" s="17">
        <v>2</v>
      </c>
      <c r="K349" s="74" t="s">
        <v>159</v>
      </c>
      <c r="L349" s="25">
        <v>45721</v>
      </c>
      <c r="M349" s="25">
        <v>45736</v>
      </c>
      <c r="N349" s="16" t="e">
        <f t="shared" ca="1" si="9"/>
        <v>#NAME?</v>
      </c>
      <c r="O349" s="19"/>
      <c r="P349" s="19"/>
      <c r="Q349" s="20"/>
      <c r="R349" s="21" t="str">
        <f t="array" ref="R349">VLOOKUP(C349,DB!A:D,2,FALSE)</f>
        <v>Jalan Kleak 77, no 58</v>
      </c>
      <c r="S349" s="21" t="str">
        <f t="array" ref="S349">VLOOKUP(C349,DB!A:D,3,FALSE)</f>
        <v>roymakalew2511@gmail.com</v>
      </c>
      <c r="T349" s="22" t="s">
        <v>19</v>
      </c>
      <c r="U349" s="1" t="str">
        <f t="shared" si="10"/>
        <v>Roy MakalewMaret</v>
      </c>
      <c r="V349" s="23">
        <f t="shared" si="12"/>
        <v>45736</v>
      </c>
      <c r="X349" s="26">
        <f>VLOOKUP(CONCATENATE(C349,D349),'Honor 2025'!A:D,4,FALSE)</f>
        <v>1491000</v>
      </c>
      <c r="Y349" s="24"/>
      <c r="BE349" s="24"/>
      <c r="CK349" s="24"/>
      <c r="DQ349" s="24"/>
      <c r="EW349" s="24"/>
      <c r="GC349" s="24"/>
      <c r="HI349" s="24"/>
      <c r="IO349" s="24"/>
      <c r="JU349" s="24"/>
      <c r="LA349" s="24"/>
      <c r="MG349" s="24"/>
      <c r="NM349" s="24"/>
    </row>
    <row r="350" spans="1:377" ht="15" thickBot="1">
      <c r="A350" s="1" t="str">
        <f t="shared" si="7"/>
        <v>Feibe Ireine Syalome MaramisMaret-2</v>
      </c>
      <c r="B350" s="12" t="str">
        <f t="shared" si="8"/>
        <v>MaretSurvei Harga Konsumen (HK 1.2 Pasar)</v>
      </c>
      <c r="C350" s="13" t="s">
        <v>47</v>
      </c>
      <c r="D350" s="14" t="s">
        <v>167</v>
      </c>
      <c r="E350" s="15" t="s">
        <v>39</v>
      </c>
      <c r="F350" s="15"/>
      <c r="G350" s="15">
        <f t="shared" si="6"/>
        <v>106000</v>
      </c>
      <c r="H350" s="16">
        <v>53000</v>
      </c>
      <c r="I350" s="14" t="s">
        <v>23</v>
      </c>
      <c r="J350" s="17">
        <v>2</v>
      </c>
      <c r="K350" s="75" t="s">
        <v>159</v>
      </c>
      <c r="L350" s="25">
        <v>45721</v>
      </c>
      <c r="M350" s="25">
        <v>45736</v>
      </c>
      <c r="N350" s="16" t="e">
        <f t="shared" ca="1" si="9"/>
        <v>#NAME?</v>
      </c>
      <c r="O350" s="19"/>
      <c r="P350" s="19"/>
      <c r="Q350" s="20"/>
      <c r="R350" s="21" t="str">
        <f t="array" ref="R350">VLOOKUP(C350,DB!A:D,2,FALSE)</f>
        <v>Ranotana Weru</v>
      </c>
      <c r="S350" s="21" t="str">
        <f t="array" ref="S350">VLOOKUP(C350,DB!A:D,3,FALSE)</f>
        <v>feibemaramis0202@gmail.com</v>
      </c>
      <c r="T350" s="22" t="s">
        <v>19</v>
      </c>
      <c r="U350" s="1" t="str">
        <f t="shared" si="10"/>
        <v>Feibe Ireine Syalome MaramisMaret</v>
      </c>
      <c r="V350" s="23">
        <f t="shared" si="12"/>
        <v>45736</v>
      </c>
      <c r="X350" s="26">
        <f>VLOOKUP(CONCATENATE(C350,D350),'Honor 2025'!A:D,4,FALSE)</f>
        <v>1281000</v>
      </c>
      <c r="Y350" s="24"/>
      <c r="BE350" s="24"/>
      <c r="CK350" s="24"/>
      <c r="DQ350" s="24"/>
      <c r="EW350" s="24"/>
      <c r="GC350" s="24"/>
      <c r="HI350" s="24"/>
      <c r="IO350" s="24"/>
      <c r="JU350" s="24"/>
      <c r="LA350" s="24"/>
      <c r="MG350" s="24"/>
      <c r="NM350" s="24"/>
    </row>
    <row r="351" spans="1:377" ht="15" thickBot="1">
      <c r="A351" s="1" t="str">
        <f t="shared" si="7"/>
        <v>Susly Yuliana SeneweMaret-2</v>
      </c>
      <c r="B351" s="12" t="str">
        <f t="shared" si="8"/>
        <v>MaretSurvei Harga Konsumen (HK 1.2 Pasar)</v>
      </c>
      <c r="C351" s="13" t="s">
        <v>48</v>
      </c>
      <c r="D351" s="14" t="s">
        <v>167</v>
      </c>
      <c r="E351" s="15" t="s">
        <v>39</v>
      </c>
      <c r="F351" s="15"/>
      <c r="G351" s="15">
        <f t="shared" si="6"/>
        <v>106000</v>
      </c>
      <c r="H351" s="16">
        <v>53000</v>
      </c>
      <c r="I351" s="14" t="s">
        <v>23</v>
      </c>
      <c r="J351" s="17">
        <v>2</v>
      </c>
      <c r="K351" s="74" t="s">
        <v>159</v>
      </c>
      <c r="L351" s="25">
        <v>45721</v>
      </c>
      <c r="M351" s="25">
        <v>45736</v>
      </c>
      <c r="N351" s="16" t="e">
        <f t="shared" ca="1" si="9"/>
        <v>#NAME?</v>
      </c>
      <c r="O351" s="19"/>
      <c r="P351" s="19"/>
      <c r="Q351" s="20"/>
      <c r="R351" s="21" t="str">
        <f t="array" ref="R351">VLOOKUP(C351,DB!A:D,2,FALSE)</f>
        <v>Jalan Lumimuut 5 Mahakeret Timur lingk.3</v>
      </c>
      <c r="S351" s="21" t="str">
        <f t="array" ref="S351">VLOOKUP(C351,DB!A:D,3,FALSE)</f>
        <v>suslysenewe@gmail.com</v>
      </c>
      <c r="T351" s="22" t="s">
        <v>19</v>
      </c>
      <c r="U351" s="1" t="str">
        <f t="shared" si="10"/>
        <v>Susly Yuliana SeneweMaret</v>
      </c>
      <c r="V351" s="23">
        <f t="shared" si="12"/>
        <v>45736</v>
      </c>
      <c r="X351" s="26">
        <f>VLOOKUP(CONCATENATE(C351,D351),'Honor 2025'!A:D,4,FALSE)</f>
        <v>1185000</v>
      </c>
      <c r="Y351" s="24"/>
      <c r="BE351" s="24"/>
      <c r="CK351" s="24"/>
      <c r="DQ351" s="24"/>
      <c r="EW351" s="24"/>
      <c r="GC351" s="24"/>
      <c r="HI351" s="24"/>
      <c r="IO351" s="24"/>
      <c r="JU351" s="24"/>
      <c r="LA351" s="24"/>
      <c r="MG351" s="24"/>
      <c r="NM351" s="24"/>
    </row>
    <row r="352" spans="1:377" ht="15" thickBot="1">
      <c r="A352" s="1" t="str">
        <f t="shared" si="7"/>
        <v>Heny RumambiMaret-2</v>
      </c>
      <c r="B352" s="12" t="str">
        <f t="shared" si="8"/>
        <v>MaretSurvei Harga Konsumen (HK 1.2 Pasar)</v>
      </c>
      <c r="C352" s="13" t="s">
        <v>49</v>
      </c>
      <c r="D352" s="14" t="s">
        <v>167</v>
      </c>
      <c r="E352" s="15" t="s">
        <v>39</v>
      </c>
      <c r="F352" s="15"/>
      <c r="G352" s="15">
        <f t="shared" si="6"/>
        <v>106000</v>
      </c>
      <c r="H352" s="16">
        <v>53000</v>
      </c>
      <c r="I352" s="14" t="s">
        <v>23</v>
      </c>
      <c r="J352" s="17">
        <v>2</v>
      </c>
      <c r="K352" s="75" t="s">
        <v>159</v>
      </c>
      <c r="L352" s="25">
        <v>45721</v>
      </c>
      <c r="M352" s="25">
        <v>45736</v>
      </c>
      <c r="N352" s="16" t="e">
        <f t="shared" ca="1" si="9"/>
        <v>#NAME?</v>
      </c>
      <c r="O352" s="19"/>
      <c r="P352" s="19"/>
      <c r="Q352" s="20"/>
      <c r="R352" s="21" t="str">
        <f t="array" ref="R352">VLOOKUP(C352,DB!A:D,2,FALSE)</f>
        <v>Jl. Ringkeng BTN Puskopad blok C No. 49A</v>
      </c>
      <c r="S352" s="21" t="str">
        <f t="array" ref="S352">VLOOKUP(C352,DB!A:D,3,FALSE)</f>
        <v>henyrumambi@gmail.com</v>
      </c>
      <c r="T352" s="22" t="s">
        <v>19</v>
      </c>
      <c r="U352" s="1" t="str">
        <f t="shared" si="10"/>
        <v>Heny RumambiMaret</v>
      </c>
      <c r="V352" s="23">
        <f t="shared" si="12"/>
        <v>45736</v>
      </c>
      <c r="X352" s="26">
        <f>VLOOKUP(CONCATENATE(C352,D352),'Honor 2025'!A:D,4,FALSE)</f>
        <v>1576000</v>
      </c>
      <c r="Y352" s="24"/>
      <c r="BE352" s="24"/>
      <c r="CK352" s="24"/>
      <c r="DQ352" s="24"/>
      <c r="EW352" s="24"/>
      <c r="GC352" s="24"/>
      <c r="HI352" s="24"/>
      <c r="IO352" s="24"/>
      <c r="JU352" s="24"/>
      <c r="LA352" s="24"/>
      <c r="MG352" s="24"/>
      <c r="NM352" s="24"/>
    </row>
    <row r="353" spans="1:377" ht="15" thickBot="1">
      <c r="A353" s="1" t="str">
        <f t="shared" si="7"/>
        <v>Sri MulyawatiMaret-2</v>
      </c>
      <c r="B353" s="12" t="str">
        <f t="shared" si="8"/>
        <v>MaretSurvei Harga Konsumen (HK 1.2 Outlet)</v>
      </c>
      <c r="C353" s="13" t="s">
        <v>51</v>
      </c>
      <c r="D353" s="14" t="s">
        <v>167</v>
      </c>
      <c r="E353" s="15" t="s">
        <v>53</v>
      </c>
      <c r="F353" s="15"/>
      <c r="G353" s="15">
        <f t="shared" si="6"/>
        <v>120000</v>
      </c>
      <c r="H353" s="16">
        <v>20000</v>
      </c>
      <c r="I353" s="14" t="s">
        <v>23</v>
      </c>
      <c r="J353" s="17">
        <v>6</v>
      </c>
      <c r="K353" s="74" t="s">
        <v>159</v>
      </c>
      <c r="L353" s="25">
        <v>45721</v>
      </c>
      <c r="M353" s="25">
        <v>45736</v>
      </c>
      <c r="N353" s="16" t="e">
        <f t="shared" ca="1" si="9"/>
        <v>#NAME?</v>
      </c>
      <c r="O353" s="19"/>
      <c r="P353" s="19"/>
      <c r="Q353" s="20"/>
      <c r="R353" s="21" t="str">
        <f t="array" ref="R353">VLOOKUP(C353,DB!A:D,2,FALSE)</f>
        <v>Jl Wiratama no 4 lingkungan 7</v>
      </c>
      <c r="S353" s="21" t="str">
        <f t="array" ref="S353">VLOOKUP(C353,DB!A:D,3,FALSE)</f>
        <v>mulyawatisrie75@gmail.com</v>
      </c>
      <c r="T353" s="22" t="s">
        <v>19</v>
      </c>
      <c r="U353" s="1" t="str">
        <f t="shared" si="10"/>
        <v>Sri MulyawatiMaret</v>
      </c>
      <c r="V353" s="23">
        <f t="shared" si="12"/>
        <v>45736</v>
      </c>
      <c r="X353" s="26">
        <f>VLOOKUP(CONCATENATE(C353,D353),'Honor 2025'!A:D,4,FALSE)</f>
        <v>2450000</v>
      </c>
      <c r="Y353" s="24"/>
      <c r="BE353" s="24"/>
      <c r="CK353" s="24"/>
      <c r="DQ353" s="24"/>
      <c r="EW353" s="24"/>
      <c r="GC353" s="24"/>
      <c r="HI353" s="24"/>
      <c r="IO353" s="24"/>
      <c r="JU353" s="24"/>
      <c r="LA353" s="24"/>
      <c r="MG353" s="24"/>
      <c r="NM353" s="24"/>
    </row>
    <row r="354" spans="1:377" ht="15" thickBot="1">
      <c r="A354" s="1" t="str">
        <f t="shared" si="7"/>
        <v>Adriana TandajuMaret-3</v>
      </c>
      <c r="B354" s="12" t="str">
        <f t="shared" si="8"/>
        <v>MaretSurvei Harga Konsumen (HK 2.1 Pasar)</v>
      </c>
      <c r="C354" s="13" t="s">
        <v>36</v>
      </c>
      <c r="D354" s="14" t="s">
        <v>167</v>
      </c>
      <c r="E354" s="15" t="s">
        <v>40</v>
      </c>
      <c r="F354" s="15"/>
      <c r="G354" s="15">
        <f t="shared" si="6"/>
        <v>86000</v>
      </c>
      <c r="H354" s="16">
        <v>86000</v>
      </c>
      <c r="I354" s="14" t="s">
        <v>23</v>
      </c>
      <c r="J354" s="17">
        <v>1</v>
      </c>
      <c r="K354" s="75" t="s">
        <v>159</v>
      </c>
      <c r="L354" s="25">
        <v>45727</v>
      </c>
      <c r="M354" s="25">
        <v>45729</v>
      </c>
      <c r="N354" s="16" t="e">
        <f t="shared" ca="1" si="9"/>
        <v>#NAME?</v>
      </c>
      <c r="O354" s="19"/>
      <c r="P354" s="19"/>
      <c r="Q354" s="20"/>
      <c r="R354" s="21" t="str">
        <f t="array" ref="R354">VLOOKUP(C354,DB!A:D,2,FALSE)</f>
        <v>JL.PRAMUKA NO.29</v>
      </c>
      <c r="S354" s="21" t="str">
        <f t="array" ref="S354">VLOOKUP(C354,DB!A:D,3,FALSE)</f>
        <v>annetandayu553@gmail.com</v>
      </c>
      <c r="T354" s="22" t="s">
        <v>19</v>
      </c>
      <c r="U354" s="1" t="str">
        <f t="shared" si="10"/>
        <v>Adriana TandajuMaret</v>
      </c>
      <c r="V354" s="23">
        <f t="shared" si="12"/>
        <v>45729</v>
      </c>
      <c r="X354" s="26">
        <f>VLOOKUP(CONCATENATE(C354,D354),'Honor 2025'!A:D,4,FALSE)</f>
        <v>1904000</v>
      </c>
      <c r="Y354" s="24"/>
      <c r="BE354" s="24"/>
      <c r="CK354" s="24"/>
      <c r="DQ354" s="24"/>
      <c r="EW354" s="24"/>
      <c r="GC354" s="24"/>
      <c r="HI354" s="24"/>
      <c r="IO354" s="24"/>
      <c r="JU354" s="24"/>
      <c r="LA354" s="24"/>
      <c r="MG354" s="24"/>
      <c r="NM354" s="24"/>
    </row>
    <row r="355" spans="1:377" ht="15" thickBot="1">
      <c r="A355" s="1" t="str">
        <f t="shared" si="7"/>
        <v>Stephen christiani kenteyMaret-3</v>
      </c>
      <c r="B355" s="12" t="str">
        <f t="shared" si="8"/>
        <v>MaretSurvei Harga Konsumen (HK 2.1 Pasar)</v>
      </c>
      <c r="C355" s="13" t="s">
        <v>43</v>
      </c>
      <c r="D355" s="14" t="s">
        <v>167</v>
      </c>
      <c r="E355" s="15" t="s">
        <v>40</v>
      </c>
      <c r="F355" s="15"/>
      <c r="G355" s="15">
        <f t="shared" si="6"/>
        <v>86000</v>
      </c>
      <c r="H355" s="16">
        <v>86000</v>
      </c>
      <c r="I355" s="14" t="s">
        <v>23</v>
      </c>
      <c r="J355" s="17">
        <v>1</v>
      </c>
      <c r="K355" s="74" t="s">
        <v>159</v>
      </c>
      <c r="L355" s="25">
        <v>45727</v>
      </c>
      <c r="M355" s="25">
        <v>45729</v>
      </c>
      <c r="N355" s="16" t="e">
        <f t="shared" ca="1" si="9"/>
        <v>#NAME?</v>
      </c>
      <c r="O355" s="19"/>
      <c r="P355" s="19"/>
      <c r="Q355" s="20"/>
      <c r="R355" s="21" t="str">
        <f t="array" ref="R355">VLOOKUP(C355,DB!A:D,2,FALSE)</f>
        <v>Ranotana weru lingkungan 5</v>
      </c>
      <c r="S355" s="21" t="str">
        <f t="array" ref="S355">VLOOKUP(C355,DB!A:D,3,FALSE)</f>
        <v>Stephenkentey@gmail.com</v>
      </c>
      <c r="T355" s="22" t="s">
        <v>19</v>
      </c>
      <c r="U355" s="1" t="str">
        <f t="shared" si="10"/>
        <v>Stephen christiani kenteyMaret</v>
      </c>
      <c r="V355" s="23">
        <f t="shared" si="12"/>
        <v>45729</v>
      </c>
      <c r="X355" s="26">
        <f>VLOOKUP(CONCATENATE(C355,D355),'Honor 2025'!A:D,4,FALSE)</f>
        <v>1428000</v>
      </c>
      <c r="Y355" s="24"/>
      <c r="BE355" s="24"/>
      <c r="CK355" s="24"/>
      <c r="DQ355" s="24"/>
      <c r="EW355" s="24"/>
      <c r="GC355" s="24"/>
      <c r="HI355" s="24"/>
      <c r="IO355" s="24"/>
      <c r="JU355" s="24"/>
      <c r="LA355" s="24"/>
      <c r="MG355" s="24"/>
      <c r="NM355" s="24"/>
    </row>
    <row r="356" spans="1:377" ht="15" thickBot="1">
      <c r="A356" s="1" t="str">
        <f t="shared" si="7"/>
        <v>Feibe Ireine Syalome MaramisMaret-3</v>
      </c>
      <c r="B356" s="12" t="str">
        <f t="shared" si="8"/>
        <v>MaretSurvei Harga Konsumen (HK 2.1 Pasar)</v>
      </c>
      <c r="C356" s="13" t="s">
        <v>47</v>
      </c>
      <c r="D356" s="14" t="s">
        <v>167</v>
      </c>
      <c r="E356" s="15" t="s">
        <v>40</v>
      </c>
      <c r="F356" s="15"/>
      <c r="G356" s="15">
        <f t="shared" si="6"/>
        <v>86000</v>
      </c>
      <c r="H356" s="16">
        <v>86000</v>
      </c>
      <c r="I356" s="14" t="s">
        <v>23</v>
      </c>
      <c r="J356" s="17">
        <v>1</v>
      </c>
      <c r="K356" s="75" t="s">
        <v>159</v>
      </c>
      <c r="L356" s="25">
        <v>45727</v>
      </c>
      <c r="M356" s="25">
        <v>45729</v>
      </c>
      <c r="N356" s="16" t="e">
        <f t="shared" ca="1" si="9"/>
        <v>#NAME?</v>
      </c>
      <c r="O356" s="19"/>
      <c r="P356" s="19"/>
      <c r="Q356" s="20"/>
      <c r="R356" s="21" t="str">
        <f t="array" ref="R356">VLOOKUP(C356,DB!A:D,2,FALSE)</f>
        <v>Ranotana Weru</v>
      </c>
      <c r="S356" s="21" t="str">
        <f t="array" ref="S356">VLOOKUP(C356,DB!A:D,3,FALSE)</f>
        <v>feibemaramis0202@gmail.com</v>
      </c>
      <c r="T356" s="22" t="s">
        <v>19</v>
      </c>
      <c r="U356" s="1" t="str">
        <f t="shared" si="10"/>
        <v>Feibe Ireine Syalome MaramisMaret</v>
      </c>
      <c r="V356" s="23">
        <f t="shared" si="12"/>
        <v>45729</v>
      </c>
      <c r="X356" s="26">
        <f>VLOOKUP(CONCATENATE(C356,D356),'Honor 2025'!A:D,4,FALSE)</f>
        <v>1281000</v>
      </c>
      <c r="Y356" s="24"/>
      <c r="BE356" s="24"/>
      <c r="CK356" s="24"/>
      <c r="DQ356" s="24"/>
      <c r="EW356" s="24"/>
      <c r="GC356" s="24"/>
      <c r="HI356" s="24"/>
      <c r="IO356" s="24"/>
      <c r="JU356" s="24"/>
      <c r="LA356" s="24"/>
      <c r="MG356" s="24"/>
      <c r="NM356" s="24"/>
    </row>
    <row r="357" spans="1:377" ht="15" thickBot="1">
      <c r="A357" s="1" t="str">
        <f t="shared" si="7"/>
        <v>Susly Yuliana SeneweMaret-3</v>
      </c>
      <c r="B357" s="12" t="str">
        <f t="shared" si="8"/>
        <v>MaretSurvei Harga Konsumen (HK 2.1 Pasar)</v>
      </c>
      <c r="C357" s="13" t="s">
        <v>48</v>
      </c>
      <c r="D357" s="14" t="s">
        <v>167</v>
      </c>
      <c r="E357" s="15" t="s">
        <v>40</v>
      </c>
      <c r="F357" s="15"/>
      <c r="G357" s="15">
        <f t="shared" si="6"/>
        <v>86000</v>
      </c>
      <c r="H357" s="16">
        <v>86000</v>
      </c>
      <c r="I357" s="14" t="s">
        <v>23</v>
      </c>
      <c r="J357" s="17">
        <v>1</v>
      </c>
      <c r="K357" s="74" t="s">
        <v>159</v>
      </c>
      <c r="L357" s="25">
        <v>45727</v>
      </c>
      <c r="M357" s="25">
        <v>45729</v>
      </c>
      <c r="N357" s="16" t="e">
        <f t="shared" ca="1" si="9"/>
        <v>#NAME?</v>
      </c>
      <c r="O357" s="19"/>
      <c r="P357" s="19"/>
      <c r="Q357" s="20"/>
      <c r="R357" s="21" t="str">
        <f t="array" ref="R357">VLOOKUP(C357,DB!A:D,2,FALSE)</f>
        <v>Jalan Lumimuut 5 Mahakeret Timur lingk.3</v>
      </c>
      <c r="S357" s="21" t="str">
        <f t="array" ref="S357">VLOOKUP(C357,DB!A:D,3,FALSE)</f>
        <v>suslysenewe@gmail.com</v>
      </c>
      <c r="T357" s="22" t="s">
        <v>19</v>
      </c>
      <c r="U357" s="1" t="str">
        <f t="shared" si="10"/>
        <v>Susly Yuliana SeneweMaret</v>
      </c>
      <c r="V357" s="23">
        <f t="shared" si="12"/>
        <v>45729</v>
      </c>
      <c r="X357" s="26">
        <f>VLOOKUP(CONCATENATE(C357,D357),'Honor 2025'!A:D,4,FALSE)</f>
        <v>1185000</v>
      </c>
      <c r="Y357" s="24"/>
      <c r="BE357" s="24"/>
      <c r="CK357" s="24"/>
      <c r="DQ357" s="24"/>
      <c r="EW357" s="24"/>
      <c r="GC357" s="24"/>
      <c r="HI357" s="24"/>
      <c r="IO357" s="24"/>
      <c r="JU357" s="24"/>
      <c r="LA357" s="24"/>
      <c r="MG357" s="24"/>
      <c r="NM357" s="24"/>
    </row>
    <row r="358" spans="1:377" ht="15" thickBot="1">
      <c r="A358" s="1" t="str">
        <f t="shared" si="7"/>
        <v>Heny RumambiMaret-3</v>
      </c>
      <c r="B358" s="12" t="str">
        <f t="shared" si="8"/>
        <v>MaretSurvei Harga Konsumen (HK 2.1 Pasar)</v>
      </c>
      <c r="C358" s="13" t="s">
        <v>49</v>
      </c>
      <c r="D358" s="14" t="s">
        <v>167</v>
      </c>
      <c r="E358" s="15" t="s">
        <v>40</v>
      </c>
      <c r="F358" s="15"/>
      <c r="G358" s="15">
        <f t="shared" si="6"/>
        <v>86000</v>
      </c>
      <c r="H358" s="16">
        <v>86000</v>
      </c>
      <c r="I358" s="14" t="s">
        <v>23</v>
      </c>
      <c r="J358" s="17">
        <v>1</v>
      </c>
      <c r="K358" s="75" t="s">
        <v>159</v>
      </c>
      <c r="L358" s="25">
        <v>45727</v>
      </c>
      <c r="M358" s="25">
        <v>45729</v>
      </c>
      <c r="N358" s="16" t="e">
        <f t="shared" ca="1" si="9"/>
        <v>#NAME?</v>
      </c>
      <c r="O358" s="19"/>
      <c r="P358" s="19"/>
      <c r="Q358" s="20"/>
      <c r="R358" s="21" t="str">
        <f t="array" ref="R358">VLOOKUP(C358,DB!A:D,2,FALSE)</f>
        <v>Jl. Ringkeng BTN Puskopad blok C No. 49A</v>
      </c>
      <c r="S358" s="21" t="str">
        <f t="array" ref="S358">VLOOKUP(C358,DB!A:D,3,FALSE)</f>
        <v>henyrumambi@gmail.com</v>
      </c>
      <c r="T358" s="22" t="s">
        <v>19</v>
      </c>
      <c r="U358" s="1" t="str">
        <f t="shared" si="10"/>
        <v>Heny RumambiMaret</v>
      </c>
      <c r="V358" s="23">
        <f t="shared" si="12"/>
        <v>45729</v>
      </c>
      <c r="X358" s="26">
        <f>VLOOKUP(CONCATENATE(C358,D358),'Honor 2025'!A:D,4,FALSE)</f>
        <v>1576000</v>
      </c>
      <c r="Y358" s="24"/>
      <c r="BE358" s="24"/>
      <c r="CK358" s="24"/>
      <c r="DQ358" s="24"/>
      <c r="EW358" s="24"/>
      <c r="GC358" s="24"/>
      <c r="HI358" s="24"/>
      <c r="IO358" s="24"/>
      <c r="JU358" s="24"/>
      <c r="LA358" s="24"/>
      <c r="MG358" s="24"/>
      <c r="NM358" s="24"/>
    </row>
    <row r="359" spans="1:377" ht="15" thickBot="1">
      <c r="A359" s="1" t="str">
        <f t="shared" si="7"/>
        <v>SRI ANGRAINI HARTANTOMaret-1</v>
      </c>
      <c r="B359" s="12" t="str">
        <f t="shared" si="8"/>
        <v>MaretSurvei Harga Konsumen (HK 2.1 Pasar)</v>
      </c>
      <c r="C359" s="13" t="s">
        <v>50</v>
      </c>
      <c r="D359" s="14" t="s">
        <v>167</v>
      </c>
      <c r="E359" s="15" t="s">
        <v>40</v>
      </c>
      <c r="F359" s="15"/>
      <c r="G359" s="15">
        <f t="shared" si="6"/>
        <v>86000</v>
      </c>
      <c r="H359" s="16">
        <v>86000</v>
      </c>
      <c r="I359" s="14" t="s">
        <v>23</v>
      </c>
      <c r="J359" s="17">
        <v>1</v>
      </c>
      <c r="K359" s="74" t="s">
        <v>159</v>
      </c>
      <c r="L359" s="25">
        <v>45727</v>
      </c>
      <c r="M359" s="25">
        <v>45729</v>
      </c>
      <c r="N359" s="16" t="e">
        <f t="shared" ca="1" si="9"/>
        <v>#NAME?</v>
      </c>
      <c r="O359" s="19"/>
      <c r="P359" s="19"/>
      <c r="Q359" s="20"/>
      <c r="R359" s="21" t="str">
        <f t="array" ref="R359">VLOOKUP(C359,DB!A:D,2,FALSE)</f>
        <v>JALAN 14 FEBUARY TELING ATAS LINGKUNGAN 3</v>
      </c>
      <c r="S359" s="21" t="str">
        <f t="array" ref="S359">VLOOKUP(C359,DB!A:D,3,FALSE)</f>
        <v>hartantosriangraini@gmail.com</v>
      </c>
      <c r="T359" s="22" t="s">
        <v>19</v>
      </c>
      <c r="U359" s="1" t="str">
        <f t="shared" si="10"/>
        <v>SRI ANGRAINI HARTANTOMaret</v>
      </c>
      <c r="V359" s="23">
        <f t="shared" si="12"/>
        <v>45729</v>
      </c>
      <c r="X359" s="26">
        <f>VLOOKUP(CONCATENATE(C359,D359),'Honor 2025'!A:D,4,FALSE)</f>
        <v>1242000</v>
      </c>
      <c r="Y359" s="24"/>
      <c r="BE359" s="24"/>
      <c r="CK359" s="24"/>
      <c r="DQ359" s="24"/>
      <c r="EW359" s="24"/>
      <c r="GC359" s="24"/>
      <c r="HI359" s="24"/>
      <c r="IO359" s="24"/>
      <c r="JU359" s="24"/>
      <c r="LA359" s="24"/>
      <c r="MG359" s="24"/>
      <c r="NM359" s="24"/>
    </row>
    <row r="360" spans="1:377" ht="15" thickBot="1">
      <c r="A360" s="1" t="str">
        <f t="shared" si="7"/>
        <v>JOVELIE E WOKASMaret-1</v>
      </c>
      <c r="B360" s="12" t="str">
        <f t="shared" si="8"/>
        <v>MaretSurvei Harga Konsumen (HK 2.1 Outlet)</v>
      </c>
      <c r="C360" s="13" t="s">
        <v>55</v>
      </c>
      <c r="D360" s="14" t="s">
        <v>167</v>
      </c>
      <c r="E360" s="15" t="s">
        <v>56</v>
      </c>
      <c r="F360" s="15"/>
      <c r="G360" s="15">
        <f t="shared" si="6"/>
        <v>210000</v>
      </c>
      <c r="H360" s="16">
        <v>21000</v>
      </c>
      <c r="I360" s="14" t="s">
        <v>23</v>
      </c>
      <c r="J360" s="17">
        <v>10</v>
      </c>
      <c r="K360" s="75" t="s">
        <v>159</v>
      </c>
      <c r="L360" s="25">
        <v>45727</v>
      </c>
      <c r="M360" s="25">
        <v>45729</v>
      </c>
      <c r="N360" s="16" t="e">
        <f t="shared" ca="1" si="9"/>
        <v>#NAME?</v>
      </c>
      <c r="O360" s="19"/>
      <c r="P360" s="19"/>
      <c r="Q360" s="20"/>
      <c r="R360" s="21" t="str">
        <f t="array" ref="R360">VLOOKUP(C360,DB!A:D,2,FALSE)</f>
        <v>Malalayang Satu Lingkungan 6</v>
      </c>
      <c r="S360" s="21" t="str">
        <f t="array" ref="S360">VLOOKUP(C360,DB!A:D,3,FALSE)</f>
        <v>vhellywokas07@gmail.com</v>
      </c>
      <c r="T360" s="22" t="s">
        <v>19</v>
      </c>
      <c r="U360" s="1" t="str">
        <f t="shared" si="10"/>
        <v>JOVELIE E WOKASMaret</v>
      </c>
      <c r="V360" s="23">
        <f t="shared" si="12"/>
        <v>45729</v>
      </c>
      <c r="X360" s="26">
        <f>VLOOKUP(CONCATENATE(C360,D360),'Honor 2025'!A:D,4,FALSE)</f>
        <v>1578000</v>
      </c>
      <c r="Y360" s="24"/>
      <c r="BE360" s="24"/>
      <c r="CK360" s="24"/>
      <c r="DQ360" s="24"/>
      <c r="EW360" s="24"/>
      <c r="GC360" s="24"/>
      <c r="HI360" s="24"/>
      <c r="IO360" s="24"/>
      <c r="JU360" s="24"/>
      <c r="LA360" s="24"/>
      <c r="MG360" s="24"/>
      <c r="NM360" s="24"/>
    </row>
    <row r="361" spans="1:377" ht="15" thickBot="1">
      <c r="A361" s="1" t="str">
        <f t="shared" si="7"/>
        <v>Adriana TandajuMaret-4</v>
      </c>
      <c r="B361" s="12" t="str">
        <f t="shared" si="8"/>
        <v>MaretSurvei Harga Konsumen (HK 2.2 Pasar)</v>
      </c>
      <c r="C361" s="13" t="s">
        <v>36</v>
      </c>
      <c r="D361" s="14" t="s">
        <v>167</v>
      </c>
      <c r="E361" s="15" t="s">
        <v>41</v>
      </c>
      <c r="F361" s="15"/>
      <c r="G361" s="15">
        <f t="shared" si="6"/>
        <v>92000</v>
      </c>
      <c r="H361" s="16">
        <v>92000</v>
      </c>
      <c r="I361" s="14" t="s">
        <v>23</v>
      </c>
      <c r="J361" s="17">
        <v>1</v>
      </c>
      <c r="K361" s="74" t="s">
        <v>159</v>
      </c>
      <c r="L361" s="25">
        <v>45721</v>
      </c>
      <c r="M361" s="25">
        <v>45731</v>
      </c>
      <c r="N361" s="16" t="e">
        <f t="shared" ca="1" si="9"/>
        <v>#NAME?</v>
      </c>
      <c r="O361" s="19"/>
      <c r="P361" s="19"/>
      <c r="Q361" s="20"/>
      <c r="R361" s="21" t="str">
        <f t="array" ref="R361">VLOOKUP(C361,DB!A:D,2,FALSE)</f>
        <v>JL.PRAMUKA NO.29</v>
      </c>
      <c r="S361" s="21" t="str">
        <f t="array" ref="S361">VLOOKUP(C361,DB!A:D,3,FALSE)</f>
        <v>annetandayu553@gmail.com</v>
      </c>
      <c r="T361" s="22" t="s">
        <v>19</v>
      </c>
      <c r="U361" s="1" t="str">
        <f t="shared" si="10"/>
        <v>Adriana TandajuMaret</v>
      </c>
      <c r="V361" s="23">
        <f t="shared" si="12"/>
        <v>45731</v>
      </c>
      <c r="X361" s="26">
        <f>VLOOKUP(CONCATENATE(C361,D361),'Honor 2025'!A:D,4,FALSE)</f>
        <v>1904000</v>
      </c>
      <c r="Y361" s="24"/>
      <c r="BE361" s="24"/>
      <c r="CK361" s="24"/>
      <c r="DQ361" s="24"/>
      <c r="EW361" s="24"/>
      <c r="GC361" s="24"/>
      <c r="HI361" s="24"/>
      <c r="IO361" s="24"/>
      <c r="JU361" s="24"/>
      <c r="LA361" s="24"/>
      <c r="MG361" s="24"/>
      <c r="NM361" s="24"/>
    </row>
    <row r="362" spans="1:377" ht="15" thickBot="1">
      <c r="A362" s="1" t="str">
        <f t="shared" si="7"/>
        <v>Roy MakalewMaret-3</v>
      </c>
      <c r="B362" s="12" t="str">
        <f t="shared" si="8"/>
        <v>MaretSurvei Harga Konsumen (HK 2.2 Pasar)</v>
      </c>
      <c r="C362" s="13" t="s">
        <v>44</v>
      </c>
      <c r="D362" s="14" t="s">
        <v>167</v>
      </c>
      <c r="E362" s="15" t="s">
        <v>41</v>
      </c>
      <c r="F362" s="15"/>
      <c r="G362" s="15">
        <f t="shared" si="6"/>
        <v>92000</v>
      </c>
      <c r="H362" s="16">
        <v>92000</v>
      </c>
      <c r="I362" s="14" t="s">
        <v>23</v>
      </c>
      <c r="J362" s="17">
        <v>1</v>
      </c>
      <c r="K362" s="75" t="s">
        <v>159</v>
      </c>
      <c r="L362" s="25">
        <v>45721</v>
      </c>
      <c r="M362" s="25">
        <v>45731</v>
      </c>
      <c r="N362" s="16" t="e">
        <f t="shared" ca="1" si="9"/>
        <v>#NAME?</v>
      </c>
      <c r="O362" s="19"/>
      <c r="P362" s="19"/>
      <c r="Q362" s="20"/>
      <c r="R362" s="21" t="str">
        <f t="array" ref="R362">VLOOKUP(C362,DB!A:D,2,FALSE)</f>
        <v>Jalan Kleak 77, no 58</v>
      </c>
      <c r="S362" s="21" t="str">
        <f t="array" ref="S362">VLOOKUP(C362,DB!A:D,3,FALSE)</f>
        <v>roymakalew2511@gmail.com</v>
      </c>
      <c r="T362" s="22" t="s">
        <v>19</v>
      </c>
      <c r="U362" s="1" t="str">
        <f t="shared" si="10"/>
        <v>Roy MakalewMaret</v>
      </c>
      <c r="V362" s="23">
        <f t="shared" si="12"/>
        <v>45731</v>
      </c>
      <c r="X362" s="26">
        <f>VLOOKUP(CONCATENATE(C362,D362),'Honor 2025'!A:D,4,FALSE)</f>
        <v>1491000</v>
      </c>
      <c r="Y362" s="24"/>
      <c r="BE362" s="24"/>
      <c r="CK362" s="24"/>
      <c r="DQ362" s="24"/>
      <c r="EW362" s="24"/>
      <c r="GC362" s="24"/>
      <c r="HI362" s="24"/>
      <c r="IO362" s="24"/>
      <c r="JU362" s="24"/>
      <c r="LA362" s="24"/>
      <c r="MG362" s="24"/>
      <c r="NM362" s="24"/>
    </row>
    <row r="363" spans="1:377" ht="15" thickBot="1">
      <c r="A363" s="1" t="str">
        <f t="shared" si="7"/>
        <v>Feibe Ireine Syalome MaramisMaret-4</v>
      </c>
      <c r="B363" s="12" t="str">
        <f t="shared" si="8"/>
        <v>MaretSurvei Harga Konsumen (HK 2.2 Pasar)</v>
      </c>
      <c r="C363" s="13" t="s">
        <v>47</v>
      </c>
      <c r="D363" s="14" t="s">
        <v>167</v>
      </c>
      <c r="E363" s="15" t="s">
        <v>41</v>
      </c>
      <c r="F363" s="15"/>
      <c r="G363" s="15">
        <f t="shared" si="6"/>
        <v>92000</v>
      </c>
      <c r="H363" s="16">
        <v>92000</v>
      </c>
      <c r="I363" s="14" t="s">
        <v>23</v>
      </c>
      <c r="J363" s="17">
        <v>1</v>
      </c>
      <c r="K363" s="74" t="s">
        <v>159</v>
      </c>
      <c r="L363" s="25">
        <v>45721</v>
      </c>
      <c r="M363" s="25">
        <v>45731</v>
      </c>
      <c r="N363" s="16" t="e">
        <f t="shared" ca="1" si="9"/>
        <v>#NAME?</v>
      </c>
      <c r="O363" s="19"/>
      <c r="P363" s="19"/>
      <c r="Q363" s="20"/>
      <c r="R363" s="21" t="str">
        <f t="array" ref="R363">VLOOKUP(C363,DB!A:D,2,FALSE)</f>
        <v>Ranotana Weru</v>
      </c>
      <c r="S363" s="21" t="str">
        <f t="array" ref="S363">VLOOKUP(C363,DB!A:D,3,FALSE)</f>
        <v>feibemaramis0202@gmail.com</v>
      </c>
      <c r="T363" s="22" t="s">
        <v>19</v>
      </c>
      <c r="U363" s="1" t="str">
        <f t="shared" si="10"/>
        <v>Feibe Ireine Syalome MaramisMaret</v>
      </c>
      <c r="V363" s="23">
        <f t="shared" si="12"/>
        <v>45731</v>
      </c>
      <c r="X363" s="26">
        <f>VLOOKUP(CONCATENATE(C363,D363),'Honor 2025'!A:D,4,FALSE)</f>
        <v>1281000</v>
      </c>
      <c r="Y363" s="24"/>
      <c r="BE363" s="24"/>
      <c r="CK363" s="24"/>
      <c r="DQ363" s="24"/>
      <c r="EW363" s="24"/>
      <c r="GC363" s="24"/>
      <c r="HI363" s="24"/>
      <c r="IO363" s="24"/>
      <c r="JU363" s="24"/>
      <c r="LA363" s="24"/>
      <c r="MG363" s="24"/>
      <c r="NM363" s="24"/>
    </row>
    <row r="364" spans="1:377" ht="15" thickBot="1">
      <c r="A364" s="1" t="str">
        <f t="shared" si="7"/>
        <v>Susly Yuliana SeneweMaret-4</v>
      </c>
      <c r="B364" s="12" t="str">
        <f t="shared" si="8"/>
        <v>MaretSurvei Harga Konsumen (HK 2.2 Pasar)</v>
      </c>
      <c r="C364" s="13" t="s">
        <v>48</v>
      </c>
      <c r="D364" s="14" t="s">
        <v>167</v>
      </c>
      <c r="E364" s="15" t="s">
        <v>41</v>
      </c>
      <c r="F364" s="15"/>
      <c r="G364" s="15">
        <f t="shared" si="6"/>
        <v>92000</v>
      </c>
      <c r="H364" s="16">
        <v>92000</v>
      </c>
      <c r="I364" s="14" t="s">
        <v>23</v>
      </c>
      <c r="J364" s="17">
        <v>1</v>
      </c>
      <c r="K364" s="75" t="s">
        <v>159</v>
      </c>
      <c r="L364" s="25">
        <v>45721</v>
      </c>
      <c r="M364" s="25">
        <v>45731</v>
      </c>
      <c r="N364" s="16" t="e">
        <f t="shared" ca="1" si="9"/>
        <v>#NAME?</v>
      </c>
      <c r="O364" s="19"/>
      <c r="P364" s="19"/>
      <c r="Q364" s="20"/>
      <c r="R364" s="21" t="str">
        <f t="array" ref="R364">VLOOKUP(C364,DB!A:D,2,FALSE)</f>
        <v>Jalan Lumimuut 5 Mahakeret Timur lingk.3</v>
      </c>
      <c r="S364" s="21" t="str">
        <f t="array" ref="S364">VLOOKUP(C364,DB!A:D,3,FALSE)</f>
        <v>suslysenewe@gmail.com</v>
      </c>
      <c r="T364" s="22" t="s">
        <v>19</v>
      </c>
      <c r="U364" s="1" t="str">
        <f t="shared" si="10"/>
        <v>Susly Yuliana SeneweMaret</v>
      </c>
      <c r="V364" s="23">
        <f t="shared" si="12"/>
        <v>45731</v>
      </c>
      <c r="X364" s="26">
        <f>VLOOKUP(CONCATENATE(C364,D364),'Honor 2025'!A:D,4,FALSE)</f>
        <v>1185000</v>
      </c>
      <c r="Y364" s="24"/>
      <c r="BE364" s="24"/>
      <c r="CK364" s="24"/>
      <c r="DQ364" s="24"/>
      <c r="EW364" s="24"/>
      <c r="GC364" s="24"/>
      <c r="HI364" s="24"/>
      <c r="IO364" s="24"/>
      <c r="JU364" s="24"/>
      <c r="LA364" s="24"/>
      <c r="MG364" s="24"/>
      <c r="NM364" s="24"/>
    </row>
    <row r="365" spans="1:377" ht="15" thickBot="1">
      <c r="A365" s="1" t="str">
        <f t="shared" si="7"/>
        <v>Heny RumambiMaret-4</v>
      </c>
      <c r="B365" s="12" t="str">
        <f t="shared" si="8"/>
        <v>MaretSurvei Harga Konsumen (HK 2.2 Pasar)</v>
      </c>
      <c r="C365" s="13" t="s">
        <v>49</v>
      </c>
      <c r="D365" s="14" t="s">
        <v>167</v>
      </c>
      <c r="E365" s="15" t="s">
        <v>41</v>
      </c>
      <c r="F365" s="15"/>
      <c r="G365" s="15">
        <f t="shared" si="6"/>
        <v>92000</v>
      </c>
      <c r="H365" s="16">
        <v>92000</v>
      </c>
      <c r="I365" s="14" t="s">
        <v>23</v>
      </c>
      <c r="J365" s="17">
        <v>1</v>
      </c>
      <c r="K365" s="74" t="s">
        <v>159</v>
      </c>
      <c r="L365" s="25">
        <v>45721</v>
      </c>
      <c r="M365" s="25">
        <v>45731</v>
      </c>
      <c r="N365" s="16" t="e">
        <f t="shared" ca="1" si="9"/>
        <v>#NAME?</v>
      </c>
      <c r="O365" s="19"/>
      <c r="P365" s="19"/>
      <c r="Q365" s="20"/>
      <c r="R365" s="21" t="str">
        <f t="array" ref="R365">VLOOKUP(C365,DB!A:D,2,FALSE)</f>
        <v>Jl. Ringkeng BTN Puskopad blok C No. 49A</v>
      </c>
      <c r="S365" s="21" t="str">
        <f t="array" ref="S365">VLOOKUP(C365,DB!A:D,3,FALSE)</f>
        <v>henyrumambi@gmail.com</v>
      </c>
      <c r="T365" s="22" t="s">
        <v>19</v>
      </c>
      <c r="U365" s="1" t="str">
        <f t="shared" si="10"/>
        <v>Heny RumambiMaret</v>
      </c>
      <c r="V365" s="23">
        <f t="shared" si="12"/>
        <v>45731</v>
      </c>
      <c r="X365" s="26">
        <f>VLOOKUP(CONCATENATE(C365,D365),'Honor 2025'!A:D,4,FALSE)</f>
        <v>1576000</v>
      </c>
      <c r="Y365" s="24"/>
      <c r="BE365" s="24"/>
      <c r="CK365" s="24"/>
      <c r="DQ365" s="24"/>
      <c r="EW365" s="24"/>
      <c r="GC365" s="24"/>
      <c r="HI365" s="24"/>
      <c r="IO365" s="24"/>
      <c r="JU365" s="24"/>
      <c r="LA365" s="24"/>
      <c r="MG365" s="24"/>
      <c r="NM365" s="24"/>
    </row>
    <row r="366" spans="1:377" ht="15" thickBot="1">
      <c r="A366" s="1" t="str">
        <f t="shared" si="7"/>
        <v>SRI ANGRAINI HARTANTOMaret-2</v>
      </c>
      <c r="B366" s="12" t="str">
        <f t="shared" si="8"/>
        <v>MaretSurvei Harga Konsumen (HK 2.2 Pasar)</v>
      </c>
      <c r="C366" s="13" t="s">
        <v>50</v>
      </c>
      <c r="D366" s="14" t="s">
        <v>167</v>
      </c>
      <c r="E366" s="15" t="s">
        <v>41</v>
      </c>
      <c r="F366" s="15"/>
      <c r="G366" s="15">
        <f t="shared" si="6"/>
        <v>92000</v>
      </c>
      <c r="H366" s="16">
        <v>92000</v>
      </c>
      <c r="I366" s="14" t="s">
        <v>23</v>
      </c>
      <c r="J366" s="17">
        <v>1</v>
      </c>
      <c r="K366" s="75" t="s">
        <v>159</v>
      </c>
      <c r="L366" s="25">
        <v>45721</v>
      </c>
      <c r="M366" s="25">
        <v>45731</v>
      </c>
      <c r="N366" s="16" t="e">
        <f t="shared" ca="1" si="9"/>
        <v>#NAME?</v>
      </c>
      <c r="O366" s="19"/>
      <c r="P366" s="19"/>
      <c r="Q366" s="20"/>
      <c r="R366" s="21" t="str">
        <f t="array" ref="R366">VLOOKUP(C366,DB!A:D,2,FALSE)</f>
        <v>JALAN 14 FEBUARY TELING ATAS LINGKUNGAN 3</v>
      </c>
      <c r="S366" s="21" t="str">
        <f t="array" ref="S366">VLOOKUP(C366,DB!A:D,3,FALSE)</f>
        <v>hartantosriangraini@gmail.com</v>
      </c>
      <c r="T366" s="22" t="s">
        <v>19</v>
      </c>
      <c r="U366" s="1" t="str">
        <f t="shared" si="10"/>
        <v>SRI ANGRAINI HARTANTOMaret</v>
      </c>
      <c r="V366" s="23">
        <f t="shared" si="12"/>
        <v>45731</v>
      </c>
      <c r="X366" s="26">
        <f>VLOOKUP(CONCATENATE(C366,D366),'Honor 2025'!A:D,4,FALSE)</f>
        <v>1242000</v>
      </c>
      <c r="Y366" s="24"/>
      <c r="BE366" s="24"/>
      <c r="CK366" s="24"/>
      <c r="DQ366" s="24"/>
      <c r="EW366" s="24"/>
      <c r="GC366" s="24"/>
      <c r="HI366" s="24"/>
      <c r="IO366" s="24"/>
      <c r="JU366" s="24"/>
      <c r="LA366" s="24"/>
      <c r="MG366" s="24"/>
      <c r="NM366" s="24"/>
    </row>
    <row r="367" spans="1:377" ht="15" thickBot="1">
      <c r="A367" s="1" t="str">
        <f t="shared" si="7"/>
        <v>Sri MulyawatiMaret-3</v>
      </c>
      <c r="B367" s="12" t="str">
        <f t="shared" si="8"/>
        <v>MaretSurvei Harga Konsumen (HK 2.2 Outlet)</v>
      </c>
      <c r="C367" s="13" t="s">
        <v>51</v>
      </c>
      <c r="D367" s="14" t="s">
        <v>167</v>
      </c>
      <c r="E367" s="15" t="s">
        <v>54</v>
      </c>
      <c r="F367" s="15"/>
      <c r="G367" s="15">
        <f t="shared" si="6"/>
        <v>240000</v>
      </c>
      <c r="H367" s="16">
        <v>24000</v>
      </c>
      <c r="I367" s="14" t="s">
        <v>23</v>
      </c>
      <c r="J367" s="17">
        <v>10</v>
      </c>
      <c r="K367" s="74" t="s">
        <v>159</v>
      </c>
      <c r="L367" s="25">
        <v>45721</v>
      </c>
      <c r="M367" s="25">
        <v>45731</v>
      </c>
      <c r="N367" s="16" t="e">
        <f t="shared" ca="1" si="9"/>
        <v>#NAME?</v>
      </c>
      <c r="O367" s="19"/>
      <c r="P367" s="19"/>
      <c r="Q367" s="20"/>
      <c r="R367" s="21" t="str">
        <f t="array" ref="R367">VLOOKUP(C367,DB!A:D,2,FALSE)</f>
        <v>Jl Wiratama no 4 lingkungan 7</v>
      </c>
      <c r="S367" s="21" t="str">
        <f t="array" ref="S367">VLOOKUP(C367,DB!A:D,3,FALSE)</f>
        <v>mulyawatisrie75@gmail.com</v>
      </c>
      <c r="T367" s="22" t="s">
        <v>19</v>
      </c>
      <c r="U367" s="1" t="str">
        <f t="shared" si="10"/>
        <v>Sri MulyawatiMaret</v>
      </c>
      <c r="V367" s="23">
        <f t="shared" si="12"/>
        <v>45731</v>
      </c>
      <c r="X367" s="26">
        <f>VLOOKUP(CONCATENATE(C367,D367),'Honor 2025'!A:D,4,FALSE)</f>
        <v>2450000</v>
      </c>
      <c r="Y367" s="24"/>
      <c r="BE367" s="24"/>
      <c r="CK367" s="24"/>
      <c r="DQ367" s="24"/>
      <c r="EW367" s="24"/>
      <c r="GC367" s="24"/>
      <c r="HI367" s="24"/>
      <c r="IO367" s="24"/>
      <c r="JU367" s="24"/>
      <c r="LA367" s="24"/>
      <c r="MG367" s="24"/>
      <c r="NM367" s="24"/>
    </row>
    <row r="368" spans="1:377" ht="15" thickBot="1">
      <c r="A368" s="1" t="str">
        <f t="shared" si="7"/>
        <v>Roy MakalewMaret-4</v>
      </c>
      <c r="B368" s="12" t="str">
        <f t="shared" si="8"/>
        <v>MaretSurvei Harga Konsumen (HK 3 Pasar)</v>
      </c>
      <c r="C368" s="13" t="s">
        <v>44</v>
      </c>
      <c r="D368" s="14" t="s">
        <v>167</v>
      </c>
      <c r="E368" s="15" t="s">
        <v>45</v>
      </c>
      <c r="F368" s="15"/>
      <c r="G368" s="15">
        <f t="shared" si="6"/>
        <v>49000</v>
      </c>
      <c r="H368" s="16">
        <v>49000</v>
      </c>
      <c r="I368" s="14" t="s">
        <v>23</v>
      </c>
      <c r="J368" s="17">
        <v>1</v>
      </c>
      <c r="K368" s="75" t="s">
        <v>159</v>
      </c>
      <c r="L368" s="25">
        <v>45717</v>
      </c>
      <c r="M368" s="25">
        <v>45726</v>
      </c>
      <c r="N368" s="16" t="e">
        <f t="shared" ca="1" si="9"/>
        <v>#NAME?</v>
      </c>
      <c r="O368" s="19"/>
      <c r="P368" s="19"/>
      <c r="Q368" s="20"/>
      <c r="R368" s="21" t="str">
        <f t="array" ref="R368">VLOOKUP(C368,DB!A:D,2,FALSE)</f>
        <v>Jalan Kleak 77, no 58</v>
      </c>
      <c r="S368" s="21" t="str">
        <f t="array" ref="S368">VLOOKUP(C368,DB!A:D,3,FALSE)</f>
        <v>roymakalew2511@gmail.com</v>
      </c>
      <c r="T368" s="22" t="s">
        <v>19</v>
      </c>
      <c r="U368" s="1" t="str">
        <f t="shared" si="10"/>
        <v>Roy MakalewMaret</v>
      </c>
      <c r="V368" s="23">
        <f t="shared" si="12"/>
        <v>45726</v>
      </c>
      <c r="X368" s="26">
        <f>VLOOKUP(CONCATENATE(C368,D368),'Honor 2025'!A:D,4,FALSE)</f>
        <v>1491000</v>
      </c>
      <c r="Y368" s="24"/>
      <c r="BE368" s="24"/>
      <c r="CK368" s="24"/>
      <c r="DQ368" s="24"/>
      <c r="EW368" s="24"/>
      <c r="GC368" s="24"/>
      <c r="HI368" s="24"/>
      <c r="IO368" s="24"/>
      <c r="JU368" s="24"/>
      <c r="LA368" s="24"/>
      <c r="MG368" s="24"/>
      <c r="NM368" s="24"/>
    </row>
    <row r="369" spans="1:377" ht="15" thickBot="1">
      <c r="A369" s="1" t="str">
        <f t="shared" si="7"/>
        <v>Feibe Ireine Syalome MaramisMaret-5</v>
      </c>
      <c r="B369" s="12" t="str">
        <f t="shared" si="8"/>
        <v>MaretSurvei Harga Konsumen (HK 3 Pasar)</v>
      </c>
      <c r="C369" s="13" t="s">
        <v>47</v>
      </c>
      <c r="D369" s="14" t="s">
        <v>167</v>
      </c>
      <c r="E369" s="15" t="s">
        <v>45</v>
      </c>
      <c r="F369" s="15"/>
      <c r="G369" s="15">
        <f t="shared" si="6"/>
        <v>49000</v>
      </c>
      <c r="H369" s="16">
        <v>49000</v>
      </c>
      <c r="I369" s="14" t="s">
        <v>23</v>
      </c>
      <c r="J369" s="17">
        <v>1</v>
      </c>
      <c r="K369" s="74" t="s">
        <v>159</v>
      </c>
      <c r="L369" s="25">
        <v>45717</v>
      </c>
      <c r="M369" s="25">
        <v>45726</v>
      </c>
      <c r="N369" s="16" t="e">
        <f t="shared" ca="1" si="9"/>
        <v>#NAME?</v>
      </c>
      <c r="O369" s="19"/>
      <c r="P369" s="19"/>
      <c r="Q369" s="20"/>
      <c r="R369" s="21" t="str">
        <f t="array" ref="R369">VLOOKUP(C369,DB!A:D,2,FALSE)</f>
        <v>Ranotana Weru</v>
      </c>
      <c r="S369" s="21" t="str">
        <f t="array" ref="S369">VLOOKUP(C369,DB!A:D,3,FALSE)</f>
        <v>feibemaramis0202@gmail.com</v>
      </c>
      <c r="T369" s="22" t="s">
        <v>19</v>
      </c>
      <c r="U369" s="1" t="str">
        <f t="shared" si="10"/>
        <v>Feibe Ireine Syalome MaramisMaret</v>
      </c>
      <c r="V369" s="23">
        <f t="shared" si="12"/>
        <v>45726</v>
      </c>
      <c r="X369" s="26">
        <f>VLOOKUP(CONCATENATE(C369,D369),'Honor 2025'!A:D,4,FALSE)</f>
        <v>1281000</v>
      </c>
      <c r="Y369" s="24"/>
      <c r="BE369" s="24"/>
      <c r="CK369" s="24"/>
      <c r="DQ369" s="24"/>
      <c r="EW369" s="24"/>
      <c r="GC369" s="24"/>
      <c r="HI369" s="24"/>
      <c r="IO369" s="24"/>
      <c r="JU369" s="24"/>
      <c r="LA369" s="24"/>
      <c r="MG369" s="24"/>
      <c r="NM369" s="24"/>
    </row>
    <row r="370" spans="1:377" ht="15" thickBot="1">
      <c r="A370" s="1" t="str">
        <f t="shared" si="7"/>
        <v>Susly Yuliana SeneweMaret-5</v>
      </c>
      <c r="B370" s="12" t="str">
        <f t="shared" si="8"/>
        <v>MaretSurvei Harga Konsumen (HK 3 Pasar)</v>
      </c>
      <c r="C370" s="13" t="s">
        <v>48</v>
      </c>
      <c r="D370" s="14" t="s">
        <v>167</v>
      </c>
      <c r="E370" s="15" t="s">
        <v>45</v>
      </c>
      <c r="F370" s="15"/>
      <c r="G370" s="15">
        <f t="shared" si="6"/>
        <v>49000</v>
      </c>
      <c r="H370" s="16">
        <v>49000</v>
      </c>
      <c r="I370" s="14" t="s">
        <v>23</v>
      </c>
      <c r="J370" s="17">
        <v>1</v>
      </c>
      <c r="K370" s="75" t="s">
        <v>159</v>
      </c>
      <c r="L370" s="25">
        <v>45717</v>
      </c>
      <c r="M370" s="25">
        <v>45726</v>
      </c>
      <c r="N370" s="16" t="e">
        <f t="shared" ca="1" si="9"/>
        <v>#NAME?</v>
      </c>
      <c r="O370" s="19"/>
      <c r="P370" s="19"/>
      <c r="Q370" s="20"/>
      <c r="R370" s="21" t="str">
        <f t="array" ref="R370">VLOOKUP(C370,DB!A:D,2,FALSE)</f>
        <v>Jalan Lumimuut 5 Mahakeret Timur lingk.3</v>
      </c>
      <c r="S370" s="21" t="str">
        <f t="array" ref="S370">VLOOKUP(C370,DB!A:D,3,FALSE)</f>
        <v>suslysenewe@gmail.com</v>
      </c>
      <c r="T370" s="22" t="s">
        <v>19</v>
      </c>
      <c r="U370" s="1" t="str">
        <f t="shared" si="10"/>
        <v>Susly Yuliana SeneweMaret</v>
      </c>
      <c r="V370" s="23">
        <f t="shared" si="12"/>
        <v>45726</v>
      </c>
      <c r="X370" s="26">
        <f>VLOOKUP(CONCATENATE(C370,D370),'Honor 2025'!A:D,4,FALSE)</f>
        <v>1185000</v>
      </c>
      <c r="Y370" s="24"/>
      <c r="BE370" s="24"/>
      <c r="CK370" s="24"/>
      <c r="DQ370" s="24"/>
      <c r="EW370" s="24"/>
      <c r="GC370" s="24"/>
      <c r="HI370" s="24"/>
      <c r="IO370" s="24"/>
      <c r="JU370" s="24"/>
      <c r="LA370" s="24"/>
      <c r="MG370" s="24"/>
      <c r="NM370" s="24"/>
    </row>
    <row r="371" spans="1:377" ht="15" thickBot="1">
      <c r="A371" s="1" t="str">
        <f t="shared" si="7"/>
        <v>Roy MakalewMaret-5</v>
      </c>
      <c r="B371" s="12" t="str">
        <f t="shared" si="8"/>
        <v>MaretSurvei Harga Konsumen (HK 3 Outlet)</v>
      </c>
      <c r="C371" s="13" t="s">
        <v>44</v>
      </c>
      <c r="D371" s="14" t="s">
        <v>167</v>
      </c>
      <c r="E371" s="15" t="s">
        <v>46</v>
      </c>
      <c r="F371" s="15"/>
      <c r="G371" s="15">
        <f t="shared" ref="G371:G625" si="13">H371*J371</f>
        <v>200000</v>
      </c>
      <c r="H371" s="16">
        <v>20000</v>
      </c>
      <c r="I371" s="14" t="s">
        <v>23</v>
      </c>
      <c r="J371" s="17">
        <v>10</v>
      </c>
      <c r="K371" s="74" t="s">
        <v>159</v>
      </c>
      <c r="L371" s="25">
        <v>45717</v>
      </c>
      <c r="M371" s="25">
        <v>45726</v>
      </c>
      <c r="N371" s="16" t="e">
        <f t="shared" ca="1" si="9"/>
        <v>#NAME?</v>
      </c>
      <c r="O371" s="19"/>
      <c r="P371" s="19"/>
      <c r="Q371" s="20"/>
      <c r="R371" s="21" t="str">
        <f t="array" ref="R371">VLOOKUP(C371,DB!A:D,2,FALSE)</f>
        <v>Jalan Kleak 77, no 58</v>
      </c>
      <c r="S371" s="21" t="str">
        <f t="array" ref="S371">VLOOKUP(C371,DB!A:D,3,FALSE)</f>
        <v>roymakalew2511@gmail.com</v>
      </c>
      <c r="T371" s="22" t="s">
        <v>19</v>
      </c>
      <c r="U371" s="1" t="str">
        <f t="shared" si="10"/>
        <v>Roy MakalewMaret</v>
      </c>
      <c r="V371" s="23">
        <f t="shared" si="12"/>
        <v>45726</v>
      </c>
      <c r="X371" s="26">
        <f>VLOOKUP(CONCATENATE(C371,D371),'Honor 2025'!A:D,4,FALSE)</f>
        <v>1491000</v>
      </c>
      <c r="Y371" s="24"/>
      <c r="BE371" s="24"/>
      <c r="CK371" s="24"/>
      <c r="DQ371" s="24"/>
      <c r="EW371" s="24"/>
      <c r="GC371" s="24"/>
      <c r="HI371" s="24"/>
      <c r="IO371" s="24"/>
      <c r="JU371" s="24"/>
      <c r="LA371" s="24"/>
      <c r="MG371" s="24"/>
      <c r="NM371" s="24"/>
    </row>
    <row r="372" spans="1:377" ht="15" thickBot="1">
      <c r="A372" s="1" t="str">
        <f t="shared" si="7"/>
        <v>Heny RumambiMaret-5</v>
      </c>
      <c r="B372" s="12" t="str">
        <f t="shared" si="8"/>
        <v>MaretSurvei Harga Konsumen (HK 3 Outlet)</v>
      </c>
      <c r="C372" s="13" t="s">
        <v>49</v>
      </c>
      <c r="D372" s="14" t="s">
        <v>167</v>
      </c>
      <c r="E372" s="15" t="s">
        <v>46</v>
      </c>
      <c r="F372" s="15"/>
      <c r="G372" s="15">
        <f t="shared" si="13"/>
        <v>200000</v>
      </c>
      <c r="H372" s="16">
        <v>20000</v>
      </c>
      <c r="I372" s="14" t="s">
        <v>23</v>
      </c>
      <c r="J372" s="17">
        <v>10</v>
      </c>
      <c r="K372" s="75" t="s">
        <v>159</v>
      </c>
      <c r="L372" s="25">
        <v>45717</v>
      </c>
      <c r="M372" s="25">
        <v>45726</v>
      </c>
      <c r="N372" s="16" t="e">
        <f t="shared" ca="1" si="9"/>
        <v>#NAME?</v>
      </c>
      <c r="O372" s="19"/>
      <c r="P372" s="19"/>
      <c r="Q372" s="20"/>
      <c r="R372" s="21" t="str">
        <f t="array" ref="R372">VLOOKUP(C372,DB!A:D,2,FALSE)</f>
        <v>Jl. Ringkeng BTN Puskopad blok C No. 49A</v>
      </c>
      <c r="S372" s="21" t="str">
        <f t="array" ref="S372">VLOOKUP(C372,DB!A:D,3,FALSE)</f>
        <v>henyrumambi@gmail.com</v>
      </c>
      <c r="T372" s="22" t="s">
        <v>19</v>
      </c>
      <c r="U372" s="1" t="str">
        <f t="shared" si="10"/>
        <v>Heny RumambiMaret</v>
      </c>
      <c r="V372" s="23">
        <f t="shared" si="12"/>
        <v>45726</v>
      </c>
      <c r="X372" s="26">
        <f>VLOOKUP(CONCATENATE(C372,D372),'Honor 2025'!A:D,4,FALSE)</f>
        <v>1576000</v>
      </c>
      <c r="Y372" s="24"/>
      <c r="BE372" s="24"/>
      <c r="CK372" s="24"/>
      <c r="DQ372" s="24"/>
      <c r="EW372" s="24"/>
      <c r="GC372" s="24"/>
      <c r="HI372" s="24"/>
      <c r="IO372" s="24"/>
      <c r="JU372" s="24"/>
      <c r="LA372" s="24"/>
      <c r="MG372" s="24"/>
      <c r="NM372" s="24"/>
    </row>
    <row r="373" spans="1:377" ht="15" thickBot="1">
      <c r="A373" s="1" t="str">
        <f t="shared" si="7"/>
        <v>SRI ANGRAINI HARTANTOMaret-3</v>
      </c>
      <c r="B373" s="12" t="str">
        <f t="shared" si="8"/>
        <v>MaretSurvei Harga Konsumen (HK 3 Outlet)</v>
      </c>
      <c r="C373" s="13" t="s">
        <v>50</v>
      </c>
      <c r="D373" s="14" t="s">
        <v>167</v>
      </c>
      <c r="E373" s="15" t="s">
        <v>46</v>
      </c>
      <c r="F373" s="15"/>
      <c r="G373" s="15">
        <f t="shared" si="13"/>
        <v>200000</v>
      </c>
      <c r="H373" s="16">
        <v>20000</v>
      </c>
      <c r="I373" s="14" t="s">
        <v>23</v>
      </c>
      <c r="J373" s="17">
        <v>10</v>
      </c>
      <c r="K373" s="74" t="s">
        <v>159</v>
      </c>
      <c r="L373" s="25">
        <v>45717</v>
      </c>
      <c r="M373" s="25">
        <v>45726</v>
      </c>
      <c r="N373" s="16" t="e">
        <f t="shared" ca="1" si="9"/>
        <v>#NAME?</v>
      </c>
      <c r="O373" s="19"/>
      <c r="P373" s="19"/>
      <c r="Q373" s="20"/>
      <c r="R373" s="21" t="str">
        <f t="array" ref="R373">VLOOKUP(C373,DB!A:D,2,FALSE)</f>
        <v>JALAN 14 FEBUARY TELING ATAS LINGKUNGAN 3</v>
      </c>
      <c r="S373" s="21" t="str">
        <f t="array" ref="S373">VLOOKUP(C373,DB!A:D,3,FALSE)</f>
        <v>hartantosriangraini@gmail.com</v>
      </c>
      <c r="T373" s="22" t="s">
        <v>19</v>
      </c>
      <c r="U373" s="1" t="str">
        <f t="shared" si="10"/>
        <v>SRI ANGRAINI HARTANTOMaret</v>
      </c>
      <c r="V373" s="23">
        <f t="shared" si="12"/>
        <v>45726</v>
      </c>
      <c r="X373" s="26">
        <f>VLOOKUP(CONCATENATE(C373,D373),'Honor 2025'!A:D,4,FALSE)</f>
        <v>1242000</v>
      </c>
      <c r="Y373" s="24"/>
      <c r="BE373" s="24"/>
      <c r="CK373" s="24"/>
      <c r="DQ373" s="24"/>
      <c r="EW373" s="24"/>
      <c r="GC373" s="24"/>
      <c r="HI373" s="24"/>
      <c r="IO373" s="24"/>
      <c r="JU373" s="24"/>
      <c r="LA373" s="24"/>
      <c r="MG373" s="24"/>
      <c r="NM373" s="24"/>
    </row>
    <row r="374" spans="1:377" ht="15" thickBot="1">
      <c r="A374" s="1" t="str">
        <f t="shared" si="7"/>
        <v>Sri MulyawatiMaret-4</v>
      </c>
      <c r="B374" s="12" t="str">
        <f t="shared" si="8"/>
        <v>MaretSurvei Harga Konsumen (HK 3 Outlet)</v>
      </c>
      <c r="C374" s="13" t="s">
        <v>51</v>
      </c>
      <c r="D374" s="14" t="s">
        <v>167</v>
      </c>
      <c r="E374" s="15" t="s">
        <v>46</v>
      </c>
      <c r="F374" s="15"/>
      <c r="G374" s="15">
        <f t="shared" si="13"/>
        <v>140000</v>
      </c>
      <c r="H374" s="16">
        <v>20000</v>
      </c>
      <c r="I374" s="14" t="s">
        <v>23</v>
      </c>
      <c r="J374" s="17">
        <v>7</v>
      </c>
      <c r="K374" s="75" t="s">
        <v>159</v>
      </c>
      <c r="L374" s="25">
        <v>45717</v>
      </c>
      <c r="M374" s="25">
        <v>45726</v>
      </c>
      <c r="N374" s="16" t="e">
        <f t="shared" ca="1" si="9"/>
        <v>#NAME?</v>
      </c>
      <c r="O374" s="19"/>
      <c r="P374" s="19"/>
      <c r="Q374" s="20"/>
      <c r="R374" s="21" t="str">
        <f t="array" ref="R374">VLOOKUP(C374,DB!A:D,2,FALSE)</f>
        <v>Jl Wiratama no 4 lingkungan 7</v>
      </c>
      <c r="S374" s="21" t="str">
        <f t="array" ref="S374">VLOOKUP(C374,DB!A:D,3,FALSE)</f>
        <v>mulyawatisrie75@gmail.com</v>
      </c>
      <c r="T374" s="22" t="s">
        <v>19</v>
      </c>
      <c r="U374" s="1" t="str">
        <f t="shared" si="10"/>
        <v>Sri MulyawatiMaret</v>
      </c>
      <c r="V374" s="23">
        <f t="shared" si="12"/>
        <v>45726</v>
      </c>
      <c r="X374" s="26">
        <f>VLOOKUP(CONCATENATE(C374,D374),'Honor 2025'!A:D,4,FALSE)</f>
        <v>2450000</v>
      </c>
      <c r="Y374" s="24"/>
      <c r="BE374" s="24"/>
      <c r="CK374" s="24"/>
      <c r="DQ374" s="24"/>
      <c r="EW374" s="24"/>
      <c r="GC374" s="24"/>
      <c r="HI374" s="24"/>
      <c r="IO374" s="24"/>
      <c r="JU374" s="24"/>
      <c r="LA374" s="24"/>
      <c r="MG374" s="24"/>
      <c r="NM374" s="24"/>
    </row>
    <row r="375" spans="1:377" ht="15" thickBot="1">
      <c r="A375" s="1" t="str">
        <f t="shared" si="7"/>
        <v>JOVELIE E WOKASMaret-2</v>
      </c>
      <c r="B375" s="12" t="str">
        <f t="shared" si="8"/>
        <v>MaretSurvei Harga Konsumen (HK 3 Outlet)</v>
      </c>
      <c r="C375" s="13" t="s">
        <v>55</v>
      </c>
      <c r="D375" s="14" t="s">
        <v>167</v>
      </c>
      <c r="E375" s="15" t="s">
        <v>46</v>
      </c>
      <c r="F375" s="15"/>
      <c r="G375" s="15">
        <f t="shared" si="13"/>
        <v>600000</v>
      </c>
      <c r="H375" s="16">
        <v>20000</v>
      </c>
      <c r="I375" s="14" t="s">
        <v>23</v>
      </c>
      <c r="J375" s="17">
        <v>30</v>
      </c>
      <c r="K375" s="74" t="s">
        <v>159</v>
      </c>
      <c r="L375" s="25">
        <v>45717</v>
      </c>
      <c r="M375" s="25">
        <v>45726</v>
      </c>
      <c r="N375" s="16" t="e">
        <f t="shared" ca="1" si="9"/>
        <v>#NAME?</v>
      </c>
      <c r="O375" s="19"/>
      <c r="P375" s="19"/>
      <c r="Q375" s="20"/>
      <c r="R375" s="21" t="str">
        <f t="array" ref="R375">VLOOKUP(C375,DB!A:D,2,FALSE)</f>
        <v>Malalayang Satu Lingkungan 6</v>
      </c>
      <c r="S375" s="21" t="str">
        <f t="array" ref="S375">VLOOKUP(C375,DB!A:D,3,FALSE)</f>
        <v>vhellywokas07@gmail.com</v>
      </c>
      <c r="T375" s="22" t="s">
        <v>19</v>
      </c>
      <c r="U375" s="1" t="str">
        <f t="shared" si="10"/>
        <v>JOVELIE E WOKASMaret</v>
      </c>
      <c r="V375" s="23">
        <f t="shared" si="12"/>
        <v>45726</v>
      </c>
      <c r="X375" s="26">
        <f>VLOOKUP(CONCATENATE(C375,D375),'Honor 2025'!A:D,4,FALSE)</f>
        <v>1578000</v>
      </c>
      <c r="Y375" s="24"/>
      <c r="BE375" s="24"/>
      <c r="CK375" s="24"/>
      <c r="DQ375" s="24"/>
      <c r="EW375" s="24"/>
      <c r="GC375" s="24"/>
      <c r="HI375" s="24"/>
      <c r="IO375" s="24"/>
      <c r="JU375" s="24"/>
      <c r="LA375" s="24"/>
      <c r="MG375" s="24"/>
      <c r="NM375" s="24"/>
    </row>
    <row r="376" spans="1:377" ht="15" thickBot="1">
      <c r="A376" s="1" t="str">
        <f t="shared" si="7"/>
        <v>Adriana TandajuMaret-5</v>
      </c>
      <c r="B376" s="12" t="str">
        <f t="shared" si="8"/>
        <v>MaretSurvei Harga Konsumen (HK 4, 5, 6)</v>
      </c>
      <c r="C376" s="30" t="s">
        <v>36</v>
      </c>
      <c r="D376" s="14" t="s">
        <v>167</v>
      </c>
      <c r="E376" s="15" t="s">
        <v>42</v>
      </c>
      <c r="F376" s="15"/>
      <c r="G376" s="15">
        <f t="shared" si="13"/>
        <v>672000</v>
      </c>
      <c r="H376" s="16">
        <v>48000</v>
      </c>
      <c r="I376" s="14" t="s">
        <v>23</v>
      </c>
      <c r="J376" s="17">
        <v>14</v>
      </c>
      <c r="K376" s="75" t="s">
        <v>159</v>
      </c>
      <c r="L376" s="25">
        <v>45717</v>
      </c>
      <c r="M376" s="25">
        <v>45726</v>
      </c>
      <c r="N376" s="16" t="e">
        <f t="shared" ca="1" si="9"/>
        <v>#NAME?</v>
      </c>
      <c r="O376" s="19"/>
      <c r="P376" s="19"/>
      <c r="Q376" s="20"/>
      <c r="R376" s="21" t="str">
        <f t="array" ref="R376">VLOOKUP(C376,DB!A:D,2,FALSE)</f>
        <v>JL.PRAMUKA NO.29</v>
      </c>
      <c r="S376" s="21" t="str">
        <f t="array" ref="S376">VLOOKUP(C376,DB!A:D,3,FALSE)</f>
        <v>annetandayu553@gmail.com</v>
      </c>
      <c r="T376" s="22" t="s">
        <v>19</v>
      </c>
      <c r="U376" s="1" t="str">
        <f t="shared" si="10"/>
        <v>Adriana TandajuMaret</v>
      </c>
      <c r="V376" s="23">
        <f t="shared" si="12"/>
        <v>45726</v>
      </c>
      <c r="X376" s="26">
        <f>VLOOKUP(CONCATENATE(C376,D376),'Honor 2025'!A:D,4,FALSE)</f>
        <v>1904000</v>
      </c>
      <c r="Y376" s="24"/>
      <c r="BE376" s="24"/>
      <c r="CK376" s="24"/>
      <c r="DQ376" s="24"/>
      <c r="EW376" s="24"/>
      <c r="GC376" s="24"/>
      <c r="HI376" s="24"/>
      <c r="IO376" s="24"/>
      <c r="JU376" s="24"/>
      <c r="LA376" s="24"/>
      <c r="MG376" s="24"/>
      <c r="NM376" s="24"/>
    </row>
    <row r="377" spans="1:377" ht="15" thickBot="1">
      <c r="A377" s="1" t="str">
        <f t="shared" si="7"/>
        <v>Stephen christiani kenteyMaret-4</v>
      </c>
      <c r="B377" s="12" t="str">
        <f t="shared" si="8"/>
        <v>MaretSurvei Harga Konsumen (HK 4, 5, 6)</v>
      </c>
      <c r="C377" s="31" t="s">
        <v>43</v>
      </c>
      <c r="D377" s="14" t="s">
        <v>167</v>
      </c>
      <c r="E377" s="15" t="s">
        <v>42</v>
      </c>
      <c r="F377" s="15"/>
      <c r="G377" s="15">
        <f t="shared" si="13"/>
        <v>672000</v>
      </c>
      <c r="H377" s="16">
        <v>48000</v>
      </c>
      <c r="I377" s="14" t="s">
        <v>23</v>
      </c>
      <c r="J377" s="17">
        <v>14</v>
      </c>
      <c r="K377" s="74" t="s">
        <v>159</v>
      </c>
      <c r="L377" s="25">
        <v>45717</v>
      </c>
      <c r="M377" s="25">
        <v>45726</v>
      </c>
      <c r="N377" s="16" t="e">
        <f t="shared" ca="1" si="9"/>
        <v>#NAME?</v>
      </c>
      <c r="O377" s="19"/>
      <c r="P377" s="19"/>
      <c r="Q377" s="20"/>
      <c r="R377" s="21" t="str">
        <f t="array" ref="R377">VLOOKUP(C377,DB!A:D,2,FALSE)</f>
        <v>Ranotana weru lingkungan 5</v>
      </c>
      <c r="S377" s="21" t="str">
        <f t="array" ref="S377">VLOOKUP(C377,DB!A:D,3,FALSE)</f>
        <v>Stephenkentey@gmail.com</v>
      </c>
      <c r="T377" s="22" t="s">
        <v>19</v>
      </c>
      <c r="U377" s="1" t="str">
        <f t="shared" si="10"/>
        <v>Stephen christiani kenteyMaret</v>
      </c>
      <c r="V377" s="23">
        <f t="shared" si="12"/>
        <v>45726</v>
      </c>
      <c r="X377" s="26">
        <f>VLOOKUP(CONCATENATE(C377,D377),'Honor 2025'!A:D,4,FALSE)</f>
        <v>1428000</v>
      </c>
      <c r="Y377" s="24"/>
      <c r="BE377" s="24"/>
      <c r="CK377" s="24"/>
      <c r="DQ377" s="24"/>
      <c r="EW377" s="24"/>
      <c r="GC377" s="24"/>
      <c r="HI377" s="24"/>
      <c r="IO377" s="24"/>
      <c r="JU377" s="24"/>
      <c r="LA377" s="24"/>
      <c r="MG377" s="24"/>
      <c r="NM377" s="24"/>
    </row>
    <row r="378" spans="1:377" ht="15" thickBot="1">
      <c r="A378" s="1" t="str">
        <f t="shared" si="7"/>
        <v>Roy MakalewMaret-6</v>
      </c>
      <c r="B378" s="12" t="str">
        <f t="shared" si="8"/>
        <v>MaretSurvei Harga Konsumen (HK 4, 5, 6)</v>
      </c>
      <c r="C378" s="31" t="s">
        <v>44</v>
      </c>
      <c r="D378" s="14" t="s">
        <v>167</v>
      </c>
      <c r="E378" s="15" t="s">
        <v>42</v>
      </c>
      <c r="F378" s="15"/>
      <c r="G378" s="15">
        <f t="shared" si="13"/>
        <v>576000</v>
      </c>
      <c r="H378" s="16">
        <v>48000</v>
      </c>
      <c r="I378" s="14" t="s">
        <v>23</v>
      </c>
      <c r="J378" s="17">
        <v>12</v>
      </c>
      <c r="K378" s="75" t="s">
        <v>159</v>
      </c>
      <c r="L378" s="25">
        <v>45717</v>
      </c>
      <c r="M378" s="25">
        <v>45726</v>
      </c>
      <c r="N378" s="16" t="e">
        <f t="shared" ca="1" si="9"/>
        <v>#NAME?</v>
      </c>
      <c r="O378" s="19"/>
      <c r="P378" s="19"/>
      <c r="Q378" s="20"/>
      <c r="R378" s="21" t="str">
        <f t="array" ref="R378">VLOOKUP(C378,DB!A:D,2,FALSE)</f>
        <v>Jalan Kleak 77, no 58</v>
      </c>
      <c r="S378" s="21" t="str">
        <f t="array" ref="S378">VLOOKUP(C378,DB!A:D,3,FALSE)</f>
        <v>roymakalew2511@gmail.com</v>
      </c>
      <c r="T378" s="22" t="s">
        <v>19</v>
      </c>
      <c r="U378" s="1" t="str">
        <f t="shared" si="10"/>
        <v>Roy MakalewMaret</v>
      </c>
      <c r="V378" s="23">
        <f t="shared" si="12"/>
        <v>45726</v>
      </c>
      <c r="X378" s="26">
        <f>VLOOKUP(CONCATENATE(C378,D378),'Honor 2025'!A:D,4,FALSE)</f>
        <v>1491000</v>
      </c>
      <c r="Y378" s="24"/>
      <c r="BE378" s="24"/>
      <c r="CK378" s="24"/>
      <c r="DQ378" s="24"/>
      <c r="EW378" s="24"/>
      <c r="GC378" s="24"/>
      <c r="HI378" s="24"/>
      <c r="IO378" s="24"/>
      <c r="JU378" s="24"/>
      <c r="LA378" s="24"/>
      <c r="MG378" s="24"/>
      <c r="NM378" s="24"/>
    </row>
    <row r="379" spans="1:377" ht="15" thickBot="1">
      <c r="A379" s="1" t="str">
        <f t="shared" si="7"/>
        <v>Feibe Ireine Syalome MaramisMaret-6</v>
      </c>
      <c r="B379" s="12" t="str">
        <f t="shared" si="8"/>
        <v>MaretSurvei Harga Konsumen (HK 4, 5, 6)</v>
      </c>
      <c r="C379" s="31" t="s">
        <v>47</v>
      </c>
      <c r="D379" s="14" t="s">
        <v>167</v>
      </c>
      <c r="E379" s="15" t="s">
        <v>42</v>
      </c>
      <c r="F379" s="15"/>
      <c r="G379" s="15">
        <f t="shared" si="13"/>
        <v>576000</v>
      </c>
      <c r="H379" s="16">
        <v>48000</v>
      </c>
      <c r="I379" s="14" t="s">
        <v>23</v>
      </c>
      <c r="J379" s="17">
        <v>12</v>
      </c>
      <c r="K379" s="74" t="s">
        <v>159</v>
      </c>
      <c r="L379" s="25">
        <v>45717</v>
      </c>
      <c r="M379" s="25">
        <v>45726</v>
      </c>
      <c r="N379" s="16" t="e">
        <f t="shared" ca="1" si="9"/>
        <v>#NAME?</v>
      </c>
      <c r="O379" s="19"/>
      <c r="P379" s="19"/>
      <c r="Q379" s="20"/>
      <c r="R379" s="21" t="str">
        <f t="array" ref="R379">VLOOKUP(C379,DB!A:D,2,FALSE)</f>
        <v>Ranotana Weru</v>
      </c>
      <c r="S379" s="21" t="str">
        <f t="array" ref="S379">VLOOKUP(C379,DB!A:D,3,FALSE)</f>
        <v>feibemaramis0202@gmail.com</v>
      </c>
      <c r="T379" s="22" t="s">
        <v>19</v>
      </c>
      <c r="U379" s="1" t="str">
        <f t="shared" si="10"/>
        <v>Feibe Ireine Syalome MaramisMaret</v>
      </c>
      <c r="V379" s="23">
        <f t="shared" si="12"/>
        <v>45726</v>
      </c>
      <c r="X379" s="26">
        <f>VLOOKUP(CONCATENATE(C379,D379),'Honor 2025'!A:D,4,FALSE)</f>
        <v>1281000</v>
      </c>
      <c r="Y379" s="24"/>
      <c r="BE379" s="24"/>
      <c r="CK379" s="24"/>
      <c r="DQ379" s="24"/>
      <c r="EW379" s="24"/>
      <c r="GC379" s="24"/>
      <c r="HI379" s="24"/>
      <c r="IO379" s="24"/>
      <c r="JU379" s="24"/>
      <c r="LA379" s="24"/>
      <c r="MG379" s="24"/>
      <c r="NM379" s="24"/>
    </row>
    <row r="380" spans="1:377" ht="15" thickBot="1">
      <c r="A380" s="1" t="str">
        <f t="shared" si="7"/>
        <v>Susly Yuliana SeneweMaret-6</v>
      </c>
      <c r="B380" s="12" t="str">
        <f t="shared" si="8"/>
        <v>MaretSurvei Harga Konsumen (HK 4, 5, 6)</v>
      </c>
      <c r="C380" s="31" t="s">
        <v>48</v>
      </c>
      <c r="D380" s="14" t="s">
        <v>167</v>
      </c>
      <c r="E380" s="15" t="s">
        <v>42</v>
      </c>
      <c r="F380" s="15"/>
      <c r="G380" s="15">
        <f t="shared" si="13"/>
        <v>672000</v>
      </c>
      <c r="H380" s="16">
        <v>48000</v>
      </c>
      <c r="I380" s="14" t="s">
        <v>23</v>
      </c>
      <c r="J380" s="17">
        <v>14</v>
      </c>
      <c r="K380" s="75" t="s">
        <v>159</v>
      </c>
      <c r="L380" s="25">
        <v>45717</v>
      </c>
      <c r="M380" s="25">
        <v>45726</v>
      </c>
      <c r="N380" s="16" t="e">
        <f t="shared" ca="1" si="9"/>
        <v>#NAME?</v>
      </c>
      <c r="O380" s="19"/>
      <c r="P380" s="19"/>
      <c r="Q380" s="20"/>
      <c r="R380" s="21" t="str">
        <f t="array" ref="R380">VLOOKUP(C380,DB!A:D,2,FALSE)</f>
        <v>Jalan Lumimuut 5 Mahakeret Timur lingk.3</v>
      </c>
      <c r="S380" s="21" t="str">
        <f t="array" ref="S380">VLOOKUP(C380,DB!A:D,3,FALSE)</f>
        <v>suslysenewe@gmail.com</v>
      </c>
      <c r="T380" s="22" t="s">
        <v>19</v>
      </c>
      <c r="U380" s="1" t="str">
        <f t="shared" si="10"/>
        <v>Susly Yuliana SeneweMaret</v>
      </c>
      <c r="V380" s="23">
        <f t="shared" si="12"/>
        <v>45726</v>
      </c>
      <c r="X380" s="26">
        <f>VLOOKUP(CONCATENATE(C380,D380),'Honor 2025'!A:D,4,FALSE)</f>
        <v>1185000</v>
      </c>
      <c r="Y380" s="24"/>
      <c r="BE380" s="24"/>
      <c r="CK380" s="24"/>
      <c r="DQ380" s="24"/>
      <c r="EW380" s="24"/>
      <c r="GC380" s="24"/>
      <c r="HI380" s="24"/>
      <c r="IO380" s="24"/>
      <c r="JU380" s="24"/>
      <c r="LA380" s="24"/>
      <c r="MG380" s="24"/>
      <c r="NM380" s="24"/>
    </row>
    <row r="381" spans="1:377" ht="15" thickBot="1">
      <c r="A381" s="1" t="str">
        <f t="shared" si="7"/>
        <v>Heny RumambiMaret-6</v>
      </c>
      <c r="B381" s="12" t="str">
        <f t="shared" si="8"/>
        <v>MaretSurvei Harga Konsumen (HK 4, 5, 6)</v>
      </c>
      <c r="C381" s="31" t="s">
        <v>49</v>
      </c>
      <c r="D381" s="14" t="s">
        <v>167</v>
      </c>
      <c r="E381" s="15" t="s">
        <v>42</v>
      </c>
      <c r="F381" s="15"/>
      <c r="G381" s="15">
        <f t="shared" si="13"/>
        <v>480000</v>
      </c>
      <c r="H381" s="16">
        <v>48000</v>
      </c>
      <c r="I381" s="14" t="s">
        <v>23</v>
      </c>
      <c r="J381" s="17">
        <v>10</v>
      </c>
      <c r="K381" s="74" t="s">
        <v>159</v>
      </c>
      <c r="L381" s="25">
        <v>45717</v>
      </c>
      <c r="M381" s="25">
        <v>45726</v>
      </c>
      <c r="N381" s="16" t="e">
        <f t="shared" ca="1" si="9"/>
        <v>#NAME?</v>
      </c>
      <c r="O381" s="19"/>
      <c r="P381" s="19"/>
      <c r="Q381" s="20"/>
      <c r="R381" s="21" t="str">
        <f t="array" ref="R381">VLOOKUP(C381,DB!A:D,2,FALSE)</f>
        <v>Jl. Ringkeng BTN Puskopad blok C No. 49A</v>
      </c>
      <c r="S381" s="21" t="str">
        <f t="array" ref="S381">VLOOKUP(C381,DB!A:D,3,FALSE)</f>
        <v>henyrumambi@gmail.com</v>
      </c>
      <c r="T381" s="22" t="s">
        <v>19</v>
      </c>
      <c r="U381" s="1" t="str">
        <f t="shared" si="10"/>
        <v>Heny RumambiMaret</v>
      </c>
      <c r="V381" s="23">
        <f t="shared" si="12"/>
        <v>45726</v>
      </c>
      <c r="X381" s="26">
        <f>VLOOKUP(CONCATENATE(C381,D381),'Honor 2025'!A:D,4,FALSE)</f>
        <v>1576000</v>
      </c>
      <c r="Y381" s="24"/>
      <c r="BE381" s="24"/>
      <c r="CK381" s="24"/>
      <c r="DQ381" s="24"/>
      <c r="EW381" s="24"/>
      <c r="GC381" s="24"/>
      <c r="HI381" s="24"/>
      <c r="IO381" s="24"/>
      <c r="JU381" s="24"/>
      <c r="LA381" s="24"/>
      <c r="MG381" s="24"/>
      <c r="NM381" s="24"/>
    </row>
    <row r="382" spans="1:377" ht="15" thickBot="1">
      <c r="A382" s="1" t="str">
        <f t="shared" si="7"/>
        <v>SRI ANGRAINI HARTANTOMaret-4</v>
      </c>
      <c r="B382" s="12" t="str">
        <f t="shared" si="8"/>
        <v>MaretSurvei Harga Konsumen (HK 4, 5, 6)</v>
      </c>
      <c r="C382" s="31" t="s">
        <v>50</v>
      </c>
      <c r="D382" s="14" t="s">
        <v>167</v>
      </c>
      <c r="E382" s="15" t="s">
        <v>42</v>
      </c>
      <c r="F382" s="15"/>
      <c r="G382" s="15">
        <f t="shared" si="13"/>
        <v>624000</v>
      </c>
      <c r="H382" s="16">
        <v>48000</v>
      </c>
      <c r="I382" s="14" t="s">
        <v>23</v>
      </c>
      <c r="J382" s="17">
        <v>13</v>
      </c>
      <c r="K382" s="75" t="s">
        <v>159</v>
      </c>
      <c r="L382" s="25">
        <v>45717</v>
      </c>
      <c r="M382" s="25">
        <v>45726</v>
      </c>
      <c r="N382" s="16" t="e">
        <f t="shared" ca="1" si="9"/>
        <v>#NAME?</v>
      </c>
      <c r="O382" s="19"/>
      <c r="P382" s="19"/>
      <c r="Q382" s="20"/>
      <c r="R382" s="21" t="str">
        <f t="array" ref="R382">VLOOKUP(C382,DB!A:D,2,FALSE)</f>
        <v>JALAN 14 FEBUARY TELING ATAS LINGKUNGAN 3</v>
      </c>
      <c r="S382" s="21" t="str">
        <f t="array" ref="S382">VLOOKUP(C382,DB!A:D,3,FALSE)</f>
        <v>hartantosriangraini@gmail.com</v>
      </c>
      <c r="T382" s="22" t="s">
        <v>19</v>
      </c>
      <c r="U382" s="1" t="str">
        <f t="shared" si="10"/>
        <v>SRI ANGRAINI HARTANTOMaret</v>
      </c>
      <c r="V382" s="23">
        <f t="shared" si="12"/>
        <v>45726</v>
      </c>
      <c r="X382" s="26">
        <f>VLOOKUP(CONCATENATE(C382,D382),'Honor 2025'!A:D,4,FALSE)</f>
        <v>1242000</v>
      </c>
      <c r="Y382" s="24"/>
      <c r="BE382" s="24"/>
      <c r="CK382" s="24"/>
      <c r="DQ382" s="24"/>
      <c r="EW382" s="24"/>
      <c r="GC382" s="24"/>
      <c r="HI382" s="24"/>
      <c r="IO382" s="24"/>
      <c r="JU382" s="24"/>
      <c r="LA382" s="24"/>
      <c r="MG382" s="24"/>
      <c r="NM382" s="24"/>
    </row>
    <row r="383" spans="1:377" ht="15" thickBot="1">
      <c r="A383" s="1" t="str">
        <f t="shared" si="7"/>
        <v>Sri MulyawatiMaret-5</v>
      </c>
      <c r="B383" s="12" t="str">
        <f t="shared" si="8"/>
        <v>MaretSurvei Harga Konsumen (HK 4, 5, 6)</v>
      </c>
      <c r="C383" s="31" t="s">
        <v>51</v>
      </c>
      <c r="D383" s="14" t="s">
        <v>167</v>
      </c>
      <c r="E383" s="15" t="s">
        <v>42</v>
      </c>
      <c r="F383" s="15"/>
      <c r="G383" s="15">
        <f t="shared" si="13"/>
        <v>624000</v>
      </c>
      <c r="H383" s="16">
        <v>48000</v>
      </c>
      <c r="I383" s="14" t="s">
        <v>23</v>
      </c>
      <c r="J383" s="17">
        <v>13</v>
      </c>
      <c r="K383" s="74" t="s">
        <v>159</v>
      </c>
      <c r="L383" s="25">
        <v>45717</v>
      </c>
      <c r="M383" s="25">
        <v>45726</v>
      </c>
      <c r="N383" s="16" t="e">
        <f t="shared" ca="1" si="9"/>
        <v>#NAME?</v>
      </c>
      <c r="O383" s="19"/>
      <c r="P383" s="19"/>
      <c r="Q383" s="20"/>
      <c r="R383" s="21" t="str">
        <f t="array" ref="R383">VLOOKUP(C383,DB!A:D,2,FALSE)</f>
        <v>Jl Wiratama no 4 lingkungan 7</v>
      </c>
      <c r="S383" s="21" t="str">
        <f t="array" ref="S383">VLOOKUP(C383,DB!A:D,3,FALSE)</f>
        <v>mulyawatisrie75@gmail.com</v>
      </c>
      <c r="T383" s="22" t="s">
        <v>19</v>
      </c>
      <c r="U383" s="1" t="str">
        <f t="shared" si="10"/>
        <v>Sri MulyawatiMaret</v>
      </c>
      <c r="V383" s="23">
        <f t="shared" si="12"/>
        <v>45726</v>
      </c>
      <c r="X383" s="26">
        <f>VLOOKUP(CONCATENATE(C383,D383),'Honor 2025'!A:D,4,FALSE)</f>
        <v>2450000</v>
      </c>
      <c r="Y383" s="24"/>
      <c r="BE383" s="24"/>
      <c r="CK383" s="24"/>
      <c r="DQ383" s="24"/>
      <c r="EW383" s="24"/>
      <c r="GC383" s="24"/>
      <c r="HI383" s="24"/>
      <c r="IO383" s="24"/>
      <c r="JU383" s="24"/>
      <c r="LA383" s="24"/>
      <c r="MG383" s="24"/>
      <c r="NM383" s="24"/>
    </row>
    <row r="384" spans="1:377" ht="15" thickBot="1">
      <c r="A384" s="1" t="str">
        <f t="shared" si="7"/>
        <v>JOVELIE E WOKASMaret-3</v>
      </c>
      <c r="B384" s="12" t="str">
        <f t="shared" si="8"/>
        <v>MaretSurvei Harga Konsumen (HK 4, 5, 6)</v>
      </c>
      <c r="C384" s="31" t="s">
        <v>55</v>
      </c>
      <c r="D384" s="14" t="s">
        <v>167</v>
      </c>
      <c r="E384" s="15" t="s">
        <v>42</v>
      </c>
      <c r="F384" s="15"/>
      <c r="G384" s="15">
        <f t="shared" si="13"/>
        <v>480000</v>
      </c>
      <c r="H384" s="16">
        <v>48000</v>
      </c>
      <c r="I384" s="14" t="s">
        <v>23</v>
      </c>
      <c r="J384" s="17">
        <v>10</v>
      </c>
      <c r="K384" s="75" t="s">
        <v>159</v>
      </c>
      <c r="L384" s="25">
        <v>45717</v>
      </c>
      <c r="M384" s="25">
        <v>45726</v>
      </c>
      <c r="N384" s="16" t="e">
        <f t="shared" ca="1" si="9"/>
        <v>#NAME?</v>
      </c>
      <c r="O384" s="19"/>
      <c r="P384" s="19"/>
      <c r="Q384" s="20"/>
      <c r="R384" s="21" t="str">
        <f t="array" ref="R384">VLOOKUP(C384,DB!A:D,2,FALSE)</f>
        <v>Malalayang Satu Lingkungan 6</v>
      </c>
      <c r="S384" s="21" t="str">
        <f t="array" ref="S384">VLOOKUP(C384,DB!A:D,3,FALSE)</f>
        <v>vhellywokas07@gmail.com</v>
      </c>
      <c r="T384" s="22" t="s">
        <v>19</v>
      </c>
      <c r="U384" s="1" t="str">
        <f t="shared" si="10"/>
        <v>JOVELIE E WOKASMaret</v>
      </c>
      <c r="V384" s="23">
        <f t="shared" si="12"/>
        <v>45726</v>
      </c>
      <c r="X384" s="26">
        <f>VLOOKUP(CONCATENATE(C384,D384),'Honor 2025'!A:D,4,FALSE)</f>
        <v>1578000</v>
      </c>
      <c r="Y384" s="24"/>
      <c r="BE384" s="24"/>
      <c r="CK384" s="24"/>
      <c r="DQ384" s="24"/>
      <c r="EW384" s="24"/>
      <c r="GC384" s="24"/>
      <c r="HI384" s="24"/>
      <c r="IO384" s="24"/>
      <c r="JU384" s="24"/>
      <c r="LA384" s="24"/>
      <c r="MG384" s="24"/>
      <c r="NM384" s="24"/>
    </row>
    <row r="385" spans="1:377" ht="15" thickBot="1">
      <c r="A385" s="1" t="str">
        <f t="shared" si="7"/>
        <v>Farida TampangMaret-1</v>
      </c>
      <c r="B385" s="12" t="str">
        <f t="shared" si="8"/>
        <v>MaretSurvei Harga Perdagangan Besar Bulanan</v>
      </c>
      <c r="C385" s="13" t="s">
        <v>34</v>
      </c>
      <c r="D385" s="14" t="s">
        <v>167</v>
      </c>
      <c r="E385" s="15" t="s">
        <v>78</v>
      </c>
      <c r="F385" s="15"/>
      <c r="G385" s="15">
        <f t="shared" si="13"/>
        <v>768000</v>
      </c>
      <c r="H385" s="16">
        <v>48000</v>
      </c>
      <c r="I385" s="14" t="s">
        <v>23</v>
      </c>
      <c r="J385" s="17">
        <v>16</v>
      </c>
      <c r="K385" s="74" t="s">
        <v>430</v>
      </c>
      <c r="L385" s="25">
        <v>45717</v>
      </c>
      <c r="M385" s="25">
        <v>45731</v>
      </c>
      <c r="N385" s="16" t="e">
        <f t="shared" ca="1" si="9"/>
        <v>#NAME?</v>
      </c>
      <c r="O385" s="19"/>
      <c r="P385" s="19"/>
      <c r="Q385" s="20"/>
      <c r="R385" s="21" t="str">
        <f t="array" ref="R385">VLOOKUP(C385,DB!A:D,2,FALSE)</f>
        <v>Perum Malalayang Permai Blok B Lingkungan 5</v>
      </c>
      <c r="S385" s="21" t="str">
        <f t="array" ref="S385">VLOOKUP(C385,DB!A:D,3,FALSE)</f>
        <v>frydatampang30730@gmail.com</v>
      </c>
      <c r="T385" s="22" t="s">
        <v>19</v>
      </c>
      <c r="U385" s="1" t="str">
        <f t="shared" si="10"/>
        <v>Farida TampangMaret</v>
      </c>
      <c r="V385" s="23">
        <f t="shared" si="12"/>
        <v>45731</v>
      </c>
      <c r="X385" s="26">
        <f>VLOOKUP(CONCATENATE(C385,D385),'Honor 2025'!A:D,4,FALSE)</f>
        <v>1728000</v>
      </c>
      <c r="Y385" s="24"/>
      <c r="BE385" s="24"/>
      <c r="CK385" s="24"/>
      <c r="DQ385" s="24"/>
      <c r="EW385" s="24"/>
      <c r="GC385" s="24"/>
      <c r="HI385" s="24"/>
      <c r="IO385" s="24"/>
      <c r="JU385" s="24"/>
      <c r="LA385" s="24"/>
      <c r="MG385" s="24"/>
      <c r="NM385" s="24"/>
    </row>
    <row r="386" spans="1:377" ht="15" thickBot="1">
      <c r="A386" s="1" t="str">
        <f t="shared" si="7"/>
        <v>Reini Clara PaulusMaret-1</v>
      </c>
      <c r="B386" s="12" t="str">
        <f t="shared" si="8"/>
        <v>MaretSurvei Harga Perdagangan Besar Bulanan</v>
      </c>
      <c r="C386" s="13" t="s">
        <v>32</v>
      </c>
      <c r="D386" s="14" t="s">
        <v>167</v>
      </c>
      <c r="E386" s="15" t="s">
        <v>78</v>
      </c>
      <c r="F386" s="15"/>
      <c r="G386" s="15">
        <f t="shared" si="13"/>
        <v>720000</v>
      </c>
      <c r="H386" s="16">
        <v>48000</v>
      </c>
      <c r="I386" s="14" t="s">
        <v>23</v>
      </c>
      <c r="J386" s="17">
        <v>15</v>
      </c>
      <c r="K386" s="75" t="s">
        <v>430</v>
      </c>
      <c r="L386" s="25">
        <v>45717</v>
      </c>
      <c r="M386" s="25">
        <v>45731</v>
      </c>
      <c r="N386" s="16" t="e">
        <f t="shared" ca="1" si="9"/>
        <v>#NAME?</v>
      </c>
      <c r="O386" s="19"/>
      <c r="P386" s="19"/>
      <c r="Q386" s="20"/>
      <c r="R386" s="21" t="str">
        <f t="array" ref="R386">VLOOKUP(C386,DB!A:D,2,FALSE)</f>
        <v>Jalan Teluk Tomini No. 170</v>
      </c>
      <c r="S386" s="21" t="str">
        <f t="array" ref="S386">VLOOKUP(C386,DB!A:D,3,FALSE)</f>
        <v>reinizalora@gmail.com</v>
      </c>
      <c r="T386" s="22" t="s">
        <v>19</v>
      </c>
      <c r="U386" s="1" t="str">
        <f t="shared" si="10"/>
        <v>Reini Clara PaulusMaret</v>
      </c>
      <c r="V386" s="23">
        <f t="shared" si="12"/>
        <v>45731</v>
      </c>
      <c r="X386" s="26">
        <f>VLOOKUP(CONCATENATE(C386,D386),'Honor 2025'!A:D,4,FALSE)</f>
        <v>1728000</v>
      </c>
      <c r="Y386" s="24"/>
      <c r="BE386" s="24"/>
      <c r="CK386" s="24"/>
      <c r="DQ386" s="24"/>
      <c r="EW386" s="24"/>
      <c r="GC386" s="24"/>
      <c r="HI386" s="24"/>
      <c r="IO386" s="24"/>
      <c r="JU386" s="24"/>
      <c r="LA386" s="24"/>
      <c r="MG386" s="24"/>
      <c r="NM386" s="24"/>
    </row>
    <row r="387" spans="1:377" ht="15" thickBot="1">
      <c r="A387" s="1" t="str">
        <f t="shared" si="7"/>
        <v>Rina ArnowoMaret-1</v>
      </c>
      <c r="B387" s="12" t="str">
        <f t="shared" si="8"/>
        <v>MaretSurvei Harga Perdagangan Besar Bulanan</v>
      </c>
      <c r="C387" s="13" t="s">
        <v>58</v>
      </c>
      <c r="D387" s="14" t="s">
        <v>167</v>
      </c>
      <c r="E387" s="15" t="s">
        <v>78</v>
      </c>
      <c r="F387" s="15"/>
      <c r="G387" s="15">
        <f t="shared" si="13"/>
        <v>96000</v>
      </c>
      <c r="H387" s="16">
        <v>48000</v>
      </c>
      <c r="I387" s="14" t="s">
        <v>23</v>
      </c>
      <c r="J387" s="17">
        <v>2</v>
      </c>
      <c r="K387" s="74" t="s">
        <v>430</v>
      </c>
      <c r="L387" s="25">
        <v>45717</v>
      </c>
      <c r="M387" s="25">
        <v>45731</v>
      </c>
      <c r="N387" s="16" t="e">
        <f t="shared" ca="1" si="9"/>
        <v>#NAME?</v>
      </c>
      <c r="O387" s="19"/>
      <c r="P387" s="19"/>
      <c r="Q387" s="20"/>
      <c r="R387" s="21" t="str">
        <f t="array" ref="R387">VLOOKUP(C387,DB!A:D,2,FALSE)</f>
        <v>Malalayang 1 timur</v>
      </c>
      <c r="S387" s="21" t="str">
        <f t="array" ref="S387">VLOOKUP(C387,DB!A:D,3,FALSE)</f>
        <v>rinaarnowo26@gmail.com</v>
      </c>
      <c r="T387" s="22" t="s">
        <v>19</v>
      </c>
      <c r="U387" s="1" t="str">
        <f t="shared" si="10"/>
        <v>Rina ArnowoMaret</v>
      </c>
      <c r="V387" s="23">
        <f t="shared" si="12"/>
        <v>45731</v>
      </c>
      <c r="X387" s="26">
        <f>VLOOKUP(CONCATENATE(C387,D387),'Honor 2025'!A:D,4,FALSE)</f>
        <v>1461000</v>
      </c>
      <c r="Y387" s="24"/>
      <c r="BE387" s="24"/>
      <c r="CK387" s="24"/>
      <c r="DQ387" s="24"/>
      <c r="EW387" s="24"/>
      <c r="GC387" s="24"/>
      <c r="HI387" s="24"/>
      <c r="IO387" s="24"/>
      <c r="JU387" s="24"/>
      <c r="LA387" s="24"/>
      <c r="MG387" s="24"/>
      <c r="NM387" s="24"/>
    </row>
    <row r="388" spans="1:377" ht="15" thickBot="1">
      <c r="A388" s="1" t="str">
        <f t="shared" si="7"/>
        <v>Adriana TandajuMaret-6</v>
      </c>
      <c r="B388" s="12" t="str">
        <f t="shared" si="8"/>
        <v>MaretSurvei Harga Perdagangan Besar Bulanan</v>
      </c>
      <c r="C388" s="13" t="s">
        <v>36</v>
      </c>
      <c r="D388" s="14" t="s">
        <v>167</v>
      </c>
      <c r="E388" s="15" t="s">
        <v>78</v>
      </c>
      <c r="F388" s="15"/>
      <c r="G388" s="15">
        <f t="shared" si="13"/>
        <v>192000</v>
      </c>
      <c r="H388" s="16">
        <v>48000</v>
      </c>
      <c r="I388" s="14" t="s">
        <v>23</v>
      </c>
      <c r="J388" s="17">
        <v>4</v>
      </c>
      <c r="K388" s="75" t="s">
        <v>430</v>
      </c>
      <c r="L388" s="25">
        <v>45717</v>
      </c>
      <c r="M388" s="25">
        <v>45731</v>
      </c>
      <c r="N388" s="16" t="e">
        <f t="shared" ca="1" si="9"/>
        <v>#NAME?</v>
      </c>
      <c r="O388" s="19"/>
      <c r="P388" s="19"/>
      <c r="Q388" s="20"/>
      <c r="R388" s="21" t="str">
        <f t="array" ref="R388">VLOOKUP(C388,DB!A:D,2,FALSE)</f>
        <v>JL.PRAMUKA NO.29</v>
      </c>
      <c r="S388" s="21" t="str">
        <f t="array" ref="S388">VLOOKUP(C388,DB!A:D,3,FALSE)</f>
        <v>annetandayu553@gmail.com</v>
      </c>
      <c r="T388" s="22" t="s">
        <v>19</v>
      </c>
      <c r="U388" s="1" t="str">
        <f t="shared" si="10"/>
        <v>Adriana TandajuMaret</v>
      </c>
      <c r="V388" s="23">
        <f t="shared" si="12"/>
        <v>45731</v>
      </c>
      <c r="X388" s="26">
        <f>VLOOKUP(CONCATENATE(C388,D388),'Honor 2025'!A:D,4,FALSE)</f>
        <v>1904000</v>
      </c>
      <c r="Y388" s="24"/>
      <c r="BE388" s="24"/>
      <c r="CK388" s="24"/>
      <c r="DQ388" s="24"/>
      <c r="EW388" s="24"/>
      <c r="GC388" s="24"/>
      <c r="HI388" s="24"/>
      <c r="IO388" s="24"/>
      <c r="JU388" s="24"/>
      <c r="LA388" s="24"/>
      <c r="MG388" s="24"/>
      <c r="NM388" s="24"/>
    </row>
    <row r="389" spans="1:377" ht="15" thickBot="1">
      <c r="A389" s="1" t="str">
        <f t="shared" si="7"/>
        <v>Stephen christiani kenteyMaret-5</v>
      </c>
      <c r="B389" s="12" t="str">
        <f t="shared" si="8"/>
        <v>MaretSurvei Harga Perdagangan Besar Bulanan</v>
      </c>
      <c r="C389" s="13" t="s">
        <v>43</v>
      </c>
      <c r="D389" s="14" t="s">
        <v>167</v>
      </c>
      <c r="E389" s="15" t="s">
        <v>78</v>
      </c>
      <c r="F389" s="15"/>
      <c r="G389" s="15">
        <f t="shared" si="13"/>
        <v>96000</v>
      </c>
      <c r="H389" s="16">
        <v>48000</v>
      </c>
      <c r="I389" s="14" t="s">
        <v>23</v>
      </c>
      <c r="J389" s="17">
        <v>2</v>
      </c>
      <c r="K389" s="74" t="s">
        <v>430</v>
      </c>
      <c r="L389" s="25">
        <v>45717</v>
      </c>
      <c r="M389" s="25">
        <v>45731</v>
      </c>
      <c r="N389" s="16" t="e">
        <f t="shared" ca="1" si="9"/>
        <v>#NAME?</v>
      </c>
      <c r="O389" s="19"/>
      <c r="P389" s="19"/>
      <c r="Q389" s="20"/>
      <c r="R389" s="21" t="str">
        <f t="array" ref="R389">VLOOKUP(C389,DB!A:D,2,FALSE)</f>
        <v>Ranotana weru lingkungan 5</v>
      </c>
      <c r="S389" s="21" t="str">
        <f t="array" ref="S389">VLOOKUP(C389,DB!A:D,3,FALSE)</f>
        <v>Stephenkentey@gmail.com</v>
      </c>
      <c r="T389" s="22" t="s">
        <v>19</v>
      </c>
      <c r="U389" s="1" t="str">
        <f t="shared" si="10"/>
        <v>Stephen christiani kenteyMaret</v>
      </c>
      <c r="V389" s="23">
        <f t="shared" si="12"/>
        <v>45731</v>
      </c>
      <c r="X389" s="26">
        <f>VLOOKUP(CONCATENATE(C389,D389),'Honor 2025'!A:D,4,FALSE)</f>
        <v>1428000</v>
      </c>
      <c r="Y389" s="24"/>
      <c r="BE389" s="24"/>
      <c r="CK389" s="24"/>
      <c r="DQ389" s="24"/>
      <c r="EW389" s="24"/>
      <c r="GC389" s="24"/>
      <c r="HI389" s="24"/>
      <c r="IO389" s="24"/>
      <c r="JU389" s="24"/>
      <c r="LA389" s="24"/>
      <c r="MG389" s="24"/>
      <c r="NM389" s="24"/>
    </row>
    <row r="390" spans="1:377" ht="15" thickBot="1">
      <c r="A390" s="1" t="str">
        <f t="shared" si="7"/>
        <v>Heny RumambiMaret-7</v>
      </c>
      <c r="B390" s="12" t="str">
        <f t="shared" si="8"/>
        <v>MaretSurvei Harga Perdagangan Besar Bulanan</v>
      </c>
      <c r="C390" s="13" t="s">
        <v>49</v>
      </c>
      <c r="D390" s="14" t="s">
        <v>167</v>
      </c>
      <c r="E390" s="15" t="s">
        <v>78</v>
      </c>
      <c r="F390" s="15"/>
      <c r="G390" s="15">
        <f t="shared" si="13"/>
        <v>240000</v>
      </c>
      <c r="H390" s="16">
        <v>48000</v>
      </c>
      <c r="I390" s="14" t="s">
        <v>23</v>
      </c>
      <c r="J390" s="17">
        <v>5</v>
      </c>
      <c r="K390" s="75" t="s">
        <v>430</v>
      </c>
      <c r="L390" s="25">
        <v>45717</v>
      </c>
      <c r="M390" s="25">
        <v>45731</v>
      </c>
      <c r="N390" s="16" t="e">
        <f t="shared" ca="1" si="9"/>
        <v>#NAME?</v>
      </c>
      <c r="O390" s="19"/>
      <c r="P390" s="19"/>
      <c r="Q390" s="20"/>
      <c r="R390" s="21" t="str">
        <f t="array" ref="R390">VLOOKUP(C390,DB!A:D,2,FALSE)</f>
        <v>Jl. Ringkeng BTN Puskopad blok C No. 49A</v>
      </c>
      <c r="S390" s="21" t="str">
        <f t="array" ref="S390">VLOOKUP(C390,DB!A:D,3,FALSE)</f>
        <v>henyrumambi@gmail.com</v>
      </c>
      <c r="T390" s="22" t="s">
        <v>19</v>
      </c>
      <c r="U390" s="1" t="str">
        <f t="shared" si="10"/>
        <v>Heny RumambiMaret</v>
      </c>
      <c r="V390" s="23">
        <f t="shared" si="12"/>
        <v>45731</v>
      </c>
      <c r="X390" s="26">
        <f>VLOOKUP(CONCATENATE(C390,D390),'Honor 2025'!A:D,4,FALSE)</f>
        <v>1576000</v>
      </c>
      <c r="Y390" s="24"/>
      <c r="BE390" s="24"/>
      <c r="CK390" s="24"/>
      <c r="DQ390" s="24"/>
      <c r="EW390" s="24"/>
      <c r="GC390" s="24"/>
      <c r="HI390" s="24"/>
      <c r="IO390" s="24"/>
      <c r="JU390" s="24"/>
      <c r="LA390" s="24"/>
      <c r="MG390" s="24"/>
      <c r="NM390" s="24"/>
    </row>
    <row r="391" spans="1:377" ht="15" thickBot="1">
      <c r="A391" s="1" t="str">
        <f t="shared" si="7"/>
        <v>JOVELIE E WOKASMaret-4</v>
      </c>
      <c r="B391" s="12" t="str">
        <f t="shared" si="8"/>
        <v>MaretSurvei Harga Perdagangan Besar Bulanan</v>
      </c>
      <c r="C391" s="13" t="s">
        <v>55</v>
      </c>
      <c r="D391" s="14" t="s">
        <v>167</v>
      </c>
      <c r="E391" s="15" t="s">
        <v>78</v>
      </c>
      <c r="F391" s="15"/>
      <c r="G391" s="15">
        <f t="shared" si="13"/>
        <v>192000</v>
      </c>
      <c r="H391" s="16">
        <v>48000</v>
      </c>
      <c r="I391" s="14" t="s">
        <v>23</v>
      </c>
      <c r="J391" s="17">
        <v>4</v>
      </c>
      <c r="K391" s="74" t="s">
        <v>430</v>
      </c>
      <c r="L391" s="25">
        <v>45717</v>
      </c>
      <c r="M391" s="25">
        <v>45731</v>
      </c>
      <c r="N391" s="16" t="e">
        <f t="shared" ca="1" si="9"/>
        <v>#NAME?</v>
      </c>
      <c r="O391" s="19"/>
      <c r="P391" s="19"/>
      <c r="Q391" s="20"/>
      <c r="R391" s="21" t="str">
        <f t="array" ref="R391">VLOOKUP(C391,DB!A:D,2,FALSE)</f>
        <v>Malalayang Satu Lingkungan 6</v>
      </c>
      <c r="S391" s="21" t="str">
        <f t="array" ref="S391">VLOOKUP(C391,DB!A:D,3,FALSE)</f>
        <v>vhellywokas07@gmail.com</v>
      </c>
      <c r="T391" s="22" t="s">
        <v>19</v>
      </c>
      <c r="U391" s="1" t="str">
        <f t="shared" si="10"/>
        <v>JOVELIE E WOKASMaret</v>
      </c>
      <c r="V391" s="23">
        <f t="shared" si="12"/>
        <v>45731</v>
      </c>
      <c r="X391" s="26">
        <f>VLOOKUP(CONCATENATE(C391,D391),'Honor 2025'!A:D,4,FALSE)</f>
        <v>1578000</v>
      </c>
      <c r="Y391" s="24"/>
      <c r="BE391" s="24"/>
      <c r="CK391" s="24"/>
      <c r="DQ391" s="24"/>
      <c r="EW391" s="24"/>
      <c r="GC391" s="24"/>
      <c r="HI391" s="24"/>
      <c r="IO391" s="24"/>
      <c r="JU391" s="24"/>
      <c r="LA391" s="24"/>
      <c r="MG391" s="24"/>
      <c r="NM391" s="24"/>
    </row>
    <row r="392" spans="1:377" ht="15" thickBot="1">
      <c r="A392" s="1" t="str">
        <f t="shared" si="7"/>
        <v>Farida TampangMaret-2</v>
      </c>
      <c r="B392" s="12" t="str">
        <f t="shared" si="8"/>
        <v>MaretSurvei Harga Perdagangan Besar Dwimingguan</v>
      </c>
      <c r="C392" s="13" t="s">
        <v>34</v>
      </c>
      <c r="D392" s="14" t="s">
        <v>167</v>
      </c>
      <c r="E392" s="15" t="s">
        <v>80</v>
      </c>
      <c r="F392" s="15"/>
      <c r="G392" s="15">
        <f t="shared" si="13"/>
        <v>384000</v>
      </c>
      <c r="H392" s="16">
        <v>48000</v>
      </c>
      <c r="I392" s="14" t="s">
        <v>23</v>
      </c>
      <c r="J392" s="17">
        <v>8</v>
      </c>
      <c r="K392" s="76" t="e">
        <v>#N/A</v>
      </c>
      <c r="L392" s="25">
        <v>45717</v>
      </c>
      <c r="M392" s="25">
        <v>45731</v>
      </c>
      <c r="N392" s="16" t="e">
        <f t="shared" ca="1" si="9"/>
        <v>#NAME?</v>
      </c>
      <c r="O392" s="19"/>
      <c r="P392" s="19"/>
      <c r="Q392" s="20"/>
      <c r="R392" s="21" t="str">
        <f t="array" ref="R392">VLOOKUP(C392,DB!A:D,2,FALSE)</f>
        <v>Perum Malalayang Permai Blok B Lingkungan 5</v>
      </c>
      <c r="S392" s="21" t="str">
        <f t="array" ref="S392">VLOOKUP(C392,DB!A:D,3,FALSE)</f>
        <v>frydatampang30730@gmail.com</v>
      </c>
      <c r="T392" s="22" t="s">
        <v>19</v>
      </c>
      <c r="U392" s="1" t="str">
        <f t="shared" si="10"/>
        <v>Farida TampangMaret</v>
      </c>
      <c r="V392" s="23">
        <f t="shared" si="12"/>
        <v>45731</v>
      </c>
      <c r="X392" s="26">
        <f>VLOOKUP(CONCATENATE(C392,D392),'Honor 2025'!A:D,4,FALSE)</f>
        <v>1728000</v>
      </c>
      <c r="Y392" s="24"/>
      <c r="BE392" s="24"/>
      <c r="CK392" s="24"/>
      <c r="DQ392" s="24"/>
      <c r="EW392" s="24"/>
      <c r="GC392" s="24"/>
      <c r="HI392" s="24"/>
      <c r="IO392" s="24"/>
      <c r="JU392" s="24"/>
      <c r="LA392" s="24"/>
      <c r="MG392" s="24"/>
      <c r="NM392" s="24"/>
    </row>
    <row r="393" spans="1:377" ht="15" thickBot="1">
      <c r="A393" s="1" t="str">
        <f t="shared" si="7"/>
        <v>Reini Clara PaulusMaret-2</v>
      </c>
      <c r="B393" s="12" t="str">
        <f t="shared" si="8"/>
        <v>MaretSurvei Harga Perdagangan Besar Dwimingguan</v>
      </c>
      <c r="C393" s="13" t="s">
        <v>32</v>
      </c>
      <c r="D393" s="14" t="s">
        <v>167</v>
      </c>
      <c r="E393" s="15" t="s">
        <v>80</v>
      </c>
      <c r="F393" s="15"/>
      <c r="G393" s="15">
        <f t="shared" si="13"/>
        <v>384000</v>
      </c>
      <c r="H393" s="16">
        <v>48000</v>
      </c>
      <c r="I393" s="14" t="s">
        <v>23</v>
      </c>
      <c r="J393" s="17">
        <v>8</v>
      </c>
      <c r="K393" s="77" t="e">
        <v>#N/A</v>
      </c>
      <c r="L393" s="25">
        <v>45717</v>
      </c>
      <c r="M393" s="25">
        <v>45731</v>
      </c>
      <c r="N393" s="16" t="e">
        <f t="shared" ca="1" si="9"/>
        <v>#NAME?</v>
      </c>
      <c r="O393" s="19"/>
      <c r="P393" s="19"/>
      <c r="Q393" s="20"/>
      <c r="R393" s="21" t="str">
        <f t="array" ref="R393">VLOOKUP(C393,DB!A:D,2,FALSE)</f>
        <v>Jalan Teluk Tomini No. 170</v>
      </c>
      <c r="S393" s="21" t="str">
        <f t="array" ref="S393">VLOOKUP(C393,DB!A:D,3,FALSE)</f>
        <v>reinizalora@gmail.com</v>
      </c>
      <c r="T393" s="22" t="s">
        <v>19</v>
      </c>
      <c r="U393" s="1" t="str">
        <f t="shared" si="10"/>
        <v>Reini Clara PaulusMaret</v>
      </c>
      <c r="V393" s="23">
        <f t="shared" si="12"/>
        <v>45731</v>
      </c>
      <c r="X393" s="26">
        <f>VLOOKUP(CONCATENATE(C393,D393),'Honor 2025'!A:D,4,FALSE)</f>
        <v>1728000</v>
      </c>
      <c r="Y393" s="24"/>
      <c r="BE393" s="24"/>
      <c r="CK393" s="24"/>
      <c r="DQ393" s="24"/>
      <c r="EW393" s="24"/>
      <c r="GC393" s="24"/>
      <c r="HI393" s="24"/>
      <c r="IO393" s="24"/>
      <c r="JU393" s="24"/>
      <c r="LA393" s="24"/>
      <c r="MG393" s="24"/>
      <c r="NM393" s="24"/>
    </row>
    <row r="394" spans="1:377" ht="15" thickBot="1">
      <c r="A394" s="1" t="str">
        <f t="shared" si="7"/>
        <v>Rina ArnowoMaret-2</v>
      </c>
      <c r="B394" s="12" t="str">
        <f t="shared" si="8"/>
        <v>MaretSurvei Harga Perdagangan Besar Dwimingguan</v>
      </c>
      <c r="C394" s="13" t="s">
        <v>58</v>
      </c>
      <c r="D394" s="14" t="s">
        <v>167</v>
      </c>
      <c r="E394" s="15" t="s">
        <v>80</v>
      </c>
      <c r="F394" s="15"/>
      <c r="G394" s="15">
        <f t="shared" si="13"/>
        <v>480000</v>
      </c>
      <c r="H394" s="16">
        <v>48000</v>
      </c>
      <c r="I394" s="14" t="s">
        <v>23</v>
      </c>
      <c r="J394" s="17">
        <v>10</v>
      </c>
      <c r="K394" s="76" t="e">
        <v>#N/A</v>
      </c>
      <c r="L394" s="25">
        <v>45717</v>
      </c>
      <c r="M394" s="25">
        <v>45731</v>
      </c>
      <c r="N394" s="16" t="e">
        <f t="shared" ca="1" si="9"/>
        <v>#NAME?</v>
      </c>
      <c r="O394" s="19"/>
      <c r="P394" s="19"/>
      <c r="Q394" s="20"/>
      <c r="R394" s="21" t="str">
        <f t="array" ref="R394">VLOOKUP(C394,DB!A:D,2,FALSE)</f>
        <v>Malalayang 1 timur</v>
      </c>
      <c r="S394" s="21" t="str">
        <f t="array" ref="S394">VLOOKUP(C394,DB!A:D,3,FALSE)</f>
        <v>rinaarnowo26@gmail.com</v>
      </c>
      <c r="T394" s="22" t="s">
        <v>19</v>
      </c>
      <c r="U394" s="1" t="str">
        <f t="shared" si="10"/>
        <v>Rina ArnowoMaret</v>
      </c>
      <c r="V394" s="23">
        <f t="shared" si="12"/>
        <v>45731</v>
      </c>
      <c r="X394" s="26">
        <f>VLOOKUP(CONCATENATE(C394,D394),'Honor 2025'!A:D,4,FALSE)</f>
        <v>1461000</v>
      </c>
      <c r="Y394" s="24"/>
      <c r="BE394" s="24"/>
      <c r="CK394" s="24"/>
      <c r="DQ394" s="24"/>
      <c r="EW394" s="24"/>
      <c r="GC394" s="24"/>
      <c r="HI394" s="24"/>
      <c r="IO394" s="24"/>
      <c r="JU394" s="24"/>
      <c r="LA394" s="24"/>
      <c r="MG394" s="24"/>
      <c r="NM394" s="24"/>
    </row>
    <row r="395" spans="1:377" ht="15" thickBot="1">
      <c r="A395" s="1" t="str">
        <f t="shared" si="7"/>
        <v>Adriana TandajuMaret-7</v>
      </c>
      <c r="B395" s="12" t="str">
        <f t="shared" si="8"/>
        <v>MaretSurvei Harga Perdagangan Besar Dwimingguan</v>
      </c>
      <c r="C395" s="13" t="s">
        <v>36</v>
      </c>
      <c r="D395" s="14" t="s">
        <v>167</v>
      </c>
      <c r="E395" s="15" t="s">
        <v>80</v>
      </c>
      <c r="F395" s="15"/>
      <c r="G395" s="15">
        <f t="shared" si="13"/>
        <v>576000</v>
      </c>
      <c r="H395" s="16">
        <v>48000</v>
      </c>
      <c r="I395" s="14" t="s">
        <v>23</v>
      </c>
      <c r="J395" s="17">
        <v>12</v>
      </c>
      <c r="K395" s="77" t="e">
        <v>#N/A</v>
      </c>
      <c r="L395" s="25">
        <v>45717</v>
      </c>
      <c r="M395" s="25">
        <v>45731</v>
      </c>
      <c r="N395" s="16" t="e">
        <f t="shared" ca="1" si="9"/>
        <v>#NAME?</v>
      </c>
      <c r="O395" s="19"/>
      <c r="P395" s="19"/>
      <c r="Q395" s="20"/>
      <c r="R395" s="21" t="str">
        <f t="array" ref="R395">VLOOKUP(C395,DB!A:D,2,FALSE)</f>
        <v>JL.PRAMUKA NO.29</v>
      </c>
      <c r="S395" s="21" t="str">
        <f t="array" ref="S395">VLOOKUP(C395,DB!A:D,3,FALSE)</f>
        <v>annetandayu553@gmail.com</v>
      </c>
      <c r="T395" s="22" t="s">
        <v>19</v>
      </c>
      <c r="U395" s="1" t="str">
        <f t="shared" si="10"/>
        <v>Adriana TandajuMaret</v>
      </c>
      <c r="V395" s="23">
        <f t="shared" si="12"/>
        <v>45731</v>
      </c>
      <c r="X395" s="26">
        <f>VLOOKUP(CONCATENATE(C395,D395),'Honor 2025'!A:D,4,FALSE)</f>
        <v>1904000</v>
      </c>
      <c r="Y395" s="24"/>
      <c r="BE395" s="24"/>
      <c r="CK395" s="24"/>
      <c r="DQ395" s="24"/>
      <c r="EW395" s="24"/>
      <c r="GC395" s="24"/>
      <c r="HI395" s="24"/>
      <c r="IO395" s="24"/>
      <c r="JU395" s="24"/>
      <c r="LA395" s="24"/>
      <c r="MG395" s="24"/>
      <c r="NM395" s="24"/>
    </row>
    <row r="396" spans="1:377" ht="15" thickBot="1">
      <c r="A396" s="1" t="str">
        <f t="shared" si="7"/>
        <v>Stephen christiani kenteyMaret-6</v>
      </c>
      <c r="B396" s="12" t="str">
        <f t="shared" si="8"/>
        <v>MaretSurvei Harga Perdagangan Besar Dwimingguan</v>
      </c>
      <c r="C396" s="13" t="s">
        <v>43</v>
      </c>
      <c r="D396" s="14" t="s">
        <v>167</v>
      </c>
      <c r="E396" s="15" t="s">
        <v>80</v>
      </c>
      <c r="F396" s="15"/>
      <c r="G396" s="15">
        <f t="shared" si="13"/>
        <v>288000</v>
      </c>
      <c r="H396" s="16">
        <v>48000</v>
      </c>
      <c r="I396" s="14" t="s">
        <v>23</v>
      </c>
      <c r="J396" s="17">
        <v>6</v>
      </c>
      <c r="K396" s="76" t="e">
        <v>#N/A</v>
      </c>
      <c r="L396" s="25">
        <v>45717</v>
      </c>
      <c r="M396" s="25">
        <v>45731</v>
      </c>
      <c r="N396" s="16" t="e">
        <f t="shared" ca="1" si="9"/>
        <v>#NAME?</v>
      </c>
      <c r="O396" s="19"/>
      <c r="P396" s="19"/>
      <c r="Q396" s="20"/>
      <c r="R396" s="21" t="str">
        <f t="array" ref="R396">VLOOKUP(C396,DB!A:D,2,FALSE)</f>
        <v>Ranotana weru lingkungan 5</v>
      </c>
      <c r="S396" s="21" t="str">
        <f t="array" ref="S396">VLOOKUP(C396,DB!A:D,3,FALSE)</f>
        <v>Stephenkentey@gmail.com</v>
      </c>
      <c r="T396" s="22" t="s">
        <v>19</v>
      </c>
      <c r="U396" s="1" t="str">
        <f t="shared" si="10"/>
        <v>Stephen christiani kenteyMaret</v>
      </c>
      <c r="V396" s="23">
        <f t="shared" si="12"/>
        <v>45731</v>
      </c>
      <c r="X396" s="26">
        <f>VLOOKUP(CONCATENATE(C396,D396),'Honor 2025'!A:D,4,FALSE)</f>
        <v>1428000</v>
      </c>
      <c r="Y396" s="24"/>
      <c r="BE396" s="24"/>
      <c r="CK396" s="24"/>
      <c r="DQ396" s="24"/>
      <c r="EW396" s="24"/>
      <c r="GC396" s="24"/>
      <c r="HI396" s="24"/>
      <c r="IO396" s="24"/>
      <c r="JU396" s="24"/>
      <c r="LA396" s="24"/>
      <c r="MG396" s="24"/>
      <c r="NM396" s="24"/>
    </row>
    <row r="397" spans="1:377" ht="15" thickBot="1">
      <c r="A397" s="1" t="str">
        <f t="shared" si="7"/>
        <v>Heny RumambiMaret-8</v>
      </c>
      <c r="B397" s="12" t="str">
        <f t="shared" si="8"/>
        <v>MaretSurvei Harga Perdagangan Besar Dwimingguan</v>
      </c>
      <c r="C397" s="13" t="s">
        <v>49</v>
      </c>
      <c r="D397" s="14" t="s">
        <v>167</v>
      </c>
      <c r="E397" s="15" t="s">
        <v>80</v>
      </c>
      <c r="F397" s="15"/>
      <c r="G397" s="15">
        <f t="shared" si="13"/>
        <v>192000</v>
      </c>
      <c r="H397" s="16">
        <v>48000</v>
      </c>
      <c r="I397" s="14" t="s">
        <v>23</v>
      </c>
      <c r="J397" s="17">
        <v>4</v>
      </c>
      <c r="K397" s="77" t="e">
        <v>#N/A</v>
      </c>
      <c r="L397" s="25">
        <v>45717</v>
      </c>
      <c r="M397" s="25">
        <v>45731</v>
      </c>
      <c r="N397" s="16" t="e">
        <f t="shared" ca="1" si="9"/>
        <v>#NAME?</v>
      </c>
      <c r="O397" s="19"/>
      <c r="P397" s="19"/>
      <c r="Q397" s="20"/>
      <c r="R397" s="21" t="str">
        <f t="array" ref="R397">VLOOKUP(C397,DB!A:D,2,FALSE)</f>
        <v>Jl. Ringkeng BTN Puskopad blok C No. 49A</v>
      </c>
      <c r="S397" s="21" t="str">
        <f t="array" ref="S397">VLOOKUP(C397,DB!A:D,3,FALSE)</f>
        <v>henyrumambi@gmail.com</v>
      </c>
      <c r="T397" s="22" t="s">
        <v>19</v>
      </c>
      <c r="U397" s="1" t="str">
        <f t="shared" si="10"/>
        <v>Heny RumambiMaret</v>
      </c>
      <c r="V397" s="23">
        <f t="shared" si="12"/>
        <v>45731</v>
      </c>
      <c r="X397" s="26">
        <f>VLOOKUP(CONCATENATE(C397,D397),'Honor 2025'!A:D,4,FALSE)</f>
        <v>1576000</v>
      </c>
      <c r="Y397" s="24"/>
      <c r="BE397" s="24"/>
      <c r="CK397" s="24"/>
      <c r="DQ397" s="24"/>
      <c r="EW397" s="24"/>
      <c r="GC397" s="24"/>
      <c r="HI397" s="24"/>
      <c r="IO397" s="24"/>
      <c r="JU397" s="24"/>
      <c r="LA397" s="24"/>
      <c r="MG397" s="24"/>
      <c r="NM397" s="24"/>
    </row>
    <row r="398" spans="1:377" ht="15" thickBot="1">
      <c r="A398" s="1" t="str">
        <f t="shared" si="7"/>
        <v>JOVELIE E WOKASMaret-5</v>
      </c>
      <c r="B398" s="12" t="str">
        <f t="shared" si="8"/>
        <v>MaretSurvei Harga Perdagangan Besar Dwimingguan</v>
      </c>
      <c r="C398" s="13" t="s">
        <v>55</v>
      </c>
      <c r="D398" s="14" t="s">
        <v>167</v>
      </c>
      <c r="E398" s="15" t="s">
        <v>80</v>
      </c>
      <c r="F398" s="15"/>
      <c r="G398" s="15">
        <f t="shared" si="13"/>
        <v>96000</v>
      </c>
      <c r="H398" s="16">
        <v>48000</v>
      </c>
      <c r="I398" s="14" t="s">
        <v>23</v>
      </c>
      <c r="J398" s="17">
        <v>2</v>
      </c>
      <c r="K398" s="76" t="e">
        <v>#N/A</v>
      </c>
      <c r="L398" s="25">
        <v>45717</v>
      </c>
      <c r="M398" s="25">
        <v>45731</v>
      </c>
      <c r="N398" s="16" t="e">
        <f t="shared" ca="1" si="9"/>
        <v>#NAME?</v>
      </c>
      <c r="O398" s="19"/>
      <c r="P398" s="19"/>
      <c r="Q398" s="20"/>
      <c r="R398" s="21" t="str">
        <f t="array" ref="R398">VLOOKUP(C398,DB!A:D,2,FALSE)</f>
        <v>Malalayang Satu Lingkungan 6</v>
      </c>
      <c r="S398" s="21" t="str">
        <f t="array" ref="S398">VLOOKUP(C398,DB!A:D,3,FALSE)</f>
        <v>vhellywokas07@gmail.com</v>
      </c>
      <c r="T398" s="22" t="s">
        <v>19</v>
      </c>
      <c r="U398" s="1" t="str">
        <f t="shared" si="10"/>
        <v>JOVELIE E WOKASMaret</v>
      </c>
      <c r="V398" s="23">
        <f t="shared" si="12"/>
        <v>45731</v>
      </c>
      <c r="X398" s="26">
        <f>VLOOKUP(CONCATENATE(C398,D398),'Honor 2025'!A:D,4,FALSE)</f>
        <v>1578000</v>
      </c>
      <c r="Y398" s="24"/>
      <c r="BE398" s="24"/>
      <c r="CK398" s="24"/>
      <c r="DQ398" s="24"/>
      <c r="EW398" s="24"/>
      <c r="GC398" s="24"/>
      <c r="HI398" s="24"/>
      <c r="IO398" s="24"/>
      <c r="JU398" s="24"/>
      <c r="LA398" s="24"/>
      <c r="MG398" s="24"/>
      <c r="NM398" s="24"/>
    </row>
    <row r="399" spans="1:377" ht="15" thickBot="1">
      <c r="A399" s="1" t="str">
        <f t="shared" si="7"/>
        <v>Roy MakalewMaret-7</v>
      </c>
      <c r="B399" s="12" t="str">
        <f t="shared" si="8"/>
        <v>MaretSurvei Harga Perdagangan Besar Dwimingguan</v>
      </c>
      <c r="C399" s="13" t="s">
        <v>44</v>
      </c>
      <c r="D399" s="14" t="s">
        <v>167</v>
      </c>
      <c r="E399" s="15" t="s">
        <v>80</v>
      </c>
      <c r="F399" s="15"/>
      <c r="G399" s="15">
        <f t="shared" si="13"/>
        <v>288000</v>
      </c>
      <c r="H399" s="16">
        <v>48000</v>
      </c>
      <c r="I399" s="14" t="s">
        <v>23</v>
      </c>
      <c r="J399" s="17">
        <v>6</v>
      </c>
      <c r="K399" s="77" t="e">
        <v>#N/A</v>
      </c>
      <c r="L399" s="25">
        <v>45717</v>
      </c>
      <c r="M399" s="25">
        <v>45731</v>
      </c>
      <c r="N399" s="16" t="e">
        <f t="shared" ca="1" si="9"/>
        <v>#NAME?</v>
      </c>
      <c r="O399" s="19"/>
      <c r="P399" s="19"/>
      <c r="Q399" s="20"/>
      <c r="R399" s="21" t="str">
        <f t="array" ref="R399">VLOOKUP(C399,DB!A:D,2,FALSE)</f>
        <v>Jalan Kleak 77, no 58</v>
      </c>
      <c r="S399" s="21" t="str">
        <f t="array" ref="S399">VLOOKUP(C399,DB!A:D,3,FALSE)</f>
        <v>roymakalew2511@gmail.com</v>
      </c>
      <c r="T399" s="22" t="s">
        <v>19</v>
      </c>
      <c r="U399" s="1" t="str">
        <f t="shared" si="10"/>
        <v>Roy MakalewMaret</v>
      </c>
      <c r="V399" s="23">
        <f t="shared" si="12"/>
        <v>45731</v>
      </c>
      <c r="X399" s="26">
        <f>VLOOKUP(CONCATENATE(C399,D399),'Honor 2025'!A:D,4,FALSE)</f>
        <v>1491000</v>
      </c>
      <c r="Y399" s="24"/>
      <c r="BE399" s="24"/>
      <c r="CK399" s="24"/>
      <c r="DQ399" s="24"/>
      <c r="EW399" s="24"/>
      <c r="GC399" s="24"/>
      <c r="HI399" s="24"/>
      <c r="IO399" s="24"/>
      <c r="JU399" s="24"/>
      <c r="LA399" s="24"/>
      <c r="MG399" s="24"/>
      <c r="NM399" s="24"/>
    </row>
    <row r="400" spans="1:377" ht="15" thickBot="1">
      <c r="A400" s="1" t="str">
        <f t="shared" si="7"/>
        <v>Sri MulyawatiMaret-6</v>
      </c>
      <c r="B400" s="12" t="str">
        <f t="shared" si="8"/>
        <v>MaretSurvei Harga Perdagangan Besar Dwimingguan</v>
      </c>
      <c r="C400" s="13" t="s">
        <v>51</v>
      </c>
      <c r="D400" s="14" t="s">
        <v>167</v>
      </c>
      <c r="E400" s="15" t="s">
        <v>80</v>
      </c>
      <c r="F400" s="15"/>
      <c r="G400" s="15">
        <f t="shared" si="13"/>
        <v>384000</v>
      </c>
      <c r="H400" s="16">
        <v>48000</v>
      </c>
      <c r="I400" s="14" t="s">
        <v>23</v>
      </c>
      <c r="J400" s="17">
        <v>8</v>
      </c>
      <c r="K400" s="76" t="e">
        <v>#N/A</v>
      </c>
      <c r="L400" s="25">
        <v>45717</v>
      </c>
      <c r="M400" s="25">
        <v>45731</v>
      </c>
      <c r="N400" s="16" t="e">
        <f t="shared" ca="1" si="9"/>
        <v>#NAME?</v>
      </c>
      <c r="O400" s="19"/>
      <c r="P400" s="19"/>
      <c r="Q400" s="20"/>
      <c r="R400" s="21" t="str">
        <f t="array" ref="R400">VLOOKUP(C400,DB!A:D,2,FALSE)</f>
        <v>Jl Wiratama no 4 lingkungan 7</v>
      </c>
      <c r="S400" s="21" t="str">
        <f t="array" ref="S400">VLOOKUP(C400,DB!A:D,3,FALSE)</f>
        <v>mulyawatisrie75@gmail.com</v>
      </c>
      <c r="T400" s="22" t="s">
        <v>19</v>
      </c>
      <c r="U400" s="1" t="str">
        <f t="shared" si="10"/>
        <v>Sri MulyawatiMaret</v>
      </c>
      <c r="V400" s="23">
        <f t="shared" si="12"/>
        <v>45731</v>
      </c>
      <c r="X400" s="26">
        <f>VLOOKUP(CONCATENATE(C400,D400),'Honor 2025'!A:D,4,FALSE)</f>
        <v>2450000</v>
      </c>
      <c r="Y400" s="24"/>
      <c r="BE400" s="24"/>
      <c r="CK400" s="24"/>
      <c r="DQ400" s="24"/>
      <c r="EW400" s="24"/>
      <c r="GC400" s="24"/>
      <c r="HI400" s="24"/>
      <c r="IO400" s="24"/>
      <c r="JU400" s="24"/>
      <c r="LA400" s="24"/>
      <c r="MG400" s="24"/>
      <c r="NM400" s="24"/>
    </row>
    <row r="401" spans="1:408" ht="15" thickBot="1">
      <c r="A401" s="1" t="str">
        <f t="shared" si="7"/>
        <v>Reini Clara PaulusMaret-3</v>
      </c>
      <c r="B401" s="12" t="str">
        <f t="shared" si="8"/>
        <v>MaretSurvei Harga Produsen Sektor Industri Pengolahan dan Sektor Pertambangan dan Penggalian (HP)</v>
      </c>
      <c r="C401" s="13" t="s">
        <v>32</v>
      </c>
      <c r="D401" s="14" t="s">
        <v>167</v>
      </c>
      <c r="E401" s="15" t="s">
        <v>60</v>
      </c>
      <c r="F401" s="15"/>
      <c r="G401" s="15">
        <f t="shared" si="13"/>
        <v>480000</v>
      </c>
      <c r="H401" s="16">
        <v>48000</v>
      </c>
      <c r="I401" s="14" t="s">
        <v>23</v>
      </c>
      <c r="J401" s="17">
        <v>10</v>
      </c>
      <c r="K401" s="74" t="s">
        <v>430</v>
      </c>
      <c r="L401" s="25">
        <v>45717</v>
      </c>
      <c r="M401" s="25">
        <v>45731</v>
      </c>
      <c r="N401" s="16" t="e">
        <f t="shared" ca="1" si="9"/>
        <v>#NAME?</v>
      </c>
      <c r="O401" s="19"/>
      <c r="P401" s="19"/>
      <c r="Q401" s="20"/>
      <c r="R401" s="21" t="str">
        <f t="array" ref="R401">VLOOKUP(C401,DB!A:D,2,FALSE)</f>
        <v>Jalan Teluk Tomini No. 170</v>
      </c>
      <c r="S401" s="21" t="str">
        <f t="array" ref="S401">VLOOKUP(C401,DB!A:D,3,FALSE)</f>
        <v>reinizalora@gmail.com</v>
      </c>
      <c r="T401" s="22" t="s">
        <v>19</v>
      </c>
      <c r="U401" s="1" t="str">
        <f t="shared" si="10"/>
        <v>Reini Clara PaulusMaret</v>
      </c>
      <c r="V401" s="23">
        <f t="shared" si="12"/>
        <v>45731</v>
      </c>
      <c r="X401" s="26">
        <f>VLOOKUP(CONCATENATE(C401,D401),'Honor 2025'!A:D,4,FALSE)</f>
        <v>1728000</v>
      </c>
      <c r="Y401" s="24"/>
      <c r="BE401" s="24"/>
      <c r="CK401" s="24"/>
      <c r="DQ401" s="24"/>
      <c r="EW401" s="24"/>
      <c r="GC401" s="24"/>
      <c r="HI401" s="24"/>
      <c r="IO401" s="24"/>
      <c r="JU401" s="24"/>
      <c r="LA401" s="24"/>
      <c r="MG401" s="24"/>
      <c r="NM401" s="24"/>
    </row>
    <row r="402" spans="1:408" ht="15" thickBot="1">
      <c r="A402" s="1" t="str">
        <f t="shared" si="7"/>
        <v>Farida TampangMaret-3</v>
      </c>
      <c r="B402" s="12" t="str">
        <f t="shared" si="8"/>
        <v>MaretSurvei Harga Produsen Sektor Industri Pengolahan dan Sektor Pertambangan dan Penggalian (HP)</v>
      </c>
      <c r="C402" s="13" t="s">
        <v>34</v>
      </c>
      <c r="D402" s="14" t="s">
        <v>167</v>
      </c>
      <c r="E402" s="15" t="s">
        <v>60</v>
      </c>
      <c r="F402" s="15"/>
      <c r="G402" s="15">
        <f t="shared" si="13"/>
        <v>528000</v>
      </c>
      <c r="H402" s="16">
        <v>48000</v>
      </c>
      <c r="I402" s="14" t="s">
        <v>23</v>
      </c>
      <c r="J402" s="17">
        <v>11</v>
      </c>
      <c r="K402" s="75" t="s">
        <v>430</v>
      </c>
      <c r="L402" s="25">
        <v>45717</v>
      </c>
      <c r="M402" s="25">
        <v>45731</v>
      </c>
      <c r="N402" s="16" t="e">
        <f t="shared" ca="1" si="9"/>
        <v>#NAME?</v>
      </c>
      <c r="O402" s="19"/>
      <c r="P402" s="19"/>
      <c r="Q402" s="20"/>
      <c r="R402" s="21" t="str">
        <f t="array" ref="R402">VLOOKUP(C402,DB!A:D,2,FALSE)</f>
        <v>Perum Malalayang Permai Blok B Lingkungan 5</v>
      </c>
      <c r="S402" s="21" t="str">
        <f t="array" ref="S402">VLOOKUP(C402,DB!A:D,3,FALSE)</f>
        <v>frydatampang30730@gmail.com</v>
      </c>
      <c r="T402" s="22" t="s">
        <v>19</v>
      </c>
      <c r="U402" s="1" t="str">
        <f t="shared" si="10"/>
        <v>Farida TampangMaret</v>
      </c>
      <c r="V402" s="23">
        <f t="shared" si="12"/>
        <v>45731</v>
      </c>
      <c r="X402" s="26">
        <f>VLOOKUP(CONCATENATE(C402,D402),'Honor 2025'!A:D,4,FALSE)</f>
        <v>1728000</v>
      </c>
      <c r="Y402" s="24"/>
      <c r="BE402" s="24"/>
      <c r="CK402" s="24"/>
      <c r="DQ402" s="24"/>
      <c r="EW402" s="24"/>
      <c r="GC402" s="24"/>
      <c r="HI402" s="24"/>
      <c r="IO402" s="24"/>
      <c r="JU402" s="24"/>
      <c r="LA402" s="24"/>
      <c r="MG402" s="24"/>
      <c r="NM402" s="24"/>
    </row>
    <row r="403" spans="1:408" ht="15" thickBot="1">
      <c r="A403" s="1" t="str">
        <f t="shared" si="7"/>
        <v>Rina ArnowoMaret-3</v>
      </c>
      <c r="B403" s="12" t="str">
        <f t="shared" si="8"/>
        <v>MaretSurvei Harga Produsen Sektor Industri Pengolahan dan Sektor Pertambangan dan Penggalian (HP)</v>
      </c>
      <c r="C403" s="13" t="s">
        <v>58</v>
      </c>
      <c r="D403" s="14" t="s">
        <v>167</v>
      </c>
      <c r="E403" s="15" t="s">
        <v>60</v>
      </c>
      <c r="F403" s="15"/>
      <c r="G403" s="15">
        <f t="shared" si="13"/>
        <v>288000</v>
      </c>
      <c r="H403" s="16">
        <v>48000</v>
      </c>
      <c r="I403" s="14" t="s">
        <v>23</v>
      </c>
      <c r="J403" s="17">
        <v>6</v>
      </c>
      <c r="K403" s="74" t="s">
        <v>430</v>
      </c>
      <c r="L403" s="25">
        <v>45717</v>
      </c>
      <c r="M403" s="25">
        <v>45731</v>
      </c>
      <c r="N403" s="16" t="e">
        <f t="shared" ca="1" si="9"/>
        <v>#NAME?</v>
      </c>
      <c r="O403" s="19"/>
      <c r="P403" s="19"/>
      <c r="Q403" s="20"/>
      <c r="R403" s="21" t="str">
        <f t="array" ref="R403">VLOOKUP(C403,DB!A:D,2,FALSE)</f>
        <v>Malalayang 1 timur</v>
      </c>
      <c r="S403" s="21" t="str">
        <f t="array" ref="S403">VLOOKUP(C403,DB!A:D,3,FALSE)</f>
        <v>rinaarnowo26@gmail.com</v>
      </c>
      <c r="T403" s="22" t="s">
        <v>19</v>
      </c>
      <c r="U403" s="1" t="str">
        <f t="shared" si="10"/>
        <v>Rina ArnowoMaret</v>
      </c>
      <c r="V403" s="23">
        <f t="shared" si="12"/>
        <v>45731</v>
      </c>
      <c r="X403" s="26">
        <f>VLOOKUP(CONCATENATE(C403,D403),'Honor 2025'!A:D,4,FALSE)</f>
        <v>1461000</v>
      </c>
      <c r="Y403" s="24"/>
      <c r="BE403" s="24"/>
      <c r="CK403" s="24"/>
      <c r="DQ403" s="24"/>
      <c r="EW403" s="24"/>
      <c r="GC403" s="24"/>
      <c r="HI403" s="24"/>
      <c r="IO403" s="24"/>
      <c r="JU403" s="24"/>
      <c r="LA403" s="24"/>
      <c r="MG403" s="24"/>
      <c r="NM403" s="24"/>
    </row>
    <row r="404" spans="1:408" ht="15" thickBot="1">
      <c r="A404" s="1" t="str">
        <f t="shared" si="7"/>
        <v>Feibe Ireine Syalome MaramisMaret-7</v>
      </c>
      <c r="B404" s="12" t="str">
        <f t="shared" si="8"/>
        <v>MaretSurvei Harga Produsen Sektor Industri Pengolahan dan Sektor Pertambangan dan Penggalian (HP)</v>
      </c>
      <c r="C404" s="13" t="s">
        <v>47</v>
      </c>
      <c r="D404" s="14" t="s">
        <v>167</v>
      </c>
      <c r="E404" s="15" t="s">
        <v>60</v>
      </c>
      <c r="F404" s="15"/>
      <c r="G404" s="15">
        <f t="shared" si="13"/>
        <v>144000</v>
      </c>
      <c r="H404" s="16">
        <v>48000</v>
      </c>
      <c r="I404" s="14" t="s">
        <v>23</v>
      </c>
      <c r="J404" s="17">
        <v>3</v>
      </c>
      <c r="K404" s="75" t="s">
        <v>430</v>
      </c>
      <c r="L404" s="25">
        <v>45717</v>
      </c>
      <c r="M404" s="25">
        <v>45731</v>
      </c>
      <c r="N404" s="16" t="e">
        <f t="shared" ca="1" si="9"/>
        <v>#NAME?</v>
      </c>
      <c r="O404" s="19"/>
      <c r="P404" s="19"/>
      <c r="Q404" s="20"/>
      <c r="R404" s="21" t="str">
        <f t="array" ref="R404">VLOOKUP(C404,DB!A:D,2,FALSE)</f>
        <v>Ranotana Weru</v>
      </c>
      <c r="S404" s="21" t="str">
        <f t="array" ref="S404">VLOOKUP(C404,DB!A:D,3,FALSE)</f>
        <v>feibemaramis0202@gmail.com</v>
      </c>
      <c r="T404" s="22" t="s">
        <v>19</v>
      </c>
      <c r="U404" s="1" t="str">
        <f t="shared" si="10"/>
        <v>Feibe Ireine Syalome MaramisMaret</v>
      </c>
      <c r="V404" s="23">
        <f t="shared" si="12"/>
        <v>45731</v>
      </c>
      <c r="X404" s="26">
        <f>VLOOKUP(CONCATENATE(C404,D404),'Honor 2025'!A:D,4,FALSE)</f>
        <v>1281000</v>
      </c>
      <c r="Y404" s="24"/>
      <c r="BE404" s="24"/>
      <c r="CK404" s="24"/>
      <c r="DQ404" s="24"/>
      <c r="EW404" s="24"/>
      <c r="GC404" s="24"/>
      <c r="HI404" s="24"/>
      <c r="IO404" s="24"/>
      <c r="JU404" s="24"/>
      <c r="LA404" s="24"/>
      <c r="MG404" s="24"/>
      <c r="NM404" s="24"/>
    </row>
    <row r="405" spans="1:408" ht="15" thickBot="1">
      <c r="A405" s="1" t="str">
        <f t="shared" si="7"/>
        <v>SRI ANGRAINI HARTANTOMaret-5</v>
      </c>
      <c r="B405" s="12" t="str">
        <f t="shared" si="8"/>
        <v>MaretSurvei Harga Produsen Sektor Industri Pengolahan dan Sektor Pertambangan dan Penggalian (HP)</v>
      </c>
      <c r="C405" s="13" t="s">
        <v>50</v>
      </c>
      <c r="D405" s="14" t="s">
        <v>167</v>
      </c>
      <c r="E405" s="15" t="s">
        <v>60</v>
      </c>
      <c r="F405" s="15"/>
      <c r="G405" s="15">
        <f t="shared" si="13"/>
        <v>96000</v>
      </c>
      <c r="H405" s="16">
        <v>48000</v>
      </c>
      <c r="I405" s="14" t="s">
        <v>23</v>
      </c>
      <c r="J405" s="17">
        <v>2</v>
      </c>
      <c r="K405" s="74" t="s">
        <v>430</v>
      </c>
      <c r="L405" s="25">
        <v>45717</v>
      </c>
      <c r="M405" s="25">
        <v>45731</v>
      </c>
      <c r="N405" s="16" t="e">
        <f t="shared" ca="1" si="9"/>
        <v>#NAME?</v>
      </c>
      <c r="O405" s="19"/>
      <c r="P405" s="19"/>
      <c r="Q405" s="20"/>
      <c r="R405" s="21" t="str">
        <f t="array" ref="R405">VLOOKUP(C405,DB!A:D,2,FALSE)</f>
        <v>JALAN 14 FEBUARY TELING ATAS LINGKUNGAN 3</v>
      </c>
      <c r="S405" s="21" t="str">
        <f t="array" ref="S405">VLOOKUP(C405,DB!A:D,3,FALSE)</f>
        <v>hartantosriangraini@gmail.com</v>
      </c>
      <c r="T405" s="22" t="s">
        <v>19</v>
      </c>
      <c r="U405" s="1" t="str">
        <f t="shared" si="10"/>
        <v>SRI ANGRAINI HARTANTOMaret</v>
      </c>
      <c r="V405" s="23">
        <f t="shared" si="12"/>
        <v>45731</v>
      </c>
      <c r="X405" s="26">
        <f>VLOOKUP(CONCATENATE(C405,D405),'Honor 2025'!A:D,4,FALSE)</f>
        <v>1242000</v>
      </c>
      <c r="Y405" s="24"/>
      <c r="BE405" s="24"/>
      <c r="CK405" s="24"/>
      <c r="DQ405" s="24"/>
      <c r="EW405" s="24"/>
      <c r="GC405" s="24"/>
      <c r="HI405" s="24"/>
      <c r="IO405" s="24"/>
      <c r="JU405" s="24"/>
      <c r="LA405" s="24"/>
      <c r="MG405" s="24"/>
      <c r="NM405" s="24"/>
    </row>
    <row r="406" spans="1:408" ht="15" thickBot="1">
      <c r="A406" s="1" t="str">
        <f t="shared" si="7"/>
        <v>Reini Clara PaulusMaret-4</v>
      </c>
      <c r="B406" s="12" t="str">
        <f t="shared" si="8"/>
        <v>MaretSurvei Harga Produsen Sektor Jasa (HPJ)</v>
      </c>
      <c r="C406" s="13" t="s">
        <v>32</v>
      </c>
      <c r="D406" s="14" t="s">
        <v>167</v>
      </c>
      <c r="E406" s="15" t="s">
        <v>92</v>
      </c>
      <c r="F406" s="15"/>
      <c r="G406" s="15">
        <f t="shared" si="13"/>
        <v>144000</v>
      </c>
      <c r="H406" s="16">
        <v>48000</v>
      </c>
      <c r="I406" s="14" t="s">
        <v>23</v>
      </c>
      <c r="J406" s="17">
        <v>3</v>
      </c>
      <c r="K406" s="75" t="s">
        <v>430</v>
      </c>
      <c r="L406" s="25">
        <v>45717</v>
      </c>
      <c r="M406" s="25">
        <v>45731</v>
      </c>
      <c r="N406" s="16" t="e">
        <f t="shared" ca="1" si="9"/>
        <v>#NAME?</v>
      </c>
      <c r="O406" s="19"/>
      <c r="P406" s="19"/>
      <c r="Q406" s="20"/>
      <c r="R406" s="21" t="str">
        <f t="array" ref="R406">VLOOKUP(C406,DB!A:D,2,FALSE)</f>
        <v>Jalan Teluk Tomini No. 170</v>
      </c>
      <c r="S406" s="21" t="str">
        <f t="array" ref="S406">VLOOKUP(C406,DB!A:D,3,FALSE)</f>
        <v>reinizalora@gmail.com</v>
      </c>
      <c r="T406" s="22" t="s">
        <v>19</v>
      </c>
      <c r="U406" s="1" t="str">
        <f t="shared" si="10"/>
        <v>Reini Clara PaulusMaret</v>
      </c>
      <c r="V406" s="23">
        <f t="shared" si="12"/>
        <v>45731</v>
      </c>
      <c r="X406" s="26">
        <f>VLOOKUP(CONCATENATE(C406,D406),'Honor 2025'!A:D,4,FALSE)</f>
        <v>1728000</v>
      </c>
      <c r="Y406" s="24"/>
      <c r="BE406" s="24"/>
      <c r="CK406" s="24"/>
      <c r="DQ406" s="24"/>
      <c r="EW406" s="24"/>
      <c r="GC406" s="24"/>
      <c r="HI406" s="24"/>
      <c r="IO406" s="24"/>
      <c r="JU406" s="24"/>
      <c r="LA406" s="24"/>
      <c r="MG406" s="24"/>
      <c r="NM406" s="24"/>
    </row>
    <row r="407" spans="1:408" ht="15" thickBot="1">
      <c r="A407" s="1" t="str">
        <f t="shared" si="7"/>
        <v>Farida TampangMaret-4</v>
      </c>
      <c r="B407" s="12" t="str">
        <f t="shared" si="8"/>
        <v>MaretSurvei Harga Produsen Sektor Jasa (HPJ)</v>
      </c>
      <c r="C407" s="13" t="s">
        <v>34</v>
      </c>
      <c r="D407" s="14" t="s">
        <v>167</v>
      </c>
      <c r="E407" s="15" t="s">
        <v>92</v>
      </c>
      <c r="F407" s="15"/>
      <c r="G407" s="15">
        <f t="shared" si="13"/>
        <v>48000</v>
      </c>
      <c r="H407" s="16">
        <v>48000</v>
      </c>
      <c r="I407" s="14" t="s">
        <v>23</v>
      </c>
      <c r="J407" s="17">
        <v>1</v>
      </c>
      <c r="K407" s="74" t="s">
        <v>430</v>
      </c>
      <c r="L407" s="25">
        <v>45717</v>
      </c>
      <c r="M407" s="25">
        <v>45731</v>
      </c>
      <c r="N407" s="16" t="e">
        <f t="shared" ca="1" si="9"/>
        <v>#NAME?</v>
      </c>
      <c r="O407" s="19"/>
      <c r="P407" s="19"/>
      <c r="Q407" s="20"/>
      <c r="R407" s="21" t="str">
        <f t="array" ref="R407">VLOOKUP(C407,DB!A:D,2,FALSE)</f>
        <v>Perum Malalayang Permai Blok B Lingkungan 5</v>
      </c>
      <c r="S407" s="21" t="str">
        <f t="array" ref="S407">VLOOKUP(C407,DB!A:D,3,FALSE)</f>
        <v>frydatampang30730@gmail.com</v>
      </c>
      <c r="T407" s="22" t="s">
        <v>19</v>
      </c>
      <c r="U407" s="1" t="str">
        <f t="shared" si="10"/>
        <v>Farida TampangMaret</v>
      </c>
      <c r="V407" s="23">
        <f t="shared" si="12"/>
        <v>45731</v>
      </c>
      <c r="X407" s="26">
        <f>VLOOKUP(CONCATENATE(C407,D407),'Honor 2025'!A:D,4,FALSE)</f>
        <v>1728000</v>
      </c>
      <c r="Y407" s="24"/>
      <c r="BE407" s="24"/>
      <c r="CK407" s="24"/>
      <c r="DQ407" s="24"/>
      <c r="EW407" s="24"/>
      <c r="GC407" s="24"/>
      <c r="HI407" s="24"/>
      <c r="IO407" s="24"/>
      <c r="JU407" s="24"/>
      <c r="LA407" s="24"/>
      <c r="MG407" s="24"/>
      <c r="NM407" s="24"/>
    </row>
    <row r="408" spans="1:408" ht="15" thickBot="1">
      <c r="A408" s="1" t="str">
        <f t="shared" si="7"/>
        <v>Rina ArnowoMaret-4</v>
      </c>
      <c r="B408" s="12" t="str">
        <f t="shared" si="8"/>
        <v>MaretSurvei Harga Produsen Sektor Jasa (HPJ)</v>
      </c>
      <c r="C408" s="13" t="s">
        <v>58</v>
      </c>
      <c r="D408" s="14" t="s">
        <v>167</v>
      </c>
      <c r="E408" s="15" t="s">
        <v>92</v>
      </c>
      <c r="F408" s="15"/>
      <c r="G408" s="15">
        <f t="shared" si="13"/>
        <v>96000</v>
      </c>
      <c r="H408" s="16">
        <v>48000</v>
      </c>
      <c r="I408" s="14" t="s">
        <v>23</v>
      </c>
      <c r="J408" s="17">
        <v>2</v>
      </c>
      <c r="K408" s="75" t="s">
        <v>430</v>
      </c>
      <c r="L408" s="25">
        <v>45717</v>
      </c>
      <c r="M408" s="25">
        <v>45731</v>
      </c>
      <c r="N408" s="16" t="e">
        <f t="shared" ca="1" si="9"/>
        <v>#NAME?</v>
      </c>
      <c r="O408" s="19"/>
      <c r="P408" s="19"/>
      <c r="Q408" s="20"/>
      <c r="R408" s="21" t="str">
        <f t="array" ref="R408">VLOOKUP(C408,DB!A:D,2,FALSE)</f>
        <v>Malalayang 1 timur</v>
      </c>
      <c r="S408" s="21" t="str">
        <f t="array" ref="S408">VLOOKUP(C408,DB!A:D,3,FALSE)</f>
        <v>rinaarnowo26@gmail.com</v>
      </c>
      <c r="T408" s="22" t="s">
        <v>19</v>
      </c>
      <c r="U408" s="1" t="str">
        <f t="shared" si="10"/>
        <v>Rina ArnowoMaret</v>
      </c>
      <c r="V408" s="23">
        <f t="shared" si="12"/>
        <v>45731</v>
      </c>
      <c r="X408" s="26">
        <f>VLOOKUP(CONCATENATE(C408,D408),'Honor 2025'!A:D,4,FALSE)</f>
        <v>1461000</v>
      </c>
      <c r="Y408" s="24"/>
      <c r="BE408" s="24"/>
      <c r="CK408" s="24"/>
      <c r="DQ408" s="24"/>
      <c r="EW408" s="24"/>
      <c r="GC408" s="24"/>
      <c r="HI408" s="24"/>
      <c r="IO408" s="24"/>
      <c r="JU408" s="24"/>
      <c r="LA408" s="24"/>
      <c r="MG408" s="24"/>
      <c r="NM408" s="24"/>
    </row>
    <row r="409" spans="1:408" ht="15" thickBot="1">
      <c r="A409" s="1" t="str">
        <f t="shared" si="7"/>
        <v>Feibe Ireine Syalome MaramisMaret-8</v>
      </c>
      <c r="B409" s="12" t="str">
        <f t="shared" si="8"/>
        <v>MaretSurvei Harga Produsen Sektor Jasa (HPJ)</v>
      </c>
      <c r="C409" s="13" t="s">
        <v>47</v>
      </c>
      <c r="D409" s="14" t="s">
        <v>167</v>
      </c>
      <c r="E409" s="15" t="s">
        <v>92</v>
      </c>
      <c r="F409" s="15"/>
      <c r="G409" s="15">
        <f t="shared" si="13"/>
        <v>48000</v>
      </c>
      <c r="H409" s="16">
        <v>48000</v>
      </c>
      <c r="I409" s="14" t="s">
        <v>23</v>
      </c>
      <c r="J409" s="17">
        <v>1</v>
      </c>
      <c r="K409" s="74" t="s">
        <v>430</v>
      </c>
      <c r="L409" s="25">
        <v>45717</v>
      </c>
      <c r="M409" s="25">
        <v>45731</v>
      </c>
      <c r="N409" s="16" t="e">
        <f t="shared" ca="1" si="9"/>
        <v>#NAME?</v>
      </c>
      <c r="O409" s="19"/>
      <c r="P409" s="19"/>
      <c r="Q409" s="20"/>
      <c r="R409" s="21" t="str">
        <f t="array" ref="R409">VLOOKUP(C409,DB!A:D,2,FALSE)</f>
        <v>Ranotana Weru</v>
      </c>
      <c r="S409" s="21" t="str">
        <f t="array" ref="S409">VLOOKUP(C409,DB!A:D,3,FALSE)</f>
        <v>feibemaramis0202@gmail.com</v>
      </c>
      <c r="T409" s="22" t="s">
        <v>19</v>
      </c>
      <c r="U409" s="1" t="str">
        <f t="shared" si="10"/>
        <v>Feibe Ireine Syalome MaramisMaret</v>
      </c>
      <c r="V409" s="23">
        <f t="shared" si="12"/>
        <v>45731</v>
      </c>
      <c r="X409" s="26">
        <f>VLOOKUP(CONCATENATE(C409,D409),'Honor 2025'!A:D,4,FALSE)</f>
        <v>1281000</v>
      </c>
      <c r="Y409" s="24"/>
      <c r="BE409" s="24"/>
      <c r="CK409" s="24"/>
      <c r="DQ409" s="24"/>
      <c r="EW409" s="24"/>
      <c r="GC409" s="24"/>
      <c r="HI409" s="24"/>
      <c r="IO409" s="24"/>
      <c r="JU409" s="24"/>
      <c r="LA409" s="24"/>
      <c r="MG409" s="24"/>
      <c r="NM409" s="24"/>
    </row>
    <row r="410" spans="1:408" ht="15" thickBot="1">
      <c r="A410" s="1" t="str">
        <f t="shared" si="7"/>
        <v>SRI ANGRAINI HARTANTOMaret-6</v>
      </c>
      <c r="B410" s="12" t="str">
        <f t="shared" si="8"/>
        <v>MaretSurvei Harga Produsen Sektor Jasa (HPJ)</v>
      </c>
      <c r="C410" s="13" t="s">
        <v>50</v>
      </c>
      <c r="D410" s="14" t="s">
        <v>167</v>
      </c>
      <c r="E410" s="15" t="s">
        <v>92</v>
      </c>
      <c r="F410" s="15"/>
      <c r="G410" s="15">
        <f t="shared" si="13"/>
        <v>144000</v>
      </c>
      <c r="H410" s="16">
        <v>48000</v>
      </c>
      <c r="I410" s="14" t="s">
        <v>23</v>
      </c>
      <c r="J410" s="17">
        <v>3</v>
      </c>
      <c r="K410" s="75" t="s">
        <v>430</v>
      </c>
      <c r="L410" s="25">
        <v>45717</v>
      </c>
      <c r="M410" s="25">
        <v>45731</v>
      </c>
      <c r="N410" s="16" t="e">
        <f t="shared" ca="1" si="9"/>
        <v>#NAME?</v>
      </c>
      <c r="O410" s="19"/>
      <c r="P410" s="19"/>
      <c r="Q410" s="20"/>
      <c r="R410" s="21" t="str">
        <f t="array" ref="R410">VLOOKUP(C410,DB!A:D,2,FALSE)</f>
        <v>JALAN 14 FEBUARY TELING ATAS LINGKUNGAN 3</v>
      </c>
      <c r="S410" s="21" t="str">
        <f t="array" ref="S410">VLOOKUP(C410,DB!A:D,3,FALSE)</f>
        <v>hartantosriangraini@gmail.com</v>
      </c>
      <c r="T410" s="22" t="s">
        <v>19</v>
      </c>
      <c r="U410" s="1" t="str">
        <f t="shared" si="10"/>
        <v>SRI ANGRAINI HARTANTOMaret</v>
      </c>
      <c r="V410" s="23">
        <f t="shared" si="12"/>
        <v>45731</v>
      </c>
      <c r="X410" s="26">
        <f>VLOOKUP(CONCATENATE(C410,D410),'Honor 2025'!A:D,4,FALSE)</f>
        <v>1242000</v>
      </c>
      <c r="Y410" s="24"/>
      <c r="BE410" s="24"/>
      <c r="CK410" s="24"/>
      <c r="DQ410" s="24"/>
      <c r="EW410" s="24"/>
      <c r="GC410" s="24"/>
      <c r="HI410" s="24"/>
      <c r="IO410" s="24"/>
      <c r="JU410" s="24"/>
      <c r="LA410" s="24"/>
      <c r="MG410" s="24"/>
      <c r="NM410" s="24"/>
    </row>
    <row r="411" spans="1:408" ht="15" thickBot="1">
      <c r="A411" s="1" t="str">
        <f t="shared" si="7"/>
        <v>Rina ArnowoMaret-5</v>
      </c>
      <c r="B411" s="12" t="str">
        <f t="shared" si="8"/>
        <v>MaretSurvei Harga Produsen Sektor Pertanian (HPT)</v>
      </c>
      <c r="C411" s="13" t="s">
        <v>58</v>
      </c>
      <c r="D411" s="14" t="s">
        <v>167</v>
      </c>
      <c r="E411" s="15" t="s">
        <v>59</v>
      </c>
      <c r="F411" s="15"/>
      <c r="G411" s="15">
        <f t="shared" si="13"/>
        <v>53000</v>
      </c>
      <c r="H411" s="16">
        <v>53000</v>
      </c>
      <c r="I411" s="14" t="s">
        <v>23</v>
      </c>
      <c r="J411" s="17">
        <v>1</v>
      </c>
      <c r="K411" s="74" t="s">
        <v>430</v>
      </c>
      <c r="L411" s="25">
        <v>45717</v>
      </c>
      <c r="M411" s="25">
        <v>45731</v>
      </c>
      <c r="N411" s="16" t="e">
        <f t="shared" ca="1" si="9"/>
        <v>#NAME?</v>
      </c>
      <c r="O411" s="19"/>
      <c r="P411" s="19"/>
      <c r="Q411" s="20"/>
      <c r="R411" s="21" t="str">
        <f t="array" ref="R411">VLOOKUP(C411,DB!A:D,2,FALSE)</f>
        <v>Malalayang 1 timur</v>
      </c>
      <c r="S411" s="21" t="str">
        <f t="array" ref="S411">VLOOKUP(C411,DB!A:D,3,FALSE)</f>
        <v>rinaarnowo26@gmail.com</v>
      </c>
      <c r="T411" s="22" t="s">
        <v>19</v>
      </c>
      <c r="U411" s="1" t="str">
        <f t="shared" si="10"/>
        <v>Rina ArnowoMaret</v>
      </c>
      <c r="V411" s="23">
        <f t="shared" si="12"/>
        <v>45731</v>
      </c>
      <c r="X411" s="26">
        <f>VLOOKUP(CONCATENATE(C411,D411),'Honor 2025'!A:D,4,FALSE)</f>
        <v>1461000</v>
      </c>
      <c r="Y411" s="24"/>
      <c r="BE411" s="24"/>
      <c r="CK411" s="24"/>
      <c r="DQ411" s="24"/>
      <c r="EW411" s="24"/>
      <c r="FV411" s="22"/>
      <c r="GC411" s="24"/>
      <c r="HI411" s="24"/>
      <c r="IO411" s="24"/>
      <c r="JU411" s="24"/>
      <c r="LA411" s="24"/>
      <c r="MG411" s="24"/>
      <c r="NM411" s="24"/>
    </row>
    <row r="412" spans="1:408" ht="15" thickBot="1">
      <c r="A412" s="1" t="str">
        <f t="shared" si="7"/>
        <v>RIZKI NURFIFAHMaret-1</v>
      </c>
      <c r="B412" s="12" t="str">
        <f t="shared" si="8"/>
        <v>MaretSurvei Harga Properti Perumahan</v>
      </c>
      <c r="C412" s="13" t="s">
        <v>113</v>
      </c>
      <c r="D412" s="14" t="s">
        <v>167</v>
      </c>
      <c r="E412" s="15" t="s">
        <v>168</v>
      </c>
      <c r="F412" s="15"/>
      <c r="G412" s="15">
        <f t="shared" si="13"/>
        <v>305000</v>
      </c>
      <c r="H412" s="16">
        <v>61000</v>
      </c>
      <c r="I412" s="14" t="s">
        <v>23</v>
      </c>
      <c r="J412" s="17">
        <v>5</v>
      </c>
      <c r="K412" s="75" t="s">
        <v>430</v>
      </c>
      <c r="L412" s="25">
        <v>45730</v>
      </c>
      <c r="M412" s="25">
        <v>45743</v>
      </c>
      <c r="N412" s="16" t="e">
        <f t="shared" ca="1" si="9"/>
        <v>#NAME?</v>
      </c>
      <c r="O412" s="19"/>
      <c r="P412" s="19"/>
      <c r="Q412" s="20"/>
      <c r="R412" s="21" t="str">
        <f t="array" ref="R412">VLOOKUP(C412,DB!A:D,2,FALSE)</f>
        <v>Jl. P. Bentenan, kleak, kec. Malalayang, kota Manado Sulawesi Utara</v>
      </c>
      <c r="S412" s="21" t="str">
        <f t="array" ref="S412">VLOOKUP(C412,DB!A:D,3,FALSE)</f>
        <v>rizkinurfifah166@gmail.com</v>
      </c>
      <c r="T412" s="22" t="s">
        <v>19</v>
      </c>
      <c r="U412" s="1" t="str">
        <f t="shared" si="10"/>
        <v>RIZKI NURFIFAHMaret</v>
      </c>
      <c r="V412" s="23">
        <f t="shared" si="12"/>
        <v>45743</v>
      </c>
      <c r="X412" s="26">
        <f>VLOOKUP(CONCATENATE(C412,D412),'Honor 2025'!A:D,4,FALSE)</f>
        <v>305000</v>
      </c>
      <c r="Y412" s="24"/>
      <c r="BE412" s="24"/>
      <c r="CK412" s="24"/>
      <c r="DQ412" s="24"/>
      <c r="EW412" s="24"/>
      <c r="GC412" s="24"/>
      <c r="HI412" s="24"/>
      <c r="IO412" s="24"/>
      <c r="JU412" s="24"/>
      <c r="LA412" s="24"/>
      <c r="MG412" s="24"/>
      <c r="NM412" s="24"/>
    </row>
    <row r="413" spans="1:408" ht="15" thickBot="1">
      <c r="A413" s="1" t="str">
        <f t="shared" si="7"/>
        <v>Adhan Yeremia Alhasni-1</v>
      </c>
      <c r="B413" s="12" t="str">
        <f t="shared" si="8"/>
        <v/>
      </c>
      <c r="C413" s="13" t="s">
        <v>124</v>
      </c>
      <c r="D413" s="14"/>
      <c r="E413" s="15"/>
      <c r="F413" s="15"/>
      <c r="G413" s="15">
        <f t="shared" si="13"/>
        <v>0</v>
      </c>
      <c r="H413" s="16"/>
      <c r="I413" s="14"/>
      <c r="J413" s="17"/>
      <c r="K413" s="73"/>
      <c r="L413" s="18"/>
      <c r="M413" s="18"/>
      <c r="N413" s="16" t="e">
        <f t="shared" ca="1" si="9"/>
        <v>#NAME?</v>
      </c>
      <c r="O413" s="19"/>
      <c r="P413" s="19"/>
      <c r="Q413" s="20"/>
      <c r="R413" s="21" t="str">
        <f t="array" ref="R413">VLOOKUP(C413,DB!A:D,2,FALSE)</f>
        <v>Lingkungan 2 Kelurahan Manado Tua Satu</v>
      </c>
      <c r="S413" s="21" t="str">
        <f t="array" ref="S413">VLOOKUP(C413,DB!A:D,3,FALSE)</f>
        <v>dewikasehung1987@gmail.com</v>
      </c>
      <c r="T413" s="22" t="s">
        <v>19</v>
      </c>
      <c r="U413" s="1" t="str">
        <f t="shared" si="10"/>
        <v>Adhan Yeremia Alhasni</v>
      </c>
      <c r="V413" s="23" t="e">
        <f t="shared" ca="1" si="12"/>
        <v>#NAME?</v>
      </c>
      <c r="X413" s="24" t="e">
        <f>VLOOKUP(CONCATENATE(C413,D413),'Honor 2025'!A:D,4,FALSE)</f>
        <v>#N/A</v>
      </c>
      <c r="Y413" s="24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4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4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4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/>
      <c r="EG413" s="22"/>
      <c r="EH413" s="22"/>
      <c r="EI413" s="22"/>
      <c r="EJ413" s="22"/>
      <c r="EK413" s="22"/>
      <c r="EL413" s="22"/>
      <c r="EM413" s="22"/>
      <c r="EN413" s="22"/>
      <c r="EO413" s="22"/>
      <c r="EP413" s="22"/>
      <c r="EQ413" s="22"/>
      <c r="ER413" s="22"/>
      <c r="ES413" s="22"/>
      <c r="ET413" s="22"/>
      <c r="EU413" s="22"/>
      <c r="EV413" s="22"/>
      <c r="EW413" s="24"/>
      <c r="EX413" s="22"/>
      <c r="EY413" s="22"/>
      <c r="EZ413" s="22"/>
      <c r="FA413" s="22"/>
      <c r="FB413" s="22"/>
      <c r="FC413" s="22"/>
      <c r="FD413" s="22"/>
      <c r="FE413" s="22"/>
      <c r="FF413" s="22"/>
      <c r="FG413" s="22"/>
      <c r="FH413" s="22"/>
      <c r="FI413" s="22"/>
      <c r="FJ413" s="22"/>
      <c r="FK413" s="22"/>
      <c r="FL413" s="22"/>
      <c r="FM413" s="22"/>
      <c r="FN413" s="22"/>
      <c r="FO413" s="22"/>
      <c r="FP413" s="22"/>
      <c r="FQ413" s="22"/>
      <c r="FR413" s="22"/>
      <c r="FS413" s="22"/>
      <c r="FT413" s="22"/>
      <c r="FU413" s="22"/>
      <c r="FV413" s="22"/>
      <c r="FW413" s="22"/>
      <c r="FX413" s="22"/>
      <c r="FY413" s="22"/>
      <c r="FZ413" s="22"/>
      <c r="GA413" s="22"/>
      <c r="GB413" s="22"/>
      <c r="GC413" s="24"/>
      <c r="GD413" s="22"/>
      <c r="GE413" s="22"/>
      <c r="GF413" s="22"/>
      <c r="GG413" s="22"/>
      <c r="GH413" s="22"/>
      <c r="GI413" s="22"/>
      <c r="GJ413" s="22"/>
      <c r="GK413" s="22"/>
      <c r="GL413" s="22"/>
      <c r="GM413" s="22"/>
      <c r="GN413" s="22"/>
      <c r="GO413" s="22"/>
      <c r="GP413" s="22"/>
      <c r="GQ413" s="22"/>
      <c r="GR413" s="22"/>
      <c r="GS413" s="22"/>
      <c r="GT413" s="22"/>
      <c r="GU413" s="22"/>
      <c r="GV413" s="22"/>
      <c r="GW413" s="22"/>
      <c r="GX413" s="22"/>
      <c r="GY413" s="22"/>
      <c r="GZ413" s="22"/>
      <c r="HA413" s="22"/>
      <c r="HB413" s="22"/>
      <c r="HC413" s="22"/>
      <c r="HD413" s="22"/>
      <c r="HE413" s="22"/>
      <c r="HF413" s="22"/>
      <c r="HG413" s="22"/>
      <c r="HH413" s="22"/>
      <c r="HI413" s="24"/>
      <c r="HJ413" s="22"/>
      <c r="HK413" s="22"/>
      <c r="HL413" s="22"/>
      <c r="HM413" s="22"/>
      <c r="HN413" s="22"/>
      <c r="HO413" s="22"/>
      <c r="HP413" s="22"/>
      <c r="HQ413" s="22"/>
      <c r="HR413" s="22"/>
      <c r="HS413" s="22"/>
      <c r="HT413" s="22"/>
      <c r="HU413" s="22"/>
      <c r="HV413" s="22"/>
      <c r="HW413" s="22"/>
      <c r="HX413" s="22"/>
      <c r="HY413" s="22"/>
      <c r="HZ413" s="22"/>
      <c r="IA413" s="22"/>
      <c r="IB413" s="22"/>
      <c r="IC413" s="22"/>
      <c r="ID413" s="22"/>
      <c r="IE413" s="22"/>
      <c r="IF413" s="22"/>
      <c r="IG413" s="22"/>
      <c r="IH413" s="22"/>
      <c r="II413" s="22"/>
      <c r="IJ413" s="22"/>
      <c r="IK413" s="22"/>
      <c r="IL413" s="22"/>
      <c r="IM413" s="22"/>
      <c r="IN413" s="22"/>
      <c r="IO413" s="24"/>
      <c r="IP413" s="22"/>
      <c r="IQ413" s="22"/>
      <c r="IR413" s="22"/>
      <c r="IS413" s="22"/>
      <c r="IT413" s="22"/>
      <c r="IU413" s="22"/>
      <c r="IV413" s="22"/>
      <c r="IW413" s="22"/>
      <c r="IX413" s="22"/>
      <c r="IY413" s="22"/>
      <c r="IZ413" s="22"/>
      <c r="JA413" s="22"/>
      <c r="JB413" s="22"/>
      <c r="JC413" s="22"/>
      <c r="JD413" s="22"/>
      <c r="JE413" s="22"/>
      <c r="JF413" s="22"/>
      <c r="JG413" s="22"/>
      <c r="JH413" s="22"/>
      <c r="JI413" s="22"/>
      <c r="JJ413" s="22"/>
      <c r="JK413" s="22"/>
      <c r="JL413" s="22"/>
      <c r="JM413" s="22"/>
      <c r="JN413" s="22"/>
      <c r="JO413" s="22"/>
      <c r="JP413" s="22"/>
      <c r="JQ413" s="22"/>
      <c r="JR413" s="22"/>
      <c r="JS413" s="22"/>
      <c r="JT413" s="22"/>
      <c r="JU413" s="24"/>
      <c r="JV413" s="22"/>
      <c r="JW413" s="22"/>
      <c r="JX413" s="22"/>
      <c r="JY413" s="22"/>
      <c r="JZ413" s="22"/>
      <c r="KA413" s="22"/>
      <c r="KB413" s="22"/>
      <c r="KC413" s="22"/>
      <c r="KD413" s="22"/>
      <c r="KE413" s="22"/>
      <c r="KF413" s="22"/>
      <c r="KG413" s="22"/>
      <c r="KH413" s="22"/>
      <c r="KI413" s="22"/>
      <c r="KJ413" s="22"/>
      <c r="KK413" s="22"/>
      <c r="KL413" s="22"/>
      <c r="KM413" s="22"/>
      <c r="KN413" s="22"/>
      <c r="KO413" s="22"/>
      <c r="KP413" s="22"/>
      <c r="KQ413" s="22"/>
      <c r="KR413" s="22"/>
      <c r="KS413" s="22"/>
      <c r="KT413" s="22"/>
      <c r="KU413" s="22"/>
      <c r="KV413" s="22"/>
      <c r="KW413" s="22"/>
      <c r="KX413" s="22"/>
      <c r="KY413" s="22"/>
      <c r="KZ413" s="22"/>
      <c r="LA413" s="24"/>
      <c r="LB413" s="22"/>
      <c r="LC413" s="22"/>
      <c r="LD413" s="22"/>
      <c r="LE413" s="22"/>
      <c r="LF413" s="22"/>
      <c r="LG413" s="22"/>
      <c r="LH413" s="22"/>
      <c r="LI413" s="22"/>
      <c r="LJ413" s="22"/>
      <c r="LK413" s="22"/>
      <c r="LL413" s="22"/>
      <c r="LM413" s="22"/>
      <c r="LN413" s="22"/>
      <c r="LO413" s="22"/>
      <c r="LP413" s="22"/>
      <c r="LQ413" s="22"/>
      <c r="LR413" s="22"/>
      <c r="LS413" s="22"/>
      <c r="LT413" s="22"/>
      <c r="LU413" s="22"/>
      <c r="LV413" s="22"/>
      <c r="LW413" s="22"/>
      <c r="LX413" s="22"/>
      <c r="LY413" s="22"/>
      <c r="LZ413" s="22"/>
      <c r="MA413" s="22"/>
      <c r="MB413" s="22"/>
      <c r="MC413" s="22"/>
      <c r="MD413" s="22"/>
      <c r="ME413" s="22"/>
      <c r="MF413" s="22"/>
      <c r="MG413" s="24"/>
      <c r="MH413" s="22"/>
      <c r="MI413" s="22"/>
      <c r="MJ413" s="22"/>
      <c r="MK413" s="22"/>
      <c r="ML413" s="22"/>
      <c r="MM413" s="22"/>
      <c r="MN413" s="22"/>
      <c r="MO413" s="22"/>
      <c r="MP413" s="22"/>
      <c r="MQ413" s="22"/>
      <c r="MR413" s="22"/>
      <c r="MS413" s="22"/>
      <c r="MT413" s="22"/>
      <c r="MU413" s="22"/>
      <c r="MV413" s="22"/>
      <c r="MW413" s="22"/>
      <c r="MX413" s="22"/>
      <c r="MY413" s="22"/>
      <c r="MZ413" s="22"/>
      <c r="NA413" s="22"/>
      <c r="NB413" s="22"/>
      <c r="NC413" s="22"/>
      <c r="ND413" s="22"/>
      <c r="NE413" s="22"/>
      <c r="NF413" s="22"/>
      <c r="NG413" s="22"/>
      <c r="NH413" s="22"/>
      <c r="NI413" s="22"/>
      <c r="NJ413" s="22"/>
      <c r="NK413" s="22"/>
      <c r="NL413" s="22"/>
      <c r="NM413" s="24"/>
      <c r="NN413" s="22"/>
      <c r="NO413" s="22"/>
      <c r="NP413" s="22"/>
      <c r="NQ413" s="22"/>
      <c r="NR413" s="22"/>
      <c r="NS413" s="22"/>
      <c r="NT413" s="22"/>
      <c r="NU413" s="22"/>
      <c r="NV413" s="22"/>
      <c r="NW413" s="22"/>
      <c r="NX413" s="22"/>
      <c r="NY413" s="22"/>
      <c r="NZ413" s="22"/>
      <c r="OA413" s="22"/>
      <c r="OB413" s="22"/>
      <c r="OC413" s="22"/>
      <c r="OD413" s="22"/>
      <c r="OE413" s="22"/>
      <c r="OF413" s="22"/>
      <c r="OG413" s="22"/>
      <c r="OH413" s="22"/>
      <c r="OI413" s="22"/>
      <c r="OJ413" s="22"/>
      <c r="OK413" s="22"/>
      <c r="OL413" s="22"/>
      <c r="OM413" s="22"/>
      <c r="ON413" s="22"/>
      <c r="OO413" s="22"/>
      <c r="OP413" s="22"/>
      <c r="OQ413" s="22"/>
      <c r="OR413" s="22"/>
    </row>
    <row r="414" spans="1:408" ht="15" thickBot="1">
      <c r="A414" s="1" t="str">
        <f t="shared" si="7"/>
        <v>Glendy Queen SupitMaret-1</v>
      </c>
      <c r="B414" s="12" t="str">
        <f t="shared" si="8"/>
        <v>Kennedy UmadjiMaretListing VIMK25 Triwulanan</v>
      </c>
      <c r="C414" s="13" t="s">
        <v>86</v>
      </c>
      <c r="D414" s="14" t="s">
        <v>167</v>
      </c>
      <c r="E414" s="15" t="s">
        <v>169</v>
      </c>
      <c r="F414" s="15" t="s">
        <v>83</v>
      </c>
      <c r="G414" s="15">
        <f t="shared" si="13"/>
        <v>702000</v>
      </c>
      <c r="H414" s="16">
        <v>234000</v>
      </c>
      <c r="I414" s="14" t="s">
        <v>170</v>
      </c>
      <c r="J414" s="17">
        <v>3</v>
      </c>
      <c r="K414" s="75" t="s">
        <v>203</v>
      </c>
      <c r="L414" s="25">
        <v>45730</v>
      </c>
      <c r="M414" s="25">
        <v>45737</v>
      </c>
      <c r="N414" s="16" t="e">
        <f t="shared" ca="1" si="9"/>
        <v>#NAME?</v>
      </c>
      <c r="O414" s="19"/>
      <c r="P414" s="19"/>
      <c r="Q414" s="20"/>
      <c r="R414" s="21" t="str">
        <f t="array" ref="R414">VLOOKUP(C414,DB!A:D,2,FALSE)</f>
        <v>Bumi Nyiur Lk III</v>
      </c>
      <c r="S414" s="21" t="str">
        <f t="array" ref="S414">VLOOKUP(C414,DB!A:D,3,FALSE)</f>
        <v>glendyqueen1@gmail.com</v>
      </c>
      <c r="T414" s="22" t="s">
        <v>19</v>
      </c>
      <c r="U414" s="1" t="str">
        <f t="shared" si="10"/>
        <v>Glendy Queen SupitMaret</v>
      </c>
      <c r="V414" s="23">
        <f t="shared" si="12"/>
        <v>45737</v>
      </c>
      <c r="X414" s="26">
        <f>VLOOKUP(CONCATENATE(C414,D414),'Honor 2025'!A:D,4,FALSE)</f>
        <v>702000</v>
      </c>
      <c r="Y414" s="24"/>
      <c r="BE414" s="24"/>
      <c r="CK414" s="24"/>
      <c r="DQ414" s="24"/>
      <c r="EW414" s="24"/>
      <c r="GC414" s="24"/>
      <c r="HI414" s="24"/>
      <c r="IO414" s="24"/>
      <c r="JU414" s="24"/>
      <c r="LA414" s="24"/>
      <c r="MG414" s="24"/>
      <c r="NM414" s="24"/>
    </row>
    <row r="415" spans="1:408" ht="15" thickBot="1">
      <c r="A415" s="1" t="str">
        <f t="shared" si="7"/>
        <v>Meri adelina kalaloMaret-1</v>
      </c>
      <c r="B415" s="12" t="str">
        <f t="shared" si="8"/>
        <v>Olivia Widyawaty SahambangungMaretListing VIMK25 Triwulanan</v>
      </c>
      <c r="C415" s="13" t="s">
        <v>81</v>
      </c>
      <c r="D415" s="14" t="s">
        <v>167</v>
      </c>
      <c r="E415" s="15" t="s">
        <v>169</v>
      </c>
      <c r="F415" s="15" t="s">
        <v>28</v>
      </c>
      <c r="G415" s="15">
        <f t="shared" si="13"/>
        <v>702000</v>
      </c>
      <c r="H415" s="16">
        <v>234000</v>
      </c>
      <c r="I415" s="14" t="s">
        <v>170</v>
      </c>
      <c r="J415" s="17">
        <v>3</v>
      </c>
      <c r="K415" s="74" t="s">
        <v>203</v>
      </c>
      <c r="L415" s="25">
        <v>45730</v>
      </c>
      <c r="M415" s="25">
        <v>45737</v>
      </c>
      <c r="N415" s="16" t="e">
        <f t="shared" ca="1" si="9"/>
        <v>#NAME?</v>
      </c>
      <c r="O415" s="19"/>
      <c r="P415" s="19"/>
      <c r="Q415" s="20"/>
      <c r="R415" s="21" t="str">
        <f t="array" ref="R415">VLOOKUP(C415,DB!A:D,2,FALSE)</f>
        <v>Ranotana weru lingkungan 4</v>
      </c>
      <c r="S415" s="21" t="str">
        <f t="array" ref="S415">VLOOKUP(C415,DB!A:D,3,FALSE)</f>
        <v>adelinakalalo73@gmail.com</v>
      </c>
      <c r="T415" s="22" t="s">
        <v>19</v>
      </c>
      <c r="U415" s="1" t="str">
        <f t="shared" si="10"/>
        <v>Meri adelina kalaloMaret</v>
      </c>
      <c r="V415" s="23">
        <f t="shared" si="12"/>
        <v>45737</v>
      </c>
      <c r="X415" s="26">
        <f>VLOOKUP(CONCATENATE(C415,D415),'Honor 2025'!A:D,4,FALSE)</f>
        <v>702000</v>
      </c>
      <c r="Y415" s="24"/>
      <c r="BE415" s="24"/>
      <c r="CK415" s="24"/>
      <c r="DQ415" s="24"/>
      <c r="EW415" s="24"/>
      <c r="GC415" s="24"/>
      <c r="HI415" s="24"/>
      <c r="IO415" s="24"/>
      <c r="JU415" s="24"/>
      <c r="LA415" s="24"/>
      <c r="MG415" s="24"/>
      <c r="NM415" s="24"/>
    </row>
    <row r="416" spans="1:408" ht="15" thickBot="1">
      <c r="A416" s="1" t="str">
        <f t="shared" si="7"/>
        <v>YUDITH Y MARJUNIMaret-1</v>
      </c>
      <c r="B416" s="12" t="str">
        <f t="shared" si="8"/>
        <v>Rikky Marco Williem Jotam RugianMaretListing VIMK25 Triwulanan</v>
      </c>
      <c r="C416" s="13" t="s">
        <v>171</v>
      </c>
      <c r="D416" s="14" t="s">
        <v>167</v>
      </c>
      <c r="E416" s="15" t="s">
        <v>169</v>
      </c>
      <c r="F416" s="15" t="s">
        <v>130</v>
      </c>
      <c r="G416" s="15">
        <f t="shared" si="13"/>
        <v>468000</v>
      </c>
      <c r="H416" s="16">
        <v>234000</v>
      </c>
      <c r="I416" s="14" t="s">
        <v>170</v>
      </c>
      <c r="J416" s="17">
        <v>2</v>
      </c>
      <c r="K416" s="75" t="s">
        <v>203</v>
      </c>
      <c r="L416" s="25">
        <v>45730</v>
      </c>
      <c r="M416" s="25">
        <v>45737</v>
      </c>
      <c r="N416" s="16" t="e">
        <f t="shared" ca="1" si="9"/>
        <v>#NAME?</v>
      </c>
      <c r="O416" s="19"/>
      <c r="P416" s="19"/>
      <c r="Q416" s="20"/>
      <c r="R416" s="21" t="str">
        <f t="array" ref="R416">VLOOKUP(C416,DB!A:D,2,FALSE)</f>
        <v>Tuminting lingkungan 4</v>
      </c>
      <c r="S416" s="21" t="str">
        <f t="array" ref="S416">VLOOKUP(C416,DB!A:D,3,FALSE)</f>
        <v>yudithmarjuni.03@gmail.com</v>
      </c>
      <c r="T416" s="22" t="s">
        <v>19</v>
      </c>
      <c r="U416" s="1" t="str">
        <f t="shared" si="10"/>
        <v>YUDITH Y MARJUNIMaret</v>
      </c>
      <c r="V416" s="23">
        <f t="shared" si="12"/>
        <v>45737</v>
      </c>
      <c r="X416" s="26">
        <f>VLOOKUP(CONCATENATE(C416,D416),'Honor 2025'!A:D,4,FALSE)</f>
        <v>468000</v>
      </c>
      <c r="Y416" s="24"/>
      <c r="BE416" s="24"/>
      <c r="CK416" s="24"/>
      <c r="DQ416" s="24"/>
      <c r="EW416" s="24"/>
      <c r="GC416" s="24"/>
      <c r="HI416" s="24"/>
      <c r="IO416" s="24"/>
      <c r="JU416" s="24"/>
      <c r="LA416" s="24"/>
      <c r="MG416" s="24"/>
      <c r="NM416" s="24"/>
    </row>
    <row r="417" spans="1:377" ht="15" thickBot="1">
      <c r="A417" s="1" t="str">
        <f t="shared" si="7"/>
        <v>Sri MulyawatiMaret-7</v>
      </c>
      <c r="B417" s="12" t="str">
        <f t="shared" si="8"/>
        <v>Ricky, A.MdMaretListing VIMK25 Triwulanan</v>
      </c>
      <c r="C417" s="13" t="s">
        <v>51</v>
      </c>
      <c r="D417" s="14" t="s">
        <v>167</v>
      </c>
      <c r="E417" s="15" t="s">
        <v>169</v>
      </c>
      <c r="F417" s="27" t="s">
        <v>172</v>
      </c>
      <c r="G417" s="15">
        <f t="shared" si="13"/>
        <v>702000</v>
      </c>
      <c r="H417" s="16">
        <v>234000</v>
      </c>
      <c r="I417" s="14" t="s">
        <v>170</v>
      </c>
      <c r="J417" s="17">
        <v>3</v>
      </c>
      <c r="K417" s="74" t="s">
        <v>203</v>
      </c>
      <c r="L417" s="25">
        <v>45730</v>
      </c>
      <c r="M417" s="25">
        <v>45737</v>
      </c>
      <c r="N417" s="16" t="e">
        <f t="shared" ca="1" si="9"/>
        <v>#NAME?</v>
      </c>
      <c r="O417" s="19"/>
      <c r="P417" s="19"/>
      <c r="Q417" s="20"/>
      <c r="R417" s="21" t="str">
        <f t="array" ref="R417">VLOOKUP(C417,DB!A:D,2,FALSE)</f>
        <v>Jl Wiratama no 4 lingkungan 7</v>
      </c>
      <c r="S417" s="21" t="str">
        <f t="array" ref="S417">VLOOKUP(C417,DB!A:D,3,FALSE)</f>
        <v>mulyawatisrie75@gmail.com</v>
      </c>
      <c r="T417" s="22" t="s">
        <v>19</v>
      </c>
      <c r="U417" s="1" t="str">
        <f t="shared" si="10"/>
        <v>Sri MulyawatiMaret</v>
      </c>
      <c r="V417" s="23">
        <f t="shared" si="12"/>
        <v>45737</v>
      </c>
      <c r="X417" s="26">
        <f>VLOOKUP(CONCATENATE(C417,D417),'Honor 2025'!A:D,4,FALSE)</f>
        <v>2450000</v>
      </c>
      <c r="Y417" s="24"/>
      <c r="BE417" s="24"/>
      <c r="CK417" s="24"/>
      <c r="DQ417" s="24"/>
      <c r="EW417" s="24"/>
      <c r="GC417" s="24"/>
      <c r="HI417" s="24"/>
      <c r="IO417" s="24"/>
      <c r="JU417" s="24"/>
      <c r="LA417" s="24"/>
      <c r="MG417" s="24"/>
      <c r="NM417" s="24"/>
    </row>
    <row r="418" spans="1:377" ht="15" thickBot="1">
      <c r="A418" s="1" t="str">
        <f t="shared" si="7"/>
        <v>Cynthia Josephina Simei KawatakMaret-1</v>
      </c>
      <c r="B418" s="12" t="str">
        <f t="shared" si="8"/>
        <v>Ricky, A.MdMaretListing VIMK25 Triwulanan</v>
      </c>
      <c r="C418" s="13" t="s">
        <v>128</v>
      </c>
      <c r="D418" s="14" t="s">
        <v>167</v>
      </c>
      <c r="E418" s="15" t="s">
        <v>169</v>
      </c>
      <c r="F418" s="27" t="s">
        <v>173</v>
      </c>
      <c r="G418" s="15">
        <f t="shared" si="13"/>
        <v>702000</v>
      </c>
      <c r="H418" s="16">
        <v>234000</v>
      </c>
      <c r="I418" s="14" t="s">
        <v>170</v>
      </c>
      <c r="J418" s="17">
        <v>3</v>
      </c>
      <c r="K418" s="75" t="s">
        <v>203</v>
      </c>
      <c r="L418" s="25">
        <v>45730</v>
      </c>
      <c r="M418" s="25">
        <v>45737</v>
      </c>
      <c r="N418" s="16" t="e">
        <f t="shared" ca="1" si="9"/>
        <v>#NAME?</v>
      </c>
      <c r="O418" s="19"/>
      <c r="P418" s="19"/>
      <c r="Q418" s="20"/>
      <c r="R418" s="21" t="str">
        <f t="array" ref="R418">VLOOKUP(C418,DB!A:D,2,FALSE)</f>
        <v>Lingkungan 3 Kelurahan Tikala Ares</v>
      </c>
      <c r="S418" s="21" t="str">
        <f t="array" ref="S418">VLOOKUP(C418,DB!A:D,3,FALSE)</f>
        <v>cynthiakawatak36@gmail.com</v>
      </c>
      <c r="T418" s="22" t="s">
        <v>19</v>
      </c>
      <c r="U418" s="1" t="str">
        <f t="shared" si="10"/>
        <v>Cynthia Josephina Simei KawatakMaret</v>
      </c>
      <c r="V418" s="23">
        <f t="shared" si="12"/>
        <v>45737</v>
      </c>
      <c r="X418" s="26">
        <f>VLOOKUP(CONCATENATE(C418,D418),'Honor 2025'!A:D,4,FALSE)</f>
        <v>702000</v>
      </c>
      <c r="Y418" s="24"/>
      <c r="BE418" s="24"/>
      <c r="CK418" s="24"/>
      <c r="DQ418" s="24"/>
      <c r="EW418" s="24"/>
      <c r="GC418" s="24"/>
      <c r="HI418" s="24"/>
      <c r="IO418" s="24"/>
      <c r="JU418" s="24"/>
      <c r="LA418" s="24"/>
      <c r="MG418" s="24"/>
      <c r="NM418" s="24"/>
    </row>
    <row r="419" spans="1:377" ht="15" thickBot="1">
      <c r="A419" s="1" t="str">
        <f t="shared" si="7"/>
        <v>Javey Linda TambayongMaret-1</v>
      </c>
      <c r="B419" s="12" t="str">
        <f t="shared" si="8"/>
        <v>Olivia Widyawaty SahambangungMaretListing VIMK25 Triwulanan</v>
      </c>
      <c r="C419" s="13" t="s">
        <v>84</v>
      </c>
      <c r="D419" s="14" t="s">
        <v>167</v>
      </c>
      <c r="E419" s="15" t="s">
        <v>169</v>
      </c>
      <c r="F419" s="15" t="s">
        <v>28</v>
      </c>
      <c r="G419" s="15">
        <f t="shared" si="13"/>
        <v>468000</v>
      </c>
      <c r="H419" s="16">
        <v>234000</v>
      </c>
      <c r="I419" s="14" t="s">
        <v>170</v>
      </c>
      <c r="J419" s="17">
        <v>2</v>
      </c>
      <c r="K419" s="74" t="s">
        <v>203</v>
      </c>
      <c r="L419" s="25">
        <v>45730</v>
      </c>
      <c r="M419" s="25">
        <v>45737</v>
      </c>
      <c r="N419" s="16" t="e">
        <f t="shared" ca="1" si="9"/>
        <v>#NAME?</v>
      </c>
      <c r="O419" s="19"/>
      <c r="P419" s="19"/>
      <c r="Q419" s="20"/>
      <c r="R419" s="21" t="str">
        <f t="array" ref="R419">VLOOKUP(C419,DB!A:D,2,FALSE)</f>
        <v>Lingkungan 5 Ranotana Weru Wanea Manado</v>
      </c>
      <c r="S419" s="21" t="str">
        <f t="array" ref="S419">VLOOKUP(C419,DB!A:D,3,FALSE)</f>
        <v>javeytambayong364@gmail.com</v>
      </c>
      <c r="T419" s="22" t="s">
        <v>19</v>
      </c>
      <c r="U419" s="1" t="str">
        <f t="shared" si="10"/>
        <v>Javey Linda TambayongMaret</v>
      </c>
      <c r="V419" s="23">
        <f t="shared" si="12"/>
        <v>45737</v>
      </c>
      <c r="X419" s="26">
        <f>VLOOKUP(CONCATENATE(C419,D419),'Honor 2025'!A:D,4,FALSE)</f>
        <v>468000</v>
      </c>
      <c r="Y419" s="24"/>
      <c r="BE419" s="24"/>
      <c r="CK419" s="24"/>
      <c r="DQ419" s="24"/>
      <c r="EW419" s="24"/>
      <c r="GC419" s="24"/>
      <c r="HI419" s="24"/>
      <c r="IO419" s="24"/>
      <c r="JU419" s="24"/>
      <c r="LA419" s="24"/>
      <c r="MG419" s="24"/>
      <c r="NM419" s="24"/>
    </row>
    <row r="420" spans="1:377" ht="15" thickBot="1">
      <c r="A420" s="1" t="str">
        <f t="shared" si="7"/>
        <v>Prisila kristiani pangemananMaret-1</v>
      </c>
      <c r="B420" s="12" t="str">
        <f t="shared" si="8"/>
        <v>Kennedy UmadjiMaretListing VIMK25 Triwulanan</v>
      </c>
      <c r="C420" s="13" t="s">
        <v>74</v>
      </c>
      <c r="D420" s="14" t="s">
        <v>167</v>
      </c>
      <c r="E420" s="15" t="s">
        <v>169</v>
      </c>
      <c r="F420" s="15" t="s">
        <v>83</v>
      </c>
      <c r="G420" s="15">
        <f t="shared" si="13"/>
        <v>468000</v>
      </c>
      <c r="H420" s="16">
        <v>234000</v>
      </c>
      <c r="I420" s="14" t="s">
        <v>170</v>
      </c>
      <c r="J420" s="17">
        <v>2</v>
      </c>
      <c r="K420" s="75" t="s">
        <v>203</v>
      </c>
      <c r="L420" s="25">
        <v>45730</v>
      </c>
      <c r="M420" s="25">
        <v>45737</v>
      </c>
      <c r="N420" s="16" t="e">
        <f t="shared" ca="1" si="9"/>
        <v>#NAME?</v>
      </c>
      <c r="O420" s="19"/>
      <c r="P420" s="19"/>
      <c r="Q420" s="20"/>
      <c r="R420" s="21" t="str">
        <f t="array" ref="R420">VLOOKUP(C420,DB!A:D,2,FALSE)</f>
        <v>Jalan samratulangi 18 no 5</v>
      </c>
      <c r="S420" s="21" t="str">
        <f t="array" ref="S420">VLOOKUP(C420,DB!A:D,3,FALSE)</f>
        <v>prisilakristianipangemanan@gmail.com</v>
      </c>
      <c r="T420" s="22" t="s">
        <v>19</v>
      </c>
      <c r="U420" s="1" t="str">
        <f t="shared" si="10"/>
        <v>Prisila kristiani pangemananMaret</v>
      </c>
      <c r="V420" s="23">
        <f t="shared" si="12"/>
        <v>45737</v>
      </c>
      <c r="X420" s="26">
        <f>VLOOKUP(CONCATENATE(C420,D420),'Honor 2025'!A:D,4,FALSE)</f>
        <v>468000</v>
      </c>
      <c r="Y420" s="24"/>
      <c r="BE420" s="24"/>
      <c r="CK420" s="24"/>
      <c r="DQ420" s="24"/>
      <c r="EW420" s="24"/>
      <c r="GC420" s="24"/>
      <c r="HI420" s="24"/>
      <c r="IO420" s="24"/>
      <c r="JU420" s="24"/>
      <c r="LA420" s="24"/>
      <c r="MG420" s="24"/>
      <c r="NM420" s="24"/>
    </row>
    <row r="421" spans="1:377" ht="15" thickBot="1">
      <c r="A421" s="1" t="str">
        <f t="shared" si="7"/>
        <v>Grace Angel EndungunaungMaret-1</v>
      </c>
      <c r="B421" s="12" t="str">
        <f t="shared" si="8"/>
        <v>Rikky Marco Williem Jotam RugianMaretListing VIMK25 Triwulanan</v>
      </c>
      <c r="C421" s="13" t="s">
        <v>133</v>
      </c>
      <c r="D421" s="14" t="s">
        <v>167</v>
      </c>
      <c r="E421" s="15" t="s">
        <v>169</v>
      </c>
      <c r="F421" s="15" t="s">
        <v>130</v>
      </c>
      <c r="G421" s="15">
        <f t="shared" si="13"/>
        <v>468000</v>
      </c>
      <c r="H421" s="16">
        <v>234000</v>
      </c>
      <c r="I421" s="14" t="s">
        <v>170</v>
      </c>
      <c r="J421" s="17">
        <v>2</v>
      </c>
      <c r="K421" s="74" t="s">
        <v>203</v>
      </c>
      <c r="L421" s="25">
        <v>45730</v>
      </c>
      <c r="M421" s="25">
        <v>45737</v>
      </c>
      <c r="N421" s="16" t="e">
        <f t="shared" ca="1" si="9"/>
        <v>#NAME?</v>
      </c>
      <c r="O421" s="19"/>
      <c r="P421" s="19"/>
      <c r="Q421" s="20"/>
      <c r="R421" s="21" t="str">
        <f t="array" ref="R421">VLOOKUP(C421,DB!A:D,2,FALSE)</f>
        <v>Jl.raya molas</v>
      </c>
      <c r="S421" s="21" t="str">
        <f t="array" ref="S421">VLOOKUP(C421,DB!A:D,3,FALSE)</f>
        <v>nyonyamallo@gmail.com</v>
      </c>
      <c r="T421" s="22" t="s">
        <v>19</v>
      </c>
      <c r="U421" s="1" t="str">
        <f t="shared" si="10"/>
        <v>Grace Angel EndungunaungMaret</v>
      </c>
      <c r="V421" s="23">
        <f t="shared" si="12"/>
        <v>45737</v>
      </c>
      <c r="X421" s="26">
        <f>VLOOKUP(CONCATENATE(C421,D421),'Honor 2025'!A:D,4,FALSE)</f>
        <v>468000</v>
      </c>
      <c r="Y421" s="24"/>
      <c r="BE421" s="24"/>
      <c r="CK421" s="24"/>
      <c r="DQ421" s="24"/>
      <c r="EW421" s="24"/>
      <c r="GC421" s="24"/>
      <c r="HI421" s="24"/>
      <c r="IO421" s="24"/>
      <c r="JU421" s="24"/>
      <c r="LA421" s="24"/>
      <c r="MG421" s="24"/>
      <c r="NM421" s="24"/>
    </row>
    <row r="422" spans="1:377" ht="15" thickBot="1">
      <c r="A422" s="1" t="str">
        <f t="shared" si="7"/>
        <v>ISMAIL YAMAMaret-1</v>
      </c>
      <c r="B422" s="12" t="str">
        <f t="shared" si="8"/>
        <v>Defi Astuti Anggraeni, S.Tr.Stat.MaretUpdating KSA Jagung</v>
      </c>
      <c r="C422" s="13" t="s">
        <v>93</v>
      </c>
      <c r="D422" s="14" t="s">
        <v>167</v>
      </c>
      <c r="E422" s="15" t="s">
        <v>94</v>
      </c>
      <c r="F422" s="15" t="s">
        <v>95</v>
      </c>
      <c r="G422" s="15">
        <f t="shared" si="13"/>
        <v>448000</v>
      </c>
      <c r="H422" s="16">
        <v>56000</v>
      </c>
      <c r="I422" s="14" t="s">
        <v>174</v>
      </c>
      <c r="J422" s="17">
        <v>8</v>
      </c>
      <c r="K422" s="75" t="s">
        <v>646</v>
      </c>
      <c r="L422" s="25">
        <v>45740</v>
      </c>
      <c r="M422" s="25">
        <v>45746</v>
      </c>
      <c r="N422" s="16" t="e">
        <f t="shared" ca="1" si="9"/>
        <v>#NAME?</v>
      </c>
      <c r="O422" s="19"/>
      <c r="P422" s="19"/>
      <c r="Q422" s="20"/>
      <c r="R422" s="21" t="str">
        <f t="array" ref="R422">VLOOKUP(C422,DB!A:D,2,FALSE)</f>
        <v>Taman Mapanget raya lingkungan 8</v>
      </c>
      <c r="S422" s="21" t="str">
        <f t="array" ref="S422">VLOOKUP(C422,DB!A:D,3,FALSE)</f>
        <v>ismailyama90@gmail.com</v>
      </c>
      <c r="T422" s="22" t="s">
        <v>19</v>
      </c>
      <c r="U422" s="1" t="str">
        <f t="shared" si="10"/>
        <v>ISMAIL YAMAMaret</v>
      </c>
      <c r="V422" s="23">
        <f t="shared" si="12"/>
        <v>45746</v>
      </c>
      <c r="X422" s="26">
        <f>VLOOKUP(CONCATENATE(C422,D422),'Honor 2025'!A:D,4,FALSE)</f>
        <v>448000</v>
      </c>
      <c r="Y422" s="24"/>
      <c r="BE422" s="24"/>
      <c r="CK422" s="24"/>
      <c r="DQ422" s="24"/>
      <c r="EW422" s="24"/>
      <c r="GC422" s="24"/>
      <c r="HI422" s="24"/>
      <c r="IO422" s="24"/>
      <c r="JU422" s="24"/>
      <c r="LA422" s="24"/>
      <c r="MG422" s="24"/>
      <c r="NM422" s="24"/>
    </row>
    <row r="423" spans="1:377" ht="15" thickBot="1">
      <c r="A423" s="1" t="str">
        <f t="shared" si="7"/>
        <v>Rina ArnowoMaret-6</v>
      </c>
      <c r="B423" s="12" t="str">
        <f t="shared" si="8"/>
        <v>Defi Astuti Anggraeni, S.Tr.Stat.MaretUpdating KSA Jagung</v>
      </c>
      <c r="C423" s="13" t="s">
        <v>58</v>
      </c>
      <c r="D423" s="14" t="s">
        <v>167</v>
      </c>
      <c r="E423" s="15" t="s">
        <v>94</v>
      </c>
      <c r="F423" s="15" t="s">
        <v>95</v>
      </c>
      <c r="G423" s="15">
        <f t="shared" si="13"/>
        <v>448000</v>
      </c>
      <c r="H423" s="16">
        <v>56000</v>
      </c>
      <c r="I423" s="14" t="s">
        <v>174</v>
      </c>
      <c r="J423" s="17">
        <v>8</v>
      </c>
      <c r="K423" s="74" t="s">
        <v>646</v>
      </c>
      <c r="L423" s="25">
        <v>45740</v>
      </c>
      <c r="M423" s="25">
        <v>45746</v>
      </c>
      <c r="N423" s="16" t="e">
        <f t="shared" ca="1" si="9"/>
        <v>#NAME?</v>
      </c>
      <c r="O423" s="19"/>
      <c r="P423" s="19"/>
      <c r="Q423" s="20"/>
      <c r="R423" s="21" t="str">
        <f t="array" ref="R423">VLOOKUP(C423,DB!A:D,2,FALSE)</f>
        <v>Malalayang 1 timur</v>
      </c>
      <c r="S423" s="21" t="str">
        <f t="array" ref="S423">VLOOKUP(C423,DB!A:D,3,FALSE)</f>
        <v>rinaarnowo26@gmail.com</v>
      </c>
      <c r="T423" s="22" t="s">
        <v>19</v>
      </c>
      <c r="U423" s="1" t="str">
        <f t="shared" si="10"/>
        <v>Rina ArnowoMaret</v>
      </c>
      <c r="V423" s="23">
        <f t="shared" si="12"/>
        <v>45746</v>
      </c>
      <c r="X423" s="26">
        <f>VLOOKUP(CONCATENATE(C423,D423),'Honor 2025'!A:D,4,FALSE)</f>
        <v>1461000</v>
      </c>
      <c r="Y423" s="24"/>
      <c r="BE423" s="24"/>
      <c r="CK423" s="24"/>
      <c r="DQ423" s="24"/>
      <c r="EW423" s="24"/>
      <c r="GC423" s="24"/>
      <c r="HI423" s="24"/>
      <c r="IO423" s="24"/>
      <c r="JU423" s="24"/>
      <c r="LA423" s="24"/>
      <c r="MG423" s="24"/>
      <c r="NM423" s="24"/>
    </row>
    <row r="424" spans="1:377" ht="15" thickBot="1">
      <c r="A424" s="1" t="str">
        <f t="shared" si="7"/>
        <v>MARLIN TELMA OCTAVIA KARIOMaret-1</v>
      </c>
      <c r="B424" s="12" t="str">
        <f t="shared" si="8"/>
        <v>Defi Astuti Anggraeni, S.Tr.Stat.MaretUpdating KSA Jagung</v>
      </c>
      <c r="C424" s="13" t="s">
        <v>31</v>
      </c>
      <c r="D424" s="14" t="s">
        <v>167</v>
      </c>
      <c r="E424" s="15" t="s">
        <v>94</v>
      </c>
      <c r="F424" s="15" t="s">
        <v>95</v>
      </c>
      <c r="G424" s="15">
        <f t="shared" si="13"/>
        <v>448000</v>
      </c>
      <c r="H424" s="16">
        <v>56000</v>
      </c>
      <c r="I424" s="14" t="s">
        <v>174</v>
      </c>
      <c r="J424" s="17">
        <v>8</v>
      </c>
      <c r="K424" s="75" t="s">
        <v>646</v>
      </c>
      <c r="L424" s="25">
        <v>45740</v>
      </c>
      <c r="M424" s="25">
        <v>45746</v>
      </c>
      <c r="N424" s="16" t="e">
        <f t="shared" ca="1" si="9"/>
        <v>#NAME?</v>
      </c>
      <c r="O424" s="19"/>
      <c r="P424" s="19"/>
      <c r="Q424" s="20"/>
      <c r="R424" s="21" t="str">
        <f t="array" ref="R424">VLOOKUP(C424,DB!A:D,2,FALSE)</f>
        <v>Jl Sam ratulangi 21</v>
      </c>
      <c r="S424" s="21" t="str">
        <f t="array" ref="S424">VLOOKUP(C424,DB!A:D,3,FALSE)</f>
        <v>Kariomarlin@gmail.com</v>
      </c>
      <c r="T424" s="22" t="s">
        <v>19</v>
      </c>
      <c r="U424" s="1" t="str">
        <f t="shared" si="10"/>
        <v>MARLIN TELMA OCTAVIA KARIOMaret</v>
      </c>
      <c r="V424" s="23">
        <f t="shared" si="12"/>
        <v>45746</v>
      </c>
      <c r="X424" s="26">
        <f>VLOOKUP(CONCATENATE(C424,D424),'Honor 2025'!A:D,4,FALSE)</f>
        <v>1900000</v>
      </c>
      <c r="Y424" s="24"/>
      <c r="BE424" s="24"/>
      <c r="CK424" s="24"/>
      <c r="DQ424" s="24"/>
      <c r="EW424" s="24"/>
      <c r="GC424" s="24"/>
      <c r="HI424" s="24"/>
      <c r="IO424" s="24"/>
      <c r="JU424" s="24"/>
      <c r="LA424" s="24"/>
      <c r="MG424" s="24"/>
      <c r="NM424" s="24"/>
    </row>
    <row r="425" spans="1:377" ht="15" thickBot="1">
      <c r="A425" s="1" t="str">
        <f t="shared" si="7"/>
        <v>David Christian Philip RugianMaret-1</v>
      </c>
      <c r="B425" s="12" t="str">
        <f t="shared" si="8"/>
        <v>Defi Astuti Anggraeni, S.Tr.Stat.MaretUpdating KSA Padi</v>
      </c>
      <c r="C425" s="13" t="s">
        <v>71</v>
      </c>
      <c r="D425" s="14" t="s">
        <v>167</v>
      </c>
      <c r="E425" s="15" t="s">
        <v>96</v>
      </c>
      <c r="F425" s="15" t="s">
        <v>95</v>
      </c>
      <c r="G425" s="15">
        <f t="shared" si="13"/>
        <v>550000</v>
      </c>
      <c r="H425" s="16">
        <v>110000</v>
      </c>
      <c r="I425" s="14" t="s">
        <v>174</v>
      </c>
      <c r="J425" s="17">
        <v>5</v>
      </c>
      <c r="K425" s="74" t="s">
        <v>646</v>
      </c>
      <c r="L425" s="25">
        <v>45740</v>
      </c>
      <c r="M425" s="25">
        <v>45746</v>
      </c>
      <c r="N425" s="16" t="e">
        <f t="shared" ca="1" si="9"/>
        <v>#NAME?</v>
      </c>
      <c r="O425" s="19"/>
      <c r="P425" s="19"/>
      <c r="Q425" s="20"/>
      <c r="R425" s="21" t="str">
        <f t="array" ref="R425">VLOOKUP(C425,DB!A:D,2,FALSE)</f>
        <v>Teling atas lingkungan 1</v>
      </c>
      <c r="S425" s="21" t="str">
        <f t="array" ref="S425">VLOOKUP(C425,DB!A:D,3,FALSE)</f>
        <v>davidphiliprg81@gmail.com</v>
      </c>
      <c r="T425" s="22" t="s">
        <v>19</v>
      </c>
      <c r="U425" s="1" t="str">
        <f t="shared" si="10"/>
        <v>David Christian Philip RugianMaret</v>
      </c>
      <c r="V425" s="23">
        <f t="shared" si="12"/>
        <v>45746</v>
      </c>
      <c r="X425" s="26">
        <f>VLOOKUP(CONCATENATE(C425,D425),'Honor 2025'!A:D,4,FALSE)</f>
        <v>550000</v>
      </c>
      <c r="Y425" s="24"/>
      <c r="BE425" s="24"/>
      <c r="CK425" s="24"/>
      <c r="DQ425" s="24"/>
      <c r="EW425" s="24"/>
      <c r="GC425" s="24"/>
      <c r="HI425" s="24"/>
      <c r="IO425" s="24"/>
      <c r="JU425" s="24"/>
      <c r="LA425" s="24"/>
      <c r="MG425" s="24"/>
      <c r="NM425" s="24"/>
    </row>
    <row r="426" spans="1:377" ht="15" thickBot="1">
      <c r="A426" s="1" t="str">
        <f t="shared" si="7"/>
        <v>Cecillia ArthoMaret-1</v>
      </c>
      <c r="B426" s="12" t="str">
        <f t="shared" si="8"/>
        <v>Farhan, S.Tr.Stat.MaretPES</v>
      </c>
      <c r="C426" s="13" t="s">
        <v>24</v>
      </c>
      <c r="D426" s="14" t="s">
        <v>167</v>
      </c>
      <c r="E426" s="15" t="s">
        <v>21</v>
      </c>
      <c r="F426" s="15" t="s">
        <v>22</v>
      </c>
      <c r="G426" s="15">
        <f t="shared" si="13"/>
        <v>1590000</v>
      </c>
      <c r="H426" s="16">
        <v>53000</v>
      </c>
      <c r="I426" s="14" t="s">
        <v>23</v>
      </c>
      <c r="J426" s="17">
        <v>30</v>
      </c>
      <c r="K426" s="75" t="s">
        <v>579</v>
      </c>
      <c r="L426" s="25">
        <v>45717</v>
      </c>
      <c r="M426" s="25">
        <v>45743</v>
      </c>
      <c r="N426" s="16" t="e">
        <f t="shared" ca="1" si="9"/>
        <v>#NAME?</v>
      </c>
      <c r="O426" s="19"/>
      <c r="P426" s="19"/>
      <c r="Q426" s="20"/>
      <c r="R426" s="21" t="str">
        <f t="array" ref="R426">VLOOKUP(C426,DB!A:D,2,FALSE)</f>
        <v>Jl. Sam Ratulangi 18 no 34, Lingkungan IV</v>
      </c>
      <c r="S426" s="21" t="str">
        <f t="array" ref="S426">VLOOKUP(C426,DB!A:D,3,FALSE)</f>
        <v>ryuuseiishida@gmail.com</v>
      </c>
      <c r="T426" s="22" t="s">
        <v>19</v>
      </c>
      <c r="U426" s="1" t="str">
        <f t="shared" si="10"/>
        <v>Cecillia ArthoMaret</v>
      </c>
      <c r="V426" s="23">
        <f t="shared" si="12"/>
        <v>45743</v>
      </c>
      <c r="X426" s="26">
        <f>VLOOKUP(CONCATENATE(C426,D426),'Honor 2025'!A:D,4,FALSE)</f>
        <v>1590000</v>
      </c>
      <c r="Y426" s="24"/>
      <c r="BE426" s="24"/>
      <c r="CK426" s="24"/>
      <c r="DQ426" s="24"/>
      <c r="EW426" s="24"/>
      <c r="GC426" s="24"/>
      <c r="HI426" s="24"/>
      <c r="IO426" s="24"/>
      <c r="JU426" s="24"/>
      <c r="LA426" s="24"/>
      <c r="MG426" s="24"/>
      <c r="NM426" s="24"/>
    </row>
    <row r="427" spans="1:377" ht="15" thickBot="1">
      <c r="A427" s="1" t="str">
        <f t="shared" si="7"/>
        <v>ARTHUR CARLOS BOGARMaret-1</v>
      </c>
      <c r="B427" s="12" t="str">
        <f t="shared" si="8"/>
        <v>Farhan, S.Tr.Stat.MaretPES</v>
      </c>
      <c r="C427" s="13" t="s">
        <v>20</v>
      </c>
      <c r="D427" s="14" t="s">
        <v>167</v>
      </c>
      <c r="E427" s="15" t="s">
        <v>21</v>
      </c>
      <c r="F427" s="15" t="s">
        <v>22</v>
      </c>
      <c r="G427" s="15">
        <f t="shared" si="13"/>
        <v>1590000</v>
      </c>
      <c r="H427" s="16">
        <v>53000</v>
      </c>
      <c r="I427" s="14" t="s">
        <v>23</v>
      </c>
      <c r="J427" s="17">
        <v>30</v>
      </c>
      <c r="K427" s="74" t="s">
        <v>579</v>
      </c>
      <c r="L427" s="25">
        <v>45717</v>
      </c>
      <c r="M427" s="25">
        <v>45743</v>
      </c>
      <c r="N427" s="16" t="e">
        <f t="shared" ca="1" si="9"/>
        <v>#NAME?</v>
      </c>
      <c r="O427" s="19"/>
      <c r="P427" s="19"/>
      <c r="Q427" s="20"/>
      <c r="R427" s="21" t="str">
        <f t="array" ref="R427">VLOOKUP(C427,DB!A:D,2,FALSE)</f>
        <v>KELURAHAN ISLAM LINGKUNGAN 3</v>
      </c>
      <c r="S427" s="21" t="str">
        <f t="array" ref="S427">VLOOKUP(C427,DB!A:D,3,FALSE)</f>
        <v>Arthur.bogar@yahoo.com</v>
      </c>
      <c r="T427" s="22" t="s">
        <v>19</v>
      </c>
      <c r="U427" s="1" t="str">
        <f t="shared" si="10"/>
        <v>ARTHUR CARLOS BOGARMaret</v>
      </c>
      <c r="V427" s="23">
        <f t="shared" si="12"/>
        <v>45743</v>
      </c>
      <c r="X427" s="26">
        <f>VLOOKUP(CONCATENATE(C427,D427),'Honor 2025'!A:D,4,FALSE)</f>
        <v>1590000</v>
      </c>
      <c r="Y427" s="24"/>
      <c r="BE427" s="24"/>
      <c r="CK427" s="24"/>
      <c r="DQ427" s="24"/>
      <c r="EW427" s="24"/>
      <c r="GC427" s="24"/>
      <c r="HI427" s="24"/>
      <c r="IO427" s="24"/>
      <c r="JU427" s="24"/>
      <c r="LA427" s="24"/>
      <c r="MG427" s="24"/>
      <c r="NM427" s="24"/>
    </row>
    <row r="428" spans="1:377" ht="15" thickBot="1">
      <c r="A428" s="1" t="str">
        <f t="shared" si="7"/>
        <v>Steven Sorts Paulus AkayMaret-1</v>
      </c>
      <c r="B428" s="12" t="str">
        <f t="shared" si="8"/>
        <v>Farhan, S.Tr.Stat.MaretPES</v>
      </c>
      <c r="C428" s="13" t="s">
        <v>25</v>
      </c>
      <c r="D428" s="14" t="s">
        <v>167</v>
      </c>
      <c r="E428" s="15" t="s">
        <v>21</v>
      </c>
      <c r="F428" s="15" t="s">
        <v>22</v>
      </c>
      <c r="G428" s="15">
        <f t="shared" si="13"/>
        <v>1643000</v>
      </c>
      <c r="H428" s="16">
        <v>53000</v>
      </c>
      <c r="I428" s="14" t="s">
        <v>23</v>
      </c>
      <c r="J428" s="17">
        <v>31</v>
      </c>
      <c r="K428" s="75" t="s">
        <v>579</v>
      </c>
      <c r="L428" s="25">
        <v>45717</v>
      </c>
      <c r="M428" s="25">
        <v>45743</v>
      </c>
      <c r="N428" s="16" t="e">
        <f t="shared" ca="1" si="9"/>
        <v>#NAME?</v>
      </c>
      <c r="O428" s="19"/>
      <c r="P428" s="19"/>
      <c r="Q428" s="20"/>
      <c r="R428" s="21" t="str">
        <f t="array" ref="R428">VLOOKUP(C428,DB!A:D,2,FALSE)</f>
        <v>PERUM GPI Jalan Delima 3 nomor 15</v>
      </c>
      <c r="S428" s="21" t="str">
        <f t="array" ref="S428">VLOOKUP(C428,DB!A:D,3,FALSE)</f>
        <v>epenakay@gmail.com</v>
      </c>
      <c r="T428" s="22" t="s">
        <v>19</v>
      </c>
      <c r="U428" s="1" t="str">
        <f t="shared" si="10"/>
        <v>Steven Sorts Paulus AkayMaret</v>
      </c>
      <c r="V428" s="23">
        <f t="shared" si="12"/>
        <v>45743</v>
      </c>
      <c r="X428" s="26">
        <f>VLOOKUP(CONCATENATE(C428,D428),'Honor 2025'!A:D,4,FALSE)</f>
        <v>1643000</v>
      </c>
      <c r="Y428" s="24"/>
      <c r="BE428" s="24"/>
      <c r="CK428" s="24"/>
      <c r="DQ428" s="24"/>
      <c r="EW428" s="24"/>
      <c r="GC428" s="24"/>
      <c r="HI428" s="24"/>
      <c r="IO428" s="24"/>
      <c r="JU428" s="24"/>
      <c r="LA428" s="24"/>
      <c r="MG428" s="24"/>
      <c r="NM428" s="24"/>
    </row>
    <row r="429" spans="1:377" ht="15" thickBot="1">
      <c r="A429" s="1" t="str">
        <f t="shared" si="7"/>
        <v>Alvani Bregina NgongoloyMaret-1</v>
      </c>
      <c r="B429" s="12" t="str">
        <f t="shared" si="8"/>
        <v>Olivia Widyawaty SahambangungMaretVHTS</v>
      </c>
      <c r="C429" s="13" t="s">
        <v>26</v>
      </c>
      <c r="D429" s="14" t="s">
        <v>167</v>
      </c>
      <c r="E429" s="15" t="s">
        <v>27</v>
      </c>
      <c r="F429" s="15" t="s">
        <v>28</v>
      </c>
      <c r="G429" s="15">
        <f t="shared" si="13"/>
        <v>1452000</v>
      </c>
      <c r="H429" s="16">
        <v>66000</v>
      </c>
      <c r="I429" s="14" t="s">
        <v>23</v>
      </c>
      <c r="J429" s="17">
        <v>22</v>
      </c>
      <c r="K429" s="74" t="s">
        <v>579</v>
      </c>
      <c r="L429" s="32">
        <v>45719</v>
      </c>
      <c r="M429" s="25">
        <v>45736</v>
      </c>
      <c r="N429" s="16" t="e">
        <f t="shared" ca="1" si="9"/>
        <v>#NAME?</v>
      </c>
      <c r="O429" s="19"/>
      <c r="P429" s="19"/>
      <c r="Q429" s="20"/>
      <c r="R429" s="21" t="str">
        <f t="array" ref="R429">VLOOKUP(C429,DB!A:D,2,FALSE)</f>
        <v>Kelurahan Ranotana Weru Lingkunan 3</v>
      </c>
      <c r="S429" s="21" t="str">
        <f t="array" ref="S429">VLOOKUP(C429,DB!A:D,3,FALSE)</f>
        <v>Figliogina05@gmail.com</v>
      </c>
      <c r="T429" s="22" t="s">
        <v>19</v>
      </c>
      <c r="U429" s="1" t="str">
        <f t="shared" si="10"/>
        <v>Alvani Bregina NgongoloyMaret</v>
      </c>
      <c r="V429" s="23">
        <f t="shared" si="12"/>
        <v>45736</v>
      </c>
      <c r="X429" s="26">
        <f>VLOOKUP(CONCATENATE(C429,D429),'Honor 2025'!A:D,4,FALSE)</f>
        <v>1452000</v>
      </c>
      <c r="Y429" s="24"/>
      <c r="BE429" s="24"/>
      <c r="CK429" s="24"/>
      <c r="DQ429" s="24"/>
      <c r="EW429" s="24"/>
      <c r="GC429" s="24"/>
      <c r="HI429" s="24"/>
      <c r="IO429" s="24"/>
      <c r="JU429" s="24"/>
      <c r="LA429" s="24"/>
      <c r="MG429" s="24"/>
      <c r="NM429" s="24"/>
    </row>
    <row r="430" spans="1:377" ht="15" thickBot="1">
      <c r="A430" s="1" t="str">
        <f t="shared" si="7"/>
        <v>Esther Angle SepangMaret-1</v>
      </c>
      <c r="B430" s="12" t="str">
        <f t="shared" si="8"/>
        <v>Olivia Widyawaty SahambangungMaretVHTS</v>
      </c>
      <c r="C430" s="13" t="s">
        <v>30</v>
      </c>
      <c r="D430" s="14" t="s">
        <v>167</v>
      </c>
      <c r="E430" s="15" t="s">
        <v>27</v>
      </c>
      <c r="F430" s="15" t="s">
        <v>28</v>
      </c>
      <c r="G430" s="15">
        <f t="shared" si="13"/>
        <v>1452000</v>
      </c>
      <c r="H430" s="16">
        <v>66000</v>
      </c>
      <c r="I430" s="14" t="s">
        <v>23</v>
      </c>
      <c r="J430" s="17">
        <v>22</v>
      </c>
      <c r="K430" s="75" t="s">
        <v>579</v>
      </c>
      <c r="L430" s="32">
        <v>45719</v>
      </c>
      <c r="M430" s="25">
        <v>45736</v>
      </c>
      <c r="N430" s="16" t="e">
        <f t="shared" ca="1" si="9"/>
        <v>#NAME?</v>
      </c>
      <c r="O430" s="19"/>
      <c r="P430" s="19"/>
      <c r="Q430" s="20"/>
      <c r="R430" s="21" t="str">
        <f t="array" ref="R430">VLOOKUP(C430,DB!A:D,2,FALSE)</f>
        <v>Bumi Nyiur Lingkungan 2</v>
      </c>
      <c r="S430" s="21" t="str">
        <f t="array" ref="S430">VLOOKUP(C430,DB!A:D,3,FALSE)</f>
        <v>esthersepang24@gmail.com</v>
      </c>
      <c r="T430" s="22" t="s">
        <v>19</v>
      </c>
      <c r="U430" s="1" t="str">
        <f t="shared" si="10"/>
        <v>Esther Angle SepangMaret</v>
      </c>
      <c r="V430" s="23">
        <f t="shared" si="12"/>
        <v>45736</v>
      </c>
      <c r="X430" s="26">
        <f>VLOOKUP(CONCATENATE(C430,D430),'Honor 2025'!A:D,4,FALSE)</f>
        <v>1452000</v>
      </c>
      <c r="Y430" s="24"/>
      <c r="BE430" s="24"/>
      <c r="CK430" s="24"/>
      <c r="DQ430" s="24"/>
      <c r="EW430" s="24"/>
      <c r="GC430" s="24"/>
      <c r="HI430" s="24"/>
      <c r="IO430" s="24"/>
      <c r="JU430" s="24"/>
      <c r="LA430" s="24"/>
      <c r="MG430" s="24"/>
      <c r="NM430" s="24"/>
    </row>
    <row r="431" spans="1:377" ht="15" thickBot="1">
      <c r="A431" s="1" t="str">
        <f t="shared" si="7"/>
        <v>Djurnia TumalotoMaret-1</v>
      </c>
      <c r="B431" s="12" t="str">
        <f t="shared" si="8"/>
        <v>Nik'mahMaretVHTS</v>
      </c>
      <c r="C431" s="13" t="s">
        <v>131</v>
      </c>
      <c r="D431" s="14" t="s">
        <v>167</v>
      </c>
      <c r="E431" s="15" t="s">
        <v>27</v>
      </c>
      <c r="F431" s="15" t="s">
        <v>85</v>
      </c>
      <c r="G431" s="15">
        <f t="shared" si="13"/>
        <v>1320000</v>
      </c>
      <c r="H431" s="16">
        <v>66000</v>
      </c>
      <c r="I431" s="14" t="s">
        <v>23</v>
      </c>
      <c r="J431" s="17">
        <v>20</v>
      </c>
      <c r="K431" s="74" t="s">
        <v>579</v>
      </c>
      <c r="L431" s="32">
        <v>45719</v>
      </c>
      <c r="M431" s="25">
        <v>45736</v>
      </c>
      <c r="N431" s="16" t="e">
        <f t="shared" ca="1" si="9"/>
        <v>#NAME?</v>
      </c>
      <c r="O431" s="19"/>
      <c r="P431" s="19"/>
      <c r="Q431" s="20"/>
      <c r="R431" s="21" t="str">
        <f t="array" ref="R431">VLOOKUP(C431,DB!A:D,2,FALSE)</f>
        <v>Karame lingkungan 5</v>
      </c>
      <c r="S431" s="21" t="str">
        <f t="array" ref="S431">VLOOKUP(C431,DB!A:D,3,FALSE)</f>
        <v>djurniatumaloto@gmail.com</v>
      </c>
      <c r="T431" s="22" t="s">
        <v>19</v>
      </c>
      <c r="U431" s="1" t="str">
        <f t="shared" si="10"/>
        <v>Djurnia TumalotoMaret</v>
      </c>
      <c r="V431" s="23">
        <f t="shared" si="12"/>
        <v>45736</v>
      </c>
      <c r="X431" s="26">
        <f>VLOOKUP(CONCATENATE(C431,D431),'Honor 2025'!A:D,4,FALSE)</f>
        <v>1320000</v>
      </c>
      <c r="Y431" s="24"/>
      <c r="BE431" s="24"/>
      <c r="CK431" s="24"/>
      <c r="DQ431" s="24"/>
      <c r="EW431" s="24"/>
      <c r="GC431" s="24"/>
      <c r="HI431" s="24"/>
      <c r="IO431" s="24"/>
      <c r="JU431" s="24"/>
      <c r="LA431" s="24"/>
      <c r="MG431" s="24"/>
      <c r="NM431" s="24"/>
    </row>
    <row r="432" spans="1:377" ht="15" thickBot="1">
      <c r="A432" s="1" t="str">
        <f t="shared" si="7"/>
        <v>Margaret Rosanta SembiringMaret-1</v>
      </c>
      <c r="B432" s="12" t="str">
        <f t="shared" si="8"/>
        <v>Rahadita Nur Haida, S.Tr.Stat.MaretVHTS</v>
      </c>
      <c r="C432" s="13" t="s">
        <v>146</v>
      </c>
      <c r="D432" s="14" t="s">
        <v>167</v>
      </c>
      <c r="E432" s="15" t="s">
        <v>27</v>
      </c>
      <c r="F432" s="15" t="s">
        <v>29</v>
      </c>
      <c r="G432" s="15">
        <f t="shared" si="13"/>
        <v>1320000</v>
      </c>
      <c r="H432" s="16">
        <v>66000</v>
      </c>
      <c r="I432" s="14" t="s">
        <v>23</v>
      </c>
      <c r="J432" s="17">
        <v>20</v>
      </c>
      <c r="K432" s="75" t="s">
        <v>579</v>
      </c>
      <c r="L432" s="32">
        <v>45719</v>
      </c>
      <c r="M432" s="25">
        <v>45736</v>
      </c>
      <c r="N432" s="16" t="e">
        <f t="shared" ca="1" si="9"/>
        <v>#NAME?</v>
      </c>
      <c r="O432" s="19"/>
      <c r="P432" s="19"/>
      <c r="Q432" s="20"/>
      <c r="R432" s="21" t="str">
        <f t="array" ref="R432">VLOOKUP(C432,DB!A:D,2,FALSE)</f>
        <v>Bahu Ling 2 no 12A malalayang</v>
      </c>
      <c r="S432" s="21" t="str">
        <f t="array" ref="S432">VLOOKUP(C432,DB!A:D,3,FALSE)</f>
        <v>margaretsembiring1981@gmail.com</v>
      </c>
      <c r="T432" s="22" t="s">
        <v>19</v>
      </c>
      <c r="U432" s="1" t="str">
        <f t="shared" si="10"/>
        <v>Margaret Rosanta SembiringMaret</v>
      </c>
      <c r="V432" s="23">
        <f t="shared" si="12"/>
        <v>45736</v>
      </c>
      <c r="X432" s="26">
        <f>VLOOKUP(CONCATENATE(C432,D432),'Honor 2025'!A:D,4,FALSE)</f>
        <v>1320000</v>
      </c>
      <c r="Y432" s="24"/>
      <c r="BE432" s="24"/>
      <c r="CK432" s="24"/>
      <c r="DQ432" s="24"/>
      <c r="EW432" s="24"/>
      <c r="GC432" s="24"/>
      <c r="HI432" s="24"/>
      <c r="IO432" s="24"/>
      <c r="JU432" s="24"/>
      <c r="LA432" s="24"/>
      <c r="MG432" s="24"/>
      <c r="NM432" s="24"/>
    </row>
    <row r="433" spans="1:377" ht="15" thickBot="1">
      <c r="A433" s="1" t="str">
        <f t="shared" si="7"/>
        <v>MARLIN TELMA OCTAVIA KARIOMaret-2</v>
      </c>
      <c r="B433" s="12" t="str">
        <f t="shared" si="8"/>
        <v>Rahadita Nur Haida, S.Tr.Stat.MaretVHTS</v>
      </c>
      <c r="C433" s="13" t="s">
        <v>31</v>
      </c>
      <c r="D433" s="14" t="s">
        <v>167</v>
      </c>
      <c r="E433" s="15" t="s">
        <v>27</v>
      </c>
      <c r="F433" s="15" t="s">
        <v>29</v>
      </c>
      <c r="G433" s="15">
        <f t="shared" si="13"/>
        <v>1452000</v>
      </c>
      <c r="H433" s="16">
        <v>66000</v>
      </c>
      <c r="I433" s="14" t="s">
        <v>23</v>
      </c>
      <c r="J433" s="17">
        <v>22</v>
      </c>
      <c r="K433" s="74" t="s">
        <v>579</v>
      </c>
      <c r="L433" s="32">
        <v>45719</v>
      </c>
      <c r="M433" s="25">
        <v>45736</v>
      </c>
      <c r="N433" s="16" t="e">
        <f t="shared" ca="1" si="9"/>
        <v>#NAME?</v>
      </c>
      <c r="O433" s="19"/>
      <c r="P433" s="19"/>
      <c r="Q433" s="20"/>
      <c r="R433" s="21" t="str">
        <f t="array" ref="R433">VLOOKUP(C433,DB!A:D,2,FALSE)</f>
        <v>Jl Sam ratulangi 21</v>
      </c>
      <c r="S433" s="21" t="str">
        <f t="array" ref="S433">VLOOKUP(C433,DB!A:D,3,FALSE)</f>
        <v>Kariomarlin@gmail.com</v>
      </c>
      <c r="T433" s="22" t="s">
        <v>19</v>
      </c>
      <c r="U433" s="1" t="str">
        <f t="shared" si="10"/>
        <v>MARLIN TELMA OCTAVIA KARIOMaret</v>
      </c>
      <c r="V433" s="23">
        <f t="shared" si="12"/>
        <v>45736</v>
      </c>
      <c r="X433" s="26">
        <f>VLOOKUP(CONCATENATE(C433,D433),'Honor 2025'!A:D,4,FALSE)</f>
        <v>1900000</v>
      </c>
      <c r="Y433" s="24"/>
      <c r="BE433" s="24"/>
      <c r="CK433" s="24"/>
      <c r="DQ433" s="24"/>
      <c r="EW433" s="24"/>
      <c r="GC433" s="24"/>
      <c r="HI433" s="24"/>
      <c r="IO433" s="24"/>
      <c r="JU433" s="24"/>
      <c r="LA433" s="24"/>
      <c r="MG433" s="24"/>
      <c r="NM433" s="24"/>
    </row>
    <row r="434" spans="1:377" ht="15" thickBot="1">
      <c r="A434" s="1" t="str">
        <f t="shared" si="7"/>
        <v>Lesti Natalia SumangkutMaret-1</v>
      </c>
      <c r="B434" s="12" t="str">
        <f t="shared" si="8"/>
        <v>Olivia Widyawaty SahambangungMaretVHTS</v>
      </c>
      <c r="C434" s="13" t="s">
        <v>175</v>
      </c>
      <c r="D434" s="14" t="s">
        <v>167</v>
      </c>
      <c r="E434" s="15" t="s">
        <v>27</v>
      </c>
      <c r="F434" s="15" t="s">
        <v>28</v>
      </c>
      <c r="G434" s="15">
        <f t="shared" si="13"/>
        <v>1320000</v>
      </c>
      <c r="H434" s="16">
        <v>66000</v>
      </c>
      <c r="I434" s="14" t="s">
        <v>23</v>
      </c>
      <c r="J434" s="17">
        <v>20</v>
      </c>
      <c r="K434" s="75" t="s">
        <v>579</v>
      </c>
      <c r="L434" s="32">
        <v>45719</v>
      </c>
      <c r="M434" s="25">
        <v>45736</v>
      </c>
      <c r="N434" s="16" t="e">
        <f t="shared" ca="1" si="9"/>
        <v>#NAME?</v>
      </c>
      <c r="O434" s="19"/>
      <c r="P434" s="19"/>
      <c r="Q434" s="20"/>
      <c r="R434" s="21" t="str">
        <f t="array" ref="R434">VLOOKUP(C434,DB!A:D,2,FALSE)</f>
        <v>Jln.Syalom</v>
      </c>
      <c r="S434" s="21" t="str">
        <f t="array" ref="S434">VLOOKUP(C434,DB!A:D,3,FALSE)</f>
        <v>lesti.sumangkut@gmail.com</v>
      </c>
      <c r="T434" s="22" t="s">
        <v>19</v>
      </c>
      <c r="U434" s="1" t="str">
        <f t="shared" si="10"/>
        <v>Lesti Natalia SumangkutMaret</v>
      </c>
      <c r="V434" s="23">
        <f t="shared" si="12"/>
        <v>45736</v>
      </c>
      <c r="X434" s="26">
        <f>VLOOKUP(CONCATENATE(C434,D434),'Honor 2025'!A:D,4,FALSE)</f>
        <v>1320000</v>
      </c>
      <c r="Y434" s="24"/>
      <c r="BE434" s="24"/>
      <c r="CK434" s="24"/>
      <c r="DQ434" s="24"/>
      <c r="EW434" s="24"/>
      <c r="GC434" s="24"/>
      <c r="HI434" s="24"/>
      <c r="IO434" s="24"/>
      <c r="JU434" s="24"/>
      <c r="LA434" s="24"/>
      <c r="MG434" s="24"/>
      <c r="NM434" s="24"/>
    </row>
    <row r="435" spans="1:377" ht="15" thickBot="1">
      <c r="A435" s="1" t="str">
        <f t="shared" si="7"/>
        <v>SRI RETNO PUSPITOMaret-1</v>
      </c>
      <c r="B435" s="12" t="str">
        <f t="shared" si="8"/>
        <v>Nik'mahMaretVHTS</v>
      </c>
      <c r="C435" s="13" t="s">
        <v>33</v>
      </c>
      <c r="D435" s="14" t="s">
        <v>167</v>
      </c>
      <c r="E435" s="15" t="s">
        <v>27</v>
      </c>
      <c r="F435" s="15" t="s">
        <v>85</v>
      </c>
      <c r="G435" s="15">
        <f t="shared" si="13"/>
        <v>1452000</v>
      </c>
      <c r="H435" s="16">
        <v>66000</v>
      </c>
      <c r="I435" s="14" t="s">
        <v>23</v>
      </c>
      <c r="J435" s="17">
        <v>22</v>
      </c>
      <c r="K435" s="74" t="s">
        <v>579</v>
      </c>
      <c r="L435" s="32">
        <v>45719</v>
      </c>
      <c r="M435" s="25">
        <v>45736</v>
      </c>
      <c r="N435" s="16" t="e">
        <f t="shared" ca="1" si="9"/>
        <v>#NAME?</v>
      </c>
      <c r="O435" s="19"/>
      <c r="P435" s="19"/>
      <c r="Q435" s="20"/>
      <c r="R435" s="21" t="str">
        <f t="array" ref="R435">VLOOKUP(C435,DB!A:D,2,FALSE)</f>
        <v>Jln A Yani 15 no 5 manado</v>
      </c>
      <c r="S435" s="21" t="str">
        <f t="array" ref="S435">VLOOKUP(C435,DB!A:D,3,FALSE)</f>
        <v>sriretnopuspito@gmail.com</v>
      </c>
      <c r="T435" s="22" t="s">
        <v>19</v>
      </c>
      <c r="U435" s="1" t="str">
        <f t="shared" si="10"/>
        <v>SRI RETNO PUSPITOMaret</v>
      </c>
      <c r="V435" s="23">
        <f t="shared" si="12"/>
        <v>45736</v>
      </c>
      <c r="X435" s="26">
        <f>VLOOKUP(CONCATENATE(C435,D435),'Honor 2025'!A:D,4,FALSE)</f>
        <v>1452000</v>
      </c>
      <c r="Y435" s="24"/>
      <c r="BE435" s="24"/>
      <c r="CK435" s="24"/>
      <c r="DQ435" s="24"/>
      <c r="EW435" s="24"/>
      <c r="GC435" s="24"/>
      <c r="HI435" s="24"/>
      <c r="IO435" s="24"/>
      <c r="JU435" s="24"/>
      <c r="LA435" s="24"/>
      <c r="MG435" s="24"/>
      <c r="NM435" s="24"/>
    </row>
    <row r="436" spans="1:377" ht="15" thickBot="1">
      <c r="A436" s="1" t="str">
        <f t="shared" si="7"/>
        <v>Steven Sorts Paulus AkayApril-1</v>
      </c>
      <c r="B436" s="12" t="str">
        <f t="shared" si="8"/>
        <v>Farhan, S.Tr.Stat.AprilPES</v>
      </c>
      <c r="C436" s="13" t="s">
        <v>25</v>
      </c>
      <c r="D436" s="14" t="s">
        <v>176</v>
      </c>
      <c r="E436" s="15" t="s">
        <v>21</v>
      </c>
      <c r="F436" s="15" t="s">
        <v>22</v>
      </c>
      <c r="G436" s="15">
        <f t="shared" si="13"/>
        <v>1749000</v>
      </c>
      <c r="H436" s="16">
        <v>53000</v>
      </c>
      <c r="I436" s="14" t="s">
        <v>23</v>
      </c>
      <c r="J436" s="17">
        <v>33</v>
      </c>
      <c r="K436" s="75" t="s">
        <v>579</v>
      </c>
      <c r="L436" s="32">
        <v>45755</v>
      </c>
      <c r="M436" s="32">
        <v>45777</v>
      </c>
      <c r="N436" s="16" t="e">
        <f t="shared" ca="1" si="9"/>
        <v>#NAME?</v>
      </c>
      <c r="O436" s="19"/>
      <c r="P436" s="19"/>
      <c r="Q436" s="20"/>
      <c r="R436" s="21" t="str">
        <f t="array" ref="R436">VLOOKUP(C436,DB!A:D,2,FALSE)</f>
        <v>PERUM GPI Jalan Delima 3 nomor 15</v>
      </c>
      <c r="S436" s="21" t="str">
        <f t="array" ref="S436">VLOOKUP(C436,DB!A:D,3,FALSE)</f>
        <v>epenakay@gmail.com</v>
      </c>
      <c r="T436" s="22" t="s">
        <v>19</v>
      </c>
      <c r="U436" s="1" t="str">
        <f t="shared" si="10"/>
        <v>Steven Sorts Paulus AkayApril</v>
      </c>
      <c r="V436" s="23">
        <f t="shared" si="12"/>
        <v>45777</v>
      </c>
      <c r="X436" s="26">
        <f>VLOOKUP(CONCATENATE(C436,D436),'Honor 2025'!A:D,4,FALSE)</f>
        <v>1749000</v>
      </c>
      <c r="Y436" s="24"/>
      <c r="BE436" s="24"/>
      <c r="CK436" s="24"/>
      <c r="DQ436" s="24"/>
      <c r="EW436" s="24"/>
      <c r="GC436" s="24"/>
      <c r="HI436" s="24"/>
      <c r="IO436" s="24"/>
      <c r="JU436" s="24"/>
      <c r="LA436" s="24"/>
      <c r="MG436" s="24"/>
      <c r="NM436" s="24"/>
    </row>
    <row r="437" spans="1:377" ht="15" thickBot="1">
      <c r="A437" s="1" t="str">
        <f t="shared" si="7"/>
        <v>Glendy Queen SupitApril-1</v>
      </c>
      <c r="B437" s="12" t="str">
        <f t="shared" si="8"/>
        <v>Kennedy UmadjiAprilVIMK25 Triwulanan</v>
      </c>
      <c r="C437" s="13" t="s">
        <v>86</v>
      </c>
      <c r="D437" s="14" t="s">
        <v>176</v>
      </c>
      <c r="E437" s="15" t="s">
        <v>177</v>
      </c>
      <c r="F437" s="15" t="s">
        <v>83</v>
      </c>
      <c r="G437" s="15">
        <f t="shared" si="13"/>
        <v>636000</v>
      </c>
      <c r="H437" s="16">
        <v>53000</v>
      </c>
      <c r="I437" s="14" t="s">
        <v>23</v>
      </c>
      <c r="J437" s="17">
        <v>12</v>
      </c>
      <c r="K437" s="74" t="s">
        <v>203</v>
      </c>
      <c r="L437" s="32">
        <v>45755</v>
      </c>
      <c r="M437" s="32">
        <v>45762</v>
      </c>
      <c r="N437" s="16" t="e">
        <f t="shared" ca="1" si="9"/>
        <v>#NAME?</v>
      </c>
      <c r="O437" s="19"/>
      <c r="P437" s="19"/>
      <c r="Q437" s="20"/>
      <c r="R437" s="21" t="str">
        <f t="array" ref="R437">VLOOKUP(C437,DB!A:D,2,FALSE)</f>
        <v>Bumi Nyiur Lk III</v>
      </c>
      <c r="S437" s="21" t="str">
        <f t="array" ref="S437">VLOOKUP(C437,DB!A:D,3,FALSE)</f>
        <v>glendyqueen1@gmail.com</v>
      </c>
      <c r="T437" s="22" t="s">
        <v>19</v>
      </c>
      <c r="U437" s="1" t="str">
        <f t="shared" si="10"/>
        <v>Glendy Queen SupitApril</v>
      </c>
      <c r="V437" s="23">
        <f t="shared" si="12"/>
        <v>45762</v>
      </c>
      <c r="X437" s="26">
        <f>VLOOKUP(CONCATENATE(C437,D437),'Honor 2025'!A:D,4,FALSE)</f>
        <v>1452000</v>
      </c>
      <c r="Y437" s="24"/>
      <c r="BE437" s="24"/>
      <c r="CK437" s="24"/>
      <c r="DQ437" s="24"/>
      <c r="EW437" s="24"/>
      <c r="GC437" s="24"/>
      <c r="HI437" s="24"/>
      <c r="IO437" s="24"/>
      <c r="JU437" s="24"/>
      <c r="LA437" s="24"/>
      <c r="MG437" s="24"/>
      <c r="NM437" s="24"/>
    </row>
    <row r="438" spans="1:377" ht="15" thickBot="1">
      <c r="A438" s="1" t="str">
        <f t="shared" si="7"/>
        <v>Meri adelina kalaloApril-1</v>
      </c>
      <c r="B438" s="12" t="str">
        <f t="shared" si="8"/>
        <v>Olivia Widyawaty SahambangungAprilVIMK25 Triwulanan</v>
      </c>
      <c r="C438" s="13" t="s">
        <v>81</v>
      </c>
      <c r="D438" s="14" t="s">
        <v>176</v>
      </c>
      <c r="E438" s="15" t="s">
        <v>177</v>
      </c>
      <c r="F438" s="15" t="s">
        <v>28</v>
      </c>
      <c r="G438" s="15">
        <f t="shared" si="13"/>
        <v>689000</v>
      </c>
      <c r="H438" s="16">
        <v>53000</v>
      </c>
      <c r="I438" s="14" t="s">
        <v>23</v>
      </c>
      <c r="J438" s="17">
        <v>13</v>
      </c>
      <c r="K438" s="75" t="s">
        <v>203</v>
      </c>
      <c r="L438" s="32">
        <v>45755</v>
      </c>
      <c r="M438" s="32">
        <v>45762</v>
      </c>
      <c r="N438" s="16" t="e">
        <f t="shared" ca="1" si="9"/>
        <v>#NAME?</v>
      </c>
      <c r="O438" s="19"/>
      <c r="P438" s="19"/>
      <c r="Q438" s="20"/>
      <c r="R438" s="21" t="str">
        <f t="array" ref="R438">VLOOKUP(C438,DB!A:D,2,FALSE)</f>
        <v>Ranotana weru lingkungan 4</v>
      </c>
      <c r="S438" s="21" t="str">
        <f t="array" ref="S438">VLOOKUP(C438,DB!A:D,3,FALSE)</f>
        <v>adelinakalalo73@gmail.com</v>
      </c>
      <c r="T438" s="22" t="s">
        <v>19</v>
      </c>
      <c r="U438" s="1" t="str">
        <f t="shared" si="10"/>
        <v>Meri adelina kalaloApril</v>
      </c>
      <c r="V438" s="23">
        <f t="shared" si="12"/>
        <v>45762</v>
      </c>
      <c r="X438" s="26">
        <f>VLOOKUP(CONCATENATE(C438,D438),'Honor 2025'!A:D,4,FALSE)</f>
        <v>689000</v>
      </c>
      <c r="Y438" s="24"/>
      <c r="BE438" s="24"/>
      <c r="CK438" s="24"/>
      <c r="DQ438" s="24"/>
      <c r="EW438" s="24"/>
      <c r="GC438" s="24"/>
      <c r="HI438" s="24"/>
      <c r="IO438" s="24"/>
      <c r="JU438" s="24"/>
      <c r="LA438" s="24"/>
      <c r="MG438" s="24"/>
      <c r="NM438" s="24"/>
    </row>
    <row r="439" spans="1:377" ht="15" thickBot="1">
      <c r="A439" s="1" t="str">
        <f t="shared" si="7"/>
        <v>YUDITH Y MARJUNIApril-1</v>
      </c>
      <c r="B439" s="12" t="str">
        <f t="shared" si="8"/>
        <v>Rikky Marco Williem Jotam RugianAprilVIMK25 Triwulanan</v>
      </c>
      <c r="C439" s="13" t="s">
        <v>171</v>
      </c>
      <c r="D439" s="14" t="s">
        <v>176</v>
      </c>
      <c r="E439" s="15" t="s">
        <v>177</v>
      </c>
      <c r="F439" s="15" t="s">
        <v>130</v>
      </c>
      <c r="G439" s="15">
        <f t="shared" si="13"/>
        <v>318000</v>
      </c>
      <c r="H439" s="16">
        <v>53000</v>
      </c>
      <c r="I439" s="14" t="s">
        <v>23</v>
      </c>
      <c r="J439" s="17">
        <v>6</v>
      </c>
      <c r="K439" s="74" t="s">
        <v>203</v>
      </c>
      <c r="L439" s="32">
        <v>45755</v>
      </c>
      <c r="M439" s="32">
        <v>45762</v>
      </c>
      <c r="N439" s="16" t="e">
        <f t="shared" ca="1" si="9"/>
        <v>#NAME?</v>
      </c>
      <c r="O439" s="19"/>
      <c r="P439" s="19"/>
      <c r="Q439" s="20"/>
      <c r="R439" s="21" t="str">
        <f t="array" ref="R439">VLOOKUP(C439,DB!A:D,2,FALSE)</f>
        <v>Tuminting lingkungan 4</v>
      </c>
      <c r="S439" s="21" t="str">
        <f t="array" ref="S439">VLOOKUP(C439,DB!A:D,3,FALSE)</f>
        <v>yudithmarjuni.03@gmail.com</v>
      </c>
      <c r="T439" s="22" t="s">
        <v>19</v>
      </c>
      <c r="U439" s="1" t="str">
        <f t="shared" si="10"/>
        <v>YUDITH Y MARJUNIApril</v>
      </c>
      <c r="V439" s="23">
        <f t="shared" si="12"/>
        <v>45762</v>
      </c>
      <c r="X439" s="26">
        <f>VLOOKUP(CONCATENATE(C439,D439),'Honor 2025'!A:D,4,FALSE)</f>
        <v>318000</v>
      </c>
      <c r="Y439" s="24"/>
      <c r="BE439" s="24"/>
      <c r="CK439" s="24"/>
      <c r="DQ439" s="24"/>
      <c r="EW439" s="24"/>
      <c r="GC439" s="24"/>
      <c r="HI439" s="24"/>
      <c r="IO439" s="24"/>
      <c r="JU439" s="24"/>
      <c r="LA439" s="24"/>
      <c r="MG439" s="24"/>
      <c r="NM439" s="24"/>
    </row>
    <row r="440" spans="1:377" ht="15" thickBot="1">
      <c r="A440" s="1" t="str">
        <f t="shared" si="7"/>
        <v>Sri MulyawatiApril-1</v>
      </c>
      <c r="B440" s="12" t="str">
        <f t="shared" si="8"/>
        <v>Ricky, A.MdAprilVIMK25 Triwulanan</v>
      </c>
      <c r="C440" s="13" t="s">
        <v>51</v>
      </c>
      <c r="D440" s="14" t="s">
        <v>176</v>
      </c>
      <c r="E440" s="15" t="s">
        <v>177</v>
      </c>
      <c r="F440" s="27" t="s">
        <v>178</v>
      </c>
      <c r="G440" s="15">
        <f t="shared" si="13"/>
        <v>583000</v>
      </c>
      <c r="H440" s="16">
        <v>53000</v>
      </c>
      <c r="I440" s="14" t="s">
        <v>23</v>
      </c>
      <c r="J440" s="17">
        <v>11</v>
      </c>
      <c r="K440" s="75" t="s">
        <v>203</v>
      </c>
      <c r="L440" s="32">
        <v>45755</v>
      </c>
      <c r="M440" s="32">
        <v>45762</v>
      </c>
      <c r="N440" s="16" t="e">
        <f t="shared" ca="1" si="9"/>
        <v>#NAME?</v>
      </c>
      <c r="O440" s="19"/>
      <c r="P440" s="19"/>
      <c r="Q440" s="20"/>
      <c r="R440" s="21" t="str">
        <f t="array" ref="R440">VLOOKUP(C440,DB!A:D,2,FALSE)</f>
        <v>Jl Wiratama no 4 lingkungan 7</v>
      </c>
      <c r="S440" s="21" t="str">
        <f t="array" ref="S440">VLOOKUP(C440,DB!A:D,3,FALSE)</f>
        <v>mulyawatisrie75@gmail.com</v>
      </c>
      <c r="T440" s="22" t="s">
        <v>19</v>
      </c>
      <c r="U440" s="1" t="str">
        <f t="shared" si="10"/>
        <v>Sri MulyawatiApril</v>
      </c>
      <c r="V440" s="23">
        <f t="shared" si="12"/>
        <v>45762</v>
      </c>
      <c r="X440" s="26">
        <f>VLOOKUP(CONCATENATE(C440,D440),'Honor 2025'!A:D,4,FALSE)</f>
        <v>3072000</v>
      </c>
      <c r="Y440" s="24"/>
      <c r="BE440" s="24"/>
      <c r="CK440" s="24"/>
      <c r="DQ440" s="24"/>
      <c r="EW440" s="24"/>
      <c r="GC440" s="24"/>
      <c r="HI440" s="24"/>
      <c r="IO440" s="24"/>
      <c r="JU440" s="24"/>
      <c r="LA440" s="24"/>
      <c r="MG440" s="24"/>
      <c r="NM440" s="24"/>
    </row>
    <row r="441" spans="1:377" ht="15" thickBot="1">
      <c r="A441" s="1" t="str">
        <f t="shared" si="7"/>
        <v>Cynthia Josephina Simei KawatakApril-1</v>
      </c>
      <c r="B441" s="12" t="str">
        <f t="shared" si="8"/>
        <v>Ricky, A.MdAprilVIMK25 Triwulanan</v>
      </c>
      <c r="C441" s="13" t="s">
        <v>128</v>
      </c>
      <c r="D441" s="14" t="s">
        <v>176</v>
      </c>
      <c r="E441" s="15" t="s">
        <v>177</v>
      </c>
      <c r="F441" s="27" t="s">
        <v>179</v>
      </c>
      <c r="G441" s="15">
        <f t="shared" si="13"/>
        <v>742000</v>
      </c>
      <c r="H441" s="16">
        <v>53000</v>
      </c>
      <c r="I441" s="14" t="s">
        <v>23</v>
      </c>
      <c r="J441" s="17">
        <v>14</v>
      </c>
      <c r="K441" s="74" t="s">
        <v>203</v>
      </c>
      <c r="L441" s="32">
        <v>45755</v>
      </c>
      <c r="M441" s="32">
        <v>45762</v>
      </c>
      <c r="N441" s="16" t="e">
        <f t="shared" ca="1" si="9"/>
        <v>#NAME?</v>
      </c>
      <c r="O441" s="19"/>
      <c r="P441" s="19"/>
      <c r="Q441" s="20"/>
      <c r="R441" s="21" t="str">
        <f t="array" ref="R441">VLOOKUP(C441,DB!A:D,2,FALSE)</f>
        <v>Lingkungan 3 Kelurahan Tikala Ares</v>
      </c>
      <c r="S441" s="21" t="str">
        <f t="array" ref="S441">VLOOKUP(C441,DB!A:D,3,FALSE)</f>
        <v>cynthiakawatak36@gmail.com</v>
      </c>
      <c r="T441" s="22" t="s">
        <v>19</v>
      </c>
      <c r="U441" s="1" t="str">
        <f t="shared" si="10"/>
        <v>Cynthia Josephina Simei KawatakApril</v>
      </c>
      <c r="V441" s="23">
        <f t="shared" si="12"/>
        <v>45762</v>
      </c>
      <c r="X441" s="26">
        <f>VLOOKUP(CONCATENATE(C441,D441),'Honor 2025'!A:D,4,FALSE)</f>
        <v>742000</v>
      </c>
      <c r="Y441" s="24"/>
      <c r="BE441" s="24"/>
      <c r="CK441" s="24"/>
      <c r="DQ441" s="24"/>
      <c r="EW441" s="24"/>
      <c r="GC441" s="24"/>
      <c r="HI441" s="24"/>
      <c r="IO441" s="24"/>
      <c r="JU441" s="24"/>
      <c r="LA441" s="24"/>
      <c r="MG441" s="24"/>
      <c r="NM441" s="24"/>
    </row>
    <row r="442" spans="1:377" ht="15" thickBot="1">
      <c r="A442" s="1" t="str">
        <f t="shared" si="7"/>
        <v>Javey Linda TambayongApril-1</v>
      </c>
      <c r="B442" s="12" t="str">
        <f t="shared" si="8"/>
        <v>Olivia Widyawaty SahambangungAprilVIMK25 Triwulanan</v>
      </c>
      <c r="C442" s="13" t="s">
        <v>84</v>
      </c>
      <c r="D442" s="14" t="s">
        <v>176</v>
      </c>
      <c r="E442" s="15" t="s">
        <v>177</v>
      </c>
      <c r="F442" s="15" t="s">
        <v>28</v>
      </c>
      <c r="G442" s="15">
        <f t="shared" si="13"/>
        <v>212000</v>
      </c>
      <c r="H442" s="16">
        <v>53000</v>
      </c>
      <c r="I442" s="14" t="s">
        <v>23</v>
      </c>
      <c r="J442" s="17">
        <v>4</v>
      </c>
      <c r="K442" s="75" t="s">
        <v>203</v>
      </c>
      <c r="L442" s="32">
        <v>45755</v>
      </c>
      <c r="M442" s="32">
        <v>45762</v>
      </c>
      <c r="N442" s="16" t="e">
        <f t="shared" ca="1" si="9"/>
        <v>#NAME?</v>
      </c>
      <c r="O442" s="19"/>
      <c r="P442" s="19"/>
      <c r="Q442" s="20"/>
      <c r="R442" s="21" t="str">
        <f t="array" ref="R442">VLOOKUP(C442,DB!A:D,2,FALSE)</f>
        <v>Lingkungan 5 Ranotana Weru Wanea Manado</v>
      </c>
      <c r="S442" s="21" t="str">
        <f t="array" ref="S442">VLOOKUP(C442,DB!A:D,3,FALSE)</f>
        <v>javeytambayong364@gmail.com</v>
      </c>
      <c r="T442" s="22" t="s">
        <v>19</v>
      </c>
      <c r="U442" s="1" t="str">
        <f t="shared" si="10"/>
        <v>Javey Linda TambayongApril</v>
      </c>
      <c r="V442" s="23">
        <f t="shared" si="12"/>
        <v>45762</v>
      </c>
      <c r="X442" s="26">
        <f>VLOOKUP(CONCATENATE(C442,D442),'Honor 2025'!A:D,4,FALSE)</f>
        <v>212000</v>
      </c>
      <c r="Y442" s="24"/>
      <c r="BE442" s="24"/>
      <c r="CK442" s="24"/>
      <c r="DQ442" s="24"/>
      <c r="EW442" s="24"/>
      <c r="GC442" s="24"/>
      <c r="HI442" s="24"/>
      <c r="IO442" s="24"/>
      <c r="JU442" s="24"/>
      <c r="LA442" s="24"/>
      <c r="MG442" s="24"/>
      <c r="NM442" s="24"/>
    </row>
    <row r="443" spans="1:377" ht="15" thickBot="1">
      <c r="A443" s="1" t="str">
        <f t="shared" si="7"/>
        <v>Prisila kristiani pangemananApril-1</v>
      </c>
      <c r="B443" s="12" t="str">
        <f t="shared" si="8"/>
        <v>Kennedy UmadjiAprilVIMK25 Triwulanan</v>
      </c>
      <c r="C443" s="13" t="s">
        <v>74</v>
      </c>
      <c r="D443" s="14" t="s">
        <v>176</v>
      </c>
      <c r="E443" s="15" t="s">
        <v>177</v>
      </c>
      <c r="F443" s="15" t="s">
        <v>83</v>
      </c>
      <c r="G443" s="15">
        <f t="shared" si="13"/>
        <v>318000</v>
      </c>
      <c r="H443" s="16">
        <v>53000</v>
      </c>
      <c r="I443" s="14" t="s">
        <v>23</v>
      </c>
      <c r="J443" s="17">
        <v>6</v>
      </c>
      <c r="K443" s="74" t="s">
        <v>203</v>
      </c>
      <c r="L443" s="32">
        <v>45755</v>
      </c>
      <c r="M443" s="32">
        <v>45762</v>
      </c>
      <c r="N443" s="16" t="e">
        <f t="shared" ca="1" si="9"/>
        <v>#NAME?</v>
      </c>
      <c r="O443" s="19"/>
      <c r="P443" s="19"/>
      <c r="Q443" s="20"/>
      <c r="R443" s="21" t="str">
        <f t="array" ref="R443">VLOOKUP(C443,DB!A:D,2,FALSE)</f>
        <v>Jalan samratulangi 18 no 5</v>
      </c>
      <c r="S443" s="21" t="str">
        <f t="array" ref="S443">VLOOKUP(C443,DB!A:D,3,FALSE)</f>
        <v>prisilakristianipangemanan@gmail.com</v>
      </c>
      <c r="T443" s="22" t="s">
        <v>19</v>
      </c>
      <c r="U443" s="1" t="str">
        <f t="shared" si="10"/>
        <v>Prisila kristiani pangemananApril</v>
      </c>
      <c r="V443" s="23">
        <f t="shared" si="12"/>
        <v>45762</v>
      </c>
      <c r="X443" s="26">
        <f>VLOOKUP(CONCATENATE(C443,D443),'Honor 2025'!A:D,4,FALSE)</f>
        <v>978000</v>
      </c>
      <c r="Y443" s="24"/>
      <c r="BE443" s="24"/>
      <c r="CK443" s="24"/>
      <c r="DQ443" s="24"/>
      <c r="EW443" s="24"/>
      <c r="GC443" s="24"/>
      <c r="HI443" s="24"/>
      <c r="IO443" s="24"/>
      <c r="JU443" s="24"/>
      <c r="LA443" s="24"/>
      <c r="MG443" s="24"/>
      <c r="NM443" s="24"/>
    </row>
    <row r="444" spans="1:377" ht="15" thickBot="1">
      <c r="A444" s="1" t="str">
        <f t="shared" si="7"/>
        <v>Grace Angel EndungunaungApril-1</v>
      </c>
      <c r="B444" s="12" t="str">
        <f t="shared" si="8"/>
        <v>Rikky Marco Williem Jotam RugianAprilVIMK25 Triwulanan</v>
      </c>
      <c r="C444" s="13" t="s">
        <v>133</v>
      </c>
      <c r="D444" s="14" t="s">
        <v>176</v>
      </c>
      <c r="E444" s="15" t="s">
        <v>177</v>
      </c>
      <c r="F444" s="15" t="s">
        <v>130</v>
      </c>
      <c r="G444" s="15">
        <f t="shared" si="13"/>
        <v>265000</v>
      </c>
      <c r="H444" s="16">
        <v>53000</v>
      </c>
      <c r="I444" s="14" t="s">
        <v>23</v>
      </c>
      <c r="J444" s="17">
        <v>5</v>
      </c>
      <c r="K444" s="75" t="s">
        <v>203</v>
      </c>
      <c r="L444" s="32">
        <v>45755</v>
      </c>
      <c r="M444" s="32">
        <v>45762</v>
      </c>
      <c r="N444" s="16" t="e">
        <f t="shared" ca="1" si="9"/>
        <v>#NAME?</v>
      </c>
      <c r="O444" s="19"/>
      <c r="P444" s="19"/>
      <c r="Q444" s="20"/>
      <c r="R444" s="21" t="str">
        <f t="array" ref="R444">VLOOKUP(C444,DB!A:D,2,FALSE)</f>
        <v>Jl.raya molas</v>
      </c>
      <c r="S444" s="21" t="str">
        <f t="array" ref="S444">VLOOKUP(C444,DB!A:D,3,FALSE)</f>
        <v>nyonyamallo@gmail.com</v>
      </c>
      <c r="T444" s="22" t="s">
        <v>19</v>
      </c>
      <c r="U444" s="1" t="str">
        <f t="shared" si="10"/>
        <v>Grace Angel EndungunaungApril</v>
      </c>
      <c r="V444" s="23">
        <f t="shared" si="12"/>
        <v>45762</v>
      </c>
      <c r="X444" s="26">
        <f>VLOOKUP(CONCATENATE(C444,D444),'Honor 2025'!A:D,4,FALSE)</f>
        <v>265000</v>
      </c>
      <c r="Y444" s="24"/>
      <c r="BE444" s="24"/>
      <c r="CK444" s="24"/>
      <c r="DQ444" s="24"/>
      <c r="EW444" s="24"/>
      <c r="GC444" s="24"/>
      <c r="HI444" s="24"/>
      <c r="IO444" s="24"/>
      <c r="JU444" s="24"/>
      <c r="LA444" s="24"/>
      <c r="MG444" s="24"/>
      <c r="NM444" s="24"/>
    </row>
    <row r="445" spans="1:377" ht="15" thickBot="1">
      <c r="A445" s="1" t="str">
        <f t="shared" si="7"/>
        <v>Adriana TandajuApril-1</v>
      </c>
      <c r="B445" s="12" t="str">
        <f t="shared" si="8"/>
        <v>AprilSurvei Harga Konsumen (HK 1.1 Pasar)</v>
      </c>
      <c r="C445" s="33" t="s">
        <v>36</v>
      </c>
      <c r="D445" s="14" t="s">
        <v>176</v>
      </c>
      <c r="E445" s="34" t="s">
        <v>37</v>
      </c>
      <c r="F445" s="35"/>
      <c r="G445" s="36">
        <f t="shared" si="13"/>
        <v>180000</v>
      </c>
      <c r="H445" s="37">
        <v>45000</v>
      </c>
      <c r="I445" s="38" t="s">
        <v>23</v>
      </c>
      <c r="J445" s="39">
        <v>4</v>
      </c>
      <c r="K445" s="74" t="s">
        <v>159</v>
      </c>
      <c r="L445" s="32">
        <v>45755</v>
      </c>
      <c r="M445" s="32">
        <v>45762</v>
      </c>
      <c r="N445" s="16" t="e">
        <f t="shared" ca="1" si="9"/>
        <v>#NAME?</v>
      </c>
      <c r="O445" s="19"/>
      <c r="P445" s="19"/>
      <c r="Q445" s="20"/>
      <c r="R445" s="21" t="str">
        <f t="array" ref="R445">VLOOKUP(C445,DB!A:D,2,FALSE)</f>
        <v>JL.PRAMUKA NO.29</v>
      </c>
      <c r="S445" s="21" t="str">
        <f t="array" ref="S445">VLOOKUP(C445,DB!A:D,3,FALSE)</f>
        <v>annetandayu553@gmail.com</v>
      </c>
      <c r="T445" s="22" t="s">
        <v>19</v>
      </c>
      <c r="U445" s="1" t="str">
        <f t="shared" si="10"/>
        <v>Adriana TandajuApril</v>
      </c>
      <c r="V445" s="23">
        <f t="shared" si="12"/>
        <v>45762</v>
      </c>
      <c r="X445" s="26">
        <f>VLOOKUP(CONCATENATE(C445,D445),'Honor 2025'!A:D,4,FALSE)</f>
        <v>2564000</v>
      </c>
      <c r="Y445" s="24"/>
      <c r="BE445" s="24"/>
      <c r="CK445" s="24"/>
      <c r="DQ445" s="24"/>
      <c r="EW445" s="24"/>
      <c r="GC445" s="24"/>
      <c r="HI445" s="24"/>
      <c r="IO445" s="24"/>
      <c r="JU445" s="24"/>
      <c r="LA445" s="24"/>
      <c r="MG445" s="24"/>
      <c r="NM445" s="24"/>
    </row>
    <row r="446" spans="1:377" ht="15" thickBot="1">
      <c r="A446" s="1" t="str">
        <f t="shared" si="7"/>
        <v>Stephen christiani kenteyApril-1</v>
      </c>
      <c r="B446" s="12" t="str">
        <f t="shared" si="8"/>
        <v>AprilSurvei Harga Konsumen (HK 1.1 Pasar)</v>
      </c>
      <c r="C446" s="40" t="s">
        <v>43</v>
      </c>
      <c r="D446" s="14" t="s">
        <v>176</v>
      </c>
      <c r="E446" s="29" t="s">
        <v>37</v>
      </c>
      <c r="F446" s="41"/>
      <c r="G446" s="42">
        <f t="shared" si="13"/>
        <v>180000</v>
      </c>
      <c r="H446" s="43">
        <v>45000</v>
      </c>
      <c r="I446" s="28" t="s">
        <v>23</v>
      </c>
      <c r="J446" s="44">
        <v>4</v>
      </c>
      <c r="K446" s="75" t="s">
        <v>159</v>
      </c>
      <c r="L446" s="32">
        <v>45748</v>
      </c>
      <c r="M446" s="32">
        <v>45776</v>
      </c>
      <c r="N446" s="16" t="e">
        <f t="shared" ca="1" si="9"/>
        <v>#NAME?</v>
      </c>
      <c r="O446" s="19"/>
      <c r="P446" s="19"/>
      <c r="Q446" s="20"/>
      <c r="R446" s="21" t="str">
        <f t="array" ref="R446">VLOOKUP(C446,DB!A:D,2,FALSE)</f>
        <v>Ranotana weru lingkungan 5</v>
      </c>
      <c r="S446" s="21" t="str">
        <f t="array" ref="S446">VLOOKUP(C446,DB!A:D,3,FALSE)</f>
        <v>Stephenkentey@gmail.com</v>
      </c>
      <c r="T446" s="22" t="s">
        <v>19</v>
      </c>
      <c r="U446" s="1" t="str">
        <f t="shared" si="10"/>
        <v>Stephen christiani kenteyApril</v>
      </c>
      <c r="V446" s="23">
        <f t="shared" si="12"/>
        <v>45776</v>
      </c>
      <c r="X446" s="26">
        <f>VLOOKUP(CONCATENATE(C446,D446),'Honor 2025'!A:D,4,FALSE)</f>
        <v>1428000</v>
      </c>
      <c r="Y446" s="24"/>
      <c r="BE446" s="24"/>
      <c r="CK446" s="24"/>
      <c r="DQ446" s="24"/>
      <c r="EW446" s="24"/>
      <c r="GC446" s="24"/>
      <c r="HI446" s="24"/>
      <c r="IO446" s="24"/>
      <c r="JU446" s="24"/>
      <c r="LA446" s="24"/>
      <c r="MG446" s="24"/>
      <c r="NM446" s="24"/>
    </row>
    <row r="447" spans="1:377" ht="15" thickBot="1">
      <c r="A447" s="1" t="str">
        <f t="shared" si="7"/>
        <v>Roy MakalewApril-1</v>
      </c>
      <c r="B447" s="12" t="str">
        <f t="shared" si="8"/>
        <v>AprilSurvei Harga Konsumen (HK 1.1 Pasar)</v>
      </c>
      <c r="C447" s="33" t="s">
        <v>44</v>
      </c>
      <c r="D447" s="14" t="s">
        <v>176</v>
      </c>
      <c r="E447" s="34" t="s">
        <v>37</v>
      </c>
      <c r="F447" s="35"/>
      <c r="G447" s="36">
        <f t="shared" si="13"/>
        <v>180000</v>
      </c>
      <c r="H447" s="37">
        <v>45000</v>
      </c>
      <c r="I447" s="38" t="s">
        <v>23</v>
      </c>
      <c r="J447" s="39">
        <v>4</v>
      </c>
      <c r="K447" s="74" t="s">
        <v>159</v>
      </c>
      <c r="L447" s="32">
        <v>45748</v>
      </c>
      <c r="M447" s="32">
        <v>45776</v>
      </c>
      <c r="N447" s="16" t="e">
        <f t="shared" ca="1" si="9"/>
        <v>#NAME?</v>
      </c>
      <c r="O447" s="19"/>
      <c r="P447" s="19"/>
      <c r="Q447" s="20"/>
      <c r="R447" s="21" t="str">
        <f t="array" ref="R447">VLOOKUP(C447,DB!A:D,2,FALSE)</f>
        <v>Jalan Kleak 77, no 58</v>
      </c>
      <c r="S447" s="21" t="str">
        <f t="array" ref="S447">VLOOKUP(C447,DB!A:D,3,FALSE)</f>
        <v>roymakalew2511@gmail.com</v>
      </c>
      <c r="T447" s="22" t="s">
        <v>19</v>
      </c>
      <c r="U447" s="1" t="str">
        <f t="shared" si="10"/>
        <v>Roy MakalewApril</v>
      </c>
      <c r="V447" s="23">
        <f t="shared" si="12"/>
        <v>45776</v>
      </c>
      <c r="X447" s="26">
        <f>VLOOKUP(CONCATENATE(C447,D447),'Honor 2025'!A:D,4,FALSE)</f>
        <v>2151000</v>
      </c>
      <c r="Y447" s="24"/>
      <c r="BE447" s="24"/>
      <c r="CK447" s="24"/>
      <c r="DQ447" s="24"/>
      <c r="EW447" s="24"/>
      <c r="GC447" s="24"/>
      <c r="HI447" s="24"/>
      <c r="IO447" s="24"/>
      <c r="JU447" s="24"/>
      <c r="LA447" s="24"/>
      <c r="MG447" s="24"/>
      <c r="NM447" s="24"/>
    </row>
    <row r="448" spans="1:377" ht="15" thickBot="1">
      <c r="A448" s="1" t="str">
        <f t="shared" si="7"/>
        <v>Feibe Ireine Syalome MaramisApril-1</v>
      </c>
      <c r="B448" s="12" t="str">
        <f t="shared" si="8"/>
        <v>AprilSurvei Harga Konsumen (HK 1.1 Pasar)</v>
      </c>
      <c r="C448" s="40" t="s">
        <v>47</v>
      </c>
      <c r="D448" s="14" t="s">
        <v>176</v>
      </c>
      <c r="E448" s="29" t="s">
        <v>37</v>
      </c>
      <c r="F448" s="41"/>
      <c r="G448" s="42">
        <f t="shared" si="13"/>
        <v>180000</v>
      </c>
      <c r="H448" s="43">
        <v>45000</v>
      </c>
      <c r="I448" s="28" t="s">
        <v>23</v>
      </c>
      <c r="J448" s="44">
        <v>4</v>
      </c>
      <c r="K448" s="75" t="s">
        <v>159</v>
      </c>
      <c r="L448" s="32">
        <v>45748</v>
      </c>
      <c r="M448" s="32">
        <v>45776</v>
      </c>
      <c r="N448" s="16" t="e">
        <f t="shared" ca="1" si="9"/>
        <v>#NAME?</v>
      </c>
      <c r="O448" s="19"/>
      <c r="P448" s="19"/>
      <c r="Q448" s="20"/>
      <c r="R448" s="21" t="str">
        <f t="array" ref="R448">VLOOKUP(C448,DB!A:D,2,FALSE)</f>
        <v>Ranotana Weru</v>
      </c>
      <c r="S448" s="21" t="str">
        <f t="array" ref="S448">VLOOKUP(C448,DB!A:D,3,FALSE)</f>
        <v>feibemaramis0202@gmail.com</v>
      </c>
      <c r="T448" s="22" t="s">
        <v>19</v>
      </c>
      <c r="U448" s="1" t="str">
        <f t="shared" si="10"/>
        <v>Feibe Ireine Syalome MaramisApril</v>
      </c>
      <c r="V448" s="23">
        <f t="shared" si="12"/>
        <v>45776</v>
      </c>
      <c r="X448" s="26">
        <f>VLOOKUP(CONCATENATE(C448,D448),'Honor 2025'!A:D,4,FALSE)</f>
        <v>1875000</v>
      </c>
      <c r="Y448" s="24"/>
      <c r="BE448" s="24"/>
      <c r="CK448" s="24"/>
      <c r="DQ448" s="24"/>
      <c r="EW448" s="24"/>
      <c r="GC448" s="24"/>
      <c r="HI448" s="24"/>
      <c r="IO448" s="24"/>
      <c r="JU448" s="24"/>
      <c r="LA448" s="24"/>
      <c r="MG448" s="24"/>
      <c r="NM448" s="24"/>
    </row>
    <row r="449" spans="1:377" ht="15" thickBot="1">
      <c r="A449" s="1" t="str">
        <f t="shared" si="7"/>
        <v>Susly Yuliana SeneweApril-1</v>
      </c>
      <c r="B449" s="12" t="str">
        <f t="shared" si="8"/>
        <v>AprilSurvei Harga Konsumen (HK 1.1 Pasar)</v>
      </c>
      <c r="C449" s="33" t="s">
        <v>48</v>
      </c>
      <c r="D449" s="14" t="s">
        <v>176</v>
      </c>
      <c r="E449" s="34" t="s">
        <v>37</v>
      </c>
      <c r="F449" s="35"/>
      <c r="G449" s="36">
        <f t="shared" si="13"/>
        <v>180000</v>
      </c>
      <c r="H449" s="37">
        <v>45000</v>
      </c>
      <c r="I449" s="38" t="s">
        <v>23</v>
      </c>
      <c r="J449" s="39">
        <v>4</v>
      </c>
      <c r="K449" s="74" t="s">
        <v>159</v>
      </c>
      <c r="L449" s="32">
        <v>45748</v>
      </c>
      <c r="M449" s="32">
        <v>45776</v>
      </c>
      <c r="N449" s="16" t="e">
        <f t="shared" ca="1" si="9"/>
        <v>#NAME?</v>
      </c>
      <c r="O449" s="19"/>
      <c r="P449" s="19"/>
      <c r="Q449" s="20"/>
      <c r="R449" s="21" t="str">
        <f t="array" ref="R449">VLOOKUP(C449,DB!A:D,2,FALSE)</f>
        <v>Jalan Lumimuut 5 Mahakeret Timur lingk.3</v>
      </c>
      <c r="S449" s="21" t="str">
        <f t="array" ref="S449">VLOOKUP(C449,DB!A:D,3,FALSE)</f>
        <v>suslysenewe@gmail.com</v>
      </c>
      <c r="T449" s="22" t="s">
        <v>19</v>
      </c>
      <c r="U449" s="1" t="str">
        <f t="shared" si="10"/>
        <v>Susly Yuliana SeneweApril</v>
      </c>
      <c r="V449" s="23">
        <f t="shared" si="12"/>
        <v>45776</v>
      </c>
      <c r="X449" s="26">
        <f>VLOOKUP(CONCATENATE(C449,D449),'Honor 2025'!A:D,4,FALSE)</f>
        <v>1419000</v>
      </c>
      <c r="Y449" s="24"/>
      <c r="BE449" s="24"/>
      <c r="CK449" s="24"/>
      <c r="DQ449" s="24"/>
      <c r="EW449" s="24"/>
      <c r="GC449" s="24"/>
      <c r="HI449" s="24"/>
      <c r="IO449" s="24"/>
      <c r="JU449" s="24"/>
      <c r="LA449" s="24"/>
      <c r="MG449" s="24"/>
      <c r="NM449" s="24"/>
    </row>
    <row r="450" spans="1:377" ht="15" thickBot="1">
      <c r="A450" s="1" t="str">
        <f t="shared" si="7"/>
        <v>Heny RumambiApril-1</v>
      </c>
      <c r="B450" s="12" t="str">
        <f t="shared" si="8"/>
        <v>AprilSurvei Harga Konsumen (HK 1.1 Pasar)</v>
      </c>
      <c r="C450" s="40" t="s">
        <v>49</v>
      </c>
      <c r="D450" s="14" t="s">
        <v>176</v>
      </c>
      <c r="E450" s="29" t="s">
        <v>37</v>
      </c>
      <c r="F450" s="41"/>
      <c r="G450" s="42">
        <f t="shared" si="13"/>
        <v>180000</v>
      </c>
      <c r="H450" s="43">
        <v>45000</v>
      </c>
      <c r="I450" s="28" t="s">
        <v>23</v>
      </c>
      <c r="J450" s="44">
        <v>4</v>
      </c>
      <c r="K450" s="75" t="s">
        <v>159</v>
      </c>
      <c r="L450" s="32">
        <v>45748</v>
      </c>
      <c r="M450" s="32">
        <v>45776</v>
      </c>
      <c r="N450" s="16" t="e">
        <f t="shared" ca="1" si="9"/>
        <v>#NAME?</v>
      </c>
      <c r="O450" s="19"/>
      <c r="P450" s="19"/>
      <c r="Q450" s="20"/>
      <c r="R450" s="21" t="str">
        <f t="array" ref="R450">VLOOKUP(C450,DB!A:D,2,FALSE)</f>
        <v>Jl. Ringkeng BTN Puskopad blok C No. 49A</v>
      </c>
      <c r="S450" s="21" t="str">
        <f t="array" ref="S450">VLOOKUP(C450,DB!A:D,3,FALSE)</f>
        <v>henyrumambi@gmail.com</v>
      </c>
      <c r="T450" s="22" t="s">
        <v>19</v>
      </c>
      <c r="U450" s="1" t="str">
        <f t="shared" si="10"/>
        <v>Heny RumambiApril</v>
      </c>
      <c r="V450" s="23">
        <f t="shared" si="12"/>
        <v>45776</v>
      </c>
      <c r="X450" s="26">
        <f>VLOOKUP(CONCATENATE(C450,D450),'Honor 2025'!A:D,4,FALSE)</f>
        <v>1576000</v>
      </c>
      <c r="Y450" s="24"/>
      <c r="BE450" s="24"/>
      <c r="CK450" s="24"/>
      <c r="DQ450" s="24"/>
      <c r="EW450" s="24"/>
      <c r="GC450" s="24"/>
      <c r="HI450" s="24"/>
      <c r="IO450" s="24"/>
      <c r="JU450" s="24"/>
      <c r="LA450" s="24"/>
      <c r="MG450" s="24"/>
      <c r="NM450" s="24"/>
    </row>
    <row r="451" spans="1:377" ht="15" thickBot="1">
      <c r="A451" s="1" t="str">
        <f t="shared" si="7"/>
        <v>Sri MulyawatiApril-2</v>
      </c>
      <c r="B451" s="12" t="str">
        <f t="shared" si="8"/>
        <v>AprilSurvei Harga Konsumen (HK 1.1 Outlet)</v>
      </c>
      <c r="C451" s="33" t="s">
        <v>51</v>
      </c>
      <c r="D451" s="14" t="s">
        <v>176</v>
      </c>
      <c r="E451" s="34" t="s">
        <v>52</v>
      </c>
      <c r="F451" s="35"/>
      <c r="G451" s="36">
        <f t="shared" si="13"/>
        <v>240000</v>
      </c>
      <c r="H451" s="37">
        <v>20000</v>
      </c>
      <c r="I451" s="38" t="s">
        <v>23</v>
      </c>
      <c r="J451" s="39">
        <v>12</v>
      </c>
      <c r="K451" s="74" t="s">
        <v>159</v>
      </c>
      <c r="L451" s="32">
        <v>45748</v>
      </c>
      <c r="M451" s="32">
        <v>45776</v>
      </c>
      <c r="N451" s="16" t="e">
        <f t="shared" ca="1" si="9"/>
        <v>#NAME?</v>
      </c>
      <c r="O451" s="19"/>
      <c r="P451" s="19"/>
      <c r="Q451" s="20"/>
      <c r="R451" s="21" t="str">
        <f t="array" ref="R451">VLOOKUP(C451,DB!A:D,2,FALSE)</f>
        <v>Jl Wiratama no 4 lingkungan 7</v>
      </c>
      <c r="S451" s="21" t="str">
        <f t="array" ref="S451">VLOOKUP(C451,DB!A:D,3,FALSE)</f>
        <v>mulyawatisrie75@gmail.com</v>
      </c>
      <c r="T451" s="22" t="s">
        <v>19</v>
      </c>
      <c r="U451" s="1" t="str">
        <f t="shared" si="10"/>
        <v>Sri MulyawatiApril</v>
      </c>
      <c r="V451" s="23">
        <f t="shared" si="12"/>
        <v>45776</v>
      </c>
      <c r="X451" s="26">
        <f>VLOOKUP(CONCATENATE(C451,D451),'Honor 2025'!A:D,4,FALSE)</f>
        <v>3072000</v>
      </c>
      <c r="Y451" s="24"/>
      <c r="BE451" s="24"/>
      <c r="CK451" s="24"/>
      <c r="DQ451" s="24"/>
      <c r="EW451" s="24"/>
      <c r="GC451" s="24"/>
      <c r="HI451" s="24"/>
      <c r="IO451" s="24"/>
      <c r="JU451" s="24"/>
      <c r="LA451" s="24"/>
      <c r="MG451" s="24"/>
      <c r="NM451" s="24"/>
    </row>
    <row r="452" spans="1:377" ht="15" thickBot="1">
      <c r="A452" s="1" t="str">
        <f t="shared" si="7"/>
        <v>Adriana TandajuApril-2</v>
      </c>
      <c r="B452" s="12" t="str">
        <f t="shared" si="8"/>
        <v>AprilSurvei Harga Konsumen (HK 1.2 Pasar)</v>
      </c>
      <c r="C452" s="40" t="s">
        <v>36</v>
      </c>
      <c r="D452" s="14" t="s">
        <v>176</v>
      </c>
      <c r="E452" s="29" t="s">
        <v>39</v>
      </c>
      <c r="F452" s="41"/>
      <c r="G452" s="42">
        <f t="shared" si="13"/>
        <v>106000</v>
      </c>
      <c r="H452" s="43">
        <v>53000</v>
      </c>
      <c r="I452" s="28" t="s">
        <v>23</v>
      </c>
      <c r="J452" s="44">
        <v>2</v>
      </c>
      <c r="K452" s="75" t="s">
        <v>159</v>
      </c>
      <c r="L452" s="32">
        <v>45748</v>
      </c>
      <c r="M452" s="32">
        <v>45776</v>
      </c>
      <c r="N452" s="16" t="e">
        <f t="shared" ca="1" si="9"/>
        <v>#NAME?</v>
      </c>
      <c r="O452" s="19"/>
      <c r="P452" s="19"/>
      <c r="Q452" s="20"/>
      <c r="R452" s="21" t="str">
        <f t="array" ref="R452">VLOOKUP(C452,DB!A:D,2,FALSE)</f>
        <v>JL.PRAMUKA NO.29</v>
      </c>
      <c r="S452" s="21" t="str">
        <f t="array" ref="S452">VLOOKUP(C452,DB!A:D,3,FALSE)</f>
        <v>annetandayu553@gmail.com</v>
      </c>
      <c r="T452" s="22" t="s">
        <v>19</v>
      </c>
      <c r="U452" s="1" t="str">
        <f t="shared" si="10"/>
        <v>Adriana TandajuApril</v>
      </c>
      <c r="V452" s="23">
        <f t="shared" si="12"/>
        <v>45776</v>
      </c>
      <c r="X452" s="26">
        <f>VLOOKUP(CONCATENATE(C452,D452),'Honor 2025'!A:D,4,FALSE)</f>
        <v>2564000</v>
      </c>
      <c r="Y452" s="24"/>
      <c r="BE452" s="24"/>
      <c r="CK452" s="24"/>
      <c r="DQ452" s="24"/>
      <c r="EW452" s="24"/>
      <c r="GC452" s="24"/>
      <c r="HI452" s="24"/>
      <c r="IO452" s="24"/>
      <c r="JU452" s="24"/>
      <c r="LA452" s="24"/>
      <c r="MG452" s="24"/>
      <c r="NM452" s="24"/>
    </row>
    <row r="453" spans="1:377" ht="15" thickBot="1">
      <c r="A453" s="1" t="str">
        <f t="shared" si="7"/>
        <v>Stephen christiani kenteyApril-2</v>
      </c>
      <c r="B453" s="12" t="str">
        <f t="shared" si="8"/>
        <v>AprilSurvei Harga Konsumen (HK 1.2 Pasar)</v>
      </c>
      <c r="C453" s="33" t="s">
        <v>43</v>
      </c>
      <c r="D453" s="14" t="s">
        <v>176</v>
      </c>
      <c r="E453" s="34" t="s">
        <v>39</v>
      </c>
      <c r="F453" s="35"/>
      <c r="G453" s="36">
        <f t="shared" si="13"/>
        <v>106000</v>
      </c>
      <c r="H453" s="37">
        <v>53000</v>
      </c>
      <c r="I453" s="38" t="s">
        <v>23</v>
      </c>
      <c r="J453" s="39">
        <v>2</v>
      </c>
      <c r="K453" s="74" t="s">
        <v>159</v>
      </c>
      <c r="L453" s="32">
        <v>45748</v>
      </c>
      <c r="M453" s="32">
        <v>45776</v>
      </c>
      <c r="N453" s="16" t="e">
        <f t="shared" ca="1" si="9"/>
        <v>#NAME?</v>
      </c>
      <c r="O453" s="19"/>
      <c r="P453" s="19"/>
      <c r="Q453" s="20"/>
      <c r="R453" s="21" t="str">
        <f t="array" ref="R453">VLOOKUP(C453,DB!A:D,2,FALSE)</f>
        <v>Ranotana weru lingkungan 5</v>
      </c>
      <c r="S453" s="21" t="str">
        <f t="array" ref="S453">VLOOKUP(C453,DB!A:D,3,FALSE)</f>
        <v>Stephenkentey@gmail.com</v>
      </c>
      <c r="T453" s="22" t="s">
        <v>19</v>
      </c>
      <c r="U453" s="1" t="str">
        <f t="shared" si="10"/>
        <v>Stephen christiani kenteyApril</v>
      </c>
      <c r="V453" s="23">
        <f t="shared" si="12"/>
        <v>45776</v>
      </c>
      <c r="X453" s="26">
        <f>VLOOKUP(CONCATENATE(C453,D453),'Honor 2025'!A:D,4,FALSE)</f>
        <v>1428000</v>
      </c>
      <c r="Y453" s="24"/>
      <c r="BE453" s="24"/>
      <c r="CK453" s="24"/>
      <c r="DQ453" s="24"/>
      <c r="EW453" s="24"/>
      <c r="GC453" s="24"/>
      <c r="HI453" s="24"/>
      <c r="IO453" s="24"/>
      <c r="JU453" s="24"/>
      <c r="LA453" s="24"/>
      <c r="MG453" s="24"/>
      <c r="NM453" s="24"/>
    </row>
    <row r="454" spans="1:377" ht="15" thickBot="1">
      <c r="A454" s="1" t="str">
        <f t="shared" si="7"/>
        <v>Roy MakalewApril-2</v>
      </c>
      <c r="B454" s="12" t="str">
        <f t="shared" si="8"/>
        <v>AprilSurvei Harga Konsumen (HK 1.2 Pasar)</v>
      </c>
      <c r="C454" s="40" t="s">
        <v>44</v>
      </c>
      <c r="D454" s="14" t="s">
        <v>176</v>
      </c>
      <c r="E454" s="29" t="s">
        <v>39</v>
      </c>
      <c r="F454" s="41"/>
      <c r="G454" s="42">
        <f t="shared" si="13"/>
        <v>106000</v>
      </c>
      <c r="H454" s="43">
        <v>53000</v>
      </c>
      <c r="I454" s="28" t="s">
        <v>23</v>
      </c>
      <c r="J454" s="44">
        <v>2</v>
      </c>
      <c r="K454" s="75" t="s">
        <v>159</v>
      </c>
      <c r="L454" s="32">
        <v>45748</v>
      </c>
      <c r="M454" s="32">
        <v>45776</v>
      </c>
      <c r="N454" s="16" t="e">
        <f t="shared" ca="1" si="9"/>
        <v>#NAME?</v>
      </c>
      <c r="O454" s="19"/>
      <c r="P454" s="19"/>
      <c r="Q454" s="20"/>
      <c r="R454" s="21" t="str">
        <f t="array" ref="R454">VLOOKUP(C454,DB!A:D,2,FALSE)</f>
        <v>Jalan Kleak 77, no 58</v>
      </c>
      <c r="S454" s="21" t="str">
        <f t="array" ref="S454">VLOOKUP(C454,DB!A:D,3,FALSE)</f>
        <v>roymakalew2511@gmail.com</v>
      </c>
      <c r="T454" s="22" t="s">
        <v>19</v>
      </c>
      <c r="U454" s="1" t="str">
        <f t="shared" si="10"/>
        <v>Roy MakalewApril</v>
      </c>
      <c r="V454" s="23">
        <f t="shared" si="12"/>
        <v>45776</v>
      </c>
      <c r="X454" s="26">
        <f>VLOOKUP(CONCATENATE(C454,D454),'Honor 2025'!A:D,4,FALSE)</f>
        <v>2151000</v>
      </c>
      <c r="Y454" s="24"/>
      <c r="BE454" s="24"/>
      <c r="CK454" s="24"/>
      <c r="DQ454" s="24"/>
      <c r="EW454" s="24"/>
      <c r="GC454" s="24"/>
      <c r="HI454" s="24"/>
      <c r="IO454" s="24"/>
      <c r="JU454" s="24"/>
      <c r="LA454" s="24"/>
      <c r="MG454" s="24"/>
      <c r="NM454" s="24"/>
    </row>
    <row r="455" spans="1:377" ht="15" thickBot="1">
      <c r="A455" s="1" t="str">
        <f t="shared" si="7"/>
        <v>Feibe Ireine Syalome MaramisApril-2</v>
      </c>
      <c r="B455" s="12" t="str">
        <f t="shared" si="8"/>
        <v>AprilSurvei Harga Konsumen (HK 1.2 Pasar)</v>
      </c>
      <c r="C455" s="33" t="s">
        <v>47</v>
      </c>
      <c r="D455" s="14" t="s">
        <v>176</v>
      </c>
      <c r="E455" s="34" t="s">
        <v>39</v>
      </c>
      <c r="F455" s="35"/>
      <c r="G455" s="36">
        <f t="shared" si="13"/>
        <v>106000</v>
      </c>
      <c r="H455" s="37">
        <v>53000</v>
      </c>
      <c r="I455" s="38" t="s">
        <v>23</v>
      </c>
      <c r="J455" s="39">
        <v>2</v>
      </c>
      <c r="K455" s="74" t="s">
        <v>159</v>
      </c>
      <c r="L455" s="32">
        <v>45748</v>
      </c>
      <c r="M455" s="32">
        <v>45776</v>
      </c>
      <c r="N455" s="16" t="e">
        <f t="shared" ca="1" si="9"/>
        <v>#NAME?</v>
      </c>
      <c r="O455" s="19"/>
      <c r="P455" s="19"/>
      <c r="Q455" s="20"/>
      <c r="R455" s="21" t="str">
        <f t="array" ref="R455">VLOOKUP(C455,DB!A:D,2,FALSE)</f>
        <v>Ranotana Weru</v>
      </c>
      <c r="S455" s="21" t="str">
        <f t="array" ref="S455">VLOOKUP(C455,DB!A:D,3,FALSE)</f>
        <v>feibemaramis0202@gmail.com</v>
      </c>
      <c r="T455" s="22" t="s">
        <v>19</v>
      </c>
      <c r="U455" s="1" t="str">
        <f t="shared" si="10"/>
        <v>Feibe Ireine Syalome MaramisApril</v>
      </c>
      <c r="V455" s="23">
        <f t="shared" si="12"/>
        <v>45776</v>
      </c>
      <c r="X455" s="26">
        <f>VLOOKUP(CONCATENATE(C455,D455),'Honor 2025'!A:D,4,FALSE)</f>
        <v>1875000</v>
      </c>
      <c r="Y455" s="24"/>
      <c r="BE455" s="24"/>
      <c r="CK455" s="24"/>
      <c r="DQ455" s="24"/>
      <c r="EW455" s="24"/>
      <c r="GC455" s="24"/>
      <c r="HI455" s="24"/>
      <c r="IO455" s="24"/>
      <c r="JU455" s="24"/>
      <c r="LA455" s="24"/>
      <c r="MG455" s="24"/>
      <c r="NM455" s="24"/>
    </row>
    <row r="456" spans="1:377" ht="15" thickBot="1">
      <c r="A456" s="1" t="str">
        <f t="shared" si="7"/>
        <v>Susly Yuliana SeneweApril-2</v>
      </c>
      <c r="B456" s="12" t="str">
        <f t="shared" si="8"/>
        <v>AprilSurvei Harga Konsumen (HK 1.2 Pasar)</v>
      </c>
      <c r="C456" s="40" t="s">
        <v>48</v>
      </c>
      <c r="D456" s="14" t="s">
        <v>176</v>
      </c>
      <c r="E456" s="29" t="s">
        <v>39</v>
      </c>
      <c r="F456" s="41"/>
      <c r="G456" s="42">
        <f t="shared" si="13"/>
        <v>106000</v>
      </c>
      <c r="H456" s="43">
        <v>53000</v>
      </c>
      <c r="I456" s="28" t="s">
        <v>23</v>
      </c>
      <c r="J456" s="44">
        <v>2</v>
      </c>
      <c r="K456" s="75" t="s">
        <v>159</v>
      </c>
      <c r="L456" s="32">
        <v>45748</v>
      </c>
      <c r="M456" s="32">
        <v>45776</v>
      </c>
      <c r="N456" s="16" t="e">
        <f t="shared" ca="1" si="9"/>
        <v>#NAME?</v>
      </c>
      <c r="O456" s="19"/>
      <c r="P456" s="19"/>
      <c r="Q456" s="20"/>
      <c r="R456" s="21" t="str">
        <f t="array" ref="R456">VLOOKUP(C456,DB!A:D,2,FALSE)</f>
        <v>Jalan Lumimuut 5 Mahakeret Timur lingk.3</v>
      </c>
      <c r="S456" s="21" t="str">
        <f t="array" ref="S456">VLOOKUP(C456,DB!A:D,3,FALSE)</f>
        <v>suslysenewe@gmail.com</v>
      </c>
      <c r="T456" s="22" t="s">
        <v>19</v>
      </c>
      <c r="U456" s="1" t="str">
        <f t="shared" si="10"/>
        <v>Susly Yuliana SeneweApril</v>
      </c>
      <c r="V456" s="23">
        <f t="shared" si="12"/>
        <v>45776</v>
      </c>
      <c r="X456" s="26">
        <f>VLOOKUP(CONCATENATE(C456,D456),'Honor 2025'!A:D,4,FALSE)</f>
        <v>1419000</v>
      </c>
      <c r="Y456" s="24"/>
      <c r="BE456" s="24"/>
      <c r="CK456" s="24"/>
      <c r="DQ456" s="24"/>
      <c r="EW456" s="24"/>
      <c r="GC456" s="24"/>
      <c r="HI456" s="24"/>
      <c r="IO456" s="24"/>
      <c r="JU456" s="24"/>
      <c r="LA456" s="24"/>
      <c r="MG456" s="24"/>
      <c r="NM456" s="24"/>
    </row>
    <row r="457" spans="1:377" ht="15" thickBot="1">
      <c r="A457" s="1" t="str">
        <f t="shared" si="7"/>
        <v>Heny RumambiApril-2</v>
      </c>
      <c r="B457" s="12" t="str">
        <f t="shared" si="8"/>
        <v>AprilSurvei Harga Konsumen (HK 1.2 Pasar)</v>
      </c>
      <c r="C457" s="33" t="s">
        <v>49</v>
      </c>
      <c r="D457" s="14" t="s">
        <v>176</v>
      </c>
      <c r="E457" s="34" t="s">
        <v>39</v>
      </c>
      <c r="F457" s="35"/>
      <c r="G457" s="36">
        <f t="shared" si="13"/>
        <v>106000</v>
      </c>
      <c r="H457" s="37">
        <v>53000</v>
      </c>
      <c r="I457" s="38" t="s">
        <v>23</v>
      </c>
      <c r="J457" s="39">
        <v>2</v>
      </c>
      <c r="K457" s="74" t="s">
        <v>159</v>
      </c>
      <c r="L457" s="32">
        <v>45748</v>
      </c>
      <c r="M457" s="32">
        <v>45776</v>
      </c>
      <c r="N457" s="16" t="e">
        <f t="shared" ca="1" si="9"/>
        <v>#NAME?</v>
      </c>
      <c r="O457" s="19"/>
      <c r="P457" s="19"/>
      <c r="Q457" s="20"/>
      <c r="R457" s="21" t="str">
        <f t="array" ref="R457">VLOOKUP(C457,DB!A:D,2,FALSE)</f>
        <v>Jl. Ringkeng BTN Puskopad blok C No. 49A</v>
      </c>
      <c r="S457" s="21" t="str">
        <f t="array" ref="S457">VLOOKUP(C457,DB!A:D,3,FALSE)</f>
        <v>henyrumambi@gmail.com</v>
      </c>
      <c r="T457" s="22" t="s">
        <v>19</v>
      </c>
      <c r="U457" s="1" t="str">
        <f t="shared" si="10"/>
        <v>Heny RumambiApril</v>
      </c>
      <c r="V457" s="23">
        <f t="shared" si="12"/>
        <v>45776</v>
      </c>
      <c r="X457" s="26">
        <f>VLOOKUP(CONCATENATE(C457,D457),'Honor 2025'!A:D,4,FALSE)</f>
        <v>1576000</v>
      </c>
      <c r="Y457" s="24"/>
      <c r="BE457" s="24"/>
      <c r="CK457" s="24"/>
      <c r="DQ457" s="24"/>
      <c r="EW457" s="24"/>
      <c r="GC457" s="24"/>
      <c r="HI457" s="24"/>
      <c r="IO457" s="24"/>
      <c r="JU457" s="24"/>
      <c r="LA457" s="24"/>
      <c r="MG457" s="24"/>
      <c r="NM457" s="24"/>
    </row>
    <row r="458" spans="1:377" ht="15" thickBot="1">
      <c r="A458" s="1" t="str">
        <f t="shared" si="7"/>
        <v>Sri MulyawatiApril-3</v>
      </c>
      <c r="B458" s="12" t="str">
        <f t="shared" si="8"/>
        <v>AprilSurvei Harga Konsumen (HK 1.2 Outlet)</v>
      </c>
      <c r="C458" s="40" t="s">
        <v>51</v>
      </c>
      <c r="D458" s="14" t="s">
        <v>176</v>
      </c>
      <c r="E458" s="29" t="s">
        <v>53</v>
      </c>
      <c r="F458" s="41"/>
      <c r="G458" s="42">
        <f t="shared" si="13"/>
        <v>120000</v>
      </c>
      <c r="H458" s="43">
        <v>20000</v>
      </c>
      <c r="I458" s="28" t="s">
        <v>23</v>
      </c>
      <c r="J458" s="44">
        <v>6</v>
      </c>
      <c r="K458" s="75" t="s">
        <v>159</v>
      </c>
      <c r="L458" s="32">
        <v>45748</v>
      </c>
      <c r="M458" s="32">
        <v>45776</v>
      </c>
      <c r="N458" s="16" t="e">
        <f t="shared" ca="1" si="9"/>
        <v>#NAME?</v>
      </c>
      <c r="O458" s="19"/>
      <c r="P458" s="19"/>
      <c r="Q458" s="20"/>
      <c r="R458" s="21" t="str">
        <f t="array" ref="R458">VLOOKUP(C458,DB!A:D,2,FALSE)</f>
        <v>Jl Wiratama no 4 lingkungan 7</v>
      </c>
      <c r="S458" s="21" t="str">
        <f t="array" ref="S458">VLOOKUP(C458,DB!A:D,3,FALSE)</f>
        <v>mulyawatisrie75@gmail.com</v>
      </c>
      <c r="T458" s="22" t="s">
        <v>19</v>
      </c>
      <c r="U458" s="1" t="str">
        <f t="shared" si="10"/>
        <v>Sri MulyawatiApril</v>
      </c>
      <c r="V458" s="23">
        <f t="shared" si="12"/>
        <v>45776</v>
      </c>
      <c r="X458" s="26">
        <f>VLOOKUP(CONCATENATE(C458,D458),'Honor 2025'!A:D,4,FALSE)</f>
        <v>3072000</v>
      </c>
      <c r="Y458" s="24"/>
      <c r="BE458" s="24"/>
      <c r="CK458" s="24"/>
      <c r="DQ458" s="24"/>
      <c r="EW458" s="24"/>
      <c r="GC458" s="24"/>
      <c r="HI458" s="24"/>
      <c r="IO458" s="24"/>
      <c r="JU458" s="24"/>
      <c r="LA458" s="24"/>
      <c r="MG458" s="24"/>
      <c r="NM458" s="24"/>
    </row>
    <row r="459" spans="1:377" ht="15" thickBot="1">
      <c r="A459" s="1" t="str">
        <f t="shared" si="7"/>
        <v>Adriana TandajuApril-3</v>
      </c>
      <c r="B459" s="12" t="str">
        <f t="shared" si="8"/>
        <v>AprilSurvei Harga Konsumen (HK 2.1 Pasar)</v>
      </c>
      <c r="C459" s="33" t="s">
        <v>36</v>
      </c>
      <c r="D459" s="14" t="s">
        <v>176</v>
      </c>
      <c r="E459" s="34" t="s">
        <v>40</v>
      </c>
      <c r="F459" s="35"/>
      <c r="G459" s="36">
        <f t="shared" si="13"/>
        <v>86000</v>
      </c>
      <c r="H459" s="37">
        <v>86000</v>
      </c>
      <c r="I459" s="38" t="s">
        <v>23</v>
      </c>
      <c r="J459" s="39">
        <v>1</v>
      </c>
      <c r="K459" s="74" t="s">
        <v>159</v>
      </c>
      <c r="L459" s="32">
        <v>45748</v>
      </c>
      <c r="M459" s="32">
        <v>45776</v>
      </c>
      <c r="N459" s="16" t="e">
        <f t="shared" ca="1" si="9"/>
        <v>#NAME?</v>
      </c>
      <c r="O459" s="19"/>
      <c r="P459" s="19"/>
      <c r="Q459" s="20"/>
      <c r="R459" s="21" t="str">
        <f t="array" ref="R459">VLOOKUP(C459,DB!A:D,2,FALSE)</f>
        <v>JL.PRAMUKA NO.29</v>
      </c>
      <c r="S459" s="21" t="str">
        <f t="array" ref="S459">VLOOKUP(C459,DB!A:D,3,FALSE)</f>
        <v>annetandayu553@gmail.com</v>
      </c>
      <c r="T459" s="22" t="s">
        <v>19</v>
      </c>
      <c r="U459" s="1" t="str">
        <f t="shared" si="10"/>
        <v>Adriana TandajuApril</v>
      </c>
      <c r="V459" s="23">
        <f t="shared" si="12"/>
        <v>45776</v>
      </c>
      <c r="X459" s="26">
        <f>VLOOKUP(CONCATENATE(C459,D459),'Honor 2025'!A:D,4,FALSE)</f>
        <v>2564000</v>
      </c>
      <c r="Y459" s="24"/>
      <c r="BE459" s="24"/>
      <c r="CK459" s="24"/>
      <c r="DQ459" s="24"/>
      <c r="EW459" s="24"/>
      <c r="GC459" s="24"/>
      <c r="HI459" s="24"/>
      <c r="IO459" s="24"/>
      <c r="JU459" s="24"/>
      <c r="LA459" s="24"/>
      <c r="MG459" s="24"/>
      <c r="NM459" s="24"/>
    </row>
    <row r="460" spans="1:377" ht="15" thickBot="1">
      <c r="A460" s="1" t="str">
        <f t="shared" si="7"/>
        <v>Stephen christiani kenteyApril-3</v>
      </c>
      <c r="B460" s="12" t="str">
        <f t="shared" si="8"/>
        <v>AprilSurvei Harga Konsumen (HK 2.1 Pasar)</v>
      </c>
      <c r="C460" s="40" t="s">
        <v>43</v>
      </c>
      <c r="D460" s="14" t="s">
        <v>176</v>
      </c>
      <c r="E460" s="29" t="s">
        <v>40</v>
      </c>
      <c r="F460" s="41"/>
      <c r="G460" s="42">
        <f t="shared" si="13"/>
        <v>86000</v>
      </c>
      <c r="H460" s="43">
        <v>86000</v>
      </c>
      <c r="I460" s="28" t="s">
        <v>23</v>
      </c>
      <c r="J460" s="44">
        <v>1</v>
      </c>
      <c r="K460" s="75" t="s">
        <v>159</v>
      </c>
      <c r="L460" s="32">
        <v>45748</v>
      </c>
      <c r="M460" s="32">
        <v>45776</v>
      </c>
      <c r="N460" s="16" t="e">
        <f t="shared" ca="1" si="9"/>
        <v>#NAME?</v>
      </c>
      <c r="O460" s="19"/>
      <c r="P460" s="19"/>
      <c r="Q460" s="20"/>
      <c r="R460" s="21" t="str">
        <f t="array" ref="R460">VLOOKUP(C460,DB!A:D,2,FALSE)</f>
        <v>Ranotana weru lingkungan 5</v>
      </c>
      <c r="S460" s="21" t="str">
        <f t="array" ref="S460">VLOOKUP(C460,DB!A:D,3,FALSE)</f>
        <v>Stephenkentey@gmail.com</v>
      </c>
      <c r="T460" s="22" t="s">
        <v>19</v>
      </c>
      <c r="U460" s="1" t="str">
        <f t="shared" si="10"/>
        <v>Stephen christiani kenteyApril</v>
      </c>
      <c r="V460" s="23">
        <f t="shared" si="12"/>
        <v>45776</v>
      </c>
      <c r="X460" s="26">
        <f>VLOOKUP(CONCATENATE(C460,D460),'Honor 2025'!A:D,4,FALSE)</f>
        <v>1428000</v>
      </c>
      <c r="Y460" s="24"/>
      <c r="BE460" s="24"/>
      <c r="CK460" s="24"/>
      <c r="DQ460" s="24"/>
      <c r="EW460" s="24"/>
      <c r="GC460" s="24"/>
      <c r="HI460" s="24"/>
      <c r="IO460" s="24"/>
      <c r="JU460" s="24"/>
      <c r="LA460" s="24"/>
      <c r="MG460" s="24"/>
      <c r="NM460" s="24"/>
    </row>
    <row r="461" spans="1:377" ht="15" thickBot="1">
      <c r="A461" s="1" t="str">
        <f t="shared" si="7"/>
        <v>Feibe Ireine Syalome MaramisApril-3</v>
      </c>
      <c r="B461" s="12" t="str">
        <f t="shared" si="8"/>
        <v>AprilSurvei Harga Konsumen (HK 2.1 Pasar)</v>
      </c>
      <c r="C461" s="33" t="s">
        <v>47</v>
      </c>
      <c r="D461" s="14" t="s">
        <v>176</v>
      </c>
      <c r="E461" s="34" t="s">
        <v>40</v>
      </c>
      <c r="F461" s="35"/>
      <c r="G461" s="36">
        <f t="shared" si="13"/>
        <v>86000</v>
      </c>
      <c r="H461" s="37">
        <v>86000</v>
      </c>
      <c r="I461" s="38" t="s">
        <v>23</v>
      </c>
      <c r="J461" s="39">
        <v>1</v>
      </c>
      <c r="K461" s="74" t="s">
        <v>159</v>
      </c>
      <c r="L461" s="32">
        <v>45748</v>
      </c>
      <c r="M461" s="32">
        <v>45776</v>
      </c>
      <c r="N461" s="16" t="e">
        <f t="shared" ca="1" si="9"/>
        <v>#NAME?</v>
      </c>
      <c r="O461" s="19"/>
      <c r="P461" s="19"/>
      <c r="Q461" s="20"/>
      <c r="R461" s="21" t="str">
        <f t="array" ref="R461">VLOOKUP(C461,DB!A:D,2,FALSE)</f>
        <v>Ranotana Weru</v>
      </c>
      <c r="S461" s="21" t="str">
        <f t="array" ref="S461">VLOOKUP(C461,DB!A:D,3,FALSE)</f>
        <v>feibemaramis0202@gmail.com</v>
      </c>
      <c r="T461" s="22" t="s">
        <v>19</v>
      </c>
      <c r="U461" s="1" t="str">
        <f t="shared" si="10"/>
        <v>Feibe Ireine Syalome MaramisApril</v>
      </c>
      <c r="V461" s="23">
        <f t="shared" si="12"/>
        <v>45776</v>
      </c>
      <c r="X461" s="26">
        <f>VLOOKUP(CONCATENATE(C461,D461),'Honor 2025'!A:D,4,FALSE)</f>
        <v>1875000</v>
      </c>
      <c r="Y461" s="24"/>
      <c r="BE461" s="24"/>
      <c r="CK461" s="24"/>
      <c r="DQ461" s="24"/>
      <c r="EW461" s="24"/>
      <c r="GC461" s="24"/>
      <c r="HI461" s="24"/>
      <c r="IO461" s="24"/>
      <c r="JU461" s="24"/>
      <c r="LA461" s="24"/>
      <c r="MG461" s="24"/>
      <c r="NM461" s="24"/>
    </row>
    <row r="462" spans="1:377" ht="15" thickBot="1">
      <c r="A462" s="1" t="str">
        <f t="shared" si="7"/>
        <v>Susly Yuliana SeneweApril-3</v>
      </c>
      <c r="B462" s="12" t="str">
        <f t="shared" si="8"/>
        <v>AprilSurvei Harga Konsumen (HK 2.1 Pasar)</v>
      </c>
      <c r="C462" s="40" t="s">
        <v>48</v>
      </c>
      <c r="D462" s="14" t="s">
        <v>176</v>
      </c>
      <c r="E462" s="29" t="s">
        <v>40</v>
      </c>
      <c r="F462" s="41"/>
      <c r="G462" s="42">
        <f t="shared" si="13"/>
        <v>86000</v>
      </c>
      <c r="H462" s="43">
        <v>86000</v>
      </c>
      <c r="I462" s="28" t="s">
        <v>23</v>
      </c>
      <c r="J462" s="44">
        <v>1</v>
      </c>
      <c r="K462" s="75" t="s">
        <v>159</v>
      </c>
      <c r="L462" s="32">
        <v>45748</v>
      </c>
      <c r="M462" s="32">
        <v>45776</v>
      </c>
      <c r="N462" s="16" t="e">
        <f t="shared" ca="1" si="9"/>
        <v>#NAME?</v>
      </c>
      <c r="O462" s="19"/>
      <c r="P462" s="19"/>
      <c r="Q462" s="20"/>
      <c r="R462" s="21" t="str">
        <f t="array" ref="R462">VLOOKUP(C462,DB!A:D,2,FALSE)</f>
        <v>Jalan Lumimuut 5 Mahakeret Timur lingk.3</v>
      </c>
      <c r="S462" s="21" t="str">
        <f t="array" ref="S462">VLOOKUP(C462,DB!A:D,3,FALSE)</f>
        <v>suslysenewe@gmail.com</v>
      </c>
      <c r="T462" s="22" t="s">
        <v>19</v>
      </c>
      <c r="U462" s="1" t="str">
        <f t="shared" si="10"/>
        <v>Susly Yuliana SeneweApril</v>
      </c>
      <c r="V462" s="23">
        <f t="shared" si="12"/>
        <v>45776</v>
      </c>
      <c r="X462" s="26">
        <f>VLOOKUP(CONCATENATE(C462,D462),'Honor 2025'!A:D,4,FALSE)</f>
        <v>1419000</v>
      </c>
      <c r="Y462" s="24"/>
      <c r="BE462" s="24"/>
      <c r="CK462" s="24"/>
      <c r="DQ462" s="24"/>
      <c r="EW462" s="24"/>
      <c r="GC462" s="24"/>
      <c r="HI462" s="24"/>
      <c r="IO462" s="24"/>
      <c r="JU462" s="24"/>
      <c r="LA462" s="24"/>
      <c r="MG462" s="24"/>
      <c r="NM462" s="24"/>
    </row>
    <row r="463" spans="1:377" ht="15" thickBot="1">
      <c r="A463" s="1" t="str">
        <f t="shared" si="7"/>
        <v>Heny RumambiApril-3</v>
      </c>
      <c r="B463" s="12" t="str">
        <f t="shared" si="8"/>
        <v>AprilSurvei Harga Konsumen (HK 2.1 Pasar)</v>
      </c>
      <c r="C463" s="33" t="s">
        <v>49</v>
      </c>
      <c r="D463" s="14" t="s">
        <v>176</v>
      </c>
      <c r="E463" s="34" t="s">
        <v>40</v>
      </c>
      <c r="F463" s="35"/>
      <c r="G463" s="36">
        <f t="shared" si="13"/>
        <v>86000</v>
      </c>
      <c r="H463" s="37">
        <v>86000</v>
      </c>
      <c r="I463" s="38" t="s">
        <v>23</v>
      </c>
      <c r="J463" s="39">
        <v>1</v>
      </c>
      <c r="K463" s="74" t="s">
        <v>159</v>
      </c>
      <c r="L463" s="32">
        <v>45748</v>
      </c>
      <c r="M463" s="32">
        <v>45776</v>
      </c>
      <c r="N463" s="16" t="e">
        <f t="shared" ca="1" si="9"/>
        <v>#NAME?</v>
      </c>
      <c r="O463" s="19"/>
      <c r="P463" s="19"/>
      <c r="Q463" s="20"/>
      <c r="R463" s="21" t="str">
        <f t="array" ref="R463">VLOOKUP(C463,DB!A:D,2,FALSE)</f>
        <v>Jl. Ringkeng BTN Puskopad blok C No. 49A</v>
      </c>
      <c r="S463" s="21" t="str">
        <f t="array" ref="S463">VLOOKUP(C463,DB!A:D,3,FALSE)</f>
        <v>henyrumambi@gmail.com</v>
      </c>
      <c r="T463" s="22" t="s">
        <v>19</v>
      </c>
      <c r="U463" s="1" t="str">
        <f t="shared" si="10"/>
        <v>Heny RumambiApril</v>
      </c>
      <c r="V463" s="23">
        <f t="shared" si="12"/>
        <v>45776</v>
      </c>
      <c r="X463" s="26">
        <f>VLOOKUP(CONCATENATE(C463,D463),'Honor 2025'!A:D,4,FALSE)</f>
        <v>1576000</v>
      </c>
      <c r="Y463" s="24"/>
      <c r="BE463" s="24"/>
      <c r="CK463" s="24"/>
      <c r="DQ463" s="24"/>
      <c r="EW463" s="24"/>
      <c r="GC463" s="24"/>
      <c r="HI463" s="24"/>
      <c r="IO463" s="24"/>
      <c r="JU463" s="24"/>
      <c r="LA463" s="24"/>
      <c r="MG463" s="24"/>
      <c r="NM463" s="24"/>
    </row>
    <row r="464" spans="1:377" ht="15" thickBot="1">
      <c r="A464" s="1" t="str">
        <f t="shared" si="7"/>
        <v>SRI ANGRAINI HARTANTOApril-1</v>
      </c>
      <c r="B464" s="12" t="str">
        <f t="shared" si="8"/>
        <v>AprilSurvei Harga Konsumen (HK 2.1 Pasar)</v>
      </c>
      <c r="C464" s="40" t="s">
        <v>50</v>
      </c>
      <c r="D464" s="14" t="s">
        <v>176</v>
      </c>
      <c r="E464" s="29" t="s">
        <v>40</v>
      </c>
      <c r="F464" s="41"/>
      <c r="G464" s="42">
        <f t="shared" si="13"/>
        <v>86000</v>
      </c>
      <c r="H464" s="43">
        <v>86000</v>
      </c>
      <c r="I464" s="28" t="s">
        <v>23</v>
      </c>
      <c r="J464" s="44">
        <v>1</v>
      </c>
      <c r="K464" s="75" t="s">
        <v>159</v>
      </c>
      <c r="L464" s="32">
        <v>45748</v>
      </c>
      <c r="M464" s="32">
        <v>45776</v>
      </c>
      <c r="N464" s="16" t="e">
        <f t="shared" ca="1" si="9"/>
        <v>#NAME?</v>
      </c>
      <c r="O464" s="19"/>
      <c r="P464" s="19"/>
      <c r="Q464" s="20"/>
      <c r="R464" s="21" t="str">
        <f t="array" ref="R464">VLOOKUP(C464,DB!A:D,2,FALSE)</f>
        <v>JALAN 14 FEBUARY TELING ATAS LINGKUNGAN 3</v>
      </c>
      <c r="S464" s="21" t="str">
        <f t="array" ref="S464">VLOOKUP(C464,DB!A:D,3,FALSE)</f>
        <v>hartantosriangraini@gmail.com</v>
      </c>
      <c r="T464" s="22" t="s">
        <v>19</v>
      </c>
      <c r="U464" s="1" t="str">
        <f t="shared" si="10"/>
        <v>SRI ANGRAINI HARTANTOApril</v>
      </c>
      <c r="V464" s="23">
        <f t="shared" si="12"/>
        <v>45776</v>
      </c>
      <c r="X464" s="26">
        <f>VLOOKUP(CONCATENATE(C464,D464),'Honor 2025'!A:D,4,FALSE)</f>
        <v>2916000</v>
      </c>
      <c r="Y464" s="24"/>
      <c r="BE464" s="24"/>
      <c r="CK464" s="24"/>
      <c r="DQ464" s="24"/>
      <c r="EW464" s="24"/>
      <c r="GC464" s="24"/>
      <c r="HI464" s="24"/>
      <c r="IO464" s="24"/>
      <c r="JU464" s="24"/>
      <c r="LA464" s="24"/>
      <c r="MG464" s="24"/>
      <c r="NM464" s="24"/>
    </row>
    <row r="465" spans="1:377" ht="15" thickBot="1">
      <c r="A465" s="1" t="str">
        <f t="shared" si="7"/>
        <v>JOVELIE E WOKASApril-1</v>
      </c>
      <c r="B465" s="12" t="str">
        <f t="shared" si="8"/>
        <v>AprilSurvei Harga Konsumen (HK 2.1 Outlet)</v>
      </c>
      <c r="C465" s="33" t="s">
        <v>55</v>
      </c>
      <c r="D465" s="14" t="s">
        <v>176</v>
      </c>
      <c r="E465" s="34" t="s">
        <v>56</v>
      </c>
      <c r="F465" s="35"/>
      <c r="G465" s="36">
        <f t="shared" si="13"/>
        <v>210000</v>
      </c>
      <c r="H465" s="37">
        <v>21000</v>
      </c>
      <c r="I465" s="38" t="s">
        <v>23</v>
      </c>
      <c r="J465" s="39">
        <v>10</v>
      </c>
      <c r="K465" s="74" t="s">
        <v>159</v>
      </c>
      <c r="L465" s="32">
        <v>45748</v>
      </c>
      <c r="M465" s="32">
        <v>45776</v>
      </c>
      <c r="N465" s="16" t="e">
        <f t="shared" ca="1" si="9"/>
        <v>#NAME?</v>
      </c>
      <c r="O465" s="19"/>
      <c r="P465" s="19"/>
      <c r="Q465" s="20"/>
      <c r="R465" s="21" t="str">
        <f t="array" ref="R465">VLOOKUP(C465,DB!A:D,2,FALSE)</f>
        <v>Malalayang Satu Lingkungan 6</v>
      </c>
      <c r="S465" s="21" t="str">
        <f t="array" ref="S465">VLOOKUP(C465,DB!A:D,3,FALSE)</f>
        <v>vhellywokas07@gmail.com</v>
      </c>
      <c r="T465" s="22" t="s">
        <v>19</v>
      </c>
      <c r="U465" s="1" t="str">
        <f t="shared" si="10"/>
        <v>JOVELIE E WOKASApril</v>
      </c>
      <c r="V465" s="23">
        <f t="shared" si="12"/>
        <v>45776</v>
      </c>
      <c r="X465" s="26">
        <f>VLOOKUP(CONCATENATE(C465,D465),'Honor 2025'!A:D,4,FALSE)</f>
        <v>1578000</v>
      </c>
      <c r="Y465" s="24"/>
      <c r="BE465" s="24"/>
      <c r="CK465" s="24"/>
      <c r="DQ465" s="24"/>
      <c r="EW465" s="24"/>
      <c r="GC465" s="24"/>
      <c r="HI465" s="24"/>
      <c r="IO465" s="24"/>
      <c r="JU465" s="24"/>
      <c r="LA465" s="24"/>
      <c r="MG465" s="24"/>
      <c r="NM465" s="24"/>
    </row>
    <row r="466" spans="1:377" ht="15" thickBot="1">
      <c r="A466" s="1" t="str">
        <f t="shared" si="7"/>
        <v>Adriana TandajuApril-4</v>
      </c>
      <c r="B466" s="12" t="str">
        <f t="shared" si="8"/>
        <v>AprilSurvei Harga Konsumen (HK 2.2 Pasar)</v>
      </c>
      <c r="C466" s="40" t="s">
        <v>36</v>
      </c>
      <c r="D466" s="14" t="s">
        <v>176</v>
      </c>
      <c r="E466" s="29" t="s">
        <v>41</v>
      </c>
      <c r="F466" s="41"/>
      <c r="G466" s="42">
        <f t="shared" si="13"/>
        <v>92000</v>
      </c>
      <c r="H466" s="43">
        <v>92000</v>
      </c>
      <c r="I466" s="28" t="s">
        <v>23</v>
      </c>
      <c r="J466" s="44">
        <v>1</v>
      </c>
      <c r="K466" s="75" t="s">
        <v>159</v>
      </c>
      <c r="L466" s="32">
        <v>45748</v>
      </c>
      <c r="M466" s="32">
        <v>45776</v>
      </c>
      <c r="N466" s="16" t="e">
        <f t="shared" ca="1" si="9"/>
        <v>#NAME?</v>
      </c>
      <c r="O466" s="19"/>
      <c r="P466" s="19"/>
      <c r="Q466" s="20"/>
      <c r="R466" s="21" t="str">
        <f t="array" ref="R466">VLOOKUP(C466,DB!A:D,2,FALSE)</f>
        <v>JL.PRAMUKA NO.29</v>
      </c>
      <c r="S466" s="21" t="str">
        <f t="array" ref="S466">VLOOKUP(C466,DB!A:D,3,FALSE)</f>
        <v>annetandayu553@gmail.com</v>
      </c>
      <c r="T466" s="22" t="s">
        <v>19</v>
      </c>
      <c r="U466" s="1" t="str">
        <f t="shared" si="10"/>
        <v>Adriana TandajuApril</v>
      </c>
      <c r="V466" s="23">
        <f t="shared" si="12"/>
        <v>45776</v>
      </c>
      <c r="X466" s="26">
        <f>VLOOKUP(CONCATENATE(C466,D466),'Honor 2025'!A:D,4,FALSE)</f>
        <v>2564000</v>
      </c>
      <c r="Y466" s="24"/>
      <c r="BE466" s="24"/>
      <c r="CK466" s="24"/>
      <c r="DQ466" s="24"/>
      <c r="EW466" s="24"/>
      <c r="GC466" s="24"/>
      <c r="HI466" s="24"/>
      <c r="IO466" s="24"/>
      <c r="JU466" s="24"/>
      <c r="LA466" s="24"/>
      <c r="MG466" s="24"/>
      <c r="NM466" s="24"/>
    </row>
    <row r="467" spans="1:377" ht="15" thickBot="1">
      <c r="A467" s="1" t="str">
        <f t="shared" si="7"/>
        <v>Roy MakalewApril-3</v>
      </c>
      <c r="B467" s="12" t="str">
        <f t="shared" si="8"/>
        <v>AprilSurvei Harga Konsumen (HK 2.2 Pasar)</v>
      </c>
      <c r="C467" s="33" t="s">
        <v>44</v>
      </c>
      <c r="D467" s="14" t="s">
        <v>176</v>
      </c>
      <c r="E467" s="34" t="s">
        <v>41</v>
      </c>
      <c r="F467" s="35"/>
      <c r="G467" s="36">
        <f t="shared" si="13"/>
        <v>92000</v>
      </c>
      <c r="H467" s="37">
        <v>92000</v>
      </c>
      <c r="I467" s="38" t="s">
        <v>23</v>
      </c>
      <c r="J467" s="39">
        <v>1</v>
      </c>
      <c r="K467" s="74" t="s">
        <v>159</v>
      </c>
      <c r="L467" s="32">
        <v>45748</v>
      </c>
      <c r="M467" s="32">
        <v>45776</v>
      </c>
      <c r="N467" s="16" t="e">
        <f t="shared" ca="1" si="9"/>
        <v>#NAME?</v>
      </c>
      <c r="O467" s="19"/>
      <c r="P467" s="19"/>
      <c r="Q467" s="20"/>
      <c r="R467" s="21" t="str">
        <f t="array" ref="R467">VLOOKUP(C467,DB!A:D,2,FALSE)</f>
        <v>Jalan Kleak 77, no 58</v>
      </c>
      <c r="S467" s="21" t="str">
        <f t="array" ref="S467">VLOOKUP(C467,DB!A:D,3,FALSE)</f>
        <v>roymakalew2511@gmail.com</v>
      </c>
      <c r="T467" s="22" t="s">
        <v>19</v>
      </c>
      <c r="U467" s="1" t="str">
        <f t="shared" si="10"/>
        <v>Roy MakalewApril</v>
      </c>
      <c r="V467" s="23">
        <f t="shared" si="12"/>
        <v>45776</v>
      </c>
      <c r="X467" s="26">
        <f>VLOOKUP(CONCATENATE(C467,D467),'Honor 2025'!A:D,4,FALSE)</f>
        <v>2151000</v>
      </c>
      <c r="Y467" s="24"/>
      <c r="BE467" s="24"/>
      <c r="CK467" s="24"/>
      <c r="DQ467" s="24"/>
      <c r="EW467" s="24"/>
      <c r="GC467" s="24"/>
      <c r="HI467" s="24"/>
      <c r="IO467" s="24"/>
      <c r="JU467" s="24"/>
      <c r="LA467" s="24"/>
      <c r="MG467" s="24"/>
      <c r="NM467" s="24"/>
    </row>
    <row r="468" spans="1:377" ht="15" thickBot="1">
      <c r="A468" s="1" t="str">
        <f t="shared" si="7"/>
        <v>Feibe Ireine Syalome MaramisApril-4</v>
      </c>
      <c r="B468" s="12" t="str">
        <f t="shared" si="8"/>
        <v>AprilSurvei Harga Konsumen (HK 2.2 Pasar)</v>
      </c>
      <c r="C468" s="40" t="s">
        <v>47</v>
      </c>
      <c r="D468" s="14" t="s">
        <v>176</v>
      </c>
      <c r="E468" s="29" t="s">
        <v>41</v>
      </c>
      <c r="F468" s="41"/>
      <c r="G468" s="42">
        <f t="shared" si="13"/>
        <v>92000</v>
      </c>
      <c r="H468" s="43">
        <v>92000</v>
      </c>
      <c r="I468" s="28" t="s">
        <v>23</v>
      </c>
      <c r="J468" s="44">
        <v>1</v>
      </c>
      <c r="K468" s="75" t="s">
        <v>159</v>
      </c>
      <c r="L468" s="32">
        <v>45748</v>
      </c>
      <c r="M468" s="32">
        <v>45776</v>
      </c>
      <c r="N468" s="16" t="e">
        <f t="shared" ca="1" si="9"/>
        <v>#NAME?</v>
      </c>
      <c r="O468" s="19"/>
      <c r="P468" s="19"/>
      <c r="Q468" s="20"/>
      <c r="R468" s="21" t="str">
        <f t="array" ref="R468">VLOOKUP(C468,DB!A:D,2,FALSE)</f>
        <v>Ranotana Weru</v>
      </c>
      <c r="S468" s="21" t="str">
        <f t="array" ref="S468">VLOOKUP(C468,DB!A:D,3,FALSE)</f>
        <v>feibemaramis0202@gmail.com</v>
      </c>
      <c r="T468" s="22" t="s">
        <v>19</v>
      </c>
      <c r="U468" s="1" t="str">
        <f t="shared" si="10"/>
        <v>Feibe Ireine Syalome MaramisApril</v>
      </c>
      <c r="V468" s="23">
        <f t="shared" si="12"/>
        <v>45776</v>
      </c>
      <c r="X468" s="26">
        <f>VLOOKUP(CONCATENATE(C468,D468),'Honor 2025'!A:D,4,FALSE)</f>
        <v>1875000</v>
      </c>
      <c r="Y468" s="24"/>
      <c r="BE468" s="24"/>
      <c r="CK468" s="24"/>
      <c r="DQ468" s="24"/>
      <c r="EW468" s="24"/>
      <c r="GC468" s="24"/>
      <c r="HI468" s="24"/>
      <c r="IO468" s="24"/>
      <c r="JU468" s="24"/>
      <c r="LA468" s="24"/>
      <c r="MG468" s="24"/>
      <c r="NM468" s="24"/>
    </row>
    <row r="469" spans="1:377" ht="15" thickBot="1">
      <c r="A469" s="1" t="str">
        <f t="shared" si="7"/>
        <v>Susly Yuliana SeneweApril-4</v>
      </c>
      <c r="B469" s="12" t="str">
        <f t="shared" si="8"/>
        <v>AprilSurvei Harga Konsumen (HK 2.2 Pasar)</v>
      </c>
      <c r="C469" s="33" t="s">
        <v>48</v>
      </c>
      <c r="D469" s="14" t="s">
        <v>176</v>
      </c>
      <c r="E469" s="34" t="s">
        <v>41</v>
      </c>
      <c r="F469" s="35"/>
      <c r="G469" s="36">
        <f t="shared" si="13"/>
        <v>92000</v>
      </c>
      <c r="H469" s="37">
        <v>92000</v>
      </c>
      <c r="I469" s="38" t="s">
        <v>23</v>
      </c>
      <c r="J469" s="39">
        <v>1</v>
      </c>
      <c r="K469" s="74" t="s">
        <v>159</v>
      </c>
      <c r="L469" s="32">
        <v>45748</v>
      </c>
      <c r="M469" s="32">
        <v>45776</v>
      </c>
      <c r="N469" s="16" t="e">
        <f t="shared" ca="1" si="9"/>
        <v>#NAME?</v>
      </c>
      <c r="O469" s="19"/>
      <c r="P469" s="19"/>
      <c r="Q469" s="20"/>
      <c r="R469" s="21" t="str">
        <f t="array" ref="R469">VLOOKUP(C469,DB!A:D,2,FALSE)</f>
        <v>Jalan Lumimuut 5 Mahakeret Timur lingk.3</v>
      </c>
      <c r="S469" s="21" t="str">
        <f t="array" ref="S469">VLOOKUP(C469,DB!A:D,3,FALSE)</f>
        <v>suslysenewe@gmail.com</v>
      </c>
      <c r="T469" s="22" t="s">
        <v>19</v>
      </c>
      <c r="U469" s="1" t="str">
        <f t="shared" si="10"/>
        <v>Susly Yuliana SeneweApril</v>
      </c>
      <c r="V469" s="23">
        <f t="shared" si="12"/>
        <v>45776</v>
      </c>
      <c r="X469" s="26">
        <f>VLOOKUP(CONCATENATE(C469,D469),'Honor 2025'!A:D,4,FALSE)</f>
        <v>1419000</v>
      </c>
      <c r="Y469" s="24"/>
      <c r="BE469" s="24"/>
      <c r="CK469" s="24"/>
      <c r="DQ469" s="24"/>
      <c r="EW469" s="24"/>
      <c r="GC469" s="24"/>
      <c r="HI469" s="24"/>
      <c r="IO469" s="24"/>
      <c r="JU469" s="24"/>
      <c r="LA469" s="24"/>
      <c r="MG469" s="24"/>
      <c r="NM469" s="24"/>
    </row>
    <row r="470" spans="1:377" ht="15" thickBot="1">
      <c r="A470" s="1" t="str">
        <f t="shared" si="7"/>
        <v>Heny RumambiApril-4</v>
      </c>
      <c r="B470" s="12" t="str">
        <f t="shared" si="8"/>
        <v>AprilSurvei Harga Konsumen (HK 2.2 Pasar)</v>
      </c>
      <c r="C470" s="40" t="s">
        <v>49</v>
      </c>
      <c r="D470" s="14" t="s">
        <v>176</v>
      </c>
      <c r="E470" s="29" t="s">
        <v>41</v>
      </c>
      <c r="F470" s="41"/>
      <c r="G470" s="42">
        <f t="shared" si="13"/>
        <v>92000</v>
      </c>
      <c r="H470" s="43">
        <v>92000</v>
      </c>
      <c r="I470" s="28" t="s">
        <v>23</v>
      </c>
      <c r="J470" s="44">
        <v>1</v>
      </c>
      <c r="K470" s="75" t="s">
        <v>159</v>
      </c>
      <c r="L470" s="32">
        <v>45748</v>
      </c>
      <c r="M470" s="32">
        <v>45776</v>
      </c>
      <c r="N470" s="16" t="e">
        <f t="shared" ca="1" si="9"/>
        <v>#NAME?</v>
      </c>
      <c r="O470" s="19"/>
      <c r="P470" s="19"/>
      <c r="Q470" s="20"/>
      <c r="R470" s="21" t="str">
        <f t="array" ref="R470">VLOOKUP(C470,DB!A:D,2,FALSE)</f>
        <v>Jl. Ringkeng BTN Puskopad blok C No. 49A</v>
      </c>
      <c r="S470" s="21" t="str">
        <f t="array" ref="S470">VLOOKUP(C470,DB!A:D,3,FALSE)</f>
        <v>henyrumambi@gmail.com</v>
      </c>
      <c r="T470" s="22" t="s">
        <v>19</v>
      </c>
      <c r="U470" s="1" t="str">
        <f t="shared" si="10"/>
        <v>Heny RumambiApril</v>
      </c>
      <c r="V470" s="23">
        <f t="shared" si="12"/>
        <v>45776</v>
      </c>
      <c r="X470" s="26">
        <f>VLOOKUP(CONCATENATE(C470,D470),'Honor 2025'!A:D,4,FALSE)</f>
        <v>1576000</v>
      </c>
      <c r="Y470" s="24"/>
      <c r="BE470" s="24"/>
      <c r="CK470" s="24"/>
      <c r="DQ470" s="24"/>
      <c r="EW470" s="24"/>
      <c r="GC470" s="24"/>
      <c r="HI470" s="24"/>
      <c r="IO470" s="24"/>
      <c r="JU470" s="24"/>
      <c r="LA470" s="24"/>
      <c r="MG470" s="24"/>
      <c r="NM470" s="24"/>
    </row>
    <row r="471" spans="1:377" ht="15" thickBot="1">
      <c r="A471" s="1" t="str">
        <f t="shared" si="7"/>
        <v>SRI ANGRAINI HARTANTOApril-2</v>
      </c>
      <c r="B471" s="12" t="str">
        <f t="shared" si="8"/>
        <v>AprilSurvei Harga Konsumen (HK 2.2 Pasar)</v>
      </c>
      <c r="C471" s="33" t="s">
        <v>50</v>
      </c>
      <c r="D471" s="14" t="s">
        <v>176</v>
      </c>
      <c r="E471" s="34" t="s">
        <v>41</v>
      </c>
      <c r="F471" s="35"/>
      <c r="G471" s="36">
        <f t="shared" si="13"/>
        <v>92000</v>
      </c>
      <c r="H471" s="37">
        <v>92000</v>
      </c>
      <c r="I471" s="38" t="s">
        <v>23</v>
      </c>
      <c r="J471" s="39">
        <v>1</v>
      </c>
      <c r="K471" s="74" t="s">
        <v>159</v>
      </c>
      <c r="L471" s="32">
        <v>45748</v>
      </c>
      <c r="M471" s="32">
        <v>45776</v>
      </c>
      <c r="N471" s="16" t="e">
        <f t="shared" ca="1" si="9"/>
        <v>#NAME?</v>
      </c>
      <c r="O471" s="19"/>
      <c r="P471" s="19"/>
      <c r="Q471" s="20"/>
      <c r="R471" s="21" t="str">
        <f t="array" ref="R471">VLOOKUP(C471,DB!A:D,2,FALSE)</f>
        <v>JALAN 14 FEBUARY TELING ATAS LINGKUNGAN 3</v>
      </c>
      <c r="S471" s="21" t="str">
        <f t="array" ref="S471">VLOOKUP(C471,DB!A:D,3,FALSE)</f>
        <v>hartantosriangraini@gmail.com</v>
      </c>
      <c r="T471" s="22" t="s">
        <v>19</v>
      </c>
      <c r="U471" s="1" t="str">
        <f t="shared" si="10"/>
        <v>SRI ANGRAINI HARTANTOApril</v>
      </c>
      <c r="V471" s="23">
        <f t="shared" si="12"/>
        <v>45776</v>
      </c>
      <c r="X471" s="26">
        <f>VLOOKUP(CONCATENATE(C471,D471),'Honor 2025'!A:D,4,FALSE)</f>
        <v>2916000</v>
      </c>
      <c r="Y471" s="24"/>
      <c r="BE471" s="24"/>
      <c r="CK471" s="24"/>
      <c r="DQ471" s="24"/>
      <c r="EW471" s="24"/>
      <c r="GC471" s="24"/>
      <c r="HI471" s="24"/>
      <c r="IO471" s="24"/>
      <c r="JU471" s="24"/>
      <c r="LA471" s="24"/>
      <c r="MG471" s="24"/>
      <c r="NM471" s="24"/>
    </row>
    <row r="472" spans="1:377" ht="15" thickBot="1">
      <c r="A472" s="1" t="str">
        <f t="shared" si="7"/>
        <v>Sri MulyawatiApril-4</v>
      </c>
      <c r="B472" s="12" t="str">
        <f t="shared" si="8"/>
        <v>AprilSurvei Harga Konsumen (HK 2.2 Outlet)</v>
      </c>
      <c r="C472" s="40" t="s">
        <v>51</v>
      </c>
      <c r="D472" s="14" t="s">
        <v>176</v>
      </c>
      <c r="E472" s="29" t="s">
        <v>54</v>
      </c>
      <c r="F472" s="41"/>
      <c r="G472" s="42">
        <f t="shared" si="13"/>
        <v>240000</v>
      </c>
      <c r="H472" s="43">
        <v>24000</v>
      </c>
      <c r="I472" s="28" t="s">
        <v>23</v>
      </c>
      <c r="J472" s="44">
        <v>10</v>
      </c>
      <c r="K472" s="75" t="s">
        <v>159</v>
      </c>
      <c r="L472" s="32">
        <v>45748</v>
      </c>
      <c r="M472" s="32">
        <v>45776</v>
      </c>
      <c r="N472" s="16" t="e">
        <f t="shared" ca="1" si="9"/>
        <v>#NAME?</v>
      </c>
      <c r="O472" s="19"/>
      <c r="P472" s="19"/>
      <c r="Q472" s="20"/>
      <c r="R472" s="21" t="str">
        <f t="array" ref="R472">VLOOKUP(C472,DB!A:D,2,FALSE)</f>
        <v>Jl Wiratama no 4 lingkungan 7</v>
      </c>
      <c r="S472" s="21" t="str">
        <f t="array" ref="S472">VLOOKUP(C472,DB!A:D,3,FALSE)</f>
        <v>mulyawatisrie75@gmail.com</v>
      </c>
      <c r="T472" s="22" t="s">
        <v>19</v>
      </c>
      <c r="U472" s="1" t="str">
        <f t="shared" si="10"/>
        <v>Sri MulyawatiApril</v>
      </c>
      <c r="V472" s="23">
        <f t="shared" si="12"/>
        <v>45776</v>
      </c>
      <c r="X472" s="26">
        <f>VLOOKUP(CONCATENATE(C472,D472),'Honor 2025'!A:D,4,FALSE)</f>
        <v>3072000</v>
      </c>
      <c r="Y472" s="24"/>
      <c r="BE472" s="24"/>
      <c r="CK472" s="24"/>
      <c r="DQ472" s="24"/>
      <c r="EW472" s="24"/>
      <c r="GC472" s="24"/>
      <c r="HI472" s="24"/>
      <c r="IO472" s="24"/>
      <c r="JU472" s="24"/>
      <c r="LA472" s="24"/>
      <c r="MG472" s="24"/>
      <c r="NM472" s="24"/>
    </row>
    <row r="473" spans="1:377" ht="15" thickBot="1">
      <c r="A473" s="1" t="str">
        <f t="shared" si="7"/>
        <v>Roy MakalewApril-4</v>
      </c>
      <c r="B473" s="12" t="str">
        <f t="shared" si="8"/>
        <v>AprilSurvei Harga Konsumen (HK 3 Pasar)</v>
      </c>
      <c r="C473" s="33" t="s">
        <v>44</v>
      </c>
      <c r="D473" s="14" t="s">
        <v>176</v>
      </c>
      <c r="E473" s="34" t="s">
        <v>45</v>
      </c>
      <c r="F473" s="35"/>
      <c r="G473" s="36">
        <f t="shared" si="13"/>
        <v>49000</v>
      </c>
      <c r="H473" s="37">
        <v>49000</v>
      </c>
      <c r="I473" s="38" t="s">
        <v>23</v>
      </c>
      <c r="J473" s="39">
        <v>1</v>
      </c>
      <c r="K473" s="74" t="s">
        <v>159</v>
      </c>
      <c r="L473" s="32">
        <v>45748</v>
      </c>
      <c r="M473" s="32">
        <v>45776</v>
      </c>
      <c r="N473" s="16" t="e">
        <f t="shared" ca="1" si="9"/>
        <v>#NAME?</v>
      </c>
      <c r="O473" s="19"/>
      <c r="P473" s="19"/>
      <c r="Q473" s="20"/>
      <c r="R473" s="21" t="str">
        <f t="array" ref="R473">VLOOKUP(C473,DB!A:D,2,FALSE)</f>
        <v>Jalan Kleak 77, no 58</v>
      </c>
      <c r="S473" s="21" t="str">
        <f t="array" ref="S473">VLOOKUP(C473,DB!A:D,3,FALSE)</f>
        <v>roymakalew2511@gmail.com</v>
      </c>
      <c r="T473" s="22" t="s">
        <v>19</v>
      </c>
      <c r="U473" s="1" t="str">
        <f t="shared" si="10"/>
        <v>Roy MakalewApril</v>
      </c>
      <c r="V473" s="23">
        <f t="shared" si="12"/>
        <v>45776</v>
      </c>
      <c r="X473" s="26">
        <f>VLOOKUP(CONCATENATE(C473,D473),'Honor 2025'!A:D,4,FALSE)</f>
        <v>2151000</v>
      </c>
      <c r="Y473" s="24"/>
      <c r="BE473" s="24"/>
      <c r="CK473" s="24"/>
      <c r="DQ473" s="24"/>
      <c r="EW473" s="24"/>
      <c r="GC473" s="24"/>
      <c r="HI473" s="24"/>
      <c r="IO473" s="24"/>
      <c r="JU473" s="24"/>
      <c r="LA473" s="24"/>
      <c r="MG473" s="24"/>
      <c r="NM473" s="24"/>
    </row>
    <row r="474" spans="1:377" ht="15" thickBot="1">
      <c r="A474" s="1" t="str">
        <f t="shared" si="7"/>
        <v>Feibe Ireine Syalome MaramisApril-5</v>
      </c>
      <c r="B474" s="12" t="str">
        <f t="shared" si="8"/>
        <v>AprilSurvei Harga Konsumen (HK 3 Pasar)</v>
      </c>
      <c r="C474" s="40" t="s">
        <v>47</v>
      </c>
      <c r="D474" s="14" t="s">
        <v>176</v>
      </c>
      <c r="E474" s="29" t="s">
        <v>45</v>
      </c>
      <c r="F474" s="41"/>
      <c r="G474" s="42">
        <f t="shared" si="13"/>
        <v>49000</v>
      </c>
      <c r="H474" s="43">
        <v>49000</v>
      </c>
      <c r="I474" s="28" t="s">
        <v>23</v>
      </c>
      <c r="J474" s="44">
        <v>1</v>
      </c>
      <c r="K474" s="75" t="s">
        <v>159</v>
      </c>
      <c r="L474" s="32">
        <v>45748</v>
      </c>
      <c r="M474" s="32">
        <v>45776</v>
      </c>
      <c r="N474" s="16" t="e">
        <f t="shared" ca="1" si="9"/>
        <v>#NAME?</v>
      </c>
      <c r="O474" s="19"/>
      <c r="P474" s="19"/>
      <c r="Q474" s="20"/>
      <c r="R474" s="21" t="str">
        <f t="array" ref="R474">VLOOKUP(C474,DB!A:D,2,FALSE)</f>
        <v>Ranotana Weru</v>
      </c>
      <c r="S474" s="21" t="str">
        <f t="array" ref="S474">VLOOKUP(C474,DB!A:D,3,FALSE)</f>
        <v>feibemaramis0202@gmail.com</v>
      </c>
      <c r="T474" s="22" t="s">
        <v>19</v>
      </c>
      <c r="U474" s="1" t="str">
        <f t="shared" si="10"/>
        <v>Feibe Ireine Syalome MaramisApril</v>
      </c>
      <c r="V474" s="23">
        <f t="shared" si="12"/>
        <v>45776</v>
      </c>
      <c r="X474" s="26">
        <f>VLOOKUP(CONCATENATE(C474,D474),'Honor 2025'!A:D,4,FALSE)</f>
        <v>1875000</v>
      </c>
      <c r="Y474" s="24"/>
      <c r="BE474" s="24"/>
      <c r="CK474" s="24"/>
      <c r="DQ474" s="24"/>
      <c r="EW474" s="24"/>
      <c r="GC474" s="24"/>
      <c r="HI474" s="24"/>
      <c r="IO474" s="24"/>
      <c r="JU474" s="24"/>
      <c r="LA474" s="24"/>
      <c r="MG474" s="24"/>
      <c r="NM474" s="24"/>
    </row>
    <row r="475" spans="1:377" ht="15" thickBot="1">
      <c r="A475" s="1" t="str">
        <f t="shared" si="7"/>
        <v>Susly Yuliana SeneweApril-5</v>
      </c>
      <c r="B475" s="12" t="str">
        <f t="shared" si="8"/>
        <v>AprilSurvei Harga Konsumen (HK 3 Pasar)</v>
      </c>
      <c r="C475" s="33" t="s">
        <v>48</v>
      </c>
      <c r="D475" s="14" t="s">
        <v>176</v>
      </c>
      <c r="E475" s="34" t="s">
        <v>45</v>
      </c>
      <c r="F475" s="35"/>
      <c r="G475" s="36">
        <f t="shared" si="13"/>
        <v>49000</v>
      </c>
      <c r="H475" s="37">
        <v>49000</v>
      </c>
      <c r="I475" s="38" t="s">
        <v>23</v>
      </c>
      <c r="J475" s="39">
        <v>1</v>
      </c>
      <c r="K475" s="74" t="s">
        <v>159</v>
      </c>
      <c r="L475" s="32">
        <v>45748</v>
      </c>
      <c r="M475" s="32">
        <v>45776</v>
      </c>
      <c r="N475" s="16" t="e">
        <f t="shared" ca="1" si="9"/>
        <v>#NAME?</v>
      </c>
      <c r="O475" s="19"/>
      <c r="P475" s="19"/>
      <c r="Q475" s="20"/>
      <c r="R475" s="21" t="str">
        <f t="array" ref="R475">VLOOKUP(C475,DB!A:D,2,FALSE)</f>
        <v>Jalan Lumimuut 5 Mahakeret Timur lingk.3</v>
      </c>
      <c r="S475" s="21" t="str">
        <f t="array" ref="S475">VLOOKUP(C475,DB!A:D,3,FALSE)</f>
        <v>suslysenewe@gmail.com</v>
      </c>
      <c r="T475" s="22" t="s">
        <v>19</v>
      </c>
      <c r="U475" s="1" t="str">
        <f t="shared" si="10"/>
        <v>Susly Yuliana SeneweApril</v>
      </c>
      <c r="V475" s="23">
        <f t="shared" si="12"/>
        <v>45776</v>
      </c>
      <c r="X475" s="26">
        <f>VLOOKUP(CONCATENATE(C475,D475),'Honor 2025'!A:D,4,FALSE)</f>
        <v>1419000</v>
      </c>
      <c r="Y475" s="24"/>
      <c r="BE475" s="24"/>
      <c r="CK475" s="24"/>
      <c r="DQ475" s="24"/>
      <c r="EW475" s="24"/>
      <c r="GC475" s="24"/>
      <c r="HI475" s="24"/>
      <c r="IO475" s="24"/>
      <c r="JU475" s="24"/>
      <c r="LA475" s="24"/>
      <c r="MG475" s="24"/>
      <c r="NM475" s="24"/>
    </row>
    <row r="476" spans="1:377" ht="15" thickBot="1">
      <c r="A476" s="1" t="str">
        <f t="shared" si="7"/>
        <v>Roy MakalewApril-5</v>
      </c>
      <c r="B476" s="12" t="str">
        <f t="shared" si="8"/>
        <v>AprilSurvei Harga Konsumen (HK 3 Outlet)</v>
      </c>
      <c r="C476" s="40" t="s">
        <v>44</v>
      </c>
      <c r="D476" s="14" t="s">
        <v>176</v>
      </c>
      <c r="E476" s="29" t="s">
        <v>46</v>
      </c>
      <c r="F476" s="41"/>
      <c r="G476" s="42">
        <f t="shared" si="13"/>
        <v>200000</v>
      </c>
      <c r="H476" s="43">
        <v>20000</v>
      </c>
      <c r="I476" s="28" t="s">
        <v>23</v>
      </c>
      <c r="J476" s="44">
        <v>10</v>
      </c>
      <c r="K476" s="75" t="s">
        <v>159</v>
      </c>
      <c r="L476" s="32">
        <v>45748</v>
      </c>
      <c r="M476" s="32">
        <v>45776</v>
      </c>
      <c r="N476" s="16" t="e">
        <f t="shared" ca="1" si="9"/>
        <v>#NAME?</v>
      </c>
      <c r="O476" s="19"/>
      <c r="P476" s="19"/>
      <c r="Q476" s="20"/>
      <c r="R476" s="21" t="str">
        <f t="array" ref="R476">VLOOKUP(C476,DB!A:D,2,FALSE)</f>
        <v>Jalan Kleak 77, no 58</v>
      </c>
      <c r="S476" s="21" t="str">
        <f t="array" ref="S476">VLOOKUP(C476,DB!A:D,3,FALSE)</f>
        <v>roymakalew2511@gmail.com</v>
      </c>
      <c r="T476" s="22" t="s">
        <v>19</v>
      </c>
      <c r="U476" s="1" t="str">
        <f t="shared" si="10"/>
        <v>Roy MakalewApril</v>
      </c>
      <c r="V476" s="23">
        <f t="shared" si="12"/>
        <v>45776</v>
      </c>
      <c r="X476" s="26">
        <f>VLOOKUP(CONCATENATE(C476,D476),'Honor 2025'!A:D,4,FALSE)</f>
        <v>2151000</v>
      </c>
      <c r="Y476" s="24"/>
      <c r="BE476" s="24"/>
      <c r="CK476" s="24"/>
      <c r="DQ476" s="24"/>
      <c r="EW476" s="24"/>
      <c r="GC476" s="24"/>
      <c r="HI476" s="24"/>
      <c r="IO476" s="24"/>
      <c r="JU476" s="24"/>
      <c r="LA476" s="24"/>
      <c r="MG476" s="24"/>
      <c r="NM476" s="24"/>
    </row>
    <row r="477" spans="1:377" ht="15" thickBot="1">
      <c r="A477" s="1" t="str">
        <f t="shared" si="7"/>
        <v>Heny RumambiApril-5</v>
      </c>
      <c r="B477" s="12" t="str">
        <f t="shared" si="8"/>
        <v>AprilSurvei Harga Konsumen (HK 3 Outlet)</v>
      </c>
      <c r="C477" s="33" t="s">
        <v>49</v>
      </c>
      <c r="D477" s="14" t="s">
        <v>176</v>
      </c>
      <c r="E477" s="34" t="s">
        <v>46</v>
      </c>
      <c r="F477" s="35"/>
      <c r="G477" s="36">
        <f t="shared" si="13"/>
        <v>200000</v>
      </c>
      <c r="H477" s="37">
        <v>20000</v>
      </c>
      <c r="I477" s="38" t="s">
        <v>23</v>
      </c>
      <c r="J477" s="39">
        <v>10</v>
      </c>
      <c r="K477" s="74" t="s">
        <v>159</v>
      </c>
      <c r="L477" s="32">
        <v>45748</v>
      </c>
      <c r="M477" s="32">
        <v>45776</v>
      </c>
      <c r="N477" s="16" t="e">
        <f t="shared" ca="1" si="9"/>
        <v>#NAME?</v>
      </c>
      <c r="O477" s="19"/>
      <c r="P477" s="19"/>
      <c r="Q477" s="20"/>
      <c r="R477" s="21" t="str">
        <f t="array" ref="R477">VLOOKUP(C477,DB!A:D,2,FALSE)</f>
        <v>Jl. Ringkeng BTN Puskopad blok C No. 49A</v>
      </c>
      <c r="S477" s="21" t="str">
        <f t="array" ref="S477">VLOOKUP(C477,DB!A:D,3,FALSE)</f>
        <v>henyrumambi@gmail.com</v>
      </c>
      <c r="T477" s="22" t="s">
        <v>19</v>
      </c>
      <c r="U477" s="1" t="str">
        <f t="shared" si="10"/>
        <v>Heny RumambiApril</v>
      </c>
      <c r="V477" s="23">
        <f t="shared" si="12"/>
        <v>45776</v>
      </c>
      <c r="X477" s="26">
        <f>VLOOKUP(CONCATENATE(C477,D477),'Honor 2025'!A:D,4,FALSE)</f>
        <v>1576000</v>
      </c>
      <c r="Y477" s="24"/>
      <c r="BE477" s="24"/>
      <c r="CK477" s="24"/>
      <c r="DQ477" s="24"/>
      <c r="EW477" s="24"/>
      <c r="GC477" s="24"/>
      <c r="HI477" s="24"/>
      <c r="IO477" s="24"/>
      <c r="JU477" s="24"/>
      <c r="LA477" s="24"/>
      <c r="MG477" s="24"/>
      <c r="NM477" s="24"/>
    </row>
    <row r="478" spans="1:377" ht="15" thickBot="1">
      <c r="A478" s="1" t="str">
        <f t="shared" si="7"/>
        <v>SRI ANGRAINI HARTANTOApril-3</v>
      </c>
      <c r="B478" s="12" t="str">
        <f t="shared" si="8"/>
        <v>AprilSurvei Harga Konsumen (HK 3 Outlet)</v>
      </c>
      <c r="C478" s="40" t="s">
        <v>50</v>
      </c>
      <c r="D478" s="14" t="s">
        <v>176</v>
      </c>
      <c r="E478" s="29" t="s">
        <v>46</v>
      </c>
      <c r="F478" s="41"/>
      <c r="G478" s="42">
        <f t="shared" si="13"/>
        <v>200000</v>
      </c>
      <c r="H478" s="43">
        <v>20000</v>
      </c>
      <c r="I478" s="28" t="s">
        <v>23</v>
      </c>
      <c r="J478" s="44">
        <v>10</v>
      </c>
      <c r="K478" s="75" t="s">
        <v>159</v>
      </c>
      <c r="L478" s="32">
        <v>45748</v>
      </c>
      <c r="M478" s="32">
        <v>45776</v>
      </c>
      <c r="N478" s="16" t="e">
        <f t="shared" ca="1" si="9"/>
        <v>#NAME?</v>
      </c>
      <c r="O478" s="19"/>
      <c r="P478" s="19"/>
      <c r="Q478" s="20"/>
      <c r="R478" s="21" t="str">
        <f t="array" ref="R478">VLOOKUP(C478,DB!A:D,2,FALSE)</f>
        <v>JALAN 14 FEBUARY TELING ATAS LINGKUNGAN 3</v>
      </c>
      <c r="S478" s="21" t="str">
        <f t="array" ref="S478">VLOOKUP(C478,DB!A:D,3,FALSE)</f>
        <v>hartantosriangraini@gmail.com</v>
      </c>
      <c r="T478" s="22" t="s">
        <v>19</v>
      </c>
      <c r="U478" s="1" t="str">
        <f t="shared" si="10"/>
        <v>SRI ANGRAINI HARTANTOApril</v>
      </c>
      <c r="V478" s="23">
        <f t="shared" si="12"/>
        <v>45776</v>
      </c>
      <c r="X478" s="26">
        <f>VLOOKUP(CONCATENATE(C478,D478),'Honor 2025'!A:D,4,FALSE)</f>
        <v>2916000</v>
      </c>
      <c r="Y478" s="24"/>
      <c r="BE478" s="24"/>
      <c r="CK478" s="24"/>
      <c r="DQ478" s="24"/>
      <c r="EW478" s="24"/>
      <c r="GC478" s="24"/>
      <c r="HI478" s="24"/>
      <c r="IO478" s="24"/>
      <c r="JU478" s="24"/>
      <c r="LA478" s="24"/>
      <c r="MG478" s="24"/>
      <c r="NM478" s="24"/>
    </row>
    <row r="479" spans="1:377" ht="15" thickBot="1">
      <c r="A479" s="1" t="str">
        <f t="shared" si="7"/>
        <v>Sri MulyawatiApril-5</v>
      </c>
      <c r="B479" s="12" t="str">
        <f t="shared" si="8"/>
        <v>AprilSurvei Harga Konsumen (HK 3 Outlet)</v>
      </c>
      <c r="C479" s="33" t="s">
        <v>51</v>
      </c>
      <c r="D479" s="14" t="s">
        <v>176</v>
      </c>
      <c r="E479" s="34" t="s">
        <v>46</v>
      </c>
      <c r="F479" s="35"/>
      <c r="G479" s="36">
        <f t="shared" si="13"/>
        <v>140000</v>
      </c>
      <c r="H479" s="37">
        <v>20000</v>
      </c>
      <c r="I479" s="38" t="s">
        <v>23</v>
      </c>
      <c r="J479" s="39">
        <v>7</v>
      </c>
      <c r="K479" s="74" t="s">
        <v>159</v>
      </c>
      <c r="L479" s="32">
        <v>45748</v>
      </c>
      <c r="M479" s="32">
        <v>45776</v>
      </c>
      <c r="N479" s="16" t="e">
        <f t="shared" ca="1" si="9"/>
        <v>#NAME?</v>
      </c>
      <c r="O479" s="19"/>
      <c r="P479" s="19"/>
      <c r="Q479" s="20"/>
      <c r="R479" s="21" t="str">
        <f t="array" ref="R479">VLOOKUP(C479,DB!A:D,2,FALSE)</f>
        <v>Jl Wiratama no 4 lingkungan 7</v>
      </c>
      <c r="S479" s="21" t="str">
        <f t="array" ref="S479">VLOOKUP(C479,DB!A:D,3,FALSE)</f>
        <v>mulyawatisrie75@gmail.com</v>
      </c>
      <c r="T479" s="22" t="s">
        <v>19</v>
      </c>
      <c r="U479" s="1" t="str">
        <f t="shared" si="10"/>
        <v>Sri MulyawatiApril</v>
      </c>
      <c r="V479" s="23">
        <f t="shared" si="12"/>
        <v>45776</v>
      </c>
      <c r="X479" s="26">
        <f>VLOOKUP(CONCATENATE(C479,D479),'Honor 2025'!A:D,4,FALSE)</f>
        <v>3072000</v>
      </c>
      <c r="Y479" s="24"/>
      <c r="BE479" s="24"/>
      <c r="CK479" s="24"/>
      <c r="DQ479" s="24"/>
      <c r="EW479" s="24"/>
      <c r="GC479" s="24"/>
      <c r="HI479" s="24"/>
      <c r="IO479" s="24"/>
      <c r="JU479" s="24"/>
      <c r="LA479" s="24"/>
      <c r="MG479" s="24"/>
      <c r="NM479" s="24"/>
    </row>
    <row r="480" spans="1:377" ht="15" thickBot="1">
      <c r="A480" s="1" t="str">
        <f t="shared" si="7"/>
        <v>JOVELIE E WOKASApril-2</v>
      </c>
      <c r="B480" s="12" t="str">
        <f t="shared" si="8"/>
        <v>AprilSurvei Harga Konsumen (HK 3 Outlet)</v>
      </c>
      <c r="C480" s="40" t="s">
        <v>55</v>
      </c>
      <c r="D480" s="14" t="s">
        <v>176</v>
      </c>
      <c r="E480" s="29" t="s">
        <v>46</v>
      </c>
      <c r="F480" s="41"/>
      <c r="G480" s="42">
        <f t="shared" si="13"/>
        <v>600000</v>
      </c>
      <c r="H480" s="43">
        <v>20000</v>
      </c>
      <c r="I480" s="28" t="s">
        <v>23</v>
      </c>
      <c r="J480" s="44">
        <v>30</v>
      </c>
      <c r="K480" s="75" t="s">
        <v>159</v>
      </c>
      <c r="L480" s="32">
        <v>45748</v>
      </c>
      <c r="M480" s="32">
        <v>45776</v>
      </c>
      <c r="N480" s="16" t="e">
        <f t="shared" ca="1" si="9"/>
        <v>#NAME?</v>
      </c>
      <c r="O480" s="19"/>
      <c r="P480" s="19"/>
      <c r="Q480" s="20"/>
      <c r="R480" s="21" t="str">
        <f t="array" ref="R480">VLOOKUP(C480,DB!A:D,2,FALSE)</f>
        <v>Malalayang Satu Lingkungan 6</v>
      </c>
      <c r="S480" s="21" t="str">
        <f t="array" ref="S480">VLOOKUP(C480,DB!A:D,3,FALSE)</f>
        <v>vhellywokas07@gmail.com</v>
      </c>
      <c r="T480" s="22" t="s">
        <v>19</v>
      </c>
      <c r="U480" s="1" t="str">
        <f t="shared" si="10"/>
        <v>JOVELIE E WOKASApril</v>
      </c>
      <c r="V480" s="23">
        <f t="shared" si="12"/>
        <v>45776</v>
      </c>
      <c r="X480" s="26">
        <f>VLOOKUP(CONCATENATE(C480,D480),'Honor 2025'!A:D,4,FALSE)</f>
        <v>1578000</v>
      </c>
      <c r="Y480" s="24"/>
      <c r="BE480" s="24"/>
      <c r="CK480" s="24"/>
      <c r="DQ480" s="24"/>
      <c r="EW480" s="24"/>
      <c r="GC480" s="24"/>
      <c r="HI480" s="24"/>
      <c r="IO480" s="24"/>
      <c r="JU480" s="24"/>
      <c r="LA480" s="24"/>
      <c r="MG480" s="24"/>
      <c r="NM480" s="24"/>
    </row>
    <row r="481" spans="1:377" ht="15" thickBot="1">
      <c r="A481" s="1" t="str">
        <f t="shared" si="7"/>
        <v>Adriana TandajuApril-5</v>
      </c>
      <c r="B481" s="12" t="str">
        <f t="shared" si="8"/>
        <v>AprilSurvei Harga Konsumen (HK 4, 5, 6)</v>
      </c>
      <c r="C481" s="30" t="s">
        <v>36</v>
      </c>
      <c r="D481" s="14" t="s">
        <v>176</v>
      </c>
      <c r="E481" s="34" t="s">
        <v>42</v>
      </c>
      <c r="F481" s="35"/>
      <c r="G481" s="36">
        <f t="shared" si="13"/>
        <v>672000</v>
      </c>
      <c r="H481" s="37">
        <v>48000</v>
      </c>
      <c r="I481" s="38" t="s">
        <v>23</v>
      </c>
      <c r="J481" s="39">
        <v>14</v>
      </c>
      <c r="K481" s="74" t="s">
        <v>159</v>
      </c>
      <c r="L481" s="32">
        <v>45748</v>
      </c>
      <c r="M481" s="32">
        <v>45776</v>
      </c>
      <c r="N481" s="16" t="e">
        <f t="shared" ca="1" si="9"/>
        <v>#NAME?</v>
      </c>
      <c r="O481" s="19"/>
      <c r="P481" s="19"/>
      <c r="Q481" s="20"/>
      <c r="R481" s="21" t="str">
        <f t="array" ref="R481">VLOOKUP(C481,DB!A:D,2,FALSE)</f>
        <v>JL.PRAMUKA NO.29</v>
      </c>
      <c r="S481" s="21" t="str">
        <f t="array" ref="S481">VLOOKUP(C481,DB!A:D,3,FALSE)</f>
        <v>annetandayu553@gmail.com</v>
      </c>
      <c r="T481" s="22" t="s">
        <v>19</v>
      </c>
      <c r="U481" s="1" t="str">
        <f t="shared" si="10"/>
        <v>Adriana TandajuApril</v>
      </c>
      <c r="V481" s="23">
        <f t="shared" si="12"/>
        <v>45776</v>
      </c>
      <c r="X481" s="26">
        <f>VLOOKUP(CONCATENATE(C481,D481),'Honor 2025'!A:D,4,FALSE)</f>
        <v>2564000</v>
      </c>
      <c r="Y481" s="24"/>
      <c r="BE481" s="24"/>
      <c r="CK481" s="24"/>
      <c r="DQ481" s="24"/>
      <c r="EW481" s="24"/>
      <c r="GC481" s="24"/>
      <c r="HI481" s="24"/>
      <c r="IO481" s="24"/>
      <c r="JU481" s="24"/>
      <c r="LA481" s="24"/>
      <c r="MG481" s="24"/>
      <c r="NM481" s="24"/>
    </row>
    <row r="482" spans="1:377" ht="15" thickBot="1">
      <c r="A482" s="1" t="str">
        <f t="shared" si="7"/>
        <v>Stephen christiani kenteyApril-4</v>
      </c>
      <c r="B482" s="12" t="str">
        <f t="shared" si="8"/>
        <v>AprilSurvei Harga Konsumen (HK 4, 5, 6)</v>
      </c>
      <c r="C482" s="31" t="s">
        <v>43</v>
      </c>
      <c r="D482" s="14" t="s">
        <v>176</v>
      </c>
      <c r="E482" s="29" t="s">
        <v>42</v>
      </c>
      <c r="F482" s="41"/>
      <c r="G482" s="42">
        <f t="shared" si="13"/>
        <v>672000</v>
      </c>
      <c r="H482" s="43">
        <v>48000</v>
      </c>
      <c r="I482" s="28" t="s">
        <v>23</v>
      </c>
      <c r="J482" s="44">
        <v>14</v>
      </c>
      <c r="K482" s="75" t="s">
        <v>159</v>
      </c>
      <c r="L482" s="32">
        <v>45748</v>
      </c>
      <c r="M482" s="32">
        <v>45776</v>
      </c>
      <c r="N482" s="16" t="e">
        <f t="shared" ca="1" si="9"/>
        <v>#NAME?</v>
      </c>
      <c r="O482" s="19"/>
      <c r="P482" s="19"/>
      <c r="Q482" s="20"/>
      <c r="R482" s="21" t="str">
        <f t="array" ref="R482">VLOOKUP(C482,DB!A:D,2,FALSE)</f>
        <v>Ranotana weru lingkungan 5</v>
      </c>
      <c r="S482" s="21" t="str">
        <f t="array" ref="S482">VLOOKUP(C482,DB!A:D,3,FALSE)</f>
        <v>Stephenkentey@gmail.com</v>
      </c>
      <c r="T482" s="22" t="s">
        <v>19</v>
      </c>
      <c r="U482" s="1" t="str">
        <f t="shared" si="10"/>
        <v>Stephen christiani kenteyApril</v>
      </c>
      <c r="V482" s="23">
        <f t="shared" si="12"/>
        <v>45776</v>
      </c>
      <c r="X482" s="26">
        <f>VLOOKUP(CONCATENATE(C482,D482),'Honor 2025'!A:D,4,FALSE)</f>
        <v>1428000</v>
      </c>
      <c r="Y482" s="24"/>
      <c r="BE482" s="24"/>
      <c r="CK482" s="24"/>
      <c r="DQ482" s="24"/>
      <c r="EW482" s="24"/>
      <c r="GC482" s="24"/>
      <c r="HI482" s="24"/>
      <c r="IO482" s="24"/>
      <c r="JU482" s="24"/>
      <c r="LA482" s="24"/>
      <c r="MG482" s="24"/>
      <c r="NM482" s="24"/>
    </row>
    <row r="483" spans="1:377" ht="15" thickBot="1">
      <c r="A483" s="1" t="str">
        <f t="shared" si="7"/>
        <v>Roy MakalewApril-6</v>
      </c>
      <c r="B483" s="12" t="str">
        <f t="shared" si="8"/>
        <v>AprilSurvei Harga Konsumen (HK 4, 5, 6)</v>
      </c>
      <c r="C483" s="31" t="s">
        <v>44</v>
      </c>
      <c r="D483" s="14" t="s">
        <v>176</v>
      </c>
      <c r="E483" s="34" t="s">
        <v>42</v>
      </c>
      <c r="F483" s="35"/>
      <c r="G483" s="36">
        <f t="shared" si="13"/>
        <v>576000</v>
      </c>
      <c r="H483" s="37">
        <v>48000</v>
      </c>
      <c r="I483" s="38" t="s">
        <v>23</v>
      </c>
      <c r="J483" s="39">
        <v>12</v>
      </c>
      <c r="K483" s="74" t="s">
        <v>159</v>
      </c>
      <c r="L483" s="32">
        <v>45748</v>
      </c>
      <c r="M483" s="32">
        <v>45776</v>
      </c>
      <c r="N483" s="16" t="e">
        <f t="shared" ca="1" si="9"/>
        <v>#NAME?</v>
      </c>
      <c r="O483" s="19"/>
      <c r="P483" s="19"/>
      <c r="Q483" s="20"/>
      <c r="R483" s="21" t="str">
        <f t="array" ref="R483">VLOOKUP(C483,DB!A:D,2,FALSE)</f>
        <v>Jalan Kleak 77, no 58</v>
      </c>
      <c r="S483" s="21" t="str">
        <f t="array" ref="S483">VLOOKUP(C483,DB!A:D,3,FALSE)</f>
        <v>roymakalew2511@gmail.com</v>
      </c>
      <c r="T483" s="22" t="s">
        <v>19</v>
      </c>
      <c r="U483" s="1" t="str">
        <f t="shared" si="10"/>
        <v>Roy MakalewApril</v>
      </c>
      <c r="V483" s="23">
        <f t="shared" si="12"/>
        <v>45776</v>
      </c>
      <c r="X483" s="26">
        <f>VLOOKUP(CONCATENATE(C483,D483),'Honor 2025'!A:D,4,FALSE)</f>
        <v>2151000</v>
      </c>
      <c r="Y483" s="24"/>
      <c r="BE483" s="24"/>
      <c r="CK483" s="24"/>
      <c r="DQ483" s="24"/>
      <c r="EW483" s="24"/>
      <c r="GC483" s="24"/>
      <c r="HI483" s="24"/>
      <c r="IO483" s="24"/>
      <c r="JU483" s="24"/>
      <c r="LA483" s="24"/>
      <c r="MG483" s="24"/>
      <c r="NM483" s="24"/>
    </row>
    <row r="484" spans="1:377" ht="15" thickBot="1">
      <c r="A484" s="1" t="str">
        <f t="shared" si="7"/>
        <v>Feibe Ireine Syalome MaramisApril-6</v>
      </c>
      <c r="B484" s="12" t="str">
        <f t="shared" si="8"/>
        <v>AprilSurvei Harga Konsumen (HK 4, 5, 6)</v>
      </c>
      <c r="C484" s="31" t="s">
        <v>47</v>
      </c>
      <c r="D484" s="14" t="s">
        <v>176</v>
      </c>
      <c r="E484" s="29" t="s">
        <v>42</v>
      </c>
      <c r="F484" s="41"/>
      <c r="G484" s="42">
        <f t="shared" si="13"/>
        <v>576000</v>
      </c>
      <c r="H484" s="43">
        <v>48000</v>
      </c>
      <c r="I484" s="28" t="s">
        <v>23</v>
      </c>
      <c r="J484" s="44">
        <v>12</v>
      </c>
      <c r="K484" s="75" t="s">
        <v>159</v>
      </c>
      <c r="L484" s="32">
        <v>45748</v>
      </c>
      <c r="M484" s="32">
        <v>45776</v>
      </c>
      <c r="N484" s="16" t="e">
        <f t="shared" ca="1" si="9"/>
        <v>#NAME?</v>
      </c>
      <c r="O484" s="19"/>
      <c r="P484" s="19"/>
      <c r="Q484" s="20"/>
      <c r="R484" s="21" t="str">
        <f t="array" ref="R484">VLOOKUP(C484,DB!A:D,2,FALSE)</f>
        <v>Ranotana Weru</v>
      </c>
      <c r="S484" s="21" t="str">
        <f t="array" ref="S484">VLOOKUP(C484,DB!A:D,3,FALSE)</f>
        <v>feibemaramis0202@gmail.com</v>
      </c>
      <c r="T484" s="22" t="s">
        <v>19</v>
      </c>
      <c r="U484" s="1" t="str">
        <f t="shared" si="10"/>
        <v>Feibe Ireine Syalome MaramisApril</v>
      </c>
      <c r="V484" s="23">
        <f t="shared" si="12"/>
        <v>45776</v>
      </c>
      <c r="X484" s="26">
        <f>VLOOKUP(CONCATENATE(C484,D484),'Honor 2025'!A:D,4,FALSE)</f>
        <v>1875000</v>
      </c>
      <c r="Y484" s="24"/>
      <c r="BE484" s="24"/>
      <c r="CK484" s="24"/>
      <c r="DQ484" s="24"/>
      <c r="EW484" s="24"/>
      <c r="GC484" s="24"/>
      <c r="HI484" s="24"/>
      <c r="IO484" s="24"/>
      <c r="JU484" s="24"/>
      <c r="LA484" s="24"/>
      <c r="MG484" s="24"/>
      <c r="NM484" s="24"/>
    </row>
    <row r="485" spans="1:377" ht="15" thickBot="1">
      <c r="A485" s="1" t="str">
        <f t="shared" si="7"/>
        <v>Susly Yuliana SeneweApril-6</v>
      </c>
      <c r="B485" s="12" t="str">
        <f t="shared" si="8"/>
        <v>AprilSurvei Harga Konsumen (HK 4, 5, 6)</v>
      </c>
      <c r="C485" s="31" t="s">
        <v>48</v>
      </c>
      <c r="D485" s="14" t="s">
        <v>176</v>
      </c>
      <c r="E485" s="34" t="s">
        <v>42</v>
      </c>
      <c r="F485" s="35"/>
      <c r="G485" s="36">
        <f t="shared" si="13"/>
        <v>672000</v>
      </c>
      <c r="H485" s="37">
        <v>48000</v>
      </c>
      <c r="I485" s="38" t="s">
        <v>23</v>
      </c>
      <c r="J485" s="39">
        <v>14</v>
      </c>
      <c r="K485" s="74" t="s">
        <v>159</v>
      </c>
      <c r="L485" s="32">
        <v>45748</v>
      </c>
      <c r="M485" s="32">
        <v>45776</v>
      </c>
      <c r="N485" s="16" t="e">
        <f t="shared" ca="1" si="9"/>
        <v>#NAME?</v>
      </c>
      <c r="O485" s="19"/>
      <c r="P485" s="19"/>
      <c r="Q485" s="20"/>
      <c r="R485" s="21" t="str">
        <f t="array" ref="R485">VLOOKUP(C485,DB!A:D,2,FALSE)</f>
        <v>Jalan Lumimuut 5 Mahakeret Timur lingk.3</v>
      </c>
      <c r="S485" s="21" t="str">
        <f t="array" ref="S485">VLOOKUP(C485,DB!A:D,3,FALSE)</f>
        <v>suslysenewe@gmail.com</v>
      </c>
      <c r="T485" s="22" t="s">
        <v>19</v>
      </c>
      <c r="U485" s="1" t="str">
        <f t="shared" si="10"/>
        <v>Susly Yuliana SeneweApril</v>
      </c>
      <c r="V485" s="23">
        <f t="shared" si="12"/>
        <v>45776</v>
      </c>
      <c r="X485" s="26">
        <f>VLOOKUP(CONCATENATE(C485,D485),'Honor 2025'!A:D,4,FALSE)</f>
        <v>1419000</v>
      </c>
      <c r="Y485" s="24"/>
      <c r="BE485" s="24"/>
      <c r="CK485" s="24"/>
      <c r="DQ485" s="24"/>
      <c r="EW485" s="24"/>
      <c r="GC485" s="24"/>
      <c r="HI485" s="24"/>
      <c r="IO485" s="24"/>
      <c r="JU485" s="24"/>
      <c r="LA485" s="24"/>
      <c r="MG485" s="24"/>
      <c r="NM485" s="24"/>
    </row>
    <row r="486" spans="1:377" ht="15" thickBot="1">
      <c r="A486" s="1" t="str">
        <f t="shared" si="7"/>
        <v>Heny RumambiApril-6</v>
      </c>
      <c r="B486" s="12" t="str">
        <f t="shared" si="8"/>
        <v>AprilSurvei Harga Konsumen (HK 4, 5, 6)</v>
      </c>
      <c r="C486" s="31" t="s">
        <v>49</v>
      </c>
      <c r="D486" s="14" t="s">
        <v>176</v>
      </c>
      <c r="E486" s="29" t="s">
        <v>42</v>
      </c>
      <c r="F486" s="41"/>
      <c r="G486" s="42">
        <f t="shared" si="13"/>
        <v>480000</v>
      </c>
      <c r="H486" s="43">
        <v>48000</v>
      </c>
      <c r="I486" s="28" t="s">
        <v>23</v>
      </c>
      <c r="J486" s="44">
        <v>10</v>
      </c>
      <c r="K486" s="75" t="s">
        <v>159</v>
      </c>
      <c r="L486" s="32">
        <v>45748</v>
      </c>
      <c r="M486" s="32">
        <v>45776</v>
      </c>
      <c r="N486" s="16" t="e">
        <f t="shared" ca="1" si="9"/>
        <v>#NAME?</v>
      </c>
      <c r="O486" s="19"/>
      <c r="P486" s="19"/>
      <c r="Q486" s="20"/>
      <c r="R486" s="21" t="str">
        <f t="array" ref="R486">VLOOKUP(C486,DB!A:D,2,FALSE)</f>
        <v>Jl. Ringkeng BTN Puskopad blok C No. 49A</v>
      </c>
      <c r="S486" s="21" t="str">
        <f t="array" ref="S486">VLOOKUP(C486,DB!A:D,3,FALSE)</f>
        <v>henyrumambi@gmail.com</v>
      </c>
      <c r="T486" s="22" t="s">
        <v>19</v>
      </c>
      <c r="U486" s="1" t="str">
        <f t="shared" si="10"/>
        <v>Heny RumambiApril</v>
      </c>
      <c r="V486" s="23">
        <f t="shared" si="12"/>
        <v>45776</v>
      </c>
      <c r="X486" s="26">
        <f>VLOOKUP(CONCATENATE(C486,D486),'Honor 2025'!A:D,4,FALSE)</f>
        <v>1576000</v>
      </c>
      <c r="Y486" s="24"/>
      <c r="BE486" s="24"/>
      <c r="CK486" s="24"/>
      <c r="DQ486" s="24"/>
      <c r="EW486" s="24"/>
      <c r="GC486" s="24"/>
      <c r="HI486" s="24"/>
      <c r="IO486" s="24"/>
      <c r="JU486" s="24"/>
      <c r="LA486" s="24"/>
      <c r="MG486" s="24"/>
      <c r="NM486" s="24"/>
    </row>
    <row r="487" spans="1:377" ht="15" thickBot="1">
      <c r="A487" s="1" t="str">
        <f t="shared" si="7"/>
        <v>SRI ANGRAINI HARTANTOApril-4</v>
      </c>
      <c r="B487" s="12" t="str">
        <f t="shared" si="8"/>
        <v>AprilSurvei Harga Konsumen (HK 4, 5, 6)</v>
      </c>
      <c r="C487" s="31" t="s">
        <v>50</v>
      </c>
      <c r="D487" s="14" t="s">
        <v>176</v>
      </c>
      <c r="E487" s="34" t="s">
        <v>42</v>
      </c>
      <c r="F487" s="35"/>
      <c r="G487" s="36">
        <f t="shared" si="13"/>
        <v>624000</v>
      </c>
      <c r="H487" s="37">
        <v>48000</v>
      </c>
      <c r="I487" s="38" t="s">
        <v>23</v>
      </c>
      <c r="J487" s="39">
        <v>13</v>
      </c>
      <c r="K487" s="74" t="s">
        <v>159</v>
      </c>
      <c r="L487" s="32">
        <v>45748</v>
      </c>
      <c r="M487" s="32">
        <v>45776</v>
      </c>
      <c r="N487" s="16" t="e">
        <f t="shared" ca="1" si="9"/>
        <v>#NAME?</v>
      </c>
      <c r="O487" s="19"/>
      <c r="P487" s="19"/>
      <c r="Q487" s="20"/>
      <c r="R487" s="21" t="str">
        <f t="array" ref="R487">VLOOKUP(C487,DB!A:D,2,FALSE)</f>
        <v>JALAN 14 FEBUARY TELING ATAS LINGKUNGAN 3</v>
      </c>
      <c r="S487" s="21" t="str">
        <f t="array" ref="S487">VLOOKUP(C487,DB!A:D,3,FALSE)</f>
        <v>hartantosriangraini@gmail.com</v>
      </c>
      <c r="T487" s="22" t="s">
        <v>19</v>
      </c>
      <c r="U487" s="1" t="str">
        <f t="shared" si="10"/>
        <v>SRI ANGRAINI HARTANTOApril</v>
      </c>
      <c r="V487" s="23">
        <f t="shared" si="12"/>
        <v>45776</v>
      </c>
      <c r="X487" s="26">
        <f>VLOOKUP(CONCATENATE(C487,D487),'Honor 2025'!A:D,4,FALSE)</f>
        <v>2916000</v>
      </c>
      <c r="Y487" s="24"/>
      <c r="BE487" s="24"/>
      <c r="CK487" s="24"/>
      <c r="DQ487" s="24"/>
      <c r="EW487" s="24"/>
      <c r="GC487" s="24"/>
      <c r="HI487" s="24"/>
      <c r="IO487" s="24"/>
      <c r="JU487" s="24"/>
      <c r="LA487" s="24"/>
      <c r="MG487" s="24"/>
      <c r="NM487" s="24"/>
    </row>
    <row r="488" spans="1:377" ht="15" thickBot="1">
      <c r="A488" s="1" t="str">
        <f t="shared" si="7"/>
        <v>Sri MulyawatiApril-6</v>
      </c>
      <c r="B488" s="12" t="str">
        <f t="shared" si="8"/>
        <v>AprilSurvei Harga Konsumen (HK 4, 5, 6)</v>
      </c>
      <c r="C488" s="31" t="s">
        <v>51</v>
      </c>
      <c r="D488" s="14" t="s">
        <v>176</v>
      </c>
      <c r="E488" s="29" t="s">
        <v>42</v>
      </c>
      <c r="F488" s="41"/>
      <c r="G488" s="42">
        <f t="shared" si="13"/>
        <v>624000</v>
      </c>
      <c r="H488" s="43">
        <v>48000</v>
      </c>
      <c r="I488" s="28" t="s">
        <v>23</v>
      </c>
      <c r="J488" s="44">
        <v>13</v>
      </c>
      <c r="K488" s="75" t="s">
        <v>159</v>
      </c>
      <c r="L488" s="32">
        <v>45748</v>
      </c>
      <c r="M488" s="32">
        <v>45776</v>
      </c>
      <c r="N488" s="16" t="e">
        <f t="shared" ca="1" si="9"/>
        <v>#NAME?</v>
      </c>
      <c r="O488" s="19"/>
      <c r="P488" s="19"/>
      <c r="Q488" s="20"/>
      <c r="R488" s="21" t="str">
        <f t="array" ref="R488">VLOOKUP(C488,DB!A:D,2,FALSE)</f>
        <v>Jl Wiratama no 4 lingkungan 7</v>
      </c>
      <c r="S488" s="21" t="str">
        <f t="array" ref="S488">VLOOKUP(C488,DB!A:D,3,FALSE)</f>
        <v>mulyawatisrie75@gmail.com</v>
      </c>
      <c r="T488" s="22" t="s">
        <v>19</v>
      </c>
      <c r="U488" s="1" t="str">
        <f t="shared" si="10"/>
        <v>Sri MulyawatiApril</v>
      </c>
      <c r="V488" s="23">
        <f t="shared" si="12"/>
        <v>45776</v>
      </c>
      <c r="X488" s="26">
        <f>VLOOKUP(CONCATENATE(C488,D488),'Honor 2025'!A:D,4,FALSE)</f>
        <v>3072000</v>
      </c>
      <c r="Y488" s="24"/>
      <c r="BE488" s="24"/>
      <c r="CK488" s="24"/>
      <c r="DQ488" s="24"/>
      <c r="EW488" s="24"/>
      <c r="GC488" s="24"/>
      <c r="HI488" s="24"/>
      <c r="IO488" s="24"/>
      <c r="JU488" s="24"/>
      <c r="LA488" s="24"/>
      <c r="MG488" s="24"/>
      <c r="NM488" s="24"/>
    </row>
    <row r="489" spans="1:377" ht="15" thickBot="1">
      <c r="A489" s="1" t="str">
        <f t="shared" si="7"/>
        <v>JOVELIE E WOKASApril-3</v>
      </c>
      <c r="B489" s="12" t="str">
        <f t="shared" si="8"/>
        <v>AprilSurvei Harga Konsumen (HK 4, 5, 6)</v>
      </c>
      <c r="C489" s="31" t="s">
        <v>55</v>
      </c>
      <c r="D489" s="14" t="s">
        <v>176</v>
      </c>
      <c r="E489" s="34" t="s">
        <v>42</v>
      </c>
      <c r="F489" s="35"/>
      <c r="G489" s="36">
        <f t="shared" si="13"/>
        <v>480000</v>
      </c>
      <c r="H489" s="37">
        <v>48000</v>
      </c>
      <c r="I489" s="38" t="s">
        <v>23</v>
      </c>
      <c r="J489" s="39">
        <v>10</v>
      </c>
      <c r="K489" s="74" t="s">
        <v>159</v>
      </c>
      <c r="L489" s="32">
        <v>45748</v>
      </c>
      <c r="M489" s="32">
        <v>45776</v>
      </c>
      <c r="N489" s="16" t="e">
        <f t="shared" ca="1" si="9"/>
        <v>#NAME?</v>
      </c>
      <c r="O489" s="19"/>
      <c r="P489" s="19"/>
      <c r="Q489" s="20"/>
      <c r="R489" s="21" t="str">
        <f t="array" ref="R489">VLOOKUP(C489,DB!A:D,2,FALSE)</f>
        <v>Malalayang Satu Lingkungan 6</v>
      </c>
      <c r="S489" s="21" t="str">
        <f t="array" ref="S489">VLOOKUP(C489,DB!A:D,3,FALSE)</f>
        <v>vhellywokas07@gmail.com</v>
      </c>
      <c r="T489" s="22" t="s">
        <v>19</v>
      </c>
      <c r="U489" s="1" t="str">
        <f t="shared" si="10"/>
        <v>JOVELIE E WOKASApril</v>
      </c>
      <c r="V489" s="23">
        <f t="shared" si="12"/>
        <v>45776</v>
      </c>
      <c r="X489" s="26">
        <f>VLOOKUP(CONCATENATE(C489,D489),'Honor 2025'!A:D,4,FALSE)</f>
        <v>1578000</v>
      </c>
      <c r="Y489" s="24"/>
      <c r="BE489" s="24"/>
      <c r="CK489" s="24"/>
      <c r="DQ489" s="24"/>
      <c r="EW489" s="24"/>
      <c r="GC489" s="24"/>
      <c r="HI489" s="24"/>
      <c r="IO489" s="24"/>
      <c r="JU489" s="24"/>
      <c r="LA489" s="24"/>
      <c r="MG489" s="24"/>
      <c r="NM489" s="24"/>
    </row>
    <row r="490" spans="1:377" ht="15" thickBot="1">
      <c r="A490" s="1" t="str">
        <f t="shared" si="7"/>
        <v>Farida TampangApril-1</v>
      </c>
      <c r="B490" s="12" t="str">
        <f t="shared" si="8"/>
        <v>AprilSurvei Harga Perdagangan Besar Bulanan</v>
      </c>
      <c r="C490" s="40" t="s">
        <v>34</v>
      </c>
      <c r="D490" s="14" t="s">
        <v>176</v>
      </c>
      <c r="E490" s="29" t="s">
        <v>78</v>
      </c>
      <c r="F490" s="41"/>
      <c r="G490" s="42">
        <f t="shared" si="13"/>
        <v>768000</v>
      </c>
      <c r="H490" s="43">
        <v>48000</v>
      </c>
      <c r="I490" s="28" t="s">
        <v>23</v>
      </c>
      <c r="J490" s="44">
        <v>16</v>
      </c>
      <c r="K490" s="75" t="s">
        <v>430</v>
      </c>
      <c r="L490" s="32">
        <v>45748</v>
      </c>
      <c r="M490" s="32">
        <v>45762</v>
      </c>
      <c r="N490" s="16" t="e">
        <f t="shared" ca="1" si="9"/>
        <v>#NAME?</v>
      </c>
      <c r="O490" s="19"/>
      <c r="P490" s="19"/>
      <c r="Q490" s="20"/>
      <c r="R490" s="21" t="str">
        <f t="array" ref="R490">VLOOKUP(C490,DB!A:D,2,FALSE)</f>
        <v>Perum Malalayang Permai Blok B Lingkungan 5</v>
      </c>
      <c r="S490" s="21" t="str">
        <f t="array" ref="S490">VLOOKUP(C490,DB!A:D,3,FALSE)</f>
        <v>frydatampang30730@gmail.com</v>
      </c>
      <c r="T490" s="22" t="s">
        <v>19</v>
      </c>
      <c r="U490" s="1" t="str">
        <f t="shared" si="10"/>
        <v>Farida TampangApril</v>
      </c>
      <c r="V490" s="23">
        <f t="shared" si="12"/>
        <v>45762</v>
      </c>
      <c r="X490" s="26">
        <f>VLOOKUP(CONCATENATE(C490,D490),'Honor 2025'!A:D,4,FALSE)</f>
        <v>1728000</v>
      </c>
      <c r="Y490" s="24"/>
      <c r="BE490" s="24"/>
      <c r="CK490" s="24"/>
      <c r="DQ490" s="24"/>
      <c r="EW490" s="24"/>
      <c r="GC490" s="24"/>
      <c r="HI490" s="24"/>
      <c r="IO490" s="24"/>
      <c r="JU490" s="24"/>
      <c r="LA490" s="24"/>
      <c r="MG490" s="24"/>
      <c r="NM490" s="24"/>
    </row>
    <row r="491" spans="1:377" ht="15" thickBot="1">
      <c r="A491" s="1" t="str">
        <f t="shared" si="7"/>
        <v>Reini Clara PaulusApril-1</v>
      </c>
      <c r="B491" s="12" t="str">
        <f t="shared" si="8"/>
        <v>AprilSurvei Harga Perdagangan Besar Bulanan</v>
      </c>
      <c r="C491" s="33" t="s">
        <v>32</v>
      </c>
      <c r="D491" s="14" t="s">
        <v>176</v>
      </c>
      <c r="E491" s="34" t="s">
        <v>78</v>
      </c>
      <c r="F491" s="35"/>
      <c r="G491" s="36">
        <f t="shared" si="13"/>
        <v>720000</v>
      </c>
      <c r="H491" s="37">
        <v>48000</v>
      </c>
      <c r="I491" s="38" t="s">
        <v>23</v>
      </c>
      <c r="J491" s="39">
        <v>15</v>
      </c>
      <c r="K491" s="74" t="s">
        <v>430</v>
      </c>
      <c r="L491" s="32">
        <v>45748</v>
      </c>
      <c r="M491" s="32">
        <v>45762</v>
      </c>
      <c r="N491" s="16" t="e">
        <f t="shared" ca="1" si="9"/>
        <v>#NAME?</v>
      </c>
      <c r="O491" s="19"/>
      <c r="P491" s="19"/>
      <c r="Q491" s="20"/>
      <c r="R491" s="21" t="str">
        <f t="array" ref="R491">VLOOKUP(C491,DB!A:D,2,FALSE)</f>
        <v>Jalan Teluk Tomini No. 170</v>
      </c>
      <c r="S491" s="21" t="str">
        <f t="array" ref="S491">VLOOKUP(C491,DB!A:D,3,FALSE)</f>
        <v>reinizalora@gmail.com</v>
      </c>
      <c r="T491" s="22" t="s">
        <v>19</v>
      </c>
      <c r="U491" s="1" t="str">
        <f t="shared" si="10"/>
        <v>Reini Clara PaulusApril</v>
      </c>
      <c r="V491" s="23">
        <f t="shared" si="12"/>
        <v>45762</v>
      </c>
      <c r="X491" s="26">
        <f>VLOOKUP(CONCATENATE(C491,D491),'Honor 2025'!A:D,4,FALSE)</f>
        <v>1728000</v>
      </c>
      <c r="Y491" s="24"/>
      <c r="BE491" s="24"/>
      <c r="CK491" s="24"/>
      <c r="DQ491" s="24"/>
      <c r="EW491" s="24"/>
      <c r="GC491" s="24"/>
      <c r="HI491" s="24"/>
      <c r="IO491" s="24"/>
      <c r="JU491" s="24"/>
      <c r="LA491" s="24"/>
      <c r="MG491" s="24"/>
      <c r="NM491" s="24"/>
    </row>
    <row r="492" spans="1:377" ht="15" thickBot="1">
      <c r="A492" s="1" t="str">
        <f t="shared" si="7"/>
        <v>Rina ArnowoApril-1</v>
      </c>
      <c r="B492" s="12" t="str">
        <f t="shared" si="8"/>
        <v>AprilSurvei Harga Perdagangan Besar Bulanan</v>
      </c>
      <c r="C492" s="40" t="s">
        <v>58</v>
      </c>
      <c r="D492" s="14" t="s">
        <v>176</v>
      </c>
      <c r="E492" s="29" t="s">
        <v>78</v>
      </c>
      <c r="F492" s="41"/>
      <c r="G492" s="42">
        <f t="shared" si="13"/>
        <v>96000</v>
      </c>
      <c r="H492" s="43">
        <v>48000</v>
      </c>
      <c r="I492" s="28" t="s">
        <v>23</v>
      </c>
      <c r="J492" s="44">
        <v>2</v>
      </c>
      <c r="K492" s="75" t="s">
        <v>430</v>
      </c>
      <c r="L492" s="32">
        <v>45748</v>
      </c>
      <c r="M492" s="32">
        <v>45762</v>
      </c>
      <c r="N492" s="16" t="e">
        <f t="shared" ca="1" si="9"/>
        <v>#NAME?</v>
      </c>
      <c r="O492" s="19"/>
      <c r="P492" s="19"/>
      <c r="Q492" s="20"/>
      <c r="R492" s="21" t="str">
        <f t="array" ref="R492">VLOOKUP(C492,DB!A:D,2,FALSE)</f>
        <v>Malalayang 1 timur</v>
      </c>
      <c r="S492" s="21" t="str">
        <f t="array" ref="S492">VLOOKUP(C492,DB!A:D,3,FALSE)</f>
        <v>rinaarnowo26@gmail.com</v>
      </c>
      <c r="T492" s="22" t="s">
        <v>19</v>
      </c>
      <c r="U492" s="1" t="str">
        <f t="shared" si="10"/>
        <v>Rina ArnowoApril</v>
      </c>
      <c r="V492" s="23">
        <f t="shared" si="12"/>
        <v>45762</v>
      </c>
      <c r="X492" s="26">
        <f>VLOOKUP(CONCATENATE(C492,D492),'Honor 2025'!A:D,4,FALSE)</f>
        <v>2277000</v>
      </c>
      <c r="Y492" s="24"/>
      <c r="BE492" s="24"/>
      <c r="CK492" s="24"/>
      <c r="DQ492" s="24"/>
      <c r="EW492" s="24"/>
      <c r="GC492" s="24"/>
      <c r="HI492" s="24"/>
      <c r="IO492" s="24"/>
      <c r="JU492" s="24"/>
      <c r="LA492" s="24"/>
      <c r="MG492" s="24"/>
      <c r="NM492" s="24"/>
    </row>
    <row r="493" spans="1:377" ht="15" thickBot="1">
      <c r="A493" s="1" t="str">
        <f t="shared" si="7"/>
        <v>Adriana TandajuApril-6</v>
      </c>
      <c r="B493" s="12" t="str">
        <f t="shared" si="8"/>
        <v>AprilSurvei Harga Perdagangan Besar Bulanan</v>
      </c>
      <c r="C493" s="33" t="s">
        <v>36</v>
      </c>
      <c r="D493" s="14" t="s">
        <v>176</v>
      </c>
      <c r="E493" s="34" t="s">
        <v>78</v>
      </c>
      <c r="F493" s="35"/>
      <c r="G493" s="36">
        <f t="shared" si="13"/>
        <v>192000</v>
      </c>
      <c r="H493" s="37">
        <v>48000</v>
      </c>
      <c r="I493" s="38" t="s">
        <v>23</v>
      </c>
      <c r="J493" s="39">
        <v>4</v>
      </c>
      <c r="K493" s="74" t="s">
        <v>430</v>
      </c>
      <c r="L493" s="32">
        <v>45748</v>
      </c>
      <c r="M493" s="32">
        <v>45762</v>
      </c>
      <c r="N493" s="16" t="e">
        <f t="shared" ca="1" si="9"/>
        <v>#NAME?</v>
      </c>
      <c r="O493" s="19"/>
      <c r="P493" s="19"/>
      <c r="Q493" s="20"/>
      <c r="R493" s="21" t="str">
        <f t="array" ref="R493">VLOOKUP(C493,DB!A:D,2,FALSE)</f>
        <v>JL.PRAMUKA NO.29</v>
      </c>
      <c r="S493" s="21" t="str">
        <f t="array" ref="S493">VLOOKUP(C493,DB!A:D,3,FALSE)</f>
        <v>annetandayu553@gmail.com</v>
      </c>
      <c r="T493" s="22" t="s">
        <v>19</v>
      </c>
      <c r="U493" s="1" t="str">
        <f t="shared" si="10"/>
        <v>Adriana TandajuApril</v>
      </c>
      <c r="V493" s="23">
        <f t="shared" si="12"/>
        <v>45762</v>
      </c>
      <c r="X493" s="26">
        <f>VLOOKUP(CONCATENATE(C493,D493),'Honor 2025'!A:D,4,FALSE)</f>
        <v>2564000</v>
      </c>
      <c r="Y493" s="24"/>
      <c r="BE493" s="24"/>
      <c r="CK493" s="24"/>
      <c r="DQ493" s="24"/>
      <c r="EW493" s="24"/>
      <c r="GC493" s="24"/>
      <c r="HI493" s="24"/>
      <c r="IO493" s="24"/>
      <c r="JU493" s="24"/>
      <c r="LA493" s="24"/>
      <c r="MG493" s="24"/>
      <c r="NM493" s="24"/>
    </row>
    <row r="494" spans="1:377" ht="15" thickBot="1">
      <c r="A494" s="1" t="str">
        <f t="shared" si="7"/>
        <v>Stephen christiani kenteyApril-5</v>
      </c>
      <c r="B494" s="12" t="str">
        <f t="shared" si="8"/>
        <v>AprilSurvei Harga Perdagangan Besar Bulanan</v>
      </c>
      <c r="C494" s="40" t="s">
        <v>43</v>
      </c>
      <c r="D494" s="14" t="s">
        <v>176</v>
      </c>
      <c r="E494" s="29" t="s">
        <v>78</v>
      </c>
      <c r="F494" s="41"/>
      <c r="G494" s="42">
        <f t="shared" si="13"/>
        <v>96000</v>
      </c>
      <c r="H494" s="43">
        <v>48000</v>
      </c>
      <c r="I494" s="28" t="s">
        <v>23</v>
      </c>
      <c r="J494" s="44">
        <v>2</v>
      </c>
      <c r="K494" s="75" t="s">
        <v>430</v>
      </c>
      <c r="L494" s="32">
        <v>45748</v>
      </c>
      <c r="M494" s="32">
        <v>45762</v>
      </c>
      <c r="N494" s="16" t="e">
        <f t="shared" ca="1" si="9"/>
        <v>#NAME?</v>
      </c>
      <c r="O494" s="19"/>
      <c r="P494" s="19"/>
      <c r="Q494" s="20"/>
      <c r="R494" s="21" t="str">
        <f t="array" ref="R494">VLOOKUP(C494,DB!A:D,2,FALSE)</f>
        <v>Ranotana weru lingkungan 5</v>
      </c>
      <c r="S494" s="21" t="str">
        <f t="array" ref="S494">VLOOKUP(C494,DB!A:D,3,FALSE)</f>
        <v>Stephenkentey@gmail.com</v>
      </c>
      <c r="T494" s="22" t="s">
        <v>19</v>
      </c>
      <c r="U494" s="1" t="str">
        <f t="shared" si="10"/>
        <v>Stephen christiani kenteyApril</v>
      </c>
      <c r="V494" s="23">
        <f t="shared" si="12"/>
        <v>45762</v>
      </c>
      <c r="X494" s="26">
        <f>VLOOKUP(CONCATENATE(C494,D494),'Honor 2025'!A:D,4,FALSE)</f>
        <v>1428000</v>
      </c>
      <c r="Y494" s="24"/>
      <c r="BE494" s="24"/>
      <c r="CK494" s="24"/>
      <c r="DQ494" s="24"/>
      <c r="EW494" s="24"/>
      <c r="GC494" s="24"/>
      <c r="HI494" s="24"/>
      <c r="IO494" s="24"/>
      <c r="JU494" s="24"/>
      <c r="LA494" s="24"/>
      <c r="MG494" s="24"/>
      <c r="NM494" s="24"/>
    </row>
    <row r="495" spans="1:377" ht="15" thickBot="1">
      <c r="A495" s="1" t="str">
        <f t="shared" si="7"/>
        <v>Heny RumambiApril-7</v>
      </c>
      <c r="B495" s="12" t="str">
        <f t="shared" si="8"/>
        <v>AprilSurvei Harga Perdagangan Besar Bulanan</v>
      </c>
      <c r="C495" s="33" t="s">
        <v>49</v>
      </c>
      <c r="D495" s="14" t="s">
        <v>176</v>
      </c>
      <c r="E495" s="34" t="s">
        <v>78</v>
      </c>
      <c r="F495" s="35"/>
      <c r="G495" s="36">
        <f t="shared" si="13"/>
        <v>240000</v>
      </c>
      <c r="H495" s="37">
        <v>48000</v>
      </c>
      <c r="I495" s="38" t="s">
        <v>23</v>
      </c>
      <c r="J495" s="39">
        <v>5</v>
      </c>
      <c r="K495" s="74" t="s">
        <v>430</v>
      </c>
      <c r="L495" s="32">
        <v>45748</v>
      </c>
      <c r="M495" s="32">
        <v>45762</v>
      </c>
      <c r="N495" s="16" t="e">
        <f t="shared" ca="1" si="9"/>
        <v>#NAME?</v>
      </c>
      <c r="O495" s="19"/>
      <c r="P495" s="19"/>
      <c r="Q495" s="20"/>
      <c r="R495" s="21" t="str">
        <f t="array" ref="R495">VLOOKUP(C495,DB!A:D,2,FALSE)</f>
        <v>Jl. Ringkeng BTN Puskopad blok C No. 49A</v>
      </c>
      <c r="S495" s="21" t="str">
        <f t="array" ref="S495">VLOOKUP(C495,DB!A:D,3,FALSE)</f>
        <v>henyrumambi@gmail.com</v>
      </c>
      <c r="T495" s="22" t="s">
        <v>19</v>
      </c>
      <c r="U495" s="1" t="str">
        <f t="shared" si="10"/>
        <v>Heny RumambiApril</v>
      </c>
      <c r="V495" s="23">
        <f t="shared" si="12"/>
        <v>45762</v>
      </c>
      <c r="X495" s="26">
        <f>VLOOKUP(CONCATENATE(C495,D495),'Honor 2025'!A:D,4,FALSE)</f>
        <v>1576000</v>
      </c>
      <c r="Y495" s="24"/>
      <c r="BE495" s="24"/>
      <c r="CK495" s="24"/>
      <c r="DQ495" s="24"/>
      <c r="EW495" s="24"/>
      <c r="GC495" s="24"/>
      <c r="HI495" s="24"/>
      <c r="IO495" s="24"/>
      <c r="JU495" s="24"/>
      <c r="LA495" s="24"/>
      <c r="MG495" s="24"/>
      <c r="NM495" s="24"/>
    </row>
    <row r="496" spans="1:377" ht="15" thickBot="1">
      <c r="A496" s="1" t="str">
        <f t="shared" si="7"/>
        <v>JOVELIE E WOKASApril-4</v>
      </c>
      <c r="B496" s="12" t="str">
        <f t="shared" si="8"/>
        <v>AprilSurvei Harga Perdagangan Besar Bulanan</v>
      </c>
      <c r="C496" s="40" t="s">
        <v>55</v>
      </c>
      <c r="D496" s="14" t="s">
        <v>176</v>
      </c>
      <c r="E496" s="29" t="s">
        <v>78</v>
      </c>
      <c r="F496" s="41"/>
      <c r="G496" s="42">
        <f t="shared" si="13"/>
        <v>192000</v>
      </c>
      <c r="H496" s="43">
        <v>48000</v>
      </c>
      <c r="I496" s="28" t="s">
        <v>23</v>
      </c>
      <c r="J496" s="44">
        <v>4</v>
      </c>
      <c r="K496" s="75" t="s">
        <v>430</v>
      </c>
      <c r="L496" s="32">
        <v>45748</v>
      </c>
      <c r="M496" s="32">
        <v>45762</v>
      </c>
      <c r="N496" s="16" t="e">
        <f t="shared" ca="1" si="9"/>
        <v>#NAME?</v>
      </c>
      <c r="O496" s="19"/>
      <c r="P496" s="19"/>
      <c r="Q496" s="20"/>
      <c r="R496" s="21" t="str">
        <f t="array" ref="R496">VLOOKUP(C496,DB!A:D,2,FALSE)</f>
        <v>Malalayang Satu Lingkungan 6</v>
      </c>
      <c r="S496" s="21" t="str">
        <f t="array" ref="S496">VLOOKUP(C496,DB!A:D,3,FALSE)</f>
        <v>vhellywokas07@gmail.com</v>
      </c>
      <c r="T496" s="22" t="s">
        <v>19</v>
      </c>
      <c r="U496" s="1" t="str">
        <f t="shared" si="10"/>
        <v>JOVELIE E WOKASApril</v>
      </c>
      <c r="V496" s="23">
        <f t="shared" si="12"/>
        <v>45762</v>
      </c>
      <c r="X496" s="26">
        <f>VLOOKUP(CONCATENATE(C496,D496),'Honor 2025'!A:D,4,FALSE)</f>
        <v>1578000</v>
      </c>
      <c r="Y496" s="24"/>
      <c r="BE496" s="24"/>
      <c r="CK496" s="24"/>
      <c r="DQ496" s="24"/>
      <c r="EW496" s="24"/>
      <c r="GC496" s="24"/>
      <c r="HI496" s="24"/>
      <c r="IO496" s="24"/>
      <c r="JU496" s="24"/>
      <c r="LA496" s="24"/>
      <c r="MG496" s="24"/>
      <c r="NM496" s="24"/>
    </row>
    <row r="497" spans="1:377" ht="15" thickBot="1">
      <c r="A497" s="1" t="str">
        <f t="shared" si="7"/>
        <v>Farida TampangApril-2</v>
      </c>
      <c r="B497" s="12" t="str">
        <f t="shared" si="8"/>
        <v>AprilSurvei Harga Perdagangan Besar Dwimingguan</v>
      </c>
      <c r="C497" s="33" t="s">
        <v>34</v>
      </c>
      <c r="D497" s="14" t="s">
        <v>176</v>
      </c>
      <c r="E497" s="34" t="s">
        <v>80</v>
      </c>
      <c r="F497" s="35"/>
      <c r="G497" s="36">
        <f t="shared" si="13"/>
        <v>384000</v>
      </c>
      <c r="H497" s="37">
        <v>48000</v>
      </c>
      <c r="I497" s="38" t="s">
        <v>23</v>
      </c>
      <c r="J497" s="39">
        <v>8</v>
      </c>
      <c r="K497" s="77" t="e">
        <v>#N/A</v>
      </c>
      <c r="L497" s="32">
        <v>45748</v>
      </c>
      <c r="M497" s="32">
        <v>45762</v>
      </c>
      <c r="N497" s="16" t="e">
        <f t="shared" ca="1" si="9"/>
        <v>#NAME?</v>
      </c>
      <c r="O497" s="19"/>
      <c r="P497" s="19"/>
      <c r="Q497" s="20"/>
      <c r="R497" s="21" t="str">
        <f t="array" ref="R497">VLOOKUP(C497,DB!A:D,2,FALSE)</f>
        <v>Perum Malalayang Permai Blok B Lingkungan 5</v>
      </c>
      <c r="S497" s="21" t="str">
        <f t="array" ref="S497">VLOOKUP(C497,DB!A:D,3,FALSE)</f>
        <v>frydatampang30730@gmail.com</v>
      </c>
      <c r="T497" s="22" t="s">
        <v>19</v>
      </c>
      <c r="U497" s="1" t="str">
        <f t="shared" si="10"/>
        <v>Farida TampangApril</v>
      </c>
      <c r="V497" s="23">
        <f t="shared" si="12"/>
        <v>45762</v>
      </c>
      <c r="X497" s="26">
        <f>VLOOKUP(CONCATENATE(C497,D497),'Honor 2025'!A:D,4,FALSE)</f>
        <v>1728000</v>
      </c>
      <c r="Y497" s="24"/>
      <c r="BE497" s="24"/>
      <c r="CK497" s="24"/>
      <c r="DQ497" s="24"/>
      <c r="EW497" s="24"/>
      <c r="GC497" s="24"/>
      <c r="HI497" s="24"/>
      <c r="IO497" s="24"/>
      <c r="JU497" s="24"/>
      <c r="LA497" s="24"/>
      <c r="MG497" s="24"/>
      <c r="NM497" s="24"/>
    </row>
    <row r="498" spans="1:377" ht="15" thickBot="1">
      <c r="A498" s="1" t="str">
        <f t="shared" si="7"/>
        <v>Reini Clara PaulusApril-2</v>
      </c>
      <c r="B498" s="12" t="str">
        <f t="shared" si="8"/>
        <v>AprilSurvei Harga Perdagangan Besar Dwimingguan</v>
      </c>
      <c r="C498" s="40" t="s">
        <v>32</v>
      </c>
      <c r="D498" s="14" t="s">
        <v>176</v>
      </c>
      <c r="E498" s="29" t="s">
        <v>80</v>
      </c>
      <c r="F498" s="41"/>
      <c r="G498" s="42">
        <f t="shared" si="13"/>
        <v>384000</v>
      </c>
      <c r="H498" s="43">
        <v>48000</v>
      </c>
      <c r="I498" s="28" t="s">
        <v>23</v>
      </c>
      <c r="J498" s="44">
        <v>8</v>
      </c>
      <c r="K498" s="76" t="e">
        <v>#N/A</v>
      </c>
      <c r="L498" s="32">
        <v>45748</v>
      </c>
      <c r="M498" s="32">
        <v>45762</v>
      </c>
      <c r="N498" s="16" t="e">
        <f t="shared" ca="1" si="9"/>
        <v>#NAME?</v>
      </c>
      <c r="O498" s="19"/>
      <c r="P498" s="19"/>
      <c r="Q498" s="20"/>
      <c r="R498" s="21" t="str">
        <f t="array" ref="R498">VLOOKUP(C498,DB!A:D,2,FALSE)</f>
        <v>Jalan Teluk Tomini No. 170</v>
      </c>
      <c r="S498" s="21" t="str">
        <f t="array" ref="S498">VLOOKUP(C498,DB!A:D,3,FALSE)</f>
        <v>reinizalora@gmail.com</v>
      </c>
      <c r="T498" s="22" t="s">
        <v>19</v>
      </c>
      <c r="U498" s="1" t="str">
        <f t="shared" si="10"/>
        <v>Reini Clara PaulusApril</v>
      </c>
      <c r="V498" s="23">
        <f t="shared" si="12"/>
        <v>45762</v>
      </c>
      <c r="X498" s="26">
        <f>VLOOKUP(CONCATENATE(C498,D498),'Honor 2025'!A:D,4,FALSE)</f>
        <v>1728000</v>
      </c>
      <c r="Y498" s="24"/>
      <c r="BE498" s="24"/>
      <c r="CK498" s="24"/>
      <c r="DQ498" s="24"/>
      <c r="EW498" s="24"/>
      <c r="GC498" s="24"/>
      <c r="HI498" s="24"/>
      <c r="IO498" s="24"/>
      <c r="JU498" s="24"/>
      <c r="LA498" s="24"/>
      <c r="MG498" s="24"/>
      <c r="NM498" s="24"/>
    </row>
    <row r="499" spans="1:377" ht="15" thickBot="1">
      <c r="A499" s="1" t="str">
        <f t="shared" si="7"/>
        <v>Rina ArnowoApril-2</v>
      </c>
      <c r="B499" s="12" t="str">
        <f t="shared" si="8"/>
        <v>AprilSurvei Harga Perdagangan Besar Dwimingguan</v>
      </c>
      <c r="C499" s="33" t="s">
        <v>58</v>
      </c>
      <c r="D499" s="14" t="s">
        <v>176</v>
      </c>
      <c r="E499" s="34" t="s">
        <v>80</v>
      </c>
      <c r="F499" s="35"/>
      <c r="G499" s="36">
        <f t="shared" si="13"/>
        <v>480000</v>
      </c>
      <c r="H499" s="37">
        <v>48000</v>
      </c>
      <c r="I499" s="38" t="s">
        <v>23</v>
      </c>
      <c r="J499" s="39">
        <v>10</v>
      </c>
      <c r="K499" s="77" t="e">
        <v>#N/A</v>
      </c>
      <c r="L499" s="32">
        <v>45748</v>
      </c>
      <c r="M499" s="32">
        <v>45762</v>
      </c>
      <c r="N499" s="16" t="e">
        <f t="shared" ca="1" si="9"/>
        <v>#NAME?</v>
      </c>
      <c r="O499" s="19"/>
      <c r="P499" s="19"/>
      <c r="Q499" s="20"/>
      <c r="R499" s="21" t="str">
        <f t="array" ref="R499">VLOOKUP(C499,DB!A:D,2,FALSE)</f>
        <v>Malalayang 1 timur</v>
      </c>
      <c r="S499" s="21" t="str">
        <f t="array" ref="S499">VLOOKUP(C499,DB!A:D,3,FALSE)</f>
        <v>rinaarnowo26@gmail.com</v>
      </c>
      <c r="T499" s="22" t="s">
        <v>19</v>
      </c>
      <c r="U499" s="1" t="str">
        <f t="shared" si="10"/>
        <v>Rina ArnowoApril</v>
      </c>
      <c r="V499" s="23">
        <f t="shared" si="12"/>
        <v>45762</v>
      </c>
      <c r="X499" s="26">
        <f>VLOOKUP(CONCATENATE(C499,D499),'Honor 2025'!A:D,4,FALSE)</f>
        <v>2277000</v>
      </c>
      <c r="Y499" s="24"/>
      <c r="BE499" s="24"/>
      <c r="CK499" s="24"/>
      <c r="DQ499" s="24"/>
      <c r="EW499" s="24"/>
      <c r="GC499" s="24"/>
      <c r="HI499" s="24"/>
      <c r="IO499" s="24"/>
      <c r="JU499" s="24"/>
      <c r="LA499" s="24"/>
      <c r="MG499" s="24"/>
      <c r="NM499" s="24"/>
    </row>
    <row r="500" spans="1:377" ht="15" thickBot="1">
      <c r="A500" s="1" t="str">
        <f t="shared" si="7"/>
        <v>Adriana TandajuApril-7</v>
      </c>
      <c r="B500" s="12" t="str">
        <f t="shared" si="8"/>
        <v>AprilSurvei Harga Perdagangan Besar Dwimingguan</v>
      </c>
      <c r="C500" s="40" t="s">
        <v>36</v>
      </c>
      <c r="D500" s="14" t="s">
        <v>176</v>
      </c>
      <c r="E500" s="29" t="s">
        <v>80</v>
      </c>
      <c r="F500" s="41"/>
      <c r="G500" s="42">
        <f t="shared" si="13"/>
        <v>576000</v>
      </c>
      <c r="H500" s="43">
        <v>48000</v>
      </c>
      <c r="I500" s="28" t="s">
        <v>23</v>
      </c>
      <c r="J500" s="44">
        <v>12</v>
      </c>
      <c r="K500" s="76" t="e">
        <v>#N/A</v>
      </c>
      <c r="L500" s="32">
        <v>45748</v>
      </c>
      <c r="M500" s="32">
        <v>45762</v>
      </c>
      <c r="N500" s="16" t="e">
        <f t="shared" ca="1" si="9"/>
        <v>#NAME?</v>
      </c>
      <c r="O500" s="19"/>
      <c r="P500" s="19"/>
      <c r="Q500" s="20"/>
      <c r="R500" s="21" t="str">
        <f t="array" ref="R500">VLOOKUP(C500,DB!A:D,2,FALSE)</f>
        <v>JL.PRAMUKA NO.29</v>
      </c>
      <c r="S500" s="21" t="str">
        <f t="array" ref="S500">VLOOKUP(C500,DB!A:D,3,FALSE)</f>
        <v>annetandayu553@gmail.com</v>
      </c>
      <c r="T500" s="22" t="s">
        <v>19</v>
      </c>
      <c r="U500" s="1" t="str">
        <f t="shared" si="10"/>
        <v>Adriana TandajuApril</v>
      </c>
      <c r="V500" s="23">
        <f t="shared" si="12"/>
        <v>45762</v>
      </c>
      <c r="X500" s="26">
        <f>VLOOKUP(CONCATENATE(C500,D500),'Honor 2025'!A:D,4,FALSE)</f>
        <v>2564000</v>
      </c>
      <c r="Y500" s="24"/>
      <c r="BE500" s="24"/>
      <c r="CK500" s="24"/>
      <c r="DQ500" s="24"/>
      <c r="EW500" s="24"/>
      <c r="GC500" s="24"/>
      <c r="HI500" s="24"/>
      <c r="IO500" s="24"/>
      <c r="JU500" s="24"/>
      <c r="LA500" s="24"/>
      <c r="MG500" s="24"/>
      <c r="NM500" s="24"/>
    </row>
    <row r="501" spans="1:377" ht="15" thickBot="1">
      <c r="A501" s="1" t="str">
        <f t="shared" si="7"/>
        <v>Stephen christiani kenteyApril-6</v>
      </c>
      <c r="B501" s="12" t="str">
        <f t="shared" si="8"/>
        <v>AprilSurvei Harga Perdagangan Besar Dwimingguan</v>
      </c>
      <c r="C501" s="33" t="s">
        <v>43</v>
      </c>
      <c r="D501" s="14" t="s">
        <v>176</v>
      </c>
      <c r="E501" s="34" t="s">
        <v>80</v>
      </c>
      <c r="F501" s="35"/>
      <c r="G501" s="36">
        <f t="shared" si="13"/>
        <v>288000</v>
      </c>
      <c r="H501" s="37">
        <v>48000</v>
      </c>
      <c r="I501" s="38" t="s">
        <v>23</v>
      </c>
      <c r="J501" s="39">
        <v>6</v>
      </c>
      <c r="K501" s="77" t="e">
        <v>#N/A</v>
      </c>
      <c r="L501" s="32">
        <v>45748</v>
      </c>
      <c r="M501" s="32">
        <v>45762</v>
      </c>
      <c r="N501" s="16" t="e">
        <f t="shared" ca="1" si="9"/>
        <v>#NAME?</v>
      </c>
      <c r="O501" s="19"/>
      <c r="P501" s="19"/>
      <c r="Q501" s="20"/>
      <c r="R501" s="21" t="str">
        <f t="array" ref="R501">VLOOKUP(C501,DB!A:D,2,FALSE)</f>
        <v>Ranotana weru lingkungan 5</v>
      </c>
      <c r="S501" s="21" t="str">
        <f t="array" ref="S501">VLOOKUP(C501,DB!A:D,3,FALSE)</f>
        <v>Stephenkentey@gmail.com</v>
      </c>
      <c r="T501" s="22" t="s">
        <v>19</v>
      </c>
      <c r="U501" s="1" t="str">
        <f t="shared" si="10"/>
        <v>Stephen christiani kenteyApril</v>
      </c>
      <c r="V501" s="23">
        <f t="shared" si="12"/>
        <v>45762</v>
      </c>
      <c r="X501" s="26">
        <f>VLOOKUP(CONCATENATE(C501,D501),'Honor 2025'!A:D,4,FALSE)</f>
        <v>1428000</v>
      </c>
      <c r="Y501" s="24"/>
      <c r="BE501" s="24"/>
      <c r="CK501" s="24"/>
      <c r="DQ501" s="24"/>
      <c r="EW501" s="24"/>
      <c r="GC501" s="24"/>
      <c r="HI501" s="24"/>
      <c r="IO501" s="24"/>
      <c r="JU501" s="24"/>
      <c r="LA501" s="24"/>
      <c r="MG501" s="24"/>
      <c r="NM501" s="24"/>
    </row>
    <row r="502" spans="1:377" ht="15" thickBot="1">
      <c r="A502" s="1" t="str">
        <f t="shared" si="7"/>
        <v>Heny RumambiApril-8</v>
      </c>
      <c r="B502" s="12" t="str">
        <f t="shared" si="8"/>
        <v>AprilSurvei Harga Perdagangan Besar Dwimingguan</v>
      </c>
      <c r="C502" s="40" t="s">
        <v>49</v>
      </c>
      <c r="D502" s="14" t="s">
        <v>176</v>
      </c>
      <c r="E502" s="29" t="s">
        <v>80</v>
      </c>
      <c r="F502" s="41"/>
      <c r="G502" s="42">
        <f t="shared" si="13"/>
        <v>192000</v>
      </c>
      <c r="H502" s="43">
        <v>48000</v>
      </c>
      <c r="I502" s="28" t="s">
        <v>23</v>
      </c>
      <c r="J502" s="44">
        <v>4</v>
      </c>
      <c r="K502" s="76" t="e">
        <v>#N/A</v>
      </c>
      <c r="L502" s="32">
        <v>45748</v>
      </c>
      <c r="M502" s="32">
        <v>45762</v>
      </c>
      <c r="N502" s="16" t="e">
        <f t="shared" ca="1" si="9"/>
        <v>#NAME?</v>
      </c>
      <c r="O502" s="19"/>
      <c r="P502" s="19"/>
      <c r="Q502" s="20"/>
      <c r="R502" s="21" t="str">
        <f t="array" ref="R502">VLOOKUP(C502,DB!A:D,2,FALSE)</f>
        <v>Jl. Ringkeng BTN Puskopad blok C No. 49A</v>
      </c>
      <c r="S502" s="21" t="str">
        <f t="array" ref="S502">VLOOKUP(C502,DB!A:D,3,FALSE)</f>
        <v>henyrumambi@gmail.com</v>
      </c>
      <c r="T502" s="22" t="s">
        <v>19</v>
      </c>
      <c r="U502" s="1" t="str">
        <f t="shared" si="10"/>
        <v>Heny RumambiApril</v>
      </c>
      <c r="V502" s="23">
        <f t="shared" si="12"/>
        <v>45762</v>
      </c>
      <c r="X502" s="26">
        <f>VLOOKUP(CONCATENATE(C502,D502),'Honor 2025'!A:D,4,FALSE)</f>
        <v>1576000</v>
      </c>
      <c r="Y502" s="24"/>
      <c r="BE502" s="24"/>
      <c r="CK502" s="24"/>
      <c r="DQ502" s="24"/>
      <c r="EW502" s="24"/>
      <c r="GC502" s="24"/>
      <c r="HI502" s="24"/>
      <c r="IO502" s="24"/>
      <c r="JU502" s="24"/>
      <c r="LA502" s="24"/>
      <c r="MG502" s="24"/>
      <c r="NM502" s="24"/>
    </row>
    <row r="503" spans="1:377" ht="15" thickBot="1">
      <c r="A503" s="1" t="str">
        <f t="shared" si="7"/>
        <v>JOVELIE E WOKASApril-5</v>
      </c>
      <c r="B503" s="12" t="str">
        <f t="shared" si="8"/>
        <v>AprilSurvei Harga Perdagangan Besar Dwimingguan</v>
      </c>
      <c r="C503" s="33" t="s">
        <v>55</v>
      </c>
      <c r="D503" s="14" t="s">
        <v>176</v>
      </c>
      <c r="E503" s="34" t="s">
        <v>80</v>
      </c>
      <c r="F503" s="35"/>
      <c r="G503" s="36">
        <f t="shared" si="13"/>
        <v>96000</v>
      </c>
      <c r="H503" s="37">
        <v>48000</v>
      </c>
      <c r="I503" s="38" t="s">
        <v>23</v>
      </c>
      <c r="J503" s="39">
        <v>2</v>
      </c>
      <c r="K503" s="77" t="e">
        <v>#N/A</v>
      </c>
      <c r="L503" s="32">
        <v>45748</v>
      </c>
      <c r="M503" s="32">
        <v>45762</v>
      </c>
      <c r="N503" s="16" t="e">
        <f t="shared" ca="1" si="9"/>
        <v>#NAME?</v>
      </c>
      <c r="O503" s="19"/>
      <c r="P503" s="19"/>
      <c r="Q503" s="20"/>
      <c r="R503" s="21" t="str">
        <f t="array" ref="R503">VLOOKUP(C503,DB!A:D,2,FALSE)</f>
        <v>Malalayang Satu Lingkungan 6</v>
      </c>
      <c r="S503" s="21" t="str">
        <f t="array" ref="S503">VLOOKUP(C503,DB!A:D,3,FALSE)</f>
        <v>vhellywokas07@gmail.com</v>
      </c>
      <c r="T503" s="22" t="s">
        <v>19</v>
      </c>
      <c r="U503" s="1" t="str">
        <f t="shared" si="10"/>
        <v>JOVELIE E WOKASApril</v>
      </c>
      <c r="V503" s="23">
        <f t="shared" si="12"/>
        <v>45762</v>
      </c>
      <c r="X503" s="26">
        <f>VLOOKUP(CONCATENATE(C503,D503),'Honor 2025'!A:D,4,FALSE)</f>
        <v>1578000</v>
      </c>
      <c r="Y503" s="24"/>
      <c r="BE503" s="24"/>
      <c r="CK503" s="24"/>
      <c r="DQ503" s="24"/>
      <c r="EW503" s="24"/>
      <c r="GC503" s="24"/>
      <c r="HI503" s="24"/>
      <c r="IO503" s="24"/>
      <c r="JU503" s="24"/>
      <c r="LA503" s="24"/>
      <c r="MG503" s="24"/>
      <c r="NM503" s="24"/>
    </row>
    <row r="504" spans="1:377" ht="15" thickBot="1">
      <c r="A504" s="1" t="str">
        <f t="shared" si="7"/>
        <v>Roy MakalewApril-7</v>
      </c>
      <c r="B504" s="12" t="str">
        <f t="shared" si="8"/>
        <v>AprilSurvei Harga Perdagangan Besar Dwimingguan</v>
      </c>
      <c r="C504" s="40" t="s">
        <v>44</v>
      </c>
      <c r="D504" s="14" t="s">
        <v>176</v>
      </c>
      <c r="E504" s="29" t="s">
        <v>80</v>
      </c>
      <c r="F504" s="41"/>
      <c r="G504" s="42">
        <f t="shared" si="13"/>
        <v>288000</v>
      </c>
      <c r="H504" s="43">
        <v>48000</v>
      </c>
      <c r="I504" s="28" t="s">
        <v>23</v>
      </c>
      <c r="J504" s="44">
        <v>6</v>
      </c>
      <c r="K504" s="76" t="e">
        <v>#N/A</v>
      </c>
      <c r="L504" s="32">
        <v>45748</v>
      </c>
      <c r="M504" s="32">
        <v>45762</v>
      </c>
      <c r="N504" s="16" t="e">
        <f t="shared" ca="1" si="9"/>
        <v>#NAME?</v>
      </c>
      <c r="O504" s="19"/>
      <c r="P504" s="19"/>
      <c r="Q504" s="20"/>
      <c r="R504" s="21" t="str">
        <f t="array" ref="R504">VLOOKUP(C504,DB!A:D,2,FALSE)</f>
        <v>Jalan Kleak 77, no 58</v>
      </c>
      <c r="S504" s="21" t="str">
        <f t="array" ref="S504">VLOOKUP(C504,DB!A:D,3,FALSE)</f>
        <v>roymakalew2511@gmail.com</v>
      </c>
      <c r="T504" s="22" t="s">
        <v>19</v>
      </c>
      <c r="U504" s="1" t="str">
        <f t="shared" si="10"/>
        <v>Roy MakalewApril</v>
      </c>
      <c r="V504" s="23">
        <f t="shared" si="12"/>
        <v>45762</v>
      </c>
      <c r="X504" s="26">
        <f>VLOOKUP(CONCATENATE(C504,D504),'Honor 2025'!A:D,4,FALSE)</f>
        <v>2151000</v>
      </c>
      <c r="Y504" s="24"/>
      <c r="BE504" s="24"/>
      <c r="CK504" s="24"/>
      <c r="DQ504" s="24"/>
      <c r="EW504" s="24"/>
      <c r="GC504" s="24"/>
      <c r="HI504" s="24"/>
      <c r="IO504" s="24"/>
      <c r="JU504" s="24"/>
      <c r="LA504" s="24"/>
      <c r="MG504" s="24"/>
      <c r="NM504" s="24"/>
    </row>
    <row r="505" spans="1:377" ht="15" thickBot="1">
      <c r="A505" s="1" t="str">
        <f t="shared" si="7"/>
        <v>Sri MulyawatiApril-7</v>
      </c>
      <c r="B505" s="12" t="str">
        <f t="shared" si="8"/>
        <v>AprilSurvei Harga Perdagangan Besar Dwimingguan</v>
      </c>
      <c r="C505" s="33" t="s">
        <v>51</v>
      </c>
      <c r="D505" s="14" t="s">
        <v>176</v>
      </c>
      <c r="E505" s="34" t="s">
        <v>80</v>
      </c>
      <c r="F505" s="35"/>
      <c r="G505" s="36">
        <f t="shared" si="13"/>
        <v>384000</v>
      </c>
      <c r="H505" s="37">
        <v>48000</v>
      </c>
      <c r="I505" s="38" t="s">
        <v>23</v>
      </c>
      <c r="J505" s="39">
        <v>8</v>
      </c>
      <c r="K505" s="77" t="e">
        <v>#N/A</v>
      </c>
      <c r="L505" s="32">
        <v>45748</v>
      </c>
      <c r="M505" s="32">
        <v>45762</v>
      </c>
      <c r="N505" s="16" t="e">
        <f t="shared" ca="1" si="9"/>
        <v>#NAME?</v>
      </c>
      <c r="O505" s="19"/>
      <c r="P505" s="19"/>
      <c r="Q505" s="20"/>
      <c r="R505" s="21" t="str">
        <f t="array" ref="R505">VLOOKUP(C505,DB!A:D,2,FALSE)</f>
        <v>Jl Wiratama no 4 lingkungan 7</v>
      </c>
      <c r="S505" s="21" t="str">
        <f t="array" ref="S505">VLOOKUP(C505,DB!A:D,3,FALSE)</f>
        <v>mulyawatisrie75@gmail.com</v>
      </c>
      <c r="T505" s="22" t="s">
        <v>19</v>
      </c>
      <c r="U505" s="1" t="str">
        <f t="shared" si="10"/>
        <v>Sri MulyawatiApril</v>
      </c>
      <c r="V505" s="23">
        <f t="shared" si="12"/>
        <v>45762</v>
      </c>
      <c r="X505" s="26">
        <f>VLOOKUP(CONCATENATE(C505,D505),'Honor 2025'!A:D,4,FALSE)</f>
        <v>3072000</v>
      </c>
      <c r="Y505" s="24"/>
      <c r="BE505" s="24"/>
      <c r="CK505" s="24"/>
      <c r="DQ505" s="24"/>
      <c r="EW505" s="24"/>
      <c r="GC505" s="24"/>
      <c r="HI505" s="24"/>
      <c r="IO505" s="24"/>
      <c r="JU505" s="24"/>
      <c r="LA505" s="24"/>
      <c r="MG505" s="24"/>
      <c r="NM505" s="24"/>
    </row>
    <row r="506" spans="1:377" ht="15" thickBot="1">
      <c r="A506" s="1" t="str">
        <f t="shared" si="7"/>
        <v>Reini Clara PaulusApril-3</v>
      </c>
      <c r="B506" s="12" t="str">
        <f t="shared" si="8"/>
        <v>AprilSurvei Harga Produsen Sektor Industri Pengolahan dan Sektor Pertambangan dan Penggalian (HP)</v>
      </c>
      <c r="C506" s="40" t="s">
        <v>32</v>
      </c>
      <c r="D506" s="14" t="s">
        <v>176</v>
      </c>
      <c r="E506" s="29" t="s">
        <v>60</v>
      </c>
      <c r="F506" s="41"/>
      <c r="G506" s="42">
        <f t="shared" si="13"/>
        <v>480000</v>
      </c>
      <c r="H506" s="43">
        <v>48000</v>
      </c>
      <c r="I506" s="28" t="s">
        <v>23</v>
      </c>
      <c r="J506" s="44">
        <v>10</v>
      </c>
      <c r="K506" s="75" t="s">
        <v>430</v>
      </c>
      <c r="L506" s="32">
        <v>45748</v>
      </c>
      <c r="M506" s="32">
        <v>45762</v>
      </c>
      <c r="N506" s="16" t="e">
        <f t="shared" ca="1" si="9"/>
        <v>#NAME?</v>
      </c>
      <c r="O506" s="19"/>
      <c r="P506" s="19"/>
      <c r="Q506" s="20"/>
      <c r="R506" s="21" t="str">
        <f t="array" ref="R506">VLOOKUP(C506,DB!A:D,2,FALSE)</f>
        <v>Jalan Teluk Tomini No. 170</v>
      </c>
      <c r="S506" s="21" t="str">
        <f t="array" ref="S506">VLOOKUP(C506,DB!A:D,3,FALSE)</f>
        <v>reinizalora@gmail.com</v>
      </c>
      <c r="T506" s="22" t="s">
        <v>19</v>
      </c>
      <c r="U506" s="1" t="str">
        <f t="shared" si="10"/>
        <v>Reini Clara PaulusApril</v>
      </c>
      <c r="V506" s="23">
        <f t="shared" si="12"/>
        <v>45762</v>
      </c>
      <c r="X506" s="26">
        <f>VLOOKUP(CONCATENATE(C506,D506),'Honor 2025'!A:D,4,FALSE)</f>
        <v>1728000</v>
      </c>
      <c r="Y506" s="24"/>
      <c r="BE506" s="24"/>
      <c r="CK506" s="24"/>
      <c r="DQ506" s="24"/>
      <c r="EW506" s="24"/>
      <c r="GC506" s="24"/>
      <c r="HI506" s="24"/>
      <c r="IO506" s="24"/>
      <c r="JU506" s="24"/>
      <c r="LA506" s="24"/>
      <c r="MG506" s="24"/>
      <c r="NM506" s="24"/>
    </row>
    <row r="507" spans="1:377" ht="15" thickBot="1">
      <c r="A507" s="1" t="str">
        <f t="shared" si="7"/>
        <v>Farida TampangApril-3</v>
      </c>
      <c r="B507" s="12" t="str">
        <f t="shared" si="8"/>
        <v>AprilSurvei Harga Produsen Sektor Industri Pengolahan dan Sektor Pertambangan dan Penggalian (HP)</v>
      </c>
      <c r="C507" s="33" t="s">
        <v>34</v>
      </c>
      <c r="D507" s="14" t="s">
        <v>176</v>
      </c>
      <c r="E507" s="34" t="s">
        <v>60</v>
      </c>
      <c r="F507" s="35"/>
      <c r="G507" s="36">
        <f t="shared" si="13"/>
        <v>528000</v>
      </c>
      <c r="H507" s="37">
        <v>48000</v>
      </c>
      <c r="I507" s="38" t="s">
        <v>23</v>
      </c>
      <c r="J507" s="39">
        <v>11</v>
      </c>
      <c r="K507" s="74" t="s">
        <v>430</v>
      </c>
      <c r="L507" s="32">
        <v>45748</v>
      </c>
      <c r="M507" s="32">
        <v>45762</v>
      </c>
      <c r="N507" s="16" t="e">
        <f t="shared" ca="1" si="9"/>
        <v>#NAME?</v>
      </c>
      <c r="O507" s="19"/>
      <c r="P507" s="19"/>
      <c r="Q507" s="20"/>
      <c r="R507" s="21" t="str">
        <f t="array" ref="R507">VLOOKUP(C507,DB!A:D,2,FALSE)</f>
        <v>Perum Malalayang Permai Blok B Lingkungan 5</v>
      </c>
      <c r="S507" s="21" t="str">
        <f t="array" ref="S507">VLOOKUP(C507,DB!A:D,3,FALSE)</f>
        <v>frydatampang30730@gmail.com</v>
      </c>
      <c r="T507" s="22" t="s">
        <v>19</v>
      </c>
      <c r="U507" s="1" t="str">
        <f t="shared" si="10"/>
        <v>Farida TampangApril</v>
      </c>
      <c r="V507" s="23">
        <f t="shared" si="12"/>
        <v>45762</v>
      </c>
      <c r="X507" s="26">
        <f>VLOOKUP(CONCATENATE(C507,D507),'Honor 2025'!A:D,4,FALSE)</f>
        <v>1728000</v>
      </c>
      <c r="Y507" s="24"/>
      <c r="BE507" s="24"/>
      <c r="CK507" s="24"/>
      <c r="DQ507" s="24"/>
      <c r="EW507" s="24"/>
      <c r="GC507" s="24"/>
      <c r="HI507" s="24"/>
      <c r="IO507" s="24"/>
      <c r="JU507" s="24"/>
      <c r="LA507" s="24"/>
      <c r="MG507" s="24"/>
      <c r="NM507" s="24"/>
    </row>
    <row r="508" spans="1:377" ht="15" thickBot="1">
      <c r="A508" s="1" t="str">
        <f t="shared" si="7"/>
        <v>Rina ArnowoApril-3</v>
      </c>
      <c r="B508" s="12" t="str">
        <f t="shared" si="8"/>
        <v>AprilSurvei Harga Produsen Sektor Industri Pengolahan dan Sektor Pertambangan dan Penggalian (HP)</v>
      </c>
      <c r="C508" s="40" t="s">
        <v>58</v>
      </c>
      <c r="D508" s="14" t="s">
        <v>176</v>
      </c>
      <c r="E508" s="29" t="s">
        <v>60</v>
      </c>
      <c r="F508" s="41"/>
      <c r="G508" s="42">
        <f t="shared" si="13"/>
        <v>288000</v>
      </c>
      <c r="H508" s="43">
        <v>48000</v>
      </c>
      <c r="I508" s="28" t="s">
        <v>23</v>
      </c>
      <c r="J508" s="44">
        <v>6</v>
      </c>
      <c r="K508" s="75" t="s">
        <v>430</v>
      </c>
      <c r="L508" s="32">
        <v>45748</v>
      </c>
      <c r="M508" s="32">
        <v>45762</v>
      </c>
      <c r="N508" s="16" t="e">
        <f t="shared" ca="1" si="9"/>
        <v>#NAME?</v>
      </c>
      <c r="O508" s="19"/>
      <c r="P508" s="19"/>
      <c r="Q508" s="20"/>
      <c r="R508" s="21" t="str">
        <f t="array" ref="R508">VLOOKUP(C508,DB!A:D,2,FALSE)</f>
        <v>Malalayang 1 timur</v>
      </c>
      <c r="S508" s="21" t="str">
        <f t="array" ref="S508">VLOOKUP(C508,DB!A:D,3,FALSE)</f>
        <v>rinaarnowo26@gmail.com</v>
      </c>
      <c r="T508" s="22" t="s">
        <v>19</v>
      </c>
      <c r="U508" s="1" t="str">
        <f t="shared" si="10"/>
        <v>Rina ArnowoApril</v>
      </c>
      <c r="V508" s="23">
        <f t="shared" si="12"/>
        <v>45762</v>
      </c>
      <c r="X508" s="26">
        <f>VLOOKUP(CONCATENATE(C508,D508),'Honor 2025'!A:D,4,FALSE)</f>
        <v>2277000</v>
      </c>
      <c r="Y508" s="24"/>
      <c r="BE508" s="24"/>
      <c r="CK508" s="24"/>
      <c r="DQ508" s="24"/>
      <c r="EW508" s="24"/>
      <c r="GC508" s="24"/>
      <c r="HI508" s="24"/>
      <c r="IO508" s="24"/>
      <c r="JU508" s="24"/>
      <c r="LA508" s="24"/>
      <c r="MG508" s="24"/>
      <c r="NM508" s="24"/>
    </row>
    <row r="509" spans="1:377" ht="15" thickBot="1">
      <c r="A509" s="1" t="str">
        <f t="shared" si="7"/>
        <v>Feibe Ireine Syalome MaramisApril-7</v>
      </c>
      <c r="B509" s="12" t="str">
        <f t="shared" si="8"/>
        <v>AprilSurvei Harga Produsen Sektor Industri Pengolahan dan Sektor Pertambangan dan Penggalian (HP)</v>
      </c>
      <c r="C509" s="33" t="s">
        <v>47</v>
      </c>
      <c r="D509" s="14" t="s">
        <v>176</v>
      </c>
      <c r="E509" s="34" t="s">
        <v>60</v>
      </c>
      <c r="F509" s="35"/>
      <c r="G509" s="36">
        <f t="shared" si="13"/>
        <v>144000</v>
      </c>
      <c r="H509" s="37">
        <v>48000</v>
      </c>
      <c r="I509" s="38" t="s">
        <v>23</v>
      </c>
      <c r="J509" s="39">
        <v>3</v>
      </c>
      <c r="K509" s="74" t="s">
        <v>430</v>
      </c>
      <c r="L509" s="32">
        <v>45748</v>
      </c>
      <c r="M509" s="32">
        <v>45762</v>
      </c>
      <c r="N509" s="16" t="e">
        <f t="shared" ca="1" si="9"/>
        <v>#NAME?</v>
      </c>
      <c r="O509" s="19"/>
      <c r="P509" s="19"/>
      <c r="Q509" s="20"/>
      <c r="R509" s="21" t="str">
        <f t="array" ref="R509">VLOOKUP(C509,DB!A:D,2,FALSE)</f>
        <v>Ranotana Weru</v>
      </c>
      <c r="S509" s="21" t="str">
        <f t="array" ref="S509">VLOOKUP(C509,DB!A:D,3,FALSE)</f>
        <v>feibemaramis0202@gmail.com</v>
      </c>
      <c r="T509" s="22" t="s">
        <v>19</v>
      </c>
      <c r="U509" s="1" t="str">
        <f t="shared" si="10"/>
        <v>Feibe Ireine Syalome MaramisApril</v>
      </c>
      <c r="V509" s="23">
        <f t="shared" si="12"/>
        <v>45762</v>
      </c>
      <c r="X509" s="26">
        <f>VLOOKUP(CONCATENATE(C509,D509),'Honor 2025'!A:D,4,FALSE)</f>
        <v>1875000</v>
      </c>
      <c r="Y509" s="24"/>
      <c r="BE509" s="24"/>
      <c r="CK509" s="24"/>
      <c r="DQ509" s="24"/>
      <c r="EW509" s="24"/>
      <c r="GC509" s="24"/>
      <c r="HI509" s="24"/>
      <c r="IO509" s="24"/>
      <c r="JU509" s="24"/>
      <c r="LA509" s="24"/>
      <c r="MG509" s="24"/>
      <c r="NM509" s="24"/>
    </row>
    <row r="510" spans="1:377" ht="15" thickBot="1">
      <c r="A510" s="1" t="str">
        <f t="shared" si="7"/>
        <v>SRI ANGRAINI HARTANTOApril-5</v>
      </c>
      <c r="B510" s="12" t="str">
        <f t="shared" si="8"/>
        <v>AprilSurvei Harga Produsen Sektor Industri Pengolahan dan Sektor Pertambangan dan Penggalian (HP)</v>
      </c>
      <c r="C510" s="40" t="s">
        <v>50</v>
      </c>
      <c r="D510" s="14" t="s">
        <v>176</v>
      </c>
      <c r="E510" s="29" t="s">
        <v>60</v>
      </c>
      <c r="F510" s="41"/>
      <c r="G510" s="42">
        <f t="shared" si="13"/>
        <v>96000</v>
      </c>
      <c r="H510" s="43">
        <v>48000</v>
      </c>
      <c r="I510" s="28" t="s">
        <v>23</v>
      </c>
      <c r="J510" s="44">
        <v>2</v>
      </c>
      <c r="K510" s="75" t="s">
        <v>430</v>
      </c>
      <c r="L510" s="32">
        <v>45748</v>
      </c>
      <c r="M510" s="32">
        <v>45762</v>
      </c>
      <c r="N510" s="16" t="e">
        <f t="shared" ca="1" si="9"/>
        <v>#NAME?</v>
      </c>
      <c r="O510" s="19"/>
      <c r="P510" s="19"/>
      <c r="Q510" s="20"/>
      <c r="R510" s="21" t="str">
        <f t="array" ref="R510">VLOOKUP(C510,DB!A:D,2,FALSE)</f>
        <v>JALAN 14 FEBUARY TELING ATAS LINGKUNGAN 3</v>
      </c>
      <c r="S510" s="21" t="str">
        <f t="array" ref="S510">VLOOKUP(C510,DB!A:D,3,FALSE)</f>
        <v>hartantosriangraini@gmail.com</v>
      </c>
      <c r="T510" s="22" t="s">
        <v>19</v>
      </c>
      <c r="U510" s="1" t="str">
        <f t="shared" si="10"/>
        <v>SRI ANGRAINI HARTANTOApril</v>
      </c>
      <c r="V510" s="23">
        <f t="shared" si="12"/>
        <v>45762</v>
      </c>
      <c r="X510" s="26">
        <f>VLOOKUP(CONCATENATE(C510,D510),'Honor 2025'!A:D,4,FALSE)</f>
        <v>2916000</v>
      </c>
      <c r="Y510" s="24"/>
      <c r="BE510" s="24"/>
      <c r="CK510" s="24"/>
      <c r="DQ510" s="24"/>
      <c r="EW510" s="24"/>
      <c r="GC510" s="24"/>
      <c r="HI510" s="24"/>
      <c r="IO510" s="24"/>
      <c r="JU510" s="24"/>
      <c r="LA510" s="24"/>
      <c r="MG510" s="24"/>
      <c r="NM510" s="24"/>
    </row>
    <row r="511" spans="1:377" ht="15" thickBot="1">
      <c r="A511" s="1" t="str">
        <f t="shared" si="7"/>
        <v>Reini Clara PaulusApril-4</v>
      </c>
      <c r="B511" s="12" t="str">
        <f t="shared" si="8"/>
        <v>AprilSurvei Harga Produsen Sektor Jasa (HPJ)</v>
      </c>
      <c r="C511" s="33" t="s">
        <v>32</v>
      </c>
      <c r="D511" s="14" t="s">
        <v>176</v>
      </c>
      <c r="E511" s="34" t="s">
        <v>92</v>
      </c>
      <c r="F511" s="35"/>
      <c r="G511" s="36">
        <f t="shared" si="13"/>
        <v>144000</v>
      </c>
      <c r="H511" s="37">
        <v>48000</v>
      </c>
      <c r="I511" s="38" t="s">
        <v>23</v>
      </c>
      <c r="J511" s="39">
        <v>3</v>
      </c>
      <c r="K511" s="74" t="s">
        <v>430</v>
      </c>
      <c r="L511" s="32">
        <v>45748</v>
      </c>
      <c r="M511" s="32">
        <v>45762</v>
      </c>
      <c r="N511" s="16" t="e">
        <f t="shared" ca="1" si="9"/>
        <v>#NAME?</v>
      </c>
      <c r="O511" s="19"/>
      <c r="P511" s="19"/>
      <c r="Q511" s="20"/>
      <c r="R511" s="21" t="str">
        <f t="array" ref="R511">VLOOKUP(C511,DB!A:D,2,FALSE)</f>
        <v>Jalan Teluk Tomini No. 170</v>
      </c>
      <c r="S511" s="21" t="str">
        <f t="array" ref="S511">VLOOKUP(C511,DB!A:D,3,FALSE)</f>
        <v>reinizalora@gmail.com</v>
      </c>
      <c r="T511" s="22" t="s">
        <v>19</v>
      </c>
      <c r="U511" s="1" t="str">
        <f t="shared" si="10"/>
        <v>Reini Clara PaulusApril</v>
      </c>
      <c r="V511" s="23">
        <f t="shared" si="12"/>
        <v>45762</v>
      </c>
      <c r="X511" s="26">
        <f>VLOOKUP(CONCATENATE(C511,D511),'Honor 2025'!A:D,4,FALSE)</f>
        <v>1728000</v>
      </c>
      <c r="Y511" s="24"/>
      <c r="BE511" s="24"/>
      <c r="CK511" s="24"/>
      <c r="DQ511" s="24"/>
      <c r="EW511" s="24"/>
      <c r="GC511" s="24"/>
      <c r="HI511" s="24"/>
      <c r="IO511" s="24"/>
      <c r="JU511" s="24"/>
      <c r="LA511" s="24"/>
      <c r="MG511" s="24"/>
      <c r="NM511" s="24"/>
    </row>
    <row r="512" spans="1:377" ht="15" thickBot="1">
      <c r="A512" s="1" t="str">
        <f t="shared" ref="A512:A766" si="14">U512&amp;"-"&amp;COUNTIF(U$2:U512,U512)</f>
        <v>Farida TampangApril-4</v>
      </c>
      <c r="B512" s="12" t="str">
        <f t="shared" ref="B512:B766" si="15">CONCATENATE(F512,D512,E512)</f>
        <v>AprilSurvei Harga Produsen Sektor Jasa (HPJ)</v>
      </c>
      <c r="C512" s="40" t="s">
        <v>34</v>
      </c>
      <c r="D512" s="14" t="s">
        <v>176</v>
      </c>
      <c r="E512" s="29" t="s">
        <v>92</v>
      </c>
      <c r="F512" s="41"/>
      <c r="G512" s="42">
        <f t="shared" si="13"/>
        <v>48000</v>
      </c>
      <c r="H512" s="43">
        <v>48000</v>
      </c>
      <c r="I512" s="28" t="s">
        <v>23</v>
      </c>
      <c r="J512" s="44">
        <v>1</v>
      </c>
      <c r="K512" s="75" t="s">
        <v>430</v>
      </c>
      <c r="L512" s="32">
        <v>45748</v>
      </c>
      <c r="M512" s="32">
        <v>45762</v>
      </c>
      <c r="N512" s="16" t="e">
        <f t="shared" ref="N512:N659" ca="1" si="16">_xludf.IFNA(IF(X512&gt;3530000,3530000-X512,""),"")</f>
        <v>#NAME?</v>
      </c>
      <c r="O512" s="19"/>
      <c r="P512" s="19"/>
      <c r="Q512" s="20"/>
      <c r="R512" s="21" t="str">
        <f t="array" ref="R512">VLOOKUP(C512,DB!A:D,2,FALSE)</f>
        <v>Perum Malalayang Permai Blok B Lingkungan 5</v>
      </c>
      <c r="S512" s="21" t="str">
        <f t="array" ref="S512">VLOOKUP(C512,DB!A:D,3,FALSE)</f>
        <v>frydatampang30730@gmail.com</v>
      </c>
      <c r="T512" s="22" t="s">
        <v>19</v>
      </c>
      <c r="U512" s="1" t="str">
        <f t="shared" ref="U512:U766" si="17">CONCATENATE(C512,D512)</f>
        <v>Farida TampangApril</v>
      </c>
      <c r="V512" s="23">
        <f t="shared" si="12"/>
        <v>45762</v>
      </c>
      <c r="X512" s="26">
        <f>VLOOKUP(CONCATENATE(C512,D512),'Honor 2025'!A:D,4,FALSE)</f>
        <v>1728000</v>
      </c>
      <c r="Y512" s="24"/>
      <c r="BE512" s="24"/>
      <c r="CK512" s="24"/>
      <c r="DQ512" s="24"/>
      <c r="EW512" s="24"/>
      <c r="GC512" s="24"/>
      <c r="HI512" s="24"/>
      <c r="IO512" s="24"/>
      <c r="JU512" s="24"/>
      <c r="LA512" s="24"/>
      <c r="MG512" s="24"/>
      <c r="NM512" s="24"/>
    </row>
    <row r="513" spans="1:377" ht="15" thickBot="1">
      <c r="A513" s="1" t="str">
        <f t="shared" si="14"/>
        <v>Rina ArnowoApril-4</v>
      </c>
      <c r="B513" s="12" t="str">
        <f t="shared" si="15"/>
        <v>AprilSurvei Harga Produsen Sektor Jasa (HPJ)</v>
      </c>
      <c r="C513" s="33" t="s">
        <v>58</v>
      </c>
      <c r="D513" s="14" t="s">
        <v>176</v>
      </c>
      <c r="E513" s="34" t="s">
        <v>92</v>
      </c>
      <c r="F513" s="35"/>
      <c r="G513" s="36">
        <f t="shared" si="13"/>
        <v>96000</v>
      </c>
      <c r="H513" s="37">
        <v>48000</v>
      </c>
      <c r="I513" s="38" t="s">
        <v>23</v>
      </c>
      <c r="J513" s="39">
        <v>2</v>
      </c>
      <c r="K513" s="74" t="s">
        <v>430</v>
      </c>
      <c r="L513" s="32">
        <v>45748</v>
      </c>
      <c r="M513" s="32">
        <v>45762</v>
      </c>
      <c r="N513" s="16" t="e">
        <f t="shared" ca="1" si="16"/>
        <v>#NAME?</v>
      </c>
      <c r="O513" s="19"/>
      <c r="P513" s="19"/>
      <c r="Q513" s="20"/>
      <c r="R513" s="21" t="str">
        <f t="array" ref="R513">VLOOKUP(C513,DB!A:D,2,FALSE)</f>
        <v>Malalayang 1 timur</v>
      </c>
      <c r="S513" s="21" t="str">
        <f t="array" ref="S513">VLOOKUP(C513,DB!A:D,3,FALSE)</f>
        <v>rinaarnowo26@gmail.com</v>
      </c>
      <c r="T513" s="22" t="s">
        <v>19</v>
      </c>
      <c r="U513" s="1" t="str">
        <f t="shared" si="17"/>
        <v>Rina ArnowoApril</v>
      </c>
      <c r="V513" s="23">
        <f t="shared" si="12"/>
        <v>45762</v>
      </c>
      <c r="X513" s="26">
        <f>VLOOKUP(CONCATENATE(C513,D513),'Honor 2025'!A:D,4,FALSE)</f>
        <v>2277000</v>
      </c>
      <c r="Y513" s="24"/>
      <c r="BE513" s="24"/>
      <c r="CK513" s="24"/>
      <c r="DQ513" s="24"/>
      <c r="EW513" s="24"/>
      <c r="GC513" s="24"/>
      <c r="HI513" s="24"/>
      <c r="IO513" s="24"/>
      <c r="JU513" s="24"/>
      <c r="LA513" s="24"/>
      <c r="MG513" s="24"/>
      <c r="NM513" s="24"/>
    </row>
    <row r="514" spans="1:377" ht="15" thickBot="1">
      <c r="A514" s="1" t="str">
        <f t="shared" si="14"/>
        <v>Feibe Ireine Syalome MaramisApril-8</v>
      </c>
      <c r="B514" s="12" t="str">
        <f t="shared" si="15"/>
        <v>AprilSurvei Harga Produsen Sektor Jasa (HPJ)</v>
      </c>
      <c r="C514" s="40" t="s">
        <v>47</v>
      </c>
      <c r="D514" s="14" t="s">
        <v>176</v>
      </c>
      <c r="E514" s="29" t="s">
        <v>92</v>
      </c>
      <c r="F514" s="41"/>
      <c r="G514" s="42">
        <f t="shared" si="13"/>
        <v>48000</v>
      </c>
      <c r="H514" s="43">
        <v>48000</v>
      </c>
      <c r="I514" s="28" t="s">
        <v>23</v>
      </c>
      <c r="J514" s="44">
        <v>1</v>
      </c>
      <c r="K514" s="75" t="s">
        <v>430</v>
      </c>
      <c r="L514" s="32">
        <v>45748</v>
      </c>
      <c r="M514" s="32">
        <v>45762</v>
      </c>
      <c r="N514" s="16" t="e">
        <f t="shared" ca="1" si="16"/>
        <v>#NAME?</v>
      </c>
      <c r="O514" s="19"/>
      <c r="P514" s="19"/>
      <c r="Q514" s="20"/>
      <c r="R514" s="21" t="str">
        <f t="array" ref="R514">VLOOKUP(C514,DB!A:D,2,FALSE)</f>
        <v>Ranotana Weru</v>
      </c>
      <c r="S514" s="21" t="str">
        <f t="array" ref="S514">VLOOKUP(C514,DB!A:D,3,FALSE)</f>
        <v>feibemaramis0202@gmail.com</v>
      </c>
      <c r="T514" s="22" t="s">
        <v>19</v>
      </c>
      <c r="U514" s="1" t="str">
        <f t="shared" si="17"/>
        <v>Feibe Ireine Syalome MaramisApril</v>
      </c>
      <c r="V514" s="23">
        <f t="shared" si="12"/>
        <v>45762</v>
      </c>
      <c r="X514" s="26">
        <f>VLOOKUP(CONCATENATE(C514,D514),'Honor 2025'!A:D,4,FALSE)</f>
        <v>1875000</v>
      </c>
      <c r="Y514" s="24"/>
      <c r="BE514" s="24"/>
      <c r="CK514" s="24"/>
      <c r="DQ514" s="24"/>
      <c r="EW514" s="24"/>
      <c r="GC514" s="24"/>
      <c r="HI514" s="24"/>
      <c r="IO514" s="24"/>
      <c r="JU514" s="24"/>
      <c r="LA514" s="24"/>
      <c r="MG514" s="24"/>
      <c r="NM514" s="24"/>
    </row>
    <row r="515" spans="1:377" ht="15" thickBot="1">
      <c r="A515" s="1" t="str">
        <f t="shared" si="14"/>
        <v>SRI ANGRAINI HARTANTOApril-6</v>
      </c>
      <c r="B515" s="12" t="str">
        <f t="shared" si="15"/>
        <v>AprilSurvei Harga Produsen Sektor Jasa (HPJ)</v>
      </c>
      <c r="C515" s="33" t="s">
        <v>50</v>
      </c>
      <c r="D515" s="14" t="s">
        <v>176</v>
      </c>
      <c r="E515" s="34" t="s">
        <v>92</v>
      </c>
      <c r="F515" s="35"/>
      <c r="G515" s="36">
        <f t="shared" si="13"/>
        <v>144000</v>
      </c>
      <c r="H515" s="37">
        <v>48000</v>
      </c>
      <c r="I515" s="38" t="s">
        <v>23</v>
      </c>
      <c r="J515" s="39">
        <v>3</v>
      </c>
      <c r="K515" s="74" t="s">
        <v>430</v>
      </c>
      <c r="L515" s="32">
        <v>45748</v>
      </c>
      <c r="M515" s="32">
        <v>45762</v>
      </c>
      <c r="N515" s="16" t="e">
        <f t="shared" ca="1" si="16"/>
        <v>#NAME?</v>
      </c>
      <c r="O515" s="19"/>
      <c r="P515" s="19"/>
      <c r="Q515" s="20"/>
      <c r="R515" s="21" t="str">
        <f t="array" ref="R515">VLOOKUP(C515,DB!A:D,2,FALSE)</f>
        <v>JALAN 14 FEBUARY TELING ATAS LINGKUNGAN 3</v>
      </c>
      <c r="S515" s="21" t="str">
        <f t="array" ref="S515">VLOOKUP(C515,DB!A:D,3,FALSE)</f>
        <v>hartantosriangraini@gmail.com</v>
      </c>
      <c r="T515" s="22" t="s">
        <v>19</v>
      </c>
      <c r="U515" s="1" t="str">
        <f t="shared" si="17"/>
        <v>SRI ANGRAINI HARTANTOApril</v>
      </c>
      <c r="V515" s="23">
        <f t="shared" si="12"/>
        <v>45762</v>
      </c>
      <c r="X515" s="26">
        <f>VLOOKUP(CONCATENATE(C515,D515),'Honor 2025'!A:D,4,FALSE)</f>
        <v>2916000</v>
      </c>
      <c r="Y515" s="24"/>
      <c r="BE515" s="24"/>
      <c r="CK515" s="24"/>
      <c r="DQ515" s="24"/>
      <c r="EW515" s="24"/>
      <c r="GC515" s="24"/>
      <c r="HI515" s="24"/>
      <c r="IO515" s="24"/>
      <c r="JU515" s="24"/>
      <c r="LA515" s="24"/>
      <c r="MG515" s="24"/>
      <c r="NM515" s="24"/>
    </row>
    <row r="516" spans="1:377" ht="15" thickBot="1">
      <c r="A516" s="1" t="str">
        <f t="shared" si="14"/>
        <v>Rina ArnowoApril-5</v>
      </c>
      <c r="B516" s="12" t="str">
        <f t="shared" si="15"/>
        <v>AprilSurvei Harga Produsen Sektor Pertanian (HPT)</v>
      </c>
      <c r="C516" s="40" t="s">
        <v>58</v>
      </c>
      <c r="D516" s="14" t="s">
        <v>176</v>
      </c>
      <c r="E516" s="29" t="s">
        <v>59</v>
      </c>
      <c r="F516" s="41"/>
      <c r="G516" s="42">
        <f t="shared" si="13"/>
        <v>53000</v>
      </c>
      <c r="H516" s="43">
        <v>53000</v>
      </c>
      <c r="I516" s="28" t="s">
        <v>23</v>
      </c>
      <c r="J516" s="44">
        <v>1</v>
      </c>
      <c r="K516" s="75" t="s">
        <v>430</v>
      </c>
      <c r="L516" s="32">
        <v>45748</v>
      </c>
      <c r="M516" s="32">
        <v>45762</v>
      </c>
      <c r="N516" s="16" t="e">
        <f t="shared" ca="1" si="16"/>
        <v>#NAME?</v>
      </c>
      <c r="O516" s="19"/>
      <c r="P516" s="19"/>
      <c r="Q516" s="20"/>
      <c r="R516" s="21" t="str">
        <f t="array" ref="R516">VLOOKUP(C516,DB!A:D,2,FALSE)</f>
        <v>Malalayang 1 timur</v>
      </c>
      <c r="S516" s="21" t="str">
        <f t="array" ref="S516">VLOOKUP(C516,DB!A:D,3,FALSE)</f>
        <v>rinaarnowo26@gmail.com</v>
      </c>
      <c r="T516" s="22" t="s">
        <v>19</v>
      </c>
      <c r="U516" s="1" t="str">
        <f t="shared" si="17"/>
        <v>Rina ArnowoApril</v>
      </c>
      <c r="V516" s="23">
        <f t="shared" si="12"/>
        <v>45762</v>
      </c>
      <c r="X516" s="26">
        <f>VLOOKUP(CONCATENATE(C516,D516),'Honor 2025'!A:D,4,FALSE)</f>
        <v>2277000</v>
      </c>
      <c r="Y516" s="24"/>
      <c r="BE516" s="24"/>
      <c r="CK516" s="24"/>
      <c r="DQ516" s="24"/>
      <c r="EW516" s="24"/>
      <c r="GC516" s="24"/>
      <c r="HI516" s="24"/>
      <c r="IO516" s="24"/>
      <c r="JU516" s="24"/>
      <c r="LA516" s="24"/>
      <c r="MG516" s="24"/>
      <c r="NM516" s="24"/>
    </row>
    <row r="517" spans="1:377" ht="15" thickBot="1">
      <c r="A517" s="1" t="str">
        <f t="shared" si="14"/>
        <v>Jeffry Robby TumiwaApril-1</v>
      </c>
      <c r="B517" s="12" t="str">
        <f t="shared" si="15"/>
        <v>AprilListing SVPEB</v>
      </c>
      <c r="C517" s="13" t="s">
        <v>106</v>
      </c>
      <c r="D517" s="14" t="s">
        <v>176</v>
      </c>
      <c r="E517" s="15" t="s">
        <v>180</v>
      </c>
      <c r="F517" s="15"/>
      <c r="G517" s="15">
        <f t="shared" si="13"/>
        <v>234000</v>
      </c>
      <c r="H517" s="16">
        <v>234000</v>
      </c>
      <c r="I517" s="14" t="s">
        <v>170</v>
      </c>
      <c r="J517" s="17">
        <v>1</v>
      </c>
      <c r="K517" s="74" t="s">
        <v>159</v>
      </c>
      <c r="L517" s="32">
        <v>45769</v>
      </c>
      <c r="M517" s="25">
        <v>45772</v>
      </c>
      <c r="N517" s="16" t="e">
        <f t="shared" ca="1" si="16"/>
        <v>#NAME?</v>
      </c>
      <c r="O517" s="19"/>
      <c r="P517" s="19"/>
      <c r="Q517" s="20"/>
      <c r="R517" s="21" t="str">
        <f t="array" ref="R517">VLOOKUP(C517,DB!A:D,2,FALSE)</f>
        <v>Sario Tumpaan Lingkungan 1</v>
      </c>
      <c r="S517" s="21" t="str">
        <f t="array" ref="S517">VLOOKUP(C517,DB!A:D,3,FALSE)</f>
        <v>geoffrey1868@gmail.com</v>
      </c>
      <c r="T517" s="22" t="s">
        <v>19</v>
      </c>
      <c r="U517" s="1" t="str">
        <f t="shared" si="17"/>
        <v>Jeffry Robby TumiwaApril</v>
      </c>
      <c r="V517" s="23">
        <f t="shared" si="12"/>
        <v>45772</v>
      </c>
      <c r="X517" s="26">
        <f>VLOOKUP(CONCATENATE(C517,D517),'Honor 2025'!A:D,4,FALSE)</f>
        <v>234000</v>
      </c>
      <c r="Y517" s="24"/>
      <c r="BE517" s="24"/>
      <c r="CK517" s="24"/>
      <c r="DQ517" s="24"/>
      <c r="EW517" s="24"/>
      <c r="GC517" s="24"/>
      <c r="HI517" s="24"/>
      <c r="IO517" s="24"/>
      <c r="JU517" s="24"/>
      <c r="LA517" s="24"/>
      <c r="MG517" s="24"/>
      <c r="NM517" s="24"/>
    </row>
    <row r="518" spans="1:377" ht="15" thickBot="1">
      <c r="A518" s="1" t="str">
        <f t="shared" si="14"/>
        <v>Susly Yuliana SeneweApril-7</v>
      </c>
      <c r="B518" s="12" t="str">
        <f t="shared" si="15"/>
        <v>AprilListing SVPEB</v>
      </c>
      <c r="C518" s="13" t="s">
        <v>48</v>
      </c>
      <c r="D518" s="14" t="s">
        <v>176</v>
      </c>
      <c r="E518" s="15" t="s">
        <v>180</v>
      </c>
      <c r="F518" s="15"/>
      <c r="G518" s="15">
        <f t="shared" si="13"/>
        <v>234000</v>
      </c>
      <c r="H518" s="16">
        <v>234000</v>
      </c>
      <c r="I518" s="14" t="s">
        <v>170</v>
      </c>
      <c r="J518" s="17">
        <v>1</v>
      </c>
      <c r="K518" s="75" t="s">
        <v>159</v>
      </c>
      <c r="L518" s="32">
        <v>45769</v>
      </c>
      <c r="M518" s="25">
        <v>45772</v>
      </c>
      <c r="N518" s="16" t="e">
        <f t="shared" ca="1" si="16"/>
        <v>#NAME?</v>
      </c>
      <c r="O518" s="19"/>
      <c r="P518" s="19"/>
      <c r="Q518" s="20"/>
      <c r="R518" s="21" t="str">
        <f t="array" ref="R518">VLOOKUP(C518,DB!A:D,2,FALSE)</f>
        <v>Jalan Lumimuut 5 Mahakeret Timur lingk.3</v>
      </c>
      <c r="S518" s="21" t="str">
        <f t="array" ref="S518">VLOOKUP(C518,DB!A:D,3,FALSE)</f>
        <v>suslysenewe@gmail.com</v>
      </c>
      <c r="T518" s="22" t="s">
        <v>19</v>
      </c>
      <c r="U518" s="1" t="str">
        <f t="shared" si="17"/>
        <v>Susly Yuliana SeneweApril</v>
      </c>
      <c r="V518" s="23">
        <f t="shared" si="12"/>
        <v>45772</v>
      </c>
      <c r="X518" s="26">
        <f>VLOOKUP(CONCATENATE(C518,D518),'Honor 2025'!A:D,4,FALSE)</f>
        <v>1419000</v>
      </c>
      <c r="Y518" s="24"/>
      <c r="BE518" s="24"/>
      <c r="CK518" s="24"/>
      <c r="DQ518" s="24"/>
      <c r="EW518" s="24"/>
      <c r="GC518" s="24"/>
      <c r="HI518" s="24"/>
      <c r="IO518" s="24"/>
      <c r="JU518" s="24"/>
      <c r="LA518" s="24"/>
      <c r="MG518" s="24"/>
      <c r="NM518" s="24"/>
    </row>
    <row r="519" spans="1:377" ht="15" thickBot="1">
      <c r="A519" s="1" t="str">
        <f t="shared" si="14"/>
        <v>Maria Francisca MaunApril-1</v>
      </c>
      <c r="B519" s="12" t="str">
        <f t="shared" si="15"/>
        <v>Maskhur Solikhudin, S.Tr.Stat.AprilSKTNP Jasa</v>
      </c>
      <c r="C519" s="13" t="s">
        <v>62</v>
      </c>
      <c r="D519" s="14" t="s">
        <v>176</v>
      </c>
      <c r="E519" s="15" t="s">
        <v>63</v>
      </c>
      <c r="F519" s="15" t="s">
        <v>64</v>
      </c>
      <c r="G519" s="15">
        <f t="shared" si="13"/>
        <v>660000</v>
      </c>
      <c r="H519" s="16">
        <v>66000</v>
      </c>
      <c r="I519" s="14" t="s">
        <v>23</v>
      </c>
      <c r="J519" s="17">
        <v>10</v>
      </c>
      <c r="K519" s="74" t="s">
        <v>401</v>
      </c>
      <c r="L519" s="25">
        <v>45755</v>
      </c>
      <c r="M519" s="25">
        <v>45768</v>
      </c>
      <c r="N519" s="16" t="e">
        <f t="shared" ca="1" si="16"/>
        <v>#NAME?</v>
      </c>
      <c r="O519" s="19"/>
      <c r="P519" s="19"/>
      <c r="Q519" s="20"/>
      <c r="R519" s="21" t="str">
        <f t="array" ref="R519">VLOOKUP(C519,DB!A:D,2,FALSE)</f>
        <v>buha lingkungan 6</v>
      </c>
      <c r="S519" s="21" t="str">
        <f t="array" ref="S519">VLOOKUP(C519,DB!A:D,3,FALSE)</f>
        <v>mariamaun67@gmail.com</v>
      </c>
      <c r="T519" s="22" t="s">
        <v>19</v>
      </c>
      <c r="U519" s="1" t="str">
        <f t="shared" si="17"/>
        <v>Maria Francisca MaunApril</v>
      </c>
      <c r="V519" s="23">
        <f t="shared" si="12"/>
        <v>45768</v>
      </c>
      <c r="X519" s="26">
        <f>VLOOKUP(CONCATENATE(C519,D519),'Honor 2025'!A:D,4,FALSE)</f>
        <v>660000</v>
      </c>
      <c r="Y519" s="24"/>
      <c r="BE519" s="24"/>
      <c r="CK519" s="24"/>
      <c r="DQ519" s="24"/>
      <c r="EW519" s="24"/>
      <c r="GC519" s="24"/>
      <c r="HI519" s="24"/>
      <c r="IO519" s="24"/>
      <c r="JU519" s="24"/>
      <c r="LA519" s="24"/>
      <c r="MG519" s="24"/>
      <c r="NM519" s="24"/>
    </row>
    <row r="520" spans="1:377" ht="15" thickBot="1">
      <c r="A520" s="1" t="str">
        <f t="shared" si="14"/>
        <v>Jeane Josefin ArundaaApril-1</v>
      </c>
      <c r="B520" s="12" t="str">
        <f t="shared" si="15"/>
        <v>Maskhur Solikhudin, S.Tr.Stat.AprilSKTNP Jasa</v>
      </c>
      <c r="C520" s="13" t="s">
        <v>66</v>
      </c>
      <c r="D520" s="14" t="s">
        <v>176</v>
      </c>
      <c r="E520" s="15" t="s">
        <v>63</v>
      </c>
      <c r="F520" s="15" t="s">
        <v>64</v>
      </c>
      <c r="G520" s="15">
        <f t="shared" si="13"/>
        <v>660000</v>
      </c>
      <c r="H520" s="16">
        <v>66000</v>
      </c>
      <c r="I520" s="14" t="s">
        <v>23</v>
      </c>
      <c r="J520" s="17">
        <v>10</v>
      </c>
      <c r="K520" s="75" t="s">
        <v>401</v>
      </c>
      <c r="L520" s="25">
        <v>45755</v>
      </c>
      <c r="M520" s="25">
        <v>45768</v>
      </c>
      <c r="N520" s="16" t="e">
        <f t="shared" ca="1" si="16"/>
        <v>#NAME?</v>
      </c>
      <c r="O520" s="19"/>
      <c r="P520" s="19"/>
      <c r="Q520" s="20"/>
      <c r="R520" s="21" t="str">
        <f t="array" ref="R520">VLOOKUP(C520,DB!A:D,2,FALSE)</f>
        <v>Bitung karang ria</v>
      </c>
      <c r="S520" s="21" t="str">
        <f t="array" ref="S520">VLOOKUP(C520,DB!A:D,3,FALSE)</f>
        <v>clarisabinjaya@gmail.com</v>
      </c>
      <c r="T520" s="22" t="s">
        <v>19</v>
      </c>
      <c r="U520" s="1" t="str">
        <f t="shared" si="17"/>
        <v>Jeane Josefin ArundaaApril</v>
      </c>
      <c r="V520" s="23">
        <f t="shared" si="12"/>
        <v>45768</v>
      </c>
      <c r="X520" s="26">
        <f>VLOOKUP(CONCATENATE(C520,D520),'Honor 2025'!A:D,4,FALSE)</f>
        <v>660000</v>
      </c>
      <c r="Y520" s="24"/>
      <c r="BE520" s="24"/>
      <c r="CK520" s="24"/>
      <c r="DQ520" s="24"/>
      <c r="EW520" s="24"/>
      <c r="GC520" s="24"/>
      <c r="HI520" s="24"/>
      <c r="IO520" s="24"/>
      <c r="JU520" s="24"/>
      <c r="LA520" s="24"/>
      <c r="MG520" s="24"/>
      <c r="NM520" s="24"/>
    </row>
    <row r="521" spans="1:377" ht="15" thickBot="1">
      <c r="A521" s="1" t="str">
        <f t="shared" si="14"/>
        <v>Pingkan Winda SarayarApril-1</v>
      </c>
      <c r="B521" s="12" t="str">
        <f t="shared" si="15"/>
        <v>Maskhur Solikhudin, S.Tr.Stat.AprilSKTNP Jasa</v>
      </c>
      <c r="C521" s="13" t="s">
        <v>65</v>
      </c>
      <c r="D521" s="14" t="s">
        <v>176</v>
      </c>
      <c r="E521" s="15" t="s">
        <v>63</v>
      </c>
      <c r="F521" s="15" t="s">
        <v>64</v>
      </c>
      <c r="G521" s="15">
        <f t="shared" si="13"/>
        <v>660000</v>
      </c>
      <c r="H521" s="16">
        <v>66000</v>
      </c>
      <c r="I521" s="14" t="s">
        <v>23</v>
      </c>
      <c r="J521" s="17">
        <v>10</v>
      </c>
      <c r="K521" s="74" t="s">
        <v>401</v>
      </c>
      <c r="L521" s="25">
        <v>45755</v>
      </c>
      <c r="M521" s="25">
        <v>45768</v>
      </c>
      <c r="N521" s="16" t="e">
        <f t="shared" ca="1" si="16"/>
        <v>#NAME?</v>
      </c>
      <c r="O521" s="19"/>
      <c r="P521" s="19"/>
      <c r="Q521" s="20"/>
      <c r="R521" s="21" t="str">
        <f t="array" ref="R521">VLOOKUP(C521,DB!A:D,2,FALSE)</f>
        <v>Perum Camar Buha Lingk.7</v>
      </c>
      <c r="S521" s="21" t="str">
        <f t="array" ref="S521">VLOOKUP(C521,DB!A:D,3,FALSE)</f>
        <v>windasarayar@gmail.com</v>
      </c>
      <c r="T521" s="22" t="s">
        <v>19</v>
      </c>
      <c r="U521" s="1" t="str">
        <f t="shared" si="17"/>
        <v>Pingkan Winda SarayarApril</v>
      </c>
      <c r="V521" s="23">
        <f t="shared" si="12"/>
        <v>45768</v>
      </c>
      <c r="X521" s="26">
        <f>VLOOKUP(CONCATENATE(C521,D521),'Honor 2025'!A:D,4,FALSE)</f>
        <v>660000</v>
      </c>
      <c r="Y521" s="24"/>
      <c r="BE521" s="24"/>
      <c r="CK521" s="24"/>
      <c r="DQ521" s="24"/>
      <c r="EW521" s="24"/>
      <c r="GC521" s="24"/>
      <c r="HI521" s="24"/>
      <c r="IO521" s="24"/>
      <c r="JU521" s="24"/>
      <c r="LA521" s="24"/>
      <c r="MG521" s="24"/>
      <c r="NM521" s="24"/>
    </row>
    <row r="522" spans="1:377" ht="15" thickBot="1">
      <c r="A522" s="1" t="str">
        <f t="shared" si="14"/>
        <v>Prisila kristiani pangemananApril-2</v>
      </c>
      <c r="B522" s="12" t="str">
        <f t="shared" si="15"/>
        <v>Santi Hayuning Putri S.Tr.Stat.AprilSKTNP Jasa</v>
      </c>
      <c r="C522" s="13" t="s">
        <v>74</v>
      </c>
      <c r="D522" s="14" t="s">
        <v>176</v>
      </c>
      <c r="E522" s="15" t="s">
        <v>63</v>
      </c>
      <c r="F522" s="15" t="s">
        <v>103</v>
      </c>
      <c r="G522" s="15">
        <f t="shared" si="13"/>
        <v>660000</v>
      </c>
      <c r="H522" s="16">
        <v>66000</v>
      </c>
      <c r="I522" s="14" t="s">
        <v>23</v>
      </c>
      <c r="J522" s="17">
        <v>10</v>
      </c>
      <c r="K522" s="75" t="s">
        <v>401</v>
      </c>
      <c r="L522" s="25">
        <v>45755</v>
      </c>
      <c r="M522" s="25">
        <v>45768</v>
      </c>
      <c r="N522" s="16" t="e">
        <f t="shared" ca="1" si="16"/>
        <v>#NAME?</v>
      </c>
      <c r="O522" s="19"/>
      <c r="P522" s="19"/>
      <c r="Q522" s="20"/>
      <c r="R522" s="21" t="str">
        <f t="array" ref="R522">VLOOKUP(C522,DB!A:D,2,FALSE)</f>
        <v>Jalan samratulangi 18 no 5</v>
      </c>
      <c r="S522" s="21" t="str">
        <f t="array" ref="S522">VLOOKUP(C522,DB!A:D,3,FALSE)</f>
        <v>prisilakristianipangemanan@gmail.com</v>
      </c>
      <c r="T522" s="22" t="s">
        <v>19</v>
      </c>
      <c r="U522" s="1" t="str">
        <f t="shared" si="17"/>
        <v>Prisila kristiani pangemananApril</v>
      </c>
      <c r="V522" s="23">
        <f t="shared" si="12"/>
        <v>45768</v>
      </c>
      <c r="X522" s="26">
        <f>VLOOKUP(CONCATENATE(C522,D522),'Honor 2025'!A:D,4,FALSE)</f>
        <v>978000</v>
      </c>
      <c r="Y522" s="24"/>
      <c r="BE522" s="24"/>
      <c r="CK522" s="24"/>
      <c r="DQ522" s="24"/>
      <c r="EW522" s="24"/>
      <c r="GC522" s="24"/>
      <c r="HI522" s="24"/>
      <c r="IO522" s="24"/>
      <c r="JU522" s="24"/>
      <c r="LA522" s="24"/>
      <c r="MG522" s="24"/>
      <c r="NM522" s="24"/>
    </row>
    <row r="523" spans="1:377" ht="15" thickBot="1">
      <c r="A523" s="1" t="str">
        <f t="shared" si="14"/>
        <v>Lestari Suhendri TintingonApril-1</v>
      </c>
      <c r="B523" s="12" t="str">
        <f t="shared" si="15"/>
        <v>Santi Hayuning Putri S.Tr.Stat.AprilSKTNP Jasa</v>
      </c>
      <c r="C523" s="13" t="s">
        <v>76</v>
      </c>
      <c r="D523" s="14" t="s">
        <v>176</v>
      </c>
      <c r="E523" s="15" t="s">
        <v>63</v>
      </c>
      <c r="F523" s="15" t="s">
        <v>103</v>
      </c>
      <c r="G523" s="15">
        <f t="shared" si="13"/>
        <v>660000</v>
      </c>
      <c r="H523" s="16">
        <v>66000</v>
      </c>
      <c r="I523" s="14" t="s">
        <v>23</v>
      </c>
      <c r="J523" s="17">
        <v>10</v>
      </c>
      <c r="K523" s="74" t="s">
        <v>401</v>
      </c>
      <c r="L523" s="25">
        <v>45755</v>
      </c>
      <c r="M523" s="25">
        <v>45768</v>
      </c>
      <c r="N523" s="16" t="e">
        <f t="shared" ca="1" si="16"/>
        <v>#NAME?</v>
      </c>
      <c r="O523" s="19"/>
      <c r="P523" s="19"/>
      <c r="Q523" s="20"/>
      <c r="R523" s="21" t="str">
        <f t="array" ref="R523">VLOOKUP(C523,DB!A:D,2,FALSE)</f>
        <v>Kelurahan Bahu lingkungan 6</v>
      </c>
      <c r="S523" s="21" t="str">
        <f t="array" ref="S523">VLOOKUP(C523,DB!A:D,3,FALSE)</f>
        <v>lestaritintingon@gmail.com</v>
      </c>
      <c r="T523" s="22" t="s">
        <v>19</v>
      </c>
      <c r="U523" s="1" t="str">
        <f t="shared" si="17"/>
        <v>Lestari Suhendri TintingonApril</v>
      </c>
      <c r="V523" s="23">
        <f t="shared" si="12"/>
        <v>45768</v>
      </c>
      <c r="X523" s="26">
        <f>VLOOKUP(CONCATENATE(C523,D523),'Honor 2025'!A:D,4,FALSE)</f>
        <v>660000</v>
      </c>
      <c r="Y523" s="24"/>
      <c r="BE523" s="24"/>
      <c r="CK523" s="24"/>
      <c r="DQ523" s="24"/>
      <c r="EW523" s="24"/>
      <c r="GC523" s="24"/>
      <c r="HI523" s="24"/>
      <c r="IO523" s="24"/>
      <c r="JU523" s="24"/>
      <c r="LA523" s="24"/>
      <c r="MG523" s="24"/>
      <c r="NM523" s="24"/>
    </row>
    <row r="524" spans="1:377" ht="15" thickBot="1">
      <c r="A524" s="1" t="str">
        <f t="shared" si="14"/>
        <v>Adriana TandajuApril-8</v>
      </c>
      <c r="B524" s="12" t="str">
        <f t="shared" si="15"/>
        <v>Santi Hayuning Putri S.Tr.Stat.AprilSKTNP Jasa</v>
      </c>
      <c r="C524" s="13" t="s">
        <v>36</v>
      </c>
      <c r="D524" s="14" t="s">
        <v>176</v>
      </c>
      <c r="E524" s="15" t="s">
        <v>63</v>
      </c>
      <c r="F524" s="15" t="s">
        <v>103</v>
      </c>
      <c r="G524" s="15">
        <f t="shared" si="13"/>
        <v>660000</v>
      </c>
      <c r="H524" s="16">
        <v>66000</v>
      </c>
      <c r="I524" s="14" t="s">
        <v>23</v>
      </c>
      <c r="J524" s="17">
        <v>10</v>
      </c>
      <c r="K524" s="75" t="s">
        <v>401</v>
      </c>
      <c r="L524" s="25">
        <v>45755</v>
      </c>
      <c r="M524" s="25">
        <v>45768</v>
      </c>
      <c r="N524" s="16" t="e">
        <f t="shared" ca="1" si="16"/>
        <v>#NAME?</v>
      </c>
      <c r="O524" s="19"/>
      <c r="P524" s="19"/>
      <c r="Q524" s="20"/>
      <c r="R524" s="21" t="str">
        <f t="array" ref="R524">VLOOKUP(C524,DB!A:D,2,FALSE)</f>
        <v>JL.PRAMUKA NO.29</v>
      </c>
      <c r="S524" s="21" t="str">
        <f t="array" ref="S524">VLOOKUP(C524,DB!A:D,3,FALSE)</f>
        <v>annetandayu553@gmail.com</v>
      </c>
      <c r="T524" s="22" t="s">
        <v>19</v>
      </c>
      <c r="U524" s="1" t="str">
        <f t="shared" si="17"/>
        <v>Adriana TandajuApril</v>
      </c>
      <c r="V524" s="23">
        <f t="shared" si="12"/>
        <v>45768</v>
      </c>
      <c r="X524" s="26">
        <f>VLOOKUP(CONCATENATE(C524,D524),'Honor 2025'!A:D,4,FALSE)</f>
        <v>2564000</v>
      </c>
      <c r="Y524" s="24"/>
      <c r="BE524" s="24"/>
      <c r="CK524" s="24"/>
      <c r="DQ524" s="24"/>
      <c r="EW524" s="24"/>
      <c r="GC524" s="24"/>
      <c r="HI524" s="24"/>
      <c r="IO524" s="24"/>
      <c r="JU524" s="24"/>
      <c r="LA524" s="24"/>
      <c r="MG524" s="24"/>
      <c r="NM524" s="24"/>
    </row>
    <row r="525" spans="1:377" ht="15" thickBot="1">
      <c r="A525" s="1" t="str">
        <f t="shared" si="14"/>
        <v>SRI ANGRAINI HARTANTOApril-7</v>
      </c>
      <c r="B525" s="12" t="str">
        <f t="shared" si="15"/>
        <v>Ricky, A.MdAprilSKTNP Jasa</v>
      </c>
      <c r="C525" s="13" t="s">
        <v>50</v>
      </c>
      <c r="D525" s="14" t="s">
        <v>176</v>
      </c>
      <c r="E525" s="15" t="s">
        <v>63</v>
      </c>
      <c r="F525" s="27" t="s">
        <v>181</v>
      </c>
      <c r="G525" s="15">
        <f t="shared" si="13"/>
        <v>660000</v>
      </c>
      <c r="H525" s="16">
        <v>66000</v>
      </c>
      <c r="I525" s="14" t="s">
        <v>23</v>
      </c>
      <c r="J525" s="17">
        <v>10</v>
      </c>
      <c r="K525" s="74" t="s">
        <v>401</v>
      </c>
      <c r="L525" s="25">
        <v>45755</v>
      </c>
      <c r="M525" s="25">
        <v>45768</v>
      </c>
      <c r="N525" s="16" t="e">
        <f t="shared" ca="1" si="16"/>
        <v>#NAME?</v>
      </c>
      <c r="O525" s="19"/>
      <c r="P525" s="19"/>
      <c r="Q525" s="20"/>
      <c r="R525" s="21" t="str">
        <f t="array" ref="R525">VLOOKUP(C525,DB!A:D,2,FALSE)</f>
        <v>JALAN 14 FEBUARY TELING ATAS LINGKUNGAN 3</v>
      </c>
      <c r="S525" s="21" t="str">
        <f t="array" ref="S525">VLOOKUP(C525,DB!A:D,3,FALSE)</f>
        <v>hartantosriangraini@gmail.com</v>
      </c>
      <c r="T525" s="22" t="s">
        <v>19</v>
      </c>
      <c r="U525" s="1" t="str">
        <f t="shared" si="17"/>
        <v>SRI ANGRAINI HARTANTOApril</v>
      </c>
      <c r="V525" s="23">
        <f t="shared" si="12"/>
        <v>45768</v>
      </c>
      <c r="X525" s="26">
        <f>VLOOKUP(CONCATENATE(C525,D525),'Honor 2025'!A:D,4,FALSE)</f>
        <v>2916000</v>
      </c>
      <c r="Y525" s="24"/>
      <c r="BE525" s="24"/>
      <c r="CK525" s="24"/>
      <c r="DQ525" s="24"/>
      <c r="EW525" s="24"/>
      <c r="GC525" s="24"/>
      <c r="HI525" s="24"/>
      <c r="IO525" s="24"/>
      <c r="JU525" s="24"/>
      <c r="LA525" s="24"/>
      <c r="MG525" s="24"/>
      <c r="NM525" s="24"/>
    </row>
    <row r="526" spans="1:377" ht="15" thickBot="1">
      <c r="A526" s="1" t="str">
        <f t="shared" si="14"/>
        <v>Marian sonia poliiApril-1</v>
      </c>
      <c r="B526" s="12" t="str">
        <f t="shared" si="15"/>
        <v>Ricky, A.MdAprilSKTNP Jasa</v>
      </c>
      <c r="C526" s="13" t="s">
        <v>67</v>
      </c>
      <c r="D526" s="14" t="s">
        <v>176</v>
      </c>
      <c r="E526" s="15" t="s">
        <v>63</v>
      </c>
      <c r="F526" s="27" t="s">
        <v>182</v>
      </c>
      <c r="G526" s="15">
        <f t="shared" si="13"/>
        <v>660000</v>
      </c>
      <c r="H526" s="16">
        <v>66000</v>
      </c>
      <c r="I526" s="14" t="s">
        <v>23</v>
      </c>
      <c r="J526" s="17">
        <v>10</v>
      </c>
      <c r="K526" s="75" t="s">
        <v>401</v>
      </c>
      <c r="L526" s="25">
        <v>45755</v>
      </c>
      <c r="M526" s="25">
        <v>45768</v>
      </c>
      <c r="N526" s="16" t="e">
        <f t="shared" ca="1" si="16"/>
        <v>#NAME?</v>
      </c>
      <c r="O526" s="19"/>
      <c r="P526" s="19"/>
      <c r="Q526" s="20"/>
      <c r="R526" s="21" t="str">
        <f t="array" ref="R526">VLOOKUP(C526,DB!A:D,2,FALSE)</f>
        <v>Jalan camar iv no 103</v>
      </c>
      <c r="S526" s="21" t="str">
        <f t="array" ref="S526">VLOOKUP(C526,DB!A:D,3,FALSE)</f>
        <v>marianpolii7@gmail.com</v>
      </c>
      <c r="T526" s="22" t="s">
        <v>19</v>
      </c>
      <c r="U526" s="1" t="str">
        <f t="shared" si="17"/>
        <v>Marian sonia poliiApril</v>
      </c>
      <c r="V526" s="23">
        <f t="shared" si="12"/>
        <v>45768</v>
      </c>
      <c r="X526" s="26">
        <f>VLOOKUP(CONCATENATE(C526,D526),'Honor 2025'!A:D,4,FALSE)</f>
        <v>1818000</v>
      </c>
      <c r="Y526" s="24"/>
      <c r="BE526" s="24"/>
      <c r="CK526" s="24"/>
      <c r="DQ526" s="24"/>
      <c r="EW526" s="24"/>
      <c r="GC526" s="24"/>
      <c r="HI526" s="24"/>
      <c r="IO526" s="24"/>
      <c r="JU526" s="24"/>
      <c r="LA526" s="24"/>
      <c r="MG526" s="24"/>
      <c r="NM526" s="24"/>
    </row>
    <row r="527" spans="1:377" ht="15" thickBot="1">
      <c r="A527" s="1" t="str">
        <f t="shared" si="14"/>
        <v>Fily SepangApril-1</v>
      </c>
      <c r="B527" s="12" t="str">
        <f t="shared" si="15"/>
        <v>Olivia Widyawaty SahambangungAprilSKTNP Jasa</v>
      </c>
      <c r="C527" s="13" t="s">
        <v>73</v>
      </c>
      <c r="D527" s="14" t="s">
        <v>176</v>
      </c>
      <c r="E527" s="15" t="s">
        <v>63</v>
      </c>
      <c r="F527" s="15" t="s">
        <v>28</v>
      </c>
      <c r="G527" s="15">
        <f t="shared" si="13"/>
        <v>660000</v>
      </c>
      <c r="H527" s="16">
        <v>66000</v>
      </c>
      <c r="I527" s="14" t="s">
        <v>23</v>
      </c>
      <c r="J527" s="17">
        <v>10</v>
      </c>
      <c r="K527" s="74" t="s">
        <v>401</v>
      </c>
      <c r="L527" s="25">
        <v>45755</v>
      </c>
      <c r="M527" s="25">
        <v>45768</v>
      </c>
      <c r="N527" s="16" t="e">
        <f t="shared" ca="1" si="16"/>
        <v>#NAME?</v>
      </c>
      <c r="O527" s="19"/>
      <c r="P527" s="19"/>
      <c r="Q527" s="20"/>
      <c r="R527" s="21" t="str">
        <f t="array" ref="R527">VLOOKUP(C527,DB!A:D,2,FALSE)</f>
        <v>Bumi nyiur lingkungan 2</v>
      </c>
      <c r="S527" s="21" t="str">
        <f t="array" ref="S527">VLOOKUP(C527,DB!A:D,3,FALSE)</f>
        <v>fillysepang13@gmail.com</v>
      </c>
      <c r="T527" s="22" t="s">
        <v>19</v>
      </c>
      <c r="U527" s="1" t="str">
        <f t="shared" si="17"/>
        <v>Fily SepangApril</v>
      </c>
      <c r="V527" s="23">
        <f t="shared" si="12"/>
        <v>45768</v>
      </c>
      <c r="X527" s="26">
        <f>VLOOKUP(CONCATENATE(C527,D527),'Honor 2025'!A:D,4,FALSE)</f>
        <v>660000</v>
      </c>
      <c r="Y527" s="24"/>
      <c r="BE527" s="24"/>
      <c r="CK527" s="24"/>
      <c r="DQ527" s="24"/>
      <c r="EW527" s="24"/>
      <c r="GC527" s="24"/>
      <c r="HI527" s="24"/>
      <c r="IO527" s="24"/>
      <c r="JU527" s="24"/>
      <c r="LA527" s="24"/>
      <c r="MG527" s="24"/>
      <c r="NM527" s="24"/>
    </row>
    <row r="528" spans="1:377" ht="15" thickBot="1">
      <c r="A528" s="1" t="str">
        <f t="shared" si="14"/>
        <v>Feibe Ireine Syalome MaramisApril-9</v>
      </c>
      <c r="B528" s="12" t="str">
        <f t="shared" si="15"/>
        <v>Olivia Widyawaty SahambangungAprilSKTNP Jasa</v>
      </c>
      <c r="C528" s="13" t="s">
        <v>47</v>
      </c>
      <c r="D528" s="14" t="s">
        <v>176</v>
      </c>
      <c r="E528" s="15" t="s">
        <v>63</v>
      </c>
      <c r="F528" s="15" t="s">
        <v>28</v>
      </c>
      <c r="G528" s="15">
        <f t="shared" si="13"/>
        <v>594000</v>
      </c>
      <c r="H528" s="16">
        <v>66000</v>
      </c>
      <c r="I528" s="14" t="s">
        <v>23</v>
      </c>
      <c r="J528" s="17">
        <v>9</v>
      </c>
      <c r="K528" s="75" t="s">
        <v>401</v>
      </c>
      <c r="L528" s="25">
        <v>45755</v>
      </c>
      <c r="M528" s="25">
        <v>45768</v>
      </c>
      <c r="N528" s="16" t="e">
        <f t="shared" ca="1" si="16"/>
        <v>#NAME?</v>
      </c>
      <c r="O528" s="19"/>
      <c r="P528" s="19"/>
      <c r="Q528" s="20"/>
      <c r="R528" s="21" t="str">
        <f t="array" ref="R528">VLOOKUP(C528,DB!A:D,2,FALSE)</f>
        <v>Ranotana Weru</v>
      </c>
      <c r="S528" s="21" t="str">
        <f t="array" ref="S528">VLOOKUP(C528,DB!A:D,3,FALSE)</f>
        <v>feibemaramis0202@gmail.com</v>
      </c>
      <c r="T528" s="22" t="s">
        <v>19</v>
      </c>
      <c r="U528" s="1" t="str">
        <f t="shared" si="17"/>
        <v>Feibe Ireine Syalome MaramisApril</v>
      </c>
      <c r="V528" s="23">
        <f t="shared" si="12"/>
        <v>45768</v>
      </c>
      <c r="X528" s="26">
        <f>VLOOKUP(CONCATENATE(C528,D528),'Honor 2025'!A:D,4,FALSE)</f>
        <v>1875000</v>
      </c>
      <c r="Y528" s="24"/>
      <c r="BE528" s="24"/>
      <c r="CK528" s="24"/>
      <c r="DQ528" s="24"/>
      <c r="EW528" s="24"/>
      <c r="GC528" s="24"/>
      <c r="HI528" s="24"/>
      <c r="IO528" s="24"/>
      <c r="JU528" s="24"/>
      <c r="LA528" s="24"/>
      <c r="MG528" s="24"/>
      <c r="NM528" s="24"/>
    </row>
    <row r="529" spans="1:377" ht="15" thickBot="1">
      <c r="A529" s="1" t="str">
        <f t="shared" si="14"/>
        <v>Roy MakalewApril-8</v>
      </c>
      <c r="B529" s="12" t="str">
        <f t="shared" si="15"/>
        <v>Olivia Widyawaty SahambangungAprilSKTNP Jasa</v>
      </c>
      <c r="C529" s="13" t="s">
        <v>44</v>
      </c>
      <c r="D529" s="14" t="s">
        <v>176</v>
      </c>
      <c r="E529" s="15" t="s">
        <v>63</v>
      </c>
      <c r="F529" s="15" t="s">
        <v>28</v>
      </c>
      <c r="G529" s="15">
        <f t="shared" si="13"/>
        <v>660000</v>
      </c>
      <c r="H529" s="16">
        <v>66000</v>
      </c>
      <c r="I529" s="14" t="s">
        <v>23</v>
      </c>
      <c r="J529" s="17">
        <v>10</v>
      </c>
      <c r="K529" s="74" t="s">
        <v>401</v>
      </c>
      <c r="L529" s="25">
        <v>45755</v>
      </c>
      <c r="M529" s="25">
        <v>45768</v>
      </c>
      <c r="N529" s="16" t="e">
        <f t="shared" ca="1" si="16"/>
        <v>#NAME?</v>
      </c>
      <c r="O529" s="19"/>
      <c r="P529" s="19"/>
      <c r="Q529" s="20"/>
      <c r="R529" s="21" t="str">
        <f t="array" ref="R529">VLOOKUP(C529,DB!A:D,2,FALSE)</f>
        <v>Jalan Kleak 77, no 58</v>
      </c>
      <c r="S529" s="21" t="str">
        <f t="array" ref="S529">VLOOKUP(C529,DB!A:D,3,FALSE)</f>
        <v>roymakalew2511@gmail.com</v>
      </c>
      <c r="T529" s="22" t="s">
        <v>19</v>
      </c>
      <c r="U529" s="1" t="str">
        <f t="shared" si="17"/>
        <v>Roy MakalewApril</v>
      </c>
      <c r="V529" s="23">
        <f t="shared" si="12"/>
        <v>45768</v>
      </c>
      <c r="X529" s="26">
        <f>VLOOKUP(CONCATENATE(C529,D529),'Honor 2025'!A:D,4,FALSE)</f>
        <v>2151000</v>
      </c>
      <c r="Y529" s="24"/>
      <c r="BE529" s="24"/>
      <c r="CK529" s="24"/>
      <c r="DQ529" s="24"/>
      <c r="EW529" s="24"/>
      <c r="GC529" s="24"/>
      <c r="HI529" s="24"/>
      <c r="IO529" s="24"/>
      <c r="JU529" s="24"/>
      <c r="LA529" s="24"/>
      <c r="MG529" s="24"/>
      <c r="NM529" s="24"/>
    </row>
    <row r="530" spans="1:377" ht="15" thickBot="1">
      <c r="A530" s="1" t="str">
        <f t="shared" si="14"/>
        <v>NANCY CINTHYA PANGEMANANApril-1</v>
      </c>
      <c r="B530" s="12" t="str">
        <f t="shared" si="15"/>
        <v>Deyvi Stella Rumangkang, S.E.AprilSKLNPT</v>
      </c>
      <c r="C530" s="13" t="s">
        <v>183</v>
      </c>
      <c r="D530" s="14" t="s">
        <v>176</v>
      </c>
      <c r="E530" s="15" t="s">
        <v>184</v>
      </c>
      <c r="F530" s="15" t="s">
        <v>90</v>
      </c>
      <c r="G530" s="15">
        <f t="shared" si="13"/>
        <v>910000</v>
      </c>
      <c r="H530" s="16">
        <v>91000</v>
      </c>
      <c r="I530" s="14" t="s">
        <v>23</v>
      </c>
      <c r="J530" s="17">
        <v>10</v>
      </c>
      <c r="K530" s="75" t="s">
        <v>378</v>
      </c>
      <c r="L530" s="25">
        <v>45748</v>
      </c>
      <c r="M530" s="25">
        <v>45762</v>
      </c>
      <c r="N530" s="16" t="e">
        <f t="shared" ca="1" si="16"/>
        <v>#NAME?</v>
      </c>
      <c r="O530" s="19"/>
      <c r="P530" s="19"/>
      <c r="Q530" s="20"/>
      <c r="R530" s="21" t="str">
        <f t="array" ref="R530">VLOOKUP(C530,DB!A:D,2,FALSE)</f>
        <v>Perumahan Wenang Permai 2 Blok K-7</v>
      </c>
      <c r="S530" s="21" t="str">
        <f t="array" ref="S530">VLOOKUP(C530,DB!A:D,3,FALSE)</f>
        <v>nancynthya@gmail.com</v>
      </c>
      <c r="T530" s="22" t="s">
        <v>19</v>
      </c>
      <c r="U530" s="1" t="str">
        <f t="shared" si="17"/>
        <v>NANCY CINTHYA PANGEMANANApril</v>
      </c>
      <c r="V530" s="23">
        <f t="shared" si="12"/>
        <v>45762</v>
      </c>
      <c r="X530" s="26">
        <f>VLOOKUP(CONCATENATE(C530,D530),'Honor 2025'!A:D,4,FALSE)</f>
        <v>910000</v>
      </c>
      <c r="Y530" s="24"/>
      <c r="BE530" s="24"/>
      <c r="CK530" s="24"/>
      <c r="DQ530" s="24"/>
      <c r="EW530" s="24"/>
      <c r="GC530" s="24"/>
      <c r="HI530" s="24"/>
      <c r="IO530" s="24"/>
      <c r="JU530" s="24"/>
      <c r="LA530" s="24"/>
      <c r="MG530" s="24"/>
      <c r="NM530" s="24"/>
    </row>
    <row r="531" spans="1:377" ht="15" thickBot="1">
      <c r="A531" s="1" t="str">
        <f t="shared" si="14"/>
        <v>ISMAIL YAMAApril-1</v>
      </c>
      <c r="B531" s="12" t="str">
        <f t="shared" si="15"/>
        <v>Defi Astuti Anggraeni, S.Tr.Stat.AprilUpdating KSA Jagung</v>
      </c>
      <c r="C531" s="13" t="s">
        <v>93</v>
      </c>
      <c r="D531" s="14" t="s">
        <v>176</v>
      </c>
      <c r="E531" s="15" t="s">
        <v>94</v>
      </c>
      <c r="F531" s="15" t="s">
        <v>95</v>
      </c>
      <c r="G531" s="15">
        <f t="shared" si="13"/>
        <v>448000</v>
      </c>
      <c r="H531" s="16">
        <v>56000</v>
      </c>
      <c r="I531" s="14" t="s">
        <v>185</v>
      </c>
      <c r="J531" s="17">
        <v>8</v>
      </c>
      <c r="K531" s="74" t="s">
        <v>646</v>
      </c>
      <c r="L531" s="25">
        <v>45771</v>
      </c>
      <c r="M531" s="25">
        <v>45777</v>
      </c>
      <c r="N531" s="16" t="e">
        <f t="shared" ca="1" si="16"/>
        <v>#NAME?</v>
      </c>
      <c r="O531" s="19"/>
      <c r="P531" s="19"/>
      <c r="Q531" s="20"/>
      <c r="R531" s="21" t="str">
        <f t="array" ref="R531">VLOOKUP(C531,DB!A:D,2,FALSE)</f>
        <v>Taman Mapanget raya lingkungan 8</v>
      </c>
      <c r="S531" s="21" t="str">
        <f t="array" ref="S531">VLOOKUP(C531,DB!A:D,3,FALSE)</f>
        <v>ismailyama90@gmail.com</v>
      </c>
      <c r="T531" s="22" t="s">
        <v>19</v>
      </c>
      <c r="U531" s="1" t="str">
        <f t="shared" si="17"/>
        <v>ISMAIL YAMAApril</v>
      </c>
      <c r="V531" s="23">
        <f t="shared" si="12"/>
        <v>45777</v>
      </c>
      <c r="X531" s="26">
        <f>VLOOKUP(CONCATENATE(C531,D531),'Honor 2025'!A:D,4,FALSE)</f>
        <v>1687000</v>
      </c>
      <c r="Y531" s="24"/>
      <c r="BE531" s="24"/>
      <c r="CK531" s="24"/>
      <c r="DQ531" s="24"/>
      <c r="EW531" s="24"/>
      <c r="GC531" s="24"/>
      <c r="HI531" s="24"/>
      <c r="IO531" s="24"/>
      <c r="JU531" s="24"/>
      <c r="LA531" s="24"/>
      <c r="MG531" s="24"/>
      <c r="NM531" s="24"/>
    </row>
    <row r="532" spans="1:377" ht="15" thickBot="1">
      <c r="A532" s="1" t="str">
        <f t="shared" si="14"/>
        <v>Rina ArnowoApril-6</v>
      </c>
      <c r="B532" s="12" t="str">
        <f t="shared" si="15"/>
        <v>Defi Astuti Anggraeni, S.Tr.Stat.AprilUpdating KSA Jagung</v>
      </c>
      <c r="C532" s="13" t="s">
        <v>58</v>
      </c>
      <c r="D532" s="14" t="s">
        <v>176</v>
      </c>
      <c r="E532" s="15" t="s">
        <v>94</v>
      </c>
      <c r="F532" s="15" t="s">
        <v>95</v>
      </c>
      <c r="G532" s="15">
        <f t="shared" si="13"/>
        <v>448000</v>
      </c>
      <c r="H532" s="16">
        <v>56000</v>
      </c>
      <c r="I532" s="14" t="s">
        <v>185</v>
      </c>
      <c r="J532" s="17">
        <v>8</v>
      </c>
      <c r="K532" s="75" t="s">
        <v>646</v>
      </c>
      <c r="L532" s="25">
        <v>45771</v>
      </c>
      <c r="M532" s="25">
        <v>45777</v>
      </c>
      <c r="N532" s="16" t="e">
        <f t="shared" ca="1" si="16"/>
        <v>#NAME?</v>
      </c>
      <c r="O532" s="19"/>
      <c r="P532" s="19"/>
      <c r="Q532" s="20"/>
      <c r="R532" s="21" t="str">
        <f t="array" ref="R532">VLOOKUP(C532,DB!A:D,2,FALSE)</f>
        <v>Malalayang 1 timur</v>
      </c>
      <c r="S532" s="21" t="str">
        <f t="array" ref="S532">VLOOKUP(C532,DB!A:D,3,FALSE)</f>
        <v>rinaarnowo26@gmail.com</v>
      </c>
      <c r="T532" s="22" t="s">
        <v>19</v>
      </c>
      <c r="U532" s="1" t="str">
        <f t="shared" si="17"/>
        <v>Rina ArnowoApril</v>
      </c>
      <c r="V532" s="23">
        <f t="shared" si="12"/>
        <v>45777</v>
      </c>
      <c r="X532" s="26">
        <f>VLOOKUP(CONCATENATE(C532,D532),'Honor 2025'!A:D,4,FALSE)</f>
        <v>2277000</v>
      </c>
      <c r="Y532" s="24"/>
      <c r="BE532" s="24"/>
      <c r="CK532" s="24"/>
      <c r="DQ532" s="24"/>
      <c r="EW532" s="24"/>
      <c r="GC532" s="24"/>
      <c r="HI532" s="24"/>
      <c r="IO532" s="24"/>
      <c r="JU532" s="24"/>
      <c r="LA532" s="24"/>
      <c r="MG532" s="24"/>
      <c r="NM532" s="24"/>
    </row>
    <row r="533" spans="1:377" ht="15" thickBot="1">
      <c r="A533" s="1" t="str">
        <f t="shared" si="14"/>
        <v>MARLIN TELMA OCTAVIA KARIOApril-1</v>
      </c>
      <c r="B533" s="12" t="str">
        <f t="shared" si="15"/>
        <v>Defi Astuti Anggraeni, S.Tr.Stat.AprilUpdating KSA Jagung</v>
      </c>
      <c r="C533" s="13" t="s">
        <v>31</v>
      </c>
      <c r="D533" s="14" t="s">
        <v>176</v>
      </c>
      <c r="E533" s="15" t="s">
        <v>94</v>
      </c>
      <c r="F533" s="15" t="s">
        <v>95</v>
      </c>
      <c r="G533" s="15">
        <f t="shared" si="13"/>
        <v>448000</v>
      </c>
      <c r="H533" s="16">
        <v>56000</v>
      </c>
      <c r="I533" s="14" t="s">
        <v>185</v>
      </c>
      <c r="J533" s="17">
        <v>8</v>
      </c>
      <c r="K533" s="74" t="s">
        <v>646</v>
      </c>
      <c r="L533" s="25">
        <v>45771</v>
      </c>
      <c r="M533" s="25">
        <v>45777</v>
      </c>
      <c r="N533" s="16" t="e">
        <f t="shared" ca="1" si="16"/>
        <v>#NAME?</v>
      </c>
      <c r="O533" s="19"/>
      <c r="P533" s="19"/>
      <c r="Q533" s="20"/>
      <c r="R533" s="21" t="str">
        <f t="array" ref="R533">VLOOKUP(C533,DB!A:D,2,FALSE)</f>
        <v>Jl Sam ratulangi 21</v>
      </c>
      <c r="S533" s="21" t="str">
        <f t="array" ref="S533">VLOOKUP(C533,DB!A:D,3,FALSE)</f>
        <v>Kariomarlin@gmail.com</v>
      </c>
      <c r="T533" s="22" t="s">
        <v>19</v>
      </c>
      <c r="U533" s="1" t="str">
        <f t="shared" si="17"/>
        <v>MARLIN TELMA OCTAVIA KARIOApril</v>
      </c>
      <c r="V533" s="23">
        <f t="shared" si="12"/>
        <v>45777</v>
      </c>
      <c r="X533" s="26">
        <f>VLOOKUP(CONCATENATE(C533,D533),'Honor 2025'!A:D,4,FALSE)</f>
        <v>2282000</v>
      </c>
      <c r="Y533" s="24"/>
      <c r="BE533" s="24"/>
      <c r="CK533" s="24"/>
      <c r="DQ533" s="24"/>
      <c r="EW533" s="24"/>
      <c r="GC533" s="24"/>
      <c r="HI533" s="24"/>
      <c r="IO533" s="24"/>
      <c r="JU533" s="24"/>
      <c r="LA533" s="24"/>
      <c r="MG533" s="24"/>
      <c r="NM533" s="24"/>
    </row>
    <row r="534" spans="1:377" ht="15" thickBot="1">
      <c r="A534" s="1" t="str">
        <f t="shared" si="14"/>
        <v>David Christian Philip RugianApril-1</v>
      </c>
      <c r="B534" s="12" t="str">
        <f t="shared" si="15"/>
        <v>Defi Astuti Anggraeni, S.Tr.Stat.AprilUpdating KSA Padi</v>
      </c>
      <c r="C534" s="13" t="s">
        <v>71</v>
      </c>
      <c r="D534" s="14" t="s">
        <v>176</v>
      </c>
      <c r="E534" s="15" t="s">
        <v>96</v>
      </c>
      <c r="F534" s="15" t="s">
        <v>95</v>
      </c>
      <c r="G534" s="15">
        <f t="shared" si="13"/>
        <v>550000</v>
      </c>
      <c r="H534" s="16">
        <v>110000</v>
      </c>
      <c r="I534" s="14" t="s">
        <v>185</v>
      </c>
      <c r="J534" s="17">
        <v>5</v>
      </c>
      <c r="K534" s="75" t="s">
        <v>646</v>
      </c>
      <c r="L534" s="25">
        <v>45771</v>
      </c>
      <c r="M534" s="25">
        <v>45777</v>
      </c>
      <c r="N534" s="16" t="e">
        <f t="shared" ca="1" si="16"/>
        <v>#NAME?</v>
      </c>
      <c r="O534" s="19"/>
      <c r="P534" s="19"/>
      <c r="Q534" s="20"/>
      <c r="R534" s="21" t="str">
        <f t="array" ref="R534">VLOOKUP(C534,DB!A:D,2,FALSE)</f>
        <v>Teling atas lingkungan 1</v>
      </c>
      <c r="S534" s="21" t="str">
        <f t="array" ref="S534">VLOOKUP(C534,DB!A:D,3,FALSE)</f>
        <v>davidphiliprg81@gmail.com</v>
      </c>
      <c r="T534" s="22" t="s">
        <v>19</v>
      </c>
      <c r="U534" s="1" t="str">
        <f t="shared" si="17"/>
        <v>David Christian Philip RugianApril</v>
      </c>
      <c r="V534" s="23">
        <f t="shared" si="12"/>
        <v>45777</v>
      </c>
      <c r="X534" s="26">
        <f>VLOOKUP(CONCATENATE(C534,D534),'Honor 2025'!A:D,4,FALSE)</f>
        <v>1516000</v>
      </c>
      <c r="Y534" s="24"/>
      <c r="BE534" s="24"/>
      <c r="CK534" s="24"/>
      <c r="DQ534" s="24"/>
      <c r="EW534" s="24"/>
      <c r="GC534" s="24"/>
      <c r="HI534" s="24"/>
      <c r="IO534" s="24"/>
      <c r="JU534" s="24"/>
      <c r="LA534" s="24"/>
      <c r="MG534" s="24"/>
      <c r="NM534" s="24"/>
    </row>
    <row r="535" spans="1:377" ht="15" thickBot="1">
      <c r="A535" s="1" t="str">
        <f t="shared" si="14"/>
        <v>ISMAIL YAMAApril-2</v>
      </c>
      <c r="B535" s="12" t="str">
        <f t="shared" si="15"/>
        <v>Ricky, A.MdAprilUbinan Padi dan Palawija</v>
      </c>
      <c r="C535" s="13" t="s">
        <v>93</v>
      </c>
      <c r="D535" s="14" t="s">
        <v>176</v>
      </c>
      <c r="E535" s="15" t="s">
        <v>186</v>
      </c>
      <c r="F535" s="27" t="s">
        <v>187</v>
      </c>
      <c r="G535" s="15">
        <f t="shared" si="13"/>
        <v>729000</v>
      </c>
      <c r="H535" s="16">
        <v>81000</v>
      </c>
      <c r="I535" s="14" t="s">
        <v>188</v>
      </c>
      <c r="J535" s="17">
        <v>9</v>
      </c>
      <c r="K535" s="74" t="s">
        <v>646</v>
      </c>
      <c r="L535" s="25">
        <v>45748</v>
      </c>
      <c r="M535" s="25">
        <v>45777</v>
      </c>
      <c r="N535" s="16" t="e">
        <f t="shared" ca="1" si="16"/>
        <v>#NAME?</v>
      </c>
      <c r="O535" s="19"/>
      <c r="P535" s="19"/>
      <c r="Q535" s="20"/>
      <c r="R535" s="21" t="str">
        <f t="array" ref="R535">VLOOKUP(C535,DB!A:D,2,FALSE)</f>
        <v>Taman Mapanget raya lingkungan 8</v>
      </c>
      <c r="S535" s="21" t="str">
        <f t="array" ref="S535">VLOOKUP(C535,DB!A:D,3,FALSE)</f>
        <v>ismailyama90@gmail.com</v>
      </c>
      <c r="T535" s="22" t="s">
        <v>19</v>
      </c>
      <c r="U535" s="1" t="str">
        <f t="shared" si="17"/>
        <v>ISMAIL YAMAApril</v>
      </c>
      <c r="V535" s="23">
        <f t="shared" si="12"/>
        <v>45777</v>
      </c>
      <c r="X535" s="26">
        <f>VLOOKUP(CONCATENATE(C535,D535),'Honor 2025'!A:D,4,FALSE)</f>
        <v>1687000</v>
      </c>
      <c r="Y535" s="24"/>
      <c r="BE535" s="24"/>
      <c r="CK535" s="24"/>
      <c r="DQ535" s="24"/>
      <c r="EW535" s="24"/>
      <c r="GC535" s="24"/>
      <c r="HI535" s="24"/>
      <c r="IO535" s="24"/>
      <c r="JU535" s="24"/>
      <c r="LA535" s="24"/>
      <c r="MG535" s="24"/>
      <c r="NM535" s="24"/>
    </row>
    <row r="536" spans="1:377" ht="15" thickBot="1">
      <c r="A536" s="1" t="str">
        <f t="shared" si="14"/>
        <v>Marian sonia poliiApril-2</v>
      </c>
      <c r="B536" s="12" t="str">
        <f t="shared" si="15"/>
        <v>Ricky, A.MdAprilUbinan Padi dan Palawija</v>
      </c>
      <c r="C536" s="13" t="s">
        <v>67</v>
      </c>
      <c r="D536" s="14" t="s">
        <v>176</v>
      </c>
      <c r="E536" s="15" t="s">
        <v>186</v>
      </c>
      <c r="F536" s="27" t="s">
        <v>189</v>
      </c>
      <c r="G536" s="15">
        <f t="shared" si="13"/>
        <v>648000</v>
      </c>
      <c r="H536" s="16">
        <v>81000</v>
      </c>
      <c r="I536" s="14" t="s">
        <v>188</v>
      </c>
      <c r="J536" s="17">
        <v>8</v>
      </c>
      <c r="K536" s="75" t="s">
        <v>646</v>
      </c>
      <c r="L536" s="25">
        <v>45748</v>
      </c>
      <c r="M536" s="25">
        <v>45777</v>
      </c>
      <c r="N536" s="16" t="e">
        <f t="shared" ca="1" si="16"/>
        <v>#NAME?</v>
      </c>
      <c r="O536" s="19"/>
      <c r="P536" s="19"/>
      <c r="Q536" s="20"/>
      <c r="R536" s="21" t="str">
        <f t="array" ref="R536">VLOOKUP(C536,DB!A:D,2,FALSE)</f>
        <v>Jalan camar iv no 103</v>
      </c>
      <c r="S536" s="21" t="str">
        <f t="array" ref="S536">VLOOKUP(C536,DB!A:D,3,FALSE)</f>
        <v>marianpolii7@gmail.com</v>
      </c>
      <c r="T536" s="22" t="s">
        <v>19</v>
      </c>
      <c r="U536" s="1" t="str">
        <f t="shared" si="17"/>
        <v>Marian sonia poliiApril</v>
      </c>
      <c r="V536" s="23">
        <f t="shared" si="12"/>
        <v>45777</v>
      </c>
      <c r="X536" s="26">
        <f>VLOOKUP(CONCATENATE(C536,D536),'Honor 2025'!A:D,4,FALSE)</f>
        <v>1818000</v>
      </c>
      <c r="Y536" s="24"/>
      <c r="BE536" s="24"/>
      <c r="CK536" s="24"/>
      <c r="DQ536" s="24"/>
      <c r="EW536" s="24"/>
      <c r="GC536" s="24"/>
      <c r="HI536" s="24"/>
      <c r="IO536" s="24"/>
      <c r="JU536" s="24"/>
      <c r="LA536" s="24"/>
      <c r="MG536" s="24"/>
      <c r="NM536" s="24"/>
    </row>
    <row r="537" spans="1:377" ht="15" thickBot="1">
      <c r="A537" s="1" t="str">
        <f t="shared" si="14"/>
        <v>ISMAIL YAMAApril-3</v>
      </c>
      <c r="B537" s="12" t="str">
        <f t="shared" si="15"/>
        <v>Ricky, A.MdAprilUpdating Ubinan Palawija</v>
      </c>
      <c r="C537" s="13" t="s">
        <v>93</v>
      </c>
      <c r="D537" s="14" t="s">
        <v>176</v>
      </c>
      <c r="E537" s="15" t="s">
        <v>190</v>
      </c>
      <c r="F537" s="27" t="s">
        <v>191</v>
      </c>
      <c r="G537" s="15">
        <f t="shared" si="13"/>
        <v>510000</v>
      </c>
      <c r="H537" s="16">
        <v>170000</v>
      </c>
      <c r="I537" s="14" t="s">
        <v>192</v>
      </c>
      <c r="J537" s="17">
        <v>3</v>
      </c>
      <c r="K537" s="74" t="s">
        <v>646</v>
      </c>
      <c r="L537" s="25">
        <v>45770</v>
      </c>
      <c r="M537" s="25">
        <v>45777</v>
      </c>
      <c r="N537" s="16" t="e">
        <f t="shared" ca="1" si="16"/>
        <v>#NAME?</v>
      </c>
      <c r="O537" s="19"/>
      <c r="P537" s="19"/>
      <c r="Q537" s="20"/>
      <c r="R537" s="21" t="str">
        <f t="array" ref="R537">VLOOKUP(C537,DB!A:D,2,FALSE)</f>
        <v>Taman Mapanget raya lingkungan 8</v>
      </c>
      <c r="S537" s="21" t="str">
        <f t="array" ref="S537">VLOOKUP(C537,DB!A:D,3,FALSE)</f>
        <v>ismailyama90@gmail.com</v>
      </c>
      <c r="T537" s="22" t="s">
        <v>19</v>
      </c>
      <c r="U537" s="1" t="str">
        <f t="shared" si="17"/>
        <v>ISMAIL YAMAApril</v>
      </c>
      <c r="V537" s="23">
        <f t="shared" si="12"/>
        <v>45777</v>
      </c>
      <c r="X537" s="26">
        <f>VLOOKUP(CONCATENATE(C537,D537),'Honor 2025'!A:D,4,FALSE)</f>
        <v>1687000</v>
      </c>
      <c r="Y537" s="24"/>
      <c r="BE537" s="24"/>
      <c r="CK537" s="24"/>
      <c r="DQ537" s="24"/>
      <c r="EW537" s="24"/>
      <c r="GC537" s="24"/>
      <c r="HI537" s="24"/>
      <c r="IO537" s="24"/>
      <c r="JU537" s="24"/>
      <c r="LA537" s="24"/>
      <c r="MG537" s="24"/>
      <c r="NM537" s="24"/>
    </row>
    <row r="538" spans="1:377" ht="15" thickBot="1">
      <c r="A538" s="1" t="str">
        <f t="shared" si="14"/>
        <v>MARLIN TELMA OCTAVIA KARIOApril-2</v>
      </c>
      <c r="B538" s="12" t="str">
        <f t="shared" si="15"/>
        <v>Kennedy UmadjiAprilUpdating Ubinan Palawija</v>
      </c>
      <c r="C538" s="13" t="s">
        <v>31</v>
      </c>
      <c r="D538" s="14" t="s">
        <v>176</v>
      </c>
      <c r="E538" s="15" t="s">
        <v>190</v>
      </c>
      <c r="F538" s="15" t="s">
        <v>83</v>
      </c>
      <c r="G538" s="15">
        <f t="shared" si="13"/>
        <v>340000</v>
      </c>
      <c r="H538" s="16">
        <v>170000</v>
      </c>
      <c r="I538" s="14" t="s">
        <v>192</v>
      </c>
      <c r="J538" s="17">
        <v>2</v>
      </c>
      <c r="K538" s="75" t="s">
        <v>646</v>
      </c>
      <c r="L538" s="25">
        <v>45770</v>
      </c>
      <c r="M538" s="25">
        <v>45777</v>
      </c>
      <c r="N538" s="16" t="e">
        <f t="shared" ca="1" si="16"/>
        <v>#NAME?</v>
      </c>
      <c r="O538" s="19"/>
      <c r="P538" s="19"/>
      <c r="Q538" s="20"/>
      <c r="R538" s="21" t="str">
        <f t="array" ref="R538">VLOOKUP(C538,DB!A:D,2,FALSE)</f>
        <v>Jl Sam ratulangi 21</v>
      </c>
      <c r="S538" s="21" t="str">
        <f t="array" ref="S538">VLOOKUP(C538,DB!A:D,3,FALSE)</f>
        <v>Kariomarlin@gmail.com</v>
      </c>
      <c r="T538" s="22" t="s">
        <v>19</v>
      </c>
      <c r="U538" s="1" t="str">
        <f t="shared" si="17"/>
        <v>MARLIN TELMA OCTAVIA KARIOApril</v>
      </c>
      <c r="V538" s="23">
        <f t="shared" si="12"/>
        <v>45777</v>
      </c>
      <c r="X538" s="26">
        <f>VLOOKUP(CONCATENATE(C538,D538),'Honor 2025'!A:D,4,FALSE)</f>
        <v>2282000</v>
      </c>
      <c r="Y538" s="24"/>
      <c r="BE538" s="24"/>
      <c r="CK538" s="24"/>
      <c r="DQ538" s="24"/>
      <c r="EW538" s="24"/>
      <c r="GC538" s="24"/>
      <c r="HI538" s="24"/>
      <c r="IO538" s="24"/>
      <c r="JU538" s="24"/>
      <c r="LA538" s="24"/>
      <c r="MG538" s="24"/>
      <c r="NM538" s="24"/>
    </row>
    <row r="539" spans="1:377" ht="15" thickBot="1">
      <c r="A539" s="1" t="str">
        <f t="shared" si="14"/>
        <v>Marian sonia poliiApril-3</v>
      </c>
      <c r="B539" s="12" t="str">
        <f t="shared" si="15"/>
        <v>Rikky Marco Williem Jotam RugianAprilUpdating Ubinan Palawija</v>
      </c>
      <c r="C539" s="13" t="s">
        <v>67</v>
      </c>
      <c r="D539" s="14" t="s">
        <v>176</v>
      </c>
      <c r="E539" s="15" t="s">
        <v>190</v>
      </c>
      <c r="F539" s="15" t="s">
        <v>130</v>
      </c>
      <c r="G539" s="15">
        <f t="shared" si="13"/>
        <v>510000</v>
      </c>
      <c r="H539" s="16">
        <v>170000</v>
      </c>
      <c r="I539" s="14" t="s">
        <v>192</v>
      </c>
      <c r="J539" s="17">
        <v>3</v>
      </c>
      <c r="K539" s="74" t="s">
        <v>646</v>
      </c>
      <c r="L539" s="25">
        <v>45770</v>
      </c>
      <c r="M539" s="25">
        <v>45777</v>
      </c>
      <c r="N539" s="16" t="e">
        <f t="shared" ca="1" si="16"/>
        <v>#NAME?</v>
      </c>
      <c r="O539" s="19"/>
      <c r="P539" s="19"/>
      <c r="Q539" s="20"/>
      <c r="R539" s="21" t="str">
        <f t="array" ref="R539">VLOOKUP(C539,DB!A:D,2,FALSE)</f>
        <v>Jalan camar iv no 103</v>
      </c>
      <c r="S539" s="21" t="str">
        <f t="array" ref="S539">VLOOKUP(C539,DB!A:D,3,FALSE)</f>
        <v>marianpolii7@gmail.com</v>
      </c>
      <c r="T539" s="22" t="s">
        <v>19</v>
      </c>
      <c r="U539" s="1" t="str">
        <f t="shared" si="17"/>
        <v>Marian sonia poliiApril</v>
      </c>
      <c r="V539" s="23">
        <f t="shared" si="12"/>
        <v>45777</v>
      </c>
      <c r="X539" s="26">
        <f>VLOOKUP(CONCATENATE(C539,D539),'Honor 2025'!A:D,4,FALSE)</f>
        <v>1818000</v>
      </c>
      <c r="Y539" s="24"/>
      <c r="BE539" s="24"/>
      <c r="CK539" s="24"/>
      <c r="DQ539" s="24"/>
      <c r="EW539" s="24"/>
      <c r="GC539" s="24"/>
      <c r="HI539" s="24"/>
      <c r="IO539" s="24"/>
      <c r="JU539" s="24"/>
      <c r="LA539" s="24"/>
      <c r="MG539" s="24"/>
      <c r="NM539" s="24"/>
    </row>
    <row r="540" spans="1:377" ht="15" thickBot="1">
      <c r="A540" s="1" t="str">
        <f t="shared" si="14"/>
        <v>ARTHUR CARLOS BOGARApril-1</v>
      </c>
      <c r="B540" s="12" t="str">
        <f t="shared" si="15"/>
        <v>Farhan, S.Tr.Stat.AprilPES</v>
      </c>
      <c r="C540" s="13" t="s">
        <v>20</v>
      </c>
      <c r="D540" s="14" t="s">
        <v>176</v>
      </c>
      <c r="E540" s="15" t="s">
        <v>21</v>
      </c>
      <c r="F540" s="15" t="s">
        <v>22</v>
      </c>
      <c r="G540" s="15">
        <f t="shared" si="13"/>
        <v>2703000</v>
      </c>
      <c r="H540" s="16">
        <v>53000</v>
      </c>
      <c r="I540" s="14" t="s">
        <v>23</v>
      </c>
      <c r="J540" s="17">
        <v>51</v>
      </c>
      <c r="K540" s="75" t="s">
        <v>579</v>
      </c>
      <c r="L540" s="25">
        <v>45748</v>
      </c>
      <c r="M540" s="25">
        <v>45777</v>
      </c>
      <c r="N540" s="16" t="e">
        <f t="shared" ca="1" si="16"/>
        <v>#NAME?</v>
      </c>
      <c r="O540" s="19"/>
      <c r="P540" s="19"/>
      <c r="Q540" s="20"/>
      <c r="R540" s="21" t="str">
        <f t="array" ref="R540">VLOOKUP(C540,DB!A:D,2,FALSE)</f>
        <v>KELURAHAN ISLAM LINGKUNGAN 3</v>
      </c>
      <c r="S540" s="21" t="str">
        <f t="array" ref="S540">VLOOKUP(C540,DB!A:D,3,FALSE)</f>
        <v>Arthur.bogar@yahoo.com</v>
      </c>
      <c r="T540" s="22" t="s">
        <v>19</v>
      </c>
      <c r="U540" s="1" t="str">
        <f t="shared" si="17"/>
        <v>ARTHUR CARLOS BOGARApril</v>
      </c>
      <c r="V540" s="23">
        <f t="shared" si="12"/>
        <v>45777</v>
      </c>
      <c r="X540" s="26">
        <f>VLOOKUP(CONCATENATE(C540,D540),'Honor 2025'!A:D,4,FALSE)</f>
        <v>2703000</v>
      </c>
      <c r="Y540" s="24"/>
      <c r="BE540" s="24"/>
      <c r="CK540" s="24"/>
      <c r="DQ540" s="24"/>
      <c r="EW540" s="24"/>
      <c r="GC540" s="24"/>
      <c r="HI540" s="24"/>
      <c r="IO540" s="24"/>
      <c r="JU540" s="24"/>
      <c r="LA540" s="24"/>
      <c r="MG540" s="24"/>
      <c r="NM540" s="24"/>
    </row>
    <row r="541" spans="1:377" ht="15" thickBot="1">
      <c r="A541" s="1" t="str">
        <f t="shared" si="14"/>
        <v>Cecillia ArthoApril-1</v>
      </c>
      <c r="B541" s="12" t="str">
        <f t="shared" si="15"/>
        <v>Farhan, S.Tr.Stat.AprilPES</v>
      </c>
      <c r="C541" s="13" t="s">
        <v>24</v>
      </c>
      <c r="D541" s="14" t="s">
        <v>176</v>
      </c>
      <c r="E541" s="15" t="s">
        <v>21</v>
      </c>
      <c r="F541" s="15" t="s">
        <v>22</v>
      </c>
      <c r="G541" s="15">
        <f t="shared" si="13"/>
        <v>2756000</v>
      </c>
      <c r="H541" s="16">
        <v>53000</v>
      </c>
      <c r="I541" s="14" t="s">
        <v>23</v>
      </c>
      <c r="J541" s="17">
        <v>52</v>
      </c>
      <c r="K541" s="74" t="s">
        <v>579</v>
      </c>
      <c r="L541" s="25">
        <v>45748</v>
      </c>
      <c r="M541" s="25">
        <v>45777</v>
      </c>
      <c r="N541" s="16" t="e">
        <f t="shared" ca="1" si="16"/>
        <v>#NAME?</v>
      </c>
      <c r="O541" s="19"/>
      <c r="P541" s="19"/>
      <c r="Q541" s="20"/>
      <c r="R541" s="21" t="str">
        <f t="array" ref="R541">VLOOKUP(C541,DB!A:D,2,FALSE)</f>
        <v>Jl. Sam Ratulangi 18 no 34, Lingkungan IV</v>
      </c>
      <c r="S541" s="21" t="str">
        <f t="array" ref="S541">VLOOKUP(C541,DB!A:D,3,FALSE)</f>
        <v>ryuuseiishida@gmail.com</v>
      </c>
      <c r="T541" s="22" t="s">
        <v>19</v>
      </c>
      <c r="U541" s="1" t="str">
        <f t="shared" si="17"/>
        <v>Cecillia ArthoApril</v>
      </c>
      <c r="V541" s="23">
        <f t="shared" si="12"/>
        <v>45777</v>
      </c>
      <c r="X541" s="26">
        <f>VLOOKUP(CONCATENATE(C541,D541),'Honor 2025'!A:D,4,FALSE)</f>
        <v>2756000</v>
      </c>
      <c r="Y541" s="24"/>
      <c r="BE541" s="24"/>
      <c r="CK541" s="24"/>
      <c r="DQ541" s="24"/>
      <c r="EW541" s="24"/>
      <c r="GC541" s="24"/>
      <c r="HI541" s="24"/>
      <c r="IO541" s="24"/>
      <c r="JU541" s="24"/>
      <c r="LA541" s="24"/>
      <c r="MG541" s="24"/>
      <c r="NM541" s="24"/>
    </row>
    <row r="542" spans="1:377" ht="15" thickBot="1">
      <c r="A542" s="1" t="str">
        <f t="shared" si="14"/>
        <v>Alvani Bregina NgongoloyApril-1</v>
      </c>
      <c r="B542" s="12" t="str">
        <f t="shared" si="15"/>
        <v>Olivia Widyawaty SahambangungAprilVHTS</v>
      </c>
      <c r="C542" s="13" t="s">
        <v>26</v>
      </c>
      <c r="D542" s="14" t="s">
        <v>176</v>
      </c>
      <c r="E542" s="15" t="s">
        <v>27</v>
      </c>
      <c r="F542" s="15" t="s">
        <v>28</v>
      </c>
      <c r="G542" s="15">
        <f t="shared" si="13"/>
        <v>726000</v>
      </c>
      <c r="H542" s="16">
        <v>66000</v>
      </c>
      <c r="I542" s="14" t="s">
        <v>23</v>
      </c>
      <c r="J542" s="17">
        <v>11</v>
      </c>
      <c r="K542" s="75" t="s">
        <v>579</v>
      </c>
      <c r="L542" s="25">
        <v>45748</v>
      </c>
      <c r="M542" s="25">
        <v>45767</v>
      </c>
      <c r="N542" s="16" t="e">
        <f t="shared" ca="1" si="16"/>
        <v>#NAME?</v>
      </c>
      <c r="O542" s="19"/>
      <c r="P542" s="19"/>
      <c r="Q542" s="20"/>
      <c r="R542" s="21" t="str">
        <f t="array" ref="R542">VLOOKUP(C542,DB!A:D,2,FALSE)</f>
        <v>Kelurahan Ranotana Weru Lingkunan 3</v>
      </c>
      <c r="S542" s="21" t="str">
        <f t="array" ref="S542">VLOOKUP(C542,DB!A:D,3,FALSE)</f>
        <v>Figliogina05@gmail.com</v>
      </c>
      <c r="T542" s="22" t="s">
        <v>19</v>
      </c>
      <c r="U542" s="1" t="str">
        <f t="shared" si="17"/>
        <v>Alvani Bregina NgongoloyApril</v>
      </c>
      <c r="V542" s="23">
        <f t="shared" si="12"/>
        <v>45767</v>
      </c>
      <c r="X542" s="26">
        <f>VLOOKUP(CONCATENATE(C542,D542),'Honor 2025'!A:D,4,FALSE)</f>
        <v>1524000</v>
      </c>
      <c r="Y542" s="24"/>
      <c r="BE542" s="24"/>
      <c r="CK542" s="24"/>
      <c r="DQ542" s="24"/>
      <c r="EW542" s="24"/>
      <c r="GC542" s="24"/>
      <c r="HI542" s="24"/>
      <c r="IO542" s="24"/>
      <c r="JU542" s="24"/>
      <c r="LA542" s="24"/>
      <c r="MG542" s="24"/>
      <c r="NM542" s="24"/>
    </row>
    <row r="543" spans="1:377" ht="15" thickBot="1">
      <c r="A543" s="1" t="str">
        <f t="shared" si="14"/>
        <v>Esther Angle SepangApril-1</v>
      </c>
      <c r="B543" s="12" t="str">
        <f t="shared" si="15"/>
        <v>Olivia Widyawaty SahambangungAprilVHTS</v>
      </c>
      <c r="C543" s="13" t="s">
        <v>30</v>
      </c>
      <c r="D543" s="14" t="s">
        <v>176</v>
      </c>
      <c r="E543" s="15" t="s">
        <v>27</v>
      </c>
      <c r="F543" s="15" t="s">
        <v>28</v>
      </c>
      <c r="G543" s="15">
        <f t="shared" si="13"/>
        <v>726000</v>
      </c>
      <c r="H543" s="16">
        <v>66000</v>
      </c>
      <c r="I543" s="14" t="s">
        <v>23</v>
      </c>
      <c r="J543" s="17">
        <v>11</v>
      </c>
      <c r="K543" s="74" t="s">
        <v>579</v>
      </c>
      <c r="L543" s="25">
        <v>45748</v>
      </c>
      <c r="M543" s="25">
        <v>45767</v>
      </c>
      <c r="N543" s="16" t="e">
        <f t="shared" ca="1" si="16"/>
        <v>#NAME?</v>
      </c>
      <c r="O543" s="19"/>
      <c r="P543" s="19"/>
      <c r="Q543" s="20"/>
      <c r="R543" s="21" t="str">
        <f t="array" ref="R543">VLOOKUP(C543,DB!A:D,2,FALSE)</f>
        <v>Bumi Nyiur Lingkungan 2</v>
      </c>
      <c r="S543" s="21" t="str">
        <f t="array" ref="S543">VLOOKUP(C543,DB!A:D,3,FALSE)</f>
        <v>esthersepang24@gmail.com</v>
      </c>
      <c r="T543" s="22" t="s">
        <v>19</v>
      </c>
      <c r="U543" s="1" t="str">
        <f t="shared" si="17"/>
        <v>Esther Angle SepangApril</v>
      </c>
      <c r="V543" s="23">
        <f t="shared" si="12"/>
        <v>45767</v>
      </c>
      <c r="X543" s="26">
        <f>VLOOKUP(CONCATENATE(C543,D543),'Honor 2025'!A:D,4,FALSE)</f>
        <v>726000</v>
      </c>
      <c r="Y543" s="24"/>
      <c r="BE543" s="24"/>
      <c r="CK543" s="24"/>
      <c r="DQ543" s="24"/>
      <c r="EW543" s="24"/>
      <c r="GC543" s="24"/>
      <c r="HI543" s="24"/>
      <c r="IO543" s="24"/>
      <c r="JU543" s="24"/>
      <c r="LA543" s="24"/>
      <c r="MG543" s="24"/>
      <c r="NM543" s="24"/>
    </row>
    <row r="544" spans="1:377" ht="15" thickBot="1">
      <c r="A544" s="1" t="str">
        <f t="shared" si="14"/>
        <v>Djurnia TumalotoApril-1</v>
      </c>
      <c r="B544" s="12" t="str">
        <f t="shared" si="15"/>
        <v>Nik'mahAprilVHTS</v>
      </c>
      <c r="C544" s="13" t="s">
        <v>131</v>
      </c>
      <c r="D544" s="14" t="s">
        <v>176</v>
      </c>
      <c r="E544" s="15" t="s">
        <v>27</v>
      </c>
      <c r="F544" s="15" t="s">
        <v>85</v>
      </c>
      <c r="G544" s="15">
        <f t="shared" si="13"/>
        <v>660000</v>
      </c>
      <c r="H544" s="16">
        <v>66000</v>
      </c>
      <c r="I544" s="14" t="s">
        <v>23</v>
      </c>
      <c r="J544" s="17">
        <v>10</v>
      </c>
      <c r="K544" s="75" t="s">
        <v>579</v>
      </c>
      <c r="L544" s="25">
        <v>45748</v>
      </c>
      <c r="M544" s="25">
        <v>45767</v>
      </c>
      <c r="N544" s="16" t="e">
        <f t="shared" ca="1" si="16"/>
        <v>#NAME?</v>
      </c>
      <c r="O544" s="19"/>
      <c r="P544" s="19"/>
      <c r="Q544" s="20"/>
      <c r="R544" s="21" t="str">
        <f t="array" ref="R544">VLOOKUP(C544,DB!A:D,2,FALSE)</f>
        <v>Karame lingkungan 5</v>
      </c>
      <c r="S544" s="21" t="str">
        <f t="array" ref="S544">VLOOKUP(C544,DB!A:D,3,FALSE)</f>
        <v>djurniatumaloto@gmail.com</v>
      </c>
      <c r="T544" s="22" t="s">
        <v>19</v>
      </c>
      <c r="U544" s="1" t="str">
        <f t="shared" si="17"/>
        <v>Djurnia TumalotoApril</v>
      </c>
      <c r="V544" s="23">
        <f t="shared" si="12"/>
        <v>45767</v>
      </c>
      <c r="X544" s="26">
        <f>VLOOKUP(CONCATENATE(C544,D544),'Honor 2025'!A:D,4,FALSE)</f>
        <v>660000</v>
      </c>
      <c r="Y544" s="24"/>
      <c r="BE544" s="24"/>
      <c r="CK544" s="24"/>
      <c r="DQ544" s="24"/>
      <c r="EW544" s="24"/>
      <c r="GC544" s="24"/>
      <c r="HI544" s="24"/>
      <c r="IO544" s="24"/>
      <c r="JU544" s="24"/>
      <c r="LA544" s="24"/>
      <c r="MG544" s="24"/>
      <c r="NM544" s="24"/>
    </row>
    <row r="545" spans="1:377" ht="15" thickBot="1">
      <c r="A545" s="1" t="str">
        <f t="shared" si="14"/>
        <v>Lesti Natalia SumangkutApril-1</v>
      </c>
      <c r="B545" s="12" t="str">
        <f t="shared" si="15"/>
        <v>Olivia Widyawaty SahambangungAprilVHTS</v>
      </c>
      <c r="C545" s="13" t="s">
        <v>175</v>
      </c>
      <c r="D545" s="14" t="s">
        <v>176</v>
      </c>
      <c r="E545" s="15" t="s">
        <v>27</v>
      </c>
      <c r="F545" s="15" t="s">
        <v>28</v>
      </c>
      <c r="G545" s="15">
        <f t="shared" si="13"/>
        <v>660000</v>
      </c>
      <c r="H545" s="16">
        <v>66000</v>
      </c>
      <c r="I545" s="14" t="s">
        <v>23</v>
      </c>
      <c r="J545" s="17">
        <v>10</v>
      </c>
      <c r="K545" s="74" t="s">
        <v>579</v>
      </c>
      <c r="L545" s="25">
        <v>45748</v>
      </c>
      <c r="M545" s="25">
        <v>45767</v>
      </c>
      <c r="N545" s="16" t="e">
        <f t="shared" ca="1" si="16"/>
        <v>#NAME?</v>
      </c>
      <c r="O545" s="19"/>
      <c r="P545" s="19"/>
      <c r="Q545" s="20"/>
      <c r="R545" s="21" t="str">
        <f t="array" ref="R545">VLOOKUP(C545,DB!A:D,2,FALSE)</f>
        <v>Jln.Syalom</v>
      </c>
      <c r="S545" s="21" t="str">
        <f t="array" ref="S545">VLOOKUP(C545,DB!A:D,3,FALSE)</f>
        <v>lesti.sumangkut@gmail.com</v>
      </c>
      <c r="T545" s="22" t="s">
        <v>19</v>
      </c>
      <c r="U545" s="1" t="str">
        <f t="shared" si="17"/>
        <v>Lesti Natalia SumangkutApril</v>
      </c>
      <c r="V545" s="23">
        <f t="shared" si="12"/>
        <v>45767</v>
      </c>
      <c r="X545" s="26">
        <f>VLOOKUP(CONCATENATE(C545,D545),'Honor 2025'!A:D,4,FALSE)</f>
        <v>660000</v>
      </c>
      <c r="Y545" s="24"/>
      <c r="BE545" s="24"/>
      <c r="CK545" s="24"/>
      <c r="DQ545" s="24"/>
      <c r="EW545" s="24"/>
      <c r="GC545" s="24"/>
      <c r="HI545" s="24"/>
      <c r="IO545" s="24"/>
      <c r="JU545" s="24"/>
      <c r="LA545" s="24"/>
      <c r="MG545" s="24"/>
      <c r="NM545" s="24"/>
    </row>
    <row r="546" spans="1:377" ht="15" thickBot="1">
      <c r="A546" s="1" t="str">
        <f t="shared" si="14"/>
        <v>Margaret Rosanta SembiringApril-1</v>
      </c>
      <c r="B546" s="12" t="str">
        <f t="shared" si="15"/>
        <v>Rahadita Nur Haida, S.Tr.Stat.AprilVHTS</v>
      </c>
      <c r="C546" s="13" t="s">
        <v>146</v>
      </c>
      <c r="D546" s="14" t="s">
        <v>176</v>
      </c>
      <c r="E546" s="15" t="s">
        <v>27</v>
      </c>
      <c r="F546" s="15" t="s">
        <v>29</v>
      </c>
      <c r="G546" s="15">
        <f t="shared" si="13"/>
        <v>660000</v>
      </c>
      <c r="H546" s="16">
        <v>66000</v>
      </c>
      <c r="I546" s="14" t="s">
        <v>23</v>
      </c>
      <c r="J546" s="17">
        <v>10</v>
      </c>
      <c r="K546" s="75" t="s">
        <v>579</v>
      </c>
      <c r="L546" s="25">
        <v>45748</v>
      </c>
      <c r="M546" s="25">
        <v>45767</v>
      </c>
      <c r="N546" s="16" t="e">
        <f t="shared" ca="1" si="16"/>
        <v>#NAME?</v>
      </c>
      <c r="O546" s="19"/>
      <c r="P546" s="19"/>
      <c r="Q546" s="20"/>
      <c r="R546" s="21" t="str">
        <f t="array" ref="R546">VLOOKUP(C546,DB!A:D,2,FALSE)</f>
        <v>Bahu Ling 2 no 12A malalayang</v>
      </c>
      <c r="S546" s="21" t="str">
        <f t="array" ref="S546">VLOOKUP(C546,DB!A:D,3,FALSE)</f>
        <v>margaretsembiring1981@gmail.com</v>
      </c>
      <c r="T546" s="22" t="s">
        <v>19</v>
      </c>
      <c r="U546" s="1" t="str">
        <f t="shared" si="17"/>
        <v>Margaret Rosanta SembiringApril</v>
      </c>
      <c r="V546" s="23">
        <f t="shared" si="12"/>
        <v>45767</v>
      </c>
      <c r="X546" s="26">
        <f>VLOOKUP(CONCATENATE(C546,D546),'Honor 2025'!A:D,4,FALSE)</f>
        <v>660000</v>
      </c>
      <c r="Y546" s="24"/>
      <c r="BE546" s="24"/>
      <c r="CK546" s="24"/>
      <c r="DQ546" s="24"/>
      <c r="EW546" s="24"/>
      <c r="GC546" s="24"/>
      <c r="HI546" s="24"/>
      <c r="IO546" s="24"/>
      <c r="JU546" s="24"/>
      <c r="LA546" s="24"/>
      <c r="MG546" s="24"/>
      <c r="NM546" s="24"/>
    </row>
    <row r="547" spans="1:377" ht="15" thickBot="1">
      <c r="A547" s="1" t="str">
        <f t="shared" si="14"/>
        <v>MARLIN TELMA OCTAVIA KARIOApril-3</v>
      </c>
      <c r="B547" s="12" t="str">
        <f t="shared" si="15"/>
        <v>Rahadita Nur Haida, S.Tr.Stat.AprilVHTS</v>
      </c>
      <c r="C547" s="13" t="s">
        <v>31</v>
      </c>
      <c r="D547" s="14" t="s">
        <v>176</v>
      </c>
      <c r="E547" s="15" t="s">
        <v>27</v>
      </c>
      <c r="F547" s="15" t="s">
        <v>29</v>
      </c>
      <c r="G547" s="15">
        <f t="shared" si="13"/>
        <v>726000</v>
      </c>
      <c r="H547" s="16">
        <v>66000</v>
      </c>
      <c r="I547" s="14" t="s">
        <v>23</v>
      </c>
      <c r="J547" s="17">
        <v>11</v>
      </c>
      <c r="K547" s="74" t="s">
        <v>579</v>
      </c>
      <c r="L547" s="25">
        <v>45748</v>
      </c>
      <c r="M547" s="25">
        <v>45767</v>
      </c>
      <c r="N547" s="16" t="e">
        <f t="shared" ca="1" si="16"/>
        <v>#NAME?</v>
      </c>
      <c r="O547" s="19"/>
      <c r="P547" s="19"/>
      <c r="Q547" s="20"/>
      <c r="R547" s="21" t="str">
        <f t="array" ref="R547">VLOOKUP(C547,DB!A:D,2,FALSE)</f>
        <v>Jl Sam ratulangi 21</v>
      </c>
      <c r="S547" s="21" t="str">
        <f t="array" ref="S547">VLOOKUP(C547,DB!A:D,3,FALSE)</f>
        <v>Kariomarlin@gmail.com</v>
      </c>
      <c r="T547" s="22" t="s">
        <v>19</v>
      </c>
      <c r="U547" s="1" t="str">
        <f t="shared" si="17"/>
        <v>MARLIN TELMA OCTAVIA KARIOApril</v>
      </c>
      <c r="V547" s="23">
        <f t="shared" si="12"/>
        <v>45767</v>
      </c>
      <c r="X547" s="26">
        <f>VLOOKUP(CONCATENATE(C547,D547),'Honor 2025'!A:D,4,FALSE)</f>
        <v>2282000</v>
      </c>
      <c r="Y547" s="24"/>
      <c r="BE547" s="24"/>
      <c r="CK547" s="24"/>
      <c r="DQ547" s="24"/>
      <c r="EW547" s="24"/>
      <c r="GC547" s="24"/>
      <c r="HI547" s="24"/>
      <c r="IO547" s="24"/>
      <c r="JU547" s="24"/>
      <c r="LA547" s="24"/>
      <c r="MG547" s="24"/>
      <c r="NM547" s="24"/>
    </row>
    <row r="548" spans="1:377" ht="15" thickBot="1">
      <c r="A548" s="1" t="str">
        <f t="shared" si="14"/>
        <v>SRI RETNO PUSPITOApril-1</v>
      </c>
      <c r="B548" s="12" t="str">
        <f t="shared" si="15"/>
        <v>Nik'mahAprilVHTS</v>
      </c>
      <c r="C548" s="13" t="s">
        <v>33</v>
      </c>
      <c r="D548" s="14" t="s">
        <v>176</v>
      </c>
      <c r="E548" s="15" t="s">
        <v>27</v>
      </c>
      <c r="F548" s="15" t="s">
        <v>85</v>
      </c>
      <c r="G548" s="15">
        <f t="shared" si="13"/>
        <v>726000</v>
      </c>
      <c r="H548" s="16">
        <v>66000</v>
      </c>
      <c r="I548" s="14" t="s">
        <v>23</v>
      </c>
      <c r="J548" s="17">
        <v>11</v>
      </c>
      <c r="K548" s="75" t="s">
        <v>579</v>
      </c>
      <c r="L548" s="25">
        <v>45748</v>
      </c>
      <c r="M548" s="25">
        <v>45767</v>
      </c>
      <c r="N548" s="16" t="e">
        <f t="shared" ca="1" si="16"/>
        <v>#NAME?</v>
      </c>
      <c r="O548" s="19"/>
      <c r="P548" s="19"/>
      <c r="Q548" s="20"/>
      <c r="R548" s="21" t="str">
        <f t="array" ref="R548">VLOOKUP(C548,DB!A:D,2,FALSE)</f>
        <v>Jln A Yani 15 no 5 manado</v>
      </c>
      <c r="S548" s="21" t="str">
        <f t="array" ref="S548">VLOOKUP(C548,DB!A:D,3,FALSE)</f>
        <v>sriretnopuspito@gmail.com</v>
      </c>
      <c r="T548" s="22" t="s">
        <v>19</v>
      </c>
      <c r="U548" s="1" t="str">
        <f t="shared" si="17"/>
        <v>SRI RETNO PUSPITOApril</v>
      </c>
      <c r="V548" s="23">
        <f t="shared" si="12"/>
        <v>45767</v>
      </c>
      <c r="X548" s="26">
        <f>VLOOKUP(CONCATENATE(C548,D548),'Honor 2025'!A:D,4,FALSE)</f>
        <v>726000</v>
      </c>
      <c r="Y548" s="24"/>
      <c r="BE548" s="24"/>
      <c r="CK548" s="24"/>
      <c r="DQ548" s="24"/>
      <c r="EW548" s="24"/>
      <c r="GC548" s="24"/>
      <c r="HI548" s="24"/>
      <c r="IO548" s="24"/>
      <c r="JU548" s="24"/>
      <c r="LA548" s="24"/>
      <c r="MG548" s="24"/>
      <c r="NM548" s="24"/>
    </row>
    <row r="549" spans="1:377" ht="15" thickBot="1">
      <c r="A549" s="1" t="str">
        <f t="shared" si="14"/>
        <v>AUDI AVRI HENRY SINGALApril-1</v>
      </c>
      <c r="B549" s="12" t="str">
        <f t="shared" si="15"/>
        <v>Deyvi Stella Rumangkang, S.E.AprilSurvei Pola Usaha Non Pertanian</v>
      </c>
      <c r="C549" s="13" t="s">
        <v>163</v>
      </c>
      <c r="D549" s="14" t="s">
        <v>176</v>
      </c>
      <c r="E549" s="15" t="s">
        <v>193</v>
      </c>
      <c r="F549" s="15" t="s">
        <v>90</v>
      </c>
      <c r="G549" s="15">
        <f t="shared" si="13"/>
        <v>528000</v>
      </c>
      <c r="H549" s="16">
        <v>66000</v>
      </c>
      <c r="I549" s="14" t="s">
        <v>23</v>
      </c>
      <c r="J549" s="17">
        <v>8</v>
      </c>
      <c r="K549" s="74" t="s">
        <v>409</v>
      </c>
      <c r="L549" s="32">
        <v>45763</v>
      </c>
      <c r="M549" s="25">
        <v>45777</v>
      </c>
      <c r="N549" s="16" t="e">
        <f t="shared" ca="1" si="16"/>
        <v>#NAME?</v>
      </c>
      <c r="O549" s="19"/>
      <c r="P549" s="19"/>
      <c r="Q549" s="20"/>
      <c r="R549" s="21" t="str">
        <f t="array" ref="R549">VLOOKUP(C549,DB!A:D,2,FALSE)</f>
        <v>Jl. Sea, Lorong Batu Lamo II</v>
      </c>
      <c r="S549" s="21" t="str">
        <f t="array" ref="S549">VLOOKUP(C549,DB!A:D,3,FALSE)</f>
        <v>audi.henrys@gmail.com</v>
      </c>
      <c r="T549" s="22" t="s">
        <v>19</v>
      </c>
      <c r="U549" s="1" t="str">
        <f t="shared" si="17"/>
        <v>AUDI AVRI HENRY SINGALApril</v>
      </c>
      <c r="V549" s="23">
        <f t="shared" si="12"/>
        <v>45777</v>
      </c>
      <c r="X549" s="26">
        <f>VLOOKUP(CONCATENATE(C549,D549),'Honor 2025'!A:D,4,FALSE)</f>
        <v>528000</v>
      </c>
      <c r="Y549" s="24"/>
      <c r="BE549" s="24"/>
      <c r="CK549" s="24"/>
      <c r="DQ549" s="24"/>
      <c r="EW549" s="24"/>
      <c r="GC549" s="24"/>
      <c r="HI549" s="24"/>
      <c r="IO549" s="24"/>
      <c r="JU549" s="24"/>
      <c r="LA549" s="24"/>
      <c r="MG549" s="24"/>
      <c r="NM549" s="24"/>
    </row>
    <row r="550" spans="1:377" ht="15" thickBot="1">
      <c r="A550" s="1" t="str">
        <f t="shared" si="14"/>
        <v>RIZKI NURFIFAHApril-1</v>
      </c>
      <c r="B550" s="12" t="str">
        <f t="shared" si="15"/>
        <v>Deyvi Stella Rumangkang, S.E.AprilSurvei Pola Usaha Non Pertanian</v>
      </c>
      <c r="C550" s="13" t="s">
        <v>113</v>
      </c>
      <c r="D550" s="14" t="s">
        <v>176</v>
      </c>
      <c r="E550" s="15" t="s">
        <v>193</v>
      </c>
      <c r="F550" s="15" t="s">
        <v>90</v>
      </c>
      <c r="G550" s="15">
        <f t="shared" si="13"/>
        <v>594000</v>
      </c>
      <c r="H550" s="16">
        <v>66000</v>
      </c>
      <c r="I550" s="14" t="s">
        <v>23</v>
      </c>
      <c r="J550" s="17">
        <v>9</v>
      </c>
      <c r="K550" s="75" t="s">
        <v>409</v>
      </c>
      <c r="L550" s="32">
        <v>45763</v>
      </c>
      <c r="M550" s="25">
        <v>45777</v>
      </c>
      <c r="N550" s="16" t="e">
        <f t="shared" ca="1" si="16"/>
        <v>#NAME?</v>
      </c>
      <c r="O550" s="19"/>
      <c r="P550" s="19"/>
      <c r="Q550" s="20"/>
      <c r="R550" s="21" t="str">
        <f t="array" ref="R550">VLOOKUP(C550,DB!A:D,2,FALSE)</f>
        <v>Jl. P. Bentenan, kleak, kec. Malalayang, kota Manado Sulawesi Utara</v>
      </c>
      <c r="S550" s="21" t="str">
        <f t="array" ref="S550">VLOOKUP(C550,DB!A:D,3,FALSE)</f>
        <v>rizkinurfifah166@gmail.com</v>
      </c>
      <c r="T550" s="22" t="s">
        <v>19</v>
      </c>
      <c r="U550" s="1" t="str">
        <f t="shared" si="17"/>
        <v>RIZKI NURFIFAHApril</v>
      </c>
      <c r="V550" s="23">
        <f t="shared" si="12"/>
        <v>45777</v>
      </c>
      <c r="X550" s="26">
        <f>VLOOKUP(CONCATENATE(C550,D550),'Honor 2025'!A:D,4,FALSE)</f>
        <v>594000</v>
      </c>
      <c r="Y550" s="24"/>
      <c r="BE550" s="24"/>
      <c r="CK550" s="24"/>
      <c r="DQ550" s="24"/>
      <c r="EW550" s="24"/>
      <c r="GC550" s="24"/>
      <c r="HI550" s="24"/>
      <c r="IO550" s="24"/>
      <c r="JU550" s="24"/>
      <c r="LA550" s="24"/>
      <c r="MG550" s="24"/>
      <c r="NM550" s="24"/>
    </row>
    <row r="551" spans="1:377" ht="15" thickBot="1">
      <c r="A551" s="1" t="str">
        <f t="shared" si="14"/>
        <v>Rina ArnowoApril-7</v>
      </c>
      <c r="B551" s="12" t="str">
        <f t="shared" si="15"/>
        <v>AprilSurvei Konstruksi Triwulanan (SKTR)</v>
      </c>
      <c r="C551" s="13" t="s">
        <v>58</v>
      </c>
      <c r="D551" s="14" t="s">
        <v>176</v>
      </c>
      <c r="E551" s="15" t="s">
        <v>89</v>
      </c>
      <c r="F551" s="15"/>
      <c r="G551" s="15">
        <f t="shared" si="13"/>
        <v>0</v>
      </c>
      <c r="H551" s="16"/>
      <c r="I551" s="14" t="s">
        <v>23</v>
      </c>
      <c r="J551" s="17">
        <v>3</v>
      </c>
      <c r="K551" s="74" t="s">
        <v>203</v>
      </c>
      <c r="L551" s="25">
        <v>45755</v>
      </c>
      <c r="M551" s="25">
        <v>45772</v>
      </c>
      <c r="N551" s="16" t="e">
        <f t="shared" ca="1" si="16"/>
        <v>#NAME?</v>
      </c>
      <c r="O551" s="19"/>
      <c r="P551" s="19"/>
      <c r="Q551" s="20"/>
      <c r="R551" s="21" t="str">
        <f t="array" ref="R551">VLOOKUP(C551,DB!A:D,2,FALSE)</f>
        <v>Malalayang 1 timur</v>
      </c>
      <c r="S551" s="21" t="str">
        <f t="array" ref="S551">VLOOKUP(C551,DB!A:D,3,FALSE)</f>
        <v>rinaarnowo26@gmail.com</v>
      </c>
      <c r="T551" s="22" t="s">
        <v>19</v>
      </c>
      <c r="U551" s="1" t="str">
        <f t="shared" si="17"/>
        <v>Rina ArnowoApril</v>
      </c>
      <c r="V551" s="23">
        <f t="shared" si="12"/>
        <v>45772</v>
      </c>
      <c r="X551" s="26">
        <f>VLOOKUP(CONCATENATE(C551,D551),'Honor 2025'!A:D,4,FALSE)</f>
        <v>2277000</v>
      </c>
      <c r="Y551" s="24"/>
      <c r="BE551" s="24"/>
      <c r="CK551" s="24"/>
      <c r="DQ551" s="24"/>
      <c r="EW551" s="24"/>
      <c r="GC551" s="24"/>
      <c r="HI551" s="24"/>
      <c r="IO551" s="24"/>
      <c r="JU551" s="24"/>
      <c r="LA551" s="24"/>
      <c r="MG551" s="24"/>
      <c r="NM551" s="24"/>
    </row>
    <row r="552" spans="1:377" ht="15" thickBot="1">
      <c r="A552" s="1" t="str">
        <f t="shared" si="14"/>
        <v>Mieske kaumpunganApril-1</v>
      </c>
      <c r="B552" s="12" t="str">
        <f t="shared" si="15"/>
        <v>AprilSurvei Konstruksi Triwulanan (SKTR)</v>
      </c>
      <c r="C552" s="13" t="s">
        <v>137</v>
      </c>
      <c r="D552" s="14" t="s">
        <v>176</v>
      </c>
      <c r="E552" s="15" t="s">
        <v>89</v>
      </c>
      <c r="F552" s="15"/>
      <c r="G552" s="15">
        <f t="shared" si="13"/>
        <v>198000</v>
      </c>
      <c r="H552" s="16">
        <v>66000</v>
      </c>
      <c r="I552" s="14" t="s">
        <v>23</v>
      </c>
      <c r="J552" s="17">
        <v>3</v>
      </c>
      <c r="K552" s="75" t="s">
        <v>203</v>
      </c>
      <c r="L552" s="25">
        <v>45755</v>
      </c>
      <c r="M552" s="25">
        <v>45772</v>
      </c>
      <c r="N552" s="16" t="e">
        <f t="shared" ca="1" si="16"/>
        <v>#NAME?</v>
      </c>
      <c r="O552" s="19"/>
      <c r="P552" s="19"/>
      <c r="Q552" s="20"/>
      <c r="R552" s="21" t="str">
        <f t="array" ref="R552">VLOOKUP(C552,DB!A:D,2,FALSE)</f>
        <v>Jl. Gunung Lolombulan 138 wanea lingkungan 5</v>
      </c>
      <c r="S552" s="21" t="str">
        <f t="array" ref="S552">VLOOKUP(C552,DB!A:D,3,FALSE)</f>
        <v>doangmeis@gmail.com</v>
      </c>
      <c r="T552" s="22" t="s">
        <v>19</v>
      </c>
      <c r="U552" s="1" t="str">
        <f t="shared" si="17"/>
        <v>Mieske kaumpunganApril</v>
      </c>
      <c r="V552" s="23">
        <f t="shared" si="12"/>
        <v>45772</v>
      </c>
      <c r="X552" s="26">
        <f>VLOOKUP(CONCATENATE(C552,D552),'Honor 2025'!A:D,4,FALSE)</f>
        <v>1014000</v>
      </c>
      <c r="Y552" s="24"/>
      <c r="BE552" s="24"/>
      <c r="CK552" s="24"/>
      <c r="DQ552" s="24"/>
      <c r="EW552" s="24"/>
      <c r="GC552" s="24"/>
      <c r="HI552" s="24"/>
      <c r="IO552" s="24"/>
      <c r="JU552" s="24"/>
      <c r="LA552" s="24"/>
      <c r="MG552" s="24"/>
      <c r="NM552" s="24"/>
    </row>
    <row r="553" spans="1:377" ht="15" thickBot="1">
      <c r="A553" s="1" t="str">
        <f t="shared" si="14"/>
        <v>Deasy Anita Novaleth MuajaApril-1</v>
      </c>
      <c r="B553" s="12" t="str">
        <f t="shared" si="15"/>
        <v>AprilSurvei Konstruksi Triwulanan (SKTR)</v>
      </c>
      <c r="C553" s="13" t="s">
        <v>69</v>
      </c>
      <c r="D553" s="14" t="s">
        <v>176</v>
      </c>
      <c r="E553" s="15" t="s">
        <v>89</v>
      </c>
      <c r="F553" s="15"/>
      <c r="G553" s="15">
        <f t="shared" si="13"/>
        <v>264000</v>
      </c>
      <c r="H553" s="16">
        <v>66000</v>
      </c>
      <c r="I553" s="14" t="s">
        <v>23</v>
      </c>
      <c r="J553" s="17">
        <v>4</v>
      </c>
      <c r="K553" s="74" t="s">
        <v>203</v>
      </c>
      <c r="L553" s="25">
        <v>45755</v>
      </c>
      <c r="M553" s="25">
        <v>45772</v>
      </c>
      <c r="N553" s="16" t="e">
        <f t="shared" ca="1" si="16"/>
        <v>#NAME?</v>
      </c>
      <c r="O553" s="19"/>
      <c r="P553" s="19"/>
      <c r="Q553" s="20"/>
      <c r="R553" s="21" t="str">
        <f t="array" ref="R553">VLOOKUP(C553,DB!A:D,2,FALSE)</f>
        <v>Jalan Yos Sudarso Lingkungan 2 Kompleks Perumahan TNI AL</v>
      </c>
      <c r="S553" s="21" t="str">
        <f t="array" ref="S553">VLOOKUP(C553,DB!A:D,3,FALSE)</f>
        <v>deasymuaja@gmail.com</v>
      </c>
      <c r="T553" s="22" t="s">
        <v>19</v>
      </c>
      <c r="U553" s="1" t="str">
        <f t="shared" si="17"/>
        <v>Deasy Anita Novaleth MuajaApril</v>
      </c>
      <c r="V553" s="23">
        <f t="shared" si="12"/>
        <v>45772</v>
      </c>
      <c r="X553" s="26">
        <f>VLOOKUP(CONCATENATE(C553,D553),'Honor 2025'!A:D,4,FALSE)</f>
        <v>1032000</v>
      </c>
      <c r="Y553" s="24"/>
      <c r="BE553" s="24"/>
      <c r="CK553" s="24"/>
      <c r="DQ553" s="24"/>
      <c r="EW553" s="24"/>
      <c r="GC553" s="24"/>
      <c r="HI553" s="24"/>
      <c r="IO553" s="24"/>
      <c r="JU553" s="24"/>
      <c r="LA553" s="24"/>
      <c r="MG553" s="24"/>
      <c r="NM553" s="24"/>
    </row>
    <row r="554" spans="1:377" ht="15" thickBot="1">
      <c r="A554" s="1" t="str">
        <f t="shared" si="14"/>
        <v>Ekalita Oktavita AbubakarApril-1</v>
      </c>
      <c r="B554" s="12" t="str">
        <f t="shared" si="15"/>
        <v>AprilSurvei Konstruksi Triwulanan (SKTR)</v>
      </c>
      <c r="C554" s="13" t="s">
        <v>132</v>
      </c>
      <c r="D554" s="14" t="s">
        <v>176</v>
      </c>
      <c r="E554" s="15" t="s">
        <v>89</v>
      </c>
      <c r="F554" s="15"/>
      <c r="G554" s="15">
        <f t="shared" si="13"/>
        <v>198000</v>
      </c>
      <c r="H554" s="16">
        <v>66000</v>
      </c>
      <c r="I554" s="14" t="s">
        <v>23</v>
      </c>
      <c r="J554" s="17">
        <v>3</v>
      </c>
      <c r="K554" s="75" t="s">
        <v>203</v>
      </c>
      <c r="L554" s="25">
        <v>45755</v>
      </c>
      <c r="M554" s="25">
        <v>45772</v>
      </c>
      <c r="N554" s="16" t="e">
        <f t="shared" ca="1" si="16"/>
        <v>#NAME?</v>
      </c>
      <c r="O554" s="19"/>
      <c r="P554" s="19"/>
      <c r="Q554" s="20"/>
      <c r="R554" s="21" t="str">
        <f t="array" ref="R554">VLOOKUP(C554,DB!A:D,2,FALSE)</f>
        <v>Kelurahan karame lingkungan 5</v>
      </c>
      <c r="S554" s="21" t="str">
        <f t="array" ref="S554">VLOOKUP(C554,DB!A:D,3,FALSE)</f>
        <v>abubakarekalita@gmail.com</v>
      </c>
      <c r="T554" s="22" t="s">
        <v>19</v>
      </c>
      <c r="U554" s="1" t="str">
        <f t="shared" si="17"/>
        <v>Ekalita Oktavita AbubakarApril</v>
      </c>
      <c r="V554" s="23">
        <f t="shared" si="12"/>
        <v>45772</v>
      </c>
      <c r="X554" s="26">
        <f>VLOOKUP(CONCATENATE(C554,D554),'Honor 2025'!A:D,4,FALSE)</f>
        <v>1014000</v>
      </c>
      <c r="Y554" s="24"/>
      <c r="BE554" s="24"/>
      <c r="CK554" s="24"/>
      <c r="DQ554" s="24"/>
      <c r="EW554" s="24"/>
      <c r="GC554" s="24"/>
      <c r="HI554" s="24"/>
      <c r="IO554" s="24"/>
      <c r="JU554" s="24"/>
      <c r="LA554" s="24"/>
      <c r="MG554" s="24"/>
      <c r="NM554" s="24"/>
    </row>
    <row r="555" spans="1:377" ht="15" thickBot="1">
      <c r="A555" s="1" t="str">
        <f t="shared" si="14"/>
        <v>David Christian Philip RugianApril-2</v>
      </c>
      <c r="B555" s="12" t="str">
        <f t="shared" si="15"/>
        <v>AprilSurvei Konstruksi Triwulanan (SKTR)</v>
      </c>
      <c r="C555" s="13" t="s">
        <v>71</v>
      </c>
      <c r="D555" s="14" t="s">
        <v>176</v>
      </c>
      <c r="E555" s="15" t="s">
        <v>89</v>
      </c>
      <c r="F555" s="15"/>
      <c r="G555" s="15">
        <f t="shared" si="13"/>
        <v>198000</v>
      </c>
      <c r="H555" s="16">
        <v>66000</v>
      </c>
      <c r="I555" s="14" t="s">
        <v>23</v>
      </c>
      <c r="J555" s="17">
        <v>3</v>
      </c>
      <c r="K555" s="74" t="s">
        <v>203</v>
      </c>
      <c r="L555" s="25">
        <v>45755</v>
      </c>
      <c r="M555" s="25">
        <v>45772</v>
      </c>
      <c r="N555" s="16" t="e">
        <f t="shared" ca="1" si="16"/>
        <v>#NAME?</v>
      </c>
      <c r="O555" s="19"/>
      <c r="P555" s="19"/>
      <c r="Q555" s="20"/>
      <c r="R555" s="21" t="str">
        <f t="array" ref="R555">VLOOKUP(C555,DB!A:D,2,FALSE)</f>
        <v>Teling atas lingkungan 1</v>
      </c>
      <c r="S555" s="21" t="str">
        <f t="array" ref="S555">VLOOKUP(C555,DB!A:D,3,FALSE)</f>
        <v>davidphiliprg81@gmail.com</v>
      </c>
      <c r="T555" s="22" t="s">
        <v>19</v>
      </c>
      <c r="U555" s="1" t="str">
        <f t="shared" si="17"/>
        <v>David Christian Philip RugianApril</v>
      </c>
      <c r="V555" s="23">
        <f t="shared" si="12"/>
        <v>45772</v>
      </c>
      <c r="X555" s="26">
        <f>VLOOKUP(CONCATENATE(C555,D555),'Honor 2025'!A:D,4,FALSE)</f>
        <v>1516000</v>
      </c>
      <c r="Y555" s="24"/>
      <c r="BE555" s="24"/>
      <c r="CK555" s="24"/>
      <c r="DQ555" s="24"/>
      <c r="EW555" s="24"/>
      <c r="GC555" s="24"/>
      <c r="HI555" s="24"/>
      <c r="IO555" s="24"/>
      <c r="JU555" s="24"/>
      <c r="LA555" s="24"/>
      <c r="MG555" s="24"/>
      <c r="NM555" s="24"/>
    </row>
    <row r="556" spans="1:377" ht="15" thickBot="1">
      <c r="A556" s="1" t="str">
        <f t="shared" si="14"/>
        <v>SRI ANGRAINI HARTANTOApril-8</v>
      </c>
      <c r="B556" s="12" t="str">
        <f t="shared" si="15"/>
        <v>AprilSurvei Konstruksi Triwulanan (SKTR)</v>
      </c>
      <c r="C556" s="13" t="s">
        <v>50</v>
      </c>
      <c r="D556" s="14" t="s">
        <v>176</v>
      </c>
      <c r="E556" s="15" t="s">
        <v>89</v>
      </c>
      <c r="F556" s="15"/>
      <c r="G556" s="15">
        <f t="shared" si="13"/>
        <v>198000</v>
      </c>
      <c r="H556" s="16">
        <v>66000</v>
      </c>
      <c r="I556" s="14" t="s">
        <v>23</v>
      </c>
      <c r="J556" s="17">
        <v>3</v>
      </c>
      <c r="K556" s="75" t="s">
        <v>203</v>
      </c>
      <c r="L556" s="25">
        <v>45755</v>
      </c>
      <c r="M556" s="25">
        <v>45772</v>
      </c>
      <c r="N556" s="16" t="e">
        <f t="shared" ca="1" si="16"/>
        <v>#NAME?</v>
      </c>
      <c r="O556" s="19"/>
      <c r="P556" s="19"/>
      <c r="Q556" s="20"/>
      <c r="R556" s="21" t="str">
        <f t="array" ref="R556">VLOOKUP(C556,DB!A:D,2,FALSE)</f>
        <v>JALAN 14 FEBUARY TELING ATAS LINGKUNGAN 3</v>
      </c>
      <c r="S556" s="21" t="str">
        <f t="array" ref="S556">VLOOKUP(C556,DB!A:D,3,FALSE)</f>
        <v>hartantosriangraini@gmail.com</v>
      </c>
      <c r="T556" s="22" t="s">
        <v>19</v>
      </c>
      <c r="U556" s="1" t="str">
        <f t="shared" si="17"/>
        <v>SRI ANGRAINI HARTANTOApril</v>
      </c>
      <c r="V556" s="23">
        <f t="shared" si="12"/>
        <v>45772</v>
      </c>
      <c r="X556" s="26">
        <f>VLOOKUP(CONCATENATE(C556,D556),'Honor 2025'!A:D,4,FALSE)</f>
        <v>2916000</v>
      </c>
      <c r="Y556" s="24"/>
      <c r="BE556" s="24"/>
      <c r="CK556" s="24"/>
      <c r="DQ556" s="24"/>
      <c r="EW556" s="24"/>
      <c r="GC556" s="24"/>
      <c r="HI556" s="24"/>
      <c r="IO556" s="24"/>
      <c r="JU556" s="24"/>
      <c r="LA556" s="24"/>
      <c r="MG556" s="24"/>
      <c r="NM556" s="24"/>
    </row>
    <row r="557" spans="1:377" ht="15" thickBot="1">
      <c r="A557" s="1" t="str">
        <f t="shared" si="14"/>
        <v>Randhy TahulendingApril-1</v>
      </c>
      <c r="B557" s="12" t="str">
        <f t="shared" si="15"/>
        <v>AprilUpdating Direktori Perusahaan Konstruksi (UDP)</v>
      </c>
      <c r="C557" s="13" t="s">
        <v>122</v>
      </c>
      <c r="D557" s="14" t="s">
        <v>176</v>
      </c>
      <c r="E557" s="15" t="s">
        <v>194</v>
      </c>
      <c r="F557" s="15"/>
      <c r="G557" s="15">
        <f t="shared" si="13"/>
        <v>816000</v>
      </c>
      <c r="H557" s="16">
        <v>48000</v>
      </c>
      <c r="I557" s="14" t="s">
        <v>23</v>
      </c>
      <c r="J557" s="17">
        <v>17</v>
      </c>
      <c r="K557" s="74" t="s">
        <v>203</v>
      </c>
      <c r="L557" s="25">
        <v>45755</v>
      </c>
      <c r="M557" s="25">
        <v>45777</v>
      </c>
      <c r="N557" s="16" t="e">
        <f t="shared" ca="1" si="16"/>
        <v>#NAME?</v>
      </c>
      <c r="O557" s="19"/>
      <c r="P557" s="19"/>
      <c r="Q557" s="20"/>
      <c r="R557" s="21" t="str">
        <f t="array" ref="R557">VLOOKUP(C557,DB!A:D,2,FALSE)</f>
        <v>Perumahan Bengkol residence blok G no.10 kel.bpBengkol kec.Mapanget</v>
      </c>
      <c r="S557" s="21" t="str">
        <f t="array" ref="S557">VLOOKUP(C557,DB!A:D,3,FALSE)</f>
        <v>randhytahulending8@gmail.com</v>
      </c>
      <c r="T557" s="22" t="s">
        <v>19</v>
      </c>
      <c r="U557" s="1" t="str">
        <f t="shared" si="17"/>
        <v>Randhy TahulendingApril</v>
      </c>
      <c r="V557" s="23">
        <f t="shared" si="12"/>
        <v>45777</v>
      </c>
      <c r="X557" s="26">
        <f>VLOOKUP(CONCATENATE(C557,D557),'Honor 2025'!A:D,4,FALSE)</f>
        <v>816000</v>
      </c>
      <c r="Y557" s="24"/>
      <c r="BE557" s="24"/>
      <c r="CK557" s="24"/>
      <c r="DQ557" s="24"/>
      <c r="EW557" s="24"/>
      <c r="GC557" s="24"/>
      <c r="HI557" s="24"/>
      <c r="IO557" s="24"/>
      <c r="JU557" s="24"/>
      <c r="LA557" s="24"/>
      <c r="MG557" s="24"/>
      <c r="NM557" s="24"/>
    </row>
    <row r="558" spans="1:377" ht="15" thickBot="1">
      <c r="A558" s="1" t="str">
        <f t="shared" si="14"/>
        <v>MARLIN TELMA OCTAVIA KARIOApril-4</v>
      </c>
      <c r="B558" s="12" t="str">
        <f t="shared" si="15"/>
        <v>AprilUpdating Direktori Perusahaan Konstruksi (UDP)</v>
      </c>
      <c r="C558" s="13" t="s">
        <v>31</v>
      </c>
      <c r="D558" s="14" t="s">
        <v>176</v>
      </c>
      <c r="E558" s="15" t="s">
        <v>194</v>
      </c>
      <c r="F558" s="15"/>
      <c r="G558" s="15">
        <f t="shared" si="13"/>
        <v>768000</v>
      </c>
      <c r="H558" s="16">
        <v>48000</v>
      </c>
      <c r="I558" s="14" t="s">
        <v>23</v>
      </c>
      <c r="J558" s="17">
        <v>16</v>
      </c>
      <c r="K558" s="75" t="s">
        <v>203</v>
      </c>
      <c r="L558" s="25">
        <v>45755</v>
      </c>
      <c r="M558" s="25">
        <v>45777</v>
      </c>
      <c r="N558" s="16" t="e">
        <f t="shared" ca="1" si="16"/>
        <v>#NAME?</v>
      </c>
      <c r="O558" s="19"/>
      <c r="P558" s="19"/>
      <c r="Q558" s="20"/>
      <c r="R558" s="21" t="str">
        <f t="array" ref="R558">VLOOKUP(C558,DB!A:D,2,FALSE)</f>
        <v>Jl Sam ratulangi 21</v>
      </c>
      <c r="S558" s="21" t="str">
        <f t="array" ref="S558">VLOOKUP(C558,DB!A:D,3,FALSE)</f>
        <v>Kariomarlin@gmail.com</v>
      </c>
      <c r="T558" s="22" t="s">
        <v>19</v>
      </c>
      <c r="U558" s="1" t="str">
        <f t="shared" si="17"/>
        <v>MARLIN TELMA OCTAVIA KARIOApril</v>
      </c>
      <c r="V558" s="23">
        <f t="shared" si="12"/>
        <v>45777</v>
      </c>
      <c r="X558" s="26">
        <f>VLOOKUP(CONCATENATE(C558,D558),'Honor 2025'!A:D,4,FALSE)</f>
        <v>2282000</v>
      </c>
      <c r="Y558" s="24"/>
      <c r="BE558" s="24"/>
      <c r="CK558" s="24"/>
      <c r="DQ558" s="24"/>
      <c r="EW558" s="24"/>
      <c r="GC558" s="24"/>
      <c r="HI558" s="24"/>
      <c r="IO558" s="24"/>
      <c r="JU558" s="24"/>
      <c r="LA558" s="24"/>
      <c r="MG558" s="24"/>
      <c r="NM558" s="24"/>
    </row>
    <row r="559" spans="1:377" ht="15" thickBot="1">
      <c r="A559" s="1" t="str">
        <f t="shared" si="14"/>
        <v>Glendy Queen SupitApril-2</v>
      </c>
      <c r="B559" s="12" t="str">
        <f t="shared" si="15"/>
        <v>AprilUpdating Direktori Perusahaan Konstruksi (UDP)</v>
      </c>
      <c r="C559" s="13" t="s">
        <v>86</v>
      </c>
      <c r="D559" s="14" t="s">
        <v>176</v>
      </c>
      <c r="E559" s="15" t="s">
        <v>194</v>
      </c>
      <c r="F559" s="15"/>
      <c r="G559" s="15">
        <f t="shared" si="13"/>
        <v>816000</v>
      </c>
      <c r="H559" s="16">
        <v>48000</v>
      </c>
      <c r="I559" s="14" t="s">
        <v>23</v>
      </c>
      <c r="J559" s="17">
        <v>17</v>
      </c>
      <c r="K559" s="74" t="s">
        <v>203</v>
      </c>
      <c r="L559" s="25">
        <v>45755</v>
      </c>
      <c r="M559" s="25">
        <v>45777</v>
      </c>
      <c r="N559" s="16" t="e">
        <f t="shared" ca="1" si="16"/>
        <v>#NAME?</v>
      </c>
      <c r="O559" s="19"/>
      <c r="P559" s="19"/>
      <c r="Q559" s="20"/>
      <c r="R559" s="21" t="str">
        <f t="array" ref="R559">VLOOKUP(C559,DB!A:D,2,FALSE)</f>
        <v>Bumi Nyiur Lk III</v>
      </c>
      <c r="S559" s="21" t="str">
        <f t="array" ref="S559">VLOOKUP(C559,DB!A:D,3,FALSE)</f>
        <v>glendyqueen1@gmail.com</v>
      </c>
      <c r="T559" s="22" t="s">
        <v>19</v>
      </c>
      <c r="U559" s="1" t="str">
        <f t="shared" si="17"/>
        <v>Glendy Queen SupitApril</v>
      </c>
      <c r="V559" s="23">
        <f t="shared" si="12"/>
        <v>45777</v>
      </c>
      <c r="X559" s="26">
        <f>VLOOKUP(CONCATENATE(C559,D559),'Honor 2025'!A:D,4,FALSE)</f>
        <v>1452000</v>
      </c>
      <c r="Y559" s="24"/>
      <c r="BE559" s="24"/>
      <c r="CK559" s="24"/>
      <c r="DQ559" s="24"/>
      <c r="EW559" s="24"/>
      <c r="GC559" s="24"/>
      <c r="HI559" s="24"/>
      <c r="IO559" s="24"/>
      <c r="JU559" s="24"/>
      <c r="LA559" s="24"/>
      <c r="MG559" s="24"/>
      <c r="NM559" s="24"/>
    </row>
    <row r="560" spans="1:377" ht="15" thickBot="1">
      <c r="A560" s="1" t="str">
        <f t="shared" si="14"/>
        <v>Rina ArnowoApril-8</v>
      </c>
      <c r="B560" s="12" t="str">
        <f t="shared" si="15"/>
        <v>AprilUpdating Direktori Perusahaan Konstruksi (UDP)</v>
      </c>
      <c r="C560" s="13" t="s">
        <v>58</v>
      </c>
      <c r="D560" s="14" t="s">
        <v>176</v>
      </c>
      <c r="E560" s="15" t="s">
        <v>194</v>
      </c>
      <c r="F560" s="15"/>
      <c r="G560" s="15">
        <f t="shared" si="13"/>
        <v>816000</v>
      </c>
      <c r="H560" s="16">
        <v>48000</v>
      </c>
      <c r="I560" s="14" t="s">
        <v>23</v>
      </c>
      <c r="J560" s="17">
        <v>17</v>
      </c>
      <c r="K560" s="75" t="s">
        <v>203</v>
      </c>
      <c r="L560" s="25">
        <v>45755</v>
      </c>
      <c r="M560" s="25">
        <v>45777</v>
      </c>
      <c r="N560" s="16" t="e">
        <f t="shared" ca="1" si="16"/>
        <v>#NAME?</v>
      </c>
      <c r="O560" s="19"/>
      <c r="P560" s="19"/>
      <c r="Q560" s="20"/>
      <c r="R560" s="21" t="str">
        <f t="array" ref="R560">VLOOKUP(C560,DB!A:D,2,FALSE)</f>
        <v>Malalayang 1 timur</v>
      </c>
      <c r="S560" s="21" t="str">
        <f t="array" ref="S560">VLOOKUP(C560,DB!A:D,3,FALSE)</f>
        <v>rinaarnowo26@gmail.com</v>
      </c>
      <c r="T560" s="22" t="s">
        <v>19</v>
      </c>
      <c r="U560" s="1" t="str">
        <f t="shared" si="17"/>
        <v>Rina ArnowoApril</v>
      </c>
      <c r="V560" s="23">
        <f t="shared" si="12"/>
        <v>45777</v>
      </c>
      <c r="X560" s="26">
        <f>VLOOKUP(CONCATENATE(C560,D560),'Honor 2025'!A:D,4,FALSE)</f>
        <v>2277000</v>
      </c>
      <c r="Y560" s="24"/>
      <c r="BE560" s="24"/>
      <c r="CK560" s="24"/>
      <c r="DQ560" s="24"/>
      <c r="EW560" s="24"/>
      <c r="GC560" s="24"/>
      <c r="HI560" s="24"/>
      <c r="IO560" s="24"/>
      <c r="JU560" s="24"/>
      <c r="LA560" s="24"/>
      <c r="MG560" s="24"/>
      <c r="NM560" s="24"/>
    </row>
    <row r="561" spans="1:377" ht="15" thickBot="1">
      <c r="A561" s="1" t="str">
        <f t="shared" si="14"/>
        <v>Mieske kaumpunganApril-2</v>
      </c>
      <c r="B561" s="12" t="str">
        <f t="shared" si="15"/>
        <v>AprilUpdating Direktori Perusahaan Konstruksi (UDP)</v>
      </c>
      <c r="C561" s="13" t="s">
        <v>137</v>
      </c>
      <c r="D561" s="14" t="s">
        <v>176</v>
      </c>
      <c r="E561" s="15" t="s">
        <v>194</v>
      </c>
      <c r="F561" s="15"/>
      <c r="G561" s="15">
        <f t="shared" si="13"/>
        <v>816000</v>
      </c>
      <c r="H561" s="16">
        <v>48000</v>
      </c>
      <c r="I561" s="14" t="s">
        <v>23</v>
      </c>
      <c r="J561" s="17">
        <v>17</v>
      </c>
      <c r="K561" s="74" t="s">
        <v>203</v>
      </c>
      <c r="L561" s="25">
        <v>45755</v>
      </c>
      <c r="M561" s="25">
        <v>45777</v>
      </c>
      <c r="N561" s="16" t="e">
        <f t="shared" ca="1" si="16"/>
        <v>#NAME?</v>
      </c>
      <c r="O561" s="19"/>
      <c r="P561" s="19"/>
      <c r="Q561" s="20"/>
      <c r="R561" s="21" t="str">
        <f t="array" ref="R561">VLOOKUP(C561,DB!A:D,2,FALSE)</f>
        <v>Jl. Gunung Lolombulan 138 wanea lingkungan 5</v>
      </c>
      <c r="S561" s="21" t="str">
        <f t="array" ref="S561">VLOOKUP(C561,DB!A:D,3,FALSE)</f>
        <v>doangmeis@gmail.com</v>
      </c>
      <c r="T561" s="22" t="s">
        <v>19</v>
      </c>
      <c r="U561" s="1" t="str">
        <f t="shared" si="17"/>
        <v>Mieske kaumpunganApril</v>
      </c>
      <c r="V561" s="23">
        <f t="shared" si="12"/>
        <v>45777</v>
      </c>
      <c r="X561" s="26">
        <f>VLOOKUP(CONCATENATE(C561,D561),'Honor 2025'!A:D,4,FALSE)</f>
        <v>1014000</v>
      </c>
      <c r="Y561" s="24"/>
      <c r="BE561" s="24"/>
      <c r="CK561" s="24"/>
      <c r="DQ561" s="24"/>
      <c r="EW561" s="24"/>
      <c r="GC561" s="24"/>
      <c r="HI561" s="24"/>
      <c r="IO561" s="24"/>
      <c r="JU561" s="24"/>
      <c r="LA561" s="24"/>
      <c r="MG561" s="24"/>
      <c r="NM561" s="24"/>
    </row>
    <row r="562" spans="1:377" ht="15" thickBot="1">
      <c r="A562" s="1" t="str">
        <f t="shared" si="14"/>
        <v>Deasy Anita Novaleth MuajaApril-2</v>
      </c>
      <c r="B562" s="12" t="str">
        <f t="shared" si="15"/>
        <v>AprilUpdating Direktori Perusahaan Konstruksi (UDP)</v>
      </c>
      <c r="C562" s="13" t="s">
        <v>69</v>
      </c>
      <c r="D562" s="14" t="s">
        <v>176</v>
      </c>
      <c r="E562" s="15" t="s">
        <v>194</v>
      </c>
      <c r="F562" s="15"/>
      <c r="G562" s="15">
        <f t="shared" si="13"/>
        <v>768000</v>
      </c>
      <c r="H562" s="16">
        <v>48000</v>
      </c>
      <c r="I562" s="14" t="s">
        <v>23</v>
      </c>
      <c r="J562" s="17">
        <v>16</v>
      </c>
      <c r="K562" s="75" t="s">
        <v>203</v>
      </c>
      <c r="L562" s="25">
        <v>45755</v>
      </c>
      <c r="M562" s="25">
        <v>45777</v>
      </c>
      <c r="N562" s="16" t="e">
        <f t="shared" ca="1" si="16"/>
        <v>#NAME?</v>
      </c>
      <c r="O562" s="19"/>
      <c r="P562" s="19"/>
      <c r="Q562" s="20"/>
      <c r="R562" s="21" t="str">
        <f t="array" ref="R562">VLOOKUP(C562,DB!A:D,2,FALSE)</f>
        <v>Jalan Yos Sudarso Lingkungan 2 Kompleks Perumahan TNI AL</v>
      </c>
      <c r="S562" s="21" t="str">
        <f t="array" ref="S562">VLOOKUP(C562,DB!A:D,3,FALSE)</f>
        <v>deasymuaja@gmail.com</v>
      </c>
      <c r="T562" s="22" t="s">
        <v>19</v>
      </c>
      <c r="U562" s="1" t="str">
        <f t="shared" si="17"/>
        <v>Deasy Anita Novaleth MuajaApril</v>
      </c>
      <c r="V562" s="23">
        <f t="shared" si="12"/>
        <v>45777</v>
      </c>
      <c r="X562" s="26">
        <f>VLOOKUP(CONCATENATE(C562,D562),'Honor 2025'!A:D,4,FALSE)</f>
        <v>1032000</v>
      </c>
      <c r="Y562" s="24"/>
      <c r="BE562" s="24"/>
      <c r="CK562" s="24"/>
      <c r="DQ562" s="24"/>
      <c r="EW562" s="24"/>
      <c r="GC562" s="24"/>
      <c r="HI562" s="24"/>
      <c r="IO562" s="24"/>
      <c r="JU562" s="24"/>
      <c r="LA562" s="24"/>
      <c r="MG562" s="24"/>
      <c r="NM562" s="24"/>
    </row>
    <row r="563" spans="1:377" ht="15" thickBot="1">
      <c r="A563" s="1" t="str">
        <f t="shared" si="14"/>
        <v>Ekalita Oktavita AbubakarApril-2</v>
      </c>
      <c r="B563" s="12" t="str">
        <f t="shared" si="15"/>
        <v>AprilUpdating Direktori Perusahaan Konstruksi (UDP)</v>
      </c>
      <c r="C563" s="13" t="s">
        <v>132</v>
      </c>
      <c r="D563" s="14" t="s">
        <v>176</v>
      </c>
      <c r="E563" s="15" t="s">
        <v>194</v>
      </c>
      <c r="F563" s="15"/>
      <c r="G563" s="15">
        <f t="shared" si="13"/>
        <v>816000</v>
      </c>
      <c r="H563" s="16">
        <v>48000</v>
      </c>
      <c r="I563" s="14" t="s">
        <v>23</v>
      </c>
      <c r="J563" s="17">
        <v>17</v>
      </c>
      <c r="K563" s="74" t="s">
        <v>203</v>
      </c>
      <c r="L563" s="25">
        <v>45755</v>
      </c>
      <c r="M563" s="25">
        <v>45777</v>
      </c>
      <c r="N563" s="16" t="e">
        <f t="shared" ca="1" si="16"/>
        <v>#NAME?</v>
      </c>
      <c r="O563" s="19"/>
      <c r="P563" s="19"/>
      <c r="Q563" s="20"/>
      <c r="R563" s="21" t="str">
        <f t="array" ref="R563">VLOOKUP(C563,DB!A:D,2,FALSE)</f>
        <v>Kelurahan karame lingkungan 5</v>
      </c>
      <c r="S563" s="21" t="str">
        <f t="array" ref="S563">VLOOKUP(C563,DB!A:D,3,FALSE)</f>
        <v>abubakarekalita@gmail.com</v>
      </c>
      <c r="T563" s="22" t="s">
        <v>19</v>
      </c>
      <c r="U563" s="1" t="str">
        <f t="shared" si="17"/>
        <v>Ekalita Oktavita AbubakarApril</v>
      </c>
      <c r="V563" s="23">
        <f t="shared" si="12"/>
        <v>45777</v>
      </c>
      <c r="X563" s="26">
        <f>VLOOKUP(CONCATENATE(C563,D563),'Honor 2025'!A:D,4,FALSE)</f>
        <v>1014000</v>
      </c>
      <c r="Y563" s="24"/>
      <c r="BE563" s="24"/>
      <c r="CK563" s="24"/>
      <c r="DQ563" s="24"/>
      <c r="EW563" s="24"/>
      <c r="GC563" s="24"/>
      <c r="HI563" s="24"/>
      <c r="IO563" s="24"/>
      <c r="JU563" s="24"/>
      <c r="LA563" s="24"/>
      <c r="MG563" s="24"/>
      <c r="NM563" s="24"/>
    </row>
    <row r="564" spans="1:377" ht="15" thickBot="1">
      <c r="A564" s="1" t="str">
        <f t="shared" si="14"/>
        <v>David Christian Philip RugianApril-3</v>
      </c>
      <c r="B564" s="12" t="str">
        <f t="shared" si="15"/>
        <v>AprilUpdating Direktori Perusahaan Konstruksi (UDP)</v>
      </c>
      <c r="C564" s="13" t="s">
        <v>71</v>
      </c>
      <c r="D564" s="14" t="s">
        <v>176</v>
      </c>
      <c r="E564" s="15" t="s">
        <v>194</v>
      </c>
      <c r="F564" s="15"/>
      <c r="G564" s="15">
        <f t="shared" si="13"/>
        <v>768000</v>
      </c>
      <c r="H564" s="16">
        <v>48000</v>
      </c>
      <c r="I564" s="14" t="s">
        <v>23</v>
      </c>
      <c r="J564" s="17">
        <v>16</v>
      </c>
      <c r="K564" s="75" t="s">
        <v>203</v>
      </c>
      <c r="L564" s="25">
        <v>45755</v>
      </c>
      <c r="M564" s="25">
        <v>45777</v>
      </c>
      <c r="N564" s="16" t="e">
        <f t="shared" ca="1" si="16"/>
        <v>#NAME?</v>
      </c>
      <c r="O564" s="19"/>
      <c r="P564" s="19"/>
      <c r="Q564" s="20"/>
      <c r="R564" s="21" t="str">
        <f t="array" ref="R564">VLOOKUP(C564,DB!A:D,2,FALSE)</f>
        <v>Teling atas lingkungan 1</v>
      </c>
      <c r="S564" s="21" t="str">
        <f t="array" ref="S564">VLOOKUP(C564,DB!A:D,3,FALSE)</f>
        <v>davidphiliprg81@gmail.com</v>
      </c>
      <c r="T564" s="22" t="s">
        <v>19</v>
      </c>
      <c r="U564" s="1" t="str">
        <f t="shared" si="17"/>
        <v>David Christian Philip RugianApril</v>
      </c>
      <c r="V564" s="23">
        <f t="shared" si="12"/>
        <v>45777</v>
      </c>
      <c r="X564" s="26">
        <f>VLOOKUP(CONCATENATE(C564,D564),'Honor 2025'!A:D,4,FALSE)</f>
        <v>1516000</v>
      </c>
      <c r="Y564" s="24"/>
      <c r="BE564" s="24"/>
      <c r="CK564" s="24"/>
      <c r="DQ564" s="24"/>
      <c r="EW564" s="24"/>
      <c r="GC564" s="24"/>
      <c r="HI564" s="24"/>
      <c r="IO564" s="24"/>
      <c r="JU564" s="24"/>
      <c r="LA564" s="24"/>
      <c r="MG564" s="24"/>
      <c r="NM564" s="24"/>
    </row>
    <row r="565" spans="1:377" ht="15" thickBot="1">
      <c r="A565" s="1" t="str">
        <f t="shared" si="14"/>
        <v>SRI ANGRAINI HARTANTOApril-9</v>
      </c>
      <c r="B565" s="12" t="str">
        <f t="shared" si="15"/>
        <v>AprilUpdating Direktori Perusahaan Konstruksi (UDP)</v>
      </c>
      <c r="C565" s="13" t="s">
        <v>50</v>
      </c>
      <c r="D565" s="14" t="s">
        <v>176</v>
      </c>
      <c r="E565" s="15" t="s">
        <v>194</v>
      </c>
      <c r="F565" s="15"/>
      <c r="G565" s="15">
        <f t="shared" si="13"/>
        <v>816000</v>
      </c>
      <c r="H565" s="16">
        <v>48000</v>
      </c>
      <c r="I565" s="14" t="s">
        <v>23</v>
      </c>
      <c r="J565" s="17">
        <v>17</v>
      </c>
      <c r="K565" s="74" t="s">
        <v>203</v>
      </c>
      <c r="L565" s="25">
        <v>45755</v>
      </c>
      <c r="M565" s="25">
        <v>45777</v>
      </c>
      <c r="N565" s="16" t="e">
        <f t="shared" ca="1" si="16"/>
        <v>#NAME?</v>
      </c>
      <c r="O565" s="19"/>
      <c r="P565" s="19"/>
      <c r="Q565" s="20"/>
      <c r="R565" s="21" t="str">
        <f t="array" ref="R565">VLOOKUP(C565,DB!A:D,2,FALSE)</f>
        <v>JALAN 14 FEBUARY TELING ATAS LINGKUNGAN 3</v>
      </c>
      <c r="S565" s="21" t="str">
        <f t="array" ref="S565">VLOOKUP(C565,DB!A:D,3,FALSE)</f>
        <v>hartantosriangraini@gmail.com</v>
      </c>
      <c r="T565" s="22" t="s">
        <v>19</v>
      </c>
      <c r="U565" s="1" t="str">
        <f t="shared" si="17"/>
        <v>SRI ANGRAINI HARTANTOApril</v>
      </c>
      <c r="V565" s="23">
        <f t="shared" si="12"/>
        <v>45777</v>
      </c>
      <c r="X565" s="26">
        <f>VLOOKUP(CONCATENATE(C565,D565),'Honor 2025'!A:D,4,FALSE)</f>
        <v>2916000</v>
      </c>
      <c r="Y565" s="24"/>
      <c r="BE565" s="24"/>
      <c r="CK565" s="24"/>
      <c r="DQ565" s="24"/>
      <c r="EW565" s="24"/>
      <c r="GC565" s="24"/>
      <c r="HI565" s="24"/>
      <c r="IO565" s="24"/>
      <c r="JU565" s="24"/>
      <c r="LA565" s="24"/>
      <c r="MG565" s="24"/>
      <c r="NM565" s="24"/>
    </row>
    <row r="566" spans="1:377" ht="15" thickBot="1">
      <c r="A566" s="1" t="str">
        <f t="shared" si="14"/>
        <v>Sri MulyawatiApril-8</v>
      </c>
      <c r="B566" s="12" t="str">
        <f t="shared" si="15"/>
        <v>Rahadita Nur Haida, S.Tr.Stat.AprilSHKK</v>
      </c>
      <c r="C566" s="13" t="s">
        <v>51</v>
      </c>
      <c r="D566" s="14" t="s">
        <v>176</v>
      </c>
      <c r="E566" s="15" t="s">
        <v>61</v>
      </c>
      <c r="F566" s="15" t="s">
        <v>29</v>
      </c>
      <c r="G566" s="15">
        <f t="shared" si="13"/>
        <v>741000</v>
      </c>
      <c r="H566" s="16">
        <v>57000</v>
      </c>
      <c r="I566" s="14" t="s">
        <v>23</v>
      </c>
      <c r="J566" s="17">
        <v>13</v>
      </c>
      <c r="K566" s="75" t="s">
        <v>430</v>
      </c>
      <c r="L566" s="25">
        <v>45756</v>
      </c>
      <c r="M566" s="25">
        <v>45764</v>
      </c>
      <c r="N566" s="16" t="e">
        <f t="shared" ca="1" si="16"/>
        <v>#NAME?</v>
      </c>
      <c r="O566" s="19"/>
      <c r="P566" s="19"/>
      <c r="Q566" s="20"/>
      <c r="R566" s="21" t="str">
        <f t="array" ref="R566">VLOOKUP(C566,DB!A:D,2,FALSE)</f>
        <v>Jl Wiratama no 4 lingkungan 7</v>
      </c>
      <c r="S566" s="21" t="str">
        <f t="array" ref="S566">VLOOKUP(C566,DB!A:D,3,FALSE)</f>
        <v>mulyawatisrie75@gmail.com</v>
      </c>
      <c r="T566" s="22" t="s">
        <v>19</v>
      </c>
      <c r="U566" s="1" t="str">
        <f t="shared" si="17"/>
        <v>Sri MulyawatiApril</v>
      </c>
      <c r="V566" s="23">
        <f t="shared" si="12"/>
        <v>45764</v>
      </c>
      <c r="X566" s="26">
        <f>VLOOKUP(CONCATENATE(C566,D566),'Honor 2025'!A:D,4,FALSE)</f>
        <v>3072000</v>
      </c>
      <c r="Y566" s="24"/>
      <c r="BE566" s="24"/>
      <c r="CK566" s="24"/>
      <c r="DQ566" s="24"/>
      <c r="EW566" s="24"/>
      <c r="GC566" s="24"/>
      <c r="HI566" s="24"/>
      <c r="IO566" s="24"/>
      <c r="JU566" s="24"/>
      <c r="LA566" s="24"/>
      <c r="MG566" s="24"/>
      <c r="NM566" s="24"/>
    </row>
    <row r="567" spans="1:377" ht="15" thickBot="1">
      <c r="A567" s="1" t="str">
        <f t="shared" si="14"/>
        <v>Alvani Bregina NgongoloyApril-2</v>
      </c>
      <c r="B567" s="12" t="str">
        <f t="shared" si="15"/>
        <v>Rahadita Nur Haida, S.Tr.Stat.AprilSHKK</v>
      </c>
      <c r="C567" s="13" t="s">
        <v>26</v>
      </c>
      <c r="D567" s="14" t="s">
        <v>176</v>
      </c>
      <c r="E567" s="15" t="s">
        <v>61</v>
      </c>
      <c r="F567" s="15" t="s">
        <v>29</v>
      </c>
      <c r="G567" s="15">
        <f t="shared" si="13"/>
        <v>798000</v>
      </c>
      <c r="H567" s="16">
        <v>57000</v>
      </c>
      <c r="I567" s="14" t="s">
        <v>23</v>
      </c>
      <c r="J567" s="17">
        <v>14</v>
      </c>
      <c r="K567" s="74" t="s">
        <v>430</v>
      </c>
      <c r="L567" s="25">
        <v>45756</v>
      </c>
      <c r="M567" s="25">
        <v>45764</v>
      </c>
      <c r="N567" s="16" t="e">
        <f t="shared" ca="1" si="16"/>
        <v>#NAME?</v>
      </c>
      <c r="O567" s="19"/>
      <c r="P567" s="19"/>
      <c r="Q567" s="20"/>
      <c r="R567" s="21" t="str">
        <f t="array" ref="R567">VLOOKUP(C567,DB!A:D,2,FALSE)</f>
        <v>Kelurahan Ranotana Weru Lingkunan 3</v>
      </c>
      <c r="S567" s="21" t="str">
        <f t="array" ref="S567">VLOOKUP(C567,DB!A:D,3,FALSE)</f>
        <v>Figliogina05@gmail.com</v>
      </c>
      <c r="T567" s="22" t="s">
        <v>19</v>
      </c>
      <c r="U567" s="1" t="str">
        <f t="shared" si="17"/>
        <v>Alvani Bregina NgongoloyApril</v>
      </c>
      <c r="V567" s="23">
        <f t="shared" si="12"/>
        <v>45764</v>
      </c>
      <c r="X567" s="26">
        <f>VLOOKUP(CONCATENATE(C567,D567),'Honor 2025'!A:D,4,FALSE)</f>
        <v>1524000</v>
      </c>
      <c r="Y567" s="24"/>
      <c r="BE567" s="24"/>
      <c r="CK567" s="24"/>
      <c r="DQ567" s="24"/>
      <c r="EW567" s="24"/>
      <c r="GC567" s="24"/>
      <c r="HI567" s="24"/>
      <c r="IO567" s="24"/>
      <c r="JU567" s="24"/>
      <c r="LA567" s="24"/>
      <c r="MG567" s="24"/>
      <c r="NM567" s="24"/>
    </row>
    <row r="568" spans="1:377" ht="15" thickBot="1">
      <c r="A568" s="1" t="str">
        <f t="shared" si="14"/>
        <v>Maria Francisca MaunMei-1</v>
      </c>
      <c r="B568" s="12" t="str">
        <f t="shared" si="15"/>
        <v>Maskhur Solikhudin, S.Tr.Stat.MeiSurvei Khusus Neraca Produksi</v>
      </c>
      <c r="C568" s="13" t="s">
        <v>62</v>
      </c>
      <c r="D568" s="14" t="s">
        <v>195</v>
      </c>
      <c r="E568" s="15" t="s">
        <v>196</v>
      </c>
      <c r="F568" s="15" t="s">
        <v>64</v>
      </c>
      <c r="G568" s="15">
        <f t="shared" si="13"/>
        <v>660000</v>
      </c>
      <c r="H568" s="16">
        <v>66000</v>
      </c>
      <c r="I568" s="14" t="s">
        <v>23</v>
      </c>
      <c r="J568" s="17">
        <v>10</v>
      </c>
      <c r="K568" s="75" t="s">
        <v>401</v>
      </c>
      <c r="L568" s="25">
        <v>45789</v>
      </c>
      <c r="M568" s="25">
        <v>45807</v>
      </c>
      <c r="N568" s="16" t="e">
        <f t="shared" ca="1" si="16"/>
        <v>#NAME?</v>
      </c>
      <c r="O568" s="19"/>
      <c r="P568" s="19"/>
      <c r="Q568" s="20"/>
      <c r="R568" s="21" t="str">
        <f t="array" ref="R568">VLOOKUP(C568,DB!A:D,2,FALSE)</f>
        <v>buha lingkungan 6</v>
      </c>
      <c r="S568" s="21" t="str">
        <f t="array" ref="S568">VLOOKUP(C568,DB!A:D,3,FALSE)</f>
        <v>mariamaun67@gmail.com</v>
      </c>
      <c r="T568" s="22" t="s">
        <v>19</v>
      </c>
      <c r="U568" s="1" t="str">
        <f t="shared" si="17"/>
        <v>Maria Francisca MaunMei</v>
      </c>
      <c r="V568" s="23">
        <f t="shared" si="12"/>
        <v>45807</v>
      </c>
      <c r="X568" s="26">
        <f>VLOOKUP(CONCATENATE(C568,D568),'Honor 2025'!A:D,4,FALSE)</f>
        <v>660000</v>
      </c>
      <c r="Y568" s="24"/>
      <c r="BE568" s="24"/>
      <c r="CK568" s="24"/>
      <c r="DQ568" s="24"/>
      <c r="EW568" s="24"/>
      <c r="GC568" s="24"/>
      <c r="HI568" s="24"/>
      <c r="IO568" s="24"/>
      <c r="JU568" s="24"/>
      <c r="LA568" s="24"/>
      <c r="MG568" s="24"/>
      <c r="NM568" s="24"/>
    </row>
    <row r="569" spans="1:377" ht="15" thickBot="1">
      <c r="A569" s="1" t="str">
        <f t="shared" si="14"/>
        <v>Pingkan Winda SarayarMei-1</v>
      </c>
      <c r="B569" s="12" t="str">
        <f t="shared" si="15"/>
        <v>Maskhur Solikhudin, S.Tr.Stat.MeiSurvei Khusus Neraca Produksi</v>
      </c>
      <c r="C569" s="13" t="s">
        <v>65</v>
      </c>
      <c r="D569" s="14" t="s">
        <v>195</v>
      </c>
      <c r="E569" s="15" t="s">
        <v>196</v>
      </c>
      <c r="F569" s="15" t="s">
        <v>64</v>
      </c>
      <c r="G569" s="15">
        <f t="shared" si="13"/>
        <v>660000</v>
      </c>
      <c r="H569" s="16">
        <v>66000</v>
      </c>
      <c r="I569" s="14" t="s">
        <v>23</v>
      </c>
      <c r="J569" s="17">
        <v>10</v>
      </c>
      <c r="K569" s="74" t="s">
        <v>401</v>
      </c>
      <c r="L569" s="25">
        <v>45789</v>
      </c>
      <c r="M569" s="25">
        <v>45807</v>
      </c>
      <c r="N569" s="16" t="e">
        <f t="shared" ca="1" si="16"/>
        <v>#NAME?</v>
      </c>
      <c r="O569" s="19"/>
      <c r="P569" s="19"/>
      <c r="Q569" s="20"/>
      <c r="R569" s="21" t="str">
        <f t="array" ref="R569">VLOOKUP(C569,DB!A:D,2,FALSE)</f>
        <v>Perum Camar Buha Lingk.7</v>
      </c>
      <c r="S569" s="21" t="str">
        <f t="array" ref="S569">VLOOKUP(C569,DB!A:D,3,FALSE)</f>
        <v>windasarayar@gmail.com</v>
      </c>
      <c r="T569" s="22" t="s">
        <v>19</v>
      </c>
      <c r="U569" s="1" t="str">
        <f t="shared" si="17"/>
        <v>Pingkan Winda SarayarMei</v>
      </c>
      <c r="V569" s="23">
        <f t="shared" si="12"/>
        <v>45807</v>
      </c>
      <c r="X569" s="26">
        <f>VLOOKUP(CONCATENATE(C569,D569),'Honor 2025'!A:D,4,FALSE)</f>
        <v>660000</v>
      </c>
      <c r="Y569" s="24"/>
      <c r="BE569" s="24"/>
      <c r="CK569" s="24"/>
      <c r="DQ569" s="24"/>
      <c r="EW569" s="24"/>
      <c r="GC569" s="24"/>
      <c r="HI569" s="24"/>
      <c r="IO569" s="24"/>
      <c r="JU569" s="24"/>
      <c r="LA569" s="24"/>
      <c r="MG569" s="24"/>
      <c r="NM569" s="24"/>
    </row>
    <row r="570" spans="1:377" ht="15" thickBot="1">
      <c r="A570" s="1" t="str">
        <f t="shared" si="14"/>
        <v>Prisila kristiani pangemananMei-1</v>
      </c>
      <c r="B570" s="12" t="str">
        <f t="shared" si="15"/>
        <v>Maskhur Solikhudin, S.Tr.Stat.MeiSurvei Khusus Neraca Produksi</v>
      </c>
      <c r="C570" s="13" t="s">
        <v>74</v>
      </c>
      <c r="D570" s="14" t="s">
        <v>195</v>
      </c>
      <c r="E570" s="15" t="s">
        <v>196</v>
      </c>
      <c r="F570" s="15" t="s">
        <v>64</v>
      </c>
      <c r="G570" s="15">
        <f t="shared" si="13"/>
        <v>660000</v>
      </c>
      <c r="H570" s="16">
        <v>66000</v>
      </c>
      <c r="I570" s="14" t="s">
        <v>23</v>
      </c>
      <c r="J570" s="17">
        <v>10</v>
      </c>
      <c r="K570" s="75" t="s">
        <v>401</v>
      </c>
      <c r="L570" s="25">
        <v>45789</v>
      </c>
      <c r="M570" s="25">
        <v>45807</v>
      </c>
      <c r="N570" s="16" t="e">
        <f t="shared" ca="1" si="16"/>
        <v>#NAME?</v>
      </c>
      <c r="O570" s="19"/>
      <c r="P570" s="19"/>
      <c r="Q570" s="20"/>
      <c r="R570" s="21" t="str">
        <f t="array" ref="R570">VLOOKUP(C570,DB!A:D,2,FALSE)</f>
        <v>Jalan samratulangi 18 no 5</v>
      </c>
      <c r="S570" s="21" t="str">
        <f t="array" ref="S570">VLOOKUP(C570,DB!A:D,3,FALSE)</f>
        <v>prisilakristianipangemanan@gmail.com</v>
      </c>
      <c r="T570" s="22" t="s">
        <v>19</v>
      </c>
      <c r="U570" s="1" t="str">
        <f t="shared" si="17"/>
        <v>Prisila kristiani pangemananMei</v>
      </c>
      <c r="V570" s="23">
        <f t="shared" si="12"/>
        <v>45807</v>
      </c>
      <c r="X570" s="26">
        <f>VLOOKUP(CONCATENATE(C570,D570),'Honor 2025'!A:D,4,FALSE)</f>
        <v>660000</v>
      </c>
      <c r="Y570" s="24"/>
      <c r="BE570" s="24"/>
      <c r="CK570" s="24"/>
      <c r="DQ570" s="24"/>
      <c r="EW570" s="24"/>
      <c r="GC570" s="24"/>
      <c r="HI570" s="24"/>
      <c r="IO570" s="24"/>
      <c r="JU570" s="24"/>
      <c r="LA570" s="24"/>
      <c r="MG570" s="24"/>
      <c r="NM570" s="24"/>
    </row>
    <row r="571" spans="1:377" ht="15" thickBot="1">
      <c r="A571" s="1" t="str">
        <f t="shared" si="14"/>
        <v>Adriana TandajuMei-1</v>
      </c>
      <c r="B571" s="12" t="str">
        <f t="shared" si="15"/>
        <v>Nik'mahMeiSurvei Khusus Neraca Produksi</v>
      </c>
      <c r="C571" s="13" t="s">
        <v>36</v>
      </c>
      <c r="D571" s="14" t="s">
        <v>195</v>
      </c>
      <c r="E571" s="15" t="s">
        <v>196</v>
      </c>
      <c r="F571" s="15" t="s">
        <v>85</v>
      </c>
      <c r="G571" s="15">
        <f t="shared" si="13"/>
        <v>660000</v>
      </c>
      <c r="H571" s="16">
        <v>66000</v>
      </c>
      <c r="I571" s="14" t="s">
        <v>23</v>
      </c>
      <c r="J571" s="17">
        <v>10</v>
      </c>
      <c r="K571" s="74" t="s">
        <v>401</v>
      </c>
      <c r="L571" s="25">
        <v>45789</v>
      </c>
      <c r="M571" s="25">
        <v>45807</v>
      </c>
      <c r="N571" s="16" t="e">
        <f t="shared" ca="1" si="16"/>
        <v>#NAME?</v>
      </c>
      <c r="O571" s="19"/>
      <c r="P571" s="19"/>
      <c r="Q571" s="20"/>
      <c r="R571" s="21" t="str">
        <f t="array" ref="R571">VLOOKUP(C571,DB!A:D,2,FALSE)</f>
        <v>JL.PRAMUKA NO.29</v>
      </c>
      <c r="S571" s="21" t="str">
        <f t="array" ref="S571">VLOOKUP(C571,DB!A:D,3,FALSE)</f>
        <v>annetandayu553@gmail.com</v>
      </c>
      <c r="T571" s="22" t="s">
        <v>19</v>
      </c>
      <c r="U571" s="1" t="str">
        <f t="shared" si="17"/>
        <v>Adriana TandajuMei</v>
      </c>
      <c r="V571" s="23">
        <f t="shared" si="12"/>
        <v>45807</v>
      </c>
      <c r="X571" s="26">
        <f>VLOOKUP(CONCATENATE(C571,D571),'Honor 2025'!A:D,4,FALSE)</f>
        <v>2609000</v>
      </c>
      <c r="Y571" s="24"/>
      <c r="BE571" s="24"/>
      <c r="CK571" s="24"/>
      <c r="DQ571" s="24"/>
      <c r="EW571" s="24"/>
      <c r="GC571" s="24"/>
      <c r="HI571" s="24"/>
      <c r="IO571" s="24"/>
      <c r="JU571" s="24"/>
      <c r="LA571" s="24"/>
      <c r="MG571" s="24"/>
      <c r="NM571" s="24"/>
    </row>
    <row r="572" spans="1:377" ht="15" thickBot="1">
      <c r="A572" s="1" t="str">
        <f t="shared" si="14"/>
        <v>NANCY CINTHYA PANGEMANANMei-1</v>
      </c>
      <c r="B572" s="12" t="str">
        <f t="shared" si="15"/>
        <v>Nik'mahMeiSurvei Khusus Neraca Produksi</v>
      </c>
      <c r="C572" s="13" t="s">
        <v>183</v>
      </c>
      <c r="D572" s="14" t="s">
        <v>195</v>
      </c>
      <c r="E572" s="15" t="s">
        <v>196</v>
      </c>
      <c r="F572" s="15" t="s">
        <v>85</v>
      </c>
      <c r="G572" s="15">
        <f t="shared" si="13"/>
        <v>660000</v>
      </c>
      <c r="H572" s="16">
        <v>66000</v>
      </c>
      <c r="I572" s="14" t="s">
        <v>23</v>
      </c>
      <c r="J572" s="17">
        <v>10</v>
      </c>
      <c r="K572" s="75" t="s">
        <v>401</v>
      </c>
      <c r="L572" s="25">
        <v>45789</v>
      </c>
      <c r="M572" s="25">
        <v>45807</v>
      </c>
      <c r="N572" s="16" t="e">
        <f t="shared" ca="1" si="16"/>
        <v>#NAME?</v>
      </c>
      <c r="O572" s="19"/>
      <c r="P572" s="19"/>
      <c r="Q572" s="20"/>
      <c r="R572" s="21" t="str">
        <f t="array" ref="R572">VLOOKUP(C572,DB!A:D,2,FALSE)</f>
        <v>Perumahan Wenang Permai 2 Blok K-7</v>
      </c>
      <c r="S572" s="21" t="str">
        <f t="array" ref="S572">VLOOKUP(C572,DB!A:D,3,FALSE)</f>
        <v>nancynthya@gmail.com</v>
      </c>
      <c r="T572" s="22" t="s">
        <v>19</v>
      </c>
      <c r="U572" s="1" t="str">
        <f t="shared" si="17"/>
        <v>NANCY CINTHYA PANGEMANANMei</v>
      </c>
      <c r="V572" s="23">
        <f t="shared" ref="V572:V826" si="18">IF(M572="",_xludf.SWITCH(D572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572)</f>
        <v>45807</v>
      </c>
      <c r="X572" s="26">
        <f>VLOOKUP(CONCATENATE(C572,D572),'Honor 2025'!A:D,4,FALSE)</f>
        <v>660000</v>
      </c>
      <c r="Y572" s="24"/>
      <c r="BE572" s="24"/>
      <c r="CK572" s="24"/>
      <c r="DQ572" s="24"/>
      <c r="EW572" s="24"/>
      <c r="GC572" s="24"/>
      <c r="HI572" s="24"/>
      <c r="IO572" s="24"/>
      <c r="JU572" s="24"/>
      <c r="LA572" s="24"/>
      <c r="MG572" s="24"/>
      <c r="NM572" s="24"/>
    </row>
    <row r="573" spans="1:377" ht="15" thickBot="1">
      <c r="A573" s="1" t="str">
        <f t="shared" si="14"/>
        <v>Roy MakalewMei-1</v>
      </c>
      <c r="B573" s="12" t="str">
        <f t="shared" si="15"/>
        <v>MeiSurvei Khusus Neraca Produksi</v>
      </c>
      <c r="C573" s="13" t="s">
        <v>44</v>
      </c>
      <c r="D573" s="14" t="s">
        <v>195</v>
      </c>
      <c r="E573" s="15" t="s">
        <v>196</v>
      </c>
      <c r="F573" s="15"/>
      <c r="G573" s="15">
        <f t="shared" si="13"/>
        <v>726000</v>
      </c>
      <c r="H573" s="16">
        <v>66000</v>
      </c>
      <c r="I573" s="14" t="s">
        <v>23</v>
      </c>
      <c r="J573" s="17">
        <v>11</v>
      </c>
      <c r="K573" s="74" t="s">
        <v>401</v>
      </c>
      <c r="L573" s="25">
        <v>45789</v>
      </c>
      <c r="M573" s="25">
        <v>45807</v>
      </c>
      <c r="N573" s="16" t="e">
        <f t="shared" ca="1" si="16"/>
        <v>#NAME?</v>
      </c>
      <c r="O573" s="19"/>
      <c r="P573" s="19"/>
      <c r="Q573" s="20"/>
      <c r="R573" s="21" t="str">
        <f t="array" ref="R573">VLOOKUP(C573,DB!A:D,2,FALSE)</f>
        <v>Jalan Kleak 77, no 58</v>
      </c>
      <c r="S573" s="21" t="str">
        <f t="array" ref="S573">VLOOKUP(C573,DB!A:D,3,FALSE)</f>
        <v>roymakalew2511@gmail.com</v>
      </c>
      <c r="T573" s="22" t="s">
        <v>19</v>
      </c>
      <c r="U573" s="1" t="str">
        <f t="shared" si="17"/>
        <v>Roy MakalewMei</v>
      </c>
      <c r="V573" s="23">
        <f t="shared" si="18"/>
        <v>45807</v>
      </c>
      <c r="X573" s="26">
        <f>VLOOKUP(CONCATENATE(C573,D573),'Honor 2025'!A:D,4,FALSE)</f>
        <v>2262000</v>
      </c>
      <c r="Y573" s="24"/>
      <c r="BE573" s="24"/>
      <c r="CK573" s="24"/>
      <c r="DQ573" s="24"/>
      <c r="EW573" s="24"/>
      <c r="GC573" s="24"/>
      <c r="HI573" s="24"/>
      <c r="IO573" s="24"/>
      <c r="JU573" s="24"/>
      <c r="LA573" s="24"/>
      <c r="MG573" s="24"/>
      <c r="NM573" s="24"/>
    </row>
    <row r="574" spans="1:377" ht="15" thickBot="1">
      <c r="A574" s="1" t="str">
        <f t="shared" si="14"/>
        <v>SRI ANGRAINI HARTANTOMei-1</v>
      </c>
      <c r="B574" s="12" t="str">
        <f t="shared" si="15"/>
        <v>MeiSurvei Khusus Neraca Produksi</v>
      </c>
      <c r="C574" s="13" t="s">
        <v>50</v>
      </c>
      <c r="D574" s="14" t="s">
        <v>195</v>
      </c>
      <c r="E574" s="15" t="s">
        <v>196</v>
      </c>
      <c r="F574" s="15"/>
      <c r="G574" s="15">
        <f t="shared" si="13"/>
        <v>726000</v>
      </c>
      <c r="H574" s="16">
        <v>66000</v>
      </c>
      <c r="I574" s="14" t="s">
        <v>23</v>
      </c>
      <c r="J574" s="17">
        <v>11</v>
      </c>
      <c r="K574" s="75" t="s">
        <v>401</v>
      </c>
      <c r="L574" s="25">
        <v>45789</v>
      </c>
      <c r="M574" s="25">
        <v>45807</v>
      </c>
      <c r="N574" s="16" t="e">
        <f t="shared" ca="1" si="16"/>
        <v>#NAME?</v>
      </c>
      <c r="O574" s="19"/>
      <c r="P574" s="19"/>
      <c r="Q574" s="20"/>
      <c r="R574" s="21" t="str">
        <f t="array" ref="R574">VLOOKUP(C574,DB!A:D,2,FALSE)</f>
        <v>JALAN 14 FEBUARY TELING ATAS LINGKUNGAN 3</v>
      </c>
      <c r="S574" s="21" t="str">
        <f t="array" ref="S574">VLOOKUP(C574,DB!A:D,3,FALSE)</f>
        <v>hartantosriangraini@gmail.com</v>
      </c>
      <c r="T574" s="22" t="s">
        <v>19</v>
      </c>
      <c r="U574" s="1" t="str">
        <f t="shared" si="17"/>
        <v>SRI ANGRAINI HARTANTOMei</v>
      </c>
      <c r="V574" s="23">
        <f t="shared" si="18"/>
        <v>45807</v>
      </c>
      <c r="X574" s="26">
        <f>VLOOKUP(CONCATENATE(C574,D574),'Honor 2025'!A:D,4,FALSE)</f>
        <v>2694000</v>
      </c>
      <c r="Y574" s="24"/>
      <c r="BE574" s="24"/>
      <c r="CK574" s="24"/>
      <c r="DQ574" s="24"/>
      <c r="EW574" s="24"/>
      <c r="GC574" s="24"/>
      <c r="HI574" s="24"/>
      <c r="IO574" s="24"/>
      <c r="JU574" s="24"/>
      <c r="LA574" s="24"/>
      <c r="MG574" s="24"/>
      <c r="NM574" s="24"/>
    </row>
    <row r="575" spans="1:377" ht="15" thickBot="1">
      <c r="A575" s="1" t="str">
        <f t="shared" si="14"/>
        <v>Marian sonia poliiMei-1</v>
      </c>
      <c r="B575" s="12" t="str">
        <f t="shared" si="15"/>
        <v>Nik'mahMeiSurvei Khusus Neraca Produksi</v>
      </c>
      <c r="C575" s="13" t="s">
        <v>67</v>
      </c>
      <c r="D575" s="14" t="s">
        <v>195</v>
      </c>
      <c r="E575" s="15" t="s">
        <v>196</v>
      </c>
      <c r="F575" s="15" t="s">
        <v>85</v>
      </c>
      <c r="G575" s="15">
        <f t="shared" si="13"/>
        <v>726000</v>
      </c>
      <c r="H575" s="16">
        <v>66000</v>
      </c>
      <c r="I575" s="14" t="s">
        <v>23</v>
      </c>
      <c r="J575" s="17">
        <v>11</v>
      </c>
      <c r="K575" s="74" t="s">
        <v>401</v>
      </c>
      <c r="L575" s="25">
        <v>45789</v>
      </c>
      <c r="M575" s="25">
        <v>45807</v>
      </c>
      <c r="N575" s="16" t="e">
        <f t="shared" ca="1" si="16"/>
        <v>#NAME?</v>
      </c>
      <c r="O575" s="19"/>
      <c r="P575" s="19"/>
      <c r="Q575" s="20"/>
      <c r="R575" s="21" t="str">
        <f t="array" ref="R575">VLOOKUP(C575,DB!A:D,2,FALSE)</f>
        <v>Jalan camar iv no 103</v>
      </c>
      <c r="S575" s="21" t="str">
        <f t="array" ref="S575">VLOOKUP(C575,DB!A:D,3,FALSE)</f>
        <v>marianpolii7@gmail.com</v>
      </c>
      <c r="T575" s="22" t="s">
        <v>19</v>
      </c>
      <c r="U575" s="1" t="str">
        <f t="shared" si="17"/>
        <v>Marian sonia poliiMei</v>
      </c>
      <c r="V575" s="23">
        <f t="shared" si="18"/>
        <v>45807</v>
      </c>
      <c r="X575" s="26">
        <f>VLOOKUP(CONCATENATE(C575,D575),'Honor 2025'!A:D,4,FALSE)</f>
        <v>726000</v>
      </c>
      <c r="Y575" s="24"/>
      <c r="BE575" s="24"/>
      <c r="CK575" s="24"/>
      <c r="DQ575" s="24"/>
      <c r="EW575" s="24"/>
      <c r="GC575" s="24"/>
      <c r="HI575" s="24"/>
      <c r="IO575" s="24"/>
      <c r="JU575" s="24"/>
      <c r="LA575" s="24"/>
      <c r="MG575" s="24"/>
      <c r="NM575" s="24"/>
    </row>
    <row r="576" spans="1:377" ht="15" thickBot="1">
      <c r="A576" s="1" t="str">
        <f t="shared" si="14"/>
        <v>Alvani Bregina NgongoloyMei-1</v>
      </c>
      <c r="B576" s="12" t="str">
        <f t="shared" si="15"/>
        <v>Rahadita Nur Haida, S.Tr.Stat.MeiVHTS</v>
      </c>
      <c r="C576" s="33" t="s">
        <v>26</v>
      </c>
      <c r="D576" s="14" t="s">
        <v>195</v>
      </c>
      <c r="E576" s="15" t="s">
        <v>27</v>
      </c>
      <c r="F576" s="15" t="s">
        <v>29</v>
      </c>
      <c r="G576" s="15">
        <f t="shared" si="13"/>
        <v>726000</v>
      </c>
      <c r="H576" s="16">
        <v>66000</v>
      </c>
      <c r="I576" s="14" t="s">
        <v>23</v>
      </c>
      <c r="J576" s="17">
        <v>11</v>
      </c>
      <c r="K576" s="75" t="s">
        <v>579</v>
      </c>
      <c r="L576" s="45">
        <v>45779</v>
      </c>
      <c r="M576" s="45">
        <v>45797</v>
      </c>
      <c r="N576" s="16" t="e">
        <f t="shared" ca="1" si="16"/>
        <v>#NAME?</v>
      </c>
      <c r="O576" s="19"/>
      <c r="P576" s="19"/>
      <c r="Q576" s="20"/>
      <c r="R576" s="21" t="str">
        <f t="array" ref="R576">VLOOKUP(C576,DB!A:D,2,FALSE)</f>
        <v>Kelurahan Ranotana Weru Lingkunan 3</v>
      </c>
      <c r="S576" s="21" t="str">
        <f t="array" ref="S576">VLOOKUP(C576,DB!A:D,3,FALSE)</f>
        <v>Figliogina05@gmail.com</v>
      </c>
      <c r="T576" s="22" t="s">
        <v>19</v>
      </c>
      <c r="U576" s="1" t="str">
        <f t="shared" si="17"/>
        <v>Alvani Bregina NgongoloyMei</v>
      </c>
      <c r="V576" s="23">
        <f t="shared" si="18"/>
        <v>45797</v>
      </c>
      <c r="X576" s="26">
        <f>VLOOKUP(CONCATENATE(C576,D576),'Honor 2025'!A:D,4,FALSE)</f>
        <v>1386000</v>
      </c>
      <c r="Y576" s="24"/>
      <c r="BE576" s="24"/>
      <c r="CK576" s="24"/>
      <c r="DQ576" s="24"/>
      <c r="EW576" s="24"/>
      <c r="GC576" s="24"/>
      <c r="HI576" s="24"/>
      <c r="IO576" s="24"/>
      <c r="JU576" s="24"/>
      <c r="LA576" s="24"/>
      <c r="MG576" s="24"/>
      <c r="NM576" s="24"/>
    </row>
    <row r="577" spans="1:377" ht="15" thickBot="1">
      <c r="A577" s="1" t="str">
        <f t="shared" si="14"/>
        <v>Esther Angle SepangMei-1</v>
      </c>
      <c r="B577" s="12" t="str">
        <f t="shared" si="15"/>
        <v>Ricky, A.MdMeiVHTS</v>
      </c>
      <c r="C577" s="40" t="s">
        <v>30</v>
      </c>
      <c r="D577" s="14" t="s">
        <v>195</v>
      </c>
      <c r="E577" s="15" t="s">
        <v>27</v>
      </c>
      <c r="F577" s="27" t="s">
        <v>197</v>
      </c>
      <c r="G577" s="15">
        <f t="shared" si="13"/>
        <v>726000</v>
      </c>
      <c r="H577" s="16">
        <v>66000</v>
      </c>
      <c r="I577" s="14" t="s">
        <v>23</v>
      </c>
      <c r="J577" s="17">
        <v>11</v>
      </c>
      <c r="K577" s="74" t="s">
        <v>579</v>
      </c>
      <c r="L577" s="45">
        <v>45779</v>
      </c>
      <c r="M577" s="45">
        <v>45797</v>
      </c>
      <c r="N577" s="16" t="e">
        <f t="shared" ca="1" si="16"/>
        <v>#NAME?</v>
      </c>
      <c r="O577" s="19"/>
      <c r="P577" s="19"/>
      <c r="Q577" s="20"/>
      <c r="R577" s="21" t="str">
        <f t="array" ref="R577">VLOOKUP(C577,DB!A:D,2,FALSE)</f>
        <v>Bumi Nyiur Lingkungan 2</v>
      </c>
      <c r="S577" s="21" t="str">
        <f t="array" ref="S577">VLOOKUP(C577,DB!A:D,3,FALSE)</f>
        <v>esthersepang24@gmail.com</v>
      </c>
      <c r="T577" s="22" t="s">
        <v>19</v>
      </c>
      <c r="U577" s="1" t="str">
        <f t="shared" si="17"/>
        <v>Esther Angle SepangMei</v>
      </c>
      <c r="V577" s="23">
        <f t="shared" si="18"/>
        <v>45797</v>
      </c>
      <c r="X577" s="26">
        <f>VLOOKUP(CONCATENATE(C577,D577),'Honor 2025'!A:D,4,FALSE)</f>
        <v>1320000</v>
      </c>
      <c r="Y577" s="24"/>
      <c r="BE577" s="24"/>
      <c r="CK577" s="24"/>
      <c r="DQ577" s="24"/>
      <c r="EW577" s="24"/>
      <c r="GC577" s="24"/>
      <c r="HI577" s="24"/>
      <c r="IO577" s="24"/>
      <c r="JU577" s="24"/>
      <c r="LA577" s="24"/>
      <c r="MG577" s="24"/>
      <c r="NM577" s="24"/>
    </row>
    <row r="578" spans="1:377" ht="15" thickBot="1">
      <c r="A578" s="1" t="str">
        <f t="shared" si="14"/>
        <v>Djurnia TumalotoMei-1</v>
      </c>
      <c r="B578" s="12" t="str">
        <f t="shared" si="15"/>
        <v>Nik'mahMeiVHTS</v>
      </c>
      <c r="C578" s="33" t="s">
        <v>131</v>
      </c>
      <c r="D578" s="14" t="s">
        <v>195</v>
      </c>
      <c r="E578" s="15" t="s">
        <v>27</v>
      </c>
      <c r="F578" s="15" t="s">
        <v>85</v>
      </c>
      <c r="G578" s="15">
        <f t="shared" si="13"/>
        <v>660000</v>
      </c>
      <c r="H578" s="16">
        <v>66000</v>
      </c>
      <c r="I578" s="14" t="s">
        <v>23</v>
      </c>
      <c r="J578" s="17">
        <v>10</v>
      </c>
      <c r="K578" s="75" t="s">
        <v>579</v>
      </c>
      <c r="L578" s="45">
        <v>45779</v>
      </c>
      <c r="M578" s="45">
        <v>45797</v>
      </c>
      <c r="N578" s="16" t="e">
        <f t="shared" ca="1" si="16"/>
        <v>#NAME?</v>
      </c>
      <c r="O578" s="19"/>
      <c r="P578" s="19"/>
      <c r="Q578" s="20"/>
      <c r="R578" s="21" t="str">
        <f t="array" ref="R578">VLOOKUP(C578,DB!A:D,2,FALSE)</f>
        <v>Karame lingkungan 5</v>
      </c>
      <c r="S578" s="21" t="str">
        <f t="array" ref="S578">VLOOKUP(C578,DB!A:D,3,FALSE)</f>
        <v>djurniatumaloto@gmail.com</v>
      </c>
      <c r="T578" s="22" t="s">
        <v>19</v>
      </c>
      <c r="U578" s="1" t="str">
        <f t="shared" si="17"/>
        <v>Djurnia TumalotoMei</v>
      </c>
      <c r="V578" s="23">
        <f t="shared" si="18"/>
        <v>45797</v>
      </c>
      <c r="X578" s="26">
        <f>VLOOKUP(CONCATENATE(C578,D578),'Honor 2025'!A:D,4,FALSE)</f>
        <v>660000</v>
      </c>
      <c r="Y578" s="24"/>
      <c r="BE578" s="24"/>
      <c r="CK578" s="24"/>
      <c r="DQ578" s="24"/>
      <c r="EW578" s="24"/>
      <c r="GC578" s="24"/>
      <c r="HI578" s="24"/>
      <c r="IO578" s="24"/>
      <c r="JU578" s="24"/>
      <c r="LA578" s="24"/>
      <c r="MG578" s="24"/>
      <c r="NM578" s="24"/>
    </row>
    <row r="579" spans="1:377" ht="15" thickBot="1">
      <c r="A579" s="1" t="str">
        <f t="shared" si="14"/>
        <v>Lesti Natalia SumangkutMei-1</v>
      </c>
      <c r="B579" s="12" t="str">
        <f t="shared" si="15"/>
        <v>Ricky, A.MdMeiVHTS</v>
      </c>
      <c r="C579" s="40" t="s">
        <v>175</v>
      </c>
      <c r="D579" s="14" t="s">
        <v>195</v>
      </c>
      <c r="E579" s="15" t="s">
        <v>27</v>
      </c>
      <c r="F579" s="27" t="s">
        <v>198</v>
      </c>
      <c r="G579" s="15">
        <f t="shared" si="13"/>
        <v>660000</v>
      </c>
      <c r="H579" s="16">
        <v>66000</v>
      </c>
      <c r="I579" s="14" t="s">
        <v>23</v>
      </c>
      <c r="J579" s="17">
        <v>10</v>
      </c>
      <c r="K579" s="74" t="s">
        <v>579</v>
      </c>
      <c r="L579" s="45">
        <v>45779</v>
      </c>
      <c r="M579" s="45">
        <v>45797</v>
      </c>
      <c r="N579" s="16" t="e">
        <f t="shared" ca="1" si="16"/>
        <v>#NAME?</v>
      </c>
      <c r="O579" s="19"/>
      <c r="P579" s="19"/>
      <c r="Q579" s="20"/>
      <c r="R579" s="21" t="str">
        <f t="array" ref="R579">VLOOKUP(C579,DB!A:D,2,FALSE)</f>
        <v>Jln.Syalom</v>
      </c>
      <c r="S579" s="21" t="str">
        <f t="array" ref="S579">VLOOKUP(C579,DB!A:D,3,FALSE)</f>
        <v>lesti.sumangkut@gmail.com</v>
      </c>
      <c r="T579" s="22" t="s">
        <v>19</v>
      </c>
      <c r="U579" s="1" t="str">
        <f t="shared" si="17"/>
        <v>Lesti Natalia SumangkutMei</v>
      </c>
      <c r="V579" s="23">
        <f t="shared" si="18"/>
        <v>45797</v>
      </c>
      <c r="X579" s="26">
        <f>VLOOKUP(CONCATENATE(C579,D579),'Honor 2025'!A:D,4,FALSE)</f>
        <v>660000</v>
      </c>
      <c r="Y579" s="24"/>
      <c r="BE579" s="24"/>
      <c r="CK579" s="24"/>
      <c r="DQ579" s="24"/>
      <c r="EW579" s="24"/>
      <c r="GC579" s="24"/>
      <c r="HI579" s="24"/>
      <c r="IO579" s="24"/>
      <c r="JU579" s="24"/>
      <c r="LA579" s="24"/>
      <c r="MG579" s="24"/>
      <c r="NM579" s="24"/>
    </row>
    <row r="580" spans="1:377" ht="15" thickBot="1">
      <c r="A580" s="1" t="str">
        <f t="shared" si="14"/>
        <v>Margaret Rosanta SembiringMei-1</v>
      </c>
      <c r="B580" s="12" t="str">
        <f t="shared" si="15"/>
        <v>Rahadita Nur Haida, S.Tr.Stat.MeiVHTS</v>
      </c>
      <c r="C580" s="33" t="s">
        <v>146</v>
      </c>
      <c r="D580" s="14" t="s">
        <v>195</v>
      </c>
      <c r="E580" s="15" t="s">
        <v>27</v>
      </c>
      <c r="F580" s="15" t="s">
        <v>29</v>
      </c>
      <c r="G580" s="15">
        <f t="shared" si="13"/>
        <v>660000</v>
      </c>
      <c r="H580" s="16">
        <v>66000</v>
      </c>
      <c r="I580" s="14" t="s">
        <v>23</v>
      </c>
      <c r="J580" s="17">
        <v>10</v>
      </c>
      <c r="K580" s="75" t="s">
        <v>579</v>
      </c>
      <c r="L580" s="45">
        <v>45779</v>
      </c>
      <c r="M580" s="45">
        <v>45797</v>
      </c>
      <c r="N580" s="16" t="e">
        <f t="shared" ca="1" si="16"/>
        <v>#NAME?</v>
      </c>
      <c r="O580" s="19"/>
      <c r="P580" s="19"/>
      <c r="Q580" s="20"/>
      <c r="R580" s="21" t="str">
        <f t="array" ref="R580">VLOOKUP(C580,DB!A:D,2,FALSE)</f>
        <v>Bahu Ling 2 no 12A malalayang</v>
      </c>
      <c r="S580" s="21" t="str">
        <f t="array" ref="S580">VLOOKUP(C580,DB!A:D,3,FALSE)</f>
        <v>margaretsembiring1981@gmail.com</v>
      </c>
      <c r="T580" s="22" t="s">
        <v>19</v>
      </c>
      <c r="U580" s="1" t="str">
        <f t="shared" si="17"/>
        <v>Margaret Rosanta SembiringMei</v>
      </c>
      <c r="V580" s="23">
        <f t="shared" si="18"/>
        <v>45797</v>
      </c>
      <c r="X580" s="26">
        <f>VLOOKUP(CONCATENATE(C580,D580),'Honor 2025'!A:D,4,FALSE)</f>
        <v>1320000</v>
      </c>
      <c r="Y580" s="24"/>
      <c r="BE580" s="24"/>
      <c r="CK580" s="24"/>
      <c r="DQ580" s="24"/>
      <c r="EW580" s="24"/>
      <c r="GC580" s="24"/>
      <c r="HI580" s="24"/>
      <c r="IO580" s="24"/>
      <c r="JU580" s="24"/>
      <c r="LA580" s="24"/>
      <c r="MG580" s="24"/>
      <c r="NM580" s="24"/>
    </row>
    <row r="581" spans="1:377" ht="15" thickBot="1">
      <c r="A581" s="1" t="str">
        <f t="shared" si="14"/>
        <v>MARLIN TELMA OCTAVIA KARIOMei-1</v>
      </c>
      <c r="B581" s="12" t="str">
        <f t="shared" si="15"/>
        <v>Rahadita Nur Haida, S.Tr.Stat.MeiVHTS</v>
      </c>
      <c r="C581" s="40" t="s">
        <v>31</v>
      </c>
      <c r="D581" s="14" t="s">
        <v>195</v>
      </c>
      <c r="E581" s="15" t="s">
        <v>27</v>
      </c>
      <c r="F581" s="15" t="s">
        <v>29</v>
      </c>
      <c r="G581" s="15">
        <f t="shared" si="13"/>
        <v>726000</v>
      </c>
      <c r="H581" s="16">
        <v>66000</v>
      </c>
      <c r="I581" s="14" t="s">
        <v>23</v>
      </c>
      <c r="J581" s="17">
        <v>11</v>
      </c>
      <c r="K581" s="74" t="s">
        <v>579</v>
      </c>
      <c r="L581" s="45">
        <v>45779</v>
      </c>
      <c r="M581" s="45">
        <v>45797</v>
      </c>
      <c r="N581" s="16" t="e">
        <f t="shared" ca="1" si="16"/>
        <v>#NAME?</v>
      </c>
      <c r="O581" s="19"/>
      <c r="P581" s="19"/>
      <c r="Q581" s="20"/>
      <c r="R581" s="21" t="str">
        <f t="array" ref="R581">VLOOKUP(C581,DB!A:D,2,FALSE)</f>
        <v>Jl Sam ratulangi 21</v>
      </c>
      <c r="S581" s="21" t="str">
        <f t="array" ref="S581">VLOOKUP(C581,DB!A:D,3,FALSE)</f>
        <v>Kariomarlin@gmail.com</v>
      </c>
      <c r="T581" s="22" t="s">
        <v>19</v>
      </c>
      <c r="U581" s="1" t="str">
        <f t="shared" si="17"/>
        <v>MARLIN TELMA OCTAVIA KARIOMei</v>
      </c>
      <c r="V581" s="23">
        <f t="shared" si="18"/>
        <v>45797</v>
      </c>
      <c r="X581" s="26">
        <f>VLOOKUP(CONCATENATE(C581,D581),'Honor 2025'!A:D,4,FALSE)</f>
        <v>2044000</v>
      </c>
      <c r="Y581" s="24"/>
      <c r="BE581" s="24"/>
      <c r="CK581" s="24"/>
      <c r="DQ581" s="24"/>
      <c r="EW581" s="24"/>
      <c r="GC581" s="24"/>
      <c r="HI581" s="24"/>
      <c r="IO581" s="24"/>
      <c r="JU581" s="24"/>
      <c r="LA581" s="24"/>
      <c r="MG581" s="24"/>
      <c r="NM581" s="24"/>
    </row>
    <row r="582" spans="1:377" ht="15" thickBot="1">
      <c r="A582" s="1" t="str">
        <f t="shared" si="14"/>
        <v>SRI RETNO PUSPITOMei-1</v>
      </c>
      <c r="B582" s="12" t="str">
        <f t="shared" si="15"/>
        <v>Nik'mahMeiVHTS</v>
      </c>
      <c r="C582" s="33" t="s">
        <v>33</v>
      </c>
      <c r="D582" s="14" t="s">
        <v>195</v>
      </c>
      <c r="E582" s="15" t="s">
        <v>27</v>
      </c>
      <c r="F582" s="15" t="s">
        <v>85</v>
      </c>
      <c r="G582" s="15">
        <f t="shared" si="13"/>
        <v>726000</v>
      </c>
      <c r="H582" s="16">
        <v>66000</v>
      </c>
      <c r="I582" s="14" t="s">
        <v>23</v>
      </c>
      <c r="J582" s="17">
        <v>11</v>
      </c>
      <c r="K582" s="75" t="s">
        <v>579</v>
      </c>
      <c r="L582" s="45">
        <v>45779</v>
      </c>
      <c r="M582" s="45">
        <v>45797</v>
      </c>
      <c r="N582" s="16" t="e">
        <f t="shared" ca="1" si="16"/>
        <v>#NAME?</v>
      </c>
      <c r="O582" s="19"/>
      <c r="P582" s="19"/>
      <c r="Q582" s="20"/>
      <c r="R582" s="21" t="str">
        <f t="array" ref="R582">VLOOKUP(C582,DB!A:D,2,FALSE)</f>
        <v>Jln A Yani 15 no 5 manado</v>
      </c>
      <c r="S582" s="21" t="str">
        <f t="array" ref="S582">VLOOKUP(C582,DB!A:D,3,FALSE)</f>
        <v>sriretnopuspito@gmail.com</v>
      </c>
      <c r="T582" s="22" t="s">
        <v>19</v>
      </c>
      <c r="U582" s="1" t="str">
        <f t="shared" si="17"/>
        <v>SRI RETNO PUSPITOMei</v>
      </c>
      <c r="V582" s="23">
        <f t="shared" si="18"/>
        <v>45797</v>
      </c>
      <c r="X582" s="26">
        <f>VLOOKUP(CONCATENATE(C582,D582),'Honor 2025'!A:D,4,FALSE)</f>
        <v>1386000</v>
      </c>
      <c r="Y582" s="24"/>
      <c r="BE582" s="24"/>
      <c r="CK582" s="24"/>
      <c r="DQ582" s="24"/>
      <c r="EW582" s="24"/>
      <c r="GC582" s="24"/>
      <c r="HI582" s="24"/>
      <c r="IO582" s="24"/>
      <c r="JU582" s="24"/>
      <c r="LA582" s="24"/>
      <c r="MG582" s="24"/>
      <c r="NM582" s="24"/>
    </row>
    <row r="583" spans="1:377" ht="15" thickBot="1">
      <c r="A583" s="1" t="str">
        <f t="shared" si="14"/>
        <v>ARTHUR CARLOS BOGARMei-1</v>
      </c>
      <c r="B583" s="12" t="str">
        <f t="shared" si="15"/>
        <v>Farhan, S.Tr.Stat.MeiPES</v>
      </c>
      <c r="C583" s="13" t="s">
        <v>20</v>
      </c>
      <c r="D583" s="14" t="s">
        <v>195</v>
      </c>
      <c r="E583" s="15" t="s">
        <v>21</v>
      </c>
      <c r="F583" s="15" t="s">
        <v>22</v>
      </c>
      <c r="G583" s="15">
        <f t="shared" si="13"/>
        <v>1060000</v>
      </c>
      <c r="H583" s="16">
        <v>53000</v>
      </c>
      <c r="I583" s="14" t="s">
        <v>23</v>
      </c>
      <c r="J583" s="17">
        <v>20</v>
      </c>
      <c r="K583" s="74" t="s">
        <v>579</v>
      </c>
      <c r="L583" s="45">
        <v>45789</v>
      </c>
      <c r="M583" s="45">
        <v>45808</v>
      </c>
      <c r="N583" s="16" t="e">
        <f t="shared" ca="1" si="16"/>
        <v>#NAME?</v>
      </c>
      <c r="O583" s="19"/>
      <c r="P583" s="19"/>
      <c r="Q583" s="20"/>
      <c r="R583" s="21" t="str">
        <f t="array" ref="R583">VLOOKUP(C583,DB!A:D,2,FALSE)</f>
        <v>KELURAHAN ISLAM LINGKUNGAN 3</v>
      </c>
      <c r="S583" s="21" t="str">
        <f t="array" ref="S583">VLOOKUP(C583,DB!A:D,3,FALSE)</f>
        <v>Arthur.bogar@yahoo.com</v>
      </c>
      <c r="T583" s="22" t="s">
        <v>19</v>
      </c>
      <c r="U583" s="1" t="str">
        <f t="shared" si="17"/>
        <v>ARTHUR CARLOS BOGARMei</v>
      </c>
      <c r="V583" s="23">
        <f t="shared" si="18"/>
        <v>45808</v>
      </c>
      <c r="X583" s="26">
        <f>VLOOKUP(CONCATENATE(C583,D583),'Honor 2025'!A:D,4,FALSE)</f>
        <v>1060000</v>
      </c>
      <c r="Y583" s="24"/>
      <c r="BE583" s="24"/>
      <c r="CK583" s="24"/>
      <c r="DQ583" s="24"/>
      <c r="EW583" s="24"/>
      <c r="GC583" s="24"/>
      <c r="HI583" s="24"/>
      <c r="IO583" s="24"/>
      <c r="JU583" s="24"/>
      <c r="LA583" s="24"/>
      <c r="MG583" s="24"/>
      <c r="NM583" s="24"/>
    </row>
    <row r="584" spans="1:377" ht="15" thickBot="1">
      <c r="A584" s="1" t="str">
        <f t="shared" si="14"/>
        <v>Cecillia ArthoMei-1</v>
      </c>
      <c r="B584" s="12" t="str">
        <f t="shared" si="15"/>
        <v>Farhan, S.Tr.Stat.MeiPES</v>
      </c>
      <c r="C584" s="13" t="s">
        <v>24</v>
      </c>
      <c r="D584" s="14" t="s">
        <v>195</v>
      </c>
      <c r="E584" s="15" t="s">
        <v>21</v>
      </c>
      <c r="F584" s="15" t="s">
        <v>22</v>
      </c>
      <c r="G584" s="15">
        <f t="shared" si="13"/>
        <v>1060000</v>
      </c>
      <c r="H584" s="16">
        <v>53000</v>
      </c>
      <c r="I584" s="14" t="s">
        <v>23</v>
      </c>
      <c r="J584" s="17">
        <v>20</v>
      </c>
      <c r="K584" s="75" t="s">
        <v>579</v>
      </c>
      <c r="L584" s="45">
        <v>45789</v>
      </c>
      <c r="M584" s="45">
        <v>45808</v>
      </c>
      <c r="N584" s="16" t="e">
        <f t="shared" ca="1" si="16"/>
        <v>#NAME?</v>
      </c>
      <c r="O584" s="19"/>
      <c r="P584" s="19"/>
      <c r="Q584" s="20"/>
      <c r="R584" s="21" t="str">
        <f t="array" ref="R584">VLOOKUP(C584,DB!A:D,2,FALSE)</f>
        <v>Jl. Sam Ratulangi 18 no 34, Lingkungan IV</v>
      </c>
      <c r="S584" s="21" t="str">
        <f t="array" ref="S584">VLOOKUP(C584,DB!A:D,3,FALSE)</f>
        <v>ryuuseiishida@gmail.com</v>
      </c>
      <c r="T584" s="22" t="s">
        <v>19</v>
      </c>
      <c r="U584" s="1" t="str">
        <f t="shared" si="17"/>
        <v>Cecillia ArthoMei</v>
      </c>
      <c r="V584" s="23">
        <f t="shared" si="18"/>
        <v>45808</v>
      </c>
      <c r="X584" s="26">
        <f>VLOOKUP(CONCATENATE(C584,D584),'Honor 2025'!A:D,4,FALSE)</f>
        <v>1060000</v>
      </c>
      <c r="Y584" s="24"/>
      <c r="BE584" s="24"/>
      <c r="CK584" s="24"/>
      <c r="DQ584" s="24"/>
      <c r="EW584" s="24"/>
      <c r="GC584" s="24"/>
      <c r="HI584" s="24"/>
      <c r="IO584" s="24"/>
      <c r="JU584" s="24"/>
      <c r="LA584" s="24"/>
      <c r="MG584" s="24"/>
      <c r="NM584" s="24"/>
    </row>
    <row r="585" spans="1:377" ht="15" thickBot="1">
      <c r="A585" s="1" t="str">
        <f t="shared" si="14"/>
        <v>Steven Sorts Paulus AkayMei-1</v>
      </c>
      <c r="B585" s="12" t="str">
        <f t="shared" si="15"/>
        <v>Farhan, S.Tr.Stat.MeiPES</v>
      </c>
      <c r="C585" s="13" t="s">
        <v>25</v>
      </c>
      <c r="D585" s="14" t="s">
        <v>195</v>
      </c>
      <c r="E585" s="15" t="s">
        <v>21</v>
      </c>
      <c r="F585" s="15" t="s">
        <v>22</v>
      </c>
      <c r="G585" s="15">
        <f t="shared" si="13"/>
        <v>3392000</v>
      </c>
      <c r="H585" s="16">
        <v>53000</v>
      </c>
      <c r="I585" s="14" t="s">
        <v>23</v>
      </c>
      <c r="J585" s="17">
        <v>64</v>
      </c>
      <c r="K585" s="74" t="s">
        <v>579</v>
      </c>
      <c r="L585" s="45">
        <v>45789</v>
      </c>
      <c r="M585" s="45">
        <v>45808</v>
      </c>
      <c r="N585" s="16" t="e">
        <f t="shared" ca="1" si="16"/>
        <v>#NAME?</v>
      </c>
      <c r="O585" s="19"/>
      <c r="P585" s="19"/>
      <c r="Q585" s="20"/>
      <c r="R585" s="21" t="str">
        <f t="array" ref="R585">VLOOKUP(C585,DB!A:D,2,FALSE)</f>
        <v>PERUM GPI Jalan Delima 3 nomor 15</v>
      </c>
      <c r="S585" s="21" t="str">
        <f t="array" ref="S585">VLOOKUP(C585,DB!A:D,3,FALSE)</f>
        <v>epenakay@gmail.com</v>
      </c>
      <c r="T585" s="22" t="s">
        <v>19</v>
      </c>
      <c r="U585" s="1" t="str">
        <f t="shared" si="17"/>
        <v>Steven Sorts Paulus AkayMei</v>
      </c>
      <c r="V585" s="23">
        <f t="shared" si="18"/>
        <v>45808</v>
      </c>
      <c r="X585" s="26">
        <f>VLOOKUP(CONCATENATE(C585,D585),'Honor 2025'!A:D,4,FALSE)</f>
        <v>3392000</v>
      </c>
      <c r="Y585" s="24"/>
      <c r="BE585" s="24"/>
      <c r="CK585" s="24"/>
      <c r="DQ585" s="24"/>
      <c r="EW585" s="24"/>
      <c r="GC585" s="24"/>
      <c r="HI585" s="24"/>
      <c r="IO585" s="24"/>
      <c r="JU585" s="24"/>
      <c r="LA585" s="24"/>
      <c r="MG585" s="24"/>
      <c r="NM585" s="24"/>
    </row>
    <row r="586" spans="1:377" ht="15" thickBot="1">
      <c r="A586" s="1" t="str">
        <f t="shared" si="14"/>
        <v>Adriana TandajuMei-2</v>
      </c>
      <c r="B586" s="12" t="str">
        <f t="shared" si="15"/>
        <v>MeiSurvei Harga Konsumen (HK 1.1 Pasar)</v>
      </c>
      <c r="C586" s="33" t="s">
        <v>36</v>
      </c>
      <c r="D586" s="14" t="s">
        <v>195</v>
      </c>
      <c r="E586" s="34" t="s">
        <v>37</v>
      </c>
      <c r="F586" s="35"/>
      <c r="G586" s="36">
        <f t="shared" si="13"/>
        <v>225000</v>
      </c>
      <c r="H586" s="37">
        <v>45000</v>
      </c>
      <c r="I586" s="38" t="s">
        <v>23</v>
      </c>
      <c r="J586" s="39">
        <v>5</v>
      </c>
      <c r="K586" s="75" t="s">
        <v>159</v>
      </c>
      <c r="L586" s="32">
        <v>45782</v>
      </c>
      <c r="M586" s="32">
        <v>45804</v>
      </c>
      <c r="N586" s="16" t="e">
        <f t="shared" ca="1" si="16"/>
        <v>#NAME?</v>
      </c>
      <c r="O586" s="19"/>
      <c r="P586" s="19"/>
      <c r="Q586" s="20"/>
      <c r="R586" s="21" t="str">
        <f t="array" ref="R586">VLOOKUP(C586,DB!A:D,2,FALSE)</f>
        <v>JL.PRAMUKA NO.29</v>
      </c>
      <c r="S586" s="21" t="str">
        <f t="array" ref="S586">VLOOKUP(C586,DB!A:D,3,FALSE)</f>
        <v>annetandayu553@gmail.com</v>
      </c>
      <c r="T586" s="22" t="s">
        <v>19</v>
      </c>
      <c r="U586" s="1" t="str">
        <f t="shared" si="17"/>
        <v>Adriana TandajuMei</v>
      </c>
      <c r="V586" s="23">
        <f t="shared" si="18"/>
        <v>45804</v>
      </c>
      <c r="X586" s="26">
        <f>VLOOKUP(CONCATENATE(C586,D586),'Honor 2025'!A:D,4,FALSE)</f>
        <v>2609000</v>
      </c>
      <c r="Y586" s="24"/>
      <c r="BE586" s="24"/>
      <c r="CK586" s="24"/>
      <c r="DQ586" s="24"/>
      <c r="EW586" s="24"/>
      <c r="GC586" s="24"/>
      <c r="HI586" s="24"/>
      <c r="IO586" s="24"/>
      <c r="JU586" s="24"/>
      <c r="LA586" s="24"/>
      <c r="MG586" s="24"/>
      <c r="NM586" s="24"/>
    </row>
    <row r="587" spans="1:377" ht="15" thickBot="1">
      <c r="A587" s="1" t="str">
        <f t="shared" si="14"/>
        <v>Stephen christiani kenteyMei-1</v>
      </c>
      <c r="B587" s="12" t="str">
        <f t="shared" si="15"/>
        <v>MeiSurvei Harga Konsumen (HK 1.1 Pasar)</v>
      </c>
      <c r="C587" s="40" t="s">
        <v>43</v>
      </c>
      <c r="D587" s="14" t="s">
        <v>195</v>
      </c>
      <c r="E587" s="29" t="s">
        <v>37</v>
      </c>
      <c r="F587" s="41"/>
      <c r="G587" s="42">
        <f t="shared" si="13"/>
        <v>225000</v>
      </c>
      <c r="H587" s="43">
        <v>45000</v>
      </c>
      <c r="I587" s="28" t="s">
        <v>23</v>
      </c>
      <c r="J587" s="44">
        <v>5</v>
      </c>
      <c r="K587" s="74" t="s">
        <v>159</v>
      </c>
      <c r="L587" s="32">
        <v>45782</v>
      </c>
      <c r="M587" s="32">
        <v>45804</v>
      </c>
      <c r="N587" s="16" t="e">
        <f t="shared" ca="1" si="16"/>
        <v>#NAME?</v>
      </c>
      <c r="O587" s="19"/>
      <c r="P587" s="19"/>
      <c r="Q587" s="20"/>
      <c r="R587" s="21" t="str">
        <f t="array" ref="R587">VLOOKUP(C587,DB!A:D,2,FALSE)</f>
        <v>Ranotana weru lingkungan 5</v>
      </c>
      <c r="S587" s="21" t="str">
        <f t="array" ref="S587">VLOOKUP(C587,DB!A:D,3,FALSE)</f>
        <v>Stephenkentey@gmail.com</v>
      </c>
      <c r="T587" s="22" t="s">
        <v>19</v>
      </c>
      <c r="U587" s="1" t="str">
        <f t="shared" si="17"/>
        <v>Stephen christiani kenteyMei</v>
      </c>
      <c r="V587" s="23">
        <f t="shared" si="18"/>
        <v>45804</v>
      </c>
      <c r="X587" s="26">
        <f>VLOOKUP(CONCATENATE(C587,D587),'Honor 2025'!A:D,4,FALSE)</f>
        <v>1473000</v>
      </c>
      <c r="Y587" s="24"/>
      <c r="BE587" s="24"/>
      <c r="CK587" s="24"/>
      <c r="DQ587" s="24"/>
      <c r="EW587" s="24"/>
      <c r="GC587" s="24"/>
      <c r="HI587" s="24"/>
      <c r="IO587" s="24"/>
      <c r="JU587" s="24"/>
      <c r="LA587" s="24"/>
      <c r="MG587" s="24"/>
      <c r="NM587" s="24"/>
    </row>
    <row r="588" spans="1:377" ht="15" thickBot="1">
      <c r="A588" s="1" t="str">
        <f t="shared" si="14"/>
        <v>Roy MakalewMei-2</v>
      </c>
      <c r="B588" s="12" t="str">
        <f t="shared" si="15"/>
        <v>MeiSurvei Harga Konsumen (HK 1.1 Pasar)</v>
      </c>
      <c r="C588" s="33" t="s">
        <v>44</v>
      </c>
      <c r="D588" s="14" t="s">
        <v>195</v>
      </c>
      <c r="E588" s="34" t="s">
        <v>37</v>
      </c>
      <c r="F588" s="35"/>
      <c r="G588" s="36">
        <f t="shared" si="13"/>
        <v>225000</v>
      </c>
      <c r="H588" s="37">
        <v>45000</v>
      </c>
      <c r="I588" s="38" t="s">
        <v>23</v>
      </c>
      <c r="J588" s="39">
        <v>5</v>
      </c>
      <c r="K588" s="75" t="s">
        <v>159</v>
      </c>
      <c r="L588" s="32">
        <v>45782</v>
      </c>
      <c r="M588" s="32">
        <v>45804</v>
      </c>
      <c r="N588" s="16" t="e">
        <f t="shared" ca="1" si="16"/>
        <v>#NAME?</v>
      </c>
      <c r="O588" s="19"/>
      <c r="P588" s="19"/>
      <c r="Q588" s="20"/>
      <c r="R588" s="21" t="str">
        <f t="array" ref="R588">VLOOKUP(C588,DB!A:D,2,FALSE)</f>
        <v>Jalan Kleak 77, no 58</v>
      </c>
      <c r="S588" s="21" t="str">
        <f t="array" ref="S588">VLOOKUP(C588,DB!A:D,3,FALSE)</f>
        <v>roymakalew2511@gmail.com</v>
      </c>
      <c r="T588" s="22" t="s">
        <v>19</v>
      </c>
      <c r="U588" s="1" t="str">
        <f t="shared" si="17"/>
        <v>Roy MakalewMei</v>
      </c>
      <c r="V588" s="23">
        <f t="shared" si="18"/>
        <v>45804</v>
      </c>
      <c r="X588" s="26">
        <f>VLOOKUP(CONCATENATE(C588,D588),'Honor 2025'!A:D,4,FALSE)</f>
        <v>2262000</v>
      </c>
      <c r="Y588" s="24"/>
      <c r="BE588" s="24"/>
      <c r="CK588" s="24"/>
      <c r="DQ588" s="24"/>
      <c r="EW588" s="24"/>
      <c r="GC588" s="24"/>
      <c r="HI588" s="24"/>
      <c r="IO588" s="24"/>
      <c r="JU588" s="24"/>
      <c r="LA588" s="24"/>
      <c r="MG588" s="24"/>
      <c r="NM588" s="24"/>
    </row>
    <row r="589" spans="1:377" ht="15" thickBot="1">
      <c r="A589" s="1" t="str">
        <f t="shared" si="14"/>
        <v>Feibe Ireine Syalome MaramisMei-1</v>
      </c>
      <c r="B589" s="12" t="str">
        <f t="shared" si="15"/>
        <v>MeiSurvei Harga Konsumen (HK 1.1 Pasar)</v>
      </c>
      <c r="C589" s="40" t="s">
        <v>47</v>
      </c>
      <c r="D589" s="14" t="s">
        <v>195</v>
      </c>
      <c r="E589" s="29" t="s">
        <v>37</v>
      </c>
      <c r="F589" s="41"/>
      <c r="G589" s="42">
        <f t="shared" si="13"/>
        <v>225000</v>
      </c>
      <c r="H589" s="43">
        <v>45000</v>
      </c>
      <c r="I589" s="28" t="s">
        <v>23</v>
      </c>
      <c r="J589" s="44">
        <v>5</v>
      </c>
      <c r="K589" s="74" t="s">
        <v>159</v>
      </c>
      <c r="L589" s="32">
        <v>45782</v>
      </c>
      <c r="M589" s="32">
        <v>45804</v>
      </c>
      <c r="N589" s="16" t="e">
        <f t="shared" ca="1" si="16"/>
        <v>#NAME?</v>
      </c>
      <c r="O589" s="19"/>
      <c r="P589" s="19"/>
      <c r="Q589" s="20"/>
      <c r="R589" s="21" t="str">
        <f t="array" ref="R589">VLOOKUP(C589,DB!A:D,2,FALSE)</f>
        <v>Ranotana Weru</v>
      </c>
      <c r="S589" s="21" t="str">
        <f t="array" ref="S589">VLOOKUP(C589,DB!A:D,3,FALSE)</f>
        <v>feibemaramis0202@gmail.com</v>
      </c>
      <c r="T589" s="22" t="s">
        <v>19</v>
      </c>
      <c r="U589" s="1" t="str">
        <f t="shared" si="17"/>
        <v>Feibe Ireine Syalome MaramisMei</v>
      </c>
      <c r="V589" s="23">
        <f t="shared" si="18"/>
        <v>45804</v>
      </c>
      <c r="X589" s="26">
        <f>VLOOKUP(CONCATENATE(C589,D589),'Honor 2025'!A:D,4,FALSE)</f>
        <v>1326000</v>
      </c>
      <c r="Y589" s="24"/>
      <c r="BE589" s="24"/>
      <c r="CK589" s="24"/>
      <c r="DQ589" s="24"/>
      <c r="EW589" s="24"/>
      <c r="GC589" s="24"/>
      <c r="HI589" s="24"/>
      <c r="IO589" s="24"/>
      <c r="JU589" s="24"/>
      <c r="LA589" s="24"/>
      <c r="MG589" s="24"/>
      <c r="NM589" s="24"/>
    </row>
    <row r="590" spans="1:377" ht="15" thickBot="1">
      <c r="A590" s="1" t="str">
        <f t="shared" si="14"/>
        <v>Susly Yuliana SeneweMei-1</v>
      </c>
      <c r="B590" s="12" t="str">
        <f t="shared" si="15"/>
        <v>MeiSurvei Harga Konsumen (HK 1.1 Pasar)</v>
      </c>
      <c r="C590" s="33" t="s">
        <v>48</v>
      </c>
      <c r="D590" s="14" t="s">
        <v>195</v>
      </c>
      <c r="E590" s="34" t="s">
        <v>37</v>
      </c>
      <c r="F590" s="35"/>
      <c r="G590" s="36">
        <f t="shared" si="13"/>
        <v>225000</v>
      </c>
      <c r="H590" s="37">
        <v>45000</v>
      </c>
      <c r="I590" s="38" t="s">
        <v>23</v>
      </c>
      <c r="J590" s="39">
        <v>5</v>
      </c>
      <c r="K590" s="75" t="s">
        <v>159</v>
      </c>
      <c r="L590" s="32">
        <v>45782</v>
      </c>
      <c r="M590" s="32">
        <v>45804</v>
      </c>
      <c r="N590" s="16" t="e">
        <f t="shared" ca="1" si="16"/>
        <v>#NAME?</v>
      </c>
      <c r="O590" s="19"/>
      <c r="P590" s="19"/>
      <c r="Q590" s="20"/>
      <c r="R590" s="21" t="str">
        <f t="array" ref="R590">VLOOKUP(C590,DB!A:D,2,FALSE)</f>
        <v>Jalan Lumimuut 5 Mahakeret Timur lingk.3</v>
      </c>
      <c r="S590" s="21" t="str">
        <f t="array" ref="S590">VLOOKUP(C590,DB!A:D,3,FALSE)</f>
        <v>suslysenewe@gmail.com</v>
      </c>
      <c r="T590" s="22" t="s">
        <v>19</v>
      </c>
      <c r="U590" s="1" t="str">
        <f t="shared" si="17"/>
        <v>Susly Yuliana SeneweMei</v>
      </c>
      <c r="V590" s="23">
        <f t="shared" si="18"/>
        <v>45804</v>
      </c>
      <c r="X590" s="26">
        <f>VLOOKUP(CONCATENATE(C590,D590),'Honor 2025'!A:D,4,FALSE)</f>
        <v>2145000</v>
      </c>
      <c r="Y590" s="24"/>
      <c r="BE590" s="24"/>
      <c r="CK590" s="24"/>
      <c r="DQ590" s="24"/>
      <c r="EW590" s="24"/>
      <c r="GC590" s="24"/>
      <c r="HI590" s="24"/>
      <c r="IO590" s="24"/>
      <c r="JU590" s="24"/>
      <c r="LA590" s="24"/>
      <c r="MG590" s="24"/>
      <c r="NM590" s="24"/>
    </row>
    <row r="591" spans="1:377" ht="15" thickBot="1">
      <c r="A591" s="1" t="str">
        <f t="shared" si="14"/>
        <v>Heny RumambiMei-1</v>
      </c>
      <c r="B591" s="12" t="str">
        <f t="shared" si="15"/>
        <v>MeiSurvei Harga Konsumen (HK 1.1 Pasar)</v>
      </c>
      <c r="C591" s="40" t="s">
        <v>49</v>
      </c>
      <c r="D591" s="14" t="s">
        <v>195</v>
      </c>
      <c r="E591" s="29" t="s">
        <v>37</v>
      </c>
      <c r="F591" s="41"/>
      <c r="G591" s="42">
        <f t="shared" si="13"/>
        <v>225000</v>
      </c>
      <c r="H591" s="43">
        <v>45000</v>
      </c>
      <c r="I591" s="28" t="s">
        <v>23</v>
      </c>
      <c r="J591" s="44">
        <v>5</v>
      </c>
      <c r="K591" s="74" t="s">
        <v>159</v>
      </c>
      <c r="L591" s="32">
        <v>45782</v>
      </c>
      <c r="M591" s="32">
        <v>45804</v>
      </c>
      <c r="N591" s="16" t="e">
        <f t="shared" ca="1" si="16"/>
        <v>#NAME?</v>
      </c>
      <c r="O591" s="19"/>
      <c r="P591" s="19"/>
      <c r="Q591" s="20"/>
      <c r="R591" s="21" t="str">
        <f t="array" ref="R591">VLOOKUP(C591,DB!A:D,2,FALSE)</f>
        <v>Jl. Ringkeng BTN Puskopad blok C No. 49A</v>
      </c>
      <c r="S591" s="21" t="str">
        <f t="array" ref="S591">VLOOKUP(C591,DB!A:D,3,FALSE)</f>
        <v>henyrumambi@gmail.com</v>
      </c>
      <c r="T591" s="22" t="s">
        <v>19</v>
      </c>
      <c r="U591" s="1" t="str">
        <f t="shared" si="17"/>
        <v>Heny RumambiMei</v>
      </c>
      <c r="V591" s="23">
        <f t="shared" si="18"/>
        <v>45804</v>
      </c>
      <c r="X591" s="26">
        <f>VLOOKUP(CONCATENATE(C591,D591),'Honor 2025'!A:D,4,FALSE)</f>
        <v>1621000</v>
      </c>
      <c r="Y591" s="24"/>
      <c r="BE591" s="24"/>
      <c r="CK591" s="24"/>
      <c r="DQ591" s="24"/>
      <c r="EW591" s="24"/>
      <c r="GC591" s="24"/>
      <c r="HI591" s="24"/>
      <c r="IO591" s="24"/>
      <c r="JU591" s="24"/>
      <c r="LA591" s="24"/>
      <c r="MG591" s="24"/>
      <c r="NM591" s="24"/>
    </row>
    <row r="592" spans="1:377" ht="15" thickBot="1">
      <c r="A592" s="1" t="str">
        <f t="shared" si="14"/>
        <v>Sri MulyawatiMei-1</v>
      </c>
      <c r="B592" s="12" t="str">
        <f t="shared" si="15"/>
        <v>MeiSurvei Harga Konsumen (HK 1.1 Outlet)</v>
      </c>
      <c r="C592" s="33" t="s">
        <v>51</v>
      </c>
      <c r="D592" s="14" t="s">
        <v>195</v>
      </c>
      <c r="E592" s="34" t="s">
        <v>52</v>
      </c>
      <c r="F592" s="35"/>
      <c r="G592" s="36">
        <f t="shared" si="13"/>
        <v>300000</v>
      </c>
      <c r="H592" s="37">
        <v>20000</v>
      </c>
      <c r="I592" s="38" t="s">
        <v>23</v>
      </c>
      <c r="J592" s="39">
        <v>15</v>
      </c>
      <c r="K592" s="75" t="s">
        <v>159</v>
      </c>
      <c r="L592" s="32">
        <v>45782</v>
      </c>
      <c r="M592" s="32">
        <v>45804</v>
      </c>
      <c r="N592" s="16" t="e">
        <f t="shared" ca="1" si="16"/>
        <v>#NAME?</v>
      </c>
      <c r="O592" s="19"/>
      <c r="P592" s="19"/>
      <c r="Q592" s="20"/>
      <c r="R592" s="21" t="str">
        <f t="array" ref="R592">VLOOKUP(C592,DB!A:D,2,FALSE)</f>
        <v>Jl Wiratama no 4 lingkungan 7</v>
      </c>
      <c r="S592" s="21" t="str">
        <f t="array" ref="S592">VLOOKUP(C592,DB!A:D,3,FALSE)</f>
        <v>mulyawatisrie75@gmail.com</v>
      </c>
      <c r="T592" s="22" t="s">
        <v>19</v>
      </c>
      <c r="U592" s="1" t="str">
        <f t="shared" si="17"/>
        <v>Sri MulyawatiMei</v>
      </c>
      <c r="V592" s="23">
        <f t="shared" si="18"/>
        <v>45804</v>
      </c>
      <c r="X592" s="26">
        <f>VLOOKUP(CONCATENATE(C592,D592),'Honor 2025'!A:D,4,FALSE)</f>
        <v>2772000</v>
      </c>
      <c r="Y592" s="24"/>
      <c r="BE592" s="24"/>
      <c r="CK592" s="24"/>
      <c r="DQ592" s="24"/>
      <c r="EW592" s="24"/>
      <c r="GC592" s="24"/>
      <c r="HI592" s="24"/>
      <c r="IO592" s="24"/>
      <c r="JU592" s="24"/>
      <c r="LA592" s="24"/>
      <c r="MG592" s="24"/>
      <c r="NM592" s="24"/>
    </row>
    <row r="593" spans="1:377" ht="15" thickBot="1">
      <c r="A593" s="1" t="str">
        <f t="shared" si="14"/>
        <v>Adriana TandajuMei-3</v>
      </c>
      <c r="B593" s="12" t="str">
        <f t="shared" si="15"/>
        <v>MeiSurvei Harga Konsumen (HK 1.2 Pasar)</v>
      </c>
      <c r="C593" s="40" t="s">
        <v>36</v>
      </c>
      <c r="D593" s="14" t="s">
        <v>195</v>
      </c>
      <c r="E593" s="29" t="s">
        <v>39</v>
      </c>
      <c r="F593" s="41"/>
      <c r="G593" s="42">
        <f t="shared" si="13"/>
        <v>106000</v>
      </c>
      <c r="H593" s="43">
        <v>53000</v>
      </c>
      <c r="I593" s="28" t="s">
        <v>23</v>
      </c>
      <c r="J593" s="44">
        <v>2</v>
      </c>
      <c r="K593" s="74" t="s">
        <v>159</v>
      </c>
      <c r="L593" s="32">
        <v>45782</v>
      </c>
      <c r="M593" s="32">
        <v>45804</v>
      </c>
      <c r="N593" s="16" t="e">
        <f t="shared" ca="1" si="16"/>
        <v>#NAME?</v>
      </c>
      <c r="O593" s="19"/>
      <c r="P593" s="19"/>
      <c r="Q593" s="20"/>
      <c r="R593" s="21" t="str">
        <f t="array" ref="R593">VLOOKUP(C593,DB!A:D,2,FALSE)</f>
        <v>JL.PRAMUKA NO.29</v>
      </c>
      <c r="S593" s="21" t="str">
        <f t="array" ref="S593">VLOOKUP(C593,DB!A:D,3,FALSE)</f>
        <v>annetandayu553@gmail.com</v>
      </c>
      <c r="T593" s="22" t="s">
        <v>19</v>
      </c>
      <c r="U593" s="1" t="str">
        <f t="shared" si="17"/>
        <v>Adriana TandajuMei</v>
      </c>
      <c r="V593" s="23">
        <f t="shared" si="18"/>
        <v>45804</v>
      </c>
      <c r="X593" s="26">
        <f>VLOOKUP(CONCATENATE(C593,D593),'Honor 2025'!A:D,4,FALSE)</f>
        <v>2609000</v>
      </c>
      <c r="Y593" s="24"/>
      <c r="BE593" s="24"/>
      <c r="CK593" s="24"/>
      <c r="DQ593" s="24"/>
      <c r="EW593" s="24"/>
      <c r="GC593" s="24"/>
      <c r="HI593" s="24"/>
      <c r="IO593" s="24"/>
      <c r="JU593" s="24"/>
      <c r="LA593" s="24"/>
      <c r="MG593" s="24"/>
      <c r="NM593" s="24"/>
    </row>
    <row r="594" spans="1:377" ht="15" thickBot="1">
      <c r="A594" s="1" t="str">
        <f t="shared" si="14"/>
        <v>Stephen christiani kenteyMei-2</v>
      </c>
      <c r="B594" s="12" t="str">
        <f t="shared" si="15"/>
        <v>MeiSurvei Harga Konsumen (HK 1.2 Pasar)</v>
      </c>
      <c r="C594" s="33" t="s">
        <v>43</v>
      </c>
      <c r="D594" s="14" t="s">
        <v>195</v>
      </c>
      <c r="E594" s="34" t="s">
        <v>39</v>
      </c>
      <c r="F594" s="35"/>
      <c r="G594" s="36">
        <f t="shared" si="13"/>
        <v>106000</v>
      </c>
      <c r="H594" s="37">
        <v>53000</v>
      </c>
      <c r="I594" s="38" t="s">
        <v>23</v>
      </c>
      <c r="J594" s="39">
        <v>2</v>
      </c>
      <c r="K594" s="75" t="s">
        <v>159</v>
      </c>
      <c r="L594" s="32">
        <v>45782</v>
      </c>
      <c r="M594" s="32">
        <v>45804</v>
      </c>
      <c r="N594" s="16" t="e">
        <f t="shared" ca="1" si="16"/>
        <v>#NAME?</v>
      </c>
      <c r="O594" s="19"/>
      <c r="P594" s="19"/>
      <c r="Q594" s="20"/>
      <c r="R594" s="21" t="str">
        <f t="array" ref="R594">VLOOKUP(C594,DB!A:D,2,FALSE)</f>
        <v>Ranotana weru lingkungan 5</v>
      </c>
      <c r="S594" s="21" t="str">
        <f t="array" ref="S594">VLOOKUP(C594,DB!A:D,3,FALSE)</f>
        <v>Stephenkentey@gmail.com</v>
      </c>
      <c r="T594" s="22" t="s">
        <v>19</v>
      </c>
      <c r="U594" s="1" t="str">
        <f t="shared" si="17"/>
        <v>Stephen christiani kenteyMei</v>
      </c>
      <c r="V594" s="23">
        <f t="shared" si="18"/>
        <v>45804</v>
      </c>
      <c r="X594" s="26">
        <f>VLOOKUP(CONCATENATE(C594,D594),'Honor 2025'!A:D,4,FALSE)</f>
        <v>1473000</v>
      </c>
      <c r="Y594" s="24"/>
      <c r="BE594" s="24"/>
      <c r="CK594" s="24"/>
      <c r="DQ594" s="24"/>
      <c r="EW594" s="24"/>
      <c r="GC594" s="24"/>
      <c r="HI594" s="24"/>
      <c r="IO594" s="24"/>
      <c r="JU594" s="24"/>
      <c r="LA594" s="24"/>
      <c r="MG594" s="24"/>
      <c r="NM594" s="24"/>
    </row>
    <row r="595" spans="1:377" ht="15" thickBot="1">
      <c r="A595" s="1" t="str">
        <f t="shared" si="14"/>
        <v>Roy MakalewMei-3</v>
      </c>
      <c r="B595" s="12" t="str">
        <f t="shared" si="15"/>
        <v>MeiSurvei Harga Konsumen (HK 1.2 Pasar)</v>
      </c>
      <c r="C595" s="40" t="s">
        <v>44</v>
      </c>
      <c r="D595" s="14" t="s">
        <v>195</v>
      </c>
      <c r="E595" s="29" t="s">
        <v>39</v>
      </c>
      <c r="F595" s="41"/>
      <c r="G595" s="42">
        <f t="shared" si="13"/>
        <v>106000</v>
      </c>
      <c r="H595" s="43">
        <v>53000</v>
      </c>
      <c r="I595" s="28" t="s">
        <v>23</v>
      </c>
      <c r="J595" s="44">
        <v>2</v>
      </c>
      <c r="K595" s="74" t="s">
        <v>159</v>
      </c>
      <c r="L595" s="32">
        <v>45782</v>
      </c>
      <c r="M595" s="32">
        <v>45804</v>
      </c>
      <c r="N595" s="16" t="e">
        <f t="shared" ca="1" si="16"/>
        <v>#NAME?</v>
      </c>
      <c r="O595" s="19"/>
      <c r="P595" s="19"/>
      <c r="Q595" s="20"/>
      <c r="R595" s="21" t="str">
        <f t="array" ref="R595">VLOOKUP(C595,DB!A:D,2,FALSE)</f>
        <v>Jalan Kleak 77, no 58</v>
      </c>
      <c r="S595" s="21" t="str">
        <f t="array" ref="S595">VLOOKUP(C595,DB!A:D,3,FALSE)</f>
        <v>roymakalew2511@gmail.com</v>
      </c>
      <c r="T595" s="22" t="s">
        <v>19</v>
      </c>
      <c r="U595" s="1" t="str">
        <f t="shared" si="17"/>
        <v>Roy MakalewMei</v>
      </c>
      <c r="V595" s="23">
        <f t="shared" si="18"/>
        <v>45804</v>
      </c>
      <c r="X595" s="26">
        <f>VLOOKUP(CONCATENATE(C595,D595),'Honor 2025'!A:D,4,FALSE)</f>
        <v>2262000</v>
      </c>
      <c r="Y595" s="24"/>
      <c r="BE595" s="24"/>
      <c r="CK595" s="24"/>
      <c r="DQ595" s="24"/>
      <c r="EW595" s="24"/>
      <c r="GC595" s="24"/>
      <c r="HI595" s="24"/>
      <c r="IO595" s="24"/>
      <c r="JU595" s="24"/>
      <c r="LA595" s="24"/>
      <c r="MG595" s="24"/>
      <c r="NM595" s="24"/>
    </row>
    <row r="596" spans="1:377" ht="15" thickBot="1">
      <c r="A596" s="1" t="str">
        <f t="shared" si="14"/>
        <v>Feibe Ireine Syalome MaramisMei-2</v>
      </c>
      <c r="B596" s="12" t="str">
        <f t="shared" si="15"/>
        <v>MeiSurvei Harga Konsumen (HK 1.2 Pasar)</v>
      </c>
      <c r="C596" s="33" t="s">
        <v>47</v>
      </c>
      <c r="D596" s="14" t="s">
        <v>195</v>
      </c>
      <c r="E596" s="34" t="s">
        <v>39</v>
      </c>
      <c r="F596" s="35"/>
      <c r="G596" s="36">
        <f t="shared" si="13"/>
        <v>106000</v>
      </c>
      <c r="H596" s="37">
        <v>53000</v>
      </c>
      <c r="I596" s="38" t="s">
        <v>23</v>
      </c>
      <c r="J596" s="39">
        <v>2</v>
      </c>
      <c r="K596" s="75" t="s">
        <v>159</v>
      </c>
      <c r="L596" s="32">
        <v>45782</v>
      </c>
      <c r="M596" s="32">
        <v>45804</v>
      </c>
      <c r="N596" s="16" t="e">
        <f t="shared" ca="1" si="16"/>
        <v>#NAME?</v>
      </c>
      <c r="O596" s="19"/>
      <c r="P596" s="19"/>
      <c r="Q596" s="20"/>
      <c r="R596" s="21" t="str">
        <f t="array" ref="R596">VLOOKUP(C596,DB!A:D,2,FALSE)</f>
        <v>Ranotana Weru</v>
      </c>
      <c r="S596" s="21" t="str">
        <f t="array" ref="S596">VLOOKUP(C596,DB!A:D,3,FALSE)</f>
        <v>feibemaramis0202@gmail.com</v>
      </c>
      <c r="T596" s="22" t="s">
        <v>19</v>
      </c>
      <c r="U596" s="1" t="str">
        <f t="shared" si="17"/>
        <v>Feibe Ireine Syalome MaramisMei</v>
      </c>
      <c r="V596" s="23">
        <f t="shared" si="18"/>
        <v>45804</v>
      </c>
      <c r="X596" s="26">
        <f>VLOOKUP(CONCATENATE(C596,D596),'Honor 2025'!A:D,4,FALSE)</f>
        <v>1326000</v>
      </c>
      <c r="Y596" s="24"/>
      <c r="BE596" s="24"/>
      <c r="CK596" s="24"/>
      <c r="DQ596" s="24"/>
      <c r="EW596" s="24"/>
      <c r="GC596" s="24"/>
      <c r="HI596" s="24"/>
      <c r="IO596" s="24"/>
      <c r="JU596" s="24"/>
      <c r="LA596" s="24"/>
      <c r="MG596" s="24"/>
      <c r="NM596" s="24"/>
    </row>
    <row r="597" spans="1:377" ht="15" thickBot="1">
      <c r="A597" s="1" t="str">
        <f t="shared" si="14"/>
        <v>Susly Yuliana SeneweMei-2</v>
      </c>
      <c r="B597" s="12" t="str">
        <f t="shared" si="15"/>
        <v>MeiSurvei Harga Konsumen (HK 1.2 Pasar)</v>
      </c>
      <c r="C597" s="40" t="s">
        <v>48</v>
      </c>
      <c r="D597" s="14" t="s">
        <v>195</v>
      </c>
      <c r="E597" s="29" t="s">
        <v>39</v>
      </c>
      <c r="F597" s="41"/>
      <c r="G597" s="42">
        <f t="shared" si="13"/>
        <v>106000</v>
      </c>
      <c r="H597" s="43">
        <v>53000</v>
      </c>
      <c r="I597" s="28" t="s">
        <v>23</v>
      </c>
      <c r="J597" s="44">
        <v>2</v>
      </c>
      <c r="K597" s="74" t="s">
        <v>159</v>
      </c>
      <c r="L597" s="32">
        <v>45782</v>
      </c>
      <c r="M597" s="32">
        <v>45804</v>
      </c>
      <c r="N597" s="16" t="e">
        <f t="shared" ca="1" si="16"/>
        <v>#NAME?</v>
      </c>
      <c r="O597" s="19"/>
      <c r="P597" s="19"/>
      <c r="Q597" s="20"/>
      <c r="R597" s="21" t="str">
        <f t="array" ref="R597">VLOOKUP(C597,DB!A:D,2,FALSE)</f>
        <v>Jalan Lumimuut 5 Mahakeret Timur lingk.3</v>
      </c>
      <c r="S597" s="21" t="str">
        <f t="array" ref="S597">VLOOKUP(C597,DB!A:D,3,FALSE)</f>
        <v>suslysenewe@gmail.com</v>
      </c>
      <c r="T597" s="22" t="s">
        <v>19</v>
      </c>
      <c r="U597" s="1" t="str">
        <f t="shared" si="17"/>
        <v>Susly Yuliana SeneweMei</v>
      </c>
      <c r="V597" s="23">
        <f t="shared" si="18"/>
        <v>45804</v>
      </c>
      <c r="X597" s="26">
        <f>VLOOKUP(CONCATENATE(C597,D597),'Honor 2025'!A:D,4,FALSE)</f>
        <v>2145000</v>
      </c>
      <c r="Y597" s="24"/>
      <c r="BE597" s="24"/>
      <c r="CK597" s="24"/>
      <c r="DQ597" s="24"/>
      <c r="EW597" s="24"/>
      <c r="GC597" s="24"/>
      <c r="HI597" s="24"/>
      <c r="IO597" s="24"/>
      <c r="JU597" s="24"/>
      <c r="LA597" s="24"/>
      <c r="MG597" s="24"/>
      <c r="NM597" s="24"/>
    </row>
    <row r="598" spans="1:377" ht="15" thickBot="1">
      <c r="A598" s="1" t="str">
        <f t="shared" si="14"/>
        <v>Heny RumambiMei-2</v>
      </c>
      <c r="B598" s="12" t="str">
        <f t="shared" si="15"/>
        <v>MeiSurvei Harga Konsumen (HK 1.2 Pasar)</v>
      </c>
      <c r="C598" s="33" t="s">
        <v>49</v>
      </c>
      <c r="D598" s="14" t="s">
        <v>195</v>
      </c>
      <c r="E598" s="34" t="s">
        <v>39</v>
      </c>
      <c r="F598" s="35"/>
      <c r="G598" s="36">
        <f t="shared" si="13"/>
        <v>106000</v>
      </c>
      <c r="H598" s="37">
        <v>53000</v>
      </c>
      <c r="I598" s="38" t="s">
        <v>23</v>
      </c>
      <c r="J598" s="39">
        <v>2</v>
      </c>
      <c r="K598" s="75" t="s">
        <v>159</v>
      </c>
      <c r="L598" s="32">
        <v>45782</v>
      </c>
      <c r="M598" s="32">
        <v>45804</v>
      </c>
      <c r="N598" s="16" t="e">
        <f t="shared" ca="1" si="16"/>
        <v>#NAME?</v>
      </c>
      <c r="O598" s="19"/>
      <c r="P598" s="19"/>
      <c r="Q598" s="20"/>
      <c r="R598" s="21" t="str">
        <f t="array" ref="R598">VLOOKUP(C598,DB!A:D,2,FALSE)</f>
        <v>Jl. Ringkeng BTN Puskopad blok C No. 49A</v>
      </c>
      <c r="S598" s="21" t="str">
        <f t="array" ref="S598">VLOOKUP(C598,DB!A:D,3,FALSE)</f>
        <v>henyrumambi@gmail.com</v>
      </c>
      <c r="T598" s="22" t="s">
        <v>19</v>
      </c>
      <c r="U598" s="1" t="str">
        <f t="shared" si="17"/>
        <v>Heny RumambiMei</v>
      </c>
      <c r="V598" s="23">
        <f t="shared" si="18"/>
        <v>45804</v>
      </c>
      <c r="X598" s="26">
        <f>VLOOKUP(CONCATENATE(C598,D598),'Honor 2025'!A:D,4,FALSE)</f>
        <v>1621000</v>
      </c>
      <c r="Y598" s="24"/>
      <c r="BE598" s="24"/>
      <c r="CK598" s="24"/>
      <c r="DQ598" s="24"/>
      <c r="EW598" s="24"/>
      <c r="GC598" s="24"/>
      <c r="HI598" s="24"/>
      <c r="IO598" s="24"/>
      <c r="JU598" s="24"/>
      <c r="LA598" s="24"/>
      <c r="MG598" s="24"/>
      <c r="NM598" s="24"/>
    </row>
    <row r="599" spans="1:377" ht="15" thickBot="1">
      <c r="A599" s="1" t="str">
        <f t="shared" si="14"/>
        <v>Sri MulyawatiMei-2</v>
      </c>
      <c r="B599" s="12" t="str">
        <f t="shared" si="15"/>
        <v>MeiSurvei Harga Konsumen (HK 1.2 Outlet)</v>
      </c>
      <c r="C599" s="40" t="s">
        <v>51</v>
      </c>
      <c r="D599" s="14" t="s">
        <v>195</v>
      </c>
      <c r="E599" s="29" t="s">
        <v>53</v>
      </c>
      <c r="F599" s="41"/>
      <c r="G599" s="42">
        <f t="shared" si="13"/>
        <v>120000</v>
      </c>
      <c r="H599" s="43">
        <v>20000</v>
      </c>
      <c r="I599" s="28" t="s">
        <v>23</v>
      </c>
      <c r="J599" s="44">
        <v>6</v>
      </c>
      <c r="K599" s="74" t="s">
        <v>159</v>
      </c>
      <c r="L599" s="32">
        <v>45782</v>
      </c>
      <c r="M599" s="32">
        <v>45804</v>
      </c>
      <c r="N599" s="16" t="e">
        <f t="shared" ca="1" si="16"/>
        <v>#NAME?</v>
      </c>
      <c r="O599" s="19"/>
      <c r="P599" s="19"/>
      <c r="Q599" s="20"/>
      <c r="R599" s="21" t="str">
        <f t="array" ref="R599">VLOOKUP(C599,DB!A:D,2,FALSE)</f>
        <v>Jl Wiratama no 4 lingkungan 7</v>
      </c>
      <c r="S599" s="21" t="str">
        <f t="array" ref="S599">VLOOKUP(C599,DB!A:D,3,FALSE)</f>
        <v>mulyawatisrie75@gmail.com</v>
      </c>
      <c r="T599" s="22" t="s">
        <v>19</v>
      </c>
      <c r="U599" s="1" t="str">
        <f t="shared" si="17"/>
        <v>Sri MulyawatiMei</v>
      </c>
      <c r="V599" s="23">
        <f t="shared" si="18"/>
        <v>45804</v>
      </c>
      <c r="X599" s="26">
        <f>VLOOKUP(CONCATENATE(C599,D599),'Honor 2025'!A:D,4,FALSE)</f>
        <v>2772000</v>
      </c>
      <c r="Y599" s="24"/>
      <c r="BE599" s="24"/>
      <c r="CK599" s="24"/>
      <c r="DQ599" s="24"/>
      <c r="EW599" s="24"/>
      <c r="GC599" s="24"/>
      <c r="HI599" s="24"/>
      <c r="IO599" s="24"/>
      <c r="JU599" s="24"/>
      <c r="LA599" s="24"/>
      <c r="MG599" s="24"/>
      <c r="NM599" s="24"/>
    </row>
    <row r="600" spans="1:377" ht="15" thickBot="1">
      <c r="A600" s="1" t="str">
        <f t="shared" si="14"/>
        <v>Adriana TandajuMei-4</v>
      </c>
      <c r="B600" s="12" t="str">
        <f t="shared" si="15"/>
        <v>MeiSurvei Harga Konsumen (HK 2.1 Pasar)</v>
      </c>
      <c r="C600" s="33" t="s">
        <v>36</v>
      </c>
      <c r="D600" s="14" t="s">
        <v>195</v>
      </c>
      <c r="E600" s="34" t="s">
        <v>40</v>
      </c>
      <c r="F600" s="35"/>
      <c r="G600" s="36">
        <f t="shared" si="13"/>
        <v>86000</v>
      </c>
      <c r="H600" s="37">
        <v>86000</v>
      </c>
      <c r="I600" s="38" t="s">
        <v>23</v>
      </c>
      <c r="J600" s="39">
        <v>1</v>
      </c>
      <c r="K600" s="75" t="s">
        <v>159</v>
      </c>
      <c r="L600" s="32">
        <v>45782</v>
      </c>
      <c r="M600" s="32">
        <v>45804</v>
      </c>
      <c r="N600" s="16" t="e">
        <f t="shared" ca="1" si="16"/>
        <v>#NAME?</v>
      </c>
      <c r="O600" s="19"/>
      <c r="P600" s="19"/>
      <c r="Q600" s="20"/>
      <c r="R600" s="21" t="str">
        <f t="array" ref="R600">VLOOKUP(C600,DB!A:D,2,FALSE)</f>
        <v>JL.PRAMUKA NO.29</v>
      </c>
      <c r="S600" s="21" t="str">
        <f t="array" ref="S600">VLOOKUP(C600,DB!A:D,3,FALSE)</f>
        <v>annetandayu553@gmail.com</v>
      </c>
      <c r="T600" s="22" t="s">
        <v>19</v>
      </c>
      <c r="U600" s="1" t="str">
        <f t="shared" si="17"/>
        <v>Adriana TandajuMei</v>
      </c>
      <c r="V600" s="23">
        <f t="shared" si="18"/>
        <v>45804</v>
      </c>
      <c r="X600" s="26">
        <f>VLOOKUP(CONCATENATE(C600,D600),'Honor 2025'!A:D,4,FALSE)</f>
        <v>2609000</v>
      </c>
      <c r="Y600" s="24"/>
      <c r="BE600" s="24"/>
      <c r="CK600" s="24"/>
      <c r="DQ600" s="24"/>
      <c r="EW600" s="24"/>
      <c r="GC600" s="24"/>
      <c r="HI600" s="24"/>
      <c r="IO600" s="24"/>
      <c r="JU600" s="24"/>
      <c r="LA600" s="24"/>
      <c r="MG600" s="24"/>
      <c r="NM600" s="24"/>
    </row>
    <row r="601" spans="1:377" ht="15" thickBot="1">
      <c r="A601" s="1" t="str">
        <f t="shared" si="14"/>
        <v>Stephen christiani kenteyMei-3</v>
      </c>
      <c r="B601" s="12" t="str">
        <f t="shared" si="15"/>
        <v>MeiSurvei Harga Konsumen (HK 2.1 Pasar)</v>
      </c>
      <c r="C601" s="40" t="s">
        <v>43</v>
      </c>
      <c r="D601" s="14" t="s">
        <v>195</v>
      </c>
      <c r="E601" s="29" t="s">
        <v>40</v>
      </c>
      <c r="F601" s="41"/>
      <c r="G601" s="42">
        <f t="shared" si="13"/>
        <v>86000</v>
      </c>
      <c r="H601" s="43">
        <v>86000</v>
      </c>
      <c r="I601" s="28" t="s">
        <v>23</v>
      </c>
      <c r="J601" s="44">
        <v>1</v>
      </c>
      <c r="K601" s="74" t="s">
        <v>159</v>
      </c>
      <c r="L601" s="32">
        <v>45782</v>
      </c>
      <c r="M601" s="32">
        <v>45804</v>
      </c>
      <c r="N601" s="16" t="e">
        <f t="shared" ca="1" si="16"/>
        <v>#NAME?</v>
      </c>
      <c r="O601" s="19"/>
      <c r="P601" s="19"/>
      <c r="Q601" s="20"/>
      <c r="R601" s="21" t="str">
        <f t="array" ref="R601">VLOOKUP(C601,DB!A:D,2,FALSE)</f>
        <v>Ranotana weru lingkungan 5</v>
      </c>
      <c r="S601" s="21" t="str">
        <f t="array" ref="S601">VLOOKUP(C601,DB!A:D,3,FALSE)</f>
        <v>Stephenkentey@gmail.com</v>
      </c>
      <c r="T601" s="22" t="s">
        <v>19</v>
      </c>
      <c r="U601" s="1" t="str">
        <f t="shared" si="17"/>
        <v>Stephen christiani kenteyMei</v>
      </c>
      <c r="V601" s="23">
        <f t="shared" si="18"/>
        <v>45804</v>
      </c>
      <c r="X601" s="26">
        <f>VLOOKUP(CONCATENATE(C601,D601),'Honor 2025'!A:D,4,FALSE)</f>
        <v>1473000</v>
      </c>
      <c r="Y601" s="24"/>
      <c r="BE601" s="24"/>
      <c r="CK601" s="24"/>
      <c r="DQ601" s="24"/>
      <c r="EW601" s="24"/>
      <c r="GC601" s="24"/>
      <c r="HI601" s="24"/>
      <c r="IO601" s="24"/>
      <c r="JU601" s="24"/>
      <c r="LA601" s="24"/>
      <c r="MG601" s="24"/>
      <c r="NM601" s="24"/>
    </row>
    <row r="602" spans="1:377" ht="15" thickBot="1">
      <c r="A602" s="1" t="str">
        <f t="shared" si="14"/>
        <v>Feibe Ireine Syalome MaramisMei-3</v>
      </c>
      <c r="B602" s="12" t="str">
        <f t="shared" si="15"/>
        <v>MeiSurvei Harga Konsumen (HK 2.1 Pasar)</v>
      </c>
      <c r="C602" s="33" t="s">
        <v>47</v>
      </c>
      <c r="D602" s="14" t="s">
        <v>195</v>
      </c>
      <c r="E602" s="34" t="s">
        <v>40</v>
      </c>
      <c r="F602" s="35"/>
      <c r="G602" s="36">
        <f t="shared" si="13"/>
        <v>86000</v>
      </c>
      <c r="H602" s="37">
        <v>86000</v>
      </c>
      <c r="I602" s="38" t="s">
        <v>23</v>
      </c>
      <c r="J602" s="39">
        <v>1</v>
      </c>
      <c r="K602" s="75" t="s">
        <v>159</v>
      </c>
      <c r="L602" s="32">
        <v>45782</v>
      </c>
      <c r="M602" s="32">
        <v>45804</v>
      </c>
      <c r="N602" s="16" t="e">
        <f t="shared" ca="1" si="16"/>
        <v>#NAME?</v>
      </c>
      <c r="O602" s="19"/>
      <c r="P602" s="19"/>
      <c r="Q602" s="20"/>
      <c r="R602" s="21" t="str">
        <f t="array" ref="R602">VLOOKUP(C602,DB!A:D,2,FALSE)</f>
        <v>Ranotana Weru</v>
      </c>
      <c r="S602" s="21" t="str">
        <f t="array" ref="S602">VLOOKUP(C602,DB!A:D,3,FALSE)</f>
        <v>feibemaramis0202@gmail.com</v>
      </c>
      <c r="T602" s="22" t="s">
        <v>19</v>
      </c>
      <c r="U602" s="1" t="str">
        <f t="shared" si="17"/>
        <v>Feibe Ireine Syalome MaramisMei</v>
      </c>
      <c r="V602" s="23">
        <f t="shared" si="18"/>
        <v>45804</v>
      </c>
      <c r="X602" s="26">
        <f>VLOOKUP(CONCATENATE(C602,D602),'Honor 2025'!A:D,4,FALSE)</f>
        <v>1326000</v>
      </c>
      <c r="Y602" s="24"/>
      <c r="BE602" s="24"/>
      <c r="CK602" s="24"/>
      <c r="DQ602" s="24"/>
      <c r="EW602" s="24"/>
      <c r="GC602" s="24"/>
      <c r="HI602" s="24"/>
      <c r="IO602" s="24"/>
      <c r="JU602" s="24"/>
      <c r="LA602" s="24"/>
      <c r="MG602" s="24"/>
      <c r="NM602" s="24"/>
    </row>
    <row r="603" spans="1:377" ht="15" thickBot="1">
      <c r="A603" s="1" t="str">
        <f t="shared" si="14"/>
        <v>Susly Yuliana SeneweMei-3</v>
      </c>
      <c r="B603" s="12" t="str">
        <f t="shared" si="15"/>
        <v>MeiSurvei Harga Konsumen (HK 2.1 Pasar)</v>
      </c>
      <c r="C603" s="40" t="s">
        <v>48</v>
      </c>
      <c r="D603" s="14" t="s">
        <v>195</v>
      </c>
      <c r="E603" s="29" t="s">
        <v>40</v>
      </c>
      <c r="F603" s="41"/>
      <c r="G603" s="42">
        <f t="shared" si="13"/>
        <v>86000</v>
      </c>
      <c r="H603" s="43">
        <v>86000</v>
      </c>
      <c r="I603" s="28" t="s">
        <v>23</v>
      </c>
      <c r="J603" s="44">
        <v>1</v>
      </c>
      <c r="K603" s="74" t="s">
        <v>159</v>
      </c>
      <c r="L603" s="32">
        <v>45782</v>
      </c>
      <c r="M603" s="32">
        <v>45804</v>
      </c>
      <c r="N603" s="16" t="e">
        <f t="shared" ca="1" si="16"/>
        <v>#NAME?</v>
      </c>
      <c r="O603" s="19"/>
      <c r="P603" s="19"/>
      <c r="Q603" s="20"/>
      <c r="R603" s="21" t="str">
        <f t="array" ref="R603">VLOOKUP(C603,DB!A:D,2,FALSE)</f>
        <v>Jalan Lumimuut 5 Mahakeret Timur lingk.3</v>
      </c>
      <c r="S603" s="21" t="str">
        <f t="array" ref="S603">VLOOKUP(C603,DB!A:D,3,FALSE)</f>
        <v>suslysenewe@gmail.com</v>
      </c>
      <c r="T603" s="22" t="s">
        <v>19</v>
      </c>
      <c r="U603" s="1" t="str">
        <f t="shared" si="17"/>
        <v>Susly Yuliana SeneweMei</v>
      </c>
      <c r="V603" s="23">
        <f t="shared" si="18"/>
        <v>45804</v>
      </c>
      <c r="X603" s="26">
        <f>VLOOKUP(CONCATENATE(C603,D603),'Honor 2025'!A:D,4,FALSE)</f>
        <v>2145000</v>
      </c>
      <c r="Y603" s="24"/>
      <c r="BE603" s="24"/>
      <c r="CK603" s="24"/>
      <c r="DQ603" s="24"/>
      <c r="EW603" s="24"/>
      <c r="GC603" s="24"/>
      <c r="HI603" s="24"/>
      <c r="IO603" s="24"/>
      <c r="JU603" s="24"/>
      <c r="LA603" s="24"/>
      <c r="MG603" s="24"/>
      <c r="NM603" s="24"/>
    </row>
    <row r="604" spans="1:377" ht="15" thickBot="1">
      <c r="A604" s="1" t="str">
        <f t="shared" si="14"/>
        <v>Heny RumambiMei-3</v>
      </c>
      <c r="B604" s="12" t="str">
        <f t="shared" si="15"/>
        <v>MeiSurvei Harga Konsumen (HK 2.1 Pasar)</v>
      </c>
      <c r="C604" s="33" t="s">
        <v>49</v>
      </c>
      <c r="D604" s="14" t="s">
        <v>195</v>
      </c>
      <c r="E604" s="34" t="s">
        <v>40</v>
      </c>
      <c r="F604" s="35"/>
      <c r="G604" s="36">
        <f t="shared" si="13"/>
        <v>86000</v>
      </c>
      <c r="H604" s="37">
        <v>86000</v>
      </c>
      <c r="I604" s="38" t="s">
        <v>23</v>
      </c>
      <c r="J604" s="39">
        <v>1</v>
      </c>
      <c r="K604" s="75" t="s">
        <v>159</v>
      </c>
      <c r="L604" s="32">
        <v>45782</v>
      </c>
      <c r="M604" s="32">
        <v>45804</v>
      </c>
      <c r="N604" s="16" t="e">
        <f t="shared" ca="1" si="16"/>
        <v>#NAME?</v>
      </c>
      <c r="O604" s="19"/>
      <c r="P604" s="19"/>
      <c r="Q604" s="20"/>
      <c r="R604" s="21" t="str">
        <f t="array" ref="R604">VLOOKUP(C604,DB!A:D,2,FALSE)</f>
        <v>Jl. Ringkeng BTN Puskopad blok C No. 49A</v>
      </c>
      <c r="S604" s="21" t="str">
        <f t="array" ref="S604">VLOOKUP(C604,DB!A:D,3,FALSE)</f>
        <v>henyrumambi@gmail.com</v>
      </c>
      <c r="T604" s="22" t="s">
        <v>19</v>
      </c>
      <c r="U604" s="1" t="str">
        <f t="shared" si="17"/>
        <v>Heny RumambiMei</v>
      </c>
      <c r="V604" s="23">
        <f t="shared" si="18"/>
        <v>45804</v>
      </c>
      <c r="X604" s="26">
        <f>VLOOKUP(CONCATENATE(C604,D604),'Honor 2025'!A:D,4,FALSE)</f>
        <v>1621000</v>
      </c>
      <c r="Y604" s="24"/>
      <c r="BE604" s="24"/>
      <c r="CK604" s="24"/>
      <c r="DQ604" s="24"/>
      <c r="EW604" s="24"/>
      <c r="GC604" s="24"/>
      <c r="HI604" s="24"/>
      <c r="IO604" s="24"/>
      <c r="JU604" s="24"/>
      <c r="LA604" s="24"/>
      <c r="MG604" s="24"/>
      <c r="NM604" s="24"/>
    </row>
    <row r="605" spans="1:377" ht="15" thickBot="1">
      <c r="A605" s="1" t="str">
        <f t="shared" si="14"/>
        <v>SRI ANGRAINI HARTANTOMei-2</v>
      </c>
      <c r="B605" s="12" t="str">
        <f t="shared" si="15"/>
        <v>MeiSurvei Harga Konsumen (HK 2.1 Pasar)</v>
      </c>
      <c r="C605" s="40" t="s">
        <v>50</v>
      </c>
      <c r="D605" s="14" t="s">
        <v>195</v>
      </c>
      <c r="E605" s="29" t="s">
        <v>40</v>
      </c>
      <c r="F605" s="41"/>
      <c r="G605" s="42">
        <f t="shared" si="13"/>
        <v>86000</v>
      </c>
      <c r="H605" s="43">
        <v>86000</v>
      </c>
      <c r="I605" s="28" t="s">
        <v>23</v>
      </c>
      <c r="J605" s="44">
        <v>1</v>
      </c>
      <c r="K605" s="74" t="s">
        <v>159</v>
      </c>
      <c r="L605" s="32">
        <v>45782</v>
      </c>
      <c r="M605" s="32">
        <v>45804</v>
      </c>
      <c r="N605" s="16" t="e">
        <f t="shared" ca="1" si="16"/>
        <v>#NAME?</v>
      </c>
      <c r="O605" s="19"/>
      <c r="P605" s="19"/>
      <c r="Q605" s="20"/>
      <c r="R605" s="21" t="str">
        <f t="array" ref="R605">VLOOKUP(C605,DB!A:D,2,FALSE)</f>
        <v>JALAN 14 FEBUARY TELING ATAS LINGKUNGAN 3</v>
      </c>
      <c r="S605" s="21" t="str">
        <f t="array" ref="S605">VLOOKUP(C605,DB!A:D,3,FALSE)</f>
        <v>hartantosriangraini@gmail.com</v>
      </c>
      <c r="T605" s="22" t="s">
        <v>19</v>
      </c>
      <c r="U605" s="1" t="str">
        <f t="shared" si="17"/>
        <v>SRI ANGRAINI HARTANTOMei</v>
      </c>
      <c r="V605" s="23">
        <f t="shared" si="18"/>
        <v>45804</v>
      </c>
      <c r="X605" s="26">
        <f>VLOOKUP(CONCATENATE(C605,D605),'Honor 2025'!A:D,4,FALSE)</f>
        <v>2694000</v>
      </c>
      <c r="Y605" s="24"/>
      <c r="BE605" s="24"/>
      <c r="CK605" s="24"/>
      <c r="DQ605" s="24"/>
      <c r="EW605" s="24"/>
      <c r="GC605" s="24"/>
      <c r="HI605" s="24"/>
      <c r="IO605" s="24"/>
      <c r="JU605" s="24"/>
      <c r="LA605" s="24"/>
      <c r="MG605" s="24"/>
      <c r="NM605" s="24"/>
    </row>
    <row r="606" spans="1:377" ht="15" thickBot="1">
      <c r="A606" s="1" t="str">
        <f t="shared" si="14"/>
        <v>JOVELIE E WOKASMei-1</v>
      </c>
      <c r="B606" s="12" t="str">
        <f t="shared" si="15"/>
        <v>MeiSurvei Harga Konsumen (HK 2.1 Outlet)</v>
      </c>
      <c r="C606" s="33" t="s">
        <v>55</v>
      </c>
      <c r="D606" s="14" t="s">
        <v>195</v>
      </c>
      <c r="E606" s="34" t="s">
        <v>56</v>
      </c>
      <c r="F606" s="35"/>
      <c r="G606" s="36">
        <f t="shared" si="13"/>
        <v>210000</v>
      </c>
      <c r="H606" s="37">
        <v>21000</v>
      </c>
      <c r="I606" s="38" t="s">
        <v>23</v>
      </c>
      <c r="J606" s="39">
        <v>10</v>
      </c>
      <c r="K606" s="75" t="s">
        <v>159</v>
      </c>
      <c r="L606" s="32">
        <v>45782</v>
      </c>
      <c r="M606" s="32">
        <v>45804</v>
      </c>
      <c r="N606" s="16" t="e">
        <f t="shared" ca="1" si="16"/>
        <v>#NAME?</v>
      </c>
      <c r="O606" s="19"/>
      <c r="P606" s="19"/>
      <c r="Q606" s="20"/>
      <c r="R606" s="21" t="str">
        <f t="array" ref="R606">VLOOKUP(C606,DB!A:D,2,FALSE)</f>
        <v>Malalayang Satu Lingkungan 6</v>
      </c>
      <c r="S606" s="21" t="str">
        <f t="array" ref="S606">VLOOKUP(C606,DB!A:D,3,FALSE)</f>
        <v>vhellywokas07@gmail.com</v>
      </c>
      <c r="T606" s="22" t="s">
        <v>19</v>
      </c>
      <c r="U606" s="1" t="str">
        <f t="shared" si="17"/>
        <v>JOVELIE E WOKASMei</v>
      </c>
      <c r="V606" s="23">
        <f t="shared" si="18"/>
        <v>45804</v>
      </c>
      <c r="X606" s="26">
        <f>VLOOKUP(CONCATENATE(C606,D606),'Honor 2025'!A:D,4,FALSE)</f>
        <v>1578000</v>
      </c>
      <c r="Y606" s="24"/>
      <c r="BE606" s="24"/>
      <c r="CK606" s="24"/>
      <c r="DQ606" s="24"/>
      <c r="EW606" s="24"/>
      <c r="GC606" s="24"/>
      <c r="HI606" s="24"/>
      <c r="IO606" s="24"/>
      <c r="JU606" s="24"/>
      <c r="LA606" s="24"/>
      <c r="MG606" s="24"/>
      <c r="NM606" s="24"/>
    </row>
    <row r="607" spans="1:377" ht="15" thickBot="1">
      <c r="A607" s="1" t="str">
        <f t="shared" si="14"/>
        <v>Adriana TandajuMei-5</v>
      </c>
      <c r="B607" s="12" t="str">
        <f t="shared" si="15"/>
        <v>MeiSurvei Harga Konsumen (HK 2.2 Pasar)</v>
      </c>
      <c r="C607" s="40" t="s">
        <v>36</v>
      </c>
      <c r="D607" s="14" t="s">
        <v>195</v>
      </c>
      <c r="E607" s="29" t="s">
        <v>41</v>
      </c>
      <c r="F607" s="41"/>
      <c r="G607" s="42">
        <f t="shared" si="13"/>
        <v>92000</v>
      </c>
      <c r="H607" s="43">
        <v>92000</v>
      </c>
      <c r="I607" s="28" t="s">
        <v>23</v>
      </c>
      <c r="J607" s="44">
        <v>1</v>
      </c>
      <c r="K607" s="74" t="s">
        <v>159</v>
      </c>
      <c r="L607" s="32">
        <v>45782</v>
      </c>
      <c r="M607" s="32">
        <v>45804</v>
      </c>
      <c r="N607" s="16" t="e">
        <f t="shared" ca="1" si="16"/>
        <v>#NAME?</v>
      </c>
      <c r="O607" s="19"/>
      <c r="P607" s="19"/>
      <c r="Q607" s="20"/>
      <c r="R607" s="21" t="str">
        <f t="array" ref="R607">VLOOKUP(C607,DB!A:D,2,FALSE)</f>
        <v>JL.PRAMUKA NO.29</v>
      </c>
      <c r="S607" s="21" t="str">
        <f t="array" ref="S607">VLOOKUP(C607,DB!A:D,3,FALSE)</f>
        <v>annetandayu553@gmail.com</v>
      </c>
      <c r="T607" s="22" t="s">
        <v>19</v>
      </c>
      <c r="U607" s="1" t="str">
        <f t="shared" si="17"/>
        <v>Adriana TandajuMei</v>
      </c>
      <c r="V607" s="23">
        <f t="shared" si="18"/>
        <v>45804</v>
      </c>
      <c r="X607" s="26">
        <f>VLOOKUP(CONCATENATE(C607,D607),'Honor 2025'!A:D,4,FALSE)</f>
        <v>2609000</v>
      </c>
      <c r="Y607" s="24"/>
      <c r="BE607" s="24"/>
      <c r="CK607" s="24"/>
      <c r="DQ607" s="24"/>
      <c r="EW607" s="24"/>
      <c r="GC607" s="24"/>
      <c r="HI607" s="24"/>
      <c r="IO607" s="24"/>
      <c r="JU607" s="24"/>
      <c r="LA607" s="24"/>
      <c r="MG607" s="24"/>
      <c r="NM607" s="24"/>
    </row>
    <row r="608" spans="1:377" ht="15" thickBot="1">
      <c r="A608" s="1" t="str">
        <f t="shared" si="14"/>
        <v>Roy MakalewMei-4</v>
      </c>
      <c r="B608" s="12" t="str">
        <f t="shared" si="15"/>
        <v>MeiSurvei Harga Konsumen (HK 2.2 Pasar)</v>
      </c>
      <c r="C608" s="33" t="s">
        <v>44</v>
      </c>
      <c r="D608" s="14" t="s">
        <v>195</v>
      </c>
      <c r="E608" s="34" t="s">
        <v>41</v>
      </c>
      <c r="F608" s="35"/>
      <c r="G608" s="36">
        <f t="shared" si="13"/>
        <v>92000</v>
      </c>
      <c r="H608" s="37">
        <v>92000</v>
      </c>
      <c r="I608" s="38" t="s">
        <v>23</v>
      </c>
      <c r="J608" s="39">
        <v>1</v>
      </c>
      <c r="K608" s="75" t="s">
        <v>159</v>
      </c>
      <c r="L608" s="32">
        <v>45782</v>
      </c>
      <c r="M608" s="32">
        <v>45804</v>
      </c>
      <c r="N608" s="16" t="e">
        <f t="shared" ca="1" si="16"/>
        <v>#NAME?</v>
      </c>
      <c r="O608" s="19"/>
      <c r="P608" s="19"/>
      <c r="Q608" s="20"/>
      <c r="R608" s="21" t="str">
        <f t="array" ref="R608">VLOOKUP(C608,DB!A:D,2,FALSE)</f>
        <v>Jalan Kleak 77, no 58</v>
      </c>
      <c r="S608" s="21" t="str">
        <f t="array" ref="S608">VLOOKUP(C608,DB!A:D,3,FALSE)</f>
        <v>roymakalew2511@gmail.com</v>
      </c>
      <c r="T608" s="22" t="s">
        <v>19</v>
      </c>
      <c r="U608" s="1" t="str">
        <f t="shared" si="17"/>
        <v>Roy MakalewMei</v>
      </c>
      <c r="V608" s="23">
        <f t="shared" si="18"/>
        <v>45804</v>
      </c>
      <c r="X608" s="26">
        <f>VLOOKUP(CONCATENATE(C608,D608),'Honor 2025'!A:D,4,FALSE)</f>
        <v>2262000</v>
      </c>
      <c r="Y608" s="24"/>
      <c r="BE608" s="24"/>
      <c r="CK608" s="24"/>
      <c r="DQ608" s="24"/>
      <c r="EW608" s="24"/>
      <c r="GC608" s="24"/>
      <c r="HI608" s="24"/>
      <c r="IO608" s="24"/>
      <c r="JU608" s="24"/>
      <c r="LA608" s="24"/>
      <c r="MG608" s="24"/>
      <c r="NM608" s="24"/>
    </row>
    <row r="609" spans="1:377" ht="15" thickBot="1">
      <c r="A609" s="1" t="str">
        <f t="shared" si="14"/>
        <v>Feibe Ireine Syalome MaramisMei-4</v>
      </c>
      <c r="B609" s="12" t="str">
        <f t="shared" si="15"/>
        <v>MeiSurvei Harga Konsumen (HK 2.2 Pasar)</v>
      </c>
      <c r="C609" s="40" t="s">
        <v>47</v>
      </c>
      <c r="D609" s="14" t="s">
        <v>195</v>
      </c>
      <c r="E609" s="29" t="s">
        <v>41</v>
      </c>
      <c r="F609" s="41"/>
      <c r="G609" s="42">
        <f t="shared" si="13"/>
        <v>92000</v>
      </c>
      <c r="H609" s="43">
        <v>92000</v>
      </c>
      <c r="I609" s="28" t="s">
        <v>23</v>
      </c>
      <c r="J609" s="44">
        <v>1</v>
      </c>
      <c r="K609" s="74" t="s">
        <v>159</v>
      </c>
      <c r="L609" s="32">
        <v>45782</v>
      </c>
      <c r="M609" s="32">
        <v>45804</v>
      </c>
      <c r="N609" s="16" t="e">
        <f t="shared" ca="1" si="16"/>
        <v>#NAME?</v>
      </c>
      <c r="O609" s="19"/>
      <c r="P609" s="19"/>
      <c r="Q609" s="20"/>
      <c r="R609" s="21" t="str">
        <f t="array" ref="R609">VLOOKUP(C609,DB!A:D,2,FALSE)</f>
        <v>Ranotana Weru</v>
      </c>
      <c r="S609" s="21" t="str">
        <f t="array" ref="S609">VLOOKUP(C609,DB!A:D,3,FALSE)</f>
        <v>feibemaramis0202@gmail.com</v>
      </c>
      <c r="T609" s="22" t="s">
        <v>19</v>
      </c>
      <c r="U609" s="1" t="str">
        <f t="shared" si="17"/>
        <v>Feibe Ireine Syalome MaramisMei</v>
      </c>
      <c r="V609" s="23">
        <f t="shared" si="18"/>
        <v>45804</v>
      </c>
      <c r="X609" s="26">
        <f>VLOOKUP(CONCATENATE(C609,D609),'Honor 2025'!A:D,4,FALSE)</f>
        <v>1326000</v>
      </c>
      <c r="Y609" s="24"/>
      <c r="BE609" s="24"/>
      <c r="CK609" s="24"/>
      <c r="DQ609" s="24"/>
      <c r="EW609" s="24"/>
      <c r="GC609" s="24"/>
      <c r="HI609" s="24"/>
      <c r="IO609" s="24"/>
      <c r="JU609" s="24"/>
      <c r="LA609" s="24"/>
      <c r="MG609" s="24"/>
      <c r="NM609" s="24"/>
    </row>
    <row r="610" spans="1:377" ht="15" thickBot="1">
      <c r="A610" s="1" t="str">
        <f t="shared" si="14"/>
        <v>Susly Yuliana SeneweMei-4</v>
      </c>
      <c r="B610" s="12" t="str">
        <f t="shared" si="15"/>
        <v>MeiSurvei Harga Konsumen (HK 2.2 Pasar)</v>
      </c>
      <c r="C610" s="33" t="s">
        <v>48</v>
      </c>
      <c r="D610" s="14" t="s">
        <v>195</v>
      </c>
      <c r="E610" s="34" t="s">
        <v>41</v>
      </c>
      <c r="F610" s="35"/>
      <c r="G610" s="36">
        <f t="shared" si="13"/>
        <v>92000</v>
      </c>
      <c r="H610" s="37">
        <v>92000</v>
      </c>
      <c r="I610" s="38" t="s">
        <v>23</v>
      </c>
      <c r="J610" s="39">
        <v>1</v>
      </c>
      <c r="K610" s="75" t="s">
        <v>159</v>
      </c>
      <c r="L610" s="32">
        <v>45782</v>
      </c>
      <c r="M610" s="32">
        <v>45804</v>
      </c>
      <c r="N610" s="16" t="e">
        <f t="shared" ca="1" si="16"/>
        <v>#NAME?</v>
      </c>
      <c r="O610" s="19"/>
      <c r="P610" s="19"/>
      <c r="Q610" s="20"/>
      <c r="R610" s="21" t="str">
        <f t="array" ref="R610">VLOOKUP(C610,DB!A:D,2,FALSE)</f>
        <v>Jalan Lumimuut 5 Mahakeret Timur lingk.3</v>
      </c>
      <c r="S610" s="21" t="str">
        <f t="array" ref="S610">VLOOKUP(C610,DB!A:D,3,FALSE)</f>
        <v>suslysenewe@gmail.com</v>
      </c>
      <c r="T610" s="22" t="s">
        <v>19</v>
      </c>
      <c r="U610" s="1" t="str">
        <f t="shared" si="17"/>
        <v>Susly Yuliana SeneweMei</v>
      </c>
      <c r="V610" s="23">
        <f t="shared" si="18"/>
        <v>45804</v>
      </c>
      <c r="X610" s="26">
        <f>VLOOKUP(CONCATENATE(C610,D610),'Honor 2025'!A:D,4,FALSE)</f>
        <v>2145000</v>
      </c>
      <c r="Y610" s="24"/>
      <c r="BE610" s="24"/>
      <c r="CK610" s="24"/>
      <c r="DQ610" s="24"/>
      <c r="EW610" s="24"/>
      <c r="GC610" s="24"/>
      <c r="HI610" s="24"/>
      <c r="IO610" s="24"/>
      <c r="JU610" s="24"/>
      <c r="LA610" s="24"/>
      <c r="MG610" s="24"/>
      <c r="NM610" s="24"/>
    </row>
    <row r="611" spans="1:377" ht="15" thickBot="1">
      <c r="A611" s="1" t="str">
        <f t="shared" si="14"/>
        <v>Heny RumambiMei-4</v>
      </c>
      <c r="B611" s="12" t="str">
        <f t="shared" si="15"/>
        <v>MeiSurvei Harga Konsumen (HK 2.2 Pasar)</v>
      </c>
      <c r="C611" s="40" t="s">
        <v>49</v>
      </c>
      <c r="D611" s="14" t="s">
        <v>195</v>
      </c>
      <c r="E611" s="29" t="s">
        <v>41</v>
      </c>
      <c r="F611" s="41"/>
      <c r="G611" s="42">
        <f t="shared" si="13"/>
        <v>92000</v>
      </c>
      <c r="H611" s="43">
        <v>92000</v>
      </c>
      <c r="I611" s="28" t="s">
        <v>23</v>
      </c>
      <c r="J611" s="44">
        <v>1</v>
      </c>
      <c r="K611" s="74" t="s">
        <v>159</v>
      </c>
      <c r="L611" s="32">
        <v>45782</v>
      </c>
      <c r="M611" s="32">
        <v>45804</v>
      </c>
      <c r="N611" s="16" t="e">
        <f t="shared" ca="1" si="16"/>
        <v>#NAME?</v>
      </c>
      <c r="O611" s="19"/>
      <c r="P611" s="19"/>
      <c r="Q611" s="20"/>
      <c r="R611" s="21" t="str">
        <f t="array" ref="R611">VLOOKUP(C611,DB!A:D,2,FALSE)</f>
        <v>Jl. Ringkeng BTN Puskopad blok C No. 49A</v>
      </c>
      <c r="S611" s="21" t="str">
        <f t="array" ref="S611">VLOOKUP(C611,DB!A:D,3,FALSE)</f>
        <v>henyrumambi@gmail.com</v>
      </c>
      <c r="T611" s="22" t="s">
        <v>19</v>
      </c>
      <c r="U611" s="1" t="str">
        <f t="shared" si="17"/>
        <v>Heny RumambiMei</v>
      </c>
      <c r="V611" s="23">
        <f t="shared" si="18"/>
        <v>45804</v>
      </c>
      <c r="X611" s="26">
        <f>VLOOKUP(CONCATENATE(C611,D611),'Honor 2025'!A:D,4,FALSE)</f>
        <v>1621000</v>
      </c>
      <c r="Y611" s="24"/>
      <c r="BE611" s="24"/>
      <c r="CK611" s="24"/>
      <c r="DQ611" s="24"/>
      <c r="EW611" s="24"/>
      <c r="GC611" s="24"/>
      <c r="HI611" s="24"/>
      <c r="IO611" s="24"/>
      <c r="JU611" s="24"/>
      <c r="LA611" s="24"/>
      <c r="MG611" s="24"/>
      <c r="NM611" s="24"/>
    </row>
    <row r="612" spans="1:377" ht="15" thickBot="1">
      <c r="A612" s="1" t="str">
        <f t="shared" si="14"/>
        <v>SRI ANGRAINI HARTANTOMei-3</v>
      </c>
      <c r="B612" s="12" t="str">
        <f t="shared" si="15"/>
        <v>MeiSurvei Harga Konsumen (HK 2.2 Pasar)</v>
      </c>
      <c r="C612" s="33" t="s">
        <v>50</v>
      </c>
      <c r="D612" s="14" t="s">
        <v>195</v>
      </c>
      <c r="E612" s="34" t="s">
        <v>41</v>
      </c>
      <c r="F612" s="35"/>
      <c r="G612" s="36">
        <f t="shared" si="13"/>
        <v>92000</v>
      </c>
      <c r="H612" s="37">
        <v>92000</v>
      </c>
      <c r="I612" s="38" t="s">
        <v>23</v>
      </c>
      <c r="J612" s="39">
        <v>1</v>
      </c>
      <c r="K612" s="75" t="s">
        <v>159</v>
      </c>
      <c r="L612" s="32">
        <v>45782</v>
      </c>
      <c r="M612" s="32">
        <v>45804</v>
      </c>
      <c r="N612" s="16" t="e">
        <f t="shared" ca="1" si="16"/>
        <v>#NAME?</v>
      </c>
      <c r="O612" s="19"/>
      <c r="P612" s="19"/>
      <c r="Q612" s="20"/>
      <c r="R612" s="21" t="str">
        <f t="array" ref="R612">VLOOKUP(C612,DB!A:D,2,FALSE)</f>
        <v>JALAN 14 FEBUARY TELING ATAS LINGKUNGAN 3</v>
      </c>
      <c r="S612" s="21" t="str">
        <f t="array" ref="S612">VLOOKUP(C612,DB!A:D,3,FALSE)</f>
        <v>hartantosriangraini@gmail.com</v>
      </c>
      <c r="T612" s="22" t="s">
        <v>19</v>
      </c>
      <c r="U612" s="1" t="str">
        <f t="shared" si="17"/>
        <v>SRI ANGRAINI HARTANTOMei</v>
      </c>
      <c r="V612" s="23">
        <f t="shared" si="18"/>
        <v>45804</v>
      </c>
      <c r="X612" s="26">
        <f>VLOOKUP(CONCATENATE(C612,D612),'Honor 2025'!A:D,4,FALSE)</f>
        <v>2694000</v>
      </c>
      <c r="Y612" s="24"/>
      <c r="BE612" s="24"/>
      <c r="CK612" s="24"/>
      <c r="DQ612" s="24"/>
      <c r="EW612" s="24"/>
      <c r="GC612" s="24"/>
      <c r="HI612" s="24"/>
      <c r="IO612" s="24"/>
      <c r="JU612" s="24"/>
      <c r="LA612" s="24"/>
      <c r="MG612" s="24"/>
      <c r="NM612" s="24"/>
    </row>
    <row r="613" spans="1:377" ht="15" thickBot="1">
      <c r="A613" s="1" t="str">
        <f t="shared" si="14"/>
        <v>Sri MulyawatiMei-3</v>
      </c>
      <c r="B613" s="12" t="str">
        <f t="shared" si="15"/>
        <v>MeiSurvei Harga Konsumen (HK 2.2 Outlet)</v>
      </c>
      <c r="C613" s="40" t="s">
        <v>51</v>
      </c>
      <c r="D613" s="14" t="s">
        <v>195</v>
      </c>
      <c r="E613" s="29" t="s">
        <v>54</v>
      </c>
      <c r="F613" s="41"/>
      <c r="G613" s="42">
        <f t="shared" si="13"/>
        <v>240000</v>
      </c>
      <c r="H613" s="43">
        <v>24000</v>
      </c>
      <c r="I613" s="28" t="s">
        <v>23</v>
      </c>
      <c r="J613" s="44">
        <v>10</v>
      </c>
      <c r="K613" s="74" t="s">
        <v>159</v>
      </c>
      <c r="L613" s="32">
        <v>45782</v>
      </c>
      <c r="M613" s="32">
        <v>45804</v>
      </c>
      <c r="N613" s="16" t="e">
        <f t="shared" ca="1" si="16"/>
        <v>#NAME?</v>
      </c>
      <c r="O613" s="19"/>
      <c r="P613" s="19"/>
      <c r="Q613" s="20"/>
      <c r="R613" s="21" t="str">
        <f t="array" ref="R613">VLOOKUP(C613,DB!A:D,2,FALSE)</f>
        <v>Jl Wiratama no 4 lingkungan 7</v>
      </c>
      <c r="S613" s="21" t="str">
        <f t="array" ref="S613">VLOOKUP(C613,DB!A:D,3,FALSE)</f>
        <v>mulyawatisrie75@gmail.com</v>
      </c>
      <c r="T613" s="22" t="s">
        <v>19</v>
      </c>
      <c r="U613" s="1" t="str">
        <f t="shared" si="17"/>
        <v>Sri MulyawatiMei</v>
      </c>
      <c r="V613" s="23">
        <f t="shared" si="18"/>
        <v>45804</v>
      </c>
      <c r="X613" s="26">
        <f>VLOOKUP(CONCATENATE(C613,D613),'Honor 2025'!A:D,4,FALSE)</f>
        <v>2772000</v>
      </c>
      <c r="Y613" s="24"/>
      <c r="BE613" s="24"/>
      <c r="CK613" s="24"/>
      <c r="DQ613" s="24"/>
      <c r="EW613" s="24"/>
      <c r="GC613" s="24"/>
      <c r="HI613" s="24"/>
      <c r="IO613" s="24"/>
      <c r="JU613" s="24"/>
      <c r="LA613" s="24"/>
      <c r="MG613" s="24"/>
      <c r="NM613" s="24"/>
    </row>
    <row r="614" spans="1:377" ht="15" thickBot="1">
      <c r="A614" s="1" t="str">
        <f t="shared" si="14"/>
        <v>Roy MakalewMei-5</v>
      </c>
      <c r="B614" s="12" t="str">
        <f t="shared" si="15"/>
        <v>MeiSurvei Harga Konsumen (HK 3 Pasar)</v>
      </c>
      <c r="C614" s="33" t="s">
        <v>44</v>
      </c>
      <c r="D614" s="14" t="s">
        <v>195</v>
      </c>
      <c r="E614" s="34" t="s">
        <v>45</v>
      </c>
      <c r="F614" s="35"/>
      <c r="G614" s="36">
        <f t="shared" si="13"/>
        <v>49000</v>
      </c>
      <c r="H614" s="37">
        <v>49000</v>
      </c>
      <c r="I614" s="38" t="s">
        <v>23</v>
      </c>
      <c r="J614" s="39">
        <v>1</v>
      </c>
      <c r="K614" s="75" t="s">
        <v>159</v>
      </c>
      <c r="L614" s="32">
        <v>45782</v>
      </c>
      <c r="M614" s="32">
        <v>45804</v>
      </c>
      <c r="N614" s="16" t="e">
        <f t="shared" ca="1" si="16"/>
        <v>#NAME?</v>
      </c>
      <c r="O614" s="19"/>
      <c r="P614" s="19"/>
      <c r="Q614" s="20"/>
      <c r="R614" s="21" t="str">
        <f t="array" ref="R614">VLOOKUP(C614,DB!A:D,2,FALSE)</f>
        <v>Jalan Kleak 77, no 58</v>
      </c>
      <c r="S614" s="21" t="str">
        <f t="array" ref="S614">VLOOKUP(C614,DB!A:D,3,FALSE)</f>
        <v>roymakalew2511@gmail.com</v>
      </c>
      <c r="T614" s="22" t="s">
        <v>19</v>
      </c>
      <c r="U614" s="1" t="str">
        <f t="shared" si="17"/>
        <v>Roy MakalewMei</v>
      </c>
      <c r="V614" s="23">
        <f t="shared" si="18"/>
        <v>45804</v>
      </c>
      <c r="X614" s="26">
        <f>VLOOKUP(CONCATENATE(C614,D614),'Honor 2025'!A:D,4,FALSE)</f>
        <v>2262000</v>
      </c>
      <c r="Y614" s="24"/>
      <c r="BE614" s="24"/>
      <c r="CK614" s="24"/>
      <c r="DQ614" s="24"/>
      <c r="EW614" s="24"/>
      <c r="GC614" s="24"/>
      <c r="HI614" s="24"/>
      <c r="IO614" s="24"/>
      <c r="JU614" s="24"/>
      <c r="LA614" s="24"/>
      <c r="MG614" s="24"/>
      <c r="NM614" s="24"/>
    </row>
    <row r="615" spans="1:377" ht="15" thickBot="1">
      <c r="A615" s="1" t="str">
        <f t="shared" si="14"/>
        <v>Feibe Ireine Syalome MaramisMei-5</v>
      </c>
      <c r="B615" s="12" t="str">
        <f t="shared" si="15"/>
        <v>MeiSurvei Harga Konsumen (HK 3 Pasar)</v>
      </c>
      <c r="C615" s="40" t="s">
        <v>47</v>
      </c>
      <c r="D615" s="14" t="s">
        <v>195</v>
      </c>
      <c r="E615" s="29" t="s">
        <v>45</v>
      </c>
      <c r="F615" s="41"/>
      <c r="G615" s="42">
        <f t="shared" si="13"/>
        <v>49000</v>
      </c>
      <c r="H615" s="43">
        <v>49000</v>
      </c>
      <c r="I615" s="28" t="s">
        <v>23</v>
      </c>
      <c r="J615" s="44">
        <v>1</v>
      </c>
      <c r="K615" s="74" t="s">
        <v>159</v>
      </c>
      <c r="L615" s="32">
        <v>45782</v>
      </c>
      <c r="M615" s="32">
        <v>45804</v>
      </c>
      <c r="N615" s="16" t="e">
        <f t="shared" ca="1" si="16"/>
        <v>#NAME?</v>
      </c>
      <c r="O615" s="19"/>
      <c r="P615" s="19"/>
      <c r="Q615" s="20"/>
      <c r="R615" s="21" t="str">
        <f t="array" ref="R615">VLOOKUP(C615,DB!A:D,2,FALSE)</f>
        <v>Ranotana Weru</v>
      </c>
      <c r="S615" s="21" t="str">
        <f t="array" ref="S615">VLOOKUP(C615,DB!A:D,3,FALSE)</f>
        <v>feibemaramis0202@gmail.com</v>
      </c>
      <c r="T615" s="22" t="s">
        <v>19</v>
      </c>
      <c r="U615" s="1" t="str">
        <f t="shared" si="17"/>
        <v>Feibe Ireine Syalome MaramisMei</v>
      </c>
      <c r="V615" s="23">
        <f t="shared" si="18"/>
        <v>45804</v>
      </c>
      <c r="X615" s="26">
        <f>VLOOKUP(CONCATENATE(C615,D615),'Honor 2025'!A:D,4,FALSE)</f>
        <v>1326000</v>
      </c>
      <c r="Y615" s="24"/>
      <c r="BE615" s="24"/>
      <c r="CK615" s="24"/>
      <c r="DQ615" s="24"/>
      <c r="EW615" s="24"/>
      <c r="GC615" s="24"/>
      <c r="HI615" s="24"/>
      <c r="IO615" s="24"/>
      <c r="JU615" s="24"/>
      <c r="LA615" s="24"/>
      <c r="MG615" s="24"/>
      <c r="NM615" s="24"/>
    </row>
    <row r="616" spans="1:377" ht="15" thickBot="1">
      <c r="A616" s="1" t="str">
        <f t="shared" si="14"/>
        <v>Susly Yuliana SeneweMei-5</v>
      </c>
      <c r="B616" s="12" t="str">
        <f t="shared" si="15"/>
        <v>MeiSurvei Harga Konsumen (HK 3 Pasar)</v>
      </c>
      <c r="C616" s="33" t="s">
        <v>48</v>
      </c>
      <c r="D616" s="14" t="s">
        <v>195</v>
      </c>
      <c r="E616" s="34" t="s">
        <v>45</v>
      </c>
      <c r="F616" s="35"/>
      <c r="G616" s="36">
        <f t="shared" si="13"/>
        <v>49000</v>
      </c>
      <c r="H616" s="37">
        <v>49000</v>
      </c>
      <c r="I616" s="38" t="s">
        <v>23</v>
      </c>
      <c r="J616" s="39">
        <v>1</v>
      </c>
      <c r="K616" s="75" t="s">
        <v>159</v>
      </c>
      <c r="L616" s="32">
        <v>45782</v>
      </c>
      <c r="M616" s="32">
        <v>45804</v>
      </c>
      <c r="N616" s="16" t="e">
        <f t="shared" ca="1" si="16"/>
        <v>#NAME?</v>
      </c>
      <c r="O616" s="19"/>
      <c r="P616" s="19"/>
      <c r="Q616" s="20"/>
      <c r="R616" s="21" t="str">
        <f t="array" ref="R616">VLOOKUP(C616,DB!A:D,2,FALSE)</f>
        <v>Jalan Lumimuut 5 Mahakeret Timur lingk.3</v>
      </c>
      <c r="S616" s="21" t="str">
        <f t="array" ref="S616">VLOOKUP(C616,DB!A:D,3,FALSE)</f>
        <v>suslysenewe@gmail.com</v>
      </c>
      <c r="T616" s="22" t="s">
        <v>19</v>
      </c>
      <c r="U616" s="1" t="str">
        <f t="shared" si="17"/>
        <v>Susly Yuliana SeneweMei</v>
      </c>
      <c r="V616" s="23">
        <f t="shared" si="18"/>
        <v>45804</v>
      </c>
      <c r="X616" s="26">
        <f>VLOOKUP(CONCATENATE(C616,D616),'Honor 2025'!A:D,4,FALSE)</f>
        <v>2145000</v>
      </c>
      <c r="Y616" s="24"/>
      <c r="BE616" s="24"/>
      <c r="CK616" s="24"/>
      <c r="DQ616" s="24"/>
      <c r="EW616" s="24"/>
      <c r="GC616" s="24"/>
      <c r="HI616" s="24"/>
      <c r="IO616" s="24"/>
      <c r="JU616" s="24"/>
      <c r="LA616" s="24"/>
      <c r="MG616" s="24"/>
      <c r="NM616" s="24"/>
    </row>
    <row r="617" spans="1:377" ht="15" thickBot="1">
      <c r="A617" s="1" t="str">
        <f t="shared" si="14"/>
        <v>Roy MakalewMei-6</v>
      </c>
      <c r="B617" s="12" t="str">
        <f t="shared" si="15"/>
        <v>MeiSurvei Harga Konsumen (HK 3 Outlet)</v>
      </c>
      <c r="C617" s="40" t="s">
        <v>44</v>
      </c>
      <c r="D617" s="14" t="s">
        <v>195</v>
      </c>
      <c r="E617" s="29" t="s">
        <v>46</v>
      </c>
      <c r="F617" s="41"/>
      <c r="G617" s="42">
        <f t="shared" si="13"/>
        <v>200000</v>
      </c>
      <c r="H617" s="43">
        <v>20000</v>
      </c>
      <c r="I617" s="28" t="s">
        <v>23</v>
      </c>
      <c r="J617" s="44">
        <v>10</v>
      </c>
      <c r="K617" s="74" t="s">
        <v>159</v>
      </c>
      <c r="L617" s="32">
        <v>45782</v>
      </c>
      <c r="M617" s="32">
        <v>45804</v>
      </c>
      <c r="N617" s="16" t="e">
        <f t="shared" ca="1" si="16"/>
        <v>#NAME?</v>
      </c>
      <c r="O617" s="19"/>
      <c r="P617" s="19"/>
      <c r="Q617" s="20"/>
      <c r="R617" s="21" t="str">
        <f t="array" ref="R617">VLOOKUP(C617,DB!A:D,2,FALSE)</f>
        <v>Jalan Kleak 77, no 58</v>
      </c>
      <c r="S617" s="21" t="str">
        <f t="array" ref="S617">VLOOKUP(C617,DB!A:D,3,FALSE)</f>
        <v>roymakalew2511@gmail.com</v>
      </c>
      <c r="T617" s="22" t="s">
        <v>19</v>
      </c>
      <c r="U617" s="1" t="str">
        <f t="shared" si="17"/>
        <v>Roy MakalewMei</v>
      </c>
      <c r="V617" s="23">
        <f t="shared" si="18"/>
        <v>45804</v>
      </c>
      <c r="X617" s="26">
        <f>VLOOKUP(CONCATENATE(C617,D617),'Honor 2025'!A:D,4,FALSE)</f>
        <v>2262000</v>
      </c>
      <c r="Y617" s="24"/>
      <c r="BE617" s="24"/>
      <c r="CK617" s="24"/>
      <c r="DQ617" s="24"/>
      <c r="EW617" s="24"/>
      <c r="GC617" s="24"/>
      <c r="HI617" s="24"/>
      <c r="IO617" s="24"/>
      <c r="JU617" s="24"/>
      <c r="LA617" s="24"/>
      <c r="MG617" s="24"/>
      <c r="NM617" s="24"/>
    </row>
    <row r="618" spans="1:377" ht="15" thickBot="1">
      <c r="A618" s="1" t="str">
        <f t="shared" si="14"/>
        <v>Heny RumambiMei-5</v>
      </c>
      <c r="B618" s="12" t="str">
        <f t="shared" si="15"/>
        <v>MeiSurvei Harga Konsumen (HK 3 Outlet)</v>
      </c>
      <c r="C618" s="33" t="s">
        <v>49</v>
      </c>
      <c r="D618" s="14" t="s">
        <v>195</v>
      </c>
      <c r="E618" s="34" t="s">
        <v>46</v>
      </c>
      <c r="F618" s="35"/>
      <c r="G618" s="36">
        <f t="shared" si="13"/>
        <v>200000</v>
      </c>
      <c r="H618" s="37">
        <v>20000</v>
      </c>
      <c r="I618" s="38" t="s">
        <v>23</v>
      </c>
      <c r="J618" s="39">
        <v>10</v>
      </c>
      <c r="K618" s="75" t="s">
        <v>159</v>
      </c>
      <c r="L618" s="32">
        <v>45782</v>
      </c>
      <c r="M618" s="32">
        <v>45804</v>
      </c>
      <c r="N618" s="16" t="e">
        <f t="shared" ca="1" si="16"/>
        <v>#NAME?</v>
      </c>
      <c r="O618" s="19"/>
      <c r="P618" s="19"/>
      <c r="Q618" s="20"/>
      <c r="R618" s="21" t="str">
        <f t="array" ref="R618">VLOOKUP(C618,DB!A:D,2,FALSE)</f>
        <v>Jl. Ringkeng BTN Puskopad blok C No. 49A</v>
      </c>
      <c r="S618" s="21" t="str">
        <f t="array" ref="S618">VLOOKUP(C618,DB!A:D,3,FALSE)</f>
        <v>henyrumambi@gmail.com</v>
      </c>
      <c r="T618" s="22" t="s">
        <v>19</v>
      </c>
      <c r="U618" s="1" t="str">
        <f t="shared" si="17"/>
        <v>Heny RumambiMei</v>
      </c>
      <c r="V618" s="23">
        <f t="shared" si="18"/>
        <v>45804</v>
      </c>
      <c r="X618" s="26">
        <f>VLOOKUP(CONCATENATE(C618,D618),'Honor 2025'!A:D,4,FALSE)</f>
        <v>1621000</v>
      </c>
      <c r="Y618" s="24"/>
      <c r="BE618" s="24"/>
      <c r="CK618" s="24"/>
      <c r="DQ618" s="24"/>
      <c r="EW618" s="24"/>
      <c r="GC618" s="24"/>
      <c r="HI618" s="24"/>
      <c r="IO618" s="24"/>
      <c r="JU618" s="24"/>
      <c r="LA618" s="24"/>
      <c r="MG618" s="24"/>
      <c r="NM618" s="24"/>
    </row>
    <row r="619" spans="1:377" ht="15" thickBot="1">
      <c r="A619" s="1" t="str">
        <f t="shared" si="14"/>
        <v>SRI ANGRAINI HARTANTOMei-4</v>
      </c>
      <c r="B619" s="12" t="str">
        <f t="shared" si="15"/>
        <v>MeiSurvei Harga Konsumen (HK 3 Outlet)</v>
      </c>
      <c r="C619" s="40" t="s">
        <v>50</v>
      </c>
      <c r="D619" s="14" t="s">
        <v>195</v>
      </c>
      <c r="E619" s="29" t="s">
        <v>46</v>
      </c>
      <c r="F619" s="41"/>
      <c r="G619" s="42">
        <f t="shared" si="13"/>
        <v>200000</v>
      </c>
      <c r="H619" s="43">
        <v>20000</v>
      </c>
      <c r="I619" s="28" t="s">
        <v>23</v>
      </c>
      <c r="J619" s="44">
        <v>10</v>
      </c>
      <c r="K619" s="74" t="s">
        <v>159</v>
      </c>
      <c r="L619" s="32">
        <v>45782</v>
      </c>
      <c r="M619" s="32">
        <v>45804</v>
      </c>
      <c r="N619" s="16" t="e">
        <f t="shared" ca="1" si="16"/>
        <v>#NAME?</v>
      </c>
      <c r="O619" s="19"/>
      <c r="P619" s="19"/>
      <c r="Q619" s="20"/>
      <c r="R619" s="21" t="str">
        <f t="array" ref="R619">VLOOKUP(C619,DB!A:D,2,FALSE)</f>
        <v>JALAN 14 FEBUARY TELING ATAS LINGKUNGAN 3</v>
      </c>
      <c r="S619" s="21" t="str">
        <f t="array" ref="S619">VLOOKUP(C619,DB!A:D,3,FALSE)</f>
        <v>hartantosriangraini@gmail.com</v>
      </c>
      <c r="T619" s="22" t="s">
        <v>19</v>
      </c>
      <c r="U619" s="1" t="str">
        <f t="shared" si="17"/>
        <v>SRI ANGRAINI HARTANTOMei</v>
      </c>
      <c r="V619" s="23">
        <f t="shared" si="18"/>
        <v>45804</v>
      </c>
      <c r="X619" s="26">
        <f>VLOOKUP(CONCATENATE(C619,D619),'Honor 2025'!A:D,4,FALSE)</f>
        <v>2694000</v>
      </c>
      <c r="Y619" s="24"/>
      <c r="BE619" s="24"/>
      <c r="CK619" s="24"/>
      <c r="DQ619" s="24"/>
      <c r="EW619" s="24"/>
      <c r="GC619" s="24"/>
      <c r="HI619" s="24"/>
      <c r="IO619" s="24"/>
      <c r="JU619" s="24"/>
      <c r="LA619" s="24"/>
      <c r="MG619" s="24"/>
      <c r="NM619" s="24"/>
    </row>
    <row r="620" spans="1:377" ht="15" thickBot="1">
      <c r="A620" s="1" t="str">
        <f t="shared" si="14"/>
        <v>Sri MulyawatiMei-4</v>
      </c>
      <c r="B620" s="12" t="str">
        <f t="shared" si="15"/>
        <v>MeiSurvei Harga Konsumen (HK 3 Outlet)</v>
      </c>
      <c r="C620" s="33" t="s">
        <v>51</v>
      </c>
      <c r="D620" s="14" t="s">
        <v>195</v>
      </c>
      <c r="E620" s="34" t="s">
        <v>46</v>
      </c>
      <c r="F620" s="35"/>
      <c r="G620" s="36">
        <f t="shared" si="13"/>
        <v>140000</v>
      </c>
      <c r="H620" s="37">
        <v>20000</v>
      </c>
      <c r="I620" s="38" t="s">
        <v>23</v>
      </c>
      <c r="J620" s="39">
        <v>7</v>
      </c>
      <c r="K620" s="75" t="s">
        <v>159</v>
      </c>
      <c r="L620" s="32">
        <v>45782</v>
      </c>
      <c r="M620" s="32">
        <v>45804</v>
      </c>
      <c r="N620" s="16" t="e">
        <f t="shared" ca="1" si="16"/>
        <v>#NAME?</v>
      </c>
      <c r="O620" s="19"/>
      <c r="P620" s="19"/>
      <c r="Q620" s="20"/>
      <c r="R620" s="21" t="str">
        <f t="array" ref="R620">VLOOKUP(C620,DB!A:D,2,FALSE)</f>
        <v>Jl Wiratama no 4 lingkungan 7</v>
      </c>
      <c r="S620" s="21" t="str">
        <f t="array" ref="S620">VLOOKUP(C620,DB!A:D,3,FALSE)</f>
        <v>mulyawatisrie75@gmail.com</v>
      </c>
      <c r="T620" s="22" t="s">
        <v>19</v>
      </c>
      <c r="U620" s="1" t="str">
        <f t="shared" si="17"/>
        <v>Sri MulyawatiMei</v>
      </c>
      <c r="V620" s="23">
        <f t="shared" si="18"/>
        <v>45804</v>
      </c>
      <c r="X620" s="26">
        <f>VLOOKUP(CONCATENATE(C620,D620),'Honor 2025'!A:D,4,FALSE)</f>
        <v>2772000</v>
      </c>
      <c r="Y620" s="24"/>
      <c r="BE620" s="24"/>
      <c r="CK620" s="24"/>
      <c r="DQ620" s="24"/>
      <c r="EW620" s="24"/>
      <c r="GC620" s="24"/>
      <c r="HI620" s="24"/>
      <c r="IO620" s="24"/>
      <c r="JU620" s="24"/>
      <c r="LA620" s="24"/>
      <c r="MG620" s="24"/>
      <c r="NM620" s="24"/>
    </row>
    <row r="621" spans="1:377" ht="15" thickBot="1">
      <c r="A621" s="1" t="str">
        <f t="shared" si="14"/>
        <v>JOVELIE E WOKASMei-2</v>
      </c>
      <c r="B621" s="12" t="str">
        <f t="shared" si="15"/>
        <v>MeiSurvei Harga Konsumen (HK 3 Outlet)</v>
      </c>
      <c r="C621" s="40" t="s">
        <v>55</v>
      </c>
      <c r="D621" s="14" t="s">
        <v>195</v>
      </c>
      <c r="E621" s="29" t="s">
        <v>46</v>
      </c>
      <c r="F621" s="41"/>
      <c r="G621" s="42">
        <f t="shared" si="13"/>
        <v>600000</v>
      </c>
      <c r="H621" s="43">
        <v>20000</v>
      </c>
      <c r="I621" s="28" t="s">
        <v>23</v>
      </c>
      <c r="J621" s="44">
        <v>30</v>
      </c>
      <c r="K621" s="74" t="s">
        <v>159</v>
      </c>
      <c r="L621" s="32">
        <v>45782</v>
      </c>
      <c r="M621" s="32">
        <v>45804</v>
      </c>
      <c r="N621" s="16" t="e">
        <f t="shared" ca="1" si="16"/>
        <v>#NAME?</v>
      </c>
      <c r="O621" s="19"/>
      <c r="P621" s="19"/>
      <c r="Q621" s="20"/>
      <c r="R621" s="21" t="str">
        <f t="array" ref="R621">VLOOKUP(C621,DB!A:D,2,FALSE)</f>
        <v>Malalayang Satu Lingkungan 6</v>
      </c>
      <c r="S621" s="21" t="str">
        <f t="array" ref="S621">VLOOKUP(C621,DB!A:D,3,FALSE)</f>
        <v>vhellywokas07@gmail.com</v>
      </c>
      <c r="T621" s="22" t="s">
        <v>19</v>
      </c>
      <c r="U621" s="1" t="str">
        <f t="shared" si="17"/>
        <v>JOVELIE E WOKASMei</v>
      </c>
      <c r="V621" s="23">
        <f t="shared" si="18"/>
        <v>45804</v>
      </c>
      <c r="X621" s="26">
        <f>VLOOKUP(CONCATENATE(C621,D621),'Honor 2025'!A:D,4,FALSE)</f>
        <v>1578000</v>
      </c>
      <c r="Y621" s="24"/>
      <c r="BE621" s="24"/>
      <c r="CK621" s="24"/>
      <c r="DQ621" s="24"/>
      <c r="EW621" s="24"/>
      <c r="GC621" s="24"/>
      <c r="HI621" s="24"/>
      <c r="IO621" s="24"/>
      <c r="JU621" s="24"/>
      <c r="LA621" s="24"/>
      <c r="MG621" s="24"/>
      <c r="NM621" s="24"/>
    </row>
    <row r="622" spans="1:377" ht="15" thickBot="1">
      <c r="A622" s="1" t="str">
        <f t="shared" si="14"/>
        <v>Adriana TandajuMei-6</v>
      </c>
      <c r="B622" s="12" t="str">
        <f t="shared" si="15"/>
        <v>MeiSurvei Harga Konsumen (HK 4, 5, 6)</v>
      </c>
      <c r="C622" s="30" t="s">
        <v>36</v>
      </c>
      <c r="D622" s="14" t="s">
        <v>195</v>
      </c>
      <c r="E622" s="34" t="s">
        <v>42</v>
      </c>
      <c r="F622" s="35"/>
      <c r="G622" s="36">
        <f t="shared" si="13"/>
        <v>672000</v>
      </c>
      <c r="H622" s="37">
        <v>48000</v>
      </c>
      <c r="I622" s="38" t="s">
        <v>23</v>
      </c>
      <c r="J622" s="39">
        <v>14</v>
      </c>
      <c r="K622" s="75" t="s">
        <v>159</v>
      </c>
      <c r="L622" s="32">
        <v>45782</v>
      </c>
      <c r="M622" s="32">
        <v>45804</v>
      </c>
      <c r="N622" s="16" t="e">
        <f t="shared" ca="1" si="16"/>
        <v>#NAME?</v>
      </c>
      <c r="O622" s="19"/>
      <c r="P622" s="19"/>
      <c r="Q622" s="20"/>
      <c r="R622" s="21" t="str">
        <f t="array" ref="R622">VLOOKUP(C622,DB!A:D,2,FALSE)</f>
        <v>JL.PRAMUKA NO.29</v>
      </c>
      <c r="S622" s="21" t="str">
        <f t="array" ref="S622">VLOOKUP(C622,DB!A:D,3,FALSE)</f>
        <v>annetandayu553@gmail.com</v>
      </c>
      <c r="T622" s="22" t="s">
        <v>19</v>
      </c>
      <c r="U622" s="1" t="str">
        <f t="shared" si="17"/>
        <v>Adriana TandajuMei</v>
      </c>
      <c r="V622" s="23">
        <f t="shared" si="18"/>
        <v>45804</v>
      </c>
      <c r="X622" s="26">
        <f>VLOOKUP(CONCATENATE(C622,D622),'Honor 2025'!A:D,4,FALSE)</f>
        <v>2609000</v>
      </c>
      <c r="Y622" s="24"/>
      <c r="BE622" s="24"/>
      <c r="CK622" s="24"/>
      <c r="DQ622" s="24"/>
      <c r="EW622" s="24"/>
      <c r="GC622" s="24"/>
      <c r="HI622" s="24"/>
      <c r="IO622" s="24"/>
      <c r="JU622" s="24"/>
      <c r="LA622" s="24"/>
      <c r="MG622" s="24"/>
      <c r="NM622" s="24"/>
    </row>
    <row r="623" spans="1:377" ht="15" thickBot="1">
      <c r="A623" s="1" t="str">
        <f t="shared" si="14"/>
        <v>Stephen christiani kenteyMei-4</v>
      </c>
      <c r="B623" s="12" t="str">
        <f t="shared" si="15"/>
        <v>MeiSurvei Harga Konsumen (HK 4, 5, 6)</v>
      </c>
      <c r="C623" s="31" t="s">
        <v>43</v>
      </c>
      <c r="D623" s="14" t="s">
        <v>195</v>
      </c>
      <c r="E623" s="29" t="s">
        <v>42</v>
      </c>
      <c r="F623" s="41"/>
      <c r="G623" s="42">
        <f t="shared" si="13"/>
        <v>672000</v>
      </c>
      <c r="H623" s="43">
        <v>48000</v>
      </c>
      <c r="I623" s="28" t="s">
        <v>23</v>
      </c>
      <c r="J623" s="44">
        <v>14</v>
      </c>
      <c r="K623" s="74" t="s">
        <v>159</v>
      </c>
      <c r="L623" s="32">
        <v>45782</v>
      </c>
      <c r="M623" s="32">
        <v>45804</v>
      </c>
      <c r="N623" s="16" t="e">
        <f t="shared" ca="1" si="16"/>
        <v>#NAME?</v>
      </c>
      <c r="O623" s="19"/>
      <c r="P623" s="19"/>
      <c r="Q623" s="20"/>
      <c r="R623" s="21" t="str">
        <f t="array" ref="R623">VLOOKUP(C623,DB!A:D,2,FALSE)</f>
        <v>Ranotana weru lingkungan 5</v>
      </c>
      <c r="S623" s="21" t="str">
        <f t="array" ref="S623">VLOOKUP(C623,DB!A:D,3,FALSE)</f>
        <v>Stephenkentey@gmail.com</v>
      </c>
      <c r="T623" s="22" t="s">
        <v>19</v>
      </c>
      <c r="U623" s="1" t="str">
        <f t="shared" si="17"/>
        <v>Stephen christiani kenteyMei</v>
      </c>
      <c r="V623" s="23">
        <f t="shared" si="18"/>
        <v>45804</v>
      </c>
      <c r="X623" s="26">
        <f>VLOOKUP(CONCATENATE(C623,D623),'Honor 2025'!A:D,4,FALSE)</f>
        <v>1473000</v>
      </c>
      <c r="Y623" s="24"/>
      <c r="BE623" s="24"/>
      <c r="CK623" s="24"/>
      <c r="DQ623" s="24"/>
      <c r="EW623" s="24"/>
      <c r="GC623" s="24"/>
      <c r="HI623" s="24"/>
      <c r="IO623" s="24"/>
      <c r="JU623" s="24"/>
      <c r="LA623" s="24"/>
      <c r="MG623" s="24"/>
      <c r="NM623" s="24"/>
    </row>
    <row r="624" spans="1:377" ht="15" thickBot="1">
      <c r="A624" s="1" t="str">
        <f t="shared" si="14"/>
        <v>Roy MakalewMei-7</v>
      </c>
      <c r="B624" s="12" t="str">
        <f t="shared" si="15"/>
        <v>MeiSurvei Harga Konsumen (HK 4, 5, 6)</v>
      </c>
      <c r="C624" s="31" t="s">
        <v>44</v>
      </c>
      <c r="D624" s="14" t="s">
        <v>195</v>
      </c>
      <c r="E624" s="34" t="s">
        <v>42</v>
      </c>
      <c r="F624" s="35"/>
      <c r="G624" s="36">
        <f t="shared" si="13"/>
        <v>576000</v>
      </c>
      <c r="H624" s="37">
        <v>48000</v>
      </c>
      <c r="I624" s="38" t="s">
        <v>23</v>
      </c>
      <c r="J624" s="39">
        <v>12</v>
      </c>
      <c r="K624" s="75" t="s">
        <v>159</v>
      </c>
      <c r="L624" s="32">
        <v>45782</v>
      </c>
      <c r="M624" s="32">
        <v>45804</v>
      </c>
      <c r="N624" s="16" t="e">
        <f t="shared" ca="1" si="16"/>
        <v>#NAME?</v>
      </c>
      <c r="O624" s="19"/>
      <c r="P624" s="19"/>
      <c r="Q624" s="20"/>
      <c r="R624" s="21" t="str">
        <f t="array" ref="R624">VLOOKUP(C624,DB!A:D,2,FALSE)</f>
        <v>Jalan Kleak 77, no 58</v>
      </c>
      <c r="S624" s="21" t="str">
        <f t="array" ref="S624">VLOOKUP(C624,DB!A:D,3,FALSE)</f>
        <v>roymakalew2511@gmail.com</v>
      </c>
      <c r="T624" s="22" t="s">
        <v>19</v>
      </c>
      <c r="U624" s="1" t="str">
        <f t="shared" si="17"/>
        <v>Roy MakalewMei</v>
      </c>
      <c r="V624" s="23">
        <f t="shared" si="18"/>
        <v>45804</v>
      </c>
      <c r="X624" s="26">
        <f>VLOOKUP(CONCATENATE(C624,D624),'Honor 2025'!A:D,4,FALSE)</f>
        <v>2262000</v>
      </c>
      <c r="Y624" s="24"/>
      <c r="BE624" s="24"/>
      <c r="CK624" s="24"/>
      <c r="DQ624" s="24"/>
      <c r="EW624" s="24"/>
      <c r="GC624" s="24"/>
      <c r="HI624" s="24"/>
      <c r="IO624" s="24"/>
      <c r="JU624" s="24"/>
      <c r="LA624" s="24"/>
      <c r="MG624" s="24"/>
      <c r="NM624" s="24"/>
    </row>
    <row r="625" spans="1:377" ht="15" thickBot="1">
      <c r="A625" s="1" t="str">
        <f t="shared" si="14"/>
        <v>Feibe Ireine Syalome MaramisMei-6</v>
      </c>
      <c r="B625" s="12" t="str">
        <f t="shared" si="15"/>
        <v>MeiSurvei Harga Konsumen (HK 4, 5, 6)</v>
      </c>
      <c r="C625" s="31" t="s">
        <v>47</v>
      </c>
      <c r="D625" s="14" t="s">
        <v>195</v>
      </c>
      <c r="E625" s="29" t="s">
        <v>42</v>
      </c>
      <c r="F625" s="41"/>
      <c r="G625" s="42">
        <f t="shared" si="13"/>
        <v>576000</v>
      </c>
      <c r="H625" s="43">
        <v>48000</v>
      </c>
      <c r="I625" s="28" t="s">
        <v>23</v>
      </c>
      <c r="J625" s="44">
        <v>12</v>
      </c>
      <c r="K625" s="74" t="s">
        <v>159</v>
      </c>
      <c r="L625" s="32">
        <v>45782</v>
      </c>
      <c r="M625" s="32">
        <v>45804</v>
      </c>
      <c r="N625" s="16" t="e">
        <f t="shared" ca="1" si="16"/>
        <v>#NAME?</v>
      </c>
      <c r="O625" s="19"/>
      <c r="P625" s="19"/>
      <c r="Q625" s="20"/>
      <c r="R625" s="21" t="str">
        <f t="array" ref="R625">VLOOKUP(C625,DB!A:D,2,FALSE)</f>
        <v>Ranotana Weru</v>
      </c>
      <c r="S625" s="21" t="str">
        <f t="array" ref="S625">VLOOKUP(C625,DB!A:D,3,FALSE)</f>
        <v>feibemaramis0202@gmail.com</v>
      </c>
      <c r="T625" s="22" t="s">
        <v>19</v>
      </c>
      <c r="U625" s="1" t="str">
        <f t="shared" si="17"/>
        <v>Feibe Ireine Syalome MaramisMei</v>
      </c>
      <c r="V625" s="23">
        <f t="shared" si="18"/>
        <v>45804</v>
      </c>
      <c r="X625" s="26">
        <f>VLOOKUP(CONCATENATE(C625,D625),'Honor 2025'!A:D,4,FALSE)</f>
        <v>1326000</v>
      </c>
      <c r="Y625" s="24"/>
      <c r="BE625" s="24"/>
      <c r="CK625" s="24"/>
      <c r="DQ625" s="24"/>
      <c r="EW625" s="24"/>
      <c r="GC625" s="24"/>
      <c r="HI625" s="24"/>
      <c r="IO625" s="24"/>
      <c r="JU625" s="24"/>
      <c r="LA625" s="24"/>
      <c r="MG625" s="24"/>
      <c r="NM625" s="24"/>
    </row>
    <row r="626" spans="1:377" ht="15" thickBot="1">
      <c r="A626" s="1" t="str">
        <f t="shared" si="14"/>
        <v>Susly Yuliana SeneweMei-6</v>
      </c>
      <c r="B626" s="12" t="str">
        <f t="shared" si="15"/>
        <v>MeiSurvei Harga Konsumen (HK 4, 5, 6)</v>
      </c>
      <c r="C626" s="31" t="s">
        <v>48</v>
      </c>
      <c r="D626" s="14" t="s">
        <v>195</v>
      </c>
      <c r="E626" s="34" t="s">
        <v>42</v>
      </c>
      <c r="F626" s="35"/>
      <c r="G626" s="36">
        <f t="shared" ref="G626:G880" si="19">H626*J626</f>
        <v>672000</v>
      </c>
      <c r="H626" s="37">
        <v>48000</v>
      </c>
      <c r="I626" s="38" t="s">
        <v>23</v>
      </c>
      <c r="J626" s="39">
        <v>14</v>
      </c>
      <c r="K626" s="75" t="s">
        <v>159</v>
      </c>
      <c r="L626" s="32">
        <v>45782</v>
      </c>
      <c r="M626" s="32">
        <v>45804</v>
      </c>
      <c r="N626" s="16" t="e">
        <f t="shared" ca="1" si="16"/>
        <v>#NAME?</v>
      </c>
      <c r="O626" s="19"/>
      <c r="P626" s="19"/>
      <c r="Q626" s="20"/>
      <c r="R626" s="21" t="str">
        <f t="array" ref="R626">VLOOKUP(C626,DB!A:D,2,FALSE)</f>
        <v>Jalan Lumimuut 5 Mahakeret Timur lingk.3</v>
      </c>
      <c r="S626" s="21" t="str">
        <f t="array" ref="S626">VLOOKUP(C626,DB!A:D,3,FALSE)</f>
        <v>suslysenewe@gmail.com</v>
      </c>
      <c r="T626" s="22" t="s">
        <v>19</v>
      </c>
      <c r="U626" s="1" t="str">
        <f t="shared" si="17"/>
        <v>Susly Yuliana SeneweMei</v>
      </c>
      <c r="V626" s="23">
        <f t="shared" si="18"/>
        <v>45804</v>
      </c>
      <c r="X626" s="26">
        <f>VLOOKUP(CONCATENATE(C626,D626),'Honor 2025'!A:D,4,FALSE)</f>
        <v>2145000</v>
      </c>
      <c r="Y626" s="24"/>
      <c r="BE626" s="24"/>
      <c r="CK626" s="24"/>
      <c r="DQ626" s="24"/>
      <c r="EW626" s="24"/>
      <c r="GC626" s="24"/>
      <c r="HI626" s="24"/>
      <c r="IO626" s="24"/>
      <c r="JU626" s="24"/>
      <c r="LA626" s="24"/>
      <c r="MG626" s="24"/>
      <c r="NM626" s="24"/>
    </row>
    <row r="627" spans="1:377" ht="15" thickBot="1">
      <c r="A627" s="1" t="str">
        <f t="shared" si="14"/>
        <v>Heny RumambiMei-6</v>
      </c>
      <c r="B627" s="12" t="str">
        <f t="shared" si="15"/>
        <v>MeiSurvei Harga Konsumen (HK 4, 5, 6)</v>
      </c>
      <c r="C627" s="31" t="s">
        <v>49</v>
      </c>
      <c r="D627" s="14" t="s">
        <v>195</v>
      </c>
      <c r="E627" s="29" t="s">
        <v>42</v>
      </c>
      <c r="F627" s="41"/>
      <c r="G627" s="42">
        <f t="shared" si="19"/>
        <v>480000</v>
      </c>
      <c r="H627" s="43">
        <v>48000</v>
      </c>
      <c r="I627" s="28" t="s">
        <v>23</v>
      </c>
      <c r="J627" s="44">
        <v>10</v>
      </c>
      <c r="K627" s="74" t="s">
        <v>159</v>
      </c>
      <c r="L627" s="32">
        <v>45782</v>
      </c>
      <c r="M627" s="32">
        <v>45804</v>
      </c>
      <c r="N627" s="16" t="e">
        <f t="shared" ca="1" si="16"/>
        <v>#NAME?</v>
      </c>
      <c r="O627" s="19"/>
      <c r="P627" s="19"/>
      <c r="Q627" s="20"/>
      <c r="R627" s="21" t="str">
        <f t="array" ref="R627">VLOOKUP(C627,DB!A:D,2,FALSE)</f>
        <v>Jl. Ringkeng BTN Puskopad blok C No. 49A</v>
      </c>
      <c r="S627" s="21" t="str">
        <f t="array" ref="S627">VLOOKUP(C627,DB!A:D,3,FALSE)</f>
        <v>henyrumambi@gmail.com</v>
      </c>
      <c r="T627" s="22" t="s">
        <v>19</v>
      </c>
      <c r="U627" s="1" t="str">
        <f t="shared" si="17"/>
        <v>Heny RumambiMei</v>
      </c>
      <c r="V627" s="23">
        <f t="shared" si="18"/>
        <v>45804</v>
      </c>
      <c r="X627" s="26">
        <f>VLOOKUP(CONCATENATE(C627,D627),'Honor 2025'!A:D,4,FALSE)</f>
        <v>1621000</v>
      </c>
      <c r="Y627" s="24"/>
      <c r="BE627" s="24"/>
      <c r="CK627" s="24"/>
      <c r="DQ627" s="24"/>
      <c r="EW627" s="24"/>
      <c r="GC627" s="24"/>
      <c r="HI627" s="24"/>
      <c r="IO627" s="24"/>
      <c r="JU627" s="24"/>
      <c r="LA627" s="24"/>
      <c r="MG627" s="24"/>
      <c r="NM627" s="24"/>
    </row>
    <row r="628" spans="1:377" ht="15" thickBot="1">
      <c r="A628" s="1" t="str">
        <f t="shared" si="14"/>
        <v>SRI ANGRAINI HARTANTOMei-5</v>
      </c>
      <c r="B628" s="12" t="str">
        <f t="shared" si="15"/>
        <v>MeiSurvei Harga Konsumen (HK 4, 5, 6)</v>
      </c>
      <c r="C628" s="31" t="s">
        <v>50</v>
      </c>
      <c r="D628" s="14" t="s">
        <v>195</v>
      </c>
      <c r="E628" s="34" t="s">
        <v>42</v>
      </c>
      <c r="F628" s="35"/>
      <c r="G628" s="36">
        <f t="shared" si="19"/>
        <v>624000</v>
      </c>
      <c r="H628" s="37">
        <v>48000</v>
      </c>
      <c r="I628" s="38" t="s">
        <v>23</v>
      </c>
      <c r="J628" s="39">
        <v>13</v>
      </c>
      <c r="K628" s="75" t="s">
        <v>159</v>
      </c>
      <c r="L628" s="32">
        <v>45782</v>
      </c>
      <c r="M628" s="32">
        <v>45804</v>
      </c>
      <c r="N628" s="16" t="e">
        <f t="shared" ca="1" si="16"/>
        <v>#NAME?</v>
      </c>
      <c r="O628" s="19"/>
      <c r="P628" s="19"/>
      <c r="Q628" s="20"/>
      <c r="R628" s="21" t="str">
        <f t="array" ref="R628">VLOOKUP(C628,DB!A:D,2,FALSE)</f>
        <v>JALAN 14 FEBUARY TELING ATAS LINGKUNGAN 3</v>
      </c>
      <c r="S628" s="21" t="str">
        <f t="array" ref="S628">VLOOKUP(C628,DB!A:D,3,FALSE)</f>
        <v>hartantosriangraini@gmail.com</v>
      </c>
      <c r="T628" s="22" t="s">
        <v>19</v>
      </c>
      <c r="U628" s="1" t="str">
        <f t="shared" si="17"/>
        <v>SRI ANGRAINI HARTANTOMei</v>
      </c>
      <c r="V628" s="23">
        <f t="shared" si="18"/>
        <v>45804</v>
      </c>
      <c r="X628" s="26">
        <f>VLOOKUP(CONCATENATE(C628,D628),'Honor 2025'!A:D,4,FALSE)</f>
        <v>2694000</v>
      </c>
      <c r="Y628" s="24"/>
      <c r="BE628" s="24"/>
      <c r="CK628" s="24"/>
      <c r="DQ628" s="24"/>
      <c r="EW628" s="24"/>
      <c r="GC628" s="24"/>
      <c r="HI628" s="24"/>
      <c r="IO628" s="24"/>
      <c r="JU628" s="24"/>
      <c r="LA628" s="24"/>
      <c r="MG628" s="24"/>
      <c r="NM628" s="24"/>
    </row>
    <row r="629" spans="1:377" ht="15" thickBot="1">
      <c r="A629" s="1" t="str">
        <f t="shared" si="14"/>
        <v>Sri MulyawatiMei-5</v>
      </c>
      <c r="B629" s="12" t="str">
        <f t="shared" si="15"/>
        <v>MeiSurvei Harga Konsumen (HK 4, 5, 6)</v>
      </c>
      <c r="C629" s="31" t="s">
        <v>51</v>
      </c>
      <c r="D629" s="14" t="s">
        <v>195</v>
      </c>
      <c r="E629" s="29" t="s">
        <v>42</v>
      </c>
      <c r="F629" s="41"/>
      <c r="G629" s="42">
        <f t="shared" si="19"/>
        <v>624000</v>
      </c>
      <c r="H629" s="43">
        <v>48000</v>
      </c>
      <c r="I629" s="28" t="s">
        <v>23</v>
      </c>
      <c r="J629" s="44">
        <v>13</v>
      </c>
      <c r="K629" s="74" t="s">
        <v>159</v>
      </c>
      <c r="L629" s="32">
        <v>45782</v>
      </c>
      <c r="M629" s="32">
        <v>45804</v>
      </c>
      <c r="N629" s="16" t="e">
        <f t="shared" ca="1" si="16"/>
        <v>#NAME?</v>
      </c>
      <c r="O629" s="19"/>
      <c r="P629" s="19"/>
      <c r="Q629" s="20"/>
      <c r="R629" s="21" t="str">
        <f t="array" ref="R629">VLOOKUP(C629,DB!A:D,2,FALSE)</f>
        <v>Jl Wiratama no 4 lingkungan 7</v>
      </c>
      <c r="S629" s="21" t="str">
        <f t="array" ref="S629">VLOOKUP(C629,DB!A:D,3,FALSE)</f>
        <v>mulyawatisrie75@gmail.com</v>
      </c>
      <c r="T629" s="22" t="s">
        <v>19</v>
      </c>
      <c r="U629" s="1" t="str">
        <f t="shared" si="17"/>
        <v>Sri MulyawatiMei</v>
      </c>
      <c r="V629" s="23">
        <f t="shared" si="18"/>
        <v>45804</v>
      </c>
      <c r="X629" s="26">
        <f>VLOOKUP(CONCATENATE(C629,D629),'Honor 2025'!A:D,4,FALSE)</f>
        <v>2772000</v>
      </c>
      <c r="Y629" s="24"/>
      <c r="BE629" s="24"/>
      <c r="CK629" s="24"/>
      <c r="DQ629" s="24"/>
      <c r="EW629" s="24"/>
      <c r="GC629" s="24"/>
      <c r="HI629" s="24"/>
      <c r="IO629" s="24"/>
      <c r="JU629" s="24"/>
      <c r="LA629" s="24"/>
      <c r="MG629" s="24"/>
      <c r="NM629" s="24"/>
    </row>
    <row r="630" spans="1:377" ht="15" thickBot="1">
      <c r="A630" s="1" t="str">
        <f t="shared" si="14"/>
        <v>JOVELIE E WOKASMei-3</v>
      </c>
      <c r="B630" s="12" t="str">
        <f t="shared" si="15"/>
        <v>MeiSurvei Harga Konsumen (HK 4, 5, 6)</v>
      </c>
      <c r="C630" s="31" t="s">
        <v>55</v>
      </c>
      <c r="D630" s="14" t="s">
        <v>195</v>
      </c>
      <c r="E630" s="34" t="s">
        <v>42</v>
      </c>
      <c r="F630" s="35"/>
      <c r="G630" s="36">
        <f t="shared" si="19"/>
        <v>480000</v>
      </c>
      <c r="H630" s="37">
        <v>48000</v>
      </c>
      <c r="I630" s="38" t="s">
        <v>23</v>
      </c>
      <c r="J630" s="39">
        <v>10</v>
      </c>
      <c r="K630" s="75" t="s">
        <v>159</v>
      </c>
      <c r="L630" s="32">
        <v>45782</v>
      </c>
      <c r="M630" s="32">
        <v>45804</v>
      </c>
      <c r="N630" s="16" t="e">
        <f t="shared" ca="1" si="16"/>
        <v>#NAME?</v>
      </c>
      <c r="O630" s="19"/>
      <c r="P630" s="19"/>
      <c r="Q630" s="20"/>
      <c r="R630" s="21" t="str">
        <f t="array" ref="R630">VLOOKUP(C630,DB!A:D,2,FALSE)</f>
        <v>Malalayang Satu Lingkungan 6</v>
      </c>
      <c r="S630" s="21" t="str">
        <f t="array" ref="S630">VLOOKUP(C630,DB!A:D,3,FALSE)</f>
        <v>vhellywokas07@gmail.com</v>
      </c>
      <c r="T630" s="22" t="s">
        <v>19</v>
      </c>
      <c r="U630" s="1" t="str">
        <f t="shared" si="17"/>
        <v>JOVELIE E WOKASMei</v>
      </c>
      <c r="V630" s="23">
        <f t="shared" si="18"/>
        <v>45804</v>
      </c>
      <c r="X630" s="26">
        <f>VLOOKUP(CONCATENATE(C630,D630),'Honor 2025'!A:D,4,FALSE)</f>
        <v>1578000</v>
      </c>
      <c r="Y630" s="24"/>
      <c r="BE630" s="24"/>
      <c r="CK630" s="24"/>
      <c r="DQ630" s="24"/>
      <c r="EW630" s="24"/>
      <c r="GC630" s="24"/>
      <c r="HI630" s="24"/>
      <c r="IO630" s="24"/>
      <c r="JU630" s="24"/>
      <c r="LA630" s="24"/>
      <c r="MG630" s="24"/>
      <c r="NM630" s="24"/>
    </row>
    <row r="631" spans="1:377" ht="15" thickBot="1">
      <c r="A631" s="1" t="str">
        <f t="shared" si="14"/>
        <v>Farida TampangMei-1</v>
      </c>
      <c r="B631" s="12" t="str">
        <f t="shared" si="15"/>
        <v>MeiSurvei Harga Perdagangan Besar Bulanan</v>
      </c>
      <c r="C631" s="40" t="s">
        <v>34</v>
      </c>
      <c r="D631" s="14" t="s">
        <v>195</v>
      </c>
      <c r="E631" s="29" t="s">
        <v>78</v>
      </c>
      <c r="F631" s="41"/>
      <c r="G631" s="42">
        <f t="shared" si="19"/>
        <v>768000</v>
      </c>
      <c r="H631" s="43">
        <v>48000</v>
      </c>
      <c r="I631" s="28" t="s">
        <v>23</v>
      </c>
      <c r="J631" s="44">
        <v>16</v>
      </c>
      <c r="K631" s="74" t="s">
        <v>430</v>
      </c>
      <c r="L631" s="32">
        <v>45778</v>
      </c>
      <c r="M631" s="32">
        <v>45792</v>
      </c>
      <c r="N631" s="16" t="e">
        <f t="shared" ca="1" si="16"/>
        <v>#NAME?</v>
      </c>
      <c r="O631" s="19"/>
      <c r="P631" s="19"/>
      <c r="Q631" s="20"/>
      <c r="R631" s="21" t="str">
        <f t="array" ref="R631">VLOOKUP(C631,DB!A:D,2,FALSE)</f>
        <v>Perum Malalayang Permai Blok B Lingkungan 5</v>
      </c>
      <c r="S631" s="21" t="str">
        <f t="array" ref="S631">VLOOKUP(C631,DB!A:D,3,FALSE)</f>
        <v>frydatampang30730@gmail.com</v>
      </c>
      <c r="T631" s="22" t="s">
        <v>19</v>
      </c>
      <c r="U631" s="1" t="str">
        <f t="shared" si="17"/>
        <v>Farida TampangMei</v>
      </c>
      <c r="V631" s="23">
        <f t="shared" si="18"/>
        <v>45792</v>
      </c>
      <c r="X631" s="26">
        <f>VLOOKUP(CONCATENATE(C631,D631),'Honor 2025'!A:D,4,FALSE)</f>
        <v>1728000</v>
      </c>
      <c r="Y631" s="24"/>
      <c r="BE631" s="24"/>
      <c r="CK631" s="24"/>
      <c r="DQ631" s="24"/>
      <c r="EW631" s="24"/>
      <c r="GC631" s="24"/>
      <c r="HI631" s="24"/>
      <c r="IO631" s="24"/>
      <c r="JU631" s="24"/>
      <c r="LA631" s="24"/>
      <c r="MG631" s="24"/>
      <c r="NM631" s="24"/>
    </row>
    <row r="632" spans="1:377" ht="15" thickBot="1">
      <c r="A632" s="1" t="str">
        <f t="shared" si="14"/>
        <v>Reini Clara PaulusMei-1</v>
      </c>
      <c r="B632" s="12" t="str">
        <f t="shared" si="15"/>
        <v>MeiSurvei Harga Perdagangan Besar Bulanan</v>
      </c>
      <c r="C632" s="33" t="s">
        <v>32</v>
      </c>
      <c r="D632" s="14" t="s">
        <v>195</v>
      </c>
      <c r="E632" s="34" t="s">
        <v>78</v>
      </c>
      <c r="F632" s="35"/>
      <c r="G632" s="36">
        <f t="shared" si="19"/>
        <v>720000</v>
      </c>
      <c r="H632" s="37">
        <v>48000</v>
      </c>
      <c r="I632" s="38" t="s">
        <v>23</v>
      </c>
      <c r="J632" s="39">
        <v>15</v>
      </c>
      <c r="K632" s="75" t="s">
        <v>430</v>
      </c>
      <c r="L632" s="32">
        <v>45778</v>
      </c>
      <c r="M632" s="32">
        <v>45792</v>
      </c>
      <c r="N632" s="16" t="e">
        <f t="shared" ca="1" si="16"/>
        <v>#NAME?</v>
      </c>
      <c r="O632" s="19"/>
      <c r="P632" s="19"/>
      <c r="Q632" s="20"/>
      <c r="R632" s="21" t="str">
        <f t="array" ref="R632">VLOOKUP(C632,DB!A:D,2,FALSE)</f>
        <v>Jalan Teluk Tomini No. 170</v>
      </c>
      <c r="S632" s="21" t="str">
        <f t="array" ref="S632">VLOOKUP(C632,DB!A:D,3,FALSE)</f>
        <v>reinizalora@gmail.com</v>
      </c>
      <c r="T632" s="22" t="s">
        <v>19</v>
      </c>
      <c r="U632" s="1" t="str">
        <f t="shared" si="17"/>
        <v>Reini Clara PaulusMei</v>
      </c>
      <c r="V632" s="23">
        <f t="shared" si="18"/>
        <v>45792</v>
      </c>
      <c r="X632" s="26">
        <f>VLOOKUP(CONCATENATE(C632,D632),'Honor 2025'!A:D,4,FALSE)</f>
        <v>1728000</v>
      </c>
      <c r="Y632" s="24"/>
      <c r="BE632" s="24"/>
      <c r="CK632" s="24"/>
      <c r="DQ632" s="24"/>
      <c r="EW632" s="24"/>
      <c r="GC632" s="24"/>
      <c r="HI632" s="24"/>
      <c r="IO632" s="24"/>
      <c r="JU632" s="24"/>
      <c r="LA632" s="24"/>
      <c r="MG632" s="24"/>
      <c r="NM632" s="24"/>
    </row>
    <row r="633" spans="1:377" ht="15" thickBot="1">
      <c r="A633" s="1" t="str">
        <f t="shared" si="14"/>
        <v>Rina ArnowoMei-1</v>
      </c>
      <c r="B633" s="12" t="str">
        <f t="shared" si="15"/>
        <v>MeiSurvei Harga Perdagangan Besar Bulanan</v>
      </c>
      <c r="C633" s="40" t="s">
        <v>58</v>
      </c>
      <c r="D633" s="14" t="s">
        <v>195</v>
      </c>
      <c r="E633" s="29" t="s">
        <v>78</v>
      </c>
      <c r="F633" s="41"/>
      <c r="G633" s="42">
        <f t="shared" si="19"/>
        <v>96000</v>
      </c>
      <c r="H633" s="43">
        <v>48000</v>
      </c>
      <c r="I633" s="28" t="s">
        <v>23</v>
      </c>
      <c r="J633" s="44">
        <v>2</v>
      </c>
      <c r="K633" s="74" t="s">
        <v>430</v>
      </c>
      <c r="L633" s="32">
        <v>45778</v>
      </c>
      <c r="M633" s="32">
        <v>45792</v>
      </c>
      <c r="N633" s="16" t="e">
        <f t="shared" ca="1" si="16"/>
        <v>#NAME?</v>
      </c>
      <c r="O633" s="19"/>
      <c r="P633" s="19"/>
      <c r="Q633" s="20"/>
      <c r="R633" s="21" t="str">
        <f t="array" ref="R633">VLOOKUP(C633,DB!A:D,2,FALSE)</f>
        <v>Malalayang 1 timur</v>
      </c>
      <c r="S633" s="21" t="str">
        <f t="array" ref="S633">VLOOKUP(C633,DB!A:D,3,FALSE)</f>
        <v>rinaarnowo26@gmail.com</v>
      </c>
      <c r="T633" s="22" t="s">
        <v>19</v>
      </c>
      <c r="U633" s="1" t="str">
        <f t="shared" si="17"/>
        <v>Rina ArnowoMei</v>
      </c>
      <c r="V633" s="23">
        <f t="shared" si="18"/>
        <v>45792</v>
      </c>
      <c r="X633" s="26">
        <f>VLOOKUP(CONCATENATE(C633,D633),'Honor 2025'!A:D,4,FALSE)</f>
        <v>1461000</v>
      </c>
      <c r="Y633" s="24"/>
      <c r="BE633" s="24"/>
      <c r="CK633" s="24"/>
      <c r="DQ633" s="24"/>
      <c r="EW633" s="24"/>
      <c r="GC633" s="24"/>
      <c r="HI633" s="24"/>
      <c r="IO633" s="24"/>
      <c r="JU633" s="24"/>
      <c r="LA633" s="24"/>
      <c r="MG633" s="24"/>
      <c r="NM633" s="24"/>
    </row>
    <row r="634" spans="1:377" ht="15" thickBot="1">
      <c r="A634" s="1" t="str">
        <f t="shared" si="14"/>
        <v>Adriana TandajuMei-7</v>
      </c>
      <c r="B634" s="12" t="str">
        <f t="shared" si="15"/>
        <v>MeiSurvei Harga Perdagangan Besar Bulanan</v>
      </c>
      <c r="C634" s="33" t="s">
        <v>36</v>
      </c>
      <c r="D634" s="14" t="s">
        <v>195</v>
      </c>
      <c r="E634" s="34" t="s">
        <v>78</v>
      </c>
      <c r="F634" s="35"/>
      <c r="G634" s="36">
        <f t="shared" si="19"/>
        <v>192000</v>
      </c>
      <c r="H634" s="37">
        <v>48000</v>
      </c>
      <c r="I634" s="38" t="s">
        <v>23</v>
      </c>
      <c r="J634" s="39">
        <v>4</v>
      </c>
      <c r="K634" s="75" t="s">
        <v>430</v>
      </c>
      <c r="L634" s="32">
        <v>45778</v>
      </c>
      <c r="M634" s="32">
        <v>45792</v>
      </c>
      <c r="N634" s="16" t="e">
        <f t="shared" ca="1" si="16"/>
        <v>#NAME?</v>
      </c>
      <c r="O634" s="19"/>
      <c r="P634" s="19"/>
      <c r="Q634" s="20"/>
      <c r="R634" s="21" t="str">
        <f t="array" ref="R634">VLOOKUP(C634,DB!A:D,2,FALSE)</f>
        <v>JL.PRAMUKA NO.29</v>
      </c>
      <c r="S634" s="21" t="str">
        <f t="array" ref="S634">VLOOKUP(C634,DB!A:D,3,FALSE)</f>
        <v>annetandayu553@gmail.com</v>
      </c>
      <c r="T634" s="22" t="s">
        <v>19</v>
      </c>
      <c r="U634" s="1" t="str">
        <f t="shared" si="17"/>
        <v>Adriana TandajuMei</v>
      </c>
      <c r="V634" s="23">
        <f t="shared" si="18"/>
        <v>45792</v>
      </c>
      <c r="X634" s="26">
        <f>VLOOKUP(CONCATENATE(C634,D634),'Honor 2025'!A:D,4,FALSE)</f>
        <v>2609000</v>
      </c>
      <c r="Y634" s="24"/>
      <c r="BE634" s="24"/>
      <c r="CK634" s="24"/>
      <c r="DQ634" s="24"/>
      <c r="EW634" s="24"/>
      <c r="GC634" s="24"/>
      <c r="HI634" s="24"/>
      <c r="IO634" s="24"/>
      <c r="JU634" s="24"/>
      <c r="LA634" s="24"/>
      <c r="MG634" s="24"/>
      <c r="NM634" s="24"/>
    </row>
    <row r="635" spans="1:377" ht="15" thickBot="1">
      <c r="A635" s="1" t="str">
        <f t="shared" si="14"/>
        <v>Stephen christiani kenteyMei-5</v>
      </c>
      <c r="B635" s="12" t="str">
        <f t="shared" si="15"/>
        <v>MeiSurvei Harga Perdagangan Besar Bulanan</v>
      </c>
      <c r="C635" s="40" t="s">
        <v>43</v>
      </c>
      <c r="D635" s="14" t="s">
        <v>195</v>
      </c>
      <c r="E635" s="29" t="s">
        <v>78</v>
      </c>
      <c r="F635" s="41"/>
      <c r="G635" s="42">
        <f t="shared" si="19"/>
        <v>96000</v>
      </c>
      <c r="H635" s="43">
        <v>48000</v>
      </c>
      <c r="I635" s="28" t="s">
        <v>23</v>
      </c>
      <c r="J635" s="44">
        <v>2</v>
      </c>
      <c r="K635" s="74" t="s">
        <v>430</v>
      </c>
      <c r="L635" s="32">
        <v>45778</v>
      </c>
      <c r="M635" s="32">
        <v>45792</v>
      </c>
      <c r="N635" s="16" t="e">
        <f t="shared" ca="1" si="16"/>
        <v>#NAME?</v>
      </c>
      <c r="O635" s="19"/>
      <c r="P635" s="19"/>
      <c r="Q635" s="20"/>
      <c r="R635" s="21" t="str">
        <f t="array" ref="R635">VLOOKUP(C635,DB!A:D,2,FALSE)</f>
        <v>Ranotana weru lingkungan 5</v>
      </c>
      <c r="S635" s="21" t="str">
        <f t="array" ref="S635">VLOOKUP(C635,DB!A:D,3,FALSE)</f>
        <v>Stephenkentey@gmail.com</v>
      </c>
      <c r="T635" s="22" t="s">
        <v>19</v>
      </c>
      <c r="U635" s="1" t="str">
        <f t="shared" si="17"/>
        <v>Stephen christiani kenteyMei</v>
      </c>
      <c r="V635" s="23">
        <f t="shared" si="18"/>
        <v>45792</v>
      </c>
      <c r="X635" s="26">
        <f>VLOOKUP(CONCATENATE(C635,D635),'Honor 2025'!A:D,4,FALSE)</f>
        <v>1473000</v>
      </c>
      <c r="Y635" s="24"/>
      <c r="BE635" s="24"/>
      <c r="CK635" s="24"/>
      <c r="DQ635" s="24"/>
      <c r="EW635" s="24"/>
      <c r="GC635" s="24"/>
      <c r="HI635" s="24"/>
      <c r="IO635" s="24"/>
      <c r="JU635" s="24"/>
      <c r="LA635" s="24"/>
      <c r="MG635" s="24"/>
      <c r="NM635" s="24"/>
    </row>
    <row r="636" spans="1:377" ht="15" thickBot="1">
      <c r="A636" s="1" t="str">
        <f t="shared" si="14"/>
        <v>Heny RumambiMei-7</v>
      </c>
      <c r="B636" s="12" t="str">
        <f t="shared" si="15"/>
        <v>MeiSurvei Harga Perdagangan Besar Bulanan</v>
      </c>
      <c r="C636" s="33" t="s">
        <v>49</v>
      </c>
      <c r="D636" s="14" t="s">
        <v>195</v>
      </c>
      <c r="E636" s="34" t="s">
        <v>78</v>
      </c>
      <c r="F636" s="35"/>
      <c r="G636" s="36">
        <f t="shared" si="19"/>
        <v>240000</v>
      </c>
      <c r="H636" s="37">
        <v>48000</v>
      </c>
      <c r="I636" s="38" t="s">
        <v>23</v>
      </c>
      <c r="J636" s="39">
        <v>5</v>
      </c>
      <c r="K636" s="75" t="s">
        <v>430</v>
      </c>
      <c r="L636" s="32">
        <v>45778</v>
      </c>
      <c r="M636" s="32">
        <v>45792</v>
      </c>
      <c r="N636" s="16" t="e">
        <f t="shared" ca="1" si="16"/>
        <v>#NAME?</v>
      </c>
      <c r="O636" s="19"/>
      <c r="P636" s="19"/>
      <c r="Q636" s="20"/>
      <c r="R636" s="21" t="str">
        <f t="array" ref="R636">VLOOKUP(C636,DB!A:D,2,FALSE)</f>
        <v>Jl. Ringkeng BTN Puskopad blok C No. 49A</v>
      </c>
      <c r="S636" s="21" t="str">
        <f t="array" ref="S636">VLOOKUP(C636,DB!A:D,3,FALSE)</f>
        <v>henyrumambi@gmail.com</v>
      </c>
      <c r="T636" s="22" t="s">
        <v>19</v>
      </c>
      <c r="U636" s="1" t="str">
        <f t="shared" si="17"/>
        <v>Heny RumambiMei</v>
      </c>
      <c r="V636" s="23">
        <f t="shared" si="18"/>
        <v>45792</v>
      </c>
      <c r="X636" s="26">
        <f>VLOOKUP(CONCATENATE(C636,D636),'Honor 2025'!A:D,4,FALSE)</f>
        <v>1621000</v>
      </c>
      <c r="Y636" s="24"/>
      <c r="BE636" s="24"/>
      <c r="CK636" s="24"/>
      <c r="DQ636" s="24"/>
      <c r="EW636" s="24"/>
      <c r="GC636" s="24"/>
      <c r="HI636" s="24"/>
      <c r="IO636" s="24"/>
      <c r="JU636" s="24"/>
      <c r="LA636" s="24"/>
      <c r="MG636" s="24"/>
      <c r="NM636" s="24"/>
    </row>
    <row r="637" spans="1:377" ht="15" thickBot="1">
      <c r="A637" s="1" t="str">
        <f t="shared" si="14"/>
        <v>JOVELIE E WOKASMei-4</v>
      </c>
      <c r="B637" s="12" t="str">
        <f t="shared" si="15"/>
        <v>MeiSurvei Harga Perdagangan Besar Bulanan</v>
      </c>
      <c r="C637" s="40" t="s">
        <v>55</v>
      </c>
      <c r="D637" s="14" t="s">
        <v>195</v>
      </c>
      <c r="E637" s="29" t="s">
        <v>78</v>
      </c>
      <c r="F637" s="41"/>
      <c r="G637" s="42">
        <f t="shared" si="19"/>
        <v>192000</v>
      </c>
      <c r="H637" s="43">
        <v>48000</v>
      </c>
      <c r="I637" s="28" t="s">
        <v>23</v>
      </c>
      <c r="J637" s="44">
        <v>4</v>
      </c>
      <c r="K637" s="74" t="s">
        <v>430</v>
      </c>
      <c r="L637" s="32">
        <v>45778</v>
      </c>
      <c r="M637" s="32">
        <v>45792</v>
      </c>
      <c r="N637" s="16" t="e">
        <f t="shared" ca="1" si="16"/>
        <v>#NAME?</v>
      </c>
      <c r="O637" s="19"/>
      <c r="P637" s="19"/>
      <c r="Q637" s="20"/>
      <c r="R637" s="21" t="str">
        <f t="array" ref="R637">VLOOKUP(C637,DB!A:D,2,FALSE)</f>
        <v>Malalayang Satu Lingkungan 6</v>
      </c>
      <c r="S637" s="21" t="str">
        <f t="array" ref="S637">VLOOKUP(C637,DB!A:D,3,FALSE)</f>
        <v>vhellywokas07@gmail.com</v>
      </c>
      <c r="T637" s="22" t="s">
        <v>19</v>
      </c>
      <c r="U637" s="1" t="str">
        <f t="shared" si="17"/>
        <v>JOVELIE E WOKASMei</v>
      </c>
      <c r="V637" s="23">
        <f t="shared" si="18"/>
        <v>45792</v>
      </c>
      <c r="X637" s="26">
        <f>VLOOKUP(CONCATENATE(C637,D637),'Honor 2025'!A:D,4,FALSE)</f>
        <v>1578000</v>
      </c>
      <c r="Y637" s="24"/>
      <c r="BE637" s="24"/>
      <c r="CK637" s="24"/>
      <c r="DQ637" s="24"/>
      <c r="EW637" s="24"/>
      <c r="GC637" s="24"/>
      <c r="HI637" s="24"/>
      <c r="IO637" s="24"/>
      <c r="JU637" s="24"/>
      <c r="LA637" s="24"/>
      <c r="MG637" s="24"/>
      <c r="NM637" s="24"/>
    </row>
    <row r="638" spans="1:377" ht="15" thickBot="1">
      <c r="A638" s="1" t="str">
        <f t="shared" si="14"/>
        <v>Farida TampangMei-2</v>
      </c>
      <c r="B638" s="12" t="str">
        <f t="shared" si="15"/>
        <v>MeiSurvei Harga Perdagangan Besar Mingguan</v>
      </c>
      <c r="C638" s="33" t="s">
        <v>34</v>
      </c>
      <c r="D638" s="14" t="s">
        <v>195</v>
      </c>
      <c r="E638" s="34" t="s">
        <v>199</v>
      </c>
      <c r="F638" s="35"/>
      <c r="G638" s="36">
        <f t="shared" si="19"/>
        <v>384000</v>
      </c>
      <c r="H638" s="37">
        <v>48000</v>
      </c>
      <c r="I638" s="38" t="s">
        <v>23</v>
      </c>
      <c r="J638" s="39">
        <v>8</v>
      </c>
      <c r="K638" s="75" t="s">
        <v>430</v>
      </c>
      <c r="L638" s="32">
        <v>45778</v>
      </c>
      <c r="M638" s="32">
        <v>45792</v>
      </c>
      <c r="N638" s="16" t="e">
        <f t="shared" ca="1" si="16"/>
        <v>#NAME?</v>
      </c>
      <c r="O638" s="19"/>
      <c r="P638" s="19"/>
      <c r="Q638" s="20"/>
      <c r="R638" s="21" t="str">
        <f t="array" ref="R638">VLOOKUP(C638,DB!A:D,2,FALSE)</f>
        <v>Perum Malalayang Permai Blok B Lingkungan 5</v>
      </c>
      <c r="S638" s="21" t="str">
        <f t="array" ref="S638">VLOOKUP(C638,DB!A:D,3,FALSE)</f>
        <v>frydatampang30730@gmail.com</v>
      </c>
      <c r="T638" s="22" t="s">
        <v>19</v>
      </c>
      <c r="U638" s="1" t="str">
        <f t="shared" si="17"/>
        <v>Farida TampangMei</v>
      </c>
      <c r="V638" s="23">
        <f t="shared" si="18"/>
        <v>45792</v>
      </c>
      <c r="X638" s="26">
        <f>VLOOKUP(CONCATENATE(C638,D638),'Honor 2025'!A:D,4,FALSE)</f>
        <v>1728000</v>
      </c>
      <c r="Y638" s="24"/>
      <c r="BE638" s="24"/>
      <c r="CK638" s="24"/>
      <c r="DQ638" s="24"/>
      <c r="EW638" s="24"/>
      <c r="GC638" s="24"/>
      <c r="HI638" s="24"/>
      <c r="IO638" s="24"/>
      <c r="JU638" s="24"/>
      <c r="LA638" s="24"/>
      <c r="MG638" s="24"/>
      <c r="NM638" s="24"/>
    </row>
    <row r="639" spans="1:377" ht="15" thickBot="1">
      <c r="A639" s="1" t="str">
        <f t="shared" si="14"/>
        <v>Reini Clara PaulusMei-2</v>
      </c>
      <c r="B639" s="12" t="str">
        <f t="shared" si="15"/>
        <v>MeiSurvei Harga Perdagangan Besar Mingguan</v>
      </c>
      <c r="C639" s="40" t="s">
        <v>32</v>
      </c>
      <c r="D639" s="14" t="s">
        <v>195</v>
      </c>
      <c r="E639" s="29" t="s">
        <v>199</v>
      </c>
      <c r="F639" s="41"/>
      <c r="G639" s="42">
        <f t="shared" si="19"/>
        <v>384000</v>
      </c>
      <c r="H639" s="43">
        <v>48000</v>
      </c>
      <c r="I639" s="28" t="s">
        <v>23</v>
      </c>
      <c r="J639" s="44">
        <v>8</v>
      </c>
      <c r="K639" s="74" t="s">
        <v>430</v>
      </c>
      <c r="L639" s="32">
        <v>45778</v>
      </c>
      <c r="M639" s="32">
        <v>45792</v>
      </c>
      <c r="N639" s="16" t="e">
        <f t="shared" ca="1" si="16"/>
        <v>#NAME?</v>
      </c>
      <c r="O639" s="19"/>
      <c r="P639" s="19"/>
      <c r="Q639" s="20"/>
      <c r="R639" s="21" t="str">
        <f t="array" ref="R639">VLOOKUP(C639,DB!A:D,2,FALSE)</f>
        <v>Jalan Teluk Tomini No. 170</v>
      </c>
      <c r="S639" s="21" t="str">
        <f t="array" ref="S639">VLOOKUP(C639,DB!A:D,3,FALSE)</f>
        <v>reinizalora@gmail.com</v>
      </c>
      <c r="T639" s="22" t="s">
        <v>19</v>
      </c>
      <c r="U639" s="1" t="str">
        <f t="shared" si="17"/>
        <v>Reini Clara PaulusMei</v>
      </c>
      <c r="V639" s="23">
        <f t="shared" si="18"/>
        <v>45792</v>
      </c>
      <c r="X639" s="26">
        <f>VLOOKUP(CONCATENATE(C639,D639),'Honor 2025'!A:D,4,FALSE)</f>
        <v>1728000</v>
      </c>
      <c r="Y639" s="24"/>
      <c r="BE639" s="24"/>
      <c r="CK639" s="24"/>
      <c r="DQ639" s="24"/>
      <c r="EW639" s="24"/>
      <c r="GC639" s="24"/>
      <c r="HI639" s="24"/>
      <c r="IO639" s="24"/>
      <c r="JU639" s="24"/>
      <c r="LA639" s="24"/>
      <c r="MG639" s="24"/>
      <c r="NM639" s="24"/>
    </row>
    <row r="640" spans="1:377" ht="15" thickBot="1">
      <c r="A640" s="1" t="str">
        <f t="shared" si="14"/>
        <v>Rina ArnowoMei-2</v>
      </c>
      <c r="B640" s="12" t="str">
        <f t="shared" si="15"/>
        <v>MeiSurvei Harga Perdagangan Besar Mingguan</v>
      </c>
      <c r="C640" s="33" t="s">
        <v>58</v>
      </c>
      <c r="D640" s="14" t="s">
        <v>195</v>
      </c>
      <c r="E640" s="34" t="s">
        <v>199</v>
      </c>
      <c r="F640" s="35"/>
      <c r="G640" s="36">
        <f t="shared" si="19"/>
        <v>480000</v>
      </c>
      <c r="H640" s="37">
        <v>48000</v>
      </c>
      <c r="I640" s="38" t="s">
        <v>23</v>
      </c>
      <c r="J640" s="39">
        <v>10</v>
      </c>
      <c r="K640" s="75" t="s">
        <v>430</v>
      </c>
      <c r="L640" s="32">
        <v>45778</v>
      </c>
      <c r="M640" s="32">
        <v>45792</v>
      </c>
      <c r="N640" s="16" t="e">
        <f t="shared" ca="1" si="16"/>
        <v>#NAME?</v>
      </c>
      <c r="O640" s="19"/>
      <c r="P640" s="19"/>
      <c r="Q640" s="20"/>
      <c r="R640" s="21" t="str">
        <f t="array" ref="R640">VLOOKUP(C640,DB!A:D,2,FALSE)</f>
        <v>Malalayang 1 timur</v>
      </c>
      <c r="S640" s="21" t="str">
        <f t="array" ref="S640">VLOOKUP(C640,DB!A:D,3,FALSE)</f>
        <v>rinaarnowo26@gmail.com</v>
      </c>
      <c r="T640" s="22" t="s">
        <v>19</v>
      </c>
      <c r="U640" s="1" t="str">
        <f t="shared" si="17"/>
        <v>Rina ArnowoMei</v>
      </c>
      <c r="V640" s="23">
        <f t="shared" si="18"/>
        <v>45792</v>
      </c>
      <c r="X640" s="26">
        <f>VLOOKUP(CONCATENATE(C640,D640),'Honor 2025'!A:D,4,FALSE)</f>
        <v>1461000</v>
      </c>
      <c r="Y640" s="24"/>
      <c r="BE640" s="24"/>
      <c r="CK640" s="24"/>
      <c r="DQ640" s="24"/>
      <c r="EW640" s="24"/>
      <c r="GC640" s="24"/>
      <c r="HI640" s="24"/>
      <c r="IO640" s="24"/>
      <c r="JU640" s="24"/>
      <c r="LA640" s="24"/>
      <c r="MG640" s="24"/>
      <c r="NM640" s="24"/>
    </row>
    <row r="641" spans="1:377" ht="15" thickBot="1">
      <c r="A641" s="1" t="str">
        <f t="shared" si="14"/>
        <v>Adriana TandajuMei-8</v>
      </c>
      <c r="B641" s="12" t="str">
        <f t="shared" si="15"/>
        <v>MeiSurvei Harga Perdagangan Besar Mingguan</v>
      </c>
      <c r="C641" s="40" t="s">
        <v>36</v>
      </c>
      <c r="D641" s="14" t="s">
        <v>195</v>
      </c>
      <c r="E641" s="29" t="s">
        <v>199</v>
      </c>
      <c r="F641" s="41"/>
      <c r="G641" s="42">
        <f t="shared" si="19"/>
        <v>576000</v>
      </c>
      <c r="H641" s="43">
        <v>48000</v>
      </c>
      <c r="I641" s="28" t="s">
        <v>23</v>
      </c>
      <c r="J641" s="44">
        <v>12</v>
      </c>
      <c r="K641" s="74" t="s">
        <v>430</v>
      </c>
      <c r="L641" s="32">
        <v>45778</v>
      </c>
      <c r="M641" s="32">
        <v>45792</v>
      </c>
      <c r="N641" s="16" t="e">
        <f t="shared" ca="1" si="16"/>
        <v>#NAME?</v>
      </c>
      <c r="O641" s="19"/>
      <c r="P641" s="19"/>
      <c r="Q641" s="20"/>
      <c r="R641" s="21" t="str">
        <f t="array" ref="R641">VLOOKUP(C641,DB!A:D,2,FALSE)</f>
        <v>JL.PRAMUKA NO.29</v>
      </c>
      <c r="S641" s="21" t="str">
        <f t="array" ref="S641">VLOOKUP(C641,DB!A:D,3,FALSE)</f>
        <v>annetandayu553@gmail.com</v>
      </c>
      <c r="T641" s="22" t="s">
        <v>19</v>
      </c>
      <c r="U641" s="1" t="str">
        <f t="shared" si="17"/>
        <v>Adriana TandajuMei</v>
      </c>
      <c r="V641" s="23">
        <f t="shared" si="18"/>
        <v>45792</v>
      </c>
      <c r="X641" s="26">
        <f>VLOOKUP(CONCATENATE(C641,D641),'Honor 2025'!A:D,4,FALSE)</f>
        <v>2609000</v>
      </c>
      <c r="Y641" s="24"/>
      <c r="BE641" s="24"/>
      <c r="CK641" s="24"/>
      <c r="DQ641" s="24"/>
      <c r="EW641" s="24"/>
      <c r="GC641" s="24"/>
      <c r="HI641" s="24"/>
      <c r="IO641" s="24"/>
      <c r="JU641" s="24"/>
      <c r="LA641" s="24"/>
      <c r="MG641" s="24"/>
      <c r="NM641" s="24"/>
    </row>
    <row r="642" spans="1:377" ht="15" thickBot="1">
      <c r="A642" s="1" t="str">
        <f t="shared" si="14"/>
        <v>Stephen christiani kenteyMei-6</v>
      </c>
      <c r="B642" s="12" t="str">
        <f t="shared" si="15"/>
        <v>MeiSurvei Harga Perdagangan Besar Mingguan</v>
      </c>
      <c r="C642" s="33" t="s">
        <v>43</v>
      </c>
      <c r="D642" s="14" t="s">
        <v>195</v>
      </c>
      <c r="E642" s="34" t="s">
        <v>199</v>
      </c>
      <c r="F642" s="35"/>
      <c r="G642" s="36">
        <f t="shared" si="19"/>
        <v>288000</v>
      </c>
      <c r="H642" s="37">
        <v>48000</v>
      </c>
      <c r="I642" s="38" t="s">
        <v>23</v>
      </c>
      <c r="J642" s="39">
        <v>6</v>
      </c>
      <c r="K642" s="75" t="s">
        <v>430</v>
      </c>
      <c r="L642" s="32">
        <v>45778</v>
      </c>
      <c r="M642" s="32">
        <v>45792</v>
      </c>
      <c r="N642" s="16" t="e">
        <f t="shared" ca="1" si="16"/>
        <v>#NAME?</v>
      </c>
      <c r="O642" s="19"/>
      <c r="P642" s="19"/>
      <c r="Q642" s="20"/>
      <c r="R642" s="21" t="str">
        <f t="array" ref="R642">VLOOKUP(C642,DB!A:D,2,FALSE)</f>
        <v>Ranotana weru lingkungan 5</v>
      </c>
      <c r="S642" s="21" t="str">
        <f t="array" ref="S642">VLOOKUP(C642,DB!A:D,3,FALSE)</f>
        <v>Stephenkentey@gmail.com</v>
      </c>
      <c r="T642" s="22" t="s">
        <v>19</v>
      </c>
      <c r="U642" s="1" t="str">
        <f t="shared" si="17"/>
        <v>Stephen christiani kenteyMei</v>
      </c>
      <c r="V642" s="23">
        <f t="shared" si="18"/>
        <v>45792</v>
      </c>
      <c r="X642" s="26">
        <f>VLOOKUP(CONCATENATE(C642,D642),'Honor 2025'!A:D,4,FALSE)</f>
        <v>1473000</v>
      </c>
      <c r="Y642" s="24"/>
      <c r="BE642" s="24"/>
      <c r="CK642" s="24"/>
      <c r="DQ642" s="24"/>
      <c r="EW642" s="24"/>
      <c r="GC642" s="24"/>
      <c r="HI642" s="24"/>
      <c r="IO642" s="24"/>
      <c r="JU642" s="24"/>
      <c r="LA642" s="24"/>
      <c r="MG642" s="24"/>
      <c r="NM642" s="24"/>
    </row>
    <row r="643" spans="1:377" ht="15" thickBot="1">
      <c r="A643" s="1" t="str">
        <f t="shared" si="14"/>
        <v>Heny RumambiMei-8</v>
      </c>
      <c r="B643" s="12" t="str">
        <f t="shared" si="15"/>
        <v>MeiSurvei Harga Perdagangan Besar Mingguan</v>
      </c>
      <c r="C643" s="40" t="s">
        <v>49</v>
      </c>
      <c r="D643" s="14" t="s">
        <v>195</v>
      </c>
      <c r="E643" s="29" t="s">
        <v>199</v>
      </c>
      <c r="F643" s="41"/>
      <c r="G643" s="42">
        <f t="shared" si="19"/>
        <v>192000</v>
      </c>
      <c r="H643" s="43">
        <v>48000</v>
      </c>
      <c r="I643" s="28" t="s">
        <v>23</v>
      </c>
      <c r="J643" s="44">
        <v>4</v>
      </c>
      <c r="K643" s="74" t="s">
        <v>430</v>
      </c>
      <c r="L643" s="32">
        <v>45778</v>
      </c>
      <c r="M643" s="32">
        <v>45792</v>
      </c>
      <c r="N643" s="16" t="e">
        <f t="shared" ca="1" si="16"/>
        <v>#NAME?</v>
      </c>
      <c r="O643" s="19"/>
      <c r="P643" s="19"/>
      <c r="Q643" s="20"/>
      <c r="R643" s="21" t="str">
        <f t="array" ref="R643">VLOOKUP(C643,DB!A:D,2,FALSE)</f>
        <v>Jl. Ringkeng BTN Puskopad blok C No. 49A</v>
      </c>
      <c r="S643" s="21" t="str">
        <f t="array" ref="S643">VLOOKUP(C643,DB!A:D,3,FALSE)</f>
        <v>henyrumambi@gmail.com</v>
      </c>
      <c r="T643" s="22" t="s">
        <v>19</v>
      </c>
      <c r="U643" s="1" t="str">
        <f t="shared" si="17"/>
        <v>Heny RumambiMei</v>
      </c>
      <c r="V643" s="23">
        <f t="shared" si="18"/>
        <v>45792</v>
      </c>
      <c r="X643" s="26">
        <f>VLOOKUP(CONCATENATE(C643,D643),'Honor 2025'!A:D,4,FALSE)</f>
        <v>1621000</v>
      </c>
      <c r="Y643" s="24"/>
      <c r="BE643" s="24"/>
      <c r="CK643" s="24"/>
      <c r="DQ643" s="24"/>
      <c r="EW643" s="24"/>
      <c r="GC643" s="24"/>
      <c r="HI643" s="24"/>
      <c r="IO643" s="24"/>
      <c r="JU643" s="24"/>
      <c r="LA643" s="24"/>
      <c r="MG643" s="24"/>
      <c r="NM643" s="24"/>
    </row>
    <row r="644" spans="1:377" ht="15" thickBot="1">
      <c r="A644" s="1" t="str">
        <f t="shared" si="14"/>
        <v>JOVELIE E WOKASMei-5</v>
      </c>
      <c r="B644" s="12" t="str">
        <f t="shared" si="15"/>
        <v>MeiSurvei Harga Perdagangan Besar Mingguan</v>
      </c>
      <c r="C644" s="33" t="s">
        <v>55</v>
      </c>
      <c r="D644" s="14" t="s">
        <v>195</v>
      </c>
      <c r="E644" s="34" t="s">
        <v>199</v>
      </c>
      <c r="F644" s="35"/>
      <c r="G644" s="36">
        <f t="shared" si="19"/>
        <v>96000</v>
      </c>
      <c r="H644" s="37">
        <v>48000</v>
      </c>
      <c r="I644" s="38" t="s">
        <v>23</v>
      </c>
      <c r="J644" s="39">
        <v>2</v>
      </c>
      <c r="K644" s="75" t="s">
        <v>430</v>
      </c>
      <c r="L644" s="32">
        <v>45778</v>
      </c>
      <c r="M644" s="32">
        <v>45792</v>
      </c>
      <c r="N644" s="16" t="e">
        <f t="shared" ca="1" si="16"/>
        <v>#NAME?</v>
      </c>
      <c r="O644" s="19"/>
      <c r="P644" s="19"/>
      <c r="Q644" s="20"/>
      <c r="R644" s="21" t="str">
        <f t="array" ref="R644">VLOOKUP(C644,DB!A:D,2,FALSE)</f>
        <v>Malalayang Satu Lingkungan 6</v>
      </c>
      <c r="S644" s="21" t="str">
        <f t="array" ref="S644">VLOOKUP(C644,DB!A:D,3,FALSE)</f>
        <v>vhellywokas07@gmail.com</v>
      </c>
      <c r="T644" s="22" t="s">
        <v>19</v>
      </c>
      <c r="U644" s="1" t="str">
        <f t="shared" si="17"/>
        <v>JOVELIE E WOKASMei</v>
      </c>
      <c r="V644" s="23">
        <f t="shared" si="18"/>
        <v>45792</v>
      </c>
      <c r="X644" s="26">
        <f>VLOOKUP(CONCATENATE(C644,D644),'Honor 2025'!A:D,4,FALSE)</f>
        <v>1578000</v>
      </c>
      <c r="Y644" s="24"/>
      <c r="BE644" s="24"/>
      <c r="CK644" s="24"/>
      <c r="DQ644" s="24"/>
      <c r="EW644" s="24"/>
      <c r="GC644" s="24"/>
      <c r="HI644" s="24"/>
      <c r="IO644" s="24"/>
      <c r="JU644" s="24"/>
      <c r="LA644" s="24"/>
      <c r="MG644" s="24"/>
      <c r="NM644" s="24"/>
    </row>
    <row r="645" spans="1:377" ht="15" thickBot="1">
      <c r="A645" s="1" t="str">
        <f t="shared" si="14"/>
        <v>Roy MakalewMei-8</v>
      </c>
      <c r="B645" s="12" t="str">
        <f t="shared" si="15"/>
        <v>MeiSurvei Harga Perdagangan Besar Mingguan</v>
      </c>
      <c r="C645" s="40" t="s">
        <v>44</v>
      </c>
      <c r="D645" s="14" t="s">
        <v>195</v>
      </c>
      <c r="E645" s="29" t="s">
        <v>199</v>
      </c>
      <c r="F645" s="41"/>
      <c r="G645" s="42">
        <f t="shared" si="19"/>
        <v>288000</v>
      </c>
      <c r="H645" s="43">
        <v>48000</v>
      </c>
      <c r="I645" s="28" t="s">
        <v>23</v>
      </c>
      <c r="J645" s="44">
        <v>6</v>
      </c>
      <c r="K645" s="74" t="s">
        <v>430</v>
      </c>
      <c r="L645" s="32">
        <v>45778</v>
      </c>
      <c r="M645" s="32">
        <v>45792</v>
      </c>
      <c r="N645" s="16" t="e">
        <f t="shared" ca="1" si="16"/>
        <v>#NAME?</v>
      </c>
      <c r="O645" s="19"/>
      <c r="P645" s="19"/>
      <c r="Q645" s="20"/>
      <c r="R645" s="21" t="str">
        <f t="array" ref="R645">VLOOKUP(C645,DB!A:D,2,FALSE)</f>
        <v>Jalan Kleak 77, no 58</v>
      </c>
      <c r="S645" s="21" t="str">
        <f t="array" ref="S645">VLOOKUP(C645,DB!A:D,3,FALSE)</f>
        <v>roymakalew2511@gmail.com</v>
      </c>
      <c r="T645" s="22" t="s">
        <v>19</v>
      </c>
      <c r="U645" s="1" t="str">
        <f t="shared" si="17"/>
        <v>Roy MakalewMei</v>
      </c>
      <c r="V645" s="23">
        <f t="shared" si="18"/>
        <v>45792</v>
      </c>
      <c r="X645" s="26">
        <f>VLOOKUP(CONCATENATE(C645,D645),'Honor 2025'!A:D,4,FALSE)</f>
        <v>2262000</v>
      </c>
      <c r="Y645" s="24"/>
      <c r="BE645" s="24"/>
      <c r="CK645" s="24"/>
      <c r="DQ645" s="24"/>
      <c r="EW645" s="24"/>
      <c r="GC645" s="24"/>
      <c r="HI645" s="24"/>
      <c r="IO645" s="24"/>
      <c r="JU645" s="24"/>
      <c r="LA645" s="24"/>
      <c r="MG645" s="24"/>
      <c r="NM645" s="24"/>
    </row>
    <row r="646" spans="1:377" ht="15" thickBot="1">
      <c r="A646" s="1" t="str">
        <f t="shared" si="14"/>
        <v>Sri MulyawatiMei-6</v>
      </c>
      <c r="B646" s="12" t="str">
        <f t="shared" si="15"/>
        <v>MeiSurvei Harga Perdagangan Besar Mingguan</v>
      </c>
      <c r="C646" s="33" t="s">
        <v>51</v>
      </c>
      <c r="D646" s="14" t="s">
        <v>195</v>
      </c>
      <c r="E646" s="34" t="s">
        <v>199</v>
      </c>
      <c r="F646" s="35"/>
      <c r="G646" s="36">
        <f t="shared" si="19"/>
        <v>384000</v>
      </c>
      <c r="H646" s="37">
        <v>48000</v>
      </c>
      <c r="I646" s="38" t="s">
        <v>23</v>
      </c>
      <c r="J646" s="39">
        <v>8</v>
      </c>
      <c r="K646" s="75" t="s">
        <v>430</v>
      </c>
      <c r="L646" s="32">
        <v>45778</v>
      </c>
      <c r="M646" s="32">
        <v>45792</v>
      </c>
      <c r="N646" s="16" t="e">
        <f t="shared" ca="1" si="16"/>
        <v>#NAME?</v>
      </c>
      <c r="O646" s="19"/>
      <c r="P646" s="19"/>
      <c r="Q646" s="20"/>
      <c r="R646" s="21" t="str">
        <f t="array" ref="R646">VLOOKUP(C646,DB!A:D,2,FALSE)</f>
        <v>Jl Wiratama no 4 lingkungan 7</v>
      </c>
      <c r="S646" s="21" t="str">
        <f t="array" ref="S646">VLOOKUP(C646,DB!A:D,3,FALSE)</f>
        <v>mulyawatisrie75@gmail.com</v>
      </c>
      <c r="T646" s="22" t="s">
        <v>19</v>
      </c>
      <c r="U646" s="1" t="str">
        <f t="shared" si="17"/>
        <v>Sri MulyawatiMei</v>
      </c>
      <c r="V646" s="23">
        <f t="shared" si="18"/>
        <v>45792</v>
      </c>
      <c r="X646" s="26">
        <f>VLOOKUP(CONCATENATE(C646,D646),'Honor 2025'!A:D,4,FALSE)</f>
        <v>2772000</v>
      </c>
      <c r="Y646" s="24"/>
      <c r="BE646" s="24"/>
      <c r="CK646" s="24"/>
      <c r="DQ646" s="24"/>
      <c r="EW646" s="24"/>
      <c r="GC646" s="24"/>
      <c r="HI646" s="24"/>
      <c r="IO646" s="24"/>
      <c r="JU646" s="24"/>
      <c r="LA646" s="24"/>
      <c r="MG646" s="24"/>
      <c r="NM646" s="24"/>
    </row>
    <row r="647" spans="1:377" ht="15" thickBot="1">
      <c r="A647" s="1" t="str">
        <f t="shared" si="14"/>
        <v>Reini Clara PaulusMei-3</v>
      </c>
      <c r="B647" s="12" t="str">
        <f t="shared" si="15"/>
        <v>MeiSurvei Harga Produsen Sektor Industri Pengolahan dan Sektor Pertambangan dan Penggalian (HP)</v>
      </c>
      <c r="C647" s="40" t="s">
        <v>32</v>
      </c>
      <c r="D647" s="14" t="s">
        <v>195</v>
      </c>
      <c r="E647" s="29" t="s">
        <v>60</v>
      </c>
      <c r="F647" s="41"/>
      <c r="G647" s="42">
        <f t="shared" si="19"/>
        <v>480000</v>
      </c>
      <c r="H647" s="43">
        <v>48000</v>
      </c>
      <c r="I647" s="28" t="s">
        <v>23</v>
      </c>
      <c r="J647" s="44">
        <v>10</v>
      </c>
      <c r="K647" s="74" t="s">
        <v>430</v>
      </c>
      <c r="L647" s="32">
        <v>45778</v>
      </c>
      <c r="M647" s="32">
        <v>45792</v>
      </c>
      <c r="N647" s="16" t="e">
        <f t="shared" ca="1" si="16"/>
        <v>#NAME?</v>
      </c>
      <c r="O647" s="19"/>
      <c r="P647" s="19"/>
      <c r="Q647" s="20"/>
      <c r="R647" s="21" t="str">
        <f t="array" ref="R647">VLOOKUP(C647,DB!A:D,2,FALSE)</f>
        <v>Jalan Teluk Tomini No. 170</v>
      </c>
      <c r="S647" s="21" t="str">
        <f t="array" ref="S647">VLOOKUP(C647,DB!A:D,3,FALSE)</f>
        <v>reinizalora@gmail.com</v>
      </c>
      <c r="T647" s="22" t="s">
        <v>19</v>
      </c>
      <c r="U647" s="1" t="str">
        <f t="shared" si="17"/>
        <v>Reini Clara PaulusMei</v>
      </c>
      <c r="V647" s="23">
        <f t="shared" si="18"/>
        <v>45792</v>
      </c>
      <c r="X647" s="26">
        <f>VLOOKUP(CONCATENATE(C647,D647),'Honor 2025'!A:D,4,FALSE)</f>
        <v>1728000</v>
      </c>
      <c r="Y647" s="24"/>
      <c r="BE647" s="24"/>
      <c r="CK647" s="24"/>
      <c r="DQ647" s="24"/>
      <c r="EW647" s="24"/>
      <c r="GC647" s="24"/>
      <c r="HI647" s="24"/>
      <c r="IO647" s="24"/>
      <c r="JU647" s="24"/>
      <c r="LA647" s="24"/>
      <c r="MG647" s="24"/>
      <c r="NM647" s="24"/>
    </row>
    <row r="648" spans="1:377" ht="15" thickBot="1">
      <c r="A648" s="1" t="str">
        <f t="shared" si="14"/>
        <v>Farida TampangMei-3</v>
      </c>
      <c r="B648" s="12" t="str">
        <f t="shared" si="15"/>
        <v>MeiSurvei Harga Produsen Sektor Industri Pengolahan dan Sektor Pertambangan dan Penggalian (HP)</v>
      </c>
      <c r="C648" s="33" t="s">
        <v>34</v>
      </c>
      <c r="D648" s="14" t="s">
        <v>195</v>
      </c>
      <c r="E648" s="34" t="s">
        <v>60</v>
      </c>
      <c r="F648" s="35"/>
      <c r="G648" s="36">
        <f t="shared" si="19"/>
        <v>528000</v>
      </c>
      <c r="H648" s="37">
        <v>48000</v>
      </c>
      <c r="I648" s="38" t="s">
        <v>23</v>
      </c>
      <c r="J648" s="39">
        <v>11</v>
      </c>
      <c r="K648" s="75" t="s">
        <v>430</v>
      </c>
      <c r="L648" s="32">
        <v>45778</v>
      </c>
      <c r="M648" s="32">
        <v>45792</v>
      </c>
      <c r="N648" s="16" t="e">
        <f t="shared" ca="1" si="16"/>
        <v>#NAME?</v>
      </c>
      <c r="O648" s="19"/>
      <c r="P648" s="19"/>
      <c r="Q648" s="20"/>
      <c r="R648" s="21" t="str">
        <f t="array" ref="R648">VLOOKUP(C648,DB!A:D,2,FALSE)</f>
        <v>Perum Malalayang Permai Blok B Lingkungan 5</v>
      </c>
      <c r="S648" s="21" t="str">
        <f t="array" ref="S648">VLOOKUP(C648,DB!A:D,3,FALSE)</f>
        <v>frydatampang30730@gmail.com</v>
      </c>
      <c r="T648" s="22" t="s">
        <v>19</v>
      </c>
      <c r="U648" s="1" t="str">
        <f t="shared" si="17"/>
        <v>Farida TampangMei</v>
      </c>
      <c r="V648" s="23">
        <f t="shared" si="18"/>
        <v>45792</v>
      </c>
      <c r="X648" s="26">
        <f>VLOOKUP(CONCATENATE(C648,D648),'Honor 2025'!A:D,4,FALSE)</f>
        <v>1728000</v>
      </c>
      <c r="Y648" s="24"/>
      <c r="BE648" s="24"/>
      <c r="CK648" s="24"/>
      <c r="DQ648" s="24"/>
      <c r="EW648" s="24"/>
      <c r="GC648" s="24"/>
      <c r="HI648" s="24"/>
      <c r="IO648" s="24"/>
      <c r="JU648" s="24"/>
      <c r="LA648" s="24"/>
      <c r="MG648" s="24"/>
      <c r="NM648" s="24"/>
    </row>
    <row r="649" spans="1:377" ht="15" thickBot="1">
      <c r="A649" s="1" t="str">
        <f t="shared" si="14"/>
        <v>Rina ArnowoMei-3</v>
      </c>
      <c r="B649" s="12" t="str">
        <f t="shared" si="15"/>
        <v>MeiSurvei Harga Produsen Sektor Industri Pengolahan dan Sektor Pertambangan dan Penggalian (HP)</v>
      </c>
      <c r="C649" s="40" t="s">
        <v>58</v>
      </c>
      <c r="D649" s="14" t="s">
        <v>195</v>
      </c>
      <c r="E649" s="29" t="s">
        <v>60</v>
      </c>
      <c r="F649" s="41"/>
      <c r="G649" s="42">
        <f t="shared" si="19"/>
        <v>288000</v>
      </c>
      <c r="H649" s="43">
        <v>48000</v>
      </c>
      <c r="I649" s="28" t="s">
        <v>23</v>
      </c>
      <c r="J649" s="44">
        <v>6</v>
      </c>
      <c r="K649" s="74" t="s">
        <v>430</v>
      </c>
      <c r="L649" s="32">
        <v>45778</v>
      </c>
      <c r="M649" s="32">
        <v>45792</v>
      </c>
      <c r="N649" s="16" t="e">
        <f t="shared" ca="1" si="16"/>
        <v>#NAME?</v>
      </c>
      <c r="O649" s="19"/>
      <c r="P649" s="19"/>
      <c r="Q649" s="20"/>
      <c r="R649" s="21" t="str">
        <f t="array" ref="R649">VLOOKUP(C649,DB!A:D,2,FALSE)</f>
        <v>Malalayang 1 timur</v>
      </c>
      <c r="S649" s="21" t="str">
        <f t="array" ref="S649">VLOOKUP(C649,DB!A:D,3,FALSE)</f>
        <v>rinaarnowo26@gmail.com</v>
      </c>
      <c r="T649" s="22" t="s">
        <v>19</v>
      </c>
      <c r="U649" s="1" t="str">
        <f t="shared" si="17"/>
        <v>Rina ArnowoMei</v>
      </c>
      <c r="V649" s="23">
        <f t="shared" si="18"/>
        <v>45792</v>
      </c>
      <c r="X649" s="26">
        <f>VLOOKUP(CONCATENATE(C649,D649),'Honor 2025'!A:D,4,FALSE)</f>
        <v>1461000</v>
      </c>
      <c r="Y649" s="24"/>
      <c r="BE649" s="24"/>
      <c r="CK649" s="24"/>
      <c r="DQ649" s="24"/>
      <c r="EW649" s="24"/>
      <c r="GC649" s="24"/>
      <c r="HI649" s="24"/>
      <c r="IO649" s="24"/>
      <c r="JU649" s="24"/>
      <c r="LA649" s="24"/>
      <c r="MG649" s="24"/>
      <c r="NM649" s="24"/>
    </row>
    <row r="650" spans="1:377" ht="15" thickBot="1">
      <c r="A650" s="1" t="str">
        <f t="shared" si="14"/>
        <v>Feibe Ireine Syalome MaramisMei-7</v>
      </c>
      <c r="B650" s="12" t="str">
        <f t="shared" si="15"/>
        <v>MeiSurvei Harga Produsen Sektor Industri Pengolahan dan Sektor Pertambangan dan Penggalian (HP)</v>
      </c>
      <c r="C650" s="33" t="s">
        <v>47</v>
      </c>
      <c r="D650" s="14" t="s">
        <v>195</v>
      </c>
      <c r="E650" s="34" t="s">
        <v>60</v>
      </c>
      <c r="F650" s="35"/>
      <c r="G650" s="36">
        <f t="shared" si="19"/>
        <v>144000</v>
      </c>
      <c r="H650" s="37">
        <v>48000</v>
      </c>
      <c r="I650" s="38" t="s">
        <v>23</v>
      </c>
      <c r="J650" s="39">
        <v>3</v>
      </c>
      <c r="K650" s="75" t="s">
        <v>430</v>
      </c>
      <c r="L650" s="32">
        <v>45778</v>
      </c>
      <c r="M650" s="32">
        <v>45792</v>
      </c>
      <c r="N650" s="16" t="e">
        <f t="shared" ca="1" si="16"/>
        <v>#NAME?</v>
      </c>
      <c r="O650" s="19"/>
      <c r="P650" s="19"/>
      <c r="Q650" s="20"/>
      <c r="R650" s="21" t="str">
        <f t="array" ref="R650">VLOOKUP(C650,DB!A:D,2,FALSE)</f>
        <v>Ranotana Weru</v>
      </c>
      <c r="S650" s="21" t="str">
        <f t="array" ref="S650">VLOOKUP(C650,DB!A:D,3,FALSE)</f>
        <v>feibemaramis0202@gmail.com</v>
      </c>
      <c r="T650" s="22" t="s">
        <v>19</v>
      </c>
      <c r="U650" s="1" t="str">
        <f t="shared" si="17"/>
        <v>Feibe Ireine Syalome MaramisMei</v>
      </c>
      <c r="V650" s="23">
        <f t="shared" si="18"/>
        <v>45792</v>
      </c>
      <c r="X650" s="26">
        <f>VLOOKUP(CONCATENATE(C650,D650),'Honor 2025'!A:D,4,FALSE)</f>
        <v>1326000</v>
      </c>
      <c r="Y650" s="24"/>
      <c r="BE650" s="24"/>
      <c r="CK650" s="24"/>
      <c r="DQ650" s="24"/>
      <c r="EW650" s="24"/>
      <c r="GC650" s="24"/>
      <c r="HI650" s="24"/>
      <c r="IO650" s="24"/>
      <c r="JU650" s="24"/>
      <c r="LA650" s="24"/>
      <c r="MG650" s="24"/>
      <c r="NM650" s="24"/>
    </row>
    <row r="651" spans="1:377" ht="15" thickBot="1">
      <c r="A651" s="1" t="str">
        <f t="shared" si="14"/>
        <v>SRI ANGRAINI HARTANTOMei-6</v>
      </c>
      <c r="B651" s="12" t="str">
        <f t="shared" si="15"/>
        <v>MeiSurvei Harga Produsen Sektor Industri Pengolahan dan Sektor Pertambangan dan Penggalian (HP)</v>
      </c>
      <c r="C651" s="40" t="s">
        <v>50</v>
      </c>
      <c r="D651" s="14" t="s">
        <v>195</v>
      </c>
      <c r="E651" s="29" t="s">
        <v>60</v>
      </c>
      <c r="F651" s="41"/>
      <c r="G651" s="42">
        <f t="shared" si="19"/>
        <v>96000</v>
      </c>
      <c r="H651" s="43">
        <v>48000</v>
      </c>
      <c r="I651" s="28" t="s">
        <v>23</v>
      </c>
      <c r="J651" s="44">
        <v>2</v>
      </c>
      <c r="K651" s="74" t="s">
        <v>430</v>
      </c>
      <c r="L651" s="32">
        <v>45778</v>
      </c>
      <c r="M651" s="32">
        <v>45792</v>
      </c>
      <c r="N651" s="16" t="e">
        <f t="shared" ca="1" si="16"/>
        <v>#NAME?</v>
      </c>
      <c r="O651" s="19"/>
      <c r="P651" s="19"/>
      <c r="Q651" s="20"/>
      <c r="R651" s="21" t="str">
        <f t="array" ref="R651">VLOOKUP(C651,DB!A:D,2,FALSE)</f>
        <v>JALAN 14 FEBUARY TELING ATAS LINGKUNGAN 3</v>
      </c>
      <c r="S651" s="21" t="str">
        <f t="array" ref="S651">VLOOKUP(C651,DB!A:D,3,FALSE)</f>
        <v>hartantosriangraini@gmail.com</v>
      </c>
      <c r="T651" s="22" t="s">
        <v>19</v>
      </c>
      <c r="U651" s="1" t="str">
        <f t="shared" si="17"/>
        <v>SRI ANGRAINI HARTANTOMei</v>
      </c>
      <c r="V651" s="23">
        <f t="shared" si="18"/>
        <v>45792</v>
      </c>
      <c r="X651" s="26">
        <f>VLOOKUP(CONCATENATE(C651,D651),'Honor 2025'!A:D,4,FALSE)</f>
        <v>2694000</v>
      </c>
      <c r="Y651" s="24"/>
      <c r="BE651" s="24"/>
      <c r="CK651" s="24"/>
      <c r="DQ651" s="24"/>
      <c r="EW651" s="24"/>
      <c r="GC651" s="24"/>
      <c r="HI651" s="24"/>
      <c r="IO651" s="24"/>
      <c r="JU651" s="24"/>
      <c r="LA651" s="24"/>
      <c r="MG651" s="24"/>
      <c r="NM651" s="24"/>
    </row>
    <row r="652" spans="1:377" ht="15" thickBot="1">
      <c r="A652" s="1" t="str">
        <f t="shared" si="14"/>
        <v>Reini Clara PaulusMei-4</v>
      </c>
      <c r="B652" s="12" t="str">
        <f t="shared" si="15"/>
        <v>MeiSurvei Harga Produsen Sektor Jasa (HPJ)</v>
      </c>
      <c r="C652" s="33" t="s">
        <v>32</v>
      </c>
      <c r="D652" s="14" t="s">
        <v>195</v>
      </c>
      <c r="E652" s="34" t="s">
        <v>92</v>
      </c>
      <c r="F652" s="35"/>
      <c r="G652" s="36">
        <f t="shared" si="19"/>
        <v>144000</v>
      </c>
      <c r="H652" s="37">
        <v>48000</v>
      </c>
      <c r="I652" s="38" t="s">
        <v>23</v>
      </c>
      <c r="J652" s="39">
        <v>3</v>
      </c>
      <c r="K652" s="75" t="s">
        <v>430</v>
      </c>
      <c r="L652" s="32">
        <v>45778</v>
      </c>
      <c r="M652" s="32">
        <v>45792</v>
      </c>
      <c r="N652" s="16" t="e">
        <f t="shared" ca="1" si="16"/>
        <v>#NAME?</v>
      </c>
      <c r="O652" s="19"/>
      <c r="P652" s="19"/>
      <c r="Q652" s="20"/>
      <c r="R652" s="21" t="str">
        <f t="array" ref="R652">VLOOKUP(C652,DB!A:D,2,FALSE)</f>
        <v>Jalan Teluk Tomini No. 170</v>
      </c>
      <c r="S652" s="21" t="str">
        <f t="array" ref="S652">VLOOKUP(C652,DB!A:D,3,FALSE)</f>
        <v>reinizalora@gmail.com</v>
      </c>
      <c r="T652" s="22" t="s">
        <v>19</v>
      </c>
      <c r="U652" s="1" t="str">
        <f t="shared" si="17"/>
        <v>Reini Clara PaulusMei</v>
      </c>
      <c r="V652" s="23">
        <f t="shared" si="18"/>
        <v>45792</v>
      </c>
      <c r="X652" s="26">
        <f>VLOOKUP(CONCATENATE(C652,D652),'Honor 2025'!A:D,4,FALSE)</f>
        <v>1728000</v>
      </c>
      <c r="Y652" s="24"/>
      <c r="BE652" s="24"/>
      <c r="CK652" s="24"/>
      <c r="DQ652" s="24"/>
      <c r="EW652" s="24"/>
      <c r="GC652" s="24"/>
      <c r="HI652" s="24"/>
      <c r="IO652" s="24"/>
      <c r="JU652" s="24"/>
      <c r="LA652" s="24"/>
      <c r="MG652" s="24"/>
      <c r="NM652" s="24"/>
    </row>
    <row r="653" spans="1:377" ht="15" thickBot="1">
      <c r="A653" s="1" t="str">
        <f t="shared" si="14"/>
        <v>Farida TampangMei-4</v>
      </c>
      <c r="B653" s="12" t="str">
        <f t="shared" si="15"/>
        <v>MeiSurvei Harga Produsen Sektor Jasa (HPJ)</v>
      </c>
      <c r="C653" s="40" t="s">
        <v>34</v>
      </c>
      <c r="D653" s="14" t="s">
        <v>195</v>
      </c>
      <c r="E653" s="29" t="s">
        <v>92</v>
      </c>
      <c r="F653" s="41"/>
      <c r="G653" s="42">
        <f t="shared" si="19"/>
        <v>48000</v>
      </c>
      <c r="H653" s="43">
        <v>48000</v>
      </c>
      <c r="I653" s="28" t="s">
        <v>23</v>
      </c>
      <c r="J653" s="44">
        <v>1</v>
      </c>
      <c r="K653" s="74" t="s">
        <v>430</v>
      </c>
      <c r="L653" s="32">
        <v>45778</v>
      </c>
      <c r="M653" s="32">
        <v>45792</v>
      </c>
      <c r="N653" s="16" t="e">
        <f t="shared" ca="1" si="16"/>
        <v>#NAME?</v>
      </c>
      <c r="O653" s="19"/>
      <c r="P653" s="19"/>
      <c r="Q653" s="20"/>
      <c r="R653" s="21" t="str">
        <f t="array" ref="R653">VLOOKUP(C653,DB!A:D,2,FALSE)</f>
        <v>Perum Malalayang Permai Blok B Lingkungan 5</v>
      </c>
      <c r="S653" s="21" t="str">
        <f t="array" ref="S653">VLOOKUP(C653,DB!A:D,3,FALSE)</f>
        <v>frydatampang30730@gmail.com</v>
      </c>
      <c r="T653" s="22" t="s">
        <v>19</v>
      </c>
      <c r="U653" s="1" t="str">
        <f t="shared" si="17"/>
        <v>Farida TampangMei</v>
      </c>
      <c r="V653" s="23">
        <f t="shared" si="18"/>
        <v>45792</v>
      </c>
      <c r="X653" s="26">
        <f>VLOOKUP(CONCATENATE(C653,D653),'Honor 2025'!A:D,4,FALSE)</f>
        <v>1728000</v>
      </c>
      <c r="Y653" s="24"/>
      <c r="BE653" s="24"/>
      <c r="CK653" s="24"/>
      <c r="DQ653" s="24"/>
      <c r="EW653" s="24"/>
      <c r="GC653" s="24"/>
      <c r="HI653" s="24"/>
      <c r="IO653" s="24"/>
      <c r="JU653" s="24"/>
      <c r="LA653" s="24"/>
      <c r="MG653" s="24"/>
      <c r="NM653" s="24"/>
    </row>
    <row r="654" spans="1:377" ht="15" thickBot="1">
      <c r="A654" s="1" t="str">
        <f t="shared" si="14"/>
        <v>Rina ArnowoMei-4</v>
      </c>
      <c r="B654" s="12" t="str">
        <f t="shared" si="15"/>
        <v>MeiSurvei Harga Produsen Sektor Jasa (HPJ)</v>
      </c>
      <c r="C654" s="33" t="s">
        <v>58</v>
      </c>
      <c r="D654" s="14" t="s">
        <v>195</v>
      </c>
      <c r="E654" s="34" t="s">
        <v>92</v>
      </c>
      <c r="F654" s="35"/>
      <c r="G654" s="36">
        <f t="shared" si="19"/>
        <v>96000</v>
      </c>
      <c r="H654" s="37">
        <v>48000</v>
      </c>
      <c r="I654" s="38" t="s">
        <v>23</v>
      </c>
      <c r="J654" s="39">
        <v>2</v>
      </c>
      <c r="K654" s="75" t="s">
        <v>430</v>
      </c>
      <c r="L654" s="32">
        <v>45778</v>
      </c>
      <c r="M654" s="32">
        <v>45792</v>
      </c>
      <c r="N654" s="16" t="e">
        <f t="shared" ca="1" si="16"/>
        <v>#NAME?</v>
      </c>
      <c r="O654" s="19"/>
      <c r="P654" s="19"/>
      <c r="Q654" s="20"/>
      <c r="R654" s="21" t="str">
        <f t="array" ref="R654">VLOOKUP(C654,DB!A:D,2,FALSE)</f>
        <v>Malalayang 1 timur</v>
      </c>
      <c r="S654" s="21" t="str">
        <f t="array" ref="S654">VLOOKUP(C654,DB!A:D,3,FALSE)</f>
        <v>rinaarnowo26@gmail.com</v>
      </c>
      <c r="T654" s="22" t="s">
        <v>19</v>
      </c>
      <c r="U654" s="1" t="str">
        <f t="shared" si="17"/>
        <v>Rina ArnowoMei</v>
      </c>
      <c r="V654" s="23">
        <f t="shared" si="18"/>
        <v>45792</v>
      </c>
      <c r="X654" s="26">
        <f>VLOOKUP(CONCATENATE(C654,D654),'Honor 2025'!A:D,4,FALSE)</f>
        <v>1461000</v>
      </c>
      <c r="Y654" s="24"/>
      <c r="BE654" s="24"/>
      <c r="CK654" s="24"/>
      <c r="DQ654" s="24"/>
      <c r="EW654" s="24"/>
      <c r="GC654" s="24"/>
      <c r="HI654" s="24"/>
      <c r="IO654" s="24"/>
      <c r="JU654" s="24"/>
      <c r="LA654" s="24"/>
      <c r="MG654" s="24"/>
      <c r="NM654" s="24"/>
    </row>
    <row r="655" spans="1:377" ht="15" thickBot="1">
      <c r="A655" s="1" t="str">
        <f t="shared" si="14"/>
        <v>Feibe Ireine Syalome MaramisMei-8</v>
      </c>
      <c r="B655" s="12" t="str">
        <f t="shared" si="15"/>
        <v>MeiSurvei Harga Produsen Sektor Jasa (HPJ)</v>
      </c>
      <c r="C655" s="40" t="s">
        <v>47</v>
      </c>
      <c r="D655" s="14" t="s">
        <v>195</v>
      </c>
      <c r="E655" s="29" t="s">
        <v>92</v>
      </c>
      <c r="F655" s="41"/>
      <c r="G655" s="42">
        <f t="shared" si="19"/>
        <v>48000</v>
      </c>
      <c r="H655" s="43">
        <v>48000</v>
      </c>
      <c r="I655" s="28" t="s">
        <v>23</v>
      </c>
      <c r="J655" s="44">
        <v>1</v>
      </c>
      <c r="K655" s="74" t="s">
        <v>430</v>
      </c>
      <c r="L655" s="32">
        <v>45778</v>
      </c>
      <c r="M655" s="32">
        <v>45792</v>
      </c>
      <c r="N655" s="16" t="e">
        <f t="shared" ca="1" si="16"/>
        <v>#NAME?</v>
      </c>
      <c r="O655" s="19"/>
      <c r="P655" s="19"/>
      <c r="Q655" s="20"/>
      <c r="R655" s="21" t="str">
        <f t="array" ref="R655">VLOOKUP(C655,DB!A:D,2,FALSE)</f>
        <v>Ranotana Weru</v>
      </c>
      <c r="S655" s="21" t="str">
        <f t="array" ref="S655">VLOOKUP(C655,DB!A:D,3,FALSE)</f>
        <v>feibemaramis0202@gmail.com</v>
      </c>
      <c r="T655" s="22" t="s">
        <v>19</v>
      </c>
      <c r="U655" s="1" t="str">
        <f t="shared" si="17"/>
        <v>Feibe Ireine Syalome MaramisMei</v>
      </c>
      <c r="V655" s="23">
        <f t="shared" si="18"/>
        <v>45792</v>
      </c>
      <c r="X655" s="26">
        <f>VLOOKUP(CONCATENATE(C655,D655),'Honor 2025'!A:D,4,FALSE)</f>
        <v>1326000</v>
      </c>
      <c r="Y655" s="24"/>
      <c r="BE655" s="24"/>
      <c r="CK655" s="24"/>
      <c r="DQ655" s="24"/>
      <c r="EW655" s="24"/>
      <c r="GC655" s="24"/>
      <c r="HI655" s="24"/>
      <c r="IO655" s="24"/>
      <c r="JU655" s="24"/>
      <c r="LA655" s="24"/>
      <c r="MG655" s="24"/>
      <c r="NM655" s="24"/>
    </row>
    <row r="656" spans="1:377" ht="15" thickBot="1">
      <c r="A656" s="1" t="str">
        <f t="shared" si="14"/>
        <v>SRI ANGRAINI HARTANTOMei-7</v>
      </c>
      <c r="B656" s="12" t="str">
        <f t="shared" si="15"/>
        <v>MeiSurvei Harga Produsen Sektor Jasa (HPJ)</v>
      </c>
      <c r="C656" s="33" t="s">
        <v>50</v>
      </c>
      <c r="D656" s="14" t="s">
        <v>195</v>
      </c>
      <c r="E656" s="34" t="s">
        <v>92</v>
      </c>
      <c r="F656" s="35"/>
      <c r="G656" s="36">
        <f t="shared" si="19"/>
        <v>144000</v>
      </c>
      <c r="H656" s="37">
        <v>48000</v>
      </c>
      <c r="I656" s="38" t="s">
        <v>23</v>
      </c>
      <c r="J656" s="39">
        <v>3</v>
      </c>
      <c r="K656" s="75" t="s">
        <v>430</v>
      </c>
      <c r="L656" s="32">
        <v>45778</v>
      </c>
      <c r="M656" s="32">
        <v>45792</v>
      </c>
      <c r="N656" s="16" t="e">
        <f t="shared" ca="1" si="16"/>
        <v>#NAME?</v>
      </c>
      <c r="O656" s="19"/>
      <c r="P656" s="19"/>
      <c r="Q656" s="20"/>
      <c r="R656" s="21" t="str">
        <f t="array" ref="R656">VLOOKUP(C656,DB!A:D,2,FALSE)</f>
        <v>JALAN 14 FEBUARY TELING ATAS LINGKUNGAN 3</v>
      </c>
      <c r="S656" s="21" t="str">
        <f t="array" ref="S656">VLOOKUP(C656,DB!A:D,3,FALSE)</f>
        <v>hartantosriangraini@gmail.com</v>
      </c>
      <c r="T656" s="22" t="s">
        <v>19</v>
      </c>
      <c r="U656" s="1" t="str">
        <f t="shared" si="17"/>
        <v>SRI ANGRAINI HARTANTOMei</v>
      </c>
      <c r="V656" s="23">
        <f t="shared" si="18"/>
        <v>45792</v>
      </c>
      <c r="X656" s="26">
        <f>VLOOKUP(CONCATENATE(C656,D656),'Honor 2025'!A:D,4,FALSE)</f>
        <v>2694000</v>
      </c>
      <c r="Y656" s="24"/>
      <c r="BE656" s="24"/>
      <c r="CK656" s="24"/>
      <c r="DQ656" s="24"/>
      <c r="EW656" s="24"/>
      <c r="GC656" s="24"/>
      <c r="HI656" s="24"/>
      <c r="IO656" s="24"/>
      <c r="JU656" s="24"/>
      <c r="LA656" s="24"/>
      <c r="MG656" s="24"/>
      <c r="NM656" s="24"/>
    </row>
    <row r="657" spans="1:377" ht="15" thickBot="1">
      <c r="A657" s="1" t="str">
        <f t="shared" si="14"/>
        <v>Rina ArnowoMei-5</v>
      </c>
      <c r="B657" s="12" t="str">
        <f t="shared" si="15"/>
        <v>MeiSurvei Harga Produsen Sektor Pertanian (HPT)</v>
      </c>
      <c r="C657" s="40" t="s">
        <v>58</v>
      </c>
      <c r="D657" s="14" t="s">
        <v>195</v>
      </c>
      <c r="E657" s="29" t="s">
        <v>59</v>
      </c>
      <c r="F657" s="41"/>
      <c r="G657" s="42">
        <f t="shared" si="19"/>
        <v>53000</v>
      </c>
      <c r="H657" s="43">
        <v>53000</v>
      </c>
      <c r="I657" s="28" t="s">
        <v>23</v>
      </c>
      <c r="J657" s="44">
        <v>1</v>
      </c>
      <c r="K657" s="74" t="s">
        <v>430</v>
      </c>
      <c r="L657" s="32">
        <v>45778</v>
      </c>
      <c r="M657" s="32">
        <v>45792</v>
      </c>
      <c r="N657" s="16" t="e">
        <f t="shared" ca="1" si="16"/>
        <v>#NAME?</v>
      </c>
      <c r="O657" s="19"/>
      <c r="P657" s="19"/>
      <c r="Q657" s="20"/>
      <c r="R657" s="21" t="str">
        <f t="array" ref="R657">VLOOKUP(C657,DB!A:D,2,FALSE)</f>
        <v>Malalayang 1 timur</v>
      </c>
      <c r="S657" s="21" t="str">
        <f t="array" ref="S657">VLOOKUP(C657,DB!A:D,3,FALSE)</f>
        <v>rinaarnowo26@gmail.com</v>
      </c>
      <c r="T657" s="22" t="s">
        <v>19</v>
      </c>
      <c r="U657" s="1" t="str">
        <f t="shared" si="17"/>
        <v>Rina ArnowoMei</v>
      </c>
      <c r="V657" s="23">
        <f t="shared" si="18"/>
        <v>45792</v>
      </c>
      <c r="X657" s="26">
        <f>VLOOKUP(CONCATENATE(C657,D657),'Honor 2025'!A:D,4,FALSE)</f>
        <v>1461000</v>
      </c>
      <c r="Y657" s="24"/>
      <c r="BE657" s="24"/>
      <c r="CK657" s="24"/>
      <c r="DQ657" s="24"/>
      <c r="EW657" s="24"/>
      <c r="GC657" s="24"/>
      <c r="HI657" s="24"/>
      <c r="IO657" s="24"/>
      <c r="JU657" s="24"/>
      <c r="LA657" s="24"/>
      <c r="MG657" s="24"/>
      <c r="NM657" s="24"/>
    </row>
    <row r="658" spans="1:377" ht="15" thickBot="1">
      <c r="A658" s="1" t="str">
        <f t="shared" si="14"/>
        <v>Jeffry Robby TumiwaMei-1</v>
      </c>
      <c r="B658" s="12" t="str">
        <f t="shared" si="15"/>
        <v>Vini Cristin, S.Tr.Stat.MeiSVPEB</v>
      </c>
      <c r="C658" s="13" t="s">
        <v>106</v>
      </c>
      <c r="D658" s="14" t="s">
        <v>195</v>
      </c>
      <c r="E658" s="15" t="s">
        <v>200</v>
      </c>
      <c r="F658" s="15" t="s">
        <v>38</v>
      </c>
      <c r="G658" s="15">
        <f t="shared" si="19"/>
        <v>915000</v>
      </c>
      <c r="H658" s="16">
        <v>61000</v>
      </c>
      <c r="I658" s="14" t="s">
        <v>23</v>
      </c>
      <c r="J658" s="17">
        <v>15</v>
      </c>
      <c r="K658" s="75" t="s">
        <v>159</v>
      </c>
      <c r="L658" s="32">
        <v>45782</v>
      </c>
      <c r="M658" s="32">
        <v>45786</v>
      </c>
      <c r="N658" s="16" t="e">
        <f t="shared" ca="1" si="16"/>
        <v>#NAME?</v>
      </c>
      <c r="O658" s="19"/>
      <c r="P658" s="19"/>
      <c r="Q658" s="20"/>
      <c r="R658" s="21" t="str">
        <f t="array" ref="R658">VLOOKUP(C658,DB!A:D,2,FALSE)</f>
        <v>Sario Tumpaan Lingkungan 1</v>
      </c>
      <c r="S658" s="21" t="str">
        <f t="array" ref="S658">VLOOKUP(C658,DB!A:D,3,FALSE)</f>
        <v>geoffrey1868@gmail.com</v>
      </c>
      <c r="T658" s="22" t="s">
        <v>19</v>
      </c>
      <c r="U658" s="1" t="str">
        <f t="shared" si="17"/>
        <v>Jeffry Robby TumiwaMei</v>
      </c>
      <c r="V658" s="23">
        <f t="shared" si="18"/>
        <v>45786</v>
      </c>
      <c r="X658" s="26">
        <f>VLOOKUP(CONCATENATE(C658,D658),'Honor 2025'!A:D,4,FALSE)</f>
        <v>915000</v>
      </c>
      <c r="Y658" s="24"/>
      <c r="BE658" s="24"/>
      <c r="CK658" s="24"/>
      <c r="DQ658" s="24"/>
      <c r="EW658" s="24"/>
      <c r="GC658" s="24"/>
      <c r="HI658" s="24"/>
      <c r="IO658" s="24"/>
      <c r="JU658" s="24"/>
      <c r="LA658" s="24"/>
      <c r="MG658" s="24"/>
      <c r="NM658" s="24"/>
    </row>
    <row r="659" spans="1:377" ht="15" thickBot="1">
      <c r="A659" s="1" t="str">
        <f t="shared" si="14"/>
        <v>Susly Yuliana SeneweMei-7</v>
      </c>
      <c r="B659" s="12" t="str">
        <f t="shared" si="15"/>
        <v>Vini Cristin, S.Tr.Stat.MeiSVPEB</v>
      </c>
      <c r="C659" s="13" t="s">
        <v>48</v>
      </c>
      <c r="D659" s="14" t="s">
        <v>195</v>
      </c>
      <c r="E659" s="15" t="s">
        <v>200</v>
      </c>
      <c r="F659" s="15" t="s">
        <v>38</v>
      </c>
      <c r="G659" s="15">
        <f t="shared" si="19"/>
        <v>915000</v>
      </c>
      <c r="H659" s="16">
        <v>61000</v>
      </c>
      <c r="I659" s="14" t="s">
        <v>201</v>
      </c>
      <c r="J659" s="17">
        <v>15</v>
      </c>
      <c r="K659" s="74" t="s">
        <v>159</v>
      </c>
      <c r="L659" s="32">
        <v>45782</v>
      </c>
      <c r="M659" s="32">
        <v>45786</v>
      </c>
      <c r="N659" s="16" t="e">
        <f t="shared" ca="1" si="16"/>
        <v>#NAME?</v>
      </c>
      <c r="O659" s="19"/>
      <c r="P659" s="19"/>
      <c r="Q659" s="20"/>
      <c r="R659" s="21" t="str">
        <f t="array" ref="R659">VLOOKUP(C659,DB!A:D,2,FALSE)</f>
        <v>Jalan Lumimuut 5 Mahakeret Timur lingk.3</v>
      </c>
      <c r="S659" s="21" t="str">
        <f t="array" ref="S659">VLOOKUP(C659,DB!A:D,3,FALSE)</f>
        <v>suslysenewe@gmail.com</v>
      </c>
      <c r="T659" s="22" t="s">
        <v>19</v>
      </c>
      <c r="U659" s="1" t="str">
        <f t="shared" si="17"/>
        <v>Susly Yuliana SeneweMei</v>
      </c>
      <c r="V659" s="23">
        <f t="shared" si="18"/>
        <v>45786</v>
      </c>
      <c r="X659" s="26">
        <f>VLOOKUP(CONCATENATE(C659,D659),'Honor 2025'!A:D,4,FALSE)</f>
        <v>2145000</v>
      </c>
      <c r="Y659" s="24"/>
      <c r="BE659" s="24"/>
      <c r="CK659" s="24"/>
      <c r="DQ659" s="24"/>
      <c r="EW659" s="24"/>
      <c r="GC659" s="24"/>
      <c r="HI659" s="24"/>
      <c r="IO659" s="24"/>
      <c r="JU659" s="24"/>
      <c r="LA659" s="24"/>
      <c r="MG659" s="24"/>
      <c r="NM659" s="24"/>
    </row>
    <row r="660" spans="1:377" ht="15" thickBot="1">
      <c r="A660" s="1" t="str">
        <f t="shared" si="14"/>
        <v>Ekalita Oktavita AbubakarMei-1</v>
      </c>
      <c r="B660" s="12" t="str">
        <f t="shared" si="15"/>
        <v>Defi Astuti Anggraeni, S.Tr.Stat.MeiPemutakhiran DPA</v>
      </c>
      <c r="C660" s="13" t="s">
        <v>132</v>
      </c>
      <c r="D660" s="14" t="s">
        <v>195</v>
      </c>
      <c r="E660" s="15" t="s">
        <v>202</v>
      </c>
      <c r="F660" s="15" t="s">
        <v>95</v>
      </c>
      <c r="G660" s="15">
        <f t="shared" si="19"/>
        <v>322000</v>
      </c>
      <c r="H660" s="16">
        <v>46000</v>
      </c>
      <c r="I660" s="14" t="s">
        <v>23</v>
      </c>
      <c r="J660" s="17">
        <v>7</v>
      </c>
      <c r="K660" s="75" t="s">
        <v>203</v>
      </c>
      <c r="L660" s="32">
        <v>45778</v>
      </c>
      <c r="M660" s="32">
        <v>45808</v>
      </c>
      <c r="N660" s="16"/>
      <c r="O660" s="19"/>
      <c r="P660" s="19"/>
      <c r="Q660" s="20"/>
      <c r="R660" s="21" t="str">
        <f t="array" ref="R660">VLOOKUP(C660,DB!A:D,2,FALSE)</f>
        <v>Kelurahan karame lingkungan 5</v>
      </c>
      <c r="S660" s="21" t="str">
        <f t="array" ref="S660">VLOOKUP(C660,DB!A:D,3,FALSE)</f>
        <v>abubakarekalita@gmail.com</v>
      </c>
      <c r="T660" s="22" t="s">
        <v>19</v>
      </c>
      <c r="U660" s="1" t="str">
        <f t="shared" si="17"/>
        <v>Ekalita Oktavita AbubakarMei</v>
      </c>
      <c r="V660" s="23">
        <f t="shared" si="18"/>
        <v>45808</v>
      </c>
      <c r="X660" s="26">
        <f>VLOOKUP(CONCATENATE(C660,D660),'Honor 2025'!A:D,4,FALSE)</f>
        <v>322000</v>
      </c>
      <c r="Y660" s="24"/>
      <c r="BE660" s="24"/>
      <c r="CK660" s="24"/>
      <c r="DQ660" s="24"/>
      <c r="EW660" s="24"/>
      <c r="GC660" s="24"/>
      <c r="HI660" s="24"/>
      <c r="IO660" s="24"/>
      <c r="JU660" s="24"/>
      <c r="LA660" s="24"/>
      <c r="MG660" s="24"/>
      <c r="NM660" s="24"/>
    </row>
    <row r="661" spans="1:377" ht="15" thickBot="1">
      <c r="A661" s="1" t="str">
        <f t="shared" si="14"/>
        <v>Glendy Queen SupitMei-1</v>
      </c>
      <c r="B661" s="12" t="str">
        <f t="shared" si="15"/>
        <v>Defi Astuti Anggraeni, S.Tr.Stat.MeiPemutakhiran DPA</v>
      </c>
      <c r="C661" s="13" t="s">
        <v>86</v>
      </c>
      <c r="D661" s="14" t="s">
        <v>195</v>
      </c>
      <c r="E661" s="15" t="s">
        <v>202</v>
      </c>
      <c r="F661" s="15" t="s">
        <v>95</v>
      </c>
      <c r="G661" s="15">
        <f t="shared" si="19"/>
        <v>276000</v>
      </c>
      <c r="H661" s="16">
        <v>46000</v>
      </c>
      <c r="I661" s="14" t="s">
        <v>23</v>
      </c>
      <c r="J661" s="17">
        <v>6</v>
      </c>
      <c r="K661" s="74" t="s">
        <v>203</v>
      </c>
      <c r="L661" s="32">
        <v>45778</v>
      </c>
      <c r="M661" s="32">
        <v>45808</v>
      </c>
      <c r="N661" s="16"/>
      <c r="O661" s="19"/>
      <c r="P661" s="19"/>
      <c r="Q661" s="20"/>
      <c r="R661" s="21" t="str">
        <f t="array" ref="R661">VLOOKUP(C661,DB!A:D,2,FALSE)</f>
        <v>Bumi Nyiur Lk III</v>
      </c>
      <c r="S661" s="21" t="str">
        <f t="array" ref="S661">VLOOKUP(C661,DB!A:D,3,FALSE)</f>
        <v>glendyqueen1@gmail.com</v>
      </c>
      <c r="T661" s="22" t="s">
        <v>19</v>
      </c>
      <c r="U661" s="1" t="str">
        <f t="shared" si="17"/>
        <v>Glendy Queen SupitMei</v>
      </c>
      <c r="V661" s="23">
        <f t="shared" si="18"/>
        <v>45808</v>
      </c>
      <c r="X661" s="26">
        <f>VLOOKUP(CONCATENATE(C661,D661),'Honor 2025'!A:D,4,FALSE)</f>
        <v>276000</v>
      </c>
      <c r="Y661" s="24"/>
      <c r="BE661" s="24"/>
      <c r="CK661" s="24"/>
      <c r="DQ661" s="24"/>
      <c r="EW661" s="24"/>
      <c r="GC661" s="24"/>
      <c r="HI661" s="24"/>
      <c r="IO661" s="24"/>
      <c r="JU661" s="24"/>
      <c r="LA661" s="24"/>
      <c r="MG661" s="24"/>
      <c r="NM661" s="24"/>
    </row>
    <row r="662" spans="1:377" ht="15" thickBot="1">
      <c r="A662" s="1" t="str">
        <f t="shared" si="14"/>
        <v>Mieske kaumpunganMei-1</v>
      </c>
      <c r="B662" s="12" t="str">
        <f t="shared" si="15"/>
        <v>Defi Astuti Anggraeni, S.Tr.Stat.MeiPemutakhiran DPA</v>
      </c>
      <c r="C662" s="13" t="s">
        <v>137</v>
      </c>
      <c r="D662" s="14" t="s">
        <v>195</v>
      </c>
      <c r="E662" s="15" t="s">
        <v>202</v>
      </c>
      <c r="F662" s="15" t="s">
        <v>95</v>
      </c>
      <c r="G662" s="15">
        <f t="shared" si="19"/>
        <v>322000</v>
      </c>
      <c r="H662" s="16">
        <v>46000</v>
      </c>
      <c r="I662" s="14" t="s">
        <v>23</v>
      </c>
      <c r="J662" s="17">
        <v>7</v>
      </c>
      <c r="K662" s="75" t="s">
        <v>203</v>
      </c>
      <c r="L662" s="32">
        <v>45778</v>
      </c>
      <c r="M662" s="32">
        <v>45808</v>
      </c>
      <c r="N662" s="16"/>
      <c r="O662" s="19"/>
      <c r="P662" s="19"/>
      <c r="Q662" s="20"/>
      <c r="R662" s="21" t="str">
        <f t="array" ref="R662">VLOOKUP(C662,DB!A:D,2,FALSE)</f>
        <v>Jl. Gunung Lolombulan 138 wanea lingkungan 5</v>
      </c>
      <c r="S662" s="21" t="str">
        <f t="array" ref="S662">VLOOKUP(C662,DB!A:D,3,FALSE)</f>
        <v>doangmeis@gmail.com</v>
      </c>
      <c r="T662" s="22" t="s">
        <v>19</v>
      </c>
      <c r="U662" s="1" t="str">
        <f t="shared" si="17"/>
        <v>Mieske kaumpunganMei</v>
      </c>
      <c r="V662" s="23">
        <f t="shared" si="18"/>
        <v>45808</v>
      </c>
      <c r="X662" s="26">
        <f>VLOOKUP(CONCATENATE(C662,D662),'Honor 2025'!A:D,4,FALSE)</f>
        <v>1180000</v>
      </c>
      <c r="Y662" s="24"/>
      <c r="BE662" s="24"/>
      <c r="CK662" s="24"/>
      <c r="DQ662" s="24"/>
      <c r="EW662" s="24"/>
      <c r="GC662" s="24"/>
      <c r="HI662" s="24"/>
      <c r="IO662" s="24"/>
      <c r="JU662" s="24"/>
      <c r="LA662" s="24"/>
      <c r="MG662" s="24"/>
      <c r="NM662" s="24"/>
    </row>
    <row r="663" spans="1:377" ht="15" thickBot="1">
      <c r="A663" s="1" t="str">
        <f t="shared" si="14"/>
        <v>MARLIN TELMA OCTAVIA KARIOMei-2</v>
      </c>
      <c r="B663" s="12" t="str">
        <f t="shared" si="15"/>
        <v>Defi Astuti Anggraeni, S.Tr.Stat.MeiPemutakhiran DPA</v>
      </c>
      <c r="C663" s="13" t="s">
        <v>31</v>
      </c>
      <c r="D663" s="14" t="s">
        <v>195</v>
      </c>
      <c r="E663" s="15" t="s">
        <v>202</v>
      </c>
      <c r="F663" s="15" t="s">
        <v>95</v>
      </c>
      <c r="G663" s="15">
        <f t="shared" si="19"/>
        <v>276000</v>
      </c>
      <c r="H663" s="16">
        <v>46000</v>
      </c>
      <c r="I663" s="14" t="s">
        <v>23</v>
      </c>
      <c r="J663" s="17">
        <v>6</v>
      </c>
      <c r="K663" s="74" t="s">
        <v>203</v>
      </c>
      <c r="L663" s="32">
        <v>45778</v>
      </c>
      <c r="M663" s="32">
        <v>45808</v>
      </c>
      <c r="N663" s="16"/>
      <c r="O663" s="19"/>
      <c r="P663" s="19"/>
      <c r="Q663" s="20"/>
      <c r="R663" s="21" t="str">
        <f t="array" ref="R663">VLOOKUP(C663,DB!A:D,2,FALSE)</f>
        <v>Jl Sam ratulangi 21</v>
      </c>
      <c r="S663" s="21" t="str">
        <f t="array" ref="S663">VLOOKUP(C663,DB!A:D,3,FALSE)</f>
        <v>Kariomarlin@gmail.com</v>
      </c>
      <c r="T663" s="22" t="s">
        <v>19</v>
      </c>
      <c r="U663" s="1" t="str">
        <f t="shared" si="17"/>
        <v>MARLIN TELMA OCTAVIA KARIOMei</v>
      </c>
      <c r="V663" s="23">
        <f t="shared" si="18"/>
        <v>45808</v>
      </c>
      <c r="X663" s="26">
        <f>VLOOKUP(CONCATENATE(C663,D663),'Honor 2025'!A:D,4,FALSE)</f>
        <v>2044000</v>
      </c>
      <c r="Y663" s="24"/>
      <c r="BE663" s="24"/>
      <c r="CK663" s="24"/>
      <c r="DQ663" s="24"/>
      <c r="EW663" s="24"/>
      <c r="GC663" s="24"/>
      <c r="HI663" s="24"/>
      <c r="IO663" s="24"/>
      <c r="JU663" s="24"/>
      <c r="LA663" s="24"/>
      <c r="MG663" s="24"/>
      <c r="NM663" s="24"/>
    </row>
    <row r="664" spans="1:377" ht="15" thickBot="1">
      <c r="A664" s="1" t="str">
        <f t="shared" si="14"/>
        <v>Alvani Bregina NgongoloyMei-2</v>
      </c>
      <c r="B664" s="12" t="str">
        <f t="shared" si="15"/>
        <v>Defi Astuti Anggraeni, S.Tr.Stat.MeiSurvei Captive Power</v>
      </c>
      <c r="C664" s="13" t="s">
        <v>26</v>
      </c>
      <c r="D664" s="14" t="s">
        <v>195</v>
      </c>
      <c r="E664" s="15" t="s">
        <v>204</v>
      </c>
      <c r="F664" s="15" t="s">
        <v>95</v>
      </c>
      <c r="G664" s="15">
        <f t="shared" si="19"/>
        <v>660000</v>
      </c>
      <c r="H664" s="16">
        <v>66000</v>
      </c>
      <c r="I664" s="14" t="s">
        <v>23</v>
      </c>
      <c r="J664" s="17">
        <v>10</v>
      </c>
      <c r="K664" s="75" t="s">
        <v>203</v>
      </c>
      <c r="L664" s="32">
        <v>45778</v>
      </c>
      <c r="M664" s="32">
        <v>45808</v>
      </c>
      <c r="N664" s="16"/>
      <c r="O664" s="19"/>
      <c r="P664" s="19"/>
      <c r="Q664" s="20"/>
      <c r="R664" s="21" t="str">
        <f t="array" ref="R664">VLOOKUP(C664,DB!A:D,2,FALSE)</f>
        <v>Kelurahan Ranotana Weru Lingkunan 3</v>
      </c>
      <c r="S664" s="21" t="str">
        <f t="array" ref="S664">VLOOKUP(C664,DB!A:D,3,FALSE)</f>
        <v>Figliogina05@gmail.com</v>
      </c>
      <c r="T664" s="22" t="s">
        <v>19</v>
      </c>
      <c r="U664" s="1" t="str">
        <f t="shared" si="17"/>
        <v>Alvani Bregina NgongoloyMei</v>
      </c>
      <c r="V664" s="23">
        <f t="shared" si="18"/>
        <v>45808</v>
      </c>
      <c r="X664" s="26">
        <f>VLOOKUP(CONCATENATE(C664,D664),'Honor 2025'!A:D,4,FALSE)</f>
        <v>1386000</v>
      </c>
      <c r="Y664" s="24"/>
      <c r="BE664" s="24"/>
      <c r="CK664" s="24"/>
      <c r="DQ664" s="24"/>
      <c r="EW664" s="24"/>
      <c r="GC664" s="24"/>
      <c r="HI664" s="24"/>
      <c r="IO664" s="24"/>
      <c r="JU664" s="24"/>
      <c r="LA664" s="24"/>
      <c r="MG664" s="24"/>
      <c r="NM664" s="24"/>
    </row>
    <row r="665" spans="1:377" ht="15" thickBot="1">
      <c r="A665" s="1" t="str">
        <f t="shared" si="14"/>
        <v>Esther Angle SepangMei-2</v>
      </c>
      <c r="B665" s="12" t="str">
        <f t="shared" si="15"/>
        <v>Defi Astuti Anggraeni, S.Tr.Stat.MeiSurvei Captive Power</v>
      </c>
      <c r="C665" s="13" t="s">
        <v>30</v>
      </c>
      <c r="D665" s="14" t="s">
        <v>195</v>
      </c>
      <c r="E665" s="15" t="s">
        <v>204</v>
      </c>
      <c r="F665" s="15" t="s">
        <v>95</v>
      </c>
      <c r="G665" s="15">
        <f t="shared" si="19"/>
        <v>594000</v>
      </c>
      <c r="H665" s="16">
        <v>66000</v>
      </c>
      <c r="I665" s="14" t="s">
        <v>23</v>
      </c>
      <c r="J665" s="17">
        <v>9</v>
      </c>
      <c r="K665" s="74" t="s">
        <v>203</v>
      </c>
      <c r="L665" s="32">
        <v>45778</v>
      </c>
      <c r="M665" s="32">
        <v>45808</v>
      </c>
      <c r="N665" s="16"/>
      <c r="O665" s="19"/>
      <c r="P665" s="19"/>
      <c r="Q665" s="20"/>
      <c r="R665" s="21" t="str">
        <f t="array" ref="R665">VLOOKUP(C665,DB!A:D,2,FALSE)</f>
        <v>Bumi Nyiur Lingkungan 2</v>
      </c>
      <c r="S665" s="21" t="str">
        <f t="array" ref="S665">VLOOKUP(C665,DB!A:D,3,FALSE)</f>
        <v>esthersepang24@gmail.com</v>
      </c>
      <c r="T665" s="22" t="s">
        <v>19</v>
      </c>
      <c r="U665" s="1" t="str">
        <f t="shared" si="17"/>
        <v>Esther Angle SepangMei</v>
      </c>
      <c r="V665" s="23">
        <f t="shared" si="18"/>
        <v>45808</v>
      </c>
      <c r="X665" s="26">
        <f>VLOOKUP(CONCATENATE(C665,D665),'Honor 2025'!A:D,4,FALSE)</f>
        <v>1320000</v>
      </c>
      <c r="Y665" s="24"/>
      <c r="BE665" s="24"/>
      <c r="CK665" s="24"/>
      <c r="DQ665" s="24"/>
      <c r="EW665" s="24"/>
      <c r="GC665" s="24"/>
      <c r="HI665" s="24"/>
      <c r="IO665" s="24"/>
      <c r="JU665" s="24"/>
      <c r="LA665" s="24"/>
      <c r="MG665" s="24"/>
      <c r="NM665" s="24"/>
    </row>
    <row r="666" spans="1:377" ht="15" thickBot="1">
      <c r="A666" s="1" t="str">
        <f t="shared" si="14"/>
        <v>Margaret Rosanta SembiringMei-2</v>
      </c>
      <c r="B666" s="12" t="str">
        <f t="shared" si="15"/>
        <v>Defi Astuti Anggraeni, S.Tr.Stat.MeiSurvei Captive Power</v>
      </c>
      <c r="C666" s="13" t="s">
        <v>146</v>
      </c>
      <c r="D666" s="14" t="s">
        <v>195</v>
      </c>
      <c r="E666" s="15" t="s">
        <v>204</v>
      </c>
      <c r="F666" s="15" t="s">
        <v>95</v>
      </c>
      <c r="G666" s="15">
        <f t="shared" si="19"/>
        <v>660000</v>
      </c>
      <c r="H666" s="16">
        <v>66000</v>
      </c>
      <c r="I666" s="14" t="s">
        <v>23</v>
      </c>
      <c r="J666" s="17">
        <v>10</v>
      </c>
      <c r="K666" s="75" t="s">
        <v>203</v>
      </c>
      <c r="L666" s="32">
        <v>45778</v>
      </c>
      <c r="M666" s="32">
        <v>45808</v>
      </c>
      <c r="N666" s="16"/>
      <c r="O666" s="19"/>
      <c r="P666" s="19"/>
      <c r="Q666" s="20"/>
      <c r="R666" s="21" t="str">
        <f t="array" ref="R666">VLOOKUP(C666,DB!A:D,2,FALSE)</f>
        <v>Bahu Ling 2 no 12A malalayang</v>
      </c>
      <c r="S666" s="21" t="str">
        <f t="array" ref="S666">VLOOKUP(C666,DB!A:D,3,FALSE)</f>
        <v>margaretsembiring1981@gmail.com</v>
      </c>
      <c r="T666" s="22" t="s">
        <v>19</v>
      </c>
      <c r="U666" s="1" t="str">
        <f t="shared" si="17"/>
        <v>Margaret Rosanta SembiringMei</v>
      </c>
      <c r="V666" s="23">
        <f t="shared" si="18"/>
        <v>45808</v>
      </c>
      <c r="X666" s="26">
        <f>VLOOKUP(CONCATENATE(C666,D666),'Honor 2025'!A:D,4,FALSE)</f>
        <v>1320000</v>
      </c>
      <c r="Y666" s="24"/>
      <c r="BE666" s="24"/>
      <c r="CK666" s="24"/>
      <c r="DQ666" s="24"/>
      <c r="EW666" s="24"/>
      <c r="GC666" s="24"/>
      <c r="HI666" s="24"/>
      <c r="IO666" s="24"/>
      <c r="JU666" s="24"/>
      <c r="LA666" s="24"/>
      <c r="MG666" s="24"/>
      <c r="NM666" s="24"/>
    </row>
    <row r="667" spans="1:377" ht="15" thickBot="1">
      <c r="A667" s="1" t="str">
        <f t="shared" si="14"/>
        <v>MARLIN TELMA OCTAVIA KARIOMei-3</v>
      </c>
      <c r="B667" s="12" t="str">
        <f t="shared" si="15"/>
        <v>Defi Astuti Anggraeni, S.Tr.Stat.MeiSurvei Captive Power</v>
      </c>
      <c r="C667" s="13" t="s">
        <v>31</v>
      </c>
      <c r="D667" s="14" t="s">
        <v>195</v>
      </c>
      <c r="E667" s="15" t="s">
        <v>204</v>
      </c>
      <c r="F667" s="15" t="s">
        <v>95</v>
      </c>
      <c r="G667" s="15">
        <f t="shared" si="19"/>
        <v>594000</v>
      </c>
      <c r="H667" s="16">
        <v>66000</v>
      </c>
      <c r="I667" s="14" t="s">
        <v>23</v>
      </c>
      <c r="J667" s="17">
        <v>9</v>
      </c>
      <c r="K667" s="74" t="s">
        <v>203</v>
      </c>
      <c r="L667" s="32">
        <v>45778</v>
      </c>
      <c r="M667" s="32">
        <v>45808</v>
      </c>
      <c r="N667" s="16"/>
      <c r="O667" s="19"/>
      <c r="P667" s="19"/>
      <c r="Q667" s="20"/>
      <c r="R667" s="21" t="str">
        <f t="array" ref="R667">VLOOKUP(C667,DB!A:D,2,FALSE)</f>
        <v>Jl Sam ratulangi 21</v>
      </c>
      <c r="S667" s="21" t="str">
        <f t="array" ref="S667">VLOOKUP(C667,DB!A:D,3,FALSE)</f>
        <v>Kariomarlin@gmail.com</v>
      </c>
      <c r="T667" s="22" t="s">
        <v>19</v>
      </c>
      <c r="U667" s="1" t="str">
        <f t="shared" si="17"/>
        <v>MARLIN TELMA OCTAVIA KARIOMei</v>
      </c>
      <c r="V667" s="23">
        <f t="shared" si="18"/>
        <v>45808</v>
      </c>
      <c r="X667" s="26">
        <f>VLOOKUP(CONCATENATE(C667,D667),'Honor 2025'!A:D,4,FALSE)</f>
        <v>2044000</v>
      </c>
      <c r="Y667" s="24"/>
      <c r="BE667" s="24"/>
      <c r="CK667" s="24"/>
      <c r="DQ667" s="24"/>
      <c r="EW667" s="24"/>
      <c r="GC667" s="24"/>
      <c r="HI667" s="24"/>
      <c r="IO667" s="24"/>
      <c r="JU667" s="24"/>
      <c r="LA667" s="24"/>
      <c r="MG667" s="24"/>
      <c r="NM667" s="24"/>
    </row>
    <row r="668" spans="1:377" ht="15" thickBot="1">
      <c r="A668" s="1" t="str">
        <f t="shared" si="14"/>
        <v>SRI RETNO PUSPITOMei-2</v>
      </c>
      <c r="B668" s="12" t="str">
        <f t="shared" si="15"/>
        <v>Defi Astuti Anggraeni, S.Tr.Stat.MeiSurvei Captive Power</v>
      </c>
      <c r="C668" s="13" t="s">
        <v>33</v>
      </c>
      <c r="D668" s="14" t="s">
        <v>195</v>
      </c>
      <c r="E668" s="15" t="s">
        <v>204</v>
      </c>
      <c r="F668" s="15" t="s">
        <v>95</v>
      </c>
      <c r="G668" s="15">
        <f t="shared" si="19"/>
        <v>660000</v>
      </c>
      <c r="H668" s="16">
        <v>66000</v>
      </c>
      <c r="I668" s="14" t="s">
        <v>23</v>
      </c>
      <c r="J668" s="17">
        <v>10</v>
      </c>
      <c r="K668" s="75" t="s">
        <v>203</v>
      </c>
      <c r="L668" s="32">
        <v>45778</v>
      </c>
      <c r="M668" s="32">
        <v>45808</v>
      </c>
      <c r="N668" s="16"/>
      <c r="O668" s="19"/>
      <c r="P668" s="19"/>
      <c r="Q668" s="20"/>
      <c r="R668" s="21" t="str">
        <f t="array" ref="R668">VLOOKUP(C668,DB!A:D,2,FALSE)</f>
        <v>Jln A Yani 15 no 5 manado</v>
      </c>
      <c r="S668" s="21" t="str">
        <f t="array" ref="S668">VLOOKUP(C668,DB!A:D,3,FALSE)</f>
        <v>sriretnopuspito@gmail.com</v>
      </c>
      <c r="T668" s="22" t="s">
        <v>19</v>
      </c>
      <c r="U668" s="1" t="str">
        <f t="shared" si="17"/>
        <v>SRI RETNO PUSPITOMei</v>
      </c>
      <c r="V668" s="23">
        <f t="shared" si="18"/>
        <v>45808</v>
      </c>
      <c r="X668" s="26">
        <f>VLOOKUP(CONCATENATE(C668,D668),'Honor 2025'!A:D,4,FALSE)</f>
        <v>1386000</v>
      </c>
      <c r="Y668" s="24"/>
      <c r="BE668" s="24"/>
      <c r="CK668" s="24"/>
      <c r="DQ668" s="24"/>
      <c r="EW668" s="24"/>
      <c r="GC668" s="24"/>
      <c r="HI668" s="24"/>
      <c r="IO668" s="24"/>
      <c r="JU668" s="24"/>
      <c r="LA668" s="24"/>
      <c r="MG668" s="24"/>
      <c r="NM668" s="24"/>
    </row>
    <row r="669" spans="1:377" ht="15" thickBot="1">
      <c r="A669" s="1" t="str">
        <f t="shared" si="14"/>
        <v>SRI ANGRAINI HARTANTOMei-8</v>
      </c>
      <c r="B669" s="12" t="str">
        <f t="shared" si="15"/>
        <v>Defi Astuti Anggraeni, S.Tr.Stat.MeiSurvei Captive Power</v>
      </c>
      <c r="C669" s="13" t="s">
        <v>50</v>
      </c>
      <c r="D669" s="14" t="s">
        <v>195</v>
      </c>
      <c r="E669" s="15" t="s">
        <v>204</v>
      </c>
      <c r="F669" s="15" t="s">
        <v>95</v>
      </c>
      <c r="G669" s="15">
        <f t="shared" si="19"/>
        <v>726000</v>
      </c>
      <c r="H669" s="16">
        <v>66000</v>
      </c>
      <c r="I669" s="14" t="s">
        <v>23</v>
      </c>
      <c r="J669" s="17">
        <v>11</v>
      </c>
      <c r="K669" s="74" t="s">
        <v>203</v>
      </c>
      <c r="L669" s="32">
        <v>45778</v>
      </c>
      <c r="M669" s="32">
        <v>45808</v>
      </c>
      <c r="N669" s="16"/>
      <c r="O669" s="19"/>
      <c r="P669" s="19"/>
      <c r="Q669" s="20"/>
      <c r="R669" s="21" t="str">
        <f t="array" ref="R669">VLOOKUP(C669,DB!A:D,2,FALSE)</f>
        <v>JALAN 14 FEBUARY TELING ATAS LINGKUNGAN 3</v>
      </c>
      <c r="S669" s="21" t="str">
        <f t="array" ref="S669">VLOOKUP(C669,DB!A:D,3,FALSE)</f>
        <v>hartantosriangraini@gmail.com</v>
      </c>
      <c r="T669" s="22" t="s">
        <v>19</v>
      </c>
      <c r="U669" s="1" t="str">
        <f t="shared" si="17"/>
        <v>SRI ANGRAINI HARTANTOMei</v>
      </c>
      <c r="V669" s="23">
        <f t="shared" si="18"/>
        <v>45808</v>
      </c>
      <c r="X669" s="26">
        <f>VLOOKUP(CONCATENATE(C669,D669),'Honor 2025'!A:D,4,FALSE)</f>
        <v>2694000</v>
      </c>
      <c r="Y669" s="24"/>
      <c r="BE669" s="24"/>
      <c r="CK669" s="24"/>
      <c r="DQ669" s="24"/>
      <c r="EW669" s="24"/>
      <c r="GC669" s="24"/>
      <c r="HI669" s="24"/>
      <c r="IO669" s="24"/>
      <c r="JU669" s="24"/>
      <c r="LA669" s="24"/>
      <c r="MG669" s="24"/>
      <c r="NM669" s="24"/>
    </row>
    <row r="670" spans="1:377" ht="15" thickBot="1">
      <c r="A670" s="1" t="str">
        <f t="shared" si="14"/>
        <v>Sri MulyawatiMei-7</v>
      </c>
      <c r="B670" s="12" t="str">
        <f t="shared" si="15"/>
        <v>Defi Astuti Anggraeni, S.Tr.Stat.MeiSurvei Captive Power</v>
      </c>
      <c r="C670" s="13" t="s">
        <v>51</v>
      </c>
      <c r="D670" s="14" t="s">
        <v>195</v>
      </c>
      <c r="E670" s="15" t="s">
        <v>204</v>
      </c>
      <c r="F670" s="15" t="s">
        <v>95</v>
      </c>
      <c r="G670" s="15">
        <f t="shared" si="19"/>
        <v>858000</v>
      </c>
      <c r="H670" s="16">
        <v>66000</v>
      </c>
      <c r="I670" s="14" t="s">
        <v>23</v>
      </c>
      <c r="J670" s="17">
        <v>13</v>
      </c>
      <c r="K670" s="75" t="s">
        <v>203</v>
      </c>
      <c r="L670" s="32">
        <v>45778</v>
      </c>
      <c r="M670" s="32">
        <v>45808</v>
      </c>
      <c r="N670" s="16"/>
      <c r="O670" s="19"/>
      <c r="P670" s="19"/>
      <c r="Q670" s="20"/>
      <c r="R670" s="21" t="str">
        <f t="array" ref="R670">VLOOKUP(C670,DB!A:D,2,FALSE)</f>
        <v>Jl Wiratama no 4 lingkungan 7</v>
      </c>
      <c r="S670" s="21" t="str">
        <f t="array" ref="S670">VLOOKUP(C670,DB!A:D,3,FALSE)</f>
        <v>mulyawatisrie75@gmail.com</v>
      </c>
      <c r="T670" s="22" t="s">
        <v>19</v>
      </c>
      <c r="U670" s="1" t="str">
        <f t="shared" si="17"/>
        <v>Sri MulyawatiMei</v>
      </c>
      <c r="V670" s="23">
        <f t="shared" si="18"/>
        <v>45808</v>
      </c>
      <c r="X670" s="26">
        <f>VLOOKUP(CONCATENATE(C670,D670),'Honor 2025'!A:D,4,FALSE)</f>
        <v>2772000</v>
      </c>
      <c r="Y670" s="24"/>
      <c r="BE670" s="24"/>
      <c r="CK670" s="24"/>
      <c r="DQ670" s="24"/>
      <c r="EW670" s="24"/>
      <c r="GC670" s="24"/>
      <c r="HI670" s="24"/>
      <c r="IO670" s="24"/>
      <c r="JU670" s="24"/>
      <c r="LA670" s="24"/>
      <c r="MG670" s="24"/>
      <c r="NM670" s="24"/>
    </row>
    <row r="671" spans="1:377" ht="15" thickBot="1">
      <c r="A671" s="1" t="str">
        <f t="shared" si="14"/>
        <v>Randhy TahulendingMei-1</v>
      </c>
      <c r="B671" s="12" t="str">
        <f t="shared" si="15"/>
        <v>Defi Astuti Anggraeni, S.Tr.Stat.MeiSurvei Captive Power</v>
      </c>
      <c r="C671" s="13" t="s">
        <v>122</v>
      </c>
      <c r="D671" s="14" t="s">
        <v>195</v>
      </c>
      <c r="E671" s="15" t="s">
        <v>204</v>
      </c>
      <c r="F671" s="15" t="s">
        <v>95</v>
      </c>
      <c r="G671" s="15">
        <f t="shared" si="19"/>
        <v>792000</v>
      </c>
      <c r="H671" s="16">
        <v>66000</v>
      </c>
      <c r="I671" s="14" t="s">
        <v>23</v>
      </c>
      <c r="J671" s="17">
        <v>12</v>
      </c>
      <c r="K671" s="74" t="s">
        <v>203</v>
      </c>
      <c r="L671" s="32">
        <v>45778</v>
      </c>
      <c r="M671" s="32">
        <v>45808</v>
      </c>
      <c r="N671" s="16"/>
      <c r="O671" s="19"/>
      <c r="P671" s="19"/>
      <c r="Q671" s="20"/>
      <c r="R671" s="21" t="str">
        <f t="array" ref="R671">VLOOKUP(C671,DB!A:D,2,FALSE)</f>
        <v>Perumahan Bengkol residence blok G no.10 kel.bpBengkol kec.Mapanget</v>
      </c>
      <c r="S671" s="21" t="str">
        <f t="array" ref="S671">VLOOKUP(C671,DB!A:D,3,FALSE)</f>
        <v>randhytahulending8@gmail.com</v>
      </c>
      <c r="T671" s="22" t="s">
        <v>19</v>
      </c>
      <c r="U671" s="1" t="str">
        <f t="shared" si="17"/>
        <v>Randhy TahulendingMei</v>
      </c>
      <c r="V671" s="23">
        <f t="shared" si="18"/>
        <v>45808</v>
      </c>
      <c r="X671" s="26">
        <f>VLOOKUP(CONCATENATE(C671,D671),'Honor 2025'!A:D,4,FALSE)</f>
        <v>792000</v>
      </c>
      <c r="Y671" s="24"/>
      <c r="BE671" s="24"/>
      <c r="CK671" s="24"/>
      <c r="DQ671" s="24"/>
      <c r="EW671" s="24"/>
      <c r="GC671" s="24"/>
      <c r="HI671" s="24"/>
      <c r="IO671" s="24"/>
      <c r="JU671" s="24"/>
      <c r="LA671" s="24"/>
      <c r="MG671" s="24"/>
      <c r="NM671" s="24"/>
    </row>
    <row r="672" spans="1:377" ht="15" thickBot="1">
      <c r="A672" s="1" t="str">
        <f t="shared" si="14"/>
        <v>Mieske kaumpunganMei-2</v>
      </c>
      <c r="B672" s="12" t="str">
        <f t="shared" si="15"/>
        <v>Defi Astuti Anggraeni, S.Tr.Stat.MeiSurvei Captive Power</v>
      </c>
      <c r="C672" s="13" t="s">
        <v>137</v>
      </c>
      <c r="D672" s="14" t="s">
        <v>195</v>
      </c>
      <c r="E672" s="15" t="s">
        <v>204</v>
      </c>
      <c r="F672" s="15" t="s">
        <v>95</v>
      </c>
      <c r="G672" s="15">
        <f t="shared" si="19"/>
        <v>858000</v>
      </c>
      <c r="H672" s="16">
        <v>66000</v>
      </c>
      <c r="I672" s="14" t="s">
        <v>23</v>
      </c>
      <c r="J672" s="17">
        <v>13</v>
      </c>
      <c r="K672" s="75" t="s">
        <v>203</v>
      </c>
      <c r="L672" s="32">
        <v>45778</v>
      </c>
      <c r="M672" s="32">
        <v>45808</v>
      </c>
      <c r="N672" s="16"/>
      <c r="O672" s="19"/>
      <c r="P672" s="19"/>
      <c r="Q672" s="20"/>
      <c r="R672" s="21" t="str">
        <f t="array" ref="R672">VLOOKUP(C672,DB!A:D,2,FALSE)</f>
        <v>Jl. Gunung Lolombulan 138 wanea lingkungan 5</v>
      </c>
      <c r="S672" s="21" t="str">
        <f t="array" ref="S672">VLOOKUP(C672,DB!A:D,3,FALSE)</f>
        <v>doangmeis@gmail.com</v>
      </c>
      <c r="T672" s="22" t="s">
        <v>19</v>
      </c>
      <c r="U672" s="1" t="str">
        <f t="shared" si="17"/>
        <v>Mieske kaumpunganMei</v>
      </c>
      <c r="V672" s="23">
        <f t="shared" si="18"/>
        <v>45808</v>
      </c>
      <c r="X672" s="26">
        <f>VLOOKUP(CONCATENATE(C672,D672),'Honor 2025'!A:D,4,FALSE)</f>
        <v>1180000</v>
      </c>
      <c r="Y672" s="24"/>
      <c r="BE672" s="24"/>
      <c r="CK672" s="24"/>
      <c r="DQ672" s="24"/>
      <c r="EW672" s="24"/>
      <c r="GC672" s="24"/>
      <c r="HI672" s="24"/>
      <c r="IO672" s="24"/>
      <c r="JU672" s="24"/>
      <c r="LA672" s="24"/>
      <c r="MG672" s="24"/>
      <c r="NM672" s="24"/>
    </row>
    <row r="673" spans="1:377" ht="15" thickBot="1">
      <c r="A673" s="1" t="str">
        <f t="shared" si="14"/>
        <v>David Christian Philip RugianMei-1</v>
      </c>
      <c r="B673" s="12" t="str">
        <f t="shared" si="15"/>
        <v>Defi Astuti Anggraeni, S.Tr.Stat.MeiUpdating KSA Padi</v>
      </c>
      <c r="C673" s="13" t="s">
        <v>71</v>
      </c>
      <c r="D673" s="14" t="s">
        <v>195</v>
      </c>
      <c r="E673" s="15" t="s">
        <v>96</v>
      </c>
      <c r="F673" s="15" t="s">
        <v>95</v>
      </c>
      <c r="G673" s="15">
        <f t="shared" si="19"/>
        <v>550000</v>
      </c>
      <c r="H673" s="16">
        <v>110000</v>
      </c>
      <c r="I673" s="14" t="s">
        <v>185</v>
      </c>
      <c r="J673" s="17">
        <v>5</v>
      </c>
      <c r="K673" s="74" t="s">
        <v>646</v>
      </c>
      <c r="L673" s="32">
        <v>45802</v>
      </c>
      <c r="M673" s="32">
        <v>45808</v>
      </c>
      <c r="N673" s="16"/>
      <c r="O673" s="19"/>
      <c r="P673" s="19"/>
      <c r="Q673" s="20"/>
      <c r="R673" s="21" t="str">
        <f t="array" ref="R673">VLOOKUP(C673,DB!A:D,2,FALSE)</f>
        <v>Teling atas lingkungan 1</v>
      </c>
      <c r="S673" s="21" t="str">
        <f t="array" ref="S673">VLOOKUP(C673,DB!A:D,3,FALSE)</f>
        <v>davidphiliprg81@gmail.com</v>
      </c>
      <c r="T673" s="22" t="s">
        <v>19</v>
      </c>
      <c r="U673" s="1" t="str">
        <f t="shared" si="17"/>
        <v>David Christian Philip RugianMei</v>
      </c>
      <c r="V673" s="23">
        <f t="shared" si="18"/>
        <v>45808</v>
      </c>
      <c r="X673" s="26">
        <f>VLOOKUP(CONCATENATE(C673,D673),'Honor 2025'!A:D,4,FALSE)</f>
        <v>550000</v>
      </c>
      <c r="Y673" s="24"/>
      <c r="BE673" s="24"/>
      <c r="CK673" s="24"/>
      <c r="DQ673" s="24"/>
      <c r="EW673" s="24"/>
      <c r="GC673" s="24"/>
      <c r="HI673" s="24"/>
      <c r="IO673" s="24"/>
      <c r="JU673" s="24"/>
      <c r="LA673" s="24"/>
      <c r="MG673" s="24"/>
      <c r="NM673" s="24"/>
    </row>
    <row r="674" spans="1:377" ht="15" thickBot="1">
      <c r="A674" s="1" t="str">
        <f t="shared" si="14"/>
        <v>ISMAIL YAMAMei-1</v>
      </c>
      <c r="B674" s="12" t="str">
        <f t="shared" si="15"/>
        <v>Defi Astuti Anggraeni, S.Tr.Stat.MeiUpdating KSA Jagung</v>
      </c>
      <c r="C674" s="13" t="s">
        <v>93</v>
      </c>
      <c r="D674" s="14" t="s">
        <v>195</v>
      </c>
      <c r="E674" s="15" t="s">
        <v>94</v>
      </c>
      <c r="F674" s="15" t="s">
        <v>95</v>
      </c>
      <c r="G674" s="15">
        <f t="shared" si="19"/>
        <v>448000</v>
      </c>
      <c r="H674" s="16">
        <v>56000</v>
      </c>
      <c r="I674" s="14" t="s">
        <v>185</v>
      </c>
      <c r="J674" s="17">
        <v>8</v>
      </c>
      <c r="K674" s="75" t="s">
        <v>646</v>
      </c>
      <c r="L674" s="32">
        <v>45802</v>
      </c>
      <c r="M674" s="32">
        <v>45808</v>
      </c>
      <c r="N674" s="16"/>
      <c r="O674" s="19"/>
      <c r="P674" s="19"/>
      <c r="Q674" s="20"/>
      <c r="R674" s="21" t="str">
        <f t="array" ref="R674">VLOOKUP(C674,DB!A:D,2,FALSE)</f>
        <v>Taman Mapanget raya lingkungan 8</v>
      </c>
      <c r="S674" s="21" t="str">
        <f t="array" ref="S674">VLOOKUP(C674,DB!A:D,3,FALSE)</f>
        <v>ismailyama90@gmail.com</v>
      </c>
      <c r="T674" s="22" t="s">
        <v>19</v>
      </c>
      <c r="U674" s="1" t="str">
        <f t="shared" si="17"/>
        <v>ISMAIL YAMAMei</v>
      </c>
      <c r="V674" s="23">
        <f t="shared" si="18"/>
        <v>45808</v>
      </c>
      <c r="X674" s="26">
        <f>VLOOKUP(CONCATENATE(C674,D674),'Honor 2025'!A:D,4,FALSE)</f>
        <v>448000</v>
      </c>
      <c r="Y674" s="24"/>
      <c r="BE674" s="24"/>
      <c r="CK674" s="24"/>
      <c r="DQ674" s="24"/>
      <c r="EW674" s="24"/>
      <c r="GC674" s="24"/>
      <c r="HI674" s="24"/>
      <c r="IO674" s="24"/>
      <c r="JU674" s="24"/>
      <c r="LA674" s="24"/>
      <c r="MG674" s="24"/>
      <c r="NM674" s="24"/>
    </row>
    <row r="675" spans="1:377" ht="15" thickBot="1">
      <c r="A675" s="1" t="str">
        <f t="shared" si="14"/>
        <v>MARLIN TELMA OCTAVIA KARIOMei-4</v>
      </c>
      <c r="B675" s="12" t="str">
        <f t="shared" si="15"/>
        <v>Defi Astuti Anggraeni, S.Tr.Stat.MeiUpdating KSA Jagung</v>
      </c>
      <c r="C675" s="13" t="s">
        <v>31</v>
      </c>
      <c r="D675" s="14" t="s">
        <v>195</v>
      </c>
      <c r="E675" s="15" t="s">
        <v>94</v>
      </c>
      <c r="F675" s="15" t="s">
        <v>95</v>
      </c>
      <c r="G675" s="15">
        <f t="shared" si="19"/>
        <v>448000</v>
      </c>
      <c r="H675" s="16">
        <v>56000</v>
      </c>
      <c r="I675" s="14" t="s">
        <v>185</v>
      </c>
      <c r="J675" s="17">
        <v>8</v>
      </c>
      <c r="K675" s="74" t="s">
        <v>646</v>
      </c>
      <c r="L675" s="32">
        <v>45802</v>
      </c>
      <c r="M675" s="32">
        <v>45808</v>
      </c>
      <c r="N675" s="16"/>
      <c r="O675" s="19"/>
      <c r="P675" s="19"/>
      <c r="Q675" s="20"/>
      <c r="R675" s="21" t="str">
        <f t="array" ref="R675">VLOOKUP(C675,DB!A:D,2,FALSE)</f>
        <v>Jl Sam ratulangi 21</v>
      </c>
      <c r="S675" s="21" t="str">
        <f t="array" ref="S675">VLOOKUP(C675,DB!A:D,3,FALSE)</f>
        <v>Kariomarlin@gmail.com</v>
      </c>
      <c r="T675" s="22" t="s">
        <v>19</v>
      </c>
      <c r="U675" s="1" t="str">
        <f t="shared" si="17"/>
        <v>MARLIN TELMA OCTAVIA KARIOMei</v>
      </c>
      <c r="V675" s="23">
        <f t="shared" si="18"/>
        <v>45808</v>
      </c>
      <c r="X675" s="26">
        <f>VLOOKUP(CONCATENATE(C675,D675),'Honor 2025'!A:D,4,FALSE)</f>
        <v>2044000</v>
      </c>
      <c r="Y675" s="24"/>
      <c r="BE675" s="24"/>
      <c r="CK675" s="24"/>
      <c r="DQ675" s="24"/>
      <c r="EW675" s="24"/>
      <c r="GC675" s="24"/>
      <c r="HI675" s="24"/>
      <c r="IO675" s="24"/>
      <c r="JU675" s="24"/>
      <c r="LA675" s="24"/>
      <c r="MG675" s="24"/>
      <c r="NM675" s="24"/>
    </row>
    <row r="676" spans="1:377" ht="15" thickBot="1">
      <c r="A676" s="1" t="str">
        <f t="shared" si="14"/>
        <v>Rina ArnowoMei-6</v>
      </c>
      <c r="B676" s="12" t="str">
        <f t="shared" si="15"/>
        <v>Defi Astuti Anggraeni, S.Tr.Stat.MeiUpdating KSA Jagung</v>
      </c>
      <c r="C676" s="13" t="s">
        <v>58</v>
      </c>
      <c r="D676" s="14" t="s">
        <v>195</v>
      </c>
      <c r="E676" s="15" t="s">
        <v>94</v>
      </c>
      <c r="F676" s="15" t="s">
        <v>95</v>
      </c>
      <c r="G676" s="15">
        <f t="shared" si="19"/>
        <v>448000</v>
      </c>
      <c r="H676" s="16">
        <v>56000</v>
      </c>
      <c r="I676" s="14" t="s">
        <v>185</v>
      </c>
      <c r="J676" s="17">
        <v>8</v>
      </c>
      <c r="K676" s="75" t="s">
        <v>646</v>
      </c>
      <c r="L676" s="32">
        <v>45802</v>
      </c>
      <c r="M676" s="32">
        <v>45808</v>
      </c>
      <c r="N676" s="16"/>
      <c r="O676" s="19"/>
      <c r="P676" s="19"/>
      <c r="Q676" s="20"/>
      <c r="R676" s="21" t="str">
        <f t="array" ref="R676">VLOOKUP(C676,DB!A:D,2,FALSE)</f>
        <v>Malalayang 1 timur</v>
      </c>
      <c r="S676" s="21" t="str">
        <f t="array" ref="S676">VLOOKUP(C676,DB!A:D,3,FALSE)</f>
        <v>rinaarnowo26@gmail.com</v>
      </c>
      <c r="T676" s="22" t="s">
        <v>19</v>
      </c>
      <c r="U676" s="1" t="str">
        <f t="shared" si="17"/>
        <v>Rina ArnowoMei</v>
      </c>
      <c r="V676" s="23">
        <f t="shared" si="18"/>
        <v>45808</v>
      </c>
      <c r="X676" s="26">
        <f>VLOOKUP(CONCATENATE(C676,D676),'Honor 2025'!A:D,4,FALSE)</f>
        <v>1461000</v>
      </c>
      <c r="Y676" s="24"/>
      <c r="BE676" s="24"/>
      <c r="CK676" s="24"/>
      <c r="DQ676" s="24"/>
      <c r="EW676" s="24"/>
      <c r="GC676" s="24"/>
      <c r="HI676" s="24"/>
      <c r="IO676" s="24"/>
      <c r="JU676" s="24"/>
      <c r="LA676" s="24"/>
      <c r="MG676" s="24"/>
      <c r="NM676" s="24"/>
    </row>
    <row r="677" spans="1:377" ht="15" thickBot="1">
      <c r="A677" s="1" t="str">
        <f t="shared" si="14"/>
        <v>Sri MulyawatiMei-8</v>
      </c>
      <c r="B677" s="12" t="str">
        <f t="shared" si="15"/>
        <v>Defi Astuti Anggraeni, S.Tr.Stat.MeiSurvei Usaha Non Rumah Tangga (VN-HORTI)</v>
      </c>
      <c r="C677" s="13" t="s">
        <v>51</v>
      </c>
      <c r="D677" s="14" t="s">
        <v>195</v>
      </c>
      <c r="E677" s="15" t="s">
        <v>205</v>
      </c>
      <c r="F677" s="15" t="s">
        <v>95</v>
      </c>
      <c r="G677" s="15">
        <f t="shared" si="19"/>
        <v>106000</v>
      </c>
      <c r="H677" s="16">
        <v>53000</v>
      </c>
      <c r="I677" s="14" t="s">
        <v>23</v>
      </c>
      <c r="J677" s="17">
        <v>2</v>
      </c>
      <c r="K677" s="74" t="s">
        <v>206</v>
      </c>
      <c r="L677" s="32">
        <v>45778</v>
      </c>
      <c r="M677" s="32">
        <v>45808</v>
      </c>
      <c r="N677" s="16"/>
      <c r="O677" s="19"/>
      <c r="P677" s="19"/>
      <c r="Q677" s="20"/>
      <c r="R677" s="21" t="str">
        <f t="array" ref="R677">VLOOKUP(C677,DB!A:D,2,FALSE)</f>
        <v>Jl Wiratama no 4 lingkungan 7</v>
      </c>
      <c r="S677" s="21" t="str">
        <f t="array" ref="S677">VLOOKUP(C677,DB!A:D,3,FALSE)</f>
        <v>mulyawatisrie75@gmail.com</v>
      </c>
      <c r="T677" s="22" t="s">
        <v>19</v>
      </c>
      <c r="U677" s="1" t="str">
        <f t="shared" si="17"/>
        <v>Sri MulyawatiMei</v>
      </c>
      <c r="V677" s="23">
        <f t="shared" si="18"/>
        <v>45808</v>
      </c>
      <c r="X677" s="26">
        <f>VLOOKUP(CONCATENATE(C677,D677),'Honor 2025'!A:D,4,FALSE)</f>
        <v>2772000</v>
      </c>
      <c r="Y677" s="24"/>
      <c r="BE677" s="24"/>
      <c r="CK677" s="24"/>
      <c r="DQ677" s="24"/>
      <c r="EW677" s="24"/>
      <c r="GC677" s="24"/>
      <c r="HI677" s="24"/>
      <c r="IO677" s="24"/>
      <c r="JU677" s="24"/>
      <c r="LA677" s="24"/>
      <c r="MG677" s="24"/>
      <c r="NM677" s="24"/>
    </row>
    <row r="678" spans="1:377" ht="15" thickBot="1">
      <c r="A678" s="1" t="str">
        <f t="shared" si="14"/>
        <v>Adriana TandajuJuni-1</v>
      </c>
      <c r="B678" s="12" t="str">
        <f t="shared" si="15"/>
        <v>Natalia Ondang, S.SiJuniPotensi Desa</v>
      </c>
      <c r="C678" s="13" t="s">
        <v>36</v>
      </c>
      <c r="D678" s="14" t="s">
        <v>207</v>
      </c>
      <c r="E678" s="15" t="s">
        <v>208</v>
      </c>
      <c r="F678" s="27" t="s">
        <v>209</v>
      </c>
      <c r="G678" s="15">
        <f t="shared" si="19"/>
        <v>456000</v>
      </c>
      <c r="H678" s="16">
        <v>57000</v>
      </c>
      <c r="I678" s="14" t="s">
        <v>23</v>
      </c>
      <c r="J678" s="17">
        <v>8</v>
      </c>
      <c r="K678" s="75" t="s">
        <v>576</v>
      </c>
      <c r="L678" s="45">
        <v>45809</v>
      </c>
      <c r="M678" s="45">
        <v>45838</v>
      </c>
      <c r="N678" s="16" t="e">
        <f t="shared" ref="N678:N823" ca="1" si="20">_xludf.IFNA(IF(X678&gt;3530000,3530000-X678,""),"")</f>
        <v>#NAME?</v>
      </c>
      <c r="O678" s="19"/>
      <c r="P678" s="19"/>
      <c r="Q678" s="20"/>
      <c r="R678" s="21" t="str">
        <f t="array" ref="R678">VLOOKUP(C678,DB!A:D,2,FALSE)</f>
        <v>JL.PRAMUKA NO.29</v>
      </c>
      <c r="S678" s="21" t="str">
        <f t="array" ref="S678">VLOOKUP(C678,DB!A:D,3,FALSE)</f>
        <v>annetandayu553@gmail.com</v>
      </c>
      <c r="T678" s="22" t="s">
        <v>19</v>
      </c>
      <c r="U678" s="1" t="str">
        <f t="shared" si="17"/>
        <v>Adriana TandajuJuni</v>
      </c>
      <c r="V678" s="23">
        <f t="shared" si="18"/>
        <v>45838</v>
      </c>
      <c r="X678" s="26">
        <f>VLOOKUP(CONCATENATE(C678,D678),'Honor 2025'!A:D,4,FALSE)</f>
        <v>3284000</v>
      </c>
      <c r="Y678" s="24"/>
      <c r="BE678" s="24"/>
      <c r="CK678" s="24"/>
      <c r="DQ678" s="24"/>
      <c r="EW678" s="24"/>
      <c r="GC678" s="24"/>
      <c r="HI678" s="24"/>
      <c r="IO678" s="24"/>
      <c r="JU678" s="24"/>
      <c r="LA678" s="24"/>
      <c r="MG678" s="24"/>
      <c r="NM678" s="24"/>
    </row>
    <row r="679" spans="1:377" ht="15" thickBot="1">
      <c r="A679" s="1" t="str">
        <f t="shared" si="14"/>
        <v>Roy MakalewJuni-1</v>
      </c>
      <c r="B679" s="12" t="str">
        <f t="shared" si="15"/>
        <v>Rikky Marco Williem Jotam RugianJuniPotensi Desa</v>
      </c>
      <c r="C679" s="13" t="s">
        <v>44</v>
      </c>
      <c r="D679" s="14" t="s">
        <v>207</v>
      </c>
      <c r="E679" s="15" t="s">
        <v>208</v>
      </c>
      <c r="F679" s="15" t="s">
        <v>130</v>
      </c>
      <c r="G679" s="15">
        <f t="shared" si="19"/>
        <v>456000</v>
      </c>
      <c r="H679" s="16">
        <v>57000</v>
      </c>
      <c r="I679" s="14" t="s">
        <v>23</v>
      </c>
      <c r="J679" s="17">
        <v>8</v>
      </c>
      <c r="K679" s="74" t="s">
        <v>576</v>
      </c>
      <c r="L679" s="45">
        <v>45809</v>
      </c>
      <c r="M679" s="45">
        <v>45838</v>
      </c>
      <c r="N679" s="16" t="e">
        <f t="shared" ca="1" si="20"/>
        <v>#NAME?</v>
      </c>
      <c r="O679" s="19"/>
      <c r="P679" s="19"/>
      <c r="Q679" s="20"/>
      <c r="R679" s="21" t="str">
        <f t="array" ref="R679">VLOOKUP(C679,DB!A:D,2,FALSE)</f>
        <v>Jalan Kleak 77, no 58</v>
      </c>
      <c r="S679" s="21" t="str">
        <f t="array" ref="S679">VLOOKUP(C679,DB!A:D,3,FALSE)</f>
        <v>roymakalew2511@gmail.com</v>
      </c>
      <c r="T679" s="22" t="s">
        <v>19</v>
      </c>
      <c r="U679" s="1" t="str">
        <f t="shared" si="17"/>
        <v>Roy MakalewJuni</v>
      </c>
      <c r="V679" s="23">
        <f t="shared" si="18"/>
        <v>45838</v>
      </c>
      <c r="X679" s="26">
        <f>VLOOKUP(CONCATENATE(C679,D679),'Honor 2025'!A:D,4,FALSE)</f>
        <v>3495000</v>
      </c>
      <c r="Y679" s="24"/>
      <c r="BE679" s="24"/>
      <c r="CK679" s="24"/>
      <c r="DQ679" s="24"/>
      <c r="EW679" s="24"/>
      <c r="GC679" s="24"/>
      <c r="HI679" s="24"/>
      <c r="IO679" s="24"/>
      <c r="JU679" s="24"/>
      <c r="LA679" s="24"/>
      <c r="MG679" s="24"/>
      <c r="NM679" s="24"/>
    </row>
    <row r="680" spans="1:377" ht="15" thickBot="1">
      <c r="A680" s="1" t="str">
        <f t="shared" si="14"/>
        <v>NANCY CINTHYA PANGEMANANJuni-1</v>
      </c>
      <c r="B680" s="12" t="str">
        <f t="shared" si="15"/>
        <v>Kennedy UmadjiJuniPotensi Desa</v>
      </c>
      <c r="C680" s="13" t="s">
        <v>183</v>
      </c>
      <c r="D680" s="14" t="s">
        <v>207</v>
      </c>
      <c r="E680" s="15" t="s">
        <v>208</v>
      </c>
      <c r="F680" s="15" t="s">
        <v>83</v>
      </c>
      <c r="G680" s="15">
        <f t="shared" si="19"/>
        <v>456000</v>
      </c>
      <c r="H680" s="16">
        <v>57000</v>
      </c>
      <c r="I680" s="14" t="s">
        <v>23</v>
      </c>
      <c r="J680" s="17">
        <v>8</v>
      </c>
      <c r="K680" s="75" t="s">
        <v>576</v>
      </c>
      <c r="L680" s="45">
        <v>45809</v>
      </c>
      <c r="M680" s="45">
        <v>45838</v>
      </c>
      <c r="N680" s="16" t="e">
        <f t="shared" ca="1" si="20"/>
        <v>#NAME?</v>
      </c>
      <c r="O680" s="19"/>
      <c r="P680" s="19"/>
      <c r="Q680" s="20"/>
      <c r="R680" s="21" t="str">
        <f t="array" ref="R680">VLOOKUP(C680,DB!A:D,2,FALSE)</f>
        <v>Perumahan Wenang Permai 2 Blok K-7</v>
      </c>
      <c r="S680" s="21" t="str">
        <f t="array" ref="S680">VLOOKUP(C680,DB!A:D,3,FALSE)</f>
        <v>nancynthya@gmail.com</v>
      </c>
      <c r="T680" s="22" t="s">
        <v>19</v>
      </c>
      <c r="U680" s="1" t="str">
        <f t="shared" si="17"/>
        <v>NANCY CINTHYA PANGEMANANJuni</v>
      </c>
      <c r="V680" s="23">
        <f t="shared" si="18"/>
        <v>45838</v>
      </c>
      <c r="X680" s="26">
        <f>VLOOKUP(CONCATENATE(C680,D680),'Honor 2025'!A:D,4,FALSE)</f>
        <v>1392000</v>
      </c>
      <c r="Y680" s="24"/>
      <c r="BE680" s="24"/>
      <c r="CK680" s="24"/>
      <c r="DQ680" s="24"/>
      <c r="EW680" s="24"/>
      <c r="GC680" s="24"/>
      <c r="HI680" s="24"/>
      <c r="IO680" s="24"/>
      <c r="JU680" s="24"/>
      <c r="LA680" s="24"/>
      <c r="MG680" s="24"/>
      <c r="NM680" s="24"/>
    </row>
    <row r="681" spans="1:377" ht="15" thickBot="1">
      <c r="A681" s="1" t="str">
        <f t="shared" si="14"/>
        <v>Indra BilondatuJuni-1</v>
      </c>
      <c r="B681" s="12" t="str">
        <f t="shared" si="15"/>
        <v>Ricky, A.MdJuniPotensi Desa</v>
      </c>
      <c r="C681" s="13" t="s">
        <v>210</v>
      </c>
      <c r="D681" s="14" t="s">
        <v>207</v>
      </c>
      <c r="E681" s="15" t="s">
        <v>208</v>
      </c>
      <c r="F681" s="27" t="s">
        <v>211</v>
      </c>
      <c r="G681" s="15">
        <f t="shared" si="19"/>
        <v>399000</v>
      </c>
      <c r="H681" s="16">
        <v>57000</v>
      </c>
      <c r="I681" s="14" t="s">
        <v>23</v>
      </c>
      <c r="J681" s="17">
        <v>7</v>
      </c>
      <c r="K681" s="74" t="s">
        <v>576</v>
      </c>
      <c r="L681" s="45">
        <v>45809</v>
      </c>
      <c r="M681" s="45">
        <v>45838</v>
      </c>
      <c r="N681" s="16" t="e">
        <f t="shared" ca="1" si="20"/>
        <v>#NAME?</v>
      </c>
      <c r="O681" s="19"/>
      <c r="P681" s="19"/>
      <c r="Q681" s="20"/>
      <c r="R681" s="21" t="str">
        <f t="array" ref="R681">VLOOKUP(C681,DB!A:D,2,FALSE)</f>
        <v>Jln Sungai Ranoketang Kelurahan Karame Ling 3</v>
      </c>
      <c r="S681" s="21" t="str">
        <f t="array" ref="S681">VLOOKUP(C681,DB!A:D,3,FALSE)</f>
        <v>indrabilondatu17@gmail.com</v>
      </c>
      <c r="T681" s="22" t="s">
        <v>19</v>
      </c>
      <c r="U681" s="1" t="str">
        <f t="shared" si="17"/>
        <v>Indra BilondatuJuni</v>
      </c>
      <c r="V681" s="23">
        <f t="shared" si="18"/>
        <v>45838</v>
      </c>
      <c r="X681" s="26">
        <f>VLOOKUP(CONCATENATE(C681,D681),'Honor 2025'!A:D,4,FALSE)</f>
        <v>399000</v>
      </c>
      <c r="Y681" s="24"/>
      <c r="BE681" s="24"/>
      <c r="CK681" s="24"/>
      <c r="DQ681" s="24"/>
      <c r="EW681" s="24"/>
      <c r="GC681" s="24"/>
      <c r="HI681" s="24"/>
      <c r="IO681" s="24"/>
      <c r="JU681" s="24"/>
      <c r="LA681" s="24"/>
      <c r="MG681" s="24"/>
      <c r="NM681" s="24"/>
    </row>
    <row r="682" spans="1:377" ht="15" thickBot="1">
      <c r="A682" s="1" t="str">
        <f t="shared" si="14"/>
        <v>Feibe Ireine Syalome MaramisJuni-1</v>
      </c>
      <c r="B682" s="12" t="str">
        <f t="shared" si="15"/>
        <v>Kennedy UmadjiJuniPotensi Desa</v>
      </c>
      <c r="C682" s="13" t="s">
        <v>47</v>
      </c>
      <c r="D682" s="14" t="s">
        <v>207</v>
      </c>
      <c r="E682" s="15" t="s">
        <v>208</v>
      </c>
      <c r="F682" s="15" t="s">
        <v>83</v>
      </c>
      <c r="G682" s="15">
        <f t="shared" si="19"/>
        <v>456000</v>
      </c>
      <c r="H682" s="16">
        <v>57000</v>
      </c>
      <c r="I682" s="14" t="s">
        <v>23</v>
      </c>
      <c r="J682" s="17">
        <v>8</v>
      </c>
      <c r="K682" s="75" t="s">
        <v>576</v>
      </c>
      <c r="L682" s="45">
        <v>45809</v>
      </c>
      <c r="M682" s="45">
        <v>45838</v>
      </c>
      <c r="N682" s="16" t="e">
        <f t="shared" ca="1" si="20"/>
        <v>#NAME?</v>
      </c>
      <c r="O682" s="19"/>
      <c r="P682" s="19"/>
      <c r="Q682" s="20"/>
      <c r="R682" s="21" t="str">
        <f t="array" ref="R682">VLOOKUP(C682,DB!A:D,2,FALSE)</f>
        <v>Ranotana Weru</v>
      </c>
      <c r="S682" s="21" t="str">
        <f t="array" ref="S682">VLOOKUP(C682,DB!A:D,3,FALSE)</f>
        <v>feibemaramis0202@gmail.com</v>
      </c>
      <c r="T682" s="22" t="s">
        <v>19</v>
      </c>
      <c r="U682" s="1" t="str">
        <f t="shared" si="17"/>
        <v>Feibe Ireine Syalome MaramisJuni</v>
      </c>
      <c r="V682" s="23">
        <f t="shared" si="18"/>
        <v>45838</v>
      </c>
      <c r="X682" s="26">
        <f>VLOOKUP(CONCATENATE(C682,D682),'Honor 2025'!A:D,4,FALSE)</f>
        <v>2901000</v>
      </c>
      <c r="Y682" s="24"/>
      <c r="BE682" s="24"/>
      <c r="CK682" s="24"/>
      <c r="DQ682" s="24"/>
      <c r="EW682" s="24"/>
      <c r="GC682" s="24"/>
      <c r="HI682" s="24"/>
      <c r="IO682" s="24"/>
      <c r="JU682" s="24"/>
      <c r="LA682" s="24"/>
      <c r="MG682" s="24"/>
      <c r="NM682" s="24"/>
    </row>
    <row r="683" spans="1:377" ht="15" thickBot="1">
      <c r="A683" s="1" t="str">
        <f t="shared" si="14"/>
        <v>Hadidjah ladikuJuni-1</v>
      </c>
      <c r="B683" s="12" t="str">
        <f t="shared" si="15"/>
        <v>Ricky, A.MdJuniPotensi Desa</v>
      </c>
      <c r="C683" s="13" t="s">
        <v>97</v>
      </c>
      <c r="D683" s="14" t="s">
        <v>207</v>
      </c>
      <c r="E683" s="15" t="s">
        <v>208</v>
      </c>
      <c r="F683" s="27" t="s">
        <v>212</v>
      </c>
      <c r="G683" s="15">
        <f t="shared" si="19"/>
        <v>456000</v>
      </c>
      <c r="H683" s="16">
        <v>57000</v>
      </c>
      <c r="I683" s="14" t="s">
        <v>23</v>
      </c>
      <c r="J683" s="17">
        <v>8</v>
      </c>
      <c r="K683" s="74" t="s">
        <v>576</v>
      </c>
      <c r="L683" s="45">
        <v>45809</v>
      </c>
      <c r="M683" s="45">
        <v>45838</v>
      </c>
      <c r="N683" s="16" t="e">
        <f t="shared" ca="1" si="20"/>
        <v>#NAME?</v>
      </c>
      <c r="O683" s="19"/>
      <c r="P683" s="19"/>
      <c r="Q683" s="20"/>
      <c r="R683" s="21" t="str">
        <f t="array" ref="R683">VLOOKUP(C683,DB!A:D,2,FALSE)</f>
        <v>Jln beringin</v>
      </c>
      <c r="S683" s="21" t="str">
        <f t="array" ref="S683">VLOOKUP(C683,DB!A:D,3,FALSE)</f>
        <v>hadidjahladiku@gmail.com</v>
      </c>
      <c r="T683" s="22" t="s">
        <v>19</v>
      </c>
      <c r="U683" s="1" t="str">
        <f t="shared" si="17"/>
        <v>Hadidjah ladikuJuni</v>
      </c>
      <c r="V683" s="23">
        <f t="shared" si="18"/>
        <v>45838</v>
      </c>
      <c r="X683" s="26">
        <f>VLOOKUP(CONCATENATE(C683,D683),'Honor 2025'!A:D,4,FALSE)</f>
        <v>456000</v>
      </c>
      <c r="Y683" s="24"/>
      <c r="BE683" s="24"/>
      <c r="CK683" s="24"/>
      <c r="DQ683" s="24"/>
      <c r="EW683" s="24"/>
      <c r="GC683" s="24"/>
      <c r="HI683" s="24"/>
      <c r="IO683" s="24"/>
      <c r="JU683" s="24"/>
      <c r="LA683" s="24"/>
      <c r="MG683" s="24"/>
      <c r="NM683" s="24"/>
    </row>
    <row r="684" spans="1:377" ht="15" thickBot="1">
      <c r="A684" s="1" t="str">
        <f t="shared" si="14"/>
        <v>JOVELIE E WOKASJuni-1</v>
      </c>
      <c r="B684" s="12" t="str">
        <f t="shared" si="15"/>
        <v>Rikky Marco Williem Jotam RugianJuniPotensi Desa</v>
      </c>
      <c r="C684" s="13" t="s">
        <v>55</v>
      </c>
      <c r="D684" s="14" t="s">
        <v>207</v>
      </c>
      <c r="E684" s="15" t="s">
        <v>208</v>
      </c>
      <c r="F684" s="15" t="s">
        <v>130</v>
      </c>
      <c r="G684" s="15">
        <f t="shared" si="19"/>
        <v>456000</v>
      </c>
      <c r="H684" s="16">
        <v>57000</v>
      </c>
      <c r="I684" s="14" t="s">
        <v>23</v>
      </c>
      <c r="J684" s="17">
        <v>8</v>
      </c>
      <c r="K684" s="75" t="s">
        <v>576</v>
      </c>
      <c r="L684" s="45">
        <v>45809</v>
      </c>
      <c r="M684" s="45">
        <v>45838</v>
      </c>
      <c r="N684" s="16" t="e">
        <f t="shared" ca="1" si="20"/>
        <v>#NAME?</v>
      </c>
      <c r="O684" s="19"/>
      <c r="P684" s="19"/>
      <c r="Q684" s="20"/>
      <c r="R684" s="21" t="str">
        <f t="array" ref="R684">VLOOKUP(C684,DB!A:D,2,FALSE)</f>
        <v>Malalayang Satu Lingkungan 6</v>
      </c>
      <c r="S684" s="21" t="str">
        <f t="array" ref="S684">VLOOKUP(C684,DB!A:D,3,FALSE)</f>
        <v>vhellywokas07@gmail.com</v>
      </c>
      <c r="T684" s="22" t="s">
        <v>19</v>
      </c>
      <c r="U684" s="1" t="str">
        <f t="shared" si="17"/>
        <v>JOVELIE E WOKASJuni</v>
      </c>
      <c r="V684" s="23">
        <f t="shared" si="18"/>
        <v>45838</v>
      </c>
      <c r="X684" s="26">
        <f>VLOOKUP(CONCATENATE(C684,D684),'Honor 2025'!A:D,4,FALSE)</f>
        <v>3158000</v>
      </c>
      <c r="Y684" s="24"/>
      <c r="BE684" s="24"/>
      <c r="CK684" s="24"/>
      <c r="DQ684" s="24"/>
      <c r="EW684" s="24"/>
      <c r="GC684" s="24"/>
      <c r="HI684" s="24"/>
      <c r="IO684" s="24"/>
      <c r="JU684" s="24"/>
      <c r="LA684" s="24"/>
      <c r="MG684" s="24"/>
      <c r="NM684" s="24"/>
    </row>
    <row r="685" spans="1:377" ht="15" thickBot="1">
      <c r="A685" s="1" t="str">
        <f t="shared" si="14"/>
        <v>Margaret Rosanta SembiringJuni-1</v>
      </c>
      <c r="B685" s="12" t="str">
        <f t="shared" si="15"/>
        <v>Kennedy UmadjiJuniPotensi Desa</v>
      </c>
      <c r="C685" s="13" t="s">
        <v>146</v>
      </c>
      <c r="D685" s="14" t="s">
        <v>207</v>
      </c>
      <c r="E685" s="15" t="s">
        <v>208</v>
      </c>
      <c r="F685" s="15" t="s">
        <v>83</v>
      </c>
      <c r="G685" s="15">
        <f t="shared" si="19"/>
        <v>456000</v>
      </c>
      <c r="H685" s="16">
        <v>57000</v>
      </c>
      <c r="I685" s="14" t="s">
        <v>23</v>
      </c>
      <c r="J685" s="17">
        <v>8</v>
      </c>
      <c r="K685" s="74" t="s">
        <v>576</v>
      </c>
      <c r="L685" s="45">
        <v>45809</v>
      </c>
      <c r="M685" s="45">
        <v>45838</v>
      </c>
      <c r="N685" s="16" t="e">
        <f t="shared" ca="1" si="20"/>
        <v>#NAME?</v>
      </c>
      <c r="O685" s="19"/>
      <c r="P685" s="19"/>
      <c r="Q685" s="20"/>
      <c r="R685" s="21" t="str">
        <f t="array" ref="R685">VLOOKUP(C685,DB!A:D,2,FALSE)</f>
        <v>Bahu Ling 2 no 12A malalayang</v>
      </c>
      <c r="S685" s="21" t="str">
        <f t="array" ref="S685">VLOOKUP(C685,DB!A:D,3,FALSE)</f>
        <v>margaretsembiring1981@gmail.com</v>
      </c>
      <c r="T685" s="22" t="s">
        <v>19</v>
      </c>
      <c r="U685" s="1" t="str">
        <f t="shared" si="17"/>
        <v>Margaret Rosanta SembiringJuni</v>
      </c>
      <c r="V685" s="23">
        <f t="shared" si="18"/>
        <v>45838</v>
      </c>
      <c r="X685" s="26">
        <f>VLOOKUP(CONCATENATE(C685,D685),'Honor 2025'!A:D,4,FALSE)</f>
        <v>1116000</v>
      </c>
      <c r="Y685" s="24"/>
      <c r="BE685" s="24"/>
      <c r="CK685" s="24"/>
      <c r="DQ685" s="24"/>
      <c r="EW685" s="24"/>
      <c r="GC685" s="24"/>
      <c r="HI685" s="24"/>
      <c r="IO685" s="24"/>
      <c r="JU685" s="24"/>
      <c r="LA685" s="24"/>
      <c r="MG685" s="24"/>
      <c r="NM685" s="24"/>
    </row>
    <row r="686" spans="1:377" ht="15" thickBot="1">
      <c r="A686" s="1" t="str">
        <f t="shared" si="14"/>
        <v>Lestari Suhendri TintingonJuni-1</v>
      </c>
      <c r="B686" s="12" t="str">
        <f t="shared" si="15"/>
        <v>Rikky Marco Williem Jotam RugianJuniPotensi Desa</v>
      </c>
      <c r="C686" s="13" t="s">
        <v>76</v>
      </c>
      <c r="D686" s="14" t="s">
        <v>207</v>
      </c>
      <c r="E686" s="15" t="s">
        <v>208</v>
      </c>
      <c r="F686" s="15" t="s">
        <v>130</v>
      </c>
      <c r="G686" s="15">
        <f t="shared" si="19"/>
        <v>456000</v>
      </c>
      <c r="H686" s="16">
        <v>57000</v>
      </c>
      <c r="I686" s="14" t="s">
        <v>23</v>
      </c>
      <c r="J686" s="17">
        <v>8</v>
      </c>
      <c r="K686" s="75" t="s">
        <v>576</v>
      </c>
      <c r="L686" s="45">
        <v>45809</v>
      </c>
      <c r="M686" s="45">
        <v>45838</v>
      </c>
      <c r="N686" s="16" t="e">
        <f t="shared" ca="1" si="20"/>
        <v>#NAME?</v>
      </c>
      <c r="O686" s="19"/>
      <c r="P686" s="19"/>
      <c r="Q686" s="20"/>
      <c r="R686" s="21" t="str">
        <f t="array" ref="R686">VLOOKUP(C686,DB!A:D,2,FALSE)</f>
        <v>Kelurahan Bahu lingkungan 6</v>
      </c>
      <c r="S686" s="21" t="str">
        <f t="array" ref="S686">VLOOKUP(C686,DB!A:D,3,FALSE)</f>
        <v>lestaritintingon@gmail.com</v>
      </c>
      <c r="T686" s="22" t="s">
        <v>19</v>
      </c>
      <c r="U686" s="1" t="str">
        <f t="shared" si="17"/>
        <v>Lestari Suhendri TintingonJuni</v>
      </c>
      <c r="V686" s="23">
        <f t="shared" si="18"/>
        <v>45838</v>
      </c>
      <c r="X686" s="26">
        <f>VLOOKUP(CONCATENATE(C686,D686),'Honor 2025'!A:D,4,FALSE)</f>
        <v>456000</v>
      </c>
      <c r="Y686" s="24"/>
      <c r="BE686" s="24"/>
      <c r="CK686" s="24"/>
      <c r="DQ686" s="24"/>
      <c r="EW686" s="24"/>
      <c r="GC686" s="24"/>
      <c r="HI686" s="24"/>
      <c r="IO686" s="24"/>
      <c r="JU686" s="24"/>
      <c r="LA686" s="24"/>
      <c r="MG686" s="24"/>
      <c r="NM686" s="24"/>
    </row>
    <row r="687" spans="1:377" ht="15" thickBot="1">
      <c r="A687" s="1" t="str">
        <f t="shared" si="14"/>
        <v>Jonathan MandagiJuni-1</v>
      </c>
      <c r="B687" s="12" t="str">
        <f t="shared" si="15"/>
        <v>Ricky, A.MdJuniPotensi Desa</v>
      </c>
      <c r="C687" s="13" t="s">
        <v>150</v>
      </c>
      <c r="D687" s="14" t="s">
        <v>207</v>
      </c>
      <c r="E687" s="15" t="s">
        <v>208</v>
      </c>
      <c r="F687" s="27" t="s">
        <v>213</v>
      </c>
      <c r="G687" s="15">
        <f t="shared" si="19"/>
        <v>456000</v>
      </c>
      <c r="H687" s="16">
        <v>57000</v>
      </c>
      <c r="I687" s="14" t="s">
        <v>23</v>
      </c>
      <c r="J687" s="17">
        <v>8</v>
      </c>
      <c r="K687" s="74" t="s">
        <v>576</v>
      </c>
      <c r="L687" s="45">
        <v>45809</v>
      </c>
      <c r="M687" s="45">
        <v>45838</v>
      </c>
      <c r="N687" s="16" t="e">
        <f t="shared" ca="1" si="20"/>
        <v>#NAME?</v>
      </c>
      <c r="O687" s="19"/>
      <c r="P687" s="19"/>
      <c r="Q687" s="20"/>
      <c r="R687" s="21" t="str">
        <f t="array" ref="R687">VLOOKUP(C687,DB!A:D,2,FALSE)</f>
        <v>jln gunung kerinci bumi nyiur lingkungan 2</v>
      </c>
      <c r="S687" s="21" t="str">
        <f t="array" ref="S687">VLOOKUP(C687,DB!A:D,3,FALSE)</f>
        <v>maikel180304@gmail.com</v>
      </c>
      <c r="T687" s="22" t="s">
        <v>19</v>
      </c>
      <c r="U687" s="1" t="str">
        <f t="shared" si="17"/>
        <v>Jonathan MandagiJuni</v>
      </c>
      <c r="V687" s="23">
        <f t="shared" si="18"/>
        <v>45838</v>
      </c>
      <c r="X687" s="26">
        <f>VLOOKUP(CONCATENATE(C687,D687),'Honor 2025'!A:D,4,FALSE)</f>
        <v>1392000</v>
      </c>
      <c r="Y687" s="24"/>
      <c r="BE687" s="24"/>
      <c r="CK687" s="24"/>
      <c r="DQ687" s="24"/>
      <c r="EW687" s="24"/>
      <c r="GC687" s="24"/>
      <c r="HI687" s="24"/>
      <c r="IO687" s="24"/>
      <c r="JU687" s="24"/>
      <c r="LA687" s="24"/>
      <c r="MG687" s="24"/>
      <c r="NM687" s="24"/>
    </row>
    <row r="688" spans="1:377" ht="15" thickBot="1">
      <c r="A688" s="1" t="str">
        <f t="shared" si="14"/>
        <v>Yesika Chenly SiwuJuni-1</v>
      </c>
      <c r="B688" s="12" t="str">
        <f t="shared" si="15"/>
        <v>Natalia Ondang, S.SiJuniPotensi Desa</v>
      </c>
      <c r="C688" s="13" t="s">
        <v>119</v>
      </c>
      <c r="D688" s="14" t="s">
        <v>207</v>
      </c>
      <c r="E688" s="15" t="s">
        <v>208</v>
      </c>
      <c r="F688" s="27" t="s">
        <v>214</v>
      </c>
      <c r="G688" s="15">
        <f t="shared" si="19"/>
        <v>456000</v>
      </c>
      <c r="H688" s="16">
        <v>57000</v>
      </c>
      <c r="I688" s="14" t="s">
        <v>23</v>
      </c>
      <c r="J688" s="17">
        <v>8</v>
      </c>
      <c r="K688" s="75" t="s">
        <v>576</v>
      </c>
      <c r="L688" s="45">
        <v>45809</v>
      </c>
      <c r="M688" s="45">
        <v>45838</v>
      </c>
      <c r="N688" s="16" t="e">
        <f t="shared" ca="1" si="20"/>
        <v>#NAME?</v>
      </c>
      <c r="O688" s="19"/>
      <c r="P688" s="19"/>
      <c r="Q688" s="20"/>
      <c r="R688" s="21" t="str">
        <f t="array" ref="R688">VLOOKUP(C688,DB!A:D,2,FALSE)</f>
        <v>Lingkungan VI, RW.006, Malendeng, Kec. Paal Dua, Kota Manado, Sulawesi Utara</v>
      </c>
      <c r="S688" s="21" t="str">
        <f t="array" ref="S688">VLOOKUP(C688,DB!A:D,3,FALSE)</f>
        <v>yesikachenly@gmail.com</v>
      </c>
      <c r="T688" s="22" t="s">
        <v>19</v>
      </c>
      <c r="U688" s="1" t="str">
        <f t="shared" si="17"/>
        <v>Yesika Chenly SiwuJuni</v>
      </c>
      <c r="V688" s="23">
        <f t="shared" si="18"/>
        <v>45838</v>
      </c>
      <c r="X688" s="26">
        <f>VLOOKUP(CONCATENATE(C688,D688),'Honor 2025'!A:D,4,FALSE)</f>
        <v>986000</v>
      </c>
      <c r="Y688" s="24"/>
      <c r="BE688" s="24"/>
      <c r="CK688" s="24"/>
      <c r="DQ688" s="24"/>
      <c r="EW688" s="24"/>
      <c r="GC688" s="24"/>
      <c r="HI688" s="24"/>
      <c r="IO688" s="24"/>
      <c r="JU688" s="24"/>
      <c r="LA688" s="24"/>
      <c r="MG688" s="24"/>
      <c r="NM688" s="24"/>
    </row>
    <row r="689" spans="1:377" ht="15" thickBot="1">
      <c r="A689" s="1" t="str">
        <f t="shared" si="14"/>
        <v>Feibe Ireine Syalome MaramisJuni-2</v>
      </c>
      <c r="B689" s="12" t="str">
        <f t="shared" si="15"/>
        <v>JuniSurvei Harga Konsumen (HK 1.2 Pasar)</v>
      </c>
      <c r="C689" s="33" t="s">
        <v>47</v>
      </c>
      <c r="D689" s="14" t="s">
        <v>207</v>
      </c>
      <c r="E689" s="34" t="s">
        <v>39</v>
      </c>
      <c r="F689" s="35"/>
      <c r="G689" s="36">
        <f t="shared" si="19"/>
        <v>106000</v>
      </c>
      <c r="H689" s="37">
        <v>53000</v>
      </c>
      <c r="I689" s="38" t="s">
        <v>23</v>
      </c>
      <c r="J689" s="39">
        <v>2</v>
      </c>
      <c r="K689" s="74" t="s">
        <v>159</v>
      </c>
      <c r="L689" s="32">
        <v>45810</v>
      </c>
      <c r="M689" s="32">
        <v>45838</v>
      </c>
      <c r="N689" s="16" t="e">
        <f t="shared" ca="1" si="20"/>
        <v>#NAME?</v>
      </c>
      <c r="O689" s="19"/>
      <c r="P689" s="19"/>
      <c r="Q689" s="20"/>
      <c r="R689" s="21" t="str">
        <f t="array" ref="R689">VLOOKUP(C689,DB!A:D,2,FALSE)</f>
        <v>Ranotana Weru</v>
      </c>
      <c r="S689" s="21" t="str">
        <f t="array" ref="S689">VLOOKUP(C689,DB!A:D,3,FALSE)</f>
        <v>feibemaramis0202@gmail.com</v>
      </c>
      <c r="T689" s="22" t="s">
        <v>19</v>
      </c>
      <c r="U689" s="1" t="str">
        <f t="shared" si="17"/>
        <v>Feibe Ireine Syalome MaramisJuni</v>
      </c>
      <c r="V689" s="23">
        <f t="shared" si="18"/>
        <v>45838</v>
      </c>
      <c r="X689" s="26">
        <f>VLOOKUP(CONCATENATE(C689,D689),'Honor 2025'!A:D,4,FALSE)</f>
        <v>2901000</v>
      </c>
      <c r="Y689" s="24"/>
      <c r="BE689" s="24"/>
      <c r="CK689" s="24"/>
      <c r="DQ689" s="24"/>
      <c r="EW689" s="24"/>
      <c r="GC689" s="24"/>
      <c r="HI689" s="24"/>
      <c r="IO689" s="24"/>
      <c r="JU689" s="24"/>
      <c r="LA689" s="24"/>
      <c r="MG689" s="24"/>
      <c r="NM689" s="24"/>
    </row>
    <row r="690" spans="1:377" ht="15" thickBot="1">
      <c r="A690" s="1" t="str">
        <f t="shared" si="14"/>
        <v>Susly Yuliana SeneweJuni-1</v>
      </c>
      <c r="B690" s="12" t="str">
        <f t="shared" si="15"/>
        <v>JuniSurvei Harga Konsumen (HK 1.2 Pasar)</v>
      </c>
      <c r="C690" s="40" t="s">
        <v>48</v>
      </c>
      <c r="D690" s="14" t="s">
        <v>207</v>
      </c>
      <c r="E690" s="29" t="s">
        <v>39</v>
      </c>
      <c r="F690" s="41"/>
      <c r="G690" s="42">
        <f t="shared" si="19"/>
        <v>106000</v>
      </c>
      <c r="H690" s="43">
        <v>53000</v>
      </c>
      <c r="I690" s="28" t="s">
        <v>23</v>
      </c>
      <c r="J690" s="44">
        <v>2</v>
      </c>
      <c r="K690" s="75" t="s">
        <v>159</v>
      </c>
      <c r="L690" s="32">
        <v>45810</v>
      </c>
      <c r="M690" s="32">
        <v>45838</v>
      </c>
      <c r="N690" s="16" t="e">
        <f t="shared" ca="1" si="20"/>
        <v>#NAME?</v>
      </c>
      <c r="O690" s="19"/>
      <c r="P690" s="19"/>
      <c r="Q690" s="20"/>
      <c r="R690" s="21" t="str">
        <f t="array" ref="R690">VLOOKUP(C690,DB!A:D,2,FALSE)</f>
        <v>Jalan Lumimuut 5 Mahakeret Timur lingk.3</v>
      </c>
      <c r="S690" s="21" t="str">
        <f t="array" ref="S690">VLOOKUP(C690,DB!A:D,3,FALSE)</f>
        <v>suslysenewe@gmail.com</v>
      </c>
      <c r="T690" s="22" t="s">
        <v>19</v>
      </c>
      <c r="U690" s="1" t="str">
        <f t="shared" si="17"/>
        <v>Susly Yuliana SeneweJuni</v>
      </c>
      <c r="V690" s="23">
        <f t="shared" si="18"/>
        <v>45838</v>
      </c>
      <c r="X690" s="26">
        <f>VLOOKUP(CONCATENATE(C690,D690),'Honor 2025'!A:D,4,FALSE)</f>
        <v>1363000</v>
      </c>
      <c r="Y690" s="24"/>
      <c r="BE690" s="24"/>
      <c r="CK690" s="24"/>
      <c r="DQ690" s="24"/>
      <c r="EW690" s="24"/>
      <c r="GC690" s="24"/>
      <c r="HI690" s="24"/>
      <c r="IO690" s="24"/>
      <c r="JU690" s="24"/>
      <c r="LA690" s="24"/>
      <c r="MG690" s="24"/>
      <c r="NM690" s="24"/>
    </row>
    <row r="691" spans="1:377" ht="15" thickBot="1">
      <c r="A691" s="1" t="str">
        <f t="shared" si="14"/>
        <v>Heny RumambiJuni-1</v>
      </c>
      <c r="B691" s="12" t="str">
        <f t="shared" si="15"/>
        <v>JuniSurvei Harga Konsumen (HK 1.2 Pasar)</v>
      </c>
      <c r="C691" s="33" t="s">
        <v>49</v>
      </c>
      <c r="D691" s="14" t="s">
        <v>207</v>
      </c>
      <c r="E691" s="34" t="s">
        <v>39</v>
      </c>
      <c r="F691" s="35"/>
      <c r="G691" s="36">
        <f t="shared" si="19"/>
        <v>106000</v>
      </c>
      <c r="H691" s="37">
        <v>53000</v>
      </c>
      <c r="I691" s="38" t="s">
        <v>23</v>
      </c>
      <c r="J691" s="39">
        <v>2</v>
      </c>
      <c r="K691" s="74" t="s">
        <v>159</v>
      </c>
      <c r="L691" s="32">
        <v>45810</v>
      </c>
      <c r="M691" s="32">
        <v>45838</v>
      </c>
      <c r="N691" s="16" t="e">
        <f t="shared" ca="1" si="20"/>
        <v>#NAME?</v>
      </c>
      <c r="O691" s="19"/>
      <c r="P691" s="19"/>
      <c r="Q691" s="20"/>
      <c r="R691" s="21" t="str">
        <f t="array" ref="R691">VLOOKUP(C691,DB!A:D,2,FALSE)</f>
        <v>Jl. Ringkeng BTN Puskopad blok C No. 49A</v>
      </c>
      <c r="S691" s="21" t="str">
        <f t="array" ref="S691">VLOOKUP(C691,DB!A:D,3,FALSE)</f>
        <v>henyrumambi@gmail.com</v>
      </c>
      <c r="T691" s="22" t="s">
        <v>19</v>
      </c>
      <c r="U691" s="1" t="str">
        <f t="shared" si="17"/>
        <v>Heny RumambiJuni</v>
      </c>
      <c r="V691" s="23">
        <f t="shared" si="18"/>
        <v>45838</v>
      </c>
      <c r="X691" s="26">
        <f>VLOOKUP(CONCATENATE(C691,D691),'Honor 2025'!A:D,4,FALSE)</f>
        <v>2214000</v>
      </c>
      <c r="Y691" s="24"/>
      <c r="BE691" s="24"/>
      <c r="CK691" s="24"/>
      <c r="DQ691" s="24"/>
      <c r="EW691" s="24"/>
      <c r="GC691" s="24"/>
      <c r="HI691" s="24"/>
      <c r="IO691" s="24"/>
      <c r="JU691" s="24"/>
      <c r="LA691" s="24"/>
      <c r="MG691" s="24"/>
      <c r="NM691" s="24"/>
    </row>
    <row r="692" spans="1:377" ht="15" thickBot="1">
      <c r="A692" s="1" t="str">
        <f t="shared" si="14"/>
        <v>Sri MulyawatiJuni-1</v>
      </c>
      <c r="B692" s="12" t="str">
        <f t="shared" si="15"/>
        <v>JuniSurvei Harga Konsumen (HK 1.2 Outlet)</v>
      </c>
      <c r="C692" s="40" t="s">
        <v>51</v>
      </c>
      <c r="D692" s="14" t="s">
        <v>207</v>
      </c>
      <c r="E692" s="29" t="s">
        <v>53</v>
      </c>
      <c r="F692" s="41"/>
      <c r="G692" s="42">
        <f t="shared" si="19"/>
        <v>120000</v>
      </c>
      <c r="H692" s="43">
        <v>20000</v>
      </c>
      <c r="I692" s="28" t="s">
        <v>23</v>
      </c>
      <c r="J692" s="44">
        <v>6</v>
      </c>
      <c r="K692" s="75" t="s">
        <v>159</v>
      </c>
      <c r="L692" s="32">
        <v>45810</v>
      </c>
      <c r="M692" s="32">
        <v>45838</v>
      </c>
      <c r="N692" s="16" t="e">
        <f t="shared" ca="1" si="20"/>
        <v>#NAME?</v>
      </c>
      <c r="O692" s="19"/>
      <c r="P692" s="19"/>
      <c r="Q692" s="20"/>
      <c r="R692" s="21" t="str">
        <f t="array" ref="R692">VLOOKUP(C692,DB!A:D,2,FALSE)</f>
        <v>Jl Wiratama no 4 lingkungan 7</v>
      </c>
      <c r="S692" s="21" t="str">
        <f t="array" ref="S692">VLOOKUP(C692,DB!A:D,3,FALSE)</f>
        <v>mulyawatisrie75@gmail.com</v>
      </c>
      <c r="T692" s="22" t="s">
        <v>19</v>
      </c>
      <c r="U692" s="1" t="str">
        <f t="shared" si="17"/>
        <v>Sri MulyawatiJuni</v>
      </c>
      <c r="V692" s="23">
        <f t="shared" si="18"/>
        <v>45838</v>
      </c>
      <c r="X692" s="26">
        <f>VLOOKUP(CONCATENATE(C692,D692),'Honor 2025'!A:D,4,FALSE)</f>
        <v>1748000</v>
      </c>
      <c r="Y692" s="24"/>
      <c r="BE692" s="24"/>
      <c r="CK692" s="24"/>
      <c r="DQ692" s="24"/>
      <c r="EW692" s="24"/>
      <c r="GC692" s="24"/>
      <c r="HI692" s="24"/>
      <c r="IO692" s="24"/>
      <c r="JU692" s="24"/>
      <c r="LA692" s="24"/>
      <c r="MG692" s="24"/>
      <c r="NM692" s="24"/>
    </row>
    <row r="693" spans="1:377" ht="15" thickBot="1">
      <c r="A693" s="1" t="str">
        <f t="shared" si="14"/>
        <v>Adriana TandajuJuni-2</v>
      </c>
      <c r="B693" s="12" t="str">
        <f t="shared" si="15"/>
        <v>JuniSurvei Harga Konsumen (HK 2.1 Pasar)</v>
      </c>
      <c r="C693" s="33" t="s">
        <v>36</v>
      </c>
      <c r="D693" s="14" t="s">
        <v>207</v>
      </c>
      <c r="E693" s="34" t="s">
        <v>40</v>
      </c>
      <c r="F693" s="35"/>
      <c r="G693" s="36">
        <f t="shared" si="19"/>
        <v>86000</v>
      </c>
      <c r="H693" s="37">
        <v>86000</v>
      </c>
      <c r="I693" s="38" t="s">
        <v>23</v>
      </c>
      <c r="J693" s="39">
        <v>1</v>
      </c>
      <c r="K693" s="74" t="s">
        <v>159</v>
      </c>
      <c r="L693" s="32">
        <v>45810</v>
      </c>
      <c r="M693" s="32">
        <v>45838</v>
      </c>
      <c r="N693" s="16" t="e">
        <f t="shared" ca="1" si="20"/>
        <v>#NAME?</v>
      </c>
      <c r="O693" s="19"/>
      <c r="P693" s="19"/>
      <c r="Q693" s="20"/>
      <c r="R693" s="21" t="str">
        <f t="array" ref="R693">VLOOKUP(C693,DB!A:D,2,FALSE)</f>
        <v>JL.PRAMUKA NO.29</v>
      </c>
      <c r="S693" s="21" t="str">
        <f t="array" ref="S693">VLOOKUP(C693,DB!A:D,3,FALSE)</f>
        <v>annetandayu553@gmail.com</v>
      </c>
      <c r="T693" s="22" t="s">
        <v>19</v>
      </c>
      <c r="U693" s="1" t="str">
        <f t="shared" si="17"/>
        <v>Adriana TandajuJuni</v>
      </c>
      <c r="V693" s="23">
        <f t="shared" si="18"/>
        <v>45838</v>
      </c>
      <c r="X693" s="26">
        <f>VLOOKUP(CONCATENATE(C693,D693),'Honor 2025'!A:D,4,FALSE)</f>
        <v>3284000</v>
      </c>
      <c r="Y693" s="24"/>
      <c r="BE693" s="24"/>
      <c r="CK693" s="24"/>
      <c r="DQ693" s="24"/>
      <c r="EW693" s="24"/>
      <c r="GC693" s="24"/>
      <c r="HI693" s="24"/>
      <c r="IO693" s="24"/>
      <c r="JU693" s="24"/>
      <c r="LA693" s="24"/>
      <c r="MG693" s="24"/>
      <c r="NM693" s="24"/>
    </row>
    <row r="694" spans="1:377" ht="15" thickBot="1">
      <c r="A694" s="1" t="str">
        <f t="shared" si="14"/>
        <v>Stephen christiani kenteyJuni-1</v>
      </c>
      <c r="B694" s="12" t="str">
        <f t="shared" si="15"/>
        <v>JuniSurvei Harga Konsumen (HK 2.1 Pasar)</v>
      </c>
      <c r="C694" s="40" t="s">
        <v>43</v>
      </c>
      <c r="D694" s="14" t="s">
        <v>207</v>
      </c>
      <c r="E694" s="29" t="s">
        <v>40</v>
      </c>
      <c r="F694" s="41"/>
      <c r="G694" s="42">
        <f t="shared" si="19"/>
        <v>86000</v>
      </c>
      <c r="H694" s="43">
        <v>86000</v>
      </c>
      <c r="I694" s="28" t="s">
        <v>23</v>
      </c>
      <c r="J694" s="44">
        <v>1</v>
      </c>
      <c r="K694" s="75" t="s">
        <v>159</v>
      </c>
      <c r="L694" s="32">
        <v>45810</v>
      </c>
      <c r="M694" s="32">
        <v>45838</v>
      </c>
      <c r="N694" s="16" t="e">
        <f t="shared" ca="1" si="20"/>
        <v>#NAME?</v>
      </c>
      <c r="O694" s="19"/>
      <c r="P694" s="19"/>
      <c r="Q694" s="20"/>
      <c r="R694" s="21" t="str">
        <f t="array" ref="R694">VLOOKUP(C694,DB!A:D,2,FALSE)</f>
        <v>Ranotana weru lingkungan 5</v>
      </c>
      <c r="S694" s="21" t="str">
        <f t="array" ref="S694">VLOOKUP(C694,DB!A:D,3,FALSE)</f>
        <v>Stephenkentey@gmail.com</v>
      </c>
      <c r="T694" s="22" t="s">
        <v>19</v>
      </c>
      <c r="U694" s="1" t="str">
        <f t="shared" si="17"/>
        <v>Stephen christiani kenteyJuni</v>
      </c>
      <c r="V694" s="23">
        <f t="shared" si="18"/>
        <v>45838</v>
      </c>
      <c r="X694" s="26">
        <f>VLOOKUP(CONCATENATE(C694,D694),'Honor 2025'!A:D,4,FALSE)</f>
        <v>1428000</v>
      </c>
      <c r="Y694" s="24"/>
      <c r="BE694" s="24"/>
      <c r="CK694" s="24"/>
      <c r="DQ694" s="24"/>
      <c r="EW694" s="24"/>
      <c r="GC694" s="24"/>
      <c r="HI694" s="24"/>
      <c r="IO694" s="24"/>
      <c r="JU694" s="24"/>
      <c r="LA694" s="24"/>
      <c r="MG694" s="24"/>
      <c r="NM694" s="24"/>
    </row>
    <row r="695" spans="1:377" ht="15" thickBot="1">
      <c r="A695" s="1" t="str">
        <f t="shared" si="14"/>
        <v>Feibe Ireine Syalome MaramisJuni-3</v>
      </c>
      <c r="B695" s="12" t="str">
        <f t="shared" si="15"/>
        <v>JuniSurvei Harga Konsumen (HK 2.1 Pasar)</v>
      </c>
      <c r="C695" s="33" t="s">
        <v>47</v>
      </c>
      <c r="D695" s="14" t="s">
        <v>207</v>
      </c>
      <c r="E695" s="34" t="s">
        <v>40</v>
      </c>
      <c r="F695" s="35"/>
      <c r="G695" s="36">
        <f t="shared" si="19"/>
        <v>86000</v>
      </c>
      <c r="H695" s="37">
        <v>86000</v>
      </c>
      <c r="I695" s="38" t="s">
        <v>23</v>
      </c>
      <c r="J695" s="39">
        <v>1</v>
      </c>
      <c r="K695" s="74" t="s">
        <v>159</v>
      </c>
      <c r="L695" s="32">
        <v>45810</v>
      </c>
      <c r="M695" s="32">
        <v>45838</v>
      </c>
      <c r="N695" s="16" t="e">
        <f t="shared" ca="1" si="20"/>
        <v>#NAME?</v>
      </c>
      <c r="O695" s="19"/>
      <c r="P695" s="19"/>
      <c r="Q695" s="20"/>
      <c r="R695" s="21" t="str">
        <f t="array" ref="R695">VLOOKUP(C695,DB!A:D,2,FALSE)</f>
        <v>Ranotana Weru</v>
      </c>
      <c r="S695" s="21" t="str">
        <f t="array" ref="S695">VLOOKUP(C695,DB!A:D,3,FALSE)</f>
        <v>feibemaramis0202@gmail.com</v>
      </c>
      <c r="T695" s="22" t="s">
        <v>19</v>
      </c>
      <c r="U695" s="1" t="str">
        <f t="shared" si="17"/>
        <v>Feibe Ireine Syalome MaramisJuni</v>
      </c>
      <c r="V695" s="23">
        <f t="shared" si="18"/>
        <v>45838</v>
      </c>
      <c r="X695" s="26">
        <f>VLOOKUP(CONCATENATE(C695,D695),'Honor 2025'!A:D,4,FALSE)</f>
        <v>2901000</v>
      </c>
      <c r="Y695" s="24"/>
      <c r="BE695" s="24"/>
      <c r="CK695" s="24"/>
      <c r="DQ695" s="24"/>
      <c r="EW695" s="24"/>
      <c r="GC695" s="24"/>
      <c r="HI695" s="24"/>
      <c r="IO695" s="24"/>
      <c r="JU695" s="24"/>
      <c r="LA695" s="24"/>
      <c r="MG695" s="24"/>
      <c r="NM695" s="24"/>
    </row>
    <row r="696" spans="1:377" ht="15" thickBot="1">
      <c r="A696" s="1" t="str">
        <f t="shared" si="14"/>
        <v>Susly Yuliana SeneweJuni-2</v>
      </c>
      <c r="B696" s="12" t="str">
        <f t="shared" si="15"/>
        <v>JuniSurvei Harga Konsumen (HK 2.1 Pasar)</v>
      </c>
      <c r="C696" s="40" t="s">
        <v>48</v>
      </c>
      <c r="D696" s="14" t="s">
        <v>207</v>
      </c>
      <c r="E696" s="29" t="s">
        <v>40</v>
      </c>
      <c r="F696" s="41"/>
      <c r="G696" s="42">
        <f t="shared" si="19"/>
        <v>172000</v>
      </c>
      <c r="H696" s="43">
        <v>86000</v>
      </c>
      <c r="I696" s="28" t="s">
        <v>23</v>
      </c>
      <c r="J696" s="44">
        <v>2</v>
      </c>
      <c r="K696" s="75" t="s">
        <v>159</v>
      </c>
      <c r="L696" s="32">
        <v>45810</v>
      </c>
      <c r="M696" s="32">
        <v>45838</v>
      </c>
      <c r="N696" s="16" t="e">
        <f t="shared" ca="1" si="20"/>
        <v>#NAME?</v>
      </c>
      <c r="O696" s="19"/>
      <c r="P696" s="19"/>
      <c r="Q696" s="20"/>
      <c r="R696" s="21" t="str">
        <f t="array" ref="R696">VLOOKUP(C696,DB!A:D,2,FALSE)</f>
        <v>Jalan Lumimuut 5 Mahakeret Timur lingk.3</v>
      </c>
      <c r="S696" s="21" t="str">
        <f t="array" ref="S696">VLOOKUP(C696,DB!A:D,3,FALSE)</f>
        <v>suslysenewe@gmail.com</v>
      </c>
      <c r="T696" s="22" t="s">
        <v>19</v>
      </c>
      <c r="U696" s="1" t="str">
        <f t="shared" si="17"/>
        <v>Susly Yuliana SeneweJuni</v>
      </c>
      <c r="V696" s="23">
        <f t="shared" si="18"/>
        <v>45838</v>
      </c>
      <c r="X696" s="26">
        <f>VLOOKUP(CONCATENATE(C696,D696),'Honor 2025'!A:D,4,FALSE)</f>
        <v>1363000</v>
      </c>
      <c r="Y696" s="24"/>
      <c r="BE696" s="24"/>
      <c r="CK696" s="24"/>
      <c r="DQ696" s="24"/>
      <c r="EW696" s="24"/>
      <c r="GC696" s="24"/>
      <c r="HI696" s="24"/>
      <c r="IO696" s="24"/>
      <c r="JU696" s="24"/>
      <c r="LA696" s="24"/>
      <c r="MG696" s="24"/>
      <c r="NM696" s="24"/>
    </row>
    <row r="697" spans="1:377" ht="15" thickBot="1">
      <c r="A697" s="1" t="str">
        <f t="shared" si="14"/>
        <v>Heny RumambiJuni-2</v>
      </c>
      <c r="B697" s="12" t="str">
        <f t="shared" si="15"/>
        <v>JuniSurvei Harga Konsumen (HK 2.1 Pasar)</v>
      </c>
      <c r="C697" s="33" t="s">
        <v>49</v>
      </c>
      <c r="D697" s="14" t="s">
        <v>207</v>
      </c>
      <c r="E697" s="34" t="s">
        <v>40</v>
      </c>
      <c r="F697" s="35"/>
      <c r="G697" s="36">
        <f t="shared" si="19"/>
        <v>86000</v>
      </c>
      <c r="H697" s="37">
        <v>86000</v>
      </c>
      <c r="I697" s="38" t="s">
        <v>23</v>
      </c>
      <c r="J697" s="39">
        <v>1</v>
      </c>
      <c r="K697" s="74" t="s">
        <v>159</v>
      </c>
      <c r="L697" s="32">
        <v>45810</v>
      </c>
      <c r="M697" s="32">
        <v>45838</v>
      </c>
      <c r="N697" s="16" t="e">
        <f t="shared" ca="1" si="20"/>
        <v>#NAME?</v>
      </c>
      <c r="O697" s="19"/>
      <c r="P697" s="19"/>
      <c r="Q697" s="20"/>
      <c r="R697" s="21" t="str">
        <f t="array" ref="R697">VLOOKUP(C697,DB!A:D,2,FALSE)</f>
        <v>Jl. Ringkeng BTN Puskopad blok C No. 49A</v>
      </c>
      <c r="S697" s="21" t="str">
        <f t="array" ref="S697">VLOOKUP(C697,DB!A:D,3,FALSE)</f>
        <v>henyrumambi@gmail.com</v>
      </c>
      <c r="T697" s="22" t="s">
        <v>19</v>
      </c>
      <c r="U697" s="1" t="str">
        <f t="shared" si="17"/>
        <v>Heny RumambiJuni</v>
      </c>
      <c r="V697" s="23">
        <f t="shared" si="18"/>
        <v>45838</v>
      </c>
      <c r="X697" s="26">
        <f>VLOOKUP(CONCATENATE(C697,D697),'Honor 2025'!A:D,4,FALSE)</f>
        <v>2214000</v>
      </c>
      <c r="Y697" s="24"/>
      <c r="BE697" s="24"/>
      <c r="CK697" s="24"/>
      <c r="DQ697" s="24"/>
      <c r="EW697" s="24"/>
      <c r="GC697" s="24"/>
      <c r="HI697" s="24"/>
      <c r="IO697" s="24"/>
      <c r="JU697" s="24"/>
      <c r="LA697" s="24"/>
      <c r="MG697" s="24"/>
      <c r="NM697" s="24"/>
    </row>
    <row r="698" spans="1:377" ht="15" thickBot="1">
      <c r="A698" s="1" t="str">
        <f t="shared" si="14"/>
        <v>JOVELIE E WOKASJuni-2</v>
      </c>
      <c r="B698" s="12" t="str">
        <f t="shared" si="15"/>
        <v>JuniSurvei Harga Konsumen (HK 2.1 Outlet)</v>
      </c>
      <c r="C698" s="33" t="s">
        <v>55</v>
      </c>
      <c r="D698" s="14" t="s">
        <v>207</v>
      </c>
      <c r="E698" s="34" t="s">
        <v>56</v>
      </c>
      <c r="F698" s="35"/>
      <c r="G698" s="36">
        <f t="shared" si="19"/>
        <v>210000</v>
      </c>
      <c r="H698" s="37">
        <v>21000</v>
      </c>
      <c r="I698" s="38" t="s">
        <v>23</v>
      </c>
      <c r="J698" s="39">
        <v>10</v>
      </c>
      <c r="K698" s="75" t="s">
        <v>159</v>
      </c>
      <c r="L698" s="32">
        <v>45810</v>
      </c>
      <c r="M698" s="32">
        <v>45838</v>
      </c>
      <c r="N698" s="16" t="e">
        <f t="shared" ca="1" si="20"/>
        <v>#NAME?</v>
      </c>
      <c r="O698" s="19"/>
      <c r="P698" s="19"/>
      <c r="Q698" s="20"/>
      <c r="R698" s="21" t="str">
        <f t="array" ref="R698">VLOOKUP(C698,DB!A:D,2,FALSE)</f>
        <v>Malalayang Satu Lingkungan 6</v>
      </c>
      <c r="S698" s="21" t="str">
        <f t="array" ref="S698">VLOOKUP(C698,DB!A:D,3,FALSE)</f>
        <v>vhellywokas07@gmail.com</v>
      </c>
      <c r="T698" s="22" t="s">
        <v>19</v>
      </c>
      <c r="U698" s="1" t="str">
        <f t="shared" si="17"/>
        <v>JOVELIE E WOKASJuni</v>
      </c>
      <c r="V698" s="23">
        <f t="shared" si="18"/>
        <v>45838</v>
      </c>
      <c r="X698" s="26">
        <f>VLOOKUP(CONCATENATE(C698,D698),'Honor 2025'!A:D,4,FALSE)</f>
        <v>3158000</v>
      </c>
      <c r="Y698" s="24"/>
      <c r="BE698" s="24"/>
      <c r="CK698" s="24"/>
      <c r="DQ698" s="24"/>
      <c r="EW698" s="24"/>
      <c r="GC698" s="24"/>
      <c r="HI698" s="24"/>
      <c r="IO698" s="24"/>
      <c r="JU698" s="24"/>
      <c r="LA698" s="24"/>
      <c r="MG698" s="24"/>
      <c r="NM698" s="24"/>
    </row>
    <row r="699" spans="1:377" ht="15" thickBot="1">
      <c r="A699" s="1" t="str">
        <f t="shared" si="14"/>
        <v>Adriana TandajuJuni-3</v>
      </c>
      <c r="B699" s="12" t="str">
        <f t="shared" si="15"/>
        <v>JuniSurvei Harga Konsumen (HK 2.2 Pasar)</v>
      </c>
      <c r="C699" s="40" t="s">
        <v>36</v>
      </c>
      <c r="D699" s="14" t="s">
        <v>207</v>
      </c>
      <c r="E699" s="29" t="s">
        <v>41</v>
      </c>
      <c r="F699" s="41"/>
      <c r="G699" s="42">
        <f t="shared" si="19"/>
        <v>92000</v>
      </c>
      <c r="H699" s="43">
        <v>92000</v>
      </c>
      <c r="I699" s="28" t="s">
        <v>23</v>
      </c>
      <c r="J699" s="44">
        <v>1</v>
      </c>
      <c r="K699" s="74" t="s">
        <v>159</v>
      </c>
      <c r="L699" s="32">
        <v>45810</v>
      </c>
      <c r="M699" s="32">
        <v>45838</v>
      </c>
      <c r="N699" s="16" t="e">
        <f t="shared" ca="1" si="20"/>
        <v>#NAME?</v>
      </c>
      <c r="O699" s="19"/>
      <c r="P699" s="19"/>
      <c r="Q699" s="20"/>
      <c r="R699" s="21" t="str">
        <f t="array" ref="R699">VLOOKUP(C699,DB!A:D,2,FALSE)</f>
        <v>JL.PRAMUKA NO.29</v>
      </c>
      <c r="S699" s="21" t="str">
        <f t="array" ref="S699">VLOOKUP(C699,DB!A:D,3,FALSE)</f>
        <v>annetandayu553@gmail.com</v>
      </c>
      <c r="T699" s="22" t="s">
        <v>19</v>
      </c>
      <c r="U699" s="1" t="str">
        <f t="shared" si="17"/>
        <v>Adriana TandajuJuni</v>
      </c>
      <c r="V699" s="23">
        <f t="shared" si="18"/>
        <v>45838</v>
      </c>
      <c r="X699" s="26">
        <f>VLOOKUP(CONCATENATE(C699,D699),'Honor 2025'!A:D,4,FALSE)</f>
        <v>3284000</v>
      </c>
      <c r="Y699" s="24"/>
      <c r="BE699" s="24"/>
      <c r="CK699" s="24"/>
      <c r="DQ699" s="24"/>
      <c r="EW699" s="24"/>
      <c r="GC699" s="24"/>
      <c r="HI699" s="24"/>
      <c r="IO699" s="24"/>
      <c r="JU699" s="24"/>
      <c r="LA699" s="24"/>
      <c r="MG699" s="24"/>
      <c r="NM699" s="24"/>
    </row>
    <row r="700" spans="1:377" ht="15" thickBot="1">
      <c r="A700" s="1" t="str">
        <f t="shared" si="14"/>
        <v>Roy MakalewJuni-2</v>
      </c>
      <c r="B700" s="12" t="str">
        <f t="shared" si="15"/>
        <v>JuniSurvei Harga Konsumen (HK 2.2 Pasar)</v>
      </c>
      <c r="C700" s="33" t="s">
        <v>44</v>
      </c>
      <c r="D700" s="14" t="s">
        <v>207</v>
      </c>
      <c r="E700" s="34" t="s">
        <v>41</v>
      </c>
      <c r="F700" s="35"/>
      <c r="G700" s="36">
        <f t="shared" si="19"/>
        <v>92000</v>
      </c>
      <c r="H700" s="37">
        <v>92000</v>
      </c>
      <c r="I700" s="38" t="s">
        <v>23</v>
      </c>
      <c r="J700" s="39">
        <v>1</v>
      </c>
      <c r="K700" s="75" t="s">
        <v>159</v>
      </c>
      <c r="L700" s="32">
        <v>45810</v>
      </c>
      <c r="M700" s="32">
        <v>45838</v>
      </c>
      <c r="N700" s="16" t="e">
        <f t="shared" ca="1" si="20"/>
        <v>#NAME?</v>
      </c>
      <c r="O700" s="19"/>
      <c r="P700" s="19"/>
      <c r="Q700" s="20"/>
      <c r="R700" s="21" t="str">
        <f t="array" ref="R700">VLOOKUP(C700,DB!A:D,2,FALSE)</f>
        <v>Jalan Kleak 77, no 58</v>
      </c>
      <c r="S700" s="21" t="str">
        <f t="array" ref="S700">VLOOKUP(C700,DB!A:D,3,FALSE)</f>
        <v>roymakalew2511@gmail.com</v>
      </c>
      <c r="T700" s="22" t="s">
        <v>19</v>
      </c>
      <c r="U700" s="1" t="str">
        <f t="shared" si="17"/>
        <v>Roy MakalewJuni</v>
      </c>
      <c r="V700" s="23">
        <f t="shared" si="18"/>
        <v>45838</v>
      </c>
      <c r="X700" s="26">
        <f>VLOOKUP(CONCATENATE(C700,D700),'Honor 2025'!A:D,4,FALSE)</f>
        <v>3495000</v>
      </c>
      <c r="Y700" s="24"/>
      <c r="BE700" s="24"/>
      <c r="CK700" s="24"/>
      <c r="DQ700" s="24"/>
      <c r="EW700" s="24"/>
      <c r="GC700" s="24"/>
      <c r="HI700" s="24"/>
      <c r="IO700" s="24"/>
      <c r="JU700" s="24"/>
      <c r="LA700" s="24"/>
      <c r="MG700" s="24"/>
      <c r="NM700" s="24"/>
    </row>
    <row r="701" spans="1:377" ht="15" thickBot="1">
      <c r="A701" s="1" t="str">
        <f t="shared" si="14"/>
        <v>Feibe Ireine Syalome MaramisJuni-4</v>
      </c>
      <c r="B701" s="12" t="str">
        <f t="shared" si="15"/>
        <v>JuniSurvei Harga Konsumen (HK 2.2 Pasar)</v>
      </c>
      <c r="C701" s="40" t="s">
        <v>47</v>
      </c>
      <c r="D701" s="14" t="s">
        <v>207</v>
      </c>
      <c r="E701" s="29" t="s">
        <v>41</v>
      </c>
      <c r="F701" s="41"/>
      <c r="G701" s="42">
        <f t="shared" si="19"/>
        <v>92000</v>
      </c>
      <c r="H701" s="43">
        <v>92000</v>
      </c>
      <c r="I701" s="28" t="s">
        <v>23</v>
      </c>
      <c r="J701" s="44">
        <v>1</v>
      </c>
      <c r="K701" s="74" t="s">
        <v>159</v>
      </c>
      <c r="L701" s="32">
        <v>45810</v>
      </c>
      <c r="M701" s="32">
        <v>45838</v>
      </c>
      <c r="N701" s="16" t="e">
        <f t="shared" ca="1" si="20"/>
        <v>#NAME?</v>
      </c>
      <c r="O701" s="19"/>
      <c r="P701" s="19"/>
      <c r="Q701" s="20"/>
      <c r="R701" s="21" t="str">
        <f t="array" ref="R701">VLOOKUP(C701,DB!A:D,2,FALSE)</f>
        <v>Ranotana Weru</v>
      </c>
      <c r="S701" s="21" t="str">
        <f t="array" ref="S701">VLOOKUP(C701,DB!A:D,3,FALSE)</f>
        <v>feibemaramis0202@gmail.com</v>
      </c>
      <c r="T701" s="22" t="s">
        <v>19</v>
      </c>
      <c r="U701" s="1" t="str">
        <f t="shared" si="17"/>
        <v>Feibe Ireine Syalome MaramisJuni</v>
      </c>
      <c r="V701" s="23">
        <f t="shared" si="18"/>
        <v>45838</v>
      </c>
      <c r="X701" s="26">
        <f>VLOOKUP(CONCATENATE(C701,D701),'Honor 2025'!A:D,4,FALSE)</f>
        <v>2901000</v>
      </c>
      <c r="Y701" s="24"/>
      <c r="BE701" s="24"/>
      <c r="CK701" s="24"/>
      <c r="DQ701" s="24"/>
      <c r="EW701" s="24"/>
      <c r="GC701" s="24"/>
      <c r="HI701" s="24"/>
      <c r="IO701" s="24"/>
      <c r="JU701" s="24"/>
      <c r="LA701" s="24"/>
      <c r="MG701" s="24"/>
      <c r="NM701" s="24"/>
    </row>
    <row r="702" spans="1:377" ht="15" thickBot="1">
      <c r="A702" s="1" t="str">
        <f t="shared" si="14"/>
        <v>Susly Yuliana SeneweJuni-3</v>
      </c>
      <c r="B702" s="12" t="str">
        <f t="shared" si="15"/>
        <v>JuniSurvei Harga Konsumen (HK 2.2 Pasar)</v>
      </c>
      <c r="C702" s="33" t="s">
        <v>48</v>
      </c>
      <c r="D702" s="14" t="s">
        <v>207</v>
      </c>
      <c r="E702" s="34" t="s">
        <v>41</v>
      </c>
      <c r="F702" s="35"/>
      <c r="G702" s="36">
        <f t="shared" si="19"/>
        <v>184000</v>
      </c>
      <c r="H702" s="37">
        <v>92000</v>
      </c>
      <c r="I702" s="38" t="s">
        <v>23</v>
      </c>
      <c r="J702" s="39">
        <v>2</v>
      </c>
      <c r="K702" s="75" t="s">
        <v>159</v>
      </c>
      <c r="L702" s="32">
        <v>45810</v>
      </c>
      <c r="M702" s="32">
        <v>45838</v>
      </c>
      <c r="N702" s="16" t="e">
        <f t="shared" ca="1" si="20"/>
        <v>#NAME?</v>
      </c>
      <c r="O702" s="19"/>
      <c r="P702" s="19"/>
      <c r="Q702" s="20"/>
      <c r="R702" s="21" t="str">
        <f t="array" ref="R702">VLOOKUP(C702,DB!A:D,2,FALSE)</f>
        <v>Jalan Lumimuut 5 Mahakeret Timur lingk.3</v>
      </c>
      <c r="S702" s="21" t="str">
        <f t="array" ref="S702">VLOOKUP(C702,DB!A:D,3,FALSE)</f>
        <v>suslysenewe@gmail.com</v>
      </c>
      <c r="T702" s="22" t="s">
        <v>19</v>
      </c>
      <c r="U702" s="1" t="str">
        <f t="shared" si="17"/>
        <v>Susly Yuliana SeneweJuni</v>
      </c>
      <c r="V702" s="23">
        <f t="shared" si="18"/>
        <v>45838</v>
      </c>
      <c r="X702" s="26">
        <f>VLOOKUP(CONCATENATE(C702,D702),'Honor 2025'!A:D,4,FALSE)</f>
        <v>1363000</v>
      </c>
      <c r="Y702" s="24"/>
      <c r="BE702" s="24"/>
      <c r="CK702" s="24"/>
      <c r="DQ702" s="24"/>
      <c r="EW702" s="24"/>
      <c r="GC702" s="24"/>
      <c r="HI702" s="24"/>
      <c r="IO702" s="24"/>
      <c r="JU702" s="24"/>
      <c r="LA702" s="24"/>
      <c r="MG702" s="24"/>
      <c r="NM702" s="24"/>
    </row>
    <row r="703" spans="1:377" ht="15" thickBot="1">
      <c r="A703" s="1" t="str">
        <f t="shared" si="14"/>
        <v>Heny RumambiJuni-3</v>
      </c>
      <c r="B703" s="12" t="str">
        <f t="shared" si="15"/>
        <v>JuniSurvei Harga Konsumen (HK 2.2 Pasar)</v>
      </c>
      <c r="C703" s="40" t="s">
        <v>49</v>
      </c>
      <c r="D703" s="14" t="s">
        <v>207</v>
      </c>
      <c r="E703" s="29" t="s">
        <v>41</v>
      </c>
      <c r="F703" s="41"/>
      <c r="G703" s="42">
        <f t="shared" si="19"/>
        <v>92000</v>
      </c>
      <c r="H703" s="43">
        <v>92000</v>
      </c>
      <c r="I703" s="28" t="s">
        <v>23</v>
      </c>
      <c r="J703" s="44">
        <v>1</v>
      </c>
      <c r="K703" s="74" t="s">
        <v>159</v>
      </c>
      <c r="L703" s="32">
        <v>45810</v>
      </c>
      <c r="M703" s="32">
        <v>45838</v>
      </c>
      <c r="N703" s="16" t="e">
        <f t="shared" ca="1" si="20"/>
        <v>#NAME?</v>
      </c>
      <c r="O703" s="19"/>
      <c r="P703" s="19"/>
      <c r="Q703" s="20"/>
      <c r="R703" s="21" t="str">
        <f t="array" ref="R703">VLOOKUP(C703,DB!A:D,2,FALSE)</f>
        <v>Jl. Ringkeng BTN Puskopad blok C No. 49A</v>
      </c>
      <c r="S703" s="21" t="str">
        <f t="array" ref="S703">VLOOKUP(C703,DB!A:D,3,FALSE)</f>
        <v>henyrumambi@gmail.com</v>
      </c>
      <c r="T703" s="22" t="s">
        <v>19</v>
      </c>
      <c r="U703" s="1" t="str">
        <f t="shared" si="17"/>
        <v>Heny RumambiJuni</v>
      </c>
      <c r="V703" s="23">
        <f t="shared" si="18"/>
        <v>45838</v>
      </c>
      <c r="X703" s="26">
        <f>VLOOKUP(CONCATENATE(C703,D703),'Honor 2025'!A:D,4,FALSE)</f>
        <v>2214000</v>
      </c>
      <c r="Y703" s="24"/>
      <c r="BE703" s="24"/>
      <c r="CK703" s="24"/>
      <c r="DQ703" s="24"/>
      <c r="EW703" s="24"/>
      <c r="GC703" s="24"/>
      <c r="HI703" s="24"/>
      <c r="IO703" s="24"/>
      <c r="JU703" s="24"/>
      <c r="LA703" s="24"/>
      <c r="MG703" s="24"/>
      <c r="NM703" s="24"/>
    </row>
    <row r="704" spans="1:377" ht="15" thickBot="1">
      <c r="A704" s="1" t="str">
        <f t="shared" si="14"/>
        <v>Sri MulyawatiJuni-2</v>
      </c>
      <c r="B704" s="12" t="str">
        <f t="shared" si="15"/>
        <v>JuniSurvei Harga Konsumen (HK 2.2 Outlet)</v>
      </c>
      <c r="C704" s="40" t="s">
        <v>51</v>
      </c>
      <c r="D704" s="14" t="s">
        <v>207</v>
      </c>
      <c r="E704" s="29" t="s">
        <v>54</v>
      </c>
      <c r="F704" s="41"/>
      <c r="G704" s="42">
        <f t="shared" si="19"/>
        <v>240000</v>
      </c>
      <c r="H704" s="43">
        <v>24000</v>
      </c>
      <c r="I704" s="28" t="s">
        <v>23</v>
      </c>
      <c r="J704" s="44">
        <v>10</v>
      </c>
      <c r="K704" s="75" t="s">
        <v>159</v>
      </c>
      <c r="L704" s="32">
        <v>45810</v>
      </c>
      <c r="M704" s="32">
        <v>45838</v>
      </c>
      <c r="N704" s="16" t="e">
        <f t="shared" ca="1" si="20"/>
        <v>#NAME?</v>
      </c>
      <c r="O704" s="19"/>
      <c r="P704" s="19"/>
      <c r="Q704" s="20"/>
      <c r="R704" s="21" t="str">
        <f t="array" ref="R704">VLOOKUP(C704,DB!A:D,2,FALSE)</f>
        <v>Jl Wiratama no 4 lingkungan 7</v>
      </c>
      <c r="S704" s="21" t="str">
        <f t="array" ref="S704">VLOOKUP(C704,DB!A:D,3,FALSE)</f>
        <v>mulyawatisrie75@gmail.com</v>
      </c>
      <c r="T704" s="22" t="s">
        <v>19</v>
      </c>
      <c r="U704" s="1" t="str">
        <f t="shared" si="17"/>
        <v>Sri MulyawatiJuni</v>
      </c>
      <c r="V704" s="23">
        <f t="shared" si="18"/>
        <v>45838</v>
      </c>
      <c r="X704" s="26">
        <f>VLOOKUP(CONCATENATE(C704,D704),'Honor 2025'!A:D,4,FALSE)</f>
        <v>1748000</v>
      </c>
      <c r="Y704" s="24"/>
      <c r="BE704" s="24"/>
      <c r="CK704" s="24"/>
      <c r="DQ704" s="24"/>
      <c r="EW704" s="24"/>
      <c r="GC704" s="24"/>
      <c r="HI704" s="24"/>
      <c r="IO704" s="24"/>
      <c r="JU704" s="24"/>
      <c r="LA704" s="24"/>
      <c r="MG704" s="24"/>
      <c r="NM704" s="24"/>
    </row>
    <row r="705" spans="1:377" ht="15" thickBot="1">
      <c r="A705" s="1" t="str">
        <f t="shared" si="14"/>
        <v>Roy MakalewJuni-3</v>
      </c>
      <c r="B705" s="12" t="str">
        <f t="shared" si="15"/>
        <v>JuniSurvei Harga Konsumen (HK 3 Pasar)</v>
      </c>
      <c r="C705" s="33" t="s">
        <v>44</v>
      </c>
      <c r="D705" s="14" t="s">
        <v>207</v>
      </c>
      <c r="E705" s="34" t="s">
        <v>45</v>
      </c>
      <c r="F705" s="35"/>
      <c r="G705" s="36">
        <f t="shared" si="19"/>
        <v>49000</v>
      </c>
      <c r="H705" s="37">
        <v>49000</v>
      </c>
      <c r="I705" s="38" t="s">
        <v>23</v>
      </c>
      <c r="J705" s="39">
        <v>1</v>
      </c>
      <c r="K705" s="74" t="s">
        <v>159</v>
      </c>
      <c r="L705" s="32">
        <v>45810</v>
      </c>
      <c r="M705" s="32">
        <v>45838</v>
      </c>
      <c r="N705" s="16" t="e">
        <f t="shared" ca="1" si="20"/>
        <v>#NAME?</v>
      </c>
      <c r="O705" s="19"/>
      <c r="P705" s="19"/>
      <c r="Q705" s="20"/>
      <c r="R705" s="21" t="str">
        <f t="array" ref="R705">VLOOKUP(C705,DB!A:D,2,FALSE)</f>
        <v>Jalan Kleak 77, no 58</v>
      </c>
      <c r="S705" s="21" t="str">
        <f t="array" ref="S705">VLOOKUP(C705,DB!A:D,3,FALSE)</f>
        <v>roymakalew2511@gmail.com</v>
      </c>
      <c r="T705" s="22" t="s">
        <v>19</v>
      </c>
      <c r="U705" s="1" t="str">
        <f t="shared" si="17"/>
        <v>Roy MakalewJuni</v>
      </c>
      <c r="V705" s="23">
        <f t="shared" si="18"/>
        <v>45838</v>
      </c>
      <c r="X705" s="26">
        <f>VLOOKUP(CONCATENATE(C705,D705),'Honor 2025'!A:D,4,FALSE)</f>
        <v>3495000</v>
      </c>
      <c r="Y705" s="24"/>
      <c r="BE705" s="24"/>
      <c r="CK705" s="24"/>
      <c r="DQ705" s="24"/>
      <c r="EW705" s="24"/>
      <c r="GC705" s="24"/>
      <c r="HI705" s="24"/>
      <c r="IO705" s="24"/>
      <c r="JU705" s="24"/>
      <c r="LA705" s="24"/>
      <c r="MG705" s="24"/>
      <c r="NM705" s="24"/>
    </row>
    <row r="706" spans="1:377" ht="15" thickBot="1">
      <c r="A706" s="1" t="str">
        <f t="shared" si="14"/>
        <v>Feibe Ireine Syalome MaramisJuni-5</v>
      </c>
      <c r="B706" s="12" t="str">
        <f t="shared" si="15"/>
        <v>JuniSurvei Harga Konsumen (HK 3 Pasar)</v>
      </c>
      <c r="C706" s="40" t="s">
        <v>47</v>
      </c>
      <c r="D706" s="14" t="s">
        <v>207</v>
      </c>
      <c r="E706" s="29" t="s">
        <v>45</v>
      </c>
      <c r="F706" s="41"/>
      <c r="G706" s="42">
        <f t="shared" si="19"/>
        <v>49000</v>
      </c>
      <c r="H706" s="43">
        <v>49000</v>
      </c>
      <c r="I706" s="28" t="s">
        <v>23</v>
      </c>
      <c r="J706" s="44">
        <v>1</v>
      </c>
      <c r="K706" s="75" t="s">
        <v>159</v>
      </c>
      <c r="L706" s="32">
        <v>45810</v>
      </c>
      <c r="M706" s="32">
        <v>45838</v>
      </c>
      <c r="N706" s="16" t="e">
        <f t="shared" ca="1" si="20"/>
        <v>#NAME?</v>
      </c>
      <c r="O706" s="19"/>
      <c r="P706" s="19"/>
      <c r="Q706" s="20"/>
      <c r="R706" s="21" t="str">
        <f t="array" ref="R706">VLOOKUP(C706,DB!A:D,2,FALSE)</f>
        <v>Ranotana Weru</v>
      </c>
      <c r="S706" s="21" t="str">
        <f t="array" ref="S706">VLOOKUP(C706,DB!A:D,3,FALSE)</f>
        <v>feibemaramis0202@gmail.com</v>
      </c>
      <c r="T706" s="22" t="s">
        <v>19</v>
      </c>
      <c r="U706" s="1" t="str">
        <f t="shared" si="17"/>
        <v>Feibe Ireine Syalome MaramisJuni</v>
      </c>
      <c r="V706" s="23">
        <f t="shared" si="18"/>
        <v>45838</v>
      </c>
      <c r="X706" s="26">
        <f>VLOOKUP(CONCATENATE(C706,D706),'Honor 2025'!A:D,4,FALSE)</f>
        <v>2901000</v>
      </c>
      <c r="Y706" s="24"/>
      <c r="BE706" s="24"/>
      <c r="CK706" s="24"/>
      <c r="DQ706" s="24"/>
      <c r="EW706" s="24"/>
      <c r="GC706" s="24"/>
      <c r="HI706" s="24"/>
      <c r="IO706" s="24"/>
      <c r="JU706" s="24"/>
      <c r="LA706" s="24"/>
      <c r="MG706" s="24"/>
      <c r="NM706" s="24"/>
    </row>
    <row r="707" spans="1:377" ht="15" thickBot="1">
      <c r="A707" s="1" t="str">
        <f t="shared" si="14"/>
        <v>Susly Yuliana SeneweJuni-4</v>
      </c>
      <c r="B707" s="12" t="str">
        <f t="shared" si="15"/>
        <v>JuniSurvei Harga Konsumen (HK 3 Pasar)</v>
      </c>
      <c r="C707" s="33" t="s">
        <v>48</v>
      </c>
      <c r="D707" s="14" t="s">
        <v>207</v>
      </c>
      <c r="E707" s="34" t="s">
        <v>45</v>
      </c>
      <c r="F707" s="35"/>
      <c r="G707" s="36">
        <f t="shared" si="19"/>
        <v>49000</v>
      </c>
      <c r="H707" s="37">
        <v>49000</v>
      </c>
      <c r="I707" s="38" t="s">
        <v>23</v>
      </c>
      <c r="J707" s="39">
        <v>1</v>
      </c>
      <c r="K707" s="74" t="s">
        <v>159</v>
      </c>
      <c r="L707" s="32">
        <v>45810</v>
      </c>
      <c r="M707" s="32">
        <v>45838</v>
      </c>
      <c r="N707" s="16" t="e">
        <f t="shared" ca="1" si="20"/>
        <v>#NAME?</v>
      </c>
      <c r="O707" s="19"/>
      <c r="P707" s="19"/>
      <c r="Q707" s="20"/>
      <c r="R707" s="21" t="str">
        <f t="array" ref="R707">VLOOKUP(C707,DB!A:D,2,FALSE)</f>
        <v>Jalan Lumimuut 5 Mahakeret Timur lingk.3</v>
      </c>
      <c r="S707" s="21" t="str">
        <f t="array" ref="S707">VLOOKUP(C707,DB!A:D,3,FALSE)</f>
        <v>suslysenewe@gmail.com</v>
      </c>
      <c r="T707" s="22" t="s">
        <v>19</v>
      </c>
      <c r="U707" s="1" t="str">
        <f t="shared" si="17"/>
        <v>Susly Yuliana SeneweJuni</v>
      </c>
      <c r="V707" s="23">
        <f t="shared" si="18"/>
        <v>45838</v>
      </c>
      <c r="X707" s="26">
        <f>VLOOKUP(CONCATENATE(C707,D707),'Honor 2025'!A:D,4,FALSE)</f>
        <v>1363000</v>
      </c>
      <c r="Y707" s="24"/>
      <c r="BE707" s="24"/>
      <c r="CK707" s="24"/>
      <c r="DQ707" s="24"/>
      <c r="EW707" s="24"/>
      <c r="GC707" s="24"/>
      <c r="HI707" s="24"/>
      <c r="IO707" s="24"/>
      <c r="JU707" s="24"/>
      <c r="LA707" s="24"/>
      <c r="MG707" s="24"/>
      <c r="NM707" s="24"/>
    </row>
    <row r="708" spans="1:377" ht="15" thickBot="1">
      <c r="A708" s="1" t="str">
        <f t="shared" si="14"/>
        <v>Roy MakalewJuni-4</v>
      </c>
      <c r="B708" s="12" t="str">
        <f t="shared" si="15"/>
        <v>JuniSurvei Harga Konsumen (HK 3 Outlet)</v>
      </c>
      <c r="C708" s="40" t="s">
        <v>44</v>
      </c>
      <c r="D708" s="14" t="s">
        <v>207</v>
      </c>
      <c r="E708" s="29" t="s">
        <v>46</v>
      </c>
      <c r="F708" s="41"/>
      <c r="G708" s="42">
        <f t="shared" si="19"/>
        <v>200000</v>
      </c>
      <c r="H708" s="43">
        <v>20000</v>
      </c>
      <c r="I708" s="28" t="s">
        <v>23</v>
      </c>
      <c r="J708" s="44">
        <v>10</v>
      </c>
      <c r="K708" s="75" t="s">
        <v>159</v>
      </c>
      <c r="L708" s="32">
        <v>45810</v>
      </c>
      <c r="M708" s="32">
        <v>45838</v>
      </c>
      <c r="N708" s="16" t="e">
        <f t="shared" ca="1" si="20"/>
        <v>#NAME?</v>
      </c>
      <c r="O708" s="19"/>
      <c r="P708" s="19"/>
      <c r="Q708" s="20"/>
      <c r="R708" s="21" t="str">
        <f t="array" ref="R708">VLOOKUP(C708,DB!A:D,2,FALSE)</f>
        <v>Jalan Kleak 77, no 58</v>
      </c>
      <c r="S708" s="21" t="str">
        <f t="array" ref="S708">VLOOKUP(C708,DB!A:D,3,FALSE)</f>
        <v>roymakalew2511@gmail.com</v>
      </c>
      <c r="T708" s="22" t="s">
        <v>19</v>
      </c>
      <c r="U708" s="1" t="str">
        <f t="shared" si="17"/>
        <v>Roy MakalewJuni</v>
      </c>
      <c r="V708" s="23">
        <f t="shared" si="18"/>
        <v>45838</v>
      </c>
      <c r="X708" s="26">
        <f>VLOOKUP(CONCATENATE(C708,D708),'Honor 2025'!A:D,4,FALSE)</f>
        <v>3495000</v>
      </c>
      <c r="Y708" s="24"/>
      <c r="BE708" s="24"/>
      <c r="CK708" s="24"/>
      <c r="DQ708" s="24"/>
      <c r="EW708" s="24"/>
      <c r="GC708" s="24"/>
      <c r="HI708" s="24"/>
      <c r="IO708" s="24"/>
      <c r="JU708" s="24"/>
      <c r="LA708" s="24"/>
      <c r="MG708" s="24"/>
      <c r="NM708" s="24"/>
    </row>
    <row r="709" spans="1:377" ht="15" thickBot="1">
      <c r="A709" s="1" t="str">
        <f t="shared" si="14"/>
        <v>Heny RumambiJuni-4</v>
      </c>
      <c r="B709" s="12" t="str">
        <f t="shared" si="15"/>
        <v>JuniSurvei Harga Konsumen (HK 3 Outlet)</v>
      </c>
      <c r="C709" s="33" t="s">
        <v>49</v>
      </c>
      <c r="D709" s="14" t="s">
        <v>207</v>
      </c>
      <c r="E709" s="34" t="s">
        <v>46</v>
      </c>
      <c r="F709" s="35"/>
      <c r="G709" s="36">
        <f t="shared" si="19"/>
        <v>200000</v>
      </c>
      <c r="H709" s="37">
        <v>20000</v>
      </c>
      <c r="I709" s="38" t="s">
        <v>23</v>
      </c>
      <c r="J709" s="39">
        <v>10</v>
      </c>
      <c r="K709" s="74" t="s">
        <v>159</v>
      </c>
      <c r="L709" s="32">
        <v>45810</v>
      </c>
      <c r="M709" s="32">
        <v>45838</v>
      </c>
      <c r="N709" s="16" t="e">
        <f t="shared" ca="1" si="20"/>
        <v>#NAME?</v>
      </c>
      <c r="O709" s="19"/>
      <c r="P709" s="19"/>
      <c r="Q709" s="20"/>
      <c r="R709" s="21" t="str">
        <f t="array" ref="R709">VLOOKUP(C709,DB!A:D,2,FALSE)</f>
        <v>Jl. Ringkeng BTN Puskopad blok C No. 49A</v>
      </c>
      <c r="S709" s="21" t="str">
        <f t="array" ref="S709">VLOOKUP(C709,DB!A:D,3,FALSE)</f>
        <v>henyrumambi@gmail.com</v>
      </c>
      <c r="T709" s="22" t="s">
        <v>19</v>
      </c>
      <c r="U709" s="1" t="str">
        <f t="shared" si="17"/>
        <v>Heny RumambiJuni</v>
      </c>
      <c r="V709" s="23">
        <f t="shared" si="18"/>
        <v>45838</v>
      </c>
      <c r="X709" s="26">
        <f>VLOOKUP(CONCATENATE(C709,D709),'Honor 2025'!A:D,4,FALSE)</f>
        <v>2214000</v>
      </c>
      <c r="Y709" s="24"/>
      <c r="BE709" s="24"/>
      <c r="CK709" s="24"/>
      <c r="DQ709" s="24"/>
      <c r="EW709" s="24"/>
      <c r="GC709" s="24"/>
      <c r="HI709" s="24"/>
      <c r="IO709" s="24"/>
      <c r="JU709" s="24"/>
      <c r="LA709" s="24"/>
      <c r="MG709" s="24"/>
      <c r="NM709" s="24"/>
    </row>
    <row r="710" spans="1:377" ht="15" thickBot="1">
      <c r="A710" s="1" t="str">
        <f t="shared" si="14"/>
        <v>Sri MulyawatiJuni-3</v>
      </c>
      <c r="B710" s="12" t="str">
        <f t="shared" si="15"/>
        <v>JuniSurvei Harga Konsumen (HK 3 Outlet)</v>
      </c>
      <c r="C710" s="33" t="s">
        <v>51</v>
      </c>
      <c r="D710" s="14" t="s">
        <v>207</v>
      </c>
      <c r="E710" s="34" t="s">
        <v>46</v>
      </c>
      <c r="F710" s="35"/>
      <c r="G710" s="36">
        <f t="shared" si="19"/>
        <v>140000</v>
      </c>
      <c r="H710" s="37">
        <v>20000</v>
      </c>
      <c r="I710" s="38" t="s">
        <v>23</v>
      </c>
      <c r="J710" s="39">
        <v>7</v>
      </c>
      <c r="K710" s="75" t="s">
        <v>159</v>
      </c>
      <c r="L710" s="32">
        <v>45810</v>
      </c>
      <c r="M710" s="32">
        <v>45838</v>
      </c>
      <c r="N710" s="16" t="e">
        <f t="shared" ca="1" si="20"/>
        <v>#NAME?</v>
      </c>
      <c r="O710" s="19"/>
      <c r="P710" s="19"/>
      <c r="Q710" s="20"/>
      <c r="R710" s="21" t="str">
        <f t="array" ref="R710">VLOOKUP(C710,DB!A:D,2,FALSE)</f>
        <v>Jl Wiratama no 4 lingkungan 7</v>
      </c>
      <c r="S710" s="21" t="str">
        <f t="array" ref="S710">VLOOKUP(C710,DB!A:D,3,FALSE)</f>
        <v>mulyawatisrie75@gmail.com</v>
      </c>
      <c r="T710" s="22" t="s">
        <v>19</v>
      </c>
      <c r="U710" s="1" t="str">
        <f t="shared" si="17"/>
        <v>Sri MulyawatiJuni</v>
      </c>
      <c r="V710" s="23">
        <f t="shared" si="18"/>
        <v>45838</v>
      </c>
      <c r="X710" s="26">
        <f>VLOOKUP(CONCATENATE(C710,D710),'Honor 2025'!A:D,4,FALSE)</f>
        <v>1748000</v>
      </c>
      <c r="Y710" s="24"/>
      <c r="BE710" s="24"/>
      <c r="CK710" s="24"/>
      <c r="DQ710" s="24"/>
      <c r="EW710" s="24"/>
      <c r="GC710" s="24"/>
      <c r="HI710" s="24"/>
      <c r="IO710" s="24"/>
      <c r="JU710" s="24"/>
      <c r="LA710" s="24"/>
      <c r="MG710" s="24"/>
      <c r="NM710" s="24"/>
    </row>
    <row r="711" spans="1:377" ht="15" thickBot="1">
      <c r="A711" s="1" t="str">
        <f t="shared" si="14"/>
        <v>JOVELIE E WOKASJuni-3</v>
      </c>
      <c r="B711" s="12" t="str">
        <f t="shared" si="15"/>
        <v>JuniSurvei Harga Konsumen (HK 3 Outlet)</v>
      </c>
      <c r="C711" s="40" t="s">
        <v>55</v>
      </c>
      <c r="D711" s="14" t="s">
        <v>207</v>
      </c>
      <c r="E711" s="29" t="s">
        <v>46</v>
      </c>
      <c r="F711" s="41"/>
      <c r="G711" s="42">
        <f t="shared" si="19"/>
        <v>800000</v>
      </c>
      <c r="H711" s="43">
        <v>20000</v>
      </c>
      <c r="I711" s="28" t="s">
        <v>23</v>
      </c>
      <c r="J711" s="44">
        <v>40</v>
      </c>
      <c r="K711" s="74" t="s">
        <v>159</v>
      </c>
      <c r="L711" s="32">
        <v>45810</v>
      </c>
      <c r="M711" s="32">
        <v>45838</v>
      </c>
      <c r="N711" s="16" t="e">
        <f t="shared" ca="1" si="20"/>
        <v>#NAME?</v>
      </c>
      <c r="O711" s="19"/>
      <c r="P711" s="19"/>
      <c r="Q711" s="20"/>
      <c r="R711" s="21" t="str">
        <f t="array" ref="R711">VLOOKUP(C711,DB!A:D,2,FALSE)</f>
        <v>Malalayang Satu Lingkungan 6</v>
      </c>
      <c r="S711" s="21" t="str">
        <f t="array" ref="S711">VLOOKUP(C711,DB!A:D,3,FALSE)</f>
        <v>vhellywokas07@gmail.com</v>
      </c>
      <c r="T711" s="22" t="s">
        <v>19</v>
      </c>
      <c r="U711" s="1" t="str">
        <f t="shared" si="17"/>
        <v>JOVELIE E WOKASJuni</v>
      </c>
      <c r="V711" s="23">
        <f t="shared" si="18"/>
        <v>45838</v>
      </c>
      <c r="X711" s="26">
        <f>VLOOKUP(CONCATENATE(C711,D711),'Honor 2025'!A:D,4,FALSE)</f>
        <v>3158000</v>
      </c>
      <c r="Y711" s="24"/>
      <c r="BE711" s="24"/>
      <c r="CK711" s="24"/>
      <c r="DQ711" s="24"/>
      <c r="EW711" s="24"/>
      <c r="GC711" s="24"/>
      <c r="HI711" s="24"/>
      <c r="IO711" s="24"/>
      <c r="JU711" s="24"/>
      <c r="LA711" s="24"/>
      <c r="MG711" s="24"/>
      <c r="NM711" s="24"/>
    </row>
    <row r="712" spans="1:377" ht="15" thickBot="1">
      <c r="A712" s="1" t="str">
        <f t="shared" si="14"/>
        <v>Adriana TandajuJuni-4</v>
      </c>
      <c r="B712" s="12" t="str">
        <f t="shared" si="15"/>
        <v>JuniSurvei Harga Konsumen (HK 4, 5, 6)</v>
      </c>
      <c r="C712" s="30" t="s">
        <v>36</v>
      </c>
      <c r="D712" s="14" t="s">
        <v>207</v>
      </c>
      <c r="E712" s="34" t="s">
        <v>42</v>
      </c>
      <c r="F712" s="35"/>
      <c r="G712" s="36">
        <f t="shared" si="19"/>
        <v>672000</v>
      </c>
      <c r="H712" s="37">
        <v>48000</v>
      </c>
      <c r="I712" s="38" t="s">
        <v>23</v>
      </c>
      <c r="J712" s="39">
        <v>14</v>
      </c>
      <c r="K712" s="75" t="s">
        <v>159</v>
      </c>
      <c r="L712" s="32">
        <v>45810</v>
      </c>
      <c r="M712" s="32">
        <v>45838</v>
      </c>
      <c r="N712" s="16" t="e">
        <f t="shared" ca="1" si="20"/>
        <v>#NAME?</v>
      </c>
      <c r="O712" s="19"/>
      <c r="P712" s="19"/>
      <c r="Q712" s="20"/>
      <c r="R712" s="21" t="str">
        <f t="array" ref="R712">VLOOKUP(C712,DB!A:D,2,FALSE)</f>
        <v>JL.PRAMUKA NO.29</v>
      </c>
      <c r="S712" s="21" t="str">
        <f t="array" ref="S712">VLOOKUP(C712,DB!A:D,3,FALSE)</f>
        <v>annetandayu553@gmail.com</v>
      </c>
      <c r="T712" s="22" t="s">
        <v>19</v>
      </c>
      <c r="U712" s="1" t="str">
        <f t="shared" si="17"/>
        <v>Adriana TandajuJuni</v>
      </c>
      <c r="V712" s="23">
        <f t="shared" si="18"/>
        <v>45838</v>
      </c>
      <c r="X712" s="26">
        <f>VLOOKUP(CONCATENATE(C712,D712),'Honor 2025'!A:D,4,FALSE)</f>
        <v>3284000</v>
      </c>
      <c r="Y712" s="24"/>
      <c r="BE712" s="24"/>
      <c r="CK712" s="24"/>
      <c r="DQ712" s="24"/>
      <c r="EW712" s="24"/>
      <c r="GC712" s="24"/>
      <c r="HI712" s="24"/>
      <c r="IO712" s="24"/>
      <c r="JU712" s="24"/>
      <c r="LA712" s="24"/>
      <c r="MG712" s="24"/>
      <c r="NM712" s="24"/>
    </row>
    <row r="713" spans="1:377" ht="15" thickBot="1">
      <c r="A713" s="1" t="str">
        <f t="shared" si="14"/>
        <v>Stephen christiani kenteyJuni-2</v>
      </c>
      <c r="B713" s="12" t="str">
        <f t="shared" si="15"/>
        <v>JuniSurvei Harga Konsumen (HK 4, 5, 6)</v>
      </c>
      <c r="C713" s="31" t="s">
        <v>43</v>
      </c>
      <c r="D713" s="14" t="s">
        <v>207</v>
      </c>
      <c r="E713" s="29" t="s">
        <v>42</v>
      </c>
      <c r="F713" s="41"/>
      <c r="G713" s="42">
        <f t="shared" si="19"/>
        <v>672000</v>
      </c>
      <c r="H713" s="43">
        <v>48000</v>
      </c>
      <c r="I713" s="28" t="s">
        <v>23</v>
      </c>
      <c r="J713" s="44">
        <v>14</v>
      </c>
      <c r="K713" s="74" t="s">
        <v>159</v>
      </c>
      <c r="L713" s="32">
        <v>45810</v>
      </c>
      <c r="M713" s="32">
        <v>45838</v>
      </c>
      <c r="N713" s="16" t="e">
        <f t="shared" ca="1" si="20"/>
        <v>#NAME?</v>
      </c>
      <c r="O713" s="19"/>
      <c r="P713" s="19"/>
      <c r="Q713" s="20"/>
      <c r="R713" s="21" t="str">
        <f t="array" ref="R713">VLOOKUP(C713,DB!A:D,2,FALSE)</f>
        <v>Ranotana weru lingkungan 5</v>
      </c>
      <c r="S713" s="21" t="str">
        <f t="array" ref="S713">VLOOKUP(C713,DB!A:D,3,FALSE)</f>
        <v>Stephenkentey@gmail.com</v>
      </c>
      <c r="T713" s="22" t="s">
        <v>19</v>
      </c>
      <c r="U713" s="1" t="str">
        <f t="shared" si="17"/>
        <v>Stephen christiani kenteyJuni</v>
      </c>
      <c r="V713" s="23">
        <f t="shared" si="18"/>
        <v>45838</v>
      </c>
      <c r="X713" s="26">
        <f>VLOOKUP(CONCATENATE(C713,D713),'Honor 2025'!A:D,4,FALSE)</f>
        <v>1428000</v>
      </c>
      <c r="Y713" s="24"/>
      <c r="BE713" s="24"/>
      <c r="CK713" s="24"/>
      <c r="DQ713" s="24"/>
      <c r="EW713" s="24"/>
      <c r="GC713" s="24"/>
      <c r="HI713" s="24"/>
      <c r="IO713" s="24"/>
      <c r="JU713" s="24"/>
      <c r="LA713" s="24"/>
      <c r="MG713" s="24"/>
      <c r="NM713" s="24"/>
    </row>
    <row r="714" spans="1:377" ht="15" thickBot="1">
      <c r="A714" s="1" t="str">
        <f t="shared" si="14"/>
        <v>Roy MakalewJuni-5</v>
      </c>
      <c r="B714" s="12" t="str">
        <f t="shared" si="15"/>
        <v>JuniSurvei Harga Konsumen (HK 4, 5, 6)</v>
      </c>
      <c r="C714" s="31" t="s">
        <v>44</v>
      </c>
      <c r="D714" s="14" t="s">
        <v>207</v>
      </c>
      <c r="E714" s="34" t="s">
        <v>42</v>
      </c>
      <c r="F714" s="35"/>
      <c r="G714" s="36">
        <f t="shared" si="19"/>
        <v>1200000</v>
      </c>
      <c r="H714" s="37">
        <v>48000</v>
      </c>
      <c r="I714" s="38" t="s">
        <v>23</v>
      </c>
      <c r="J714" s="39">
        <v>25</v>
      </c>
      <c r="K714" s="75" t="s">
        <v>159</v>
      </c>
      <c r="L714" s="32">
        <v>45810</v>
      </c>
      <c r="M714" s="32">
        <v>45838</v>
      </c>
      <c r="N714" s="16" t="e">
        <f t="shared" ca="1" si="20"/>
        <v>#NAME?</v>
      </c>
      <c r="O714" s="19"/>
      <c r="P714" s="19"/>
      <c r="Q714" s="20"/>
      <c r="R714" s="21" t="str">
        <f t="array" ref="R714">VLOOKUP(C714,DB!A:D,2,FALSE)</f>
        <v>Jalan Kleak 77, no 58</v>
      </c>
      <c r="S714" s="21" t="str">
        <f t="array" ref="S714">VLOOKUP(C714,DB!A:D,3,FALSE)</f>
        <v>roymakalew2511@gmail.com</v>
      </c>
      <c r="T714" s="22" t="s">
        <v>19</v>
      </c>
      <c r="U714" s="1" t="str">
        <f t="shared" si="17"/>
        <v>Roy MakalewJuni</v>
      </c>
      <c r="V714" s="23">
        <f t="shared" si="18"/>
        <v>45838</v>
      </c>
      <c r="X714" s="26">
        <f>VLOOKUP(CONCATENATE(C714,D714),'Honor 2025'!A:D,4,FALSE)</f>
        <v>3495000</v>
      </c>
      <c r="Y714" s="24"/>
      <c r="BE714" s="24"/>
      <c r="CK714" s="24"/>
      <c r="DQ714" s="24"/>
      <c r="EW714" s="24"/>
      <c r="GC714" s="24"/>
      <c r="HI714" s="24"/>
      <c r="IO714" s="24"/>
      <c r="JU714" s="24"/>
      <c r="LA714" s="24"/>
      <c r="MG714" s="24"/>
      <c r="NM714" s="24"/>
    </row>
    <row r="715" spans="1:377" ht="15" thickBot="1">
      <c r="A715" s="1" t="str">
        <f t="shared" si="14"/>
        <v>Feibe Ireine Syalome MaramisJuni-6</v>
      </c>
      <c r="B715" s="12" t="str">
        <f t="shared" si="15"/>
        <v>JuniSurvei Harga Konsumen (HK 4, 5, 6)</v>
      </c>
      <c r="C715" s="31" t="s">
        <v>47</v>
      </c>
      <c r="D715" s="14" t="s">
        <v>207</v>
      </c>
      <c r="E715" s="29" t="s">
        <v>42</v>
      </c>
      <c r="F715" s="41"/>
      <c r="G715" s="42">
        <f t="shared" si="19"/>
        <v>576000</v>
      </c>
      <c r="H715" s="43">
        <v>48000</v>
      </c>
      <c r="I715" s="28" t="s">
        <v>23</v>
      </c>
      <c r="J715" s="44">
        <v>12</v>
      </c>
      <c r="K715" s="74" t="s">
        <v>159</v>
      </c>
      <c r="L715" s="32">
        <v>45810</v>
      </c>
      <c r="M715" s="32">
        <v>45838</v>
      </c>
      <c r="N715" s="16" t="e">
        <f t="shared" ca="1" si="20"/>
        <v>#NAME?</v>
      </c>
      <c r="O715" s="19"/>
      <c r="P715" s="19"/>
      <c r="Q715" s="20"/>
      <c r="R715" s="21" t="str">
        <f t="array" ref="R715">VLOOKUP(C715,DB!A:D,2,FALSE)</f>
        <v>Ranotana Weru</v>
      </c>
      <c r="S715" s="21" t="str">
        <f t="array" ref="S715">VLOOKUP(C715,DB!A:D,3,FALSE)</f>
        <v>feibemaramis0202@gmail.com</v>
      </c>
      <c r="T715" s="22" t="s">
        <v>19</v>
      </c>
      <c r="U715" s="1" t="str">
        <f t="shared" si="17"/>
        <v>Feibe Ireine Syalome MaramisJuni</v>
      </c>
      <c r="V715" s="23">
        <f t="shared" si="18"/>
        <v>45838</v>
      </c>
      <c r="X715" s="26">
        <f>VLOOKUP(CONCATENATE(C715,D715),'Honor 2025'!A:D,4,FALSE)</f>
        <v>2901000</v>
      </c>
      <c r="Y715" s="24"/>
      <c r="BE715" s="24"/>
      <c r="CK715" s="24"/>
      <c r="DQ715" s="24"/>
      <c r="EW715" s="24"/>
      <c r="GC715" s="24"/>
      <c r="HI715" s="24"/>
      <c r="IO715" s="24"/>
      <c r="JU715" s="24"/>
      <c r="LA715" s="24"/>
      <c r="MG715" s="24"/>
      <c r="NM715" s="24"/>
    </row>
    <row r="716" spans="1:377" ht="15" thickBot="1">
      <c r="A716" s="1" t="str">
        <f t="shared" si="14"/>
        <v>Susly Yuliana SeneweJuni-5</v>
      </c>
      <c r="B716" s="12" t="str">
        <f t="shared" si="15"/>
        <v>JuniSurvei Harga Konsumen (HK 4, 5, 6)</v>
      </c>
      <c r="C716" s="31" t="s">
        <v>48</v>
      </c>
      <c r="D716" s="14" t="s">
        <v>207</v>
      </c>
      <c r="E716" s="34" t="s">
        <v>42</v>
      </c>
      <c r="F716" s="35"/>
      <c r="G716" s="36">
        <f t="shared" si="19"/>
        <v>672000</v>
      </c>
      <c r="H716" s="37">
        <v>48000</v>
      </c>
      <c r="I716" s="38" t="s">
        <v>23</v>
      </c>
      <c r="J716" s="39">
        <v>14</v>
      </c>
      <c r="K716" s="75" t="s">
        <v>159</v>
      </c>
      <c r="L716" s="32">
        <v>45810</v>
      </c>
      <c r="M716" s="32">
        <v>45838</v>
      </c>
      <c r="N716" s="16" t="e">
        <f t="shared" ca="1" si="20"/>
        <v>#NAME?</v>
      </c>
      <c r="O716" s="19"/>
      <c r="P716" s="19"/>
      <c r="Q716" s="20"/>
      <c r="R716" s="21" t="str">
        <f t="array" ref="R716">VLOOKUP(C716,DB!A:D,2,FALSE)</f>
        <v>Jalan Lumimuut 5 Mahakeret Timur lingk.3</v>
      </c>
      <c r="S716" s="21" t="str">
        <f t="array" ref="S716">VLOOKUP(C716,DB!A:D,3,FALSE)</f>
        <v>suslysenewe@gmail.com</v>
      </c>
      <c r="T716" s="22" t="s">
        <v>19</v>
      </c>
      <c r="U716" s="1" t="str">
        <f t="shared" si="17"/>
        <v>Susly Yuliana SeneweJuni</v>
      </c>
      <c r="V716" s="23">
        <f t="shared" si="18"/>
        <v>45838</v>
      </c>
      <c r="X716" s="26">
        <f>VLOOKUP(CONCATENATE(C716,D716),'Honor 2025'!A:D,4,FALSE)</f>
        <v>1363000</v>
      </c>
      <c r="Y716" s="24"/>
      <c r="BE716" s="24"/>
      <c r="CK716" s="24"/>
      <c r="DQ716" s="24"/>
      <c r="EW716" s="24"/>
      <c r="GC716" s="24"/>
      <c r="HI716" s="24"/>
      <c r="IO716" s="24"/>
      <c r="JU716" s="24"/>
      <c r="LA716" s="24"/>
      <c r="MG716" s="24"/>
      <c r="NM716" s="24"/>
    </row>
    <row r="717" spans="1:377" ht="15" thickBot="1">
      <c r="A717" s="1" t="str">
        <f t="shared" si="14"/>
        <v>Heny RumambiJuni-5</v>
      </c>
      <c r="B717" s="12" t="str">
        <f t="shared" si="15"/>
        <v>JuniSurvei Harga Konsumen (HK 4, 5, 6)</v>
      </c>
      <c r="C717" s="31" t="s">
        <v>49</v>
      </c>
      <c r="D717" s="14" t="s">
        <v>207</v>
      </c>
      <c r="E717" s="29" t="s">
        <v>42</v>
      </c>
      <c r="F717" s="41"/>
      <c r="G717" s="42">
        <f t="shared" si="19"/>
        <v>480000</v>
      </c>
      <c r="H717" s="43">
        <v>48000</v>
      </c>
      <c r="I717" s="28" t="s">
        <v>23</v>
      </c>
      <c r="J717" s="44">
        <v>10</v>
      </c>
      <c r="K717" s="74" t="s">
        <v>159</v>
      </c>
      <c r="L717" s="32">
        <v>45810</v>
      </c>
      <c r="M717" s="32">
        <v>45838</v>
      </c>
      <c r="N717" s="16" t="e">
        <f t="shared" ca="1" si="20"/>
        <v>#NAME?</v>
      </c>
      <c r="O717" s="19"/>
      <c r="P717" s="19"/>
      <c r="Q717" s="20"/>
      <c r="R717" s="21" t="str">
        <f t="array" ref="R717">VLOOKUP(C717,DB!A:D,2,FALSE)</f>
        <v>Jl. Ringkeng BTN Puskopad blok C No. 49A</v>
      </c>
      <c r="S717" s="21" t="str">
        <f t="array" ref="S717">VLOOKUP(C717,DB!A:D,3,FALSE)</f>
        <v>henyrumambi@gmail.com</v>
      </c>
      <c r="T717" s="22" t="s">
        <v>19</v>
      </c>
      <c r="U717" s="1" t="str">
        <f t="shared" si="17"/>
        <v>Heny RumambiJuni</v>
      </c>
      <c r="V717" s="23">
        <f t="shared" si="18"/>
        <v>45838</v>
      </c>
      <c r="X717" s="26">
        <f>VLOOKUP(CONCATENATE(C717,D717),'Honor 2025'!A:D,4,FALSE)</f>
        <v>2214000</v>
      </c>
      <c r="Y717" s="24"/>
      <c r="BE717" s="24"/>
      <c r="CK717" s="24"/>
      <c r="DQ717" s="24"/>
      <c r="EW717" s="24"/>
      <c r="GC717" s="24"/>
      <c r="HI717" s="24"/>
      <c r="IO717" s="24"/>
      <c r="JU717" s="24"/>
      <c r="LA717" s="24"/>
      <c r="MG717" s="24"/>
      <c r="NM717" s="24"/>
    </row>
    <row r="718" spans="1:377" ht="15" thickBot="1">
      <c r="A718" s="1" t="str">
        <f t="shared" si="14"/>
        <v>Sri MulyawatiJuni-4</v>
      </c>
      <c r="B718" s="12" t="str">
        <f t="shared" si="15"/>
        <v>JuniSurvei Harga Konsumen (HK 4, 5, 6)</v>
      </c>
      <c r="C718" s="31" t="s">
        <v>51</v>
      </c>
      <c r="D718" s="14" t="s">
        <v>207</v>
      </c>
      <c r="E718" s="29" t="s">
        <v>42</v>
      </c>
      <c r="F718" s="41"/>
      <c r="G718" s="42">
        <f t="shared" si="19"/>
        <v>624000</v>
      </c>
      <c r="H718" s="43">
        <v>48000</v>
      </c>
      <c r="I718" s="28" t="s">
        <v>23</v>
      </c>
      <c r="J718" s="44">
        <v>13</v>
      </c>
      <c r="K718" s="75" t="s">
        <v>159</v>
      </c>
      <c r="L718" s="32">
        <v>45810</v>
      </c>
      <c r="M718" s="32">
        <v>45838</v>
      </c>
      <c r="N718" s="16" t="e">
        <f t="shared" ca="1" si="20"/>
        <v>#NAME?</v>
      </c>
      <c r="O718" s="19"/>
      <c r="P718" s="19"/>
      <c r="Q718" s="20"/>
      <c r="R718" s="21" t="str">
        <f t="array" ref="R718">VLOOKUP(C718,DB!A:D,2,FALSE)</f>
        <v>Jl Wiratama no 4 lingkungan 7</v>
      </c>
      <c r="S718" s="21" t="str">
        <f t="array" ref="S718">VLOOKUP(C718,DB!A:D,3,FALSE)</f>
        <v>mulyawatisrie75@gmail.com</v>
      </c>
      <c r="T718" s="22" t="s">
        <v>19</v>
      </c>
      <c r="U718" s="1" t="str">
        <f t="shared" si="17"/>
        <v>Sri MulyawatiJuni</v>
      </c>
      <c r="V718" s="23">
        <f t="shared" si="18"/>
        <v>45838</v>
      </c>
      <c r="X718" s="26">
        <f>VLOOKUP(CONCATENATE(C718,D718),'Honor 2025'!A:D,4,FALSE)</f>
        <v>1748000</v>
      </c>
      <c r="Y718" s="24"/>
      <c r="BE718" s="24"/>
      <c r="CK718" s="24"/>
      <c r="DQ718" s="24"/>
      <c r="EW718" s="24"/>
      <c r="GC718" s="24"/>
      <c r="HI718" s="24"/>
      <c r="IO718" s="24"/>
      <c r="JU718" s="24"/>
      <c r="LA718" s="24"/>
      <c r="MG718" s="24"/>
      <c r="NM718" s="24"/>
    </row>
    <row r="719" spans="1:377" ht="15" thickBot="1">
      <c r="A719" s="1" t="str">
        <f t="shared" si="14"/>
        <v>JOVELIE E WOKASJuni-4</v>
      </c>
      <c r="B719" s="12" t="str">
        <f t="shared" si="15"/>
        <v>JuniSurvei Harga Konsumen (HK 4, 5, 6)</v>
      </c>
      <c r="C719" s="31" t="s">
        <v>55</v>
      </c>
      <c r="D719" s="14" t="s">
        <v>207</v>
      </c>
      <c r="E719" s="34" t="s">
        <v>42</v>
      </c>
      <c r="F719" s="35"/>
      <c r="G719" s="36">
        <f t="shared" si="19"/>
        <v>480000</v>
      </c>
      <c r="H719" s="37">
        <v>48000</v>
      </c>
      <c r="I719" s="38" t="s">
        <v>23</v>
      </c>
      <c r="J719" s="39">
        <v>10</v>
      </c>
      <c r="K719" s="74" t="s">
        <v>159</v>
      </c>
      <c r="L719" s="32">
        <v>45810</v>
      </c>
      <c r="M719" s="32">
        <v>45838</v>
      </c>
      <c r="N719" s="16" t="e">
        <f t="shared" ca="1" si="20"/>
        <v>#NAME?</v>
      </c>
      <c r="O719" s="19"/>
      <c r="P719" s="19"/>
      <c r="Q719" s="20"/>
      <c r="R719" s="21" t="str">
        <f t="array" ref="R719">VLOOKUP(C719,DB!A:D,2,FALSE)</f>
        <v>Malalayang Satu Lingkungan 6</v>
      </c>
      <c r="S719" s="21" t="str">
        <f t="array" ref="S719">VLOOKUP(C719,DB!A:D,3,FALSE)</f>
        <v>vhellywokas07@gmail.com</v>
      </c>
      <c r="T719" s="22" t="s">
        <v>19</v>
      </c>
      <c r="U719" s="1" t="str">
        <f t="shared" si="17"/>
        <v>JOVELIE E WOKASJuni</v>
      </c>
      <c r="V719" s="23">
        <f t="shared" si="18"/>
        <v>45838</v>
      </c>
      <c r="X719" s="26">
        <f>VLOOKUP(CONCATENATE(C719,D719),'Honor 2025'!A:D,4,FALSE)</f>
        <v>3158000</v>
      </c>
      <c r="Y719" s="24"/>
      <c r="BE719" s="24"/>
      <c r="CK719" s="24"/>
      <c r="DQ719" s="24"/>
      <c r="EW719" s="24"/>
      <c r="GC719" s="24"/>
      <c r="HI719" s="24"/>
      <c r="IO719" s="24"/>
      <c r="JU719" s="24"/>
      <c r="LA719" s="24"/>
      <c r="MG719" s="24"/>
      <c r="NM719" s="24"/>
    </row>
    <row r="720" spans="1:377" ht="15" thickBot="1">
      <c r="A720" s="1" t="str">
        <f t="shared" si="14"/>
        <v>Farida TampangJuni-1</v>
      </c>
      <c r="B720" s="12" t="str">
        <f t="shared" si="15"/>
        <v>JuniSurvei Harga Perdagangan Besar Bulanan</v>
      </c>
      <c r="C720" s="40" t="s">
        <v>34</v>
      </c>
      <c r="D720" s="14" t="s">
        <v>207</v>
      </c>
      <c r="E720" s="29" t="s">
        <v>78</v>
      </c>
      <c r="F720" s="41"/>
      <c r="G720" s="42">
        <f t="shared" si="19"/>
        <v>768000</v>
      </c>
      <c r="H720" s="43">
        <v>48000</v>
      </c>
      <c r="I720" s="28" t="s">
        <v>23</v>
      </c>
      <c r="J720" s="44">
        <v>16</v>
      </c>
      <c r="K720" s="75" t="s">
        <v>430</v>
      </c>
      <c r="L720" s="32">
        <v>45809</v>
      </c>
      <c r="M720" s="32">
        <v>45823</v>
      </c>
      <c r="N720" s="16" t="e">
        <f t="shared" ca="1" si="20"/>
        <v>#NAME?</v>
      </c>
      <c r="O720" s="19"/>
      <c r="P720" s="19"/>
      <c r="Q720" s="20"/>
      <c r="R720" s="21" t="str">
        <f t="array" ref="R720">VLOOKUP(C720,DB!A:D,2,FALSE)</f>
        <v>Perum Malalayang Permai Blok B Lingkungan 5</v>
      </c>
      <c r="S720" s="21" t="str">
        <f t="array" ref="S720">VLOOKUP(C720,DB!A:D,3,FALSE)</f>
        <v>frydatampang30730@gmail.com</v>
      </c>
      <c r="T720" s="22" t="s">
        <v>19</v>
      </c>
      <c r="U720" s="1" t="str">
        <f t="shared" si="17"/>
        <v>Farida TampangJuni</v>
      </c>
      <c r="V720" s="23">
        <f t="shared" si="18"/>
        <v>45823</v>
      </c>
      <c r="X720" s="26">
        <f>VLOOKUP(CONCATENATE(C720,D720),'Honor 2025'!A:D,4,FALSE)</f>
        <v>2652000</v>
      </c>
      <c r="Y720" s="24"/>
      <c r="BE720" s="24"/>
      <c r="CK720" s="24"/>
      <c r="DQ720" s="24"/>
      <c r="EW720" s="24"/>
      <c r="GC720" s="24"/>
      <c r="HI720" s="24"/>
      <c r="IO720" s="24"/>
      <c r="JU720" s="24"/>
      <c r="LA720" s="24"/>
      <c r="MG720" s="24"/>
      <c r="NM720" s="24"/>
    </row>
    <row r="721" spans="1:377" ht="15" thickBot="1">
      <c r="A721" s="1" t="str">
        <f t="shared" si="14"/>
        <v>Reini Clara PaulusJuni-1</v>
      </c>
      <c r="B721" s="12" t="str">
        <f t="shared" si="15"/>
        <v>JuniSurvei Harga Perdagangan Besar Bulanan</v>
      </c>
      <c r="C721" s="33" t="s">
        <v>32</v>
      </c>
      <c r="D721" s="14" t="s">
        <v>207</v>
      </c>
      <c r="E721" s="34" t="s">
        <v>78</v>
      </c>
      <c r="F721" s="35"/>
      <c r="G721" s="36">
        <f t="shared" si="19"/>
        <v>720000</v>
      </c>
      <c r="H721" s="37">
        <v>48000</v>
      </c>
      <c r="I721" s="38" t="s">
        <v>23</v>
      </c>
      <c r="J721" s="39">
        <v>15</v>
      </c>
      <c r="K721" s="74" t="s">
        <v>430</v>
      </c>
      <c r="L721" s="32">
        <v>45809</v>
      </c>
      <c r="M721" s="32">
        <v>45823</v>
      </c>
      <c r="N721" s="16" t="e">
        <f t="shared" ca="1" si="20"/>
        <v>#NAME?</v>
      </c>
      <c r="O721" s="19"/>
      <c r="P721" s="19"/>
      <c r="Q721" s="20"/>
      <c r="R721" s="21" t="str">
        <f t="array" ref="R721">VLOOKUP(C721,DB!A:D,2,FALSE)</f>
        <v>Jalan Teluk Tomini No. 170</v>
      </c>
      <c r="S721" s="21" t="str">
        <f t="array" ref="S721">VLOOKUP(C721,DB!A:D,3,FALSE)</f>
        <v>reinizalora@gmail.com</v>
      </c>
      <c r="T721" s="22" t="s">
        <v>19</v>
      </c>
      <c r="U721" s="1" t="str">
        <f t="shared" si="17"/>
        <v>Reini Clara PaulusJuni</v>
      </c>
      <c r="V721" s="23">
        <f t="shared" si="18"/>
        <v>45823</v>
      </c>
      <c r="X721" s="26">
        <f>VLOOKUP(CONCATENATE(C721,D721),'Honor 2025'!A:D,4,FALSE)</f>
        <v>2652000</v>
      </c>
      <c r="Y721" s="24"/>
      <c r="BE721" s="24"/>
      <c r="CK721" s="24"/>
      <c r="DQ721" s="24"/>
      <c r="EW721" s="24"/>
      <c r="GC721" s="24"/>
      <c r="HI721" s="24"/>
      <c r="IO721" s="24"/>
      <c r="JU721" s="24"/>
      <c r="LA721" s="24"/>
      <c r="MG721" s="24"/>
      <c r="NM721" s="24"/>
    </row>
    <row r="722" spans="1:377" ht="15" thickBot="1">
      <c r="A722" s="1" t="str">
        <f t="shared" si="14"/>
        <v>Rina ArnowoJuni-1</v>
      </c>
      <c r="B722" s="12" t="str">
        <f t="shared" si="15"/>
        <v>JuniSurvei Harga Perdagangan Besar Bulanan</v>
      </c>
      <c r="C722" s="40" t="s">
        <v>58</v>
      </c>
      <c r="D722" s="14" t="s">
        <v>207</v>
      </c>
      <c r="E722" s="29" t="s">
        <v>78</v>
      </c>
      <c r="F722" s="41"/>
      <c r="G722" s="42">
        <f t="shared" si="19"/>
        <v>96000</v>
      </c>
      <c r="H722" s="43">
        <v>48000</v>
      </c>
      <c r="I722" s="28" t="s">
        <v>23</v>
      </c>
      <c r="J722" s="44">
        <v>2</v>
      </c>
      <c r="K722" s="75" t="s">
        <v>430</v>
      </c>
      <c r="L722" s="32">
        <v>45809</v>
      </c>
      <c r="M722" s="32">
        <v>45823</v>
      </c>
      <c r="N722" s="16" t="e">
        <f t="shared" ca="1" si="20"/>
        <v>#NAME?</v>
      </c>
      <c r="O722" s="19"/>
      <c r="P722" s="19"/>
      <c r="Q722" s="20"/>
      <c r="R722" s="21" t="str">
        <f t="array" ref="R722">VLOOKUP(C722,DB!A:D,2,FALSE)</f>
        <v>Malalayang 1 timur</v>
      </c>
      <c r="S722" s="21" t="str">
        <f t="array" ref="S722">VLOOKUP(C722,DB!A:D,3,FALSE)</f>
        <v>rinaarnowo26@gmail.com</v>
      </c>
      <c r="T722" s="22" t="s">
        <v>19</v>
      </c>
      <c r="U722" s="1" t="str">
        <f t="shared" si="17"/>
        <v>Rina ArnowoJuni</v>
      </c>
      <c r="V722" s="23">
        <f t="shared" si="18"/>
        <v>45823</v>
      </c>
      <c r="X722" s="26">
        <f>VLOOKUP(CONCATENATE(C722,D722),'Honor 2025'!A:D,4,FALSE)</f>
        <v>1911000</v>
      </c>
      <c r="Y722" s="24"/>
      <c r="BE722" s="24"/>
      <c r="CK722" s="24"/>
      <c r="DQ722" s="24"/>
      <c r="EW722" s="24"/>
      <c r="GC722" s="24"/>
      <c r="HI722" s="24"/>
      <c r="IO722" s="24"/>
      <c r="JU722" s="24"/>
      <c r="LA722" s="24"/>
      <c r="MG722" s="24"/>
      <c r="NM722" s="24"/>
    </row>
    <row r="723" spans="1:377" ht="15" thickBot="1">
      <c r="A723" s="1" t="str">
        <f t="shared" si="14"/>
        <v>Adriana TandajuJuni-5</v>
      </c>
      <c r="B723" s="12" t="str">
        <f t="shared" si="15"/>
        <v>JuniSurvei Harga Perdagangan Besar Bulanan</v>
      </c>
      <c r="C723" s="33" t="s">
        <v>36</v>
      </c>
      <c r="D723" s="14" t="s">
        <v>207</v>
      </c>
      <c r="E723" s="34" t="s">
        <v>78</v>
      </c>
      <c r="F723" s="35"/>
      <c r="G723" s="36">
        <f t="shared" si="19"/>
        <v>192000</v>
      </c>
      <c r="H723" s="37">
        <v>48000</v>
      </c>
      <c r="I723" s="38" t="s">
        <v>23</v>
      </c>
      <c r="J723" s="39">
        <v>4</v>
      </c>
      <c r="K723" s="74" t="s">
        <v>430</v>
      </c>
      <c r="L723" s="32">
        <v>45809</v>
      </c>
      <c r="M723" s="32">
        <v>45823</v>
      </c>
      <c r="N723" s="16" t="e">
        <f t="shared" ca="1" si="20"/>
        <v>#NAME?</v>
      </c>
      <c r="O723" s="19"/>
      <c r="P723" s="19"/>
      <c r="Q723" s="20"/>
      <c r="R723" s="21" t="str">
        <f t="array" ref="R723">VLOOKUP(C723,DB!A:D,2,FALSE)</f>
        <v>JL.PRAMUKA NO.29</v>
      </c>
      <c r="S723" s="21" t="str">
        <f t="array" ref="S723">VLOOKUP(C723,DB!A:D,3,FALSE)</f>
        <v>annetandayu553@gmail.com</v>
      </c>
      <c r="T723" s="22" t="s">
        <v>19</v>
      </c>
      <c r="U723" s="1" t="str">
        <f t="shared" si="17"/>
        <v>Adriana TandajuJuni</v>
      </c>
      <c r="V723" s="23">
        <f t="shared" si="18"/>
        <v>45823</v>
      </c>
      <c r="X723" s="26">
        <f>VLOOKUP(CONCATENATE(C723,D723),'Honor 2025'!A:D,4,FALSE)</f>
        <v>3284000</v>
      </c>
      <c r="Y723" s="24"/>
      <c r="BE723" s="24"/>
      <c r="CK723" s="24"/>
      <c r="DQ723" s="24"/>
      <c r="EW723" s="24"/>
      <c r="GC723" s="24"/>
      <c r="HI723" s="24"/>
      <c r="IO723" s="24"/>
      <c r="JU723" s="24"/>
      <c r="LA723" s="24"/>
      <c r="MG723" s="24"/>
      <c r="NM723" s="24"/>
    </row>
    <row r="724" spans="1:377" ht="15" thickBot="1">
      <c r="A724" s="1" t="str">
        <f t="shared" si="14"/>
        <v>Stephen christiani kenteyJuni-3</v>
      </c>
      <c r="B724" s="12" t="str">
        <f t="shared" si="15"/>
        <v>JuniSurvei Harga Perdagangan Besar Bulanan</v>
      </c>
      <c r="C724" s="40" t="s">
        <v>43</v>
      </c>
      <c r="D724" s="14" t="s">
        <v>207</v>
      </c>
      <c r="E724" s="29" t="s">
        <v>78</v>
      </c>
      <c r="F724" s="41"/>
      <c r="G724" s="42">
        <f t="shared" si="19"/>
        <v>96000</v>
      </c>
      <c r="H724" s="43">
        <v>48000</v>
      </c>
      <c r="I724" s="28" t="s">
        <v>23</v>
      </c>
      <c r="J724" s="44">
        <v>2</v>
      </c>
      <c r="K724" s="75" t="s">
        <v>430</v>
      </c>
      <c r="L724" s="32">
        <v>45809</v>
      </c>
      <c r="M724" s="32">
        <v>45823</v>
      </c>
      <c r="N724" s="16" t="e">
        <f t="shared" ca="1" si="20"/>
        <v>#NAME?</v>
      </c>
      <c r="O724" s="19"/>
      <c r="P724" s="19"/>
      <c r="Q724" s="20"/>
      <c r="R724" s="21" t="str">
        <f t="array" ref="R724">VLOOKUP(C724,DB!A:D,2,FALSE)</f>
        <v>Ranotana weru lingkungan 5</v>
      </c>
      <c r="S724" s="21" t="str">
        <f t="array" ref="S724">VLOOKUP(C724,DB!A:D,3,FALSE)</f>
        <v>Stephenkentey@gmail.com</v>
      </c>
      <c r="T724" s="22" t="s">
        <v>19</v>
      </c>
      <c r="U724" s="1" t="str">
        <f t="shared" si="17"/>
        <v>Stephen christiani kenteyJuni</v>
      </c>
      <c r="V724" s="23">
        <f t="shared" si="18"/>
        <v>45823</v>
      </c>
      <c r="X724" s="26">
        <f>VLOOKUP(CONCATENATE(C724,D724),'Honor 2025'!A:D,4,FALSE)</f>
        <v>1428000</v>
      </c>
      <c r="Y724" s="24"/>
      <c r="BE724" s="24"/>
      <c r="CK724" s="24"/>
      <c r="DQ724" s="24"/>
      <c r="EW724" s="24"/>
      <c r="GC724" s="24"/>
      <c r="HI724" s="24"/>
      <c r="IO724" s="24"/>
      <c r="JU724" s="24"/>
      <c r="LA724" s="24"/>
      <c r="MG724" s="24"/>
      <c r="NM724" s="24"/>
    </row>
    <row r="725" spans="1:377" ht="15" thickBot="1">
      <c r="A725" s="1" t="str">
        <f t="shared" si="14"/>
        <v>Heny RumambiJuni-6</v>
      </c>
      <c r="B725" s="12" t="str">
        <f t="shared" si="15"/>
        <v>JuniSurvei Harga Perdagangan Besar Bulanan</v>
      </c>
      <c r="C725" s="33" t="s">
        <v>49</v>
      </c>
      <c r="D725" s="14" t="s">
        <v>207</v>
      </c>
      <c r="E725" s="34" t="s">
        <v>78</v>
      </c>
      <c r="F725" s="35"/>
      <c r="G725" s="36">
        <f t="shared" si="19"/>
        <v>240000</v>
      </c>
      <c r="H725" s="37">
        <v>48000</v>
      </c>
      <c r="I725" s="38" t="s">
        <v>23</v>
      </c>
      <c r="J725" s="39">
        <v>5</v>
      </c>
      <c r="K725" s="74" t="s">
        <v>430</v>
      </c>
      <c r="L725" s="32">
        <v>45809</v>
      </c>
      <c r="M725" s="32">
        <v>45823</v>
      </c>
      <c r="N725" s="16" t="e">
        <f t="shared" ca="1" si="20"/>
        <v>#NAME?</v>
      </c>
      <c r="O725" s="19"/>
      <c r="P725" s="19"/>
      <c r="Q725" s="20"/>
      <c r="R725" s="21" t="str">
        <f t="array" ref="R725">VLOOKUP(C725,DB!A:D,2,FALSE)</f>
        <v>Jl. Ringkeng BTN Puskopad blok C No. 49A</v>
      </c>
      <c r="S725" s="21" t="str">
        <f t="array" ref="S725">VLOOKUP(C725,DB!A:D,3,FALSE)</f>
        <v>henyrumambi@gmail.com</v>
      </c>
      <c r="T725" s="22" t="s">
        <v>19</v>
      </c>
      <c r="U725" s="1" t="str">
        <f t="shared" si="17"/>
        <v>Heny RumambiJuni</v>
      </c>
      <c r="V725" s="23">
        <f t="shared" si="18"/>
        <v>45823</v>
      </c>
      <c r="X725" s="26">
        <f>VLOOKUP(CONCATENATE(C725,D725),'Honor 2025'!A:D,4,FALSE)</f>
        <v>2214000</v>
      </c>
      <c r="Y725" s="24"/>
      <c r="BE725" s="24"/>
      <c r="CK725" s="24"/>
      <c r="DQ725" s="24"/>
      <c r="EW725" s="24"/>
      <c r="GC725" s="24"/>
      <c r="HI725" s="24"/>
      <c r="IO725" s="24"/>
      <c r="JU725" s="24"/>
      <c r="LA725" s="24"/>
      <c r="MG725" s="24"/>
      <c r="NM725" s="24"/>
    </row>
    <row r="726" spans="1:377" ht="15" thickBot="1">
      <c r="A726" s="1" t="str">
        <f t="shared" si="14"/>
        <v>JOVELIE E WOKASJuni-5</v>
      </c>
      <c r="B726" s="12" t="str">
        <f t="shared" si="15"/>
        <v>JuniSurvei Harga Perdagangan Besar Bulanan</v>
      </c>
      <c r="C726" s="40" t="s">
        <v>55</v>
      </c>
      <c r="D726" s="14" t="s">
        <v>207</v>
      </c>
      <c r="E726" s="29" t="s">
        <v>78</v>
      </c>
      <c r="F726" s="41"/>
      <c r="G726" s="42">
        <f t="shared" si="19"/>
        <v>192000</v>
      </c>
      <c r="H726" s="43">
        <v>48000</v>
      </c>
      <c r="I726" s="28" t="s">
        <v>23</v>
      </c>
      <c r="J726" s="44">
        <v>4</v>
      </c>
      <c r="K726" s="75" t="s">
        <v>430</v>
      </c>
      <c r="L726" s="32">
        <v>45809</v>
      </c>
      <c r="M726" s="32">
        <v>45823</v>
      </c>
      <c r="N726" s="16" t="e">
        <f t="shared" ca="1" si="20"/>
        <v>#NAME?</v>
      </c>
      <c r="O726" s="19"/>
      <c r="P726" s="19"/>
      <c r="Q726" s="20"/>
      <c r="R726" s="21" t="str">
        <f t="array" ref="R726">VLOOKUP(C726,DB!A:D,2,FALSE)</f>
        <v>Malalayang Satu Lingkungan 6</v>
      </c>
      <c r="S726" s="21" t="str">
        <f t="array" ref="S726">VLOOKUP(C726,DB!A:D,3,FALSE)</f>
        <v>vhellywokas07@gmail.com</v>
      </c>
      <c r="T726" s="22" t="s">
        <v>19</v>
      </c>
      <c r="U726" s="1" t="str">
        <f t="shared" si="17"/>
        <v>JOVELIE E WOKASJuni</v>
      </c>
      <c r="V726" s="23">
        <f t="shared" si="18"/>
        <v>45823</v>
      </c>
      <c r="X726" s="26">
        <f>VLOOKUP(CONCATENATE(C726,D726),'Honor 2025'!A:D,4,FALSE)</f>
        <v>3158000</v>
      </c>
      <c r="Y726" s="24"/>
      <c r="BE726" s="24"/>
      <c r="CK726" s="24"/>
      <c r="DQ726" s="24"/>
      <c r="EW726" s="24"/>
      <c r="GC726" s="24"/>
      <c r="HI726" s="24"/>
      <c r="IO726" s="24"/>
      <c r="JU726" s="24"/>
      <c r="LA726" s="24"/>
      <c r="MG726" s="24"/>
      <c r="NM726" s="24"/>
    </row>
    <row r="727" spans="1:377" ht="15" thickBot="1">
      <c r="A727" s="1" t="str">
        <f t="shared" si="14"/>
        <v>Farida TampangJuni-2</v>
      </c>
      <c r="B727" s="12" t="str">
        <f t="shared" si="15"/>
        <v>JuniSurvei Harga Perdagangan Besar Mingguan</v>
      </c>
      <c r="C727" s="33" t="s">
        <v>34</v>
      </c>
      <c r="D727" s="14" t="s">
        <v>207</v>
      </c>
      <c r="E727" s="34" t="s">
        <v>199</v>
      </c>
      <c r="F727" s="35"/>
      <c r="G727" s="36">
        <f t="shared" si="19"/>
        <v>384000</v>
      </c>
      <c r="H727" s="37">
        <v>48000</v>
      </c>
      <c r="I727" s="38" t="s">
        <v>23</v>
      </c>
      <c r="J727" s="39">
        <v>8</v>
      </c>
      <c r="K727" s="74" t="s">
        <v>430</v>
      </c>
      <c r="L727" s="32">
        <v>45809</v>
      </c>
      <c r="M727" s="32">
        <v>45823</v>
      </c>
      <c r="N727" s="16" t="e">
        <f t="shared" ca="1" si="20"/>
        <v>#NAME?</v>
      </c>
      <c r="O727" s="19"/>
      <c r="P727" s="19"/>
      <c r="Q727" s="20"/>
      <c r="R727" s="21" t="str">
        <f t="array" ref="R727">VLOOKUP(C727,DB!A:D,2,FALSE)</f>
        <v>Perum Malalayang Permai Blok B Lingkungan 5</v>
      </c>
      <c r="S727" s="21" t="str">
        <f t="array" ref="S727">VLOOKUP(C727,DB!A:D,3,FALSE)</f>
        <v>frydatampang30730@gmail.com</v>
      </c>
      <c r="T727" s="22" t="s">
        <v>19</v>
      </c>
      <c r="U727" s="1" t="str">
        <f t="shared" si="17"/>
        <v>Farida TampangJuni</v>
      </c>
      <c r="V727" s="23">
        <f t="shared" si="18"/>
        <v>45823</v>
      </c>
      <c r="X727" s="26">
        <f>VLOOKUP(CONCATENATE(C727,D727),'Honor 2025'!A:D,4,FALSE)</f>
        <v>2652000</v>
      </c>
      <c r="Y727" s="24"/>
      <c r="BE727" s="24"/>
      <c r="CK727" s="24"/>
      <c r="DQ727" s="24"/>
      <c r="EW727" s="24"/>
      <c r="GC727" s="24"/>
      <c r="HI727" s="24"/>
      <c r="IO727" s="24"/>
      <c r="JU727" s="24"/>
      <c r="LA727" s="24"/>
      <c r="MG727" s="24"/>
      <c r="NM727" s="24"/>
    </row>
    <row r="728" spans="1:377" ht="15" thickBot="1">
      <c r="A728" s="1" t="str">
        <f t="shared" si="14"/>
        <v>Reini Clara PaulusJuni-2</v>
      </c>
      <c r="B728" s="12" t="str">
        <f t="shared" si="15"/>
        <v>JuniSurvei Harga Perdagangan Besar Mingguan</v>
      </c>
      <c r="C728" s="40" t="s">
        <v>32</v>
      </c>
      <c r="D728" s="14" t="s">
        <v>207</v>
      </c>
      <c r="E728" s="29" t="s">
        <v>199</v>
      </c>
      <c r="F728" s="41"/>
      <c r="G728" s="42">
        <f t="shared" si="19"/>
        <v>384000</v>
      </c>
      <c r="H728" s="43">
        <v>48000</v>
      </c>
      <c r="I728" s="28" t="s">
        <v>23</v>
      </c>
      <c r="J728" s="44">
        <v>8</v>
      </c>
      <c r="K728" s="75" t="s">
        <v>430</v>
      </c>
      <c r="L728" s="32">
        <v>45809</v>
      </c>
      <c r="M728" s="32">
        <v>45823</v>
      </c>
      <c r="N728" s="16" t="e">
        <f t="shared" ca="1" si="20"/>
        <v>#NAME?</v>
      </c>
      <c r="O728" s="19"/>
      <c r="P728" s="19"/>
      <c r="Q728" s="20"/>
      <c r="R728" s="21" t="str">
        <f t="array" ref="R728">VLOOKUP(C728,DB!A:D,2,FALSE)</f>
        <v>Jalan Teluk Tomini No. 170</v>
      </c>
      <c r="S728" s="21" t="str">
        <f t="array" ref="S728">VLOOKUP(C728,DB!A:D,3,FALSE)</f>
        <v>reinizalora@gmail.com</v>
      </c>
      <c r="T728" s="22" t="s">
        <v>19</v>
      </c>
      <c r="U728" s="1" t="str">
        <f t="shared" si="17"/>
        <v>Reini Clara PaulusJuni</v>
      </c>
      <c r="V728" s="23">
        <f t="shared" si="18"/>
        <v>45823</v>
      </c>
      <c r="X728" s="26">
        <f>VLOOKUP(CONCATENATE(C728,D728),'Honor 2025'!A:D,4,FALSE)</f>
        <v>2652000</v>
      </c>
      <c r="Y728" s="24"/>
      <c r="BE728" s="24"/>
      <c r="CK728" s="24"/>
      <c r="DQ728" s="24"/>
      <c r="EW728" s="24"/>
      <c r="GC728" s="24"/>
      <c r="HI728" s="24"/>
      <c r="IO728" s="24"/>
      <c r="JU728" s="24"/>
      <c r="LA728" s="24"/>
      <c r="MG728" s="24"/>
      <c r="NM728" s="24"/>
    </row>
    <row r="729" spans="1:377" ht="15" thickBot="1">
      <c r="A729" s="1" t="str">
        <f t="shared" si="14"/>
        <v>Rina ArnowoJuni-2</v>
      </c>
      <c r="B729" s="12" t="str">
        <f t="shared" si="15"/>
        <v>JuniSurvei Harga Perdagangan Besar Mingguan</v>
      </c>
      <c r="C729" s="33" t="s">
        <v>58</v>
      </c>
      <c r="D729" s="14" t="s">
        <v>207</v>
      </c>
      <c r="E729" s="34" t="s">
        <v>199</v>
      </c>
      <c r="F729" s="35"/>
      <c r="G729" s="36">
        <f t="shared" si="19"/>
        <v>480000</v>
      </c>
      <c r="H729" s="37">
        <v>48000</v>
      </c>
      <c r="I729" s="38" t="s">
        <v>23</v>
      </c>
      <c r="J729" s="39">
        <v>10</v>
      </c>
      <c r="K729" s="74" t="s">
        <v>430</v>
      </c>
      <c r="L729" s="32">
        <v>45809</v>
      </c>
      <c r="M729" s="32">
        <v>45823</v>
      </c>
      <c r="N729" s="16" t="e">
        <f t="shared" ca="1" si="20"/>
        <v>#NAME?</v>
      </c>
      <c r="O729" s="19"/>
      <c r="P729" s="19"/>
      <c r="Q729" s="20"/>
      <c r="R729" s="21" t="str">
        <f t="array" ref="R729">VLOOKUP(C729,DB!A:D,2,FALSE)</f>
        <v>Malalayang 1 timur</v>
      </c>
      <c r="S729" s="21" t="str">
        <f t="array" ref="S729">VLOOKUP(C729,DB!A:D,3,FALSE)</f>
        <v>rinaarnowo26@gmail.com</v>
      </c>
      <c r="T729" s="22" t="s">
        <v>19</v>
      </c>
      <c r="U729" s="1" t="str">
        <f t="shared" si="17"/>
        <v>Rina ArnowoJuni</v>
      </c>
      <c r="V729" s="23">
        <f t="shared" si="18"/>
        <v>45823</v>
      </c>
      <c r="X729" s="26">
        <f>VLOOKUP(CONCATENATE(C729,D729),'Honor 2025'!A:D,4,FALSE)</f>
        <v>1911000</v>
      </c>
      <c r="Y729" s="24"/>
      <c r="BE729" s="24"/>
      <c r="CK729" s="24"/>
      <c r="DQ729" s="24"/>
      <c r="EW729" s="24"/>
      <c r="GC729" s="24"/>
      <c r="HI729" s="24"/>
      <c r="IO729" s="24"/>
      <c r="JU729" s="24"/>
      <c r="LA729" s="24"/>
      <c r="MG729" s="24"/>
      <c r="NM729" s="24"/>
    </row>
    <row r="730" spans="1:377" ht="15" thickBot="1">
      <c r="A730" s="1" t="str">
        <f t="shared" si="14"/>
        <v>Adriana TandajuJuni-6</v>
      </c>
      <c r="B730" s="12" t="str">
        <f t="shared" si="15"/>
        <v>JuniSurvei Harga Perdagangan Besar Mingguan</v>
      </c>
      <c r="C730" s="40" t="s">
        <v>36</v>
      </c>
      <c r="D730" s="14" t="s">
        <v>207</v>
      </c>
      <c r="E730" s="29" t="s">
        <v>199</v>
      </c>
      <c r="F730" s="41"/>
      <c r="G730" s="42">
        <f t="shared" si="19"/>
        <v>576000</v>
      </c>
      <c r="H730" s="43">
        <v>48000</v>
      </c>
      <c r="I730" s="28" t="s">
        <v>23</v>
      </c>
      <c r="J730" s="44">
        <v>12</v>
      </c>
      <c r="K730" s="75" t="s">
        <v>430</v>
      </c>
      <c r="L730" s="32">
        <v>45809</v>
      </c>
      <c r="M730" s="32">
        <v>45823</v>
      </c>
      <c r="N730" s="16" t="e">
        <f t="shared" ca="1" si="20"/>
        <v>#NAME?</v>
      </c>
      <c r="O730" s="19"/>
      <c r="P730" s="19"/>
      <c r="Q730" s="20"/>
      <c r="R730" s="21" t="str">
        <f t="array" ref="R730">VLOOKUP(C730,DB!A:D,2,FALSE)</f>
        <v>JL.PRAMUKA NO.29</v>
      </c>
      <c r="S730" s="21" t="str">
        <f t="array" ref="S730">VLOOKUP(C730,DB!A:D,3,FALSE)</f>
        <v>annetandayu553@gmail.com</v>
      </c>
      <c r="T730" s="22" t="s">
        <v>19</v>
      </c>
      <c r="U730" s="1" t="str">
        <f t="shared" si="17"/>
        <v>Adriana TandajuJuni</v>
      </c>
      <c r="V730" s="23">
        <f t="shared" si="18"/>
        <v>45823</v>
      </c>
      <c r="X730" s="26">
        <f>VLOOKUP(CONCATENATE(C730,D730),'Honor 2025'!A:D,4,FALSE)</f>
        <v>3284000</v>
      </c>
      <c r="Y730" s="24"/>
      <c r="BE730" s="24"/>
      <c r="CK730" s="24"/>
      <c r="DQ730" s="24"/>
      <c r="EW730" s="24"/>
      <c r="GC730" s="24"/>
      <c r="HI730" s="24"/>
      <c r="IO730" s="24"/>
      <c r="JU730" s="24"/>
      <c r="LA730" s="24"/>
      <c r="MG730" s="24"/>
      <c r="NM730" s="24"/>
    </row>
    <row r="731" spans="1:377" ht="15" thickBot="1">
      <c r="A731" s="1" t="str">
        <f t="shared" si="14"/>
        <v>Stephen christiani kenteyJuni-4</v>
      </c>
      <c r="B731" s="12" t="str">
        <f t="shared" si="15"/>
        <v>JuniSurvei Harga Perdagangan Besar Mingguan</v>
      </c>
      <c r="C731" s="33" t="s">
        <v>43</v>
      </c>
      <c r="D731" s="14" t="s">
        <v>207</v>
      </c>
      <c r="E731" s="34" t="s">
        <v>199</v>
      </c>
      <c r="F731" s="35"/>
      <c r="G731" s="36">
        <f t="shared" si="19"/>
        <v>288000</v>
      </c>
      <c r="H731" s="37">
        <v>48000</v>
      </c>
      <c r="I731" s="38" t="s">
        <v>23</v>
      </c>
      <c r="J731" s="39">
        <v>6</v>
      </c>
      <c r="K731" s="74" t="s">
        <v>430</v>
      </c>
      <c r="L731" s="32">
        <v>45809</v>
      </c>
      <c r="M731" s="32">
        <v>45823</v>
      </c>
      <c r="N731" s="16" t="e">
        <f t="shared" ca="1" si="20"/>
        <v>#NAME?</v>
      </c>
      <c r="O731" s="19"/>
      <c r="P731" s="19"/>
      <c r="Q731" s="20"/>
      <c r="R731" s="21" t="str">
        <f t="array" ref="R731">VLOOKUP(C731,DB!A:D,2,FALSE)</f>
        <v>Ranotana weru lingkungan 5</v>
      </c>
      <c r="S731" s="21" t="str">
        <f t="array" ref="S731">VLOOKUP(C731,DB!A:D,3,FALSE)</f>
        <v>Stephenkentey@gmail.com</v>
      </c>
      <c r="T731" s="22" t="s">
        <v>19</v>
      </c>
      <c r="U731" s="1" t="str">
        <f t="shared" si="17"/>
        <v>Stephen christiani kenteyJuni</v>
      </c>
      <c r="V731" s="23">
        <f t="shared" si="18"/>
        <v>45823</v>
      </c>
      <c r="X731" s="26">
        <f>VLOOKUP(CONCATENATE(C731,D731),'Honor 2025'!A:D,4,FALSE)</f>
        <v>1428000</v>
      </c>
      <c r="Y731" s="24"/>
      <c r="BE731" s="24"/>
      <c r="CK731" s="24"/>
      <c r="DQ731" s="24"/>
      <c r="EW731" s="24"/>
      <c r="GC731" s="24"/>
      <c r="HI731" s="24"/>
      <c r="IO731" s="24"/>
      <c r="JU731" s="24"/>
      <c r="LA731" s="24"/>
      <c r="MG731" s="24"/>
      <c r="NM731" s="24"/>
    </row>
    <row r="732" spans="1:377" ht="15" thickBot="1">
      <c r="A732" s="1" t="str">
        <f t="shared" si="14"/>
        <v>Heny RumambiJuni-7</v>
      </c>
      <c r="B732" s="12" t="str">
        <f t="shared" si="15"/>
        <v>JuniSurvei Harga Perdagangan Besar Mingguan</v>
      </c>
      <c r="C732" s="40" t="s">
        <v>49</v>
      </c>
      <c r="D732" s="14" t="s">
        <v>207</v>
      </c>
      <c r="E732" s="29" t="s">
        <v>199</v>
      </c>
      <c r="F732" s="41"/>
      <c r="G732" s="42">
        <f t="shared" si="19"/>
        <v>192000</v>
      </c>
      <c r="H732" s="43">
        <v>48000</v>
      </c>
      <c r="I732" s="28" t="s">
        <v>23</v>
      </c>
      <c r="J732" s="44">
        <v>4</v>
      </c>
      <c r="K732" s="75" t="s">
        <v>430</v>
      </c>
      <c r="L732" s="32">
        <v>45809</v>
      </c>
      <c r="M732" s="32">
        <v>45823</v>
      </c>
      <c r="N732" s="16" t="e">
        <f t="shared" ca="1" si="20"/>
        <v>#NAME?</v>
      </c>
      <c r="O732" s="19"/>
      <c r="P732" s="19"/>
      <c r="Q732" s="20"/>
      <c r="R732" s="21" t="str">
        <f t="array" ref="R732">VLOOKUP(C732,DB!A:D,2,FALSE)</f>
        <v>Jl. Ringkeng BTN Puskopad blok C No. 49A</v>
      </c>
      <c r="S732" s="21" t="str">
        <f t="array" ref="S732">VLOOKUP(C732,DB!A:D,3,FALSE)</f>
        <v>henyrumambi@gmail.com</v>
      </c>
      <c r="T732" s="22" t="s">
        <v>19</v>
      </c>
      <c r="U732" s="1" t="str">
        <f t="shared" si="17"/>
        <v>Heny RumambiJuni</v>
      </c>
      <c r="V732" s="23">
        <f t="shared" si="18"/>
        <v>45823</v>
      </c>
      <c r="X732" s="26">
        <f>VLOOKUP(CONCATENATE(C732,D732),'Honor 2025'!A:D,4,FALSE)</f>
        <v>2214000</v>
      </c>
      <c r="Y732" s="24"/>
      <c r="BE732" s="24"/>
      <c r="CK732" s="24"/>
      <c r="DQ732" s="24"/>
      <c r="EW732" s="24"/>
      <c r="GC732" s="24"/>
      <c r="HI732" s="24"/>
      <c r="IO732" s="24"/>
      <c r="JU732" s="24"/>
      <c r="LA732" s="24"/>
      <c r="MG732" s="24"/>
      <c r="NM732" s="24"/>
    </row>
    <row r="733" spans="1:377" ht="15" thickBot="1">
      <c r="A733" s="1" t="str">
        <f t="shared" si="14"/>
        <v>JOVELIE E WOKASJuni-6</v>
      </c>
      <c r="B733" s="12" t="str">
        <f t="shared" si="15"/>
        <v>JuniSurvei Harga Perdagangan Besar Mingguan</v>
      </c>
      <c r="C733" s="33" t="s">
        <v>55</v>
      </c>
      <c r="D733" s="14" t="s">
        <v>207</v>
      </c>
      <c r="E733" s="34" t="s">
        <v>199</v>
      </c>
      <c r="F733" s="35"/>
      <c r="G733" s="36">
        <f t="shared" si="19"/>
        <v>96000</v>
      </c>
      <c r="H733" s="37">
        <v>48000</v>
      </c>
      <c r="I733" s="38" t="s">
        <v>23</v>
      </c>
      <c r="J733" s="39">
        <v>2</v>
      </c>
      <c r="K733" s="74" t="s">
        <v>430</v>
      </c>
      <c r="L733" s="32">
        <v>45809</v>
      </c>
      <c r="M733" s="32">
        <v>45823</v>
      </c>
      <c r="N733" s="16" t="e">
        <f t="shared" ca="1" si="20"/>
        <v>#NAME?</v>
      </c>
      <c r="O733" s="19"/>
      <c r="P733" s="19"/>
      <c r="Q733" s="20"/>
      <c r="R733" s="21" t="str">
        <f t="array" ref="R733">VLOOKUP(C733,DB!A:D,2,FALSE)</f>
        <v>Malalayang Satu Lingkungan 6</v>
      </c>
      <c r="S733" s="21" t="str">
        <f t="array" ref="S733">VLOOKUP(C733,DB!A:D,3,FALSE)</f>
        <v>vhellywokas07@gmail.com</v>
      </c>
      <c r="T733" s="22" t="s">
        <v>19</v>
      </c>
      <c r="U733" s="1" t="str">
        <f t="shared" si="17"/>
        <v>JOVELIE E WOKASJuni</v>
      </c>
      <c r="V733" s="23">
        <f t="shared" si="18"/>
        <v>45823</v>
      </c>
      <c r="X733" s="26">
        <f>VLOOKUP(CONCATENATE(C733,D733),'Honor 2025'!A:D,4,FALSE)</f>
        <v>3158000</v>
      </c>
      <c r="Y733" s="24"/>
      <c r="BE733" s="24"/>
      <c r="CK733" s="24"/>
      <c r="DQ733" s="24"/>
      <c r="EW733" s="24"/>
      <c r="GC733" s="24"/>
      <c r="HI733" s="24"/>
      <c r="IO733" s="24"/>
      <c r="JU733" s="24"/>
      <c r="LA733" s="24"/>
      <c r="MG733" s="24"/>
      <c r="NM733" s="24"/>
    </row>
    <row r="734" spans="1:377" ht="15" thickBot="1">
      <c r="A734" s="1" t="str">
        <f t="shared" si="14"/>
        <v>Roy MakalewJuni-6</v>
      </c>
      <c r="B734" s="12" t="str">
        <f t="shared" si="15"/>
        <v>JuniSurvei Harga Perdagangan Besar Mingguan</v>
      </c>
      <c r="C734" s="40" t="s">
        <v>44</v>
      </c>
      <c r="D734" s="14" t="s">
        <v>207</v>
      </c>
      <c r="E734" s="29" t="s">
        <v>199</v>
      </c>
      <c r="F734" s="41"/>
      <c r="G734" s="42">
        <f t="shared" si="19"/>
        <v>288000</v>
      </c>
      <c r="H734" s="43">
        <v>48000</v>
      </c>
      <c r="I734" s="28" t="s">
        <v>23</v>
      </c>
      <c r="J734" s="44">
        <v>6</v>
      </c>
      <c r="K734" s="75" t="s">
        <v>430</v>
      </c>
      <c r="L734" s="32">
        <v>45809</v>
      </c>
      <c r="M734" s="32">
        <v>45823</v>
      </c>
      <c r="N734" s="16" t="e">
        <f t="shared" ca="1" si="20"/>
        <v>#NAME?</v>
      </c>
      <c r="O734" s="19"/>
      <c r="P734" s="19"/>
      <c r="Q734" s="20"/>
      <c r="R734" s="21" t="str">
        <f t="array" ref="R734">VLOOKUP(C734,DB!A:D,2,FALSE)</f>
        <v>Jalan Kleak 77, no 58</v>
      </c>
      <c r="S734" s="21" t="str">
        <f t="array" ref="S734">VLOOKUP(C734,DB!A:D,3,FALSE)</f>
        <v>roymakalew2511@gmail.com</v>
      </c>
      <c r="T734" s="22" t="s">
        <v>19</v>
      </c>
      <c r="U734" s="1" t="str">
        <f t="shared" si="17"/>
        <v>Roy MakalewJuni</v>
      </c>
      <c r="V734" s="23">
        <f t="shared" si="18"/>
        <v>45823</v>
      </c>
      <c r="X734" s="26">
        <f>VLOOKUP(CONCATENATE(C734,D734),'Honor 2025'!A:D,4,FALSE)</f>
        <v>3495000</v>
      </c>
      <c r="Y734" s="24"/>
      <c r="BE734" s="24"/>
      <c r="CK734" s="24"/>
      <c r="DQ734" s="24"/>
      <c r="EW734" s="24"/>
      <c r="GC734" s="24"/>
      <c r="HI734" s="24"/>
      <c r="IO734" s="24"/>
      <c r="JU734" s="24"/>
      <c r="LA734" s="24"/>
      <c r="MG734" s="24"/>
      <c r="NM734" s="24"/>
    </row>
    <row r="735" spans="1:377" ht="15" thickBot="1">
      <c r="A735" s="1" t="str">
        <f t="shared" si="14"/>
        <v>Sri MulyawatiJuni-5</v>
      </c>
      <c r="B735" s="12" t="str">
        <f t="shared" si="15"/>
        <v>JuniSurvei Harga Perdagangan Besar Mingguan</v>
      </c>
      <c r="C735" s="33" t="s">
        <v>51</v>
      </c>
      <c r="D735" s="14" t="s">
        <v>207</v>
      </c>
      <c r="E735" s="34" t="s">
        <v>199</v>
      </c>
      <c r="F735" s="35"/>
      <c r="G735" s="36">
        <f t="shared" si="19"/>
        <v>384000</v>
      </c>
      <c r="H735" s="37">
        <v>48000</v>
      </c>
      <c r="I735" s="38" t="s">
        <v>23</v>
      </c>
      <c r="J735" s="39">
        <v>8</v>
      </c>
      <c r="K735" s="74" t="s">
        <v>430</v>
      </c>
      <c r="L735" s="32">
        <v>45809</v>
      </c>
      <c r="M735" s="32">
        <v>45823</v>
      </c>
      <c r="N735" s="16" t="e">
        <f t="shared" ca="1" si="20"/>
        <v>#NAME?</v>
      </c>
      <c r="O735" s="19"/>
      <c r="P735" s="19"/>
      <c r="Q735" s="20"/>
      <c r="R735" s="21" t="str">
        <f t="array" ref="R735">VLOOKUP(C735,DB!A:D,2,FALSE)</f>
        <v>Jl Wiratama no 4 lingkungan 7</v>
      </c>
      <c r="S735" s="21" t="str">
        <f t="array" ref="S735">VLOOKUP(C735,DB!A:D,3,FALSE)</f>
        <v>mulyawatisrie75@gmail.com</v>
      </c>
      <c r="T735" s="22" t="s">
        <v>19</v>
      </c>
      <c r="U735" s="1" t="str">
        <f t="shared" si="17"/>
        <v>Sri MulyawatiJuni</v>
      </c>
      <c r="V735" s="23">
        <f t="shared" si="18"/>
        <v>45823</v>
      </c>
      <c r="X735" s="26">
        <f>VLOOKUP(CONCATENATE(C735,D735),'Honor 2025'!A:D,4,FALSE)</f>
        <v>1748000</v>
      </c>
      <c r="Y735" s="24"/>
      <c r="BE735" s="24"/>
      <c r="CK735" s="24"/>
      <c r="DQ735" s="24"/>
      <c r="EW735" s="24"/>
      <c r="GC735" s="24"/>
      <c r="HI735" s="24"/>
      <c r="IO735" s="24"/>
      <c r="JU735" s="24"/>
      <c r="LA735" s="24"/>
      <c r="MG735" s="24"/>
      <c r="NM735" s="24"/>
    </row>
    <row r="736" spans="1:377" ht="15" thickBot="1">
      <c r="A736" s="1" t="str">
        <f t="shared" si="14"/>
        <v>Reini Clara PaulusJuni-3</v>
      </c>
      <c r="B736" s="12" t="str">
        <f t="shared" si="15"/>
        <v>JuniSurvei Harga Produsen Sektor Industri Pengolahan dan Sektor Pertambangan dan Penggalian (HP)</v>
      </c>
      <c r="C736" s="40" t="s">
        <v>32</v>
      </c>
      <c r="D736" s="14" t="s">
        <v>207</v>
      </c>
      <c r="E736" s="29" t="s">
        <v>60</v>
      </c>
      <c r="F736" s="41"/>
      <c r="G736" s="42">
        <f t="shared" si="19"/>
        <v>480000</v>
      </c>
      <c r="H736" s="43">
        <v>48000</v>
      </c>
      <c r="I736" s="28" t="s">
        <v>23</v>
      </c>
      <c r="J736" s="44">
        <v>10</v>
      </c>
      <c r="K736" s="75" t="s">
        <v>430</v>
      </c>
      <c r="L736" s="32">
        <v>45809</v>
      </c>
      <c r="M736" s="32">
        <v>45823</v>
      </c>
      <c r="N736" s="16" t="e">
        <f t="shared" ca="1" si="20"/>
        <v>#NAME?</v>
      </c>
      <c r="O736" s="19"/>
      <c r="P736" s="19"/>
      <c r="Q736" s="20"/>
      <c r="R736" s="21" t="str">
        <f t="array" ref="R736">VLOOKUP(C736,DB!A:D,2,FALSE)</f>
        <v>Jalan Teluk Tomini No. 170</v>
      </c>
      <c r="S736" s="21" t="str">
        <f t="array" ref="S736">VLOOKUP(C736,DB!A:D,3,FALSE)</f>
        <v>reinizalora@gmail.com</v>
      </c>
      <c r="T736" s="22" t="s">
        <v>19</v>
      </c>
      <c r="U736" s="1" t="str">
        <f t="shared" si="17"/>
        <v>Reini Clara PaulusJuni</v>
      </c>
      <c r="V736" s="23">
        <f t="shared" si="18"/>
        <v>45823</v>
      </c>
      <c r="X736" s="26">
        <f>VLOOKUP(CONCATENATE(C736,D736),'Honor 2025'!A:D,4,FALSE)</f>
        <v>2652000</v>
      </c>
      <c r="Y736" s="24"/>
      <c r="BE736" s="24"/>
      <c r="CK736" s="24"/>
      <c r="DQ736" s="24"/>
      <c r="EW736" s="24"/>
      <c r="GC736" s="24"/>
      <c r="HI736" s="24"/>
      <c r="IO736" s="24"/>
      <c r="JU736" s="24"/>
      <c r="LA736" s="24"/>
      <c r="MG736" s="24"/>
      <c r="NM736" s="24"/>
    </row>
    <row r="737" spans="1:377" ht="15" thickBot="1">
      <c r="A737" s="1" t="str">
        <f t="shared" si="14"/>
        <v>Farida TampangJuni-3</v>
      </c>
      <c r="B737" s="12" t="str">
        <f t="shared" si="15"/>
        <v>JuniSurvei Harga Produsen Sektor Industri Pengolahan dan Sektor Pertambangan dan Penggalian (HP)</v>
      </c>
      <c r="C737" s="33" t="s">
        <v>34</v>
      </c>
      <c r="D737" s="14" t="s">
        <v>207</v>
      </c>
      <c r="E737" s="34" t="s">
        <v>60</v>
      </c>
      <c r="F737" s="35"/>
      <c r="G737" s="36">
        <f t="shared" si="19"/>
        <v>528000</v>
      </c>
      <c r="H737" s="37">
        <v>48000</v>
      </c>
      <c r="I737" s="38" t="s">
        <v>23</v>
      </c>
      <c r="J737" s="39">
        <v>11</v>
      </c>
      <c r="K737" s="74" t="s">
        <v>430</v>
      </c>
      <c r="L737" s="32">
        <v>45809</v>
      </c>
      <c r="M737" s="32">
        <v>45823</v>
      </c>
      <c r="N737" s="16" t="e">
        <f t="shared" ca="1" si="20"/>
        <v>#NAME?</v>
      </c>
      <c r="O737" s="19"/>
      <c r="P737" s="19"/>
      <c r="Q737" s="20"/>
      <c r="R737" s="21" t="str">
        <f t="array" ref="R737">VLOOKUP(C737,DB!A:D,2,FALSE)</f>
        <v>Perum Malalayang Permai Blok B Lingkungan 5</v>
      </c>
      <c r="S737" s="21" t="str">
        <f t="array" ref="S737">VLOOKUP(C737,DB!A:D,3,FALSE)</f>
        <v>frydatampang30730@gmail.com</v>
      </c>
      <c r="T737" s="22" t="s">
        <v>19</v>
      </c>
      <c r="U737" s="1" t="str">
        <f t="shared" si="17"/>
        <v>Farida TampangJuni</v>
      </c>
      <c r="V737" s="23">
        <f t="shared" si="18"/>
        <v>45823</v>
      </c>
      <c r="X737" s="26">
        <f>VLOOKUP(CONCATENATE(C737,D737),'Honor 2025'!A:D,4,FALSE)</f>
        <v>2652000</v>
      </c>
      <c r="Y737" s="24"/>
      <c r="BE737" s="24"/>
      <c r="CK737" s="24"/>
      <c r="DQ737" s="24"/>
      <c r="EW737" s="24"/>
      <c r="GC737" s="24"/>
      <c r="HI737" s="24"/>
      <c r="IO737" s="24"/>
      <c r="JU737" s="24"/>
      <c r="LA737" s="24"/>
      <c r="MG737" s="24"/>
      <c r="NM737" s="24"/>
    </row>
    <row r="738" spans="1:377" ht="15" thickBot="1">
      <c r="A738" s="1" t="str">
        <f t="shared" si="14"/>
        <v>Rina ArnowoJuni-3</v>
      </c>
      <c r="B738" s="12" t="str">
        <f t="shared" si="15"/>
        <v>JuniSurvei Harga Produsen Sektor Industri Pengolahan dan Sektor Pertambangan dan Penggalian (HP)</v>
      </c>
      <c r="C738" s="40" t="s">
        <v>58</v>
      </c>
      <c r="D738" s="14" t="s">
        <v>207</v>
      </c>
      <c r="E738" s="29" t="s">
        <v>60</v>
      </c>
      <c r="F738" s="41"/>
      <c r="G738" s="42">
        <f t="shared" si="19"/>
        <v>288000</v>
      </c>
      <c r="H738" s="43">
        <v>48000</v>
      </c>
      <c r="I738" s="28" t="s">
        <v>23</v>
      </c>
      <c r="J738" s="44">
        <v>6</v>
      </c>
      <c r="K738" s="75" t="s">
        <v>430</v>
      </c>
      <c r="L738" s="32">
        <v>45809</v>
      </c>
      <c r="M738" s="32">
        <v>45823</v>
      </c>
      <c r="N738" s="16" t="e">
        <f t="shared" ca="1" si="20"/>
        <v>#NAME?</v>
      </c>
      <c r="O738" s="19"/>
      <c r="P738" s="19"/>
      <c r="Q738" s="20"/>
      <c r="R738" s="21" t="str">
        <f t="array" ref="R738">VLOOKUP(C738,DB!A:D,2,FALSE)</f>
        <v>Malalayang 1 timur</v>
      </c>
      <c r="S738" s="21" t="str">
        <f t="array" ref="S738">VLOOKUP(C738,DB!A:D,3,FALSE)</f>
        <v>rinaarnowo26@gmail.com</v>
      </c>
      <c r="T738" s="22" t="s">
        <v>19</v>
      </c>
      <c r="U738" s="1" t="str">
        <f t="shared" si="17"/>
        <v>Rina ArnowoJuni</v>
      </c>
      <c r="V738" s="23">
        <f t="shared" si="18"/>
        <v>45823</v>
      </c>
      <c r="X738" s="26">
        <f>VLOOKUP(CONCATENATE(C738,D738),'Honor 2025'!A:D,4,FALSE)</f>
        <v>1911000</v>
      </c>
      <c r="Y738" s="24"/>
      <c r="BE738" s="24"/>
      <c r="CK738" s="24"/>
      <c r="DQ738" s="24"/>
      <c r="EW738" s="24"/>
      <c r="GC738" s="24"/>
      <c r="HI738" s="24"/>
      <c r="IO738" s="24"/>
      <c r="JU738" s="24"/>
      <c r="LA738" s="24"/>
      <c r="MG738" s="24"/>
      <c r="NM738" s="24"/>
    </row>
    <row r="739" spans="1:377" ht="15" thickBot="1">
      <c r="A739" s="1" t="str">
        <f t="shared" si="14"/>
        <v>Feibe Ireine Syalome MaramisJuni-7</v>
      </c>
      <c r="B739" s="12" t="str">
        <f t="shared" si="15"/>
        <v>JuniSurvei Harga Produsen Sektor Industri Pengolahan dan Sektor Pertambangan dan Penggalian (HP)</v>
      </c>
      <c r="C739" s="33" t="s">
        <v>47</v>
      </c>
      <c r="D739" s="14" t="s">
        <v>207</v>
      </c>
      <c r="E739" s="34" t="s">
        <v>60</v>
      </c>
      <c r="F739" s="35"/>
      <c r="G739" s="36">
        <f t="shared" si="19"/>
        <v>240000</v>
      </c>
      <c r="H739" s="37">
        <v>48000</v>
      </c>
      <c r="I739" s="38" t="s">
        <v>23</v>
      </c>
      <c r="J739" s="39">
        <v>5</v>
      </c>
      <c r="K739" s="74" t="s">
        <v>430</v>
      </c>
      <c r="L739" s="32">
        <v>45809</v>
      </c>
      <c r="M739" s="32">
        <v>45823</v>
      </c>
      <c r="N739" s="16" t="e">
        <f t="shared" ca="1" si="20"/>
        <v>#NAME?</v>
      </c>
      <c r="O739" s="19"/>
      <c r="P739" s="19"/>
      <c r="Q739" s="20"/>
      <c r="R739" s="21" t="str">
        <f t="array" ref="R739">VLOOKUP(C739,DB!A:D,2,FALSE)</f>
        <v>Ranotana Weru</v>
      </c>
      <c r="S739" s="21" t="str">
        <f t="array" ref="S739">VLOOKUP(C739,DB!A:D,3,FALSE)</f>
        <v>feibemaramis0202@gmail.com</v>
      </c>
      <c r="T739" s="22" t="s">
        <v>19</v>
      </c>
      <c r="U739" s="1" t="str">
        <f t="shared" si="17"/>
        <v>Feibe Ireine Syalome MaramisJuni</v>
      </c>
      <c r="V739" s="23">
        <f t="shared" si="18"/>
        <v>45823</v>
      </c>
      <c r="X739" s="26">
        <f>VLOOKUP(CONCATENATE(C739,D739),'Honor 2025'!A:D,4,FALSE)</f>
        <v>2901000</v>
      </c>
      <c r="Y739" s="24"/>
      <c r="BE739" s="24"/>
      <c r="CK739" s="24"/>
      <c r="DQ739" s="24"/>
      <c r="EW739" s="24"/>
      <c r="GC739" s="24"/>
      <c r="HI739" s="24"/>
      <c r="IO739" s="24"/>
      <c r="JU739" s="24"/>
      <c r="LA739" s="24"/>
      <c r="MG739" s="24"/>
      <c r="NM739" s="24"/>
    </row>
    <row r="740" spans="1:377" ht="15" thickBot="1">
      <c r="A740" s="1" t="str">
        <f t="shared" si="14"/>
        <v>Reini Clara PaulusJuni-4</v>
      </c>
      <c r="B740" s="12" t="str">
        <f t="shared" si="15"/>
        <v>JuniSurvei Harga Produsen Sektor Jasa (HPJ)</v>
      </c>
      <c r="C740" s="33" t="s">
        <v>32</v>
      </c>
      <c r="D740" s="14" t="s">
        <v>207</v>
      </c>
      <c r="E740" s="34" t="s">
        <v>92</v>
      </c>
      <c r="F740" s="35"/>
      <c r="G740" s="36">
        <f t="shared" si="19"/>
        <v>144000</v>
      </c>
      <c r="H740" s="37">
        <v>48000</v>
      </c>
      <c r="I740" s="38" t="s">
        <v>23</v>
      </c>
      <c r="J740" s="39">
        <v>3</v>
      </c>
      <c r="K740" s="75" t="s">
        <v>430</v>
      </c>
      <c r="L740" s="32">
        <v>45809</v>
      </c>
      <c r="M740" s="32">
        <v>45823</v>
      </c>
      <c r="N740" s="16" t="e">
        <f t="shared" ca="1" si="20"/>
        <v>#NAME?</v>
      </c>
      <c r="O740" s="19"/>
      <c r="P740" s="19"/>
      <c r="Q740" s="20"/>
      <c r="R740" s="21" t="str">
        <f t="array" ref="R740">VLOOKUP(C740,DB!A:D,2,FALSE)</f>
        <v>Jalan Teluk Tomini No. 170</v>
      </c>
      <c r="S740" s="21" t="str">
        <f t="array" ref="S740">VLOOKUP(C740,DB!A:D,3,FALSE)</f>
        <v>reinizalora@gmail.com</v>
      </c>
      <c r="T740" s="22" t="s">
        <v>19</v>
      </c>
      <c r="U740" s="1" t="str">
        <f t="shared" si="17"/>
        <v>Reini Clara PaulusJuni</v>
      </c>
      <c r="V740" s="23">
        <f t="shared" si="18"/>
        <v>45823</v>
      </c>
      <c r="X740" s="26">
        <f>VLOOKUP(CONCATENATE(C740,D740),'Honor 2025'!A:D,4,FALSE)</f>
        <v>2652000</v>
      </c>
      <c r="Y740" s="24"/>
      <c r="BE740" s="24"/>
      <c r="CK740" s="24"/>
      <c r="DQ740" s="24"/>
      <c r="EW740" s="24"/>
      <c r="GC740" s="24"/>
      <c r="HI740" s="24"/>
      <c r="IO740" s="24"/>
      <c r="JU740" s="24"/>
      <c r="LA740" s="24"/>
      <c r="MG740" s="24"/>
      <c r="NM740" s="24"/>
    </row>
    <row r="741" spans="1:377" ht="15" thickBot="1">
      <c r="A741" s="1" t="str">
        <f t="shared" si="14"/>
        <v>Farida TampangJuni-4</v>
      </c>
      <c r="B741" s="12" t="str">
        <f t="shared" si="15"/>
        <v>JuniSurvei Harga Produsen Sektor Jasa (HPJ)</v>
      </c>
      <c r="C741" s="40" t="s">
        <v>34</v>
      </c>
      <c r="D741" s="14" t="s">
        <v>207</v>
      </c>
      <c r="E741" s="29" t="s">
        <v>92</v>
      </c>
      <c r="F741" s="41"/>
      <c r="G741" s="42">
        <f t="shared" si="19"/>
        <v>48000</v>
      </c>
      <c r="H741" s="43">
        <v>48000</v>
      </c>
      <c r="I741" s="28" t="s">
        <v>23</v>
      </c>
      <c r="J741" s="44">
        <v>1</v>
      </c>
      <c r="K741" s="74" t="s">
        <v>430</v>
      </c>
      <c r="L741" s="32">
        <v>45809</v>
      </c>
      <c r="M741" s="32">
        <v>45823</v>
      </c>
      <c r="N741" s="16" t="e">
        <f t="shared" ca="1" si="20"/>
        <v>#NAME?</v>
      </c>
      <c r="O741" s="19"/>
      <c r="P741" s="19"/>
      <c r="Q741" s="20"/>
      <c r="R741" s="21" t="str">
        <f t="array" ref="R741">VLOOKUP(C741,DB!A:D,2,FALSE)</f>
        <v>Perum Malalayang Permai Blok B Lingkungan 5</v>
      </c>
      <c r="S741" s="21" t="str">
        <f t="array" ref="S741">VLOOKUP(C741,DB!A:D,3,FALSE)</f>
        <v>frydatampang30730@gmail.com</v>
      </c>
      <c r="T741" s="22" t="s">
        <v>19</v>
      </c>
      <c r="U741" s="1" t="str">
        <f t="shared" si="17"/>
        <v>Farida TampangJuni</v>
      </c>
      <c r="V741" s="23">
        <f t="shared" si="18"/>
        <v>45823</v>
      </c>
      <c r="X741" s="26">
        <f>VLOOKUP(CONCATENATE(C741,D741),'Honor 2025'!A:D,4,FALSE)</f>
        <v>2652000</v>
      </c>
      <c r="Y741" s="24"/>
      <c r="BE741" s="24"/>
      <c r="CK741" s="24"/>
      <c r="DQ741" s="24"/>
      <c r="EW741" s="24"/>
      <c r="GC741" s="24"/>
      <c r="HI741" s="24"/>
      <c r="IO741" s="24"/>
      <c r="JU741" s="24"/>
      <c r="LA741" s="24"/>
      <c r="MG741" s="24"/>
      <c r="NM741" s="24"/>
    </row>
    <row r="742" spans="1:377" ht="15" thickBot="1">
      <c r="A742" s="1" t="str">
        <f t="shared" si="14"/>
        <v>Rina ArnowoJuni-4</v>
      </c>
      <c r="B742" s="12" t="str">
        <f t="shared" si="15"/>
        <v>JuniSurvei Harga Produsen Sektor Jasa (HPJ)</v>
      </c>
      <c r="C742" s="33" t="s">
        <v>58</v>
      </c>
      <c r="D742" s="14" t="s">
        <v>207</v>
      </c>
      <c r="E742" s="34" t="s">
        <v>92</v>
      </c>
      <c r="F742" s="35"/>
      <c r="G742" s="36">
        <f t="shared" si="19"/>
        <v>96000</v>
      </c>
      <c r="H742" s="37">
        <v>48000</v>
      </c>
      <c r="I742" s="38" t="s">
        <v>23</v>
      </c>
      <c r="J742" s="39">
        <v>2</v>
      </c>
      <c r="K742" s="75" t="s">
        <v>430</v>
      </c>
      <c r="L742" s="32">
        <v>45809</v>
      </c>
      <c r="M742" s="32">
        <v>45823</v>
      </c>
      <c r="N742" s="16" t="e">
        <f t="shared" ca="1" si="20"/>
        <v>#NAME?</v>
      </c>
      <c r="O742" s="19"/>
      <c r="P742" s="19"/>
      <c r="Q742" s="20"/>
      <c r="R742" s="21" t="str">
        <f t="array" ref="R742">VLOOKUP(C742,DB!A:D,2,FALSE)</f>
        <v>Malalayang 1 timur</v>
      </c>
      <c r="S742" s="21" t="str">
        <f t="array" ref="S742">VLOOKUP(C742,DB!A:D,3,FALSE)</f>
        <v>rinaarnowo26@gmail.com</v>
      </c>
      <c r="T742" s="22" t="s">
        <v>19</v>
      </c>
      <c r="U742" s="1" t="str">
        <f t="shared" si="17"/>
        <v>Rina ArnowoJuni</v>
      </c>
      <c r="V742" s="23">
        <f t="shared" si="18"/>
        <v>45823</v>
      </c>
      <c r="X742" s="26">
        <f>VLOOKUP(CONCATENATE(C742,D742),'Honor 2025'!A:D,4,FALSE)</f>
        <v>1911000</v>
      </c>
      <c r="Y742" s="24"/>
      <c r="BE742" s="24"/>
      <c r="CK742" s="24"/>
      <c r="DQ742" s="24"/>
      <c r="EW742" s="24"/>
      <c r="GC742" s="24"/>
      <c r="HI742" s="24"/>
      <c r="IO742" s="24"/>
      <c r="JU742" s="24"/>
      <c r="LA742" s="24"/>
      <c r="MG742" s="24"/>
      <c r="NM742" s="24"/>
    </row>
    <row r="743" spans="1:377" ht="15" thickBot="1">
      <c r="A743" s="1" t="str">
        <f t="shared" si="14"/>
        <v>Feibe Ireine Syalome MaramisJuni-8</v>
      </c>
      <c r="B743" s="12" t="str">
        <f t="shared" si="15"/>
        <v>JuniSurvei Harga Produsen Sektor Jasa (HPJ)</v>
      </c>
      <c r="C743" s="40" t="s">
        <v>47</v>
      </c>
      <c r="D743" s="14" t="s">
        <v>207</v>
      </c>
      <c r="E743" s="29" t="s">
        <v>92</v>
      </c>
      <c r="F743" s="41"/>
      <c r="G743" s="42">
        <f t="shared" si="19"/>
        <v>192000</v>
      </c>
      <c r="H743" s="43">
        <v>48000</v>
      </c>
      <c r="I743" s="28" t="s">
        <v>23</v>
      </c>
      <c r="J743" s="44">
        <v>4</v>
      </c>
      <c r="K743" s="74" t="s">
        <v>430</v>
      </c>
      <c r="L743" s="32">
        <v>45809</v>
      </c>
      <c r="M743" s="32">
        <v>45823</v>
      </c>
      <c r="N743" s="16" t="e">
        <f t="shared" ca="1" si="20"/>
        <v>#NAME?</v>
      </c>
      <c r="O743" s="19"/>
      <c r="P743" s="19"/>
      <c r="Q743" s="20"/>
      <c r="R743" s="21" t="str">
        <f t="array" ref="R743">VLOOKUP(C743,DB!A:D,2,FALSE)</f>
        <v>Ranotana Weru</v>
      </c>
      <c r="S743" s="21" t="str">
        <f t="array" ref="S743">VLOOKUP(C743,DB!A:D,3,FALSE)</f>
        <v>feibemaramis0202@gmail.com</v>
      </c>
      <c r="T743" s="22" t="s">
        <v>19</v>
      </c>
      <c r="U743" s="1" t="str">
        <f t="shared" si="17"/>
        <v>Feibe Ireine Syalome MaramisJuni</v>
      </c>
      <c r="V743" s="23">
        <f t="shared" si="18"/>
        <v>45823</v>
      </c>
      <c r="X743" s="26">
        <f>VLOOKUP(CONCATENATE(C743,D743),'Honor 2025'!A:D,4,FALSE)</f>
        <v>2901000</v>
      </c>
      <c r="Y743" s="24"/>
      <c r="BE743" s="24"/>
      <c r="CK743" s="24"/>
      <c r="DQ743" s="24"/>
      <c r="EW743" s="24"/>
      <c r="GC743" s="24"/>
      <c r="HI743" s="24"/>
      <c r="IO743" s="24"/>
      <c r="JU743" s="24"/>
      <c r="LA743" s="24"/>
      <c r="MG743" s="24"/>
      <c r="NM743" s="24"/>
    </row>
    <row r="744" spans="1:377" ht="15" thickBot="1">
      <c r="A744" s="1" t="str">
        <f t="shared" si="14"/>
        <v>Rina ArnowoJuni-5</v>
      </c>
      <c r="B744" s="12" t="str">
        <f t="shared" si="15"/>
        <v>JuniSurvei Harga Produsen Sektor Pertanian (HPT)</v>
      </c>
      <c r="C744" s="40" t="s">
        <v>58</v>
      </c>
      <c r="D744" s="14" t="s">
        <v>207</v>
      </c>
      <c r="E744" s="29" t="s">
        <v>59</v>
      </c>
      <c r="F744" s="41"/>
      <c r="G744" s="42">
        <f t="shared" si="19"/>
        <v>53000</v>
      </c>
      <c r="H744" s="43">
        <v>53000</v>
      </c>
      <c r="I744" s="28" t="s">
        <v>23</v>
      </c>
      <c r="J744" s="44">
        <v>1</v>
      </c>
      <c r="K744" s="75" t="s">
        <v>430</v>
      </c>
      <c r="L744" s="32">
        <v>45809</v>
      </c>
      <c r="M744" s="32">
        <v>45823</v>
      </c>
      <c r="N744" s="16" t="e">
        <f t="shared" ca="1" si="20"/>
        <v>#NAME?</v>
      </c>
      <c r="O744" s="19"/>
      <c r="P744" s="19"/>
      <c r="Q744" s="20"/>
      <c r="R744" s="21" t="str">
        <f t="array" ref="R744">VLOOKUP(C744,DB!A:D,2,FALSE)</f>
        <v>Malalayang 1 timur</v>
      </c>
      <c r="S744" s="21" t="str">
        <f t="array" ref="S744">VLOOKUP(C744,DB!A:D,3,FALSE)</f>
        <v>rinaarnowo26@gmail.com</v>
      </c>
      <c r="T744" s="22" t="s">
        <v>19</v>
      </c>
      <c r="U744" s="1" t="str">
        <f t="shared" si="17"/>
        <v>Rina ArnowoJuni</v>
      </c>
      <c r="V744" s="23">
        <f t="shared" si="18"/>
        <v>45823</v>
      </c>
      <c r="X744" s="26">
        <f>VLOOKUP(CONCATENATE(C744,D744),'Honor 2025'!A:D,4,FALSE)</f>
        <v>1911000</v>
      </c>
      <c r="Y744" s="24"/>
      <c r="BE744" s="24"/>
      <c r="CK744" s="24"/>
      <c r="DQ744" s="24"/>
      <c r="EW744" s="24"/>
      <c r="GC744" s="24"/>
      <c r="HI744" s="24"/>
      <c r="IO744" s="24"/>
      <c r="JU744" s="24"/>
      <c r="LA744" s="24"/>
      <c r="MG744" s="24"/>
      <c r="NM744" s="24"/>
    </row>
    <row r="745" spans="1:377" ht="15" thickBot="1">
      <c r="A745" s="1" t="str">
        <f t="shared" si="14"/>
        <v>Glendy Queen SupitJuni-1</v>
      </c>
      <c r="B745" s="12" t="str">
        <f t="shared" si="15"/>
        <v>JuniSurvei Konstruksi Tahunan (SKTH)</v>
      </c>
      <c r="C745" s="13" t="s">
        <v>86</v>
      </c>
      <c r="D745" s="14" t="s">
        <v>207</v>
      </c>
      <c r="E745" s="15" t="s">
        <v>215</v>
      </c>
      <c r="F745" s="15"/>
      <c r="G745" s="15">
        <f t="shared" si="19"/>
        <v>450000</v>
      </c>
      <c r="H745" s="16">
        <v>75000</v>
      </c>
      <c r="I745" s="14" t="s">
        <v>23</v>
      </c>
      <c r="J745" s="17">
        <v>6</v>
      </c>
      <c r="K745" s="74" t="s">
        <v>203</v>
      </c>
      <c r="L745" s="32">
        <v>45809</v>
      </c>
      <c r="M745" s="32">
        <v>45838</v>
      </c>
      <c r="N745" s="16" t="e">
        <f t="shared" ca="1" si="20"/>
        <v>#NAME?</v>
      </c>
      <c r="O745" s="19"/>
      <c r="P745" s="19"/>
      <c r="Q745" s="20"/>
      <c r="R745" s="21" t="str">
        <f t="array" ref="R745">VLOOKUP(C745,DB!A:D,2,FALSE)</f>
        <v>Bumi Nyiur Lk III</v>
      </c>
      <c r="S745" s="21" t="str">
        <f t="array" ref="S745">VLOOKUP(C745,DB!A:D,3,FALSE)</f>
        <v>glendyqueen1@gmail.com</v>
      </c>
      <c r="T745" s="22" t="s">
        <v>19</v>
      </c>
      <c r="U745" s="1" t="str">
        <f t="shared" si="17"/>
        <v>Glendy Queen SupitJuni</v>
      </c>
      <c r="V745" s="23">
        <f t="shared" si="18"/>
        <v>45838</v>
      </c>
      <c r="X745" s="26">
        <f>VLOOKUP(CONCATENATE(C745,D745),'Honor 2025'!A:D,4,FALSE)</f>
        <v>905000</v>
      </c>
      <c r="Y745" s="24"/>
      <c r="BE745" s="24"/>
      <c r="CK745" s="24"/>
      <c r="DQ745" s="24"/>
      <c r="EW745" s="24"/>
      <c r="GC745" s="24"/>
      <c r="HI745" s="24"/>
      <c r="IO745" s="24"/>
      <c r="JU745" s="24"/>
      <c r="LA745" s="24"/>
      <c r="MG745" s="24"/>
      <c r="NM745" s="24"/>
    </row>
    <row r="746" spans="1:377" ht="15" thickBot="1">
      <c r="A746" s="1" t="str">
        <f t="shared" si="14"/>
        <v>Rina ArnowoJuni-6</v>
      </c>
      <c r="B746" s="12" t="str">
        <f t="shared" si="15"/>
        <v>JuniSurvei Konstruksi Tahunan (SKTH)</v>
      </c>
      <c r="C746" s="13" t="s">
        <v>58</v>
      </c>
      <c r="D746" s="14" t="s">
        <v>207</v>
      </c>
      <c r="E746" s="15" t="s">
        <v>215</v>
      </c>
      <c r="F746" s="15"/>
      <c r="G746" s="15">
        <f t="shared" si="19"/>
        <v>450000</v>
      </c>
      <c r="H746" s="16">
        <v>75000</v>
      </c>
      <c r="I746" s="14" t="s">
        <v>23</v>
      </c>
      <c r="J746" s="17">
        <v>6</v>
      </c>
      <c r="K746" s="75" t="s">
        <v>203</v>
      </c>
      <c r="L746" s="25">
        <v>45809</v>
      </c>
      <c r="M746" s="25">
        <v>45838</v>
      </c>
      <c r="N746" s="16" t="e">
        <f t="shared" ca="1" si="20"/>
        <v>#NAME?</v>
      </c>
      <c r="O746" s="19"/>
      <c r="P746" s="19"/>
      <c r="Q746" s="20"/>
      <c r="R746" s="21" t="str">
        <f t="array" ref="R746">VLOOKUP(C746,DB!A:D,2,FALSE)</f>
        <v>Malalayang 1 timur</v>
      </c>
      <c r="S746" s="21" t="str">
        <f t="array" ref="S746">VLOOKUP(C746,DB!A:D,3,FALSE)</f>
        <v>rinaarnowo26@gmail.com</v>
      </c>
      <c r="T746" s="22" t="s">
        <v>19</v>
      </c>
      <c r="U746" s="1" t="str">
        <f t="shared" si="17"/>
        <v>Rina ArnowoJuni</v>
      </c>
      <c r="V746" s="23">
        <f t="shared" si="18"/>
        <v>45838</v>
      </c>
      <c r="X746" s="26">
        <f>VLOOKUP(CONCATENATE(C746,D746),'Honor 2025'!A:D,4,FALSE)</f>
        <v>1911000</v>
      </c>
      <c r="Y746" s="24"/>
      <c r="BE746" s="24"/>
      <c r="CK746" s="24"/>
      <c r="DQ746" s="24"/>
      <c r="EW746" s="24"/>
      <c r="GC746" s="24"/>
      <c r="HI746" s="24"/>
      <c r="IO746" s="24"/>
      <c r="JU746" s="24"/>
      <c r="LA746" s="24"/>
      <c r="MG746" s="24"/>
      <c r="NM746" s="24"/>
    </row>
    <row r="747" spans="1:377" ht="15" thickBot="1">
      <c r="A747" s="1" t="str">
        <f t="shared" si="14"/>
        <v>Mieske kaumpunganJuni-1</v>
      </c>
      <c r="B747" s="12" t="str">
        <f t="shared" si="15"/>
        <v>JuniSurvei Konstruksi Tahunan (SKTH)</v>
      </c>
      <c r="C747" s="13" t="s">
        <v>137</v>
      </c>
      <c r="D747" s="14" t="s">
        <v>207</v>
      </c>
      <c r="E747" s="15" t="s">
        <v>215</v>
      </c>
      <c r="F747" s="15"/>
      <c r="G747" s="15">
        <f t="shared" si="19"/>
        <v>450000</v>
      </c>
      <c r="H747" s="16">
        <v>75000</v>
      </c>
      <c r="I747" s="14" t="s">
        <v>23</v>
      </c>
      <c r="J747" s="17">
        <v>6</v>
      </c>
      <c r="K747" s="74" t="s">
        <v>203</v>
      </c>
      <c r="L747" s="25">
        <v>45809</v>
      </c>
      <c r="M747" s="25">
        <v>45838</v>
      </c>
      <c r="N747" s="16" t="e">
        <f t="shared" ca="1" si="20"/>
        <v>#NAME?</v>
      </c>
      <c r="O747" s="19"/>
      <c r="P747" s="19"/>
      <c r="Q747" s="20"/>
      <c r="R747" s="21" t="str">
        <f t="array" ref="R747">VLOOKUP(C747,DB!A:D,2,FALSE)</f>
        <v>Jl. Gunung Lolombulan 138 wanea lingkungan 5</v>
      </c>
      <c r="S747" s="21" t="str">
        <f t="array" ref="S747">VLOOKUP(C747,DB!A:D,3,FALSE)</f>
        <v>doangmeis@gmail.com</v>
      </c>
      <c r="T747" s="22" t="s">
        <v>19</v>
      </c>
      <c r="U747" s="1" t="str">
        <f t="shared" si="17"/>
        <v>Mieske kaumpunganJuni</v>
      </c>
      <c r="V747" s="23">
        <f t="shared" si="18"/>
        <v>45838</v>
      </c>
      <c r="X747" s="26">
        <f>VLOOKUP(CONCATENATE(C747,D747),'Honor 2025'!A:D,4,FALSE)</f>
        <v>3081000</v>
      </c>
      <c r="Y747" s="24"/>
      <c r="BE747" s="24"/>
      <c r="CK747" s="24"/>
      <c r="DQ747" s="24"/>
      <c r="EW747" s="24"/>
      <c r="GC747" s="24"/>
      <c r="HI747" s="24"/>
      <c r="IO747" s="24"/>
      <c r="JU747" s="24"/>
      <c r="LA747" s="24"/>
      <c r="MG747" s="24"/>
      <c r="NM747" s="24"/>
    </row>
    <row r="748" spans="1:377" ht="15" thickBot="1">
      <c r="A748" s="1" t="str">
        <f t="shared" si="14"/>
        <v>MARLIN TELMA OCTAVIA KARIOJuni-1</v>
      </c>
      <c r="B748" s="12" t="str">
        <f t="shared" si="15"/>
        <v>JuniSurvei Konstruksi Tahunan (SKTH)</v>
      </c>
      <c r="C748" s="13" t="s">
        <v>31</v>
      </c>
      <c r="D748" s="14" t="s">
        <v>207</v>
      </c>
      <c r="E748" s="15" t="s">
        <v>215</v>
      </c>
      <c r="F748" s="15"/>
      <c r="G748" s="15">
        <f t="shared" si="19"/>
        <v>375000</v>
      </c>
      <c r="H748" s="16">
        <v>75000</v>
      </c>
      <c r="I748" s="14" t="s">
        <v>23</v>
      </c>
      <c r="J748" s="17">
        <v>5</v>
      </c>
      <c r="K748" s="75" t="s">
        <v>203</v>
      </c>
      <c r="L748" s="25">
        <v>45809</v>
      </c>
      <c r="M748" s="25">
        <v>45838</v>
      </c>
      <c r="N748" s="16" t="e">
        <f t="shared" ca="1" si="20"/>
        <v>#NAME?</v>
      </c>
      <c r="O748" s="19"/>
      <c r="P748" s="19"/>
      <c r="Q748" s="20"/>
      <c r="R748" s="21" t="str">
        <f t="array" ref="R748">VLOOKUP(C748,DB!A:D,2,FALSE)</f>
        <v>Jl Sam ratulangi 21</v>
      </c>
      <c r="S748" s="21" t="str">
        <f t="array" ref="S748">VLOOKUP(C748,DB!A:D,3,FALSE)</f>
        <v>Kariomarlin@gmail.com</v>
      </c>
      <c r="T748" s="22" t="s">
        <v>19</v>
      </c>
      <c r="U748" s="1" t="str">
        <f t="shared" si="17"/>
        <v>MARLIN TELMA OCTAVIA KARIOJuni</v>
      </c>
      <c r="V748" s="23">
        <f t="shared" si="18"/>
        <v>45838</v>
      </c>
      <c r="X748" s="26">
        <f>VLOOKUP(CONCATENATE(C748,D748),'Honor 2025'!A:D,4,FALSE)</f>
        <v>1913000</v>
      </c>
      <c r="Y748" s="24"/>
      <c r="BE748" s="24"/>
      <c r="CK748" s="24"/>
      <c r="DQ748" s="24"/>
      <c r="EW748" s="24"/>
      <c r="GC748" s="24"/>
      <c r="HI748" s="24"/>
      <c r="IO748" s="24"/>
      <c r="JU748" s="24"/>
      <c r="LA748" s="24"/>
      <c r="MG748" s="24"/>
      <c r="NM748" s="24"/>
    </row>
    <row r="749" spans="1:377" ht="15" thickBot="1">
      <c r="A749" s="1" t="str">
        <f t="shared" si="14"/>
        <v>Deasy Anita Novaleth MuajaJuni-1</v>
      </c>
      <c r="B749" s="12" t="str">
        <f t="shared" si="15"/>
        <v>JuniSurvei Konstruksi Tahunan (SKTH)</v>
      </c>
      <c r="C749" s="13" t="s">
        <v>69</v>
      </c>
      <c r="D749" s="14" t="s">
        <v>207</v>
      </c>
      <c r="E749" s="15" t="s">
        <v>215</v>
      </c>
      <c r="F749" s="15"/>
      <c r="G749" s="15">
        <f t="shared" si="19"/>
        <v>375000</v>
      </c>
      <c r="H749" s="16">
        <v>75000</v>
      </c>
      <c r="I749" s="14" t="s">
        <v>23</v>
      </c>
      <c r="J749" s="17">
        <v>5</v>
      </c>
      <c r="K749" s="74" t="s">
        <v>203</v>
      </c>
      <c r="L749" s="25">
        <v>45809</v>
      </c>
      <c r="M749" s="25">
        <v>45838</v>
      </c>
      <c r="N749" s="16" t="e">
        <f t="shared" ca="1" si="20"/>
        <v>#NAME?</v>
      </c>
      <c r="O749" s="19"/>
      <c r="P749" s="19"/>
      <c r="Q749" s="20"/>
      <c r="R749" s="21" t="str">
        <f t="array" ref="R749">VLOOKUP(C749,DB!A:D,2,FALSE)</f>
        <v>Jalan Yos Sudarso Lingkungan 2 Kompleks Perumahan TNI AL</v>
      </c>
      <c r="S749" s="21" t="str">
        <f t="array" ref="S749">VLOOKUP(C749,DB!A:D,3,FALSE)</f>
        <v>deasymuaja@gmail.com</v>
      </c>
      <c r="T749" s="22" t="s">
        <v>19</v>
      </c>
      <c r="U749" s="1" t="str">
        <f t="shared" si="17"/>
        <v>Deasy Anita Novaleth MuajaJuni</v>
      </c>
      <c r="V749" s="23">
        <f t="shared" si="18"/>
        <v>45838</v>
      </c>
      <c r="X749" s="26">
        <f>VLOOKUP(CONCATENATE(C749,D749),'Honor 2025'!A:D,4,FALSE)</f>
        <v>1615000</v>
      </c>
      <c r="Y749" s="24"/>
      <c r="BE749" s="24"/>
      <c r="CK749" s="24"/>
      <c r="DQ749" s="24"/>
      <c r="EW749" s="24"/>
      <c r="GC749" s="24"/>
      <c r="HI749" s="24"/>
      <c r="IO749" s="24"/>
      <c r="JU749" s="24"/>
      <c r="LA749" s="24"/>
      <c r="MG749" s="24"/>
      <c r="NM749" s="24"/>
    </row>
    <row r="750" spans="1:377" ht="15" thickBot="1">
      <c r="A750" s="1" t="str">
        <f t="shared" si="14"/>
        <v>Ekalita Oktavita AbubakarJuni-1</v>
      </c>
      <c r="B750" s="12" t="str">
        <f t="shared" si="15"/>
        <v>JuniSurvei Konstruksi Tahunan (SKTH)</v>
      </c>
      <c r="C750" s="13" t="s">
        <v>132</v>
      </c>
      <c r="D750" s="14" t="s">
        <v>207</v>
      </c>
      <c r="E750" s="15" t="s">
        <v>215</v>
      </c>
      <c r="F750" s="15"/>
      <c r="G750" s="15">
        <f t="shared" si="19"/>
        <v>450000</v>
      </c>
      <c r="H750" s="16">
        <v>75000</v>
      </c>
      <c r="I750" s="14" t="s">
        <v>23</v>
      </c>
      <c r="J750" s="17">
        <v>6</v>
      </c>
      <c r="K750" s="75" t="s">
        <v>203</v>
      </c>
      <c r="L750" s="25">
        <v>45809</v>
      </c>
      <c r="M750" s="25">
        <v>45838</v>
      </c>
      <c r="N750" s="16" t="e">
        <f t="shared" ca="1" si="20"/>
        <v>#NAME?</v>
      </c>
      <c r="O750" s="19"/>
      <c r="P750" s="19"/>
      <c r="Q750" s="20"/>
      <c r="R750" s="21" t="str">
        <f t="array" ref="R750">VLOOKUP(C750,DB!A:D,2,FALSE)</f>
        <v>Kelurahan karame lingkungan 5</v>
      </c>
      <c r="S750" s="21" t="str">
        <f t="array" ref="S750">VLOOKUP(C750,DB!A:D,3,FALSE)</f>
        <v>abubakarekalita@gmail.com</v>
      </c>
      <c r="T750" s="22" t="s">
        <v>19</v>
      </c>
      <c r="U750" s="1" t="str">
        <f t="shared" si="17"/>
        <v>Ekalita Oktavita AbubakarJuni</v>
      </c>
      <c r="V750" s="23">
        <f t="shared" si="18"/>
        <v>45838</v>
      </c>
      <c r="X750" s="26">
        <f>VLOOKUP(CONCATENATE(C750,D750),'Honor 2025'!A:D,4,FALSE)</f>
        <v>2236000</v>
      </c>
      <c r="Y750" s="24"/>
      <c r="BE750" s="24"/>
      <c r="CK750" s="24"/>
      <c r="DQ750" s="24"/>
      <c r="EW750" s="24"/>
      <c r="GC750" s="24"/>
      <c r="HI750" s="24"/>
      <c r="IO750" s="24"/>
      <c r="JU750" s="24"/>
      <c r="LA750" s="24"/>
      <c r="MG750" s="24"/>
      <c r="NM750" s="24"/>
    </row>
    <row r="751" spans="1:377" ht="15" thickBot="1">
      <c r="A751" s="1" t="str">
        <f t="shared" si="14"/>
        <v>David Christian Philip RugianJuni-1</v>
      </c>
      <c r="B751" s="12" t="str">
        <f t="shared" si="15"/>
        <v>JuniSurvei Konstruksi Tahunan (SKTH)</v>
      </c>
      <c r="C751" s="13" t="s">
        <v>71</v>
      </c>
      <c r="D751" s="14" t="s">
        <v>207</v>
      </c>
      <c r="E751" s="15" t="s">
        <v>215</v>
      </c>
      <c r="F751" s="15"/>
      <c r="G751" s="15">
        <f t="shared" si="19"/>
        <v>375000</v>
      </c>
      <c r="H751" s="16">
        <v>75000</v>
      </c>
      <c r="I751" s="14" t="s">
        <v>23</v>
      </c>
      <c r="J751" s="17">
        <v>5</v>
      </c>
      <c r="K751" s="74" t="s">
        <v>203</v>
      </c>
      <c r="L751" s="25">
        <v>45809</v>
      </c>
      <c r="M751" s="25">
        <v>45838</v>
      </c>
      <c r="N751" s="16" t="e">
        <f t="shared" ca="1" si="20"/>
        <v>#NAME?</v>
      </c>
      <c r="O751" s="19"/>
      <c r="P751" s="19"/>
      <c r="Q751" s="20"/>
      <c r="R751" s="21" t="str">
        <f t="array" ref="R751">VLOOKUP(C751,DB!A:D,2,FALSE)</f>
        <v>Teling atas lingkungan 1</v>
      </c>
      <c r="S751" s="21" t="str">
        <f t="array" ref="S751">VLOOKUP(C751,DB!A:D,3,FALSE)</f>
        <v>davidphiliprg81@gmail.com</v>
      </c>
      <c r="T751" s="22" t="s">
        <v>19</v>
      </c>
      <c r="U751" s="1" t="str">
        <f t="shared" si="17"/>
        <v>David Christian Philip RugianJuni</v>
      </c>
      <c r="V751" s="23">
        <f t="shared" si="18"/>
        <v>45838</v>
      </c>
      <c r="X751" s="26">
        <f>VLOOKUP(CONCATENATE(C751,D751),'Honor 2025'!A:D,4,FALSE)</f>
        <v>2165000</v>
      </c>
      <c r="Y751" s="24"/>
      <c r="BE751" s="24"/>
      <c r="CK751" s="24"/>
      <c r="DQ751" s="24"/>
      <c r="EW751" s="24"/>
      <c r="GC751" s="24"/>
      <c r="HI751" s="24"/>
      <c r="IO751" s="24"/>
      <c r="JU751" s="24"/>
      <c r="LA751" s="24"/>
      <c r="MG751" s="24"/>
      <c r="NM751" s="24"/>
    </row>
    <row r="752" spans="1:377" ht="15" thickBot="1">
      <c r="A752" s="1" t="str">
        <f t="shared" si="14"/>
        <v>SRI ANGRAINI HARTANTOJuni-1</v>
      </c>
      <c r="B752" s="12" t="str">
        <f t="shared" si="15"/>
        <v>JuniSurvei Konstruksi Tahunan (SKTH)</v>
      </c>
      <c r="C752" s="13" t="s">
        <v>50</v>
      </c>
      <c r="D752" s="14" t="s">
        <v>207</v>
      </c>
      <c r="E752" s="15" t="s">
        <v>215</v>
      </c>
      <c r="F752" s="15"/>
      <c r="G752" s="15">
        <f t="shared" si="19"/>
        <v>450000</v>
      </c>
      <c r="H752" s="16">
        <v>75000</v>
      </c>
      <c r="I752" s="14" t="s">
        <v>23</v>
      </c>
      <c r="J752" s="17">
        <v>6</v>
      </c>
      <c r="K752" s="75" t="s">
        <v>203</v>
      </c>
      <c r="L752" s="25">
        <v>45809</v>
      </c>
      <c r="M752" s="25">
        <v>45838</v>
      </c>
      <c r="N752" s="16" t="e">
        <f t="shared" ca="1" si="20"/>
        <v>#NAME?</v>
      </c>
      <c r="O752" s="19"/>
      <c r="P752" s="19"/>
      <c r="Q752" s="20"/>
      <c r="R752" s="21" t="str">
        <f t="array" ref="R752">VLOOKUP(C752,DB!A:D,2,FALSE)</f>
        <v>JALAN 14 FEBUARY TELING ATAS LINGKUNGAN 3</v>
      </c>
      <c r="S752" s="21" t="str">
        <f t="array" ref="S752">VLOOKUP(C752,DB!A:D,3,FALSE)</f>
        <v>hartantosriangraini@gmail.com</v>
      </c>
      <c r="T752" s="22" t="s">
        <v>19</v>
      </c>
      <c r="U752" s="1" t="str">
        <f t="shared" si="17"/>
        <v>SRI ANGRAINI HARTANTOJuni</v>
      </c>
      <c r="V752" s="23">
        <f t="shared" si="18"/>
        <v>45838</v>
      </c>
      <c r="X752" s="26">
        <f>VLOOKUP(CONCATENATE(C752,D752),'Honor 2025'!A:D,4,FALSE)</f>
        <v>450000</v>
      </c>
      <c r="Y752" s="24"/>
      <c r="BE752" s="24"/>
      <c r="CK752" s="24"/>
      <c r="DQ752" s="24"/>
      <c r="EW752" s="24"/>
      <c r="GC752" s="24"/>
      <c r="HI752" s="24"/>
      <c r="IO752" s="24"/>
      <c r="JU752" s="24"/>
      <c r="LA752" s="24"/>
      <c r="MG752" s="24"/>
      <c r="NM752" s="24"/>
    </row>
    <row r="753" spans="1:377" ht="15" thickBot="1">
      <c r="A753" s="1" t="str">
        <f t="shared" si="14"/>
        <v>Randhy TahulendingJuni-1</v>
      </c>
      <c r="B753" s="12" t="str">
        <f t="shared" si="15"/>
        <v>JuniSurvei Konstruksi Tahunan (SKTH)</v>
      </c>
      <c r="C753" s="13" t="s">
        <v>122</v>
      </c>
      <c r="D753" s="14" t="s">
        <v>207</v>
      </c>
      <c r="E753" s="15" t="s">
        <v>215</v>
      </c>
      <c r="F753" s="15"/>
      <c r="G753" s="15">
        <f t="shared" si="19"/>
        <v>450000</v>
      </c>
      <c r="H753" s="16">
        <v>75000</v>
      </c>
      <c r="I753" s="14" t="s">
        <v>23</v>
      </c>
      <c r="J753" s="17">
        <v>6</v>
      </c>
      <c r="K753" s="74" t="s">
        <v>203</v>
      </c>
      <c r="L753" s="25">
        <v>45809</v>
      </c>
      <c r="M753" s="25">
        <v>45838</v>
      </c>
      <c r="N753" s="16" t="e">
        <f t="shared" ca="1" si="20"/>
        <v>#NAME?</v>
      </c>
      <c r="O753" s="19"/>
      <c r="P753" s="19"/>
      <c r="Q753" s="20"/>
      <c r="R753" s="21" t="str">
        <f t="array" ref="R753">VLOOKUP(C753,DB!A:D,2,FALSE)</f>
        <v>Perumahan Bengkol residence blok G no.10 kel.bpBengkol kec.Mapanget</v>
      </c>
      <c r="S753" s="21" t="str">
        <f t="array" ref="S753">VLOOKUP(C753,DB!A:D,3,FALSE)</f>
        <v>randhytahulending8@gmail.com</v>
      </c>
      <c r="T753" s="22" t="s">
        <v>19</v>
      </c>
      <c r="U753" s="1" t="str">
        <f t="shared" si="17"/>
        <v>Randhy TahulendingJuni</v>
      </c>
      <c r="V753" s="23">
        <f t="shared" si="18"/>
        <v>45838</v>
      </c>
      <c r="X753" s="26">
        <f>VLOOKUP(CONCATENATE(C753,D753),'Honor 2025'!A:D,4,FALSE)</f>
        <v>2392000</v>
      </c>
      <c r="Y753" s="24"/>
      <c r="BE753" s="24"/>
      <c r="CK753" s="24"/>
      <c r="DQ753" s="24"/>
      <c r="EW753" s="24"/>
      <c r="GC753" s="24"/>
      <c r="HI753" s="24"/>
      <c r="IO753" s="24"/>
      <c r="JU753" s="24"/>
      <c r="LA753" s="24"/>
      <c r="MG753" s="24"/>
      <c r="NM753" s="24"/>
    </row>
    <row r="754" spans="1:377" ht="15" thickBot="1">
      <c r="A754" s="1" t="str">
        <f t="shared" si="14"/>
        <v>Mieske kaumpunganJuni-2</v>
      </c>
      <c r="B754" s="12" t="str">
        <f t="shared" si="15"/>
        <v>JuniSurvei IBS Tahunan (STPIM)</v>
      </c>
      <c r="C754" s="13" t="s">
        <v>137</v>
      </c>
      <c r="D754" s="14" t="s">
        <v>207</v>
      </c>
      <c r="E754" s="15" t="s">
        <v>216</v>
      </c>
      <c r="F754" s="15"/>
      <c r="G754" s="15">
        <f t="shared" si="19"/>
        <v>455000</v>
      </c>
      <c r="H754" s="16">
        <v>91000</v>
      </c>
      <c r="I754" s="14" t="s">
        <v>23</v>
      </c>
      <c r="J754" s="17">
        <v>5</v>
      </c>
      <c r="K754" s="75" t="s">
        <v>203</v>
      </c>
      <c r="L754" s="25">
        <v>45809</v>
      </c>
      <c r="M754" s="25">
        <v>45838</v>
      </c>
      <c r="N754" s="16" t="e">
        <f t="shared" ca="1" si="20"/>
        <v>#NAME?</v>
      </c>
      <c r="O754" s="19"/>
      <c r="P754" s="19"/>
      <c r="Q754" s="20"/>
      <c r="R754" s="21" t="str">
        <f t="array" ref="R754">VLOOKUP(C754,DB!A:D,2,FALSE)</f>
        <v>Jl. Gunung Lolombulan 138 wanea lingkungan 5</v>
      </c>
      <c r="S754" s="21" t="str">
        <f t="array" ref="S754">VLOOKUP(C754,DB!A:D,3,FALSE)</f>
        <v>doangmeis@gmail.com</v>
      </c>
      <c r="T754" s="22" t="s">
        <v>19</v>
      </c>
      <c r="U754" s="1" t="str">
        <f t="shared" si="17"/>
        <v>Mieske kaumpunganJuni</v>
      </c>
      <c r="V754" s="23">
        <f t="shared" si="18"/>
        <v>45838</v>
      </c>
      <c r="X754" s="26">
        <f>VLOOKUP(CONCATENATE(C754,D754),'Honor 2025'!A:D,4,FALSE)</f>
        <v>3081000</v>
      </c>
      <c r="Y754" s="24"/>
      <c r="BE754" s="24"/>
      <c r="CK754" s="24"/>
      <c r="DQ754" s="24"/>
      <c r="EW754" s="24"/>
      <c r="GC754" s="24"/>
      <c r="HI754" s="24"/>
      <c r="IO754" s="24"/>
      <c r="JU754" s="24"/>
      <c r="LA754" s="24"/>
      <c r="MG754" s="24"/>
      <c r="NM754" s="24"/>
    </row>
    <row r="755" spans="1:377" ht="15" thickBot="1">
      <c r="A755" s="1" t="str">
        <f t="shared" si="14"/>
        <v>MARLIN TELMA OCTAVIA KARIOJuni-2</v>
      </c>
      <c r="B755" s="12" t="str">
        <f t="shared" si="15"/>
        <v>JuniSurvei IBS Tahunan (STPIM)</v>
      </c>
      <c r="C755" s="13" t="s">
        <v>31</v>
      </c>
      <c r="D755" s="14" t="s">
        <v>207</v>
      </c>
      <c r="E755" s="15" t="s">
        <v>216</v>
      </c>
      <c r="F755" s="15"/>
      <c r="G755" s="15">
        <f t="shared" si="19"/>
        <v>364000</v>
      </c>
      <c r="H755" s="16">
        <v>91000</v>
      </c>
      <c r="I755" s="14" t="s">
        <v>23</v>
      </c>
      <c r="J755" s="17">
        <v>4</v>
      </c>
      <c r="K755" s="74" t="s">
        <v>203</v>
      </c>
      <c r="L755" s="25">
        <v>45809</v>
      </c>
      <c r="M755" s="25">
        <v>45838</v>
      </c>
      <c r="N755" s="16" t="e">
        <f t="shared" ca="1" si="20"/>
        <v>#NAME?</v>
      </c>
      <c r="O755" s="19"/>
      <c r="P755" s="19"/>
      <c r="Q755" s="20"/>
      <c r="R755" s="21" t="str">
        <f t="array" ref="R755">VLOOKUP(C755,DB!A:D,2,FALSE)</f>
        <v>Jl Sam ratulangi 21</v>
      </c>
      <c r="S755" s="21" t="str">
        <f t="array" ref="S755">VLOOKUP(C755,DB!A:D,3,FALSE)</f>
        <v>Kariomarlin@gmail.com</v>
      </c>
      <c r="T755" s="22" t="s">
        <v>19</v>
      </c>
      <c r="U755" s="1" t="str">
        <f t="shared" si="17"/>
        <v>MARLIN TELMA OCTAVIA KARIOJuni</v>
      </c>
      <c r="V755" s="23">
        <f t="shared" si="18"/>
        <v>45838</v>
      </c>
      <c r="X755" s="26">
        <f>VLOOKUP(CONCATENATE(C755,D755),'Honor 2025'!A:D,4,FALSE)</f>
        <v>1913000</v>
      </c>
      <c r="Y755" s="24"/>
      <c r="BE755" s="24"/>
      <c r="CK755" s="24"/>
      <c r="DQ755" s="24"/>
      <c r="EW755" s="24"/>
      <c r="GC755" s="24"/>
      <c r="HI755" s="24"/>
      <c r="IO755" s="24"/>
      <c r="JU755" s="24"/>
      <c r="LA755" s="24"/>
      <c r="MG755" s="24"/>
      <c r="NM755" s="24"/>
    </row>
    <row r="756" spans="1:377" ht="15" thickBot="1">
      <c r="A756" s="1" t="str">
        <f t="shared" si="14"/>
        <v>Glendy Queen SupitJuni-2</v>
      </c>
      <c r="B756" s="12" t="str">
        <f t="shared" si="15"/>
        <v>JuniSurvei IBS Tahunan (STPIM)</v>
      </c>
      <c r="C756" s="13" t="s">
        <v>86</v>
      </c>
      <c r="D756" s="14" t="s">
        <v>207</v>
      </c>
      <c r="E756" s="15" t="s">
        <v>216</v>
      </c>
      <c r="F756" s="15"/>
      <c r="G756" s="15">
        <f t="shared" si="19"/>
        <v>455000</v>
      </c>
      <c r="H756" s="16">
        <v>91000</v>
      </c>
      <c r="I756" s="14" t="s">
        <v>23</v>
      </c>
      <c r="J756" s="17">
        <v>5</v>
      </c>
      <c r="K756" s="75" t="s">
        <v>203</v>
      </c>
      <c r="L756" s="25">
        <v>45809</v>
      </c>
      <c r="M756" s="25">
        <v>45838</v>
      </c>
      <c r="N756" s="16" t="e">
        <f t="shared" ca="1" si="20"/>
        <v>#NAME?</v>
      </c>
      <c r="O756" s="19"/>
      <c r="P756" s="19"/>
      <c r="Q756" s="20"/>
      <c r="R756" s="21" t="str">
        <f t="array" ref="R756">VLOOKUP(C756,DB!A:D,2,FALSE)</f>
        <v>Bumi Nyiur Lk III</v>
      </c>
      <c r="S756" s="21" t="str">
        <f t="array" ref="S756">VLOOKUP(C756,DB!A:D,3,FALSE)</f>
        <v>glendyqueen1@gmail.com</v>
      </c>
      <c r="T756" s="22" t="s">
        <v>19</v>
      </c>
      <c r="U756" s="1" t="str">
        <f t="shared" si="17"/>
        <v>Glendy Queen SupitJuni</v>
      </c>
      <c r="V756" s="23">
        <f t="shared" si="18"/>
        <v>45838</v>
      </c>
      <c r="X756" s="26">
        <f>VLOOKUP(CONCATENATE(C756,D756),'Honor 2025'!A:D,4,FALSE)</f>
        <v>905000</v>
      </c>
      <c r="Y756" s="24"/>
      <c r="BE756" s="24"/>
      <c r="CK756" s="24"/>
      <c r="DQ756" s="24"/>
      <c r="EW756" s="24"/>
      <c r="GC756" s="24"/>
      <c r="HI756" s="24"/>
      <c r="IO756" s="24"/>
      <c r="JU756" s="24"/>
      <c r="LA756" s="24"/>
      <c r="MG756" s="24"/>
      <c r="NM756" s="24"/>
    </row>
    <row r="757" spans="1:377" ht="15" thickBot="1">
      <c r="A757" s="1" t="str">
        <f t="shared" si="14"/>
        <v>Ekalita Oktavita AbubakarJuni-2</v>
      </c>
      <c r="B757" s="12" t="str">
        <f t="shared" si="15"/>
        <v>JuniSurvei IBS Tahunan (STPIM)</v>
      </c>
      <c r="C757" s="13" t="s">
        <v>132</v>
      </c>
      <c r="D757" s="14" t="s">
        <v>207</v>
      </c>
      <c r="E757" s="15" t="s">
        <v>216</v>
      </c>
      <c r="F757" s="15"/>
      <c r="G757" s="15">
        <f t="shared" si="19"/>
        <v>546000</v>
      </c>
      <c r="H757" s="16">
        <v>91000</v>
      </c>
      <c r="I757" s="14" t="s">
        <v>23</v>
      </c>
      <c r="J757" s="17">
        <v>6</v>
      </c>
      <c r="K757" s="74" t="s">
        <v>203</v>
      </c>
      <c r="L757" s="25">
        <v>45809</v>
      </c>
      <c r="M757" s="25">
        <v>45838</v>
      </c>
      <c r="N757" s="16" t="e">
        <f t="shared" ca="1" si="20"/>
        <v>#NAME?</v>
      </c>
      <c r="O757" s="19"/>
      <c r="P757" s="19"/>
      <c r="Q757" s="20"/>
      <c r="R757" s="21" t="str">
        <f t="array" ref="R757">VLOOKUP(C757,DB!A:D,2,FALSE)</f>
        <v>Kelurahan karame lingkungan 5</v>
      </c>
      <c r="S757" s="21" t="str">
        <f t="array" ref="S757">VLOOKUP(C757,DB!A:D,3,FALSE)</f>
        <v>abubakarekalita@gmail.com</v>
      </c>
      <c r="T757" s="22" t="s">
        <v>19</v>
      </c>
      <c r="U757" s="1" t="str">
        <f t="shared" si="17"/>
        <v>Ekalita Oktavita AbubakarJuni</v>
      </c>
      <c r="V757" s="23">
        <f t="shared" si="18"/>
        <v>45838</v>
      </c>
      <c r="X757" s="26">
        <f>VLOOKUP(CONCATENATE(C757,D757),'Honor 2025'!A:D,4,FALSE)</f>
        <v>2236000</v>
      </c>
      <c r="Y757" s="24"/>
      <c r="BE757" s="24"/>
      <c r="CK757" s="24"/>
      <c r="DQ757" s="24"/>
      <c r="EW757" s="24"/>
      <c r="GC757" s="24"/>
      <c r="HI757" s="24"/>
      <c r="IO757" s="24"/>
      <c r="JU757" s="24"/>
      <c r="LA757" s="24"/>
      <c r="MG757" s="24"/>
      <c r="NM757" s="24"/>
    </row>
    <row r="758" spans="1:377" ht="15" thickBot="1">
      <c r="A758" s="1" t="str">
        <f t="shared" si="14"/>
        <v>ANGELIA FRANSISCA SUNDAHJuni-1</v>
      </c>
      <c r="B758" s="12" t="str">
        <f t="shared" si="15"/>
        <v>Maskhur Solikhudin, S.Tr.Stat.JuniSERUTI Triwulan 2</v>
      </c>
      <c r="C758" s="13" t="s">
        <v>126</v>
      </c>
      <c r="D758" s="14" t="s">
        <v>207</v>
      </c>
      <c r="E758" s="15" t="s">
        <v>217</v>
      </c>
      <c r="F758" s="15" t="s">
        <v>64</v>
      </c>
      <c r="G758" s="15">
        <f t="shared" si="19"/>
        <v>1240000</v>
      </c>
      <c r="H758" s="16">
        <v>124000</v>
      </c>
      <c r="I758" s="14" t="s">
        <v>23</v>
      </c>
      <c r="J758" s="17">
        <v>10</v>
      </c>
      <c r="K758" s="75" t="s">
        <v>545</v>
      </c>
      <c r="L758" s="25">
        <v>45818</v>
      </c>
      <c r="M758" s="25">
        <v>45838</v>
      </c>
      <c r="N758" s="16" t="e">
        <f t="shared" ca="1" si="20"/>
        <v>#NAME?</v>
      </c>
      <c r="O758" s="19"/>
      <c r="P758" s="19"/>
      <c r="Q758" s="20"/>
      <c r="R758" s="21" t="str">
        <f t="array" ref="R758">VLOOKUP(C758,DB!A:D,2,FALSE)</f>
        <v>Kelurahan Islam lingkungan 3 no.88</v>
      </c>
      <c r="S758" s="21" t="str">
        <f t="array" ref="S758">VLOOKUP(C758,DB!A:D,3,FALSE)</f>
        <v>angeliasundah03@gmail.com</v>
      </c>
      <c r="T758" s="22" t="s">
        <v>19</v>
      </c>
      <c r="U758" s="1" t="str">
        <f t="shared" si="17"/>
        <v>ANGELIA FRANSISCA SUNDAHJuni</v>
      </c>
      <c r="V758" s="23">
        <f t="shared" si="18"/>
        <v>45838</v>
      </c>
      <c r="X758" s="26">
        <f>VLOOKUP(CONCATENATE(C758,D758),'Honor 2025'!A:D,4,FALSE)</f>
        <v>2176000</v>
      </c>
      <c r="Y758" s="24"/>
      <c r="BE758" s="24"/>
      <c r="CK758" s="24"/>
      <c r="DQ758" s="24"/>
      <c r="EW758" s="24"/>
      <c r="GC758" s="24"/>
      <c r="HI758" s="24"/>
      <c r="IO758" s="24"/>
      <c r="JU758" s="24"/>
      <c r="LA758" s="24"/>
      <c r="MG758" s="24"/>
      <c r="NM758" s="24"/>
    </row>
    <row r="759" spans="1:377" ht="15" thickBot="1">
      <c r="A759" s="1" t="str">
        <f t="shared" si="14"/>
        <v>Grace Angel EndungunaungJuni-1</v>
      </c>
      <c r="B759" s="12" t="str">
        <f t="shared" si="15"/>
        <v>Rikky Marco Williem Jotam RugianJuniSERUTI Triwulan 2</v>
      </c>
      <c r="C759" s="13" t="s">
        <v>133</v>
      </c>
      <c r="D759" s="14" t="s">
        <v>207</v>
      </c>
      <c r="E759" s="15" t="s">
        <v>217</v>
      </c>
      <c r="F759" s="15" t="s">
        <v>130</v>
      </c>
      <c r="G759" s="15">
        <f t="shared" si="19"/>
        <v>1240000</v>
      </c>
      <c r="H759" s="16">
        <v>124000</v>
      </c>
      <c r="I759" s="14" t="s">
        <v>23</v>
      </c>
      <c r="J759" s="17">
        <v>10</v>
      </c>
      <c r="K759" s="74" t="s">
        <v>545</v>
      </c>
      <c r="L759" s="25">
        <v>45818</v>
      </c>
      <c r="M759" s="25">
        <v>45838</v>
      </c>
      <c r="N759" s="16" t="e">
        <f t="shared" ca="1" si="20"/>
        <v>#NAME?</v>
      </c>
      <c r="O759" s="19"/>
      <c r="P759" s="19"/>
      <c r="Q759" s="20"/>
      <c r="R759" s="21" t="str">
        <f t="array" ref="R759">VLOOKUP(C759,DB!A:D,2,FALSE)</f>
        <v>Jl.raya molas</v>
      </c>
      <c r="S759" s="21" t="str">
        <f t="array" ref="S759">VLOOKUP(C759,DB!A:D,3,FALSE)</f>
        <v>nyonyamallo@gmail.com</v>
      </c>
      <c r="T759" s="22" t="s">
        <v>19</v>
      </c>
      <c r="U759" s="1" t="str">
        <f t="shared" si="17"/>
        <v>Grace Angel EndungunaungJuni</v>
      </c>
      <c r="V759" s="23">
        <f t="shared" si="18"/>
        <v>45838</v>
      </c>
      <c r="X759" s="26">
        <f>VLOOKUP(CONCATENATE(C759,D759),'Honor 2025'!A:D,4,FALSE)</f>
        <v>1240000</v>
      </c>
      <c r="Y759" s="24"/>
      <c r="BE759" s="24"/>
      <c r="CK759" s="24"/>
      <c r="DQ759" s="24"/>
      <c r="EW759" s="24"/>
      <c r="GC759" s="24"/>
      <c r="HI759" s="24"/>
      <c r="IO759" s="24"/>
      <c r="JU759" s="24"/>
      <c r="LA759" s="24"/>
      <c r="MG759" s="24"/>
      <c r="NM759" s="24"/>
    </row>
    <row r="760" spans="1:377" ht="15" thickBot="1">
      <c r="A760" s="1" t="str">
        <f t="shared" si="14"/>
        <v>Julita Christiani Thalia DendengJuni-1</v>
      </c>
      <c r="B760" s="12" t="str">
        <f t="shared" si="15"/>
        <v>Deyvi Stella Rumangkang, S.E.JuniSERUTI Triwulan 2</v>
      </c>
      <c r="C760" s="13" t="s">
        <v>134</v>
      </c>
      <c r="D760" s="14" t="s">
        <v>207</v>
      </c>
      <c r="E760" s="15" t="s">
        <v>217</v>
      </c>
      <c r="F760" s="15" t="s">
        <v>90</v>
      </c>
      <c r="G760" s="15">
        <f t="shared" si="19"/>
        <v>1240000</v>
      </c>
      <c r="H760" s="16">
        <v>124000</v>
      </c>
      <c r="I760" s="14" t="s">
        <v>23</v>
      </c>
      <c r="J760" s="17">
        <v>10</v>
      </c>
      <c r="K760" s="75" t="s">
        <v>545</v>
      </c>
      <c r="L760" s="25">
        <v>45818</v>
      </c>
      <c r="M760" s="25">
        <v>45838</v>
      </c>
      <c r="N760" s="16" t="e">
        <f t="shared" ca="1" si="20"/>
        <v>#NAME?</v>
      </c>
      <c r="O760" s="19"/>
      <c r="P760" s="19"/>
      <c r="Q760" s="20"/>
      <c r="R760" s="21" t="str">
        <f t="array" ref="R760">VLOOKUP(C760,DB!A:D,2,FALSE)</f>
        <v>Paniki satu lingkungan 1</v>
      </c>
      <c r="S760" s="21" t="str">
        <f t="array" ref="S760">VLOOKUP(C760,DB!A:D,3,FALSE)</f>
        <v>dendengjulita11@gmail.com</v>
      </c>
      <c r="T760" s="22" t="s">
        <v>19</v>
      </c>
      <c r="U760" s="1" t="str">
        <f t="shared" si="17"/>
        <v>Julita Christiani Thalia DendengJuni</v>
      </c>
      <c r="V760" s="23">
        <f t="shared" si="18"/>
        <v>45838</v>
      </c>
      <c r="X760" s="26">
        <f>VLOOKUP(CONCATENATE(C760,D760),'Honor 2025'!A:D,4,FALSE)</f>
        <v>2176000</v>
      </c>
      <c r="Y760" s="24"/>
      <c r="BE760" s="24"/>
      <c r="CK760" s="24"/>
      <c r="DQ760" s="24"/>
      <c r="EW760" s="24"/>
      <c r="GC760" s="24"/>
      <c r="HI760" s="24"/>
      <c r="IO760" s="24"/>
      <c r="JU760" s="24"/>
      <c r="LA760" s="24"/>
      <c r="MG760" s="24"/>
      <c r="NM760" s="24"/>
    </row>
    <row r="761" spans="1:377" ht="15" thickBot="1">
      <c r="A761" s="1" t="str">
        <f t="shared" si="14"/>
        <v>Marian sonia poliiJuni-1</v>
      </c>
      <c r="B761" s="12" t="str">
        <f t="shared" si="15"/>
        <v>Maskhur Solikhudin, S.Tr.Stat.JuniSERUTI Triwulan 2</v>
      </c>
      <c r="C761" s="13" t="s">
        <v>67</v>
      </c>
      <c r="D761" s="14" t="s">
        <v>207</v>
      </c>
      <c r="E761" s="15" t="s">
        <v>217</v>
      </c>
      <c r="F761" s="15" t="s">
        <v>64</v>
      </c>
      <c r="G761" s="15">
        <f t="shared" si="19"/>
        <v>1240000</v>
      </c>
      <c r="H761" s="16">
        <v>124000</v>
      </c>
      <c r="I761" s="14" t="s">
        <v>23</v>
      </c>
      <c r="J761" s="17">
        <v>10</v>
      </c>
      <c r="K761" s="74" t="s">
        <v>545</v>
      </c>
      <c r="L761" s="25">
        <v>45818</v>
      </c>
      <c r="M761" s="25">
        <v>45838</v>
      </c>
      <c r="N761" s="16" t="e">
        <f t="shared" ca="1" si="20"/>
        <v>#NAME?</v>
      </c>
      <c r="O761" s="19"/>
      <c r="P761" s="19"/>
      <c r="Q761" s="20"/>
      <c r="R761" s="21" t="str">
        <f t="array" ref="R761">VLOOKUP(C761,DB!A:D,2,FALSE)</f>
        <v>Jalan camar iv no 103</v>
      </c>
      <c r="S761" s="21" t="str">
        <f t="array" ref="S761">VLOOKUP(C761,DB!A:D,3,FALSE)</f>
        <v>marianpolii7@gmail.com</v>
      </c>
      <c r="T761" s="22" t="s">
        <v>19</v>
      </c>
      <c r="U761" s="1" t="str">
        <f t="shared" si="17"/>
        <v>Marian sonia poliiJuni</v>
      </c>
      <c r="V761" s="23">
        <f t="shared" si="18"/>
        <v>45838</v>
      </c>
      <c r="X761" s="26">
        <f>VLOOKUP(CONCATENATE(C761,D761),'Honor 2025'!A:D,4,FALSE)</f>
        <v>1240000</v>
      </c>
      <c r="Y761" s="24"/>
      <c r="BE761" s="24"/>
      <c r="CK761" s="24"/>
      <c r="DQ761" s="24"/>
      <c r="EW761" s="24"/>
      <c r="GC761" s="24"/>
      <c r="HI761" s="24"/>
      <c r="IO761" s="24"/>
      <c r="JU761" s="24"/>
      <c r="LA761" s="24"/>
      <c r="MG761" s="24"/>
      <c r="NM761" s="24"/>
    </row>
    <row r="762" spans="1:377" ht="15" thickBot="1">
      <c r="A762" s="1" t="str">
        <f t="shared" si="14"/>
        <v>Djurnia TumalotoJuni-1</v>
      </c>
      <c r="B762" s="12" t="str">
        <f t="shared" si="15"/>
        <v>Nik'mahJuniSERUTI Triwulan 2</v>
      </c>
      <c r="C762" s="13" t="s">
        <v>131</v>
      </c>
      <c r="D762" s="14" t="s">
        <v>207</v>
      </c>
      <c r="E762" s="15" t="s">
        <v>217</v>
      </c>
      <c r="F762" s="15" t="s">
        <v>85</v>
      </c>
      <c r="G762" s="15">
        <f t="shared" si="19"/>
        <v>1240000</v>
      </c>
      <c r="H762" s="16">
        <v>124000</v>
      </c>
      <c r="I762" s="14" t="s">
        <v>23</v>
      </c>
      <c r="J762" s="17">
        <v>10</v>
      </c>
      <c r="K762" s="75" t="s">
        <v>545</v>
      </c>
      <c r="L762" s="25">
        <v>45818</v>
      </c>
      <c r="M762" s="25">
        <v>45838</v>
      </c>
      <c r="N762" s="16" t="e">
        <f t="shared" ca="1" si="20"/>
        <v>#NAME?</v>
      </c>
      <c r="O762" s="19"/>
      <c r="P762" s="19"/>
      <c r="Q762" s="20"/>
      <c r="R762" s="21" t="str">
        <f t="array" ref="R762">VLOOKUP(C762,DB!A:D,2,FALSE)</f>
        <v>Karame lingkungan 5</v>
      </c>
      <c r="S762" s="21" t="str">
        <f t="array" ref="S762">VLOOKUP(C762,DB!A:D,3,FALSE)</f>
        <v>djurniatumaloto@gmail.com</v>
      </c>
      <c r="T762" s="22" t="s">
        <v>19</v>
      </c>
      <c r="U762" s="1" t="str">
        <f t="shared" si="17"/>
        <v>Djurnia TumalotoJuni</v>
      </c>
      <c r="V762" s="23">
        <f t="shared" si="18"/>
        <v>45838</v>
      </c>
      <c r="X762" s="26">
        <f>VLOOKUP(CONCATENATE(C762,D762),'Honor 2025'!A:D,4,FALSE)</f>
        <v>2758000</v>
      </c>
      <c r="Y762" s="24"/>
      <c r="BE762" s="24"/>
      <c r="CK762" s="24"/>
      <c r="DQ762" s="24"/>
      <c r="EW762" s="24"/>
      <c r="GC762" s="24"/>
      <c r="HI762" s="24"/>
      <c r="IO762" s="24"/>
      <c r="JU762" s="24"/>
      <c r="LA762" s="24"/>
      <c r="MG762" s="24"/>
      <c r="NM762" s="24"/>
    </row>
    <row r="763" spans="1:377" ht="15" thickBot="1">
      <c r="A763" s="1" t="str">
        <f t="shared" si="14"/>
        <v>Rolita Prisilia MahalariJuni-1</v>
      </c>
      <c r="B763" s="12" t="str">
        <f t="shared" si="15"/>
        <v>Vivi Novita Sumampouw, SEJuniSERUTI Triwulan 2</v>
      </c>
      <c r="C763" s="13" t="s">
        <v>138</v>
      </c>
      <c r="D763" s="14" t="s">
        <v>207</v>
      </c>
      <c r="E763" s="15" t="s">
        <v>217</v>
      </c>
      <c r="F763" s="15" t="s">
        <v>117</v>
      </c>
      <c r="G763" s="15">
        <f t="shared" si="19"/>
        <v>1240000</v>
      </c>
      <c r="H763" s="16">
        <v>124000</v>
      </c>
      <c r="I763" s="14" t="s">
        <v>23</v>
      </c>
      <c r="J763" s="17">
        <v>10</v>
      </c>
      <c r="K763" s="74" t="s">
        <v>545</v>
      </c>
      <c r="L763" s="25">
        <v>45818</v>
      </c>
      <c r="M763" s="25">
        <v>45838</v>
      </c>
      <c r="N763" s="16" t="e">
        <f t="shared" ca="1" si="20"/>
        <v>#NAME?</v>
      </c>
      <c r="O763" s="19"/>
      <c r="P763" s="19"/>
      <c r="Q763" s="20"/>
      <c r="R763" s="21" t="str">
        <f t="array" ref="R763">VLOOKUP(C763,DB!A:D,2,FALSE)</f>
        <v>Jalan baru link 3 no 15</v>
      </c>
      <c r="S763" s="21" t="str">
        <f t="array" ref="S763">VLOOKUP(C763,DB!A:D,3,FALSE)</f>
        <v>rolitaprisilia@gmail.com</v>
      </c>
      <c r="T763" s="22" t="s">
        <v>19</v>
      </c>
      <c r="U763" s="1" t="str">
        <f t="shared" si="17"/>
        <v>Rolita Prisilia MahalariJuni</v>
      </c>
      <c r="V763" s="23">
        <f t="shared" si="18"/>
        <v>45838</v>
      </c>
      <c r="X763" s="26">
        <f>VLOOKUP(CONCATENATE(C763,D763),'Honor 2025'!A:D,4,FALSE)</f>
        <v>2176000</v>
      </c>
      <c r="Y763" s="24"/>
      <c r="BE763" s="24"/>
      <c r="CK763" s="24"/>
      <c r="DQ763" s="24"/>
      <c r="EW763" s="24"/>
      <c r="GC763" s="24"/>
      <c r="HI763" s="24"/>
      <c r="IO763" s="24"/>
      <c r="JU763" s="24"/>
      <c r="LA763" s="24"/>
      <c r="MG763" s="24"/>
      <c r="NM763" s="24"/>
    </row>
    <row r="764" spans="1:377" ht="15" thickBot="1">
      <c r="A764" s="1" t="str">
        <f t="shared" si="14"/>
        <v>ISMAIL YAMAJuni-1</v>
      </c>
      <c r="B764" s="12" t="str">
        <f t="shared" si="15"/>
        <v>Deyvi Stella Rumangkang, S.E.JuniSERUTI Triwulan 2</v>
      </c>
      <c r="C764" s="13" t="s">
        <v>93</v>
      </c>
      <c r="D764" s="14" t="s">
        <v>207</v>
      </c>
      <c r="E764" s="15" t="s">
        <v>217</v>
      </c>
      <c r="F764" s="15" t="s">
        <v>90</v>
      </c>
      <c r="G764" s="15">
        <f t="shared" si="19"/>
        <v>1240000</v>
      </c>
      <c r="H764" s="16">
        <v>124000</v>
      </c>
      <c r="I764" s="14" t="s">
        <v>23</v>
      </c>
      <c r="J764" s="17">
        <v>10</v>
      </c>
      <c r="K764" s="75" t="s">
        <v>545</v>
      </c>
      <c r="L764" s="25">
        <v>45818</v>
      </c>
      <c r="M764" s="25">
        <v>45838</v>
      </c>
      <c r="N764" s="16" t="e">
        <f t="shared" ca="1" si="20"/>
        <v>#NAME?</v>
      </c>
      <c r="O764" s="19"/>
      <c r="P764" s="19"/>
      <c r="Q764" s="20"/>
      <c r="R764" s="21" t="str">
        <f t="array" ref="R764">VLOOKUP(C764,DB!A:D,2,FALSE)</f>
        <v>Taman Mapanget raya lingkungan 8</v>
      </c>
      <c r="S764" s="21" t="str">
        <f t="array" ref="S764">VLOOKUP(C764,DB!A:D,3,FALSE)</f>
        <v>ismailyama90@gmail.com</v>
      </c>
      <c r="T764" s="22" t="s">
        <v>19</v>
      </c>
      <c r="U764" s="1" t="str">
        <f t="shared" si="17"/>
        <v>ISMAIL YAMAJuni</v>
      </c>
      <c r="V764" s="23">
        <f t="shared" si="18"/>
        <v>45838</v>
      </c>
      <c r="X764" s="26">
        <f>VLOOKUP(CONCATENATE(C764,D764),'Honor 2025'!A:D,4,FALSE)</f>
        <v>1688000</v>
      </c>
      <c r="Y764" s="24"/>
      <c r="BE764" s="24"/>
      <c r="CK764" s="24"/>
      <c r="DQ764" s="24"/>
      <c r="EW764" s="24"/>
      <c r="GC764" s="24"/>
      <c r="HI764" s="24"/>
      <c r="IO764" s="24"/>
      <c r="JU764" s="24"/>
      <c r="LA764" s="24"/>
      <c r="MG764" s="24"/>
      <c r="NM764" s="24"/>
    </row>
    <row r="765" spans="1:377" ht="15" thickBot="1">
      <c r="A765" s="1" t="str">
        <f t="shared" si="14"/>
        <v>Randhy TahulendingJuni-2</v>
      </c>
      <c r="B765" s="12" t="str">
        <f t="shared" si="15"/>
        <v>Vivi Novita Sumampouw, SEJuniSERUTI Triwulan 2</v>
      </c>
      <c r="C765" s="13" t="s">
        <v>122</v>
      </c>
      <c r="D765" s="14" t="s">
        <v>207</v>
      </c>
      <c r="E765" s="15" t="s">
        <v>217</v>
      </c>
      <c r="F765" s="15" t="s">
        <v>117</v>
      </c>
      <c r="G765" s="15">
        <f t="shared" si="19"/>
        <v>1240000</v>
      </c>
      <c r="H765" s="16">
        <v>124000</v>
      </c>
      <c r="I765" s="14" t="s">
        <v>23</v>
      </c>
      <c r="J765" s="17">
        <v>10</v>
      </c>
      <c r="K765" s="74" t="s">
        <v>545</v>
      </c>
      <c r="L765" s="25">
        <v>45818</v>
      </c>
      <c r="M765" s="25">
        <v>45838</v>
      </c>
      <c r="N765" s="16" t="e">
        <f t="shared" ca="1" si="20"/>
        <v>#NAME?</v>
      </c>
      <c r="O765" s="19"/>
      <c r="P765" s="19"/>
      <c r="Q765" s="20"/>
      <c r="R765" s="21" t="str">
        <f t="array" ref="R765">VLOOKUP(C765,DB!A:D,2,FALSE)</f>
        <v>Perumahan Bengkol residence blok G no.10 kel.bpBengkol kec.Mapanget</v>
      </c>
      <c r="S765" s="21" t="str">
        <f t="array" ref="S765">VLOOKUP(C765,DB!A:D,3,FALSE)</f>
        <v>randhytahulending8@gmail.com</v>
      </c>
      <c r="T765" s="22" t="s">
        <v>19</v>
      </c>
      <c r="U765" s="1" t="str">
        <f t="shared" si="17"/>
        <v>Randhy TahulendingJuni</v>
      </c>
      <c r="V765" s="23">
        <f t="shared" si="18"/>
        <v>45838</v>
      </c>
      <c r="X765" s="26">
        <f>VLOOKUP(CONCATENATE(C765,D765),'Honor 2025'!A:D,4,FALSE)</f>
        <v>2392000</v>
      </c>
      <c r="Y765" s="24"/>
      <c r="BE765" s="24"/>
      <c r="CK765" s="24"/>
      <c r="DQ765" s="24"/>
      <c r="EW765" s="24"/>
      <c r="GC765" s="24"/>
      <c r="HI765" s="24"/>
      <c r="IO765" s="24"/>
      <c r="JU765" s="24"/>
      <c r="LA765" s="24"/>
      <c r="MG765" s="24"/>
      <c r="NM765" s="24"/>
    </row>
    <row r="766" spans="1:377" ht="15" thickBot="1">
      <c r="A766" s="1" t="str">
        <f t="shared" si="14"/>
        <v>Deasy Anita Novaleth MuajaJuni-2</v>
      </c>
      <c r="B766" s="12" t="str">
        <f t="shared" si="15"/>
        <v>Lazia Outenty BimbangnaungJuniSERUTI Triwulan 2</v>
      </c>
      <c r="C766" s="13" t="s">
        <v>69</v>
      </c>
      <c r="D766" s="14" t="s">
        <v>207</v>
      </c>
      <c r="E766" s="15" t="s">
        <v>217</v>
      </c>
      <c r="F766" s="15" t="s">
        <v>105</v>
      </c>
      <c r="G766" s="15">
        <f t="shared" si="19"/>
        <v>1240000</v>
      </c>
      <c r="H766" s="16">
        <v>124000</v>
      </c>
      <c r="I766" s="14" t="s">
        <v>23</v>
      </c>
      <c r="J766" s="17">
        <v>10</v>
      </c>
      <c r="K766" s="75" t="s">
        <v>545</v>
      </c>
      <c r="L766" s="25">
        <v>45818</v>
      </c>
      <c r="M766" s="25">
        <v>45838</v>
      </c>
      <c r="N766" s="16" t="e">
        <f t="shared" ca="1" si="20"/>
        <v>#NAME?</v>
      </c>
      <c r="O766" s="19"/>
      <c r="P766" s="19"/>
      <c r="Q766" s="20"/>
      <c r="R766" s="21" t="str">
        <f t="array" ref="R766">VLOOKUP(C766,DB!A:D,2,FALSE)</f>
        <v>Jalan Yos Sudarso Lingkungan 2 Kompleks Perumahan TNI AL</v>
      </c>
      <c r="S766" s="21" t="str">
        <f t="array" ref="S766">VLOOKUP(C766,DB!A:D,3,FALSE)</f>
        <v>deasymuaja@gmail.com</v>
      </c>
      <c r="T766" s="22" t="s">
        <v>19</v>
      </c>
      <c r="U766" s="1" t="str">
        <f t="shared" si="17"/>
        <v>Deasy Anita Novaleth MuajaJuni</v>
      </c>
      <c r="V766" s="23">
        <f t="shared" si="18"/>
        <v>45838</v>
      </c>
      <c r="X766" s="26">
        <f>VLOOKUP(CONCATENATE(C766,D766),'Honor 2025'!A:D,4,FALSE)</f>
        <v>1615000</v>
      </c>
      <c r="Y766" s="24"/>
      <c r="BE766" s="24"/>
      <c r="CK766" s="24"/>
      <c r="DQ766" s="24"/>
      <c r="EW766" s="24"/>
      <c r="GC766" s="24"/>
      <c r="HI766" s="24"/>
      <c r="IO766" s="24"/>
      <c r="JU766" s="24"/>
      <c r="LA766" s="24"/>
      <c r="MG766" s="24"/>
      <c r="NM766" s="24"/>
    </row>
    <row r="767" spans="1:377" ht="15" thickBot="1">
      <c r="A767" s="1" t="str">
        <f t="shared" ref="A767:A1021" si="21">U767&amp;"-"&amp;COUNTIF(U$2:U767,U767)</f>
        <v>Adhan Yeremia AlhasniJuni-1</v>
      </c>
      <c r="B767" s="12" t="str">
        <f t="shared" ref="B767:B1021" si="22">CONCATENATE(F767,D767,E767)</f>
        <v>Ricky, A.MdJuniSERUTI Triwulan 2</v>
      </c>
      <c r="C767" s="13" t="s">
        <v>124</v>
      </c>
      <c r="D767" s="14" t="s">
        <v>207</v>
      </c>
      <c r="E767" s="15" t="s">
        <v>217</v>
      </c>
      <c r="F767" s="27" t="s">
        <v>218</v>
      </c>
      <c r="G767" s="15">
        <f t="shared" si="19"/>
        <v>1240000</v>
      </c>
      <c r="H767" s="16">
        <v>124000</v>
      </c>
      <c r="I767" s="14" t="s">
        <v>23</v>
      </c>
      <c r="J767" s="17">
        <v>10</v>
      </c>
      <c r="K767" s="74" t="s">
        <v>545</v>
      </c>
      <c r="L767" s="25">
        <v>45818</v>
      </c>
      <c r="M767" s="25">
        <v>45838</v>
      </c>
      <c r="N767" s="16" t="e">
        <f t="shared" ca="1" si="20"/>
        <v>#NAME?</v>
      </c>
      <c r="O767" s="19"/>
      <c r="P767" s="19"/>
      <c r="Q767" s="20"/>
      <c r="R767" s="21" t="str">
        <f t="array" ref="R767">VLOOKUP(C767,DB!A:D,2,FALSE)</f>
        <v>Lingkungan 2 Kelurahan Manado Tua Satu</v>
      </c>
      <c r="S767" s="21" t="str">
        <f t="array" ref="S767">VLOOKUP(C767,DB!A:D,3,FALSE)</f>
        <v>dewikasehung1987@gmail.com</v>
      </c>
      <c r="T767" s="22" t="s">
        <v>19</v>
      </c>
      <c r="U767" s="1" t="str">
        <f t="shared" ref="U767:U1021" si="23">CONCATENATE(C767,D767)</f>
        <v>Adhan Yeremia AlhasniJuni</v>
      </c>
      <c r="V767" s="23">
        <f t="shared" si="18"/>
        <v>45838</v>
      </c>
      <c r="X767" s="26">
        <f>VLOOKUP(CONCATENATE(C767,D767),'Honor 2025'!A:D,4,FALSE)</f>
        <v>1942000</v>
      </c>
      <c r="Y767" s="24"/>
      <c r="BE767" s="24"/>
      <c r="CK767" s="24"/>
      <c r="DQ767" s="24"/>
      <c r="EW767" s="24"/>
      <c r="GC767" s="24"/>
      <c r="HI767" s="24"/>
      <c r="IO767" s="24"/>
      <c r="JU767" s="24"/>
      <c r="LA767" s="24"/>
      <c r="MG767" s="24"/>
      <c r="NM767" s="24"/>
    </row>
    <row r="768" spans="1:377" ht="15" thickBot="1">
      <c r="A768" s="1" t="str">
        <f t="shared" si="21"/>
        <v>Cynthia Josephina Simei KawatakJuni-1</v>
      </c>
      <c r="B768" s="12" t="str">
        <f t="shared" si="22"/>
        <v>Lazia Outenty BimbangnaungJuniSERUTI Triwulan 2</v>
      </c>
      <c r="C768" s="13" t="s">
        <v>128</v>
      </c>
      <c r="D768" s="14" t="s">
        <v>207</v>
      </c>
      <c r="E768" s="15" t="s">
        <v>217</v>
      </c>
      <c r="F768" s="15" t="s">
        <v>105</v>
      </c>
      <c r="G768" s="15">
        <f t="shared" si="19"/>
        <v>1240000</v>
      </c>
      <c r="H768" s="16">
        <v>124000</v>
      </c>
      <c r="I768" s="14" t="s">
        <v>23</v>
      </c>
      <c r="J768" s="17">
        <v>10</v>
      </c>
      <c r="K768" s="75" t="s">
        <v>545</v>
      </c>
      <c r="L768" s="25">
        <v>45818</v>
      </c>
      <c r="M768" s="25">
        <v>45838</v>
      </c>
      <c r="N768" s="16" t="e">
        <f t="shared" ca="1" si="20"/>
        <v>#NAME?</v>
      </c>
      <c r="O768" s="19"/>
      <c r="P768" s="19"/>
      <c r="Q768" s="20"/>
      <c r="R768" s="21" t="str">
        <f t="array" ref="R768">VLOOKUP(C768,DB!A:D,2,FALSE)</f>
        <v>Lingkungan 3 Kelurahan Tikala Ares</v>
      </c>
      <c r="S768" s="21" t="str">
        <f t="array" ref="S768">VLOOKUP(C768,DB!A:D,3,FALSE)</f>
        <v>cynthiakawatak36@gmail.com</v>
      </c>
      <c r="T768" s="22" t="s">
        <v>19</v>
      </c>
      <c r="U768" s="1" t="str">
        <f t="shared" si="23"/>
        <v>Cynthia Josephina Simei KawatakJuni</v>
      </c>
      <c r="V768" s="23">
        <f t="shared" si="18"/>
        <v>45838</v>
      </c>
      <c r="X768" s="26">
        <f>VLOOKUP(CONCATENATE(C768,D768),'Honor 2025'!A:D,4,FALSE)</f>
        <v>1240000</v>
      </c>
      <c r="Y768" s="24"/>
      <c r="BE768" s="24"/>
      <c r="CK768" s="24"/>
      <c r="DQ768" s="24"/>
      <c r="EW768" s="24"/>
      <c r="GC768" s="24"/>
      <c r="HI768" s="24"/>
      <c r="IO768" s="24"/>
      <c r="JU768" s="24"/>
      <c r="LA768" s="24"/>
      <c r="MG768" s="24"/>
      <c r="NM768" s="24"/>
    </row>
    <row r="769" spans="1:377" ht="15" thickBot="1">
      <c r="A769" s="1" t="str">
        <f t="shared" si="21"/>
        <v>Ekalita Oktavita AbubakarJuni-3</v>
      </c>
      <c r="B769" s="12" t="str">
        <f t="shared" si="22"/>
        <v>Nik'mahJuniSERUTI Triwulan 2</v>
      </c>
      <c r="C769" s="13" t="s">
        <v>132</v>
      </c>
      <c r="D769" s="14" t="s">
        <v>207</v>
      </c>
      <c r="E769" s="15" t="s">
        <v>217</v>
      </c>
      <c r="F769" s="15" t="s">
        <v>85</v>
      </c>
      <c r="G769" s="15">
        <f t="shared" si="19"/>
        <v>1240000</v>
      </c>
      <c r="H769" s="16">
        <v>124000</v>
      </c>
      <c r="I769" s="14" t="s">
        <v>23</v>
      </c>
      <c r="J769" s="17">
        <v>10</v>
      </c>
      <c r="K769" s="74" t="s">
        <v>545</v>
      </c>
      <c r="L769" s="25">
        <v>45818</v>
      </c>
      <c r="M769" s="25">
        <v>45838</v>
      </c>
      <c r="N769" s="16" t="e">
        <f t="shared" ca="1" si="20"/>
        <v>#NAME?</v>
      </c>
      <c r="O769" s="19"/>
      <c r="P769" s="19"/>
      <c r="Q769" s="20"/>
      <c r="R769" s="21" t="str">
        <f t="array" ref="R769">VLOOKUP(C769,DB!A:D,2,FALSE)</f>
        <v>Kelurahan karame lingkungan 5</v>
      </c>
      <c r="S769" s="21" t="str">
        <f t="array" ref="S769">VLOOKUP(C769,DB!A:D,3,FALSE)</f>
        <v>abubakarekalita@gmail.com</v>
      </c>
      <c r="T769" s="22" t="s">
        <v>19</v>
      </c>
      <c r="U769" s="1" t="str">
        <f t="shared" si="23"/>
        <v>Ekalita Oktavita AbubakarJuni</v>
      </c>
      <c r="V769" s="23">
        <f t="shared" si="18"/>
        <v>45838</v>
      </c>
      <c r="X769" s="26">
        <f>VLOOKUP(CONCATENATE(C769,D769),'Honor 2025'!A:D,4,FALSE)</f>
        <v>2236000</v>
      </c>
      <c r="Y769" s="24"/>
      <c r="BE769" s="24"/>
      <c r="CK769" s="24"/>
      <c r="DQ769" s="24"/>
      <c r="EW769" s="24"/>
      <c r="GC769" s="24"/>
      <c r="HI769" s="24"/>
      <c r="IO769" s="24"/>
      <c r="JU769" s="24"/>
      <c r="LA769" s="24"/>
      <c r="MG769" s="24"/>
      <c r="NM769" s="24"/>
    </row>
    <row r="770" spans="1:377" ht="15" thickBot="1">
      <c r="A770" s="1" t="str">
        <f t="shared" si="21"/>
        <v>Meri adelina kalaloJuni-1</v>
      </c>
      <c r="B770" s="12" t="str">
        <f t="shared" si="22"/>
        <v>Jusran Zakaria, SEJuniSERUTI Triwulan 2</v>
      </c>
      <c r="C770" s="13" t="s">
        <v>81</v>
      </c>
      <c r="D770" s="14" t="s">
        <v>207</v>
      </c>
      <c r="E770" s="15" t="s">
        <v>217</v>
      </c>
      <c r="F770" s="15" t="s">
        <v>219</v>
      </c>
      <c r="G770" s="15">
        <f t="shared" si="19"/>
        <v>1240000</v>
      </c>
      <c r="H770" s="16">
        <v>124000</v>
      </c>
      <c r="I770" s="14" t="s">
        <v>23</v>
      </c>
      <c r="J770" s="17">
        <v>10</v>
      </c>
      <c r="K770" s="75" t="s">
        <v>545</v>
      </c>
      <c r="L770" s="25">
        <v>45818</v>
      </c>
      <c r="M770" s="25">
        <v>45838</v>
      </c>
      <c r="N770" s="16" t="e">
        <f t="shared" ca="1" si="20"/>
        <v>#NAME?</v>
      </c>
      <c r="O770" s="19"/>
      <c r="P770" s="19"/>
      <c r="Q770" s="20"/>
      <c r="R770" s="21" t="str">
        <f t="array" ref="R770">VLOOKUP(C770,DB!A:D,2,FALSE)</f>
        <v>Ranotana weru lingkungan 4</v>
      </c>
      <c r="S770" s="21" t="str">
        <f t="array" ref="S770">VLOOKUP(C770,DB!A:D,3,FALSE)</f>
        <v>adelinakalalo73@gmail.com</v>
      </c>
      <c r="T770" s="22" t="s">
        <v>19</v>
      </c>
      <c r="U770" s="1" t="str">
        <f t="shared" si="23"/>
        <v>Meri adelina kalaloJuni</v>
      </c>
      <c r="V770" s="23">
        <f t="shared" si="18"/>
        <v>45838</v>
      </c>
      <c r="X770" s="26">
        <f>VLOOKUP(CONCATENATE(C770,D770),'Honor 2025'!A:D,4,FALSE)</f>
        <v>1240000</v>
      </c>
      <c r="Y770" s="24"/>
      <c r="BE770" s="24"/>
      <c r="CK770" s="24"/>
      <c r="DQ770" s="24"/>
      <c r="EW770" s="24"/>
      <c r="GC770" s="24"/>
      <c r="HI770" s="24"/>
      <c r="IO770" s="24"/>
      <c r="JU770" s="24"/>
      <c r="LA770" s="24"/>
      <c r="MG770" s="24"/>
      <c r="NM770" s="24"/>
    </row>
    <row r="771" spans="1:377" ht="15" thickBot="1">
      <c r="A771" s="1" t="str">
        <f t="shared" si="21"/>
        <v>Mieske kaumpunganJuni-3</v>
      </c>
      <c r="B771" s="12" t="str">
        <f t="shared" si="22"/>
        <v>Jusran Zakaria, SEJuniSERUTI Triwulan 2</v>
      </c>
      <c r="C771" s="13" t="s">
        <v>137</v>
      </c>
      <c r="D771" s="14" t="s">
        <v>207</v>
      </c>
      <c r="E771" s="15" t="s">
        <v>217</v>
      </c>
      <c r="F771" s="15" t="s">
        <v>219</v>
      </c>
      <c r="G771" s="15">
        <f t="shared" si="19"/>
        <v>1240000</v>
      </c>
      <c r="H771" s="16">
        <v>124000</v>
      </c>
      <c r="I771" s="14" t="s">
        <v>23</v>
      </c>
      <c r="J771" s="17">
        <v>10</v>
      </c>
      <c r="K771" s="74" t="s">
        <v>545</v>
      </c>
      <c r="L771" s="25">
        <v>45818</v>
      </c>
      <c r="M771" s="25">
        <v>45838</v>
      </c>
      <c r="N771" s="16" t="e">
        <f t="shared" ca="1" si="20"/>
        <v>#NAME?</v>
      </c>
      <c r="O771" s="19"/>
      <c r="P771" s="19"/>
      <c r="Q771" s="20"/>
      <c r="R771" s="21" t="str">
        <f t="array" ref="R771">VLOOKUP(C771,DB!A:D,2,FALSE)</f>
        <v>Jl. Gunung Lolombulan 138 wanea lingkungan 5</v>
      </c>
      <c r="S771" s="21" t="str">
        <f t="array" ref="S771">VLOOKUP(C771,DB!A:D,3,FALSE)</f>
        <v>doangmeis@gmail.com</v>
      </c>
      <c r="T771" s="22" t="s">
        <v>19</v>
      </c>
      <c r="U771" s="1" t="str">
        <f t="shared" si="23"/>
        <v>Mieske kaumpunganJuni</v>
      </c>
      <c r="V771" s="23">
        <f t="shared" si="18"/>
        <v>45838</v>
      </c>
      <c r="X771" s="26">
        <f>VLOOKUP(CONCATENATE(C771,D771),'Honor 2025'!A:D,4,FALSE)</f>
        <v>3081000</v>
      </c>
      <c r="Y771" s="24"/>
      <c r="BE771" s="24"/>
      <c r="CK771" s="24"/>
      <c r="DQ771" s="24"/>
      <c r="EW771" s="24"/>
      <c r="GC771" s="24"/>
      <c r="HI771" s="24"/>
      <c r="IO771" s="24"/>
      <c r="JU771" s="24"/>
      <c r="LA771" s="24"/>
      <c r="MG771" s="24"/>
      <c r="NM771" s="24"/>
    </row>
    <row r="772" spans="1:377" ht="15" thickBot="1">
      <c r="A772" s="1" t="str">
        <f t="shared" si="21"/>
        <v>Meike Marta TuukJuni-1</v>
      </c>
      <c r="B772" s="12" t="str">
        <f t="shared" si="22"/>
        <v>Ricky, A.MdJuniSERUTI Triwulan 2</v>
      </c>
      <c r="C772" s="13" t="s">
        <v>135</v>
      </c>
      <c r="D772" s="14" t="s">
        <v>207</v>
      </c>
      <c r="E772" s="15" t="s">
        <v>217</v>
      </c>
      <c r="F772" s="27" t="s">
        <v>220</v>
      </c>
      <c r="G772" s="15">
        <f t="shared" si="19"/>
        <v>1240000</v>
      </c>
      <c r="H772" s="16">
        <v>124000</v>
      </c>
      <c r="I772" s="14" t="s">
        <v>23</v>
      </c>
      <c r="J772" s="17">
        <v>10</v>
      </c>
      <c r="K772" s="75" t="s">
        <v>545</v>
      </c>
      <c r="L772" s="25">
        <v>45818</v>
      </c>
      <c r="M772" s="25">
        <v>45838</v>
      </c>
      <c r="N772" s="16" t="e">
        <f t="shared" ca="1" si="20"/>
        <v>#NAME?</v>
      </c>
      <c r="O772" s="19"/>
      <c r="P772" s="19"/>
      <c r="Q772" s="20"/>
      <c r="R772" s="21" t="str">
        <f t="array" ref="R772">VLOOKUP(C772,DB!A:D,2,FALSE)</f>
        <v>Lingkungan 2 Bunaken</v>
      </c>
      <c r="S772" s="21" t="str">
        <f t="array" ref="S772">VLOOKUP(C772,DB!A:D,3,FALSE)</f>
        <v>franslikawa@gmail.com</v>
      </c>
      <c r="T772" s="22" t="s">
        <v>19</v>
      </c>
      <c r="U772" s="1" t="str">
        <f t="shared" si="23"/>
        <v>Meike Marta TuukJuni</v>
      </c>
      <c r="V772" s="23">
        <f t="shared" si="18"/>
        <v>45838</v>
      </c>
      <c r="X772" s="26">
        <f>VLOOKUP(CONCATENATE(C772,D772),'Honor 2025'!A:D,4,FALSE)</f>
        <v>1240000</v>
      </c>
      <c r="Y772" s="24"/>
      <c r="BE772" s="24"/>
      <c r="CK772" s="24"/>
      <c r="DQ772" s="24"/>
      <c r="EW772" s="24"/>
      <c r="GC772" s="24"/>
      <c r="HI772" s="24"/>
      <c r="IO772" s="24"/>
      <c r="JU772" s="24"/>
      <c r="LA772" s="24"/>
      <c r="MG772" s="24"/>
      <c r="NM772" s="24"/>
    </row>
    <row r="773" spans="1:377" ht="15" thickBot="1">
      <c r="A773" s="1" t="str">
        <f t="shared" si="21"/>
        <v>David Christian Philip RugianJuni-2</v>
      </c>
      <c r="B773" s="12" t="str">
        <f t="shared" si="22"/>
        <v>Rikky Marco Williem Jotam RugianJuniSERUTI Triwulan 2</v>
      </c>
      <c r="C773" s="13" t="s">
        <v>71</v>
      </c>
      <c r="D773" s="14" t="s">
        <v>207</v>
      </c>
      <c r="E773" s="15" t="s">
        <v>217</v>
      </c>
      <c r="F773" s="15" t="s">
        <v>130</v>
      </c>
      <c r="G773" s="15">
        <f t="shared" si="19"/>
        <v>1240000</v>
      </c>
      <c r="H773" s="16">
        <v>124000</v>
      </c>
      <c r="I773" s="14" t="s">
        <v>23</v>
      </c>
      <c r="J773" s="17">
        <v>10</v>
      </c>
      <c r="K773" s="74" t="s">
        <v>545</v>
      </c>
      <c r="L773" s="25">
        <v>45818</v>
      </c>
      <c r="M773" s="25">
        <v>45838</v>
      </c>
      <c r="N773" s="16" t="e">
        <f t="shared" ca="1" si="20"/>
        <v>#NAME?</v>
      </c>
      <c r="O773" s="19"/>
      <c r="P773" s="19"/>
      <c r="Q773" s="20"/>
      <c r="R773" s="21" t="str">
        <f t="array" ref="R773">VLOOKUP(C773,DB!A:D,2,FALSE)</f>
        <v>Teling atas lingkungan 1</v>
      </c>
      <c r="S773" s="21" t="str">
        <f t="array" ref="S773">VLOOKUP(C773,DB!A:D,3,FALSE)</f>
        <v>davidphiliprg81@gmail.com</v>
      </c>
      <c r="T773" s="22" t="s">
        <v>19</v>
      </c>
      <c r="U773" s="1" t="str">
        <f t="shared" si="23"/>
        <v>David Christian Philip RugianJuni</v>
      </c>
      <c r="V773" s="23">
        <f t="shared" si="18"/>
        <v>45838</v>
      </c>
      <c r="X773" s="26">
        <f>VLOOKUP(CONCATENATE(C773,D773),'Honor 2025'!A:D,4,FALSE)</f>
        <v>2165000</v>
      </c>
      <c r="Y773" s="24"/>
      <c r="BE773" s="24"/>
      <c r="CK773" s="24"/>
      <c r="DQ773" s="24"/>
      <c r="EW773" s="24"/>
      <c r="GC773" s="24"/>
      <c r="HI773" s="24"/>
      <c r="IO773" s="24"/>
      <c r="JU773" s="24"/>
      <c r="LA773" s="24"/>
      <c r="MG773" s="24"/>
      <c r="NM773" s="24"/>
    </row>
    <row r="774" spans="1:377" ht="15" thickBot="1">
      <c r="A774" s="1" t="str">
        <f t="shared" si="21"/>
        <v>ANGELIA FRANSISCA SUNDAHJuni-2</v>
      </c>
      <c r="B774" s="12" t="str">
        <f t="shared" si="22"/>
        <v>Ricky, A.MdJuniSUPAS 2025</v>
      </c>
      <c r="C774" s="13" t="s">
        <v>126</v>
      </c>
      <c r="D774" s="14" t="s">
        <v>207</v>
      </c>
      <c r="E774" s="15" t="s">
        <v>221</v>
      </c>
      <c r="F774" s="27" t="s">
        <v>222</v>
      </c>
      <c r="G774" s="15">
        <f t="shared" si="19"/>
        <v>936000</v>
      </c>
      <c r="H774" s="16">
        <v>234000</v>
      </c>
      <c r="I774" s="14" t="s">
        <v>223</v>
      </c>
      <c r="J774" s="17">
        <v>4</v>
      </c>
      <c r="K774" s="76" t="e">
        <v>#N/A</v>
      </c>
      <c r="L774" s="25">
        <v>45819</v>
      </c>
      <c r="M774" s="25">
        <v>45838</v>
      </c>
      <c r="N774" s="16" t="e">
        <f t="shared" ca="1" si="20"/>
        <v>#NAME?</v>
      </c>
      <c r="O774" s="19"/>
      <c r="P774" s="19"/>
      <c r="Q774" s="20"/>
      <c r="R774" s="21" t="str">
        <f t="array" ref="R774">VLOOKUP(C774,DB!A:D,2,FALSE)</f>
        <v>Kelurahan Islam lingkungan 3 no.88</v>
      </c>
      <c r="S774" s="21" t="str">
        <f t="array" ref="S774">VLOOKUP(C774,DB!A:D,3,FALSE)</f>
        <v>angeliasundah03@gmail.com</v>
      </c>
      <c r="T774" s="22" t="s">
        <v>19</v>
      </c>
      <c r="U774" s="1" t="str">
        <f t="shared" si="23"/>
        <v>ANGELIA FRANSISCA SUNDAHJuni</v>
      </c>
      <c r="V774" s="23">
        <f t="shared" si="18"/>
        <v>45838</v>
      </c>
      <c r="X774" s="26">
        <f>VLOOKUP(CONCATENATE(C774,D774),'Honor 2025'!A:D,4,FALSE)</f>
        <v>2176000</v>
      </c>
      <c r="Y774" s="24"/>
      <c r="BE774" s="24"/>
      <c r="CK774" s="24"/>
      <c r="DQ774" s="24"/>
      <c r="EW774" s="24"/>
      <c r="GC774" s="24"/>
      <c r="HI774" s="24"/>
      <c r="IO774" s="24"/>
      <c r="JU774" s="24"/>
      <c r="LA774" s="24"/>
      <c r="MG774" s="24"/>
      <c r="NM774" s="24"/>
    </row>
    <row r="775" spans="1:377" ht="15" thickBot="1">
      <c r="A775" s="1" t="str">
        <f t="shared" si="21"/>
        <v>Feki WangkaJuni-1</v>
      </c>
      <c r="B775" s="12" t="str">
        <f t="shared" si="22"/>
        <v>Rikky Marco Williem Jotam RugianJuniSUPAS 2025</v>
      </c>
      <c r="C775" s="13" t="s">
        <v>149</v>
      </c>
      <c r="D775" s="14" t="s">
        <v>207</v>
      </c>
      <c r="E775" s="15" t="s">
        <v>221</v>
      </c>
      <c r="F775" s="15" t="s">
        <v>130</v>
      </c>
      <c r="G775" s="15">
        <f t="shared" si="19"/>
        <v>936000</v>
      </c>
      <c r="H775" s="16">
        <v>234000</v>
      </c>
      <c r="I775" s="14" t="s">
        <v>223</v>
      </c>
      <c r="J775" s="17">
        <v>4</v>
      </c>
      <c r="K775" s="77" t="e">
        <v>#N/A</v>
      </c>
      <c r="L775" s="25">
        <v>45819</v>
      </c>
      <c r="M775" s="25">
        <v>45838</v>
      </c>
      <c r="N775" s="16" t="e">
        <f t="shared" ca="1" si="20"/>
        <v>#NAME?</v>
      </c>
      <c r="O775" s="19"/>
      <c r="P775" s="19"/>
      <c r="Q775" s="20"/>
      <c r="R775" s="21">
        <f t="array" ref="R775">VLOOKUP(C775,DB!A:D,2,FALSE)</f>
        <v>7171091002700000</v>
      </c>
      <c r="S775" s="21" t="str">
        <f t="array" ref="S775">VLOOKUP(C775,DB!A:D,3,FALSE)</f>
        <v>fekiwangka70@gmail.com</v>
      </c>
      <c r="T775" s="22" t="s">
        <v>19</v>
      </c>
      <c r="U775" s="1" t="str">
        <f t="shared" si="23"/>
        <v>Feki WangkaJuni</v>
      </c>
      <c r="V775" s="23">
        <f t="shared" si="18"/>
        <v>45838</v>
      </c>
      <c r="X775" s="26">
        <f>VLOOKUP(CONCATENATE(C775,D775),'Honor 2025'!A:D,4,FALSE)</f>
        <v>936000</v>
      </c>
      <c r="Y775" s="24"/>
      <c r="BE775" s="24"/>
      <c r="CK775" s="24"/>
      <c r="DQ775" s="24"/>
      <c r="EW775" s="24"/>
      <c r="GC775" s="24"/>
      <c r="HI775" s="24"/>
      <c r="IO775" s="24"/>
      <c r="JU775" s="24"/>
      <c r="LA775" s="24"/>
      <c r="MG775" s="24"/>
      <c r="NM775" s="24"/>
    </row>
    <row r="776" spans="1:377" ht="15" thickBot="1">
      <c r="A776" s="1" t="str">
        <f t="shared" si="21"/>
        <v>Femmy abdullatiefJuni-1</v>
      </c>
      <c r="B776" s="12" t="str">
        <f t="shared" si="22"/>
        <v>Nik'mahJuniSUPAS 2025</v>
      </c>
      <c r="C776" s="13" t="s">
        <v>224</v>
      </c>
      <c r="D776" s="14" t="s">
        <v>207</v>
      </c>
      <c r="E776" s="15" t="s">
        <v>221</v>
      </c>
      <c r="F776" s="15" t="s">
        <v>85</v>
      </c>
      <c r="G776" s="15">
        <f t="shared" si="19"/>
        <v>936000</v>
      </c>
      <c r="H776" s="16">
        <v>234000</v>
      </c>
      <c r="I776" s="14" t="s">
        <v>223</v>
      </c>
      <c r="J776" s="17">
        <v>4</v>
      </c>
      <c r="K776" s="76" t="e">
        <v>#N/A</v>
      </c>
      <c r="L776" s="25">
        <v>45819</v>
      </c>
      <c r="M776" s="25">
        <v>45838</v>
      </c>
      <c r="N776" s="16" t="e">
        <f t="shared" ca="1" si="20"/>
        <v>#NAME?</v>
      </c>
      <c r="O776" s="19"/>
      <c r="P776" s="19"/>
      <c r="Q776" s="20"/>
      <c r="R776" s="21" t="str">
        <f t="array" ref="R776">VLOOKUP(C776,DB!A:D,2,FALSE)</f>
        <v>Kel. Karame Lingk 4 Kec. Singkil Manado</v>
      </c>
      <c r="S776" s="21" t="str">
        <f t="array" ref="S776">VLOOKUP(C776,DB!A:D,3,FALSE)</f>
        <v>femmyabdullatief29@gmail.com</v>
      </c>
      <c r="T776" s="22" t="s">
        <v>19</v>
      </c>
      <c r="U776" s="1" t="str">
        <f t="shared" si="23"/>
        <v>Femmy abdullatiefJuni</v>
      </c>
      <c r="V776" s="23">
        <f t="shared" si="18"/>
        <v>45838</v>
      </c>
      <c r="X776" s="26">
        <f>VLOOKUP(CONCATENATE(C776,D776),'Honor 2025'!A:D,4,FALSE)</f>
        <v>936000</v>
      </c>
      <c r="Y776" s="24"/>
      <c r="BE776" s="24"/>
      <c r="CK776" s="24"/>
      <c r="DQ776" s="24"/>
      <c r="EW776" s="24"/>
      <c r="GC776" s="24"/>
      <c r="HI776" s="24"/>
      <c r="IO776" s="24"/>
      <c r="JU776" s="24"/>
      <c r="LA776" s="24"/>
      <c r="MG776" s="24"/>
      <c r="NM776" s="24"/>
    </row>
    <row r="777" spans="1:377" ht="15" thickBot="1">
      <c r="A777" s="1" t="str">
        <f t="shared" si="21"/>
        <v>Fily SepangJuni-1</v>
      </c>
      <c r="B777" s="12" t="str">
        <f t="shared" si="22"/>
        <v>Kennedy UmadjiJuniSUPAS 2025</v>
      </c>
      <c r="C777" s="13" t="s">
        <v>73</v>
      </c>
      <c r="D777" s="14" t="s">
        <v>207</v>
      </c>
      <c r="E777" s="15" t="s">
        <v>221</v>
      </c>
      <c r="F777" s="15" t="s">
        <v>83</v>
      </c>
      <c r="G777" s="15">
        <f t="shared" si="19"/>
        <v>936000</v>
      </c>
      <c r="H777" s="16">
        <v>234000</v>
      </c>
      <c r="I777" s="14" t="s">
        <v>223</v>
      </c>
      <c r="J777" s="17">
        <v>4</v>
      </c>
      <c r="K777" s="77" t="e">
        <v>#N/A</v>
      </c>
      <c r="L777" s="25">
        <v>45819</v>
      </c>
      <c r="M777" s="25">
        <v>45838</v>
      </c>
      <c r="N777" s="16" t="e">
        <f t="shared" ca="1" si="20"/>
        <v>#NAME?</v>
      </c>
      <c r="O777" s="19"/>
      <c r="P777" s="19"/>
      <c r="Q777" s="20"/>
      <c r="R777" s="21" t="str">
        <f t="array" ref="R777">VLOOKUP(C777,DB!A:D,2,FALSE)</f>
        <v>Bumi nyiur lingkungan 2</v>
      </c>
      <c r="S777" s="21" t="str">
        <f t="array" ref="S777">VLOOKUP(C777,DB!A:D,3,FALSE)</f>
        <v>fillysepang13@gmail.com</v>
      </c>
      <c r="T777" s="22" t="s">
        <v>19</v>
      </c>
      <c r="U777" s="1" t="str">
        <f t="shared" si="23"/>
        <v>Fily SepangJuni</v>
      </c>
      <c r="V777" s="23">
        <f t="shared" si="18"/>
        <v>45838</v>
      </c>
      <c r="X777" s="26">
        <f>VLOOKUP(CONCATENATE(C777,D777),'Honor 2025'!A:D,4,FALSE)</f>
        <v>936000</v>
      </c>
      <c r="Y777" s="24"/>
      <c r="BE777" s="24"/>
      <c r="CK777" s="24"/>
      <c r="DQ777" s="24"/>
      <c r="EW777" s="24"/>
      <c r="GC777" s="24"/>
      <c r="HI777" s="24"/>
      <c r="IO777" s="24"/>
      <c r="JU777" s="24"/>
      <c r="LA777" s="24"/>
      <c r="MG777" s="24"/>
      <c r="NM777" s="24"/>
    </row>
    <row r="778" spans="1:377" ht="15" thickBot="1">
      <c r="A778" s="1" t="str">
        <f t="shared" si="21"/>
        <v>Adhan Yeremia AlhasniJuni-2</v>
      </c>
      <c r="B778" s="12" t="str">
        <f t="shared" si="22"/>
        <v>Ricky, A.MdJuniSUPAS 2025</v>
      </c>
      <c r="C778" s="13" t="s">
        <v>124</v>
      </c>
      <c r="D778" s="14" t="s">
        <v>207</v>
      </c>
      <c r="E778" s="15" t="s">
        <v>221</v>
      </c>
      <c r="F778" s="27" t="s">
        <v>225</v>
      </c>
      <c r="G778" s="15">
        <f t="shared" si="19"/>
        <v>702000</v>
      </c>
      <c r="H778" s="16">
        <v>234000</v>
      </c>
      <c r="I778" s="14" t="s">
        <v>223</v>
      </c>
      <c r="J778" s="17">
        <v>3</v>
      </c>
      <c r="K778" s="76" t="e">
        <v>#N/A</v>
      </c>
      <c r="L778" s="25">
        <v>45819</v>
      </c>
      <c r="M778" s="25">
        <v>45838</v>
      </c>
      <c r="N778" s="16" t="e">
        <f t="shared" ca="1" si="20"/>
        <v>#NAME?</v>
      </c>
      <c r="O778" s="19"/>
      <c r="P778" s="19"/>
      <c r="Q778" s="20"/>
      <c r="R778" s="21" t="str">
        <f t="array" ref="R778">VLOOKUP(C778,DB!A:D,2,FALSE)</f>
        <v>Lingkungan 2 Kelurahan Manado Tua Satu</v>
      </c>
      <c r="S778" s="21" t="str">
        <f t="array" ref="S778">VLOOKUP(C778,DB!A:D,3,FALSE)</f>
        <v>dewikasehung1987@gmail.com</v>
      </c>
      <c r="T778" s="22" t="s">
        <v>19</v>
      </c>
      <c r="U778" s="1" t="str">
        <f t="shared" si="23"/>
        <v>Adhan Yeremia AlhasniJuni</v>
      </c>
      <c r="V778" s="23">
        <f t="shared" si="18"/>
        <v>45838</v>
      </c>
      <c r="X778" s="26">
        <f>VLOOKUP(CONCATENATE(C778,D778),'Honor 2025'!A:D,4,FALSE)</f>
        <v>1942000</v>
      </c>
      <c r="Y778" s="24"/>
      <c r="BE778" s="24"/>
      <c r="CK778" s="24"/>
      <c r="DQ778" s="24"/>
      <c r="EW778" s="24"/>
      <c r="GC778" s="24"/>
      <c r="HI778" s="24"/>
      <c r="IO778" s="24"/>
      <c r="JU778" s="24"/>
      <c r="LA778" s="24"/>
      <c r="MG778" s="24"/>
      <c r="NM778" s="24"/>
    </row>
    <row r="779" spans="1:377" ht="15" thickBot="1">
      <c r="A779" s="1" t="str">
        <f t="shared" si="21"/>
        <v>Yulianti BohamJuni-1</v>
      </c>
      <c r="B779" s="12" t="str">
        <f t="shared" si="22"/>
        <v>Rikky Marco Williem Jotam RugianJuniSUPAS 2025</v>
      </c>
      <c r="C779" s="13" t="s">
        <v>120</v>
      </c>
      <c r="D779" s="14" t="s">
        <v>207</v>
      </c>
      <c r="E779" s="15" t="s">
        <v>221</v>
      </c>
      <c r="F779" s="15" t="s">
        <v>130</v>
      </c>
      <c r="G779" s="15">
        <f t="shared" si="19"/>
        <v>936000</v>
      </c>
      <c r="H779" s="16">
        <v>234000</v>
      </c>
      <c r="I779" s="14" t="s">
        <v>223</v>
      </c>
      <c r="J779" s="17">
        <v>4</v>
      </c>
      <c r="K779" s="77" t="e">
        <v>#N/A</v>
      </c>
      <c r="L779" s="25">
        <v>45819</v>
      </c>
      <c r="M779" s="25">
        <v>45838</v>
      </c>
      <c r="N779" s="16" t="e">
        <f t="shared" ca="1" si="20"/>
        <v>#NAME?</v>
      </c>
      <c r="O779" s="19"/>
      <c r="P779" s="19"/>
      <c r="Q779" s="20"/>
      <c r="R779" s="21" t="str">
        <f t="array" ref="R779">VLOOKUP(C779,DB!A:D,2,FALSE)</f>
        <v>Jl. Yos sudarso lingkungan 2 kairagi weru</v>
      </c>
      <c r="S779" s="21" t="str">
        <f t="array" ref="S779">VLOOKUP(C779,DB!A:D,3,FALSE)</f>
        <v>anthyboham7@gmail.com</v>
      </c>
      <c r="T779" s="22" t="s">
        <v>19</v>
      </c>
      <c r="U779" s="1" t="str">
        <f t="shared" si="23"/>
        <v>Yulianti BohamJuni</v>
      </c>
      <c r="V779" s="23">
        <f t="shared" si="18"/>
        <v>45838</v>
      </c>
      <c r="X779" s="26">
        <f>VLOOKUP(CONCATENATE(C779,D779),'Honor 2025'!A:D,4,FALSE)</f>
        <v>936000</v>
      </c>
      <c r="Y779" s="24"/>
      <c r="BE779" s="24"/>
      <c r="CK779" s="24"/>
      <c r="DQ779" s="24"/>
      <c r="EW779" s="24"/>
      <c r="GC779" s="24"/>
      <c r="HI779" s="24"/>
      <c r="IO779" s="24"/>
      <c r="JU779" s="24"/>
      <c r="LA779" s="24"/>
      <c r="MG779" s="24"/>
      <c r="NM779" s="24"/>
    </row>
    <row r="780" spans="1:377" ht="15" thickBot="1">
      <c r="A780" s="1" t="str">
        <f t="shared" si="21"/>
        <v>Ivan Christian PurukanJuni-1</v>
      </c>
      <c r="B780" s="12" t="str">
        <f t="shared" si="22"/>
        <v>Deyvi Stella Rumangkang, S.E.JuniSUPAS 2025</v>
      </c>
      <c r="C780" s="13" t="s">
        <v>102</v>
      </c>
      <c r="D780" s="14" t="s">
        <v>207</v>
      </c>
      <c r="E780" s="15" t="s">
        <v>221</v>
      </c>
      <c r="F780" s="15" t="s">
        <v>90</v>
      </c>
      <c r="G780" s="15">
        <f t="shared" si="19"/>
        <v>936000</v>
      </c>
      <c r="H780" s="16">
        <v>234000</v>
      </c>
      <c r="I780" s="14" t="s">
        <v>223</v>
      </c>
      <c r="J780" s="17">
        <v>4</v>
      </c>
      <c r="K780" s="76" t="e">
        <v>#N/A</v>
      </c>
      <c r="L780" s="25">
        <v>45819</v>
      </c>
      <c r="M780" s="25">
        <v>45838</v>
      </c>
      <c r="N780" s="16" t="e">
        <f t="shared" ca="1" si="20"/>
        <v>#NAME?</v>
      </c>
      <c r="O780" s="19"/>
      <c r="P780" s="19"/>
      <c r="Q780" s="20"/>
      <c r="R780" s="21" t="str">
        <f t="array" ref="R780">VLOOKUP(C780,DB!A:D,2,FALSE)</f>
        <v>Lingkungan I</v>
      </c>
      <c r="S780" s="21" t="str">
        <f t="array" ref="S780">VLOOKUP(C780,DB!A:D,3,FALSE)</f>
        <v>Ivan.kidzz@gmail.com</v>
      </c>
      <c r="T780" s="22" t="s">
        <v>19</v>
      </c>
      <c r="U780" s="1" t="str">
        <f t="shared" si="23"/>
        <v>Ivan Christian PurukanJuni</v>
      </c>
      <c r="V780" s="23">
        <f t="shared" si="18"/>
        <v>45838</v>
      </c>
      <c r="X780" s="26">
        <f>VLOOKUP(CONCATENATE(C780,D780),'Honor 2025'!A:D,4,FALSE)</f>
        <v>936000</v>
      </c>
      <c r="Y780" s="24"/>
      <c r="BE780" s="24"/>
      <c r="CK780" s="24"/>
      <c r="DQ780" s="24"/>
      <c r="EW780" s="24"/>
      <c r="GC780" s="24"/>
      <c r="HI780" s="24"/>
      <c r="IO780" s="24"/>
      <c r="JU780" s="24"/>
      <c r="LA780" s="24"/>
      <c r="MG780" s="24"/>
      <c r="NM780" s="24"/>
    </row>
    <row r="781" spans="1:377" ht="15" thickBot="1">
      <c r="A781" s="1" t="str">
        <f t="shared" si="21"/>
        <v>Jeane Josefin ArundaaJuni-1</v>
      </c>
      <c r="B781" s="12" t="str">
        <f t="shared" si="22"/>
        <v>Ricky, A.MdJuniSUPAS 2025</v>
      </c>
      <c r="C781" s="13" t="s">
        <v>66</v>
      </c>
      <c r="D781" s="14" t="s">
        <v>207</v>
      </c>
      <c r="E781" s="15" t="s">
        <v>221</v>
      </c>
      <c r="F781" s="27" t="s">
        <v>226</v>
      </c>
      <c r="G781" s="15">
        <f t="shared" si="19"/>
        <v>936000</v>
      </c>
      <c r="H781" s="16">
        <v>234000</v>
      </c>
      <c r="I781" s="14" t="s">
        <v>223</v>
      </c>
      <c r="J781" s="17">
        <v>4</v>
      </c>
      <c r="K781" s="77" t="e">
        <v>#N/A</v>
      </c>
      <c r="L781" s="25">
        <v>45819</v>
      </c>
      <c r="M781" s="25">
        <v>45838</v>
      </c>
      <c r="N781" s="16" t="e">
        <f t="shared" ca="1" si="20"/>
        <v>#NAME?</v>
      </c>
      <c r="O781" s="19"/>
      <c r="P781" s="19"/>
      <c r="Q781" s="20"/>
      <c r="R781" s="21" t="str">
        <f t="array" ref="R781">VLOOKUP(C781,DB!A:D,2,FALSE)</f>
        <v>Bitung karang ria</v>
      </c>
      <c r="S781" s="21" t="str">
        <f t="array" ref="S781">VLOOKUP(C781,DB!A:D,3,FALSE)</f>
        <v>clarisabinjaya@gmail.com</v>
      </c>
      <c r="T781" s="22" t="s">
        <v>19</v>
      </c>
      <c r="U781" s="1" t="str">
        <f t="shared" si="23"/>
        <v>Jeane Josefin ArundaaJuni</v>
      </c>
      <c r="V781" s="23">
        <f t="shared" si="18"/>
        <v>45838</v>
      </c>
      <c r="X781" s="26">
        <f>VLOOKUP(CONCATENATE(C781,D781),'Honor 2025'!A:D,4,FALSE)</f>
        <v>936000</v>
      </c>
      <c r="Y781" s="24"/>
      <c r="BE781" s="24"/>
      <c r="CK781" s="24"/>
      <c r="DQ781" s="24"/>
      <c r="EW781" s="24"/>
      <c r="GC781" s="24"/>
      <c r="HI781" s="24"/>
      <c r="IO781" s="24"/>
      <c r="JU781" s="24"/>
      <c r="LA781" s="24"/>
      <c r="MG781" s="24"/>
      <c r="NM781" s="24"/>
    </row>
    <row r="782" spans="1:377" ht="15" thickBot="1">
      <c r="A782" s="1" t="str">
        <f t="shared" si="21"/>
        <v>Jeffry Robby TumiwaJuni-1</v>
      </c>
      <c r="B782" s="12" t="str">
        <f t="shared" si="22"/>
        <v>Rahadita Nur Haida, S.Tr.Stat.JuniSUPAS 2025</v>
      </c>
      <c r="C782" s="13" t="s">
        <v>106</v>
      </c>
      <c r="D782" s="14" t="s">
        <v>207</v>
      </c>
      <c r="E782" s="15" t="s">
        <v>221</v>
      </c>
      <c r="F782" s="15" t="s">
        <v>29</v>
      </c>
      <c r="G782" s="15">
        <f t="shared" si="19"/>
        <v>936000</v>
      </c>
      <c r="H782" s="16">
        <v>234000</v>
      </c>
      <c r="I782" s="14" t="s">
        <v>223</v>
      </c>
      <c r="J782" s="17">
        <v>4</v>
      </c>
      <c r="K782" s="76" t="e">
        <v>#N/A</v>
      </c>
      <c r="L782" s="25">
        <v>45819</v>
      </c>
      <c r="M782" s="25">
        <v>45838</v>
      </c>
      <c r="N782" s="16" t="e">
        <f t="shared" ca="1" si="20"/>
        <v>#NAME?</v>
      </c>
      <c r="O782" s="19"/>
      <c r="P782" s="19"/>
      <c r="Q782" s="20"/>
      <c r="R782" s="21" t="str">
        <f t="array" ref="R782">VLOOKUP(C782,DB!A:D,2,FALSE)</f>
        <v>Sario Tumpaan Lingkungan 1</v>
      </c>
      <c r="S782" s="21" t="str">
        <f t="array" ref="S782">VLOOKUP(C782,DB!A:D,3,FALSE)</f>
        <v>geoffrey1868@gmail.com</v>
      </c>
      <c r="T782" s="22" t="s">
        <v>19</v>
      </c>
      <c r="U782" s="1" t="str">
        <f t="shared" si="23"/>
        <v>Jeffry Robby TumiwaJuni</v>
      </c>
      <c r="V782" s="23">
        <f t="shared" si="18"/>
        <v>45838</v>
      </c>
      <c r="X782" s="26">
        <f>VLOOKUP(CONCATENATE(C782,D782),'Honor 2025'!A:D,4,FALSE)</f>
        <v>936000</v>
      </c>
      <c r="Y782" s="24"/>
      <c r="BE782" s="24"/>
      <c r="CK782" s="24"/>
      <c r="DQ782" s="24"/>
      <c r="EW782" s="24"/>
      <c r="GC782" s="24"/>
      <c r="HI782" s="24"/>
      <c r="IO782" s="24"/>
      <c r="JU782" s="24"/>
      <c r="LA782" s="24"/>
      <c r="MG782" s="24"/>
      <c r="NM782" s="24"/>
    </row>
    <row r="783" spans="1:377" ht="15" thickBot="1">
      <c r="A783" s="1" t="str">
        <f t="shared" si="21"/>
        <v>Leidy Camelia WantaniaJuni-1</v>
      </c>
      <c r="B783" s="12" t="str">
        <f t="shared" si="22"/>
        <v>Rikky Marco Williem Jotam RugianJuniSUPAS 2025</v>
      </c>
      <c r="C783" s="13" t="s">
        <v>227</v>
      </c>
      <c r="D783" s="14" t="s">
        <v>207</v>
      </c>
      <c r="E783" s="15" t="s">
        <v>221</v>
      </c>
      <c r="F783" s="15" t="s">
        <v>130</v>
      </c>
      <c r="G783" s="15">
        <f t="shared" si="19"/>
        <v>936000</v>
      </c>
      <c r="H783" s="16">
        <v>234000</v>
      </c>
      <c r="I783" s="14" t="s">
        <v>223</v>
      </c>
      <c r="J783" s="17">
        <v>4</v>
      </c>
      <c r="K783" s="77" t="e">
        <v>#N/A</v>
      </c>
      <c r="L783" s="25">
        <v>45819</v>
      </c>
      <c r="M783" s="25">
        <v>45838</v>
      </c>
      <c r="N783" s="16" t="e">
        <f t="shared" ca="1" si="20"/>
        <v>#NAME?</v>
      </c>
      <c r="O783" s="19"/>
      <c r="P783" s="19"/>
      <c r="Q783" s="20"/>
      <c r="R783" s="21" t="str">
        <f t="array" ref="R783">VLOOKUP(C783,DB!A:D,2,FALSE)</f>
        <v>Jl. 17 Agustus Bumi Beringin Lingk. IV Lorong Kuhun No. 11 Manado</v>
      </c>
      <c r="S783" s="21" t="str">
        <f t="array" ref="S783">VLOOKUP(C783,DB!A:D,3,FALSE)</f>
        <v>Lim.engsan71@gmail.com</v>
      </c>
      <c r="T783" s="22" t="s">
        <v>19</v>
      </c>
      <c r="U783" s="1" t="str">
        <f t="shared" si="23"/>
        <v>Leidy Camelia WantaniaJuni</v>
      </c>
      <c r="V783" s="23">
        <f t="shared" si="18"/>
        <v>45838</v>
      </c>
      <c r="X783" s="26">
        <f>VLOOKUP(CONCATENATE(C783,D783),'Honor 2025'!A:D,4,FALSE)</f>
        <v>936000</v>
      </c>
      <c r="Y783" s="24"/>
      <c r="BE783" s="24"/>
      <c r="CK783" s="24"/>
      <c r="DQ783" s="24"/>
      <c r="EW783" s="24"/>
      <c r="GC783" s="24"/>
      <c r="HI783" s="24"/>
      <c r="IO783" s="24"/>
      <c r="JU783" s="24"/>
      <c r="LA783" s="24"/>
      <c r="MG783" s="24"/>
      <c r="NM783" s="24"/>
    </row>
    <row r="784" spans="1:377" ht="15" thickBot="1">
      <c r="A784" s="1" t="str">
        <f t="shared" si="21"/>
        <v>Lydia IndrawatiJuni-1</v>
      </c>
      <c r="B784" s="12" t="str">
        <f t="shared" si="22"/>
        <v>Nik'mahJuniSUPAS 2025</v>
      </c>
      <c r="C784" s="13" t="s">
        <v>121</v>
      </c>
      <c r="D784" s="14" t="s">
        <v>207</v>
      </c>
      <c r="E784" s="15" t="s">
        <v>221</v>
      </c>
      <c r="F784" s="15" t="s">
        <v>85</v>
      </c>
      <c r="G784" s="15">
        <f t="shared" si="19"/>
        <v>936000</v>
      </c>
      <c r="H784" s="16">
        <v>234000</v>
      </c>
      <c r="I784" s="14" t="s">
        <v>223</v>
      </c>
      <c r="J784" s="17">
        <v>4</v>
      </c>
      <c r="K784" s="76" t="e">
        <v>#N/A</v>
      </c>
      <c r="L784" s="25">
        <v>45819</v>
      </c>
      <c r="M784" s="25">
        <v>45838</v>
      </c>
      <c r="N784" s="16" t="e">
        <f t="shared" ca="1" si="20"/>
        <v>#NAME?</v>
      </c>
      <c r="O784" s="19"/>
      <c r="P784" s="19"/>
      <c r="Q784" s="20"/>
      <c r="R784" s="21" t="str">
        <f t="array" ref="R784">VLOOKUP(C784,DB!A:D,2,FALSE)</f>
        <v>Mayondi Ling 3</v>
      </c>
      <c r="S784" s="21" t="str">
        <f t="array" ref="S784">VLOOKUP(C784,DB!A:D,3,FALSE)</f>
        <v>lydiaindrawati08@gmail.com</v>
      </c>
      <c r="T784" s="22" t="s">
        <v>19</v>
      </c>
      <c r="U784" s="1" t="str">
        <f t="shared" si="23"/>
        <v>Lydia IndrawatiJuni</v>
      </c>
      <c r="V784" s="23">
        <f t="shared" si="18"/>
        <v>45838</v>
      </c>
      <c r="X784" s="26">
        <f>VLOOKUP(CONCATENATE(C784,D784),'Honor 2025'!A:D,4,FALSE)</f>
        <v>936000</v>
      </c>
      <c r="Y784" s="24"/>
      <c r="BE784" s="24"/>
      <c r="CK784" s="24"/>
      <c r="DQ784" s="24"/>
      <c r="EW784" s="24"/>
      <c r="GC784" s="24"/>
      <c r="HI784" s="24"/>
      <c r="IO784" s="24"/>
      <c r="JU784" s="24"/>
      <c r="LA784" s="24"/>
      <c r="MG784" s="24"/>
      <c r="NM784" s="24"/>
    </row>
    <row r="785" spans="1:377" ht="15" thickBot="1">
      <c r="A785" s="1" t="str">
        <f t="shared" si="21"/>
        <v>Maria Francisca MaunJuni-1</v>
      </c>
      <c r="B785" s="12" t="str">
        <f t="shared" si="22"/>
        <v>Deyvi Stella Rumangkang, S.E.JuniSUPAS 2025</v>
      </c>
      <c r="C785" s="13" t="s">
        <v>62</v>
      </c>
      <c r="D785" s="14" t="s">
        <v>207</v>
      </c>
      <c r="E785" s="15" t="s">
        <v>221</v>
      </c>
      <c r="F785" s="15" t="s">
        <v>90</v>
      </c>
      <c r="G785" s="15">
        <f t="shared" si="19"/>
        <v>936000</v>
      </c>
      <c r="H785" s="16">
        <v>234000</v>
      </c>
      <c r="I785" s="14" t="s">
        <v>223</v>
      </c>
      <c r="J785" s="17">
        <v>4</v>
      </c>
      <c r="K785" s="77" t="e">
        <v>#N/A</v>
      </c>
      <c r="L785" s="25">
        <v>45819</v>
      </c>
      <c r="M785" s="25">
        <v>45838</v>
      </c>
      <c r="N785" s="16" t="e">
        <f t="shared" ca="1" si="20"/>
        <v>#NAME?</v>
      </c>
      <c r="O785" s="19"/>
      <c r="P785" s="19"/>
      <c r="Q785" s="20"/>
      <c r="R785" s="21" t="str">
        <f t="array" ref="R785">VLOOKUP(C785,DB!A:D,2,FALSE)</f>
        <v>buha lingkungan 6</v>
      </c>
      <c r="S785" s="21" t="str">
        <f t="array" ref="S785">VLOOKUP(C785,DB!A:D,3,FALSE)</f>
        <v>mariamaun67@gmail.com</v>
      </c>
      <c r="T785" s="22" t="s">
        <v>19</v>
      </c>
      <c r="U785" s="1" t="str">
        <f t="shared" si="23"/>
        <v>Maria Francisca MaunJuni</v>
      </c>
      <c r="V785" s="23">
        <f t="shared" si="18"/>
        <v>45838</v>
      </c>
      <c r="X785" s="26">
        <f>VLOOKUP(CONCATENATE(C785,D785),'Honor 2025'!A:D,4,FALSE)</f>
        <v>936000</v>
      </c>
      <c r="Y785" s="24"/>
      <c r="BE785" s="24"/>
      <c r="CK785" s="24"/>
      <c r="DQ785" s="24"/>
      <c r="EW785" s="24"/>
      <c r="GC785" s="24"/>
      <c r="HI785" s="24"/>
      <c r="IO785" s="24"/>
      <c r="JU785" s="24"/>
      <c r="LA785" s="24"/>
      <c r="MG785" s="24"/>
      <c r="NM785" s="24"/>
    </row>
    <row r="786" spans="1:377" ht="15" thickBot="1">
      <c r="A786" s="1" t="str">
        <f t="shared" si="21"/>
        <v>Jonathan MandagiJuni-2</v>
      </c>
      <c r="B786" s="12" t="str">
        <f t="shared" si="22"/>
        <v>Nik'mahJuniSUPAS 2025</v>
      </c>
      <c r="C786" s="13" t="s">
        <v>150</v>
      </c>
      <c r="D786" s="14" t="s">
        <v>207</v>
      </c>
      <c r="E786" s="15" t="s">
        <v>221</v>
      </c>
      <c r="F786" s="15" t="s">
        <v>85</v>
      </c>
      <c r="G786" s="15">
        <f t="shared" si="19"/>
        <v>936000</v>
      </c>
      <c r="H786" s="16">
        <v>234000</v>
      </c>
      <c r="I786" s="14" t="s">
        <v>223</v>
      </c>
      <c r="J786" s="17">
        <v>4</v>
      </c>
      <c r="K786" s="76" t="e">
        <v>#N/A</v>
      </c>
      <c r="L786" s="25">
        <v>45819</v>
      </c>
      <c r="M786" s="25">
        <v>45838</v>
      </c>
      <c r="N786" s="16" t="e">
        <f t="shared" ca="1" si="20"/>
        <v>#NAME?</v>
      </c>
      <c r="O786" s="19"/>
      <c r="P786" s="19"/>
      <c r="Q786" s="20"/>
      <c r="R786" s="21" t="str">
        <f t="array" ref="R786">VLOOKUP(C786,DB!A:D,2,FALSE)</f>
        <v>jln gunung kerinci bumi nyiur lingkungan 2</v>
      </c>
      <c r="S786" s="21" t="str">
        <f t="array" ref="S786">VLOOKUP(C786,DB!A:D,3,FALSE)</f>
        <v>maikel180304@gmail.com</v>
      </c>
      <c r="T786" s="22" t="s">
        <v>19</v>
      </c>
      <c r="U786" s="1" t="str">
        <f t="shared" si="23"/>
        <v>Jonathan MandagiJuni</v>
      </c>
      <c r="V786" s="23">
        <f t="shared" si="18"/>
        <v>45838</v>
      </c>
      <c r="X786" s="26">
        <f>VLOOKUP(CONCATENATE(C786,D786),'Honor 2025'!A:D,4,FALSE)</f>
        <v>1392000</v>
      </c>
      <c r="Y786" s="24"/>
      <c r="BE786" s="24"/>
      <c r="CK786" s="24"/>
      <c r="DQ786" s="24"/>
      <c r="EW786" s="24"/>
      <c r="GC786" s="24"/>
      <c r="HI786" s="24"/>
      <c r="IO786" s="24"/>
      <c r="JU786" s="24"/>
      <c r="LA786" s="24"/>
      <c r="MG786" s="24"/>
      <c r="NM786" s="24"/>
    </row>
    <row r="787" spans="1:377" ht="15" thickBot="1">
      <c r="A787" s="1" t="str">
        <f t="shared" si="21"/>
        <v>Maya Marlin Austin RembetJuni-1</v>
      </c>
      <c r="B787" s="12" t="str">
        <f t="shared" si="22"/>
        <v>Rahadita Nur Haida, S.Tr.Stat.JuniSUPAS 2025</v>
      </c>
      <c r="C787" s="13" t="s">
        <v>109</v>
      </c>
      <c r="D787" s="14" t="s">
        <v>207</v>
      </c>
      <c r="E787" s="15" t="s">
        <v>221</v>
      </c>
      <c r="F787" s="15" t="s">
        <v>29</v>
      </c>
      <c r="G787" s="15">
        <f t="shared" si="19"/>
        <v>936000</v>
      </c>
      <c r="H787" s="16">
        <v>234000</v>
      </c>
      <c r="I787" s="14" t="s">
        <v>223</v>
      </c>
      <c r="J787" s="17">
        <v>4</v>
      </c>
      <c r="K787" s="77" t="e">
        <v>#N/A</v>
      </c>
      <c r="L787" s="25">
        <v>45819</v>
      </c>
      <c r="M787" s="25">
        <v>45838</v>
      </c>
      <c r="N787" s="16" t="e">
        <f t="shared" ca="1" si="20"/>
        <v>#NAME?</v>
      </c>
      <c r="O787" s="19"/>
      <c r="P787" s="19"/>
      <c r="Q787" s="20"/>
      <c r="R787" s="21" t="str">
        <f t="array" ref="R787">VLOOKUP(C787,DB!A:D,2,FALSE)</f>
        <v>Ranotana Weru lingk IV</v>
      </c>
      <c r="S787" s="21" t="str">
        <f t="array" ref="S787">VLOOKUP(C787,DB!A:D,3,FALSE)</f>
        <v>mayarembet70@gmail.com</v>
      </c>
      <c r="T787" s="22" t="s">
        <v>19</v>
      </c>
      <c r="U787" s="1" t="str">
        <f t="shared" si="23"/>
        <v>Maya Marlin Austin RembetJuni</v>
      </c>
      <c r="V787" s="23">
        <f t="shared" si="18"/>
        <v>45838</v>
      </c>
      <c r="X787" s="26">
        <f>VLOOKUP(CONCATENATE(C787,D787),'Honor 2025'!A:D,4,FALSE)</f>
        <v>936000</v>
      </c>
      <c r="Y787" s="24"/>
      <c r="BE787" s="24"/>
      <c r="CK787" s="24"/>
      <c r="DQ787" s="24"/>
      <c r="EW787" s="24"/>
      <c r="GC787" s="24"/>
      <c r="HI787" s="24"/>
      <c r="IO787" s="24"/>
      <c r="JU787" s="24"/>
      <c r="LA787" s="24"/>
      <c r="MG787" s="24"/>
      <c r="NM787" s="24"/>
    </row>
    <row r="788" spans="1:377" ht="15" thickBot="1">
      <c r="A788" s="1" t="str">
        <f t="shared" si="21"/>
        <v>Mieske kaumpunganJuni-4</v>
      </c>
      <c r="B788" s="12" t="str">
        <f t="shared" si="22"/>
        <v>Rikky Marco Williem Jotam RugianJuniSUPAS 2025</v>
      </c>
      <c r="C788" s="13" t="s">
        <v>137</v>
      </c>
      <c r="D788" s="14" t="s">
        <v>207</v>
      </c>
      <c r="E788" s="15" t="s">
        <v>221</v>
      </c>
      <c r="F788" s="15" t="s">
        <v>130</v>
      </c>
      <c r="G788" s="15">
        <f t="shared" si="19"/>
        <v>936000</v>
      </c>
      <c r="H788" s="16">
        <v>234000</v>
      </c>
      <c r="I788" s="14" t="s">
        <v>223</v>
      </c>
      <c r="J788" s="17">
        <v>4</v>
      </c>
      <c r="K788" s="76" t="e">
        <v>#N/A</v>
      </c>
      <c r="L788" s="25">
        <v>45819</v>
      </c>
      <c r="M788" s="25">
        <v>45838</v>
      </c>
      <c r="N788" s="16" t="e">
        <f t="shared" ca="1" si="20"/>
        <v>#NAME?</v>
      </c>
      <c r="O788" s="19"/>
      <c r="P788" s="19"/>
      <c r="Q788" s="20"/>
      <c r="R788" s="21" t="str">
        <f t="array" ref="R788">VLOOKUP(C788,DB!A:D,2,FALSE)</f>
        <v>Jl. Gunung Lolombulan 138 wanea lingkungan 5</v>
      </c>
      <c r="S788" s="21" t="str">
        <f t="array" ref="S788">VLOOKUP(C788,DB!A:D,3,FALSE)</f>
        <v>doangmeis@gmail.com</v>
      </c>
      <c r="T788" s="22" t="s">
        <v>19</v>
      </c>
      <c r="U788" s="1" t="str">
        <f t="shared" si="23"/>
        <v>Mieske kaumpunganJuni</v>
      </c>
      <c r="V788" s="23">
        <f t="shared" si="18"/>
        <v>45838</v>
      </c>
      <c r="X788" s="26">
        <f>VLOOKUP(CONCATENATE(C788,D788),'Honor 2025'!A:D,4,FALSE)</f>
        <v>3081000</v>
      </c>
      <c r="Y788" s="24"/>
      <c r="BE788" s="24"/>
      <c r="CK788" s="24"/>
      <c r="DQ788" s="24"/>
      <c r="EW788" s="24"/>
      <c r="GC788" s="24"/>
      <c r="HI788" s="24"/>
      <c r="IO788" s="24"/>
      <c r="JU788" s="24"/>
      <c r="LA788" s="24"/>
      <c r="MG788" s="24"/>
      <c r="NM788" s="24"/>
    </row>
    <row r="789" spans="1:377" ht="15" thickBot="1">
      <c r="A789" s="1" t="str">
        <f t="shared" si="21"/>
        <v>NANCY CINTHYA PANGEMANANJuni-2</v>
      </c>
      <c r="B789" s="12" t="str">
        <f t="shared" si="22"/>
        <v>Deyvi Stella Rumangkang, S.E.JuniSUPAS 2025</v>
      </c>
      <c r="C789" s="13" t="s">
        <v>183</v>
      </c>
      <c r="D789" s="14" t="s">
        <v>207</v>
      </c>
      <c r="E789" s="15" t="s">
        <v>221</v>
      </c>
      <c r="F789" s="15" t="s">
        <v>90</v>
      </c>
      <c r="G789" s="15">
        <f t="shared" si="19"/>
        <v>936000</v>
      </c>
      <c r="H789" s="16">
        <v>234000</v>
      </c>
      <c r="I789" s="14" t="s">
        <v>223</v>
      </c>
      <c r="J789" s="17">
        <v>4</v>
      </c>
      <c r="K789" s="77" t="e">
        <v>#N/A</v>
      </c>
      <c r="L789" s="25">
        <v>45819</v>
      </c>
      <c r="M789" s="25">
        <v>45838</v>
      </c>
      <c r="N789" s="16" t="e">
        <f t="shared" ca="1" si="20"/>
        <v>#NAME?</v>
      </c>
      <c r="O789" s="19"/>
      <c r="P789" s="19"/>
      <c r="Q789" s="20"/>
      <c r="R789" s="21" t="str">
        <f t="array" ref="R789">VLOOKUP(C789,DB!A:D,2,FALSE)</f>
        <v>Perumahan Wenang Permai 2 Blok K-7</v>
      </c>
      <c r="S789" s="21" t="str">
        <f t="array" ref="S789">VLOOKUP(C789,DB!A:D,3,FALSE)</f>
        <v>nancynthya@gmail.com</v>
      </c>
      <c r="T789" s="22" t="s">
        <v>19</v>
      </c>
      <c r="U789" s="1" t="str">
        <f t="shared" si="23"/>
        <v>NANCY CINTHYA PANGEMANANJuni</v>
      </c>
      <c r="V789" s="23">
        <f t="shared" si="18"/>
        <v>45838</v>
      </c>
      <c r="X789" s="26">
        <f>VLOOKUP(CONCATENATE(C789,D789),'Honor 2025'!A:D,4,FALSE)</f>
        <v>1392000</v>
      </c>
      <c r="Y789" s="24"/>
      <c r="BE789" s="24"/>
      <c r="CK789" s="24"/>
      <c r="DQ789" s="24"/>
      <c r="EW789" s="24"/>
      <c r="GC789" s="24"/>
      <c r="HI789" s="24"/>
      <c r="IO789" s="24"/>
      <c r="JU789" s="24"/>
      <c r="LA789" s="24"/>
      <c r="MG789" s="24"/>
      <c r="NM789" s="24"/>
    </row>
    <row r="790" spans="1:377" ht="15" thickBot="1">
      <c r="A790" s="1" t="str">
        <f t="shared" si="21"/>
        <v>Randhy TahulendingJuni-3</v>
      </c>
      <c r="B790" s="12" t="str">
        <f t="shared" si="22"/>
        <v>Nik'mahJuniSUPAS 2025</v>
      </c>
      <c r="C790" s="13" t="s">
        <v>122</v>
      </c>
      <c r="D790" s="14" t="s">
        <v>207</v>
      </c>
      <c r="E790" s="15" t="s">
        <v>221</v>
      </c>
      <c r="F790" s="15" t="s">
        <v>85</v>
      </c>
      <c r="G790" s="15">
        <f t="shared" si="19"/>
        <v>702000</v>
      </c>
      <c r="H790" s="16">
        <v>234000</v>
      </c>
      <c r="I790" s="14" t="s">
        <v>223</v>
      </c>
      <c r="J790" s="17">
        <v>3</v>
      </c>
      <c r="K790" s="76" t="e">
        <v>#N/A</v>
      </c>
      <c r="L790" s="25">
        <v>45819</v>
      </c>
      <c r="M790" s="25">
        <v>45838</v>
      </c>
      <c r="N790" s="16" t="e">
        <f t="shared" ca="1" si="20"/>
        <v>#NAME?</v>
      </c>
      <c r="O790" s="19"/>
      <c r="P790" s="19"/>
      <c r="Q790" s="20"/>
      <c r="R790" s="21" t="str">
        <f t="array" ref="R790">VLOOKUP(C790,DB!A:D,2,FALSE)</f>
        <v>Perumahan Bengkol residence blok G no.10 kel.bpBengkol kec.Mapanget</v>
      </c>
      <c r="S790" s="21" t="str">
        <f t="array" ref="S790">VLOOKUP(C790,DB!A:D,3,FALSE)</f>
        <v>randhytahulending8@gmail.com</v>
      </c>
      <c r="T790" s="22" t="s">
        <v>19</v>
      </c>
      <c r="U790" s="1" t="str">
        <f t="shared" si="23"/>
        <v>Randhy TahulendingJuni</v>
      </c>
      <c r="V790" s="23">
        <f t="shared" si="18"/>
        <v>45838</v>
      </c>
      <c r="X790" s="26">
        <f>VLOOKUP(CONCATENATE(C790,D790),'Honor 2025'!A:D,4,FALSE)</f>
        <v>2392000</v>
      </c>
      <c r="Y790" s="24"/>
      <c r="BE790" s="24"/>
      <c r="CK790" s="24"/>
      <c r="DQ790" s="24"/>
      <c r="EW790" s="24"/>
      <c r="GC790" s="24"/>
      <c r="HI790" s="24"/>
      <c r="IO790" s="24"/>
      <c r="JU790" s="24"/>
      <c r="LA790" s="24"/>
      <c r="MG790" s="24"/>
      <c r="NM790" s="24"/>
    </row>
    <row r="791" spans="1:377" ht="15" thickBot="1">
      <c r="A791" s="1" t="str">
        <f t="shared" si="21"/>
        <v>Rolita Prisilia MahalariJuni-2</v>
      </c>
      <c r="B791" s="12" t="str">
        <f t="shared" si="22"/>
        <v>Kennedy UmadjiJuniSUPAS 2025</v>
      </c>
      <c r="C791" s="13" t="s">
        <v>138</v>
      </c>
      <c r="D791" s="14" t="s">
        <v>207</v>
      </c>
      <c r="E791" s="15" t="s">
        <v>221</v>
      </c>
      <c r="F791" s="15" t="s">
        <v>83</v>
      </c>
      <c r="G791" s="15">
        <f t="shared" si="19"/>
        <v>936000</v>
      </c>
      <c r="H791" s="16">
        <v>234000</v>
      </c>
      <c r="I791" s="14" t="s">
        <v>223</v>
      </c>
      <c r="J791" s="17">
        <v>4</v>
      </c>
      <c r="K791" s="77" t="e">
        <v>#N/A</v>
      </c>
      <c r="L791" s="25">
        <v>45819</v>
      </c>
      <c r="M791" s="25">
        <v>45838</v>
      </c>
      <c r="N791" s="16" t="e">
        <f t="shared" ca="1" si="20"/>
        <v>#NAME?</v>
      </c>
      <c r="O791" s="19"/>
      <c r="P791" s="19"/>
      <c r="Q791" s="20"/>
      <c r="R791" s="21" t="str">
        <f t="array" ref="R791">VLOOKUP(C791,DB!A:D,2,FALSE)</f>
        <v>Jalan baru link 3 no 15</v>
      </c>
      <c r="S791" s="21" t="str">
        <f t="array" ref="S791">VLOOKUP(C791,DB!A:D,3,FALSE)</f>
        <v>rolitaprisilia@gmail.com</v>
      </c>
      <c r="T791" s="22" t="s">
        <v>19</v>
      </c>
      <c r="U791" s="1" t="str">
        <f t="shared" si="23"/>
        <v>Rolita Prisilia MahalariJuni</v>
      </c>
      <c r="V791" s="23">
        <f t="shared" si="18"/>
        <v>45838</v>
      </c>
      <c r="X791" s="26">
        <f>VLOOKUP(CONCATENATE(C791,D791),'Honor 2025'!A:D,4,FALSE)</f>
        <v>2176000</v>
      </c>
      <c r="Y791" s="24"/>
      <c r="BE791" s="24"/>
      <c r="CK791" s="24"/>
      <c r="DQ791" s="24"/>
      <c r="EW791" s="24"/>
      <c r="GC791" s="24"/>
      <c r="HI791" s="24"/>
      <c r="IO791" s="24"/>
      <c r="JU791" s="24"/>
      <c r="LA791" s="24"/>
      <c r="MG791" s="24"/>
      <c r="NM791" s="24"/>
    </row>
    <row r="792" spans="1:377" ht="15" thickBot="1">
      <c r="A792" s="1" t="str">
        <f t="shared" si="21"/>
        <v>SRI RETNO PUSPITOJuni-1</v>
      </c>
      <c r="B792" s="12" t="str">
        <f t="shared" si="22"/>
        <v>Rahadita Nur Haida, S.Tr.Stat.JuniSUPAS 2025</v>
      </c>
      <c r="C792" s="13" t="s">
        <v>33</v>
      </c>
      <c r="D792" s="14" t="s">
        <v>207</v>
      </c>
      <c r="E792" s="15" t="s">
        <v>221</v>
      </c>
      <c r="F792" s="15" t="s">
        <v>29</v>
      </c>
      <c r="G792" s="15">
        <f t="shared" si="19"/>
        <v>936000</v>
      </c>
      <c r="H792" s="16">
        <v>234000</v>
      </c>
      <c r="I792" s="14" t="s">
        <v>223</v>
      </c>
      <c r="J792" s="17">
        <v>4</v>
      </c>
      <c r="K792" s="76" t="e">
        <v>#N/A</v>
      </c>
      <c r="L792" s="25">
        <v>45819</v>
      </c>
      <c r="M792" s="25">
        <v>45838</v>
      </c>
      <c r="N792" s="16" t="e">
        <f t="shared" ca="1" si="20"/>
        <v>#NAME?</v>
      </c>
      <c r="O792" s="19"/>
      <c r="P792" s="19"/>
      <c r="Q792" s="20"/>
      <c r="R792" s="21" t="str">
        <f t="array" ref="R792">VLOOKUP(C792,DB!A:D,2,FALSE)</f>
        <v>Jln A Yani 15 no 5 manado</v>
      </c>
      <c r="S792" s="21" t="str">
        <f t="array" ref="S792">VLOOKUP(C792,DB!A:D,3,FALSE)</f>
        <v>sriretnopuspito@gmail.com</v>
      </c>
      <c r="T792" s="22" t="s">
        <v>19</v>
      </c>
      <c r="U792" s="1" t="str">
        <f t="shared" si="23"/>
        <v>SRI RETNO PUSPITOJuni</v>
      </c>
      <c r="V792" s="23">
        <f t="shared" si="18"/>
        <v>45838</v>
      </c>
      <c r="X792" s="26">
        <f>VLOOKUP(CONCATENATE(C792,D792),'Honor 2025'!A:D,4,FALSE)</f>
        <v>1662000</v>
      </c>
      <c r="Y792" s="24"/>
      <c r="BE792" s="24"/>
      <c r="CK792" s="24"/>
      <c r="DQ792" s="24"/>
      <c r="EW792" s="24"/>
      <c r="GC792" s="24"/>
      <c r="HI792" s="24"/>
      <c r="IO792" s="24"/>
      <c r="JU792" s="24"/>
      <c r="LA792" s="24"/>
      <c r="MG792" s="24"/>
      <c r="NM792" s="24"/>
    </row>
    <row r="793" spans="1:377" ht="15" thickBot="1">
      <c r="A793" s="1" t="str">
        <f t="shared" si="21"/>
        <v>Julita Christiani Thalia DendengJuni-2</v>
      </c>
      <c r="B793" s="12" t="str">
        <f t="shared" si="22"/>
        <v>Deyvi Stella Rumangkang, S.E.JuniSUPAS 2025</v>
      </c>
      <c r="C793" s="13" t="s">
        <v>134</v>
      </c>
      <c r="D793" s="14" t="s">
        <v>207</v>
      </c>
      <c r="E793" s="15" t="s">
        <v>221</v>
      </c>
      <c r="F793" s="15" t="s">
        <v>90</v>
      </c>
      <c r="G793" s="15">
        <f t="shared" si="19"/>
        <v>936000</v>
      </c>
      <c r="H793" s="16">
        <v>234000</v>
      </c>
      <c r="I793" s="14" t="s">
        <v>223</v>
      </c>
      <c r="J793" s="17">
        <v>4</v>
      </c>
      <c r="K793" s="77" t="e">
        <v>#N/A</v>
      </c>
      <c r="L793" s="25">
        <v>45819</v>
      </c>
      <c r="M793" s="25">
        <v>45838</v>
      </c>
      <c r="N793" s="16" t="e">
        <f t="shared" ca="1" si="20"/>
        <v>#NAME?</v>
      </c>
      <c r="O793" s="19"/>
      <c r="P793" s="19"/>
      <c r="Q793" s="20"/>
      <c r="R793" s="21" t="str">
        <f t="array" ref="R793">VLOOKUP(C793,DB!A:D,2,FALSE)</f>
        <v>Paniki satu lingkungan 1</v>
      </c>
      <c r="S793" s="21" t="str">
        <f t="array" ref="S793">VLOOKUP(C793,DB!A:D,3,FALSE)</f>
        <v>dendengjulita11@gmail.com</v>
      </c>
      <c r="T793" s="22" t="s">
        <v>19</v>
      </c>
      <c r="U793" s="1" t="str">
        <f t="shared" si="23"/>
        <v>Julita Christiani Thalia DendengJuni</v>
      </c>
      <c r="V793" s="23">
        <f t="shared" si="18"/>
        <v>45838</v>
      </c>
      <c r="X793" s="26">
        <f>VLOOKUP(CONCATENATE(C793,D793),'Honor 2025'!A:D,4,FALSE)</f>
        <v>2176000</v>
      </c>
      <c r="Y793" s="24"/>
      <c r="BE793" s="24"/>
      <c r="CK793" s="24"/>
      <c r="DQ793" s="24"/>
      <c r="EW793" s="24"/>
      <c r="GC793" s="24"/>
      <c r="HI793" s="24"/>
      <c r="IO793" s="24"/>
      <c r="JU793" s="24"/>
      <c r="LA793" s="24"/>
      <c r="MG793" s="24"/>
      <c r="NM793" s="24"/>
    </row>
    <row r="794" spans="1:377" ht="15" thickBot="1">
      <c r="A794" s="1" t="str">
        <f t="shared" si="21"/>
        <v>RIZKI NURFIFAHJuni-1</v>
      </c>
      <c r="B794" s="12" t="str">
        <f t="shared" si="22"/>
        <v>Kennedy UmadjiJuniSUPAS 2025</v>
      </c>
      <c r="C794" s="13" t="s">
        <v>113</v>
      </c>
      <c r="D794" s="14" t="s">
        <v>207</v>
      </c>
      <c r="E794" s="15" t="s">
        <v>221</v>
      </c>
      <c r="F794" s="15" t="s">
        <v>83</v>
      </c>
      <c r="G794" s="15">
        <f t="shared" si="19"/>
        <v>936000</v>
      </c>
      <c r="H794" s="16">
        <v>234000</v>
      </c>
      <c r="I794" s="14" t="s">
        <v>223</v>
      </c>
      <c r="J794" s="17">
        <v>4</v>
      </c>
      <c r="K794" s="76" t="e">
        <v>#N/A</v>
      </c>
      <c r="L794" s="25">
        <v>45819</v>
      </c>
      <c r="M794" s="25">
        <v>45838</v>
      </c>
      <c r="N794" s="16" t="e">
        <f t="shared" ca="1" si="20"/>
        <v>#NAME?</v>
      </c>
      <c r="O794" s="19"/>
      <c r="P794" s="19"/>
      <c r="Q794" s="20"/>
      <c r="R794" s="21" t="str">
        <f t="array" ref="R794">VLOOKUP(C794,DB!A:D,2,FALSE)</f>
        <v>Jl. P. Bentenan, kleak, kec. Malalayang, kota Manado Sulawesi Utara</v>
      </c>
      <c r="S794" s="21" t="str">
        <f t="array" ref="S794">VLOOKUP(C794,DB!A:D,3,FALSE)</f>
        <v>rizkinurfifah166@gmail.com</v>
      </c>
      <c r="T794" s="22" t="s">
        <v>19</v>
      </c>
      <c r="U794" s="1" t="str">
        <f t="shared" si="23"/>
        <v>RIZKI NURFIFAHJuni</v>
      </c>
      <c r="V794" s="23">
        <f t="shared" si="18"/>
        <v>45838</v>
      </c>
      <c r="X794" s="26">
        <f>VLOOKUP(CONCATENATE(C794,D794),'Honor 2025'!A:D,4,FALSE)</f>
        <v>1466000</v>
      </c>
      <c r="Y794" s="24"/>
      <c r="BE794" s="24"/>
      <c r="CK794" s="24"/>
      <c r="DQ794" s="24"/>
      <c r="EW794" s="24"/>
      <c r="GC794" s="24"/>
      <c r="HI794" s="24"/>
      <c r="IO794" s="24"/>
      <c r="JU794" s="24"/>
      <c r="LA794" s="24"/>
      <c r="MG794" s="24"/>
      <c r="NM794" s="24"/>
    </row>
    <row r="795" spans="1:377" ht="15" thickBot="1">
      <c r="A795" s="1" t="str">
        <f t="shared" si="21"/>
        <v>Sherly PepatoJuni-1</v>
      </c>
      <c r="B795" s="12" t="str">
        <f t="shared" si="22"/>
        <v>Ricky, A.MdJuniSUPAS 2025</v>
      </c>
      <c r="C795" s="13" t="s">
        <v>228</v>
      </c>
      <c r="D795" s="14" t="s">
        <v>207</v>
      </c>
      <c r="E795" s="15" t="s">
        <v>221</v>
      </c>
      <c r="F795" s="27" t="s">
        <v>229</v>
      </c>
      <c r="G795" s="15">
        <f t="shared" si="19"/>
        <v>936000</v>
      </c>
      <c r="H795" s="16">
        <v>234000</v>
      </c>
      <c r="I795" s="14" t="s">
        <v>223</v>
      </c>
      <c r="J795" s="17">
        <v>4</v>
      </c>
      <c r="K795" s="77" t="e">
        <v>#N/A</v>
      </c>
      <c r="L795" s="25">
        <v>45819</v>
      </c>
      <c r="M795" s="25">
        <v>45838</v>
      </c>
      <c r="N795" s="16" t="e">
        <f t="shared" ca="1" si="20"/>
        <v>#NAME?</v>
      </c>
      <c r="O795" s="19"/>
      <c r="P795" s="19"/>
      <c r="Q795" s="20"/>
      <c r="R795" s="21" t="str">
        <f t="array" ref="R795">VLOOKUP(C795,DB!A:D,2,FALSE)</f>
        <v>Pandu ling 2</v>
      </c>
      <c r="S795" s="21" t="str">
        <f t="array" ref="S795">VLOOKUP(C795,DB!A:D,3,FALSE)</f>
        <v>sherlypepato01@gmail.com</v>
      </c>
      <c r="T795" s="22" t="s">
        <v>19</v>
      </c>
      <c r="U795" s="1" t="str">
        <f t="shared" si="23"/>
        <v>Sherly PepatoJuni</v>
      </c>
      <c r="V795" s="23">
        <f t="shared" si="18"/>
        <v>45838</v>
      </c>
      <c r="X795" s="26">
        <f>VLOOKUP(CONCATENATE(C795,D795),'Honor 2025'!A:D,4,FALSE)</f>
        <v>936000</v>
      </c>
      <c r="Y795" s="24"/>
      <c r="BE795" s="24"/>
      <c r="CK795" s="24"/>
      <c r="DQ795" s="24"/>
      <c r="EW795" s="24"/>
      <c r="GC795" s="24"/>
      <c r="HI795" s="24"/>
      <c r="IO795" s="24"/>
      <c r="JU795" s="24"/>
      <c r="LA795" s="24"/>
      <c r="MG795" s="24"/>
      <c r="NM795" s="24"/>
    </row>
    <row r="796" spans="1:377" ht="15" thickBot="1">
      <c r="A796" s="1" t="str">
        <f t="shared" si="21"/>
        <v>ISMAIL YAMAJuni-2</v>
      </c>
      <c r="B796" s="12" t="str">
        <f t="shared" si="22"/>
        <v>Defi Astuti Anggraeni, S.Tr.Stat.JuniUpdating KSA Jagung</v>
      </c>
      <c r="C796" s="13" t="s">
        <v>93</v>
      </c>
      <c r="D796" s="14" t="s">
        <v>207</v>
      </c>
      <c r="E796" s="15" t="s">
        <v>94</v>
      </c>
      <c r="F796" s="15" t="s">
        <v>95</v>
      </c>
      <c r="G796" s="15">
        <f t="shared" si="19"/>
        <v>448000</v>
      </c>
      <c r="H796" s="16">
        <v>56000</v>
      </c>
      <c r="I796" s="14" t="s">
        <v>185</v>
      </c>
      <c r="J796" s="17">
        <v>8</v>
      </c>
      <c r="K796" s="75" t="s">
        <v>646</v>
      </c>
      <c r="L796" s="25">
        <v>45832</v>
      </c>
      <c r="M796" s="25">
        <v>45838</v>
      </c>
      <c r="N796" s="16" t="e">
        <f t="shared" ca="1" si="20"/>
        <v>#NAME?</v>
      </c>
      <c r="O796" s="19"/>
      <c r="P796" s="19"/>
      <c r="Q796" s="20"/>
      <c r="R796" s="21" t="str">
        <f t="array" ref="R796">VLOOKUP(C796,DB!A:D,2,FALSE)</f>
        <v>Taman Mapanget raya lingkungan 8</v>
      </c>
      <c r="S796" s="21" t="str">
        <f t="array" ref="S796">VLOOKUP(C796,DB!A:D,3,FALSE)</f>
        <v>ismailyama90@gmail.com</v>
      </c>
      <c r="T796" s="22" t="s">
        <v>19</v>
      </c>
      <c r="U796" s="1" t="str">
        <f t="shared" si="23"/>
        <v>ISMAIL YAMAJuni</v>
      </c>
      <c r="V796" s="23">
        <f t="shared" si="18"/>
        <v>45838</v>
      </c>
      <c r="X796" s="26">
        <f>VLOOKUP(CONCATENATE(C796,D796),'Honor 2025'!A:D,4,FALSE)</f>
        <v>1688000</v>
      </c>
      <c r="Y796" s="24"/>
      <c r="BE796" s="24"/>
      <c r="CK796" s="24"/>
      <c r="DQ796" s="24"/>
      <c r="EW796" s="24"/>
      <c r="GC796" s="24"/>
      <c r="HI796" s="24"/>
      <c r="IO796" s="24"/>
      <c r="JU796" s="24"/>
      <c r="LA796" s="24"/>
      <c r="MG796" s="24"/>
      <c r="NM796" s="24"/>
    </row>
    <row r="797" spans="1:377" ht="15" thickBot="1">
      <c r="A797" s="1" t="str">
        <f t="shared" si="21"/>
        <v>Rina ArnowoJuni-7</v>
      </c>
      <c r="B797" s="12" t="str">
        <f t="shared" si="22"/>
        <v>Defi Astuti Anggraeni, S.Tr.Stat.JuniUpdating KSA Jagung</v>
      </c>
      <c r="C797" s="13" t="s">
        <v>58</v>
      </c>
      <c r="D797" s="14" t="s">
        <v>207</v>
      </c>
      <c r="E797" s="15" t="s">
        <v>94</v>
      </c>
      <c r="F797" s="15" t="s">
        <v>95</v>
      </c>
      <c r="G797" s="15">
        <f t="shared" si="19"/>
        <v>448000</v>
      </c>
      <c r="H797" s="16">
        <v>56000</v>
      </c>
      <c r="I797" s="14" t="s">
        <v>185</v>
      </c>
      <c r="J797" s="17">
        <v>8</v>
      </c>
      <c r="K797" s="74" t="s">
        <v>646</v>
      </c>
      <c r="L797" s="46">
        <v>45832</v>
      </c>
      <c r="M797" s="25">
        <v>45838</v>
      </c>
      <c r="N797" s="16" t="e">
        <f t="shared" ca="1" si="20"/>
        <v>#NAME?</v>
      </c>
      <c r="O797" s="19"/>
      <c r="P797" s="19"/>
      <c r="Q797" s="20"/>
      <c r="R797" s="21" t="str">
        <f t="array" ref="R797">VLOOKUP(C797,DB!A:D,2,FALSE)</f>
        <v>Malalayang 1 timur</v>
      </c>
      <c r="S797" s="21" t="str">
        <f t="array" ref="S797">VLOOKUP(C797,DB!A:D,3,FALSE)</f>
        <v>rinaarnowo26@gmail.com</v>
      </c>
      <c r="T797" s="22" t="s">
        <v>19</v>
      </c>
      <c r="U797" s="1" t="str">
        <f t="shared" si="23"/>
        <v>Rina ArnowoJuni</v>
      </c>
      <c r="V797" s="23">
        <f t="shared" si="18"/>
        <v>45838</v>
      </c>
      <c r="X797" s="26">
        <f>VLOOKUP(CONCATENATE(C797,D797),'Honor 2025'!A:D,4,FALSE)</f>
        <v>1911000</v>
      </c>
      <c r="Y797" s="24"/>
      <c r="BE797" s="24"/>
      <c r="CK797" s="24"/>
      <c r="DQ797" s="24"/>
      <c r="EW797" s="24"/>
      <c r="GC797" s="24"/>
      <c r="HI797" s="24"/>
      <c r="IO797" s="24"/>
      <c r="JU797" s="24"/>
      <c r="LA797" s="24"/>
      <c r="MG797" s="24"/>
      <c r="NM797" s="24"/>
    </row>
    <row r="798" spans="1:377" ht="15" thickBot="1">
      <c r="A798" s="1" t="str">
        <f t="shared" si="21"/>
        <v>MARLIN TELMA OCTAVIA KARIOJuni-3</v>
      </c>
      <c r="B798" s="12" t="str">
        <f t="shared" si="22"/>
        <v>Defi Astuti Anggraeni, S.Tr.Stat.JuniUpdating KSA Jagung</v>
      </c>
      <c r="C798" s="13" t="s">
        <v>31</v>
      </c>
      <c r="D798" s="14" t="s">
        <v>207</v>
      </c>
      <c r="E798" s="15" t="s">
        <v>94</v>
      </c>
      <c r="F798" s="15" t="s">
        <v>95</v>
      </c>
      <c r="G798" s="15">
        <f t="shared" si="19"/>
        <v>448000</v>
      </c>
      <c r="H798" s="16">
        <v>56000</v>
      </c>
      <c r="I798" s="14" t="s">
        <v>185</v>
      </c>
      <c r="J798" s="17">
        <v>8</v>
      </c>
      <c r="K798" s="75" t="s">
        <v>646</v>
      </c>
      <c r="L798" s="25">
        <v>45832</v>
      </c>
      <c r="M798" s="25">
        <v>45838</v>
      </c>
      <c r="N798" s="16" t="e">
        <f t="shared" ca="1" si="20"/>
        <v>#NAME?</v>
      </c>
      <c r="O798" s="19"/>
      <c r="P798" s="19"/>
      <c r="Q798" s="20"/>
      <c r="R798" s="21" t="str">
        <f t="array" ref="R798">VLOOKUP(C798,DB!A:D,2,FALSE)</f>
        <v>Jl Sam ratulangi 21</v>
      </c>
      <c r="S798" s="21" t="str">
        <f t="array" ref="S798">VLOOKUP(C798,DB!A:D,3,FALSE)</f>
        <v>Kariomarlin@gmail.com</v>
      </c>
      <c r="T798" s="22" t="s">
        <v>19</v>
      </c>
      <c r="U798" s="1" t="str">
        <f t="shared" si="23"/>
        <v>MARLIN TELMA OCTAVIA KARIOJuni</v>
      </c>
      <c r="V798" s="23">
        <f t="shared" si="18"/>
        <v>45838</v>
      </c>
      <c r="X798" s="26">
        <f>VLOOKUP(CONCATENATE(C798,D798),'Honor 2025'!A:D,4,FALSE)</f>
        <v>1913000</v>
      </c>
      <c r="Y798" s="24"/>
      <c r="BE798" s="24"/>
      <c r="CK798" s="24"/>
      <c r="DQ798" s="24"/>
      <c r="EW798" s="24"/>
      <c r="GC798" s="24"/>
      <c r="HI798" s="24"/>
      <c r="IO798" s="24"/>
      <c r="JU798" s="24"/>
      <c r="LA798" s="24"/>
      <c r="MG798" s="24"/>
      <c r="NM798" s="24"/>
    </row>
    <row r="799" spans="1:377" ht="15" thickBot="1">
      <c r="A799" s="1" t="str">
        <f t="shared" si="21"/>
        <v>David Christian Philip RugianJuni-3</v>
      </c>
      <c r="B799" s="12" t="str">
        <f t="shared" si="22"/>
        <v>Defi Astuti Anggraeni, S.Tr.Stat.JuniUpdating KSA Padi</v>
      </c>
      <c r="C799" s="13" t="s">
        <v>71</v>
      </c>
      <c r="D799" s="14" t="s">
        <v>207</v>
      </c>
      <c r="E799" s="15" t="s">
        <v>96</v>
      </c>
      <c r="F799" s="15" t="s">
        <v>95</v>
      </c>
      <c r="G799" s="15">
        <f t="shared" si="19"/>
        <v>550000</v>
      </c>
      <c r="H799" s="16">
        <v>110000</v>
      </c>
      <c r="I799" s="14" t="s">
        <v>185</v>
      </c>
      <c r="J799" s="17">
        <v>5</v>
      </c>
      <c r="K799" s="74" t="s">
        <v>646</v>
      </c>
      <c r="L799" s="25">
        <v>45832</v>
      </c>
      <c r="M799" s="25">
        <v>45838</v>
      </c>
      <c r="N799" s="16" t="e">
        <f t="shared" ca="1" si="20"/>
        <v>#NAME?</v>
      </c>
      <c r="O799" s="19"/>
      <c r="P799" s="19"/>
      <c r="Q799" s="20"/>
      <c r="R799" s="21" t="str">
        <f t="array" ref="R799">VLOOKUP(C799,DB!A:D,2,FALSE)</f>
        <v>Teling atas lingkungan 1</v>
      </c>
      <c r="S799" s="21" t="str">
        <f t="array" ref="S799">VLOOKUP(C799,DB!A:D,3,FALSE)</f>
        <v>davidphiliprg81@gmail.com</v>
      </c>
      <c r="T799" s="22" t="s">
        <v>19</v>
      </c>
      <c r="U799" s="1" t="str">
        <f t="shared" si="23"/>
        <v>David Christian Philip RugianJuni</v>
      </c>
      <c r="V799" s="23">
        <f t="shared" si="18"/>
        <v>45838</v>
      </c>
      <c r="X799" s="26">
        <f>VLOOKUP(CONCATENATE(C799,D799),'Honor 2025'!A:D,4,FALSE)</f>
        <v>2165000</v>
      </c>
      <c r="Y799" s="24"/>
      <c r="BE799" s="24"/>
      <c r="CK799" s="24"/>
      <c r="DQ799" s="24"/>
      <c r="EW799" s="24"/>
      <c r="GC799" s="24"/>
      <c r="HI799" s="24"/>
      <c r="IO799" s="24"/>
      <c r="JU799" s="24"/>
      <c r="LA799" s="24"/>
      <c r="MG799" s="24"/>
      <c r="NM799" s="24"/>
    </row>
    <row r="800" spans="1:377" ht="15" thickBot="1">
      <c r="A800" s="1" t="str">
        <f t="shared" si="21"/>
        <v>RIZKI NURFIFAHJuni-2</v>
      </c>
      <c r="B800" s="12" t="str">
        <f t="shared" si="22"/>
        <v>Farhan, S.Tr.Stat.JuniSurvei Harga Mesin dan Peralatan</v>
      </c>
      <c r="C800" s="13" t="s">
        <v>113</v>
      </c>
      <c r="D800" s="14" t="s">
        <v>207</v>
      </c>
      <c r="E800" s="15" t="s">
        <v>230</v>
      </c>
      <c r="F800" s="15" t="s">
        <v>22</v>
      </c>
      <c r="G800" s="15">
        <f t="shared" si="19"/>
        <v>530000</v>
      </c>
      <c r="H800" s="16">
        <v>53000</v>
      </c>
      <c r="I800" s="14" t="s">
        <v>23</v>
      </c>
      <c r="J800" s="17">
        <v>10</v>
      </c>
      <c r="K800" s="75" t="s">
        <v>430</v>
      </c>
      <c r="L800" s="25">
        <v>45811</v>
      </c>
      <c r="M800" s="25">
        <v>45832</v>
      </c>
      <c r="N800" s="16" t="e">
        <f t="shared" ca="1" si="20"/>
        <v>#NAME?</v>
      </c>
      <c r="O800" s="19"/>
      <c r="P800" s="19"/>
      <c r="Q800" s="20"/>
      <c r="R800" s="21" t="str">
        <f t="array" ref="R800">VLOOKUP(C800,DB!A:D,2,FALSE)</f>
        <v>Jl. P. Bentenan, kleak, kec. Malalayang, kota Manado Sulawesi Utara</v>
      </c>
      <c r="S800" s="21" t="str">
        <f t="array" ref="S800">VLOOKUP(C800,DB!A:D,3,FALSE)</f>
        <v>rizkinurfifah166@gmail.com</v>
      </c>
      <c r="T800" s="22" t="s">
        <v>19</v>
      </c>
      <c r="U800" s="1" t="str">
        <f t="shared" si="23"/>
        <v>RIZKI NURFIFAHJuni</v>
      </c>
      <c r="V800" s="23">
        <f t="shared" si="18"/>
        <v>45832</v>
      </c>
      <c r="X800" s="26">
        <f>VLOOKUP(CONCATENATE(C800,D800),'Honor 2025'!A:D,4,FALSE)</f>
        <v>1466000</v>
      </c>
      <c r="Y800" s="24"/>
      <c r="BE800" s="24"/>
      <c r="CK800" s="24"/>
      <c r="DQ800" s="24"/>
      <c r="EW800" s="24"/>
      <c r="GC800" s="24"/>
      <c r="HI800" s="24"/>
      <c r="IO800" s="24"/>
      <c r="JU800" s="24"/>
      <c r="LA800" s="24"/>
      <c r="MG800" s="24"/>
      <c r="NM800" s="24"/>
    </row>
    <row r="801" spans="1:377" ht="15" thickBot="1">
      <c r="A801" s="1" t="str">
        <f t="shared" si="21"/>
        <v>Yesika Chenly SiwuJuni-2</v>
      </c>
      <c r="B801" s="12" t="str">
        <f t="shared" si="22"/>
        <v>Farhan, S.Tr.Stat.JuniSurvei Harga Mesin dan Peralatan</v>
      </c>
      <c r="C801" s="13" t="s">
        <v>119</v>
      </c>
      <c r="D801" s="14" t="s">
        <v>207</v>
      </c>
      <c r="E801" s="15" t="s">
        <v>230</v>
      </c>
      <c r="F801" s="15" t="s">
        <v>22</v>
      </c>
      <c r="G801" s="15">
        <f t="shared" si="19"/>
        <v>530000</v>
      </c>
      <c r="H801" s="16">
        <v>53000</v>
      </c>
      <c r="I801" s="14" t="s">
        <v>23</v>
      </c>
      <c r="J801" s="17">
        <v>10</v>
      </c>
      <c r="K801" s="74" t="s">
        <v>430</v>
      </c>
      <c r="L801" s="25">
        <v>45811</v>
      </c>
      <c r="M801" s="25">
        <v>45832</v>
      </c>
      <c r="N801" s="16" t="e">
        <f t="shared" ca="1" si="20"/>
        <v>#NAME?</v>
      </c>
      <c r="O801" s="19"/>
      <c r="P801" s="19"/>
      <c r="Q801" s="20"/>
      <c r="R801" s="21" t="str">
        <f t="array" ref="R801">VLOOKUP(C801,DB!A:D,2,FALSE)</f>
        <v>Lingkungan VI, RW.006, Malendeng, Kec. Paal Dua, Kota Manado, Sulawesi Utara</v>
      </c>
      <c r="S801" s="21" t="str">
        <f t="array" ref="S801">VLOOKUP(C801,DB!A:D,3,FALSE)</f>
        <v>yesikachenly@gmail.com</v>
      </c>
      <c r="T801" s="22" t="s">
        <v>19</v>
      </c>
      <c r="U801" s="1" t="str">
        <f t="shared" si="23"/>
        <v>Yesika Chenly SiwuJuni</v>
      </c>
      <c r="V801" s="23">
        <f t="shared" si="18"/>
        <v>45832</v>
      </c>
      <c r="X801" s="26">
        <f>VLOOKUP(CONCATENATE(C801,D801),'Honor 2025'!A:D,4,FALSE)</f>
        <v>986000</v>
      </c>
      <c r="Y801" s="24"/>
      <c r="BE801" s="24"/>
      <c r="CK801" s="24"/>
      <c r="DQ801" s="24"/>
      <c r="EW801" s="24"/>
      <c r="GC801" s="24"/>
      <c r="HI801" s="24"/>
      <c r="IO801" s="24"/>
      <c r="JU801" s="24"/>
      <c r="LA801" s="24"/>
      <c r="MG801" s="24"/>
      <c r="NM801" s="24"/>
    </row>
    <row r="802" spans="1:377" ht="15" thickBot="1">
      <c r="A802" s="1" t="str">
        <f t="shared" si="21"/>
        <v>Christanto TatuwoJuni-1</v>
      </c>
      <c r="B802" s="12" t="str">
        <f t="shared" si="22"/>
        <v>JuniSERUTI Triwulan 2 (Pengolahan)</v>
      </c>
      <c r="C802" s="13" t="s">
        <v>158</v>
      </c>
      <c r="D802" s="14" t="s">
        <v>207</v>
      </c>
      <c r="E802" s="15" t="s">
        <v>231</v>
      </c>
      <c r="F802" s="15"/>
      <c r="G802" s="15">
        <f t="shared" si="19"/>
        <v>2000000</v>
      </c>
      <c r="H802" s="16">
        <v>25000</v>
      </c>
      <c r="I802" s="14" t="s">
        <v>23</v>
      </c>
      <c r="J802" s="17">
        <v>80</v>
      </c>
      <c r="K802" s="75" t="s">
        <v>545</v>
      </c>
      <c r="L802" s="25">
        <v>45831</v>
      </c>
      <c r="M802" s="25">
        <v>45844</v>
      </c>
      <c r="N802" s="16" t="e">
        <f t="shared" ca="1" si="20"/>
        <v>#NAME?</v>
      </c>
      <c r="O802" s="19"/>
      <c r="P802" s="19"/>
      <c r="Q802" s="20"/>
      <c r="R802" s="21" t="str">
        <f t="array" ref="R802">VLOOKUP(C802,DB!A:D,2,FALSE)</f>
        <v>Bailang lingk 2</v>
      </c>
      <c r="S802" s="21" t="str">
        <f t="array" ref="S802">VLOOKUP(C802,DB!A:D,3,FALSE)</f>
        <v>christantotatuwo4@gmail.com</v>
      </c>
      <c r="T802" s="22" t="s">
        <v>19</v>
      </c>
      <c r="U802" s="1" t="str">
        <f t="shared" si="23"/>
        <v>Christanto TatuwoJuni</v>
      </c>
      <c r="V802" s="23">
        <f t="shared" si="18"/>
        <v>45844</v>
      </c>
      <c r="X802" s="26">
        <f>VLOOKUP(CONCATENATE(C802,D802),'Honor 2025'!A:D,4,FALSE)</f>
        <v>2000000</v>
      </c>
      <c r="Y802" s="24"/>
      <c r="BE802" s="24"/>
      <c r="CK802" s="24"/>
      <c r="DQ802" s="24"/>
      <c r="EW802" s="24"/>
      <c r="GC802" s="24"/>
      <c r="HI802" s="24"/>
      <c r="IO802" s="24"/>
      <c r="JU802" s="24"/>
      <c r="LA802" s="24"/>
      <c r="MG802" s="24"/>
      <c r="NM802" s="24"/>
    </row>
    <row r="803" spans="1:377" ht="15" thickBot="1">
      <c r="A803" s="1" t="str">
        <f t="shared" si="21"/>
        <v>Wiwin KarimJuni-1</v>
      </c>
      <c r="B803" s="12" t="str">
        <f t="shared" si="22"/>
        <v>JuniSERUTI Triwulan 2 (Pengolahan)</v>
      </c>
      <c r="C803" s="13" t="s">
        <v>165</v>
      </c>
      <c r="D803" s="14" t="s">
        <v>207</v>
      </c>
      <c r="E803" s="15" t="s">
        <v>231</v>
      </c>
      <c r="F803" s="15"/>
      <c r="G803" s="15">
        <f t="shared" si="19"/>
        <v>2000000</v>
      </c>
      <c r="H803" s="16">
        <v>25000</v>
      </c>
      <c r="I803" s="14" t="s">
        <v>201</v>
      </c>
      <c r="J803" s="17">
        <v>80</v>
      </c>
      <c r="K803" s="74" t="s">
        <v>545</v>
      </c>
      <c r="L803" s="25">
        <v>45831</v>
      </c>
      <c r="M803" s="25">
        <v>45844</v>
      </c>
      <c r="N803" s="16" t="e">
        <f t="shared" ca="1" si="20"/>
        <v>#NAME?</v>
      </c>
      <c r="O803" s="19"/>
      <c r="P803" s="19"/>
      <c r="Q803" s="20"/>
      <c r="R803" s="21" t="str">
        <f t="array" ref="R803">VLOOKUP(C803,DB!A:D,2,FALSE)</f>
        <v>Taas tikala ling 2</v>
      </c>
      <c r="S803" s="21" t="str">
        <f t="array" ref="S803">VLOOKUP(C803,DB!A:D,3,FALSE)</f>
        <v>Wiwinkarim00@gmail.com</v>
      </c>
      <c r="T803" s="22" t="s">
        <v>19</v>
      </c>
      <c r="U803" s="1" t="str">
        <f t="shared" si="23"/>
        <v>Wiwin KarimJuni</v>
      </c>
      <c r="V803" s="23">
        <f t="shared" si="18"/>
        <v>45844</v>
      </c>
      <c r="X803" s="26">
        <f>VLOOKUP(CONCATENATE(C803,D803),'Honor 2025'!A:D,4,FALSE)</f>
        <v>2000000</v>
      </c>
      <c r="Y803" s="24"/>
      <c r="BE803" s="24"/>
      <c r="CK803" s="24"/>
      <c r="DQ803" s="24"/>
      <c r="EW803" s="24"/>
      <c r="GC803" s="24"/>
      <c r="HI803" s="24"/>
      <c r="IO803" s="24"/>
      <c r="JU803" s="24"/>
      <c r="LA803" s="24"/>
      <c r="MG803" s="24"/>
      <c r="NM803" s="24"/>
    </row>
    <row r="804" spans="1:377" ht="15" thickBot="1">
      <c r="A804" s="1" t="str">
        <f t="shared" si="21"/>
        <v>Alvani Bregina NgongoloyJuni-1</v>
      </c>
      <c r="B804" s="12" t="str">
        <f t="shared" si="22"/>
        <v>Rahadita Nur Haida, S.Tr.Stat.JuniVHTS</v>
      </c>
      <c r="C804" s="13" t="s">
        <v>26</v>
      </c>
      <c r="D804" s="14" t="s">
        <v>207</v>
      </c>
      <c r="E804" s="15" t="s">
        <v>27</v>
      </c>
      <c r="F804" s="15" t="s">
        <v>29</v>
      </c>
      <c r="G804" s="15">
        <f t="shared" si="19"/>
        <v>726000</v>
      </c>
      <c r="H804" s="16">
        <v>66000</v>
      </c>
      <c r="I804" s="14" t="s">
        <v>201</v>
      </c>
      <c r="J804" s="17">
        <v>11</v>
      </c>
      <c r="K804" s="75" t="s">
        <v>579</v>
      </c>
      <c r="L804" s="25">
        <v>45810</v>
      </c>
      <c r="M804" s="25">
        <v>45828</v>
      </c>
      <c r="N804" s="16" t="e">
        <f t="shared" ca="1" si="20"/>
        <v>#NAME?</v>
      </c>
      <c r="O804" s="19"/>
      <c r="P804" s="19"/>
      <c r="Q804" s="20"/>
      <c r="R804" s="21" t="str">
        <f t="array" ref="R804">VLOOKUP(C804,DB!A:D,2,FALSE)</f>
        <v>Kelurahan Ranotana Weru Lingkunan 3</v>
      </c>
      <c r="S804" s="21" t="str">
        <f t="array" ref="S804">VLOOKUP(C804,DB!A:D,3,FALSE)</f>
        <v>Figliogina05@gmail.com</v>
      </c>
      <c r="T804" s="22" t="s">
        <v>19</v>
      </c>
      <c r="U804" s="1" t="str">
        <f t="shared" si="23"/>
        <v>Alvani Bregina NgongoloyJuni</v>
      </c>
      <c r="V804" s="23">
        <f t="shared" si="18"/>
        <v>45828</v>
      </c>
      <c r="X804" s="26">
        <f>VLOOKUP(CONCATENATE(C804,D804),'Honor 2025'!A:D,4,FALSE)</f>
        <v>726000</v>
      </c>
      <c r="Y804" s="24"/>
      <c r="BE804" s="24"/>
      <c r="CK804" s="24"/>
      <c r="DQ804" s="24"/>
      <c r="EW804" s="24"/>
      <c r="GC804" s="24"/>
      <c r="HI804" s="24"/>
      <c r="IO804" s="24"/>
      <c r="JU804" s="24"/>
      <c r="LA804" s="24"/>
      <c r="MG804" s="24"/>
      <c r="NM804" s="24"/>
    </row>
    <row r="805" spans="1:377" ht="15" thickBot="1">
      <c r="A805" s="1" t="str">
        <f t="shared" si="21"/>
        <v>Esther Angle SepangJuni-1</v>
      </c>
      <c r="B805" s="12" t="str">
        <f t="shared" si="22"/>
        <v>Rahadita Nur Haida, S.Tr.Stat.JuniVHTS</v>
      </c>
      <c r="C805" s="13" t="s">
        <v>30</v>
      </c>
      <c r="D805" s="14" t="s">
        <v>207</v>
      </c>
      <c r="E805" s="15" t="s">
        <v>27</v>
      </c>
      <c r="F805" s="15" t="s">
        <v>29</v>
      </c>
      <c r="G805" s="15">
        <f t="shared" si="19"/>
        <v>726000</v>
      </c>
      <c r="H805" s="16">
        <v>66000</v>
      </c>
      <c r="I805" s="14" t="s">
        <v>201</v>
      </c>
      <c r="J805" s="17">
        <v>11</v>
      </c>
      <c r="K805" s="74" t="s">
        <v>579</v>
      </c>
      <c r="L805" s="25">
        <v>45810</v>
      </c>
      <c r="M805" s="25">
        <v>45828</v>
      </c>
      <c r="N805" s="16" t="e">
        <f t="shared" ca="1" si="20"/>
        <v>#NAME?</v>
      </c>
      <c r="O805" s="19"/>
      <c r="P805" s="19"/>
      <c r="Q805" s="20"/>
      <c r="R805" s="21" t="str">
        <f t="array" ref="R805">VLOOKUP(C805,DB!A:D,2,FALSE)</f>
        <v>Bumi Nyiur Lingkungan 2</v>
      </c>
      <c r="S805" s="21" t="str">
        <f t="array" ref="S805">VLOOKUP(C805,DB!A:D,3,FALSE)</f>
        <v>esthersepang24@gmail.com</v>
      </c>
      <c r="T805" s="22" t="s">
        <v>19</v>
      </c>
      <c r="U805" s="1" t="str">
        <f t="shared" si="23"/>
        <v>Esther Angle SepangJuni</v>
      </c>
      <c r="V805" s="23">
        <f t="shared" si="18"/>
        <v>45828</v>
      </c>
      <c r="X805" s="26">
        <f>VLOOKUP(CONCATENATE(C805,D805),'Honor 2025'!A:D,4,FALSE)</f>
        <v>1584000</v>
      </c>
      <c r="Y805" s="24"/>
      <c r="BE805" s="24"/>
      <c r="CK805" s="24"/>
      <c r="DQ805" s="24"/>
      <c r="EW805" s="24"/>
      <c r="GC805" s="24"/>
      <c r="HI805" s="24"/>
      <c r="IO805" s="24"/>
      <c r="JU805" s="24"/>
      <c r="LA805" s="24"/>
      <c r="MG805" s="24"/>
      <c r="NM805" s="24"/>
    </row>
    <row r="806" spans="1:377" ht="15" thickBot="1">
      <c r="A806" s="1" t="str">
        <f t="shared" si="21"/>
        <v>Djurnia TumalotoJuni-2</v>
      </c>
      <c r="B806" s="12" t="str">
        <f t="shared" si="22"/>
        <v>Nik'mahJuniVHTS</v>
      </c>
      <c r="C806" s="13" t="s">
        <v>131</v>
      </c>
      <c r="D806" s="14" t="s">
        <v>207</v>
      </c>
      <c r="E806" s="15" t="s">
        <v>27</v>
      </c>
      <c r="F806" s="15" t="s">
        <v>85</v>
      </c>
      <c r="G806" s="15">
        <f t="shared" si="19"/>
        <v>660000</v>
      </c>
      <c r="H806" s="16">
        <v>66000</v>
      </c>
      <c r="I806" s="14" t="s">
        <v>201</v>
      </c>
      <c r="J806" s="17">
        <v>10</v>
      </c>
      <c r="K806" s="75" t="s">
        <v>579</v>
      </c>
      <c r="L806" s="25">
        <v>45810</v>
      </c>
      <c r="M806" s="25">
        <v>45828</v>
      </c>
      <c r="N806" s="16" t="e">
        <f t="shared" ca="1" si="20"/>
        <v>#NAME?</v>
      </c>
      <c r="O806" s="19"/>
      <c r="P806" s="19"/>
      <c r="Q806" s="20"/>
      <c r="R806" s="21" t="str">
        <f t="array" ref="R806">VLOOKUP(C806,DB!A:D,2,FALSE)</f>
        <v>Karame lingkungan 5</v>
      </c>
      <c r="S806" s="21" t="str">
        <f t="array" ref="S806">VLOOKUP(C806,DB!A:D,3,FALSE)</f>
        <v>djurniatumaloto@gmail.com</v>
      </c>
      <c r="T806" s="22" t="s">
        <v>19</v>
      </c>
      <c r="U806" s="1" t="str">
        <f t="shared" si="23"/>
        <v>Djurnia TumalotoJuni</v>
      </c>
      <c r="V806" s="23">
        <f t="shared" si="18"/>
        <v>45828</v>
      </c>
      <c r="X806" s="26">
        <f>VLOOKUP(CONCATENATE(C806,D806),'Honor 2025'!A:D,4,FALSE)</f>
        <v>2758000</v>
      </c>
      <c r="Y806" s="24"/>
      <c r="BE806" s="24"/>
      <c r="CK806" s="24"/>
      <c r="DQ806" s="24"/>
      <c r="EW806" s="24"/>
      <c r="GC806" s="24"/>
      <c r="HI806" s="24"/>
      <c r="IO806" s="24"/>
      <c r="JU806" s="24"/>
      <c r="LA806" s="24"/>
      <c r="MG806" s="24"/>
      <c r="NM806" s="24"/>
    </row>
    <row r="807" spans="1:377" ht="15" thickBot="1">
      <c r="A807" s="1" t="str">
        <f t="shared" si="21"/>
        <v>Lesti Natalia SumangkutJuni-1</v>
      </c>
      <c r="B807" s="12" t="str">
        <f t="shared" si="22"/>
        <v>Ricky, A.MdJuniVHTS</v>
      </c>
      <c r="C807" s="13" t="s">
        <v>175</v>
      </c>
      <c r="D807" s="14" t="s">
        <v>207</v>
      </c>
      <c r="E807" s="15" t="s">
        <v>27</v>
      </c>
      <c r="F807" s="27" t="s">
        <v>232</v>
      </c>
      <c r="G807" s="15">
        <f t="shared" si="19"/>
        <v>660000</v>
      </c>
      <c r="H807" s="16">
        <v>66000</v>
      </c>
      <c r="I807" s="14" t="s">
        <v>201</v>
      </c>
      <c r="J807" s="17">
        <v>10</v>
      </c>
      <c r="K807" s="74" t="s">
        <v>579</v>
      </c>
      <c r="L807" s="25">
        <v>45810</v>
      </c>
      <c r="M807" s="25">
        <v>45828</v>
      </c>
      <c r="N807" s="16" t="e">
        <f t="shared" ca="1" si="20"/>
        <v>#NAME?</v>
      </c>
      <c r="O807" s="19"/>
      <c r="P807" s="19"/>
      <c r="Q807" s="20"/>
      <c r="R807" s="21" t="str">
        <f t="array" ref="R807">VLOOKUP(C807,DB!A:D,2,FALSE)</f>
        <v>Jln.Syalom</v>
      </c>
      <c r="S807" s="21" t="str">
        <f t="array" ref="S807">VLOOKUP(C807,DB!A:D,3,FALSE)</f>
        <v>lesti.sumangkut@gmail.com</v>
      </c>
      <c r="T807" s="22" t="s">
        <v>19</v>
      </c>
      <c r="U807" s="1" t="str">
        <f t="shared" si="23"/>
        <v>Lesti Natalia SumangkutJuni</v>
      </c>
      <c r="V807" s="23">
        <f t="shared" si="18"/>
        <v>45828</v>
      </c>
      <c r="X807" s="26">
        <f>VLOOKUP(CONCATENATE(C807,D807),'Honor 2025'!A:D,4,FALSE)</f>
        <v>660000</v>
      </c>
      <c r="Y807" s="24"/>
      <c r="BE807" s="24"/>
      <c r="CK807" s="24"/>
      <c r="DQ807" s="24"/>
      <c r="EW807" s="24"/>
      <c r="GC807" s="24"/>
      <c r="HI807" s="24"/>
      <c r="IO807" s="24"/>
      <c r="JU807" s="24"/>
      <c r="LA807" s="24"/>
      <c r="MG807" s="24"/>
      <c r="NM807" s="24"/>
    </row>
    <row r="808" spans="1:377" ht="15" thickBot="1">
      <c r="A808" s="1" t="str">
        <f t="shared" si="21"/>
        <v>Margaret Rosanta SembiringJuni-2</v>
      </c>
      <c r="B808" s="12" t="str">
        <f t="shared" si="22"/>
        <v>Ricky, A.MdJuniVHTS</v>
      </c>
      <c r="C808" s="13" t="s">
        <v>146</v>
      </c>
      <c r="D808" s="14" t="s">
        <v>207</v>
      </c>
      <c r="E808" s="15" t="s">
        <v>27</v>
      </c>
      <c r="F808" s="27" t="s">
        <v>233</v>
      </c>
      <c r="G808" s="15">
        <f t="shared" si="19"/>
        <v>660000</v>
      </c>
      <c r="H808" s="16">
        <v>66000</v>
      </c>
      <c r="I808" s="14" t="s">
        <v>201</v>
      </c>
      <c r="J808" s="17">
        <v>10</v>
      </c>
      <c r="K808" s="75" t="s">
        <v>579</v>
      </c>
      <c r="L808" s="25">
        <v>45810</v>
      </c>
      <c r="M808" s="25">
        <v>45828</v>
      </c>
      <c r="N808" s="16" t="e">
        <f t="shared" ca="1" si="20"/>
        <v>#NAME?</v>
      </c>
      <c r="O808" s="19"/>
      <c r="P808" s="19"/>
      <c r="Q808" s="20"/>
      <c r="R808" s="21" t="str">
        <f t="array" ref="R808">VLOOKUP(C808,DB!A:D,2,FALSE)</f>
        <v>Bahu Ling 2 no 12A malalayang</v>
      </c>
      <c r="S808" s="21" t="str">
        <f t="array" ref="S808">VLOOKUP(C808,DB!A:D,3,FALSE)</f>
        <v>margaretsembiring1981@gmail.com</v>
      </c>
      <c r="T808" s="22" t="s">
        <v>19</v>
      </c>
      <c r="U808" s="1" t="str">
        <f t="shared" si="23"/>
        <v>Margaret Rosanta SembiringJuni</v>
      </c>
      <c r="V808" s="23">
        <f t="shared" si="18"/>
        <v>45828</v>
      </c>
      <c r="X808" s="26">
        <f>VLOOKUP(CONCATENATE(C808,D808),'Honor 2025'!A:D,4,FALSE)</f>
        <v>1116000</v>
      </c>
      <c r="Y808" s="24"/>
      <c r="BE808" s="24"/>
      <c r="CK808" s="24"/>
      <c r="DQ808" s="24"/>
      <c r="EW808" s="24"/>
      <c r="GC808" s="24"/>
      <c r="HI808" s="24"/>
      <c r="IO808" s="24"/>
      <c r="JU808" s="24"/>
      <c r="LA808" s="24"/>
      <c r="MG808" s="24"/>
      <c r="NM808" s="24"/>
    </row>
    <row r="809" spans="1:377" ht="15" thickBot="1">
      <c r="A809" s="1" t="str">
        <f t="shared" si="21"/>
        <v>MARLIN TELMA OCTAVIA KARIOJuni-4</v>
      </c>
      <c r="B809" s="12" t="str">
        <f t="shared" si="22"/>
        <v>Rahadita Nur Haida, S.Tr.Stat.JuniVHTS</v>
      </c>
      <c r="C809" s="13" t="s">
        <v>31</v>
      </c>
      <c r="D809" s="14" t="s">
        <v>207</v>
      </c>
      <c r="E809" s="15" t="s">
        <v>27</v>
      </c>
      <c r="F809" s="15" t="s">
        <v>29</v>
      </c>
      <c r="G809" s="15">
        <f t="shared" si="19"/>
        <v>726000</v>
      </c>
      <c r="H809" s="16">
        <v>66000</v>
      </c>
      <c r="I809" s="14" t="s">
        <v>201</v>
      </c>
      <c r="J809" s="17">
        <v>11</v>
      </c>
      <c r="K809" s="74" t="s">
        <v>579</v>
      </c>
      <c r="L809" s="25">
        <v>45810</v>
      </c>
      <c r="M809" s="25">
        <v>45828</v>
      </c>
      <c r="N809" s="16" t="e">
        <f t="shared" ca="1" si="20"/>
        <v>#NAME?</v>
      </c>
      <c r="O809" s="19"/>
      <c r="P809" s="19"/>
      <c r="Q809" s="20"/>
      <c r="R809" s="21" t="str">
        <f t="array" ref="R809">VLOOKUP(C809,DB!A:D,2,FALSE)</f>
        <v>Jl Sam ratulangi 21</v>
      </c>
      <c r="S809" s="21" t="str">
        <f t="array" ref="S809">VLOOKUP(C809,DB!A:D,3,FALSE)</f>
        <v>Kariomarlin@gmail.com</v>
      </c>
      <c r="T809" s="22" t="s">
        <v>19</v>
      </c>
      <c r="U809" s="1" t="str">
        <f t="shared" si="23"/>
        <v>MARLIN TELMA OCTAVIA KARIOJuni</v>
      </c>
      <c r="V809" s="23">
        <f t="shared" si="18"/>
        <v>45828</v>
      </c>
      <c r="X809" s="26">
        <f>VLOOKUP(CONCATENATE(C809,D809),'Honor 2025'!A:D,4,FALSE)</f>
        <v>1913000</v>
      </c>
      <c r="Y809" s="24"/>
      <c r="BE809" s="24"/>
      <c r="CK809" s="24"/>
      <c r="DQ809" s="24"/>
      <c r="EW809" s="24"/>
      <c r="GC809" s="24"/>
      <c r="HI809" s="24"/>
      <c r="IO809" s="24"/>
      <c r="JU809" s="24"/>
      <c r="LA809" s="24"/>
      <c r="MG809" s="24"/>
      <c r="NM809" s="24"/>
    </row>
    <row r="810" spans="1:377" ht="15" thickBot="1">
      <c r="A810" s="1" t="str">
        <f t="shared" si="21"/>
        <v>SRI RETNO PUSPITOJuni-2</v>
      </c>
      <c r="B810" s="12" t="str">
        <f t="shared" si="22"/>
        <v>Nik'mahJuniVHTS</v>
      </c>
      <c r="C810" s="13" t="s">
        <v>33</v>
      </c>
      <c r="D810" s="14" t="s">
        <v>207</v>
      </c>
      <c r="E810" s="15" t="s">
        <v>27</v>
      </c>
      <c r="F810" s="15" t="s">
        <v>85</v>
      </c>
      <c r="G810" s="15">
        <f t="shared" si="19"/>
        <v>726000</v>
      </c>
      <c r="H810" s="16">
        <v>66000</v>
      </c>
      <c r="I810" s="14" t="s">
        <v>201</v>
      </c>
      <c r="J810" s="17">
        <v>11</v>
      </c>
      <c r="K810" s="75" t="s">
        <v>579</v>
      </c>
      <c r="L810" s="25">
        <v>45810</v>
      </c>
      <c r="M810" s="25">
        <v>45828</v>
      </c>
      <c r="N810" s="16" t="e">
        <f t="shared" ca="1" si="20"/>
        <v>#NAME?</v>
      </c>
      <c r="O810" s="19"/>
      <c r="P810" s="19"/>
      <c r="Q810" s="20"/>
      <c r="R810" s="21" t="str">
        <f t="array" ref="R810">VLOOKUP(C810,DB!A:D,2,FALSE)</f>
        <v>Jln A Yani 15 no 5 manado</v>
      </c>
      <c r="S810" s="21" t="str">
        <f t="array" ref="S810">VLOOKUP(C810,DB!A:D,3,FALSE)</f>
        <v>sriretnopuspito@gmail.com</v>
      </c>
      <c r="T810" s="22" t="s">
        <v>19</v>
      </c>
      <c r="U810" s="1" t="str">
        <f t="shared" si="23"/>
        <v>SRI RETNO PUSPITOJuni</v>
      </c>
      <c r="V810" s="23">
        <f t="shared" si="18"/>
        <v>45828</v>
      </c>
      <c r="X810" s="26">
        <f>VLOOKUP(CONCATENATE(C810,D810),'Honor 2025'!A:D,4,FALSE)</f>
        <v>1662000</v>
      </c>
      <c r="Y810" s="24"/>
      <c r="BE810" s="24"/>
      <c r="CK810" s="24"/>
      <c r="DQ810" s="24"/>
      <c r="EW810" s="24"/>
      <c r="GC810" s="24"/>
      <c r="HI810" s="24"/>
      <c r="IO810" s="24"/>
      <c r="JU810" s="24"/>
      <c r="LA810" s="24"/>
      <c r="MG810" s="24"/>
      <c r="NM810" s="24"/>
    </row>
    <row r="811" spans="1:377" ht="15" thickBot="1">
      <c r="A811" s="1" t="str">
        <f t="shared" si="21"/>
        <v>Cecillia ArthoJuni-1</v>
      </c>
      <c r="B811" s="12" t="str">
        <f t="shared" si="22"/>
        <v>Farhan, S.Tr.Stat.JuniPES</v>
      </c>
      <c r="C811" s="13" t="s">
        <v>24</v>
      </c>
      <c r="D811" s="14" t="s">
        <v>207</v>
      </c>
      <c r="E811" s="15" t="s">
        <v>21</v>
      </c>
      <c r="F811" s="15" t="s">
        <v>22</v>
      </c>
      <c r="G811" s="15">
        <f t="shared" si="19"/>
        <v>1060000</v>
      </c>
      <c r="H811" s="16">
        <v>53000</v>
      </c>
      <c r="I811" s="14" t="s">
        <v>201</v>
      </c>
      <c r="J811" s="17">
        <v>20</v>
      </c>
      <c r="K811" s="74" t="s">
        <v>579</v>
      </c>
      <c r="L811" s="25">
        <v>45810</v>
      </c>
      <c r="M811" s="25">
        <v>45838</v>
      </c>
      <c r="N811" s="16" t="e">
        <f t="shared" ca="1" si="20"/>
        <v>#NAME?</v>
      </c>
      <c r="O811" s="19"/>
      <c r="P811" s="19"/>
      <c r="Q811" s="20"/>
      <c r="R811" s="21" t="str">
        <f t="array" ref="R811">VLOOKUP(C811,DB!A:D,2,FALSE)</f>
        <v>Jl. Sam Ratulangi 18 no 34, Lingkungan IV</v>
      </c>
      <c r="S811" s="21" t="str">
        <f t="array" ref="S811">VLOOKUP(C811,DB!A:D,3,FALSE)</f>
        <v>ryuuseiishida@gmail.com</v>
      </c>
      <c r="T811" s="22" t="s">
        <v>19</v>
      </c>
      <c r="U811" s="1" t="str">
        <f t="shared" si="23"/>
        <v>Cecillia ArthoJuni</v>
      </c>
      <c r="V811" s="23">
        <f t="shared" si="18"/>
        <v>45838</v>
      </c>
      <c r="X811" s="26">
        <f>VLOOKUP(CONCATENATE(C811,D811),'Honor 2025'!A:D,4,FALSE)</f>
        <v>1060000</v>
      </c>
      <c r="Y811" s="24"/>
      <c r="BE811" s="24"/>
      <c r="CK811" s="24"/>
      <c r="DQ811" s="24"/>
      <c r="EW811" s="24"/>
      <c r="GC811" s="24"/>
      <c r="HI811" s="24"/>
      <c r="IO811" s="24"/>
      <c r="JU811" s="24"/>
      <c r="LA811" s="24"/>
      <c r="MG811" s="24"/>
      <c r="NM811" s="24"/>
    </row>
    <row r="812" spans="1:377" ht="15" thickBot="1">
      <c r="A812" s="1" t="str">
        <f t="shared" si="21"/>
        <v>ARTHUR CARLOS BOGARJuni-1</v>
      </c>
      <c r="B812" s="12" t="str">
        <f t="shared" si="22"/>
        <v>Farhan, S.Tr.Stat.JuniPES</v>
      </c>
      <c r="C812" s="13" t="s">
        <v>20</v>
      </c>
      <c r="D812" s="14" t="s">
        <v>207</v>
      </c>
      <c r="E812" s="15" t="s">
        <v>21</v>
      </c>
      <c r="F812" s="15" t="s">
        <v>22</v>
      </c>
      <c r="G812" s="15">
        <f t="shared" si="19"/>
        <v>1855000</v>
      </c>
      <c r="H812" s="16">
        <v>53000</v>
      </c>
      <c r="I812" s="14" t="s">
        <v>201</v>
      </c>
      <c r="J812" s="17">
        <v>35</v>
      </c>
      <c r="K812" s="75" t="s">
        <v>579</v>
      </c>
      <c r="L812" s="25">
        <v>45810</v>
      </c>
      <c r="M812" s="25">
        <v>45838</v>
      </c>
      <c r="N812" s="16" t="e">
        <f t="shared" ca="1" si="20"/>
        <v>#NAME?</v>
      </c>
      <c r="O812" s="19"/>
      <c r="P812" s="19"/>
      <c r="Q812" s="20"/>
      <c r="R812" s="21" t="str">
        <f t="array" ref="R812">VLOOKUP(C812,DB!A:D,2,FALSE)</f>
        <v>KELURAHAN ISLAM LINGKUNGAN 3</v>
      </c>
      <c r="S812" s="21" t="str">
        <f t="array" ref="S812">VLOOKUP(C812,DB!A:D,3,FALSE)</f>
        <v>Arthur.bogar@yahoo.com</v>
      </c>
      <c r="T812" s="22" t="s">
        <v>19</v>
      </c>
      <c r="U812" s="1" t="str">
        <f t="shared" si="23"/>
        <v>ARTHUR CARLOS BOGARJuni</v>
      </c>
      <c r="V812" s="23">
        <f t="shared" si="18"/>
        <v>45838</v>
      </c>
      <c r="X812" s="26">
        <f>VLOOKUP(CONCATENATE(C812,D812),'Honor 2025'!A:D,4,FALSE)</f>
        <v>1855000</v>
      </c>
      <c r="Y812" s="24"/>
      <c r="BE812" s="24"/>
      <c r="CK812" s="24"/>
      <c r="DQ812" s="24"/>
      <c r="EW812" s="24"/>
      <c r="GC812" s="24"/>
      <c r="HI812" s="24"/>
      <c r="IO812" s="24"/>
      <c r="JU812" s="24"/>
      <c r="LA812" s="24"/>
      <c r="MG812" s="24"/>
      <c r="NM812" s="24"/>
    </row>
    <row r="813" spans="1:377" ht="15" thickBot="1">
      <c r="A813" s="1" t="str">
        <f t="shared" si="21"/>
        <v>Steven Sorts Paulus AkayJuni-1</v>
      </c>
      <c r="B813" s="12" t="str">
        <f t="shared" si="22"/>
        <v>Farhan, S.Tr.Stat.JuniPES</v>
      </c>
      <c r="C813" s="13" t="s">
        <v>25</v>
      </c>
      <c r="D813" s="14" t="s">
        <v>207</v>
      </c>
      <c r="E813" s="15" t="s">
        <v>21</v>
      </c>
      <c r="F813" s="15" t="s">
        <v>22</v>
      </c>
      <c r="G813" s="15">
        <f t="shared" si="19"/>
        <v>1855000</v>
      </c>
      <c r="H813" s="16">
        <v>53000</v>
      </c>
      <c r="I813" s="14" t="s">
        <v>201</v>
      </c>
      <c r="J813" s="17">
        <v>35</v>
      </c>
      <c r="K813" s="74" t="s">
        <v>579</v>
      </c>
      <c r="L813" s="25">
        <v>45810</v>
      </c>
      <c r="M813" s="25">
        <v>45838</v>
      </c>
      <c r="N813" s="16" t="e">
        <f t="shared" ca="1" si="20"/>
        <v>#NAME?</v>
      </c>
      <c r="O813" s="19"/>
      <c r="P813" s="19"/>
      <c r="Q813" s="20"/>
      <c r="R813" s="21" t="str">
        <f t="array" ref="R813">VLOOKUP(C813,DB!A:D,2,FALSE)</f>
        <v>PERUM GPI Jalan Delima 3 nomor 15</v>
      </c>
      <c r="S813" s="21" t="str">
        <f t="array" ref="S813">VLOOKUP(C813,DB!A:D,3,FALSE)</f>
        <v>epenakay@gmail.com</v>
      </c>
      <c r="T813" s="22" t="s">
        <v>19</v>
      </c>
      <c r="U813" s="1" t="str">
        <f t="shared" si="23"/>
        <v>Steven Sorts Paulus AkayJuni</v>
      </c>
      <c r="V813" s="23">
        <f t="shared" si="18"/>
        <v>45838</v>
      </c>
      <c r="X813" s="26">
        <f>VLOOKUP(CONCATENATE(C813,D813),'Honor 2025'!A:D,4,FALSE)</f>
        <v>1855000</v>
      </c>
      <c r="Y813" s="24"/>
      <c r="BE813" s="24"/>
      <c r="CK813" s="24"/>
      <c r="DQ813" s="24"/>
      <c r="EW813" s="24"/>
      <c r="GC813" s="24"/>
      <c r="HI813" s="24"/>
      <c r="IO813" s="24"/>
      <c r="JU813" s="24"/>
      <c r="LA813" s="24"/>
      <c r="MG813" s="24"/>
      <c r="NM813" s="24"/>
    </row>
    <row r="814" spans="1:377" ht="15" thickBot="1">
      <c r="A814" s="1" t="str">
        <f t="shared" si="21"/>
        <v>Adriana TandajuJuni-7</v>
      </c>
      <c r="B814" s="12" t="str">
        <f t="shared" si="22"/>
        <v>Nik'mahJuniUpdating Direktori Jasa Pariwisata</v>
      </c>
      <c r="C814" s="13" t="s">
        <v>36</v>
      </c>
      <c r="D814" s="14" t="s">
        <v>207</v>
      </c>
      <c r="E814" s="15" t="s">
        <v>234</v>
      </c>
      <c r="F814" s="15" t="s">
        <v>85</v>
      </c>
      <c r="G814" s="15">
        <f t="shared" si="19"/>
        <v>924000</v>
      </c>
      <c r="H814" s="16">
        <v>66000</v>
      </c>
      <c r="I814" s="14" t="s">
        <v>201</v>
      </c>
      <c r="J814" s="17">
        <v>14</v>
      </c>
      <c r="K814" s="75" t="s">
        <v>579</v>
      </c>
      <c r="L814" s="25">
        <v>45810</v>
      </c>
      <c r="M814" s="25">
        <v>45838</v>
      </c>
      <c r="N814" s="16" t="e">
        <f t="shared" ca="1" si="20"/>
        <v>#NAME?</v>
      </c>
      <c r="O814" s="19"/>
      <c r="P814" s="19"/>
      <c r="Q814" s="20"/>
      <c r="R814" s="21" t="str">
        <f t="array" ref="R814">VLOOKUP(C814,DB!A:D,2,FALSE)</f>
        <v>JL.PRAMUKA NO.29</v>
      </c>
      <c r="S814" s="21" t="str">
        <f t="array" ref="S814">VLOOKUP(C814,DB!A:D,3,FALSE)</f>
        <v>annetandayu553@gmail.com</v>
      </c>
      <c r="T814" s="22" t="s">
        <v>19</v>
      </c>
      <c r="U814" s="1" t="str">
        <f t="shared" si="23"/>
        <v>Adriana TandajuJuni</v>
      </c>
      <c r="V814" s="23">
        <f t="shared" si="18"/>
        <v>45838</v>
      </c>
      <c r="X814" s="26">
        <f>VLOOKUP(CONCATENATE(C814,D814),'Honor 2025'!A:D,4,FALSE)</f>
        <v>3284000</v>
      </c>
      <c r="Y814" s="24"/>
      <c r="BE814" s="24"/>
      <c r="CK814" s="24"/>
      <c r="DQ814" s="24"/>
      <c r="EW814" s="24"/>
      <c r="GC814" s="24"/>
      <c r="HI814" s="24"/>
      <c r="IO814" s="24"/>
      <c r="JU814" s="24"/>
      <c r="LA814" s="24"/>
      <c r="MG814" s="24"/>
      <c r="NM814" s="24"/>
    </row>
    <row r="815" spans="1:377" ht="15" thickBot="1">
      <c r="A815" s="1" t="str">
        <f t="shared" si="21"/>
        <v>Esther Angle SepangJuni-2</v>
      </c>
      <c r="B815" s="12" t="str">
        <f t="shared" si="22"/>
        <v>Ricky, A.MdJuniUpdating Direktori Jasa Pariwisata</v>
      </c>
      <c r="C815" s="13" t="s">
        <v>30</v>
      </c>
      <c r="D815" s="14" t="s">
        <v>207</v>
      </c>
      <c r="E815" s="15" t="s">
        <v>234</v>
      </c>
      <c r="F815" s="27" t="s">
        <v>235</v>
      </c>
      <c r="G815" s="15">
        <f t="shared" si="19"/>
        <v>858000</v>
      </c>
      <c r="H815" s="16">
        <v>66000</v>
      </c>
      <c r="I815" s="14" t="s">
        <v>201</v>
      </c>
      <c r="J815" s="17">
        <v>13</v>
      </c>
      <c r="K815" s="74" t="s">
        <v>579</v>
      </c>
      <c r="L815" s="25">
        <v>45810</v>
      </c>
      <c r="M815" s="25">
        <v>45838</v>
      </c>
      <c r="N815" s="16" t="e">
        <f t="shared" ca="1" si="20"/>
        <v>#NAME?</v>
      </c>
      <c r="O815" s="19"/>
      <c r="P815" s="19"/>
      <c r="Q815" s="20"/>
      <c r="R815" s="21" t="str">
        <f t="array" ref="R815">VLOOKUP(C815,DB!A:D,2,FALSE)</f>
        <v>Bumi Nyiur Lingkungan 2</v>
      </c>
      <c r="S815" s="21" t="str">
        <f t="array" ref="S815">VLOOKUP(C815,DB!A:D,3,FALSE)</f>
        <v>esthersepang24@gmail.com</v>
      </c>
      <c r="T815" s="22" t="s">
        <v>19</v>
      </c>
      <c r="U815" s="1" t="str">
        <f t="shared" si="23"/>
        <v>Esther Angle SepangJuni</v>
      </c>
      <c r="V815" s="23">
        <f t="shared" si="18"/>
        <v>45838</v>
      </c>
      <c r="X815" s="26">
        <f>VLOOKUP(CONCATENATE(C815,D815),'Honor 2025'!A:D,4,FALSE)</f>
        <v>1584000</v>
      </c>
      <c r="Y815" s="24"/>
      <c r="BE815" s="24"/>
      <c r="CK815" s="24"/>
      <c r="DQ815" s="24"/>
      <c r="EW815" s="24"/>
      <c r="GC815" s="24"/>
      <c r="HI815" s="24"/>
      <c r="IO815" s="24"/>
      <c r="JU815" s="24"/>
      <c r="LA815" s="24"/>
      <c r="MG815" s="24"/>
      <c r="NM815" s="24"/>
    </row>
    <row r="816" spans="1:377" ht="15" thickBot="1">
      <c r="A816" s="1" t="str">
        <f t="shared" si="21"/>
        <v>Indra LisunganJuni-1</v>
      </c>
      <c r="B816" s="12" t="str">
        <f t="shared" si="22"/>
        <v>Nik'mahJuniUpdating Direktori Jasa Pariwisata</v>
      </c>
      <c r="C816" s="13" t="s">
        <v>236</v>
      </c>
      <c r="D816" s="14" t="s">
        <v>207</v>
      </c>
      <c r="E816" s="15" t="s">
        <v>234</v>
      </c>
      <c r="F816" s="15" t="s">
        <v>85</v>
      </c>
      <c r="G816" s="15">
        <f t="shared" si="19"/>
        <v>858000</v>
      </c>
      <c r="H816" s="16">
        <v>66000</v>
      </c>
      <c r="I816" s="14" t="s">
        <v>201</v>
      </c>
      <c r="J816" s="17">
        <v>13</v>
      </c>
      <c r="K816" s="75" t="s">
        <v>579</v>
      </c>
      <c r="L816" s="25">
        <v>45810</v>
      </c>
      <c r="M816" s="25">
        <v>45838</v>
      </c>
      <c r="N816" s="16" t="e">
        <f t="shared" ca="1" si="20"/>
        <v>#NAME?</v>
      </c>
      <c r="O816" s="19"/>
      <c r="P816" s="19"/>
      <c r="Q816" s="20"/>
      <c r="R816" s="21" t="str">
        <f t="array" ref="R816">VLOOKUP(C816,DB!A:D,2,FALSE)</f>
        <v>Jalan Beringin no.77 Lingkungan 2</v>
      </c>
      <c r="S816" s="21" t="str">
        <f t="array" ref="S816">VLOOKUP(C816,DB!A:D,3,FALSE)</f>
        <v>indralisungan@gmail.com</v>
      </c>
      <c r="T816" s="22" t="s">
        <v>19</v>
      </c>
      <c r="U816" s="1" t="str">
        <f t="shared" si="23"/>
        <v>Indra LisunganJuni</v>
      </c>
      <c r="V816" s="23">
        <f t="shared" si="18"/>
        <v>45838</v>
      </c>
      <c r="X816" s="26">
        <f>VLOOKUP(CONCATENATE(C816,D816),'Honor 2025'!A:D,4,FALSE)</f>
        <v>858000</v>
      </c>
      <c r="Y816" s="24"/>
      <c r="BE816" s="24"/>
      <c r="CK816" s="24"/>
      <c r="DQ816" s="24"/>
      <c r="EW816" s="24"/>
      <c r="GC816" s="24"/>
      <c r="HI816" s="24"/>
      <c r="IO816" s="24"/>
      <c r="JU816" s="24"/>
      <c r="LA816" s="24"/>
      <c r="MG816" s="24"/>
      <c r="NM816" s="24"/>
    </row>
    <row r="817" spans="1:377" ht="15" thickBot="1">
      <c r="A817" s="1" t="str">
        <f t="shared" si="21"/>
        <v>Farida TampangJuni-5</v>
      </c>
      <c r="B817" s="12" t="str">
        <f t="shared" si="22"/>
        <v>Natalia Ondang, S.SiJuniUpdating Direktori Jasa Pariwisata</v>
      </c>
      <c r="C817" s="13" t="s">
        <v>34</v>
      </c>
      <c r="D817" s="14" t="s">
        <v>207</v>
      </c>
      <c r="E817" s="15" t="s">
        <v>234</v>
      </c>
      <c r="F817" s="27" t="s">
        <v>237</v>
      </c>
      <c r="G817" s="15">
        <f t="shared" si="19"/>
        <v>924000</v>
      </c>
      <c r="H817" s="16">
        <v>66000</v>
      </c>
      <c r="I817" s="14" t="s">
        <v>201</v>
      </c>
      <c r="J817" s="17">
        <v>14</v>
      </c>
      <c r="K817" s="74" t="s">
        <v>579</v>
      </c>
      <c r="L817" s="25">
        <v>45810</v>
      </c>
      <c r="M817" s="25">
        <v>45838</v>
      </c>
      <c r="N817" s="16" t="e">
        <f t="shared" ca="1" si="20"/>
        <v>#NAME?</v>
      </c>
      <c r="O817" s="19"/>
      <c r="P817" s="19"/>
      <c r="Q817" s="20"/>
      <c r="R817" s="21" t="str">
        <f t="array" ref="R817">VLOOKUP(C817,DB!A:D,2,FALSE)</f>
        <v>Perum Malalayang Permai Blok B Lingkungan 5</v>
      </c>
      <c r="S817" s="21" t="str">
        <f t="array" ref="S817">VLOOKUP(C817,DB!A:D,3,FALSE)</f>
        <v>frydatampang30730@gmail.com</v>
      </c>
      <c r="T817" s="22" t="s">
        <v>19</v>
      </c>
      <c r="U817" s="1" t="str">
        <f t="shared" si="23"/>
        <v>Farida TampangJuni</v>
      </c>
      <c r="V817" s="23">
        <f t="shared" si="18"/>
        <v>45838</v>
      </c>
      <c r="X817" s="26">
        <f>VLOOKUP(CONCATENATE(C817,D817),'Honor 2025'!A:D,4,FALSE)</f>
        <v>2652000</v>
      </c>
      <c r="Y817" s="24"/>
      <c r="BE817" s="24"/>
      <c r="CK817" s="24"/>
      <c r="DQ817" s="24"/>
      <c r="EW817" s="24"/>
      <c r="GC817" s="24"/>
      <c r="HI817" s="24"/>
      <c r="IO817" s="24"/>
      <c r="JU817" s="24"/>
      <c r="LA817" s="24"/>
      <c r="MG817" s="24"/>
      <c r="NM817" s="24"/>
    </row>
    <row r="818" spans="1:377" ht="15" thickBot="1">
      <c r="A818" s="1" t="str">
        <f t="shared" si="21"/>
        <v>Feibe Ireine Syalome MaramisJuni-9</v>
      </c>
      <c r="B818" s="12" t="str">
        <f t="shared" si="22"/>
        <v>Natalia Ondang, S.SiJuniUpdating Direktori Jasa Pariwisata</v>
      </c>
      <c r="C818" s="13" t="s">
        <v>47</v>
      </c>
      <c r="D818" s="14" t="s">
        <v>207</v>
      </c>
      <c r="E818" s="15" t="s">
        <v>234</v>
      </c>
      <c r="F818" s="27" t="s">
        <v>238</v>
      </c>
      <c r="G818" s="15">
        <f t="shared" si="19"/>
        <v>924000</v>
      </c>
      <c r="H818" s="16">
        <v>66000</v>
      </c>
      <c r="I818" s="14" t="s">
        <v>201</v>
      </c>
      <c r="J818" s="17">
        <v>14</v>
      </c>
      <c r="K818" s="75" t="s">
        <v>579</v>
      </c>
      <c r="L818" s="25">
        <v>45810</v>
      </c>
      <c r="M818" s="25">
        <v>45838</v>
      </c>
      <c r="N818" s="16" t="e">
        <f t="shared" ca="1" si="20"/>
        <v>#NAME?</v>
      </c>
      <c r="O818" s="19"/>
      <c r="P818" s="19"/>
      <c r="Q818" s="20"/>
      <c r="R818" s="21" t="str">
        <f t="array" ref="R818">VLOOKUP(C818,DB!A:D,2,FALSE)</f>
        <v>Ranotana Weru</v>
      </c>
      <c r="S818" s="21" t="str">
        <f t="array" ref="S818">VLOOKUP(C818,DB!A:D,3,FALSE)</f>
        <v>feibemaramis0202@gmail.com</v>
      </c>
      <c r="T818" s="22" t="s">
        <v>19</v>
      </c>
      <c r="U818" s="1" t="str">
        <f t="shared" si="23"/>
        <v>Feibe Ireine Syalome MaramisJuni</v>
      </c>
      <c r="V818" s="23">
        <f t="shared" si="18"/>
        <v>45838</v>
      </c>
      <c r="X818" s="26">
        <f>VLOOKUP(CONCATENATE(C818,D818),'Honor 2025'!A:D,4,FALSE)</f>
        <v>2901000</v>
      </c>
      <c r="Y818" s="24"/>
      <c r="BE818" s="24"/>
      <c r="CK818" s="24"/>
      <c r="DQ818" s="24"/>
      <c r="EW818" s="24"/>
      <c r="GC818" s="24"/>
      <c r="HI818" s="24"/>
      <c r="IO818" s="24"/>
      <c r="JU818" s="24"/>
      <c r="LA818" s="24"/>
      <c r="MG818" s="24"/>
      <c r="NM818" s="24"/>
    </row>
    <row r="819" spans="1:377" ht="15" thickBot="1">
      <c r="A819" s="1" t="str">
        <f t="shared" si="21"/>
        <v>Djurnia TumalotoJuni-3</v>
      </c>
      <c r="B819" s="12" t="str">
        <f t="shared" si="22"/>
        <v>Nik'mahJuniUpdating Direktori Jasa Pariwisata</v>
      </c>
      <c r="C819" s="13" t="s">
        <v>131</v>
      </c>
      <c r="D819" s="14" t="s">
        <v>207</v>
      </c>
      <c r="E819" s="15" t="s">
        <v>234</v>
      </c>
      <c r="F819" s="15" t="s">
        <v>85</v>
      </c>
      <c r="G819" s="15">
        <f t="shared" si="19"/>
        <v>858000</v>
      </c>
      <c r="H819" s="16">
        <v>66000</v>
      </c>
      <c r="I819" s="14" t="s">
        <v>201</v>
      </c>
      <c r="J819" s="17">
        <v>13</v>
      </c>
      <c r="K819" s="74" t="s">
        <v>579</v>
      </c>
      <c r="L819" s="25">
        <v>45810</v>
      </c>
      <c r="M819" s="25">
        <v>45838</v>
      </c>
      <c r="N819" s="16" t="e">
        <f t="shared" ca="1" si="20"/>
        <v>#NAME?</v>
      </c>
      <c r="O819" s="19"/>
      <c r="P819" s="19"/>
      <c r="Q819" s="20"/>
      <c r="R819" s="21" t="str">
        <f t="array" ref="R819">VLOOKUP(C819,DB!A:D,2,FALSE)</f>
        <v>Karame lingkungan 5</v>
      </c>
      <c r="S819" s="21" t="str">
        <f t="array" ref="S819">VLOOKUP(C819,DB!A:D,3,FALSE)</f>
        <v>djurniatumaloto@gmail.com</v>
      </c>
      <c r="T819" s="22" t="s">
        <v>19</v>
      </c>
      <c r="U819" s="1" t="str">
        <f t="shared" si="23"/>
        <v>Djurnia TumalotoJuni</v>
      </c>
      <c r="V819" s="23">
        <f t="shared" si="18"/>
        <v>45838</v>
      </c>
      <c r="X819" s="26">
        <f>VLOOKUP(CONCATENATE(C819,D819),'Honor 2025'!A:D,4,FALSE)</f>
        <v>2758000</v>
      </c>
      <c r="Y819" s="24"/>
      <c r="BE819" s="24"/>
      <c r="CK819" s="24"/>
    </row>
    <row r="820" spans="1:377" ht="15" thickBot="1">
      <c r="A820" s="1" t="str">
        <f t="shared" si="21"/>
        <v>JOVELIE E WOKASJuni-7</v>
      </c>
      <c r="B820" s="12" t="str">
        <f t="shared" si="22"/>
        <v>Ricky, A.MdJuniUpdating Direktori Jasa Pariwisata</v>
      </c>
      <c r="C820" s="13" t="s">
        <v>55</v>
      </c>
      <c r="D820" s="14" t="s">
        <v>207</v>
      </c>
      <c r="E820" s="15" t="s">
        <v>234</v>
      </c>
      <c r="F820" s="27" t="s">
        <v>239</v>
      </c>
      <c r="G820" s="15">
        <f t="shared" si="19"/>
        <v>924000</v>
      </c>
      <c r="H820" s="16">
        <v>66000</v>
      </c>
      <c r="I820" s="14" t="s">
        <v>201</v>
      </c>
      <c r="J820" s="17">
        <v>14</v>
      </c>
      <c r="K820" s="75" t="s">
        <v>579</v>
      </c>
      <c r="L820" s="25">
        <v>45810</v>
      </c>
      <c r="M820" s="25">
        <v>45838</v>
      </c>
      <c r="N820" s="16" t="e">
        <f t="shared" ca="1" si="20"/>
        <v>#NAME?</v>
      </c>
      <c r="O820" s="19"/>
      <c r="P820" s="19"/>
      <c r="Q820" s="20"/>
      <c r="R820" s="21" t="str">
        <f t="array" ref="R820">VLOOKUP(C820,DB!A:D,2,FALSE)</f>
        <v>Malalayang Satu Lingkungan 6</v>
      </c>
      <c r="S820" s="21" t="str">
        <f t="array" ref="S820">VLOOKUP(C820,DB!A:D,3,FALSE)</f>
        <v>vhellywokas07@gmail.com</v>
      </c>
      <c r="T820" s="22" t="s">
        <v>19</v>
      </c>
      <c r="U820" s="1" t="str">
        <f t="shared" si="23"/>
        <v>JOVELIE E WOKASJuni</v>
      </c>
      <c r="V820" s="23">
        <f t="shared" si="18"/>
        <v>45838</v>
      </c>
      <c r="X820" s="26">
        <f>VLOOKUP(CONCATENATE(C820,D820),'Honor 2025'!A:D,4,FALSE)</f>
        <v>3158000</v>
      </c>
      <c r="Y820" s="24"/>
      <c r="BE820" s="24"/>
      <c r="CK820" s="24"/>
    </row>
    <row r="821" spans="1:377" ht="15" thickBot="1">
      <c r="A821" s="1" t="str">
        <f t="shared" si="21"/>
        <v>Javey Linda TambayongJuni-1</v>
      </c>
      <c r="B821" s="12" t="str">
        <f t="shared" si="22"/>
        <v>Ricky, A.MdJuniUpdating Direktori Jasa Pariwisata</v>
      </c>
      <c r="C821" s="13" t="s">
        <v>84</v>
      </c>
      <c r="D821" s="14" t="s">
        <v>207</v>
      </c>
      <c r="E821" s="15" t="s">
        <v>234</v>
      </c>
      <c r="F821" s="27" t="s">
        <v>240</v>
      </c>
      <c r="G821" s="15">
        <f t="shared" si="19"/>
        <v>858000</v>
      </c>
      <c r="H821" s="16">
        <v>66000</v>
      </c>
      <c r="I821" s="14" t="s">
        <v>201</v>
      </c>
      <c r="J821" s="17">
        <v>13</v>
      </c>
      <c r="K821" s="74" t="s">
        <v>579</v>
      </c>
      <c r="L821" s="25">
        <v>45810</v>
      </c>
      <c r="M821" s="25">
        <v>45838</v>
      </c>
      <c r="N821" s="16" t="e">
        <f t="shared" ca="1" si="20"/>
        <v>#NAME?</v>
      </c>
      <c r="O821" s="19"/>
      <c r="P821" s="19"/>
      <c r="Q821" s="20"/>
      <c r="R821" s="21" t="str">
        <f t="array" ref="R821">VLOOKUP(C821,DB!A:D,2,FALSE)</f>
        <v>Lingkungan 5 Ranotana Weru Wanea Manado</v>
      </c>
      <c r="S821" s="21" t="str">
        <f t="array" ref="S821">VLOOKUP(C821,DB!A:D,3,FALSE)</f>
        <v>javeytambayong364@gmail.com</v>
      </c>
      <c r="T821" s="22" t="s">
        <v>19</v>
      </c>
      <c r="U821" s="1" t="str">
        <f t="shared" si="23"/>
        <v>Javey Linda TambayongJuni</v>
      </c>
      <c r="V821" s="23">
        <f t="shared" si="18"/>
        <v>45838</v>
      </c>
      <c r="X821" s="26">
        <f>VLOOKUP(CONCATENATE(C821,D821),'Honor 2025'!A:D,4,FALSE)</f>
        <v>858000</v>
      </c>
      <c r="Y821" s="24"/>
      <c r="BE821" s="24"/>
      <c r="CK821" s="24"/>
    </row>
    <row r="822" spans="1:377" ht="15" thickBot="1">
      <c r="A822" s="1" t="str">
        <f t="shared" si="21"/>
        <v>Reini Clara PaulusJuni-5</v>
      </c>
      <c r="B822" s="12" t="str">
        <f t="shared" si="22"/>
        <v>Natalia Ondang, S.SiJuniUpdating Direktori Jasa Pariwisata</v>
      </c>
      <c r="C822" s="13" t="s">
        <v>32</v>
      </c>
      <c r="D822" s="14" t="s">
        <v>207</v>
      </c>
      <c r="E822" s="15" t="s">
        <v>234</v>
      </c>
      <c r="F822" s="27" t="s">
        <v>241</v>
      </c>
      <c r="G822" s="15">
        <f t="shared" si="19"/>
        <v>924000</v>
      </c>
      <c r="H822" s="16">
        <v>66000</v>
      </c>
      <c r="I822" s="14" t="s">
        <v>201</v>
      </c>
      <c r="J822" s="17">
        <v>14</v>
      </c>
      <c r="K822" s="75" t="s">
        <v>579</v>
      </c>
      <c r="L822" s="25">
        <v>45810</v>
      </c>
      <c r="M822" s="25">
        <v>45838</v>
      </c>
      <c r="N822" s="16" t="e">
        <f t="shared" ca="1" si="20"/>
        <v>#NAME?</v>
      </c>
      <c r="O822" s="19"/>
      <c r="P822" s="19"/>
      <c r="Q822" s="20"/>
      <c r="R822" s="21" t="str">
        <f t="array" ref="R822">VLOOKUP(C822,DB!A:D,2,FALSE)</f>
        <v>Jalan Teluk Tomini No. 170</v>
      </c>
      <c r="S822" s="21" t="str">
        <f t="array" ref="S822">VLOOKUP(C822,DB!A:D,3,FALSE)</f>
        <v>reinizalora@gmail.com</v>
      </c>
      <c r="T822" s="22" t="s">
        <v>19</v>
      </c>
      <c r="U822" s="1" t="str">
        <f t="shared" si="23"/>
        <v>Reini Clara PaulusJuni</v>
      </c>
      <c r="V822" s="23">
        <f t="shared" si="18"/>
        <v>45838</v>
      </c>
      <c r="X822" s="26">
        <f>VLOOKUP(CONCATENATE(C822,D822),'Honor 2025'!A:D,4,FALSE)</f>
        <v>2652000</v>
      </c>
      <c r="Y822" s="24"/>
      <c r="BE822" s="24"/>
      <c r="CK822" s="24"/>
    </row>
    <row r="823" spans="1:377" ht="15" thickBot="1">
      <c r="A823" s="1" t="str">
        <f t="shared" si="21"/>
        <v>Roy MakalewJuni-7</v>
      </c>
      <c r="B823" s="12" t="str">
        <f t="shared" si="22"/>
        <v>Ricky, A.MdJuniUpdating Direktori Jasa Pariwisata</v>
      </c>
      <c r="C823" s="13" t="s">
        <v>44</v>
      </c>
      <c r="D823" s="14" t="s">
        <v>207</v>
      </c>
      <c r="E823" s="15" t="s">
        <v>234</v>
      </c>
      <c r="F823" s="27" t="s">
        <v>242</v>
      </c>
      <c r="G823" s="15">
        <f t="shared" si="19"/>
        <v>924000</v>
      </c>
      <c r="H823" s="16">
        <v>66000</v>
      </c>
      <c r="I823" s="14" t="s">
        <v>201</v>
      </c>
      <c r="J823" s="17">
        <v>14</v>
      </c>
      <c r="K823" s="74" t="s">
        <v>579</v>
      </c>
      <c r="L823" s="25">
        <v>45810</v>
      </c>
      <c r="M823" s="25">
        <v>45838</v>
      </c>
      <c r="N823" s="16" t="e">
        <f t="shared" ca="1" si="20"/>
        <v>#NAME?</v>
      </c>
      <c r="O823" s="19"/>
      <c r="P823" s="19"/>
      <c r="Q823" s="20"/>
      <c r="R823" s="21" t="str">
        <f t="array" ref="R823">VLOOKUP(C823,DB!A:D,2,FALSE)</f>
        <v>Jalan Kleak 77, no 58</v>
      </c>
      <c r="S823" s="21" t="str">
        <f t="array" ref="S823">VLOOKUP(C823,DB!A:D,3,FALSE)</f>
        <v>roymakalew2511@gmail.com</v>
      </c>
      <c r="T823" s="22" t="s">
        <v>19</v>
      </c>
      <c r="U823" s="1" t="str">
        <f t="shared" si="23"/>
        <v>Roy MakalewJuni</v>
      </c>
      <c r="V823" s="23">
        <f t="shared" si="18"/>
        <v>45838</v>
      </c>
      <c r="X823" s="26">
        <f>VLOOKUP(CONCATENATE(C823,D823),'Honor 2025'!A:D,4,FALSE)</f>
        <v>3495000</v>
      </c>
      <c r="Y823" s="24"/>
      <c r="BE823" s="24"/>
      <c r="CK823" s="24"/>
    </row>
    <row r="824" spans="1:377" ht="15" thickBot="1">
      <c r="A824" s="1" t="str">
        <f t="shared" si="21"/>
        <v>Adriana TandajuJuni-8</v>
      </c>
      <c r="B824" s="12" t="str">
        <f t="shared" si="22"/>
        <v>JuniSurvei Harga Konsumen (HK 1.1 Pasar)</v>
      </c>
      <c r="C824" s="40" t="s">
        <v>36</v>
      </c>
      <c r="D824" s="47" t="s">
        <v>207</v>
      </c>
      <c r="E824" s="29" t="s">
        <v>37</v>
      </c>
      <c r="F824" s="41"/>
      <c r="G824" s="42">
        <f t="shared" si="19"/>
        <v>180000</v>
      </c>
      <c r="H824" s="43">
        <v>45000</v>
      </c>
      <c r="I824" s="28" t="s">
        <v>23</v>
      </c>
      <c r="J824" s="44">
        <v>4</v>
      </c>
      <c r="K824" s="75" t="s">
        <v>159</v>
      </c>
      <c r="L824" s="25">
        <v>45810</v>
      </c>
      <c r="M824" s="25">
        <v>45838</v>
      </c>
      <c r="N824" s="16"/>
      <c r="O824" s="19"/>
      <c r="P824" s="19"/>
      <c r="Q824" s="20"/>
      <c r="R824" s="21" t="str">
        <f t="array" ref="R824">VLOOKUP(C824,DB!A:D,2,FALSE)</f>
        <v>JL.PRAMUKA NO.29</v>
      </c>
      <c r="S824" s="21" t="str">
        <f t="array" ref="S824">VLOOKUP(C824,DB!A:D,3,FALSE)</f>
        <v>annetandayu553@gmail.com</v>
      </c>
      <c r="T824" s="22" t="s">
        <v>19</v>
      </c>
      <c r="U824" s="1" t="str">
        <f t="shared" si="23"/>
        <v>Adriana TandajuJuni</v>
      </c>
      <c r="V824" s="23">
        <f t="shared" si="18"/>
        <v>45838</v>
      </c>
      <c r="X824" s="26">
        <f>VLOOKUP(CONCATENATE(C824,D824),'Honor 2025'!A:D,4,FALSE)</f>
        <v>3284000</v>
      </c>
      <c r="Y824" s="24"/>
      <c r="BE824" s="24"/>
      <c r="CK824" s="24"/>
      <c r="DQ824" s="24"/>
      <c r="EW824" s="24"/>
      <c r="GC824" s="24"/>
      <c r="HI824" s="24"/>
      <c r="IO824" s="24"/>
      <c r="JU824" s="24"/>
      <c r="LA824" s="24"/>
      <c r="MG824" s="24"/>
      <c r="NM824" s="24"/>
    </row>
    <row r="825" spans="1:377" ht="15" thickBot="1">
      <c r="A825" s="1" t="str">
        <f t="shared" si="21"/>
        <v>Stephen christiani kenteyJuni-5</v>
      </c>
      <c r="B825" s="12" t="str">
        <f t="shared" si="22"/>
        <v>JuniSurvei Harga Konsumen (HK 1.1 Pasar)</v>
      </c>
      <c r="C825" s="33" t="s">
        <v>43</v>
      </c>
      <c r="D825" s="47" t="s">
        <v>207</v>
      </c>
      <c r="E825" s="34" t="s">
        <v>37</v>
      </c>
      <c r="F825" s="35"/>
      <c r="G825" s="36">
        <f t="shared" si="19"/>
        <v>180000</v>
      </c>
      <c r="H825" s="37">
        <v>45000</v>
      </c>
      <c r="I825" s="38" t="s">
        <v>23</v>
      </c>
      <c r="J825" s="39">
        <v>4</v>
      </c>
      <c r="K825" s="74" t="s">
        <v>159</v>
      </c>
      <c r="L825" s="25">
        <v>45810</v>
      </c>
      <c r="M825" s="25">
        <v>45838</v>
      </c>
      <c r="N825" s="16"/>
      <c r="O825" s="19"/>
      <c r="P825" s="19"/>
      <c r="Q825" s="20"/>
      <c r="R825" s="21" t="str">
        <f t="array" ref="R825">VLOOKUP(C825,DB!A:D,2,FALSE)</f>
        <v>Ranotana weru lingkungan 5</v>
      </c>
      <c r="S825" s="21" t="str">
        <f t="array" ref="S825">VLOOKUP(C825,DB!A:D,3,FALSE)</f>
        <v>Stephenkentey@gmail.com</v>
      </c>
      <c r="T825" s="22" t="s">
        <v>19</v>
      </c>
      <c r="U825" s="1" t="str">
        <f t="shared" si="23"/>
        <v>Stephen christiani kenteyJuni</v>
      </c>
      <c r="V825" s="23">
        <f t="shared" si="18"/>
        <v>45838</v>
      </c>
      <c r="X825" s="26">
        <f>VLOOKUP(CONCATENATE(C825,D825),'Honor 2025'!A:D,4,FALSE)</f>
        <v>1428000</v>
      </c>
      <c r="Y825" s="24"/>
      <c r="BE825" s="24"/>
      <c r="CK825" s="24"/>
      <c r="DQ825" s="24"/>
      <c r="EW825" s="24"/>
      <c r="GC825" s="24"/>
      <c r="HI825" s="24"/>
      <c r="IO825" s="24"/>
      <c r="JU825" s="24"/>
      <c r="LA825" s="24"/>
      <c r="MG825" s="24"/>
      <c r="NM825" s="24"/>
    </row>
    <row r="826" spans="1:377" ht="15" thickBot="1">
      <c r="A826" s="1" t="str">
        <f t="shared" si="21"/>
        <v>Roy MakalewJuni-8</v>
      </c>
      <c r="B826" s="12" t="str">
        <f t="shared" si="22"/>
        <v>JuniSurvei Harga Konsumen (HK 1.1 Pasar)</v>
      </c>
      <c r="C826" s="40" t="s">
        <v>44</v>
      </c>
      <c r="D826" s="47" t="s">
        <v>207</v>
      </c>
      <c r="E826" s="29" t="s">
        <v>37</v>
      </c>
      <c r="F826" s="41"/>
      <c r="G826" s="42">
        <f t="shared" si="19"/>
        <v>180000</v>
      </c>
      <c r="H826" s="43">
        <v>45000</v>
      </c>
      <c r="I826" s="28" t="s">
        <v>23</v>
      </c>
      <c r="J826" s="44">
        <v>4</v>
      </c>
      <c r="K826" s="75" t="s">
        <v>159</v>
      </c>
      <c r="L826" s="25">
        <v>45810</v>
      </c>
      <c r="M826" s="25">
        <v>45838</v>
      </c>
      <c r="N826" s="16"/>
      <c r="O826" s="19"/>
      <c r="P826" s="19"/>
      <c r="Q826" s="20"/>
      <c r="R826" s="21" t="str">
        <f t="array" ref="R826">VLOOKUP(C826,DB!A:D,2,FALSE)</f>
        <v>Jalan Kleak 77, no 58</v>
      </c>
      <c r="S826" s="21" t="str">
        <f t="array" ref="S826">VLOOKUP(C826,DB!A:D,3,FALSE)</f>
        <v>roymakalew2511@gmail.com</v>
      </c>
      <c r="T826" s="22" t="s">
        <v>19</v>
      </c>
      <c r="U826" s="1" t="str">
        <f t="shared" si="23"/>
        <v>Roy MakalewJuni</v>
      </c>
      <c r="V826" s="23">
        <f t="shared" si="18"/>
        <v>45838</v>
      </c>
      <c r="X826" s="26">
        <f>VLOOKUP(CONCATENATE(C826,D826),'Honor 2025'!A:D,4,FALSE)</f>
        <v>3495000</v>
      </c>
      <c r="Y826" s="24"/>
      <c r="BE826" s="24"/>
      <c r="CK826" s="24"/>
      <c r="DQ826" s="24"/>
      <c r="EW826" s="24"/>
      <c r="GC826" s="24"/>
      <c r="HI826" s="24"/>
      <c r="IO826" s="24"/>
      <c r="JU826" s="24"/>
      <c r="LA826" s="24"/>
      <c r="MG826" s="24"/>
      <c r="NM826" s="24"/>
    </row>
    <row r="827" spans="1:377" ht="15" thickBot="1">
      <c r="A827" s="1" t="str">
        <f t="shared" si="21"/>
        <v>Feibe Ireine Syalome MaramisJuni-10</v>
      </c>
      <c r="B827" s="12" t="str">
        <f t="shared" si="22"/>
        <v>JuniSurvei Harga Konsumen (HK 1.1 Pasar)</v>
      </c>
      <c r="C827" s="33" t="s">
        <v>47</v>
      </c>
      <c r="D827" s="47" t="s">
        <v>207</v>
      </c>
      <c r="E827" s="34" t="s">
        <v>37</v>
      </c>
      <c r="F827" s="35"/>
      <c r="G827" s="36">
        <f t="shared" si="19"/>
        <v>180000</v>
      </c>
      <c r="H827" s="37">
        <v>45000</v>
      </c>
      <c r="I827" s="38" t="s">
        <v>23</v>
      </c>
      <c r="J827" s="39">
        <v>4</v>
      </c>
      <c r="K827" s="74" t="s">
        <v>159</v>
      </c>
      <c r="L827" s="25">
        <v>45810</v>
      </c>
      <c r="M827" s="25">
        <v>45838</v>
      </c>
      <c r="N827" s="16"/>
      <c r="O827" s="19"/>
      <c r="P827" s="19"/>
      <c r="Q827" s="20"/>
      <c r="R827" s="21" t="str">
        <f t="array" ref="R827">VLOOKUP(C827,DB!A:D,2,FALSE)</f>
        <v>Ranotana Weru</v>
      </c>
      <c r="S827" s="21" t="str">
        <f t="array" ref="S827">VLOOKUP(C827,DB!A:D,3,FALSE)</f>
        <v>feibemaramis0202@gmail.com</v>
      </c>
      <c r="T827" s="22" t="s">
        <v>19</v>
      </c>
      <c r="U827" s="1" t="str">
        <f t="shared" si="23"/>
        <v>Feibe Ireine Syalome MaramisJuni</v>
      </c>
      <c r="V827" s="23">
        <f t="shared" ref="V827:V1081" si="24">IF(M827="",_xludf.SWITCH(D827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827)</f>
        <v>45838</v>
      </c>
      <c r="X827" s="26">
        <f>VLOOKUP(CONCATENATE(C827,D827),'Honor 2025'!A:D,4,FALSE)</f>
        <v>2901000</v>
      </c>
      <c r="Y827" s="24"/>
      <c r="BE827" s="24"/>
      <c r="CK827" s="24"/>
      <c r="DQ827" s="24"/>
      <c r="EW827" s="24"/>
      <c r="GC827" s="24"/>
      <c r="HI827" s="24"/>
      <c r="IO827" s="24"/>
      <c r="JU827" s="24"/>
      <c r="LA827" s="24"/>
      <c r="MG827" s="24"/>
      <c r="NM827" s="24"/>
    </row>
    <row r="828" spans="1:377" ht="15" thickBot="1">
      <c r="A828" s="1" t="str">
        <f t="shared" si="21"/>
        <v>Susly Yuliana SeneweJuni-6</v>
      </c>
      <c r="B828" s="12" t="str">
        <f t="shared" si="22"/>
        <v>JuniSurvei Harga Konsumen (HK 1.1 Pasar)</v>
      </c>
      <c r="C828" s="40" t="s">
        <v>48</v>
      </c>
      <c r="D828" s="47" t="s">
        <v>207</v>
      </c>
      <c r="E828" s="29" t="s">
        <v>37</v>
      </c>
      <c r="F828" s="41"/>
      <c r="G828" s="42">
        <f t="shared" si="19"/>
        <v>180000</v>
      </c>
      <c r="H828" s="43">
        <v>45000</v>
      </c>
      <c r="I828" s="28" t="s">
        <v>23</v>
      </c>
      <c r="J828" s="44">
        <v>4</v>
      </c>
      <c r="K828" s="75" t="s">
        <v>159</v>
      </c>
      <c r="L828" s="25">
        <v>45810</v>
      </c>
      <c r="M828" s="25">
        <v>45838</v>
      </c>
      <c r="N828" s="16"/>
      <c r="O828" s="19"/>
      <c r="P828" s="19"/>
      <c r="Q828" s="20"/>
      <c r="R828" s="21" t="str">
        <f t="array" ref="R828">VLOOKUP(C828,DB!A:D,2,FALSE)</f>
        <v>Jalan Lumimuut 5 Mahakeret Timur lingk.3</v>
      </c>
      <c r="S828" s="21" t="str">
        <f t="array" ref="S828">VLOOKUP(C828,DB!A:D,3,FALSE)</f>
        <v>suslysenewe@gmail.com</v>
      </c>
      <c r="T828" s="22" t="s">
        <v>19</v>
      </c>
      <c r="U828" s="1" t="str">
        <f t="shared" si="23"/>
        <v>Susly Yuliana SeneweJuni</v>
      </c>
      <c r="V828" s="23">
        <f t="shared" si="24"/>
        <v>45838</v>
      </c>
      <c r="X828" s="26">
        <f>VLOOKUP(CONCATENATE(C828,D828),'Honor 2025'!A:D,4,FALSE)</f>
        <v>1363000</v>
      </c>
      <c r="Y828" s="24"/>
      <c r="BE828" s="24"/>
      <c r="CK828" s="24"/>
      <c r="DQ828" s="24"/>
      <c r="EW828" s="24"/>
      <c r="GC828" s="24"/>
      <c r="HI828" s="24"/>
      <c r="IO828" s="24"/>
      <c r="JU828" s="24"/>
      <c r="LA828" s="24"/>
      <c r="MG828" s="24"/>
      <c r="NM828" s="24"/>
    </row>
    <row r="829" spans="1:377" ht="15" thickBot="1">
      <c r="A829" s="1" t="str">
        <f t="shared" si="21"/>
        <v>Heny RumambiJuni-8</v>
      </c>
      <c r="B829" s="12" t="str">
        <f t="shared" si="22"/>
        <v>JuniSurvei Harga Konsumen (HK 1.1 Pasar)</v>
      </c>
      <c r="C829" s="33" t="s">
        <v>49</v>
      </c>
      <c r="D829" s="47" t="s">
        <v>207</v>
      </c>
      <c r="E829" s="34" t="s">
        <v>37</v>
      </c>
      <c r="F829" s="35"/>
      <c r="G829" s="36">
        <f t="shared" si="19"/>
        <v>180000</v>
      </c>
      <c r="H829" s="37">
        <v>45000</v>
      </c>
      <c r="I829" s="38" t="s">
        <v>23</v>
      </c>
      <c r="J829" s="39">
        <v>4</v>
      </c>
      <c r="K829" s="74" t="s">
        <v>159</v>
      </c>
      <c r="L829" s="25">
        <v>45810</v>
      </c>
      <c r="M829" s="25">
        <v>45838</v>
      </c>
      <c r="N829" s="16"/>
      <c r="O829" s="19"/>
      <c r="P829" s="19"/>
      <c r="Q829" s="20"/>
      <c r="R829" s="21" t="str">
        <f t="array" ref="R829">VLOOKUP(C829,DB!A:D,2,FALSE)</f>
        <v>Jl. Ringkeng BTN Puskopad blok C No. 49A</v>
      </c>
      <c r="S829" s="21" t="str">
        <f t="array" ref="S829">VLOOKUP(C829,DB!A:D,3,FALSE)</f>
        <v>henyrumambi@gmail.com</v>
      </c>
      <c r="T829" s="22" t="s">
        <v>19</v>
      </c>
      <c r="U829" s="1" t="str">
        <f t="shared" si="23"/>
        <v>Heny RumambiJuni</v>
      </c>
      <c r="V829" s="23">
        <f t="shared" si="24"/>
        <v>45838</v>
      </c>
      <c r="X829" s="26">
        <f>VLOOKUP(CONCATENATE(C829,D829),'Honor 2025'!A:D,4,FALSE)</f>
        <v>2214000</v>
      </c>
      <c r="Y829" s="24"/>
      <c r="BE829" s="24"/>
      <c r="CK829" s="24"/>
      <c r="DQ829" s="24"/>
      <c r="EW829" s="24"/>
      <c r="GC829" s="24"/>
      <c r="HI829" s="24"/>
      <c r="IO829" s="24"/>
      <c r="JU829" s="24"/>
      <c r="LA829" s="24"/>
      <c r="MG829" s="24"/>
      <c r="NM829" s="24"/>
    </row>
    <row r="830" spans="1:377" ht="15" thickBot="1">
      <c r="A830" s="1" t="str">
        <f t="shared" si="21"/>
        <v>Sri MulyawatiJuni-6</v>
      </c>
      <c r="B830" s="12" t="str">
        <f t="shared" si="22"/>
        <v>JuniSurvei Harga Konsumen (HK 1.1 Outlet)</v>
      </c>
      <c r="C830" s="40" t="s">
        <v>51</v>
      </c>
      <c r="D830" s="47" t="s">
        <v>207</v>
      </c>
      <c r="E830" s="29" t="s">
        <v>52</v>
      </c>
      <c r="F830" s="41"/>
      <c r="G830" s="42">
        <f t="shared" si="19"/>
        <v>240000</v>
      </c>
      <c r="H830" s="43">
        <v>20000</v>
      </c>
      <c r="I830" s="28" t="s">
        <v>23</v>
      </c>
      <c r="J830" s="44">
        <v>12</v>
      </c>
      <c r="K830" s="75" t="s">
        <v>159</v>
      </c>
      <c r="L830" s="25">
        <v>45810</v>
      </c>
      <c r="M830" s="25">
        <v>45838</v>
      </c>
      <c r="N830" s="16"/>
      <c r="O830" s="19"/>
      <c r="P830" s="19"/>
      <c r="Q830" s="20"/>
      <c r="R830" s="21" t="str">
        <f t="array" ref="R830">VLOOKUP(C830,DB!A:D,2,FALSE)</f>
        <v>Jl Wiratama no 4 lingkungan 7</v>
      </c>
      <c r="S830" s="21" t="str">
        <f t="array" ref="S830">VLOOKUP(C830,DB!A:D,3,FALSE)</f>
        <v>mulyawatisrie75@gmail.com</v>
      </c>
      <c r="T830" s="22" t="s">
        <v>19</v>
      </c>
      <c r="U830" s="1" t="str">
        <f t="shared" si="23"/>
        <v>Sri MulyawatiJuni</v>
      </c>
      <c r="V830" s="23">
        <f t="shared" si="24"/>
        <v>45838</v>
      </c>
      <c r="X830" s="26">
        <f>VLOOKUP(CONCATENATE(C830,D830),'Honor 2025'!A:D,4,FALSE)</f>
        <v>1748000</v>
      </c>
      <c r="Y830" s="24"/>
      <c r="BE830" s="24"/>
      <c r="CK830" s="24"/>
      <c r="DQ830" s="24"/>
      <c r="EW830" s="24"/>
      <c r="GC830" s="24"/>
      <c r="HI830" s="24"/>
      <c r="IO830" s="24"/>
      <c r="JU830" s="24"/>
      <c r="LA830" s="24"/>
      <c r="MG830" s="24"/>
      <c r="NM830" s="24"/>
    </row>
    <row r="831" spans="1:377" ht="15" thickBot="1">
      <c r="A831" s="1" t="str">
        <f t="shared" si="21"/>
        <v>Adriana TandajuJuni-9</v>
      </c>
      <c r="B831" s="12" t="str">
        <f t="shared" si="22"/>
        <v>JuniSurvei Harga Konsumen (HK 1.2 Pasar)</v>
      </c>
      <c r="C831" s="33" t="s">
        <v>36</v>
      </c>
      <c r="D831" s="47" t="s">
        <v>207</v>
      </c>
      <c r="E831" s="34" t="s">
        <v>39</v>
      </c>
      <c r="F831" s="35"/>
      <c r="G831" s="36">
        <f t="shared" si="19"/>
        <v>106000</v>
      </c>
      <c r="H831" s="37">
        <v>53000</v>
      </c>
      <c r="I831" s="38" t="s">
        <v>23</v>
      </c>
      <c r="J831" s="39">
        <v>2</v>
      </c>
      <c r="K831" s="74" t="s">
        <v>159</v>
      </c>
      <c r="L831" s="25">
        <v>45810</v>
      </c>
      <c r="M831" s="25">
        <v>45838</v>
      </c>
      <c r="N831" s="16"/>
      <c r="O831" s="19"/>
      <c r="P831" s="19"/>
      <c r="Q831" s="20"/>
      <c r="R831" s="21" t="str">
        <f t="array" ref="R831">VLOOKUP(C831,DB!A:D,2,FALSE)</f>
        <v>JL.PRAMUKA NO.29</v>
      </c>
      <c r="S831" s="21" t="str">
        <f t="array" ref="S831">VLOOKUP(C831,DB!A:D,3,FALSE)</f>
        <v>annetandayu553@gmail.com</v>
      </c>
      <c r="T831" s="22" t="s">
        <v>19</v>
      </c>
      <c r="U831" s="1" t="str">
        <f t="shared" si="23"/>
        <v>Adriana TandajuJuni</v>
      </c>
      <c r="V831" s="23">
        <f t="shared" si="24"/>
        <v>45838</v>
      </c>
      <c r="X831" s="26">
        <f>VLOOKUP(CONCATENATE(C831,D831),'Honor 2025'!A:D,4,FALSE)</f>
        <v>3284000</v>
      </c>
      <c r="Y831" s="24"/>
      <c r="BE831" s="24"/>
      <c r="CK831" s="24"/>
      <c r="DQ831" s="24"/>
      <c r="EW831" s="24"/>
      <c r="GC831" s="24"/>
      <c r="HI831" s="24"/>
      <c r="IO831" s="24"/>
      <c r="JU831" s="24"/>
      <c r="LA831" s="24"/>
      <c r="MG831" s="24"/>
      <c r="NM831" s="24"/>
    </row>
    <row r="832" spans="1:377" ht="15" thickBot="1">
      <c r="A832" s="1" t="str">
        <f t="shared" si="21"/>
        <v>Stephen christiani kenteyJuni-6</v>
      </c>
      <c r="B832" s="12" t="str">
        <f t="shared" si="22"/>
        <v>JuniSurvei Harga Konsumen (HK 1.2 Pasar)</v>
      </c>
      <c r="C832" s="40" t="s">
        <v>43</v>
      </c>
      <c r="D832" s="47" t="s">
        <v>207</v>
      </c>
      <c r="E832" s="29" t="s">
        <v>39</v>
      </c>
      <c r="F832" s="41"/>
      <c r="G832" s="42">
        <f t="shared" si="19"/>
        <v>106000</v>
      </c>
      <c r="H832" s="43">
        <v>53000</v>
      </c>
      <c r="I832" s="28" t="s">
        <v>23</v>
      </c>
      <c r="J832" s="44">
        <v>2</v>
      </c>
      <c r="K832" s="75" t="s">
        <v>159</v>
      </c>
      <c r="L832" s="25">
        <v>45810</v>
      </c>
      <c r="M832" s="25">
        <v>45838</v>
      </c>
      <c r="N832" s="16"/>
      <c r="O832" s="19"/>
      <c r="P832" s="19"/>
      <c r="Q832" s="20"/>
      <c r="R832" s="21" t="str">
        <f t="array" ref="R832">VLOOKUP(C832,DB!A:D,2,FALSE)</f>
        <v>Ranotana weru lingkungan 5</v>
      </c>
      <c r="S832" s="21" t="str">
        <f t="array" ref="S832">VLOOKUP(C832,DB!A:D,3,FALSE)</f>
        <v>Stephenkentey@gmail.com</v>
      </c>
      <c r="T832" s="22" t="s">
        <v>19</v>
      </c>
      <c r="U832" s="1" t="str">
        <f t="shared" si="23"/>
        <v>Stephen christiani kenteyJuni</v>
      </c>
      <c r="V832" s="23">
        <f t="shared" si="24"/>
        <v>45838</v>
      </c>
      <c r="X832" s="26">
        <f>VLOOKUP(CONCATENATE(C832,D832),'Honor 2025'!A:D,4,FALSE)</f>
        <v>1428000</v>
      </c>
      <c r="Y832" s="24"/>
      <c r="BE832" s="24"/>
      <c r="CK832" s="24"/>
      <c r="DQ832" s="24"/>
      <c r="EW832" s="24"/>
      <c r="GC832" s="24"/>
      <c r="HI832" s="24"/>
      <c r="IO832" s="24"/>
      <c r="JU832" s="24"/>
      <c r="LA832" s="24"/>
      <c r="MG832" s="24"/>
      <c r="NM832" s="24"/>
    </row>
    <row r="833" spans="1:408" ht="15" thickBot="1">
      <c r="A833" s="1" t="str">
        <f t="shared" si="21"/>
        <v>Roy MakalewJuni-9</v>
      </c>
      <c r="B833" s="12" t="str">
        <f t="shared" si="22"/>
        <v>JuniSurvei Harga Konsumen (HK 1.2 Pasar)</v>
      </c>
      <c r="C833" s="33" t="s">
        <v>44</v>
      </c>
      <c r="D833" s="47" t="s">
        <v>207</v>
      </c>
      <c r="E833" s="34" t="s">
        <v>39</v>
      </c>
      <c r="F833" s="35"/>
      <c r="G833" s="36">
        <f t="shared" si="19"/>
        <v>106000</v>
      </c>
      <c r="H833" s="37">
        <v>53000</v>
      </c>
      <c r="I833" s="38" t="s">
        <v>23</v>
      </c>
      <c r="J833" s="39">
        <v>2</v>
      </c>
      <c r="K833" s="74" t="s">
        <v>159</v>
      </c>
      <c r="L833" s="25">
        <v>45810</v>
      </c>
      <c r="M833" s="25">
        <v>45838</v>
      </c>
      <c r="N833" s="16"/>
      <c r="O833" s="19"/>
      <c r="P833" s="19"/>
      <c r="Q833" s="20"/>
      <c r="R833" s="21" t="str">
        <f t="array" ref="R833">VLOOKUP(C833,DB!A:D,2,FALSE)</f>
        <v>Jalan Kleak 77, no 58</v>
      </c>
      <c r="S833" s="21" t="str">
        <f t="array" ref="S833">VLOOKUP(C833,DB!A:D,3,FALSE)</f>
        <v>roymakalew2511@gmail.com</v>
      </c>
      <c r="T833" s="22" t="s">
        <v>19</v>
      </c>
      <c r="U833" s="1" t="str">
        <f t="shared" si="23"/>
        <v>Roy MakalewJuni</v>
      </c>
      <c r="V833" s="23">
        <f t="shared" si="24"/>
        <v>45838</v>
      </c>
      <c r="X833" s="26">
        <f>VLOOKUP(CONCATENATE(C833,D833),'Honor 2025'!A:D,4,FALSE)</f>
        <v>3495000</v>
      </c>
      <c r="Y833" s="24"/>
      <c r="BE833" s="24"/>
      <c r="CK833" s="24"/>
      <c r="DQ833" s="24"/>
      <c r="EW833" s="24"/>
      <c r="GC833" s="24"/>
      <c r="HI833" s="24"/>
      <c r="IO833" s="24"/>
      <c r="JU833" s="24"/>
      <c r="LA833" s="24"/>
      <c r="MG833" s="24"/>
      <c r="NM833" s="24"/>
    </row>
    <row r="834" spans="1:408" ht="15" thickBot="1">
      <c r="A834" s="1" t="str">
        <f t="shared" si="21"/>
        <v>Pingkan Winda SarayarJuni-1</v>
      </c>
      <c r="B834" s="12" t="str">
        <f t="shared" si="22"/>
        <v>JuniSurvei MBG Khusus Rumah Tangga Juni</v>
      </c>
      <c r="C834" s="13" t="s">
        <v>65</v>
      </c>
      <c r="D834" s="14" t="s">
        <v>207</v>
      </c>
      <c r="E834" s="15" t="s">
        <v>243</v>
      </c>
      <c r="F834" s="15"/>
      <c r="G834" s="36">
        <f t="shared" si="19"/>
        <v>440000</v>
      </c>
      <c r="H834" s="37">
        <v>44000</v>
      </c>
      <c r="I834" s="38" t="s">
        <v>23</v>
      </c>
      <c r="J834" s="39">
        <v>10</v>
      </c>
      <c r="K834" s="75" t="s">
        <v>717</v>
      </c>
      <c r="L834" s="32"/>
      <c r="M834" s="32"/>
      <c r="N834" s="16"/>
      <c r="O834" s="19"/>
      <c r="P834" s="19"/>
      <c r="Q834" s="20"/>
      <c r="R834" s="21" t="str">
        <f t="array" ref="R834">VLOOKUP(C834,DB!A:D,2,FALSE)</f>
        <v>Perum Camar Buha Lingk.7</v>
      </c>
      <c r="S834" s="21" t="str">
        <f t="array" ref="S834">VLOOKUP(C834,DB!A:D,3,FALSE)</f>
        <v>windasarayar@gmail.com</v>
      </c>
      <c r="T834" s="22" t="s">
        <v>19</v>
      </c>
      <c r="U834" s="1" t="str">
        <f t="shared" si="23"/>
        <v>Pingkan Winda SarayarJuni</v>
      </c>
      <c r="V834" s="23" t="e">
        <f t="shared" ca="1" si="24"/>
        <v>#NAME?</v>
      </c>
      <c r="X834" s="26">
        <f>VLOOKUP(CONCATENATE(C834,D834),'Honor 2025'!A:D,4,FALSE)</f>
        <v>638000</v>
      </c>
      <c r="Y834" s="24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4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4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  <c r="DB834" s="22"/>
      <c r="DC834" s="22"/>
      <c r="DD834" s="22"/>
      <c r="DE834" s="22"/>
      <c r="DF834" s="22"/>
      <c r="DG834" s="22"/>
      <c r="DH834" s="22"/>
      <c r="DI834" s="22"/>
      <c r="DJ834" s="22"/>
      <c r="DK834" s="22"/>
      <c r="DL834" s="22"/>
      <c r="DM834" s="22"/>
      <c r="DN834" s="22"/>
      <c r="DO834" s="22"/>
      <c r="DP834" s="22"/>
      <c r="DQ834" s="24"/>
      <c r="DR834" s="22"/>
      <c r="DS834" s="22"/>
      <c r="DT834" s="22"/>
      <c r="DU834" s="22"/>
      <c r="DV834" s="22"/>
      <c r="DW834" s="22"/>
      <c r="DX834" s="22"/>
      <c r="DY834" s="22"/>
      <c r="DZ834" s="22"/>
      <c r="EA834" s="22"/>
      <c r="EB834" s="22"/>
      <c r="EC834" s="22"/>
      <c r="ED834" s="22"/>
      <c r="EE834" s="22"/>
      <c r="EF834" s="22"/>
      <c r="EG834" s="22"/>
      <c r="EH834" s="22"/>
      <c r="EI834" s="22"/>
      <c r="EJ834" s="22"/>
      <c r="EK834" s="22"/>
      <c r="EL834" s="22"/>
      <c r="EM834" s="22"/>
      <c r="EN834" s="22"/>
      <c r="EO834" s="22"/>
      <c r="EP834" s="22"/>
      <c r="EQ834" s="22"/>
      <c r="ER834" s="22"/>
      <c r="ES834" s="22"/>
      <c r="ET834" s="22"/>
      <c r="EU834" s="22"/>
      <c r="EV834" s="22"/>
      <c r="EW834" s="24"/>
      <c r="EX834" s="22"/>
      <c r="EY834" s="22"/>
      <c r="EZ834" s="22"/>
      <c r="FA834" s="22"/>
      <c r="FB834" s="22"/>
      <c r="FC834" s="22"/>
      <c r="FD834" s="22"/>
      <c r="FE834" s="22"/>
      <c r="FF834" s="22"/>
      <c r="FG834" s="22"/>
      <c r="FH834" s="22"/>
      <c r="FI834" s="22"/>
      <c r="FJ834" s="22"/>
      <c r="FK834" s="22"/>
      <c r="FL834" s="22"/>
      <c r="FM834" s="22"/>
      <c r="FN834" s="22"/>
      <c r="FO834" s="22"/>
      <c r="FP834" s="22"/>
      <c r="FQ834" s="22"/>
      <c r="FR834" s="22"/>
      <c r="FS834" s="22"/>
      <c r="FT834" s="22"/>
      <c r="FU834" s="22"/>
      <c r="FV834" s="22"/>
      <c r="FW834" s="22"/>
      <c r="FX834" s="22"/>
      <c r="FY834" s="22"/>
      <c r="FZ834" s="22"/>
      <c r="GA834" s="22"/>
      <c r="GB834" s="22"/>
      <c r="GC834" s="24"/>
      <c r="GD834" s="22"/>
      <c r="GE834" s="22"/>
      <c r="GF834" s="22"/>
      <c r="GG834" s="22"/>
      <c r="GH834" s="22"/>
      <c r="GI834" s="22"/>
      <c r="GJ834" s="22"/>
      <c r="GK834" s="22"/>
      <c r="GL834" s="22"/>
      <c r="GM834" s="22"/>
      <c r="GN834" s="22"/>
      <c r="GO834" s="22"/>
      <c r="GP834" s="22"/>
      <c r="GQ834" s="22"/>
      <c r="GR834" s="22"/>
      <c r="GS834" s="22"/>
      <c r="GT834" s="22"/>
      <c r="GU834" s="22"/>
      <c r="GV834" s="22"/>
      <c r="GW834" s="22"/>
      <c r="GX834" s="22"/>
      <c r="GY834" s="22"/>
      <c r="GZ834" s="22"/>
      <c r="HA834" s="22"/>
      <c r="HB834" s="22"/>
      <c r="HC834" s="22"/>
      <c r="HD834" s="22"/>
      <c r="HE834" s="22"/>
      <c r="HF834" s="22"/>
      <c r="HG834" s="22"/>
      <c r="HH834" s="22"/>
      <c r="HI834" s="24"/>
      <c r="HJ834" s="22"/>
      <c r="HK834" s="22"/>
      <c r="HL834" s="22"/>
      <c r="HM834" s="22"/>
      <c r="HN834" s="22"/>
      <c r="HO834" s="22"/>
      <c r="HP834" s="22"/>
      <c r="HQ834" s="22"/>
      <c r="HR834" s="22"/>
      <c r="HS834" s="22"/>
      <c r="HT834" s="22"/>
      <c r="HU834" s="22"/>
      <c r="HV834" s="22"/>
      <c r="HW834" s="22"/>
      <c r="HX834" s="22"/>
      <c r="HY834" s="22"/>
      <c r="HZ834" s="22"/>
      <c r="IA834" s="22"/>
      <c r="IB834" s="22"/>
      <c r="IC834" s="22"/>
      <c r="ID834" s="22"/>
      <c r="IE834" s="22"/>
      <c r="IF834" s="22"/>
      <c r="IG834" s="22"/>
      <c r="IH834" s="22"/>
      <c r="II834" s="22"/>
      <c r="IJ834" s="22"/>
      <c r="IK834" s="22"/>
      <c r="IL834" s="22"/>
      <c r="IM834" s="22"/>
      <c r="IN834" s="22"/>
      <c r="IO834" s="24"/>
      <c r="IP834" s="22"/>
      <c r="IQ834" s="22"/>
      <c r="IR834" s="22"/>
      <c r="IS834" s="22"/>
      <c r="IT834" s="22"/>
      <c r="IU834" s="22"/>
      <c r="IV834" s="22"/>
      <c r="IW834" s="22"/>
      <c r="IX834" s="22"/>
      <c r="IY834" s="22"/>
      <c r="IZ834" s="22"/>
      <c r="JA834" s="22"/>
      <c r="JB834" s="22"/>
      <c r="JC834" s="22"/>
      <c r="JD834" s="22"/>
      <c r="JE834" s="22"/>
      <c r="JF834" s="22"/>
      <c r="JG834" s="22"/>
      <c r="JH834" s="22"/>
      <c r="JI834" s="22"/>
      <c r="JJ834" s="22"/>
      <c r="JK834" s="22"/>
      <c r="JL834" s="22"/>
      <c r="JM834" s="22"/>
      <c r="JN834" s="22"/>
      <c r="JO834" s="22"/>
      <c r="JP834" s="22"/>
      <c r="JQ834" s="22"/>
      <c r="JR834" s="22"/>
      <c r="JS834" s="22"/>
      <c r="JT834" s="22"/>
      <c r="JU834" s="24"/>
      <c r="JV834" s="22"/>
      <c r="JW834" s="22"/>
      <c r="JX834" s="22"/>
      <c r="JY834" s="22"/>
      <c r="JZ834" s="22"/>
      <c r="KA834" s="22"/>
      <c r="KB834" s="22"/>
      <c r="KC834" s="22"/>
      <c r="KD834" s="22"/>
      <c r="KE834" s="22"/>
      <c r="KF834" s="22"/>
      <c r="KG834" s="22"/>
      <c r="KH834" s="22"/>
      <c r="KI834" s="22"/>
      <c r="KJ834" s="22"/>
      <c r="KK834" s="22"/>
      <c r="KL834" s="22"/>
      <c r="KM834" s="22"/>
      <c r="KN834" s="22"/>
      <c r="KO834" s="22"/>
      <c r="KP834" s="22"/>
      <c r="KQ834" s="22"/>
      <c r="KR834" s="22"/>
      <c r="KS834" s="22"/>
      <c r="KT834" s="22"/>
      <c r="KU834" s="22"/>
      <c r="KV834" s="22"/>
      <c r="KW834" s="22"/>
      <c r="KX834" s="22"/>
      <c r="KY834" s="22"/>
      <c r="KZ834" s="22"/>
      <c r="LA834" s="24"/>
      <c r="LB834" s="22"/>
      <c r="LC834" s="22"/>
      <c r="LD834" s="22"/>
      <c r="LE834" s="22"/>
      <c r="LF834" s="22"/>
      <c r="LG834" s="22"/>
      <c r="LH834" s="22"/>
      <c r="LI834" s="22"/>
      <c r="LJ834" s="22"/>
      <c r="LK834" s="22"/>
      <c r="LL834" s="22"/>
      <c r="LM834" s="22"/>
      <c r="LN834" s="22"/>
      <c r="LO834" s="22"/>
      <c r="LP834" s="22"/>
      <c r="LQ834" s="22"/>
      <c r="LR834" s="22"/>
      <c r="LS834" s="22"/>
      <c r="LT834" s="22"/>
      <c r="LU834" s="22"/>
      <c r="LV834" s="22"/>
      <c r="LW834" s="22"/>
      <c r="LX834" s="22"/>
      <c r="LY834" s="22"/>
      <c r="LZ834" s="22"/>
      <c r="MA834" s="22"/>
      <c r="MB834" s="22"/>
      <c r="MC834" s="22"/>
      <c r="MD834" s="22"/>
      <c r="ME834" s="22"/>
      <c r="MF834" s="22"/>
      <c r="MG834" s="24"/>
      <c r="MH834" s="22"/>
      <c r="MI834" s="22"/>
      <c r="MJ834" s="22"/>
      <c r="MK834" s="22"/>
      <c r="ML834" s="22"/>
      <c r="MM834" s="22"/>
      <c r="MN834" s="22"/>
      <c r="MO834" s="22"/>
      <c r="MP834" s="22"/>
      <c r="MQ834" s="22"/>
      <c r="MR834" s="22"/>
      <c r="MS834" s="22"/>
      <c r="MT834" s="22"/>
      <c r="MU834" s="22"/>
      <c r="MV834" s="22"/>
      <c r="MW834" s="22"/>
      <c r="MX834" s="22"/>
      <c r="MY834" s="22"/>
      <c r="MZ834" s="22"/>
      <c r="NA834" s="22"/>
      <c r="NB834" s="22"/>
      <c r="NC834" s="22"/>
      <c r="ND834" s="22"/>
      <c r="NE834" s="22"/>
      <c r="NF834" s="22"/>
      <c r="NG834" s="22"/>
      <c r="NH834" s="22"/>
      <c r="NI834" s="22"/>
      <c r="NJ834" s="22"/>
      <c r="NK834" s="22"/>
      <c r="NL834" s="22"/>
      <c r="NM834" s="24"/>
      <c r="NN834" s="22"/>
      <c r="NO834" s="22"/>
      <c r="NP834" s="22"/>
      <c r="NQ834" s="22"/>
      <c r="NR834" s="22"/>
      <c r="NS834" s="22"/>
      <c r="NT834" s="22"/>
      <c r="NU834" s="22"/>
      <c r="NV834" s="22"/>
      <c r="NW834" s="22"/>
      <c r="NX834" s="22"/>
      <c r="NY834" s="22"/>
      <c r="NZ834" s="22"/>
      <c r="OA834" s="22"/>
      <c r="OB834" s="22"/>
      <c r="OC834" s="22"/>
      <c r="OD834" s="22"/>
      <c r="OE834" s="22"/>
      <c r="OF834" s="22"/>
      <c r="OG834" s="22"/>
      <c r="OH834" s="22"/>
      <c r="OI834" s="22"/>
      <c r="OJ834" s="22"/>
      <c r="OK834" s="22"/>
      <c r="OL834" s="22"/>
      <c r="OM834" s="22"/>
      <c r="ON834" s="22"/>
      <c r="OO834" s="22"/>
      <c r="OP834" s="22"/>
      <c r="OQ834" s="22"/>
      <c r="OR834" s="22"/>
    </row>
    <row r="835" spans="1:408" ht="15" thickBot="1">
      <c r="A835" s="1" t="str">
        <f t="shared" si="21"/>
        <v>Pingkan Winda SarayarJuni-2</v>
      </c>
      <c r="B835" s="12" t="str">
        <f t="shared" si="22"/>
        <v>JuniSurvei MBG Khusus Sekolah Juni</v>
      </c>
      <c r="C835" s="13" t="s">
        <v>65</v>
      </c>
      <c r="D835" s="14" t="s">
        <v>207</v>
      </c>
      <c r="E835" s="15" t="s">
        <v>244</v>
      </c>
      <c r="F835" s="15"/>
      <c r="G835" s="36">
        <f t="shared" si="19"/>
        <v>132000</v>
      </c>
      <c r="H835" s="37">
        <v>66000</v>
      </c>
      <c r="I835" s="38" t="s">
        <v>23</v>
      </c>
      <c r="J835" s="39">
        <v>2</v>
      </c>
      <c r="K835" s="74" t="s">
        <v>717</v>
      </c>
      <c r="L835" s="32"/>
      <c r="M835" s="32"/>
      <c r="N835" s="16"/>
      <c r="O835" s="19"/>
      <c r="P835" s="19"/>
      <c r="Q835" s="20"/>
      <c r="R835" s="21" t="str">
        <f t="array" ref="R835">VLOOKUP(C835,DB!A:D,2,FALSE)</f>
        <v>Perum Camar Buha Lingk.7</v>
      </c>
      <c r="S835" s="21" t="str">
        <f t="array" ref="S835">VLOOKUP(C835,DB!A:D,3,FALSE)</f>
        <v>windasarayar@gmail.com</v>
      </c>
      <c r="T835" s="22" t="s">
        <v>19</v>
      </c>
      <c r="U835" s="1" t="str">
        <f t="shared" si="23"/>
        <v>Pingkan Winda SarayarJuni</v>
      </c>
      <c r="V835" s="23" t="e">
        <f t="shared" ca="1" si="24"/>
        <v>#NAME?</v>
      </c>
      <c r="X835" s="26">
        <f>VLOOKUP(CONCATENATE(C835,D835),'Honor 2025'!A:D,4,FALSE)</f>
        <v>638000</v>
      </c>
      <c r="Y835" s="24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4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4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22"/>
      <c r="DC835" s="22"/>
      <c r="DD835" s="22"/>
      <c r="DE835" s="22"/>
      <c r="DF835" s="22"/>
      <c r="DG835" s="22"/>
      <c r="DH835" s="22"/>
      <c r="DI835" s="22"/>
      <c r="DJ835" s="22"/>
      <c r="DK835" s="22"/>
      <c r="DL835" s="22"/>
      <c r="DM835" s="22"/>
      <c r="DN835" s="22"/>
      <c r="DO835" s="22"/>
      <c r="DP835" s="22"/>
      <c r="DQ835" s="24"/>
      <c r="DR835" s="22"/>
      <c r="DS835" s="22"/>
      <c r="DT835" s="22"/>
      <c r="DU835" s="22"/>
      <c r="DV835" s="22"/>
      <c r="DW835" s="22"/>
      <c r="DX835" s="22"/>
      <c r="DY835" s="22"/>
      <c r="DZ835" s="22"/>
      <c r="EA835" s="22"/>
      <c r="EB835" s="22"/>
      <c r="EC835" s="22"/>
      <c r="ED835" s="22"/>
      <c r="EE835" s="22"/>
      <c r="EF835" s="22"/>
      <c r="EG835" s="22"/>
      <c r="EH835" s="22"/>
      <c r="EI835" s="22"/>
      <c r="EJ835" s="22"/>
      <c r="EK835" s="22"/>
      <c r="EL835" s="22"/>
      <c r="EM835" s="22"/>
      <c r="EN835" s="22"/>
      <c r="EO835" s="22"/>
      <c r="EP835" s="22"/>
      <c r="EQ835" s="22"/>
      <c r="ER835" s="22"/>
      <c r="ES835" s="22"/>
      <c r="ET835" s="22"/>
      <c r="EU835" s="22"/>
      <c r="EV835" s="22"/>
      <c r="EW835" s="24"/>
      <c r="EX835" s="22"/>
      <c r="EY835" s="22"/>
      <c r="EZ835" s="22"/>
      <c r="FA835" s="22"/>
      <c r="FB835" s="22"/>
      <c r="FC835" s="22"/>
      <c r="FD835" s="22"/>
      <c r="FE835" s="22"/>
      <c r="FF835" s="22"/>
      <c r="FG835" s="22"/>
      <c r="FH835" s="22"/>
      <c r="FI835" s="22"/>
      <c r="FJ835" s="22"/>
      <c r="FK835" s="22"/>
      <c r="FL835" s="22"/>
      <c r="FM835" s="22"/>
      <c r="FN835" s="22"/>
      <c r="FO835" s="22"/>
      <c r="FP835" s="22"/>
      <c r="FQ835" s="22"/>
      <c r="FR835" s="22"/>
      <c r="FS835" s="22"/>
      <c r="FT835" s="22"/>
      <c r="FU835" s="22"/>
      <c r="FV835" s="22"/>
      <c r="FW835" s="22"/>
      <c r="FX835" s="22"/>
      <c r="FY835" s="22"/>
      <c r="FZ835" s="22"/>
      <c r="GA835" s="22"/>
      <c r="GB835" s="22"/>
      <c r="GC835" s="24"/>
      <c r="GD835" s="22"/>
      <c r="GE835" s="22"/>
      <c r="GF835" s="22"/>
      <c r="GG835" s="22"/>
      <c r="GH835" s="22"/>
      <c r="GI835" s="22"/>
      <c r="GJ835" s="22"/>
      <c r="GK835" s="22"/>
      <c r="GL835" s="22"/>
      <c r="GM835" s="22"/>
      <c r="GN835" s="22"/>
      <c r="GO835" s="22"/>
      <c r="GP835" s="22"/>
      <c r="GQ835" s="22"/>
      <c r="GR835" s="22"/>
      <c r="GS835" s="22"/>
      <c r="GT835" s="22"/>
      <c r="GU835" s="22"/>
      <c r="GV835" s="22"/>
      <c r="GW835" s="22"/>
      <c r="GX835" s="22"/>
      <c r="GY835" s="22"/>
      <c r="GZ835" s="22"/>
      <c r="HA835" s="22"/>
      <c r="HB835" s="22"/>
      <c r="HC835" s="22"/>
      <c r="HD835" s="22"/>
      <c r="HE835" s="22"/>
      <c r="HF835" s="22"/>
      <c r="HG835" s="22"/>
      <c r="HH835" s="22"/>
      <c r="HI835" s="24"/>
      <c r="HJ835" s="22"/>
      <c r="HK835" s="22"/>
      <c r="HL835" s="22"/>
      <c r="HM835" s="22"/>
      <c r="HN835" s="22"/>
      <c r="HO835" s="22"/>
      <c r="HP835" s="22"/>
      <c r="HQ835" s="22"/>
      <c r="HR835" s="22"/>
      <c r="HS835" s="22"/>
      <c r="HT835" s="22"/>
      <c r="HU835" s="22"/>
      <c r="HV835" s="22"/>
      <c r="HW835" s="22"/>
      <c r="HX835" s="22"/>
      <c r="HY835" s="22"/>
      <c r="HZ835" s="22"/>
      <c r="IA835" s="22"/>
      <c r="IB835" s="22"/>
      <c r="IC835" s="22"/>
      <c r="ID835" s="22"/>
      <c r="IE835" s="22"/>
      <c r="IF835" s="22"/>
      <c r="IG835" s="22"/>
      <c r="IH835" s="22"/>
      <c r="II835" s="22"/>
      <c r="IJ835" s="22"/>
      <c r="IK835" s="22"/>
      <c r="IL835" s="22"/>
      <c r="IM835" s="22"/>
      <c r="IN835" s="22"/>
      <c r="IO835" s="24"/>
      <c r="IP835" s="22"/>
      <c r="IQ835" s="22"/>
      <c r="IR835" s="22"/>
      <c r="IS835" s="22"/>
      <c r="IT835" s="22"/>
      <c r="IU835" s="22"/>
      <c r="IV835" s="22"/>
      <c r="IW835" s="22"/>
      <c r="IX835" s="22"/>
      <c r="IY835" s="22"/>
      <c r="IZ835" s="22"/>
      <c r="JA835" s="22"/>
      <c r="JB835" s="22"/>
      <c r="JC835" s="22"/>
      <c r="JD835" s="22"/>
      <c r="JE835" s="22"/>
      <c r="JF835" s="22"/>
      <c r="JG835" s="22"/>
      <c r="JH835" s="22"/>
      <c r="JI835" s="22"/>
      <c r="JJ835" s="22"/>
      <c r="JK835" s="22"/>
      <c r="JL835" s="22"/>
      <c r="JM835" s="22"/>
      <c r="JN835" s="22"/>
      <c r="JO835" s="22"/>
      <c r="JP835" s="22"/>
      <c r="JQ835" s="22"/>
      <c r="JR835" s="22"/>
      <c r="JS835" s="22"/>
      <c r="JT835" s="22"/>
      <c r="JU835" s="24"/>
      <c r="JV835" s="22"/>
      <c r="JW835" s="22"/>
      <c r="JX835" s="22"/>
      <c r="JY835" s="22"/>
      <c r="JZ835" s="22"/>
      <c r="KA835" s="22"/>
      <c r="KB835" s="22"/>
      <c r="KC835" s="22"/>
      <c r="KD835" s="22"/>
      <c r="KE835" s="22"/>
      <c r="KF835" s="22"/>
      <c r="KG835" s="22"/>
      <c r="KH835" s="22"/>
      <c r="KI835" s="22"/>
      <c r="KJ835" s="22"/>
      <c r="KK835" s="22"/>
      <c r="KL835" s="22"/>
      <c r="KM835" s="22"/>
      <c r="KN835" s="22"/>
      <c r="KO835" s="22"/>
      <c r="KP835" s="22"/>
      <c r="KQ835" s="22"/>
      <c r="KR835" s="22"/>
      <c r="KS835" s="22"/>
      <c r="KT835" s="22"/>
      <c r="KU835" s="22"/>
      <c r="KV835" s="22"/>
      <c r="KW835" s="22"/>
      <c r="KX835" s="22"/>
      <c r="KY835" s="22"/>
      <c r="KZ835" s="22"/>
      <c r="LA835" s="24"/>
      <c r="LB835" s="22"/>
      <c r="LC835" s="22"/>
      <c r="LD835" s="22"/>
      <c r="LE835" s="22"/>
      <c r="LF835" s="22"/>
      <c r="LG835" s="22"/>
      <c r="LH835" s="22"/>
      <c r="LI835" s="22"/>
      <c r="LJ835" s="22"/>
      <c r="LK835" s="22"/>
      <c r="LL835" s="22"/>
      <c r="LM835" s="22"/>
      <c r="LN835" s="22"/>
      <c r="LO835" s="22"/>
      <c r="LP835" s="22"/>
      <c r="LQ835" s="22"/>
      <c r="LR835" s="22"/>
      <c r="LS835" s="22"/>
      <c r="LT835" s="22"/>
      <c r="LU835" s="22"/>
      <c r="LV835" s="22"/>
      <c r="LW835" s="22"/>
      <c r="LX835" s="22"/>
      <c r="LY835" s="22"/>
      <c r="LZ835" s="22"/>
      <c r="MA835" s="22"/>
      <c r="MB835" s="22"/>
      <c r="MC835" s="22"/>
      <c r="MD835" s="22"/>
      <c r="ME835" s="22"/>
      <c r="MF835" s="22"/>
      <c r="MG835" s="24"/>
      <c r="MH835" s="22"/>
      <c r="MI835" s="22"/>
      <c r="MJ835" s="22"/>
      <c r="MK835" s="22"/>
      <c r="ML835" s="22"/>
      <c r="MM835" s="22"/>
      <c r="MN835" s="22"/>
      <c r="MO835" s="22"/>
      <c r="MP835" s="22"/>
      <c r="MQ835" s="22"/>
      <c r="MR835" s="22"/>
      <c r="MS835" s="22"/>
      <c r="MT835" s="22"/>
      <c r="MU835" s="22"/>
      <c r="MV835" s="22"/>
      <c r="MW835" s="22"/>
      <c r="MX835" s="22"/>
      <c r="MY835" s="22"/>
      <c r="MZ835" s="22"/>
      <c r="NA835" s="22"/>
      <c r="NB835" s="22"/>
      <c r="NC835" s="22"/>
      <c r="ND835" s="22"/>
      <c r="NE835" s="22"/>
      <c r="NF835" s="22"/>
      <c r="NG835" s="22"/>
      <c r="NH835" s="22"/>
      <c r="NI835" s="22"/>
      <c r="NJ835" s="22"/>
      <c r="NK835" s="22"/>
      <c r="NL835" s="22"/>
      <c r="NM835" s="24"/>
      <c r="NN835" s="22"/>
      <c r="NO835" s="22"/>
      <c r="NP835" s="22"/>
      <c r="NQ835" s="22"/>
      <c r="NR835" s="22"/>
      <c r="NS835" s="22"/>
      <c r="NT835" s="22"/>
      <c r="NU835" s="22"/>
      <c r="NV835" s="22"/>
      <c r="NW835" s="22"/>
      <c r="NX835" s="22"/>
      <c r="NY835" s="22"/>
      <c r="NZ835" s="22"/>
      <c r="OA835" s="22"/>
      <c r="OB835" s="22"/>
      <c r="OC835" s="22"/>
      <c r="OD835" s="22"/>
      <c r="OE835" s="22"/>
      <c r="OF835" s="22"/>
      <c r="OG835" s="22"/>
      <c r="OH835" s="22"/>
      <c r="OI835" s="22"/>
      <c r="OJ835" s="22"/>
      <c r="OK835" s="22"/>
      <c r="OL835" s="22"/>
      <c r="OM835" s="22"/>
      <c r="ON835" s="22"/>
      <c r="OO835" s="22"/>
      <c r="OP835" s="22"/>
      <c r="OQ835" s="22"/>
      <c r="OR835" s="22"/>
    </row>
    <row r="836" spans="1:408" ht="15" thickBot="1">
      <c r="A836" s="1" t="str">
        <f t="shared" si="21"/>
        <v>Pingkan Winda SarayarJuni-3</v>
      </c>
      <c r="B836" s="12" t="str">
        <f t="shared" si="22"/>
        <v>JuniSurvei MBG Khusus SPPG Juni</v>
      </c>
      <c r="C836" s="13" t="s">
        <v>65</v>
      </c>
      <c r="D836" s="14" t="s">
        <v>207</v>
      </c>
      <c r="E836" s="15" t="s">
        <v>245</v>
      </c>
      <c r="F836" s="15"/>
      <c r="G836" s="36">
        <f t="shared" si="19"/>
        <v>66000</v>
      </c>
      <c r="H836" s="37">
        <v>66000</v>
      </c>
      <c r="I836" s="38" t="s">
        <v>23</v>
      </c>
      <c r="J836" s="39">
        <v>1</v>
      </c>
      <c r="K836" s="75" t="s">
        <v>717</v>
      </c>
      <c r="L836" s="32"/>
      <c r="M836" s="32"/>
      <c r="N836" s="16"/>
      <c r="O836" s="19"/>
      <c r="P836" s="19"/>
      <c r="Q836" s="20"/>
      <c r="R836" s="21" t="str">
        <f t="array" ref="R836">VLOOKUP(C836,DB!A:D,2,FALSE)</f>
        <v>Perum Camar Buha Lingk.7</v>
      </c>
      <c r="S836" s="21" t="str">
        <f t="array" ref="S836">VLOOKUP(C836,DB!A:D,3,FALSE)</f>
        <v>windasarayar@gmail.com</v>
      </c>
      <c r="T836" s="22" t="s">
        <v>19</v>
      </c>
      <c r="U836" s="1" t="str">
        <f t="shared" si="23"/>
        <v>Pingkan Winda SarayarJuni</v>
      </c>
      <c r="V836" s="23" t="e">
        <f t="shared" ca="1" si="24"/>
        <v>#NAME?</v>
      </c>
      <c r="X836" s="26">
        <f>VLOOKUP(CONCATENATE(C836,D836),'Honor 2025'!A:D,4,FALSE)</f>
        <v>638000</v>
      </c>
      <c r="Y836" s="24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4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4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22"/>
      <c r="DC836" s="22"/>
      <c r="DD836" s="22"/>
      <c r="DE836" s="22"/>
      <c r="DF836" s="22"/>
      <c r="DG836" s="22"/>
      <c r="DH836" s="22"/>
      <c r="DI836" s="22"/>
      <c r="DJ836" s="22"/>
      <c r="DK836" s="22"/>
      <c r="DL836" s="22"/>
      <c r="DM836" s="22"/>
      <c r="DN836" s="22"/>
      <c r="DO836" s="22"/>
      <c r="DP836" s="22"/>
      <c r="DQ836" s="24"/>
      <c r="DR836" s="22"/>
      <c r="DS836" s="22"/>
      <c r="DT836" s="22"/>
      <c r="DU836" s="22"/>
      <c r="DV836" s="22"/>
      <c r="DW836" s="22"/>
      <c r="DX836" s="22"/>
      <c r="DY836" s="22"/>
      <c r="DZ836" s="22"/>
      <c r="EA836" s="22"/>
      <c r="EB836" s="22"/>
      <c r="EC836" s="22"/>
      <c r="ED836" s="22"/>
      <c r="EE836" s="22"/>
      <c r="EF836" s="22"/>
      <c r="EG836" s="22"/>
      <c r="EH836" s="22"/>
      <c r="EI836" s="22"/>
      <c r="EJ836" s="22"/>
      <c r="EK836" s="22"/>
      <c r="EL836" s="22"/>
      <c r="EM836" s="22"/>
      <c r="EN836" s="22"/>
      <c r="EO836" s="22"/>
      <c r="EP836" s="22"/>
      <c r="EQ836" s="22"/>
      <c r="ER836" s="22"/>
      <c r="ES836" s="22"/>
      <c r="ET836" s="22"/>
      <c r="EU836" s="22"/>
      <c r="EV836" s="22"/>
      <c r="EW836" s="24"/>
      <c r="EX836" s="22"/>
      <c r="EY836" s="22"/>
      <c r="EZ836" s="22"/>
      <c r="FA836" s="22"/>
      <c r="FB836" s="22"/>
      <c r="FC836" s="22"/>
      <c r="FD836" s="22"/>
      <c r="FE836" s="22"/>
      <c r="FF836" s="22"/>
      <c r="FG836" s="22"/>
      <c r="FH836" s="22"/>
      <c r="FI836" s="22"/>
      <c r="FJ836" s="22"/>
      <c r="FK836" s="22"/>
      <c r="FL836" s="22"/>
      <c r="FM836" s="22"/>
      <c r="FN836" s="22"/>
      <c r="FO836" s="22"/>
      <c r="FP836" s="22"/>
      <c r="FQ836" s="22"/>
      <c r="FR836" s="22"/>
      <c r="FS836" s="22"/>
      <c r="FT836" s="22"/>
      <c r="FU836" s="22"/>
      <c r="FV836" s="22"/>
      <c r="FW836" s="22"/>
      <c r="FX836" s="22"/>
      <c r="FY836" s="22"/>
      <c r="FZ836" s="22"/>
      <c r="GA836" s="22"/>
      <c r="GB836" s="22"/>
      <c r="GC836" s="24"/>
      <c r="GD836" s="22"/>
      <c r="GE836" s="22"/>
      <c r="GF836" s="22"/>
      <c r="GG836" s="22"/>
      <c r="GH836" s="22"/>
      <c r="GI836" s="22"/>
      <c r="GJ836" s="22"/>
      <c r="GK836" s="22"/>
      <c r="GL836" s="22"/>
      <c r="GM836" s="22"/>
      <c r="GN836" s="22"/>
      <c r="GO836" s="22"/>
      <c r="GP836" s="22"/>
      <c r="GQ836" s="22"/>
      <c r="GR836" s="22"/>
      <c r="GS836" s="22"/>
      <c r="GT836" s="22"/>
      <c r="GU836" s="22"/>
      <c r="GV836" s="22"/>
      <c r="GW836" s="22"/>
      <c r="GX836" s="22"/>
      <c r="GY836" s="22"/>
      <c r="GZ836" s="22"/>
      <c r="HA836" s="22"/>
      <c r="HB836" s="22"/>
      <c r="HC836" s="22"/>
      <c r="HD836" s="22"/>
      <c r="HE836" s="22"/>
      <c r="HF836" s="22"/>
      <c r="HG836" s="22"/>
      <c r="HH836" s="22"/>
      <c r="HI836" s="24"/>
      <c r="HJ836" s="22"/>
      <c r="HK836" s="22"/>
      <c r="HL836" s="22"/>
      <c r="HM836" s="22"/>
      <c r="HN836" s="22"/>
      <c r="HO836" s="22"/>
      <c r="HP836" s="22"/>
      <c r="HQ836" s="22"/>
      <c r="HR836" s="22"/>
      <c r="HS836" s="22"/>
      <c r="HT836" s="22"/>
      <c r="HU836" s="22"/>
      <c r="HV836" s="22"/>
      <c r="HW836" s="22"/>
      <c r="HX836" s="22"/>
      <c r="HY836" s="22"/>
      <c r="HZ836" s="22"/>
      <c r="IA836" s="22"/>
      <c r="IB836" s="22"/>
      <c r="IC836" s="22"/>
      <c r="ID836" s="22"/>
      <c r="IE836" s="22"/>
      <c r="IF836" s="22"/>
      <c r="IG836" s="22"/>
      <c r="IH836" s="22"/>
      <c r="II836" s="22"/>
      <c r="IJ836" s="22"/>
      <c r="IK836" s="22"/>
      <c r="IL836" s="22"/>
      <c r="IM836" s="22"/>
      <c r="IN836" s="22"/>
      <c r="IO836" s="24"/>
      <c r="IP836" s="22"/>
      <c r="IQ836" s="22"/>
      <c r="IR836" s="22"/>
      <c r="IS836" s="22"/>
      <c r="IT836" s="22"/>
      <c r="IU836" s="22"/>
      <c r="IV836" s="22"/>
      <c r="IW836" s="22"/>
      <c r="IX836" s="22"/>
      <c r="IY836" s="22"/>
      <c r="IZ836" s="22"/>
      <c r="JA836" s="22"/>
      <c r="JB836" s="22"/>
      <c r="JC836" s="22"/>
      <c r="JD836" s="22"/>
      <c r="JE836" s="22"/>
      <c r="JF836" s="22"/>
      <c r="JG836" s="22"/>
      <c r="JH836" s="22"/>
      <c r="JI836" s="22"/>
      <c r="JJ836" s="22"/>
      <c r="JK836" s="22"/>
      <c r="JL836" s="22"/>
      <c r="JM836" s="22"/>
      <c r="JN836" s="22"/>
      <c r="JO836" s="22"/>
      <c r="JP836" s="22"/>
      <c r="JQ836" s="22"/>
      <c r="JR836" s="22"/>
      <c r="JS836" s="22"/>
      <c r="JT836" s="22"/>
      <c r="JU836" s="24"/>
      <c r="JV836" s="22"/>
      <c r="JW836" s="22"/>
      <c r="JX836" s="22"/>
      <c r="JY836" s="22"/>
      <c r="JZ836" s="22"/>
      <c r="KA836" s="22"/>
      <c r="KB836" s="22"/>
      <c r="KC836" s="22"/>
      <c r="KD836" s="22"/>
      <c r="KE836" s="22"/>
      <c r="KF836" s="22"/>
      <c r="KG836" s="22"/>
      <c r="KH836" s="22"/>
      <c r="KI836" s="22"/>
      <c r="KJ836" s="22"/>
      <c r="KK836" s="22"/>
      <c r="KL836" s="22"/>
      <c r="KM836" s="22"/>
      <c r="KN836" s="22"/>
      <c r="KO836" s="22"/>
      <c r="KP836" s="22"/>
      <c r="KQ836" s="22"/>
      <c r="KR836" s="22"/>
      <c r="KS836" s="22"/>
      <c r="KT836" s="22"/>
      <c r="KU836" s="22"/>
      <c r="KV836" s="22"/>
      <c r="KW836" s="22"/>
      <c r="KX836" s="22"/>
      <c r="KY836" s="22"/>
      <c r="KZ836" s="22"/>
      <c r="LA836" s="24"/>
      <c r="LB836" s="22"/>
      <c r="LC836" s="22"/>
      <c r="LD836" s="22"/>
      <c r="LE836" s="22"/>
      <c r="LF836" s="22"/>
      <c r="LG836" s="22"/>
      <c r="LH836" s="22"/>
      <c r="LI836" s="22"/>
      <c r="LJ836" s="22"/>
      <c r="LK836" s="22"/>
      <c r="LL836" s="22"/>
      <c r="LM836" s="22"/>
      <c r="LN836" s="22"/>
      <c r="LO836" s="22"/>
      <c r="LP836" s="22"/>
      <c r="LQ836" s="22"/>
      <c r="LR836" s="22"/>
      <c r="LS836" s="22"/>
      <c r="LT836" s="22"/>
      <c r="LU836" s="22"/>
      <c r="LV836" s="22"/>
      <c r="LW836" s="22"/>
      <c r="LX836" s="22"/>
      <c r="LY836" s="22"/>
      <c r="LZ836" s="22"/>
      <c r="MA836" s="22"/>
      <c r="MB836" s="22"/>
      <c r="MC836" s="22"/>
      <c r="MD836" s="22"/>
      <c r="ME836" s="22"/>
      <c r="MF836" s="22"/>
      <c r="MG836" s="24"/>
      <c r="MH836" s="22"/>
      <c r="MI836" s="22"/>
      <c r="MJ836" s="22"/>
      <c r="MK836" s="22"/>
      <c r="ML836" s="22"/>
      <c r="MM836" s="22"/>
      <c r="MN836" s="22"/>
      <c r="MO836" s="22"/>
      <c r="MP836" s="22"/>
      <c r="MQ836" s="22"/>
      <c r="MR836" s="22"/>
      <c r="MS836" s="22"/>
      <c r="MT836" s="22"/>
      <c r="MU836" s="22"/>
      <c r="MV836" s="22"/>
      <c r="MW836" s="22"/>
      <c r="MX836" s="22"/>
      <c r="MY836" s="22"/>
      <c r="MZ836" s="22"/>
      <c r="NA836" s="22"/>
      <c r="NB836" s="22"/>
      <c r="NC836" s="22"/>
      <c r="ND836" s="22"/>
      <c r="NE836" s="22"/>
      <c r="NF836" s="22"/>
      <c r="NG836" s="22"/>
      <c r="NH836" s="22"/>
      <c r="NI836" s="22"/>
      <c r="NJ836" s="22"/>
      <c r="NK836" s="22"/>
      <c r="NL836" s="22"/>
      <c r="NM836" s="24"/>
      <c r="NN836" s="22"/>
      <c r="NO836" s="22"/>
      <c r="NP836" s="22"/>
      <c r="NQ836" s="22"/>
      <c r="NR836" s="22"/>
      <c r="NS836" s="22"/>
      <c r="NT836" s="22"/>
      <c r="NU836" s="22"/>
      <c r="NV836" s="22"/>
      <c r="NW836" s="22"/>
      <c r="NX836" s="22"/>
      <c r="NY836" s="22"/>
      <c r="NZ836" s="22"/>
      <c r="OA836" s="22"/>
      <c r="OB836" s="22"/>
      <c r="OC836" s="22"/>
      <c r="OD836" s="22"/>
      <c r="OE836" s="22"/>
      <c r="OF836" s="22"/>
      <c r="OG836" s="22"/>
      <c r="OH836" s="22"/>
      <c r="OI836" s="22"/>
      <c r="OJ836" s="22"/>
      <c r="OK836" s="22"/>
      <c r="OL836" s="22"/>
      <c r="OM836" s="22"/>
      <c r="ON836" s="22"/>
      <c r="OO836" s="22"/>
      <c r="OP836" s="22"/>
      <c r="OQ836" s="22"/>
      <c r="OR836" s="22"/>
    </row>
    <row r="837" spans="1:408" ht="15" thickBot="1">
      <c r="A837" s="1" t="str">
        <f t="shared" si="21"/>
        <v>Heny RumambiJuni-9</v>
      </c>
      <c r="B837" s="12" t="str">
        <f t="shared" si="22"/>
        <v>JuniSurvei MBG Khusus Rumah Tangga Juni</v>
      </c>
      <c r="C837" s="13" t="s">
        <v>49</v>
      </c>
      <c r="D837" s="14" t="s">
        <v>207</v>
      </c>
      <c r="E837" s="15" t="s">
        <v>243</v>
      </c>
      <c r="F837" s="15"/>
      <c r="G837" s="36">
        <f t="shared" si="19"/>
        <v>440000</v>
      </c>
      <c r="H837" s="37">
        <v>44000</v>
      </c>
      <c r="I837" s="38" t="s">
        <v>23</v>
      </c>
      <c r="J837" s="39">
        <v>10</v>
      </c>
      <c r="K837" s="74" t="s">
        <v>717</v>
      </c>
      <c r="L837" s="32"/>
      <c r="M837" s="32"/>
      <c r="N837" s="16"/>
      <c r="O837" s="19"/>
      <c r="P837" s="19"/>
      <c r="Q837" s="20"/>
      <c r="R837" s="21" t="str">
        <f t="array" ref="R837">VLOOKUP(C837,DB!A:D,2,FALSE)</f>
        <v>Jl. Ringkeng BTN Puskopad blok C No. 49A</v>
      </c>
      <c r="S837" s="21" t="str">
        <f t="array" ref="S837">VLOOKUP(C837,DB!A:D,3,FALSE)</f>
        <v>henyrumambi@gmail.com</v>
      </c>
      <c r="T837" s="22" t="s">
        <v>19</v>
      </c>
      <c r="U837" s="1" t="str">
        <f t="shared" si="23"/>
        <v>Heny RumambiJuni</v>
      </c>
      <c r="V837" s="23" t="e">
        <f t="shared" ca="1" si="24"/>
        <v>#NAME?</v>
      </c>
      <c r="X837" s="26">
        <f>VLOOKUP(CONCATENATE(C837,D837),'Honor 2025'!A:D,4,FALSE)</f>
        <v>2214000</v>
      </c>
      <c r="Y837" s="24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4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4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  <c r="DB837" s="22"/>
      <c r="DC837" s="22"/>
      <c r="DD837" s="22"/>
      <c r="DE837" s="22"/>
      <c r="DF837" s="22"/>
      <c r="DG837" s="22"/>
      <c r="DH837" s="22"/>
      <c r="DI837" s="22"/>
      <c r="DJ837" s="22"/>
      <c r="DK837" s="22"/>
      <c r="DL837" s="22"/>
      <c r="DM837" s="22"/>
      <c r="DN837" s="22"/>
      <c r="DO837" s="22"/>
      <c r="DP837" s="22"/>
      <c r="DQ837" s="24"/>
      <c r="DR837" s="22"/>
      <c r="DS837" s="22"/>
      <c r="DT837" s="22"/>
      <c r="DU837" s="22"/>
      <c r="DV837" s="22"/>
      <c r="DW837" s="22"/>
      <c r="DX837" s="22"/>
      <c r="DY837" s="22"/>
      <c r="DZ837" s="22"/>
      <c r="EA837" s="22"/>
      <c r="EB837" s="22"/>
      <c r="EC837" s="22"/>
      <c r="ED837" s="22"/>
      <c r="EE837" s="22"/>
      <c r="EF837" s="22"/>
      <c r="EG837" s="22"/>
      <c r="EH837" s="22"/>
      <c r="EI837" s="22"/>
      <c r="EJ837" s="22"/>
      <c r="EK837" s="22"/>
      <c r="EL837" s="22"/>
      <c r="EM837" s="22"/>
      <c r="EN837" s="22"/>
      <c r="EO837" s="22"/>
      <c r="EP837" s="22"/>
      <c r="EQ837" s="22"/>
      <c r="ER837" s="22"/>
      <c r="ES837" s="22"/>
      <c r="ET837" s="22"/>
      <c r="EU837" s="22"/>
      <c r="EV837" s="22"/>
      <c r="EW837" s="24"/>
      <c r="EX837" s="22"/>
      <c r="EY837" s="22"/>
      <c r="EZ837" s="22"/>
      <c r="FA837" s="22"/>
      <c r="FB837" s="22"/>
      <c r="FC837" s="22"/>
      <c r="FD837" s="22"/>
      <c r="FE837" s="22"/>
      <c r="FF837" s="22"/>
      <c r="FG837" s="22"/>
      <c r="FH837" s="22"/>
      <c r="FI837" s="22"/>
      <c r="FJ837" s="22"/>
      <c r="FK837" s="22"/>
      <c r="FL837" s="22"/>
      <c r="FM837" s="22"/>
      <c r="FN837" s="22"/>
      <c r="FO837" s="22"/>
      <c r="FP837" s="22"/>
      <c r="FQ837" s="22"/>
      <c r="FR837" s="22"/>
      <c r="FS837" s="22"/>
      <c r="FT837" s="22"/>
      <c r="FU837" s="22"/>
      <c r="FV837" s="22"/>
      <c r="FW837" s="22"/>
      <c r="FX837" s="22"/>
      <c r="FY837" s="22"/>
      <c r="FZ837" s="22"/>
      <c r="GA837" s="22"/>
      <c r="GB837" s="22"/>
      <c r="GC837" s="24"/>
      <c r="GD837" s="22"/>
      <c r="GE837" s="22"/>
      <c r="GF837" s="22"/>
      <c r="GG837" s="22"/>
      <c r="GH837" s="22"/>
      <c r="GI837" s="22"/>
      <c r="GJ837" s="22"/>
      <c r="GK837" s="22"/>
      <c r="GL837" s="22"/>
      <c r="GM837" s="22"/>
      <c r="GN837" s="22"/>
      <c r="GO837" s="22"/>
      <c r="GP837" s="22"/>
      <c r="GQ837" s="22"/>
      <c r="GR837" s="22"/>
      <c r="GS837" s="22"/>
      <c r="GT837" s="22"/>
      <c r="GU837" s="22"/>
      <c r="GV837" s="22"/>
      <c r="GW837" s="22"/>
      <c r="GX837" s="22"/>
      <c r="GY837" s="22"/>
      <c r="GZ837" s="22"/>
      <c r="HA837" s="22"/>
      <c r="HB837" s="22"/>
      <c r="HC837" s="22"/>
      <c r="HD837" s="22"/>
      <c r="HE837" s="22"/>
      <c r="HF837" s="22"/>
      <c r="HG837" s="22"/>
      <c r="HH837" s="22"/>
      <c r="HI837" s="24"/>
      <c r="HJ837" s="22"/>
      <c r="HK837" s="22"/>
      <c r="HL837" s="22"/>
      <c r="HM837" s="22"/>
      <c r="HN837" s="22"/>
      <c r="HO837" s="22"/>
      <c r="HP837" s="22"/>
      <c r="HQ837" s="22"/>
      <c r="HR837" s="22"/>
      <c r="HS837" s="22"/>
      <c r="HT837" s="22"/>
      <c r="HU837" s="22"/>
      <c r="HV837" s="22"/>
      <c r="HW837" s="22"/>
      <c r="HX837" s="22"/>
      <c r="HY837" s="22"/>
      <c r="HZ837" s="22"/>
      <c r="IA837" s="22"/>
      <c r="IB837" s="22"/>
      <c r="IC837" s="22"/>
      <c r="ID837" s="22"/>
      <c r="IE837" s="22"/>
      <c r="IF837" s="22"/>
      <c r="IG837" s="22"/>
      <c r="IH837" s="22"/>
      <c r="II837" s="22"/>
      <c r="IJ837" s="22"/>
      <c r="IK837" s="22"/>
      <c r="IL837" s="22"/>
      <c r="IM837" s="22"/>
      <c r="IN837" s="22"/>
      <c r="IO837" s="24"/>
      <c r="IP837" s="22"/>
      <c r="IQ837" s="22"/>
      <c r="IR837" s="22"/>
      <c r="IS837" s="22"/>
      <c r="IT837" s="22"/>
      <c r="IU837" s="22"/>
      <c r="IV837" s="22"/>
      <c r="IW837" s="22"/>
      <c r="IX837" s="22"/>
      <c r="IY837" s="22"/>
      <c r="IZ837" s="22"/>
      <c r="JA837" s="22"/>
      <c r="JB837" s="22"/>
      <c r="JC837" s="22"/>
      <c r="JD837" s="22"/>
      <c r="JE837" s="22"/>
      <c r="JF837" s="22"/>
      <c r="JG837" s="22"/>
      <c r="JH837" s="22"/>
      <c r="JI837" s="22"/>
      <c r="JJ837" s="22"/>
      <c r="JK837" s="22"/>
      <c r="JL837" s="22"/>
      <c r="JM837" s="22"/>
      <c r="JN837" s="22"/>
      <c r="JO837" s="22"/>
      <c r="JP837" s="22"/>
      <c r="JQ837" s="22"/>
      <c r="JR837" s="22"/>
      <c r="JS837" s="22"/>
      <c r="JT837" s="22"/>
      <c r="JU837" s="24"/>
      <c r="JV837" s="22"/>
      <c r="JW837" s="22"/>
      <c r="JX837" s="22"/>
      <c r="JY837" s="22"/>
      <c r="JZ837" s="22"/>
      <c r="KA837" s="22"/>
      <c r="KB837" s="22"/>
      <c r="KC837" s="22"/>
      <c r="KD837" s="22"/>
      <c r="KE837" s="22"/>
      <c r="KF837" s="22"/>
      <c r="KG837" s="22"/>
      <c r="KH837" s="22"/>
      <c r="KI837" s="22"/>
      <c r="KJ837" s="22"/>
      <c r="KK837" s="22"/>
      <c r="KL837" s="22"/>
      <c r="KM837" s="22"/>
      <c r="KN837" s="22"/>
      <c r="KO837" s="22"/>
      <c r="KP837" s="22"/>
      <c r="KQ837" s="22"/>
      <c r="KR837" s="22"/>
      <c r="KS837" s="22"/>
      <c r="KT837" s="22"/>
      <c r="KU837" s="22"/>
      <c r="KV837" s="22"/>
      <c r="KW837" s="22"/>
      <c r="KX837" s="22"/>
      <c r="KY837" s="22"/>
      <c r="KZ837" s="22"/>
      <c r="LA837" s="24"/>
      <c r="LB837" s="22"/>
      <c r="LC837" s="22"/>
      <c r="LD837" s="22"/>
      <c r="LE837" s="22"/>
      <c r="LF837" s="22"/>
      <c r="LG837" s="22"/>
      <c r="LH837" s="22"/>
      <c r="LI837" s="22"/>
      <c r="LJ837" s="22"/>
      <c r="LK837" s="22"/>
      <c r="LL837" s="22"/>
      <c r="LM837" s="22"/>
      <c r="LN837" s="22"/>
      <c r="LO837" s="22"/>
      <c r="LP837" s="22"/>
      <c r="LQ837" s="22"/>
      <c r="LR837" s="22"/>
      <c r="LS837" s="22"/>
      <c r="LT837" s="22"/>
      <c r="LU837" s="22"/>
      <c r="LV837" s="22"/>
      <c r="LW837" s="22"/>
      <c r="LX837" s="22"/>
      <c r="LY837" s="22"/>
      <c r="LZ837" s="22"/>
      <c r="MA837" s="22"/>
      <c r="MB837" s="22"/>
      <c r="MC837" s="22"/>
      <c r="MD837" s="22"/>
      <c r="ME837" s="22"/>
      <c r="MF837" s="22"/>
      <c r="MG837" s="24"/>
      <c r="MH837" s="22"/>
      <c r="MI837" s="22"/>
      <c r="MJ837" s="22"/>
      <c r="MK837" s="22"/>
      <c r="ML837" s="22"/>
      <c r="MM837" s="22"/>
      <c r="MN837" s="22"/>
      <c r="MO837" s="22"/>
      <c r="MP837" s="22"/>
      <c r="MQ837" s="22"/>
      <c r="MR837" s="22"/>
      <c r="MS837" s="22"/>
      <c r="MT837" s="22"/>
      <c r="MU837" s="22"/>
      <c r="MV837" s="22"/>
      <c r="MW837" s="22"/>
      <c r="MX837" s="22"/>
      <c r="MY837" s="22"/>
      <c r="MZ837" s="22"/>
      <c r="NA837" s="22"/>
      <c r="NB837" s="22"/>
      <c r="NC837" s="22"/>
      <c r="ND837" s="22"/>
      <c r="NE837" s="22"/>
      <c r="NF837" s="22"/>
      <c r="NG837" s="22"/>
      <c r="NH837" s="22"/>
      <c r="NI837" s="22"/>
      <c r="NJ837" s="22"/>
      <c r="NK837" s="22"/>
      <c r="NL837" s="22"/>
      <c r="NM837" s="24"/>
      <c r="NN837" s="22"/>
      <c r="NO837" s="22"/>
      <c r="NP837" s="22"/>
      <c r="NQ837" s="22"/>
      <c r="NR837" s="22"/>
      <c r="NS837" s="22"/>
      <c r="NT837" s="22"/>
      <c r="NU837" s="22"/>
      <c r="NV837" s="22"/>
      <c r="NW837" s="22"/>
      <c r="NX837" s="22"/>
      <c r="NY837" s="22"/>
      <c r="NZ837" s="22"/>
      <c r="OA837" s="22"/>
      <c r="OB837" s="22"/>
      <c r="OC837" s="22"/>
      <c r="OD837" s="22"/>
      <c r="OE837" s="22"/>
      <c r="OF837" s="22"/>
      <c r="OG837" s="22"/>
      <c r="OH837" s="22"/>
      <c r="OI837" s="22"/>
      <c r="OJ837" s="22"/>
      <c r="OK837" s="22"/>
      <c r="OL837" s="22"/>
      <c r="OM837" s="22"/>
      <c r="ON837" s="22"/>
      <c r="OO837" s="22"/>
      <c r="OP837" s="22"/>
      <c r="OQ837" s="22"/>
      <c r="OR837" s="22"/>
    </row>
    <row r="838" spans="1:408" ht="15" thickBot="1">
      <c r="A838" s="1" t="str">
        <f t="shared" si="21"/>
        <v>Heny RumambiJuni-10</v>
      </c>
      <c r="B838" s="12" t="str">
        <f t="shared" si="22"/>
        <v>JuniSurvei MBG Khusus Sekolah Juni</v>
      </c>
      <c r="C838" s="13" t="s">
        <v>49</v>
      </c>
      <c r="D838" s="14" t="s">
        <v>207</v>
      </c>
      <c r="E838" s="15" t="s">
        <v>244</v>
      </c>
      <c r="F838" s="15"/>
      <c r="G838" s="36">
        <f t="shared" si="19"/>
        <v>132000</v>
      </c>
      <c r="H838" s="37">
        <v>66000</v>
      </c>
      <c r="I838" s="38" t="s">
        <v>23</v>
      </c>
      <c r="J838" s="39">
        <v>2</v>
      </c>
      <c r="K838" s="75" t="s">
        <v>717</v>
      </c>
      <c r="L838" s="32"/>
      <c r="M838" s="32"/>
      <c r="N838" s="16"/>
      <c r="O838" s="19"/>
      <c r="P838" s="19"/>
      <c r="Q838" s="20"/>
      <c r="R838" s="21" t="str">
        <f t="array" ref="R838">VLOOKUP(C838,DB!A:D,2,FALSE)</f>
        <v>Jl. Ringkeng BTN Puskopad blok C No. 49A</v>
      </c>
      <c r="S838" s="21" t="str">
        <f t="array" ref="S838">VLOOKUP(C838,DB!A:D,3,FALSE)</f>
        <v>henyrumambi@gmail.com</v>
      </c>
      <c r="T838" s="22" t="s">
        <v>19</v>
      </c>
      <c r="U838" s="1" t="str">
        <f t="shared" si="23"/>
        <v>Heny RumambiJuni</v>
      </c>
      <c r="V838" s="23" t="e">
        <f t="shared" ca="1" si="24"/>
        <v>#NAME?</v>
      </c>
      <c r="X838" s="26">
        <f>VLOOKUP(CONCATENATE(C838,D838),'Honor 2025'!A:D,4,FALSE)</f>
        <v>2214000</v>
      </c>
      <c r="Y838" s="24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4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4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  <c r="DB838" s="22"/>
      <c r="DC838" s="22"/>
      <c r="DD838" s="22"/>
      <c r="DE838" s="22"/>
      <c r="DF838" s="22"/>
      <c r="DG838" s="22"/>
      <c r="DH838" s="22"/>
      <c r="DI838" s="22"/>
      <c r="DJ838" s="22"/>
      <c r="DK838" s="22"/>
      <c r="DL838" s="22"/>
      <c r="DM838" s="22"/>
      <c r="DN838" s="22"/>
      <c r="DO838" s="22"/>
      <c r="DP838" s="22"/>
      <c r="DQ838" s="24"/>
      <c r="DR838" s="22"/>
      <c r="DS838" s="22"/>
      <c r="DT838" s="22"/>
      <c r="DU838" s="22"/>
      <c r="DV838" s="22"/>
      <c r="DW838" s="22"/>
      <c r="DX838" s="22"/>
      <c r="DY838" s="22"/>
      <c r="DZ838" s="22"/>
      <c r="EA838" s="22"/>
      <c r="EB838" s="22"/>
      <c r="EC838" s="22"/>
      <c r="ED838" s="22"/>
      <c r="EE838" s="22"/>
      <c r="EF838" s="22"/>
      <c r="EG838" s="22"/>
      <c r="EH838" s="22"/>
      <c r="EI838" s="22"/>
      <c r="EJ838" s="22"/>
      <c r="EK838" s="22"/>
      <c r="EL838" s="22"/>
      <c r="EM838" s="22"/>
      <c r="EN838" s="22"/>
      <c r="EO838" s="22"/>
      <c r="EP838" s="22"/>
      <c r="EQ838" s="22"/>
      <c r="ER838" s="22"/>
      <c r="ES838" s="22"/>
      <c r="ET838" s="22"/>
      <c r="EU838" s="22"/>
      <c r="EV838" s="22"/>
      <c r="EW838" s="24"/>
      <c r="EX838" s="22"/>
      <c r="EY838" s="22"/>
      <c r="EZ838" s="22"/>
      <c r="FA838" s="22"/>
      <c r="FB838" s="22"/>
      <c r="FC838" s="22"/>
      <c r="FD838" s="22"/>
      <c r="FE838" s="22"/>
      <c r="FF838" s="22"/>
      <c r="FG838" s="22"/>
      <c r="FH838" s="22"/>
      <c r="FI838" s="22"/>
      <c r="FJ838" s="22"/>
      <c r="FK838" s="22"/>
      <c r="FL838" s="22"/>
      <c r="FM838" s="22"/>
      <c r="FN838" s="22"/>
      <c r="FO838" s="22"/>
      <c r="FP838" s="22"/>
      <c r="FQ838" s="22"/>
      <c r="FR838" s="22"/>
      <c r="FS838" s="22"/>
      <c r="FT838" s="22"/>
      <c r="FU838" s="22"/>
      <c r="FV838" s="22"/>
      <c r="FW838" s="22"/>
      <c r="FX838" s="22"/>
      <c r="FY838" s="22"/>
      <c r="FZ838" s="22"/>
      <c r="GA838" s="22"/>
      <c r="GB838" s="22"/>
      <c r="GC838" s="24"/>
      <c r="GD838" s="22"/>
      <c r="GE838" s="22"/>
      <c r="GF838" s="22"/>
      <c r="GG838" s="22"/>
      <c r="GH838" s="22"/>
      <c r="GI838" s="22"/>
      <c r="GJ838" s="22"/>
      <c r="GK838" s="22"/>
      <c r="GL838" s="22"/>
      <c r="GM838" s="22"/>
      <c r="GN838" s="22"/>
      <c r="GO838" s="22"/>
      <c r="GP838" s="22"/>
      <c r="GQ838" s="22"/>
      <c r="GR838" s="22"/>
      <c r="GS838" s="22"/>
      <c r="GT838" s="22"/>
      <c r="GU838" s="22"/>
      <c r="GV838" s="22"/>
      <c r="GW838" s="22"/>
      <c r="GX838" s="22"/>
      <c r="GY838" s="22"/>
      <c r="GZ838" s="22"/>
      <c r="HA838" s="22"/>
      <c r="HB838" s="22"/>
      <c r="HC838" s="22"/>
      <c r="HD838" s="22"/>
      <c r="HE838" s="22"/>
      <c r="HF838" s="22"/>
      <c r="HG838" s="22"/>
      <c r="HH838" s="22"/>
      <c r="HI838" s="24"/>
      <c r="HJ838" s="22"/>
      <c r="HK838" s="22"/>
      <c r="HL838" s="22"/>
      <c r="HM838" s="22"/>
      <c r="HN838" s="22"/>
      <c r="HO838" s="22"/>
      <c r="HP838" s="22"/>
      <c r="HQ838" s="22"/>
      <c r="HR838" s="22"/>
      <c r="HS838" s="22"/>
      <c r="HT838" s="22"/>
      <c r="HU838" s="22"/>
      <c r="HV838" s="22"/>
      <c r="HW838" s="22"/>
      <c r="HX838" s="22"/>
      <c r="HY838" s="22"/>
      <c r="HZ838" s="22"/>
      <c r="IA838" s="22"/>
      <c r="IB838" s="22"/>
      <c r="IC838" s="22"/>
      <c r="ID838" s="22"/>
      <c r="IE838" s="22"/>
      <c r="IF838" s="22"/>
      <c r="IG838" s="22"/>
      <c r="IH838" s="22"/>
      <c r="II838" s="22"/>
      <c r="IJ838" s="22"/>
      <c r="IK838" s="22"/>
      <c r="IL838" s="22"/>
      <c r="IM838" s="22"/>
      <c r="IN838" s="22"/>
      <c r="IO838" s="24"/>
      <c r="IP838" s="22"/>
      <c r="IQ838" s="22"/>
      <c r="IR838" s="22"/>
      <c r="IS838" s="22"/>
      <c r="IT838" s="22"/>
      <c r="IU838" s="22"/>
      <c r="IV838" s="22"/>
      <c r="IW838" s="22"/>
      <c r="IX838" s="22"/>
      <c r="IY838" s="22"/>
      <c r="IZ838" s="22"/>
      <c r="JA838" s="22"/>
      <c r="JB838" s="22"/>
      <c r="JC838" s="22"/>
      <c r="JD838" s="22"/>
      <c r="JE838" s="22"/>
      <c r="JF838" s="22"/>
      <c r="JG838" s="22"/>
      <c r="JH838" s="22"/>
      <c r="JI838" s="22"/>
      <c r="JJ838" s="22"/>
      <c r="JK838" s="22"/>
      <c r="JL838" s="22"/>
      <c r="JM838" s="22"/>
      <c r="JN838" s="22"/>
      <c r="JO838" s="22"/>
      <c r="JP838" s="22"/>
      <c r="JQ838" s="22"/>
      <c r="JR838" s="22"/>
      <c r="JS838" s="22"/>
      <c r="JT838" s="22"/>
      <c r="JU838" s="24"/>
      <c r="JV838" s="22"/>
      <c r="JW838" s="22"/>
      <c r="JX838" s="22"/>
      <c r="JY838" s="22"/>
      <c r="JZ838" s="22"/>
      <c r="KA838" s="22"/>
      <c r="KB838" s="22"/>
      <c r="KC838" s="22"/>
      <c r="KD838" s="22"/>
      <c r="KE838" s="22"/>
      <c r="KF838" s="22"/>
      <c r="KG838" s="22"/>
      <c r="KH838" s="22"/>
      <c r="KI838" s="22"/>
      <c r="KJ838" s="22"/>
      <c r="KK838" s="22"/>
      <c r="KL838" s="22"/>
      <c r="KM838" s="22"/>
      <c r="KN838" s="22"/>
      <c r="KO838" s="22"/>
      <c r="KP838" s="22"/>
      <c r="KQ838" s="22"/>
      <c r="KR838" s="22"/>
      <c r="KS838" s="22"/>
      <c r="KT838" s="22"/>
      <c r="KU838" s="22"/>
      <c r="KV838" s="22"/>
      <c r="KW838" s="22"/>
      <c r="KX838" s="22"/>
      <c r="KY838" s="22"/>
      <c r="KZ838" s="22"/>
      <c r="LA838" s="24"/>
      <c r="LB838" s="22"/>
      <c r="LC838" s="22"/>
      <c r="LD838" s="22"/>
      <c r="LE838" s="22"/>
      <c r="LF838" s="22"/>
      <c r="LG838" s="22"/>
      <c r="LH838" s="22"/>
      <c r="LI838" s="22"/>
      <c r="LJ838" s="22"/>
      <c r="LK838" s="22"/>
      <c r="LL838" s="22"/>
      <c r="LM838" s="22"/>
      <c r="LN838" s="22"/>
      <c r="LO838" s="22"/>
      <c r="LP838" s="22"/>
      <c r="LQ838" s="22"/>
      <c r="LR838" s="22"/>
      <c r="LS838" s="22"/>
      <c r="LT838" s="22"/>
      <c r="LU838" s="22"/>
      <c r="LV838" s="22"/>
      <c r="LW838" s="22"/>
      <c r="LX838" s="22"/>
      <c r="LY838" s="22"/>
      <c r="LZ838" s="22"/>
      <c r="MA838" s="22"/>
      <c r="MB838" s="22"/>
      <c r="MC838" s="22"/>
      <c r="MD838" s="22"/>
      <c r="ME838" s="22"/>
      <c r="MF838" s="22"/>
      <c r="MG838" s="24"/>
      <c r="MH838" s="22"/>
      <c r="MI838" s="22"/>
      <c r="MJ838" s="22"/>
      <c r="MK838" s="22"/>
      <c r="ML838" s="22"/>
      <c r="MM838" s="22"/>
      <c r="MN838" s="22"/>
      <c r="MO838" s="22"/>
      <c r="MP838" s="22"/>
      <c r="MQ838" s="22"/>
      <c r="MR838" s="22"/>
      <c r="MS838" s="22"/>
      <c r="MT838" s="22"/>
      <c r="MU838" s="22"/>
      <c r="MV838" s="22"/>
      <c r="MW838" s="22"/>
      <c r="MX838" s="22"/>
      <c r="MY838" s="22"/>
      <c r="MZ838" s="22"/>
      <c r="NA838" s="22"/>
      <c r="NB838" s="22"/>
      <c r="NC838" s="22"/>
      <c r="ND838" s="22"/>
      <c r="NE838" s="22"/>
      <c r="NF838" s="22"/>
      <c r="NG838" s="22"/>
      <c r="NH838" s="22"/>
      <c r="NI838" s="22"/>
      <c r="NJ838" s="22"/>
      <c r="NK838" s="22"/>
      <c r="NL838" s="22"/>
      <c r="NM838" s="24"/>
      <c r="NN838" s="22"/>
      <c r="NO838" s="22"/>
      <c r="NP838" s="22"/>
      <c r="NQ838" s="22"/>
      <c r="NR838" s="22"/>
      <c r="NS838" s="22"/>
      <c r="NT838" s="22"/>
      <c r="NU838" s="22"/>
      <c r="NV838" s="22"/>
      <c r="NW838" s="22"/>
      <c r="NX838" s="22"/>
      <c r="NY838" s="22"/>
      <c r="NZ838" s="22"/>
      <c r="OA838" s="22"/>
      <c r="OB838" s="22"/>
      <c r="OC838" s="22"/>
      <c r="OD838" s="22"/>
      <c r="OE838" s="22"/>
      <c r="OF838" s="22"/>
      <c r="OG838" s="22"/>
      <c r="OH838" s="22"/>
      <c r="OI838" s="22"/>
      <c r="OJ838" s="22"/>
      <c r="OK838" s="22"/>
      <c r="OL838" s="22"/>
      <c r="OM838" s="22"/>
      <c r="ON838" s="22"/>
      <c r="OO838" s="22"/>
      <c r="OP838" s="22"/>
      <c r="OQ838" s="22"/>
      <c r="OR838" s="22"/>
    </row>
    <row r="839" spans="1:408" ht="15" thickBot="1">
      <c r="A839" s="1" t="str">
        <f t="shared" si="21"/>
        <v>Heny RumambiJuni-11</v>
      </c>
      <c r="B839" s="12" t="str">
        <f t="shared" si="22"/>
        <v>JuniSurvei MBG Khusus SPPG Juni</v>
      </c>
      <c r="C839" s="13" t="s">
        <v>49</v>
      </c>
      <c r="D839" s="14" t="s">
        <v>207</v>
      </c>
      <c r="E839" s="15" t="s">
        <v>245</v>
      </c>
      <c r="F839" s="15"/>
      <c r="G839" s="36">
        <f t="shared" si="19"/>
        <v>66000</v>
      </c>
      <c r="H839" s="37">
        <v>66000</v>
      </c>
      <c r="I839" s="38" t="s">
        <v>23</v>
      </c>
      <c r="J839" s="39">
        <v>1</v>
      </c>
      <c r="K839" s="74" t="s">
        <v>717</v>
      </c>
      <c r="L839" s="32"/>
      <c r="M839" s="32"/>
      <c r="N839" s="16"/>
      <c r="O839" s="19"/>
      <c r="P839" s="19"/>
      <c r="Q839" s="20"/>
      <c r="R839" s="21" t="str">
        <f t="array" ref="R839">VLOOKUP(C839,DB!A:D,2,FALSE)</f>
        <v>Jl. Ringkeng BTN Puskopad blok C No. 49A</v>
      </c>
      <c r="S839" s="21" t="str">
        <f t="array" ref="S839">VLOOKUP(C839,DB!A:D,3,FALSE)</f>
        <v>henyrumambi@gmail.com</v>
      </c>
      <c r="T839" s="22" t="s">
        <v>19</v>
      </c>
      <c r="U839" s="1" t="str">
        <f t="shared" si="23"/>
        <v>Heny RumambiJuni</v>
      </c>
      <c r="V839" s="23" t="e">
        <f t="shared" ca="1" si="24"/>
        <v>#NAME?</v>
      </c>
      <c r="X839" s="26">
        <f>VLOOKUP(CONCATENATE(C839,D839),'Honor 2025'!A:D,4,FALSE)</f>
        <v>2214000</v>
      </c>
      <c r="Y839" s="24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4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4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22"/>
      <c r="DC839" s="22"/>
      <c r="DD839" s="22"/>
      <c r="DE839" s="22"/>
      <c r="DF839" s="22"/>
      <c r="DG839" s="22"/>
      <c r="DH839" s="22"/>
      <c r="DI839" s="22"/>
      <c r="DJ839" s="22"/>
      <c r="DK839" s="22"/>
      <c r="DL839" s="22"/>
      <c r="DM839" s="22"/>
      <c r="DN839" s="22"/>
      <c r="DO839" s="22"/>
      <c r="DP839" s="22"/>
      <c r="DQ839" s="24"/>
      <c r="DR839" s="22"/>
      <c r="DS839" s="22"/>
      <c r="DT839" s="22"/>
      <c r="DU839" s="22"/>
      <c r="DV839" s="22"/>
      <c r="DW839" s="22"/>
      <c r="DX839" s="22"/>
      <c r="DY839" s="22"/>
      <c r="DZ839" s="22"/>
      <c r="EA839" s="22"/>
      <c r="EB839" s="22"/>
      <c r="EC839" s="22"/>
      <c r="ED839" s="22"/>
      <c r="EE839" s="22"/>
      <c r="EF839" s="22"/>
      <c r="EG839" s="22"/>
      <c r="EH839" s="22"/>
      <c r="EI839" s="22"/>
      <c r="EJ839" s="22"/>
      <c r="EK839" s="22"/>
      <c r="EL839" s="22"/>
      <c r="EM839" s="22"/>
      <c r="EN839" s="22"/>
      <c r="EO839" s="22"/>
      <c r="EP839" s="22"/>
      <c r="EQ839" s="22"/>
      <c r="ER839" s="22"/>
      <c r="ES839" s="22"/>
      <c r="ET839" s="22"/>
      <c r="EU839" s="22"/>
      <c r="EV839" s="22"/>
      <c r="EW839" s="24"/>
      <c r="EX839" s="22"/>
      <c r="EY839" s="22"/>
      <c r="EZ839" s="22"/>
      <c r="FA839" s="22"/>
      <c r="FB839" s="22"/>
      <c r="FC839" s="22"/>
      <c r="FD839" s="22"/>
      <c r="FE839" s="22"/>
      <c r="FF839" s="22"/>
      <c r="FG839" s="22"/>
      <c r="FH839" s="22"/>
      <c r="FI839" s="22"/>
      <c r="FJ839" s="22"/>
      <c r="FK839" s="22"/>
      <c r="FL839" s="22"/>
      <c r="FM839" s="22"/>
      <c r="FN839" s="22"/>
      <c r="FO839" s="22"/>
      <c r="FP839" s="22"/>
      <c r="FQ839" s="22"/>
      <c r="FR839" s="22"/>
      <c r="FS839" s="22"/>
      <c r="FT839" s="22"/>
      <c r="FU839" s="22"/>
      <c r="FV839" s="22"/>
      <c r="FW839" s="22"/>
      <c r="FX839" s="22"/>
      <c r="FY839" s="22"/>
      <c r="FZ839" s="22"/>
      <c r="GA839" s="22"/>
      <c r="GB839" s="22"/>
      <c r="GC839" s="24"/>
      <c r="GD839" s="22"/>
      <c r="GE839" s="22"/>
      <c r="GF839" s="22"/>
      <c r="GG839" s="22"/>
      <c r="GH839" s="22"/>
      <c r="GI839" s="22"/>
      <c r="GJ839" s="22"/>
      <c r="GK839" s="22"/>
      <c r="GL839" s="22"/>
      <c r="GM839" s="22"/>
      <c r="GN839" s="22"/>
      <c r="GO839" s="22"/>
      <c r="GP839" s="22"/>
      <c r="GQ839" s="22"/>
      <c r="GR839" s="22"/>
      <c r="GS839" s="22"/>
      <c r="GT839" s="22"/>
      <c r="GU839" s="22"/>
      <c r="GV839" s="22"/>
      <c r="GW839" s="22"/>
      <c r="GX839" s="22"/>
      <c r="GY839" s="22"/>
      <c r="GZ839" s="22"/>
      <c r="HA839" s="22"/>
      <c r="HB839" s="22"/>
      <c r="HC839" s="22"/>
      <c r="HD839" s="22"/>
      <c r="HE839" s="22"/>
      <c r="HF839" s="22"/>
      <c r="HG839" s="22"/>
      <c r="HH839" s="22"/>
      <c r="HI839" s="24"/>
      <c r="HJ839" s="22"/>
      <c r="HK839" s="22"/>
      <c r="HL839" s="22"/>
      <c r="HM839" s="22"/>
      <c r="HN839" s="22"/>
      <c r="HO839" s="22"/>
      <c r="HP839" s="22"/>
      <c r="HQ839" s="22"/>
      <c r="HR839" s="22"/>
      <c r="HS839" s="22"/>
      <c r="HT839" s="22"/>
      <c r="HU839" s="22"/>
      <c r="HV839" s="22"/>
      <c r="HW839" s="22"/>
      <c r="HX839" s="22"/>
      <c r="HY839" s="22"/>
      <c r="HZ839" s="22"/>
      <c r="IA839" s="22"/>
      <c r="IB839" s="22"/>
      <c r="IC839" s="22"/>
      <c r="ID839" s="22"/>
      <c r="IE839" s="22"/>
      <c r="IF839" s="22"/>
      <c r="IG839" s="22"/>
      <c r="IH839" s="22"/>
      <c r="II839" s="22"/>
      <c r="IJ839" s="22"/>
      <c r="IK839" s="22"/>
      <c r="IL839" s="22"/>
      <c r="IM839" s="22"/>
      <c r="IN839" s="22"/>
      <c r="IO839" s="24"/>
      <c r="IP839" s="22"/>
      <c r="IQ839" s="22"/>
      <c r="IR839" s="22"/>
      <c r="IS839" s="22"/>
      <c r="IT839" s="22"/>
      <c r="IU839" s="22"/>
      <c r="IV839" s="22"/>
      <c r="IW839" s="22"/>
      <c r="IX839" s="22"/>
      <c r="IY839" s="22"/>
      <c r="IZ839" s="22"/>
      <c r="JA839" s="22"/>
      <c r="JB839" s="22"/>
      <c r="JC839" s="22"/>
      <c r="JD839" s="22"/>
      <c r="JE839" s="22"/>
      <c r="JF839" s="22"/>
      <c r="JG839" s="22"/>
      <c r="JH839" s="22"/>
      <c r="JI839" s="22"/>
      <c r="JJ839" s="22"/>
      <c r="JK839" s="22"/>
      <c r="JL839" s="22"/>
      <c r="JM839" s="22"/>
      <c r="JN839" s="22"/>
      <c r="JO839" s="22"/>
      <c r="JP839" s="22"/>
      <c r="JQ839" s="22"/>
      <c r="JR839" s="22"/>
      <c r="JS839" s="22"/>
      <c r="JT839" s="22"/>
      <c r="JU839" s="24"/>
      <c r="JV839" s="22"/>
      <c r="JW839" s="22"/>
      <c r="JX839" s="22"/>
      <c r="JY839" s="22"/>
      <c r="JZ839" s="22"/>
      <c r="KA839" s="22"/>
      <c r="KB839" s="22"/>
      <c r="KC839" s="22"/>
      <c r="KD839" s="22"/>
      <c r="KE839" s="22"/>
      <c r="KF839" s="22"/>
      <c r="KG839" s="22"/>
      <c r="KH839" s="22"/>
      <c r="KI839" s="22"/>
      <c r="KJ839" s="22"/>
      <c r="KK839" s="22"/>
      <c r="KL839" s="22"/>
      <c r="KM839" s="22"/>
      <c r="KN839" s="22"/>
      <c r="KO839" s="22"/>
      <c r="KP839" s="22"/>
      <c r="KQ839" s="22"/>
      <c r="KR839" s="22"/>
      <c r="KS839" s="22"/>
      <c r="KT839" s="22"/>
      <c r="KU839" s="22"/>
      <c r="KV839" s="22"/>
      <c r="KW839" s="22"/>
      <c r="KX839" s="22"/>
      <c r="KY839" s="22"/>
      <c r="KZ839" s="22"/>
      <c r="LA839" s="24"/>
      <c r="LB839" s="22"/>
      <c r="LC839" s="22"/>
      <c r="LD839" s="22"/>
      <c r="LE839" s="22"/>
      <c r="LF839" s="22"/>
      <c r="LG839" s="22"/>
      <c r="LH839" s="22"/>
      <c r="LI839" s="22"/>
      <c r="LJ839" s="22"/>
      <c r="LK839" s="22"/>
      <c r="LL839" s="22"/>
      <c r="LM839" s="22"/>
      <c r="LN839" s="22"/>
      <c r="LO839" s="22"/>
      <c r="LP839" s="22"/>
      <c r="LQ839" s="22"/>
      <c r="LR839" s="22"/>
      <c r="LS839" s="22"/>
      <c r="LT839" s="22"/>
      <c r="LU839" s="22"/>
      <c r="LV839" s="22"/>
      <c r="LW839" s="22"/>
      <c r="LX839" s="22"/>
      <c r="LY839" s="22"/>
      <c r="LZ839" s="22"/>
      <c r="MA839" s="22"/>
      <c r="MB839" s="22"/>
      <c r="MC839" s="22"/>
      <c r="MD839" s="22"/>
      <c r="ME839" s="22"/>
      <c r="MF839" s="22"/>
      <c r="MG839" s="24"/>
      <c r="MH839" s="22"/>
      <c r="MI839" s="22"/>
      <c r="MJ839" s="22"/>
      <c r="MK839" s="22"/>
      <c r="ML839" s="22"/>
      <c r="MM839" s="22"/>
      <c r="MN839" s="22"/>
      <c r="MO839" s="22"/>
      <c r="MP839" s="22"/>
      <c r="MQ839" s="22"/>
      <c r="MR839" s="22"/>
      <c r="MS839" s="22"/>
      <c r="MT839" s="22"/>
      <c r="MU839" s="22"/>
      <c r="MV839" s="22"/>
      <c r="MW839" s="22"/>
      <c r="MX839" s="22"/>
      <c r="MY839" s="22"/>
      <c r="MZ839" s="22"/>
      <c r="NA839" s="22"/>
      <c r="NB839" s="22"/>
      <c r="NC839" s="22"/>
      <c r="ND839" s="22"/>
      <c r="NE839" s="22"/>
      <c r="NF839" s="22"/>
      <c r="NG839" s="22"/>
      <c r="NH839" s="22"/>
      <c r="NI839" s="22"/>
      <c r="NJ839" s="22"/>
      <c r="NK839" s="22"/>
      <c r="NL839" s="22"/>
      <c r="NM839" s="24"/>
      <c r="NN839" s="22"/>
      <c r="NO839" s="22"/>
      <c r="NP839" s="22"/>
      <c r="NQ839" s="22"/>
      <c r="NR839" s="22"/>
      <c r="NS839" s="22"/>
      <c r="NT839" s="22"/>
      <c r="NU839" s="22"/>
      <c r="NV839" s="22"/>
      <c r="NW839" s="22"/>
      <c r="NX839" s="22"/>
      <c r="NY839" s="22"/>
      <c r="NZ839" s="22"/>
      <c r="OA839" s="22"/>
      <c r="OB839" s="22"/>
      <c r="OC839" s="22"/>
      <c r="OD839" s="22"/>
      <c r="OE839" s="22"/>
      <c r="OF839" s="22"/>
      <c r="OG839" s="22"/>
      <c r="OH839" s="22"/>
      <c r="OI839" s="22"/>
      <c r="OJ839" s="22"/>
      <c r="OK839" s="22"/>
      <c r="OL839" s="22"/>
      <c r="OM839" s="22"/>
      <c r="ON839" s="22"/>
      <c r="OO839" s="22"/>
      <c r="OP839" s="22"/>
      <c r="OQ839" s="22"/>
      <c r="OR839" s="22"/>
    </row>
    <row r="840" spans="1:408" ht="15" thickBot="1">
      <c r="A840" s="1" t="str">
        <f t="shared" si="21"/>
        <v>ANGELIA FRANSISCA SUNDAHJuli-1</v>
      </c>
      <c r="B840" s="12" t="str">
        <f t="shared" si="22"/>
        <v>Ricky, A.MdJuliPencacahan SUPAS 2025</v>
      </c>
      <c r="C840" s="13" t="s">
        <v>126</v>
      </c>
      <c r="D840" s="14" t="s">
        <v>246</v>
      </c>
      <c r="E840" s="15" t="s">
        <v>247</v>
      </c>
      <c r="F840" s="27" t="s">
        <v>248</v>
      </c>
      <c r="G840" s="15">
        <f t="shared" si="19"/>
        <v>3520000</v>
      </c>
      <c r="H840" s="37">
        <v>55000</v>
      </c>
      <c r="I840" s="38" t="s">
        <v>249</v>
      </c>
      <c r="J840" s="39">
        <v>64</v>
      </c>
      <c r="K840" s="75" t="s">
        <v>715</v>
      </c>
      <c r="L840" s="32">
        <v>45839</v>
      </c>
      <c r="M840" s="32">
        <v>45869</v>
      </c>
      <c r="N840" s="16"/>
      <c r="O840" s="19"/>
      <c r="P840" s="19"/>
      <c r="Q840" s="20"/>
      <c r="R840" s="21" t="str">
        <f t="array" ref="R840">VLOOKUP(C840,DB!A:D,2,FALSE)</f>
        <v>Kelurahan Islam lingkungan 3 no.88</v>
      </c>
      <c r="S840" s="21" t="str">
        <f t="array" ref="S840">VLOOKUP(C840,DB!A:D,3,FALSE)</f>
        <v>angeliasundah03@gmail.com</v>
      </c>
      <c r="T840" s="22" t="s">
        <v>19</v>
      </c>
      <c r="U840" s="1" t="str">
        <f t="shared" si="23"/>
        <v>ANGELIA FRANSISCA SUNDAHJuli</v>
      </c>
      <c r="V840" s="23">
        <f t="shared" si="24"/>
        <v>45869</v>
      </c>
      <c r="X840" s="26">
        <f>VLOOKUP(CONCATENATE(C840,D840),'Honor 2025'!A:D,4,FALSE)</f>
        <v>3520000</v>
      </c>
      <c r="Y840" s="24"/>
      <c r="BE840" s="24"/>
      <c r="CK840" s="24"/>
      <c r="DQ840" s="24"/>
      <c r="EW840" s="24"/>
      <c r="GC840" s="24"/>
      <c r="HI840" s="24"/>
      <c r="IO840" s="24"/>
      <c r="JU840" s="24"/>
      <c r="LA840" s="24"/>
      <c r="MG840" s="24"/>
      <c r="NM840" s="24"/>
    </row>
    <row r="841" spans="1:408" ht="15" thickBot="1">
      <c r="A841" s="1" t="str">
        <f t="shared" si="21"/>
        <v>Feki WangkaJuli-1</v>
      </c>
      <c r="B841" s="12" t="str">
        <f t="shared" si="22"/>
        <v>Rikky Marco Williem Jotam RugianJuliPencacahan SUPAS 2025</v>
      </c>
      <c r="C841" s="13" t="s">
        <v>149</v>
      </c>
      <c r="D841" s="14" t="s">
        <v>246</v>
      </c>
      <c r="E841" s="15" t="s">
        <v>247</v>
      </c>
      <c r="F841" s="15" t="s">
        <v>130</v>
      </c>
      <c r="G841" s="15">
        <f t="shared" si="19"/>
        <v>3520000</v>
      </c>
      <c r="H841" s="37">
        <v>55000</v>
      </c>
      <c r="I841" s="38" t="s">
        <v>249</v>
      </c>
      <c r="J841" s="39">
        <v>64</v>
      </c>
      <c r="K841" s="74" t="s">
        <v>715</v>
      </c>
      <c r="L841" s="32">
        <v>45839</v>
      </c>
      <c r="M841" s="32">
        <v>45869</v>
      </c>
      <c r="N841" s="16"/>
      <c r="O841" s="19"/>
      <c r="P841" s="19"/>
      <c r="Q841" s="20"/>
      <c r="R841" s="21">
        <f t="array" ref="R841">VLOOKUP(C841,DB!A:D,2,FALSE)</f>
        <v>7171091002700000</v>
      </c>
      <c r="S841" s="21" t="str">
        <f t="array" ref="S841">VLOOKUP(C841,DB!A:D,3,FALSE)</f>
        <v>fekiwangka70@gmail.com</v>
      </c>
      <c r="T841" s="22" t="s">
        <v>19</v>
      </c>
      <c r="U841" s="1" t="str">
        <f t="shared" si="23"/>
        <v>Feki WangkaJuli</v>
      </c>
      <c r="V841" s="23">
        <f t="shared" si="24"/>
        <v>45869</v>
      </c>
      <c r="X841" s="26">
        <f>VLOOKUP(CONCATENATE(C841,D841),'Honor 2025'!A:D,4,FALSE)</f>
        <v>3520000</v>
      </c>
      <c r="Y841" s="24"/>
      <c r="BE841" s="24"/>
      <c r="CK841" s="24"/>
      <c r="DQ841" s="24"/>
      <c r="EW841" s="24"/>
      <c r="GC841" s="24"/>
      <c r="HI841" s="24"/>
      <c r="IO841" s="24"/>
      <c r="JU841" s="24"/>
      <c r="LA841" s="24"/>
      <c r="MG841" s="24"/>
      <c r="NM841" s="24"/>
    </row>
    <row r="842" spans="1:408" ht="15" thickBot="1">
      <c r="A842" s="1" t="str">
        <f t="shared" si="21"/>
        <v>Femmy abdullatiefJuli-1</v>
      </c>
      <c r="B842" s="12" t="str">
        <f t="shared" si="22"/>
        <v>Nik'mahJuliPencacahan SUPAS 2025</v>
      </c>
      <c r="C842" s="13" t="s">
        <v>224</v>
      </c>
      <c r="D842" s="14" t="s">
        <v>246</v>
      </c>
      <c r="E842" s="15" t="s">
        <v>247</v>
      </c>
      <c r="F842" s="15" t="s">
        <v>85</v>
      </c>
      <c r="G842" s="15">
        <f t="shared" si="19"/>
        <v>3520000</v>
      </c>
      <c r="H842" s="37">
        <v>55000</v>
      </c>
      <c r="I842" s="38" t="s">
        <v>249</v>
      </c>
      <c r="J842" s="39">
        <v>64</v>
      </c>
      <c r="K842" s="75" t="s">
        <v>715</v>
      </c>
      <c r="L842" s="32">
        <v>45839</v>
      </c>
      <c r="M842" s="32">
        <v>45869</v>
      </c>
      <c r="N842" s="16"/>
      <c r="O842" s="19"/>
      <c r="P842" s="19"/>
      <c r="Q842" s="20"/>
      <c r="R842" s="21" t="str">
        <f t="array" ref="R842">VLOOKUP(C842,DB!A:D,2,FALSE)</f>
        <v>Kel. Karame Lingk 4 Kec. Singkil Manado</v>
      </c>
      <c r="S842" s="21" t="str">
        <f t="array" ref="S842">VLOOKUP(C842,DB!A:D,3,FALSE)</f>
        <v>femmyabdullatief29@gmail.com</v>
      </c>
      <c r="T842" s="22" t="s">
        <v>19</v>
      </c>
      <c r="U842" s="1" t="str">
        <f t="shared" si="23"/>
        <v>Femmy abdullatiefJuli</v>
      </c>
      <c r="V842" s="23">
        <f t="shared" si="24"/>
        <v>45869</v>
      </c>
      <c r="X842" s="26">
        <f>VLOOKUP(CONCATENATE(C842,D842),'Honor 2025'!A:D,4,FALSE)</f>
        <v>3520000</v>
      </c>
      <c r="Y842" s="24"/>
      <c r="BE842" s="24"/>
      <c r="CK842" s="24"/>
      <c r="DQ842" s="24"/>
      <c r="EW842" s="24"/>
      <c r="GC842" s="24"/>
      <c r="HI842" s="24"/>
      <c r="IO842" s="24"/>
      <c r="JU842" s="24"/>
      <c r="LA842" s="24"/>
      <c r="MG842" s="24"/>
      <c r="NM842" s="24"/>
    </row>
    <row r="843" spans="1:408" ht="15" thickBot="1">
      <c r="A843" s="1" t="str">
        <f t="shared" si="21"/>
        <v>Fily SepangJuli-1</v>
      </c>
      <c r="B843" s="12" t="str">
        <f t="shared" si="22"/>
        <v>Kennedy UmadjiJuliPencacahan SUPAS 2025</v>
      </c>
      <c r="C843" s="13" t="s">
        <v>73</v>
      </c>
      <c r="D843" s="14" t="s">
        <v>246</v>
      </c>
      <c r="E843" s="15" t="s">
        <v>247</v>
      </c>
      <c r="F843" s="15" t="s">
        <v>83</v>
      </c>
      <c r="G843" s="15">
        <f t="shared" si="19"/>
        <v>3520000</v>
      </c>
      <c r="H843" s="37">
        <v>55000</v>
      </c>
      <c r="I843" s="38" t="s">
        <v>249</v>
      </c>
      <c r="J843" s="39">
        <v>64</v>
      </c>
      <c r="K843" s="74" t="s">
        <v>715</v>
      </c>
      <c r="L843" s="32">
        <v>45839</v>
      </c>
      <c r="M843" s="32">
        <v>45869</v>
      </c>
      <c r="N843" s="16"/>
      <c r="O843" s="19"/>
      <c r="P843" s="19"/>
      <c r="Q843" s="20"/>
      <c r="R843" s="21" t="str">
        <f t="array" ref="R843">VLOOKUP(C843,DB!A:D,2,FALSE)</f>
        <v>Bumi nyiur lingkungan 2</v>
      </c>
      <c r="S843" s="21" t="str">
        <f t="array" ref="S843">VLOOKUP(C843,DB!A:D,3,FALSE)</f>
        <v>fillysepang13@gmail.com</v>
      </c>
      <c r="T843" s="22" t="s">
        <v>19</v>
      </c>
      <c r="U843" s="1" t="str">
        <f t="shared" si="23"/>
        <v>Fily SepangJuli</v>
      </c>
      <c r="V843" s="23">
        <f t="shared" si="24"/>
        <v>45869</v>
      </c>
      <c r="X843" s="26">
        <f>VLOOKUP(CONCATENATE(C843,D843),'Honor 2025'!A:D,4,FALSE)</f>
        <v>3520000</v>
      </c>
      <c r="Y843" s="24"/>
      <c r="BE843" s="24"/>
      <c r="CK843" s="24"/>
      <c r="DQ843" s="24"/>
      <c r="EW843" s="24"/>
      <c r="GC843" s="24"/>
      <c r="HI843" s="24"/>
      <c r="IO843" s="24"/>
      <c r="JU843" s="24"/>
      <c r="LA843" s="24"/>
      <c r="MG843" s="24"/>
      <c r="NM843" s="24"/>
    </row>
    <row r="844" spans="1:408" ht="15" thickBot="1">
      <c r="A844" s="1" t="str">
        <f t="shared" si="21"/>
        <v>Adhan Yeremia AlhasniJuli-1</v>
      </c>
      <c r="B844" s="12" t="str">
        <f t="shared" si="22"/>
        <v>Ricky, A.MdJuliPencacahan SUPAS 2025</v>
      </c>
      <c r="C844" s="13" t="s">
        <v>124</v>
      </c>
      <c r="D844" s="14" t="s">
        <v>246</v>
      </c>
      <c r="E844" s="15" t="s">
        <v>247</v>
      </c>
      <c r="F844" s="27" t="s">
        <v>250</v>
      </c>
      <c r="G844" s="15">
        <f t="shared" si="19"/>
        <v>2640000</v>
      </c>
      <c r="H844" s="37">
        <v>55000</v>
      </c>
      <c r="I844" s="38" t="s">
        <v>249</v>
      </c>
      <c r="J844" s="39">
        <v>48</v>
      </c>
      <c r="K844" s="75" t="s">
        <v>715</v>
      </c>
      <c r="L844" s="32">
        <v>45839</v>
      </c>
      <c r="M844" s="32">
        <v>45869</v>
      </c>
      <c r="N844" s="16"/>
      <c r="O844" s="19"/>
      <c r="P844" s="19"/>
      <c r="Q844" s="20"/>
      <c r="R844" s="21" t="str">
        <f t="array" ref="R844">VLOOKUP(C844,DB!A:D,2,FALSE)</f>
        <v>Lingkungan 2 Kelurahan Manado Tua Satu</v>
      </c>
      <c r="S844" s="21" t="str">
        <f t="array" ref="S844">VLOOKUP(C844,DB!A:D,3,FALSE)</f>
        <v>dewikasehung1987@gmail.com</v>
      </c>
      <c r="T844" s="22" t="s">
        <v>19</v>
      </c>
      <c r="U844" s="1" t="str">
        <f t="shared" si="23"/>
        <v>Adhan Yeremia AlhasniJuli</v>
      </c>
      <c r="V844" s="23">
        <f t="shared" si="24"/>
        <v>45869</v>
      </c>
      <c r="X844" s="26">
        <f>VLOOKUP(CONCATENATE(C844,D844),'Honor 2025'!A:D,4,FALSE)</f>
        <v>2640000</v>
      </c>
      <c r="Y844" s="24"/>
      <c r="BE844" s="24"/>
      <c r="CK844" s="24"/>
      <c r="DQ844" s="24"/>
      <c r="EW844" s="24"/>
      <c r="GC844" s="24"/>
      <c r="HI844" s="24"/>
      <c r="IO844" s="24"/>
      <c r="JU844" s="24"/>
      <c r="LA844" s="24"/>
      <c r="MG844" s="24"/>
      <c r="NM844" s="24"/>
    </row>
    <row r="845" spans="1:408" ht="15" thickBot="1">
      <c r="A845" s="1" t="str">
        <f t="shared" si="21"/>
        <v>Yulianti BohamJuli-1</v>
      </c>
      <c r="B845" s="12" t="str">
        <f t="shared" si="22"/>
        <v>Rikky Marco Williem Jotam RugianJuliPencacahan SUPAS 2025</v>
      </c>
      <c r="C845" s="13" t="s">
        <v>120</v>
      </c>
      <c r="D845" s="14" t="s">
        <v>246</v>
      </c>
      <c r="E845" s="15" t="s">
        <v>247</v>
      </c>
      <c r="F845" s="15" t="s">
        <v>130</v>
      </c>
      <c r="G845" s="15">
        <f t="shared" si="19"/>
        <v>3520000</v>
      </c>
      <c r="H845" s="37">
        <v>55000</v>
      </c>
      <c r="I845" s="38" t="s">
        <v>249</v>
      </c>
      <c r="J845" s="39">
        <v>64</v>
      </c>
      <c r="K845" s="74" t="s">
        <v>715</v>
      </c>
      <c r="L845" s="32">
        <v>45839</v>
      </c>
      <c r="M845" s="32">
        <v>45869</v>
      </c>
      <c r="N845" s="16"/>
      <c r="O845" s="19"/>
      <c r="P845" s="19"/>
      <c r="Q845" s="20"/>
      <c r="R845" s="21" t="str">
        <f t="array" ref="R845">VLOOKUP(C845,DB!A:D,2,FALSE)</f>
        <v>Jl. Yos sudarso lingkungan 2 kairagi weru</v>
      </c>
      <c r="S845" s="21" t="str">
        <f t="array" ref="S845">VLOOKUP(C845,DB!A:D,3,FALSE)</f>
        <v>anthyboham7@gmail.com</v>
      </c>
      <c r="T845" s="22" t="s">
        <v>19</v>
      </c>
      <c r="U845" s="1" t="str">
        <f t="shared" si="23"/>
        <v>Yulianti BohamJuli</v>
      </c>
      <c r="V845" s="23">
        <f t="shared" si="24"/>
        <v>45869</v>
      </c>
      <c r="X845" s="26">
        <f>VLOOKUP(CONCATENATE(C845,D845),'Honor 2025'!A:D,4,FALSE)</f>
        <v>3520000</v>
      </c>
      <c r="Y845" s="24"/>
      <c r="BE845" s="24"/>
      <c r="CK845" s="24"/>
      <c r="DQ845" s="24"/>
      <c r="EW845" s="24"/>
      <c r="GC845" s="24"/>
      <c r="HI845" s="24"/>
      <c r="IO845" s="24"/>
      <c r="JU845" s="24"/>
      <c r="LA845" s="24"/>
      <c r="MG845" s="24"/>
      <c r="NM845" s="24"/>
    </row>
    <row r="846" spans="1:408" ht="15" thickBot="1">
      <c r="A846" s="1" t="str">
        <f t="shared" si="21"/>
        <v>Ivan Christian PurukanJuli-1</v>
      </c>
      <c r="B846" s="12" t="str">
        <f t="shared" si="22"/>
        <v>Deyvi Stella Rumangkang, S.E.JuliPencacahan SUPAS 2025</v>
      </c>
      <c r="C846" s="13" t="s">
        <v>102</v>
      </c>
      <c r="D846" s="14" t="s">
        <v>246</v>
      </c>
      <c r="E846" s="15" t="s">
        <v>247</v>
      </c>
      <c r="F846" s="15" t="s">
        <v>90</v>
      </c>
      <c r="G846" s="15">
        <f t="shared" si="19"/>
        <v>3520000</v>
      </c>
      <c r="H846" s="37">
        <v>55000</v>
      </c>
      <c r="I846" s="38" t="s">
        <v>249</v>
      </c>
      <c r="J846" s="39">
        <v>64</v>
      </c>
      <c r="K846" s="75" t="s">
        <v>715</v>
      </c>
      <c r="L846" s="32">
        <v>45839</v>
      </c>
      <c r="M846" s="32">
        <v>45869</v>
      </c>
      <c r="N846" s="16"/>
      <c r="O846" s="19"/>
      <c r="P846" s="19"/>
      <c r="Q846" s="20"/>
      <c r="R846" s="21" t="str">
        <f t="array" ref="R846">VLOOKUP(C846,DB!A:D,2,FALSE)</f>
        <v>Lingkungan I</v>
      </c>
      <c r="S846" s="21" t="str">
        <f t="array" ref="S846">VLOOKUP(C846,DB!A:D,3,FALSE)</f>
        <v>Ivan.kidzz@gmail.com</v>
      </c>
      <c r="T846" s="22" t="s">
        <v>19</v>
      </c>
      <c r="U846" s="1" t="str">
        <f t="shared" si="23"/>
        <v>Ivan Christian PurukanJuli</v>
      </c>
      <c r="V846" s="23">
        <f t="shared" si="24"/>
        <v>45869</v>
      </c>
      <c r="X846" s="26">
        <f>VLOOKUP(CONCATENATE(C846,D846),'Honor 2025'!A:D,4,FALSE)</f>
        <v>3520000</v>
      </c>
      <c r="Y846" s="24"/>
      <c r="BE846" s="24"/>
      <c r="CK846" s="24"/>
      <c r="DQ846" s="24"/>
      <c r="EW846" s="24"/>
      <c r="GC846" s="24"/>
      <c r="HI846" s="24"/>
      <c r="IO846" s="24"/>
      <c r="JU846" s="24"/>
      <c r="LA846" s="24"/>
      <c r="MG846" s="24"/>
      <c r="NM846" s="24"/>
    </row>
    <row r="847" spans="1:408" ht="15" thickBot="1">
      <c r="A847" s="1" t="str">
        <f t="shared" si="21"/>
        <v>Jeane Josefin ArundaaJuli-1</v>
      </c>
      <c r="B847" s="12" t="str">
        <f t="shared" si="22"/>
        <v>Ricky, A.MdJuliPencacahan SUPAS 2025</v>
      </c>
      <c r="C847" s="13" t="s">
        <v>66</v>
      </c>
      <c r="D847" s="14" t="s">
        <v>246</v>
      </c>
      <c r="E847" s="15" t="s">
        <v>247</v>
      </c>
      <c r="F847" s="27" t="s">
        <v>251</v>
      </c>
      <c r="G847" s="15">
        <f t="shared" si="19"/>
        <v>3520000</v>
      </c>
      <c r="H847" s="37">
        <v>55000</v>
      </c>
      <c r="I847" s="38" t="s">
        <v>249</v>
      </c>
      <c r="J847" s="39">
        <v>64</v>
      </c>
      <c r="K847" s="74" t="s">
        <v>715</v>
      </c>
      <c r="L847" s="32">
        <v>45839</v>
      </c>
      <c r="M847" s="32">
        <v>45869</v>
      </c>
      <c r="N847" s="16"/>
      <c r="O847" s="19"/>
      <c r="P847" s="19"/>
      <c r="Q847" s="20"/>
      <c r="R847" s="21" t="str">
        <f t="array" ref="R847">VLOOKUP(C847,DB!A:D,2,FALSE)</f>
        <v>Bitung karang ria</v>
      </c>
      <c r="S847" s="21" t="str">
        <f t="array" ref="S847">VLOOKUP(C847,DB!A:D,3,FALSE)</f>
        <v>clarisabinjaya@gmail.com</v>
      </c>
      <c r="T847" s="22" t="s">
        <v>19</v>
      </c>
      <c r="U847" s="1" t="str">
        <f t="shared" si="23"/>
        <v>Jeane Josefin ArundaaJuli</v>
      </c>
      <c r="V847" s="23">
        <f t="shared" si="24"/>
        <v>45869</v>
      </c>
      <c r="X847" s="26">
        <f>VLOOKUP(CONCATENATE(C847,D847),'Honor 2025'!A:D,4,FALSE)</f>
        <v>3520000</v>
      </c>
      <c r="Y847" s="24"/>
      <c r="BE847" s="24"/>
      <c r="CK847" s="24"/>
      <c r="DQ847" s="24"/>
      <c r="EW847" s="24"/>
      <c r="GC847" s="24"/>
      <c r="HI847" s="24"/>
      <c r="IO847" s="24"/>
      <c r="JU847" s="24"/>
      <c r="LA847" s="24"/>
      <c r="MG847" s="24"/>
      <c r="NM847" s="24"/>
    </row>
    <row r="848" spans="1:408" ht="15" thickBot="1">
      <c r="A848" s="1" t="str">
        <f t="shared" si="21"/>
        <v>Jeffry Robby TumiwaJuli-1</v>
      </c>
      <c r="B848" s="12" t="str">
        <f t="shared" si="22"/>
        <v>Rahadita Nur Haida, S.Tr.Stat.JuliPencacahan SUPAS 2025</v>
      </c>
      <c r="C848" s="13" t="s">
        <v>106</v>
      </c>
      <c r="D848" s="14" t="s">
        <v>246</v>
      </c>
      <c r="E848" s="15" t="s">
        <v>247</v>
      </c>
      <c r="F848" s="15" t="s">
        <v>29</v>
      </c>
      <c r="G848" s="15">
        <f t="shared" si="19"/>
        <v>3520000</v>
      </c>
      <c r="H848" s="37">
        <v>55000</v>
      </c>
      <c r="I848" s="38" t="s">
        <v>249</v>
      </c>
      <c r="J848" s="39">
        <v>64</v>
      </c>
      <c r="K848" s="75" t="s">
        <v>715</v>
      </c>
      <c r="L848" s="32">
        <v>45839</v>
      </c>
      <c r="M848" s="32">
        <v>45869</v>
      </c>
      <c r="N848" s="16"/>
      <c r="O848" s="19"/>
      <c r="P848" s="19"/>
      <c r="Q848" s="20"/>
      <c r="R848" s="21" t="str">
        <f t="array" ref="R848">VLOOKUP(C848,DB!A:D,2,FALSE)</f>
        <v>Sario Tumpaan Lingkungan 1</v>
      </c>
      <c r="S848" s="21" t="str">
        <f t="array" ref="S848">VLOOKUP(C848,DB!A:D,3,FALSE)</f>
        <v>geoffrey1868@gmail.com</v>
      </c>
      <c r="T848" s="22" t="s">
        <v>19</v>
      </c>
      <c r="U848" s="1" t="str">
        <f t="shared" si="23"/>
        <v>Jeffry Robby TumiwaJuli</v>
      </c>
      <c r="V848" s="23">
        <f t="shared" si="24"/>
        <v>45869</v>
      </c>
      <c r="X848" s="26">
        <f>VLOOKUP(CONCATENATE(C848,D848),'Honor 2025'!A:D,4,FALSE)</f>
        <v>3520000</v>
      </c>
      <c r="Y848" s="24"/>
      <c r="BE848" s="24"/>
      <c r="CK848" s="24"/>
      <c r="DQ848" s="24"/>
      <c r="EW848" s="24"/>
      <c r="GC848" s="24"/>
      <c r="HI848" s="24"/>
      <c r="IO848" s="24"/>
      <c r="JU848" s="24"/>
      <c r="LA848" s="24"/>
      <c r="MG848" s="24"/>
      <c r="NM848" s="24"/>
    </row>
    <row r="849" spans="1:377" ht="15" thickBot="1">
      <c r="A849" s="1" t="str">
        <f t="shared" si="21"/>
        <v>Leidy Camelia WantaniaJuli-1</v>
      </c>
      <c r="B849" s="12" t="str">
        <f t="shared" si="22"/>
        <v>Rikky Marco Williem Jotam RugianJuliPencacahan SUPAS 2025</v>
      </c>
      <c r="C849" s="13" t="s">
        <v>227</v>
      </c>
      <c r="D849" s="14" t="s">
        <v>246</v>
      </c>
      <c r="E849" s="15" t="s">
        <v>247</v>
      </c>
      <c r="F849" s="15" t="s">
        <v>130</v>
      </c>
      <c r="G849" s="15">
        <f t="shared" si="19"/>
        <v>3520000</v>
      </c>
      <c r="H849" s="37">
        <v>55000</v>
      </c>
      <c r="I849" s="38" t="s">
        <v>249</v>
      </c>
      <c r="J849" s="39">
        <v>64</v>
      </c>
      <c r="K849" s="74" t="s">
        <v>715</v>
      </c>
      <c r="L849" s="32">
        <v>45839</v>
      </c>
      <c r="M849" s="32">
        <v>45869</v>
      </c>
      <c r="N849" s="16"/>
      <c r="O849" s="19"/>
      <c r="P849" s="19"/>
      <c r="Q849" s="20"/>
      <c r="R849" s="21" t="str">
        <f t="array" ref="R849">VLOOKUP(C849,DB!A:D,2,FALSE)</f>
        <v>Jl. 17 Agustus Bumi Beringin Lingk. IV Lorong Kuhun No. 11 Manado</v>
      </c>
      <c r="S849" s="21" t="str">
        <f t="array" ref="S849">VLOOKUP(C849,DB!A:D,3,FALSE)</f>
        <v>Lim.engsan71@gmail.com</v>
      </c>
      <c r="T849" s="22" t="s">
        <v>19</v>
      </c>
      <c r="U849" s="1" t="str">
        <f t="shared" si="23"/>
        <v>Leidy Camelia WantaniaJuli</v>
      </c>
      <c r="V849" s="23">
        <f t="shared" si="24"/>
        <v>45869</v>
      </c>
      <c r="X849" s="26">
        <f>VLOOKUP(CONCATENATE(C849,D849),'Honor 2025'!A:D,4,FALSE)</f>
        <v>3520000</v>
      </c>
      <c r="Y849" s="24"/>
      <c r="BE849" s="24"/>
      <c r="CK849" s="24"/>
      <c r="DQ849" s="24"/>
      <c r="EW849" s="24"/>
      <c r="GC849" s="24"/>
      <c r="HI849" s="24"/>
      <c r="IO849" s="24"/>
      <c r="JU849" s="24"/>
      <c r="LA849" s="24"/>
      <c r="MG849" s="24"/>
      <c r="NM849" s="24"/>
    </row>
    <row r="850" spans="1:377" ht="15" thickBot="1">
      <c r="A850" s="1" t="str">
        <f t="shared" si="21"/>
        <v>Lydia IndrawatiJuli-1</v>
      </c>
      <c r="B850" s="12" t="str">
        <f t="shared" si="22"/>
        <v>Nik'mahJuliPencacahan SUPAS 2025</v>
      </c>
      <c r="C850" s="13" t="s">
        <v>121</v>
      </c>
      <c r="D850" s="14" t="s">
        <v>246</v>
      </c>
      <c r="E850" s="15" t="s">
        <v>247</v>
      </c>
      <c r="F850" s="15" t="s">
        <v>85</v>
      </c>
      <c r="G850" s="15">
        <f t="shared" si="19"/>
        <v>3520000</v>
      </c>
      <c r="H850" s="37">
        <v>55000</v>
      </c>
      <c r="I850" s="38" t="s">
        <v>249</v>
      </c>
      <c r="J850" s="39">
        <v>64</v>
      </c>
      <c r="K850" s="75" t="s">
        <v>715</v>
      </c>
      <c r="L850" s="32">
        <v>45839</v>
      </c>
      <c r="M850" s="32">
        <v>45869</v>
      </c>
      <c r="N850" s="16"/>
      <c r="O850" s="19"/>
      <c r="P850" s="19"/>
      <c r="Q850" s="20"/>
      <c r="R850" s="21" t="str">
        <f t="array" ref="R850">VLOOKUP(C850,DB!A:D,2,FALSE)</f>
        <v>Mayondi Ling 3</v>
      </c>
      <c r="S850" s="21" t="str">
        <f t="array" ref="S850">VLOOKUP(C850,DB!A:D,3,FALSE)</f>
        <v>lydiaindrawati08@gmail.com</v>
      </c>
      <c r="T850" s="22" t="s">
        <v>19</v>
      </c>
      <c r="U850" s="1" t="str">
        <f t="shared" si="23"/>
        <v>Lydia IndrawatiJuli</v>
      </c>
      <c r="V850" s="23">
        <f t="shared" si="24"/>
        <v>45869</v>
      </c>
      <c r="X850" s="26">
        <f>VLOOKUP(CONCATENATE(C850,D850),'Honor 2025'!A:D,4,FALSE)</f>
        <v>3520000</v>
      </c>
      <c r="Y850" s="24"/>
      <c r="BE850" s="24"/>
      <c r="CK850" s="24"/>
      <c r="DQ850" s="24"/>
      <c r="EW850" s="24"/>
      <c r="GC850" s="24"/>
      <c r="HI850" s="24"/>
      <c r="IO850" s="24"/>
      <c r="JU850" s="24"/>
      <c r="LA850" s="24"/>
      <c r="MG850" s="24"/>
      <c r="NM850" s="24"/>
    </row>
    <row r="851" spans="1:377" ht="15" thickBot="1">
      <c r="A851" s="1" t="str">
        <f t="shared" si="21"/>
        <v>Maria Francisca MaunJuli-1</v>
      </c>
      <c r="B851" s="12" t="str">
        <f t="shared" si="22"/>
        <v>Deyvi Stella Rumangkang, S.E.JuliPencacahan SUPAS 2025</v>
      </c>
      <c r="C851" s="13" t="s">
        <v>62</v>
      </c>
      <c r="D851" s="14" t="s">
        <v>246</v>
      </c>
      <c r="E851" s="15" t="s">
        <v>247</v>
      </c>
      <c r="F851" s="15" t="s">
        <v>90</v>
      </c>
      <c r="G851" s="15">
        <f t="shared" si="19"/>
        <v>3520000</v>
      </c>
      <c r="H851" s="37">
        <v>55000</v>
      </c>
      <c r="I851" s="38" t="s">
        <v>249</v>
      </c>
      <c r="J851" s="39">
        <v>64</v>
      </c>
      <c r="K851" s="74" t="s">
        <v>715</v>
      </c>
      <c r="L851" s="32">
        <v>45839</v>
      </c>
      <c r="M851" s="32">
        <v>45869</v>
      </c>
      <c r="N851" s="16"/>
      <c r="O851" s="19"/>
      <c r="P851" s="19"/>
      <c r="Q851" s="20"/>
      <c r="R851" s="21" t="str">
        <f t="array" ref="R851">VLOOKUP(C851,DB!A:D,2,FALSE)</f>
        <v>buha lingkungan 6</v>
      </c>
      <c r="S851" s="21" t="str">
        <f t="array" ref="S851">VLOOKUP(C851,DB!A:D,3,FALSE)</f>
        <v>mariamaun67@gmail.com</v>
      </c>
      <c r="T851" s="22" t="s">
        <v>19</v>
      </c>
      <c r="U851" s="1" t="str">
        <f t="shared" si="23"/>
        <v>Maria Francisca MaunJuli</v>
      </c>
      <c r="V851" s="23">
        <f t="shared" si="24"/>
        <v>45869</v>
      </c>
      <c r="X851" s="26">
        <f>VLOOKUP(CONCATENATE(C851,D851),'Honor 2025'!A:D,4,FALSE)</f>
        <v>3520000</v>
      </c>
      <c r="Y851" s="24"/>
      <c r="BE851" s="24"/>
      <c r="CK851" s="24"/>
      <c r="DQ851" s="24"/>
      <c r="EW851" s="24"/>
      <c r="GC851" s="24"/>
      <c r="HI851" s="24"/>
      <c r="IO851" s="24"/>
      <c r="JU851" s="24"/>
      <c r="LA851" s="24"/>
      <c r="MG851" s="24"/>
      <c r="NM851" s="24"/>
    </row>
    <row r="852" spans="1:377" ht="15" thickBot="1">
      <c r="A852" s="1" t="str">
        <f t="shared" si="21"/>
        <v>Jonathan MandagiJuli-1</v>
      </c>
      <c r="B852" s="12" t="str">
        <f t="shared" si="22"/>
        <v>Nik'mahJuliPencacahan SUPAS 2025</v>
      </c>
      <c r="C852" s="13" t="s">
        <v>150</v>
      </c>
      <c r="D852" s="14" t="s">
        <v>246</v>
      </c>
      <c r="E852" s="15" t="s">
        <v>247</v>
      </c>
      <c r="F852" s="15" t="s">
        <v>85</v>
      </c>
      <c r="G852" s="15">
        <f t="shared" si="19"/>
        <v>3520000</v>
      </c>
      <c r="H852" s="37">
        <v>55000</v>
      </c>
      <c r="I852" s="38" t="s">
        <v>249</v>
      </c>
      <c r="J852" s="39">
        <v>64</v>
      </c>
      <c r="K852" s="75" t="s">
        <v>715</v>
      </c>
      <c r="L852" s="32">
        <v>45839</v>
      </c>
      <c r="M852" s="32">
        <v>45869</v>
      </c>
      <c r="N852" s="16"/>
      <c r="O852" s="19"/>
      <c r="P852" s="19"/>
      <c r="Q852" s="20"/>
      <c r="R852" s="21" t="str">
        <f t="array" ref="R852">VLOOKUP(C852,DB!A:D,2,FALSE)</f>
        <v>jln gunung kerinci bumi nyiur lingkungan 2</v>
      </c>
      <c r="S852" s="21" t="str">
        <f t="array" ref="S852">VLOOKUP(C852,DB!A:D,3,FALSE)</f>
        <v>maikel180304@gmail.com</v>
      </c>
      <c r="T852" s="22" t="s">
        <v>19</v>
      </c>
      <c r="U852" s="1" t="str">
        <f t="shared" si="23"/>
        <v>Jonathan MandagiJuli</v>
      </c>
      <c r="V852" s="23">
        <f t="shared" si="24"/>
        <v>45869</v>
      </c>
      <c r="X852" s="26">
        <f>VLOOKUP(CONCATENATE(C852,D852),'Honor 2025'!A:D,4,FALSE)</f>
        <v>3520000</v>
      </c>
      <c r="Y852" s="24"/>
      <c r="BE852" s="24"/>
      <c r="CK852" s="24"/>
      <c r="DQ852" s="24"/>
      <c r="EW852" s="24"/>
      <c r="GC852" s="24"/>
      <c r="HI852" s="24"/>
      <c r="IO852" s="24"/>
      <c r="JU852" s="24"/>
      <c r="LA852" s="24"/>
      <c r="MG852" s="24"/>
      <c r="NM852" s="24"/>
    </row>
    <row r="853" spans="1:377" ht="15" thickBot="1">
      <c r="A853" s="1" t="str">
        <f t="shared" si="21"/>
        <v>Maya Marlin Austin RembetJuli-1</v>
      </c>
      <c r="B853" s="12" t="str">
        <f t="shared" si="22"/>
        <v>Rahadita Nur Haida, S.Tr.Stat.JuliPencacahan SUPAS 2025</v>
      </c>
      <c r="C853" s="13" t="s">
        <v>109</v>
      </c>
      <c r="D853" s="14" t="s">
        <v>246</v>
      </c>
      <c r="E853" s="15" t="s">
        <v>247</v>
      </c>
      <c r="F853" s="15" t="s">
        <v>29</v>
      </c>
      <c r="G853" s="15">
        <f t="shared" si="19"/>
        <v>3520000</v>
      </c>
      <c r="H853" s="37">
        <v>55000</v>
      </c>
      <c r="I853" s="38" t="s">
        <v>249</v>
      </c>
      <c r="J853" s="39">
        <v>64</v>
      </c>
      <c r="K853" s="74" t="s">
        <v>715</v>
      </c>
      <c r="L853" s="32">
        <v>45839</v>
      </c>
      <c r="M853" s="32">
        <v>45869</v>
      </c>
      <c r="N853" s="16"/>
      <c r="O853" s="19"/>
      <c r="P853" s="19"/>
      <c r="Q853" s="20"/>
      <c r="R853" s="21" t="str">
        <f t="array" ref="R853">VLOOKUP(C853,DB!A:D,2,FALSE)</f>
        <v>Ranotana Weru lingk IV</v>
      </c>
      <c r="S853" s="21" t="str">
        <f t="array" ref="S853">VLOOKUP(C853,DB!A:D,3,FALSE)</f>
        <v>mayarembet70@gmail.com</v>
      </c>
      <c r="T853" s="22" t="s">
        <v>19</v>
      </c>
      <c r="U853" s="1" t="str">
        <f t="shared" si="23"/>
        <v>Maya Marlin Austin RembetJuli</v>
      </c>
      <c r="V853" s="23">
        <f t="shared" si="24"/>
        <v>45869</v>
      </c>
      <c r="X853" s="26">
        <f>VLOOKUP(CONCATENATE(C853,D853),'Honor 2025'!A:D,4,FALSE)</f>
        <v>3520000</v>
      </c>
      <c r="Y853" s="24"/>
      <c r="BE853" s="24"/>
      <c r="CK853" s="24"/>
      <c r="DQ853" s="24"/>
      <c r="EW853" s="24"/>
      <c r="GC853" s="24"/>
      <c r="HI853" s="24"/>
      <c r="IO853" s="24"/>
      <c r="JU853" s="24"/>
      <c r="LA853" s="24"/>
      <c r="MG853" s="24"/>
      <c r="NM853" s="24"/>
    </row>
    <row r="854" spans="1:377" ht="15" thickBot="1">
      <c r="A854" s="1" t="str">
        <f t="shared" si="21"/>
        <v>Mieske kaumpunganJuli-1</v>
      </c>
      <c r="B854" s="12" t="str">
        <f t="shared" si="22"/>
        <v>Rikky Marco Williem Jotam RugianJuliPencacahan SUPAS 2025</v>
      </c>
      <c r="C854" s="13" t="s">
        <v>137</v>
      </c>
      <c r="D854" s="14" t="s">
        <v>246</v>
      </c>
      <c r="E854" s="15" t="s">
        <v>247</v>
      </c>
      <c r="F854" s="15" t="s">
        <v>130</v>
      </c>
      <c r="G854" s="15">
        <f t="shared" si="19"/>
        <v>3520000</v>
      </c>
      <c r="H854" s="37">
        <v>55000</v>
      </c>
      <c r="I854" s="38" t="s">
        <v>249</v>
      </c>
      <c r="J854" s="39">
        <v>64</v>
      </c>
      <c r="K854" s="75" t="s">
        <v>715</v>
      </c>
      <c r="L854" s="32">
        <v>45839</v>
      </c>
      <c r="M854" s="32">
        <v>45869</v>
      </c>
      <c r="N854" s="16"/>
      <c r="O854" s="19"/>
      <c r="P854" s="19"/>
      <c r="Q854" s="20"/>
      <c r="R854" s="21" t="str">
        <f t="array" ref="R854">VLOOKUP(C854,DB!A:D,2,FALSE)</f>
        <v>Jl. Gunung Lolombulan 138 wanea lingkungan 5</v>
      </c>
      <c r="S854" s="21" t="str">
        <f t="array" ref="S854">VLOOKUP(C854,DB!A:D,3,FALSE)</f>
        <v>doangmeis@gmail.com</v>
      </c>
      <c r="T854" s="22" t="s">
        <v>19</v>
      </c>
      <c r="U854" s="1" t="str">
        <f t="shared" si="23"/>
        <v>Mieske kaumpunganJuli</v>
      </c>
      <c r="V854" s="23">
        <f t="shared" si="24"/>
        <v>45869</v>
      </c>
      <c r="X854" s="26">
        <f>VLOOKUP(CONCATENATE(C854,D854),'Honor 2025'!A:D,4,FALSE)</f>
        <v>3520000</v>
      </c>
      <c r="Y854" s="24"/>
      <c r="BE854" s="24"/>
      <c r="CK854" s="24"/>
      <c r="DQ854" s="24"/>
      <c r="EW854" s="24"/>
      <c r="GC854" s="24"/>
      <c r="HI854" s="24"/>
      <c r="IO854" s="24"/>
      <c r="JU854" s="24"/>
      <c r="LA854" s="24"/>
      <c r="MG854" s="24"/>
      <c r="NM854" s="24"/>
    </row>
    <row r="855" spans="1:377" ht="15" thickBot="1">
      <c r="A855" s="1" t="str">
        <f t="shared" si="21"/>
        <v>NANCY CINTHYA PANGEMANANJuli-1</v>
      </c>
      <c r="B855" s="12" t="str">
        <f t="shared" si="22"/>
        <v>Deyvi Stella Rumangkang, S.E.JuliPencacahan SUPAS 2025</v>
      </c>
      <c r="C855" s="13" t="s">
        <v>183</v>
      </c>
      <c r="D855" s="14" t="s">
        <v>246</v>
      </c>
      <c r="E855" s="15" t="s">
        <v>247</v>
      </c>
      <c r="F855" s="15" t="s">
        <v>90</v>
      </c>
      <c r="G855" s="15">
        <f t="shared" si="19"/>
        <v>3520000</v>
      </c>
      <c r="H855" s="37">
        <v>55000</v>
      </c>
      <c r="I855" s="38" t="s">
        <v>249</v>
      </c>
      <c r="J855" s="39">
        <v>64</v>
      </c>
      <c r="K855" s="74" t="s">
        <v>715</v>
      </c>
      <c r="L855" s="32">
        <v>45839</v>
      </c>
      <c r="M855" s="32">
        <v>45869</v>
      </c>
      <c r="N855" s="16"/>
      <c r="O855" s="19"/>
      <c r="P855" s="19"/>
      <c r="Q855" s="20"/>
      <c r="R855" s="21" t="str">
        <f t="array" ref="R855">VLOOKUP(C855,DB!A:D,2,FALSE)</f>
        <v>Perumahan Wenang Permai 2 Blok K-7</v>
      </c>
      <c r="S855" s="21" t="str">
        <f t="array" ref="S855">VLOOKUP(C855,DB!A:D,3,FALSE)</f>
        <v>nancynthya@gmail.com</v>
      </c>
      <c r="T855" s="22" t="s">
        <v>19</v>
      </c>
      <c r="U855" s="1" t="str">
        <f t="shared" si="23"/>
        <v>NANCY CINTHYA PANGEMANANJuli</v>
      </c>
      <c r="V855" s="23">
        <f t="shared" si="24"/>
        <v>45869</v>
      </c>
      <c r="X855" s="26">
        <f>VLOOKUP(CONCATENATE(C855,D855),'Honor 2025'!A:D,4,FALSE)</f>
        <v>3520000</v>
      </c>
      <c r="Y855" s="24"/>
      <c r="BE855" s="24"/>
      <c r="CK855" s="24"/>
      <c r="DQ855" s="24"/>
      <c r="EW855" s="24"/>
      <c r="GC855" s="24"/>
      <c r="HI855" s="24"/>
      <c r="IO855" s="24"/>
      <c r="JU855" s="24"/>
      <c r="LA855" s="24"/>
      <c r="MG855" s="24"/>
      <c r="NM855" s="24"/>
    </row>
    <row r="856" spans="1:377" ht="15" thickBot="1">
      <c r="A856" s="1" t="str">
        <f t="shared" si="21"/>
        <v>Randhy TahulendingJuli-1</v>
      </c>
      <c r="B856" s="12" t="str">
        <f t="shared" si="22"/>
        <v>Nik'mahJuliPencacahan SUPAS 2025</v>
      </c>
      <c r="C856" s="13" t="s">
        <v>122</v>
      </c>
      <c r="D856" s="14" t="s">
        <v>246</v>
      </c>
      <c r="E856" s="15" t="s">
        <v>247</v>
      </c>
      <c r="F856" s="15" t="s">
        <v>85</v>
      </c>
      <c r="G856" s="15">
        <f t="shared" si="19"/>
        <v>2640000</v>
      </c>
      <c r="H856" s="37">
        <v>55000</v>
      </c>
      <c r="I856" s="38" t="s">
        <v>249</v>
      </c>
      <c r="J856" s="39">
        <v>48</v>
      </c>
      <c r="K856" s="75" t="s">
        <v>715</v>
      </c>
      <c r="L856" s="32">
        <v>45839</v>
      </c>
      <c r="M856" s="32">
        <v>45869</v>
      </c>
      <c r="N856" s="16"/>
      <c r="O856" s="19"/>
      <c r="P856" s="19"/>
      <c r="Q856" s="20"/>
      <c r="R856" s="21" t="str">
        <f t="array" ref="R856">VLOOKUP(C856,DB!A:D,2,FALSE)</f>
        <v>Perumahan Bengkol residence blok G no.10 kel.bpBengkol kec.Mapanget</v>
      </c>
      <c r="S856" s="21" t="str">
        <f t="array" ref="S856">VLOOKUP(C856,DB!A:D,3,FALSE)</f>
        <v>randhytahulending8@gmail.com</v>
      </c>
      <c r="T856" s="22" t="s">
        <v>19</v>
      </c>
      <c r="U856" s="1" t="str">
        <f t="shared" si="23"/>
        <v>Randhy TahulendingJuli</v>
      </c>
      <c r="V856" s="23">
        <f t="shared" si="24"/>
        <v>45869</v>
      </c>
      <c r="X856" s="26">
        <f>VLOOKUP(CONCATENATE(C856,D856),'Honor 2025'!A:D,4,FALSE)</f>
        <v>2640000</v>
      </c>
      <c r="Y856" s="24"/>
      <c r="BE856" s="24"/>
      <c r="CK856" s="24"/>
      <c r="DQ856" s="24"/>
      <c r="EW856" s="24"/>
      <c r="GC856" s="24"/>
      <c r="HI856" s="24"/>
      <c r="IO856" s="24"/>
      <c r="JU856" s="24"/>
      <c r="LA856" s="24"/>
      <c r="MG856" s="24"/>
      <c r="NM856" s="24"/>
    </row>
    <row r="857" spans="1:377" ht="15" thickBot="1">
      <c r="A857" s="1" t="str">
        <f t="shared" si="21"/>
        <v>Rolita Prisilia MahalariJuli-1</v>
      </c>
      <c r="B857" s="12" t="str">
        <f t="shared" si="22"/>
        <v>Kennedy UmadjiJuliPencacahan SUPAS 2025</v>
      </c>
      <c r="C857" s="13" t="s">
        <v>138</v>
      </c>
      <c r="D857" s="14" t="s">
        <v>246</v>
      </c>
      <c r="E857" s="15" t="s">
        <v>247</v>
      </c>
      <c r="F857" s="15" t="s">
        <v>83</v>
      </c>
      <c r="G857" s="15">
        <f t="shared" si="19"/>
        <v>3520000</v>
      </c>
      <c r="H857" s="37">
        <v>55000</v>
      </c>
      <c r="I857" s="38" t="s">
        <v>249</v>
      </c>
      <c r="J857" s="39">
        <v>64</v>
      </c>
      <c r="K857" s="74" t="s">
        <v>715</v>
      </c>
      <c r="L857" s="32">
        <v>45839</v>
      </c>
      <c r="M857" s="32">
        <v>45869</v>
      </c>
      <c r="N857" s="16"/>
      <c r="O857" s="19"/>
      <c r="P857" s="19"/>
      <c r="Q857" s="20"/>
      <c r="R857" s="21" t="str">
        <f t="array" ref="R857">VLOOKUP(C857,DB!A:D,2,FALSE)</f>
        <v>Jalan baru link 3 no 15</v>
      </c>
      <c r="S857" s="21" t="str">
        <f t="array" ref="S857">VLOOKUP(C857,DB!A:D,3,FALSE)</f>
        <v>rolitaprisilia@gmail.com</v>
      </c>
      <c r="T857" s="22" t="s">
        <v>19</v>
      </c>
      <c r="U857" s="1" t="str">
        <f t="shared" si="23"/>
        <v>Rolita Prisilia MahalariJuli</v>
      </c>
      <c r="V857" s="23">
        <f t="shared" si="24"/>
        <v>45869</v>
      </c>
      <c r="X857" s="26">
        <f>VLOOKUP(CONCATENATE(C857,D857),'Honor 2025'!A:D,4,FALSE)</f>
        <v>3520000</v>
      </c>
      <c r="Y857" s="24"/>
      <c r="BE857" s="24"/>
      <c r="CK857" s="24"/>
      <c r="DQ857" s="24"/>
      <c r="EW857" s="24"/>
      <c r="GC857" s="24"/>
      <c r="HI857" s="24"/>
      <c r="IO857" s="24"/>
      <c r="JU857" s="24"/>
      <c r="LA857" s="24"/>
      <c r="MG857" s="24"/>
      <c r="NM857" s="24"/>
    </row>
    <row r="858" spans="1:377" ht="15" thickBot="1">
      <c r="A858" s="1" t="str">
        <f t="shared" si="21"/>
        <v>SRI RETNO PUSPITOJuli-1</v>
      </c>
      <c r="B858" s="12" t="str">
        <f t="shared" si="22"/>
        <v>Rahadita Nur Haida, S.Tr.Stat.JuliPencacahan SUPAS 2025</v>
      </c>
      <c r="C858" s="13" t="s">
        <v>33</v>
      </c>
      <c r="D858" s="14" t="s">
        <v>246</v>
      </c>
      <c r="E858" s="15" t="s">
        <v>247</v>
      </c>
      <c r="F858" s="15" t="s">
        <v>29</v>
      </c>
      <c r="G858" s="15">
        <f t="shared" si="19"/>
        <v>3520000</v>
      </c>
      <c r="H858" s="37">
        <v>55000</v>
      </c>
      <c r="I858" s="38" t="s">
        <v>249</v>
      </c>
      <c r="J858" s="39">
        <v>64</v>
      </c>
      <c r="K858" s="75" t="s">
        <v>715</v>
      </c>
      <c r="L858" s="32">
        <v>45839</v>
      </c>
      <c r="M858" s="32">
        <v>45869</v>
      </c>
      <c r="N858" s="16"/>
      <c r="O858" s="19"/>
      <c r="P858" s="19"/>
      <c r="Q858" s="20"/>
      <c r="R858" s="21" t="str">
        <f t="array" ref="R858">VLOOKUP(C858,DB!A:D,2,FALSE)</f>
        <v>Jln A Yani 15 no 5 manado</v>
      </c>
      <c r="S858" s="21" t="str">
        <f t="array" ref="S858">VLOOKUP(C858,DB!A:D,3,FALSE)</f>
        <v>sriretnopuspito@gmail.com</v>
      </c>
      <c r="T858" s="22" t="s">
        <v>19</v>
      </c>
      <c r="U858" s="1" t="str">
        <f t="shared" si="23"/>
        <v>SRI RETNO PUSPITOJuli</v>
      </c>
      <c r="V858" s="23">
        <f t="shared" si="24"/>
        <v>45869</v>
      </c>
      <c r="X858" s="26">
        <f>VLOOKUP(CONCATENATE(C858,D858),'Honor 2025'!A:D,4,FALSE)</f>
        <v>3520000</v>
      </c>
      <c r="Y858" s="24"/>
      <c r="BE858" s="24"/>
      <c r="CK858" s="24"/>
      <c r="DQ858" s="24"/>
      <c r="EW858" s="24"/>
      <c r="GC858" s="24"/>
      <c r="HI858" s="24"/>
      <c r="IO858" s="24"/>
      <c r="JU858" s="24"/>
      <c r="LA858" s="24"/>
      <c r="MG858" s="24"/>
      <c r="NM858" s="24"/>
    </row>
    <row r="859" spans="1:377" ht="15" thickBot="1">
      <c r="A859" s="1" t="str">
        <f t="shared" si="21"/>
        <v>Julita Christiani Thalia DendengJuli-1</v>
      </c>
      <c r="B859" s="12" t="str">
        <f t="shared" si="22"/>
        <v>Deyvi Stella Rumangkang, S.E.JuliPencacahan SUPAS 2025</v>
      </c>
      <c r="C859" s="13" t="s">
        <v>134</v>
      </c>
      <c r="D859" s="14" t="s">
        <v>246</v>
      </c>
      <c r="E859" s="15" t="s">
        <v>247</v>
      </c>
      <c r="F859" s="15" t="s">
        <v>90</v>
      </c>
      <c r="G859" s="15">
        <f t="shared" si="19"/>
        <v>3520000</v>
      </c>
      <c r="H859" s="37">
        <v>55000</v>
      </c>
      <c r="I859" s="38" t="s">
        <v>249</v>
      </c>
      <c r="J859" s="39">
        <v>64</v>
      </c>
      <c r="K859" s="74" t="s">
        <v>715</v>
      </c>
      <c r="L859" s="32">
        <v>45839</v>
      </c>
      <c r="M859" s="32">
        <v>45869</v>
      </c>
      <c r="N859" s="16"/>
      <c r="O859" s="19"/>
      <c r="P859" s="19"/>
      <c r="Q859" s="20"/>
      <c r="R859" s="21" t="str">
        <f t="array" ref="R859">VLOOKUP(C859,DB!A:D,2,FALSE)</f>
        <v>Paniki satu lingkungan 1</v>
      </c>
      <c r="S859" s="21" t="str">
        <f t="array" ref="S859">VLOOKUP(C859,DB!A:D,3,FALSE)</f>
        <v>dendengjulita11@gmail.com</v>
      </c>
      <c r="T859" s="22" t="s">
        <v>19</v>
      </c>
      <c r="U859" s="1" t="str">
        <f t="shared" si="23"/>
        <v>Julita Christiani Thalia DendengJuli</v>
      </c>
      <c r="V859" s="23">
        <f t="shared" si="24"/>
        <v>45869</v>
      </c>
      <c r="X859" s="26">
        <f>VLOOKUP(CONCATENATE(C859,D859),'Honor 2025'!A:D,4,FALSE)</f>
        <v>3520000</v>
      </c>
      <c r="Y859" s="24"/>
      <c r="BE859" s="24"/>
      <c r="CK859" s="24"/>
      <c r="DQ859" s="24"/>
      <c r="EW859" s="24"/>
      <c r="GC859" s="24"/>
      <c r="HI859" s="24"/>
      <c r="IO859" s="24"/>
      <c r="JU859" s="24"/>
      <c r="LA859" s="24"/>
      <c r="MG859" s="24"/>
      <c r="NM859" s="24"/>
    </row>
    <row r="860" spans="1:377" ht="15" thickBot="1">
      <c r="A860" s="1" t="str">
        <f t="shared" si="21"/>
        <v>RIZKI NURFIFAHJuli-1</v>
      </c>
      <c r="B860" s="12" t="str">
        <f t="shared" si="22"/>
        <v>Kennedy UmadjiJuliPencacahan SUPAS 2025</v>
      </c>
      <c r="C860" s="13" t="s">
        <v>113</v>
      </c>
      <c r="D860" s="14" t="s">
        <v>246</v>
      </c>
      <c r="E860" s="15" t="s">
        <v>247</v>
      </c>
      <c r="F860" s="15" t="s">
        <v>83</v>
      </c>
      <c r="G860" s="15">
        <f t="shared" si="19"/>
        <v>3520000</v>
      </c>
      <c r="H860" s="37">
        <v>55000</v>
      </c>
      <c r="I860" s="38" t="s">
        <v>249</v>
      </c>
      <c r="J860" s="39">
        <v>64</v>
      </c>
      <c r="K860" s="75" t="s">
        <v>715</v>
      </c>
      <c r="L860" s="32">
        <v>45839</v>
      </c>
      <c r="M860" s="32">
        <v>45869</v>
      </c>
      <c r="N860" s="16"/>
      <c r="O860" s="19"/>
      <c r="P860" s="19"/>
      <c r="Q860" s="20"/>
      <c r="R860" s="21" t="str">
        <f t="array" ref="R860">VLOOKUP(C860,DB!A:D,2,FALSE)</f>
        <v>Jl. P. Bentenan, kleak, kec. Malalayang, kota Manado Sulawesi Utara</v>
      </c>
      <c r="S860" s="21" t="str">
        <f t="array" ref="S860">VLOOKUP(C860,DB!A:D,3,FALSE)</f>
        <v>rizkinurfifah166@gmail.com</v>
      </c>
      <c r="T860" s="22" t="s">
        <v>19</v>
      </c>
      <c r="U860" s="1" t="str">
        <f t="shared" si="23"/>
        <v>RIZKI NURFIFAHJuli</v>
      </c>
      <c r="V860" s="23">
        <f t="shared" si="24"/>
        <v>45869</v>
      </c>
      <c r="X860" s="26">
        <f>VLOOKUP(CONCATENATE(C860,D860),'Honor 2025'!A:D,4,FALSE)</f>
        <v>3520000</v>
      </c>
      <c r="Y860" s="24"/>
      <c r="BE860" s="24"/>
      <c r="CK860" s="24"/>
      <c r="DQ860" s="24"/>
      <c r="EW860" s="24"/>
      <c r="GC860" s="24"/>
      <c r="HI860" s="24"/>
      <c r="IO860" s="24"/>
      <c r="JU860" s="24"/>
      <c r="LA860" s="24"/>
      <c r="MG860" s="24"/>
      <c r="NM860" s="24"/>
    </row>
    <row r="861" spans="1:377" ht="15" thickBot="1">
      <c r="A861" s="1" t="str">
        <f t="shared" si="21"/>
        <v>Sherly PepatoJuli-1</v>
      </c>
      <c r="B861" s="12" t="str">
        <f t="shared" si="22"/>
        <v>Ricky, A.MdJuliPencacahan SUPAS 2025</v>
      </c>
      <c r="C861" s="13" t="s">
        <v>228</v>
      </c>
      <c r="D861" s="14" t="s">
        <v>246</v>
      </c>
      <c r="E861" s="15" t="s">
        <v>247</v>
      </c>
      <c r="F861" s="27" t="s">
        <v>252</v>
      </c>
      <c r="G861" s="15">
        <f t="shared" si="19"/>
        <v>3520000</v>
      </c>
      <c r="H861" s="37">
        <v>55000</v>
      </c>
      <c r="I861" s="38" t="s">
        <v>249</v>
      </c>
      <c r="J861" s="39">
        <v>64</v>
      </c>
      <c r="K861" s="74" t="s">
        <v>715</v>
      </c>
      <c r="L861" s="32">
        <v>45839</v>
      </c>
      <c r="M861" s="32">
        <v>45869</v>
      </c>
      <c r="N861" s="16"/>
      <c r="O861" s="19"/>
      <c r="P861" s="19"/>
      <c r="Q861" s="20"/>
      <c r="R861" s="21" t="str">
        <f t="array" ref="R861">VLOOKUP(C861,DB!A:D,2,FALSE)</f>
        <v>Pandu ling 2</v>
      </c>
      <c r="S861" s="21" t="str">
        <f t="array" ref="S861">VLOOKUP(C861,DB!A:D,3,FALSE)</f>
        <v>sherlypepato01@gmail.com</v>
      </c>
      <c r="T861" s="22" t="s">
        <v>19</v>
      </c>
      <c r="U861" s="1" t="str">
        <f t="shared" si="23"/>
        <v>Sherly PepatoJuli</v>
      </c>
      <c r="V861" s="23">
        <f t="shared" si="24"/>
        <v>45869</v>
      </c>
      <c r="X861" s="26">
        <f>VLOOKUP(CONCATENATE(C861,D861),'Honor 2025'!A:D,4,FALSE)</f>
        <v>3520000</v>
      </c>
      <c r="Y861" s="24"/>
      <c r="BE861" s="24"/>
      <c r="CK861" s="24"/>
      <c r="DQ861" s="24"/>
      <c r="EW861" s="24"/>
      <c r="GC861" s="24"/>
      <c r="HI861" s="24"/>
      <c r="IO861" s="24"/>
      <c r="JU861" s="24"/>
      <c r="LA861" s="24"/>
      <c r="MG861" s="24"/>
      <c r="NM861" s="24"/>
    </row>
    <row r="862" spans="1:377" ht="15" thickBot="1">
      <c r="A862" s="1" t="str">
        <f t="shared" si="21"/>
        <v>Adriana TandajuJuli-1</v>
      </c>
      <c r="B862" s="12" t="str">
        <f t="shared" si="22"/>
        <v>JuliSurvei Harga Konsumen (HK 1.1 Pasar)</v>
      </c>
      <c r="C862" s="33" t="s">
        <v>36</v>
      </c>
      <c r="D862" s="14" t="s">
        <v>246</v>
      </c>
      <c r="E862" s="34" t="s">
        <v>37</v>
      </c>
      <c r="F862" s="35"/>
      <c r="G862" s="36">
        <f t="shared" si="19"/>
        <v>225000</v>
      </c>
      <c r="H862" s="37">
        <v>45000</v>
      </c>
      <c r="I862" s="38" t="s">
        <v>23</v>
      </c>
      <c r="J862" s="39">
        <v>5</v>
      </c>
      <c r="K862" s="75" t="s">
        <v>159</v>
      </c>
      <c r="L862" s="32">
        <v>45839</v>
      </c>
      <c r="M862" s="32">
        <v>45867</v>
      </c>
      <c r="N862" s="16" t="e">
        <f t="shared" ref="N862:N979" ca="1" si="25">_xludf.IFNA(IF(X862&gt;3530000,3530000-X862,""),"")</f>
        <v>#NAME?</v>
      </c>
      <c r="O862" s="19"/>
      <c r="P862" s="19"/>
      <c r="Q862" s="20"/>
      <c r="R862" s="21" t="str">
        <f t="array" ref="R862">VLOOKUP(C862,DB!A:D,2,FALSE)</f>
        <v>JL.PRAMUKA NO.29</v>
      </c>
      <c r="S862" s="21" t="str">
        <f t="array" ref="S862">VLOOKUP(C862,DB!A:D,3,FALSE)</f>
        <v>annetandayu553@gmail.com</v>
      </c>
      <c r="T862" s="22" t="s">
        <v>19</v>
      </c>
      <c r="U862" s="1" t="str">
        <f t="shared" si="23"/>
        <v>Adriana TandajuJuli</v>
      </c>
      <c r="V862" s="23">
        <f t="shared" si="24"/>
        <v>45867</v>
      </c>
      <c r="X862" s="26">
        <f>VLOOKUP(CONCATENATE(C862,D862),'Honor 2025'!A:D,4,FALSE)</f>
        <v>3311000</v>
      </c>
      <c r="Y862" s="24"/>
      <c r="BE862" s="24"/>
      <c r="CK862" s="24"/>
      <c r="DQ862" s="24"/>
      <c r="EW862" s="24"/>
      <c r="GC862" s="24"/>
      <c r="HI862" s="24"/>
      <c r="IO862" s="24"/>
      <c r="JU862" s="24"/>
      <c r="LA862" s="24"/>
      <c r="MG862" s="24"/>
      <c r="NM862" s="24"/>
    </row>
    <row r="863" spans="1:377" ht="15" thickBot="1">
      <c r="A863" s="1" t="str">
        <f t="shared" si="21"/>
        <v>Stephen christiani kenteyJuli-1</v>
      </c>
      <c r="B863" s="12" t="str">
        <f t="shared" si="22"/>
        <v>JuliSurvei Harga Konsumen (HK 1.1 Pasar)</v>
      </c>
      <c r="C863" s="40" t="s">
        <v>43</v>
      </c>
      <c r="D863" s="14" t="s">
        <v>246</v>
      </c>
      <c r="E863" s="29" t="s">
        <v>37</v>
      </c>
      <c r="F863" s="41"/>
      <c r="G863" s="42">
        <f t="shared" si="19"/>
        <v>225000</v>
      </c>
      <c r="H863" s="43">
        <v>45000</v>
      </c>
      <c r="I863" s="28" t="s">
        <v>23</v>
      </c>
      <c r="J863" s="44">
        <v>5</v>
      </c>
      <c r="K863" s="74" t="s">
        <v>159</v>
      </c>
      <c r="L863" s="32">
        <v>45839</v>
      </c>
      <c r="M863" s="32">
        <v>45867</v>
      </c>
      <c r="N863" s="16" t="e">
        <f t="shared" ca="1" si="25"/>
        <v>#NAME?</v>
      </c>
      <c r="O863" s="19"/>
      <c r="P863" s="19"/>
      <c r="Q863" s="20"/>
      <c r="R863" s="21" t="str">
        <f t="array" ref="R863">VLOOKUP(C863,DB!A:D,2,FALSE)</f>
        <v>Ranotana weru lingkungan 5</v>
      </c>
      <c r="S863" s="21" t="str">
        <f t="array" ref="S863">VLOOKUP(C863,DB!A:D,3,FALSE)</f>
        <v>Stephenkentey@gmail.com</v>
      </c>
      <c r="T863" s="22" t="s">
        <v>19</v>
      </c>
      <c r="U863" s="1" t="str">
        <f t="shared" si="23"/>
        <v>Stephen christiani kenteyJuli</v>
      </c>
      <c r="V863" s="23">
        <f t="shared" si="24"/>
        <v>45867</v>
      </c>
      <c r="X863" s="26">
        <f>VLOOKUP(CONCATENATE(C863,D863),'Honor 2025'!A:D,4,FALSE)</f>
        <v>2409000</v>
      </c>
      <c r="Y863" s="24"/>
      <c r="BE863" s="24"/>
      <c r="CK863" s="24"/>
      <c r="DQ863" s="24"/>
      <c r="EW863" s="24"/>
      <c r="GC863" s="24"/>
      <c r="HI863" s="24"/>
      <c r="IO863" s="24"/>
      <c r="JU863" s="24"/>
      <c r="LA863" s="24"/>
      <c r="MG863" s="24"/>
      <c r="NM863" s="24"/>
    </row>
    <row r="864" spans="1:377" ht="15" thickBot="1">
      <c r="A864" s="1" t="str">
        <f t="shared" si="21"/>
        <v>Roy MakalewJuli-1</v>
      </c>
      <c r="B864" s="12" t="str">
        <f t="shared" si="22"/>
        <v>JuliSurvei Harga Konsumen (HK 1.1 Pasar)</v>
      </c>
      <c r="C864" s="33" t="s">
        <v>44</v>
      </c>
      <c r="D864" s="14" t="s">
        <v>246</v>
      </c>
      <c r="E864" s="34" t="s">
        <v>37</v>
      </c>
      <c r="F864" s="35"/>
      <c r="G864" s="36">
        <f t="shared" si="19"/>
        <v>225000</v>
      </c>
      <c r="H864" s="37">
        <v>45000</v>
      </c>
      <c r="I864" s="38" t="s">
        <v>23</v>
      </c>
      <c r="J864" s="39">
        <v>5</v>
      </c>
      <c r="K864" s="75" t="s">
        <v>159</v>
      </c>
      <c r="L864" s="32">
        <v>45839</v>
      </c>
      <c r="M864" s="32">
        <v>45867</v>
      </c>
      <c r="N864" s="16" t="e">
        <f t="shared" ca="1" si="25"/>
        <v>#NAME?</v>
      </c>
      <c r="O864" s="19"/>
      <c r="P864" s="19"/>
      <c r="Q864" s="20"/>
      <c r="R864" s="21" t="str">
        <f t="array" ref="R864">VLOOKUP(C864,DB!A:D,2,FALSE)</f>
        <v>Jalan Kleak 77, no 58</v>
      </c>
      <c r="S864" s="21" t="str">
        <f t="array" ref="S864">VLOOKUP(C864,DB!A:D,3,FALSE)</f>
        <v>roymakalew2511@gmail.com</v>
      </c>
      <c r="T864" s="22" t="s">
        <v>19</v>
      </c>
      <c r="U864" s="1" t="str">
        <f t="shared" si="23"/>
        <v>Roy MakalewJuli</v>
      </c>
      <c r="V864" s="23">
        <f t="shared" si="24"/>
        <v>45867</v>
      </c>
      <c r="X864" s="26">
        <f>VLOOKUP(CONCATENATE(C864,D864),'Honor 2025'!A:D,4,FALSE)</f>
        <v>3522000</v>
      </c>
      <c r="Y864" s="24"/>
      <c r="BE864" s="24"/>
      <c r="CK864" s="24"/>
      <c r="DQ864" s="24"/>
      <c r="EW864" s="24"/>
      <c r="GC864" s="24"/>
      <c r="HI864" s="24"/>
      <c r="IO864" s="24"/>
      <c r="JU864" s="24"/>
      <c r="LA864" s="24"/>
      <c r="MG864" s="24"/>
      <c r="NM864" s="24"/>
    </row>
    <row r="865" spans="1:377" ht="15" thickBot="1">
      <c r="A865" s="1" t="str">
        <f t="shared" si="21"/>
        <v>Feibe Ireine Syalome MaramisJuli-1</v>
      </c>
      <c r="B865" s="12" t="str">
        <f t="shared" si="22"/>
        <v>JuliSurvei Harga Konsumen (HK 1.1 Pasar)</v>
      </c>
      <c r="C865" s="40" t="s">
        <v>47</v>
      </c>
      <c r="D865" s="14" t="s">
        <v>246</v>
      </c>
      <c r="E865" s="29" t="s">
        <v>37</v>
      </c>
      <c r="F865" s="41"/>
      <c r="G865" s="42">
        <f t="shared" si="19"/>
        <v>225000</v>
      </c>
      <c r="H865" s="43">
        <v>45000</v>
      </c>
      <c r="I865" s="28" t="s">
        <v>23</v>
      </c>
      <c r="J865" s="44">
        <v>5</v>
      </c>
      <c r="K865" s="74" t="s">
        <v>159</v>
      </c>
      <c r="L865" s="32">
        <v>45839</v>
      </c>
      <c r="M865" s="32">
        <v>45867</v>
      </c>
      <c r="N865" s="16" t="e">
        <f t="shared" ca="1" si="25"/>
        <v>#NAME?</v>
      </c>
      <c r="O865" s="19"/>
      <c r="P865" s="19"/>
      <c r="Q865" s="20"/>
      <c r="R865" s="21" t="str">
        <f t="array" ref="R865">VLOOKUP(C865,DB!A:D,2,FALSE)</f>
        <v>Ranotana Weru</v>
      </c>
      <c r="S865" s="21" t="str">
        <f t="array" ref="S865">VLOOKUP(C865,DB!A:D,3,FALSE)</f>
        <v>feibemaramis0202@gmail.com</v>
      </c>
      <c r="T865" s="22" t="s">
        <v>19</v>
      </c>
      <c r="U865" s="1" t="str">
        <f t="shared" si="23"/>
        <v>Feibe Ireine Syalome MaramisJuli</v>
      </c>
      <c r="V865" s="23">
        <f t="shared" si="24"/>
        <v>45867</v>
      </c>
      <c r="X865" s="26">
        <f>VLOOKUP(CONCATENATE(C865,D865),'Honor 2025'!A:D,4,FALSE)</f>
        <v>3471000</v>
      </c>
      <c r="Y865" s="24"/>
      <c r="BE865" s="24"/>
      <c r="CK865" s="24"/>
      <c r="DQ865" s="24"/>
      <c r="EW865" s="24"/>
      <c r="GC865" s="24"/>
      <c r="HI865" s="24"/>
      <c r="IO865" s="24"/>
      <c r="JU865" s="24"/>
      <c r="LA865" s="24"/>
      <c r="MG865" s="24"/>
      <c r="NM865" s="24"/>
    </row>
    <row r="866" spans="1:377" ht="15" thickBot="1">
      <c r="A866" s="1" t="str">
        <f t="shared" si="21"/>
        <v>Susly Yuliana SeneweJuli-1</v>
      </c>
      <c r="B866" s="12" t="str">
        <f t="shared" si="22"/>
        <v>JuliSurvei Harga Konsumen (HK 1.1 Pasar)</v>
      </c>
      <c r="C866" s="33" t="s">
        <v>48</v>
      </c>
      <c r="D866" s="14" t="s">
        <v>246</v>
      </c>
      <c r="E866" s="34" t="s">
        <v>37</v>
      </c>
      <c r="F866" s="35"/>
      <c r="G866" s="36">
        <f t="shared" si="19"/>
        <v>225000</v>
      </c>
      <c r="H866" s="37">
        <v>45000</v>
      </c>
      <c r="I866" s="38" t="s">
        <v>23</v>
      </c>
      <c r="J866" s="39">
        <v>5</v>
      </c>
      <c r="K866" s="75" t="s">
        <v>159</v>
      </c>
      <c r="L866" s="32">
        <v>45839</v>
      </c>
      <c r="M866" s="32">
        <v>45867</v>
      </c>
      <c r="N866" s="16" t="e">
        <f t="shared" ca="1" si="25"/>
        <v>#NAME?</v>
      </c>
      <c r="O866" s="19"/>
      <c r="P866" s="19"/>
      <c r="Q866" s="20"/>
      <c r="R866" s="21" t="str">
        <f t="array" ref="R866">VLOOKUP(C866,DB!A:D,2,FALSE)</f>
        <v>Jalan Lumimuut 5 Mahakeret Timur lingk.3</v>
      </c>
      <c r="S866" s="21" t="str">
        <f t="array" ref="S866">VLOOKUP(C866,DB!A:D,3,FALSE)</f>
        <v>suslysenewe@gmail.com</v>
      </c>
      <c r="T866" s="22" t="s">
        <v>19</v>
      </c>
      <c r="U866" s="1" t="str">
        <f t="shared" si="23"/>
        <v>Susly Yuliana SeneweJuli</v>
      </c>
      <c r="V866" s="23">
        <f t="shared" si="24"/>
        <v>45867</v>
      </c>
      <c r="X866" s="26">
        <f>VLOOKUP(CONCATENATE(C866,D866),'Honor 2025'!A:D,4,FALSE)</f>
        <v>2572000</v>
      </c>
      <c r="Y866" s="24"/>
      <c r="BE866" s="24"/>
      <c r="CK866" s="24"/>
      <c r="DQ866" s="24"/>
      <c r="EW866" s="24"/>
      <c r="GC866" s="24"/>
      <c r="HI866" s="24"/>
      <c r="IO866" s="24"/>
      <c r="JU866" s="24"/>
      <c r="LA866" s="24"/>
      <c r="MG866" s="24"/>
      <c r="NM866" s="24"/>
    </row>
    <row r="867" spans="1:377" ht="15" thickBot="1">
      <c r="A867" s="1" t="str">
        <f t="shared" si="21"/>
        <v>Heny RumambiJuli-1</v>
      </c>
      <c r="B867" s="12" t="str">
        <f t="shared" si="22"/>
        <v>JuliSurvei Harga Konsumen (HK 1.1 Pasar)</v>
      </c>
      <c r="C867" s="40" t="s">
        <v>49</v>
      </c>
      <c r="D867" s="14" t="s">
        <v>246</v>
      </c>
      <c r="E867" s="29" t="s">
        <v>37</v>
      </c>
      <c r="F867" s="41"/>
      <c r="G867" s="42">
        <f t="shared" si="19"/>
        <v>225000</v>
      </c>
      <c r="H867" s="43">
        <v>45000</v>
      </c>
      <c r="I867" s="28" t="s">
        <v>23</v>
      </c>
      <c r="J867" s="44">
        <v>5</v>
      </c>
      <c r="K867" s="74" t="s">
        <v>159</v>
      </c>
      <c r="L867" s="32">
        <v>45839</v>
      </c>
      <c r="M867" s="32">
        <v>45867</v>
      </c>
      <c r="N867" s="16" t="e">
        <f t="shared" ca="1" si="25"/>
        <v>#NAME?</v>
      </c>
      <c r="O867" s="19"/>
      <c r="P867" s="19"/>
      <c r="Q867" s="20"/>
      <c r="R867" s="21" t="str">
        <f t="array" ref="R867">VLOOKUP(C867,DB!A:D,2,FALSE)</f>
        <v>Jl. Ringkeng BTN Puskopad blok C No. 49A</v>
      </c>
      <c r="S867" s="21" t="str">
        <f t="array" ref="S867">VLOOKUP(C867,DB!A:D,3,FALSE)</f>
        <v>henyrumambi@gmail.com</v>
      </c>
      <c r="T867" s="22" t="s">
        <v>19</v>
      </c>
      <c r="U867" s="1" t="str">
        <f t="shared" si="23"/>
        <v>Heny RumambiJuli</v>
      </c>
      <c r="V867" s="23">
        <f t="shared" si="24"/>
        <v>45867</v>
      </c>
      <c r="X867" s="26">
        <f>VLOOKUP(CONCATENATE(C867,D867),'Honor 2025'!A:D,4,FALSE)</f>
        <v>3253000</v>
      </c>
      <c r="Y867" s="24"/>
      <c r="BE867" s="24"/>
      <c r="CK867" s="24"/>
      <c r="DQ867" s="24"/>
      <c r="EW867" s="24"/>
      <c r="GC867" s="24"/>
      <c r="HI867" s="24"/>
      <c r="IO867" s="24"/>
      <c r="JU867" s="24"/>
      <c r="LA867" s="24"/>
      <c r="MG867" s="24"/>
      <c r="NM867" s="24"/>
    </row>
    <row r="868" spans="1:377" ht="15" thickBot="1">
      <c r="A868" s="1" t="str">
        <f t="shared" si="21"/>
        <v>Sri MulyawatiJuli-1</v>
      </c>
      <c r="B868" s="12" t="str">
        <f t="shared" si="22"/>
        <v>JuliSurvei Harga Konsumen (HK 1.1 Outlet)</v>
      </c>
      <c r="C868" s="33" t="s">
        <v>51</v>
      </c>
      <c r="D868" s="14" t="s">
        <v>246</v>
      </c>
      <c r="E868" s="34" t="s">
        <v>52</v>
      </c>
      <c r="F868" s="35"/>
      <c r="G868" s="36">
        <f t="shared" si="19"/>
        <v>300000</v>
      </c>
      <c r="H868" s="37">
        <v>20000</v>
      </c>
      <c r="I868" s="38" t="s">
        <v>23</v>
      </c>
      <c r="J868" s="39">
        <v>15</v>
      </c>
      <c r="K868" s="75" t="s">
        <v>159</v>
      </c>
      <c r="L868" s="32">
        <v>45839</v>
      </c>
      <c r="M868" s="32">
        <v>45867</v>
      </c>
      <c r="N868" s="16" t="e">
        <f t="shared" ca="1" si="25"/>
        <v>#NAME?</v>
      </c>
      <c r="O868" s="19"/>
      <c r="P868" s="19"/>
      <c r="Q868" s="20"/>
      <c r="R868" s="21" t="str">
        <f t="array" ref="R868">VLOOKUP(C868,DB!A:D,2,FALSE)</f>
        <v>Jl Wiratama no 4 lingkungan 7</v>
      </c>
      <c r="S868" s="21" t="str">
        <f t="array" ref="S868">VLOOKUP(C868,DB!A:D,3,FALSE)</f>
        <v>mulyawatisrie75@gmail.com</v>
      </c>
      <c r="T868" s="22" t="s">
        <v>19</v>
      </c>
      <c r="U868" s="1" t="str">
        <f t="shared" si="23"/>
        <v>Sri MulyawatiJuli</v>
      </c>
      <c r="V868" s="23">
        <f t="shared" si="24"/>
        <v>45867</v>
      </c>
      <c r="X868" s="26">
        <f>VLOOKUP(CONCATENATE(C868,D868),'Honor 2025'!A:D,4,FALSE)</f>
        <v>3485000</v>
      </c>
      <c r="Y868" s="24"/>
      <c r="BE868" s="24"/>
      <c r="CK868" s="24"/>
      <c r="DQ868" s="24"/>
      <c r="EW868" s="24"/>
      <c r="GC868" s="24"/>
      <c r="HI868" s="24"/>
      <c r="IO868" s="24"/>
      <c r="JU868" s="24"/>
      <c r="LA868" s="24"/>
      <c r="MG868" s="24"/>
      <c r="NM868" s="24"/>
    </row>
    <row r="869" spans="1:377" ht="15" thickBot="1">
      <c r="A869" s="1" t="str">
        <f t="shared" si="21"/>
        <v>Adriana TandajuJuli-2</v>
      </c>
      <c r="B869" s="12" t="str">
        <f t="shared" si="22"/>
        <v>JuliSurvei Harga Konsumen (HK 1.2 Pasar)</v>
      </c>
      <c r="C869" s="40" t="s">
        <v>36</v>
      </c>
      <c r="D869" s="14" t="s">
        <v>246</v>
      </c>
      <c r="E869" s="29" t="s">
        <v>39</v>
      </c>
      <c r="F869" s="41"/>
      <c r="G869" s="42">
        <f t="shared" si="19"/>
        <v>106000</v>
      </c>
      <c r="H869" s="43">
        <v>53000</v>
      </c>
      <c r="I869" s="28" t="s">
        <v>23</v>
      </c>
      <c r="J869" s="44">
        <v>2</v>
      </c>
      <c r="K869" s="74" t="s">
        <v>159</v>
      </c>
      <c r="L869" s="32">
        <v>45839</v>
      </c>
      <c r="M869" s="32">
        <v>45867</v>
      </c>
      <c r="N869" s="16" t="e">
        <f t="shared" ca="1" si="25"/>
        <v>#NAME?</v>
      </c>
      <c r="O869" s="19"/>
      <c r="P869" s="19"/>
      <c r="Q869" s="20"/>
      <c r="R869" s="21" t="str">
        <f t="array" ref="R869">VLOOKUP(C869,DB!A:D,2,FALSE)</f>
        <v>JL.PRAMUKA NO.29</v>
      </c>
      <c r="S869" s="21" t="str">
        <f t="array" ref="S869">VLOOKUP(C869,DB!A:D,3,FALSE)</f>
        <v>annetandayu553@gmail.com</v>
      </c>
      <c r="T869" s="22" t="s">
        <v>19</v>
      </c>
      <c r="U869" s="1" t="str">
        <f t="shared" si="23"/>
        <v>Adriana TandajuJuli</v>
      </c>
      <c r="V869" s="23">
        <f t="shared" si="24"/>
        <v>45867</v>
      </c>
      <c r="X869" s="26">
        <f>VLOOKUP(CONCATENATE(C869,D869),'Honor 2025'!A:D,4,FALSE)</f>
        <v>3311000</v>
      </c>
      <c r="Y869" s="24"/>
      <c r="BE869" s="24"/>
      <c r="CK869" s="24"/>
      <c r="DQ869" s="24"/>
      <c r="EW869" s="24"/>
      <c r="GC869" s="24"/>
      <c r="HI869" s="24"/>
      <c r="IO869" s="24"/>
      <c r="JU869" s="24"/>
      <c r="LA869" s="24"/>
      <c r="MG869" s="24"/>
      <c r="NM869" s="24"/>
    </row>
    <row r="870" spans="1:377" ht="15" thickBot="1">
      <c r="A870" s="1" t="str">
        <f t="shared" si="21"/>
        <v>Stephen christiani kenteyJuli-2</v>
      </c>
      <c r="B870" s="12" t="str">
        <f t="shared" si="22"/>
        <v>JuliSurvei Harga Konsumen (HK 1.2 Pasar)</v>
      </c>
      <c r="C870" s="33" t="s">
        <v>43</v>
      </c>
      <c r="D870" s="14" t="s">
        <v>246</v>
      </c>
      <c r="E870" s="34" t="s">
        <v>39</v>
      </c>
      <c r="F870" s="35"/>
      <c r="G870" s="36">
        <f t="shared" si="19"/>
        <v>106000</v>
      </c>
      <c r="H870" s="37">
        <v>53000</v>
      </c>
      <c r="I870" s="38" t="s">
        <v>23</v>
      </c>
      <c r="J870" s="39">
        <v>2</v>
      </c>
      <c r="K870" s="75" t="s">
        <v>159</v>
      </c>
      <c r="L870" s="32">
        <v>45839</v>
      </c>
      <c r="M870" s="32">
        <v>45867</v>
      </c>
      <c r="N870" s="16" t="e">
        <f t="shared" ca="1" si="25"/>
        <v>#NAME?</v>
      </c>
      <c r="O870" s="19"/>
      <c r="P870" s="19"/>
      <c r="Q870" s="20"/>
      <c r="R870" s="21" t="str">
        <f t="array" ref="R870">VLOOKUP(C870,DB!A:D,2,FALSE)</f>
        <v>Ranotana weru lingkungan 5</v>
      </c>
      <c r="S870" s="21" t="str">
        <f t="array" ref="S870">VLOOKUP(C870,DB!A:D,3,FALSE)</f>
        <v>Stephenkentey@gmail.com</v>
      </c>
      <c r="T870" s="22" t="s">
        <v>19</v>
      </c>
      <c r="U870" s="1" t="str">
        <f t="shared" si="23"/>
        <v>Stephen christiani kenteyJuli</v>
      </c>
      <c r="V870" s="23">
        <f t="shared" si="24"/>
        <v>45867</v>
      </c>
      <c r="X870" s="26">
        <f>VLOOKUP(CONCATENATE(C870,D870),'Honor 2025'!A:D,4,FALSE)</f>
        <v>2409000</v>
      </c>
      <c r="Y870" s="24"/>
      <c r="BE870" s="24"/>
      <c r="CK870" s="24"/>
      <c r="DQ870" s="24"/>
      <c r="EW870" s="24"/>
      <c r="GC870" s="24"/>
      <c r="HI870" s="24"/>
      <c r="IO870" s="24"/>
      <c r="JU870" s="24"/>
      <c r="LA870" s="24"/>
      <c r="MG870" s="24"/>
      <c r="NM870" s="24"/>
    </row>
    <row r="871" spans="1:377" ht="15" thickBot="1">
      <c r="A871" s="1" t="str">
        <f t="shared" si="21"/>
        <v>Roy MakalewJuli-2</v>
      </c>
      <c r="B871" s="12" t="str">
        <f t="shared" si="22"/>
        <v>JuliSurvei Harga Konsumen (HK 1.2 Pasar)</v>
      </c>
      <c r="C871" s="40" t="s">
        <v>44</v>
      </c>
      <c r="D871" s="14" t="s">
        <v>246</v>
      </c>
      <c r="E871" s="29" t="s">
        <v>39</v>
      </c>
      <c r="F871" s="41"/>
      <c r="G871" s="42">
        <f t="shared" si="19"/>
        <v>106000</v>
      </c>
      <c r="H871" s="43">
        <v>53000</v>
      </c>
      <c r="I871" s="28" t="s">
        <v>23</v>
      </c>
      <c r="J871" s="44">
        <v>2</v>
      </c>
      <c r="K871" s="74" t="s">
        <v>159</v>
      </c>
      <c r="L871" s="32">
        <v>45839</v>
      </c>
      <c r="M871" s="32">
        <v>45867</v>
      </c>
      <c r="N871" s="16" t="e">
        <f t="shared" ca="1" si="25"/>
        <v>#NAME?</v>
      </c>
      <c r="O871" s="19"/>
      <c r="P871" s="19"/>
      <c r="Q871" s="20"/>
      <c r="R871" s="21" t="str">
        <f t="array" ref="R871">VLOOKUP(C871,DB!A:D,2,FALSE)</f>
        <v>Jalan Kleak 77, no 58</v>
      </c>
      <c r="S871" s="21" t="str">
        <f t="array" ref="S871">VLOOKUP(C871,DB!A:D,3,FALSE)</f>
        <v>roymakalew2511@gmail.com</v>
      </c>
      <c r="T871" s="22" t="s">
        <v>19</v>
      </c>
      <c r="U871" s="1" t="str">
        <f t="shared" si="23"/>
        <v>Roy MakalewJuli</v>
      </c>
      <c r="V871" s="23">
        <f t="shared" si="24"/>
        <v>45867</v>
      </c>
      <c r="X871" s="26">
        <f>VLOOKUP(CONCATENATE(C871,D871),'Honor 2025'!A:D,4,FALSE)</f>
        <v>3522000</v>
      </c>
      <c r="Y871" s="24"/>
      <c r="BE871" s="24"/>
      <c r="CK871" s="24"/>
      <c r="DQ871" s="24"/>
      <c r="EW871" s="24"/>
      <c r="GC871" s="24"/>
      <c r="HI871" s="24"/>
      <c r="IO871" s="24"/>
      <c r="JU871" s="24"/>
      <c r="LA871" s="24"/>
      <c r="MG871" s="24"/>
      <c r="NM871" s="24"/>
    </row>
    <row r="872" spans="1:377" ht="15" thickBot="1">
      <c r="A872" s="1" t="str">
        <f t="shared" si="21"/>
        <v>Feibe Ireine Syalome MaramisJuli-2</v>
      </c>
      <c r="B872" s="12" t="str">
        <f t="shared" si="22"/>
        <v>JuliSurvei Harga Konsumen (HK 1.2 Pasar)</v>
      </c>
      <c r="C872" s="33" t="s">
        <v>47</v>
      </c>
      <c r="D872" s="14" t="s">
        <v>246</v>
      </c>
      <c r="E872" s="34" t="s">
        <v>39</v>
      </c>
      <c r="F872" s="35"/>
      <c r="G872" s="36">
        <f t="shared" si="19"/>
        <v>106000</v>
      </c>
      <c r="H872" s="37">
        <v>53000</v>
      </c>
      <c r="I872" s="38" t="s">
        <v>23</v>
      </c>
      <c r="J872" s="39">
        <v>2</v>
      </c>
      <c r="K872" s="75" t="s">
        <v>159</v>
      </c>
      <c r="L872" s="32">
        <v>45839</v>
      </c>
      <c r="M872" s="32">
        <v>45867</v>
      </c>
      <c r="N872" s="16" t="e">
        <f t="shared" ca="1" si="25"/>
        <v>#NAME?</v>
      </c>
      <c r="O872" s="19"/>
      <c r="P872" s="19"/>
      <c r="Q872" s="20"/>
      <c r="R872" s="21" t="str">
        <f t="array" ref="R872">VLOOKUP(C872,DB!A:D,2,FALSE)</f>
        <v>Ranotana Weru</v>
      </c>
      <c r="S872" s="21" t="str">
        <f t="array" ref="S872">VLOOKUP(C872,DB!A:D,3,FALSE)</f>
        <v>feibemaramis0202@gmail.com</v>
      </c>
      <c r="T872" s="22" t="s">
        <v>19</v>
      </c>
      <c r="U872" s="1" t="str">
        <f t="shared" si="23"/>
        <v>Feibe Ireine Syalome MaramisJuli</v>
      </c>
      <c r="V872" s="23">
        <f t="shared" si="24"/>
        <v>45867</v>
      </c>
      <c r="X872" s="26">
        <f>VLOOKUP(CONCATENATE(C872,D872),'Honor 2025'!A:D,4,FALSE)</f>
        <v>3471000</v>
      </c>
      <c r="Y872" s="24"/>
      <c r="BE872" s="24"/>
      <c r="CK872" s="24"/>
      <c r="DQ872" s="24"/>
      <c r="EW872" s="24"/>
      <c r="GC872" s="24"/>
      <c r="HI872" s="24"/>
      <c r="IO872" s="24"/>
      <c r="JU872" s="24"/>
      <c r="LA872" s="24"/>
      <c r="MG872" s="24"/>
      <c r="NM872" s="24"/>
    </row>
    <row r="873" spans="1:377" ht="15" thickBot="1">
      <c r="A873" s="1" t="str">
        <f t="shared" si="21"/>
        <v>Susly Yuliana SeneweJuli-2</v>
      </c>
      <c r="B873" s="12" t="str">
        <f t="shared" si="22"/>
        <v>JuliSurvei Harga Konsumen (HK 1.2 Pasar)</v>
      </c>
      <c r="C873" s="40" t="s">
        <v>48</v>
      </c>
      <c r="D873" s="14" t="s">
        <v>246</v>
      </c>
      <c r="E873" s="29" t="s">
        <v>39</v>
      </c>
      <c r="F873" s="41"/>
      <c r="G873" s="42">
        <f t="shared" si="19"/>
        <v>106000</v>
      </c>
      <c r="H873" s="43">
        <v>53000</v>
      </c>
      <c r="I873" s="28" t="s">
        <v>23</v>
      </c>
      <c r="J873" s="44">
        <v>2</v>
      </c>
      <c r="K873" s="74" t="s">
        <v>159</v>
      </c>
      <c r="L873" s="32">
        <v>45839</v>
      </c>
      <c r="M873" s="32">
        <v>45867</v>
      </c>
      <c r="N873" s="16" t="e">
        <f t="shared" ca="1" si="25"/>
        <v>#NAME?</v>
      </c>
      <c r="O873" s="19"/>
      <c r="P873" s="19"/>
      <c r="Q873" s="20"/>
      <c r="R873" s="21" t="str">
        <f t="array" ref="R873">VLOOKUP(C873,DB!A:D,2,FALSE)</f>
        <v>Jalan Lumimuut 5 Mahakeret Timur lingk.3</v>
      </c>
      <c r="S873" s="21" t="str">
        <f t="array" ref="S873">VLOOKUP(C873,DB!A:D,3,FALSE)</f>
        <v>suslysenewe@gmail.com</v>
      </c>
      <c r="T873" s="22" t="s">
        <v>19</v>
      </c>
      <c r="U873" s="1" t="str">
        <f t="shared" si="23"/>
        <v>Susly Yuliana SeneweJuli</v>
      </c>
      <c r="V873" s="23">
        <f t="shared" si="24"/>
        <v>45867</v>
      </c>
      <c r="X873" s="26">
        <f>VLOOKUP(CONCATENATE(C873,D873),'Honor 2025'!A:D,4,FALSE)</f>
        <v>2572000</v>
      </c>
      <c r="Y873" s="24"/>
      <c r="BE873" s="24"/>
      <c r="CK873" s="24"/>
      <c r="DQ873" s="24"/>
      <c r="EW873" s="24"/>
      <c r="GC873" s="24"/>
      <c r="HI873" s="24"/>
      <c r="IO873" s="24"/>
      <c r="JU873" s="24"/>
      <c r="LA873" s="24"/>
      <c r="MG873" s="24"/>
      <c r="NM873" s="24"/>
    </row>
    <row r="874" spans="1:377" ht="15" thickBot="1">
      <c r="A874" s="1" t="str">
        <f t="shared" si="21"/>
        <v>Heny RumambiJuli-2</v>
      </c>
      <c r="B874" s="12" t="str">
        <f t="shared" si="22"/>
        <v>JuliSurvei Harga Konsumen (HK 1.2 Pasar)</v>
      </c>
      <c r="C874" s="33" t="s">
        <v>49</v>
      </c>
      <c r="D874" s="14" t="s">
        <v>246</v>
      </c>
      <c r="E874" s="34" t="s">
        <v>39</v>
      </c>
      <c r="F874" s="35"/>
      <c r="G874" s="36">
        <f t="shared" si="19"/>
        <v>106000</v>
      </c>
      <c r="H874" s="37">
        <v>53000</v>
      </c>
      <c r="I874" s="38" t="s">
        <v>23</v>
      </c>
      <c r="J874" s="39">
        <v>2</v>
      </c>
      <c r="K874" s="75" t="s">
        <v>159</v>
      </c>
      <c r="L874" s="32">
        <v>45839</v>
      </c>
      <c r="M874" s="32">
        <v>45867</v>
      </c>
      <c r="N874" s="16" t="e">
        <f t="shared" ca="1" si="25"/>
        <v>#NAME?</v>
      </c>
      <c r="O874" s="19"/>
      <c r="P874" s="19"/>
      <c r="Q874" s="20"/>
      <c r="R874" s="21" t="str">
        <f t="array" ref="R874">VLOOKUP(C874,DB!A:D,2,FALSE)</f>
        <v>Jl. Ringkeng BTN Puskopad blok C No. 49A</v>
      </c>
      <c r="S874" s="21" t="str">
        <f t="array" ref="S874">VLOOKUP(C874,DB!A:D,3,FALSE)</f>
        <v>henyrumambi@gmail.com</v>
      </c>
      <c r="T874" s="22" t="s">
        <v>19</v>
      </c>
      <c r="U874" s="1" t="str">
        <f t="shared" si="23"/>
        <v>Heny RumambiJuli</v>
      </c>
      <c r="V874" s="23">
        <f t="shared" si="24"/>
        <v>45867</v>
      </c>
      <c r="X874" s="26">
        <f>VLOOKUP(CONCATENATE(C874,D874),'Honor 2025'!A:D,4,FALSE)</f>
        <v>3253000</v>
      </c>
      <c r="Y874" s="24"/>
      <c r="BE874" s="24"/>
      <c r="CK874" s="24"/>
      <c r="DQ874" s="24"/>
      <c r="EW874" s="24"/>
      <c r="GC874" s="24"/>
      <c r="HI874" s="24"/>
      <c r="IO874" s="24"/>
      <c r="JU874" s="24"/>
      <c r="LA874" s="24"/>
      <c r="MG874" s="24"/>
      <c r="NM874" s="24"/>
    </row>
    <row r="875" spans="1:377" ht="15" thickBot="1">
      <c r="A875" s="1" t="str">
        <f t="shared" si="21"/>
        <v>Sri MulyawatiJuli-2</v>
      </c>
      <c r="B875" s="12" t="str">
        <f t="shared" si="22"/>
        <v>JuliSurvei Harga Konsumen (HK 1.2 Outlet)</v>
      </c>
      <c r="C875" s="40" t="s">
        <v>51</v>
      </c>
      <c r="D875" s="14" t="s">
        <v>246</v>
      </c>
      <c r="E875" s="29" t="s">
        <v>53</v>
      </c>
      <c r="F875" s="41"/>
      <c r="G875" s="42">
        <f t="shared" si="19"/>
        <v>120000</v>
      </c>
      <c r="H875" s="43">
        <v>20000</v>
      </c>
      <c r="I875" s="28" t="s">
        <v>23</v>
      </c>
      <c r="J875" s="44">
        <v>6</v>
      </c>
      <c r="K875" s="74" t="s">
        <v>159</v>
      </c>
      <c r="L875" s="32">
        <v>45839</v>
      </c>
      <c r="M875" s="32">
        <v>45867</v>
      </c>
      <c r="N875" s="16" t="e">
        <f t="shared" ca="1" si="25"/>
        <v>#NAME?</v>
      </c>
      <c r="O875" s="19"/>
      <c r="P875" s="19"/>
      <c r="Q875" s="20"/>
      <c r="R875" s="21" t="str">
        <f t="array" ref="R875">VLOOKUP(C875,DB!A:D,2,FALSE)</f>
        <v>Jl Wiratama no 4 lingkungan 7</v>
      </c>
      <c r="S875" s="21" t="str">
        <f t="array" ref="S875">VLOOKUP(C875,DB!A:D,3,FALSE)</f>
        <v>mulyawatisrie75@gmail.com</v>
      </c>
      <c r="T875" s="22" t="s">
        <v>19</v>
      </c>
      <c r="U875" s="1" t="str">
        <f t="shared" si="23"/>
        <v>Sri MulyawatiJuli</v>
      </c>
      <c r="V875" s="23">
        <f t="shared" si="24"/>
        <v>45867</v>
      </c>
      <c r="X875" s="26">
        <f>VLOOKUP(CONCATENATE(C875,D875),'Honor 2025'!A:D,4,FALSE)</f>
        <v>3485000</v>
      </c>
      <c r="Y875" s="24"/>
      <c r="BE875" s="24"/>
      <c r="CK875" s="24"/>
      <c r="DQ875" s="24"/>
      <c r="EW875" s="24"/>
      <c r="GC875" s="24"/>
      <c r="HI875" s="24"/>
      <c r="IO875" s="24"/>
      <c r="JU875" s="24"/>
      <c r="LA875" s="24"/>
      <c r="MG875" s="24"/>
      <c r="NM875" s="24"/>
    </row>
    <row r="876" spans="1:377" ht="15" thickBot="1">
      <c r="A876" s="1" t="str">
        <f t="shared" si="21"/>
        <v>Adriana TandajuJuli-3</v>
      </c>
      <c r="B876" s="12" t="str">
        <f t="shared" si="22"/>
        <v>JuliSurvei Harga Konsumen (HK 2.1 Pasar)</v>
      </c>
      <c r="C876" s="33" t="s">
        <v>36</v>
      </c>
      <c r="D876" s="14" t="s">
        <v>246</v>
      </c>
      <c r="E876" s="34" t="s">
        <v>40</v>
      </c>
      <c r="F876" s="35"/>
      <c r="G876" s="36">
        <f t="shared" si="19"/>
        <v>86000</v>
      </c>
      <c r="H876" s="37">
        <v>86000</v>
      </c>
      <c r="I876" s="38" t="s">
        <v>23</v>
      </c>
      <c r="J876" s="39">
        <v>1</v>
      </c>
      <c r="K876" s="75" t="s">
        <v>159</v>
      </c>
      <c r="L876" s="32">
        <v>45839</v>
      </c>
      <c r="M876" s="32">
        <v>45867</v>
      </c>
      <c r="N876" s="16" t="e">
        <f t="shared" ca="1" si="25"/>
        <v>#NAME?</v>
      </c>
      <c r="O876" s="19"/>
      <c r="P876" s="19"/>
      <c r="Q876" s="20"/>
      <c r="R876" s="21" t="str">
        <f t="array" ref="R876">VLOOKUP(C876,DB!A:D,2,FALSE)</f>
        <v>JL.PRAMUKA NO.29</v>
      </c>
      <c r="S876" s="21" t="str">
        <f t="array" ref="S876">VLOOKUP(C876,DB!A:D,3,FALSE)</f>
        <v>annetandayu553@gmail.com</v>
      </c>
      <c r="T876" s="22" t="s">
        <v>19</v>
      </c>
      <c r="U876" s="1" t="str">
        <f t="shared" si="23"/>
        <v>Adriana TandajuJuli</v>
      </c>
      <c r="V876" s="23">
        <f t="shared" si="24"/>
        <v>45867</v>
      </c>
      <c r="X876" s="26">
        <f>VLOOKUP(CONCATENATE(C876,D876),'Honor 2025'!A:D,4,FALSE)</f>
        <v>3311000</v>
      </c>
      <c r="Y876" s="24"/>
      <c r="BE876" s="24"/>
      <c r="CK876" s="24"/>
      <c r="DQ876" s="24"/>
      <c r="EW876" s="24"/>
      <c r="GC876" s="24"/>
      <c r="HI876" s="24"/>
      <c r="IO876" s="24"/>
      <c r="JU876" s="24"/>
      <c r="LA876" s="24"/>
      <c r="MG876" s="24"/>
      <c r="NM876" s="24"/>
    </row>
    <row r="877" spans="1:377" ht="15" thickBot="1">
      <c r="A877" s="1" t="str">
        <f t="shared" si="21"/>
        <v>Stephen christiani kenteyJuli-3</v>
      </c>
      <c r="B877" s="12" t="str">
        <f t="shared" si="22"/>
        <v>JuliSurvei Harga Konsumen (HK 2.1 Pasar)</v>
      </c>
      <c r="C877" s="40" t="s">
        <v>43</v>
      </c>
      <c r="D877" s="14" t="s">
        <v>246</v>
      </c>
      <c r="E877" s="29" t="s">
        <v>40</v>
      </c>
      <c r="F877" s="41"/>
      <c r="G877" s="42">
        <f t="shared" si="19"/>
        <v>86000</v>
      </c>
      <c r="H877" s="43">
        <v>86000</v>
      </c>
      <c r="I877" s="28" t="s">
        <v>23</v>
      </c>
      <c r="J877" s="44">
        <v>1</v>
      </c>
      <c r="K877" s="74" t="s">
        <v>159</v>
      </c>
      <c r="L877" s="32">
        <v>45839</v>
      </c>
      <c r="M877" s="32">
        <v>45867</v>
      </c>
      <c r="N877" s="16" t="e">
        <f t="shared" ca="1" si="25"/>
        <v>#NAME?</v>
      </c>
      <c r="O877" s="19"/>
      <c r="P877" s="19"/>
      <c r="Q877" s="20"/>
      <c r="R877" s="21" t="str">
        <f t="array" ref="R877">VLOOKUP(C877,DB!A:D,2,FALSE)</f>
        <v>Ranotana weru lingkungan 5</v>
      </c>
      <c r="S877" s="21" t="str">
        <f t="array" ref="S877">VLOOKUP(C877,DB!A:D,3,FALSE)</f>
        <v>Stephenkentey@gmail.com</v>
      </c>
      <c r="T877" s="22" t="s">
        <v>19</v>
      </c>
      <c r="U877" s="1" t="str">
        <f t="shared" si="23"/>
        <v>Stephen christiani kenteyJuli</v>
      </c>
      <c r="V877" s="23">
        <f t="shared" si="24"/>
        <v>45867</v>
      </c>
      <c r="X877" s="26">
        <f>VLOOKUP(CONCATENATE(C877,D877),'Honor 2025'!A:D,4,FALSE)</f>
        <v>2409000</v>
      </c>
      <c r="Y877" s="24"/>
      <c r="BE877" s="24"/>
      <c r="CK877" s="24"/>
      <c r="DQ877" s="24"/>
      <c r="EW877" s="24"/>
      <c r="GC877" s="24"/>
      <c r="HI877" s="24"/>
      <c r="IO877" s="24"/>
      <c r="JU877" s="24"/>
      <c r="LA877" s="24"/>
      <c r="MG877" s="24"/>
      <c r="NM877" s="24"/>
    </row>
    <row r="878" spans="1:377" ht="15" thickBot="1">
      <c r="A878" s="1" t="str">
        <f t="shared" si="21"/>
        <v>Feibe Ireine Syalome MaramisJuli-3</v>
      </c>
      <c r="B878" s="12" t="str">
        <f t="shared" si="22"/>
        <v>JuliSurvei Harga Konsumen (HK 2.1 Pasar)</v>
      </c>
      <c r="C878" s="33" t="s">
        <v>47</v>
      </c>
      <c r="D878" s="14" t="s">
        <v>246</v>
      </c>
      <c r="E878" s="34" t="s">
        <v>40</v>
      </c>
      <c r="F878" s="35"/>
      <c r="G878" s="36">
        <f t="shared" si="19"/>
        <v>86000</v>
      </c>
      <c r="H878" s="37">
        <v>86000</v>
      </c>
      <c r="I878" s="38" t="s">
        <v>23</v>
      </c>
      <c r="J878" s="39">
        <v>1</v>
      </c>
      <c r="K878" s="75" t="s">
        <v>159</v>
      </c>
      <c r="L878" s="32">
        <v>45839</v>
      </c>
      <c r="M878" s="32">
        <v>45867</v>
      </c>
      <c r="N878" s="16" t="e">
        <f t="shared" ca="1" si="25"/>
        <v>#NAME?</v>
      </c>
      <c r="O878" s="19"/>
      <c r="P878" s="19"/>
      <c r="Q878" s="20"/>
      <c r="R878" s="21" t="str">
        <f t="array" ref="R878">VLOOKUP(C878,DB!A:D,2,FALSE)</f>
        <v>Ranotana Weru</v>
      </c>
      <c r="S878" s="21" t="str">
        <f t="array" ref="S878">VLOOKUP(C878,DB!A:D,3,FALSE)</f>
        <v>feibemaramis0202@gmail.com</v>
      </c>
      <c r="T878" s="22" t="s">
        <v>19</v>
      </c>
      <c r="U878" s="1" t="str">
        <f t="shared" si="23"/>
        <v>Feibe Ireine Syalome MaramisJuli</v>
      </c>
      <c r="V878" s="23">
        <f t="shared" si="24"/>
        <v>45867</v>
      </c>
      <c r="X878" s="26">
        <f>VLOOKUP(CONCATENATE(C878,D878),'Honor 2025'!A:D,4,FALSE)</f>
        <v>3471000</v>
      </c>
      <c r="Y878" s="24"/>
      <c r="BE878" s="24"/>
      <c r="CK878" s="24"/>
      <c r="DQ878" s="24"/>
      <c r="EW878" s="24"/>
      <c r="GC878" s="24"/>
      <c r="HI878" s="24"/>
      <c r="IO878" s="24"/>
      <c r="JU878" s="24"/>
      <c r="LA878" s="24"/>
      <c r="MG878" s="24"/>
      <c r="NM878" s="24"/>
    </row>
    <row r="879" spans="1:377" ht="15" thickBot="1">
      <c r="A879" s="1" t="str">
        <f t="shared" si="21"/>
        <v>Susly Yuliana SeneweJuli-3</v>
      </c>
      <c r="B879" s="12" t="str">
        <f t="shared" si="22"/>
        <v>JuliSurvei Harga Konsumen (HK 2.1 Pasar)</v>
      </c>
      <c r="C879" s="40" t="s">
        <v>48</v>
      </c>
      <c r="D879" s="14" t="s">
        <v>246</v>
      </c>
      <c r="E879" s="29" t="s">
        <v>40</v>
      </c>
      <c r="F879" s="41"/>
      <c r="G879" s="42">
        <f t="shared" si="19"/>
        <v>172000</v>
      </c>
      <c r="H879" s="43">
        <v>86000</v>
      </c>
      <c r="I879" s="28" t="s">
        <v>23</v>
      </c>
      <c r="J879" s="44">
        <v>2</v>
      </c>
      <c r="K879" s="74" t="s">
        <v>159</v>
      </c>
      <c r="L879" s="32">
        <v>45839</v>
      </c>
      <c r="M879" s="32">
        <v>45867</v>
      </c>
      <c r="N879" s="16" t="e">
        <f t="shared" ca="1" si="25"/>
        <v>#NAME?</v>
      </c>
      <c r="O879" s="19"/>
      <c r="P879" s="19"/>
      <c r="Q879" s="20"/>
      <c r="R879" s="21" t="str">
        <f t="array" ref="R879">VLOOKUP(C879,DB!A:D,2,FALSE)</f>
        <v>Jalan Lumimuut 5 Mahakeret Timur lingk.3</v>
      </c>
      <c r="S879" s="21" t="str">
        <f t="array" ref="S879">VLOOKUP(C879,DB!A:D,3,FALSE)</f>
        <v>suslysenewe@gmail.com</v>
      </c>
      <c r="T879" s="22" t="s">
        <v>19</v>
      </c>
      <c r="U879" s="1" t="str">
        <f t="shared" si="23"/>
        <v>Susly Yuliana SeneweJuli</v>
      </c>
      <c r="V879" s="23">
        <f t="shared" si="24"/>
        <v>45867</v>
      </c>
      <c r="X879" s="26">
        <f>VLOOKUP(CONCATENATE(C879,D879),'Honor 2025'!A:D,4,FALSE)</f>
        <v>2572000</v>
      </c>
      <c r="Y879" s="24"/>
      <c r="BE879" s="24"/>
      <c r="CK879" s="24"/>
      <c r="DQ879" s="24"/>
      <c r="EW879" s="24"/>
      <c r="GC879" s="24"/>
      <c r="HI879" s="24"/>
      <c r="IO879" s="24"/>
      <c r="JU879" s="24"/>
      <c r="LA879" s="24"/>
      <c r="MG879" s="24"/>
      <c r="NM879" s="24"/>
    </row>
    <row r="880" spans="1:377" ht="15" thickBot="1">
      <c r="A880" s="1" t="str">
        <f t="shared" si="21"/>
        <v>Heny RumambiJuli-3</v>
      </c>
      <c r="B880" s="12" t="str">
        <f t="shared" si="22"/>
        <v>JuliSurvei Harga Konsumen (HK 2.1 Pasar)</v>
      </c>
      <c r="C880" s="33" t="s">
        <v>49</v>
      </c>
      <c r="D880" s="14" t="s">
        <v>246</v>
      </c>
      <c r="E880" s="34" t="s">
        <v>40</v>
      </c>
      <c r="F880" s="35"/>
      <c r="G880" s="36">
        <f t="shared" si="19"/>
        <v>86000</v>
      </c>
      <c r="H880" s="37">
        <v>86000</v>
      </c>
      <c r="I880" s="38" t="s">
        <v>23</v>
      </c>
      <c r="J880" s="39">
        <v>1</v>
      </c>
      <c r="K880" s="75" t="s">
        <v>159</v>
      </c>
      <c r="L880" s="32">
        <v>45839</v>
      </c>
      <c r="M880" s="32">
        <v>45867</v>
      </c>
      <c r="N880" s="16" t="e">
        <f t="shared" ca="1" si="25"/>
        <v>#NAME?</v>
      </c>
      <c r="O880" s="19"/>
      <c r="P880" s="19"/>
      <c r="Q880" s="20"/>
      <c r="R880" s="21" t="str">
        <f t="array" ref="R880">VLOOKUP(C880,DB!A:D,2,FALSE)</f>
        <v>Jl. Ringkeng BTN Puskopad blok C No. 49A</v>
      </c>
      <c r="S880" s="21" t="str">
        <f t="array" ref="S880">VLOOKUP(C880,DB!A:D,3,FALSE)</f>
        <v>henyrumambi@gmail.com</v>
      </c>
      <c r="T880" s="22" t="s">
        <v>19</v>
      </c>
      <c r="U880" s="1" t="str">
        <f t="shared" si="23"/>
        <v>Heny RumambiJuli</v>
      </c>
      <c r="V880" s="23">
        <f t="shared" si="24"/>
        <v>45867</v>
      </c>
      <c r="X880" s="26">
        <f>VLOOKUP(CONCATENATE(C880,D880),'Honor 2025'!A:D,4,FALSE)</f>
        <v>3253000</v>
      </c>
      <c r="Y880" s="24"/>
      <c r="BE880" s="24"/>
      <c r="CK880" s="24"/>
      <c r="DQ880" s="24"/>
      <c r="EW880" s="24"/>
      <c r="GC880" s="24"/>
      <c r="HI880" s="24"/>
      <c r="IO880" s="24"/>
      <c r="JU880" s="24"/>
      <c r="LA880" s="24"/>
      <c r="MG880" s="24"/>
      <c r="NM880" s="24"/>
    </row>
    <row r="881" spans="1:377" ht="15" thickBot="1">
      <c r="A881" s="1" t="str">
        <f t="shared" si="21"/>
        <v>JOVELIE E WOKASJuli-1</v>
      </c>
      <c r="B881" s="12" t="str">
        <f t="shared" si="22"/>
        <v>JuliSurvei Harga Konsumen (HK 2.1 Outlet)</v>
      </c>
      <c r="C881" s="33" t="s">
        <v>55</v>
      </c>
      <c r="D881" s="14" t="s">
        <v>246</v>
      </c>
      <c r="E881" s="34" t="s">
        <v>56</v>
      </c>
      <c r="F881" s="35"/>
      <c r="G881" s="36">
        <f t="shared" ref="G881:G961" si="26">H881*J881</f>
        <v>210000</v>
      </c>
      <c r="H881" s="37">
        <v>21000</v>
      </c>
      <c r="I881" s="38" t="s">
        <v>23</v>
      </c>
      <c r="J881" s="39">
        <v>10</v>
      </c>
      <c r="K881" s="74" t="s">
        <v>159</v>
      </c>
      <c r="L881" s="32">
        <v>45839</v>
      </c>
      <c r="M881" s="32">
        <v>45867</v>
      </c>
      <c r="N881" s="16" t="e">
        <f t="shared" ca="1" si="25"/>
        <v>#NAME?</v>
      </c>
      <c r="O881" s="19"/>
      <c r="P881" s="19"/>
      <c r="Q881" s="20"/>
      <c r="R881" s="21" t="str">
        <f t="array" ref="R881">VLOOKUP(C881,DB!A:D,2,FALSE)</f>
        <v>Malalayang Satu Lingkungan 6</v>
      </c>
      <c r="S881" s="21" t="str">
        <f t="array" ref="S881">VLOOKUP(C881,DB!A:D,3,FALSE)</f>
        <v>vhellywokas07@gmail.com</v>
      </c>
      <c r="T881" s="22" t="s">
        <v>19</v>
      </c>
      <c r="U881" s="1" t="str">
        <f t="shared" si="23"/>
        <v>JOVELIE E WOKASJuli</v>
      </c>
      <c r="V881" s="23">
        <f t="shared" si="24"/>
        <v>45867</v>
      </c>
      <c r="X881" s="26">
        <f>VLOOKUP(CONCATENATE(C881,D881),'Honor 2025'!A:D,4,FALSE)</f>
        <v>3476000</v>
      </c>
      <c r="Y881" s="24"/>
      <c r="BE881" s="24"/>
      <c r="CK881" s="24"/>
      <c r="DQ881" s="24"/>
      <c r="EW881" s="24"/>
      <c r="GC881" s="24"/>
      <c r="HI881" s="24"/>
      <c r="IO881" s="24"/>
      <c r="JU881" s="24"/>
      <c r="LA881" s="24"/>
      <c r="MG881" s="24"/>
      <c r="NM881" s="24"/>
    </row>
    <row r="882" spans="1:377" ht="15" thickBot="1">
      <c r="A882" s="1" t="str">
        <f t="shared" si="21"/>
        <v>Adriana TandajuJuli-4</v>
      </c>
      <c r="B882" s="12" t="str">
        <f t="shared" si="22"/>
        <v>JuliSurvei Harga Konsumen (HK 2.2 Pasar)</v>
      </c>
      <c r="C882" s="40" t="s">
        <v>36</v>
      </c>
      <c r="D882" s="14" t="s">
        <v>246</v>
      </c>
      <c r="E882" s="29" t="s">
        <v>41</v>
      </c>
      <c r="F882" s="41"/>
      <c r="G882" s="42">
        <f t="shared" si="26"/>
        <v>92000</v>
      </c>
      <c r="H882" s="43">
        <v>92000</v>
      </c>
      <c r="I882" s="28" t="s">
        <v>23</v>
      </c>
      <c r="J882" s="44">
        <v>1</v>
      </c>
      <c r="K882" s="75" t="s">
        <v>159</v>
      </c>
      <c r="L882" s="32">
        <v>45839</v>
      </c>
      <c r="M882" s="32">
        <v>45867</v>
      </c>
      <c r="N882" s="16" t="e">
        <f t="shared" ca="1" si="25"/>
        <v>#NAME?</v>
      </c>
      <c r="O882" s="19"/>
      <c r="P882" s="19"/>
      <c r="Q882" s="20"/>
      <c r="R882" s="21" t="str">
        <f t="array" ref="R882">VLOOKUP(C882,DB!A:D,2,FALSE)</f>
        <v>JL.PRAMUKA NO.29</v>
      </c>
      <c r="S882" s="21" t="str">
        <f t="array" ref="S882">VLOOKUP(C882,DB!A:D,3,FALSE)</f>
        <v>annetandayu553@gmail.com</v>
      </c>
      <c r="T882" s="22" t="s">
        <v>19</v>
      </c>
      <c r="U882" s="1" t="str">
        <f t="shared" si="23"/>
        <v>Adriana TandajuJuli</v>
      </c>
      <c r="V882" s="23">
        <f t="shared" si="24"/>
        <v>45867</v>
      </c>
      <c r="X882" s="26">
        <f>VLOOKUP(CONCATENATE(C882,D882),'Honor 2025'!A:D,4,FALSE)</f>
        <v>3311000</v>
      </c>
      <c r="Y882" s="24"/>
      <c r="BE882" s="24"/>
      <c r="CK882" s="24"/>
      <c r="DQ882" s="24"/>
      <c r="EW882" s="24"/>
      <c r="GC882" s="24"/>
      <c r="HI882" s="24"/>
      <c r="IO882" s="24"/>
      <c r="JU882" s="24"/>
      <c r="LA882" s="24"/>
      <c r="MG882" s="24"/>
      <c r="NM882" s="24"/>
    </row>
    <row r="883" spans="1:377" ht="15" thickBot="1">
      <c r="A883" s="1" t="str">
        <f t="shared" si="21"/>
        <v>Roy MakalewJuli-3</v>
      </c>
      <c r="B883" s="12" t="str">
        <f t="shared" si="22"/>
        <v>JuliSurvei Harga Konsumen (HK 2.2 Pasar)</v>
      </c>
      <c r="C883" s="33" t="s">
        <v>44</v>
      </c>
      <c r="D883" s="14" t="s">
        <v>246</v>
      </c>
      <c r="E883" s="34" t="s">
        <v>41</v>
      </c>
      <c r="F883" s="35"/>
      <c r="G883" s="36">
        <f t="shared" si="26"/>
        <v>92000</v>
      </c>
      <c r="H883" s="37">
        <v>92000</v>
      </c>
      <c r="I883" s="38" t="s">
        <v>23</v>
      </c>
      <c r="J883" s="39">
        <v>1</v>
      </c>
      <c r="K883" s="74" t="s">
        <v>159</v>
      </c>
      <c r="L883" s="32">
        <v>45839</v>
      </c>
      <c r="M883" s="32">
        <v>45867</v>
      </c>
      <c r="N883" s="16" t="e">
        <f t="shared" ca="1" si="25"/>
        <v>#NAME?</v>
      </c>
      <c r="O883" s="19"/>
      <c r="P883" s="19"/>
      <c r="Q883" s="20"/>
      <c r="R883" s="21" t="str">
        <f t="array" ref="R883">VLOOKUP(C883,DB!A:D,2,FALSE)</f>
        <v>Jalan Kleak 77, no 58</v>
      </c>
      <c r="S883" s="21" t="str">
        <f t="array" ref="S883">VLOOKUP(C883,DB!A:D,3,FALSE)</f>
        <v>roymakalew2511@gmail.com</v>
      </c>
      <c r="T883" s="22" t="s">
        <v>19</v>
      </c>
      <c r="U883" s="1" t="str">
        <f t="shared" si="23"/>
        <v>Roy MakalewJuli</v>
      </c>
      <c r="V883" s="23">
        <f t="shared" si="24"/>
        <v>45867</v>
      </c>
      <c r="X883" s="26">
        <f>VLOOKUP(CONCATENATE(C883,D883),'Honor 2025'!A:D,4,FALSE)</f>
        <v>3522000</v>
      </c>
      <c r="Y883" s="24"/>
      <c r="BE883" s="24"/>
      <c r="CK883" s="24"/>
      <c r="DQ883" s="24"/>
      <c r="EW883" s="24"/>
      <c r="GC883" s="24"/>
      <c r="HI883" s="24"/>
      <c r="IO883" s="24"/>
      <c r="JU883" s="24"/>
      <c r="LA883" s="24"/>
      <c r="MG883" s="24"/>
      <c r="NM883" s="24"/>
    </row>
    <row r="884" spans="1:377" ht="15" thickBot="1">
      <c r="A884" s="1" t="str">
        <f t="shared" si="21"/>
        <v>Feibe Ireine Syalome MaramisJuli-4</v>
      </c>
      <c r="B884" s="12" t="str">
        <f t="shared" si="22"/>
        <v>JuliSurvei Harga Konsumen (HK 2.2 Pasar)</v>
      </c>
      <c r="C884" s="40" t="s">
        <v>47</v>
      </c>
      <c r="D884" s="14" t="s">
        <v>246</v>
      </c>
      <c r="E884" s="29" t="s">
        <v>41</v>
      </c>
      <c r="F884" s="41"/>
      <c r="G884" s="42">
        <f t="shared" si="26"/>
        <v>92000</v>
      </c>
      <c r="H884" s="43">
        <v>92000</v>
      </c>
      <c r="I884" s="28" t="s">
        <v>23</v>
      </c>
      <c r="J884" s="44">
        <v>1</v>
      </c>
      <c r="K884" s="75" t="s">
        <v>159</v>
      </c>
      <c r="L884" s="32">
        <v>45839</v>
      </c>
      <c r="M884" s="32">
        <v>45867</v>
      </c>
      <c r="N884" s="16" t="e">
        <f t="shared" ca="1" si="25"/>
        <v>#NAME?</v>
      </c>
      <c r="O884" s="19"/>
      <c r="P884" s="19"/>
      <c r="Q884" s="20"/>
      <c r="R884" s="21" t="str">
        <f t="array" ref="R884">VLOOKUP(C884,DB!A:D,2,FALSE)</f>
        <v>Ranotana Weru</v>
      </c>
      <c r="S884" s="21" t="str">
        <f t="array" ref="S884">VLOOKUP(C884,DB!A:D,3,FALSE)</f>
        <v>feibemaramis0202@gmail.com</v>
      </c>
      <c r="T884" s="22" t="s">
        <v>19</v>
      </c>
      <c r="U884" s="1" t="str">
        <f t="shared" si="23"/>
        <v>Feibe Ireine Syalome MaramisJuli</v>
      </c>
      <c r="V884" s="23">
        <f t="shared" si="24"/>
        <v>45867</v>
      </c>
      <c r="X884" s="26">
        <f>VLOOKUP(CONCATENATE(C884,D884),'Honor 2025'!A:D,4,FALSE)</f>
        <v>3471000</v>
      </c>
      <c r="Y884" s="24"/>
      <c r="BE884" s="24"/>
      <c r="CK884" s="24"/>
      <c r="DQ884" s="24"/>
      <c r="EW884" s="24"/>
      <c r="GC884" s="24"/>
      <c r="HI884" s="24"/>
      <c r="IO884" s="24"/>
      <c r="JU884" s="24"/>
      <c r="LA884" s="24"/>
      <c r="MG884" s="24"/>
      <c r="NM884" s="24"/>
    </row>
    <row r="885" spans="1:377" ht="15" thickBot="1">
      <c r="A885" s="1" t="str">
        <f t="shared" si="21"/>
        <v>Susly Yuliana SeneweJuli-4</v>
      </c>
      <c r="B885" s="12" t="str">
        <f t="shared" si="22"/>
        <v>JuliSurvei Harga Konsumen (HK 2.2 Pasar)</v>
      </c>
      <c r="C885" s="33" t="s">
        <v>48</v>
      </c>
      <c r="D885" s="14" t="s">
        <v>246</v>
      </c>
      <c r="E885" s="34" t="s">
        <v>41</v>
      </c>
      <c r="F885" s="35"/>
      <c r="G885" s="36">
        <f t="shared" si="26"/>
        <v>184000</v>
      </c>
      <c r="H885" s="37">
        <v>92000</v>
      </c>
      <c r="I885" s="38" t="s">
        <v>23</v>
      </c>
      <c r="J885" s="39">
        <v>2</v>
      </c>
      <c r="K885" s="74" t="s">
        <v>159</v>
      </c>
      <c r="L885" s="32">
        <v>45839</v>
      </c>
      <c r="M885" s="32">
        <v>45867</v>
      </c>
      <c r="N885" s="16" t="e">
        <f t="shared" ca="1" si="25"/>
        <v>#NAME?</v>
      </c>
      <c r="O885" s="19"/>
      <c r="P885" s="19"/>
      <c r="Q885" s="20"/>
      <c r="R885" s="21" t="str">
        <f t="array" ref="R885">VLOOKUP(C885,DB!A:D,2,FALSE)</f>
        <v>Jalan Lumimuut 5 Mahakeret Timur lingk.3</v>
      </c>
      <c r="S885" s="21" t="str">
        <f t="array" ref="S885">VLOOKUP(C885,DB!A:D,3,FALSE)</f>
        <v>suslysenewe@gmail.com</v>
      </c>
      <c r="T885" s="22" t="s">
        <v>19</v>
      </c>
      <c r="U885" s="1" t="str">
        <f t="shared" si="23"/>
        <v>Susly Yuliana SeneweJuli</v>
      </c>
      <c r="V885" s="23">
        <f t="shared" si="24"/>
        <v>45867</v>
      </c>
      <c r="X885" s="26">
        <f>VLOOKUP(CONCATENATE(C885,D885),'Honor 2025'!A:D,4,FALSE)</f>
        <v>2572000</v>
      </c>
      <c r="Y885" s="24"/>
      <c r="BE885" s="24"/>
      <c r="CK885" s="24"/>
      <c r="DQ885" s="24"/>
      <c r="EW885" s="24"/>
      <c r="GC885" s="24"/>
      <c r="HI885" s="24"/>
      <c r="IO885" s="24"/>
      <c r="JU885" s="24"/>
      <c r="LA885" s="24"/>
      <c r="MG885" s="24"/>
      <c r="NM885" s="24"/>
    </row>
    <row r="886" spans="1:377" ht="15" thickBot="1">
      <c r="A886" s="1" t="str">
        <f t="shared" si="21"/>
        <v>Heny RumambiJuli-4</v>
      </c>
      <c r="B886" s="12" t="str">
        <f t="shared" si="22"/>
        <v>JuliSurvei Harga Konsumen (HK 2.2 Pasar)</v>
      </c>
      <c r="C886" s="40" t="s">
        <v>49</v>
      </c>
      <c r="D886" s="14" t="s">
        <v>246</v>
      </c>
      <c r="E886" s="29" t="s">
        <v>41</v>
      </c>
      <c r="F886" s="41"/>
      <c r="G886" s="42">
        <f t="shared" si="26"/>
        <v>92000</v>
      </c>
      <c r="H886" s="43">
        <v>92000</v>
      </c>
      <c r="I886" s="28" t="s">
        <v>23</v>
      </c>
      <c r="J886" s="44">
        <v>1</v>
      </c>
      <c r="K886" s="75" t="s">
        <v>159</v>
      </c>
      <c r="L886" s="32">
        <v>45839</v>
      </c>
      <c r="M886" s="32">
        <v>45867</v>
      </c>
      <c r="N886" s="16" t="e">
        <f t="shared" ca="1" si="25"/>
        <v>#NAME?</v>
      </c>
      <c r="O886" s="19"/>
      <c r="P886" s="19"/>
      <c r="Q886" s="20"/>
      <c r="R886" s="21" t="str">
        <f t="array" ref="R886">VLOOKUP(C886,DB!A:D,2,FALSE)</f>
        <v>Jl. Ringkeng BTN Puskopad blok C No. 49A</v>
      </c>
      <c r="S886" s="21" t="str">
        <f t="array" ref="S886">VLOOKUP(C886,DB!A:D,3,FALSE)</f>
        <v>henyrumambi@gmail.com</v>
      </c>
      <c r="T886" s="22" t="s">
        <v>19</v>
      </c>
      <c r="U886" s="1" t="str">
        <f t="shared" si="23"/>
        <v>Heny RumambiJuli</v>
      </c>
      <c r="V886" s="23">
        <f t="shared" si="24"/>
        <v>45867</v>
      </c>
      <c r="X886" s="26">
        <f>VLOOKUP(CONCATENATE(C886,D886),'Honor 2025'!A:D,4,FALSE)</f>
        <v>3253000</v>
      </c>
      <c r="Y886" s="24"/>
      <c r="BE886" s="24"/>
      <c r="CK886" s="24"/>
      <c r="DQ886" s="24"/>
      <c r="EW886" s="24"/>
      <c r="GC886" s="24"/>
      <c r="HI886" s="24"/>
      <c r="IO886" s="24"/>
      <c r="JU886" s="24"/>
      <c r="LA886" s="24"/>
      <c r="MG886" s="24"/>
      <c r="NM886" s="24"/>
    </row>
    <row r="887" spans="1:377" ht="15" thickBot="1">
      <c r="A887" s="1" t="str">
        <f t="shared" si="21"/>
        <v>Sri MulyawatiJuli-3</v>
      </c>
      <c r="B887" s="12" t="str">
        <f t="shared" si="22"/>
        <v>JuliSurvei Harga Konsumen (HK 2.2 Outlet)</v>
      </c>
      <c r="C887" s="40" t="s">
        <v>51</v>
      </c>
      <c r="D887" s="14" t="s">
        <v>246</v>
      </c>
      <c r="E887" s="29" t="s">
        <v>54</v>
      </c>
      <c r="F887" s="41"/>
      <c r="G887" s="42">
        <f t="shared" si="26"/>
        <v>240000</v>
      </c>
      <c r="H887" s="43">
        <v>24000</v>
      </c>
      <c r="I887" s="28" t="s">
        <v>23</v>
      </c>
      <c r="J887" s="44">
        <v>10</v>
      </c>
      <c r="K887" s="74" t="s">
        <v>159</v>
      </c>
      <c r="L887" s="32">
        <v>45839</v>
      </c>
      <c r="M887" s="32">
        <v>45867</v>
      </c>
      <c r="N887" s="16" t="e">
        <f t="shared" ca="1" si="25"/>
        <v>#NAME?</v>
      </c>
      <c r="O887" s="19"/>
      <c r="P887" s="19"/>
      <c r="Q887" s="20"/>
      <c r="R887" s="21" t="str">
        <f t="array" ref="R887">VLOOKUP(C887,DB!A:D,2,FALSE)</f>
        <v>Jl Wiratama no 4 lingkungan 7</v>
      </c>
      <c r="S887" s="21" t="str">
        <f t="array" ref="S887">VLOOKUP(C887,DB!A:D,3,FALSE)</f>
        <v>mulyawatisrie75@gmail.com</v>
      </c>
      <c r="T887" s="22" t="s">
        <v>19</v>
      </c>
      <c r="U887" s="1" t="str">
        <f t="shared" si="23"/>
        <v>Sri MulyawatiJuli</v>
      </c>
      <c r="V887" s="23">
        <f t="shared" si="24"/>
        <v>45867</v>
      </c>
      <c r="X887" s="26">
        <f>VLOOKUP(CONCATENATE(C887,D887),'Honor 2025'!A:D,4,FALSE)</f>
        <v>3485000</v>
      </c>
      <c r="Y887" s="24"/>
      <c r="BE887" s="24"/>
      <c r="CK887" s="24"/>
      <c r="DQ887" s="24"/>
      <c r="EW887" s="24"/>
      <c r="GC887" s="24"/>
      <c r="HI887" s="24"/>
      <c r="IO887" s="24"/>
      <c r="JU887" s="24"/>
      <c r="LA887" s="24"/>
      <c r="MG887" s="24"/>
      <c r="NM887" s="24"/>
    </row>
    <row r="888" spans="1:377" ht="15" thickBot="1">
      <c r="A888" s="1" t="str">
        <f t="shared" si="21"/>
        <v>Roy MakalewJuli-4</v>
      </c>
      <c r="B888" s="12" t="str">
        <f t="shared" si="22"/>
        <v>JuliSurvei Harga Konsumen (HK 3 Pasar)</v>
      </c>
      <c r="C888" s="33" t="s">
        <v>44</v>
      </c>
      <c r="D888" s="14" t="s">
        <v>246</v>
      </c>
      <c r="E888" s="34" t="s">
        <v>45</v>
      </c>
      <c r="F888" s="35"/>
      <c r="G888" s="36">
        <f t="shared" si="26"/>
        <v>49000</v>
      </c>
      <c r="H888" s="37">
        <v>49000</v>
      </c>
      <c r="I888" s="38" t="s">
        <v>23</v>
      </c>
      <c r="J888" s="39">
        <v>1</v>
      </c>
      <c r="K888" s="75" t="s">
        <v>159</v>
      </c>
      <c r="L888" s="32">
        <v>45839</v>
      </c>
      <c r="M888" s="32">
        <v>45867</v>
      </c>
      <c r="N888" s="16" t="e">
        <f t="shared" ca="1" si="25"/>
        <v>#NAME?</v>
      </c>
      <c r="O888" s="19"/>
      <c r="P888" s="19"/>
      <c r="Q888" s="20"/>
      <c r="R888" s="21" t="str">
        <f t="array" ref="R888">VLOOKUP(C888,DB!A:D,2,FALSE)</f>
        <v>Jalan Kleak 77, no 58</v>
      </c>
      <c r="S888" s="21" t="str">
        <f t="array" ref="S888">VLOOKUP(C888,DB!A:D,3,FALSE)</f>
        <v>roymakalew2511@gmail.com</v>
      </c>
      <c r="T888" s="22" t="s">
        <v>19</v>
      </c>
      <c r="U888" s="1" t="str">
        <f t="shared" si="23"/>
        <v>Roy MakalewJuli</v>
      </c>
      <c r="V888" s="23">
        <f t="shared" si="24"/>
        <v>45867</v>
      </c>
      <c r="X888" s="26">
        <f>VLOOKUP(CONCATENATE(C888,D888),'Honor 2025'!A:D,4,FALSE)</f>
        <v>3522000</v>
      </c>
      <c r="Y888" s="24"/>
      <c r="BE888" s="24"/>
      <c r="CK888" s="24"/>
      <c r="DQ888" s="24"/>
      <c r="EW888" s="24"/>
      <c r="GC888" s="24"/>
      <c r="HI888" s="24"/>
      <c r="IO888" s="24"/>
      <c r="JU888" s="24"/>
      <c r="LA888" s="24"/>
      <c r="MG888" s="24"/>
      <c r="NM888" s="24"/>
    </row>
    <row r="889" spans="1:377" ht="15" thickBot="1">
      <c r="A889" s="1" t="str">
        <f t="shared" si="21"/>
        <v>Feibe Ireine Syalome MaramisJuli-5</v>
      </c>
      <c r="B889" s="12" t="str">
        <f t="shared" si="22"/>
        <v>JuliSurvei Harga Konsumen (HK 3 Pasar)</v>
      </c>
      <c r="C889" s="40" t="s">
        <v>47</v>
      </c>
      <c r="D889" s="14" t="s">
        <v>246</v>
      </c>
      <c r="E889" s="29" t="s">
        <v>45</v>
      </c>
      <c r="F889" s="41"/>
      <c r="G889" s="42">
        <f t="shared" si="26"/>
        <v>49000</v>
      </c>
      <c r="H889" s="43">
        <v>49000</v>
      </c>
      <c r="I889" s="28" t="s">
        <v>23</v>
      </c>
      <c r="J889" s="44">
        <v>1</v>
      </c>
      <c r="K889" s="74" t="s">
        <v>159</v>
      </c>
      <c r="L889" s="32">
        <v>45839</v>
      </c>
      <c r="M889" s="32">
        <v>45867</v>
      </c>
      <c r="N889" s="16" t="e">
        <f t="shared" ca="1" si="25"/>
        <v>#NAME?</v>
      </c>
      <c r="O889" s="19"/>
      <c r="P889" s="19"/>
      <c r="Q889" s="20"/>
      <c r="R889" s="21" t="str">
        <f t="array" ref="R889">VLOOKUP(C889,DB!A:D,2,FALSE)</f>
        <v>Ranotana Weru</v>
      </c>
      <c r="S889" s="21" t="str">
        <f t="array" ref="S889">VLOOKUP(C889,DB!A:D,3,FALSE)</f>
        <v>feibemaramis0202@gmail.com</v>
      </c>
      <c r="T889" s="22" t="s">
        <v>19</v>
      </c>
      <c r="U889" s="1" t="str">
        <f t="shared" si="23"/>
        <v>Feibe Ireine Syalome MaramisJuli</v>
      </c>
      <c r="V889" s="23">
        <f t="shared" si="24"/>
        <v>45867</v>
      </c>
      <c r="X889" s="26">
        <f>VLOOKUP(CONCATENATE(C889,D889),'Honor 2025'!A:D,4,FALSE)</f>
        <v>3471000</v>
      </c>
      <c r="Y889" s="24"/>
      <c r="BE889" s="24"/>
      <c r="CK889" s="24"/>
      <c r="DQ889" s="24"/>
      <c r="EW889" s="24"/>
      <c r="GC889" s="24"/>
      <c r="HI889" s="24"/>
      <c r="IO889" s="24"/>
      <c r="JU889" s="24"/>
      <c r="LA889" s="24"/>
      <c r="MG889" s="24"/>
      <c r="NM889" s="24"/>
    </row>
    <row r="890" spans="1:377" ht="15" thickBot="1">
      <c r="A890" s="1" t="str">
        <f t="shared" si="21"/>
        <v>Susly Yuliana SeneweJuli-5</v>
      </c>
      <c r="B890" s="12" t="str">
        <f t="shared" si="22"/>
        <v>JuliSurvei Harga Konsumen (HK 3 Pasar)</v>
      </c>
      <c r="C890" s="33" t="s">
        <v>48</v>
      </c>
      <c r="D890" s="14" t="s">
        <v>246</v>
      </c>
      <c r="E890" s="34" t="s">
        <v>45</v>
      </c>
      <c r="F890" s="35"/>
      <c r="G890" s="36">
        <f t="shared" si="26"/>
        <v>49000</v>
      </c>
      <c r="H890" s="37">
        <v>49000</v>
      </c>
      <c r="I890" s="38" t="s">
        <v>23</v>
      </c>
      <c r="J890" s="39">
        <v>1</v>
      </c>
      <c r="K890" s="75" t="s">
        <v>159</v>
      </c>
      <c r="L890" s="32">
        <v>45839</v>
      </c>
      <c r="M890" s="32">
        <v>45867</v>
      </c>
      <c r="N890" s="16" t="e">
        <f t="shared" ca="1" si="25"/>
        <v>#NAME?</v>
      </c>
      <c r="O890" s="19"/>
      <c r="P890" s="19"/>
      <c r="Q890" s="20"/>
      <c r="R890" s="21" t="str">
        <f t="array" ref="R890">VLOOKUP(C890,DB!A:D,2,FALSE)</f>
        <v>Jalan Lumimuut 5 Mahakeret Timur lingk.3</v>
      </c>
      <c r="S890" s="21" t="str">
        <f t="array" ref="S890">VLOOKUP(C890,DB!A:D,3,FALSE)</f>
        <v>suslysenewe@gmail.com</v>
      </c>
      <c r="T890" s="22" t="s">
        <v>19</v>
      </c>
      <c r="U890" s="1" t="str">
        <f t="shared" si="23"/>
        <v>Susly Yuliana SeneweJuli</v>
      </c>
      <c r="V890" s="23">
        <f t="shared" si="24"/>
        <v>45867</v>
      </c>
      <c r="X890" s="26">
        <f>VLOOKUP(CONCATENATE(C890,D890),'Honor 2025'!A:D,4,FALSE)</f>
        <v>2572000</v>
      </c>
      <c r="Y890" s="24"/>
      <c r="BE890" s="24"/>
      <c r="CK890" s="24"/>
      <c r="DQ890" s="24"/>
      <c r="EW890" s="24"/>
      <c r="GC890" s="24"/>
      <c r="HI890" s="24"/>
      <c r="IO890" s="24"/>
      <c r="JU890" s="24"/>
      <c r="LA890" s="24"/>
      <c r="MG890" s="24"/>
      <c r="NM890" s="24"/>
    </row>
    <row r="891" spans="1:377" ht="15" thickBot="1">
      <c r="A891" s="1" t="str">
        <f t="shared" si="21"/>
        <v>Roy MakalewJuli-5</v>
      </c>
      <c r="B891" s="12" t="str">
        <f t="shared" si="22"/>
        <v>JuliSurvei Harga Konsumen (HK 3 Outlet)</v>
      </c>
      <c r="C891" s="40" t="s">
        <v>44</v>
      </c>
      <c r="D891" s="14" t="s">
        <v>246</v>
      </c>
      <c r="E891" s="29" t="s">
        <v>46</v>
      </c>
      <c r="F891" s="41"/>
      <c r="G891" s="42">
        <f t="shared" si="26"/>
        <v>200000</v>
      </c>
      <c r="H891" s="43">
        <v>20000</v>
      </c>
      <c r="I891" s="28" t="s">
        <v>23</v>
      </c>
      <c r="J891" s="44">
        <v>10</v>
      </c>
      <c r="K891" s="74" t="s">
        <v>159</v>
      </c>
      <c r="L891" s="32">
        <v>45839</v>
      </c>
      <c r="M891" s="32">
        <v>45867</v>
      </c>
      <c r="N891" s="16" t="e">
        <f t="shared" ca="1" si="25"/>
        <v>#NAME?</v>
      </c>
      <c r="O891" s="19"/>
      <c r="P891" s="19"/>
      <c r="Q891" s="20"/>
      <c r="R891" s="21" t="str">
        <f t="array" ref="R891">VLOOKUP(C891,DB!A:D,2,FALSE)</f>
        <v>Jalan Kleak 77, no 58</v>
      </c>
      <c r="S891" s="21" t="str">
        <f t="array" ref="S891">VLOOKUP(C891,DB!A:D,3,FALSE)</f>
        <v>roymakalew2511@gmail.com</v>
      </c>
      <c r="T891" s="22" t="s">
        <v>19</v>
      </c>
      <c r="U891" s="1" t="str">
        <f t="shared" si="23"/>
        <v>Roy MakalewJuli</v>
      </c>
      <c r="V891" s="23">
        <f t="shared" si="24"/>
        <v>45867</v>
      </c>
      <c r="X891" s="26">
        <f>VLOOKUP(CONCATENATE(C891,D891),'Honor 2025'!A:D,4,FALSE)</f>
        <v>3522000</v>
      </c>
      <c r="Y891" s="24"/>
      <c r="BE891" s="24"/>
      <c r="CK891" s="24"/>
      <c r="DQ891" s="24"/>
      <c r="EW891" s="24"/>
      <c r="GC891" s="24"/>
      <c r="HI891" s="24"/>
      <c r="IO891" s="24"/>
      <c r="JU891" s="24"/>
      <c r="LA891" s="24"/>
      <c r="MG891" s="24"/>
      <c r="NM891" s="24"/>
    </row>
    <row r="892" spans="1:377" ht="15" thickBot="1">
      <c r="A892" s="1" t="str">
        <f t="shared" si="21"/>
        <v>Heny RumambiJuli-5</v>
      </c>
      <c r="B892" s="12" t="str">
        <f t="shared" si="22"/>
        <v>JuliSurvei Harga Konsumen (HK 3 Outlet)</v>
      </c>
      <c r="C892" s="33" t="s">
        <v>49</v>
      </c>
      <c r="D892" s="14" t="s">
        <v>246</v>
      </c>
      <c r="E892" s="34" t="s">
        <v>46</v>
      </c>
      <c r="F892" s="35"/>
      <c r="G892" s="36">
        <f t="shared" si="26"/>
        <v>200000</v>
      </c>
      <c r="H892" s="37">
        <v>20000</v>
      </c>
      <c r="I892" s="38" t="s">
        <v>23</v>
      </c>
      <c r="J892" s="39">
        <v>10</v>
      </c>
      <c r="K892" s="75" t="s">
        <v>159</v>
      </c>
      <c r="L892" s="32">
        <v>45839</v>
      </c>
      <c r="M892" s="32">
        <v>45867</v>
      </c>
      <c r="N892" s="16" t="e">
        <f t="shared" ca="1" si="25"/>
        <v>#NAME?</v>
      </c>
      <c r="O892" s="19"/>
      <c r="P892" s="19"/>
      <c r="Q892" s="20"/>
      <c r="R892" s="21" t="str">
        <f t="array" ref="R892">VLOOKUP(C892,DB!A:D,2,FALSE)</f>
        <v>Jl. Ringkeng BTN Puskopad blok C No. 49A</v>
      </c>
      <c r="S892" s="21" t="str">
        <f t="array" ref="S892">VLOOKUP(C892,DB!A:D,3,FALSE)</f>
        <v>henyrumambi@gmail.com</v>
      </c>
      <c r="T892" s="22" t="s">
        <v>19</v>
      </c>
      <c r="U892" s="1" t="str">
        <f t="shared" si="23"/>
        <v>Heny RumambiJuli</v>
      </c>
      <c r="V892" s="23">
        <f t="shared" si="24"/>
        <v>45867</v>
      </c>
      <c r="X892" s="26">
        <f>VLOOKUP(CONCATENATE(C892,D892),'Honor 2025'!A:D,4,FALSE)</f>
        <v>3253000</v>
      </c>
      <c r="Y892" s="24"/>
      <c r="BE892" s="24"/>
      <c r="CK892" s="24"/>
      <c r="DQ892" s="24"/>
      <c r="EW892" s="24"/>
      <c r="GC892" s="24"/>
      <c r="HI892" s="24"/>
      <c r="IO892" s="24"/>
      <c r="JU892" s="24"/>
      <c r="LA892" s="24"/>
      <c r="MG892" s="24"/>
      <c r="NM892" s="24"/>
    </row>
    <row r="893" spans="1:377" ht="15" thickBot="1">
      <c r="A893" s="1" t="str">
        <f t="shared" si="21"/>
        <v>Sri MulyawatiJuli-4</v>
      </c>
      <c r="B893" s="12" t="str">
        <f t="shared" si="22"/>
        <v>JuliSurvei Harga Konsumen (HK 3 Outlet)</v>
      </c>
      <c r="C893" s="33" t="s">
        <v>51</v>
      </c>
      <c r="D893" s="14" t="s">
        <v>246</v>
      </c>
      <c r="E893" s="34" t="s">
        <v>46</v>
      </c>
      <c r="F893" s="35"/>
      <c r="G893" s="36">
        <f t="shared" si="26"/>
        <v>140000</v>
      </c>
      <c r="H893" s="37">
        <v>20000</v>
      </c>
      <c r="I893" s="38" t="s">
        <v>23</v>
      </c>
      <c r="J893" s="39">
        <v>7</v>
      </c>
      <c r="K893" s="74" t="s">
        <v>159</v>
      </c>
      <c r="L893" s="32">
        <v>45839</v>
      </c>
      <c r="M893" s="32">
        <v>45867</v>
      </c>
      <c r="N893" s="16" t="e">
        <f t="shared" ca="1" si="25"/>
        <v>#NAME?</v>
      </c>
      <c r="O893" s="19"/>
      <c r="P893" s="19"/>
      <c r="Q893" s="20"/>
      <c r="R893" s="21" t="str">
        <f t="array" ref="R893">VLOOKUP(C893,DB!A:D,2,FALSE)</f>
        <v>Jl Wiratama no 4 lingkungan 7</v>
      </c>
      <c r="S893" s="21" t="str">
        <f t="array" ref="S893">VLOOKUP(C893,DB!A:D,3,FALSE)</f>
        <v>mulyawatisrie75@gmail.com</v>
      </c>
      <c r="T893" s="22" t="s">
        <v>19</v>
      </c>
      <c r="U893" s="1" t="str">
        <f t="shared" si="23"/>
        <v>Sri MulyawatiJuli</v>
      </c>
      <c r="V893" s="23">
        <f t="shared" si="24"/>
        <v>45867</v>
      </c>
      <c r="X893" s="26">
        <f>VLOOKUP(CONCATENATE(C893,D893),'Honor 2025'!A:D,4,FALSE)</f>
        <v>3485000</v>
      </c>
      <c r="Y893" s="24"/>
      <c r="BE893" s="24"/>
      <c r="CK893" s="24"/>
      <c r="DQ893" s="24"/>
      <c r="EW893" s="24"/>
      <c r="GC893" s="24"/>
      <c r="HI893" s="24"/>
      <c r="IO893" s="24"/>
      <c r="JU893" s="24"/>
      <c r="LA893" s="24"/>
      <c r="MG893" s="24"/>
      <c r="NM893" s="24"/>
    </row>
    <row r="894" spans="1:377" ht="15" thickBot="1">
      <c r="A894" s="1" t="str">
        <f t="shared" si="21"/>
        <v>JOVELIE E WOKASJuli-2</v>
      </c>
      <c r="B894" s="12" t="str">
        <f t="shared" si="22"/>
        <v>JuliSurvei Harga Konsumen (HK 3 Outlet)</v>
      </c>
      <c r="C894" s="40" t="s">
        <v>55</v>
      </c>
      <c r="D894" s="14" t="s">
        <v>246</v>
      </c>
      <c r="E894" s="29" t="s">
        <v>46</v>
      </c>
      <c r="F894" s="41"/>
      <c r="G894" s="42">
        <f t="shared" si="26"/>
        <v>800000</v>
      </c>
      <c r="H894" s="43">
        <v>20000</v>
      </c>
      <c r="I894" s="28" t="s">
        <v>23</v>
      </c>
      <c r="J894" s="44">
        <v>40</v>
      </c>
      <c r="K894" s="75" t="s">
        <v>159</v>
      </c>
      <c r="L894" s="32">
        <v>45839</v>
      </c>
      <c r="M894" s="32">
        <v>45867</v>
      </c>
      <c r="N894" s="16" t="e">
        <f t="shared" ca="1" si="25"/>
        <v>#NAME?</v>
      </c>
      <c r="O894" s="19"/>
      <c r="P894" s="19"/>
      <c r="Q894" s="20"/>
      <c r="R894" s="21" t="str">
        <f t="array" ref="R894">VLOOKUP(C894,DB!A:D,2,FALSE)</f>
        <v>Malalayang Satu Lingkungan 6</v>
      </c>
      <c r="S894" s="21" t="str">
        <f t="array" ref="S894">VLOOKUP(C894,DB!A:D,3,FALSE)</f>
        <v>vhellywokas07@gmail.com</v>
      </c>
      <c r="T894" s="22" t="s">
        <v>19</v>
      </c>
      <c r="U894" s="1" t="str">
        <f t="shared" si="23"/>
        <v>JOVELIE E WOKASJuli</v>
      </c>
      <c r="V894" s="23">
        <f t="shared" si="24"/>
        <v>45867</v>
      </c>
      <c r="X894" s="26">
        <f>VLOOKUP(CONCATENATE(C894,D894),'Honor 2025'!A:D,4,FALSE)</f>
        <v>3476000</v>
      </c>
      <c r="Y894" s="24"/>
      <c r="BE894" s="24"/>
      <c r="CK894" s="24"/>
      <c r="DQ894" s="24"/>
      <c r="EW894" s="24"/>
      <c r="GC894" s="24"/>
      <c r="HI894" s="24"/>
      <c r="IO894" s="24"/>
      <c r="JU894" s="24"/>
      <c r="LA894" s="24"/>
      <c r="MG894" s="24"/>
      <c r="NM894" s="24"/>
    </row>
    <row r="895" spans="1:377" ht="15" thickBot="1">
      <c r="A895" s="1" t="str">
        <f t="shared" si="21"/>
        <v>Adriana TandajuJuli-5</v>
      </c>
      <c r="B895" s="12" t="str">
        <f t="shared" si="22"/>
        <v>JuliSurvei Harga Konsumen (HK 4, 5, 6)</v>
      </c>
      <c r="C895" s="30" t="s">
        <v>36</v>
      </c>
      <c r="D895" s="14" t="s">
        <v>246</v>
      </c>
      <c r="E895" s="34" t="s">
        <v>42</v>
      </c>
      <c r="F895" s="35"/>
      <c r="G895" s="36">
        <f t="shared" si="26"/>
        <v>672000</v>
      </c>
      <c r="H895" s="37">
        <v>48000</v>
      </c>
      <c r="I895" s="38" t="s">
        <v>23</v>
      </c>
      <c r="J895" s="39">
        <v>14</v>
      </c>
      <c r="K895" s="74" t="s">
        <v>159</v>
      </c>
      <c r="L895" s="32">
        <v>45839</v>
      </c>
      <c r="M895" s="32">
        <v>45867</v>
      </c>
      <c r="N895" s="16" t="e">
        <f t="shared" ca="1" si="25"/>
        <v>#NAME?</v>
      </c>
      <c r="O895" s="19"/>
      <c r="P895" s="19"/>
      <c r="Q895" s="20"/>
      <c r="R895" s="21" t="str">
        <f t="array" ref="R895">VLOOKUP(C895,DB!A:D,2,FALSE)</f>
        <v>JL.PRAMUKA NO.29</v>
      </c>
      <c r="S895" s="21" t="str">
        <f t="array" ref="S895">VLOOKUP(C895,DB!A:D,3,FALSE)</f>
        <v>annetandayu553@gmail.com</v>
      </c>
      <c r="T895" s="22" t="s">
        <v>19</v>
      </c>
      <c r="U895" s="1" t="str">
        <f t="shared" si="23"/>
        <v>Adriana TandajuJuli</v>
      </c>
      <c r="V895" s="23">
        <f t="shared" si="24"/>
        <v>45867</v>
      </c>
      <c r="X895" s="26">
        <f>VLOOKUP(CONCATENATE(C895,D895),'Honor 2025'!A:D,4,FALSE)</f>
        <v>3311000</v>
      </c>
      <c r="Y895" s="24"/>
      <c r="BE895" s="24"/>
      <c r="CK895" s="24"/>
      <c r="DQ895" s="24"/>
      <c r="EW895" s="24"/>
      <c r="GC895" s="24"/>
      <c r="HI895" s="24"/>
      <c r="IO895" s="24"/>
      <c r="JU895" s="24"/>
      <c r="LA895" s="24"/>
      <c r="MG895" s="24"/>
      <c r="NM895" s="24"/>
    </row>
    <row r="896" spans="1:377" ht="15" thickBot="1">
      <c r="A896" s="1" t="str">
        <f t="shared" si="21"/>
        <v>Stephen christiani kenteyJuli-4</v>
      </c>
      <c r="B896" s="12" t="str">
        <f t="shared" si="22"/>
        <v>JuliSurvei Harga Konsumen (HK 4, 5, 6)</v>
      </c>
      <c r="C896" s="31" t="s">
        <v>43</v>
      </c>
      <c r="D896" s="14" t="s">
        <v>246</v>
      </c>
      <c r="E896" s="29" t="s">
        <v>42</v>
      </c>
      <c r="F896" s="41"/>
      <c r="G896" s="42">
        <f t="shared" si="26"/>
        <v>672000</v>
      </c>
      <c r="H896" s="43">
        <v>48000</v>
      </c>
      <c r="I896" s="28" t="s">
        <v>23</v>
      </c>
      <c r="J896" s="44">
        <v>14</v>
      </c>
      <c r="K896" s="75" t="s">
        <v>159</v>
      </c>
      <c r="L896" s="32">
        <v>45839</v>
      </c>
      <c r="M896" s="32">
        <v>45867</v>
      </c>
      <c r="N896" s="16" t="e">
        <f t="shared" ca="1" si="25"/>
        <v>#NAME?</v>
      </c>
      <c r="O896" s="19"/>
      <c r="P896" s="19"/>
      <c r="Q896" s="20"/>
      <c r="R896" s="21" t="str">
        <f t="array" ref="R896">VLOOKUP(C896,DB!A:D,2,FALSE)</f>
        <v>Ranotana weru lingkungan 5</v>
      </c>
      <c r="S896" s="21" t="str">
        <f t="array" ref="S896">VLOOKUP(C896,DB!A:D,3,FALSE)</f>
        <v>Stephenkentey@gmail.com</v>
      </c>
      <c r="T896" s="22" t="s">
        <v>19</v>
      </c>
      <c r="U896" s="1" t="str">
        <f t="shared" si="23"/>
        <v>Stephen christiani kenteyJuli</v>
      </c>
      <c r="V896" s="23">
        <f t="shared" si="24"/>
        <v>45867</v>
      </c>
      <c r="X896" s="26">
        <f>VLOOKUP(CONCATENATE(C896,D896),'Honor 2025'!A:D,4,FALSE)</f>
        <v>2409000</v>
      </c>
      <c r="Y896" s="24"/>
      <c r="BE896" s="24"/>
      <c r="CK896" s="24"/>
      <c r="DQ896" s="24"/>
      <c r="EW896" s="24"/>
      <c r="GC896" s="24"/>
      <c r="HI896" s="24"/>
      <c r="IO896" s="24"/>
      <c r="JU896" s="24"/>
      <c r="LA896" s="24"/>
      <c r="MG896" s="24"/>
      <c r="NM896" s="24"/>
    </row>
    <row r="897" spans="1:377" ht="15" thickBot="1">
      <c r="A897" s="1" t="str">
        <f t="shared" si="21"/>
        <v>Roy MakalewJuli-6</v>
      </c>
      <c r="B897" s="12" t="str">
        <f t="shared" si="22"/>
        <v>JuliSurvei Harga Konsumen (HK 4, 5, 6)</v>
      </c>
      <c r="C897" s="31" t="s">
        <v>44</v>
      </c>
      <c r="D897" s="14" t="s">
        <v>246</v>
      </c>
      <c r="E897" s="34" t="s">
        <v>42</v>
      </c>
      <c r="F897" s="35"/>
      <c r="G897" s="36">
        <f t="shared" si="26"/>
        <v>1200000</v>
      </c>
      <c r="H897" s="37">
        <v>48000</v>
      </c>
      <c r="I897" s="38" t="s">
        <v>23</v>
      </c>
      <c r="J897" s="39">
        <v>25</v>
      </c>
      <c r="K897" s="74" t="s">
        <v>159</v>
      </c>
      <c r="L897" s="32">
        <v>45839</v>
      </c>
      <c r="M897" s="32">
        <v>45867</v>
      </c>
      <c r="N897" s="16" t="e">
        <f t="shared" ca="1" si="25"/>
        <v>#NAME?</v>
      </c>
      <c r="O897" s="19"/>
      <c r="P897" s="19"/>
      <c r="Q897" s="20"/>
      <c r="R897" s="21" t="str">
        <f t="array" ref="R897">VLOOKUP(C897,DB!A:D,2,FALSE)</f>
        <v>Jalan Kleak 77, no 58</v>
      </c>
      <c r="S897" s="21" t="str">
        <f t="array" ref="S897">VLOOKUP(C897,DB!A:D,3,FALSE)</f>
        <v>roymakalew2511@gmail.com</v>
      </c>
      <c r="T897" s="22" t="s">
        <v>19</v>
      </c>
      <c r="U897" s="1" t="str">
        <f t="shared" si="23"/>
        <v>Roy MakalewJuli</v>
      </c>
      <c r="V897" s="23">
        <f t="shared" si="24"/>
        <v>45867</v>
      </c>
      <c r="X897" s="26">
        <f>VLOOKUP(CONCATENATE(C897,D897),'Honor 2025'!A:D,4,FALSE)</f>
        <v>3522000</v>
      </c>
      <c r="Y897" s="24"/>
      <c r="BE897" s="24"/>
      <c r="CK897" s="24"/>
      <c r="DQ897" s="24"/>
      <c r="EW897" s="24"/>
      <c r="GC897" s="24"/>
      <c r="HI897" s="24"/>
      <c r="IO897" s="24"/>
      <c r="JU897" s="24"/>
      <c r="LA897" s="24"/>
      <c r="MG897" s="24"/>
      <c r="NM897" s="24"/>
    </row>
    <row r="898" spans="1:377" ht="15" thickBot="1">
      <c r="A898" s="1" t="str">
        <f t="shared" si="21"/>
        <v>Feibe Ireine Syalome MaramisJuli-6</v>
      </c>
      <c r="B898" s="12" t="str">
        <f t="shared" si="22"/>
        <v>JuliSurvei Harga Konsumen (HK 4, 5, 6)</v>
      </c>
      <c r="C898" s="31" t="s">
        <v>47</v>
      </c>
      <c r="D898" s="14" t="s">
        <v>246</v>
      </c>
      <c r="E898" s="29" t="s">
        <v>42</v>
      </c>
      <c r="F898" s="41"/>
      <c r="G898" s="42">
        <f t="shared" si="26"/>
        <v>576000</v>
      </c>
      <c r="H898" s="43">
        <v>48000</v>
      </c>
      <c r="I898" s="28" t="s">
        <v>23</v>
      </c>
      <c r="J898" s="44">
        <v>12</v>
      </c>
      <c r="K898" s="75" t="s">
        <v>159</v>
      </c>
      <c r="L898" s="32">
        <v>45839</v>
      </c>
      <c r="M898" s="32">
        <v>45867</v>
      </c>
      <c r="N898" s="16" t="e">
        <f t="shared" ca="1" si="25"/>
        <v>#NAME?</v>
      </c>
      <c r="O898" s="19"/>
      <c r="P898" s="19"/>
      <c r="Q898" s="20"/>
      <c r="R898" s="21" t="str">
        <f t="array" ref="R898">VLOOKUP(C898,DB!A:D,2,FALSE)</f>
        <v>Ranotana Weru</v>
      </c>
      <c r="S898" s="21" t="str">
        <f t="array" ref="S898">VLOOKUP(C898,DB!A:D,3,FALSE)</f>
        <v>feibemaramis0202@gmail.com</v>
      </c>
      <c r="T898" s="22" t="s">
        <v>19</v>
      </c>
      <c r="U898" s="1" t="str">
        <f t="shared" si="23"/>
        <v>Feibe Ireine Syalome MaramisJuli</v>
      </c>
      <c r="V898" s="23">
        <f t="shared" si="24"/>
        <v>45867</v>
      </c>
      <c r="X898" s="26">
        <f>VLOOKUP(CONCATENATE(C898,D898),'Honor 2025'!A:D,4,FALSE)</f>
        <v>3471000</v>
      </c>
      <c r="Y898" s="24"/>
      <c r="BE898" s="24"/>
      <c r="CK898" s="24"/>
      <c r="DQ898" s="24"/>
      <c r="EW898" s="24"/>
      <c r="GC898" s="24"/>
      <c r="HI898" s="24"/>
      <c r="IO898" s="24"/>
      <c r="JU898" s="24"/>
      <c r="LA898" s="24"/>
      <c r="MG898" s="24"/>
      <c r="NM898" s="24"/>
    </row>
    <row r="899" spans="1:377" ht="15" thickBot="1">
      <c r="A899" s="1" t="str">
        <f t="shared" si="21"/>
        <v>Susly Yuliana SeneweJuli-6</v>
      </c>
      <c r="B899" s="12" t="str">
        <f t="shared" si="22"/>
        <v>JuliSurvei Harga Konsumen (HK 4, 5, 6)</v>
      </c>
      <c r="C899" s="31" t="s">
        <v>48</v>
      </c>
      <c r="D899" s="14" t="s">
        <v>246</v>
      </c>
      <c r="E899" s="34" t="s">
        <v>42</v>
      </c>
      <c r="F899" s="35"/>
      <c r="G899" s="36">
        <f t="shared" si="26"/>
        <v>672000</v>
      </c>
      <c r="H899" s="37">
        <v>48000</v>
      </c>
      <c r="I899" s="38" t="s">
        <v>23</v>
      </c>
      <c r="J899" s="39">
        <v>14</v>
      </c>
      <c r="K899" s="74" t="s">
        <v>159</v>
      </c>
      <c r="L899" s="32">
        <v>45839</v>
      </c>
      <c r="M899" s="32">
        <v>45867</v>
      </c>
      <c r="N899" s="16" t="e">
        <f t="shared" ca="1" si="25"/>
        <v>#NAME?</v>
      </c>
      <c r="O899" s="19"/>
      <c r="P899" s="19"/>
      <c r="Q899" s="20"/>
      <c r="R899" s="21" t="str">
        <f t="array" ref="R899">VLOOKUP(C899,DB!A:D,2,FALSE)</f>
        <v>Jalan Lumimuut 5 Mahakeret Timur lingk.3</v>
      </c>
      <c r="S899" s="21" t="str">
        <f t="array" ref="S899">VLOOKUP(C899,DB!A:D,3,FALSE)</f>
        <v>suslysenewe@gmail.com</v>
      </c>
      <c r="T899" s="22" t="s">
        <v>19</v>
      </c>
      <c r="U899" s="1" t="str">
        <f t="shared" si="23"/>
        <v>Susly Yuliana SeneweJuli</v>
      </c>
      <c r="V899" s="23">
        <f t="shared" si="24"/>
        <v>45867</v>
      </c>
      <c r="X899" s="26">
        <f>VLOOKUP(CONCATENATE(C899,D899),'Honor 2025'!A:D,4,FALSE)</f>
        <v>2572000</v>
      </c>
      <c r="Y899" s="24"/>
      <c r="BE899" s="24"/>
      <c r="CK899" s="24"/>
      <c r="DQ899" s="24"/>
      <c r="EW899" s="24"/>
      <c r="GC899" s="24"/>
      <c r="HI899" s="24"/>
      <c r="IO899" s="24"/>
      <c r="JU899" s="24"/>
      <c r="LA899" s="24"/>
      <c r="MG899" s="24"/>
      <c r="NM899" s="24"/>
    </row>
    <row r="900" spans="1:377" ht="15" thickBot="1">
      <c r="A900" s="1" t="str">
        <f t="shared" si="21"/>
        <v>Heny RumambiJuli-6</v>
      </c>
      <c r="B900" s="12" t="str">
        <f t="shared" si="22"/>
        <v>JuliSurvei Harga Konsumen (HK 4, 5, 6)</v>
      </c>
      <c r="C900" s="31" t="s">
        <v>49</v>
      </c>
      <c r="D900" s="14" t="s">
        <v>246</v>
      </c>
      <c r="E900" s="29" t="s">
        <v>42</v>
      </c>
      <c r="F900" s="41"/>
      <c r="G900" s="42">
        <f t="shared" si="26"/>
        <v>480000</v>
      </c>
      <c r="H900" s="43">
        <v>48000</v>
      </c>
      <c r="I900" s="28" t="s">
        <v>23</v>
      </c>
      <c r="J900" s="44">
        <v>10</v>
      </c>
      <c r="K900" s="75" t="s">
        <v>159</v>
      </c>
      <c r="L900" s="32">
        <v>45839</v>
      </c>
      <c r="M900" s="32">
        <v>45867</v>
      </c>
      <c r="N900" s="16" t="e">
        <f t="shared" ca="1" si="25"/>
        <v>#NAME?</v>
      </c>
      <c r="O900" s="19"/>
      <c r="P900" s="19"/>
      <c r="Q900" s="20"/>
      <c r="R900" s="21" t="str">
        <f t="array" ref="R900">VLOOKUP(C900,DB!A:D,2,FALSE)</f>
        <v>Jl. Ringkeng BTN Puskopad blok C No. 49A</v>
      </c>
      <c r="S900" s="21" t="str">
        <f t="array" ref="S900">VLOOKUP(C900,DB!A:D,3,FALSE)</f>
        <v>henyrumambi@gmail.com</v>
      </c>
      <c r="T900" s="22" t="s">
        <v>19</v>
      </c>
      <c r="U900" s="1" t="str">
        <f t="shared" si="23"/>
        <v>Heny RumambiJuli</v>
      </c>
      <c r="V900" s="23">
        <f t="shared" si="24"/>
        <v>45867</v>
      </c>
      <c r="X900" s="26">
        <f>VLOOKUP(CONCATENATE(C900,D900),'Honor 2025'!A:D,4,FALSE)</f>
        <v>3253000</v>
      </c>
      <c r="Y900" s="24"/>
      <c r="BE900" s="24"/>
      <c r="CK900" s="24"/>
      <c r="DQ900" s="24"/>
      <c r="EW900" s="24"/>
      <c r="GC900" s="24"/>
      <c r="HI900" s="24"/>
      <c r="IO900" s="24"/>
      <c r="JU900" s="24"/>
      <c r="LA900" s="24"/>
      <c r="MG900" s="24"/>
      <c r="NM900" s="24"/>
    </row>
    <row r="901" spans="1:377" ht="15" thickBot="1">
      <c r="A901" s="1" t="str">
        <f t="shared" si="21"/>
        <v>Sri MulyawatiJuli-5</v>
      </c>
      <c r="B901" s="12" t="str">
        <f t="shared" si="22"/>
        <v>JuliSurvei Harga Konsumen (HK 4, 5, 6)</v>
      </c>
      <c r="C901" s="31" t="s">
        <v>51</v>
      </c>
      <c r="D901" s="14" t="s">
        <v>246</v>
      </c>
      <c r="E901" s="29" t="s">
        <v>42</v>
      </c>
      <c r="F901" s="41"/>
      <c r="G901" s="42">
        <f t="shared" si="26"/>
        <v>624000</v>
      </c>
      <c r="H901" s="43">
        <v>48000</v>
      </c>
      <c r="I901" s="28" t="s">
        <v>23</v>
      </c>
      <c r="J901" s="44">
        <v>13</v>
      </c>
      <c r="K901" s="74" t="s">
        <v>159</v>
      </c>
      <c r="L901" s="32">
        <v>45839</v>
      </c>
      <c r="M901" s="32">
        <v>45867</v>
      </c>
      <c r="N901" s="16" t="e">
        <f t="shared" ca="1" si="25"/>
        <v>#NAME?</v>
      </c>
      <c r="O901" s="19"/>
      <c r="P901" s="19"/>
      <c r="Q901" s="20"/>
      <c r="R901" s="21" t="str">
        <f t="array" ref="R901">VLOOKUP(C901,DB!A:D,2,FALSE)</f>
        <v>Jl Wiratama no 4 lingkungan 7</v>
      </c>
      <c r="S901" s="21" t="str">
        <f t="array" ref="S901">VLOOKUP(C901,DB!A:D,3,FALSE)</f>
        <v>mulyawatisrie75@gmail.com</v>
      </c>
      <c r="T901" s="22" t="s">
        <v>19</v>
      </c>
      <c r="U901" s="1" t="str">
        <f t="shared" si="23"/>
        <v>Sri MulyawatiJuli</v>
      </c>
      <c r="V901" s="23">
        <f t="shared" si="24"/>
        <v>45867</v>
      </c>
      <c r="X901" s="26">
        <f>VLOOKUP(CONCATENATE(C901,D901),'Honor 2025'!A:D,4,FALSE)</f>
        <v>3485000</v>
      </c>
      <c r="Y901" s="24"/>
      <c r="BE901" s="24"/>
      <c r="CK901" s="24"/>
      <c r="DQ901" s="24"/>
      <c r="EW901" s="24"/>
      <c r="GC901" s="24"/>
      <c r="HI901" s="24"/>
      <c r="IO901" s="24"/>
      <c r="JU901" s="24"/>
      <c r="LA901" s="24"/>
      <c r="MG901" s="24"/>
      <c r="NM901" s="24"/>
    </row>
    <row r="902" spans="1:377" ht="15" thickBot="1">
      <c r="A902" s="1" t="str">
        <f t="shared" si="21"/>
        <v>JOVELIE E WOKASJuli-3</v>
      </c>
      <c r="B902" s="12" t="str">
        <f t="shared" si="22"/>
        <v>JuliSurvei Harga Konsumen (HK 4, 5, 6)</v>
      </c>
      <c r="C902" s="31" t="s">
        <v>55</v>
      </c>
      <c r="D902" s="14" t="s">
        <v>246</v>
      </c>
      <c r="E902" s="34" t="s">
        <v>42</v>
      </c>
      <c r="F902" s="35"/>
      <c r="G902" s="36">
        <f t="shared" si="26"/>
        <v>480000</v>
      </c>
      <c r="H902" s="37">
        <v>48000</v>
      </c>
      <c r="I902" s="38" t="s">
        <v>23</v>
      </c>
      <c r="J902" s="39">
        <v>10</v>
      </c>
      <c r="K902" s="75" t="s">
        <v>159</v>
      </c>
      <c r="L902" s="32">
        <v>45839</v>
      </c>
      <c r="M902" s="32">
        <v>45867</v>
      </c>
      <c r="N902" s="16" t="e">
        <f t="shared" ca="1" si="25"/>
        <v>#NAME?</v>
      </c>
      <c r="O902" s="19"/>
      <c r="P902" s="19"/>
      <c r="Q902" s="20"/>
      <c r="R902" s="21" t="str">
        <f t="array" ref="R902">VLOOKUP(C902,DB!A:D,2,FALSE)</f>
        <v>Malalayang Satu Lingkungan 6</v>
      </c>
      <c r="S902" s="21" t="str">
        <f t="array" ref="S902">VLOOKUP(C902,DB!A:D,3,FALSE)</f>
        <v>vhellywokas07@gmail.com</v>
      </c>
      <c r="T902" s="22" t="s">
        <v>19</v>
      </c>
      <c r="U902" s="1" t="str">
        <f t="shared" si="23"/>
        <v>JOVELIE E WOKASJuli</v>
      </c>
      <c r="V902" s="23">
        <f t="shared" si="24"/>
        <v>45867</v>
      </c>
      <c r="X902" s="26">
        <f>VLOOKUP(CONCATENATE(C902,D902),'Honor 2025'!A:D,4,FALSE)</f>
        <v>3476000</v>
      </c>
      <c r="Y902" s="24"/>
      <c r="BE902" s="24"/>
      <c r="CK902" s="24"/>
      <c r="DQ902" s="24"/>
      <c r="EW902" s="24"/>
      <c r="GC902" s="24"/>
      <c r="HI902" s="24"/>
      <c r="IO902" s="24"/>
      <c r="JU902" s="24"/>
      <c r="LA902" s="24"/>
      <c r="MG902" s="24"/>
      <c r="NM902" s="24"/>
    </row>
    <row r="903" spans="1:377" ht="15" thickBot="1">
      <c r="A903" s="1" t="str">
        <f t="shared" si="21"/>
        <v>Farida TampangJuli-1</v>
      </c>
      <c r="B903" s="12" t="str">
        <f t="shared" si="22"/>
        <v>JuliSurvei Harga Perdagangan Besar Bulanan</v>
      </c>
      <c r="C903" s="40" t="s">
        <v>34</v>
      </c>
      <c r="D903" s="14" t="s">
        <v>246</v>
      </c>
      <c r="E903" s="29" t="s">
        <v>78</v>
      </c>
      <c r="F903" s="41"/>
      <c r="G903" s="42">
        <f t="shared" si="26"/>
        <v>768000</v>
      </c>
      <c r="H903" s="43">
        <v>48000</v>
      </c>
      <c r="I903" s="28" t="s">
        <v>23</v>
      </c>
      <c r="J903" s="44">
        <v>16</v>
      </c>
      <c r="K903" s="74" t="s">
        <v>430</v>
      </c>
      <c r="L903" s="32">
        <v>45839</v>
      </c>
      <c r="M903" s="32">
        <v>45853</v>
      </c>
      <c r="N903" s="16" t="e">
        <f t="shared" ca="1" si="25"/>
        <v>#NAME?</v>
      </c>
      <c r="O903" s="19"/>
      <c r="P903" s="19"/>
      <c r="Q903" s="20"/>
      <c r="R903" s="21" t="str">
        <f t="array" ref="R903">VLOOKUP(C903,DB!A:D,2,FALSE)</f>
        <v>Perum Malalayang Permai Blok B Lingkungan 5</v>
      </c>
      <c r="S903" s="21" t="str">
        <f t="array" ref="S903">VLOOKUP(C903,DB!A:D,3,FALSE)</f>
        <v>frydatampang30730@gmail.com</v>
      </c>
      <c r="T903" s="22" t="s">
        <v>19</v>
      </c>
      <c r="U903" s="1" t="str">
        <f t="shared" si="23"/>
        <v>Farida TampangJuli</v>
      </c>
      <c r="V903" s="23">
        <f t="shared" si="24"/>
        <v>45853</v>
      </c>
      <c r="X903" s="26">
        <f>VLOOKUP(CONCATENATE(C903,D903),'Honor 2025'!A:D,4,FALSE)</f>
        <v>3495000</v>
      </c>
      <c r="Y903" s="24"/>
      <c r="BE903" s="24"/>
      <c r="CK903" s="24"/>
      <c r="DQ903" s="24"/>
      <c r="EW903" s="24"/>
      <c r="GC903" s="24"/>
      <c r="HI903" s="24"/>
      <c r="IO903" s="24"/>
      <c r="JU903" s="24"/>
      <c r="LA903" s="24"/>
      <c r="MG903" s="24"/>
      <c r="NM903" s="24"/>
    </row>
    <row r="904" spans="1:377" ht="15" thickBot="1">
      <c r="A904" s="1" t="str">
        <f t="shared" si="21"/>
        <v>Reini Clara PaulusJuli-1</v>
      </c>
      <c r="B904" s="12" t="str">
        <f t="shared" si="22"/>
        <v>JuliSurvei Harga Perdagangan Besar Bulanan</v>
      </c>
      <c r="C904" s="33" t="s">
        <v>32</v>
      </c>
      <c r="D904" s="14" t="s">
        <v>246</v>
      </c>
      <c r="E904" s="34" t="s">
        <v>78</v>
      </c>
      <c r="F904" s="35"/>
      <c r="G904" s="36">
        <f t="shared" si="26"/>
        <v>720000</v>
      </c>
      <c r="H904" s="37">
        <v>48000</v>
      </c>
      <c r="I904" s="38" t="s">
        <v>23</v>
      </c>
      <c r="J904" s="39">
        <v>15</v>
      </c>
      <c r="K904" s="75" t="s">
        <v>430</v>
      </c>
      <c r="L904" s="32">
        <v>45839</v>
      </c>
      <c r="M904" s="32">
        <v>45853</v>
      </c>
      <c r="N904" s="16" t="e">
        <f t="shared" ca="1" si="25"/>
        <v>#NAME?</v>
      </c>
      <c r="O904" s="19"/>
      <c r="P904" s="19"/>
      <c r="Q904" s="20"/>
      <c r="R904" s="21" t="str">
        <f t="array" ref="R904">VLOOKUP(C904,DB!A:D,2,FALSE)</f>
        <v>Jalan Teluk Tomini No. 170</v>
      </c>
      <c r="S904" s="21" t="str">
        <f t="array" ref="S904">VLOOKUP(C904,DB!A:D,3,FALSE)</f>
        <v>reinizalora@gmail.com</v>
      </c>
      <c r="T904" s="22" t="s">
        <v>19</v>
      </c>
      <c r="U904" s="1" t="str">
        <f t="shared" si="23"/>
        <v>Reini Clara PaulusJuli</v>
      </c>
      <c r="V904" s="23">
        <f t="shared" si="24"/>
        <v>45853</v>
      </c>
      <c r="X904" s="26">
        <f>VLOOKUP(CONCATENATE(C904,D904),'Honor 2025'!A:D,4,FALSE)</f>
        <v>3498000</v>
      </c>
      <c r="Y904" s="24"/>
      <c r="BE904" s="24"/>
      <c r="CK904" s="24"/>
      <c r="DQ904" s="24"/>
      <c r="EW904" s="24"/>
      <c r="GC904" s="24"/>
      <c r="HI904" s="24"/>
      <c r="IO904" s="24"/>
      <c r="JU904" s="24"/>
      <c r="LA904" s="24"/>
      <c r="MG904" s="24"/>
      <c r="NM904" s="24"/>
    </row>
    <row r="905" spans="1:377" ht="15" thickBot="1">
      <c r="A905" s="1" t="str">
        <f t="shared" si="21"/>
        <v>Adriana TandajuJuli-6</v>
      </c>
      <c r="B905" s="12" t="str">
        <f t="shared" si="22"/>
        <v>JuliSurvei Harga Perdagangan Besar Bulanan</v>
      </c>
      <c r="C905" s="33" t="s">
        <v>36</v>
      </c>
      <c r="D905" s="14" t="s">
        <v>246</v>
      </c>
      <c r="E905" s="34" t="s">
        <v>78</v>
      </c>
      <c r="F905" s="35"/>
      <c r="G905" s="36">
        <f t="shared" si="26"/>
        <v>192000</v>
      </c>
      <c r="H905" s="37">
        <v>48000</v>
      </c>
      <c r="I905" s="38" t="s">
        <v>23</v>
      </c>
      <c r="J905" s="39">
        <v>4</v>
      </c>
      <c r="K905" s="74" t="s">
        <v>430</v>
      </c>
      <c r="L905" s="32">
        <v>45839</v>
      </c>
      <c r="M905" s="32">
        <v>45853</v>
      </c>
      <c r="N905" s="16" t="e">
        <f t="shared" ca="1" si="25"/>
        <v>#NAME?</v>
      </c>
      <c r="O905" s="19"/>
      <c r="P905" s="19"/>
      <c r="Q905" s="20"/>
      <c r="R905" s="21" t="str">
        <f t="array" ref="R905">VLOOKUP(C905,DB!A:D,2,FALSE)</f>
        <v>JL.PRAMUKA NO.29</v>
      </c>
      <c r="S905" s="21" t="str">
        <f t="array" ref="S905">VLOOKUP(C905,DB!A:D,3,FALSE)</f>
        <v>annetandayu553@gmail.com</v>
      </c>
      <c r="T905" s="22" t="s">
        <v>19</v>
      </c>
      <c r="U905" s="1" t="str">
        <f t="shared" si="23"/>
        <v>Adriana TandajuJuli</v>
      </c>
      <c r="V905" s="23">
        <f t="shared" si="24"/>
        <v>45853</v>
      </c>
      <c r="X905" s="26">
        <f>VLOOKUP(CONCATENATE(C905,D905),'Honor 2025'!A:D,4,FALSE)</f>
        <v>3311000</v>
      </c>
      <c r="Y905" s="24"/>
      <c r="BE905" s="24"/>
      <c r="CK905" s="24"/>
      <c r="DQ905" s="24"/>
      <c r="EW905" s="24"/>
      <c r="GC905" s="24"/>
      <c r="HI905" s="24"/>
      <c r="IO905" s="24"/>
      <c r="JU905" s="24"/>
      <c r="LA905" s="24"/>
      <c r="MG905" s="24"/>
      <c r="NM905" s="24"/>
    </row>
    <row r="906" spans="1:377" ht="15" thickBot="1">
      <c r="A906" s="1" t="str">
        <f t="shared" si="21"/>
        <v>Stephen christiani kenteyJuli-5</v>
      </c>
      <c r="B906" s="12" t="str">
        <f t="shared" si="22"/>
        <v>JuliSurvei Harga Perdagangan Besar Bulanan</v>
      </c>
      <c r="C906" s="40" t="s">
        <v>43</v>
      </c>
      <c r="D906" s="14" t="s">
        <v>246</v>
      </c>
      <c r="E906" s="29" t="s">
        <v>78</v>
      </c>
      <c r="F906" s="41"/>
      <c r="G906" s="42">
        <f t="shared" si="26"/>
        <v>96000</v>
      </c>
      <c r="H906" s="43">
        <v>48000</v>
      </c>
      <c r="I906" s="28" t="s">
        <v>23</v>
      </c>
      <c r="J906" s="44">
        <v>2</v>
      </c>
      <c r="K906" s="75" t="s">
        <v>430</v>
      </c>
      <c r="L906" s="32">
        <v>45839</v>
      </c>
      <c r="M906" s="32">
        <v>45853</v>
      </c>
      <c r="N906" s="16" t="e">
        <f t="shared" ca="1" si="25"/>
        <v>#NAME?</v>
      </c>
      <c r="O906" s="19"/>
      <c r="P906" s="19"/>
      <c r="Q906" s="20"/>
      <c r="R906" s="21" t="str">
        <f t="array" ref="R906">VLOOKUP(C906,DB!A:D,2,FALSE)</f>
        <v>Ranotana weru lingkungan 5</v>
      </c>
      <c r="S906" s="21" t="str">
        <f t="array" ref="S906">VLOOKUP(C906,DB!A:D,3,FALSE)</f>
        <v>Stephenkentey@gmail.com</v>
      </c>
      <c r="T906" s="22" t="s">
        <v>19</v>
      </c>
      <c r="U906" s="1" t="str">
        <f t="shared" si="23"/>
        <v>Stephen christiani kenteyJuli</v>
      </c>
      <c r="V906" s="23">
        <f t="shared" si="24"/>
        <v>45853</v>
      </c>
      <c r="X906" s="26">
        <f>VLOOKUP(CONCATENATE(C906,D906),'Honor 2025'!A:D,4,FALSE)</f>
        <v>2409000</v>
      </c>
      <c r="Y906" s="24"/>
      <c r="BE906" s="24"/>
      <c r="CK906" s="24"/>
      <c r="DQ906" s="24"/>
      <c r="EW906" s="24"/>
      <c r="GC906" s="24"/>
      <c r="HI906" s="24"/>
      <c r="IO906" s="24"/>
      <c r="JU906" s="24"/>
      <c r="LA906" s="24"/>
      <c r="MG906" s="24"/>
      <c r="NM906" s="24"/>
    </row>
    <row r="907" spans="1:377" ht="15" thickBot="1">
      <c r="A907" s="1" t="str">
        <f t="shared" si="21"/>
        <v>Heny RumambiJuli-7</v>
      </c>
      <c r="B907" s="12" t="str">
        <f t="shared" si="22"/>
        <v>JuliSurvei Harga Perdagangan Besar Bulanan</v>
      </c>
      <c r="C907" s="33" t="s">
        <v>49</v>
      </c>
      <c r="D907" s="14" t="s">
        <v>246</v>
      </c>
      <c r="E907" s="34" t="s">
        <v>78</v>
      </c>
      <c r="F907" s="35"/>
      <c r="G907" s="36">
        <f t="shared" si="26"/>
        <v>240000</v>
      </c>
      <c r="H907" s="37">
        <v>48000</v>
      </c>
      <c r="I907" s="38" t="s">
        <v>23</v>
      </c>
      <c r="J907" s="39">
        <v>5</v>
      </c>
      <c r="K907" s="74" t="s">
        <v>430</v>
      </c>
      <c r="L907" s="32">
        <v>45839</v>
      </c>
      <c r="M907" s="32">
        <v>45853</v>
      </c>
      <c r="N907" s="16" t="e">
        <f t="shared" ca="1" si="25"/>
        <v>#NAME?</v>
      </c>
      <c r="O907" s="19"/>
      <c r="P907" s="19"/>
      <c r="Q907" s="20"/>
      <c r="R907" s="21" t="str">
        <f t="array" ref="R907">VLOOKUP(C907,DB!A:D,2,FALSE)</f>
        <v>Jl. Ringkeng BTN Puskopad blok C No. 49A</v>
      </c>
      <c r="S907" s="21" t="str">
        <f t="array" ref="S907">VLOOKUP(C907,DB!A:D,3,FALSE)</f>
        <v>henyrumambi@gmail.com</v>
      </c>
      <c r="T907" s="22" t="s">
        <v>19</v>
      </c>
      <c r="U907" s="1" t="str">
        <f t="shared" si="23"/>
        <v>Heny RumambiJuli</v>
      </c>
      <c r="V907" s="23">
        <f t="shared" si="24"/>
        <v>45853</v>
      </c>
      <c r="X907" s="26">
        <f>VLOOKUP(CONCATENATE(C907,D907),'Honor 2025'!A:D,4,FALSE)</f>
        <v>3253000</v>
      </c>
      <c r="Y907" s="24"/>
      <c r="BE907" s="24"/>
      <c r="CK907" s="24"/>
      <c r="DQ907" s="24"/>
      <c r="EW907" s="24"/>
      <c r="GC907" s="24"/>
      <c r="HI907" s="24"/>
      <c r="IO907" s="24"/>
      <c r="JU907" s="24"/>
      <c r="LA907" s="24"/>
      <c r="MG907" s="24"/>
      <c r="NM907" s="24"/>
    </row>
    <row r="908" spans="1:377" ht="15" thickBot="1">
      <c r="A908" s="1" t="str">
        <f t="shared" si="21"/>
        <v>JOVELIE E WOKASJuli-4</v>
      </c>
      <c r="B908" s="12" t="str">
        <f t="shared" si="22"/>
        <v>JuliSurvei Harga Perdagangan Besar Bulanan</v>
      </c>
      <c r="C908" s="40" t="s">
        <v>55</v>
      </c>
      <c r="D908" s="14" t="s">
        <v>246</v>
      </c>
      <c r="E908" s="29" t="s">
        <v>78</v>
      </c>
      <c r="F908" s="41"/>
      <c r="G908" s="42">
        <f t="shared" si="26"/>
        <v>192000</v>
      </c>
      <c r="H908" s="43">
        <v>48000</v>
      </c>
      <c r="I908" s="28" t="s">
        <v>23</v>
      </c>
      <c r="J908" s="44">
        <v>4</v>
      </c>
      <c r="K908" s="75" t="s">
        <v>430</v>
      </c>
      <c r="L908" s="32">
        <v>45839</v>
      </c>
      <c r="M908" s="32">
        <v>45853</v>
      </c>
      <c r="N908" s="16" t="e">
        <f t="shared" ca="1" si="25"/>
        <v>#NAME?</v>
      </c>
      <c r="O908" s="19"/>
      <c r="P908" s="19"/>
      <c r="Q908" s="20"/>
      <c r="R908" s="21" t="str">
        <f t="array" ref="R908">VLOOKUP(C908,DB!A:D,2,FALSE)</f>
        <v>Malalayang Satu Lingkungan 6</v>
      </c>
      <c r="S908" s="21" t="str">
        <f t="array" ref="S908">VLOOKUP(C908,DB!A:D,3,FALSE)</f>
        <v>vhellywokas07@gmail.com</v>
      </c>
      <c r="T908" s="22" t="s">
        <v>19</v>
      </c>
      <c r="U908" s="1" t="str">
        <f t="shared" si="23"/>
        <v>JOVELIE E WOKASJuli</v>
      </c>
      <c r="V908" s="23">
        <f t="shared" si="24"/>
        <v>45853</v>
      </c>
      <c r="X908" s="26">
        <f>VLOOKUP(CONCATENATE(C908,D908),'Honor 2025'!A:D,4,FALSE)</f>
        <v>3476000</v>
      </c>
      <c r="Y908" s="24"/>
      <c r="BE908" s="24"/>
      <c r="CK908" s="24"/>
      <c r="DQ908" s="24"/>
      <c r="EW908" s="24"/>
      <c r="GC908" s="24"/>
      <c r="HI908" s="24"/>
      <c r="IO908" s="24"/>
      <c r="JU908" s="24"/>
      <c r="LA908" s="24"/>
      <c r="MG908" s="24"/>
      <c r="NM908" s="24"/>
    </row>
    <row r="909" spans="1:377" ht="15" thickBot="1">
      <c r="A909" s="1" t="str">
        <f t="shared" si="21"/>
        <v>Farida TampangJuli-2</v>
      </c>
      <c r="B909" s="12" t="str">
        <f t="shared" si="22"/>
        <v>JuliSurvei Harga Perdagangan Besar Mingguan</v>
      </c>
      <c r="C909" s="33" t="s">
        <v>34</v>
      </c>
      <c r="D909" s="14" t="s">
        <v>246</v>
      </c>
      <c r="E909" s="34" t="s">
        <v>199</v>
      </c>
      <c r="F909" s="35"/>
      <c r="G909" s="36">
        <f t="shared" si="26"/>
        <v>384000</v>
      </c>
      <c r="H909" s="37">
        <v>48000</v>
      </c>
      <c r="I909" s="38" t="s">
        <v>23</v>
      </c>
      <c r="J909" s="39">
        <v>8</v>
      </c>
      <c r="K909" s="74" t="s">
        <v>430</v>
      </c>
      <c r="L909" s="32">
        <v>45839</v>
      </c>
      <c r="M909" s="32">
        <v>45853</v>
      </c>
      <c r="N909" s="16" t="e">
        <f t="shared" ca="1" si="25"/>
        <v>#NAME?</v>
      </c>
      <c r="O909" s="19"/>
      <c r="P909" s="19"/>
      <c r="Q909" s="20"/>
      <c r="R909" s="21" t="str">
        <f t="array" ref="R909">VLOOKUP(C909,DB!A:D,2,FALSE)</f>
        <v>Perum Malalayang Permai Blok B Lingkungan 5</v>
      </c>
      <c r="S909" s="21" t="str">
        <f t="array" ref="S909">VLOOKUP(C909,DB!A:D,3,FALSE)</f>
        <v>frydatampang30730@gmail.com</v>
      </c>
      <c r="T909" s="22" t="s">
        <v>19</v>
      </c>
      <c r="U909" s="1" t="str">
        <f t="shared" si="23"/>
        <v>Farida TampangJuli</v>
      </c>
      <c r="V909" s="23">
        <f t="shared" si="24"/>
        <v>45853</v>
      </c>
      <c r="X909" s="26">
        <f>VLOOKUP(CONCATENATE(C909,D909),'Honor 2025'!A:D,4,FALSE)</f>
        <v>3495000</v>
      </c>
      <c r="Y909" s="24"/>
      <c r="BE909" s="24"/>
      <c r="CK909" s="24"/>
      <c r="DQ909" s="24"/>
      <c r="EW909" s="24"/>
      <c r="GC909" s="24"/>
      <c r="HI909" s="24"/>
      <c r="IO909" s="24"/>
      <c r="JU909" s="24"/>
      <c r="LA909" s="24"/>
      <c r="MG909" s="24"/>
      <c r="NM909" s="24"/>
    </row>
    <row r="910" spans="1:377" ht="15" thickBot="1">
      <c r="A910" s="1" t="str">
        <f t="shared" si="21"/>
        <v>Reini Clara PaulusJuli-2</v>
      </c>
      <c r="B910" s="12" t="str">
        <f t="shared" si="22"/>
        <v>JuliSurvei Harga Perdagangan Besar Mingguan</v>
      </c>
      <c r="C910" s="40" t="s">
        <v>32</v>
      </c>
      <c r="D910" s="14" t="s">
        <v>246</v>
      </c>
      <c r="E910" s="34" t="s">
        <v>199</v>
      </c>
      <c r="F910" s="41"/>
      <c r="G910" s="42">
        <f t="shared" si="26"/>
        <v>384000</v>
      </c>
      <c r="H910" s="43">
        <v>48000</v>
      </c>
      <c r="I910" s="28" t="s">
        <v>23</v>
      </c>
      <c r="J910" s="44">
        <v>8</v>
      </c>
      <c r="K910" s="75" t="s">
        <v>430</v>
      </c>
      <c r="L910" s="32">
        <v>45839</v>
      </c>
      <c r="M910" s="32">
        <v>45853</v>
      </c>
      <c r="N910" s="16" t="e">
        <f t="shared" ca="1" si="25"/>
        <v>#NAME?</v>
      </c>
      <c r="O910" s="19"/>
      <c r="P910" s="19"/>
      <c r="Q910" s="20"/>
      <c r="R910" s="21" t="str">
        <f t="array" ref="R910">VLOOKUP(C910,DB!A:D,2,FALSE)</f>
        <v>Jalan Teluk Tomini No. 170</v>
      </c>
      <c r="S910" s="21" t="str">
        <f t="array" ref="S910">VLOOKUP(C910,DB!A:D,3,FALSE)</f>
        <v>reinizalora@gmail.com</v>
      </c>
      <c r="T910" s="22" t="s">
        <v>19</v>
      </c>
      <c r="U910" s="1" t="str">
        <f t="shared" si="23"/>
        <v>Reini Clara PaulusJuli</v>
      </c>
      <c r="V910" s="23">
        <f t="shared" si="24"/>
        <v>45853</v>
      </c>
      <c r="X910" s="26">
        <f>VLOOKUP(CONCATENATE(C910,D910),'Honor 2025'!A:D,4,FALSE)</f>
        <v>3498000</v>
      </c>
      <c r="Y910" s="24"/>
      <c r="BE910" s="24"/>
      <c r="CK910" s="24"/>
      <c r="DQ910" s="24"/>
      <c r="EW910" s="24"/>
      <c r="GC910" s="24"/>
      <c r="HI910" s="24"/>
      <c r="IO910" s="24"/>
      <c r="JU910" s="24"/>
      <c r="LA910" s="24"/>
      <c r="MG910" s="24"/>
      <c r="NM910" s="24"/>
    </row>
    <row r="911" spans="1:377" ht="15" thickBot="1">
      <c r="A911" s="1" t="str">
        <f t="shared" si="21"/>
        <v>Adriana TandajuJuli-7</v>
      </c>
      <c r="B911" s="12" t="str">
        <f t="shared" si="22"/>
        <v>JuliSurvei Harga Perdagangan Besar Mingguan</v>
      </c>
      <c r="C911" s="40" t="s">
        <v>36</v>
      </c>
      <c r="D911" s="14" t="s">
        <v>246</v>
      </c>
      <c r="E911" s="34" t="s">
        <v>199</v>
      </c>
      <c r="F911" s="41"/>
      <c r="G911" s="42">
        <f t="shared" si="26"/>
        <v>576000</v>
      </c>
      <c r="H911" s="43">
        <v>48000</v>
      </c>
      <c r="I911" s="28" t="s">
        <v>23</v>
      </c>
      <c r="J911" s="44">
        <v>12</v>
      </c>
      <c r="K911" s="74" t="s">
        <v>430</v>
      </c>
      <c r="L911" s="32">
        <v>45839</v>
      </c>
      <c r="M911" s="32">
        <v>45853</v>
      </c>
      <c r="N911" s="16" t="e">
        <f t="shared" ca="1" si="25"/>
        <v>#NAME?</v>
      </c>
      <c r="O911" s="19"/>
      <c r="P911" s="19"/>
      <c r="Q911" s="20"/>
      <c r="R911" s="21" t="str">
        <f t="array" ref="R911">VLOOKUP(C911,DB!A:D,2,FALSE)</f>
        <v>JL.PRAMUKA NO.29</v>
      </c>
      <c r="S911" s="21" t="str">
        <f t="array" ref="S911">VLOOKUP(C911,DB!A:D,3,FALSE)</f>
        <v>annetandayu553@gmail.com</v>
      </c>
      <c r="T911" s="22" t="s">
        <v>19</v>
      </c>
      <c r="U911" s="1" t="str">
        <f t="shared" si="23"/>
        <v>Adriana TandajuJuli</v>
      </c>
      <c r="V911" s="23">
        <f t="shared" si="24"/>
        <v>45853</v>
      </c>
      <c r="X911" s="26">
        <f>VLOOKUP(CONCATENATE(C911,D911),'Honor 2025'!A:D,4,FALSE)</f>
        <v>3311000</v>
      </c>
      <c r="Y911" s="24"/>
      <c r="BE911" s="24"/>
      <c r="CK911" s="24"/>
      <c r="DQ911" s="24"/>
      <c r="EW911" s="24"/>
      <c r="GC911" s="24"/>
      <c r="HI911" s="24"/>
      <c r="IO911" s="24"/>
      <c r="JU911" s="24"/>
      <c r="LA911" s="24"/>
      <c r="MG911" s="24"/>
      <c r="NM911" s="24"/>
    </row>
    <row r="912" spans="1:377" ht="15" thickBot="1">
      <c r="A912" s="1" t="str">
        <f t="shared" si="21"/>
        <v>Stephen christiani kenteyJuli-6</v>
      </c>
      <c r="B912" s="12" t="str">
        <f t="shared" si="22"/>
        <v>JuliSurvei Harga Perdagangan Besar Mingguan</v>
      </c>
      <c r="C912" s="33" t="s">
        <v>43</v>
      </c>
      <c r="D912" s="14" t="s">
        <v>246</v>
      </c>
      <c r="E912" s="34" t="s">
        <v>199</v>
      </c>
      <c r="F912" s="35"/>
      <c r="G912" s="36">
        <f t="shared" si="26"/>
        <v>288000</v>
      </c>
      <c r="H912" s="37">
        <v>48000</v>
      </c>
      <c r="I912" s="38" t="s">
        <v>23</v>
      </c>
      <c r="J912" s="39">
        <v>6</v>
      </c>
      <c r="K912" s="75" t="s">
        <v>430</v>
      </c>
      <c r="L912" s="32">
        <v>45839</v>
      </c>
      <c r="M912" s="32">
        <v>45853</v>
      </c>
      <c r="N912" s="16" t="e">
        <f t="shared" ca="1" si="25"/>
        <v>#NAME?</v>
      </c>
      <c r="O912" s="19"/>
      <c r="P912" s="19"/>
      <c r="Q912" s="20"/>
      <c r="R912" s="21" t="str">
        <f t="array" ref="R912">VLOOKUP(C912,DB!A:D,2,FALSE)</f>
        <v>Ranotana weru lingkungan 5</v>
      </c>
      <c r="S912" s="21" t="str">
        <f t="array" ref="S912">VLOOKUP(C912,DB!A:D,3,FALSE)</f>
        <v>Stephenkentey@gmail.com</v>
      </c>
      <c r="T912" s="22" t="s">
        <v>19</v>
      </c>
      <c r="U912" s="1" t="str">
        <f t="shared" si="23"/>
        <v>Stephen christiani kenteyJuli</v>
      </c>
      <c r="V912" s="23">
        <f t="shared" si="24"/>
        <v>45853</v>
      </c>
      <c r="X912" s="26">
        <f>VLOOKUP(CONCATENATE(C912,D912),'Honor 2025'!A:D,4,FALSE)</f>
        <v>2409000</v>
      </c>
      <c r="Y912" s="24"/>
      <c r="BE912" s="24"/>
      <c r="CK912" s="24"/>
      <c r="DQ912" s="24"/>
      <c r="EW912" s="24"/>
      <c r="GC912" s="24"/>
      <c r="HI912" s="24"/>
      <c r="IO912" s="24"/>
      <c r="JU912" s="24"/>
      <c r="LA912" s="24"/>
      <c r="MG912" s="24"/>
      <c r="NM912" s="24"/>
    </row>
    <row r="913" spans="1:377" ht="15" thickBot="1">
      <c r="A913" s="1" t="str">
        <f t="shared" si="21"/>
        <v>Heny RumambiJuli-8</v>
      </c>
      <c r="B913" s="12" t="str">
        <f t="shared" si="22"/>
        <v>JuliSurvei Harga Perdagangan Besar Mingguan</v>
      </c>
      <c r="C913" s="40" t="s">
        <v>49</v>
      </c>
      <c r="D913" s="14" t="s">
        <v>246</v>
      </c>
      <c r="E913" s="34" t="s">
        <v>199</v>
      </c>
      <c r="F913" s="41"/>
      <c r="G913" s="42">
        <f t="shared" si="26"/>
        <v>192000</v>
      </c>
      <c r="H913" s="43">
        <v>48000</v>
      </c>
      <c r="I913" s="28" t="s">
        <v>23</v>
      </c>
      <c r="J913" s="44">
        <v>4</v>
      </c>
      <c r="K913" s="74" t="s">
        <v>430</v>
      </c>
      <c r="L913" s="32">
        <v>45839</v>
      </c>
      <c r="M913" s="32">
        <v>45853</v>
      </c>
      <c r="N913" s="16" t="e">
        <f t="shared" ca="1" si="25"/>
        <v>#NAME?</v>
      </c>
      <c r="O913" s="19"/>
      <c r="P913" s="19"/>
      <c r="Q913" s="20"/>
      <c r="R913" s="21" t="str">
        <f t="array" ref="R913">VLOOKUP(C913,DB!A:D,2,FALSE)</f>
        <v>Jl. Ringkeng BTN Puskopad blok C No. 49A</v>
      </c>
      <c r="S913" s="21" t="str">
        <f t="array" ref="S913">VLOOKUP(C913,DB!A:D,3,FALSE)</f>
        <v>henyrumambi@gmail.com</v>
      </c>
      <c r="T913" s="22" t="s">
        <v>19</v>
      </c>
      <c r="U913" s="1" t="str">
        <f t="shared" si="23"/>
        <v>Heny RumambiJuli</v>
      </c>
      <c r="V913" s="23">
        <f t="shared" si="24"/>
        <v>45853</v>
      </c>
      <c r="X913" s="26">
        <f>VLOOKUP(CONCATENATE(C913,D913),'Honor 2025'!A:D,4,FALSE)</f>
        <v>3253000</v>
      </c>
      <c r="Y913" s="24"/>
      <c r="BE913" s="24"/>
      <c r="CK913" s="24"/>
      <c r="DQ913" s="24"/>
      <c r="EW913" s="24"/>
      <c r="GC913" s="24"/>
      <c r="HI913" s="24"/>
      <c r="IO913" s="24"/>
      <c r="JU913" s="24"/>
      <c r="LA913" s="24"/>
      <c r="MG913" s="24"/>
      <c r="NM913" s="24"/>
    </row>
    <row r="914" spans="1:377" ht="15" thickBot="1">
      <c r="A914" s="1" t="str">
        <f t="shared" si="21"/>
        <v>JOVELIE E WOKASJuli-5</v>
      </c>
      <c r="B914" s="12" t="str">
        <f t="shared" si="22"/>
        <v>JuliSurvei Harga Perdagangan Besar Mingguan</v>
      </c>
      <c r="C914" s="33" t="s">
        <v>55</v>
      </c>
      <c r="D914" s="14" t="s">
        <v>246</v>
      </c>
      <c r="E914" s="34" t="s">
        <v>199</v>
      </c>
      <c r="F914" s="35"/>
      <c r="G914" s="36">
        <f t="shared" si="26"/>
        <v>96000</v>
      </c>
      <c r="H914" s="37">
        <v>48000</v>
      </c>
      <c r="I914" s="38" t="s">
        <v>23</v>
      </c>
      <c r="J914" s="39">
        <v>2</v>
      </c>
      <c r="K914" s="75" t="s">
        <v>430</v>
      </c>
      <c r="L914" s="32">
        <v>45839</v>
      </c>
      <c r="M914" s="32">
        <v>45853</v>
      </c>
      <c r="N914" s="16" t="e">
        <f t="shared" ca="1" si="25"/>
        <v>#NAME?</v>
      </c>
      <c r="O914" s="19"/>
      <c r="P914" s="19"/>
      <c r="Q914" s="20"/>
      <c r="R914" s="21" t="str">
        <f t="array" ref="R914">VLOOKUP(C914,DB!A:D,2,FALSE)</f>
        <v>Malalayang Satu Lingkungan 6</v>
      </c>
      <c r="S914" s="21" t="str">
        <f t="array" ref="S914">VLOOKUP(C914,DB!A:D,3,FALSE)</f>
        <v>vhellywokas07@gmail.com</v>
      </c>
      <c r="T914" s="22" t="s">
        <v>19</v>
      </c>
      <c r="U914" s="1" t="str">
        <f t="shared" si="23"/>
        <v>JOVELIE E WOKASJuli</v>
      </c>
      <c r="V914" s="23">
        <f t="shared" si="24"/>
        <v>45853</v>
      </c>
      <c r="X914" s="26">
        <f>VLOOKUP(CONCATENATE(C914,D914),'Honor 2025'!A:D,4,FALSE)</f>
        <v>3476000</v>
      </c>
      <c r="Y914" s="24"/>
      <c r="BE914" s="24"/>
      <c r="CK914" s="24"/>
      <c r="DQ914" s="24"/>
      <c r="EW914" s="24"/>
      <c r="GC914" s="24"/>
      <c r="HI914" s="24"/>
      <c r="IO914" s="24"/>
      <c r="JU914" s="24"/>
      <c r="LA914" s="24"/>
      <c r="MG914" s="24"/>
      <c r="NM914" s="24"/>
    </row>
    <row r="915" spans="1:377" ht="15" thickBot="1">
      <c r="A915" s="1" t="str">
        <f t="shared" si="21"/>
        <v>Roy MakalewJuli-7</v>
      </c>
      <c r="B915" s="12" t="str">
        <f t="shared" si="22"/>
        <v>JuliSurvei Harga Perdagangan Besar Mingguan</v>
      </c>
      <c r="C915" s="40" t="s">
        <v>44</v>
      </c>
      <c r="D915" s="14" t="s">
        <v>246</v>
      </c>
      <c r="E915" s="34" t="s">
        <v>199</v>
      </c>
      <c r="F915" s="41"/>
      <c r="G915" s="42">
        <f t="shared" si="26"/>
        <v>288000</v>
      </c>
      <c r="H915" s="43">
        <v>48000</v>
      </c>
      <c r="I915" s="28" t="s">
        <v>23</v>
      </c>
      <c r="J915" s="44">
        <v>6</v>
      </c>
      <c r="K915" s="74" t="s">
        <v>430</v>
      </c>
      <c r="L915" s="32">
        <v>45839</v>
      </c>
      <c r="M915" s="32">
        <v>45853</v>
      </c>
      <c r="N915" s="16" t="e">
        <f t="shared" ca="1" si="25"/>
        <v>#NAME?</v>
      </c>
      <c r="O915" s="19"/>
      <c r="P915" s="19"/>
      <c r="Q915" s="20"/>
      <c r="R915" s="21" t="str">
        <f t="array" ref="R915">VLOOKUP(C915,DB!A:D,2,FALSE)</f>
        <v>Jalan Kleak 77, no 58</v>
      </c>
      <c r="S915" s="21" t="str">
        <f t="array" ref="S915">VLOOKUP(C915,DB!A:D,3,FALSE)</f>
        <v>roymakalew2511@gmail.com</v>
      </c>
      <c r="T915" s="22" t="s">
        <v>19</v>
      </c>
      <c r="U915" s="1" t="str">
        <f t="shared" si="23"/>
        <v>Roy MakalewJuli</v>
      </c>
      <c r="V915" s="23">
        <f t="shared" si="24"/>
        <v>45853</v>
      </c>
      <c r="X915" s="26">
        <f>VLOOKUP(CONCATENATE(C915,D915),'Honor 2025'!A:D,4,FALSE)</f>
        <v>3522000</v>
      </c>
      <c r="Y915" s="24"/>
      <c r="BE915" s="24"/>
      <c r="CK915" s="24"/>
      <c r="DQ915" s="24"/>
      <c r="EW915" s="24"/>
      <c r="GC915" s="24"/>
      <c r="HI915" s="24"/>
      <c r="IO915" s="24"/>
      <c r="JU915" s="24"/>
      <c r="LA915" s="24"/>
      <c r="MG915" s="24"/>
      <c r="NM915" s="24"/>
    </row>
    <row r="916" spans="1:377" ht="15" thickBot="1">
      <c r="A916" s="1" t="str">
        <f t="shared" si="21"/>
        <v>Sri MulyawatiJuli-6</v>
      </c>
      <c r="B916" s="12" t="str">
        <f t="shared" si="22"/>
        <v>JuliSurvei Harga Perdagangan Besar Mingguan</v>
      </c>
      <c r="C916" s="33" t="s">
        <v>51</v>
      </c>
      <c r="D916" s="14" t="s">
        <v>246</v>
      </c>
      <c r="E916" s="34" t="s">
        <v>199</v>
      </c>
      <c r="F916" s="35"/>
      <c r="G916" s="36">
        <f t="shared" si="26"/>
        <v>384000</v>
      </c>
      <c r="H916" s="37">
        <v>48000</v>
      </c>
      <c r="I916" s="38" t="s">
        <v>23</v>
      </c>
      <c r="J916" s="39">
        <v>8</v>
      </c>
      <c r="K916" s="75" t="s">
        <v>430</v>
      </c>
      <c r="L916" s="32">
        <v>45839</v>
      </c>
      <c r="M916" s="32">
        <v>45853</v>
      </c>
      <c r="N916" s="16" t="e">
        <f t="shared" ca="1" si="25"/>
        <v>#NAME?</v>
      </c>
      <c r="O916" s="19"/>
      <c r="P916" s="19"/>
      <c r="Q916" s="20"/>
      <c r="R916" s="21" t="str">
        <f t="array" ref="R916">VLOOKUP(C916,DB!A:D,2,FALSE)</f>
        <v>Jl Wiratama no 4 lingkungan 7</v>
      </c>
      <c r="S916" s="21" t="str">
        <f t="array" ref="S916">VLOOKUP(C916,DB!A:D,3,FALSE)</f>
        <v>mulyawatisrie75@gmail.com</v>
      </c>
      <c r="T916" s="22" t="s">
        <v>19</v>
      </c>
      <c r="U916" s="1" t="str">
        <f t="shared" si="23"/>
        <v>Sri MulyawatiJuli</v>
      </c>
      <c r="V916" s="23">
        <f t="shared" si="24"/>
        <v>45853</v>
      </c>
      <c r="X916" s="26">
        <f>VLOOKUP(CONCATENATE(C916,D916),'Honor 2025'!A:D,4,FALSE)</f>
        <v>3485000</v>
      </c>
      <c r="Y916" s="24"/>
      <c r="BE916" s="24"/>
      <c r="CK916" s="24"/>
      <c r="DQ916" s="24"/>
      <c r="EW916" s="24"/>
      <c r="GC916" s="24"/>
      <c r="HI916" s="24"/>
      <c r="IO916" s="24"/>
      <c r="JU916" s="24"/>
      <c r="LA916" s="24"/>
      <c r="MG916" s="24"/>
      <c r="NM916" s="24"/>
    </row>
    <row r="917" spans="1:377" ht="15" thickBot="1">
      <c r="A917" s="1" t="str">
        <f t="shared" si="21"/>
        <v>Reini Clara PaulusJuli-3</v>
      </c>
      <c r="B917" s="12" t="str">
        <f t="shared" si="22"/>
        <v>JuliSurvei Harga Produsen Sektor Industri Pengolahan dan Sektor Pertambangan dan Penggalian (HP)</v>
      </c>
      <c r="C917" s="40" t="s">
        <v>32</v>
      </c>
      <c r="D917" s="14" t="s">
        <v>246</v>
      </c>
      <c r="E917" s="29" t="s">
        <v>60</v>
      </c>
      <c r="F917" s="41"/>
      <c r="G917" s="42">
        <f t="shared" si="26"/>
        <v>480000</v>
      </c>
      <c r="H917" s="43">
        <v>48000</v>
      </c>
      <c r="I917" s="28" t="s">
        <v>23</v>
      </c>
      <c r="J917" s="44">
        <v>10</v>
      </c>
      <c r="K917" s="74" t="s">
        <v>430</v>
      </c>
      <c r="L917" s="32">
        <v>45839</v>
      </c>
      <c r="M917" s="32">
        <v>45853</v>
      </c>
      <c r="N917" s="16" t="e">
        <f t="shared" ca="1" si="25"/>
        <v>#NAME?</v>
      </c>
      <c r="O917" s="19"/>
      <c r="P917" s="19"/>
      <c r="Q917" s="20"/>
      <c r="R917" s="21" t="str">
        <f t="array" ref="R917">VLOOKUP(C917,DB!A:D,2,FALSE)</f>
        <v>Jalan Teluk Tomini No. 170</v>
      </c>
      <c r="S917" s="21" t="str">
        <f t="array" ref="S917">VLOOKUP(C917,DB!A:D,3,FALSE)</f>
        <v>reinizalora@gmail.com</v>
      </c>
      <c r="T917" s="22" t="s">
        <v>19</v>
      </c>
      <c r="U917" s="1" t="str">
        <f t="shared" si="23"/>
        <v>Reini Clara PaulusJuli</v>
      </c>
      <c r="V917" s="23">
        <f t="shared" si="24"/>
        <v>45853</v>
      </c>
      <c r="X917" s="26">
        <f>VLOOKUP(CONCATENATE(C917,D917),'Honor 2025'!A:D,4,FALSE)</f>
        <v>3498000</v>
      </c>
      <c r="Y917" s="24"/>
      <c r="BE917" s="24"/>
      <c r="CK917" s="24"/>
      <c r="DQ917" s="24"/>
      <c r="EW917" s="24"/>
      <c r="GC917" s="24"/>
      <c r="HI917" s="24"/>
      <c r="IO917" s="24"/>
      <c r="JU917" s="24"/>
      <c r="LA917" s="24"/>
      <c r="MG917" s="24"/>
      <c r="NM917" s="24"/>
    </row>
    <row r="918" spans="1:377" ht="15" thickBot="1">
      <c r="A918" s="1" t="str">
        <f t="shared" si="21"/>
        <v>Farida TampangJuli-3</v>
      </c>
      <c r="B918" s="12" t="str">
        <f t="shared" si="22"/>
        <v>JuliSurvei Harga Produsen Sektor Industri Pengolahan dan Sektor Pertambangan dan Penggalian (HP)</v>
      </c>
      <c r="C918" s="33" t="s">
        <v>34</v>
      </c>
      <c r="D918" s="14" t="s">
        <v>246</v>
      </c>
      <c r="E918" s="34" t="s">
        <v>60</v>
      </c>
      <c r="F918" s="35"/>
      <c r="G918" s="36">
        <f t="shared" si="26"/>
        <v>528000</v>
      </c>
      <c r="H918" s="37">
        <v>48000</v>
      </c>
      <c r="I918" s="38" t="s">
        <v>23</v>
      </c>
      <c r="J918" s="39">
        <v>11</v>
      </c>
      <c r="K918" s="75" t="s">
        <v>430</v>
      </c>
      <c r="L918" s="32">
        <v>45839</v>
      </c>
      <c r="M918" s="32">
        <v>45853</v>
      </c>
      <c r="N918" s="16" t="e">
        <f t="shared" ca="1" si="25"/>
        <v>#NAME?</v>
      </c>
      <c r="O918" s="19"/>
      <c r="P918" s="19"/>
      <c r="Q918" s="20"/>
      <c r="R918" s="21" t="str">
        <f t="array" ref="R918">VLOOKUP(C918,DB!A:D,2,FALSE)</f>
        <v>Perum Malalayang Permai Blok B Lingkungan 5</v>
      </c>
      <c r="S918" s="21" t="str">
        <f t="array" ref="S918">VLOOKUP(C918,DB!A:D,3,FALSE)</f>
        <v>frydatampang30730@gmail.com</v>
      </c>
      <c r="T918" s="22" t="s">
        <v>19</v>
      </c>
      <c r="U918" s="1" t="str">
        <f t="shared" si="23"/>
        <v>Farida TampangJuli</v>
      </c>
      <c r="V918" s="23">
        <f t="shared" si="24"/>
        <v>45853</v>
      </c>
      <c r="X918" s="26">
        <f>VLOOKUP(CONCATENATE(C918,D918),'Honor 2025'!A:D,4,FALSE)</f>
        <v>3495000</v>
      </c>
      <c r="Y918" s="24"/>
      <c r="BE918" s="24"/>
      <c r="CK918" s="24"/>
      <c r="DQ918" s="24"/>
      <c r="EW918" s="24"/>
      <c r="GC918" s="24"/>
      <c r="HI918" s="24"/>
      <c r="IO918" s="24"/>
      <c r="JU918" s="24"/>
      <c r="LA918" s="24"/>
      <c r="MG918" s="24"/>
      <c r="NM918" s="24"/>
    </row>
    <row r="919" spans="1:377" ht="15" thickBot="1">
      <c r="A919" s="1" t="str">
        <f t="shared" si="21"/>
        <v>Feibe Ireine Syalome MaramisJuli-7</v>
      </c>
      <c r="B919" s="12" t="str">
        <f t="shared" si="22"/>
        <v>JuliSurvei Harga Produsen Sektor Industri Pengolahan dan Sektor Pertambangan dan Penggalian (HP)</v>
      </c>
      <c r="C919" s="33" t="s">
        <v>47</v>
      </c>
      <c r="D919" s="14" t="s">
        <v>246</v>
      </c>
      <c r="E919" s="34" t="s">
        <v>60</v>
      </c>
      <c r="F919" s="35"/>
      <c r="G919" s="36">
        <f t="shared" si="26"/>
        <v>240000</v>
      </c>
      <c r="H919" s="37">
        <v>48000</v>
      </c>
      <c r="I919" s="38" t="s">
        <v>23</v>
      </c>
      <c r="J919" s="39">
        <v>5</v>
      </c>
      <c r="K919" s="74" t="s">
        <v>430</v>
      </c>
      <c r="L919" s="32">
        <v>45839</v>
      </c>
      <c r="M919" s="32">
        <v>45853</v>
      </c>
      <c r="N919" s="16" t="e">
        <f t="shared" ca="1" si="25"/>
        <v>#NAME?</v>
      </c>
      <c r="O919" s="19"/>
      <c r="P919" s="19"/>
      <c r="Q919" s="20"/>
      <c r="R919" s="21" t="str">
        <f t="array" ref="R919">VLOOKUP(C919,DB!A:D,2,FALSE)</f>
        <v>Ranotana Weru</v>
      </c>
      <c r="S919" s="21" t="str">
        <f t="array" ref="S919">VLOOKUP(C919,DB!A:D,3,FALSE)</f>
        <v>feibemaramis0202@gmail.com</v>
      </c>
      <c r="T919" s="22" t="s">
        <v>19</v>
      </c>
      <c r="U919" s="1" t="str">
        <f t="shared" si="23"/>
        <v>Feibe Ireine Syalome MaramisJuli</v>
      </c>
      <c r="V919" s="23">
        <f t="shared" si="24"/>
        <v>45853</v>
      </c>
      <c r="X919" s="26">
        <f>VLOOKUP(CONCATENATE(C919,D919),'Honor 2025'!A:D,4,FALSE)</f>
        <v>3471000</v>
      </c>
      <c r="Y919" s="24"/>
      <c r="BE919" s="24"/>
      <c r="CK919" s="24"/>
      <c r="DQ919" s="24"/>
      <c r="EW919" s="24"/>
      <c r="GC919" s="24"/>
      <c r="HI919" s="24"/>
      <c r="IO919" s="24"/>
      <c r="JU919" s="24"/>
      <c r="LA919" s="24"/>
      <c r="MG919" s="24"/>
      <c r="NM919" s="24"/>
    </row>
    <row r="920" spans="1:377" ht="15" thickBot="1">
      <c r="A920" s="1" t="str">
        <f t="shared" si="21"/>
        <v>Reini Clara PaulusJuli-4</v>
      </c>
      <c r="B920" s="12" t="str">
        <f t="shared" si="22"/>
        <v>JuliSurvei Harga Produsen Sektor Jasa (HPJ)</v>
      </c>
      <c r="C920" s="33" t="s">
        <v>32</v>
      </c>
      <c r="D920" s="14" t="s">
        <v>246</v>
      </c>
      <c r="E920" s="34" t="s">
        <v>92</v>
      </c>
      <c r="F920" s="35"/>
      <c r="G920" s="36">
        <f t="shared" si="26"/>
        <v>144000</v>
      </c>
      <c r="H920" s="37">
        <v>48000</v>
      </c>
      <c r="I920" s="38" t="s">
        <v>23</v>
      </c>
      <c r="J920" s="39">
        <v>3</v>
      </c>
      <c r="K920" s="75" t="s">
        <v>430</v>
      </c>
      <c r="L920" s="32">
        <v>45839</v>
      </c>
      <c r="M920" s="32">
        <v>45853</v>
      </c>
      <c r="N920" s="16" t="e">
        <f t="shared" ca="1" si="25"/>
        <v>#NAME?</v>
      </c>
      <c r="O920" s="19"/>
      <c r="P920" s="19"/>
      <c r="Q920" s="20"/>
      <c r="R920" s="21" t="str">
        <f t="array" ref="R920">VLOOKUP(C920,DB!A:D,2,FALSE)</f>
        <v>Jalan Teluk Tomini No. 170</v>
      </c>
      <c r="S920" s="21" t="str">
        <f t="array" ref="S920">VLOOKUP(C920,DB!A:D,3,FALSE)</f>
        <v>reinizalora@gmail.com</v>
      </c>
      <c r="T920" s="22" t="s">
        <v>19</v>
      </c>
      <c r="U920" s="1" t="str">
        <f t="shared" si="23"/>
        <v>Reini Clara PaulusJuli</v>
      </c>
      <c r="V920" s="23">
        <f t="shared" si="24"/>
        <v>45853</v>
      </c>
      <c r="X920" s="26">
        <f>VLOOKUP(CONCATENATE(C920,D920),'Honor 2025'!A:D,4,FALSE)</f>
        <v>3498000</v>
      </c>
      <c r="Y920" s="24"/>
      <c r="BE920" s="24"/>
      <c r="CK920" s="24"/>
      <c r="DQ920" s="24"/>
      <c r="EW920" s="24"/>
      <c r="GC920" s="24"/>
      <c r="HI920" s="24"/>
      <c r="IO920" s="24"/>
      <c r="JU920" s="24"/>
      <c r="LA920" s="24"/>
      <c r="MG920" s="24"/>
      <c r="NM920" s="24"/>
    </row>
    <row r="921" spans="1:377" ht="15" thickBot="1">
      <c r="A921" s="1" t="str">
        <f t="shared" si="21"/>
        <v>Farida TampangJuli-4</v>
      </c>
      <c r="B921" s="12" t="str">
        <f t="shared" si="22"/>
        <v>JuliSurvei Harga Produsen Sektor Jasa (HPJ)</v>
      </c>
      <c r="C921" s="40" t="s">
        <v>34</v>
      </c>
      <c r="D921" s="14" t="s">
        <v>246</v>
      </c>
      <c r="E921" s="29" t="s">
        <v>92</v>
      </c>
      <c r="F921" s="41"/>
      <c r="G921" s="42">
        <f t="shared" si="26"/>
        <v>48000</v>
      </c>
      <c r="H921" s="43">
        <v>48000</v>
      </c>
      <c r="I921" s="28" t="s">
        <v>23</v>
      </c>
      <c r="J921" s="44">
        <v>1</v>
      </c>
      <c r="K921" s="74" t="s">
        <v>430</v>
      </c>
      <c r="L921" s="32">
        <v>45839</v>
      </c>
      <c r="M921" s="32">
        <v>45853</v>
      </c>
      <c r="N921" s="16" t="e">
        <f t="shared" ca="1" si="25"/>
        <v>#NAME?</v>
      </c>
      <c r="O921" s="19"/>
      <c r="P921" s="19"/>
      <c r="Q921" s="20"/>
      <c r="R921" s="21" t="str">
        <f t="array" ref="R921">VLOOKUP(C921,DB!A:D,2,FALSE)</f>
        <v>Perum Malalayang Permai Blok B Lingkungan 5</v>
      </c>
      <c r="S921" s="21" t="str">
        <f t="array" ref="S921">VLOOKUP(C921,DB!A:D,3,FALSE)</f>
        <v>frydatampang30730@gmail.com</v>
      </c>
      <c r="T921" s="22" t="s">
        <v>19</v>
      </c>
      <c r="U921" s="1" t="str">
        <f t="shared" si="23"/>
        <v>Farida TampangJuli</v>
      </c>
      <c r="V921" s="23">
        <f t="shared" si="24"/>
        <v>45853</v>
      </c>
      <c r="X921" s="26">
        <f>VLOOKUP(CONCATENATE(C921,D921),'Honor 2025'!A:D,4,FALSE)</f>
        <v>3495000</v>
      </c>
      <c r="Y921" s="24"/>
      <c r="BE921" s="24"/>
      <c r="CK921" s="24"/>
      <c r="DQ921" s="24"/>
      <c r="EW921" s="24"/>
      <c r="GC921" s="24"/>
      <c r="HI921" s="24"/>
      <c r="IO921" s="24"/>
      <c r="JU921" s="24"/>
      <c r="LA921" s="24"/>
      <c r="MG921" s="24"/>
      <c r="NM921" s="24"/>
    </row>
    <row r="922" spans="1:377" ht="15" thickBot="1">
      <c r="A922" s="1" t="str">
        <f t="shared" si="21"/>
        <v>Feibe Ireine Syalome MaramisJuli-8</v>
      </c>
      <c r="B922" s="12" t="str">
        <f t="shared" si="22"/>
        <v>JuliSurvei Harga Produsen Sektor Jasa (HPJ)</v>
      </c>
      <c r="C922" s="40" t="s">
        <v>47</v>
      </c>
      <c r="D922" s="14" t="s">
        <v>246</v>
      </c>
      <c r="E922" s="29" t="s">
        <v>92</v>
      </c>
      <c r="F922" s="41"/>
      <c r="G922" s="42">
        <f t="shared" si="26"/>
        <v>192000</v>
      </c>
      <c r="H922" s="43">
        <v>48000</v>
      </c>
      <c r="I922" s="28" t="s">
        <v>23</v>
      </c>
      <c r="J922" s="44">
        <v>4</v>
      </c>
      <c r="K922" s="75" t="s">
        <v>430</v>
      </c>
      <c r="L922" s="32">
        <v>45839</v>
      </c>
      <c r="M922" s="32">
        <v>45853</v>
      </c>
      <c r="N922" s="16" t="e">
        <f t="shared" ca="1" si="25"/>
        <v>#NAME?</v>
      </c>
      <c r="O922" s="19"/>
      <c r="P922" s="19"/>
      <c r="Q922" s="20"/>
      <c r="R922" s="21" t="str">
        <f t="array" ref="R922">VLOOKUP(C922,DB!A:D,2,FALSE)</f>
        <v>Ranotana Weru</v>
      </c>
      <c r="S922" s="21" t="str">
        <f t="array" ref="S922">VLOOKUP(C922,DB!A:D,3,FALSE)</f>
        <v>feibemaramis0202@gmail.com</v>
      </c>
      <c r="T922" s="22" t="s">
        <v>19</v>
      </c>
      <c r="U922" s="1" t="str">
        <f t="shared" si="23"/>
        <v>Feibe Ireine Syalome MaramisJuli</v>
      </c>
      <c r="V922" s="23">
        <f t="shared" si="24"/>
        <v>45853</v>
      </c>
      <c r="X922" s="26">
        <f>VLOOKUP(CONCATENATE(C922,D922),'Honor 2025'!A:D,4,FALSE)</f>
        <v>3471000</v>
      </c>
      <c r="Y922" s="24"/>
      <c r="BE922" s="24"/>
      <c r="CK922" s="24"/>
      <c r="DQ922" s="24"/>
      <c r="EW922" s="24"/>
      <c r="GC922" s="24"/>
      <c r="HI922" s="24"/>
      <c r="IO922" s="24"/>
      <c r="JU922" s="24"/>
      <c r="LA922" s="24"/>
      <c r="MG922" s="24"/>
      <c r="NM922" s="24"/>
    </row>
    <row r="923" spans="1:377" ht="15" thickBot="1">
      <c r="A923" s="1" t="str">
        <f t="shared" si="21"/>
        <v>Adriana TandajuJuli-8</v>
      </c>
      <c r="B923" s="12" t="str">
        <f t="shared" si="22"/>
        <v>JuliListing VIMK25 Tahunan</v>
      </c>
      <c r="C923" s="13" t="s">
        <v>36</v>
      </c>
      <c r="D923" s="14" t="s">
        <v>246</v>
      </c>
      <c r="E923" s="15" t="s">
        <v>253</v>
      </c>
      <c r="F923" s="15"/>
      <c r="G923" s="15">
        <f t="shared" si="26"/>
        <v>702000</v>
      </c>
      <c r="H923" s="16">
        <v>234000</v>
      </c>
      <c r="I923" s="28" t="s">
        <v>23</v>
      </c>
      <c r="J923" s="17">
        <v>3</v>
      </c>
      <c r="K923" s="74" t="s">
        <v>203</v>
      </c>
      <c r="L923" s="32">
        <v>45839</v>
      </c>
      <c r="M923" s="25">
        <v>45863</v>
      </c>
      <c r="N923" s="16" t="e">
        <f t="shared" ca="1" si="25"/>
        <v>#NAME?</v>
      </c>
      <c r="O923" s="19"/>
      <c r="P923" s="19"/>
      <c r="Q923" s="20"/>
      <c r="R923" s="21" t="str">
        <f t="array" ref="R923">VLOOKUP(C923,DB!A:D,2,FALSE)</f>
        <v>JL.PRAMUKA NO.29</v>
      </c>
      <c r="S923" s="21" t="str">
        <f t="array" ref="S923">VLOOKUP(C923,DB!A:D,3,FALSE)</f>
        <v>annetandayu553@gmail.com</v>
      </c>
      <c r="T923" s="22" t="s">
        <v>19</v>
      </c>
      <c r="U923" s="1" t="str">
        <f t="shared" si="23"/>
        <v>Adriana TandajuJuli</v>
      </c>
      <c r="V923" s="23">
        <f t="shared" si="24"/>
        <v>45863</v>
      </c>
      <c r="X923" s="26">
        <f>VLOOKUP(CONCATENATE(C923,D923),'Honor 2025'!A:D,4,FALSE)</f>
        <v>3311000</v>
      </c>
      <c r="Y923" s="24"/>
      <c r="BE923" s="24"/>
      <c r="CK923" s="24"/>
      <c r="DQ923" s="24"/>
      <c r="EW923" s="24"/>
      <c r="GC923" s="24"/>
      <c r="HI923" s="24"/>
      <c r="IO923" s="24"/>
      <c r="JU923" s="24"/>
      <c r="LA923" s="24"/>
      <c r="MG923" s="24"/>
      <c r="NM923" s="24"/>
    </row>
    <row r="924" spans="1:377" ht="15" thickBot="1">
      <c r="A924" s="1" t="str">
        <f t="shared" si="21"/>
        <v>AGUSTINTJE MAKAHANAPJuli-1</v>
      </c>
      <c r="B924" s="12" t="str">
        <f t="shared" si="22"/>
        <v>JuliListing VIMK25 Tahunan</v>
      </c>
      <c r="C924" s="13" t="s">
        <v>87</v>
      </c>
      <c r="D924" s="14" t="s">
        <v>246</v>
      </c>
      <c r="E924" s="15" t="s">
        <v>253</v>
      </c>
      <c r="F924" s="15"/>
      <c r="G924" s="15">
        <f t="shared" si="26"/>
        <v>1170000</v>
      </c>
      <c r="H924" s="16">
        <v>234000</v>
      </c>
      <c r="I924" s="28" t="s">
        <v>23</v>
      </c>
      <c r="J924" s="17">
        <v>5</v>
      </c>
      <c r="K924" s="75" t="s">
        <v>203</v>
      </c>
      <c r="L924" s="32">
        <v>45839</v>
      </c>
      <c r="M924" s="25">
        <v>45863</v>
      </c>
      <c r="N924" s="16" t="e">
        <f t="shared" ca="1" si="25"/>
        <v>#NAME?</v>
      </c>
      <c r="O924" s="19"/>
      <c r="P924" s="19"/>
      <c r="Q924" s="20"/>
      <c r="R924" s="21" t="str">
        <f t="array" ref="R924">VLOOKUP(C924,DB!A:D,2,FALSE)</f>
        <v>Jalan gurita no 8</v>
      </c>
      <c r="S924" s="21" t="str">
        <f t="array" ref="S924">VLOOKUP(C924,DB!A:D,3,FALSE)</f>
        <v>Agustintje17@gmail.com</v>
      </c>
      <c r="T924" s="22" t="s">
        <v>19</v>
      </c>
      <c r="U924" s="1" t="str">
        <f t="shared" si="23"/>
        <v>AGUSTINTJE MAKAHANAPJuli</v>
      </c>
      <c r="V924" s="23">
        <f t="shared" si="24"/>
        <v>45863</v>
      </c>
      <c r="X924" s="26">
        <f>VLOOKUP(CONCATENATE(C924,D924),'Honor 2025'!A:D,4,FALSE)</f>
        <v>1872000</v>
      </c>
      <c r="Y924" s="24"/>
      <c r="BE924" s="24"/>
      <c r="CK924" s="24"/>
      <c r="DQ924" s="24"/>
      <c r="EW924" s="24"/>
      <c r="GC924" s="24"/>
      <c r="HI924" s="24"/>
      <c r="IO924" s="24"/>
      <c r="JU924" s="24"/>
      <c r="LA924" s="24"/>
      <c r="MG924" s="24"/>
      <c r="NM924" s="24"/>
    </row>
    <row r="925" spans="1:377" ht="15" thickBot="1">
      <c r="A925" s="1" t="str">
        <f t="shared" si="21"/>
        <v>Stephen christiani kenteyJuli-7</v>
      </c>
      <c r="B925" s="12" t="str">
        <f t="shared" si="22"/>
        <v>JuliListing VIMK25 Tahunan</v>
      </c>
      <c r="C925" s="13" t="s">
        <v>43</v>
      </c>
      <c r="D925" s="14" t="s">
        <v>246</v>
      </c>
      <c r="E925" s="15" t="s">
        <v>253</v>
      </c>
      <c r="F925" s="15"/>
      <c r="G925" s="15">
        <f t="shared" si="26"/>
        <v>936000</v>
      </c>
      <c r="H925" s="16">
        <v>234000</v>
      </c>
      <c r="I925" s="28" t="s">
        <v>23</v>
      </c>
      <c r="J925" s="17">
        <v>4</v>
      </c>
      <c r="K925" s="74" t="s">
        <v>203</v>
      </c>
      <c r="L925" s="32">
        <v>45839</v>
      </c>
      <c r="M925" s="25">
        <v>45863</v>
      </c>
      <c r="N925" s="16" t="e">
        <f t="shared" ca="1" si="25"/>
        <v>#NAME?</v>
      </c>
      <c r="O925" s="19"/>
      <c r="P925" s="19"/>
      <c r="Q925" s="20"/>
      <c r="R925" s="21" t="str">
        <f t="array" ref="R925">VLOOKUP(C925,DB!A:D,2,FALSE)</f>
        <v>Ranotana weru lingkungan 5</v>
      </c>
      <c r="S925" s="21" t="str">
        <f t="array" ref="S925">VLOOKUP(C925,DB!A:D,3,FALSE)</f>
        <v>Stephenkentey@gmail.com</v>
      </c>
      <c r="T925" s="22" t="s">
        <v>19</v>
      </c>
      <c r="U925" s="1" t="str">
        <f t="shared" si="23"/>
        <v>Stephen christiani kenteyJuli</v>
      </c>
      <c r="V925" s="23">
        <f t="shared" si="24"/>
        <v>45863</v>
      </c>
      <c r="X925" s="26">
        <f>VLOOKUP(CONCATENATE(C925,D925),'Honor 2025'!A:D,4,FALSE)</f>
        <v>2409000</v>
      </c>
      <c r="Y925" s="24"/>
      <c r="BE925" s="24"/>
      <c r="CK925" s="24"/>
      <c r="DQ925" s="24"/>
      <c r="EW925" s="24"/>
      <c r="GC925" s="24"/>
      <c r="HI925" s="24"/>
      <c r="IO925" s="24"/>
      <c r="JU925" s="24"/>
      <c r="LA925" s="24"/>
      <c r="MG925" s="24"/>
      <c r="NM925" s="24"/>
    </row>
    <row r="926" spans="1:377" ht="15" thickBot="1">
      <c r="A926" s="1" t="str">
        <f t="shared" si="21"/>
        <v>Meike MokodaserJuli-1</v>
      </c>
      <c r="B926" s="12" t="str">
        <f t="shared" si="22"/>
        <v>JuliListing VIMK25 Tahunan</v>
      </c>
      <c r="C926" s="13" t="s">
        <v>110</v>
      </c>
      <c r="D926" s="14" t="s">
        <v>246</v>
      </c>
      <c r="E926" s="15" t="s">
        <v>253</v>
      </c>
      <c r="F926" s="15"/>
      <c r="G926" s="15">
        <f t="shared" si="26"/>
        <v>1170000</v>
      </c>
      <c r="H926" s="16">
        <v>234000</v>
      </c>
      <c r="I926" s="28" t="s">
        <v>23</v>
      </c>
      <c r="J926" s="17">
        <v>5</v>
      </c>
      <c r="K926" s="75" t="s">
        <v>203</v>
      </c>
      <c r="L926" s="32">
        <v>45839</v>
      </c>
      <c r="M926" s="25">
        <v>45863</v>
      </c>
      <c r="N926" s="16" t="e">
        <f t="shared" ca="1" si="25"/>
        <v>#NAME?</v>
      </c>
      <c r="O926" s="19"/>
      <c r="P926" s="19"/>
      <c r="Q926" s="20"/>
      <c r="R926" s="21" t="str">
        <f t="array" ref="R926">VLOOKUP(C926,DB!A:D,2,FALSE)</f>
        <v>Lingkungan 2 jl. Kemiri no .41</v>
      </c>
      <c r="S926" s="21" t="str">
        <f t="array" ref="S926">VLOOKUP(C926,DB!A:D,3,FALSE)</f>
        <v>meikemokodaser121@gmail.com</v>
      </c>
      <c r="T926" s="22" t="s">
        <v>19</v>
      </c>
      <c r="U926" s="1" t="str">
        <f t="shared" si="23"/>
        <v>Meike MokodaserJuli</v>
      </c>
      <c r="V926" s="23">
        <f t="shared" si="24"/>
        <v>45863</v>
      </c>
      <c r="X926" s="26">
        <f>VLOOKUP(CONCATENATE(C926,D926),'Honor 2025'!A:D,4,FALSE)</f>
        <v>1170000</v>
      </c>
      <c r="Y926" s="24"/>
      <c r="BE926" s="24"/>
      <c r="CK926" s="24"/>
      <c r="DQ926" s="24"/>
      <c r="EW926" s="24"/>
      <c r="GC926" s="24"/>
      <c r="HI926" s="24"/>
      <c r="IO926" s="24"/>
      <c r="JU926" s="24"/>
      <c r="LA926" s="24"/>
      <c r="MG926" s="24"/>
      <c r="NM926" s="24"/>
    </row>
    <row r="927" spans="1:377" ht="15" thickBot="1">
      <c r="A927" s="1" t="str">
        <f t="shared" si="21"/>
        <v>Feibe Ireine Syalome MaramisJuli-9</v>
      </c>
      <c r="B927" s="12" t="str">
        <f t="shared" si="22"/>
        <v>JuliListing VIMK25 Tahunan</v>
      </c>
      <c r="C927" s="13" t="s">
        <v>47</v>
      </c>
      <c r="D927" s="14" t="s">
        <v>246</v>
      </c>
      <c r="E927" s="15" t="s">
        <v>253</v>
      </c>
      <c r="F927" s="15"/>
      <c r="G927" s="15">
        <f t="shared" si="26"/>
        <v>936000</v>
      </c>
      <c r="H927" s="16">
        <v>234000</v>
      </c>
      <c r="I927" s="28" t="s">
        <v>23</v>
      </c>
      <c r="J927" s="17">
        <v>4</v>
      </c>
      <c r="K927" s="74" t="s">
        <v>203</v>
      </c>
      <c r="L927" s="32">
        <v>45839</v>
      </c>
      <c r="M927" s="25">
        <v>45863</v>
      </c>
      <c r="N927" s="16" t="e">
        <f t="shared" ca="1" si="25"/>
        <v>#NAME?</v>
      </c>
      <c r="O927" s="19"/>
      <c r="P927" s="19"/>
      <c r="Q927" s="20"/>
      <c r="R927" s="21" t="str">
        <f t="array" ref="R927">VLOOKUP(C927,DB!A:D,2,FALSE)</f>
        <v>Ranotana Weru</v>
      </c>
      <c r="S927" s="21" t="str">
        <f t="array" ref="S927">VLOOKUP(C927,DB!A:D,3,FALSE)</f>
        <v>feibemaramis0202@gmail.com</v>
      </c>
      <c r="T927" s="22" t="s">
        <v>19</v>
      </c>
      <c r="U927" s="1" t="str">
        <f t="shared" si="23"/>
        <v>Feibe Ireine Syalome MaramisJuli</v>
      </c>
      <c r="V927" s="23">
        <f t="shared" si="24"/>
        <v>45863</v>
      </c>
      <c r="X927" s="26">
        <f>VLOOKUP(CONCATENATE(C927,D927),'Honor 2025'!A:D,4,FALSE)</f>
        <v>3471000</v>
      </c>
      <c r="Y927" s="24"/>
      <c r="BE927" s="24"/>
      <c r="CK927" s="24"/>
      <c r="DQ927" s="24"/>
      <c r="EW927" s="24"/>
      <c r="GC927" s="24"/>
      <c r="HI927" s="24"/>
      <c r="IO927" s="24"/>
      <c r="JU927" s="24"/>
      <c r="LA927" s="24"/>
      <c r="MG927" s="24"/>
      <c r="NM927" s="24"/>
    </row>
    <row r="928" spans="1:377" ht="15" thickBot="1">
      <c r="A928" s="1" t="str">
        <f t="shared" si="21"/>
        <v>Glendy Queen SupitJuli-1</v>
      </c>
      <c r="B928" s="12" t="str">
        <f t="shared" si="22"/>
        <v>JuliListing VIMK25 Tahunan</v>
      </c>
      <c r="C928" s="13" t="s">
        <v>86</v>
      </c>
      <c r="D928" s="14" t="s">
        <v>246</v>
      </c>
      <c r="E928" s="15" t="s">
        <v>253</v>
      </c>
      <c r="F928" s="15"/>
      <c r="G928" s="15">
        <f t="shared" si="26"/>
        <v>1170000</v>
      </c>
      <c r="H928" s="16">
        <v>234000</v>
      </c>
      <c r="I928" s="28" t="s">
        <v>23</v>
      </c>
      <c r="J928" s="17">
        <v>5</v>
      </c>
      <c r="K928" s="75" t="s">
        <v>203</v>
      </c>
      <c r="L928" s="32">
        <v>45839</v>
      </c>
      <c r="M928" s="25">
        <v>45863</v>
      </c>
      <c r="N928" s="16" t="e">
        <f t="shared" ca="1" si="25"/>
        <v>#NAME?</v>
      </c>
      <c r="O928" s="19"/>
      <c r="P928" s="19"/>
      <c r="Q928" s="20"/>
      <c r="R928" s="21" t="str">
        <f t="array" ref="R928">VLOOKUP(C928,DB!A:D,2,FALSE)</f>
        <v>Bumi Nyiur Lk III</v>
      </c>
      <c r="S928" s="21" t="str">
        <f t="array" ref="S928">VLOOKUP(C928,DB!A:D,3,FALSE)</f>
        <v>glendyqueen1@gmail.com</v>
      </c>
      <c r="T928" s="22" t="s">
        <v>19</v>
      </c>
      <c r="U928" s="1" t="str">
        <f t="shared" si="23"/>
        <v>Glendy Queen SupitJuli</v>
      </c>
      <c r="V928" s="23">
        <f t="shared" si="24"/>
        <v>45863</v>
      </c>
      <c r="X928" s="26">
        <f>VLOOKUP(CONCATENATE(C928,D928),'Honor 2025'!A:D,4,FALSE)</f>
        <v>2389000</v>
      </c>
      <c r="Y928" s="24"/>
      <c r="BE928" s="24"/>
      <c r="CK928" s="24"/>
      <c r="DQ928" s="24"/>
      <c r="EW928" s="24"/>
      <c r="GC928" s="24"/>
      <c r="HI928" s="24"/>
      <c r="IO928" s="24"/>
      <c r="JU928" s="24"/>
      <c r="LA928" s="24"/>
      <c r="MG928" s="24"/>
      <c r="NM928" s="24"/>
    </row>
    <row r="929" spans="1:377" ht="15" thickBot="1">
      <c r="A929" s="1" t="str">
        <f t="shared" si="21"/>
        <v>Hadidjah ladikuJuli-1</v>
      </c>
      <c r="B929" s="12" t="str">
        <f t="shared" si="22"/>
        <v>JuliListing VIMK25 Tahunan</v>
      </c>
      <c r="C929" s="13" t="s">
        <v>97</v>
      </c>
      <c r="D929" s="14" t="s">
        <v>246</v>
      </c>
      <c r="E929" s="15" t="s">
        <v>253</v>
      </c>
      <c r="F929" s="15"/>
      <c r="G929" s="15">
        <f t="shared" si="26"/>
        <v>1170000</v>
      </c>
      <c r="H929" s="16">
        <v>234000</v>
      </c>
      <c r="I929" s="28" t="s">
        <v>23</v>
      </c>
      <c r="J929" s="17">
        <v>5</v>
      </c>
      <c r="K929" s="74" t="s">
        <v>203</v>
      </c>
      <c r="L929" s="32">
        <v>45839</v>
      </c>
      <c r="M929" s="25">
        <v>45863</v>
      </c>
      <c r="N929" s="16" t="e">
        <f t="shared" ca="1" si="25"/>
        <v>#NAME?</v>
      </c>
      <c r="O929" s="19"/>
      <c r="P929" s="19"/>
      <c r="Q929" s="20"/>
      <c r="R929" s="21" t="str">
        <f t="array" ref="R929">VLOOKUP(C929,DB!A:D,2,FALSE)</f>
        <v>Jln beringin</v>
      </c>
      <c r="S929" s="21" t="str">
        <f t="array" ref="S929">VLOOKUP(C929,DB!A:D,3,FALSE)</f>
        <v>hadidjahladiku@gmail.com</v>
      </c>
      <c r="T929" s="22" t="s">
        <v>19</v>
      </c>
      <c r="U929" s="1" t="str">
        <f t="shared" si="23"/>
        <v>Hadidjah ladikuJuli</v>
      </c>
      <c r="V929" s="23">
        <f t="shared" si="24"/>
        <v>45863</v>
      </c>
      <c r="X929" s="26">
        <f>VLOOKUP(CONCATENATE(C929,D929),'Honor 2025'!A:D,4,FALSE)</f>
        <v>1872000</v>
      </c>
      <c r="Y929" s="24"/>
      <c r="BE929" s="24"/>
      <c r="CK929" s="24"/>
      <c r="DQ929" s="24"/>
      <c r="EW929" s="24"/>
      <c r="GC929" s="24"/>
      <c r="HI929" s="24"/>
      <c r="IO929" s="24"/>
      <c r="JU929" s="24"/>
      <c r="LA929" s="24"/>
      <c r="MG929" s="24"/>
      <c r="NM929" s="24"/>
    </row>
    <row r="930" spans="1:377" ht="15" thickBot="1">
      <c r="A930" s="1" t="str">
        <f t="shared" si="21"/>
        <v>SELVIE HAMELJuli-1</v>
      </c>
      <c r="B930" s="12" t="str">
        <f t="shared" si="22"/>
        <v>JuliListing VIMK25 Tahunan</v>
      </c>
      <c r="C930" s="13" t="s">
        <v>254</v>
      </c>
      <c r="D930" s="14" t="s">
        <v>246</v>
      </c>
      <c r="E930" s="15" t="s">
        <v>253</v>
      </c>
      <c r="F930" s="15"/>
      <c r="G930" s="15">
        <f t="shared" si="26"/>
        <v>1170000</v>
      </c>
      <c r="H930" s="16">
        <v>234000</v>
      </c>
      <c r="I930" s="28" t="s">
        <v>23</v>
      </c>
      <c r="J930" s="17">
        <v>5</v>
      </c>
      <c r="K930" s="75" t="s">
        <v>203</v>
      </c>
      <c r="L930" s="32">
        <v>45839</v>
      </c>
      <c r="M930" s="25">
        <v>45863</v>
      </c>
      <c r="N930" s="16" t="e">
        <f t="shared" ca="1" si="25"/>
        <v>#NAME?</v>
      </c>
      <c r="O930" s="19"/>
      <c r="P930" s="19"/>
      <c r="Q930" s="20"/>
      <c r="R930" s="21" t="str">
        <f t="array" ref="R930">VLOOKUP(C930,DB!A:D,2,FALSE)</f>
        <v>Jalan Pogidon 17</v>
      </c>
      <c r="S930" s="21" t="str">
        <f t="array" ref="S930">VLOOKUP(C930,DB!A:D,3,FALSE)</f>
        <v>selviehamel7@gmail.com</v>
      </c>
      <c r="T930" s="22" t="s">
        <v>19</v>
      </c>
      <c r="U930" s="1" t="str">
        <f t="shared" si="23"/>
        <v>SELVIE HAMELJuli</v>
      </c>
      <c r="V930" s="23">
        <f t="shared" si="24"/>
        <v>45863</v>
      </c>
      <c r="X930" s="26">
        <f>VLOOKUP(CONCATENATE(C930,D930),'Honor 2025'!A:D,4,FALSE)</f>
        <v>1170000</v>
      </c>
      <c r="Y930" s="24"/>
      <c r="BE930" s="24"/>
      <c r="CK930" s="24"/>
      <c r="DQ930" s="24"/>
      <c r="EW930" s="24"/>
      <c r="GC930" s="24"/>
      <c r="HI930" s="24"/>
      <c r="IO930" s="24"/>
      <c r="JU930" s="24"/>
      <c r="LA930" s="24"/>
      <c r="MG930" s="24"/>
      <c r="NM930" s="24"/>
    </row>
    <row r="931" spans="1:377" ht="15" thickBot="1">
      <c r="A931" s="1" t="str">
        <f t="shared" si="21"/>
        <v>Marian sonia poliiJuli-1</v>
      </c>
      <c r="B931" s="12" t="str">
        <f t="shared" si="22"/>
        <v>JuliListing VIMK25 Tahunan</v>
      </c>
      <c r="C931" s="13" t="s">
        <v>67</v>
      </c>
      <c r="D931" s="14" t="s">
        <v>246</v>
      </c>
      <c r="E931" s="15" t="s">
        <v>253</v>
      </c>
      <c r="F931" s="15"/>
      <c r="G931" s="15">
        <f t="shared" si="26"/>
        <v>1170000</v>
      </c>
      <c r="H931" s="16">
        <v>234000</v>
      </c>
      <c r="I931" s="28" t="s">
        <v>23</v>
      </c>
      <c r="J931" s="17">
        <v>5</v>
      </c>
      <c r="K931" s="74" t="s">
        <v>203</v>
      </c>
      <c r="L931" s="32">
        <v>45839</v>
      </c>
      <c r="M931" s="25">
        <v>45863</v>
      </c>
      <c r="N931" s="16" t="e">
        <f t="shared" ca="1" si="25"/>
        <v>#NAME?</v>
      </c>
      <c r="O931" s="19"/>
      <c r="P931" s="19"/>
      <c r="Q931" s="20"/>
      <c r="R931" s="21" t="str">
        <f t="array" ref="R931">VLOOKUP(C931,DB!A:D,2,FALSE)</f>
        <v>Jalan camar iv no 103</v>
      </c>
      <c r="S931" s="21" t="str">
        <f t="array" ref="S931">VLOOKUP(C931,DB!A:D,3,FALSE)</f>
        <v>marianpolii7@gmail.com</v>
      </c>
      <c r="T931" s="22" t="s">
        <v>19</v>
      </c>
      <c r="U931" s="1" t="str">
        <f t="shared" si="23"/>
        <v>Marian sonia poliiJuli</v>
      </c>
      <c r="V931" s="23">
        <f t="shared" si="24"/>
        <v>45863</v>
      </c>
      <c r="X931" s="26">
        <f>VLOOKUP(CONCATENATE(C931,D931),'Honor 2025'!A:D,4,FALSE)</f>
        <v>3483000</v>
      </c>
      <c r="Y931" s="24"/>
      <c r="BE931" s="24"/>
      <c r="CK931" s="24"/>
      <c r="DQ931" s="24"/>
      <c r="EW931" s="24"/>
      <c r="GC931" s="24"/>
      <c r="HI931" s="24"/>
      <c r="IO931" s="24"/>
      <c r="JU931" s="24"/>
      <c r="LA931" s="24"/>
      <c r="MG931" s="24"/>
      <c r="NM931" s="24"/>
    </row>
    <row r="932" spans="1:377" ht="15" thickBot="1">
      <c r="A932" s="1" t="str">
        <f t="shared" si="21"/>
        <v>Grace Angel EndungunaungJuli-1</v>
      </c>
      <c r="B932" s="12" t="str">
        <f t="shared" si="22"/>
        <v>JuliListing VIMK25 Tahunan</v>
      </c>
      <c r="C932" s="13" t="s">
        <v>133</v>
      </c>
      <c r="D932" s="14" t="s">
        <v>246</v>
      </c>
      <c r="E932" s="15" t="s">
        <v>253</v>
      </c>
      <c r="F932" s="15"/>
      <c r="G932" s="15">
        <f t="shared" si="26"/>
        <v>936000</v>
      </c>
      <c r="H932" s="16">
        <v>234000</v>
      </c>
      <c r="I932" s="28" t="s">
        <v>23</v>
      </c>
      <c r="J932" s="17">
        <v>4</v>
      </c>
      <c r="K932" s="75" t="s">
        <v>203</v>
      </c>
      <c r="L932" s="32">
        <v>45839</v>
      </c>
      <c r="M932" s="25">
        <v>45863</v>
      </c>
      <c r="N932" s="16" t="e">
        <f t="shared" ca="1" si="25"/>
        <v>#NAME?</v>
      </c>
      <c r="O932" s="19"/>
      <c r="P932" s="19"/>
      <c r="Q932" s="20"/>
      <c r="R932" s="21" t="str">
        <f t="array" ref="R932">VLOOKUP(C932,DB!A:D,2,FALSE)</f>
        <v>Jl.raya molas</v>
      </c>
      <c r="S932" s="21" t="str">
        <f t="array" ref="S932">VLOOKUP(C932,DB!A:D,3,FALSE)</f>
        <v>nyonyamallo@gmail.com</v>
      </c>
      <c r="T932" s="22" t="s">
        <v>19</v>
      </c>
      <c r="U932" s="1" t="str">
        <f t="shared" si="23"/>
        <v>Grace Angel EndungunaungJuli</v>
      </c>
      <c r="V932" s="23">
        <f t="shared" si="24"/>
        <v>45863</v>
      </c>
      <c r="X932" s="26">
        <f>VLOOKUP(CONCATENATE(C932,D932),'Honor 2025'!A:D,4,FALSE)</f>
        <v>1903000</v>
      </c>
      <c r="Y932" s="24"/>
      <c r="BE932" s="24"/>
      <c r="CK932" s="24"/>
      <c r="DQ932" s="24"/>
      <c r="EW932" s="24"/>
      <c r="GC932" s="24"/>
      <c r="HI932" s="24"/>
      <c r="IO932" s="24"/>
      <c r="JU932" s="24"/>
      <c r="LA932" s="24"/>
      <c r="MG932" s="24"/>
      <c r="NM932" s="24"/>
    </row>
    <row r="933" spans="1:377" ht="15" thickBot="1">
      <c r="A933" s="1" t="str">
        <f t="shared" si="21"/>
        <v>Heny RumambiJuli-9</v>
      </c>
      <c r="B933" s="12" t="str">
        <f t="shared" si="22"/>
        <v>JuliListing VIMK25 Tahunan</v>
      </c>
      <c r="C933" s="13" t="s">
        <v>49</v>
      </c>
      <c r="D933" s="14" t="s">
        <v>246</v>
      </c>
      <c r="E933" s="15" t="s">
        <v>253</v>
      </c>
      <c r="F933" s="15"/>
      <c r="G933" s="15">
        <f t="shared" si="26"/>
        <v>1170000</v>
      </c>
      <c r="H933" s="16">
        <v>234000</v>
      </c>
      <c r="I933" s="28" t="s">
        <v>23</v>
      </c>
      <c r="J933" s="17">
        <v>5</v>
      </c>
      <c r="K933" s="74" t="s">
        <v>203</v>
      </c>
      <c r="L933" s="32">
        <v>45839</v>
      </c>
      <c r="M933" s="25">
        <v>45863</v>
      </c>
      <c r="N933" s="16" t="e">
        <f t="shared" ca="1" si="25"/>
        <v>#NAME?</v>
      </c>
      <c r="O933" s="19"/>
      <c r="P933" s="19"/>
      <c r="Q933" s="20"/>
      <c r="R933" s="21" t="str">
        <f t="array" ref="R933">VLOOKUP(C933,DB!A:D,2,FALSE)</f>
        <v>Jl. Ringkeng BTN Puskopad blok C No. 49A</v>
      </c>
      <c r="S933" s="21" t="str">
        <f t="array" ref="S933">VLOOKUP(C933,DB!A:D,3,FALSE)</f>
        <v>henyrumambi@gmail.com</v>
      </c>
      <c r="T933" s="22" t="s">
        <v>19</v>
      </c>
      <c r="U933" s="1" t="str">
        <f t="shared" si="23"/>
        <v>Heny RumambiJuli</v>
      </c>
      <c r="V933" s="23">
        <f t="shared" si="24"/>
        <v>45863</v>
      </c>
      <c r="X933" s="26">
        <f>VLOOKUP(CONCATENATE(C933,D933),'Honor 2025'!A:D,4,FALSE)</f>
        <v>3253000</v>
      </c>
      <c r="Y933" s="24"/>
      <c r="BE933" s="24"/>
      <c r="CK933" s="24"/>
      <c r="DQ933" s="24"/>
      <c r="EW933" s="24"/>
      <c r="GC933" s="24"/>
      <c r="HI933" s="24"/>
      <c r="IO933" s="24"/>
      <c r="JU933" s="24"/>
      <c r="LA933" s="24"/>
      <c r="MG933" s="24"/>
      <c r="NM933" s="24"/>
    </row>
    <row r="934" spans="1:377" ht="15" thickBot="1">
      <c r="A934" s="1" t="str">
        <f t="shared" si="21"/>
        <v>Roy MakalewJuli-8</v>
      </c>
      <c r="B934" s="12" t="str">
        <f t="shared" si="22"/>
        <v>JuliListing VIMK25 Tahunan</v>
      </c>
      <c r="C934" s="13" t="s">
        <v>44</v>
      </c>
      <c r="D934" s="14" t="s">
        <v>246</v>
      </c>
      <c r="E934" s="15" t="s">
        <v>253</v>
      </c>
      <c r="F934" s="15"/>
      <c r="G934" s="15">
        <f t="shared" si="26"/>
        <v>702000</v>
      </c>
      <c r="H934" s="16">
        <v>234000</v>
      </c>
      <c r="I934" s="28" t="s">
        <v>23</v>
      </c>
      <c r="J934" s="17">
        <v>3</v>
      </c>
      <c r="K934" s="75" t="s">
        <v>203</v>
      </c>
      <c r="L934" s="32">
        <v>45839</v>
      </c>
      <c r="M934" s="25">
        <v>45863</v>
      </c>
      <c r="N934" s="16" t="e">
        <f t="shared" ca="1" si="25"/>
        <v>#NAME?</v>
      </c>
      <c r="O934" s="19"/>
      <c r="P934" s="19"/>
      <c r="Q934" s="20"/>
      <c r="R934" s="21" t="str">
        <f t="array" ref="R934">VLOOKUP(C934,DB!A:D,2,FALSE)</f>
        <v>Jalan Kleak 77, no 58</v>
      </c>
      <c r="S934" s="21" t="str">
        <f t="array" ref="S934">VLOOKUP(C934,DB!A:D,3,FALSE)</f>
        <v>roymakalew2511@gmail.com</v>
      </c>
      <c r="T934" s="22" t="s">
        <v>19</v>
      </c>
      <c r="U934" s="1" t="str">
        <f t="shared" si="23"/>
        <v>Roy MakalewJuli</v>
      </c>
      <c r="V934" s="23">
        <f t="shared" si="24"/>
        <v>45863</v>
      </c>
      <c r="X934" s="26">
        <f>VLOOKUP(CONCATENATE(C934,D934),'Honor 2025'!A:D,4,FALSE)</f>
        <v>3522000</v>
      </c>
      <c r="Y934" s="24"/>
      <c r="BE934" s="24"/>
      <c r="CK934" s="24"/>
      <c r="DQ934" s="24"/>
      <c r="EW934" s="24"/>
      <c r="GC934" s="24"/>
      <c r="HI934" s="24"/>
      <c r="IO934" s="24"/>
      <c r="JU934" s="24"/>
      <c r="LA934" s="24"/>
      <c r="MG934" s="24"/>
      <c r="NM934" s="24"/>
    </row>
    <row r="935" spans="1:377" ht="15" thickBot="1">
      <c r="A935" s="1" t="str">
        <f t="shared" si="21"/>
        <v>Meri adelina kalaloJuli-1</v>
      </c>
      <c r="B935" s="12" t="str">
        <f t="shared" si="22"/>
        <v>JuliListing VIMK25 Tahunan</v>
      </c>
      <c r="C935" s="13" t="s">
        <v>81</v>
      </c>
      <c r="D935" s="14" t="s">
        <v>246</v>
      </c>
      <c r="E935" s="15" t="s">
        <v>253</v>
      </c>
      <c r="F935" s="15"/>
      <c r="G935" s="15">
        <f t="shared" si="26"/>
        <v>1170000</v>
      </c>
      <c r="H935" s="16">
        <v>234000</v>
      </c>
      <c r="I935" s="28" t="s">
        <v>23</v>
      </c>
      <c r="J935" s="17">
        <v>5</v>
      </c>
      <c r="K935" s="74" t="s">
        <v>203</v>
      </c>
      <c r="L935" s="32">
        <v>45839</v>
      </c>
      <c r="M935" s="25">
        <v>45863</v>
      </c>
      <c r="N935" s="16" t="e">
        <f t="shared" ca="1" si="25"/>
        <v>#NAME?</v>
      </c>
      <c r="O935" s="19"/>
      <c r="P935" s="19"/>
      <c r="Q935" s="20"/>
      <c r="R935" s="21" t="str">
        <f t="array" ref="R935">VLOOKUP(C935,DB!A:D,2,FALSE)</f>
        <v>Ranotana weru lingkungan 4</v>
      </c>
      <c r="S935" s="21" t="str">
        <f t="array" ref="S935">VLOOKUP(C935,DB!A:D,3,FALSE)</f>
        <v>adelinakalalo73@gmail.com</v>
      </c>
      <c r="T935" s="22" t="s">
        <v>19</v>
      </c>
      <c r="U935" s="1" t="str">
        <f t="shared" si="23"/>
        <v>Meri adelina kalaloJuli</v>
      </c>
      <c r="V935" s="23">
        <f t="shared" si="24"/>
        <v>45863</v>
      </c>
      <c r="X935" s="26">
        <f>VLOOKUP(CONCATENATE(C935,D935),'Honor 2025'!A:D,4,FALSE)</f>
        <v>3263000</v>
      </c>
      <c r="Y935" s="24"/>
      <c r="BE935" s="24"/>
      <c r="CK935" s="24"/>
      <c r="DQ935" s="24"/>
      <c r="EW935" s="24"/>
      <c r="GC935" s="24"/>
      <c r="HI935" s="24"/>
      <c r="IO935" s="24"/>
      <c r="JU935" s="24"/>
      <c r="LA935" s="24"/>
      <c r="MG935" s="24"/>
      <c r="NM935" s="24"/>
    </row>
    <row r="936" spans="1:377" ht="15" thickBot="1">
      <c r="A936" s="1" t="str">
        <f t="shared" si="21"/>
        <v>Sri MulyawatiJuli-7</v>
      </c>
      <c r="B936" s="12" t="str">
        <f t="shared" si="22"/>
        <v>JuliListing VIMK25 Tahunan</v>
      </c>
      <c r="C936" s="13" t="s">
        <v>51</v>
      </c>
      <c r="D936" s="14" t="s">
        <v>246</v>
      </c>
      <c r="E936" s="15" t="s">
        <v>253</v>
      </c>
      <c r="F936" s="15"/>
      <c r="G936" s="15">
        <f t="shared" si="26"/>
        <v>936000</v>
      </c>
      <c r="H936" s="16">
        <v>234000</v>
      </c>
      <c r="I936" s="28" t="s">
        <v>23</v>
      </c>
      <c r="J936" s="17">
        <v>4</v>
      </c>
      <c r="K936" s="75" t="s">
        <v>203</v>
      </c>
      <c r="L936" s="32">
        <v>45839</v>
      </c>
      <c r="M936" s="25">
        <v>45863</v>
      </c>
      <c r="N936" s="16" t="e">
        <f t="shared" ca="1" si="25"/>
        <v>#NAME?</v>
      </c>
      <c r="O936" s="19"/>
      <c r="P936" s="19"/>
      <c r="Q936" s="20"/>
      <c r="R936" s="21" t="str">
        <f t="array" ref="R936">VLOOKUP(C936,DB!A:D,2,FALSE)</f>
        <v>Jl Wiratama no 4 lingkungan 7</v>
      </c>
      <c r="S936" s="21" t="str">
        <f t="array" ref="S936">VLOOKUP(C936,DB!A:D,3,FALSE)</f>
        <v>mulyawatisrie75@gmail.com</v>
      </c>
      <c r="T936" s="22" t="s">
        <v>19</v>
      </c>
      <c r="U936" s="1" t="str">
        <f t="shared" si="23"/>
        <v>Sri MulyawatiJuli</v>
      </c>
      <c r="V936" s="23">
        <f t="shared" si="24"/>
        <v>45863</v>
      </c>
      <c r="X936" s="26">
        <f>VLOOKUP(CONCATENATE(C936,D936),'Honor 2025'!A:D,4,FALSE)</f>
        <v>3485000</v>
      </c>
      <c r="Y936" s="24"/>
      <c r="BE936" s="24"/>
      <c r="CK936" s="24"/>
      <c r="DQ936" s="24"/>
      <c r="EW936" s="24"/>
      <c r="GC936" s="24"/>
      <c r="HI936" s="24"/>
      <c r="IO936" s="24"/>
      <c r="JU936" s="24"/>
      <c r="LA936" s="24"/>
      <c r="MG936" s="24"/>
      <c r="NM936" s="24"/>
    </row>
    <row r="937" spans="1:377" ht="15" thickBot="1">
      <c r="A937" s="1" t="str">
        <f t="shared" si="21"/>
        <v>Susly Yuliana SeneweJuli-7</v>
      </c>
      <c r="B937" s="12" t="str">
        <f t="shared" si="22"/>
        <v>JuliListing VIMK25 Tahunan</v>
      </c>
      <c r="C937" s="13" t="s">
        <v>48</v>
      </c>
      <c r="D937" s="14" t="s">
        <v>246</v>
      </c>
      <c r="E937" s="15" t="s">
        <v>253</v>
      </c>
      <c r="F937" s="15"/>
      <c r="G937" s="15">
        <f t="shared" si="26"/>
        <v>702000</v>
      </c>
      <c r="H937" s="16">
        <v>234000</v>
      </c>
      <c r="I937" s="28" t="s">
        <v>23</v>
      </c>
      <c r="J937" s="17">
        <v>3</v>
      </c>
      <c r="K937" s="74" t="s">
        <v>203</v>
      </c>
      <c r="L937" s="32">
        <v>45839</v>
      </c>
      <c r="M937" s="25">
        <v>45863</v>
      </c>
      <c r="N937" s="16" t="e">
        <f t="shared" ca="1" si="25"/>
        <v>#NAME?</v>
      </c>
      <c r="O937" s="19"/>
      <c r="P937" s="19"/>
      <c r="Q937" s="20"/>
      <c r="R937" s="21" t="str">
        <f t="array" ref="R937">VLOOKUP(C937,DB!A:D,2,FALSE)</f>
        <v>Jalan Lumimuut 5 Mahakeret Timur lingk.3</v>
      </c>
      <c r="S937" s="21" t="str">
        <f t="array" ref="S937">VLOOKUP(C937,DB!A:D,3,FALSE)</f>
        <v>suslysenewe@gmail.com</v>
      </c>
      <c r="T937" s="22" t="s">
        <v>19</v>
      </c>
      <c r="U937" s="1" t="str">
        <f t="shared" si="23"/>
        <v>Susly Yuliana SeneweJuli</v>
      </c>
      <c r="V937" s="23">
        <f t="shared" si="24"/>
        <v>45863</v>
      </c>
      <c r="X937" s="26">
        <f>VLOOKUP(CONCATENATE(C937,D937),'Honor 2025'!A:D,4,FALSE)</f>
        <v>2572000</v>
      </c>
      <c r="Y937" s="24"/>
      <c r="BE937" s="24"/>
      <c r="CK937" s="24"/>
      <c r="DQ937" s="24"/>
      <c r="EW937" s="24"/>
      <c r="GC937" s="24"/>
      <c r="HI937" s="24"/>
      <c r="IO937" s="24"/>
      <c r="JU937" s="24"/>
      <c r="LA937" s="24"/>
      <c r="MG937" s="24"/>
      <c r="NM937" s="24"/>
    </row>
    <row r="938" spans="1:377" ht="15" thickBot="1">
      <c r="A938" s="1" t="str">
        <f t="shared" si="21"/>
        <v>Javey Linda TambayongJuli-1</v>
      </c>
      <c r="B938" s="12" t="str">
        <f t="shared" si="22"/>
        <v>JuliListing VIMK25 Tahunan</v>
      </c>
      <c r="C938" s="13" t="s">
        <v>84</v>
      </c>
      <c r="D938" s="14" t="s">
        <v>246</v>
      </c>
      <c r="E938" s="15" t="s">
        <v>253</v>
      </c>
      <c r="F938" s="15"/>
      <c r="G938" s="15">
        <f t="shared" si="26"/>
        <v>1170000</v>
      </c>
      <c r="H938" s="16">
        <v>234000</v>
      </c>
      <c r="I938" s="28" t="s">
        <v>23</v>
      </c>
      <c r="J938" s="17">
        <v>5</v>
      </c>
      <c r="K938" s="75" t="s">
        <v>203</v>
      </c>
      <c r="L938" s="32">
        <v>45839</v>
      </c>
      <c r="M938" s="25">
        <v>45863</v>
      </c>
      <c r="N938" s="16" t="e">
        <f t="shared" ca="1" si="25"/>
        <v>#NAME?</v>
      </c>
      <c r="O938" s="19"/>
      <c r="P938" s="19"/>
      <c r="Q938" s="20"/>
      <c r="R938" s="21" t="str">
        <f t="array" ref="R938">VLOOKUP(C938,DB!A:D,2,FALSE)</f>
        <v>Lingkungan 5 Ranotana Weru Wanea Manado</v>
      </c>
      <c r="S938" s="21" t="str">
        <f t="array" ref="S938">VLOOKUP(C938,DB!A:D,3,FALSE)</f>
        <v>javeytambayong364@gmail.com</v>
      </c>
      <c r="T938" s="22" t="s">
        <v>19</v>
      </c>
      <c r="U938" s="1" t="str">
        <f t="shared" si="23"/>
        <v>Javey Linda TambayongJuli</v>
      </c>
      <c r="V938" s="23">
        <f t="shared" si="24"/>
        <v>45863</v>
      </c>
      <c r="X938" s="26">
        <f>VLOOKUP(CONCATENATE(C938,D938),'Honor 2025'!A:D,4,FALSE)</f>
        <v>2924000</v>
      </c>
      <c r="Y938" s="24"/>
      <c r="BE938" s="24"/>
      <c r="CK938" s="24"/>
      <c r="DQ938" s="24"/>
      <c r="EW938" s="24"/>
      <c r="GC938" s="24"/>
      <c r="HI938" s="24"/>
      <c r="IO938" s="24"/>
      <c r="JU938" s="24"/>
      <c r="LA938" s="24"/>
      <c r="MG938" s="24"/>
      <c r="NM938" s="24"/>
    </row>
    <row r="939" spans="1:377" ht="15" thickBot="1">
      <c r="A939" s="1" t="str">
        <f t="shared" si="21"/>
        <v>Reini Clara PaulusJuli-5</v>
      </c>
      <c r="B939" s="12" t="str">
        <f t="shared" si="22"/>
        <v>JuliListing VIMK25 Tahunan</v>
      </c>
      <c r="C939" s="13" t="s">
        <v>32</v>
      </c>
      <c r="D939" s="14" t="s">
        <v>246</v>
      </c>
      <c r="E939" s="15" t="s">
        <v>253</v>
      </c>
      <c r="F939" s="15"/>
      <c r="G939" s="15">
        <f t="shared" si="26"/>
        <v>1170000</v>
      </c>
      <c r="H939" s="16">
        <v>234000</v>
      </c>
      <c r="I939" s="28" t="s">
        <v>23</v>
      </c>
      <c r="J939" s="17">
        <v>5</v>
      </c>
      <c r="K939" s="74" t="s">
        <v>203</v>
      </c>
      <c r="L939" s="32">
        <v>45839</v>
      </c>
      <c r="M939" s="25">
        <v>45863</v>
      </c>
      <c r="N939" s="16" t="e">
        <f t="shared" ca="1" si="25"/>
        <v>#NAME?</v>
      </c>
      <c r="O939" s="19"/>
      <c r="P939" s="19"/>
      <c r="Q939" s="20"/>
      <c r="R939" s="21" t="str">
        <f t="array" ref="R939">VLOOKUP(C939,DB!A:D,2,FALSE)</f>
        <v>Jalan Teluk Tomini No. 170</v>
      </c>
      <c r="S939" s="21" t="str">
        <f t="array" ref="S939">VLOOKUP(C939,DB!A:D,3,FALSE)</f>
        <v>reinizalora@gmail.com</v>
      </c>
      <c r="T939" s="22" t="s">
        <v>19</v>
      </c>
      <c r="U939" s="1" t="str">
        <f t="shared" si="23"/>
        <v>Reini Clara PaulusJuli</v>
      </c>
      <c r="V939" s="23">
        <f t="shared" si="24"/>
        <v>45863</v>
      </c>
      <c r="X939" s="26">
        <f>VLOOKUP(CONCATENATE(C939,D939),'Honor 2025'!A:D,4,FALSE)</f>
        <v>3498000</v>
      </c>
      <c r="Y939" s="24"/>
      <c r="BE939" s="24"/>
      <c r="CK939" s="24"/>
      <c r="DQ939" s="24"/>
      <c r="EW939" s="24"/>
      <c r="GC939" s="24"/>
      <c r="HI939" s="24"/>
      <c r="IO939" s="24"/>
      <c r="JU939" s="24"/>
      <c r="LA939" s="24"/>
      <c r="MG939" s="24"/>
      <c r="NM939" s="24"/>
    </row>
    <row r="940" spans="1:377" ht="15" thickBot="1">
      <c r="A940" s="1" t="str">
        <f t="shared" si="21"/>
        <v>Marlyn WatungJuli-1</v>
      </c>
      <c r="B940" s="12" t="str">
        <f t="shared" si="22"/>
        <v>JuliListing VIMK25 Tahunan</v>
      </c>
      <c r="C940" s="13" t="s">
        <v>255</v>
      </c>
      <c r="D940" s="14" t="s">
        <v>246</v>
      </c>
      <c r="E940" s="15" t="s">
        <v>253</v>
      </c>
      <c r="F940" s="15"/>
      <c r="G940" s="15">
        <f t="shared" si="26"/>
        <v>936000</v>
      </c>
      <c r="H940" s="16">
        <v>234000</v>
      </c>
      <c r="I940" s="28" t="s">
        <v>23</v>
      </c>
      <c r="J940" s="17">
        <v>4</v>
      </c>
      <c r="K940" s="75" t="s">
        <v>203</v>
      </c>
      <c r="L940" s="32">
        <v>45839</v>
      </c>
      <c r="M940" s="25">
        <v>45863</v>
      </c>
      <c r="N940" s="16" t="e">
        <f t="shared" ca="1" si="25"/>
        <v>#NAME?</v>
      </c>
      <c r="O940" s="19"/>
      <c r="P940" s="19"/>
      <c r="Q940" s="20"/>
      <c r="R940" s="21" t="str">
        <f t="array" ref="R940">VLOOKUP(C940,DB!A:D,2,FALSE)</f>
        <v>Mahakeret Timur</v>
      </c>
      <c r="S940" s="21" t="str">
        <f t="array" ref="S940">VLOOKUP(C940,DB!A:D,3,FALSE)</f>
        <v>marlinwatung703@gmail.com</v>
      </c>
      <c r="T940" s="22" t="s">
        <v>19</v>
      </c>
      <c r="U940" s="1" t="str">
        <f t="shared" si="23"/>
        <v>Marlyn WatungJuli</v>
      </c>
      <c r="V940" s="23">
        <f t="shared" si="24"/>
        <v>45863</v>
      </c>
      <c r="X940" s="26">
        <f>VLOOKUP(CONCATENATE(C940,D940),'Honor 2025'!A:D,4,FALSE)</f>
        <v>936000</v>
      </c>
      <c r="Y940" s="24"/>
      <c r="BE940" s="24"/>
      <c r="CK940" s="24"/>
      <c r="DQ940" s="24"/>
      <c r="EW940" s="24"/>
      <c r="GC940" s="24"/>
      <c r="HI940" s="24"/>
      <c r="IO940" s="24"/>
      <c r="JU940" s="24"/>
      <c r="LA940" s="24"/>
      <c r="MG940" s="24"/>
      <c r="NM940" s="24"/>
    </row>
    <row r="941" spans="1:377" ht="15" thickBot="1">
      <c r="A941" s="1" t="str">
        <f t="shared" si="21"/>
        <v>JOVELIE E WOKASJuli-6</v>
      </c>
      <c r="B941" s="12" t="str">
        <f t="shared" si="22"/>
        <v>JuliListing VIMK25 Tahunan</v>
      </c>
      <c r="C941" s="13" t="s">
        <v>55</v>
      </c>
      <c r="D941" s="14" t="s">
        <v>246</v>
      </c>
      <c r="E941" s="15" t="s">
        <v>253</v>
      </c>
      <c r="F941" s="15"/>
      <c r="G941" s="15">
        <f t="shared" si="26"/>
        <v>1170000</v>
      </c>
      <c r="H941" s="16">
        <v>234000</v>
      </c>
      <c r="I941" s="28" t="s">
        <v>23</v>
      </c>
      <c r="J941" s="17">
        <v>5</v>
      </c>
      <c r="K941" s="74" t="s">
        <v>203</v>
      </c>
      <c r="L941" s="32">
        <v>45839</v>
      </c>
      <c r="M941" s="25">
        <v>45863</v>
      </c>
      <c r="N941" s="16" t="e">
        <f t="shared" ca="1" si="25"/>
        <v>#NAME?</v>
      </c>
      <c r="O941" s="19"/>
      <c r="P941" s="19"/>
      <c r="Q941" s="20"/>
      <c r="R941" s="21" t="str">
        <f t="array" ref="R941">VLOOKUP(C941,DB!A:D,2,FALSE)</f>
        <v>Malalayang Satu Lingkungan 6</v>
      </c>
      <c r="S941" s="21" t="str">
        <f t="array" ref="S941">VLOOKUP(C941,DB!A:D,3,FALSE)</f>
        <v>vhellywokas07@gmail.com</v>
      </c>
      <c r="T941" s="22" t="s">
        <v>19</v>
      </c>
      <c r="U941" s="1" t="str">
        <f t="shared" si="23"/>
        <v>JOVELIE E WOKASJuli</v>
      </c>
      <c r="V941" s="23">
        <f t="shared" si="24"/>
        <v>45863</v>
      </c>
      <c r="X941" s="26">
        <f>VLOOKUP(CONCATENATE(C941,D941),'Honor 2025'!A:D,4,FALSE)</f>
        <v>3476000</v>
      </c>
      <c r="Y941" s="24"/>
      <c r="BE941" s="24"/>
      <c r="CK941" s="24"/>
      <c r="DQ941" s="24"/>
      <c r="EW941" s="24"/>
      <c r="GC941" s="24"/>
      <c r="HI941" s="24"/>
      <c r="IO941" s="24"/>
      <c r="JU941" s="24"/>
      <c r="LA941" s="24"/>
      <c r="MG941" s="24"/>
      <c r="NM941" s="24"/>
    </row>
    <row r="942" spans="1:377" ht="15" thickBot="1">
      <c r="A942" s="1" t="str">
        <f t="shared" si="21"/>
        <v>YUDITH Y MARJUNIJuli-1</v>
      </c>
      <c r="B942" s="12" t="str">
        <f t="shared" si="22"/>
        <v>JuliListing VIMK25 Tahunan</v>
      </c>
      <c r="C942" s="13" t="s">
        <v>171</v>
      </c>
      <c r="D942" s="14" t="s">
        <v>246</v>
      </c>
      <c r="E942" s="15" t="s">
        <v>253</v>
      </c>
      <c r="F942" s="15"/>
      <c r="G942" s="15">
        <f t="shared" si="26"/>
        <v>1170000</v>
      </c>
      <c r="H942" s="16">
        <v>234000</v>
      </c>
      <c r="I942" s="28" t="s">
        <v>23</v>
      </c>
      <c r="J942" s="17">
        <v>5</v>
      </c>
      <c r="K942" s="75" t="s">
        <v>203</v>
      </c>
      <c r="L942" s="32">
        <v>45839</v>
      </c>
      <c r="M942" s="25">
        <v>45863</v>
      </c>
      <c r="N942" s="16" t="e">
        <f t="shared" ca="1" si="25"/>
        <v>#NAME?</v>
      </c>
      <c r="O942" s="19"/>
      <c r="P942" s="19"/>
      <c r="Q942" s="20"/>
      <c r="R942" s="21" t="str">
        <f t="array" ref="R942">VLOOKUP(C942,DB!A:D,2,FALSE)</f>
        <v>Tuminting lingkungan 4</v>
      </c>
      <c r="S942" s="21" t="str">
        <f t="array" ref="S942">VLOOKUP(C942,DB!A:D,3,FALSE)</f>
        <v>yudithmarjuni.03@gmail.com</v>
      </c>
      <c r="T942" s="22" t="s">
        <v>19</v>
      </c>
      <c r="U942" s="1" t="str">
        <f t="shared" si="23"/>
        <v>YUDITH Y MARJUNIJuli</v>
      </c>
      <c r="V942" s="23">
        <f t="shared" si="24"/>
        <v>45863</v>
      </c>
      <c r="X942" s="26">
        <f>VLOOKUP(CONCATENATE(C942,D942),'Honor 2025'!A:D,4,FALSE)</f>
        <v>1488000</v>
      </c>
      <c r="Y942" s="24"/>
      <c r="BE942" s="24"/>
      <c r="CK942" s="24"/>
      <c r="DQ942" s="24"/>
      <c r="EW942" s="24"/>
      <c r="GC942" s="24"/>
      <c r="HI942" s="24"/>
      <c r="IO942" s="24"/>
      <c r="JU942" s="24"/>
      <c r="LA942" s="24"/>
      <c r="MG942" s="24"/>
      <c r="NM942" s="24"/>
    </row>
    <row r="943" spans="1:377" ht="15" thickBot="1">
      <c r="A943" s="1" t="str">
        <f t="shared" si="21"/>
        <v>Pingkan Winda SarayarJuli-1</v>
      </c>
      <c r="B943" s="12" t="str">
        <f t="shared" si="22"/>
        <v>JuliSKTNP Jasa</v>
      </c>
      <c r="C943" s="13" t="s">
        <v>65</v>
      </c>
      <c r="D943" s="14" t="s">
        <v>246</v>
      </c>
      <c r="E943" s="15" t="s">
        <v>63</v>
      </c>
      <c r="F943" s="15"/>
      <c r="G943" s="15">
        <f t="shared" si="26"/>
        <v>1320000</v>
      </c>
      <c r="H943" s="16">
        <v>66000</v>
      </c>
      <c r="I943" s="14" t="s">
        <v>23</v>
      </c>
      <c r="J943" s="17">
        <v>20</v>
      </c>
      <c r="K943" s="74" t="s">
        <v>401</v>
      </c>
      <c r="L943" s="25">
        <v>45839</v>
      </c>
      <c r="M943" s="25">
        <v>45858</v>
      </c>
      <c r="N943" s="16" t="e">
        <f t="shared" ca="1" si="25"/>
        <v>#NAME?</v>
      </c>
      <c r="O943" s="19"/>
      <c r="P943" s="19"/>
      <c r="Q943" s="20"/>
      <c r="R943" s="21" t="str">
        <f t="array" ref="R943">VLOOKUP(C943,DB!A:D,2,FALSE)</f>
        <v>Perum Camar Buha Lingk.7</v>
      </c>
      <c r="S943" s="21" t="str">
        <f t="array" ref="S943">VLOOKUP(C943,DB!A:D,3,FALSE)</f>
        <v>windasarayar@gmail.com</v>
      </c>
      <c r="T943" s="22" t="s">
        <v>19</v>
      </c>
      <c r="U943" s="1" t="str">
        <f t="shared" si="23"/>
        <v>Pingkan Winda SarayarJuli</v>
      </c>
      <c r="V943" s="23">
        <f t="shared" si="24"/>
        <v>45858</v>
      </c>
      <c r="X943" s="26">
        <f>VLOOKUP(CONCATENATE(C943,D943),'Honor 2025'!A:D,4,FALSE)</f>
        <v>3522000</v>
      </c>
      <c r="Y943" s="24"/>
      <c r="BE943" s="24"/>
      <c r="CK943" s="24"/>
      <c r="DQ943" s="24"/>
      <c r="EW943" s="24"/>
      <c r="GC943" s="24"/>
      <c r="HI943" s="24"/>
      <c r="IO943" s="24"/>
      <c r="JU943" s="24"/>
      <c r="LA943" s="24"/>
      <c r="MG943" s="24"/>
      <c r="NM943" s="24"/>
    </row>
    <row r="944" spans="1:377" ht="15" thickBot="1">
      <c r="A944" s="1" t="str">
        <f t="shared" si="21"/>
        <v>Prisila kristiani pangemananJuli-1</v>
      </c>
      <c r="B944" s="12" t="str">
        <f t="shared" si="22"/>
        <v>JuliSKTNP Jasa</v>
      </c>
      <c r="C944" s="13" t="s">
        <v>74</v>
      </c>
      <c r="D944" s="14" t="s">
        <v>246</v>
      </c>
      <c r="E944" s="15" t="s">
        <v>63</v>
      </c>
      <c r="F944" s="15"/>
      <c r="G944" s="15">
        <f t="shared" si="26"/>
        <v>1320000</v>
      </c>
      <c r="H944" s="16">
        <v>66000</v>
      </c>
      <c r="I944" s="14" t="s">
        <v>23</v>
      </c>
      <c r="J944" s="17">
        <v>20</v>
      </c>
      <c r="K944" s="75" t="s">
        <v>401</v>
      </c>
      <c r="L944" s="25">
        <v>45839</v>
      </c>
      <c r="M944" s="25">
        <v>45858</v>
      </c>
      <c r="N944" s="16" t="e">
        <f t="shared" ca="1" si="25"/>
        <v>#NAME?</v>
      </c>
      <c r="O944" s="19"/>
      <c r="P944" s="19"/>
      <c r="Q944" s="20"/>
      <c r="R944" s="21" t="str">
        <f t="array" ref="R944">VLOOKUP(C944,DB!A:D,2,FALSE)</f>
        <v>Jalan samratulangi 18 no 5</v>
      </c>
      <c r="S944" s="21" t="str">
        <f t="array" ref="S944">VLOOKUP(C944,DB!A:D,3,FALSE)</f>
        <v>prisilakristianipangemanan@gmail.com</v>
      </c>
      <c r="T944" s="22" t="s">
        <v>19</v>
      </c>
      <c r="U944" s="1" t="str">
        <f t="shared" si="23"/>
        <v>Prisila kristiani pangemananJuli</v>
      </c>
      <c r="V944" s="23">
        <f t="shared" si="24"/>
        <v>45858</v>
      </c>
      <c r="X944" s="26">
        <f>VLOOKUP(CONCATENATE(C944,D944),'Honor 2025'!A:D,4,FALSE)</f>
        <v>1638000</v>
      </c>
      <c r="Y944" s="24"/>
      <c r="BE944" s="24"/>
      <c r="CK944" s="24"/>
      <c r="DQ944" s="24"/>
      <c r="EW944" s="24"/>
      <c r="GC944" s="24"/>
      <c r="HI944" s="24"/>
      <c r="IO944" s="24"/>
      <c r="JU944" s="24"/>
      <c r="LA944" s="24"/>
      <c r="MG944" s="24"/>
      <c r="NM944" s="24"/>
    </row>
    <row r="945" spans="1:377" ht="15" thickBot="1">
      <c r="A945" s="1" t="str">
        <f t="shared" si="21"/>
        <v>Lestari Suhendri TintingonJuli-1</v>
      </c>
      <c r="B945" s="12" t="str">
        <f t="shared" si="22"/>
        <v>JuliSKTNP Jasa</v>
      </c>
      <c r="C945" s="13" t="s">
        <v>76</v>
      </c>
      <c r="D945" s="14" t="s">
        <v>246</v>
      </c>
      <c r="E945" s="15" t="s">
        <v>63</v>
      </c>
      <c r="F945" s="15"/>
      <c r="G945" s="15">
        <f t="shared" si="26"/>
        <v>1320000</v>
      </c>
      <c r="H945" s="16">
        <v>66000</v>
      </c>
      <c r="I945" s="14" t="s">
        <v>23</v>
      </c>
      <c r="J945" s="17">
        <v>20</v>
      </c>
      <c r="K945" s="74" t="s">
        <v>401</v>
      </c>
      <c r="L945" s="25">
        <v>45839</v>
      </c>
      <c r="M945" s="25">
        <v>45858</v>
      </c>
      <c r="N945" s="16" t="e">
        <f t="shared" ca="1" si="25"/>
        <v>#NAME?</v>
      </c>
      <c r="O945" s="19"/>
      <c r="P945" s="19"/>
      <c r="Q945" s="20"/>
      <c r="R945" s="21" t="str">
        <f t="array" ref="R945">VLOOKUP(C945,DB!A:D,2,FALSE)</f>
        <v>Kelurahan Bahu lingkungan 6</v>
      </c>
      <c r="S945" s="21" t="str">
        <f t="array" ref="S945">VLOOKUP(C945,DB!A:D,3,FALSE)</f>
        <v>lestaritintingon@gmail.com</v>
      </c>
      <c r="T945" s="22" t="s">
        <v>19</v>
      </c>
      <c r="U945" s="1" t="str">
        <f t="shared" si="23"/>
        <v>Lestari Suhendri TintingonJuli</v>
      </c>
      <c r="V945" s="23">
        <f t="shared" si="24"/>
        <v>45858</v>
      </c>
      <c r="X945" s="26">
        <f>VLOOKUP(CONCATENATE(C945,D945),'Honor 2025'!A:D,4,FALSE)</f>
        <v>3498000</v>
      </c>
      <c r="Y945" s="24"/>
      <c r="BE945" s="24"/>
      <c r="CK945" s="24"/>
      <c r="DQ945" s="24"/>
      <c r="EW945" s="24"/>
      <c r="GC945" s="24"/>
      <c r="HI945" s="24"/>
      <c r="IO945" s="24"/>
      <c r="JU945" s="24"/>
      <c r="LA945" s="24"/>
      <c r="MG945" s="24"/>
      <c r="NM945" s="24"/>
    </row>
    <row r="946" spans="1:377" ht="15" thickBot="1">
      <c r="A946" s="1" t="str">
        <f t="shared" si="21"/>
        <v>Adriana TandajuJuli-9</v>
      </c>
      <c r="B946" s="12" t="str">
        <f t="shared" si="22"/>
        <v>JuliSKTNP Jasa</v>
      </c>
      <c r="C946" s="13" t="s">
        <v>36</v>
      </c>
      <c r="D946" s="14" t="s">
        <v>246</v>
      </c>
      <c r="E946" s="15" t="s">
        <v>63</v>
      </c>
      <c r="F946" s="15"/>
      <c r="G946" s="15">
        <f t="shared" si="26"/>
        <v>660000</v>
      </c>
      <c r="H946" s="16">
        <v>66000</v>
      </c>
      <c r="I946" s="14" t="s">
        <v>23</v>
      </c>
      <c r="J946" s="17">
        <v>10</v>
      </c>
      <c r="K946" s="75" t="s">
        <v>401</v>
      </c>
      <c r="L946" s="25">
        <v>45839</v>
      </c>
      <c r="M946" s="25">
        <v>45858</v>
      </c>
      <c r="N946" s="16" t="e">
        <f t="shared" ca="1" si="25"/>
        <v>#NAME?</v>
      </c>
      <c r="O946" s="19"/>
      <c r="P946" s="19"/>
      <c r="Q946" s="20"/>
      <c r="R946" s="21" t="str">
        <f t="array" ref="R946">VLOOKUP(C946,DB!A:D,2,FALSE)</f>
        <v>JL.PRAMUKA NO.29</v>
      </c>
      <c r="S946" s="21" t="str">
        <f t="array" ref="S946">VLOOKUP(C946,DB!A:D,3,FALSE)</f>
        <v>annetandayu553@gmail.com</v>
      </c>
      <c r="T946" s="22" t="s">
        <v>19</v>
      </c>
      <c r="U946" s="1" t="str">
        <f t="shared" si="23"/>
        <v>Adriana TandajuJuli</v>
      </c>
      <c r="V946" s="23">
        <f t="shared" si="24"/>
        <v>45858</v>
      </c>
      <c r="X946" s="26">
        <f>VLOOKUP(CONCATENATE(C946,D946),'Honor 2025'!A:D,4,FALSE)</f>
        <v>3311000</v>
      </c>
      <c r="Y946" s="24"/>
      <c r="BE946" s="24"/>
      <c r="CK946" s="24"/>
      <c r="DQ946" s="24"/>
      <c r="EW946" s="24"/>
      <c r="GC946" s="24"/>
      <c r="HI946" s="24"/>
      <c r="IO946" s="24"/>
      <c r="JU946" s="24"/>
      <c r="LA946" s="24"/>
      <c r="MG946" s="24"/>
      <c r="NM946" s="24"/>
    </row>
    <row r="947" spans="1:377" ht="15" thickBot="1">
      <c r="A947" s="1" t="str">
        <f t="shared" si="21"/>
        <v>Marian sonia poliiJuli-2</v>
      </c>
      <c r="B947" s="12" t="str">
        <f t="shared" si="22"/>
        <v>JuliSKTNP Jasa</v>
      </c>
      <c r="C947" s="13" t="s">
        <v>67</v>
      </c>
      <c r="D947" s="14" t="s">
        <v>246</v>
      </c>
      <c r="E947" s="15" t="s">
        <v>63</v>
      </c>
      <c r="F947" s="15"/>
      <c r="G947" s="15">
        <f t="shared" si="26"/>
        <v>1320000</v>
      </c>
      <c r="H947" s="16">
        <v>66000</v>
      </c>
      <c r="I947" s="14" t="s">
        <v>23</v>
      </c>
      <c r="J947" s="17">
        <v>20</v>
      </c>
      <c r="K947" s="74" t="s">
        <v>401</v>
      </c>
      <c r="L947" s="25">
        <v>45839</v>
      </c>
      <c r="M947" s="25">
        <v>45858</v>
      </c>
      <c r="N947" s="16" t="e">
        <f t="shared" ca="1" si="25"/>
        <v>#NAME?</v>
      </c>
      <c r="O947" s="19"/>
      <c r="P947" s="19"/>
      <c r="Q947" s="20"/>
      <c r="R947" s="21" t="str">
        <f t="array" ref="R947">VLOOKUP(C947,DB!A:D,2,FALSE)</f>
        <v>Jalan camar iv no 103</v>
      </c>
      <c r="S947" s="21" t="str">
        <f t="array" ref="S947">VLOOKUP(C947,DB!A:D,3,FALSE)</f>
        <v>marianpolii7@gmail.com</v>
      </c>
      <c r="T947" s="22" t="s">
        <v>19</v>
      </c>
      <c r="U947" s="1" t="str">
        <f t="shared" si="23"/>
        <v>Marian sonia poliiJuli</v>
      </c>
      <c r="V947" s="23">
        <f t="shared" si="24"/>
        <v>45858</v>
      </c>
      <c r="X947" s="26">
        <f>VLOOKUP(CONCATENATE(C947,D947),'Honor 2025'!A:D,4,FALSE)</f>
        <v>3483000</v>
      </c>
      <c r="Y947" s="24"/>
      <c r="BE947" s="24"/>
      <c r="CK947" s="24"/>
      <c r="DQ947" s="24"/>
      <c r="EW947" s="24"/>
      <c r="GC947" s="24"/>
      <c r="HI947" s="24"/>
      <c r="IO947" s="24"/>
      <c r="JU947" s="24"/>
      <c r="LA947" s="24"/>
      <c r="MG947" s="24"/>
      <c r="NM947" s="24"/>
    </row>
    <row r="948" spans="1:377" ht="15" thickBot="1">
      <c r="A948" s="1" t="str">
        <f t="shared" si="21"/>
        <v>Feibe Ireine Syalome MaramisJuli-10</v>
      </c>
      <c r="B948" s="12" t="str">
        <f t="shared" si="22"/>
        <v>JuliSKTNP Jasa</v>
      </c>
      <c r="C948" s="13" t="s">
        <v>47</v>
      </c>
      <c r="D948" s="14" t="s">
        <v>246</v>
      </c>
      <c r="E948" s="15" t="s">
        <v>63</v>
      </c>
      <c r="F948" s="15"/>
      <c r="G948" s="15">
        <f t="shared" si="26"/>
        <v>594000</v>
      </c>
      <c r="H948" s="16">
        <v>66000</v>
      </c>
      <c r="I948" s="14" t="s">
        <v>23</v>
      </c>
      <c r="J948" s="17">
        <v>9</v>
      </c>
      <c r="K948" s="75" t="s">
        <v>401</v>
      </c>
      <c r="L948" s="25">
        <v>45839</v>
      </c>
      <c r="M948" s="25">
        <v>45858</v>
      </c>
      <c r="N948" s="16" t="e">
        <f t="shared" ca="1" si="25"/>
        <v>#NAME?</v>
      </c>
      <c r="O948" s="19"/>
      <c r="P948" s="19"/>
      <c r="Q948" s="20"/>
      <c r="R948" s="21" t="str">
        <f t="array" ref="R948">VLOOKUP(C948,DB!A:D,2,FALSE)</f>
        <v>Ranotana Weru</v>
      </c>
      <c r="S948" s="21" t="str">
        <f t="array" ref="S948">VLOOKUP(C948,DB!A:D,3,FALSE)</f>
        <v>feibemaramis0202@gmail.com</v>
      </c>
      <c r="T948" s="22" t="s">
        <v>19</v>
      </c>
      <c r="U948" s="1" t="str">
        <f t="shared" si="23"/>
        <v>Feibe Ireine Syalome MaramisJuli</v>
      </c>
      <c r="V948" s="23">
        <f t="shared" si="24"/>
        <v>45858</v>
      </c>
      <c r="X948" s="26">
        <f>VLOOKUP(CONCATENATE(C948,D948),'Honor 2025'!A:D,4,FALSE)</f>
        <v>3471000</v>
      </c>
      <c r="Y948" s="24"/>
      <c r="BE948" s="24"/>
      <c r="CK948" s="24"/>
      <c r="DQ948" s="24"/>
      <c r="EW948" s="24"/>
      <c r="GC948" s="24"/>
      <c r="HI948" s="24"/>
      <c r="IO948" s="24"/>
      <c r="JU948" s="24"/>
      <c r="LA948" s="24"/>
      <c r="MG948" s="24"/>
      <c r="NM948" s="24"/>
    </row>
    <row r="949" spans="1:377" ht="15" thickBot="1">
      <c r="A949" s="1" t="str">
        <f t="shared" si="21"/>
        <v>Roy MakalewJuli-9</v>
      </c>
      <c r="B949" s="12" t="str">
        <f t="shared" si="22"/>
        <v>JuliSKTNP Jasa</v>
      </c>
      <c r="C949" s="13" t="s">
        <v>44</v>
      </c>
      <c r="D949" s="14" t="s">
        <v>246</v>
      </c>
      <c r="E949" s="15" t="s">
        <v>63</v>
      </c>
      <c r="F949" s="15"/>
      <c r="G949" s="15">
        <f t="shared" si="26"/>
        <v>660000</v>
      </c>
      <c r="H949" s="16">
        <v>66000</v>
      </c>
      <c r="I949" s="14" t="s">
        <v>23</v>
      </c>
      <c r="J949" s="17">
        <v>10</v>
      </c>
      <c r="K949" s="74" t="s">
        <v>401</v>
      </c>
      <c r="L949" s="25">
        <v>45839</v>
      </c>
      <c r="M949" s="25">
        <v>45858</v>
      </c>
      <c r="N949" s="16" t="e">
        <f t="shared" ca="1" si="25"/>
        <v>#NAME?</v>
      </c>
      <c r="O949" s="19"/>
      <c r="P949" s="19"/>
      <c r="Q949" s="20"/>
      <c r="R949" s="21" t="str">
        <f t="array" ref="R949">VLOOKUP(C949,DB!A:D,2,FALSE)</f>
        <v>Jalan Kleak 77, no 58</v>
      </c>
      <c r="S949" s="21" t="str">
        <f t="array" ref="S949">VLOOKUP(C949,DB!A:D,3,FALSE)</f>
        <v>roymakalew2511@gmail.com</v>
      </c>
      <c r="T949" s="22" t="s">
        <v>19</v>
      </c>
      <c r="U949" s="1" t="str">
        <f t="shared" si="23"/>
        <v>Roy MakalewJuli</v>
      </c>
      <c r="V949" s="23">
        <f t="shared" si="24"/>
        <v>45858</v>
      </c>
      <c r="X949" s="26">
        <f>VLOOKUP(CONCATENATE(C949,D949),'Honor 2025'!A:D,4,FALSE)</f>
        <v>3522000</v>
      </c>
      <c r="Y949" s="24"/>
      <c r="BE949" s="24"/>
      <c r="CK949" s="24"/>
      <c r="DQ949" s="24"/>
      <c r="EW949" s="24"/>
      <c r="GC949" s="24"/>
      <c r="HI949" s="24"/>
      <c r="IO949" s="24"/>
      <c r="JU949" s="24"/>
      <c r="LA949" s="24"/>
      <c r="MG949" s="24"/>
      <c r="NM949" s="24"/>
    </row>
    <row r="950" spans="1:377" ht="15" thickBot="1">
      <c r="A950" s="1" t="str">
        <f t="shared" si="21"/>
        <v>Sri MulyawatiJuli-8</v>
      </c>
      <c r="B950" s="12" t="str">
        <f t="shared" si="22"/>
        <v>Rahadita Nur Haida, S.Tr.Stat.JuliSHKK</v>
      </c>
      <c r="C950" s="13" t="s">
        <v>51</v>
      </c>
      <c r="D950" s="14" t="s">
        <v>246</v>
      </c>
      <c r="E950" s="15" t="s">
        <v>61</v>
      </c>
      <c r="F950" s="15" t="s">
        <v>29</v>
      </c>
      <c r="G950" s="15">
        <f t="shared" si="26"/>
        <v>741000</v>
      </c>
      <c r="H950" s="16">
        <v>57000</v>
      </c>
      <c r="I950" s="14" t="s">
        <v>23</v>
      </c>
      <c r="J950" s="17">
        <v>13</v>
      </c>
      <c r="K950" s="75" t="s">
        <v>430</v>
      </c>
      <c r="L950" s="25">
        <v>45852</v>
      </c>
      <c r="M950" s="25">
        <v>45870</v>
      </c>
      <c r="N950" s="16" t="e">
        <f t="shared" ca="1" si="25"/>
        <v>#NAME?</v>
      </c>
      <c r="O950" s="19"/>
      <c r="P950" s="19"/>
      <c r="Q950" s="20"/>
      <c r="R950" s="21" t="str">
        <f t="array" ref="R950">VLOOKUP(C950,DB!A:D,2,FALSE)</f>
        <v>Jl Wiratama no 4 lingkungan 7</v>
      </c>
      <c r="S950" s="21" t="str">
        <f t="array" ref="S950">VLOOKUP(C950,DB!A:D,3,FALSE)</f>
        <v>mulyawatisrie75@gmail.com</v>
      </c>
      <c r="T950" s="22" t="s">
        <v>19</v>
      </c>
      <c r="U950" s="1" t="str">
        <f t="shared" si="23"/>
        <v>Sri MulyawatiJuli</v>
      </c>
      <c r="V950" s="23">
        <f t="shared" si="24"/>
        <v>45870</v>
      </c>
      <c r="X950" s="26">
        <f>VLOOKUP(CONCATENATE(C950,D950),'Honor 2025'!A:D,4,FALSE)</f>
        <v>3485000</v>
      </c>
      <c r="Y950" s="24"/>
      <c r="BE950" s="24"/>
      <c r="CK950" s="24"/>
      <c r="DQ950" s="24"/>
      <c r="EW950" s="24"/>
      <c r="GC950" s="24"/>
      <c r="HI950" s="24"/>
      <c r="IO950" s="24"/>
      <c r="JU950" s="24"/>
      <c r="LA950" s="24"/>
      <c r="MG950" s="24"/>
      <c r="NM950" s="24"/>
    </row>
    <row r="951" spans="1:377" ht="15" thickBot="1">
      <c r="A951" s="1" t="str">
        <f t="shared" si="21"/>
        <v>Alvani Bregina NgongoloyJuli-1</v>
      </c>
      <c r="B951" s="12" t="str">
        <f t="shared" si="22"/>
        <v>Rahadita Nur Haida, S.Tr.Stat.JuliSHKK</v>
      </c>
      <c r="C951" s="13" t="s">
        <v>26</v>
      </c>
      <c r="D951" s="14" t="s">
        <v>246</v>
      </c>
      <c r="E951" s="15" t="s">
        <v>61</v>
      </c>
      <c r="F951" s="15" t="s">
        <v>29</v>
      </c>
      <c r="G951" s="15">
        <f t="shared" si="26"/>
        <v>855000</v>
      </c>
      <c r="H951" s="16">
        <v>57000</v>
      </c>
      <c r="I951" s="14" t="s">
        <v>23</v>
      </c>
      <c r="J951" s="17">
        <v>15</v>
      </c>
      <c r="K951" s="74" t="s">
        <v>430</v>
      </c>
      <c r="L951" s="25">
        <v>45852</v>
      </c>
      <c r="M951" s="25">
        <v>45870</v>
      </c>
      <c r="N951" s="16" t="e">
        <f t="shared" ca="1" si="25"/>
        <v>#NAME?</v>
      </c>
      <c r="O951" s="19"/>
      <c r="P951" s="19"/>
      <c r="Q951" s="20"/>
      <c r="R951" s="21" t="str">
        <f t="array" ref="R951">VLOOKUP(C951,DB!A:D,2,FALSE)</f>
        <v>Kelurahan Ranotana Weru Lingkunan 3</v>
      </c>
      <c r="S951" s="21" t="str">
        <f t="array" ref="S951">VLOOKUP(C951,DB!A:D,3,FALSE)</f>
        <v>Figliogina05@gmail.com</v>
      </c>
      <c r="T951" s="22" t="s">
        <v>19</v>
      </c>
      <c r="U951" s="1" t="str">
        <f t="shared" si="23"/>
        <v>Alvani Bregina NgongoloyJuli</v>
      </c>
      <c r="V951" s="23">
        <f t="shared" si="24"/>
        <v>45870</v>
      </c>
      <c r="X951" s="26">
        <f>VLOOKUP(CONCATENATE(C951,D951),'Honor 2025'!A:D,4,FALSE)</f>
        <v>3405000</v>
      </c>
      <c r="Y951" s="24"/>
      <c r="BE951" s="24"/>
      <c r="CK951" s="24"/>
      <c r="DQ951" s="24"/>
      <c r="EW951" s="24"/>
      <c r="GC951" s="24"/>
      <c r="HI951" s="24"/>
      <c r="IO951" s="24"/>
      <c r="JU951" s="24"/>
      <c r="LA951" s="24"/>
      <c r="MG951" s="24"/>
      <c r="NM951" s="24"/>
    </row>
    <row r="952" spans="1:377" ht="15" thickBot="1">
      <c r="A952" s="1" t="str">
        <f t="shared" si="21"/>
        <v>Lesti Natalia SumangkutJuli-1</v>
      </c>
      <c r="B952" s="12" t="str">
        <f t="shared" si="22"/>
        <v xml:space="preserve">JuliListing Survei E-Commerce </v>
      </c>
      <c r="C952" s="13" t="s">
        <v>175</v>
      </c>
      <c r="D952" s="14" t="s">
        <v>246</v>
      </c>
      <c r="E952" s="15" t="s">
        <v>256</v>
      </c>
      <c r="F952" s="15"/>
      <c r="G952" s="15">
        <f t="shared" si="26"/>
        <v>702000</v>
      </c>
      <c r="H952" s="16">
        <v>234000</v>
      </c>
      <c r="I952" s="14" t="s">
        <v>170</v>
      </c>
      <c r="J952" s="17">
        <v>3</v>
      </c>
      <c r="K952" s="75" t="s">
        <v>681</v>
      </c>
      <c r="L952" s="25">
        <v>45839</v>
      </c>
      <c r="M952" s="25">
        <v>45858</v>
      </c>
      <c r="N952" s="16" t="e">
        <f t="shared" ca="1" si="25"/>
        <v>#NAME?</v>
      </c>
      <c r="O952" s="19"/>
      <c r="P952" s="19"/>
      <c r="Q952" s="20"/>
      <c r="R952" s="21" t="str">
        <f t="array" ref="R952">VLOOKUP(C952,DB!A:D,2,FALSE)</f>
        <v>Jln.Syalom</v>
      </c>
      <c r="S952" s="21" t="str">
        <f t="array" ref="S952">VLOOKUP(C952,DB!A:D,3,FALSE)</f>
        <v>lesti.sumangkut@gmail.com</v>
      </c>
      <c r="T952" s="22" t="s">
        <v>19</v>
      </c>
      <c r="U952" s="1" t="str">
        <f t="shared" si="23"/>
        <v>Lesti Natalia SumangkutJuli</v>
      </c>
      <c r="V952" s="23">
        <f t="shared" si="24"/>
        <v>45858</v>
      </c>
      <c r="X952" s="26">
        <f>VLOOKUP(CONCATENATE(C952,D952),'Honor 2025'!A:D,4,FALSE)</f>
        <v>3486000</v>
      </c>
      <c r="Y952" s="24"/>
      <c r="BE952" s="24"/>
      <c r="CK952" s="24"/>
      <c r="DQ952" s="24"/>
      <c r="EW952" s="24"/>
      <c r="GC952" s="24"/>
      <c r="HI952" s="24"/>
      <c r="IO952" s="24"/>
      <c r="JU952" s="24"/>
      <c r="LA952" s="24"/>
      <c r="MG952" s="24"/>
      <c r="NM952" s="24"/>
    </row>
    <row r="953" spans="1:377" ht="15" thickBot="1">
      <c r="A953" s="1" t="str">
        <f t="shared" si="21"/>
        <v>MARLIN TELMA OCTAVIA KARIOJuli-1</v>
      </c>
      <c r="B953" s="12" t="str">
        <f t="shared" si="22"/>
        <v xml:space="preserve">JuliListing Survei E-Commerce </v>
      </c>
      <c r="C953" s="13" t="s">
        <v>31</v>
      </c>
      <c r="D953" s="14" t="s">
        <v>246</v>
      </c>
      <c r="E953" s="15" t="s">
        <v>256</v>
      </c>
      <c r="F953" s="15"/>
      <c r="G953" s="15">
        <f t="shared" si="26"/>
        <v>702000</v>
      </c>
      <c r="H953" s="16">
        <v>234000</v>
      </c>
      <c r="I953" s="14" t="s">
        <v>170</v>
      </c>
      <c r="J953" s="17">
        <v>3</v>
      </c>
      <c r="K953" s="74" t="s">
        <v>681</v>
      </c>
      <c r="L953" s="25">
        <v>45839</v>
      </c>
      <c r="M953" s="25">
        <v>45858</v>
      </c>
      <c r="N953" s="16" t="e">
        <f t="shared" ca="1" si="25"/>
        <v>#NAME?</v>
      </c>
      <c r="O953" s="19"/>
      <c r="P953" s="19"/>
      <c r="Q953" s="20"/>
      <c r="R953" s="21" t="str">
        <f t="array" ref="R953">VLOOKUP(C953,DB!A:D,2,FALSE)</f>
        <v>Jl Sam ratulangi 21</v>
      </c>
      <c r="S953" s="21" t="str">
        <f t="array" ref="S953">VLOOKUP(C953,DB!A:D,3,FALSE)</f>
        <v>Kariomarlin@gmail.com</v>
      </c>
      <c r="T953" s="22" t="s">
        <v>19</v>
      </c>
      <c r="U953" s="1" t="str">
        <f t="shared" si="23"/>
        <v>MARLIN TELMA OCTAVIA KARIOJuli</v>
      </c>
      <c r="V953" s="23">
        <f t="shared" si="24"/>
        <v>45858</v>
      </c>
      <c r="X953" s="26" t="e">
        <f>VLOOKUP(CONCATENATE(C953,D953),'Honor 2025'!A:D,4,FALSE)</f>
        <v>#VALUE!</v>
      </c>
      <c r="Y953" s="24"/>
      <c r="BE953" s="24"/>
      <c r="CK953" s="24"/>
      <c r="DQ953" s="24"/>
      <c r="EW953" s="24"/>
      <c r="GC953" s="24"/>
      <c r="HI953" s="24"/>
      <c r="IO953" s="24"/>
      <c r="JU953" s="24"/>
      <c r="LA953" s="24"/>
      <c r="MG953" s="24"/>
      <c r="NM953" s="24"/>
    </row>
    <row r="954" spans="1:377" ht="15" thickBot="1">
      <c r="A954" s="1" t="str">
        <f t="shared" si="21"/>
        <v>Indra LisunganJuli-1</v>
      </c>
      <c r="B954" s="12" t="str">
        <f t="shared" si="22"/>
        <v xml:space="preserve">JuliListing Survei E-Commerce </v>
      </c>
      <c r="C954" s="13" t="s">
        <v>236</v>
      </c>
      <c r="D954" s="14" t="s">
        <v>246</v>
      </c>
      <c r="E954" s="15" t="s">
        <v>256</v>
      </c>
      <c r="F954" s="15"/>
      <c r="G954" s="15">
        <f t="shared" si="26"/>
        <v>468000</v>
      </c>
      <c r="H954" s="16">
        <v>234000</v>
      </c>
      <c r="I954" s="14" t="s">
        <v>170</v>
      </c>
      <c r="J954" s="17">
        <v>2</v>
      </c>
      <c r="K954" s="75" t="s">
        <v>681</v>
      </c>
      <c r="L954" s="25">
        <v>45839</v>
      </c>
      <c r="M954" s="25">
        <v>45858</v>
      </c>
      <c r="N954" s="16" t="e">
        <f t="shared" ca="1" si="25"/>
        <v>#NAME?</v>
      </c>
      <c r="O954" s="19"/>
      <c r="P954" s="19"/>
      <c r="Q954" s="20"/>
      <c r="R954" s="21" t="str">
        <f t="array" ref="R954">VLOOKUP(C954,DB!A:D,2,FALSE)</f>
        <v>Jalan Beringin no.77 Lingkungan 2</v>
      </c>
      <c r="S954" s="21" t="str">
        <f t="array" ref="S954">VLOOKUP(C954,DB!A:D,3,FALSE)</f>
        <v>indralisungan@gmail.com</v>
      </c>
      <c r="T954" s="22" t="s">
        <v>19</v>
      </c>
      <c r="U954" s="1" t="str">
        <f t="shared" si="23"/>
        <v>Indra LisunganJuli</v>
      </c>
      <c r="V954" s="23">
        <f t="shared" si="24"/>
        <v>45858</v>
      </c>
      <c r="X954" s="26">
        <f>VLOOKUP(CONCATENATE(C954,D954),'Honor 2025'!A:D,4,FALSE)</f>
        <v>3468000</v>
      </c>
      <c r="Y954" s="24"/>
      <c r="BE954" s="24"/>
      <c r="CK954" s="24"/>
      <c r="DQ954" s="24"/>
      <c r="EW954" s="24"/>
      <c r="GC954" s="24"/>
      <c r="HI954" s="24"/>
      <c r="IO954" s="24"/>
      <c r="JU954" s="24"/>
      <c r="LA954" s="24"/>
      <c r="MG954" s="24"/>
      <c r="NM954" s="24"/>
    </row>
    <row r="955" spans="1:377" ht="15" thickBot="1">
      <c r="A955" s="1" t="str">
        <f t="shared" si="21"/>
        <v>Meri adelina kalaloJuli-2</v>
      </c>
      <c r="B955" s="12" t="str">
        <f t="shared" si="22"/>
        <v xml:space="preserve">JuliListing Survei E-Commerce </v>
      </c>
      <c r="C955" s="13" t="s">
        <v>81</v>
      </c>
      <c r="D955" s="14" t="s">
        <v>246</v>
      </c>
      <c r="E955" s="15" t="s">
        <v>256</v>
      </c>
      <c r="F955" s="15"/>
      <c r="G955" s="15">
        <f t="shared" si="26"/>
        <v>1404000</v>
      </c>
      <c r="H955" s="16">
        <v>234000</v>
      </c>
      <c r="I955" s="14" t="s">
        <v>170</v>
      </c>
      <c r="J955" s="17">
        <v>6</v>
      </c>
      <c r="K955" s="74" t="s">
        <v>681</v>
      </c>
      <c r="L955" s="25">
        <v>45839</v>
      </c>
      <c r="M955" s="25">
        <v>45858</v>
      </c>
      <c r="N955" s="16" t="e">
        <f t="shared" ca="1" si="25"/>
        <v>#NAME?</v>
      </c>
      <c r="O955" s="19"/>
      <c r="P955" s="19"/>
      <c r="Q955" s="20"/>
      <c r="R955" s="21" t="str">
        <f t="array" ref="R955">VLOOKUP(C955,DB!A:D,2,FALSE)</f>
        <v>Ranotana weru lingkungan 4</v>
      </c>
      <c r="S955" s="21" t="str">
        <f t="array" ref="S955">VLOOKUP(C955,DB!A:D,3,FALSE)</f>
        <v>adelinakalalo73@gmail.com</v>
      </c>
      <c r="T955" s="22" t="s">
        <v>19</v>
      </c>
      <c r="U955" s="1" t="str">
        <f t="shared" si="23"/>
        <v>Meri adelina kalaloJuli</v>
      </c>
      <c r="V955" s="23">
        <f t="shared" si="24"/>
        <v>45858</v>
      </c>
      <c r="X955" s="26">
        <f>VLOOKUP(CONCATENATE(C955,D955),'Honor 2025'!A:D,4,FALSE)</f>
        <v>3263000</v>
      </c>
      <c r="Y955" s="24"/>
      <c r="BE955" s="24"/>
      <c r="CK955" s="24"/>
      <c r="DQ955" s="24"/>
      <c r="EW955" s="24"/>
      <c r="GC955" s="24"/>
      <c r="HI955" s="24"/>
      <c r="IO955" s="24"/>
      <c r="JU955" s="24"/>
      <c r="LA955" s="24"/>
      <c r="MG955" s="24"/>
      <c r="NM955" s="24"/>
    </row>
    <row r="956" spans="1:377" ht="15" thickBot="1">
      <c r="A956" s="1" t="str">
        <f t="shared" si="21"/>
        <v>Anita A BolungJuli-1</v>
      </c>
      <c r="B956" s="12" t="str">
        <f t="shared" si="22"/>
        <v xml:space="preserve">JuliListing Survei E-Commerce </v>
      </c>
      <c r="C956" s="13" t="s">
        <v>257</v>
      </c>
      <c r="D956" s="14" t="s">
        <v>246</v>
      </c>
      <c r="E956" s="15" t="s">
        <v>256</v>
      </c>
      <c r="F956" s="15"/>
      <c r="G956" s="15">
        <f t="shared" si="26"/>
        <v>702000</v>
      </c>
      <c r="H956" s="16">
        <v>234000</v>
      </c>
      <c r="I956" s="14" t="s">
        <v>170</v>
      </c>
      <c r="J956" s="17">
        <v>3</v>
      </c>
      <c r="K956" s="75" t="s">
        <v>681</v>
      </c>
      <c r="L956" s="25">
        <v>45839</v>
      </c>
      <c r="M956" s="25">
        <v>45858</v>
      </c>
      <c r="N956" s="16" t="e">
        <f t="shared" ca="1" si="25"/>
        <v>#NAME?</v>
      </c>
      <c r="O956" s="19"/>
      <c r="P956" s="19"/>
      <c r="Q956" s="20"/>
      <c r="R956" s="21" t="str">
        <f t="array" ref="R956">VLOOKUP(C956,DB!A:D,2,FALSE)</f>
        <v>Lingkungan 1 Bumi nyiur</v>
      </c>
      <c r="S956" s="21" t="str">
        <f t="array" ref="S956">VLOOKUP(C956,DB!A:D,3,FALSE)</f>
        <v>anitabolung3@gmail.com</v>
      </c>
      <c r="T956" s="22" t="s">
        <v>19</v>
      </c>
      <c r="U956" s="1" t="str">
        <f t="shared" si="23"/>
        <v>Anita A BolungJuli</v>
      </c>
      <c r="V956" s="23">
        <f t="shared" si="24"/>
        <v>45858</v>
      </c>
      <c r="X956" s="26">
        <f>VLOOKUP(CONCATENATE(C956,D956),'Honor 2025'!A:D,4,FALSE)</f>
        <v>2880000</v>
      </c>
      <c r="Y956" s="24"/>
      <c r="BE956" s="24"/>
      <c r="CK956" s="24"/>
      <c r="DQ956" s="24"/>
      <c r="EW956" s="24"/>
      <c r="GC956" s="24"/>
      <c r="HI956" s="24"/>
      <c r="IO956" s="24"/>
      <c r="JU956" s="24"/>
      <c r="LA956" s="24"/>
      <c r="MG956" s="24"/>
      <c r="NM956" s="24"/>
    </row>
    <row r="957" spans="1:377" ht="15" thickBot="1">
      <c r="A957" s="1" t="str">
        <f t="shared" si="21"/>
        <v>Alvani Bregina NgongoloyJuli-2</v>
      </c>
      <c r="B957" s="12" t="str">
        <f t="shared" si="22"/>
        <v xml:space="preserve">JuliListing Survei E-Commerce </v>
      </c>
      <c r="C957" s="13" t="s">
        <v>26</v>
      </c>
      <c r="D957" s="14" t="s">
        <v>246</v>
      </c>
      <c r="E957" s="15" t="s">
        <v>256</v>
      </c>
      <c r="F957" s="15"/>
      <c r="G957" s="15">
        <f t="shared" si="26"/>
        <v>702000</v>
      </c>
      <c r="H957" s="16">
        <v>234000</v>
      </c>
      <c r="I957" s="14" t="s">
        <v>170</v>
      </c>
      <c r="J957" s="17">
        <v>3</v>
      </c>
      <c r="K957" s="74" t="s">
        <v>681</v>
      </c>
      <c r="L957" s="25">
        <v>45839</v>
      </c>
      <c r="M957" s="25">
        <v>45858</v>
      </c>
      <c r="N957" s="16" t="e">
        <f t="shared" ca="1" si="25"/>
        <v>#NAME?</v>
      </c>
      <c r="O957" s="19"/>
      <c r="P957" s="19"/>
      <c r="Q957" s="20"/>
      <c r="R957" s="21" t="str">
        <f t="array" ref="R957">VLOOKUP(C957,DB!A:D,2,FALSE)</f>
        <v>Kelurahan Ranotana Weru Lingkunan 3</v>
      </c>
      <c r="S957" s="21" t="str">
        <f t="array" ref="S957">VLOOKUP(C957,DB!A:D,3,FALSE)</f>
        <v>Figliogina05@gmail.com</v>
      </c>
      <c r="T957" s="22" t="s">
        <v>19</v>
      </c>
      <c r="U957" s="1" t="str">
        <f t="shared" si="23"/>
        <v>Alvani Bregina NgongoloyJuli</v>
      </c>
      <c r="V957" s="23">
        <f t="shared" si="24"/>
        <v>45858</v>
      </c>
      <c r="X957" s="26">
        <f>VLOOKUP(CONCATENATE(C957,D957),'Honor 2025'!A:D,4,FALSE)</f>
        <v>3405000</v>
      </c>
      <c r="Y957" s="24"/>
      <c r="BE957" s="24"/>
      <c r="CK957" s="24"/>
      <c r="DQ957" s="24"/>
      <c r="EW957" s="24"/>
      <c r="GC957" s="24"/>
      <c r="HI957" s="24"/>
      <c r="IO957" s="24"/>
      <c r="JU957" s="24"/>
      <c r="LA957" s="24"/>
      <c r="MG957" s="24"/>
      <c r="NM957" s="24"/>
    </row>
    <row r="958" spans="1:377" ht="15" thickBot="1">
      <c r="A958" s="1" t="str">
        <f t="shared" si="21"/>
        <v>Djurnia TumalotoJuli-1</v>
      </c>
      <c r="B958" s="12" t="str">
        <f t="shared" si="22"/>
        <v xml:space="preserve">JuliListing Survei E-Commerce </v>
      </c>
      <c r="C958" s="13" t="s">
        <v>131</v>
      </c>
      <c r="D958" s="14" t="s">
        <v>246</v>
      </c>
      <c r="E958" s="15" t="s">
        <v>256</v>
      </c>
      <c r="F958" s="15"/>
      <c r="G958" s="15">
        <f t="shared" si="26"/>
        <v>702000</v>
      </c>
      <c r="H958" s="16">
        <v>234000</v>
      </c>
      <c r="I958" s="14" t="s">
        <v>170</v>
      </c>
      <c r="J958" s="17">
        <v>3</v>
      </c>
      <c r="K958" s="75" t="s">
        <v>681</v>
      </c>
      <c r="L958" s="25">
        <v>45839</v>
      </c>
      <c r="M958" s="25">
        <v>45858</v>
      </c>
      <c r="N958" s="16" t="e">
        <f t="shared" ca="1" si="25"/>
        <v>#NAME?</v>
      </c>
      <c r="O958" s="19"/>
      <c r="P958" s="19"/>
      <c r="Q958" s="20"/>
      <c r="R958" s="21" t="str">
        <f t="array" ref="R958">VLOOKUP(C958,DB!A:D,2,FALSE)</f>
        <v>Karame lingkungan 5</v>
      </c>
      <c r="S958" s="21" t="str">
        <f t="array" ref="S958">VLOOKUP(C958,DB!A:D,3,FALSE)</f>
        <v>djurniatumaloto@gmail.com</v>
      </c>
      <c r="T958" s="22" t="s">
        <v>19</v>
      </c>
      <c r="U958" s="1" t="str">
        <f t="shared" si="23"/>
        <v>Djurnia TumalotoJuli</v>
      </c>
      <c r="V958" s="23">
        <f t="shared" si="24"/>
        <v>45858</v>
      </c>
      <c r="X958" s="26">
        <f>VLOOKUP(CONCATENATE(C958,D958),'Honor 2025'!A:D,4,FALSE)</f>
        <v>3516000</v>
      </c>
      <c r="Y958" s="24"/>
      <c r="BE958" s="24"/>
      <c r="CK958" s="24"/>
      <c r="DQ958" s="24"/>
      <c r="EW958" s="24"/>
      <c r="GC958" s="24"/>
      <c r="HI958" s="24"/>
      <c r="IO958" s="24"/>
      <c r="JU958" s="24"/>
      <c r="LA958" s="24"/>
      <c r="MG958" s="24"/>
      <c r="NM958" s="24"/>
    </row>
    <row r="959" spans="1:377" ht="15" thickBot="1">
      <c r="A959" s="1" t="str">
        <f t="shared" si="21"/>
        <v>Hadidjah ladikuJuli-2</v>
      </c>
      <c r="B959" s="12" t="str">
        <f t="shared" si="22"/>
        <v xml:space="preserve">JuliListing Survei E-Commerce </v>
      </c>
      <c r="C959" s="13" t="s">
        <v>97</v>
      </c>
      <c r="D959" s="14" t="s">
        <v>246</v>
      </c>
      <c r="E959" s="15" t="s">
        <v>256</v>
      </c>
      <c r="F959" s="15"/>
      <c r="G959" s="15">
        <f t="shared" si="26"/>
        <v>702000</v>
      </c>
      <c r="H959" s="16">
        <v>234000</v>
      </c>
      <c r="I959" s="14" t="s">
        <v>170</v>
      </c>
      <c r="J959" s="17">
        <v>3</v>
      </c>
      <c r="K959" s="74" t="s">
        <v>681</v>
      </c>
      <c r="L959" s="25">
        <v>45839</v>
      </c>
      <c r="M959" s="25">
        <v>45858</v>
      </c>
      <c r="N959" s="16" t="e">
        <f t="shared" ca="1" si="25"/>
        <v>#NAME?</v>
      </c>
      <c r="O959" s="19"/>
      <c r="P959" s="19"/>
      <c r="Q959" s="20"/>
      <c r="R959" s="21" t="str">
        <f t="array" ref="R959">VLOOKUP(C959,DB!A:D,2,FALSE)</f>
        <v>Jln beringin</v>
      </c>
      <c r="S959" s="21" t="str">
        <f t="array" ref="S959">VLOOKUP(C959,DB!A:D,3,FALSE)</f>
        <v>hadidjahladiku@gmail.com</v>
      </c>
      <c r="T959" s="22" t="s">
        <v>19</v>
      </c>
      <c r="U959" s="1" t="str">
        <f t="shared" si="23"/>
        <v>Hadidjah ladikuJuli</v>
      </c>
      <c r="V959" s="23">
        <f t="shared" si="24"/>
        <v>45858</v>
      </c>
      <c r="X959" s="26">
        <f>VLOOKUP(CONCATENATE(C959,D959),'Honor 2025'!A:D,4,FALSE)</f>
        <v>1872000</v>
      </c>
      <c r="Y959" s="24"/>
      <c r="BE959" s="24"/>
      <c r="CK959" s="24"/>
      <c r="DQ959" s="24"/>
      <c r="EW959" s="24"/>
      <c r="GC959" s="24"/>
      <c r="HI959" s="24"/>
      <c r="IO959" s="24"/>
      <c r="JU959" s="24"/>
      <c r="LA959" s="24"/>
      <c r="MG959" s="24"/>
      <c r="NM959" s="24"/>
    </row>
    <row r="960" spans="1:377" ht="15" thickBot="1">
      <c r="A960" s="1" t="str">
        <f t="shared" si="21"/>
        <v>AGUSTINTJE MAKAHANAPJuli-2</v>
      </c>
      <c r="B960" s="12" t="str">
        <f t="shared" si="22"/>
        <v xml:space="preserve">JuliListing Survei E-Commerce </v>
      </c>
      <c r="C960" s="13" t="s">
        <v>87</v>
      </c>
      <c r="D960" s="14" t="s">
        <v>246</v>
      </c>
      <c r="E960" s="15" t="s">
        <v>256</v>
      </c>
      <c r="F960" s="15"/>
      <c r="G960" s="15">
        <f t="shared" si="26"/>
        <v>702000</v>
      </c>
      <c r="H960" s="16">
        <v>234000</v>
      </c>
      <c r="I960" s="14" t="s">
        <v>170</v>
      </c>
      <c r="J960" s="17">
        <v>3</v>
      </c>
      <c r="K960" s="75" t="s">
        <v>681</v>
      </c>
      <c r="L960" s="25">
        <v>45839</v>
      </c>
      <c r="M960" s="25">
        <v>45858</v>
      </c>
      <c r="N960" s="16" t="e">
        <f t="shared" ca="1" si="25"/>
        <v>#NAME?</v>
      </c>
      <c r="O960" s="19"/>
      <c r="P960" s="19"/>
      <c r="Q960" s="20"/>
      <c r="R960" s="21" t="str">
        <f t="array" ref="R960">VLOOKUP(C960,DB!A:D,2,FALSE)</f>
        <v>Jalan gurita no 8</v>
      </c>
      <c r="S960" s="21" t="str">
        <f t="array" ref="S960">VLOOKUP(C960,DB!A:D,3,FALSE)</f>
        <v>Agustintje17@gmail.com</v>
      </c>
      <c r="T960" s="22" t="s">
        <v>19</v>
      </c>
      <c r="U960" s="1" t="str">
        <f t="shared" si="23"/>
        <v>AGUSTINTJE MAKAHANAPJuli</v>
      </c>
      <c r="V960" s="23">
        <f t="shared" si="24"/>
        <v>45858</v>
      </c>
      <c r="X960" s="26">
        <f>VLOOKUP(CONCATENATE(C960,D960),'Honor 2025'!A:D,4,FALSE)</f>
        <v>1872000</v>
      </c>
      <c r="Y960" s="24"/>
      <c r="BE960" s="24"/>
      <c r="CK960" s="24"/>
      <c r="DQ960" s="24"/>
      <c r="EW960" s="24"/>
      <c r="GC960" s="24"/>
      <c r="HI960" s="24"/>
      <c r="IO960" s="24"/>
      <c r="JU960" s="24"/>
      <c r="LA960" s="24"/>
      <c r="MG960" s="24"/>
      <c r="NM960" s="24"/>
    </row>
    <row r="961" spans="1:377" ht="15" thickBot="1">
      <c r="A961" s="1" t="str">
        <f t="shared" si="21"/>
        <v>Grace Angel EndungunaungJuli-2</v>
      </c>
      <c r="B961" s="12" t="str">
        <f t="shared" si="22"/>
        <v xml:space="preserve">JuliListing Survei E-Commerce </v>
      </c>
      <c r="C961" s="13" t="s">
        <v>133</v>
      </c>
      <c r="D961" s="14" t="s">
        <v>246</v>
      </c>
      <c r="E961" s="15" t="s">
        <v>256</v>
      </c>
      <c r="F961" s="15"/>
      <c r="G961" s="15">
        <f t="shared" si="26"/>
        <v>702000</v>
      </c>
      <c r="H961" s="16">
        <v>234000</v>
      </c>
      <c r="I961" s="14" t="s">
        <v>170</v>
      </c>
      <c r="J961" s="17">
        <v>3</v>
      </c>
      <c r="K961" s="74" t="s">
        <v>681</v>
      </c>
      <c r="L961" s="25">
        <v>45839</v>
      </c>
      <c r="M961" s="25">
        <v>45858</v>
      </c>
      <c r="N961" s="16" t="e">
        <f t="shared" ca="1" si="25"/>
        <v>#NAME?</v>
      </c>
      <c r="O961" s="19"/>
      <c r="P961" s="19"/>
      <c r="Q961" s="20"/>
      <c r="R961" s="21" t="str">
        <f t="array" ref="R961">VLOOKUP(C961,DB!A:D,2,FALSE)</f>
        <v>Jl.raya molas</v>
      </c>
      <c r="S961" s="21" t="str">
        <f t="array" ref="S961">VLOOKUP(C961,DB!A:D,3,FALSE)</f>
        <v>nyonyamallo@gmail.com</v>
      </c>
      <c r="T961" s="22" t="s">
        <v>19</v>
      </c>
      <c r="U961" s="1" t="str">
        <f t="shared" si="23"/>
        <v>Grace Angel EndungunaungJuli</v>
      </c>
      <c r="V961" s="23">
        <f t="shared" si="24"/>
        <v>45858</v>
      </c>
      <c r="X961" s="26">
        <f>VLOOKUP(CONCATENATE(C961,D961),'Honor 2025'!A:D,4,FALSE)</f>
        <v>1903000</v>
      </c>
      <c r="Y961" s="24"/>
      <c r="BE961" s="24"/>
      <c r="CK961" s="24"/>
      <c r="DQ961" s="24"/>
      <c r="EW961" s="24"/>
      <c r="GC961" s="24"/>
      <c r="HI961" s="24"/>
      <c r="IO961" s="24"/>
      <c r="JU961" s="24"/>
      <c r="LA961" s="24"/>
      <c r="MG961" s="24"/>
      <c r="NM961" s="24"/>
    </row>
    <row r="962" spans="1:377" ht="15" thickBot="1">
      <c r="A962" s="1" t="str">
        <f t="shared" si="21"/>
        <v>David Christian Philip RugianJuli-1</v>
      </c>
      <c r="B962" s="12" t="str">
        <f t="shared" si="22"/>
        <v xml:space="preserve">JuliListing Survei E-Commerce </v>
      </c>
      <c r="C962" s="13" t="s">
        <v>71</v>
      </c>
      <c r="D962" s="14" t="s">
        <v>246</v>
      </c>
      <c r="E962" s="15" t="s">
        <v>256</v>
      </c>
      <c r="F962" s="15"/>
      <c r="G962" s="15">
        <v>702000</v>
      </c>
      <c r="H962" s="16">
        <v>234000</v>
      </c>
      <c r="I962" s="14" t="s">
        <v>170</v>
      </c>
      <c r="J962" s="17">
        <v>3</v>
      </c>
      <c r="K962" s="75" t="s">
        <v>681</v>
      </c>
      <c r="L962" s="25">
        <v>45839</v>
      </c>
      <c r="M962" s="25">
        <v>45858</v>
      </c>
      <c r="N962" s="16" t="e">
        <f t="shared" ca="1" si="25"/>
        <v>#NAME?</v>
      </c>
      <c r="O962" s="19"/>
      <c r="P962" s="19"/>
      <c r="Q962" s="20"/>
      <c r="R962" s="21" t="str">
        <f t="array" ref="R962">VLOOKUP(C962,DB!A:D,2,FALSE)</f>
        <v>Teling atas lingkungan 1</v>
      </c>
      <c r="S962" s="21" t="str">
        <f t="array" ref="S962">VLOOKUP(C962,DB!A:D,3,FALSE)</f>
        <v>davidphiliprg81@gmail.com</v>
      </c>
      <c r="T962" s="22" t="s">
        <v>19</v>
      </c>
      <c r="U962" s="1" t="str">
        <f t="shared" si="23"/>
        <v>David Christian Philip RugianJuli</v>
      </c>
      <c r="V962" s="23">
        <f t="shared" si="24"/>
        <v>45858</v>
      </c>
      <c r="X962" s="26">
        <f>VLOOKUP(CONCATENATE(C962,D962),'Honor 2025'!A:D,4,FALSE)</f>
        <v>1450000</v>
      </c>
      <c r="Y962" s="24"/>
      <c r="BE962" s="24"/>
      <c r="CK962" s="24"/>
      <c r="DQ962" s="24"/>
      <c r="EW962" s="24"/>
      <c r="GC962" s="24"/>
      <c r="HI962" s="24"/>
      <c r="IO962" s="24"/>
      <c r="JU962" s="24"/>
      <c r="LA962" s="24"/>
      <c r="MG962" s="24"/>
      <c r="NM962" s="24"/>
    </row>
    <row r="963" spans="1:377" ht="15" thickBot="1">
      <c r="A963" s="1" t="str">
        <f t="shared" si="21"/>
        <v>Rina ArnowoJuli-1</v>
      </c>
      <c r="B963" s="12" t="str">
        <f t="shared" si="22"/>
        <v>JuliSurvei Konstruksi Triwulanan (SKTR)</v>
      </c>
      <c r="C963" s="13" t="s">
        <v>58</v>
      </c>
      <c r="D963" s="14" t="s">
        <v>246</v>
      </c>
      <c r="E963" s="15" t="s">
        <v>89</v>
      </c>
      <c r="F963" s="15"/>
      <c r="G963" s="15">
        <f t="shared" ref="G963:G1217" si="27">H963*J963</f>
        <v>198000</v>
      </c>
      <c r="H963" s="16">
        <v>66000</v>
      </c>
      <c r="I963" s="14" t="s">
        <v>23</v>
      </c>
      <c r="J963" s="17">
        <v>3</v>
      </c>
      <c r="K963" s="74" t="s">
        <v>203</v>
      </c>
      <c r="L963" s="25">
        <v>45839</v>
      </c>
      <c r="M963" s="25">
        <v>45848</v>
      </c>
      <c r="N963" s="16" t="e">
        <f t="shared" ca="1" si="25"/>
        <v>#NAME?</v>
      </c>
      <c r="O963" s="19"/>
      <c r="P963" s="19"/>
      <c r="Q963" s="20"/>
      <c r="R963" s="21" t="str">
        <f t="array" ref="R963">VLOOKUP(C963,DB!A:D,2,FALSE)</f>
        <v>Malalayang 1 timur</v>
      </c>
      <c r="S963" s="21" t="str">
        <f t="array" ref="S963">VLOOKUP(C963,DB!A:D,3,FALSE)</f>
        <v>rinaarnowo26@gmail.com</v>
      </c>
      <c r="T963" s="22" t="s">
        <v>19</v>
      </c>
      <c r="U963" s="1" t="str">
        <f t="shared" si="23"/>
        <v>Rina ArnowoJuli</v>
      </c>
      <c r="V963" s="23">
        <f t="shared" si="24"/>
        <v>45848</v>
      </c>
      <c r="X963" s="26">
        <f>VLOOKUP(CONCATENATE(C963,D963),'Honor 2025'!A:D,4,FALSE)</f>
        <v>198000</v>
      </c>
      <c r="Y963" s="24"/>
      <c r="BE963" s="24"/>
      <c r="CK963" s="24"/>
      <c r="DQ963" s="24"/>
      <c r="EW963" s="24"/>
      <c r="GC963" s="24"/>
      <c r="HI963" s="24"/>
      <c r="IO963" s="24"/>
      <c r="JU963" s="24"/>
      <c r="LA963" s="24"/>
      <c r="MG963" s="24"/>
      <c r="NM963" s="24"/>
    </row>
    <row r="964" spans="1:377" ht="15" thickBot="1">
      <c r="A964" s="1" t="str">
        <f t="shared" si="21"/>
        <v>Deasy Anita Novaleth MuajaJuli-1</v>
      </c>
      <c r="B964" s="12" t="str">
        <f t="shared" si="22"/>
        <v>JuliSurvei Konstruksi Triwulanan (SKTR)</v>
      </c>
      <c r="C964" s="13" t="s">
        <v>69</v>
      </c>
      <c r="D964" s="14" t="s">
        <v>246</v>
      </c>
      <c r="E964" s="15" t="s">
        <v>89</v>
      </c>
      <c r="F964" s="15"/>
      <c r="G964" s="15">
        <f t="shared" si="27"/>
        <v>264000</v>
      </c>
      <c r="H964" s="16">
        <v>66000</v>
      </c>
      <c r="I964" s="14" t="s">
        <v>23</v>
      </c>
      <c r="J964" s="17">
        <v>4</v>
      </c>
      <c r="K964" s="75" t="s">
        <v>203</v>
      </c>
      <c r="L964" s="25">
        <v>45839</v>
      </c>
      <c r="M964" s="25">
        <v>45848</v>
      </c>
      <c r="N964" s="16" t="e">
        <f t="shared" ca="1" si="25"/>
        <v>#NAME?</v>
      </c>
      <c r="O964" s="19"/>
      <c r="P964" s="19"/>
      <c r="Q964" s="20"/>
      <c r="R964" s="21" t="str">
        <f t="array" ref="R964">VLOOKUP(C964,DB!A:D,2,FALSE)</f>
        <v>Jalan Yos Sudarso Lingkungan 2 Kompleks Perumahan TNI AL</v>
      </c>
      <c r="S964" s="21" t="str">
        <f t="array" ref="S964">VLOOKUP(C964,DB!A:D,3,FALSE)</f>
        <v>deasymuaja@gmail.com</v>
      </c>
      <c r="T964" s="22" t="s">
        <v>19</v>
      </c>
      <c r="U964" s="1" t="str">
        <f t="shared" si="23"/>
        <v>Deasy Anita Novaleth MuajaJuli</v>
      </c>
      <c r="V964" s="23">
        <f t="shared" si="24"/>
        <v>45848</v>
      </c>
      <c r="X964" s="26">
        <f>VLOOKUP(CONCATENATE(C964,D964),'Honor 2025'!A:D,4,FALSE)</f>
        <v>264000</v>
      </c>
      <c r="Y964" s="24"/>
      <c r="BE964" s="24"/>
      <c r="CK964" s="24"/>
      <c r="DQ964" s="24"/>
      <c r="EW964" s="24"/>
      <c r="GC964" s="24"/>
      <c r="HI964" s="24"/>
      <c r="IO964" s="24"/>
      <c r="JU964" s="24"/>
      <c r="LA964" s="24"/>
      <c r="MG964" s="24"/>
      <c r="NM964" s="24"/>
    </row>
    <row r="965" spans="1:377" ht="15" thickBot="1">
      <c r="A965" s="1" t="str">
        <f t="shared" si="21"/>
        <v>Ekalita Oktavita AbubakarJuli-1</v>
      </c>
      <c r="B965" s="12" t="str">
        <f t="shared" si="22"/>
        <v>JuliSurvei Konstruksi Triwulanan (SKTR)</v>
      </c>
      <c r="C965" s="13" t="s">
        <v>132</v>
      </c>
      <c r="D965" s="14" t="s">
        <v>246</v>
      </c>
      <c r="E965" s="15" t="s">
        <v>89</v>
      </c>
      <c r="F965" s="15"/>
      <c r="G965" s="15">
        <f t="shared" si="27"/>
        <v>396000</v>
      </c>
      <c r="H965" s="16">
        <v>66000</v>
      </c>
      <c r="I965" s="14" t="s">
        <v>23</v>
      </c>
      <c r="J965" s="17">
        <v>6</v>
      </c>
      <c r="K965" s="74" t="s">
        <v>203</v>
      </c>
      <c r="L965" s="25">
        <v>45839</v>
      </c>
      <c r="M965" s="25">
        <v>45848</v>
      </c>
      <c r="N965" s="16" t="e">
        <f t="shared" ca="1" si="25"/>
        <v>#NAME?</v>
      </c>
      <c r="O965" s="19"/>
      <c r="P965" s="19"/>
      <c r="Q965" s="20"/>
      <c r="R965" s="21" t="str">
        <f t="array" ref="R965">VLOOKUP(C965,DB!A:D,2,FALSE)</f>
        <v>Kelurahan karame lingkungan 5</v>
      </c>
      <c r="S965" s="21" t="str">
        <f t="array" ref="S965">VLOOKUP(C965,DB!A:D,3,FALSE)</f>
        <v>abubakarekalita@gmail.com</v>
      </c>
      <c r="T965" s="22" t="s">
        <v>19</v>
      </c>
      <c r="U965" s="1" t="str">
        <f t="shared" si="23"/>
        <v>Ekalita Oktavita AbubakarJuli</v>
      </c>
      <c r="V965" s="23">
        <f t="shared" si="24"/>
        <v>45848</v>
      </c>
      <c r="X965" s="26">
        <f>VLOOKUP(CONCATENATE(C965,D965),'Honor 2025'!A:D,4,FALSE)</f>
        <v>396000</v>
      </c>
      <c r="Y965" s="24"/>
      <c r="BE965" s="24"/>
      <c r="CK965" s="24"/>
      <c r="DQ965" s="24"/>
      <c r="EW965" s="24"/>
      <c r="GC965" s="24"/>
      <c r="HI965" s="24"/>
      <c r="IO965" s="24"/>
      <c r="JU965" s="24"/>
      <c r="LA965" s="24"/>
      <c r="MG965" s="24"/>
      <c r="NM965" s="24"/>
    </row>
    <row r="966" spans="1:377" ht="15" thickBot="1">
      <c r="A966" s="1" t="str">
        <f t="shared" si="21"/>
        <v>David Christian Philip RugianJuli-2</v>
      </c>
      <c r="B966" s="12" t="str">
        <f t="shared" si="22"/>
        <v>JuliSurvei Konstruksi Triwulanan (SKTR)</v>
      </c>
      <c r="C966" s="13" t="s">
        <v>71</v>
      </c>
      <c r="D966" s="14" t="s">
        <v>246</v>
      </c>
      <c r="E966" s="15" t="s">
        <v>89</v>
      </c>
      <c r="F966" s="15"/>
      <c r="G966" s="15">
        <f t="shared" si="27"/>
        <v>198000</v>
      </c>
      <c r="H966" s="16">
        <v>66000</v>
      </c>
      <c r="I966" s="14" t="s">
        <v>23</v>
      </c>
      <c r="J966" s="17">
        <v>3</v>
      </c>
      <c r="K966" s="75" t="s">
        <v>203</v>
      </c>
      <c r="L966" s="25">
        <v>45839</v>
      </c>
      <c r="M966" s="25">
        <v>45848</v>
      </c>
      <c r="N966" s="16" t="e">
        <f t="shared" ca="1" si="25"/>
        <v>#NAME?</v>
      </c>
      <c r="O966" s="19"/>
      <c r="P966" s="19"/>
      <c r="Q966" s="20"/>
      <c r="R966" s="21" t="str">
        <f t="array" ref="R966">VLOOKUP(C966,DB!A:D,2,FALSE)</f>
        <v>Teling atas lingkungan 1</v>
      </c>
      <c r="S966" s="21" t="str">
        <f t="array" ref="S966">VLOOKUP(C966,DB!A:D,3,FALSE)</f>
        <v>davidphiliprg81@gmail.com</v>
      </c>
      <c r="T966" s="22" t="s">
        <v>19</v>
      </c>
      <c r="U966" s="1" t="str">
        <f t="shared" si="23"/>
        <v>David Christian Philip RugianJuli</v>
      </c>
      <c r="V966" s="23">
        <f t="shared" si="24"/>
        <v>45848</v>
      </c>
      <c r="X966" s="26">
        <f>VLOOKUP(CONCATENATE(C966,D966),'Honor 2025'!A:D,4,FALSE)</f>
        <v>1450000</v>
      </c>
      <c r="Y966" s="24"/>
      <c r="BE966" s="24"/>
      <c r="CK966" s="24"/>
      <c r="DQ966" s="24"/>
      <c r="EW966" s="24"/>
      <c r="GC966" s="24"/>
      <c r="HI966" s="24"/>
      <c r="IO966" s="24"/>
      <c r="JU966" s="24"/>
      <c r="LA966" s="24"/>
      <c r="MG966" s="24"/>
      <c r="NM966" s="24"/>
    </row>
    <row r="967" spans="1:377" ht="15" thickBot="1">
      <c r="A967" s="1" t="str">
        <f t="shared" si="21"/>
        <v>SRI ANGRAINI HARTANTOJuli-1</v>
      </c>
      <c r="B967" s="12" t="str">
        <f t="shared" si="22"/>
        <v>JuliSurvei Konstruksi Triwulanan (SKTR)</v>
      </c>
      <c r="C967" s="13" t="s">
        <v>50</v>
      </c>
      <c r="D967" s="14" t="s">
        <v>246</v>
      </c>
      <c r="E967" s="15" t="s">
        <v>89</v>
      </c>
      <c r="F967" s="15"/>
      <c r="G967" s="15">
        <f t="shared" si="27"/>
        <v>198000</v>
      </c>
      <c r="H967" s="16">
        <v>66000</v>
      </c>
      <c r="I967" s="14" t="s">
        <v>23</v>
      </c>
      <c r="J967" s="17">
        <v>3</v>
      </c>
      <c r="K967" s="74" t="s">
        <v>203</v>
      </c>
      <c r="L967" s="25">
        <v>45839</v>
      </c>
      <c r="M967" s="25">
        <v>45848</v>
      </c>
      <c r="N967" s="16" t="e">
        <f t="shared" ca="1" si="25"/>
        <v>#NAME?</v>
      </c>
      <c r="O967" s="19"/>
      <c r="P967" s="19"/>
      <c r="Q967" s="20"/>
      <c r="R967" s="21" t="str">
        <f t="array" ref="R967">VLOOKUP(C967,DB!A:D,2,FALSE)</f>
        <v>JALAN 14 FEBUARY TELING ATAS LINGKUNGAN 3</v>
      </c>
      <c r="S967" s="21" t="str">
        <f t="array" ref="S967">VLOOKUP(C967,DB!A:D,3,FALSE)</f>
        <v>hartantosriangraini@gmail.com</v>
      </c>
      <c r="T967" s="22" t="s">
        <v>19</v>
      </c>
      <c r="U967" s="1" t="str">
        <f t="shared" si="23"/>
        <v>SRI ANGRAINI HARTANTOJuli</v>
      </c>
      <c r="V967" s="23">
        <f t="shared" si="24"/>
        <v>45848</v>
      </c>
      <c r="X967" s="26">
        <f>VLOOKUP(CONCATENATE(C967,D967),'Honor 2025'!A:D,4,FALSE)</f>
        <v>198000</v>
      </c>
      <c r="Y967" s="24"/>
      <c r="BE967" s="24"/>
      <c r="CK967" s="24"/>
      <c r="DQ967" s="24"/>
      <c r="EW967" s="24"/>
      <c r="GC967" s="24"/>
      <c r="HI967" s="24"/>
      <c r="IO967" s="24"/>
      <c r="JU967" s="24"/>
      <c r="LA967" s="24"/>
      <c r="MG967" s="24"/>
      <c r="NM967" s="24"/>
    </row>
    <row r="968" spans="1:377" ht="15" thickBot="1">
      <c r="A968" s="1" t="str">
        <f t="shared" si="21"/>
        <v>Glendy Queen SupitJuli-2</v>
      </c>
      <c r="B968" s="12" t="str">
        <f t="shared" si="22"/>
        <v>Kennedy UmadjiJuliVIMK25 Triwulanan</v>
      </c>
      <c r="C968" s="13" t="s">
        <v>86</v>
      </c>
      <c r="D968" s="14" t="s">
        <v>246</v>
      </c>
      <c r="E968" s="15" t="s">
        <v>177</v>
      </c>
      <c r="F968" s="15" t="s">
        <v>83</v>
      </c>
      <c r="G968" s="15">
        <f t="shared" si="27"/>
        <v>1219000</v>
      </c>
      <c r="H968" s="16">
        <v>53000</v>
      </c>
      <c r="I968" s="14" t="s">
        <v>23</v>
      </c>
      <c r="J968" s="17">
        <v>23</v>
      </c>
      <c r="K968" s="75" t="s">
        <v>203</v>
      </c>
      <c r="L968" s="25">
        <v>45839</v>
      </c>
      <c r="M968" s="25">
        <v>45848</v>
      </c>
      <c r="N968" s="16" t="e">
        <f t="shared" ca="1" si="25"/>
        <v>#NAME?</v>
      </c>
      <c r="O968" s="19"/>
      <c r="P968" s="19"/>
      <c r="Q968" s="20"/>
      <c r="R968" s="21" t="str">
        <f t="array" ref="R968">VLOOKUP(C968,DB!A:D,2,FALSE)</f>
        <v>Bumi Nyiur Lk III</v>
      </c>
      <c r="S968" s="21" t="str">
        <f t="array" ref="S968">VLOOKUP(C968,DB!A:D,3,FALSE)</f>
        <v>glendyqueen1@gmail.com</v>
      </c>
      <c r="T968" s="22" t="s">
        <v>19</v>
      </c>
      <c r="U968" s="1" t="str">
        <f t="shared" si="23"/>
        <v>Glendy Queen SupitJuli</v>
      </c>
      <c r="V968" s="23">
        <f t="shared" si="24"/>
        <v>45848</v>
      </c>
      <c r="X968" s="26">
        <f>VLOOKUP(CONCATENATE(C968,D968),'Honor 2025'!A:D,4,FALSE)</f>
        <v>2389000</v>
      </c>
      <c r="Y968" s="24"/>
      <c r="BE968" s="24"/>
      <c r="CK968" s="24"/>
      <c r="DQ968" s="24"/>
      <c r="EW968" s="24"/>
      <c r="GC968" s="24"/>
      <c r="HI968" s="24"/>
      <c r="IO968" s="24"/>
      <c r="JU968" s="24"/>
      <c r="LA968" s="24"/>
      <c r="MG968" s="24"/>
      <c r="NM968" s="24"/>
    </row>
    <row r="969" spans="1:377" ht="15" thickBot="1">
      <c r="A969" s="1" t="str">
        <f t="shared" si="21"/>
        <v>Meri adelina kalaloJuli-3</v>
      </c>
      <c r="B969" s="12" t="str">
        <f t="shared" si="22"/>
        <v>Olivia Widyawaty SahambangungJuliVIMK25 Triwulanan</v>
      </c>
      <c r="C969" s="13" t="s">
        <v>81</v>
      </c>
      <c r="D969" s="14" t="s">
        <v>246</v>
      </c>
      <c r="E969" s="15" t="s">
        <v>177</v>
      </c>
      <c r="F969" s="15" t="s">
        <v>28</v>
      </c>
      <c r="G969" s="15">
        <f t="shared" si="27"/>
        <v>689000</v>
      </c>
      <c r="H969" s="16">
        <v>53000</v>
      </c>
      <c r="I969" s="14" t="s">
        <v>23</v>
      </c>
      <c r="J969" s="17">
        <v>13</v>
      </c>
      <c r="K969" s="74" t="s">
        <v>203</v>
      </c>
      <c r="L969" s="25">
        <v>45839</v>
      </c>
      <c r="M969" s="25">
        <v>45848</v>
      </c>
      <c r="N969" s="16" t="e">
        <f t="shared" ca="1" si="25"/>
        <v>#NAME?</v>
      </c>
      <c r="O969" s="19"/>
      <c r="P969" s="19"/>
      <c r="Q969" s="20"/>
      <c r="R969" s="21" t="str">
        <f t="array" ref="R969">VLOOKUP(C969,DB!A:D,2,FALSE)</f>
        <v>Ranotana weru lingkungan 4</v>
      </c>
      <c r="S969" s="21" t="str">
        <f t="array" ref="S969">VLOOKUP(C969,DB!A:D,3,FALSE)</f>
        <v>adelinakalalo73@gmail.com</v>
      </c>
      <c r="T969" s="22" t="s">
        <v>19</v>
      </c>
      <c r="U969" s="1" t="str">
        <f t="shared" si="23"/>
        <v>Meri adelina kalaloJuli</v>
      </c>
      <c r="V969" s="23">
        <f t="shared" si="24"/>
        <v>45848</v>
      </c>
      <c r="X969" s="26">
        <f>VLOOKUP(CONCATENATE(C969,D969),'Honor 2025'!A:D,4,FALSE)</f>
        <v>3263000</v>
      </c>
      <c r="Y969" s="24"/>
      <c r="BE969" s="24"/>
      <c r="CK969" s="24"/>
      <c r="DQ969" s="24"/>
      <c r="EW969" s="24"/>
      <c r="GC969" s="24"/>
      <c r="HI969" s="24"/>
      <c r="IO969" s="24"/>
      <c r="JU969" s="24"/>
      <c r="LA969" s="24"/>
      <c r="MG969" s="24"/>
      <c r="NM969" s="24"/>
    </row>
    <row r="970" spans="1:377" ht="15" thickBot="1">
      <c r="A970" s="1" t="str">
        <f t="shared" si="21"/>
        <v>YUDITH Y MARJUNIJuli-2</v>
      </c>
      <c r="B970" s="12" t="str">
        <f t="shared" si="22"/>
        <v>Rikky Marco Williem Jotam RugianJuliVIMK25 Triwulanan</v>
      </c>
      <c r="C970" s="13" t="s">
        <v>171</v>
      </c>
      <c r="D970" s="14" t="s">
        <v>246</v>
      </c>
      <c r="E970" s="15" t="s">
        <v>177</v>
      </c>
      <c r="F970" s="15" t="s">
        <v>130</v>
      </c>
      <c r="G970" s="15">
        <f t="shared" si="27"/>
        <v>318000</v>
      </c>
      <c r="H970" s="16">
        <v>53000</v>
      </c>
      <c r="I970" s="14" t="s">
        <v>23</v>
      </c>
      <c r="J970" s="17">
        <v>6</v>
      </c>
      <c r="K970" s="75" t="s">
        <v>203</v>
      </c>
      <c r="L970" s="25">
        <v>45839</v>
      </c>
      <c r="M970" s="25">
        <v>45848</v>
      </c>
      <c r="N970" s="16" t="e">
        <f t="shared" ca="1" si="25"/>
        <v>#NAME?</v>
      </c>
      <c r="O970" s="19"/>
      <c r="P970" s="19"/>
      <c r="Q970" s="20"/>
      <c r="R970" s="21" t="str">
        <f t="array" ref="R970">VLOOKUP(C970,DB!A:D,2,FALSE)</f>
        <v>Tuminting lingkungan 4</v>
      </c>
      <c r="S970" s="21" t="str">
        <f t="array" ref="S970">VLOOKUP(C970,DB!A:D,3,FALSE)</f>
        <v>yudithmarjuni.03@gmail.com</v>
      </c>
      <c r="T970" s="22" t="s">
        <v>19</v>
      </c>
      <c r="U970" s="1" t="str">
        <f t="shared" si="23"/>
        <v>YUDITH Y MARJUNIJuli</v>
      </c>
      <c r="V970" s="23">
        <f t="shared" si="24"/>
        <v>45848</v>
      </c>
      <c r="X970" s="26">
        <f>VLOOKUP(CONCATENATE(C970,D970),'Honor 2025'!A:D,4,FALSE)</f>
        <v>1488000</v>
      </c>
      <c r="Y970" s="24"/>
      <c r="BE970" s="24"/>
      <c r="CK970" s="24"/>
      <c r="DQ970" s="24"/>
      <c r="EW970" s="24"/>
      <c r="GC970" s="24"/>
      <c r="HI970" s="24"/>
      <c r="IO970" s="24"/>
      <c r="JU970" s="24"/>
      <c r="LA970" s="24"/>
      <c r="MG970" s="24"/>
      <c r="NM970" s="24"/>
    </row>
    <row r="971" spans="1:377" ht="15" thickBot="1">
      <c r="A971" s="1" t="str">
        <f t="shared" si="21"/>
        <v>Cynthia Josephina Simei KawatakJuli-1</v>
      </c>
      <c r="B971" s="12" t="str">
        <f t="shared" si="22"/>
        <v>Ricky, A.MdJuliVIMK25 Triwulanan</v>
      </c>
      <c r="C971" s="13" t="s">
        <v>128</v>
      </c>
      <c r="D971" s="14" t="s">
        <v>246</v>
      </c>
      <c r="E971" s="15" t="s">
        <v>177</v>
      </c>
      <c r="F971" s="27" t="s">
        <v>258</v>
      </c>
      <c r="G971" s="15">
        <f t="shared" si="27"/>
        <v>742000</v>
      </c>
      <c r="H971" s="16">
        <v>53000</v>
      </c>
      <c r="I971" s="14" t="s">
        <v>23</v>
      </c>
      <c r="J971" s="17">
        <v>14</v>
      </c>
      <c r="K971" s="74" t="s">
        <v>203</v>
      </c>
      <c r="L971" s="25">
        <v>45839</v>
      </c>
      <c r="M971" s="25">
        <v>45848</v>
      </c>
      <c r="N971" s="16" t="e">
        <f t="shared" ca="1" si="25"/>
        <v>#NAME?</v>
      </c>
      <c r="O971" s="19"/>
      <c r="P971" s="19"/>
      <c r="Q971" s="20"/>
      <c r="R971" s="21" t="str">
        <f t="array" ref="R971">VLOOKUP(C971,DB!A:D,2,FALSE)</f>
        <v>Lingkungan 3 Kelurahan Tikala Ares</v>
      </c>
      <c r="S971" s="21" t="str">
        <f t="array" ref="S971">VLOOKUP(C971,DB!A:D,3,FALSE)</f>
        <v>cynthiakawatak36@gmail.com</v>
      </c>
      <c r="T971" s="22" t="s">
        <v>19</v>
      </c>
      <c r="U971" s="1" t="str">
        <f t="shared" si="23"/>
        <v>Cynthia Josephina Simei KawatakJuli</v>
      </c>
      <c r="V971" s="23">
        <f t="shared" si="24"/>
        <v>45848</v>
      </c>
      <c r="X971" s="26">
        <f>VLOOKUP(CONCATENATE(C971,D971),'Honor 2025'!A:D,4,FALSE)</f>
        <v>742000</v>
      </c>
      <c r="Y971" s="24"/>
      <c r="BE971" s="24"/>
      <c r="CK971" s="24"/>
      <c r="DQ971" s="24"/>
      <c r="EW971" s="24"/>
      <c r="GC971" s="24"/>
      <c r="HI971" s="24"/>
      <c r="IO971" s="24"/>
      <c r="JU971" s="24"/>
      <c r="LA971" s="24"/>
      <c r="MG971" s="24"/>
      <c r="NM971" s="24"/>
    </row>
    <row r="972" spans="1:377" ht="15" thickBot="1">
      <c r="A972" s="1" t="str">
        <f t="shared" si="21"/>
        <v>Javey Linda TambayongJuli-2</v>
      </c>
      <c r="B972" s="12" t="str">
        <f t="shared" si="22"/>
        <v>Olivia Widyawaty SahambangungJuliVIMK25 Triwulanan</v>
      </c>
      <c r="C972" s="13" t="s">
        <v>84</v>
      </c>
      <c r="D972" s="14" t="s">
        <v>246</v>
      </c>
      <c r="E972" s="15" t="s">
        <v>177</v>
      </c>
      <c r="F972" s="15" t="s">
        <v>28</v>
      </c>
      <c r="G972" s="15">
        <f t="shared" si="27"/>
        <v>212000</v>
      </c>
      <c r="H972" s="16">
        <v>53000</v>
      </c>
      <c r="I972" s="14" t="s">
        <v>23</v>
      </c>
      <c r="J972" s="17">
        <v>4</v>
      </c>
      <c r="K972" s="75" t="s">
        <v>203</v>
      </c>
      <c r="L972" s="25">
        <v>45839</v>
      </c>
      <c r="M972" s="25">
        <v>45848</v>
      </c>
      <c r="N972" s="16" t="e">
        <f t="shared" ca="1" si="25"/>
        <v>#NAME?</v>
      </c>
      <c r="O972" s="19"/>
      <c r="P972" s="19"/>
      <c r="Q972" s="20"/>
      <c r="R972" s="21" t="str">
        <f t="array" ref="R972">VLOOKUP(C972,DB!A:D,2,FALSE)</f>
        <v>Lingkungan 5 Ranotana Weru Wanea Manado</v>
      </c>
      <c r="S972" s="21" t="str">
        <f t="array" ref="S972">VLOOKUP(C972,DB!A:D,3,FALSE)</f>
        <v>javeytambayong364@gmail.com</v>
      </c>
      <c r="T972" s="22" t="s">
        <v>19</v>
      </c>
      <c r="U972" s="1" t="str">
        <f t="shared" si="23"/>
        <v>Javey Linda TambayongJuli</v>
      </c>
      <c r="V972" s="23">
        <f t="shared" si="24"/>
        <v>45848</v>
      </c>
      <c r="X972" s="26">
        <f>VLOOKUP(CONCATENATE(C972,D972),'Honor 2025'!A:D,4,FALSE)</f>
        <v>2924000</v>
      </c>
      <c r="Y972" s="24"/>
      <c r="BE972" s="24"/>
      <c r="CK972" s="24"/>
      <c r="DQ972" s="24"/>
      <c r="EW972" s="24"/>
      <c r="GC972" s="24"/>
      <c r="HI972" s="24"/>
      <c r="IO972" s="24"/>
      <c r="JU972" s="24"/>
      <c r="LA972" s="24"/>
      <c r="MG972" s="24"/>
      <c r="NM972" s="24"/>
    </row>
    <row r="973" spans="1:377" ht="15" thickBot="1">
      <c r="A973" s="1" t="str">
        <f t="shared" si="21"/>
        <v>Prisila kristiani pangemananJuli-2</v>
      </c>
      <c r="B973" s="12" t="str">
        <f t="shared" si="22"/>
        <v>Kennedy UmadjiJuliVIMK25 Triwulanan</v>
      </c>
      <c r="C973" s="13" t="s">
        <v>74</v>
      </c>
      <c r="D973" s="14" t="s">
        <v>246</v>
      </c>
      <c r="E973" s="15" t="s">
        <v>177</v>
      </c>
      <c r="F973" s="15" t="s">
        <v>83</v>
      </c>
      <c r="G973" s="15">
        <f t="shared" si="27"/>
        <v>318000</v>
      </c>
      <c r="H973" s="16">
        <v>53000</v>
      </c>
      <c r="I973" s="14" t="s">
        <v>23</v>
      </c>
      <c r="J973" s="17">
        <v>6</v>
      </c>
      <c r="K973" s="74" t="s">
        <v>203</v>
      </c>
      <c r="L973" s="25">
        <v>45839</v>
      </c>
      <c r="M973" s="25">
        <v>45848</v>
      </c>
      <c r="N973" s="16" t="e">
        <f t="shared" ca="1" si="25"/>
        <v>#NAME?</v>
      </c>
      <c r="O973" s="19"/>
      <c r="P973" s="19"/>
      <c r="Q973" s="20"/>
      <c r="R973" s="21" t="str">
        <f t="array" ref="R973">VLOOKUP(C973,DB!A:D,2,FALSE)</f>
        <v>Jalan samratulangi 18 no 5</v>
      </c>
      <c r="S973" s="21" t="str">
        <f t="array" ref="S973">VLOOKUP(C973,DB!A:D,3,FALSE)</f>
        <v>prisilakristianipangemanan@gmail.com</v>
      </c>
      <c r="T973" s="22" t="s">
        <v>19</v>
      </c>
      <c r="U973" s="1" t="str">
        <f t="shared" si="23"/>
        <v>Prisila kristiani pangemananJuli</v>
      </c>
      <c r="V973" s="23">
        <f t="shared" si="24"/>
        <v>45848</v>
      </c>
      <c r="X973" s="26">
        <f>VLOOKUP(CONCATENATE(C973,D973),'Honor 2025'!A:D,4,FALSE)</f>
        <v>1638000</v>
      </c>
      <c r="Y973" s="24"/>
      <c r="BE973" s="24"/>
      <c r="CK973" s="24"/>
      <c r="DQ973" s="24"/>
      <c r="EW973" s="24"/>
      <c r="GC973" s="24"/>
      <c r="HI973" s="24"/>
      <c r="IO973" s="24"/>
      <c r="JU973" s="24"/>
      <c r="LA973" s="24"/>
      <c r="MG973" s="24"/>
      <c r="NM973" s="24"/>
    </row>
    <row r="974" spans="1:377" ht="15" thickBot="1">
      <c r="A974" s="1" t="str">
        <f t="shared" si="21"/>
        <v>Grace Angel EndungunaungJuli-3</v>
      </c>
      <c r="B974" s="12" t="str">
        <f t="shared" si="22"/>
        <v>Rikky Marco Williem Jotam RugianJuliVIMK25 Triwulanan</v>
      </c>
      <c r="C974" s="13" t="s">
        <v>133</v>
      </c>
      <c r="D974" s="14" t="s">
        <v>246</v>
      </c>
      <c r="E974" s="15" t="s">
        <v>177</v>
      </c>
      <c r="F974" s="15" t="s">
        <v>130</v>
      </c>
      <c r="G974" s="15">
        <f t="shared" si="27"/>
        <v>265000</v>
      </c>
      <c r="H974" s="16">
        <v>53000</v>
      </c>
      <c r="I974" s="14" t="s">
        <v>23</v>
      </c>
      <c r="J974" s="17">
        <v>5</v>
      </c>
      <c r="K974" s="75" t="s">
        <v>203</v>
      </c>
      <c r="L974" s="25">
        <v>45839</v>
      </c>
      <c r="M974" s="25">
        <v>45848</v>
      </c>
      <c r="N974" s="16" t="e">
        <f t="shared" ca="1" si="25"/>
        <v>#NAME?</v>
      </c>
      <c r="O974" s="19"/>
      <c r="P974" s="19"/>
      <c r="Q974" s="20"/>
      <c r="R974" s="21" t="str">
        <f t="array" ref="R974">VLOOKUP(C974,DB!A:D,2,FALSE)</f>
        <v>Jl.raya molas</v>
      </c>
      <c r="S974" s="21" t="str">
        <f t="array" ref="S974">VLOOKUP(C974,DB!A:D,3,FALSE)</f>
        <v>nyonyamallo@gmail.com</v>
      </c>
      <c r="T974" s="22" t="s">
        <v>19</v>
      </c>
      <c r="U974" s="1" t="str">
        <f t="shared" si="23"/>
        <v>Grace Angel EndungunaungJuli</v>
      </c>
      <c r="V974" s="23">
        <f t="shared" si="24"/>
        <v>45848</v>
      </c>
      <c r="X974" s="26">
        <f>VLOOKUP(CONCATENATE(C974,D974),'Honor 2025'!A:D,4,FALSE)</f>
        <v>1903000</v>
      </c>
      <c r="Y974" s="24"/>
      <c r="BE974" s="24"/>
      <c r="CK974" s="24"/>
      <c r="DQ974" s="24"/>
      <c r="EW974" s="24"/>
      <c r="GC974" s="24"/>
      <c r="HI974" s="24"/>
      <c r="IO974" s="24"/>
      <c r="JU974" s="24"/>
      <c r="LA974" s="24"/>
      <c r="MG974" s="24"/>
      <c r="NM974" s="24"/>
    </row>
    <row r="975" spans="1:377" ht="15" thickBot="1">
      <c r="A975" s="1" t="str">
        <f t="shared" si="21"/>
        <v>ISMAIL YAMAJuli-1</v>
      </c>
      <c r="B975" s="12" t="str">
        <f t="shared" si="22"/>
        <v>Defi Astuti Anggraeni, S.Tr.Stat.JuliUpdating KSA Jagung</v>
      </c>
      <c r="C975" s="13" t="s">
        <v>93</v>
      </c>
      <c r="D975" s="14" t="s">
        <v>246</v>
      </c>
      <c r="E975" s="15" t="s">
        <v>94</v>
      </c>
      <c r="F975" s="15" t="s">
        <v>95</v>
      </c>
      <c r="G975" s="15">
        <f t="shared" si="27"/>
        <v>448000</v>
      </c>
      <c r="H975" s="16">
        <v>56000</v>
      </c>
      <c r="I975" s="14" t="s">
        <v>174</v>
      </c>
      <c r="J975" s="17">
        <v>8</v>
      </c>
      <c r="K975" s="74" t="s">
        <v>646</v>
      </c>
      <c r="L975" s="25">
        <v>45863</v>
      </c>
      <c r="M975" s="25">
        <v>45869</v>
      </c>
      <c r="N975" s="16" t="e">
        <f t="shared" ca="1" si="25"/>
        <v>#NAME?</v>
      </c>
      <c r="O975" s="19"/>
      <c r="P975" s="19"/>
      <c r="Q975" s="20"/>
      <c r="R975" s="21" t="str">
        <f t="array" ref="R975">VLOOKUP(C975,DB!A:D,2,FALSE)</f>
        <v>Taman Mapanget raya lingkungan 8</v>
      </c>
      <c r="S975" s="21" t="str">
        <f t="array" ref="S975">VLOOKUP(C975,DB!A:D,3,FALSE)</f>
        <v>ismailyama90@gmail.com</v>
      </c>
      <c r="T975" s="22" t="s">
        <v>19</v>
      </c>
      <c r="U975" s="1" t="str">
        <f t="shared" si="23"/>
        <v>ISMAIL YAMAJuli</v>
      </c>
      <c r="V975" s="23">
        <f t="shared" si="24"/>
        <v>45869</v>
      </c>
      <c r="X975" s="26">
        <f>VLOOKUP(CONCATENATE(C975,D975),'Honor 2025'!A:D,4,FALSE)</f>
        <v>3016000</v>
      </c>
      <c r="Y975" s="24"/>
      <c r="BE975" s="24"/>
      <c r="CK975" s="24"/>
      <c r="DQ975" s="24"/>
      <c r="EW975" s="24"/>
      <c r="GC975" s="24"/>
      <c r="HI975" s="24"/>
      <c r="IO975" s="24"/>
      <c r="JU975" s="24"/>
      <c r="LA975" s="24"/>
      <c r="MG975" s="24"/>
      <c r="NM975" s="24"/>
    </row>
    <row r="976" spans="1:377" ht="15" thickBot="1">
      <c r="A976" s="1" t="str">
        <f t="shared" si="21"/>
        <v>MARLIN TELMA OCTAVIA KARIOJuli-2</v>
      </c>
      <c r="B976" s="12" t="str">
        <f t="shared" si="22"/>
        <v>Defi Astuti Anggraeni, S.Tr.Stat.JuliUpdating KSA Jagung</v>
      </c>
      <c r="C976" s="13" t="s">
        <v>31</v>
      </c>
      <c r="D976" s="14" t="s">
        <v>246</v>
      </c>
      <c r="E976" s="15" t="s">
        <v>94</v>
      </c>
      <c r="F976" s="15" t="s">
        <v>95</v>
      </c>
      <c r="G976" s="15">
        <f t="shared" si="27"/>
        <v>448000</v>
      </c>
      <c r="H976" s="16">
        <v>56000</v>
      </c>
      <c r="I976" s="14" t="s">
        <v>174</v>
      </c>
      <c r="J976" s="17">
        <v>8</v>
      </c>
      <c r="K976" s="75" t="s">
        <v>646</v>
      </c>
      <c r="L976" s="25">
        <v>45863</v>
      </c>
      <c r="M976" s="25">
        <v>45869</v>
      </c>
      <c r="N976" s="16" t="e">
        <f t="shared" ca="1" si="25"/>
        <v>#NAME?</v>
      </c>
      <c r="O976" s="19"/>
      <c r="P976" s="19"/>
      <c r="Q976" s="20"/>
      <c r="R976" s="21" t="str">
        <f t="array" ref="R976">VLOOKUP(C976,DB!A:D,2,FALSE)</f>
        <v>Jl Sam ratulangi 21</v>
      </c>
      <c r="S976" s="21" t="str">
        <f t="array" ref="S976">VLOOKUP(C976,DB!A:D,3,FALSE)</f>
        <v>Kariomarlin@gmail.com</v>
      </c>
      <c r="T976" s="22" t="s">
        <v>19</v>
      </c>
      <c r="U976" s="1" t="str">
        <f t="shared" si="23"/>
        <v>MARLIN TELMA OCTAVIA KARIOJuli</v>
      </c>
      <c r="V976" s="23">
        <f t="shared" si="24"/>
        <v>45869</v>
      </c>
      <c r="X976" s="26" t="e">
        <f>VLOOKUP(CONCATENATE(C976,D976),'Honor 2025'!A:D,4,FALSE)</f>
        <v>#VALUE!</v>
      </c>
      <c r="Y976" s="24"/>
      <c r="BE976" s="24"/>
      <c r="CK976" s="24"/>
      <c r="DQ976" s="24"/>
      <c r="EW976" s="24"/>
      <c r="GC976" s="24"/>
      <c r="HI976" s="24"/>
      <c r="IO976" s="24"/>
      <c r="JU976" s="24"/>
      <c r="LA976" s="24"/>
      <c r="MG976" s="24"/>
      <c r="NM976" s="24"/>
    </row>
    <row r="977" spans="1:377" ht="15" thickBot="1">
      <c r="A977" s="1" t="str">
        <f t="shared" si="21"/>
        <v>David Christian Philip RugianJuli-3</v>
      </c>
      <c r="B977" s="12" t="str">
        <f t="shared" si="22"/>
        <v>Defi Astuti Anggraeni, S.Tr.Stat.JuliUpdating KSA Padi</v>
      </c>
      <c r="C977" s="13" t="s">
        <v>71</v>
      </c>
      <c r="D977" s="14" t="s">
        <v>246</v>
      </c>
      <c r="E977" s="15" t="s">
        <v>96</v>
      </c>
      <c r="F977" s="15" t="s">
        <v>95</v>
      </c>
      <c r="G977" s="15">
        <f t="shared" si="27"/>
        <v>550000</v>
      </c>
      <c r="H977" s="16">
        <v>110000</v>
      </c>
      <c r="I977" s="14" t="s">
        <v>174</v>
      </c>
      <c r="J977" s="17">
        <v>5</v>
      </c>
      <c r="K977" s="74" t="s">
        <v>646</v>
      </c>
      <c r="L977" s="25">
        <v>45863</v>
      </c>
      <c r="M977" s="25">
        <v>45869</v>
      </c>
      <c r="N977" s="16" t="e">
        <f t="shared" ca="1" si="25"/>
        <v>#NAME?</v>
      </c>
      <c r="O977" s="19"/>
      <c r="P977" s="19"/>
      <c r="Q977" s="20"/>
      <c r="R977" s="21" t="str">
        <f t="array" ref="R977">VLOOKUP(C977,DB!A:D,2,FALSE)</f>
        <v>Teling atas lingkungan 1</v>
      </c>
      <c r="S977" s="21" t="str">
        <f t="array" ref="S977">VLOOKUP(C977,DB!A:D,3,FALSE)</f>
        <v>davidphiliprg81@gmail.com</v>
      </c>
      <c r="T977" s="22" t="s">
        <v>19</v>
      </c>
      <c r="U977" s="1" t="str">
        <f t="shared" si="23"/>
        <v>David Christian Philip RugianJuli</v>
      </c>
      <c r="V977" s="23">
        <f t="shared" si="24"/>
        <v>45869</v>
      </c>
      <c r="X977" s="26">
        <f>VLOOKUP(CONCATENATE(C977,D977),'Honor 2025'!A:D,4,FALSE)</f>
        <v>1450000</v>
      </c>
      <c r="Y977" s="24"/>
      <c r="BE977" s="24"/>
      <c r="CK977" s="24"/>
      <c r="DQ977" s="24"/>
      <c r="EW977" s="24"/>
      <c r="GC977" s="24"/>
      <c r="HI977" s="24"/>
      <c r="IO977" s="24"/>
      <c r="JU977" s="24"/>
      <c r="LA977" s="24"/>
      <c r="MG977" s="24"/>
      <c r="NM977" s="24"/>
    </row>
    <row r="978" spans="1:377" ht="15" thickBot="1">
      <c r="A978" s="1" t="str">
        <f t="shared" si="21"/>
        <v>Marian sonia poliiJuli-3</v>
      </c>
      <c r="B978" s="12" t="str">
        <f t="shared" si="22"/>
        <v>Ricky, A.MdJuliUbinan Padi dan Palawija</v>
      </c>
      <c r="C978" s="13" t="s">
        <v>67</v>
      </c>
      <c r="D978" s="14" t="s">
        <v>246</v>
      </c>
      <c r="E978" s="15" t="s">
        <v>186</v>
      </c>
      <c r="F978" s="27" t="s">
        <v>259</v>
      </c>
      <c r="G978" s="15">
        <f t="shared" si="27"/>
        <v>243000</v>
      </c>
      <c r="H978" s="16">
        <v>81000</v>
      </c>
      <c r="I978" s="14" t="s">
        <v>23</v>
      </c>
      <c r="J978" s="17">
        <v>3</v>
      </c>
      <c r="K978" s="75" t="s">
        <v>646</v>
      </c>
      <c r="L978" s="25">
        <v>45779</v>
      </c>
      <c r="M978" s="25">
        <v>45868</v>
      </c>
      <c r="N978" s="16" t="e">
        <f t="shared" ca="1" si="25"/>
        <v>#NAME?</v>
      </c>
      <c r="O978" s="19"/>
      <c r="P978" s="19"/>
      <c r="Q978" s="20"/>
      <c r="R978" s="21" t="str">
        <f t="array" ref="R978">VLOOKUP(C978,DB!A:D,2,FALSE)</f>
        <v>Jalan camar iv no 103</v>
      </c>
      <c r="S978" s="21" t="str">
        <f t="array" ref="S978">VLOOKUP(C978,DB!A:D,3,FALSE)</f>
        <v>marianpolii7@gmail.com</v>
      </c>
      <c r="T978" s="22" t="s">
        <v>19</v>
      </c>
      <c r="U978" s="1" t="str">
        <f t="shared" si="23"/>
        <v>Marian sonia poliiJuli</v>
      </c>
      <c r="V978" s="23">
        <f t="shared" si="24"/>
        <v>45868</v>
      </c>
      <c r="X978" s="26">
        <f>VLOOKUP(CONCATENATE(C978,D978),'Honor 2025'!A:D,4,FALSE)</f>
        <v>3483000</v>
      </c>
      <c r="Y978" s="24"/>
      <c r="BE978" s="24"/>
      <c r="CK978" s="24"/>
      <c r="DQ978" s="24"/>
      <c r="EW978" s="24"/>
      <c r="GC978" s="24"/>
      <c r="HI978" s="24"/>
      <c r="IO978" s="24"/>
      <c r="JU978" s="24"/>
      <c r="LA978" s="24"/>
      <c r="MG978" s="24"/>
      <c r="NM978" s="24"/>
    </row>
    <row r="979" spans="1:377" ht="15" thickBot="1">
      <c r="A979" s="1" t="str">
        <f t="shared" si="21"/>
        <v>ISMAIL YAMAJuli-2</v>
      </c>
      <c r="B979" s="12" t="str">
        <f t="shared" si="22"/>
        <v>Ricky, A.MdJuliUbinan Padi dan Palawija</v>
      </c>
      <c r="C979" s="13" t="s">
        <v>93</v>
      </c>
      <c r="D979" s="14" t="s">
        <v>246</v>
      </c>
      <c r="E979" s="15" t="s">
        <v>186</v>
      </c>
      <c r="F979" s="27" t="s">
        <v>260</v>
      </c>
      <c r="G979" s="15">
        <f t="shared" si="27"/>
        <v>324000</v>
      </c>
      <c r="H979" s="16">
        <v>81000</v>
      </c>
      <c r="I979" s="14" t="s">
        <v>23</v>
      </c>
      <c r="J979" s="17">
        <v>4</v>
      </c>
      <c r="K979" s="74" t="s">
        <v>646</v>
      </c>
      <c r="L979" s="25">
        <v>45779</v>
      </c>
      <c r="M979" s="25">
        <v>45868</v>
      </c>
      <c r="N979" s="16" t="e">
        <f t="shared" ca="1" si="25"/>
        <v>#NAME?</v>
      </c>
      <c r="O979" s="19"/>
      <c r="P979" s="19"/>
      <c r="Q979" s="20"/>
      <c r="R979" s="21" t="str">
        <f t="array" ref="R979">VLOOKUP(C979,DB!A:D,2,FALSE)</f>
        <v>Taman Mapanget raya lingkungan 8</v>
      </c>
      <c r="S979" s="21" t="str">
        <f t="array" ref="S979">VLOOKUP(C979,DB!A:D,3,FALSE)</f>
        <v>ismailyama90@gmail.com</v>
      </c>
      <c r="T979" s="22" t="s">
        <v>19</v>
      </c>
      <c r="U979" s="1" t="str">
        <f t="shared" si="23"/>
        <v>ISMAIL YAMAJuli</v>
      </c>
      <c r="V979" s="23">
        <f t="shared" si="24"/>
        <v>45868</v>
      </c>
      <c r="X979" s="26">
        <f>VLOOKUP(CONCATENATE(C979,D979),'Honor 2025'!A:D,4,FALSE)</f>
        <v>3016000</v>
      </c>
      <c r="Y979" s="24"/>
      <c r="BE979" s="24"/>
      <c r="CK979" s="24"/>
      <c r="DQ979" s="24"/>
      <c r="EW979" s="24"/>
      <c r="GC979" s="24"/>
      <c r="HI979" s="24"/>
      <c r="IO979" s="24"/>
      <c r="JU979" s="24"/>
      <c r="LA979" s="24"/>
      <c r="MG979" s="24"/>
      <c r="NM979" s="24"/>
    </row>
    <row r="980" spans="1:377" ht="15" thickBot="1">
      <c r="A980" s="1" t="str">
        <f t="shared" si="21"/>
        <v>MARLIN TELMA OCTAVIA KARIOJuli-3</v>
      </c>
      <c r="B980" s="12" t="str">
        <f t="shared" si="22"/>
        <v>Ricky, A.MdJuliUbinan Padi dan Palawija</v>
      </c>
      <c r="C980" s="13" t="s">
        <v>31</v>
      </c>
      <c r="D980" s="14" t="s">
        <v>246</v>
      </c>
      <c r="E980" s="15" t="s">
        <v>186</v>
      </c>
      <c r="F980" s="27" t="s">
        <v>261</v>
      </c>
      <c r="G980" s="15" t="e">
        <f t="shared" si="27"/>
        <v>#VALUE!</v>
      </c>
      <c r="H980" s="16">
        <v>81000</v>
      </c>
      <c r="I980" s="14" t="s">
        <v>23</v>
      </c>
      <c r="J980" s="17" t="s">
        <v>262</v>
      </c>
      <c r="K980" s="75" t="s">
        <v>646</v>
      </c>
      <c r="L980" s="25">
        <v>45779</v>
      </c>
      <c r="M980" s="25">
        <v>45868</v>
      </c>
      <c r="N980" s="16"/>
      <c r="O980" s="19"/>
      <c r="P980" s="19"/>
      <c r="Q980" s="20"/>
      <c r="R980" s="21" t="str">
        <f t="array" ref="R980">VLOOKUP(C980,DB!A:D,2,FALSE)</f>
        <v>Jl Sam ratulangi 21</v>
      </c>
      <c r="S980" s="21" t="str">
        <f t="array" ref="S980">VLOOKUP(C980,DB!A:D,3,FALSE)</f>
        <v>Kariomarlin@gmail.com</v>
      </c>
      <c r="T980" s="22" t="s">
        <v>19</v>
      </c>
      <c r="U980" s="1" t="str">
        <f t="shared" si="23"/>
        <v>MARLIN TELMA OCTAVIA KARIOJuli</v>
      </c>
      <c r="V980" s="23">
        <f t="shared" si="24"/>
        <v>45868</v>
      </c>
      <c r="X980" s="26" t="e">
        <f>VLOOKUP(CONCATENATE(C980,D980),'Honor 2025'!A:D,4,FALSE)</f>
        <v>#VALUE!</v>
      </c>
      <c r="Y980" s="24"/>
      <c r="BE980" s="24"/>
      <c r="CK980" s="24"/>
      <c r="DQ980" s="24"/>
      <c r="EW980" s="24"/>
      <c r="GC980" s="24"/>
      <c r="HI980" s="24"/>
      <c r="IO980" s="24"/>
      <c r="JU980" s="24"/>
      <c r="LA980" s="24"/>
      <c r="MG980" s="24"/>
      <c r="NM980" s="24"/>
    </row>
    <row r="981" spans="1:377" ht="15" thickBot="1">
      <c r="A981" s="1" t="str">
        <f t="shared" si="21"/>
        <v>Marian sonia poliiJuli-4</v>
      </c>
      <c r="B981" s="12" t="str">
        <f t="shared" si="22"/>
        <v>JuliSKSPPI</v>
      </c>
      <c r="C981" s="13" t="s">
        <v>67</v>
      </c>
      <c r="D981" s="14" t="s">
        <v>246</v>
      </c>
      <c r="E981" s="15" t="s">
        <v>263</v>
      </c>
      <c r="F981" s="15"/>
      <c r="G981" s="15">
        <f t="shared" si="27"/>
        <v>750000</v>
      </c>
      <c r="H981" s="16">
        <v>75000</v>
      </c>
      <c r="I981" s="14" t="s">
        <v>23</v>
      </c>
      <c r="J981" s="17">
        <v>10</v>
      </c>
      <c r="K981" s="74" t="s">
        <v>386</v>
      </c>
      <c r="L981" s="25">
        <v>45839</v>
      </c>
      <c r="M981" s="25">
        <v>45869</v>
      </c>
      <c r="N981" s="16" t="e">
        <f t="shared" ref="N981:N1196" ca="1" si="28">_xludf.IFNA(IF(X981&gt;3530000,3530000-X981,""),"")</f>
        <v>#NAME?</v>
      </c>
      <c r="O981" s="19"/>
      <c r="P981" s="19"/>
      <c r="Q981" s="20"/>
      <c r="R981" s="21" t="str">
        <f t="array" ref="R981">VLOOKUP(C981,DB!A:D,2,FALSE)</f>
        <v>Jalan camar iv no 103</v>
      </c>
      <c r="S981" s="21" t="str">
        <f t="array" ref="S981">VLOOKUP(C981,DB!A:D,3,FALSE)</f>
        <v>marianpolii7@gmail.com</v>
      </c>
      <c r="T981" s="22" t="s">
        <v>19</v>
      </c>
      <c r="U981" s="1" t="str">
        <f t="shared" si="23"/>
        <v>Marian sonia poliiJuli</v>
      </c>
      <c r="V981" s="23">
        <f t="shared" si="24"/>
        <v>45869</v>
      </c>
      <c r="X981" s="26">
        <f>VLOOKUP(CONCATENATE(C981,D981),'Honor 2025'!A:D,4,FALSE)</f>
        <v>3483000</v>
      </c>
      <c r="Y981" s="24"/>
      <c r="BE981" s="24"/>
      <c r="CK981" s="24"/>
      <c r="DQ981" s="24"/>
      <c r="EW981" s="24"/>
      <c r="GC981" s="24"/>
      <c r="HI981" s="24"/>
      <c r="IO981" s="24"/>
      <c r="JU981" s="24"/>
      <c r="LA981" s="24"/>
      <c r="MG981" s="24"/>
      <c r="NM981" s="24"/>
    </row>
    <row r="982" spans="1:377" ht="15" thickBot="1">
      <c r="A982" s="1" t="str">
        <f t="shared" si="21"/>
        <v>Pingkan Winda SarayarJuli-2</v>
      </c>
      <c r="B982" s="12" t="str">
        <f t="shared" si="22"/>
        <v>JuliSKSPPI</v>
      </c>
      <c r="C982" s="13" t="s">
        <v>65</v>
      </c>
      <c r="D982" s="14" t="s">
        <v>246</v>
      </c>
      <c r="E982" s="15" t="s">
        <v>263</v>
      </c>
      <c r="F982" s="15"/>
      <c r="G982" s="15">
        <f t="shared" si="27"/>
        <v>750000</v>
      </c>
      <c r="H982" s="16">
        <v>75000</v>
      </c>
      <c r="I982" s="14" t="s">
        <v>23</v>
      </c>
      <c r="J982" s="17">
        <v>10</v>
      </c>
      <c r="K982" s="75" t="s">
        <v>386</v>
      </c>
      <c r="L982" s="25">
        <v>45839</v>
      </c>
      <c r="M982" s="25">
        <v>45869</v>
      </c>
      <c r="N982" s="16" t="e">
        <f t="shared" ca="1" si="28"/>
        <v>#NAME?</v>
      </c>
      <c r="O982" s="19"/>
      <c r="P982" s="19"/>
      <c r="Q982" s="20"/>
      <c r="R982" s="21" t="str">
        <f t="array" ref="R982">VLOOKUP(C982,DB!A:D,2,FALSE)</f>
        <v>Perum Camar Buha Lingk.7</v>
      </c>
      <c r="S982" s="21" t="str">
        <f t="array" ref="S982">VLOOKUP(C982,DB!A:D,3,FALSE)</f>
        <v>windasarayar@gmail.com</v>
      </c>
      <c r="T982" s="22" t="s">
        <v>19</v>
      </c>
      <c r="U982" s="1" t="str">
        <f t="shared" si="23"/>
        <v>Pingkan Winda SarayarJuli</v>
      </c>
      <c r="V982" s="23">
        <f t="shared" si="24"/>
        <v>45869</v>
      </c>
      <c r="X982" s="26">
        <f>VLOOKUP(CONCATENATE(C982,D982),'Honor 2025'!A:D,4,FALSE)</f>
        <v>3522000</v>
      </c>
      <c r="Y982" s="24"/>
      <c r="BE982" s="24"/>
      <c r="CK982" s="24"/>
      <c r="DQ982" s="24"/>
      <c r="EW982" s="24"/>
      <c r="GC982" s="24"/>
      <c r="HI982" s="24"/>
      <c r="IO982" s="24"/>
      <c r="JU982" s="24"/>
      <c r="LA982" s="24"/>
      <c r="MG982" s="24"/>
      <c r="NM982" s="24"/>
    </row>
    <row r="983" spans="1:377" ht="15" thickBot="1">
      <c r="A983" s="1" t="str">
        <f t="shared" si="21"/>
        <v>Alvani Bregina NgongoloyJuli-3</v>
      </c>
      <c r="B983" s="12" t="str">
        <f t="shared" si="22"/>
        <v>JuliVHTS</v>
      </c>
      <c r="C983" s="13" t="s">
        <v>26</v>
      </c>
      <c r="D983" s="14" t="s">
        <v>246</v>
      </c>
      <c r="E983" s="15" t="s">
        <v>27</v>
      </c>
      <c r="F983" s="15"/>
      <c r="G983" s="15">
        <f t="shared" si="27"/>
        <v>726000</v>
      </c>
      <c r="H983" s="16">
        <v>66000</v>
      </c>
      <c r="I983" s="14" t="s">
        <v>23</v>
      </c>
      <c r="J983" s="17">
        <v>11</v>
      </c>
      <c r="K983" s="74" t="s">
        <v>579</v>
      </c>
      <c r="L983" s="25">
        <v>45839</v>
      </c>
      <c r="M983" s="25">
        <v>45858</v>
      </c>
      <c r="N983" s="16" t="e">
        <f t="shared" ca="1" si="28"/>
        <v>#NAME?</v>
      </c>
      <c r="O983" s="19"/>
      <c r="P983" s="19"/>
      <c r="Q983" s="20"/>
      <c r="R983" s="21" t="str">
        <f t="array" ref="R983">VLOOKUP(C983,DB!A:D,2,FALSE)</f>
        <v>Kelurahan Ranotana Weru Lingkunan 3</v>
      </c>
      <c r="S983" s="21" t="str">
        <f t="array" ref="S983">VLOOKUP(C983,DB!A:D,3,FALSE)</f>
        <v>Figliogina05@gmail.com</v>
      </c>
      <c r="T983" s="22" t="s">
        <v>19</v>
      </c>
      <c r="U983" s="1" t="str">
        <f t="shared" si="23"/>
        <v>Alvani Bregina NgongoloyJuli</v>
      </c>
      <c r="V983" s="23">
        <f t="shared" si="24"/>
        <v>45858</v>
      </c>
      <c r="X983" s="26">
        <f>VLOOKUP(CONCATENATE(C983,D983),'Honor 2025'!A:D,4,FALSE)</f>
        <v>3405000</v>
      </c>
      <c r="Y983" s="24"/>
      <c r="BE983" s="24"/>
      <c r="CK983" s="24"/>
      <c r="DQ983" s="24"/>
      <c r="EW983" s="24"/>
      <c r="GC983" s="24"/>
      <c r="HI983" s="24"/>
      <c r="IO983" s="24"/>
      <c r="JU983" s="24"/>
      <c r="LA983" s="24"/>
      <c r="MG983" s="24"/>
      <c r="NM983" s="24"/>
    </row>
    <row r="984" spans="1:377" ht="15" thickBot="1">
      <c r="A984" s="1" t="str">
        <f t="shared" si="21"/>
        <v>Esther Angle SepangJuli-1</v>
      </c>
      <c r="B984" s="12" t="str">
        <f t="shared" si="22"/>
        <v>JuliVHTS</v>
      </c>
      <c r="C984" s="13" t="s">
        <v>30</v>
      </c>
      <c r="D984" s="14" t="s">
        <v>246</v>
      </c>
      <c r="E984" s="15" t="s">
        <v>27</v>
      </c>
      <c r="F984" s="15"/>
      <c r="G984" s="15">
        <f t="shared" si="27"/>
        <v>726000</v>
      </c>
      <c r="H984" s="16">
        <v>66000</v>
      </c>
      <c r="I984" s="14" t="s">
        <v>23</v>
      </c>
      <c r="J984" s="17">
        <v>11</v>
      </c>
      <c r="K984" s="75" t="s">
        <v>579</v>
      </c>
      <c r="L984" s="25">
        <v>45839</v>
      </c>
      <c r="M984" s="25">
        <v>45858</v>
      </c>
      <c r="N984" s="16" t="e">
        <f t="shared" ca="1" si="28"/>
        <v>#NAME?</v>
      </c>
      <c r="O984" s="19"/>
      <c r="P984" s="19"/>
      <c r="Q984" s="20"/>
      <c r="R984" s="21" t="str">
        <f t="array" ref="R984">VLOOKUP(C984,DB!A:D,2,FALSE)</f>
        <v>Bumi Nyiur Lingkungan 2</v>
      </c>
      <c r="S984" s="21" t="str">
        <f t="array" ref="S984">VLOOKUP(C984,DB!A:D,3,FALSE)</f>
        <v>esthersepang24@gmail.com</v>
      </c>
      <c r="T984" s="22" t="s">
        <v>19</v>
      </c>
      <c r="U984" s="1" t="str">
        <f t="shared" si="23"/>
        <v>Esther Angle SepangJuli</v>
      </c>
      <c r="V984" s="23">
        <f t="shared" si="24"/>
        <v>45858</v>
      </c>
      <c r="X984" s="26">
        <f>VLOOKUP(CONCATENATE(C984,D984),'Honor 2025'!A:D,4,FALSE)</f>
        <v>3468000</v>
      </c>
      <c r="Y984" s="24"/>
      <c r="BE984" s="24"/>
      <c r="CK984" s="24"/>
      <c r="DQ984" s="24"/>
      <c r="EW984" s="24"/>
      <c r="GC984" s="24"/>
      <c r="HI984" s="24"/>
      <c r="IO984" s="24"/>
      <c r="JU984" s="24"/>
      <c r="LA984" s="24"/>
      <c r="MG984" s="24"/>
      <c r="NM984" s="24"/>
    </row>
    <row r="985" spans="1:377" ht="15" thickBot="1">
      <c r="A985" s="1" t="str">
        <f t="shared" si="21"/>
        <v>Djurnia TumalotoJuli-2</v>
      </c>
      <c r="B985" s="12" t="str">
        <f t="shared" si="22"/>
        <v>JuliVHTS</v>
      </c>
      <c r="C985" s="13" t="s">
        <v>131</v>
      </c>
      <c r="D985" s="14" t="s">
        <v>246</v>
      </c>
      <c r="E985" s="15" t="s">
        <v>27</v>
      </c>
      <c r="F985" s="15"/>
      <c r="G985" s="15">
        <f t="shared" si="27"/>
        <v>924000</v>
      </c>
      <c r="H985" s="16">
        <v>66000</v>
      </c>
      <c r="I985" s="14" t="s">
        <v>23</v>
      </c>
      <c r="J985" s="17">
        <v>14</v>
      </c>
      <c r="K985" s="74" t="s">
        <v>579</v>
      </c>
      <c r="L985" s="25">
        <v>45839</v>
      </c>
      <c r="M985" s="25">
        <v>45858</v>
      </c>
      <c r="N985" s="16" t="e">
        <f t="shared" ca="1" si="28"/>
        <v>#NAME?</v>
      </c>
      <c r="O985" s="19"/>
      <c r="P985" s="19"/>
      <c r="Q985" s="20"/>
      <c r="R985" s="21" t="str">
        <f t="array" ref="R985">VLOOKUP(C985,DB!A:D,2,FALSE)</f>
        <v>Karame lingkungan 5</v>
      </c>
      <c r="S985" s="21" t="str">
        <f t="array" ref="S985">VLOOKUP(C985,DB!A:D,3,FALSE)</f>
        <v>djurniatumaloto@gmail.com</v>
      </c>
      <c r="T985" s="22" t="s">
        <v>19</v>
      </c>
      <c r="U985" s="1" t="str">
        <f t="shared" si="23"/>
        <v>Djurnia TumalotoJuli</v>
      </c>
      <c r="V985" s="23">
        <f t="shared" si="24"/>
        <v>45858</v>
      </c>
      <c r="X985" s="26">
        <f>VLOOKUP(CONCATENATE(C985,D985),'Honor 2025'!A:D,4,FALSE)</f>
        <v>3516000</v>
      </c>
      <c r="Y985" s="24"/>
      <c r="BE985" s="24"/>
      <c r="CK985" s="24"/>
      <c r="DQ985" s="24"/>
      <c r="EW985" s="24"/>
      <c r="GC985" s="24"/>
      <c r="HI985" s="24"/>
      <c r="IO985" s="24"/>
      <c r="JU985" s="24"/>
      <c r="LA985" s="24"/>
      <c r="MG985" s="24"/>
      <c r="NM985" s="24"/>
    </row>
    <row r="986" spans="1:377" ht="15" thickBot="1">
      <c r="A986" s="1" t="str">
        <f t="shared" si="21"/>
        <v>Lesti Natalia SumangkutJuli-2</v>
      </c>
      <c r="B986" s="12" t="str">
        <f t="shared" si="22"/>
        <v>JuliVHTS</v>
      </c>
      <c r="C986" s="13" t="s">
        <v>175</v>
      </c>
      <c r="D986" s="14" t="s">
        <v>246</v>
      </c>
      <c r="E986" s="15" t="s">
        <v>27</v>
      </c>
      <c r="F986" s="15"/>
      <c r="G986" s="15">
        <f t="shared" si="27"/>
        <v>660000</v>
      </c>
      <c r="H986" s="16">
        <v>66000</v>
      </c>
      <c r="I986" s="14" t="s">
        <v>23</v>
      </c>
      <c r="J986" s="17">
        <v>10</v>
      </c>
      <c r="K986" s="75" t="s">
        <v>579</v>
      </c>
      <c r="L986" s="25">
        <v>45839</v>
      </c>
      <c r="M986" s="25">
        <v>45858</v>
      </c>
      <c r="N986" s="16" t="e">
        <f t="shared" ca="1" si="28"/>
        <v>#NAME?</v>
      </c>
      <c r="O986" s="19"/>
      <c r="P986" s="19"/>
      <c r="Q986" s="20"/>
      <c r="R986" s="21" t="str">
        <f t="array" ref="R986">VLOOKUP(C986,DB!A:D,2,FALSE)</f>
        <v>Jln.Syalom</v>
      </c>
      <c r="S986" s="21" t="str">
        <f t="array" ref="S986">VLOOKUP(C986,DB!A:D,3,FALSE)</f>
        <v>lesti.sumangkut@gmail.com</v>
      </c>
      <c r="T986" s="22" t="s">
        <v>19</v>
      </c>
      <c r="U986" s="1" t="str">
        <f t="shared" si="23"/>
        <v>Lesti Natalia SumangkutJuli</v>
      </c>
      <c r="V986" s="23">
        <f t="shared" si="24"/>
        <v>45858</v>
      </c>
      <c r="X986" s="26">
        <f>VLOOKUP(CONCATENATE(C986,D986),'Honor 2025'!A:D,4,FALSE)</f>
        <v>3486000</v>
      </c>
      <c r="Y986" s="24"/>
      <c r="BE986" s="24"/>
      <c r="CK986" s="24"/>
      <c r="DQ986" s="24"/>
      <c r="EW986" s="24"/>
      <c r="GC986" s="24"/>
      <c r="HI986" s="24"/>
      <c r="IO986" s="24"/>
      <c r="JU986" s="24"/>
      <c r="LA986" s="24"/>
      <c r="MG986" s="24"/>
      <c r="NM986" s="24"/>
    </row>
    <row r="987" spans="1:377" ht="15" thickBot="1">
      <c r="A987" s="1" t="str">
        <f t="shared" si="21"/>
        <v>Margaret Rosanta SembiringJuli-1</v>
      </c>
      <c r="B987" s="12" t="str">
        <f t="shared" si="22"/>
        <v>JuliVHTS</v>
      </c>
      <c r="C987" s="13" t="s">
        <v>146</v>
      </c>
      <c r="D987" s="14" t="s">
        <v>246</v>
      </c>
      <c r="E987" s="15" t="s">
        <v>27</v>
      </c>
      <c r="F987" s="15"/>
      <c r="G987" s="15">
        <f t="shared" si="27"/>
        <v>1122000</v>
      </c>
      <c r="H987" s="16">
        <v>66000</v>
      </c>
      <c r="I987" s="14" t="s">
        <v>23</v>
      </c>
      <c r="J987" s="17">
        <v>17</v>
      </c>
      <c r="K987" s="74" t="s">
        <v>579</v>
      </c>
      <c r="L987" s="25">
        <v>45839</v>
      </c>
      <c r="M987" s="25">
        <v>45858</v>
      </c>
      <c r="N987" s="16" t="e">
        <f t="shared" ca="1" si="28"/>
        <v>#NAME?</v>
      </c>
      <c r="O987" s="19"/>
      <c r="P987" s="19"/>
      <c r="Q987" s="20"/>
      <c r="R987" s="21" t="str">
        <f t="array" ref="R987">VLOOKUP(C987,DB!A:D,2,FALSE)</f>
        <v>Bahu Ling 2 no 12A malalayang</v>
      </c>
      <c r="S987" s="21" t="str">
        <f t="array" ref="S987">VLOOKUP(C987,DB!A:D,3,FALSE)</f>
        <v>margaretsembiring1981@gmail.com</v>
      </c>
      <c r="T987" s="22" t="s">
        <v>19</v>
      </c>
      <c r="U987" s="1" t="str">
        <f t="shared" si="23"/>
        <v>Margaret Rosanta SembiringJuli</v>
      </c>
      <c r="V987" s="23">
        <f t="shared" si="24"/>
        <v>45858</v>
      </c>
      <c r="X987" s="26">
        <f>VLOOKUP(CONCATENATE(C987,D987),'Honor 2025'!A:D,4,FALSE)</f>
        <v>3480000</v>
      </c>
      <c r="Y987" s="24"/>
      <c r="BE987" s="24"/>
      <c r="CK987" s="24"/>
      <c r="DQ987" s="24"/>
      <c r="EW987" s="24"/>
      <c r="GC987" s="24"/>
      <c r="HI987" s="24"/>
      <c r="IO987" s="24"/>
      <c r="JU987" s="24"/>
      <c r="LA987" s="24"/>
      <c r="MG987" s="24"/>
      <c r="NM987" s="24"/>
    </row>
    <row r="988" spans="1:377" ht="15" thickBot="1">
      <c r="A988" s="1" t="str">
        <f t="shared" si="21"/>
        <v>MARLIN TELMA OCTAVIA KARIOJuli-4</v>
      </c>
      <c r="B988" s="12" t="str">
        <f t="shared" si="22"/>
        <v>JuliVHTS</v>
      </c>
      <c r="C988" s="13" t="s">
        <v>31</v>
      </c>
      <c r="D988" s="14" t="s">
        <v>246</v>
      </c>
      <c r="E988" s="15" t="s">
        <v>27</v>
      </c>
      <c r="F988" s="15"/>
      <c r="G988" s="15">
        <f t="shared" si="27"/>
        <v>726000</v>
      </c>
      <c r="H988" s="16">
        <v>66000</v>
      </c>
      <c r="I988" s="14" t="s">
        <v>23</v>
      </c>
      <c r="J988" s="17">
        <v>11</v>
      </c>
      <c r="K988" s="75" t="s">
        <v>579</v>
      </c>
      <c r="L988" s="25">
        <v>45839</v>
      </c>
      <c r="M988" s="25">
        <v>45858</v>
      </c>
      <c r="N988" s="16" t="e">
        <f t="shared" ca="1" si="28"/>
        <v>#NAME?</v>
      </c>
      <c r="O988" s="19"/>
      <c r="P988" s="19"/>
      <c r="Q988" s="20"/>
      <c r="R988" s="21" t="str">
        <f t="array" ref="R988">VLOOKUP(C988,DB!A:D,2,FALSE)</f>
        <v>Jl Sam ratulangi 21</v>
      </c>
      <c r="S988" s="21" t="str">
        <f t="array" ref="S988">VLOOKUP(C988,DB!A:D,3,FALSE)</f>
        <v>Kariomarlin@gmail.com</v>
      </c>
      <c r="T988" s="22" t="s">
        <v>19</v>
      </c>
      <c r="U988" s="1" t="str">
        <f t="shared" si="23"/>
        <v>MARLIN TELMA OCTAVIA KARIOJuli</v>
      </c>
      <c r="V988" s="23">
        <f t="shared" si="24"/>
        <v>45858</v>
      </c>
      <c r="X988" s="26" t="e">
        <f>VLOOKUP(CONCATENATE(C988,D988),'Honor 2025'!A:D,4,FALSE)</f>
        <v>#VALUE!</v>
      </c>
      <c r="Y988" s="24"/>
      <c r="BE988" s="24"/>
      <c r="CK988" s="24"/>
      <c r="DQ988" s="24"/>
      <c r="EW988" s="24"/>
      <c r="GC988" s="24"/>
      <c r="HI988" s="24"/>
      <c r="IO988" s="24"/>
      <c r="JU988" s="24"/>
      <c r="LA988" s="24"/>
      <c r="MG988" s="24"/>
      <c r="NM988" s="24"/>
    </row>
    <row r="989" spans="1:377" ht="15" thickBot="1">
      <c r="A989" s="1" t="str">
        <f t="shared" si="21"/>
        <v>Cecillia ArthoJuli-1</v>
      </c>
      <c r="B989" s="12" t="str">
        <f t="shared" si="22"/>
        <v>Farhan, S.Tr.Stat.JuliPES</v>
      </c>
      <c r="C989" s="13" t="s">
        <v>24</v>
      </c>
      <c r="D989" s="14" t="s">
        <v>246</v>
      </c>
      <c r="E989" s="15" t="s">
        <v>21</v>
      </c>
      <c r="F989" s="15" t="s">
        <v>22</v>
      </c>
      <c r="G989" s="15">
        <f t="shared" si="27"/>
        <v>1590000</v>
      </c>
      <c r="H989" s="16">
        <v>53000</v>
      </c>
      <c r="I989" s="14" t="s">
        <v>23</v>
      </c>
      <c r="J989" s="17">
        <v>30</v>
      </c>
      <c r="K989" s="74" t="s">
        <v>579</v>
      </c>
      <c r="L989" s="25">
        <v>45839</v>
      </c>
      <c r="M989" s="25">
        <v>45868</v>
      </c>
      <c r="N989" s="16" t="e">
        <f t="shared" ca="1" si="28"/>
        <v>#NAME?</v>
      </c>
      <c r="O989" s="19"/>
      <c r="P989" s="19"/>
      <c r="Q989" s="20"/>
      <c r="R989" s="21" t="str">
        <f t="array" ref="R989">VLOOKUP(C989,DB!A:D,2,FALSE)</f>
        <v>Jl. Sam Ratulangi 18 no 34, Lingkungan IV</v>
      </c>
      <c r="S989" s="21" t="str">
        <f t="array" ref="S989">VLOOKUP(C989,DB!A:D,3,FALSE)</f>
        <v>ryuuseiishida@gmail.com</v>
      </c>
      <c r="T989" s="22" t="s">
        <v>19</v>
      </c>
      <c r="U989" s="1" t="str">
        <f t="shared" si="23"/>
        <v>Cecillia ArthoJuli</v>
      </c>
      <c r="V989" s="23">
        <f t="shared" si="24"/>
        <v>45868</v>
      </c>
      <c r="X989" s="26">
        <f>VLOOKUP(CONCATENATE(C989,D989),'Honor 2025'!A:D,4,FALSE)</f>
        <v>3475000</v>
      </c>
      <c r="Y989" s="24"/>
      <c r="BE989" s="24"/>
      <c r="CK989" s="24"/>
      <c r="DQ989" s="24"/>
      <c r="EW989" s="24"/>
      <c r="GC989" s="24"/>
      <c r="HI989" s="24"/>
      <c r="IO989" s="24"/>
      <c r="JU989" s="24"/>
      <c r="LA989" s="24"/>
      <c r="MG989" s="24"/>
      <c r="NM989" s="24"/>
    </row>
    <row r="990" spans="1:377" ht="15" thickBot="1">
      <c r="A990" s="1" t="str">
        <f t="shared" si="21"/>
        <v>ARTHUR CARLOS BOGARJuli-1</v>
      </c>
      <c r="B990" s="12" t="str">
        <f t="shared" si="22"/>
        <v>Farhan, S.Tr.Stat.JuliPES</v>
      </c>
      <c r="C990" s="13" t="s">
        <v>20</v>
      </c>
      <c r="D990" s="14" t="s">
        <v>246</v>
      </c>
      <c r="E990" s="15" t="s">
        <v>21</v>
      </c>
      <c r="F990" s="15" t="s">
        <v>22</v>
      </c>
      <c r="G990" s="15">
        <f t="shared" si="27"/>
        <v>1908000</v>
      </c>
      <c r="H990" s="16">
        <v>53000</v>
      </c>
      <c r="I990" s="14" t="s">
        <v>23</v>
      </c>
      <c r="J990" s="17">
        <v>36</v>
      </c>
      <c r="K990" s="75" t="s">
        <v>579</v>
      </c>
      <c r="L990" s="25">
        <v>45839</v>
      </c>
      <c r="M990" s="25">
        <v>45868</v>
      </c>
      <c r="N990" s="16" t="e">
        <f t="shared" ca="1" si="28"/>
        <v>#NAME?</v>
      </c>
      <c r="O990" s="19"/>
      <c r="P990" s="19"/>
      <c r="Q990" s="20"/>
      <c r="R990" s="21" t="str">
        <f t="array" ref="R990">VLOOKUP(C990,DB!A:D,2,FALSE)</f>
        <v>KELURAHAN ISLAM LINGKUNGAN 3</v>
      </c>
      <c r="S990" s="21" t="str">
        <f t="array" ref="S990">VLOOKUP(C990,DB!A:D,3,FALSE)</f>
        <v>Arthur.bogar@yahoo.com</v>
      </c>
      <c r="T990" s="22" t="s">
        <v>19</v>
      </c>
      <c r="U990" s="1" t="str">
        <f t="shared" si="23"/>
        <v>ARTHUR CARLOS BOGARJuli</v>
      </c>
      <c r="V990" s="23">
        <f t="shared" si="24"/>
        <v>45868</v>
      </c>
      <c r="X990" s="26">
        <f>VLOOKUP(CONCATENATE(C990,D990),'Honor 2025'!A:D,4,FALSE)</f>
        <v>1908000</v>
      </c>
      <c r="Y990" s="24"/>
      <c r="BE990" s="24"/>
      <c r="CK990" s="24"/>
      <c r="DQ990" s="24"/>
      <c r="EW990" s="24"/>
      <c r="GC990" s="24"/>
      <c r="HI990" s="24"/>
      <c r="IO990" s="24"/>
      <c r="JU990" s="24"/>
      <c r="LA990" s="24"/>
      <c r="MG990" s="24"/>
      <c r="NM990" s="24"/>
    </row>
    <row r="991" spans="1:377" ht="15" thickBot="1">
      <c r="A991" s="1" t="str">
        <f t="shared" si="21"/>
        <v>Steven Sorts Paulus AkayJuli-1</v>
      </c>
      <c r="B991" s="12" t="str">
        <f t="shared" si="22"/>
        <v>Farhan, S.Tr.Stat.JuliPES</v>
      </c>
      <c r="C991" s="13" t="s">
        <v>25</v>
      </c>
      <c r="D991" s="14" t="s">
        <v>246</v>
      </c>
      <c r="E991" s="15" t="s">
        <v>21</v>
      </c>
      <c r="F991" s="15" t="s">
        <v>22</v>
      </c>
      <c r="G991" s="15">
        <f t="shared" si="27"/>
        <v>1961000</v>
      </c>
      <c r="H991" s="16">
        <v>53000</v>
      </c>
      <c r="I991" s="14" t="s">
        <v>23</v>
      </c>
      <c r="J991" s="17">
        <v>37</v>
      </c>
      <c r="K991" s="74" t="s">
        <v>579</v>
      </c>
      <c r="L991" s="25">
        <v>45839</v>
      </c>
      <c r="M991" s="25">
        <v>45868</v>
      </c>
      <c r="N991" s="16" t="e">
        <f t="shared" ca="1" si="28"/>
        <v>#NAME?</v>
      </c>
      <c r="O991" s="19"/>
      <c r="P991" s="19"/>
      <c r="Q991" s="20"/>
      <c r="R991" s="21" t="str">
        <f t="array" ref="R991">VLOOKUP(C991,DB!A:D,2,FALSE)</f>
        <v>PERUM GPI Jalan Delima 3 nomor 15</v>
      </c>
      <c r="S991" s="21" t="str">
        <f t="array" ref="S991">VLOOKUP(C991,DB!A:D,3,FALSE)</f>
        <v>epenakay@gmail.com</v>
      </c>
      <c r="T991" s="22" t="s">
        <v>19</v>
      </c>
      <c r="U991" s="1" t="str">
        <f t="shared" si="23"/>
        <v>Steven Sorts Paulus AkayJuli</v>
      </c>
      <c r="V991" s="23">
        <f t="shared" si="24"/>
        <v>45868</v>
      </c>
      <c r="X991" s="26">
        <f>VLOOKUP(CONCATENATE(C991,D991),'Honor 2025'!A:D,4,FALSE)</f>
        <v>1961000</v>
      </c>
      <c r="Y991" s="24"/>
      <c r="BE991" s="24"/>
      <c r="CK991" s="24"/>
      <c r="DQ991" s="24"/>
      <c r="EW991" s="24"/>
      <c r="GC991" s="24"/>
      <c r="HI991" s="24"/>
      <c r="IO991" s="24"/>
      <c r="JU991" s="24"/>
      <c r="LA991" s="24"/>
      <c r="MG991" s="24"/>
      <c r="NM991" s="24"/>
    </row>
    <row r="992" spans="1:377" ht="15" thickBot="1">
      <c r="A992" s="1" t="str">
        <f t="shared" si="21"/>
        <v>Esther Angle SepangJuli-2</v>
      </c>
      <c r="B992" s="12" t="str">
        <f t="shared" si="22"/>
        <v>JuliVHTL</v>
      </c>
      <c r="C992" s="13" t="s">
        <v>30</v>
      </c>
      <c r="D992" s="14" t="s">
        <v>246</v>
      </c>
      <c r="E992" s="15" t="s">
        <v>264</v>
      </c>
      <c r="F992" s="15"/>
      <c r="G992" s="15">
        <f t="shared" si="27"/>
        <v>900000</v>
      </c>
      <c r="H992" s="16">
        <v>75000</v>
      </c>
      <c r="I992" s="14" t="s">
        <v>23</v>
      </c>
      <c r="J992" s="17">
        <v>12</v>
      </c>
      <c r="K992" s="75" t="s">
        <v>579</v>
      </c>
      <c r="L992" s="25">
        <v>45839</v>
      </c>
      <c r="M992" s="25">
        <v>45868</v>
      </c>
      <c r="N992" s="16" t="e">
        <f t="shared" ca="1" si="28"/>
        <v>#NAME?</v>
      </c>
      <c r="O992" s="19"/>
      <c r="P992" s="19"/>
      <c r="Q992" s="20"/>
      <c r="R992" s="21" t="str">
        <f t="array" ref="R992">VLOOKUP(C992,DB!A:D,2,FALSE)</f>
        <v>Bumi Nyiur Lingkungan 2</v>
      </c>
      <c r="S992" s="21" t="str">
        <f t="array" ref="S992">VLOOKUP(C992,DB!A:D,3,FALSE)</f>
        <v>esthersepang24@gmail.com</v>
      </c>
      <c r="T992" s="22" t="s">
        <v>19</v>
      </c>
      <c r="U992" s="1" t="str">
        <f t="shared" si="23"/>
        <v>Esther Angle SepangJuli</v>
      </c>
      <c r="V992" s="23">
        <f t="shared" si="24"/>
        <v>45868</v>
      </c>
      <c r="X992" s="26">
        <f>VLOOKUP(CONCATENATE(C992,D992),'Honor 2025'!A:D,4,FALSE)</f>
        <v>3468000</v>
      </c>
      <c r="Y992" s="24"/>
      <c r="BE992" s="24"/>
      <c r="CK992" s="24"/>
      <c r="DQ992" s="24"/>
      <c r="EW992" s="24"/>
      <c r="GC992" s="24"/>
      <c r="HI992" s="24"/>
      <c r="IO992" s="24"/>
      <c r="JU992" s="24"/>
      <c r="LA992" s="24"/>
      <c r="MG992" s="24"/>
      <c r="NM992" s="24"/>
    </row>
    <row r="993" spans="1:377" ht="15" thickBot="1">
      <c r="A993" s="1" t="str">
        <f t="shared" si="21"/>
        <v>Djurnia TumalotoJuli-3</v>
      </c>
      <c r="B993" s="12" t="str">
        <f t="shared" si="22"/>
        <v>JuliVHTL</v>
      </c>
      <c r="C993" s="13" t="s">
        <v>131</v>
      </c>
      <c r="D993" s="14" t="s">
        <v>246</v>
      </c>
      <c r="E993" s="15" t="s">
        <v>264</v>
      </c>
      <c r="F993" s="15"/>
      <c r="G993" s="15">
        <f t="shared" si="27"/>
        <v>900000</v>
      </c>
      <c r="H993" s="16">
        <v>75000</v>
      </c>
      <c r="I993" s="14" t="s">
        <v>23</v>
      </c>
      <c r="J993" s="17">
        <v>12</v>
      </c>
      <c r="K993" s="74" t="s">
        <v>579</v>
      </c>
      <c r="L993" s="25">
        <v>45839</v>
      </c>
      <c r="M993" s="25">
        <v>45868</v>
      </c>
      <c r="N993" s="16" t="e">
        <f t="shared" ca="1" si="28"/>
        <v>#NAME?</v>
      </c>
      <c r="O993" s="19"/>
      <c r="P993" s="19"/>
      <c r="Q993" s="20"/>
      <c r="R993" s="21" t="str">
        <f t="array" ref="R993">VLOOKUP(C993,DB!A:D,2,FALSE)</f>
        <v>Karame lingkungan 5</v>
      </c>
      <c r="S993" s="21" t="str">
        <f t="array" ref="S993">VLOOKUP(C993,DB!A:D,3,FALSE)</f>
        <v>djurniatumaloto@gmail.com</v>
      </c>
      <c r="T993" s="22" t="s">
        <v>19</v>
      </c>
      <c r="U993" s="1" t="str">
        <f t="shared" si="23"/>
        <v>Djurnia TumalotoJuli</v>
      </c>
      <c r="V993" s="23">
        <f t="shared" si="24"/>
        <v>45868</v>
      </c>
      <c r="X993" s="26">
        <f>VLOOKUP(CONCATENATE(C993,D993),'Honor 2025'!A:D,4,FALSE)</f>
        <v>3516000</v>
      </c>
      <c r="Y993" s="24"/>
      <c r="BE993" s="24"/>
      <c r="CK993" s="24"/>
      <c r="DQ993" s="24"/>
      <c r="EW993" s="24"/>
      <c r="GC993" s="24"/>
      <c r="HI993" s="24"/>
      <c r="IO993" s="24"/>
      <c r="JU993" s="24"/>
      <c r="LA993" s="24"/>
      <c r="MG993" s="24"/>
      <c r="NM993" s="24"/>
    </row>
    <row r="994" spans="1:377" ht="15" thickBot="1">
      <c r="A994" s="1" t="str">
        <f t="shared" si="21"/>
        <v>Lesti Natalia SumangkutJuli-3</v>
      </c>
      <c r="B994" s="12" t="str">
        <f t="shared" si="22"/>
        <v>JuliVHTL</v>
      </c>
      <c r="C994" s="13" t="s">
        <v>175</v>
      </c>
      <c r="D994" s="14" t="s">
        <v>246</v>
      </c>
      <c r="E994" s="15" t="s">
        <v>264</v>
      </c>
      <c r="F994" s="15"/>
      <c r="G994" s="15">
        <f t="shared" si="27"/>
        <v>1200000</v>
      </c>
      <c r="H994" s="16">
        <v>75000</v>
      </c>
      <c r="I994" s="14" t="s">
        <v>23</v>
      </c>
      <c r="J994" s="17">
        <v>16</v>
      </c>
      <c r="K994" s="75" t="s">
        <v>579</v>
      </c>
      <c r="L994" s="25">
        <v>45839</v>
      </c>
      <c r="M994" s="25">
        <v>45868</v>
      </c>
      <c r="N994" s="16" t="e">
        <f t="shared" ca="1" si="28"/>
        <v>#NAME?</v>
      </c>
      <c r="O994" s="19"/>
      <c r="P994" s="19"/>
      <c r="Q994" s="20"/>
      <c r="R994" s="21" t="str">
        <f t="array" ref="R994">VLOOKUP(C994,DB!A:D,2,FALSE)</f>
        <v>Jln.Syalom</v>
      </c>
      <c r="S994" s="21" t="str">
        <f t="array" ref="S994">VLOOKUP(C994,DB!A:D,3,FALSE)</f>
        <v>lesti.sumangkut@gmail.com</v>
      </c>
      <c r="T994" s="22" t="s">
        <v>19</v>
      </c>
      <c r="U994" s="1" t="str">
        <f t="shared" si="23"/>
        <v>Lesti Natalia SumangkutJuli</v>
      </c>
      <c r="V994" s="23">
        <f t="shared" si="24"/>
        <v>45868</v>
      </c>
      <c r="X994" s="26">
        <f>VLOOKUP(CONCATENATE(C994,D994),'Honor 2025'!A:D,4,FALSE)</f>
        <v>3486000</v>
      </c>
      <c r="Y994" s="24"/>
      <c r="BE994" s="24"/>
      <c r="CK994" s="24"/>
      <c r="DQ994" s="24"/>
      <c r="EW994" s="24"/>
      <c r="GC994" s="24"/>
      <c r="HI994" s="24"/>
      <c r="IO994" s="24"/>
      <c r="JU994" s="24"/>
      <c r="LA994" s="24"/>
      <c r="MG994" s="24"/>
      <c r="NM994" s="24"/>
    </row>
    <row r="995" spans="1:377" ht="15" thickBot="1">
      <c r="A995" s="1" t="str">
        <f t="shared" si="21"/>
        <v>Margaret Rosanta SembiringJuli-2</v>
      </c>
      <c r="B995" s="12" t="str">
        <f t="shared" si="22"/>
        <v>JuliVHTL</v>
      </c>
      <c r="C995" s="13" t="s">
        <v>146</v>
      </c>
      <c r="D995" s="14" t="s">
        <v>246</v>
      </c>
      <c r="E995" s="15" t="s">
        <v>264</v>
      </c>
      <c r="F995" s="15"/>
      <c r="G995" s="15">
        <f t="shared" si="27"/>
        <v>750000</v>
      </c>
      <c r="H995" s="16">
        <v>75000</v>
      </c>
      <c r="I995" s="14" t="s">
        <v>23</v>
      </c>
      <c r="J995" s="17">
        <v>10</v>
      </c>
      <c r="K995" s="74" t="s">
        <v>579</v>
      </c>
      <c r="L995" s="25">
        <v>45839</v>
      </c>
      <c r="M995" s="25">
        <v>45868</v>
      </c>
      <c r="N995" s="16" t="e">
        <f t="shared" ca="1" si="28"/>
        <v>#NAME?</v>
      </c>
      <c r="O995" s="19"/>
      <c r="P995" s="19"/>
      <c r="Q995" s="20"/>
      <c r="R995" s="21" t="str">
        <f t="array" ref="R995">VLOOKUP(C995,DB!A:D,2,FALSE)</f>
        <v>Bahu Ling 2 no 12A malalayang</v>
      </c>
      <c r="S995" s="21" t="str">
        <f t="array" ref="S995">VLOOKUP(C995,DB!A:D,3,FALSE)</f>
        <v>margaretsembiring1981@gmail.com</v>
      </c>
      <c r="T995" s="22" t="s">
        <v>19</v>
      </c>
      <c r="U995" s="1" t="str">
        <f t="shared" si="23"/>
        <v>Margaret Rosanta SembiringJuli</v>
      </c>
      <c r="V995" s="23">
        <f t="shared" si="24"/>
        <v>45868</v>
      </c>
      <c r="X995" s="26">
        <f>VLOOKUP(CONCATENATE(C995,D995),'Honor 2025'!A:D,4,FALSE)</f>
        <v>3480000</v>
      </c>
      <c r="Y995" s="24"/>
      <c r="BE995" s="24"/>
      <c r="CK995" s="24"/>
      <c r="DQ995" s="24"/>
      <c r="EW995" s="24"/>
      <c r="GC995" s="24"/>
      <c r="HI995" s="24"/>
      <c r="IO995" s="24"/>
      <c r="JU995" s="24"/>
      <c r="LA995" s="24"/>
      <c r="MG995" s="24"/>
      <c r="NM995" s="24"/>
    </row>
    <row r="996" spans="1:377" ht="15" thickBot="1">
      <c r="A996" s="1" t="str">
        <f t="shared" si="21"/>
        <v>MARLIN TELMA OCTAVIA KARIOJuli-5</v>
      </c>
      <c r="B996" s="12" t="str">
        <f t="shared" si="22"/>
        <v>JuliVHTL</v>
      </c>
      <c r="C996" s="13" t="s">
        <v>31</v>
      </c>
      <c r="D996" s="14" t="s">
        <v>246</v>
      </c>
      <c r="E996" s="15" t="s">
        <v>264</v>
      </c>
      <c r="F996" s="15"/>
      <c r="G996" s="15">
        <f t="shared" si="27"/>
        <v>750000</v>
      </c>
      <c r="H996" s="16">
        <v>75000</v>
      </c>
      <c r="I996" s="14" t="s">
        <v>23</v>
      </c>
      <c r="J996" s="17">
        <v>10</v>
      </c>
      <c r="K996" s="75" t="s">
        <v>579</v>
      </c>
      <c r="L996" s="25">
        <v>45839</v>
      </c>
      <c r="M996" s="25">
        <v>45868</v>
      </c>
      <c r="N996" s="16" t="e">
        <f t="shared" ca="1" si="28"/>
        <v>#NAME?</v>
      </c>
      <c r="O996" s="19"/>
      <c r="P996" s="19"/>
      <c r="Q996" s="20"/>
      <c r="R996" s="21" t="str">
        <f t="array" ref="R996">VLOOKUP(C996,DB!A:D,2,FALSE)</f>
        <v>Jl Sam ratulangi 21</v>
      </c>
      <c r="S996" s="21" t="str">
        <f t="array" ref="S996">VLOOKUP(C996,DB!A:D,3,FALSE)</f>
        <v>Kariomarlin@gmail.com</v>
      </c>
      <c r="T996" s="22" t="s">
        <v>19</v>
      </c>
      <c r="U996" s="1" t="str">
        <f t="shared" si="23"/>
        <v>MARLIN TELMA OCTAVIA KARIOJuli</v>
      </c>
      <c r="V996" s="23">
        <f t="shared" si="24"/>
        <v>45868</v>
      </c>
      <c r="X996" s="26" t="e">
        <f>VLOOKUP(CONCATENATE(C996,D996),'Honor 2025'!A:D,4,FALSE)</f>
        <v>#VALUE!</v>
      </c>
      <c r="Y996" s="24"/>
      <c r="BE996" s="24"/>
      <c r="CK996" s="24"/>
      <c r="DQ996" s="24"/>
      <c r="EW996" s="24"/>
      <c r="GC996" s="24"/>
      <c r="HI996" s="24"/>
      <c r="IO996" s="24"/>
      <c r="JU996" s="24"/>
      <c r="LA996" s="24"/>
      <c r="MG996" s="24"/>
      <c r="NM996" s="24"/>
    </row>
    <row r="997" spans="1:377" ht="15" thickBot="1">
      <c r="A997" s="1" t="str">
        <f t="shared" si="21"/>
        <v>Cecillia ArthoJuli-2</v>
      </c>
      <c r="B997" s="12" t="str">
        <f t="shared" si="22"/>
        <v>JuliVHTL</v>
      </c>
      <c r="C997" s="13" t="s">
        <v>24</v>
      </c>
      <c r="D997" s="14" t="s">
        <v>246</v>
      </c>
      <c r="E997" s="15" t="s">
        <v>264</v>
      </c>
      <c r="F997" s="15"/>
      <c r="G997" s="15">
        <f t="shared" si="27"/>
        <v>975000</v>
      </c>
      <c r="H997" s="16">
        <v>75000</v>
      </c>
      <c r="I997" s="14" t="s">
        <v>23</v>
      </c>
      <c r="J997" s="17">
        <v>13</v>
      </c>
      <c r="K997" s="74" t="s">
        <v>579</v>
      </c>
      <c r="L997" s="25">
        <v>45839</v>
      </c>
      <c r="M997" s="25">
        <v>45868</v>
      </c>
      <c r="N997" s="16" t="e">
        <f t="shared" ca="1" si="28"/>
        <v>#NAME?</v>
      </c>
      <c r="O997" s="19"/>
      <c r="P997" s="19"/>
      <c r="Q997" s="20"/>
      <c r="R997" s="21" t="str">
        <f t="array" ref="R997">VLOOKUP(C997,DB!A:D,2,FALSE)</f>
        <v>Jl. Sam Ratulangi 18 no 34, Lingkungan IV</v>
      </c>
      <c r="S997" s="21" t="str">
        <f t="array" ref="S997">VLOOKUP(C997,DB!A:D,3,FALSE)</f>
        <v>ryuuseiishida@gmail.com</v>
      </c>
      <c r="T997" s="22" t="s">
        <v>19</v>
      </c>
      <c r="U997" s="1" t="str">
        <f t="shared" si="23"/>
        <v>Cecillia ArthoJuli</v>
      </c>
      <c r="V997" s="23">
        <f t="shared" si="24"/>
        <v>45868</v>
      </c>
      <c r="X997" s="26">
        <f>VLOOKUP(CONCATENATE(C997,D997),'Honor 2025'!A:D,4,FALSE)</f>
        <v>3475000</v>
      </c>
      <c r="Y997" s="24"/>
      <c r="BE997" s="24"/>
      <c r="CK997" s="24"/>
      <c r="DQ997" s="24"/>
      <c r="EW997" s="24"/>
      <c r="GC997" s="24"/>
      <c r="HI997" s="24"/>
      <c r="IO997" s="24"/>
      <c r="JU997" s="24"/>
      <c r="LA997" s="24"/>
      <c r="MG997" s="24"/>
      <c r="NM997" s="24"/>
    </row>
    <row r="998" spans="1:377" ht="15" thickBot="1">
      <c r="A998" s="1" t="str">
        <f t="shared" si="21"/>
        <v>Farida TampangJuli-5</v>
      </c>
      <c r="B998" s="12" t="str">
        <f t="shared" si="22"/>
        <v>JuliVHTL</v>
      </c>
      <c r="C998" s="13" t="s">
        <v>34</v>
      </c>
      <c r="D998" s="14" t="s">
        <v>246</v>
      </c>
      <c r="E998" s="15" t="s">
        <v>264</v>
      </c>
      <c r="F998" s="15"/>
      <c r="G998" s="15">
        <f t="shared" si="27"/>
        <v>975000</v>
      </c>
      <c r="H998" s="16">
        <v>75000</v>
      </c>
      <c r="I998" s="14" t="s">
        <v>23</v>
      </c>
      <c r="J998" s="17">
        <v>13</v>
      </c>
      <c r="K998" s="75" t="s">
        <v>579</v>
      </c>
      <c r="L998" s="25">
        <v>45839</v>
      </c>
      <c r="M998" s="25">
        <v>45868</v>
      </c>
      <c r="N998" s="16" t="e">
        <f t="shared" ca="1" si="28"/>
        <v>#NAME?</v>
      </c>
      <c r="O998" s="19"/>
      <c r="P998" s="19"/>
      <c r="Q998" s="20"/>
      <c r="R998" s="21" t="str">
        <f t="array" ref="R998">VLOOKUP(C998,DB!A:D,2,FALSE)</f>
        <v>Perum Malalayang Permai Blok B Lingkungan 5</v>
      </c>
      <c r="S998" s="21" t="str">
        <f t="array" ref="S998">VLOOKUP(C998,DB!A:D,3,FALSE)</f>
        <v>frydatampang30730@gmail.com</v>
      </c>
      <c r="T998" s="22" t="s">
        <v>19</v>
      </c>
      <c r="U998" s="1" t="str">
        <f t="shared" si="23"/>
        <v>Farida TampangJuli</v>
      </c>
      <c r="V998" s="23">
        <f t="shared" si="24"/>
        <v>45868</v>
      </c>
      <c r="X998" s="26">
        <f>VLOOKUP(CONCATENATE(C998,D998),'Honor 2025'!A:D,4,FALSE)</f>
        <v>3495000</v>
      </c>
      <c r="Y998" s="24"/>
      <c r="BE998" s="24"/>
      <c r="CK998" s="24"/>
      <c r="DQ998" s="24"/>
      <c r="EW998" s="24"/>
      <c r="GC998" s="24"/>
      <c r="HI998" s="24"/>
      <c r="IO998" s="24"/>
      <c r="JU998" s="24"/>
      <c r="LA998" s="24"/>
      <c r="MG998" s="24"/>
      <c r="NM998" s="24"/>
    </row>
    <row r="999" spans="1:377" ht="15" thickBot="1">
      <c r="A999" s="1" t="str">
        <f t="shared" si="21"/>
        <v>Feibe Ireine Syalome MaramisJuli-11</v>
      </c>
      <c r="B999" s="12" t="str">
        <f t="shared" si="22"/>
        <v>JuliVHTL</v>
      </c>
      <c r="C999" s="13" t="s">
        <v>47</v>
      </c>
      <c r="D999" s="14" t="s">
        <v>246</v>
      </c>
      <c r="E999" s="15" t="s">
        <v>264</v>
      </c>
      <c r="F999" s="15"/>
      <c r="G999" s="15">
        <f t="shared" si="27"/>
        <v>375000</v>
      </c>
      <c r="H999" s="16">
        <v>75000</v>
      </c>
      <c r="I999" s="14" t="s">
        <v>23</v>
      </c>
      <c r="J999" s="17">
        <v>5</v>
      </c>
      <c r="K999" s="74" t="s">
        <v>579</v>
      </c>
      <c r="L999" s="25">
        <v>45839</v>
      </c>
      <c r="M999" s="25">
        <v>45868</v>
      </c>
      <c r="N999" s="16" t="e">
        <f t="shared" ca="1" si="28"/>
        <v>#NAME?</v>
      </c>
      <c r="O999" s="19"/>
      <c r="P999" s="19"/>
      <c r="Q999" s="20"/>
      <c r="R999" s="21" t="str">
        <f t="array" ref="R999">VLOOKUP(C999,DB!A:D,2,FALSE)</f>
        <v>Ranotana Weru</v>
      </c>
      <c r="S999" s="21" t="str">
        <f t="array" ref="S999">VLOOKUP(C999,DB!A:D,3,FALSE)</f>
        <v>feibemaramis0202@gmail.com</v>
      </c>
      <c r="T999" s="22" t="s">
        <v>19</v>
      </c>
      <c r="U999" s="1" t="str">
        <f t="shared" si="23"/>
        <v>Feibe Ireine Syalome MaramisJuli</v>
      </c>
      <c r="V999" s="23">
        <f t="shared" si="24"/>
        <v>45868</v>
      </c>
      <c r="X999" s="26">
        <f>VLOOKUP(CONCATENATE(C999,D999),'Honor 2025'!A:D,4,FALSE)</f>
        <v>3471000</v>
      </c>
      <c r="Y999" s="24"/>
      <c r="BE999" s="24"/>
      <c r="CK999" s="24"/>
      <c r="DQ999" s="24"/>
      <c r="EW999" s="24"/>
      <c r="GC999" s="24"/>
      <c r="HI999" s="24"/>
      <c r="IO999" s="24"/>
      <c r="JU999" s="24"/>
      <c r="LA999" s="24"/>
      <c r="MG999" s="24"/>
      <c r="NM999" s="24"/>
    </row>
    <row r="1000" spans="1:377" ht="15" thickBot="1">
      <c r="A1000" s="1" t="str">
        <f t="shared" si="21"/>
        <v>Reini Clara PaulusJuli-6</v>
      </c>
      <c r="B1000" s="12" t="str">
        <f t="shared" si="22"/>
        <v>JuliVHTL</v>
      </c>
      <c r="C1000" s="13" t="s">
        <v>32</v>
      </c>
      <c r="D1000" s="14" t="s">
        <v>246</v>
      </c>
      <c r="E1000" s="15" t="s">
        <v>264</v>
      </c>
      <c r="F1000" s="15"/>
      <c r="G1000" s="15">
        <f t="shared" si="27"/>
        <v>600000</v>
      </c>
      <c r="H1000" s="16">
        <v>75000</v>
      </c>
      <c r="I1000" s="14" t="s">
        <v>23</v>
      </c>
      <c r="J1000" s="17">
        <v>8</v>
      </c>
      <c r="K1000" s="75" t="s">
        <v>579</v>
      </c>
      <c r="L1000" s="25">
        <v>45839</v>
      </c>
      <c r="M1000" s="25">
        <v>45868</v>
      </c>
      <c r="N1000" s="16" t="e">
        <f t="shared" ca="1" si="28"/>
        <v>#NAME?</v>
      </c>
      <c r="O1000" s="19"/>
      <c r="P1000" s="19"/>
      <c r="Q1000" s="20"/>
      <c r="R1000" s="21" t="str">
        <f t="array" ref="R1000">VLOOKUP(C1000,DB!A:D,2,FALSE)</f>
        <v>Jalan Teluk Tomini No. 170</v>
      </c>
      <c r="S1000" s="21" t="str">
        <f t="array" ref="S1000">VLOOKUP(C1000,DB!A:D,3,FALSE)</f>
        <v>reinizalora@gmail.com</v>
      </c>
      <c r="T1000" s="22" t="s">
        <v>19</v>
      </c>
      <c r="U1000" s="1" t="str">
        <f t="shared" si="23"/>
        <v>Reini Clara PaulusJuli</v>
      </c>
      <c r="V1000" s="23">
        <f t="shared" si="24"/>
        <v>45868</v>
      </c>
      <c r="X1000" s="26">
        <f>VLOOKUP(CONCATENATE(C1000,D1000),'Honor 2025'!A:D,4,FALSE)</f>
        <v>3498000</v>
      </c>
      <c r="Y1000" s="24"/>
      <c r="BE1000" s="24"/>
      <c r="CK1000" s="24"/>
      <c r="DQ1000" s="24"/>
      <c r="EW1000" s="24"/>
      <c r="GC1000" s="24"/>
      <c r="HI1000" s="24"/>
      <c r="IO1000" s="24"/>
      <c r="JU1000" s="24"/>
      <c r="LA1000" s="24"/>
      <c r="MG1000" s="24"/>
      <c r="NM1000" s="24"/>
    </row>
    <row r="1001" spans="1:377" ht="15" thickBot="1">
      <c r="A1001" s="1" t="str">
        <f t="shared" si="21"/>
        <v>Margaret Rosanta SembiringJuli-3</v>
      </c>
      <c r="B1001" s="12" t="str">
        <f t="shared" si="22"/>
        <v>JuliVREST UMB</v>
      </c>
      <c r="C1001" s="13" t="s">
        <v>146</v>
      </c>
      <c r="D1001" s="14" t="s">
        <v>246</v>
      </c>
      <c r="E1001" s="15" t="s">
        <v>265</v>
      </c>
      <c r="F1001" s="15"/>
      <c r="G1001" s="15">
        <f t="shared" si="27"/>
        <v>750000</v>
      </c>
      <c r="H1001" s="16">
        <v>75000</v>
      </c>
      <c r="I1001" s="14" t="s">
        <v>23</v>
      </c>
      <c r="J1001" s="17">
        <v>10</v>
      </c>
      <c r="K1001" s="74" t="s">
        <v>579</v>
      </c>
      <c r="L1001" s="25">
        <v>45839</v>
      </c>
      <c r="M1001" s="25">
        <v>45869</v>
      </c>
      <c r="N1001" s="16" t="e">
        <f t="shared" ca="1" si="28"/>
        <v>#NAME?</v>
      </c>
      <c r="O1001" s="19"/>
      <c r="P1001" s="19"/>
      <c r="Q1001" s="20"/>
      <c r="R1001" s="21" t="str">
        <f t="array" ref="R1001">VLOOKUP(C1001,DB!A:D,2,FALSE)</f>
        <v>Bahu Ling 2 no 12A malalayang</v>
      </c>
      <c r="S1001" s="21" t="str">
        <f t="array" ref="S1001">VLOOKUP(C1001,DB!A:D,3,FALSE)</f>
        <v>margaretsembiring1981@gmail.com</v>
      </c>
      <c r="T1001" s="22" t="s">
        <v>19</v>
      </c>
      <c r="U1001" s="1" t="str">
        <f t="shared" si="23"/>
        <v>Margaret Rosanta SembiringJuli</v>
      </c>
      <c r="V1001" s="23">
        <f t="shared" si="24"/>
        <v>45869</v>
      </c>
      <c r="X1001" s="26">
        <f>VLOOKUP(CONCATENATE(C1001,D1001),'Honor 2025'!A:D,4,FALSE)</f>
        <v>3480000</v>
      </c>
      <c r="Y1001" s="24"/>
      <c r="BE1001" s="24"/>
      <c r="CK1001" s="24"/>
      <c r="DQ1001" s="24"/>
      <c r="EW1001" s="24"/>
      <c r="GC1001" s="24"/>
      <c r="HI1001" s="24"/>
      <c r="IO1001" s="24"/>
      <c r="JU1001" s="24"/>
      <c r="LA1001" s="24"/>
      <c r="MG1001" s="24"/>
      <c r="NM1001" s="24"/>
    </row>
    <row r="1002" spans="1:377" ht="15" thickBot="1">
      <c r="A1002" s="1" t="str">
        <f t="shared" si="21"/>
        <v>Esther Angle SepangJuli-3</v>
      </c>
      <c r="B1002" s="12" t="str">
        <f t="shared" si="22"/>
        <v>JuliVREST UMB</v>
      </c>
      <c r="C1002" s="13" t="s">
        <v>30</v>
      </c>
      <c r="D1002" s="14" t="s">
        <v>246</v>
      </c>
      <c r="E1002" s="15" t="s">
        <v>265</v>
      </c>
      <c r="F1002" s="15"/>
      <c r="G1002" s="15">
        <f t="shared" si="27"/>
        <v>1050000</v>
      </c>
      <c r="H1002" s="16">
        <v>75000</v>
      </c>
      <c r="I1002" s="14" t="s">
        <v>23</v>
      </c>
      <c r="J1002" s="17">
        <v>14</v>
      </c>
      <c r="K1002" s="75" t="s">
        <v>579</v>
      </c>
      <c r="L1002" s="25">
        <v>45839</v>
      </c>
      <c r="M1002" s="25">
        <v>45869</v>
      </c>
      <c r="N1002" s="16" t="e">
        <f t="shared" ca="1" si="28"/>
        <v>#NAME?</v>
      </c>
      <c r="O1002" s="19"/>
      <c r="P1002" s="19"/>
      <c r="Q1002" s="20"/>
      <c r="R1002" s="21" t="str">
        <f t="array" ref="R1002">VLOOKUP(C1002,DB!A:D,2,FALSE)</f>
        <v>Bumi Nyiur Lingkungan 2</v>
      </c>
      <c r="S1002" s="21" t="str">
        <f t="array" ref="S1002">VLOOKUP(C1002,DB!A:D,3,FALSE)</f>
        <v>esthersepang24@gmail.com</v>
      </c>
      <c r="T1002" s="22" t="s">
        <v>19</v>
      </c>
      <c r="U1002" s="1" t="str">
        <f t="shared" si="23"/>
        <v>Esther Angle SepangJuli</v>
      </c>
      <c r="V1002" s="23">
        <f t="shared" si="24"/>
        <v>45869</v>
      </c>
      <c r="X1002" s="26">
        <f>VLOOKUP(CONCATENATE(C1002,D1002),'Honor 2025'!A:D,4,FALSE)</f>
        <v>3468000</v>
      </c>
      <c r="Y1002" s="24"/>
      <c r="BE1002" s="24"/>
      <c r="CK1002" s="24"/>
      <c r="DQ1002" s="24"/>
      <c r="EW1002" s="24"/>
      <c r="GC1002" s="24"/>
      <c r="HI1002" s="24"/>
      <c r="IO1002" s="24"/>
      <c r="JU1002" s="24"/>
      <c r="LA1002" s="24"/>
      <c r="MG1002" s="24"/>
      <c r="NM1002" s="24"/>
    </row>
    <row r="1003" spans="1:377" ht="15" thickBot="1">
      <c r="A1003" s="1" t="str">
        <f t="shared" si="21"/>
        <v>Javey Linda TambayongJuli-3</v>
      </c>
      <c r="B1003" s="12" t="str">
        <f t="shared" si="22"/>
        <v>JuliVREST UMB</v>
      </c>
      <c r="C1003" s="13" t="s">
        <v>84</v>
      </c>
      <c r="D1003" s="14" t="s">
        <v>246</v>
      </c>
      <c r="E1003" s="15" t="s">
        <v>265</v>
      </c>
      <c r="F1003" s="15"/>
      <c r="G1003" s="15">
        <f t="shared" si="27"/>
        <v>750000</v>
      </c>
      <c r="H1003" s="16">
        <v>75000</v>
      </c>
      <c r="I1003" s="14" t="s">
        <v>23</v>
      </c>
      <c r="J1003" s="17">
        <v>10</v>
      </c>
      <c r="K1003" s="74" t="s">
        <v>579</v>
      </c>
      <c r="L1003" s="25">
        <v>45839</v>
      </c>
      <c r="M1003" s="25">
        <v>45869</v>
      </c>
      <c r="N1003" s="16" t="e">
        <f t="shared" ca="1" si="28"/>
        <v>#NAME?</v>
      </c>
      <c r="O1003" s="19"/>
      <c r="P1003" s="19"/>
      <c r="Q1003" s="20"/>
      <c r="R1003" s="21" t="str">
        <f t="array" ref="R1003">VLOOKUP(C1003,DB!A:D,2,FALSE)</f>
        <v>Lingkungan 5 Ranotana Weru Wanea Manado</v>
      </c>
      <c r="S1003" s="21" t="str">
        <f t="array" ref="S1003">VLOOKUP(C1003,DB!A:D,3,FALSE)</f>
        <v>javeytambayong364@gmail.com</v>
      </c>
      <c r="T1003" s="22" t="s">
        <v>19</v>
      </c>
      <c r="U1003" s="1" t="str">
        <f t="shared" si="23"/>
        <v>Javey Linda TambayongJuli</v>
      </c>
      <c r="V1003" s="23">
        <f t="shared" si="24"/>
        <v>45869</v>
      </c>
      <c r="X1003" s="26">
        <f>VLOOKUP(CONCATENATE(C1003,D1003),'Honor 2025'!A:D,4,FALSE)</f>
        <v>2924000</v>
      </c>
      <c r="Y1003" s="24"/>
      <c r="BE1003" s="24"/>
      <c r="CK1003" s="24"/>
      <c r="DQ1003" s="24"/>
      <c r="EW1003" s="24"/>
      <c r="GC1003" s="24"/>
      <c r="HI1003" s="24"/>
      <c r="IO1003" s="24"/>
      <c r="JU1003" s="24"/>
      <c r="LA1003" s="24"/>
      <c r="MG1003" s="24"/>
      <c r="NM1003" s="24"/>
    </row>
    <row r="1004" spans="1:377" ht="15" thickBot="1">
      <c r="A1004" s="1" t="str">
        <f t="shared" si="21"/>
        <v>Indra LisunganJuli-2</v>
      </c>
      <c r="B1004" s="12" t="str">
        <f t="shared" si="22"/>
        <v>JuliVREST UMB</v>
      </c>
      <c r="C1004" s="13" t="s">
        <v>236</v>
      </c>
      <c r="D1004" s="14" t="s">
        <v>246</v>
      </c>
      <c r="E1004" s="15" t="s">
        <v>265</v>
      </c>
      <c r="F1004" s="15"/>
      <c r="G1004" s="15">
        <f t="shared" si="27"/>
        <v>3000000</v>
      </c>
      <c r="H1004" s="16">
        <v>75000</v>
      </c>
      <c r="I1004" s="14" t="s">
        <v>23</v>
      </c>
      <c r="J1004" s="17">
        <v>40</v>
      </c>
      <c r="K1004" s="75" t="s">
        <v>579</v>
      </c>
      <c r="L1004" s="25">
        <v>45839</v>
      </c>
      <c r="M1004" s="25">
        <v>45869</v>
      </c>
      <c r="N1004" s="16" t="e">
        <f t="shared" ca="1" si="28"/>
        <v>#NAME?</v>
      </c>
      <c r="O1004" s="19"/>
      <c r="P1004" s="19"/>
      <c r="Q1004" s="20"/>
      <c r="R1004" s="21" t="str">
        <f t="array" ref="R1004">VLOOKUP(C1004,DB!A:D,2,FALSE)</f>
        <v>Jalan Beringin no.77 Lingkungan 2</v>
      </c>
      <c r="S1004" s="21" t="str">
        <f t="array" ref="S1004">VLOOKUP(C1004,DB!A:D,3,FALSE)</f>
        <v>indralisungan@gmail.com</v>
      </c>
      <c r="T1004" s="22" t="s">
        <v>19</v>
      </c>
      <c r="U1004" s="1" t="str">
        <f t="shared" si="23"/>
        <v>Indra LisunganJuli</v>
      </c>
      <c r="V1004" s="23">
        <f t="shared" si="24"/>
        <v>45869</v>
      </c>
      <c r="X1004" s="26">
        <f>VLOOKUP(CONCATENATE(C1004,D1004),'Honor 2025'!A:D,4,FALSE)</f>
        <v>3468000</v>
      </c>
      <c r="Y1004" s="24"/>
      <c r="BE1004" s="24"/>
      <c r="CK1004" s="24"/>
      <c r="DQ1004" s="24"/>
      <c r="EW1004" s="24"/>
      <c r="GC1004" s="24"/>
      <c r="HI1004" s="24"/>
      <c r="IO1004" s="24"/>
      <c r="JU1004" s="24"/>
      <c r="LA1004" s="24"/>
      <c r="MG1004" s="24"/>
      <c r="NM1004" s="24"/>
    </row>
    <row r="1005" spans="1:377" ht="15" thickBot="1">
      <c r="A1005" s="1" t="str">
        <f t="shared" si="21"/>
        <v>AUDI AVRI HENRY SINGALJuli-1</v>
      </c>
      <c r="B1005" s="12" t="str">
        <f t="shared" si="22"/>
        <v>JuliSurvei Pola Usaha Non Pertanian</v>
      </c>
      <c r="C1005" s="13" t="s">
        <v>163</v>
      </c>
      <c r="D1005" s="14" t="s">
        <v>246</v>
      </c>
      <c r="E1005" s="15" t="s">
        <v>193</v>
      </c>
      <c r="F1005" s="15"/>
      <c r="G1005" s="15">
        <f t="shared" si="27"/>
        <v>1122000</v>
      </c>
      <c r="H1005" s="16">
        <v>66000</v>
      </c>
      <c r="I1005" s="14" t="s">
        <v>23</v>
      </c>
      <c r="J1005" s="17">
        <v>17</v>
      </c>
      <c r="K1005" s="74" t="s">
        <v>409</v>
      </c>
      <c r="L1005" s="25">
        <v>45839</v>
      </c>
      <c r="M1005" s="25">
        <v>45869</v>
      </c>
      <c r="N1005" s="16" t="e">
        <f t="shared" ca="1" si="28"/>
        <v>#NAME?</v>
      </c>
      <c r="O1005" s="19"/>
      <c r="P1005" s="19"/>
      <c r="Q1005" s="20"/>
      <c r="R1005" s="21" t="str">
        <f t="array" ref="R1005">VLOOKUP(C1005,DB!A:D,2,FALSE)</f>
        <v>Jl. Sea, Lorong Batu Lamo II</v>
      </c>
      <c r="S1005" s="21" t="str">
        <f t="array" ref="S1005">VLOOKUP(C1005,DB!A:D,3,FALSE)</f>
        <v>audi.henrys@gmail.com</v>
      </c>
      <c r="T1005" s="22" t="s">
        <v>19</v>
      </c>
      <c r="U1005" s="1" t="str">
        <f t="shared" si="23"/>
        <v>AUDI AVRI HENRY SINGALJuli</v>
      </c>
      <c r="V1005" s="23">
        <f t="shared" si="24"/>
        <v>45869</v>
      </c>
      <c r="X1005" s="26">
        <f>VLOOKUP(CONCATENATE(C1005,D1005),'Honor 2025'!A:D,4,FALSE)</f>
        <v>3154000</v>
      </c>
      <c r="Y1005" s="24"/>
      <c r="BE1005" s="24"/>
      <c r="CK1005" s="24"/>
      <c r="DQ1005" s="24"/>
      <c r="EW1005" s="24"/>
      <c r="GC1005" s="24"/>
      <c r="HI1005" s="24"/>
      <c r="IO1005" s="24"/>
      <c r="JU1005" s="24"/>
      <c r="LA1005" s="24"/>
      <c r="MG1005" s="24"/>
      <c r="NM1005" s="24"/>
    </row>
    <row r="1006" spans="1:377" ht="15" thickBot="1">
      <c r="A1006" s="1" t="str">
        <f t="shared" si="21"/>
        <v>Cecillia ArthoJuli-3</v>
      </c>
      <c r="B1006" s="12" t="str">
        <f t="shared" si="22"/>
        <v>JuliSurvei Jasa Penunjang Angkutan</v>
      </c>
      <c r="C1006" s="13" t="s">
        <v>24</v>
      </c>
      <c r="D1006" s="14" t="s">
        <v>246</v>
      </c>
      <c r="E1006" s="15" t="s">
        <v>266</v>
      </c>
      <c r="F1006" s="15"/>
      <c r="G1006" s="15">
        <f t="shared" si="27"/>
        <v>910000</v>
      </c>
      <c r="H1006" s="16">
        <v>70000</v>
      </c>
      <c r="I1006" s="14" t="s">
        <v>23</v>
      </c>
      <c r="J1006" s="17">
        <v>13</v>
      </c>
      <c r="K1006" s="75" t="s">
        <v>409</v>
      </c>
      <c r="L1006" s="25">
        <v>45839</v>
      </c>
      <c r="M1006" s="25">
        <v>45869</v>
      </c>
      <c r="N1006" s="16" t="e">
        <f t="shared" ca="1" si="28"/>
        <v>#NAME?</v>
      </c>
      <c r="O1006" s="19"/>
      <c r="P1006" s="19"/>
      <c r="Q1006" s="20"/>
      <c r="R1006" s="21" t="str">
        <f t="array" ref="R1006">VLOOKUP(C1006,DB!A:D,2,FALSE)</f>
        <v>Jl. Sam Ratulangi 18 no 34, Lingkungan IV</v>
      </c>
      <c r="S1006" s="21" t="str">
        <f t="array" ref="S1006">VLOOKUP(C1006,DB!A:D,3,FALSE)</f>
        <v>ryuuseiishida@gmail.com</v>
      </c>
      <c r="T1006" s="22" t="s">
        <v>19</v>
      </c>
      <c r="U1006" s="1" t="str">
        <f t="shared" si="23"/>
        <v>Cecillia ArthoJuli</v>
      </c>
      <c r="V1006" s="23">
        <f t="shared" si="24"/>
        <v>45869</v>
      </c>
      <c r="X1006" s="26">
        <f>VLOOKUP(CONCATENATE(C1006,D1006),'Honor 2025'!A:D,4,FALSE)</f>
        <v>3475000</v>
      </c>
      <c r="Y1006" s="24"/>
      <c r="BE1006" s="24"/>
      <c r="CK1006" s="24"/>
      <c r="DQ1006" s="24"/>
      <c r="EW1006" s="24"/>
      <c r="GC1006" s="24"/>
      <c r="HI1006" s="24"/>
      <c r="IO1006" s="24"/>
      <c r="JU1006" s="24"/>
      <c r="LA1006" s="24"/>
      <c r="MG1006" s="24"/>
      <c r="NM1006" s="24"/>
    </row>
    <row r="1007" spans="1:377" ht="15" thickBot="1">
      <c r="A1007" s="1" t="str">
        <f t="shared" si="21"/>
        <v>AUDI AVRI HENRY SINGALJuli-2</v>
      </c>
      <c r="B1007" s="12" t="str">
        <f t="shared" si="22"/>
        <v>JuliSurvei Jasa Penunjang Angkutan</v>
      </c>
      <c r="C1007" s="13" t="s">
        <v>163</v>
      </c>
      <c r="D1007" s="14" t="s">
        <v>246</v>
      </c>
      <c r="E1007" s="15" t="s">
        <v>266</v>
      </c>
      <c r="F1007" s="15"/>
      <c r="G1007" s="15">
        <f t="shared" si="27"/>
        <v>910000</v>
      </c>
      <c r="H1007" s="16">
        <v>70000</v>
      </c>
      <c r="I1007" s="14" t="s">
        <v>23</v>
      </c>
      <c r="J1007" s="17">
        <v>13</v>
      </c>
      <c r="K1007" s="74" t="s">
        <v>409</v>
      </c>
      <c r="L1007" s="25">
        <v>45839</v>
      </c>
      <c r="M1007" s="25">
        <v>45869</v>
      </c>
      <c r="N1007" s="16" t="e">
        <f t="shared" ca="1" si="28"/>
        <v>#NAME?</v>
      </c>
      <c r="O1007" s="19"/>
      <c r="P1007" s="19"/>
      <c r="Q1007" s="20"/>
      <c r="R1007" s="21" t="str">
        <f t="array" ref="R1007">VLOOKUP(C1007,DB!A:D,2,FALSE)</f>
        <v>Jl. Sea, Lorong Batu Lamo II</v>
      </c>
      <c r="S1007" s="21" t="str">
        <f t="array" ref="S1007">VLOOKUP(C1007,DB!A:D,3,FALSE)</f>
        <v>audi.henrys@gmail.com</v>
      </c>
      <c r="T1007" s="22" t="s">
        <v>19</v>
      </c>
      <c r="U1007" s="1" t="str">
        <f t="shared" si="23"/>
        <v>AUDI AVRI HENRY SINGALJuli</v>
      </c>
      <c r="V1007" s="23">
        <f t="shared" si="24"/>
        <v>45869</v>
      </c>
      <c r="X1007" s="26">
        <f>VLOOKUP(CONCATENATE(C1007,D1007),'Honor 2025'!A:D,4,FALSE)</f>
        <v>3154000</v>
      </c>
      <c r="Y1007" s="24"/>
      <c r="BE1007" s="24"/>
      <c r="CK1007" s="24"/>
      <c r="DQ1007" s="24"/>
      <c r="EW1007" s="24"/>
      <c r="GC1007" s="24"/>
      <c r="HI1007" s="24"/>
      <c r="IO1007" s="24"/>
      <c r="JU1007" s="24"/>
      <c r="LA1007" s="24"/>
      <c r="MG1007" s="24"/>
      <c r="NM1007" s="24"/>
    </row>
    <row r="1008" spans="1:377" ht="15" thickBot="1">
      <c r="A1008" s="1" t="str">
        <f t="shared" si="21"/>
        <v>Alvani Bregina NgongoloyJuli-4</v>
      </c>
      <c r="B1008" s="12" t="str">
        <f t="shared" si="22"/>
        <v>JuliSurvei Perdagangan Antar Wilayah</v>
      </c>
      <c r="C1008" s="13" t="s">
        <v>26</v>
      </c>
      <c r="D1008" s="14" t="s">
        <v>246</v>
      </c>
      <c r="E1008" s="15" t="s">
        <v>267</v>
      </c>
      <c r="F1008" s="15"/>
      <c r="G1008" s="15">
        <f t="shared" si="27"/>
        <v>1122000</v>
      </c>
      <c r="H1008" s="16">
        <v>66000</v>
      </c>
      <c r="I1008" s="14" t="s">
        <v>23</v>
      </c>
      <c r="J1008" s="17">
        <v>17</v>
      </c>
      <c r="K1008" s="75" t="s">
        <v>413</v>
      </c>
      <c r="L1008" s="25">
        <v>45839</v>
      </c>
      <c r="M1008" s="25">
        <v>45869</v>
      </c>
      <c r="N1008" s="16" t="e">
        <f t="shared" ca="1" si="28"/>
        <v>#NAME?</v>
      </c>
      <c r="O1008" s="19"/>
      <c r="P1008" s="19"/>
      <c r="Q1008" s="20"/>
      <c r="R1008" s="21" t="str">
        <f t="array" ref="R1008">VLOOKUP(C1008,DB!A:D,2,FALSE)</f>
        <v>Kelurahan Ranotana Weru Lingkunan 3</v>
      </c>
      <c r="S1008" s="21" t="str">
        <f t="array" ref="S1008">VLOOKUP(C1008,DB!A:D,3,FALSE)</f>
        <v>Figliogina05@gmail.com</v>
      </c>
      <c r="T1008" s="22" t="s">
        <v>19</v>
      </c>
      <c r="U1008" s="1" t="str">
        <f t="shared" si="23"/>
        <v>Alvani Bregina NgongoloyJuli</v>
      </c>
      <c r="V1008" s="23">
        <f t="shared" si="24"/>
        <v>45869</v>
      </c>
      <c r="X1008" s="26">
        <f>VLOOKUP(CONCATENATE(C1008,D1008),'Honor 2025'!A:D,4,FALSE)</f>
        <v>3405000</v>
      </c>
      <c r="Y1008" s="24"/>
      <c r="BE1008" s="24"/>
      <c r="CK1008" s="24"/>
      <c r="DQ1008" s="24"/>
      <c r="EW1008" s="24"/>
      <c r="GC1008" s="24"/>
      <c r="HI1008" s="24"/>
      <c r="IO1008" s="24"/>
      <c r="JU1008" s="24"/>
      <c r="LA1008" s="24"/>
      <c r="MG1008" s="24"/>
      <c r="NM1008" s="24"/>
    </row>
    <row r="1009" spans="1:377" ht="15" thickBot="1">
      <c r="A1009" s="1" t="str">
        <f t="shared" si="21"/>
        <v>Djurnia TumalotoJuli-4</v>
      </c>
      <c r="B1009" s="12" t="str">
        <f t="shared" si="22"/>
        <v>JuliSurvei Perdagangan Antar Wilayah</v>
      </c>
      <c r="C1009" s="13" t="s">
        <v>131</v>
      </c>
      <c r="D1009" s="14" t="s">
        <v>246</v>
      </c>
      <c r="E1009" s="15" t="s">
        <v>267</v>
      </c>
      <c r="F1009" s="15"/>
      <c r="G1009" s="15">
        <f t="shared" si="27"/>
        <v>990000</v>
      </c>
      <c r="H1009" s="16">
        <v>66000</v>
      </c>
      <c r="I1009" s="14" t="s">
        <v>23</v>
      </c>
      <c r="J1009" s="17">
        <v>15</v>
      </c>
      <c r="K1009" s="74" t="s">
        <v>413</v>
      </c>
      <c r="L1009" s="25">
        <v>45839</v>
      </c>
      <c r="M1009" s="25">
        <v>45869</v>
      </c>
      <c r="N1009" s="16" t="e">
        <f t="shared" ca="1" si="28"/>
        <v>#NAME?</v>
      </c>
      <c r="O1009" s="19"/>
      <c r="P1009" s="19"/>
      <c r="Q1009" s="20"/>
      <c r="R1009" s="21" t="str">
        <f t="array" ref="R1009">VLOOKUP(C1009,DB!A:D,2,FALSE)</f>
        <v>Karame lingkungan 5</v>
      </c>
      <c r="S1009" s="21" t="str">
        <f t="array" ref="S1009">VLOOKUP(C1009,DB!A:D,3,FALSE)</f>
        <v>djurniatumaloto@gmail.com</v>
      </c>
      <c r="T1009" s="22" t="s">
        <v>19</v>
      </c>
      <c r="U1009" s="1" t="str">
        <f t="shared" si="23"/>
        <v>Djurnia TumalotoJuli</v>
      </c>
      <c r="V1009" s="23">
        <f t="shared" si="24"/>
        <v>45869</v>
      </c>
      <c r="X1009" s="26">
        <f>VLOOKUP(CONCATENATE(C1009,D1009),'Honor 2025'!A:D,4,FALSE)</f>
        <v>3516000</v>
      </c>
      <c r="Y1009" s="24"/>
      <c r="BE1009" s="24"/>
      <c r="CK1009" s="24"/>
      <c r="DQ1009" s="24"/>
      <c r="EW1009" s="24"/>
      <c r="GC1009" s="24"/>
      <c r="HI1009" s="24"/>
      <c r="IO1009" s="24"/>
      <c r="JU1009" s="24"/>
      <c r="LA1009" s="24"/>
      <c r="MG1009" s="24"/>
      <c r="NM1009" s="24"/>
    </row>
    <row r="1010" spans="1:377" ht="15" thickBot="1">
      <c r="A1010" s="1" t="str">
        <f t="shared" si="21"/>
        <v>Farida TampangJuli-6</v>
      </c>
      <c r="B1010" s="12" t="str">
        <f t="shared" si="22"/>
        <v>JuliSurvei Perdagangan Antar Wilayah</v>
      </c>
      <c r="C1010" s="13" t="s">
        <v>34</v>
      </c>
      <c r="D1010" s="14" t="s">
        <v>246</v>
      </c>
      <c r="E1010" s="15" t="s">
        <v>267</v>
      </c>
      <c r="F1010" s="15"/>
      <c r="G1010" s="15">
        <f t="shared" si="27"/>
        <v>792000</v>
      </c>
      <c r="H1010" s="16">
        <v>66000</v>
      </c>
      <c r="I1010" s="14" t="s">
        <v>23</v>
      </c>
      <c r="J1010" s="17">
        <v>12</v>
      </c>
      <c r="K1010" s="75" t="s">
        <v>413</v>
      </c>
      <c r="L1010" s="25">
        <v>45839</v>
      </c>
      <c r="M1010" s="25">
        <v>45869</v>
      </c>
      <c r="N1010" s="16" t="e">
        <f t="shared" ca="1" si="28"/>
        <v>#NAME?</v>
      </c>
      <c r="O1010" s="19"/>
      <c r="P1010" s="19"/>
      <c r="Q1010" s="20"/>
      <c r="R1010" s="21" t="str">
        <f t="array" ref="R1010">VLOOKUP(C1010,DB!A:D,2,FALSE)</f>
        <v>Perum Malalayang Permai Blok B Lingkungan 5</v>
      </c>
      <c r="S1010" s="21" t="str">
        <f t="array" ref="S1010">VLOOKUP(C1010,DB!A:D,3,FALSE)</f>
        <v>frydatampang30730@gmail.com</v>
      </c>
      <c r="T1010" s="22" t="s">
        <v>19</v>
      </c>
      <c r="U1010" s="1" t="str">
        <f t="shared" si="23"/>
        <v>Farida TampangJuli</v>
      </c>
      <c r="V1010" s="23">
        <f t="shared" si="24"/>
        <v>45869</v>
      </c>
      <c r="X1010" s="26">
        <f>VLOOKUP(CONCATENATE(C1010,D1010),'Honor 2025'!A:D,4,FALSE)</f>
        <v>3495000</v>
      </c>
      <c r="Y1010" s="24"/>
      <c r="BE1010" s="24"/>
      <c r="CK1010" s="24"/>
      <c r="DQ1010" s="24"/>
      <c r="EW1010" s="24"/>
      <c r="GC1010" s="24"/>
      <c r="HI1010" s="24"/>
      <c r="IO1010" s="24"/>
      <c r="JU1010" s="24"/>
      <c r="LA1010" s="24"/>
      <c r="MG1010" s="24"/>
      <c r="NM1010" s="24"/>
    </row>
    <row r="1011" spans="1:377" ht="15" thickBot="1">
      <c r="A1011" s="1" t="str">
        <f t="shared" si="21"/>
        <v>JOVELIE E WOKASJuli-7</v>
      </c>
      <c r="B1011" s="12" t="str">
        <f t="shared" si="22"/>
        <v>JuliSurvei Perdagangan Antar Wilayah</v>
      </c>
      <c r="C1011" s="13" t="s">
        <v>55</v>
      </c>
      <c r="D1011" s="14" t="s">
        <v>246</v>
      </c>
      <c r="E1011" s="15" t="s">
        <v>267</v>
      </c>
      <c r="F1011" s="15"/>
      <c r="G1011" s="15">
        <f t="shared" si="27"/>
        <v>528000</v>
      </c>
      <c r="H1011" s="16">
        <v>66000</v>
      </c>
      <c r="I1011" s="14" t="s">
        <v>23</v>
      </c>
      <c r="J1011" s="17">
        <v>8</v>
      </c>
      <c r="K1011" s="74" t="s">
        <v>413</v>
      </c>
      <c r="L1011" s="25">
        <v>45839</v>
      </c>
      <c r="M1011" s="25">
        <v>45869</v>
      </c>
      <c r="N1011" s="16" t="e">
        <f t="shared" ca="1" si="28"/>
        <v>#NAME?</v>
      </c>
      <c r="O1011" s="19"/>
      <c r="P1011" s="19"/>
      <c r="Q1011" s="20"/>
      <c r="R1011" s="21" t="str">
        <f t="array" ref="R1011">VLOOKUP(C1011,DB!A:D,2,FALSE)</f>
        <v>Malalayang Satu Lingkungan 6</v>
      </c>
      <c r="S1011" s="21" t="str">
        <f t="array" ref="S1011">VLOOKUP(C1011,DB!A:D,3,FALSE)</f>
        <v>vhellywokas07@gmail.com</v>
      </c>
      <c r="T1011" s="22" t="s">
        <v>19</v>
      </c>
      <c r="U1011" s="1" t="str">
        <f t="shared" si="23"/>
        <v>JOVELIE E WOKASJuli</v>
      </c>
      <c r="V1011" s="23">
        <f t="shared" si="24"/>
        <v>45869</v>
      </c>
      <c r="X1011" s="26">
        <f>VLOOKUP(CONCATENATE(C1011,D1011),'Honor 2025'!A:D,4,FALSE)</f>
        <v>3476000</v>
      </c>
      <c r="Y1011" s="24"/>
      <c r="BE1011" s="24"/>
      <c r="CK1011" s="24"/>
      <c r="DQ1011" s="24"/>
      <c r="EW1011" s="24"/>
      <c r="GC1011" s="24"/>
      <c r="HI1011" s="24"/>
      <c r="IO1011" s="24"/>
      <c r="JU1011" s="24"/>
      <c r="LA1011" s="24"/>
      <c r="MG1011" s="24"/>
      <c r="NM1011" s="24"/>
    </row>
    <row r="1012" spans="1:377" ht="15" thickBot="1">
      <c r="A1012" s="1" t="str">
        <f t="shared" si="21"/>
        <v>Esther Angle SepangJuli-4</v>
      </c>
      <c r="B1012" s="12" t="str">
        <f t="shared" si="22"/>
        <v>JuliSurvei Perdagangan Antar Wilayah</v>
      </c>
      <c r="C1012" s="13" t="s">
        <v>30</v>
      </c>
      <c r="D1012" s="14" t="s">
        <v>246</v>
      </c>
      <c r="E1012" s="15" t="s">
        <v>267</v>
      </c>
      <c r="F1012" s="15"/>
      <c r="G1012" s="15">
        <f t="shared" si="27"/>
        <v>792000</v>
      </c>
      <c r="H1012" s="16">
        <v>66000</v>
      </c>
      <c r="I1012" s="14" t="s">
        <v>23</v>
      </c>
      <c r="J1012" s="17">
        <v>12</v>
      </c>
      <c r="K1012" s="75" t="s">
        <v>413</v>
      </c>
      <c r="L1012" s="25">
        <v>45839</v>
      </c>
      <c r="M1012" s="25">
        <v>45869</v>
      </c>
      <c r="N1012" s="16" t="e">
        <f t="shared" ca="1" si="28"/>
        <v>#NAME?</v>
      </c>
      <c r="O1012" s="19"/>
      <c r="P1012" s="19"/>
      <c r="Q1012" s="20"/>
      <c r="R1012" s="21" t="str">
        <f t="array" ref="R1012">VLOOKUP(C1012,DB!A:D,2,FALSE)</f>
        <v>Bumi Nyiur Lingkungan 2</v>
      </c>
      <c r="S1012" s="21" t="str">
        <f t="array" ref="S1012">VLOOKUP(C1012,DB!A:D,3,FALSE)</f>
        <v>esthersepang24@gmail.com</v>
      </c>
      <c r="T1012" s="22" t="s">
        <v>19</v>
      </c>
      <c r="U1012" s="1" t="str">
        <f t="shared" si="23"/>
        <v>Esther Angle SepangJuli</v>
      </c>
      <c r="V1012" s="23">
        <f t="shared" si="24"/>
        <v>45869</v>
      </c>
      <c r="X1012" s="26">
        <f>VLOOKUP(CONCATENATE(C1012,D1012),'Honor 2025'!A:D,4,FALSE)</f>
        <v>3468000</v>
      </c>
      <c r="Y1012" s="24"/>
      <c r="BE1012" s="24"/>
      <c r="CK1012" s="24"/>
      <c r="DQ1012" s="24"/>
      <c r="EW1012" s="24"/>
      <c r="GC1012" s="24"/>
      <c r="HI1012" s="24"/>
      <c r="IO1012" s="24"/>
      <c r="JU1012" s="24"/>
      <c r="LA1012" s="24"/>
      <c r="MG1012" s="24"/>
      <c r="NM1012" s="24"/>
    </row>
    <row r="1013" spans="1:377" ht="15" thickBot="1">
      <c r="A1013" s="1" t="str">
        <f t="shared" si="21"/>
        <v>MARLIN TELMA OCTAVIA KARIOJuli-6</v>
      </c>
      <c r="B1013" s="12" t="str">
        <f t="shared" si="22"/>
        <v>JuliSurvei Perdagangan Antar Wilayah</v>
      </c>
      <c r="C1013" s="13" t="s">
        <v>31</v>
      </c>
      <c r="D1013" s="14" t="s">
        <v>246</v>
      </c>
      <c r="E1013" s="15" t="s">
        <v>267</v>
      </c>
      <c r="F1013" s="15"/>
      <c r="G1013" s="15">
        <f t="shared" si="27"/>
        <v>330000</v>
      </c>
      <c r="H1013" s="16">
        <v>66000</v>
      </c>
      <c r="I1013" s="14" t="s">
        <v>23</v>
      </c>
      <c r="J1013" s="17">
        <v>5</v>
      </c>
      <c r="K1013" s="74" t="s">
        <v>413</v>
      </c>
      <c r="L1013" s="25">
        <v>45839</v>
      </c>
      <c r="M1013" s="25">
        <v>45869</v>
      </c>
      <c r="N1013" s="16" t="e">
        <f t="shared" ca="1" si="28"/>
        <v>#NAME?</v>
      </c>
      <c r="O1013" s="19"/>
      <c r="P1013" s="19"/>
      <c r="Q1013" s="20"/>
      <c r="R1013" s="21" t="str">
        <f t="array" ref="R1013">VLOOKUP(C1013,DB!A:D,2,FALSE)</f>
        <v>Jl Sam ratulangi 21</v>
      </c>
      <c r="S1013" s="21" t="str">
        <f t="array" ref="S1013">VLOOKUP(C1013,DB!A:D,3,FALSE)</f>
        <v>Kariomarlin@gmail.com</v>
      </c>
      <c r="T1013" s="22" t="s">
        <v>19</v>
      </c>
      <c r="U1013" s="1" t="str">
        <f t="shared" si="23"/>
        <v>MARLIN TELMA OCTAVIA KARIOJuli</v>
      </c>
      <c r="V1013" s="23">
        <f t="shared" si="24"/>
        <v>45869</v>
      </c>
      <c r="X1013" s="26" t="e">
        <f>VLOOKUP(CONCATENATE(C1013,D1013),'Honor 2025'!A:D,4,FALSE)</f>
        <v>#VALUE!</v>
      </c>
      <c r="Y1013" s="24"/>
      <c r="BE1013" s="24"/>
      <c r="CK1013" s="24"/>
      <c r="DQ1013" s="24"/>
      <c r="EW1013" s="24"/>
      <c r="GC1013" s="24"/>
      <c r="HI1013" s="24"/>
      <c r="IO1013" s="24"/>
      <c r="JU1013" s="24"/>
      <c r="LA1013" s="24"/>
      <c r="MG1013" s="24"/>
      <c r="NM1013" s="24"/>
    </row>
    <row r="1014" spans="1:377" ht="15" thickBot="1">
      <c r="A1014" s="1" t="str">
        <f t="shared" si="21"/>
        <v>Margaret Rosanta SembiringJuli-4</v>
      </c>
      <c r="B1014" s="12" t="str">
        <f t="shared" si="22"/>
        <v>JuliSurvei Perdagangan Antar Wilayah</v>
      </c>
      <c r="C1014" s="13" t="s">
        <v>146</v>
      </c>
      <c r="D1014" s="14" t="s">
        <v>246</v>
      </c>
      <c r="E1014" s="15" t="s">
        <v>267</v>
      </c>
      <c r="F1014" s="15"/>
      <c r="G1014" s="15">
        <f t="shared" si="27"/>
        <v>858000</v>
      </c>
      <c r="H1014" s="16">
        <v>66000</v>
      </c>
      <c r="I1014" s="14" t="s">
        <v>23</v>
      </c>
      <c r="J1014" s="17">
        <v>13</v>
      </c>
      <c r="K1014" s="75" t="s">
        <v>413</v>
      </c>
      <c r="L1014" s="25">
        <v>45839</v>
      </c>
      <c r="M1014" s="25">
        <v>45869</v>
      </c>
      <c r="N1014" s="16" t="e">
        <f t="shared" ca="1" si="28"/>
        <v>#NAME?</v>
      </c>
      <c r="O1014" s="19"/>
      <c r="P1014" s="19"/>
      <c r="Q1014" s="20"/>
      <c r="R1014" s="21" t="str">
        <f t="array" ref="R1014">VLOOKUP(C1014,DB!A:D,2,FALSE)</f>
        <v>Bahu Ling 2 no 12A malalayang</v>
      </c>
      <c r="S1014" s="21" t="str">
        <f t="array" ref="S1014">VLOOKUP(C1014,DB!A:D,3,FALSE)</f>
        <v>margaretsembiring1981@gmail.com</v>
      </c>
      <c r="T1014" s="22" t="s">
        <v>19</v>
      </c>
      <c r="U1014" s="1" t="str">
        <f t="shared" si="23"/>
        <v>Margaret Rosanta SembiringJuli</v>
      </c>
      <c r="V1014" s="23">
        <f t="shared" si="24"/>
        <v>45869</v>
      </c>
      <c r="X1014" s="26">
        <f>VLOOKUP(CONCATENATE(C1014,D1014),'Honor 2025'!A:D,4,FALSE)</f>
        <v>3480000</v>
      </c>
      <c r="Y1014" s="24"/>
      <c r="BE1014" s="24"/>
      <c r="CK1014" s="24"/>
      <c r="DQ1014" s="24"/>
      <c r="EW1014" s="24"/>
      <c r="GC1014" s="24"/>
      <c r="HI1014" s="24"/>
      <c r="IO1014" s="24"/>
      <c r="JU1014" s="24"/>
      <c r="LA1014" s="24"/>
      <c r="MG1014" s="24"/>
      <c r="NM1014" s="24"/>
    </row>
    <row r="1015" spans="1:377" ht="15" thickBot="1">
      <c r="A1015" s="1" t="str">
        <f t="shared" si="21"/>
        <v>Marlisah Sarwendah RompasJuli-1</v>
      </c>
      <c r="B1015" s="12" t="str">
        <f t="shared" si="22"/>
        <v>JuliSurvei Perdagangan Antar Wilayah</v>
      </c>
      <c r="C1015" s="13" t="s">
        <v>268</v>
      </c>
      <c r="D1015" s="14" t="s">
        <v>246</v>
      </c>
      <c r="E1015" s="15" t="s">
        <v>267</v>
      </c>
      <c r="F1015" s="15"/>
      <c r="G1015" s="15">
        <f t="shared" si="27"/>
        <v>2442000</v>
      </c>
      <c r="H1015" s="16">
        <v>66000</v>
      </c>
      <c r="I1015" s="14" t="s">
        <v>23</v>
      </c>
      <c r="J1015" s="17">
        <v>37</v>
      </c>
      <c r="K1015" s="74" t="s">
        <v>413</v>
      </c>
      <c r="L1015" s="25">
        <v>45839</v>
      </c>
      <c r="M1015" s="25">
        <v>45869</v>
      </c>
      <c r="N1015" s="16" t="e">
        <f t="shared" ca="1" si="28"/>
        <v>#NAME?</v>
      </c>
      <c r="O1015" s="19"/>
      <c r="P1015" s="19"/>
      <c r="Q1015" s="20"/>
      <c r="R1015" s="21" t="str">
        <f t="array" ref="R1015">VLOOKUP(C1015,DB!A:D,2,FALSE)</f>
        <v>Paniki satu lingkungan 1</v>
      </c>
      <c r="S1015" s="21" t="str">
        <f t="array" ref="S1015">VLOOKUP(C1015,DB!A:D,3,FALSE)</f>
        <v>lisarompas87@gmail.com</v>
      </c>
      <c r="T1015" s="22" t="s">
        <v>19</v>
      </c>
      <c r="U1015" s="1" t="str">
        <f t="shared" si="23"/>
        <v>Marlisah Sarwendah RompasJuli</v>
      </c>
      <c r="V1015" s="23">
        <f t="shared" si="24"/>
        <v>45869</v>
      </c>
      <c r="X1015" s="26">
        <f>VLOOKUP(CONCATENATE(C1015,D1015),'Honor 2025'!A:D,4,FALSE)</f>
        <v>2442000</v>
      </c>
      <c r="Y1015" s="24"/>
      <c r="BE1015" s="24"/>
      <c r="CK1015" s="24"/>
      <c r="DQ1015" s="24"/>
      <c r="EW1015" s="24"/>
      <c r="GC1015" s="24"/>
      <c r="HI1015" s="24"/>
      <c r="IO1015" s="24"/>
      <c r="JU1015" s="24"/>
      <c r="LA1015" s="24"/>
      <c r="MG1015" s="24"/>
      <c r="NM1015" s="24"/>
    </row>
    <row r="1016" spans="1:377" ht="15" thickBot="1">
      <c r="A1016" s="1" t="str">
        <f t="shared" si="21"/>
        <v>ISMAIL YAMAJuli-3</v>
      </c>
      <c r="B1016" s="12" t="str">
        <f t="shared" si="22"/>
        <v>JuliSurvei Perdagangan Antar Wilayah</v>
      </c>
      <c r="C1016" s="13" t="s">
        <v>93</v>
      </c>
      <c r="D1016" s="14" t="s">
        <v>246</v>
      </c>
      <c r="E1016" s="15" t="s">
        <v>267</v>
      </c>
      <c r="F1016" s="15"/>
      <c r="G1016" s="15">
        <f t="shared" si="27"/>
        <v>2244000</v>
      </c>
      <c r="H1016" s="16">
        <v>66000</v>
      </c>
      <c r="I1016" s="14" t="s">
        <v>23</v>
      </c>
      <c r="J1016" s="17">
        <v>34</v>
      </c>
      <c r="K1016" s="75" t="s">
        <v>413</v>
      </c>
      <c r="L1016" s="25">
        <v>45839</v>
      </c>
      <c r="M1016" s="25">
        <v>45869</v>
      </c>
      <c r="N1016" s="16" t="e">
        <f t="shared" ca="1" si="28"/>
        <v>#NAME?</v>
      </c>
      <c r="O1016" s="19"/>
      <c r="P1016" s="19"/>
      <c r="Q1016" s="20"/>
      <c r="R1016" s="21" t="str">
        <f t="array" ref="R1016">VLOOKUP(C1016,DB!A:D,2,FALSE)</f>
        <v>Taman Mapanget raya lingkungan 8</v>
      </c>
      <c r="S1016" s="21" t="str">
        <f t="array" ref="S1016">VLOOKUP(C1016,DB!A:D,3,FALSE)</f>
        <v>ismailyama90@gmail.com</v>
      </c>
      <c r="T1016" s="22" t="s">
        <v>19</v>
      </c>
      <c r="U1016" s="1" t="str">
        <f t="shared" si="23"/>
        <v>ISMAIL YAMAJuli</v>
      </c>
      <c r="V1016" s="23">
        <f t="shared" si="24"/>
        <v>45869</v>
      </c>
      <c r="X1016" s="26">
        <f>VLOOKUP(CONCATENATE(C1016,D1016),'Honor 2025'!A:D,4,FALSE)</f>
        <v>3016000</v>
      </c>
      <c r="Y1016" s="24"/>
      <c r="BE1016" s="24"/>
      <c r="CK1016" s="24"/>
      <c r="DQ1016" s="24"/>
      <c r="EW1016" s="24"/>
      <c r="GC1016" s="24"/>
      <c r="HI1016" s="24"/>
      <c r="IO1016" s="24"/>
      <c r="JU1016" s="24"/>
      <c r="LA1016" s="24"/>
      <c r="MG1016" s="24"/>
      <c r="NM1016" s="24"/>
    </row>
    <row r="1017" spans="1:377" ht="15" thickBot="1">
      <c r="A1017" s="1" t="str">
        <f t="shared" si="21"/>
        <v>Pingkan Winda SarayarJuli-3</v>
      </c>
      <c r="B1017" s="12" t="str">
        <f t="shared" si="22"/>
        <v>JuliSurvei Perdagangan Antar Wilayah</v>
      </c>
      <c r="C1017" s="13" t="s">
        <v>65</v>
      </c>
      <c r="D1017" s="14" t="s">
        <v>246</v>
      </c>
      <c r="E1017" s="15" t="s">
        <v>267</v>
      </c>
      <c r="F1017" s="15"/>
      <c r="G1017" s="15">
        <f t="shared" si="27"/>
        <v>1452000</v>
      </c>
      <c r="H1017" s="16">
        <v>66000</v>
      </c>
      <c r="I1017" s="14" t="s">
        <v>23</v>
      </c>
      <c r="J1017" s="17">
        <v>22</v>
      </c>
      <c r="K1017" s="74" t="s">
        <v>413</v>
      </c>
      <c r="L1017" s="25">
        <v>45839</v>
      </c>
      <c r="M1017" s="25">
        <v>45869</v>
      </c>
      <c r="N1017" s="16" t="e">
        <f t="shared" ca="1" si="28"/>
        <v>#NAME?</v>
      </c>
      <c r="O1017" s="19"/>
      <c r="P1017" s="19"/>
      <c r="Q1017" s="20"/>
      <c r="R1017" s="21" t="str">
        <f t="array" ref="R1017">VLOOKUP(C1017,DB!A:D,2,FALSE)</f>
        <v>Perum Camar Buha Lingk.7</v>
      </c>
      <c r="S1017" s="21" t="str">
        <f t="array" ref="S1017">VLOOKUP(C1017,DB!A:D,3,FALSE)</f>
        <v>windasarayar@gmail.com</v>
      </c>
      <c r="T1017" s="22" t="s">
        <v>19</v>
      </c>
      <c r="U1017" s="1" t="str">
        <f t="shared" si="23"/>
        <v>Pingkan Winda SarayarJuli</v>
      </c>
      <c r="V1017" s="23">
        <f t="shared" si="24"/>
        <v>45869</v>
      </c>
      <c r="X1017" s="26">
        <f>VLOOKUP(CONCATENATE(C1017,D1017),'Honor 2025'!A:D,4,FALSE)</f>
        <v>3522000</v>
      </c>
      <c r="Y1017" s="24"/>
      <c r="BE1017" s="24"/>
      <c r="CK1017" s="24"/>
      <c r="DQ1017" s="24"/>
      <c r="EW1017" s="24"/>
      <c r="GC1017" s="24"/>
      <c r="HI1017" s="24"/>
      <c r="IO1017" s="24"/>
      <c r="JU1017" s="24"/>
      <c r="LA1017" s="24"/>
      <c r="MG1017" s="24"/>
      <c r="NM1017" s="24"/>
    </row>
    <row r="1018" spans="1:377" ht="15" thickBot="1">
      <c r="A1018" s="1" t="str">
        <f t="shared" si="21"/>
        <v>Susly Yuliana SeneweJuli-8</v>
      </c>
      <c r="B1018" s="12" t="str">
        <f t="shared" si="22"/>
        <v>JuliSurvei Perdagangan Antar Wilayah</v>
      </c>
      <c r="C1018" s="13" t="s">
        <v>48</v>
      </c>
      <c r="D1018" s="14" t="s">
        <v>246</v>
      </c>
      <c r="E1018" s="15" t="s">
        <v>267</v>
      </c>
      <c r="F1018" s="15"/>
      <c r="G1018" s="15">
        <f t="shared" si="27"/>
        <v>462000</v>
      </c>
      <c r="H1018" s="16">
        <v>66000</v>
      </c>
      <c r="I1018" s="14" t="s">
        <v>23</v>
      </c>
      <c r="J1018" s="17">
        <v>7</v>
      </c>
      <c r="K1018" s="75" t="s">
        <v>413</v>
      </c>
      <c r="L1018" s="25">
        <v>45839</v>
      </c>
      <c r="M1018" s="25">
        <v>45869</v>
      </c>
      <c r="N1018" s="16" t="e">
        <f t="shared" ca="1" si="28"/>
        <v>#NAME?</v>
      </c>
      <c r="O1018" s="19"/>
      <c r="P1018" s="19"/>
      <c r="Q1018" s="20"/>
      <c r="R1018" s="21" t="str">
        <f t="array" ref="R1018">VLOOKUP(C1018,DB!A:D,2,FALSE)</f>
        <v>Jalan Lumimuut 5 Mahakeret Timur lingk.3</v>
      </c>
      <c r="S1018" s="21" t="str">
        <f t="array" ref="S1018">VLOOKUP(C1018,DB!A:D,3,FALSE)</f>
        <v>suslysenewe@gmail.com</v>
      </c>
      <c r="T1018" s="22" t="s">
        <v>19</v>
      </c>
      <c r="U1018" s="1" t="str">
        <f t="shared" si="23"/>
        <v>Susly Yuliana SeneweJuli</v>
      </c>
      <c r="V1018" s="23">
        <f t="shared" si="24"/>
        <v>45869</v>
      </c>
      <c r="X1018" s="26">
        <f>VLOOKUP(CONCATENATE(C1018,D1018),'Honor 2025'!A:D,4,FALSE)</f>
        <v>2572000</v>
      </c>
      <c r="Y1018" s="24"/>
      <c r="BE1018" s="24"/>
      <c r="CK1018" s="24"/>
      <c r="DQ1018" s="24"/>
      <c r="EW1018" s="24"/>
      <c r="GC1018" s="24"/>
      <c r="HI1018" s="24"/>
      <c r="IO1018" s="24"/>
      <c r="JU1018" s="24"/>
      <c r="LA1018" s="24"/>
      <c r="MG1018" s="24"/>
      <c r="NM1018" s="24"/>
    </row>
    <row r="1019" spans="1:377" ht="15" thickBot="1">
      <c r="A1019" s="1" t="str">
        <f t="shared" si="21"/>
        <v>Javey Linda TambayongJuli-4</v>
      </c>
      <c r="B1019" s="12" t="str">
        <f t="shared" si="22"/>
        <v>JuliSurvei Perdagangan Antar Wilayah</v>
      </c>
      <c r="C1019" s="13" t="s">
        <v>84</v>
      </c>
      <c r="D1019" s="14" t="s">
        <v>246</v>
      </c>
      <c r="E1019" s="15" t="s">
        <v>267</v>
      </c>
      <c r="F1019" s="15"/>
      <c r="G1019" s="15">
        <f t="shared" si="27"/>
        <v>792000</v>
      </c>
      <c r="H1019" s="16">
        <v>66000</v>
      </c>
      <c r="I1019" s="14" t="s">
        <v>23</v>
      </c>
      <c r="J1019" s="17">
        <v>12</v>
      </c>
      <c r="K1019" s="74" t="s">
        <v>413</v>
      </c>
      <c r="L1019" s="25">
        <v>45839</v>
      </c>
      <c r="M1019" s="25">
        <v>45869</v>
      </c>
      <c r="N1019" s="16" t="e">
        <f t="shared" ca="1" si="28"/>
        <v>#NAME?</v>
      </c>
      <c r="O1019" s="19"/>
      <c r="P1019" s="19"/>
      <c r="Q1019" s="20"/>
      <c r="R1019" s="21" t="str">
        <f t="array" ref="R1019">VLOOKUP(C1019,DB!A:D,2,FALSE)</f>
        <v>Lingkungan 5 Ranotana Weru Wanea Manado</v>
      </c>
      <c r="S1019" s="21" t="str">
        <f t="array" ref="S1019">VLOOKUP(C1019,DB!A:D,3,FALSE)</f>
        <v>javeytambayong364@gmail.com</v>
      </c>
      <c r="T1019" s="22" t="s">
        <v>19</v>
      </c>
      <c r="U1019" s="1" t="str">
        <f t="shared" si="23"/>
        <v>Javey Linda TambayongJuli</v>
      </c>
      <c r="V1019" s="23">
        <f t="shared" si="24"/>
        <v>45869</v>
      </c>
      <c r="X1019" s="26">
        <f>VLOOKUP(CONCATENATE(C1019,D1019),'Honor 2025'!A:D,4,FALSE)</f>
        <v>2924000</v>
      </c>
      <c r="Y1019" s="24"/>
      <c r="BE1019" s="24"/>
      <c r="CK1019" s="24"/>
      <c r="DQ1019" s="24"/>
      <c r="EW1019" s="24"/>
      <c r="GC1019" s="24"/>
      <c r="HI1019" s="24"/>
      <c r="IO1019" s="24"/>
      <c r="JU1019" s="24"/>
      <c r="LA1019" s="24"/>
      <c r="MG1019" s="24"/>
      <c r="NM1019" s="24"/>
    </row>
    <row r="1020" spans="1:377" ht="15" thickBot="1">
      <c r="A1020" s="1" t="str">
        <f t="shared" si="21"/>
        <v>Lestari Suhendri TintingonJuli-2</v>
      </c>
      <c r="B1020" s="12" t="str">
        <f t="shared" si="22"/>
        <v>JuliSurvei Perdagangan Antar Wilayah</v>
      </c>
      <c r="C1020" s="13" t="s">
        <v>76</v>
      </c>
      <c r="D1020" s="14" t="s">
        <v>246</v>
      </c>
      <c r="E1020" s="15" t="s">
        <v>267</v>
      </c>
      <c r="F1020" s="15"/>
      <c r="G1020" s="15">
        <f t="shared" si="27"/>
        <v>2178000</v>
      </c>
      <c r="H1020" s="16">
        <v>66000</v>
      </c>
      <c r="I1020" s="14" t="s">
        <v>23</v>
      </c>
      <c r="J1020" s="17">
        <v>33</v>
      </c>
      <c r="K1020" s="75" t="s">
        <v>413</v>
      </c>
      <c r="L1020" s="25">
        <v>45839</v>
      </c>
      <c r="M1020" s="25">
        <v>45869</v>
      </c>
      <c r="N1020" s="16" t="e">
        <f t="shared" ca="1" si="28"/>
        <v>#NAME?</v>
      </c>
      <c r="O1020" s="19"/>
      <c r="P1020" s="19"/>
      <c r="Q1020" s="20"/>
      <c r="R1020" s="21" t="str">
        <f t="array" ref="R1020">VLOOKUP(C1020,DB!A:D,2,FALSE)</f>
        <v>Kelurahan Bahu lingkungan 6</v>
      </c>
      <c r="S1020" s="21" t="str">
        <f t="array" ref="S1020">VLOOKUP(C1020,DB!A:D,3,FALSE)</f>
        <v>lestaritintingon@gmail.com</v>
      </c>
      <c r="T1020" s="22" t="s">
        <v>19</v>
      </c>
      <c r="U1020" s="1" t="str">
        <f t="shared" si="23"/>
        <v>Lestari Suhendri TintingonJuli</v>
      </c>
      <c r="V1020" s="23">
        <f t="shared" si="24"/>
        <v>45869</v>
      </c>
      <c r="X1020" s="26">
        <f>VLOOKUP(CONCATENATE(C1020,D1020),'Honor 2025'!A:D,4,FALSE)</f>
        <v>3498000</v>
      </c>
      <c r="Y1020" s="24"/>
      <c r="BE1020" s="24"/>
      <c r="CK1020" s="24"/>
      <c r="DQ1020" s="24"/>
      <c r="EW1020" s="24"/>
      <c r="GC1020" s="24"/>
      <c r="HI1020" s="24"/>
      <c r="IO1020" s="24"/>
      <c r="JU1020" s="24"/>
      <c r="LA1020" s="24"/>
      <c r="MG1020" s="24"/>
      <c r="NM1020" s="24"/>
    </row>
    <row r="1021" spans="1:377" ht="15" thickBot="1">
      <c r="A1021" s="1" t="str">
        <f t="shared" si="21"/>
        <v>Anita A BolungJuli-2</v>
      </c>
      <c r="B1021" s="12" t="str">
        <f t="shared" si="22"/>
        <v>JuliSurvei Perdagangan Antar Wilayah</v>
      </c>
      <c r="C1021" s="13" t="s">
        <v>257</v>
      </c>
      <c r="D1021" s="14" t="s">
        <v>246</v>
      </c>
      <c r="E1021" s="15" t="s">
        <v>267</v>
      </c>
      <c r="F1021" s="15"/>
      <c r="G1021" s="15">
        <f t="shared" si="27"/>
        <v>2178000</v>
      </c>
      <c r="H1021" s="16">
        <v>66000</v>
      </c>
      <c r="I1021" s="14" t="s">
        <v>23</v>
      </c>
      <c r="J1021" s="17">
        <v>33</v>
      </c>
      <c r="K1021" s="74" t="s">
        <v>413</v>
      </c>
      <c r="L1021" s="25">
        <v>45839</v>
      </c>
      <c r="M1021" s="25">
        <v>45869</v>
      </c>
      <c r="N1021" s="16" t="e">
        <f t="shared" ca="1" si="28"/>
        <v>#NAME?</v>
      </c>
      <c r="O1021" s="19"/>
      <c r="P1021" s="19"/>
      <c r="Q1021" s="20"/>
      <c r="R1021" s="21" t="str">
        <f t="array" ref="R1021">VLOOKUP(C1021,DB!A:D,2,FALSE)</f>
        <v>Lingkungan 1 Bumi nyiur</v>
      </c>
      <c r="S1021" s="21" t="str">
        <f t="array" ref="S1021">VLOOKUP(C1021,DB!A:D,3,FALSE)</f>
        <v>anitabolung3@gmail.com</v>
      </c>
      <c r="T1021" s="22" t="s">
        <v>19</v>
      </c>
      <c r="U1021" s="1" t="str">
        <f t="shared" si="23"/>
        <v>Anita A BolungJuli</v>
      </c>
      <c r="V1021" s="23">
        <f t="shared" si="24"/>
        <v>45869</v>
      </c>
      <c r="X1021" s="26">
        <f>VLOOKUP(CONCATENATE(C1021,D1021),'Honor 2025'!A:D,4,FALSE)</f>
        <v>2880000</v>
      </c>
      <c r="Y1021" s="24"/>
      <c r="BE1021" s="24"/>
      <c r="CK1021" s="24"/>
      <c r="DQ1021" s="24"/>
      <c r="EW1021" s="24"/>
      <c r="GC1021" s="24"/>
      <c r="HI1021" s="24"/>
      <c r="IO1021" s="24"/>
      <c r="JU1021" s="24"/>
      <c r="LA1021" s="24"/>
      <c r="MG1021" s="24"/>
      <c r="NM1021" s="24"/>
    </row>
    <row r="1022" spans="1:377" ht="15" thickBot="1">
      <c r="A1022" s="1" t="str">
        <f t="shared" ref="A1022:A1276" si="29">U1022&amp;"-"&amp;COUNTIF(U$2:U1022,U1022)</f>
        <v>Heny RumambiJuli-10</v>
      </c>
      <c r="B1022" s="12" t="str">
        <f t="shared" ref="B1022:B1276" si="30">CONCATENATE(F1022,D1022,E1022)</f>
        <v>JuliSurvei Perdagangan Antar Wilayah</v>
      </c>
      <c r="C1022" s="13" t="s">
        <v>49</v>
      </c>
      <c r="D1022" s="14" t="s">
        <v>246</v>
      </c>
      <c r="E1022" s="15" t="s">
        <v>267</v>
      </c>
      <c r="F1022" s="15"/>
      <c r="G1022" s="15">
        <f t="shared" si="27"/>
        <v>462000</v>
      </c>
      <c r="H1022" s="16">
        <v>66000</v>
      </c>
      <c r="I1022" s="14" t="s">
        <v>23</v>
      </c>
      <c r="J1022" s="17">
        <v>7</v>
      </c>
      <c r="K1022" s="75" t="s">
        <v>413</v>
      </c>
      <c r="L1022" s="25">
        <v>45839</v>
      </c>
      <c r="M1022" s="25">
        <v>45869</v>
      </c>
      <c r="N1022" s="16" t="e">
        <f t="shared" ca="1" si="28"/>
        <v>#NAME?</v>
      </c>
      <c r="O1022" s="19"/>
      <c r="P1022" s="19"/>
      <c r="Q1022" s="20"/>
      <c r="R1022" s="21" t="str">
        <f t="array" ref="R1022">VLOOKUP(C1022,DB!A:D,2,FALSE)</f>
        <v>Jl. Ringkeng BTN Puskopad blok C No. 49A</v>
      </c>
      <c r="S1022" s="21" t="str">
        <f t="array" ref="S1022">VLOOKUP(C1022,DB!A:D,3,FALSE)</f>
        <v>henyrumambi@gmail.com</v>
      </c>
      <c r="T1022" s="22" t="s">
        <v>19</v>
      </c>
      <c r="U1022" s="1" t="str">
        <f t="shared" ref="U1022:U1276" si="31">CONCATENATE(C1022,D1022)</f>
        <v>Heny RumambiJuli</v>
      </c>
      <c r="V1022" s="23">
        <f t="shared" si="24"/>
        <v>45869</v>
      </c>
      <c r="X1022" s="26">
        <f>VLOOKUP(CONCATENATE(C1022,D1022),'Honor 2025'!A:D,4,FALSE)</f>
        <v>3253000</v>
      </c>
      <c r="Y1022" s="24"/>
      <c r="BE1022" s="24"/>
      <c r="CK1022" s="24"/>
      <c r="DQ1022" s="24"/>
      <c r="EW1022" s="24"/>
      <c r="GC1022" s="24"/>
      <c r="HI1022" s="24"/>
      <c r="IO1022" s="24"/>
      <c r="JU1022" s="24"/>
      <c r="LA1022" s="24"/>
      <c r="MG1022" s="24"/>
      <c r="NM1022" s="24"/>
    </row>
    <row r="1023" spans="1:377" ht="15" thickBot="1">
      <c r="A1023" s="1" t="str">
        <f t="shared" si="29"/>
        <v>AUDI AVRI HENRY SINGALJuli-3</v>
      </c>
      <c r="B1023" s="12" t="str">
        <f t="shared" si="30"/>
        <v>JuliSurvei Perdagangan Antar Wilayah</v>
      </c>
      <c r="C1023" s="13" t="s">
        <v>163</v>
      </c>
      <c r="D1023" s="14" t="s">
        <v>246</v>
      </c>
      <c r="E1023" s="15" t="s">
        <v>267</v>
      </c>
      <c r="F1023" s="15"/>
      <c r="G1023" s="15">
        <f t="shared" si="27"/>
        <v>1122000</v>
      </c>
      <c r="H1023" s="16">
        <v>66000</v>
      </c>
      <c r="I1023" s="14" t="s">
        <v>23</v>
      </c>
      <c r="J1023" s="17">
        <v>17</v>
      </c>
      <c r="K1023" s="74" t="s">
        <v>413</v>
      </c>
      <c r="L1023" s="25">
        <v>45839</v>
      </c>
      <c r="M1023" s="25">
        <v>45869</v>
      </c>
      <c r="N1023" s="16" t="e">
        <f t="shared" ca="1" si="28"/>
        <v>#NAME?</v>
      </c>
      <c r="O1023" s="19"/>
      <c r="P1023" s="19"/>
      <c r="Q1023" s="20"/>
      <c r="R1023" s="21" t="str">
        <f t="array" ref="R1023">VLOOKUP(C1023,DB!A:D,2,FALSE)</f>
        <v>Jl. Sea, Lorong Batu Lamo II</v>
      </c>
      <c r="S1023" s="21" t="str">
        <f t="array" ref="S1023">VLOOKUP(C1023,DB!A:D,3,FALSE)</f>
        <v>audi.henrys@gmail.com</v>
      </c>
      <c r="T1023" s="22" t="s">
        <v>19</v>
      </c>
      <c r="U1023" s="1" t="str">
        <f t="shared" si="31"/>
        <v>AUDI AVRI HENRY SINGALJuli</v>
      </c>
      <c r="V1023" s="23">
        <f t="shared" si="24"/>
        <v>45869</v>
      </c>
      <c r="X1023" s="26">
        <f>VLOOKUP(CONCATENATE(C1023,D1023),'Honor 2025'!A:D,4,FALSE)</f>
        <v>3154000</v>
      </c>
      <c r="Y1023" s="24"/>
      <c r="BE1023" s="24"/>
      <c r="CK1023" s="24"/>
      <c r="DQ1023" s="24"/>
      <c r="EW1023" s="24"/>
      <c r="GC1023" s="24"/>
      <c r="HI1023" s="24"/>
      <c r="IO1023" s="24"/>
      <c r="JU1023" s="24"/>
      <c r="LA1023" s="24"/>
      <c r="MG1023" s="24"/>
      <c r="NM1023" s="24"/>
    </row>
    <row r="1024" spans="1:377" ht="15" thickBot="1">
      <c r="A1024" s="1" t="str">
        <f t="shared" si="29"/>
        <v>Lesti Natalia SumangkutJuli-4</v>
      </c>
      <c r="B1024" s="12" t="str">
        <f t="shared" si="30"/>
        <v>JuliSurvei Perdagangan Antar Wilayah</v>
      </c>
      <c r="C1024" s="13" t="s">
        <v>175</v>
      </c>
      <c r="D1024" s="14" t="s">
        <v>246</v>
      </c>
      <c r="E1024" s="15" t="s">
        <v>267</v>
      </c>
      <c r="F1024" s="15"/>
      <c r="G1024" s="15">
        <f t="shared" si="27"/>
        <v>924000</v>
      </c>
      <c r="H1024" s="16">
        <v>66000</v>
      </c>
      <c r="I1024" s="14" t="s">
        <v>23</v>
      </c>
      <c r="J1024" s="17">
        <v>14</v>
      </c>
      <c r="K1024" s="75" t="s">
        <v>413</v>
      </c>
      <c r="L1024" s="25">
        <v>45839</v>
      </c>
      <c r="M1024" s="25">
        <v>45869</v>
      </c>
      <c r="N1024" s="16" t="e">
        <f t="shared" ca="1" si="28"/>
        <v>#NAME?</v>
      </c>
      <c r="O1024" s="19"/>
      <c r="P1024" s="19"/>
      <c r="Q1024" s="20"/>
      <c r="R1024" s="21" t="str">
        <f t="array" ref="R1024">VLOOKUP(C1024,DB!A:D,2,FALSE)</f>
        <v>Jln.Syalom</v>
      </c>
      <c r="S1024" s="21" t="str">
        <f t="array" ref="S1024">VLOOKUP(C1024,DB!A:D,3,FALSE)</f>
        <v>lesti.sumangkut@gmail.com</v>
      </c>
      <c r="T1024" s="22" t="s">
        <v>19</v>
      </c>
      <c r="U1024" s="1" t="str">
        <f t="shared" si="31"/>
        <v>Lesti Natalia SumangkutJuli</v>
      </c>
      <c r="V1024" s="23">
        <f t="shared" si="24"/>
        <v>45869</v>
      </c>
      <c r="X1024" s="26">
        <f>VLOOKUP(CONCATENATE(C1024,D1024),'Honor 2025'!A:D,4,FALSE)</f>
        <v>3486000</v>
      </c>
      <c r="Y1024" s="24"/>
      <c r="BE1024" s="24"/>
      <c r="CK1024" s="24"/>
      <c r="DQ1024" s="24"/>
      <c r="EW1024" s="24"/>
      <c r="GC1024" s="24"/>
      <c r="HI1024" s="24"/>
      <c r="IO1024" s="24"/>
      <c r="JU1024" s="24"/>
      <c r="LA1024" s="24"/>
      <c r="MG1024" s="24"/>
      <c r="NM1024" s="24"/>
    </row>
    <row r="1025" spans="1:408" ht="15" thickBot="1">
      <c r="A1025" s="1" t="str">
        <f t="shared" si="29"/>
        <v>Yesika Chenly SiwuJuli-1</v>
      </c>
      <c r="B1025" s="12" t="str">
        <f t="shared" si="30"/>
        <v>JuliSurvei Perdagangan Antar Wilayah</v>
      </c>
      <c r="C1025" s="13" t="s">
        <v>119</v>
      </c>
      <c r="D1025" s="14" t="s">
        <v>246</v>
      </c>
      <c r="E1025" s="15" t="s">
        <v>267</v>
      </c>
      <c r="F1025" s="15"/>
      <c r="G1025" s="15">
        <f t="shared" si="27"/>
        <v>2640000</v>
      </c>
      <c r="H1025" s="16">
        <v>66000</v>
      </c>
      <c r="I1025" s="14" t="s">
        <v>23</v>
      </c>
      <c r="J1025" s="17">
        <v>40</v>
      </c>
      <c r="K1025" s="74" t="s">
        <v>413</v>
      </c>
      <c r="L1025" s="25">
        <v>45839</v>
      </c>
      <c r="M1025" s="25">
        <v>45869</v>
      </c>
      <c r="N1025" s="16" t="e">
        <f t="shared" ca="1" si="28"/>
        <v>#NAME?</v>
      </c>
      <c r="O1025" s="19"/>
      <c r="P1025" s="19"/>
      <c r="Q1025" s="20"/>
      <c r="R1025" s="21" t="str">
        <f t="array" ref="R1025">VLOOKUP(C1025,DB!A:D,2,FALSE)</f>
        <v>Lingkungan VI, RW.006, Malendeng, Kec. Paal Dua, Kota Manado, Sulawesi Utara</v>
      </c>
      <c r="S1025" s="21" t="str">
        <f t="array" ref="S1025">VLOOKUP(C1025,DB!A:D,3,FALSE)</f>
        <v>yesikachenly@gmail.com</v>
      </c>
      <c r="T1025" s="22" t="s">
        <v>19</v>
      </c>
      <c r="U1025" s="1" t="str">
        <f t="shared" si="31"/>
        <v>Yesika Chenly SiwuJuli</v>
      </c>
      <c r="V1025" s="23">
        <f t="shared" si="24"/>
        <v>45869</v>
      </c>
      <c r="X1025" s="26">
        <f>VLOOKUP(CONCATENATE(C1025,D1025),'Honor 2025'!A:D,4,FALSE)</f>
        <v>2640000</v>
      </c>
      <c r="Y1025" s="24"/>
      <c r="BE1025" s="24"/>
      <c r="CK1025" s="24"/>
      <c r="DQ1025" s="24"/>
      <c r="EW1025" s="24"/>
      <c r="GC1025" s="24"/>
      <c r="HI1025" s="24"/>
      <c r="IO1025" s="24"/>
      <c r="JU1025" s="24"/>
      <c r="LA1025" s="24"/>
      <c r="MG1025" s="24"/>
      <c r="NM1025" s="24"/>
    </row>
    <row r="1026" spans="1:408" ht="15" thickBot="1">
      <c r="A1026" s="1" t="str">
        <f t="shared" si="29"/>
        <v>Roy MakalewAgustus-1</v>
      </c>
      <c r="B1026" s="12" t="str">
        <f t="shared" si="30"/>
        <v>AgustusSKSPPI</v>
      </c>
      <c r="C1026" s="13" t="s">
        <v>44</v>
      </c>
      <c r="D1026" s="14" t="s">
        <v>269</v>
      </c>
      <c r="E1026" s="15" t="s">
        <v>263</v>
      </c>
      <c r="F1026" s="15"/>
      <c r="G1026" s="15">
        <f t="shared" si="27"/>
        <v>750000</v>
      </c>
      <c r="H1026" s="16">
        <v>75000</v>
      </c>
      <c r="I1026" s="14" t="s">
        <v>23</v>
      </c>
      <c r="J1026" s="17">
        <v>10</v>
      </c>
      <c r="K1026" s="75" t="s">
        <v>386</v>
      </c>
      <c r="L1026" s="25">
        <v>45870</v>
      </c>
      <c r="M1026" s="25">
        <v>45900</v>
      </c>
      <c r="N1026" s="16" t="e">
        <f t="shared" ca="1" si="28"/>
        <v>#NAME?</v>
      </c>
      <c r="O1026" s="19"/>
      <c r="P1026" s="19"/>
      <c r="Q1026" s="20"/>
      <c r="R1026" s="21" t="str">
        <f t="array" ref="R1026">VLOOKUP(C1026,DB!A:D,2,FALSE)</f>
        <v>Jalan Kleak 77, no 58</v>
      </c>
      <c r="S1026" s="21" t="str">
        <f t="array" ref="S1026">VLOOKUP(C1026,DB!A:D,3,FALSE)</f>
        <v>roymakalew2511@gmail.com</v>
      </c>
      <c r="T1026" s="22" t="s">
        <v>19</v>
      </c>
      <c r="U1026" s="1" t="str">
        <f t="shared" si="31"/>
        <v>Roy MakalewAgustus</v>
      </c>
      <c r="V1026" s="23">
        <f t="shared" si="24"/>
        <v>45900</v>
      </c>
      <c r="X1026" s="26">
        <f>VLOOKUP(CONCATENATE(C1026,D1026),'Honor 2025'!A:D,4,FALSE)</f>
        <v>2865000</v>
      </c>
      <c r="Y1026" s="24"/>
      <c r="BE1026" s="24"/>
      <c r="CK1026" s="24"/>
      <c r="DQ1026" s="24"/>
      <c r="EW1026" s="24"/>
      <c r="GC1026" s="24"/>
      <c r="HI1026" s="24"/>
      <c r="IO1026" s="24"/>
      <c r="JU1026" s="24"/>
      <c r="LA1026" s="24"/>
      <c r="MG1026" s="24"/>
      <c r="NM1026" s="24"/>
    </row>
    <row r="1027" spans="1:408" ht="15" thickBot="1">
      <c r="A1027" s="1" t="str">
        <f t="shared" si="29"/>
        <v>Feibe Ireine Syalome MaramisAgustus-1</v>
      </c>
      <c r="B1027" s="12" t="str">
        <f t="shared" si="30"/>
        <v>AgustusSKSPPI</v>
      </c>
      <c r="C1027" s="13" t="s">
        <v>47</v>
      </c>
      <c r="D1027" s="14" t="s">
        <v>269</v>
      </c>
      <c r="E1027" s="15" t="s">
        <v>263</v>
      </c>
      <c r="F1027" s="15"/>
      <c r="G1027" s="15">
        <f t="shared" si="27"/>
        <v>750000</v>
      </c>
      <c r="H1027" s="16">
        <v>75000</v>
      </c>
      <c r="I1027" s="14" t="s">
        <v>23</v>
      </c>
      <c r="J1027" s="17">
        <v>10</v>
      </c>
      <c r="K1027" s="74" t="s">
        <v>386</v>
      </c>
      <c r="L1027" s="25">
        <v>45870</v>
      </c>
      <c r="M1027" s="25">
        <v>45900</v>
      </c>
      <c r="N1027" s="16" t="e">
        <f t="shared" ca="1" si="28"/>
        <v>#NAME?</v>
      </c>
      <c r="O1027" s="19"/>
      <c r="P1027" s="19"/>
      <c r="Q1027" s="20"/>
      <c r="R1027" s="21" t="str">
        <f t="array" ref="R1027">VLOOKUP(C1027,DB!A:D,2,FALSE)</f>
        <v>Ranotana Weru</v>
      </c>
      <c r="S1027" s="21" t="str">
        <f t="array" ref="S1027">VLOOKUP(C1027,DB!A:D,3,FALSE)</f>
        <v>feibemaramis0202@gmail.com</v>
      </c>
      <c r="T1027" s="22" t="s">
        <v>19</v>
      </c>
      <c r="U1027" s="1" t="str">
        <f t="shared" si="31"/>
        <v>Feibe Ireine Syalome MaramisAgustus</v>
      </c>
      <c r="V1027" s="23">
        <f t="shared" si="24"/>
        <v>45900</v>
      </c>
      <c r="X1027" s="26">
        <f>VLOOKUP(CONCATENATE(C1027,D1027),'Honor 2025'!A:D,4,FALSE)</f>
        <v>3159000</v>
      </c>
      <c r="Y1027" s="24"/>
      <c r="BE1027" s="24"/>
      <c r="CK1027" s="24"/>
      <c r="DQ1027" s="24"/>
      <c r="EW1027" s="24"/>
      <c r="GC1027" s="24"/>
      <c r="HI1027" s="24"/>
      <c r="IO1027" s="24"/>
      <c r="JU1027" s="24"/>
      <c r="LA1027" s="24"/>
      <c r="MG1027" s="24"/>
      <c r="NM1027" s="24"/>
    </row>
    <row r="1028" spans="1:408" ht="15" thickBot="1">
      <c r="A1028" s="1" t="str">
        <f t="shared" si="29"/>
        <v>Heny RumambiAgustus-1</v>
      </c>
      <c r="B1028" s="12" t="str">
        <f t="shared" si="30"/>
        <v>AgustusSKSPPI</v>
      </c>
      <c r="C1028" s="13" t="s">
        <v>49</v>
      </c>
      <c r="D1028" s="14" t="s">
        <v>269</v>
      </c>
      <c r="E1028" s="15" t="s">
        <v>263</v>
      </c>
      <c r="F1028" s="15"/>
      <c r="G1028" s="15">
        <f t="shared" si="27"/>
        <v>750000</v>
      </c>
      <c r="H1028" s="16">
        <v>75000</v>
      </c>
      <c r="I1028" s="14" t="s">
        <v>23</v>
      </c>
      <c r="J1028" s="17">
        <v>10</v>
      </c>
      <c r="K1028" s="75" t="s">
        <v>386</v>
      </c>
      <c r="L1028" s="25">
        <v>45870</v>
      </c>
      <c r="M1028" s="25">
        <v>45900</v>
      </c>
      <c r="N1028" s="16" t="e">
        <f t="shared" ca="1" si="28"/>
        <v>#NAME?</v>
      </c>
      <c r="O1028" s="19"/>
      <c r="P1028" s="19"/>
      <c r="Q1028" s="20"/>
      <c r="R1028" s="21" t="str">
        <f t="array" ref="R1028">VLOOKUP(C1028,DB!A:D,2,FALSE)</f>
        <v>Jl. Ringkeng BTN Puskopad blok C No. 49A</v>
      </c>
      <c r="S1028" s="21" t="str">
        <f t="array" ref="S1028">VLOOKUP(C1028,DB!A:D,3,FALSE)</f>
        <v>henyrumambi@gmail.com</v>
      </c>
      <c r="T1028" s="22" t="s">
        <v>19</v>
      </c>
      <c r="U1028" s="1" t="str">
        <f t="shared" si="31"/>
        <v>Heny RumambiAgustus</v>
      </c>
      <c r="V1028" s="23">
        <f t="shared" si="24"/>
        <v>45900</v>
      </c>
      <c r="X1028" s="26">
        <f>VLOOKUP(CONCATENATE(C1028,D1028),'Honor 2025'!A:D,4,FALSE)</f>
        <v>3126000</v>
      </c>
      <c r="Y1028" s="24"/>
      <c r="BE1028" s="24"/>
      <c r="CK1028" s="24"/>
      <c r="DQ1028" s="24"/>
      <c r="EW1028" s="24"/>
      <c r="GC1028" s="24"/>
      <c r="HI1028" s="24"/>
      <c r="IO1028" s="24"/>
      <c r="JU1028" s="24"/>
      <c r="LA1028" s="24"/>
      <c r="MG1028" s="24"/>
      <c r="NM1028" s="24"/>
    </row>
    <row r="1029" spans="1:408" ht="15" thickBot="1">
      <c r="A1029" s="1" t="str">
        <f t="shared" si="29"/>
        <v>Lestari Suhendri TintingonAgustus-1</v>
      </c>
      <c r="B1029" s="12" t="str">
        <f t="shared" si="30"/>
        <v>AgustusSKSPPI</v>
      </c>
      <c r="C1029" s="13" t="s">
        <v>76</v>
      </c>
      <c r="D1029" s="14" t="s">
        <v>269</v>
      </c>
      <c r="E1029" s="15" t="s">
        <v>263</v>
      </c>
      <c r="F1029" s="15"/>
      <c r="G1029" s="15">
        <f t="shared" si="27"/>
        <v>750000</v>
      </c>
      <c r="H1029" s="16">
        <v>75000</v>
      </c>
      <c r="I1029" s="14" t="s">
        <v>23</v>
      </c>
      <c r="J1029" s="17">
        <v>10</v>
      </c>
      <c r="K1029" s="74" t="s">
        <v>386</v>
      </c>
      <c r="L1029" s="25">
        <v>45870</v>
      </c>
      <c r="M1029" s="25">
        <v>45900</v>
      </c>
      <c r="N1029" s="16" t="e">
        <f t="shared" ca="1" si="28"/>
        <v>#NAME?</v>
      </c>
      <c r="O1029" s="19"/>
      <c r="P1029" s="19"/>
      <c r="Q1029" s="20"/>
      <c r="R1029" s="21" t="str">
        <f t="array" ref="R1029">VLOOKUP(C1029,DB!A:D,2,FALSE)</f>
        <v>Kelurahan Bahu lingkungan 6</v>
      </c>
      <c r="S1029" s="21" t="str">
        <f t="array" ref="S1029">VLOOKUP(C1029,DB!A:D,3,FALSE)</f>
        <v>lestaritintingon@gmail.com</v>
      </c>
      <c r="T1029" s="22" t="s">
        <v>19</v>
      </c>
      <c r="U1029" s="1" t="str">
        <f t="shared" si="31"/>
        <v>Lestari Suhendri TintingonAgustus</v>
      </c>
      <c r="V1029" s="23">
        <f t="shared" si="24"/>
        <v>45900</v>
      </c>
      <c r="X1029" s="26">
        <f>VLOOKUP(CONCATENATE(C1029,D1029),'Honor 2025'!A:D,4,FALSE)</f>
        <v>2400000</v>
      </c>
      <c r="Y1029" s="24"/>
      <c r="BE1029" s="24"/>
      <c r="CK1029" s="24"/>
      <c r="DQ1029" s="24"/>
      <c r="EW1029" s="24"/>
      <c r="GC1029" s="24"/>
      <c r="HI1029" s="24"/>
      <c r="IO1029" s="24"/>
      <c r="JU1029" s="24"/>
      <c r="LA1029" s="24"/>
      <c r="MG1029" s="24"/>
      <c r="NM1029" s="24"/>
    </row>
    <row r="1030" spans="1:408" ht="15" thickBot="1">
      <c r="A1030" s="1" t="str">
        <f t="shared" si="29"/>
        <v>Adhan Yeremia AlhasniAgustus Tambahan-1</v>
      </c>
      <c r="B1030" s="12" t="str">
        <f t="shared" si="30"/>
        <v>Agustus TambahanPemutakhiran Kerangka Geospasial dan Muatan Wilkerstat SE 2026</v>
      </c>
      <c r="C1030" s="13" t="s">
        <v>124</v>
      </c>
      <c r="D1030" s="14" t="s">
        <v>270</v>
      </c>
      <c r="E1030" s="15" t="s">
        <v>271</v>
      </c>
      <c r="F1030" s="15"/>
      <c r="G1030" s="15">
        <f t="shared" si="27"/>
        <v>3298000</v>
      </c>
      <c r="H1030" s="16">
        <v>3298000</v>
      </c>
      <c r="I1030" s="14" t="s">
        <v>272</v>
      </c>
      <c r="J1030" s="17">
        <v>1</v>
      </c>
      <c r="K1030" s="75" t="s">
        <v>716</v>
      </c>
      <c r="L1030" s="18"/>
      <c r="M1030" s="18"/>
      <c r="N1030" s="16" t="e">
        <f t="shared" ca="1" si="28"/>
        <v>#NAME?</v>
      </c>
      <c r="O1030" s="19"/>
      <c r="P1030" s="19"/>
      <c r="Q1030" s="20"/>
      <c r="R1030" s="21" t="str">
        <f t="array" ref="R1030">VLOOKUP(C1030,DB!A:D,2,FALSE)</f>
        <v>Lingkungan 2 Kelurahan Manado Tua Satu</v>
      </c>
      <c r="S1030" s="21" t="str">
        <f t="array" ref="S1030">VLOOKUP(C1030,DB!A:D,3,FALSE)</f>
        <v>dewikasehung1987@gmail.com</v>
      </c>
      <c r="T1030" s="22" t="s">
        <v>19</v>
      </c>
      <c r="U1030" s="1" t="str">
        <f t="shared" si="31"/>
        <v>Adhan Yeremia AlhasniAgustus Tambahan</v>
      </c>
      <c r="V1030" s="23" t="e">
        <f t="shared" ca="1" si="24"/>
        <v>#NAME?</v>
      </c>
      <c r="X1030" s="24" t="e">
        <f>VLOOKUP(CONCATENATE(C1030,D1030),'Honor 2025'!A:D,4,FALSE)</f>
        <v>#N/A</v>
      </c>
      <c r="Y1030" s="24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4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2"/>
      <c r="CA1030" s="22"/>
      <c r="CB1030" s="22"/>
      <c r="CC1030" s="22"/>
      <c r="CD1030" s="22"/>
      <c r="CE1030" s="22"/>
      <c r="CF1030" s="22"/>
      <c r="CG1030" s="22"/>
      <c r="CH1030" s="22"/>
      <c r="CI1030" s="22"/>
      <c r="CJ1030" s="22"/>
      <c r="CK1030" s="24"/>
      <c r="CL1030" s="22"/>
      <c r="CM1030" s="22"/>
      <c r="CN1030" s="22"/>
      <c r="CO1030" s="22"/>
      <c r="CP1030" s="22"/>
      <c r="CQ1030" s="22"/>
      <c r="CR1030" s="22"/>
      <c r="CS1030" s="22"/>
      <c r="CT1030" s="22"/>
      <c r="CU1030" s="22"/>
      <c r="CV1030" s="22"/>
      <c r="CW1030" s="22"/>
      <c r="CX1030" s="22"/>
      <c r="CY1030" s="22"/>
      <c r="CZ1030" s="22"/>
      <c r="DA1030" s="22"/>
      <c r="DB1030" s="22"/>
      <c r="DC1030" s="22"/>
      <c r="DD1030" s="22"/>
      <c r="DE1030" s="22"/>
      <c r="DF1030" s="22"/>
      <c r="DG1030" s="22"/>
      <c r="DH1030" s="22"/>
      <c r="DI1030" s="22"/>
      <c r="DJ1030" s="22"/>
      <c r="DK1030" s="22"/>
      <c r="DL1030" s="22"/>
      <c r="DM1030" s="22"/>
      <c r="DN1030" s="22"/>
      <c r="DO1030" s="22"/>
      <c r="DP1030" s="22"/>
      <c r="DQ1030" s="24"/>
      <c r="DR1030" s="22"/>
      <c r="DS1030" s="22"/>
      <c r="DT1030" s="22"/>
      <c r="DU1030" s="22"/>
      <c r="DV1030" s="22"/>
      <c r="DW1030" s="22"/>
      <c r="DX1030" s="22"/>
      <c r="DY1030" s="22"/>
      <c r="DZ1030" s="22"/>
      <c r="EA1030" s="22"/>
      <c r="EB1030" s="22"/>
      <c r="EC1030" s="22"/>
      <c r="ED1030" s="22"/>
      <c r="EE1030" s="22"/>
      <c r="EF1030" s="22"/>
      <c r="EG1030" s="22"/>
      <c r="EH1030" s="22"/>
      <c r="EI1030" s="22"/>
      <c r="EJ1030" s="22"/>
      <c r="EK1030" s="22"/>
      <c r="EL1030" s="22"/>
      <c r="EM1030" s="22"/>
      <c r="EN1030" s="22"/>
      <c r="EO1030" s="22"/>
      <c r="EP1030" s="22"/>
      <c r="EQ1030" s="22"/>
      <c r="ER1030" s="22"/>
      <c r="ES1030" s="22"/>
      <c r="ET1030" s="22"/>
      <c r="EU1030" s="22"/>
      <c r="EV1030" s="22"/>
      <c r="EW1030" s="24"/>
      <c r="EX1030" s="22"/>
      <c r="EY1030" s="22"/>
      <c r="EZ1030" s="22"/>
      <c r="FA1030" s="22"/>
      <c r="FB1030" s="22"/>
      <c r="FC1030" s="22"/>
      <c r="FD1030" s="22"/>
      <c r="FE1030" s="22"/>
      <c r="FF1030" s="22"/>
      <c r="FG1030" s="22"/>
      <c r="FH1030" s="22"/>
      <c r="FI1030" s="22"/>
      <c r="FJ1030" s="22"/>
      <c r="FK1030" s="22"/>
      <c r="FL1030" s="22"/>
      <c r="FM1030" s="22"/>
      <c r="FN1030" s="22"/>
      <c r="FO1030" s="22"/>
      <c r="FP1030" s="22"/>
      <c r="FQ1030" s="22"/>
      <c r="FR1030" s="22"/>
      <c r="FS1030" s="22"/>
      <c r="FT1030" s="22"/>
      <c r="FU1030" s="22"/>
      <c r="FV1030" s="22"/>
      <c r="FW1030" s="22"/>
      <c r="FX1030" s="22"/>
      <c r="FY1030" s="22"/>
      <c r="FZ1030" s="22"/>
      <c r="GA1030" s="22"/>
      <c r="GB1030" s="22"/>
      <c r="GC1030" s="24"/>
      <c r="GD1030" s="22"/>
      <c r="GE1030" s="22"/>
      <c r="GF1030" s="22"/>
      <c r="GG1030" s="22"/>
      <c r="GH1030" s="22"/>
      <c r="GI1030" s="22"/>
      <c r="GJ1030" s="22"/>
      <c r="GK1030" s="22"/>
      <c r="GL1030" s="22"/>
      <c r="GM1030" s="22"/>
      <c r="GN1030" s="22"/>
      <c r="GO1030" s="22"/>
      <c r="GP1030" s="22"/>
      <c r="GQ1030" s="22"/>
      <c r="GR1030" s="22"/>
      <c r="GS1030" s="22"/>
      <c r="GT1030" s="22"/>
      <c r="GU1030" s="22"/>
      <c r="GV1030" s="22"/>
      <c r="GW1030" s="22"/>
      <c r="GX1030" s="22"/>
      <c r="GY1030" s="22"/>
      <c r="GZ1030" s="22"/>
      <c r="HA1030" s="22"/>
      <c r="HB1030" s="22"/>
      <c r="HC1030" s="22"/>
      <c r="HD1030" s="22"/>
      <c r="HE1030" s="22"/>
      <c r="HF1030" s="22"/>
      <c r="HG1030" s="22"/>
      <c r="HH1030" s="22"/>
      <c r="HI1030" s="24"/>
      <c r="HJ1030" s="22"/>
      <c r="HK1030" s="22"/>
      <c r="HL1030" s="22"/>
      <c r="HM1030" s="22"/>
      <c r="HN1030" s="22"/>
      <c r="HO1030" s="22"/>
      <c r="HP1030" s="22"/>
      <c r="HQ1030" s="22"/>
      <c r="HR1030" s="22"/>
      <c r="HS1030" s="22"/>
      <c r="HT1030" s="22"/>
      <c r="HU1030" s="22"/>
      <c r="HV1030" s="22"/>
      <c r="HW1030" s="22"/>
      <c r="HX1030" s="22"/>
      <c r="HY1030" s="22"/>
      <c r="HZ1030" s="22"/>
      <c r="IA1030" s="22"/>
      <c r="IB1030" s="22"/>
      <c r="IC1030" s="22"/>
      <c r="ID1030" s="22"/>
      <c r="IE1030" s="22"/>
      <c r="IF1030" s="22"/>
      <c r="IG1030" s="22"/>
      <c r="IH1030" s="22"/>
      <c r="II1030" s="22"/>
      <c r="IJ1030" s="22"/>
      <c r="IK1030" s="22"/>
      <c r="IL1030" s="22"/>
      <c r="IM1030" s="22"/>
      <c r="IN1030" s="22"/>
      <c r="IO1030" s="24"/>
      <c r="IP1030" s="22"/>
      <c r="IQ1030" s="22"/>
      <c r="IR1030" s="22"/>
      <c r="IS1030" s="22"/>
      <c r="IT1030" s="22"/>
      <c r="IU1030" s="22"/>
      <c r="IV1030" s="22"/>
      <c r="IW1030" s="22"/>
      <c r="IX1030" s="22"/>
      <c r="IY1030" s="22"/>
      <c r="IZ1030" s="22"/>
      <c r="JA1030" s="22"/>
      <c r="JB1030" s="22"/>
      <c r="JC1030" s="22"/>
      <c r="JD1030" s="22"/>
      <c r="JE1030" s="22"/>
      <c r="JF1030" s="22"/>
      <c r="JG1030" s="22"/>
      <c r="JH1030" s="22"/>
      <c r="JI1030" s="22"/>
      <c r="JJ1030" s="22"/>
      <c r="JK1030" s="22"/>
      <c r="JL1030" s="22"/>
      <c r="JM1030" s="22"/>
      <c r="JN1030" s="22"/>
      <c r="JO1030" s="22"/>
      <c r="JP1030" s="22"/>
      <c r="JQ1030" s="22"/>
      <c r="JR1030" s="22"/>
      <c r="JS1030" s="22"/>
      <c r="JT1030" s="22"/>
      <c r="JU1030" s="24"/>
      <c r="JV1030" s="22"/>
      <c r="JW1030" s="22"/>
      <c r="JX1030" s="22"/>
      <c r="JY1030" s="22"/>
      <c r="JZ1030" s="22"/>
      <c r="KA1030" s="22"/>
      <c r="KB1030" s="22"/>
      <c r="KC1030" s="22"/>
      <c r="KD1030" s="22"/>
      <c r="KE1030" s="22"/>
      <c r="KF1030" s="22"/>
      <c r="KG1030" s="22"/>
      <c r="KH1030" s="22"/>
      <c r="KI1030" s="22"/>
      <c r="KJ1030" s="22"/>
      <c r="KK1030" s="22"/>
      <c r="KL1030" s="22"/>
      <c r="KM1030" s="22"/>
      <c r="KN1030" s="22"/>
      <c r="KO1030" s="22"/>
      <c r="KP1030" s="22"/>
      <c r="KQ1030" s="22"/>
      <c r="KR1030" s="22"/>
      <c r="KS1030" s="22"/>
      <c r="KT1030" s="22"/>
      <c r="KU1030" s="22"/>
      <c r="KV1030" s="22"/>
      <c r="KW1030" s="22"/>
      <c r="KX1030" s="22"/>
      <c r="KY1030" s="22"/>
      <c r="KZ1030" s="22"/>
      <c r="LA1030" s="24"/>
      <c r="LB1030" s="22"/>
      <c r="LC1030" s="22"/>
      <c r="LD1030" s="22"/>
      <c r="LE1030" s="22"/>
      <c r="LF1030" s="22"/>
      <c r="LG1030" s="22"/>
      <c r="LH1030" s="22"/>
      <c r="LI1030" s="22"/>
      <c r="LJ1030" s="22"/>
      <c r="LK1030" s="22"/>
      <c r="LL1030" s="22"/>
      <c r="LM1030" s="22"/>
      <c r="LN1030" s="22"/>
      <c r="LO1030" s="22"/>
      <c r="LP1030" s="22"/>
      <c r="LQ1030" s="22"/>
      <c r="LR1030" s="22"/>
      <c r="LS1030" s="22"/>
      <c r="LT1030" s="22"/>
      <c r="LU1030" s="22"/>
      <c r="LV1030" s="22"/>
      <c r="LW1030" s="22"/>
      <c r="LX1030" s="22"/>
      <c r="LY1030" s="22"/>
      <c r="LZ1030" s="22"/>
      <c r="MA1030" s="22"/>
      <c r="MB1030" s="22"/>
      <c r="MC1030" s="22"/>
      <c r="MD1030" s="22"/>
      <c r="ME1030" s="22"/>
      <c r="MF1030" s="22"/>
      <c r="MG1030" s="24"/>
      <c r="MH1030" s="22"/>
      <c r="MI1030" s="22"/>
      <c r="MJ1030" s="22"/>
      <c r="MK1030" s="22"/>
      <c r="ML1030" s="22"/>
      <c r="MM1030" s="22"/>
      <c r="MN1030" s="22"/>
      <c r="MO1030" s="22"/>
      <c r="MP1030" s="22"/>
      <c r="MQ1030" s="22"/>
      <c r="MR1030" s="22"/>
      <c r="MS1030" s="22"/>
      <c r="MT1030" s="22"/>
      <c r="MU1030" s="22"/>
      <c r="MV1030" s="22"/>
      <c r="MW1030" s="22"/>
      <c r="MX1030" s="22"/>
      <c r="MY1030" s="22"/>
      <c r="MZ1030" s="22"/>
      <c r="NA1030" s="22"/>
      <c r="NB1030" s="22"/>
      <c r="NC1030" s="22"/>
      <c r="ND1030" s="22"/>
      <c r="NE1030" s="22"/>
      <c r="NF1030" s="22"/>
      <c r="NG1030" s="22"/>
      <c r="NH1030" s="22"/>
      <c r="NI1030" s="22"/>
      <c r="NJ1030" s="22"/>
      <c r="NK1030" s="22"/>
      <c r="NL1030" s="22"/>
      <c r="NM1030" s="24"/>
      <c r="NN1030" s="22"/>
      <c r="NO1030" s="22"/>
      <c r="NP1030" s="22"/>
      <c r="NQ1030" s="22"/>
      <c r="NR1030" s="22"/>
      <c r="NS1030" s="22"/>
      <c r="NT1030" s="22"/>
      <c r="NU1030" s="22"/>
      <c r="NV1030" s="22"/>
      <c r="NW1030" s="22"/>
      <c r="NX1030" s="22"/>
      <c r="NY1030" s="22"/>
      <c r="NZ1030" s="22"/>
      <c r="OA1030" s="22"/>
      <c r="OB1030" s="22"/>
      <c r="OC1030" s="22"/>
      <c r="OD1030" s="22"/>
      <c r="OE1030" s="22"/>
      <c r="OF1030" s="22"/>
      <c r="OG1030" s="22"/>
      <c r="OH1030" s="22"/>
      <c r="OI1030" s="22"/>
      <c r="OJ1030" s="22"/>
      <c r="OK1030" s="22"/>
      <c r="OL1030" s="22"/>
      <c r="OM1030" s="22"/>
      <c r="ON1030" s="22"/>
      <c r="OO1030" s="22"/>
      <c r="OP1030" s="22"/>
      <c r="OQ1030" s="22"/>
      <c r="OR1030" s="22"/>
    </row>
    <row r="1031" spans="1:408" ht="15" thickBot="1">
      <c r="A1031" s="1" t="str">
        <f t="shared" si="29"/>
        <v>Alice lady diana mantiriAgustus Tambahan-1</v>
      </c>
      <c r="B1031" s="12" t="str">
        <f t="shared" si="30"/>
        <v>Agustus TambahanPemutakhiran Kerangka Geospasial dan Muatan Wilkerstat SE 2026</v>
      </c>
      <c r="C1031" s="13" t="s">
        <v>273</v>
      </c>
      <c r="D1031" s="14" t="s">
        <v>270</v>
      </c>
      <c r="E1031" s="15" t="s">
        <v>271</v>
      </c>
      <c r="F1031" s="15"/>
      <c r="G1031" s="15">
        <f t="shared" si="27"/>
        <v>3298000</v>
      </c>
      <c r="H1031" s="16">
        <v>3298000</v>
      </c>
      <c r="I1031" s="14" t="s">
        <v>272</v>
      </c>
      <c r="J1031" s="17">
        <v>1</v>
      </c>
      <c r="K1031" s="74" t="s">
        <v>716</v>
      </c>
      <c r="L1031" s="18"/>
      <c r="M1031" s="18"/>
      <c r="N1031" s="16" t="e">
        <f t="shared" ca="1" si="28"/>
        <v>#NAME?</v>
      </c>
      <c r="O1031" s="19"/>
      <c r="P1031" s="19"/>
      <c r="Q1031" s="20"/>
      <c r="R1031" s="21" t="str">
        <f t="array" ref="R1031">VLOOKUP(C1031,DB!A:D,2,FALSE)</f>
        <v>Jl.puncak karombasan utara</v>
      </c>
      <c r="S1031" s="21" t="str">
        <f t="array" ref="S1031">VLOOKUP(C1031,DB!A:D,3,FALSE)</f>
        <v>Mantirilady21@gmail.com</v>
      </c>
      <c r="T1031" s="22" t="s">
        <v>19</v>
      </c>
      <c r="U1031" s="1" t="str">
        <f t="shared" si="31"/>
        <v>Alice lady diana mantiriAgustus Tambahan</v>
      </c>
      <c r="V1031" s="23" t="e">
        <f t="shared" ca="1" si="24"/>
        <v>#NAME?</v>
      </c>
      <c r="X1031" s="24" t="e">
        <f>VLOOKUP(CONCATENATE(C1031,D1031),'Honor 2025'!A:D,4,FALSE)</f>
        <v>#N/A</v>
      </c>
      <c r="Y1031" s="24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4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2"/>
      <c r="CA1031" s="22"/>
      <c r="CB1031" s="22"/>
      <c r="CC1031" s="22"/>
      <c r="CD1031" s="22"/>
      <c r="CE1031" s="22"/>
      <c r="CF1031" s="22"/>
      <c r="CG1031" s="22"/>
      <c r="CH1031" s="22"/>
      <c r="CI1031" s="22"/>
      <c r="CJ1031" s="22"/>
      <c r="CK1031" s="24"/>
      <c r="CL1031" s="22"/>
      <c r="CM1031" s="22"/>
      <c r="CN1031" s="22"/>
      <c r="CO1031" s="22"/>
      <c r="CP1031" s="22"/>
      <c r="CQ1031" s="22"/>
      <c r="CR1031" s="22"/>
      <c r="CS1031" s="22"/>
      <c r="CT1031" s="22"/>
      <c r="CU1031" s="22"/>
      <c r="CV1031" s="22"/>
      <c r="CW1031" s="22"/>
      <c r="CX1031" s="22"/>
      <c r="CY1031" s="22"/>
      <c r="CZ1031" s="22"/>
      <c r="DA1031" s="22"/>
      <c r="DB1031" s="22"/>
      <c r="DC1031" s="22"/>
      <c r="DD1031" s="22"/>
      <c r="DE1031" s="22"/>
      <c r="DF1031" s="22"/>
      <c r="DG1031" s="22"/>
      <c r="DH1031" s="22"/>
      <c r="DI1031" s="22"/>
      <c r="DJ1031" s="22"/>
      <c r="DK1031" s="22"/>
      <c r="DL1031" s="22"/>
      <c r="DM1031" s="22"/>
      <c r="DN1031" s="22"/>
      <c r="DO1031" s="22"/>
      <c r="DP1031" s="22"/>
      <c r="DQ1031" s="24"/>
      <c r="DR1031" s="22"/>
      <c r="DS1031" s="22"/>
      <c r="DT1031" s="22"/>
      <c r="DU1031" s="22"/>
      <c r="DV1031" s="22"/>
      <c r="DW1031" s="22"/>
      <c r="DX1031" s="22"/>
      <c r="DY1031" s="22"/>
      <c r="DZ1031" s="22"/>
      <c r="EA1031" s="22"/>
      <c r="EB1031" s="22"/>
      <c r="EC1031" s="22"/>
      <c r="ED1031" s="22"/>
      <c r="EE1031" s="22"/>
      <c r="EF1031" s="22"/>
      <c r="EG1031" s="22"/>
      <c r="EH1031" s="22"/>
      <c r="EI1031" s="22"/>
      <c r="EJ1031" s="22"/>
      <c r="EK1031" s="22"/>
      <c r="EL1031" s="22"/>
      <c r="EM1031" s="22"/>
      <c r="EN1031" s="22"/>
      <c r="EO1031" s="22"/>
      <c r="EP1031" s="22"/>
      <c r="EQ1031" s="22"/>
      <c r="ER1031" s="22"/>
      <c r="ES1031" s="22"/>
      <c r="ET1031" s="22"/>
      <c r="EU1031" s="22"/>
      <c r="EV1031" s="22"/>
      <c r="EW1031" s="24"/>
      <c r="EX1031" s="22"/>
      <c r="EY1031" s="22"/>
      <c r="EZ1031" s="22"/>
      <c r="FA1031" s="22"/>
      <c r="FB1031" s="22"/>
      <c r="FC1031" s="22"/>
      <c r="FD1031" s="22"/>
      <c r="FE1031" s="22"/>
      <c r="FF1031" s="22"/>
      <c r="FG1031" s="22"/>
      <c r="FH1031" s="22"/>
      <c r="FI1031" s="22"/>
      <c r="FJ1031" s="22"/>
      <c r="FK1031" s="22"/>
      <c r="FL1031" s="22"/>
      <c r="FM1031" s="22"/>
      <c r="FN1031" s="22"/>
      <c r="FO1031" s="22"/>
      <c r="FP1031" s="22"/>
      <c r="FQ1031" s="22"/>
      <c r="FR1031" s="22"/>
      <c r="FS1031" s="22"/>
      <c r="FT1031" s="22"/>
      <c r="FU1031" s="22"/>
      <c r="FV1031" s="22"/>
      <c r="FW1031" s="22"/>
      <c r="FX1031" s="22"/>
      <c r="FY1031" s="22"/>
      <c r="FZ1031" s="22"/>
      <c r="GA1031" s="22"/>
      <c r="GB1031" s="22"/>
      <c r="GC1031" s="24"/>
      <c r="GD1031" s="22"/>
      <c r="GE1031" s="22"/>
      <c r="GF1031" s="22"/>
      <c r="GG1031" s="22"/>
      <c r="GH1031" s="22"/>
      <c r="GI1031" s="22"/>
      <c r="GJ1031" s="22"/>
      <c r="GK1031" s="22"/>
      <c r="GL1031" s="22"/>
      <c r="GM1031" s="22"/>
      <c r="GN1031" s="22"/>
      <c r="GO1031" s="22"/>
      <c r="GP1031" s="22"/>
      <c r="GQ1031" s="22"/>
      <c r="GR1031" s="22"/>
      <c r="GS1031" s="22"/>
      <c r="GT1031" s="22"/>
      <c r="GU1031" s="22"/>
      <c r="GV1031" s="22"/>
      <c r="GW1031" s="22"/>
      <c r="GX1031" s="22"/>
      <c r="GY1031" s="22"/>
      <c r="GZ1031" s="22"/>
      <c r="HA1031" s="22"/>
      <c r="HB1031" s="22"/>
      <c r="HC1031" s="22"/>
      <c r="HD1031" s="22"/>
      <c r="HE1031" s="22"/>
      <c r="HF1031" s="22"/>
      <c r="HG1031" s="22"/>
      <c r="HH1031" s="22"/>
      <c r="HI1031" s="24"/>
      <c r="HJ1031" s="22"/>
      <c r="HK1031" s="22"/>
      <c r="HL1031" s="22"/>
      <c r="HM1031" s="22"/>
      <c r="HN1031" s="22"/>
      <c r="HO1031" s="22"/>
      <c r="HP1031" s="22"/>
      <c r="HQ1031" s="22"/>
      <c r="HR1031" s="22"/>
      <c r="HS1031" s="22"/>
      <c r="HT1031" s="22"/>
      <c r="HU1031" s="22"/>
      <c r="HV1031" s="22"/>
      <c r="HW1031" s="22"/>
      <c r="HX1031" s="22"/>
      <c r="HY1031" s="22"/>
      <c r="HZ1031" s="22"/>
      <c r="IA1031" s="22"/>
      <c r="IB1031" s="22"/>
      <c r="IC1031" s="22"/>
      <c r="ID1031" s="22"/>
      <c r="IE1031" s="22"/>
      <c r="IF1031" s="22"/>
      <c r="IG1031" s="22"/>
      <c r="IH1031" s="22"/>
      <c r="II1031" s="22"/>
      <c r="IJ1031" s="22"/>
      <c r="IK1031" s="22"/>
      <c r="IL1031" s="22"/>
      <c r="IM1031" s="22"/>
      <c r="IN1031" s="22"/>
      <c r="IO1031" s="24"/>
      <c r="IP1031" s="22"/>
      <c r="IQ1031" s="22"/>
      <c r="IR1031" s="22"/>
      <c r="IS1031" s="22"/>
      <c r="IT1031" s="22"/>
      <c r="IU1031" s="22"/>
      <c r="IV1031" s="22"/>
      <c r="IW1031" s="22"/>
      <c r="IX1031" s="22"/>
      <c r="IY1031" s="22"/>
      <c r="IZ1031" s="22"/>
      <c r="JA1031" s="22"/>
      <c r="JB1031" s="22"/>
      <c r="JC1031" s="22"/>
      <c r="JD1031" s="22"/>
      <c r="JE1031" s="22"/>
      <c r="JF1031" s="22"/>
      <c r="JG1031" s="22"/>
      <c r="JH1031" s="22"/>
      <c r="JI1031" s="22"/>
      <c r="JJ1031" s="22"/>
      <c r="JK1031" s="22"/>
      <c r="JL1031" s="22"/>
      <c r="JM1031" s="22"/>
      <c r="JN1031" s="22"/>
      <c r="JO1031" s="22"/>
      <c r="JP1031" s="22"/>
      <c r="JQ1031" s="22"/>
      <c r="JR1031" s="22"/>
      <c r="JS1031" s="22"/>
      <c r="JT1031" s="22"/>
      <c r="JU1031" s="24"/>
      <c r="JV1031" s="22"/>
      <c r="JW1031" s="22"/>
      <c r="JX1031" s="22"/>
      <c r="JY1031" s="22"/>
      <c r="JZ1031" s="22"/>
      <c r="KA1031" s="22"/>
      <c r="KB1031" s="22"/>
      <c r="KC1031" s="22"/>
      <c r="KD1031" s="22"/>
      <c r="KE1031" s="22"/>
      <c r="KF1031" s="22"/>
      <c r="KG1031" s="22"/>
      <c r="KH1031" s="22"/>
      <c r="KI1031" s="22"/>
      <c r="KJ1031" s="22"/>
      <c r="KK1031" s="22"/>
      <c r="KL1031" s="22"/>
      <c r="KM1031" s="22"/>
      <c r="KN1031" s="22"/>
      <c r="KO1031" s="22"/>
      <c r="KP1031" s="22"/>
      <c r="KQ1031" s="22"/>
      <c r="KR1031" s="22"/>
      <c r="KS1031" s="22"/>
      <c r="KT1031" s="22"/>
      <c r="KU1031" s="22"/>
      <c r="KV1031" s="22"/>
      <c r="KW1031" s="22"/>
      <c r="KX1031" s="22"/>
      <c r="KY1031" s="22"/>
      <c r="KZ1031" s="22"/>
      <c r="LA1031" s="24"/>
      <c r="LB1031" s="22"/>
      <c r="LC1031" s="22"/>
      <c r="LD1031" s="22"/>
      <c r="LE1031" s="22"/>
      <c r="LF1031" s="22"/>
      <c r="LG1031" s="22"/>
      <c r="LH1031" s="22"/>
      <c r="LI1031" s="22"/>
      <c r="LJ1031" s="22"/>
      <c r="LK1031" s="22"/>
      <c r="LL1031" s="22"/>
      <c r="LM1031" s="22"/>
      <c r="LN1031" s="22"/>
      <c r="LO1031" s="22"/>
      <c r="LP1031" s="22"/>
      <c r="LQ1031" s="22"/>
      <c r="LR1031" s="22"/>
      <c r="LS1031" s="22"/>
      <c r="LT1031" s="22"/>
      <c r="LU1031" s="22"/>
      <c r="LV1031" s="22"/>
      <c r="LW1031" s="22"/>
      <c r="LX1031" s="22"/>
      <c r="LY1031" s="22"/>
      <c r="LZ1031" s="22"/>
      <c r="MA1031" s="22"/>
      <c r="MB1031" s="22"/>
      <c r="MC1031" s="22"/>
      <c r="MD1031" s="22"/>
      <c r="ME1031" s="22"/>
      <c r="MF1031" s="22"/>
      <c r="MG1031" s="24"/>
      <c r="MH1031" s="22"/>
      <c r="MI1031" s="22"/>
      <c r="MJ1031" s="22"/>
      <c r="MK1031" s="22"/>
      <c r="ML1031" s="22"/>
      <c r="MM1031" s="22"/>
      <c r="MN1031" s="22"/>
      <c r="MO1031" s="22"/>
      <c r="MP1031" s="22"/>
      <c r="MQ1031" s="22"/>
      <c r="MR1031" s="22"/>
      <c r="MS1031" s="22"/>
      <c r="MT1031" s="22"/>
      <c r="MU1031" s="22"/>
      <c r="MV1031" s="22"/>
      <c r="MW1031" s="22"/>
      <c r="MX1031" s="22"/>
      <c r="MY1031" s="22"/>
      <c r="MZ1031" s="22"/>
      <c r="NA1031" s="22"/>
      <c r="NB1031" s="22"/>
      <c r="NC1031" s="22"/>
      <c r="ND1031" s="22"/>
      <c r="NE1031" s="22"/>
      <c r="NF1031" s="22"/>
      <c r="NG1031" s="22"/>
      <c r="NH1031" s="22"/>
      <c r="NI1031" s="22"/>
      <c r="NJ1031" s="22"/>
      <c r="NK1031" s="22"/>
      <c r="NL1031" s="22"/>
      <c r="NM1031" s="24"/>
      <c r="NN1031" s="22"/>
      <c r="NO1031" s="22"/>
      <c r="NP1031" s="22"/>
      <c r="NQ1031" s="22"/>
      <c r="NR1031" s="22"/>
      <c r="NS1031" s="22"/>
      <c r="NT1031" s="22"/>
      <c r="NU1031" s="22"/>
      <c r="NV1031" s="22"/>
      <c r="NW1031" s="22"/>
      <c r="NX1031" s="22"/>
      <c r="NY1031" s="22"/>
      <c r="NZ1031" s="22"/>
      <c r="OA1031" s="22"/>
      <c r="OB1031" s="22"/>
      <c r="OC1031" s="22"/>
      <c r="OD1031" s="22"/>
      <c r="OE1031" s="22"/>
      <c r="OF1031" s="22"/>
      <c r="OG1031" s="22"/>
      <c r="OH1031" s="22"/>
      <c r="OI1031" s="22"/>
      <c r="OJ1031" s="22"/>
      <c r="OK1031" s="22"/>
      <c r="OL1031" s="22"/>
      <c r="OM1031" s="22"/>
      <c r="ON1031" s="22"/>
      <c r="OO1031" s="22"/>
      <c r="OP1031" s="22"/>
      <c r="OQ1031" s="22"/>
      <c r="OR1031" s="22"/>
    </row>
    <row r="1032" spans="1:408" ht="15" thickBot="1">
      <c r="A1032" s="1" t="str">
        <f t="shared" si="29"/>
        <v>anastasia rany makanaungAgustus Tambahan-1</v>
      </c>
      <c r="B1032" s="12" t="str">
        <f t="shared" si="30"/>
        <v>Agustus TambahanPemutakhiran Kerangka Geospasial dan Muatan Wilkerstat SE 2026</v>
      </c>
      <c r="C1032" s="13" t="s">
        <v>274</v>
      </c>
      <c r="D1032" s="14" t="s">
        <v>270</v>
      </c>
      <c r="E1032" s="15" t="s">
        <v>271</v>
      </c>
      <c r="F1032" s="15"/>
      <c r="G1032" s="15">
        <f t="shared" si="27"/>
        <v>3298000</v>
      </c>
      <c r="H1032" s="16">
        <v>3298000</v>
      </c>
      <c r="I1032" s="14" t="s">
        <v>272</v>
      </c>
      <c r="J1032" s="17">
        <v>1</v>
      </c>
      <c r="K1032" s="75" t="s">
        <v>716</v>
      </c>
      <c r="L1032" s="18"/>
      <c r="M1032" s="18"/>
      <c r="N1032" s="16" t="e">
        <f t="shared" ca="1" si="28"/>
        <v>#NAME?</v>
      </c>
      <c r="O1032" s="19"/>
      <c r="P1032" s="19"/>
      <c r="Q1032" s="20"/>
      <c r="R1032" s="21" t="str">
        <f t="array" ref="R1032">VLOOKUP(C1032,DB!A:D,2,FALSE)</f>
        <v>singkil 2 lingkungan 3</v>
      </c>
      <c r="S1032" s="21" t="str">
        <f t="array" ref="S1032">VLOOKUP(C1032,DB!A:D,3,FALSE)</f>
        <v>Anastasyarhany@gmail.com</v>
      </c>
      <c r="T1032" s="22" t="s">
        <v>19</v>
      </c>
      <c r="U1032" s="1" t="str">
        <f t="shared" si="31"/>
        <v>anastasia rany makanaungAgustus Tambahan</v>
      </c>
      <c r="V1032" s="23" t="e">
        <f t="shared" ca="1" si="24"/>
        <v>#NAME?</v>
      </c>
      <c r="X1032" s="24" t="e">
        <f>VLOOKUP(CONCATENATE(C1032,D1032),'Honor 2025'!A:D,4,FALSE)</f>
        <v>#N/A</v>
      </c>
      <c r="Y1032" s="24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4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4"/>
      <c r="CL1032" s="22"/>
      <c r="CM1032" s="22"/>
      <c r="CN1032" s="22"/>
      <c r="CO1032" s="22"/>
      <c r="CP1032" s="22"/>
      <c r="CQ1032" s="22"/>
      <c r="CR1032" s="22"/>
      <c r="CS1032" s="22"/>
      <c r="CT1032" s="22"/>
      <c r="CU1032" s="22"/>
      <c r="CV1032" s="22"/>
      <c r="CW1032" s="22"/>
      <c r="CX1032" s="22"/>
      <c r="CY1032" s="22"/>
      <c r="CZ1032" s="22"/>
      <c r="DA1032" s="22"/>
      <c r="DB1032" s="22"/>
      <c r="DC1032" s="22"/>
      <c r="DD1032" s="22"/>
      <c r="DE1032" s="22"/>
      <c r="DF1032" s="22"/>
      <c r="DG1032" s="22"/>
      <c r="DH1032" s="22"/>
      <c r="DI1032" s="22"/>
      <c r="DJ1032" s="22"/>
      <c r="DK1032" s="22"/>
      <c r="DL1032" s="22"/>
      <c r="DM1032" s="22"/>
      <c r="DN1032" s="22"/>
      <c r="DO1032" s="22"/>
      <c r="DP1032" s="22"/>
      <c r="DQ1032" s="24"/>
      <c r="DR1032" s="22"/>
      <c r="DS1032" s="22"/>
      <c r="DT1032" s="22"/>
      <c r="DU1032" s="22"/>
      <c r="DV1032" s="22"/>
      <c r="DW1032" s="22"/>
      <c r="DX1032" s="22"/>
      <c r="DY1032" s="22"/>
      <c r="DZ1032" s="22"/>
      <c r="EA1032" s="22"/>
      <c r="EB1032" s="22"/>
      <c r="EC1032" s="22"/>
      <c r="ED1032" s="22"/>
      <c r="EE1032" s="22"/>
      <c r="EF1032" s="22"/>
      <c r="EG1032" s="22"/>
      <c r="EH1032" s="22"/>
      <c r="EI1032" s="22"/>
      <c r="EJ1032" s="22"/>
      <c r="EK1032" s="22"/>
      <c r="EL1032" s="22"/>
      <c r="EM1032" s="22"/>
      <c r="EN1032" s="22"/>
      <c r="EO1032" s="22"/>
      <c r="EP1032" s="22"/>
      <c r="EQ1032" s="22"/>
      <c r="ER1032" s="22"/>
      <c r="ES1032" s="22"/>
      <c r="ET1032" s="22"/>
      <c r="EU1032" s="22"/>
      <c r="EV1032" s="22"/>
      <c r="EW1032" s="24"/>
      <c r="EX1032" s="22"/>
      <c r="EY1032" s="22"/>
      <c r="EZ1032" s="22"/>
      <c r="FA1032" s="22"/>
      <c r="FB1032" s="22"/>
      <c r="FC1032" s="22"/>
      <c r="FD1032" s="22"/>
      <c r="FE1032" s="22"/>
      <c r="FF1032" s="22"/>
      <c r="FG1032" s="22"/>
      <c r="FH1032" s="22"/>
      <c r="FI1032" s="22"/>
      <c r="FJ1032" s="22"/>
      <c r="FK1032" s="22"/>
      <c r="FL1032" s="22"/>
      <c r="FM1032" s="22"/>
      <c r="FN1032" s="22"/>
      <c r="FO1032" s="22"/>
      <c r="FP1032" s="22"/>
      <c r="FQ1032" s="22"/>
      <c r="FR1032" s="22"/>
      <c r="FS1032" s="22"/>
      <c r="FT1032" s="22"/>
      <c r="FU1032" s="22"/>
      <c r="FV1032" s="22"/>
      <c r="FW1032" s="22"/>
      <c r="FX1032" s="22"/>
      <c r="FY1032" s="22"/>
      <c r="FZ1032" s="22"/>
      <c r="GA1032" s="22"/>
      <c r="GB1032" s="22"/>
      <c r="GC1032" s="24"/>
      <c r="GD1032" s="22"/>
      <c r="GE1032" s="22"/>
      <c r="GF1032" s="22"/>
      <c r="GG1032" s="22"/>
      <c r="GH1032" s="22"/>
      <c r="GI1032" s="22"/>
      <c r="GJ1032" s="22"/>
      <c r="GK1032" s="22"/>
      <c r="GL1032" s="22"/>
      <c r="GM1032" s="22"/>
      <c r="GN1032" s="22"/>
      <c r="GO1032" s="22"/>
      <c r="GP1032" s="22"/>
      <c r="GQ1032" s="22"/>
      <c r="GR1032" s="22"/>
      <c r="GS1032" s="22"/>
      <c r="GT1032" s="22"/>
      <c r="GU1032" s="22"/>
      <c r="GV1032" s="22"/>
      <c r="GW1032" s="22"/>
      <c r="GX1032" s="22"/>
      <c r="GY1032" s="22"/>
      <c r="GZ1032" s="22"/>
      <c r="HA1032" s="22"/>
      <c r="HB1032" s="22"/>
      <c r="HC1032" s="22"/>
      <c r="HD1032" s="22"/>
      <c r="HE1032" s="22"/>
      <c r="HF1032" s="22"/>
      <c r="HG1032" s="22"/>
      <c r="HH1032" s="22"/>
      <c r="HI1032" s="24"/>
      <c r="HJ1032" s="22"/>
      <c r="HK1032" s="22"/>
      <c r="HL1032" s="22"/>
      <c r="HM1032" s="22"/>
      <c r="HN1032" s="22"/>
      <c r="HO1032" s="22"/>
      <c r="HP1032" s="22"/>
      <c r="HQ1032" s="22"/>
      <c r="HR1032" s="22"/>
      <c r="HS1032" s="22"/>
      <c r="HT1032" s="22"/>
      <c r="HU1032" s="22"/>
      <c r="HV1032" s="22"/>
      <c r="HW1032" s="22"/>
      <c r="HX1032" s="22"/>
      <c r="HY1032" s="22"/>
      <c r="HZ1032" s="22"/>
      <c r="IA1032" s="22"/>
      <c r="IB1032" s="22"/>
      <c r="IC1032" s="22"/>
      <c r="ID1032" s="22"/>
      <c r="IE1032" s="22"/>
      <c r="IF1032" s="22"/>
      <c r="IG1032" s="22"/>
      <c r="IH1032" s="22"/>
      <c r="II1032" s="22"/>
      <c r="IJ1032" s="22"/>
      <c r="IK1032" s="22"/>
      <c r="IL1032" s="22"/>
      <c r="IM1032" s="22"/>
      <c r="IN1032" s="22"/>
      <c r="IO1032" s="24"/>
      <c r="IP1032" s="22"/>
      <c r="IQ1032" s="22"/>
      <c r="IR1032" s="22"/>
      <c r="IS1032" s="22"/>
      <c r="IT1032" s="22"/>
      <c r="IU1032" s="22"/>
      <c r="IV1032" s="22"/>
      <c r="IW1032" s="22"/>
      <c r="IX1032" s="22"/>
      <c r="IY1032" s="22"/>
      <c r="IZ1032" s="22"/>
      <c r="JA1032" s="22"/>
      <c r="JB1032" s="22"/>
      <c r="JC1032" s="22"/>
      <c r="JD1032" s="22"/>
      <c r="JE1032" s="22"/>
      <c r="JF1032" s="22"/>
      <c r="JG1032" s="22"/>
      <c r="JH1032" s="22"/>
      <c r="JI1032" s="22"/>
      <c r="JJ1032" s="22"/>
      <c r="JK1032" s="22"/>
      <c r="JL1032" s="22"/>
      <c r="JM1032" s="22"/>
      <c r="JN1032" s="22"/>
      <c r="JO1032" s="22"/>
      <c r="JP1032" s="22"/>
      <c r="JQ1032" s="22"/>
      <c r="JR1032" s="22"/>
      <c r="JS1032" s="22"/>
      <c r="JT1032" s="22"/>
      <c r="JU1032" s="24"/>
      <c r="JV1032" s="22"/>
      <c r="JW1032" s="22"/>
      <c r="JX1032" s="22"/>
      <c r="JY1032" s="22"/>
      <c r="JZ1032" s="22"/>
      <c r="KA1032" s="22"/>
      <c r="KB1032" s="22"/>
      <c r="KC1032" s="22"/>
      <c r="KD1032" s="22"/>
      <c r="KE1032" s="22"/>
      <c r="KF1032" s="22"/>
      <c r="KG1032" s="22"/>
      <c r="KH1032" s="22"/>
      <c r="KI1032" s="22"/>
      <c r="KJ1032" s="22"/>
      <c r="KK1032" s="22"/>
      <c r="KL1032" s="22"/>
      <c r="KM1032" s="22"/>
      <c r="KN1032" s="22"/>
      <c r="KO1032" s="22"/>
      <c r="KP1032" s="22"/>
      <c r="KQ1032" s="22"/>
      <c r="KR1032" s="22"/>
      <c r="KS1032" s="22"/>
      <c r="KT1032" s="22"/>
      <c r="KU1032" s="22"/>
      <c r="KV1032" s="22"/>
      <c r="KW1032" s="22"/>
      <c r="KX1032" s="22"/>
      <c r="KY1032" s="22"/>
      <c r="KZ1032" s="22"/>
      <c r="LA1032" s="24"/>
      <c r="LB1032" s="22"/>
      <c r="LC1032" s="22"/>
      <c r="LD1032" s="22"/>
      <c r="LE1032" s="22"/>
      <c r="LF1032" s="22"/>
      <c r="LG1032" s="22"/>
      <c r="LH1032" s="22"/>
      <c r="LI1032" s="22"/>
      <c r="LJ1032" s="22"/>
      <c r="LK1032" s="22"/>
      <c r="LL1032" s="22"/>
      <c r="LM1032" s="22"/>
      <c r="LN1032" s="22"/>
      <c r="LO1032" s="22"/>
      <c r="LP1032" s="22"/>
      <c r="LQ1032" s="22"/>
      <c r="LR1032" s="22"/>
      <c r="LS1032" s="22"/>
      <c r="LT1032" s="22"/>
      <c r="LU1032" s="22"/>
      <c r="LV1032" s="22"/>
      <c r="LW1032" s="22"/>
      <c r="LX1032" s="22"/>
      <c r="LY1032" s="22"/>
      <c r="LZ1032" s="22"/>
      <c r="MA1032" s="22"/>
      <c r="MB1032" s="22"/>
      <c r="MC1032" s="22"/>
      <c r="MD1032" s="22"/>
      <c r="ME1032" s="22"/>
      <c r="MF1032" s="22"/>
      <c r="MG1032" s="24"/>
      <c r="MH1032" s="22"/>
      <c r="MI1032" s="22"/>
      <c r="MJ1032" s="22"/>
      <c r="MK1032" s="22"/>
      <c r="ML1032" s="22"/>
      <c r="MM1032" s="22"/>
      <c r="MN1032" s="22"/>
      <c r="MO1032" s="22"/>
      <c r="MP1032" s="22"/>
      <c r="MQ1032" s="22"/>
      <c r="MR1032" s="22"/>
      <c r="MS1032" s="22"/>
      <c r="MT1032" s="22"/>
      <c r="MU1032" s="22"/>
      <c r="MV1032" s="22"/>
      <c r="MW1032" s="22"/>
      <c r="MX1032" s="22"/>
      <c r="MY1032" s="22"/>
      <c r="MZ1032" s="22"/>
      <c r="NA1032" s="22"/>
      <c r="NB1032" s="22"/>
      <c r="NC1032" s="22"/>
      <c r="ND1032" s="22"/>
      <c r="NE1032" s="22"/>
      <c r="NF1032" s="22"/>
      <c r="NG1032" s="22"/>
      <c r="NH1032" s="22"/>
      <c r="NI1032" s="22"/>
      <c r="NJ1032" s="22"/>
      <c r="NK1032" s="22"/>
      <c r="NL1032" s="22"/>
      <c r="NM1032" s="24"/>
      <c r="NN1032" s="22"/>
      <c r="NO1032" s="22"/>
      <c r="NP1032" s="22"/>
      <c r="NQ1032" s="22"/>
      <c r="NR1032" s="22"/>
      <c r="NS1032" s="22"/>
      <c r="NT1032" s="22"/>
      <c r="NU1032" s="22"/>
      <c r="NV1032" s="22"/>
      <c r="NW1032" s="22"/>
      <c r="NX1032" s="22"/>
      <c r="NY1032" s="22"/>
      <c r="NZ1032" s="22"/>
      <c r="OA1032" s="22"/>
      <c r="OB1032" s="22"/>
      <c r="OC1032" s="22"/>
      <c r="OD1032" s="22"/>
      <c r="OE1032" s="22"/>
      <c r="OF1032" s="22"/>
      <c r="OG1032" s="22"/>
      <c r="OH1032" s="22"/>
      <c r="OI1032" s="22"/>
      <c r="OJ1032" s="22"/>
      <c r="OK1032" s="22"/>
      <c r="OL1032" s="22"/>
      <c r="OM1032" s="22"/>
      <c r="ON1032" s="22"/>
      <c r="OO1032" s="22"/>
      <c r="OP1032" s="22"/>
      <c r="OQ1032" s="22"/>
      <c r="OR1032" s="22"/>
    </row>
    <row r="1033" spans="1:408" ht="15" thickBot="1">
      <c r="A1033" s="1" t="str">
        <f t="shared" si="29"/>
        <v>ANGELIA FRANSISCA SUNDAHAgustus Tambahan-1</v>
      </c>
      <c r="B1033" s="12" t="str">
        <f t="shared" si="30"/>
        <v>Agustus TambahanPemutakhiran Kerangka Geospasial dan Muatan Wilkerstat SE 2026</v>
      </c>
      <c r="C1033" s="13" t="s">
        <v>126</v>
      </c>
      <c r="D1033" s="14" t="s">
        <v>270</v>
      </c>
      <c r="E1033" s="15" t="s">
        <v>271</v>
      </c>
      <c r="F1033" s="15"/>
      <c r="G1033" s="15">
        <f t="shared" si="27"/>
        <v>3298000</v>
      </c>
      <c r="H1033" s="16">
        <v>3298000</v>
      </c>
      <c r="I1033" s="14" t="s">
        <v>272</v>
      </c>
      <c r="J1033" s="17">
        <v>1</v>
      </c>
      <c r="K1033" s="74" t="s">
        <v>716</v>
      </c>
      <c r="L1033" s="18"/>
      <c r="M1033" s="18"/>
      <c r="N1033" s="16" t="e">
        <f t="shared" ca="1" si="28"/>
        <v>#NAME?</v>
      </c>
      <c r="O1033" s="19"/>
      <c r="P1033" s="19"/>
      <c r="Q1033" s="20"/>
      <c r="R1033" s="21" t="str">
        <f t="array" ref="R1033">VLOOKUP(C1033,DB!A:D,2,FALSE)</f>
        <v>Kelurahan Islam lingkungan 3 no.88</v>
      </c>
      <c r="S1033" s="21" t="str">
        <f t="array" ref="S1033">VLOOKUP(C1033,DB!A:D,3,FALSE)</f>
        <v>angeliasundah03@gmail.com</v>
      </c>
      <c r="T1033" s="22" t="s">
        <v>19</v>
      </c>
      <c r="U1033" s="1" t="str">
        <f t="shared" si="31"/>
        <v>ANGELIA FRANSISCA SUNDAHAgustus Tambahan</v>
      </c>
      <c r="V1033" s="23" t="e">
        <f t="shared" ca="1" si="24"/>
        <v>#NAME?</v>
      </c>
      <c r="X1033" s="24" t="e">
        <f>VLOOKUP(CONCATENATE(C1033,D1033),'Honor 2025'!A:D,4,FALSE)</f>
        <v>#N/A</v>
      </c>
      <c r="Y1033" s="24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4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22"/>
      <c r="CI1033" s="22"/>
      <c r="CJ1033" s="22"/>
      <c r="CK1033" s="24"/>
      <c r="CL1033" s="22"/>
      <c r="CM1033" s="22"/>
      <c r="CN1033" s="22"/>
      <c r="CO1033" s="22"/>
      <c r="CP1033" s="22"/>
      <c r="CQ1033" s="22"/>
      <c r="CR1033" s="22"/>
      <c r="CS1033" s="22"/>
      <c r="CT1033" s="22"/>
      <c r="CU1033" s="22"/>
      <c r="CV1033" s="22"/>
      <c r="CW1033" s="22"/>
      <c r="CX1033" s="22"/>
      <c r="CY1033" s="22"/>
      <c r="CZ1033" s="22"/>
      <c r="DA1033" s="22"/>
      <c r="DB1033" s="22"/>
      <c r="DC1033" s="22"/>
      <c r="DD1033" s="22"/>
      <c r="DE1033" s="22"/>
      <c r="DF1033" s="22"/>
      <c r="DG1033" s="22"/>
      <c r="DH1033" s="22"/>
      <c r="DI1033" s="22"/>
      <c r="DJ1033" s="22"/>
      <c r="DK1033" s="22"/>
      <c r="DL1033" s="22"/>
      <c r="DM1033" s="22"/>
      <c r="DN1033" s="22"/>
      <c r="DO1033" s="22"/>
      <c r="DP1033" s="22"/>
      <c r="DQ1033" s="24"/>
      <c r="DR1033" s="22"/>
      <c r="DS1033" s="22"/>
      <c r="DT1033" s="22"/>
      <c r="DU1033" s="22"/>
      <c r="DV1033" s="22"/>
      <c r="DW1033" s="22"/>
      <c r="DX1033" s="22"/>
      <c r="DY1033" s="22"/>
      <c r="DZ1033" s="22"/>
      <c r="EA1033" s="22"/>
      <c r="EB1033" s="22"/>
      <c r="EC1033" s="22"/>
      <c r="ED1033" s="22"/>
      <c r="EE1033" s="22"/>
      <c r="EF1033" s="22"/>
      <c r="EG1033" s="22"/>
      <c r="EH1033" s="22"/>
      <c r="EI1033" s="22"/>
      <c r="EJ1033" s="22"/>
      <c r="EK1033" s="22"/>
      <c r="EL1033" s="22"/>
      <c r="EM1033" s="22"/>
      <c r="EN1033" s="22"/>
      <c r="EO1033" s="22"/>
      <c r="EP1033" s="22"/>
      <c r="EQ1033" s="22"/>
      <c r="ER1033" s="22"/>
      <c r="ES1033" s="22"/>
      <c r="ET1033" s="22"/>
      <c r="EU1033" s="22"/>
      <c r="EV1033" s="22"/>
      <c r="EW1033" s="24"/>
      <c r="EX1033" s="22"/>
      <c r="EY1033" s="22"/>
      <c r="EZ1033" s="22"/>
      <c r="FA1033" s="22"/>
      <c r="FB1033" s="22"/>
      <c r="FC1033" s="22"/>
      <c r="FD1033" s="22"/>
      <c r="FE1033" s="22"/>
      <c r="FF1033" s="22"/>
      <c r="FG1033" s="22"/>
      <c r="FH1033" s="22"/>
      <c r="FI1033" s="22"/>
      <c r="FJ1033" s="22"/>
      <c r="FK1033" s="22"/>
      <c r="FL1033" s="22"/>
      <c r="FM1033" s="22"/>
      <c r="FN1033" s="22"/>
      <c r="FO1033" s="22"/>
      <c r="FP1033" s="22"/>
      <c r="FQ1033" s="22"/>
      <c r="FR1033" s="22"/>
      <c r="FS1033" s="22"/>
      <c r="FT1033" s="22"/>
      <c r="FU1033" s="22"/>
      <c r="FV1033" s="22"/>
      <c r="FW1033" s="22"/>
      <c r="FX1033" s="22"/>
      <c r="FY1033" s="22"/>
      <c r="FZ1033" s="22"/>
      <c r="GA1033" s="22"/>
      <c r="GB1033" s="22"/>
      <c r="GC1033" s="24"/>
      <c r="GD1033" s="22"/>
      <c r="GE1033" s="22"/>
      <c r="GF1033" s="22"/>
      <c r="GG1033" s="22"/>
      <c r="GH1033" s="22"/>
      <c r="GI1033" s="22"/>
      <c r="GJ1033" s="22"/>
      <c r="GK1033" s="22"/>
      <c r="GL1033" s="22"/>
      <c r="GM1033" s="22"/>
      <c r="GN1033" s="22"/>
      <c r="GO1033" s="22"/>
      <c r="GP1033" s="22"/>
      <c r="GQ1033" s="22"/>
      <c r="GR1033" s="22"/>
      <c r="GS1033" s="22"/>
      <c r="GT1033" s="22"/>
      <c r="GU1033" s="22"/>
      <c r="GV1033" s="22"/>
      <c r="GW1033" s="22"/>
      <c r="GX1033" s="22"/>
      <c r="GY1033" s="22"/>
      <c r="GZ1033" s="22"/>
      <c r="HA1033" s="22"/>
      <c r="HB1033" s="22"/>
      <c r="HC1033" s="22"/>
      <c r="HD1033" s="22"/>
      <c r="HE1033" s="22"/>
      <c r="HF1033" s="22"/>
      <c r="HG1033" s="22"/>
      <c r="HH1033" s="22"/>
      <c r="HI1033" s="24"/>
      <c r="HJ1033" s="22"/>
      <c r="HK1033" s="22"/>
      <c r="HL1033" s="22"/>
      <c r="HM1033" s="22"/>
      <c r="HN1033" s="22"/>
      <c r="HO1033" s="22"/>
      <c r="HP1033" s="22"/>
      <c r="HQ1033" s="22"/>
      <c r="HR1033" s="22"/>
      <c r="HS1033" s="22"/>
      <c r="HT1033" s="22"/>
      <c r="HU1033" s="22"/>
      <c r="HV1033" s="22"/>
      <c r="HW1033" s="22"/>
      <c r="HX1033" s="22"/>
      <c r="HY1033" s="22"/>
      <c r="HZ1033" s="22"/>
      <c r="IA1033" s="22"/>
      <c r="IB1033" s="22"/>
      <c r="IC1033" s="22"/>
      <c r="ID1033" s="22"/>
      <c r="IE1033" s="22"/>
      <c r="IF1033" s="22"/>
      <c r="IG1033" s="22"/>
      <c r="IH1033" s="22"/>
      <c r="II1033" s="22"/>
      <c r="IJ1033" s="22"/>
      <c r="IK1033" s="22"/>
      <c r="IL1033" s="22"/>
      <c r="IM1033" s="22"/>
      <c r="IN1033" s="22"/>
      <c r="IO1033" s="24"/>
      <c r="IP1033" s="22"/>
      <c r="IQ1033" s="22"/>
      <c r="IR1033" s="22"/>
      <c r="IS1033" s="22"/>
      <c r="IT1033" s="22"/>
      <c r="IU1033" s="22"/>
      <c r="IV1033" s="22"/>
      <c r="IW1033" s="22"/>
      <c r="IX1033" s="22"/>
      <c r="IY1033" s="22"/>
      <c r="IZ1033" s="22"/>
      <c r="JA1033" s="22"/>
      <c r="JB1033" s="22"/>
      <c r="JC1033" s="22"/>
      <c r="JD1033" s="22"/>
      <c r="JE1033" s="22"/>
      <c r="JF1033" s="22"/>
      <c r="JG1033" s="22"/>
      <c r="JH1033" s="22"/>
      <c r="JI1033" s="22"/>
      <c r="JJ1033" s="22"/>
      <c r="JK1033" s="22"/>
      <c r="JL1033" s="22"/>
      <c r="JM1033" s="22"/>
      <c r="JN1033" s="22"/>
      <c r="JO1033" s="22"/>
      <c r="JP1033" s="22"/>
      <c r="JQ1033" s="22"/>
      <c r="JR1033" s="22"/>
      <c r="JS1033" s="22"/>
      <c r="JT1033" s="22"/>
      <c r="JU1033" s="24"/>
      <c r="JV1033" s="22"/>
      <c r="JW1033" s="22"/>
      <c r="JX1033" s="22"/>
      <c r="JY1033" s="22"/>
      <c r="JZ1033" s="22"/>
      <c r="KA1033" s="22"/>
      <c r="KB1033" s="22"/>
      <c r="KC1033" s="22"/>
      <c r="KD1033" s="22"/>
      <c r="KE1033" s="22"/>
      <c r="KF1033" s="22"/>
      <c r="KG1033" s="22"/>
      <c r="KH1033" s="22"/>
      <c r="KI1033" s="22"/>
      <c r="KJ1033" s="22"/>
      <c r="KK1033" s="22"/>
      <c r="KL1033" s="22"/>
      <c r="KM1033" s="22"/>
      <c r="KN1033" s="22"/>
      <c r="KO1033" s="22"/>
      <c r="KP1033" s="22"/>
      <c r="KQ1033" s="22"/>
      <c r="KR1033" s="22"/>
      <c r="KS1033" s="22"/>
      <c r="KT1033" s="22"/>
      <c r="KU1033" s="22"/>
      <c r="KV1033" s="22"/>
      <c r="KW1033" s="22"/>
      <c r="KX1033" s="22"/>
      <c r="KY1033" s="22"/>
      <c r="KZ1033" s="22"/>
      <c r="LA1033" s="24"/>
      <c r="LB1033" s="22"/>
      <c r="LC1033" s="22"/>
      <c r="LD1033" s="22"/>
      <c r="LE1033" s="22"/>
      <c r="LF1033" s="22"/>
      <c r="LG1033" s="22"/>
      <c r="LH1033" s="22"/>
      <c r="LI1033" s="22"/>
      <c r="LJ1033" s="22"/>
      <c r="LK1033" s="22"/>
      <c r="LL1033" s="22"/>
      <c r="LM1033" s="22"/>
      <c r="LN1033" s="22"/>
      <c r="LO1033" s="22"/>
      <c r="LP1033" s="22"/>
      <c r="LQ1033" s="22"/>
      <c r="LR1033" s="22"/>
      <c r="LS1033" s="22"/>
      <c r="LT1033" s="22"/>
      <c r="LU1033" s="22"/>
      <c r="LV1033" s="22"/>
      <c r="LW1033" s="22"/>
      <c r="LX1033" s="22"/>
      <c r="LY1033" s="22"/>
      <c r="LZ1033" s="22"/>
      <c r="MA1033" s="22"/>
      <c r="MB1033" s="22"/>
      <c r="MC1033" s="22"/>
      <c r="MD1033" s="22"/>
      <c r="ME1033" s="22"/>
      <c r="MF1033" s="22"/>
      <c r="MG1033" s="24"/>
      <c r="MH1033" s="22"/>
      <c r="MI1033" s="22"/>
      <c r="MJ1033" s="22"/>
      <c r="MK1033" s="22"/>
      <c r="ML1033" s="22"/>
      <c r="MM1033" s="22"/>
      <c r="MN1033" s="22"/>
      <c r="MO1033" s="22"/>
      <c r="MP1033" s="22"/>
      <c r="MQ1033" s="22"/>
      <c r="MR1033" s="22"/>
      <c r="MS1033" s="22"/>
      <c r="MT1033" s="22"/>
      <c r="MU1033" s="22"/>
      <c r="MV1033" s="22"/>
      <c r="MW1033" s="22"/>
      <c r="MX1033" s="22"/>
      <c r="MY1033" s="22"/>
      <c r="MZ1033" s="22"/>
      <c r="NA1033" s="22"/>
      <c r="NB1033" s="22"/>
      <c r="NC1033" s="22"/>
      <c r="ND1033" s="22"/>
      <c r="NE1033" s="22"/>
      <c r="NF1033" s="22"/>
      <c r="NG1033" s="22"/>
      <c r="NH1033" s="22"/>
      <c r="NI1033" s="22"/>
      <c r="NJ1033" s="22"/>
      <c r="NK1033" s="22"/>
      <c r="NL1033" s="22"/>
      <c r="NM1033" s="24"/>
      <c r="NN1033" s="22"/>
      <c r="NO1033" s="22"/>
      <c r="NP1033" s="22"/>
      <c r="NQ1033" s="22"/>
      <c r="NR1033" s="22"/>
      <c r="NS1033" s="22"/>
      <c r="NT1033" s="22"/>
      <c r="NU1033" s="22"/>
      <c r="NV1033" s="22"/>
      <c r="NW1033" s="22"/>
      <c r="NX1033" s="22"/>
      <c r="NY1033" s="22"/>
      <c r="NZ1033" s="22"/>
      <c r="OA1033" s="22"/>
      <c r="OB1033" s="22"/>
      <c r="OC1033" s="22"/>
      <c r="OD1033" s="22"/>
      <c r="OE1033" s="22"/>
      <c r="OF1033" s="22"/>
      <c r="OG1033" s="22"/>
      <c r="OH1033" s="22"/>
      <c r="OI1033" s="22"/>
      <c r="OJ1033" s="22"/>
      <c r="OK1033" s="22"/>
      <c r="OL1033" s="22"/>
      <c r="OM1033" s="22"/>
      <c r="ON1033" s="22"/>
      <c r="OO1033" s="22"/>
      <c r="OP1033" s="22"/>
      <c r="OQ1033" s="22"/>
      <c r="OR1033" s="22"/>
    </row>
    <row r="1034" spans="1:408" ht="15" thickBot="1">
      <c r="A1034" s="1" t="str">
        <f t="shared" si="29"/>
        <v>AUDI AVRI HENRY SINGALAgustus Tambahan-1</v>
      </c>
      <c r="B1034" s="12" t="str">
        <f t="shared" si="30"/>
        <v>Agustus TambahanPemutakhiran Kerangka Geospasial dan Muatan Wilkerstat SE 2026</v>
      </c>
      <c r="C1034" s="13" t="s">
        <v>163</v>
      </c>
      <c r="D1034" s="14" t="s">
        <v>270</v>
      </c>
      <c r="E1034" s="15" t="s">
        <v>271</v>
      </c>
      <c r="F1034" s="15"/>
      <c r="G1034" s="15">
        <f t="shared" si="27"/>
        <v>3298000</v>
      </c>
      <c r="H1034" s="16">
        <v>3298000</v>
      </c>
      <c r="I1034" s="14" t="s">
        <v>272</v>
      </c>
      <c r="J1034" s="17">
        <v>1</v>
      </c>
      <c r="K1034" s="75" t="s">
        <v>716</v>
      </c>
      <c r="L1034" s="18"/>
      <c r="M1034" s="18"/>
      <c r="N1034" s="16" t="e">
        <f t="shared" ca="1" si="28"/>
        <v>#NAME?</v>
      </c>
      <c r="O1034" s="19"/>
      <c r="P1034" s="19"/>
      <c r="Q1034" s="20"/>
      <c r="R1034" s="21" t="str">
        <f t="array" ref="R1034">VLOOKUP(C1034,DB!A:D,2,FALSE)</f>
        <v>Jl. Sea, Lorong Batu Lamo II</v>
      </c>
      <c r="S1034" s="21" t="str">
        <f t="array" ref="S1034">VLOOKUP(C1034,DB!A:D,3,FALSE)</f>
        <v>audi.henrys@gmail.com</v>
      </c>
      <c r="T1034" s="22" t="s">
        <v>19</v>
      </c>
      <c r="U1034" s="1" t="str">
        <f t="shared" si="31"/>
        <v>AUDI AVRI HENRY SINGALAgustus Tambahan</v>
      </c>
      <c r="V1034" s="23" t="e">
        <f t="shared" ca="1" si="24"/>
        <v>#NAME?</v>
      </c>
      <c r="X1034" s="24" t="e">
        <f>VLOOKUP(CONCATENATE(C1034,D1034),'Honor 2025'!A:D,4,FALSE)</f>
        <v>#N/A</v>
      </c>
      <c r="Y1034" s="24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4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22"/>
      <c r="CI1034" s="22"/>
      <c r="CJ1034" s="22"/>
      <c r="CK1034" s="24"/>
      <c r="CL1034" s="22"/>
      <c r="CM1034" s="22"/>
      <c r="CN1034" s="22"/>
      <c r="CO1034" s="22"/>
      <c r="CP1034" s="22"/>
      <c r="CQ1034" s="22"/>
      <c r="CR1034" s="22"/>
      <c r="CS1034" s="22"/>
      <c r="CT1034" s="22"/>
      <c r="CU1034" s="22"/>
      <c r="CV1034" s="22"/>
      <c r="CW1034" s="22"/>
      <c r="CX1034" s="22"/>
      <c r="CY1034" s="22"/>
      <c r="CZ1034" s="22"/>
      <c r="DA1034" s="22"/>
      <c r="DB1034" s="22"/>
      <c r="DC1034" s="22"/>
      <c r="DD1034" s="22"/>
      <c r="DE1034" s="22"/>
      <c r="DF1034" s="22"/>
      <c r="DG1034" s="22"/>
      <c r="DH1034" s="22"/>
      <c r="DI1034" s="22"/>
      <c r="DJ1034" s="22"/>
      <c r="DK1034" s="22"/>
      <c r="DL1034" s="22"/>
      <c r="DM1034" s="22"/>
      <c r="DN1034" s="22"/>
      <c r="DO1034" s="22"/>
      <c r="DP1034" s="22"/>
      <c r="DQ1034" s="24"/>
      <c r="DR1034" s="22"/>
      <c r="DS1034" s="22"/>
      <c r="DT1034" s="22"/>
      <c r="DU1034" s="22"/>
      <c r="DV1034" s="22"/>
      <c r="DW1034" s="22"/>
      <c r="DX1034" s="22"/>
      <c r="DY1034" s="22"/>
      <c r="DZ1034" s="22"/>
      <c r="EA1034" s="22"/>
      <c r="EB1034" s="22"/>
      <c r="EC1034" s="22"/>
      <c r="ED1034" s="22"/>
      <c r="EE1034" s="22"/>
      <c r="EF1034" s="22"/>
      <c r="EG1034" s="22"/>
      <c r="EH1034" s="22"/>
      <c r="EI1034" s="22"/>
      <c r="EJ1034" s="22"/>
      <c r="EK1034" s="22"/>
      <c r="EL1034" s="22"/>
      <c r="EM1034" s="22"/>
      <c r="EN1034" s="22"/>
      <c r="EO1034" s="22"/>
      <c r="EP1034" s="22"/>
      <c r="EQ1034" s="22"/>
      <c r="ER1034" s="22"/>
      <c r="ES1034" s="22"/>
      <c r="ET1034" s="22"/>
      <c r="EU1034" s="22"/>
      <c r="EV1034" s="22"/>
      <c r="EW1034" s="24"/>
      <c r="EX1034" s="22"/>
      <c r="EY1034" s="22"/>
      <c r="EZ1034" s="22"/>
      <c r="FA1034" s="22"/>
      <c r="FB1034" s="22"/>
      <c r="FC1034" s="22"/>
      <c r="FD1034" s="22"/>
      <c r="FE1034" s="22"/>
      <c r="FF1034" s="22"/>
      <c r="FG1034" s="22"/>
      <c r="FH1034" s="22"/>
      <c r="FI1034" s="22"/>
      <c r="FJ1034" s="22"/>
      <c r="FK1034" s="22"/>
      <c r="FL1034" s="22"/>
      <c r="FM1034" s="22"/>
      <c r="FN1034" s="22"/>
      <c r="FO1034" s="22"/>
      <c r="FP1034" s="22"/>
      <c r="FQ1034" s="22"/>
      <c r="FR1034" s="22"/>
      <c r="FS1034" s="22"/>
      <c r="FT1034" s="22"/>
      <c r="FU1034" s="22"/>
      <c r="FV1034" s="22"/>
      <c r="FW1034" s="22"/>
      <c r="FX1034" s="22"/>
      <c r="FY1034" s="22"/>
      <c r="FZ1034" s="22"/>
      <c r="GA1034" s="22"/>
      <c r="GB1034" s="22"/>
      <c r="GC1034" s="24"/>
      <c r="GD1034" s="22"/>
      <c r="GE1034" s="22"/>
      <c r="GF1034" s="22"/>
      <c r="GG1034" s="22"/>
      <c r="GH1034" s="22"/>
      <c r="GI1034" s="22"/>
      <c r="GJ1034" s="22"/>
      <c r="GK1034" s="22"/>
      <c r="GL1034" s="22"/>
      <c r="GM1034" s="22"/>
      <c r="GN1034" s="22"/>
      <c r="GO1034" s="22"/>
      <c r="GP1034" s="22"/>
      <c r="GQ1034" s="22"/>
      <c r="GR1034" s="22"/>
      <c r="GS1034" s="22"/>
      <c r="GT1034" s="22"/>
      <c r="GU1034" s="22"/>
      <c r="GV1034" s="22"/>
      <c r="GW1034" s="22"/>
      <c r="GX1034" s="22"/>
      <c r="GY1034" s="22"/>
      <c r="GZ1034" s="22"/>
      <c r="HA1034" s="22"/>
      <c r="HB1034" s="22"/>
      <c r="HC1034" s="22"/>
      <c r="HD1034" s="22"/>
      <c r="HE1034" s="22"/>
      <c r="HF1034" s="22"/>
      <c r="HG1034" s="22"/>
      <c r="HH1034" s="22"/>
      <c r="HI1034" s="24"/>
      <c r="HJ1034" s="22"/>
      <c r="HK1034" s="22"/>
      <c r="HL1034" s="22"/>
      <c r="HM1034" s="22"/>
      <c r="HN1034" s="22"/>
      <c r="HO1034" s="22"/>
      <c r="HP1034" s="22"/>
      <c r="HQ1034" s="22"/>
      <c r="HR1034" s="22"/>
      <c r="HS1034" s="22"/>
      <c r="HT1034" s="22"/>
      <c r="HU1034" s="22"/>
      <c r="HV1034" s="22"/>
      <c r="HW1034" s="22"/>
      <c r="HX1034" s="22"/>
      <c r="HY1034" s="22"/>
      <c r="HZ1034" s="22"/>
      <c r="IA1034" s="22"/>
      <c r="IB1034" s="22"/>
      <c r="IC1034" s="22"/>
      <c r="ID1034" s="22"/>
      <c r="IE1034" s="22"/>
      <c r="IF1034" s="22"/>
      <c r="IG1034" s="22"/>
      <c r="IH1034" s="22"/>
      <c r="II1034" s="22"/>
      <c r="IJ1034" s="22"/>
      <c r="IK1034" s="22"/>
      <c r="IL1034" s="22"/>
      <c r="IM1034" s="22"/>
      <c r="IN1034" s="22"/>
      <c r="IO1034" s="24"/>
      <c r="IP1034" s="22"/>
      <c r="IQ1034" s="22"/>
      <c r="IR1034" s="22"/>
      <c r="IS1034" s="22"/>
      <c r="IT1034" s="22"/>
      <c r="IU1034" s="22"/>
      <c r="IV1034" s="22"/>
      <c r="IW1034" s="22"/>
      <c r="IX1034" s="22"/>
      <c r="IY1034" s="22"/>
      <c r="IZ1034" s="22"/>
      <c r="JA1034" s="22"/>
      <c r="JB1034" s="22"/>
      <c r="JC1034" s="22"/>
      <c r="JD1034" s="22"/>
      <c r="JE1034" s="22"/>
      <c r="JF1034" s="22"/>
      <c r="JG1034" s="22"/>
      <c r="JH1034" s="22"/>
      <c r="JI1034" s="22"/>
      <c r="JJ1034" s="22"/>
      <c r="JK1034" s="22"/>
      <c r="JL1034" s="22"/>
      <c r="JM1034" s="22"/>
      <c r="JN1034" s="22"/>
      <c r="JO1034" s="22"/>
      <c r="JP1034" s="22"/>
      <c r="JQ1034" s="22"/>
      <c r="JR1034" s="22"/>
      <c r="JS1034" s="22"/>
      <c r="JT1034" s="22"/>
      <c r="JU1034" s="24"/>
      <c r="JV1034" s="22"/>
      <c r="JW1034" s="22"/>
      <c r="JX1034" s="22"/>
      <c r="JY1034" s="22"/>
      <c r="JZ1034" s="22"/>
      <c r="KA1034" s="22"/>
      <c r="KB1034" s="22"/>
      <c r="KC1034" s="22"/>
      <c r="KD1034" s="22"/>
      <c r="KE1034" s="22"/>
      <c r="KF1034" s="22"/>
      <c r="KG1034" s="22"/>
      <c r="KH1034" s="22"/>
      <c r="KI1034" s="22"/>
      <c r="KJ1034" s="22"/>
      <c r="KK1034" s="22"/>
      <c r="KL1034" s="22"/>
      <c r="KM1034" s="22"/>
      <c r="KN1034" s="22"/>
      <c r="KO1034" s="22"/>
      <c r="KP1034" s="22"/>
      <c r="KQ1034" s="22"/>
      <c r="KR1034" s="22"/>
      <c r="KS1034" s="22"/>
      <c r="KT1034" s="22"/>
      <c r="KU1034" s="22"/>
      <c r="KV1034" s="22"/>
      <c r="KW1034" s="22"/>
      <c r="KX1034" s="22"/>
      <c r="KY1034" s="22"/>
      <c r="KZ1034" s="22"/>
      <c r="LA1034" s="24"/>
      <c r="LB1034" s="22"/>
      <c r="LC1034" s="22"/>
      <c r="LD1034" s="22"/>
      <c r="LE1034" s="22"/>
      <c r="LF1034" s="22"/>
      <c r="LG1034" s="22"/>
      <c r="LH1034" s="22"/>
      <c r="LI1034" s="22"/>
      <c r="LJ1034" s="22"/>
      <c r="LK1034" s="22"/>
      <c r="LL1034" s="22"/>
      <c r="LM1034" s="22"/>
      <c r="LN1034" s="22"/>
      <c r="LO1034" s="22"/>
      <c r="LP1034" s="22"/>
      <c r="LQ1034" s="22"/>
      <c r="LR1034" s="22"/>
      <c r="LS1034" s="22"/>
      <c r="LT1034" s="22"/>
      <c r="LU1034" s="22"/>
      <c r="LV1034" s="22"/>
      <c r="LW1034" s="22"/>
      <c r="LX1034" s="22"/>
      <c r="LY1034" s="22"/>
      <c r="LZ1034" s="22"/>
      <c r="MA1034" s="22"/>
      <c r="MB1034" s="22"/>
      <c r="MC1034" s="22"/>
      <c r="MD1034" s="22"/>
      <c r="ME1034" s="22"/>
      <c r="MF1034" s="22"/>
      <c r="MG1034" s="24"/>
      <c r="MH1034" s="22"/>
      <c r="MI1034" s="22"/>
      <c r="MJ1034" s="22"/>
      <c r="MK1034" s="22"/>
      <c r="ML1034" s="22"/>
      <c r="MM1034" s="22"/>
      <c r="MN1034" s="22"/>
      <c r="MO1034" s="22"/>
      <c r="MP1034" s="22"/>
      <c r="MQ1034" s="22"/>
      <c r="MR1034" s="22"/>
      <c r="MS1034" s="22"/>
      <c r="MT1034" s="22"/>
      <c r="MU1034" s="22"/>
      <c r="MV1034" s="22"/>
      <c r="MW1034" s="22"/>
      <c r="MX1034" s="22"/>
      <c r="MY1034" s="22"/>
      <c r="MZ1034" s="22"/>
      <c r="NA1034" s="22"/>
      <c r="NB1034" s="22"/>
      <c r="NC1034" s="22"/>
      <c r="ND1034" s="22"/>
      <c r="NE1034" s="22"/>
      <c r="NF1034" s="22"/>
      <c r="NG1034" s="22"/>
      <c r="NH1034" s="22"/>
      <c r="NI1034" s="22"/>
      <c r="NJ1034" s="22"/>
      <c r="NK1034" s="22"/>
      <c r="NL1034" s="22"/>
      <c r="NM1034" s="24"/>
      <c r="NN1034" s="22"/>
      <c r="NO1034" s="22"/>
      <c r="NP1034" s="22"/>
      <c r="NQ1034" s="22"/>
      <c r="NR1034" s="22"/>
      <c r="NS1034" s="22"/>
      <c r="NT1034" s="22"/>
      <c r="NU1034" s="22"/>
      <c r="NV1034" s="22"/>
      <c r="NW1034" s="22"/>
      <c r="NX1034" s="22"/>
      <c r="NY1034" s="22"/>
      <c r="NZ1034" s="22"/>
      <c r="OA1034" s="22"/>
      <c r="OB1034" s="22"/>
      <c r="OC1034" s="22"/>
      <c r="OD1034" s="22"/>
      <c r="OE1034" s="22"/>
      <c r="OF1034" s="22"/>
      <c r="OG1034" s="22"/>
      <c r="OH1034" s="22"/>
      <c r="OI1034" s="22"/>
      <c r="OJ1034" s="22"/>
      <c r="OK1034" s="22"/>
      <c r="OL1034" s="22"/>
      <c r="OM1034" s="22"/>
      <c r="ON1034" s="22"/>
      <c r="OO1034" s="22"/>
      <c r="OP1034" s="22"/>
      <c r="OQ1034" s="22"/>
      <c r="OR1034" s="22"/>
    </row>
    <row r="1035" spans="1:408" ht="15" thickBot="1">
      <c r="A1035" s="1" t="str">
        <f t="shared" si="29"/>
        <v>Cecillia ArthoAgustus Tambahan-1</v>
      </c>
      <c r="B1035" s="12" t="str">
        <f t="shared" si="30"/>
        <v>Agustus TambahanPemutakhiran Kerangka Geospasial dan Muatan Wilkerstat SE 2026</v>
      </c>
      <c r="C1035" s="13" t="s">
        <v>24</v>
      </c>
      <c r="D1035" s="14" t="s">
        <v>270</v>
      </c>
      <c r="E1035" s="15" t="s">
        <v>271</v>
      </c>
      <c r="F1035" s="15"/>
      <c r="G1035" s="15">
        <f t="shared" si="27"/>
        <v>3298000</v>
      </c>
      <c r="H1035" s="16">
        <v>3298000</v>
      </c>
      <c r="I1035" s="14" t="s">
        <v>272</v>
      </c>
      <c r="J1035" s="17">
        <v>1</v>
      </c>
      <c r="K1035" s="74" t="s">
        <v>716</v>
      </c>
      <c r="L1035" s="18"/>
      <c r="M1035" s="18"/>
      <c r="N1035" s="16" t="e">
        <f t="shared" ca="1" si="28"/>
        <v>#NAME?</v>
      </c>
      <c r="O1035" s="19"/>
      <c r="P1035" s="19"/>
      <c r="Q1035" s="20"/>
      <c r="R1035" s="21" t="str">
        <f t="array" ref="R1035">VLOOKUP(C1035,DB!A:D,2,FALSE)</f>
        <v>Jl. Sam Ratulangi 18 no 34, Lingkungan IV</v>
      </c>
      <c r="S1035" s="21" t="str">
        <f t="array" ref="S1035">VLOOKUP(C1035,DB!A:D,3,FALSE)</f>
        <v>ryuuseiishida@gmail.com</v>
      </c>
      <c r="T1035" s="22" t="s">
        <v>19</v>
      </c>
      <c r="U1035" s="1" t="str">
        <f t="shared" si="31"/>
        <v>Cecillia ArthoAgustus Tambahan</v>
      </c>
      <c r="V1035" s="23" t="e">
        <f t="shared" ca="1" si="24"/>
        <v>#NAME?</v>
      </c>
      <c r="X1035" s="24" t="e">
        <f>VLOOKUP(CONCATENATE(C1035,D1035),'Honor 2025'!A:D,4,FALSE)</f>
        <v>#N/A</v>
      </c>
      <c r="Y1035" s="24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4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2"/>
      <c r="CA1035" s="22"/>
      <c r="CB1035" s="22"/>
      <c r="CC1035" s="22"/>
      <c r="CD1035" s="22"/>
      <c r="CE1035" s="22"/>
      <c r="CF1035" s="22"/>
      <c r="CG1035" s="22"/>
      <c r="CH1035" s="22"/>
      <c r="CI1035" s="22"/>
      <c r="CJ1035" s="22"/>
      <c r="CK1035" s="24"/>
      <c r="CL1035" s="22"/>
      <c r="CM1035" s="22"/>
      <c r="CN1035" s="22"/>
      <c r="CO1035" s="22"/>
      <c r="CP1035" s="22"/>
      <c r="CQ1035" s="22"/>
      <c r="CR1035" s="22"/>
      <c r="CS1035" s="22"/>
      <c r="CT1035" s="22"/>
      <c r="CU1035" s="22"/>
      <c r="CV1035" s="22"/>
      <c r="CW1035" s="22"/>
      <c r="CX1035" s="22"/>
      <c r="CY1035" s="22"/>
      <c r="CZ1035" s="22"/>
      <c r="DA1035" s="22"/>
      <c r="DB1035" s="22"/>
      <c r="DC1035" s="22"/>
      <c r="DD1035" s="22"/>
      <c r="DE1035" s="22"/>
      <c r="DF1035" s="22"/>
      <c r="DG1035" s="22"/>
      <c r="DH1035" s="22"/>
      <c r="DI1035" s="22"/>
      <c r="DJ1035" s="22"/>
      <c r="DK1035" s="22"/>
      <c r="DL1035" s="22"/>
      <c r="DM1035" s="22"/>
      <c r="DN1035" s="22"/>
      <c r="DO1035" s="22"/>
      <c r="DP1035" s="22"/>
      <c r="DQ1035" s="24"/>
      <c r="DR1035" s="22"/>
      <c r="DS1035" s="22"/>
      <c r="DT1035" s="22"/>
      <c r="DU1035" s="22"/>
      <c r="DV1035" s="22"/>
      <c r="DW1035" s="22"/>
      <c r="DX1035" s="22"/>
      <c r="DY1035" s="22"/>
      <c r="DZ1035" s="22"/>
      <c r="EA1035" s="22"/>
      <c r="EB1035" s="22"/>
      <c r="EC1035" s="22"/>
      <c r="ED1035" s="22"/>
      <c r="EE1035" s="22"/>
      <c r="EF1035" s="22"/>
      <c r="EG1035" s="22"/>
      <c r="EH1035" s="22"/>
      <c r="EI1035" s="22"/>
      <c r="EJ1035" s="22"/>
      <c r="EK1035" s="22"/>
      <c r="EL1035" s="22"/>
      <c r="EM1035" s="22"/>
      <c r="EN1035" s="22"/>
      <c r="EO1035" s="22"/>
      <c r="EP1035" s="22"/>
      <c r="EQ1035" s="22"/>
      <c r="ER1035" s="22"/>
      <c r="ES1035" s="22"/>
      <c r="ET1035" s="22"/>
      <c r="EU1035" s="22"/>
      <c r="EV1035" s="22"/>
      <c r="EW1035" s="24"/>
      <c r="EX1035" s="22"/>
      <c r="EY1035" s="22"/>
      <c r="EZ1035" s="22"/>
      <c r="FA1035" s="22"/>
      <c r="FB1035" s="22"/>
      <c r="FC1035" s="22"/>
      <c r="FD1035" s="22"/>
      <c r="FE1035" s="22"/>
      <c r="FF1035" s="22"/>
      <c r="FG1035" s="22"/>
      <c r="FH1035" s="22"/>
      <c r="FI1035" s="22"/>
      <c r="FJ1035" s="22"/>
      <c r="FK1035" s="22"/>
      <c r="FL1035" s="22"/>
      <c r="FM1035" s="22"/>
      <c r="FN1035" s="22"/>
      <c r="FO1035" s="22"/>
      <c r="FP1035" s="22"/>
      <c r="FQ1035" s="22"/>
      <c r="FR1035" s="22"/>
      <c r="FS1035" s="22"/>
      <c r="FT1035" s="22"/>
      <c r="FU1035" s="22"/>
      <c r="FV1035" s="22"/>
      <c r="FW1035" s="22"/>
      <c r="FX1035" s="22"/>
      <c r="FY1035" s="22"/>
      <c r="FZ1035" s="22"/>
      <c r="GA1035" s="22"/>
      <c r="GB1035" s="22"/>
      <c r="GC1035" s="24"/>
      <c r="GD1035" s="22"/>
      <c r="GE1035" s="22"/>
      <c r="GF1035" s="22"/>
      <c r="GG1035" s="22"/>
      <c r="GH1035" s="22"/>
      <c r="GI1035" s="22"/>
      <c r="GJ1035" s="22"/>
      <c r="GK1035" s="22"/>
      <c r="GL1035" s="22"/>
      <c r="GM1035" s="22"/>
      <c r="GN1035" s="22"/>
      <c r="GO1035" s="22"/>
      <c r="GP1035" s="22"/>
      <c r="GQ1035" s="22"/>
      <c r="GR1035" s="22"/>
      <c r="GS1035" s="22"/>
      <c r="GT1035" s="22"/>
      <c r="GU1035" s="22"/>
      <c r="GV1035" s="22"/>
      <c r="GW1035" s="22"/>
      <c r="GX1035" s="22"/>
      <c r="GY1035" s="22"/>
      <c r="GZ1035" s="22"/>
      <c r="HA1035" s="22"/>
      <c r="HB1035" s="22"/>
      <c r="HC1035" s="22"/>
      <c r="HD1035" s="22"/>
      <c r="HE1035" s="22"/>
      <c r="HF1035" s="22"/>
      <c r="HG1035" s="22"/>
      <c r="HH1035" s="22"/>
      <c r="HI1035" s="24"/>
      <c r="HJ1035" s="22"/>
      <c r="HK1035" s="22"/>
      <c r="HL1035" s="22"/>
      <c r="HM1035" s="22"/>
      <c r="HN1035" s="22"/>
      <c r="HO1035" s="22"/>
      <c r="HP1035" s="22"/>
      <c r="HQ1035" s="22"/>
      <c r="HR1035" s="22"/>
      <c r="HS1035" s="22"/>
      <c r="HT1035" s="22"/>
      <c r="HU1035" s="22"/>
      <c r="HV1035" s="22"/>
      <c r="HW1035" s="22"/>
      <c r="HX1035" s="22"/>
      <c r="HY1035" s="22"/>
      <c r="HZ1035" s="22"/>
      <c r="IA1035" s="22"/>
      <c r="IB1035" s="22"/>
      <c r="IC1035" s="22"/>
      <c r="ID1035" s="22"/>
      <c r="IE1035" s="22"/>
      <c r="IF1035" s="22"/>
      <c r="IG1035" s="22"/>
      <c r="IH1035" s="22"/>
      <c r="II1035" s="22"/>
      <c r="IJ1035" s="22"/>
      <c r="IK1035" s="22"/>
      <c r="IL1035" s="22"/>
      <c r="IM1035" s="22"/>
      <c r="IN1035" s="22"/>
      <c r="IO1035" s="24"/>
      <c r="IP1035" s="22"/>
      <c r="IQ1035" s="22"/>
      <c r="IR1035" s="22"/>
      <c r="IS1035" s="22"/>
      <c r="IT1035" s="22"/>
      <c r="IU1035" s="22"/>
      <c r="IV1035" s="22"/>
      <c r="IW1035" s="22"/>
      <c r="IX1035" s="22"/>
      <c r="IY1035" s="22"/>
      <c r="IZ1035" s="22"/>
      <c r="JA1035" s="22"/>
      <c r="JB1035" s="22"/>
      <c r="JC1035" s="22"/>
      <c r="JD1035" s="22"/>
      <c r="JE1035" s="22"/>
      <c r="JF1035" s="22"/>
      <c r="JG1035" s="22"/>
      <c r="JH1035" s="22"/>
      <c r="JI1035" s="22"/>
      <c r="JJ1035" s="22"/>
      <c r="JK1035" s="22"/>
      <c r="JL1035" s="22"/>
      <c r="JM1035" s="22"/>
      <c r="JN1035" s="22"/>
      <c r="JO1035" s="22"/>
      <c r="JP1035" s="22"/>
      <c r="JQ1035" s="22"/>
      <c r="JR1035" s="22"/>
      <c r="JS1035" s="22"/>
      <c r="JT1035" s="22"/>
      <c r="JU1035" s="24"/>
      <c r="JV1035" s="22"/>
      <c r="JW1035" s="22"/>
      <c r="JX1035" s="22"/>
      <c r="JY1035" s="22"/>
      <c r="JZ1035" s="22"/>
      <c r="KA1035" s="22"/>
      <c r="KB1035" s="22"/>
      <c r="KC1035" s="22"/>
      <c r="KD1035" s="22"/>
      <c r="KE1035" s="22"/>
      <c r="KF1035" s="22"/>
      <c r="KG1035" s="22"/>
      <c r="KH1035" s="22"/>
      <c r="KI1035" s="22"/>
      <c r="KJ1035" s="22"/>
      <c r="KK1035" s="22"/>
      <c r="KL1035" s="22"/>
      <c r="KM1035" s="22"/>
      <c r="KN1035" s="22"/>
      <c r="KO1035" s="22"/>
      <c r="KP1035" s="22"/>
      <c r="KQ1035" s="22"/>
      <c r="KR1035" s="22"/>
      <c r="KS1035" s="22"/>
      <c r="KT1035" s="22"/>
      <c r="KU1035" s="22"/>
      <c r="KV1035" s="22"/>
      <c r="KW1035" s="22"/>
      <c r="KX1035" s="22"/>
      <c r="KY1035" s="22"/>
      <c r="KZ1035" s="22"/>
      <c r="LA1035" s="24"/>
      <c r="LB1035" s="22"/>
      <c r="LC1035" s="22"/>
      <c r="LD1035" s="22"/>
      <c r="LE1035" s="22"/>
      <c r="LF1035" s="22"/>
      <c r="LG1035" s="22"/>
      <c r="LH1035" s="22"/>
      <c r="LI1035" s="22"/>
      <c r="LJ1035" s="22"/>
      <c r="LK1035" s="22"/>
      <c r="LL1035" s="22"/>
      <c r="LM1035" s="22"/>
      <c r="LN1035" s="22"/>
      <c r="LO1035" s="22"/>
      <c r="LP1035" s="22"/>
      <c r="LQ1035" s="22"/>
      <c r="LR1035" s="22"/>
      <c r="LS1035" s="22"/>
      <c r="LT1035" s="22"/>
      <c r="LU1035" s="22"/>
      <c r="LV1035" s="22"/>
      <c r="LW1035" s="22"/>
      <c r="LX1035" s="22"/>
      <c r="LY1035" s="22"/>
      <c r="LZ1035" s="22"/>
      <c r="MA1035" s="22"/>
      <c r="MB1035" s="22"/>
      <c r="MC1035" s="22"/>
      <c r="MD1035" s="22"/>
      <c r="ME1035" s="22"/>
      <c r="MF1035" s="22"/>
      <c r="MG1035" s="24"/>
      <c r="MH1035" s="22"/>
      <c r="MI1035" s="22"/>
      <c r="MJ1035" s="22"/>
      <c r="MK1035" s="22"/>
      <c r="ML1035" s="22"/>
      <c r="MM1035" s="22"/>
      <c r="MN1035" s="22"/>
      <c r="MO1035" s="22"/>
      <c r="MP1035" s="22"/>
      <c r="MQ1035" s="22"/>
      <c r="MR1035" s="22"/>
      <c r="MS1035" s="22"/>
      <c r="MT1035" s="22"/>
      <c r="MU1035" s="22"/>
      <c r="MV1035" s="22"/>
      <c r="MW1035" s="22"/>
      <c r="MX1035" s="22"/>
      <c r="MY1035" s="22"/>
      <c r="MZ1035" s="22"/>
      <c r="NA1035" s="22"/>
      <c r="NB1035" s="22"/>
      <c r="NC1035" s="22"/>
      <c r="ND1035" s="22"/>
      <c r="NE1035" s="22"/>
      <c r="NF1035" s="22"/>
      <c r="NG1035" s="22"/>
      <c r="NH1035" s="22"/>
      <c r="NI1035" s="22"/>
      <c r="NJ1035" s="22"/>
      <c r="NK1035" s="22"/>
      <c r="NL1035" s="22"/>
      <c r="NM1035" s="24"/>
      <c r="NN1035" s="22"/>
      <c r="NO1035" s="22"/>
      <c r="NP1035" s="22"/>
      <c r="NQ1035" s="22"/>
      <c r="NR1035" s="22"/>
      <c r="NS1035" s="22"/>
      <c r="NT1035" s="22"/>
      <c r="NU1035" s="22"/>
      <c r="NV1035" s="22"/>
      <c r="NW1035" s="22"/>
      <c r="NX1035" s="22"/>
      <c r="NY1035" s="22"/>
      <c r="NZ1035" s="22"/>
      <c r="OA1035" s="22"/>
      <c r="OB1035" s="22"/>
      <c r="OC1035" s="22"/>
      <c r="OD1035" s="22"/>
      <c r="OE1035" s="22"/>
      <c r="OF1035" s="22"/>
      <c r="OG1035" s="22"/>
      <c r="OH1035" s="22"/>
      <c r="OI1035" s="22"/>
      <c r="OJ1035" s="22"/>
      <c r="OK1035" s="22"/>
      <c r="OL1035" s="22"/>
      <c r="OM1035" s="22"/>
      <c r="ON1035" s="22"/>
      <c r="OO1035" s="22"/>
      <c r="OP1035" s="22"/>
      <c r="OQ1035" s="22"/>
      <c r="OR1035" s="22"/>
    </row>
    <row r="1036" spans="1:408" ht="15" thickBot="1">
      <c r="A1036" s="1" t="str">
        <f t="shared" si="29"/>
        <v>Chisandro Gian DompasAgustus Tambahan-1</v>
      </c>
      <c r="B1036" s="12" t="str">
        <f t="shared" si="30"/>
        <v>Agustus TambahanPemutakhiran Kerangka Geospasial dan Muatan Wilkerstat SE 2026</v>
      </c>
      <c r="C1036" s="13" t="s">
        <v>275</v>
      </c>
      <c r="D1036" s="14" t="s">
        <v>270</v>
      </c>
      <c r="E1036" s="15" t="s">
        <v>271</v>
      </c>
      <c r="F1036" s="15"/>
      <c r="G1036" s="15">
        <f t="shared" si="27"/>
        <v>3298000</v>
      </c>
      <c r="H1036" s="16">
        <v>3298000</v>
      </c>
      <c r="I1036" s="14" t="s">
        <v>272</v>
      </c>
      <c r="J1036" s="17">
        <v>1</v>
      </c>
      <c r="K1036" s="75" t="s">
        <v>716</v>
      </c>
      <c r="L1036" s="18"/>
      <c r="M1036" s="18"/>
      <c r="N1036" s="16" t="e">
        <f t="shared" ca="1" si="28"/>
        <v>#NAME?</v>
      </c>
      <c r="O1036" s="19"/>
      <c r="P1036" s="19"/>
      <c r="Q1036" s="20"/>
      <c r="R1036" s="21" t="str">
        <f t="array" ref="R1036">VLOOKUP(C1036,DB!A:D,2,FALSE)</f>
        <v>Singkil Satu,Kecamatan Singkil,Kota Manado</v>
      </c>
      <c r="S1036" s="21" t="str">
        <f t="array" ref="S1036">VLOOKUP(C1036,DB!A:D,3,FALSE)</f>
        <v>Chisandrodompas@gmail.com</v>
      </c>
      <c r="T1036" s="22" t="s">
        <v>19</v>
      </c>
      <c r="U1036" s="1" t="str">
        <f t="shared" si="31"/>
        <v>Chisandro Gian DompasAgustus Tambahan</v>
      </c>
      <c r="V1036" s="23" t="e">
        <f t="shared" ca="1" si="24"/>
        <v>#NAME?</v>
      </c>
      <c r="X1036" s="24" t="e">
        <f>VLOOKUP(CONCATENATE(C1036,D1036),'Honor 2025'!A:D,4,FALSE)</f>
        <v>#N/A</v>
      </c>
      <c r="Y1036" s="24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4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2"/>
      <c r="CA1036" s="22"/>
      <c r="CB1036" s="22"/>
      <c r="CC1036" s="22"/>
      <c r="CD1036" s="22"/>
      <c r="CE1036" s="22"/>
      <c r="CF1036" s="22"/>
      <c r="CG1036" s="22"/>
      <c r="CH1036" s="22"/>
      <c r="CI1036" s="22"/>
      <c r="CJ1036" s="22"/>
      <c r="CK1036" s="24"/>
      <c r="CL1036" s="22"/>
      <c r="CM1036" s="22"/>
      <c r="CN1036" s="22"/>
      <c r="CO1036" s="22"/>
      <c r="CP1036" s="22"/>
      <c r="CQ1036" s="22"/>
      <c r="CR1036" s="22"/>
      <c r="CS1036" s="22"/>
      <c r="CT1036" s="22"/>
      <c r="CU1036" s="22"/>
      <c r="CV1036" s="22"/>
      <c r="CW1036" s="22"/>
      <c r="CX1036" s="22"/>
      <c r="CY1036" s="22"/>
      <c r="CZ1036" s="22"/>
      <c r="DA1036" s="22"/>
      <c r="DB1036" s="22"/>
      <c r="DC1036" s="22"/>
      <c r="DD1036" s="22"/>
      <c r="DE1036" s="22"/>
      <c r="DF1036" s="22"/>
      <c r="DG1036" s="22"/>
      <c r="DH1036" s="22"/>
      <c r="DI1036" s="22"/>
      <c r="DJ1036" s="22"/>
      <c r="DK1036" s="22"/>
      <c r="DL1036" s="22"/>
      <c r="DM1036" s="22"/>
      <c r="DN1036" s="22"/>
      <c r="DO1036" s="22"/>
      <c r="DP1036" s="22"/>
      <c r="DQ1036" s="24"/>
      <c r="DR1036" s="22"/>
      <c r="DS1036" s="22"/>
      <c r="DT1036" s="22"/>
      <c r="DU1036" s="22"/>
      <c r="DV1036" s="22"/>
      <c r="DW1036" s="22"/>
      <c r="DX1036" s="22"/>
      <c r="DY1036" s="22"/>
      <c r="DZ1036" s="22"/>
      <c r="EA1036" s="22"/>
      <c r="EB1036" s="22"/>
      <c r="EC1036" s="22"/>
      <c r="ED1036" s="22"/>
      <c r="EE1036" s="22"/>
      <c r="EF1036" s="22"/>
      <c r="EG1036" s="22"/>
      <c r="EH1036" s="22"/>
      <c r="EI1036" s="22"/>
      <c r="EJ1036" s="22"/>
      <c r="EK1036" s="22"/>
      <c r="EL1036" s="22"/>
      <c r="EM1036" s="22"/>
      <c r="EN1036" s="22"/>
      <c r="EO1036" s="22"/>
      <c r="EP1036" s="22"/>
      <c r="EQ1036" s="22"/>
      <c r="ER1036" s="22"/>
      <c r="ES1036" s="22"/>
      <c r="ET1036" s="22"/>
      <c r="EU1036" s="22"/>
      <c r="EV1036" s="22"/>
      <c r="EW1036" s="24"/>
      <c r="EX1036" s="22"/>
      <c r="EY1036" s="22"/>
      <c r="EZ1036" s="22"/>
      <c r="FA1036" s="22"/>
      <c r="FB1036" s="22"/>
      <c r="FC1036" s="22"/>
      <c r="FD1036" s="22"/>
      <c r="FE1036" s="22"/>
      <c r="FF1036" s="22"/>
      <c r="FG1036" s="22"/>
      <c r="FH1036" s="22"/>
      <c r="FI1036" s="22"/>
      <c r="FJ1036" s="22"/>
      <c r="FK1036" s="22"/>
      <c r="FL1036" s="22"/>
      <c r="FM1036" s="22"/>
      <c r="FN1036" s="22"/>
      <c r="FO1036" s="22"/>
      <c r="FP1036" s="22"/>
      <c r="FQ1036" s="22"/>
      <c r="FR1036" s="22"/>
      <c r="FS1036" s="22"/>
      <c r="FT1036" s="22"/>
      <c r="FU1036" s="22"/>
      <c r="FV1036" s="22"/>
      <c r="FW1036" s="22"/>
      <c r="FX1036" s="22"/>
      <c r="FY1036" s="22"/>
      <c r="FZ1036" s="22"/>
      <c r="GA1036" s="22"/>
      <c r="GB1036" s="22"/>
      <c r="GC1036" s="24"/>
      <c r="GD1036" s="22"/>
      <c r="GE1036" s="22"/>
      <c r="GF1036" s="22"/>
      <c r="GG1036" s="22"/>
      <c r="GH1036" s="22"/>
      <c r="GI1036" s="22"/>
      <c r="GJ1036" s="22"/>
      <c r="GK1036" s="22"/>
      <c r="GL1036" s="22"/>
      <c r="GM1036" s="22"/>
      <c r="GN1036" s="22"/>
      <c r="GO1036" s="22"/>
      <c r="GP1036" s="22"/>
      <c r="GQ1036" s="22"/>
      <c r="GR1036" s="22"/>
      <c r="GS1036" s="22"/>
      <c r="GT1036" s="22"/>
      <c r="GU1036" s="22"/>
      <c r="GV1036" s="22"/>
      <c r="GW1036" s="22"/>
      <c r="GX1036" s="22"/>
      <c r="GY1036" s="22"/>
      <c r="GZ1036" s="22"/>
      <c r="HA1036" s="22"/>
      <c r="HB1036" s="22"/>
      <c r="HC1036" s="22"/>
      <c r="HD1036" s="22"/>
      <c r="HE1036" s="22"/>
      <c r="HF1036" s="22"/>
      <c r="HG1036" s="22"/>
      <c r="HH1036" s="22"/>
      <c r="HI1036" s="24"/>
      <c r="HJ1036" s="22"/>
      <c r="HK1036" s="22"/>
      <c r="HL1036" s="22"/>
      <c r="HM1036" s="22"/>
      <c r="HN1036" s="22"/>
      <c r="HO1036" s="22"/>
      <c r="HP1036" s="22"/>
      <c r="HQ1036" s="22"/>
      <c r="HR1036" s="22"/>
      <c r="HS1036" s="22"/>
      <c r="HT1036" s="22"/>
      <c r="HU1036" s="22"/>
      <c r="HV1036" s="22"/>
      <c r="HW1036" s="22"/>
      <c r="HX1036" s="22"/>
      <c r="HY1036" s="22"/>
      <c r="HZ1036" s="22"/>
      <c r="IA1036" s="22"/>
      <c r="IB1036" s="22"/>
      <c r="IC1036" s="22"/>
      <c r="ID1036" s="22"/>
      <c r="IE1036" s="22"/>
      <c r="IF1036" s="22"/>
      <c r="IG1036" s="22"/>
      <c r="IH1036" s="22"/>
      <c r="II1036" s="22"/>
      <c r="IJ1036" s="22"/>
      <c r="IK1036" s="22"/>
      <c r="IL1036" s="22"/>
      <c r="IM1036" s="22"/>
      <c r="IN1036" s="22"/>
      <c r="IO1036" s="24"/>
      <c r="IP1036" s="22"/>
      <c r="IQ1036" s="22"/>
      <c r="IR1036" s="22"/>
      <c r="IS1036" s="22"/>
      <c r="IT1036" s="22"/>
      <c r="IU1036" s="22"/>
      <c r="IV1036" s="22"/>
      <c r="IW1036" s="22"/>
      <c r="IX1036" s="22"/>
      <c r="IY1036" s="22"/>
      <c r="IZ1036" s="22"/>
      <c r="JA1036" s="22"/>
      <c r="JB1036" s="22"/>
      <c r="JC1036" s="22"/>
      <c r="JD1036" s="22"/>
      <c r="JE1036" s="22"/>
      <c r="JF1036" s="22"/>
      <c r="JG1036" s="22"/>
      <c r="JH1036" s="22"/>
      <c r="JI1036" s="22"/>
      <c r="JJ1036" s="22"/>
      <c r="JK1036" s="22"/>
      <c r="JL1036" s="22"/>
      <c r="JM1036" s="22"/>
      <c r="JN1036" s="22"/>
      <c r="JO1036" s="22"/>
      <c r="JP1036" s="22"/>
      <c r="JQ1036" s="22"/>
      <c r="JR1036" s="22"/>
      <c r="JS1036" s="22"/>
      <c r="JT1036" s="22"/>
      <c r="JU1036" s="24"/>
      <c r="JV1036" s="22"/>
      <c r="JW1036" s="22"/>
      <c r="JX1036" s="22"/>
      <c r="JY1036" s="22"/>
      <c r="JZ1036" s="22"/>
      <c r="KA1036" s="22"/>
      <c r="KB1036" s="22"/>
      <c r="KC1036" s="22"/>
      <c r="KD1036" s="22"/>
      <c r="KE1036" s="22"/>
      <c r="KF1036" s="22"/>
      <c r="KG1036" s="22"/>
      <c r="KH1036" s="22"/>
      <c r="KI1036" s="22"/>
      <c r="KJ1036" s="22"/>
      <c r="KK1036" s="22"/>
      <c r="KL1036" s="22"/>
      <c r="KM1036" s="22"/>
      <c r="KN1036" s="22"/>
      <c r="KO1036" s="22"/>
      <c r="KP1036" s="22"/>
      <c r="KQ1036" s="22"/>
      <c r="KR1036" s="22"/>
      <c r="KS1036" s="22"/>
      <c r="KT1036" s="22"/>
      <c r="KU1036" s="22"/>
      <c r="KV1036" s="22"/>
      <c r="KW1036" s="22"/>
      <c r="KX1036" s="22"/>
      <c r="KY1036" s="22"/>
      <c r="KZ1036" s="22"/>
      <c r="LA1036" s="24"/>
      <c r="LB1036" s="22"/>
      <c r="LC1036" s="22"/>
      <c r="LD1036" s="22"/>
      <c r="LE1036" s="22"/>
      <c r="LF1036" s="22"/>
      <c r="LG1036" s="22"/>
      <c r="LH1036" s="22"/>
      <c r="LI1036" s="22"/>
      <c r="LJ1036" s="22"/>
      <c r="LK1036" s="22"/>
      <c r="LL1036" s="22"/>
      <c r="LM1036" s="22"/>
      <c r="LN1036" s="22"/>
      <c r="LO1036" s="22"/>
      <c r="LP1036" s="22"/>
      <c r="LQ1036" s="22"/>
      <c r="LR1036" s="22"/>
      <c r="LS1036" s="22"/>
      <c r="LT1036" s="22"/>
      <c r="LU1036" s="22"/>
      <c r="LV1036" s="22"/>
      <c r="LW1036" s="22"/>
      <c r="LX1036" s="22"/>
      <c r="LY1036" s="22"/>
      <c r="LZ1036" s="22"/>
      <c r="MA1036" s="22"/>
      <c r="MB1036" s="22"/>
      <c r="MC1036" s="22"/>
      <c r="MD1036" s="22"/>
      <c r="ME1036" s="22"/>
      <c r="MF1036" s="22"/>
      <c r="MG1036" s="24"/>
      <c r="MH1036" s="22"/>
      <c r="MI1036" s="22"/>
      <c r="MJ1036" s="22"/>
      <c r="MK1036" s="22"/>
      <c r="ML1036" s="22"/>
      <c r="MM1036" s="22"/>
      <c r="MN1036" s="22"/>
      <c r="MO1036" s="22"/>
      <c r="MP1036" s="22"/>
      <c r="MQ1036" s="22"/>
      <c r="MR1036" s="22"/>
      <c r="MS1036" s="22"/>
      <c r="MT1036" s="22"/>
      <c r="MU1036" s="22"/>
      <c r="MV1036" s="22"/>
      <c r="MW1036" s="22"/>
      <c r="MX1036" s="22"/>
      <c r="MY1036" s="22"/>
      <c r="MZ1036" s="22"/>
      <c r="NA1036" s="22"/>
      <c r="NB1036" s="22"/>
      <c r="NC1036" s="22"/>
      <c r="ND1036" s="22"/>
      <c r="NE1036" s="22"/>
      <c r="NF1036" s="22"/>
      <c r="NG1036" s="22"/>
      <c r="NH1036" s="22"/>
      <c r="NI1036" s="22"/>
      <c r="NJ1036" s="22"/>
      <c r="NK1036" s="22"/>
      <c r="NL1036" s="22"/>
      <c r="NM1036" s="24"/>
      <c r="NN1036" s="22"/>
      <c r="NO1036" s="22"/>
      <c r="NP1036" s="22"/>
      <c r="NQ1036" s="22"/>
      <c r="NR1036" s="22"/>
      <c r="NS1036" s="22"/>
      <c r="NT1036" s="22"/>
      <c r="NU1036" s="22"/>
      <c r="NV1036" s="22"/>
      <c r="NW1036" s="22"/>
      <c r="NX1036" s="22"/>
      <c r="NY1036" s="22"/>
      <c r="NZ1036" s="22"/>
      <c r="OA1036" s="22"/>
      <c r="OB1036" s="22"/>
      <c r="OC1036" s="22"/>
      <c r="OD1036" s="22"/>
      <c r="OE1036" s="22"/>
      <c r="OF1036" s="22"/>
      <c r="OG1036" s="22"/>
      <c r="OH1036" s="22"/>
      <c r="OI1036" s="22"/>
      <c r="OJ1036" s="22"/>
      <c r="OK1036" s="22"/>
      <c r="OL1036" s="22"/>
      <c r="OM1036" s="22"/>
      <c r="ON1036" s="22"/>
      <c r="OO1036" s="22"/>
      <c r="OP1036" s="22"/>
      <c r="OQ1036" s="22"/>
      <c r="OR1036" s="22"/>
    </row>
    <row r="1037" spans="1:408" ht="15" thickBot="1">
      <c r="A1037" s="1" t="str">
        <f t="shared" si="29"/>
        <v>Cynthia Josephina Simei KawatakAgustus Tambahan-1</v>
      </c>
      <c r="B1037" s="12" t="str">
        <f t="shared" si="30"/>
        <v>Agustus TambahanPemutakhiran Kerangka Geospasial dan Muatan Wilkerstat SE 2026</v>
      </c>
      <c r="C1037" s="13" t="s">
        <v>128</v>
      </c>
      <c r="D1037" s="14" t="s">
        <v>270</v>
      </c>
      <c r="E1037" s="15" t="s">
        <v>271</v>
      </c>
      <c r="F1037" s="15"/>
      <c r="G1037" s="15">
        <f t="shared" si="27"/>
        <v>3298000</v>
      </c>
      <c r="H1037" s="16">
        <v>3298000</v>
      </c>
      <c r="I1037" s="14" t="s">
        <v>272</v>
      </c>
      <c r="J1037" s="17">
        <v>1</v>
      </c>
      <c r="K1037" s="74" t="s">
        <v>716</v>
      </c>
      <c r="L1037" s="18"/>
      <c r="M1037" s="18"/>
      <c r="N1037" s="16" t="e">
        <f t="shared" ca="1" si="28"/>
        <v>#NAME?</v>
      </c>
      <c r="O1037" s="19"/>
      <c r="P1037" s="19"/>
      <c r="Q1037" s="20"/>
      <c r="R1037" s="21" t="str">
        <f t="array" ref="R1037">VLOOKUP(C1037,DB!A:D,2,FALSE)</f>
        <v>Lingkungan 3 Kelurahan Tikala Ares</v>
      </c>
      <c r="S1037" s="21" t="str">
        <f t="array" ref="S1037">VLOOKUP(C1037,DB!A:D,3,FALSE)</f>
        <v>cynthiakawatak36@gmail.com</v>
      </c>
      <c r="T1037" s="22" t="s">
        <v>19</v>
      </c>
      <c r="U1037" s="1" t="str">
        <f t="shared" si="31"/>
        <v>Cynthia Josephina Simei KawatakAgustus Tambahan</v>
      </c>
      <c r="V1037" s="23" t="e">
        <f t="shared" ca="1" si="24"/>
        <v>#NAME?</v>
      </c>
      <c r="X1037" s="24" t="e">
        <f>VLOOKUP(CONCATENATE(C1037,D1037),'Honor 2025'!A:D,4,FALSE)</f>
        <v>#N/A</v>
      </c>
      <c r="Y1037" s="24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4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  <c r="BV1037" s="22"/>
      <c r="BW1037" s="22"/>
      <c r="BX1037" s="22"/>
      <c r="BY1037" s="22"/>
      <c r="BZ1037" s="22"/>
      <c r="CA1037" s="22"/>
      <c r="CB1037" s="22"/>
      <c r="CC1037" s="22"/>
      <c r="CD1037" s="22"/>
      <c r="CE1037" s="22"/>
      <c r="CF1037" s="22"/>
      <c r="CG1037" s="22"/>
      <c r="CH1037" s="22"/>
      <c r="CI1037" s="22"/>
      <c r="CJ1037" s="22"/>
      <c r="CK1037" s="24"/>
      <c r="CL1037" s="22"/>
      <c r="CM1037" s="22"/>
      <c r="CN1037" s="22"/>
      <c r="CO1037" s="22"/>
      <c r="CP1037" s="22"/>
      <c r="CQ1037" s="22"/>
      <c r="CR1037" s="22"/>
      <c r="CS1037" s="22"/>
      <c r="CT1037" s="22"/>
      <c r="CU1037" s="22"/>
      <c r="CV1037" s="22"/>
      <c r="CW1037" s="22"/>
      <c r="CX1037" s="22"/>
      <c r="CY1037" s="22"/>
      <c r="CZ1037" s="22"/>
      <c r="DA1037" s="22"/>
      <c r="DB1037" s="22"/>
      <c r="DC1037" s="22"/>
      <c r="DD1037" s="22"/>
      <c r="DE1037" s="22"/>
      <c r="DF1037" s="22"/>
      <c r="DG1037" s="22"/>
      <c r="DH1037" s="22"/>
      <c r="DI1037" s="22"/>
      <c r="DJ1037" s="22"/>
      <c r="DK1037" s="22"/>
      <c r="DL1037" s="22"/>
      <c r="DM1037" s="22"/>
      <c r="DN1037" s="22"/>
      <c r="DO1037" s="22"/>
      <c r="DP1037" s="22"/>
      <c r="DQ1037" s="24"/>
      <c r="DR1037" s="22"/>
      <c r="DS1037" s="22"/>
      <c r="DT1037" s="22"/>
      <c r="DU1037" s="22"/>
      <c r="DV1037" s="22"/>
      <c r="DW1037" s="22"/>
      <c r="DX1037" s="22"/>
      <c r="DY1037" s="22"/>
      <c r="DZ1037" s="22"/>
      <c r="EA1037" s="22"/>
      <c r="EB1037" s="22"/>
      <c r="EC1037" s="22"/>
      <c r="ED1037" s="22"/>
      <c r="EE1037" s="22"/>
      <c r="EF1037" s="22"/>
      <c r="EG1037" s="22"/>
      <c r="EH1037" s="22"/>
      <c r="EI1037" s="22"/>
      <c r="EJ1037" s="22"/>
      <c r="EK1037" s="22"/>
      <c r="EL1037" s="22"/>
      <c r="EM1037" s="22"/>
      <c r="EN1037" s="22"/>
      <c r="EO1037" s="22"/>
      <c r="EP1037" s="22"/>
      <c r="EQ1037" s="22"/>
      <c r="ER1037" s="22"/>
      <c r="ES1037" s="22"/>
      <c r="ET1037" s="22"/>
      <c r="EU1037" s="22"/>
      <c r="EV1037" s="22"/>
      <c r="EW1037" s="24"/>
      <c r="EX1037" s="22"/>
      <c r="EY1037" s="22"/>
      <c r="EZ1037" s="22"/>
      <c r="FA1037" s="22"/>
      <c r="FB1037" s="22"/>
      <c r="FC1037" s="22"/>
      <c r="FD1037" s="22"/>
      <c r="FE1037" s="22"/>
      <c r="FF1037" s="22"/>
      <c r="FG1037" s="22"/>
      <c r="FH1037" s="22"/>
      <c r="FI1037" s="22"/>
      <c r="FJ1037" s="22"/>
      <c r="FK1037" s="22"/>
      <c r="FL1037" s="22"/>
      <c r="FM1037" s="22"/>
      <c r="FN1037" s="22"/>
      <c r="FO1037" s="22"/>
      <c r="FP1037" s="22"/>
      <c r="FQ1037" s="22"/>
      <c r="FR1037" s="22"/>
      <c r="FS1037" s="22"/>
      <c r="FT1037" s="22"/>
      <c r="FU1037" s="22"/>
      <c r="FV1037" s="22"/>
      <c r="FW1037" s="22"/>
      <c r="FX1037" s="22"/>
      <c r="FY1037" s="22"/>
      <c r="FZ1037" s="22"/>
      <c r="GA1037" s="22"/>
      <c r="GB1037" s="22"/>
      <c r="GC1037" s="24"/>
      <c r="GD1037" s="22"/>
      <c r="GE1037" s="22"/>
      <c r="GF1037" s="22"/>
      <c r="GG1037" s="22"/>
      <c r="GH1037" s="22"/>
      <c r="GI1037" s="22"/>
      <c r="GJ1037" s="22"/>
      <c r="GK1037" s="22"/>
      <c r="GL1037" s="22"/>
      <c r="GM1037" s="22"/>
      <c r="GN1037" s="22"/>
      <c r="GO1037" s="22"/>
      <c r="GP1037" s="22"/>
      <c r="GQ1037" s="22"/>
      <c r="GR1037" s="22"/>
      <c r="GS1037" s="22"/>
      <c r="GT1037" s="22"/>
      <c r="GU1037" s="22"/>
      <c r="GV1037" s="22"/>
      <c r="GW1037" s="22"/>
      <c r="GX1037" s="22"/>
      <c r="GY1037" s="22"/>
      <c r="GZ1037" s="22"/>
      <c r="HA1037" s="22"/>
      <c r="HB1037" s="22"/>
      <c r="HC1037" s="22"/>
      <c r="HD1037" s="22"/>
      <c r="HE1037" s="22"/>
      <c r="HF1037" s="22"/>
      <c r="HG1037" s="22"/>
      <c r="HH1037" s="22"/>
      <c r="HI1037" s="24"/>
      <c r="HJ1037" s="22"/>
      <c r="HK1037" s="22"/>
      <c r="HL1037" s="22"/>
      <c r="HM1037" s="22"/>
      <c r="HN1037" s="22"/>
      <c r="HO1037" s="22"/>
      <c r="HP1037" s="22"/>
      <c r="HQ1037" s="22"/>
      <c r="HR1037" s="22"/>
      <c r="HS1037" s="22"/>
      <c r="HT1037" s="22"/>
      <c r="HU1037" s="22"/>
      <c r="HV1037" s="22"/>
      <c r="HW1037" s="22"/>
      <c r="HX1037" s="22"/>
      <c r="HY1037" s="22"/>
      <c r="HZ1037" s="22"/>
      <c r="IA1037" s="22"/>
      <c r="IB1037" s="22"/>
      <c r="IC1037" s="22"/>
      <c r="ID1037" s="22"/>
      <c r="IE1037" s="22"/>
      <c r="IF1037" s="22"/>
      <c r="IG1037" s="22"/>
      <c r="IH1037" s="22"/>
      <c r="II1037" s="22"/>
      <c r="IJ1037" s="22"/>
      <c r="IK1037" s="22"/>
      <c r="IL1037" s="22"/>
      <c r="IM1037" s="22"/>
      <c r="IN1037" s="22"/>
      <c r="IO1037" s="24"/>
      <c r="IP1037" s="22"/>
      <c r="IQ1037" s="22"/>
      <c r="IR1037" s="22"/>
      <c r="IS1037" s="22"/>
      <c r="IT1037" s="22"/>
      <c r="IU1037" s="22"/>
      <c r="IV1037" s="22"/>
      <c r="IW1037" s="22"/>
      <c r="IX1037" s="22"/>
      <c r="IY1037" s="22"/>
      <c r="IZ1037" s="22"/>
      <c r="JA1037" s="22"/>
      <c r="JB1037" s="22"/>
      <c r="JC1037" s="22"/>
      <c r="JD1037" s="22"/>
      <c r="JE1037" s="22"/>
      <c r="JF1037" s="22"/>
      <c r="JG1037" s="22"/>
      <c r="JH1037" s="22"/>
      <c r="JI1037" s="22"/>
      <c r="JJ1037" s="22"/>
      <c r="JK1037" s="22"/>
      <c r="JL1037" s="22"/>
      <c r="JM1037" s="22"/>
      <c r="JN1037" s="22"/>
      <c r="JO1037" s="22"/>
      <c r="JP1037" s="22"/>
      <c r="JQ1037" s="22"/>
      <c r="JR1037" s="22"/>
      <c r="JS1037" s="22"/>
      <c r="JT1037" s="22"/>
      <c r="JU1037" s="24"/>
      <c r="JV1037" s="22"/>
      <c r="JW1037" s="22"/>
      <c r="JX1037" s="22"/>
      <c r="JY1037" s="22"/>
      <c r="JZ1037" s="22"/>
      <c r="KA1037" s="22"/>
      <c r="KB1037" s="22"/>
      <c r="KC1037" s="22"/>
      <c r="KD1037" s="22"/>
      <c r="KE1037" s="22"/>
      <c r="KF1037" s="22"/>
      <c r="KG1037" s="22"/>
      <c r="KH1037" s="22"/>
      <c r="KI1037" s="22"/>
      <c r="KJ1037" s="22"/>
      <c r="KK1037" s="22"/>
      <c r="KL1037" s="22"/>
      <c r="KM1037" s="22"/>
      <c r="KN1037" s="22"/>
      <c r="KO1037" s="22"/>
      <c r="KP1037" s="22"/>
      <c r="KQ1037" s="22"/>
      <c r="KR1037" s="22"/>
      <c r="KS1037" s="22"/>
      <c r="KT1037" s="22"/>
      <c r="KU1037" s="22"/>
      <c r="KV1037" s="22"/>
      <c r="KW1037" s="22"/>
      <c r="KX1037" s="22"/>
      <c r="KY1037" s="22"/>
      <c r="KZ1037" s="22"/>
      <c r="LA1037" s="24"/>
      <c r="LB1037" s="22"/>
      <c r="LC1037" s="22"/>
      <c r="LD1037" s="22"/>
      <c r="LE1037" s="22"/>
      <c r="LF1037" s="22"/>
      <c r="LG1037" s="22"/>
      <c r="LH1037" s="22"/>
      <c r="LI1037" s="22"/>
      <c r="LJ1037" s="22"/>
      <c r="LK1037" s="22"/>
      <c r="LL1037" s="22"/>
      <c r="LM1037" s="22"/>
      <c r="LN1037" s="22"/>
      <c r="LO1037" s="22"/>
      <c r="LP1037" s="22"/>
      <c r="LQ1037" s="22"/>
      <c r="LR1037" s="22"/>
      <c r="LS1037" s="22"/>
      <c r="LT1037" s="22"/>
      <c r="LU1037" s="22"/>
      <c r="LV1037" s="22"/>
      <c r="LW1037" s="22"/>
      <c r="LX1037" s="22"/>
      <c r="LY1037" s="22"/>
      <c r="LZ1037" s="22"/>
      <c r="MA1037" s="22"/>
      <c r="MB1037" s="22"/>
      <c r="MC1037" s="22"/>
      <c r="MD1037" s="22"/>
      <c r="ME1037" s="22"/>
      <c r="MF1037" s="22"/>
      <c r="MG1037" s="24"/>
      <c r="MH1037" s="22"/>
      <c r="MI1037" s="22"/>
      <c r="MJ1037" s="22"/>
      <c r="MK1037" s="22"/>
      <c r="ML1037" s="22"/>
      <c r="MM1037" s="22"/>
      <c r="MN1037" s="22"/>
      <c r="MO1037" s="22"/>
      <c r="MP1037" s="22"/>
      <c r="MQ1037" s="22"/>
      <c r="MR1037" s="22"/>
      <c r="MS1037" s="22"/>
      <c r="MT1037" s="22"/>
      <c r="MU1037" s="22"/>
      <c r="MV1037" s="22"/>
      <c r="MW1037" s="22"/>
      <c r="MX1037" s="22"/>
      <c r="MY1037" s="22"/>
      <c r="MZ1037" s="22"/>
      <c r="NA1037" s="22"/>
      <c r="NB1037" s="22"/>
      <c r="NC1037" s="22"/>
      <c r="ND1037" s="22"/>
      <c r="NE1037" s="22"/>
      <c r="NF1037" s="22"/>
      <c r="NG1037" s="22"/>
      <c r="NH1037" s="22"/>
      <c r="NI1037" s="22"/>
      <c r="NJ1037" s="22"/>
      <c r="NK1037" s="22"/>
      <c r="NL1037" s="22"/>
      <c r="NM1037" s="24"/>
      <c r="NN1037" s="22"/>
      <c r="NO1037" s="22"/>
      <c r="NP1037" s="22"/>
      <c r="NQ1037" s="22"/>
      <c r="NR1037" s="22"/>
      <c r="NS1037" s="22"/>
      <c r="NT1037" s="22"/>
      <c r="NU1037" s="22"/>
      <c r="NV1037" s="22"/>
      <c r="NW1037" s="22"/>
      <c r="NX1037" s="22"/>
      <c r="NY1037" s="22"/>
      <c r="NZ1037" s="22"/>
      <c r="OA1037" s="22"/>
      <c r="OB1037" s="22"/>
      <c r="OC1037" s="22"/>
      <c r="OD1037" s="22"/>
      <c r="OE1037" s="22"/>
      <c r="OF1037" s="22"/>
      <c r="OG1037" s="22"/>
      <c r="OH1037" s="22"/>
      <c r="OI1037" s="22"/>
      <c r="OJ1037" s="22"/>
      <c r="OK1037" s="22"/>
      <c r="OL1037" s="22"/>
      <c r="OM1037" s="22"/>
      <c r="ON1037" s="22"/>
      <c r="OO1037" s="22"/>
      <c r="OP1037" s="22"/>
      <c r="OQ1037" s="22"/>
      <c r="OR1037" s="22"/>
    </row>
    <row r="1038" spans="1:408" ht="15" thickBot="1">
      <c r="A1038" s="1" t="str">
        <f t="shared" si="29"/>
        <v>Novanti LohoAgustus Tambahan-1</v>
      </c>
      <c r="B1038" s="12" t="str">
        <f t="shared" si="30"/>
        <v>Agustus TambahanPemutakhiran Kerangka Geospasial dan Muatan Wilkerstat SE 2026</v>
      </c>
      <c r="C1038" s="13" t="s">
        <v>276</v>
      </c>
      <c r="D1038" s="14" t="s">
        <v>270</v>
      </c>
      <c r="E1038" s="15" t="s">
        <v>271</v>
      </c>
      <c r="F1038" s="15"/>
      <c r="G1038" s="15">
        <f t="shared" si="27"/>
        <v>3298000</v>
      </c>
      <c r="H1038" s="16">
        <v>3298000</v>
      </c>
      <c r="I1038" s="14" t="s">
        <v>272</v>
      </c>
      <c r="J1038" s="17">
        <v>1</v>
      </c>
      <c r="K1038" s="75" t="s">
        <v>716</v>
      </c>
      <c r="L1038" s="18"/>
      <c r="M1038" s="18"/>
      <c r="N1038" s="16" t="e">
        <f t="shared" ca="1" si="28"/>
        <v>#NAME?</v>
      </c>
      <c r="O1038" s="19"/>
      <c r="P1038" s="19"/>
      <c r="Q1038" s="20"/>
      <c r="R1038" s="21" t="str">
        <f t="array" ref="R1038">VLOOKUP(C1038,DB!A:D,2,FALSE)</f>
        <v>Tongkeina lingkungan 4 kec.Bunaken</v>
      </c>
      <c r="S1038" s="21" t="str">
        <f t="array" ref="S1038">VLOOKUP(C1038,DB!A:D,3,FALSE)</f>
        <v>novantiloho49@gmail.com</v>
      </c>
      <c r="T1038" s="22" t="s">
        <v>19</v>
      </c>
      <c r="U1038" s="1" t="str">
        <f t="shared" si="31"/>
        <v>Novanti LohoAgustus Tambahan</v>
      </c>
      <c r="V1038" s="23" t="e">
        <f t="shared" ca="1" si="24"/>
        <v>#NAME?</v>
      </c>
      <c r="X1038" s="24" t="e">
        <f>VLOOKUP(CONCATENATE(C1038,D1038),'Honor 2025'!A:D,4,FALSE)</f>
        <v>#N/A</v>
      </c>
      <c r="Y1038" s="24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4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2"/>
      <c r="CA1038" s="22"/>
      <c r="CB1038" s="22"/>
      <c r="CC1038" s="22"/>
      <c r="CD1038" s="22"/>
      <c r="CE1038" s="22"/>
      <c r="CF1038" s="22"/>
      <c r="CG1038" s="22"/>
      <c r="CH1038" s="22"/>
      <c r="CI1038" s="22"/>
      <c r="CJ1038" s="22"/>
      <c r="CK1038" s="24"/>
      <c r="CL1038" s="22"/>
      <c r="CM1038" s="22"/>
      <c r="CN1038" s="22"/>
      <c r="CO1038" s="22"/>
      <c r="CP1038" s="22"/>
      <c r="CQ1038" s="22"/>
      <c r="CR1038" s="22"/>
      <c r="CS1038" s="22"/>
      <c r="CT1038" s="22"/>
      <c r="CU1038" s="22"/>
      <c r="CV1038" s="22"/>
      <c r="CW1038" s="22"/>
      <c r="CX1038" s="22"/>
      <c r="CY1038" s="22"/>
      <c r="CZ1038" s="22"/>
      <c r="DA1038" s="22"/>
      <c r="DB1038" s="22"/>
      <c r="DC1038" s="22"/>
      <c r="DD1038" s="22"/>
      <c r="DE1038" s="22"/>
      <c r="DF1038" s="22"/>
      <c r="DG1038" s="22"/>
      <c r="DH1038" s="22"/>
      <c r="DI1038" s="22"/>
      <c r="DJ1038" s="22"/>
      <c r="DK1038" s="22"/>
      <c r="DL1038" s="22"/>
      <c r="DM1038" s="22"/>
      <c r="DN1038" s="22"/>
      <c r="DO1038" s="22"/>
      <c r="DP1038" s="22"/>
      <c r="DQ1038" s="24"/>
      <c r="DR1038" s="22"/>
      <c r="DS1038" s="22"/>
      <c r="DT1038" s="22"/>
      <c r="DU1038" s="22"/>
      <c r="DV1038" s="22"/>
      <c r="DW1038" s="22"/>
      <c r="DX1038" s="22"/>
      <c r="DY1038" s="22"/>
      <c r="DZ1038" s="22"/>
      <c r="EA1038" s="22"/>
      <c r="EB1038" s="22"/>
      <c r="EC1038" s="22"/>
      <c r="ED1038" s="22"/>
      <c r="EE1038" s="22"/>
      <c r="EF1038" s="22"/>
      <c r="EG1038" s="22"/>
      <c r="EH1038" s="22"/>
      <c r="EI1038" s="22"/>
      <c r="EJ1038" s="22"/>
      <c r="EK1038" s="22"/>
      <c r="EL1038" s="22"/>
      <c r="EM1038" s="22"/>
      <c r="EN1038" s="22"/>
      <c r="EO1038" s="22"/>
      <c r="EP1038" s="22"/>
      <c r="EQ1038" s="22"/>
      <c r="ER1038" s="22"/>
      <c r="ES1038" s="22"/>
      <c r="ET1038" s="22"/>
      <c r="EU1038" s="22"/>
      <c r="EV1038" s="22"/>
      <c r="EW1038" s="24"/>
      <c r="EX1038" s="22"/>
      <c r="EY1038" s="22"/>
      <c r="EZ1038" s="22"/>
      <c r="FA1038" s="22"/>
      <c r="FB1038" s="22"/>
      <c r="FC1038" s="22"/>
      <c r="FD1038" s="22"/>
      <c r="FE1038" s="22"/>
      <c r="FF1038" s="22"/>
      <c r="FG1038" s="22"/>
      <c r="FH1038" s="22"/>
      <c r="FI1038" s="22"/>
      <c r="FJ1038" s="22"/>
      <c r="FK1038" s="22"/>
      <c r="FL1038" s="22"/>
      <c r="FM1038" s="22"/>
      <c r="FN1038" s="22"/>
      <c r="FO1038" s="22"/>
      <c r="FP1038" s="22"/>
      <c r="FQ1038" s="22"/>
      <c r="FR1038" s="22"/>
      <c r="FS1038" s="22"/>
      <c r="FT1038" s="22"/>
      <c r="FU1038" s="22"/>
      <c r="FV1038" s="22"/>
      <c r="FW1038" s="22"/>
      <c r="FX1038" s="22"/>
      <c r="FY1038" s="22"/>
      <c r="FZ1038" s="22"/>
      <c r="GA1038" s="22"/>
      <c r="GB1038" s="22"/>
      <c r="GC1038" s="24"/>
      <c r="GD1038" s="22"/>
      <c r="GE1038" s="22"/>
      <c r="GF1038" s="22"/>
      <c r="GG1038" s="22"/>
      <c r="GH1038" s="22"/>
      <c r="GI1038" s="22"/>
      <c r="GJ1038" s="22"/>
      <c r="GK1038" s="22"/>
      <c r="GL1038" s="22"/>
      <c r="GM1038" s="22"/>
      <c r="GN1038" s="22"/>
      <c r="GO1038" s="22"/>
      <c r="GP1038" s="22"/>
      <c r="GQ1038" s="22"/>
      <c r="GR1038" s="22"/>
      <c r="GS1038" s="22"/>
      <c r="GT1038" s="22"/>
      <c r="GU1038" s="22"/>
      <c r="GV1038" s="22"/>
      <c r="GW1038" s="22"/>
      <c r="GX1038" s="22"/>
      <c r="GY1038" s="22"/>
      <c r="GZ1038" s="22"/>
      <c r="HA1038" s="22"/>
      <c r="HB1038" s="22"/>
      <c r="HC1038" s="22"/>
      <c r="HD1038" s="22"/>
      <c r="HE1038" s="22"/>
      <c r="HF1038" s="22"/>
      <c r="HG1038" s="22"/>
      <c r="HH1038" s="22"/>
      <c r="HI1038" s="24"/>
      <c r="HJ1038" s="22"/>
      <c r="HK1038" s="22"/>
      <c r="HL1038" s="22"/>
      <c r="HM1038" s="22"/>
      <c r="HN1038" s="22"/>
      <c r="HO1038" s="22"/>
      <c r="HP1038" s="22"/>
      <c r="HQ1038" s="22"/>
      <c r="HR1038" s="22"/>
      <c r="HS1038" s="22"/>
      <c r="HT1038" s="22"/>
      <c r="HU1038" s="22"/>
      <c r="HV1038" s="22"/>
      <c r="HW1038" s="22"/>
      <c r="HX1038" s="22"/>
      <c r="HY1038" s="22"/>
      <c r="HZ1038" s="22"/>
      <c r="IA1038" s="22"/>
      <c r="IB1038" s="22"/>
      <c r="IC1038" s="22"/>
      <c r="ID1038" s="22"/>
      <c r="IE1038" s="22"/>
      <c r="IF1038" s="22"/>
      <c r="IG1038" s="22"/>
      <c r="IH1038" s="22"/>
      <c r="II1038" s="22"/>
      <c r="IJ1038" s="22"/>
      <c r="IK1038" s="22"/>
      <c r="IL1038" s="22"/>
      <c r="IM1038" s="22"/>
      <c r="IN1038" s="22"/>
      <c r="IO1038" s="24"/>
      <c r="IP1038" s="22"/>
      <c r="IQ1038" s="22"/>
      <c r="IR1038" s="22"/>
      <c r="IS1038" s="22"/>
      <c r="IT1038" s="22"/>
      <c r="IU1038" s="22"/>
      <c r="IV1038" s="22"/>
      <c r="IW1038" s="22"/>
      <c r="IX1038" s="22"/>
      <c r="IY1038" s="22"/>
      <c r="IZ1038" s="22"/>
      <c r="JA1038" s="22"/>
      <c r="JB1038" s="22"/>
      <c r="JC1038" s="22"/>
      <c r="JD1038" s="22"/>
      <c r="JE1038" s="22"/>
      <c r="JF1038" s="22"/>
      <c r="JG1038" s="22"/>
      <c r="JH1038" s="22"/>
      <c r="JI1038" s="22"/>
      <c r="JJ1038" s="22"/>
      <c r="JK1038" s="22"/>
      <c r="JL1038" s="22"/>
      <c r="JM1038" s="22"/>
      <c r="JN1038" s="22"/>
      <c r="JO1038" s="22"/>
      <c r="JP1038" s="22"/>
      <c r="JQ1038" s="22"/>
      <c r="JR1038" s="22"/>
      <c r="JS1038" s="22"/>
      <c r="JT1038" s="22"/>
      <c r="JU1038" s="24"/>
      <c r="JV1038" s="22"/>
      <c r="JW1038" s="22"/>
      <c r="JX1038" s="22"/>
      <c r="JY1038" s="22"/>
      <c r="JZ1038" s="22"/>
      <c r="KA1038" s="22"/>
      <c r="KB1038" s="22"/>
      <c r="KC1038" s="22"/>
      <c r="KD1038" s="22"/>
      <c r="KE1038" s="22"/>
      <c r="KF1038" s="22"/>
      <c r="KG1038" s="22"/>
      <c r="KH1038" s="22"/>
      <c r="KI1038" s="22"/>
      <c r="KJ1038" s="22"/>
      <c r="KK1038" s="22"/>
      <c r="KL1038" s="22"/>
      <c r="KM1038" s="22"/>
      <c r="KN1038" s="22"/>
      <c r="KO1038" s="22"/>
      <c r="KP1038" s="22"/>
      <c r="KQ1038" s="22"/>
      <c r="KR1038" s="22"/>
      <c r="KS1038" s="22"/>
      <c r="KT1038" s="22"/>
      <c r="KU1038" s="22"/>
      <c r="KV1038" s="22"/>
      <c r="KW1038" s="22"/>
      <c r="KX1038" s="22"/>
      <c r="KY1038" s="22"/>
      <c r="KZ1038" s="22"/>
      <c r="LA1038" s="24"/>
      <c r="LB1038" s="22"/>
      <c r="LC1038" s="22"/>
      <c r="LD1038" s="22"/>
      <c r="LE1038" s="22"/>
      <c r="LF1038" s="22"/>
      <c r="LG1038" s="22"/>
      <c r="LH1038" s="22"/>
      <c r="LI1038" s="22"/>
      <c r="LJ1038" s="22"/>
      <c r="LK1038" s="22"/>
      <c r="LL1038" s="22"/>
      <c r="LM1038" s="22"/>
      <c r="LN1038" s="22"/>
      <c r="LO1038" s="22"/>
      <c r="LP1038" s="22"/>
      <c r="LQ1038" s="22"/>
      <c r="LR1038" s="22"/>
      <c r="LS1038" s="22"/>
      <c r="LT1038" s="22"/>
      <c r="LU1038" s="22"/>
      <c r="LV1038" s="22"/>
      <c r="LW1038" s="22"/>
      <c r="LX1038" s="22"/>
      <c r="LY1038" s="22"/>
      <c r="LZ1038" s="22"/>
      <c r="MA1038" s="22"/>
      <c r="MB1038" s="22"/>
      <c r="MC1038" s="22"/>
      <c r="MD1038" s="22"/>
      <c r="ME1038" s="22"/>
      <c r="MF1038" s="22"/>
      <c r="MG1038" s="24"/>
      <c r="MH1038" s="22"/>
      <c r="MI1038" s="22"/>
      <c r="MJ1038" s="22"/>
      <c r="MK1038" s="22"/>
      <c r="ML1038" s="22"/>
      <c r="MM1038" s="22"/>
      <c r="MN1038" s="22"/>
      <c r="MO1038" s="22"/>
      <c r="MP1038" s="22"/>
      <c r="MQ1038" s="22"/>
      <c r="MR1038" s="22"/>
      <c r="MS1038" s="22"/>
      <c r="MT1038" s="22"/>
      <c r="MU1038" s="22"/>
      <c r="MV1038" s="22"/>
      <c r="MW1038" s="22"/>
      <c r="MX1038" s="22"/>
      <c r="MY1038" s="22"/>
      <c r="MZ1038" s="22"/>
      <c r="NA1038" s="22"/>
      <c r="NB1038" s="22"/>
      <c r="NC1038" s="22"/>
      <c r="ND1038" s="22"/>
      <c r="NE1038" s="22"/>
      <c r="NF1038" s="22"/>
      <c r="NG1038" s="22"/>
      <c r="NH1038" s="22"/>
      <c r="NI1038" s="22"/>
      <c r="NJ1038" s="22"/>
      <c r="NK1038" s="22"/>
      <c r="NL1038" s="22"/>
      <c r="NM1038" s="24"/>
      <c r="NN1038" s="22"/>
      <c r="NO1038" s="22"/>
      <c r="NP1038" s="22"/>
      <c r="NQ1038" s="22"/>
      <c r="NR1038" s="22"/>
      <c r="NS1038" s="22"/>
      <c r="NT1038" s="22"/>
      <c r="NU1038" s="22"/>
      <c r="NV1038" s="22"/>
      <c r="NW1038" s="22"/>
      <c r="NX1038" s="22"/>
      <c r="NY1038" s="22"/>
      <c r="NZ1038" s="22"/>
      <c r="OA1038" s="22"/>
      <c r="OB1038" s="22"/>
      <c r="OC1038" s="22"/>
      <c r="OD1038" s="22"/>
      <c r="OE1038" s="22"/>
      <c r="OF1038" s="22"/>
      <c r="OG1038" s="22"/>
      <c r="OH1038" s="22"/>
      <c r="OI1038" s="22"/>
      <c r="OJ1038" s="22"/>
      <c r="OK1038" s="22"/>
      <c r="OL1038" s="22"/>
      <c r="OM1038" s="22"/>
      <c r="ON1038" s="22"/>
      <c r="OO1038" s="22"/>
      <c r="OP1038" s="22"/>
      <c r="OQ1038" s="22"/>
      <c r="OR1038" s="22"/>
    </row>
    <row r="1039" spans="1:408" ht="15" thickBot="1">
      <c r="A1039" s="1" t="str">
        <f t="shared" si="29"/>
        <v>Dinda Meilinda FerrariAgustus Tambahan-1</v>
      </c>
      <c r="B1039" s="12" t="str">
        <f t="shared" si="30"/>
        <v>Agustus TambahanPemutakhiran Kerangka Geospasial dan Muatan Wilkerstat SE 2026</v>
      </c>
      <c r="C1039" s="13" t="s">
        <v>277</v>
      </c>
      <c r="D1039" s="14" t="s">
        <v>270</v>
      </c>
      <c r="E1039" s="15" t="s">
        <v>271</v>
      </c>
      <c r="F1039" s="15"/>
      <c r="G1039" s="15">
        <f t="shared" si="27"/>
        <v>3298000</v>
      </c>
      <c r="H1039" s="16">
        <v>3298000</v>
      </c>
      <c r="I1039" s="14" t="s">
        <v>272</v>
      </c>
      <c r="J1039" s="17">
        <v>1</v>
      </c>
      <c r="K1039" s="74" t="s">
        <v>716</v>
      </c>
      <c r="L1039" s="18"/>
      <c r="M1039" s="18"/>
      <c r="N1039" s="16" t="e">
        <f t="shared" ca="1" si="28"/>
        <v>#NAME?</v>
      </c>
      <c r="O1039" s="19"/>
      <c r="P1039" s="19"/>
      <c r="Q1039" s="20"/>
      <c r="R1039" s="21" t="str">
        <f t="array" ref="R1039">VLOOKUP(C1039,DB!A:D,2,FALSE)</f>
        <v>Perum Viola land 3</v>
      </c>
      <c r="S1039" s="21" t="str">
        <f t="array" ref="S1039">VLOOKUP(C1039,DB!A:D,3,FALSE)</f>
        <v>dindameilinda21@gmail.com</v>
      </c>
      <c r="T1039" s="22" t="s">
        <v>19</v>
      </c>
      <c r="U1039" s="1" t="str">
        <f t="shared" si="31"/>
        <v>Dinda Meilinda FerrariAgustus Tambahan</v>
      </c>
      <c r="V1039" s="23" t="e">
        <f t="shared" ca="1" si="24"/>
        <v>#NAME?</v>
      </c>
      <c r="X1039" s="24" t="e">
        <f>VLOOKUP(CONCATENATE(C1039,D1039),'Honor 2025'!A:D,4,FALSE)</f>
        <v>#N/A</v>
      </c>
      <c r="Y1039" s="24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4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2"/>
      <c r="CA1039" s="22"/>
      <c r="CB1039" s="22"/>
      <c r="CC1039" s="22"/>
      <c r="CD1039" s="22"/>
      <c r="CE1039" s="22"/>
      <c r="CF1039" s="22"/>
      <c r="CG1039" s="22"/>
      <c r="CH1039" s="22"/>
      <c r="CI1039" s="22"/>
      <c r="CJ1039" s="22"/>
      <c r="CK1039" s="24"/>
      <c r="CL1039" s="22"/>
      <c r="CM1039" s="22"/>
      <c r="CN1039" s="22"/>
      <c r="CO1039" s="22"/>
      <c r="CP1039" s="22"/>
      <c r="CQ1039" s="22"/>
      <c r="CR1039" s="22"/>
      <c r="CS1039" s="22"/>
      <c r="CT1039" s="22"/>
      <c r="CU1039" s="22"/>
      <c r="CV1039" s="22"/>
      <c r="CW1039" s="22"/>
      <c r="CX1039" s="22"/>
      <c r="CY1039" s="22"/>
      <c r="CZ1039" s="22"/>
      <c r="DA1039" s="22"/>
      <c r="DB1039" s="22"/>
      <c r="DC1039" s="22"/>
      <c r="DD1039" s="22"/>
      <c r="DE1039" s="22"/>
      <c r="DF1039" s="22"/>
      <c r="DG1039" s="22"/>
      <c r="DH1039" s="22"/>
      <c r="DI1039" s="22"/>
      <c r="DJ1039" s="22"/>
      <c r="DK1039" s="22"/>
      <c r="DL1039" s="22"/>
      <c r="DM1039" s="22"/>
      <c r="DN1039" s="22"/>
      <c r="DO1039" s="22"/>
      <c r="DP1039" s="22"/>
      <c r="DQ1039" s="24"/>
      <c r="DR1039" s="22"/>
      <c r="DS1039" s="22"/>
      <c r="DT1039" s="22"/>
      <c r="DU1039" s="22"/>
      <c r="DV1039" s="22"/>
      <c r="DW1039" s="22"/>
      <c r="DX1039" s="22"/>
      <c r="DY1039" s="22"/>
      <c r="DZ1039" s="22"/>
      <c r="EA1039" s="22"/>
      <c r="EB1039" s="22"/>
      <c r="EC1039" s="22"/>
      <c r="ED1039" s="22"/>
      <c r="EE1039" s="22"/>
      <c r="EF1039" s="22"/>
      <c r="EG1039" s="22"/>
      <c r="EH1039" s="22"/>
      <c r="EI1039" s="22"/>
      <c r="EJ1039" s="22"/>
      <c r="EK1039" s="22"/>
      <c r="EL1039" s="22"/>
      <c r="EM1039" s="22"/>
      <c r="EN1039" s="22"/>
      <c r="EO1039" s="22"/>
      <c r="EP1039" s="22"/>
      <c r="EQ1039" s="22"/>
      <c r="ER1039" s="22"/>
      <c r="ES1039" s="22"/>
      <c r="ET1039" s="22"/>
      <c r="EU1039" s="22"/>
      <c r="EV1039" s="22"/>
      <c r="EW1039" s="24"/>
      <c r="EX1039" s="22"/>
      <c r="EY1039" s="22"/>
      <c r="EZ1039" s="22"/>
      <c r="FA1039" s="22"/>
      <c r="FB1039" s="22"/>
      <c r="FC1039" s="22"/>
      <c r="FD1039" s="22"/>
      <c r="FE1039" s="22"/>
      <c r="FF1039" s="22"/>
      <c r="FG1039" s="22"/>
      <c r="FH1039" s="22"/>
      <c r="FI1039" s="22"/>
      <c r="FJ1039" s="22"/>
      <c r="FK1039" s="22"/>
      <c r="FL1039" s="22"/>
      <c r="FM1039" s="22"/>
      <c r="FN1039" s="22"/>
      <c r="FO1039" s="22"/>
      <c r="FP1039" s="22"/>
      <c r="FQ1039" s="22"/>
      <c r="FR1039" s="22"/>
      <c r="FS1039" s="22"/>
      <c r="FT1039" s="22"/>
      <c r="FU1039" s="22"/>
      <c r="FV1039" s="22"/>
      <c r="FW1039" s="22"/>
      <c r="FX1039" s="22"/>
      <c r="FY1039" s="22"/>
      <c r="FZ1039" s="22"/>
      <c r="GA1039" s="22"/>
      <c r="GB1039" s="22"/>
      <c r="GC1039" s="24"/>
      <c r="GD1039" s="22"/>
      <c r="GE1039" s="22"/>
      <c r="GF1039" s="22"/>
      <c r="GG1039" s="22"/>
      <c r="GH1039" s="22"/>
      <c r="GI1039" s="22"/>
      <c r="GJ1039" s="22"/>
      <c r="GK1039" s="22"/>
      <c r="GL1039" s="22"/>
      <c r="GM1039" s="22"/>
      <c r="GN1039" s="22"/>
      <c r="GO1039" s="22"/>
      <c r="GP1039" s="22"/>
      <c r="GQ1039" s="22"/>
      <c r="GR1039" s="22"/>
      <c r="GS1039" s="22"/>
      <c r="GT1039" s="22"/>
      <c r="GU1039" s="22"/>
      <c r="GV1039" s="22"/>
      <c r="GW1039" s="22"/>
      <c r="GX1039" s="22"/>
      <c r="GY1039" s="22"/>
      <c r="GZ1039" s="22"/>
      <c r="HA1039" s="22"/>
      <c r="HB1039" s="22"/>
      <c r="HC1039" s="22"/>
      <c r="HD1039" s="22"/>
      <c r="HE1039" s="22"/>
      <c r="HF1039" s="22"/>
      <c r="HG1039" s="22"/>
      <c r="HH1039" s="22"/>
      <c r="HI1039" s="24"/>
      <c r="HJ1039" s="22"/>
      <c r="HK1039" s="22"/>
      <c r="HL1039" s="22"/>
      <c r="HM1039" s="22"/>
      <c r="HN1039" s="22"/>
      <c r="HO1039" s="22"/>
      <c r="HP1039" s="22"/>
      <c r="HQ1039" s="22"/>
      <c r="HR1039" s="22"/>
      <c r="HS1039" s="22"/>
      <c r="HT1039" s="22"/>
      <c r="HU1039" s="22"/>
      <c r="HV1039" s="22"/>
      <c r="HW1039" s="22"/>
      <c r="HX1039" s="22"/>
      <c r="HY1039" s="22"/>
      <c r="HZ1039" s="22"/>
      <c r="IA1039" s="22"/>
      <c r="IB1039" s="22"/>
      <c r="IC1039" s="22"/>
      <c r="ID1039" s="22"/>
      <c r="IE1039" s="22"/>
      <c r="IF1039" s="22"/>
      <c r="IG1039" s="22"/>
      <c r="IH1039" s="22"/>
      <c r="II1039" s="22"/>
      <c r="IJ1039" s="22"/>
      <c r="IK1039" s="22"/>
      <c r="IL1039" s="22"/>
      <c r="IM1039" s="22"/>
      <c r="IN1039" s="22"/>
      <c r="IO1039" s="24"/>
      <c r="IP1039" s="22"/>
      <c r="IQ1039" s="22"/>
      <c r="IR1039" s="22"/>
      <c r="IS1039" s="22"/>
      <c r="IT1039" s="22"/>
      <c r="IU1039" s="22"/>
      <c r="IV1039" s="22"/>
      <c r="IW1039" s="22"/>
      <c r="IX1039" s="22"/>
      <c r="IY1039" s="22"/>
      <c r="IZ1039" s="22"/>
      <c r="JA1039" s="22"/>
      <c r="JB1039" s="22"/>
      <c r="JC1039" s="22"/>
      <c r="JD1039" s="22"/>
      <c r="JE1039" s="22"/>
      <c r="JF1039" s="22"/>
      <c r="JG1039" s="22"/>
      <c r="JH1039" s="22"/>
      <c r="JI1039" s="22"/>
      <c r="JJ1039" s="22"/>
      <c r="JK1039" s="22"/>
      <c r="JL1039" s="22"/>
      <c r="JM1039" s="22"/>
      <c r="JN1039" s="22"/>
      <c r="JO1039" s="22"/>
      <c r="JP1039" s="22"/>
      <c r="JQ1039" s="22"/>
      <c r="JR1039" s="22"/>
      <c r="JS1039" s="22"/>
      <c r="JT1039" s="22"/>
      <c r="JU1039" s="24"/>
      <c r="JV1039" s="22"/>
      <c r="JW1039" s="22"/>
      <c r="JX1039" s="22"/>
      <c r="JY1039" s="22"/>
      <c r="JZ1039" s="22"/>
      <c r="KA1039" s="22"/>
      <c r="KB1039" s="22"/>
      <c r="KC1039" s="22"/>
      <c r="KD1039" s="22"/>
      <c r="KE1039" s="22"/>
      <c r="KF1039" s="22"/>
      <c r="KG1039" s="22"/>
      <c r="KH1039" s="22"/>
      <c r="KI1039" s="22"/>
      <c r="KJ1039" s="22"/>
      <c r="KK1039" s="22"/>
      <c r="KL1039" s="22"/>
      <c r="KM1039" s="22"/>
      <c r="KN1039" s="22"/>
      <c r="KO1039" s="22"/>
      <c r="KP1039" s="22"/>
      <c r="KQ1039" s="22"/>
      <c r="KR1039" s="22"/>
      <c r="KS1039" s="22"/>
      <c r="KT1039" s="22"/>
      <c r="KU1039" s="22"/>
      <c r="KV1039" s="22"/>
      <c r="KW1039" s="22"/>
      <c r="KX1039" s="22"/>
      <c r="KY1039" s="22"/>
      <c r="KZ1039" s="22"/>
      <c r="LA1039" s="24"/>
      <c r="LB1039" s="22"/>
      <c r="LC1039" s="22"/>
      <c r="LD1039" s="22"/>
      <c r="LE1039" s="22"/>
      <c r="LF1039" s="22"/>
      <c r="LG1039" s="22"/>
      <c r="LH1039" s="22"/>
      <c r="LI1039" s="22"/>
      <c r="LJ1039" s="22"/>
      <c r="LK1039" s="22"/>
      <c r="LL1039" s="22"/>
      <c r="LM1039" s="22"/>
      <c r="LN1039" s="22"/>
      <c r="LO1039" s="22"/>
      <c r="LP1039" s="22"/>
      <c r="LQ1039" s="22"/>
      <c r="LR1039" s="22"/>
      <c r="LS1039" s="22"/>
      <c r="LT1039" s="22"/>
      <c r="LU1039" s="22"/>
      <c r="LV1039" s="22"/>
      <c r="LW1039" s="22"/>
      <c r="LX1039" s="22"/>
      <c r="LY1039" s="22"/>
      <c r="LZ1039" s="22"/>
      <c r="MA1039" s="22"/>
      <c r="MB1039" s="22"/>
      <c r="MC1039" s="22"/>
      <c r="MD1039" s="22"/>
      <c r="ME1039" s="22"/>
      <c r="MF1039" s="22"/>
      <c r="MG1039" s="24"/>
      <c r="MH1039" s="22"/>
      <c r="MI1039" s="22"/>
      <c r="MJ1039" s="22"/>
      <c r="MK1039" s="22"/>
      <c r="ML1039" s="22"/>
      <c r="MM1039" s="22"/>
      <c r="MN1039" s="22"/>
      <c r="MO1039" s="22"/>
      <c r="MP1039" s="22"/>
      <c r="MQ1039" s="22"/>
      <c r="MR1039" s="22"/>
      <c r="MS1039" s="22"/>
      <c r="MT1039" s="22"/>
      <c r="MU1039" s="22"/>
      <c r="MV1039" s="22"/>
      <c r="MW1039" s="22"/>
      <c r="MX1039" s="22"/>
      <c r="MY1039" s="22"/>
      <c r="MZ1039" s="22"/>
      <c r="NA1039" s="22"/>
      <c r="NB1039" s="22"/>
      <c r="NC1039" s="22"/>
      <c r="ND1039" s="22"/>
      <c r="NE1039" s="22"/>
      <c r="NF1039" s="22"/>
      <c r="NG1039" s="22"/>
      <c r="NH1039" s="22"/>
      <c r="NI1039" s="22"/>
      <c r="NJ1039" s="22"/>
      <c r="NK1039" s="22"/>
      <c r="NL1039" s="22"/>
      <c r="NM1039" s="24"/>
      <c r="NN1039" s="22"/>
      <c r="NO1039" s="22"/>
      <c r="NP1039" s="22"/>
      <c r="NQ1039" s="22"/>
      <c r="NR1039" s="22"/>
      <c r="NS1039" s="22"/>
      <c r="NT1039" s="22"/>
      <c r="NU1039" s="22"/>
      <c r="NV1039" s="22"/>
      <c r="NW1039" s="22"/>
      <c r="NX1039" s="22"/>
      <c r="NY1039" s="22"/>
      <c r="NZ1039" s="22"/>
      <c r="OA1039" s="22"/>
      <c r="OB1039" s="22"/>
      <c r="OC1039" s="22"/>
      <c r="OD1039" s="22"/>
      <c r="OE1039" s="22"/>
      <c r="OF1039" s="22"/>
      <c r="OG1039" s="22"/>
      <c r="OH1039" s="22"/>
      <c r="OI1039" s="22"/>
      <c r="OJ1039" s="22"/>
      <c r="OK1039" s="22"/>
      <c r="OL1039" s="22"/>
      <c r="OM1039" s="22"/>
      <c r="ON1039" s="22"/>
      <c r="OO1039" s="22"/>
      <c r="OP1039" s="22"/>
      <c r="OQ1039" s="22"/>
      <c r="OR1039" s="22"/>
    </row>
    <row r="1040" spans="1:408" ht="15" thickBot="1">
      <c r="A1040" s="1" t="str">
        <f t="shared" si="29"/>
        <v>Esther Angle SepangAgustus Tambahan-1</v>
      </c>
      <c r="B1040" s="12" t="str">
        <f t="shared" si="30"/>
        <v>Agustus TambahanPemutakhiran Kerangka Geospasial dan Muatan Wilkerstat SE 2026</v>
      </c>
      <c r="C1040" s="13" t="s">
        <v>30</v>
      </c>
      <c r="D1040" s="14" t="s">
        <v>270</v>
      </c>
      <c r="E1040" s="15" t="s">
        <v>271</v>
      </c>
      <c r="F1040" s="15"/>
      <c r="G1040" s="15">
        <f t="shared" si="27"/>
        <v>3298000</v>
      </c>
      <c r="H1040" s="16">
        <v>3298000</v>
      </c>
      <c r="I1040" s="14" t="s">
        <v>272</v>
      </c>
      <c r="J1040" s="17">
        <v>1</v>
      </c>
      <c r="K1040" s="75" t="s">
        <v>716</v>
      </c>
      <c r="L1040" s="18"/>
      <c r="M1040" s="18"/>
      <c r="N1040" s="16" t="e">
        <f t="shared" ca="1" si="28"/>
        <v>#NAME?</v>
      </c>
      <c r="O1040" s="19"/>
      <c r="P1040" s="19"/>
      <c r="Q1040" s="20"/>
      <c r="R1040" s="21" t="str">
        <f t="array" ref="R1040">VLOOKUP(C1040,DB!A:D,2,FALSE)</f>
        <v>Bumi Nyiur Lingkungan 2</v>
      </c>
      <c r="S1040" s="21" t="str">
        <f t="array" ref="S1040">VLOOKUP(C1040,DB!A:D,3,FALSE)</f>
        <v>esthersepang24@gmail.com</v>
      </c>
      <c r="T1040" s="22" t="s">
        <v>19</v>
      </c>
      <c r="U1040" s="1" t="str">
        <f t="shared" si="31"/>
        <v>Esther Angle SepangAgustus Tambahan</v>
      </c>
      <c r="V1040" s="23" t="e">
        <f t="shared" ca="1" si="24"/>
        <v>#NAME?</v>
      </c>
      <c r="X1040" s="24" t="e">
        <f>VLOOKUP(CONCATENATE(C1040,D1040),'Honor 2025'!A:D,4,FALSE)</f>
        <v>#N/A</v>
      </c>
      <c r="Y1040" s="24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4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22"/>
      <c r="CI1040" s="22"/>
      <c r="CJ1040" s="22"/>
      <c r="CK1040" s="24"/>
      <c r="CL1040" s="22"/>
      <c r="CM1040" s="22"/>
      <c r="CN1040" s="22"/>
      <c r="CO1040" s="22"/>
      <c r="CP1040" s="22"/>
      <c r="CQ1040" s="22"/>
      <c r="CR1040" s="22"/>
      <c r="CS1040" s="22"/>
      <c r="CT1040" s="22"/>
      <c r="CU1040" s="22"/>
      <c r="CV1040" s="22"/>
      <c r="CW1040" s="22"/>
      <c r="CX1040" s="22"/>
      <c r="CY1040" s="22"/>
      <c r="CZ1040" s="22"/>
      <c r="DA1040" s="22"/>
      <c r="DB1040" s="22"/>
      <c r="DC1040" s="22"/>
      <c r="DD1040" s="22"/>
      <c r="DE1040" s="22"/>
      <c r="DF1040" s="22"/>
      <c r="DG1040" s="22"/>
      <c r="DH1040" s="22"/>
      <c r="DI1040" s="22"/>
      <c r="DJ1040" s="22"/>
      <c r="DK1040" s="22"/>
      <c r="DL1040" s="22"/>
      <c r="DM1040" s="22"/>
      <c r="DN1040" s="22"/>
      <c r="DO1040" s="22"/>
      <c r="DP1040" s="22"/>
      <c r="DQ1040" s="24"/>
      <c r="DR1040" s="22"/>
      <c r="DS1040" s="22"/>
      <c r="DT1040" s="22"/>
      <c r="DU1040" s="22"/>
      <c r="DV1040" s="22"/>
      <c r="DW1040" s="22"/>
      <c r="DX1040" s="22"/>
      <c r="DY1040" s="22"/>
      <c r="DZ1040" s="22"/>
      <c r="EA1040" s="22"/>
      <c r="EB1040" s="22"/>
      <c r="EC1040" s="22"/>
      <c r="ED1040" s="22"/>
      <c r="EE1040" s="22"/>
      <c r="EF1040" s="22"/>
      <c r="EG1040" s="22"/>
      <c r="EH1040" s="22"/>
      <c r="EI1040" s="22"/>
      <c r="EJ1040" s="22"/>
      <c r="EK1040" s="22"/>
      <c r="EL1040" s="22"/>
      <c r="EM1040" s="22"/>
      <c r="EN1040" s="22"/>
      <c r="EO1040" s="22"/>
      <c r="EP1040" s="22"/>
      <c r="EQ1040" s="22"/>
      <c r="ER1040" s="22"/>
      <c r="ES1040" s="22"/>
      <c r="ET1040" s="22"/>
      <c r="EU1040" s="22"/>
      <c r="EV1040" s="22"/>
      <c r="EW1040" s="24"/>
      <c r="EX1040" s="22"/>
      <c r="EY1040" s="22"/>
      <c r="EZ1040" s="22"/>
      <c r="FA1040" s="22"/>
      <c r="FB1040" s="22"/>
      <c r="FC1040" s="22"/>
      <c r="FD1040" s="22"/>
      <c r="FE1040" s="22"/>
      <c r="FF1040" s="22"/>
      <c r="FG1040" s="22"/>
      <c r="FH1040" s="22"/>
      <c r="FI1040" s="22"/>
      <c r="FJ1040" s="22"/>
      <c r="FK1040" s="22"/>
      <c r="FL1040" s="22"/>
      <c r="FM1040" s="22"/>
      <c r="FN1040" s="22"/>
      <c r="FO1040" s="22"/>
      <c r="FP1040" s="22"/>
      <c r="FQ1040" s="22"/>
      <c r="FR1040" s="22"/>
      <c r="FS1040" s="22"/>
      <c r="FT1040" s="22"/>
      <c r="FU1040" s="22"/>
      <c r="FV1040" s="22"/>
      <c r="FW1040" s="22"/>
      <c r="FX1040" s="22"/>
      <c r="FY1040" s="22"/>
      <c r="FZ1040" s="22"/>
      <c r="GA1040" s="22"/>
      <c r="GB1040" s="22"/>
      <c r="GC1040" s="24"/>
      <c r="GD1040" s="22"/>
      <c r="GE1040" s="22"/>
      <c r="GF1040" s="22"/>
      <c r="GG1040" s="22"/>
      <c r="GH1040" s="22"/>
      <c r="GI1040" s="22"/>
      <c r="GJ1040" s="22"/>
      <c r="GK1040" s="22"/>
      <c r="GL1040" s="22"/>
      <c r="GM1040" s="22"/>
      <c r="GN1040" s="22"/>
      <c r="GO1040" s="22"/>
      <c r="GP1040" s="22"/>
      <c r="GQ1040" s="22"/>
      <c r="GR1040" s="22"/>
      <c r="GS1040" s="22"/>
      <c r="GT1040" s="22"/>
      <c r="GU1040" s="22"/>
      <c r="GV1040" s="22"/>
      <c r="GW1040" s="22"/>
      <c r="GX1040" s="22"/>
      <c r="GY1040" s="22"/>
      <c r="GZ1040" s="22"/>
      <c r="HA1040" s="22"/>
      <c r="HB1040" s="22"/>
      <c r="HC1040" s="22"/>
      <c r="HD1040" s="22"/>
      <c r="HE1040" s="22"/>
      <c r="HF1040" s="22"/>
      <c r="HG1040" s="22"/>
      <c r="HH1040" s="22"/>
      <c r="HI1040" s="24"/>
      <c r="HJ1040" s="22"/>
      <c r="HK1040" s="22"/>
      <c r="HL1040" s="22"/>
      <c r="HM1040" s="22"/>
      <c r="HN1040" s="22"/>
      <c r="HO1040" s="22"/>
      <c r="HP1040" s="22"/>
      <c r="HQ1040" s="22"/>
      <c r="HR1040" s="22"/>
      <c r="HS1040" s="22"/>
      <c r="HT1040" s="22"/>
      <c r="HU1040" s="22"/>
      <c r="HV1040" s="22"/>
      <c r="HW1040" s="22"/>
      <c r="HX1040" s="22"/>
      <c r="HY1040" s="22"/>
      <c r="HZ1040" s="22"/>
      <c r="IA1040" s="22"/>
      <c r="IB1040" s="22"/>
      <c r="IC1040" s="22"/>
      <c r="ID1040" s="22"/>
      <c r="IE1040" s="22"/>
      <c r="IF1040" s="22"/>
      <c r="IG1040" s="22"/>
      <c r="IH1040" s="22"/>
      <c r="II1040" s="22"/>
      <c r="IJ1040" s="22"/>
      <c r="IK1040" s="22"/>
      <c r="IL1040" s="22"/>
      <c r="IM1040" s="22"/>
      <c r="IN1040" s="22"/>
      <c r="IO1040" s="24"/>
      <c r="IP1040" s="22"/>
      <c r="IQ1040" s="22"/>
      <c r="IR1040" s="22"/>
      <c r="IS1040" s="22"/>
      <c r="IT1040" s="22"/>
      <c r="IU1040" s="22"/>
      <c r="IV1040" s="22"/>
      <c r="IW1040" s="22"/>
      <c r="IX1040" s="22"/>
      <c r="IY1040" s="22"/>
      <c r="IZ1040" s="22"/>
      <c r="JA1040" s="22"/>
      <c r="JB1040" s="22"/>
      <c r="JC1040" s="22"/>
      <c r="JD1040" s="22"/>
      <c r="JE1040" s="22"/>
      <c r="JF1040" s="22"/>
      <c r="JG1040" s="22"/>
      <c r="JH1040" s="22"/>
      <c r="JI1040" s="22"/>
      <c r="JJ1040" s="22"/>
      <c r="JK1040" s="22"/>
      <c r="JL1040" s="22"/>
      <c r="JM1040" s="22"/>
      <c r="JN1040" s="22"/>
      <c r="JO1040" s="22"/>
      <c r="JP1040" s="22"/>
      <c r="JQ1040" s="22"/>
      <c r="JR1040" s="22"/>
      <c r="JS1040" s="22"/>
      <c r="JT1040" s="22"/>
      <c r="JU1040" s="24"/>
      <c r="JV1040" s="22"/>
      <c r="JW1040" s="22"/>
      <c r="JX1040" s="22"/>
      <c r="JY1040" s="22"/>
      <c r="JZ1040" s="22"/>
      <c r="KA1040" s="22"/>
      <c r="KB1040" s="22"/>
      <c r="KC1040" s="22"/>
      <c r="KD1040" s="22"/>
      <c r="KE1040" s="22"/>
      <c r="KF1040" s="22"/>
      <c r="KG1040" s="22"/>
      <c r="KH1040" s="22"/>
      <c r="KI1040" s="22"/>
      <c r="KJ1040" s="22"/>
      <c r="KK1040" s="22"/>
      <c r="KL1040" s="22"/>
      <c r="KM1040" s="22"/>
      <c r="KN1040" s="22"/>
      <c r="KO1040" s="22"/>
      <c r="KP1040" s="22"/>
      <c r="KQ1040" s="22"/>
      <c r="KR1040" s="22"/>
      <c r="KS1040" s="22"/>
      <c r="KT1040" s="22"/>
      <c r="KU1040" s="22"/>
      <c r="KV1040" s="22"/>
      <c r="KW1040" s="22"/>
      <c r="KX1040" s="22"/>
      <c r="KY1040" s="22"/>
      <c r="KZ1040" s="22"/>
      <c r="LA1040" s="24"/>
      <c r="LB1040" s="22"/>
      <c r="LC1040" s="22"/>
      <c r="LD1040" s="22"/>
      <c r="LE1040" s="22"/>
      <c r="LF1040" s="22"/>
      <c r="LG1040" s="22"/>
      <c r="LH1040" s="22"/>
      <c r="LI1040" s="22"/>
      <c r="LJ1040" s="22"/>
      <c r="LK1040" s="22"/>
      <c r="LL1040" s="22"/>
      <c r="LM1040" s="22"/>
      <c r="LN1040" s="22"/>
      <c r="LO1040" s="22"/>
      <c r="LP1040" s="22"/>
      <c r="LQ1040" s="22"/>
      <c r="LR1040" s="22"/>
      <c r="LS1040" s="22"/>
      <c r="LT1040" s="22"/>
      <c r="LU1040" s="22"/>
      <c r="LV1040" s="22"/>
      <c r="LW1040" s="22"/>
      <c r="LX1040" s="22"/>
      <c r="LY1040" s="22"/>
      <c r="LZ1040" s="22"/>
      <c r="MA1040" s="22"/>
      <c r="MB1040" s="22"/>
      <c r="MC1040" s="22"/>
      <c r="MD1040" s="22"/>
      <c r="ME1040" s="22"/>
      <c r="MF1040" s="22"/>
      <c r="MG1040" s="24"/>
      <c r="MH1040" s="22"/>
      <c r="MI1040" s="22"/>
      <c r="MJ1040" s="22"/>
      <c r="MK1040" s="22"/>
      <c r="ML1040" s="22"/>
      <c r="MM1040" s="22"/>
      <c r="MN1040" s="22"/>
      <c r="MO1040" s="22"/>
      <c r="MP1040" s="22"/>
      <c r="MQ1040" s="22"/>
      <c r="MR1040" s="22"/>
      <c r="MS1040" s="22"/>
      <c r="MT1040" s="22"/>
      <c r="MU1040" s="22"/>
      <c r="MV1040" s="22"/>
      <c r="MW1040" s="22"/>
      <c r="MX1040" s="22"/>
      <c r="MY1040" s="22"/>
      <c r="MZ1040" s="22"/>
      <c r="NA1040" s="22"/>
      <c r="NB1040" s="22"/>
      <c r="NC1040" s="22"/>
      <c r="ND1040" s="22"/>
      <c r="NE1040" s="22"/>
      <c r="NF1040" s="22"/>
      <c r="NG1040" s="22"/>
      <c r="NH1040" s="22"/>
      <c r="NI1040" s="22"/>
      <c r="NJ1040" s="22"/>
      <c r="NK1040" s="22"/>
      <c r="NL1040" s="22"/>
      <c r="NM1040" s="24"/>
      <c r="NN1040" s="22"/>
      <c r="NO1040" s="22"/>
      <c r="NP1040" s="22"/>
      <c r="NQ1040" s="22"/>
      <c r="NR1040" s="22"/>
      <c r="NS1040" s="22"/>
      <c r="NT1040" s="22"/>
      <c r="NU1040" s="22"/>
      <c r="NV1040" s="22"/>
      <c r="NW1040" s="22"/>
      <c r="NX1040" s="22"/>
      <c r="NY1040" s="22"/>
      <c r="NZ1040" s="22"/>
      <c r="OA1040" s="22"/>
      <c r="OB1040" s="22"/>
      <c r="OC1040" s="22"/>
      <c r="OD1040" s="22"/>
      <c r="OE1040" s="22"/>
      <c r="OF1040" s="22"/>
      <c r="OG1040" s="22"/>
      <c r="OH1040" s="22"/>
      <c r="OI1040" s="22"/>
      <c r="OJ1040" s="22"/>
      <c r="OK1040" s="22"/>
      <c r="OL1040" s="22"/>
      <c r="OM1040" s="22"/>
      <c r="ON1040" s="22"/>
      <c r="OO1040" s="22"/>
      <c r="OP1040" s="22"/>
      <c r="OQ1040" s="22"/>
      <c r="OR1040" s="22"/>
    </row>
    <row r="1041" spans="1:408" ht="15" thickBot="1">
      <c r="A1041" s="1" t="str">
        <f t="shared" si="29"/>
        <v>Febriani Valentin LantemonaAgustus Tambahan-1</v>
      </c>
      <c r="B1041" s="12" t="str">
        <f t="shared" si="30"/>
        <v>Agustus TambahanPemutakhiran Kerangka Geospasial dan Muatan Wilkerstat SE 2026</v>
      </c>
      <c r="C1041" s="13" t="s">
        <v>160</v>
      </c>
      <c r="D1041" s="14" t="s">
        <v>270</v>
      </c>
      <c r="E1041" s="15" t="s">
        <v>271</v>
      </c>
      <c r="F1041" s="15"/>
      <c r="G1041" s="15">
        <f t="shared" si="27"/>
        <v>3298000</v>
      </c>
      <c r="H1041" s="16">
        <v>3298000</v>
      </c>
      <c r="I1041" s="14" t="s">
        <v>272</v>
      </c>
      <c r="J1041" s="17">
        <v>1</v>
      </c>
      <c r="K1041" s="74" t="s">
        <v>716</v>
      </c>
      <c r="L1041" s="18"/>
      <c r="M1041" s="18"/>
      <c r="N1041" s="16" t="e">
        <f t="shared" ca="1" si="28"/>
        <v>#NAME?</v>
      </c>
      <c r="O1041" s="19"/>
      <c r="P1041" s="19"/>
      <c r="Q1041" s="20"/>
      <c r="R1041" s="21" t="str">
        <f t="array" ref="R1041">VLOOKUP(C1041,DB!A:D,2,FALSE)</f>
        <v>Jalan Maengket, Lingkungan IV, Kelurahan Wanea, Kecamatan Wanea</v>
      </c>
      <c r="S1041" s="21" t="str">
        <f t="array" ref="S1041">VLOOKUP(C1041,DB!A:D,3,FALSE)</f>
        <v>febri.ninivale46@gmail.com</v>
      </c>
      <c r="T1041" s="22" t="s">
        <v>19</v>
      </c>
      <c r="U1041" s="1" t="str">
        <f t="shared" si="31"/>
        <v>Febriani Valentin LantemonaAgustus Tambahan</v>
      </c>
      <c r="V1041" s="23" t="e">
        <f t="shared" ca="1" si="24"/>
        <v>#NAME?</v>
      </c>
      <c r="X1041" s="24" t="e">
        <f>VLOOKUP(CONCATENATE(C1041,D1041),'Honor 2025'!A:D,4,FALSE)</f>
        <v>#N/A</v>
      </c>
      <c r="Y1041" s="24"/>
      <c r="Z1041" s="22"/>
      <c r="AA1041" s="22"/>
      <c r="AB1041" s="2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4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2"/>
      <c r="CA1041" s="22"/>
      <c r="CB1041" s="22"/>
      <c r="CC1041" s="22"/>
      <c r="CD1041" s="22"/>
      <c r="CE1041" s="22"/>
      <c r="CF1041" s="22"/>
      <c r="CG1041" s="22"/>
      <c r="CH1041" s="22"/>
      <c r="CI1041" s="22"/>
      <c r="CJ1041" s="22"/>
      <c r="CK1041" s="24"/>
      <c r="CL1041" s="22"/>
      <c r="CM1041" s="22"/>
      <c r="CN1041" s="22"/>
      <c r="CO1041" s="22"/>
      <c r="CP1041" s="22"/>
      <c r="CQ1041" s="22"/>
      <c r="CR1041" s="22"/>
      <c r="CS1041" s="22"/>
      <c r="CT1041" s="22"/>
      <c r="CU1041" s="22"/>
      <c r="CV1041" s="22"/>
      <c r="CW1041" s="22"/>
      <c r="CX1041" s="22"/>
      <c r="CY1041" s="22"/>
      <c r="CZ1041" s="22"/>
      <c r="DA1041" s="22"/>
      <c r="DB1041" s="22"/>
      <c r="DC1041" s="22"/>
      <c r="DD1041" s="22"/>
      <c r="DE1041" s="22"/>
      <c r="DF1041" s="22"/>
      <c r="DG1041" s="22"/>
      <c r="DH1041" s="22"/>
      <c r="DI1041" s="22"/>
      <c r="DJ1041" s="22"/>
      <c r="DK1041" s="22"/>
      <c r="DL1041" s="22"/>
      <c r="DM1041" s="22"/>
      <c r="DN1041" s="22"/>
      <c r="DO1041" s="22"/>
      <c r="DP1041" s="22"/>
      <c r="DQ1041" s="24"/>
      <c r="DR1041" s="22"/>
      <c r="DS1041" s="22"/>
      <c r="DT1041" s="22"/>
      <c r="DU1041" s="22"/>
      <c r="DV1041" s="22"/>
      <c r="DW1041" s="22"/>
      <c r="DX1041" s="22"/>
      <c r="DY1041" s="22"/>
      <c r="DZ1041" s="22"/>
      <c r="EA1041" s="22"/>
      <c r="EB1041" s="22"/>
      <c r="EC1041" s="22"/>
      <c r="ED1041" s="22"/>
      <c r="EE1041" s="22"/>
      <c r="EF1041" s="22"/>
      <c r="EG1041" s="22"/>
      <c r="EH1041" s="22"/>
      <c r="EI1041" s="22"/>
      <c r="EJ1041" s="22"/>
      <c r="EK1041" s="22"/>
      <c r="EL1041" s="22"/>
      <c r="EM1041" s="22"/>
      <c r="EN1041" s="22"/>
      <c r="EO1041" s="22"/>
      <c r="EP1041" s="22"/>
      <c r="EQ1041" s="22"/>
      <c r="ER1041" s="22"/>
      <c r="ES1041" s="22"/>
      <c r="ET1041" s="22"/>
      <c r="EU1041" s="22"/>
      <c r="EV1041" s="22"/>
      <c r="EW1041" s="24"/>
      <c r="EX1041" s="22"/>
      <c r="EY1041" s="22"/>
      <c r="EZ1041" s="22"/>
      <c r="FA1041" s="22"/>
      <c r="FB1041" s="22"/>
      <c r="FC1041" s="22"/>
      <c r="FD1041" s="22"/>
      <c r="FE1041" s="22"/>
      <c r="FF1041" s="22"/>
      <c r="FG1041" s="22"/>
      <c r="FH1041" s="22"/>
      <c r="FI1041" s="22"/>
      <c r="FJ1041" s="22"/>
      <c r="FK1041" s="22"/>
      <c r="FL1041" s="22"/>
      <c r="FM1041" s="22"/>
      <c r="FN1041" s="22"/>
      <c r="FO1041" s="22"/>
      <c r="FP1041" s="22"/>
      <c r="FQ1041" s="22"/>
      <c r="FR1041" s="22"/>
      <c r="FS1041" s="22"/>
      <c r="FT1041" s="22"/>
      <c r="FU1041" s="22"/>
      <c r="FV1041" s="22"/>
      <c r="FW1041" s="22"/>
      <c r="FX1041" s="22"/>
      <c r="FY1041" s="22"/>
      <c r="FZ1041" s="22"/>
      <c r="GA1041" s="22"/>
      <c r="GB1041" s="22"/>
      <c r="GC1041" s="24"/>
      <c r="GD1041" s="22"/>
      <c r="GE1041" s="22"/>
      <c r="GF1041" s="22"/>
      <c r="GG1041" s="22"/>
      <c r="GH1041" s="22"/>
      <c r="GI1041" s="22"/>
      <c r="GJ1041" s="22"/>
      <c r="GK1041" s="22"/>
      <c r="GL1041" s="22"/>
      <c r="GM1041" s="22"/>
      <c r="GN1041" s="22"/>
      <c r="GO1041" s="22"/>
      <c r="GP1041" s="22"/>
      <c r="GQ1041" s="22"/>
      <c r="GR1041" s="22"/>
      <c r="GS1041" s="22"/>
      <c r="GT1041" s="22"/>
      <c r="GU1041" s="22"/>
      <c r="GV1041" s="22"/>
      <c r="GW1041" s="22"/>
      <c r="GX1041" s="22"/>
      <c r="GY1041" s="22"/>
      <c r="GZ1041" s="22"/>
      <c r="HA1041" s="22"/>
      <c r="HB1041" s="22"/>
      <c r="HC1041" s="22"/>
      <c r="HD1041" s="22"/>
      <c r="HE1041" s="22"/>
      <c r="HF1041" s="22"/>
      <c r="HG1041" s="22"/>
      <c r="HH1041" s="22"/>
      <c r="HI1041" s="24"/>
      <c r="HJ1041" s="22"/>
      <c r="HK1041" s="22"/>
      <c r="HL1041" s="22"/>
      <c r="HM1041" s="22"/>
      <c r="HN1041" s="22"/>
      <c r="HO1041" s="22"/>
      <c r="HP1041" s="22"/>
      <c r="HQ1041" s="22"/>
      <c r="HR1041" s="22"/>
      <c r="HS1041" s="22"/>
      <c r="HT1041" s="22"/>
      <c r="HU1041" s="22"/>
      <c r="HV1041" s="22"/>
      <c r="HW1041" s="22"/>
      <c r="HX1041" s="22"/>
      <c r="HY1041" s="22"/>
      <c r="HZ1041" s="22"/>
      <c r="IA1041" s="22"/>
      <c r="IB1041" s="22"/>
      <c r="IC1041" s="22"/>
      <c r="ID1041" s="22"/>
      <c r="IE1041" s="22"/>
      <c r="IF1041" s="22"/>
      <c r="IG1041" s="22"/>
      <c r="IH1041" s="22"/>
      <c r="II1041" s="22"/>
      <c r="IJ1041" s="22"/>
      <c r="IK1041" s="22"/>
      <c r="IL1041" s="22"/>
      <c r="IM1041" s="22"/>
      <c r="IN1041" s="22"/>
      <c r="IO1041" s="24"/>
      <c r="IP1041" s="22"/>
      <c r="IQ1041" s="22"/>
      <c r="IR1041" s="22"/>
      <c r="IS1041" s="22"/>
      <c r="IT1041" s="22"/>
      <c r="IU1041" s="22"/>
      <c r="IV1041" s="22"/>
      <c r="IW1041" s="22"/>
      <c r="IX1041" s="22"/>
      <c r="IY1041" s="22"/>
      <c r="IZ1041" s="22"/>
      <c r="JA1041" s="22"/>
      <c r="JB1041" s="22"/>
      <c r="JC1041" s="22"/>
      <c r="JD1041" s="22"/>
      <c r="JE1041" s="22"/>
      <c r="JF1041" s="22"/>
      <c r="JG1041" s="22"/>
      <c r="JH1041" s="22"/>
      <c r="JI1041" s="22"/>
      <c r="JJ1041" s="22"/>
      <c r="JK1041" s="22"/>
      <c r="JL1041" s="22"/>
      <c r="JM1041" s="22"/>
      <c r="JN1041" s="22"/>
      <c r="JO1041" s="22"/>
      <c r="JP1041" s="22"/>
      <c r="JQ1041" s="22"/>
      <c r="JR1041" s="22"/>
      <c r="JS1041" s="22"/>
      <c r="JT1041" s="22"/>
      <c r="JU1041" s="24"/>
      <c r="JV1041" s="22"/>
      <c r="JW1041" s="22"/>
      <c r="JX1041" s="22"/>
      <c r="JY1041" s="22"/>
      <c r="JZ1041" s="22"/>
      <c r="KA1041" s="22"/>
      <c r="KB1041" s="22"/>
      <c r="KC1041" s="22"/>
      <c r="KD1041" s="22"/>
      <c r="KE1041" s="22"/>
      <c r="KF1041" s="22"/>
      <c r="KG1041" s="22"/>
      <c r="KH1041" s="22"/>
      <c r="KI1041" s="22"/>
      <c r="KJ1041" s="22"/>
      <c r="KK1041" s="22"/>
      <c r="KL1041" s="22"/>
      <c r="KM1041" s="22"/>
      <c r="KN1041" s="22"/>
      <c r="KO1041" s="22"/>
      <c r="KP1041" s="22"/>
      <c r="KQ1041" s="22"/>
      <c r="KR1041" s="22"/>
      <c r="KS1041" s="22"/>
      <c r="KT1041" s="22"/>
      <c r="KU1041" s="22"/>
      <c r="KV1041" s="22"/>
      <c r="KW1041" s="22"/>
      <c r="KX1041" s="22"/>
      <c r="KY1041" s="22"/>
      <c r="KZ1041" s="22"/>
      <c r="LA1041" s="24"/>
      <c r="LB1041" s="22"/>
      <c r="LC1041" s="22"/>
      <c r="LD1041" s="22"/>
      <c r="LE1041" s="22"/>
      <c r="LF1041" s="22"/>
      <c r="LG1041" s="22"/>
      <c r="LH1041" s="22"/>
      <c r="LI1041" s="22"/>
      <c r="LJ1041" s="22"/>
      <c r="LK1041" s="22"/>
      <c r="LL1041" s="22"/>
      <c r="LM1041" s="22"/>
      <c r="LN1041" s="22"/>
      <c r="LO1041" s="22"/>
      <c r="LP1041" s="22"/>
      <c r="LQ1041" s="22"/>
      <c r="LR1041" s="22"/>
      <c r="LS1041" s="22"/>
      <c r="LT1041" s="22"/>
      <c r="LU1041" s="22"/>
      <c r="LV1041" s="22"/>
      <c r="LW1041" s="22"/>
      <c r="LX1041" s="22"/>
      <c r="LY1041" s="22"/>
      <c r="LZ1041" s="22"/>
      <c r="MA1041" s="22"/>
      <c r="MB1041" s="22"/>
      <c r="MC1041" s="22"/>
      <c r="MD1041" s="22"/>
      <c r="ME1041" s="22"/>
      <c r="MF1041" s="22"/>
      <c r="MG1041" s="24"/>
      <c r="MH1041" s="22"/>
      <c r="MI1041" s="22"/>
      <c r="MJ1041" s="22"/>
      <c r="MK1041" s="22"/>
      <c r="ML1041" s="22"/>
      <c r="MM1041" s="22"/>
      <c r="MN1041" s="22"/>
      <c r="MO1041" s="22"/>
      <c r="MP1041" s="22"/>
      <c r="MQ1041" s="22"/>
      <c r="MR1041" s="22"/>
      <c r="MS1041" s="22"/>
      <c r="MT1041" s="22"/>
      <c r="MU1041" s="22"/>
      <c r="MV1041" s="22"/>
      <c r="MW1041" s="22"/>
      <c r="MX1041" s="22"/>
      <c r="MY1041" s="22"/>
      <c r="MZ1041" s="22"/>
      <c r="NA1041" s="22"/>
      <c r="NB1041" s="22"/>
      <c r="NC1041" s="22"/>
      <c r="ND1041" s="22"/>
      <c r="NE1041" s="22"/>
      <c r="NF1041" s="22"/>
      <c r="NG1041" s="22"/>
      <c r="NH1041" s="22"/>
      <c r="NI1041" s="22"/>
      <c r="NJ1041" s="22"/>
      <c r="NK1041" s="22"/>
      <c r="NL1041" s="22"/>
      <c r="NM1041" s="24"/>
      <c r="NN1041" s="22"/>
      <c r="NO1041" s="22"/>
      <c r="NP1041" s="22"/>
      <c r="NQ1041" s="22"/>
      <c r="NR1041" s="22"/>
      <c r="NS1041" s="22"/>
      <c r="NT1041" s="22"/>
      <c r="NU1041" s="22"/>
      <c r="NV1041" s="22"/>
      <c r="NW1041" s="22"/>
      <c r="NX1041" s="22"/>
      <c r="NY1041" s="22"/>
      <c r="NZ1041" s="22"/>
      <c r="OA1041" s="22"/>
      <c r="OB1041" s="22"/>
      <c r="OC1041" s="22"/>
      <c r="OD1041" s="22"/>
      <c r="OE1041" s="22"/>
      <c r="OF1041" s="22"/>
      <c r="OG1041" s="22"/>
      <c r="OH1041" s="22"/>
      <c r="OI1041" s="22"/>
      <c r="OJ1041" s="22"/>
      <c r="OK1041" s="22"/>
      <c r="OL1041" s="22"/>
      <c r="OM1041" s="22"/>
      <c r="ON1041" s="22"/>
      <c r="OO1041" s="22"/>
      <c r="OP1041" s="22"/>
      <c r="OQ1041" s="22"/>
      <c r="OR1041" s="22"/>
    </row>
    <row r="1042" spans="1:408" ht="15" thickBot="1">
      <c r="A1042" s="1" t="str">
        <f t="shared" si="29"/>
        <v>Feki WangkaAgustus Tambahan-1</v>
      </c>
      <c r="B1042" s="12" t="str">
        <f t="shared" si="30"/>
        <v>Agustus TambahanPemutakhiran Kerangka Geospasial dan Muatan Wilkerstat SE 2026</v>
      </c>
      <c r="C1042" s="13" t="s">
        <v>149</v>
      </c>
      <c r="D1042" s="14" t="s">
        <v>270</v>
      </c>
      <c r="E1042" s="15" t="s">
        <v>271</v>
      </c>
      <c r="F1042" s="15"/>
      <c r="G1042" s="15">
        <f t="shared" si="27"/>
        <v>3298000</v>
      </c>
      <c r="H1042" s="16">
        <v>3298000</v>
      </c>
      <c r="I1042" s="14" t="s">
        <v>272</v>
      </c>
      <c r="J1042" s="17">
        <v>1</v>
      </c>
      <c r="K1042" s="75" t="s">
        <v>716</v>
      </c>
      <c r="L1042" s="18"/>
      <c r="M1042" s="18"/>
      <c r="N1042" s="16" t="e">
        <f t="shared" ca="1" si="28"/>
        <v>#NAME?</v>
      </c>
      <c r="O1042" s="19"/>
      <c r="P1042" s="19"/>
      <c r="Q1042" s="20"/>
      <c r="R1042" s="21">
        <f t="array" ref="R1042">VLOOKUP(C1042,DB!A:D,2,FALSE)</f>
        <v>7171091002700000</v>
      </c>
      <c r="S1042" s="21" t="str">
        <f t="array" ref="S1042">VLOOKUP(C1042,DB!A:D,3,FALSE)</f>
        <v>fekiwangka70@gmail.com</v>
      </c>
      <c r="T1042" s="22" t="s">
        <v>19</v>
      </c>
      <c r="U1042" s="1" t="str">
        <f t="shared" si="31"/>
        <v>Feki WangkaAgustus Tambahan</v>
      </c>
      <c r="V1042" s="23" t="e">
        <f t="shared" ca="1" si="24"/>
        <v>#NAME?</v>
      </c>
      <c r="X1042" s="24" t="e">
        <f>VLOOKUP(CONCATENATE(C1042,D1042),'Honor 2025'!A:D,4,FALSE)</f>
        <v>#N/A</v>
      </c>
      <c r="Y1042" s="24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4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2"/>
      <c r="CA1042" s="22"/>
      <c r="CB1042" s="22"/>
      <c r="CC1042" s="22"/>
      <c r="CD1042" s="22"/>
      <c r="CE1042" s="22"/>
      <c r="CF1042" s="22"/>
      <c r="CG1042" s="22"/>
      <c r="CH1042" s="22"/>
      <c r="CI1042" s="22"/>
      <c r="CJ1042" s="22"/>
      <c r="CK1042" s="24"/>
      <c r="CL1042" s="22"/>
      <c r="CM1042" s="22"/>
      <c r="CN1042" s="22"/>
      <c r="CO1042" s="22"/>
      <c r="CP1042" s="22"/>
      <c r="CQ1042" s="22"/>
      <c r="CR1042" s="22"/>
      <c r="CS1042" s="22"/>
      <c r="CT1042" s="22"/>
      <c r="CU1042" s="22"/>
      <c r="CV1042" s="22"/>
      <c r="CW1042" s="22"/>
      <c r="CX1042" s="22"/>
      <c r="CY1042" s="22"/>
      <c r="CZ1042" s="22"/>
      <c r="DA1042" s="22"/>
      <c r="DB1042" s="22"/>
      <c r="DC1042" s="22"/>
      <c r="DD1042" s="22"/>
      <c r="DE1042" s="22"/>
      <c r="DF1042" s="22"/>
      <c r="DG1042" s="22"/>
      <c r="DH1042" s="22"/>
      <c r="DI1042" s="22"/>
      <c r="DJ1042" s="22"/>
      <c r="DK1042" s="22"/>
      <c r="DL1042" s="22"/>
      <c r="DM1042" s="22"/>
      <c r="DN1042" s="22"/>
      <c r="DO1042" s="22"/>
      <c r="DP1042" s="22"/>
      <c r="DQ1042" s="24"/>
      <c r="DR1042" s="22"/>
      <c r="DS1042" s="22"/>
      <c r="DT1042" s="22"/>
      <c r="DU1042" s="22"/>
      <c r="DV1042" s="22"/>
      <c r="DW1042" s="22"/>
      <c r="DX1042" s="22"/>
      <c r="DY1042" s="22"/>
      <c r="DZ1042" s="22"/>
      <c r="EA1042" s="22"/>
      <c r="EB1042" s="22"/>
      <c r="EC1042" s="22"/>
      <c r="ED1042" s="22"/>
      <c r="EE1042" s="22"/>
      <c r="EF1042" s="22"/>
      <c r="EG1042" s="22"/>
      <c r="EH1042" s="22"/>
      <c r="EI1042" s="22"/>
      <c r="EJ1042" s="22"/>
      <c r="EK1042" s="22"/>
      <c r="EL1042" s="22"/>
      <c r="EM1042" s="22"/>
      <c r="EN1042" s="22"/>
      <c r="EO1042" s="22"/>
      <c r="EP1042" s="22"/>
      <c r="EQ1042" s="22"/>
      <c r="ER1042" s="22"/>
      <c r="ES1042" s="22"/>
      <c r="ET1042" s="22"/>
      <c r="EU1042" s="22"/>
      <c r="EV1042" s="22"/>
      <c r="EW1042" s="24"/>
      <c r="EX1042" s="22"/>
      <c r="EY1042" s="22"/>
      <c r="EZ1042" s="22"/>
      <c r="FA1042" s="22"/>
      <c r="FB1042" s="22"/>
      <c r="FC1042" s="22"/>
      <c r="FD1042" s="22"/>
      <c r="FE1042" s="22"/>
      <c r="FF1042" s="22"/>
      <c r="FG1042" s="22"/>
      <c r="FH1042" s="22"/>
      <c r="FI1042" s="22"/>
      <c r="FJ1042" s="22"/>
      <c r="FK1042" s="22"/>
      <c r="FL1042" s="22"/>
      <c r="FM1042" s="22"/>
      <c r="FN1042" s="22"/>
      <c r="FO1042" s="22"/>
      <c r="FP1042" s="22"/>
      <c r="FQ1042" s="22"/>
      <c r="FR1042" s="22"/>
      <c r="FS1042" s="22"/>
      <c r="FT1042" s="22"/>
      <c r="FU1042" s="22"/>
      <c r="FV1042" s="22"/>
      <c r="FW1042" s="22"/>
      <c r="FX1042" s="22"/>
      <c r="FY1042" s="22"/>
      <c r="FZ1042" s="22"/>
      <c r="GA1042" s="22"/>
      <c r="GB1042" s="22"/>
      <c r="GC1042" s="24"/>
      <c r="GD1042" s="22"/>
      <c r="GE1042" s="22"/>
      <c r="GF1042" s="22"/>
      <c r="GG1042" s="22"/>
      <c r="GH1042" s="22"/>
      <c r="GI1042" s="22"/>
      <c r="GJ1042" s="22"/>
      <c r="GK1042" s="22"/>
      <c r="GL1042" s="22"/>
      <c r="GM1042" s="22"/>
      <c r="GN1042" s="22"/>
      <c r="GO1042" s="22"/>
      <c r="GP1042" s="22"/>
      <c r="GQ1042" s="22"/>
      <c r="GR1042" s="22"/>
      <c r="GS1042" s="22"/>
      <c r="GT1042" s="22"/>
      <c r="GU1042" s="22"/>
      <c r="GV1042" s="22"/>
      <c r="GW1042" s="22"/>
      <c r="GX1042" s="22"/>
      <c r="GY1042" s="22"/>
      <c r="GZ1042" s="22"/>
      <c r="HA1042" s="22"/>
      <c r="HB1042" s="22"/>
      <c r="HC1042" s="22"/>
      <c r="HD1042" s="22"/>
      <c r="HE1042" s="22"/>
      <c r="HF1042" s="22"/>
      <c r="HG1042" s="22"/>
      <c r="HH1042" s="22"/>
      <c r="HI1042" s="24"/>
      <c r="HJ1042" s="22"/>
      <c r="HK1042" s="22"/>
      <c r="HL1042" s="22"/>
      <c r="HM1042" s="22"/>
      <c r="HN1042" s="22"/>
      <c r="HO1042" s="22"/>
      <c r="HP1042" s="22"/>
      <c r="HQ1042" s="22"/>
      <c r="HR1042" s="22"/>
      <c r="HS1042" s="22"/>
      <c r="HT1042" s="22"/>
      <c r="HU1042" s="22"/>
      <c r="HV1042" s="22"/>
      <c r="HW1042" s="22"/>
      <c r="HX1042" s="22"/>
      <c r="HY1042" s="22"/>
      <c r="HZ1042" s="22"/>
      <c r="IA1042" s="22"/>
      <c r="IB1042" s="22"/>
      <c r="IC1042" s="22"/>
      <c r="ID1042" s="22"/>
      <c r="IE1042" s="22"/>
      <c r="IF1042" s="22"/>
      <c r="IG1042" s="22"/>
      <c r="IH1042" s="22"/>
      <c r="II1042" s="22"/>
      <c r="IJ1042" s="22"/>
      <c r="IK1042" s="22"/>
      <c r="IL1042" s="22"/>
      <c r="IM1042" s="22"/>
      <c r="IN1042" s="22"/>
      <c r="IO1042" s="24"/>
      <c r="IP1042" s="22"/>
      <c r="IQ1042" s="22"/>
      <c r="IR1042" s="22"/>
      <c r="IS1042" s="22"/>
      <c r="IT1042" s="22"/>
      <c r="IU1042" s="22"/>
      <c r="IV1042" s="22"/>
      <c r="IW1042" s="22"/>
      <c r="IX1042" s="22"/>
      <c r="IY1042" s="22"/>
      <c r="IZ1042" s="22"/>
      <c r="JA1042" s="22"/>
      <c r="JB1042" s="22"/>
      <c r="JC1042" s="22"/>
      <c r="JD1042" s="22"/>
      <c r="JE1042" s="22"/>
      <c r="JF1042" s="22"/>
      <c r="JG1042" s="22"/>
      <c r="JH1042" s="22"/>
      <c r="JI1042" s="22"/>
      <c r="JJ1042" s="22"/>
      <c r="JK1042" s="22"/>
      <c r="JL1042" s="22"/>
      <c r="JM1042" s="22"/>
      <c r="JN1042" s="22"/>
      <c r="JO1042" s="22"/>
      <c r="JP1042" s="22"/>
      <c r="JQ1042" s="22"/>
      <c r="JR1042" s="22"/>
      <c r="JS1042" s="22"/>
      <c r="JT1042" s="22"/>
      <c r="JU1042" s="24"/>
      <c r="JV1042" s="22"/>
      <c r="JW1042" s="22"/>
      <c r="JX1042" s="22"/>
      <c r="JY1042" s="22"/>
      <c r="JZ1042" s="22"/>
      <c r="KA1042" s="22"/>
      <c r="KB1042" s="22"/>
      <c r="KC1042" s="22"/>
      <c r="KD1042" s="22"/>
      <c r="KE1042" s="22"/>
      <c r="KF1042" s="22"/>
      <c r="KG1042" s="22"/>
      <c r="KH1042" s="22"/>
      <c r="KI1042" s="22"/>
      <c r="KJ1042" s="22"/>
      <c r="KK1042" s="22"/>
      <c r="KL1042" s="22"/>
      <c r="KM1042" s="22"/>
      <c r="KN1042" s="22"/>
      <c r="KO1042" s="22"/>
      <c r="KP1042" s="22"/>
      <c r="KQ1042" s="22"/>
      <c r="KR1042" s="22"/>
      <c r="KS1042" s="22"/>
      <c r="KT1042" s="22"/>
      <c r="KU1042" s="22"/>
      <c r="KV1042" s="22"/>
      <c r="KW1042" s="22"/>
      <c r="KX1042" s="22"/>
      <c r="KY1042" s="22"/>
      <c r="KZ1042" s="22"/>
      <c r="LA1042" s="24"/>
      <c r="LB1042" s="22"/>
      <c r="LC1042" s="22"/>
      <c r="LD1042" s="22"/>
      <c r="LE1042" s="22"/>
      <c r="LF1042" s="22"/>
      <c r="LG1042" s="22"/>
      <c r="LH1042" s="22"/>
      <c r="LI1042" s="22"/>
      <c r="LJ1042" s="22"/>
      <c r="LK1042" s="22"/>
      <c r="LL1042" s="22"/>
      <c r="LM1042" s="22"/>
      <c r="LN1042" s="22"/>
      <c r="LO1042" s="22"/>
      <c r="LP1042" s="22"/>
      <c r="LQ1042" s="22"/>
      <c r="LR1042" s="22"/>
      <c r="LS1042" s="22"/>
      <c r="LT1042" s="22"/>
      <c r="LU1042" s="22"/>
      <c r="LV1042" s="22"/>
      <c r="LW1042" s="22"/>
      <c r="LX1042" s="22"/>
      <c r="LY1042" s="22"/>
      <c r="LZ1042" s="22"/>
      <c r="MA1042" s="22"/>
      <c r="MB1042" s="22"/>
      <c r="MC1042" s="22"/>
      <c r="MD1042" s="22"/>
      <c r="ME1042" s="22"/>
      <c r="MF1042" s="22"/>
      <c r="MG1042" s="24"/>
      <c r="MH1042" s="22"/>
      <c r="MI1042" s="22"/>
      <c r="MJ1042" s="22"/>
      <c r="MK1042" s="22"/>
      <c r="ML1042" s="22"/>
      <c r="MM1042" s="22"/>
      <c r="MN1042" s="22"/>
      <c r="MO1042" s="22"/>
      <c r="MP1042" s="22"/>
      <c r="MQ1042" s="22"/>
      <c r="MR1042" s="22"/>
      <c r="MS1042" s="22"/>
      <c r="MT1042" s="22"/>
      <c r="MU1042" s="22"/>
      <c r="MV1042" s="22"/>
      <c r="MW1042" s="22"/>
      <c r="MX1042" s="22"/>
      <c r="MY1042" s="22"/>
      <c r="MZ1042" s="22"/>
      <c r="NA1042" s="22"/>
      <c r="NB1042" s="22"/>
      <c r="NC1042" s="22"/>
      <c r="ND1042" s="22"/>
      <c r="NE1042" s="22"/>
      <c r="NF1042" s="22"/>
      <c r="NG1042" s="22"/>
      <c r="NH1042" s="22"/>
      <c r="NI1042" s="22"/>
      <c r="NJ1042" s="22"/>
      <c r="NK1042" s="22"/>
      <c r="NL1042" s="22"/>
      <c r="NM1042" s="24"/>
      <c r="NN1042" s="22"/>
      <c r="NO1042" s="22"/>
      <c r="NP1042" s="22"/>
      <c r="NQ1042" s="22"/>
      <c r="NR1042" s="22"/>
      <c r="NS1042" s="22"/>
      <c r="NT1042" s="22"/>
      <c r="NU1042" s="22"/>
      <c r="NV1042" s="22"/>
      <c r="NW1042" s="22"/>
      <c r="NX1042" s="22"/>
      <c r="NY1042" s="22"/>
      <c r="NZ1042" s="22"/>
      <c r="OA1042" s="22"/>
      <c r="OB1042" s="22"/>
      <c r="OC1042" s="22"/>
      <c r="OD1042" s="22"/>
      <c r="OE1042" s="22"/>
      <c r="OF1042" s="22"/>
      <c r="OG1042" s="22"/>
      <c r="OH1042" s="22"/>
      <c r="OI1042" s="22"/>
      <c r="OJ1042" s="22"/>
      <c r="OK1042" s="22"/>
      <c r="OL1042" s="22"/>
      <c r="OM1042" s="22"/>
      <c r="ON1042" s="22"/>
      <c r="OO1042" s="22"/>
      <c r="OP1042" s="22"/>
      <c r="OQ1042" s="22"/>
      <c r="OR1042" s="22"/>
    </row>
    <row r="1043" spans="1:408" ht="15" thickBot="1">
      <c r="A1043" s="1" t="str">
        <f t="shared" si="29"/>
        <v>Femmy abdullatiefAgustus Tambahan-1</v>
      </c>
      <c r="B1043" s="12" t="str">
        <f t="shared" si="30"/>
        <v>Agustus TambahanPemutakhiran Kerangka Geospasial dan Muatan Wilkerstat SE 2026</v>
      </c>
      <c r="C1043" s="13" t="s">
        <v>224</v>
      </c>
      <c r="D1043" s="14" t="s">
        <v>270</v>
      </c>
      <c r="E1043" s="15" t="s">
        <v>271</v>
      </c>
      <c r="F1043" s="15"/>
      <c r="G1043" s="15">
        <f t="shared" si="27"/>
        <v>3298000</v>
      </c>
      <c r="H1043" s="16">
        <v>3298000</v>
      </c>
      <c r="I1043" s="14" t="s">
        <v>272</v>
      </c>
      <c r="J1043" s="17">
        <v>1</v>
      </c>
      <c r="K1043" s="74" t="s">
        <v>716</v>
      </c>
      <c r="L1043" s="18"/>
      <c r="M1043" s="18"/>
      <c r="N1043" s="16" t="e">
        <f t="shared" ca="1" si="28"/>
        <v>#NAME?</v>
      </c>
      <c r="O1043" s="19"/>
      <c r="P1043" s="19"/>
      <c r="Q1043" s="20"/>
      <c r="R1043" s="21" t="str">
        <f t="array" ref="R1043">VLOOKUP(C1043,DB!A:D,2,FALSE)</f>
        <v>Kel. Karame Lingk 4 Kec. Singkil Manado</v>
      </c>
      <c r="S1043" s="21" t="str">
        <f t="array" ref="S1043">VLOOKUP(C1043,DB!A:D,3,FALSE)</f>
        <v>femmyabdullatief29@gmail.com</v>
      </c>
      <c r="T1043" s="22" t="s">
        <v>19</v>
      </c>
      <c r="U1043" s="1" t="str">
        <f t="shared" si="31"/>
        <v>Femmy abdullatiefAgustus Tambahan</v>
      </c>
      <c r="V1043" s="23" t="e">
        <f t="shared" ca="1" si="24"/>
        <v>#NAME?</v>
      </c>
      <c r="X1043" s="24" t="e">
        <f>VLOOKUP(CONCATENATE(C1043,D1043),'Honor 2025'!A:D,4,FALSE)</f>
        <v>#N/A</v>
      </c>
      <c r="Y1043" s="24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4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  <c r="BV1043" s="22"/>
      <c r="BW1043" s="22"/>
      <c r="BX1043" s="22"/>
      <c r="BY1043" s="22"/>
      <c r="BZ1043" s="22"/>
      <c r="CA1043" s="22"/>
      <c r="CB1043" s="22"/>
      <c r="CC1043" s="22"/>
      <c r="CD1043" s="22"/>
      <c r="CE1043" s="22"/>
      <c r="CF1043" s="22"/>
      <c r="CG1043" s="22"/>
      <c r="CH1043" s="22"/>
      <c r="CI1043" s="22"/>
      <c r="CJ1043" s="22"/>
      <c r="CK1043" s="24"/>
      <c r="CL1043" s="22"/>
      <c r="CM1043" s="22"/>
      <c r="CN1043" s="22"/>
      <c r="CO1043" s="22"/>
      <c r="CP1043" s="22"/>
      <c r="CQ1043" s="22"/>
      <c r="CR1043" s="22"/>
      <c r="CS1043" s="22"/>
      <c r="CT1043" s="22"/>
      <c r="CU1043" s="22"/>
      <c r="CV1043" s="22"/>
      <c r="CW1043" s="22"/>
      <c r="CX1043" s="22"/>
      <c r="CY1043" s="22"/>
      <c r="CZ1043" s="22"/>
      <c r="DA1043" s="22"/>
      <c r="DB1043" s="22"/>
      <c r="DC1043" s="22"/>
      <c r="DD1043" s="22"/>
      <c r="DE1043" s="22"/>
      <c r="DF1043" s="22"/>
      <c r="DG1043" s="22"/>
      <c r="DH1043" s="22"/>
      <c r="DI1043" s="22"/>
      <c r="DJ1043" s="22"/>
      <c r="DK1043" s="22"/>
      <c r="DL1043" s="22"/>
      <c r="DM1043" s="22"/>
      <c r="DN1043" s="22"/>
      <c r="DO1043" s="22"/>
      <c r="DP1043" s="22"/>
      <c r="DQ1043" s="24"/>
      <c r="DR1043" s="22"/>
      <c r="DS1043" s="22"/>
      <c r="DT1043" s="22"/>
      <c r="DU1043" s="22"/>
      <c r="DV1043" s="22"/>
      <c r="DW1043" s="22"/>
      <c r="DX1043" s="22"/>
      <c r="DY1043" s="22"/>
      <c r="DZ1043" s="22"/>
      <c r="EA1043" s="22"/>
      <c r="EB1043" s="22"/>
      <c r="EC1043" s="22"/>
      <c r="ED1043" s="22"/>
      <c r="EE1043" s="22"/>
      <c r="EF1043" s="22"/>
      <c r="EG1043" s="22"/>
      <c r="EH1043" s="22"/>
      <c r="EI1043" s="22"/>
      <c r="EJ1043" s="22"/>
      <c r="EK1043" s="22"/>
      <c r="EL1043" s="22"/>
      <c r="EM1043" s="22"/>
      <c r="EN1043" s="22"/>
      <c r="EO1043" s="22"/>
      <c r="EP1043" s="22"/>
      <c r="EQ1043" s="22"/>
      <c r="ER1043" s="22"/>
      <c r="ES1043" s="22"/>
      <c r="ET1043" s="22"/>
      <c r="EU1043" s="22"/>
      <c r="EV1043" s="22"/>
      <c r="EW1043" s="24"/>
      <c r="EX1043" s="22"/>
      <c r="EY1043" s="22"/>
      <c r="EZ1043" s="22"/>
      <c r="FA1043" s="22"/>
      <c r="FB1043" s="22"/>
      <c r="FC1043" s="22"/>
      <c r="FD1043" s="22"/>
      <c r="FE1043" s="22"/>
      <c r="FF1043" s="22"/>
      <c r="FG1043" s="22"/>
      <c r="FH1043" s="22"/>
      <c r="FI1043" s="22"/>
      <c r="FJ1043" s="22"/>
      <c r="FK1043" s="22"/>
      <c r="FL1043" s="22"/>
      <c r="FM1043" s="22"/>
      <c r="FN1043" s="22"/>
      <c r="FO1043" s="22"/>
      <c r="FP1043" s="22"/>
      <c r="FQ1043" s="22"/>
      <c r="FR1043" s="22"/>
      <c r="FS1043" s="22"/>
      <c r="FT1043" s="22"/>
      <c r="FU1043" s="22"/>
      <c r="FV1043" s="22"/>
      <c r="FW1043" s="22"/>
      <c r="FX1043" s="22"/>
      <c r="FY1043" s="22"/>
      <c r="FZ1043" s="22"/>
      <c r="GA1043" s="22"/>
      <c r="GB1043" s="22"/>
      <c r="GC1043" s="24"/>
      <c r="GD1043" s="22"/>
      <c r="GE1043" s="22"/>
      <c r="GF1043" s="22"/>
      <c r="GG1043" s="22"/>
      <c r="GH1043" s="22"/>
      <c r="GI1043" s="22"/>
      <c r="GJ1043" s="22"/>
      <c r="GK1043" s="22"/>
      <c r="GL1043" s="22"/>
      <c r="GM1043" s="22"/>
      <c r="GN1043" s="22"/>
      <c r="GO1043" s="22"/>
      <c r="GP1043" s="22"/>
      <c r="GQ1043" s="22"/>
      <c r="GR1043" s="22"/>
      <c r="GS1043" s="22"/>
      <c r="GT1043" s="22"/>
      <c r="GU1043" s="22"/>
      <c r="GV1043" s="22"/>
      <c r="GW1043" s="22"/>
      <c r="GX1043" s="22"/>
      <c r="GY1043" s="22"/>
      <c r="GZ1043" s="22"/>
      <c r="HA1043" s="22"/>
      <c r="HB1043" s="22"/>
      <c r="HC1043" s="22"/>
      <c r="HD1043" s="22"/>
      <c r="HE1043" s="22"/>
      <c r="HF1043" s="22"/>
      <c r="HG1043" s="22"/>
      <c r="HH1043" s="22"/>
      <c r="HI1043" s="24"/>
      <c r="HJ1043" s="22"/>
      <c r="HK1043" s="22"/>
      <c r="HL1043" s="22"/>
      <c r="HM1043" s="22"/>
      <c r="HN1043" s="22"/>
      <c r="HO1043" s="22"/>
      <c r="HP1043" s="22"/>
      <c r="HQ1043" s="22"/>
      <c r="HR1043" s="22"/>
      <c r="HS1043" s="22"/>
      <c r="HT1043" s="22"/>
      <c r="HU1043" s="22"/>
      <c r="HV1043" s="22"/>
      <c r="HW1043" s="22"/>
      <c r="HX1043" s="22"/>
      <c r="HY1043" s="22"/>
      <c r="HZ1043" s="22"/>
      <c r="IA1043" s="22"/>
      <c r="IB1043" s="22"/>
      <c r="IC1043" s="22"/>
      <c r="ID1043" s="22"/>
      <c r="IE1043" s="22"/>
      <c r="IF1043" s="22"/>
      <c r="IG1043" s="22"/>
      <c r="IH1043" s="22"/>
      <c r="II1043" s="22"/>
      <c r="IJ1043" s="22"/>
      <c r="IK1043" s="22"/>
      <c r="IL1043" s="22"/>
      <c r="IM1043" s="22"/>
      <c r="IN1043" s="22"/>
      <c r="IO1043" s="24"/>
      <c r="IP1043" s="22"/>
      <c r="IQ1043" s="22"/>
      <c r="IR1043" s="22"/>
      <c r="IS1043" s="22"/>
      <c r="IT1043" s="22"/>
      <c r="IU1043" s="22"/>
      <c r="IV1043" s="22"/>
      <c r="IW1043" s="22"/>
      <c r="IX1043" s="22"/>
      <c r="IY1043" s="22"/>
      <c r="IZ1043" s="22"/>
      <c r="JA1043" s="22"/>
      <c r="JB1043" s="22"/>
      <c r="JC1043" s="22"/>
      <c r="JD1043" s="22"/>
      <c r="JE1043" s="22"/>
      <c r="JF1043" s="22"/>
      <c r="JG1043" s="22"/>
      <c r="JH1043" s="22"/>
      <c r="JI1043" s="22"/>
      <c r="JJ1043" s="22"/>
      <c r="JK1043" s="22"/>
      <c r="JL1043" s="22"/>
      <c r="JM1043" s="22"/>
      <c r="JN1043" s="22"/>
      <c r="JO1043" s="22"/>
      <c r="JP1043" s="22"/>
      <c r="JQ1043" s="22"/>
      <c r="JR1043" s="22"/>
      <c r="JS1043" s="22"/>
      <c r="JT1043" s="22"/>
      <c r="JU1043" s="24"/>
      <c r="JV1043" s="22"/>
      <c r="JW1043" s="22"/>
      <c r="JX1043" s="22"/>
      <c r="JY1043" s="22"/>
      <c r="JZ1043" s="22"/>
      <c r="KA1043" s="22"/>
      <c r="KB1043" s="22"/>
      <c r="KC1043" s="22"/>
      <c r="KD1043" s="22"/>
      <c r="KE1043" s="22"/>
      <c r="KF1043" s="22"/>
      <c r="KG1043" s="22"/>
      <c r="KH1043" s="22"/>
      <c r="KI1043" s="22"/>
      <c r="KJ1043" s="22"/>
      <c r="KK1043" s="22"/>
      <c r="KL1043" s="22"/>
      <c r="KM1043" s="22"/>
      <c r="KN1043" s="22"/>
      <c r="KO1043" s="22"/>
      <c r="KP1043" s="22"/>
      <c r="KQ1043" s="22"/>
      <c r="KR1043" s="22"/>
      <c r="KS1043" s="22"/>
      <c r="KT1043" s="22"/>
      <c r="KU1043" s="22"/>
      <c r="KV1043" s="22"/>
      <c r="KW1043" s="22"/>
      <c r="KX1043" s="22"/>
      <c r="KY1043" s="22"/>
      <c r="KZ1043" s="22"/>
      <c r="LA1043" s="24"/>
      <c r="LB1043" s="22"/>
      <c r="LC1043" s="22"/>
      <c r="LD1043" s="22"/>
      <c r="LE1043" s="22"/>
      <c r="LF1043" s="22"/>
      <c r="LG1043" s="22"/>
      <c r="LH1043" s="22"/>
      <c r="LI1043" s="22"/>
      <c r="LJ1043" s="22"/>
      <c r="LK1043" s="22"/>
      <c r="LL1043" s="22"/>
      <c r="LM1043" s="22"/>
      <c r="LN1043" s="22"/>
      <c r="LO1043" s="22"/>
      <c r="LP1043" s="22"/>
      <c r="LQ1043" s="22"/>
      <c r="LR1043" s="22"/>
      <c r="LS1043" s="22"/>
      <c r="LT1043" s="22"/>
      <c r="LU1043" s="22"/>
      <c r="LV1043" s="22"/>
      <c r="LW1043" s="22"/>
      <c r="LX1043" s="22"/>
      <c r="LY1043" s="22"/>
      <c r="LZ1043" s="22"/>
      <c r="MA1043" s="22"/>
      <c r="MB1043" s="22"/>
      <c r="MC1043" s="22"/>
      <c r="MD1043" s="22"/>
      <c r="ME1043" s="22"/>
      <c r="MF1043" s="22"/>
      <c r="MG1043" s="24"/>
      <c r="MH1043" s="22"/>
      <c r="MI1043" s="22"/>
      <c r="MJ1043" s="22"/>
      <c r="MK1043" s="22"/>
      <c r="ML1043" s="22"/>
      <c r="MM1043" s="22"/>
      <c r="MN1043" s="22"/>
      <c r="MO1043" s="22"/>
      <c r="MP1043" s="22"/>
      <c r="MQ1043" s="22"/>
      <c r="MR1043" s="22"/>
      <c r="MS1043" s="22"/>
      <c r="MT1043" s="22"/>
      <c r="MU1043" s="22"/>
      <c r="MV1043" s="22"/>
      <c r="MW1043" s="22"/>
      <c r="MX1043" s="22"/>
      <c r="MY1043" s="22"/>
      <c r="MZ1043" s="22"/>
      <c r="NA1043" s="22"/>
      <c r="NB1043" s="22"/>
      <c r="NC1043" s="22"/>
      <c r="ND1043" s="22"/>
      <c r="NE1043" s="22"/>
      <c r="NF1043" s="22"/>
      <c r="NG1043" s="22"/>
      <c r="NH1043" s="22"/>
      <c r="NI1043" s="22"/>
      <c r="NJ1043" s="22"/>
      <c r="NK1043" s="22"/>
      <c r="NL1043" s="22"/>
      <c r="NM1043" s="24"/>
      <c r="NN1043" s="22"/>
      <c r="NO1043" s="22"/>
      <c r="NP1043" s="22"/>
      <c r="NQ1043" s="22"/>
      <c r="NR1043" s="22"/>
      <c r="NS1043" s="22"/>
      <c r="NT1043" s="22"/>
      <c r="NU1043" s="22"/>
      <c r="NV1043" s="22"/>
      <c r="NW1043" s="22"/>
      <c r="NX1043" s="22"/>
      <c r="NY1043" s="22"/>
      <c r="NZ1043" s="22"/>
      <c r="OA1043" s="22"/>
      <c r="OB1043" s="22"/>
      <c r="OC1043" s="22"/>
      <c r="OD1043" s="22"/>
      <c r="OE1043" s="22"/>
      <c r="OF1043" s="22"/>
      <c r="OG1043" s="22"/>
      <c r="OH1043" s="22"/>
      <c r="OI1043" s="22"/>
      <c r="OJ1043" s="22"/>
      <c r="OK1043" s="22"/>
      <c r="OL1043" s="22"/>
      <c r="OM1043" s="22"/>
      <c r="ON1043" s="22"/>
      <c r="OO1043" s="22"/>
      <c r="OP1043" s="22"/>
      <c r="OQ1043" s="22"/>
      <c r="OR1043" s="22"/>
    </row>
    <row r="1044" spans="1:408" ht="15" thickBot="1">
      <c r="A1044" s="1" t="str">
        <f t="shared" si="29"/>
        <v>ISMAIL YAMAAgustus Tambahan-1</v>
      </c>
      <c r="B1044" s="12" t="str">
        <f t="shared" si="30"/>
        <v>Agustus TambahanPemutakhiran Kerangka Geospasial dan Muatan Wilkerstat SE 2026</v>
      </c>
      <c r="C1044" s="13" t="s">
        <v>93</v>
      </c>
      <c r="D1044" s="14" t="s">
        <v>270</v>
      </c>
      <c r="E1044" s="15" t="s">
        <v>271</v>
      </c>
      <c r="F1044" s="15"/>
      <c r="G1044" s="15">
        <f t="shared" si="27"/>
        <v>3298000</v>
      </c>
      <c r="H1044" s="16">
        <v>3298000</v>
      </c>
      <c r="I1044" s="14" t="s">
        <v>272</v>
      </c>
      <c r="J1044" s="17">
        <v>1</v>
      </c>
      <c r="K1044" s="75" t="s">
        <v>716</v>
      </c>
      <c r="L1044" s="18"/>
      <c r="M1044" s="18"/>
      <c r="N1044" s="16" t="e">
        <f t="shared" ca="1" si="28"/>
        <v>#NAME?</v>
      </c>
      <c r="O1044" s="19"/>
      <c r="P1044" s="19"/>
      <c r="Q1044" s="20"/>
      <c r="R1044" s="21" t="str">
        <f t="array" ref="R1044">VLOOKUP(C1044,DB!A:D,2,FALSE)</f>
        <v>Taman Mapanget raya lingkungan 8</v>
      </c>
      <c r="S1044" s="21" t="str">
        <f t="array" ref="S1044">VLOOKUP(C1044,DB!A:D,3,FALSE)</f>
        <v>ismailyama90@gmail.com</v>
      </c>
      <c r="T1044" s="22" t="s">
        <v>19</v>
      </c>
      <c r="U1044" s="1" t="str">
        <f t="shared" si="31"/>
        <v>ISMAIL YAMAAgustus Tambahan</v>
      </c>
      <c r="V1044" s="23" t="e">
        <f t="shared" ca="1" si="24"/>
        <v>#NAME?</v>
      </c>
      <c r="X1044" s="24" t="e">
        <f>VLOOKUP(CONCATENATE(C1044,D1044),'Honor 2025'!A:D,4,FALSE)</f>
        <v>#N/A</v>
      </c>
      <c r="Y1044" s="24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4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2"/>
      <c r="CA1044" s="22"/>
      <c r="CB1044" s="22"/>
      <c r="CC1044" s="22"/>
      <c r="CD1044" s="22"/>
      <c r="CE1044" s="22"/>
      <c r="CF1044" s="22"/>
      <c r="CG1044" s="22"/>
      <c r="CH1044" s="22"/>
      <c r="CI1044" s="22"/>
      <c r="CJ1044" s="22"/>
      <c r="CK1044" s="24"/>
      <c r="CL1044" s="22"/>
      <c r="CM1044" s="22"/>
      <c r="CN1044" s="22"/>
      <c r="CO1044" s="22"/>
      <c r="CP1044" s="22"/>
      <c r="CQ1044" s="22"/>
      <c r="CR1044" s="22"/>
      <c r="CS1044" s="22"/>
      <c r="CT1044" s="22"/>
      <c r="CU1044" s="22"/>
      <c r="CV1044" s="22"/>
      <c r="CW1044" s="22"/>
      <c r="CX1044" s="22"/>
      <c r="CY1044" s="22"/>
      <c r="CZ1044" s="22"/>
      <c r="DA1044" s="22"/>
      <c r="DB1044" s="22"/>
      <c r="DC1044" s="22"/>
      <c r="DD1044" s="22"/>
      <c r="DE1044" s="22"/>
      <c r="DF1044" s="22"/>
      <c r="DG1044" s="22"/>
      <c r="DH1044" s="22"/>
      <c r="DI1044" s="22"/>
      <c r="DJ1044" s="22"/>
      <c r="DK1044" s="22"/>
      <c r="DL1044" s="22"/>
      <c r="DM1044" s="22"/>
      <c r="DN1044" s="22"/>
      <c r="DO1044" s="22"/>
      <c r="DP1044" s="22"/>
      <c r="DQ1044" s="24"/>
      <c r="DR1044" s="22"/>
      <c r="DS1044" s="22"/>
      <c r="DT1044" s="22"/>
      <c r="DU1044" s="22"/>
      <c r="DV1044" s="22"/>
      <c r="DW1044" s="22"/>
      <c r="DX1044" s="22"/>
      <c r="DY1044" s="22"/>
      <c r="DZ1044" s="22"/>
      <c r="EA1044" s="22"/>
      <c r="EB1044" s="22"/>
      <c r="EC1044" s="22"/>
      <c r="ED1044" s="22"/>
      <c r="EE1044" s="22"/>
      <c r="EF1044" s="22"/>
      <c r="EG1044" s="22"/>
      <c r="EH1044" s="22"/>
      <c r="EI1044" s="22"/>
      <c r="EJ1044" s="22"/>
      <c r="EK1044" s="22"/>
      <c r="EL1044" s="22"/>
      <c r="EM1044" s="22"/>
      <c r="EN1044" s="22"/>
      <c r="EO1044" s="22"/>
      <c r="EP1044" s="22"/>
      <c r="EQ1044" s="22"/>
      <c r="ER1044" s="22"/>
      <c r="ES1044" s="22"/>
      <c r="ET1044" s="22"/>
      <c r="EU1044" s="22"/>
      <c r="EV1044" s="22"/>
      <c r="EW1044" s="24"/>
      <c r="EX1044" s="22"/>
      <c r="EY1044" s="22"/>
      <c r="EZ1044" s="22"/>
      <c r="FA1044" s="22"/>
      <c r="FB1044" s="22"/>
      <c r="FC1044" s="22"/>
      <c r="FD1044" s="22"/>
      <c r="FE1044" s="22"/>
      <c r="FF1044" s="22"/>
      <c r="FG1044" s="22"/>
      <c r="FH1044" s="22"/>
      <c r="FI1044" s="22"/>
      <c r="FJ1044" s="22"/>
      <c r="FK1044" s="22"/>
      <c r="FL1044" s="22"/>
      <c r="FM1044" s="22"/>
      <c r="FN1044" s="22"/>
      <c r="FO1044" s="22"/>
      <c r="FP1044" s="22"/>
      <c r="FQ1044" s="22"/>
      <c r="FR1044" s="22"/>
      <c r="FS1044" s="22"/>
      <c r="FT1044" s="22"/>
      <c r="FU1044" s="22"/>
      <c r="FV1044" s="22"/>
      <c r="FW1044" s="22"/>
      <c r="FX1044" s="22"/>
      <c r="FY1044" s="22"/>
      <c r="FZ1044" s="22"/>
      <c r="GA1044" s="22"/>
      <c r="GB1044" s="22"/>
      <c r="GC1044" s="24"/>
      <c r="GD1044" s="22"/>
      <c r="GE1044" s="22"/>
      <c r="GF1044" s="22"/>
      <c r="GG1044" s="22"/>
      <c r="GH1044" s="22"/>
      <c r="GI1044" s="22"/>
      <c r="GJ1044" s="22"/>
      <c r="GK1044" s="22"/>
      <c r="GL1044" s="22"/>
      <c r="GM1044" s="22"/>
      <c r="GN1044" s="22"/>
      <c r="GO1044" s="22"/>
      <c r="GP1044" s="22"/>
      <c r="GQ1044" s="22"/>
      <c r="GR1044" s="22"/>
      <c r="GS1044" s="22"/>
      <c r="GT1044" s="22"/>
      <c r="GU1044" s="22"/>
      <c r="GV1044" s="22"/>
      <c r="GW1044" s="22"/>
      <c r="GX1044" s="22"/>
      <c r="GY1044" s="22"/>
      <c r="GZ1044" s="22"/>
      <c r="HA1044" s="22"/>
      <c r="HB1044" s="22"/>
      <c r="HC1044" s="22"/>
      <c r="HD1044" s="22"/>
      <c r="HE1044" s="22"/>
      <c r="HF1044" s="22"/>
      <c r="HG1044" s="22"/>
      <c r="HH1044" s="22"/>
      <c r="HI1044" s="24"/>
      <c r="HJ1044" s="22"/>
      <c r="HK1044" s="22"/>
      <c r="HL1044" s="22"/>
      <c r="HM1044" s="22"/>
      <c r="HN1044" s="22"/>
      <c r="HO1044" s="22"/>
      <c r="HP1044" s="22"/>
      <c r="HQ1044" s="22"/>
      <c r="HR1044" s="22"/>
      <c r="HS1044" s="22"/>
      <c r="HT1044" s="22"/>
      <c r="HU1044" s="22"/>
      <c r="HV1044" s="22"/>
      <c r="HW1044" s="22"/>
      <c r="HX1044" s="22"/>
      <c r="HY1044" s="22"/>
      <c r="HZ1044" s="22"/>
      <c r="IA1044" s="22"/>
      <c r="IB1044" s="22"/>
      <c r="IC1044" s="22"/>
      <c r="ID1044" s="22"/>
      <c r="IE1044" s="22"/>
      <c r="IF1044" s="22"/>
      <c r="IG1044" s="22"/>
      <c r="IH1044" s="22"/>
      <c r="II1044" s="22"/>
      <c r="IJ1044" s="22"/>
      <c r="IK1044" s="22"/>
      <c r="IL1044" s="22"/>
      <c r="IM1044" s="22"/>
      <c r="IN1044" s="22"/>
      <c r="IO1044" s="24"/>
      <c r="IP1044" s="22"/>
      <c r="IQ1044" s="22"/>
      <c r="IR1044" s="22"/>
      <c r="IS1044" s="22"/>
      <c r="IT1044" s="22"/>
      <c r="IU1044" s="22"/>
      <c r="IV1044" s="22"/>
      <c r="IW1044" s="22"/>
      <c r="IX1044" s="22"/>
      <c r="IY1044" s="22"/>
      <c r="IZ1044" s="22"/>
      <c r="JA1044" s="22"/>
      <c r="JB1044" s="22"/>
      <c r="JC1044" s="22"/>
      <c r="JD1044" s="22"/>
      <c r="JE1044" s="22"/>
      <c r="JF1044" s="22"/>
      <c r="JG1044" s="22"/>
      <c r="JH1044" s="22"/>
      <c r="JI1044" s="22"/>
      <c r="JJ1044" s="22"/>
      <c r="JK1044" s="22"/>
      <c r="JL1044" s="22"/>
      <c r="JM1044" s="22"/>
      <c r="JN1044" s="22"/>
      <c r="JO1044" s="22"/>
      <c r="JP1044" s="22"/>
      <c r="JQ1044" s="22"/>
      <c r="JR1044" s="22"/>
      <c r="JS1044" s="22"/>
      <c r="JT1044" s="22"/>
      <c r="JU1044" s="24"/>
      <c r="JV1044" s="22"/>
      <c r="JW1044" s="22"/>
      <c r="JX1044" s="22"/>
      <c r="JY1044" s="22"/>
      <c r="JZ1044" s="22"/>
      <c r="KA1044" s="22"/>
      <c r="KB1044" s="22"/>
      <c r="KC1044" s="22"/>
      <c r="KD1044" s="22"/>
      <c r="KE1044" s="22"/>
      <c r="KF1044" s="22"/>
      <c r="KG1044" s="22"/>
      <c r="KH1044" s="22"/>
      <c r="KI1044" s="22"/>
      <c r="KJ1044" s="22"/>
      <c r="KK1044" s="22"/>
      <c r="KL1044" s="22"/>
      <c r="KM1044" s="22"/>
      <c r="KN1044" s="22"/>
      <c r="KO1044" s="22"/>
      <c r="KP1044" s="22"/>
      <c r="KQ1044" s="22"/>
      <c r="KR1044" s="22"/>
      <c r="KS1044" s="22"/>
      <c r="KT1044" s="22"/>
      <c r="KU1044" s="22"/>
      <c r="KV1044" s="22"/>
      <c r="KW1044" s="22"/>
      <c r="KX1044" s="22"/>
      <c r="KY1044" s="22"/>
      <c r="KZ1044" s="22"/>
      <c r="LA1044" s="24"/>
      <c r="LB1044" s="22"/>
      <c r="LC1044" s="22"/>
      <c r="LD1044" s="22"/>
      <c r="LE1044" s="22"/>
      <c r="LF1044" s="22"/>
      <c r="LG1044" s="22"/>
      <c r="LH1044" s="22"/>
      <c r="LI1044" s="22"/>
      <c r="LJ1044" s="22"/>
      <c r="LK1044" s="22"/>
      <c r="LL1044" s="22"/>
      <c r="LM1044" s="22"/>
      <c r="LN1044" s="22"/>
      <c r="LO1044" s="22"/>
      <c r="LP1044" s="22"/>
      <c r="LQ1044" s="22"/>
      <c r="LR1044" s="22"/>
      <c r="LS1044" s="22"/>
      <c r="LT1044" s="22"/>
      <c r="LU1044" s="22"/>
      <c r="LV1044" s="22"/>
      <c r="LW1044" s="22"/>
      <c r="LX1044" s="22"/>
      <c r="LY1044" s="22"/>
      <c r="LZ1044" s="22"/>
      <c r="MA1044" s="22"/>
      <c r="MB1044" s="22"/>
      <c r="MC1044" s="22"/>
      <c r="MD1044" s="22"/>
      <c r="ME1044" s="22"/>
      <c r="MF1044" s="22"/>
      <c r="MG1044" s="24"/>
      <c r="MH1044" s="22"/>
      <c r="MI1044" s="22"/>
      <c r="MJ1044" s="22"/>
      <c r="MK1044" s="22"/>
      <c r="ML1044" s="22"/>
      <c r="MM1044" s="22"/>
      <c r="MN1044" s="22"/>
      <c r="MO1044" s="22"/>
      <c r="MP1044" s="22"/>
      <c r="MQ1044" s="22"/>
      <c r="MR1044" s="22"/>
      <c r="MS1044" s="22"/>
      <c r="MT1044" s="22"/>
      <c r="MU1044" s="22"/>
      <c r="MV1044" s="22"/>
      <c r="MW1044" s="22"/>
      <c r="MX1044" s="22"/>
      <c r="MY1044" s="22"/>
      <c r="MZ1044" s="22"/>
      <c r="NA1044" s="22"/>
      <c r="NB1044" s="22"/>
      <c r="NC1044" s="22"/>
      <c r="ND1044" s="22"/>
      <c r="NE1044" s="22"/>
      <c r="NF1044" s="22"/>
      <c r="NG1044" s="22"/>
      <c r="NH1044" s="22"/>
      <c r="NI1044" s="22"/>
      <c r="NJ1044" s="22"/>
      <c r="NK1044" s="22"/>
      <c r="NL1044" s="22"/>
      <c r="NM1044" s="24"/>
      <c r="NN1044" s="22"/>
      <c r="NO1044" s="22"/>
      <c r="NP1044" s="22"/>
      <c r="NQ1044" s="22"/>
      <c r="NR1044" s="22"/>
      <c r="NS1044" s="22"/>
      <c r="NT1044" s="22"/>
      <c r="NU1044" s="22"/>
      <c r="NV1044" s="22"/>
      <c r="NW1044" s="22"/>
      <c r="NX1044" s="22"/>
      <c r="NY1044" s="22"/>
      <c r="NZ1044" s="22"/>
      <c r="OA1044" s="22"/>
      <c r="OB1044" s="22"/>
      <c r="OC1044" s="22"/>
      <c r="OD1044" s="22"/>
      <c r="OE1044" s="22"/>
      <c r="OF1044" s="22"/>
      <c r="OG1044" s="22"/>
      <c r="OH1044" s="22"/>
      <c r="OI1044" s="22"/>
      <c r="OJ1044" s="22"/>
      <c r="OK1044" s="22"/>
      <c r="OL1044" s="22"/>
      <c r="OM1044" s="22"/>
      <c r="ON1044" s="22"/>
      <c r="OO1044" s="22"/>
      <c r="OP1044" s="22"/>
      <c r="OQ1044" s="22"/>
      <c r="OR1044" s="22"/>
    </row>
    <row r="1045" spans="1:408" ht="15" thickBot="1">
      <c r="A1045" s="1" t="str">
        <f t="shared" si="29"/>
        <v>Ivan Christian PurukanAgustus Tambahan-1</v>
      </c>
      <c r="B1045" s="12" t="str">
        <f t="shared" si="30"/>
        <v>Agustus TambahanPemutakhiran Kerangka Geospasial dan Muatan Wilkerstat SE 2026</v>
      </c>
      <c r="C1045" s="13" t="s">
        <v>102</v>
      </c>
      <c r="D1045" s="14" t="s">
        <v>270</v>
      </c>
      <c r="E1045" s="15" t="s">
        <v>271</v>
      </c>
      <c r="F1045" s="15"/>
      <c r="G1045" s="15">
        <f t="shared" si="27"/>
        <v>3298000</v>
      </c>
      <c r="H1045" s="16">
        <v>3298000</v>
      </c>
      <c r="I1045" s="14" t="s">
        <v>272</v>
      </c>
      <c r="J1045" s="17">
        <v>1</v>
      </c>
      <c r="K1045" s="74" t="s">
        <v>716</v>
      </c>
      <c r="L1045" s="18"/>
      <c r="M1045" s="18"/>
      <c r="N1045" s="16" t="e">
        <f t="shared" ca="1" si="28"/>
        <v>#NAME?</v>
      </c>
      <c r="O1045" s="19"/>
      <c r="P1045" s="19"/>
      <c r="Q1045" s="20"/>
      <c r="R1045" s="21" t="str">
        <f t="array" ref="R1045">VLOOKUP(C1045,DB!A:D,2,FALSE)</f>
        <v>Lingkungan I</v>
      </c>
      <c r="S1045" s="21" t="str">
        <f t="array" ref="S1045">VLOOKUP(C1045,DB!A:D,3,FALSE)</f>
        <v>Ivan.kidzz@gmail.com</v>
      </c>
      <c r="T1045" s="22" t="s">
        <v>19</v>
      </c>
      <c r="U1045" s="1" t="str">
        <f t="shared" si="31"/>
        <v>Ivan Christian PurukanAgustus Tambahan</v>
      </c>
      <c r="V1045" s="23" t="e">
        <f t="shared" ca="1" si="24"/>
        <v>#NAME?</v>
      </c>
      <c r="X1045" s="24" t="e">
        <f>VLOOKUP(CONCATENATE(C1045,D1045),'Honor 2025'!A:D,4,FALSE)</f>
        <v>#N/A</v>
      </c>
      <c r="Y1045" s="24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4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2"/>
      <c r="CA1045" s="22"/>
      <c r="CB1045" s="22"/>
      <c r="CC1045" s="22"/>
      <c r="CD1045" s="22"/>
      <c r="CE1045" s="22"/>
      <c r="CF1045" s="22"/>
      <c r="CG1045" s="22"/>
      <c r="CH1045" s="22"/>
      <c r="CI1045" s="22"/>
      <c r="CJ1045" s="22"/>
      <c r="CK1045" s="24"/>
      <c r="CL1045" s="22"/>
      <c r="CM1045" s="22"/>
      <c r="CN1045" s="22"/>
      <c r="CO1045" s="22"/>
      <c r="CP1045" s="22"/>
      <c r="CQ1045" s="22"/>
      <c r="CR1045" s="22"/>
      <c r="CS1045" s="22"/>
      <c r="CT1045" s="22"/>
      <c r="CU1045" s="22"/>
      <c r="CV1045" s="22"/>
      <c r="CW1045" s="22"/>
      <c r="CX1045" s="22"/>
      <c r="CY1045" s="22"/>
      <c r="CZ1045" s="22"/>
      <c r="DA1045" s="22"/>
      <c r="DB1045" s="22"/>
      <c r="DC1045" s="22"/>
      <c r="DD1045" s="22"/>
      <c r="DE1045" s="22"/>
      <c r="DF1045" s="22"/>
      <c r="DG1045" s="22"/>
      <c r="DH1045" s="22"/>
      <c r="DI1045" s="22"/>
      <c r="DJ1045" s="22"/>
      <c r="DK1045" s="22"/>
      <c r="DL1045" s="22"/>
      <c r="DM1045" s="22"/>
      <c r="DN1045" s="22"/>
      <c r="DO1045" s="22"/>
      <c r="DP1045" s="22"/>
      <c r="DQ1045" s="24"/>
      <c r="DR1045" s="22"/>
      <c r="DS1045" s="22"/>
      <c r="DT1045" s="22"/>
      <c r="DU1045" s="22"/>
      <c r="DV1045" s="22"/>
      <c r="DW1045" s="22"/>
      <c r="DX1045" s="22"/>
      <c r="DY1045" s="22"/>
      <c r="DZ1045" s="22"/>
      <c r="EA1045" s="22"/>
      <c r="EB1045" s="22"/>
      <c r="EC1045" s="22"/>
      <c r="ED1045" s="22"/>
      <c r="EE1045" s="22"/>
      <c r="EF1045" s="22"/>
      <c r="EG1045" s="22"/>
      <c r="EH1045" s="22"/>
      <c r="EI1045" s="22"/>
      <c r="EJ1045" s="22"/>
      <c r="EK1045" s="22"/>
      <c r="EL1045" s="22"/>
      <c r="EM1045" s="22"/>
      <c r="EN1045" s="22"/>
      <c r="EO1045" s="22"/>
      <c r="EP1045" s="22"/>
      <c r="EQ1045" s="22"/>
      <c r="ER1045" s="22"/>
      <c r="ES1045" s="22"/>
      <c r="ET1045" s="22"/>
      <c r="EU1045" s="22"/>
      <c r="EV1045" s="22"/>
      <c r="EW1045" s="24"/>
      <c r="EX1045" s="22"/>
      <c r="EY1045" s="22"/>
      <c r="EZ1045" s="22"/>
      <c r="FA1045" s="22"/>
      <c r="FB1045" s="22"/>
      <c r="FC1045" s="22"/>
      <c r="FD1045" s="22"/>
      <c r="FE1045" s="22"/>
      <c r="FF1045" s="22"/>
      <c r="FG1045" s="22"/>
      <c r="FH1045" s="22"/>
      <c r="FI1045" s="22"/>
      <c r="FJ1045" s="22"/>
      <c r="FK1045" s="22"/>
      <c r="FL1045" s="22"/>
      <c r="FM1045" s="22"/>
      <c r="FN1045" s="22"/>
      <c r="FO1045" s="22"/>
      <c r="FP1045" s="22"/>
      <c r="FQ1045" s="22"/>
      <c r="FR1045" s="22"/>
      <c r="FS1045" s="22"/>
      <c r="FT1045" s="22"/>
      <c r="FU1045" s="22"/>
      <c r="FV1045" s="22"/>
      <c r="FW1045" s="22"/>
      <c r="FX1045" s="22"/>
      <c r="FY1045" s="22"/>
      <c r="FZ1045" s="22"/>
      <c r="GA1045" s="22"/>
      <c r="GB1045" s="22"/>
      <c r="GC1045" s="24"/>
      <c r="GD1045" s="22"/>
      <c r="GE1045" s="22"/>
      <c r="GF1045" s="22"/>
      <c r="GG1045" s="22"/>
      <c r="GH1045" s="22"/>
      <c r="GI1045" s="22"/>
      <c r="GJ1045" s="22"/>
      <c r="GK1045" s="22"/>
      <c r="GL1045" s="22"/>
      <c r="GM1045" s="22"/>
      <c r="GN1045" s="22"/>
      <c r="GO1045" s="22"/>
      <c r="GP1045" s="22"/>
      <c r="GQ1045" s="22"/>
      <c r="GR1045" s="22"/>
      <c r="GS1045" s="22"/>
      <c r="GT1045" s="22"/>
      <c r="GU1045" s="22"/>
      <c r="GV1045" s="22"/>
      <c r="GW1045" s="22"/>
      <c r="GX1045" s="22"/>
      <c r="GY1045" s="22"/>
      <c r="GZ1045" s="22"/>
      <c r="HA1045" s="22"/>
      <c r="HB1045" s="22"/>
      <c r="HC1045" s="22"/>
      <c r="HD1045" s="22"/>
      <c r="HE1045" s="22"/>
      <c r="HF1045" s="22"/>
      <c r="HG1045" s="22"/>
      <c r="HH1045" s="22"/>
      <c r="HI1045" s="24"/>
      <c r="HJ1045" s="22"/>
      <c r="HK1045" s="22"/>
      <c r="HL1045" s="22"/>
      <c r="HM1045" s="22"/>
      <c r="HN1045" s="22"/>
      <c r="HO1045" s="22"/>
      <c r="HP1045" s="22"/>
      <c r="HQ1045" s="22"/>
      <c r="HR1045" s="22"/>
      <c r="HS1045" s="22"/>
      <c r="HT1045" s="22"/>
      <c r="HU1045" s="22"/>
      <c r="HV1045" s="22"/>
      <c r="HW1045" s="22"/>
      <c r="HX1045" s="22"/>
      <c r="HY1045" s="22"/>
      <c r="HZ1045" s="22"/>
      <c r="IA1045" s="22"/>
      <c r="IB1045" s="22"/>
      <c r="IC1045" s="22"/>
      <c r="ID1045" s="22"/>
      <c r="IE1045" s="22"/>
      <c r="IF1045" s="22"/>
      <c r="IG1045" s="22"/>
      <c r="IH1045" s="22"/>
      <c r="II1045" s="22"/>
      <c r="IJ1045" s="22"/>
      <c r="IK1045" s="22"/>
      <c r="IL1045" s="22"/>
      <c r="IM1045" s="22"/>
      <c r="IN1045" s="22"/>
      <c r="IO1045" s="24"/>
      <c r="IP1045" s="22"/>
      <c r="IQ1045" s="22"/>
      <c r="IR1045" s="22"/>
      <c r="IS1045" s="22"/>
      <c r="IT1045" s="22"/>
      <c r="IU1045" s="22"/>
      <c r="IV1045" s="22"/>
      <c r="IW1045" s="22"/>
      <c r="IX1045" s="22"/>
      <c r="IY1045" s="22"/>
      <c r="IZ1045" s="22"/>
      <c r="JA1045" s="22"/>
      <c r="JB1045" s="22"/>
      <c r="JC1045" s="22"/>
      <c r="JD1045" s="22"/>
      <c r="JE1045" s="22"/>
      <c r="JF1045" s="22"/>
      <c r="JG1045" s="22"/>
      <c r="JH1045" s="22"/>
      <c r="JI1045" s="22"/>
      <c r="JJ1045" s="22"/>
      <c r="JK1045" s="22"/>
      <c r="JL1045" s="22"/>
      <c r="JM1045" s="22"/>
      <c r="JN1045" s="22"/>
      <c r="JO1045" s="22"/>
      <c r="JP1045" s="22"/>
      <c r="JQ1045" s="22"/>
      <c r="JR1045" s="22"/>
      <c r="JS1045" s="22"/>
      <c r="JT1045" s="22"/>
      <c r="JU1045" s="24"/>
      <c r="JV1045" s="22"/>
      <c r="JW1045" s="22"/>
      <c r="JX1045" s="22"/>
      <c r="JY1045" s="22"/>
      <c r="JZ1045" s="22"/>
      <c r="KA1045" s="22"/>
      <c r="KB1045" s="22"/>
      <c r="KC1045" s="22"/>
      <c r="KD1045" s="22"/>
      <c r="KE1045" s="22"/>
      <c r="KF1045" s="22"/>
      <c r="KG1045" s="22"/>
      <c r="KH1045" s="22"/>
      <c r="KI1045" s="22"/>
      <c r="KJ1045" s="22"/>
      <c r="KK1045" s="22"/>
      <c r="KL1045" s="22"/>
      <c r="KM1045" s="22"/>
      <c r="KN1045" s="22"/>
      <c r="KO1045" s="22"/>
      <c r="KP1045" s="22"/>
      <c r="KQ1045" s="22"/>
      <c r="KR1045" s="22"/>
      <c r="KS1045" s="22"/>
      <c r="KT1045" s="22"/>
      <c r="KU1045" s="22"/>
      <c r="KV1045" s="22"/>
      <c r="KW1045" s="22"/>
      <c r="KX1045" s="22"/>
      <c r="KY1045" s="22"/>
      <c r="KZ1045" s="22"/>
      <c r="LA1045" s="24"/>
      <c r="LB1045" s="22"/>
      <c r="LC1045" s="22"/>
      <c r="LD1045" s="22"/>
      <c r="LE1045" s="22"/>
      <c r="LF1045" s="22"/>
      <c r="LG1045" s="22"/>
      <c r="LH1045" s="22"/>
      <c r="LI1045" s="22"/>
      <c r="LJ1045" s="22"/>
      <c r="LK1045" s="22"/>
      <c r="LL1045" s="22"/>
      <c r="LM1045" s="22"/>
      <c r="LN1045" s="22"/>
      <c r="LO1045" s="22"/>
      <c r="LP1045" s="22"/>
      <c r="LQ1045" s="22"/>
      <c r="LR1045" s="22"/>
      <c r="LS1045" s="22"/>
      <c r="LT1045" s="22"/>
      <c r="LU1045" s="22"/>
      <c r="LV1045" s="22"/>
      <c r="LW1045" s="22"/>
      <c r="LX1045" s="22"/>
      <c r="LY1045" s="22"/>
      <c r="LZ1045" s="22"/>
      <c r="MA1045" s="22"/>
      <c r="MB1045" s="22"/>
      <c r="MC1045" s="22"/>
      <c r="MD1045" s="22"/>
      <c r="ME1045" s="22"/>
      <c r="MF1045" s="22"/>
      <c r="MG1045" s="24"/>
      <c r="MH1045" s="22"/>
      <c r="MI1045" s="22"/>
      <c r="MJ1045" s="22"/>
      <c r="MK1045" s="22"/>
      <c r="ML1045" s="22"/>
      <c r="MM1045" s="22"/>
      <c r="MN1045" s="22"/>
      <c r="MO1045" s="22"/>
      <c r="MP1045" s="22"/>
      <c r="MQ1045" s="22"/>
      <c r="MR1045" s="22"/>
      <c r="MS1045" s="22"/>
      <c r="MT1045" s="22"/>
      <c r="MU1045" s="22"/>
      <c r="MV1045" s="22"/>
      <c r="MW1045" s="22"/>
      <c r="MX1045" s="22"/>
      <c r="MY1045" s="22"/>
      <c r="MZ1045" s="22"/>
      <c r="NA1045" s="22"/>
      <c r="NB1045" s="22"/>
      <c r="NC1045" s="22"/>
      <c r="ND1045" s="22"/>
      <c r="NE1045" s="22"/>
      <c r="NF1045" s="22"/>
      <c r="NG1045" s="22"/>
      <c r="NH1045" s="22"/>
      <c r="NI1045" s="22"/>
      <c r="NJ1045" s="22"/>
      <c r="NK1045" s="22"/>
      <c r="NL1045" s="22"/>
      <c r="NM1045" s="24"/>
      <c r="NN1045" s="22"/>
      <c r="NO1045" s="22"/>
      <c r="NP1045" s="22"/>
      <c r="NQ1045" s="22"/>
      <c r="NR1045" s="22"/>
      <c r="NS1045" s="22"/>
      <c r="NT1045" s="22"/>
      <c r="NU1045" s="22"/>
      <c r="NV1045" s="22"/>
      <c r="NW1045" s="22"/>
      <c r="NX1045" s="22"/>
      <c r="NY1045" s="22"/>
      <c r="NZ1045" s="22"/>
      <c r="OA1045" s="22"/>
      <c r="OB1045" s="22"/>
      <c r="OC1045" s="22"/>
      <c r="OD1045" s="22"/>
      <c r="OE1045" s="22"/>
      <c r="OF1045" s="22"/>
      <c r="OG1045" s="22"/>
      <c r="OH1045" s="22"/>
      <c r="OI1045" s="22"/>
      <c r="OJ1045" s="22"/>
      <c r="OK1045" s="22"/>
      <c r="OL1045" s="22"/>
      <c r="OM1045" s="22"/>
      <c r="ON1045" s="22"/>
      <c r="OO1045" s="22"/>
      <c r="OP1045" s="22"/>
      <c r="OQ1045" s="22"/>
      <c r="OR1045" s="22"/>
    </row>
    <row r="1046" spans="1:408" ht="15" thickBot="1">
      <c r="A1046" s="1" t="str">
        <f t="shared" si="29"/>
        <v>Jonathan MandagiAgustus Tambahan-1</v>
      </c>
      <c r="B1046" s="12" t="str">
        <f t="shared" si="30"/>
        <v>Agustus TambahanPemutakhiran Kerangka Geospasial dan Muatan Wilkerstat SE 2026</v>
      </c>
      <c r="C1046" s="13" t="s">
        <v>150</v>
      </c>
      <c r="D1046" s="14" t="s">
        <v>270</v>
      </c>
      <c r="E1046" s="15" t="s">
        <v>271</v>
      </c>
      <c r="F1046" s="15"/>
      <c r="G1046" s="15">
        <f t="shared" si="27"/>
        <v>3298000</v>
      </c>
      <c r="H1046" s="16">
        <v>3298000</v>
      </c>
      <c r="I1046" s="14" t="s">
        <v>272</v>
      </c>
      <c r="J1046" s="17">
        <v>1</v>
      </c>
      <c r="K1046" s="75" t="s">
        <v>716</v>
      </c>
      <c r="L1046" s="18"/>
      <c r="M1046" s="18"/>
      <c r="N1046" s="16" t="e">
        <f t="shared" ca="1" si="28"/>
        <v>#NAME?</v>
      </c>
      <c r="O1046" s="19"/>
      <c r="P1046" s="19"/>
      <c r="Q1046" s="20"/>
      <c r="R1046" s="21" t="str">
        <f t="array" ref="R1046">VLOOKUP(C1046,DB!A:D,2,FALSE)</f>
        <v>jln gunung kerinci bumi nyiur lingkungan 2</v>
      </c>
      <c r="S1046" s="21" t="str">
        <f t="array" ref="S1046">VLOOKUP(C1046,DB!A:D,3,FALSE)</f>
        <v>maikel180304@gmail.com</v>
      </c>
      <c r="T1046" s="22" t="s">
        <v>19</v>
      </c>
      <c r="U1046" s="1" t="str">
        <f t="shared" si="31"/>
        <v>Jonathan MandagiAgustus Tambahan</v>
      </c>
      <c r="V1046" s="23" t="e">
        <f t="shared" ca="1" si="24"/>
        <v>#NAME?</v>
      </c>
      <c r="X1046" s="24" t="e">
        <f>VLOOKUP(CONCATENATE(C1046,D1046),'Honor 2025'!A:D,4,FALSE)</f>
        <v>#N/A</v>
      </c>
      <c r="Y1046" s="24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4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2"/>
      <c r="CA1046" s="22"/>
      <c r="CB1046" s="22"/>
      <c r="CC1046" s="22"/>
      <c r="CD1046" s="22"/>
      <c r="CE1046" s="22"/>
      <c r="CF1046" s="22"/>
      <c r="CG1046" s="22"/>
      <c r="CH1046" s="22"/>
      <c r="CI1046" s="22"/>
      <c r="CJ1046" s="22"/>
      <c r="CK1046" s="24"/>
      <c r="CL1046" s="22"/>
      <c r="CM1046" s="22"/>
      <c r="CN1046" s="22"/>
      <c r="CO1046" s="22"/>
      <c r="CP1046" s="22"/>
      <c r="CQ1046" s="22"/>
      <c r="CR1046" s="22"/>
      <c r="CS1046" s="22"/>
      <c r="CT1046" s="22"/>
      <c r="CU1046" s="22"/>
      <c r="CV1046" s="22"/>
      <c r="CW1046" s="22"/>
      <c r="CX1046" s="22"/>
      <c r="CY1046" s="22"/>
      <c r="CZ1046" s="22"/>
      <c r="DA1046" s="22"/>
      <c r="DB1046" s="22"/>
      <c r="DC1046" s="22"/>
      <c r="DD1046" s="22"/>
      <c r="DE1046" s="22"/>
      <c r="DF1046" s="22"/>
      <c r="DG1046" s="22"/>
      <c r="DH1046" s="22"/>
      <c r="DI1046" s="22"/>
      <c r="DJ1046" s="22"/>
      <c r="DK1046" s="22"/>
      <c r="DL1046" s="22"/>
      <c r="DM1046" s="22"/>
      <c r="DN1046" s="22"/>
      <c r="DO1046" s="22"/>
      <c r="DP1046" s="22"/>
      <c r="DQ1046" s="24"/>
      <c r="DR1046" s="22"/>
      <c r="DS1046" s="22"/>
      <c r="DT1046" s="22"/>
      <c r="DU1046" s="22"/>
      <c r="DV1046" s="22"/>
      <c r="DW1046" s="22"/>
      <c r="DX1046" s="22"/>
      <c r="DY1046" s="22"/>
      <c r="DZ1046" s="22"/>
      <c r="EA1046" s="22"/>
      <c r="EB1046" s="22"/>
      <c r="EC1046" s="22"/>
      <c r="ED1046" s="22"/>
      <c r="EE1046" s="22"/>
      <c r="EF1046" s="22"/>
      <c r="EG1046" s="22"/>
      <c r="EH1046" s="22"/>
      <c r="EI1046" s="22"/>
      <c r="EJ1046" s="22"/>
      <c r="EK1046" s="22"/>
      <c r="EL1046" s="22"/>
      <c r="EM1046" s="22"/>
      <c r="EN1046" s="22"/>
      <c r="EO1046" s="22"/>
      <c r="EP1046" s="22"/>
      <c r="EQ1046" s="22"/>
      <c r="ER1046" s="22"/>
      <c r="ES1046" s="22"/>
      <c r="ET1046" s="22"/>
      <c r="EU1046" s="22"/>
      <c r="EV1046" s="22"/>
      <c r="EW1046" s="24"/>
      <c r="EX1046" s="22"/>
      <c r="EY1046" s="22"/>
      <c r="EZ1046" s="22"/>
      <c r="FA1046" s="22"/>
      <c r="FB1046" s="22"/>
      <c r="FC1046" s="22"/>
      <c r="FD1046" s="22"/>
      <c r="FE1046" s="22"/>
      <c r="FF1046" s="22"/>
      <c r="FG1046" s="22"/>
      <c r="FH1046" s="22"/>
      <c r="FI1046" s="22"/>
      <c r="FJ1046" s="22"/>
      <c r="FK1046" s="22"/>
      <c r="FL1046" s="22"/>
      <c r="FM1046" s="22"/>
      <c r="FN1046" s="22"/>
      <c r="FO1046" s="22"/>
      <c r="FP1046" s="22"/>
      <c r="FQ1046" s="22"/>
      <c r="FR1046" s="22"/>
      <c r="FS1046" s="22"/>
      <c r="FT1046" s="22"/>
      <c r="FU1046" s="22"/>
      <c r="FV1046" s="22"/>
      <c r="FW1046" s="22"/>
      <c r="FX1046" s="22"/>
      <c r="FY1046" s="22"/>
      <c r="FZ1046" s="22"/>
      <c r="GA1046" s="22"/>
      <c r="GB1046" s="22"/>
      <c r="GC1046" s="24"/>
      <c r="GD1046" s="22"/>
      <c r="GE1046" s="22"/>
      <c r="GF1046" s="22"/>
      <c r="GG1046" s="22"/>
      <c r="GH1046" s="22"/>
      <c r="GI1046" s="22"/>
      <c r="GJ1046" s="22"/>
      <c r="GK1046" s="22"/>
      <c r="GL1046" s="22"/>
      <c r="GM1046" s="22"/>
      <c r="GN1046" s="22"/>
      <c r="GO1046" s="22"/>
      <c r="GP1046" s="22"/>
      <c r="GQ1046" s="22"/>
      <c r="GR1046" s="22"/>
      <c r="GS1046" s="22"/>
      <c r="GT1046" s="22"/>
      <c r="GU1046" s="22"/>
      <c r="GV1046" s="22"/>
      <c r="GW1046" s="22"/>
      <c r="GX1046" s="22"/>
      <c r="GY1046" s="22"/>
      <c r="GZ1046" s="22"/>
      <c r="HA1046" s="22"/>
      <c r="HB1046" s="22"/>
      <c r="HC1046" s="22"/>
      <c r="HD1046" s="22"/>
      <c r="HE1046" s="22"/>
      <c r="HF1046" s="22"/>
      <c r="HG1046" s="22"/>
      <c r="HH1046" s="22"/>
      <c r="HI1046" s="24"/>
      <c r="HJ1046" s="22"/>
      <c r="HK1046" s="22"/>
      <c r="HL1046" s="22"/>
      <c r="HM1046" s="22"/>
      <c r="HN1046" s="22"/>
      <c r="HO1046" s="22"/>
      <c r="HP1046" s="22"/>
      <c r="HQ1046" s="22"/>
      <c r="HR1046" s="22"/>
      <c r="HS1046" s="22"/>
      <c r="HT1046" s="22"/>
      <c r="HU1046" s="22"/>
      <c r="HV1046" s="22"/>
      <c r="HW1046" s="22"/>
      <c r="HX1046" s="22"/>
      <c r="HY1046" s="22"/>
      <c r="HZ1046" s="22"/>
      <c r="IA1046" s="22"/>
      <c r="IB1046" s="22"/>
      <c r="IC1046" s="22"/>
      <c r="ID1046" s="22"/>
      <c r="IE1046" s="22"/>
      <c r="IF1046" s="22"/>
      <c r="IG1046" s="22"/>
      <c r="IH1046" s="22"/>
      <c r="II1046" s="22"/>
      <c r="IJ1046" s="22"/>
      <c r="IK1046" s="22"/>
      <c r="IL1046" s="22"/>
      <c r="IM1046" s="22"/>
      <c r="IN1046" s="22"/>
      <c r="IO1046" s="24"/>
      <c r="IP1046" s="22"/>
      <c r="IQ1046" s="22"/>
      <c r="IR1046" s="22"/>
      <c r="IS1046" s="22"/>
      <c r="IT1046" s="22"/>
      <c r="IU1046" s="22"/>
      <c r="IV1046" s="22"/>
      <c r="IW1046" s="22"/>
      <c r="IX1046" s="22"/>
      <c r="IY1046" s="22"/>
      <c r="IZ1046" s="22"/>
      <c r="JA1046" s="22"/>
      <c r="JB1046" s="22"/>
      <c r="JC1046" s="22"/>
      <c r="JD1046" s="22"/>
      <c r="JE1046" s="22"/>
      <c r="JF1046" s="22"/>
      <c r="JG1046" s="22"/>
      <c r="JH1046" s="22"/>
      <c r="JI1046" s="22"/>
      <c r="JJ1046" s="22"/>
      <c r="JK1046" s="22"/>
      <c r="JL1046" s="22"/>
      <c r="JM1046" s="22"/>
      <c r="JN1046" s="22"/>
      <c r="JO1046" s="22"/>
      <c r="JP1046" s="22"/>
      <c r="JQ1046" s="22"/>
      <c r="JR1046" s="22"/>
      <c r="JS1046" s="22"/>
      <c r="JT1046" s="22"/>
      <c r="JU1046" s="24"/>
      <c r="JV1046" s="22"/>
      <c r="JW1046" s="22"/>
      <c r="JX1046" s="22"/>
      <c r="JY1046" s="22"/>
      <c r="JZ1046" s="22"/>
      <c r="KA1046" s="22"/>
      <c r="KB1046" s="22"/>
      <c r="KC1046" s="22"/>
      <c r="KD1046" s="22"/>
      <c r="KE1046" s="22"/>
      <c r="KF1046" s="22"/>
      <c r="KG1046" s="22"/>
      <c r="KH1046" s="22"/>
      <c r="KI1046" s="22"/>
      <c r="KJ1046" s="22"/>
      <c r="KK1046" s="22"/>
      <c r="KL1046" s="22"/>
      <c r="KM1046" s="22"/>
      <c r="KN1046" s="22"/>
      <c r="KO1046" s="22"/>
      <c r="KP1046" s="22"/>
      <c r="KQ1046" s="22"/>
      <c r="KR1046" s="22"/>
      <c r="KS1046" s="22"/>
      <c r="KT1046" s="22"/>
      <c r="KU1046" s="22"/>
      <c r="KV1046" s="22"/>
      <c r="KW1046" s="22"/>
      <c r="KX1046" s="22"/>
      <c r="KY1046" s="22"/>
      <c r="KZ1046" s="22"/>
      <c r="LA1046" s="24"/>
      <c r="LB1046" s="22"/>
      <c r="LC1046" s="22"/>
      <c r="LD1046" s="22"/>
      <c r="LE1046" s="22"/>
      <c r="LF1046" s="22"/>
      <c r="LG1046" s="22"/>
      <c r="LH1046" s="22"/>
      <c r="LI1046" s="22"/>
      <c r="LJ1046" s="22"/>
      <c r="LK1046" s="22"/>
      <c r="LL1046" s="22"/>
      <c r="LM1046" s="22"/>
      <c r="LN1046" s="22"/>
      <c r="LO1046" s="22"/>
      <c r="LP1046" s="22"/>
      <c r="LQ1046" s="22"/>
      <c r="LR1046" s="22"/>
      <c r="LS1046" s="22"/>
      <c r="LT1046" s="22"/>
      <c r="LU1046" s="22"/>
      <c r="LV1046" s="22"/>
      <c r="LW1046" s="22"/>
      <c r="LX1046" s="22"/>
      <c r="LY1046" s="22"/>
      <c r="LZ1046" s="22"/>
      <c r="MA1046" s="22"/>
      <c r="MB1046" s="22"/>
      <c r="MC1046" s="22"/>
      <c r="MD1046" s="22"/>
      <c r="ME1046" s="22"/>
      <c r="MF1046" s="22"/>
      <c r="MG1046" s="24"/>
      <c r="MH1046" s="22"/>
      <c r="MI1046" s="22"/>
      <c r="MJ1046" s="22"/>
      <c r="MK1046" s="22"/>
      <c r="ML1046" s="22"/>
      <c r="MM1046" s="22"/>
      <c r="MN1046" s="22"/>
      <c r="MO1046" s="22"/>
      <c r="MP1046" s="22"/>
      <c r="MQ1046" s="22"/>
      <c r="MR1046" s="22"/>
      <c r="MS1046" s="22"/>
      <c r="MT1046" s="22"/>
      <c r="MU1046" s="22"/>
      <c r="MV1046" s="22"/>
      <c r="MW1046" s="22"/>
      <c r="MX1046" s="22"/>
      <c r="MY1046" s="22"/>
      <c r="MZ1046" s="22"/>
      <c r="NA1046" s="22"/>
      <c r="NB1046" s="22"/>
      <c r="NC1046" s="22"/>
      <c r="ND1046" s="22"/>
      <c r="NE1046" s="22"/>
      <c r="NF1046" s="22"/>
      <c r="NG1046" s="22"/>
      <c r="NH1046" s="22"/>
      <c r="NI1046" s="22"/>
      <c r="NJ1046" s="22"/>
      <c r="NK1046" s="22"/>
      <c r="NL1046" s="22"/>
      <c r="NM1046" s="24"/>
      <c r="NN1046" s="22"/>
      <c r="NO1046" s="22"/>
      <c r="NP1046" s="22"/>
      <c r="NQ1046" s="22"/>
      <c r="NR1046" s="22"/>
      <c r="NS1046" s="22"/>
      <c r="NT1046" s="22"/>
      <c r="NU1046" s="22"/>
      <c r="NV1046" s="22"/>
      <c r="NW1046" s="22"/>
      <c r="NX1046" s="22"/>
      <c r="NY1046" s="22"/>
      <c r="NZ1046" s="22"/>
      <c r="OA1046" s="22"/>
      <c r="OB1046" s="22"/>
      <c r="OC1046" s="22"/>
      <c r="OD1046" s="22"/>
      <c r="OE1046" s="22"/>
      <c r="OF1046" s="22"/>
      <c r="OG1046" s="22"/>
      <c r="OH1046" s="22"/>
      <c r="OI1046" s="22"/>
      <c r="OJ1046" s="22"/>
      <c r="OK1046" s="22"/>
      <c r="OL1046" s="22"/>
      <c r="OM1046" s="22"/>
      <c r="ON1046" s="22"/>
      <c r="OO1046" s="22"/>
      <c r="OP1046" s="22"/>
      <c r="OQ1046" s="22"/>
      <c r="OR1046" s="22"/>
    </row>
    <row r="1047" spans="1:408" ht="15" thickBot="1">
      <c r="A1047" s="1" t="str">
        <f t="shared" si="29"/>
        <v>Juli Jein KaemungAgustus Tambahan-1</v>
      </c>
      <c r="B1047" s="12" t="str">
        <f t="shared" si="30"/>
        <v>Agustus TambahanPemutakhiran Kerangka Geospasial dan Muatan Wilkerstat SE 2026</v>
      </c>
      <c r="C1047" s="13" t="s">
        <v>108</v>
      </c>
      <c r="D1047" s="14" t="s">
        <v>270</v>
      </c>
      <c r="E1047" s="15" t="s">
        <v>271</v>
      </c>
      <c r="F1047" s="15"/>
      <c r="G1047" s="15">
        <f t="shared" si="27"/>
        <v>3298000</v>
      </c>
      <c r="H1047" s="16">
        <v>3298000</v>
      </c>
      <c r="I1047" s="14" t="s">
        <v>272</v>
      </c>
      <c r="J1047" s="17">
        <v>1</v>
      </c>
      <c r="K1047" s="74" t="s">
        <v>716</v>
      </c>
      <c r="L1047" s="18"/>
      <c r="M1047" s="18"/>
      <c r="N1047" s="16" t="e">
        <f t="shared" ca="1" si="28"/>
        <v>#NAME?</v>
      </c>
      <c r="O1047" s="19"/>
      <c r="P1047" s="19"/>
      <c r="Q1047" s="20"/>
      <c r="R1047" s="21" t="str">
        <f t="array" ref="R1047">VLOOKUP(C1047,DB!A:D,2,FALSE)</f>
        <v>Kelurahan Kima Atas Lingkungan 1</v>
      </c>
      <c r="S1047" s="21" t="str">
        <f t="array" ref="S1047">VLOOKUP(C1047,DB!A:D,3,FALSE)</f>
        <v>jullykaemung@gmail.com</v>
      </c>
      <c r="T1047" s="22" t="s">
        <v>19</v>
      </c>
      <c r="U1047" s="1" t="str">
        <f t="shared" si="31"/>
        <v>Juli Jein KaemungAgustus Tambahan</v>
      </c>
      <c r="V1047" s="23" t="e">
        <f t="shared" ca="1" si="24"/>
        <v>#NAME?</v>
      </c>
      <c r="X1047" s="24" t="e">
        <f>VLOOKUP(CONCATENATE(C1047,D1047),'Honor 2025'!A:D,4,FALSE)</f>
        <v>#N/A</v>
      </c>
      <c r="Y1047" s="24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4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2"/>
      <c r="CA1047" s="22"/>
      <c r="CB1047" s="22"/>
      <c r="CC1047" s="22"/>
      <c r="CD1047" s="22"/>
      <c r="CE1047" s="22"/>
      <c r="CF1047" s="22"/>
      <c r="CG1047" s="22"/>
      <c r="CH1047" s="22"/>
      <c r="CI1047" s="22"/>
      <c r="CJ1047" s="22"/>
      <c r="CK1047" s="24"/>
      <c r="CL1047" s="22"/>
      <c r="CM1047" s="22"/>
      <c r="CN1047" s="22"/>
      <c r="CO1047" s="22"/>
      <c r="CP1047" s="22"/>
      <c r="CQ1047" s="22"/>
      <c r="CR1047" s="22"/>
      <c r="CS1047" s="22"/>
      <c r="CT1047" s="22"/>
      <c r="CU1047" s="22"/>
      <c r="CV1047" s="22"/>
      <c r="CW1047" s="22"/>
      <c r="CX1047" s="22"/>
      <c r="CY1047" s="22"/>
      <c r="CZ1047" s="22"/>
      <c r="DA1047" s="22"/>
      <c r="DB1047" s="22"/>
      <c r="DC1047" s="22"/>
      <c r="DD1047" s="22"/>
      <c r="DE1047" s="22"/>
      <c r="DF1047" s="22"/>
      <c r="DG1047" s="22"/>
      <c r="DH1047" s="22"/>
      <c r="DI1047" s="22"/>
      <c r="DJ1047" s="22"/>
      <c r="DK1047" s="22"/>
      <c r="DL1047" s="22"/>
      <c r="DM1047" s="22"/>
      <c r="DN1047" s="22"/>
      <c r="DO1047" s="22"/>
      <c r="DP1047" s="22"/>
      <c r="DQ1047" s="24"/>
      <c r="DR1047" s="22"/>
      <c r="DS1047" s="22"/>
      <c r="DT1047" s="22"/>
      <c r="DU1047" s="22"/>
      <c r="DV1047" s="22"/>
      <c r="DW1047" s="22"/>
      <c r="DX1047" s="22"/>
      <c r="DY1047" s="22"/>
      <c r="DZ1047" s="22"/>
      <c r="EA1047" s="22"/>
      <c r="EB1047" s="22"/>
      <c r="EC1047" s="22"/>
      <c r="ED1047" s="22"/>
      <c r="EE1047" s="22"/>
      <c r="EF1047" s="22"/>
      <c r="EG1047" s="22"/>
      <c r="EH1047" s="22"/>
      <c r="EI1047" s="22"/>
      <c r="EJ1047" s="22"/>
      <c r="EK1047" s="22"/>
      <c r="EL1047" s="22"/>
      <c r="EM1047" s="22"/>
      <c r="EN1047" s="22"/>
      <c r="EO1047" s="22"/>
      <c r="EP1047" s="22"/>
      <c r="EQ1047" s="22"/>
      <c r="ER1047" s="22"/>
      <c r="ES1047" s="22"/>
      <c r="ET1047" s="22"/>
      <c r="EU1047" s="22"/>
      <c r="EV1047" s="22"/>
      <c r="EW1047" s="24"/>
      <c r="EX1047" s="22"/>
      <c r="EY1047" s="22"/>
      <c r="EZ1047" s="22"/>
      <c r="FA1047" s="22"/>
      <c r="FB1047" s="22"/>
      <c r="FC1047" s="22"/>
      <c r="FD1047" s="22"/>
      <c r="FE1047" s="22"/>
      <c r="FF1047" s="22"/>
      <c r="FG1047" s="22"/>
      <c r="FH1047" s="22"/>
      <c r="FI1047" s="22"/>
      <c r="FJ1047" s="22"/>
      <c r="FK1047" s="22"/>
      <c r="FL1047" s="22"/>
      <c r="FM1047" s="22"/>
      <c r="FN1047" s="22"/>
      <c r="FO1047" s="22"/>
      <c r="FP1047" s="22"/>
      <c r="FQ1047" s="22"/>
      <c r="FR1047" s="22"/>
      <c r="FS1047" s="22"/>
      <c r="FT1047" s="22"/>
      <c r="FU1047" s="22"/>
      <c r="FV1047" s="22"/>
      <c r="FW1047" s="22"/>
      <c r="FX1047" s="22"/>
      <c r="FY1047" s="22"/>
      <c r="FZ1047" s="22"/>
      <c r="GA1047" s="22"/>
      <c r="GB1047" s="22"/>
      <c r="GC1047" s="24"/>
      <c r="GD1047" s="22"/>
      <c r="GE1047" s="22"/>
      <c r="GF1047" s="22"/>
      <c r="GG1047" s="22"/>
      <c r="GH1047" s="22"/>
      <c r="GI1047" s="22"/>
      <c r="GJ1047" s="22"/>
      <c r="GK1047" s="22"/>
      <c r="GL1047" s="22"/>
      <c r="GM1047" s="22"/>
      <c r="GN1047" s="22"/>
      <c r="GO1047" s="22"/>
      <c r="GP1047" s="22"/>
      <c r="GQ1047" s="22"/>
      <c r="GR1047" s="22"/>
      <c r="GS1047" s="22"/>
      <c r="GT1047" s="22"/>
      <c r="GU1047" s="22"/>
      <c r="GV1047" s="22"/>
      <c r="GW1047" s="22"/>
      <c r="GX1047" s="22"/>
      <c r="GY1047" s="22"/>
      <c r="GZ1047" s="22"/>
      <c r="HA1047" s="22"/>
      <c r="HB1047" s="22"/>
      <c r="HC1047" s="22"/>
      <c r="HD1047" s="22"/>
      <c r="HE1047" s="22"/>
      <c r="HF1047" s="22"/>
      <c r="HG1047" s="22"/>
      <c r="HH1047" s="22"/>
      <c r="HI1047" s="24"/>
      <c r="HJ1047" s="22"/>
      <c r="HK1047" s="22"/>
      <c r="HL1047" s="22"/>
      <c r="HM1047" s="22"/>
      <c r="HN1047" s="22"/>
      <c r="HO1047" s="22"/>
      <c r="HP1047" s="22"/>
      <c r="HQ1047" s="22"/>
      <c r="HR1047" s="22"/>
      <c r="HS1047" s="22"/>
      <c r="HT1047" s="22"/>
      <c r="HU1047" s="22"/>
      <c r="HV1047" s="22"/>
      <c r="HW1047" s="22"/>
      <c r="HX1047" s="22"/>
      <c r="HY1047" s="22"/>
      <c r="HZ1047" s="22"/>
      <c r="IA1047" s="22"/>
      <c r="IB1047" s="22"/>
      <c r="IC1047" s="22"/>
      <c r="ID1047" s="22"/>
      <c r="IE1047" s="22"/>
      <c r="IF1047" s="22"/>
      <c r="IG1047" s="22"/>
      <c r="IH1047" s="22"/>
      <c r="II1047" s="22"/>
      <c r="IJ1047" s="22"/>
      <c r="IK1047" s="22"/>
      <c r="IL1047" s="22"/>
      <c r="IM1047" s="22"/>
      <c r="IN1047" s="22"/>
      <c r="IO1047" s="24"/>
      <c r="IP1047" s="22"/>
      <c r="IQ1047" s="22"/>
      <c r="IR1047" s="22"/>
      <c r="IS1047" s="22"/>
      <c r="IT1047" s="22"/>
      <c r="IU1047" s="22"/>
      <c r="IV1047" s="22"/>
      <c r="IW1047" s="22"/>
      <c r="IX1047" s="22"/>
      <c r="IY1047" s="22"/>
      <c r="IZ1047" s="22"/>
      <c r="JA1047" s="22"/>
      <c r="JB1047" s="22"/>
      <c r="JC1047" s="22"/>
      <c r="JD1047" s="22"/>
      <c r="JE1047" s="22"/>
      <c r="JF1047" s="22"/>
      <c r="JG1047" s="22"/>
      <c r="JH1047" s="22"/>
      <c r="JI1047" s="22"/>
      <c r="JJ1047" s="22"/>
      <c r="JK1047" s="22"/>
      <c r="JL1047" s="22"/>
      <c r="JM1047" s="22"/>
      <c r="JN1047" s="22"/>
      <c r="JO1047" s="22"/>
      <c r="JP1047" s="22"/>
      <c r="JQ1047" s="22"/>
      <c r="JR1047" s="22"/>
      <c r="JS1047" s="22"/>
      <c r="JT1047" s="22"/>
      <c r="JU1047" s="24"/>
      <c r="JV1047" s="22"/>
      <c r="JW1047" s="22"/>
      <c r="JX1047" s="22"/>
      <c r="JY1047" s="22"/>
      <c r="JZ1047" s="22"/>
      <c r="KA1047" s="22"/>
      <c r="KB1047" s="22"/>
      <c r="KC1047" s="22"/>
      <c r="KD1047" s="22"/>
      <c r="KE1047" s="22"/>
      <c r="KF1047" s="22"/>
      <c r="KG1047" s="22"/>
      <c r="KH1047" s="22"/>
      <c r="KI1047" s="22"/>
      <c r="KJ1047" s="22"/>
      <c r="KK1047" s="22"/>
      <c r="KL1047" s="22"/>
      <c r="KM1047" s="22"/>
      <c r="KN1047" s="22"/>
      <c r="KO1047" s="22"/>
      <c r="KP1047" s="22"/>
      <c r="KQ1047" s="22"/>
      <c r="KR1047" s="22"/>
      <c r="KS1047" s="22"/>
      <c r="KT1047" s="22"/>
      <c r="KU1047" s="22"/>
      <c r="KV1047" s="22"/>
      <c r="KW1047" s="22"/>
      <c r="KX1047" s="22"/>
      <c r="KY1047" s="22"/>
      <c r="KZ1047" s="22"/>
      <c r="LA1047" s="24"/>
      <c r="LB1047" s="22"/>
      <c r="LC1047" s="22"/>
      <c r="LD1047" s="22"/>
      <c r="LE1047" s="22"/>
      <c r="LF1047" s="22"/>
      <c r="LG1047" s="22"/>
      <c r="LH1047" s="22"/>
      <c r="LI1047" s="22"/>
      <c r="LJ1047" s="22"/>
      <c r="LK1047" s="22"/>
      <c r="LL1047" s="22"/>
      <c r="LM1047" s="22"/>
      <c r="LN1047" s="22"/>
      <c r="LO1047" s="22"/>
      <c r="LP1047" s="22"/>
      <c r="LQ1047" s="22"/>
      <c r="LR1047" s="22"/>
      <c r="LS1047" s="22"/>
      <c r="LT1047" s="22"/>
      <c r="LU1047" s="22"/>
      <c r="LV1047" s="22"/>
      <c r="LW1047" s="22"/>
      <c r="LX1047" s="22"/>
      <c r="LY1047" s="22"/>
      <c r="LZ1047" s="22"/>
      <c r="MA1047" s="22"/>
      <c r="MB1047" s="22"/>
      <c r="MC1047" s="22"/>
      <c r="MD1047" s="22"/>
      <c r="ME1047" s="22"/>
      <c r="MF1047" s="22"/>
      <c r="MG1047" s="24"/>
      <c r="MH1047" s="22"/>
      <c r="MI1047" s="22"/>
      <c r="MJ1047" s="22"/>
      <c r="MK1047" s="22"/>
      <c r="ML1047" s="22"/>
      <c r="MM1047" s="22"/>
      <c r="MN1047" s="22"/>
      <c r="MO1047" s="22"/>
      <c r="MP1047" s="22"/>
      <c r="MQ1047" s="22"/>
      <c r="MR1047" s="22"/>
      <c r="MS1047" s="22"/>
      <c r="MT1047" s="22"/>
      <c r="MU1047" s="22"/>
      <c r="MV1047" s="22"/>
      <c r="MW1047" s="22"/>
      <c r="MX1047" s="22"/>
      <c r="MY1047" s="22"/>
      <c r="MZ1047" s="22"/>
      <c r="NA1047" s="22"/>
      <c r="NB1047" s="22"/>
      <c r="NC1047" s="22"/>
      <c r="ND1047" s="22"/>
      <c r="NE1047" s="22"/>
      <c r="NF1047" s="22"/>
      <c r="NG1047" s="22"/>
      <c r="NH1047" s="22"/>
      <c r="NI1047" s="22"/>
      <c r="NJ1047" s="22"/>
      <c r="NK1047" s="22"/>
      <c r="NL1047" s="22"/>
      <c r="NM1047" s="24"/>
      <c r="NN1047" s="22"/>
      <c r="NO1047" s="22"/>
      <c r="NP1047" s="22"/>
      <c r="NQ1047" s="22"/>
      <c r="NR1047" s="22"/>
      <c r="NS1047" s="22"/>
      <c r="NT1047" s="22"/>
      <c r="NU1047" s="22"/>
      <c r="NV1047" s="22"/>
      <c r="NW1047" s="22"/>
      <c r="NX1047" s="22"/>
      <c r="NY1047" s="22"/>
      <c r="NZ1047" s="22"/>
      <c r="OA1047" s="22"/>
      <c r="OB1047" s="22"/>
      <c r="OC1047" s="22"/>
      <c r="OD1047" s="22"/>
      <c r="OE1047" s="22"/>
      <c r="OF1047" s="22"/>
      <c r="OG1047" s="22"/>
      <c r="OH1047" s="22"/>
      <c r="OI1047" s="22"/>
      <c r="OJ1047" s="22"/>
      <c r="OK1047" s="22"/>
      <c r="OL1047" s="22"/>
      <c r="OM1047" s="22"/>
      <c r="ON1047" s="22"/>
      <c r="OO1047" s="22"/>
      <c r="OP1047" s="22"/>
      <c r="OQ1047" s="22"/>
      <c r="OR1047" s="22"/>
    </row>
    <row r="1048" spans="1:408" ht="15" thickBot="1">
      <c r="A1048" s="1" t="str">
        <f t="shared" si="29"/>
        <v>Marian sonia poliiAgustus Tambahan-1</v>
      </c>
      <c r="B1048" s="12" t="str">
        <f t="shared" si="30"/>
        <v>Agustus TambahanPemutakhiran Kerangka Geospasial dan Muatan Wilkerstat SE 2026</v>
      </c>
      <c r="C1048" s="13" t="s">
        <v>67</v>
      </c>
      <c r="D1048" s="14" t="s">
        <v>270</v>
      </c>
      <c r="E1048" s="15" t="s">
        <v>271</v>
      </c>
      <c r="F1048" s="15"/>
      <c r="G1048" s="15">
        <f t="shared" si="27"/>
        <v>3298000</v>
      </c>
      <c r="H1048" s="16">
        <v>3298000</v>
      </c>
      <c r="I1048" s="14" t="s">
        <v>272</v>
      </c>
      <c r="J1048" s="17">
        <v>1</v>
      </c>
      <c r="K1048" s="75" t="s">
        <v>716</v>
      </c>
      <c r="L1048" s="18"/>
      <c r="M1048" s="18"/>
      <c r="N1048" s="16" t="e">
        <f t="shared" ca="1" si="28"/>
        <v>#NAME?</v>
      </c>
      <c r="O1048" s="19"/>
      <c r="P1048" s="19"/>
      <c r="Q1048" s="20"/>
      <c r="R1048" s="21" t="str">
        <f t="array" ref="R1048">VLOOKUP(C1048,DB!A:D,2,FALSE)</f>
        <v>Jalan camar iv no 103</v>
      </c>
      <c r="S1048" s="21" t="str">
        <f t="array" ref="S1048">VLOOKUP(C1048,DB!A:D,3,FALSE)</f>
        <v>marianpolii7@gmail.com</v>
      </c>
      <c r="T1048" s="22" t="s">
        <v>19</v>
      </c>
      <c r="U1048" s="1" t="str">
        <f t="shared" si="31"/>
        <v>Marian sonia poliiAgustus Tambahan</v>
      </c>
      <c r="V1048" s="23" t="e">
        <f t="shared" ca="1" si="24"/>
        <v>#NAME?</v>
      </c>
      <c r="X1048" s="24" t="e">
        <f>VLOOKUP(CONCATENATE(C1048,D1048),'Honor 2025'!A:D,4,FALSE)</f>
        <v>#N/A</v>
      </c>
      <c r="Y1048" s="24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4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2"/>
      <c r="CA1048" s="22"/>
      <c r="CB1048" s="22"/>
      <c r="CC1048" s="22"/>
      <c r="CD1048" s="22"/>
      <c r="CE1048" s="22"/>
      <c r="CF1048" s="22"/>
      <c r="CG1048" s="22"/>
      <c r="CH1048" s="22"/>
      <c r="CI1048" s="22"/>
      <c r="CJ1048" s="22"/>
      <c r="CK1048" s="24"/>
      <c r="CL1048" s="22"/>
      <c r="CM1048" s="22"/>
      <c r="CN1048" s="22"/>
      <c r="CO1048" s="22"/>
      <c r="CP1048" s="22"/>
      <c r="CQ1048" s="22"/>
      <c r="CR1048" s="22"/>
      <c r="CS1048" s="22"/>
      <c r="CT1048" s="22"/>
      <c r="CU1048" s="22"/>
      <c r="CV1048" s="22"/>
      <c r="CW1048" s="22"/>
      <c r="CX1048" s="22"/>
      <c r="CY1048" s="22"/>
      <c r="CZ1048" s="22"/>
      <c r="DA1048" s="22"/>
      <c r="DB1048" s="22"/>
      <c r="DC1048" s="22"/>
      <c r="DD1048" s="22"/>
      <c r="DE1048" s="22"/>
      <c r="DF1048" s="22"/>
      <c r="DG1048" s="22"/>
      <c r="DH1048" s="22"/>
      <c r="DI1048" s="22"/>
      <c r="DJ1048" s="22"/>
      <c r="DK1048" s="22"/>
      <c r="DL1048" s="22"/>
      <c r="DM1048" s="22"/>
      <c r="DN1048" s="22"/>
      <c r="DO1048" s="22"/>
      <c r="DP1048" s="22"/>
      <c r="DQ1048" s="24"/>
      <c r="DR1048" s="22"/>
      <c r="DS1048" s="22"/>
      <c r="DT1048" s="22"/>
      <c r="DU1048" s="22"/>
      <c r="DV1048" s="22"/>
      <c r="DW1048" s="22"/>
      <c r="DX1048" s="22"/>
      <c r="DY1048" s="22"/>
      <c r="DZ1048" s="22"/>
      <c r="EA1048" s="22"/>
      <c r="EB1048" s="22"/>
      <c r="EC1048" s="22"/>
      <c r="ED1048" s="22"/>
      <c r="EE1048" s="22"/>
      <c r="EF1048" s="22"/>
      <c r="EG1048" s="22"/>
      <c r="EH1048" s="22"/>
      <c r="EI1048" s="22"/>
      <c r="EJ1048" s="22"/>
      <c r="EK1048" s="22"/>
      <c r="EL1048" s="22"/>
      <c r="EM1048" s="22"/>
      <c r="EN1048" s="22"/>
      <c r="EO1048" s="22"/>
      <c r="EP1048" s="22"/>
      <c r="EQ1048" s="22"/>
      <c r="ER1048" s="22"/>
      <c r="ES1048" s="22"/>
      <c r="ET1048" s="22"/>
      <c r="EU1048" s="22"/>
      <c r="EV1048" s="22"/>
      <c r="EW1048" s="24"/>
      <c r="EX1048" s="22"/>
      <c r="EY1048" s="22"/>
      <c r="EZ1048" s="22"/>
      <c r="FA1048" s="22"/>
      <c r="FB1048" s="22"/>
      <c r="FC1048" s="22"/>
      <c r="FD1048" s="22"/>
      <c r="FE1048" s="22"/>
      <c r="FF1048" s="22"/>
      <c r="FG1048" s="22"/>
      <c r="FH1048" s="22"/>
      <c r="FI1048" s="22"/>
      <c r="FJ1048" s="22"/>
      <c r="FK1048" s="22"/>
      <c r="FL1048" s="22"/>
      <c r="FM1048" s="22"/>
      <c r="FN1048" s="22"/>
      <c r="FO1048" s="22"/>
      <c r="FP1048" s="22"/>
      <c r="FQ1048" s="22"/>
      <c r="FR1048" s="22"/>
      <c r="FS1048" s="22"/>
      <c r="FT1048" s="22"/>
      <c r="FU1048" s="22"/>
      <c r="FV1048" s="22"/>
      <c r="FW1048" s="22"/>
      <c r="FX1048" s="22"/>
      <c r="FY1048" s="22"/>
      <c r="FZ1048" s="22"/>
      <c r="GA1048" s="22"/>
      <c r="GB1048" s="22"/>
      <c r="GC1048" s="24"/>
      <c r="GD1048" s="22"/>
      <c r="GE1048" s="22"/>
      <c r="GF1048" s="22"/>
      <c r="GG1048" s="22"/>
      <c r="GH1048" s="22"/>
      <c r="GI1048" s="22"/>
      <c r="GJ1048" s="22"/>
      <c r="GK1048" s="22"/>
      <c r="GL1048" s="22"/>
      <c r="GM1048" s="22"/>
      <c r="GN1048" s="22"/>
      <c r="GO1048" s="22"/>
      <c r="GP1048" s="22"/>
      <c r="GQ1048" s="22"/>
      <c r="GR1048" s="22"/>
      <c r="GS1048" s="22"/>
      <c r="GT1048" s="22"/>
      <c r="GU1048" s="22"/>
      <c r="GV1048" s="22"/>
      <c r="GW1048" s="22"/>
      <c r="GX1048" s="22"/>
      <c r="GY1048" s="22"/>
      <c r="GZ1048" s="22"/>
      <c r="HA1048" s="22"/>
      <c r="HB1048" s="22"/>
      <c r="HC1048" s="22"/>
      <c r="HD1048" s="22"/>
      <c r="HE1048" s="22"/>
      <c r="HF1048" s="22"/>
      <c r="HG1048" s="22"/>
      <c r="HH1048" s="22"/>
      <c r="HI1048" s="24"/>
      <c r="HJ1048" s="22"/>
      <c r="HK1048" s="22"/>
      <c r="HL1048" s="22"/>
      <c r="HM1048" s="22"/>
      <c r="HN1048" s="22"/>
      <c r="HO1048" s="22"/>
      <c r="HP1048" s="22"/>
      <c r="HQ1048" s="22"/>
      <c r="HR1048" s="22"/>
      <c r="HS1048" s="22"/>
      <c r="HT1048" s="22"/>
      <c r="HU1048" s="22"/>
      <c r="HV1048" s="22"/>
      <c r="HW1048" s="22"/>
      <c r="HX1048" s="22"/>
      <c r="HY1048" s="22"/>
      <c r="HZ1048" s="22"/>
      <c r="IA1048" s="22"/>
      <c r="IB1048" s="22"/>
      <c r="IC1048" s="22"/>
      <c r="ID1048" s="22"/>
      <c r="IE1048" s="22"/>
      <c r="IF1048" s="22"/>
      <c r="IG1048" s="22"/>
      <c r="IH1048" s="22"/>
      <c r="II1048" s="22"/>
      <c r="IJ1048" s="22"/>
      <c r="IK1048" s="22"/>
      <c r="IL1048" s="22"/>
      <c r="IM1048" s="22"/>
      <c r="IN1048" s="22"/>
      <c r="IO1048" s="24"/>
      <c r="IP1048" s="22"/>
      <c r="IQ1048" s="22"/>
      <c r="IR1048" s="22"/>
      <c r="IS1048" s="22"/>
      <c r="IT1048" s="22"/>
      <c r="IU1048" s="22"/>
      <c r="IV1048" s="22"/>
      <c r="IW1048" s="22"/>
      <c r="IX1048" s="22"/>
      <c r="IY1048" s="22"/>
      <c r="IZ1048" s="22"/>
      <c r="JA1048" s="22"/>
      <c r="JB1048" s="22"/>
      <c r="JC1048" s="22"/>
      <c r="JD1048" s="22"/>
      <c r="JE1048" s="22"/>
      <c r="JF1048" s="22"/>
      <c r="JG1048" s="22"/>
      <c r="JH1048" s="22"/>
      <c r="JI1048" s="22"/>
      <c r="JJ1048" s="22"/>
      <c r="JK1048" s="22"/>
      <c r="JL1048" s="22"/>
      <c r="JM1048" s="22"/>
      <c r="JN1048" s="22"/>
      <c r="JO1048" s="22"/>
      <c r="JP1048" s="22"/>
      <c r="JQ1048" s="22"/>
      <c r="JR1048" s="22"/>
      <c r="JS1048" s="22"/>
      <c r="JT1048" s="22"/>
      <c r="JU1048" s="24"/>
      <c r="JV1048" s="22"/>
      <c r="JW1048" s="22"/>
      <c r="JX1048" s="22"/>
      <c r="JY1048" s="22"/>
      <c r="JZ1048" s="22"/>
      <c r="KA1048" s="22"/>
      <c r="KB1048" s="22"/>
      <c r="KC1048" s="22"/>
      <c r="KD1048" s="22"/>
      <c r="KE1048" s="22"/>
      <c r="KF1048" s="22"/>
      <c r="KG1048" s="22"/>
      <c r="KH1048" s="22"/>
      <c r="KI1048" s="22"/>
      <c r="KJ1048" s="22"/>
      <c r="KK1048" s="22"/>
      <c r="KL1048" s="22"/>
      <c r="KM1048" s="22"/>
      <c r="KN1048" s="22"/>
      <c r="KO1048" s="22"/>
      <c r="KP1048" s="22"/>
      <c r="KQ1048" s="22"/>
      <c r="KR1048" s="22"/>
      <c r="KS1048" s="22"/>
      <c r="KT1048" s="22"/>
      <c r="KU1048" s="22"/>
      <c r="KV1048" s="22"/>
      <c r="KW1048" s="22"/>
      <c r="KX1048" s="22"/>
      <c r="KY1048" s="22"/>
      <c r="KZ1048" s="22"/>
      <c r="LA1048" s="24"/>
      <c r="LB1048" s="22"/>
      <c r="LC1048" s="22"/>
      <c r="LD1048" s="22"/>
      <c r="LE1048" s="22"/>
      <c r="LF1048" s="22"/>
      <c r="LG1048" s="22"/>
      <c r="LH1048" s="22"/>
      <c r="LI1048" s="22"/>
      <c r="LJ1048" s="22"/>
      <c r="LK1048" s="22"/>
      <c r="LL1048" s="22"/>
      <c r="LM1048" s="22"/>
      <c r="LN1048" s="22"/>
      <c r="LO1048" s="22"/>
      <c r="LP1048" s="22"/>
      <c r="LQ1048" s="22"/>
      <c r="LR1048" s="22"/>
      <c r="LS1048" s="22"/>
      <c r="LT1048" s="22"/>
      <c r="LU1048" s="22"/>
      <c r="LV1048" s="22"/>
      <c r="LW1048" s="22"/>
      <c r="LX1048" s="22"/>
      <c r="LY1048" s="22"/>
      <c r="LZ1048" s="22"/>
      <c r="MA1048" s="22"/>
      <c r="MB1048" s="22"/>
      <c r="MC1048" s="22"/>
      <c r="MD1048" s="22"/>
      <c r="ME1048" s="22"/>
      <c r="MF1048" s="22"/>
      <c r="MG1048" s="24"/>
      <c r="MH1048" s="22"/>
      <c r="MI1048" s="22"/>
      <c r="MJ1048" s="22"/>
      <c r="MK1048" s="22"/>
      <c r="ML1048" s="22"/>
      <c r="MM1048" s="22"/>
      <c r="MN1048" s="22"/>
      <c r="MO1048" s="22"/>
      <c r="MP1048" s="22"/>
      <c r="MQ1048" s="22"/>
      <c r="MR1048" s="22"/>
      <c r="MS1048" s="22"/>
      <c r="MT1048" s="22"/>
      <c r="MU1048" s="22"/>
      <c r="MV1048" s="22"/>
      <c r="MW1048" s="22"/>
      <c r="MX1048" s="22"/>
      <c r="MY1048" s="22"/>
      <c r="MZ1048" s="22"/>
      <c r="NA1048" s="22"/>
      <c r="NB1048" s="22"/>
      <c r="NC1048" s="22"/>
      <c r="ND1048" s="22"/>
      <c r="NE1048" s="22"/>
      <c r="NF1048" s="22"/>
      <c r="NG1048" s="22"/>
      <c r="NH1048" s="22"/>
      <c r="NI1048" s="22"/>
      <c r="NJ1048" s="22"/>
      <c r="NK1048" s="22"/>
      <c r="NL1048" s="22"/>
      <c r="NM1048" s="24"/>
      <c r="NN1048" s="22"/>
      <c r="NO1048" s="22"/>
      <c r="NP1048" s="22"/>
      <c r="NQ1048" s="22"/>
      <c r="NR1048" s="22"/>
      <c r="NS1048" s="22"/>
      <c r="NT1048" s="22"/>
      <c r="NU1048" s="22"/>
      <c r="NV1048" s="22"/>
      <c r="NW1048" s="22"/>
      <c r="NX1048" s="22"/>
      <c r="NY1048" s="22"/>
      <c r="NZ1048" s="22"/>
      <c r="OA1048" s="22"/>
      <c r="OB1048" s="22"/>
      <c r="OC1048" s="22"/>
      <c r="OD1048" s="22"/>
      <c r="OE1048" s="22"/>
      <c r="OF1048" s="22"/>
      <c r="OG1048" s="22"/>
      <c r="OH1048" s="22"/>
      <c r="OI1048" s="22"/>
      <c r="OJ1048" s="22"/>
      <c r="OK1048" s="22"/>
      <c r="OL1048" s="22"/>
      <c r="OM1048" s="22"/>
      <c r="ON1048" s="22"/>
      <c r="OO1048" s="22"/>
      <c r="OP1048" s="22"/>
      <c r="OQ1048" s="22"/>
      <c r="OR1048" s="22"/>
    </row>
    <row r="1049" spans="1:408" ht="15" thickBot="1">
      <c r="A1049" s="1" t="str">
        <f t="shared" si="29"/>
        <v>Mieske kaumpunganAgustus Tambahan-1</v>
      </c>
      <c r="B1049" s="12" t="str">
        <f t="shared" si="30"/>
        <v>Agustus TambahanPemutakhiran Kerangka Geospasial dan Muatan Wilkerstat SE 2026</v>
      </c>
      <c r="C1049" s="13" t="s">
        <v>137</v>
      </c>
      <c r="D1049" s="14" t="s">
        <v>270</v>
      </c>
      <c r="E1049" s="15" t="s">
        <v>271</v>
      </c>
      <c r="F1049" s="15"/>
      <c r="G1049" s="15">
        <f t="shared" si="27"/>
        <v>3298000</v>
      </c>
      <c r="H1049" s="16">
        <v>3298000</v>
      </c>
      <c r="I1049" s="14" t="s">
        <v>272</v>
      </c>
      <c r="J1049" s="17">
        <v>1</v>
      </c>
      <c r="K1049" s="74" t="s">
        <v>716</v>
      </c>
      <c r="L1049" s="18"/>
      <c r="M1049" s="18"/>
      <c r="N1049" s="16" t="e">
        <f t="shared" ca="1" si="28"/>
        <v>#NAME?</v>
      </c>
      <c r="O1049" s="19"/>
      <c r="P1049" s="19"/>
      <c r="Q1049" s="20"/>
      <c r="R1049" s="21" t="str">
        <f t="array" ref="R1049">VLOOKUP(C1049,DB!A:D,2,FALSE)</f>
        <v>Jl. Gunung Lolombulan 138 wanea lingkungan 5</v>
      </c>
      <c r="S1049" s="21" t="str">
        <f t="array" ref="S1049">VLOOKUP(C1049,DB!A:D,3,FALSE)</f>
        <v>doangmeis@gmail.com</v>
      </c>
      <c r="T1049" s="22" t="s">
        <v>19</v>
      </c>
      <c r="U1049" s="1" t="str">
        <f t="shared" si="31"/>
        <v>Mieske kaumpunganAgustus Tambahan</v>
      </c>
      <c r="V1049" s="23" t="e">
        <f t="shared" ca="1" si="24"/>
        <v>#NAME?</v>
      </c>
      <c r="X1049" s="24" t="e">
        <f>VLOOKUP(CONCATENATE(C1049,D1049),'Honor 2025'!A:D,4,FALSE)</f>
        <v>#N/A</v>
      </c>
      <c r="Y1049" s="24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4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  <c r="BV1049" s="22"/>
      <c r="BW1049" s="22"/>
      <c r="BX1049" s="22"/>
      <c r="BY1049" s="22"/>
      <c r="BZ1049" s="22"/>
      <c r="CA1049" s="22"/>
      <c r="CB1049" s="22"/>
      <c r="CC1049" s="22"/>
      <c r="CD1049" s="22"/>
      <c r="CE1049" s="22"/>
      <c r="CF1049" s="22"/>
      <c r="CG1049" s="22"/>
      <c r="CH1049" s="22"/>
      <c r="CI1049" s="22"/>
      <c r="CJ1049" s="22"/>
      <c r="CK1049" s="24"/>
      <c r="CL1049" s="22"/>
      <c r="CM1049" s="22"/>
      <c r="CN1049" s="22"/>
      <c r="CO1049" s="22"/>
      <c r="CP1049" s="22"/>
      <c r="CQ1049" s="22"/>
      <c r="CR1049" s="22"/>
      <c r="CS1049" s="22"/>
      <c r="CT1049" s="22"/>
      <c r="CU1049" s="22"/>
      <c r="CV1049" s="22"/>
      <c r="CW1049" s="22"/>
      <c r="CX1049" s="22"/>
      <c r="CY1049" s="22"/>
      <c r="CZ1049" s="22"/>
      <c r="DA1049" s="22"/>
      <c r="DB1049" s="22"/>
      <c r="DC1049" s="22"/>
      <c r="DD1049" s="22"/>
      <c r="DE1049" s="22"/>
      <c r="DF1049" s="22"/>
      <c r="DG1049" s="22"/>
      <c r="DH1049" s="22"/>
      <c r="DI1049" s="22"/>
      <c r="DJ1049" s="22"/>
      <c r="DK1049" s="22"/>
      <c r="DL1049" s="22"/>
      <c r="DM1049" s="22"/>
      <c r="DN1049" s="22"/>
      <c r="DO1049" s="22"/>
      <c r="DP1049" s="22"/>
      <c r="DQ1049" s="24"/>
      <c r="DR1049" s="22"/>
      <c r="DS1049" s="22"/>
      <c r="DT1049" s="22"/>
      <c r="DU1049" s="22"/>
      <c r="DV1049" s="22"/>
      <c r="DW1049" s="22"/>
      <c r="DX1049" s="22"/>
      <c r="DY1049" s="22"/>
      <c r="DZ1049" s="22"/>
      <c r="EA1049" s="22"/>
      <c r="EB1049" s="22"/>
      <c r="EC1049" s="22"/>
      <c r="ED1049" s="22"/>
      <c r="EE1049" s="22"/>
      <c r="EF1049" s="22"/>
      <c r="EG1049" s="22"/>
      <c r="EH1049" s="22"/>
      <c r="EI1049" s="22"/>
      <c r="EJ1049" s="22"/>
      <c r="EK1049" s="22"/>
      <c r="EL1049" s="22"/>
      <c r="EM1049" s="22"/>
      <c r="EN1049" s="22"/>
      <c r="EO1049" s="22"/>
      <c r="EP1049" s="22"/>
      <c r="EQ1049" s="22"/>
      <c r="ER1049" s="22"/>
      <c r="ES1049" s="22"/>
      <c r="ET1049" s="22"/>
      <c r="EU1049" s="22"/>
      <c r="EV1049" s="22"/>
      <c r="EW1049" s="24"/>
      <c r="EX1049" s="22"/>
      <c r="EY1049" s="22"/>
      <c r="EZ1049" s="22"/>
      <c r="FA1049" s="22"/>
      <c r="FB1049" s="22"/>
      <c r="FC1049" s="22"/>
      <c r="FD1049" s="22"/>
      <c r="FE1049" s="22"/>
      <c r="FF1049" s="22"/>
      <c r="FG1049" s="22"/>
      <c r="FH1049" s="22"/>
      <c r="FI1049" s="22"/>
      <c r="FJ1049" s="22"/>
      <c r="FK1049" s="22"/>
      <c r="FL1049" s="22"/>
      <c r="FM1049" s="22"/>
      <c r="FN1049" s="22"/>
      <c r="FO1049" s="22"/>
      <c r="FP1049" s="22"/>
      <c r="FQ1049" s="22"/>
      <c r="FR1049" s="22"/>
      <c r="FS1049" s="22"/>
      <c r="FT1049" s="22"/>
      <c r="FU1049" s="22"/>
      <c r="FV1049" s="22"/>
      <c r="FW1049" s="22"/>
      <c r="FX1049" s="22"/>
      <c r="FY1049" s="22"/>
      <c r="FZ1049" s="22"/>
      <c r="GA1049" s="22"/>
      <c r="GB1049" s="22"/>
      <c r="GC1049" s="24"/>
      <c r="GD1049" s="22"/>
      <c r="GE1049" s="22"/>
      <c r="GF1049" s="22"/>
      <c r="GG1049" s="22"/>
      <c r="GH1049" s="22"/>
      <c r="GI1049" s="22"/>
      <c r="GJ1049" s="22"/>
      <c r="GK1049" s="22"/>
      <c r="GL1049" s="22"/>
      <c r="GM1049" s="22"/>
      <c r="GN1049" s="22"/>
      <c r="GO1049" s="22"/>
      <c r="GP1049" s="22"/>
      <c r="GQ1049" s="22"/>
      <c r="GR1049" s="22"/>
      <c r="GS1049" s="22"/>
      <c r="GT1049" s="22"/>
      <c r="GU1049" s="22"/>
      <c r="GV1049" s="22"/>
      <c r="GW1049" s="22"/>
      <c r="GX1049" s="22"/>
      <c r="GY1049" s="22"/>
      <c r="GZ1049" s="22"/>
      <c r="HA1049" s="22"/>
      <c r="HB1049" s="22"/>
      <c r="HC1049" s="22"/>
      <c r="HD1049" s="22"/>
      <c r="HE1049" s="22"/>
      <c r="HF1049" s="22"/>
      <c r="HG1049" s="22"/>
      <c r="HH1049" s="22"/>
      <c r="HI1049" s="24"/>
      <c r="HJ1049" s="22"/>
      <c r="HK1049" s="22"/>
      <c r="HL1049" s="22"/>
      <c r="HM1049" s="22"/>
      <c r="HN1049" s="22"/>
      <c r="HO1049" s="22"/>
      <c r="HP1049" s="22"/>
      <c r="HQ1049" s="22"/>
      <c r="HR1049" s="22"/>
      <c r="HS1049" s="22"/>
      <c r="HT1049" s="22"/>
      <c r="HU1049" s="22"/>
      <c r="HV1049" s="22"/>
      <c r="HW1049" s="22"/>
      <c r="HX1049" s="22"/>
      <c r="HY1049" s="22"/>
      <c r="HZ1049" s="22"/>
      <c r="IA1049" s="22"/>
      <c r="IB1049" s="22"/>
      <c r="IC1049" s="22"/>
      <c r="ID1049" s="22"/>
      <c r="IE1049" s="22"/>
      <c r="IF1049" s="22"/>
      <c r="IG1049" s="22"/>
      <c r="IH1049" s="22"/>
      <c r="II1049" s="22"/>
      <c r="IJ1049" s="22"/>
      <c r="IK1049" s="22"/>
      <c r="IL1049" s="22"/>
      <c r="IM1049" s="22"/>
      <c r="IN1049" s="22"/>
      <c r="IO1049" s="24"/>
      <c r="IP1049" s="22"/>
      <c r="IQ1049" s="22"/>
      <c r="IR1049" s="22"/>
      <c r="IS1049" s="22"/>
      <c r="IT1049" s="22"/>
      <c r="IU1049" s="22"/>
      <c r="IV1049" s="22"/>
      <c r="IW1049" s="22"/>
      <c r="IX1049" s="22"/>
      <c r="IY1049" s="22"/>
      <c r="IZ1049" s="22"/>
      <c r="JA1049" s="22"/>
      <c r="JB1049" s="22"/>
      <c r="JC1049" s="22"/>
      <c r="JD1049" s="22"/>
      <c r="JE1049" s="22"/>
      <c r="JF1049" s="22"/>
      <c r="JG1049" s="22"/>
      <c r="JH1049" s="22"/>
      <c r="JI1049" s="22"/>
      <c r="JJ1049" s="22"/>
      <c r="JK1049" s="22"/>
      <c r="JL1049" s="22"/>
      <c r="JM1049" s="22"/>
      <c r="JN1049" s="22"/>
      <c r="JO1049" s="22"/>
      <c r="JP1049" s="22"/>
      <c r="JQ1049" s="22"/>
      <c r="JR1049" s="22"/>
      <c r="JS1049" s="22"/>
      <c r="JT1049" s="22"/>
      <c r="JU1049" s="24"/>
      <c r="JV1049" s="22"/>
      <c r="JW1049" s="22"/>
      <c r="JX1049" s="22"/>
      <c r="JY1049" s="22"/>
      <c r="JZ1049" s="22"/>
      <c r="KA1049" s="22"/>
      <c r="KB1049" s="22"/>
      <c r="KC1049" s="22"/>
      <c r="KD1049" s="22"/>
      <c r="KE1049" s="22"/>
      <c r="KF1049" s="22"/>
      <c r="KG1049" s="22"/>
      <c r="KH1049" s="22"/>
      <c r="KI1049" s="22"/>
      <c r="KJ1049" s="22"/>
      <c r="KK1049" s="22"/>
      <c r="KL1049" s="22"/>
      <c r="KM1049" s="22"/>
      <c r="KN1049" s="22"/>
      <c r="KO1049" s="22"/>
      <c r="KP1049" s="22"/>
      <c r="KQ1049" s="22"/>
      <c r="KR1049" s="22"/>
      <c r="KS1049" s="22"/>
      <c r="KT1049" s="22"/>
      <c r="KU1049" s="22"/>
      <c r="KV1049" s="22"/>
      <c r="KW1049" s="22"/>
      <c r="KX1049" s="22"/>
      <c r="KY1049" s="22"/>
      <c r="KZ1049" s="22"/>
      <c r="LA1049" s="24"/>
      <c r="LB1049" s="22"/>
      <c r="LC1049" s="22"/>
      <c r="LD1049" s="22"/>
      <c r="LE1049" s="22"/>
      <c r="LF1049" s="22"/>
      <c r="LG1049" s="22"/>
      <c r="LH1049" s="22"/>
      <c r="LI1049" s="22"/>
      <c r="LJ1049" s="22"/>
      <c r="LK1049" s="22"/>
      <c r="LL1049" s="22"/>
      <c r="LM1049" s="22"/>
      <c r="LN1049" s="22"/>
      <c r="LO1049" s="22"/>
      <c r="LP1049" s="22"/>
      <c r="LQ1049" s="22"/>
      <c r="LR1049" s="22"/>
      <c r="LS1049" s="22"/>
      <c r="LT1049" s="22"/>
      <c r="LU1049" s="22"/>
      <c r="LV1049" s="22"/>
      <c r="LW1049" s="22"/>
      <c r="LX1049" s="22"/>
      <c r="LY1049" s="22"/>
      <c r="LZ1049" s="22"/>
      <c r="MA1049" s="22"/>
      <c r="MB1049" s="22"/>
      <c r="MC1049" s="22"/>
      <c r="MD1049" s="22"/>
      <c r="ME1049" s="22"/>
      <c r="MF1049" s="22"/>
      <c r="MG1049" s="24"/>
      <c r="MH1049" s="22"/>
      <c r="MI1049" s="22"/>
      <c r="MJ1049" s="22"/>
      <c r="MK1049" s="22"/>
      <c r="ML1049" s="22"/>
      <c r="MM1049" s="22"/>
      <c r="MN1049" s="22"/>
      <c r="MO1049" s="22"/>
      <c r="MP1049" s="22"/>
      <c r="MQ1049" s="22"/>
      <c r="MR1049" s="22"/>
      <c r="MS1049" s="22"/>
      <c r="MT1049" s="22"/>
      <c r="MU1049" s="22"/>
      <c r="MV1049" s="22"/>
      <c r="MW1049" s="22"/>
      <c r="MX1049" s="22"/>
      <c r="MY1049" s="22"/>
      <c r="MZ1049" s="22"/>
      <c r="NA1049" s="22"/>
      <c r="NB1049" s="22"/>
      <c r="NC1049" s="22"/>
      <c r="ND1049" s="22"/>
      <c r="NE1049" s="22"/>
      <c r="NF1049" s="22"/>
      <c r="NG1049" s="22"/>
      <c r="NH1049" s="22"/>
      <c r="NI1049" s="22"/>
      <c r="NJ1049" s="22"/>
      <c r="NK1049" s="22"/>
      <c r="NL1049" s="22"/>
      <c r="NM1049" s="24"/>
      <c r="NN1049" s="22"/>
      <c r="NO1049" s="22"/>
      <c r="NP1049" s="22"/>
      <c r="NQ1049" s="22"/>
      <c r="NR1049" s="22"/>
      <c r="NS1049" s="22"/>
      <c r="NT1049" s="22"/>
      <c r="NU1049" s="22"/>
      <c r="NV1049" s="22"/>
      <c r="NW1049" s="22"/>
      <c r="NX1049" s="22"/>
      <c r="NY1049" s="22"/>
      <c r="NZ1049" s="22"/>
      <c r="OA1049" s="22"/>
      <c r="OB1049" s="22"/>
      <c r="OC1049" s="22"/>
      <c r="OD1049" s="22"/>
      <c r="OE1049" s="22"/>
      <c r="OF1049" s="22"/>
      <c r="OG1049" s="22"/>
      <c r="OH1049" s="22"/>
      <c r="OI1049" s="22"/>
      <c r="OJ1049" s="22"/>
      <c r="OK1049" s="22"/>
      <c r="OL1049" s="22"/>
      <c r="OM1049" s="22"/>
      <c r="ON1049" s="22"/>
      <c r="OO1049" s="22"/>
      <c r="OP1049" s="22"/>
      <c r="OQ1049" s="22"/>
      <c r="OR1049" s="22"/>
    </row>
    <row r="1050" spans="1:408" ht="15" thickBot="1">
      <c r="A1050" s="1" t="str">
        <f t="shared" si="29"/>
        <v>Moortesya Dina MakanaungAgustus Tambahan-1</v>
      </c>
      <c r="B1050" s="12" t="str">
        <f t="shared" si="30"/>
        <v>Agustus TambahanPemutakhiran Kerangka Geospasial dan Muatan Wilkerstat SE 2026</v>
      </c>
      <c r="C1050" s="13" t="s">
        <v>278</v>
      </c>
      <c r="D1050" s="14" t="s">
        <v>270</v>
      </c>
      <c r="E1050" s="15" t="s">
        <v>271</v>
      </c>
      <c r="F1050" s="15"/>
      <c r="G1050" s="15">
        <f t="shared" si="27"/>
        <v>3298000</v>
      </c>
      <c r="H1050" s="16">
        <v>3298000</v>
      </c>
      <c r="I1050" s="14" t="s">
        <v>272</v>
      </c>
      <c r="J1050" s="17">
        <v>1</v>
      </c>
      <c r="K1050" s="75" t="s">
        <v>716</v>
      </c>
      <c r="L1050" s="18"/>
      <c r="M1050" s="18"/>
      <c r="N1050" s="16" t="e">
        <f t="shared" ca="1" si="28"/>
        <v>#NAME?</v>
      </c>
      <c r="O1050" s="19"/>
      <c r="P1050" s="19"/>
      <c r="Q1050" s="20"/>
      <c r="R1050" s="21" t="str">
        <f t="array" ref="R1050">VLOOKUP(C1050,DB!A:D,2,FALSE)</f>
        <v>Lingkungan 5</v>
      </c>
      <c r="S1050" s="21" t="str">
        <f t="array" ref="S1050">VLOOKUP(C1050,DB!A:D,3,FALSE)</f>
        <v>moortesyamakanaung@gmail.com</v>
      </c>
      <c r="T1050" s="22" t="s">
        <v>19</v>
      </c>
      <c r="U1050" s="1" t="str">
        <f t="shared" si="31"/>
        <v>Moortesya Dina MakanaungAgustus Tambahan</v>
      </c>
      <c r="V1050" s="23" t="e">
        <f t="shared" ca="1" si="24"/>
        <v>#NAME?</v>
      </c>
      <c r="X1050" s="24" t="e">
        <f>VLOOKUP(CONCATENATE(C1050,D1050),'Honor 2025'!A:D,4,FALSE)</f>
        <v>#N/A</v>
      </c>
      <c r="Y1050" s="24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4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2"/>
      <c r="CA1050" s="22"/>
      <c r="CB1050" s="22"/>
      <c r="CC1050" s="22"/>
      <c r="CD1050" s="22"/>
      <c r="CE1050" s="22"/>
      <c r="CF1050" s="22"/>
      <c r="CG1050" s="22"/>
      <c r="CH1050" s="22"/>
      <c r="CI1050" s="22"/>
      <c r="CJ1050" s="22"/>
      <c r="CK1050" s="24"/>
      <c r="CL1050" s="22"/>
      <c r="CM1050" s="22"/>
      <c r="CN1050" s="22"/>
      <c r="CO1050" s="22"/>
      <c r="CP1050" s="22"/>
      <c r="CQ1050" s="22"/>
      <c r="CR1050" s="22"/>
      <c r="CS1050" s="22"/>
      <c r="CT1050" s="22"/>
      <c r="CU1050" s="22"/>
      <c r="CV1050" s="22"/>
      <c r="CW1050" s="22"/>
      <c r="CX1050" s="22"/>
      <c r="CY1050" s="22"/>
      <c r="CZ1050" s="22"/>
      <c r="DA1050" s="22"/>
      <c r="DB1050" s="22"/>
      <c r="DC1050" s="22"/>
      <c r="DD1050" s="22"/>
      <c r="DE1050" s="22"/>
      <c r="DF1050" s="22"/>
      <c r="DG1050" s="22"/>
      <c r="DH1050" s="22"/>
      <c r="DI1050" s="22"/>
      <c r="DJ1050" s="22"/>
      <c r="DK1050" s="22"/>
      <c r="DL1050" s="22"/>
      <c r="DM1050" s="22"/>
      <c r="DN1050" s="22"/>
      <c r="DO1050" s="22"/>
      <c r="DP1050" s="22"/>
      <c r="DQ1050" s="24"/>
      <c r="DR1050" s="22"/>
      <c r="DS1050" s="22"/>
      <c r="DT1050" s="22"/>
      <c r="DU1050" s="22"/>
      <c r="DV1050" s="22"/>
      <c r="DW1050" s="22"/>
      <c r="DX1050" s="22"/>
      <c r="DY1050" s="22"/>
      <c r="DZ1050" s="22"/>
      <c r="EA1050" s="22"/>
      <c r="EB1050" s="22"/>
      <c r="EC1050" s="22"/>
      <c r="ED1050" s="22"/>
      <c r="EE1050" s="22"/>
      <c r="EF1050" s="22"/>
      <c r="EG1050" s="22"/>
      <c r="EH1050" s="22"/>
      <c r="EI1050" s="22"/>
      <c r="EJ1050" s="22"/>
      <c r="EK1050" s="22"/>
      <c r="EL1050" s="22"/>
      <c r="EM1050" s="22"/>
      <c r="EN1050" s="22"/>
      <c r="EO1050" s="22"/>
      <c r="EP1050" s="22"/>
      <c r="EQ1050" s="22"/>
      <c r="ER1050" s="22"/>
      <c r="ES1050" s="22"/>
      <c r="ET1050" s="22"/>
      <c r="EU1050" s="22"/>
      <c r="EV1050" s="22"/>
      <c r="EW1050" s="24"/>
      <c r="EX1050" s="22"/>
      <c r="EY1050" s="22"/>
      <c r="EZ1050" s="22"/>
      <c r="FA1050" s="22"/>
      <c r="FB1050" s="22"/>
      <c r="FC1050" s="22"/>
      <c r="FD1050" s="22"/>
      <c r="FE1050" s="22"/>
      <c r="FF1050" s="22"/>
      <c r="FG1050" s="22"/>
      <c r="FH1050" s="22"/>
      <c r="FI1050" s="22"/>
      <c r="FJ1050" s="22"/>
      <c r="FK1050" s="22"/>
      <c r="FL1050" s="22"/>
      <c r="FM1050" s="22"/>
      <c r="FN1050" s="22"/>
      <c r="FO1050" s="22"/>
      <c r="FP1050" s="22"/>
      <c r="FQ1050" s="22"/>
      <c r="FR1050" s="22"/>
      <c r="FS1050" s="22"/>
      <c r="FT1050" s="22"/>
      <c r="FU1050" s="22"/>
      <c r="FV1050" s="22"/>
      <c r="FW1050" s="22"/>
      <c r="FX1050" s="22"/>
      <c r="FY1050" s="22"/>
      <c r="FZ1050" s="22"/>
      <c r="GA1050" s="22"/>
      <c r="GB1050" s="22"/>
      <c r="GC1050" s="24"/>
      <c r="GD1050" s="22"/>
      <c r="GE1050" s="22"/>
      <c r="GF1050" s="22"/>
      <c r="GG1050" s="22"/>
      <c r="GH1050" s="22"/>
      <c r="GI1050" s="22"/>
      <c r="GJ1050" s="22"/>
      <c r="GK1050" s="22"/>
      <c r="GL1050" s="22"/>
      <c r="GM1050" s="22"/>
      <c r="GN1050" s="22"/>
      <c r="GO1050" s="22"/>
      <c r="GP1050" s="22"/>
      <c r="GQ1050" s="22"/>
      <c r="GR1050" s="22"/>
      <c r="GS1050" s="22"/>
      <c r="GT1050" s="22"/>
      <c r="GU1050" s="22"/>
      <c r="GV1050" s="22"/>
      <c r="GW1050" s="22"/>
      <c r="GX1050" s="22"/>
      <c r="GY1050" s="22"/>
      <c r="GZ1050" s="22"/>
      <c r="HA1050" s="22"/>
      <c r="HB1050" s="22"/>
      <c r="HC1050" s="22"/>
      <c r="HD1050" s="22"/>
      <c r="HE1050" s="22"/>
      <c r="HF1050" s="22"/>
      <c r="HG1050" s="22"/>
      <c r="HH1050" s="22"/>
      <c r="HI1050" s="24"/>
      <c r="HJ1050" s="22"/>
      <c r="HK1050" s="22"/>
      <c r="HL1050" s="22"/>
      <c r="HM1050" s="22"/>
      <c r="HN1050" s="22"/>
      <c r="HO1050" s="22"/>
      <c r="HP1050" s="22"/>
      <c r="HQ1050" s="22"/>
      <c r="HR1050" s="22"/>
      <c r="HS1050" s="22"/>
      <c r="HT1050" s="22"/>
      <c r="HU1050" s="22"/>
      <c r="HV1050" s="22"/>
      <c r="HW1050" s="22"/>
      <c r="HX1050" s="22"/>
      <c r="HY1050" s="22"/>
      <c r="HZ1050" s="22"/>
      <c r="IA1050" s="22"/>
      <c r="IB1050" s="22"/>
      <c r="IC1050" s="22"/>
      <c r="ID1050" s="22"/>
      <c r="IE1050" s="22"/>
      <c r="IF1050" s="22"/>
      <c r="IG1050" s="22"/>
      <c r="IH1050" s="22"/>
      <c r="II1050" s="22"/>
      <c r="IJ1050" s="22"/>
      <c r="IK1050" s="22"/>
      <c r="IL1050" s="22"/>
      <c r="IM1050" s="22"/>
      <c r="IN1050" s="22"/>
      <c r="IO1050" s="24"/>
      <c r="IP1050" s="22"/>
      <c r="IQ1050" s="22"/>
      <c r="IR1050" s="22"/>
      <c r="IS1050" s="22"/>
      <c r="IT1050" s="22"/>
      <c r="IU1050" s="22"/>
      <c r="IV1050" s="22"/>
      <c r="IW1050" s="22"/>
      <c r="IX1050" s="22"/>
      <c r="IY1050" s="22"/>
      <c r="IZ1050" s="22"/>
      <c r="JA1050" s="22"/>
      <c r="JB1050" s="22"/>
      <c r="JC1050" s="22"/>
      <c r="JD1050" s="22"/>
      <c r="JE1050" s="22"/>
      <c r="JF1050" s="22"/>
      <c r="JG1050" s="22"/>
      <c r="JH1050" s="22"/>
      <c r="JI1050" s="22"/>
      <c r="JJ1050" s="22"/>
      <c r="JK1050" s="22"/>
      <c r="JL1050" s="22"/>
      <c r="JM1050" s="22"/>
      <c r="JN1050" s="22"/>
      <c r="JO1050" s="22"/>
      <c r="JP1050" s="22"/>
      <c r="JQ1050" s="22"/>
      <c r="JR1050" s="22"/>
      <c r="JS1050" s="22"/>
      <c r="JT1050" s="22"/>
      <c r="JU1050" s="24"/>
      <c r="JV1050" s="22"/>
      <c r="JW1050" s="22"/>
      <c r="JX1050" s="22"/>
      <c r="JY1050" s="22"/>
      <c r="JZ1050" s="22"/>
      <c r="KA1050" s="22"/>
      <c r="KB1050" s="22"/>
      <c r="KC1050" s="22"/>
      <c r="KD1050" s="22"/>
      <c r="KE1050" s="22"/>
      <c r="KF1050" s="22"/>
      <c r="KG1050" s="22"/>
      <c r="KH1050" s="22"/>
      <c r="KI1050" s="22"/>
      <c r="KJ1050" s="22"/>
      <c r="KK1050" s="22"/>
      <c r="KL1050" s="22"/>
      <c r="KM1050" s="22"/>
      <c r="KN1050" s="22"/>
      <c r="KO1050" s="22"/>
      <c r="KP1050" s="22"/>
      <c r="KQ1050" s="22"/>
      <c r="KR1050" s="22"/>
      <c r="KS1050" s="22"/>
      <c r="KT1050" s="22"/>
      <c r="KU1050" s="22"/>
      <c r="KV1050" s="22"/>
      <c r="KW1050" s="22"/>
      <c r="KX1050" s="22"/>
      <c r="KY1050" s="22"/>
      <c r="KZ1050" s="22"/>
      <c r="LA1050" s="24"/>
      <c r="LB1050" s="22"/>
      <c r="LC1050" s="22"/>
      <c r="LD1050" s="22"/>
      <c r="LE1050" s="22"/>
      <c r="LF1050" s="22"/>
      <c r="LG1050" s="22"/>
      <c r="LH1050" s="22"/>
      <c r="LI1050" s="22"/>
      <c r="LJ1050" s="22"/>
      <c r="LK1050" s="22"/>
      <c r="LL1050" s="22"/>
      <c r="LM1050" s="22"/>
      <c r="LN1050" s="22"/>
      <c r="LO1050" s="22"/>
      <c r="LP1050" s="22"/>
      <c r="LQ1050" s="22"/>
      <c r="LR1050" s="22"/>
      <c r="LS1050" s="22"/>
      <c r="LT1050" s="22"/>
      <c r="LU1050" s="22"/>
      <c r="LV1050" s="22"/>
      <c r="LW1050" s="22"/>
      <c r="LX1050" s="22"/>
      <c r="LY1050" s="22"/>
      <c r="LZ1050" s="22"/>
      <c r="MA1050" s="22"/>
      <c r="MB1050" s="22"/>
      <c r="MC1050" s="22"/>
      <c r="MD1050" s="22"/>
      <c r="ME1050" s="22"/>
      <c r="MF1050" s="22"/>
      <c r="MG1050" s="24"/>
      <c r="MH1050" s="22"/>
      <c r="MI1050" s="22"/>
      <c r="MJ1050" s="22"/>
      <c r="MK1050" s="22"/>
      <c r="ML1050" s="22"/>
      <c r="MM1050" s="22"/>
      <c r="MN1050" s="22"/>
      <c r="MO1050" s="22"/>
      <c r="MP1050" s="22"/>
      <c r="MQ1050" s="22"/>
      <c r="MR1050" s="22"/>
      <c r="MS1050" s="22"/>
      <c r="MT1050" s="22"/>
      <c r="MU1050" s="22"/>
      <c r="MV1050" s="22"/>
      <c r="MW1050" s="22"/>
      <c r="MX1050" s="22"/>
      <c r="MY1050" s="22"/>
      <c r="MZ1050" s="22"/>
      <c r="NA1050" s="22"/>
      <c r="NB1050" s="22"/>
      <c r="NC1050" s="22"/>
      <c r="ND1050" s="22"/>
      <c r="NE1050" s="22"/>
      <c r="NF1050" s="22"/>
      <c r="NG1050" s="22"/>
      <c r="NH1050" s="22"/>
      <c r="NI1050" s="22"/>
      <c r="NJ1050" s="22"/>
      <c r="NK1050" s="22"/>
      <c r="NL1050" s="22"/>
      <c r="NM1050" s="24"/>
      <c r="NN1050" s="22"/>
      <c r="NO1050" s="22"/>
      <c r="NP1050" s="22"/>
      <c r="NQ1050" s="22"/>
      <c r="NR1050" s="22"/>
      <c r="NS1050" s="22"/>
      <c r="NT1050" s="22"/>
      <c r="NU1050" s="22"/>
      <c r="NV1050" s="22"/>
      <c r="NW1050" s="22"/>
      <c r="NX1050" s="22"/>
      <c r="NY1050" s="22"/>
      <c r="NZ1050" s="22"/>
      <c r="OA1050" s="22"/>
      <c r="OB1050" s="22"/>
      <c r="OC1050" s="22"/>
      <c r="OD1050" s="22"/>
      <c r="OE1050" s="22"/>
      <c r="OF1050" s="22"/>
      <c r="OG1050" s="22"/>
      <c r="OH1050" s="22"/>
      <c r="OI1050" s="22"/>
      <c r="OJ1050" s="22"/>
      <c r="OK1050" s="22"/>
      <c r="OL1050" s="22"/>
      <c r="OM1050" s="22"/>
      <c r="ON1050" s="22"/>
      <c r="OO1050" s="22"/>
      <c r="OP1050" s="22"/>
      <c r="OQ1050" s="22"/>
      <c r="OR1050" s="22"/>
    </row>
    <row r="1051" spans="1:408" ht="15" thickBot="1">
      <c r="A1051" s="1" t="str">
        <f t="shared" si="29"/>
        <v>NANCY CINTHYA PANGEMANANAgustus Tambahan-1</v>
      </c>
      <c r="B1051" s="12" t="str">
        <f t="shared" si="30"/>
        <v>Agustus TambahanPemutakhiran Kerangka Geospasial dan Muatan Wilkerstat SE 2026</v>
      </c>
      <c r="C1051" s="13" t="s">
        <v>183</v>
      </c>
      <c r="D1051" s="14" t="s">
        <v>270</v>
      </c>
      <c r="E1051" s="15" t="s">
        <v>271</v>
      </c>
      <c r="F1051" s="15"/>
      <c r="G1051" s="15">
        <f t="shared" si="27"/>
        <v>3298000</v>
      </c>
      <c r="H1051" s="16">
        <v>3298000</v>
      </c>
      <c r="I1051" s="14" t="s">
        <v>272</v>
      </c>
      <c r="J1051" s="17">
        <v>1</v>
      </c>
      <c r="K1051" s="74" t="s">
        <v>716</v>
      </c>
      <c r="L1051" s="18"/>
      <c r="M1051" s="18"/>
      <c r="N1051" s="16" t="e">
        <f t="shared" ca="1" si="28"/>
        <v>#NAME?</v>
      </c>
      <c r="O1051" s="19"/>
      <c r="P1051" s="19"/>
      <c r="Q1051" s="20"/>
      <c r="R1051" s="21" t="str">
        <f t="array" ref="R1051">VLOOKUP(C1051,DB!A:D,2,FALSE)</f>
        <v>Perumahan Wenang Permai 2 Blok K-7</v>
      </c>
      <c r="S1051" s="21" t="str">
        <f t="array" ref="S1051">VLOOKUP(C1051,DB!A:D,3,FALSE)</f>
        <v>nancynthya@gmail.com</v>
      </c>
      <c r="T1051" s="22" t="s">
        <v>19</v>
      </c>
      <c r="U1051" s="1" t="str">
        <f t="shared" si="31"/>
        <v>NANCY CINTHYA PANGEMANANAgustus Tambahan</v>
      </c>
      <c r="V1051" s="23" t="e">
        <f t="shared" ca="1" si="24"/>
        <v>#NAME?</v>
      </c>
      <c r="X1051" s="24" t="e">
        <f>VLOOKUP(CONCATENATE(C1051,D1051),'Honor 2025'!A:D,4,FALSE)</f>
        <v>#N/A</v>
      </c>
      <c r="Y1051" s="24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4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  <c r="BV1051" s="22"/>
      <c r="BW1051" s="22"/>
      <c r="BX1051" s="22"/>
      <c r="BY1051" s="22"/>
      <c r="BZ1051" s="22"/>
      <c r="CA1051" s="22"/>
      <c r="CB1051" s="22"/>
      <c r="CC1051" s="22"/>
      <c r="CD1051" s="22"/>
      <c r="CE1051" s="22"/>
      <c r="CF1051" s="22"/>
      <c r="CG1051" s="22"/>
      <c r="CH1051" s="22"/>
      <c r="CI1051" s="22"/>
      <c r="CJ1051" s="22"/>
      <c r="CK1051" s="24"/>
      <c r="CL1051" s="22"/>
      <c r="CM1051" s="22"/>
      <c r="CN1051" s="22"/>
      <c r="CO1051" s="22"/>
      <c r="CP1051" s="22"/>
      <c r="CQ1051" s="22"/>
      <c r="CR1051" s="22"/>
      <c r="CS1051" s="22"/>
      <c r="CT1051" s="22"/>
      <c r="CU1051" s="22"/>
      <c r="CV1051" s="22"/>
      <c r="CW1051" s="22"/>
      <c r="CX1051" s="22"/>
      <c r="CY1051" s="22"/>
      <c r="CZ1051" s="22"/>
      <c r="DA1051" s="22"/>
      <c r="DB1051" s="22"/>
      <c r="DC1051" s="22"/>
      <c r="DD1051" s="22"/>
      <c r="DE1051" s="22"/>
      <c r="DF1051" s="22"/>
      <c r="DG1051" s="22"/>
      <c r="DH1051" s="22"/>
      <c r="DI1051" s="22"/>
      <c r="DJ1051" s="22"/>
      <c r="DK1051" s="22"/>
      <c r="DL1051" s="22"/>
      <c r="DM1051" s="22"/>
      <c r="DN1051" s="22"/>
      <c r="DO1051" s="22"/>
      <c r="DP1051" s="22"/>
      <c r="DQ1051" s="24"/>
      <c r="DR1051" s="22"/>
      <c r="DS1051" s="22"/>
      <c r="DT1051" s="22"/>
      <c r="DU1051" s="22"/>
      <c r="DV1051" s="22"/>
      <c r="DW1051" s="22"/>
      <c r="DX1051" s="22"/>
      <c r="DY1051" s="22"/>
      <c r="DZ1051" s="22"/>
      <c r="EA1051" s="22"/>
      <c r="EB1051" s="22"/>
      <c r="EC1051" s="22"/>
      <c r="ED1051" s="22"/>
      <c r="EE1051" s="22"/>
      <c r="EF1051" s="22"/>
      <c r="EG1051" s="22"/>
      <c r="EH1051" s="22"/>
      <c r="EI1051" s="22"/>
      <c r="EJ1051" s="22"/>
      <c r="EK1051" s="22"/>
      <c r="EL1051" s="22"/>
      <c r="EM1051" s="22"/>
      <c r="EN1051" s="22"/>
      <c r="EO1051" s="22"/>
      <c r="EP1051" s="22"/>
      <c r="EQ1051" s="22"/>
      <c r="ER1051" s="22"/>
      <c r="ES1051" s="22"/>
      <c r="ET1051" s="22"/>
      <c r="EU1051" s="22"/>
      <c r="EV1051" s="22"/>
      <c r="EW1051" s="24"/>
      <c r="EX1051" s="22"/>
      <c r="EY1051" s="22"/>
      <c r="EZ1051" s="22"/>
      <c r="FA1051" s="22"/>
      <c r="FB1051" s="22"/>
      <c r="FC1051" s="22"/>
      <c r="FD1051" s="22"/>
      <c r="FE1051" s="22"/>
      <c r="FF1051" s="22"/>
      <c r="FG1051" s="22"/>
      <c r="FH1051" s="22"/>
      <c r="FI1051" s="22"/>
      <c r="FJ1051" s="22"/>
      <c r="FK1051" s="22"/>
      <c r="FL1051" s="22"/>
      <c r="FM1051" s="22"/>
      <c r="FN1051" s="22"/>
      <c r="FO1051" s="22"/>
      <c r="FP1051" s="22"/>
      <c r="FQ1051" s="22"/>
      <c r="FR1051" s="22"/>
      <c r="FS1051" s="22"/>
      <c r="FT1051" s="22"/>
      <c r="FU1051" s="22"/>
      <c r="FV1051" s="22"/>
      <c r="FW1051" s="22"/>
      <c r="FX1051" s="22"/>
      <c r="FY1051" s="22"/>
      <c r="FZ1051" s="22"/>
      <c r="GA1051" s="22"/>
      <c r="GB1051" s="22"/>
      <c r="GC1051" s="24"/>
      <c r="GD1051" s="22"/>
      <c r="GE1051" s="22"/>
      <c r="GF1051" s="22"/>
      <c r="GG1051" s="22"/>
      <c r="GH1051" s="22"/>
      <c r="GI1051" s="22"/>
      <c r="GJ1051" s="22"/>
      <c r="GK1051" s="22"/>
      <c r="GL1051" s="22"/>
      <c r="GM1051" s="22"/>
      <c r="GN1051" s="22"/>
      <c r="GO1051" s="22"/>
      <c r="GP1051" s="22"/>
      <c r="GQ1051" s="22"/>
      <c r="GR1051" s="22"/>
      <c r="GS1051" s="22"/>
      <c r="GT1051" s="22"/>
      <c r="GU1051" s="22"/>
      <c r="GV1051" s="22"/>
      <c r="GW1051" s="22"/>
      <c r="GX1051" s="22"/>
      <c r="GY1051" s="22"/>
      <c r="GZ1051" s="22"/>
      <c r="HA1051" s="22"/>
      <c r="HB1051" s="22"/>
      <c r="HC1051" s="22"/>
      <c r="HD1051" s="22"/>
      <c r="HE1051" s="22"/>
      <c r="HF1051" s="22"/>
      <c r="HG1051" s="22"/>
      <c r="HH1051" s="22"/>
      <c r="HI1051" s="24"/>
      <c r="HJ1051" s="22"/>
      <c r="HK1051" s="22"/>
      <c r="HL1051" s="22"/>
      <c r="HM1051" s="22"/>
      <c r="HN1051" s="22"/>
      <c r="HO1051" s="22"/>
      <c r="HP1051" s="22"/>
      <c r="HQ1051" s="22"/>
      <c r="HR1051" s="22"/>
      <c r="HS1051" s="22"/>
      <c r="HT1051" s="22"/>
      <c r="HU1051" s="22"/>
      <c r="HV1051" s="22"/>
      <c r="HW1051" s="22"/>
      <c r="HX1051" s="22"/>
      <c r="HY1051" s="22"/>
      <c r="HZ1051" s="22"/>
      <c r="IA1051" s="22"/>
      <c r="IB1051" s="22"/>
      <c r="IC1051" s="22"/>
      <c r="ID1051" s="22"/>
      <c r="IE1051" s="22"/>
      <c r="IF1051" s="22"/>
      <c r="IG1051" s="22"/>
      <c r="IH1051" s="22"/>
      <c r="II1051" s="22"/>
      <c r="IJ1051" s="22"/>
      <c r="IK1051" s="22"/>
      <c r="IL1051" s="22"/>
      <c r="IM1051" s="22"/>
      <c r="IN1051" s="22"/>
      <c r="IO1051" s="24"/>
      <c r="IP1051" s="22"/>
      <c r="IQ1051" s="22"/>
      <c r="IR1051" s="22"/>
      <c r="IS1051" s="22"/>
      <c r="IT1051" s="22"/>
      <c r="IU1051" s="22"/>
      <c r="IV1051" s="22"/>
      <c r="IW1051" s="22"/>
      <c r="IX1051" s="22"/>
      <c r="IY1051" s="22"/>
      <c r="IZ1051" s="22"/>
      <c r="JA1051" s="22"/>
      <c r="JB1051" s="22"/>
      <c r="JC1051" s="22"/>
      <c r="JD1051" s="22"/>
      <c r="JE1051" s="22"/>
      <c r="JF1051" s="22"/>
      <c r="JG1051" s="22"/>
      <c r="JH1051" s="22"/>
      <c r="JI1051" s="22"/>
      <c r="JJ1051" s="22"/>
      <c r="JK1051" s="22"/>
      <c r="JL1051" s="22"/>
      <c r="JM1051" s="22"/>
      <c r="JN1051" s="22"/>
      <c r="JO1051" s="22"/>
      <c r="JP1051" s="22"/>
      <c r="JQ1051" s="22"/>
      <c r="JR1051" s="22"/>
      <c r="JS1051" s="22"/>
      <c r="JT1051" s="22"/>
      <c r="JU1051" s="24"/>
      <c r="JV1051" s="22"/>
      <c r="JW1051" s="22"/>
      <c r="JX1051" s="22"/>
      <c r="JY1051" s="22"/>
      <c r="JZ1051" s="22"/>
      <c r="KA1051" s="22"/>
      <c r="KB1051" s="22"/>
      <c r="KC1051" s="22"/>
      <c r="KD1051" s="22"/>
      <c r="KE1051" s="22"/>
      <c r="KF1051" s="22"/>
      <c r="KG1051" s="22"/>
      <c r="KH1051" s="22"/>
      <c r="KI1051" s="22"/>
      <c r="KJ1051" s="22"/>
      <c r="KK1051" s="22"/>
      <c r="KL1051" s="22"/>
      <c r="KM1051" s="22"/>
      <c r="KN1051" s="22"/>
      <c r="KO1051" s="22"/>
      <c r="KP1051" s="22"/>
      <c r="KQ1051" s="22"/>
      <c r="KR1051" s="22"/>
      <c r="KS1051" s="22"/>
      <c r="KT1051" s="22"/>
      <c r="KU1051" s="22"/>
      <c r="KV1051" s="22"/>
      <c r="KW1051" s="22"/>
      <c r="KX1051" s="22"/>
      <c r="KY1051" s="22"/>
      <c r="KZ1051" s="22"/>
      <c r="LA1051" s="24"/>
      <c r="LB1051" s="22"/>
      <c r="LC1051" s="22"/>
      <c r="LD1051" s="22"/>
      <c r="LE1051" s="22"/>
      <c r="LF1051" s="22"/>
      <c r="LG1051" s="22"/>
      <c r="LH1051" s="22"/>
      <c r="LI1051" s="22"/>
      <c r="LJ1051" s="22"/>
      <c r="LK1051" s="22"/>
      <c r="LL1051" s="22"/>
      <c r="LM1051" s="22"/>
      <c r="LN1051" s="22"/>
      <c r="LO1051" s="22"/>
      <c r="LP1051" s="22"/>
      <c r="LQ1051" s="22"/>
      <c r="LR1051" s="22"/>
      <c r="LS1051" s="22"/>
      <c r="LT1051" s="22"/>
      <c r="LU1051" s="22"/>
      <c r="LV1051" s="22"/>
      <c r="LW1051" s="22"/>
      <c r="LX1051" s="22"/>
      <c r="LY1051" s="22"/>
      <c r="LZ1051" s="22"/>
      <c r="MA1051" s="22"/>
      <c r="MB1051" s="22"/>
      <c r="MC1051" s="22"/>
      <c r="MD1051" s="22"/>
      <c r="ME1051" s="22"/>
      <c r="MF1051" s="22"/>
      <c r="MG1051" s="24"/>
      <c r="MH1051" s="22"/>
      <c r="MI1051" s="22"/>
      <c r="MJ1051" s="22"/>
      <c r="MK1051" s="22"/>
      <c r="ML1051" s="22"/>
      <c r="MM1051" s="22"/>
      <c r="MN1051" s="22"/>
      <c r="MO1051" s="22"/>
      <c r="MP1051" s="22"/>
      <c r="MQ1051" s="22"/>
      <c r="MR1051" s="22"/>
      <c r="MS1051" s="22"/>
      <c r="MT1051" s="22"/>
      <c r="MU1051" s="22"/>
      <c r="MV1051" s="22"/>
      <c r="MW1051" s="22"/>
      <c r="MX1051" s="22"/>
      <c r="MY1051" s="22"/>
      <c r="MZ1051" s="22"/>
      <c r="NA1051" s="22"/>
      <c r="NB1051" s="22"/>
      <c r="NC1051" s="22"/>
      <c r="ND1051" s="22"/>
      <c r="NE1051" s="22"/>
      <c r="NF1051" s="22"/>
      <c r="NG1051" s="22"/>
      <c r="NH1051" s="22"/>
      <c r="NI1051" s="22"/>
      <c r="NJ1051" s="22"/>
      <c r="NK1051" s="22"/>
      <c r="NL1051" s="22"/>
      <c r="NM1051" s="24"/>
      <c r="NN1051" s="22"/>
      <c r="NO1051" s="22"/>
      <c r="NP1051" s="22"/>
      <c r="NQ1051" s="22"/>
      <c r="NR1051" s="22"/>
      <c r="NS1051" s="22"/>
      <c r="NT1051" s="22"/>
      <c r="NU1051" s="22"/>
      <c r="NV1051" s="22"/>
      <c r="NW1051" s="22"/>
      <c r="NX1051" s="22"/>
      <c r="NY1051" s="22"/>
      <c r="NZ1051" s="22"/>
      <c r="OA1051" s="22"/>
      <c r="OB1051" s="22"/>
      <c r="OC1051" s="22"/>
      <c r="OD1051" s="22"/>
      <c r="OE1051" s="22"/>
      <c r="OF1051" s="22"/>
      <c r="OG1051" s="22"/>
      <c r="OH1051" s="22"/>
      <c r="OI1051" s="22"/>
      <c r="OJ1051" s="22"/>
      <c r="OK1051" s="22"/>
      <c r="OL1051" s="22"/>
      <c r="OM1051" s="22"/>
      <c r="ON1051" s="22"/>
      <c r="OO1051" s="22"/>
      <c r="OP1051" s="22"/>
      <c r="OQ1051" s="22"/>
      <c r="OR1051" s="22"/>
    </row>
    <row r="1052" spans="1:408" ht="15" thickBot="1">
      <c r="A1052" s="1" t="str">
        <f t="shared" si="29"/>
        <v>Novita meita walewangkoAgustus Tambahan-1</v>
      </c>
      <c r="B1052" s="12" t="str">
        <f t="shared" si="30"/>
        <v>Agustus TambahanPemutakhiran Kerangka Geospasial dan Muatan Wilkerstat SE 2026</v>
      </c>
      <c r="C1052" s="13" t="s">
        <v>279</v>
      </c>
      <c r="D1052" s="14" t="s">
        <v>270</v>
      </c>
      <c r="E1052" s="15" t="s">
        <v>271</v>
      </c>
      <c r="F1052" s="15"/>
      <c r="G1052" s="15">
        <f t="shared" si="27"/>
        <v>3298000</v>
      </c>
      <c r="H1052" s="16">
        <v>3298000</v>
      </c>
      <c r="I1052" s="14" t="s">
        <v>272</v>
      </c>
      <c r="J1052" s="17">
        <v>1</v>
      </c>
      <c r="K1052" s="75" t="s">
        <v>716</v>
      </c>
      <c r="L1052" s="18"/>
      <c r="M1052" s="18"/>
      <c r="N1052" s="16" t="e">
        <f t="shared" ca="1" si="28"/>
        <v>#NAME?</v>
      </c>
      <c r="O1052" s="19"/>
      <c r="P1052" s="19"/>
      <c r="Q1052" s="20"/>
      <c r="R1052" s="21" t="str">
        <f t="array" ref="R1052">VLOOKUP(C1052,DB!A:D,2,FALSE)</f>
        <v>Teling atas Lingkungan 3</v>
      </c>
      <c r="S1052" s="21" t="str">
        <f t="array" ref="S1052">VLOOKUP(C1052,DB!A:D,3,FALSE)</f>
        <v>Walewangkonovita86@gmail.com</v>
      </c>
      <c r="T1052" s="22" t="s">
        <v>19</v>
      </c>
      <c r="U1052" s="1" t="str">
        <f t="shared" si="31"/>
        <v>Novita meita walewangkoAgustus Tambahan</v>
      </c>
      <c r="V1052" s="23" t="e">
        <f t="shared" ca="1" si="24"/>
        <v>#NAME?</v>
      </c>
      <c r="X1052" s="24" t="e">
        <f>VLOOKUP(CONCATENATE(C1052,D1052),'Honor 2025'!A:D,4,FALSE)</f>
        <v>#N/A</v>
      </c>
      <c r="Y1052" s="24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4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2"/>
      <c r="CA1052" s="22"/>
      <c r="CB1052" s="22"/>
      <c r="CC1052" s="22"/>
      <c r="CD1052" s="22"/>
      <c r="CE1052" s="22"/>
      <c r="CF1052" s="22"/>
      <c r="CG1052" s="22"/>
      <c r="CH1052" s="22"/>
      <c r="CI1052" s="22"/>
      <c r="CJ1052" s="22"/>
      <c r="CK1052" s="24"/>
      <c r="CL1052" s="22"/>
      <c r="CM1052" s="22"/>
      <c r="CN1052" s="22"/>
      <c r="CO1052" s="22"/>
      <c r="CP1052" s="22"/>
      <c r="CQ1052" s="22"/>
      <c r="CR1052" s="22"/>
      <c r="CS1052" s="22"/>
      <c r="CT1052" s="22"/>
      <c r="CU1052" s="22"/>
      <c r="CV1052" s="22"/>
      <c r="CW1052" s="22"/>
      <c r="CX1052" s="22"/>
      <c r="CY1052" s="22"/>
      <c r="CZ1052" s="22"/>
      <c r="DA1052" s="22"/>
      <c r="DB1052" s="22"/>
      <c r="DC1052" s="22"/>
      <c r="DD1052" s="22"/>
      <c r="DE1052" s="22"/>
      <c r="DF1052" s="22"/>
      <c r="DG1052" s="22"/>
      <c r="DH1052" s="22"/>
      <c r="DI1052" s="22"/>
      <c r="DJ1052" s="22"/>
      <c r="DK1052" s="22"/>
      <c r="DL1052" s="22"/>
      <c r="DM1052" s="22"/>
      <c r="DN1052" s="22"/>
      <c r="DO1052" s="22"/>
      <c r="DP1052" s="22"/>
      <c r="DQ1052" s="24"/>
      <c r="DR1052" s="22"/>
      <c r="DS1052" s="22"/>
      <c r="DT1052" s="22"/>
      <c r="DU1052" s="22"/>
      <c r="DV1052" s="22"/>
      <c r="DW1052" s="22"/>
      <c r="DX1052" s="22"/>
      <c r="DY1052" s="22"/>
      <c r="DZ1052" s="22"/>
      <c r="EA1052" s="22"/>
      <c r="EB1052" s="22"/>
      <c r="EC1052" s="22"/>
      <c r="ED1052" s="22"/>
      <c r="EE1052" s="22"/>
      <c r="EF1052" s="22"/>
      <c r="EG1052" s="22"/>
      <c r="EH1052" s="22"/>
      <c r="EI1052" s="22"/>
      <c r="EJ1052" s="22"/>
      <c r="EK1052" s="22"/>
      <c r="EL1052" s="22"/>
      <c r="EM1052" s="22"/>
      <c r="EN1052" s="22"/>
      <c r="EO1052" s="22"/>
      <c r="EP1052" s="22"/>
      <c r="EQ1052" s="22"/>
      <c r="ER1052" s="22"/>
      <c r="ES1052" s="22"/>
      <c r="ET1052" s="22"/>
      <c r="EU1052" s="22"/>
      <c r="EV1052" s="22"/>
      <c r="EW1052" s="24"/>
      <c r="EX1052" s="22"/>
      <c r="EY1052" s="22"/>
      <c r="EZ1052" s="22"/>
      <c r="FA1052" s="22"/>
      <c r="FB1052" s="22"/>
      <c r="FC1052" s="22"/>
      <c r="FD1052" s="22"/>
      <c r="FE1052" s="22"/>
      <c r="FF1052" s="22"/>
      <c r="FG1052" s="22"/>
      <c r="FH1052" s="22"/>
      <c r="FI1052" s="22"/>
      <c r="FJ1052" s="22"/>
      <c r="FK1052" s="22"/>
      <c r="FL1052" s="22"/>
      <c r="FM1052" s="22"/>
      <c r="FN1052" s="22"/>
      <c r="FO1052" s="22"/>
      <c r="FP1052" s="22"/>
      <c r="FQ1052" s="22"/>
      <c r="FR1052" s="22"/>
      <c r="FS1052" s="22"/>
      <c r="FT1052" s="22"/>
      <c r="FU1052" s="22"/>
      <c r="FV1052" s="22"/>
      <c r="FW1052" s="22"/>
      <c r="FX1052" s="22"/>
      <c r="FY1052" s="22"/>
      <c r="FZ1052" s="22"/>
      <c r="GA1052" s="22"/>
      <c r="GB1052" s="22"/>
      <c r="GC1052" s="24"/>
      <c r="GD1052" s="22"/>
      <c r="GE1052" s="22"/>
      <c r="GF1052" s="22"/>
      <c r="GG1052" s="22"/>
      <c r="GH1052" s="22"/>
      <c r="GI1052" s="22"/>
      <c r="GJ1052" s="22"/>
      <c r="GK1052" s="22"/>
      <c r="GL1052" s="22"/>
      <c r="GM1052" s="22"/>
      <c r="GN1052" s="22"/>
      <c r="GO1052" s="22"/>
      <c r="GP1052" s="22"/>
      <c r="GQ1052" s="22"/>
      <c r="GR1052" s="22"/>
      <c r="GS1052" s="22"/>
      <c r="GT1052" s="22"/>
      <c r="GU1052" s="22"/>
      <c r="GV1052" s="22"/>
      <c r="GW1052" s="22"/>
      <c r="GX1052" s="22"/>
      <c r="GY1052" s="22"/>
      <c r="GZ1052" s="22"/>
      <c r="HA1052" s="22"/>
      <c r="HB1052" s="22"/>
      <c r="HC1052" s="22"/>
      <c r="HD1052" s="22"/>
      <c r="HE1052" s="22"/>
      <c r="HF1052" s="22"/>
      <c r="HG1052" s="22"/>
      <c r="HH1052" s="22"/>
      <c r="HI1052" s="24"/>
      <c r="HJ1052" s="22"/>
      <c r="HK1052" s="22"/>
      <c r="HL1052" s="22"/>
      <c r="HM1052" s="22"/>
      <c r="HN1052" s="22"/>
      <c r="HO1052" s="22"/>
      <c r="HP1052" s="22"/>
      <c r="HQ1052" s="22"/>
      <c r="HR1052" s="22"/>
      <c r="HS1052" s="22"/>
      <c r="HT1052" s="22"/>
      <c r="HU1052" s="22"/>
      <c r="HV1052" s="22"/>
      <c r="HW1052" s="22"/>
      <c r="HX1052" s="22"/>
      <c r="HY1052" s="22"/>
      <c r="HZ1052" s="22"/>
      <c r="IA1052" s="22"/>
      <c r="IB1052" s="22"/>
      <c r="IC1052" s="22"/>
      <c r="ID1052" s="22"/>
      <c r="IE1052" s="22"/>
      <c r="IF1052" s="22"/>
      <c r="IG1052" s="22"/>
      <c r="IH1052" s="22"/>
      <c r="II1052" s="22"/>
      <c r="IJ1052" s="22"/>
      <c r="IK1052" s="22"/>
      <c r="IL1052" s="22"/>
      <c r="IM1052" s="22"/>
      <c r="IN1052" s="22"/>
      <c r="IO1052" s="24"/>
      <c r="IP1052" s="22"/>
      <c r="IQ1052" s="22"/>
      <c r="IR1052" s="22"/>
      <c r="IS1052" s="22"/>
      <c r="IT1052" s="22"/>
      <c r="IU1052" s="22"/>
      <c r="IV1052" s="22"/>
      <c r="IW1052" s="22"/>
      <c r="IX1052" s="22"/>
      <c r="IY1052" s="22"/>
      <c r="IZ1052" s="22"/>
      <c r="JA1052" s="22"/>
      <c r="JB1052" s="22"/>
      <c r="JC1052" s="22"/>
      <c r="JD1052" s="22"/>
      <c r="JE1052" s="22"/>
      <c r="JF1052" s="22"/>
      <c r="JG1052" s="22"/>
      <c r="JH1052" s="22"/>
      <c r="JI1052" s="22"/>
      <c r="JJ1052" s="22"/>
      <c r="JK1052" s="22"/>
      <c r="JL1052" s="22"/>
      <c r="JM1052" s="22"/>
      <c r="JN1052" s="22"/>
      <c r="JO1052" s="22"/>
      <c r="JP1052" s="22"/>
      <c r="JQ1052" s="22"/>
      <c r="JR1052" s="22"/>
      <c r="JS1052" s="22"/>
      <c r="JT1052" s="22"/>
      <c r="JU1052" s="24"/>
      <c r="JV1052" s="22"/>
      <c r="JW1052" s="22"/>
      <c r="JX1052" s="22"/>
      <c r="JY1052" s="22"/>
      <c r="JZ1052" s="22"/>
      <c r="KA1052" s="22"/>
      <c r="KB1052" s="22"/>
      <c r="KC1052" s="22"/>
      <c r="KD1052" s="22"/>
      <c r="KE1052" s="22"/>
      <c r="KF1052" s="22"/>
      <c r="KG1052" s="22"/>
      <c r="KH1052" s="22"/>
      <c r="KI1052" s="22"/>
      <c r="KJ1052" s="22"/>
      <c r="KK1052" s="22"/>
      <c r="KL1052" s="22"/>
      <c r="KM1052" s="22"/>
      <c r="KN1052" s="22"/>
      <c r="KO1052" s="22"/>
      <c r="KP1052" s="22"/>
      <c r="KQ1052" s="22"/>
      <c r="KR1052" s="22"/>
      <c r="KS1052" s="22"/>
      <c r="KT1052" s="22"/>
      <c r="KU1052" s="22"/>
      <c r="KV1052" s="22"/>
      <c r="KW1052" s="22"/>
      <c r="KX1052" s="22"/>
      <c r="KY1052" s="22"/>
      <c r="KZ1052" s="22"/>
      <c r="LA1052" s="24"/>
      <c r="LB1052" s="22"/>
      <c r="LC1052" s="22"/>
      <c r="LD1052" s="22"/>
      <c r="LE1052" s="22"/>
      <c r="LF1052" s="22"/>
      <c r="LG1052" s="22"/>
      <c r="LH1052" s="22"/>
      <c r="LI1052" s="22"/>
      <c r="LJ1052" s="22"/>
      <c r="LK1052" s="22"/>
      <c r="LL1052" s="22"/>
      <c r="LM1052" s="22"/>
      <c r="LN1052" s="22"/>
      <c r="LO1052" s="22"/>
      <c r="LP1052" s="22"/>
      <c r="LQ1052" s="22"/>
      <c r="LR1052" s="22"/>
      <c r="LS1052" s="22"/>
      <c r="LT1052" s="22"/>
      <c r="LU1052" s="22"/>
      <c r="LV1052" s="22"/>
      <c r="LW1052" s="22"/>
      <c r="LX1052" s="22"/>
      <c r="LY1052" s="22"/>
      <c r="LZ1052" s="22"/>
      <c r="MA1052" s="22"/>
      <c r="MB1052" s="22"/>
      <c r="MC1052" s="22"/>
      <c r="MD1052" s="22"/>
      <c r="ME1052" s="22"/>
      <c r="MF1052" s="22"/>
      <c r="MG1052" s="24"/>
      <c r="MH1052" s="22"/>
      <c r="MI1052" s="22"/>
      <c r="MJ1052" s="22"/>
      <c r="MK1052" s="22"/>
      <c r="ML1052" s="22"/>
      <c r="MM1052" s="22"/>
      <c r="MN1052" s="22"/>
      <c r="MO1052" s="22"/>
      <c r="MP1052" s="22"/>
      <c r="MQ1052" s="22"/>
      <c r="MR1052" s="22"/>
      <c r="MS1052" s="22"/>
      <c r="MT1052" s="22"/>
      <c r="MU1052" s="22"/>
      <c r="MV1052" s="22"/>
      <c r="MW1052" s="22"/>
      <c r="MX1052" s="22"/>
      <c r="MY1052" s="22"/>
      <c r="MZ1052" s="22"/>
      <c r="NA1052" s="22"/>
      <c r="NB1052" s="22"/>
      <c r="NC1052" s="22"/>
      <c r="ND1052" s="22"/>
      <c r="NE1052" s="22"/>
      <c r="NF1052" s="22"/>
      <c r="NG1052" s="22"/>
      <c r="NH1052" s="22"/>
      <c r="NI1052" s="22"/>
      <c r="NJ1052" s="22"/>
      <c r="NK1052" s="22"/>
      <c r="NL1052" s="22"/>
      <c r="NM1052" s="24"/>
      <c r="NN1052" s="22"/>
      <c r="NO1052" s="22"/>
      <c r="NP1052" s="22"/>
      <c r="NQ1052" s="22"/>
      <c r="NR1052" s="22"/>
      <c r="NS1052" s="22"/>
      <c r="NT1052" s="22"/>
      <c r="NU1052" s="22"/>
      <c r="NV1052" s="22"/>
      <c r="NW1052" s="22"/>
      <c r="NX1052" s="22"/>
      <c r="NY1052" s="22"/>
      <c r="NZ1052" s="22"/>
      <c r="OA1052" s="22"/>
      <c r="OB1052" s="22"/>
      <c r="OC1052" s="22"/>
      <c r="OD1052" s="22"/>
      <c r="OE1052" s="22"/>
      <c r="OF1052" s="22"/>
      <c r="OG1052" s="22"/>
      <c r="OH1052" s="22"/>
      <c r="OI1052" s="22"/>
      <c r="OJ1052" s="22"/>
      <c r="OK1052" s="22"/>
      <c r="OL1052" s="22"/>
      <c r="OM1052" s="22"/>
      <c r="ON1052" s="22"/>
      <c r="OO1052" s="22"/>
      <c r="OP1052" s="22"/>
      <c r="OQ1052" s="22"/>
      <c r="OR1052" s="22"/>
    </row>
    <row r="1053" spans="1:408" ht="15" thickBot="1">
      <c r="A1053" s="1" t="str">
        <f t="shared" si="29"/>
        <v>Novita Theresia KarindaAgustus Tambahan-1</v>
      </c>
      <c r="B1053" s="12" t="str">
        <f t="shared" si="30"/>
        <v>Agustus TambahanPemutakhiran Kerangka Geospasial dan Muatan Wilkerstat SE 2026</v>
      </c>
      <c r="C1053" s="13" t="s">
        <v>280</v>
      </c>
      <c r="D1053" s="14" t="s">
        <v>270</v>
      </c>
      <c r="E1053" s="15" t="s">
        <v>271</v>
      </c>
      <c r="F1053" s="15"/>
      <c r="G1053" s="15">
        <f t="shared" si="27"/>
        <v>3298000</v>
      </c>
      <c r="H1053" s="16">
        <v>3298000</v>
      </c>
      <c r="I1053" s="14" t="s">
        <v>272</v>
      </c>
      <c r="J1053" s="17">
        <v>1</v>
      </c>
      <c r="K1053" s="74" t="s">
        <v>716</v>
      </c>
      <c r="L1053" s="18"/>
      <c r="M1053" s="18"/>
      <c r="N1053" s="16" t="e">
        <f t="shared" ca="1" si="28"/>
        <v>#NAME?</v>
      </c>
      <c r="O1053" s="19"/>
      <c r="P1053" s="19"/>
      <c r="Q1053" s="20"/>
      <c r="R1053" s="21" t="str">
        <f t="array" ref="R1053">VLOOKUP(C1053,DB!A:D,2,FALSE)</f>
        <v>Kleak linkungan 3</v>
      </c>
      <c r="S1053" s="21" t="str">
        <f t="array" ref="S1053">VLOOKUP(C1053,DB!A:D,3,FALSE)</f>
        <v>novitaTh29@gmail.com</v>
      </c>
      <c r="T1053" s="22" t="s">
        <v>19</v>
      </c>
      <c r="U1053" s="1" t="str">
        <f t="shared" si="31"/>
        <v>Novita Theresia KarindaAgustus Tambahan</v>
      </c>
      <c r="V1053" s="23" t="e">
        <f t="shared" ca="1" si="24"/>
        <v>#NAME?</v>
      </c>
      <c r="X1053" s="24" t="e">
        <f>VLOOKUP(CONCATENATE(C1053,D1053),'Honor 2025'!A:D,4,FALSE)</f>
        <v>#N/A</v>
      </c>
      <c r="Y1053" s="24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4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2"/>
      <c r="CA1053" s="22"/>
      <c r="CB1053" s="22"/>
      <c r="CC1053" s="22"/>
      <c r="CD1053" s="22"/>
      <c r="CE1053" s="22"/>
      <c r="CF1053" s="22"/>
      <c r="CG1053" s="22"/>
      <c r="CH1053" s="22"/>
      <c r="CI1053" s="22"/>
      <c r="CJ1053" s="22"/>
      <c r="CK1053" s="24"/>
      <c r="CL1053" s="22"/>
      <c r="CM1053" s="22"/>
      <c r="CN1053" s="22"/>
      <c r="CO1053" s="22"/>
      <c r="CP1053" s="22"/>
      <c r="CQ1053" s="22"/>
      <c r="CR1053" s="22"/>
      <c r="CS1053" s="22"/>
      <c r="CT1053" s="22"/>
      <c r="CU1053" s="22"/>
      <c r="CV1053" s="22"/>
      <c r="CW1053" s="22"/>
      <c r="CX1053" s="22"/>
      <c r="CY1053" s="22"/>
      <c r="CZ1053" s="22"/>
      <c r="DA1053" s="22"/>
      <c r="DB1053" s="22"/>
      <c r="DC1053" s="22"/>
      <c r="DD1053" s="22"/>
      <c r="DE1053" s="22"/>
      <c r="DF1053" s="22"/>
      <c r="DG1053" s="22"/>
      <c r="DH1053" s="22"/>
      <c r="DI1053" s="22"/>
      <c r="DJ1053" s="22"/>
      <c r="DK1053" s="22"/>
      <c r="DL1053" s="22"/>
      <c r="DM1053" s="22"/>
      <c r="DN1053" s="22"/>
      <c r="DO1053" s="22"/>
      <c r="DP1053" s="22"/>
      <c r="DQ1053" s="24"/>
      <c r="DR1053" s="22"/>
      <c r="DS1053" s="22"/>
      <c r="DT1053" s="22"/>
      <c r="DU1053" s="22"/>
      <c r="DV1053" s="22"/>
      <c r="DW1053" s="22"/>
      <c r="DX1053" s="22"/>
      <c r="DY1053" s="22"/>
      <c r="DZ1053" s="22"/>
      <c r="EA1053" s="22"/>
      <c r="EB1053" s="22"/>
      <c r="EC1053" s="22"/>
      <c r="ED1053" s="22"/>
      <c r="EE1053" s="22"/>
      <c r="EF1053" s="22"/>
      <c r="EG1053" s="22"/>
      <c r="EH1053" s="22"/>
      <c r="EI1053" s="22"/>
      <c r="EJ1053" s="22"/>
      <c r="EK1053" s="22"/>
      <c r="EL1053" s="22"/>
      <c r="EM1053" s="22"/>
      <c r="EN1053" s="22"/>
      <c r="EO1053" s="22"/>
      <c r="EP1053" s="22"/>
      <c r="EQ1053" s="22"/>
      <c r="ER1053" s="22"/>
      <c r="ES1053" s="22"/>
      <c r="ET1053" s="22"/>
      <c r="EU1053" s="22"/>
      <c r="EV1053" s="22"/>
      <c r="EW1053" s="24"/>
      <c r="EX1053" s="22"/>
      <c r="EY1053" s="22"/>
      <c r="EZ1053" s="22"/>
      <c r="FA1053" s="22"/>
      <c r="FB1053" s="22"/>
      <c r="FC1053" s="22"/>
      <c r="FD1053" s="22"/>
      <c r="FE1053" s="22"/>
      <c r="FF1053" s="22"/>
      <c r="FG1053" s="22"/>
      <c r="FH1053" s="22"/>
      <c r="FI1053" s="22"/>
      <c r="FJ1053" s="22"/>
      <c r="FK1053" s="22"/>
      <c r="FL1053" s="22"/>
      <c r="FM1053" s="22"/>
      <c r="FN1053" s="22"/>
      <c r="FO1053" s="22"/>
      <c r="FP1053" s="22"/>
      <c r="FQ1053" s="22"/>
      <c r="FR1053" s="22"/>
      <c r="FS1053" s="22"/>
      <c r="FT1053" s="22"/>
      <c r="FU1053" s="22"/>
      <c r="FV1053" s="22"/>
      <c r="FW1053" s="22"/>
      <c r="FX1053" s="22"/>
      <c r="FY1053" s="22"/>
      <c r="FZ1053" s="22"/>
      <c r="GA1053" s="22"/>
      <c r="GB1053" s="22"/>
      <c r="GC1053" s="24"/>
      <c r="GD1053" s="22"/>
      <c r="GE1053" s="22"/>
      <c r="GF1053" s="22"/>
      <c r="GG1053" s="22"/>
      <c r="GH1053" s="22"/>
      <c r="GI1053" s="22"/>
      <c r="GJ1053" s="22"/>
      <c r="GK1053" s="22"/>
      <c r="GL1053" s="22"/>
      <c r="GM1053" s="22"/>
      <c r="GN1053" s="22"/>
      <c r="GO1053" s="22"/>
      <c r="GP1053" s="22"/>
      <c r="GQ1053" s="22"/>
      <c r="GR1053" s="22"/>
      <c r="GS1053" s="22"/>
      <c r="GT1053" s="22"/>
      <c r="GU1053" s="22"/>
      <c r="GV1053" s="22"/>
      <c r="GW1053" s="22"/>
      <c r="GX1053" s="22"/>
      <c r="GY1053" s="22"/>
      <c r="GZ1053" s="22"/>
      <c r="HA1053" s="22"/>
      <c r="HB1053" s="22"/>
      <c r="HC1053" s="22"/>
      <c r="HD1053" s="22"/>
      <c r="HE1053" s="22"/>
      <c r="HF1053" s="22"/>
      <c r="HG1053" s="22"/>
      <c r="HH1053" s="22"/>
      <c r="HI1053" s="24"/>
      <c r="HJ1053" s="22"/>
      <c r="HK1053" s="22"/>
      <c r="HL1053" s="22"/>
      <c r="HM1053" s="22"/>
      <c r="HN1053" s="22"/>
      <c r="HO1053" s="22"/>
      <c r="HP1053" s="22"/>
      <c r="HQ1053" s="22"/>
      <c r="HR1053" s="22"/>
      <c r="HS1053" s="22"/>
      <c r="HT1053" s="22"/>
      <c r="HU1053" s="22"/>
      <c r="HV1053" s="22"/>
      <c r="HW1053" s="22"/>
      <c r="HX1053" s="22"/>
      <c r="HY1053" s="22"/>
      <c r="HZ1053" s="22"/>
      <c r="IA1053" s="22"/>
      <c r="IB1053" s="22"/>
      <c r="IC1053" s="22"/>
      <c r="ID1053" s="22"/>
      <c r="IE1053" s="22"/>
      <c r="IF1053" s="22"/>
      <c r="IG1053" s="22"/>
      <c r="IH1053" s="22"/>
      <c r="II1053" s="22"/>
      <c r="IJ1053" s="22"/>
      <c r="IK1053" s="22"/>
      <c r="IL1053" s="22"/>
      <c r="IM1053" s="22"/>
      <c r="IN1053" s="22"/>
      <c r="IO1053" s="24"/>
      <c r="IP1053" s="22"/>
      <c r="IQ1053" s="22"/>
      <c r="IR1053" s="22"/>
      <c r="IS1053" s="22"/>
      <c r="IT1053" s="22"/>
      <c r="IU1053" s="22"/>
      <c r="IV1053" s="22"/>
      <c r="IW1053" s="22"/>
      <c r="IX1053" s="22"/>
      <c r="IY1053" s="22"/>
      <c r="IZ1053" s="22"/>
      <c r="JA1053" s="22"/>
      <c r="JB1053" s="22"/>
      <c r="JC1053" s="22"/>
      <c r="JD1053" s="22"/>
      <c r="JE1053" s="22"/>
      <c r="JF1053" s="22"/>
      <c r="JG1053" s="22"/>
      <c r="JH1053" s="22"/>
      <c r="JI1053" s="22"/>
      <c r="JJ1053" s="22"/>
      <c r="JK1053" s="22"/>
      <c r="JL1053" s="22"/>
      <c r="JM1053" s="22"/>
      <c r="JN1053" s="22"/>
      <c r="JO1053" s="22"/>
      <c r="JP1053" s="22"/>
      <c r="JQ1053" s="22"/>
      <c r="JR1053" s="22"/>
      <c r="JS1053" s="22"/>
      <c r="JT1053" s="22"/>
      <c r="JU1053" s="24"/>
      <c r="JV1053" s="22"/>
      <c r="JW1053" s="22"/>
      <c r="JX1053" s="22"/>
      <c r="JY1053" s="22"/>
      <c r="JZ1053" s="22"/>
      <c r="KA1053" s="22"/>
      <c r="KB1053" s="22"/>
      <c r="KC1053" s="22"/>
      <c r="KD1053" s="22"/>
      <c r="KE1053" s="22"/>
      <c r="KF1053" s="22"/>
      <c r="KG1053" s="22"/>
      <c r="KH1053" s="22"/>
      <c r="KI1053" s="22"/>
      <c r="KJ1053" s="22"/>
      <c r="KK1053" s="22"/>
      <c r="KL1053" s="22"/>
      <c r="KM1053" s="22"/>
      <c r="KN1053" s="22"/>
      <c r="KO1053" s="22"/>
      <c r="KP1053" s="22"/>
      <c r="KQ1053" s="22"/>
      <c r="KR1053" s="22"/>
      <c r="KS1053" s="22"/>
      <c r="KT1053" s="22"/>
      <c r="KU1053" s="22"/>
      <c r="KV1053" s="22"/>
      <c r="KW1053" s="22"/>
      <c r="KX1053" s="22"/>
      <c r="KY1053" s="22"/>
      <c r="KZ1053" s="22"/>
      <c r="LA1053" s="24"/>
      <c r="LB1053" s="22"/>
      <c r="LC1053" s="22"/>
      <c r="LD1053" s="22"/>
      <c r="LE1053" s="22"/>
      <c r="LF1053" s="22"/>
      <c r="LG1053" s="22"/>
      <c r="LH1053" s="22"/>
      <c r="LI1053" s="22"/>
      <c r="LJ1053" s="22"/>
      <c r="LK1053" s="22"/>
      <c r="LL1053" s="22"/>
      <c r="LM1053" s="22"/>
      <c r="LN1053" s="22"/>
      <c r="LO1053" s="22"/>
      <c r="LP1053" s="22"/>
      <c r="LQ1053" s="22"/>
      <c r="LR1053" s="22"/>
      <c r="LS1053" s="22"/>
      <c r="LT1053" s="22"/>
      <c r="LU1053" s="22"/>
      <c r="LV1053" s="22"/>
      <c r="LW1053" s="22"/>
      <c r="LX1053" s="22"/>
      <c r="LY1053" s="22"/>
      <c r="LZ1053" s="22"/>
      <c r="MA1053" s="22"/>
      <c r="MB1053" s="22"/>
      <c r="MC1053" s="22"/>
      <c r="MD1053" s="22"/>
      <c r="ME1053" s="22"/>
      <c r="MF1053" s="22"/>
      <c r="MG1053" s="24"/>
      <c r="MH1053" s="22"/>
      <c r="MI1053" s="22"/>
      <c r="MJ1053" s="22"/>
      <c r="MK1053" s="22"/>
      <c r="ML1053" s="22"/>
      <c r="MM1053" s="22"/>
      <c r="MN1053" s="22"/>
      <c r="MO1053" s="22"/>
      <c r="MP1053" s="22"/>
      <c r="MQ1053" s="22"/>
      <c r="MR1053" s="22"/>
      <c r="MS1053" s="22"/>
      <c r="MT1053" s="22"/>
      <c r="MU1053" s="22"/>
      <c r="MV1053" s="22"/>
      <c r="MW1053" s="22"/>
      <c r="MX1053" s="22"/>
      <c r="MY1053" s="22"/>
      <c r="MZ1053" s="22"/>
      <c r="NA1053" s="22"/>
      <c r="NB1053" s="22"/>
      <c r="NC1053" s="22"/>
      <c r="ND1053" s="22"/>
      <c r="NE1053" s="22"/>
      <c r="NF1053" s="22"/>
      <c r="NG1053" s="22"/>
      <c r="NH1053" s="22"/>
      <c r="NI1053" s="22"/>
      <c r="NJ1053" s="22"/>
      <c r="NK1053" s="22"/>
      <c r="NL1053" s="22"/>
      <c r="NM1053" s="24"/>
      <c r="NN1053" s="22"/>
      <c r="NO1053" s="22"/>
      <c r="NP1053" s="22"/>
      <c r="NQ1053" s="22"/>
      <c r="NR1053" s="22"/>
      <c r="NS1053" s="22"/>
      <c r="NT1053" s="22"/>
      <c r="NU1053" s="22"/>
      <c r="NV1053" s="22"/>
      <c r="NW1053" s="22"/>
      <c r="NX1053" s="22"/>
      <c r="NY1053" s="22"/>
      <c r="NZ1053" s="22"/>
      <c r="OA1053" s="22"/>
      <c r="OB1053" s="22"/>
      <c r="OC1053" s="22"/>
      <c r="OD1053" s="22"/>
      <c r="OE1053" s="22"/>
      <c r="OF1053" s="22"/>
      <c r="OG1053" s="22"/>
      <c r="OH1053" s="22"/>
      <c r="OI1053" s="22"/>
      <c r="OJ1053" s="22"/>
      <c r="OK1053" s="22"/>
      <c r="OL1053" s="22"/>
      <c r="OM1053" s="22"/>
      <c r="ON1053" s="22"/>
      <c r="OO1053" s="22"/>
      <c r="OP1053" s="22"/>
      <c r="OQ1053" s="22"/>
      <c r="OR1053" s="22"/>
    </row>
    <row r="1054" spans="1:408" ht="15" thickBot="1">
      <c r="A1054" s="1" t="str">
        <f t="shared" si="29"/>
        <v>NURHAYANTI TOWURIAgustus Tambahan-1</v>
      </c>
      <c r="B1054" s="12" t="str">
        <f t="shared" si="30"/>
        <v>Agustus TambahanPemutakhiran Kerangka Geospasial dan Muatan Wilkerstat SE 2026</v>
      </c>
      <c r="C1054" s="13" t="s">
        <v>111</v>
      </c>
      <c r="D1054" s="14" t="s">
        <v>270</v>
      </c>
      <c r="E1054" s="15" t="s">
        <v>271</v>
      </c>
      <c r="F1054" s="15"/>
      <c r="G1054" s="15">
        <f t="shared" si="27"/>
        <v>3298000</v>
      </c>
      <c r="H1054" s="16">
        <v>3298000</v>
      </c>
      <c r="I1054" s="14" t="s">
        <v>272</v>
      </c>
      <c r="J1054" s="17">
        <v>1</v>
      </c>
      <c r="K1054" s="75" t="s">
        <v>716</v>
      </c>
      <c r="L1054" s="18"/>
      <c r="M1054" s="18"/>
      <c r="N1054" s="16" t="e">
        <f t="shared" ca="1" si="28"/>
        <v>#NAME?</v>
      </c>
      <c r="O1054" s="19"/>
      <c r="P1054" s="19"/>
      <c r="Q1054" s="20"/>
      <c r="R1054" s="21" t="str">
        <f t="array" ref="R1054">VLOOKUP(C1054,DB!A:D,2,FALSE)</f>
        <v>Jl. Ranoketang lingkungan III</v>
      </c>
      <c r="S1054" s="21" t="str">
        <f t="array" ref="S1054">VLOOKUP(C1054,DB!A:D,3,FALSE)</f>
        <v>nurhayantitowuri1@gmail.com</v>
      </c>
      <c r="T1054" s="22" t="s">
        <v>19</v>
      </c>
      <c r="U1054" s="1" t="str">
        <f t="shared" si="31"/>
        <v>NURHAYANTI TOWURIAgustus Tambahan</v>
      </c>
      <c r="V1054" s="23" t="e">
        <f t="shared" ca="1" si="24"/>
        <v>#NAME?</v>
      </c>
      <c r="X1054" s="24" t="e">
        <f>VLOOKUP(CONCATENATE(C1054,D1054),'Honor 2025'!A:D,4,FALSE)</f>
        <v>#N/A</v>
      </c>
      <c r="Y1054" s="24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4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2"/>
      <c r="CA1054" s="22"/>
      <c r="CB1054" s="22"/>
      <c r="CC1054" s="22"/>
      <c r="CD1054" s="22"/>
      <c r="CE1054" s="22"/>
      <c r="CF1054" s="22"/>
      <c r="CG1054" s="22"/>
      <c r="CH1054" s="22"/>
      <c r="CI1054" s="22"/>
      <c r="CJ1054" s="22"/>
      <c r="CK1054" s="24"/>
      <c r="CL1054" s="22"/>
      <c r="CM1054" s="22"/>
      <c r="CN1054" s="22"/>
      <c r="CO1054" s="22"/>
      <c r="CP1054" s="22"/>
      <c r="CQ1054" s="22"/>
      <c r="CR1054" s="22"/>
      <c r="CS1054" s="22"/>
      <c r="CT1054" s="22"/>
      <c r="CU1054" s="22"/>
      <c r="CV1054" s="22"/>
      <c r="CW1054" s="22"/>
      <c r="CX1054" s="22"/>
      <c r="CY1054" s="22"/>
      <c r="CZ1054" s="22"/>
      <c r="DA1054" s="22"/>
      <c r="DB1054" s="22"/>
      <c r="DC1054" s="22"/>
      <c r="DD1054" s="22"/>
      <c r="DE1054" s="22"/>
      <c r="DF1054" s="22"/>
      <c r="DG1054" s="22"/>
      <c r="DH1054" s="22"/>
      <c r="DI1054" s="22"/>
      <c r="DJ1054" s="22"/>
      <c r="DK1054" s="22"/>
      <c r="DL1054" s="22"/>
      <c r="DM1054" s="22"/>
      <c r="DN1054" s="22"/>
      <c r="DO1054" s="22"/>
      <c r="DP1054" s="22"/>
      <c r="DQ1054" s="24"/>
      <c r="DR1054" s="22"/>
      <c r="DS1054" s="22"/>
      <c r="DT1054" s="22"/>
      <c r="DU1054" s="22"/>
      <c r="DV1054" s="22"/>
      <c r="DW1054" s="22"/>
      <c r="DX1054" s="22"/>
      <c r="DY1054" s="22"/>
      <c r="DZ1054" s="22"/>
      <c r="EA1054" s="22"/>
      <c r="EB1054" s="22"/>
      <c r="EC1054" s="22"/>
      <c r="ED1054" s="22"/>
      <c r="EE1054" s="22"/>
      <c r="EF1054" s="22"/>
      <c r="EG1054" s="22"/>
      <c r="EH1054" s="22"/>
      <c r="EI1054" s="22"/>
      <c r="EJ1054" s="22"/>
      <c r="EK1054" s="22"/>
      <c r="EL1054" s="22"/>
      <c r="EM1054" s="22"/>
      <c r="EN1054" s="22"/>
      <c r="EO1054" s="22"/>
      <c r="EP1054" s="22"/>
      <c r="EQ1054" s="22"/>
      <c r="ER1054" s="22"/>
      <c r="ES1054" s="22"/>
      <c r="ET1054" s="22"/>
      <c r="EU1054" s="22"/>
      <c r="EV1054" s="22"/>
      <c r="EW1054" s="24"/>
      <c r="EX1054" s="22"/>
      <c r="EY1054" s="22"/>
      <c r="EZ1054" s="22"/>
      <c r="FA1054" s="22"/>
      <c r="FB1054" s="22"/>
      <c r="FC1054" s="22"/>
      <c r="FD1054" s="22"/>
      <c r="FE1054" s="22"/>
      <c r="FF1054" s="22"/>
      <c r="FG1054" s="22"/>
      <c r="FH1054" s="22"/>
      <c r="FI1054" s="22"/>
      <c r="FJ1054" s="22"/>
      <c r="FK1054" s="22"/>
      <c r="FL1054" s="22"/>
      <c r="FM1054" s="22"/>
      <c r="FN1054" s="22"/>
      <c r="FO1054" s="22"/>
      <c r="FP1054" s="22"/>
      <c r="FQ1054" s="22"/>
      <c r="FR1054" s="22"/>
      <c r="FS1054" s="22"/>
      <c r="FT1054" s="22"/>
      <c r="FU1054" s="22"/>
      <c r="FV1054" s="22"/>
      <c r="FW1054" s="22"/>
      <c r="FX1054" s="22"/>
      <c r="FY1054" s="22"/>
      <c r="FZ1054" s="22"/>
      <c r="GA1054" s="22"/>
      <c r="GB1054" s="22"/>
      <c r="GC1054" s="24"/>
      <c r="GD1054" s="22"/>
      <c r="GE1054" s="22"/>
      <c r="GF1054" s="22"/>
      <c r="GG1054" s="22"/>
      <c r="GH1054" s="22"/>
      <c r="GI1054" s="22"/>
      <c r="GJ1054" s="22"/>
      <c r="GK1054" s="22"/>
      <c r="GL1054" s="22"/>
      <c r="GM1054" s="22"/>
      <c r="GN1054" s="22"/>
      <c r="GO1054" s="22"/>
      <c r="GP1054" s="22"/>
      <c r="GQ1054" s="22"/>
      <c r="GR1054" s="22"/>
      <c r="GS1054" s="22"/>
      <c r="GT1054" s="22"/>
      <c r="GU1054" s="22"/>
      <c r="GV1054" s="22"/>
      <c r="GW1054" s="22"/>
      <c r="GX1054" s="22"/>
      <c r="GY1054" s="22"/>
      <c r="GZ1054" s="22"/>
      <c r="HA1054" s="22"/>
      <c r="HB1054" s="22"/>
      <c r="HC1054" s="22"/>
      <c r="HD1054" s="22"/>
      <c r="HE1054" s="22"/>
      <c r="HF1054" s="22"/>
      <c r="HG1054" s="22"/>
      <c r="HH1054" s="22"/>
      <c r="HI1054" s="24"/>
      <c r="HJ1054" s="22"/>
      <c r="HK1054" s="22"/>
      <c r="HL1054" s="22"/>
      <c r="HM1054" s="22"/>
      <c r="HN1054" s="22"/>
      <c r="HO1054" s="22"/>
      <c r="HP1054" s="22"/>
      <c r="HQ1054" s="22"/>
      <c r="HR1054" s="22"/>
      <c r="HS1054" s="22"/>
      <c r="HT1054" s="22"/>
      <c r="HU1054" s="22"/>
      <c r="HV1054" s="22"/>
      <c r="HW1054" s="22"/>
      <c r="HX1054" s="22"/>
      <c r="HY1054" s="22"/>
      <c r="HZ1054" s="22"/>
      <c r="IA1054" s="22"/>
      <c r="IB1054" s="22"/>
      <c r="IC1054" s="22"/>
      <c r="ID1054" s="22"/>
      <c r="IE1054" s="22"/>
      <c r="IF1054" s="22"/>
      <c r="IG1054" s="22"/>
      <c r="IH1054" s="22"/>
      <c r="II1054" s="22"/>
      <c r="IJ1054" s="22"/>
      <c r="IK1054" s="22"/>
      <c r="IL1054" s="22"/>
      <c r="IM1054" s="22"/>
      <c r="IN1054" s="22"/>
      <c r="IO1054" s="24"/>
      <c r="IP1054" s="22"/>
      <c r="IQ1054" s="22"/>
      <c r="IR1054" s="22"/>
      <c r="IS1054" s="22"/>
      <c r="IT1054" s="22"/>
      <c r="IU1054" s="22"/>
      <c r="IV1054" s="22"/>
      <c r="IW1054" s="22"/>
      <c r="IX1054" s="22"/>
      <c r="IY1054" s="22"/>
      <c r="IZ1054" s="22"/>
      <c r="JA1054" s="22"/>
      <c r="JB1054" s="22"/>
      <c r="JC1054" s="22"/>
      <c r="JD1054" s="22"/>
      <c r="JE1054" s="22"/>
      <c r="JF1054" s="22"/>
      <c r="JG1054" s="22"/>
      <c r="JH1054" s="22"/>
      <c r="JI1054" s="22"/>
      <c r="JJ1054" s="22"/>
      <c r="JK1054" s="22"/>
      <c r="JL1054" s="22"/>
      <c r="JM1054" s="22"/>
      <c r="JN1054" s="22"/>
      <c r="JO1054" s="22"/>
      <c r="JP1054" s="22"/>
      <c r="JQ1054" s="22"/>
      <c r="JR1054" s="22"/>
      <c r="JS1054" s="22"/>
      <c r="JT1054" s="22"/>
      <c r="JU1054" s="24"/>
      <c r="JV1054" s="22"/>
      <c r="JW1054" s="22"/>
      <c r="JX1054" s="22"/>
      <c r="JY1054" s="22"/>
      <c r="JZ1054" s="22"/>
      <c r="KA1054" s="22"/>
      <c r="KB1054" s="22"/>
      <c r="KC1054" s="22"/>
      <c r="KD1054" s="22"/>
      <c r="KE1054" s="22"/>
      <c r="KF1054" s="22"/>
      <c r="KG1054" s="22"/>
      <c r="KH1054" s="22"/>
      <c r="KI1054" s="22"/>
      <c r="KJ1054" s="22"/>
      <c r="KK1054" s="22"/>
      <c r="KL1054" s="22"/>
      <c r="KM1054" s="22"/>
      <c r="KN1054" s="22"/>
      <c r="KO1054" s="22"/>
      <c r="KP1054" s="22"/>
      <c r="KQ1054" s="22"/>
      <c r="KR1054" s="22"/>
      <c r="KS1054" s="22"/>
      <c r="KT1054" s="22"/>
      <c r="KU1054" s="22"/>
      <c r="KV1054" s="22"/>
      <c r="KW1054" s="22"/>
      <c r="KX1054" s="22"/>
      <c r="KY1054" s="22"/>
      <c r="KZ1054" s="22"/>
      <c r="LA1054" s="24"/>
      <c r="LB1054" s="22"/>
      <c r="LC1054" s="22"/>
      <c r="LD1054" s="22"/>
      <c r="LE1054" s="22"/>
      <c r="LF1054" s="22"/>
      <c r="LG1054" s="22"/>
      <c r="LH1054" s="22"/>
      <c r="LI1054" s="22"/>
      <c r="LJ1054" s="22"/>
      <c r="LK1054" s="22"/>
      <c r="LL1054" s="22"/>
      <c r="LM1054" s="22"/>
      <c r="LN1054" s="22"/>
      <c r="LO1054" s="22"/>
      <c r="LP1054" s="22"/>
      <c r="LQ1054" s="22"/>
      <c r="LR1054" s="22"/>
      <c r="LS1054" s="22"/>
      <c r="LT1054" s="22"/>
      <c r="LU1054" s="22"/>
      <c r="LV1054" s="22"/>
      <c r="LW1054" s="22"/>
      <c r="LX1054" s="22"/>
      <c r="LY1054" s="22"/>
      <c r="LZ1054" s="22"/>
      <c r="MA1054" s="22"/>
      <c r="MB1054" s="22"/>
      <c r="MC1054" s="22"/>
      <c r="MD1054" s="22"/>
      <c r="ME1054" s="22"/>
      <c r="MF1054" s="22"/>
      <c r="MG1054" s="24"/>
      <c r="MH1054" s="22"/>
      <c r="MI1054" s="22"/>
      <c r="MJ1054" s="22"/>
      <c r="MK1054" s="22"/>
      <c r="ML1054" s="22"/>
      <c r="MM1054" s="22"/>
      <c r="MN1054" s="22"/>
      <c r="MO1054" s="22"/>
      <c r="MP1054" s="22"/>
      <c r="MQ1054" s="22"/>
      <c r="MR1054" s="22"/>
      <c r="MS1054" s="22"/>
      <c r="MT1054" s="22"/>
      <c r="MU1054" s="22"/>
      <c r="MV1054" s="22"/>
      <c r="MW1054" s="22"/>
      <c r="MX1054" s="22"/>
      <c r="MY1054" s="22"/>
      <c r="MZ1054" s="22"/>
      <c r="NA1054" s="22"/>
      <c r="NB1054" s="22"/>
      <c r="NC1054" s="22"/>
      <c r="ND1054" s="22"/>
      <c r="NE1054" s="22"/>
      <c r="NF1054" s="22"/>
      <c r="NG1054" s="22"/>
      <c r="NH1054" s="22"/>
      <c r="NI1054" s="22"/>
      <c r="NJ1054" s="22"/>
      <c r="NK1054" s="22"/>
      <c r="NL1054" s="22"/>
      <c r="NM1054" s="24"/>
      <c r="NN1054" s="22"/>
      <c r="NO1054" s="22"/>
      <c r="NP1054" s="22"/>
      <c r="NQ1054" s="22"/>
      <c r="NR1054" s="22"/>
      <c r="NS1054" s="22"/>
      <c r="NT1054" s="22"/>
      <c r="NU1054" s="22"/>
      <c r="NV1054" s="22"/>
      <c r="NW1054" s="22"/>
      <c r="NX1054" s="22"/>
      <c r="NY1054" s="22"/>
      <c r="NZ1054" s="22"/>
      <c r="OA1054" s="22"/>
      <c r="OB1054" s="22"/>
      <c r="OC1054" s="22"/>
      <c r="OD1054" s="22"/>
      <c r="OE1054" s="22"/>
      <c r="OF1054" s="22"/>
      <c r="OG1054" s="22"/>
      <c r="OH1054" s="22"/>
      <c r="OI1054" s="22"/>
      <c r="OJ1054" s="22"/>
      <c r="OK1054" s="22"/>
      <c r="OL1054" s="22"/>
      <c r="OM1054" s="22"/>
      <c r="ON1054" s="22"/>
      <c r="OO1054" s="22"/>
      <c r="OP1054" s="22"/>
      <c r="OQ1054" s="22"/>
      <c r="OR1054" s="22"/>
    </row>
    <row r="1055" spans="1:408" ht="15" thickBot="1">
      <c r="A1055" s="1" t="str">
        <f t="shared" si="29"/>
        <v>Nurul istiyanaAgustus Tambahan-1</v>
      </c>
      <c r="B1055" s="12" t="str">
        <f t="shared" si="30"/>
        <v>Agustus TambahanPemutakhiran Kerangka Geospasial dan Muatan Wilkerstat SE 2026</v>
      </c>
      <c r="C1055" s="13" t="s">
        <v>281</v>
      </c>
      <c r="D1055" s="14" t="s">
        <v>270</v>
      </c>
      <c r="E1055" s="15" t="s">
        <v>271</v>
      </c>
      <c r="F1055" s="15"/>
      <c r="G1055" s="15">
        <f t="shared" si="27"/>
        <v>3298000</v>
      </c>
      <c r="H1055" s="16">
        <v>3298000</v>
      </c>
      <c r="I1055" s="14" t="s">
        <v>272</v>
      </c>
      <c r="J1055" s="17">
        <v>1</v>
      </c>
      <c r="K1055" s="74" t="s">
        <v>716</v>
      </c>
      <c r="L1055" s="18"/>
      <c r="M1055" s="18"/>
      <c r="N1055" s="16" t="e">
        <f t="shared" ca="1" si="28"/>
        <v>#NAME?</v>
      </c>
      <c r="O1055" s="19"/>
      <c r="P1055" s="19"/>
      <c r="Q1055" s="20"/>
      <c r="R1055" s="21" t="str">
        <f t="array" ref="R1055">VLOOKUP(C1055,DB!A:D,2,FALSE)</f>
        <v>Bailang lingkungan III</v>
      </c>
      <c r="S1055" s="21" t="str">
        <f t="array" ref="S1055">VLOOKUP(C1055,DB!A:D,3,FALSE)</f>
        <v>Luuisme20@gmail.com</v>
      </c>
      <c r="T1055" s="22" t="s">
        <v>19</v>
      </c>
      <c r="U1055" s="1" t="str">
        <f t="shared" si="31"/>
        <v>Nurul istiyanaAgustus Tambahan</v>
      </c>
      <c r="V1055" s="23" t="e">
        <f t="shared" ca="1" si="24"/>
        <v>#NAME?</v>
      </c>
      <c r="X1055" s="24" t="e">
        <f>VLOOKUP(CONCATENATE(C1055,D1055),'Honor 2025'!A:D,4,FALSE)</f>
        <v>#N/A</v>
      </c>
      <c r="Y1055" s="24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4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2"/>
      <c r="CA1055" s="22"/>
      <c r="CB1055" s="22"/>
      <c r="CC1055" s="22"/>
      <c r="CD1055" s="22"/>
      <c r="CE1055" s="22"/>
      <c r="CF1055" s="22"/>
      <c r="CG1055" s="22"/>
      <c r="CH1055" s="22"/>
      <c r="CI1055" s="22"/>
      <c r="CJ1055" s="22"/>
      <c r="CK1055" s="24"/>
      <c r="CL1055" s="22"/>
      <c r="CM1055" s="22"/>
      <c r="CN1055" s="22"/>
      <c r="CO1055" s="22"/>
      <c r="CP1055" s="22"/>
      <c r="CQ1055" s="22"/>
      <c r="CR1055" s="22"/>
      <c r="CS1055" s="22"/>
      <c r="CT1055" s="22"/>
      <c r="CU1055" s="22"/>
      <c r="CV1055" s="22"/>
      <c r="CW1055" s="22"/>
      <c r="CX1055" s="22"/>
      <c r="CY1055" s="22"/>
      <c r="CZ1055" s="22"/>
      <c r="DA1055" s="22"/>
      <c r="DB1055" s="22"/>
      <c r="DC1055" s="22"/>
      <c r="DD1055" s="22"/>
      <c r="DE1055" s="22"/>
      <c r="DF1055" s="22"/>
      <c r="DG1055" s="22"/>
      <c r="DH1055" s="22"/>
      <c r="DI1055" s="22"/>
      <c r="DJ1055" s="22"/>
      <c r="DK1055" s="22"/>
      <c r="DL1055" s="22"/>
      <c r="DM1055" s="22"/>
      <c r="DN1055" s="22"/>
      <c r="DO1055" s="22"/>
      <c r="DP1055" s="22"/>
      <c r="DQ1055" s="24"/>
      <c r="DR1055" s="22"/>
      <c r="DS1055" s="22"/>
      <c r="DT1055" s="22"/>
      <c r="DU1055" s="22"/>
      <c r="DV1055" s="22"/>
      <c r="DW1055" s="22"/>
      <c r="DX1055" s="22"/>
      <c r="DY1055" s="22"/>
      <c r="DZ1055" s="22"/>
      <c r="EA1055" s="22"/>
      <c r="EB1055" s="22"/>
      <c r="EC1055" s="22"/>
      <c r="ED1055" s="22"/>
      <c r="EE1055" s="22"/>
      <c r="EF1055" s="22"/>
      <c r="EG1055" s="22"/>
      <c r="EH1055" s="22"/>
      <c r="EI1055" s="22"/>
      <c r="EJ1055" s="22"/>
      <c r="EK1055" s="22"/>
      <c r="EL1055" s="22"/>
      <c r="EM1055" s="22"/>
      <c r="EN1055" s="22"/>
      <c r="EO1055" s="22"/>
      <c r="EP1055" s="22"/>
      <c r="EQ1055" s="22"/>
      <c r="ER1055" s="22"/>
      <c r="ES1055" s="22"/>
      <c r="ET1055" s="22"/>
      <c r="EU1055" s="22"/>
      <c r="EV1055" s="22"/>
      <c r="EW1055" s="24"/>
      <c r="EX1055" s="22"/>
      <c r="EY1055" s="22"/>
      <c r="EZ1055" s="22"/>
      <c r="FA1055" s="22"/>
      <c r="FB1055" s="22"/>
      <c r="FC1055" s="22"/>
      <c r="FD1055" s="22"/>
      <c r="FE1055" s="22"/>
      <c r="FF1055" s="22"/>
      <c r="FG1055" s="22"/>
      <c r="FH1055" s="22"/>
      <c r="FI1055" s="22"/>
      <c r="FJ1055" s="22"/>
      <c r="FK1055" s="22"/>
      <c r="FL1055" s="22"/>
      <c r="FM1055" s="22"/>
      <c r="FN1055" s="22"/>
      <c r="FO1055" s="22"/>
      <c r="FP1055" s="22"/>
      <c r="FQ1055" s="22"/>
      <c r="FR1055" s="22"/>
      <c r="FS1055" s="22"/>
      <c r="FT1055" s="22"/>
      <c r="FU1055" s="22"/>
      <c r="FV1055" s="22"/>
      <c r="FW1055" s="22"/>
      <c r="FX1055" s="22"/>
      <c r="FY1055" s="22"/>
      <c r="FZ1055" s="22"/>
      <c r="GA1055" s="22"/>
      <c r="GB1055" s="22"/>
      <c r="GC1055" s="24"/>
      <c r="GD1055" s="22"/>
      <c r="GE1055" s="22"/>
      <c r="GF1055" s="22"/>
      <c r="GG1055" s="22"/>
      <c r="GH1055" s="22"/>
      <c r="GI1055" s="22"/>
      <c r="GJ1055" s="22"/>
      <c r="GK1055" s="22"/>
      <c r="GL1055" s="22"/>
      <c r="GM1055" s="22"/>
      <c r="GN1055" s="22"/>
      <c r="GO1055" s="22"/>
      <c r="GP1055" s="22"/>
      <c r="GQ1055" s="22"/>
      <c r="GR1055" s="22"/>
      <c r="GS1055" s="22"/>
      <c r="GT1055" s="22"/>
      <c r="GU1055" s="22"/>
      <c r="GV1055" s="22"/>
      <c r="GW1055" s="22"/>
      <c r="GX1055" s="22"/>
      <c r="GY1055" s="22"/>
      <c r="GZ1055" s="22"/>
      <c r="HA1055" s="22"/>
      <c r="HB1055" s="22"/>
      <c r="HC1055" s="22"/>
      <c r="HD1055" s="22"/>
      <c r="HE1055" s="22"/>
      <c r="HF1055" s="22"/>
      <c r="HG1055" s="22"/>
      <c r="HH1055" s="22"/>
      <c r="HI1055" s="24"/>
      <c r="HJ1055" s="22"/>
      <c r="HK1055" s="22"/>
      <c r="HL1055" s="22"/>
      <c r="HM1055" s="22"/>
      <c r="HN1055" s="22"/>
      <c r="HO1055" s="22"/>
      <c r="HP1055" s="22"/>
      <c r="HQ1055" s="22"/>
      <c r="HR1055" s="22"/>
      <c r="HS1055" s="22"/>
      <c r="HT1055" s="22"/>
      <c r="HU1055" s="22"/>
      <c r="HV1055" s="22"/>
      <c r="HW1055" s="22"/>
      <c r="HX1055" s="22"/>
      <c r="HY1055" s="22"/>
      <c r="HZ1055" s="22"/>
      <c r="IA1055" s="22"/>
      <c r="IB1055" s="22"/>
      <c r="IC1055" s="22"/>
      <c r="ID1055" s="22"/>
      <c r="IE1055" s="22"/>
      <c r="IF1055" s="22"/>
      <c r="IG1055" s="22"/>
      <c r="IH1055" s="22"/>
      <c r="II1055" s="22"/>
      <c r="IJ1055" s="22"/>
      <c r="IK1055" s="22"/>
      <c r="IL1055" s="22"/>
      <c r="IM1055" s="22"/>
      <c r="IN1055" s="22"/>
      <c r="IO1055" s="24"/>
      <c r="IP1055" s="22"/>
      <c r="IQ1055" s="22"/>
      <c r="IR1055" s="22"/>
      <c r="IS1055" s="22"/>
      <c r="IT1055" s="22"/>
      <c r="IU1055" s="22"/>
      <c r="IV1055" s="22"/>
      <c r="IW1055" s="22"/>
      <c r="IX1055" s="22"/>
      <c r="IY1055" s="22"/>
      <c r="IZ1055" s="22"/>
      <c r="JA1055" s="22"/>
      <c r="JB1055" s="22"/>
      <c r="JC1055" s="22"/>
      <c r="JD1055" s="22"/>
      <c r="JE1055" s="22"/>
      <c r="JF1055" s="22"/>
      <c r="JG1055" s="22"/>
      <c r="JH1055" s="22"/>
      <c r="JI1055" s="22"/>
      <c r="JJ1055" s="22"/>
      <c r="JK1055" s="22"/>
      <c r="JL1055" s="22"/>
      <c r="JM1055" s="22"/>
      <c r="JN1055" s="22"/>
      <c r="JO1055" s="22"/>
      <c r="JP1055" s="22"/>
      <c r="JQ1055" s="22"/>
      <c r="JR1055" s="22"/>
      <c r="JS1055" s="22"/>
      <c r="JT1055" s="22"/>
      <c r="JU1055" s="24"/>
      <c r="JV1055" s="22"/>
      <c r="JW1055" s="22"/>
      <c r="JX1055" s="22"/>
      <c r="JY1055" s="22"/>
      <c r="JZ1055" s="22"/>
      <c r="KA1055" s="22"/>
      <c r="KB1055" s="22"/>
      <c r="KC1055" s="22"/>
      <c r="KD1055" s="22"/>
      <c r="KE1055" s="22"/>
      <c r="KF1055" s="22"/>
      <c r="KG1055" s="22"/>
      <c r="KH1055" s="22"/>
      <c r="KI1055" s="22"/>
      <c r="KJ1055" s="22"/>
      <c r="KK1055" s="22"/>
      <c r="KL1055" s="22"/>
      <c r="KM1055" s="22"/>
      <c r="KN1055" s="22"/>
      <c r="KO1055" s="22"/>
      <c r="KP1055" s="22"/>
      <c r="KQ1055" s="22"/>
      <c r="KR1055" s="22"/>
      <c r="KS1055" s="22"/>
      <c r="KT1055" s="22"/>
      <c r="KU1055" s="22"/>
      <c r="KV1055" s="22"/>
      <c r="KW1055" s="22"/>
      <c r="KX1055" s="22"/>
      <c r="KY1055" s="22"/>
      <c r="KZ1055" s="22"/>
      <c r="LA1055" s="24"/>
      <c r="LB1055" s="22"/>
      <c r="LC1055" s="22"/>
      <c r="LD1055" s="22"/>
      <c r="LE1055" s="22"/>
      <c r="LF1055" s="22"/>
      <c r="LG1055" s="22"/>
      <c r="LH1055" s="22"/>
      <c r="LI1055" s="22"/>
      <c r="LJ1055" s="22"/>
      <c r="LK1055" s="22"/>
      <c r="LL1055" s="22"/>
      <c r="LM1055" s="22"/>
      <c r="LN1055" s="22"/>
      <c r="LO1055" s="22"/>
      <c r="LP1055" s="22"/>
      <c r="LQ1055" s="22"/>
      <c r="LR1055" s="22"/>
      <c r="LS1055" s="22"/>
      <c r="LT1055" s="22"/>
      <c r="LU1055" s="22"/>
      <c r="LV1055" s="22"/>
      <c r="LW1055" s="22"/>
      <c r="LX1055" s="22"/>
      <c r="LY1055" s="22"/>
      <c r="LZ1055" s="22"/>
      <c r="MA1055" s="22"/>
      <c r="MB1055" s="22"/>
      <c r="MC1055" s="22"/>
      <c r="MD1055" s="22"/>
      <c r="ME1055" s="22"/>
      <c r="MF1055" s="22"/>
      <c r="MG1055" s="24"/>
      <c r="MH1055" s="22"/>
      <c r="MI1055" s="22"/>
      <c r="MJ1055" s="22"/>
      <c r="MK1055" s="22"/>
      <c r="ML1055" s="22"/>
      <c r="MM1055" s="22"/>
      <c r="MN1055" s="22"/>
      <c r="MO1055" s="22"/>
      <c r="MP1055" s="22"/>
      <c r="MQ1055" s="22"/>
      <c r="MR1055" s="22"/>
      <c r="MS1055" s="22"/>
      <c r="MT1055" s="22"/>
      <c r="MU1055" s="22"/>
      <c r="MV1055" s="22"/>
      <c r="MW1055" s="22"/>
      <c r="MX1055" s="22"/>
      <c r="MY1055" s="22"/>
      <c r="MZ1055" s="22"/>
      <c r="NA1055" s="22"/>
      <c r="NB1055" s="22"/>
      <c r="NC1055" s="22"/>
      <c r="ND1055" s="22"/>
      <c r="NE1055" s="22"/>
      <c r="NF1055" s="22"/>
      <c r="NG1055" s="22"/>
      <c r="NH1055" s="22"/>
      <c r="NI1055" s="22"/>
      <c r="NJ1055" s="22"/>
      <c r="NK1055" s="22"/>
      <c r="NL1055" s="22"/>
      <c r="NM1055" s="24"/>
      <c r="NN1055" s="22"/>
      <c r="NO1055" s="22"/>
      <c r="NP1055" s="22"/>
      <c r="NQ1055" s="22"/>
      <c r="NR1055" s="22"/>
      <c r="NS1055" s="22"/>
      <c r="NT1055" s="22"/>
      <c r="NU1055" s="22"/>
      <c r="NV1055" s="22"/>
      <c r="NW1055" s="22"/>
      <c r="NX1055" s="22"/>
      <c r="NY1055" s="22"/>
      <c r="NZ1055" s="22"/>
      <c r="OA1055" s="22"/>
      <c r="OB1055" s="22"/>
      <c r="OC1055" s="22"/>
      <c r="OD1055" s="22"/>
      <c r="OE1055" s="22"/>
      <c r="OF1055" s="22"/>
      <c r="OG1055" s="22"/>
      <c r="OH1055" s="22"/>
      <c r="OI1055" s="22"/>
      <c r="OJ1055" s="22"/>
      <c r="OK1055" s="22"/>
      <c r="OL1055" s="22"/>
      <c r="OM1055" s="22"/>
      <c r="ON1055" s="22"/>
      <c r="OO1055" s="22"/>
      <c r="OP1055" s="22"/>
      <c r="OQ1055" s="22"/>
      <c r="OR1055" s="22"/>
    </row>
    <row r="1056" spans="1:408" ht="15" thickBot="1">
      <c r="A1056" s="1" t="str">
        <f t="shared" si="29"/>
        <v>Oksan TolipAgustus Tambahan-1</v>
      </c>
      <c r="B1056" s="12" t="str">
        <f t="shared" si="30"/>
        <v>Agustus TambahanPemutakhiran Kerangka Geospasial dan Muatan Wilkerstat SE 2026</v>
      </c>
      <c r="C1056" s="13" t="s">
        <v>112</v>
      </c>
      <c r="D1056" s="14" t="s">
        <v>270</v>
      </c>
      <c r="E1056" s="15" t="s">
        <v>271</v>
      </c>
      <c r="F1056" s="15"/>
      <c r="G1056" s="15">
        <f t="shared" si="27"/>
        <v>3298000</v>
      </c>
      <c r="H1056" s="16">
        <v>3298000</v>
      </c>
      <c r="I1056" s="14" t="s">
        <v>272</v>
      </c>
      <c r="J1056" s="17">
        <v>1</v>
      </c>
      <c r="K1056" s="75" t="s">
        <v>716</v>
      </c>
      <c r="L1056" s="18"/>
      <c r="M1056" s="18"/>
      <c r="N1056" s="16" t="e">
        <f t="shared" ca="1" si="28"/>
        <v>#NAME?</v>
      </c>
      <c r="O1056" s="19"/>
      <c r="P1056" s="19"/>
      <c r="Q1056" s="20"/>
      <c r="R1056" s="21" t="str">
        <f t="array" ref="R1056">VLOOKUP(C1056,DB!A:D,2,FALSE)</f>
        <v>Jl.Sungai Citarum.Kombos Barat.Lingkungan 2</v>
      </c>
      <c r="S1056" s="21" t="str">
        <f t="array" ref="S1056">VLOOKUP(C1056,DB!A:D,3,FALSE)</f>
        <v>Oksantolip@gmail.com</v>
      </c>
      <c r="T1056" s="22" t="s">
        <v>19</v>
      </c>
      <c r="U1056" s="1" t="str">
        <f t="shared" si="31"/>
        <v>Oksan TolipAgustus Tambahan</v>
      </c>
      <c r="V1056" s="23" t="e">
        <f t="shared" ca="1" si="24"/>
        <v>#NAME?</v>
      </c>
      <c r="X1056" s="24" t="e">
        <f>VLOOKUP(CONCATENATE(C1056,D1056),'Honor 2025'!A:D,4,FALSE)</f>
        <v>#N/A</v>
      </c>
      <c r="Y1056" s="24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4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2"/>
      <c r="CA1056" s="22"/>
      <c r="CB1056" s="22"/>
      <c r="CC1056" s="22"/>
      <c r="CD1056" s="22"/>
      <c r="CE1056" s="22"/>
      <c r="CF1056" s="22"/>
      <c r="CG1056" s="22"/>
      <c r="CH1056" s="22"/>
      <c r="CI1056" s="22"/>
      <c r="CJ1056" s="22"/>
      <c r="CK1056" s="24"/>
      <c r="CL1056" s="22"/>
      <c r="CM1056" s="22"/>
      <c r="CN1056" s="22"/>
      <c r="CO1056" s="22"/>
      <c r="CP1056" s="22"/>
      <c r="CQ1056" s="22"/>
      <c r="CR1056" s="22"/>
      <c r="CS1056" s="22"/>
      <c r="CT1056" s="22"/>
      <c r="CU1056" s="22"/>
      <c r="CV1056" s="22"/>
      <c r="CW1056" s="22"/>
      <c r="CX1056" s="22"/>
      <c r="CY1056" s="22"/>
      <c r="CZ1056" s="22"/>
      <c r="DA1056" s="22"/>
      <c r="DB1056" s="22"/>
      <c r="DC1056" s="22"/>
      <c r="DD1056" s="22"/>
      <c r="DE1056" s="22"/>
      <c r="DF1056" s="22"/>
      <c r="DG1056" s="22"/>
      <c r="DH1056" s="22"/>
      <c r="DI1056" s="22"/>
      <c r="DJ1056" s="22"/>
      <c r="DK1056" s="22"/>
      <c r="DL1056" s="22"/>
      <c r="DM1056" s="22"/>
      <c r="DN1056" s="22"/>
      <c r="DO1056" s="22"/>
      <c r="DP1056" s="22"/>
      <c r="DQ1056" s="24"/>
      <c r="DR1056" s="22"/>
      <c r="DS1056" s="22"/>
      <c r="DT1056" s="22"/>
      <c r="DU1056" s="22"/>
      <c r="DV1056" s="22"/>
      <c r="DW1056" s="22"/>
      <c r="DX1056" s="22"/>
      <c r="DY1056" s="22"/>
      <c r="DZ1056" s="22"/>
      <c r="EA1056" s="22"/>
      <c r="EB1056" s="22"/>
      <c r="EC1056" s="22"/>
      <c r="ED1056" s="22"/>
      <c r="EE1056" s="22"/>
      <c r="EF1056" s="22"/>
      <c r="EG1056" s="22"/>
      <c r="EH1056" s="22"/>
      <c r="EI1056" s="22"/>
      <c r="EJ1056" s="22"/>
      <c r="EK1056" s="22"/>
      <c r="EL1056" s="22"/>
      <c r="EM1056" s="22"/>
      <c r="EN1056" s="22"/>
      <c r="EO1056" s="22"/>
      <c r="EP1056" s="22"/>
      <c r="EQ1056" s="22"/>
      <c r="ER1056" s="22"/>
      <c r="ES1056" s="22"/>
      <c r="ET1056" s="22"/>
      <c r="EU1056" s="22"/>
      <c r="EV1056" s="22"/>
      <c r="EW1056" s="24"/>
      <c r="EX1056" s="22"/>
      <c r="EY1056" s="22"/>
      <c r="EZ1056" s="22"/>
      <c r="FA1056" s="22"/>
      <c r="FB1056" s="22"/>
      <c r="FC1056" s="22"/>
      <c r="FD1056" s="22"/>
      <c r="FE1056" s="22"/>
      <c r="FF1056" s="22"/>
      <c r="FG1056" s="22"/>
      <c r="FH1056" s="22"/>
      <c r="FI1056" s="22"/>
      <c r="FJ1056" s="22"/>
      <c r="FK1056" s="22"/>
      <c r="FL1056" s="22"/>
      <c r="FM1056" s="22"/>
      <c r="FN1056" s="22"/>
      <c r="FO1056" s="22"/>
      <c r="FP1056" s="22"/>
      <c r="FQ1056" s="22"/>
      <c r="FR1056" s="22"/>
      <c r="FS1056" s="22"/>
      <c r="FT1056" s="22"/>
      <c r="FU1056" s="22"/>
      <c r="FV1056" s="22"/>
      <c r="FW1056" s="22"/>
      <c r="FX1056" s="22"/>
      <c r="FY1056" s="22"/>
      <c r="FZ1056" s="22"/>
      <c r="GA1056" s="22"/>
      <c r="GB1056" s="22"/>
      <c r="GC1056" s="24"/>
      <c r="GD1056" s="22"/>
      <c r="GE1056" s="22"/>
      <c r="GF1056" s="22"/>
      <c r="GG1056" s="22"/>
      <c r="GH1056" s="22"/>
      <c r="GI1056" s="22"/>
      <c r="GJ1056" s="22"/>
      <c r="GK1056" s="22"/>
      <c r="GL1056" s="22"/>
      <c r="GM1056" s="22"/>
      <c r="GN1056" s="22"/>
      <c r="GO1056" s="22"/>
      <c r="GP1056" s="22"/>
      <c r="GQ1056" s="22"/>
      <c r="GR1056" s="22"/>
      <c r="GS1056" s="22"/>
      <c r="GT1056" s="22"/>
      <c r="GU1056" s="22"/>
      <c r="GV1056" s="22"/>
      <c r="GW1056" s="22"/>
      <c r="GX1056" s="22"/>
      <c r="GY1056" s="22"/>
      <c r="GZ1056" s="22"/>
      <c r="HA1056" s="22"/>
      <c r="HB1056" s="22"/>
      <c r="HC1056" s="22"/>
      <c r="HD1056" s="22"/>
      <c r="HE1056" s="22"/>
      <c r="HF1056" s="22"/>
      <c r="HG1056" s="22"/>
      <c r="HH1056" s="22"/>
      <c r="HI1056" s="24"/>
      <c r="HJ1056" s="22"/>
      <c r="HK1056" s="22"/>
      <c r="HL1056" s="22"/>
      <c r="HM1056" s="22"/>
      <c r="HN1056" s="22"/>
      <c r="HO1056" s="22"/>
      <c r="HP1056" s="22"/>
      <c r="HQ1056" s="22"/>
      <c r="HR1056" s="22"/>
      <c r="HS1056" s="22"/>
      <c r="HT1056" s="22"/>
      <c r="HU1056" s="22"/>
      <c r="HV1056" s="22"/>
      <c r="HW1056" s="22"/>
      <c r="HX1056" s="22"/>
      <c r="HY1056" s="22"/>
      <c r="HZ1056" s="22"/>
      <c r="IA1056" s="22"/>
      <c r="IB1056" s="22"/>
      <c r="IC1056" s="22"/>
      <c r="ID1056" s="22"/>
      <c r="IE1056" s="22"/>
      <c r="IF1056" s="22"/>
      <c r="IG1056" s="22"/>
      <c r="IH1056" s="22"/>
      <c r="II1056" s="22"/>
      <c r="IJ1056" s="22"/>
      <c r="IK1056" s="22"/>
      <c r="IL1056" s="22"/>
      <c r="IM1056" s="22"/>
      <c r="IN1056" s="22"/>
      <c r="IO1056" s="24"/>
      <c r="IP1056" s="22"/>
      <c r="IQ1056" s="22"/>
      <c r="IR1056" s="22"/>
      <c r="IS1056" s="22"/>
      <c r="IT1056" s="22"/>
      <c r="IU1056" s="22"/>
      <c r="IV1056" s="22"/>
      <c r="IW1056" s="22"/>
      <c r="IX1056" s="22"/>
      <c r="IY1056" s="22"/>
      <c r="IZ1056" s="22"/>
      <c r="JA1056" s="22"/>
      <c r="JB1056" s="22"/>
      <c r="JC1056" s="22"/>
      <c r="JD1056" s="22"/>
      <c r="JE1056" s="22"/>
      <c r="JF1056" s="22"/>
      <c r="JG1056" s="22"/>
      <c r="JH1056" s="22"/>
      <c r="JI1056" s="22"/>
      <c r="JJ1056" s="22"/>
      <c r="JK1056" s="22"/>
      <c r="JL1056" s="22"/>
      <c r="JM1056" s="22"/>
      <c r="JN1056" s="22"/>
      <c r="JO1056" s="22"/>
      <c r="JP1056" s="22"/>
      <c r="JQ1056" s="22"/>
      <c r="JR1056" s="22"/>
      <c r="JS1056" s="22"/>
      <c r="JT1056" s="22"/>
      <c r="JU1056" s="24"/>
      <c r="JV1056" s="22"/>
      <c r="JW1056" s="22"/>
      <c r="JX1056" s="22"/>
      <c r="JY1056" s="22"/>
      <c r="JZ1056" s="22"/>
      <c r="KA1056" s="22"/>
      <c r="KB1056" s="22"/>
      <c r="KC1056" s="22"/>
      <c r="KD1056" s="22"/>
      <c r="KE1056" s="22"/>
      <c r="KF1056" s="22"/>
      <c r="KG1056" s="22"/>
      <c r="KH1056" s="22"/>
      <c r="KI1056" s="22"/>
      <c r="KJ1056" s="22"/>
      <c r="KK1056" s="22"/>
      <c r="KL1056" s="22"/>
      <c r="KM1056" s="22"/>
      <c r="KN1056" s="22"/>
      <c r="KO1056" s="22"/>
      <c r="KP1056" s="22"/>
      <c r="KQ1056" s="22"/>
      <c r="KR1056" s="22"/>
      <c r="KS1056" s="22"/>
      <c r="KT1056" s="22"/>
      <c r="KU1056" s="22"/>
      <c r="KV1056" s="22"/>
      <c r="KW1056" s="22"/>
      <c r="KX1056" s="22"/>
      <c r="KY1056" s="22"/>
      <c r="KZ1056" s="22"/>
      <c r="LA1056" s="24"/>
      <c r="LB1056" s="22"/>
      <c r="LC1056" s="22"/>
      <c r="LD1056" s="22"/>
      <c r="LE1056" s="22"/>
      <c r="LF1056" s="22"/>
      <c r="LG1056" s="22"/>
      <c r="LH1056" s="22"/>
      <c r="LI1056" s="22"/>
      <c r="LJ1056" s="22"/>
      <c r="LK1056" s="22"/>
      <c r="LL1056" s="22"/>
      <c r="LM1056" s="22"/>
      <c r="LN1056" s="22"/>
      <c r="LO1056" s="22"/>
      <c r="LP1056" s="22"/>
      <c r="LQ1056" s="22"/>
      <c r="LR1056" s="22"/>
      <c r="LS1056" s="22"/>
      <c r="LT1056" s="22"/>
      <c r="LU1056" s="22"/>
      <c r="LV1056" s="22"/>
      <c r="LW1056" s="22"/>
      <c r="LX1056" s="22"/>
      <c r="LY1056" s="22"/>
      <c r="LZ1056" s="22"/>
      <c r="MA1056" s="22"/>
      <c r="MB1056" s="22"/>
      <c r="MC1056" s="22"/>
      <c r="MD1056" s="22"/>
      <c r="ME1056" s="22"/>
      <c r="MF1056" s="22"/>
      <c r="MG1056" s="24"/>
      <c r="MH1056" s="22"/>
      <c r="MI1056" s="22"/>
      <c r="MJ1056" s="22"/>
      <c r="MK1056" s="22"/>
      <c r="ML1056" s="22"/>
      <c r="MM1056" s="22"/>
      <c r="MN1056" s="22"/>
      <c r="MO1056" s="22"/>
      <c r="MP1056" s="22"/>
      <c r="MQ1056" s="22"/>
      <c r="MR1056" s="22"/>
      <c r="MS1056" s="22"/>
      <c r="MT1056" s="22"/>
      <c r="MU1056" s="22"/>
      <c r="MV1056" s="22"/>
      <c r="MW1056" s="22"/>
      <c r="MX1056" s="22"/>
      <c r="MY1056" s="22"/>
      <c r="MZ1056" s="22"/>
      <c r="NA1056" s="22"/>
      <c r="NB1056" s="22"/>
      <c r="NC1056" s="22"/>
      <c r="ND1056" s="22"/>
      <c r="NE1056" s="22"/>
      <c r="NF1056" s="22"/>
      <c r="NG1056" s="22"/>
      <c r="NH1056" s="22"/>
      <c r="NI1056" s="22"/>
      <c r="NJ1056" s="22"/>
      <c r="NK1056" s="22"/>
      <c r="NL1056" s="22"/>
      <c r="NM1056" s="24"/>
      <c r="NN1056" s="22"/>
      <c r="NO1056" s="22"/>
      <c r="NP1056" s="22"/>
      <c r="NQ1056" s="22"/>
      <c r="NR1056" s="22"/>
      <c r="NS1056" s="22"/>
      <c r="NT1056" s="22"/>
      <c r="NU1056" s="22"/>
      <c r="NV1056" s="22"/>
      <c r="NW1056" s="22"/>
      <c r="NX1056" s="22"/>
      <c r="NY1056" s="22"/>
      <c r="NZ1056" s="22"/>
      <c r="OA1056" s="22"/>
      <c r="OB1056" s="22"/>
      <c r="OC1056" s="22"/>
      <c r="OD1056" s="22"/>
      <c r="OE1056" s="22"/>
      <c r="OF1056" s="22"/>
      <c r="OG1056" s="22"/>
      <c r="OH1056" s="22"/>
      <c r="OI1056" s="22"/>
      <c r="OJ1056" s="22"/>
      <c r="OK1056" s="22"/>
      <c r="OL1056" s="22"/>
      <c r="OM1056" s="22"/>
      <c r="ON1056" s="22"/>
      <c r="OO1056" s="22"/>
      <c r="OP1056" s="22"/>
      <c r="OQ1056" s="22"/>
      <c r="OR1056" s="22"/>
    </row>
    <row r="1057" spans="1:408" ht="15" thickBot="1">
      <c r="A1057" s="1" t="str">
        <f t="shared" si="29"/>
        <v>Pingkan Winda SarayarAgustus Tambahan-1</v>
      </c>
      <c r="B1057" s="12" t="str">
        <f t="shared" si="30"/>
        <v>Agustus TambahanPemutakhiran Kerangka Geospasial dan Muatan Wilkerstat SE 2026</v>
      </c>
      <c r="C1057" s="13" t="s">
        <v>65</v>
      </c>
      <c r="D1057" s="14" t="s">
        <v>270</v>
      </c>
      <c r="E1057" s="15" t="s">
        <v>271</v>
      </c>
      <c r="F1057" s="15"/>
      <c r="G1057" s="15">
        <f t="shared" si="27"/>
        <v>3298000</v>
      </c>
      <c r="H1057" s="16">
        <v>3298000</v>
      </c>
      <c r="I1057" s="14" t="s">
        <v>272</v>
      </c>
      <c r="J1057" s="17">
        <v>1</v>
      </c>
      <c r="K1057" s="74" t="s">
        <v>716</v>
      </c>
      <c r="L1057" s="18"/>
      <c r="M1057" s="18"/>
      <c r="N1057" s="16" t="e">
        <f t="shared" ca="1" si="28"/>
        <v>#NAME?</v>
      </c>
      <c r="O1057" s="19"/>
      <c r="P1057" s="19"/>
      <c r="Q1057" s="20"/>
      <c r="R1057" s="21" t="str">
        <f t="array" ref="R1057">VLOOKUP(C1057,DB!A:D,2,FALSE)</f>
        <v>Perum Camar Buha Lingk.7</v>
      </c>
      <c r="S1057" s="21" t="str">
        <f t="array" ref="S1057">VLOOKUP(C1057,DB!A:D,3,FALSE)</f>
        <v>windasarayar@gmail.com</v>
      </c>
      <c r="T1057" s="22" t="s">
        <v>19</v>
      </c>
      <c r="U1057" s="1" t="str">
        <f t="shared" si="31"/>
        <v>Pingkan Winda SarayarAgustus Tambahan</v>
      </c>
      <c r="V1057" s="23" t="e">
        <f t="shared" ca="1" si="24"/>
        <v>#NAME?</v>
      </c>
      <c r="X1057" s="24" t="e">
        <f>VLOOKUP(CONCATENATE(C1057,D1057),'Honor 2025'!A:D,4,FALSE)</f>
        <v>#N/A</v>
      </c>
      <c r="Y1057" s="24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4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2"/>
      <c r="CA1057" s="22"/>
      <c r="CB1057" s="22"/>
      <c r="CC1057" s="22"/>
      <c r="CD1057" s="22"/>
      <c r="CE1057" s="22"/>
      <c r="CF1057" s="22"/>
      <c r="CG1057" s="22"/>
      <c r="CH1057" s="22"/>
      <c r="CI1057" s="22"/>
      <c r="CJ1057" s="22"/>
      <c r="CK1057" s="24"/>
      <c r="CL1057" s="22"/>
      <c r="CM1057" s="22"/>
      <c r="CN1057" s="22"/>
      <c r="CO1057" s="22"/>
      <c r="CP1057" s="22"/>
      <c r="CQ1057" s="22"/>
      <c r="CR1057" s="22"/>
      <c r="CS1057" s="22"/>
      <c r="CT1057" s="22"/>
      <c r="CU1057" s="22"/>
      <c r="CV1057" s="22"/>
      <c r="CW1057" s="22"/>
      <c r="CX1057" s="22"/>
      <c r="CY1057" s="22"/>
      <c r="CZ1057" s="22"/>
      <c r="DA1057" s="22"/>
      <c r="DB1057" s="22"/>
      <c r="DC1057" s="22"/>
      <c r="DD1057" s="22"/>
      <c r="DE1057" s="22"/>
      <c r="DF1057" s="22"/>
      <c r="DG1057" s="22"/>
      <c r="DH1057" s="22"/>
      <c r="DI1057" s="22"/>
      <c r="DJ1057" s="22"/>
      <c r="DK1057" s="22"/>
      <c r="DL1057" s="22"/>
      <c r="DM1057" s="22"/>
      <c r="DN1057" s="22"/>
      <c r="DO1057" s="22"/>
      <c r="DP1057" s="22"/>
      <c r="DQ1057" s="24"/>
      <c r="DR1057" s="22"/>
      <c r="DS1057" s="22"/>
      <c r="DT1057" s="22"/>
      <c r="DU1057" s="22"/>
      <c r="DV1057" s="22"/>
      <c r="DW1057" s="22"/>
      <c r="DX1057" s="22"/>
      <c r="DY1057" s="22"/>
      <c r="DZ1057" s="22"/>
      <c r="EA1057" s="22"/>
      <c r="EB1057" s="22"/>
      <c r="EC1057" s="22"/>
      <c r="ED1057" s="22"/>
      <c r="EE1057" s="22"/>
      <c r="EF1057" s="22"/>
      <c r="EG1057" s="22"/>
      <c r="EH1057" s="22"/>
      <c r="EI1057" s="22"/>
      <c r="EJ1057" s="22"/>
      <c r="EK1057" s="22"/>
      <c r="EL1057" s="22"/>
      <c r="EM1057" s="22"/>
      <c r="EN1057" s="22"/>
      <c r="EO1057" s="22"/>
      <c r="EP1057" s="22"/>
      <c r="EQ1057" s="22"/>
      <c r="ER1057" s="22"/>
      <c r="ES1057" s="22"/>
      <c r="ET1057" s="22"/>
      <c r="EU1057" s="22"/>
      <c r="EV1057" s="22"/>
      <c r="EW1057" s="24"/>
      <c r="EX1057" s="22"/>
      <c r="EY1057" s="22"/>
      <c r="EZ1057" s="22"/>
      <c r="FA1057" s="22"/>
      <c r="FB1057" s="22"/>
      <c r="FC1057" s="22"/>
      <c r="FD1057" s="22"/>
      <c r="FE1057" s="22"/>
      <c r="FF1057" s="22"/>
      <c r="FG1057" s="22"/>
      <c r="FH1057" s="22"/>
      <c r="FI1057" s="22"/>
      <c r="FJ1057" s="22"/>
      <c r="FK1057" s="22"/>
      <c r="FL1057" s="22"/>
      <c r="FM1057" s="22"/>
      <c r="FN1057" s="22"/>
      <c r="FO1057" s="22"/>
      <c r="FP1057" s="22"/>
      <c r="FQ1057" s="22"/>
      <c r="FR1057" s="22"/>
      <c r="FS1057" s="22"/>
      <c r="FT1057" s="22"/>
      <c r="FU1057" s="22"/>
      <c r="FV1057" s="22"/>
      <c r="FW1057" s="22"/>
      <c r="FX1057" s="22"/>
      <c r="FY1057" s="22"/>
      <c r="FZ1057" s="22"/>
      <c r="GA1057" s="22"/>
      <c r="GB1057" s="22"/>
      <c r="GC1057" s="24"/>
      <c r="GD1057" s="22"/>
      <c r="GE1057" s="22"/>
      <c r="GF1057" s="22"/>
      <c r="GG1057" s="22"/>
      <c r="GH1057" s="22"/>
      <c r="GI1057" s="22"/>
      <c r="GJ1057" s="22"/>
      <c r="GK1057" s="22"/>
      <c r="GL1057" s="22"/>
      <c r="GM1057" s="22"/>
      <c r="GN1057" s="22"/>
      <c r="GO1057" s="22"/>
      <c r="GP1057" s="22"/>
      <c r="GQ1057" s="22"/>
      <c r="GR1057" s="22"/>
      <c r="GS1057" s="22"/>
      <c r="GT1057" s="22"/>
      <c r="GU1057" s="22"/>
      <c r="GV1057" s="22"/>
      <c r="GW1057" s="22"/>
      <c r="GX1057" s="22"/>
      <c r="GY1057" s="22"/>
      <c r="GZ1057" s="22"/>
      <c r="HA1057" s="22"/>
      <c r="HB1057" s="22"/>
      <c r="HC1057" s="22"/>
      <c r="HD1057" s="22"/>
      <c r="HE1057" s="22"/>
      <c r="HF1057" s="22"/>
      <c r="HG1057" s="22"/>
      <c r="HH1057" s="22"/>
      <c r="HI1057" s="24"/>
      <c r="HJ1057" s="22"/>
      <c r="HK1057" s="22"/>
      <c r="HL1057" s="22"/>
      <c r="HM1057" s="22"/>
      <c r="HN1057" s="22"/>
      <c r="HO1057" s="22"/>
      <c r="HP1057" s="22"/>
      <c r="HQ1057" s="22"/>
      <c r="HR1057" s="22"/>
      <c r="HS1057" s="22"/>
      <c r="HT1057" s="22"/>
      <c r="HU1057" s="22"/>
      <c r="HV1057" s="22"/>
      <c r="HW1057" s="22"/>
      <c r="HX1057" s="22"/>
      <c r="HY1057" s="22"/>
      <c r="HZ1057" s="22"/>
      <c r="IA1057" s="22"/>
      <c r="IB1057" s="22"/>
      <c r="IC1057" s="22"/>
      <c r="ID1057" s="22"/>
      <c r="IE1057" s="22"/>
      <c r="IF1057" s="22"/>
      <c r="IG1057" s="22"/>
      <c r="IH1057" s="22"/>
      <c r="II1057" s="22"/>
      <c r="IJ1057" s="22"/>
      <c r="IK1057" s="22"/>
      <c r="IL1057" s="22"/>
      <c r="IM1057" s="22"/>
      <c r="IN1057" s="22"/>
      <c r="IO1057" s="24"/>
      <c r="IP1057" s="22"/>
      <c r="IQ1057" s="22"/>
      <c r="IR1057" s="22"/>
      <c r="IS1057" s="22"/>
      <c r="IT1057" s="22"/>
      <c r="IU1057" s="22"/>
      <c r="IV1057" s="22"/>
      <c r="IW1057" s="22"/>
      <c r="IX1057" s="22"/>
      <c r="IY1057" s="22"/>
      <c r="IZ1057" s="22"/>
      <c r="JA1057" s="22"/>
      <c r="JB1057" s="22"/>
      <c r="JC1057" s="22"/>
      <c r="JD1057" s="22"/>
      <c r="JE1057" s="22"/>
      <c r="JF1057" s="22"/>
      <c r="JG1057" s="22"/>
      <c r="JH1057" s="22"/>
      <c r="JI1057" s="22"/>
      <c r="JJ1057" s="22"/>
      <c r="JK1057" s="22"/>
      <c r="JL1057" s="22"/>
      <c r="JM1057" s="22"/>
      <c r="JN1057" s="22"/>
      <c r="JO1057" s="22"/>
      <c r="JP1057" s="22"/>
      <c r="JQ1057" s="22"/>
      <c r="JR1057" s="22"/>
      <c r="JS1057" s="22"/>
      <c r="JT1057" s="22"/>
      <c r="JU1057" s="24"/>
      <c r="JV1057" s="22"/>
      <c r="JW1057" s="22"/>
      <c r="JX1057" s="22"/>
      <c r="JY1057" s="22"/>
      <c r="JZ1057" s="22"/>
      <c r="KA1057" s="22"/>
      <c r="KB1057" s="22"/>
      <c r="KC1057" s="22"/>
      <c r="KD1057" s="22"/>
      <c r="KE1057" s="22"/>
      <c r="KF1057" s="22"/>
      <c r="KG1057" s="22"/>
      <c r="KH1057" s="22"/>
      <c r="KI1057" s="22"/>
      <c r="KJ1057" s="22"/>
      <c r="KK1057" s="22"/>
      <c r="KL1057" s="22"/>
      <c r="KM1057" s="22"/>
      <c r="KN1057" s="22"/>
      <c r="KO1057" s="22"/>
      <c r="KP1057" s="22"/>
      <c r="KQ1057" s="22"/>
      <c r="KR1057" s="22"/>
      <c r="KS1057" s="22"/>
      <c r="KT1057" s="22"/>
      <c r="KU1057" s="22"/>
      <c r="KV1057" s="22"/>
      <c r="KW1057" s="22"/>
      <c r="KX1057" s="22"/>
      <c r="KY1057" s="22"/>
      <c r="KZ1057" s="22"/>
      <c r="LA1057" s="24"/>
      <c r="LB1057" s="22"/>
      <c r="LC1057" s="22"/>
      <c r="LD1057" s="22"/>
      <c r="LE1057" s="22"/>
      <c r="LF1057" s="22"/>
      <c r="LG1057" s="22"/>
      <c r="LH1057" s="22"/>
      <c r="LI1057" s="22"/>
      <c r="LJ1057" s="22"/>
      <c r="LK1057" s="22"/>
      <c r="LL1057" s="22"/>
      <c r="LM1057" s="22"/>
      <c r="LN1057" s="22"/>
      <c r="LO1057" s="22"/>
      <c r="LP1057" s="22"/>
      <c r="LQ1057" s="22"/>
      <c r="LR1057" s="22"/>
      <c r="LS1057" s="22"/>
      <c r="LT1057" s="22"/>
      <c r="LU1057" s="22"/>
      <c r="LV1057" s="22"/>
      <c r="LW1057" s="22"/>
      <c r="LX1057" s="22"/>
      <c r="LY1057" s="22"/>
      <c r="LZ1057" s="22"/>
      <c r="MA1057" s="22"/>
      <c r="MB1057" s="22"/>
      <c r="MC1057" s="22"/>
      <c r="MD1057" s="22"/>
      <c r="ME1057" s="22"/>
      <c r="MF1057" s="22"/>
      <c r="MG1057" s="24"/>
      <c r="MH1057" s="22"/>
      <c r="MI1057" s="22"/>
      <c r="MJ1057" s="22"/>
      <c r="MK1057" s="22"/>
      <c r="ML1057" s="22"/>
      <c r="MM1057" s="22"/>
      <c r="MN1057" s="22"/>
      <c r="MO1057" s="22"/>
      <c r="MP1057" s="22"/>
      <c r="MQ1057" s="22"/>
      <c r="MR1057" s="22"/>
      <c r="MS1057" s="22"/>
      <c r="MT1057" s="22"/>
      <c r="MU1057" s="22"/>
      <c r="MV1057" s="22"/>
      <c r="MW1057" s="22"/>
      <c r="MX1057" s="22"/>
      <c r="MY1057" s="22"/>
      <c r="MZ1057" s="22"/>
      <c r="NA1057" s="22"/>
      <c r="NB1057" s="22"/>
      <c r="NC1057" s="22"/>
      <c r="ND1057" s="22"/>
      <c r="NE1057" s="22"/>
      <c r="NF1057" s="22"/>
      <c r="NG1057" s="22"/>
      <c r="NH1057" s="22"/>
      <c r="NI1057" s="22"/>
      <c r="NJ1057" s="22"/>
      <c r="NK1057" s="22"/>
      <c r="NL1057" s="22"/>
      <c r="NM1057" s="24"/>
      <c r="NN1057" s="22"/>
      <c r="NO1057" s="22"/>
      <c r="NP1057" s="22"/>
      <c r="NQ1057" s="22"/>
      <c r="NR1057" s="22"/>
      <c r="NS1057" s="22"/>
      <c r="NT1057" s="22"/>
      <c r="NU1057" s="22"/>
      <c r="NV1057" s="22"/>
      <c r="NW1057" s="22"/>
      <c r="NX1057" s="22"/>
      <c r="NY1057" s="22"/>
      <c r="NZ1057" s="22"/>
      <c r="OA1057" s="22"/>
      <c r="OB1057" s="22"/>
      <c r="OC1057" s="22"/>
      <c r="OD1057" s="22"/>
      <c r="OE1057" s="22"/>
      <c r="OF1057" s="22"/>
      <c r="OG1057" s="22"/>
      <c r="OH1057" s="22"/>
      <c r="OI1057" s="22"/>
      <c r="OJ1057" s="22"/>
      <c r="OK1057" s="22"/>
      <c r="OL1057" s="22"/>
      <c r="OM1057" s="22"/>
      <c r="ON1057" s="22"/>
      <c r="OO1057" s="22"/>
      <c r="OP1057" s="22"/>
      <c r="OQ1057" s="22"/>
      <c r="OR1057" s="22"/>
    </row>
    <row r="1058" spans="1:408" ht="15" thickBot="1">
      <c r="A1058" s="1" t="str">
        <f t="shared" si="29"/>
        <v>Prisila kristiani pangemananAgustus Tambahan-1</v>
      </c>
      <c r="B1058" s="12" t="str">
        <f t="shared" si="30"/>
        <v>Agustus TambahanPemutakhiran Kerangka Geospasial dan Muatan Wilkerstat SE 2026</v>
      </c>
      <c r="C1058" s="13" t="s">
        <v>74</v>
      </c>
      <c r="D1058" s="14" t="s">
        <v>270</v>
      </c>
      <c r="E1058" s="15" t="s">
        <v>271</v>
      </c>
      <c r="F1058" s="15"/>
      <c r="G1058" s="15">
        <f t="shared" si="27"/>
        <v>3298000</v>
      </c>
      <c r="H1058" s="16">
        <v>3298000</v>
      </c>
      <c r="I1058" s="14" t="s">
        <v>272</v>
      </c>
      <c r="J1058" s="17">
        <v>1</v>
      </c>
      <c r="K1058" s="75" t="s">
        <v>716</v>
      </c>
      <c r="L1058" s="18"/>
      <c r="M1058" s="18"/>
      <c r="N1058" s="16" t="e">
        <f t="shared" ca="1" si="28"/>
        <v>#NAME?</v>
      </c>
      <c r="O1058" s="19"/>
      <c r="P1058" s="19"/>
      <c r="Q1058" s="20"/>
      <c r="R1058" s="21" t="str">
        <f t="array" ref="R1058">VLOOKUP(C1058,DB!A:D,2,FALSE)</f>
        <v>Jalan samratulangi 18 no 5</v>
      </c>
      <c r="S1058" s="21" t="str">
        <f t="array" ref="S1058">VLOOKUP(C1058,DB!A:D,3,FALSE)</f>
        <v>prisilakristianipangemanan@gmail.com</v>
      </c>
      <c r="T1058" s="22" t="s">
        <v>19</v>
      </c>
      <c r="U1058" s="1" t="str">
        <f t="shared" si="31"/>
        <v>Prisila kristiani pangemananAgustus Tambahan</v>
      </c>
      <c r="V1058" s="23" t="e">
        <f t="shared" ca="1" si="24"/>
        <v>#NAME?</v>
      </c>
      <c r="X1058" s="24" t="e">
        <f>VLOOKUP(CONCATENATE(C1058,D1058),'Honor 2025'!A:D,4,FALSE)</f>
        <v>#N/A</v>
      </c>
      <c r="Y1058" s="24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4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2"/>
      <c r="CA1058" s="22"/>
      <c r="CB1058" s="22"/>
      <c r="CC1058" s="22"/>
      <c r="CD1058" s="22"/>
      <c r="CE1058" s="22"/>
      <c r="CF1058" s="22"/>
      <c r="CG1058" s="22"/>
      <c r="CH1058" s="22"/>
      <c r="CI1058" s="22"/>
      <c r="CJ1058" s="22"/>
      <c r="CK1058" s="24"/>
      <c r="CL1058" s="22"/>
      <c r="CM1058" s="22"/>
      <c r="CN1058" s="22"/>
      <c r="CO1058" s="22"/>
      <c r="CP1058" s="22"/>
      <c r="CQ1058" s="22"/>
      <c r="CR1058" s="22"/>
      <c r="CS1058" s="22"/>
      <c r="CT1058" s="22"/>
      <c r="CU1058" s="22"/>
      <c r="CV1058" s="22"/>
      <c r="CW1058" s="22"/>
      <c r="CX1058" s="22"/>
      <c r="CY1058" s="22"/>
      <c r="CZ1058" s="22"/>
      <c r="DA1058" s="22"/>
      <c r="DB1058" s="22"/>
      <c r="DC1058" s="22"/>
      <c r="DD1058" s="22"/>
      <c r="DE1058" s="22"/>
      <c r="DF1058" s="22"/>
      <c r="DG1058" s="22"/>
      <c r="DH1058" s="22"/>
      <c r="DI1058" s="22"/>
      <c r="DJ1058" s="22"/>
      <c r="DK1058" s="22"/>
      <c r="DL1058" s="22"/>
      <c r="DM1058" s="22"/>
      <c r="DN1058" s="22"/>
      <c r="DO1058" s="22"/>
      <c r="DP1058" s="22"/>
      <c r="DQ1058" s="24"/>
      <c r="DR1058" s="22"/>
      <c r="DS1058" s="22"/>
      <c r="DT1058" s="22"/>
      <c r="DU1058" s="22"/>
      <c r="DV1058" s="22"/>
      <c r="DW1058" s="22"/>
      <c r="DX1058" s="22"/>
      <c r="DY1058" s="22"/>
      <c r="DZ1058" s="22"/>
      <c r="EA1058" s="22"/>
      <c r="EB1058" s="22"/>
      <c r="EC1058" s="22"/>
      <c r="ED1058" s="22"/>
      <c r="EE1058" s="22"/>
      <c r="EF1058" s="22"/>
      <c r="EG1058" s="22"/>
      <c r="EH1058" s="22"/>
      <c r="EI1058" s="22"/>
      <c r="EJ1058" s="22"/>
      <c r="EK1058" s="22"/>
      <c r="EL1058" s="22"/>
      <c r="EM1058" s="22"/>
      <c r="EN1058" s="22"/>
      <c r="EO1058" s="22"/>
      <c r="EP1058" s="22"/>
      <c r="EQ1058" s="22"/>
      <c r="ER1058" s="22"/>
      <c r="ES1058" s="22"/>
      <c r="ET1058" s="22"/>
      <c r="EU1058" s="22"/>
      <c r="EV1058" s="22"/>
      <c r="EW1058" s="24"/>
      <c r="EX1058" s="22"/>
      <c r="EY1058" s="22"/>
      <c r="EZ1058" s="22"/>
      <c r="FA1058" s="22"/>
      <c r="FB1058" s="22"/>
      <c r="FC1058" s="22"/>
      <c r="FD1058" s="22"/>
      <c r="FE1058" s="22"/>
      <c r="FF1058" s="22"/>
      <c r="FG1058" s="22"/>
      <c r="FH1058" s="22"/>
      <c r="FI1058" s="22"/>
      <c r="FJ1058" s="22"/>
      <c r="FK1058" s="22"/>
      <c r="FL1058" s="22"/>
      <c r="FM1058" s="22"/>
      <c r="FN1058" s="22"/>
      <c r="FO1058" s="22"/>
      <c r="FP1058" s="22"/>
      <c r="FQ1058" s="22"/>
      <c r="FR1058" s="22"/>
      <c r="FS1058" s="22"/>
      <c r="FT1058" s="22"/>
      <c r="FU1058" s="22"/>
      <c r="FV1058" s="22"/>
      <c r="FW1058" s="22"/>
      <c r="FX1058" s="22"/>
      <c r="FY1058" s="22"/>
      <c r="FZ1058" s="22"/>
      <c r="GA1058" s="22"/>
      <c r="GB1058" s="22"/>
      <c r="GC1058" s="24"/>
      <c r="GD1058" s="22"/>
      <c r="GE1058" s="22"/>
      <c r="GF1058" s="22"/>
      <c r="GG1058" s="22"/>
      <c r="GH1058" s="22"/>
      <c r="GI1058" s="22"/>
      <c r="GJ1058" s="22"/>
      <c r="GK1058" s="22"/>
      <c r="GL1058" s="22"/>
      <c r="GM1058" s="22"/>
      <c r="GN1058" s="22"/>
      <c r="GO1058" s="22"/>
      <c r="GP1058" s="22"/>
      <c r="GQ1058" s="22"/>
      <c r="GR1058" s="22"/>
      <c r="GS1058" s="22"/>
      <c r="GT1058" s="22"/>
      <c r="GU1058" s="22"/>
      <c r="GV1058" s="22"/>
      <c r="GW1058" s="22"/>
      <c r="GX1058" s="22"/>
      <c r="GY1058" s="22"/>
      <c r="GZ1058" s="22"/>
      <c r="HA1058" s="22"/>
      <c r="HB1058" s="22"/>
      <c r="HC1058" s="22"/>
      <c r="HD1058" s="22"/>
      <c r="HE1058" s="22"/>
      <c r="HF1058" s="22"/>
      <c r="HG1058" s="22"/>
      <c r="HH1058" s="22"/>
      <c r="HI1058" s="24"/>
      <c r="HJ1058" s="22"/>
      <c r="HK1058" s="22"/>
      <c r="HL1058" s="22"/>
      <c r="HM1058" s="22"/>
      <c r="HN1058" s="22"/>
      <c r="HO1058" s="22"/>
      <c r="HP1058" s="22"/>
      <c r="HQ1058" s="22"/>
      <c r="HR1058" s="22"/>
      <c r="HS1058" s="22"/>
      <c r="HT1058" s="22"/>
      <c r="HU1058" s="22"/>
      <c r="HV1058" s="22"/>
      <c r="HW1058" s="22"/>
      <c r="HX1058" s="22"/>
      <c r="HY1058" s="22"/>
      <c r="HZ1058" s="22"/>
      <c r="IA1058" s="22"/>
      <c r="IB1058" s="22"/>
      <c r="IC1058" s="22"/>
      <c r="ID1058" s="22"/>
      <c r="IE1058" s="22"/>
      <c r="IF1058" s="22"/>
      <c r="IG1058" s="22"/>
      <c r="IH1058" s="22"/>
      <c r="II1058" s="22"/>
      <c r="IJ1058" s="22"/>
      <c r="IK1058" s="22"/>
      <c r="IL1058" s="22"/>
      <c r="IM1058" s="22"/>
      <c r="IN1058" s="22"/>
      <c r="IO1058" s="24"/>
      <c r="IP1058" s="22"/>
      <c r="IQ1058" s="22"/>
      <c r="IR1058" s="22"/>
      <c r="IS1058" s="22"/>
      <c r="IT1058" s="22"/>
      <c r="IU1058" s="22"/>
      <c r="IV1058" s="22"/>
      <c r="IW1058" s="22"/>
      <c r="IX1058" s="22"/>
      <c r="IY1058" s="22"/>
      <c r="IZ1058" s="22"/>
      <c r="JA1058" s="22"/>
      <c r="JB1058" s="22"/>
      <c r="JC1058" s="22"/>
      <c r="JD1058" s="22"/>
      <c r="JE1058" s="22"/>
      <c r="JF1058" s="22"/>
      <c r="JG1058" s="22"/>
      <c r="JH1058" s="22"/>
      <c r="JI1058" s="22"/>
      <c r="JJ1058" s="22"/>
      <c r="JK1058" s="22"/>
      <c r="JL1058" s="22"/>
      <c r="JM1058" s="22"/>
      <c r="JN1058" s="22"/>
      <c r="JO1058" s="22"/>
      <c r="JP1058" s="22"/>
      <c r="JQ1058" s="22"/>
      <c r="JR1058" s="22"/>
      <c r="JS1058" s="22"/>
      <c r="JT1058" s="22"/>
      <c r="JU1058" s="24"/>
      <c r="JV1058" s="22"/>
      <c r="JW1058" s="22"/>
      <c r="JX1058" s="22"/>
      <c r="JY1058" s="22"/>
      <c r="JZ1058" s="22"/>
      <c r="KA1058" s="22"/>
      <c r="KB1058" s="22"/>
      <c r="KC1058" s="22"/>
      <c r="KD1058" s="22"/>
      <c r="KE1058" s="22"/>
      <c r="KF1058" s="22"/>
      <c r="KG1058" s="22"/>
      <c r="KH1058" s="22"/>
      <c r="KI1058" s="22"/>
      <c r="KJ1058" s="22"/>
      <c r="KK1058" s="22"/>
      <c r="KL1058" s="22"/>
      <c r="KM1058" s="22"/>
      <c r="KN1058" s="22"/>
      <c r="KO1058" s="22"/>
      <c r="KP1058" s="22"/>
      <c r="KQ1058" s="22"/>
      <c r="KR1058" s="22"/>
      <c r="KS1058" s="22"/>
      <c r="KT1058" s="22"/>
      <c r="KU1058" s="22"/>
      <c r="KV1058" s="22"/>
      <c r="KW1058" s="22"/>
      <c r="KX1058" s="22"/>
      <c r="KY1058" s="22"/>
      <c r="KZ1058" s="22"/>
      <c r="LA1058" s="24"/>
      <c r="LB1058" s="22"/>
      <c r="LC1058" s="22"/>
      <c r="LD1058" s="22"/>
      <c r="LE1058" s="22"/>
      <c r="LF1058" s="22"/>
      <c r="LG1058" s="22"/>
      <c r="LH1058" s="22"/>
      <c r="LI1058" s="22"/>
      <c r="LJ1058" s="22"/>
      <c r="LK1058" s="22"/>
      <c r="LL1058" s="22"/>
      <c r="LM1058" s="22"/>
      <c r="LN1058" s="22"/>
      <c r="LO1058" s="22"/>
      <c r="LP1058" s="22"/>
      <c r="LQ1058" s="22"/>
      <c r="LR1058" s="22"/>
      <c r="LS1058" s="22"/>
      <c r="LT1058" s="22"/>
      <c r="LU1058" s="22"/>
      <c r="LV1058" s="22"/>
      <c r="LW1058" s="22"/>
      <c r="LX1058" s="22"/>
      <c r="LY1058" s="22"/>
      <c r="LZ1058" s="22"/>
      <c r="MA1058" s="22"/>
      <c r="MB1058" s="22"/>
      <c r="MC1058" s="22"/>
      <c r="MD1058" s="22"/>
      <c r="ME1058" s="22"/>
      <c r="MF1058" s="22"/>
      <c r="MG1058" s="24"/>
      <c r="MH1058" s="22"/>
      <c r="MI1058" s="22"/>
      <c r="MJ1058" s="22"/>
      <c r="MK1058" s="22"/>
      <c r="ML1058" s="22"/>
      <c r="MM1058" s="22"/>
      <c r="MN1058" s="22"/>
      <c r="MO1058" s="22"/>
      <c r="MP1058" s="22"/>
      <c r="MQ1058" s="22"/>
      <c r="MR1058" s="22"/>
      <c r="MS1058" s="22"/>
      <c r="MT1058" s="22"/>
      <c r="MU1058" s="22"/>
      <c r="MV1058" s="22"/>
      <c r="MW1058" s="22"/>
      <c r="MX1058" s="22"/>
      <c r="MY1058" s="22"/>
      <c r="MZ1058" s="22"/>
      <c r="NA1058" s="22"/>
      <c r="NB1058" s="22"/>
      <c r="NC1058" s="22"/>
      <c r="ND1058" s="22"/>
      <c r="NE1058" s="22"/>
      <c r="NF1058" s="22"/>
      <c r="NG1058" s="22"/>
      <c r="NH1058" s="22"/>
      <c r="NI1058" s="22"/>
      <c r="NJ1058" s="22"/>
      <c r="NK1058" s="22"/>
      <c r="NL1058" s="22"/>
      <c r="NM1058" s="24"/>
      <c r="NN1058" s="22"/>
      <c r="NO1058" s="22"/>
      <c r="NP1058" s="22"/>
      <c r="NQ1058" s="22"/>
      <c r="NR1058" s="22"/>
      <c r="NS1058" s="22"/>
      <c r="NT1058" s="22"/>
      <c r="NU1058" s="22"/>
      <c r="NV1058" s="22"/>
      <c r="NW1058" s="22"/>
      <c r="NX1058" s="22"/>
      <c r="NY1058" s="22"/>
      <c r="NZ1058" s="22"/>
      <c r="OA1058" s="22"/>
      <c r="OB1058" s="22"/>
      <c r="OC1058" s="22"/>
      <c r="OD1058" s="22"/>
      <c r="OE1058" s="22"/>
      <c r="OF1058" s="22"/>
      <c r="OG1058" s="22"/>
      <c r="OH1058" s="22"/>
      <c r="OI1058" s="22"/>
      <c r="OJ1058" s="22"/>
      <c r="OK1058" s="22"/>
      <c r="OL1058" s="22"/>
      <c r="OM1058" s="22"/>
      <c r="ON1058" s="22"/>
      <c r="OO1058" s="22"/>
      <c r="OP1058" s="22"/>
      <c r="OQ1058" s="22"/>
      <c r="OR1058" s="22"/>
    </row>
    <row r="1059" spans="1:408" ht="15" thickBot="1">
      <c r="A1059" s="1" t="str">
        <f t="shared" si="29"/>
        <v>Prisilia.Diana.ModandingAgustus Tambahan-1</v>
      </c>
      <c r="B1059" s="12" t="str">
        <f t="shared" si="30"/>
        <v>Agustus TambahanPemutakhiran Kerangka Geospasial dan Muatan Wilkerstat SE 2026</v>
      </c>
      <c r="C1059" s="13" t="s">
        <v>282</v>
      </c>
      <c r="D1059" s="14" t="s">
        <v>270</v>
      </c>
      <c r="E1059" s="15" t="s">
        <v>271</v>
      </c>
      <c r="F1059" s="15"/>
      <c r="G1059" s="15">
        <f t="shared" si="27"/>
        <v>3298000</v>
      </c>
      <c r="H1059" s="16">
        <v>3298000</v>
      </c>
      <c r="I1059" s="14" t="s">
        <v>272</v>
      </c>
      <c r="J1059" s="17">
        <v>1</v>
      </c>
      <c r="K1059" s="74" t="s">
        <v>716</v>
      </c>
      <c r="L1059" s="18"/>
      <c r="M1059" s="18"/>
      <c r="N1059" s="16" t="e">
        <f t="shared" ca="1" si="28"/>
        <v>#NAME?</v>
      </c>
      <c r="O1059" s="19"/>
      <c r="P1059" s="19"/>
      <c r="Q1059" s="20"/>
      <c r="R1059" s="21" t="str">
        <f t="array" ref="R1059">VLOOKUP(C1059,DB!A:D,2,FALSE)</f>
        <v>Tikala Paal IV Lingkungan 2</v>
      </c>
      <c r="S1059" s="21" t="str">
        <f t="array" ref="S1059">VLOOKUP(C1059,DB!A:D,3,FALSE)</f>
        <v>prisiliamodanding@gmail.com</v>
      </c>
      <c r="T1059" s="22" t="s">
        <v>19</v>
      </c>
      <c r="U1059" s="1" t="str">
        <f t="shared" si="31"/>
        <v>Prisilia.Diana.ModandingAgustus Tambahan</v>
      </c>
      <c r="V1059" s="23" t="e">
        <f t="shared" ca="1" si="24"/>
        <v>#NAME?</v>
      </c>
      <c r="X1059" s="24" t="e">
        <f>VLOOKUP(CONCATENATE(C1059,D1059),'Honor 2025'!A:D,4,FALSE)</f>
        <v>#N/A</v>
      </c>
      <c r="Y1059" s="24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4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2"/>
      <c r="CA1059" s="22"/>
      <c r="CB1059" s="22"/>
      <c r="CC1059" s="22"/>
      <c r="CD1059" s="22"/>
      <c r="CE1059" s="22"/>
      <c r="CF1059" s="22"/>
      <c r="CG1059" s="22"/>
      <c r="CH1059" s="22"/>
      <c r="CI1059" s="22"/>
      <c r="CJ1059" s="22"/>
      <c r="CK1059" s="24"/>
      <c r="CL1059" s="22"/>
      <c r="CM1059" s="22"/>
      <c r="CN1059" s="22"/>
      <c r="CO1059" s="22"/>
      <c r="CP1059" s="22"/>
      <c r="CQ1059" s="22"/>
      <c r="CR1059" s="22"/>
      <c r="CS1059" s="22"/>
      <c r="CT1059" s="22"/>
      <c r="CU1059" s="22"/>
      <c r="CV1059" s="22"/>
      <c r="CW1059" s="22"/>
      <c r="CX1059" s="22"/>
      <c r="CY1059" s="22"/>
      <c r="CZ1059" s="22"/>
      <c r="DA1059" s="22"/>
      <c r="DB1059" s="22"/>
      <c r="DC1059" s="22"/>
      <c r="DD1059" s="22"/>
      <c r="DE1059" s="22"/>
      <c r="DF1059" s="22"/>
      <c r="DG1059" s="22"/>
      <c r="DH1059" s="22"/>
      <c r="DI1059" s="22"/>
      <c r="DJ1059" s="22"/>
      <c r="DK1059" s="22"/>
      <c r="DL1059" s="22"/>
      <c r="DM1059" s="22"/>
      <c r="DN1059" s="22"/>
      <c r="DO1059" s="22"/>
      <c r="DP1059" s="22"/>
      <c r="DQ1059" s="24"/>
      <c r="DR1059" s="22"/>
      <c r="DS1059" s="22"/>
      <c r="DT1059" s="22"/>
      <c r="DU1059" s="22"/>
      <c r="DV1059" s="22"/>
      <c r="DW1059" s="22"/>
      <c r="DX1059" s="22"/>
      <c r="DY1059" s="22"/>
      <c r="DZ1059" s="22"/>
      <c r="EA1059" s="22"/>
      <c r="EB1059" s="22"/>
      <c r="EC1059" s="22"/>
      <c r="ED1059" s="22"/>
      <c r="EE1059" s="22"/>
      <c r="EF1059" s="22"/>
      <c r="EG1059" s="22"/>
      <c r="EH1059" s="22"/>
      <c r="EI1059" s="22"/>
      <c r="EJ1059" s="22"/>
      <c r="EK1059" s="22"/>
      <c r="EL1059" s="22"/>
      <c r="EM1059" s="22"/>
      <c r="EN1059" s="22"/>
      <c r="EO1059" s="22"/>
      <c r="EP1059" s="22"/>
      <c r="EQ1059" s="22"/>
      <c r="ER1059" s="22"/>
      <c r="ES1059" s="22"/>
      <c r="ET1059" s="22"/>
      <c r="EU1059" s="22"/>
      <c r="EV1059" s="22"/>
      <c r="EW1059" s="24"/>
      <c r="EX1059" s="22"/>
      <c r="EY1059" s="22"/>
      <c r="EZ1059" s="22"/>
      <c r="FA1059" s="22"/>
      <c r="FB1059" s="22"/>
      <c r="FC1059" s="22"/>
      <c r="FD1059" s="22"/>
      <c r="FE1059" s="22"/>
      <c r="FF1059" s="22"/>
      <c r="FG1059" s="22"/>
      <c r="FH1059" s="22"/>
      <c r="FI1059" s="22"/>
      <c r="FJ1059" s="22"/>
      <c r="FK1059" s="22"/>
      <c r="FL1059" s="22"/>
      <c r="FM1059" s="22"/>
      <c r="FN1059" s="22"/>
      <c r="FO1059" s="22"/>
      <c r="FP1059" s="22"/>
      <c r="FQ1059" s="22"/>
      <c r="FR1059" s="22"/>
      <c r="FS1059" s="22"/>
      <c r="FT1059" s="22"/>
      <c r="FU1059" s="22"/>
      <c r="FV1059" s="22"/>
      <c r="FW1059" s="22"/>
      <c r="FX1059" s="22"/>
      <c r="FY1059" s="22"/>
      <c r="FZ1059" s="22"/>
      <c r="GA1059" s="22"/>
      <c r="GB1059" s="22"/>
      <c r="GC1059" s="24"/>
      <c r="GD1059" s="22"/>
      <c r="GE1059" s="22"/>
      <c r="GF1059" s="22"/>
      <c r="GG1059" s="22"/>
      <c r="GH1059" s="22"/>
      <c r="GI1059" s="22"/>
      <c r="GJ1059" s="22"/>
      <c r="GK1059" s="22"/>
      <c r="GL1059" s="22"/>
      <c r="GM1059" s="22"/>
      <c r="GN1059" s="22"/>
      <c r="GO1059" s="22"/>
      <c r="GP1059" s="22"/>
      <c r="GQ1059" s="22"/>
      <c r="GR1059" s="22"/>
      <c r="GS1059" s="22"/>
      <c r="GT1059" s="22"/>
      <c r="GU1059" s="22"/>
      <c r="GV1059" s="22"/>
      <c r="GW1059" s="22"/>
      <c r="GX1059" s="22"/>
      <c r="GY1059" s="22"/>
      <c r="GZ1059" s="22"/>
      <c r="HA1059" s="22"/>
      <c r="HB1059" s="22"/>
      <c r="HC1059" s="22"/>
      <c r="HD1059" s="22"/>
      <c r="HE1059" s="22"/>
      <c r="HF1059" s="22"/>
      <c r="HG1059" s="22"/>
      <c r="HH1059" s="22"/>
      <c r="HI1059" s="24"/>
      <c r="HJ1059" s="22"/>
      <c r="HK1059" s="22"/>
      <c r="HL1059" s="22"/>
      <c r="HM1059" s="22"/>
      <c r="HN1059" s="22"/>
      <c r="HO1059" s="22"/>
      <c r="HP1059" s="22"/>
      <c r="HQ1059" s="22"/>
      <c r="HR1059" s="22"/>
      <c r="HS1059" s="22"/>
      <c r="HT1059" s="22"/>
      <c r="HU1059" s="22"/>
      <c r="HV1059" s="22"/>
      <c r="HW1059" s="22"/>
      <c r="HX1059" s="22"/>
      <c r="HY1059" s="22"/>
      <c r="HZ1059" s="22"/>
      <c r="IA1059" s="22"/>
      <c r="IB1059" s="22"/>
      <c r="IC1059" s="22"/>
      <c r="ID1059" s="22"/>
      <c r="IE1059" s="22"/>
      <c r="IF1059" s="22"/>
      <c r="IG1059" s="22"/>
      <c r="IH1059" s="22"/>
      <c r="II1059" s="22"/>
      <c r="IJ1059" s="22"/>
      <c r="IK1059" s="22"/>
      <c r="IL1059" s="22"/>
      <c r="IM1059" s="22"/>
      <c r="IN1059" s="22"/>
      <c r="IO1059" s="24"/>
      <c r="IP1059" s="22"/>
      <c r="IQ1059" s="22"/>
      <c r="IR1059" s="22"/>
      <c r="IS1059" s="22"/>
      <c r="IT1059" s="22"/>
      <c r="IU1059" s="22"/>
      <c r="IV1059" s="22"/>
      <c r="IW1059" s="22"/>
      <c r="IX1059" s="22"/>
      <c r="IY1059" s="22"/>
      <c r="IZ1059" s="22"/>
      <c r="JA1059" s="22"/>
      <c r="JB1059" s="22"/>
      <c r="JC1059" s="22"/>
      <c r="JD1059" s="22"/>
      <c r="JE1059" s="22"/>
      <c r="JF1059" s="22"/>
      <c r="JG1059" s="22"/>
      <c r="JH1059" s="22"/>
      <c r="JI1059" s="22"/>
      <c r="JJ1059" s="22"/>
      <c r="JK1059" s="22"/>
      <c r="JL1059" s="22"/>
      <c r="JM1059" s="22"/>
      <c r="JN1059" s="22"/>
      <c r="JO1059" s="22"/>
      <c r="JP1059" s="22"/>
      <c r="JQ1059" s="22"/>
      <c r="JR1059" s="22"/>
      <c r="JS1059" s="22"/>
      <c r="JT1059" s="22"/>
      <c r="JU1059" s="24"/>
      <c r="JV1059" s="22"/>
      <c r="JW1059" s="22"/>
      <c r="JX1059" s="22"/>
      <c r="JY1059" s="22"/>
      <c r="JZ1059" s="22"/>
      <c r="KA1059" s="22"/>
      <c r="KB1059" s="22"/>
      <c r="KC1059" s="22"/>
      <c r="KD1059" s="22"/>
      <c r="KE1059" s="22"/>
      <c r="KF1059" s="22"/>
      <c r="KG1059" s="22"/>
      <c r="KH1059" s="22"/>
      <c r="KI1059" s="22"/>
      <c r="KJ1059" s="22"/>
      <c r="KK1059" s="22"/>
      <c r="KL1059" s="22"/>
      <c r="KM1059" s="22"/>
      <c r="KN1059" s="22"/>
      <c r="KO1059" s="22"/>
      <c r="KP1059" s="22"/>
      <c r="KQ1059" s="22"/>
      <c r="KR1059" s="22"/>
      <c r="KS1059" s="22"/>
      <c r="KT1059" s="22"/>
      <c r="KU1059" s="22"/>
      <c r="KV1059" s="22"/>
      <c r="KW1059" s="22"/>
      <c r="KX1059" s="22"/>
      <c r="KY1059" s="22"/>
      <c r="KZ1059" s="22"/>
      <c r="LA1059" s="24"/>
      <c r="LB1059" s="22"/>
      <c r="LC1059" s="22"/>
      <c r="LD1059" s="22"/>
      <c r="LE1059" s="22"/>
      <c r="LF1059" s="22"/>
      <c r="LG1059" s="22"/>
      <c r="LH1059" s="22"/>
      <c r="LI1059" s="22"/>
      <c r="LJ1059" s="22"/>
      <c r="LK1059" s="22"/>
      <c r="LL1059" s="22"/>
      <c r="LM1059" s="22"/>
      <c r="LN1059" s="22"/>
      <c r="LO1059" s="22"/>
      <c r="LP1059" s="22"/>
      <c r="LQ1059" s="22"/>
      <c r="LR1059" s="22"/>
      <c r="LS1059" s="22"/>
      <c r="LT1059" s="22"/>
      <c r="LU1059" s="22"/>
      <c r="LV1059" s="22"/>
      <c r="LW1059" s="22"/>
      <c r="LX1059" s="22"/>
      <c r="LY1059" s="22"/>
      <c r="LZ1059" s="22"/>
      <c r="MA1059" s="22"/>
      <c r="MB1059" s="22"/>
      <c r="MC1059" s="22"/>
      <c r="MD1059" s="22"/>
      <c r="ME1059" s="22"/>
      <c r="MF1059" s="22"/>
      <c r="MG1059" s="24"/>
      <c r="MH1059" s="22"/>
      <c r="MI1059" s="22"/>
      <c r="MJ1059" s="22"/>
      <c r="MK1059" s="22"/>
      <c r="ML1059" s="22"/>
      <c r="MM1059" s="22"/>
      <c r="MN1059" s="22"/>
      <c r="MO1059" s="22"/>
      <c r="MP1059" s="22"/>
      <c r="MQ1059" s="22"/>
      <c r="MR1059" s="22"/>
      <c r="MS1059" s="22"/>
      <c r="MT1059" s="22"/>
      <c r="MU1059" s="22"/>
      <c r="MV1059" s="22"/>
      <c r="MW1059" s="22"/>
      <c r="MX1059" s="22"/>
      <c r="MY1059" s="22"/>
      <c r="MZ1059" s="22"/>
      <c r="NA1059" s="22"/>
      <c r="NB1059" s="22"/>
      <c r="NC1059" s="22"/>
      <c r="ND1059" s="22"/>
      <c r="NE1059" s="22"/>
      <c r="NF1059" s="22"/>
      <c r="NG1059" s="22"/>
      <c r="NH1059" s="22"/>
      <c r="NI1059" s="22"/>
      <c r="NJ1059" s="22"/>
      <c r="NK1059" s="22"/>
      <c r="NL1059" s="22"/>
      <c r="NM1059" s="24"/>
      <c r="NN1059" s="22"/>
      <c r="NO1059" s="22"/>
      <c r="NP1059" s="22"/>
      <c r="NQ1059" s="22"/>
      <c r="NR1059" s="22"/>
      <c r="NS1059" s="22"/>
      <c r="NT1059" s="22"/>
      <c r="NU1059" s="22"/>
      <c r="NV1059" s="22"/>
      <c r="NW1059" s="22"/>
      <c r="NX1059" s="22"/>
      <c r="NY1059" s="22"/>
      <c r="NZ1059" s="22"/>
      <c r="OA1059" s="22"/>
      <c r="OB1059" s="22"/>
      <c r="OC1059" s="22"/>
      <c r="OD1059" s="22"/>
      <c r="OE1059" s="22"/>
      <c r="OF1059" s="22"/>
      <c r="OG1059" s="22"/>
      <c r="OH1059" s="22"/>
      <c r="OI1059" s="22"/>
      <c r="OJ1059" s="22"/>
      <c r="OK1059" s="22"/>
      <c r="OL1059" s="22"/>
      <c r="OM1059" s="22"/>
      <c r="ON1059" s="22"/>
      <c r="OO1059" s="22"/>
      <c r="OP1059" s="22"/>
      <c r="OQ1059" s="22"/>
      <c r="OR1059" s="22"/>
    </row>
    <row r="1060" spans="1:408" ht="15" thickBot="1">
      <c r="A1060" s="1" t="str">
        <f t="shared" si="29"/>
        <v>Rizka Syalomitha Angelie MamengkoAgustus Tambahan-1</v>
      </c>
      <c r="B1060" s="12" t="str">
        <f t="shared" si="30"/>
        <v>Agustus TambahanPemutakhiran Kerangka Geospasial dan Muatan Wilkerstat SE 2026</v>
      </c>
      <c r="C1060" s="13" t="s">
        <v>283</v>
      </c>
      <c r="D1060" s="14" t="s">
        <v>270</v>
      </c>
      <c r="E1060" s="15" t="s">
        <v>271</v>
      </c>
      <c r="F1060" s="15"/>
      <c r="G1060" s="15">
        <f t="shared" si="27"/>
        <v>3298000</v>
      </c>
      <c r="H1060" s="16">
        <v>3298000</v>
      </c>
      <c r="I1060" s="14" t="s">
        <v>272</v>
      </c>
      <c r="J1060" s="17">
        <v>1</v>
      </c>
      <c r="K1060" s="75" t="s">
        <v>716</v>
      </c>
      <c r="L1060" s="18"/>
      <c r="M1060" s="18"/>
      <c r="N1060" s="16" t="e">
        <f t="shared" ca="1" si="28"/>
        <v>#NAME?</v>
      </c>
      <c r="O1060" s="19"/>
      <c r="P1060" s="19"/>
      <c r="Q1060" s="20"/>
      <c r="R1060" s="21" t="str">
        <f t="array" ref="R1060">VLOOKUP(C1060,DB!A:D,2,FALSE)</f>
        <v>perumahan minanga indah lingkungan 6</v>
      </c>
      <c r="S1060" s="21" t="str">
        <f t="array" ref="S1060">VLOOKUP(C1060,DB!A:D,3,FALSE)</f>
        <v>mamengkorizka06@gmail.com</v>
      </c>
      <c r="T1060" s="22" t="s">
        <v>19</v>
      </c>
      <c r="U1060" s="1" t="str">
        <f t="shared" si="31"/>
        <v>Rizka Syalomitha Angelie MamengkoAgustus Tambahan</v>
      </c>
      <c r="V1060" s="23" t="e">
        <f t="shared" ca="1" si="24"/>
        <v>#NAME?</v>
      </c>
      <c r="X1060" s="24" t="e">
        <f>VLOOKUP(CONCATENATE(C1060,D1060),'Honor 2025'!A:D,4,FALSE)</f>
        <v>#N/A</v>
      </c>
      <c r="Y1060" s="24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4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2"/>
      <c r="CA1060" s="22"/>
      <c r="CB1060" s="22"/>
      <c r="CC1060" s="22"/>
      <c r="CD1060" s="22"/>
      <c r="CE1060" s="22"/>
      <c r="CF1060" s="22"/>
      <c r="CG1060" s="22"/>
      <c r="CH1060" s="22"/>
      <c r="CI1060" s="22"/>
      <c r="CJ1060" s="22"/>
      <c r="CK1060" s="24"/>
      <c r="CL1060" s="22"/>
      <c r="CM1060" s="22"/>
      <c r="CN1060" s="22"/>
      <c r="CO1060" s="22"/>
      <c r="CP1060" s="22"/>
      <c r="CQ1060" s="22"/>
      <c r="CR1060" s="22"/>
      <c r="CS1060" s="22"/>
      <c r="CT1060" s="22"/>
      <c r="CU1060" s="22"/>
      <c r="CV1060" s="22"/>
      <c r="CW1060" s="22"/>
      <c r="CX1060" s="22"/>
      <c r="CY1060" s="22"/>
      <c r="CZ1060" s="22"/>
      <c r="DA1060" s="22"/>
      <c r="DB1060" s="22"/>
      <c r="DC1060" s="22"/>
      <c r="DD1060" s="22"/>
      <c r="DE1060" s="22"/>
      <c r="DF1060" s="22"/>
      <c r="DG1060" s="22"/>
      <c r="DH1060" s="22"/>
      <c r="DI1060" s="22"/>
      <c r="DJ1060" s="22"/>
      <c r="DK1060" s="22"/>
      <c r="DL1060" s="22"/>
      <c r="DM1060" s="22"/>
      <c r="DN1060" s="22"/>
      <c r="DO1060" s="22"/>
      <c r="DP1060" s="22"/>
      <c r="DQ1060" s="24"/>
      <c r="DR1060" s="22"/>
      <c r="DS1060" s="22"/>
      <c r="DT1060" s="22"/>
      <c r="DU1060" s="22"/>
      <c r="DV1060" s="22"/>
      <c r="DW1060" s="22"/>
      <c r="DX1060" s="22"/>
      <c r="DY1060" s="22"/>
      <c r="DZ1060" s="22"/>
      <c r="EA1060" s="22"/>
      <c r="EB1060" s="22"/>
      <c r="EC1060" s="22"/>
      <c r="ED1060" s="22"/>
      <c r="EE1060" s="22"/>
      <c r="EF1060" s="22"/>
      <c r="EG1060" s="22"/>
      <c r="EH1060" s="22"/>
      <c r="EI1060" s="22"/>
      <c r="EJ1060" s="22"/>
      <c r="EK1060" s="22"/>
      <c r="EL1060" s="22"/>
      <c r="EM1060" s="22"/>
      <c r="EN1060" s="22"/>
      <c r="EO1060" s="22"/>
      <c r="EP1060" s="22"/>
      <c r="EQ1060" s="22"/>
      <c r="ER1060" s="22"/>
      <c r="ES1060" s="22"/>
      <c r="ET1060" s="22"/>
      <c r="EU1060" s="22"/>
      <c r="EV1060" s="22"/>
      <c r="EW1060" s="24"/>
      <c r="EX1060" s="22"/>
      <c r="EY1060" s="22"/>
      <c r="EZ1060" s="22"/>
      <c r="FA1060" s="22"/>
      <c r="FB1060" s="22"/>
      <c r="FC1060" s="22"/>
      <c r="FD1060" s="22"/>
      <c r="FE1060" s="22"/>
      <c r="FF1060" s="22"/>
      <c r="FG1060" s="22"/>
      <c r="FH1060" s="22"/>
      <c r="FI1060" s="22"/>
      <c r="FJ1060" s="22"/>
      <c r="FK1060" s="22"/>
      <c r="FL1060" s="22"/>
      <c r="FM1060" s="22"/>
      <c r="FN1060" s="22"/>
      <c r="FO1060" s="22"/>
      <c r="FP1060" s="22"/>
      <c r="FQ1060" s="22"/>
      <c r="FR1060" s="22"/>
      <c r="FS1060" s="22"/>
      <c r="FT1060" s="22"/>
      <c r="FU1060" s="22"/>
      <c r="FV1060" s="22"/>
      <c r="FW1060" s="22"/>
      <c r="FX1060" s="22"/>
      <c r="FY1060" s="22"/>
      <c r="FZ1060" s="22"/>
      <c r="GA1060" s="22"/>
      <c r="GB1060" s="22"/>
      <c r="GC1060" s="24"/>
      <c r="GD1060" s="22"/>
      <c r="GE1060" s="22"/>
      <c r="GF1060" s="22"/>
      <c r="GG1060" s="22"/>
      <c r="GH1060" s="22"/>
      <c r="GI1060" s="22"/>
      <c r="GJ1060" s="22"/>
      <c r="GK1060" s="22"/>
      <c r="GL1060" s="22"/>
      <c r="GM1060" s="22"/>
      <c r="GN1060" s="22"/>
      <c r="GO1060" s="22"/>
      <c r="GP1060" s="22"/>
      <c r="GQ1060" s="22"/>
      <c r="GR1060" s="22"/>
      <c r="GS1060" s="22"/>
      <c r="GT1060" s="22"/>
      <c r="GU1060" s="22"/>
      <c r="GV1060" s="22"/>
      <c r="GW1060" s="22"/>
      <c r="GX1060" s="22"/>
      <c r="GY1060" s="22"/>
      <c r="GZ1060" s="22"/>
      <c r="HA1060" s="22"/>
      <c r="HB1060" s="22"/>
      <c r="HC1060" s="22"/>
      <c r="HD1060" s="22"/>
      <c r="HE1060" s="22"/>
      <c r="HF1060" s="22"/>
      <c r="HG1060" s="22"/>
      <c r="HH1060" s="22"/>
      <c r="HI1060" s="24"/>
      <c r="HJ1060" s="22"/>
      <c r="HK1060" s="22"/>
      <c r="HL1060" s="22"/>
      <c r="HM1060" s="22"/>
      <c r="HN1060" s="22"/>
      <c r="HO1060" s="22"/>
      <c r="HP1060" s="22"/>
      <c r="HQ1060" s="22"/>
      <c r="HR1060" s="22"/>
      <c r="HS1060" s="22"/>
      <c r="HT1060" s="22"/>
      <c r="HU1060" s="22"/>
      <c r="HV1060" s="22"/>
      <c r="HW1060" s="22"/>
      <c r="HX1060" s="22"/>
      <c r="HY1060" s="22"/>
      <c r="HZ1060" s="22"/>
      <c r="IA1060" s="22"/>
      <c r="IB1060" s="22"/>
      <c r="IC1060" s="22"/>
      <c r="ID1060" s="22"/>
      <c r="IE1060" s="22"/>
      <c r="IF1060" s="22"/>
      <c r="IG1060" s="22"/>
      <c r="IH1060" s="22"/>
      <c r="II1060" s="22"/>
      <c r="IJ1060" s="22"/>
      <c r="IK1060" s="22"/>
      <c r="IL1060" s="22"/>
      <c r="IM1060" s="22"/>
      <c r="IN1060" s="22"/>
      <c r="IO1060" s="24"/>
      <c r="IP1060" s="22"/>
      <c r="IQ1060" s="22"/>
      <c r="IR1060" s="22"/>
      <c r="IS1060" s="22"/>
      <c r="IT1060" s="22"/>
      <c r="IU1060" s="22"/>
      <c r="IV1060" s="22"/>
      <c r="IW1060" s="22"/>
      <c r="IX1060" s="22"/>
      <c r="IY1060" s="22"/>
      <c r="IZ1060" s="22"/>
      <c r="JA1060" s="22"/>
      <c r="JB1060" s="22"/>
      <c r="JC1060" s="22"/>
      <c r="JD1060" s="22"/>
      <c r="JE1060" s="22"/>
      <c r="JF1060" s="22"/>
      <c r="JG1060" s="22"/>
      <c r="JH1060" s="22"/>
      <c r="JI1060" s="22"/>
      <c r="JJ1060" s="22"/>
      <c r="JK1060" s="22"/>
      <c r="JL1060" s="22"/>
      <c r="JM1060" s="22"/>
      <c r="JN1060" s="22"/>
      <c r="JO1060" s="22"/>
      <c r="JP1060" s="22"/>
      <c r="JQ1060" s="22"/>
      <c r="JR1060" s="22"/>
      <c r="JS1060" s="22"/>
      <c r="JT1060" s="22"/>
      <c r="JU1060" s="24"/>
      <c r="JV1060" s="22"/>
      <c r="JW1060" s="22"/>
      <c r="JX1060" s="22"/>
      <c r="JY1060" s="22"/>
      <c r="JZ1060" s="22"/>
      <c r="KA1060" s="22"/>
      <c r="KB1060" s="22"/>
      <c r="KC1060" s="22"/>
      <c r="KD1060" s="22"/>
      <c r="KE1060" s="22"/>
      <c r="KF1060" s="22"/>
      <c r="KG1060" s="22"/>
      <c r="KH1060" s="22"/>
      <c r="KI1060" s="22"/>
      <c r="KJ1060" s="22"/>
      <c r="KK1060" s="22"/>
      <c r="KL1060" s="22"/>
      <c r="KM1060" s="22"/>
      <c r="KN1060" s="22"/>
      <c r="KO1060" s="22"/>
      <c r="KP1060" s="22"/>
      <c r="KQ1060" s="22"/>
      <c r="KR1060" s="22"/>
      <c r="KS1060" s="22"/>
      <c r="KT1060" s="22"/>
      <c r="KU1060" s="22"/>
      <c r="KV1060" s="22"/>
      <c r="KW1060" s="22"/>
      <c r="KX1060" s="22"/>
      <c r="KY1060" s="22"/>
      <c r="KZ1060" s="22"/>
      <c r="LA1060" s="24"/>
      <c r="LB1060" s="22"/>
      <c r="LC1060" s="22"/>
      <c r="LD1060" s="22"/>
      <c r="LE1060" s="22"/>
      <c r="LF1060" s="22"/>
      <c r="LG1060" s="22"/>
      <c r="LH1060" s="22"/>
      <c r="LI1060" s="22"/>
      <c r="LJ1060" s="22"/>
      <c r="LK1060" s="22"/>
      <c r="LL1060" s="22"/>
      <c r="LM1060" s="22"/>
      <c r="LN1060" s="22"/>
      <c r="LO1060" s="22"/>
      <c r="LP1060" s="22"/>
      <c r="LQ1060" s="22"/>
      <c r="LR1060" s="22"/>
      <c r="LS1060" s="22"/>
      <c r="LT1060" s="22"/>
      <c r="LU1060" s="22"/>
      <c r="LV1060" s="22"/>
      <c r="LW1060" s="22"/>
      <c r="LX1060" s="22"/>
      <c r="LY1060" s="22"/>
      <c r="LZ1060" s="22"/>
      <c r="MA1060" s="22"/>
      <c r="MB1060" s="22"/>
      <c r="MC1060" s="22"/>
      <c r="MD1060" s="22"/>
      <c r="ME1060" s="22"/>
      <c r="MF1060" s="22"/>
      <c r="MG1060" s="24"/>
      <c r="MH1060" s="22"/>
      <c r="MI1060" s="22"/>
      <c r="MJ1060" s="22"/>
      <c r="MK1060" s="22"/>
      <c r="ML1060" s="22"/>
      <c r="MM1060" s="22"/>
      <c r="MN1060" s="22"/>
      <c r="MO1060" s="22"/>
      <c r="MP1060" s="22"/>
      <c r="MQ1060" s="22"/>
      <c r="MR1060" s="22"/>
      <c r="MS1060" s="22"/>
      <c r="MT1060" s="22"/>
      <c r="MU1060" s="22"/>
      <c r="MV1060" s="22"/>
      <c r="MW1060" s="22"/>
      <c r="MX1060" s="22"/>
      <c r="MY1060" s="22"/>
      <c r="MZ1060" s="22"/>
      <c r="NA1060" s="22"/>
      <c r="NB1060" s="22"/>
      <c r="NC1060" s="22"/>
      <c r="ND1060" s="22"/>
      <c r="NE1060" s="22"/>
      <c r="NF1060" s="22"/>
      <c r="NG1060" s="22"/>
      <c r="NH1060" s="22"/>
      <c r="NI1060" s="22"/>
      <c r="NJ1060" s="22"/>
      <c r="NK1060" s="22"/>
      <c r="NL1060" s="22"/>
      <c r="NM1060" s="24"/>
      <c r="NN1060" s="22"/>
      <c r="NO1060" s="22"/>
      <c r="NP1060" s="22"/>
      <c r="NQ1060" s="22"/>
      <c r="NR1060" s="22"/>
      <c r="NS1060" s="22"/>
      <c r="NT1060" s="22"/>
      <c r="NU1060" s="22"/>
      <c r="NV1060" s="22"/>
      <c r="NW1060" s="22"/>
      <c r="NX1060" s="22"/>
      <c r="NY1060" s="22"/>
      <c r="NZ1060" s="22"/>
      <c r="OA1060" s="22"/>
      <c r="OB1060" s="22"/>
      <c r="OC1060" s="22"/>
      <c r="OD1060" s="22"/>
      <c r="OE1060" s="22"/>
      <c r="OF1060" s="22"/>
      <c r="OG1060" s="22"/>
      <c r="OH1060" s="22"/>
      <c r="OI1060" s="22"/>
      <c r="OJ1060" s="22"/>
      <c r="OK1060" s="22"/>
      <c r="OL1060" s="22"/>
      <c r="OM1060" s="22"/>
      <c r="ON1060" s="22"/>
      <c r="OO1060" s="22"/>
      <c r="OP1060" s="22"/>
      <c r="OQ1060" s="22"/>
      <c r="OR1060" s="22"/>
    </row>
    <row r="1061" spans="1:408" ht="15" thickBot="1">
      <c r="A1061" s="1" t="str">
        <f t="shared" si="29"/>
        <v>Rugaya SonuAgustus Tambahan-1</v>
      </c>
      <c r="B1061" s="12" t="str">
        <f t="shared" si="30"/>
        <v>Agustus TambahanPemutakhiran Kerangka Geospasial dan Muatan Wilkerstat SE 2026</v>
      </c>
      <c r="C1061" s="13" t="s">
        <v>114</v>
      </c>
      <c r="D1061" s="14" t="s">
        <v>270</v>
      </c>
      <c r="E1061" s="15" t="s">
        <v>271</v>
      </c>
      <c r="F1061" s="15"/>
      <c r="G1061" s="15">
        <f t="shared" si="27"/>
        <v>3298000</v>
      </c>
      <c r="H1061" s="16">
        <v>3298000</v>
      </c>
      <c r="I1061" s="14" t="s">
        <v>272</v>
      </c>
      <c r="J1061" s="17">
        <v>1</v>
      </c>
      <c r="K1061" s="74" t="s">
        <v>716</v>
      </c>
      <c r="L1061" s="18"/>
      <c r="M1061" s="18"/>
      <c r="N1061" s="16" t="e">
        <f t="shared" ca="1" si="28"/>
        <v>#NAME?</v>
      </c>
      <c r="O1061" s="19"/>
      <c r="P1061" s="19"/>
      <c r="Q1061" s="20"/>
      <c r="R1061" s="21" t="str">
        <f t="array" ref="R1061">VLOOKUP(C1061,DB!A:D,2,FALSE)</f>
        <v>Tongkaina ling 1 kecamatan bunaken</v>
      </c>
      <c r="S1061" s="21" t="str">
        <f t="array" ref="S1061">VLOOKUP(C1061,DB!A:D,3,FALSE)</f>
        <v>ghayasonu16@gmail.com</v>
      </c>
      <c r="T1061" s="22" t="s">
        <v>19</v>
      </c>
      <c r="U1061" s="1" t="str">
        <f t="shared" si="31"/>
        <v>Rugaya SonuAgustus Tambahan</v>
      </c>
      <c r="V1061" s="23" t="e">
        <f t="shared" ca="1" si="24"/>
        <v>#NAME?</v>
      </c>
      <c r="X1061" s="24" t="e">
        <f>VLOOKUP(CONCATENATE(C1061,D1061),'Honor 2025'!A:D,4,FALSE)</f>
        <v>#N/A</v>
      </c>
      <c r="Y1061" s="24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4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2"/>
      <c r="BX1061" s="22"/>
      <c r="BY1061" s="22"/>
      <c r="BZ1061" s="22"/>
      <c r="CA1061" s="22"/>
      <c r="CB1061" s="22"/>
      <c r="CC1061" s="22"/>
      <c r="CD1061" s="22"/>
      <c r="CE1061" s="22"/>
      <c r="CF1061" s="22"/>
      <c r="CG1061" s="22"/>
      <c r="CH1061" s="22"/>
      <c r="CI1061" s="22"/>
      <c r="CJ1061" s="22"/>
      <c r="CK1061" s="24"/>
      <c r="CL1061" s="22"/>
      <c r="CM1061" s="22"/>
      <c r="CN1061" s="22"/>
      <c r="CO1061" s="22"/>
      <c r="CP1061" s="22"/>
      <c r="CQ1061" s="22"/>
      <c r="CR1061" s="22"/>
      <c r="CS1061" s="22"/>
      <c r="CT1061" s="22"/>
      <c r="CU1061" s="22"/>
      <c r="CV1061" s="22"/>
      <c r="CW1061" s="22"/>
      <c r="CX1061" s="22"/>
      <c r="CY1061" s="22"/>
      <c r="CZ1061" s="22"/>
      <c r="DA1061" s="22"/>
      <c r="DB1061" s="22"/>
      <c r="DC1061" s="22"/>
      <c r="DD1061" s="22"/>
      <c r="DE1061" s="22"/>
      <c r="DF1061" s="22"/>
      <c r="DG1061" s="22"/>
      <c r="DH1061" s="22"/>
      <c r="DI1061" s="22"/>
      <c r="DJ1061" s="22"/>
      <c r="DK1061" s="22"/>
      <c r="DL1061" s="22"/>
      <c r="DM1061" s="22"/>
      <c r="DN1061" s="22"/>
      <c r="DO1061" s="22"/>
      <c r="DP1061" s="22"/>
      <c r="DQ1061" s="24"/>
      <c r="DR1061" s="22"/>
      <c r="DS1061" s="22"/>
      <c r="DT1061" s="22"/>
      <c r="DU1061" s="22"/>
      <c r="DV1061" s="22"/>
      <c r="DW1061" s="22"/>
      <c r="DX1061" s="22"/>
      <c r="DY1061" s="22"/>
      <c r="DZ1061" s="22"/>
      <c r="EA1061" s="22"/>
      <c r="EB1061" s="22"/>
      <c r="EC1061" s="22"/>
      <c r="ED1061" s="22"/>
      <c r="EE1061" s="22"/>
      <c r="EF1061" s="22"/>
      <c r="EG1061" s="22"/>
      <c r="EH1061" s="22"/>
      <c r="EI1061" s="22"/>
      <c r="EJ1061" s="22"/>
      <c r="EK1061" s="22"/>
      <c r="EL1061" s="22"/>
      <c r="EM1061" s="22"/>
      <c r="EN1061" s="22"/>
      <c r="EO1061" s="22"/>
      <c r="EP1061" s="22"/>
      <c r="EQ1061" s="22"/>
      <c r="ER1061" s="22"/>
      <c r="ES1061" s="22"/>
      <c r="ET1061" s="22"/>
      <c r="EU1061" s="22"/>
      <c r="EV1061" s="22"/>
      <c r="EW1061" s="24"/>
      <c r="EX1061" s="22"/>
      <c r="EY1061" s="22"/>
      <c r="EZ1061" s="22"/>
      <c r="FA1061" s="22"/>
      <c r="FB1061" s="22"/>
      <c r="FC1061" s="22"/>
      <c r="FD1061" s="22"/>
      <c r="FE1061" s="22"/>
      <c r="FF1061" s="22"/>
      <c r="FG1061" s="22"/>
      <c r="FH1061" s="22"/>
      <c r="FI1061" s="22"/>
      <c r="FJ1061" s="22"/>
      <c r="FK1061" s="22"/>
      <c r="FL1061" s="22"/>
      <c r="FM1061" s="22"/>
      <c r="FN1061" s="22"/>
      <c r="FO1061" s="22"/>
      <c r="FP1061" s="22"/>
      <c r="FQ1061" s="22"/>
      <c r="FR1061" s="22"/>
      <c r="FS1061" s="22"/>
      <c r="FT1061" s="22"/>
      <c r="FU1061" s="22"/>
      <c r="FV1061" s="22"/>
      <c r="FW1061" s="22"/>
      <c r="FX1061" s="22"/>
      <c r="FY1061" s="22"/>
      <c r="FZ1061" s="22"/>
      <c r="GA1061" s="22"/>
      <c r="GB1061" s="22"/>
      <c r="GC1061" s="24"/>
      <c r="GD1061" s="22"/>
      <c r="GE1061" s="22"/>
      <c r="GF1061" s="22"/>
      <c r="GG1061" s="22"/>
      <c r="GH1061" s="22"/>
      <c r="GI1061" s="22"/>
      <c r="GJ1061" s="22"/>
      <c r="GK1061" s="22"/>
      <c r="GL1061" s="22"/>
      <c r="GM1061" s="22"/>
      <c r="GN1061" s="22"/>
      <c r="GO1061" s="22"/>
      <c r="GP1061" s="22"/>
      <c r="GQ1061" s="22"/>
      <c r="GR1061" s="22"/>
      <c r="GS1061" s="22"/>
      <c r="GT1061" s="22"/>
      <c r="GU1061" s="22"/>
      <c r="GV1061" s="22"/>
      <c r="GW1061" s="22"/>
      <c r="GX1061" s="22"/>
      <c r="GY1061" s="22"/>
      <c r="GZ1061" s="22"/>
      <c r="HA1061" s="22"/>
      <c r="HB1061" s="22"/>
      <c r="HC1061" s="22"/>
      <c r="HD1061" s="22"/>
      <c r="HE1061" s="22"/>
      <c r="HF1061" s="22"/>
      <c r="HG1061" s="22"/>
      <c r="HH1061" s="22"/>
      <c r="HI1061" s="24"/>
      <c r="HJ1061" s="22"/>
      <c r="HK1061" s="22"/>
      <c r="HL1061" s="22"/>
      <c r="HM1061" s="22"/>
      <c r="HN1061" s="22"/>
      <c r="HO1061" s="22"/>
      <c r="HP1061" s="22"/>
      <c r="HQ1061" s="22"/>
      <c r="HR1061" s="22"/>
      <c r="HS1061" s="22"/>
      <c r="HT1061" s="22"/>
      <c r="HU1061" s="22"/>
      <c r="HV1061" s="22"/>
      <c r="HW1061" s="22"/>
      <c r="HX1061" s="22"/>
      <c r="HY1061" s="22"/>
      <c r="HZ1061" s="22"/>
      <c r="IA1061" s="22"/>
      <c r="IB1061" s="22"/>
      <c r="IC1061" s="22"/>
      <c r="ID1061" s="22"/>
      <c r="IE1061" s="22"/>
      <c r="IF1061" s="22"/>
      <c r="IG1061" s="22"/>
      <c r="IH1061" s="22"/>
      <c r="II1061" s="22"/>
      <c r="IJ1061" s="22"/>
      <c r="IK1061" s="22"/>
      <c r="IL1061" s="22"/>
      <c r="IM1061" s="22"/>
      <c r="IN1061" s="22"/>
      <c r="IO1061" s="24"/>
      <c r="IP1061" s="22"/>
      <c r="IQ1061" s="22"/>
      <c r="IR1061" s="22"/>
      <c r="IS1061" s="22"/>
      <c r="IT1061" s="22"/>
      <c r="IU1061" s="22"/>
      <c r="IV1061" s="22"/>
      <c r="IW1061" s="22"/>
      <c r="IX1061" s="22"/>
      <c r="IY1061" s="22"/>
      <c r="IZ1061" s="22"/>
      <c r="JA1061" s="22"/>
      <c r="JB1061" s="22"/>
      <c r="JC1061" s="22"/>
      <c r="JD1061" s="22"/>
      <c r="JE1061" s="22"/>
      <c r="JF1061" s="22"/>
      <c r="JG1061" s="22"/>
      <c r="JH1061" s="22"/>
      <c r="JI1061" s="22"/>
      <c r="JJ1061" s="22"/>
      <c r="JK1061" s="22"/>
      <c r="JL1061" s="22"/>
      <c r="JM1061" s="22"/>
      <c r="JN1061" s="22"/>
      <c r="JO1061" s="22"/>
      <c r="JP1061" s="22"/>
      <c r="JQ1061" s="22"/>
      <c r="JR1061" s="22"/>
      <c r="JS1061" s="22"/>
      <c r="JT1061" s="22"/>
      <c r="JU1061" s="24"/>
      <c r="JV1061" s="22"/>
      <c r="JW1061" s="22"/>
      <c r="JX1061" s="22"/>
      <c r="JY1061" s="22"/>
      <c r="JZ1061" s="22"/>
      <c r="KA1061" s="22"/>
      <c r="KB1061" s="22"/>
      <c r="KC1061" s="22"/>
      <c r="KD1061" s="22"/>
      <c r="KE1061" s="22"/>
      <c r="KF1061" s="22"/>
      <c r="KG1061" s="22"/>
      <c r="KH1061" s="22"/>
      <c r="KI1061" s="22"/>
      <c r="KJ1061" s="22"/>
      <c r="KK1061" s="22"/>
      <c r="KL1061" s="22"/>
      <c r="KM1061" s="22"/>
      <c r="KN1061" s="22"/>
      <c r="KO1061" s="22"/>
      <c r="KP1061" s="22"/>
      <c r="KQ1061" s="22"/>
      <c r="KR1061" s="22"/>
      <c r="KS1061" s="22"/>
      <c r="KT1061" s="22"/>
      <c r="KU1061" s="22"/>
      <c r="KV1061" s="22"/>
      <c r="KW1061" s="22"/>
      <c r="KX1061" s="22"/>
      <c r="KY1061" s="22"/>
      <c r="KZ1061" s="22"/>
      <c r="LA1061" s="24"/>
      <c r="LB1061" s="22"/>
      <c r="LC1061" s="22"/>
      <c r="LD1061" s="22"/>
      <c r="LE1061" s="22"/>
      <c r="LF1061" s="22"/>
      <c r="LG1061" s="22"/>
      <c r="LH1061" s="22"/>
      <c r="LI1061" s="22"/>
      <c r="LJ1061" s="22"/>
      <c r="LK1061" s="22"/>
      <c r="LL1061" s="22"/>
      <c r="LM1061" s="22"/>
      <c r="LN1061" s="22"/>
      <c r="LO1061" s="22"/>
      <c r="LP1061" s="22"/>
      <c r="LQ1061" s="22"/>
      <c r="LR1061" s="22"/>
      <c r="LS1061" s="22"/>
      <c r="LT1061" s="22"/>
      <c r="LU1061" s="22"/>
      <c r="LV1061" s="22"/>
      <c r="LW1061" s="22"/>
      <c r="LX1061" s="22"/>
      <c r="LY1061" s="22"/>
      <c r="LZ1061" s="22"/>
      <c r="MA1061" s="22"/>
      <c r="MB1061" s="22"/>
      <c r="MC1061" s="22"/>
      <c r="MD1061" s="22"/>
      <c r="ME1061" s="22"/>
      <c r="MF1061" s="22"/>
      <c r="MG1061" s="24"/>
      <c r="MH1061" s="22"/>
      <c r="MI1061" s="22"/>
      <c r="MJ1061" s="22"/>
      <c r="MK1061" s="22"/>
      <c r="ML1061" s="22"/>
      <c r="MM1061" s="22"/>
      <c r="MN1061" s="22"/>
      <c r="MO1061" s="22"/>
      <c r="MP1061" s="22"/>
      <c r="MQ1061" s="22"/>
      <c r="MR1061" s="22"/>
      <c r="MS1061" s="22"/>
      <c r="MT1061" s="22"/>
      <c r="MU1061" s="22"/>
      <c r="MV1061" s="22"/>
      <c r="MW1061" s="22"/>
      <c r="MX1061" s="22"/>
      <c r="MY1061" s="22"/>
      <c r="MZ1061" s="22"/>
      <c r="NA1061" s="22"/>
      <c r="NB1061" s="22"/>
      <c r="NC1061" s="22"/>
      <c r="ND1061" s="22"/>
      <c r="NE1061" s="22"/>
      <c r="NF1061" s="22"/>
      <c r="NG1061" s="22"/>
      <c r="NH1061" s="22"/>
      <c r="NI1061" s="22"/>
      <c r="NJ1061" s="22"/>
      <c r="NK1061" s="22"/>
      <c r="NL1061" s="22"/>
      <c r="NM1061" s="24"/>
      <c r="NN1061" s="22"/>
      <c r="NO1061" s="22"/>
      <c r="NP1061" s="22"/>
      <c r="NQ1061" s="22"/>
      <c r="NR1061" s="22"/>
      <c r="NS1061" s="22"/>
      <c r="NT1061" s="22"/>
      <c r="NU1061" s="22"/>
      <c r="NV1061" s="22"/>
      <c r="NW1061" s="22"/>
      <c r="NX1061" s="22"/>
      <c r="NY1061" s="22"/>
      <c r="NZ1061" s="22"/>
      <c r="OA1061" s="22"/>
      <c r="OB1061" s="22"/>
      <c r="OC1061" s="22"/>
      <c r="OD1061" s="22"/>
      <c r="OE1061" s="22"/>
      <c r="OF1061" s="22"/>
      <c r="OG1061" s="22"/>
      <c r="OH1061" s="22"/>
      <c r="OI1061" s="22"/>
      <c r="OJ1061" s="22"/>
      <c r="OK1061" s="22"/>
      <c r="OL1061" s="22"/>
      <c r="OM1061" s="22"/>
      <c r="ON1061" s="22"/>
      <c r="OO1061" s="22"/>
      <c r="OP1061" s="22"/>
      <c r="OQ1061" s="22"/>
      <c r="OR1061" s="22"/>
    </row>
    <row r="1062" spans="1:408" ht="15" thickBot="1">
      <c r="A1062" s="1" t="str">
        <f t="shared" si="29"/>
        <v>Ruth PapenteAgustus Tambahan-1</v>
      </c>
      <c r="B1062" s="12" t="str">
        <f t="shared" si="30"/>
        <v>Agustus TambahanPemutakhiran Kerangka Geospasial dan Muatan Wilkerstat SE 2026</v>
      </c>
      <c r="C1062" s="13" t="s">
        <v>284</v>
      </c>
      <c r="D1062" s="14" t="s">
        <v>270</v>
      </c>
      <c r="E1062" s="15" t="s">
        <v>271</v>
      </c>
      <c r="F1062" s="15"/>
      <c r="G1062" s="15">
        <f t="shared" si="27"/>
        <v>3298000</v>
      </c>
      <c r="H1062" s="16">
        <v>3298000</v>
      </c>
      <c r="I1062" s="14" t="s">
        <v>272</v>
      </c>
      <c r="J1062" s="17">
        <v>1</v>
      </c>
      <c r="K1062" s="75" t="s">
        <v>716</v>
      </c>
      <c r="L1062" s="18"/>
      <c r="M1062" s="18"/>
      <c r="N1062" s="16" t="e">
        <f t="shared" ca="1" si="28"/>
        <v>#NAME?</v>
      </c>
      <c r="O1062" s="19"/>
      <c r="P1062" s="19"/>
      <c r="Q1062" s="20"/>
      <c r="R1062" s="21" t="str">
        <f t="array" ref="R1062">VLOOKUP(C1062,DB!A:D,2,FALSE)</f>
        <v>Jl. P. Likri no 118 Lingkungan I</v>
      </c>
      <c r="S1062" s="21" t="str">
        <f t="array" ref="S1062">VLOOKUP(C1062,DB!A:D,3,FALSE)</f>
        <v>Papenteruth@gmail.com</v>
      </c>
      <c r="T1062" s="22" t="s">
        <v>19</v>
      </c>
      <c r="U1062" s="1" t="str">
        <f t="shared" si="31"/>
        <v>Ruth PapenteAgustus Tambahan</v>
      </c>
      <c r="V1062" s="23" t="e">
        <f t="shared" ca="1" si="24"/>
        <v>#NAME?</v>
      </c>
      <c r="X1062" s="24" t="e">
        <f>VLOOKUP(CONCATENATE(C1062,D1062),'Honor 2025'!A:D,4,FALSE)</f>
        <v>#N/A</v>
      </c>
      <c r="Y1062" s="24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4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  <c r="CD1062" s="22"/>
      <c r="CE1062" s="22"/>
      <c r="CF1062" s="22"/>
      <c r="CG1062" s="22"/>
      <c r="CH1062" s="22"/>
      <c r="CI1062" s="22"/>
      <c r="CJ1062" s="22"/>
      <c r="CK1062" s="24"/>
      <c r="CL1062" s="22"/>
      <c r="CM1062" s="22"/>
      <c r="CN1062" s="22"/>
      <c r="CO1062" s="22"/>
      <c r="CP1062" s="22"/>
      <c r="CQ1062" s="22"/>
      <c r="CR1062" s="22"/>
      <c r="CS1062" s="22"/>
      <c r="CT1062" s="22"/>
      <c r="CU1062" s="22"/>
      <c r="CV1062" s="22"/>
      <c r="CW1062" s="22"/>
      <c r="CX1062" s="22"/>
      <c r="CY1062" s="22"/>
      <c r="CZ1062" s="22"/>
      <c r="DA1062" s="22"/>
      <c r="DB1062" s="22"/>
      <c r="DC1062" s="22"/>
      <c r="DD1062" s="22"/>
      <c r="DE1062" s="22"/>
      <c r="DF1062" s="22"/>
      <c r="DG1062" s="22"/>
      <c r="DH1062" s="22"/>
      <c r="DI1062" s="22"/>
      <c r="DJ1062" s="22"/>
      <c r="DK1062" s="22"/>
      <c r="DL1062" s="22"/>
      <c r="DM1062" s="22"/>
      <c r="DN1062" s="22"/>
      <c r="DO1062" s="22"/>
      <c r="DP1062" s="22"/>
      <c r="DQ1062" s="24"/>
      <c r="DR1062" s="22"/>
      <c r="DS1062" s="22"/>
      <c r="DT1062" s="22"/>
      <c r="DU1062" s="22"/>
      <c r="DV1062" s="22"/>
      <c r="DW1062" s="22"/>
      <c r="DX1062" s="22"/>
      <c r="DY1062" s="22"/>
      <c r="DZ1062" s="22"/>
      <c r="EA1062" s="22"/>
      <c r="EB1062" s="22"/>
      <c r="EC1062" s="22"/>
      <c r="ED1062" s="22"/>
      <c r="EE1062" s="22"/>
      <c r="EF1062" s="22"/>
      <c r="EG1062" s="22"/>
      <c r="EH1062" s="22"/>
      <c r="EI1062" s="22"/>
      <c r="EJ1062" s="22"/>
      <c r="EK1062" s="22"/>
      <c r="EL1062" s="22"/>
      <c r="EM1062" s="22"/>
      <c r="EN1062" s="22"/>
      <c r="EO1062" s="22"/>
      <c r="EP1062" s="22"/>
      <c r="EQ1062" s="22"/>
      <c r="ER1062" s="22"/>
      <c r="ES1062" s="22"/>
      <c r="ET1062" s="22"/>
      <c r="EU1062" s="22"/>
      <c r="EV1062" s="22"/>
      <c r="EW1062" s="24"/>
      <c r="EX1062" s="22"/>
      <c r="EY1062" s="22"/>
      <c r="EZ1062" s="22"/>
      <c r="FA1062" s="22"/>
      <c r="FB1062" s="22"/>
      <c r="FC1062" s="22"/>
      <c r="FD1062" s="22"/>
      <c r="FE1062" s="22"/>
      <c r="FF1062" s="22"/>
      <c r="FG1062" s="22"/>
      <c r="FH1062" s="22"/>
      <c r="FI1062" s="22"/>
      <c r="FJ1062" s="22"/>
      <c r="FK1062" s="22"/>
      <c r="FL1062" s="22"/>
      <c r="FM1062" s="22"/>
      <c r="FN1062" s="22"/>
      <c r="FO1062" s="22"/>
      <c r="FP1062" s="22"/>
      <c r="FQ1062" s="22"/>
      <c r="FR1062" s="22"/>
      <c r="FS1062" s="22"/>
      <c r="FT1062" s="22"/>
      <c r="FU1062" s="22"/>
      <c r="FV1062" s="22"/>
      <c r="FW1062" s="22"/>
      <c r="FX1062" s="22"/>
      <c r="FY1062" s="22"/>
      <c r="FZ1062" s="22"/>
      <c r="GA1062" s="22"/>
      <c r="GB1062" s="22"/>
      <c r="GC1062" s="24"/>
      <c r="GD1062" s="22"/>
      <c r="GE1062" s="22"/>
      <c r="GF1062" s="22"/>
      <c r="GG1062" s="22"/>
      <c r="GH1062" s="22"/>
      <c r="GI1062" s="22"/>
      <c r="GJ1062" s="22"/>
      <c r="GK1062" s="22"/>
      <c r="GL1062" s="22"/>
      <c r="GM1062" s="22"/>
      <c r="GN1062" s="22"/>
      <c r="GO1062" s="22"/>
      <c r="GP1062" s="22"/>
      <c r="GQ1062" s="22"/>
      <c r="GR1062" s="22"/>
      <c r="GS1062" s="22"/>
      <c r="GT1062" s="22"/>
      <c r="GU1062" s="22"/>
      <c r="GV1062" s="22"/>
      <c r="GW1062" s="22"/>
      <c r="GX1062" s="22"/>
      <c r="GY1062" s="22"/>
      <c r="GZ1062" s="22"/>
      <c r="HA1062" s="22"/>
      <c r="HB1062" s="22"/>
      <c r="HC1062" s="22"/>
      <c r="HD1062" s="22"/>
      <c r="HE1062" s="22"/>
      <c r="HF1062" s="22"/>
      <c r="HG1062" s="22"/>
      <c r="HH1062" s="22"/>
      <c r="HI1062" s="24"/>
      <c r="HJ1062" s="22"/>
      <c r="HK1062" s="22"/>
      <c r="HL1062" s="22"/>
      <c r="HM1062" s="22"/>
      <c r="HN1062" s="22"/>
      <c r="HO1062" s="22"/>
      <c r="HP1062" s="22"/>
      <c r="HQ1062" s="22"/>
      <c r="HR1062" s="22"/>
      <c r="HS1062" s="22"/>
      <c r="HT1062" s="22"/>
      <c r="HU1062" s="22"/>
      <c r="HV1062" s="22"/>
      <c r="HW1062" s="22"/>
      <c r="HX1062" s="22"/>
      <c r="HY1062" s="22"/>
      <c r="HZ1062" s="22"/>
      <c r="IA1062" s="22"/>
      <c r="IB1062" s="22"/>
      <c r="IC1062" s="22"/>
      <c r="ID1062" s="22"/>
      <c r="IE1062" s="22"/>
      <c r="IF1062" s="22"/>
      <c r="IG1062" s="22"/>
      <c r="IH1062" s="22"/>
      <c r="II1062" s="22"/>
      <c r="IJ1062" s="22"/>
      <c r="IK1062" s="22"/>
      <c r="IL1062" s="22"/>
      <c r="IM1062" s="22"/>
      <c r="IN1062" s="22"/>
      <c r="IO1062" s="24"/>
      <c r="IP1062" s="22"/>
      <c r="IQ1062" s="22"/>
      <c r="IR1062" s="22"/>
      <c r="IS1062" s="22"/>
      <c r="IT1062" s="22"/>
      <c r="IU1062" s="22"/>
      <c r="IV1062" s="22"/>
      <c r="IW1062" s="22"/>
      <c r="IX1062" s="22"/>
      <c r="IY1062" s="22"/>
      <c r="IZ1062" s="22"/>
      <c r="JA1062" s="22"/>
      <c r="JB1062" s="22"/>
      <c r="JC1062" s="22"/>
      <c r="JD1062" s="22"/>
      <c r="JE1062" s="22"/>
      <c r="JF1062" s="22"/>
      <c r="JG1062" s="22"/>
      <c r="JH1062" s="22"/>
      <c r="JI1062" s="22"/>
      <c r="JJ1062" s="22"/>
      <c r="JK1062" s="22"/>
      <c r="JL1062" s="22"/>
      <c r="JM1062" s="22"/>
      <c r="JN1062" s="22"/>
      <c r="JO1062" s="22"/>
      <c r="JP1062" s="22"/>
      <c r="JQ1062" s="22"/>
      <c r="JR1062" s="22"/>
      <c r="JS1062" s="22"/>
      <c r="JT1062" s="22"/>
      <c r="JU1062" s="24"/>
      <c r="JV1062" s="22"/>
      <c r="JW1062" s="22"/>
      <c r="JX1062" s="22"/>
      <c r="JY1062" s="22"/>
      <c r="JZ1062" s="22"/>
      <c r="KA1062" s="22"/>
      <c r="KB1062" s="22"/>
      <c r="KC1062" s="22"/>
      <c r="KD1062" s="22"/>
      <c r="KE1062" s="22"/>
      <c r="KF1062" s="22"/>
      <c r="KG1062" s="22"/>
      <c r="KH1062" s="22"/>
      <c r="KI1062" s="22"/>
      <c r="KJ1062" s="22"/>
      <c r="KK1062" s="22"/>
      <c r="KL1062" s="22"/>
      <c r="KM1062" s="22"/>
      <c r="KN1062" s="22"/>
      <c r="KO1062" s="22"/>
      <c r="KP1062" s="22"/>
      <c r="KQ1062" s="22"/>
      <c r="KR1062" s="22"/>
      <c r="KS1062" s="22"/>
      <c r="KT1062" s="22"/>
      <c r="KU1062" s="22"/>
      <c r="KV1062" s="22"/>
      <c r="KW1062" s="22"/>
      <c r="KX1062" s="22"/>
      <c r="KY1062" s="22"/>
      <c r="KZ1062" s="22"/>
      <c r="LA1062" s="24"/>
      <c r="LB1062" s="22"/>
      <c r="LC1062" s="22"/>
      <c r="LD1062" s="22"/>
      <c r="LE1062" s="22"/>
      <c r="LF1062" s="22"/>
      <c r="LG1062" s="22"/>
      <c r="LH1062" s="22"/>
      <c r="LI1062" s="22"/>
      <c r="LJ1062" s="22"/>
      <c r="LK1062" s="22"/>
      <c r="LL1062" s="22"/>
      <c r="LM1062" s="22"/>
      <c r="LN1062" s="22"/>
      <c r="LO1062" s="22"/>
      <c r="LP1062" s="22"/>
      <c r="LQ1062" s="22"/>
      <c r="LR1062" s="22"/>
      <c r="LS1062" s="22"/>
      <c r="LT1062" s="22"/>
      <c r="LU1062" s="22"/>
      <c r="LV1062" s="22"/>
      <c r="LW1062" s="22"/>
      <c r="LX1062" s="22"/>
      <c r="LY1062" s="22"/>
      <c r="LZ1062" s="22"/>
      <c r="MA1062" s="22"/>
      <c r="MB1062" s="22"/>
      <c r="MC1062" s="22"/>
      <c r="MD1062" s="22"/>
      <c r="ME1062" s="22"/>
      <c r="MF1062" s="22"/>
      <c r="MG1062" s="24"/>
      <c r="MH1062" s="22"/>
      <c r="MI1062" s="22"/>
      <c r="MJ1062" s="22"/>
      <c r="MK1062" s="22"/>
      <c r="ML1062" s="22"/>
      <c r="MM1062" s="22"/>
      <c r="MN1062" s="22"/>
      <c r="MO1062" s="22"/>
      <c r="MP1062" s="22"/>
      <c r="MQ1062" s="22"/>
      <c r="MR1062" s="22"/>
      <c r="MS1062" s="22"/>
      <c r="MT1062" s="22"/>
      <c r="MU1062" s="22"/>
      <c r="MV1062" s="22"/>
      <c r="MW1062" s="22"/>
      <c r="MX1062" s="22"/>
      <c r="MY1062" s="22"/>
      <c r="MZ1062" s="22"/>
      <c r="NA1062" s="22"/>
      <c r="NB1062" s="22"/>
      <c r="NC1062" s="22"/>
      <c r="ND1062" s="22"/>
      <c r="NE1062" s="22"/>
      <c r="NF1062" s="22"/>
      <c r="NG1062" s="22"/>
      <c r="NH1062" s="22"/>
      <c r="NI1062" s="22"/>
      <c r="NJ1062" s="22"/>
      <c r="NK1062" s="22"/>
      <c r="NL1062" s="22"/>
      <c r="NM1062" s="24"/>
      <c r="NN1062" s="22"/>
      <c r="NO1062" s="22"/>
      <c r="NP1062" s="22"/>
      <c r="NQ1062" s="22"/>
      <c r="NR1062" s="22"/>
      <c r="NS1062" s="22"/>
      <c r="NT1062" s="22"/>
      <c r="NU1062" s="22"/>
      <c r="NV1062" s="22"/>
      <c r="NW1062" s="22"/>
      <c r="NX1062" s="22"/>
      <c r="NY1062" s="22"/>
      <c r="NZ1062" s="22"/>
      <c r="OA1062" s="22"/>
      <c r="OB1062" s="22"/>
      <c r="OC1062" s="22"/>
      <c r="OD1062" s="22"/>
      <c r="OE1062" s="22"/>
      <c r="OF1062" s="22"/>
      <c r="OG1062" s="22"/>
      <c r="OH1062" s="22"/>
      <c r="OI1062" s="22"/>
      <c r="OJ1062" s="22"/>
      <c r="OK1062" s="22"/>
      <c r="OL1062" s="22"/>
      <c r="OM1062" s="22"/>
      <c r="ON1062" s="22"/>
      <c r="OO1062" s="22"/>
      <c r="OP1062" s="22"/>
      <c r="OQ1062" s="22"/>
      <c r="OR1062" s="22"/>
    </row>
    <row r="1063" spans="1:408" ht="15" thickBot="1">
      <c r="A1063" s="1" t="str">
        <f t="shared" si="29"/>
        <v>Sandra TololiuAgustus Tambahan-1</v>
      </c>
      <c r="B1063" s="12" t="str">
        <f t="shared" si="30"/>
        <v>Agustus TambahanPemutakhiran Kerangka Geospasial dan Muatan Wilkerstat SE 2026</v>
      </c>
      <c r="C1063" s="13" t="s">
        <v>285</v>
      </c>
      <c r="D1063" s="14" t="s">
        <v>270</v>
      </c>
      <c r="E1063" s="15" t="s">
        <v>271</v>
      </c>
      <c r="F1063" s="15"/>
      <c r="G1063" s="15">
        <f t="shared" si="27"/>
        <v>3298000</v>
      </c>
      <c r="H1063" s="16">
        <v>3298000</v>
      </c>
      <c r="I1063" s="14" t="s">
        <v>272</v>
      </c>
      <c r="J1063" s="17">
        <v>1</v>
      </c>
      <c r="K1063" s="74" t="s">
        <v>716</v>
      </c>
      <c r="L1063" s="18"/>
      <c r="M1063" s="18"/>
      <c r="N1063" s="16" t="e">
        <f t="shared" ca="1" si="28"/>
        <v>#NAME?</v>
      </c>
      <c r="O1063" s="19"/>
      <c r="P1063" s="19"/>
      <c r="Q1063" s="20"/>
      <c r="R1063" s="21" t="str">
        <f t="array" ref="R1063">VLOOKUP(C1063,DB!A:D,2,FALSE)</f>
        <v>Teling atas lingkungan 9</v>
      </c>
      <c r="S1063" s="21" t="str">
        <f t="array" ref="S1063">VLOOKUP(C1063,DB!A:D,3,FALSE)</f>
        <v>Sandratololiu3103@gmail.com</v>
      </c>
      <c r="T1063" s="22" t="s">
        <v>19</v>
      </c>
      <c r="U1063" s="1" t="str">
        <f t="shared" si="31"/>
        <v>Sandra TololiuAgustus Tambahan</v>
      </c>
      <c r="V1063" s="23" t="e">
        <f t="shared" ca="1" si="24"/>
        <v>#NAME?</v>
      </c>
      <c r="X1063" s="24" t="e">
        <f>VLOOKUP(CONCATENATE(C1063,D1063),'Honor 2025'!A:D,4,FALSE)</f>
        <v>#N/A</v>
      </c>
      <c r="Y1063" s="24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4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2"/>
      <c r="CA1063" s="22"/>
      <c r="CB1063" s="22"/>
      <c r="CC1063" s="22"/>
      <c r="CD1063" s="22"/>
      <c r="CE1063" s="22"/>
      <c r="CF1063" s="22"/>
      <c r="CG1063" s="22"/>
      <c r="CH1063" s="22"/>
      <c r="CI1063" s="22"/>
      <c r="CJ1063" s="22"/>
      <c r="CK1063" s="24"/>
      <c r="CL1063" s="22"/>
      <c r="CM1063" s="22"/>
      <c r="CN1063" s="22"/>
      <c r="CO1063" s="22"/>
      <c r="CP1063" s="22"/>
      <c r="CQ1063" s="22"/>
      <c r="CR1063" s="22"/>
      <c r="CS1063" s="22"/>
      <c r="CT1063" s="22"/>
      <c r="CU1063" s="22"/>
      <c r="CV1063" s="22"/>
      <c r="CW1063" s="22"/>
      <c r="CX1063" s="22"/>
      <c r="CY1063" s="22"/>
      <c r="CZ1063" s="22"/>
      <c r="DA1063" s="22"/>
      <c r="DB1063" s="22"/>
      <c r="DC1063" s="22"/>
      <c r="DD1063" s="22"/>
      <c r="DE1063" s="22"/>
      <c r="DF1063" s="22"/>
      <c r="DG1063" s="22"/>
      <c r="DH1063" s="22"/>
      <c r="DI1063" s="22"/>
      <c r="DJ1063" s="22"/>
      <c r="DK1063" s="22"/>
      <c r="DL1063" s="22"/>
      <c r="DM1063" s="22"/>
      <c r="DN1063" s="22"/>
      <c r="DO1063" s="22"/>
      <c r="DP1063" s="22"/>
      <c r="DQ1063" s="24"/>
      <c r="DR1063" s="22"/>
      <c r="DS1063" s="22"/>
      <c r="DT1063" s="22"/>
      <c r="DU1063" s="22"/>
      <c r="DV1063" s="22"/>
      <c r="DW1063" s="22"/>
      <c r="DX1063" s="22"/>
      <c r="DY1063" s="22"/>
      <c r="DZ1063" s="22"/>
      <c r="EA1063" s="22"/>
      <c r="EB1063" s="22"/>
      <c r="EC1063" s="22"/>
      <c r="ED1063" s="22"/>
      <c r="EE1063" s="22"/>
      <c r="EF1063" s="22"/>
      <c r="EG1063" s="22"/>
      <c r="EH1063" s="22"/>
      <c r="EI1063" s="22"/>
      <c r="EJ1063" s="22"/>
      <c r="EK1063" s="22"/>
      <c r="EL1063" s="22"/>
      <c r="EM1063" s="22"/>
      <c r="EN1063" s="22"/>
      <c r="EO1063" s="22"/>
      <c r="EP1063" s="22"/>
      <c r="EQ1063" s="22"/>
      <c r="ER1063" s="22"/>
      <c r="ES1063" s="22"/>
      <c r="ET1063" s="22"/>
      <c r="EU1063" s="22"/>
      <c r="EV1063" s="22"/>
      <c r="EW1063" s="24"/>
      <c r="EX1063" s="22"/>
      <c r="EY1063" s="22"/>
      <c r="EZ1063" s="22"/>
      <c r="FA1063" s="22"/>
      <c r="FB1063" s="22"/>
      <c r="FC1063" s="22"/>
      <c r="FD1063" s="22"/>
      <c r="FE1063" s="22"/>
      <c r="FF1063" s="22"/>
      <c r="FG1063" s="22"/>
      <c r="FH1063" s="22"/>
      <c r="FI1063" s="22"/>
      <c r="FJ1063" s="22"/>
      <c r="FK1063" s="22"/>
      <c r="FL1063" s="22"/>
      <c r="FM1063" s="22"/>
      <c r="FN1063" s="22"/>
      <c r="FO1063" s="22"/>
      <c r="FP1063" s="22"/>
      <c r="FQ1063" s="22"/>
      <c r="FR1063" s="22"/>
      <c r="FS1063" s="22"/>
      <c r="FT1063" s="22"/>
      <c r="FU1063" s="22"/>
      <c r="FV1063" s="22"/>
      <c r="FW1063" s="22"/>
      <c r="FX1063" s="22"/>
      <c r="FY1063" s="22"/>
      <c r="FZ1063" s="22"/>
      <c r="GA1063" s="22"/>
      <c r="GB1063" s="22"/>
      <c r="GC1063" s="24"/>
      <c r="GD1063" s="22"/>
      <c r="GE1063" s="22"/>
      <c r="GF1063" s="22"/>
      <c r="GG1063" s="22"/>
      <c r="GH1063" s="22"/>
      <c r="GI1063" s="22"/>
      <c r="GJ1063" s="22"/>
      <c r="GK1063" s="22"/>
      <c r="GL1063" s="22"/>
      <c r="GM1063" s="22"/>
      <c r="GN1063" s="22"/>
      <c r="GO1063" s="22"/>
      <c r="GP1063" s="22"/>
      <c r="GQ1063" s="22"/>
      <c r="GR1063" s="22"/>
      <c r="GS1063" s="22"/>
      <c r="GT1063" s="22"/>
      <c r="GU1063" s="22"/>
      <c r="GV1063" s="22"/>
      <c r="GW1063" s="22"/>
      <c r="GX1063" s="22"/>
      <c r="GY1063" s="22"/>
      <c r="GZ1063" s="22"/>
      <c r="HA1063" s="22"/>
      <c r="HB1063" s="22"/>
      <c r="HC1063" s="22"/>
      <c r="HD1063" s="22"/>
      <c r="HE1063" s="22"/>
      <c r="HF1063" s="22"/>
      <c r="HG1063" s="22"/>
      <c r="HH1063" s="22"/>
      <c r="HI1063" s="24"/>
      <c r="HJ1063" s="22"/>
      <c r="HK1063" s="22"/>
      <c r="HL1063" s="22"/>
      <c r="HM1063" s="22"/>
      <c r="HN1063" s="22"/>
      <c r="HO1063" s="22"/>
      <c r="HP1063" s="22"/>
      <c r="HQ1063" s="22"/>
      <c r="HR1063" s="22"/>
      <c r="HS1063" s="22"/>
      <c r="HT1063" s="22"/>
      <c r="HU1063" s="22"/>
      <c r="HV1063" s="22"/>
      <c r="HW1063" s="22"/>
      <c r="HX1063" s="22"/>
      <c r="HY1063" s="22"/>
      <c r="HZ1063" s="22"/>
      <c r="IA1063" s="22"/>
      <c r="IB1063" s="22"/>
      <c r="IC1063" s="22"/>
      <c r="ID1063" s="22"/>
      <c r="IE1063" s="22"/>
      <c r="IF1063" s="22"/>
      <c r="IG1063" s="22"/>
      <c r="IH1063" s="22"/>
      <c r="II1063" s="22"/>
      <c r="IJ1063" s="22"/>
      <c r="IK1063" s="22"/>
      <c r="IL1063" s="22"/>
      <c r="IM1063" s="22"/>
      <c r="IN1063" s="22"/>
      <c r="IO1063" s="24"/>
      <c r="IP1063" s="22"/>
      <c r="IQ1063" s="22"/>
      <c r="IR1063" s="22"/>
      <c r="IS1063" s="22"/>
      <c r="IT1063" s="22"/>
      <c r="IU1063" s="22"/>
      <c r="IV1063" s="22"/>
      <c r="IW1063" s="22"/>
      <c r="IX1063" s="22"/>
      <c r="IY1063" s="22"/>
      <c r="IZ1063" s="22"/>
      <c r="JA1063" s="22"/>
      <c r="JB1063" s="22"/>
      <c r="JC1063" s="22"/>
      <c r="JD1063" s="22"/>
      <c r="JE1063" s="22"/>
      <c r="JF1063" s="22"/>
      <c r="JG1063" s="22"/>
      <c r="JH1063" s="22"/>
      <c r="JI1063" s="22"/>
      <c r="JJ1063" s="22"/>
      <c r="JK1063" s="22"/>
      <c r="JL1063" s="22"/>
      <c r="JM1063" s="22"/>
      <c r="JN1063" s="22"/>
      <c r="JO1063" s="22"/>
      <c r="JP1063" s="22"/>
      <c r="JQ1063" s="22"/>
      <c r="JR1063" s="22"/>
      <c r="JS1063" s="22"/>
      <c r="JT1063" s="22"/>
      <c r="JU1063" s="24"/>
      <c r="JV1063" s="22"/>
      <c r="JW1063" s="22"/>
      <c r="JX1063" s="22"/>
      <c r="JY1063" s="22"/>
      <c r="JZ1063" s="22"/>
      <c r="KA1063" s="22"/>
      <c r="KB1063" s="22"/>
      <c r="KC1063" s="22"/>
      <c r="KD1063" s="22"/>
      <c r="KE1063" s="22"/>
      <c r="KF1063" s="22"/>
      <c r="KG1063" s="22"/>
      <c r="KH1063" s="22"/>
      <c r="KI1063" s="22"/>
      <c r="KJ1063" s="22"/>
      <c r="KK1063" s="22"/>
      <c r="KL1063" s="22"/>
      <c r="KM1063" s="22"/>
      <c r="KN1063" s="22"/>
      <c r="KO1063" s="22"/>
      <c r="KP1063" s="22"/>
      <c r="KQ1063" s="22"/>
      <c r="KR1063" s="22"/>
      <c r="KS1063" s="22"/>
      <c r="KT1063" s="22"/>
      <c r="KU1063" s="22"/>
      <c r="KV1063" s="22"/>
      <c r="KW1063" s="22"/>
      <c r="KX1063" s="22"/>
      <c r="KY1063" s="22"/>
      <c r="KZ1063" s="22"/>
      <c r="LA1063" s="24"/>
      <c r="LB1063" s="22"/>
      <c r="LC1063" s="22"/>
      <c r="LD1063" s="22"/>
      <c r="LE1063" s="22"/>
      <c r="LF1063" s="22"/>
      <c r="LG1063" s="22"/>
      <c r="LH1063" s="22"/>
      <c r="LI1063" s="22"/>
      <c r="LJ1063" s="22"/>
      <c r="LK1063" s="22"/>
      <c r="LL1063" s="22"/>
      <c r="LM1063" s="22"/>
      <c r="LN1063" s="22"/>
      <c r="LO1063" s="22"/>
      <c r="LP1063" s="22"/>
      <c r="LQ1063" s="22"/>
      <c r="LR1063" s="22"/>
      <c r="LS1063" s="22"/>
      <c r="LT1063" s="22"/>
      <c r="LU1063" s="22"/>
      <c r="LV1063" s="22"/>
      <c r="LW1063" s="22"/>
      <c r="LX1063" s="22"/>
      <c r="LY1063" s="22"/>
      <c r="LZ1063" s="22"/>
      <c r="MA1063" s="22"/>
      <c r="MB1063" s="22"/>
      <c r="MC1063" s="22"/>
      <c r="MD1063" s="22"/>
      <c r="ME1063" s="22"/>
      <c r="MF1063" s="22"/>
      <c r="MG1063" s="24"/>
      <c r="MH1063" s="22"/>
      <c r="MI1063" s="22"/>
      <c r="MJ1063" s="22"/>
      <c r="MK1063" s="22"/>
      <c r="ML1063" s="22"/>
      <c r="MM1063" s="22"/>
      <c r="MN1063" s="22"/>
      <c r="MO1063" s="22"/>
      <c r="MP1063" s="22"/>
      <c r="MQ1063" s="22"/>
      <c r="MR1063" s="22"/>
      <c r="MS1063" s="22"/>
      <c r="MT1063" s="22"/>
      <c r="MU1063" s="22"/>
      <c r="MV1063" s="22"/>
      <c r="MW1063" s="22"/>
      <c r="MX1063" s="22"/>
      <c r="MY1063" s="22"/>
      <c r="MZ1063" s="22"/>
      <c r="NA1063" s="22"/>
      <c r="NB1063" s="22"/>
      <c r="NC1063" s="22"/>
      <c r="ND1063" s="22"/>
      <c r="NE1063" s="22"/>
      <c r="NF1063" s="22"/>
      <c r="NG1063" s="22"/>
      <c r="NH1063" s="22"/>
      <c r="NI1063" s="22"/>
      <c r="NJ1063" s="22"/>
      <c r="NK1063" s="22"/>
      <c r="NL1063" s="22"/>
      <c r="NM1063" s="24"/>
      <c r="NN1063" s="22"/>
      <c r="NO1063" s="22"/>
      <c r="NP1063" s="22"/>
      <c r="NQ1063" s="22"/>
      <c r="NR1063" s="22"/>
      <c r="NS1063" s="22"/>
      <c r="NT1063" s="22"/>
      <c r="NU1063" s="22"/>
      <c r="NV1063" s="22"/>
      <c r="NW1063" s="22"/>
      <c r="NX1063" s="22"/>
      <c r="NY1063" s="22"/>
      <c r="NZ1063" s="22"/>
      <c r="OA1063" s="22"/>
      <c r="OB1063" s="22"/>
      <c r="OC1063" s="22"/>
      <c r="OD1063" s="22"/>
      <c r="OE1063" s="22"/>
      <c r="OF1063" s="22"/>
      <c r="OG1063" s="22"/>
      <c r="OH1063" s="22"/>
      <c r="OI1063" s="22"/>
      <c r="OJ1063" s="22"/>
      <c r="OK1063" s="22"/>
      <c r="OL1063" s="22"/>
      <c r="OM1063" s="22"/>
      <c r="ON1063" s="22"/>
      <c r="OO1063" s="22"/>
      <c r="OP1063" s="22"/>
      <c r="OQ1063" s="22"/>
      <c r="OR1063" s="22"/>
    </row>
    <row r="1064" spans="1:408" ht="15" thickBot="1">
      <c r="A1064" s="1" t="str">
        <f t="shared" si="29"/>
        <v>Sentha Sisilia RondonuwuAgustus Tambahan-1</v>
      </c>
      <c r="B1064" s="12" t="str">
        <f t="shared" si="30"/>
        <v>Agustus TambahanPemutakhiran Kerangka Geospasial dan Muatan Wilkerstat SE 2026</v>
      </c>
      <c r="C1064" s="13" t="s">
        <v>286</v>
      </c>
      <c r="D1064" s="14" t="s">
        <v>270</v>
      </c>
      <c r="E1064" s="15" t="s">
        <v>271</v>
      </c>
      <c r="F1064" s="15"/>
      <c r="G1064" s="15">
        <f t="shared" si="27"/>
        <v>3298000</v>
      </c>
      <c r="H1064" s="16">
        <v>3298000</v>
      </c>
      <c r="I1064" s="14" t="s">
        <v>272</v>
      </c>
      <c r="J1064" s="17">
        <v>1</v>
      </c>
      <c r="K1064" s="75" t="s">
        <v>716</v>
      </c>
      <c r="L1064" s="18"/>
      <c r="M1064" s="18"/>
      <c r="N1064" s="16" t="e">
        <f t="shared" ca="1" si="28"/>
        <v>#NAME?</v>
      </c>
      <c r="O1064" s="19"/>
      <c r="P1064" s="19"/>
      <c r="Q1064" s="20"/>
      <c r="R1064" s="21" t="str">
        <f t="array" ref="R1064">VLOOKUP(C1064,DB!A:D,2,FALSE)</f>
        <v>Tikala Kumaraka Lingk. IV</v>
      </c>
      <c r="S1064" s="21" t="str">
        <f t="array" ref="S1064">VLOOKUP(C1064,DB!A:D,3,FALSE)</f>
        <v>senthasisilia@gmail.com</v>
      </c>
      <c r="T1064" s="22" t="s">
        <v>19</v>
      </c>
      <c r="U1064" s="1" t="str">
        <f t="shared" si="31"/>
        <v>Sentha Sisilia RondonuwuAgustus Tambahan</v>
      </c>
      <c r="V1064" s="23" t="e">
        <f t="shared" ca="1" si="24"/>
        <v>#NAME?</v>
      </c>
      <c r="X1064" s="24" t="e">
        <f>VLOOKUP(CONCATENATE(C1064,D1064),'Honor 2025'!A:D,4,FALSE)</f>
        <v>#N/A</v>
      </c>
      <c r="Y1064" s="24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4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2"/>
      <c r="CA1064" s="22"/>
      <c r="CB1064" s="22"/>
      <c r="CC1064" s="22"/>
      <c r="CD1064" s="22"/>
      <c r="CE1064" s="22"/>
      <c r="CF1064" s="22"/>
      <c r="CG1064" s="22"/>
      <c r="CH1064" s="22"/>
      <c r="CI1064" s="22"/>
      <c r="CJ1064" s="22"/>
      <c r="CK1064" s="24"/>
      <c r="CL1064" s="22"/>
      <c r="CM1064" s="22"/>
      <c r="CN1064" s="22"/>
      <c r="CO1064" s="22"/>
      <c r="CP1064" s="22"/>
      <c r="CQ1064" s="22"/>
      <c r="CR1064" s="22"/>
      <c r="CS1064" s="22"/>
      <c r="CT1064" s="22"/>
      <c r="CU1064" s="22"/>
      <c r="CV1064" s="22"/>
      <c r="CW1064" s="22"/>
      <c r="CX1064" s="22"/>
      <c r="CY1064" s="22"/>
      <c r="CZ1064" s="22"/>
      <c r="DA1064" s="22"/>
      <c r="DB1064" s="22"/>
      <c r="DC1064" s="22"/>
      <c r="DD1064" s="22"/>
      <c r="DE1064" s="22"/>
      <c r="DF1064" s="22"/>
      <c r="DG1064" s="22"/>
      <c r="DH1064" s="22"/>
      <c r="DI1064" s="22"/>
      <c r="DJ1064" s="22"/>
      <c r="DK1064" s="22"/>
      <c r="DL1064" s="22"/>
      <c r="DM1064" s="22"/>
      <c r="DN1064" s="22"/>
      <c r="DO1064" s="22"/>
      <c r="DP1064" s="22"/>
      <c r="DQ1064" s="24"/>
      <c r="DR1064" s="22"/>
      <c r="DS1064" s="22"/>
      <c r="DT1064" s="22"/>
      <c r="DU1064" s="22"/>
      <c r="DV1064" s="22"/>
      <c r="DW1064" s="22"/>
      <c r="DX1064" s="22"/>
      <c r="DY1064" s="22"/>
      <c r="DZ1064" s="22"/>
      <c r="EA1064" s="22"/>
      <c r="EB1064" s="22"/>
      <c r="EC1064" s="22"/>
      <c r="ED1064" s="22"/>
      <c r="EE1064" s="22"/>
      <c r="EF1064" s="22"/>
      <c r="EG1064" s="22"/>
      <c r="EH1064" s="22"/>
      <c r="EI1064" s="22"/>
      <c r="EJ1064" s="22"/>
      <c r="EK1064" s="22"/>
      <c r="EL1064" s="22"/>
      <c r="EM1064" s="22"/>
      <c r="EN1064" s="22"/>
      <c r="EO1064" s="22"/>
      <c r="EP1064" s="22"/>
      <c r="EQ1064" s="22"/>
      <c r="ER1064" s="22"/>
      <c r="ES1064" s="22"/>
      <c r="ET1064" s="22"/>
      <c r="EU1064" s="22"/>
      <c r="EV1064" s="22"/>
      <c r="EW1064" s="24"/>
      <c r="EX1064" s="22"/>
      <c r="EY1064" s="22"/>
      <c r="EZ1064" s="22"/>
      <c r="FA1064" s="22"/>
      <c r="FB1064" s="22"/>
      <c r="FC1064" s="22"/>
      <c r="FD1064" s="22"/>
      <c r="FE1064" s="22"/>
      <c r="FF1064" s="22"/>
      <c r="FG1064" s="22"/>
      <c r="FH1064" s="22"/>
      <c r="FI1064" s="22"/>
      <c r="FJ1064" s="22"/>
      <c r="FK1064" s="22"/>
      <c r="FL1064" s="22"/>
      <c r="FM1064" s="22"/>
      <c r="FN1064" s="22"/>
      <c r="FO1064" s="22"/>
      <c r="FP1064" s="22"/>
      <c r="FQ1064" s="22"/>
      <c r="FR1064" s="22"/>
      <c r="FS1064" s="22"/>
      <c r="FT1064" s="22"/>
      <c r="FU1064" s="22"/>
      <c r="FV1064" s="22"/>
      <c r="FW1064" s="22"/>
      <c r="FX1064" s="22"/>
      <c r="FY1064" s="22"/>
      <c r="FZ1064" s="22"/>
      <c r="GA1064" s="22"/>
      <c r="GB1064" s="22"/>
      <c r="GC1064" s="24"/>
      <c r="GD1064" s="22"/>
      <c r="GE1064" s="22"/>
      <c r="GF1064" s="22"/>
      <c r="GG1064" s="22"/>
      <c r="GH1064" s="22"/>
      <c r="GI1064" s="22"/>
      <c r="GJ1064" s="22"/>
      <c r="GK1064" s="22"/>
      <c r="GL1064" s="22"/>
      <c r="GM1064" s="22"/>
      <c r="GN1064" s="22"/>
      <c r="GO1064" s="22"/>
      <c r="GP1064" s="22"/>
      <c r="GQ1064" s="22"/>
      <c r="GR1064" s="22"/>
      <c r="GS1064" s="22"/>
      <c r="GT1064" s="22"/>
      <c r="GU1064" s="22"/>
      <c r="GV1064" s="22"/>
      <c r="GW1064" s="22"/>
      <c r="GX1064" s="22"/>
      <c r="GY1064" s="22"/>
      <c r="GZ1064" s="22"/>
      <c r="HA1064" s="22"/>
      <c r="HB1064" s="22"/>
      <c r="HC1064" s="22"/>
      <c r="HD1064" s="22"/>
      <c r="HE1064" s="22"/>
      <c r="HF1064" s="22"/>
      <c r="HG1064" s="22"/>
      <c r="HH1064" s="22"/>
      <c r="HI1064" s="24"/>
      <c r="HJ1064" s="22"/>
      <c r="HK1064" s="22"/>
      <c r="HL1064" s="22"/>
      <c r="HM1064" s="22"/>
      <c r="HN1064" s="22"/>
      <c r="HO1064" s="22"/>
      <c r="HP1064" s="22"/>
      <c r="HQ1064" s="22"/>
      <c r="HR1064" s="22"/>
      <c r="HS1064" s="22"/>
      <c r="HT1064" s="22"/>
      <c r="HU1064" s="22"/>
      <c r="HV1064" s="22"/>
      <c r="HW1064" s="22"/>
      <c r="HX1064" s="22"/>
      <c r="HY1064" s="22"/>
      <c r="HZ1064" s="22"/>
      <c r="IA1064" s="22"/>
      <c r="IB1064" s="22"/>
      <c r="IC1064" s="22"/>
      <c r="ID1064" s="22"/>
      <c r="IE1064" s="22"/>
      <c r="IF1064" s="22"/>
      <c r="IG1064" s="22"/>
      <c r="IH1064" s="22"/>
      <c r="II1064" s="22"/>
      <c r="IJ1064" s="22"/>
      <c r="IK1064" s="22"/>
      <c r="IL1064" s="22"/>
      <c r="IM1064" s="22"/>
      <c r="IN1064" s="22"/>
      <c r="IO1064" s="24"/>
      <c r="IP1064" s="22"/>
      <c r="IQ1064" s="22"/>
      <c r="IR1064" s="22"/>
      <c r="IS1064" s="22"/>
      <c r="IT1064" s="22"/>
      <c r="IU1064" s="22"/>
      <c r="IV1064" s="22"/>
      <c r="IW1064" s="22"/>
      <c r="IX1064" s="22"/>
      <c r="IY1064" s="22"/>
      <c r="IZ1064" s="22"/>
      <c r="JA1064" s="22"/>
      <c r="JB1064" s="22"/>
      <c r="JC1064" s="22"/>
      <c r="JD1064" s="22"/>
      <c r="JE1064" s="22"/>
      <c r="JF1064" s="22"/>
      <c r="JG1064" s="22"/>
      <c r="JH1064" s="22"/>
      <c r="JI1064" s="22"/>
      <c r="JJ1064" s="22"/>
      <c r="JK1064" s="22"/>
      <c r="JL1064" s="22"/>
      <c r="JM1064" s="22"/>
      <c r="JN1064" s="22"/>
      <c r="JO1064" s="22"/>
      <c r="JP1064" s="22"/>
      <c r="JQ1064" s="22"/>
      <c r="JR1064" s="22"/>
      <c r="JS1064" s="22"/>
      <c r="JT1064" s="22"/>
      <c r="JU1064" s="24"/>
      <c r="JV1064" s="22"/>
      <c r="JW1064" s="22"/>
      <c r="JX1064" s="22"/>
      <c r="JY1064" s="22"/>
      <c r="JZ1064" s="22"/>
      <c r="KA1064" s="22"/>
      <c r="KB1064" s="22"/>
      <c r="KC1064" s="22"/>
      <c r="KD1064" s="22"/>
      <c r="KE1064" s="22"/>
      <c r="KF1064" s="22"/>
      <c r="KG1064" s="22"/>
      <c r="KH1064" s="22"/>
      <c r="KI1064" s="22"/>
      <c r="KJ1064" s="22"/>
      <c r="KK1064" s="22"/>
      <c r="KL1064" s="22"/>
      <c r="KM1064" s="22"/>
      <c r="KN1064" s="22"/>
      <c r="KO1064" s="22"/>
      <c r="KP1064" s="22"/>
      <c r="KQ1064" s="22"/>
      <c r="KR1064" s="22"/>
      <c r="KS1064" s="22"/>
      <c r="KT1064" s="22"/>
      <c r="KU1064" s="22"/>
      <c r="KV1064" s="22"/>
      <c r="KW1064" s="22"/>
      <c r="KX1064" s="22"/>
      <c r="KY1064" s="22"/>
      <c r="KZ1064" s="22"/>
      <c r="LA1064" s="24"/>
      <c r="LB1064" s="22"/>
      <c r="LC1064" s="22"/>
      <c r="LD1064" s="22"/>
      <c r="LE1064" s="22"/>
      <c r="LF1064" s="22"/>
      <c r="LG1064" s="22"/>
      <c r="LH1064" s="22"/>
      <c r="LI1064" s="22"/>
      <c r="LJ1064" s="22"/>
      <c r="LK1064" s="22"/>
      <c r="LL1064" s="22"/>
      <c r="LM1064" s="22"/>
      <c r="LN1064" s="22"/>
      <c r="LO1064" s="22"/>
      <c r="LP1064" s="22"/>
      <c r="LQ1064" s="22"/>
      <c r="LR1064" s="22"/>
      <c r="LS1064" s="22"/>
      <c r="LT1064" s="22"/>
      <c r="LU1064" s="22"/>
      <c r="LV1064" s="22"/>
      <c r="LW1064" s="22"/>
      <c r="LX1064" s="22"/>
      <c r="LY1064" s="22"/>
      <c r="LZ1064" s="22"/>
      <c r="MA1064" s="22"/>
      <c r="MB1064" s="22"/>
      <c r="MC1064" s="22"/>
      <c r="MD1064" s="22"/>
      <c r="ME1064" s="22"/>
      <c r="MF1064" s="22"/>
      <c r="MG1064" s="24"/>
      <c r="MH1064" s="22"/>
      <c r="MI1064" s="22"/>
      <c r="MJ1064" s="22"/>
      <c r="MK1064" s="22"/>
      <c r="ML1064" s="22"/>
      <c r="MM1064" s="22"/>
      <c r="MN1064" s="22"/>
      <c r="MO1064" s="22"/>
      <c r="MP1064" s="22"/>
      <c r="MQ1064" s="22"/>
      <c r="MR1064" s="22"/>
      <c r="MS1064" s="22"/>
      <c r="MT1064" s="22"/>
      <c r="MU1064" s="22"/>
      <c r="MV1064" s="22"/>
      <c r="MW1064" s="22"/>
      <c r="MX1064" s="22"/>
      <c r="MY1064" s="22"/>
      <c r="MZ1064" s="22"/>
      <c r="NA1064" s="22"/>
      <c r="NB1064" s="22"/>
      <c r="NC1064" s="22"/>
      <c r="ND1064" s="22"/>
      <c r="NE1064" s="22"/>
      <c r="NF1064" s="22"/>
      <c r="NG1064" s="22"/>
      <c r="NH1064" s="22"/>
      <c r="NI1064" s="22"/>
      <c r="NJ1064" s="22"/>
      <c r="NK1064" s="22"/>
      <c r="NL1064" s="22"/>
      <c r="NM1064" s="24"/>
      <c r="NN1064" s="22"/>
      <c r="NO1064" s="22"/>
      <c r="NP1064" s="22"/>
      <c r="NQ1064" s="22"/>
      <c r="NR1064" s="22"/>
      <c r="NS1064" s="22"/>
      <c r="NT1064" s="22"/>
      <c r="NU1064" s="22"/>
      <c r="NV1064" s="22"/>
      <c r="NW1064" s="22"/>
      <c r="NX1064" s="22"/>
      <c r="NY1064" s="22"/>
      <c r="NZ1064" s="22"/>
      <c r="OA1064" s="22"/>
      <c r="OB1064" s="22"/>
      <c r="OC1064" s="22"/>
      <c r="OD1064" s="22"/>
      <c r="OE1064" s="22"/>
      <c r="OF1064" s="22"/>
      <c r="OG1064" s="22"/>
      <c r="OH1064" s="22"/>
      <c r="OI1064" s="22"/>
      <c r="OJ1064" s="22"/>
      <c r="OK1064" s="22"/>
      <c r="OL1064" s="22"/>
      <c r="OM1064" s="22"/>
      <c r="ON1064" s="22"/>
      <c r="OO1064" s="22"/>
      <c r="OP1064" s="22"/>
      <c r="OQ1064" s="22"/>
      <c r="OR1064" s="22"/>
    </row>
    <row r="1065" spans="1:408" ht="15" thickBot="1">
      <c r="A1065" s="1" t="str">
        <f t="shared" si="29"/>
        <v>Shalomita tirsa sumangandoAgustus Tambahan-1</v>
      </c>
      <c r="B1065" s="12" t="str">
        <f t="shared" si="30"/>
        <v>Agustus TambahanPemutakhiran Kerangka Geospasial dan Muatan Wilkerstat SE 2026</v>
      </c>
      <c r="C1065" s="13" t="s">
        <v>287</v>
      </c>
      <c r="D1065" s="14" t="s">
        <v>270</v>
      </c>
      <c r="E1065" s="15" t="s">
        <v>271</v>
      </c>
      <c r="F1065" s="15"/>
      <c r="G1065" s="15">
        <f t="shared" si="27"/>
        <v>3298000</v>
      </c>
      <c r="H1065" s="16">
        <v>3298000</v>
      </c>
      <c r="I1065" s="14" t="s">
        <v>272</v>
      </c>
      <c r="J1065" s="17">
        <v>1</v>
      </c>
      <c r="K1065" s="74" t="s">
        <v>716</v>
      </c>
      <c r="L1065" s="18"/>
      <c r="M1065" s="18"/>
      <c r="N1065" s="16" t="e">
        <f t="shared" ca="1" si="28"/>
        <v>#NAME?</v>
      </c>
      <c r="O1065" s="19"/>
      <c r="P1065" s="19"/>
      <c r="Q1065" s="20"/>
      <c r="R1065" s="21" t="str">
        <f t="array" ref="R1065">VLOOKUP(C1065,DB!A:D,2,FALSE)</f>
        <v>Winuangan paal2 lingkungan 7</v>
      </c>
      <c r="S1065" s="21" t="str">
        <f t="array" ref="S1065">VLOOKUP(C1065,DB!A:D,3,FALSE)</f>
        <v>Syalomitasumangando@gmail.com</v>
      </c>
      <c r="T1065" s="22" t="s">
        <v>19</v>
      </c>
      <c r="U1065" s="1" t="str">
        <f t="shared" si="31"/>
        <v>Shalomita tirsa sumangandoAgustus Tambahan</v>
      </c>
      <c r="V1065" s="23" t="e">
        <f t="shared" ca="1" si="24"/>
        <v>#NAME?</v>
      </c>
      <c r="X1065" s="24" t="e">
        <f>VLOOKUP(CONCATENATE(C1065,D1065),'Honor 2025'!A:D,4,FALSE)</f>
        <v>#N/A</v>
      </c>
      <c r="Y1065" s="24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4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  <c r="BV1065" s="22"/>
      <c r="BW1065" s="22"/>
      <c r="BX1065" s="22"/>
      <c r="BY1065" s="22"/>
      <c r="BZ1065" s="22"/>
      <c r="CA1065" s="22"/>
      <c r="CB1065" s="22"/>
      <c r="CC1065" s="22"/>
      <c r="CD1065" s="22"/>
      <c r="CE1065" s="22"/>
      <c r="CF1065" s="22"/>
      <c r="CG1065" s="22"/>
      <c r="CH1065" s="22"/>
      <c r="CI1065" s="22"/>
      <c r="CJ1065" s="22"/>
      <c r="CK1065" s="24"/>
      <c r="CL1065" s="22"/>
      <c r="CM1065" s="22"/>
      <c r="CN1065" s="22"/>
      <c r="CO1065" s="22"/>
      <c r="CP1065" s="22"/>
      <c r="CQ1065" s="22"/>
      <c r="CR1065" s="22"/>
      <c r="CS1065" s="22"/>
      <c r="CT1065" s="22"/>
      <c r="CU1065" s="22"/>
      <c r="CV1065" s="22"/>
      <c r="CW1065" s="22"/>
      <c r="CX1065" s="22"/>
      <c r="CY1065" s="22"/>
      <c r="CZ1065" s="22"/>
      <c r="DA1065" s="22"/>
      <c r="DB1065" s="22"/>
      <c r="DC1065" s="22"/>
      <c r="DD1065" s="22"/>
      <c r="DE1065" s="22"/>
      <c r="DF1065" s="22"/>
      <c r="DG1065" s="22"/>
      <c r="DH1065" s="22"/>
      <c r="DI1065" s="22"/>
      <c r="DJ1065" s="22"/>
      <c r="DK1065" s="22"/>
      <c r="DL1065" s="22"/>
      <c r="DM1065" s="22"/>
      <c r="DN1065" s="22"/>
      <c r="DO1065" s="22"/>
      <c r="DP1065" s="22"/>
      <c r="DQ1065" s="24"/>
      <c r="DR1065" s="22"/>
      <c r="DS1065" s="22"/>
      <c r="DT1065" s="22"/>
      <c r="DU1065" s="22"/>
      <c r="DV1065" s="22"/>
      <c r="DW1065" s="22"/>
      <c r="DX1065" s="22"/>
      <c r="DY1065" s="22"/>
      <c r="DZ1065" s="22"/>
      <c r="EA1065" s="22"/>
      <c r="EB1065" s="22"/>
      <c r="EC1065" s="22"/>
      <c r="ED1065" s="22"/>
      <c r="EE1065" s="22"/>
      <c r="EF1065" s="22"/>
      <c r="EG1065" s="22"/>
      <c r="EH1065" s="22"/>
      <c r="EI1065" s="22"/>
      <c r="EJ1065" s="22"/>
      <c r="EK1065" s="22"/>
      <c r="EL1065" s="22"/>
      <c r="EM1065" s="22"/>
      <c r="EN1065" s="22"/>
      <c r="EO1065" s="22"/>
      <c r="EP1065" s="22"/>
      <c r="EQ1065" s="22"/>
      <c r="ER1065" s="22"/>
      <c r="ES1065" s="22"/>
      <c r="ET1065" s="22"/>
      <c r="EU1065" s="22"/>
      <c r="EV1065" s="22"/>
      <c r="EW1065" s="24"/>
      <c r="EX1065" s="22"/>
      <c r="EY1065" s="22"/>
      <c r="EZ1065" s="22"/>
      <c r="FA1065" s="22"/>
      <c r="FB1065" s="22"/>
      <c r="FC1065" s="22"/>
      <c r="FD1065" s="22"/>
      <c r="FE1065" s="22"/>
      <c r="FF1065" s="22"/>
      <c r="FG1065" s="22"/>
      <c r="FH1065" s="22"/>
      <c r="FI1065" s="22"/>
      <c r="FJ1065" s="22"/>
      <c r="FK1065" s="22"/>
      <c r="FL1065" s="22"/>
      <c r="FM1065" s="22"/>
      <c r="FN1065" s="22"/>
      <c r="FO1065" s="22"/>
      <c r="FP1065" s="22"/>
      <c r="FQ1065" s="22"/>
      <c r="FR1065" s="22"/>
      <c r="FS1065" s="22"/>
      <c r="FT1065" s="22"/>
      <c r="FU1065" s="22"/>
      <c r="FV1065" s="22"/>
      <c r="FW1065" s="22"/>
      <c r="FX1065" s="22"/>
      <c r="FY1065" s="22"/>
      <c r="FZ1065" s="22"/>
      <c r="GA1065" s="22"/>
      <c r="GB1065" s="22"/>
      <c r="GC1065" s="24"/>
      <c r="GD1065" s="22"/>
      <c r="GE1065" s="22"/>
      <c r="GF1065" s="22"/>
      <c r="GG1065" s="22"/>
      <c r="GH1065" s="22"/>
      <c r="GI1065" s="22"/>
      <c r="GJ1065" s="22"/>
      <c r="GK1065" s="22"/>
      <c r="GL1065" s="22"/>
      <c r="GM1065" s="22"/>
      <c r="GN1065" s="22"/>
      <c r="GO1065" s="22"/>
      <c r="GP1065" s="22"/>
      <c r="GQ1065" s="22"/>
      <c r="GR1065" s="22"/>
      <c r="GS1065" s="22"/>
      <c r="GT1065" s="22"/>
      <c r="GU1065" s="22"/>
      <c r="GV1065" s="22"/>
      <c r="GW1065" s="22"/>
      <c r="GX1065" s="22"/>
      <c r="GY1065" s="22"/>
      <c r="GZ1065" s="22"/>
      <c r="HA1065" s="22"/>
      <c r="HB1065" s="22"/>
      <c r="HC1065" s="22"/>
      <c r="HD1065" s="22"/>
      <c r="HE1065" s="22"/>
      <c r="HF1065" s="22"/>
      <c r="HG1065" s="22"/>
      <c r="HH1065" s="22"/>
      <c r="HI1065" s="24"/>
      <c r="HJ1065" s="22"/>
      <c r="HK1065" s="22"/>
      <c r="HL1065" s="22"/>
      <c r="HM1065" s="22"/>
      <c r="HN1065" s="22"/>
      <c r="HO1065" s="22"/>
      <c r="HP1065" s="22"/>
      <c r="HQ1065" s="22"/>
      <c r="HR1065" s="22"/>
      <c r="HS1065" s="22"/>
      <c r="HT1065" s="22"/>
      <c r="HU1065" s="22"/>
      <c r="HV1065" s="22"/>
      <c r="HW1065" s="22"/>
      <c r="HX1065" s="22"/>
      <c r="HY1065" s="22"/>
      <c r="HZ1065" s="22"/>
      <c r="IA1065" s="22"/>
      <c r="IB1065" s="22"/>
      <c r="IC1065" s="22"/>
      <c r="ID1065" s="22"/>
      <c r="IE1065" s="22"/>
      <c r="IF1065" s="22"/>
      <c r="IG1065" s="22"/>
      <c r="IH1065" s="22"/>
      <c r="II1065" s="22"/>
      <c r="IJ1065" s="22"/>
      <c r="IK1065" s="22"/>
      <c r="IL1065" s="22"/>
      <c r="IM1065" s="22"/>
      <c r="IN1065" s="22"/>
      <c r="IO1065" s="24"/>
      <c r="IP1065" s="22"/>
      <c r="IQ1065" s="22"/>
      <c r="IR1065" s="22"/>
      <c r="IS1065" s="22"/>
      <c r="IT1065" s="22"/>
      <c r="IU1065" s="22"/>
      <c r="IV1065" s="22"/>
      <c r="IW1065" s="22"/>
      <c r="IX1065" s="22"/>
      <c r="IY1065" s="22"/>
      <c r="IZ1065" s="22"/>
      <c r="JA1065" s="22"/>
      <c r="JB1065" s="22"/>
      <c r="JC1065" s="22"/>
      <c r="JD1065" s="22"/>
      <c r="JE1065" s="22"/>
      <c r="JF1065" s="22"/>
      <c r="JG1065" s="22"/>
      <c r="JH1065" s="22"/>
      <c r="JI1065" s="22"/>
      <c r="JJ1065" s="22"/>
      <c r="JK1065" s="22"/>
      <c r="JL1065" s="22"/>
      <c r="JM1065" s="22"/>
      <c r="JN1065" s="22"/>
      <c r="JO1065" s="22"/>
      <c r="JP1065" s="22"/>
      <c r="JQ1065" s="22"/>
      <c r="JR1065" s="22"/>
      <c r="JS1065" s="22"/>
      <c r="JT1065" s="22"/>
      <c r="JU1065" s="24"/>
      <c r="JV1065" s="22"/>
      <c r="JW1065" s="22"/>
      <c r="JX1065" s="22"/>
      <c r="JY1065" s="22"/>
      <c r="JZ1065" s="22"/>
      <c r="KA1065" s="22"/>
      <c r="KB1065" s="22"/>
      <c r="KC1065" s="22"/>
      <c r="KD1065" s="22"/>
      <c r="KE1065" s="22"/>
      <c r="KF1065" s="22"/>
      <c r="KG1065" s="22"/>
      <c r="KH1065" s="22"/>
      <c r="KI1065" s="22"/>
      <c r="KJ1065" s="22"/>
      <c r="KK1065" s="22"/>
      <c r="KL1065" s="22"/>
      <c r="KM1065" s="22"/>
      <c r="KN1065" s="22"/>
      <c r="KO1065" s="22"/>
      <c r="KP1065" s="22"/>
      <c r="KQ1065" s="22"/>
      <c r="KR1065" s="22"/>
      <c r="KS1065" s="22"/>
      <c r="KT1065" s="22"/>
      <c r="KU1065" s="22"/>
      <c r="KV1065" s="22"/>
      <c r="KW1065" s="22"/>
      <c r="KX1065" s="22"/>
      <c r="KY1065" s="22"/>
      <c r="KZ1065" s="22"/>
      <c r="LA1065" s="24"/>
      <c r="LB1065" s="22"/>
      <c r="LC1065" s="22"/>
      <c r="LD1065" s="22"/>
      <c r="LE1065" s="22"/>
      <c r="LF1065" s="22"/>
      <c r="LG1065" s="22"/>
      <c r="LH1065" s="22"/>
      <c r="LI1065" s="22"/>
      <c r="LJ1065" s="22"/>
      <c r="LK1065" s="22"/>
      <c r="LL1065" s="22"/>
      <c r="LM1065" s="22"/>
      <c r="LN1065" s="22"/>
      <c r="LO1065" s="22"/>
      <c r="LP1065" s="22"/>
      <c r="LQ1065" s="22"/>
      <c r="LR1065" s="22"/>
      <c r="LS1065" s="22"/>
      <c r="LT1065" s="22"/>
      <c r="LU1065" s="22"/>
      <c r="LV1065" s="22"/>
      <c r="LW1065" s="22"/>
      <c r="LX1065" s="22"/>
      <c r="LY1065" s="22"/>
      <c r="LZ1065" s="22"/>
      <c r="MA1065" s="22"/>
      <c r="MB1065" s="22"/>
      <c r="MC1065" s="22"/>
      <c r="MD1065" s="22"/>
      <c r="ME1065" s="22"/>
      <c r="MF1065" s="22"/>
      <c r="MG1065" s="24"/>
      <c r="MH1065" s="22"/>
      <c r="MI1065" s="22"/>
      <c r="MJ1065" s="22"/>
      <c r="MK1065" s="22"/>
      <c r="ML1065" s="22"/>
      <c r="MM1065" s="22"/>
      <c r="MN1065" s="22"/>
      <c r="MO1065" s="22"/>
      <c r="MP1065" s="22"/>
      <c r="MQ1065" s="22"/>
      <c r="MR1065" s="22"/>
      <c r="MS1065" s="22"/>
      <c r="MT1065" s="22"/>
      <c r="MU1065" s="22"/>
      <c r="MV1065" s="22"/>
      <c r="MW1065" s="22"/>
      <c r="MX1065" s="22"/>
      <c r="MY1065" s="22"/>
      <c r="MZ1065" s="22"/>
      <c r="NA1065" s="22"/>
      <c r="NB1065" s="22"/>
      <c r="NC1065" s="22"/>
      <c r="ND1065" s="22"/>
      <c r="NE1065" s="22"/>
      <c r="NF1065" s="22"/>
      <c r="NG1065" s="22"/>
      <c r="NH1065" s="22"/>
      <c r="NI1065" s="22"/>
      <c r="NJ1065" s="22"/>
      <c r="NK1065" s="22"/>
      <c r="NL1065" s="22"/>
      <c r="NM1065" s="24"/>
      <c r="NN1065" s="22"/>
      <c r="NO1065" s="22"/>
      <c r="NP1065" s="22"/>
      <c r="NQ1065" s="22"/>
      <c r="NR1065" s="22"/>
      <c r="NS1065" s="22"/>
      <c r="NT1065" s="22"/>
      <c r="NU1065" s="22"/>
      <c r="NV1065" s="22"/>
      <c r="NW1065" s="22"/>
      <c r="NX1065" s="22"/>
      <c r="NY1065" s="22"/>
      <c r="NZ1065" s="22"/>
      <c r="OA1065" s="22"/>
      <c r="OB1065" s="22"/>
      <c r="OC1065" s="22"/>
      <c r="OD1065" s="22"/>
      <c r="OE1065" s="22"/>
      <c r="OF1065" s="22"/>
      <c r="OG1065" s="22"/>
      <c r="OH1065" s="22"/>
      <c r="OI1065" s="22"/>
      <c r="OJ1065" s="22"/>
      <c r="OK1065" s="22"/>
      <c r="OL1065" s="22"/>
      <c r="OM1065" s="22"/>
      <c r="ON1065" s="22"/>
      <c r="OO1065" s="22"/>
      <c r="OP1065" s="22"/>
      <c r="OQ1065" s="22"/>
      <c r="OR1065" s="22"/>
    </row>
    <row r="1066" spans="1:408" ht="15" thickBot="1">
      <c r="A1066" s="1" t="str">
        <f t="shared" si="29"/>
        <v>SRI AYU PUTRI CAHAYA NINGSI MARIDIAgustus Tambahan-1</v>
      </c>
      <c r="B1066" s="12" t="str">
        <f t="shared" si="30"/>
        <v>Agustus TambahanPemutakhiran Kerangka Geospasial dan Muatan Wilkerstat SE 2026</v>
      </c>
      <c r="C1066" s="13" t="s">
        <v>288</v>
      </c>
      <c r="D1066" s="14" t="s">
        <v>270</v>
      </c>
      <c r="E1066" s="15" t="s">
        <v>271</v>
      </c>
      <c r="F1066" s="15"/>
      <c r="G1066" s="15">
        <f t="shared" si="27"/>
        <v>3298000</v>
      </c>
      <c r="H1066" s="16">
        <v>3298000</v>
      </c>
      <c r="I1066" s="14" t="s">
        <v>272</v>
      </c>
      <c r="J1066" s="17">
        <v>1</v>
      </c>
      <c r="K1066" s="75" t="s">
        <v>716</v>
      </c>
      <c r="L1066" s="18"/>
      <c r="M1066" s="18"/>
      <c r="N1066" s="16" t="e">
        <f t="shared" ca="1" si="28"/>
        <v>#NAME?</v>
      </c>
      <c r="O1066" s="19"/>
      <c r="P1066" s="19"/>
      <c r="Q1066" s="20"/>
      <c r="R1066" s="21" t="str">
        <f t="array" ref="R1066">VLOOKUP(C1066,DB!A:D,2,FALSE)</f>
        <v>Jln siswa taas lingkungan 2</v>
      </c>
      <c r="S1066" s="21" t="str">
        <f t="array" ref="S1066">VLOOKUP(C1066,DB!A:D,3,FALSE)</f>
        <v>Rahayumaridi@gmail.com</v>
      </c>
      <c r="T1066" s="22" t="s">
        <v>19</v>
      </c>
      <c r="U1066" s="1" t="str">
        <f t="shared" si="31"/>
        <v>SRI AYU PUTRI CAHAYA NINGSI MARIDIAgustus Tambahan</v>
      </c>
      <c r="V1066" s="23" t="e">
        <f t="shared" ca="1" si="24"/>
        <v>#NAME?</v>
      </c>
      <c r="X1066" s="24" t="e">
        <f>VLOOKUP(CONCATENATE(C1066,D1066),'Honor 2025'!A:D,4,FALSE)</f>
        <v>#N/A</v>
      </c>
      <c r="Y1066" s="24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4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  <c r="BV1066" s="22"/>
      <c r="BW1066" s="22"/>
      <c r="BX1066" s="22"/>
      <c r="BY1066" s="22"/>
      <c r="BZ1066" s="22"/>
      <c r="CA1066" s="22"/>
      <c r="CB1066" s="22"/>
      <c r="CC1066" s="22"/>
      <c r="CD1066" s="22"/>
      <c r="CE1066" s="22"/>
      <c r="CF1066" s="22"/>
      <c r="CG1066" s="22"/>
      <c r="CH1066" s="22"/>
      <c r="CI1066" s="22"/>
      <c r="CJ1066" s="22"/>
      <c r="CK1066" s="24"/>
      <c r="CL1066" s="22"/>
      <c r="CM1066" s="22"/>
      <c r="CN1066" s="22"/>
      <c r="CO1066" s="22"/>
      <c r="CP1066" s="22"/>
      <c r="CQ1066" s="22"/>
      <c r="CR1066" s="22"/>
      <c r="CS1066" s="22"/>
      <c r="CT1066" s="22"/>
      <c r="CU1066" s="22"/>
      <c r="CV1066" s="22"/>
      <c r="CW1066" s="22"/>
      <c r="CX1066" s="22"/>
      <c r="CY1066" s="22"/>
      <c r="CZ1066" s="22"/>
      <c r="DA1066" s="22"/>
      <c r="DB1066" s="22"/>
      <c r="DC1066" s="22"/>
      <c r="DD1066" s="22"/>
      <c r="DE1066" s="22"/>
      <c r="DF1066" s="22"/>
      <c r="DG1066" s="22"/>
      <c r="DH1066" s="22"/>
      <c r="DI1066" s="22"/>
      <c r="DJ1066" s="22"/>
      <c r="DK1066" s="22"/>
      <c r="DL1066" s="22"/>
      <c r="DM1066" s="22"/>
      <c r="DN1066" s="22"/>
      <c r="DO1066" s="22"/>
      <c r="DP1066" s="22"/>
      <c r="DQ1066" s="24"/>
      <c r="DR1066" s="22"/>
      <c r="DS1066" s="22"/>
      <c r="DT1066" s="22"/>
      <c r="DU1066" s="22"/>
      <c r="DV1066" s="22"/>
      <c r="DW1066" s="22"/>
      <c r="DX1066" s="22"/>
      <c r="DY1066" s="22"/>
      <c r="DZ1066" s="22"/>
      <c r="EA1066" s="22"/>
      <c r="EB1066" s="22"/>
      <c r="EC1066" s="22"/>
      <c r="ED1066" s="22"/>
      <c r="EE1066" s="22"/>
      <c r="EF1066" s="22"/>
      <c r="EG1066" s="22"/>
      <c r="EH1066" s="22"/>
      <c r="EI1066" s="22"/>
      <c r="EJ1066" s="22"/>
      <c r="EK1066" s="22"/>
      <c r="EL1066" s="22"/>
      <c r="EM1066" s="22"/>
      <c r="EN1066" s="22"/>
      <c r="EO1066" s="22"/>
      <c r="EP1066" s="22"/>
      <c r="EQ1066" s="22"/>
      <c r="ER1066" s="22"/>
      <c r="ES1066" s="22"/>
      <c r="ET1066" s="22"/>
      <c r="EU1066" s="22"/>
      <c r="EV1066" s="22"/>
      <c r="EW1066" s="24"/>
      <c r="EX1066" s="22"/>
      <c r="EY1066" s="22"/>
      <c r="EZ1066" s="22"/>
      <c r="FA1066" s="22"/>
      <c r="FB1066" s="22"/>
      <c r="FC1066" s="22"/>
      <c r="FD1066" s="22"/>
      <c r="FE1066" s="22"/>
      <c r="FF1066" s="22"/>
      <c r="FG1066" s="22"/>
      <c r="FH1066" s="22"/>
      <c r="FI1066" s="22"/>
      <c r="FJ1066" s="22"/>
      <c r="FK1066" s="22"/>
      <c r="FL1066" s="22"/>
      <c r="FM1066" s="22"/>
      <c r="FN1066" s="22"/>
      <c r="FO1066" s="22"/>
      <c r="FP1066" s="22"/>
      <c r="FQ1066" s="22"/>
      <c r="FR1066" s="22"/>
      <c r="FS1066" s="22"/>
      <c r="FT1066" s="22"/>
      <c r="FU1066" s="22"/>
      <c r="FV1066" s="22"/>
      <c r="FW1066" s="22"/>
      <c r="FX1066" s="22"/>
      <c r="FY1066" s="22"/>
      <c r="FZ1066" s="22"/>
      <c r="GA1066" s="22"/>
      <c r="GB1066" s="22"/>
      <c r="GC1066" s="24"/>
      <c r="GD1066" s="22"/>
      <c r="GE1066" s="22"/>
      <c r="GF1066" s="22"/>
      <c r="GG1066" s="22"/>
      <c r="GH1066" s="22"/>
      <c r="GI1066" s="22"/>
      <c r="GJ1066" s="22"/>
      <c r="GK1066" s="22"/>
      <c r="GL1066" s="22"/>
      <c r="GM1066" s="22"/>
      <c r="GN1066" s="22"/>
      <c r="GO1066" s="22"/>
      <c r="GP1066" s="22"/>
      <c r="GQ1066" s="22"/>
      <c r="GR1066" s="22"/>
      <c r="GS1066" s="22"/>
      <c r="GT1066" s="22"/>
      <c r="GU1066" s="22"/>
      <c r="GV1066" s="22"/>
      <c r="GW1066" s="22"/>
      <c r="GX1066" s="22"/>
      <c r="GY1066" s="22"/>
      <c r="GZ1066" s="22"/>
      <c r="HA1066" s="22"/>
      <c r="HB1066" s="22"/>
      <c r="HC1066" s="22"/>
      <c r="HD1066" s="22"/>
      <c r="HE1066" s="22"/>
      <c r="HF1066" s="22"/>
      <c r="HG1066" s="22"/>
      <c r="HH1066" s="22"/>
      <c r="HI1066" s="24"/>
      <c r="HJ1066" s="22"/>
      <c r="HK1066" s="22"/>
      <c r="HL1066" s="22"/>
      <c r="HM1066" s="22"/>
      <c r="HN1066" s="22"/>
      <c r="HO1066" s="22"/>
      <c r="HP1066" s="22"/>
      <c r="HQ1066" s="22"/>
      <c r="HR1066" s="22"/>
      <c r="HS1066" s="22"/>
      <c r="HT1066" s="22"/>
      <c r="HU1066" s="22"/>
      <c r="HV1066" s="22"/>
      <c r="HW1066" s="22"/>
      <c r="HX1066" s="22"/>
      <c r="HY1066" s="22"/>
      <c r="HZ1066" s="22"/>
      <c r="IA1066" s="22"/>
      <c r="IB1066" s="22"/>
      <c r="IC1066" s="22"/>
      <c r="ID1066" s="22"/>
      <c r="IE1066" s="22"/>
      <c r="IF1066" s="22"/>
      <c r="IG1066" s="22"/>
      <c r="IH1066" s="22"/>
      <c r="II1066" s="22"/>
      <c r="IJ1066" s="22"/>
      <c r="IK1066" s="22"/>
      <c r="IL1066" s="22"/>
      <c r="IM1066" s="22"/>
      <c r="IN1066" s="22"/>
      <c r="IO1066" s="24"/>
      <c r="IP1066" s="22"/>
      <c r="IQ1066" s="22"/>
      <c r="IR1066" s="22"/>
      <c r="IS1066" s="22"/>
      <c r="IT1066" s="22"/>
      <c r="IU1066" s="22"/>
      <c r="IV1066" s="22"/>
      <c r="IW1066" s="22"/>
      <c r="IX1066" s="22"/>
      <c r="IY1066" s="22"/>
      <c r="IZ1066" s="22"/>
      <c r="JA1066" s="22"/>
      <c r="JB1066" s="22"/>
      <c r="JC1066" s="22"/>
      <c r="JD1066" s="22"/>
      <c r="JE1066" s="22"/>
      <c r="JF1066" s="22"/>
      <c r="JG1066" s="22"/>
      <c r="JH1066" s="22"/>
      <c r="JI1066" s="22"/>
      <c r="JJ1066" s="22"/>
      <c r="JK1066" s="22"/>
      <c r="JL1066" s="22"/>
      <c r="JM1066" s="22"/>
      <c r="JN1066" s="22"/>
      <c r="JO1066" s="22"/>
      <c r="JP1066" s="22"/>
      <c r="JQ1066" s="22"/>
      <c r="JR1066" s="22"/>
      <c r="JS1066" s="22"/>
      <c r="JT1066" s="22"/>
      <c r="JU1066" s="24"/>
      <c r="JV1066" s="22"/>
      <c r="JW1066" s="22"/>
      <c r="JX1066" s="22"/>
      <c r="JY1066" s="22"/>
      <c r="JZ1066" s="22"/>
      <c r="KA1066" s="22"/>
      <c r="KB1066" s="22"/>
      <c r="KC1066" s="22"/>
      <c r="KD1066" s="22"/>
      <c r="KE1066" s="22"/>
      <c r="KF1066" s="22"/>
      <c r="KG1066" s="22"/>
      <c r="KH1066" s="22"/>
      <c r="KI1066" s="22"/>
      <c r="KJ1066" s="22"/>
      <c r="KK1066" s="22"/>
      <c r="KL1066" s="22"/>
      <c r="KM1066" s="22"/>
      <c r="KN1066" s="22"/>
      <c r="KO1066" s="22"/>
      <c r="KP1066" s="22"/>
      <c r="KQ1066" s="22"/>
      <c r="KR1066" s="22"/>
      <c r="KS1066" s="22"/>
      <c r="KT1066" s="22"/>
      <c r="KU1066" s="22"/>
      <c r="KV1066" s="22"/>
      <c r="KW1066" s="22"/>
      <c r="KX1066" s="22"/>
      <c r="KY1066" s="22"/>
      <c r="KZ1066" s="22"/>
      <c r="LA1066" s="24"/>
      <c r="LB1066" s="22"/>
      <c r="LC1066" s="22"/>
      <c r="LD1066" s="22"/>
      <c r="LE1066" s="22"/>
      <c r="LF1066" s="22"/>
      <c r="LG1066" s="22"/>
      <c r="LH1066" s="22"/>
      <c r="LI1066" s="22"/>
      <c r="LJ1066" s="22"/>
      <c r="LK1066" s="22"/>
      <c r="LL1066" s="22"/>
      <c r="LM1066" s="22"/>
      <c r="LN1066" s="22"/>
      <c r="LO1066" s="22"/>
      <c r="LP1066" s="22"/>
      <c r="LQ1066" s="22"/>
      <c r="LR1066" s="22"/>
      <c r="LS1066" s="22"/>
      <c r="LT1066" s="22"/>
      <c r="LU1066" s="22"/>
      <c r="LV1066" s="22"/>
      <c r="LW1066" s="22"/>
      <c r="LX1066" s="22"/>
      <c r="LY1066" s="22"/>
      <c r="LZ1066" s="22"/>
      <c r="MA1066" s="22"/>
      <c r="MB1066" s="22"/>
      <c r="MC1066" s="22"/>
      <c r="MD1066" s="22"/>
      <c r="ME1066" s="22"/>
      <c r="MF1066" s="22"/>
      <c r="MG1066" s="24"/>
      <c r="MH1066" s="22"/>
      <c r="MI1066" s="22"/>
      <c r="MJ1066" s="22"/>
      <c r="MK1066" s="22"/>
      <c r="ML1066" s="22"/>
      <c r="MM1066" s="22"/>
      <c r="MN1066" s="22"/>
      <c r="MO1066" s="22"/>
      <c r="MP1066" s="22"/>
      <c r="MQ1066" s="22"/>
      <c r="MR1066" s="22"/>
      <c r="MS1066" s="22"/>
      <c r="MT1066" s="22"/>
      <c r="MU1066" s="22"/>
      <c r="MV1066" s="22"/>
      <c r="MW1066" s="22"/>
      <c r="MX1066" s="22"/>
      <c r="MY1066" s="22"/>
      <c r="MZ1066" s="22"/>
      <c r="NA1066" s="22"/>
      <c r="NB1066" s="22"/>
      <c r="NC1066" s="22"/>
      <c r="ND1066" s="22"/>
      <c r="NE1066" s="22"/>
      <c r="NF1066" s="22"/>
      <c r="NG1066" s="22"/>
      <c r="NH1066" s="22"/>
      <c r="NI1066" s="22"/>
      <c r="NJ1066" s="22"/>
      <c r="NK1066" s="22"/>
      <c r="NL1066" s="22"/>
      <c r="NM1066" s="24"/>
      <c r="NN1066" s="22"/>
      <c r="NO1066" s="22"/>
      <c r="NP1066" s="22"/>
      <c r="NQ1066" s="22"/>
      <c r="NR1066" s="22"/>
      <c r="NS1066" s="22"/>
      <c r="NT1066" s="22"/>
      <c r="NU1066" s="22"/>
      <c r="NV1066" s="22"/>
      <c r="NW1066" s="22"/>
      <c r="NX1066" s="22"/>
      <c r="NY1066" s="22"/>
      <c r="NZ1066" s="22"/>
      <c r="OA1066" s="22"/>
      <c r="OB1066" s="22"/>
      <c r="OC1066" s="22"/>
      <c r="OD1066" s="22"/>
      <c r="OE1066" s="22"/>
      <c r="OF1066" s="22"/>
      <c r="OG1066" s="22"/>
      <c r="OH1066" s="22"/>
      <c r="OI1066" s="22"/>
      <c r="OJ1066" s="22"/>
      <c r="OK1066" s="22"/>
      <c r="OL1066" s="22"/>
      <c r="OM1066" s="22"/>
      <c r="ON1066" s="22"/>
      <c r="OO1066" s="22"/>
      <c r="OP1066" s="22"/>
      <c r="OQ1066" s="22"/>
      <c r="OR1066" s="22"/>
    </row>
    <row r="1067" spans="1:408" ht="15" thickBot="1">
      <c r="A1067" s="1" t="str">
        <f t="shared" si="29"/>
        <v>SRI RETNO PUSPITOAgustus Tambahan-1</v>
      </c>
      <c r="B1067" s="12" t="str">
        <f t="shared" si="30"/>
        <v>Agustus TambahanPemutakhiran Kerangka Geospasial dan Muatan Wilkerstat SE 2026</v>
      </c>
      <c r="C1067" s="13" t="s">
        <v>33</v>
      </c>
      <c r="D1067" s="14" t="s">
        <v>270</v>
      </c>
      <c r="E1067" s="15" t="s">
        <v>271</v>
      </c>
      <c r="F1067" s="15"/>
      <c r="G1067" s="15">
        <f t="shared" si="27"/>
        <v>3298000</v>
      </c>
      <c r="H1067" s="16">
        <v>3298000</v>
      </c>
      <c r="I1067" s="14" t="s">
        <v>272</v>
      </c>
      <c r="J1067" s="17">
        <v>1</v>
      </c>
      <c r="K1067" s="74" t="s">
        <v>716</v>
      </c>
      <c r="L1067" s="18"/>
      <c r="M1067" s="18"/>
      <c r="N1067" s="16" t="e">
        <f t="shared" ca="1" si="28"/>
        <v>#NAME?</v>
      </c>
      <c r="O1067" s="19"/>
      <c r="P1067" s="19"/>
      <c r="Q1067" s="20"/>
      <c r="R1067" s="21" t="str">
        <f t="array" ref="R1067">VLOOKUP(C1067,DB!A:D,2,FALSE)</f>
        <v>Jln A Yani 15 no 5 manado</v>
      </c>
      <c r="S1067" s="21" t="str">
        <f t="array" ref="S1067">VLOOKUP(C1067,DB!A:D,3,FALSE)</f>
        <v>sriretnopuspito@gmail.com</v>
      </c>
      <c r="T1067" s="22" t="s">
        <v>19</v>
      </c>
      <c r="U1067" s="1" t="str">
        <f t="shared" si="31"/>
        <v>SRI RETNO PUSPITOAgustus Tambahan</v>
      </c>
      <c r="V1067" s="23" t="e">
        <f t="shared" ca="1" si="24"/>
        <v>#NAME?</v>
      </c>
      <c r="X1067" s="24" t="e">
        <f>VLOOKUP(CONCATENATE(C1067,D1067),'Honor 2025'!A:D,4,FALSE)</f>
        <v>#N/A</v>
      </c>
      <c r="Y1067" s="24"/>
      <c r="Z1067" s="22"/>
      <c r="AA1067" s="22"/>
      <c r="AB1067" s="2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4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  <c r="BV1067" s="22"/>
      <c r="BW1067" s="22"/>
      <c r="BX1067" s="22"/>
      <c r="BY1067" s="22"/>
      <c r="BZ1067" s="22"/>
      <c r="CA1067" s="22"/>
      <c r="CB1067" s="22"/>
      <c r="CC1067" s="22"/>
      <c r="CD1067" s="22"/>
      <c r="CE1067" s="22"/>
      <c r="CF1067" s="22"/>
      <c r="CG1067" s="22"/>
      <c r="CH1067" s="22"/>
      <c r="CI1067" s="22"/>
      <c r="CJ1067" s="22"/>
      <c r="CK1067" s="24"/>
      <c r="CL1067" s="22"/>
      <c r="CM1067" s="22"/>
      <c r="CN1067" s="22"/>
      <c r="CO1067" s="22"/>
      <c r="CP1067" s="22"/>
      <c r="CQ1067" s="22"/>
      <c r="CR1067" s="22"/>
      <c r="CS1067" s="22"/>
      <c r="CT1067" s="22"/>
      <c r="CU1067" s="22"/>
      <c r="CV1067" s="22"/>
      <c r="CW1067" s="22"/>
      <c r="CX1067" s="22"/>
      <c r="CY1067" s="22"/>
      <c r="CZ1067" s="22"/>
      <c r="DA1067" s="22"/>
      <c r="DB1067" s="22"/>
      <c r="DC1067" s="22"/>
      <c r="DD1067" s="22"/>
      <c r="DE1067" s="22"/>
      <c r="DF1067" s="22"/>
      <c r="DG1067" s="22"/>
      <c r="DH1067" s="22"/>
      <c r="DI1067" s="22"/>
      <c r="DJ1067" s="22"/>
      <c r="DK1067" s="22"/>
      <c r="DL1067" s="22"/>
      <c r="DM1067" s="22"/>
      <c r="DN1067" s="22"/>
      <c r="DO1067" s="22"/>
      <c r="DP1067" s="22"/>
      <c r="DQ1067" s="24"/>
      <c r="DR1067" s="22"/>
      <c r="DS1067" s="22"/>
      <c r="DT1067" s="22"/>
      <c r="DU1067" s="22"/>
      <c r="DV1067" s="22"/>
      <c r="DW1067" s="22"/>
      <c r="DX1067" s="22"/>
      <c r="DY1067" s="22"/>
      <c r="DZ1067" s="22"/>
      <c r="EA1067" s="22"/>
      <c r="EB1067" s="22"/>
      <c r="EC1067" s="22"/>
      <c r="ED1067" s="22"/>
      <c r="EE1067" s="22"/>
      <c r="EF1067" s="22"/>
      <c r="EG1067" s="22"/>
      <c r="EH1067" s="22"/>
      <c r="EI1067" s="22"/>
      <c r="EJ1067" s="22"/>
      <c r="EK1067" s="22"/>
      <c r="EL1067" s="22"/>
      <c r="EM1067" s="22"/>
      <c r="EN1067" s="22"/>
      <c r="EO1067" s="22"/>
      <c r="EP1067" s="22"/>
      <c r="EQ1067" s="22"/>
      <c r="ER1067" s="22"/>
      <c r="ES1067" s="22"/>
      <c r="ET1067" s="22"/>
      <c r="EU1067" s="22"/>
      <c r="EV1067" s="22"/>
      <c r="EW1067" s="24"/>
      <c r="EX1067" s="22"/>
      <c r="EY1067" s="22"/>
      <c r="EZ1067" s="22"/>
      <c r="FA1067" s="22"/>
      <c r="FB1067" s="22"/>
      <c r="FC1067" s="22"/>
      <c r="FD1067" s="22"/>
      <c r="FE1067" s="22"/>
      <c r="FF1067" s="22"/>
      <c r="FG1067" s="22"/>
      <c r="FH1067" s="22"/>
      <c r="FI1067" s="22"/>
      <c r="FJ1067" s="22"/>
      <c r="FK1067" s="22"/>
      <c r="FL1067" s="22"/>
      <c r="FM1067" s="22"/>
      <c r="FN1067" s="22"/>
      <c r="FO1067" s="22"/>
      <c r="FP1067" s="22"/>
      <c r="FQ1067" s="22"/>
      <c r="FR1067" s="22"/>
      <c r="FS1067" s="22"/>
      <c r="FT1067" s="22"/>
      <c r="FU1067" s="22"/>
      <c r="FV1067" s="22"/>
      <c r="FW1067" s="22"/>
      <c r="FX1067" s="22"/>
      <c r="FY1067" s="22"/>
      <c r="FZ1067" s="22"/>
      <c r="GA1067" s="22"/>
      <c r="GB1067" s="22"/>
      <c r="GC1067" s="24"/>
      <c r="GD1067" s="22"/>
      <c r="GE1067" s="22"/>
      <c r="GF1067" s="22"/>
      <c r="GG1067" s="22"/>
      <c r="GH1067" s="22"/>
      <c r="GI1067" s="22"/>
      <c r="GJ1067" s="22"/>
      <c r="GK1067" s="22"/>
      <c r="GL1067" s="22"/>
      <c r="GM1067" s="22"/>
      <c r="GN1067" s="22"/>
      <c r="GO1067" s="22"/>
      <c r="GP1067" s="22"/>
      <c r="GQ1067" s="22"/>
      <c r="GR1067" s="22"/>
      <c r="GS1067" s="22"/>
      <c r="GT1067" s="22"/>
      <c r="GU1067" s="22"/>
      <c r="GV1067" s="22"/>
      <c r="GW1067" s="22"/>
      <c r="GX1067" s="22"/>
      <c r="GY1067" s="22"/>
      <c r="GZ1067" s="22"/>
      <c r="HA1067" s="22"/>
      <c r="HB1067" s="22"/>
      <c r="HC1067" s="22"/>
      <c r="HD1067" s="22"/>
      <c r="HE1067" s="22"/>
      <c r="HF1067" s="22"/>
      <c r="HG1067" s="22"/>
      <c r="HH1067" s="22"/>
      <c r="HI1067" s="24"/>
      <c r="HJ1067" s="22"/>
      <c r="HK1067" s="22"/>
      <c r="HL1067" s="22"/>
      <c r="HM1067" s="22"/>
      <c r="HN1067" s="22"/>
      <c r="HO1067" s="22"/>
      <c r="HP1067" s="22"/>
      <c r="HQ1067" s="22"/>
      <c r="HR1067" s="22"/>
      <c r="HS1067" s="22"/>
      <c r="HT1067" s="22"/>
      <c r="HU1067" s="22"/>
      <c r="HV1067" s="22"/>
      <c r="HW1067" s="22"/>
      <c r="HX1067" s="22"/>
      <c r="HY1067" s="22"/>
      <c r="HZ1067" s="22"/>
      <c r="IA1067" s="22"/>
      <c r="IB1067" s="22"/>
      <c r="IC1067" s="22"/>
      <c r="ID1067" s="22"/>
      <c r="IE1067" s="22"/>
      <c r="IF1067" s="22"/>
      <c r="IG1067" s="22"/>
      <c r="IH1067" s="22"/>
      <c r="II1067" s="22"/>
      <c r="IJ1067" s="22"/>
      <c r="IK1067" s="22"/>
      <c r="IL1067" s="22"/>
      <c r="IM1067" s="22"/>
      <c r="IN1067" s="22"/>
      <c r="IO1067" s="24"/>
      <c r="IP1067" s="22"/>
      <c r="IQ1067" s="22"/>
      <c r="IR1067" s="22"/>
      <c r="IS1067" s="22"/>
      <c r="IT1067" s="22"/>
      <c r="IU1067" s="22"/>
      <c r="IV1067" s="22"/>
      <c r="IW1067" s="22"/>
      <c r="IX1067" s="22"/>
      <c r="IY1067" s="22"/>
      <c r="IZ1067" s="22"/>
      <c r="JA1067" s="22"/>
      <c r="JB1067" s="22"/>
      <c r="JC1067" s="22"/>
      <c r="JD1067" s="22"/>
      <c r="JE1067" s="22"/>
      <c r="JF1067" s="22"/>
      <c r="JG1067" s="22"/>
      <c r="JH1067" s="22"/>
      <c r="JI1067" s="22"/>
      <c r="JJ1067" s="22"/>
      <c r="JK1067" s="22"/>
      <c r="JL1067" s="22"/>
      <c r="JM1067" s="22"/>
      <c r="JN1067" s="22"/>
      <c r="JO1067" s="22"/>
      <c r="JP1067" s="22"/>
      <c r="JQ1067" s="22"/>
      <c r="JR1067" s="22"/>
      <c r="JS1067" s="22"/>
      <c r="JT1067" s="22"/>
      <c r="JU1067" s="24"/>
      <c r="JV1067" s="22"/>
      <c r="JW1067" s="22"/>
      <c r="JX1067" s="22"/>
      <c r="JY1067" s="22"/>
      <c r="JZ1067" s="22"/>
      <c r="KA1067" s="22"/>
      <c r="KB1067" s="22"/>
      <c r="KC1067" s="22"/>
      <c r="KD1067" s="22"/>
      <c r="KE1067" s="22"/>
      <c r="KF1067" s="22"/>
      <c r="KG1067" s="22"/>
      <c r="KH1067" s="22"/>
      <c r="KI1067" s="22"/>
      <c r="KJ1067" s="22"/>
      <c r="KK1067" s="22"/>
      <c r="KL1067" s="22"/>
      <c r="KM1067" s="22"/>
      <c r="KN1067" s="22"/>
      <c r="KO1067" s="22"/>
      <c r="KP1067" s="22"/>
      <c r="KQ1067" s="22"/>
      <c r="KR1067" s="22"/>
      <c r="KS1067" s="22"/>
      <c r="KT1067" s="22"/>
      <c r="KU1067" s="22"/>
      <c r="KV1067" s="22"/>
      <c r="KW1067" s="22"/>
      <c r="KX1067" s="22"/>
      <c r="KY1067" s="22"/>
      <c r="KZ1067" s="22"/>
      <c r="LA1067" s="24"/>
      <c r="LB1067" s="22"/>
      <c r="LC1067" s="22"/>
      <c r="LD1067" s="22"/>
      <c r="LE1067" s="22"/>
      <c r="LF1067" s="22"/>
      <c r="LG1067" s="22"/>
      <c r="LH1067" s="22"/>
      <c r="LI1067" s="22"/>
      <c r="LJ1067" s="22"/>
      <c r="LK1067" s="22"/>
      <c r="LL1067" s="22"/>
      <c r="LM1067" s="22"/>
      <c r="LN1067" s="22"/>
      <c r="LO1067" s="22"/>
      <c r="LP1067" s="22"/>
      <c r="LQ1067" s="22"/>
      <c r="LR1067" s="22"/>
      <c r="LS1067" s="22"/>
      <c r="LT1067" s="22"/>
      <c r="LU1067" s="22"/>
      <c r="LV1067" s="22"/>
      <c r="LW1067" s="22"/>
      <c r="LX1067" s="22"/>
      <c r="LY1067" s="22"/>
      <c r="LZ1067" s="22"/>
      <c r="MA1067" s="22"/>
      <c r="MB1067" s="22"/>
      <c r="MC1067" s="22"/>
      <c r="MD1067" s="22"/>
      <c r="ME1067" s="22"/>
      <c r="MF1067" s="22"/>
      <c r="MG1067" s="24"/>
      <c r="MH1067" s="22"/>
      <c r="MI1067" s="22"/>
      <c r="MJ1067" s="22"/>
      <c r="MK1067" s="22"/>
      <c r="ML1067" s="22"/>
      <c r="MM1067" s="22"/>
      <c r="MN1067" s="22"/>
      <c r="MO1067" s="22"/>
      <c r="MP1067" s="22"/>
      <c r="MQ1067" s="22"/>
      <c r="MR1067" s="22"/>
      <c r="MS1067" s="22"/>
      <c r="MT1067" s="22"/>
      <c r="MU1067" s="22"/>
      <c r="MV1067" s="22"/>
      <c r="MW1067" s="22"/>
      <c r="MX1067" s="22"/>
      <c r="MY1067" s="22"/>
      <c r="MZ1067" s="22"/>
      <c r="NA1067" s="22"/>
      <c r="NB1067" s="22"/>
      <c r="NC1067" s="22"/>
      <c r="ND1067" s="22"/>
      <c r="NE1067" s="22"/>
      <c r="NF1067" s="22"/>
      <c r="NG1067" s="22"/>
      <c r="NH1067" s="22"/>
      <c r="NI1067" s="22"/>
      <c r="NJ1067" s="22"/>
      <c r="NK1067" s="22"/>
      <c r="NL1067" s="22"/>
      <c r="NM1067" s="24"/>
      <c r="NN1067" s="22"/>
      <c r="NO1067" s="22"/>
      <c r="NP1067" s="22"/>
      <c r="NQ1067" s="22"/>
      <c r="NR1067" s="22"/>
      <c r="NS1067" s="22"/>
      <c r="NT1067" s="22"/>
      <c r="NU1067" s="22"/>
      <c r="NV1067" s="22"/>
      <c r="NW1067" s="22"/>
      <c r="NX1067" s="22"/>
      <c r="NY1067" s="22"/>
      <c r="NZ1067" s="22"/>
      <c r="OA1067" s="22"/>
      <c r="OB1067" s="22"/>
      <c r="OC1067" s="22"/>
      <c r="OD1067" s="22"/>
      <c r="OE1067" s="22"/>
      <c r="OF1067" s="22"/>
      <c r="OG1067" s="22"/>
      <c r="OH1067" s="22"/>
      <c r="OI1067" s="22"/>
      <c r="OJ1067" s="22"/>
      <c r="OK1067" s="22"/>
      <c r="OL1067" s="22"/>
      <c r="OM1067" s="22"/>
      <c r="ON1067" s="22"/>
      <c r="OO1067" s="22"/>
      <c r="OP1067" s="22"/>
      <c r="OQ1067" s="22"/>
      <c r="OR1067" s="22"/>
    </row>
    <row r="1068" spans="1:408" ht="15" thickBot="1">
      <c r="A1068" s="1" t="str">
        <f t="shared" si="29"/>
        <v>Lesti Natalia SumangkutAgustus Tambahan-1</v>
      </c>
      <c r="B1068" s="12" t="str">
        <f t="shared" si="30"/>
        <v>Agustus TambahanPemutakhiran Kerangka Geospasial dan Muatan Wilkerstat SE 2026</v>
      </c>
      <c r="C1068" s="13" t="s">
        <v>175</v>
      </c>
      <c r="D1068" s="14" t="s">
        <v>270</v>
      </c>
      <c r="E1068" s="15" t="s">
        <v>271</v>
      </c>
      <c r="F1068" s="15"/>
      <c r="G1068" s="15">
        <f t="shared" si="27"/>
        <v>3298000</v>
      </c>
      <c r="H1068" s="16">
        <v>3298000</v>
      </c>
      <c r="I1068" s="14" t="s">
        <v>272</v>
      </c>
      <c r="J1068" s="17">
        <v>1</v>
      </c>
      <c r="K1068" s="75" t="s">
        <v>716</v>
      </c>
      <c r="L1068" s="18"/>
      <c r="M1068" s="18"/>
      <c r="N1068" s="16" t="e">
        <f t="shared" ca="1" si="28"/>
        <v>#NAME?</v>
      </c>
      <c r="O1068" s="19"/>
      <c r="P1068" s="19"/>
      <c r="Q1068" s="20"/>
      <c r="R1068" s="21" t="str">
        <f t="array" ref="R1068">VLOOKUP(C1068,DB!A:D,2,FALSE)</f>
        <v>Jln.Syalom</v>
      </c>
      <c r="S1068" s="21" t="str">
        <f t="array" ref="S1068">VLOOKUP(C1068,DB!A:D,3,FALSE)</f>
        <v>lesti.sumangkut@gmail.com</v>
      </c>
      <c r="T1068" s="22" t="s">
        <v>19</v>
      </c>
      <c r="U1068" s="1" t="str">
        <f t="shared" si="31"/>
        <v>Lesti Natalia SumangkutAgustus Tambahan</v>
      </c>
      <c r="V1068" s="23" t="e">
        <f t="shared" ca="1" si="24"/>
        <v>#NAME?</v>
      </c>
      <c r="X1068" s="24" t="e">
        <f>VLOOKUP(CONCATENATE(C1068,D1068),'Honor 2025'!A:D,4,FALSE)</f>
        <v>#N/A</v>
      </c>
      <c r="Y1068" s="24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4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2"/>
      <c r="CA1068" s="22"/>
      <c r="CB1068" s="22"/>
      <c r="CC1068" s="22"/>
      <c r="CD1068" s="22"/>
      <c r="CE1068" s="22"/>
      <c r="CF1068" s="22"/>
      <c r="CG1068" s="22"/>
      <c r="CH1068" s="22"/>
      <c r="CI1068" s="22"/>
      <c r="CJ1068" s="22"/>
      <c r="CK1068" s="24"/>
      <c r="CL1068" s="22"/>
      <c r="CM1068" s="22"/>
      <c r="CN1068" s="22"/>
      <c r="CO1068" s="22"/>
      <c r="CP1068" s="22"/>
      <c r="CQ1068" s="22"/>
      <c r="CR1068" s="22"/>
      <c r="CS1068" s="22"/>
      <c r="CT1068" s="22"/>
      <c r="CU1068" s="22"/>
      <c r="CV1068" s="22"/>
      <c r="CW1068" s="22"/>
      <c r="CX1068" s="22"/>
      <c r="CY1068" s="22"/>
      <c r="CZ1068" s="22"/>
      <c r="DA1068" s="22"/>
      <c r="DB1068" s="22"/>
      <c r="DC1068" s="22"/>
      <c r="DD1068" s="22"/>
      <c r="DE1068" s="22"/>
      <c r="DF1068" s="22"/>
      <c r="DG1068" s="22"/>
      <c r="DH1068" s="22"/>
      <c r="DI1068" s="22"/>
      <c r="DJ1068" s="22"/>
      <c r="DK1068" s="22"/>
      <c r="DL1068" s="22"/>
      <c r="DM1068" s="22"/>
      <c r="DN1068" s="22"/>
      <c r="DO1068" s="22"/>
      <c r="DP1068" s="22"/>
      <c r="DQ1068" s="24"/>
      <c r="DR1068" s="22"/>
      <c r="DS1068" s="22"/>
      <c r="DT1068" s="22"/>
      <c r="DU1068" s="22"/>
      <c r="DV1068" s="22"/>
      <c r="DW1068" s="22"/>
      <c r="DX1068" s="22"/>
      <c r="DY1068" s="22"/>
      <c r="DZ1068" s="22"/>
      <c r="EA1068" s="22"/>
      <c r="EB1068" s="22"/>
      <c r="EC1068" s="22"/>
      <c r="ED1068" s="22"/>
      <c r="EE1068" s="22"/>
      <c r="EF1068" s="22"/>
      <c r="EG1068" s="22"/>
      <c r="EH1068" s="22"/>
      <c r="EI1068" s="22"/>
      <c r="EJ1068" s="22"/>
      <c r="EK1068" s="22"/>
      <c r="EL1068" s="22"/>
      <c r="EM1068" s="22"/>
      <c r="EN1068" s="22"/>
      <c r="EO1068" s="22"/>
      <c r="EP1068" s="22"/>
      <c r="EQ1068" s="22"/>
      <c r="ER1068" s="22"/>
      <c r="ES1068" s="22"/>
      <c r="ET1068" s="22"/>
      <c r="EU1068" s="22"/>
      <c r="EV1068" s="22"/>
      <c r="EW1068" s="24"/>
      <c r="EX1068" s="22"/>
      <c r="EY1068" s="22"/>
      <c r="EZ1068" s="22"/>
      <c r="FA1068" s="22"/>
      <c r="FB1068" s="22"/>
      <c r="FC1068" s="22"/>
      <c r="FD1068" s="22"/>
      <c r="FE1068" s="22"/>
      <c r="FF1068" s="22"/>
      <c r="FG1068" s="22"/>
      <c r="FH1068" s="22"/>
      <c r="FI1068" s="22"/>
      <c r="FJ1068" s="22"/>
      <c r="FK1068" s="22"/>
      <c r="FL1068" s="22"/>
      <c r="FM1068" s="22"/>
      <c r="FN1068" s="22"/>
      <c r="FO1068" s="22"/>
      <c r="FP1068" s="22"/>
      <c r="FQ1068" s="22"/>
      <c r="FR1068" s="22"/>
      <c r="FS1068" s="22"/>
      <c r="FT1068" s="22"/>
      <c r="FU1068" s="22"/>
      <c r="FV1068" s="22"/>
      <c r="FW1068" s="22"/>
      <c r="FX1068" s="22"/>
      <c r="FY1068" s="22"/>
      <c r="FZ1068" s="22"/>
      <c r="GA1068" s="22"/>
      <c r="GB1068" s="22"/>
      <c r="GC1068" s="24"/>
      <c r="GD1068" s="22"/>
      <c r="GE1068" s="22"/>
      <c r="GF1068" s="22"/>
      <c r="GG1068" s="22"/>
      <c r="GH1068" s="22"/>
      <c r="GI1068" s="22"/>
      <c r="GJ1068" s="22"/>
      <c r="GK1068" s="22"/>
      <c r="GL1068" s="22"/>
      <c r="GM1068" s="22"/>
      <c r="GN1068" s="22"/>
      <c r="GO1068" s="22"/>
      <c r="GP1068" s="22"/>
      <c r="GQ1068" s="22"/>
      <c r="GR1068" s="22"/>
      <c r="GS1068" s="22"/>
      <c r="GT1068" s="22"/>
      <c r="GU1068" s="22"/>
      <c r="GV1068" s="22"/>
      <c r="GW1068" s="22"/>
      <c r="GX1068" s="22"/>
      <c r="GY1068" s="22"/>
      <c r="GZ1068" s="22"/>
      <c r="HA1068" s="22"/>
      <c r="HB1068" s="22"/>
      <c r="HC1068" s="22"/>
      <c r="HD1068" s="22"/>
      <c r="HE1068" s="22"/>
      <c r="HF1068" s="22"/>
      <c r="HG1068" s="22"/>
      <c r="HH1068" s="22"/>
      <c r="HI1068" s="24"/>
      <c r="HJ1068" s="22"/>
      <c r="HK1068" s="22"/>
      <c r="HL1068" s="22"/>
      <c r="HM1068" s="22"/>
      <c r="HN1068" s="22"/>
      <c r="HO1068" s="22"/>
      <c r="HP1068" s="22"/>
      <c r="HQ1068" s="22"/>
      <c r="HR1068" s="22"/>
      <c r="HS1068" s="22"/>
      <c r="HT1068" s="22"/>
      <c r="HU1068" s="22"/>
      <c r="HV1068" s="22"/>
      <c r="HW1068" s="22"/>
      <c r="HX1068" s="22"/>
      <c r="HY1068" s="22"/>
      <c r="HZ1068" s="22"/>
      <c r="IA1068" s="22"/>
      <c r="IB1068" s="22"/>
      <c r="IC1068" s="22"/>
      <c r="ID1068" s="22"/>
      <c r="IE1068" s="22"/>
      <c r="IF1068" s="22"/>
      <c r="IG1068" s="22"/>
      <c r="IH1068" s="22"/>
      <c r="II1068" s="22"/>
      <c r="IJ1068" s="22"/>
      <c r="IK1068" s="22"/>
      <c r="IL1068" s="22"/>
      <c r="IM1068" s="22"/>
      <c r="IN1068" s="22"/>
      <c r="IO1068" s="24"/>
      <c r="IP1068" s="22"/>
      <c r="IQ1068" s="22"/>
      <c r="IR1068" s="22"/>
      <c r="IS1068" s="22"/>
      <c r="IT1068" s="22"/>
      <c r="IU1068" s="22"/>
      <c r="IV1068" s="22"/>
      <c r="IW1068" s="22"/>
      <c r="IX1068" s="22"/>
      <c r="IY1068" s="22"/>
      <c r="IZ1068" s="22"/>
      <c r="JA1068" s="22"/>
      <c r="JB1068" s="22"/>
      <c r="JC1068" s="22"/>
      <c r="JD1068" s="22"/>
      <c r="JE1068" s="22"/>
      <c r="JF1068" s="22"/>
      <c r="JG1068" s="22"/>
      <c r="JH1068" s="22"/>
      <c r="JI1068" s="22"/>
      <c r="JJ1068" s="22"/>
      <c r="JK1068" s="22"/>
      <c r="JL1068" s="22"/>
      <c r="JM1068" s="22"/>
      <c r="JN1068" s="22"/>
      <c r="JO1068" s="22"/>
      <c r="JP1068" s="22"/>
      <c r="JQ1068" s="22"/>
      <c r="JR1068" s="22"/>
      <c r="JS1068" s="22"/>
      <c r="JT1068" s="22"/>
      <c r="JU1068" s="24"/>
      <c r="JV1068" s="22"/>
      <c r="JW1068" s="22"/>
      <c r="JX1068" s="22"/>
      <c r="JY1068" s="22"/>
      <c r="JZ1068" s="22"/>
      <c r="KA1068" s="22"/>
      <c r="KB1068" s="22"/>
      <c r="KC1068" s="22"/>
      <c r="KD1068" s="22"/>
      <c r="KE1068" s="22"/>
      <c r="KF1068" s="22"/>
      <c r="KG1068" s="22"/>
      <c r="KH1068" s="22"/>
      <c r="KI1068" s="22"/>
      <c r="KJ1068" s="22"/>
      <c r="KK1068" s="22"/>
      <c r="KL1068" s="22"/>
      <c r="KM1068" s="22"/>
      <c r="KN1068" s="22"/>
      <c r="KO1068" s="22"/>
      <c r="KP1068" s="22"/>
      <c r="KQ1068" s="22"/>
      <c r="KR1068" s="22"/>
      <c r="KS1068" s="22"/>
      <c r="KT1068" s="22"/>
      <c r="KU1068" s="22"/>
      <c r="KV1068" s="22"/>
      <c r="KW1068" s="22"/>
      <c r="KX1068" s="22"/>
      <c r="KY1068" s="22"/>
      <c r="KZ1068" s="22"/>
      <c r="LA1068" s="24"/>
      <c r="LB1068" s="22"/>
      <c r="LC1068" s="22"/>
      <c r="LD1068" s="22"/>
      <c r="LE1068" s="22"/>
      <c r="LF1068" s="22"/>
      <c r="LG1068" s="22"/>
      <c r="LH1068" s="22"/>
      <c r="LI1068" s="22"/>
      <c r="LJ1068" s="22"/>
      <c r="LK1068" s="22"/>
      <c r="LL1068" s="22"/>
      <c r="LM1068" s="22"/>
      <c r="LN1068" s="22"/>
      <c r="LO1068" s="22"/>
      <c r="LP1068" s="22"/>
      <c r="LQ1068" s="22"/>
      <c r="LR1068" s="22"/>
      <c r="LS1068" s="22"/>
      <c r="LT1068" s="22"/>
      <c r="LU1068" s="22"/>
      <c r="LV1068" s="22"/>
      <c r="LW1068" s="22"/>
      <c r="LX1068" s="22"/>
      <c r="LY1068" s="22"/>
      <c r="LZ1068" s="22"/>
      <c r="MA1068" s="22"/>
      <c r="MB1068" s="22"/>
      <c r="MC1068" s="22"/>
      <c r="MD1068" s="22"/>
      <c r="ME1068" s="22"/>
      <c r="MF1068" s="22"/>
      <c r="MG1068" s="24"/>
      <c r="MH1068" s="22"/>
      <c r="MI1068" s="22"/>
      <c r="MJ1068" s="22"/>
      <c r="MK1068" s="22"/>
      <c r="ML1068" s="22"/>
      <c r="MM1068" s="22"/>
      <c r="MN1068" s="22"/>
      <c r="MO1068" s="22"/>
      <c r="MP1068" s="22"/>
      <c r="MQ1068" s="22"/>
      <c r="MR1068" s="22"/>
      <c r="MS1068" s="22"/>
      <c r="MT1068" s="22"/>
      <c r="MU1068" s="22"/>
      <c r="MV1068" s="22"/>
      <c r="MW1068" s="22"/>
      <c r="MX1068" s="22"/>
      <c r="MY1068" s="22"/>
      <c r="MZ1068" s="22"/>
      <c r="NA1068" s="22"/>
      <c r="NB1068" s="22"/>
      <c r="NC1068" s="22"/>
      <c r="ND1068" s="22"/>
      <c r="NE1068" s="22"/>
      <c r="NF1068" s="22"/>
      <c r="NG1068" s="22"/>
      <c r="NH1068" s="22"/>
      <c r="NI1068" s="22"/>
      <c r="NJ1068" s="22"/>
      <c r="NK1068" s="22"/>
      <c r="NL1068" s="22"/>
      <c r="NM1068" s="24"/>
      <c r="NN1068" s="22"/>
      <c r="NO1068" s="22"/>
      <c r="NP1068" s="22"/>
      <c r="NQ1068" s="22"/>
      <c r="NR1068" s="22"/>
      <c r="NS1068" s="22"/>
      <c r="NT1068" s="22"/>
      <c r="NU1068" s="22"/>
      <c r="NV1068" s="22"/>
      <c r="NW1068" s="22"/>
      <c r="NX1068" s="22"/>
      <c r="NY1068" s="22"/>
      <c r="NZ1068" s="22"/>
      <c r="OA1068" s="22"/>
      <c r="OB1068" s="22"/>
      <c r="OC1068" s="22"/>
      <c r="OD1068" s="22"/>
      <c r="OE1068" s="22"/>
      <c r="OF1068" s="22"/>
      <c r="OG1068" s="22"/>
      <c r="OH1068" s="22"/>
      <c r="OI1068" s="22"/>
      <c r="OJ1068" s="22"/>
      <c r="OK1068" s="22"/>
      <c r="OL1068" s="22"/>
      <c r="OM1068" s="22"/>
      <c r="ON1068" s="22"/>
      <c r="OO1068" s="22"/>
      <c r="OP1068" s="22"/>
      <c r="OQ1068" s="22"/>
      <c r="OR1068" s="22"/>
    </row>
    <row r="1069" spans="1:408" ht="15" thickBot="1">
      <c r="A1069" s="1" t="str">
        <f t="shared" si="29"/>
        <v>Sutria Meilani TiwowAgustus Tambahan-1</v>
      </c>
      <c r="B1069" s="12" t="str">
        <f t="shared" si="30"/>
        <v>Agustus TambahanPemutakhiran Kerangka Geospasial dan Muatan Wilkerstat SE 2026</v>
      </c>
      <c r="C1069" s="13" t="s">
        <v>116</v>
      </c>
      <c r="D1069" s="14" t="s">
        <v>270</v>
      </c>
      <c r="E1069" s="15" t="s">
        <v>271</v>
      </c>
      <c r="F1069" s="15"/>
      <c r="G1069" s="15">
        <f t="shared" si="27"/>
        <v>3298000</v>
      </c>
      <c r="H1069" s="16">
        <v>3298000</v>
      </c>
      <c r="I1069" s="14" t="s">
        <v>272</v>
      </c>
      <c r="J1069" s="17">
        <v>1</v>
      </c>
      <c r="K1069" s="74" t="s">
        <v>716</v>
      </c>
      <c r="L1069" s="18"/>
      <c r="M1069" s="18"/>
      <c r="N1069" s="16" t="e">
        <f t="shared" ca="1" si="28"/>
        <v>#NAME?</v>
      </c>
      <c r="O1069" s="19"/>
      <c r="P1069" s="19"/>
      <c r="Q1069" s="20"/>
      <c r="R1069" s="21" t="str">
        <f t="array" ref="R1069">VLOOKUP(C1069,DB!A:D,2,FALSE)</f>
        <v>Jl. Salak 10, Lingkungan I</v>
      </c>
      <c r="S1069" s="21" t="str">
        <f t="array" ref="S1069">VLOOKUP(C1069,DB!A:D,3,FALSE)</f>
        <v>sutriameilanny88@gmail.com</v>
      </c>
      <c r="T1069" s="22" t="s">
        <v>19</v>
      </c>
      <c r="U1069" s="1" t="str">
        <f t="shared" si="31"/>
        <v>Sutria Meilani TiwowAgustus Tambahan</v>
      </c>
      <c r="V1069" s="23" t="e">
        <f t="shared" ca="1" si="24"/>
        <v>#NAME?</v>
      </c>
      <c r="X1069" s="24" t="e">
        <f>VLOOKUP(CONCATENATE(C1069,D1069),'Honor 2025'!A:D,4,FALSE)</f>
        <v>#N/A</v>
      </c>
      <c r="Y1069" s="24"/>
      <c r="Z1069" s="22"/>
      <c r="AA1069" s="22"/>
      <c r="AB1069" s="2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4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22"/>
      <c r="BZ1069" s="22"/>
      <c r="CA1069" s="22"/>
      <c r="CB1069" s="22"/>
      <c r="CC1069" s="22"/>
      <c r="CD1069" s="22"/>
      <c r="CE1069" s="22"/>
      <c r="CF1069" s="22"/>
      <c r="CG1069" s="22"/>
      <c r="CH1069" s="22"/>
      <c r="CI1069" s="22"/>
      <c r="CJ1069" s="22"/>
      <c r="CK1069" s="24"/>
      <c r="CL1069" s="22"/>
      <c r="CM1069" s="22"/>
      <c r="CN1069" s="22"/>
      <c r="CO1069" s="22"/>
      <c r="CP1069" s="22"/>
      <c r="CQ1069" s="22"/>
      <c r="CR1069" s="22"/>
      <c r="CS1069" s="22"/>
      <c r="CT1069" s="22"/>
      <c r="CU1069" s="22"/>
      <c r="CV1069" s="22"/>
      <c r="CW1069" s="22"/>
      <c r="CX1069" s="22"/>
      <c r="CY1069" s="22"/>
      <c r="CZ1069" s="22"/>
      <c r="DA1069" s="22"/>
      <c r="DB1069" s="22"/>
      <c r="DC1069" s="22"/>
      <c r="DD1069" s="22"/>
      <c r="DE1069" s="22"/>
      <c r="DF1069" s="22"/>
      <c r="DG1069" s="22"/>
      <c r="DH1069" s="22"/>
      <c r="DI1069" s="22"/>
      <c r="DJ1069" s="22"/>
      <c r="DK1069" s="22"/>
      <c r="DL1069" s="22"/>
      <c r="DM1069" s="22"/>
      <c r="DN1069" s="22"/>
      <c r="DO1069" s="22"/>
      <c r="DP1069" s="22"/>
      <c r="DQ1069" s="24"/>
      <c r="DR1069" s="22"/>
      <c r="DS1069" s="22"/>
      <c r="DT1069" s="22"/>
      <c r="DU1069" s="22"/>
      <c r="DV1069" s="22"/>
      <c r="DW1069" s="22"/>
      <c r="DX1069" s="22"/>
      <c r="DY1069" s="22"/>
      <c r="DZ1069" s="22"/>
      <c r="EA1069" s="22"/>
      <c r="EB1069" s="22"/>
      <c r="EC1069" s="22"/>
      <c r="ED1069" s="22"/>
      <c r="EE1069" s="22"/>
      <c r="EF1069" s="22"/>
      <c r="EG1069" s="22"/>
      <c r="EH1069" s="22"/>
      <c r="EI1069" s="22"/>
      <c r="EJ1069" s="22"/>
      <c r="EK1069" s="22"/>
      <c r="EL1069" s="22"/>
      <c r="EM1069" s="22"/>
      <c r="EN1069" s="22"/>
      <c r="EO1069" s="22"/>
      <c r="EP1069" s="22"/>
      <c r="EQ1069" s="22"/>
      <c r="ER1069" s="22"/>
      <c r="ES1069" s="22"/>
      <c r="ET1069" s="22"/>
      <c r="EU1069" s="22"/>
      <c r="EV1069" s="22"/>
      <c r="EW1069" s="24"/>
      <c r="EX1069" s="22"/>
      <c r="EY1069" s="22"/>
      <c r="EZ1069" s="22"/>
      <c r="FA1069" s="22"/>
      <c r="FB1069" s="22"/>
      <c r="FC1069" s="22"/>
      <c r="FD1069" s="22"/>
      <c r="FE1069" s="22"/>
      <c r="FF1069" s="22"/>
      <c r="FG1069" s="22"/>
      <c r="FH1069" s="22"/>
      <c r="FI1069" s="22"/>
      <c r="FJ1069" s="22"/>
      <c r="FK1069" s="22"/>
      <c r="FL1069" s="22"/>
      <c r="FM1069" s="22"/>
      <c r="FN1069" s="22"/>
      <c r="FO1069" s="22"/>
      <c r="FP1069" s="22"/>
      <c r="FQ1069" s="22"/>
      <c r="FR1069" s="22"/>
      <c r="FS1069" s="22"/>
      <c r="FT1069" s="22"/>
      <c r="FU1069" s="22"/>
      <c r="FV1069" s="22"/>
      <c r="FW1069" s="22"/>
      <c r="FX1069" s="22"/>
      <c r="FY1069" s="22"/>
      <c r="FZ1069" s="22"/>
      <c r="GA1069" s="22"/>
      <c r="GB1069" s="22"/>
      <c r="GC1069" s="24"/>
      <c r="GD1069" s="22"/>
      <c r="GE1069" s="22"/>
      <c r="GF1069" s="22"/>
      <c r="GG1069" s="22"/>
      <c r="GH1069" s="22"/>
      <c r="GI1069" s="22"/>
      <c r="GJ1069" s="22"/>
      <c r="GK1069" s="22"/>
      <c r="GL1069" s="22"/>
      <c r="GM1069" s="22"/>
      <c r="GN1069" s="22"/>
      <c r="GO1069" s="22"/>
      <c r="GP1069" s="22"/>
      <c r="GQ1069" s="22"/>
      <c r="GR1069" s="22"/>
      <c r="GS1069" s="22"/>
      <c r="GT1069" s="22"/>
      <c r="GU1069" s="22"/>
      <c r="GV1069" s="22"/>
      <c r="GW1069" s="22"/>
      <c r="GX1069" s="22"/>
      <c r="GY1069" s="22"/>
      <c r="GZ1069" s="22"/>
      <c r="HA1069" s="22"/>
      <c r="HB1069" s="22"/>
      <c r="HC1069" s="22"/>
      <c r="HD1069" s="22"/>
      <c r="HE1069" s="22"/>
      <c r="HF1069" s="22"/>
      <c r="HG1069" s="22"/>
      <c r="HH1069" s="22"/>
      <c r="HI1069" s="24"/>
      <c r="HJ1069" s="22"/>
      <c r="HK1069" s="22"/>
      <c r="HL1069" s="22"/>
      <c r="HM1069" s="22"/>
      <c r="HN1069" s="22"/>
      <c r="HO1069" s="22"/>
      <c r="HP1069" s="22"/>
      <c r="HQ1069" s="22"/>
      <c r="HR1069" s="22"/>
      <c r="HS1069" s="22"/>
      <c r="HT1069" s="22"/>
      <c r="HU1069" s="22"/>
      <c r="HV1069" s="22"/>
      <c r="HW1069" s="22"/>
      <c r="HX1069" s="22"/>
      <c r="HY1069" s="22"/>
      <c r="HZ1069" s="22"/>
      <c r="IA1069" s="22"/>
      <c r="IB1069" s="22"/>
      <c r="IC1069" s="22"/>
      <c r="ID1069" s="22"/>
      <c r="IE1069" s="22"/>
      <c r="IF1069" s="22"/>
      <c r="IG1069" s="22"/>
      <c r="IH1069" s="22"/>
      <c r="II1069" s="22"/>
      <c r="IJ1069" s="22"/>
      <c r="IK1069" s="22"/>
      <c r="IL1069" s="22"/>
      <c r="IM1069" s="22"/>
      <c r="IN1069" s="22"/>
      <c r="IO1069" s="24"/>
      <c r="IP1069" s="22"/>
      <c r="IQ1069" s="22"/>
      <c r="IR1069" s="22"/>
      <c r="IS1069" s="22"/>
      <c r="IT1069" s="22"/>
      <c r="IU1069" s="22"/>
      <c r="IV1069" s="22"/>
      <c r="IW1069" s="22"/>
      <c r="IX1069" s="22"/>
      <c r="IY1069" s="22"/>
      <c r="IZ1069" s="22"/>
      <c r="JA1069" s="22"/>
      <c r="JB1069" s="22"/>
      <c r="JC1069" s="22"/>
      <c r="JD1069" s="22"/>
      <c r="JE1069" s="22"/>
      <c r="JF1069" s="22"/>
      <c r="JG1069" s="22"/>
      <c r="JH1069" s="22"/>
      <c r="JI1069" s="22"/>
      <c r="JJ1069" s="22"/>
      <c r="JK1069" s="22"/>
      <c r="JL1069" s="22"/>
      <c r="JM1069" s="22"/>
      <c r="JN1069" s="22"/>
      <c r="JO1069" s="22"/>
      <c r="JP1069" s="22"/>
      <c r="JQ1069" s="22"/>
      <c r="JR1069" s="22"/>
      <c r="JS1069" s="22"/>
      <c r="JT1069" s="22"/>
      <c r="JU1069" s="24"/>
      <c r="JV1069" s="22"/>
      <c r="JW1069" s="22"/>
      <c r="JX1069" s="22"/>
      <c r="JY1069" s="22"/>
      <c r="JZ1069" s="22"/>
      <c r="KA1069" s="22"/>
      <c r="KB1069" s="22"/>
      <c r="KC1069" s="22"/>
      <c r="KD1069" s="22"/>
      <c r="KE1069" s="22"/>
      <c r="KF1069" s="22"/>
      <c r="KG1069" s="22"/>
      <c r="KH1069" s="22"/>
      <c r="KI1069" s="22"/>
      <c r="KJ1069" s="22"/>
      <c r="KK1069" s="22"/>
      <c r="KL1069" s="22"/>
      <c r="KM1069" s="22"/>
      <c r="KN1069" s="22"/>
      <c r="KO1069" s="22"/>
      <c r="KP1069" s="22"/>
      <c r="KQ1069" s="22"/>
      <c r="KR1069" s="22"/>
      <c r="KS1069" s="22"/>
      <c r="KT1069" s="22"/>
      <c r="KU1069" s="22"/>
      <c r="KV1069" s="22"/>
      <c r="KW1069" s="22"/>
      <c r="KX1069" s="22"/>
      <c r="KY1069" s="22"/>
      <c r="KZ1069" s="22"/>
      <c r="LA1069" s="24"/>
      <c r="LB1069" s="22"/>
      <c r="LC1069" s="22"/>
      <c r="LD1069" s="22"/>
      <c r="LE1069" s="22"/>
      <c r="LF1069" s="22"/>
      <c r="LG1069" s="22"/>
      <c r="LH1069" s="22"/>
      <c r="LI1069" s="22"/>
      <c r="LJ1069" s="22"/>
      <c r="LK1069" s="22"/>
      <c r="LL1069" s="22"/>
      <c r="LM1069" s="22"/>
      <c r="LN1069" s="22"/>
      <c r="LO1069" s="22"/>
      <c r="LP1069" s="22"/>
      <c r="LQ1069" s="22"/>
      <c r="LR1069" s="22"/>
      <c r="LS1069" s="22"/>
      <c r="LT1069" s="22"/>
      <c r="LU1069" s="22"/>
      <c r="LV1069" s="22"/>
      <c r="LW1069" s="22"/>
      <c r="LX1069" s="22"/>
      <c r="LY1069" s="22"/>
      <c r="LZ1069" s="22"/>
      <c r="MA1069" s="22"/>
      <c r="MB1069" s="22"/>
      <c r="MC1069" s="22"/>
      <c r="MD1069" s="22"/>
      <c r="ME1069" s="22"/>
      <c r="MF1069" s="22"/>
      <c r="MG1069" s="24"/>
      <c r="MH1069" s="22"/>
      <c r="MI1069" s="22"/>
      <c r="MJ1069" s="22"/>
      <c r="MK1069" s="22"/>
      <c r="ML1069" s="22"/>
      <c r="MM1069" s="22"/>
      <c r="MN1069" s="22"/>
      <c r="MO1069" s="22"/>
      <c r="MP1069" s="22"/>
      <c r="MQ1069" s="22"/>
      <c r="MR1069" s="22"/>
      <c r="MS1069" s="22"/>
      <c r="MT1069" s="22"/>
      <c r="MU1069" s="22"/>
      <c r="MV1069" s="22"/>
      <c r="MW1069" s="22"/>
      <c r="MX1069" s="22"/>
      <c r="MY1069" s="22"/>
      <c r="MZ1069" s="22"/>
      <c r="NA1069" s="22"/>
      <c r="NB1069" s="22"/>
      <c r="NC1069" s="22"/>
      <c r="ND1069" s="22"/>
      <c r="NE1069" s="22"/>
      <c r="NF1069" s="22"/>
      <c r="NG1069" s="22"/>
      <c r="NH1069" s="22"/>
      <c r="NI1069" s="22"/>
      <c r="NJ1069" s="22"/>
      <c r="NK1069" s="22"/>
      <c r="NL1069" s="22"/>
      <c r="NM1069" s="24"/>
      <c r="NN1069" s="22"/>
      <c r="NO1069" s="22"/>
      <c r="NP1069" s="22"/>
      <c r="NQ1069" s="22"/>
      <c r="NR1069" s="22"/>
      <c r="NS1069" s="22"/>
      <c r="NT1069" s="22"/>
      <c r="NU1069" s="22"/>
      <c r="NV1069" s="22"/>
      <c r="NW1069" s="22"/>
      <c r="NX1069" s="22"/>
      <c r="NY1069" s="22"/>
      <c r="NZ1069" s="22"/>
      <c r="OA1069" s="22"/>
      <c r="OB1069" s="22"/>
      <c r="OC1069" s="22"/>
      <c r="OD1069" s="22"/>
      <c r="OE1069" s="22"/>
      <c r="OF1069" s="22"/>
      <c r="OG1069" s="22"/>
      <c r="OH1069" s="22"/>
      <c r="OI1069" s="22"/>
      <c r="OJ1069" s="22"/>
      <c r="OK1069" s="22"/>
      <c r="OL1069" s="22"/>
      <c r="OM1069" s="22"/>
      <c r="ON1069" s="22"/>
      <c r="OO1069" s="22"/>
      <c r="OP1069" s="22"/>
      <c r="OQ1069" s="22"/>
      <c r="OR1069" s="22"/>
    </row>
    <row r="1070" spans="1:408" ht="15" thickBot="1">
      <c r="A1070" s="1" t="str">
        <f t="shared" si="29"/>
        <v>Yuliana Telly LumiAgustus Tambahan-1</v>
      </c>
      <c r="B1070" s="12" t="str">
        <f t="shared" si="30"/>
        <v>Agustus TambahanPemutakhiran Kerangka Geospasial dan Muatan Wilkerstat SE 2026</v>
      </c>
      <c r="C1070" s="13" t="s">
        <v>139</v>
      </c>
      <c r="D1070" s="14" t="s">
        <v>270</v>
      </c>
      <c r="E1070" s="15" t="s">
        <v>271</v>
      </c>
      <c r="F1070" s="15"/>
      <c r="G1070" s="15">
        <f t="shared" si="27"/>
        <v>3298000</v>
      </c>
      <c r="H1070" s="16">
        <v>3298000</v>
      </c>
      <c r="I1070" s="14" t="s">
        <v>272</v>
      </c>
      <c r="J1070" s="17">
        <v>1</v>
      </c>
      <c r="K1070" s="75" t="s">
        <v>716</v>
      </c>
      <c r="L1070" s="18"/>
      <c r="M1070" s="18"/>
      <c r="N1070" s="16" t="e">
        <f t="shared" ca="1" si="28"/>
        <v>#NAME?</v>
      </c>
      <c r="O1070" s="19"/>
      <c r="P1070" s="19"/>
      <c r="Q1070" s="20"/>
      <c r="R1070" s="21" t="str">
        <f t="array" ref="R1070">VLOOKUP(C1070,DB!A:D,2,FALSE)</f>
        <v>Mapanget Barat Ling VI</v>
      </c>
      <c r="S1070" s="21" t="str">
        <f t="array" ref="S1070">VLOOKUP(C1070,DB!A:D,3,FALSE)</f>
        <v>tellylumi06@gmail.com</v>
      </c>
      <c r="T1070" s="22" t="s">
        <v>19</v>
      </c>
      <c r="U1070" s="1" t="str">
        <f t="shared" si="31"/>
        <v>Yuliana Telly LumiAgustus Tambahan</v>
      </c>
      <c r="V1070" s="23" t="e">
        <f t="shared" ca="1" si="24"/>
        <v>#NAME?</v>
      </c>
      <c r="X1070" s="24" t="e">
        <f>VLOOKUP(CONCATENATE(C1070,D1070),'Honor 2025'!A:D,4,FALSE)</f>
        <v>#N/A</v>
      </c>
      <c r="Y1070" s="24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4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  <c r="BV1070" s="22"/>
      <c r="BW1070" s="22"/>
      <c r="BX1070" s="22"/>
      <c r="BY1070" s="22"/>
      <c r="BZ1070" s="22"/>
      <c r="CA1070" s="22"/>
      <c r="CB1070" s="22"/>
      <c r="CC1070" s="22"/>
      <c r="CD1070" s="22"/>
      <c r="CE1070" s="22"/>
      <c r="CF1070" s="22"/>
      <c r="CG1070" s="22"/>
      <c r="CH1070" s="22"/>
      <c r="CI1070" s="22"/>
      <c r="CJ1070" s="22"/>
      <c r="CK1070" s="24"/>
      <c r="CL1070" s="22"/>
      <c r="CM1070" s="22"/>
      <c r="CN1070" s="22"/>
      <c r="CO1070" s="22"/>
      <c r="CP1070" s="22"/>
      <c r="CQ1070" s="22"/>
      <c r="CR1070" s="22"/>
      <c r="CS1070" s="22"/>
      <c r="CT1070" s="22"/>
      <c r="CU1070" s="22"/>
      <c r="CV1070" s="22"/>
      <c r="CW1070" s="22"/>
      <c r="CX1070" s="22"/>
      <c r="CY1070" s="22"/>
      <c r="CZ1070" s="22"/>
      <c r="DA1070" s="22"/>
      <c r="DB1070" s="22"/>
      <c r="DC1070" s="22"/>
      <c r="DD1070" s="22"/>
      <c r="DE1070" s="22"/>
      <c r="DF1070" s="22"/>
      <c r="DG1070" s="22"/>
      <c r="DH1070" s="22"/>
      <c r="DI1070" s="22"/>
      <c r="DJ1070" s="22"/>
      <c r="DK1070" s="22"/>
      <c r="DL1070" s="22"/>
      <c r="DM1070" s="22"/>
      <c r="DN1070" s="22"/>
      <c r="DO1070" s="22"/>
      <c r="DP1070" s="22"/>
      <c r="DQ1070" s="24"/>
      <c r="DR1070" s="22"/>
      <c r="DS1070" s="22"/>
      <c r="DT1070" s="22"/>
      <c r="DU1070" s="22"/>
      <c r="DV1070" s="22"/>
      <c r="DW1070" s="22"/>
      <c r="DX1070" s="22"/>
      <c r="DY1070" s="22"/>
      <c r="DZ1070" s="22"/>
      <c r="EA1070" s="22"/>
      <c r="EB1070" s="22"/>
      <c r="EC1070" s="22"/>
      <c r="ED1070" s="22"/>
      <c r="EE1070" s="22"/>
      <c r="EF1070" s="22"/>
      <c r="EG1070" s="22"/>
      <c r="EH1070" s="22"/>
      <c r="EI1070" s="22"/>
      <c r="EJ1070" s="22"/>
      <c r="EK1070" s="22"/>
      <c r="EL1070" s="22"/>
      <c r="EM1070" s="22"/>
      <c r="EN1070" s="22"/>
      <c r="EO1070" s="22"/>
      <c r="EP1070" s="22"/>
      <c r="EQ1070" s="22"/>
      <c r="ER1070" s="22"/>
      <c r="ES1070" s="22"/>
      <c r="ET1070" s="22"/>
      <c r="EU1070" s="22"/>
      <c r="EV1070" s="22"/>
      <c r="EW1070" s="24"/>
      <c r="EX1070" s="22"/>
      <c r="EY1070" s="22"/>
      <c r="EZ1070" s="22"/>
      <c r="FA1070" s="22"/>
      <c r="FB1070" s="22"/>
      <c r="FC1070" s="22"/>
      <c r="FD1070" s="22"/>
      <c r="FE1070" s="22"/>
      <c r="FF1070" s="22"/>
      <c r="FG1070" s="22"/>
      <c r="FH1070" s="22"/>
      <c r="FI1070" s="22"/>
      <c r="FJ1070" s="22"/>
      <c r="FK1070" s="22"/>
      <c r="FL1070" s="22"/>
      <c r="FM1070" s="22"/>
      <c r="FN1070" s="22"/>
      <c r="FO1070" s="22"/>
      <c r="FP1070" s="22"/>
      <c r="FQ1070" s="22"/>
      <c r="FR1070" s="22"/>
      <c r="FS1070" s="22"/>
      <c r="FT1070" s="22"/>
      <c r="FU1070" s="22"/>
      <c r="FV1070" s="22"/>
      <c r="FW1070" s="22"/>
      <c r="FX1070" s="22"/>
      <c r="FY1070" s="22"/>
      <c r="FZ1070" s="22"/>
      <c r="GA1070" s="22"/>
      <c r="GB1070" s="22"/>
      <c r="GC1070" s="24"/>
      <c r="GD1070" s="22"/>
      <c r="GE1070" s="22"/>
      <c r="GF1070" s="22"/>
      <c r="GG1070" s="22"/>
      <c r="GH1070" s="22"/>
      <c r="GI1070" s="22"/>
      <c r="GJ1070" s="22"/>
      <c r="GK1070" s="22"/>
      <c r="GL1070" s="22"/>
      <c r="GM1070" s="22"/>
      <c r="GN1070" s="22"/>
      <c r="GO1070" s="22"/>
      <c r="GP1070" s="22"/>
      <c r="GQ1070" s="22"/>
      <c r="GR1070" s="22"/>
      <c r="GS1070" s="22"/>
      <c r="GT1070" s="22"/>
      <c r="GU1070" s="22"/>
      <c r="GV1070" s="22"/>
      <c r="GW1070" s="22"/>
      <c r="GX1070" s="22"/>
      <c r="GY1070" s="22"/>
      <c r="GZ1070" s="22"/>
      <c r="HA1070" s="22"/>
      <c r="HB1070" s="22"/>
      <c r="HC1070" s="22"/>
      <c r="HD1070" s="22"/>
      <c r="HE1070" s="22"/>
      <c r="HF1070" s="22"/>
      <c r="HG1070" s="22"/>
      <c r="HH1070" s="22"/>
      <c r="HI1070" s="24"/>
      <c r="HJ1070" s="22"/>
      <c r="HK1070" s="22"/>
      <c r="HL1070" s="22"/>
      <c r="HM1070" s="22"/>
      <c r="HN1070" s="22"/>
      <c r="HO1070" s="22"/>
      <c r="HP1070" s="22"/>
      <c r="HQ1070" s="22"/>
      <c r="HR1070" s="22"/>
      <c r="HS1070" s="22"/>
      <c r="HT1070" s="22"/>
      <c r="HU1070" s="22"/>
      <c r="HV1070" s="22"/>
      <c r="HW1070" s="22"/>
      <c r="HX1070" s="22"/>
      <c r="HY1070" s="22"/>
      <c r="HZ1070" s="22"/>
      <c r="IA1070" s="22"/>
      <c r="IB1070" s="22"/>
      <c r="IC1070" s="22"/>
      <c r="ID1070" s="22"/>
      <c r="IE1070" s="22"/>
      <c r="IF1070" s="22"/>
      <c r="IG1070" s="22"/>
      <c r="IH1070" s="22"/>
      <c r="II1070" s="22"/>
      <c r="IJ1070" s="22"/>
      <c r="IK1070" s="22"/>
      <c r="IL1070" s="22"/>
      <c r="IM1070" s="22"/>
      <c r="IN1070" s="22"/>
      <c r="IO1070" s="24"/>
      <c r="IP1070" s="22"/>
      <c r="IQ1070" s="22"/>
      <c r="IR1070" s="22"/>
      <c r="IS1070" s="22"/>
      <c r="IT1070" s="22"/>
      <c r="IU1070" s="22"/>
      <c r="IV1070" s="22"/>
      <c r="IW1070" s="22"/>
      <c r="IX1070" s="22"/>
      <c r="IY1070" s="22"/>
      <c r="IZ1070" s="22"/>
      <c r="JA1070" s="22"/>
      <c r="JB1070" s="22"/>
      <c r="JC1070" s="22"/>
      <c r="JD1070" s="22"/>
      <c r="JE1070" s="22"/>
      <c r="JF1070" s="22"/>
      <c r="JG1070" s="22"/>
      <c r="JH1070" s="22"/>
      <c r="JI1070" s="22"/>
      <c r="JJ1070" s="22"/>
      <c r="JK1070" s="22"/>
      <c r="JL1070" s="22"/>
      <c r="JM1070" s="22"/>
      <c r="JN1070" s="22"/>
      <c r="JO1070" s="22"/>
      <c r="JP1070" s="22"/>
      <c r="JQ1070" s="22"/>
      <c r="JR1070" s="22"/>
      <c r="JS1070" s="22"/>
      <c r="JT1070" s="22"/>
      <c r="JU1070" s="24"/>
      <c r="JV1070" s="22"/>
      <c r="JW1070" s="22"/>
      <c r="JX1070" s="22"/>
      <c r="JY1070" s="22"/>
      <c r="JZ1070" s="22"/>
      <c r="KA1070" s="22"/>
      <c r="KB1070" s="22"/>
      <c r="KC1070" s="22"/>
      <c r="KD1070" s="22"/>
      <c r="KE1070" s="22"/>
      <c r="KF1070" s="22"/>
      <c r="KG1070" s="22"/>
      <c r="KH1070" s="22"/>
      <c r="KI1070" s="22"/>
      <c r="KJ1070" s="22"/>
      <c r="KK1070" s="22"/>
      <c r="KL1070" s="22"/>
      <c r="KM1070" s="22"/>
      <c r="KN1070" s="22"/>
      <c r="KO1070" s="22"/>
      <c r="KP1070" s="22"/>
      <c r="KQ1070" s="22"/>
      <c r="KR1070" s="22"/>
      <c r="KS1070" s="22"/>
      <c r="KT1070" s="22"/>
      <c r="KU1070" s="22"/>
      <c r="KV1070" s="22"/>
      <c r="KW1070" s="22"/>
      <c r="KX1070" s="22"/>
      <c r="KY1070" s="22"/>
      <c r="KZ1070" s="22"/>
      <c r="LA1070" s="24"/>
      <c r="LB1070" s="22"/>
      <c r="LC1070" s="22"/>
      <c r="LD1070" s="22"/>
      <c r="LE1070" s="22"/>
      <c r="LF1070" s="22"/>
      <c r="LG1070" s="22"/>
      <c r="LH1070" s="22"/>
      <c r="LI1070" s="22"/>
      <c r="LJ1070" s="22"/>
      <c r="LK1070" s="22"/>
      <c r="LL1070" s="22"/>
      <c r="LM1070" s="22"/>
      <c r="LN1070" s="22"/>
      <c r="LO1070" s="22"/>
      <c r="LP1070" s="22"/>
      <c r="LQ1070" s="22"/>
      <c r="LR1070" s="22"/>
      <c r="LS1070" s="22"/>
      <c r="LT1070" s="22"/>
      <c r="LU1070" s="22"/>
      <c r="LV1070" s="22"/>
      <c r="LW1070" s="22"/>
      <c r="LX1070" s="22"/>
      <c r="LY1070" s="22"/>
      <c r="LZ1070" s="22"/>
      <c r="MA1070" s="22"/>
      <c r="MB1070" s="22"/>
      <c r="MC1070" s="22"/>
      <c r="MD1070" s="22"/>
      <c r="ME1070" s="22"/>
      <c r="MF1070" s="22"/>
      <c r="MG1070" s="24"/>
      <c r="MH1070" s="22"/>
      <c r="MI1070" s="22"/>
      <c r="MJ1070" s="22"/>
      <c r="MK1070" s="22"/>
      <c r="ML1070" s="22"/>
      <c r="MM1070" s="22"/>
      <c r="MN1070" s="22"/>
      <c r="MO1070" s="22"/>
      <c r="MP1070" s="22"/>
      <c r="MQ1070" s="22"/>
      <c r="MR1070" s="22"/>
      <c r="MS1070" s="22"/>
      <c r="MT1070" s="22"/>
      <c r="MU1070" s="22"/>
      <c r="MV1070" s="22"/>
      <c r="MW1070" s="22"/>
      <c r="MX1070" s="22"/>
      <c r="MY1070" s="22"/>
      <c r="MZ1070" s="22"/>
      <c r="NA1070" s="22"/>
      <c r="NB1070" s="22"/>
      <c r="NC1070" s="22"/>
      <c r="ND1070" s="22"/>
      <c r="NE1070" s="22"/>
      <c r="NF1070" s="22"/>
      <c r="NG1070" s="22"/>
      <c r="NH1070" s="22"/>
      <c r="NI1070" s="22"/>
      <c r="NJ1070" s="22"/>
      <c r="NK1070" s="22"/>
      <c r="NL1070" s="22"/>
      <c r="NM1070" s="24"/>
      <c r="NN1070" s="22"/>
      <c r="NO1070" s="22"/>
      <c r="NP1070" s="22"/>
      <c r="NQ1070" s="22"/>
      <c r="NR1070" s="22"/>
      <c r="NS1070" s="22"/>
      <c r="NT1070" s="22"/>
      <c r="NU1070" s="22"/>
      <c r="NV1070" s="22"/>
      <c r="NW1070" s="22"/>
      <c r="NX1070" s="22"/>
      <c r="NY1070" s="22"/>
      <c r="NZ1070" s="22"/>
      <c r="OA1070" s="22"/>
      <c r="OB1070" s="22"/>
      <c r="OC1070" s="22"/>
      <c r="OD1070" s="22"/>
      <c r="OE1070" s="22"/>
      <c r="OF1070" s="22"/>
      <c r="OG1070" s="22"/>
      <c r="OH1070" s="22"/>
      <c r="OI1070" s="22"/>
      <c r="OJ1070" s="22"/>
      <c r="OK1070" s="22"/>
      <c r="OL1070" s="22"/>
      <c r="OM1070" s="22"/>
      <c r="ON1070" s="22"/>
      <c r="OO1070" s="22"/>
      <c r="OP1070" s="22"/>
      <c r="OQ1070" s="22"/>
      <c r="OR1070" s="22"/>
    </row>
    <row r="1071" spans="1:408" ht="15" thickBot="1">
      <c r="A1071" s="1" t="str">
        <f t="shared" si="29"/>
        <v>Yunita Rahayu Ekaputri AbdjulAgustus Tambahan-1</v>
      </c>
      <c r="B1071" s="12" t="str">
        <f t="shared" si="30"/>
        <v>Agustus TambahanPemutakhiran Kerangka Geospasial dan Muatan Wilkerstat SE 2026</v>
      </c>
      <c r="C1071" s="13" t="s">
        <v>123</v>
      </c>
      <c r="D1071" s="14" t="s">
        <v>270</v>
      </c>
      <c r="E1071" s="15" t="s">
        <v>271</v>
      </c>
      <c r="F1071" s="15"/>
      <c r="G1071" s="15">
        <f t="shared" si="27"/>
        <v>3298000</v>
      </c>
      <c r="H1071" s="16">
        <v>3298000</v>
      </c>
      <c r="I1071" s="14" t="s">
        <v>272</v>
      </c>
      <c r="J1071" s="17">
        <v>1</v>
      </c>
      <c r="K1071" s="74" t="s">
        <v>716</v>
      </c>
      <c r="L1071" s="18"/>
      <c r="M1071" s="18"/>
      <c r="N1071" s="16" t="e">
        <f t="shared" ca="1" si="28"/>
        <v>#NAME?</v>
      </c>
      <c r="O1071" s="19"/>
      <c r="P1071" s="19"/>
      <c r="Q1071" s="20"/>
      <c r="R1071" s="21" t="str">
        <f t="array" ref="R1071">VLOOKUP(C1071,DB!A:D,2,FALSE)</f>
        <v>Jln Raya Molas</v>
      </c>
      <c r="S1071" s="21" t="str">
        <f t="array" ref="S1071">VLOOKUP(C1071,DB!A:D,3,FALSE)</f>
        <v>Yunitarahayuabdjul@gmail.com</v>
      </c>
      <c r="T1071" s="22" t="s">
        <v>19</v>
      </c>
      <c r="U1071" s="1" t="str">
        <f t="shared" si="31"/>
        <v>Yunita Rahayu Ekaputri AbdjulAgustus Tambahan</v>
      </c>
      <c r="V1071" s="23" t="e">
        <f t="shared" ca="1" si="24"/>
        <v>#NAME?</v>
      </c>
      <c r="X1071" s="24" t="e">
        <f>VLOOKUP(CONCATENATE(C1071,D1071),'Honor 2025'!A:D,4,FALSE)</f>
        <v>#N/A</v>
      </c>
      <c r="Y1071" s="24"/>
      <c r="Z1071" s="22"/>
      <c r="AA1071" s="22"/>
      <c r="AB1071" s="22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4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2"/>
      <c r="CA1071" s="22"/>
      <c r="CB1071" s="22"/>
      <c r="CC1071" s="22"/>
      <c r="CD1071" s="22"/>
      <c r="CE1071" s="22"/>
      <c r="CF1071" s="22"/>
      <c r="CG1071" s="22"/>
      <c r="CH1071" s="22"/>
      <c r="CI1071" s="22"/>
      <c r="CJ1071" s="22"/>
      <c r="CK1071" s="24"/>
      <c r="CL1071" s="22"/>
      <c r="CM1071" s="22"/>
      <c r="CN1071" s="22"/>
      <c r="CO1071" s="22"/>
      <c r="CP1071" s="22"/>
      <c r="CQ1071" s="22"/>
      <c r="CR1071" s="22"/>
      <c r="CS1071" s="22"/>
      <c r="CT1071" s="22"/>
      <c r="CU1071" s="22"/>
      <c r="CV1071" s="22"/>
      <c r="CW1071" s="22"/>
      <c r="CX1071" s="22"/>
      <c r="CY1071" s="22"/>
      <c r="CZ1071" s="22"/>
      <c r="DA1071" s="22"/>
      <c r="DB1071" s="22"/>
      <c r="DC1071" s="22"/>
      <c r="DD1071" s="22"/>
      <c r="DE1071" s="22"/>
      <c r="DF1071" s="22"/>
      <c r="DG1071" s="22"/>
      <c r="DH1071" s="22"/>
      <c r="DI1071" s="22"/>
      <c r="DJ1071" s="22"/>
      <c r="DK1071" s="22"/>
      <c r="DL1071" s="22"/>
      <c r="DM1071" s="22"/>
      <c r="DN1071" s="22"/>
      <c r="DO1071" s="22"/>
      <c r="DP1071" s="22"/>
      <c r="DQ1071" s="24"/>
      <c r="DR1071" s="22"/>
      <c r="DS1071" s="22"/>
      <c r="DT1071" s="22"/>
      <c r="DU1071" s="22"/>
      <c r="DV1071" s="22"/>
      <c r="DW1071" s="22"/>
      <c r="DX1071" s="22"/>
      <c r="DY1071" s="22"/>
      <c r="DZ1071" s="22"/>
      <c r="EA1071" s="22"/>
      <c r="EB1071" s="22"/>
      <c r="EC1071" s="22"/>
      <c r="ED1071" s="22"/>
      <c r="EE1071" s="22"/>
      <c r="EF1071" s="22"/>
      <c r="EG1071" s="22"/>
      <c r="EH1071" s="22"/>
      <c r="EI1071" s="22"/>
      <c r="EJ1071" s="22"/>
      <c r="EK1071" s="22"/>
      <c r="EL1071" s="22"/>
      <c r="EM1071" s="22"/>
      <c r="EN1071" s="22"/>
      <c r="EO1071" s="22"/>
      <c r="EP1071" s="22"/>
      <c r="EQ1071" s="22"/>
      <c r="ER1071" s="22"/>
      <c r="ES1071" s="22"/>
      <c r="ET1071" s="22"/>
      <c r="EU1071" s="22"/>
      <c r="EV1071" s="22"/>
      <c r="EW1071" s="24"/>
      <c r="EX1071" s="22"/>
      <c r="EY1071" s="22"/>
      <c r="EZ1071" s="22"/>
      <c r="FA1071" s="22"/>
      <c r="FB1071" s="22"/>
      <c r="FC1071" s="22"/>
      <c r="FD1071" s="22"/>
      <c r="FE1071" s="22"/>
      <c r="FF1071" s="22"/>
      <c r="FG1071" s="22"/>
      <c r="FH1071" s="22"/>
      <c r="FI1071" s="22"/>
      <c r="FJ1071" s="22"/>
      <c r="FK1071" s="22"/>
      <c r="FL1071" s="22"/>
      <c r="FM1071" s="22"/>
      <c r="FN1071" s="22"/>
      <c r="FO1071" s="22"/>
      <c r="FP1071" s="22"/>
      <c r="FQ1071" s="22"/>
      <c r="FR1071" s="22"/>
      <c r="FS1071" s="22"/>
      <c r="FT1071" s="22"/>
      <c r="FU1071" s="22"/>
      <c r="FV1071" s="22"/>
      <c r="FW1071" s="22"/>
      <c r="FX1071" s="22"/>
      <c r="FY1071" s="22"/>
      <c r="FZ1071" s="22"/>
      <c r="GA1071" s="22"/>
      <c r="GB1071" s="22"/>
      <c r="GC1071" s="24"/>
      <c r="GD1071" s="22"/>
      <c r="GE1071" s="22"/>
      <c r="GF1071" s="22"/>
      <c r="GG1071" s="22"/>
      <c r="GH1071" s="22"/>
      <c r="GI1071" s="22"/>
      <c r="GJ1071" s="22"/>
      <c r="GK1071" s="22"/>
      <c r="GL1071" s="22"/>
      <c r="GM1071" s="22"/>
      <c r="GN1071" s="22"/>
      <c r="GO1071" s="22"/>
      <c r="GP1071" s="22"/>
      <c r="GQ1071" s="22"/>
      <c r="GR1071" s="22"/>
      <c r="GS1071" s="22"/>
      <c r="GT1071" s="22"/>
      <c r="GU1071" s="22"/>
      <c r="GV1071" s="22"/>
      <c r="GW1071" s="22"/>
      <c r="GX1071" s="22"/>
      <c r="GY1071" s="22"/>
      <c r="GZ1071" s="22"/>
      <c r="HA1071" s="22"/>
      <c r="HB1071" s="22"/>
      <c r="HC1071" s="22"/>
      <c r="HD1071" s="22"/>
      <c r="HE1071" s="22"/>
      <c r="HF1071" s="22"/>
      <c r="HG1071" s="22"/>
      <c r="HH1071" s="22"/>
      <c r="HI1071" s="24"/>
      <c r="HJ1071" s="22"/>
      <c r="HK1071" s="22"/>
      <c r="HL1071" s="22"/>
      <c r="HM1071" s="22"/>
      <c r="HN1071" s="22"/>
      <c r="HO1071" s="22"/>
      <c r="HP1071" s="22"/>
      <c r="HQ1071" s="22"/>
      <c r="HR1071" s="22"/>
      <c r="HS1071" s="22"/>
      <c r="HT1071" s="22"/>
      <c r="HU1071" s="22"/>
      <c r="HV1071" s="22"/>
      <c r="HW1071" s="22"/>
      <c r="HX1071" s="22"/>
      <c r="HY1071" s="22"/>
      <c r="HZ1071" s="22"/>
      <c r="IA1071" s="22"/>
      <c r="IB1071" s="22"/>
      <c r="IC1071" s="22"/>
      <c r="ID1071" s="22"/>
      <c r="IE1071" s="22"/>
      <c r="IF1071" s="22"/>
      <c r="IG1071" s="22"/>
      <c r="IH1071" s="22"/>
      <c r="II1071" s="22"/>
      <c r="IJ1071" s="22"/>
      <c r="IK1071" s="22"/>
      <c r="IL1071" s="22"/>
      <c r="IM1071" s="22"/>
      <c r="IN1071" s="22"/>
      <c r="IO1071" s="24"/>
      <c r="IP1071" s="22"/>
      <c r="IQ1071" s="22"/>
      <c r="IR1071" s="22"/>
      <c r="IS1071" s="22"/>
      <c r="IT1071" s="22"/>
      <c r="IU1071" s="22"/>
      <c r="IV1071" s="22"/>
      <c r="IW1071" s="22"/>
      <c r="IX1071" s="22"/>
      <c r="IY1071" s="22"/>
      <c r="IZ1071" s="22"/>
      <c r="JA1071" s="22"/>
      <c r="JB1071" s="22"/>
      <c r="JC1071" s="22"/>
      <c r="JD1071" s="22"/>
      <c r="JE1071" s="22"/>
      <c r="JF1071" s="22"/>
      <c r="JG1071" s="22"/>
      <c r="JH1071" s="22"/>
      <c r="JI1071" s="22"/>
      <c r="JJ1071" s="22"/>
      <c r="JK1071" s="22"/>
      <c r="JL1071" s="22"/>
      <c r="JM1071" s="22"/>
      <c r="JN1071" s="22"/>
      <c r="JO1071" s="22"/>
      <c r="JP1071" s="22"/>
      <c r="JQ1071" s="22"/>
      <c r="JR1071" s="22"/>
      <c r="JS1071" s="22"/>
      <c r="JT1071" s="22"/>
      <c r="JU1071" s="24"/>
      <c r="JV1071" s="22"/>
      <c r="JW1071" s="22"/>
      <c r="JX1071" s="22"/>
      <c r="JY1071" s="22"/>
      <c r="JZ1071" s="22"/>
      <c r="KA1071" s="22"/>
      <c r="KB1071" s="22"/>
      <c r="KC1071" s="22"/>
      <c r="KD1071" s="22"/>
      <c r="KE1071" s="22"/>
      <c r="KF1071" s="22"/>
      <c r="KG1071" s="22"/>
      <c r="KH1071" s="22"/>
      <c r="KI1071" s="22"/>
      <c r="KJ1071" s="22"/>
      <c r="KK1071" s="22"/>
      <c r="KL1071" s="22"/>
      <c r="KM1071" s="22"/>
      <c r="KN1071" s="22"/>
      <c r="KO1071" s="22"/>
      <c r="KP1071" s="22"/>
      <c r="KQ1071" s="22"/>
      <c r="KR1071" s="22"/>
      <c r="KS1071" s="22"/>
      <c r="KT1071" s="22"/>
      <c r="KU1071" s="22"/>
      <c r="KV1071" s="22"/>
      <c r="KW1071" s="22"/>
      <c r="KX1071" s="22"/>
      <c r="KY1071" s="22"/>
      <c r="KZ1071" s="22"/>
      <c r="LA1071" s="24"/>
      <c r="LB1071" s="22"/>
      <c r="LC1071" s="22"/>
      <c r="LD1071" s="22"/>
      <c r="LE1071" s="22"/>
      <c r="LF1071" s="22"/>
      <c r="LG1071" s="22"/>
      <c r="LH1071" s="22"/>
      <c r="LI1071" s="22"/>
      <c r="LJ1071" s="22"/>
      <c r="LK1071" s="22"/>
      <c r="LL1071" s="22"/>
      <c r="LM1071" s="22"/>
      <c r="LN1071" s="22"/>
      <c r="LO1071" s="22"/>
      <c r="LP1071" s="22"/>
      <c r="LQ1071" s="22"/>
      <c r="LR1071" s="22"/>
      <c r="LS1071" s="22"/>
      <c r="LT1071" s="22"/>
      <c r="LU1071" s="22"/>
      <c r="LV1071" s="22"/>
      <c r="LW1071" s="22"/>
      <c r="LX1071" s="22"/>
      <c r="LY1071" s="22"/>
      <c r="LZ1071" s="22"/>
      <c r="MA1071" s="22"/>
      <c r="MB1071" s="22"/>
      <c r="MC1071" s="22"/>
      <c r="MD1071" s="22"/>
      <c r="ME1071" s="22"/>
      <c r="MF1071" s="22"/>
      <c r="MG1071" s="24"/>
      <c r="MH1071" s="22"/>
      <c r="MI1071" s="22"/>
      <c r="MJ1071" s="22"/>
      <c r="MK1071" s="22"/>
      <c r="ML1071" s="22"/>
      <c r="MM1071" s="22"/>
      <c r="MN1071" s="22"/>
      <c r="MO1071" s="22"/>
      <c r="MP1071" s="22"/>
      <c r="MQ1071" s="22"/>
      <c r="MR1071" s="22"/>
      <c r="MS1071" s="22"/>
      <c r="MT1071" s="22"/>
      <c r="MU1071" s="22"/>
      <c r="MV1071" s="22"/>
      <c r="MW1071" s="22"/>
      <c r="MX1071" s="22"/>
      <c r="MY1071" s="22"/>
      <c r="MZ1071" s="22"/>
      <c r="NA1071" s="22"/>
      <c r="NB1071" s="22"/>
      <c r="NC1071" s="22"/>
      <c r="ND1071" s="22"/>
      <c r="NE1071" s="22"/>
      <c r="NF1071" s="22"/>
      <c r="NG1071" s="22"/>
      <c r="NH1071" s="22"/>
      <c r="NI1071" s="22"/>
      <c r="NJ1071" s="22"/>
      <c r="NK1071" s="22"/>
      <c r="NL1071" s="22"/>
      <c r="NM1071" s="24"/>
      <c r="NN1071" s="22"/>
      <c r="NO1071" s="22"/>
      <c r="NP1071" s="22"/>
      <c r="NQ1071" s="22"/>
      <c r="NR1071" s="22"/>
      <c r="NS1071" s="22"/>
      <c r="NT1071" s="22"/>
      <c r="NU1071" s="22"/>
      <c r="NV1071" s="22"/>
      <c r="NW1071" s="22"/>
      <c r="NX1071" s="22"/>
      <c r="NY1071" s="22"/>
      <c r="NZ1071" s="22"/>
      <c r="OA1071" s="22"/>
      <c r="OB1071" s="22"/>
      <c r="OC1071" s="22"/>
      <c r="OD1071" s="22"/>
      <c r="OE1071" s="22"/>
      <c r="OF1071" s="22"/>
      <c r="OG1071" s="22"/>
      <c r="OH1071" s="22"/>
      <c r="OI1071" s="22"/>
      <c r="OJ1071" s="22"/>
      <c r="OK1071" s="22"/>
      <c r="OL1071" s="22"/>
      <c r="OM1071" s="22"/>
      <c r="ON1071" s="22"/>
      <c r="OO1071" s="22"/>
      <c r="OP1071" s="22"/>
      <c r="OQ1071" s="22"/>
      <c r="OR1071" s="22"/>
    </row>
    <row r="1072" spans="1:408" ht="15" thickBot="1">
      <c r="A1072" s="1" t="str">
        <f t="shared" si="29"/>
        <v>Ekalita Oktavita AbubakarAgustus-1</v>
      </c>
      <c r="B1072" s="12" t="str">
        <f t="shared" si="30"/>
        <v>Vonny Joice Lalujan, SEAgustusSAKERNAS Agustus</v>
      </c>
      <c r="C1072" s="13" t="s">
        <v>132</v>
      </c>
      <c r="D1072" s="14" t="s">
        <v>269</v>
      </c>
      <c r="E1072" s="15" t="s">
        <v>289</v>
      </c>
      <c r="F1072" s="15" t="s">
        <v>107</v>
      </c>
      <c r="G1072" s="15">
        <f t="shared" si="27"/>
        <v>1650000</v>
      </c>
      <c r="H1072" s="16">
        <v>55000</v>
      </c>
      <c r="I1072" s="14" t="s">
        <v>23</v>
      </c>
      <c r="J1072" s="48">
        <v>30</v>
      </c>
      <c r="K1072" s="75" t="s">
        <v>528</v>
      </c>
      <c r="L1072" s="45">
        <v>45877</v>
      </c>
      <c r="M1072" s="45">
        <v>45900</v>
      </c>
      <c r="N1072" s="16" t="e">
        <f t="shared" ca="1" si="28"/>
        <v>#NAME?</v>
      </c>
      <c r="O1072" s="19"/>
      <c r="P1072" s="19"/>
      <c r="Q1072" s="20"/>
      <c r="R1072" s="21" t="str">
        <f t="array" ref="R1072">VLOOKUP(C1072,DB!A:D,2,FALSE)</f>
        <v>Kelurahan karame lingkungan 5</v>
      </c>
      <c r="S1072" s="21" t="str">
        <f t="array" ref="S1072">VLOOKUP(C1072,DB!A:D,3,FALSE)</f>
        <v>abubakarekalita@gmail.com</v>
      </c>
      <c r="T1072" s="22" t="s">
        <v>19</v>
      </c>
      <c r="U1072" s="1" t="str">
        <f t="shared" si="31"/>
        <v>Ekalita Oktavita AbubakarAgustus</v>
      </c>
      <c r="V1072" s="23">
        <f t="shared" si="24"/>
        <v>45900</v>
      </c>
      <c r="X1072" s="26">
        <f>VLOOKUP(CONCATENATE(C1072,D1072),'Honor 2025'!A:D,4,FALSE)</f>
        <v>1650000</v>
      </c>
      <c r="Y1072" s="24"/>
      <c r="BE1072" s="24"/>
      <c r="CK1072" s="24"/>
      <c r="DQ1072" s="24"/>
      <c r="EW1072" s="24"/>
      <c r="GC1072" s="24"/>
      <c r="HI1072" s="24"/>
      <c r="IO1072" s="24"/>
      <c r="JU1072" s="24"/>
      <c r="LA1072" s="24"/>
      <c r="MG1072" s="24"/>
      <c r="NM1072" s="24"/>
    </row>
    <row r="1073" spans="1:377" ht="15" thickBot="1">
      <c r="A1073" s="1" t="str">
        <f t="shared" si="29"/>
        <v>Fily SepangAgustus-1</v>
      </c>
      <c r="B1073" s="12" t="str">
        <f t="shared" si="30"/>
        <v>Munawir Kobis, SSTAgustusSAKERNAS Agustus</v>
      </c>
      <c r="C1073" s="13" t="s">
        <v>73</v>
      </c>
      <c r="D1073" s="14" t="s">
        <v>269</v>
      </c>
      <c r="E1073" s="15" t="s">
        <v>289</v>
      </c>
      <c r="F1073" s="15" t="s">
        <v>290</v>
      </c>
      <c r="G1073" s="15">
        <f t="shared" si="27"/>
        <v>1650000</v>
      </c>
      <c r="H1073" s="16">
        <v>55000</v>
      </c>
      <c r="I1073" s="14" t="s">
        <v>23</v>
      </c>
      <c r="J1073" s="48">
        <v>30</v>
      </c>
      <c r="K1073" s="74" t="s">
        <v>528</v>
      </c>
      <c r="L1073" s="45">
        <v>45877</v>
      </c>
      <c r="M1073" s="45">
        <v>45900</v>
      </c>
      <c r="N1073" s="16" t="e">
        <f t="shared" ca="1" si="28"/>
        <v>#NAME?</v>
      </c>
      <c r="O1073" s="19"/>
      <c r="P1073" s="19"/>
      <c r="Q1073" s="20"/>
      <c r="R1073" s="21" t="str">
        <f t="array" ref="R1073">VLOOKUP(C1073,DB!A:D,2,FALSE)</f>
        <v>Bumi nyiur lingkungan 2</v>
      </c>
      <c r="S1073" s="21" t="str">
        <f t="array" ref="S1073">VLOOKUP(C1073,DB!A:D,3,FALSE)</f>
        <v>fillysepang13@gmail.com</v>
      </c>
      <c r="T1073" s="22" t="s">
        <v>19</v>
      </c>
      <c r="U1073" s="1" t="str">
        <f t="shared" si="31"/>
        <v>Fily SepangAgustus</v>
      </c>
      <c r="V1073" s="23">
        <f t="shared" si="24"/>
        <v>45900</v>
      </c>
      <c r="X1073" s="26">
        <f>VLOOKUP(CONCATENATE(C1073,D1073),'Honor 2025'!A:D,4,FALSE)</f>
        <v>1650000</v>
      </c>
      <c r="Y1073" s="24"/>
      <c r="BE1073" s="24"/>
      <c r="CK1073" s="24"/>
      <c r="DQ1073" s="24"/>
      <c r="EW1073" s="24"/>
      <c r="GC1073" s="24"/>
      <c r="HI1073" s="24"/>
      <c r="IO1073" s="24"/>
      <c r="JU1073" s="24"/>
      <c r="LA1073" s="24"/>
      <c r="MG1073" s="24"/>
      <c r="NM1073" s="24"/>
    </row>
    <row r="1074" spans="1:377" ht="15" thickBot="1">
      <c r="A1074" s="1" t="str">
        <f t="shared" si="29"/>
        <v>Glendy Queen SupitAgustus-1</v>
      </c>
      <c r="B1074" s="12" t="str">
        <f t="shared" si="30"/>
        <v>Weny Fitrah Anwari, S.Tr.Stat.AgustusSAKERNAS Agustus</v>
      </c>
      <c r="C1074" s="13" t="s">
        <v>86</v>
      </c>
      <c r="D1074" s="14" t="s">
        <v>269</v>
      </c>
      <c r="E1074" s="15" t="s">
        <v>289</v>
      </c>
      <c r="F1074" s="15" t="s">
        <v>75</v>
      </c>
      <c r="G1074" s="15">
        <f t="shared" si="27"/>
        <v>1650000</v>
      </c>
      <c r="H1074" s="16">
        <v>55000</v>
      </c>
      <c r="I1074" s="14" t="s">
        <v>23</v>
      </c>
      <c r="J1074" s="48">
        <v>30</v>
      </c>
      <c r="K1074" s="75" t="s">
        <v>528</v>
      </c>
      <c r="L1074" s="45">
        <v>45877</v>
      </c>
      <c r="M1074" s="45">
        <v>45900</v>
      </c>
      <c r="N1074" s="16" t="e">
        <f t="shared" ca="1" si="28"/>
        <v>#NAME?</v>
      </c>
      <c r="O1074" s="19"/>
      <c r="P1074" s="19"/>
      <c r="Q1074" s="20"/>
      <c r="R1074" s="21" t="str">
        <f t="array" ref="R1074">VLOOKUP(C1074,DB!A:D,2,FALSE)</f>
        <v>Bumi Nyiur Lk III</v>
      </c>
      <c r="S1074" s="21" t="str">
        <f t="array" ref="S1074">VLOOKUP(C1074,DB!A:D,3,FALSE)</f>
        <v>glendyqueen1@gmail.com</v>
      </c>
      <c r="T1074" s="22" t="s">
        <v>19</v>
      </c>
      <c r="U1074" s="1" t="str">
        <f t="shared" si="31"/>
        <v>Glendy Queen SupitAgustus</v>
      </c>
      <c r="V1074" s="23">
        <f t="shared" si="24"/>
        <v>45900</v>
      </c>
      <c r="X1074" s="26">
        <f>VLOOKUP(CONCATENATE(C1074,D1074),'Honor 2025'!A:D,4,FALSE)</f>
        <v>1650000</v>
      </c>
      <c r="Y1074" s="24"/>
      <c r="BE1074" s="24"/>
      <c r="CK1074" s="24"/>
      <c r="DQ1074" s="24"/>
      <c r="EW1074" s="24"/>
      <c r="GC1074" s="24"/>
      <c r="HI1074" s="24"/>
      <c r="IO1074" s="24"/>
      <c r="JU1074" s="24"/>
      <c r="LA1074" s="24"/>
      <c r="MG1074" s="24"/>
      <c r="NM1074" s="24"/>
    </row>
    <row r="1075" spans="1:377" ht="15" thickBot="1">
      <c r="A1075" s="1" t="str">
        <f t="shared" si="29"/>
        <v>Ivanna Tresnawati SarindatAgustus-1</v>
      </c>
      <c r="B1075" s="12" t="str">
        <f t="shared" si="30"/>
        <v>Sastadeferah Risab, S.SiAgustusSAKERNAS Agustus</v>
      </c>
      <c r="C1075" s="13" t="s">
        <v>104</v>
      </c>
      <c r="D1075" s="14" t="s">
        <v>269</v>
      </c>
      <c r="E1075" s="15" t="s">
        <v>289</v>
      </c>
      <c r="F1075" s="27" t="s">
        <v>291</v>
      </c>
      <c r="G1075" s="15">
        <f t="shared" si="27"/>
        <v>1650000</v>
      </c>
      <c r="H1075" s="16">
        <v>55000</v>
      </c>
      <c r="I1075" s="14" t="s">
        <v>23</v>
      </c>
      <c r="J1075" s="48">
        <v>30</v>
      </c>
      <c r="K1075" s="74" t="s">
        <v>528</v>
      </c>
      <c r="L1075" s="45">
        <v>45877</v>
      </c>
      <c r="M1075" s="45">
        <v>45900</v>
      </c>
      <c r="N1075" s="16" t="e">
        <f t="shared" ca="1" si="28"/>
        <v>#NAME?</v>
      </c>
      <c r="O1075" s="19"/>
      <c r="P1075" s="19"/>
      <c r="Q1075" s="20"/>
      <c r="R1075" s="21" t="str">
        <f t="array" ref="R1075">VLOOKUP(C1075,DB!A:D,2,FALSE)</f>
        <v>Singkil 1 lingkungan satu</v>
      </c>
      <c r="S1075" s="21" t="str">
        <f t="array" ref="S1075">VLOOKUP(C1075,DB!A:D,3,FALSE)</f>
        <v>sarindativanna85@gmail.com</v>
      </c>
      <c r="T1075" s="22" t="s">
        <v>19</v>
      </c>
      <c r="U1075" s="1" t="str">
        <f t="shared" si="31"/>
        <v>Ivanna Tresnawati SarindatAgustus</v>
      </c>
      <c r="V1075" s="23">
        <f t="shared" si="24"/>
        <v>45900</v>
      </c>
      <c r="X1075" s="26">
        <f>VLOOKUP(CONCATENATE(C1075,D1075),'Honor 2025'!A:D,4,FALSE)</f>
        <v>1650000</v>
      </c>
      <c r="Y1075" s="24"/>
      <c r="BE1075" s="24"/>
      <c r="CK1075" s="24"/>
      <c r="DQ1075" s="24"/>
      <c r="EW1075" s="24"/>
      <c r="GC1075" s="24"/>
      <c r="HI1075" s="24"/>
      <c r="IO1075" s="24"/>
      <c r="JU1075" s="24"/>
      <c r="LA1075" s="24"/>
      <c r="MG1075" s="24"/>
      <c r="NM1075" s="24"/>
    </row>
    <row r="1076" spans="1:377" ht="15" thickBot="1">
      <c r="A1076" s="1" t="str">
        <f t="shared" si="29"/>
        <v>Jeane Josefin ArundaaAgustus-1</v>
      </c>
      <c r="B1076" s="12" t="str">
        <f t="shared" si="30"/>
        <v>Rikky Marco Williem Jotam RugianAgustusSAKERNAS Agustus</v>
      </c>
      <c r="C1076" s="13" t="s">
        <v>66</v>
      </c>
      <c r="D1076" s="14" t="s">
        <v>269</v>
      </c>
      <c r="E1076" s="15" t="s">
        <v>289</v>
      </c>
      <c r="F1076" s="15" t="s">
        <v>130</v>
      </c>
      <c r="G1076" s="15">
        <f t="shared" si="27"/>
        <v>1650000</v>
      </c>
      <c r="H1076" s="16">
        <v>55000</v>
      </c>
      <c r="I1076" s="14" t="s">
        <v>23</v>
      </c>
      <c r="J1076" s="48">
        <v>30</v>
      </c>
      <c r="K1076" s="75" t="s">
        <v>528</v>
      </c>
      <c r="L1076" s="45">
        <v>45877</v>
      </c>
      <c r="M1076" s="45">
        <v>45900</v>
      </c>
      <c r="N1076" s="16" t="e">
        <f t="shared" ca="1" si="28"/>
        <v>#NAME?</v>
      </c>
      <c r="O1076" s="19"/>
      <c r="P1076" s="19"/>
      <c r="Q1076" s="20"/>
      <c r="R1076" s="21" t="str">
        <f t="array" ref="R1076">VLOOKUP(C1076,DB!A:D,2,FALSE)</f>
        <v>Bitung karang ria</v>
      </c>
      <c r="S1076" s="21" t="str">
        <f t="array" ref="S1076">VLOOKUP(C1076,DB!A:D,3,FALSE)</f>
        <v>clarisabinjaya@gmail.com</v>
      </c>
      <c r="T1076" s="22" t="s">
        <v>19</v>
      </c>
      <c r="U1076" s="1" t="str">
        <f t="shared" si="31"/>
        <v>Jeane Josefin ArundaaAgustus</v>
      </c>
      <c r="V1076" s="23">
        <f t="shared" si="24"/>
        <v>45900</v>
      </c>
      <c r="X1076" s="26">
        <f>VLOOKUP(CONCATENATE(C1076,D1076),'Honor 2025'!A:D,4,FALSE)</f>
        <v>1650000</v>
      </c>
      <c r="Y1076" s="24"/>
      <c r="BE1076" s="24"/>
      <c r="CK1076" s="24"/>
      <c r="DQ1076" s="24"/>
      <c r="EW1076" s="24"/>
      <c r="GC1076" s="24"/>
      <c r="HI1076" s="24"/>
      <c r="IO1076" s="24"/>
      <c r="JU1076" s="24"/>
      <c r="LA1076" s="24"/>
      <c r="MG1076" s="24"/>
      <c r="NM1076" s="24"/>
    </row>
    <row r="1077" spans="1:377" ht="15" thickBot="1">
      <c r="A1077" s="1" t="str">
        <f t="shared" si="29"/>
        <v>Jeffry Robby TumiwaAgustus-1</v>
      </c>
      <c r="B1077" s="12" t="str">
        <f t="shared" si="30"/>
        <v>Ni Putu Beliana Puspita Sari, S.Tr.Stat.AgustusSAKERNAS Agustus</v>
      </c>
      <c r="C1077" s="13" t="s">
        <v>106</v>
      </c>
      <c r="D1077" s="14" t="s">
        <v>269</v>
      </c>
      <c r="E1077" s="15" t="s">
        <v>289</v>
      </c>
      <c r="F1077" s="15" t="s">
        <v>148</v>
      </c>
      <c r="G1077" s="15">
        <f t="shared" si="27"/>
        <v>1650000</v>
      </c>
      <c r="H1077" s="16">
        <v>55000</v>
      </c>
      <c r="I1077" s="14" t="s">
        <v>23</v>
      </c>
      <c r="J1077" s="48">
        <v>30</v>
      </c>
      <c r="K1077" s="74" t="s">
        <v>528</v>
      </c>
      <c r="L1077" s="45">
        <v>45877</v>
      </c>
      <c r="M1077" s="45">
        <v>45900</v>
      </c>
      <c r="N1077" s="16" t="e">
        <f t="shared" ca="1" si="28"/>
        <v>#NAME?</v>
      </c>
      <c r="O1077" s="19"/>
      <c r="P1077" s="19"/>
      <c r="Q1077" s="20"/>
      <c r="R1077" s="21" t="str">
        <f t="array" ref="R1077">VLOOKUP(C1077,DB!A:D,2,FALSE)</f>
        <v>Sario Tumpaan Lingkungan 1</v>
      </c>
      <c r="S1077" s="21" t="str">
        <f t="array" ref="S1077">VLOOKUP(C1077,DB!A:D,3,FALSE)</f>
        <v>geoffrey1868@gmail.com</v>
      </c>
      <c r="T1077" s="22" t="s">
        <v>19</v>
      </c>
      <c r="U1077" s="1" t="str">
        <f t="shared" si="31"/>
        <v>Jeffry Robby TumiwaAgustus</v>
      </c>
      <c r="V1077" s="23">
        <f t="shared" si="24"/>
        <v>45900</v>
      </c>
      <c r="X1077" s="26">
        <f>VLOOKUP(CONCATENATE(C1077,D1077),'Honor 2025'!A:D,4,FALSE)</f>
        <v>1650000</v>
      </c>
      <c r="Y1077" s="24"/>
      <c r="BE1077" s="24"/>
      <c r="CK1077" s="24"/>
      <c r="DQ1077" s="24"/>
      <c r="EW1077" s="24"/>
      <c r="GC1077" s="24"/>
      <c r="HI1077" s="24"/>
      <c r="IO1077" s="24"/>
      <c r="JU1077" s="24"/>
      <c r="LA1077" s="24"/>
      <c r="MG1077" s="24"/>
      <c r="NM1077" s="24"/>
    </row>
    <row r="1078" spans="1:377" ht="15" thickBot="1">
      <c r="A1078" s="1" t="str">
        <f t="shared" si="29"/>
        <v>Julita Christiani Thalia DendengAgustus-1</v>
      </c>
      <c r="B1078" s="12" t="str">
        <f t="shared" si="30"/>
        <v>Farhan, S.Tr.Stat.AgustusSAKERNAS Agustus</v>
      </c>
      <c r="C1078" s="13" t="s">
        <v>134</v>
      </c>
      <c r="D1078" s="14" t="s">
        <v>269</v>
      </c>
      <c r="E1078" s="15" t="s">
        <v>289</v>
      </c>
      <c r="F1078" s="15" t="s">
        <v>22</v>
      </c>
      <c r="G1078" s="15">
        <f t="shared" si="27"/>
        <v>1650000</v>
      </c>
      <c r="H1078" s="16">
        <v>55000</v>
      </c>
      <c r="I1078" s="14" t="s">
        <v>23</v>
      </c>
      <c r="J1078" s="48">
        <v>30</v>
      </c>
      <c r="K1078" s="75" t="s">
        <v>528</v>
      </c>
      <c r="L1078" s="45">
        <v>45877</v>
      </c>
      <c r="M1078" s="45">
        <v>45900</v>
      </c>
      <c r="N1078" s="16" t="e">
        <f t="shared" ca="1" si="28"/>
        <v>#NAME?</v>
      </c>
      <c r="O1078" s="19"/>
      <c r="P1078" s="19"/>
      <c r="Q1078" s="20"/>
      <c r="R1078" s="21" t="str">
        <f t="array" ref="R1078">VLOOKUP(C1078,DB!A:D,2,FALSE)</f>
        <v>Paniki satu lingkungan 1</v>
      </c>
      <c r="S1078" s="21" t="str">
        <f t="array" ref="S1078">VLOOKUP(C1078,DB!A:D,3,FALSE)</f>
        <v>dendengjulita11@gmail.com</v>
      </c>
      <c r="T1078" s="22" t="s">
        <v>19</v>
      </c>
      <c r="U1078" s="1" t="str">
        <f t="shared" si="31"/>
        <v>Julita Christiani Thalia DendengAgustus</v>
      </c>
      <c r="V1078" s="23">
        <f t="shared" si="24"/>
        <v>45900</v>
      </c>
      <c r="X1078" s="26">
        <f>VLOOKUP(CONCATENATE(C1078,D1078),'Honor 2025'!A:D,4,FALSE)</f>
        <v>1650000</v>
      </c>
      <c r="Y1078" s="24"/>
      <c r="BE1078" s="24"/>
      <c r="CK1078" s="24"/>
      <c r="DQ1078" s="24"/>
      <c r="EW1078" s="24"/>
      <c r="GC1078" s="24"/>
      <c r="HI1078" s="24"/>
      <c r="IO1078" s="24"/>
      <c r="JU1078" s="24"/>
      <c r="LA1078" s="24"/>
      <c r="MG1078" s="24"/>
      <c r="NM1078" s="24"/>
    </row>
    <row r="1079" spans="1:377" ht="15" thickBot="1">
      <c r="A1079" s="1" t="str">
        <f t="shared" si="29"/>
        <v>Lestari Suhendri TintingonAgustus-2</v>
      </c>
      <c r="B1079" s="12" t="str">
        <f t="shared" si="30"/>
        <v>Lazia Outenty BimbangnaungAgustusSAKERNAS Agustus</v>
      </c>
      <c r="C1079" s="13" t="s">
        <v>76</v>
      </c>
      <c r="D1079" s="14" t="s">
        <v>269</v>
      </c>
      <c r="E1079" s="15" t="s">
        <v>289</v>
      </c>
      <c r="F1079" s="15" t="s">
        <v>105</v>
      </c>
      <c r="G1079" s="15">
        <f t="shared" si="27"/>
        <v>1650000</v>
      </c>
      <c r="H1079" s="16">
        <v>55000</v>
      </c>
      <c r="I1079" s="14" t="s">
        <v>23</v>
      </c>
      <c r="J1079" s="48">
        <v>30</v>
      </c>
      <c r="K1079" s="74" t="s">
        <v>528</v>
      </c>
      <c r="L1079" s="45">
        <v>45877</v>
      </c>
      <c r="M1079" s="45">
        <v>45900</v>
      </c>
      <c r="N1079" s="16" t="e">
        <f t="shared" ca="1" si="28"/>
        <v>#NAME?</v>
      </c>
      <c r="O1079" s="19"/>
      <c r="P1079" s="19"/>
      <c r="Q1079" s="20"/>
      <c r="R1079" s="21" t="str">
        <f t="array" ref="R1079">VLOOKUP(C1079,DB!A:D,2,FALSE)</f>
        <v>Kelurahan Bahu lingkungan 6</v>
      </c>
      <c r="S1079" s="21" t="str">
        <f t="array" ref="S1079">VLOOKUP(C1079,DB!A:D,3,FALSE)</f>
        <v>lestaritintingon@gmail.com</v>
      </c>
      <c r="T1079" s="22" t="s">
        <v>19</v>
      </c>
      <c r="U1079" s="1" t="str">
        <f t="shared" si="31"/>
        <v>Lestari Suhendri TintingonAgustus</v>
      </c>
      <c r="V1079" s="23">
        <f t="shared" si="24"/>
        <v>45900</v>
      </c>
      <c r="X1079" s="26">
        <f>VLOOKUP(CONCATENATE(C1079,D1079),'Honor 2025'!A:D,4,FALSE)</f>
        <v>2400000</v>
      </c>
      <c r="Y1079" s="24"/>
      <c r="BE1079" s="24"/>
      <c r="CK1079" s="24"/>
      <c r="DQ1079" s="24"/>
      <c r="EW1079" s="24"/>
      <c r="GC1079" s="24"/>
      <c r="HI1079" s="24"/>
      <c r="IO1079" s="24"/>
      <c r="JU1079" s="24"/>
      <c r="LA1079" s="24"/>
      <c r="MG1079" s="24"/>
      <c r="NM1079" s="24"/>
    </row>
    <row r="1080" spans="1:377" ht="15" thickBot="1">
      <c r="A1080" s="1" t="str">
        <f t="shared" si="29"/>
        <v>Lydia IndrawatiAgustus-1</v>
      </c>
      <c r="B1080" s="12" t="str">
        <f t="shared" si="30"/>
        <v>Vonny Joice Lalujan, SEAgustusSAKERNAS Agustus</v>
      </c>
      <c r="C1080" s="13" t="s">
        <v>121</v>
      </c>
      <c r="D1080" s="14" t="s">
        <v>269</v>
      </c>
      <c r="E1080" s="15" t="s">
        <v>289</v>
      </c>
      <c r="F1080" s="15" t="s">
        <v>107</v>
      </c>
      <c r="G1080" s="15">
        <f t="shared" si="27"/>
        <v>1650000</v>
      </c>
      <c r="H1080" s="16">
        <v>55000</v>
      </c>
      <c r="I1080" s="14" t="s">
        <v>23</v>
      </c>
      <c r="J1080" s="48">
        <v>30</v>
      </c>
      <c r="K1080" s="75" t="s">
        <v>528</v>
      </c>
      <c r="L1080" s="45">
        <v>45877</v>
      </c>
      <c r="M1080" s="45">
        <v>45900</v>
      </c>
      <c r="N1080" s="16" t="e">
        <f t="shared" ca="1" si="28"/>
        <v>#NAME?</v>
      </c>
      <c r="O1080" s="19"/>
      <c r="P1080" s="19"/>
      <c r="Q1080" s="20"/>
      <c r="R1080" s="21" t="str">
        <f t="array" ref="R1080">VLOOKUP(C1080,DB!A:D,2,FALSE)</f>
        <v>Mayondi Ling 3</v>
      </c>
      <c r="S1080" s="21" t="str">
        <f t="array" ref="S1080">VLOOKUP(C1080,DB!A:D,3,FALSE)</f>
        <v>lydiaindrawati08@gmail.com</v>
      </c>
      <c r="T1080" s="22" t="s">
        <v>19</v>
      </c>
      <c r="U1080" s="1" t="str">
        <f t="shared" si="31"/>
        <v>Lydia IndrawatiAgustus</v>
      </c>
      <c r="V1080" s="23">
        <f t="shared" si="24"/>
        <v>45900</v>
      </c>
      <c r="X1080" s="26">
        <f>VLOOKUP(CONCATENATE(C1080,D1080),'Honor 2025'!A:D,4,FALSE)</f>
        <v>1650000</v>
      </c>
      <c r="Y1080" s="24"/>
      <c r="BE1080" s="24"/>
      <c r="CK1080" s="24"/>
      <c r="DQ1080" s="24"/>
      <c r="EW1080" s="24"/>
      <c r="GC1080" s="24"/>
      <c r="HI1080" s="24"/>
      <c r="IO1080" s="24"/>
      <c r="JU1080" s="24"/>
      <c r="LA1080" s="24"/>
      <c r="MG1080" s="24"/>
      <c r="NM1080" s="24"/>
    </row>
    <row r="1081" spans="1:377" ht="15" thickBot="1">
      <c r="A1081" s="1" t="str">
        <f t="shared" si="29"/>
        <v>Margaret Rosanta SembiringAgustus-1</v>
      </c>
      <c r="B1081" s="12" t="str">
        <f t="shared" si="30"/>
        <v>Vivi Novita Sumampouw, SEAgustusSAKERNAS Agustus</v>
      </c>
      <c r="C1081" s="13" t="s">
        <v>146</v>
      </c>
      <c r="D1081" s="14" t="s">
        <v>269</v>
      </c>
      <c r="E1081" s="15" t="s">
        <v>289</v>
      </c>
      <c r="F1081" s="15" t="s">
        <v>117</v>
      </c>
      <c r="G1081" s="15">
        <f t="shared" si="27"/>
        <v>1650000</v>
      </c>
      <c r="H1081" s="16">
        <v>55000</v>
      </c>
      <c r="I1081" s="14" t="s">
        <v>23</v>
      </c>
      <c r="J1081" s="48">
        <v>30</v>
      </c>
      <c r="K1081" s="74" t="s">
        <v>528</v>
      </c>
      <c r="L1081" s="45">
        <v>45877</v>
      </c>
      <c r="M1081" s="45">
        <v>45900</v>
      </c>
      <c r="N1081" s="16" t="e">
        <f t="shared" ca="1" si="28"/>
        <v>#NAME?</v>
      </c>
      <c r="O1081" s="19"/>
      <c r="P1081" s="19"/>
      <c r="Q1081" s="20"/>
      <c r="R1081" s="21" t="str">
        <f t="array" ref="R1081">VLOOKUP(C1081,DB!A:D,2,FALSE)</f>
        <v>Bahu Ling 2 no 12A malalayang</v>
      </c>
      <c r="S1081" s="21" t="str">
        <f t="array" ref="S1081">VLOOKUP(C1081,DB!A:D,3,FALSE)</f>
        <v>margaretsembiring1981@gmail.com</v>
      </c>
      <c r="T1081" s="22" t="s">
        <v>19</v>
      </c>
      <c r="U1081" s="1" t="str">
        <f t="shared" si="31"/>
        <v>Margaret Rosanta SembiringAgustus</v>
      </c>
      <c r="V1081" s="23">
        <f t="shared" si="24"/>
        <v>45900</v>
      </c>
      <c r="X1081" s="26">
        <f>VLOOKUP(CONCATENATE(C1081,D1081),'Honor 2025'!A:D,4,FALSE)</f>
        <v>2772000</v>
      </c>
      <c r="Y1081" s="24"/>
      <c r="BE1081" s="24"/>
      <c r="CK1081" s="24"/>
      <c r="DQ1081" s="24"/>
      <c r="EW1081" s="24"/>
      <c r="GC1081" s="24"/>
      <c r="HI1081" s="24"/>
      <c r="IO1081" s="24"/>
      <c r="JU1081" s="24"/>
      <c r="LA1081" s="24"/>
      <c r="MG1081" s="24"/>
      <c r="NM1081" s="24"/>
    </row>
    <row r="1082" spans="1:377" ht="15" thickBot="1">
      <c r="A1082" s="1" t="str">
        <f t="shared" si="29"/>
        <v>Maria Francisca MaunAgustus-1</v>
      </c>
      <c r="B1082" s="12" t="str">
        <f t="shared" si="30"/>
        <v>Farhan, S.Tr.Stat.AgustusSAKERNAS Agustus</v>
      </c>
      <c r="C1082" s="13" t="s">
        <v>62</v>
      </c>
      <c r="D1082" s="14" t="s">
        <v>269</v>
      </c>
      <c r="E1082" s="15" t="s">
        <v>289</v>
      </c>
      <c r="F1082" s="15" t="s">
        <v>22</v>
      </c>
      <c r="G1082" s="15">
        <f t="shared" si="27"/>
        <v>1650000</v>
      </c>
      <c r="H1082" s="16">
        <v>55000</v>
      </c>
      <c r="I1082" s="14" t="s">
        <v>23</v>
      </c>
      <c r="J1082" s="48">
        <v>30</v>
      </c>
      <c r="K1082" s="75" t="s">
        <v>528</v>
      </c>
      <c r="L1082" s="45">
        <v>45877</v>
      </c>
      <c r="M1082" s="45">
        <v>45900</v>
      </c>
      <c r="N1082" s="16" t="e">
        <f t="shared" ca="1" si="28"/>
        <v>#NAME?</v>
      </c>
      <c r="O1082" s="19"/>
      <c r="P1082" s="19"/>
      <c r="Q1082" s="20"/>
      <c r="R1082" s="21" t="str">
        <f t="array" ref="R1082">VLOOKUP(C1082,DB!A:D,2,FALSE)</f>
        <v>buha lingkungan 6</v>
      </c>
      <c r="S1082" s="21" t="str">
        <f t="array" ref="S1082">VLOOKUP(C1082,DB!A:D,3,FALSE)</f>
        <v>mariamaun67@gmail.com</v>
      </c>
      <c r="T1082" s="22" t="s">
        <v>19</v>
      </c>
      <c r="U1082" s="1" t="str">
        <f t="shared" si="31"/>
        <v>Maria Francisca MaunAgustus</v>
      </c>
      <c r="V1082" s="23">
        <f t="shared" ref="V1082:V1336" si="32">IF(M1082="",_xludf.SWITCH(D1082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1082)</f>
        <v>45900</v>
      </c>
      <c r="X1082" s="26">
        <f>VLOOKUP(CONCATENATE(C1082,D1082),'Honor 2025'!A:D,4,FALSE)</f>
        <v>1650000</v>
      </c>
      <c r="Y1082" s="24"/>
      <c r="BE1082" s="24"/>
      <c r="CK1082" s="24"/>
      <c r="DQ1082" s="24"/>
      <c r="EW1082" s="24"/>
      <c r="GC1082" s="24"/>
      <c r="HI1082" s="24"/>
      <c r="IO1082" s="24"/>
      <c r="JU1082" s="24"/>
      <c r="LA1082" s="24"/>
      <c r="MG1082" s="24"/>
      <c r="NM1082" s="24"/>
    </row>
    <row r="1083" spans="1:377" ht="15" thickBot="1">
      <c r="A1083" s="1" t="str">
        <f t="shared" si="29"/>
        <v>Yulianti BohamAgustus-1</v>
      </c>
      <c r="B1083" s="12" t="str">
        <f t="shared" si="30"/>
        <v>Weny Fitrah Anwari, S.Tr.Stat.AgustusSAKERNAS Agustus</v>
      </c>
      <c r="C1083" s="13" t="s">
        <v>120</v>
      </c>
      <c r="D1083" s="14" t="s">
        <v>269</v>
      </c>
      <c r="E1083" s="15" t="s">
        <v>289</v>
      </c>
      <c r="F1083" s="15" t="s">
        <v>75</v>
      </c>
      <c r="G1083" s="15">
        <f t="shared" si="27"/>
        <v>1650000</v>
      </c>
      <c r="H1083" s="16">
        <v>55000</v>
      </c>
      <c r="I1083" s="14" t="s">
        <v>23</v>
      </c>
      <c r="J1083" s="48">
        <v>30</v>
      </c>
      <c r="K1083" s="74" t="s">
        <v>528</v>
      </c>
      <c r="L1083" s="45">
        <v>45877</v>
      </c>
      <c r="M1083" s="45">
        <v>45900</v>
      </c>
      <c r="N1083" s="16" t="e">
        <f t="shared" ca="1" si="28"/>
        <v>#NAME?</v>
      </c>
      <c r="O1083" s="19"/>
      <c r="P1083" s="19"/>
      <c r="Q1083" s="20"/>
      <c r="R1083" s="21" t="str">
        <f t="array" ref="R1083">VLOOKUP(C1083,DB!A:D,2,FALSE)</f>
        <v>Jl. Yos sudarso lingkungan 2 kairagi weru</v>
      </c>
      <c r="S1083" s="21" t="str">
        <f t="array" ref="S1083">VLOOKUP(C1083,DB!A:D,3,FALSE)</f>
        <v>anthyboham7@gmail.com</v>
      </c>
      <c r="T1083" s="22" t="s">
        <v>19</v>
      </c>
      <c r="U1083" s="1" t="str">
        <f t="shared" si="31"/>
        <v>Yulianti BohamAgustus</v>
      </c>
      <c r="V1083" s="23">
        <f t="shared" si="32"/>
        <v>45900</v>
      </c>
      <c r="X1083" s="26">
        <f>VLOOKUP(CONCATENATE(C1083,D1083),'Honor 2025'!A:D,4,FALSE)</f>
        <v>1650000</v>
      </c>
      <c r="Y1083" s="24"/>
      <c r="BE1083" s="24"/>
      <c r="CK1083" s="24"/>
      <c r="DQ1083" s="24"/>
      <c r="EW1083" s="24"/>
      <c r="GC1083" s="24"/>
      <c r="HI1083" s="24"/>
      <c r="IO1083" s="24"/>
      <c r="JU1083" s="24"/>
      <c r="LA1083" s="24"/>
      <c r="MG1083" s="24"/>
      <c r="NM1083" s="24"/>
    </row>
    <row r="1084" spans="1:377" ht="15" thickBot="1">
      <c r="A1084" s="1" t="str">
        <f t="shared" si="29"/>
        <v>Maya Marlin Austin RembetAgustus-1</v>
      </c>
      <c r="B1084" s="12" t="str">
        <f t="shared" si="30"/>
        <v>Ni Putu Beliana Puspita Sari, S.Tr.Stat.AgustusSAKERNAS Agustus</v>
      </c>
      <c r="C1084" s="13" t="s">
        <v>109</v>
      </c>
      <c r="D1084" s="14" t="s">
        <v>269</v>
      </c>
      <c r="E1084" s="15" t="s">
        <v>289</v>
      </c>
      <c r="F1084" s="15" t="s">
        <v>148</v>
      </c>
      <c r="G1084" s="15">
        <f t="shared" si="27"/>
        <v>1650000</v>
      </c>
      <c r="H1084" s="16">
        <v>55000</v>
      </c>
      <c r="I1084" s="14" t="s">
        <v>23</v>
      </c>
      <c r="J1084" s="48">
        <v>30</v>
      </c>
      <c r="K1084" s="75" t="s">
        <v>528</v>
      </c>
      <c r="L1084" s="45">
        <v>45877</v>
      </c>
      <c r="M1084" s="45">
        <v>45900</v>
      </c>
      <c r="N1084" s="16" t="e">
        <f t="shared" ca="1" si="28"/>
        <v>#NAME?</v>
      </c>
      <c r="O1084" s="19"/>
      <c r="P1084" s="19"/>
      <c r="Q1084" s="20"/>
      <c r="R1084" s="21" t="str">
        <f t="array" ref="R1084">VLOOKUP(C1084,DB!A:D,2,FALSE)</f>
        <v>Ranotana Weru lingk IV</v>
      </c>
      <c r="S1084" s="21" t="str">
        <f t="array" ref="S1084">VLOOKUP(C1084,DB!A:D,3,FALSE)</f>
        <v>mayarembet70@gmail.com</v>
      </c>
      <c r="T1084" s="22" t="s">
        <v>19</v>
      </c>
      <c r="U1084" s="1" t="str">
        <f t="shared" si="31"/>
        <v>Maya Marlin Austin RembetAgustus</v>
      </c>
      <c r="V1084" s="23">
        <f t="shared" si="32"/>
        <v>45900</v>
      </c>
      <c r="X1084" s="26">
        <f>VLOOKUP(CONCATENATE(C1084,D1084),'Honor 2025'!A:D,4,FALSE)</f>
        <v>1650000</v>
      </c>
      <c r="Y1084" s="24"/>
      <c r="BE1084" s="24"/>
      <c r="CK1084" s="24"/>
      <c r="DQ1084" s="24"/>
      <c r="EW1084" s="24"/>
      <c r="GC1084" s="24"/>
      <c r="HI1084" s="24"/>
      <c r="IO1084" s="24"/>
      <c r="JU1084" s="24"/>
      <c r="LA1084" s="24"/>
      <c r="MG1084" s="24"/>
      <c r="NM1084" s="24"/>
    </row>
    <row r="1085" spans="1:377" ht="15" thickBot="1">
      <c r="A1085" s="1" t="str">
        <f t="shared" si="29"/>
        <v>Meike MokodaserAgustus-1</v>
      </c>
      <c r="B1085" s="12" t="str">
        <f t="shared" si="30"/>
        <v>Santi Hayuning Putri S.Tr.Stat.AgustusSAKERNAS Agustus</v>
      </c>
      <c r="C1085" s="13" t="s">
        <v>110</v>
      </c>
      <c r="D1085" s="14" t="s">
        <v>269</v>
      </c>
      <c r="E1085" s="15" t="s">
        <v>289</v>
      </c>
      <c r="F1085" s="15" t="s">
        <v>103</v>
      </c>
      <c r="G1085" s="15">
        <f t="shared" si="27"/>
        <v>1650000</v>
      </c>
      <c r="H1085" s="16">
        <v>55000</v>
      </c>
      <c r="I1085" s="14" t="s">
        <v>23</v>
      </c>
      <c r="J1085" s="48">
        <v>30</v>
      </c>
      <c r="K1085" s="74" t="s">
        <v>528</v>
      </c>
      <c r="L1085" s="45">
        <v>45877</v>
      </c>
      <c r="M1085" s="45">
        <v>45900</v>
      </c>
      <c r="N1085" s="16" t="e">
        <f t="shared" ca="1" si="28"/>
        <v>#NAME?</v>
      </c>
      <c r="O1085" s="19"/>
      <c r="P1085" s="19"/>
      <c r="Q1085" s="20"/>
      <c r="R1085" s="21" t="str">
        <f t="array" ref="R1085">VLOOKUP(C1085,DB!A:D,2,FALSE)</f>
        <v>Lingkungan 2 jl. Kemiri no .41</v>
      </c>
      <c r="S1085" s="21" t="str">
        <f t="array" ref="S1085">VLOOKUP(C1085,DB!A:D,3,FALSE)</f>
        <v>meikemokodaser121@gmail.com</v>
      </c>
      <c r="T1085" s="22" t="s">
        <v>19</v>
      </c>
      <c r="U1085" s="1" t="str">
        <f t="shared" si="31"/>
        <v>Meike MokodaserAgustus</v>
      </c>
      <c r="V1085" s="23">
        <f t="shared" si="32"/>
        <v>45900</v>
      </c>
      <c r="X1085" s="26">
        <f>VLOOKUP(CONCATENATE(C1085,D1085),'Honor 2025'!A:D,4,FALSE)</f>
        <v>1650000</v>
      </c>
      <c r="Y1085" s="24"/>
      <c r="BE1085" s="24"/>
      <c r="CK1085" s="24"/>
      <c r="DQ1085" s="24"/>
      <c r="EW1085" s="24"/>
      <c r="GC1085" s="24"/>
      <c r="HI1085" s="24"/>
      <c r="IO1085" s="24"/>
      <c r="JU1085" s="24"/>
      <c r="LA1085" s="24"/>
      <c r="MG1085" s="24"/>
      <c r="NM1085" s="24"/>
    </row>
    <row r="1086" spans="1:377" ht="15" thickBot="1">
      <c r="A1086" s="1" t="str">
        <f t="shared" si="29"/>
        <v>Randhy TahulendingAgustus-1</v>
      </c>
      <c r="B1086" s="12" t="str">
        <f t="shared" si="30"/>
        <v>Jusran Zakaria, SEAgustusSAKERNAS Agustus</v>
      </c>
      <c r="C1086" s="13" t="s">
        <v>122</v>
      </c>
      <c r="D1086" s="14" t="s">
        <v>269</v>
      </c>
      <c r="E1086" s="15" t="s">
        <v>289</v>
      </c>
      <c r="F1086" s="15" t="s">
        <v>219</v>
      </c>
      <c r="G1086" s="15">
        <f t="shared" si="27"/>
        <v>1650000</v>
      </c>
      <c r="H1086" s="16">
        <v>55000</v>
      </c>
      <c r="I1086" s="14" t="s">
        <v>23</v>
      </c>
      <c r="J1086" s="48">
        <v>30</v>
      </c>
      <c r="K1086" s="75" t="s">
        <v>528</v>
      </c>
      <c r="L1086" s="45">
        <v>45877</v>
      </c>
      <c r="M1086" s="45">
        <v>45900</v>
      </c>
      <c r="N1086" s="16" t="e">
        <f t="shared" ca="1" si="28"/>
        <v>#NAME?</v>
      </c>
      <c r="O1086" s="19"/>
      <c r="P1086" s="19"/>
      <c r="Q1086" s="20"/>
      <c r="R1086" s="21" t="str">
        <f t="array" ref="R1086">VLOOKUP(C1086,DB!A:D,2,FALSE)</f>
        <v>Perumahan Bengkol residence blok G no.10 kel.bpBengkol kec.Mapanget</v>
      </c>
      <c r="S1086" s="21" t="str">
        <f t="array" ref="S1086">VLOOKUP(C1086,DB!A:D,3,FALSE)</f>
        <v>randhytahulending8@gmail.com</v>
      </c>
      <c r="T1086" s="22" t="s">
        <v>19</v>
      </c>
      <c r="U1086" s="1" t="str">
        <f t="shared" si="31"/>
        <v>Randhy TahulendingAgustus</v>
      </c>
      <c r="V1086" s="23">
        <f t="shared" si="32"/>
        <v>45900</v>
      </c>
      <c r="X1086" s="26">
        <f>VLOOKUP(CONCATENATE(C1086,D1086),'Honor 2025'!A:D,4,FALSE)</f>
        <v>1650000</v>
      </c>
      <c r="Y1086" s="24"/>
      <c r="BE1086" s="24"/>
      <c r="CK1086" s="24"/>
      <c r="DQ1086" s="24"/>
      <c r="EW1086" s="24"/>
      <c r="GC1086" s="24"/>
      <c r="HI1086" s="24"/>
      <c r="IO1086" s="24"/>
      <c r="JU1086" s="24"/>
      <c r="LA1086" s="24"/>
      <c r="MG1086" s="24"/>
      <c r="NM1086" s="24"/>
    </row>
    <row r="1087" spans="1:377" ht="15" thickBot="1">
      <c r="A1087" s="1" t="str">
        <f t="shared" si="29"/>
        <v>Raymond Abraham RotinsuluAgustus-1</v>
      </c>
      <c r="B1087" s="12" t="str">
        <f t="shared" si="30"/>
        <v>Jusran Zakaria, SEAgustusSAKERNAS Agustus</v>
      </c>
      <c r="C1087" s="13" t="s">
        <v>292</v>
      </c>
      <c r="D1087" s="14" t="s">
        <v>269</v>
      </c>
      <c r="E1087" s="15" t="s">
        <v>289</v>
      </c>
      <c r="F1087" s="15" t="s">
        <v>219</v>
      </c>
      <c r="G1087" s="15">
        <f t="shared" si="27"/>
        <v>1100000</v>
      </c>
      <c r="H1087" s="16">
        <v>55000</v>
      </c>
      <c r="I1087" s="14" t="s">
        <v>23</v>
      </c>
      <c r="J1087" s="48">
        <v>20</v>
      </c>
      <c r="K1087" s="74" t="s">
        <v>528</v>
      </c>
      <c r="L1087" s="45">
        <v>45877</v>
      </c>
      <c r="M1087" s="45">
        <v>45900</v>
      </c>
      <c r="N1087" s="16" t="e">
        <f t="shared" ca="1" si="28"/>
        <v>#NAME?</v>
      </c>
      <c r="O1087" s="19"/>
      <c r="P1087" s="19"/>
      <c r="Q1087" s="20"/>
      <c r="R1087" s="21" t="str">
        <f t="array" ref="R1087">VLOOKUP(C1087,DB!A:D,2,FALSE)</f>
        <v>Jalan Sam Ratulangi 4 lorong Gramedia Lingkungan 4</v>
      </c>
      <c r="S1087" s="21" t="str">
        <f t="array" ref="S1087">VLOOKUP(C1087,DB!A:D,3,FALSE)</f>
        <v>rotinsuluraymond368@gmail.com</v>
      </c>
      <c r="T1087" s="22" t="s">
        <v>19</v>
      </c>
      <c r="U1087" s="1" t="str">
        <f t="shared" si="31"/>
        <v>Raymond Abraham RotinsuluAgustus</v>
      </c>
      <c r="V1087" s="23">
        <f t="shared" si="32"/>
        <v>45900</v>
      </c>
      <c r="X1087" s="26">
        <f>VLOOKUP(CONCATENATE(C1087,D1087),'Honor 2025'!A:D,4,FALSE)</f>
        <v>1100000</v>
      </c>
      <c r="Y1087" s="24"/>
      <c r="BE1087" s="24"/>
      <c r="CK1087" s="24"/>
      <c r="DQ1087" s="24"/>
      <c r="EW1087" s="24"/>
      <c r="GC1087" s="24"/>
      <c r="HI1087" s="24"/>
      <c r="IO1087" s="24"/>
      <c r="JU1087" s="24"/>
      <c r="LA1087" s="24"/>
      <c r="MG1087" s="24"/>
      <c r="NM1087" s="24"/>
    </row>
    <row r="1088" spans="1:377" ht="15" thickBot="1">
      <c r="A1088" s="1" t="str">
        <f t="shared" si="29"/>
        <v>RIZKI NURFIFAHAgustus-1</v>
      </c>
      <c r="B1088" s="12" t="str">
        <f t="shared" si="30"/>
        <v>Munawir Kobis, SSTAgustusSAKERNAS Agustus</v>
      </c>
      <c r="C1088" s="13" t="s">
        <v>113</v>
      </c>
      <c r="D1088" s="14" t="s">
        <v>269</v>
      </c>
      <c r="E1088" s="15" t="s">
        <v>289</v>
      </c>
      <c r="F1088" s="15" t="s">
        <v>290</v>
      </c>
      <c r="G1088" s="15">
        <f t="shared" si="27"/>
        <v>1650000</v>
      </c>
      <c r="H1088" s="16">
        <v>55000</v>
      </c>
      <c r="I1088" s="14" t="s">
        <v>23</v>
      </c>
      <c r="J1088" s="48">
        <v>30</v>
      </c>
      <c r="K1088" s="75" t="s">
        <v>528</v>
      </c>
      <c r="L1088" s="45">
        <v>45877</v>
      </c>
      <c r="M1088" s="45">
        <v>45900</v>
      </c>
      <c r="N1088" s="16" t="e">
        <f t="shared" ca="1" si="28"/>
        <v>#NAME?</v>
      </c>
      <c r="O1088" s="19"/>
      <c r="P1088" s="19"/>
      <c r="Q1088" s="20"/>
      <c r="R1088" s="21" t="str">
        <f t="array" ref="R1088">VLOOKUP(C1088,DB!A:D,2,FALSE)</f>
        <v>Jl. P. Bentenan, kleak, kec. Malalayang, kota Manado Sulawesi Utara</v>
      </c>
      <c r="S1088" s="21" t="str">
        <f t="array" ref="S1088">VLOOKUP(C1088,DB!A:D,3,FALSE)</f>
        <v>rizkinurfifah166@gmail.com</v>
      </c>
      <c r="T1088" s="22" t="s">
        <v>19</v>
      </c>
      <c r="U1088" s="1" t="str">
        <f t="shared" si="31"/>
        <v>RIZKI NURFIFAHAgustus</v>
      </c>
      <c r="V1088" s="23">
        <f t="shared" si="32"/>
        <v>45900</v>
      </c>
      <c r="X1088" s="26">
        <f>VLOOKUP(CONCATENATE(C1088,D1088),'Honor 2025'!A:D,4,FALSE)</f>
        <v>1650000</v>
      </c>
      <c r="Y1088" s="24"/>
      <c r="BE1088" s="24"/>
      <c r="CK1088" s="24"/>
      <c r="DQ1088" s="24"/>
      <c r="EW1088" s="24"/>
      <c r="GC1088" s="24"/>
      <c r="HI1088" s="24"/>
      <c r="IO1088" s="24"/>
      <c r="JU1088" s="24"/>
      <c r="LA1088" s="24"/>
      <c r="MG1088" s="24"/>
      <c r="NM1088" s="24"/>
    </row>
    <row r="1089" spans="1:377" ht="15" thickBot="1">
      <c r="A1089" s="1" t="str">
        <f t="shared" si="29"/>
        <v>Sherly PepatoAgustus-1</v>
      </c>
      <c r="B1089" s="12" t="str">
        <f t="shared" si="30"/>
        <v>Rikky Marco Williem Jotam RugianAgustusSAKERNAS Agustus</v>
      </c>
      <c r="C1089" s="13" t="s">
        <v>228</v>
      </c>
      <c r="D1089" s="14" t="s">
        <v>269</v>
      </c>
      <c r="E1089" s="15" t="s">
        <v>289</v>
      </c>
      <c r="F1089" s="15" t="s">
        <v>130</v>
      </c>
      <c r="G1089" s="15">
        <f t="shared" si="27"/>
        <v>1650000</v>
      </c>
      <c r="H1089" s="16">
        <v>55000</v>
      </c>
      <c r="I1089" s="14" t="s">
        <v>23</v>
      </c>
      <c r="J1089" s="48">
        <v>30</v>
      </c>
      <c r="K1089" s="74" t="s">
        <v>528</v>
      </c>
      <c r="L1089" s="45">
        <v>45877</v>
      </c>
      <c r="M1089" s="45">
        <v>45900</v>
      </c>
      <c r="N1089" s="16" t="e">
        <f t="shared" ca="1" si="28"/>
        <v>#NAME?</v>
      </c>
      <c r="O1089" s="19"/>
      <c r="P1089" s="19"/>
      <c r="Q1089" s="20"/>
      <c r="R1089" s="21" t="str">
        <f t="array" ref="R1089">VLOOKUP(C1089,DB!A:D,2,FALSE)</f>
        <v>Pandu ling 2</v>
      </c>
      <c r="S1089" s="21" t="str">
        <f t="array" ref="S1089">VLOOKUP(C1089,DB!A:D,3,FALSE)</f>
        <v>sherlypepato01@gmail.com</v>
      </c>
      <c r="T1089" s="22" t="s">
        <v>19</v>
      </c>
      <c r="U1089" s="1" t="str">
        <f t="shared" si="31"/>
        <v>Sherly PepatoAgustus</v>
      </c>
      <c r="V1089" s="23">
        <f t="shared" si="32"/>
        <v>45900</v>
      </c>
      <c r="X1089" s="26">
        <f>VLOOKUP(CONCATENATE(C1089,D1089),'Honor 2025'!A:D,4,FALSE)</f>
        <v>1650000</v>
      </c>
      <c r="Y1089" s="24"/>
      <c r="BE1089" s="24"/>
      <c r="CK1089" s="24"/>
      <c r="DQ1089" s="24"/>
      <c r="EW1089" s="24"/>
      <c r="GC1089" s="24"/>
      <c r="HI1089" s="24"/>
      <c r="IO1089" s="24"/>
      <c r="JU1089" s="24"/>
      <c r="LA1089" s="24"/>
      <c r="MG1089" s="24"/>
      <c r="NM1089" s="24"/>
    </row>
    <row r="1090" spans="1:377" ht="15" thickBot="1">
      <c r="A1090" s="1" t="str">
        <f t="shared" si="29"/>
        <v>Rolita Prisilia MahalariAgustus-1</v>
      </c>
      <c r="B1090" s="12" t="str">
        <f t="shared" si="30"/>
        <v>Vivi Novita Sumampouw, SEAgustusSAKERNAS Agustus</v>
      </c>
      <c r="C1090" s="13" t="s">
        <v>138</v>
      </c>
      <c r="D1090" s="14" t="s">
        <v>269</v>
      </c>
      <c r="E1090" s="15" t="s">
        <v>289</v>
      </c>
      <c r="F1090" s="15" t="s">
        <v>117</v>
      </c>
      <c r="G1090" s="15">
        <f t="shared" si="27"/>
        <v>1650000</v>
      </c>
      <c r="H1090" s="16">
        <v>55000</v>
      </c>
      <c r="I1090" s="14" t="s">
        <v>23</v>
      </c>
      <c r="J1090" s="48">
        <v>30</v>
      </c>
      <c r="K1090" s="75" t="s">
        <v>528</v>
      </c>
      <c r="L1090" s="45">
        <v>45877</v>
      </c>
      <c r="M1090" s="45">
        <v>45900</v>
      </c>
      <c r="N1090" s="16" t="e">
        <f t="shared" ca="1" si="28"/>
        <v>#NAME?</v>
      </c>
      <c r="O1090" s="19"/>
      <c r="P1090" s="19"/>
      <c r="Q1090" s="20"/>
      <c r="R1090" s="21" t="str">
        <f t="array" ref="R1090">VLOOKUP(C1090,DB!A:D,2,FALSE)</f>
        <v>Jalan baru link 3 no 15</v>
      </c>
      <c r="S1090" s="21" t="str">
        <f t="array" ref="S1090">VLOOKUP(C1090,DB!A:D,3,FALSE)</f>
        <v>rolitaprisilia@gmail.com</v>
      </c>
      <c r="T1090" s="22" t="s">
        <v>19</v>
      </c>
      <c r="U1090" s="1" t="str">
        <f t="shared" si="31"/>
        <v>Rolita Prisilia MahalariAgustus</v>
      </c>
      <c r="V1090" s="23">
        <f t="shared" si="32"/>
        <v>45900</v>
      </c>
      <c r="X1090" s="26">
        <f>VLOOKUP(CONCATENATE(C1090,D1090),'Honor 2025'!A:D,4,FALSE)</f>
        <v>2625000</v>
      </c>
      <c r="Y1090" s="24"/>
      <c r="BE1090" s="24"/>
      <c r="CK1090" s="24"/>
      <c r="DQ1090" s="24"/>
      <c r="EW1090" s="24"/>
      <c r="GC1090" s="24"/>
      <c r="HI1090" s="24"/>
      <c r="IO1090" s="24"/>
      <c r="JU1090" s="24"/>
      <c r="LA1090" s="24"/>
      <c r="MG1090" s="24"/>
      <c r="NM1090" s="24"/>
    </row>
    <row r="1091" spans="1:377" ht="15" thickBot="1">
      <c r="A1091" s="1" t="str">
        <f t="shared" si="29"/>
        <v>Suriaty Hadji AliAgustus-1</v>
      </c>
      <c r="B1091" s="12" t="str">
        <f t="shared" si="30"/>
        <v>Lazia Outenty BimbangnaungAgustusSAKERNAS Agustus</v>
      </c>
      <c r="C1091" s="13" t="s">
        <v>115</v>
      </c>
      <c r="D1091" s="14" t="s">
        <v>269</v>
      </c>
      <c r="E1091" s="15" t="s">
        <v>289</v>
      </c>
      <c r="F1091" s="15" t="s">
        <v>105</v>
      </c>
      <c r="G1091" s="15">
        <f t="shared" si="27"/>
        <v>1100000</v>
      </c>
      <c r="H1091" s="16">
        <v>55000</v>
      </c>
      <c r="I1091" s="14" t="s">
        <v>23</v>
      </c>
      <c r="J1091" s="48">
        <v>20</v>
      </c>
      <c r="K1091" s="74" t="s">
        <v>528</v>
      </c>
      <c r="L1091" s="45">
        <v>45877</v>
      </c>
      <c r="M1091" s="45">
        <v>45900</v>
      </c>
      <c r="N1091" s="16" t="e">
        <f t="shared" ca="1" si="28"/>
        <v>#NAME?</v>
      </c>
      <c r="O1091" s="19"/>
      <c r="P1091" s="19"/>
      <c r="Q1091" s="20"/>
      <c r="R1091" s="21" t="str">
        <f t="array" ref="R1091">VLOOKUP(C1091,DB!A:D,2,FALSE)</f>
        <v>Teling Atas Lingk VII</v>
      </c>
      <c r="S1091" s="21" t="str">
        <f t="array" ref="S1091">VLOOKUP(C1091,DB!A:D,3,FALSE)</f>
        <v>suriatyhadjiali78@gmail.com</v>
      </c>
      <c r="T1091" s="22" t="s">
        <v>19</v>
      </c>
      <c r="U1091" s="1" t="str">
        <f t="shared" si="31"/>
        <v>Suriaty Hadji AliAgustus</v>
      </c>
      <c r="V1091" s="23">
        <f t="shared" si="32"/>
        <v>45900</v>
      </c>
      <c r="X1091" s="26">
        <f>VLOOKUP(CONCATENATE(C1091,D1091),'Honor 2025'!A:D,4,FALSE)</f>
        <v>1100000</v>
      </c>
      <c r="Y1091" s="24"/>
      <c r="BE1091" s="24"/>
      <c r="CK1091" s="24"/>
      <c r="DQ1091" s="24"/>
      <c r="EW1091" s="24"/>
      <c r="GC1091" s="24"/>
      <c r="HI1091" s="24"/>
      <c r="IO1091" s="24"/>
      <c r="JU1091" s="24"/>
      <c r="LA1091" s="24"/>
      <c r="MG1091" s="24"/>
      <c r="NM1091" s="24"/>
    </row>
    <row r="1092" spans="1:377" ht="15" thickBot="1">
      <c r="A1092" s="1" t="str">
        <f t="shared" si="29"/>
        <v>Yesika Chenly SiwuAgustus-1</v>
      </c>
      <c r="B1092" s="12" t="str">
        <f t="shared" si="30"/>
        <v>Santi Hayuning Putri S.Tr.Stat.AgustusSAKERNAS Agustus</v>
      </c>
      <c r="C1092" s="13" t="s">
        <v>119</v>
      </c>
      <c r="D1092" s="14" t="s">
        <v>269</v>
      </c>
      <c r="E1092" s="15" t="s">
        <v>289</v>
      </c>
      <c r="F1092" s="15" t="s">
        <v>103</v>
      </c>
      <c r="G1092" s="15">
        <f t="shared" si="27"/>
        <v>1650000</v>
      </c>
      <c r="H1092" s="16">
        <v>55000</v>
      </c>
      <c r="I1092" s="14" t="s">
        <v>23</v>
      </c>
      <c r="J1092" s="48">
        <v>30</v>
      </c>
      <c r="K1092" s="75" t="s">
        <v>528</v>
      </c>
      <c r="L1092" s="45">
        <v>45877</v>
      </c>
      <c r="M1092" s="45">
        <v>45900</v>
      </c>
      <c r="N1092" s="16" t="e">
        <f t="shared" ca="1" si="28"/>
        <v>#NAME?</v>
      </c>
      <c r="O1092" s="19"/>
      <c r="P1092" s="19"/>
      <c r="Q1092" s="20"/>
      <c r="R1092" s="21" t="str">
        <f t="array" ref="R1092">VLOOKUP(C1092,DB!A:D,2,FALSE)</f>
        <v>Lingkungan VI, RW.006, Malendeng, Kec. Paal Dua, Kota Manado, Sulawesi Utara</v>
      </c>
      <c r="S1092" s="21" t="str">
        <f t="array" ref="S1092">VLOOKUP(C1092,DB!A:D,3,FALSE)</f>
        <v>yesikachenly@gmail.com</v>
      </c>
      <c r="T1092" s="22" t="s">
        <v>19</v>
      </c>
      <c r="U1092" s="1" t="str">
        <f t="shared" si="31"/>
        <v>Yesika Chenly SiwuAgustus</v>
      </c>
      <c r="V1092" s="23">
        <f t="shared" si="32"/>
        <v>45900</v>
      </c>
      <c r="X1092" s="26">
        <f>VLOOKUP(CONCATENATE(C1092,D1092),'Honor 2025'!A:D,4,FALSE)</f>
        <v>1650000</v>
      </c>
      <c r="Y1092" s="24"/>
      <c r="BE1092" s="24"/>
      <c r="CK1092" s="24"/>
      <c r="DQ1092" s="24"/>
      <c r="EW1092" s="24"/>
      <c r="GC1092" s="24"/>
      <c r="HI1092" s="24"/>
      <c r="IO1092" s="24"/>
      <c r="JU1092" s="24"/>
      <c r="LA1092" s="24"/>
      <c r="MG1092" s="24"/>
      <c r="NM1092" s="24"/>
    </row>
    <row r="1093" spans="1:377" ht="15" thickBot="1">
      <c r="A1093" s="1" t="str">
        <f t="shared" si="29"/>
        <v>YUDITH Y MARJUNIAgustus-1</v>
      </c>
      <c r="B1093" s="12" t="str">
        <f t="shared" si="30"/>
        <v>Sastadeferah Risab, S.SiAgustusSAKERNAS Agustus</v>
      </c>
      <c r="C1093" s="13" t="s">
        <v>171</v>
      </c>
      <c r="D1093" s="14" t="s">
        <v>269</v>
      </c>
      <c r="E1093" s="15" t="s">
        <v>289</v>
      </c>
      <c r="F1093" s="27" t="s">
        <v>293</v>
      </c>
      <c r="G1093" s="15">
        <f t="shared" si="27"/>
        <v>1650000</v>
      </c>
      <c r="H1093" s="16">
        <v>55000</v>
      </c>
      <c r="I1093" s="14" t="s">
        <v>23</v>
      </c>
      <c r="J1093" s="48">
        <v>30</v>
      </c>
      <c r="K1093" s="74" t="s">
        <v>528</v>
      </c>
      <c r="L1093" s="45">
        <v>45877</v>
      </c>
      <c r="M1093" s="45">
        <v>45900</v>
      </c>
      <c r="N1093" s="16" t="e">
        <f t="shared" ca="1" si="28"/>
        <v>#NAME?</v>
      </c>
      <c r="O1093" s="19"/>
      <c r="P1093" s="19"/>
      <c r="Q1093" s="20"/>
      <c r="R1093" s="21" t="str">
        <f t="array" ref="R1093">VLOOKUP(C1093,DB!A:D,2,FALSE)</f>
        <v>Tuminting lingkungan 4</v>
      </c>
      <c r="S1093" s="21" t="str">
        <f t="array" ref="S1093">VLOOKUP(C1093,DB!A:D,3,FALSE)</f>
        <v>yudithmarjuni.03@gmail.com</v>
      </c>
      <c r="T1093" s="22" t="s">
        <v>19</v>
      </c>
      <c r="U1093" s="1" t="str">
        <f t="shared" si="31"/>
        <v>YUDITH Y MARJUNIAgustus</v>
      </c>
      <c r="V1093" s="23">
        <f t="shared" si="32"/>
        <v>45900</v>
      </c>
      <c r="X1093" s="26">
        <f>VLOOKUP(CONCATENATE(C1093,D1093),'Honor 2025'!A:D,4,FALSE)</f>
        <v>1650000</v>
      </c>
      <c r="Y1093" s="24"/>
      <c r="BE1093" s="24"/>
      <c r="CK1093" s="24"/>
      <c r="DQ1093" s="24"/>
      <c r="EW1093" s="24"/>
      <c r="GC1093" s="24"/>
      <c r="HI1093" s="24"/>
      <c r="IO1093" s="24"/>
      <c r="JU1093" s="24"/>
      <c r="LA1093" s="24"/>
      <c r="MG1093" s="24"/>
      <c r="NM1093" s="24"/>
    </row>
    <row r="1094" spans="1:377" ht="15" thickBot="1">
      <c r="A1094" s="1" t="str">
        <f t="shared" si="29"/>
        <v>Feibe Ireine Syalome MaramisAgustus-2</v>
      </c>
      <c r="B1094" s="12" t="str">
        <f t="shared" si="30"/>
        <v>AgustusSurvei Harga Konsumen (HK 1.2 Pasar)</v>
      </c>
      <c r="C1094" s="40" t="s">
        <v>47</v>
      </c>
      <c r="D1094" s="47" t="s">
        <v>269</v>
      </c>
      <c r="E1094" s="29" t="s">
        <v>39</v>
      </c>
      <c r="F1094" s="41"/>
      <c r="G1094" s="42">
        <f t="shared" si="27"/>
        <v>106000</v>
      </c>
      <c r="H1094" s="43">
        <v>53000</v>
      </c>
      <c r="I1094" s="28" t="s">
        <v>23</v>
      </c>
      <c r="J1094" s="44">
        <v>2</v>
      </c>
      <c r="K1094" s="75" t="s">
        <v>159</v>
      </c>
      <c r="L1094" s="25">
        <v>45870</v>
      </c>
      <c r="M1094" s="25">
        <v>45895</v>
      </c>
      <c r="N1094" s="16" t="e">
        <f t="shared" ca="1" si="28"/>
        <v>#NAME?</v>
      </c>
      <c r="O1094" s="19"/>
      <c r="P1094" s="19"/>
      <c r="Q1094" s="20"/>
      <c r="R1094" s="21" t="str">
        <f t="array" ref="R1094">VLOOKUP(C1094,DB!A:D,2,FALSE)</f>
        <v>Ranotana Weru</v>
      </c>
      <c r="S1094" s="21" t="str">
        <f t="array" ref="S1094">VLOOKUP(C1094,DB!A:D,3,FALSE)</f>
        <v>feibemaramis0202@gmail.com</v>
      </c>
      <c r="T1094" s="22" t="s">
        <v>19</v>
      </c>
      <c r="U1094" s="1" t="str">
        <f t="shared" si="31"/>
        <v>Feibe Ireine Syalome MaramisAgustus</v>
      </c>
      <c r="V1094" s="23">
        <f t="shared" si="32"/>
        <v>45895</v>
      </c>
      <c r="X1094" s="26">
        <f>VLOOKUP(CONCATENATE(C1094,D1094),'Honor 2025'!A:D,4,FALSE)</f>
        <v>3159000</v>
      </c>
      <c r="Y1094" s="24"/>
      <c r="BE1094" s="24"/>
      <c r="CK1094" s="24"/>
      <c r="DQ1094" s="24"/>
      <c r="EW1094" s="24"/>
      <c r="GC1094" s="24"/>
      <c r="HI1094" s="24"/>
      <c r="IO1094" s="24"/>
      <c r="JU1094" s="24"/>
      <c r="LA1094" s="24"/>
      <c r="MG1094" s="24"/>
      <c r="NM1094" s="24"/>
    </row>
    <row r="1095" spans="1:377" ht="15" thickBot="1">
      <c r="A1095" s="1" t="str">
        <f t="shared" si="29"/>
        <v>Susly Yuliana SeneweAgustus-1</v>
      </c>
      <c r="B1095" s="12" t="str">
        <f t="shared" si="30"/>
        <v>AgustusSurvei Harga Konsumen (HK 1.2 Pasar)</v>
      </c>
      <c r="C1095" s="33" t="s">
        <v>48</v>
      </c>
      <c r="D1095" s="47" t="s">
        <v>269</v>
      </c>
      <c r="E1095" s="34" t="s">
        <v>39</v>
      </c>
      <c r="F1095" s="35"/>
      <c r="G1095" s="36">
        <f t="shared" si="27"/>
        <v>106000</v>
      </c>
      <c r="H1095" s="37">
        <v>53000</v>
      </c>
      <c r="I1095" s="38" t="s">
        <v>23</v>
      </c>
      <c r="J1095" s="39">
        <v>2</v>
      </c>
      <c r="K1095" s="74" t="s">
        <v>159</v>
      </c>
      <c r="L1095" s="25">
        <v>45870</v>
      </c>
      <c r="M1095" s="25">
        <v>45895</v>
      </c>
      <c r="N1095" s="16" t="e">
        <f t="shared" ca="1" si="28"/>
        <v>#NAME?</v>
      </c>
      <c r="O1095" s="19"/>
      <c r="P1095" s="19"/>
      <c r="Q1095" s="20"/>
      <c r="R1095" s="21" t="str">
        <f t="array" ref="R1095">VLOOKUP(C1095,DB!A:D,2,FALSE)</f>
        <v>Jalan Lumimuut 5 Mahakeret Timur lingk.3</v>
      </c>
      <c r="S1095" s="21" t="str">
        <f t="array" ref="S1095">VLOOKUP(C1095,DB!A:D,3,FALSE)</f>
        <v>suslysenewe@gmail.com</v>
      </c>
      <c r="T1095" s="22" t="s">
        <v>19</v>
      </c>
      <c r="U1095" s="1" t="str">
        <f t="shared" si="31"/>
        <v>Susly Yuliana SeneweAgustus</v>
      </c>
      <c r="V1095" s="23">
        <f t="shared" si="32"/>
        <v>45895</v>
      </c>
      <c r="X1095" s="26">
        <f>VLOOKUP(CONCATENATE(C1095,D1095),'Honor 2025'!A:D,4,FALSE)</f>
        <v>1859000</v>
      </c>
      <c r="Y1095" s="24"/>
      <c r="BE1095" s="24"/>
      <c r="CK1095" s="24"/>
      <c r="DQ1095" s="24"/>
      <c r="EW1095" s="24"/>
      <c r="GC1095" s="24"/>
      <c r="HI1095" s="24"/>
      <c r="IO1095" s="24"/>
      <c r="JU1095" s="24"/>
      <c r="LA1095" s="24"/>
      <c r="MG1095" s="24"/>
      <c r="NM1095" s="24"/>
    </row>
    <row r="1096" spans="1:377" ht="15" thickBot="1">
      <c r="A1096" s="1" t="str">
        <f t="shared" si="29"/>
        <v>Heny RumambiAgustus-2</v>
      </c>
      <c r="B1096" s="12" t="str">
        <f t="shared" si="30"/>
        <v>AgustusSurvei Harga Konsumen (HK 1.2 Pasar)</v>
      </c>
      <c r="C1096" s="40" t="s">
        <v>49</v>
      </c>
      <c r="D1096" s="47" t="s">
        <v>269</v>
      </c>
      <c r="E1096" s="29" t="s">
        <v>39</v>
      </c>
      <c r="F1096" s="41"/>
      <c r="G1096" s="42">
        <f t="shared" si="27"/>
        <v>106000</v>
      </c>
      <c r="H1096" s="43">
        <v>53000</v>
      </c>
      <c r="I1096" s="28" t="s">
        <v>23</v>
      </c>
      <c r="J1096" s="44">
        <v>2</v>
      </c>
      <c r="K1096" s="75" t="s">
        <v>159</v>
      </c>
      <c r="L1096" s="25">
        <v>45870</v>
      </c>
      <c r="M1096" s="25">
        <v>45895</v>
      </c>
      <c r="N1096" s="16" t="e">
        <f t="shared" ca="1" si="28"/>
        <v>#NAME?</v>
      </c>
      <c r="O1096" s="19"/>
      <c r="P1096" s="19"/>
      <c r="Q1096" s="20"/>
      <c r="R1096" s="21" t="str">
        <f t="array" ref="R1096">VLOOKUP(C1096,DB!A:D,2,FALSE)</f>
        <v>Jl. Ringkeng BTN Puskopad blok C No. 49A</v>
      </c>
      <c r="S1096" s="21" t="str">
        <f t="array" ref="S1096">VLOOKUP(C1096,DB!A:D,3,FALSE)</f>
        <v>henyrumambi@gmail.com</v>
      </c>
      <c r="T1096" s="22" t="s">
        <v>19</v>
      </c>
      <c r="U1096" s="1" t="str">
        <f t="shared" si="31"/>
        <v>Heny RumambiAgustus</v>
      </c>
      <c r="V1096" s="23">
        <f t="shared" si="32"/>
        <v>45895</v>
      </c>
      <c r="X1096" s="26">
        <f>VLOOKUP(CONCATENATE(C1096,D1096),'Honor 2025'!A:D,4,FALSE)</f>
        <v>3126000</v>
      </c>
      <c r="Y1096" s="24"/>
      <c r="BE1096" s="24"/>
      <c r="CK1096" s="24"/>
      <c r="DQ1096" s="24"/>
      <c r="EW1096" s="24"/>
      <c r="GC1096" s="24"/>
      <c r="HI1096" s="24"/>
      <c r="IO1096" s="24"/>
      <c r="JU1096" s="24"/>
      <c r="LA1096" s="24"/>
      <c r="MG1096" s="24"/>
      <c r="NM1096" s="24"/>
    </row>
    <row r="1097" spans="1:377" ht="15" thickBot="1">
      <c r="A1097" s="1" t="str">
        <f t="shared" si="29"/>
        <v>Sri MulyawatiAgustus-1</v>
      </c>
      <c r="B1097" s="12" t="str">
        <f t="shared" si="30"/>
        <v>AgustusSurvei Harga Konsumen (HK 1.2 Outlet)</v>
      </c>
      <c r="C1097" s="33" t="s">
        <v>51</v>
      </c>
      <c r="D1097" s="47" t="s">
        <v>269</v>
      </c>
      <c r="E1097" s="34" t="s">
        <v>53</v>
      </c>
      <c r="F1097" s="35"/>
      <c r="G1097" s="36">
        <f t="shared" si="27"/>
        <v>120000</v>
      </c>
      <c r="H1097" s="37">
        <v>20000</v>
      </c>
      <c r="I1097" s="38" t="s">
        <v>23</v>
      </c>
      <c r="J1097" s="39">
        <v>6</v>
      </c>
      <c r="K1097" s="74" t="s">
        <v>159</v>
      </c>
      <c r="L1097" s="25">
        <v>45870</v>
      </c>
      <c r="M1097" s="25">
        <v>45895</v>
      </c>
      <c r="N1097" s="16" t="e">
        <f t="shared" ca="1" si="28"/>
        <v>#NAME?</v>
      </c>
      <c r="O1097" s="19"/>
      <c r="P1097" s="19"/>
      <c r="Q1097" s="20"/>
      <c r="R1097" s="21" t="str">
        <f t="array" ref="R1097">VLOOKUP(C1097,DB!A:D,2,FALSE)</f>
        <v>Jl Wiratama no 4 lingkungan 7</v>
      </c>
      <c r="S1097" s="21" t="str">
        <f t="array" ref="S1097">VLOOKUP(C1097,DB!A:D,3,FALSE)</f>
        <v>mulyawatisrie75@gmail.com</v>
      </c>
      <c r="T1097" s="22" t="s">
        <v>19</v>
      </c>
      <c r="U1097" s="1" t="str">
        <f t="shared" si="31"/>
        <v>Sri MulyawatiAgustus</v>
      </c>
      <c r="V1097" s="23">
        <f t="shared" si="32"/>
        <v>45895</v>
      </c>
      <c r="X1097" s="26">
        <f>VLOOKUP(CONCATENATE(C1097,D1097),'Honor 2025'!A:D,4,FALSE)</f>
        <v>3465000</v>
      </c>
      <c r="Y1097" s="24"/>
      <c r="BE1097" s="24"/>
      <c r="CK1097" s="24"/>
      <c r="DQ1097" s="24"/>
      <c r="EW1097" s="24"/>
      <c r="GC1097" s="24"/>
      <c r="HI1097" s="24"/>
      <c r="IO1097" s="24"/>
      <c r="JU1097" s="24"/>
      <c r="LA1097" s="24"/>
      <c r="MG1097" s="24"/>
      <c r="NM1097" s="24"/>
    </row>
    <row r="1098" spans="1:377" ht="15" thickBot="1">
      <c r="A1098" s="1" t="str">
        <f t="shared" si="29"/>
        <v>Adriana TandajuAgustus-1</v>
      </c>
      <c r="B1098" s="12" t="str">
        <f t="shared" si="30"/>
        <v>AgustusSurvei Harga Konsumen (HK 2.1 Pasar)</v>
      </c>
      <c r="C1098" s="40" t="s">
        <v>36</v>
      </c>
      <c r="D1098" s="47" t="s">
        <v>269</v>
      </c>
      <c r="E1098" s="29" t="s">
        <v>40</v>
      </c>
      <c r="F1098" s="41"/>
      <c r="G1098" s="42">
        <f t="shared" si="27"/>
        <v>258000</v>
      </c>
      <c r="H1098" s="43">
        <v>86000</v>
      </c>
      <c r="I1098" s="28" t="s">
        <v>23</v>
      </c>
      <c r="J1098" s="44">
        <v>3</v>
      </c>
      <c r="K1098" s="75" t="s">
        <v>159</v>
      </c>
      <c r="L1098" s="25">
        <v>45870</v>
      </c>
      <c r="M1098" s="25">
        <v>45895</v>
      </c>
      <c r="N1098" s="16" t="e">
        <f t="shared" ca="1" si="28"/>
        <v>#NAME?</v>
      </c>
      <c r="O1098" s="19"/>
      <c r="P1098" s="19"/>
      <c r="Q1098" s="20"/>
      <c r="R1098" s="21" t="str">
        <f t="array" ref="R1098">VLOOKUP(C1098,DB!A:D,2,FALSE)</f>
        <v>JL.PRAMUKA NO.29</v>
      </c>
      <c r="S1098" s="21" t="str">
        <f t="array" ref="S1098">VLOOKUP(C1098,DB!A:D,3,FALSE)</f>
        <v>annetandayu553@gmail.com</v>
      </c>
      <c r="T1098" s="22" t="s">
        <v>19</v>
      </c>
      <c r="U1098" s="1" t="str">
        <f t="shared" si="31"/>
        <v>Adriana TandajuAgustus</v>
      </c>
      <c r="V1098" s="23">
        <f t="shared" si="32"/>
        <v>45895</v>
      </c>
      <c r="X1098" s="26">
        <f>VLOOKUP(CONCATENATE(C1098,D1098),'Honor 2025'!A:D,4,FALSE)</f>
        <v>2932000</v>
      </c>
      <c r="Y1098" s="24"/>
      <c r="BE1098" s="24"/>
      <c r="CK1098" s="24"/>
      <c r="DQ1098" s="24"/>
      <c r="EW1098" s="24"/>
      <c r="GC1098" s="24"/>
      <c r="HI1098" s="24"/>
      <c r="IO1098" s="24"/>
      <c r="JU1098" s="24"/>
      <c r="LA1098" s="24"/>
      <c r="MG1098" s="24"/>
      <c r="NM1098" s="24"/>
    </row>
    <row r="1099" spans="1:377" ht="15" thickBot="1">
      <c r="A1099" s="1" t="str">
        <f t="shared" si="29"/>
        <v>Stephen christiani kenteyAgustus-1</v>
      </c>
      <c r="B1099" s="12" t="str">
        <f t="shared" si="30"/>
        <v>AgustusSurvei Harga Konsumen (HK 2.1 Pasar)</v>
      </c>
      <c r="C1099" s="33" t="s">
        <v>43</v>
      </c>
      <c r="D1099" s="47" t="s">
        <v>269</v>
      </c>
      <c r="E1099" s="34" t="s">
        <v>40</v>
      </c>
      <c r="F1099" s="35"/>
      <c r="G1099" s="36">
        <f t="shared" si="27"/>
        <v>86000</v>
      </c>
      <c r="H1099" s="37">
        <v>86000</v>
      </c>
      <c r="I1099" s="38" t="s">
        <v>23</v>
      </c>
      <c r="J1099" s="39">
        <v>1</v>
      </c>
      <c r="K1099" s="74" t="s">
        <v>159</v>
      </c>
      <c r="L1099" s="25">
        <v>45870</v>
      </c>
      <c r="M1099" s="25">
        <v>45895</v>
      </c>
      <c r="N1099" s="16" t="e">
        <f t="shared" ca="1" si="28"/>
        <v>#NAME?</v>
      </c>
      <c r="O1099" s="19"/>
      <c r="P1099" s="19"/>
      <c r="Q1099" s="20"/>
      <c r="R1099" s="21" t="str">
        <f t="array" ref="R1099">VLOOKUP(C1099,DB!A:D,2,FALSE)</f>
        <v>Ranotana weru lingkungan 5</v>
      </c>
      <c r="S1099" s="21" t="str">
        <f t="array" ref="S1099">VLOOKUP(C1099,DB!A:D,3,FALSE)</f>
        <v>Stephenkentey@gmail.com</v>
      </c>
      <c r="T1099" s="22" t="s">
        <v>19</v>
      </c>
      <c r="U1099" s="1" t="str">
        <f t="shared" si="31"/>
        <v>Stephen christiani kenteyAgustus</v>
      </c>
      <c r="V1099" s="23">
        <f t="shared" si="32"/>
        <v>45895</v>
      </c>
      <c r="X1099" s="26">
        <f>VLOOKUP(CONCATENATE(C1099,D1099),'Honor 2025'!A:D,4,FALSE)</f>
        <v>1524000</v>
      </c>
      <c r="Y1099" s="24"/>
      <c r="BE1099" s="24"/>
      <c r="CK1099" s="24"/>
      <c r="DQ1099" s="24"/>
      <c r="EW1099" s="24"/>
      <c r="GC1099" s="24"/>
      <c r="HI1099" s="24"/>
      <c r="IO1099" s="24"/>
      <c r="JU1099" s="24"/>
      <c r="LA1099" s="24"/>
      <c r="MG1099" s="24"/>
      <c r="NM1099" s="24"/>
    </row>
    <row r="1100" spans="1:377" ht="15" thickBot="1">
      <c r="A1100" s="1" t="str">
        <f t="shared" si="29"/>
        <v>Feibe Ireine Syalome MaramisAgustus-3</v>
      </c>
      <c r="B1100" s="12" t="str">
        <f t="shared" si="30"/>
        <v>AgustusSurvei Harga Konsumen (HK 2.1 Pasar)</v>
      </c>
      <c r="C1100" s="40" t="s">
        <v>47</v>
      </c>
      <c r="D1100" s="47" t="s">
        <v>269</v>
      </c>
      <c r="E1100" s="29" t="s">
        <v>40</v>
      </c>
      <c r="F1100" s="41"/>
      <c r="G1100" s="42">
        <f t="shared" si="27"/>
        <v>86000</v>
      </c>
      <c r="H1100" s="43">
        <v>86000</v>
      </c>
      <c r="I1100" s="28" t="s">
        <v>23</v>
      </c>
      <c r="J1100" s="44">
        <v>1</v>
      </c>
      <c r="K1100" s="75" t="s">
        <v>159</v>
      </c>
      <c r="L1100" s="25">
        <v>45870</v>
      </c>
      <c r="M1100" s="25">
        <v>45895</v>
      </c>
      <c r="N1100" s="16" t="e">
        <f t="shared" ca="1" si="28"/>
        <v>#NAME?</v>
      </c>
      <c r="O1100" s="19"/>
      <c r="P1100" s="19"/>
      <c r="Q1100" s="20"/>
      <c r="R1100" s="21" t="str">
        <f t="array" ref="R1100">VLOOKUP(C1100,DB!A:D,2,FALSE)</f>
        <v>Ranotana Weru</v>
      </c>
      <c r="S1100" s="21" t="str">
        <f t="array" ref="S1100">VLOOKUP(C1100,DB!A:D,3,FALSE)</f>
        <v>feibemaramis0202@gmail.com</v>
      </c>
      <c r="T1100" s="22" t="s">
        <v>19</v>
      </c>
      <c r="U1100" s="1" t="str">
        <f t="shared" si="31"/>
        <v>Feibe Ireine Syalome MaramisAgustus</v>
      </c>
      <c r="V1100" s="23">
        <f t="shared" si="32"/>
        <v>45895</v>
      </c>
      <c r="X1100" s="26">
        <f>VLOOKUP(CONCATENATE(C1100,D1100),'Honor 2025'!A:D,4,FALSE)</f>
        <v>3159000</v>
      </c>
      <c r="Y1100" s="24"/>
      <c r="BE1100" s="24"/>
      <c r="CK1100" s="24"/>
      <c r="DQ1100" s="24"/>
      <c r="EW1100" s="24"/>
      <c r="GC1100" s="24"/>
      <c r="HI1100" s="24"/>
      <c r="IO1100" s="24"/>
      <c r="JU1100" s="24"/>
      <c r="LA1100" s="24"/>
      <c r="MG1100" s="24"/>
      <c r="NM1100" s="24"/>
    </row>
    <row r="1101" spans="1:377" ht="15" thickBot="1">
      <c r="A1101" s="1" t="str">
        <f t="shared" si="29"/>
        <v>Susly Yuliana SeneweAgustus-2</v>
      </c>
      <c r="B1101" s="12" t="str">
        <f t="shared" si="30"/>
        <v>AgustusSurvei Harga Konsumen (HK 2.1 Pasar)</v>
      </c>
      <c r="C1101" s="33" t="s">
        <v>48</v>
      </c>
      <c r="D1101" s="47" t="s">
        <v>269</v>
      </c>
      <c r="E1101" s="34" t="s">
        <v>40</v>
      </c>
      <c r="F1101" s="35"/>
      <c r="G1101" s="36">
        <f t="shared" si="27"/>
        <v>0</v>
      </c>
      <c r="H1101" s="37">
        <v>86000</v>
      </c>
      <c r="I1101" s="38" t="s">
        <v>23</v>
      </c>
      <c r="J1101" s="39">
        <v>0</v>
      </c>
      <c r="K1101" s="74" t="s">
        <v>159</v>
      </c>
      <c r="L1101" s="25">
        <v>45870</v>
      </c>
      <c r="M1101" s="25">
        <v>45895</v>
      </c>
      <c r="N1101" s="16" t="e">
        <f t="shared" ca="1" si="28"/>
        <v>#NAME?</v>
      </c>
      <c r="O1101" s="19"/>
      <c r="P1101" s="19"/>
      <c r="Q1101" s="20"/>
      <c r="R1101" s="21" t="str">
        <f t="array" ref="R1101">VLOOKUP(C1101,DB!A:D,2,FALSE)</f>
        <v>Jalan Lumimuut 5 Mahakeret Timur lingk.3</v>
      </c>
      <c r="S1101" s="21" t="str">
        <f t="array" ref="S1101">VLOOKUP(C1101,DB!A:D,3,FALSE)</f>
        <v>suslysenewe@gmail.com</v>
      </c>
      <c r="T1101" s="22" t="s">
        <v>19</v>
      </c>
      <c r="U1101" s="1" t="str">
        <f t="shared" si="31"/>
        <v>Susly Yuliana SeneweAgustus</v>
      </c>
      <c r="V1101" s="23">
        <f t="shared" si="32"/>
        <v>45895</v>
      </c>
      <c r="X1101" s="26">
        <f>VLOOKUP(CONCATENATE(C1101,D1101),'Honor 2025'!A:D,4,FALSE)</f>
        <v>1859000</v>
      </c>
      <c r="Y1101" s="24"/>
      <c r="BE1101" s="24"/>
      <c r="CK1101" s="24"/>
      <c r="DQ1101" s="24"/>
      <c r="EW1101" s="24"/>
      <c r="GC1101" s="24"/>
      <c r="HI1101" s="24"/>
      <c r="IO1101" s="24"/>
      <c r="JU1101" s="24"/>
      <c r="LA1101" s="24"/>
      <c r="MG1101" s="24"/>
      <c r="NM1101" s="24"/>
    </row>
    <row r="1102" spans="1:377" ht="15" thickBot="1">
      <c r="A1102" s="1" t="str">
        <f t="shared" si="29"/>
        <v>Heny RumambiAgustus-3</v>
      </c>
      <c r="B1102" s="12" t="str">
        <f t="shared" si="30"/>
        <v>AgustusSurvei Harga Konsumen (HK 2.1 Pasar)</v>
      </c>
      <c r="C1102" s="40" t="s">
        <v>49</v>
      </c>
      <c r="D1102" s="47" t="s">
        <v>269</v>
      </c>
      <c r="E1102" s="29" t="s">
        <v>40</v>
      </c>
      <c r="F1102" s="41"/>
      <c r="G1102" s="42">
        <f t="shared" si="27"/>
        <v>86000</v>
      </c>
      <c r="H1102" s="43">
        <v>86000</v>
      </c>
      <c r="I1102" s="28" t="s">
        <v>23</v>
      </c>
      <c r="J1102" s="44">
        <v>1</v>
      </c>
      <c r="K1102" s="75" t="s">
        <v>159</v>
      </c>
      <c r="L1102" s="25">
        <v>45870</v>
      </c>
      <c r="M1102" s="25">
        <v>45895</v>
      </c>
      <c r="N1102" s="16" t="e">
        <f t="shared" ca="1" si="28"/>
        <v>#NAME?</v>
      </c>
      <c r="O1102" s="19"/>
      <c r="P1102" s="19"/>
      <c r="Q1102" s="20"/>
      <c r="R1102" s="21" t="str">
        <f t="array" ref="R1102">VLOOKUP(C1102,DB!A:D,2,FALSE)</f>
        <v>Jl. Ringkeng BTN Puskopad blok C No. 49A</v>
      </c>
      <c r="S1102" s="21" t="str">
        <f t="array" ref="S1102">VLOOKUP(C1102,DB!A:D,3,FALSE)</f>
        <v>henyrumambi@gmail.com</v>
      </c>
      <c r="T1102" s="22" t="s">
        <v>19</v>
      </c>
      <c r="U1102" s="1" t="str">
        <f t="shared" si="31"/>
        <v>Heny RumambiAgustus</v>
      </c>
      <c r="V1102" s="23">
        <f t="shared" si="32"/>
        <v>45895</v>
      </c>
      <c r="X1102" s="26">
        <f>VLOOKUP(CONCATENATE(C1102,D1102),'Honor 2025'!A:D,4,FALSE)</f>
        <v>3126000</v>
      </c>
      <c r="Y1102" s="24"/>
      <c r="BE1102" s="24"/>
      <c r="CK1102" s="24"/>
      <c r="DQ1102" s="24"/>
      <c r="EW1102" s="24"/>
      <c r="GC1102" s="24"/>
      <c r="HI1102" s="24"/>
      <c r="IO1102" s="24"/>
      <c r="JU1102" s="24"/>
      <c r="LA1102" s="24"/>
      <c r="MG1102" s="24"/>
      <c r="NM1102" s="24"/>
    </row>
    <row r="1103" spans="1:377" ht="15" thickBot="1">
      <c r="A1103" s="1" t="str">
        <f t="shared" si="29"/>
        <v>JOVELIE E WOKASAgustus-1</v>
      </c>
      <c r="B1103" s="12" t="str">
        <f t="shared" si="30"/>
        <v>AgustusSurvei Harga Konsumen (HK 2.1 Outlet)</v>
      </c>
      <c r="C1103" s="33" t="s">
        <v>55</v>
      </c>
      <c r="D1103" s="47" t="s">
        <v>269</v>
      </c>
      <c r="E1103" s="34" t="s">
        <v>56</v>
      </c>
      <c r="F1103" s="35"/>
      <c r="G1103" s="36">
        <f t="shared" si="27"/>
        <v>210000</v>
      </c>
      <c r="H1103" s="37">
        <v>21000</v>
      </c>
      <c r="I1103" s="38" t="s">
        <v>23</v>
      </c>
      <c r="J1103" s="39">
        <v>10</v>
      </c>
      <c r="K1103" s="74" t="s">
        <v>159</v>
      </c>
      <c r="L1103" s="25">
        <v>45870</v>
      </c>
      <c r="M1103" s="25">
        <v>45895</v>
      </c>
      <c r="N1103" s="16" t="e">
        <f t="shared" ca="1" si="28"/>
        <v>#NAME?</v>
      </c>
      <c r="O1103" s="19"/>
      <c r="P1103" s="19"/>
      <c r="Q1103" s="20"/>
      <c r="R1103" s="21" t="str">
        <f t="array" ref="R1103">VLOOKUP(C1103,DB!A:D,2,FALSE)</f>
        <v>Malalayang Satu Lingkungan 6</v>
      </c>
      <c r="S1103" s="21" t="str">
        <f t="array" ref="S1103">VLOOKUP(C1103,DB!A:D,3,FALSE)</f>
        <v>vhellywokas07@gmail.com</v>
      </c>
      <c r="T1103" s="22" t="s">
        <v>19</v>
      </c>
      <c r="U1103" s="1" t="str">
        <f t="shared" si="31"/>
        <v>JOVELIE E WOKASAgustus</v>
      </c>
      <c r="V1103" s="23">
        <f t="shared" si="32"/>
        <v>45895</v>
      </c>
      <c r="X1103" s="26">
        <f>VLOOKUP(CONCATENATE(C1103,D1103),'Honor 2025'!A:D,4,FALSE)</f>
        <v>1569000</v>
      </c>
      <c r="Y1103" s="24"/>
      <c r="BE1103" s="24"/>
      <c r="CK1103" s="24"/>
      <c r="DQ1103" s="24"/>
      <c r="EW1103" s="24"/>
      <c r="GC1103" s="24"/>
      <c r="HI1103" s="24"/>
      <c r="IO1103" s="24"/>
      <c r="JU1103" s="24"/>
      <c r="LA1103" s="24"/>
      <c r="MG1103" s="24"/>
      <c r="NM1103" s="24"/>
    </row>
    <row r="1104" spans="1:377" ht="15" thickBot="1">
      <c r="A1104" s="1" t="str">
        <f t="shared" si="29"/>
        <v>Adriana TandajuAgustus-2</v>
      </c>
      <c r="B1104" s="12" t="str">
        <f t="shared" si="30"/>
        <v>AgustusSurvei Harga Konsumen (HK 2.2 Pasar)</v>
      </c>
      <c r="C1104" s="40" t="s">
        <v>36</v>
      </c>
      <c r="D1104" s="47" t="s">
        <v>269</v>
      </c>
      <c r="E1104" s="29" t="s">
        <v>41</v>
      </c>
      <c r="F1104" s="41"/>
      <c r="G1104" s="42">
        <f t="shared" si="27"/>
        <v>276000</v>
      </c>
      <c r="H1104" s="43">
        <v>92000</v>
      </c>
      <c r="I1104" s="28" t="s">
        <v>23</v>
      </c>
      <c r="J1104" s="44">
        <v>3</v>
      </c>
      <c r="K1104" s="75" t="s">
        <v>159</v>
      </c>
      <c r="L1104" s="25">
        <v>45870</v>
      </c>
      <c r="M1104" s="25">
        <v>45895</v>
      </c>
      <c r="N1104" s="16" t="e">
        <f t="shared" ca="1" si="28"/>
        <v>#NAME?</v>
      </c>
      <c r="O1104" s="19"/>
      <c r="P1104" s="19"/>
      <c r="Q1104" s="20"/>
      <c r="R1104" s="21" t="str">
        <f t="array" ref="R1104">VLOOKUP(C1104,DB!A:D,2,FALSE)</f>
        <v>JL.PRAMUKA NO.29</v>
      </c>
      <c r="S1104" s="21" t="str">
        <f t="array" ref="S1104">VLOOKUP(C1104,DB!A:D,3,FALSE)</f>
        <v>annetandayu553@gmail.com</v>
      </c>
      <c r="T1104" s="22" t="s">
        <v>19</v>
      </c>
      <c r="U1104" s="1" t="str">
        <f t="shared" si="31"/>
        <v>Adriana TandajuAgustus</v>
      </c>
      <c r="V1104" s="23">
        <f t="shared" si="32"/>
        <v>45895</v>
      </c>
      <c r="X1104" s="26">
        <f>VLOOKUP(CONCATENATE(C1104,D1104),'Honor 2025'!A:D,4,FALSE)</f>
        <v>2932000</v>
      </c>
      <c r="Y1104" s="24"/>
      <c r="BE1104" s="24"/>
      <c r="CK1104" s="24"/>
      <c r="DQ1104" s="24"/>
      <c r="EW1104" s="24"/>
      <c r="GC1104" s="24"/>
      <c r="HI1104" s="24"/>
      <c r="IO1104" s="24"/>
      <c r="JU1104" s="24"/>
      <c r="LA1104" s="24"/>
      <c r="MG1104" s="24"/>
      <c r="NM1104" s="24"/>
    </row>
    <row r="1105" spans="1:377" ht="15" thickBot="1">
      <c r="A1105" s="1" t="str">
        <f t="shared" si="29"/>
        <v>Roy MakalewAgustus-2</v>
      </c>
      <c r="B1105" s="12" t="str">
        <f t="shared" si="30"/>
        <v>AgustusSurvei Harga Konsumen (HK 2.2 Pasar)</v>
      </c>
      <c r="C1105" s="33" t="s">
        <v>44</v>
      </c>
      <c r="D1105" s="47" t="s">
        <v>269</v>
      </c>
      <c r="E1105" s="34" t="s">
        <v>41</v>
      </c>
      <c r="F1105" s="35"/>
      <c r="G1105" s="36">
        <f t="shared" si="27"/>
        <v>92000</v>
      </c>
      <c r="H1105" s="37">
        <v>92000</v>
      </c>
      <c r="I1105" s="38" t="s">
        <v>23</v>
      </c>
      <c r="J1105" s="39">
        <v>1</v>
      </c>
      <c r="K1105" s="74" t="s">
        <v>159</v>
      </c>
      <c r="L1105" s="25">
        <v>45870</v>
      </c>
      <c r="M1105" s="25">
        <v>45895</v>
      </c>
      <c r="N1105" s="16" t="e">
        <f t="shared" ca="1" si="28"/>
        <v>#NAME?</v>
      </c>
      <c r="O1105" s="19"/>
      <c r="P1105" s="19"/>
      <c r="Q1105" s="20"/>
      <c r="R1105" s="21" t="str">
        <f t="array" ref="R1105">VLOOKUP(C1105,DB!A:D,2,FALSE)</f>
        <v>Jalan Kleak 77, no 58</v>
      </c>
      <c r="S1105" s="21" t="str">
        <f t="array" ref="S1105">VLOOKUP(C1105,DB!A:D,3,FALSE)</f>
        <v>roymakalew2511@gmail.com</v>
      </c>
      <c r="T1105" s="22" t="s">
        <v>19</v>
      </c>
      <c r="U1105" s="1" t="str">
        <f t="shared" si="31"/>
        <v>Roy MakalewAgustus</v>
      </c>
      <c r="V1105" s="23">
        <f t="shared" si="32"/>
        <v>45895</v>
      </c>
      <c r="X1105" s="26">
        <f>VLOOKUP(CONCATENATE(C1105,D1105),'Honor 2025'!A:D,4,FALSE)</f>
        <v>2865000</v>
      </c>
      <c r="Y1105" s="24"/>
      <c r="BE1105" s="24"/>
      <c r="CK1105" s="24"/>
      <c r="DQ1105" s="24"/>
      <c r="EW1105" s="24"/>
      <c r="GC1105" s="24"/>
      <c r="HI1105" s="24"/>
      <c r="IO1105" s="24"/>
      <c r="JU1105" s="24"/>
      <c r="LA1105" s="24"/>
      <c r="MG1105" s="24"/>
      <c r="NM1105" s="24"/>
    </row>
    <row r="1106" spans="1:377" ht="15" thickBot="1">
      <c r="A1106" s="1" t="str">
        <f t="shared" si="29"/>
        <v>Feibe Ireine Syalome MaramisAgustus-4</v>
      </c>
      <c r="B1106" s="12" t="str">
        <f t="shared" si="30"/>
        <v>AgustusSurvei Harga Konsumen (HK 2.2 Pasar)</v>
      </c>
      <c r="C1106" s="40" t="s">
        <v>47</v>
      </c>
      <c r="D1106" s="47" t="s">
        <v>269</v>
      </c>
      <c r="E1106" s="29" t="s">
        <v>41</v>
      </c>
      <c r="F1106" s="41"/>
      <c r="G1106" s="42">
        <f t="shared" si="27"/>
        <v>92000</v>
      </c>
      <c r="H1106" s="43">
        <v>92000</v>
      </c>
      <c r="I1106" s="28" t="s">
        <v>23</v>
      </c>
      <c r="J1106" s="44">
        <v>1</v>
      </c>
      <c r="K1106" s="75" t="s">
        <v>159</v>
      </c>
      <c r="L1106" s="25">
        <v>45870</v>
      </c>
      <c r="M1106" s="25">
        <v>45895</v>
      </c>
      <c r="N1106" s="16" t="e">
        <f t="shared" ca="1" si="28"/>
        <v>#NAME?</v>
      </c>
      <c r="O1106" s="19"/>
      <c r="P1106" s="19"/>
      <c r="Q1106" s="20"/>
      <c r="R1106" s="21" t="str">
        <f t="array" ref="R1106">VLOOKUP(C1106,DB!A:D,2,FALSE)</f>
        <v>Ranotana Weru</v>
      </c>
      <c r="S1106" s="21" t="str">
        <f t="array" ref="S1106">VLOOKUP(C1106,DB!A:D,3,FALSE)</f>
        <v>feibemaramis0202@gmail.com</v>
      </c>
      <c r="T1106" s="22" t="s">
        <v>19</v>
      </c>
      <c r="U1106" s="1" t="str">
        <f t="shared" si="31"/>
        <v>Feibe Ireine Syalome MaramisAgustus</v>
      </c>
      <c r="V1106" s="23">
        <f t="shared" si="32"/>
        <v>45895</v>
      </c>
      <c r="X1106" s="26">
        <f>VLOOKUP(CONCATENATE(C1106,D1106),'Honor 2025'!A:D,4,FALSE)</f>
        <v>3159000</v>
      </c>
      <c r="Y1106" s="24"/>
      <c r="BE1106" s="24"/>
      <c r="CK1106" s="24"/>
      <c r="DQ1106" s="24"/>
      <c r="EW1106" s="24"/>
      <c r="GC1106" s="24"/>
      <c r="HI1106" s="24"/>
      <c r="IO1106" s="24"/>
      <c r="JU1106" s="24"/>
      <c r="LA1106" s="24"/>
      <c r="MG1106" s="24"/>
      <c r="NM1106" s="24"/>
    </row>
    <row r="1107" spans="1:377" ht="15" thickBot="1">
      <c r="A1107" s="1" t="str">
        <f t="shared" si="29"/>
        <v>Susly Yuliana SeneweAgustus-3</v>
      </c>
      <c r="B1107" s="12" t="str">
        <f t="shared" si="30"/>
        <v>AgustusSurvei Harga Konsumen (HK 2.2 Pasar)</v>
      </c>
      <c r="C1107" s="33" t="s">
        <v>48</v>
      </c>
      <c r="D1107" s="47" t="s">
        <v>269</v>
      </c>
      <c r="E1107" s="34" t="s">
        <v>41</v>
      </c>
      <c r="F1107" s="35"/>
      <c r="G1107" s="36">
        <f t="shared" si="27"/>
        <v>0</v>
      </c>
      <c r="H1107" s="37">
        <v>92000</v>
      </c>
      <c r="I1107" s="38" t="s">
        <v>23</v>
      </c>
      <c r="J1107" s="39">
        <v>0</v>
      </c>
      <c r="K1107" s="74" t="s">
        <v>159</v>
      </c>
      <c r="L1107" s="25">
        <v>45870</v>
      </c>
      <c r="M1107" s="25">
        <v>45895</v>
      </c>
      <c r="N1107" s="16" t="e">
        <f t="shared" ca="1" si="28"/>
        <v>#NAME?</v>
      </c>
      <c r="O1107" s="19"/>
      <c r="P1107" s="19"/>
      <c r="Q1107" s="20"/>
      <c r="R1107" s="21" t="str">
        <f t="array" ref="R1107">VLOOKUP(C1107,DB!A:D,2,FALSE)</f>
        <v>Jalan Lumimuut 5 Mahakeret Timur lingk.3</v>
      </c>
      <c r="S1107" s="21" t="str">
        <f t="array" ref="S1107">VLOOKUP(C1107,DB!A:D,3,FALSE)</f>
        <v>suslysenewe@gmail.com</v>
      </c>
      <c r="T1107" s="22" t="s">
        <v>19</v>
      </c>
      <c r="U1107" s="1" t="str">
        <f t="shared" si="31"/>
        <v>Susly Yuliana SeneweAgustus</v>
      </c>
      <c r="V1107" s="23">
        <f t="shared" si="32"/>
        <v>45895</v>
      </c>
      <c r="X1107" s="26">
        <f>VLOOKUP(CONCATENATE(C1107,D1107),'Honor 2025'!A:D,4,FALSE)</f>
        <v>1859000</v>
      </c>
      <c r="Y1107" s="24"/>
      <c r="BE1107" s="24"/>
      <c r="CK1107" s="24"/>
      <c r="DQ1107" s="24"/>
      <c r="EW1107" s="24"/>
      <c r="GC1107" s="24"/>
      <c r="HI1107" s="24"/>
      <c r="IO1107" s="24"/>
      <c r="JU1107" s="24"/>
      <c r="LA1107" s="24"/>
      <c r="MG1107" s="24"/>
      <c r="NM1107" s="24"/>
    </row>
    <row r="1108" spans="1:377" ht="15" thickBot="1">
      <c r="A1108" s="1" t="str">
        <f t="shared" si="29"/>
        <v>Heny RumambiAgustus-4</v>
      </c>
      <c r="B1108" s="12" t="str">
        <f t="shared" si="30"/>
        <v>AgustusSurvei Harga Konsumen (HK 2.2 Pasar)</v>
      </c>
      <c r="C1108" s="40" t="s">
        <v>49</v>
      </c>
      <c r="D1108" s="47" t="s">
        <v>269</v>
      </c>
      <c r="E1108" s="29" t="s">
        <v>41</v>
      </c>
      <c r="F1108" s="41"/>
      <c r="G1108" s="42">
        <f t="shared" si="27"/>
        <v>92000</v>
      </c>
      <c r="H1108" s="43">
        <v>92000</v>
      </c>
      <c r="I1108" s="28" t="s">
        <v>23</v>
      </c>
      <c r="J1108" s="44">
        <v>1</v>
      </c>
      <c r="K1108" s="75" t="s">
        <v>159</v>
      </c>
      <c r="L1108" s="25">
        <v>45870</v>
      </c>
      <c r="M1108" s="25">
        <v>45895</v>
      </c>
      <c r="N1108" s="16" t="e">
        <f t="shared" ca="1" si="28"/>
        <v>#NAME?</v>
      </c>
      <c r="O1108" s="19"/>
      <c r="P1108" s="19"/>
      <c r="Q1108" s="20"/>
      <c r="R1108" s="21" t="str">
        <f t="array" ref="R1108">VLOOKUP(C1108,DB!A:D,2,FALSE)</f>
        <v>Jl. Ringkeng BTN Puskopad blok C No. 49A</v>
      </c>
      <c r="S1108" s="21" t="str">
        <f t="array" ref="S1108">VLOOKUP(C1108,DB!A:D,3,FALSE)</f>
        <v>henyrumambi@gmail.com</v>
      </c>
      <c r="T1108" s="22" t="s">
        <v>19</v>
      </c>
      <c r="U1108" s="1" t="str">
        <f t="shared" si="31"/>
        <v>Heny RumambiAgustus</v>
      </c>
      <c r="V1108" s="23">
        <f t="shared" si="32"/>
        <v>45895</v>
      </c>
      <c r="X1108" s="26">
        <f>VLOOKUP(CONCATENATE(C1108,D1108),'Honor 2025'!A:D,4,FALSE)</f>
        <v>3126000</v>
      </c>
      <c r="Y1108" s="24"/>
      <c r="BE1108" s="24"/>
      <c r="CK1108" s="24"/>
      <c r="DQ1108" s="24"/>
      <c r="EW1108" s="24"/>
      <c r="GC1108" s="24"/>
      <c r="HI1108" s="24"/>
      <c r="IO1108" s="24"/>
      <c r="JU1108" s="24"/>
      <c r="LA1108" s="24"/>
      <c r="MG1108" s="24"/>
      <c r="NM1108" s="24"/>
    </row>
    <row r="1109" spans="1:377" ht="15" thickBot="1">
      <c r="A1109" s="1" t="str">
        <f t="shared" si="29"/>
        <v>Sri MulyawatiAgustus-2</v>
      </c>
      <c r="B1109" s="12" t="str">
        <f t="shared" si="30"/>
        <v>AgustusSurvei Harga Konsumen (HK 2.2 Outlet)</v>
      </c>
      <c r="C1109" s="33" t="s">
        <v>51</v>
      </c>
      <c r="D1109" s="47" t="s">
        <v>269</v>
      </c>
      <c r="E1109" s="34" t="s">
        <v>54</v>
      </c>
      <c r="F1109" s="35"/>
      <c r="G1109" s="36">
        <f t="shared" si="27"/>
        <v>240000</v>
      </c>
      <c r="H1109" s="37">
        <v>24000</v>
      </c>
      <c r="I1109" s="38" t="s">
        <v>23</v>
      </c>
      <c r="J1109" s="39">
        <v>10</v>
      </c>
      <c r="K1109" s="74" t="s">
        <v>159</v>
      </c>
      <c r="L1109" s="25">
        <v>45870</v>
      </c>
      <c r="M1109" s="25">
        <v>45895</v>
      </c>
      <c r="N1109" s="16" t="e">
        <f t="shared" ca="1" si="28"/>
        <v>#NAME?</v>
      </c>
      <c r="O1109" s="19"/>
      <c r="P1109" s="19"/>
      <c r="Q1109" s="20"/>
      <c r="R1109" s="21" t="str">
        <f t="array" ref="R1109">VLOOKUP(C1109,DB!A:D,2,FALSE)</f>
        <v>Jl Wiratama no 4 lingkungan 7</v>
      </c>
      <c r="S1109" s="21" t="str">
        <f t="array" ref="S1109">VLOOKUP(C1109,DB!A:D,3,FALSE)</f>
        <v>mulyawatisrie75@gmail.com</v>
      </c>
      <c r="T1109" s="22" t="s">
        <v>19</v>
      </c>
      <c r="U1109" s="1" t="str">
        <f t="shared" si="31"/>
        <v>Sri MulyawatiAgustus</v>
      </c>
      <c r="V1109" s="23">
        <f t="shared" si="32"/>
        <v>45895</v>
      </c>
      <c r="X1109" s="26">
        <f>VLOOKUP(CONCATENATE(C1109,D1109),'Honor 2025'!A:D,4,FALSE)</f>
        <v>3465000</v>
      </c>
      <c r="Y1109" s="24"/>
      <c r="BE1109" s="24"/>
      <c r="CK1109" s="24"/>
      <c r="DQ1109" s="24"/>
      <c r="EW1109" s="24"/>
      <c r="GC1109" s="24"/>
      <c r="HI1109" s="24"/>
      <c r="IO1109" s="24"/>
      <c r="JU1109" s="24"/>
      <c r="LA1109" s="24"/>
      <c r="MG1109" s="24"/>
      <c r="NM1109" s="24"/>
    </row>
    <row r="1110" spans="1:377" ht="15" thickBot="1">
      <c r="A1110" s="1" t="str">
        <f t="shared" si="29"/>
        <v>Roy MakalewAgustus-3</v>
      </c>
      <c r="B1110" s="12" t="str">
        <f t="shared" si="30"/>
        <v>AgustusSurvei Harga Konsumen (HK 3 Pasar)</v>
      </c>
      <c r="C1110" s="40" t="s">
        <v>44</v>
      </c>
      <c r="D1110" s="47" t="s">
        <v>269</v>
      </c>
      <c r="E1110" s="29" t="s">
        <v>45</v>
      </c>
      <c r="F1110" s="41"/>
      <c r="G1110" s="42">
        <f t="shared" si="27"/>
        <v>49000</v>
      </c>
      <c r="H1110" s="43">
        <v>49000</v>
      </c>
      <c r="I1110" s="28" t="s">
        <v>23</v>
      </c>
      <c r="J1110" s="44">
        <v>1</v>
      </c>
      <c r="K1110" s="75" t="s">
        <v>159</v>
      </c>
      <c r="L1110" s="25">
        <v>45870</v>
      </c>
      <c r="M1110" s="25">
        <v>45895</v>
      </c>
      <c r="N1110" s="16" t="e">
        <f t="shared" ca="1" si="28"/>
        <v>#NAME?</v>
      </c>
      <c r="O1110" s="19"/>
      <c r="P1110" s="19"/>
      <c r="Q1110" s="20"/>
      <c r="R1110" s="21" t="str">
        <f t="array" ref="R1110">VLOOKUP(C1110,DB!A:D,2,FALSE)</f>
        <v>Jalan Kleak 77, no 58</v>
      </c>
      <c r="S1110" s="21" t="str">
        <f t="array" ref="S1110">VLOOKUP(C1110,DB!A:D,3,FALSE)</f>
        <v>roymakalew2511@gmail.com</v>
      </c>
      <c r="T1110" s="22" t="s">
        <v>19</v>
      </c>
      <c r="U1110" s="1" t="str">
        <f t="shared" si="31"/>
        <v>Roy MakalewAgustus</v>
      </c>
      <c r="V1110" s="23">
        <f t="shared" si="32"/>
        <v>45895</v>
      </c>
      <c r="X1110" s="26">
        <f>VLOOKUP(CONCATENATE(C1110,D1110),'Honor 2025'!A:D,4,FALSE)</f>
        <v>2865000</v>
      </c>
      <c r="Y1110" s="24"/>
      <c r="BE1110" s="24"/>
      <c r="CK1110" s="24"/>
      <c r="DQ1110" s="24"/>
      <c r="EW1110" s="24"/>
      <c r="GC1110" s="24"/>
      <c r="HI1110" s="24"/>
      <c r="IO1110" s="24"/>
      <c r="JU1110" s="24"/>
      <c r="LA1110" s="24"/>
      <c r="MG1110" s="24"/>
      <c r="NM1110" s="24"/>
    </row>
    <row r="1111" spans="1:377" ht="15" thickBot="1">
      <c r="A1111" s="1" t="str">
        <f t="shared" si="29"/>
        <v>Feibe Ireine Syalome MaramisAgustus-5</v>
      </c>
      <c r="B1111" s="12" t="str">
        <f t="shared" si="30"/>
        <v>AgustusSurvei Harga Konsumen (HK 3 Pasar)</v>
      </c>
      <c r="C1111" s="33" t="s">
        <v>47</v>
      </c>
      <c r="D1111" s="47" t="s">
        <v>269</v>
      </c>
      <c r="E1111" s="34" t="s">
        <v>45</v>
      </c>
      <c r="F1111" s="35"/>
      <c r="G1111" s="36">
        <f t="shared" si="27"/>
        <v>49000</v>
      </c>
      <c r="H1111" s="37">
        <v>49000</v>
      </c>
      <c r="I1111" s="38" t="s">
        <v>23</v>
      </c>
      <c r="J1111" s="39">
        <v>1</v>
      </c>
      <c r="K1111" s="74" t="s">
        <v>159</v>
      </c>
      <c r="L1111" s="25">
        <v>45870</v>
      </c>
      <c r="M1111" s="25">
        <v>45895</v>
      </c>
      <c r="N1111" s="16" t="e">
        <f t="shared" ca="1" si="28"/>
        <v>#NAME?</v>
      </c>
      <c r="O1111" s="19"/>
      <c r="P1111" s="19"/>
      <c r="Q1111" s="20"/>
      <c r="R1111" s="21" t="str">
        <f t="array" ref="R1111">VLOOKUP(C1111,DB!A:D,2,FALSE)</f>
        <v>Ranotana Weru</v>
      </c>
      <c r="S1111" s="21" t="str">
        <f t="array" ref="S1111">VLOOKUP(C1111,DB!A:D,3,FALSE)</f>
        <v>feibemaramis0202@gmail.com</v>
      </c>
      <c r="T1111" s="22" t="s">
        <v>19</v>
      </c>
      <c r="U1111" s="1" t="str">
        <f t="shared" si="31"/>
        <v>Feibe Ireine Syalome MaramisAgustus</v>
      </c>
      <c r="V1111" s="23">
        <f t="shared" si="32"/>
        <v>45895</v>
      </c>
      <c r="X1111" s="26">
        <f>VLOOKUP(CONCATENATE(C1111,D1111),'Honor 2025'!A:D,4,FALSE)</f>
        <v>3159000</v>
      </c>
      <c r="Y1111" s="24"/>
      <c r="BE1111" s="24"/>
      <c r="CK1111" s="24"/>
      <c r="DQ1111" s="24"/>
      <c r="EW1111" s="24"/>
      <c r="GC1111" s="24"/>
      <c r="HI1111" s="24"/>
      <c r="IO1111" s="24"/>
      <c r="JU1111" s="24"/>
      <c r="LA1111" s="24"/>
      <c r="MG1111" s="24"/>
      <c r="NM1111" s="24"/>
    </row>
    <row r="1112" spans="1:377" ht="15" thickBot="1">
      <c r="A1112" s="1" t="str">
        <f t="shared" si="29"/>
        <v>Susly Yuliana SeneweAgustus-4</v>
      </c>
      <c r="B1112" s="12" t="str">
        <f t="shared" si="30"/>
        <v>AgustusSurvei Harga Konsumen (HK 3 Pasar)</v>
      </c>
      <c r="C1112" s="40" t="s">
        <v>48</v>
      </c>
      <c r="D1112" s="47" t="s">
        <v>269</v>
      </c>
      <c r="E1112" s="29" t="s">
        <v>45</v>
      </c>
      <c r="F1112" s="41"/>
      <c r="G1112" s="42">
        <f t="shared" si="27"/>
        <v>49000</v>
      </c>
      <c r="H1112" s="43">
        <v>49000</v>
      </c>
      <c r="I1112" s="28" t="s">
        <v>23</v>
      </c>
      <c r="J1112" s="44">
        <v>1</v>
      </c>
      <c r="K1112" s="75" t="s">
        <v>159</v>
      </c>
      <c r="L1112" s="25">
        <v>45870</v>
      </c>
      <c r="M1112" s="25">
        <v>45895</v>
      </c>
      <c r="N1112" s="16" t="e">
        <f t="shared" ca="1" si="28"/>
        <v>#NAME?</v>
      </c>
      <c r="O1112" s="19"/>
      <c r="P1112" s="19"/>
      <c r="Q1112" s="20"/>
      <c r="R1112" s="21" t="str">
        <f t="array" ref="R1112">VLOOKUP(C1112,DB!A:D,2,FALSE)</f>
        <v>Jalan Lumimuut 5 Mahakeret Timur lingk.3</v>
      </c>
      <c r="S1112" s="21" t="str">
        <f t="array" ref="S1112">VLOOKUP(C1112,DB!A:D,3,FALSE)</f>
        <v>suslysenewe@gmail.com</v>
      </c>
      <c r="T1112" s="22" t="s">
        <v>19</v>
      </c>
      <c r="U1112" s="1" t="str">
        <f t="shared" si="31"/>
        <v>Susly Yuliana SeneweAgustus</v>
      </c>
      <c r="V1112" s="23">
        <f t="shared" si="32"/>
        <v>45895</v>
      </c>
      <c r="X1112" s="26">
        <f>VLOOKUP(CONCATENATE(C1112,D1112),'Honor 2025'!A:D,4,FALSE)</f>
        <v>1859000</v>
      </c>
      <c r="Y1112" s="24"/>
      <c r="BE1112" s="24"/>
      <c r="CK1112" s="24"/>
      <c r="DQ1112" s="24"/>
      <c r="EW1112" s="24"/>
      <c r="GC1112" s="24"/>
      <c r="HI1112" s="24"/>
      <c r="IO1112" s="24"/>
      <c r="JU1112" s="24"/>
      <c r="LA1112" s="24"/>
      <c r="MG1112" s="24"/>
      <c r="NM1112" s="24"/>
    </row>
    <row r="1113" spans="1:377" ht="15" thickBot="1">
      <c r="A1113" s="1" t="str">
        <f t="shared" si="29"/>
        <v>Roy MakalewAgustus-4</v>
      </c>
      <c r="B1113" s="12" t="str">
        <f t="shared" si="30"/>
        <v>AgustusSurvei Harga Konsumen (HK 3 Outlet)</v>
      </c>
      <c r="C1113" s="33" t="s">
        <v>44</v>
      </c>
      <c r="D1113" s="47" t="s">
        <v>269</v>
      </c>
      <c r="E1113" s="34" t="s">
        <v>46</v>
      </c>
      <c r="F1113" s="35"/>
      <c r="G1113" s="36">
        <f t="shared" si="27"/>
        <v>200000</v>
      </c>
      <c r="H1113" s="37">
        <v>20000</v>
      </c>
      <c r="I1113" s="38" t="s">
        <v>23</v>
      </c>
      <c r="J1113" s="39">
        <v>10</v>
      </c>
      <c r="K1113" s="74" t="s">
        <v>159</v>
      </c>
      <c r="L1113" s="25">
        <v>45870</v>
      </c>
      <c r="M1113" s="25">
        <v>45895</v>
      </c>
      <c r="N1113" s="16" t="e">
        <f t="shared" ca="1" si="28"/>
        <v>#NAME?</v>
      </c>
      <c r="O1113" s="19"/>
      <c r="P1113" s="19"/>
      <c r="Q1113" s="20"/>
      <c r="R1113" s="21" t="str">
        <f t="array" ref="R1113">VLOOKUP(C1113,DB!A:D,2,FALSE)</f>
        <v>Jalan Kleak 77, no 58</v>
      </c>
      <c r="S1113" s="21" t="str">
        <f t="array" ref="S1113">VLOOKUP(C1113,DB!A:D,3,FALSE)</f>
        <v>roymakalew2511@gmail.com</v>
      </c>
      <c r="T1113" s="22" t="s">
        <v>19</v>
      </c>
      <c r="U1113" s="1" t="str">
        <f t="shared" si="31"/>
        <v>Roy MakalewAgustus</v>
      </c>
      <c r="V1113" s="23">
        <f t="shared" si="32"/>
        <v>45895</v>
      </c>
      <c r="X1113" s="26">
        <f>VLOOKUP(CONCATENATE(C1113,D1113),'Honor 2025'!A:D,4,FALSE)</f>
        <v>2865000</v>
      </c>
      <c r="Y1113" s="24"/>
      <c r="BE1113" s="24"/>
      <c r="CK1113" s="24"/>
      <c r="DQ1113" s="24"/>
      <c r="EW1113" s="24"/>
      <c r="GC1113" s="24"/>
      <c r="HI1113" s="24"/>
      <c r="IO1113" s="24"/>
      <c r="JU1113" s="24"/>
      <c r="LA1113" s="24"/>
      <c r="MG1113" s="24"/>
      <c r="NM1113" s="24"/>
    </row>
    <row r="1114" spans="1:377" ht="15" thickBot="1">
      <c r="A1114" s="1" t="str">
        <f t="shared" si="29"/>
        <v>Heny RumambiAgustus-5</v>
      </c>
      <c r="B1114" s="12" t="str">
        <f t="shared" si="30"/>
        <v>AgustusSurvei Harga Konsumen (HK 3 Outlet)</v>
      </c>
      <c r="C1114" s="40" t="s">
        <v>49</v>
      </c>
      <c r="D1114" s="47" t="s">
        <v>269</v>
      </c>
      <c r="E1114" s="29" t="s">
        <v>46</v>
      </c>
      <c r="F1114" s="41"/>
      <c r="G1114" s="42">
        <f t="shared" si="27"/>
        <v>1000000</v>
      </c>
      <c r="H1114" s="43">
        <v>20000</v>
      </c>
      <c r="I1114" s="28" t="s">
        <v>23</v>
      </c>
      <c r="J1114" s="44">
        <v>50</v>
      </c>
      <c r="K1114" s="75" t="s">
        <v>159</v>
      </c>
      <c r="L1114" s="25">
        <v>45870</v>
      </c>
      <c r="M1114" s="25">
        <v>45895</v>
      </c>
      <c r="N1114" s="16" t="e">
        <f t="shared" ca="1" si="28"/>
        <v>#NAME?</v>
      </c>
      <c r="O1114" s="19"/>
      <c r="P1114" s="19"/>
      <c r="Q1114" s="20"/>
      <c r="R1114" s="21" t="str">
        <f t="array" ref="R1114">VLOOKUP(C1114,DB!A:D,2,FALSE)</f>
        <v>Jl. Ringkeng BTN Puskopad blok C No. 49A</v>
      </c>
      <c r="S1114" s="21" t="str">
        <f t="array" ref="S1114">VLOOKUP(C1114,DB!A:D,3,FALSE)</f>
        <v>henyrumambi@gmail.com</v>
      </c>
      <c r="T1114" s="22" t="s">
        <v>19</v>
      </c>
      <c r="U1114" s="1" t="str">
        <f t="shared" si="31"/>
        <v>Heny RumambiAgustus</v>
      </c>
      <c r="V1114" s="23">
        <f t="shared" si="32"/>
        <v>45895</v>
      </c>
      <c r="X1114" s="26">
        <f>VLOOKUP(CONCATENATE(C1114,D1114),'Honor 2025'!A:D,4,FALSE)</f>
        <v>3126000</v>
      </c>
      <c r="Y1114" s="24"/>
      <c r="BE1114" s="24"/>
      <c r="CK1114" s="24"/>
      <c r="DQ1114" s="24"/>
      <c r="EW1114" s="24"/>
      <c r="GC1114" s="24"/>
      <c r="HI1114" s="24"/>
      <c r="IO1114" s="24"/>
      <c r="JU1114" s="24"/>
      <c r="LA1114" s="24"/>
      <c r="MG1114" s="24"/>
      <c r="NM1114" s="24"/>
    </row>
    <row r="1115" spans="1:377" ht="15" thickBot="1">
      <c r="A1115" s="1" t="str">
        <f t="shared" si="29"/>
        <v>Sri MulyawatiAgustus-3</v>
      </c>
      <c r="B1115" s="12" t="str">
        <f t="shared" si="30"/>
        <v>AgustusSurvei Harga Konsumen (HK 3 Outlet)</v>
      </c>
      <c r="C1115" s="33" t="s">
        <v>51</v>
      </c>
      <c r="D1115" s="47" t="s">
        <v>269</v>
      </c>
      <c r="E1115" s="34" t="s">
        <v>46</v>
      </c>
      <c r="F1115" s="35"/>
      <c r="G1115" s="36">
        <f t="shared" si="27"/>
        <v>140000</v>
      </c>
      <c r="H1115" s="37">
        <v>20000</v>
      </c>
      <c r="I1115" s="38" t="s">
        <v>23</v>
      </c>
      <c r="J1115" s="39">
        <v>7</v>
      </c>
      <c r="K1115" s="74" t="s">
        <v>159</v>
      </c>
      <c r="L1115" s="25">
        <v>45870</v>
      </c>
      <c r="M1115" s="25">
        <v>45895</v>
      </c>
      <c r="N1115" s="16" t="e">
        <f t="shared" ca="1" si="28"/>
        <v>#NAME?</v>
      </c>
      <c r="O1115" s="19"/>
      <c r="P1115" s="19"/>
      <c r="Q1115" s="20"/>
      <c r="R1115" s="21" t="str">
        <f t="array" ref="R1115">VLOOKUP(C1115,DB!A:D,2,FALSE)</f>
        <v>Jl Wiratama no 4 lingkungan 7</v>
      </c>
      <c r="S1115" s="21" t="str">
        <f t="array" ref="S1115">VLOOKUP(C1115,DB!A:D,3,FALSE)</f>
        <v>mulyawatisrie75@gmail.com</v>
      </c>
      <c r="T1115" s="22" t="s">
        <v>19</v>
      </c>
      <c r="U1115" s="1" t="str">
        <f t="shared" si="31"/>
        <v>Sri MulyawatiAgustus</v>
      </c>
      <c r="V1115" s="23">
        <f t="shared" si="32"/>
        <v>45895</v>
      </c>
      <c r="X1115" s="26">
        <f>VLOOKUP(CONCATENATE(C1115,D1115),'Honor 2025'!A:D,4,FALSE)</f>
        <v>3465000</v>
      </c>
      <c r="Y1115" s="24"/>
      <c r="BE1115" s="24"/>
      <c r="CK1115" s="24"/>
      <c r="DQ1115" s="24"/>
      <c r="EW1115" s="24"/>
      <c r="GC1115" s="24"/>
      <c r="HI1115" s="24"/>
      <c r="IO1115" s="24"/>
      <c r="JU1115" s="24"/>
      <c r="LA1115" s="24"/>
      <c r="MG1115" s="24"/>
      <c r="NM1115" s="24"/>
    </row>
    <row r="1116" spans="1:377" ht="15" thickBot="1">
      <c r="A1116" s="1" t="str">
        <f t="shared" si="29"/>
        <v>JOVELIE E WOKASAgustus-2</v>
      </c>
      <c r="B1116" s="12" t="str">
        <f t="shared" si="30"/>
        <v>AgustusSurvei Harga Konsumen (HK 3 Outlet)</v>
      </c>
      <c r="C1116" s="40" t="s">
        <v>55</v>
      </c>
      <c r="D1116" s="47" t="s">
        <v>269</v>
      </c>
      <c r="E1116" s="29" t="s">
        <v>46</v>
      </c>
      <c r="F1116" s="41"/>
      <c r="G1116" s="42">
        <f t="shared" si="27"/>
        <v>0</v>
      </c>
      <c r="H1116" s="43">
        <v>20000</v>
      </c>
      <c r="I1116" s="28" t="s">
        <v>23</v>
      </c>
      <c r="J1116" s="44">
        <v>0</v>
      </c>
      <c r="K1116" s="75" t="s">
        <v>159</v>
      </c>
      <c r="L1116" s="25">
        <v>45870</v>
      </c>
      <c r="M1116" s="25">
        <v>45895</v>
      </c>
      <c r="N1116" s="16" t="e">
        <f t="shared" ca="1" si="28"/>
        <v>#NAME?</v>
      </c>
      <c r="O1116" s="19"/>
      <c r="P1116" s="19"/>
      <c r="Q1116" s="20"/>
      <c r="R1116" s="21" t="str">
        <f t="array" ref="R1116">VLOOKUP(C1116,DB!A:D,2,FALSE)</f>
        <v>Malalayang Satu Lingkungan 6</v>
      </c>
      <c r="S1116" s="21" t="str">
        <f t="array" ref="S1116">VLOOKUP(C1116,DB!A:D,3,FALSE)</f>
        <v>vhellywokas07@gmail.com</v>
      </c>
      <c r="T1116" s="22" t="s">
        <v>19</v>
      </c>
      <c r="U1116" s="1" t="str">
        <f t="shared" si="31"/>
        <v>JOVELIE E WOKASAgustus</v>
      </c>
      <c r="V1116" s="23">
        <f t="shared" si="32"/>
        <v>45895</v>
      </c>
      <c r="X1116" s="26">
        <f>VLOOKUP(CONCATENATE(C1116,D1116),'Honor 2025'!A:D,4,FALSE)</f>
        <v>1569000</v>
      </c>
      <c r="Y1116" s="24"/>
      <c r="BE1116" s="24"/>
      <c r="CK1116" s="24"/>
      <c r="DQ1116" s="24"/>
      <c r="EW1116" s="24"/>
      <c r="GC1116" s="24"/>
      <c r="HI1116" s="24"/>
      <c r="IO1116" s="24"/>
      <c r="JU1116" s="24"/>
      <c r="LA1116" s="24"/>
      <c r="MG1116" s="24"/>
      <c r="NM1116" s="24"/>
    </row>
    <row r="1117" spans="1:377" ht="15" thickBot="1">
      <c r="A1117" s="1" t="str">
        <f t="shared" si="29"/>
        <v>Adriana TandajuAgustus-3</v>
      </c>
      <c r="B1117" s="12" t="str">
        <f t="shared" si="30"/>
        <v>AgustusSurvei Harga Konsumen (HK 4, 5, 6)</v>
      </c>
      <c r="C1117" s="30" t="s">
        <v>36</v>
      </c>
      <c r="D1117" s="47" t="s">
        <v>269</v>
      </c>
      <c r="E1117" s="34" t="s">
        <v>42</v>
      </c>
      <c r="F1117" s="35"/>
      <c r="G1117" s="36">
        <f t="shared" si="27"/>
        <v>1344000</v>
      </c>
      <c r="H1117" s="37">
        <v>48000</v>
      </c>
      <c r="I1117" s="38" t="s">
        <v>23</v>
      </c>
      <c r="J1117" s="39">
        <v>28</v>
      </c>
      <c r="K1117" s="74" t="s">
        <v>159</v>
      </c>
      <c r="L1117" s="25">
        <v>45870</v>
      </c>
      <c r="M1117" s="25">
        <v>45895</v>
      </c>
      <c r="N1117" s="16" t="e">
        <f t="shared" ca="1" si="28"/>
        <v>#NAME?</v>
      </c>
      <c r="O1117" s="19"/>
      <c r="P1117" s="19"/>
      <c r="Q1117" s="20"/>
      <c r="R1117" s="21" t="str">
        <f t="array" ref="R1117">VLOOKUP(C1117,DB!A:D,2,FALSE)</f>
        <v>JL.PRAMUKA NO.29</v>
      </c>
      <c r="S1117" s="21" t="str">
        <f t="array" ref="S1117">VLOOKUP(C1117,DB!A:D,3,FALSE)</f>
        <v>annetandayu553@gmail.com</v>
      </c>
      <c r="T1117" s="22" t="s">
        <v>19</v>
      </c>
      <c r="U1117" s="1" t="str">
        <f t="shared" si="31"/>
        <v>Adriana TandajuAgustus</v>
      </c>
      <c r="V1117" s="23">
        <f t="shared" si="32"/>
        <v>45895</v>
      </c>
      <c r="X1117" s="26">
        <f>VLOOKUP(CONCATENATE(C1117,D1117),'Honor 2025'!A:D,4,FALSE)</f>
        <v>2932000</v>
      </c>
      <c r="Y1117" s="24"/>
      <c r="BE1117" s="24"/>
      <c r="CK1117" s="24"/>
      <c r="DQ1117" s="24"/>
      <c r="EW1117" s="24"/>
      <c r="GC1117" s="24"/>
      <c r="HI1117" s="24"/>
      <c r="IO1117" s="24"/>
      <c r="JU1117" s="24"/>
      <c r="LA1117" s="24"/>
      <c r="MG1117" s="24"/>
      <c r="NM1117" s="24"/>
    </row>
    <row r="1118" spans="1:377" ht="15" thickBot="1">
      <c r="A1118" s="1" t="str">
        <f t="shared" si="29"/>
        <v>Stephen christiani kenteyAgustus-2</v>
      </c>
      <c r="B1118" s="12" t="str">
        <f t="shared" si="30"/>
        <v>AgustusSurvei Harga Konsumen (HK 4, 5, 6)</v>
      </c>
      <c r="C1118" s="49" t="s">
        <v>43</v>
      </c>
      <c r="D1118" s="47" t="s">
        <v>269</v>
      </c>
      <c r="E1118" s="29" t="s">
        <v>42</v>
      </c>
      <c r="F1118" s="41"/>
      <c r="G1118" s="42">
        <f t="shared" si="27"/>
        <v>672000</v>
      </c>
      <c r="H1118" s="43">
        <v>48000</v>
      </c>
      <c r="I1118" s="28" t="s">
        <v>23</v>
      </c>
      <c r="J1118" s="44">
        <v>14</v>
      </c>
      <c r="K1118" s="75" t="s">
        <v>159</v>
      </c>
      <c r="L1118" s="25">
        <v>45870</v>
      </c>
      <c r="M1118" s="25">
        <v>45895</v>
      </c>
      <c r="N1118" s="16" t="e">
        <f t="shared" ca="1" si="28"/>
        <v>#NAME?</v>
      </c>
      <c r="O1118" s="19"/>
      <c r="P1118" s="19"/>
      <c r="Q1118" s="20"/>
      <c r="R1118" s="21" t="str">
        <f t="array" ref="R1118">VLOOKUP(C1118,DB!A:D,2,FALSE)</f>
        <v>Ranotana weru lingkungan 5</v>
      </c>
      <c r="S1118" s="21" t="str">
        <f t="array" ref="S1118">VLOOKUP(C1118,DB!A:D,3,FALSE)</f>
        <v>Stephenkentey@gmail.com</v>
      </c>
      <c r="T1118" s="22" t="s">
        <v>19</v>
      </c>
      <c r="U1118" s="1" t="str">
        <f t="shared" si="31"/>
        <v>Stephen christiani kenteyAgustus</v>
      </c>
      <c r="V1118" s="23">
        <f t="shared" si="32"/>
        <v>45895</v>
      </c>
      <c r="X1118" s="26">
        <f>VLOOKUP(CONCATENATE(C1118,D1118),'Honor 2025'!A:D,4,FALSE)</f>
        <v>1524000</v>
      </c>
      <c r="Y1118" s="24"/>
      <c r="BE1118" s="24"/>
      <c r="CK1118" s="24"/>
      <c r="DQ1118" s="24"/>
      <c r="EW1118" s="24"/>
      <c r="GC1118" s="24"/>
      <c r="HI1118" s="24"/>
      <c r="IO1118" s="24"/>
      <c r="JU1118" s="24"/>
      <c r="LA1118" s="24"/>
      <c r="MG1118" s="24"/>
      <c r="NM1118" s="24"/>
    </row>
    <row r="1119" spans="1:377" ht="15" thickBot="1">
      <c r="A1119" s="1" t="str">
        <f t="shared" si="29"/>
        <v>Roy MakalewAgustus-5</v>
      </c>
      <c r="B1119" s="12" t="str">
        <f t="shared" si="30"/>
        <v>AgustusSurvei Harga Konsumen (HK 4, 5, 6)</v>
      </c>
      <c r="C1119" s="31" t="s">
        <v>44</v>
      </c>
      <c r="D1119" s="47" t="s">
        <v>269</v>
      </c>
      <c r="E1119" s="34" t="s">
        <v>42</v>
      </c>
      <c r="F1119" s="35"/>
      <c r="G1119" s="36">
        <f t="shared" si="27"/>
        <v>1200000</v>
      </c>
      <c r="H1119" s="37">
        <v>48000</v>
      </c>
      <c r="I1119" s="38" t="s">
        <v>23</v>
      </c>
      <c r="J1119" s="39">
        <v>25</v>
      </c>
      <c r="K1119" s="74" t="s">
        <v>159</v>
      </c>
      <c r="L1119" s="25">
        <v>45870</v>
      </c>
      <c r="M1119" s="25">
        <v>45895</v>
      </c>
      <c r="N1119" s="16" t="e">
        <f t="shared" ca="1" si="28"/>
        <v>#NAME?</v>
      </c>
      <c r="O1119" s="19"/>
      <c r="P1119" s="19"/>
      <c r="Q1119" s="20"/>
      <c r="R1119" s="21" t="str">
        <f t="array" ref="R1119">VLOOKUP(C1119,DB!A:D,2,FALSE)</f>
        <v>Jalan Kleak 77, no 58</v>
      </c>
      <c r="S1119" s="21" t="str">
        <f t="array" ref="S1119">VLOOKUP(C1119,DB!A:D,3,FALSE)</f>
        <v>roymakalew2511@gmail.com</v>
      </c>
      <c r="T1119" s="22" t="s">
        <v>19</v>
      </c>
      <c r="U1119" s="1" t="str">
        <f t="shared" si="31"/>
        <v>Roy MakalewAgustus</v>
      </c>
      <c r="V1119" s="23">
        <f t="shared" si="32"/>
        <v>45895</v>
      </c>
      <c r="X1119" s="26">
        <f>VLOOKUP(CONCATENATE(C1119,D1119),'Honor 2025'!A:D,4,FALSE)</f>
        <v>2865000</v>
      </c>
      <c r="Y1119" s="24"/>
      <c r="BE1119" s="24"/>
      <c r="CK1119" s="24"/>
      <c r="DQ1119" s="24"/>
      <c r="EW1119" s="24"/>
      <c r="GC1119" s="24"/>
      <c r="HI1119" s="24"/>
      <c r="IO1119" s="24"/>
      <c r="JU1119" s="24"/>
      <c r="LA1119" s="24"/>
      <c r="MG1119" s="24"/>
      <c r="NM1119" s="24"/>
    </row>
    <row r="1120" spans="1:377" ht="15" thickBot="1">
      <c r="A1120" s="1" t="str">
        <f t="shared" si="29"/>
        <v>Feibe Ireine Syalome MaramisAgustus-6</v>
      </c>
      <c r="B1120" s="12" t="str">
        <f t="shared" si="30"/>
        <v>AgustusSurvei Harga Konsumen (HK 4, 5, 6)</v>
      </c>
      <c r="C1120" s="49" t="s">
        <v>47</v>
      </c>
      <c r="D1120" s="47" t="s">
        <v>269</v>
      </c>
      <c r="E1120" s="29" t="s">
        <v>42</v>
      </c>
      <c r="F1120" s="41"/>
      <c r="G1120" s="42">
        <f t="shared" si="27"/>
        <v>576000</v>
      </c>
      <c r="H1120" s="43">
        <v>48000</v>
      </c>
      <c r="I1120" s="28" t="s">
        <v>23</v>
      </c>
      <c r="J1120" s="44">
        <v>12</v>
      </c>
      <c r="K1120" s="75" t="s">
        <v>159</v>
      </c>
      <c r="L1120" s="25">
        <v>45870</v>
      </c>
      <c r="M1120" s="25">
        <v>45895</v>
      </c>
      <c r="N1120" s="16" t="e">
        <f t="shared" ca="1" si="28"/>
        <v>#NAME?</v>
      </c>
      <c r="O1120" s="19"/>
      <c r="P1120" s="19"/>
      <c r="Q1120" s="20"/>
      <c r="R1120" s="21" t="str">
        <f t="array" ref="R1120">VLOOKUP(C1120,DB!A:D,2,FALSE)</f>
        <v>Ranotana Weru</v>
      </c>
      <c r="S1120" s="21" t="str">
        <f t="array" ref="S1120">VLOOKUP(C1120,DB!A:D,3,FALSE)</f>
        <v>feibemaramis0202@gmail.com</v>
      </c>
      <c r="T1120" s="22" t="s">
        <v>19</v>
      </c>
      <c r="U1120" s="1" t="str">
        <f t="shared" si="31"/>
        <v>Feibe Ireine Syalome MaramisAgustus</v>
      </c>
      <c r="V1120" s="23">
        <f t="shared" si="32"/>
        <v>45895</v>
      </c>
      <c r="X1120" s="26">
        <f>VLOOKUP(CONCATENATE(C1120,D1120),'Honor 2025'!A:D,4,FALSE)</f>
        <v>3159000</v>
      </c>
      <c r="Y1120" s="24"/>
      <c r="BE1120" s="24"/>
      <c r="CK1120" s="24"/>
      <c r="DQ1120" s="24"/>
      <c r="EW1120" s="24"/>
      <c r="GC1120" s="24"/>
      <c r="HI1120" s="24"/>
      <c r="IO1120" s="24"/>
      <c r="JU1120" s="24"/>
      <c r="LA1120" s="24"/>
      <c r="MG1120" s="24"/>
      <c r="NM1120" s="24"/>
    </row>
    <row r="1121" spans="1:377" ht="15" thickBot="1">
      <c r="A1121" s="1" t="str">
        <f t="shared" si="29"/>
        <v>Susly Yuliana SeneweAgustus-5</v>
      </c>
      <c r="B1121" s="12" t="str">
        <f t="shared" si="30"/>
        <v>AgustusSurvei Harga Konsumen (HK 4, 5, 6)</v>
      </c>
      <c r="C1121" s="31" t="s">
        <v>48</v>
      </c>
      <c r="D1121" s="47" t="s">
        <v>269</v>
      </c>
      <c r="E1121" s="34" t="s">
        <v>42</v>
      </c>
      <c r="F1121" s="35"/>
      <c r="G1121" s="36">
        <f t="shared" si="27"/>
        <v>0</v>
      </c>
      <c r="H1121" s="37">
        <v>48000</v>
      </c>
      <c r="I1121" s="38" t="s">
        <v>23</v>
      </c>
      <c r="J1121" s="39">
        <v>0</v>
      </c>
      <c r="K1121" s="74" t="s">
        <v>159</v>
      </c>
      <c r="L1121" s="25">
        <v>45870</v>
      </c>
      <c r="M1121" s="25">
        <v>45895</v>
      </c>
      <c r="N1121" s="16" t="e">
        <f t="shared" ca="1" si="28"/>
        <v>#NAME?</v>
      </c>
      <c r="O1121" s="19"/>
      <c r="P1121" s="19"/>
      <c r="Q1121" s="20"/>
      <c r="R1121" s="21" t="str">
        <f t="array" ref="R1121">VLOOKUP(C1121,DB!A:D,2,FALSE)</f>
        <v>Jalan Lumimuut 5 Mahakeret Timur lingk.3</v>
      </c>
      <c r="S1121" s="21" t="str">
        <f t="array" ref="S1121">VLOOKUP(C1121,DB!A:D,3,FALSE)</f>
        <v>suslysenewe@gmail.com</v>
      </c>
      <c r="T1121" s="22" t="s">
        <v>19</v>
      </c>
      <c r="U1121" s="1" t="str">
        <f t="shared" si="31"/>
        <v>Susly Yuliana SeneweAgustus</v>
      </c>
      <c r="V1121" s="23">
        <f t="shared" si="32"/>
        <v>45895</v>
      </c>
      <c r="X1121" s="26">
        <f>VLOOKUP(CONCATENATE(C1121,D1121),'Honor 2025'!A:D,4,FALSE)</f>
        <v>1859000</v>
      </c>
      <c r="Y1121" s="24"/>
      <c r="BE1121" s="24"/>
      <c r="CK1121" s="24"/>
      <c r="DQ1121" s="24"/>
      <c r="EW1121" s="24"/>
      <c r="GC1121" s="24"/>
      <c r="HI1121" s="24"/>
      <c r="IO1121" s="24"/>
      <c r="JU1121" s="24"/>
      <c r="LA1121" s="24"/>
      <c r="MG1121" s="24"/>
      <c r="NM1121" s="24"/>
    </row>
    <row r="1122" spans="1:377" ht="15" thickBot="1">
      <c r="A1122" s="1" t="str">
        <f t="shared" si="29"/>
        <v>Heny RumambiAgustus-6</v>
      </c>
      <c r="B1122" s="12" t="str">
        <f t="shared" si="30"/>
        <v>AgustusSurvei Harga Konsumen (HK 4, 5, 6)</v>
      </c>
      <c r="C1122" s="49" t="s">
        <v>49</v>
      </c>
      <c r="D1122" s="47" t="s">
        <v>269</v>
      </c>
      <c r="E1122" s="29" t="s">
        <v>42</v>
      </c>
      <c r="F1122" s="41"/>
      <c r="G1122" s="42">
        <f t="shared" si="27"/>
        <v>480000</v>
      </c>
      <c r="H1122" s="43">
        <v>48000</v>
      </c>
      <c r="I1122" s="28" t="s">
        <v>23</v>
      </c>
      <c r="J1122" s="44">
        <v>10</v>
      </c>
      <c r="K1122" s="75" t="s">
        <v>159</v>
      </c>
      <c r="L1122" s="25">
        <v>45870</v>
      </c>
      <c r="M1122" s="25">
        <v>45895</v>
      </c>
      <c r="N1122" s="16" t="e">
        <f t="shared" ca="1" si="28"/>
        <v>#NAME?</v>
      </c>
      <c r="O1122" s="19"/>
      <c r="P1122" s="19"/>
      <c r="Q1122" s="20"/>
      <c r="R1122" s="21" t="str">
        <f t="array" ref="R1122">VLOOKUP(C1122,DB!A:D,2,FALSE)</f>
        <v>Jl. Ringkeng BTN Puskopad blok C No. 49A</v>
      </c>
      <c r="S1122" s="21" t="str">
        <f t="array" ref="S1122">VLOOKUP(C1122,DB!A:D,3,FALSE)</f>
        <v>henyrumambi@gmail.com</v>
      </c>
      <c r="T1122" s="22" t="s">
        <v>19</v>
      </c>
      <c r="U1122" s="1" t="str">
        <f t="shared" si="31"/>
        <v>Heny RumambiAgustus</v>
      </c>
      <c r="V1122" s="23">
        <f t="shared" si="32"/>
        <v>45895</v>
      </c>
      <c r="X1122" s="26">
        <f>VLOOKUP(CONCATENATE(C1122,D1122),'Honor 2025'!A:D,4,FALSE)</f>
        <v>3126000</v>
      </c>
      <c r="Y1122" s="24"/>
      <c r="BE1122" s="24"/>
      <c r="CK1122" s="24"/>
      <c r="DQ1122" s="24"/>
      <c r="EW1122" s="24"/>
      <c r="GC1122" s="24"/>
      <c r="HI1122" s="24"/>
      <c r="IO1122" s="24"/>
      <c r="JU1122" s="24"/>
      <c r="LA1122" s="24"/>
      <c r="MG1122" s="24"/>
      <c r="NM1122" s="24"/>
    </row>
    <row r="1123" spans="1:377" ht="15" thickBot="1">
      <c r="A1123" s="1" t="str">
        <f t="shared" si="29"/>
        <v>Sri MulyawatiAgustus-4</v>
      </c>
      <c r="B1123" s="12" t="str">
        <f t="shared" si="30"/>
        <v>AgustusSurvei Harga Konsumen (HK 4, 5, 6)</v>
      </c>
      <c r="C1123" s="31" t="s">
        <v>51</v>
      </c>
      <c r="D1123" s="47" t="s">
        <v>269</v>
      </c>
      <c r="E1123" s="34" t="s">
        <v>42</v>
      </c>
      <c r="F1123" s="35"/>
      <c r="G1123" s="36">
        <f t="shared" si="27"/>
        <v>624000</v>
      </c>
      <c r="H1123" s="37">
        <v>48000</v>
      </c>
      <c r="I1123" s="38" t="s">
        <v>23</v>
      </c>
      <c r="J1123" s="39">
        <v>13</v>
      </c>
      <c r="K1123" s="74" t="s">
        <v>159</v>
      </c>
      <c r="L1123" s="25">
        <v>45870</v>
      </c>
      <c r="M1123" s="25">
        <v>45895</v>
      </c>
      <c r="N1123" s="16" t="e">
        <f t="shared" ca="1" si="28"/>
        <v>#NAME?</v>
      </c>
      <c r="O1123" s="19"/>
      <c r="P1123" s="19"/>
      <c r="Q1123" s="20"/>
      <c r="R1123" s="21" t="str">
        <f t="array" ref="R1123">VLOOKUP(C1123,DB!A:D,2,FALSE)</f>
        <v>Jl Wiratama no 4 lingkungan 7</v>
      </c>
      <c r="S1123" s="21" t="str">
        <f t="array" ref="S1123">VLOOKUP(C1123,DB!A:D,3,FALSE)</f>
        <v>mulyawatisrie75@gmail.com</v>
      </c>
      <c r="T1123" s="22" t="s">
        <v>19</v>
      </c>
      <c r="U1123" s="1" t="str">
        <f t="shared" si="31"/>
        <v>Sri MulyawatiAgustus</v>
      </c>
      <c r="V1123" s="23">
        <f t="shared" si="32"/>
        <v>45895</v>
      </c>
      <c r="X1123" s="26">
        <f>VLOOKUP(CONCATENATE(C1123,D1123),'Honor 2025'!A:D,4,FALSE)</f>
        <v>3465000</v>
      </c>
      <c r="Y1123" s="24"/>
      <c r="BE1123" s="24"/>
      <c r="CK1123" s="24"/>
      <c r="DQ1123" s="24"/>
      <c r="EW1123" s="24"/>
      <c r="GC1123" s="24"/>
      <c r="HI1123" s="24"/>
      <c r="IO1123" s="24"/>
      <c r="JU1123" s="24"/>
      <c r="LA1123" s="24"/>
      <c r="MG1123" s="24"/>
      <c r="NM1123" s="24"/>
    </row>
    <row r="1124" spans="1:377" ht="15" thickBot="1">
      <c r="A1124" s="1" t="str">
        <f t="shared" si="29"/>
        <v>JOVELIE E WOKASAgustus-3</v>
      </c>
      <c r="B1124" s="12" t="str">
        <f t="shared" si="30"/>
        <v>AgustusSurvei Harga Konsumen (HK 4, 5, 6)</v>
      </c>
      <c r="C1124" s="49" t="s">
        <v>55</v>
      </c>
      <c r="D1124" s="47" t="s">
        <v>269</v>
      </c>
      <c r="E1124" s="29" t="s">
        <v>42</v>
      </c>
      <c r="F1124" s="41"/>
      <c r="G1124" s="42">
        <f t="shared" si="27"/>
        <v>480000</v>
      </c>
      <c r="H1124" s="43">
        <v>48000</v>
      </c>
      <c r="I1124" s="28" t="s">
        <v>23</v>
      </c>
      <c r="J1124" s="44">
        <v>10</v>
      </c>
      <c r="K1124" s="75" t="s">
        <v>159</v>
      </c>
      <c r="L1124" s="25">
        <v>45870</v>
      </c>
      <c r="M1124" s="25">
        <v>45895</v>
      </c>
      <c r="N1124" s="16" t="e">
        <f t="shared" ca="1" si="28"/>
        <v>#NAME?</v>
      </c>
      <c r="O1124" s="19"/>
      <c r="P1124" s="19"/>
      <c r="Q1124" s="20"/>
      <c r="R1124" s="21" t="str">
        <f t="array" ref="R1124">VLOOKUP(C1124,DB!A:D,2,FALSE)</f>
        <v>Malalayang Satu Lingkungan 6</v>
      </c>
      <c r="S1124" s="21" t="str">
        <f t="array" ref="S1124">VLOOKUP(C1124,DB!A:D,3,FALSE)</f>
        <v>vhellywokas07@gmail.com</v>
      </c>
      <c r="T1124" s="22" t="s">
        <v>19</v>
      </c>
      <c r="U1124" s="1" t="str">
        <f t="shared" si="31"/>
        <v>JOVELIE E WOKASAgustus</v>
      </c>
      <c r="V1124" s="23">
        <f t="shared" si="32"/>
        <v>45895</v>
      </c>
      <c r="X1124" s="26">
        <f>VLOOKUP(CONCATENATE(C1124,D1124),'Honor 2025'!A:D,4,FALSE)</f>
        <v>1569000</v>
      </c>
      <c r="Y1124" s="24"/>
      <c r="BE1124" s="24"/>
      <c r="CK1124" s="24"/>
      <c r="DQ1124" s="24"/>
      <c r="EW1124" s="24"/>
      <c r="GC1124" s="24"/>
      <c r="HI1124" s="24"/>
      <c r="IO1124" s="24"/>
      <c r="JU1124" s="24"/>
      <c r="LA1124" s="24"/>
      <c r="MG1124" s="24"/>
      <c r="NM1124" s="24"/>
    </row>
    <row r="1125" spans="1:377" ht="15" thickBot="1">
      <c r="A1125" s="1" t="str">
        <f t="shared" si="29"/>
        <v>Adriana TandajuAgustus-4</v>
      </c>
      <c r="B1125" s="12" t="str">
        <f t="shared" si="30"/>
        <v>AgustusSurvei Harga Konsumen (HK 1.1 Pasar)</v>
      </c>
      <c r="C1125" s="40" t="s">
        <v>36</v>
      </c>
      <c r="D1125" s="47" t="s">
        <v>269</v>
      </c>
      <c r="E1125" s="29" t="s">
        <v>37</v>
      </c>
      <c r="F1125" s="41"/>
      <c r="G1125" s="42">
        <f t="shared" si="27"/>
        <v>180000</v>
      </c>
      <c r="H1125" s="43">
        <v>45000</v>
      </c>
      <c r="I1125" s="28" t="s">
        <v>23</v>
      </c>
      <c r="J1125" s="44">
        <v>4</v>
      </c>
      <c r="K1125" s="74" t="s">
        <v>159</v>
      </c>
      <c r="L1125" s="25">
        <v>45870</v>
      </c>
      <c r="M1125" s="25">
        <v>45895</v>
      </c>
      <c r="N1125" s="16" t="e">
        <f t="shared" ca="1" si="28"/>
        <v>#NAME?</v>
      </c>
      <c r="O1125" s="19"/>
      <c r="P1125" s="19"/>
      <c r="Q1125" s="20"/>
      <c r="R1125" s="21" t="str">
        <f t="array" ref="R1125">VLOOKUP(C1125,DB!A:D,2,FALSE)</f>
        <v>JL.PRAMUKA NO.29</v>
      </c>
      <c r="S1125" s="21" t="str">
        <f t="array" ref="S1125">VLOOKUP(C1125,DB!A:D,3,FALSE)</f>
        <v>annetandayu553@gmail.com</v>
      </c>
      <c r="T1125" s="22" t="s">
        <v>19</v>
      </c>
      <c r="U1125" s="1" t="str">
        <f t="shared" si="31"/>
        <v>Adriana TandajuAgustus</v>
      </c>
      <c r="V1125" s="23">
        <f t="shared" si="32"/>
        <v>45895</v>
      </c>
      <c r="X1125" s="26">
        <f>VLOOKUP(CONCATENATE(C1125,D1125),'Honor 2025'!A:D,4,FALSE)</f>
        <v>2932000</v>
      </c>
      <c r="Y1125" s="24"/>
      <c r="BE1125" s="24"/>
      <c r="CK1125" s="24"/>
      <c r="DQ1125" s="24"/>
      <c r="EW1125" s="24"/>
      <c r="GC1125" s="24"/>
      <c r="HI1125" s="24"/>
      <c r="IO1125" s="24"/>
      <c r="JU1125" s="24"/>
      <c r="LA1125" s="24"/>
      <c r="MG1125" s="24"/>
      <c r="NM1125" s="24"/>
    </row>
    <row r="1126" spans="1:377" ht="15" thickBot="1">
      <c r="A1126" s="1" t="str">
        <f t="shared" si="29"/>
        <v>Stephen christiani kenteyAgustus-3</v>
      </c>
      <c r="B1126" s="12" t="str">
        <f t="shared" si="30"/>
        <v>AgustusSurvei Harga Konsumen (HK 1.1 Pasar)</v>
      </c>
      <c r="C1126" s="33" t="s">
        <v>43</v>
      </c>
      <c r="D1126" s="47" t="s">
        <v>269</v>
      </c>
      <c r="E1126" s="34" t="s">
        <v>37</v>
      </c>
      <c r="F1126" s="35"/>
      <c r="G1126" s="36">
        <f t="shared" si="27"/>
        <v>180000</v>
      </c>
      <c r="H1126" s="37">
        <v>45000</v>
      </c>
      <c r="I1126" s="38" t="s">
        <v>23</v>
      </c>
      <c r="J1126" s="39">
        <v>4</v>
      </c>
      <c r="K1126" s="75" t="s">
        <v>159</v>
      </c>
      <c r="L1126" s="25">
        <v>45870</v>
      </c>
      <c r="M1126" s="25">
        <v>45895</v>
      </c>
      <c r="N1126" s="16" t="e">
        <f t="shared" ca="1" si="28"/>
        <v>#NAME?</v>
      </c>
      <c r="O1126" s="19"/>
      <c r="P1126" s="19"/>
      <c r="Q1126" s="20"/>
      <c r="R1126" s="21" t="str">
        <f t="array" ref="R1126">VLOOKUP(C1126,DB!A:D,2,FALSE)</f>
        <v>Ranotana weru lingkungan 5</v>
      </c>
      <c r="S1126" s="21" t="str">
        <f t="array" ref="S1126">VLOOKUP(C1126,DB!A:D,3,FALSE)</f>
        <v>Stephenkentey@gmail.com</v>
      </c>
      <c r="T1126" s="22" t="s">
        <v>19</v>
      </c>
      <c r="U1126" s="1" t="str">
        <f t="shared" si="31"/>
        <v>Stephen christiani kenteyAgustus</v>
      </c>
      <c r="V1126" s="23">
        <f t="shared" si="32"/>
        <v>45895</v>
      </c>
      <c r="X1126" s="26">
        <f>VLOOKUP(CONCATENATE(C1126,D1126),'Honor 2025'!A:D,4,FALSE)</f>
        <v>1524000</v>
      </c>
      <c r="Y1126" s="24"/>
      <c r="BE1126" s="24"/>
      <c r="CK1126" s="24"/>
      <c r="DQ1126" s="24"/>
      <c r="EW1126" s="24"/>
      <c r="GC1126" s="24"/>
      <c r="HI1126" s="24"/>
      <c r="IO1126" s="24"/>
      <c r="JU1126" s="24"/>
      <c r="LA1126" s="24"/>
      <c r="MG1126" s="24"/>
      <c r="NM1126" s="24"/>
    </row>
    <row r="1127" spans="1:377" ht="15" thickBot="1">
      <c r="A1127" s="1" t="str">
        <f t="shared" si="29"/>
        <v>Roy MakalewAgustus-6</v>
      </c>
      <c r="B1127" s="12" t="str">
        <f t="shared" si="30"/>
        <v>AgustusSurvei Harga Konsumen (HK 1.1 Pasar)</v>
      </c>
      <c r="C1127" s="40" t="s">
        <v>44</v>
      </c>
      <c r="D1127" s="47" t="s">
        <v>269</v>
      </c>
      <c r="E1127" s="29" t="s">
        <v>37</v>
      </c>
      <c r="F1127" s="41"/>
      <c r="G1127" s="42">
        <f t="shared" si="27"/>
        <v>180000</v>
      </c>
      <c r="H1127" s="43">
        <v>45000</v>
      </c>
      <c r="I1127" s="28" t="s">
        <v>23</v>
      </c>
      <c r="J1127" s="44">
        <v>4</v>
      </c>
      <c r="K1127" s="74" t="s">
        <v>159</v>
      </c>
      <c r="L1127" s="25">
        <v>45870</v>
      </c>
      <c r="M1127" s="25">
        <v>45895</v>
      </c>
      <c r="N1127" s="16" t="e">
        <f t="shared" ca="1" si="28"/>
        <v>#NAME?</v>
      </c>
      <c r="O1127" s="19"/>
      <c r="P1127" s="19"/>
      <c r="Q1127" s="20"/>
      <c r="R1127" s="21" t="str">
        <f t="array" ref="R1127">VLOOKUP(C1127,DB!A:D,2,FALSE)</f>
        <v>Jalan Kleak 77, no 58</v>
      </c>
      <c r="S1127" s="21" t="str">
        <f t="array" ref="S1127">VLOOKUP(C1127,DB!A:D,3,FALSE)</f>
        <v>roymakalew2511@gmail.com</v>
      </c>
      <c r="T1127" s="22" t="s">
        <v>19</v>
      </c>
      <c r="U1127" s="1" t="str">
        <f t="shared" si="31"/>
        <v>Roy MakalewAgustus</v>
      </c>
      <c r="V1127" s="23">
        <f t="shared" si="32"/>
        <v>45895</v>
      </c>
      <c r="X1127" s="26">
        <f>VLOOKUP(CONCATENATE(C1127,D1127),'Honor 2025'!A:D,4,FALSE)</f>
        <v>2865000</v>
      </c>
      <c r="Y1127" s="24"/>
      <c r="BE1127" s="24"/>
      <c r="CK1127" s="24"/>
      <c r="DQ1127" s="24"/>
      <c r="EW1127" s="24"/>
      <c r="GC1127" s="24"/>
      <c r="HI1127" s="24"/>
      <c r="IO1127" s="24"/>
      <c r="JU1127" s="24"/>
      <c r="LA1127" s="24"/>
      <c r="MG1127" s="24"/>
      <c r="NM1127" s="24"/>
    </row>
    <row r="1128" spans="1:377" ht="15" thickBot="1">
      <c r="A1128" s="1" t="str">
        <f t="shared" si="29"/>
        <v>Feibe Ireine Syalome MaramisAgustus-7</v>
      </c>
      <c r="B1128" s="12" t="str">
        <f t="shared" si="30"/>
        <v>AgustusSurvei Harga Konsumen (HK 1.1 Pasar)</v>
      </c>
      <c r="C1128" s="33" t="s">
        <v>47</v>
      </c>
      <c r="D1128" s="47" t="s">
        <v>269</v>
      </c>
      <c r="E1128" s="34" t="s">
        <v>37</v>
      </c>
      <c r="F1128" s="35"/>
      <c r="G1128" s="36">
        <f t="shared" si="27"/>
        <v>180000</v>
      </c>
      <c r="H1128" s="37">
        <v>45000</v>
      </c>
      <c r="I1128" s="38" t="s">
        <v>23</v>
      </c>
      <c r="J1128" s="39">
        <v>4</v>
      </c>
      <c r="K1128" s="75" t="s">
        <v>159</v>
      </c>
      <c r="L1128" s="25">
        <v>45870</v>
      </c>
      <c r="M1128" s="25">
        <v>45895</v>
      </c>
      <c r="N1128" s="16" t="e">
        <f t="shared" ca="1" si="28"/>
        <v>#NAME?</v>
      </c>
      <c r="O1128" s="19"/>
      <c r="P1128" s="19"/>
      <c r="Q1128" s="20"/>
      <c r="R1128" s="21" t="str">
        <f t="array" ref="R1128">VLOOKUP(C1128,DB!A:D,2,FALSE)</f>
        <v>Ranotana Weru</v>
      </c>
      <c r="S1128" s="21" t="str">
        <f t="array" ref="S1128">VLOOKUP(C1128,DB!A:D,3,FALSE)</f>
        <v>feibemaramis0202@gmail.com</v>
      </c>
      <c r="T1128" s="22" t="s">
        <v>19</v>
      </c>
      <c r="U1128" s="1" t="str">
        <f t="shared" si="31"/>
        <v>Feibe Ireine Syalome MaramisAgustus</v>
      </c>
      <c r="V1128" s="23">
        <f t="shared" si="32"/>
        <v>45895</v>
      </c>
      <c r="X1128" s="26">
        <f>VLOOKUP(CONCATENATE(C1128,D1128),'Honor 2025'!A:D,4,FALSE)</f>
        <v>3159000</v>
      </c>
      <c r="Y1128" s="24"/>
      <c r="BE1128" s="24"/>
      <c r="CK1128" s="24"/>
      <c r="DQ1128" s="24"/>
      <c r="EW1128" s="24"/>
      <c r="GC1128" s="24"/>
      <c r="HI1128" s="24"/>
      <c r="IO1128" s="24"/>
      <c r="JU1128" s="24"/>
      <c r="LA1128" s="24"/>
      <c r="MG1128" s="24"/>
      <c r="NM1128" s="24"/>
    </row>
    <row r="1129" spans="1:377" ht="15" thickBot="1">
      <c r="A1129" s="1" t="str">
        <f t="shared" si="29"/>
        <v>Susly Yuliana SeneweAgustus-6</v>
      </c>
      <c r="B1129" s="12" t="str">
        <f t="shared" si="30"/>
        <v>AgustusSurvei Harga Konsumen (HK 1.1 Pasar)</v>
      </c>
      <c r="C1129" s="40" t="s">
        <v>48</v>
      </c>
      <c r="D1129" s="47" t="s">
        <v>269</v>
      </c>
      <c r="E1129" s="29" t="s">
        <v>37</v>
      </c>
      <c r="F1129" s="41"/>
      <c r="G1129" s="42">
        <f t="shared" si="27"/>
        <v>180000</v>
      </c>
      <c r="H1129" s="43">
        <v>45000</v>
      </c>
      <c r="I1129" s="28" t="s">
        <v>23</v>
      </c>
      <c r="J1129" s="44">
        <v>4</v>
      </c>
      <c r="K1129" s="74" t="s">
        <v>159</v>
      </c>
      <c r="L1129" s="25">
        <v>45870</v>
      </c>
      <c r="M1129" s="25">
        <v>45895</v>
      </c>
      <c r="N1129" s="16" t="e">
        <f t="shared" ca="1" si="28"/>
        <v>#NAME?</v>
      </c>
      <c r="O1129" s="19"/>
      <c r="P1129" s="19"/>
      <c r="Q1129" s="20"/>
      <c r="R1129" s="21" t="str">
        <f t="array" ref="R1129">VLOOKUP(C1129,DB!A:D,2,FALSE)</f>
        <v>Jalan Lumimuut 5 Mahakeret Timur lingk.3</v>
      </c>
      <c r="S1129" s="21" t="str">
        <f t="array" ref="S1129">VLOOKUP(C1129,DB!A:D,3,FALSE)</f>
        <v>suslysenewe@gmail.com</v>
      </c>
      <c r="T1129" s="22" t="s">
        <v>19</v>
      </c>
      <c r="U1129" s="1" t="str">
        <f t="shared" si="31"/>
        <v>Susly Yuliana SeneweAgustus</v>
      </c>
      <c r="V1129" s="23">
        <f t="shared" si="32"/>
        <v>45895</v>
      </c>
      <c r="X1129" s="26">
        <f>VLOOKUP(CONCATENATE(C1129,D1129),'Honor 2025'!A:D,4,FALSE)</f>
        <v>1859000</v>
      </c>
      <c r="Y1129" s="24"/>
      <c r="BE1129" s="24"/>
      <c r="CK1129" s="24"/>
      <c r="DQ1129" s="24"/>
      <c r="EW1129" s="24"/>
      <c r="GC1129" s="24"/>
      <c r="HI1129" s="24"/>
      <c r="IO1129" s="24"/>
      <c r="JU1129" s="24"/>
      <c r="LA1129" s="24"/>
      <c r="MG1129" s="24"/>
      <c r="NM1129" s="24"/>
    </row>
    <row r="1130" spans="1:377" ht="15" thickBot="1">
      <c r="A1130" s="1" t="str">
        <f t="shared" si="29"/>
        <v>Heny RumambiAgustus-7</v>
      </c>
      <c r="B1130" s="12" t="str">
        <f t="shared" si="30"/>
        <v>AgustusSurvei Harga Konsumen (HK 1.1 Pasar)</v>
      </c>
      <c r="C1130" s="33" t="s">
        <v>49</v>
      </c>
      <c r="D1130" s="47" t="s">
        <v>269</v>
      </c>
      <c r="E1130" s="34" t="s">
        <v>37</v>
      </c>
      <c r="F1130" s="35"/>
      <c r="G1130" s="36">
        <f t="shared" si="27"/>
        <v>180000</v>
      </c>
      <c r="H1130" s="37">
        <v>45000</v>
      </c>
      <c r="I1130" s="38" t="s">
        <v>23</v>
      </c>
      <c r="J1130" s="39">
        <v>4</v>
      </c>
      <c r="K1130" s="75" t="s">
        <v>159</v>
      </c>
      <c r="L1130" s="25">
        <v>45870</v>
      </c>
      <c r="M1130" s="25">
        <v>45895</v>
      </c>
      <c r="N1130" s="16" t="e">
        <f t="shared" ca="1" si="28"/>
        <v>#NAME?</v>
      </c>
      <c r="O1130" s="19"/>
      <c r="P1130" s="19"/>
      <c r="Q1130" s="20"/>
      <c r="R1130" s="21" t="str">
        <f t="array" ref="R1130">VLOOKUP(C1130,DB!A:D,2,FALSE)</f>
        <v>Jl. Ringkeng BTN Puskopad blok C No. 49A</v>
      </c>
      <c r="S1130" s="21" t="str">
        <f t="array" ref="S1130">VLOOKUP(C1130,DB!A:D,3,FALSE)</f>
        <v>henyrumambi@gmail.com</v>
      </c>
      <c r="T1130" s="22" t="s">
        <v>19</v>
      </c>
      <c r="U1130" s="1" t="str">
        <f t="shared" si="31"/>
        <v>Heny RumambiAgustus</v>
      </c>
      <c r="V1130" s="23">
        <f t="shared" si="32"/>
        <v>45895</v>
      </c>
      <c r="X1130" s="26">
        <f>VLOOKUP(CONCATENATE(C1130,D1130),'Honor 2025'!A:D,4,FALSE)</f>
        <v>3126000</v>
      </c>
      <c r="Y1130" s="24"/>
      <c r="BE1130" s="24"/>
      <c r="CK1130" s="24"/>
      <c r="DQ1130" s="24"/>
      <c r="EW1130" s="24"/>
      <c r="GC1130" s="24"/>
      <c r="HI1130" s="24"/>
      <c r="IO1130" s="24"/>
      <c r="JU1130" s="24"/>
      <c r="LA1130" s="24"/>
      <c r="MG1130" s="24"/>
      <c r="NM1130" s="24"/>
    </row>
    <row r="1131" spans="1:377" ht="15" thickBot="1">
      <c r="A1131" s="1" t="str">
        <f t="shared" si="29"/>
        <v>Sri MulyawatiAgustus-5</v>
      </c>
      <c r="B1131" s="12" t="str">
        <f t="shared" si="30"/>
        <v>AgustusSurvei Harga Konsumen (HK 1.1 Outlet)</v>
      </c>
      <c r="C1131" s="40" t="s">
        <v>51</v>
      </c>
      <c r="D1131" s="47" t="s">
        <v>269</v>
      </c>
      <c r="E1131" s="29" t="s">
        <v>52</v>
      </c>
      <c r="F1131" s="41"/>
      <c r="G1131" s="42">
        <f t="shared" si="27"/>
        <v>240000</v>
      </c>
      <c r="H1131" s="43">
        <v>20000</v>
      </c>
      <c r="I1131" s="28" t="s">
        <v>23</v>
      </c>
      <c r="J1131" s="44">
        <v>12</v>
      </c>
      <c r="K1131" s="74" t="s">
        <v>159</v>
      </c>
      <c r="L1131" s="25">
        <v>45870</v>
      </c>
      <c r="M1131" s="25">
        <v>45895</v>
      </c>
      <c r="N1131" s="16" t="e">
        <f t="shared" ca="1" si="28"/>
        <v>#NAME?</v>
      </c>
      <c r="O1131" s="19"/>
      <c r="P1131" s="19"/>
      <c r="Q1131" s="20"/>
      <c r="R1131" s="21" t="str">
        <f t="array" ref="R1131">VLOOKUP(C1131,DB!A:D,2,FALSE)</f>
        <v>Jl Wiratama no 4 lingkungan 7</v>
      </c>
      <c r="S1131" s="21" t="str">
        <f t="array" ref="S1131">VLOOKUP(C1131,DB!A:D,3,FALSE)</f>
        <v>mulyawatisrie75@gmail.com</v>
      </c>
      <c r="T1131" s="22" t="s">
        <v>19</v>
      </c>
      <c r="U1131" s="1" t="str">
        <f t="shared" si="31"/>
        <v>Sri MulyawatiAgustus</v>
      </c>
      <c r="V1131" s="23">
        <f t="shared" si="32"/>
        <v>45895</v>
      </c>
      <c r="X1131" s="26">
        <f>VLOOKUP(CONCATENATE(C1131,D1131),'Honor 2025'!A:D,4,FALSE)</f>
        <v>3465000</v>
      </c>
      <c r="Y1131" s="24"/>
      <c r="BE1131" s="24"/>
      <c r="CK1131" s="24"/>
      <c r="DQ1131" s="24"/>
      <c r="EW1131" s="24"/>
      <c r="GC1131" s="24"/>
      <c r="HI1131" s="24"/>
      <c r="IO1131" s="24"/>
      <c r="JU1131" s="24"/>
      <c r="LA1131" s="24"/>
      <c r="MG1131" s="24"/>
      <c r="NM1131" s="24"/>
    </row>
    <row r="1132" spans="1:377" ht="15" thickBot="1">
      <c r="A1132" s="1" t="str">
        <f t="shared" si="29"/>
        <v>Adriana TandajuAgustus-5</v>
      </c>
      <c r="B1132" s="12" t="str">
        <f t="shared" si="30"/>
        <v>AgustusSurvei Harga Konsumen (HK 1.2 Pasar)</v>
      </c>
      <c r="C1132" s="33" t="s">
        <v>36</v>
      </c>
      <c r="D1132" s="47" t="s">
        <v>269</v>
      </c>
      <c r="E1132" s="34" t="s">
        <v>39</v>
      </c>
      <c r="F1132" s="35"/>
      <c r="G1132" s="36">
        <f t="shared" si="27"/>
        <v>106000</v>
      </c>
      <c r="H1132" s="37">
        <v>53000</v>
      </c>
      <c r="I1132" s="38" t="s">
        <v>23</v>
      </c>
      <c r="J1132" s="39">
        <v>2</v>
      </c>
      <c r="K1132" s="75" t="s">
        <v>159</v>
      </c>
      <c r="L1132" s="25">
        <v>45870</v>
      </c>
      <c r="M1132" s="25">
        <v>45895</v>
      </c>
      <c r="N1132" s="16" t="e">
        <f t="shared" ca="1" si="28"/>
        <v>#NAME?</v>
      </c>
      <c r="O1132" s="19"/>
      <c r="P1132" s="19"/>
      <c r="Q1132" s="20"/>
      <c r="R1132" s="21" t="str">
        <f t="array" ref="R1132">VLOOKUP(C1132,DB!A:D,2,FALSE)</f>
        <v>JL.PRAMUKA NO.29</v>
      </c>
      <c r="S1132" s="21" t="str">
        <f t="array" ref="S1132">VLOOKUP(C1132,DB!A:D,3,FALSE)</f>
        <v>annetandayu553@gmail.com</v>
      </c>
      <c r="T1132" s="22" t="s">
        <v>19</v>
      </c>
      <c r="U1132" s="1" t="str">
        <f t="shared" si="31"/>
        <v>Adriana TandajuAgustus</v>
      </c>
      <c r="V1132" s="23">
        <f t="shared" si="32"/>
        <v>45895</v>
      </c>
      <c r="X1132" s="26">
        <f>VLOOKUP(CONCATENATE(C1132,D1132),'Honor 2025'!A:D,4,FALSE)</f>
        <v>2932000</v>
      </c>
      <c r="Y1132" s="24"/>
      <c r="BE1132" s="24"/>
      <c r="CK1132" s="24"/>
      <c r="DQ1132" s="24"/>
      <c r="EW1132" s="24"/>
      <c r="GC1132" s="24"/>
      <c r="HI1132" s="24"/>
      <c r="IO1132" s="24"/>
      <c r="JU1132" s="24"/>
      <c r="LA1132" s="24"/>
      <c r="MG1132" s="24"/>
      <c r="NM1132" s="24"/>
    </row>
    <row r="1133" spans="1:377" ht="15" thickBot="1">
      <c r="A1133" s="1" t="str">
        <f t="shared" si="29"/>
        <v>Stephen christiani kenteyAgustus-4</v>
      </c>
      <c r="B1133" s="12" t="str">
        <f t="shared" si="30"/>
        <v>AgustusSurvei Harga Konsumen (HK 1.2 Pasar)</v>
      </c>
      <c r="C1133" s="40" t="s">
        <v>43</v>
      </c>
      <c r="D1133" s="47" t="s">
        <v>269</v>
      </c>
      <c r="E1133" s="29" t="s">
        <v>39</v>
      </c>
      <c r="F1133" s="41"/>
      <c r="G1133" s="42">
        <f t="shared" si="27"/>
        <v>106000</v>
      </c>
      <c r="H1133" s="43">
        <v>53000</v>
      </c>
      <c r="I1133" s="28" t="s">
        <v>23</v>
      </c>
      <c r="J1133" s="44">
        <v>2</v>
      </c>
      <c r="K1133" s="74" t="s">
        <v>159</v>
      </c>
      <c r="L1133" s="25">
        <v>45870</v>
      </c>
      <c r="M1133" s="25">
        <v>45895</v>
      </c>
      <c r="N1133" s="16" t="e">
        <f t="shared" ca="1" si="28"/>
        <v>#NAME?</v>
      </c>
      <c r="O1133" s="19"/>
      <c r="P1133" s="19"/>
      <c r="Q1133" s="20"/>
      <c r="R1133" s="21" t="str">
        <f t="array" ref="R1133">VLOOKUP(C1133,DB!A:D,2,FALSE)</f>
        <v>Ranotana weru lingkungan 5</v>
      </c>
      <c r="S1133" s="21" t="str">
        <f t="array" ref="S1133">VLOOKUP(C1133,DB!A:D,3,FALSE)</f>
        <v>Stephenkentey@gmail.com</v>
      </c>
      <c r="T1133" s="22" t="s">
        <v>19</v>
      </c>
      <c r="U1133" s="1" t="str">
        <f t="shared" si="31"/>
        <v>Stephen christiani kenteyAgustus</v>
      </c>
      <c r="V1133" s="23">
        <f t="shared" si="32"/>
        <v>45895</v>
      </c>
      <c r="X1133" s="26">
        <f>VLOOKUP(CONCATENATE(C1133,D1133),'Honor 2025'!A:D,4,FALSE)</f>
        <v>1524000</v>
      </c>
      <c r="Y1133" s="24"/>
      <c r="BE1133" s="24"/>
      <c r="CK1133" s="24"/>
      <c r="DQ1133" s="24"/>
      <c r="EW1133" s="24"/>
      <c r="GC1133" s="24"/>
      <c r="HI1133" s="24"/>
      <c r="IO1133" s="24"/>
      <c r="JU1133" s="24"/>
      <c r="LA1133" s="24"/>
      <c r="MG1133" s="24"/>
      <c r="NM1133" s="24"/>
    </row>
    <row r="1134" spans="1:377" ht="15" thickBot="1">
      <c r="A1134" s="1" t="str">
        <f t="shared" si="29"/>
        <v>Roy MakalewAgustus-7</v>
      </c>
      <c r="B1134" s="12" t="str">
        <f t="shared" si="30"/>
        <v>AgustusSurvei Harga Konsumen (HK 1.2 Pasar)</v>
      </c>
      <c r="C1134" s="33" t="s">
        <v>44</v>
      </c>
      <c r="D1134" s="47" t="s">
        <v>269</v>
      </c>
      <c r="E1134" s="34" t="s">
        <v>39</v>
      </c>
      <c r="F1134" s="35"/>
      <c r="G1134" s="36">
        <f t="shared" si="27"/>
        <v>106000</v>
      </c>
      <c r="H1134" s="37">
        <v>53000</v>
      </c>
      <c r="I1134" s="38" t="s">
        <v>23</v>
      </c>
      <c r="J1134" s="39">
        <v>2</v>
      </c>
      <c r="K1134" s="75" t="s">
        <v>159</v>
      </c>
      <c r="L1134" s="25">
        <v>45870</v>
      </c>
      <c r="M1134" s="25">
        <v>45895</v>
      </c>
      <c r="N1134" s="16" t="e">
        <f t="shared" ca="1" si="28"/>
        <v>#NAME?</v>
      </c>
      <c r="O1134" s="19"/>
      <c r="P1134" s="19"/>
      <c r="Q1134" s="20"/>
      <c r="R1134" s="21" t="str">
        <f t="array" ref="R1134">VLOOKUP(C1134,DB!A:D,2,FALSE)</f>
        <v>Jalan Kleak 77, no 58</v>
      </c>
      <c r="S1134" s="21" t="str">
        <f t="array" ref="S1134">VLOOKUP(C1134,DB!A:D,3,FALSE)</f>
        <v>roymakalew2511@gmail.com</v>
      </c>
      <c r="T1134" s="22" t="s">
        <v>19</v>
      </c>
      <c r="U1134" s="1" t="str">
        <f t="shared" si="31"/>
        <v>Roy MakalewAgustus</v>
      </c>
      <c r="V1134" s="23">
        <f t="shared" si="32"/>
        <v>45895</v>
      </c>
      <c r="X1134" s="26">
        <f>VLOOKUP(CONCATENATE(C1134,D1134),'Honor 2025'!A:D,4,FALSE)</f>
        <v>2865000</v>
      </c>
      <c r="Y1134" s="24"/>
      <c r="BE1134" s="24"/>
      <c r="CK1134" s="24"/>
      <c r="DQ1134" s="24"/>
      <c r="EW1134" s="24"/>
      <c r="GC1134" s="24"/>
      <c r="HI1134" s="24"/>
      <c r="IO1134" s="24"/>
      <c r="JU1134" s="24"/>
      <c r="LA1134" s="24"/>
      <c r="MG1134" s="24"/>
      <c r="NM1134" s="24"/>
    </row>
    <row r="1135" spans="1:377" ht="15" thickBot="1">
      <c r="A1135" s="1" t="str">
        <f t="shared" si="29"/>
        <v>Farida TampangAgustus-1</v>
      </c>
      <c r="B1135" s="12" t="str">
        <f t="shared" si="30"/>
        <v>AgustusSurvei Harga Perdagangan Besar Bulanan</v>
      </c>
      <c r="C1135" s="40" t="s">
        <v>34</v>
      </c>
      <c r="D1135" s="47" t="s">
        <v>269</v>
      </c>
      <c r="E1135" s="29" t="s">
        <v>78</v>
      </c>
      <c r="F1135" s="41"/>
      <c r="G1135" s="42">
        <f t="shared" si="27"/>
        <v>768000</v>
      </c>
      <c r="H1135" s="43">
        <v>48000</v>
      </c>
      <c r="I1135" s="28" t="s">
        <v>23</v>
      </c>
      <c r="J1135" s="44">
        <v>16</v>
      </c>
      <c r="K1135" s="74" t="s">
        <v>430</v>
      </c>
      <c r="L1135" s="25">
        <v>45870</v>
      </c>
      <c r="M1135" s="25">
        <v>45884</v>
      </c>
      <c r="N1135" s="16" t="e">
        <f t="shared" ca="1" si="28"/>
        <v>#NAME?</v>
      </c>
      <c r="O1135" s="19"/>
      <c r="P1135" s="19"/>
      <c r="Q1135" s="20"/>
      <c r="R1135" s="21" t="str">
        <f t="array" ref="R1135">VLOOKUP(C1135,DB!A:D,2,FALSE)</f>
        <v>Perum Malalayang Permai Blok B Lingkungan 5</v>
      </c>
      <c r="S1135" s="21" t="str">
        <f t="array" ref="S1135">VLOOKUP(C1135,DB!A:D,3,FALSE)</f>
        <v>frydatampang30730@gmail.com</v>
      </c>
      <c r="T1135" s="22" t="s">
        <v>19</v>
      </c>
      <c r="U1135" s="1" t="str">
        <f t="shared" si="31"/>
        <v>Farida TampangAgustus</v>
      </c>
      <c r="V1135" s="23">
        <f t="shared" si="32"/>
        <v>45884</v>
      </c>
      <c r="X1135" s="26">
        <f>VLOOKUP(CONCATENATE(C1135,D1135),'Honor 2025'!A:D,4,FALSE)</f>
        <v>2424000</v>
      </c>
      <c r="Y1135" s="24"/>
      <c r="BE1135" s="24"/>
      <c r="CK1135" s="24"/>
      <c r="DQ1135" s="24"/>
      <c r="EW1135" s="24"/>
      <c r="GC1135" s="24"/>
      <c r="HI1135" s="24"/>
      <c r="IO1135" s="24"/>
      <c r="JU1135" s="24"/>
      <c r="LA1135" s="24"/>
      <c r="MG1135" s="24"/>
      <c r="NM1135" s="24"/>
    </row>
    <row r="1136" spans="1:377" ht="15" thickBot="1">
      <c r="A1136" s="1" t="str">
        <f t="shared" si="29"/>
        <v>Reini Clara PaulusAgustus-1</v>
      </c>
      <c r="B1136" s="12" t="str">
        <f t="shared" si="30"/>
        <v>AgustusSurvei Harga Perdagangan Besar Bulanan</v>
      </c>
      <c r="C1136" s="33" t="s">
        <v>32</v>
      </c>
      <c r="D1136" s="47" t="s">
        <v>269</v>
      </c>
      <c r="E1136" s="34" t="s">
        <v>78</v>
      </c>
      <c r="F1136" s="35"/>
      <c r="G1136" s="36">
        <f t="shared" si="27"/>
        <v>720000</v>
      </c>
      <c r="H1136" s="37">
        <v>48000</v>
      </c>
      <c r="I1136" s="38" t="s">
        <v>23</v>
      </c>
      <c r="J1136" s="39">
        <v>15</v>
      </c>
      <c r="K1136" s="75" t="s">
        <v>430</v>
      </c>
      <c r="L1136" s="25">
        <v>45870</v>
      </c>
      <c r="M1136" s="25">
        <v>45884</v>
      </c>
      <c r="N1136" s="16" t="e">
        <f t="shared" ca="1" si="28"/>
        <v>#NAME?</v>
      </c>
      <c r="O1136" s="19"/>
      <c r="P1136" s="19"/>
      <c r="Q1136" s="20"/>
      <c r="R1136" s="21" t="str">
        <f t="array" ref="R1136">VLOOKUP(C1136,DB!A:D,2,FALSE)</f>
        <v>Jalan Teluk Tomini No. 170</v>
      </c>
      <c r="S1136" s="21" t="str">
        <f t="array" ref="S1136">VLOOKUP(C1136,DB!A:D,3,FALSE)</f>
        <v>reinizalora@gmail.com</v>
      </c>
      <c r="T1136" s="22" t="s">
        <v>19</v>
      </c>
      <c r="U1136" s="1" t="str">
        <f t="shared" si="31"/>
        <v>Reini Clara PaulusAgustus</v>
      </c>
      <c r="V1136" s="23">
        <f t="shared" si="32"/>
        <v>45884</v>
      </c>
      <c r="X1136" s="26">
        <f>VLOOKUP(CONCATENATE(C1136,D1136),'Honor 2025'!A:D,4,FALSE)</f>
        <v>2381000</v>
      </c>
      <c r="Y1136" s="24"/>
      <c r="BE1136" s="24"/>
      <c r="CK1136" s="24"/>
      <c r="DQ1136" s="24"/>
      <c r="EW1136" s="24"/>
      <c r="GC1136" s="24"/>
      <c r="HI1136" s="24"/>
      <c r="IO1136" s="24"/>
      <c r="JU1136" s="24"/>
      <c r="LA1136" s="24"/>
      <c r="MG1136" s="24"/>
      <c r="NM1136" s="24"/>
    </row>
    <row r="1137" spans="1:377" ht="15" thickBot="1">
      <c r="A1137" s="1" t="str">
        <f t="shared" si="29"/>
        <v>Adriana TandajuAgustus-6</v>
      </c>
      <c r="B1137" s="12" t="str">
        <f t="shared" si="30"/>
        <v>AgustusSurvei Harga Perdagangan Besar Bulanan</v>
      </c>
      <c r="C1137" s="33" t="s">
        <v>36</v>
      </c>
      <c r="D1137" s="47" t="s">
        <v>269</v>
      </c>
      <c r="E1137" s="34" t="s">
        <v>78</v>
      </c>
      <c r="F1137" s="35"/>
      <c r="G1137" s="36">
        <f t="shared" si="27"/>
        <v>192000</v>
      </c>
      <c r="H1137" s="37">
        <v>48000</v>
      </c>
      <c r="I1137" s="38" t="s">
        <v>23</v>
      </c>
      <c r="J1137" s="39">
        <v>4</v>
      </c>
      <c r="K1137" s="74" t="s">
        <v>430</v>
      </c>
      <c r="L1137" s="25">
        <v>45870</v>
      </c>
      <c r="M1137" s="25">
        <v>45884</v>
      </c>
      <c r="N1137" s="16" t="e">
        <f t="shared" ca="1" si="28"/>
        <v>#NAME?</v>
      </c>
      <c r="O1137" s="19"/>
      <c r="P1137" s="19"/>
      <c r="Q1137" s="20"/>
      <c r="R1137" s="21" t="str">
        <f t="array" ref="R1137">VLOOKUP(C1137,DB!A:D,2,FALSE)</f>
        <v>JL.PRAMUKA NO.29</v>
      </c>
      <c r="S1137" s="21" t="str">
        <f t="array" ref="S1137">VLOOKUP(C1137,DB!A:D,3,FALSE)</f>
        <v>annetandayu553@gmail.com</v>
      </c>
      <c r="T1137" s="22" t="s">
        <v>19</v>
      </c>
      <c r="U1137" s="1" t="str">
        <f t="shared" si="31"/>
        <v>Adriana TandajuAgustus</v>
      </c>
      <c r="V1137" s="23">
        <f t="shared" si="32"/>
        <v>45884</v>
      </c>
      <c r="X1137" s="26">
        <f>VLOOKUP(CONCATENATE(C1137,D1137),'Honor 2025'!A:D,4,FALSE)</f>
        <v>2932000</v>
      </c>
      <c r="Y1137" s="24"/>
      <c r="BE1137" s="24"/>
      <c r="CK1137" s="24"/>
      <c r="DQ1137" s="24"/>
      <c r="EW1137" s="24"/>
      <c r="GC1137" s="24"/>
      <c r="HI1137" s="24"/>
      <c r="IO1137" s="24"/>
      <c r="JU1137" s="24"/>
      <c r="LA1137" s="24"/>
      <c r="MG1137" s="24"/>
      <c r="NM1137" s="24"/>
    </row>
    <row r="1138" spans="1:377" ht="15" thickBot="1">
      <c r="A1138" s="1" t="str">
        <f t="shared" si="29"/>
        <v>Stephen christiani kenteyAgustus-5</v>
      </c>
      <c r="B1138" s="12" t="str">
        <f t="shared" si="30"/>
        <v>AgustusSurvei Harga Perdagangan Besar Bulanan</v>
      </c>
      <c r="C1138" s="40" t="s">
        <v>43</v>
      </c>
      <c r="D1138" s="47" t="s">
        <v>269</v>
      </c>
      <c r="E1138" s="29" t="s">
        <v>78</v>
      </c>
      <c r="F1138" s="41"/>
      <c r="G1138" s="42">
        <f t="shared" si="27"/>
        <v>192000</v>
      </c>
      <c r="H1138" s="43">
        <v>48000</v>
      </c>
      <c r="I1138" s="28" t="s">
        <v>23</v>
      </c>
      <c r="J1138" s="44">
        <v>4</v>
      </c>
      <c r="K1138" s="75" t="s">
        <v>430</v>
      </c>
      <c r="L1138" s="25">
        <v>45870</v>
      </c>
      <c r="M1138" s="25">
        <v>45884</v>
      </c>
      <c r="N1138" s="16" t="e">
        <f t="shared" ca="1" si="28"/>
        <v>#NAME?</v>
      </c>
      <c r="O1138" s="19"/>
      <c r="P1138" s="19"/>
      <c r="Q1138" s="20"/>
      <c r="R1138" s="21" t="str">
        <f t="array" ref="R1138">VLOOKUP(C1138,DB!A:D,2,FALSE)</f>
        <v>Ranotana weru lingkungan 5</v>
      </c>
      <c r="S1138" s="21" t="str">
        <f t="array" ref="S1138">VLOOKUP(C1138,DB!A:D,3,FALSE)</f>
        <v>Stephenkentey@gmail.com</v>
      </c>
      <c r="T1138" s="22" t="s">
        <v>19</v>
      </c>
      <c r="U1138" s="1" t="str">
        <f t="shared" si="31"/>
        <v>Stephen christiani kenteyAgustus</v>
      </c>
      <c r="V1138" s="23">
        <f t="shared" si="32"/>
        <v>45884</v>
      </c>
      <c r="X1138" s="26">
        <f>VLOOKUP(CONCATENATE(C1138,D1138),'Honor 2025'!A:D,4,FALSE)</f>
        <v>1524000</v>
      </c>
      <c r="Y1138" s="24"/>
      <c r="BE1138" s="24"/>
      <c r="CK1138" s="24"/>
      <c r="DQ1138" s="24"/>
      <c r="EW1138" s="24"/>
      <c r="GC1138" s="24"/>
      <c r="HI1138" s="24"/>
      <c r="IO1138" s="24"/>
      <c r="JU1138" s="24"/>
      <c r="LA1138" s="24"/>
      <c r="MG1138" s="24"/>
      <c r="NM1138" s="24"/>
    </row>
    <row r="1139" spans="1:377" ht="15" thickBot="1">
      <c r="A1139" s="1" t="str">
        <f t="shared" si="29"/>
        <v>Heny RumambiAgustus-8</v>
      </c>
      <c r="B1139" s="12" t="str">
        <f t="shared" si="30"/>
        <v>AgustusSurvei Harga Perdagangan Besar Bulanan</v>
      </c>
      <c r="C1139" s="33" t="s">
        <v>49</v>
      </c>
      <c r="D1139" s="47" t="s">
        <v>269</v>
      </c>
      <c r="E1139" s="34" t="s">
        <v>78</v>
      </c>
      <c r="F1139" s="35"/>
      <c r="G1139" s="36">
        <f t="shared" si="27"/>
        <v>240000</v>
      </c>
      <c r="H1139" s="37">
        <v>48000</v>
      </c>
      <c r="I1139" s="38" t="s">
        <v>23</v>
      </c>
      <c r="J1139" s="39">
        <v>5</v>
      </c>
      <c r="K1139" s="74" t="s">
        <v>430</v>
      </c>
      <c r="L1139" s="25">
        <v>45870</v>
      </c>
      <c r="M1139" s="25">
        <v>45884</v>
      </c>
      <c r="N1139" s="16" t="e">
        <f t="shared" ca="1" si="28"/>
        <v>#NAME?</v>
      </c>
      <c r="O1139" s="19"/>
      <c r="P1139" s="19"/>
      <c r="Q1139" s="20"/>
      <c r="R1139" s="21" t="str">
        <f t="array" ref="R1139">VLOOKUP(C1139,DB!A:D,2,FALSE)</f>
        <v>Jl. Ringkeng BTN Puskopad blok C No. 49A</v>
      </c>
      <c r="S1139" s="21" t="str">
        <f t="array" ref="S1139">VLOOKUP(C1139,DB!A:D,3,FALSE)</f>
        <v>henyrumambi@gmail.com</v>
      </c>
      <c r="T1139" s="22" t="s">
        <v>19</v>
      </c>
      <c r="U1139" s="1" t="str">
        <f t="shared" si="31"/>
        <v>Heny RumambiAgustus</v>
      </c>
      <c r="V1139" s="23">
        <f t="shared" si="32"/>
        <v>45884</v>
      </c>
      <c r="X1139" s="26">
        <f>VLOOKUP(CONCATENATE(C1139,D1139),'Honor 2025'!A:D,4,FALSE)</f>
        <v>3126000</v>
      </c>
      <c r="Y1139" s="24"/>
      <c r="BE1139" s="24"/>
      <c r="CK1139" s="24"/>
      <c r="DQ1139" s="24"/>
      <c r="EW1139" s="24"/>
      <c r="GC1139" s="24"/>
      <c r="HI1139" s="24"/>
      <c r="IO1139" s="24"/>
      <c r="JU1139" s="24"/>
      <c r="LA1139" s="24"/>
      <c r="MG1139" s="24"/>
      <c r="NM1139" s="24"/>
    </row>
    <row r="1140" spans="1:377" ht="15" thickBot="1">
      <c r="A1140" s="1" t="str">
        <f t="shared" si="29"/>
        <v>JOVELIE E WOKASAgustus-4</v>
      </c>
      <c r="B1140" s="12" t="str">
        <f t="shared" si="30"/>
        <v>AgustusSurvei Harga Perdagangan Besar Bulanan</v>
      </c>
      <c r="C1140" s="40" t="s">
        <v>55</v>
      </c>
      <c r="D1140" s="47" t="s">
        <v>269</v>
      </c>
      <c r="E1140" s="29" t="s">
        <v>78</v>
      </c>
      <c r="F1140" s="41"/>
      <c r="G1140" s="42">
        <f t="shared" si="27"/>
        <v>192000</v>
      </c>
      <c r="H1140" s="43">
        <v>48000</v>
      </c>
      <c r="I1140" s="28" t="s">
        <v>23</v>
      </c>
      <c r="J1140" s="44">
        <v>4</v>
      </c>
      <c r="K1140" s="75" t="s">
        <v>430</v>
      </c>
      <c r="L1140" s="25">
        <v>45870</v>
      </c>
      <c r="M1140" s="25">
        <v>45884</v>
      </c>
      <c r="N1140" s="16" t="e">
        <f t="shared" ca="1" si="28"/>
        <v>#NAME?</v>
      </c>
      <c r="O1140" s="19"/>
      <c r="P1140" s="19"/>
      <c r="Q1140" s="20"/>
      <c r="R1140" s="21" t="str">
        <f t="array" ref="R1140">VLOOKUP(C1140,DB!A:D,2,FALSE)</f>
        <v>Malalayang Satu Lingkungan 6</v>
      </c>
      <c r="S1140" s="21" t="str">
        <f t="array" ref="S1140">VLOOKUP(C1140,DB!A:D,3,FALSE)</f>
        <v>vhellywokas07@gmail.com</v>
      </c>
      <c r="T1140" s="22" t="s">
        <v>19</v>
      </c>
      <c r="U1140" s="1" t="str">
        <f t="shared" si="31"/>
        <v>JOVELIE E WOKASAgustus</v>
      </c>
      <c r="V1140" s="23">
        <f t="shared" si="32"/>
        <v>45884</v>
      </c>
      <c r="X1140" s="26">
        <f>VLOOKUP(CONCATENATE(C1140,D1140),'Honor 2025'!A:D,4,FALSE)</f>
        <v>1569000</v>
      </c>
      <c r="Y1140" s="24"/>
      <c r="BE1140" s="24"/>
      <c r="CK1140" s="24"/>
      <c r="DQ1140" s="24"/>
      <c r="EW1140" s="24"/>
      <c r="GC1140" s="24"/>
      <c r="HI1140" s="24"/>
      <c r="IO1140" s="24"/>
      <c r="JU1140" s="24"/>
      <c r="LA1140" s="24"/>
      <c r="MG1140" s="24"/>
      <c r="NM1140" s="24"/>
    </row>
    <row r="1141" spans="1:377" ht="15" thickBot="1">
      <c r="A1141" s="1" t="str">
        <f t="shared" si="29"/>
        <v>Farida TampangAgustus-2</v>
      </c>
      <c r="B1141" s="12" t="str">
        <f t="shared" si="30"/>
        <v>AgustusSurvei Harga Perdagangan Besar Mingguan</v>
      </c>
      <c r="C1141" s="33" t="s">
        <v>34</v>
      </c>
      <c r="D1141" s="47" t="s">
        <v>269</v>
      </c>
      <c r="E1141" s="34" t="s">
        <v>199</v>
      </c>
      <c r="F1141" s="35"/>
      <c r="G1141" s="36">
        <f t="shared" si="27"/>
        <v>384000</v>
      </c>
      <c r="H1141" s="37">
        <v>48000</v>
      </c>
      <c r="I1141" s="38" t="s">
        <v>23</v>
      </c>
      <c r="J1141" s="39">
        <v>8</v>
      </c>
      <c r="K1141" s="74" t="s">
        <v>430</v>
      </c>
      <c r="L1141" s="25">
        <v>45870</v>
      </c>
      <c r="M1141" s="25">
        <v>45884</v>
      </c>
      <c r="N1141" s="16" t="e">
        <f t="shared" ca="1" si="28"/>
        <v>#NAME?</v>
      </c>
      <c r="O1141" s="19"/>
      <c r="P1141" s="19"/>
      <c r="Q1141" s="20"/>
      <c r="R1141" s="21" t="str">
        <f t="array" ref="R1141">VLOOKUP(C1141,DB!A:D,2,FALSE)</f>
        <v>Perum Malalayang Permai Blok B Lingkungan 5</v>
      </c>
      <c r="S1141" s="21" t="str">
        <f t="array" ref="S1141">VLOOKUP(C1141,DB!A:D,3,FALSE)</f>
        <v>frydatampang30730@gmail.com</v>
      </c>
      <c r="T1141" s="22" t="s">
        <v>19</v>
      </c>
      <c r="U1141" s="1" t="str">
        <f t="shared" si="31"/>
        <v>Farida TampangAgustus</v>
      </c>
      <c r="V1141" s="23">
        <f t="shared" si="32"/>
        <v>45884</v>
      </c>
      <c r="X1141" s="26">
        <f>VLOOKUP(CONCATENATE(C1141,D1141),'Honor 2025'!A:D,4,FALSE)</f>
        <v>2424000</v>
      </c>
      <c r="Y1141" s="24"/>
      <c r="BE1141" s="24"/>
      <c r="CK1141" s="24"/>
      <c r="DQ1141" s="24"/>
      <c r="EW1141" s="24"/>
      <c r="GC1141" s="24"/>
      <c r="HI1141" s="24"/>
      <c r="IO1141" s="24"/>
      <c r="JU1141" s="24"/>
      <c r="LA1141" s="24"/>
      <c r="MG1141" s="24"/>
      <c r="NM1141" s="24"/>
    </row>
    <row r="1142" spans="1:377" ht="15" thickBot="1">
      <c r="A1142" s="1" t="str">
        <f t="shared" si="29"/>
        <v>Reini Clara PaulusAgustus-2</v>
      </c>
      <c r="B1142" s="12" t="str">
        <f t="shared" si="30"/>
        <v>AgustusSurvei Harga Perdagangan Besar Mingguan</v>
      </c>
      <c r="C1142" s="40" t="s">
        <v>32</v>
      </c>
      <c r="D1142" s="47" t="s">
        <v>269</v>
      </c>
      <c r="E1142" s="34" t="s">
        <v>199</v>
      </c>
      <c r="F1142" s="41"/>
      <c r="G1142" s="42">
        <f t="shared" si="27"/>
        <v>384000</v>
      </c>
      <c r="H1142" s="43">
        <v>48000</v>
      </c>
      <c r="I1142" s="28" t="s">
        <v>23</v>
      </c>
      <c r="J1142" s="44">
        <v>8</v>
      </c>
      <c r="K1142" s="75" t="s">
        <v>430</v>
      </c>
      <c r="L1142" s="25">
        <v>45870</v>
      </c>
      <c r="M1142" s="25">
        <v>45884</v>
      </c>
      <c r="N1142" s="16" t="e">
        <f t="shared" ca="1" si="28"/>
        <v>#NAME?</v>
      </c>
      <c r="O1142" s="19"/>
      <c r="P1142" s="19"/>
      <c r="Q1142" s="20"/>
      <c r="R1142" s="21" t="str">
        <f t="array" ref="R1142">VLOOKUP(C1142,DB!A:D,2,FALSE)</f>
        <v>Jalan Teluk Tomini No. 170</v>
      </c>
      <c r="S1142" s="21" t="str">
        <f t="array" ref="S1142">VLOOKUP(C1142,DB!A:D,3,FALSE)</f>
        <v>reinizalora@gmail.com</v>
      </c>
      <c r="T1142" s="22" t="s">
        <v>19</v>
      </c>
      <c r="U1142" s="1" t="str">
        <f t="shared" si="31"/>
        <v>Reini Clara PaulusAgustus</v>
      </c>
      <c r="V1142" s="23">
        <f t="shared" si="32"/>
        <v>45884</v>
      </c>
      <c r="X1142" s="26">
        <f>VLOOKUP(CONCATENATE(C1142,D1142),'Honor 2025'!A:D,4,FALSE)</f>
        <v>2381000</v>
      </c>
      <c r="Y1142" s="24"/>
      <c r="BE1142" s="24"/>
      <c r="CK1142" s="24"/>
      <c r="DQ1142" s="24"/>
      <c r="EW1142" s="24"/>
      <c r="GC1142" s="24"/>
      <c r="HI1142" s="24"/>
      <c r="IO1142" s="24"/>
      <c r="JU1142" s="24"/>
      <c r="LA1142" s="24"/>
      <c r="MG1142" s="24"/>
      <c r="NM1142" s="24"/>
    </row>
    <row r="1143" spans="1:377" ht="15" thickBot="1">
      <c r="A1143" s="1" t="str">
        <f t="shared" si="29"/>
        <v>Adriana TandajuAgustus-7</v>
      </c>
      <c r="B1143" s="12" t="str">
        <f t="shared" si="30"/>
        <v>AgustusSurvei Harga Perdagangan Besar Mingguan</v>
      </c>
      <c r="C1143" s="40" t="s">
        <v>36</v>
      </c>
      <c r="D1143" s="47" t="s">
        <v>269</v>
      </c>
      <c r="E1143" s="34" t="s">
        <v>199</v>
      </c>
      <c r="F1143" s="41"/>
      <c r="G1143" s="42">
        <f t="shared" si="27"/>
        <v>576000</v>
      </c>
      <c r="H1143" s="43">
        <v>48000</v>
      </c>
      <c r="I1143" s="28" t="s">
        <v>23</v>
      </c>
      <c r="J1143" s="44">
        <v>12</v>
      </c>
      <c r="K1143" s="74" t="s">
        <v>430</v>
      </c>
      <c r="L1143" s="25">
        <v>45870</v>
      </c>
      <c r="M1143" s="25">
        <v>45884</v>
      </c>
      <c r="N1143" s="16" t="e">
        <f t="shared" ca="1" si="28"/>
        <v>#NAME?</v>
      </c>
      <c r="O1143" s="19"/>
      <c r="P1143" s="19"/>
      <c r="Q1143" s="20"/>
      <c r="R1143" s="21" t="str">
        <f t="array" ref="R1143">VLOOKUP(C1143,DB!A:D,2,FALSE)</f>
        <v>JL.PRAMUKA NO.29</v>
      </c>
      <c r="S1143" s="21" t="str">
        <f t="array" ref="S1143">VLOOKUP(C1143,DB!A:D,3,FALSE)</f>
        <v>annetandayu553@gmail.com</v>
      </c>
      <c r="T1143" s="22" t="s">
        <v>19</v>
      </c>
      <c r="U1143" s="1" t="str">
        <f t="shared" si="31"/>
        <v>Adriana TandajuAgustus</v>
      </c>
      <c r="V1143" s="23">
        <f t="shared" si="32"/>
        <v>45884</v>
      </c>
      <c r="X1143" s="26">
        <f>VLOOKUP(CONCATENATE(C1143,D1143),'Honor 2025'!A:D,4,FALSE)</f>
        <v>2932000</v>
      </c>
      <c r="Y1143" s="24"/>
      <c r="BE1143" s="24"/>
      <c r="CK1143" s="24"/>
      <c r="DQ1143" s="24"/>
      <c r="EW1143" s="24"/>
      <c r="GC1143" s="24"/>
      <c r="HI1143" s="24"/>
      <c r="IO1143" s="24"/>
      <c r="JU1143" s="24"/>
      <c r="LA1143" s="24"/>
      <c r="MG1143" s="24"/>
      <c r="NM1143" s="24"/>
    </row>
    <row r="1144" spans="1:377" ht="15" thickBot="1">
      <c r="A1144" s="1" t="str">
        <f t="shared" si="29"/>
        <v>Stephen christiani kenteyAgustus-6</v>
      </c>
      <c r="B1144" s="12" t="str">
        <f t="shared" si="30"/>
        <v>AgustusSurvei Harga Perdagangan Besar Mingguan</v>
      </c>
      <c r="C1144" s="33" t="s">
        <v>43</v>
      </c>
      <c r="D1144" s="47" t="s">
        <v>269</v>
      </c>
      <c r="E1144" s="34" t="s">
        <v>199</v>
      </c>
      <c r="F1144" s="35"/>
      <c r="G1144" s="36">
        <f t="shared" si="27"/>
        <v>288000</v>
      </c>
      <c r="H1144" s="37">
        <v>48000</v>
      </c>
      <c r="I1144" s="38" t="s">
        <v>23</v>
      </c>
      <c r="J1144" s="39">
        <v>6</v>
      </c>
      <c r="K1144" s="75" t="s">
        <v>430</v>
      </c>
      <c r="L1144" s="25">
        <v>45870</v>
      </c>
      <c r="M1144" s="25">
        <v>45884</v>
      </c>
      <c r="N1144" s="16" t="e">
        <f t="shared" ca="1" si="28"/>
        <v>#NAME?</v>
      </c>
      <c r="O1144" s="19"/>
      <c r="P1144" s="19"/>
      <c r="Q1144" s="20"/>
      <c r="R1144" s="21" t="str">
        <f t="array" ref="R1144">VLOOKUP(C1144,DB!A:D,2,FALSE)</f>
        <v>Ranotana weru lingkungan 5</v>
      </c>
      <c r="S1144" s="21" t="str">
        <f t="array" ref="S1144">VLOOKUP(C1144,DB!A:D,3,FALSE)</f>
        <v>Stephenkentey@gmail.com</v>
      </c>
      <c r="T1144" s="22" t="s">
        <v>19</v>
      </c>
      <c r="U1144" s="1" t="str">
        <f t="shared" si="31"/>
        <v>Stephen christiani kenteyAgustus</v>
      </c>
      <c r="V1144" s="23">
        <f t="shared" si="32"/>
        <v>45884</v>
      </c>
      <c r="X1144" s="26">
        <f>VLOOKUP(CONCATENATE(C1144,D1144),'Honor 2025'!A:D,4,FALSE)</f>
        <v>1524000</v>
      </c>
      <c r="Y1144" s="24"/>
      <c r="BE1144" s="24"/>
      <c r="CK1144" s="24"/>
      <c r="DQ1144" s="24"/>
      <c r="EW1144" s="24"/>
      <c r="GC1144" s="24"/>
      <c r="HI1144" s="24"/>
      <c r="IO1144" s="24"/>
      <c r="JU1144" s="24"/>
      <c r="LA1144" s="24"/>
      <c r="MG1144" s="24"/>
      <c r="NM1144" s="24"/>
    </row>
    <row r="1145" spans="1:377" ht="15" thickBot="1">
      <c r="A1145" s="1" t="str">
        <f t="shared" si="29"/>
        <v>Heny RumambiAgustus-9</v>
      </c>
      <c r="B1145" s="12" t="str">
        <f t="shared" si="30"/>
        <v>AgustusSurvei Harga Perdagangan Besar Mingguan</v>
      </c>
      <c r="C1145" s="40" t="s">
        <v>49</v>
      </c>
      <c r="D1145" s="47" t="s">
        <v>269</v>
      </c>
      <c r="E1145" s="34" t="s">
        <v>199</v>
      </c>
      <c r="F1145" s="41"/>
      <c r="G1145" s="42">
        <f t="shared" si="27"/>
        <v>192000</v>
      </c>
      <c r="H1145" s="43">
        <v>48000</v>
      </c>
      <c r="I1145" s="28" t="s">
        <v>23</v>
      </c>
      <c r="J1145" s="44">
        <v>4</v>
      </c>
      <c r="K1145" s="74" t="s">
        <v>430</v>
      </c>
      <c r="L1145" s="25">
        <v>45870</v>
      </c>
      <c r="M1145" s="25">
        <v>45884</v>
      </c>
      <c r="N1145" s="16" t="e">
        <f t="shared" ca="1" si="28"/>
        <v>#NAME?</v>
      </c>
      <c r="O1145" s="19"/>
      <c r="P1145" s="19"/>
      <c r="Q1145" s="20"/>
      <c r="R1145" s="21" t="str">
        <f t="array" ref="R1145">VLOOKUP(C1145,DB!A:D,2,FALSE)</f>
        <v>Jl. Ringkeng BTN Puskopad blok C No. 49A</v>
      </c>
      <c r="S1145" s="21" t="str">
        <f t="array" ref="S1145">VLOOKUP(C1145,DB!A:D,3,FALSE)</f>
        <v>henyrumambi@gmail.com</v>
      </c>
      <c r="T1145" s="22" t="s">
        <v>19</v>
      </c>
      <c r="U1145" s="1" t="str">
        <f t="shared" si="31"/>
        <v>Heny RumambiAgustus</v>
      </c>
      <c r="V1145" s="23">
        <f t="shared" si="32"/>
        <v>45884</v>
      </c>
      <c r="X1145" s="26">
        <f>VLOOKUP(CONCATENATE(C1145,D1145),'Honor 2025'!A:D,4,FALSE)</f>
        <v>3126000</v>
      </c>
      <c r="Y1145" s="24"/>
      <c r="BE1145" s="24"/>
      <c r="CK1145" s="24"/>
      <c r="DQ1145" s="24"/>
      <c r="EW1145" s="24"/>
      <c r="GC1145" s="24"/>
      <c r="HI1145" s="24"/>
      <c r="IO1145" s="24"/>
      <c r="JU1145" s="24"/>
      <c r="LA1145" s="24"/>
      <c r="MG1145" s="24"/>
      <c r="NM1145" s="24"/>
    </row>
    <row r="1146" spans="1:377" ht="15" thickBot="1">
      <c r="A1146" s="1" t="str">
        <f t="shared" si="29"/>
        <v>JOVELIE E WOKASAgustus-5</v>
      </c>
      <c r="B1146" s="12" t="str">
        <f t="shared" si="30"/>
        <v>AgustusSurvei Harga Perdagangan Besar Mingguan</v>
      </c>
      <c r="C1146" s="33" t="s">
        <v>55</v>
      </c>
      <c r="D1146" s="47" t="s">
        <v>269</v>
      </c>
      <c r="E1146" s="34" t="s">
        <v>199</v>
      </c>
      <c r="F1146" s="35"/>
      <c r="G1146" s="36">
        <f t="shared" si="27"/>
        <v>96000</v>
      </c>
      <c r="H1146" s="37">
        <v>48000</v>
      </c>
      <c r="I1146" s="38" t="s">
        <v>23</v>
      </c>
      <c r="J1146" s="39">
        <v>2</v>
      </c>
      <c r="K1146" s="75" t="s">
        <v>430</v>
      </c>
      <c r="L1146" s="25">
        <v>45870</v>
      </c>
      <c r="M1146" s="25">
        <v>45884</v>
      </c>
      <c r="N1146" s="16" t="e">
        <f t="shared" ca="1" si="28"/>
        <v>#NAME?</v>
      </c>
      <c r="O1146" s="19"/>
      <c r="P1146" s="19"/>
      <c r="Q1146" s="20"/>
      <c r="R1146" s="21" t="str">
        <f t="array" ref="R1146">VLOOKUP(C1146,DB!A:D,2,FALSE)</f>
        <v>Malalayang Satu Lingkungan 6</v>
      </c>
      <c r="S1146" s="21" t="str">
        <f t="array" ref="S1146">VLOOKUP(C1146,DB!A:D,3,FALSE)</f>
        <v>vhellywokas07@gmail.com</v>
      </c>
      <c r="T1146" s="22" t="s">
        <v>19</v>
      </c>
      <c r="U1146" s="1" t="str">
        <f t="shared" si="31"/>
        <v>JOVELIE E WOKASAgustus</v>
      </c>
      <c r="V1146" s="23">
        <f t="shared" si="32"/>
        <v>45884</v>
      </c>
      <c r="X1146" s="26">
        <f>VLOOKUP(CONCATENATE(C1146,D1146),'Honor 2025'!A:D,4,FALSE)</f>
        <v>1569000</v>
      </c>
      <c r="Y1146" s="24"/>
      <c r="BE1146" s="24"/>
      <c r="CK1146" s="24"/>
      <c r="DQ1146" s="24"/>
      <c r="EW1146" s="24"/>
      <c r="GC1146" s="24"/>
      <c r="HI1146" s="24"/>
      <c r="IO1146" s="24"/>
      <c r="JU1146" s="24"/>
      <c r="LA1146" s="24"/>
      <c r="MG1146" s="24"/>
      <c r="NM1146" s="24"/>
    </row>
    <row r="1147" spans="1:377" ht="15" thickBot="1">
      <c r="A1147" s="1" t="str">
        <f t="shared" si="29"/>
        <v>Roy MakalewAgustus-8</v>
      </c>
      <c r="B1147" s="12" t="str">
        <f t="shared" si="30"/>
        <v>AgustusSurvei Harga Perdagangan Besar Mingguan</v>
      </c>
      <c r="C1147" s="40" t="s">
        <v>44</v>
      </c>
      <c r="D1147" s="47" t="s">
        <v>269</v>
      </c>
      <c r="E1147" s="34" t="s">
        <v>199</v>
      </c>
      <c r="F1147" s="41"/>
      <c r="G1147" s="42">
        <f t="shared" si="27"/>
        <v>288000</v>
      </c>
      <c r="H1147" s="43">
        <v>48000</v>
      </c>
      <c r="I1147" s="28" t="s">
        <v>23</v>
      </c>
      <c r="J1147" s="44">
        <v>6</v>
      </c>
      <c r="K1147" s="74" t="s">
        <v>430</v>
      </c>
      <c r="L1147" s="25">
        <v>45870</v>
      </c>
      <c r="M1147" s="25">
        <v>45884</v>
      </c>
      <c r="N1147" s="16" t="e">
        <f t="shared" ca="1" si="28"/>
        <v>#NAME?</v>
      </c>
      <c r="O1147" s="19"/>
      <c r="P1147" s="19"/>
      <c r="Q1147" s="20"/>
      <c r="R1147" s="21" t="str">
        <f t="array" ref="R1147">VLOOKUP(C1147,DB!A:D,2,FALSE)</f>
        <v>Jalan Kleak 77, no 58</v>
      </c>
      <c r="S1147" s="21" t="str">
        <f t="array" ref="S1147">VLOOKUP(C1147,DB!A:D,3,FALSE)</f>
        <v>roymakalew2511@gmail.com</v>
      </c>
      <c r="T1147" s="22" t="s">
        <v>19</v>
      </c>
      <c r="U1147" s="1" t="str">
        <f t="shared" si="31"/>
        <v>Roy MakalewAgustus</v>
      </c>
      <c r="V1147" s="23">
        <f t="shared" si="32"/>
        <v>45884</v>
      </c>
      <c r="X1147" s="26">
        <f>VLOOKUP(CONCATENATE(C1147,D1147),'Honor 2025'!A:D,4,FALSE)</f>
        <v>2865000</v>
      </c>
      <c r="Y1147" s="24"/>
      <c r="BE1147" s="24"/>
      <c r="CK1147" s="24"/>
      <c r="DQ1147" s="24"/>
      <c r="EW1147" s="24"/>
      <c r="GC1147" s="24"/>
      <c r="HI1147" s="24"/>
      <c r="IO1147" s="24"/>
      <c r="JU1147" s="24"/>
      <c r="LA1147" s="24"/>
      <c r="MG1147" s="24"/>
      <c r="NM1147" s="24"/>
    </row>
    <row r="1148" spans="1:377" ht="15" thickBot="1">
      <c r="A1148" s="1" t="str">
        <f t="shared" si="29"/>
        <v>Sri MulyawatiAgustus-6</v>
      </c>
      <c r="B1148" s="12" t="str">
        <f t="shared" si="30"/>
        <v>AgustusSurvei Harga Perdagangan Besar Mingguan</v>
      </c>
      <c r="C1148" s="33" t="s">
        <v>51</v>
      </c>
      <c r="D1148" s="47" t="s">
        <v>269</v>
      </c>
      <c r="E1148" s="34" t="s">
        <v>199</v>
      </c>
      <c r="F1148" s="35"/>
      <c r="G1148" s="36">
        <f t="shared" si="27"/>
        <v>480000</v>
      </c>
      <c r="H1148" s="37">
        <v>48000</v>
      </c>
      <c r="I1148" s="38" t="s">
        <v>23</v>
      </c>
      <c r="J1148" s="39">
        <v>10</v>
      </c>
      <c r="K1148" s="75" t="s">
        <v>430</v>
      </c>
      <c r="L1148" s="25">
        <v>45870</v>
      </c>
      <c r="M1148" s="25">
        <v>45884</v>
      </c>
      <c r="N1148" s="16" t="e">
        <f t="shared" ca="1" si="28"/>
        <v>#NAME?</v>
      </c>
      <c r="O1148" s="19"/>
      <c r="P1148" s="19"/>
      <c r="Q1148" s="20"/>
      <c r="R1148" s="21" t="str">
        <f t="array" ref="R1148">VLOOKUP(C1148,DB!A:D,2,FALSE)</f>
        <v>Jl Wiratama no 4 lingkungan 7</v>
      </c>
      <c r="S1148" s="21" t="str">
        <f t="array" ref="S1148">VLOOKUP(C1148,DB!A:D,3,FALSE)</f>
        <v>mulyawatisrie75@gmail.com</v>
      </c>
      <c r="T1148" s="22" t="s">
        <v>19</v>
      </c>
      <c r="U1148" s="1" t="str">
        <f t="shared" si="31"/>
        <v>Sri MulyawatiAgustus</v>
      </c>
      <c r="V1148" s="23">
        <f t="shared" si="32"/>
        <v>45884</v>
      </c>
      <c r="X1148" s="26">
        <f>VLOOKUP(CONCATENATE(C1148,D1148),'Honor 2025'!A:D,4,FALSE)</f>
        <v>3465000</v>
      </c>
      <c r="Y1148" s="24"/>
      <c r="BE1148" s="24"/>
      <c r="CK1148" s="24"/>
      <c r="DQ1148" s="24"/>
      <c r="EW1148" s="24"/>
      <c r="GC1148" s="24"/>
      <c r="HI1148" s="24"/>
      <c r="IO1148" s="24"/>
      <c r="JU1148" s="24"/>
      <c r="LA1148" s="24"/>
      <c r="MG1148" s="24"/>
      <c r="NM1148" s="24"/>
    </row>
    <row r="1149" spans="1:377" ht="15" thickBot="1">
      <c r="A1149" s="1" t="str">
        <f t="shared" si="29"/>
        <v>Reini Clara PaulusAgustus-3</v>
      </c>
      <c r="B1149" s="12" t="str">
        <f t="shared" si="30"/>
        <v>AgustusSurvei Harga Produsen Sektor Industri Pengolahan dan Sektor Pertambangan dan Penggalian (HP)</v>
      </c>
      <c r="C1149" s="40" t="s">
        <v>32</v>
      </c>
      <c r="D1149" s="47" t="s">
        <v>269</v>
      </c>
      <c r="E1149" s="29" t="s">
        <v>60</v>
      </c>
      <c r="F1149" s="41"/>
      <c r="G1149" s="42">
        <f t="shared" si="27"/>
        <v>480000</v>
      </c>
      <c r="H1149" s="43">
        <v>48000</v>
      </c>
      <c r="I1149" s="28" t="s">
        <v>23</v>
      </c>
      <c r="J1149" s="44">
        <v>10</v>
      </c>
      <c r="K1149" s="74" t="s">
        <v>430</v>
      </c>
      <c r="L1149" s="25">
        <v>45870</v>
      </c>
      <c r="M1149" s="25">
        <v>45884</v>
      </c>
      <c r="N1149" s="16" t="e">
        <f t="shared" ca="1" si="28"/>
        <v>#NAME?</v>
      </c>
      <c r="O1149" s="19"/>
      <c r="P1149" s="19"/>
      <c r="Q1149" s="20"/>
      <c r="R1149" s="21" t="str">
        <f t="array" ref="R1149">VLOOKUP(C1149,DB!A:D,2,FALSE)</f>
        <v>Jalan Teluk Tomini No. 170</v>
      </c>
      <c r="S1149" s="21" t="str">
        <f t="array" ref="S1149">VLOOKUP(C1149,DB!A:D,3,FALSE)</f>
        <v>reinizalora@gmail.com</v>
      </c>
      <c r="T1149" s="22" t="s">
        <v>19</v>
      </c>
      <c r="U1149" s="1" t="str">
        <f t="shared" si="31"/>
        <v>Reini Clara PaulusAgustus</v>
      </c>
      <c r="V1149" s="23">
        <f t="shared" si="32"/>
        <v>45884</v>
      </c>
      <c r="X1149" s="26">
        <f>VLOOKUP(CONCATENATE(C1149,D1149),'Honor 2025'!A:D,4,FALSE)</f>
        <v>2381000</v>
      </c>
      <c r="Y1149" s="24"/>
      <c r="BE1149" s="24"/>
      <c r="CK1149" s="24"/>
      <c r="DQ1149" s="24"/>
      <c r="EW1149" s="24"/>
      <c r="GC1149" s="24"/>
      <c r="HI1149" s="24"/>
      <c r="IO1149" s="24"/>
      <c r="JU1149" s="24"/>
      <c r="LA1149" s="24"/>
      <c r="MG1149" s="24"/>
      <c r="NM1149" s="24"/>
    </row>
    <row r="1150" spans="1:377" ht="15" thickBot="1">
      <c r="A1150" s="1" t="str">
        <f t="shared" si="29"/>
        <v>Farida TampangAgustus-3</v>
      </c>
      <c r="B1150" s="12" t="str">
        <f t="shared" si="30"/>
        <v>AgustusSurvei Harga Produsen Sektor Industri Pengolahan dan Sektor Pertambangan dan Penggalian (HP)</v>
      </c>
      <c r="C1150" s="33" t="s">
        <v>34</v>
      </c>
      <c r="D1150" s="47" t="s">
        <v>269</v>
      </c>
      <c r="E1150" s="34" t="s">
        <v>60</v>
      </c>
      <c r="F1150" s="35"/>
      <c r="G1150" s="36">
        <f t="shared" si="27"/>
        <v>528000</v>
      </c>
      <c r="H1150" s="37">
        <v>48000</v>
      </c>
      <c r="I1150" s="38" t="s">
        <v>23</v>
      </c>
      <c r="J1150" s="39">
        <v>11</v>
      </c>
      <c r="K1150" s="75" t="s">
        <v>430</v>
      </c>
      <c r="L1150" s="25">
        <v>45870</v>
      </c>
      <c r="M1150" s="25">
        <v>45884</v>
      </c>
      <c r="N1150" s="16" t="e">
        <f t="shared" ca="1" si="28"/>
        <v>#NAME?</v>
      </c>
      <c r="O1150" s="19"/>
      <c r="P1150" s="19"/>
      <c r="Q1150" s="20"/>
      <c r="R1150" s="21" t="str">
        <f t="array" ref="R1150">VLOOKUP(C1150,DB!A:D,2,FALSE)</f>
        <v>Perum Malalayang Permai Blok B Lingkungan 5</v>
      </c>
      <c r="S1150" s="21" t="str">
        <f t="array" ref="S1150">VLOOKUP(C1150,DB!A:D,3,FALSE)</f>
        <v>frydatampang30730@gmail.com</v>
      </c>
      <c r="T1150" s="22" t="s">
        <v>19</v>
      </c>
      <c r="U1150" s="1" t="str">
        <f t="shared" si="31"/>
        <v>Farida TampangAgustus</v>
      </c>
      <c r="V1150" s="23">
        <f t="shared" si="32"/>
        <v>45884</v>
      </c>
      <c r="X1150" s="26">
        <f>VLOOKUP(CONCATENATE(C1150,D1150),'Honor 2025'!A:D,4,FALSE)</f>
        <v>2424000</v>
      </c>
      <c r="Y1150" s="24"/>
      <c r="BE1150" s="24"/>
      <c r="CK1150" s="24"/>
      <c r="DQ1150" s="24"/>
      <c r="EW1150" s="24"/>
      <c r="GC1150" s="24"/>
      <c r="HI1150" s="24"/>
      <c r="IO1150" s="24"/>
      <c r="JU1150" s="24"/>
      <c r="LA1150" s="24"/>
      <c r="MG1150" s="24"/>
      <c r="NM1150" s="24"/>
    </row>
    <row r="1151" spans="1:377" ht="15" thickBot="1">
      <c r="A1151" s="1" t="str">
        <f t="shared" si="29"/>
        <v>Feibe Ireine Syalome MaramisAgustus-8</v>
      </c>
      <c r="B1151" s="12" t="str">
        <f t="shared" si="30"/>
        <v>AgustusSurvei Harga Produsen Sektor Industri Pengolahan dan Sektor Pertambangan dan Penggalian (HP)</v>
      </c>
      <c r="C1151" s="33" t="s">
        <v>47</v>
      </c>
      <c r="D1151" s="47" t="s">
        <v>269</v>
      </c>
      <c r="E1151" s="34" t="s">
        <v>60</v>
      </c>
      <c r="F1151" s="35"/>
      <c r="G1151" s="36">
        <f t="shared" si="27"/>
        <v>528000</v>
      </c>
      <c r="H1151" s="37">
        <v>48000</v>
      </c>
      <c r="I1151" s="38" t="s">
        <v>23</v>
      </c>
      <c r="J1151" s="39">
        <v>11</v>
      </c>
      <c r="K1151" s="74" t="s">
        <v>430</v>
      </c>
      <c r="L1151" s="25">
        <v>45870</v>
      </c>
      <c r="M1151" s="25">
        <v>45884</v>
      </c>
      <c r="N1151" s="16" t="e">
        <f t="shared" ca="1" si="28"/>
        <v>#NAME?</v>
      </c>
      <c r="O1151" s="19"/>
      <c r="P1151" s="19"/>
      <c r="Q1151" s="20"/>
      <c r="R1151" s="21" t="str">
        <f t="array" ref="R1151">VLOOKUP(C1151,DB!A:D,2,FALSE)</f>
        <v>Ranotana Weru</v>
      </c>
      <c r="S1151" s="21" t="str">
        <f t="array" ref="S1151">VLOOKUP(C1151,DB!A:D,3,FALSE)</f>
        <v>feibemaramis0202@gmail.com</v>
      </c>
      <c r="T1151" s="22" t="s">
        <v>19</v>
      </c>
      <c r="U1151" s="1" t="str">
        <f t="shared" si="31"/>
        <v>Feibe Ireine Syalome MaramisAgustus</v>
      </c>
      <c r="V1151" s="23">
        <f t="shared" si="32"/>
        <v>45884</v>
      </c>
      <c r="X1151" s="26">
        <f>VLOOKUP(CONCATENATE(C1151,D1151),'Honor 2025'!A:D,4,FALSE)</f>
        <v>3159000</v>
      </c>
      <c r="Y1151" s="24"/>
      <c r="BE1151" s="24"/>
      <c r="CK1151" s="24"/>
      <c r="DQ1151" s="24"/>
      <c r="EW1151" s="24"/>
      <c r="GC1151" s="24"/>
      <c r="HI1151" s="24"/>
      <c r="IO1151" s="24"/>
      <c r="JU1151" s="24"/>
      <c r="LA1151" s="24"/>
      <c r="MG1151" s="24"/>
      <c r="NM1151" s="24"/>
    </row>
    <row r="1152" spans="1:377" ht="15" thickBot="1">
      <c r="A1152" s="1" t="str">
        <f t="shared" si="29"/>
        <v>Reini Clara PaulusAgustus-4</v>
      </c>
      <c r="B1152" s="12" t="str">
        <f t="shared" si="30"/>
        <v>AgustusSurvei Harga Produsen Sektor Jasa (HPJ)</v>
      </c>
      <c r="C1152" s="33" t="s">
        <v>32</v>
      </c>
      <c r="D1152" s="47" t="s">
        <v>269</v>
      </c>
      <c r="E1152" s="34" t="s">
        <v>92</v>
      </c>
      <c r="F1152" s="35"/>
      <c r="G1152" s="36">
        <f t="shared" si="27"/>
        <v>144000</v>
      </c>
      <c r="H1152" s="37">
        <v>48000</v>
      </c>
      <c r="I1152" s="38" t="s">
        <v>23</v>
      </c>
      <c r="J1152" s="39">
        <v>3</v>
      </c>
      <c r="K1152" s="75" t="s">
        <v>430</v>
      </c>
      <c r="L1152" s="25">
        <v>45870</v>
      </c>
      <c r="M1152" s="25">
        <v>45884</v>
      </c>
      <c r="N1152" s="16" t="e">
        <f t="shared" ca="1" si="28"/>
        <v>#NAME?</v>
      </c>
      <c r="O1152" s="19"/>
      <c r="P1152" s="19"/>
      <c r="Q1152" s="20"/>
      <c r="R1152" s="21" t="str">
        <f t="array" ref="R1152">VLOOKUP(C1152,DB!A:D,2,FALSE)</f>
        <v>Jalan Teluk Tomini No. 170</v>
      </c>
      <c r="S1152" s="21" t="str">
        <f t="array" ref="S1152">VLOOKUP(C1152,DB!A:D,3,FALSE)</f>
        <v>reinizalora@gmail.com</v>
      </c>
      <c r="T1152" s="22" t="s">
        <v>19</v>
      </c>
      <c r="U1152" s="1" t="str">
        <f t="shared" si="31"/>
        <v>Reini Clara PaulusAgustus</v>
      </c>
      <c r="V1152" s="23">
        <f t="shared" si="32"/>
        <v>45884</v>
      </c>
      <c r="X1152" s="26">
        <f>VLOOKUP(CONCATENATE(C1152,D1152),'Honor 2025'!A:D,4,FALSE)</f>
        <v>2381000</v>
      </c>
      <c r="Y1152" s="24"/>
      <c r="BE1152" s="24"/>
      <c r="CK1152" s="24"/>
      <c r="DQ1152" s="24"/>
      <c r="EW1152" s="24"/>
      <c r="GC1152" s="24"/>
      <c r="HI1152" s="24"/>
      <c r="IO1152" s="24"/>
      <c r="JU1152" s="24"/>
      <c r="LA1152" s="24"/>
      <c r="MG1152" s="24"/>
      <c r="NM1152" s="24"/>
    </row>
    <row r="1153" spans="1:377" ht="15" thickBot="1">
      <c r="A1153" s="1" t="str">
        <f t="shared" si="29"/>
        <v>Farida TampangAgustus-4</v>
      </c>
      <c r="B1153" s="12" t="str">
        <f t="shared" si="30"/>
        <v>AgustusSurvei Harga Produsen Sektor Jasa (HPJ)</v>
      </c>
      <c r="C1153" s="40" t="s">
        <v>34</v>
      </c>
      <c r="D1153" s="47" t="s">
        <v>269</v>
      </c>
      <c r="E1153" s="29" t="s">
        <v>92</v>
      </c>
      <c r="F1153" s="41"/>
      <c r="G1153" s="42">
        <f t="shared" si="27"/>
        <v>144000</v>
      </c>
      <c r="H1153" s="43">
        <v>48000</v>
      </c>
      <c r="I1153" s="28" t="s">
        <v>23</v>
      </c>
      <c r="J1153" s="44">
        <v>3</v>
      </c>
      <c r="K1153" s="74" t="s">
        <v>430</v>
      </c>
      <c r="L1153" s="25">
        <v>45870</v>
      </c>
      <c r="M1153" s="25">
        <v>45884</v>
      </c>
      <c r="N1153" s="16" t="e">
        <f t="shared" ca="1" si="28"/>
        <v>#NAME?</v>
      </c>
      <c r="O1153" s="19"/>
      <c r="P1153" s="19"/>
      <c r="Q1153" s="20"/>
      <c r="R1153" s="21" t="str">
        <f t="array" ref="R1153">VLOOKUP(C1153,DB!A:D,2,FALSE)</f>
        <v>Perum Malalayang Permai Blok B Lingkungan 5</v>
      </c>
      <c r="S1153" s="21" t="str">
        <f t="array" ref="S1153">VLOOKUP(C1153,DB!A:D,3,FALSE)</f>
        <v>frydatampang30730@gmail.com</v>
      </c>
      <c r="T1153" s="22" t="s">
        <v>19</v>
      </c>
      <c r="U1153" s="1" t="str">
        <f t="shared" si="31"/>
        <v>Farida TampangAgustus</v>
      </c>
      <c r="V1153" s="23">
        <f t="shared" si="32"/>
        <v>45884</v>
      </c>
      <c r="X1153" s="26">
        <f>VLOOKUP(CONCATENATE(C1153,D1153),'Honor 2025'!A:D,4,FALSE)</f>
        <v>2424000</v>
      </c>
      <c r="Y1153" s="24"/>
      <c r="BE1153" s="24"/>
      <c r="CK1153" s="24"/>
      <c r="DQ1153" s="24"/>
      <c r="EW1153" s="24"/>
      <c r="GC1153" s="24"/>
      <c r="HI1153" s="24"/>
      <c r="IO1153" s="24"/>
      <c r="JU1153" s="24"/>
      <c r="LA1153" s="24"/>
      <c r="MG1153" s="24"/>
      <c r="NM1153" s="24"/>
    </row>
    <row r="1154" spans="1:377" ht="15" thickBot="1">
      <c r="A1154" s="1" t="str">
        <f t="shared" si="29"/>
        <v>Feibe Ireine Syalome MaramisAgustus-9</v>
      </c>
      <c r="B1154" s="12" t="str">
        <f t="shared" si="30"/>
        <v>AgustusSurvei Harga Produsen Sektor Jasa (HPJ)</v>
      </c>
      <c r="C1154" s="40" t="s">
        <v>47</v>
      </c>
      <c r="D1154" s="47" t="s">
        <v>269</v>
      </c>
      <c r="E1154" s="29" t="s">
        <v>92</v>
      </c>
      <c r="F1154" s="41"/>
      <c r="G1154" s="42">
        <f t="shared" si="27"/>
        <v>192000</v>
      </c>
      <c r="H1154" s="43">
        <v>48000</v>
      </c>
      <c r="I1154" s="28" t="s">
        <v>23</v>
      </c>
      <c r="J1154" s="44">
        <v>4</v>
      </c>
      <c r="K1154" s="75" t="s">
        <v>430</v>
      </c>
      <c r="L1154" s="25">
        <v>45870</v>
      </c>
      <c r="M1154" s="25">
        <v>45884</v>
      </c>
      <c r="N1154" s="16" t="e">
        <f t="shared" ca="1" si="28"/>
        <v>#NAME?</v>
      </c>
      <c r="O1154" s="19"/>
      <c r="P1154" s="19"/>
      <c r="Q1154" s="20"/>
      <c r="R1154" s="21" t="str">
        <f t="array" ref="R1154">VLOOKUP(C1154,DB!A:D,2,FALSE)</f>
        <v>Ranotana Weru</v>
      </c>
      <c r="S1154" s="21" t="str">
        <f t="array" ref="S1154">VLOOKUP(C1154,DB!A:D,3,FALSE)</f>
        <v>feibemaramis0202@gmail.com</v>
      </c>
      <c r="T1154" s="22" t="s">
        <v>19</v>
      </c>
      <c r="U1154" s="1" t="str">
        <f t="shared" si="31"/>
        <v>Feibe Ireine Syalome MaramisAgustus</v>
      </c>
      <c r="V1154" s="23">
        <f t="shared" si="32"/>
        <v>45884</v>
      </c>
      <c r="X1154" s="26">
        <f>VLOOKUP(CONCATENATE(C1154,D1154),'Honor 2025'!A:D,4,FALSE)</f>
        <v>3159000</v>
      </c>
      <c r="Y1154" s="24"/>
      <c r="BE1154" s="24"/>
      <c r="CK1154" s="24"/>
      <c r="DQ1154" s="24"/>
      <c r="EW1154" s="24"/>
      <c r="GC1154" s="24"/>
      <c r="HI1154" s="24"/>
      <c r="IO1154" s="24"/>
      <c r="JU1154" s="24"/>
      <c r="LA1154" s="24"/>
      <c r="MG1154" s="24"/>
      <c r="NM1154" s="24"/>
    </row>
    <row r="1155" spans="1:377" ht="15" thickBot="1">
      <c r="A1155" s="1" t="str">
        <f t="shared" si="29"/>
        <v>Reini Clara PaulusAgustus-5</v>
      </c>
      <c r="B1155" s="12" t="str">
        <f t="shared" si="30"/>
        <v>AgustusSurvei Harga Produsen Sektor Pertanian (HPT)</v>
      </c>
      <c r="C1155" s="13" t="s">
        <v>32</v>
      </c>
      <c r="D1155" s="14" t="s">
        <v>269</v>
      </c>
      <c r="E1155" s="15" t="s">
        <v>59</v>
      </c>
      <c r="F1155" s="15"/>
      <c r="G1155" s="15">
        <f t="shared" si="27"/>
        <v>53000</v>
      </c>
      <c r="H1155" s="16">
        <v>53000</v>
      </c>
      <c r="I1155" s="14" t="s">
        <v>23</v>
      </c>
      <c r="J1155" s="17">
        <v>1</v>
      </c>
      <c r="K1155" s="74" t="s">
        <v>430</v>
      </c>
      <c r="L1155" s="25">
        <v>45870</v>
      </c>
      <c r="M1155" s="25">
        <v>45884</v>
      </c>
      <c r="N1155" s="16" t="e">
        <f t="shared" ca="1" si="28"/>
        <v>#NAME?</v>
      </c>
      <c r="O1155" s="19"/>
      <c r="P1155" s="19"/>
      <c r="Q1155" s="20"/>
      <c r="R1155" s="21" t="str">
        <f t="array" ref="R1155">VLOOKUP(C1155,DB!A:D,2,FALSE)</f>
        <v>Jalan Teluk Tomini No. 170</v>
      </c>
      <c r="S1155" s="21" t="str">
        <f t="array" ref="S1155">VLOOKUP(C1155,DB!A:D,3,FALSE)</f>
        <v>reinizalora@gmail.com</v>
      </c>
      <c r="T1155" s="22" t="s">
        <v>19</v>
      </c>
      <c r="U1155" s="1" t="str">
        <f t="shared" si="31"/>
        <v>Reini Clara PaulusAgustus</v>
      </c>
      <c r="V1155" s="23">
        <f t="shared" si="32"/>
        <v>45884</v>
      </c>
      <c r="X1155" s="26">
        <f>VLOOKUP(CONCATENATE(C1155,D1155),'Honor 2025'!A:D,4,FALSE)</f>
        <v>2381000</v>
      </c>
      <c r="Y1155" s="24"/>
      <c r="BE1155" s="24"/>
      <c r="CK1155" s="24"/>
      <c r="DQ1155" s="24"/>
      <c r="EW1155" s="24"/>
      <c r="GC1155" s="24"/>
      <c r="HI1155" s="24"/>
      <c r="IO1155" s="24"/>
      <c r="JU1155" s="24"/>
      <c r="LA1155" s="24"/>
      <c r="MG1155" s="24"/>
      <c r="NM1155" s="24"/>
    </row>
    <row r="1156" spans="1:377" ht="15" thickBot="1">
      <c r="A1156" s="1" t="str">
        <f t="shared" si="29"/>
        <v>Susly Yuliana SeneweAgustus-7</v>
      </c>
      <c r="B1156" s="12" t="str">
        <f t="shared" si="30"/>
        <v>AgustusSurvei Harga Perdagangan Besar Mingguan</v>
      </c>
      <c r="C1156" s="13" t="s">
        <v>48</v>
      </c>
      <c r="D1156" s="14" t="s">
        <v>269</v>
      </c>
      <c r="E1156" s="15" t="s">
        <v>199</v>
      </c>
      <c r="F1156" s="15"/>
      <c r="G1156" s="15">
        <f t="shared" si="27"/>
        <v>336000</v>
      </c>
      <c r="H1156" s="16">
        <v>48000</v>
      </c>
      <c r="I1156" s="14" t="s">
        <v>23</v>
      </c>
      <c r="J1156" s="17">
        <v>7</v>
      </c>
      <c r="K1156" s="75" t="s">
        <v>430</v>
      </c>
      <c r="L1156" s="25">
        <v>45870</v>
      </c>
      <c r="M1156" s="25">
        <v>45884</v>
      </c>
      <c r="N1156" s="16" t="e">
        <f t="shared" ca="1" si="28"/>
        <v>#NAME?</v>
      </c>
      <c r="O1156" s="19"/>
      <c r="P1156" s="19"/>
      <c r="Q1156" s="20"/>
      <c r="R1156" s="21" t="str">
        <f t="array" ref="R1156">VLOOKUP(C1156,DB!A:D,2,FALSE)</f>
        <v>Jalan Lumimuut 5 Mahakeret Timur lingk.3</v>
      </c>
      <c r="S1156" s="21" t="str">
        <f t="array" ref="S1156">VLOOKUP(C1156,DB!A:D,3,FALSE)</f>
        <v>suslysenewe@gmail.com</v>
      </c>
      <c r="T1156" s="22" t="s">
        <v>19</v>
      </c>
      <c r="U1156" s="1" t="str">
        <f t="shared" si="31"/>
        <v>Susly Yuliana SeneweAgustus</v>
      </c>
      <c r="V1156" s="23">
        <f t="shared" si="32"/>
        <v>45884</v>
      </c>
      <c r="X1156" s="26">
        <f>VLOOKUP(CONCATENATE(C1156,D1156),'Honor 2025'!A:D,4,FALSE)</f>
        <v>1859000</v>
      </c>
      <c r="Y1156" s="24"/>
      <c r="BE1156" s="24"/>
      <c r="CK1156" s="24"/>
      <c r="DQ1156" s="24"/>
      <c r="EW1156" s="24"/>
      <c r="GC1156" s="24"/>
      <c r="HI1156" s="24"/>
      <c r="IO1156" s="24"/>
      <c r="JU1156" s="24"/>
      <c r="LA1156" s="24"/>
      <c r="MG1156" s="24"/>
      <c r="NM1156" s="24"/>
    </row>
    <row r="1157" spans="1:377" ht="15" thickBot="1">
      <c r="A1157" s="1" t="str">
        <f t="shared" si="29"/>
        <v>Sri MulyawatiAgustus-7</v>
      </c>
      <c r="B1157" s="12" t="str">
        <f t="shared" si="30"/>
        <v>Defi Astuti Anggraeni, S.Tr.Stat.AgustusUpdating DPP DUTL</v>
      </c>
      <c r="C1157" s="13" t="s">
        <v>51</v>
      </c>
      <c r="D1157" s="14" t="s">
        <v>269</v>
      </c>
      <c r="E1157" s="15" t="s">
        <v>294</v>
      </c>
      <c r="F1157" s="15" t="s">
        <v>95</v>
      </c>
      <c r="G1157" s="15">
        <f t="shared" si="27"/>
        <v>462000</v>
      </c>
      <c r="H1157" s="16">
        <v>66000</v>
      </c>
      <c r="I1157" s="14" t="s">
        <v>23</v>
      </c>
      <c r="J1157" s="17">
        <v>7</v>
      </c>
      <c r="K1157" s="74" t="s">
        <v>206</v>
      </c>
      <c r="L1157" s="25">
        <v>45839</v>
      </c>
      <c r="M1157" s="25">
        <v>45884</v>
      </c>
      <c r="N1157" s="16" t="e">
        <f t="shared" ca="1" si="28"/>
        <v>#NAME?</v>
      </c>
      <c r="O1157" s="19"/>
      <c r="P1157" s="19"/>
      <c r="Q1157" s="20"/>
      <c r="R1157" s="21" t="str">
        <f t="array" ref="R1157">VLOOKUP(C1157,DB!A:D,2,FALSE)</f>
        <v>Jl Wiratama no 4 lingkungan 7</v>
      </c>
      <c r="S1157" s="21" t="str">
        <f t="array" ref="S1157">VLOOKUP(C1157,DB!A:D,3,FALSE)</f>
        <v>mulyawatisrie75@gmail.com</v>
      </c>
      <c r="T1157" s="22" t="s">
        <v>19</v>
      </c>
      <c r="U1157" s="1" t="str">
        <f t="shared" si="31"/>
        <v>Sri MulyawatiAgustus</v>
      </c>
      <c r="V1157" s="23">
        <f t="shared" si="32"/>
        <v>45884</v>
      </c>
      <c r="X1157" s="26">
        <f>VLOOKUP(CONCATENATE(C1157,D1157),'Honor 2025'!A:D,4,FALSE)</f>
        <v>3465000</v>
      </c>
      <c r="Y1157" s="24"/>
      <c r="BE1157" s="24"/>
      <c r="CK1157" s="24"/>
      <c r="DQ1157" s="24"/>
      <c r="EW1157" s="24"/>
      <c r="GC1157" s="24"/>
      <c r="HI1157" s="24"/>
      <c r="IO1157" s="24"/>
      <c r="JU1157" s="24"/>
      <c r="LA1157" s="24"/>
      <c r="MG1157" s="24"/>
      <c r="NM1157" s="24"/>
    </row>
    <row r="1158" spans="1:377" ht="15" thickBot="1">
      <c r="A1158" s="1" t="str">
        <f t="shared" si="29"/>
        <v>Alvani Bregina NgongoloyAgustus-1</v>
      </c>
      <c r="B1158" s="12" t="str">
        <f t="shared" si="30"/>
        <v>Rahadita Nur Haida, S.Tr.Stat.AgustusVHTS</v>
      </c>
      <c r="C1158" s="13" t="s">
        <v>26</v>
      </c>
      <c r="D1158" s="14" t="s">
        <v>269</v>
      </c>
      <c r="E1158" s="15" t="s">
        <v>27</v>
      </c>
      <c r="F1158" s="15" t="s">
        <v>29</v>
      </c>
      <c r="G1158" s="15">
        <f t="shared" si="27"/>
        <v>1452000</v>
      </c>
      <c r="H1158" s="16">
        <v>66000</v>
      </c>
      <c r="I1158" s="14" t="s">
        <v>23</v>
      </c>
      <c r="J1158" s="17">
        <v>22</v>
      </c>
      <c r="K1158" s="75" t="s">
        <v>579</v>
      </c>
      <c r="L1158" s="25">
        <v>45870</v>
      </c>
      <c r="M1158" s="25">
        <v>45889</v>
      </c>
      <c r="N1158" s="16" t="e">
        <f t="shared" ca="1" si="28"/>
        <v>#NAME?</v>
      </c>
      <c r="O1158" s="19"/>
      <c r="P1158" s="19"/>
      <c r="Q1158" s="20"/>
      <c r="R1158" s="21" t="str">
        <f t="array" ref="R1158">VLOOKUP(C1158,DB!A:D,2,FALSE)</f>
        <v>Kelurahan Ranotana Weru Lingkunan 3</v>
      </c>
      <c r="S1158" s="21" t="str">
        <f t="array" ref="S1158">VLOOKUP(C1158,DB!A:D,3,FALSE)</f>
        <v>Figliogina05@gmail.com</v>
      </c>
      <c r="T1158" s="22" t="s">
        <v>19</v>
      </c>
      <c r="U1158" s="1" t="str">
        <f t="shared" si="31"/>
        <v>Alvani Bregina NgongoloyAgustus</v>
      </c>
      <c r="V1158" s="23">
        <f t="shared" si="32"/>
        <v>45889</v>
      </c>
      <c r="X1158" s="26">
        <f>VLOOKUP(CONCATENATE(C1158,D1158),'Honor 2025'!A:D,4,FALSE)</f>
        <v>3221000</v>
      </c>
      <c r="Y1158" s="24"/>
      <c r="BE1158" s="24"/>
      <c r="CK1158" s="24"/>
      <c r="DQ1158" s="24"/>
      <c r="EW1158" s="24"/>
      <c r="GC1158" s="24"/>
      <c r="HI1158" s="24"/>
      <c r="IO1158" s="24"/>
      <c r="JU1158" s="24"/>
      <c r="LA1158" s="24"/>
      <c r="MG1158" s="24"/>
      <c r="NM1158" s="24"/>
    </row>
    <row r="1159" spans="1:377" ht="15" thickBot="1">
      <c r="A1159" s="1" t="str">
        <f t="shared" si="29"/>
        <v>Djurnia TumalotoAgustus-1</v>
      </c>
      <c r="B1159" s="12" t="str">
        <f t="shared" si="30"/>
        <v>Nik'mahAgustusVHTS</v>
      </c>
      <c r="C1159" s="13" t="s">
        <v>131</v>
      </c>
      <c r="D1159" s="14" t="s">
        <v>269</v>
      </c>
      <c r="E1159" s="15" t="s">
        <v>27</v>
      </c>
      <c r="F1159" s="15" t="s">
        <v>85</v>
      </c>
      <c r="G1159" s="15">
        <f t="shared" si="27"/>
        <v>1188000</v>
      </c>
      <c r="H1159" s="16">
        <v>66000</v>
      </c>
      <c r="I1159" s="14" t="s">
        <v>23</v>
      </c>
      <c r="J1159" s="17">
        <v>18</v>
      </c>
      <c r="K1159" s="74" t="s">
        <v>579</v>
      </c>
      <c r="L1159" s="25">
        <v>45870</v>
      </c>
      <c r="M1159" s="25">
        <v>45889</v>
      </c>
      <c r="N1159" s="16" t="e">
        <f t="shared" ca="1" si="28"/>
        <v>#NAME?</v>
      </c>
      <c r="O1159" s="19"/>
      <c r="P1159" s="19"/>
      <c r="Q1159" s="20"/>
      <c r="R1159" s="21" t="str">
        <f t="array" ref="R1159">VLOOKUP(C1159,DB!A:D,2,FALSE)</f>
        <v>Karame lingkungan 5</v>
      </c>
      <c r="S1159" s="21" t="str">
        <f t="array" ref="S1159">VLOOKUP(C1159,DB!A:D,3,FALSE)</f>
        <v>djurniatumaloto@gmail.com</v>
      </c>
      <c r="T1159" s="22" t="s">
        <v>19</v>
      </c>
      <c r="U1159" s="1" t="str">
        <f t="shared" si="31"/>
        <v>Djurnia TumalotoAgustus</v>
      </c>
      <c r="V1159" s="23">
        <f t="shared" si="32"/>
        <v>45889</v>
      </c>
      <c r="X1159" s="26">
        <f>VLOOKUP(CONCATENATE(C1159,D1159),'Honor 2025'!A:D,4,FALSE)</f>
        <v>1676000</v>
      </c>
      <c r="Y1159" s="24"/>
      <c r="BE1159" s="24"/>
      <c r="CK1159" s="24"/>
      <c r="DQ1159" s="24"/>
      <c r="EW1159" s="24"/>
      <c r="GC1159" s="24"/>
      <c r="HI1159" s="24"/>
      <c r="IO1159" s="24"/>
      <c r="JU1159" s="24"/>
      <c r="LA1159" s="24"/>
      <c r="MG1159" s="24"/>
      <c r="NM1159" s="24"/>
    </row>
    <row r="1160" spans="1:377" ht="15" thickBot="1">
      <c r="A1160" s="1" t="str">
        <f t="shared" si="29"/>
        <v>Margaret Rosanta SembiringAgustus-2</v>
      </c>
      <c r="B1160" s="12" t="str">
        <f t="shared" si="30"/>
        <v>Rahadita Nur Haida, S.Tr.Stat.AgustusVHTS</v>
      </c>
      <c r="C1160" s="13" t="s">
        <v>146</v>
      </c>
      <c r="D1160" s="14" t="s">
        <v>269</v>
      </c>
      <c r="E1160" s="15" t="s">
        <v>27</v>
      </c>
      <c r="F1160" s="15" t="s">
        <v>29</v>
      </c>
      <c r="G1160" s="15">
        <f t="shared" si="27"/>
        <v>1122000</v>
      </c>
      <c r="H1160" s="16">
        <v>66000</v>
      </c>
      <c r="I1160" s="14" t="s">
        <v>23</v>
      </c>
      <c r="J1160" s="17">
        <v>17</v>
      </c>
      <c r="K1160" s="75" t="s">
        <v>579</v>
      </c>
      <c r="L1160" s="25">
        <v>45870</v>
      </c>
      <c r="M1160" s="25">
        <v>45889</v>
      </c>
      <c r="N1160" s="16" t="e">
        <f t="shared" ca="1" si="28"/>
        <v>#NAME?</v>
      </c>
      <c r="O1160" s="19"/>
      <c r="P1160" s="19"/>
      <c r="Q1160" s="20"/>
      <c r="R1160" s="21" t="str">
        <f t="array" ref="R1160">VLOOKUP(C1160,DB!A:D,2,FALSE)</f>
        <v>Bahu Ling 2 no 12A malalayang</v>
      </c>
      <c r="S1160" s="21" t="str">
        <f t="array" ref="S1160">VLOOKUP(C1160,DB!A:D,3,FALSE)</f>
        <v>margaretsembiring1981@gmail.com</v>
      </c>
      <c r="T1160" s="22" t="s">
        <v>19</v>
      </c>
      <c r="U1160" s="1" t="str">
        <f t="shared" si="31"/>
        <v>Margaret Rosanta SembiringAgustus</v>
      </c>
      <c r="V1160" s="23">
        <f t="shared" si="32"/>
        <v>45889</v>
      </c>
      <c r="X1160" s="26">
        <f>VLOOKUP(CONCATENATE(C1160,D1160),'Honor 2025'!A:D,4,FALSE)</f>
        <v>2772000</v>
      </c>
      <c r="Y1160" s="24"/>
      <c r="BE1160" s="24"/>
      <c r="CK1160" s="24"/>
      <c r="DQ1160" s="24"/>
      <c r="EW1160" s="24"/>
      <c r="GC1160" s="24"/>
      <c r="HI1160" s="24"/>
      <c r="IO1160" s="24"/>
      <c r="JU1160" s="24"/>
      <c r="LA1160" s="24"/>
      <c r="MG1160" s="24"/>
      <c r="NM1160" s="24"/>
    </row>
    <row r="1161" spans="1:377" ht="15" thickBot="1">
      <c r="A1161" s="1" t="str">
        <f t="shared" si="29"/>
        <v>MARLIN TELMA OCTAVIA KARIOAgustus-1</v>
      </c>
      <c r="B1161" s="12" t="str">
        <f t="shared" si="30"/>
        <v>Ricky, A.MdAgustusVHTS</v>
      </c>
      <c r="C1161" s="13" t="s">
        <v>31</v>
      </c>
      <c r="D1161" s="14" t="s">
        <v>269</v>
      </c>
      <c r="E1161" s="15" t="s">
        <v>27</v>
      </c>
      <c r="F1161" s="27" t="s">
        <v>295</v>
      </c>
      <c r="G1161" s="15">
        <f t="shared" si="27"/>
        <v>1122000</v>
      </c>
      <c r="H1161" s="16">
        <v>66000</v>
      </c>
      <c r="I1161" s="14" t="s">
        <v>23</v>
      </c>
      <c r="J1161" s="17">
        <v>17</v>
      </c>
      <c r="K1161" s="74" t="s">
        <v>579</v>
      </c>
      <c r="L1161" s="25">
        <v>45870</v>
      </c>
      <c r="M1161" s="25">
        <v>45889</v>
      </c>
      <c r="N1161" s="16" t="e">
        <f t="shared" ca="1" si="28"/>
        <v>#NAME?</v>
      </c>
      <c r="O1161" s="19"/>
      <c r="P1161" s="19"/>
      <c r="Q1161" s="20"/>
      <c r="R1161" s="21" t="str">
        <f t="array" ref="R1161">VLOOKUP(C1161,DB!A:D,2,FALSE)</f>
        <v>Jl Sam ratulangi 21</v>
      </c>
      <c r="S1161" s="21" t="str">
        <f t="array" ref="S1161">VLOOKUP(C1161,DB!A:D,3,FALSE)</f>
        <v>Kariomarlin@gmail.com</v>
      </c>
      <c r="T1161" s="22" t="s">
        <v>19</v>
      </c>
      <c r="U1161" s="1" t="str">
        <f t="shared" si="31"/>
        <v>MARLIN TELMA OCTAVIA KARIOAgustus</v>
      </c>
      <c r="V1161" s="23">
        <f t="shared" si="32"/>
        <v>45889</v>
      </c>
      <c r="X1161" s="26">
        <f>VLOOKUP(CONCATENATE(C1161,D1161),'Honor 2025'!A:D,4,FALSE)</f>
        <v>3487000</v>
      </c>
      <c r="Y1161" s="24"/>
      <c r="BE1161" s="24"/>
      <c r="CK1161" s="24"/>
      <c r="DQ1161" s="24"/>
      <c r="EW1161" s="24"/>
      <c r="GC1161" s="24"/>
      <c r="HI1161" s="24"/>
      <c r="IO1161" s="24"/>
      <c r="JU1161" s="24"/>
      <c r="LA1161" s="24"/>
      <c r="MG1161" s="24"/>
      <c r="NM1161" s="24"/>
    </row>
    <row r="1162" spans="1:377" ht="15" thickBot="1">
      <c r="A1162" s="1" t="str">
        <f t="shared" si="29"/>
        <v>JOVELIE E WOKASAgustus-6</v>
      </c>
      <c r="B1162" s="12" t="str">
        <f t="shared" si="30"/>
        <v>Rahadita Nur Haida, S.Tr.Stat.AgustusSurvei Badan Usaha Milik Daerah</v>
      </c>
      <c r="C1162" s="13" t="s">
        <v>55</v>
      </c>
      <c r="D1162" s="14" t="s">
        <v>269</v>
      </c>
      <c r="E1162" s="15" t="s">
        <v>296</v>
      </c>
      <c r="F1162" s="15" t="s">
        <v>29</v>
      </c>
      <c r="G1162" s="15">
        <f t="shared" si="27"/>
        <v>375000</v>
      </c>
      <c r="H1162" s="16">
        <v>75000</v>
      </c>
      <c r="I1162" s="14" t="s">
        <v>23</v>
      </c>
      <c r="J1162" s="17">
        <v>5</v>
      </c>
      <c r="K1162" s="75" t="s">
        <v>579</v>
      </c>
      <c r="L1162" s="25">
        <v>45870</v>
      </c>
      <c r="M1162" s="25">
        <v>45900</v>
      </c>
      <c r="N1162" s="16" t="e">
        <f t="shared" ca="1" si="28"/>
        <v>#NAME?</v>
      </c>
      <c r="O1162" s="19"/>
      <c r="P1162" s="19"/>
      <c r="Q1162" s="20"/>
      <c r="R1162" s="21" t="str">
        <f t="array" ref="R1162">VLOOKUP(C1162,DB!A:D,2,FALSE)</f>
        <v>Malalayang Satu Lingkungan 6</v>
      </c>
      <c r="S1162" s="21" t="str">
        <f t="array" ref="S1162">VLOOKUP(C1162,DB!A:D,3,FALSE)</f>
        <v>vhellywokas07@gmail.com</v>
      </c>
      <c r="T1162" s="22" t="s">
        <v>19</v>
      </c>
      <c r="U1162" s="1" t="str">
        <f t="shared" si="31"/>
        <v>JOVELIE E WOKASAgustus</v>
      </c>
      <c r="V1162" s="23">
        <f t="shared" si="32"/>
        <v>45900</v>
      </c>
      <c r="X1162" s="26">
        <f>VLOOKUP(CONCATENATE(C1162,D1162),'Honor 2025'!A:D,4,FALSE)</f>
        <v>1569000</v>
      </c>
      <c r="Y1162" s="24"/>
      <c r="BE1162" s="24"/>
      <c r="CK1162" s="24"/>
      <c r="DQ1162" s="24"/>
      <c r="EW1162" s="24"/>
      <c r="GC1162" s="24"/>
      <c r="HI1162" s="24"/>
      <c r="IO1162" s="24"/>
      <c r="JU1162" s="24"/>
      <c r="LA1162" s="24"/>
      <c r="MG1162" s="24"/>
      <c r="NM1162" s="24"/>
    </row>
    <row r="1163" spans="1:377" ht="15" thickBot="1">
      <c r="A1163" s="1" t="str">
        <f t="shared" si="29"/>
        <v>JOVELIE E WOKASAgustus-7</v>
      </c>
      <c r="B1163" s="12" t="str">
        <f t="shared" si="30"/>
        <v>Rahadita Nur Haida, S.Tr.Stat.AgustusSurvei Daya Tarik Wisata</v>
      </c>
      <c r="C1163" s="13" t="s">
        <v>55</v>
      </c>
      <c r="D1163" s="14" t="s">
        <v>269</v>
      </c>
      <c r="E1163" s="15" t="s">
        <v>297</v>
      </c>
      <c r="F1163" s="15" t="s">
        <v>29</v>
      </c>
      <c r="G1163" s="15">
        <f t="shared" si="27"/>
        <v>150000</v>
      </c>
      <c r="H1163" s="16">
        <v>75000</v>
      </c>
      <c r="I1163" s="14" t="s">
        <v>23</v>
      </c>
      <c r="J1163" s="17">
        <v>2</v>
      </c>
      <c r="K1163" s="74" t="s">
        <v>579</v>
      </c>
      <c r="L1163" s="25">
        <v>45870</v>
      </c>
      <c r="M1163" s="25">
        <v>45900</v>
      </c>
      <c r="N1163" s="16" t="e">
        <f t="shared" ca="1" si="28"/>
        <v>#NAME?</v>
      </c>
      <c r="O1163" s="19"/>
      <c r="P1163" s="19"/>
      <c r="Q1163" s="20"/>
      <c r="R1163" s="21" t="str">
        <f t="array" ref="R1163">VLOOKUP(C1163,DB!A:D,2,FALSE)</f>
        <v>Malalayang Satu Lingkungan 6</v>
      </c>
      <c r="S1163" s="21" t="str">
        <f t="array" ref="S1163">VLOOKUP(C1163,DB!A:D,3,FALSE)</f>
        <v>vhellywokas07@gmail.com</v>
      </c>
      <c r="T1163" s="22" t="s">
        <v>19</v>
      </c>
      <c r="U1163" s="1" t="str">
        <f t="shared" si="31"/>
        <v>JOVELIE E WOKASAgustus</v>
      </c>
      <c r="V1163" s="23">
        <f t="shared" si="32"/>
        <v>45900</v>
      </c>
      <c r="X1163" s="26">
        <f>VLOOKUP(CONCATENATE(C1163,D1163),'Honor 2025'!A:D,4,FALSE)</f>
        <v>1569000</v>
      </c>
      <c r="Y1163" s="24"/>
      <c r="BE1163" s="24"/>
      <c r="CK1163" s="24"/>
      <c r="DQ1163" s="24"/>
      <c r="EW1163" s="24"/>
      <c r="GC1163" s="24"/>
      <c r="HI1163" s="24"/>
      <c r="IO1163" s="24"/>
      <c r="JU1163" s="24"/>
      <c r="LA1163" s="24"/>
      <c r="MG1163" s="24"/>
      <c r="NM1163" s="24"/>
    </row>
    <row r="1164" spans="1:377" ht="15" thickBot="1">
      <c r="A1164" s="1" t="str">
        <f t="shared" si="29"/>
        <v>JOVELIE E WOKASAgustus-8</v>
      </c>
      <c r="B1164" s="12" t="str">
        <f t="shared" si="30"/>
        <v>Rahadita Nur Haida, S.Tr.Stat.AgustusSLK Pedagang Valuta Asing</v>
      </c>
      <c r="C1164" s="13" t="s">
        <v>55</v>
      </c>
      <c r="D1164" s="14" t="s">
        <v>269</v>
      </c>
      <c r="E1164" s="15" t="s">
        <v>298</v>
      </c>
      <c r="F1164" s="15" t="s">
        <v>29</v>
      </c>
      <c r="G1164" s="15">
        <f t="shared" si="27"/>
        <v>66000</v>
      </c>
      <c r="H1164" s="16">
        <v>66000</v>
      </c>
      <c r="I1164" s="14" t="s">
        <v>23</v>
      </c>
      <c r="J1164" s="17">
        <v>1</v>
      </c>
      <c r="K1164" s="75" t="s">
        <v>579</v>
      </c>
      <c r="L1164" s="25">
        <v>45870</v>
      </c>
      <c r="M1164" s="25">
        <v>45900</v>
      </c>
      <c r="N1164" s="16" t="e">
        <f t="shared" ca="1" si="28"/>
        <v>#NAME?</v>
      </c>
      <c r="O1164" s="19"/>
      <c r="P1164" s="19"/>
      <c r="Q1164" s="20"/>
      <c r="R1164" s="21" t="str">
        <f t="array" ref="R1164">VLOOKUP(C1164,DB!A:D,2,FALSE)</f>
        <v>Malalayang Satu Lingkungan 6</v>
      </c>
      <c r="S1164" s="21" t="str">
        <f t="array" ref="S1164">VLOOKUP(C1164,DB!A:D,3,FALSE)</f>
        <v>vhellywokas07@gmail.com</v>
      </c>
      <c r="T1164" s="22" t="s">
        <v>19</v>
      </c>
      <c r="U1164" s="1" t="str">
        <f t="shared" si="31"/>
        <v>JOVELIE E WOKASAgustus</v>
      </c>
      <c r="V1164" s="23">
        <f t="shared" si="32"/>
        <v>45900</v>
      </c>
      <c r="X1164" s="26">
        <f>VLOOKUP(CONCATENATE(C1164,D1164),'Honor 2025'!A:D,4,FALSE)</f>
        <v>1569000</v>
      </c>
      <c r="Y1164" s="24"/>
      <c r="BE1164" s="24"/>
      <c r="CK1164" s="24"/>
      <c r="DQ1164" s="24"/>
      <c r="EW1164" s="24"/>
      <c r="GC1164" s="24"/>
      <c r="HI1164" s="24"/>
      <c r="IO1164" s="24"/>
      <c r="JU1164" s="24"/>
      <c r="LA1164" s="24"/>
      <c r="MG1164" s="24"/>
      <c r="NM1164" s="24"/>
    </row>
    <row r="1165" spans="1:377" ht="15" thickBot="1">
      <c r="A1165" s="1" t="str">
        <f t="shared" si="29"/>
        <v>Reini Clara PaulusAgustus-6</v>
      </c>
      <c r="B1165" s="12" t="str">
        <f t="shared" si="30"/>
        <v>AgustusSLK Koperasi Simpan Pinjam</v>
      </c>
      <c r="C1165" s="13" t="s">
        <v>32</v>
      </c>
      <c r="D1165" s="14" t="s">
        <v>269</v>
      </c>
      <c r="E1165" s="15" t="s">
        <v>299</v>
      </c>
      <c r="F1165" s="15"/>
      <c r="G1165" s="15">
        <f t="shared" si="27"/>
        <v>600000</v>
      </c>
      <c r="H1165" s="16">
        <v>75000</v>
      </c>
      <c r="I1165" s="14" t="s">
        <v>23</v>
      </c>
      <c r="J1165" s="17">
        <v>8</v>
      </c>
      <c r="K1165" s="74" t="s">
        <v>579</v>
      </c>
      <c r="L1165" s="25">
        <v>45870</v>
      </c>
      <c r="M1165" s="25">
        <v>45900</v>
      </c>
      <c r="N1165" s="16" t="e">
        <f t="shared" ca="1" si="28"/>
        <v>#NAME?</v>
      </c>
      <c r="O1165" s="19"/>
      <c r="P1165" s="19"/>
      <c r="Q1165" s="20"/>
      <c r="R1165" s="21" t="str">
        <f t="array" ref="R1165">VLOOKUP(C1165,DB!A:D,2,FALSE)</f>
        <v>Jalan Teluk Tomini No. 170</v>
      </c>
      <c r="S1165" s="21" t="str">
        <f t="array" ref="S1165">VLOOKUP(C1165,DB!A:D,3,FALSE)</f>
        <v>reinizalora@gmail.com</v>
      </c>
      <c r="T1165" s="22" t="s">
        <v>19</v>
      </c>
      <c r="U1165" s="1" t="str">
        <f t="shared" si="31"/>
        <v>Reini Clara PaulusAgustus</v>
      </c>
      <c r="V1165" s="23">
        <f t="shared" si="32"/>
        <v>45900</v>
      </c>
      <c r="X1165" s="26">
        <f>VLOOKUP(CONCATENATE(C1165,D1165),'Honor 2025'!A:D,4,FALSE)</f>
        <v>2381000</v>
      </c>
      <c r="Y1165" s="24"/>
      <c r="BE1165" s="24"/>
      <c r="CK1165" s="24"/>
      <c r="DQ1165" s="24"/>
      <c r="EW1165" s="24"/>
      <c r="GC1165" s="24"/>
      <c r="HI1165" s="24"/>
      <c r="IO1165" s="24"/>
      <c r="JU1165" s="24"/>
      <c r="LA1165" s="24"/>
      <c r="MG1165" s="24"/>
      <c r="NM1165" s="24"/>
    </row>
    <row r="1166" spans="1:377" ht="15" thickBot="1">
      <c r="A1166" s="1" t="str">
        <f t="shared" si="29"/>
        <v>Farida TampangAgustus-5</v>
      </c>
      <c r="B1166" s="12" t="str">
        <f t="shared" si="30"/>
        <v>AgustusSLK Koperasi Simpan Pinjam</v>
      </c>
      <c r="C1166" s="13" t="s">
        <v>34</v>
      </c>
      <c r="D1166" s="14" t="s">
        <v>269</v>
      </c>
      <c r="E1166" s="15" t="s">
        <v>299</v>
      </c>
      <c r="F1166" s="15"/>
      <c r="G1166" s="15">
        <f t="shared" si="27"/>
        <v>600000</v>
      </c>
      <c r="H1166" s="16">
        <v>75000</v>
      </c>
      <c r="I1166" s="14" t="s">
        <v>23</v>
      </c>
      <c r="J1166" s="17">
        <v>8</v>
      </c>
      <c r="K1166" s="75" t="s">
        <v>579</v>
      </c>
      <c r="L1166" s="25">
        <v>45870</v>
      </c>
      <c r="M1166" s="25">
        <v>45900</v>
      </c>
      <c r="N1166" s="16" t="e">
        <f t="shared" ca="1" si="28"/>
        <v>#NAME?</v>
      </c>
      <c r="O1166" s="19"/>
      <c r="P1166" s="19"/>
      <c r="Q1166" s="20"/>
      <c r="R1166" s="21" t="str">
        <f t="array" ref="R1166">VLOOKUP(C1166,DB!A:D,2,FALSE)</f>
        <v>Perum Malalayang Permai Blok B Lingkungan 5</v>
      </c>
      <c r="S1166" s="21" t="str">
        <f t="array" ref="S1166">VLOOKUP(C1166,DB!A:D,3,FALSE)</f>
        <v>frydatampang30730@gmail.com</v>
      </c>
      <c r="T1166" s="22" t="s">
        <v>19</v>
      </c>
      <c r="U1166" s="1" t="str">
        <f t="shared" si="31"/>
        <v>Farida TampangAgustus</v>
      </c>
      <c r="V1166" s="23">
        <f t="shared" si="32"/>
        <v>45900</v>
      </c>
      <c r="X1166" s="26">
        <f>VLOOKUP(CONCATENATE(C1166,D1166),'Honor 2025'!A:D,4,FALSE)</f>
        <v>2424000</v>
      </c>
      <c r="Y1166" s="24"/>
      <c r="BE1166" s="24"/>
      <c r="CK1166" s="24"/>
      <c r="DQ1166" s="24"/>
      <c r="EW1166" s="24"/>
      <c r="GC1166" s="24"/>
      <c r="HI1166" s="24"/>
      <c r="IO1166" s="24"/>
      <c r="JU1166" s="24"/>
      <c r="LA1166" s="24"/>
      <c r="MG1166" s="24"/>
      <c r="NM1166" s="24"/>
    </row>
    <row r="1167" spans="1:377" ht="15" thickBot="1">
      <c r="A1167" s="1" t="str">
        <f t="shared" si="29"/>
        <v>Feibe Ireine Syalome MaramisAgustus-10</v>
      </c>
      <c r="B1167" s="12" t="str">
        <f t="shared" si="30"/>
        <v>AgustusSLK Koperasi Simpan Pinjam</v>
      </c>
      <c r="C1167" s="13" t="s">
        <v>47</v>
      </c>
      <c r="D1167" s="14" t="s">
        <v>269</v>
      </c>
      <c r="E1167" s="15" t="s">
        <v>299</v>
      </c>
      <c r="F1167" s="15"/>
      <c r="G1167" s="15">
        <f t="shared" si="27"/>
        <v>600000</v>
      </c>
      <c r="H1167" s="16">
        <v>75000</v>
      </c>
      <c r="I1167" s="14" t="s">
        <v>23</v>
      </c>
      <c r="J1167" s="17">
        <v>8</v>
      </c>
      <c r="K1167" s="74" t="s">
        <v>579</v>
      </c>
      <c r="L1167" s="25">
        <v>45870</v>
      </c>
      <c r="M1167" s="25">
        <v>45900</v>
      </c>
      <c r="N1167" s="16" t="e">
        <f t="shared" ca="1" si="28"/>
        <v>#NAME?</v>
      </c>
      <c r="O1167" s="19"/>
      <c r="P1167" s="19"/>
      <c r="Q1167" s="20"/>
      <c r="R1167" s="21" t="str">
        <f t="array" ref="R1167">VLOOKUP(C1167,DB!A:D,2,FALSE)</f>
        <v>Ranotana Weru</v>
      </c>
      <c r="S1167" s="21" t="str">
        <f t="array" ref="S1167">VLOOKUP(C1167,DB!A:D,3,FALSE)</f>
        <v>feibemaramis0202@gmail.com</v>
      </c>
      <c r="T1167" s="22" t="s">
        <v>19</v>
      </c>
      <c r="U1167" s="1" t="str">
        <f t="shared" si="31"/>
        <v>Feibe Ireine Syalome MaramisAgustus</v>
      </c>
      <c r="V1167" s="23">
        <f t="shared" si="32"/>
        <v>45900</v>
      </c>
      <c r="X1167" s="26">
        <f>VLOOKUP(CONCATENATE(C1167,D1167),'Honor 2025'!A:D,4,FALSE)</f>
        <v>3159000</v>
      </c>
      <c r="Y1167" s="24"/>
      <c r="BE1167" s="24"/>
      <c r="CK1167" s="24"/>
      <c r="DQ1167" s="24"/>
      <c r="EW1167" s="24"/>
      <c r="GC1167" s="24"/>
      <c r="HI1167" s="24"/>
      <c r="IO1167" s="24"/>
      <c r="JU1167" s="24"/>
      <c r="LA1167" s="24"/>
      <c r="MG1167" s="24"/>
      <c r="NM1167" s="24"/>
    </row>
    <row r="1168" spans="1:377" ht="15" thickBot="1">
      <c r="A1168" s="1" t="str">
        <f t="shared" si="29"/>
        <v>Rolita Prisilia MahalariAgustus-2</v>
      </c>
      <c r="B1168" s="12" t="str">
        <f t="shared" si="30"/>
        <v>AgustusSLK Koperasi Simpan Pinjam</v>
      </c>
      <c r="C1168" s="13" t="s">
        <v>138</v>
      </c>
      <c r="D1168" s="14" t="s">
        <v>269</v>
      </c>
      <c r="E1168" s="15" t="s">
        <v>299</v>
      </c>
      <c r="F1168" s="15"/>
      <c r="G1168" s="15">
        <f t="shared" si="27"/>
        <v>975000</v>
      </c>
      <c r="H1168" s="16">
        <v>75000</v>
      </c>
      <c r="I1168" s="14" t="s">
        <v>23</v>
      </c>
      <c r="J1168" s="17">
        <v>13</v>
      </c>
      <c r="K1168" s="75" t="s">
        <v>579</v>
      </c>
      <c r="L1168" s="25">
        <v>45870</v>
      </c>
      <c r="M1168" s="25">
        <v>45900</v>
      </c>
      <c r="N1168" s="16" t="e">
        <f t="shared" ca="1" si="28"/>
        <v>#NAME?</v>
      </c>
      <c r="O1168" s="19"/>
      <c r="P1168" s="19"/>
      <c r="Q1168" s="20"/>
      <c r="R1168" s="21" t="str">
        <f t="array" ref="R1168">VLOOKUP(C1168,DB!A:D,2,FALSE)</f>
        <v>Jalan baru link 3 no 15</v>
      </c>
      <c r="S1168" s="21" t="str">
        <f t="array" ref="S1168">VLOOKUP(C1168,DB!A:D,3,FALSE)</f>
        <v>rolitaprisilia@gmail.com</v>
      </c>
      <c r="T1168" s="22" t="s">
        <v>19</v>
      </c>
      <c r="U1168" s="1" t="str">
        <f t="shared" si="31"/>
        <v>Rolita Prisilia MahalariAgustus</v>
      </c>
      <c r="V1168" s="23">
        <f t="shared" si="32"/>
        <v>45900</v>
      </c>
      <c r="X1168" s="26">
        <f>VLOOKUP(CONCATENATE(C1168,D1168),'Honor 2025'!A:D,4,FALSE)</f>
        <v>2625000</v>
      </c>
      <c r="Y1168" s="24"/>
      <c r="BE1168" s="24"/>
      <c r="CK1168" s="24"/>
      <c r="DQ1168" s="24"/>
      <c r="EW1168" s="24"/>
      <c r="GC1168" s="24"/>
      <c r="HI1168" s="24"/>
      <c r="IO1168" s="24"/>
      <c r="JU1168" s="24"/>
      <c r="LA1168" s="24"/>
      <c r="MG1168" s="24"/>
      <c r="NM1168" s="24"/>
    </row>
    <row r="1169" spans="1:377" ht="15" thickBot="1">
      <c r="A1169" s="1" t="str">
        <f t="shared" si="29"/>
        <v>Steven Sorts Paulus AkayAgustus-1</v>
      </c>
      <c r="B1169" s="12" t="str">
        <f t="shared" si="30"/>
        <v>AgustusPES</v>
      </c>
      <c r="C1169" s="13" t="s">
        <v>25</v>
      </c>
      <c r="D1169" s="14" t="s">
        <v>269</v>
      </c>
      <c r="E1169" s="15" t="s">
        <v>21</v>
      </c>
      <c r="F1169" s="15"/>
      <c r="G1169" s="15">
        <f t="shared" si="27"/>
        <v>2544000</v>
      </c>
      <c r="H1169" s="16">
        <v>53000</v>
      </c>
      <c r="I1169" s="14" t="s">
        <v>23</v>
      </c>
      <c r="J1169" s="17">
        <v>48</v>
      </c>
      <c r="K1169" s="74" t="s">
        <v>579</v>
      </c>
      <c r="L1169" s="25">
        <v>45870</v>
      </c>
      <c r="M1169" s="25">
        <v>45900</v>
      </c>
      <c r="N1169" s="16" t="e">
        <f t="shared" ca="1" si="28"/>
        <v>#NAME?</v>
      </c>
      <c r="O1169" s="19"/>
      <c r="P1169" s="19"/>
      <c r="Q1169" s="20"/>
      <c r="R1169" s="21" t="str">
        <f t="array" ref="R1169">VLOOKUP(C1169,DB!A:D,2,FALSE)</f>
        <v>PERUM GPI Jalan Delima 3 nomor 15</v>
      </c>
      <c r="S1169" s="21" t="str">
        <f t="array" ref="S1169">VLOOKUP(C1169,DB!A:D,3,FALSE)</f>
        <v>epenakay@gmail.com</v>
      </c>
      <c r="T1169" s="22" t="s">
        <v>19</v>
      </c>
      <c r="U1169" s="1" t="str">
        <f t="shared" si="31"/>
        <v>Steven Sorts Paulus AkayAgustus</v>
      </c>
      <c r="V1169" s="23">
        <f t="shared" si="32"/>
        <v>45900</v>
      </c>
      <c r="X1169" s="26">
        <f>VLOOKUP(CONCATENATE(C1169,D1169),'Honor 2025'!A:D,4,FALSE)</f>
        <v>2544000</v>
      </c>
      <c r="Y1169" s="24"/>
      <c r="BE1169" s="24"/>
      <c r="CK1169" s="24"/>
      <c r="DQ1169" s="24"/>
      <c r="EW1169" s="24"/>
      <c r="GC1169" s="24"/>
      <c r="HI1169" s="24"/>
      <c r="IO1169" s="24"/>
      <c r="JU1169" s="24"/>
      <c r="LA1169" s="24"/>
      <c r="MG1169" s="24"/>
      <c r="NM1169" s="24"/>
    </row>
    <row r="1170" spans="1:377" ht="15" thickBot="1">
      <c r="A1170" s="1" t="str">
        <f t="shared" si="29"/>
        <v>ARTHUR CARLOS BOGARAgustus-1</v>
      </c>
      <c r="B1170" s="12" t="str">
        <f t="shared" si="30"/>
        <v>AgustusPES</v>
      </c>
      <c r="C1170" s="13" t="s">
        <v>20</v>
      </c>
      <c r="D1170" s="14" t="s">
        <v>269</v>
      </c>
      <c r="E1170" s="15" t="s">
        <v>21</v>
      </c>
      <c r="F1170" s="15"/>
      <c r="G1170" s="15">
        <f t="shared" si="27"/>
        <v>2544000</v>
      </c>
      <c r="H1170" s="16">
        <v>53000</v>
      </c>
      <c r="I1170" s="14" t="s">
        <v>23</v>
      </c>
      <c r="J1170" s="17">
        <v>48</v>
      </c>
      <c r="K1170" s="75" t="s">
        <v>579</v>
      </c>
      <c r="L1170" s="25">
        <v>45870</v>
      </c>
      <c r="M1170" s="25">
        <v>45900</v>
      </c>
      <c r="N1170" s="16" t="e">
        <f t="shared" ca="1" si="28"/>
        <v>#NAME?</v>
      </c>
      <c r="O1170" s="19"/>
      <c r="P1170" s="19"/>
      <c r="Q1170" s="20"/>
      <c r="R1170" s="21" t="str">
        <f t="array" ref="R1170">VLOOKUP(C1170,DB!A:D,2,FALSE)</f>
        <v>KELURAHAN ISLAM LINGKUNGAN 3</v>
      </c>
      <c r="S1170" s="21" t="str">
        <f t="array" ref="S1170">VLOOKUP(C1170,DB!A:D,3,FALSE)</f>
        <v>Arthur.bogar@yahoo.com</v>
      </c>
      <c r="T1170" s="22" t="s">
        <v>19</v>
      </c>
      <c r="U1170" s="1" t="str">
        <f t="shared" si="31"/>
        <v>ARTHUR CARLOS BOGARAgustus</v>
      </c>
      <c r="V1170" s="23">
        <f t="shared" si="32"/>
        <v>45900</v>
      </c>
      <c r="X1170" s="26">
        <f>VLOOKUP(CONCATENATE(C1170,D1170),'Honor 2025'!A:D,4,FALSE)</f>
        <v>2544000</v>
      </c>
      <c r="Y1170" s="24"/>
      <c r="BE1170" s="24"/>
      <c r="CK1170" s="24"/>
      <c r="DQ1170" s="24"/>
      <c r="EW1170" s="24"/>
      <c r="GC1170" s="24"/>
      <c r="HI1170" s="24"/>
      <c r="IO1170" s="24"/>
      <c r="JU1170" s="24"/>
      <c r="LA1170" s="24"/>
      <c r="MG1170" s="24"/>
      <c r="NM1170" s="24"/>
    </row>
    <row r="1171" spans="1:377" ht="15" thickBot="1">
      <c r="A1171" s="1" t="str">
        <f t="shared" si="29"/>
        <v>MARLIN TELMA OCTAVIA KARIOAgustus-2</v>
      </c>
      <c r="B1171" s="12" t="str">
        <f t="shared" si="30"/>
        <v>Defi Astuti Anggraeni, S.Tr.Stat.AgustusUpdating KSA Jagung</v>
      </c>
      <c r="C1171" s="13" t="s">
        <v>31</v>
      </c>
      <c r="D1171" s="14" t="s">
        <v>269</v>
      </c>
      <c r="E1171" s="15" t="s">
        <v>94</v>
      </c>
      <c r="F1171" s="15" t="s">
        <v>95</v>
      </c>
      <c r="G1171" s="15">
        <f t="shared" si="27"/>
        <v>840000</v>
      </c>
      <c r="H1171" s="16">
        <v>56000</v>
      </c>
      <c r="I1171" s="14" t="s">
        <v>174</v>
      </c>
      <c r="J1171" s="17">
        <v>15</v>
      </c>
      <c r="K1171" s="74" t="s">
        <v>646</v>
      </c>
      <c r="L1171" s="25">
        <v>45894</v>
      </c>
      <c r="M1171" s="25">
        <v>45900</v>
      </c>
      <c r="N1171" s="16" t="e">
        <f t="shared" ca="1" si="28"/>
        <v>#NAME?</v>
      </c>
      <c r="O1171" s="19"/>
      <c r="P1171" s="19"/>
      <c r="Q1171" s="20"/>
      <c r="R1171" s="21" t="str">
        <f t="array" ref="R1171">VLOOKUP(C1171,DB!A:D,2,FALSE)</f>
        <v>Jl Sam ratulangi 21</v>
      </c>
      <c r="S1171" s="21" t="str">
        <f t="array" ref="S1171">VLOOKUP(C1171,DB!A:D,3,FALSE)</f>
        <v>Kariomarlin@gmail.com</v>
      </c>
      <c r="T1171" s="22" t="s">
        <v>19</v>
      </c>
      <c r="U1171" s="1" t="str">
        <f t="shared" si="31"/>
        <v>MARLIN TELMA OCTAVIA KARIOAgustus</v>
      </c>
      <c r="V1171" s="23">
        <f t="shared" si="32"/>
        <v>45900</v>
      </c>
      <c r="X1171" s="26">
        <f>VLOOKUP(CONCATENATE(C1171,D1171),'Honor 2025'!A:D,4,FALSE)</f>
        <v>3487000</v>
      </c>
      <c r="Y1171" s="24"/>
      <c r="BE1171" s="24"/>
      <c r="CK1171" s="24"/>
      <c r="DQ1171" s="24"/>
      <c r="EW1171" s="24"/>
      <c r="GC1171" s="24"/>
      <c r="HI1171" s="24"/>
      <c r="IO1171" s="24"/>
      <c r="JU1171" s="24"/>
      <c r="LA1171" s="24"/>
      <c r="MG1171" s="24"/>
      <c r="NM1171" s="24"/>
    </row>
    <row r="1172" spans="1:377" ht="15" thickBot="1">
      <c r="A1172" s="1" t="str">
        <f t="shared" si="29"/>
        <v>David Christian Philip RugianAgustus-1</v>
      </c>
      <c r="B1172" s="12" t="str">
        <f t="shared" si="30"/>
        <v>Defi Astuti Anggraeni, S.Tr.Stat.AgustusUpdating KSA Jagung</v>
      </c>
      <c r="C1172" s="13" t="s">
        <v>71</v>
      </c>
      <c r="D1172" s="14" t="s">
        <v>269</v>
      </c>
      <c r="E1172" s="15" t="s">
        <v>94</v>
      </c>
      <c r="F1172" s="15" t="s">
        <v>95</v>
      </c>
      <c r="G1172" s="15">
        <f t="shared" si="27"/>
        <v>392000</v>
      </c>
      <c r="H1172" s="16">
        <v>56000</v>
      </c>
      <c r="I1172" s="14" t="s">
        <v>174</v>
      </c>
      <c r="J1172" s="17">
        <v>7</v>
      </c>
      <c r="K1172" s="75" t="s">
        <v>646</v>
      </c>
      <c r="L1172" s="25">
        <v>45894</v>
      </c>
      <c r="M1172" s="25">
        <v>45900</v>
      </c>
      <c r="N1172" s="16" t="e">
        <f t="shared" ca="1" si="28"/>
        <v>#NAME?</v>
      </c>
      <c r="O1172" s="19"/>
      <c r="P1172" s="19"/>
      <c r="Q1172" s="20"/>
      <c r="R1172" s="21" t="str">
        <f t="array" ref="R1172">VLOOKUP(C1172,DB!A:D,2,FALSE)</f>
        <v>Teling atas lingkungan 1</v>
      </c>
      <c r="S1172" s="21" t="str">
        <f t="array" ref="S1172">VLOOKUP(C1172,DB!A:D,3,FALSE)</f>
        <v>davidphiliprg81@gmail.com</v>
      </c>
      <c r="T1172" s="22" t="s">
        <v>19</v>
      </c>
      <c r="U1172" s="1" t="str">
        <f t="shared" si="31"/>
        <v>David Christian Philip RugianAgustus</v>
      </c>
      <c r="V1172" s="23">
        <f t="shared" si="32"/>
        <v>45900</v>
      </c>
      <c r="X1172" s="26">
        <f>VLOOKUP(CONCATENATE(C1172,D1172),'Honor 2025'!A:D,4,FALSE)</f>
        <v>1613000</v>
      </c>
      <c r="Y1172" s="24"/>
      <c r="BE1172" s="24"/>
      <c r="CK1172" s="24"/>
      <c r="DQ1172" s="24"/>
      <c r="EW1172" s="24"/>
      <c r="GC1172" s="24"/>
      <c r="HI1172" s="24"/>
      <c r="IO1172" s="24"/>
      <c r="JU1172" s="24"/>
      <c r="LA1172" s="24"/>
      <c r="MG1172" s="24"/>
      <c r="NM1172" s="24"/>
    </row>
    <row r="1173" spans="1:377" ht="15" thickBot="1">
      <c r="A1173" s="1" t="str">
        <f t="shared" si="29"/>
        <v>David Christian Philip RugianAgustus-2</v>
      </c>
      <c r="B1173" s="12" t="str">
        <f t="shared" si="30"/>
        <v>Defi Astuti Anggraeni, S.Tr.Stat.AgustusUpdating KSA Padi</v>
      </c>
      <c r="C1173" s="13" t="s">
        <v>71</v>
      </c>
      <c r="D1173" s="14" t="s">
        <v>269</v>
      </c>
      <c r="E1173" s="15" t="s">
        <v>96</v>
      </c>
      <c r="F1173" s="15" t="s">
        <v>95</v>
      </c>
      <c r="G1173" s="15">
        <f t="shared" si="27"/>
        <v>550000</v>
      </c>
      <c r="H1173" s="16">
        <v>110000</v>
      </c>
      <c r="I1173" s="14" t="s">
        <v>174</v>
      </c>
      <c r="J1173" s="17">
        <v>5</v>
      </c>
      <c r="K1173" s="74" t="s">
        <v>646</v>
      </c>
      <c r="L1173" s="25">
        <v>45894</v>
      </c>
      <c r="M1173" s="25">
        <v>45900</v>
      </c>
      <c r="N1173" s="16" t="e">
        <f t="shared" ca="1" si="28"/>
        <v>#NAME?</v>
      </c>
      <c r="O1173" s="19"/>
      <c r="P1173" s="19"/>
      <c r="Q1173" s="20"/>
      <c r="R1173" s="21" t="str">
        <f t="array" ref="R1173">VLOOKUP(C1173,DB!A:D,2,FALSE)</f>
        <v>Teling atas lingkungan 1</v>
      </c>
      <c r="S1173" s="21" t="str">
        <f t="array" ref="S1173">VLOOKUP(C1173,DB!A:D,3,FALSE)</f>
        <v>davidphiliprg81@gmail.com</v>
      </c>
      <c r="T1173" s="22" t="s">
        <v>19</v>
      </c>
      <c r="U1173" s="1" t="str">
        <f t="shared" si="31"/>
        <v>David Christian Philip RugianAgustus</v>
      </c>
      <c r="V1173" s="23">
        <f t="shared" si="32"/>
        <v>45900</v>
      </c>
      <c r="X1173" s="26">
        <f>VLOOKUP(CONCATENATE(C1173,D1173),'Honor 2025'!A:D,4,FALSE)</f>
        <v>1613000</v>
      </c>
      <c r="Y1173" s="24"/>
      <c r="BE1173" s="24"/>
      <c r="CK1173" s="24"/>
      <c r="DQ1173" s="24"/>
      <c r="EW1173" s="24"/>
      <c r="GC1173" s="24"/>
      <c r="HI1173" s="24"/>
      <c r="IO1173" s="24"/>
      <c r="JU1173" s="24"/>
      <c r="LA1173" s="24"/>
      <c r="MG1173" s="24"/>
      <c r="NM1173" s="24"/>
    </row>
    <row r="1174" spans="1:377" ht="15" thickBot="1">
      <c r="A1174" s="1" t="str">
        <f t="shared" si="29"/>
        <v>AGUSTINTJE MAKAHANAPAgustus-1</v>
      </c>
      <c r="B1174" s="12" t="str">
        <f t="shared" si="30"/>
        <v>Vivi Novita Sumampouw, SEAgustusSurvei E-Commerce</v>
      </c>
      <c r="C1174" s="13" t="s">
        <v>87</v>
      </c>
      <c r="D1174" s="14" t="s">
        <v>269</v>
      </c>
      <c r="E1174" s="15" t="s">
        <v>300</v>
      </c>
      <c r="F1174" s="15" t="s">
        <v>117</v>
      </c>
      <c r="G1174" s="15">
        <f t="shared" si="27"/>
        <v>1342000</v>
      </c>
      <c r="H1174" s="16">
        <v>61000</v>
      </c>
      <c r="I1174" s="14" t="s">
        <v>23</v>
      </c>
      <c r="J1174" s="17">
        <v>22</v>
      </c>
      <c r="K1174" s="75" t="s">
        <v>681</v>
      </c>
      <c r="L1174" s="25">
        <v>45870</v>
      </c>
      <c r="M1174" s="25">
        <v>45879</v>
      </c>
      <c r="N1174" s="16" t="e">
        <f t="shared" ca="1" si="28"/>
        <v>#NAME?</v>
      </c>
      <c r="O1174" s="19"/>
      <c r="P1174" s="19"/>
      <c r="Q1174" s="20"/>
      <c r="R1174" s="21" t="str">
        <f t="array" ref="R1174">VLOOKUP(C1174,DB!A:D,2,FALSE)</f>
        <v>Jalan gurita no 8</v>
      </c>
      <c r="S1174" s="21" t="str">
        <f t="array" ref="S1174">VLOOKUP(C1174,DB!A:D,3,FALSE)</f>
        <v>Agustintje17@gmail.com</v>
      </c>
      <c r="T1174" s="22" t="s">
        <v>19</v>
      </c>
      <c r="U1174" s="1" t="str">
        <f t="shared" si="31"/>
        <v>AGUSTINTJE MAKAHANAPAgustus</v>
      </c>
      <c r="V1174" s="23">
        <f t="shared" si="32"/>
        <v>45879</v>
      </c>
      <c r="X1174" s="26">
        <f>VLOOKUP(CONCATENATE(C1174,D1174),'Honor 2025'!A:D,4,FALSE)</f>
        <v>1342000</v>
      </c>
      <c r="Y1174" s="24"/>
      <c r="BE1174" s="24"/>
      <c r="CK1174" s="24"/>
      <c r="DQ1174" s="24"/>
      <c r="EW1174" s="24"/>
      <c r="GC1174" s="24"/>
      <c r="HI1174" s="24"/>
      <c r="IO1174" s="24"/>
      <c r="JU1174" s="24"/>
      <c r="LA1174" s="24"/>
      <c r="MG1174" s="24"/>
      <c r="NM1174" s="24"/>
    </row>
    <row r="1175" spans="1:377" ht="15" thickBot="1">
      <c r="A1175" s="1" t="str">
        <f t="shared" si="29"/>
        <v>Hadidjah ladikuAgustus-1</v>
      </c>
      <c r="B1175" s="12" t="str">
        <f t="shared" si="30"/>
        <v>Santi Hayuning Putri S.Tr.Stat.AgustusSurvei E-Commerce</v>
      </c>
      <c r="C1175" s="13" t="s">
        <v>97</v>
      </c>
      <c r="D1175" s="14" t="s">
        <v>269</v>
      </c>
      <c r="E1175" s="15" t="s">
        <v>300</v>
      </c>
      <c r="F1175" s="15" t="s">
        <v>103</v>
      </c>
      <c r="G1175" s="15">
        <f t="shared" si="27"/>
        <v>1830000</v>
      </c>
      <c r="H1175" s="16">
        <v>61000</v>
      </c>
      <c r="I1175" s="14" t="s">
        <v>23</v>
      </c>
      <c r="J1175" s="17">
        <v>30</v>
      </c>
      <c r="K1175" s="74" t="s">
        <v>681</v>
      </c>
      <c r="L1175" s="25">
        <v>45870</v>
      </c>
      <c r="M1175" s="25">
        <v>45879</v>
      </c>
      <c r="N1175" s="16" t="e">
        <f t="shared" ca="1" si="28"/>
        <v>#NAME?</v>
      </c>
      <c r="O1175" s="19"/>
      <c r="P1175" s="19"/>
      <c r="Q1175" s="20"/>
      <c r="R1175" s="21" t="str">
        <f t="array" ref="R1175">VLOOKUP(C1175,DB!A:D,2,FALSE)</f>
        <v>Jln beringin</v>
      </c>
      <c r="S1175" s="21" t="str">
        <f t="array" ref="S1175">VLOOKUP(C1175,DB!A:D,3,FALSE)</f>
        <v>hadidjahladiku@gmail.com</v>
      </c>
      <c r="T1175" s="22" t="s">
        <v>19</v>
      </c>
      <c r="U1175" s="1" t="str">
        <f t="shared" si="31"/>
        <v>Hadidjah ladikuAgustus</v>
      </c>
      <c r="V1175" s="23">
        <f t="shared" si="32"/>
        <v>45879</v>
      </c>
      <c r="X1175" s="26">
        <f>VLOOKUP(CONCATENATE(C1175,D1175),'Honor 2025'!A:D,4,FALSE)</f>
        <v>1830000</v>
      </c>
      <c r="Y1175" s="24"/>
      <c r="BE1175" s="24"/>
      <c r="CK1175" s="24"/>
      <c r="DQ1175" s="24"/>
      <c r="EW1175" s="24"/>
      <c r="GC1175" s="24"/>
      <c r="HI1175" s="24"/>
      <c r="IO1175" s="24"/>
      <c r="JU1175" s="24"/>
      <c r="LA1175" s="24"/>
      <c r="MG1175" s="24"/>
      <c r="NM1175" s="24"/>
    </row>
    <row r="1176" spans="1:377" ht="15" thickBot="1">
      <c r="A1176" s="1" t="str">
        <f t="shared" si="29"/>
        <v>Djurnia TumalotoAgustus-2</v>
      </c>
      <c r="B1176" s="12" t="str">
        <f t="shared" si="30"/>
        <v>Vivi Novita Sumampouw, SEAgustusSurvei E-Commerce</v>
      </c>
      <c r="C1176" s="13" t="s">
        <v>131</v>
      </c>
      <c r="D1176" s="14" t="s">
        <v>269</v>
      </c>
      <c r="E1176" s="15" t="s">
        <v>300</v>
      </c>
      <c r="F1176" s="15" t="s">
        <v>117</v>
      </c>
      <c r="G1176" s="15">
        <f t="shared" si="27"/>
        <v>488000</v>
      </c>
      <c r="H1176" s="16">
        <v>61000</v>
      </c>
      <c r="I1176" s="14" t="s">
        <v>23</v>
      </c>
      <c r="J1176" s="17">
        <v>8</v>
      </c>
      <c r="K1176" s="75" t="s">
        <v>681</v>
      </c>
      <c r="L1176" s="25">
        <v>45870</v>
      </c>
      <c r="M1176" s="25">
        <v>45879</v>
      </c>
      <c r="N1176" s="16" t="e">
        <f t="shared" ca="1" si="28"/>
        <v>#NAME?</v>
      </c>
      <c r="O1176" s="19"/>
      <c r="P1176" s="19"/>
      <c r="Q1176" s="20"/>
      <c r="R1176" s="21" t="str">
        <f t="array" ref="R1176">VLOOKUP(C1176,DB!A:D,2,FALSE)</f>
        <v>Karame lingkungan 5</v>
      </c>
      <c r="S1176" s="21" t="str">
        <f t="array" ref="S1176">VLOOKUP(C1176,DB!A:D,3,FALSE)</f>
        <v>djurniatumaloto@gmail.com</v>
      </c>
      <c r="T1176" s="22" t="s">
        <v>19</v>
      </c>
      <c r="U1176" s="1" t="str">
        <f t="shared" si="31"/>
        <v>Djurnia TumalotoAgustus</v>
      </c>
      <c r="V1176" s="23">
        <f t="shared" si="32"/>
        <v>45879</v>
      </c>
      <c r="X1176" s="26">
        <f>VLOOKUP(CONCATENATE(C1176,D1176),'Honor 2025'!A:D,4,FALSE)</f>
        <v>1676000</v>
      </c>
      <c r="Y1176" s="24"/>
      <c r="BE1176" s="24"/>
      <c r="CK1176" s="24"/>
      <c r="DQ1176" s="24"/>
      <c r="EW1176" s="24"/>
      <c r="GC1176" s="24"/>
      <c r="HI1176" s="24"/>
      <c r="IO1176" s="24"/>
      <c r="JU1176" s="24"/>
      <c r="LA1176" s="24"/>
      <c r="MG1176" s="24"/>
      <c r="NM1176" s="24"/>
    </row>
    <row r="1177" spans="1:377" ht="15" thickBot="1">
      <c r="A1177" s="1" t="str">
        <f t="shared" si="29"/>
        <v>David Christian Philip RugianAgustus-3</v>
      </c>
      <c r="B1177" s="12" t="str">
        <f t="shared" si="30"/>
        <v>Farhan, S.Tr.Stat.AgustusSurvei E-Commerce</v>
      </c>
      <c r="C1177" s="13" t="s">
        <v>71</v>
      </c>
      <c r="D1177" s="14" t="s">
        <v>269</v>
      </c>
      <c r="E1177" s="15" t="s">
        <v>300</v>
      </c>
      <c r="F1177" s="15" t="s">
        <v>22</v>
      </c>
      <c r="G1177" s="15">
        <f t="shared" si="27"/>
        <v>671000</v>
      </c>
      <c r="H1177" s="16">
        <v>61000</v>
      </c>
      <c r="I1177" s="14" t="s">
        <v>23</v>
      </c>
      <c r="J1177" s="17">
        <v>11</v>
      </c>
      <c r="K1177" s="74" t="s">
        <v>681</v>
      </c>
      <c r="L1177" s="25">
        <v>45870</v>
      </c>
      <c r="M1177" s="25">
        <v>45879</v>
      </c>
      <c r="N1177" s="16" t="e">
        <f t="shared" ca="1" si="28"/>
        <v>#NAME?</v>
      </c>
      <c r="O1177" s="19"/>
      <c r="P1177" s="19"/>
      <c r="Q1177" s="20"/>
      <c r="R1177" s="21" t="str">
        <f t="array" ref="R1177">VLOOKUP(C1177,DB!A:D,2,FALSE)</f>
        <v>Teling atas lingkungan 1</v>
      </c>
      <c r="S1177" s="21" t="str">
        <f t="array" ref="S1177">VLOOKUP(C1177,DB!A:D,3,FALSE)</f>
        <v>davidphiliprg81@gmail.com</v>
      </c>
      <c r="T1177" s="22" t="s">
        <v>19</v>
      </c>
      <c r="U1177" s="1" t="str">
        <f t="shared" si="31"/>
        <v>David Christian Philip RugianAgustus</v>
      </c>
      <c r="V1177" s="23">
        <f t="shared" si="32"/>
        <v>45879</v>
      </c>
      <c r="X1177" s="26">
        <f>VLOOKUP(CONCATENATE(C1177,D1177),'Honor 2025'!A:D,4,FALSE)</f>
        <v>1613000</v>
      </c>
      <c r="Y1177" s="24"/>
      <c r="BE1177" s="24"/>
      <c r="CK1177" s="24"/>
      <c r="DQ1177" s="24"/>
      <c r="EW1177" s="24"/>
      <c r="GC1177" s="24"/>
      <c r="HI1177" s="24"/>
      <c r="IO1177" s="24"/>
      <c r="JU1177" s="24"/>
      <c r="LA1177" s="24"/>
      <c r="MG1177" s="24"/>
      <c r="NM1177" s="24"/>
    </row>
    <row r="1178" spans="1:377" ht="15" thickBot="1">
      <c r="A1178" s="1" t="str">
        <f t="shared" si="29"/>
        <v>Alvani Bregina NgongoloyAgustus-2</v>
      </c>
      <c r="B1178" s="12" t="str">
        <f t="shared" si="30"/>
        <v>Vivi Novita Sumampouw, SEAgustusSurvei E-Commerce</v>
      </c>
      <c r="C1178" s="13" t="s">
        <v>26</v>
      </c>
      <c r="D1178" s="14" t="s">
        <v>269</v>
      </c>
      <c r="E1178" s="15" t="s">
        <v>300</v>
      </c>
      <c r="F1178" s="15" t="s">
        <v>117</v>
      </c>
      <c r="G1178" s="15">
        <f t="shared" si="27"/>
        <v>1769000</v>
      </c>
      <c r="H1178" s="16">
        <v>61000</v>
      </c>
      <c r="I1178" s="14" t="s">
        <v>23</v>
      </c>
      <c r="J1178" s="17">
        <v>29</v>
      </c>
      <c r="K1178" s="75" t="s">
        <v>681</v>
      </c>
      <c r="L1178" s="25">
        <v>45870</v>
      </c>
      <c r="M1178" s="25">
        <v>45879</v>
      </c>
      <c r="N1178" s="16" t="e">
        <f t="shared" ca="1" si="28"/>
        <v>#NAME?</v>
      </c>
      <c r="O1178" s="19"/>
      <c r="P1178" s="19"/>
      <c r="Q1178" s="20"/>
      <c r="R1178" s="21" t="str">
        <f t="array" ref="R1178">VLOOKUP(C1178,DB!A:D,2,FALSE)</f>
        <v>Kelurahan Ranotana Weru Lingkunan 3</v>
      </c>
      <c r="S1178" s="21" t="str">
        <f t="array" ref="S1178">VLOOKUP(C1178,DB!A:D,3,FALSE)</f>
        <v>Figliogina05@gmail.com</v>
      </c>
      <c r="T1178" s="22" t="s">
        <v>19</v>
      </c>
      <c r="U1178" s="1" t="str">
        <f t="shared" si="31"/>
        <v>Alvani Bregina NgongoloyAgustus</v>
      </c>
      <c r="V1178" s="23">
        <f t="shared" si="32"/>
        <v>45879</v>
      </c>
      <c r="X1178" s="26">
        <f>VLOOKUP(CONCATENATE(C1178,D1178),'Honor 2025'!A:D,4,FALSE)</f>
        <v>3221000</v>
      </c>
      <c r="Y1178" s="24"/>
      <c r="BE1178" s="24"/>
      <c r="CK1178" s="24"/>
      <c r="DQ1178" s="24"/>
      <c r="EW1178" s="24"/>
      <c r="GC1178" s="24"/>
      <c r="HI1178" s="24"/>
      <c r="IO1178" s="24"/>
      <c r="JU1178" s="24"/>
      <c r="LA1178" s="24"/>
      <c r="MG1178" s="24"/>
      <c r="NM1178" s="24"/>
    </row>
    <row r="1179" spans="1:377" ht="15" thickBot="1">
      <c r="A1179" s="1" t="str">
        <f t="shared" si="29"/>
        <v>Indra LisunganAgustus-1</v>
      </c>
      <c r="B1179" s="12" t="str">
        <f t="shared" si="30"/>
        <v>Farhan, S.Tr.Stat.AgustusSurvei E-Commerce</v>
      </c>
      <c r="C1179" s="13" t="s">
        <v>236</v>
      </c>
      <c r="D1179" s="14" t="s">
        <v>269</v>
      </c>
      <c r="E1179" s="15" t="s">
        <v>300</v>
      </c>
      <c r="F1179" s="15" t="s">
        <v>22</v>
      </c>
      <c r="G1179" s="15">
        <f t="shared" si="27"/>
        <v>1525000</v>
      </c>
      <c r="H1179" s="16">
        <v>61000</v>
      </c>
      <c r="I1179" s="14" t="s">
        <v>23</v>
      </c>
      <c r="J1179" s="17">
        <v>25</v>
      </c>
      <c r="K1179" s="74" t="s">
        <v>681</v>
      </c>
      <c r="L1179" s="25">
        <v>45870</v>
      </c>
      <c r="M1179" s="25">
        <v>45879</v>
      </c>
      <c r="N1179" s="16" t="e">
        <f t="shared" ca="1" si="28"/>
        <v>#NAME?</v>
      </c>
      <c r="O1179" s="19"/>
      <c r="P1179" s="19"/>
      <c r="Q1179" s="20"/>
      <c r="R1179" s="21" t="str">
        <f t="array" ref="R1179">VLOOKUP(C1179,DB!A:D,2,FALSE)</f>
        <v>Jalan Beringin no.77 Lingkungan 2</v>
      </c>
      <c r="S1179" s="21" t="str">
        <f t="array" ref="S1179">VLOOKUP(C1179,DB!A:D,3,FALSE)</f>
        <v>indralisungan@gmail.com</v>
      </c>
      <c r="T1179" s="22" t="s">
        <v>19</v>
      </c>
      <c r="U1179" s="1" t="str">
        <f t="shared" si="31"/>
        <v>Indra LisunganAgustus</v>
      </c>
      <c r="V1179" s="23">
        <f t="shared" si="32"/>
        <v>45879</v>
      </c>
      <c r="X1179" s="26">
        <f>VLOOKUP(CONCATENATE(C1179,D1179),'Honor 2025'!A:D,4,FALSE)</f>
        <v>1525000</v>
      </c>
      <c r="Y1179" s="24"/>
      <c r="BE1179" s="24"/>
      <c r="CK1179" s="24"/>
      <c r="DQ1179" s="24"/>
      <c r="EW1179" s="24"/>
      <c r="GC1179" s="24"/>
      <c r="HI1179" s="24"/>
      <c r="IO1179" s="24"/>
      <c r="JU1179" s="24"/>
      <c r="LA1179" s="24"/>
      <c r="MG1179" s="24"/>
      <c r="NM1179" s="24"/>
    </row>
    <row r="1180" spans="1:377" ht="15" thickBot="1">
      <c r="A1180" s="1" t="str">
        <f t="shared" si="29"/>
        <v>Grace Angel EndungunaungAgustus-1</v>
      </c>
      <c r="B1180" s="12" t="str">
        <f t="shared" si="30"/>
        <v>Farhan, S.Tr.Stat.AgustusSurvei E-Commerce</v>
      </c>
      <c r="C1180" s="13" t="s">
        <v>133</v>
      </c>
      <c r="D1180" s="14" t="s">
        <v>269</v>
      </c>
      <c r="E1180" s="15" t="s">
        <v>300</v>
      </c>
      <c r="F1180" s="15" t="s">
        <v>22</v>
      </c>
      <c r="G1180" s="15">
        <f t="shared" si="27"/>
        <v>427000</v>
      </c>
      <c r="H1180" s="16">
        <v>61000</v>
      </c>
      <c r="I1180" s="14" t="s">
        <v>23</v>
      </c>
      <c r="J1180" s="17">
        <v>7</v>
      </c>
      <c r="K1180" s="75" t="s">
        <v>681</v>
      </c>
      <c r="L1180" s="25">
        <v>45870</v>
      </c>
      <c r="M1180" s="25">
        <v>45879</v>
      </c>
      <c r="N1180" s="16" t="e">
        <f t="shared" ca="1" si="28"/>
        <v>#NAME?</v>
      </c>
      <c r="O1180" s="19"/>
      <c r="P1180" s="19"/>
      <c r="Q1180" s="20"/>
      <c r="R1180" s="21" t="str">
        <f t="array" ref="R1180">VLOOKUP(C1180,DB!A:D,2,FALSE)</f>
        <v>Jl.raya molas</v>
      </c>
      <c r="S1180" s="21" t="str">
        <f t="array" ref="S1180">VLOOKUP(C1180,DB!A:D,3,FALSE)</f>
        <v>nyonyamallo@gmail.com</v>
      </c>
      <c r="T1180" s="22" t="s">
        <v>19</v>
      </c>
      <c r="U1180" s="1" t="str">
        <f t="shared" si="31"/>
        <v>Grace Angel EndungunaungAgustus</v>
      </c>
      <c r="V1180" s="23">
        <f t="shared" si="32"/>
        <v>45879</v>
      </c>
      <c r="X1180" s="26">
        <f>VLOOKUP(CONCATENATE(C1180,D1180),'Honor 2025'!A:D,4,FALSE)</f>
        <v>427000</v>
      </c>
      <c r="Y1180" s="24"/>
      <c r="BE1180" s="24"/>
      <c r="CK1180" s="24"/>
      <c r="DQ1180" s="24"/>
      <c r="EW1180" s="24"/>
      <c r="GC1180" s="24"/>
      <c r="HI1180" s="24"/>
      <c r="IO1180" s="24"/>
      <c r="JU1180" s="24"/>
      <c r="LA1180" s="24"/>
      <c r="MG1180" s="24"/>
      <c r="NM1180" s="24"/>
    </row>
    <row r="1181" spans="1:377" ht="15" thickBot="1">
      <c r="A1181" s="1" t="str">
        <f t="shared" si="29"/>
        <v>Anita A BolungAgustus-1</v>
      </c>
      <c r="B1181" s="12" t="str">
        <f t="shared" si="30"/>
        <v>Elrini Diane Wuisan, S.E.AgustusSurvei E-Commerce</v>
      </c>
      <c r="C1181" s="13" t="s">
        <v>257</v>
      </c>
      <c r="D1181" s="14" t="s">
        <v>269</v>
      </c>
      <c r="E1181" s="15" t="s">
        <v>300</v>
      </c>
      <c r="F1181" s="15" t="s">
        <v>301</v>
      </c>
      <c r="G1181" s="15">
        <f t="shared" si="27"/>
        <v>915000</v>
      </c>
      <c r="H1181" s="16">
        <v>61000</v>
      </c>
      <c r="I1181" s="14" t="s">
        <v>23</v>
      </c>
      <c r="J1181" s="17">
        <v>15</v>
      </c>
      <c r="K1181" s="74" t="s">
        <v>681</v>
      </c>
      <c r="L1181" s="25">
        <v>45870</v>
      </c>
      <c r="M1181" s="25">
        <v>45879</v>
      </c>
      <c r="N1181" s="16" t="e">
        <f t="shared" ca="1" si="28"/>
        <v>#NAME?</v>
      </c>
      <c r="O1181" s="19"/>
      <c r="P1181" s="19"/>
      <c r="Q1181" s="20"/>
      <c r="R1181" s="21" t="str">
        <f t="array" ref="R1181">VLOOKUP(C1181,DB!A:D,2,FALSE)</f>
        <v>Lingkungan 1 Bumi nyiur</v>
      </c>
      <c r="S1181" s="21" t="str">
        <f t="array" ref="S1181">VLOOKUP(C1181,DB!A:D,3,FALSE)</f>
        <v>anitabolung3@gmail.com</v>
      </c>
      <c r="T1181" s="22" t="s">
        <v>19</v>
      </c>
      <c r="U1181" s="1" t="str">
        <f t="shared" si="31"/>
        <v>Anita A BolungAgustus</v>
      </c>
      <c r="V1181" s="23">
        <f t="shared" si="32"/>
        <v>45879</v>
      </c>
      <c r="X1181" s="26">
        <f>VLOOKUP(CONCATENATE(C1181,D1181),'Honor 2025'!A:D,4,FALSE)</f>
        <v>915000</v>
      </c>
      <c r="Y1181" s="24"/>
      <c r="BE1181" s="24"/>
      <c r="CK1181" s="24"/>
      <c r="DQ1181" s="24"/>
      <c r="EW1181" s="24"/>
      <c r="GC1181" s="24"/>
      <c r="HI1181" s="24"/>
      <c r="IO1181" s="24"/>
      <c r="JU1181" s="24"/>
      <c r="LA1181" s="24"/>
      <c r="MG1181" s="24"/>
      <c r="NM1181" s="24"/>
    </row>
    <row r="1182" spans="1:377" ht="15" thickBot="1">
      <c r="A1182" s="1" t="str">
        <f t="shared" si="29"/>
        <v>MARLIN TELMA OCTAVIA KARIOAgustus-3</v>
      </c>
      <c r="B1182" s="12" t="str">
        <f t="shared" si="30"/>
        <v>Elrini Diane Wuisan, S.E.AgustusSurvei E-Commerce</v>
      </c>
      <c r="C1182" s="13" t="s">
        <v>31</v>
      </c>
      <c r="D1182" s="14" t="s">
        <v>269</v>
      </c>
      <c r="E1182" s="15" t="s">
        <v>300</v>
      </c>
      <c r="F1182" s="15" t="s">
        <v>301</v>
      </c>
      <c r="G1182" s="15">
        <f t="shared" si="27"/>
        <v>1525000</v>
      </c>
      <c r="H1182" s="16">
        <v>61000</v>
      </c>
      <c r="I1182" s="14" t="s">
        <v>23</v>
      </c>
      <c r="J1182" s="17">
        <v>25</v>
      </c>
      <c r="K1182" s="75" t="s">
        <v>681</v>
      </c>
      <c r="L1182" s="25">
        <v>45870</v>
      </c>
      <c r="M1182" s="25">
        <v>45879</v>
      </c>
      <c r="N1182" s="16" t="e">
        <f t="shared" ca="1" si="28"/>
        <v>#NAME?</v>
      </c>
      <c r="O1182" s="19"/>
      <c r="P1182" s="19"/>
      <c r="Q1182" s="20"/>
      <c r="R1182" s="21" t="str">
        <f t="array" ref="R1182">VLOOKUP(C1182,DB!A:D,2,FALSE)</f>
        <v>Jl Sam ratulangi 21</v>
      </c>
      <c r="S1182" s="21" t="str">
        <f t="array" ref="S1182">VLOOKUP(C1182,DB!A:D,3,FALSE)</f>
        <v>Kariomarlin@gmail.com</v>
      </c>
      <c r="T1182" s="22" t="s">
        <v>19</v>
      </c>
      <c r="U1182" s="1" t="str">
        <f t="shared" si="31"/>
        <v>MARLIN TELMA OCTAVIA KARIOAgustus</v>
      </c>
      <c r="V1182" s="23">
        <f t="shared" si="32"/>
        <v>45879</v>
      </c>
      <c r="X1182" s="26">
        <f>VLOOKUP(CONCATENATE(C1182,D1182),'Honor 2025'!A:D,4,FALSE)</f>
        <v>3487000</v>
      </c>
      <c r="Y1182" s="24"/>
      <c r="BE1182" s="24"/>
      <c r="CK1182" s="24"/>
      <c r="DQ1182" s="24"/>
      <c r="EW1182" s="24"/>
      <c r="GC1182" s="24"/>
      <c r="HI1182" s="24"/>
      <c r="IO1182" s="24"/>
      <c r="JU1182" s="24"/>
      <c r="LA1182" s="24"/>
      <c r="MG1182" s="24"/>
      <c r="NM1182" s="24"/>
    </row>
    <row r="1183" spans="1:377" ht="15" thickBot="1">
      <c r="A1183" s="1" t="str">
        <f t="shared" si="29"/>
        <v>Meri adelina kalaloAgustus-1</v>
      </c>
      <c r="B1183" s="12" t="str">
        <f t="shared" si="30"/>
        <v>Santi Hayuning Putri S.Tr.Stat.AgustusSurvei E-Commerce</v>
      </c>
      <c r="C1183" s="13" t="s">
        <v>81</v>
      </c>
      <c r="D1183" s="14" t="s">
        <v>269</v>
      </c>
      <c r="E1183" s="15" t="s">
        <v>300</v>
      </c>
      <c r="F1183" s="15" t="s">
        <v>103</v>
      </c>
      <c r="G1183" s="15">
        <f t="shared" si="27"/>
        <v>854000</v>
      </c>
      <c r="H1183" s="16">
        <v>61000</v>
      </c>
      <c r="I1183" s="14" t="s">
        <v>23</v>
      </c>
      <c r="J1183" s="17">
        <v>14</v>
      </c>
      <c r="K1183" s="74" t="s">
        <v>681</v>
      </c>
      <c r="L1183" s="25">
        <v>45870</v>
      </c>
      <c r="M1183" s="25">
        <v>45879</v>
      </c>
      <c r="N1183" s="16" t="e">
        <f t="shared" ca="1" si="28"/>
        <v>#NAME?</v>
      </c>
      <c r="O1183" s="19"/>
      <c r="P1183" s="19"/>
      <c r="Q1183" s="20"/>
      <c r="R1183" s="21" t="str">
        <f t="array" ref="R1183">VLOOKUP(C1183,DB!A:D,2,FALSE)</f>
        <v>Ranotana weru lingkungan 4</v>
      </c>
      <c r="S1183" s="21" t="str">
        <f t="array" ref="S1183">VLOOKUP(C1183,DB!A:D,3,FALSE)</f>
        <v>adelinakalalo73@gmail.com</v>
      </c>
      <c r="T1183" s="22" t="s">
        <v>19</v>
      </c>
      <c r="U1183" s="1" t="str">
        <f t="shared" si="31"/>
        <v>Meri adelina kalaloAgustus</v>
      </c>
      <c r="V1183" s="23">
        <f t="shared" si="32"/>
        <v>45879</v>
      </c>
      <c r="X1183" s="26">
        <f>VLOOKUP(CONCATENATE(C1183,D1183),'Honor 2025'!A:D,4,FALSE)</f>
        <v>854000</v>
      </c>
      <c r="Y1183" s="24"/>
      <c r="BE1183" s="24"/>
      <c r="CK1183" s="24"/>
      <c r="DQ1183" s="24"/>
      <c r="EW1183" s="24"/>
      <c r="GC1183" s="24"/>
      <c r="HI1183" s="24"/>
      <c r="IO1183" s="24"/>
      <c r="JU1183" s="24"/>
      <c r="LA1183" s="24"/>
      <c r="MG1183" s="24"/>
      <c r="NM1183" s="24"/>
    </row>
    <row r="1184" spans="1:377" ht="15" thickBot="1">
      <c r="A1184" s="1" t="str">
        <f t="shared" si="29"/>
        <v>Sri MulyawatiAgustus-8</v>
      </c>
      <c r="B1184" s="12" t="str">
        <f t="shared" si="30"/>
        <v>Elrini Diane Wuisan, S.E.AgustusSurvei E-Commerce</v>
      </c>
      <c r="C1184" s="13" t="s">
        <v>51</v>
      </c>
      <c r="D1184" s="14" t="s">
        <v>269</v>
      </c>
      <c r="E1184" s="15" t="s">
        <v>300</v>
      </c>
      <c r="F1184" s="15" t="s">
        <v>301</v>
      </c>
      <c r="G1184" s="15">
        <f t="shared" si="27"/>
        <v>1159000</v>
      </c>
      <c r="H1184" s="16">
        <v>61000</v>
      </c>
      <c r="I1184" s="14" t="s">
        <v>23</v>
      </c>
      <c r="J1184" s="17">
        <v>19</v>
      </c>
      <c r="K1184" s="75" t="s">
        <v>681</v>
      </c>
      <c r="L1184" s="25">
        <v>45870</v>
      </c>
      <c r="M1184" s="25">
        <v>45879</v>
      </c>
      <c r="N1184" s="16" t="e">
        <f t="shared" ca="1" si="28"/>
        <v>#NAME?</v>
      </c>
      <c r="O1184" s="19"/>
      <c r="P1184" s="19"/>
      <c r="Q1184" s="20"/>
      <c r="R1184" s="21" t="str">
        <f t="array" ref="R1184">VLOOKUP(C1184,DB!A:D,2,FALSE)</f>
        <v>Jl Wiratama no 4 lingkungan 7</v>
      </c>
      <c r="S1184" s="21" t="str">
        <f t="array" ref="S1184">VLOOKUP(C1184,DB!A:D,3,FALSE)</f>
        <v>mulyawatisrie75@gmail.com</v>
      </c>
      <c r="T1184" s="22" t="s">
        <v>19</v>
      </c>
      <c r="U1184" s="1" t="str">
        <f t="shared" si="31"/>
        <v>Sri MulyawatiAgustus</v>
      </c>
      <c r="V1184" s="23">
        <f t="shared" si="32"/>
        <v>45879</v>
      </c>
      <c r="X1184" s="26">
        <f>VLOOKUP(CONCATENATE(C1184,D1184),'Honor 2025'!A:D,4,FALSE)</f>
        <v>3465000</v>
      </c>
      <c r="Y1184" s="24"/>
      <c r="BE1184" s="24"/>
      <c r="CK1184" s="24"/>
      <c r="DQ1184" s="24"/>
      <c r="EW1184" s="24"/>
      <c r="GC1184" s="24"/>
      <c r="HI1184" s="24"/>
      <c r="IO1184" s="24"/>
      <c r="JU1184" s="24"/>
      <c r="LA1184" s="24"/>
      <c r="MG1184" s="24"/>
      <c r="NM1184" s="24"/>
    </row>
    <row r="1185" spans="1:408" ht="15" thickBot="1">
      <c r="A1185" s="1" t="str">
        <f t="shared" si="29"/>
        <v>JOVELIE E WOKASAgustus Tambahan-1</v>
      </c>
      <c r="B1185" s="12" t="str">
        <f t="shared" si="30"/>
        <v>Frisca Ully Hapsari Saragih, SSTAgustus TambahanSurvei MBG Baseline</v>
      </c>
      <c r="C1185" s="13" t="s">
        <v>55</v>
      </c>
      <c r="D1185" s="14" t="s">
        <v>270</v>
      </c>
      <c r="E1185" s="15" t="s">
        <v>302</v>
      </c>
      <c r="F1185" s="15" t="s">
        <v>303</v>
      </c>
      <c r="G1185" s="15">
        <f t="shared" si="27"/>
        <v>1188000</v>
      </c>
      <c r="H1185" s="16">
        <v>44000</v>
      </c>
      <c r="I1185" s="14" t="s">
        <v>23</v>
      </c>
      <c r="J1185" s="17">
        <v>27</v>
      </c>
      <c r="K1185" s="74" t="s">
        <v>717</v>
      </c>
      <c r="L1185" s="18"/>
      <c r="M1185" s="18"/>
      <c r="N1185" s="16" t="e">
        <f t="shared" ca="1" si="28"/>
        <v>#NAME?</v>
      </c>
      <c r="O1185" s="19"/>
      <c r="P1185" s="19"/>
      <c r="Q1185" s="20"/>
      <c r="R1185" s="21" t="str">
        <f t="array" ref="R1185">VLOOKUP(C1185,DB!A:D,2,FALSE)</f>
        <v>Malalayang Satu Lingkungan 6</v>
      </c>
      <c r="S1185" s="21" t="str">
        <f t="array" ref="S1185">VLOOKUP(C1185,DB!A:D,3,FALSE)</f>
        <v>vhellywokas07@gmail.com</v>
      </c>
      <c r="T1185" s="22" t="s">
        <v>19</v>
      </c>
      <c r="U1185" s="1" t="str">
        <f t="shared" si="31"/>
        <v>JOVELIE E WOKASAgustus Tambahan</v>
      </c>
      <c r="V1185" s="23" t="e">
        <f t="shared" ca="1" si="32"/>
        <v>#NAME?</v>
      </c>
      <c r="X1185" s="24" t="e">
        <f>VLOOKUP(CONCATENATE(C1185,D1185),'Honor 2025'!A:D,4,FALSE)</f>
        <v>#N/A</v>
      </c>
      <c r="Y1185" s="24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  <c r="BC1185" s="22"/>
      <c r="BD1185" s="22"/>
      <c r="BE1185" s="24"/>
      <c r="BF1185" s="22"/>
      <c r="BG1185" s="22"/>
      <c r="BH1185" s="22"/>
      <c r="BI1185" s="22"/>
      <c r="BJ1185" s="22"/>
      <c r="BK1185" s="22"/>
      <c r="BL1185" s="22"/>
      <c r="BM1185" s="22"/>
      <c r="BN1185" s="22"/>
      <c r="BO1185" s="22"/>
      <c r="BP1185" s="22"/>
      <c r="BQ1185" s="22"/>
      <c r="BR1185" s="22"/>
      <c r="BS1185" s="22"/>
      <c r="BT1185" s="22"/>
      <c r="BU1185" s="22"/>
      <c r="BV1185" s="22"/>
      <c r="BW1185" s="22"/>
      <c r="BX1185" s="22"/>
      <c r="BY1185" s="22"/>
      <c r="BZ1185" s="22"/>
      <c r="CA1185" s="22"/>
      <c r="CB1185" s="22"/>
      <c r="CC1185" s="22"/>
      <c r="CD1185" s="22"/>
      <c r="CE1185" s="22"/>
      <c r="CF1185" s="22"/>
      <c r="CG1185" s="22"/>
      <c r="CH1185" s="22"/>
      <c r="CI1185" s="22"/>
      <c r="CJ1185" s="22"/>
      <c r="CK1185" s="24"/>
      <c r="CL1185" s="22"/>
      <c r="CM1185" s="22"/>
      <c r="CN1185" s="22"/>
      <c r="CO1185" s="22"/>
      <c r="CP1185" s="22"/>
      <c r="CQ1185" s="22"/>
      <c r="CR1185" s="22"/>
      <c r="CS1185" s="22"/>
      <c r="CT1185" s="22"/>
      <c r="CU1185" s="22"/>
      <c r="CV1185" s="22"/>
      <c r="CW1185" s="22"/>
      <c r="CX1185" s="22"/>
      <c r="CY1185" s="22"/>
      <c r="CZ1185" s="22"/>
      <c r="DA1185" s="22"/>
      <c r="DB1185" s="22"/>
      <c r="DC1185" s="22"/>
      <c r="DD1185" s="22"/>
      <c r="DE1185" s="22"/>
      <c r="DF1185" s="22"/>
      <c r="DG1185" s="22"/>
      <c r="DH1185" s="22"/>
      <c r="DI1185" s="22"/>
      <c r="DJ1185" s="22"/>
      <c r="DK1185" s="22"/>
      <c r="DL1185" s="22"/>
      <c r="DM1185" s="22"/>
      <c r="DN1185" s="22"/>
      <c r="DO1185" s="22"/>
      <c r="DP1185" s="22"/>
      <c r="DQ1185" s="24"/>
      <c r="DR1185" s="22"/>
      <c r="DS1185" s="22"/>
      <c r="DT1185" s="22"/>
      <c r="DU1185" s="22"/>
      <c r="DV1185" s="22"/>
      <c r="DW1185" s="22"/>
      <c r="DX1185" s="22"/>
      <c r="DY1185" s="22"/>
      <c r="DZ1185" s="22"/>
      <c r="EA1185" s="22"/>
      <c r="EB1185" s="22"/>
      <c r="EC1185" s="22"/>
      <c r="ED1185" s="22"/>
      <c r="EE1185" s="22"/>
      <c r="EF1185" s="22"/>
      <c r="EG1185" s="22"/>
      <c r="EH1185" s="22"/>
      <c r="EI1185" s="22"/>
      <c r="EJ1185" s="22"/>
      <c r="EK1185" s="22"/>
      <c r="EL1185" s="22"/>
      <c r="EM1185" s="22"/>
      <c r="EN1185" s="22"/>
      <c r="EO1185" s="22"/>
      <c r="EP1185" s="22"/>
      <c r="EQ1185" s="22"/>
      <c r="ER1185" s="22"/>
      <c r="ES1185" s="22"/>
      <c r="ET1185" s="22"/>
      <c r="EU1185" s="22"/>
      <c r="EV1185" s="22"/>
      <c r="EW1185" s="24"/>
      <c r="EX1185" s="22"/>
      <c r="EY1185" s="22"/>
      <c r="EZ1185" s="22"/>
      <c r="FA1185" s="22"/>
      <c r="FB1185" s="22"/>
      <c r="FC1185" s="22"/>
      <c r="FD1185" s="22"/>
      <c r="FE1185" s="22"/>
      <c r="FF1185" s="22"/>
      <c r="FG1185" s="22"/>
      <c r="FH1185" s="22"/>
      <c r="FI1185" s="22"/>
      <c r="FJ1185" s="22"/>
      <c r="FK1185" s="22"/>
      <c r="FL1185" s="22"/>
      <c r="FM1185" s="22"/>
      <c r="FN1185" s="22"/>
      <c r="FO1185" s="22"/>
      <c r="FP1185" s="22"/>
      <c r="FQ1185" s="22"/>
      <c r="FR1185" s="22"/>
      <c r="FS1185" s="22"/>
      <c r="FT1185" s="22"/>
      <c r="FU1185" s="22"/>
      <c r="FV1185" s="22"/>
      <c r="FW1185" s="22"/>
      <c r="FX1185" s="22"/>
      <c r="FY1185" s="22"/>
      <c r="FZ1185" s="22"/>
      <c r="GA1185" s="22"/>
      <c r="GB1185" s="22"/>
      <c r="GC1185" s="24"/>
      <c r="GD1185" s="22"/>
      <c r="GE1185" s="22"/>
      <c r="GF1185" s="22"/>
      <c r="GG1185" s="22"/>
      <c r="GH1185" s="22"/>
      <c r="GI1185" s="22"/>
      <c r="GJ1185" s="22"/>
      <c r="GK1185" s="22"/>
      <c r="GL1185" s="22"/>
      <c r="GM1185" s="22"/>
      <c r="GN1185" s="22"/>
      <c r="GO1185" s="22"/>
      <c r="GP1185" s="22"/>
      <c r="GQ1185" s="22"/>
      <c r="GR1185" s="22"/>
      <c r="GS1185" s="22"/>
      <c r="GT1185" s="22"/>
      <c r="GU1185" s="22"/>
      <c r="GV1185" s="22"/>
      <c r="GW1185" s="22"/>
      <c r="GX1185" s="22"/>
      <c r="GY1185" s="22"/>
      <c r="GZ1185" s="22"/>
      <c r="HA1185" s="22"/>
      <c r="HB1185" s="22"/>
      <c r="HC1185" s="22"/>
      <c r="HD1185" s="22"/>
      <c r="HE1185" s="22"/>
      <c r="HF1185" s="22"/>
      <c r="HG1185" s="22"/>
      <c r="HH1185" s="22"/>
      <c r="HI1185" s="24"/>
      <c r="HJ1185" s="22"/>
      <c r="HK1185" s="22"/>
      <c r="HL1185" s="22"/>
      <c r="HM1185" s="22"/>
      <c r="HN1185" s="22"/>
      <c r="HO1185" s="22"/>
      <c r="HP1185" s="22"/>
      <c r="HQ1185" s="22"/>
      <c r="HR1185" s="22"/>
      <c r="HS1185" s="22"/>
      <c r="HT1185" s="22"/>
      <c r="HU1185" s="22"/>
      <c r="HV1185" s="22"/>
      <c r="HW1185" s="22"/>
      <c r="HX1185" s="22"/>
      <c r="HY1185" s="22"/>
      <c r="HZ1185" s="22"/>
      <c r="IA1185" s="22"/>
      <c r="IB1185" s="22"/>
      <c r="IC1185" s="22"/>
      <c r="ID1185" s="22"/>
      <c r="IE1185" s="22"/>
      <c r="IF1185" s="22"/>
      <c r="IG1185" s="22"/>
      <c r="IH1185" s="22"/>
      <c r="II1185" s="22"/>
      <c r="IJ1185" s="22"/>
      <c r="IK1185" s="22"/>
      <c r="IL1185" s="22"/>
      <c r="IM1185" s="22"/>
      <c r="IN1185" s="22"/>
      <c r="IO1185" s="24"/>
      <c r="IP1185" s="22"/>
      <c r="IQ1185" s="22"/>
      <c r="IR1185" s="22"/>
      <c r="IS1185" s="22"/>
      <c r="IT1185" s="22"/>
      <c r="IU1185" s="22"/>
      <c r="IV1185" s="22"/>
      <c r="IW1185" s="22"/>
      <c r="IX1185" s="22"/>
      <c r="IY1185" s="22"/>
      <c r="IZ1185" s="22"/>
      <c r="JA1185" s="22"/>
      <c r="JB1185" s="22"/>
      <c r="JC1185" s="22"/>
      <c r="JD1185" s="22"/>
      <c r="JE1185" s="22"/>
      <c r="JF1185" s="22"/>
      <c r="JG1185" s="22"/>
      <c r="JH1185" s="22"/>
      <c r="JI1185" s="22"/>
      <c r="JJ1185" s="22"/>
      <c r="JK1185" s="22"/>
      <c r="JL1185" s="22"/>
      <c r="JM1185" s="22"/>
      <c r="JN1185" s="22"/>
      <c r="JO1185" s="22"/>
      <c r="JP1185" s="22"/>
      <c r="JQ1185" s="22"/>
      <c r="JR1185" s="22"/>
      <c r="JS1185" s="22"/>
      <c r="JT1185" s="22"/>
      <c r="JU1185" s="24"/>
      <c r="JV1185" s="22"/>
      <c r="JW1185" s="22"/>
      <c r="JX1185" s="22"/>
      <c r="JY1185" s="22"/>
      <c r="JZ1185" s="22"/>
      <c r="KA1185" s="22"/>
      <c r="KB1185" s="22"/>
      <c r="KC1185" s="22"/>
      <c r="KD1185" s="22"/>
      <c r="KE1185" s="22"/>
      <c r="KF1185" s="22"/>
      <c r="KG1185" s="22"/>
      <c r="KH1185" s="22"/>
      <c r="KI1185" s="22"/>
      <c r="KJ1185" s="22"/>
      <c r="KK1185" s="22"/>
      <c r="KL1185" s="22"/>
      <c r="KM1185" s="22"/>
      <c r="KN1185" s="22"/>
      <c r="KO1185" s="22"/>
      <c r="KP1185" s="22"/>
      <c r="KQ1185" s="22"/>
      <c r="KR1185" s="22"/>
      <c r="KS1185" s="22"/>
      <c r="KT1185" s="22"/>
      <c r="KU1185" s="22"/>
      <c r="KV1185" s="22"/>
      <c r="KW1185" s="22"/>
      <c r="KX1185" s="22"/>
      <c r="KY1185" s="22"/>
      <c r="KZ1185" s="22"/>
      <c r="LA1185" s="24"/>
      <c r="LB1185" s="22"/>
      <c r="LC1185" s="22"/>
      <c r="LD1185" s="22"/>
      <c r="LE1185" s="22"/>
      <c r="LF1185" s="22"/>
      <c r="LG1185" s="22"/>
      <c r="LH1185" s="22"/>
      <c r="LI1185" s="22"/>
      <c r="LJ1185" s="22"/>
      <c r="LK1185" s="22"/>
      <c r="LL1185" s="22"/>
      <c r="LM1185" s="22"/>
      <c r="LN1185" s="22"/>
      <c r="LO1185" s="22"/>
      <c r="LP1185" s="22"/>
      <c r="LQ1185" s="22"/>
      <c r="LR1185" s="22"/>
      <c r="LS1185" s="22"/>
      <c r="LT1185" s="22"/>
      <c r="LU1185" s="22"/>
      <c r="LV1185" s="22"/>
      <c r="LW1185" s="22"/>
      <c r="LX1185" s="22"/>
      <c r="LY1185" s="22"/>
      <c r="LZ1185" s="22"/>
      <c r="MA1185" s="22"/>
      <c r="MB1185" s="22"/>
      <c r="MC1185" s="22"/>
      <c r="MD1185" s="22"/>
      <c r="ME1185" s="22"/>
      <c r="MF1185" s="22"/>
      <c r="MG1185" s="24"/>
      <c r="MH1185" s="22"/>
      <c r="MI1185" s="22"/>
      <c r="MJ1185" s="22"/>
      <c r="MK1185" s="22"/>
      <c r="ML1185" s="22"/>
      <c r="MM1185" s="22"/>
      <c r="MN1185" s="22"/>
      <c r="MO1185" s="22"/>
      <c r="MP1185" s="22"/>
      <c r="MQ1185" s="22"/>
      <c r="MR1185" s="22"/>
      <c r="MS1185" s="22"/>
      <c r="MT1185" s="22"/>
      <c r="MU1185" s="22"/>
      <c r="MV1185" s="22"/>
      <c r="MW1185" s="22"/>
      <c r="MX1185" s="22"/>
      <c r="MY1185" s="22"/>
      <c r="MZ1185" s="22"/>
      <c r="NA1185" s="22"/>
      <c r="NB1185" s="22"/>
      <c r="NC1185" s="22"/>
      <c r="ND1185" s="22"/>
      <c r="NE1185" s="22"/>
      <c r="NF1185" s="22"/>
      <c r="NG1185" s="22"/>
      <c r="NH1185" s="22"/>
      <c r="NI1185" s="22"/>
      <c r="NJ1185" s="22"/>
      <c r="NK1185" s="22"/>
      <c r="NL1185" s="22"/>
      <c r="NM1185" s="24"/>
      <c r="NN1185" s="22"/>
      <c r="NO1185" s="22"/>
      <c r="NP1185" s="22"/>
      <c r="NQ1185" s="22"/>
      <c r="NR1185" s="22"/>
      <c r="NS1185" s="22"/>
      <c r="NT1185" s="22"/>
      <c r="NU1185" s="22"/>
      <c r="NV1185" s="22"/>
      <c r="NW1185" s="22"/>
      <c r="NX1185" s="22"/>
      <c r="NY1185" s="22"/>
      <c r="NZ1185" s="22"/>
      <c r="OA1185" s="22"/>
      <c r="OB1185" s="22"/>
      <c r="OC1185" s="22"/>
      <c r="OD1185" s="22"/>
      <c r="OE1185" s="22"/>
      <c r="OF1185" s="22"/>
      <c r="OG1185" s="22"/>
      <c r="OH1185" s="22"/>
      <c r="OI1185" s="22"/>
      <c r="OJ1185" s="22"/>
      <c r="OK1185" s="22"/>
      <c r="OL1185" s="22"/>
      <c r="OM1185" s="22"/>
      <c r="ON1185" s="22"/>
      <c r="OO1185" s="22"/>
      <c r="OP1185" s="22"/>
      <c r="OQ1185" s="22"/>
      <c r="OR1185" s="22"/>
    </row>
    <row r="1186" spans="1:408" ht="15" thickBot="1">
      <c r="A1186" s="1" t="str">
        <f t="shared" si="29"/>
        <v>David Christian Philip RugianAgustus Tambahan-1</v>
      </c>
      <c r="B1186" s="12" t="str">
        <f t="shared" si="30"/>
        <v>Frisca Ully Hapsari Saragih, SSTAgustus TambahanSurvei MBG Baseline</v>
      </c>
      <c r="C1186" s="13" t="s">
        <v>71</v>
      </c>
      <c r="D1186" s="14" t="s">
        <v>270</v>
      </c>
      <c r="E1186" s="15" t="s">
        <v>302</v>
      </c>
      <c r="F1186" s="15" t="s">
        <v>303</v>
      </c>
      <c r="G1186" s="15">
        <f t="shared" si="27"/>
        <v>1320000</v>
      </c>
      <c r="H1186" s="16">
        <v>44000</v>
      </c>
      <c r="I1186" s="14" t="s">
        <v>23</v>
      </c>
      <c r="J1186" s="17">
        <v>30</v>
      </c>
      <c r="K1186" s="75" t="s">
        <v>717</v>
      </c>
      <c r="L1186" s="18"/>
      <c r="M1186" s="18"/>
      <c r="N1186" s="16" t="e">
        <f t="shared" ca="1" si="28"/>
        <v>#NAME?</v>
      </c>
      <c r="O1186" s="19"/>
      <c r="P1186" s="19"/>
      <c r="Q1186" s="20"/>
      <c r="R1186" s="21" t="str">
        <f t="array" ref="R1186">VLOOKUP(C1186,DB!A:D,2,FALSE)</f>
        <v>Teling atas lingkungan 1</v>
      </c>
      <c r="S1186" s="21" t="str">
        <f t="array" ref="S1186">VLOOKUP(C1186,DB!A:D,3,FALSE)</f>
        <v>davidphiliprg81@gmail.com</v>
      </c>
      <c r="T1186" s="22" t="s">
        <v>19</v>
      </c>
      <c r="U1186" s="1" t="str">
        <f t="shared" si="31"/>
        <v>David Christian Philip RugianAgustus Tambahan</v>
      </c>
      <c r="V1186" s="23" t="e">
        <f t="shared" ca="1" si="32"/>
        <v>#NAME?</v>
      </c>
      <c r="X1186" s="24" t="e">
        <f>VLOOKUP(CONCATENATE(C1186,D1186),'Honor 2025'!A:D,4,FALSE)</f>
        <v>#N/A</v>
      </c>
      <c r="Y1186" s="24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/>
      <c r="AZ1186" s="22"/>
      <c r="BA1186" s="22"/>
      <c r="BB1186" s="22"/>
      <c r="BC1186" s="22"/>
      <c r="BD1186" s="22"/>
      <c r="BE1186" s="24"/>
      <c r="BF1186" s="22"/>
      <c r="BG1186" s="22"/>
      <c r="BH1186" s="22"/>
      <c r="BI1186" s="22"/>
      <c r="BJ1186" s="22"/>
      <c r="BK1186" s="22"/>
      <c r="BL1186" s="22"/>
      <c r="BM1186" s="22"/>
      <c r="BN1186" s="22"/>
      <c r="BO1186" s="22"/>
      <c r="BP1186" s="22"/>
      <c r="BQ1186" s="22"/>
      <c r="BR1186" s="22"/>
      <c r="BS1186" s="22"/>
      <c r="BT1186" s="22"/>
      <c r="BU1186" s="22"/>
      <c r="BV1186" s="22"/>
      <c r="BW1186" s="22"/>
      <c r="BX1186" s="22"/>
      <c r="BY1186" s="22"/>
      <c r="BZ1186" s="22"/>
      <c r="CA1186" s="22"/>
      <c r="CB1186" s="22"/>
      <c r="CC1186" s="22"/>
      <c r="CD1186" s="22"/>
      <c r="CE1186" s="22"/>
      <c r="CF1186" s="22"/>
      <c r="CG1186" s="22"/>
      <c r="CH1186" s="22"/>
      <c r="CI1186" s="22"/>
      <c r="CJ1186" s="22"/>
      <c r="CK1186" s="24"/>
      <c r="CL1186" s="22"/>
      <c r="CM1186" s="22"/>
      <c r="CN1186" s="22"/>
      <c r="CO1186" s="22"/>
      <c r="CP1186" s="22"/>
      <c r="CQ1186" s="22"/>
      <c r="CR1186" s="22"/>
      <c r="CS1186" s="22"/>
      <c r="CT1186" s="22"/>
      <c r="CU1186" s="22"/>
      <c r="CV1186" s="22"/>
      <c r="CW1186" s="22"/>
      <c r="CX1186" s="22"/>
      <c r="CY1186" s="22"/>
      <c r="CZ1186" s="22"/>
      <c r="DA1186" s="22"/>
      <c r="DB1186" s="22"/>
      <c r="DC1186" s="22"/>
      <c r="DD1186" s="22"/>
      <c r="DE1186" s="22"/>
      <c r="DF1186" s="22"/>
      <c r="DG1186" s="22"/>
      <c r="DH1186" s="22"/>
      <c r="DI1186" s="22"/>
      <c r="DJ1186" s="22"/>
      <c r="DK1186" s="22"/>
      <c r="DL1186" s="22"/>
      <c r="DM1186" s="22"/>
      <c r="DN1186" s="22"/>
      <c r="DO1186" s="22"/>
      <c r="DP1186" s="22"/>
      <c r="DQ1186" s="24"/>
      <c r="DR1186" s="22"/>
      <c r="DS1186" s="22"/>
      <c r="DT1186" s="22"/>
      <c r="DU1186" s="22"/>
      <c r="DV1186" s="22"/>
      <c r="DW1186" s="22"/>
      <c r="DX1186" s="22"/>
      <c r="DY1186" s="22"/>
      <c r="DZ1186" s="22"/>
      <c r="EA1186" s="22"/>
      <c r="EB1186" s="22"/>
      <c r="EC1186" s="22"/>
      <c r="ED1186" s="22"/>
      <c r="EE1186" s="22"/>
      <c r="EF1186" s="22"/>
      <c r="EG1186" s="22"/>
      <c r="EH1186" s="22"/>
      <c r="EI1186" s="22"/>
      <c r="EJ1186" s="22"/>
      <c r="EK1186" s="22"/>
      <c r="EL1186" s="22"/>
      <c r="EM1186" s="22"/>
      <c r="EN1186" s="22"/>
      <c r="EO1186" s="22"/>
      <c r="EP1186" s="22"/>
      <c r="EQ1186" s="22"/>
      <c r="ER1186" s="22"/>
      <c r="ES1186" s="22"/>
      <c r="ET1186" s="22"/>
      <c r="EU1186" s="22"/>
      <c r="EV1186" s="22"/>
      <c r="EW1186" s="24"/>
      <c r="EX1186" s="22"/>
      <c r="EY1186" s="22"/>
      <c r="EZ1186" s="22"/>
      <c r="FA1186" s="22"/>
      <c r="FB1186" s="22"/>
      <c r="FC1186" s="22"/>
      <c r="FD1186" s="22"/>
      <c r="FE1186" s="22"/>
      <c r="FF1186" s="22"/>
      <c r="FG1186" s="22"/>
      <c r="FH1186" s="22"/>
      <c r="FI1186" s="22"/>
      <c r="FJ1186" s="22"/>
      <c r="FK1186" s="22"/>
      <c r="FL1186" s="22"/>
      <c r="FM1186" s="22"/>
      <c r="FN1186" s="22"/>
      <c r="FO1186" s="22"/>
      <c r="FP1186" s="22"/>
      <c r="FQ1186" s="22"/>
      <c r="FR1186" s="22"/>
      <c r="FS1186" s="22"/>
      <c r="FT1186" s="22"/>
      <c r="FU1186" s="22"/>
      <c r="FV1186" s="22"/>
      <c r="FW1186" s="22"/>
      <c r="FX1186" s="22"/>
      <c r="FY1186" s="22"/>
      <c r="FZ1186" s="22"/>
      <c r="GA1186" s="22"/>
      <c r="GB1186" s="22"/>
      <c r="GC1186" s="24"/>
      <c r="GD1186" s="22"/>
      <c r="GE1186" s="22"/>
      <c r="GF1186" s="22"/>
      <c r="GG1186" s="22"/>
      <c r="GH1186" s="22"/>
      <c r="GI1186" s="22"/>
      <c r="GJ1186" s="22"/>
      <c r="GK1186" s="22"/>
      <c r="GL1186" s="22"/>
      <c r="GM1186" s="22"/>
      <c r="GN1186" s="22"/>
      <c r="GO1186" s="22"/>
      <c r="GP1186" s="22"/>
      <c r="GQ1186" s="22"/>
      <c r="GR1186" s="22"/>
      <c r="GS1186" s="22"/>
      <c r="GT1186" s="22"/>
      <c r="GU1186" s="22"/>
      <c r="GV1186" s="22"/>
      <c r="GW1186" s="22"/>
      <c r="GX1186" s="22"/>
      <c r="GY1186" s="22"/>
      <c r="GZ1186" s="22"/>
      <c r="HA1186" s="22"/>
      <c r="HB1186" s="22"/>
      <c r="HC1186" s="22"/>
      <c r="HD1186" s="22"/>
      <c r="HE1186" s="22"/>
      <c r="HF1186" s="22"/>
      <c r="HG1186" s="22"/>
      <c r="HH1186" s="22"/>
      <c r="HI1186" s="24"/>
      <c r="HJ1186" s="22"/>
      <c r="HK1186" s="22"/>
      <c r="HL1186" s="22"/>
      <c r="HM1186" s="22"/>
      <c r="HN1186" s="22"/>
      <c r="HO1186" s="22"/>
      <c r="HP1186" s="22"/>
      <c r="HQ1186" s="22"/>
      <c r="HR1186" s="22"/>
      <c r="HS1186" s="22"/>
      <c r="HT1186" s="22"/>
      <c r="HU1186" s="22"/>
      <c r="HV1186" s="22"/>
      <c r="HW1186" s="22"/>
      <c r="HX1186" s="22"/>
      <c r="HY1186" s="22"/>
      <c r="HZ1186" s="22"/>
      <c r="IA1186" s="22"/>
      <c r="IB1186" s="22"/>
      <c r="IC1186" s="22"/>
      <c r="ID1186" s="22"/>
      <c r="IE1186" s="22"/>
      <c r="IF1186" s="22"/>
      <c r="IG1186" s="22"/>
      <c r="IH1186" s="22"/>
      <c r="II1186" s="22"/>
      <c r="IJ1186" s="22"/>
      <c r="IK1186" s="22"/>
      <c r="IL1186" s="22"/>
      <c r="IM1186" s="22"/>
      <c r="IN1186" s="22"/>
      <c r="IO1186" s="24"/>
      <c r="IP1186" s="22"/>
      <c r="IQ1186" s="22"/>
      <c r="IR1186" s="22"/>
      <c r="IS1186" s="22"/>
      <c r="IT1186" s="22"/>
      <c r="IU1186" s="22"/>
      <c r="IV1186" s="22"/>
      <c r="IW1186" s="22"/>
      <c r="IX1186" s="22"/>
      <c r="IY1186" s="22"/>
      <c r="IZ1186" s="22"/>
      <c r="JA1186" s="22"/>
      <c r="JB1186" s="22"/>
      <c r="JC1186" s="22"/>
      <c r="JD1186" s="22"/>
      <c r="JE1186" s="22"/>
      <c r="JF1186" s="22"/>
      <c r="JG1186" s="22"/>
      <c r="JH1186" s="22"/>
      <c r="JI1186" s="22"/>
      <c r="JJ1186" s="22"/>
      <c r="JK1186" s="22"/>
      <c r="JL1186" s="22"/>
      <c r="JM1186" s="22"/>
      <c r="JN1186" s="22"/>
      <c r="JO1186" s="22"/>
      <c r="JP1186" s="22"/>
      <c r="JQ1186" s="22"/>
      <c r="JR1186" s="22"/>
      <c r="JS1186" s="22"/>
      <c r="JT1186" s="22"/>
      <c r="JU1186" s="24"/>
      <c r="JV1186" s="22"/>
      <c r="JW1186" s="22"/>
      <c r="JX1186" s="22"/>
      <c r="JY1186" s="22"/>
      <c r="JZ1186" s="22"/>
      <c r="KA1186" s="22"/>
      <c r="KB1186" s="22"/>
      <c r="KC1186" s="22"/>
      <c r="KD1186" s="22"/>
      <c r="KE1186" s="22"/>
      <c r="KF1186" s="22"/>
      <c r="KG1186" s="22"/>
      <c r="KH1186" s="22"/>
      <c r="KI1186" s="22"/>
      <c r="KJ1186" s="22"/>
      <c r="KK1186" s="22"/>
      <c r="KL1186" s="22"/>
      <c r="KM1186" s="22"/>
      <c r="KN1186" s="22"/>
      <c r="KO1186" s="22"/>
      <c r="KP1186" s="22"/>
      <c r="KQ1186" s="22"/>
      <c r="KR1186" s="22"/>
      <c r="KS1186" s="22"/>
      <c r="KT1186" s="22"/>
      <c r="KU1186" s="22"/>
      <c r="KV1186" s="22"/>
      <c r="KW1186" s="22"/>
      <c r="KX1186" s="22"/>
      <c r="KY1186" s="22"/>
      <c r="KZ1186" s="22"/>
      <c r="LA1186" s="24"/>
      <c r="LB1186" s="22"/>
      <c r="LC1186" s="22"/>
      <c r="LD1186" s="22"/>
      <c r="LE1186" s="22"/>
      <c r="LF1186" s="22"/>
      <c r="LG1186" s="22"/>
      <c r="LH1186" s="22"/>
      <c r="LI1186" s="22"/>
      <c r="LJ1186" s="22"/>
      <c r="LK1186" s="22"/>
      <c r="LL1186" s="22"/>
      <c r="LM1186" s="22"/>
      <c r="LN1186" s="22"/>
      <c r="LO1186" s="22"/>
      <c r="LP1186" s="22"/>
      <c r="LQ1186" s="22"/>
      <c r="LR1186" s="22"/>
      <c r="LS1186" s="22"/>
      <c r="LT1186" s="22"/>
      <c r="LU1186" s="22"/>
      <c r="LV1186" s="22"/>
      <c r="LW1186" s="22"/>
      <c r="LX1186" s="22"/>
      <c r="LY1186" s="22"/>
      <c r="LZ1186" s="22"/>
      <c r="MA1186" s="22"/>
      <c r="MB1186" s="22"/>
      <c r="MC1186" s="22"/>
      <c r="MD1186" s="22"/>
      <c r="ME1186" s="22"/>
      <c r="MF1186" s="22"/>
      <c r="MG1186" s="24"/>
      <c r="MH1186" s="22"/>
      <c r="MI1186" s="22"/>
      <c r="MJ1186" s="22"/>
      <c r="MK1186" s="22"/>
      <c r="ML1186" s="22"/>
      <c r="MM1186" s="22"/>
      <c r="MN1186" s="22"/>
      <c r="MO1186" s="22"/>
      <c r="MP1186" s="22"/>
      <c r="MQ1186" s="22"/>
      <c r="MR1186" s="22"/>
      <c r="MS1186" s="22"/>
      <c r="MT1186" s="22"/>
      <c r="MU1186" s="22"/>
      <c r="MV1186" s="22"/>
      <c r="MW1186" s="22"/>
      <c r="MX1186" s="22"/>
      <c r="MY1186" s="22"/>
      <c r="MZ1186" s="22"/>
      <c r="NA1186" s="22"/>
      <c r="NB1186" s="22"/>
      <c r="NC1186" s="22"/>
      <c r="ND1186" s="22"/>
      <c r="NE1186" s="22"/>
      <c r="NF1186" s="22"/>
      <c r="NG1186" s="22"/>
      <c r="NH1186" s="22"/>
      <c r="NI1186" s="22"/>
      <c r="NJ1186" s="22"/>
      <c r="NK1186" s="22"/>
      <c r="NL1186" s="22"/>
      <c r="NM1186" s="24"/>
      <c r="NN1186" s="22"/>
      <c r="NO1186" s="22"/>
      <c r="NP1186" s="22"/>
      <c r="NQ1186" s="22"/>
      <c r="NR1186" s="22"/>
      <c r="NS1186" s="22"/>
      <c r="NT1186" s="22"/>
      <c r="NU1186" s="22"/>
      <c r="NV1186" s="22"/>
      <c r="NW1186" s="22"/>
      <c r="NX1186" s="22"/>
      <c r="NY1186" s="22"/>
      <c r="NZ1186" s="22"/>
      <c r="OA1186" s="22"/>
      <c r="OB1186" s="22"/>
      <c r="OC1186" s="22"/>
      <c r="OD1186" s="22"/>
      <c r="OE1186" s="22"/>
      <c r="OF1186" s="22"/>
      <c r="OG1186" s="22"/>
      <c r="OH1186" s="22"/>
      <c r="OI1186" s="22"/>
      <c r="OJ1186" s="22"/>
      <c r="OK1186" s="22"/>
      <c r="OL1186" s="22"/>
      <c r="OM1186" s="22"/>
      <c r="ON1186" s="22"/>
      <c r="OO1186" s="22"/>
      <c r="OP1186" s="22"/>
      <c r="OQ1186" s="22"/>
      <c r="OR1186" s="22"/>
    </row>
    <row r="1187" spans="1:408" ht="15" thickBot="1">
      <c r="A1187" s="1" t="str">
        <f t="shared" si="29"/>
        <v>Susly Yuliana SeneweAgustus Tambahan-1</v>
      </c>
      <c r="B1187" s="12" t="str">
        <f t="shared" si="30"/>
        <v>Frisca Ully Hapsari Saragih, SSTAgustus TambahanSurvei MBG Baseline</v>
      </c>
      <c r="C1187" s="13" t="s">
        <v>48</v>
      </c>
      <c r="D1187" s="14" t="s">
        <v>270</v>
      </c>
      <c r="E1187" s="15" t="s">
        <v>302</v>
      </c>
      <c r="F1187" s="15" t="s">
        <v>303</v>
      </c>
      <c r="G1187" s="15">
        <f t="shared" si="27"/>
        <v>1100000</v>
      </c>
      <c r="H1187" s="16">
        <v>44000</v>
      </c>
      <c r="I1187" s="14" t="s">
        <v>23</v>
      </c>
      <c r="J1187" s="17">
        <v>25</v>
      </c>
      <c r="K1187" s="74" t="s">
        <v>717</v>
      </c>
      <c r="L1187" s="18"/>
      <c r="M1187" s="18"/>
      <c r="N1187" s="16" t="e">
        <f t="shared" ca="1" si="28"/>
        <v>#NAME?</v>
      </c>
      <c r="O1187" s="19"/>
      <c r="P1187" s="19"/>
      <c r="Q1187" s="20"/>
      <c r="R1187" s="21" t="str">
        <f t="array" ref="R1187">VLOOKUP(C1187,DB!A:D,2,FALSE)</f>
        <v>Jalan Lumimuut 5 Mahakeret Timur lingk.3</v>
      </c>
      <c r="S1187" s="21" t="str">
        <f t="array" ref="S1187">VLOOKUP(C1187,DB!A:D,3,FALSE)</f>
        <v>suslysenewe@gmail.com</v>
      </c>
      <c r="T1187" s="22" t="s">
        <v>19</v>
      </c>
      <c r="U1187" s="1" t="str">
        <f t="shared" si="31"/>
        <v>Susly Yuliana SeneweAgustus Tambahan</v>
      </c>
      <c r="V1187" s="23" t="e">
        <f t="shared" ca="1" si="32"/>
        <v>#NAME?</v>
      </c>
      <c r="X1187" s="24" t="e">
        <f>VLOOKUP(CONCATENATE(C1187,D1187),'Honor 2025'!A:D,4,FALSE)</f>
        <v>#N/A</v>
      </c>
      <c r="Y1187" s="24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/>
      <c r="AZ1187" s="22"/>
      <c r="BA1187" s="22"/>
      <c r="BB1187" s="22"/>
      <c r="BC1187" s="22"/>
      <c r="BD1187" s="22"/>
      <c r="BE1187" s="24"/>
      <c r="BF1187" s="22"/>
      <c r="BG1187" s="22"/>
      <c r="BH1187" s="22"/>
      <c r="BI1187" s="22"/>
      <c r="BJ1187" s="22"/>
      <c r="BK1187" s="22"/>
      <c r="BL1187" s="22"/>
      <c r="BM1187" s="22"/>
      <c r="BN1187" s="22"/>
      <c r="BO1187" s="22"/>
      <c r="BP1187" s="22"/>
      <c r="BQ1187" s="22"/>
      <c r="BR1187" s="22"/>
      <c r="BS1187" s="22"/>
      <c r="BT1187" s="22"/>
      <c r="BU1187" s="22"/>
      <c r="BV1187" s="22"/>
      <c r="BW1187" s="22"/>
      <c r="BX1187" s="22"/>
      <c r="BY1187" s="22"/>
      <c r="BZ1187" s="22"/>
      <c r="CA1187" s="22"/>
      <c r="CB1187" s="22"/>
      <c r="CC1187" s="22"/>
      <c r="CD1187" s="22"/>
      <c r="CE1187" s="22"/>
      <c r="CF1187" s="22"/>
      <c r="CG1187" s="22"/>
      <c r="CH1187" s="22"/>
      <c r="CI1187" s="22"/>
      <c r="CJ1187" s="22"/>
      <c r="CK1187" s="24"/>
      <c r="CL1187" s="22"/>
      <c r="CM1187" s="22"/>
      <c r="CN1187" s="22"/>
      <c r="CO1187" s="22"/>
      <c r="CP1187" s="22"/>
      <c r="CQ1187" s="22"/>
      <c r="CR1187" s="22"/>
      <c r="CS1187" s="22"/>
      <c r="CT1187" s="22"/>
      <c r="CU1187" s="22"/>
      <c r="CV1187" s="22"/>
      <c r="CW1187" s="22"/>
      <c r="CX1187" s="22"/>
      <c r="CY1187" s="22"/>
      <c r="CZ1187" s="22"/>
      <c r="DA1187" s="22"/>
      <c r="DB1187" s="22"/>
      <c r="DC1187" s="22"/>
      <c r="DD1187" s="22"/>
      <c r="DE1187" s="22"/>
      <c r="DF1187" s="22"/>
      <c r="DG1187" s="22"/>
      <c r="DH1187" s="22"/>
      <c r="DI1187" s="22"/>
      <c r="DJ1187" s="22"/>
      <c r="DK1187" s="22"/>
      <c r="DL1187" s="22"/>
      <c r="DM1187" s="22"/>
      <c r="DN1187" s="22"/>
      <c r="DO1187" s="22"/>
      <c r="DP1187" s="22"/>
      <c r="DQ1187" s="24"/>
      <c r="DR1187" s="22"/>
      <c r="DS1187" s="22"/>
      <c r="DT1187" s="22"/>
      <c r="DU1187" s="22"/>
      <c r="DV1187" s="22"/>
      <c r="DW1187" s="22"/>
      <c r="DX1187" s="22"/>
      <c r="DY1187" s="22"/>
      <c r="DZ1187" s="22"/>
      <c r="EA1187" s="22"/>
      <c r="EB1187" s="22"/>
      <c r="EC1187" s="22"/>
      <c r="ED1187" s="22"/>
      <c r="EE1187" s="22"/>
      <c r="EF1187" s="22"/>
      <c r="EG1187" s="22"/>
      <c r="EH1187" s="22"/>
      <c r="EI1187" s="22"/>
      <c r="EJ1187" s="22"/>
      <c r="EK1187" s="22"/>
      <c r="EL1187" s="22"/>
      <c r="EM1187" s="22"/>
      <c r="EN1187" s="22"/>
      <c r="EO1187" s="22"/>
      <c r="EP1187" s="22"/>
      <c r="EQ1187" s="22"/>
      <c r="ER1187" s="22"/>
      <c r="ES1187" s="22"/>
      <c r="ET1187" s="22"/>
      <c r="EU1187" s="22"/>
      <c r="EV1187" s="22"/>
      <c r="EW1187" s="24"/>
      <c r="EX1187" s="22"/>
      <c r="EY1187" s="22"/>
      <c r="EZ1187" s="22"/>
      <c r="FA1187" s="22"/>
      <c r="FB1187" s="22"/>
      <c r="FC1187" s="22"/>
      <c r="FD1187" s="22"/>
      <c r="FE1187" s="22"/>
      <c r="FF1187" s="22"/>
      <c r="FG1187" s="22"/>
      <c r="FH1187" s="22"/>
      <c r="FI1187" s="22"/>
      <c r="FJ1187" s="22"/>
      <c r="FK1187" s="22"/>
      <c r="FL1187" s="22"/>
      <c r="FM1187" s="22"/>
      <c r="FN1187" s="22"/>
      <c r="FO1187" s="22"/>
      <c r="FP1187" s="22"/>
      <c r="FQ1187" s="22"/>
      <c r="FR1187" s="22"/>
      <c r="FS1187" s="22"/>
      <c r="FT1187" s="22"/>
      <c r="FU1187" s="22"/>
      <c r="FV1187" s="22"/>
      <c r="FW1187" s="22"/>
      <c r="FX1187" s="22"/>
      <c r="FY1187" s="22"/>
      <c r="FZ1187" s="22"/>
      <c r="GA1187" s="22"/>
      <c r="GB1187" s="22"/>
      <c r="GC1187" s="24"/>
      <c r="GD1187" s="22"/>
      <c r="GE1187" s="22"/>
      <c r="GF1187" s="22"/>
      <c r="GG1187" s="22"/>
      <c r="GH1187" s="22"/>
      <c r="GI1187" s="22"/>
      <c r="GJ1187" s="22"/>
      <c r="GK1187" s="22"/>
      <c r="GL1187" s="22"/>
      <c r="GM1187" s="22"/>
      <c r="GN1187" s="22"/>
      <c r="GO1187" s="22"/>
      <c r="GP1187" s="22"/>
      <c r="GQ1187" s="22"/>
      <c r="GR1187" s="22"/>
      <c r="GS1187" s="22"/>
      <c r="GT1187" s="22"/>
      <c r="GU1187" s="22"/>
      <c r="GV1187" s="22"/>
      <c r="GW1187" s="22"/>
      <c r="GX1187" s="22"/>
      <c r="GY1187" s="22"/>
      <c r="GZ1187" s="22"/>
      <c r="HA1187" s="22"/>
      <c r="HB1187" s="22"/>
      <c r="HC1187" s="22"/>
      <c r="HD1187" s="22"/>
      <c r="HE1187" s="22"/>
      <c r="HF1187" s="22"/>
      <c r="HG1187" s="22"/>
      <c r="HH1187" s="22"/>
      <c r="HI1187" s="24"/>
      <c r="HJ1187" s="22"/>
      <c r="HK1187" s="22"/>
      <c r="HL1187" s="22"/>
      <c r="HM1187" s="22"/>
      <c r="HN1187" s="22"/>
      <c r="HO1187" s="22"/>
      <c r="HP1187" s="22"/>
      <c r="HQ1187" s="22"/>
      <c r="HR1187" s="22"/>
      <c r="HS1187" s="22"/>
      <c r="HT1187" s="22"/>
      <c r="HU1187" s="22"/>
      <c r="HV1187" s="22"/>
      <c r="HW1187" s="22"/>
      <c r="HX1187" s="22"/>
      <c r="HY1187" s="22"/>
      <c r="HZ1187" s="22"/>
      <c r="IA1187" s="22"/>
      <c r="IB1187" s="22"/>
      <c r="IC1187" s="22"/>
      <c r="ID1187" s="22"/>
      <c r="IE1187" s="22"/>
      <c r="IF1187" s="22"/>
      <c r="IG1187" s="22"/>
      <c r="IH1187" s="22"/>
      <c r="II1187" s="22"/>
      <c r="IJ1187" s="22"/>
      <c r="IK1187" s="22"/>
      <c r="IL1187" s="22"/>
      <c r="IM1187" s="22"/>
      <c r="IN1187" s="22"/>
      <c r="IO1187" s="24"/>
      <c r="IP1187" s="22"/>
      <c r="IQ1187" s="22"/>
      <c r="IR1187" s="22"/>
      <c r="IS1187" s="22"/>
      <c r="IT1187" s="22"/>
      <c r="IU1187" s="22"/>
      <c r="IV1187" s="22"/>
      <c r="IW1187" s="22"/>
      <c r="IX1187" s="22"/>
      <c r="IY1187" s="22"/>
      <c r="IZ1187" s="22"/>
      <c r="JA1187" s="22"/>
      <c r="JB1187" s="22"/>
      <c r="JC1187" s="22"/>
      <c r="JD1187" s="22"/>
      <c r="JE1187" s="22"/>
      <c r="JF1187" s="22"/>
      <c r="JG1187" s="22"/>
      <c r="JH1187" s="22"/>
      <c r="JI1187" s="22"/>
      <c r="JJ1187" s="22"/>
      <c r="JK1187" s="22"/>
      <c r="JL1187" s="22"/>
      <c r="JM1187" s="22"/>
      <c r="JN1187" s="22"/>
      <c r="JO1187" s="22"/>
      <c r="JP1187" s="22"/>
      <c r="JQ1187" s="22"/>
      <c r="JR1187" s="22"/>
      <c r="JS1187" s="22"/>
      <c r="JT1187" s="22"/>
      <c r="JU1187" s="24"/>
      <c r="JV1187" s="22"/>
      <c r="JW1187" s="22"/>
      <c r="JX1187" s="22"/>
      <c r="JY1187" s="22"/>
      <c r="JZ1187" s="22"/>
      <c r="KA1187" s="22"/>
      <c r="KB1187" s="22"/>
      <c r="KC1187" s="22"/>
      <c r="KD1187" s="22"/>
      <c r="KE1187" s="22"/>
      <c r="KF1187" s="22"/>
      <c r="KG1187" s="22"/>
      <c r="KH1187" s="22"/>
      <c r="KI1187" s="22"/>
      <c r="KJ1187" s="22"/>
      <c r="KK1187" s="22"/>
      <c r="KL1187" s="22"/>
      <c r="KM1187" s="22"/>
      <c r="KN1187" s="22"/>
      <c r="KO1187" s="22"/>
      <c r="KP1187" s="22"/>
      <c r="KQ1187" s="22"/>
      <c r="KR1187" s="22"/>
      <c r="KS1187" s="22"/>
      <c r="KT1187" s="22"/>
      <c r="KU1187" s="22"/>
      <c r="KV1187" s="22"/>
      <c r="KW1187" s="22"/>
      <c r="KX1187" s="22"/>
      <c r="KY1187" s="22"/>
      <c r="KZ1187" s="22"/>
      <c r="LA1187" s="24"/>
      <c r="LB1187" s="22"/>
      <c r="LC1187" s="22"/>
      <c r="LD1187" s="22"/>
      <c r="LE1187" s="22"/>
      <c r="LF1187" s="22"/>
      <c r="LG1187" s="22"/>
      <c r="LH1187" s="22"/>
      <c r="LI1187" s="22"/>
      <c r="LJ1187" s="22"/>
      <c r="LK1187" s="22"/>
      <c r="LL1187" s="22"/>
      <c r="LM1187" s="22"/>
      <c r="LN1187" s="22"/>
      <c r="LO1187" s="22"/>
      <c r="LP1187" s="22"/>
      <c r="LQ1187" s="22"/>
      <c r="LR1187" s="22"/>
      <c r="LS1187" s="22"/>
      <c r="LT1187" s="22"/>
      <c r="LU1187" s="22"/>
      <c r="LV1187" s="22"/>
      <c r="LW1187" s="22"/>
      <c r="LX1187" s="22"/>
      <c r="LY1187" s="22"/>
      <c r="LZ1187" s="22"/>
      <c r="MA1187" s="22"/>
      <c r="MB1187" s="22"/>
      <c r="MC1187" s="22"/>
      <c r="MD1187" s="22"/>
      <c r="ME1187" s="22"/>
      <c r="MF1187" s="22"/>
      <c r="MG1187" s="24"/>
      <c r="MH1187" s="22"/>
      <c r="MI1187" s="22"/>
      <c r="MJ1187" s="22"/>
      <c r="MK1187" s="22"/>
      <c r="ML1187" s="22"/>
      <c r="MM1187" s="22"/>
      <c r="MN1187" s="22"/>
      <c r="MO1187" s="22"/>
      <c r="MP1187" s="22"/>
      <c r="MQ1187" s="22"/>
      <c r="MR1187" s="22"/>
      <c r="MS1187" s="22"/>
      <c r="MT1187" s="22"/>
      <c r="MU1187" s="22"/>
      <c r="MV1187" s="22"/>
      <c r="MW1187" s="22"/>
      <c r="MX1187" s="22"/>
      <c r="MY1187" s="22"/>
      <c r="MZ1187" s="22"/>
      <c r="NA1187" s="22"/>
      <c r="NB1187" s="22"/>
      <c r="NC1187" s="22"/>
      <c r="ND1187" s="22"/>
      <c r="NE1187" s="22"/>
      <c r="NF1187" s="22"/>
      <c r="NG1187" s="22"/>
      <c r="NH1187" s="22"/>
      <c r="NI1187" s="22"/>
      <c r="NJ1187" s="22"/>
      <c r="NK1187" s="22"/>
      <c r="NL1187" s="22"/>
      <c r="NM1187" s="24"/>
      <c r="NN1187" s="22"/>
      <c r="NO1187" s="22"/>
      <c r="NP1187" s="22"/>
      <c r="NQ1187" s="22"/>
      <c r="NR1187" s="22"/>
      <c r="NS1187" s="22"/>
      <c r="NT1187" s="22"/>
      <c r="NU1187" s="22"/>
      <c r="NV1187" s="22"/>
      <c r="NW1187" s="22"/>
      <c r="NX1187" s="22"/>
      <c r="NY1187" s="22"/>
      <c r="NZ1187" s="22"/>
      <c r="OA1187" s="22"/>
      <c r="OB1187" s="22"/>
      <c r="OC1187" s="22"/>
      <c r="OD1187" s="22"/>
      <c r="OE1187" s="22"/>
      <c r="OF1187" s="22"/>
      <c r="OG1187" s="22"/>
      <c r="OH1187" s="22"/>
      <c r="OI1187" s="22"/>
      <c r="OJ1187" s="22"/>
      <c r="OK1187" s="22"/>
      <c r="OL1187" s="22"/>
      <c r="OM1187" s="22"/>
      <c r="ON1187" s="22"/>
      <c r="OO1187" s="22"/>
      <c r="OP1187" s="22"/>
      <c r="OQ1187" s="22"/>
      <c r="OR1187" s="22"/>
    </row>
    <row r="1188" spans="1:408" ht="15" thickBot="1">
      <c r="A1188" s="1" t="str">
        <f t="shared" si="29"/>
        <v>Djurnia TumalotoAgustus Tambahan-1</v>
      </c>
      <c r="B1188" s="12" t="str">
        <f t="shared" si="30"/>
        <v>Weny Fitrah Anwari, S.Tr.Stat.Agustus TambahanSurvei MBG Baseline</v>
      </c>
      <c r="C1188" s="13" t="s">
        <v>131</v>
      </c>
      <c r="D1188" s="14" t="s">
        <v>270</v>
      </c>
      <c r="E1188" s="15" t="s">
        <v>302</v>
      </c>
      <c r="F1188" s="15" t="s">
        <v>75</v>
      </c>
      <c r="G1188" s="15">
        <f t="shared" si="27"/>
        <v>1320000</v>
      </c>
      <c r="H1188" s="16">
        <v>44000</v>
      </c>
      <c r="I1188" s="14" t="s">
        <v>23</v>
      </c>
      <c r="J1188" s="17">
        <v>30</v>
      </c>
      <c r="K1188" s="75" t="s">
        <v>717</v>
      </c>
      <c r="L1188" s="18"/>
      <c r="M1188" s="18"/>
      <c r="N1188" s="16" t="e">
        <f t="shared" ca="1" si="28"/>
        <v>#NAME?</v>
      </c>
      <c r="O1188" s="19"/>
      <c r="P1188" s="19"/>
      <c r="Q1188" s="20"/>
      <c r="R1188" s="21" t="str">
        <f t="array" ref="R1188">VLOOKUP(C1188,DB!A:D,2,FALSE)</f>
        <v>Karame lingkungan 5</v>
      </c>
      <c r="S1188" s="21" t="str">
        <f t="array" ref="S1188">VLOOKUP(C1188,DB!A:D,3,FALSE)</f>
        <v>djurniatumaloto@gmail.com</v>
      </c>
      <c r="T1188" s="22" t="s">
        <v>19</v>
      </c>
      <c r="U1188" s="1" t="str">
        <f t="shared" si="31"/>
        <v>Djurnia TumalotoAgustus Tambahan</v>
      </c>
      <c r="V1188" s="23" t="e">
        <f t="shared" ca="1" si="32"/>
        <v>#NAME?</v>
      </c>
      <c r="X1188" s="24" t="e">
        <f>VLOOKUP(CONCATENATE(C1188,D1188),'Honor 2025'!A:D,4,FALSE)</f>
        <v>#N/A</v>
      </c>
      <c r="Y1188" s="24"/>
      <c r="Z1188" s="22"/>
      <c r="AA1188" s="22"/>
      <c r="AB1188" s="22"/>
      <c r="AC1188" s="22"/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4"/>
      <c r="BF1188" s="22"/>
      <c r="BG1188" s="22"/>
      <c r="BH1188" s="22"/>
      <c r="BI1188" s="22"/>
      <c r="BJ1188" s="22"/>
      <c r="BK1188" s="22"/>
      <c r="BL1188" s="22"/>
      <c r="BM1188" s="22"/>
      <c r="BN1188" s="22"/>
      <c r="BO1188" s="22"/>
      <c r="BP1188" s="22"/>
      <c r="BQ1188" s="22"/>
      <c r="BR1188" s="22"/>
      <c r="BS1188" s="22"/>
      <c r="BT1188" s="22"/>
      <c r="BU1188" s="22"/>
      <c r="BV1188" s="22"/>
      <c r="BW1188" s="22"/>
      <c r="BX1188" s="22"/>
      <c r="BY1188" s="22"/>
      <c r="BZ1188" s="22"/>
      <c r="CA1188" s="22"/>
      <c r="CB1188" s="22"/>
      <c r="CC1188" s="22"/>
      <c r="CD1188" s="22"/>
      <c r="CE1188" s="22"/>
      <c r="CF1188" s="22"/>
      <c r="CG1188" s="22"/>
      <c r="CH1188" s="22"/>
      <c r="CI1188" s="22"/>
      <c r="CJ1188" s="22"/>
      <c r="CK1188" s="24"/>
      <c r="CL1188" s="22"/>
      <c r="CM1188" s="22"/>
      <c r="CN1188" s="22"/>
      <c r="CO1188" s="22"/>
      <c r="CP1188" s="22"/>
      <c r="CQ1188" s="22"/>
      <c r="CR1188" s="22"/>
      <c r="CS1188" s="22"/>
      <c r="CT1188" s="22"/>
      <c r="CU1188" s="22"/>
      <c r="CV1188" s="22"/>
      <c r="CW1188" s="22"/>
      <c r="CX1188" s="22"/>
      <c r="CY1188" s="22"/>
      <c r="CZ1188" s="22"/>
      <c r="DA1188" s="22"/>
      <c r="DB1188" s="22"/>
      <c r="DC1188" s="22"/>
      <c r="DD1188" s="22"/>
      <c r="DE1188" s="22"/>
      <c r="DF1188" s="22"/>
      <c r="DG1188" s="22"/>
      <c r="DH1188" s="22"/>
      <c r="DI1188" s="22"/>
      <c r="DJ1188" s="22"/>
      <c r="DK1188" s="22"/>
      <c r="DL1188" s="22"/>
      <c r="DM1188" s="22"/>
      <c r="DN1188" s="22"/>
      <c r="DO1188" s="22"/>
      <c r="DP1188" s="22"/>
      <c r="DQ1188" s="24"/>
      <c r="DR1188" s="22"/>
      <c r="DS1188" s="22"/>
      <c r="DT1188" s="22"/>
      <c r="DU1188" s="22"/>
      <c r="DV1188" s="22"/>
      <c r="DW1188" s="22"/>
      <c r="DX1188" s="22"/>
      <c r="DY1188" s="22"/>
      <c r="DZ1188" s="22"/>
      <c r="EA1188" s="22"/>
      <c r="EB1188" s="22"/>
      <c r="EC1188" s="22"/>
      <c r="ED1188" s="22"/>
      <c r="EE1188" s="22"/>
      <c r="EF1188" s="22"/>
      <c r="EG1188" s="22"/>
      <c r="EH1188" s="22"/>
      <c r="EI1188" s="22"/>
      <c r="EJ1188" s="22"/>
      <c r="EK1188" s="22"/>
      <c r="EL1188" s="22"/>
      <c r="EM1188" s="22"/>
      <c r="EN1188" s="22"/>
      <c r="EO1188" s="22"/>
      <c r="EP1188" s="22"/>
      <c r="EQ1188" s="22"/>
      <c r="ER1188" s="22"/>
      <c r="ES1188" s="22"/>
      <c r="ET1188" s="22"/>
      <c r="EU1188" s="22"/>
      <c r="EV1188" s="22"/>
      <c r="EW1188" s="24"/>
      <c r="EX1188" s="22"/>
      <c r="EY1188" s="22"/>
      <c r="EZ1188" s="22"/>
      <c r="FA1188" s="22"/>
      <c r="FB1188" s="22"/>
      <c r="FC1188" s="22"/>
      <c r="FD1188" s="22"/>
      <c r="FE1188" s="22"/>
      <c r="FF1188" s="22"/>
      <c r="FG1188" s="22"/>
      <c r="FH1188" s="22"/>
      <c r="FI1188" s="22"/>
      <c r="FJ1188" s="22"/>
      <c r="FK1188" s="22"/>
      <c r="FL1188" s="22"/>
      <c r="FM1188" s="22"/>
      <c r="FN1188" s="22"/>
      <c r="FO1188" s="22"/>
      <c r="FP1188" s="22"/>
      <c r="FQ1188" s="22"/>
      <c r="FR1188" s="22"/>
      <c r="FS1188" s="22"/>
      <c r="FT1188" s="22"/>
      <c r="FU1188" s="22"/>
      <c r="FV1188" s="22"/>
      <c r="FW1188" s="22"/>
      <c r="FX1188" s="22"/>
      <c r="FY1188" s="22"/>
      <c r="FZ1188" s="22"/>
      <c r="GA1188" s="22"/>
      <c r="GB1188" s="22"/>
      <c r="GC1188" s="24"/>
      <c r="GD1188" s="22"/>
      <c r="GE1188" s="22"/>
      <c r="GF1188" s="22"/>
      <c r="GG1188" s="22"/>
      <c r="GH1188" s="22"/>
      <c r="GI1188" s="22"/>
      <c r="GJ1188" s="22"/>
      <c r="GK1188" s="22"/>
      <c r="GL1188" s="22"/>
      <c r="GM1188" s="22"/>
      <c r="GN1188" s="22"/>
      <c r="GO1188" s="22"/>
      <c r="GP1188" s="22"/>
      <c r="GQ1188" s="22"/>
      <c r="GR1188" s="22"/>
      <c r="GS1188" s="22"/>
      <c r="GT1188" s="22"/>
      <c r="GU1188" s="22"/>
      <c r="GV1188" s="22"/>
      <c r="GW1188" s="22"/>
      <c r="GX1188" s="22"/>
      <c r="GY1188" s="22"/>
      <c r="GZ1188" s="22"/>
      <c r="HA1188" s="22"/>
      <c r="HB1188" s="22"/>
      <c r="HC1188" s="22"/>
      <c r="HD1188" s="22"/>
      <c r="HE1188" s="22"/>
      <c r="HF1188" s="22"/>
      <c r="HG1188" s="22"/>
      <c r="HH1188" s="22"/>
      <c r="HI1188" s="24"/>
      <c r="HJ1188" s="22"/>
      <c r="HK1188" s="22"/>
      <c r="HL1188" s="22"/>
      <c r="HM1188" s="22"/>
      <c r="HN1188" s="22"/>
      <c r="HO1188" s="22"/>
      <c r="HP1188" s="22"/>
      <c r="HQ1188" s="22"/>
      <c r="HR1188" s="22"/>
      <c r="HS1188" s="22"/>
      <c r="HT1188" s="22"/>
      <c r="HU1188" s="22"/>
      <c r="HV1188" s="22"/>
      <c r="HW1188" s="22"/>
      <c r="HX1188" s="22"/>
      <c r="HY1188" s="22"/>
      <c r="HZ1188" s="22"/>
      <c r="IA1188" s="22"/>
      <c r="IB1188" s="22"/>
      <c r="IC1188" s="22"/>
      <c r="ID1188" s="22"/>
      <c r="IE1188" s="22"/>
      <c r="IF1188" s="22"/>
      <c r="IG1188" s="22"/>
      <c r="IH1188" s="22"/>
      <c r="II1188" s="22"/>
      <c r="IJ1188" s="22"/>
      <c r="IK1188" s="22"/>
      <c r="IL1188" s="22"/>
      <c r="IM1188" s="22"/>
      <c r="IN1188" s="22"/>
      <c r="IO1188" s="24"/>
      <c r="IP1188" s="22"/>
      <c r="IQ1188" s="22"/>
      <c r="IR1188" s="22"/>
      <c r="IS1188" s="22"/>
      <c r="IT1188" s="22"/>
      <c r="IU1188" s="22"/>
      <c r="IV1188" s="22"/>
      <c r="IW1188" s="22"/>
      <c r="IX1188" s="22"/>
      <c r="IY1188" s="22"/>
      <c r="IZ1188" s="22"/>
      <c r="JA1188" s="22"/>
      <c r="JB1188" s="22"/>
      <c r="JC1188" s="22"/>
      <c r="JD1188" s="22"/>
      <c r="JE1188" s="22"/>
      <c r="JF1188" s="22"/>
      <c r="JG1188" s="22"/>
      <c r="JH1188" s="22"/>
      <c r="JI1188" s="22"/>
      <c r="JJ1188" s="22"/>
      <c r="JK1188" s="22"/>
      <c r="JL1188" s="22"/>
      <c r="JM1188" s="22"/>
      <c r="JN1188" s="22"/>
      <c r="JO1188" s="22"/>
      <c r="JP1188" s="22"/>
      <c r="JQ1188" s="22"/>
      <c r="JR1188" s="22"/>
      <c r="JS1188" s="22"/>
      <c r="JT1188" s="22"/>
      <c r="JU1188" s="24"/>
      <c r="JV1188" s="22"/>
      <c r="JW1188" s="22"/>
      <c r="JX1188" s="22"/>
      <c r="JY1188" s="22"/>
      <c r="JZ1188" s="22"/>
      <c r="KA1188" s="22"/>
      <c r="KB1188" s="22"/>
      <c r="KC1188" s="22"/>
      <c r="KD1188" s="22"/>
      <c r="KE1188" s="22"/>
      <c r="KF1188" s="22"/>
      <c r="KG1188" s="22"/>
      <c r="KH1188" s="22"/>
      <c r="KI1188" s="22"/>
      <c r="KJ1188" s="22"/>
      <c r="KK1188" s="22"/>
      <c r="KL1188" s="22"/>
      <c r="KM1188" s="22"/>
      <c r="KN1188" s="22"/>
      <c r="KO1188" s="22"/>
      <c r="KP1188" s="22"/>
      <c r="KQ1188" s="22"/>
      <c r="KR1188" s="22"/>
      <c r="KS1188" s="22"/>
      <c r="KT1188" s="22"/>
      <c r="KU1188" s="22"/>
      <c r="KV1188" s="22"/>
      <c r="KW1188" s="22"/>
      <c r="KX1188" s="22"/>
      <c r="KY1188" s="22"/>
      <c r="KZ1188" s="22"/>
      <c r="LA1188" s="24"/>
      <c r="LB1188" s="22"/>
      <c r="LC1188" s="22"/>
      <c r="LD1188" s="22"/>
      <c r="LE1188" s="22"/>
      <c r="LF1188" s="22"/>
      <c r="LG1188" s="22"/>
      <c r="LH1188" s="22"/>
      <c r="LI1188" s="22"/>
      <c r="LJ1188" s="22"/>
      <c r="LK1188" s="22"/>
      <c r="LL1188" s="22"/>
      <c r="LM1188" s="22"/>
      <c r="LN1188" s="22"/>
      <c r="LO1188" s="22"/>
      <c r="LP1188" s="22"/>
      <c r="LQ1188" s="22"/>
      <c r="LR1188" s="22"/>
      <c r="LS1188" s="22"/>
      <c r="LT1188" s="22"/>
      <c r="LU1188" s="22"/>
      <c r="LV1188" s="22"/>
      <c r="LW1188" s="22"/>
      <c r="LX1188" s="22"/>
      <c r="LY1188" s="22"/>
      <c r="LZ1188" s="22"/>
      <c r="MA1188" s="22"/>
      <c r="MB1188" s="22"/>
      <c r="MC1188" s="22"/>
      <c r="MD1188" s="22"/>
      <c r="ME1188" s="22"/>
      <c r="MF1188" s="22"/>
      <c r="MG1188" s="24"/>
      <c r="MH1188" s="22"/>
      <c r="MI1188" s="22"/>
      <c r="MJ1188" s="22"/>
      <c r="MK1188" s="22"/>
      <c r="ML1188" s="22"/>
      <c r="MM1188" s="22"/>
      <c r="MN1188" s="22"/>
      <c r="MO1188" s="22"/>
      <c r="MP1188" s="22"/>
      <c r="MQ1188" s="22"/>
      <c r="MR1188" s="22"/>
      <c r="MS1188" s="22"/>
      <c r="MT1188" s="22"/>
      <c r="MU1188" s="22"/>
      <c r="MV1188" s="22"/>
      <c r="MW1188" s="22"/>
      <c r="MX1188" s="22"/>
      <c r="MY1188" s="22"/>
      <c r="MZ1188" s="22"/>
      <c r="NA1188" s="22"/>
      <c r="NB1188" s="22"/>
      <c r="NC1188" s="22"/>
      <c r="ND1188" s="22"/>
      <c r="NE1188" s="22"/>
      <c r="NF1188" s="22"/>
      <c r="NG1188" s="22"/>
      <c r="NH1188" s="22"/>
      <c r="NI1188" s="22"/>
      <c r="NJ1188" s="22"/>
      <c r="NK1188" s="22"/>
      <c r="NL1188" s="22"/>
      <c r="NM1188" s="24"/>
      <c r="NN1188" s="22"/>
      <c r="NO1188" s="22"/>
      <c r="NP1188" s="22"/>
      <c r="NQ1188" s="22"/>
      <c r="NR1188" s="22"/>
      <c r="NS1188" s="22"/>
      <c r="NT1188" s="22"/>
      <c r="NU1188" s="22"/>
      <c r="NV1188" s="22"/>
      <c r="NW1188" s="22"/>
      <c r="NX1188" s="22"/>
      <c r="NY1188" s="22"/>
      <c r="NZ1188" s="22"/>
      <c r="OA1188" s="22"/>
      <c r="OB1188" s="22"/>
      <c r="OC1188" s="22"/>
      <c r="OD1188" s="22"/>
      <c r="OE1188" s="22"/>
      <c r="OF1188" s="22"/>
      <c r="OG1188" s="22"/>
      <c r="OH1188" s="22"/>
      <c r="OI1188" s="22"/>
      <c r="OJ1188" s="22"/>
      <c r="OK1188" s="22"/>
      <c r="OL1188" s="22"/>
      <c r="OM1188" s="22"/>
      <c r="ON1188" s="22"/>
      <c r="OO1188" s="22"/>
      <c r="OP1188" s="22"/>
      <c r="OQ1188" s="22"/>
      <c r="OR1188" s="22"/>
    </row>
    <row r="1189" spans="1:408" ht="15" thickBot="1">
      <c r="A1189" s="1" t="str">
        <f t="shared" si="29"/>
        <v>Maria Francisca MaunAgustus Tambahan-1</v>
      </c>
      <c r="B1189" s="12" t="str">
        <f t="shared" si="30"/>
        <v>Weny Fitrah Anwari, S.Tr.Stat.Agustus TambahanSurvei MBG Baseline</v>
      </c>
      <c r="C1189" s="13" t="s">
        <v>62</v>
      </c>
      <c r="D1189" s="14" t="s">
        <v>270</v>
      </c>
      <c r="E1189" s="15" t="s">
        <v>302</v>
      </c>
      <c r="F1189" s="15" t="s">
        <v>75</v>
      </c>
      <c r="G1189" s="15">
        <f t="shared" si="27"/>
        <v>1320000</v>
      </c>
      <c r="H1189" s="16">
        <v>44000</v>
      </c>
      <c r="I1189" s="14" t="s">
        <v>23</v>
      </c>
      <c r="J1189" s="17">
        <v>30</v>
      </c>
      <c r="K1189" s="74" t="s">
        <v>717</v>
      </c>
      <c r="L1189" s="18"/>
      <c r="M1189" s="18"/>
      <c r="N1189" s="16" t="e">
        <f t="shared" ca="1" si="28"/>
        <v>#NAME?</v>
      </c>
      <c r="O1189" s="19"/>
      <c r="P1189" s="19"/>
      <c r="Q1189" s="20"/>
      <c r="R1189" s="21" t="str">
        <f t="array" ref="R1189">VLOOKUP(C1189,DB!A:D,2,FALSE)</f>
        <v>buha lingkungan 6</v>
      </c>
      <c r="S1189" s="21" t="str">
        <f t="array" ref="S1189">VLOOKUP(C1189,DB!A:D,3,FALSE)</f>
        <v>mariamaun67@gmail.com</v>
      </c>
      <c r="T1189" s="22" t="s">
        <v>19</v>
      </c>
      <c r="U1189" s="1" t="str">
        <f t="shared" si="31"/>
        <v>Maria Francisca MaunAgustus Tambahan</v>
      </c>
      <c r="V1189" s="23" t="e">
        <f t="shared" ca="1" si="32"/>
        <v>#NAME?</v>
      </c>
      <c r="X1189" s="24" t="e">
        <f>VLOOKUP(CONCATENATE(C1189,D1189),'Honor 2025'!A:D,4,FALSE)</f>
        <v>#N/A</v>
      </c>
      <c r="Y1189" s="24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/>
      <c r="AZ1189" s="22"/>
      <c r="BA1189" s="22"/>
      <c r="BB1189" s="22"/>
      <c r="BC1189" s="22"/>
      <c r="BD1189" s="22"/>
      <c r="BE1189" s="24"/>
      <c r="BF1189" s="22"/>
      <c r="BG1189" s="22"/>
      <c r="BH1189" s="22"/>
      <c r="BI1189" s="22"/>
      <c r="BJ1189" s="22"/>
      <c r="BK1189" s="22"/>
      <c r="BL1189" s="22"/>
      <c r="BM1189" s="22"/>
      <c r="BN1189" s="22"/>
      <c r="BO1189" s="22"/>
      <c r="BP1189" s="22"/>
      <c r="BQ1189" s="22"/>
      <c r="BR1189" s="22"/>
      <c r="BS1189" s="22"/>
      <c r="BT1189" s="22"/>
      <c r="BU1189" s="22"/>
      <c r="BV1189" s="22"/>
      <c r="BW1189" s="22"/>
      <c r="BX1189" s="22"/>
      <c r="BY1189" s="22"/>
      <c r="BZ1189" s="22"/>
      <c r="CA1189" s="22"/>
      <c r="CB1189" s="22"/>
      <c r="CC1189" s="22"/>
      <c r="CD1189" s="22"/>
      <c r="CE1189" s="22"/>
      <c r="CF1189" s="22"/>
      <c r="CG1189" s="22"/>
      <c r="CH1189" s="22"/>
      <c r="CI1189" s="22"/>
      <c r="CJ1189" s="22"/>
      <c r="CK1189" s="24"/>
      <c r="CL1189" s="22"/>
      <c r="CM1189" s="22"/>
      <c r="CN1189" s="22"/>
      <c r="CO1189" s="22"/>
      <c r="CP1189" s="22"/>
      <c r="CQ1189" s="22"/>
      <c r="CR1189" s="22"/>
      <c r="CS1189" s="22"/>
      <c r="CT1189" s="22"/>
      <c r="CU1189" s="22"/>
      <c r="CV1189" s="22"/>
      <c r="CW1189" s="22"/>
      <c r="CX1189" s="22"/>
      <c r="CY1189" s="22"/>
      <c r="CZ1189" s="22"/>
      <c r="DA1189" s="22"/>
      <c r="DB1189" s="22"/>
      <c r="DC1189" s="22"/>
      <c r="DD1189" s="22"/>
      <c r="DE1189" s="22"/>
      <c r="DF1189" s="22"/>
      <c r="DG1189" s="22"/>
      <c r="DH1189" s="22"/>
      <c r="DI1189" s="22"/>
      <c r="DJ1189" s="22"/>
      <c r="DK1189" s="22"/>
      <c r="DL1189" s="22"/>
      <c r="DM1189" s="22"/>
      <c r="DN1189" s="22"/>
      <c r="DO1189" s="22"/>
      <c r="DP1189" s="22"/>
      <c r="DQ1189" s="24"/>
      <c r="DR1189" s="22"/>
      <c r="DS1189" s="22"/>
      <c r="DT1189" s="22"/>
      <c r="DU1189" s="22"/>
      <c r="DV1189" s="22"/>
      <c r="DW1189" s="22"/>
      <c r="DX1189" s="22"/>
      <c r="DY1189" s="22"/>
      <c r="DZ1189" s="22"/>
      <c r="EA1189" s="22"/>
      <c r="EB1189" s="22"/>
      <c r="EC1189" s="22"/>
      <c r="ED1189" s="22"/>
      <c r="EE1189" s="22"/>
      <c r="EF1189" s="22"/>
      <c r="EG1189" s="22"/>
      <c r="EH1189" s="22"/>
      <c r="EI1189" s="22"/>
      <c r="EJ1189" s="22"/>
      <c r="EK1189" s="22"/>
      <c r="EL1189" s="22"/>
      <c r="EM1189" s="22"/>
      <c r="EN1189" s="22"/>
      <c r="EO1189" s="22"/>
      <c r="EP1189" s="22"/>
      <c r="EQ1189" s="22"/>
      <c r="ER1189" s="22"/>
      <c r="ES1189" s="22"/>
      <c r="ET1189" s="22"/>
      <c r="EU1189" s="22"/>
      <c r="EV1189" s="22"/>
      <c r="EW1189" s="24"/>
      <c r="EX1189" s="22"/>
      <c r="EY1189" s="22"/>
      <c r="EZ1189" s="22"/>
      <c r="FA1189" s="22"/>
      <c r="FB1189" s="22"/>
      <c r="FC1189" s="22"/>
      <c r="FD1189" s="22"/>
      <c r="FE1189" s="22"/>
      <c r="FF1189" s="22"/>
      <c r="FG1189" s="22"/>
      <c r="FH1189" s="22"/>
      <c r="FI1189" s="22"/>
      <c r="FJ1189" s="22"/>
      <c r="FK1189" s="22"/>
      <c r="FL1189" s="22"/>
      <c r="FM1189" s="22"/>
      <c r="FN1189" s="22"/>
      <c r="FO1189" s="22"/>
      <c r="FP1189" s="22"/>
      <c r="FQ1189" s="22"/>
      <c r="FR1189" s="22"/>
      <c r="FS1189" s="22"/>
      <c r="FT1189" s="22"/>
      <c r="FU1189" s="22"/>
      <c r="FV1189" s="22"/>
      <c r="FW1189" s="22"/>
      <c r="FX1189" s="22"/>
      <c r="FY1189" s="22"/>
      <c r="FZ1189" s="22"/>
      <c r="GA1189" s="22"/>
      <c r="GB1189" s="22"/>
      <c r="GC1189" s="24"/>
      <c r="GD1189" s="22"/>
      <c r="GE1189" s="22"/>
      <c r="GF1189" s="22"/>
      <c r="GG1189" s="22"/>
      <c r="GH1189" s="22"/>
      <c r="GI1189" s="22"/>
      <c r="GJ1189" s="22"/>
      <c r="GK1189" s="22"/>
      <c r="GL1189" s="22"/>
      <c r="GM1189" s="22"/>
      <c r="GN1189" s="22"/>
      <c r="GO1189" s="22"/>
      <c r="GP1189" s="22"/>
      <c r="GQ1189" s="22"/>
      <c r="GR1189" s="22"/>
      <c r="GS1189" s="22"/>
      <c r="GT1189" s="22"/>
      <c r="GU1189" s="22"/>
      <c r="GV1189" s="22"/>
      <c r="GW1189" s="22"/>
      <c r="GX1189" s="22"/>
      <c r="GY1189" s="22"/>
      <c r="GZ1189" s="22"/>
      <c r="HA1189" s="22"/>
      <c r="HB1189" s="22"/>
      <c r="HC1189" s="22"/>
      <c r="HD1189" s="22"/>
      <c r="HE1189" s="22"/>
      <c r="HF1189" s="22"/>
      <c r="HG1189" s="22"/>
      <c r="HH1189" s="22"/>
      <c r="HI1189" s="24"/>
      <c r="HJ1189" s="22"/>
      <c r="HK1189" s="22"/>
      <c r="HL1189" s="22"/>
      <c r="HM1189" s="22"/>
      <c r="HN1189" s="22"/>
      <c r="HO1189" s="22"/>
      <c r="HP1189" s="22"/>
      <c r="HQ1189" s="22"/>
      <c r="HR1189" s="22"/>
      <c r="HS1189" s="22"/>
      <c r="HT1189" s="22"/>
      <c r="HU1189" s="22"/>
      <c r="HV1189" s="22"/>
      <c r="HW1189" s="22"/>
      <c r="HX1189" s="22"/>
      <c r="HY1189" s="22"/>
      <c r="HZ1189" s="22"/>
      <c r="IA1189" s="22"/>
      <c r="IB1189" s="22"/>
      <c r="IC1189" s="22"/>
      <c r="ID1189" s="22"/>
      <c r="IE1189" s="22"/>
      <c r="IF1189" s="22"/>
      <c r="IG1189" s="22"/>
      <c r="IH1189" s="22"/>
      <c r="II1189" s="22"/>
      <c r="IJ1189" s="22"/>
      <c r="IK1189" s="22"/>
      <c r="IL1189" s="22"/>
      <c r="IM1189" s="22"/>
      <c r="IN1189" s="22"/>
      <c r="IO1189" s="24"/>
      <c r="IP1189" s="22"/>
      <c r="IQ1189" s="22"/>
      <c r="IR1189" s="22"/>
      <c r="IS1189" s="22"/>
      <c r="IT1189" s="22"/>
      <c r="IU1189" s="22"/>
      <c r="IV1189" s="22"/>
      <c r="IW1189" s="22"/>
      <c r="IX1189" s="22"/>
      <c r="IY1189" s="22"/>
      <c r="IZ1189" s="22"/>
      <c r="JA1189" s="22"/>
      <c r="JB1189" s="22"/>
      <c r="JC1189" s="22"/>
      <c r="JD1189" s="22"/>
      <c r="JE1189" s="22"/>
      <c r="JF1189" s="22"/>
      <c r="JG1189" s="22"/>
      <c r="JH1189" s="22"/>
      <c r="JI1189" s="22"/>
      <c r="JJ1189" s="22"/>
      <c r="JK1189" s="22"/>
      <c r="JL1189" s="22"/>
      <c r="JM1189" s="22"/>
      <c r="JN1189" s="22"/>
      <c r="JO1189" s="22"/>
      <c r="JP1189" s="22"/>
      <c r="JQ1189" s="22"/>
      <c r="JR1189" s="22"/>
      <c r="JS1189" s="22"/>
      <c r="JT1189" s="22"/>
      <c r="JU1189" s="24"/>
      <c r="JV1189" s="22"/>
      <c r="JW1189" s="22"/>
      <c r="JX1189" s="22"/>
      <c r="JY1189" s="22"/>
      <c r="JZ1189" s="22"/>
      <c r="KA1189" s="22"/>
      <c r="KB1189" s="22"/>
      <c r="KC1189" s="22"/>
      <c r="KD1189" s="22"/>
      <c r="KE1189" s="22"/>
      <c r="KF1189" s="22"/>
      <c r="KG1189" s="22"/>
      <c r="KH1189" s="22"/>
      <c r="KI1189" s="22"/>
      <c r="KJ1189" s="22"/>
      <c r="KK1189" s="22"/>
      <c r="KL1189" s="22"/>
      <c r="KM1189" s="22"/>
      <c r="KN1189" s="22"/>
      <c r="KO1189" s="22"/>
      <c r="KP1189" s="22"/>
      <c r="KQ1189" s="22"/>
      <c r="KR1189" s="22"/>
      <c r="KS1189" s="22"/>
      <c r="KT1189" s="22"/>
      <c r="KU1189" s="22"/>
      <c r="KV1189" s="22"/>
      <c r="KW1189" s="22"/>
      <c r="KX1189" s="22"/>
      <c r="KY1189" s="22"/>
      <c r="KZ1189" s="22"/>
      <c r="LA1189" s="24"/>
      <c r="LB1189" s="22"/>
      <c r="LC1189" s="22"/>
      <c r="LD1189" s="22"/>
      <c r="LE1189" s="22"/>
      <c r="LF1189" s="22"/>
      <c r="LG1189" s="22"/>
      <c r="LH1189" s="22"/>
      <c r="LI1189" s="22"/>
      <c r="LJ1189" s="22"/>
      <c r="LK1189" s="22"/>
      <c r="LL1189" s="22"/>
      <c r="LM1189" s="22"/>
      <c r="LN1189" s="22"/>
      <c r="LO1189" s="22"/>
      <c r="LP1189" s="22"/>
      <c r="LQ1189" s="22"/>
      <c r="LR1189" s="22"/>
      <c r="LS1189" s="22"/>
      <c r="LT1189" s="22"/>
      <c r="LU1189" s="22"/>
      <c r="LV1189" s="22"/>
      <c r="LW1189" s="22"/>
      <c r="LX1189" s="22"/>
      <c r="LY1189" s="22"/>
      <c r="LZ1189" s="22"/>
      <c r="MA1189" s="22"/>
      <c r="MB1189" s="22"/>
      <c r="MC1189" s="22"/>
      <c r="MD1189" s="22"/>
      <c r="ME1189" s="22"/>
      <c r="MF1189" s="22"/>
      <c r="MG1189" s="24"/>
      <c r="MH1189" s="22"/>
      <c r="MI1189" s="22"/>
      <c r="MJ1189" s="22"/>
      <c r="MK1189" s="22"/>
      <c r="ML1189" s="22"/>
      <c r="MM1189" s="22"/>
      <c r="MN1189" s="22"/>
      <c r="MO1189" s="22"/>
      <c r="MP1189" s="22"/>
      <c r="MQ1189" s="22"/>
      <c r="MR1189" s="22"/>
      <c r="MS1189" s="22"/>
      <c r="MT1189" s="22"/>
      <c r="MU1189" s="22"/>
      <c r="MV1189" s="22"/>
      <c r="MW1189" s="22"/>
      <c r="MX1189" s="22"/>
      <c r="MY1189" s="22"/>
      <c r="MZ1189" s="22"/>
      <c r="NA1189" s="22"/>
      <c r="NB1189" s="22"/>
      <c r="NC1189" s="22"/>
      <c r="ND1189" s="22"/>
      <c r="NE1189" s="22"/>
      <c r="NF1189" s="22"/>
      <c r="NG1189" s="22"/>
      <c r="NH1189" s="22"/>
      <c r="NI1189" s="22"/>
      <c r="NJ1189" s="22"/>
      <c r="NK1189" s="22"/>
      <c r="NL1189" s="22"/>
      <c r="NM1189" s="24"/>
      <c r="NN1189" s="22"/>
      <c r="NO1189" s="22"/>
      <c r="NP1189" s="22"/>
      <c r="NQ1189" s="22"/>
      <c r="NR1189" s="22"/>
      <c r="NS1189" s="22"/>
      <c r="NT1189" s="22"/>
      <c r="NU1189" s="22"/>
      <c r="NV1189" s="22"/>
      <c r="NW1189" s="22"/>
      <c r="NX1189" s="22"/>
      <c r="NY1189" s="22"/>
      <c r="NZ1189" s="22"/>
      <c r="OA1189" s="22"/>
      <c r="OB1189" s="22"/>
      <c r="OC1189" s="22"/>
      <c r="OD1189" s="22"/>
      <c r="OE1189" s="22"/>
      <c r="OF1189" s="22"/>
      <c r="OG1189" s="22"/>
      <c r="OH1189" s="22"/>
      <c r="OI1189" s="22"/>
      <c r="OJ1189" s="22"/>
      <c r="OK1189" s="22"/>
      <c r="OL1189" s="22"/>
      <c r="OM1189" s="22"/>
      <c r="ON1189" s="22"/>
      <c r="OO1189" s="22"/>
      <c r="OP1189" s="22"/>
      <c r="OQ1189" s="22"/>
      <c r="OR1189" s="22"/>
    </row>
    <row r="1190" spans="1:408" ht="15" thickBot="1">
      <c r="A1190" s="1" t="str">
        <f t="shared" si="29"/>
        <v>AGUSTINTJE MAKAHANAPAgustus Tambahan-1</v>
      </c>
      <c r="B1190" s="12" t="str">
        <f t="shared" si="30"/>
        <v>Weny Fitrah Anwari, S.Tr.Stat.Agustus TambahanSurvei MBG Baseline</v>
      </c>
      <c r="C1190" s="13" t="s">
        <v>87</v>
      </c>
      <c r="D1190" s="14" t="s">
        <v>270</v>
      </c>
      <c r="E1190" s="15" t="s">
        <v>302</v>
      </c>
      <c r="F1190" s="15" t="s">
        <v>75</v>
      </c>
      <c r="G1190" s="15">
        <f t="shared" si="27"/>
        <v>1320000</v>
      </c>
      <c r="H1190" s="16">
        <v>44000</v>
      </c>
      <c r="I1190" s="14" t="s">
        <v>23</v>
      </c>
      <c r="J1190" s="17">
        <v>30</v>
      </c>
      <c r="K1190" s="75" t="s">
        <v>717</v>
      </c>
      <c r="L1190" s="18"/>
      <c r="M1190" s="18"/>
      <c r="N1190" s="16" t="e">
        <f t="shared" ca="1" si="28"/>
        <v>#NAME?</v>
      </c>
      <c r="O1190" s="19"/>
      <c r="P1190" s="19"/>
      <c r="Q1190" s="20"/>
      <c r="R1190" s="21" t="str">
        <f t="array" ref="R1190">VLOOKUP(C1190,DB!A:D,2,FALSE)</f>
        <v>Jalan gurita no 8</v>
      </c>
      <c r="S1190" s="21" t="str">
        <f t="array" ref="S1190">VLOOKUP(C1190,DB!A:D,3,FALSE)</f>
        <v>Agustintje17@gmail.com</v>
      </c>
      <c r="T1190" s="22" t="s">
        <v>19</v>
      </c>
      <c r="U1190" s="1" t="str">
        <f t="shared" si="31"/>
        <v>AGUSTINTJE MAKAHANAPAgustus Tambahan</v>
      </c>
      <c r="V1190" s="23" t="e">
        <f t="shared" ca="1" si="32"/>
        <v>#NAME?</v>
      </c>
      <c r="X1190" s="24" t="e">
        <f>VLOOKUP(CONCATENATE(C1190,D1190),'Honor 2025'!A:D,4,FALSE)</f>
        <v>#N/A</v>
      </c>
      <c r="Y1190" s="24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/>
      <c r="AZ1190" s="22"/>
      <c r="BA1190" s="22"/>
      <c r="BB1190" s="22"/>
      <c r="BC1190" s="22"/>
      <c r="BD1190" s="22"/>
      <c r="BE1190" s="24"/>
      <c r="BF1190" s="22"/>
      <c r="BG1190" s="22"/>
      <c r="BH1190" s="22"/>
      <c r="BI1190" s="22"/>
      <c r="BJ1190" s="22"/>
      <c r="BK1190" s="22"/>
      <c r="BL1190" s="22"/>
      <c r="BM1190" s="22"/>
      <c r="BN1190" s="22"/>
      <c r="BO1190" s="22"/>
      <c r="BP1190" s="22"/>
      <c r="BQ1190" s="22"/>
      <c r="BR1190" s="22"/>
      <c r="BS1190" s="22"/>
      <c r="BT1190" s="22"/>
      <c r="BU1190" s="22"/>
      <c r="BV1190" s="22"/>
      <c r="BW1190" s="22"/>
      <c r="BX1190" s="22"/>
      <c r="BY1190" s="22"/>
      <c r="BZ1190" s="22"/>
      <c r="CA1190" s="22"/>
      <c r="CB1190" s="22"/>
      <c r="CC1190" s="22"/>
      <c r="CD1190" s="22"/>
      <c r="CE1190" s="22"/>
      <c r="CF1190" s="22"/>
      <c r="CG1190" s="22"/>
      <c r="CH1190" s="22"/>
      <c r="CI1190" s="22"/>
      <c r="CJ1190" s="22"/>
      <c r="CK1190" s="24"/>
      <c r="CL1190" s="22"/>
      <c r="CM1190" s="22"/>
      <c r="CN1190" s="22"/>
      <c r="CO1190" s="22"/>
      <c r="CP1190" s="22"/>
      <c r="CQ1190" s="22"/>
      <c r="CR1190" s="22"/>
      <c r="CS1190" s="22"/>
      <c r="CT1190" s="22"/>
      <c r="CU1190" s="22"/>
      <c r="CV1190" s="22"/>
      <c r="CW1190" s="22"/>
      <c r="CX1190" s="22"/>
      <c r="CY1190" s="22"/>
      <c r="CZ1190" s="22"/>
      <c r="DA1190" s="22"/>
      <c r="DB1190" s="22"/>
      <c r="DC1190" s="22"/>
      <c r="DD1190" s="22"/>
      <c r="DE1190" s="22"/>
      <c r="DF1190" s="22"/>
      <c r="DG1190" s="22"/>
      <c r="DH1190" s="22"/>
      <c r="DI1190" s="22"/>
      <c r="DJ1190" s="22"/>
      <c r="DK1190" s="22"/>
      <c r="DL1190" s="22"/>
      <c r="DM1190" s="22"/>
      <c r="DN1190" s="22"/>
      <c r="DO1190" s="22"/>
      <c r="DP1190" s="22"/>
      <c r="DQ1190" s="24"/>
      <c r="DR1190" s="22"/>
      <c r="DS1190" s="22"/>
      <c r="DT1190" s="22"/>
      <c r="DU1190" s="22"/>
      <c r="DV1190" s="22"/>
      <c r="DW1190" s="22"/>
      <c r="DX1190" s="22"/>
      <c r="DY1190" s="22"/>
      <c r="DZ1190" s="22"/>
      <c r="EA1190" s="22"/>
      <c r="EB1190" s="22"/>
      <c r="EC1190" s="22"/>
      <c r="ED1190" s="22"/>
      <c r="EE1190" s="22"/>
      <c r="EF1190" s="22"/>
      <c r="EG1190" s="22"/>
      <c r="EH1190" s="22"/>
      <c r="EI1190" s="22"/>
      <c r="EJ1190" s="22"/>
      <c r="EK1190" s="22"/>
      <c r="EL1190" s="22"/>
      <c r="EM1190" s="22"/>
      <c r="EN1190" s="22"/>
      <c r="EO1190" s="22"/>
      <c r="EP1190" s="22"/>
      <c r="EQ1190" s="22"/>
      <c r="ER1190" s="22"/>
      <c r="ES1190" s="22"/>
      <c r="ET1190" s="22"/>
      <c r="EU1190" s="22"/>
      <c r="EV1190" s="22"/>
      <c r="EW1190" s="24"/>
      <c r="EX1190" s="22"/>
      <c r="EY1190" s="22"/>
      <c r="EZ1190" s="22"/>
      <c r="FA1190" s="22"/>
      <c r="FB1190" s="22"/>
      <c r="FC1190" s="22"/>
      <c r="FD1190" s="22"/>
      <c r="FE1190" s="22"/>
      <c r="FF1190" s="22"/>
      <c r="FG1190" s="22"/>
      <c r="FH1190" s="22"/>
      <c r="FI1190" s="22"/>
      <c r="FJ1190" s="22"/>
      <c r="FK1190" s="22"/>
      <c r="FL1190" s="22"/>
      <c r="FM1190" s="22"/>
      <c r="FN1190" s="22"/>
      <c r="FO1190" s="22"/>
      <c r="FP1190" s="22"/>
      <c r="FQ1190" s="22"/>
      <c r="FR1190" s="22"/>
      <c r="FS1190" s="22"/>
      <c r="FT1190" s="22"/>
      <c r="FU1190" s="22"/>
      <c r="FV1190" s="22"/>
      <c r="FW1190" s="22"/>
      <c r="FX1190" s="22"/>
      <c r="FY1190" s="22"/>
      <c r="FZ1190" s="22"/>
      <c r="GA1190" s="22"/>
      <c r="GB1190" s="22"/>
      <c r="GC1190" s="24"/>
      <c r="GD1190" s="22"/>
      <c r="GE1190" s="22"/>
      <c r="GF1190" s="22"/>
      <c r="GG1190" s="22"/>
      <c r="GH1190" s="22"/>
      <c r="GI1190" s="22"/>
      <c r="GJ1190" s="22"/>
      <c r="GK1190" s="22"/>
      <c r="GL1190" s="22"/>
      <c r="GM1190" s="22"/>
      <c r="GN1190" s="22"/>
      <c r="GO1190" s="22"/>
      <c r="GP1190" s="22"/>
      <c r="GQ1190" s="22"/>
      <c r="GR1190" s="22"/>
      <c r="GS1190" s="22"/>
      <c r="GT1190" s="22"/>
      <c r="GU1190" s="22"/>
      <c r="GV1190" s="22"/>
      <c r="GW1190" s="22"/>
      <c r="GX1190" s="22"/>
      <c r="GY1190" s="22"/>
      <c r="GZ1190" s="22"/>
      <c r="HA1190" s="22"/>
      <c r="HB1190" s="22"/>
      <c r="HC1190" s="22"/>
      <c r="HD1190" s="22"/>
      <c r="HE1190" s="22"/>
      <c r="HF1190" s="22"/>
      <c r="HG1190" s="22"/>
      <c r="HH1190" s="22"/>
      <c r="HI1190" s="24"/>
      <c r="HJ1190" s="22"/>
      <c r="HK1190" s="22"/>
      <c r="HL1190" s="22"/>
      <c r="HM1190" s="22"/>
      <c r="HN1190" s="22"/>
      <c r="HO1190" s="22"/>
      <c r="HP1190" s="22"/>
      <c r="HQ1190" s="22"/>
      <c r="HR1190" s="22"/>
      <c r="HS1190" s="22"/>
      <c r="HT1190" s="22"/>
      <c r="HU1190" s="22"/>
      <c r="HV1190" s="22"/>
      <c r="HW1190" s="22"/>
      <c r="HX1190" s="22"/>
      <c r="HY1190" s="22"/>
      <c r="HZ1190" s="22"/>
      <c r="IA1190" s="22"/>
      <c r="IB1190" s="22"/>
      <c r="IC1190" s="22"/>
      <c r="ID1190" s="22"/>
      <c r="IE1190" s="22"/>
      <c r="IF1190" s="22"/>
      <c r="IG1190" s="22"/>
      <c r="IH1190" s="22"/>
      <c r="II1190" s="22"/>
      <c r="IJ1190" s="22"/>
      <c r="IK1190" s="22"/>
      <c r="IL1190" s="22"/>
      <c r="IM1190" s="22"/>
      <c r="IN1190" s="22"/>
      <c r="IO1190" s="24"/>
      <c r="IP1190" s="22"/>
      <c r="IQ1190" s="22"/>
      <c r="IR1190" s="22"/>
      <c r="IS1190" s="22"/>
      <c r="IT1190" s="22"/>
      <c r="IU1190" s="22"/>
      <c r="IV1190" s="22"/>
      <c r="IW1190" s="22"/>
      <c r="IX1190" s="22"/>
      <c r="IY1190" s="22"/>
      <c r="IZ1190" s="22"/>
      <c r="JA1190" s="22"/>
      <c r="JB1190" s="22"/>
      <c r="JC1190" s="22"/>
      <c r="JD1190" s="22"/>
      <c r="JE1190" s="22"/>
      <c r="JF1190" s="22"/>
      <c r="JG1190" s="22"/>
      <c r="JH1190" s="22"/>
      <c r="JI1190" s="22"/>
      <c r="JJ1190" s="22"/>
      <c r="JK1190" s="22"/>
      <c r="JL1190" s="22"/>
      <c r="JM1190" s="22"/>
      <c r="JN1190" s="22"/>
      <c r="JO1190" s="22"/>
      <c r="JP1190" s="22"/>
      <c r="JQ1190" s="22"/>
      <c r="JR1190" s="22"/>
      <c r="JS1190" s="22"/>
      <c r="JT1190" s="22"/>
      <c r="JU1190" s="24"/>
      <c r="JV1190" s="22"/>
      <c r="JW1190" s="22"/>
      <c r="JX1190" s="22"/>
      <c r="JY1190" s="22"/>
      <c r="JZ1190" s="22"/>
      <c r="KA1190" s="22"/>
      <c r="KB1190" s="22"/>
      <c r="KC1190" s="22"/>
      <c r="KD1190" s="22"/>
      <c r="KE1190" s="22"/>
      <c r="KF1190" s="22"/>
      <c r="KG1190" s="22"/>
      <c r="KH1190" s="22"/>
      <c r="KI1190" s="22"/>
      <c r="KJ1190" s="22"/>
      <c r="KK1190" s="22"/>
      <c r="KL1190" s="22"/>
      <c r="KM1190" s="22"/>
      <c r="KN1190" s="22"/>
      <c r="KO1190" s="22"/>
      <c r="KP1190" s="22"/>
      <c r="KQ1190" s="22"/>
      <c r="KR1190" s="22"/>
      <c r="KS1190" s="22"/>
      <c r="KT1190" s="22"/>
      <c r="KU1190" s="22"/>
      <c r="KV1190" s="22"/>
      <c r="KW1190" s="22"/>
      <c r="KX1190" s="22"/>
      <c r="KY1190" s="22"/>
      <c r="KZ1190" s="22"/>
      <c r="LA1190" s="24"/>
      <c r="LB1190" s="22"/>
      <c r="LC1190" s="22"/>
      <c r="LD1190" s="22"/>
      <c r="LE1190" s="22"/>
      <c r="LF1190" s="22"/>
      <c r="LG1190" s="22"/>
      <c r="LH1190" s="22"/>
      <c r="LI1190" s="22"/>
      <c r="LJ1190" s="22"/>
      <c r="LK1190" s="22"/>
      <c r="LL1190" s="22"/>
      <c r="LM1190" s="22"/>
      <c r="LN1190" s="22"/>
      <c r="LO1190" s="22"/>
      <c r="LP1190" s="22"/>
      <c r="LQ1190" s="22"/>
      <c r="LR1190" s="22"/>
      <c r="LS1190" s="22"/>
      <c r="LT1190" s="22"/>
      <c r="LU1190" s="22"/>
      <c r="LV1190" s="22"/>
      <c r="LW1190" s="22"/>
      <c r="LX1190" s="22"/>
      <c r="LY1190" s="22"/>
      <c r="LZ1190" s="22"/>
      <c r="MA1190" s="22"/>
      <c r="MB1190" s="22"/>
      <c r="MC1190" s="22"/>
      <c r="MD1190" s="22"/>
      <c r="ME1190" s="22"/>
      <c r="MF1190" s="22"/>
      <c r="MG1190" s="24"/>
      <c r="MH1190" s="22"/>
      <c r="MI1190" s="22"/>
      <c r="MJ1190" s="22"/>
      <c r="MK1190" s="22"/>
      <c r="ML1190" s="22"/>
      <c r="MM1190" s="22"/>
      <c r="MN1190" s="22"/>
      <c r="MO1190" s="22"/>
      <c r="MP1190" s="22"/>
      <c r="MQ1190" s="22"/>
      <c r="MR1190" s="22"/>
      <c r="MS1190" s="22"/>
      <c r="MT1190" s="22"/>
      <c r="MU1190" s="22"/>
      <c r="MV1190" s="22"/>
      <c r="MW1190" s="22"/>
      <c r="MX1190" s="22"/>
      <c r="MY1190" s="22"/>
      <c r="MZ1190" s="22"/>
      <c r="NA1190" s="22"/>
      <c r="NB1190" s="22"/>
      <c r="NC1190" s="22"/>
      <c r="ND1190" s="22"/>
      <c r="NE1190" s="22"/>
      <c r="NF1190" s="22"/>
      <c r="NG1190" s="22"/>
      <c r="NH1190" s="22"/>
      <c r="NI1190" s="22"/>
      <c r="NJ1190" s="22"/>
      <c r="NK1190" s="22"/>
      <c r="NL1190" s="22"/>
      <c r="NM1190" s="24"/>
      <c r="NN1190" s="22"/>
      <c r="NO1190" s="22"/>
      <c r="NP1190" s="22"/>
      <c r="NQ1190" s="22"/>
      <c r="NR1190" s="22"/>
      <c r="NS1190" s="22"/>
      <c r="NT1190" s="22"/>
      <c r="NU1190" s="22"/>
      <c r="NV1190" s="22"/>
      <c r="NW1190" s="22"/>
      <c r="NX1190" s="22"/>
      <c r="NY1190" s="22"/>
      <c r="NZ1190" s="22"/>
      <c r="OA1190" s="22"/>
      <c r="OB1190" s="22"/>
      <c r="OC1190" s="22"/>
      <c r="OD1190" s="22"/>
      <c r="OE1190" s="22"/>
      <c r="OF1190" s="22"/>
      <c r="OG1190" s="22"/>
      <c r="OH1190" s="22"/>
      <c r="OI1190" s="22"/>
      <c r="OJ1190" s="22"/>
      <c r="OK1190" s="22"/>
      <c r="OL1190" s="22"/>
      <c r="OM1190" s="22"/>
      <c r="ON1190" s="22"/>
      <c r="OO1190" s="22"/>
      <c r="OP1190" s="22"/>
      <c r="OQ1190" s="22"/>
      <c r="OR1190" s="22"/>
    </row>
    <row r="1191" spans="1:408" ht="15" thickBot="1">
      <c r="A1191" s="1" t="str">
        <f t="shared" si="29"/>
        <v>JOVELIE E WOKASAgustus Tambahan-2</v>
      </c>
      <c r="B1191" s="12" t="str">
        <f t="shared" si="30"/>
        <v>Frisca Ully Hapsari Saragih, SSTAgustus TambahanSurvei MBG Baseline</v>
      </c>
      <c r="C1191" s="13" t="s">
        <v>55</v>
      </c>
      <c r="D1191" s="14" t="s">
        <v>270</v>
      </c>
      <c r="E1191" s="15" t="s">
        <v>302</v>
      </c>
      <c r="F1191" s="15" t="s">
        <v>303</v>
      </c>
      <c r="G1191" s="15">
        <f t="shared" si="27"/>
        <v>510000</v>
      </c>
      <c r="H1191" s="16">
        <v>170000</v>
      </c>
      <c r="I1191" s="14" t="s">
        <v>223</v>
      </c>
      <c r="J1191" s="17">
        <v>3</v>
      </c>
      <c r="K1191" s="74" t="s">
        <v>717</v>
      </c>
      <c r="L1191" s="18"/>
      <c r="M1191" s="18"/>
      <c r="N1191" s="16" t="e">
        <f t="shared" ca="1" si="28"/>
        <v>#NAME?</v>
      </c>
      <c r="O1191" s="19"/>
      <c r="P1191" s="19"/>
      <c r="Q1191" s="20"/>
      <c r="R1191" s="21" t="str">
        <f t="array" ref="R1191">VLOOKUP(C1191,DB!A:D,2,FALSE)</f>
        <v>Malalayang Satu Lingkungan 6</v>
      </c>
      <c r="S1191" s="21" t="str">
        <f t="array" ref="S1191">VLOOKUP(C1191,DB!A:D,3,FALSE)</f>
        <v>vhellywokas07@gmail.com</v>
      </c>
      <c r="T1191" s="22" t="s">
        <v>19</v>
      </c>
      <c r="U1191" s="1" t="str">
        <f t="shared" si="31"/>
        <v>JOVELIE E WOKASAgustus Tambahan</v>
      </c>
      <c r="V1191" s="23" t="e">
        <f t="shared" ca="1" si="32"/>
        <v>#NAME?</v>
      </c>
      <c r="X1191" s="24" t="e">
        <f>VLOOKUP(CONCATENATE(C1191,D1191),'Honor 2025'!A:D,4,FALSE)</f>
        <v>#N/A</v>
      </c>
      <c r="Y1191" s="24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  <c r="BC1191" s="22"/>
      <c r="BD1191" s="22"/>
      <c r="BE1191" s="24"/>
      <c r="BF1191" s="22"/>
      <c r="BG1191" s="22"/>
      <c r="BH1191" s="22"/>
      <c r="BI1191" s="22"/>
      <c r="BJ1191" s="22"/>
      <c r="BK1191" s="22"/>
      <c r="BL1191" s="22"/>
      <c r="BM1191" s="22"/>
      <c r="BN1191" s="22"/>
      <c r="BO1191" s="22"/>
      <c r="BP1191" s="22"/>
      <c r="BQ1191" s="22"/>
      <c r="BR1191" s="22"/>
      <c r="BS1191" s="22"/>
      <c r="BT1191" s="22"/>
      <c r="BU1191" s="22"/>
      <c r="BV1191" s="22"/>
      <c r="BW1191" s="22"/>
      <c r="BX1191" s="22"/>
      <c r="BY1191" s="22"/>
      <c r="BZ1191" s="22"/>
      <c r="CA1191" s="22"/>
      <c r="CB1191" s="22"/>
      <c r="CC1191" s="22"/>
      <c r="CD1191" s="22"/>
      <c r="CE1191" s="22"/>
      <c r="CF1191" s="22"/>
      <c r="CG1191" s="22"/>
      <c r="CH1191" s="22"/>
      <c r="CI1191" s="22"/>
      <c r="CJ1191" s="22"/>
      <c r="CK1191" s="24"/>
      <c r="CL1191" s="22"/>
      <c r="CM1191" s="22"/>
      <c r="CN1191" s="22"/>
      <c r="CO1191" s="22"/>
      <c r="CP1191" s="22"/>
      <c r="CQ1191" s="22"/>
      <c r="CR1191" s="22"/>
      <c r="CS1191" s="22"/>
      <c r="CT1191" s="22"/>
      <c r="CU1191" s="22"/>
      <c r="CV1191" s="22"/>
      <c r="CW1191" s="22"/>
      <c r="CX1191" s="22"/>
      <c r="CY1191" s="22"/>
      <c r="CZ1191" s="22"/>
      <c r="DA1191" s="22"/>
      <c r="DB1191" s="22"/>
      <c r="DC1191" s="22"/>
      <c r="DD1191" s="22"/>
      <c r="DE1191" s="22"/>
      <c r="DF1191" s="22"/>
      <c r="DG1191" s="22"/>
      <c r="DH1191" s="22"/>
      <c r="DI1191" s="22"/>
      <c r="DJ1191" s="22"/>
      <c r="DK1191" s="22"/>
      <c r="DL1191" s="22"/>
      <c r="DM1191" s="22"/>
      <c r="DN1191" s="22"/>
      <c r="DO1191" s="22"/>
      <c r="DP1191" s="22"/>
      <c r="DQ1191" s="24"/>
      <c r="DR1191" s="22"/>
      <c r="DS1191" s="22"/>
      <c r="DT1191" s="22"/>
      <c r="DU1191" s="22"/>
      <c r="DV1191" s="22"/>
      <c r="DW1191" s="22"/>
      <c r="DX1191" s="22"/>
      <c r="DY1191" s="22"/>
      <c r="DZ1191" s="22"/>
      <c r="EA1191" s="22"/>
      <c r="EB1191" s="22"/>
      <c r="EC1191" s="22"/>
      <c r="ED1191" s="22"/>
      <c r="EE1191" s="22"/>
      <c r="EF1191" s="22"/>
      <c r="EG1191" s="22"/>
      <c r="EH1191" s="22"/>
      <c r="EI1191" s="22"/>
      <c r="EJ1191" s="22"/>
      <c r="EK1191" s="22"/>
      <c r="EL1191" s="22"/>
      <c r="EM1191" s="22"/>
      <c r="EN1191" s="22"/>
      <c r="EO1191" s="22"/>
      <c r="EP1191" s="22"/>
      <c r="EQ1191" s="22"/>
      <c r="ER1191" s="22"/>
      <c r="ES1191" s="22"/>
      <c r="ET1191" s="22"/>
      <c r="EU1191" s="22"/>
      <c r="EV1191" s="22"/>
      <c r="EW1191" s="24"/>
      <c r="EX1191" s="22"/>
      <c r="EY1191" s="22"/>
      <c r="EZ1191" s="22"/>
      <c r="FA1191" s="22"/>
      <c r="FB1191" s="22"/>
      <c r="FC1191" s="22"/>
      <c r="FD1191" s="22"/>
      <c r="FE1191" s="22"/>
      <c r="FF1191" s="22"/>
      <c r="FG1191" s="22"/>
      <c r="FH1191" s="22"/>
      <c r="FI1191" s="22"/>
      <c r="FJ1191" s="22"/>
      <c r="FK1191" s="22"/>
      <c r="FL1191" s="22"/>
      <c r="FM1191" s="22"/>
      <c r="FN1191" s="22"/>
      <c r="FO1191" s="22"/>
      <c r="FP1191" s="22"/>
      <c r="FQ1191" s="22"/>
      <c r="FR1191" s="22"/>
      <c r="FS1191" s="22"/>
      <c r="FT1191" s="22"/>
      <c r="FU1191" s="22"/>
      <c r="FV1191" s="22"/>
      <c r="FW1191" s="22"/>
      <c r="FX1191" s="22"/>
      <c r="FY1191" s="22"/>
      <c r="FZ1191" s="22"/>
      <c r="GA1191" s="22"/>
      <c r="GB1191" s="22"/>
      <c r="GC1191" s="24"/>
      <c r="GD1191" s="22"/>
      <c r="GE1191" s="22"/>
      <c r="GF1191" s="22"/>
      <c r="GG1191" s="22"/>
      <c r="GH1191" s="22"/>
      <c r="GI1191" s="22"/>
      <c r="GJ1191" s="22"/>
      <c r="GK1191" s="22"/>
      <c r="GL1191" s="22"/>
      <c r="GM1191" s="22"/>
      <c r="GN1191" s="22"/>
      <c r="GO1191" s="22"/>
      <c r="GP1191" s="22"/>
      <c r="GQ1191" s="22"/>
      <c r="GR1191" s="22"/>
      <c r="GS1191" s="22"/>
      <c r="GT1191" s="22"/>
      <c r="GU1191" s="22"/>
      <c r="GV1191" s="22"/>
      <c r="GW1191" s="22"/>
      <c r="GX1191" s="22"/>
      <c r="GY1191" s="22"/>
      <c r="GZ1191" s="22"/>
      <c r="HA1191" s="22"/>
      <c r="HB1191" s="22"/>
      <c r="HC1191" s="22"/>
      <c r="HD1191" s="22"/>
      <c r="HE1191" s="22"/>
      <c r="HF1191" s="22"/>
      <c r="HG1191" s="22"/>
      <c r="HH1191" s="22"/>
      <c r="HI1191" s="24"/>
      <c r="HJ1191" s="22"/>
      <c r="HK1191" s="22"/>
      <c r="HL1191" s="22"/>
      <c r="HM1191" s="22"/>
      <c r="HN1191" s="22"/>
      <c r="HO1191" s="22"/>
      <c r="HP1191" s="22"/>
      <c r="HQ1191" s="22"/>
      <c r="HR1191" s="22"/>
      <c r="HS1191" s="22"/>
      <c r="HT1191" s="22"/>
      <c r="HU1191" s="22"/>
      <c r="HV1191" s="22"/>
      <c r="HW1191" s="22"/>
      <c r="HX1191" s="22"/>
      <c r="HY1191" s="22"/>
      <c r="HZ1191" s="22"/>
      <c r="IA1191" s="22"/>
      <c r="IB1191" s="22"/>
      <c r="IC1191" s="22"/>
      <c r="ID1191" s="22"/>
      <c r="IE1191" s="22"/>
      <c r="IF1191" s="22"/>
      <c r="IG1191" s="22"/>
      <c r="IH1191" s="22"/>
      <c r="II1191" s="22"/>
      <c r="IJ1191" s="22"/>
      <c r="IK1191" s="22"/>
      <c r="IL1191" s="22"/>
      <c r="IM1191" s="22"/>
      <c r="IN1191" s="22"/>
      <c r="IO1191" s="24"/>
      <c r="IP1191" s="22"/>
      <c r="IQ1191" s="22"/>
      <c r="IR1191" s="22"/>
      <c r="IS1191" s="22"/>
      <c r="IT1191" s="22"/>
      <c r="IU1191" s="22"/>
      <c r="IV1191" s="22"/>
      <c r="IW1191" s="22"/>
      <c r="IX1191" s="22"/>
      <c r="IY1191" s="22"/>
      <c r="IZ1191" s="22"/>
      <c r="JA1191" s="22"/>
      <c r="JB1191" s="22"/>
      <c r="JC1191" s="22"/>
      <c r="JD1191" s="22"/>
      <c r="JE1191" s="22"/>
      <c r="JF1191" s="22"/>
      <c r="JG1191" s="22"/>
      <c r="JH1191" s="22"/>
      <c r="JI1191" s="22"/>
      <c r="JJ1191" s="22"/>
      <c r="JK1191" s="22"/>
      <c r="JL1191" s="22"/>
      <c r="JM1191" s="22"/>
      <c r="JN1191" s="22"/>
      <c r="JO1191" s="22"/>
      <c r="JP1191" s="22"/>
      <c r="JQ1191" s="22"/>
      <c r="JR1191" s="22"/>
      <c r="JS1191" s="22"/>
      <c r="JT1191" s="22"/>
      <c r="JU1191" s="24"/>
      <c r="JV1191" s="22"/>
      <c r="JW1191" s="22"/>
      <c r="JX1191" s="22"/>
      <c r="JY1191" s="22"/>
      <c r="JZ1191" s="22"/>
      <c r="KA1191" s="22"/>
      <c r="KB1191" s="22"/>
      <c r="KC1191" s="22"/>
      <c r="KD1191" s="22"/>
      <c r="KE1191" s="22"/>
      <c r="KF1191" s="22"/>
      <c r="KG1191" s="22"/>
      <c r="KH1191" s="22"/>
      <c r="KI1191" s="22"/>
      <c r="KJ1191" s="22"/>
      <c r="KK1191" s="22"/>
      <c r="KL1191" s="22"/>
      <c r="KM1191" s="22"/>
      <c r="KN1191" s="22"/>
      <c r="KO1191" s="22"/>
      <c r="KP1191" s="22"/>
      <c r="KQ1191" s="22"/>
      <c r="KR1191" s="22"/>
      <c r="KS1191" s="22"/>
      <c r="KT1191" s="22"/>
      <c r="KU1191" s="22"/>
      <c r="KV1191" s="22"/>
      <c r="KW1191" s="22"/>
      <c r="KX1191" s="22"/>
      <c r="KY1191" s="22"/>
      <c r="KZ1191" s="22"/>
      <c r="LA1191" s="24"/>
      <c r="LB1191" s="22"/>
      <c r="LC1191" s="22"/>
      <c r="LD1191" s="22"/>
      <c r="LE1191" s="22"/>
      <c r="LF1191" s="22"/>
      <c r="LG1191" s="22"/>
      <c r="LH1191" s="22"/>
      <c r="LI1191" s="22"/>
      <c r="LJ1191" s="22"/>
      <c r="LK1191" s="22"/>
      <c r="LL1191" s="22"/>
      <c r="LM1191" s="22"/>
      <c r="LN1191" s="22"/>
      <c r="LO1191" s="22"/>
      <c r="LP1191" s="22"/>
      <c r="LQ1191" s="22"/>
      <c r="LR1191" s="22"/>
      <c r="LS1191" s="22"/>
      <c r="LT1191" s="22"/>
      <c r="LU1191" s="22"/>
      <c r="LV1191" s="22"/>
      <c r="LW1191" s="22"/>
      <c r="LX1191" s="22"/>
      <c r="LY1191" s="22"/>
      <c r="LZ1191" s="22"/>
      <c r="MA1191" s="22"/>
      <c r="MB1191" s="22"/>
      <c r="MC1191" s="22"/>
      <c r="MD1191" s="22"/>
      <c r="ME1191" s="22"/>
      <c r="MF1191" s="22"/>
      <c r="MG1191" s="24"/>
      <c r="MH1191" s="22"/>
      <c r="MI1191" s="22"/>
      <c r="MJ1191" s="22"/>
      <c r="MK1191" s="22"/>
      <c r="ML1191" s="22"/>
      <c r="MM1191" s="22"/>
      <c r="MN1191" s="22"/>
      <c r="MO1191" s="22"/>
      <c r="MP1191" s="22"/>
      <c r="MQ1191" s="22"/>
      <c r="MR1191" s="22"/>
      <c r="MS1191" s="22"/>
      <c r="MT1191" s="22"/>
      <c r="MU1191" s="22"/>
      <c r="MV1191" s="22"/>
      <c r="MW1191" s="22"/>
      <c r="MX1191" s="22"/>
      <c r="MY1191" s="22"/>
      <c r="MZ1191" s="22"/>
      <c r="NA1191" s="22"/>
      <c r="NB1191" s="22"/>
      <c r="NC1191" s="22"/>
      <c r="ND1191" s="22"/>
      <c r="NE1191" s="22"/>
      <c r="NF1191" s="22"/>
      <c r="NG1191" s="22"/>
      <c r="NH1191" s="22"/>
      <c r="NI1191" s="22"/>
      <c r="NJ1191" s="22"/>
      <c r="NK1191" s="22"/>
      <c r="NL1191" s="22"/>
      <c r="NM1191" s="24"/>
      <c r="NN1191" s="22"/>
      <c r="NO1191" s="22"/>
      <c r="NP1191" s="22"/>
      <c r="NQ1191" s="22"/>
      <c r="NR1191" s="22"/>
      <c r="NS1191" s="22"/>
      <c r="NT1191" s="22"/>
      <c r="NU1191" s="22"/>
      <c r="NV1191" s="22"/>
      <c r="NW1191" s="22"/>
      <c r="NX1191" s="22"/>
      <c r="NY1191" s="22"/>
      <c r="NZ1191" s="22"/>
      <c r="OA1191" s="22"/>
      <c r="OB1191" s="22"/>
      <c r="OC1191" s="22"/>
      <c r="OD1191" s="22"/>
      <c r="OE1191" s="22"/>
      <c r="OF1191" s="22"/>
      <c r="OG1191" s="22"/>
      <c r="OH1191" s="22"/>
      <c r="OI1191" s="22"/>
      <c r="OJ1191" s="22"/>
      <c r="OK1191" s="22"/>
      <c r="OL1191" s="22"/>
      <c r="OM1191" s="22"/>
      <c r="ON1191" s="22"/>
      <c r="OO1191" s="22"/>
      <c r="OP1191" s="22"/>
      <c r="OQ1191" s="22"/>
      <c r="OR1191" s="22"/>
    </row>
    <row r="1192" spans="1:408" ht="15" thickBot="1">
      <c r="A1192" s="1" t="str">
        <f t="shared" si="29"/>
        <v>David Christian Philip RugianAgustus Tambahan-2</v>
      </c>
      <c r="B1192" s="12" t="str">
        <f t="shared" si="30"/>
        <v>Frisca Ully Hapsari Saragih, SSTAgustus TambahanSurvei MBG Baseline</v>
      </c>
      <c r="C1192" s="13" t="s">
        <v>71</v>
      </c>
      <c r="D1192" s="14" t="s">
        <v>270</v>
      </c>
      <c r="E1192" s="15" t="s">
        <v>302</v>
      </c>
      <c r="F1192" s="15" t="s">
        <v>303</v>
      </c>
      <c r="G1192" s="15">
        <f t="shared" si="27"/>
        <v>510000</v>
      </c>
      <c r="H1192" s="16">
        <v>170000</v>
      </c>
      <c r="I1192" s="14" t="s">
        <v>223</v>
      </c>
      <c r="J1192" s="17">
        <v>3</v>
      </c>
      <c r="K1192" s="75" t="s">
        <v>717</v>
      </c>
      <c r="L1192" s="18"/>
      <c r="M1192" s="18"/>
      <c r="N1192" s="16" t="e">
        <f t="shared" ca="1" si="28"/>
        <v>#NAME?</v>
      </c>
      <c r="O1192" s="19"/>
      <c r="P1192" s="19"/>
      <c r="Q1192" s="20"/>
      <c r="R1192" s="21" t="str">
        <f t="array" ref="R1192">VLOOKUP(C1192,DB!A:D,2,FALSE)</f>
        <v>Teling atas lingkungan 1</v>
      </c>
      <c r="S1192" s="21" t="str">
        <f t="array" ref="S1192">VLOOKUP(C1192,DB!A:D,3,FALSE)</f>
        <v>davidphiliprg81@gmail.com</v>
      </c>
      <c r="T1192" s="22" t="s">
        <v>19</v>
      </c>
      <c r="U1192" s="1" t="str">
        <f t="shared" si="31"/>
        <v>David Christian Philip RugianAgustus Tambahan</v>
      </c>
      <c r="V1192" s="23" t="e">
        <f t="shared" ca="1" si="32"/>
        <v>#NAME?</v>
      </c>
      <c r="X1192" s="24" t="e">
        <f>VLOOKUP(CONCATENATE(C1192,D1192),'Honor 2025'!A:D,4,FALSE)</f>
        <v>#N/A</v>
      </c>
      <c r="Y1192" s="24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/>
      <c r="AZ1192" s="22"/>
      <c r="BA1192" s="22"/>
      <c r="BB1192" s="22"/>
      <c r="BC1192" s="22"/>
      <c r="BD1192" s="22"/>
      <c r="BE1192" s="24"/>
      <c r="BF1192" s="22"/>
      <c r="BG1192" s="22"/>
      <c r="BH1192" s="22"/>
      <c r="BI1192" s="22"/>
      <c r="BJ1192" s="22"/>
      <c r="BK1192" s="22"/>
      <c r="BL1192" s="22"/>
      <c r="BM1192" s="22"/>
      <c r="BN1192" s="22"/>
      <c r="BO1192" s="22"/>
      <c r="BP1192" s="22"/>
      <c r="BQ1192" s="22"/>
      <c r="BR1192" s="22"/>
      <c r="BS1192" s="22"/>
      <c r="BT1192" s="22"/>
      <c r="BU1192" s="22"/>
      <c r="BV1192" s="22"/>
      <c r="BW1192" s="22"/>
      <c r="BX1192" s="22"/>
      <c r="BY1192" s="22"/>
      <c r="BZ1192" s="22"/>
      <c r="CA1192" s="22"/>
      <c r="CB1192" s="22"/>
      <c r="CC1192" s="22"/>
      <c r="CD1192" s="22"/>
      <c r="CE1192" s="22"/>
      <c r="CF1192" s="22"/>
      <c r="CG1192" s="22"/>
      <c r="CH1192" s="22"/>
      <c r="CI1192" s="22"/>
      <c r="CJ1192" s="22"/>
      <c r="CK1192" s="24"/>
      <c r="CL1192" s="22"/>
      <c r="CM1192" s="22"/>
      <c r="CN1192" s="22"/>
      <c r="CO1192" s="22"/>
      <c r="CP1192" s="22"/>
      <c r="CQ1192" s="22"/>
      <c r="CR1192" s="22"/>
      <c r="CS1192" s="22"/>
      <c r="CT1192" s="22"/>
      <c r="CU1192" s="22"/>
      <c r="CV1192" s="22"/>
      <c r="CW1192" s="22"/>
      <c r="CX1192" s="22"/>
      <c r="CY1192" s="22"/>
      <c r="CZ1192" s="22"/>
      <c r="DA1192" s="22"/>
      <c r="DB1192" s="22"/>
      <c r="DC1192" s="22"/>
      <c r="DD1192" s="22"/>
      <c r="DE1192" s="22"/>
      <c r="DF1192" s="22"/>
      <c r="DG1192" s="22"/>
      <c r="DH1192" s="22"/>
      <c r="DI1192" s="22"/>
      <c r="DJ1192" s="22"/>
      <c r="DK1192" s="22"/>
      <c r="DL1192" s="22"/>
      <c r="DM1192" s="22"/>
      <c r="DN1192" s="22"/>
      <c r="DO1192" s="22"/>
      <c r="DP1192" s="22"/>
      <c r="DQ1192" s="24"/>
      <c r="DR1192" s="22"/>
      <c r="DS1192" s="22"/>
      <c r="DT1192" s="22"/>
      <c r="DU1192" s="22"/>
      <c r="DV1192" s="22"/>
      <c r="DW1192" s="22"/>
      <c r="DX1192" s="22"/>
      <c r="DY1192" s="22"/>
      <c r="DZ1192" s="22"/>
      <c r="EA1192" s="22"/>
      <c r="EB1192" s="22"/>
      <c r="EC1192" s="22"/>
      <c r="ED1192" s="22"/>
      <c r="EE1192" s="22"/>
      <c r="EF1192" s="22"/>
      <c r="EG1192" s="22"/>
      <c r="EH1192" s="22"/>
      <c r="EI1192" s="22"/>
      <c r="EJ1192" s="22"/>
      <c r="EK1192" s="22"/>
      <c r="EL1192" s="22"/>
      <c r="EM1192" s="22"/>
      <c r="EN1192" s="22"/>
      <c r="EO1192" s="22"/>
      <c r="EP1192" s="22"/>
      <c r="EQ1192" s="22"/>
      <c r="ER1192" s="22"/>
      <c r="ES1192" s="22"/>
      <c r="ET1192" s="22"/>
      <c r="EU1192" s="22"/>
      <c r="EV1192" s="22"/>
      <c r="EW1192" s="24"/>
      <c r="EX1192" s="22"/>
      <c r="EY1192" s="22"/>
      <c r="EZ1192" s="22"/>
      <c r="FA1192" s="22"/>
      <c r="FB1192" s="22"/>
      <c r="FC1192" s="22"/>
      <c r="FD1192" s="22"/>
      <c r="FE1192" s="22"/>
      <c r="FF1192" s="22"/>
      <c r="FG1192" s="22"/>
      <c r="FH1192" s="22"/>
      <c r="FI1192" s="22"/>
      <c r="FJ1192" s="22"/>
      <c r="FK1192" s="22"/>
      <c r="FL1192" s="22"/>
      <c r="FM1192" s="22"/>
      <c r="FN1192" s="22"/>
      <c r="FO1192" s="22"/>
      <c r="FP1192" s="22"/>
      <c r="FQ1192" s="22"/>
      <c r="FR1192" s="22"/>
      <c r="FS1192" s="22"/>
      <c r="FT1192" s="22"/>
      <c r="FU1192" s="22"/>
      <c r="FV1192" s="22"/>
      <c r="FW1192" s="22"/>
      <c r="FX1192" s="22"/>
      <c r="FY1192" s="22"/>
      <c r="FZ1192" s="22"/>
      <c r="GA1192" s="22"/>
      <c r="GB1192" s="22"/>
      <c r="GC1192" s="24"/>
      <c r="GD1192" s="22"/>
      <c r="GE1192" s="22"/>
      <c r="GF1192" s="22"/>
      <c r="GG1192" s="22"/>
      <c r="GH1192" s="22"/>
      <c r="GI1192" s="22"/>
      <c r="GJ1192" s="22"/>
      <c r="GK1192" s="22"/>
      <c r="GL1192" s="22"/>
      <c r="GM1192" s="22"/>
      <c r="GN1192" s="22"/>
      <c r="GO1192" s="22"/>
      <c r="GP1192" s="22"/>
      <c r="GQ1192" s="22"/>
      <c r="GR1192" s="22"/>
      <c r="GS1192" s="22"/>
      <c r="GT1192" s="22"/>
      <c r="GU1192" s="22"/>
      <c r="GV1192" s="22"/>
      <c r="GW1192" s="22"/>
      <c r="GX1192" s="22"/>
      <c r="GY1192" s="22"/>
      <c r="GZ1192" s="22"/>
      <c r="HA1192" s="22"/>
      <c r="HB1192" s="22"/>
      <c r="HC1192" s="22"/>
      <c r="HD1192" s="22"/>
      <c r="HE1192" s="22"/>
      <c r="HF1192" s="22"/>
      <c r="HG1192" s="22"/>
      <c r="HH1192" s="22"/>
      <c r="HI1192" s="24"/>
      <c r="HJ1192" s="22"/>
      <c r="HK1192" s="22"/>
      <c r="HL1192" s="22"/>
      <c r="HM1192" s="22"/>
      <c r="HN1192" s="22"/>
      <c r="HO1192" s="22"/>
      <c r="HP1192" s="22"/>
      <c r="HQ1192" s="22"/>
      <c r="HR1192" s="22"/>
      <c r="HS1192" s="22"/>
      <c r="HT1192" s="22"/>
      <c r="HU1192" s="22"/>
      <c r="HV1192" s="22"/>
      <c r="HW1192" s="22"/>
      <c r="HX1192" s="22"/>
      <c r="HY1192" s="22"/>
      <c r="HZ1192" s="22"/>
      <c r="IA1192" s="22"/>
      <c r="IB1192" s="22"/>
      <c r="IC1192" s="22"/>
      <c r="ID1192" s="22"/>
      <c r="IE1192" s="22"/>
      <c r="IF1192" s="22"/>
      <c r="IG1192" s="22"/>
      <c r="IH1192" s="22"/>
      <c r="II1192" s="22"/>
      <c r="IJ1192" s="22"/>
      <c r="IK1192" s="22"/>
      <c r="IL1192" s="22"/>
      <c r="IM1192" s="22"/>
      <c r="IN1192" s="22"/>
      <c r="IO1192" s="24"/>
      <c r="IP1192" s="22"/>
      <c r="IQ1192" s="22"/>
      <c r="IR1192" s="22"/>
      <c r="IS1192" s="22"/>
      <c r="IT1192" s="22"/>
      <c r="IU1192" s="22"/>
      <c r="IV1192" s="22"/>
      <c r="IW1192" s="22"/>
      <c r="IX1192" s="22"/>
      <c r="IY1192" s="22"/>
      <c r="IZ1192" s="22"/>
      <c r="JA1192" s="22"/>
      <c r="JB1192" s="22"/>
      <c r="JC1192" s="22"/>
      <c r="JD1192" s="22"/>
      <c r="JE1192" s="22"/>
      <c r="JF1192" s="22"/>
      <c r="JG1192" s="22"/>
      <c r="JH1192" s="22"/>
      <c r="JI1192" s="22"/>
      <c r="JJ1192" s="22"/>
      <c r="JK1192" s="22"/>
      <c r="JL1192" s="22"/>
      <c r="JM1192" s="22"/>
      <c r="JN1192" s="22"/>
      <c r="JO1192" s="22"/>
      <c r="JP1192" s="22"/>
      <c r="JQ1192" s="22"/>
      <c r="JR1192" s="22"/>
      <c r="JS1192" s="22"/>
      <c r="JT1192" s="22"/>
      <c r="JU1192" s="24"/>
      <c r="JV1192" s="22"/>
      <c r="JW1192" s="22"/>
      <c r="JX1192" s="22"/>
      <c r="JY1192" s="22"/>
      <c r="JZ1192" s="22"/>
      <c r="KA1192" s="22"/>
      <c r="KB1192" s="22"/>
      <c r="KC1192" s="22"/>
      <c r="KD1192" s="22"/>
      <c r="KE1192" s="22"/>
      <c r="KF1192" s="22"/>
      <c r="KG1192" s="22"/>
      <c r="KH1192" s="22"/>
      <c r="KI1192" s="22"/>
      <c r="KJ1192" s="22"/>
      <c r="KK1192" s="22"/>
      <c r="KL1192" s="22"/>
      <c r="KM1192" s="22"/>
      <c r="KN1192" s="22"/>
      <c r="KO1192" s="22"/>
      <c r="KP1192" s="22"/>
      <c r="KQ1192" s="22"/>
      <c r="KR1192" s="22"/>
      <c r="KS1192" s="22"/>
      <c r="KT1192" s="22"/>
      <c r="KU1192" s="22"/>
      <c r="KV1192" s="22"/>
      <c r="KW1192" s="22"/>
      <c r="KX1192" s="22"/>
      <c r="KY1192" s="22"/>
      <c r="KZ1192" s="22"/>
      <c r="LA1192" s="24"/>
      <c r="LB1192" s="22"/>
      <c r="LC1192" s="22"/>
      <c r="LD1192" s="22"/>
      <c r="LE1192" s="22"/>
      <c r="LF1192" s="22"/>
      <c r="LG1192" s="22"/>
      <c r="LH1192" s="22"/>
      <c r="LI1192" s="22"/>
      <c r="LJ1192" s="22"/>
      <c r="LK1192" s="22"/>
      <c r="LL1192" s="22"/>
      <c r="LM1192" s="22"/>
      <c r="LN1192" s="22"/>
      <c r="LO1192" s="22"/>
      <c r="LP1192" s="22"/>
      <c r="LQ1192" s="22"/>
      <c r="LR1192" s="22"/>
      <c r="LS1192" s="22"/>
      <c r="LT1192" s="22"/>
      <c r="LU1192" s="22"/>
      <c r="LV1192" s="22"/>
      <c r="LW1192" s="22"/>
      <c r="LX1192" s="22"/>
      <c r="LY1192" s="22"/>
      <c r="LZ1192" s="22"/>
      <c r="MA1192" s="22"/>
      <c r="MB1192" s="22"/>
      <c r="MC1192" s="22"/>
      <c r="MD1192" s="22"/>
      <c r="ME1192" s="22"/>
      <c r="MF1192" s="22"/>
      <c r="MG1192" s="24"/>
      <c r="MH1192" s="22"/>
      <c r="MI1192" s="22"/>
      <c r="MJ1192" s="22"/>
      <c r="MK1192" s="22"/>
      <c r="ML1192" s="22"/>
      <c r="MM1192" s="22"/>
      <c r="MN1192" s="22"/>
      <c r="MO1192" s="22"/>
      <c r="MP1192" s="22"/>
      <c r="MQ1192" s="22"/>
      <c r="MR1192" s="22"/>
      <c r="MS1192" s="22"/>
      <c r="MT1192" s="22"/>
      <c r="MU1192" s="22"/>
      <c r="MV1192" s="22"/>
      <c r="MW1192" s="22"/>
      <c r="MX1192" s="22"/>
      <c r="MY1192" s="22"/>
      <c r="MZ1192" s="22"/>
      <c r="NA1192" s="22"/>
      <c r="NB1192" s="22"/>
      <c r="NC1192" s="22"/>
      <c r="ND1192" s="22"/>
      <c r="NE1192" s="22"/>
      <c r="NF1192" s="22"/>
      <c r="NG1192" s="22"/>
      <c r="NH1192" s="22"/>
      <c r="NI1192" s="22"/>
      <c r="NJ1192" s="22"/>
      <c r="NK1192" s="22"/>
      <c r="NL1192" s="22"/>
      <c r="NM1192" s="24"/>
      <c r="NN1192" s="22"/>
      <c r="NO1192" s="22"/>
      <c r="NP1192" s="22"/>
      <c r="NQ1192" s="22"/>
      <c r="NR1192" s="22"/>
      <c r="NS1192" s="22"/>
      <c r="NT1192" s="22"/>
      <c r="NU1192" s="22"/>
      <c r="NV1192" s="22"/>
      <c r="NW1192" s="22"/>
      <c r="NX1192" s="22"/>
      <c r="NY1192" s="22"/>
      <c r="NZ1192" s="22"/>
      <c r="OA1192" s="22"/>
      <c r="OB1192" s="22"/>
      <c r="OC1192" s="22"/>
      <c r="OD1192" s="22"/>
      <c r="OE1192" s="22"/>
      <c r="OF1192" s="22"/>
      <c r="OG1192" s="22"/>
      <c r="OH1192" s="22"/>
      <c r="OI1192" s="22"/>
      <c r="OJ1192" s="22"/>
      <c r="OK1192" s="22"/>
      <c r="OL1192" s="22"/>
      <c r="OM1192" s="22"/>
      <c r="ON1192" s="22"/>
      <c r="OO1192" s="22"/>
      <c r="OP1192" s="22"/>
      <c r="OQ1192" s="22"/>
      <c r="OR1192" s="22"/>
    </row>
    <row r="1193" spans="1:408" ht="15" thickBot="1">
      <c r="A1193" s="1" t="str">
        <f t="shared" si="29"/>
        <v>Susly Yuliana SeneweAgustus Tambahan-2</v>
      </c>
      <c r="B1193" s="12" t="str">
        <f t="shared" si="30"/>
        <v>Frisca Ully Hapsari Saragih, SSTAgustus TambahanSurvei MBG Baseline</v>
      </c>
      <c r="C1193" s="13" t="s">
        <v>48</v>
      </c>
      <c r="D1193" s="14" t="s">
        <v>270</v>
      </c>
      <c r="E1193" s="15" t="s">
        <v>302</v>
      </c>
      <c r="F1193" s="15" t="s">
        <v>303</v>
      </c>
      <c r="G1193" s="15">
        <f t="shared" si="27"/>
        <v>510000</v>
      </c>
      <c r="H1193" s="16">
        <v>170000</v>
      </c>
      <c r="I1193" s="14" t="s">
        <v>223</v>
      </c>
      <c r="J1193" s="17">
        <v>3</v>
      </c>
      <c r="K1193" s="74" t="s">
        <v>717</v>
      </c>
      <c r="L1193" s="18"/>
      <c r="M1193" s="18"/>
      <c r="N1193" s="16" t="e">
        <f t="shared" ca="1" si="28"/>
        <v>#NAME?</v>
      </c>
      <c r="O1193" s="19"/>
      <c r="P1193" s="19"/>
      <c r="Q1193" s="20"/>
      <c r="R1193" s="21" t="str">
        <f t="array" ref="R1193">VLOOKUP(C1193,DB!A:D,2,FALSE)</f>
        <v>Jalan Lumimuut 5 Mahakeret Timur lingk.3</v>
      </c>
      <c r="S1193" s="21" t="str">
        <f t="array" ref="S1193">VLOOKUP(C1193,DB!A:D,3,FALSE)</f>
        <v>suslysenewe@gmail.com</v>
      </c>
      <c r="T1193" s="22" t="s">
        <v>19</v>
      </c>
      <c r="U1193" s="1" t="str">
        <f t="shared" si="31"/>
        <v>Susly Yuliana SeneweAgustus Tambahan</v>
      </c>
      <c r="V1193" s="23" t="e">
        <f t="shared" ca="1" si="32"/>
        <v>#NAME?</v>
      </c>
      <c r="X1193" s="24" t="e">
        <f>VLOOKUP(CONCATENATE(C1193,D1193),'Honor 2025'!A:D,4,FALSE)</f>
        <v>#N/A</v>
      </c>
      <c r="Y1193" s="24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/>
      <c r="AZ1193" s="22"/>
      <c r="BA1193" s="22"/>
      <c r="BB1193" s="22"/>
      <c r="BC1193" s="22"/>
      <c r="BD1193" s="22"/>
      <c r="BE1193" s="24"/>
      <c r="BF1193" s="22"/>
      <c r="BG1193" s="22"/>
      <c r="BH1193" s="22"/>
      <c r="BI1193" s="22"/>
      <c r="BJ1193" s="22"/>
      <c r="BK1193" s="22"/>
      <c r="BL1193" s="22"/>
      <c r="BM1193" s="22"/>
      <c r="BN1193" s="22"/>
      <c r="BO1193" s="22"/>
      <c r="BP1193" s="22"/>
      <c r="BQ1193" s="22"/>
      <c r="BR1193" s="22"/>
      <c r="BS1193" s="22"/>
      <c r="BT1193" s="22"/>
      <c r="BU1193" s="22"/>
      <c r="BV1193" s="22"/>
      <c r="BW1193" s="22"/>
      <c r="BX1193" s="22"/>
      <c r="BY1193" s="22"/>
      <c r="BZ1193" s="22"/>
      <c r="CA1193" s="22"/>
      <c r="CB1193" s="22"/>
      <c r="CC1193" s="22"/>
      <c r="CD1193" s="22"/>
      <c r="CE1193" s="22"/>
      <c r="CF1193" s="22"/>
      <c r="CG1193" s="22"/>
      <c r="CH1193" s="22"/>
      <c r="CI1193" s="22"/>
      <c r="CJ1193" s="22"/>
      <c r="CK1193" s="24"/>
      <c r="CL1193" s="22"/>
      <c r="CM1193" s="22"/>
      <c r="CN1193" s="22"/>
      <c r="CO1193" s="22"/>
      <c r="CP1193" s="22"/>
      <c r="CQ1193" s="22"/>
      <c r="CR1193" s="22"/>
      <c r="CS1193" s="22"/>
      <c r="CT1193" s="22"/>
      <c r="CU1193" s="22"/>
      <c r="CV1193" s="22"/>
      <c r="CW1193" s="22"/>
      <c r="CX1193" s="22"/>
      <c r="CY1193" s="22"/>
      <c r="CZ1193" s="22"/>
      <c r="DA1193" s="22"/>
      <c r="DB1193" s="22"/>
      <c r="DC1193" s="22"/>
      <c r="DD1193" s="22"/>
      <c r="DE1193" s="22"/>
      <c r="DF1193" s="22"/>
      <c r="DG1193" s="22"/>
      <c r="DH1193" s="22"/>
      <c r="DI1193" s="22"/>
      <c r="DJ1193" s="22"/>
      <c r="DK1193" s="22"/>
      <c r="DL1193" s="22"/>
      <c r="DM1193" s="22"/>
      <c r="DN1193" s="22"/>
      <c r="DO1193" s="22"/>
      <c r="DP1193" s="22"/>
      <c r="DQ1193" s="24"/>
      <c r="DR1193" s="22"/>
      <c r="DS1193" s="22"/>
      <c r="DT1193" s="22"/>
      <c r="DU1193" s="22"/>
      <c r="DV1193" s="22"/>
      <c r="DW1193" s="22"/>
      <c r="DX1193" s="22"/>
      <c r="DY1193" s="22"/>
      <c r="DZ1193" s="22"/>
      <c r="EA1193" s="22"/>
      <c r="EB1193" s="22"/>
      <c r="EC1193" s="22"/>
      <c r="ED1193" s="22"/>
      <c r="EE1193" s="22"/>
      <c r="EF1193" s="22"/>
      <c r="EG1193" s="22"/>
      <c r="EH1193" s="22"/>
      <c r="EI1193" s="22"/>
      <c r="EJ1193" s="22"/>
      <c r="EK1193" s="22"/>
      <c r="EL1193" s="22"/>
      <c r="EM1193" s="22"/>
      <c r="EN1193" s="22"/>
      <c r="EO1193" s="22"/>
      <c r="EP1193" s="22"/>
      <c r="EQ1193" s="22"/>
      <c r="ER1193" s="22"/>
      <c r="ES1193" s="22"/>
      <c r="ET1193" s="22"/>
      <c r="EU1193" s="22"/>
      <c r="EV1193" s="22"/>
      <c r="EW1193" s="24"/>
      <c r="EX1193" s="22"/>
      <c r="EY1193" s="22"/>
      <c r="EZ1193" s="22"/>
      <c r="FA1193" s="22"/>
      <c r="FB1193" s="22"/>
      <c r="FC1193" s="22"/>
      <c r="FD1193" s="22"/>
      <c r="FE1193" s="22"/>
      <c r="FF1193" s="22"/>
      <c r="FG1193" s="22"/>
      <c r="FH1193" s="22"/>
      <c r="FI1193" s="22"/>
      <c r="FJ1193" s="22"/>
      <c r="FK1193" s="22"/>
      <c r="FL1193" s="22"/>
      <c r="FM1193" s="22"/>
      <c r="FN1193" s="22"/>
      <c r="FO1193" s="22"/>
      <c r="FP1193" s="22"/>
      <c r="FQ1193" s="22"/>
      <c r="FR1193" s="22"/>
      <c r="FS1193" s="22"/>
      <c r="FT1193" s="22"/>
      <c r="FU1193" s="22"/>
      <c r="FV1193" s="22"/>
      <c r="FW1193" s="22"/>
      <c r="FX1193" s="22"/>
      <c r="FY1193" s="22"/>
      <c r="FZ1193" s="22"/>
      <c r="GA1193" s="22"/>
      <c r="GB1193" s="22"/>
      <c r="GC1193" s="24"/>
      <c r="GD1193" s="22"/>
      <c r="GE1193" s="22"/>
      <c r="GF1193" s="22"/>
      <c r="GG1193" s="22"/>
      <c r="GH1193" s="22"/>
      <c r="GI1193" s="22"/>
      <c r="GJ1193" s="22"/>
      <c r="GK1193" s="22"/>
      <c r="GL1193" s="22"/>
      <c r="GM1193" s="22"/>
      <c r="GN1193" s="22"/>
      <c r="GO1193" s="22"/>
      <c r="GP1193" s="22"/>
      <c r="GQ1193" s="22"/>
      <c r="GR1193" s="22"/>
      <c r="GS1193" s="22"/>
      <c r="GT1193" s="22"/>
      <c r="GU1193" s="22"/>
      <c r="GV1193" s="22"/>
      <c r="GW1193" s="22"/>
      <c r="GX1193" s="22"/>
      <c r="GY1193" s="22"/>
      <c r="GZ1193" s="22"/>
      <c r="HA1193" s="22"/>
      <c r="HB1193" s="22"/>
      <c r="HC1193" s="22"/>
      <c r="HD1193" s="22"/>
      <c r="HE1193" s="22"/>
      <c r="HF1193" s="22"/>
      <c r="HG1193" s="22"/>
      <c r="HH1193" s="22"/>
      <c r="HI1193" s="24"/>
      <c r="HJ1193" s="22"/>
      <c r="HK1193" s="22"/>
      <c r="HL1193" s="22"/>
      <c r="HM1193" s="22"/>
      <c r="HN1193" s="22"/>
      <c r="HO1193" s="22"/>
      <c r="HP1193" s="22"/>
      <c r="HQ1193" s="22"/>
      <c r="HR1193" s="22"/>
      <c r="HS1193" s="22"/>
      <c r="HT1193" s="22"/>
      <c r="HU1193" s="22"/>
      <c r="HV1193" s="22"/>
      <c r="HW1193" s="22"/>
      <c r="HX1193" s="22"/>
      <c r="HY1193" s="22"/>
      <c r="HZ1193" s="22"/>
      <c r="IA1193" s="22"/>
      <c r="IB1193" s="22"/>
      <c r="IC1193" s="22"/>
      <c r="ID1193" s="22"/>
      <c r="IE1193" s="22"/>
      <c r="IF1193" s="22"/>
      <c r="IG1193" s="22"/>
      <c r="IH1193" s="22"/>
      <c r="II1193" s="22"/>
      <c r="IJ1193" s="22"/>
      <c r="IK1193" s="22"/>
      <c r="IL1193" s="22"/>
      <c r="IM1193" s="22"/>
      <c r="IN1193" s="22"/>
      <c r="IO1193" s="24"/>
      <c r="IP1193" s="22"/>
      <c r="IQ1193" s="22"/>
      <c r="IR1193" s="22"/>
      <c r="IS1193" s="22"/>
      <c r="IT1193" s="22"/>
      <c r="IU1193" s="22"/>
      <c r="IV1193" s="22"/>
      <c r="IW1193" s="22"/>
      <c r="IX1193" s="22"/>
      <c r="IY1193" s="22"/>
      <c r="IZ1193" s="22"/>
      <c r="JA1193" s="22"/>
      <c r="JB1193" s="22"/>
      <c r="JC1193" s="22"/>
      <c r="JD1193" s="22"/>
      <c r="JE1193" s="22"/>
      <c r="JF1193" s="22"/>
      <c r="JG1193" s="22"/>
      <c r="JH1193" s="22"/>
      <c r="JI1193" s="22"/>
      <c r="JJ1193" s="22"/>
      <c r="JK1193" s="22"/>
      <c r="JL1193" s="22"/>
      <c r="JM1193" s="22"/>
      <c r="JN1193" s="22"/>
      <c r="JO1193" s="22"/>
      <c r="JP1193" s="22"/>
      <c r="JQ1193" s="22"/>
      <c r="JR1193" s="22"/>
      <c r="JS1193" s="22"/>
      <c r="JT1193" s="22"/>
      <c r="JU1193" s="24"/>
      <c r="JV1193" s="22"/>
      <c r="JW1193" s="22"/>
      <c r="JX1193" s="22"/>
      <c r="JY1193" s="22"/>
      <c r="JZ1193" s="22"/>
      <c r="KA1193" s="22"/>
      <c r="KB1193" s="22"/>
      <c r="KC1193" s="22"/>
      <c r="KD1193" s="22"/>
      <c r="KE1193" s="22"/>
      <c r="KF1193" s="22"/>
      <c r="KG1193" s="22"/>
      <c r="KH1193" s="22"/>
      <c r="KI1193" s="22"/>
      <c r="KJ1193" s="22"/>
      <c r="KK1193" s="22"/>
      <c r="KL1193" s="22"/>
      <c r="KM1193" s="22"/>
      <c r="KN1193" s="22"/>
      <c r="KO1193" s="22"/>
      <c r="KP1193" s="22"/>
      <c r="KQ1193" s="22"/>
      <c r="KR1193" s="22"/>
      <c r="KS1193" s="22"/>
      <c r="KT1193" s="22"/>
      <c r="KU1193" s="22"/>
      <c r="KV1193" s="22"/>
      <c r="KW1193" s="22"/>
      <c r="KX1193" s="22"/>
      <c r="KY1193" s="22"/>
      <c r="KZ1193" s="22"/>
      <c r="LA1193" s="24"/>
      <c r="LB1193" s="22"/>
      <c r="LC1193" s="22"/>
      <c r="LD1193" s="22"/>
      <c r="LE1193" s="22"/>
      <c r="LF1193" s="22"/>
      <c r="LG1193" s="22"/>
      <c r="LH1193" s="22"/>
      <c r="LI1193" s="22"/>
      <c r="LJ1193" s="22"/>
      <c r="LK1193" s="22"/>
      <c r="LL1193" s="22"/>
      <c r="LM1193" s="22"/>
      <c r="LN1193" s="22"/>
      <c r="LO1193" s="22"/>
      <c r="LP1193" s="22"/>
      <c r="LQ1193" s="22"/>
      <c r="LR1193" s="22"/>
      <c r="LS1193" s="22"/>
      <c r="LT1193" s="22"/>
      <c r="LU1193" s="22"/>
      <c r="LV1193" s="22"/>
      <c r="LW1193" s="22"/>
      <c r="LX1193" s="22"/>
      <c r="LY1193" s="22"/>
      <c r="LZ1193" s="22"/>
      <c r="MA1193" s="22"/>
      <c r="MB1193" s="22"/>
      <c r="MC1193" s="22"/>
      <c r="MD1193" s="22"/>
      <c r="ME1193" s="22"/>
      <c r="MF1193" s="22"/>
      <c r="MG1193" s="24"/>
      <c r="MH1193" s="22"/>
      <c r="MI1193" s="22"/>
      <c r="MJ1193" s="22"/>
      <c r="MK1193" s="22"/>
      <c r="ML1193" s="22"/>
      <c r="MM1193" s="22"/>
      <c r="MN1193" s="22"/>
      <c r="MO1193" s="22"/>
      <c r="MP1193" s="22"/>
      <c r="MQ1193" s="22"/>
      <c r="MR1193" s="22"/>
      <c r="MS1193" s="22"/>
      <c r="MT1193" s="22"/>
      <c r="MU1193" s="22"/>
      <c r="MV1193" s="22"/>
      <c r="MW1193" s="22"/>
      <c r="MX1193" s="22"/>
      <c r="MY1193" s="22"/>
      <c r="MZ1193" s="22"/>
      <c r="NA1193" s="22"/>
      <c r="NB1193" s="22"/>
      <c r="NC1193" s="22"/>
      <c r="ND1193" s="22"/>
      <c r="NE1193" s="22"/>
      <c r="NF1193" s="22"/>
      <c r="NG1193" s="22"/>
      <c r="NH1193" s="22"/>
      <c r="NI1193" s="22"/>
      <c r="NJ1193" s="22"/>
      <c r="NK1193" s="22"/>
      <c r="NL1193" s="22"/>
      <c r="NM1193" s="24"/>
      <c r="NN1193" s="22"/>
      <c r="NO1193" s="22"/>
      <c r="NP1193" s="22"/>
      <c r="NQ1193" s="22"/>
      <c r="NR1193" s="22"/>
      <c r="NS1193" s="22"/>
      <c r="NT1193" s="22"/>
      <c r="NU1193" s="22"/>
      <c r="NV1193" s="22"/>
      <c r="NW1193" s="22"/>
      <c r="NX1193" s="22"/>
      <c r="NY1193" s="22"/>
      <c r="NZ1193" s="22"/>
      <c r="OA1193" s="22"/>
      <c r="OB1193" s="22"/>
      <c r="OC1193" s="22"/>
      <c r="OD1193" s="22"/>
      <c r="OE1193" s="22"/>
      <c r="OF1193" s="22"/>
      <c r="OG1193" s="22"/>
      <c r="OH1193" s="22"/>
      <c r="OI1193" s="22"/>
      <c r="OJ1193" s="22"/>
      <c r="OK1193" s="22"/>
      <c r="OL1193" s="22"/>
      <c r="OM1193" s="22"/>
      <c r="ON1193" s="22"/>
      <c r="OO1193" s="22"/>
      <c r="OP1193" s="22"/>
      <c r="OQ1193" s="22"/>
      <c r="OR1193" s="22"/>
    </row>
    <row r="1194" spans="1:408" ht="15" thickBot="1">
      <c r="A1194" s="1" t="str">
        <f t="shared" si="29"/>
        <v>Djurnia TumalotoAgustus Tambahan-2</v>
      </c>
      <c r="B1194" s="12" t="str">
        <f t="shared" si="30"/>
        <v>Weny Fitrah Anwari, S.Tr.Stat.Agustus TambahanSurvei MBG Baseline</v>
      </c>
      <c r="C1194" s="13" t="s">
        <v>131</v>
      </c>
      <c r="D1194" s="14" t="s">
        <v>270</v>
      </c>
      <c r="E1194" s="15" t="s">
        <v>302</v>
      </c>
      <c r="F1194" s="15" t="s">
        <v>75</v>
      </c>
      <c r="G1194" s="15">
        <f t="shared" si="27"/>
        <v>510000</v>
      </c>
      <c r="H1194" s="16">
        <v>170000</v>
      </c>
      <c r="I1194" s="14" t="s">
        <v>223</v>
      </c>
      <c r="J1194" s="17">
        <v>3</v>
      </c>
      <c r="K1194" s="75" t="s">
        <v>717</v>
      </c>
      <c r="L1194" s="18"/>
      <c r="M1194" s="18"/>
      <c r="N1194" s="16" t="e">
        <f t="shared" ca="1" si="28"/>
        <v>#NAME?</v>
      </c>
      <c r="O1194" s="19"/>
      <c r="P1194" s="19"/>
      <c r="Q1194" s="20"/>
      <c r="R1194" s="21" t="str">
        <f t="array" ref="R1194">VLOOKUP(C1194,DB!A:D,2,FALSE)</f>
        <v>Karame lingkungan 5</v>
      </c>
      <c r="S1194" s="21" t="str">
        <f t="array" ref="S1194">VLOOKUP(C1194,DB!A:D,3,FALSE)</f>
        <v>djurniatumaloto@gmail.com</v>
      </c>
      <c r="T1194" s="22" t="s">
        <v>19</v>
      </c>
      <c r="U1194" s="1" t="str">
        <f t="shared" si="31"/>
        <v>Djurnia TumalotoAgustus Tambahan</v>
      </c>
      <c r="V1194" s="23" t="e">
        <f t="shared" ca="1" si="32"/>
        <v>#NAME?</v>
      </c>
      <c r="X1194" s="24" t="e">
        <f>VLOOKUP(CONCATENATE(C1194,D1194),'Honor 2025'!A:D,4,FALSE)</f>
        <v>#N/A</v>
      </c>
      <c r="Y1194" s="24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/>
      <c r="AZ1194" s="22"/>
      <c r="BA1194" s="22"/>
      <c r="BB1194" s="22"/>
      <c r="BC1194" s="22"/>
      <c r="BD1194" s="22"/>
      <c r="BE1194" s="24"/>
      <c r="BF1194" s="22"/>
      <c r="BG1194" s="22"/>
      <c r="BH1194" s="22"/>
      <c r="BI1194" s="22"/>
      <c r="BJ1194" s="22"/>
      <c r="BK1194" s="22"/>
      <c r="BL1194" s="22"/>
      <c r="BM1194" s="22"/>
      <c r="BN1194" s="22"/>
      <c r="BO1194" s="22"/>
      <c r="BP1194" s="22"/>
      <c r="BQ1194" s="22"/>
      <c r="BR1194" s="22"/>
      <c r="BS1194" s="22"/>
      <c r="BT1194" s="22"/>
      <c r="BU1194" s="22"/>
      <c r="BV1194" s="22"/>
      <c r="BW1194" s="22"/>
      <c r="BX1194" s="22"/>
      <c r="BY1194" s="22"/>
      <c r="BZ1194" s="22"/>
      <c r="CA1194" s="22"/>
      <c r="CB1194" s="22"/>
      <c r="CC1194" s="22"/>
      <c r="CD1194" s="22"/>
      <c r="CE1194" s="22"/>
      <c r="CF1194" s="22"/>
      <c r="CG1194" s="22"/>
      <c r="CH1194" s="22"/>
      <c r="CI1194" s="22"/>
      <c r="CJ1194" s="22"/>
      <c r="CK1194" s="24"/>
      <c r="CL1194" s="22"/>
      <c r="CM1194" s="22"/>
      <c r="CN1194" s="22"/>
      <c r="CO1194" s="22"/>
      <c r="CP1194" s="22"/>
      <c r="CQ1194" s="22"/>
      <c r="CR1194" s="22"/>
      <c r="CS1194" s="22"/>
      <c r="CT1194" s="22"/>
      <c r="CU1194" s="22"/>
      <c r="CV1194" s="22"/>
      <c r="CW1194" s="22"/>
      <c r="CX1194" s="22"/>
      <c r="CY1194" s="22"/>
      <c r="CZ1194" s="22"/>
      <c r="DA1194" s="22"/>
      <c r="DB1194" s="22"/>
      <c r="DC1194" s="22"/>
      <c r="DD1194" s="22"/>
      <c r="DE1194" s="22"/>
      <c r="DF1194" s="22"/>
      <c r="DG1194" s="22"/>
      <c r="DH1194" s="22"/>
      <c r="DI1194" s="22"/>
      <c r="DJ1194" s="22"/>
      <c r="DK1194" s="22"/>
      <c r="DL1194" s="22"/>
      <c r="DM1194" s="22"/>
      <c r="DN1194" s="22"/>
      <c r="DO1194" s="22"/>
      <c r="DP1194" s="22"/>
      <c r="DQ1194" s="24"/>
      <c r="DR1194" s="22"/>
      <c r="DS1194" s="22"/>
      <c r="DT1194" s="22"/>
      <c r="DU1194" s="22"/>
      <c r="DV1194" s="22"/>
      <c r="DW1194" s="22"/>
      <c r="DX1194" s="22"/>
      <c r="DY1194" s="22"/>
      <c r="DZ1194" s="22"/>
      <c r="EA1194" s="22"/>
      <c r="EB1194" s="22"/>
      <c r="EC1194" s="22"/>
      <c r="ED1194" s="22"/>
      <c r="EE1194" s="22"/>
      <c r="EF1194" s="22"/>
      <c r="EG1194" s="22"/>
      <c r="EH1194" s="22"/>
      <c r="EI1194" s="22"/>
      <c r="EJ1194" s="22"/>
      <c r="EK1194" s="22"/>
      <c r="EL1194" s="22"/>
      <c r="EM1194" s="22"/>
      <c r="EN1194" s="22"/>
      <c r="EO1194" s="22"/>
      <c r="EP1194" s="22"/>
      <c r="EQ1194" s="22"/>
      <c r="ER1194" s="22"/>
      <c r="ES1194" s="22"/>
      <c r="ET1194" s="22"/>
      <c r="EU1194" s="22"/>
      <c r="EV1194" s="22"/>
      <c r="EW1194" s="24"/>
      <c r="EX1194" s="22"/>
      <c r="EY1194" s="22"/>
      <c r="EZ1194" s="22"/>
      <c r="FA1194" s="22"/>
      <c r="FB1194" s="22"/>
      <c r="FC1194" s="22"/>
      <c r="FD1194" s="22"/>
      <c r="FE1194" s="22"/>
      <c r="FF1194" s="22"/>
      <c r="FG1194" s="22"/>
      <c r="FH1194" s="22"/>
      <c r="FI1194" s="22"/>
      <c r="FJ1194" s="22"/>
      <c r="FK1194" s="22"/>
      <c r="FL1194" s="22"/>
      <c r="FM1194" s="22"/>
      <c r="FN1194" s="22"/>
      <c r="FO1194" s="22"/>
      <c r="FP1194" s="22"/>
      <c r="FQ1194" s="22"/>
      <c r="FR1194" s="22"/>
      <c r="FS1194" s="22"/>
      <c r="FT1194" s="22"/>
      <c r="FU1194" s="22"/>
      <c r="FV1194" s="22"/>
      <c r="FW1194" s="22"/>
      <c r="FX1194" s="22"/>
      <c r="FY1194" s="22"/>
      <c r="FZ1194" s="22"/>
      <c r="GA1194" s="22"/>
      <c r="GB1194" s="22"/>
      <c r="GC1194" s="24"/>
      <c r="GD1194" s="22"/>
      <c r="GE1194" s="22"/>
      <c r="GF1194" s="22"/>
      <c r="GG1194" s="22"/>
      <c r="GH1194" s="22"/>
      <c r="GI1194" s="22"/>
      <c r="GJ1194" s="22"/>
      <c r="GK1194" s="22"/>
      <c r="GL1194" s="22"/>
      <c r="GM1194" s="22"/>
      <c r="GN1194" s="22"/>
      <c r="GO1194" s="22"/>
      <c r="GP1194" s="22"/>
      <c r="GQ1194" s="22"/>
      <c r="GR1194" s="22"/>
      <c r="GS1194" s="22"/>
      <c r="GT1194" s="22"/>
      <c r="GU1194" s="22"/>
      <c r="GV1194" s="22"/>
      <c r="GW1194" s="22"/>
      <c r="GX1194" s="22"/>
      <c r="GY1194" s="22"/>
      <c r="GZ1194" s="22"/>
      <c r="HA1194" s="22"/>
      <c r="HB1194" s="22"/>
      <c r="HC1194" s="22"/>
      <c r="HD1194" s="22"/>
      <c r="HE1194" s="22"/>
      <c r="HF1194" s="22"/>
      <c r="HG1194" s="22"/>
      <c r="HH1194" s="22"/>
      <c r="HI1194" s="24"/>
      <c r="HJ1194" s="22"/>
      <c r="HK1194" s="22"/>
      <c r="HL1194" s="22"/>
      <c r="HM1194" s="22"/>
      <c r="HN1194" s="22"/>
      <c r="HO1194" s="22"/>
      <c r="HP1194" s="22"/>
      <c r="HQ1194" s="22"/>
      <c r="HR1194" s="22"/>
      <c r="HS1194" s="22"/>
      <c r="HT1194" s="22"/>
      <c r="HU1194" s="22"/>
      <c r="HV1194" s="22"/>
      <c r="HW1194" s="22"/>
      <c r="HX1194" s="22"/>
      <c r="HY1194" s="22"/>
      <c r="HZ1194" s="22"/>
      <c r="IA1194" s="22"/>
      <c r="IB1194" s="22"/>
      <c r="IC1194" s="22"/>
      <c r="ID1194" s="22"/>
      <c r="IE1194" s="22"/>
      <c r="IF1194" s="22"/>
      <c r="IG1194" s="22"/>
      <c r="IH1194" s="22"/>
      <c r="II1194" s="22"/>
      <c r="IJ1194" s="22"/>
      <c r="IK1194" s="22"/>
      <c r="IL1194" s="22"/>
      <c r="IM1194" s="22"/>
      <c r="IN1194" s="22"/>
      <c r="IO1194" s="24"/>
      <c r="IP1194" s="22"/>
      <c r="IQ1194" s="22"/>
      <c r="IR1194" s="22"/>
      <c r="IS1194" s="22"/>
      <c r="IT1194" s="22"/>
      <c r="IU1194" s="22"/>
      <c r="IV1194" s="22"/>
      <c r="IW1194" s="22"/>
      <c r="IX1194" s="22"/>
      <c r="IY1194" s="22"/>
      <c r="IZ1194" s="22"/>
      <c r="JA1194" s="22"/>
      <c r="JB1194" s="22"/>
      <c r="JC1194" s="22"/>
      <c r="JD1194" s="22"/>
      <c r="JE1194" s="22"/>
      <c r="JF1194" s="22"/>
      <c r="JG1194" s="22"/>
      <c r="JH1194" s="22"/>
      <c r="JI1194" s="22"/>
      <c r="JJ1194" s="22"/>
      <c r="JK1194" s="22"/>
      <c r="JL1194" s="22"/>
      <c r="JM1194" s="22"/>
      <c r="JN1194" s="22"/>
      <c r="JO1194" s="22"/>
      <c r="JP1194" s="22"/>
      <c r="JQ1194" s="22"/>
      <c r="JR1194" s="22"/>
      <c r="JS1194" s="22"/>
      <c r="JT1194" s="22"/>
      <c r="JU1194" s="24"/>
      <c r="JV1194" s="22"/>
      <c r="JW1194" s="22"/>
      <c r="JX1194" s="22"/>
      <c r="JY1194" s="22"/>
      <c r="JZ1194" s="22"/>
      <c r="KA1194" s="22"/>
      <c r="KB1194" s="22"/>
      <c r="KC1194" s="22"/>
      <c r="KD1194" s="22"/>
      <c r="KE1194" s="22"/>
      <c r="KF1194" s="22"/>
      <c r="KG1194" s="22"/>
      <c r="KH1194" s="22"/>
      <c r="KI1194" s="22"/>
      <c r="KJ1194" s="22"/>
      <c r="KK1194" s="22"/>
      <c r="KL1194" s="22"/>
      <c r="KM1194" s="22"/>
      <c r="KN1194" s="22"/>
      <c r="KO1194" s="22"/>
      <c r="KP1194" s="22"/>
      <c r="KQ1194" s="22"/>
      <c r="KR1194" s="22"/>
      <c r="KS1194" s="22"/>
      <c r="KT1194" s="22"/>
      <c r="KU1194" s="22"/>
      <c r="KV1194" s="22"/>
      <c r="KW1194" s="22"/>
      <c r="KX1194" s="22"/>
      <c r="KY1194" s="22"/>
      <c r="KZ1194" s="22"/>
      <c r="LA1194" s="24"/>
      <c r="LB1194" s="22"/>
      <c r="LC1194" s="22"/>
      <c r="LD1194" s="22"/>
      <c r="LE1194" s="22"/>
      <c r="LF1194" s="22"/>
      <c r="LG1194" s="22"/>
      <c r="LH1194" s="22"/>
      <c r="LI1194" s="22"/>
      <c r="LJ1194" s="22"/>
      <c r="LK1194" s="22"/>
      <c r="LL1194" s="22"/>
      <c r="LM1194" s="22"/>
      <c r="LN1194" s="22"/>
      <c r="LO1194" s="22"/>
      <c r="LP1194" s="22"/>
      <c r="LQ1194" s="22"/>
      <c r="LR1194" s="22"/>
      <c r="LS1194" s="22"/>
      <c r="LT1194" s="22"/>
      <c r="LU1194" s="22"/>
      <c r="LV1194" s="22"/>
      <c r="LW1194" s="22"/>
      <c r="LX1194" s="22"/>
      <c r="LY1194" s="22"/>
      <c r="LZ1194" s="22"/>
      <c r="MA1194" s="22"/>
      <c r="MB1194" s="22"/>
      <c r="MC1194" s="22"/>
      <c r="MD1194" s="22"/>
      <c r="ME1194" s="22"/>
      <c r="MF1194" s="22"/>
      <c r="MG1194" s="24"/>
      <c r="MH1194" s="22"/>
      <c r="MI1194" s="22"/>
      <c r="MJ1194" s="22"/>
      <c r="MK1194" s="22"/>
      <c r="ML1194" s="22"/>
      <c r="MM1194" s="22"/>
      <c r="MN1194" s="22"/>
      <c r="MO1194" s="22"/>
      <c r="MP1194" s="22"/>
      <c r="MQ1194" s="22"/>
      <c r="MR1194" s="22"/>
      <c r="MS1194" s="22"/>
      <c r="MT1194" s="22"/>
      <c r="MU1194" s="22"/>
      <c r="MV1194" s="22"/>
      <c r="MW1194" s="22"/>
      <c r="MX1194" s="22"/>
      <c r="MY1194" s="22"/>
      <c r="MZ1194" s="22"/>
      <c r="NA1194" s="22"/>
      <c r="NB1194" s="22"/>
      <c r="NC1194" s="22"/>
      <c r="ND1194" s="22"/>
      <c r="NE1194" s="22"/>
      <c r="NF1194" s="22"/>
      <c r="NG1194" s="22"/>
      <c r="NH1194" s="22"/>
      <c r="NI1194" s="22"/>
      <c r="NJ1194" s="22"/>
      <c r="NK1194" s="22"/>
      <c r="NL1194" s="22"/>
      <c r="NM1194" s="24"/>
      <c r="NN1194" s="22"/>
      <c r="NO1194" s="22"/>
      <c r="NP1194" s="22"/>
      <c r="NQ1194" s="22"/>
      <c r="NR1194" s="22"/>
      <c r="NS1194" s="22"/>
      <c r="NT1194" s="22"/>
      <c r="NU1194" s="22"/>
      <c r="NV1194" s="22"/>
      <c r="NW1194" s="22"/>
      <c r="NX1194" s="22"/>
      <c r="NY1194" s="22"/>
      <c r="NZ1194" s="22"/>
      <c r="OA1194" s="22"/>
      <c r="OB1194" s="22"/>
      <c r="OC1194" s="22"/>
      <c r="OD1194" s="22"/>
      <c r="OE1194" s="22"/>
      <c r="OF1194" s="22"/>
      <c r="OG1194" s="22"/>
      <c r="OH1194" s="22"/>
      <c r="OI1194" s="22"/>
      <c r="OJ1194" s="22"/>
      <c r="OK1194" s="22"/>
      <c r="OL1194" s="22"/>
      <c r="OM1194" s="22"/>
      <c r="ON1194" s="22"/>
      <c r="OO1194" s="22"/>
      <c r="OP1194" s="22"/>
      <c r="OQ1194" s="22"/>
      <c r="OR1194" s="22"/>
    </row>
    <row r="1195" spans="1:408" ht="15" thickBot="1">
      <c r="A1195" s="1" t="str">
        <f t="shared" si="29"/>
        <v>Maria Francisca MaunAgustus Tambahan-2</v>
      </c>
      <c r="B1195" s="12" t="str">
        <f t="shared" si="30"/>
        <v>Weny Fitrah Anwari, S.Tr.Stat.Agustus TambahanSurvei MBG Baseline</v>
      </c>
      <c r="C1195" s="13" t="s">
        <v>62</v>
      </c>
      <c r="D1195" s="14" t="s">
        <v>270</v>
      </c>
      <c r="E1195" s="15" t="s">
        <v>302</v>
      </c>
      <c r="F1195" s="15" t="s">
        <v>75</v>
      </c>
      <c r="G1195" s="15">
        <f t="shared" si="27"/>
        <v>510000</v>
      </c>
      <c r="H1195" s="16">
        <v>170000</v>
      </c>
      <c r="I1195" s="14" t="s">
        <v>223</v>
      </c>
      <c r="J1195" s="17">
        <v>3</v>
      </c>
      <c r="K1195" s="74" t="s">
        <v>717</v>
      </c>
      <c r="L1195" s="18"/>
      <c r="M1195" s="18"/>
      <c r="N1195" s="16" t="e">
        <f t="shared" ca="1" si="28"/>
        <v>#NAME?</v>
      </c>
      <c r="O1195" s="19"/>
      <c r="P1195" s="19"/>
      <c r="Q1195" s="20"/>
      <c r="R1195" s="21" t="str">
        <f t="array" ref="R1195">VLOOKUP(C1195,DB!A:D,2,FALSE)</f>
        <v>buha lingkungan 6</v>
      </c>
      <c r="S1195" s="21" t="str">
        <f t="array" ref="S1195">VLOOKUP(C1195,DB!A:D,3,FALSE)</f>
        <v>mariamaun67@gmail.com</v>
      </c>
      <c r="T1195" s="22" t="s">
        <v>19</v>
      </c>
      <c r="U1195" s="1" t="str">
        <f t="shared" si="31"/>
        <v>Maria Francisca MaunAgustus Tambahan</v>
      </c>
      <c r="V1195" s="23" t="e">
        <f t="shared" ca="1" si="32"/>
        <v>#NAME?</v>
      </c>
      <c r="X1195" s="24" t="e">
        <f>VLOOKUP(CONCATENATE(C1195,D1195),'Honor 2025'!A:D,4,FALSE)</f>
        <v>#N/A</v>
      </c>
      <c r="Y1195" s="24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/>
      <c r="AZ1195" s="22"/>
      <c r="BA1195" s="22"/>
      <c r="BB1195" s="22"/>
      <c r="BC1195" s="22"/>
      <c r="BD1195" s="22"/>
      <c r="BE1195" s="24"/>
      <c r="BF1195" s="22"/>
      <c r="BG1195" s="22"/>
      <c r="BH1195" s="22"/>
      <c r="BI1195" s="22"/>
      <c r="BJ1195" s="22"/>
      <c r="BK1195" s="22"/>
      <c r="BL1195" s="22"/>
      <c r="BM1195" s="22"/>
      <c r="BN1195" s="22"/>
      <c r="BO1195" s="22"/>
      <c r="BP1195" s="22"/>
      <c r="BQ1195" s="22"/>
      <c r="BR1195" s="22"/>
      <c r="BS1195" s="22"/>
      <c r="BT1195" s="22"/>
      <c r="BU1195" s="22"/>
      <c r="BV1195" s="22"/>
      <c r="BW1195" s="22"/>
      <c r="BX1195" s="22"/>
      <c r="BY1195" s="22"/>
      <c r="BZ1195" s="22"/>
      <c r="CA1195" s="22"/>
      <c r="CB1195" s="22"/>
      <c r="CC1195" s="22"/>
      <c r="CD1195" s="22"/>
      <c r="CE1195" s="22"/>
      <c r="CF1195" s="22"/>
      <c r="CG1195" s="22"/>
      <c r="CH1195" s="22"/>
      <c r="CI1195" s="22"/>
      <c r="CJ1195" s="22"/>
      <c r="CK1195" s="24"/>
      <c r="CL1195" s="22"/>
      <c r="CM1195" s="22"/>
      <c r="CN1195" s="22"/>
      <c r="CO1195" s="22"/>
      <c r="CP1195" s="22"/>
      <c r="CQ1195" s="22"/>
      <c r="CR1195" s="22"/>
      <c r="CS1195" s="22"/>
      <c r="CT1195" s="22"/>
      <c r="CU1195" s="22"/>
      <c r="CV1195" s="22"/>
      <c r="CW1195" s="22"/>
      <c r="CX1195" s="22"/>
      <c r="CY1195" s="22"/>
      <c r="CZ1195" s="22"/>
      <c r="DA1195" s="22"/>
      <c r="DB1195" s="22"/>
      <c r="DC1195" s="22"/>
      <c r="DD1195" s="22"/>
      <c r="DE1195" s="22"/>
      <c r="DF1195" s="22"/>
      <c r="DG1195" s="22"/>
      <c r="DH1195" s="22"/>
      <c r="DI1195" s="22"/>
      <c r="DJ1195" s="22"/>
      <c r="DK1195" s="22"/>
      <c r="DL1195" s="22"/>
      <c r="DM1195" s="22"/>
      <c r="DN1195" s="22"/>
      <c r="DO1195" s="22"/>
      <c r="DP1195" s="22"/>
      <c r="DQ1195" s="24"/>
      <c r="DR1195" s="22"/>
      <c r="DS1195" s="22"/>
      <c r="DT1195" s="22"/>
      <c r="DU1195" s="22"/>
      <c r="DV1195" s="22"/>
      <c r="DW1195" s="22"/>
      <c r="DX1195" s="22"/>
      <c r="DY1195" s="22"/>
      <c r="DZ1195" s="22"/>
      <c r="EA1195" s="22"/>
      <c r="EB1195" s="22"/>
      <c r="EC1195" s="22"/>
      <c r="ED1195" s="22"/>
      <c r="EE1195" s="22"/>
      <c r="EF1195" s="22"/>
      <c r="EG1195" s="22"/>
      <c r="EH1195" s="22"/>
      <c r="EI1195" s="22"/>
      <c r="EJ1195" s="22"/>
      <c r="EK1195" s="22"/>
      <c r="EL1195" s="22"/>
      <c r="EM1195" s="22"/>
      <c r="EN1195" s="22"/>
      <c r="EO1195" s="22"/>
      <c r="EP1195" s="22"/>
      <c r="EQ1195" s="22"/>
      <c r="ER1195" s="22"/>
      <c r="ES1195" s="22"/>
      <c r="ET1195" s="22"/>
      <c r="EU1195" s="22"/>
      <c r="EV1195" s="22"/>
      <c r="EW1195" s="24"/>
      <c r="EX1195" s="22"/>
      <c r="EY1195" s="22"/>
      <c r="EZ1195" s="22"/>
      <c r="FA1195" s="22"/>
      <c r="FB1195" s="22"/>
      <c r="FC1195" s="22"/>
      <c r="FD1195" s="22"/>
      <c r="FE1195" s="22"/>
      <c r="FF1195" s="22"/>
      <c r="FG1195" s="22"/>
      <c r="FH1195" s="22"/>
      <c r="FI1195" s="22"/>
      <c r="FJ1195" s="22"/>
      <c r="FK1195" s="22"/>
      <c r="FL1195" s="22"/>
      <c r="FM1195" s="22"/>
      <c r="FN1195" s="22"/>
      <c r="FO1195" s="22"/>
      <c r="FP1195" s="22"/>
      <c r="FQ1195" s="22"/>
      <c r="FR1195" s="22"/>
      <c r="FS1195" s="22"/>
      <c r="FT1195" s="22"/>
      <c r="FU1195" s="22"/>
      <c r="FV1195" s="22"/>
      <c r="FW1195" s="22"/>
      <c r="FX1195" s="22"/>
      <c r="FY1195" s="22"/>
      <c r="FZ1195" s="22"/>
      <c r="GA1195" s="22"/>
      <c r="GB1195" s="22"/>
      <c r="GC1195" s="24"/>
      <c r="GD1195" s="22"/>
      <c r="GE1195" s="22"/>
      <c r="GF1195" s="22"/>
      <c r="GG1195" s="22"/>
      <c r="GH1195" s="22"/>
      <c r="GI1195" s="22"/>
      <c r="GJ1195" s="22"/>
      <c r="GK1195" s="22"/>
      <c r="GL1195" s="22"/>
      <c r="GM1195" s="22"/>
      <c r="GN1195" s="22"/>
      <c r="GO1195" s="22"/>
      <c r="GP1195" s="22"/>
      <c r="GQ1195" s="22"/>
      <c r="GR1195" s="22"/>
      <c r="GS1195" s="22"/>
      <c r="GT1195" s="22"/>
      <c r="GU1195" s="22"/>
      <c r="GV1195" s="22"/>
      <c r="GW1195" s="22"/>
      <c r="GX1195" s="22"/>
      <c r="GY1195" s="22"/>
      <c r="GZ1195" s="22"/>
      <c r="HA1195" s="22"/>
      <c r="HB1195" s="22"/>
      <c r="HC1195" s="22"/>
      <c r="HD1195" s="22"/>
      <c r="HE1195" s="22"/>
      <c r="HF1195" s="22"/>
      <c r="HG1195" s="22"/>
      <c r="HH1195" s="22"/>
      <c r="HI1195" s="24"/>
      <c r="HJ1195" s="22"/>
      <c r="HK1195" s="22"/>
      <c r="HL1195" s="22"/>
      <c r="HM1195" s="22"/>
      <c r="HN1195" s="22"/>
      <c r="HO1195" s="22"/>
      <c r="HP1195" s="22"/>
      <c r="HQ1195" s="22"/>
      <c r="HR1195" s="22"/>
      <c r="HS1195" s="22"/>
      <c r="HT1195" s="22"/>
      <c r="HU1195" s="22"/>
      <c r="HV1195" s="22"/>
      <c r="HW1195" s="22"/>
      <c r="HX1195" s="22"/>
      <c r="HY1195" s="22"/>
      <c r="HZ1195" s="22"/>
      <c r="IA1195" s="22"/>
      <c r="IB1195" s="22"/>
      <c r="IC1195" s="22"/>
      <c r="ID1195" s="22"/>
      <c r="IE1195" s="22"/>
      <c r="IF1195" s="22"/>
      <c r="IG1195" s="22"/>
      <c r="IH1195" s="22"/>
      <c r="II1195" s="22"/>
      <c r="IJ1195" s="22"/>
      <c r="IK1195" s="22"/>
      <c r="IL1195" s="22"/>
      <c r="IM1195" s="22"/>
      <c r="IN1195" s="22"/>
      <c r="IO1195" s="24"/>
      <c r="IP1195" s="22"/>
      <c r="IQ1195" s="22"/>
      <c r="IR1195" s="22"/>
      <c r="IS1195" s="22"/>
      <c r="IT1195" s="22"/>
      <c r="IU1195" s="22"/>
      <c r="IV1195" s="22"/>
      <c r="IW1195" s="22"/>
      <c r="IX1195" s="22"/>
      <c r="IY1195" s="22"/>
      <c r="IZ1195" s="22"/>
      <c r="JA1195" s="22"/>
      <c r="JB1195" s="22"/>
      <c r="JC1195" s="22"/>
      <c r="JD1195" s="22"/>
      <c r="JE1195" s="22"/>
      <c r="JF1195" s="22"/>
      <c r="JG1195" s="22"/>
      <c r="JH1195" s="22"/>
      <c r="JI1195" s="22"/>
      <c r="JJ1195" s="22"/>
      <c r="JK1195" s="22"/>
      <c r="JL1195" s="22"/>
      <c r="JM1195" s="22"/>
      <c r="JN1195" s="22"/>
      <c r="JO1195" s="22"/>
      <c r="JP1195" s="22"/>
      <c r="JQ1195" s="22"/>
      <c r="JR1195" s="22"/>
      <c r="JS1195" s="22"/>
      <c r="JT1195" s="22"/>
      <c r="JU1195" s="24"/>
      <c r="JV1195" s="22"/>
      <c r="JW1195" s="22"/>
      <c r="JX1195" s="22"/>
      <c r="JY1195" s="22"/>
      <c r="JZ1195" s="22"/>
      <c r="KA1195" s="22"/>
      <c r="KB1195" s="22"/>
      <c r="KC1195" s="22"/>
      <c r="KD1195" s="22"/>
      <c r="KE1195" s="22"/>
      <c r="KF1195" s="22"/>
      <c r="KG1195" s="22"/>
      <c r="KH1195" s="22"/>
      <c r="KI1195" s="22"/>
      <c r="KJ1195" s="22"/>
      <c r="KK1195" s="22"/>
      <c r="KL1195" s="22"/>
      <c r="KM1195" s="22"/>
      <c r="KN1195" s="22"/>
      <c r="KO1195" s="22"/>
      <c r="KP1195" s="22"/>
      <c r="KQ1195" s="22"/>
      <c r="KR1195" s="22"/>
      <c r="KS1195" s="22"/>
      <c r="KT1195" s="22"/>
      <c r="KU1195" s="22"/>
      <c r="KV1195" s="22"/>
      <c r="KW1195" s="22"/>
      <c r="KX1195" s="22"/>
      <c r="KY1195" s="22"/>
      <c r="KZ1195" s="22"/>
      <c r="LA1195" s="24"/>
      <c r="LB1195" s="22"/>
      <c r="LC1195" s="22"/>
      <c r="LD1195" s="22"/>
      <c r="LE1195" s="22"/>
      <c r="LF1195" s="22"/>
      <c r="LG1195" s="22"/>
      <c r="LH1195" s="22"/>
      <c r="LI1195" s="22"/>
      <c r="LJ1195" s="22"/>
      <c r="LK1195" s="22"/>
      <c r="LL1195" s="22"/>
      <c r="LM1195" s="22"/>
      <c r="LN1195" s="22"/>
      <c r="LO1195" s="22"/>
      <c r="LP1195" s="22"/>
      <c r="LQ1195" s="22"/>
      <c r="LR1195" s="22"/>
      <c r="LS1195" s="22"/>
      <c r="LT1195" s="22"/>
      <c r="LU1195" s="22"/>
      <c r="LV1195" s="22"/>
      <c r="LW1195" s="22"/>
      <c r="LX1195" s="22"/>
      <c r="LY1195" s="22"/>
      <c r="LZ1195" s="22"/>
      <c r="MA1195" s="22"/>
      <c r="MB1195" s="22"/>
      <c r="MC1195" s="22"/>
      <c r="MD1195" s="22"/>
      <c r="ME1195" s="22"/>
      <c r="MF1195" s="22"/>
      <c r="MG1195" s="24"/>
      <c r="MH1195" s="22"/>
      <c r="MI1195" s="22"/>
      <c r="MJ1195" s="22"/>
      <c r="MK1195" s="22"/>
      <c r="ML1195" s="22"/>
      <c r="MM1195" s="22"/>
      <c r="MN1195" s="22"/>
      <c r="MO1195" s="22"/>
      <c r="MP1195" s="22"/>
      <c r="MQ1195" s="22"/>
      <c r="MR1195" s="22"/>
      <c r="MS1195" s="22"/>
      <c r="MT1195" s="22"/>
      <c r="MU1195" s="22"/>
      <c r="MV1195" s="22"/>
      <c r="MW1195" s="22"/>
      <c r="MX1195" s="22"/>
      <c r="MY1195" s="22"/>
      <c r="MZ1195" s="22"/>
      <c r="NA1195" s="22"/>
      <c r="NB1195" s="22"/>
      <c r="NC1195" s="22"/>
      <c r="ND1195" s="22"/>
      <c r="NE1195" s="22"/>
      <c r="NF1195" s="22"/>
      <c r="NG1195" s="22"/>
      <c r="NH1195" s="22"/>
      <c r="NI1195" s="22"/>
      <c r="NJ1195" s="22"/>
      <c r="NK1195" s="22"/>
      <c r="NL1195" s="22"/>
      <c r="NM1195" s="24"/>
      <c r="NN1195" s="22"/>
      <c r="NO1195" s="22"/>
      <c r="NP1195" s="22"/>
      <c r="NQ1195" s="22"/>
      <c r="NR1195" s="22"/>
      <c r="NS1195" s="22"/>
      <c r="NT1195" s="22"/>
      <c r="NU1195" s="22"/>
      <c r="NV1195" s="22"/>
      <c r="NW1195" s="22"/>
      <c r="NX1195" s="22"/>
      <c r="NY1195" s="22"/>
      <c r="NZ1195" s="22"/>
      <c r="OA1195" s="22"/>
      <c r="OB1195" s="22"/>
      <c r="OC1195" s="22"/>
      <c r="OD1195" s="22"/>
      <c r="OE1195" s="22"/>
      <c r="OF1195" s="22"/>
      <c r="OG1195" s="22"/>
      <c r="OH1195" s="22"/>
      <c r="OI1195" s="22"/>
      <c r="OJ1195" s="22"/>
      <c r="OK1195" s="22"/>
      <c r="OL1195" s="22"/>
      <c r="OM1195" s="22"/>
      <c r="ON1195" s="22"/>
      <c r="OO1195" s="22"/>
      <c r="OP1195" s="22"/>
      <c r="OQ1195" s="22"/>
      <c r="OR1195" s="22"/>
    </row>
    <row r="1196" spans="1:408" ht="15" thickBot="1">
      <c r="A1196" s="1" t="str">
        <f t="shared" si="29"/>
        <v>AGUSTINTJE MAKAHANAPAgustus Tambahan-2</v>
      </c>
      <c r="B1196" s="12" t="str">
        <f t="shared" si="30"/>
        <v>Weny Fitrah Anwari, S.Tr.Stat.Agustus TambahanSurvei MBG Baseline</v>
      </c>
      <c r="C1196" s="13" t="s">
        <v>87</v>
      </c>
      <c r="D1196" s="14" t="s">
        <v>270</v>
      </c>
      <c r="E1196" s="15" t="s">
        <v>302</v>
      </c>
      <c r="F1196" s="15" t="s">
        <v>75</v>
      </c>
      <c r="G1196" s="15">
        <f t="shared" si="27"/>
        <v>510000</v>
      </c>
      <c r="H1196" s="16">
        <v>170000</v>
      </c>
      <c r="I1196" s="14" t="s">
        <v>223</v>
      </c>
      <c r="J1196" s="17">
        <v>3</v>
      </c>
      <c r="K1196" s="75" t="s">
        <v>717</v>
      </c>
      <c r="L1196" s="18"/>
      <c r="M1196" s="18"/>
      <c r="N1196" s="16" t="e">
        <f t="shared" ca="1" si="28"/>
        <v>#NAME?</v>
      </c>
      <c r="O1196" s="19"/>
      <c r="P1196" s="19"/>
      <c r="Q1196" s="20"/>
      <c r="R1196" s="21" t="str">
        <f t="array" ref="R1196">VLOOKUP(C1196,DB!A:D,2,FALSE)</f>
        <v>Jalan gurita no 8</v>
      </c>
      <c r="S1196" s="21" t="str">
        <f t="array" ref="S1196">VLOOKUP(C1196,DB!A:D,3,FALSE)</f>
        <v>Agustintje17@gmail.com</v>
      </c>
      <c r="T1196" s="22" t="s">
        <v>19</v>
      </c>
      <c r="U1196" s="1" t="str">
        <f t="shared" si="31"/>
        <v>AGUSTINTJE MAKAHANAPAgustus Tambahan</v>
      </c>
      <c r="V1196" s="23" t="e">
        <f t="shared" ca="1" si="32"/>
        <v>#NAME?</v>
      </c>
      <c r="X1196" s="24" t="e">
        <f>VLOOKUP(CONCATENATE(C1196,D1196),'Honor 2025'!A:D,4,FALSE)</f>
        <v>#N/A</v>
      </c>
      <c r="Y1196" s="24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  <c r="BB1196" s="22"/>
      <c r="BC1196" s="22"/>
      <c r="BD1196" s="22"/>
      <c r="BE1196" s="24"/>
      <c r="BF1196" s="22"/>
      <c r="BG1196" s="22"/>
      <c r="BH1196" s="22"/>
      <c r="BI1196" s="22"/>
      <c r="BJ1196" s="22"/>
      <c r="BK1196" s="22"/>
      <c r="BL1196" s="22"/>
      <c r="BM1196" s="22"/>
      <c r="BN1196" s="22"/>
      <c r="BO1196" s="22"/>
      <c r="BP1196" s="22"/>
      <c r="BQ1196" s="22"/>
      <c r="BR1196" s="22"/>
      <c r="BS1196" s="22"/>
      <c r="BT1196" s="22"/>
      <c r="BU1196" s="22"/>
      <c r="BV1196" s="22"/>
      <c r="BW1196" s="22"/>
      <c r="BX1196" s="22"/>
      <c r="BY1196" s="22"/>
      <c r="BZ1196" s="22"/>
      <c r="CA1196" s="22"/>
      <c r="CB1196" s="22"/>
      <c r="CC1196" s="22"/>
      <c r="CD1196" s="22"/>
      <c r="CE1196" s="22"/>
      <c r="CF1196" s="22"/>
      <c r="CG1196" s="22"/>
      <c r="CH1196" s="22"/>
      <c r="CI1196" s="22"/>
      <c r="CJ1196" s="22"/>
      <c r="CK1196" s="24"/>
      <c r="CL1196" s="22"/>
      <c r="CM1196" s="22"/>
      <c r="CN1196" s="22"/>
      <c r="CO1196" s="22"/>
      <c r="CP1196" s="22"/>
      <c r="CQ1196" s="22"/>
      <c r="CR1196" s="22"/>
      <c r="CS1196" s="22"/>
      <c r="CT1196" s="22"/>
      <c r="CU1196" s="22"/>
      <c r="CV1196" s="22"/>
      <c r="CW1196" s="22"/>
      <c r="CX1196" s="22"/>
      <c r="CY1196" s="22"/>
      <c r="CZ1196" s="22"/>
      <c r="DA1196" s="22"/>
      <c r="DB1196" s="22"/>
      <c r="DC1196" s="22"/>
      <c r="DD1196" s="22"/>
      <c r="DE1196" s="22"/>
      <c r="DF1196" s="22"/>
      <c r="DG1196" s="22"/>
      <c r="DH1196" s="22"/>
      <c r="DI1196" s="22"/>
      <c r="DJ1196" s="22"/>
      <c r="DK1196" s="22"/>
      <c r="DL1196" s="22"/>
      <c r="DM1196" s="22"/>
      <c r="DN1196" s="22"/>
      <c r="DO1196" s="22"/>
      <c r="DP1196" s="22"/>
      <c r="DQ1196" s="24"/>
      <c r="DR1196" s="22"/>
      <c r="DS1196" s="22"/>
      <c r="DT1196" s="22"/>
      <c r="DU1196" s="22"/>
      <c r="DV1196" s="22"/>
      <c r="DW1196" s="22"/>
      <c r="DX1196" s="22"/>
      <c r="DY1196" s="22"/>
      <c r="DZ1196" s="22"/>
      <c r="EA1196" s="22"/>
      <c r="EB1196" s="22"/>
      <c r="EC1196" s="22"/>
      <c r="ED1196" s="22"/>
      <c r="EE1196" s="22"/>
      <c r="EF1196" s="22"/>
      <c r="EG1196" s="22"/>
      <c r="EH1196" s="22"/>
      <c r="EI1196" s="22"/>
      <c r="EJ1196" s="22"/>
      <c r="EK1196" s="22"/>
      <c r="EL1196" s="22"/>
      <c r="EM1196" s="22"/>
      <c r="EN1196" s="22"/>
      <c r="EO1196" s="22"/>
      <c r="EP1196" s="22"/>
      <c r="EQ1196" s="22"/>
      <c r="ER1196" s="22"/>
      <c r="ES1196" s="22"/>
      <c r="ET1196" s="22"/>
      <c r="EU1196" s="22"/>
      <c r="EV1196" s="22"/>
      <c r="EW1196" s="24"/>
      <c r="EX1196" s="22"/>
      <c r="EY1196" s="22"/>
      <c r="EZ1196" s="22"/>
      <c r="FA1196" s="22"/>
      <c r="FB1196" s="22"/>
      <c r="FC1196" s="22"/>
      <c r="FD1196" s="22"/>
      <c r="FE1196" s="22"/>
      <c r="FF1196" s="22"/>
      <c r="FG1196" s="22"/>
      <c r="FH1196" s="22"/>
      <c r="FI1196" s="22"/>
      <c r="FJ1196" s="22"/>
      <c r="FK1196" s="22"/>
      <c r="FL1196" s="22"/>
      <c r="FM1196" s="22"/>
      <c r="FN1196" s="22"/>
      <c r="FO1196" s="22"/>
      <c r="FP1196" s="22"/>
      <c r="FQ1196" s="22"/>
      <c r="FR1196" s="22"/>
      <c r="FS1196" s="22"/>
      <c r="FT1196" s="22"/>
      <c r="FU1196" s="22"/>
      <c r="FV1196" s="22"/>
      <c r="FW1196" s="22"/>
      <c r="FX1196" s="22"/>
      <c r="FY1196" s="22"/>
      <c r="FZ1196" s="22"/>
      <c r="GA1196" s="22"/>
      <c r="GB1196" s="22"/>
      <c r="GC1196" s="24"/>
      <c r="GD1196" s="22"/>
      <c r="GE1196" s="22"/>
      <c r="GF1196" s="22"/>
      <c r="GG1196" s="22"/>
      <c r="GH1196" s="22"/>
      <c r="GI1196" s="22"/>
      <c r="GJ1196" s="22"/>
      <c r="GK1196" s="22"/>
      <c r="GL1196" s="22"/>
      <c r="GM1196" s="22"/>
      <c r="GN1196" s="22"/>
      <c r="GO1196" s="22"/>
      <c r="GP1196" s="22"/>
      <c r="GQ1196" s="22"/>
      <c r="GR1196" s="22"/>
      <c r="GS1196" s="22"/>
      <c r="GT1196" s="22"/>
      <c r="GU1196" s="22"/>
      <c r="GV1196" s="22"/>
      <c r="GW1196" s="22"/>
      <c r="GX1196" s="22"/>
      <c r="GY1196" s="22"/>
      <c r="GZ1196" s="22"/>
      <c r="HA1196" s="22"/>
      <c r="HB1196" s="22"/>
      <c r="HC1196" s="22"/>
      <c r="HD1196" s="22"/>
      <c r="HE1196" s="22"/>
      <c r="HF1196" s="22"/>
      <c r="HG1196" s="22"/>
      <c r="HH1196" s="22"/>
      <c r="HI1196" s="24"/>
      <c r="HJ1196" s="22"/>
      <c r="HK1196" s="22"/>
      <c r="HL1196" s="22"/>
      <c r="HM1196" s="22"/>
      <c r="HN1196" s="22"/>
      <c r="HO1196" s="22"/>
      <c r="HP1196" s="22"/>
      <c r="HQ1196" s="22"/>
      <c r="HR1196" s="22"/>
      <c r="HS1196" s="22"/>
      <c r="HT1196" s="22"/>
      <c r="HU1196" s="22"/>
      <c r="HV1196" s="22"/>
      <c r="HW1196" s="22"/>
      <c r="HX1196" s="22"/>
      <c r="HY1196" s="22"/>
      <c r="HZ1196" s="22"/>
      <c r="IA1196" s="22"/>
      <c r="IB1196" s="22"/>
      <c r="IC1196" s="22"/>
      <c r="ID1196" s="22"/>
      <c r="IE1196" s="22"/>
      <c r="IF1196" s="22"/>
      <c r="IG1196" s="22"/>
      <c r="IH1196" s="22"/>
      <c r="II1196" s="22"/>
      <c r="IJ1196" s="22"/>
      <c r="IK1196" s="22"/>
      <c r="IL1196" s="22"/>
      <c r="IM1196" s="22"/>
      <c r="IN1196" s="22"/>
      <c r="IO1196" s="24"/>
      <c r="IP1196" s="22"/>
      <c r="IQ1196" s="22"/>
      <c r="IR1196" s="22"/>
      <c r="IS1196" s="22"/>
      <c r="IT1196" s="22"/>
      <c r="IU1196" s="22"/>
      <c r="IV1196" s="22"/>
      <c r="IW1196" s="22"/>
      <c r="IX1196" s="22"/>
      <c r="IY1196" s="22"/>
      <c r="IZ1196" s="22"/>
      <c r="JA1196" s="22"/>
      <c r="JB1196" s="22"/>
      <c r="JC1196" s="22"/>
      <c r="JD1196" s="22"/>
      <c r="JE1196" s="22"/>
      <c r="JF1196" s="22"/>
      <c r="JG1196" s="22"/>
      <c r="JH1196" s="22"/>
      <c r="JI1196" s="22"/>
      <c r="JJ1196" s="22"/>
      <c r="JK1196" s="22"/>
      <c r="JL1196" s="22"/>
      <c r="JM1196" s="22"/>
      <c r="JN1196" s="22"/>
      <c r="JO1196" s="22"/>
      <c r="JP1196" s="22"/>
      <c r="JQ1196" s="22"/>
      <c r="JR1196" s="22"/>
      <c r="JS1196" s="22"/>
      <c r="JT1196" s="22"/>
      <c r="JU1196" s="24"/>
      <c r="JV1196" s="22"/>
      <c r="JW1196" s="22"/>
      <c r="JX1196" s="22"/>
      <c r="JY1196" s="22"/>
      <c r="JZ1196" s="22"/>
      <c r="KA1196" s="22"/>
      <c r="KB1196" s="22"/>
      <c r="KC1196" s="22"/>
      <c r="KD1196" s="22"/>
      <c r="KE1196" s="22"/>
      <c r="KF1196" s="22"/>
      <c r="KG1196" s="22"/>
      <c r="KH1196" s="22"/>
      <c r="KI1196" s="22"/>
      <c r="KJ1196" s="22"/>
      <c r="KK1196" s="22"/>
      <c r="KL1196" s="22"/>
      <c r="KM1196" s="22"/>
      <c r="KN1196" s="22"/>
      <c r="KO1196" s="22"/>
      <c r="KP1196" s="22"/>
      <c r="KQ1196" s="22"/>
      <c r="KR1196" s="22"/>
      <c r="KS1196" s="22"/>
      <c r="KT1196" s="22"/>
      <c r="KU1196" s="22"/>
      <c r="KV1196" s="22"/>
      <c r="KW1196" s="22"/>
      <c r="KX1196" s="22"/>
      <c r="KY1196" s="22"/>
      <c r="KZ1196" s="22"/>
      <c r="LA1196" s="24"/>
      <c r="LB1196" s="22"/>
      <c r="LC1196" s="22"/>
      <c r="LD1196" s="22"/>
      <c r="LE1196" s="22"/>
      <c r="LF1196" s="22"/>
      <c r="LG1196" s="22"/>
      <c r="LH1196" s="22"/>
      <c r="LI1196" s="22"/>
      <c r="LJ1196" s="22"/>
      <c r="LK1196" s="22"/>
      <c r="LL1196" s="22"/>
      <c r="LM1196" s="22"/>
      <c r="LN1196" s="22"/>
      <c r="LO1196" s="22"/>
      <c r="LP1196" s="22"/>
      <c r="LQ1196" s="22"/>
      <c r="LR1196" s="22"/>
      <c r="LS1196" s="22"/>
      <c r="LT1196" s="22"/>
      <c r="LU1196" s="22"/>
      <c r="LV1196" s="22"/>
      <c r="LW1196" s="22"/>
      <c r="LX1196" s="22"/>
      <c r="LY1196" s="22"/>
      <c r="LZ1196" s="22"/>
      <c r="MA1196" s="22"/>
      <c r="MB1196" s="22"/>
      <c r="MC1196" s="22"/>
      <c r="MD1196" s="22"/>
      <c r="ME1196" s="22"/>
      <c r="MF1196" s="22"/>
      <c r="MG1196" s="24"/>
      <c r="MH1196" s="22"/>
      <c r="MI1196" s="22"/>
      <c r="MJ1196" s="22"/>
      <c r="MK1196" s="22"/>
      <c r="ML1196" s="22"/>
      <c r="MM1196" s="22"/>
      <c r="MN1196" s="22"/>
      <c r="MO1196" s="22"/>
      <c r="MP1196" s="22"/>
      <c r="MQ1196" s="22"/>
      <c r="MR1196" s="22"/>
      <c r="MS1196" s="22"/>
      <c r="MT1196" s="22"/>
      <c r="MU1196" s="22"/>
      <c r="MV1196" s="22"/>
      <c r="MW1196" s="22"/>
      <c r="MX1196" s="22"/>
      <c r="MY1196" s="22"/>
      <c r="MZ1196" s="22"/>
      <c r="NA1196" s="22"/>
      <c r="NB1196" s="22"/>
      <c r="NC1196" s="22"/>
      <c r="ND1196" s="22"/>
      <c r="NE1196" s="22"/>
      <c r="NF1196" s="22"/>
      <c r="NG1196" s="22"/>
      <c r="NH1196" s="22"/>
      <c r="NI1196" s="22"/>
      <c r="NJ1196" s="22"/>
      <c r="NK1196" s="22"/>
      <c r="NL1196" s="22"/>
      <c r="NM1196" s="24"/>
      <c r="NN1196" s="22"/>
      <c r="NO1196" s="22"/>
      <c r="NP1196" s="22"/>
      <c r="NQ1196" s="22"/>
      <c r="NR1196" s="22"/>
      <c r="NS1196" s="22"/>
      <c r="NT1196" s="22"/>
      <c r="NU1196" s="22"/>
      <c r="NV1196" s="22"/>
      <c r="NW1196" s="22"/>
      <c r="NX1196" s="22"/>
      <c r="NY1196" s="22"/>
      <c r="NZ1196" s="22"/>
      <c r="OA1196" s="22"/>
      <c r="OB1196" s="22"/>
      <c r="OC1196" s="22"/>
      <c r="OD1196" s="22"/>
      <c r="OE1196" s="22"/>
      <c r="OF1196" s="22"/>
      <c r="OG1196" s="22"/>
      <c r="OH1196" s="22"/>
      <c r="OI1196" s="22"/>
      <c r="OJ1196" s="22"/>
      <c r="OK1196" s="22"/>
      <c r="OL1196" s="22"/>
      <c r="OM1196" s="22"/>
      <c r="ON1196" s="22"/>
      <c r="OO1196" s="22"/>
      <c r="OP1196" s="22"/>
      <c r="OQ1196" s="22"/>
      <c r="OR1196" s="22"/>
    </row>
    <row r="1197" spans="1:408" ht="15" thickBot="1">
      <c r="A1197" s="1" t="str">
        <f t="shared" si="29"/>
        <v>Susly Yuliana SeneweAgustus-8</v>
      </c>
      <c r="B1197" s="12" t="str">
        <f t="shared" si="30"/>
        <v>Rahadita Nur Haida, S.Tr.Stat.AgustusSurvei Pola Distribusi</v>
      </c>
      <c r="C1197" s="13" t="s">
        <v>48</v>
      </c>
      <c r="D1197" s="14" t="s">
        <v>269</v>
      </c>
      <c r="E1197" s="15" t="s">
        <v>304</v>
      </c>
      <c r="F1197" s="15" t="s">
        <v>29</v>
      </c>
      <c r="G1197" s="15">
        <f t="shared" si="27"/>
        <v>1188000</v>
      </c>
      <c r="H1197" s="16">
        <v>66000</v>
      </c>
      <c r="I1197" s="50" t="s">
        <v>23</v>
      </c>
      <c r="J1197" s="17">
        <v>18</v>
      </c>
      <c r="K1197" s="74" t="s">
        <v>409</v>
      </c>
      <c r="L1197" s="25">
        <v>45870</v>
      </c>
      <c r="M1197" s="25">
        <v>45900</v>
      </c>
      <c r="N1197" s="16"/>
      <c r="O1197" s="19"/>
      <c r="P1197" s="19"/>
      <c r="Q1197" s="20"/>
      <c r="R1197" s="21" t="str">
        <f t="array" ref="R1197">VLOOKUP(C1197,DB!A:D,2,FALSE)</f>
        <v>Jalan Lumimuut 5 Mahakeret Timur lingk.3</v>
      </c>
      <c r="S1197" s="21" t="str">
        <f t="array" ref="S1197">VLOOKUP(C1197,DB!A:D,3,FALSE)</f>
        <v>suslysenewe@gmail.com</v>
      </c>
      <c r="T1197" s="22" t="s">
        <v>19</v>
      </c>
      <c r="U1197" s="1" t="str">
        <f t="shared" si="31"/>
        <v>Susly Yuliana SeneweAgustus</v>
      </c>
      <c r="V1197" s="23">
        <f t="shared" si="32"/>
        <v>45900</v>
      </c>
      <c r="X1197" s="26">
        <f>VLOOKUP(CONCATENATE(C1197,D1197),'Honor 2025'!A:D,4,FALSE)</f>
        <v>1859000</v>
      </c>
      <c r="Y1197" s="24"/>
      <c r="BE1197" s="24"/>
      <c r="CK1197" s="24"/>
      <c r="DQ1197" s="24"/>
      <c r="EW1197" s="24"/>
      <c r="GC1197" s="24"/>
      <c r="HI1197" s="24"/>
      <c r="IO1197" s="24"/>
      <c r="JU1197" s="24"/>
      <c r="LA1197" s="24"/>
      <c r="MG1197" s="24"/>
      <c r="NM1197" s="24"/>
    </row>
    <row r="1198" spans="1:408" ht="15" thickBot="1">
      <c r="A1198" s="1" t="str">
        <f t="shared" si="29"/>
        <v>RaudhaAgustus-1</v>
      </c>
      <c r="B1198" s="12" t="str">
        <f t="shared" si="30"/>
        <v>AgustusPengolahan Survei Harga Perdagangan Besar</v>
      </c>
      <c r="C1198" s="13" t="s">
        <v>153</v>
      </c>
      <c r="D1198" s="14" t="s">
        <v>269</v>
      </c>
      <c r="E1198" s="15" t="s">
        <v>305</v>
      </c>
      <c r="F1198" s="15"/>
      <c r="G1198" s="15">
        <f t="shared" si="27"/>
        <v>371000</v>
      </c>
      <c r="H1198" s="16">
        <v>7000</v>
      </c>
      <c r="I1198" s="14" t="s">
        <v>23</v>
      </c>
      <c r="J1198" s="17">
        <v>53</v>
      </c>
      <c r="K1198" s="75" t="s">
        <v>430</v>
      </c>
      <c r="L1198" s="25">
        <v>45873</v>
      </c>
      <c r="M1198" s="25">
        <v>45889</v>
      </c>
      <c r="N1198" s="16"/>
      <c r="O1198" s="19"/>
      <c r="P1198" s="19"/>
      <c r="Q1198" s="20"/>
      <c r="R1198" s="21" t="str">
        <f t="array" ref="R1198">VLOOKUP(C1198,DB!A:D,2,FALSE)</f>
        <v>Lingkungan VII</v>
      </c>
      <c r="S1198" s="21" t="str">
        <f t="array" ref="S1198">VLOOKUP(C1198,DB!A:D,3,FALSE)</f>
        <v>raudhaelf@gmail.com</v>
      </c>
      <c r="T1198" s="22" t="s">
        <v>19</v>
      </c>
      <c r="U1198" s="1" t="str">
        <f t="shared" si="31"/>
        <v>RaudhaAgustus</v>
      </c>
      <c r="V1198" s="23">
        <f t="shared" si="32"/>
        <v>45889</v>
      </c>
      <c r="X1198" s="26">
        <f>VLOOKUP(CONCATENATE(C1198,D1198),'Honor 2025'!A:D,4,FALSE)</f>
        <v>1032000</v>
      </c>
      <c r="Y1198" s="24"/>
      <c r="BE1198" s="24"/>
      <c r="CK1198" s="24"/>
      <c r="DQ1198" s="24"/>
      <c r="EW1198" s="24"/>
      <c r="GC1198" s="24"/>
      <c r="HI1198" s="24"/>
      <c r="IO1198" s="24"/>
      <c r="JU1198" s="24"/>
      <c r="LA1198" s="24"/>
      <c r="MG1198" s="24"/>
      <c r="NM1198" s="24"/>
    </row>
    <row r="1199" spans="1:408" ht="15" thickBot="1">
      <c r="A1199" s="1" t="str">
        <f t="shared" si="29"/>
        <v>RaudhaAgustus-2</v>
      </c>
      <c r="B1199" s="12" t="str">
        <f t="shared" si="30"/>
        <v>AgustusPengolahan Survei Harga Produsen</v>
      </c>
      <c r="C1199" s="13" t="s">
        <v>153</v>
      </c>
      <c r="D1199" s="14" t="s">
        <v>269</v>
      </c>
      <c r="E1199" s="15" t="s">
        <v>306</v>
      </c>
      <c r="F1199" s="15"/>
      <c r="G1199" s="15">
        <f t="shared" si="27"/>
        <v>301000</v>
      </c>
      <c r="H1199" s="16">
        <v>7000</v>
      </c>
      <c r="I1199" s="14" t="s">
        <v>23</v>
      </c>
      <c r="J1199" s="17">
        <v>43</v>
      </c>
      <c r="K1199" s="74" t="s">
        <v>430</v>
      </c>
      <c r="L1199" s="25">
        <v>45873</v>
      </c>
      <c r="M1199" s="25">
        <v>45889</v>
      </c>
      <c r="N1199" s="16"/>
      <c r="O1199" s="19"/>
      <c r="P1199" s="19"/>
      <c r="Q1199" s="20"/>
      <c r="R1199" s="21" t="str">
        <f t="array" ref="R1199">VLOOKUP(C1199,DB!A:D,2,FALSE)</f>
        <v>Lingkungan VII</v>
      </c>
      <c r="S1199" s="21" t="str">
        <f t="array" ref="S1199">VLOOKUP(C1199,DB!A:D,3,FALSE)</f>
        <v>raudhaelf@gmail.com</v>
      </c>
      <c r="T1199" s="22" t="s">
        <v>19</v>
      </c>
      <c r="U1199" s="1" t="str">
        <f t="shared" si="31"/>
        <v>RaudhaAgustus</v>
      </c>
      <c r="V1199" s="23">
        <f t="shared" si="32"/>
        <v>45889</v>
      </c>
      <c r="X1199" s="26">
        <f>VLOOKUP(CONCATENATE(C1199,D1199),'Honor 2025'!A:D,4,FALSE)</f>
        <v>1032000</v>
      </c>
      <c r="Y1199" s="24"/>
      <c r="BE1199" s="24"/>
      <c r="CK1199" s="24"/>
      <c r="DQ1199" s="24"/>
      <c r="EW1199" s="24"/>
      <c r="GC1199" s="24"/>
      <c r="HI1199" s="24"/>
      <c r="IO1199" s="24"/>
      <c r="JU1199" s="24"/>
      <c r="LA1199" s="24"/>
      <c r="MG1199" s="24"/>
      <c r="NM1199" s="24"/>
    </row>
    <row r="1200" spans="1:408" ht="15" thickBot="1">
      <c r="A1200" s="1" t="str">
        <f t="shared" si="29"/>
        <v>RaudhaAgustus-3</v>
      </c>
      <c r="B1200" s="12" t="str">
        <f t="shared" si="30"/>
        <v>AgustusPengolahan Survei Harga Konsumen</v>
      </c>
      <c r="C1200" s="13" t="s">
        <v>153</v>
      </c>
      <c r="D1200" s="14" t="s">
        <v>269</v>
      </c>
      <c r="E1200" s="15" t="s">
        <v>307</v>
      </c>
      <c r="F1200" s="15"/>
      <c r="G1200" s="15">
        <f t="shared" si="27"/>
        <v>360000</v>
      </c>
      <c r="H1200" s="16">
        <v>4000</v>
      </c>
      <c r="I1200" s="14" t="s">
        <v>23</v>
      </c>
      <c r="J1200" s="17">
        <v>90</v>
      </c>
      <c r="K1200" s="75" t="s">
        <v>159</v>
      </c>
      <c r="L1200" s="25">
        <v>45873</v>
      </c>
      <c r="M1200" s="25">
        <v>45889</v>
      </c>
      <c r="N1200" s="16"/>
      <c r="O1200" s="19"/>
      <c r="P1200" s="19"/>
      <c r="Q1200" s="20"/>
      <c r="R1200" s="21" t="str">
        <f t="array" ref="R1200">VLOOKUP(C1200,DB!A:D,2,FALSE)</f>
        <v>Lingkungan VII</v>
      </c>
      <c r="S1200" s="21" t="str">
        <f t="array" ref="S1200">VLOOKUP(C1200,DB!A:D,3,FALSE)</f>
        <v>raudhaelf@gmail.com</v>
      </c>
      <c r="T1200" s="22" t="s">
        <v>19</v>
      </c>
      <c r="U1200" s="1" t="str">
        <f t="shared" si="31"/>
        <v>RaudhaAgustus</v>
      </c>
      <c r="V1200" s="23">
        <f t="shared" si="32"/>
        <v>45889</v>
      </c>
      <c r="X1200" s="26">
        <f>VLOOKUP(CONCATENATE(C1200,D1200),'Honor 2025'!A:D,4,FALSE)</f>
        <v>1032000</v>
      </c>
      <c r="Y1200" s="24"/>
      <c r="BE1200" s="24"/>
      <c r="CK1200" s="24"/>
      <c r="DQ1200" s="24"/>
      <c r="EW1200" s="24"/>
      <c r="GC1200" s="24"/>
      <c r="HI1200" s="24"/>
      <c r="IO1200" s="24"/>
      <c r="JU1200" s="24"/>
      <c r="LA1200" s="24"/>
      <c r="MG1200" s="24"/>
      <c r="NM1200" s="24"/>
    </row>
    <row r="1201" spans="1:377" ht="15" thickBot="1">
      <c r="A1201" s="1" t="str">
        <f t="shared" si="29"/>
        <v>Adriana TandajuSeptember-1</v>
      </c>
      <c r="B1201" s="12" t="str">
        <f t="shared" si="30"/>
        <v>Jusran Zakaria, SESeptemberVIMK24 Tahunan</v>
      </c>
      <c r="C1201" s="13" t="s">
        <v>36</v>
      </c>
      <c r="D1201" s="14" t="s">
        <v>308</v>
      </c>
      <c r="E1201" s="15" t="s">
        <v>309</v>
      </c>
      <c r="F1201" s="15" t="s">
        <v>219</v>
      </c>
      <c r="G1201" s="15">
        <f t="shared" si="27"/>
        <v>424000</v>
      </c>
      <c r="H1201" s="16">
        <v>53000</v>
      </c>
      <c r="I1201" s="14" t="s">
        <v>23</v>
      </c>
      <c r="J1201" s="17">
        <v>8</v>
      </c>
      <c r="K1201" s="74" t="s">
        <v>491</v>
      </c>
      <c r="L1201" s="25">
        <v>45901</v>
      </c>
      <c r="M1201" s="25">
        <v>45926</v>
      </c>
      <c r="N1201" s="16" t="e">
        <f t="shared" ref="N1201:N1258" ca="1" si="33">_xludf.IFNA(IF(X1201&gt;3530000,3530000-X1201,""),"")</f>
        <v>#NAME?</v>
      </c>
      <c r="O1201" s="19"/>
      <c r="P1201" s="19"/>
      <c r="Q1201" s="20"/>
      <c r="R1201" s="21" t="str">
        <f t="array" ref="R1201">VLOOKUP(C1201,DB!A:D,2,FALSE)</f>
        <v>JL.PRAMUKA NO.29</v>
      </c>
      <c r="S1201" s="21" t="str">
        <f t="array" ref="S1201">VLOOKUP(C1201,DB!A:D,3,FALSE)</f>
        <v>annetandayu553@gmail.com</v>
      </c>
      <c r="T1201" s="22" t="s">
        <v>19</v>
      </c>
      <c r="U1201" s="1" t="str">
        <f t="shared" si="31"/>
        <v>Adriana TandajuSeptember</v>
      </c>
      <c r="V1201" s="23">
        <f t="shared" si="32"/>
        <v>45926</v>
      </c>
      <c r="X1201" s="26">
        <f>VLOOKUP(CONCATENATE(C1201,D1201),'Honor 2025'!A:D,4,FALSE)</f>
        <v>3510000</v>
      </c>
      <c r="Y1201" s="24"/>
      <c r="BE1201" s="24"/>
      <c r="CK1201" s="24"/>
      <c r="DQ1201" s="24"/>
      <c r="EW1201" s="24"/>
      <c r="GC1201" s="24"/>
      <c r="HI1201" s="24"/>
      <c r="IO1201" s="24"/>
      <c r="JU1201" s="24"/>
      <c r="LA1201" s="24"/>
      <c r="MG1201" s="24"/>
      <c r="NM1201" s="24"/>
    </row>
    <row r="1202" spans="1:377" ht="15" thickBot="1">
      <c r="A1202" s="1" t="str">
        <f t="shared" si="29"/>
        <v>AGUSTINTJE MAKAHANAPSeptember-1</v>
      </c>
      <c r="B1202" s="12" t="str">
        <f t="shared" si="30"/>
        <v>Nik'mahSeptemberVIMK24 Tahunan</v>
      </c>
      <c r="C1202" s="13" t="s">
        <v>87</v>
      </c>
      <c r="D1202" s="14" t="s">
        <v>308</v>
      </c>
      <c r="E1202" s="15" t="s">
        <v>309</v>
      </c>
      <c r="F1202" s="15" t="s">
        <v>85</v>
      </c>
      <c r="G1202" s="15">
        <f t="shared" si="27"/>
        <v>1696000</v>
      </c>
      <c r="H1202" s="16">
        <v>53000</v>
      </c>
      <c r="I1202" s="14" t="s">
        <v>23</v>
      </c>
      <c r="J1202" s="17">
        <v>32</v>
      </c>
      <c r="K1202" s="75" t="s">
        <v>491</v>
      </c>
      <c r="L1202" s="25">
        <v>45901</v>
      </c>
      <c r="M1202" s="25">
        <v>45926</v>
      </c>
      <c r="N1202" s="16" t="e">
        <f t="shared" ca="1" si="33"/>
        <v>#NAME?</v>
      </c>
      <c r="O1202" s="19"/>
      <c r="P1202" s="19"/>
      <c r="Q1202" s="20"/>
      <c r="R1202" s="21" t="str">
        <f t="array" ref="R1202">VLOOKUP(C1202,DB!A:D,2,FALSE)</f>
        <v>Jalan gurita no 8</v>
      </c>
      <c r="S1202" s="21" t="str">
        <f t="array" ref="S1202">VLOOKUP(C1202,DB!A:D,3,FALSE)</f>
        <v>Agustintje17@gmail.com</v>
      </c>
      <c r="T1202" s="22" t="s">
        <v>19</v>
      </c>
      <c r="U1202" s="1" t="str">
        <f t="shared" si="31"/>
        <v>AGUSTINTJE MAKAHANAPSeptember</v>
      </c>
      <c r="V1202" s="23">
        <f t="shared" si="32"/>
        <v>45926</v>
      </c>
      <c r="X1202" s="26">
        <f>VLOOKUP(CONCATENATE(C1202,D1202),'Honor 2025'!A:D,4,FALSE)</f>
        <v>1696000</v>
      </c>
      <c r="Y1202" s="24"/>
      <c r="BE1202" s="24"/>
      <c r="CK1202" s="24"/>
      <c r="DQ1202" s="24"/>
      <c r="EW1202" s="24"/>
      <c r="GC1202" s="24"/>
      <c r="HI1202" s="24"/>
      <c r="IO1202" s="24"/>
      <c r="JU1202" s="24"/>
      <c r="LA1202" s="24"/>
      <c r="MG1202" s="24"/>
      <c r="NM1202" s="24"/>
    </row>
    <row r="1203" spans="1:377" ht="15" thickBot="1">
      <c r="A1203" s="1" t="str">
        <f t="shared" si="29"/>
        <v>Feibe Ireine Syalome MaramisSeptember-1</v>
      </c>
      <c r="B1203" s="12" t="str">
        <f t="shared" si="30"/>
        <v>Deyvi Stella Rumangkang, S.E.SeptemberVIMK24 Tahunan</v>
      </c>
      <c r="C1203" s="13" t="s">
        <v>47</v>
      </c>
      <c r="D1203" s="14" t="s">
        <v>308</v>
      </c>
      <c r="E1203" s="15" t="s">
        <v>309</v>
      </c>
      <c r="F1203" s="15" t="s">
        <v>90</v>
      </c>
      <c r="G1203" s="15">
        <f t="shared" si="27"/>
        <v>318000</v>
      </c>
      <c r="H1203" s="16">
        <v>53000</v>
      </c>
      <c r="I1203" s="14" t="s">
        <v>23</v>
      </c>
      <c r="J1203" s="17">
        <v>6</v>
      </c>
      <c r="K1203" s="74" t="s">
        <v>491</v>
      </c>
      <c r="L1203" s="25">
        <v>45901</v>
      </c>
      <c r="M1203" s="25">
        <v>45926</v>
      </c>
      <c r="N1203" s="16" t="e">
        <f t="shared" ca="1" si="33"/>
        <v>#NAME?</v>
      </c>
      <c r="O1203" s="19"/>
      <c r="P1203" s="19"/>
      <c r="Q1203" s="20"/>
      <c r="R1203" s="21" t="str">
        <f t="array" ref="R1203">VLOOKUP(C1203,DB!A:D,2,FALSE)</f>
        <v>Ranotana Weru</v>
      </c>
      <c r="S1203" s="21" t="str">
        <f t="array" ref="S1203">VLOOKUP(C1203,DB!A:D,3,FALSE)</f>
        <v>feibemaramis0202@gmail.com</v>
      </c>
      <c r="T1203" s="22" t="s">
        <v>19</v>
      </c>
      <c r="U1203" s="1" t="str">
        <f t="shared" si="31"/>
        <v>Feibe Ireine Syalome MaramisSeptember</v>
      </c>
      <c r="V1203" s="23">
        <f t="shared" si="32"/>
        <v>45926</v>
      </c>
      <c r="X1203" s="26">
        <f>VLOOKUP(CONCATENATE(C1203,D1203),'Honor 2025'!A:D,4,FALSE)</f>
        <v>2589000</v>
      </c>
      <c r="Y1203" s="24"/>
      <c r="BE1203" s="24"/>
      <c r="CK1203" s="24"/>
      <c r="DQ1203" s="24"/>
      <c r="EW1203" s="24"/>
      <c r="GC1203" s="24"/>
      <c r="HI1203" s="24"/>
      <c r="IO1203" s="24"/>
      <c r="JU1203" s="24"/>
      <c r="LA1203" s="24"/>
      <c r="MG1203" s="24"/>
      <c r="NM1203" s="24"/>
    </row>
    <row r="1204" spans="1:377" ht="15" thickBot="1">
      <c r="A1204" s="1" t="str">
        <f t="shared" si="29"/>
        <v>Grace Angel EndungunaungSeptember-1</v>
      </c>
      <c r="B1204" s="12" t="str">
        <f t="shared" si="30"/>
        <v>Rikky Marco Williem Jotam RugianSeptemberVIMK24 Tahunan</v>
      </c>
      <c r="C1204" s="13" t="s">
        <v>133</v>
      </c>
      <c r="D1204" s="14" t="s">
        <v>308</v>
      </c>
      <c r="E1204" s="15" t="s">
        <v>309</v>
      </c>
      <c r="F1204" s="15" t="s">
        <v>130</v>
      </c>
      <c r="G1204" s="15">
        <f t="shared" si="27"/>
        <v>424000</v>
      </c>
      <c r="H1204" s="16">
        <v>53000</v>
      </c>
      <c r="I1204" s="14" t="s">
        <v>23</v>
      </c>
      <c r="J1204" s="17">
        <v>8</v>
      </c>
      <c r="K1204" s="75" t="s">
        <v>491</v>
      </c>
      <c r="L1204" s="25">
        <v>45901</v>
      </c>
      <c r="M1204" s="25">
        <v>45926</v>
      </c>
      <c r="N1204" s="16" t="e">
        <f t="shared" ca="1" si="33"/>
        <v>#NAME?</v>
      </c>
      <c r="O1204" s="19"/>
      <c r="P1204" s="19"/>
      <c r="Q1204" s="20"/>
      <c r="R1204" s="21" t="str">
        <f t="array" ref="R1204">VLOOKUP(C1204,DB!A:D,2,FALSE)</f>
        <v>Jl.raya molas</v>
      </c>
      <c r="S1204" s="21" t="str">
        <f t="array" ref="S1204">VLOOKUP(C1204,DB!A:D,3,FALSE)</f>
        <v>nyonyamallo@gmail.com</v>
      </c>
      <c r="T1204" s="22" t="s">
        <v>19</v>
      </c>
      <c r="U1204" s="1" t="str">
        <f t="shared" si="31"/>
        <v>Grace Angel EndungunaungSeptember</v>
      </c>
      <c r="V1204" s="23">
        <f t="shared" si="32"/>
        <v>45926</v>
      </c>
      <c r="X1204" s="26">
        <f>VLOOKUP(CONCATENATE(C1204,D1204),'Honor 2025'!A:D,4,FALSE)</f>
        <v>2564000</v>
      </c>
      <c r="Y1204" s="24"/>
      <c r="BE1204" s="24"/>
      <c r="CK1204" s="24"/>
      <c r="DQ1204" s="24"/>
      <c r="EW1204" s="24"/>
      <c r="GC1204" s="24"/>
      <c r="HI1204" s="24"/>
      <c r="IO1204" s="24"/>
      <c r="JU1204" s="24"/>
      <c r="LA1204" s="24"/>
      <c r="MG1204" s="24"/>
      <c r="NM1204" s="24"/>
    </row>
    <row r="1205" spans="1:377" ht="15" thickBot="1">
      <c r="A1205" s="1" t="str">
        <f t="shared" si="29"/>
        <v>Glendy Queen SupitSeptember-1</v>
      </c>
      <c r="B1205" s="12" t="str">
        <f t="shared" si="30"/>
        <v>Rikky Marco Williem Jotam RugianSeptemberVIMK24 Tahunan</v>
      </c>
      <c r="C1205" s="13" t="s">
        <v>86</v>
      </c>
      <c r="D1205" s="14" t="s">
        <v>308</v>
      </c>
      <c r="E1205" s="15" t="s">
        <v>309</v>
      </c>
      <c r="F1205" s="15" t="s">
        <v>130</v>
      </c>
      <c r="G1205" s="15">
        <f t="shared" si="27"/>
        <v>1272000</v>
      </c>
      <c r="H1205" s="16">
        <v>53000</v>
      </c>
      <c r="I1205" s="14" t="s">
        <v>23</v>
      </c>
      <c r="J1205" s="51">
        <v>24</v>
      </c>
      <c r="K1205" s="74" t="s">
        <v>491</v>
      </c>
      <c r="L1205" s="25">
        <v>45901</v>
      </c>
      <c r="M1205" s="25">
        <v>45926</v>
      </c>
      <c r="N1205" s="16" t="e">
        <f t="shared" ca="1" si="33"/>
        <v>#NAME?</v>
      </c>
      <c r="O1205" s="19"/>
      <c r="P1205" s="19"/>
      <c r="Q1205" s="20"/>
      <c r="R1205" s="21" t="str">
        <f t="array" ref="R1205">VLOOKUP(C1205,DB!A:D,2,FALSE)</f>
        <v>Bumi Nyiur Lk III</v>
      </c>
      <c r="S1205" s="21" t="str">
        <f t="array" ref="S1205">VLOOKUP(C1205,DB!A:D,3,FALSE)</f>
        <v>glendyqueen1@gmail.com</v>
      </c>
      <c r="T1205" s="22" t="s">
        <v>19</v>
      </c>
      <c r="U1205" s="1" t="str">
        <f t="shared" si="31"/>
        <v>Glendy Queen SupitSeptember</v>
      </c>
      <c r="V1205" s="23">
        <f t="shared" si="32"/>
        <v>45926</v>
      </c>
      <c r="X1205" s="26">
        <f>VLOOKUP(CONCATENATE(C1205,D1205),'Honor 2025'!A:D,4,FALSE)</f>
        <v>1272000</v>
      </c>
      <c r="Y1205" s="24"/>
      <c r="BE1205" s="24"/>
      <c r="CK1205" s="24"/>
      <c r="DQ1205" s="24"/>
      <c r="EW1205" s="24"/>
      <c r="GC1205" s="24"/>
      <c r="HI1205" s="24"/>
      <c r="IO1205" s="24"/>
      <c r="JU1205" s="24"/>
      <c r="LA1205" s="24"/>
      <c r="MG1205" s="24"/>
      <c r="NM1205" s="24"/>
    </row>
    <row r="1206" spans="1:377" ht="15" thickBot="1">
      <c r="A1206" s="1" t="str">
        <f t="shared" si="29"/>
        <v>Hadidjah ladikuSeptember-1</v>
      </c>
      <c r="B1206" s="12" t="str">
        <f t="shared" si="30"/>
        <v>Nik'mahSeptemberVIMK24 Tahunan</v>
      </c>
      <c r="C1206" s="13" t="s">
        <v>97</v>
      </c>
      <c r="D1206" s="14" t="s">
        <v>308</v>
      </c>
      <c r="E1206" s="15" t="s">
        <v>309</v>
      </c>
      <c r="F1206" s="15" t="s">
        <v>85</v>
      </c>
      <c r="G1206" s="15">
        <f t="shared" si="27"/>
        <v>742000</v>
      </c>
      <c r="H1206" s="16">
        <v>53000</v>
      </c>
      <c r="I1206" s="14" t="s">
        <v>23</v>
      </c>
      <c r="J1206" s="17">
        <v>14</v>
      </c>
      <c r="K1206" s="75" t="s">
        <v>491</v>
      </c>
      <c r="L1206" s="25">
        <v>45901</v>
      </c>
      <c r="M1206" s="25">
        <v>45926</v>
      </c>
      <c r="N1206" s="16" t="e">
        <f t="shared" ca="1" si="33"/>
        <v>#NAME?</v>
      </c>
      <c r="O1206" s="19"/>
      <c r="P1206" s="19"/>
      <c r="Q1206" s="20"/>
      <c r="R1206" s="21" t="str">
        <f t="array" ref="R1206">VLOOKUP(C1206,DB!A:D,2,FALSE)</f>
        <v>Jln beringin</v>
      </c>
      <c r="S1206" s="21" t="str">
        <f t="array" ref="S1206">VLOOKUP(C1206,DB!A:D,3,FALSE)</f>
        <v>hadidjahladiku@gmail.com</v>
      </c>
      <c r="T1206" s="22" t="s">
        <v>19</v>
      </c>
      <c r="U1206" s="1" t="str">
        <f t="shared" si="31"/>
        <v>Hadidjah ladikuSeptember</v>
      </c>
      <c r="V1206" s="23">
        <f t="shared" si="32"/>
        <v>45926</v>
      </c>
      <c r="X1206" s="26">
        <f>VLOOKUP(CONCATENATE(C1206,D1206),'Honor 2025'!A:D,4,FALSE)</f>
        <v>742000</v>
      </c>
      <c r="Y1206" s="24"/>
      <c r="BE1206" s="24"/>
      <c r="CK1206" s="24"/>
      <c r="DQ1206" s="24"/>
      <c r="EW1206" s="24"/>
      <c r="GC1206" s="24"/>
      <c r="HI1206" s="24"/>
      <c r="IO1206" s="24"/>
      <c r="JU1206" s="24"/>
      <c r="LA1206" s="24"/>
      <c r="MG1206" s="24"/>
      <c r="NM1206" s="24"/>
    </row>
    <row r="1207" spans="1:377" ht="15" thickBot="1">
      <c r="A1207" s="1" t="str">
        <f t="shared" si="29"/>
        <v>Heny RumambiSeptember-1</v>
      </c>
      <c r="B1207" s="12" t="str">
        <f t="shared" si="30"/>
        <v>Ricky, A.MdSeptemberVIMK24 Tahunan</v>
      </c>
      <c r="C1207" s="13" t="s">
        <v>49</v>
      </c>
      <c r="D1207" s="14" t="s">
        <v>308</v>
      </c>
      <c r="E1207" s="15" t="s">
        <v>309</v>
      </c>
      <c r="F1207" s="27" t="s">
        <v>310</v>
      </c>
      <c r="G1207" s="15">
        <f t="shared" si="27"/>
        <v>1272000</v>
      </c>
      <c r="H1207" s="16">
        <v>53000</v>
      </c>
      <c r="I1207" s="14" t="s">
        <v>23</v>
      </c>
      <c r="J1207" s="17">
        <v>24</v>
      </c>
      <c r="K1207" s="74" t="s">
        <v>491</v>
      </c>
      <c r="L1207" s="25">
        <v>45901</v>
      </c>
      <c r="M1207" s="25">
        <v>45926</v>
      </c>
      <c r="N1207" s="16" t="e">
        <f t="shared" ca="1" si="33"/>
        <v>#NAME?</v>
      </c>
      <c r="O1207" s="19"/>
      <c r="P1207" s="19"/>
      <c r="Q1207" s="20"/>
      <c r="R1207" s="21" t="str">
        <f t="array" ref="R1207">VLOOKUP(C1207,DB!A:D,2,FALSE)</f>
        <v>Jl. Ringkeng BTN Puskopad blok C No. 49A</v>
      </c>
      <c r="S1207" s="21" t="str">
        <f t="array" ref="S1207">VLOOKUP(C1207,DB!A:D,3,FALSE)</f>
        <v>henyrumambi@gmail.com</v>
      </c>
      <c r="T1207" s="22" t="s">
        <v>19</v>
      </c>
      <c r="U1207" s="1" t="str">
        <f t="shared" si="31"/>
        <v>Heny RumambiSeptember</v>
      </c>
      <c r="V1207" s="23">
        <f t="shared" si="32"/>
        <v>45926</v>
      </c>
      <c r="X1207" s="26">
        <f>VLOOKUP(CONCATENATE(C1207,D1207),'Honor 2025'!A:D,4,FALSE)</f>
        <v>3504000</v>
      </c>
      <c r="Y1207" s="24"/>
      <c r="BE1207" s="24"/>
      <c r="CK1207" s="24"/>
      <c r="DQ1207" s="24"/>
      <c r="EW1207" s="24"/>
      <c r="GC1207" s="24"/>
      <c r="HI1207" s="24"/>
      <c r="IO1207" s="24"/>
      <c r="JU1207" s="24"/>
      <c r="LA1207" s="24"/>
      <c r="MG1207" s="24"/>
      <c r="NM1207" s="24"/>
    </row>
    <row r="1208" spans="1:377" ht="15" thickBot="1">
      <c r="A1208" s="1" t="str">
        <f t="shared" si="29"/>
        <v>JOVELIE E WOKASSeptember-1</v>
      </c>
      <c r="B1208" s="12" t="str">
        <f t="shared" si="30"/>
        <v>Maskhur Solikhudin, S.Tr.Stat.SeptemberVIMK24 Tahunan</v>
      </c>
      <c r="C1208" s="13" t="s">
        <v>55</v>
      </c>
      <c r="D1208" s="14" t="s">
        <v>308</v>
      </c>
      <c r="E1208" s="15" t="s">
        <v>309</v>
      </c>
      <c r="F1208" s="15" t="s">
        <v>64</v>
      </c>
      <c r="G1208" s="15">
        <f t="shared" si="27"/>
        <v>742000</v>
      </c>
      <c r="H1208" s="16">
        <v>53000</v>
      </c>
      <c r="I1208" s="14" t="s">
        <v>23</v>
      </c>
      <c r="J1208" s="17">
        <v>14</v>
      </c>
      <c r="K1208" s="75" t="s">
        <v>491</v>
      </c>
      <c r="L1208" s="25">
        <v>45901</v>
      </c>
      <c r="M1208" s="25">
        <v>45926</v>
      </c>
      <c r="N1208" s="16" t="e">
        <f t="shared" ca="1" si="33"/>
        <v>#NAME?</v>
      </c>
      <c r="O1208" s="19"/>
      <c r="P1208" s="19"/>
      <c r="Q1208" s="20"/>
      <c r="R1208" s="21" t="str">
        <f t="array" ref="R1208">VLOOKUP(C1208,DB!A:D,2,FALSE)</f>
        <v>Malalayang Satu Lingkungan 6</v>
      </c>
      <c r="S1208" s="21" t="str">
        <f t="array" ref="S1208">VLOOKUP(C1208,DB!A:D,3,FALSE)</f>
        <v>vhellywokas07@gmail.com</v>
      </c>
      <c r="T1208" s="22" t="s">
        <v>19</v>
      </c>
      <c r="U1208" s="1" t="str">
        <f t="shared" si="31"/>
        <v>JOVELIE E WOKASSeptember</v>
      </c>
      <c r="V1208" s="23">
        <f t="shared" si="32"/>
        <v>45926</v>
      </c>
      <c r="X1208" s="26">
        <f>VLOOKUP(CONCATENATE(C1208,D1208),'Honor 2025'!A:D,4,FALSE)</f>
        <v>2259000</v>
      </c>
      <c r="Y1208" s="24"/>
      <c r="BE1208" s="24"/>
      <c r="CK1208" s="24"/>
      <c r="DQ1208" s="24"/>
      <c r="EW1208" s="24"/>
      <c r="GC1208" s="24"/>
      <c r="HI1208" s="24"/>
      <c r="IO1208" s="24"/>
      <c r="JU1208" s="24"/>
      <c r="LA1208" s="24"/>
      <c r="MG1208" s="24"/>
      <c r="NM1208" s="24"/>
    </row>
    <row r="1209" spans="1:377" ht="15" thickBot="1">
      <c r="A1209" s="1" t="str">
        <f t="shared" si="29"/>
        <v>Marian sonia poliiSeptember-1</v>
      </c>
      <c r="B1209" s="12" t="str">
        <f t="shared" si="30"/>
        <v>Ricky, A.MdSeptemberVIMK24 Tahunan</v>
      </c>
      <c r="C1209" s="13" t="s">
        <v>67</v>
      </c>
      <c r="D1209" s="14" t="s">
        <v>308</v>
      </c>
      <c r="E1209" s="15" t="s">
        <v>309</v>
      </c>
      <c r="F1209" s="27" t="s">
        <v>311</v>
      </c>
      <c r="G1209" s="15">
        <f t="shared" si="27"/>
        <v>1007000</v>
      </c>
      <c r="H1209" s="16">
        <v>53000</v>
      </c>
      <c r="I1209" s="14" t="s">
        <v>23</v>
      </c>
      <c r="J1209" s="51">
        <v>19</v>
      </c>
      <c r="K1209" s="74" t="s">
        <v>491</v>
      </c>
      <c r="L1209" s="25">
        <v>45901</v>
      </c>
      <c r="M1209" s="25">
        <v>45926</v>
      </c>
      <c r="N1209" s="16" t="e">
        <f t="shared" ca="1" si="33"/>
        <v>#NAME?</v>
      </c>
      <c r="O1209" s="19"/>
      <c r="P1209" s="19"/>
      <c r="Q1209" s="20"/>
      <c r="R1209" s="21" t="str">
        <f t="array" ref="R1209">VLOOKUP(C1209,DB!A:D,2,FALSE)</f>
        <v>Jalan camar iv no 103</v>
      </c>
      <c r="S1209" s="21" t="str">
        <f t="array" ref="S1209">VLOOKUP(C1209,DB!A:D,3,FALSE)</f>
        <v>marianpolii7@gmail.com</v>
      </c>
      <c r="T1209" s="22" t="s">
        <v>19</v>
      </c>
      <c r="U1209" s="1" t="str">
        <f t="shared" si="31"/>
        <v>Marian sonia poliiSeptember</v>
      </c>
      <c r="V1209" s="23">
        <f t="shared" si="32"/>
        <v>45926</v>
      </c>
      <c r="X1209" s="26">
        <f>VLOOKUP(CONCATENATE(C1209,D1209),'Honor 2025'!A:D,4,FALSE)</f>
        <v>3471000</v>
      </c>
      <c r="Y1209" s="24"/>
      <c r="BE1209" s="24"/>
      <c r="CK1209" s="24"/>
      <c r="DQ1209" s="24"/>
      <c r="EW1209" s="24"/>
      <c r="GC1209" s="24"/>
      <c r="HI1209" s="24"/>
      <c r="IO1209" s="24"/>
      <c r="JU1209" s="24"/>
      <c r="LA1209" s="24"/>
      <c r="MG1209" s="24"/>
      <c r="NM1209" s="24"/>
    </row>
    <row r="1210" spans="1:377" ht="15" thickBot="1">
      <c r="A1210" s="1" t="str">
        <f t="shared" si="29"/>
        <v>Marlyn WatungSeptember-1</v>
      </c>
      <c r="B1210" s="12" t="str">
        <f t="shared" si="30"/>
        <v>Santi Hayuning Putri S.Tr.Stat.SeptemberVIMK24 Tahunan</v>
      </c>
      <c r="C1210" s="13" t="s">
        <v>255</v>
      </c>
      <c r="D1210" s="14" t="s">
        <v>308</v>
      </c>
      <c r="E1210" s="15" t="s">
        <v>309</v>
      </c>
      <c r="F1210" s="15" t="s">
        <v>103</v>
      </c>
      <c r="G1210" s="15">
        <f t="shared" si="27"/>
        <v>954000</v>
      </c>
      <c r="H1210" s="16">
        <v>53000</v>
      </c>
      <c r="I1210" s="14" t="s">
        <v>23</v>
      </c>
      <c r="J1210" s="17">
        <v>18</v>
      </c>
      <c r="K1210" s="75" t="s">
        <v>491</v>
      </c>
      <c r="L1210" s="25">
        <v>45901</v>
      </c>
      <c r="M1210" s="25">
        <v>45926</v>
      </c>
      <c r="N1210" s="16" t="e">
        <f t="shared" ca="1" si="33"/>
        <v>#NAME?</v>
      </c>
      <c r="O1210" s="19"/>
      <c r="P1210" s="19"/>
      <c r="Q1210" s="20"/>
      <c r="R1210" s="21" t="str">
        <f t="array" ref="R1210">VLOOKUP(C1210,DB!A:D,2,FALSE)</f>
        <v>Mahakeret Timur</v>
      </c>
      <c r="S1210" s="21" t="str">
        <f t="array" ref="S1210">VLOOKUP(C1210,DB!A:D,3,FALSE)</f>
        <v>marlinwatung703@gmail.com</v>
      </c>
      <c r="T1210" s="22" t="s">
        <v>19</v>
      </c>
      <c r="U1210" s="1" t="str">
        <f t="shared" si="31"/>
        <v>Marlyn WatungSeptember</v>
      </c>
      <c r="V1210" s="23">
        <f t="shared" si="32"/>
        <v>45926</v>
      </c>
      <c r="X1210" s="26">
        <f>VLOOKUP(CONCATENATE(C1210,D1210),'Honor 2025'!A:D,4,FALSE)</f>
        <v>954000</v>
      </c>
      <c r="Y1210" s="24"/>
      <c r="BE1210" s="24"/>
      <c r="CK1210" s="24"/>
      <c r="DQ1210" s="24"/>
      <c r="EW1210" s="24"/>
      <c r="GC1210" s="24"/>
      <c r="HI1210" s="24"/>
      <c r="IO1210" s="24"/>
      <c r="JU1210" s="24"/>
      <c r="LA1210" s="24"/>
      <c r="MG1210" s="24"/>
      <c r="NM1210" s="24"/>
    </row>
    <row r="1211" spans="1:377" ht="15" thickBot="1">
      <c r="A1211" s="1" t="str">
        <f t="shared" si="29"/>
        <v>Meri adelina kalaloSeptember-1</v>
      </c>
      <c r="B1211" s="12" t="str">
        <f t="shared" si="30"/>
        <v>Yanti Jane Ivonne Kaeng, S.MnSeptemberVIMK24 Tahunan</v>
      </c>
      <c r="C1211" s="13" t="s">
        <v>81</v>
      </c>
      <c r="D1211" s="14" t="s">
        <v>308</v>
      </c>
      <c r="E1211" s="15" t="s">
        <v>309</v>
      </c>
      <c r="F1211" s="27" t="s">
        <v>312</v>
      </c>
      <c r="G1211" s="15">
        <f t="shared" si="27"/>
        <v>1378000</v>
      </c>
      <c r="H1211" s="16">
        <v>53000</v>
      </c>
      <c r="I1211" s="14" t="s">
        <v>23</v>
      </c>
      <c r="J1211" s="17">
        <v>26</v>
      </c>
      <c r="K1211" s="74" t="s">
        <v>491</v>
      </c>
      <c r="L1211" s="25">
        <v>45901</v>
      </c>
      <c r="M1211" s="25">
        <v>45926</v>
      </c>
      <c r="N1211" s="16" t="e">
        <f t="shared" ca="1" si="33"/>
        <v>#NAME?</v>
      </c>
      <c r="O1211" s="19"/>
      <c r="P1211" s="19"/>
      <c r="Q1211" s="20"/>
      <c r="R1211" s="21" t="str">
        <f t="array" ref="R1211">VLOOKUP(C1211,DB!A:D,2,FALSE)</f>
        <v>Ranotana weru lingkungan 4</v>
      </c>
      <c r="S1211" s="21" t="str">
        <f t="array" ref="S1211">VLOOKUP(C1211,DB!A:D,3,FALSE)</f>
        <v>adelinakalalo73@gmail.com</v>
      </c>
      <c r="T1211" s="22" t="s">
        <v>19</v>
      </c>
      <c r="U1211" s="1" t="str">
        <f t="shared" si="31"/>
        <v>Meri adelina kalaloSeptember</v>
      </c>
      <c r="V1211" s="23">
        <f t="shared" si="32"/>
        <v>45926</v>
      </c>
      <c r="X1211" s="26">
        <f>VLOOKUP(CONCATENATE(C1211,D1211),'Honor 2025'!A:D,4,FALSE)</f>
        <v>1378000</v>
      </c>
      <c r="Y1211" s="24"/>
      <c r="BE1211" s="24"/>
      <c r="CK1211" s="24"/>
      <c r="DQ1211" s="24"/>
      <c r="EW1211" s="24"/>
      <c r="GC1211" s="24"/>
      <c r="HI1211" s="24"/>
      <c r="IO1211" s="24"/>
      <c r="JU1211" s="24"/>
      <c r="LA1211" s="24"/>
      <c r="MG1211" s="24"/>
      <c r="NM1211" s="24"/>
    </row>
    <row r="1212" spans="1:377" ht="15" thickBot="1">
      <c r="A1212" s="1" t="str">
        <f t="shared" si="29"/>
        <v>Reini Clara PaulusSeptember-1</v>
      </c>
      <c r="B1212" s="12" t="str">
        <f t="shared" si="30"/>
        <v>Jusran Zakaria, SESeptemberVIMK24 Tahunan</v>
      </c>
      <c r="C1212" s="13" t="s">
        <v>32</v>
      </c>
      <c r="D1212" s="14" t="s">
        <v>308</v>
      </c>
      <c r="E1212" s="15" t="s">
        <v>309</v>
      </c>
      <c r="F1212" s="15" t="s">
        <v>219</v>
      </c>
      <c r="G1212" s="15">
        <f t="shared" si="27"/>
        <v>795000</v>
      </c>
      <c r="H1212" s="16">
        <v>53000</v>
      </c>
      <c r="I1212" s="14" t="s">
        <v>23</v>
      </c>
      <c r="J1212" s="17">
        <v>15</v>
      </c>
      <c r="K1212" s="75" t="s">
        <v>491</v>
      </c>
      <c r="L1212" s="25">
        <v>45901</v>
      </c>
      <c r="M1212" s="25">
        <v>45926</v>
      </c>
      <c r="N1212" s="16" t="e">
        <f t="shared" ca="1" si="33"/>
        <v>#NAME?</v>
      </c>
      <c r="O1212" s="19"/>
      <c r="P1212" s="19"/>
      <c r="Q1212" s="20"/>
      <c r="R1212" s="21" t="str">
        <f t="array" ref="R1212">VLOOKUP(C1212,DB!A:D,2,FALSE)</f>
        <v>Jalan Teluk Tomini No. 170</v>
      </c>
      <c r="S1212" s="21" t="str">
        <f t="array" ref="S1212">VLOOKUP(C1212,DB!A:D,3,FALSE)</f>
        <v>reinizalora@gmail.com</v>
      </c>
      <c r="T1212" s="22" t="s">
        <v>19</v>
      </c>
      <c r="U1212" s="1" t="str">
        <f t="shared" si="31"/>
        <v>Reini Clara PaulusSeptember</v>
      </c>
      <c r="V1212" s="23">
        <f t="shared" si="32"/>
        <v>45926</v>
      </c>
      <c r="X1212" s="26">
        <f>VLOOKUP(CONCATENATE(C1212,D1212),'Honor 2025'!A:D,4,FALSE)</f>
        <v>2884000</v>
      </c>
      <c r="Y1212" s="24"/>
      <c r="BE1212" s="24"/>
      <c r="CK1212" s="24"/>
      <c r="DQ1212" s="24"/>
      <c r="EW1212" s="24"/>
      <c r="GC1212" s="24"/>
      <c r="HI1212" s="24"/>
      <c r="IO1212" s="24"/>
      <c r="JU1212" s="24"/>
      <c r="LA1212" s="24"/>
      <c r="MG1212" s="24"/>
      <c r="NM1212" s="24"/>
    </row>
    <row r="1213" spans="1:377" ht="15" thickBot="1">
      <c r="A1213" s="1" t="str">
        <f t="shared" si="29"/>
        <v>Roy MakalewSeptember-1</v>
      </c>
      <c r="B1213" s="12" t="str">
        <f t="shared" si="30"/>
        <v>Maskhur Solikhudin, S.Tr.Stat.SeptemberVIMK24 Tahunan</v>
      </c>
      <c r="C1213" s="13" t="s">
        <v>44</v>
      </c>
      <c r="D1213" s="14" t="s">
        <v>308</v>
      </c>
      <c r="E1213" s="15" t="s">
        <v>309</v>
      </c>
      <c r="F1213" s="15" t="s">
        <v>64</v>
      </c>
      <c r="G1213" s="15">
        <f t="shared" si="27"/>
        <v>795000</v>
      </c>
      <c r="H1213" s="16">
        <v>53000</v>
      </c>
      <c r="I1213" s="14" t="s">
        <v>23</v>
      </c>
      <c r="J1213" s="17">
        <v>15</v>
      </c>
      <c r="K1213" s="74" t="s">
        <v>491</v>
      </c>
      <c r="L1213" s="25">
        <v>45901</v>
      </c>
      <c r="M1213" s="25">
        <v>45926</v>
      </c>
      <c r="N1213" s="16" t="e">
        <f t="shared" ca="1" si="33"/>
        <v>#NAME?</v>
      </c>
      <c r="O1213" s="19"/>
      <c r="P1213" s="19"/>
      <c r="Q1213" s="20"/>
      <c r="R1213" s="21" t="str">
        <f t="array" ref="R1213">VLOOKUP(C1213,DB!A:D,2,FALSE)</f>
        <v>Jalan Kleak 77, no 58</v>
      </c>
      <c r="S1213" s="21" t="str">
        <f t="array" ref="S1213">VLOOKUP(C1213,DB!A:D,3,FALSE)</f>
        <v>roymakalew2511@gmail.com</v>
      </c>
      <c r="T1213" s="22" t="s">
        <v>19</v>
      </c>
      <c r="U1213" s="1" t="str">
        <f t="shared" si="31"/>
        <v>Roy MakalewSeptember</v>
      </c>
      <c r="V1213" s="23">
        <f t="shared" si="32"/>
        <v>45926</v>
      </c>
      <c r="X1213" s="26">
        <f>VLOOKUP(CONCATENATE(C1213,D1213),'Honor 2025'!A:D,4,FALSE)</f>
        <v>3378000</v>
      </c>
      <c r="Y1213" s="24"/>
      <c r="BE1213" s="24"/>
      <c r="CK1213" s="24"/>
      <c r="DQ1213" s="24"/>
      <c r="EW1213" s="24"/>
      <c r="GC1213" s="24"/>
      <c r="HI1213" s="24"/>
      <c r="IO1213" s="24"/>
      <c r="JU1213" s="24"/>
      <c r="LA1213" s="24"/>
      <c r="MG1213" s="24"/>
      <c r="NM1213" s="24"/>
    </row>
    <row r="1214" spans="1:377" ht="15" thickBot="1">
      <c r="A1214" s="1" t="str">
        <f t="shared" si="29"/>
        <v>SELVIE HAMELSeptember-1</v>
      </c>
      <c r="B1214" s="12" t="str">
        <f t="shared" si="30"/>
        <v>Defi Astuti Anggraeni, S.Tr.Stat.SeptemberVIMK24 Tahunan</v>
      </c>
      <c r="C1214" s="13" t="s">
        <v>254</v>
      </c>
      <c r="D1214" s="14" t="s">
        <v>308</v>
      </c>
      <c r="E1214" s="15" t="s">
        <v>309</v>
      </c>
      <c r="F1214" s="15" t="s">
        <v>95</v>
      </c>
      <c r="G1214" s="15">
        <f t="shared" si="27"/>
        <v>954000</v>
      </c>
      <c r="H1214" s="16">
        <v>53000</v>
      </c>
      <c r="I1214" s="14" t="s">
        <v>23</v>
      </c>
      <c r="J1214" s="17">
        <v>18</v>
      </c>
      <c r="K1214" s="75" t="s">
        <v>491</v>
      </c>
      <c r="L1214" s="25">
        <v>45901</v>
      </c>
      <c r="M1214" s="25">
        <v>45926</v>
      </c>
      <c r="N1214" s="16" t="e">
        <f t="shared" ca="1" si="33"/>
        <v>#NAME?</v>
      </c>
      <c r="O1214" s="19"/>
      <c r="P1214" s="19"/>
      <c r="Q1214" s="20"/>
      <c r="R1214" s="21" t="str">
        <f t="array" ref="R1214">VLOOKUP(C1214,DB!A:D,2,FALSE)</f>
        <v>Jalan Pogidon 17</v>
      </c>
      <c r="S1214" s="21" t="str">
        <f t="array" ref="S1214">VLOOKUP(C1214,DB!A:D,3,FALSE)</f>
        <v>selviehamel7@gmail.com</v>
      </c>
      <c r="T1214" s="22" t="s">
        <v>19</v>
      </c>
      <c r="U1214" s="1" t="str">
        <f t="shared" si="31"/>
        <v>SELVIE HAMELSeptember</v>
      </c>
      <c r="V1214" s="23">
        <f t="shared" si="32"/>
        <v>45926</v>
      </c>
      <c r="X1214" s="26">
        <f>VLOOKUP(CONCATENATE(C1214,D1214),'Honor 2025'!A:D,4,FALSE)</f>
        <v>954000</v>
      </c>
      <c r="Y1214" s="24"/>
      <c r="BE1214" s="24"/>
      <c r="CK1214" s="24"/>
      <c r="DQ1214" s="24"/>
      <c r="EW1214" s="24"/>
      <c r="GC1214" s="24"/>
      <c r="HI1214" s="24"/>
      <c r="IO1214" s="24"/>
      <c r="JU1214" s="24"/>
      <c r="LA1214" s="24"/>
      <c r="MG1214" s="24"/>
      <c r="NM1214" s="24"/>
    </row>
    <row r="1215" spans="1:377" ht="15" thickBot="1">
      <c r="A1215" s="1" t="str">
        <f t="shared" si="29"/>
        <v>Sri MulyawatiSeptember-1</v>
      </c>
      <c r="B1215" s="12" t="str">
        <f t="shared" si="30"/>
        <v>Defi Astuti Anggraeni, S.Tr.Stat.SeptemberVIMK24 Tahunan</v>
      </c>
      <c r="C1215" s="13" t="s">
        <v>51</v>
      </c>
      <c r="D1215" s="14" t="s">
        <v>308</v>
      </c>
      <c r="E1215" s="15" t="s">
        <v>309</v>
      </c>
      <c r="F1215" s="15" t="s">
        <v>95</v>
      </c>
      <c r="G1215" s="15">
        <f t="shared" si="27"/>
        <v>583000</v>
      </c>
      <c r="H1215" s="16">
        <v>53000</v>
      </c>
      <c r="I1215" s="14" t="s">
        <v>23</v>
      </c>
      <c r="J1215" s="17">
        <v>11</v>
      </c>
      <c r="K1215" s="74" t="s">
        <v>491</v>
      </c>
      <c r="L1215" s="25">
        <v>45901</v>
      </c>
      <c r="M1215" s="25">
        <v>45926</v>
      </c>
      <c r="N1215" s="16" t="e">
        <f t="shared" ca="1" si="33"/>
        <v>#NAME?</v>
      </c>
      <c r="O1215" s="19"/>
      <c r="P1215" s="19"/>
      <c r="Q1215" s="20"/>
      <c r="R1215" s="21" t="str">
        <f t="array" ref="R1215">VLOOKUP(C1215,DB!A:D,2,FALSE)</f>
        <v>Jl Wiratama no 4 lingkungan 7</v>
      </c>
      <c r="S1215" s="21" t="str">
        <f t="array" ref="S1215">VLOOKUP(C1215,DB!A:D,3,FALSE)</f>
        <v>mulyawatisrie75@gmail.com</v>
      </c>
      <c r="T1215" s="22" t="s">
        <v>19</v>
      </c>
      <c r="U1215" s="1" t="str">
        <f t="shared" si="31"/>
        <v>Sri MulyawatiSeptember</v>
      </c>
      <c r="V1215" s="23">
        <f t="shared" si="32"/>
        <v>45926</v>
      </c>
      <c r="X1215" s="26">
        <f>VLOOKUP(CONCATENATE(C1215,D1215),'Honor 2025'!A:D,4,FALSE)</f>
        <v>2966000</v>
      </c>
      <c r="Y1215" s="24"/>
      <c r="BE1215" s="24"/>
      <c r="CK1215" s="24"/>
      <c r="DQ1215" s="24"/>
      <c r="EW1215" s="24"/>
      <c r="GC1215" s="24"/>
      <c r="HI1215" s="24"/>
      <c r="IO1215" s="24"/>
      <c r="JU1215" s="24"/>
      <c r="LA1215" s="24"/>
      <c r="MG1215" s="24"/>
      <c r="NM1215" s="24"/>
    </row>
    <row r="1216" spans="1:377" ht="15" thickBot="1">
      <c r="A1216" s="1" t="str">
        <f t="shared" si="29"/>
        <v>Stephen christiani kenteySeptember-1</v>
      </c>
      <c r="B1216" s="12" t="str">
        <f t="shared" si="30"/>
        <v>Deyvi Stella Rumangkang, S.E.SeptemberVIMK24 Tahunan</v>
      </c>
      <c r="C1216" s="13" t="s">
        <v>43</v>
      </c>
      <c r="D1216" s="14" t="s">
        <v>308</v>
      </c>
      <c r="E1216" s="15" t="s">
        <v>309</v>
      </c>
      <c r="F1216" s="15" t="s">
        <v>90</v>
      </c>
      <c r="G1216" s="15">
        <f t="shared" si="27"/>
        <v>265000</v>
      </c>
      <c r="H1216" s="16">
        <v>53000</v>
      </c>
      <c r="I1216" s="14" t="s">
        <v>23</v>
      </c>
      <c r="J1216" s="17">
        <v>5</v>
      </c>
      <c r="K1216" s="75" t="s">
        <v>491</v>
      </c>
      <c r="L1216" s="25">
        <v>45901</v>
      </c>
      <c r="M1216" s="25">
        <v>45926</v>
      </c>
      <c r="N1216" s="16" t="e">
        <f t="shared" ca="1" si="33"/>
        <v>#NAME?</v>
      </c>
      <c r="O1216" s="19"/>
      <c r="P1216" s="19"/>
      <c r="Q1216" s="20"/>
      <c r="R1216" s="21" t="str">
        <f t="array" ref="R1216">VLOOKUP(C1216,DB!A:D,2,FALSE)</f>
        <v>Ranotana weru lingkungan 5</v>
      </c>
      <c r="S1216" s="21" t="str">
        <f t="array" ref="S1216">VLOOKUP(C1216,DB!A:D,3,FALSE)</f>
        <v>Stephenkentey@gmail.com</v>
      </c>
      <c r="T1216" s="22" t="s">
        <v>19</v>
      </c>
      <c r="U1216" s="1" t="str">
        <f t="shared" si="31"/>
        <v>Stephen christiani kenteySeptember</v>
      </c>
      <c r="V1216" s="23">
        <f t="shared" si="32"/>
        <v>45926</v>
      </c>
      <c r="X1216" s="26">
        <f>VLOOKUP(CONCATENATE(C1216,D1216),'Honor 2025'!A:D,4,FALSE)</f>
        <v>1789000</v>
      </c>
      <c r="Y1216" s="24"/>
      <c r="BE1216" s="24"/>
      <c r="CK1216" s="24"/>
      <c r="DQ1216" s="24"/>
      <c r="EW1216" s="24"/>
      <c r="GC1216" s="24"/>
      <c r="HI1216" s="24"/>
      <c r="IO1216" s="24"/>
      <c r="JU1216" s="24"/>
      <c r="LA1216" s="24"/>
      <c r="MG1216" s="24"/>
      <c r="NM1216" s="24"/>
    </row>
    <row r="1217" spans="1:408" ht="15" thickBot="1">
      <c r="A1217" s="1" t="str">
        <f t="shared" si="29"/>
        <v>Susly Yuliana SeneweSeptember-1</v>
      </c>
      <c r="B1217" s="12" t="str">
        <f t="shared" si="30"/>
        <v>Santi Hayuning Putri S.Tr.Stat.SeptemberVIMK24 Tahunan</v>
      </c>
      <c r="C1217" s="13" t="s">
        <v>48</v>
      </c>
      <c r="D1217" s="14" t="s">
        <v>308</v>
      </c>
      <c r="E1217" s="15" t="s">
        <v>309</v>
      </c>
      <c r="F1217" s="15" t="s">
        <v>103</v>
      </c>
      <c r="G1217" s="15">
        <f t="shared" si="27"/>
        <v>1431000</v>
      </c>
      <c r="H1217" s="16">
        <v>53000</v>
      </c>
      <c r="I1217" s="14" t="s">
        <v>23</v>
      </c>
      <c r="J1217" s="17">
        <v>27</v>
      </c>
      <c r="K1217" s="74" t="s">
        <v>491</v>
      </c>
      <c r="L1217" s="25">
        <v>45901</v>
      </c>
      <c r="M1217" s="25">
        <v>45926</v>
      </c>
      <c r="N1217" s="16" t="e">
        <f t="shared" ca="1" si="33"/>
        <v>#NAME?</v>
      </c>
      <c r="O1217" s="19"/>
      <c r="P1217" s="19"/>
      <c r="Q1217" s="20"/>
      <c r="R1217" s="21" t="str">
        <f t="array" ref="R1217">VLOOKUP(C1217,DB!A:D,2,FALSE)</f>
        <v>Jalan Lumimuut 5 Mahakeret Timur lingk.3</v>
      </c>
      <c r="S1217" s="21" t="str">
        <f t="array" ref="S1217">VLOOKUP(C1217,DB!A:D,3,FALSE)</f>
        <v>suslysenewe@gmail.com</v>
      </c>
      <c r="T1217" s="22" t="s">
        <v>19</v>
      </c>
      <c r="U1217" s="1" t="str">
        <f t="shared" si="31"/>
        <v>Susly Yuliana SeneweSeptember</v>
      </c>
      <c r="V1217" s="23">
        <f t="shared" si="32"/>
        <v>45926</v>
      </c>
      <c r="X1217" s="26">
        <f>VLOOKUP(CONCATENATE(C1217,D1217),'Honor 2025'!A:D,4,FALSE)</f>
        <v>2294000</v>
      </c>
      <c r="Y1217" s="24"/>
      <c r="BE1217" s="24"/>
      <c r="CK1217" s="24"/>
      <c r="DQ1217" s="24"/>
      <c r="EW1217" s="24"/>
      <c r="GC1217" s="24"/>
      <c r="HI1217" s="24"/>
      <c r="IO1217" s="24"/>
      <c r="JU1217" s="24"/>
      <c r="LA1217" s="24"/>
      <c r="MG1217" s="24"/>
      <c r="NM1217" s="24"/>
    </row>
    <row r="1218" spans="1:408" ht="15" thickBot="1">
      <c r="A1218" s="1" t="str">
        <f t="shared" si="29"/>
        <v>YUDITH Y MARJUNISeptember-1</v>
      </c>
      <c r="B1218" s="12" t="str">
        <f t="shared" si="30"/>
        <v>Lazia Outenty BimbangnaungSeptemberVIMK24 Tahunan</v>
      </c>
      <c r="C1218" s="13" t="s">
        <v>171</v>
      </c>
      <c r="D1218" s="14" t="s">
        <v>308</v>
      </c>
      <c r="E1218" s="15" t="s">
        <v>309</v>
      </c>
      <c r="F1218" s="15" t="s">
        <v>105</v>
      </c>
      <c r="G1218" s="15">
        <f t="shared" ref="G1218:G1472" si="34">H1218*J1218</f>
        <v>742000</v>
      </c>
      <c r="H1218" s="16">
        <v>53000</v>
      </c>
      <c r="I1218" s="14" t="s">
        <v>23</v>
      </c>
      <c r="J1218" s="17">
        <v>14</v>
      </c>
      <c r="K1218" s="75" t="s">
        <v>491</v>
      </c>
      <c r="L1218" s="25">
        <v>45901</v>
      </c>
      <c r="M1218" s="25">
        <v>45926</v>
      </c>
      <c r="N1218" s="16" t="e">
        <f t="shared" ca="1" si="33"/>
        <v>#NAME?</v>
      </c>
      <c r="O1218" s="19"/>
      <c r="P1218" s="19"/>
      <c r="Q1218" s="20"/>
      <c r="R1218" s="21" t="str">
        <f t="array" ref="R1218">VLOOKUP(C1218,DB!A:D,2,FALSE)</f>
        <v>Tuminting lingkungan 4</v>
      </c>
      <c r="S1218" s="21" t="str">
        <f t="array" ref="S1218">VLOOKUP(C1218,DB!A:D,3,FALSE)</f>
        <v>yudithmarjuni.03@gmail.com</v>
      </c>
      <c r="T1218" s="22" t="s">
        <v>19</v>
      </c>
      <c r="U1218" s="1" t="str">
        <f t="shared" si="31"/>
        <v>YUDITH Y MARJUNISeptember</v>
      </c>
      <c r="V1218" s="23">
        <f t="shared" si="32"/>
        <v>45926</v>
      </c>
      <c r="X1218" s="26">
        <f>VLOOKUP(CONCATENATE(C1218,D1218),'Honor 2025'!A:D,4,FALSE)</f>
        <v>742000</v>
      </c>
      <c r="Y1218" s="24"/>
      <c r="BE1218" s="24"/>
      <c r="CK1218" s="24"/>
      <c r="DQ1218" s="24"/>
      <c r="EW1218" s="24"/>
      <c r="GC1218" s="24"/>
      <c r="HI1218" s="24"/>
      <c r="IO1218" s="24"/>
      <c r="JU1218" s="24"/>
      <c r="LA1218" s="24"/>
      <c r="MG1218" s="24"/>
      <c r="NM1218" s="24"/>
    </row>
    <row r="1219" spans="1:408" ht="15" thickBot="1">
      <c r="A1219" s="1" t="str">
        <f t="shared" si="29"/>
        <v>Meike MokodaserSeptember-1</v>
      </c>
      <c r="B1219" s="12" t="str">
        <f t="shared" si="30"/>
        <v>Lazia Outenty BimbangnaungSeptemberVIMK24 Tahunan</v>
      </c>
      <c r="C1219" s="13" t="s">
        <v>110</v>
      </c>
      <c r="D1219" s="14" t="s">
        <v>308</v>
      </c>
      <c r="E1219" s="15" t="s">
        <v>309</v>
      </c>
      <c r="F1219" s="15" t="s">
        <v>105</v>
      </c>
      <c r="G1219" s="15">
        <f t="shared" si="34"/>
        <v>689000</v>
      </c>
      <c r="H1219" s="16">
        <v>53000</v>
      </c>
      <c r="I1219" s="14" t="s">
        <v>23</v>
      </c>
      <c r="J1219" s="17">
        <v>13</v>
      </c>
      <c r="K1219" s="74" t="s">
        <v>491</v>
      </c>
      <c r="L1219" s="25">
        <v>45901</v>
      </c>
      <c r="M1219" s="25">
        <v>45926</v>
      </c>
      <c r="N1219" s="16" t="e">
        <f t="shared" ca="1" si="33"/>
        <v>#NAME?</v>
      </c>
      <c r="O1219" s="19"/>
      <c r="P1219" s="19"/>
      <c r="Q1219" s="20"/>
      <c r="R1219" s="21" t="str">
        <f t="array" ref="R1219">VLOOKUP(C1219,DB!A:D,2,FALSE)</f>
        <v>Lingkungan 2 jl. Kemiri no .41</v>
      </c>
      <c r="S1219" s="21" t="str">
        <f t="array" ref="S1219">VLOOKUP(C1219,DB!A:D,3,FALSE)</f>
        <v>meikemokodaser121@gmail.com</v>
      </c>
      <c r="T1219" s="22" t="s">
        <v>19</v>
      </c>
      <c r="U1219" s="1" t="str">
        <f t="shared" si="31"/>
        <v>Meike MokodaserSeptember</v>
      </c>
      <c r="V1219" s="23">
        <f t="shared" si="32"/>
        <v>45926</v>
      </c>
      <c r="X1219" s="26">
        <f>VLOOKUP(CONCATENATE(C1219,D1219),'Honor 2025'!A:D,4,FALSE)</f>
        <v>689000</v>
      </c>
      <c r="Y1219" s="24"/>
      <c r="BE1219" s="24"/>
      <c r="CK1219" s="24"/>
      <c r="DQ1219" s="24"/>
      <c r="EW1219" s="24"/>
      <c r="GC1219" s="24"/>
      <c r="HI1219" s="24"/>
      <c r="IO1219" s="24"/>
      <c r="JU1219" s="24"/>
      <c r="LA1219" s="24"/>
      <c r="MG1219" s="24"/>
      <c r="NM1219" s="24"/>
    </row>
    <row r="1220" spans="1:408" ht="15" thickBot="1">
      <c r="A1220" s="1" t="str">
        <f t="shared" si="29"/>
        <v>Atria Sari Juwita UmarSeptember Tambahan-1</v>
      </c>
      <c r="B1220" s="12" t="str">
        <f t="shared" si="30"/>
        <v>September TambahanPemutakhiran Kerangka Geospasial dan Muatan Wilkerstat SE 2026</v>
      </c>
      <c r="C1220" s="13" t="s">
        <v>156</v>
      </c>
      <c r="D1220" s="14" t="s">
        <v>313</v>
      </c>
      <c r="E1220" s="15" t="s">
        <v>271</v>
      </c>
      <c r="F1220" s="15"/>
      <c r="G1220" s="15">
        <f t="shared" si="34"/>
        <v>2430000</v>
      </c>
      <c r="H1220" s="16">
        <v>2430000</v>
      </c>
      <c r="I1220" s="14"/>
      <c r="J1220" s="17">
        <v>1</v>
      </c>
      <c r="K1220" s="75" t="s">
        <v>716</v>
      </c>
      <c r="L1220" s="25">
        <v>45906</v>
      </c>
      <c r="M1220" s="25">
        <v>45937</v>
      </c>
      <c r="N1220" s="16" t="e">
        <f t="shared" ca="1" si="33"/>
        <v>#NAME?</v>
      </c>
      <c r="O1220" s="19"/>
      <c r="P1220" s="19"/>
      <c r="Q1220" s="20"/>
      <c r="R1220" s="21" t="str">
        <f t="array" ref="R1220">VLOOKUP(C1220,DB!A:D,2,FALSE)</f>
        <v>Lingkungan III</v>
      </c>
      <c r="S1220" s="21" t="str">
        <f t="array" ref="S1220">VLOOKUP(C1220,DB!A:D,3,FALSE)</f>
        <v>atriaaa.sary@gmail.com</v>
      </c>
      <c r="T1220" s="22" t="s">
        <v>19</v>
      </c>
      <c r="U1220" s="1" t="str">
        <f t="shared" si="31"/>
        <v>Atria Sari Juwita UmarSeptember Tambahan</v>
      </c>
      <c r="V1220" s="23">
        <f t="shared" si="32"/>
        <v>45937</v>
      </c>
      <c r="X1220" s="24" t="e">
        <f>VLOOKUP(CONCATENATE(C1220,D1220),'Honor 2025'!A:D,4,FALSE)</f>
        <v>#N/A</v>
      </c>
      <c r="Y1220" s="24"/>
      <c r="BE1220" s="24"/>
      <c r="CK1220" s="24"/>
      <c r="DQ1220" s="24"/>
      <c r="EW1220" s="24"/>
      <c r="GC1220" s="24"/>
      <c r="HI1220" s="24"/>
      <c r="IO1220" s="24"/>
      <c r="JU1220" s="24"/>
      <c r="LA1220" s="24"/>
      <c r="MG1220" s="24"/>
      <c r="NM1220" s="24"/>
    </row>
    <row r="1221" spans="1:408" ht="15" thickBot="1">
      <c r="A1221" s="1" t="str">
        <f t="shared" si="29"/>
        <v>Arief RohmanSeptember Tambahan-1</v>
      </c>
      <c r="B1221" s="12" t="str">
        <f t="shared" si="30"/>
        <v>September TambahanPemutakhiran Kerangka Geospasial dan Muatan Wilkerstat SE 2026</v>
      </c>
      <c r="C1221" s="13" t="s">
        <v>155</v>
      </c>
      <c r="D1221" s="14" t="s">
        <v>313</v>
      </c>
      <c r="E1221" s="15" t="s">
        <v>271</v>
      </c>
      <c r="F1221" s="15"/>
      <c r="G1221" s="15">
        <f t="shared" si="34"/>
        <v>2430000</v>
      </c>
      <c r="H1221" s="16">
        <v>2430000</v>
      </c>
      <c r="I1221" s="14"/>
      <c r="J1221" s="17">
        <v>1</v>
      </c>
      <c r="K1221" s="74" t="s">
        <v>716</v>
      </c>
      <c r="L1221" s="18"/>
      <c r="M1221" s="18"/>
      <c r="N1221" s="16" t="e">
        <f t="shared" ca="1" si="33"/>
        <v>#NAME?</v>
      </c>
      <c r="O1221" s="19"/>
      <c r="P1221" s="19"/>
      <c r="Q1221" s="20"/>
      <c r="R1221" s="21" t="str">
        <f t="array" ref="R1221">VLOOKUP(C1221,DB!A:D,2,FALSE)</f>
        <v>RD Kalasey T70/C</v>
      </c>
      <c r="S1221" s="21" t="str">
        <f t="array" ref="S1221">VLOOKUP(C1221,DB!A:D,3,FALSE)</f>
        <v>ariefrohm4n@gmail.com</v>
      </c>
      <c r="T1221" s="22" t="s">
        <v>19</v>
      </c>
      <c r="U1221" s="1" t="str">
        <f t="shared" si="31"/>
        <v>Arief RohmanSeptember Tambahan</v>
      </c>
      <c r="V1221" s="23" t="e">
        <f t="shared" ca="1" si="32"/>
        <v>#NAME?</v>
      </c>
      <c r="X1221" s="24" t="e">
        <f>VLOOKUP(CONCATENATE(C1221,D1221),'Honor 2025'!A:D,4,FALSE)</f>
        <v>#N/A</v>
      </c>
      <c r="Y1221" s="24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  <c r="BC1221" s="22"/>
      <c r="BD1221" s="22"/>
      <c r="BE1221" s="24"/>
      <c r="BF1221" s="22"/>
      <c r="BG1221" s="22"/>
      <c r="BH1221" s="22"/>
      <c r="BI1221" s="22"/>
      <c r="BJ1221" s="22"/>
      <c r="BK1221" s="22"/>
      <c r="BL1221" s="22"/>
      <c r="BM1221" s="22"/>
      <c r="BN1221" s="22"/>
      <c r="BO1221" s="22"/>
      <c r="BP1221" s="22"/>
      <c r="BQ1221" s="22"/>
      <c r="BR1221" s="22"/>
      <c r="BS1221" s="22"/>
      <c r="BT1221" s="22"/>
      <c r="BU1221" s="22"/>
      <c r="BV1221" s="22"/>
      <c r="BW1221" s="22"/>
      <c r="BX1221" s="22"/>
      <c r="BY1221" s="22"/>
      <c r="BZ1221" s="22"/>
      <c r="CA1221" s="22"/>
      <c r="CB1221" s="22"/>
      <c r="CC1221" s="22"/>
      <c r="CD1221" s="22"/>
      <c r="CE1221" s="22"/>
      <c r="CF1221" s="22"/>
      <c r="CG1221" s="22"/>
      <c r="CH1221" s="22"/>
      <c r="CI1221" s="22"/>
      <c r="CJ1221" s="22"/>
      <c r="CK1221" s="24"/>
      <c r="CL1221" s="22"/>
      <c r="CM1221" s="22"/>
      <c r="CN1221" s="22"/>
      <c r="CO1221" s="22"/>
      <c r="CP1221" s="22"/>
      <c r="CQ1221" s="22"/>
      <c r="CR1221" s="22"/>
      <c r="CS1221" s="22"/>
      <c r="CT1221" s="22"/>
      <c r="CU1221" s="22"/>
      <c r="CV1221" s="22"/>
      <c r="CW1221" s="22"/>
      <c r="CX1221" s="22"/>
      <c r="CY1221" s="22"/>
      <c r="CZ1221" s="22"/>
      <c r="DA1221" s="22"/>
      <c r="DB1221" s="22"/>
      <c r="DC1221" s="22"/>
      <c r="DD1221" s="22"/>
      <c r="DE1221" s="22"/>
      <c r="DF1221" s="22"/>
      <c r="DG1221" s="22"/>
      <c r="DH1221" s="22"/>
      <c r="DI1221" s="22"/>
      <c r="DJ1221" s="22"/>
      <c r="DK1221" s="22"/>
      <c r="DL1221" s="22"/>
      <c r="DM1221" s="22"/>
      <c r="DN1221" s="22"/>
      <c r="DO1221" s="22"/>
      <c r="DP1221" s="22"/>
      <c r="DQ1221" s="24"/>
      <c r="DR1221" s="22"/>
      <c r="DS1221" s="22"/>
      <c r="DT1221" s="22"/>
      <c r="DU1221" s="22"/>
      <c r="DV1221" s="22"/>
      <c r="DW1221" s="22"/>
      <c r="DX1221" s="22"/>
      <c r="DY1221" s="22"/>
      <c r="DZ1221" s="22"/>
      <c r="EA1221" s="22"/>
      <c r="EB1221" s="22"/>
      <c r="EC1221" s="22"/>
      <c r="ED1221" s="22"/>
      <c r="EE1221" s="22"/>
      <c r="EF1221" s="22"/>
      <c r="EG1221" s="22"/>
      <c r="EH1221" s="22"/>
      <c r="EI1221" s="22"/>
      <c r="EJ1221" s="22"/>
      <c r="EK1221" s="22"/>
      <c r="EL1221" s="22"/>
      <c r="EM1221" s="22"/>
      <c r="EN1221" s="22"/>
      <c r="EO1221" s="22"/>
      <c r="EP1221" s="22"/>
      <c r="EQ1221" s="22"/>
      <c r="ER1221" s="22"/>
      <c r="ES1221" s="22"/>
      <c r="ET1221" s="22"/>
      <c r="EU1221" s="22"/>
      <c r="EV1221" s="22"/>
      <c r="EW1221" s="24"/>
      <c r="EX1221" s="22"/>
      <c r="EY1221" s="22"/>
      <c r="EZ1221" s="22"/>
      <c r="FA1221" s="22"/>
      <c r="FB1221" s="22"/>
      <c r="FC1221" s="22"/>
      <c r="FD1221" s="22"/>
      <c r="FE1221" s="22"/>
      <c r="FF1221" s="22"/>
      <c r="FG1221" s="22"/>
      <c r="FH1221" s="22"/>
      <c r="FI1221" s="22"/>
      <c r="FJ1221" s="22"/>
      <c r="FK1221" s="22"/>
      <c r="FL1221" s="22"/>
      <c r="FM1221" s="22"/>
      <c r="FN1221" s="22"/>
      <c r="FO1221" s="22"/>
      <c r="FP1221" s="22"/>
      <c r="FQ1221" s="22"/>
      <c r="FR1221" s="22"/>
      <c r="FS1221" s="22"/>
      <c r="FT1221" s="22"/>
      <c r="FU1221" s="22"/>
      <c r="FV1221" s="22"/>
      <c r="FW1221" s="22"/>
      <c r="FX1221" s="22"/>
      <c r="FY1221" s="22"/>
      <c r="FZ1221" s="22"/>
      <c r="GA1221" s="22"/>
      <c r="GB1221" s="22"/>
      <c r="GC1221" s="24"/>
      <c r="GD1221" s="22"/>
      <c r="GE1221" s="22"/>
      <c r="GF1221" s="22"/>
      <c r="GG1221" s="22"/>
      <c r="GH1221" s="22"/>
      <c r="GI1221" s="22"/>
      <c r="GJ1221" s="22"/>
      <c r="GK1221" s="22"/>
      <c r="GL1221" s="22"/>
      <c r="GM1221" s="22"/>
      <c r="GN1221" s="22"/>
      <c r="GO1221" s="22"/>
      <c r="GP1221" s="22"/>
      <c r="GQ1221" s="22"/>
      <c r="GR1221" s="22"/>
      <c r="GS1221" s="22"/>
      <c r="GT1221" s="22"/>
      <c r="GU1221" s="22"/>
      <c r="GV1221" s="22"/>
      <c r="GW1221" s="22"/>
      <c r="GX1221" s="22"/>
      <c r="GY1221" s="22"/>
      <c r="GZ1221" s="22"/>
      <c r="HA1221" s="22"/>
      <c r="HB1221" s="22"/>
      <c r="HC1221" s="22"/>
      <c r="HD1221" s="22"/>
      <c r="HE1221" s="22"/>
      <c r="HF1221" s="22"/>
      <c r="HG1221" s="22"/>
      <c r="HH1221" s="22"/>
      <c r="HI1221" s="24"/>
      <c r="HJ1221" s="22"/>
      <c r="HK1221" s="22"/>
      <c r="HL1221" s="22"/>
      <c r="HM1221" s="22"/>
      <c r="HN1221" s="22"/>
      <c r="HO1221" s="22"/>
      <c r="HP1221" s="22"/>
      <c r="HQ1221" s="22"/>
      <c r="HR1221" s="22"/>
      <c r="HS1221" s="22"/>
      <c r="HT1221" s="22"/>
      <c r="HU1221" s="22"/>
      <c r="HV1221" s="22"/>
      <c r="HW1221" s="22"/>
      <c r="HX1221" s="22"/>
      <c r="HY1221" s="22"/>
      <c r="HZ1221" s="22"/>
      <c r="IA1221" s="22"/>
      <c r="IB1221" s="22"/>
      <c r="IC1221" s="22"/>
      <c r="ID1221" s="22"/>
      <c r="IE1221" s="22"/>
      <c r="IF1221" s="22"/>
      <c r="IG1221" s="22"/>
      <c r="IH1221" s="22"/>
      <c r="II1221" s="22"/>
      <c r="IJ1221" s="22"/>
      <c r="IK1221" s="22"/>
      <c r="IL1221" s="22"/>
      <c r="IM1221" s="22"/>
      <c r="IN1221" s="22"/>
      <c r="IO1221" s="24"/>
      <c r="IP1221" s="22"/>
      <c r="IQ1221" s="22"/>
      <c r="IR1221" s="22"/>
      <c r="IS1221" s="22"/>
      <c r="IT1221" s="22"/>
      <c r="IU1221" s="22"/>
      <c r="IV1221" s="22"/>
      <c r="IW1221" s="22"/>
      <c r="IX1221" s="22"/>
      <c r="IY1221" s="22"/>
      <c r="IZ1221" s="22"/>
      <c r="JA1221" s="22"/>
      <c r="JB1221" s="22"/>
      <c r="JC1221" s="22"/>
      <c r="JD1221" s="22"/>
      <c r="JE1221" s="22"/>
      <c r="JF1221" s="22"/>
      <c r="JG1221" s="22"/>
      <c r="JH1221" s="22"/>
      <c r="JI1221" s="22"/>
      <c r="JJ1221" s="22"/>
      <c r="JK1221" s="22"/>
      <c r="JL1221" s="22"/>
      <c r="JM1221" s="22"/>
      <c r="JN1221" s="22"/>
      <c r="JO1221" s="22"/>
      <c r="JP1221" s="22"/>
      <c r="JQ1221" s="22"/>
      <c r="JR1221" s="22"/>
      <c r="JS1221" s="22"/>
      <c r="JT1221" s="22"/>
      <c r="JU1221" s="24"/>
      <c r="JV1221" s="22"/>
      <c r="JW1221" s="22"/>
      <c r="JX1221" s="22"/>
      <c r="JY1221" s="22"/>
      <c r="JZ1221" s="22"/>
      <c r="KA1221" s="22"/>
      <c r="KB1221" s="22"/>
      <c r="KC1221" s="22"/>
      <c r="KD1221" s="22"/>
      <c r="KE1221" s="22"/>
      <c r="KF1221" s="22"/>
      <c r="KG1221" s="22"/>
      <c r="KH1221" s="22"/>
      <c r="KI1221" s="22"/>
      <c r="KJ1221" s="22"/>
      <c r="KK1221" s="22"/>
      <c r="KL1221" s="22"/>
      <c r="KM1221" s="22"/>
      <c r="KN1221" s="22"/>
      <c r="KO1221" s="22"/>
      <c r="KP1221" s="22"/>
      <c r="KQ1221" s="22"/>
      <c r="KR1221" s="22"/>
      <c r="KS1221" s="22"/>
      <c r="KT1221" s="22"/>
      <c r="KU1221" s="22"/>
      <c r="KV1221" s="22"/>
      <c r="KW1221" s="22"/>
      <c r="KX1221" s="22"/>
      <c r="KY1221" s="22"/>
      <c r="KZ1221" s="22"/>
      <c r="LA1221" s="24"/>
      <c r="LB1221" s="22"/>
      <c r="LC1221" s="22"/>
      <c r="LD1221" s="22"/>
      <c r="LE1221" s="22"/>
      <c r="LF1221" s="22"/>
      <c r="LG1221" s="22"/>
      <c r="LH1221" s="22"/>
      <c r="LI1221" s="22"/>
      <c r="LJ1221" s="22"/>
      <c r="LK1221" s="22"/>
      <c r="LL1221" s="22"/>
      <c r="LM1221" s="22"/>
      <c r="LN1221" s="22"/>
      <c r="LO1221" s="22"/>
      <c r="LP1221" s="22"/>
      <c r="LQ1221" s="22"/>
      <c r="LR1221" s="22"/>
      <c r="LS1221" s="22"/>
      <c r="LT1221" s="22"/>
      <c r="LU1221" s="22"/>
      <c r="LV1221" s="22"/>
      <c r="LW1221" s="22"/>
      <c r="LX1221" s="22"/>
      <c r="LY1221" s="22"/>
      <c r="LZ1221" s="22"/>
      <c r="MA1221" s="22"/>
      <c r="MB1221" s="22"/>
      <c r="MC1221" s="22"/>
      <c r="MD1221" s="22"/>
      <c r="ME1221" s="22"/>
      <c r="MF1221" s="22"/>
      <c r="MG1221" s="24"/>
      <c r="MH1221" s="22"/>
      <c r="MI1221" s="22"/>
      <c r="MJ1221" s="22"/>
      <c r="MK1221" s="22"/>
      <c r="ML1221" s="22"/>
      <c r="MM1221" s="22"/>
      <c r="MN1221" s="22"/>
      <c r="MO1221" s="22"/>
      <c r="MP1221" s="22"/>
      <c r="MQ1221" s="22"/>
      <c r="MR1221" s="22"/>
      <c r="MS1221" s="22"/>
      <c r="MT1221" s="22"/>
      <c r="MU1221" s="22"/>
      <c r="MV1221" s="22"/>
      <c r="MW1221" s="22"/>
      <c r="MX1221" s="22"/>
      <c r="MY1221" s="22"/>
      <c r="MZ1221" s="22"/>
      <c r="NA1221" s="22"/>
      <c r="NB1221" s="22"/>
      <c r="NC1221" s="22"/>
      <c r="ND1221" s="22"/>
      <c r="NE1221" s="22"/>
      <c r="NF1221" s="22"/>
      <c r="NG1221" s="22"/>
      <c r="NH1221" s="22"/>
      <c r="NI1221" s="22"/>
      <c r="NJ1221" s="22"/>
      <c r="NK1221" s="22"/>
      <c r="NL1221" s="22"/>
      <c r="NM1221" s="24"/>
      <c r="NN1221" s="22"/>
      <c r="NO1221" s="22"/>
      <c r="NP1221" s="22"/>
      <c r="NQ1221" s="22"/>
      <c r="NR1221" s="22"/>
      <c r="NS1221" s="22"/>
      <c r="NT1221" s="22"/>
      <c r="NU1221" s="22"/>
      <c r="NV1221" s="22"/>
      <c r="NW1221" s="22"/>
      <c r="NX1221" s="22"/>
      <c r="NY1221" s="22"/>
      <c r="NZ1221" s="22"/>
      <c r="OA1221" s="22"/>
      <c r="OB1221" s="22"/>
      <c r="OC1221" s="22"/>
      <c r="OD1221" s="22"/>
      <c r="OE1221" s="22"/>
      <c r="OF1221" s="22"/>
      <c r="OG1221" s="22"/>
      <c r="OH1221" s="22"/>
      <c r="OI1221" s="22"/>
      <c r="OJ1221" s="22"/>
      <c r="OK1221" s="22"/>
      <c r="OL1221" s="22"/>
      <c r="OM1221" s="22"/>
      <c r="ON1221" s="22"/>
      <c r="OO1221" s="22"/>
      <c r="OP1221" s="22"/>
      <c r="OQ1221" s="22"/>
      <c r="OR1221" s="22"/>
    </row>
    <row r="1222" spans="1:408" ht="15" thickBot="1">
      <c r="A1222" s="1" t="str">
        <f t="shared" si="29"/>
        <v>Christanto TatuwoSeptember Tambahan-1</v>
      </c>
      <c r="B1222" s="12" t="str">
        <f t="shared" si="30"/>
        <v>September TambahanPemutakhiran Kerangka Geospasial dan Muatan Wilkerstat SE 2026</v>
      </c>
      <c r="C1222" s="13" t="s">
        <v>158</v>
      </c>
      <c r="D1222" s="14" t="s">
        <v>313</v>
      </c>
      <c r="E1222" s="15" t="s">
        <v>271</v>
      </c>
      <c r="F1222" s="15"/>
      <c r="G1222" s="15">
        <f t="shared" si="34"/>
        <v>2430000</v>
      </c>
      <c r="H1222" s="16">
        <v>2430000</v>
      </c>
      <c r="I1222" s="14"/>
      <c r="J1222" s="17">
        <v>1</v>
      </c>
      <c r="K1222" s="75" t="s">
        <v>716</v>
      </c>
      <c r="L1222" s="18"/>
      <c r="M1222" s="18"/>
      <c r="N1222" s="16" t="e">
        <f t="shared" ca="1" si="33"/>
        <v>#NAME?</v>
      </c>
      <c r="O1222" s="19"/>
      <c r="P1222" s="19"/>
      <c r="Q1222" s="20"/>
      <c r="R1222" s="21" t="str">
        <f t="array" ref="R1222">VLOOKUP(C1222,DB!A:D,2,FALSE)</f>
        <v>Bailang lingk 2</v>
      </c>
      <c r="S1222" s="21" t="str">
        <f t="array" ref="S1222">VLOOKUP(C1222,DB!A:D,3,FALSE)</f>
        <v>christantotatuwo4@gmail.com</v>
      </c>
      <c r="T1222" s="22" t="s">
        <v>19</v>
      </c>
      <c r="U1222" s="1" t="str">
        <f t="shared" si="31"/>
        <v>Christanto TatuwoSeptember Tambahan</v>
      </c>
      <c r="V1222" s="23" t="e">
        <f t="shared" ca="1" si="32"/>
        <v>#NAME?</v>
      </c>
      <c r="X1222" s="24" t="e">
        <f>VLOOKUP(CONCATENATE(C1222,D1222),'Honor 2025'!A:D,4,FALSE)</f>
        <v>#N/A</v>
      </c>
      <c r="Y1222" s="24"/>
      <c r="Z1222" s="22"/>
      <c r="AA1222" s="22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/>
      <c r="AZ1222" s="22"/>
      <c r="BA1222" s="22"/>
      <c r="BB1222" s="22"/>
      <c r="BC1222" s="22"/>
      <c r="BD1222" s="22"/>
      <c r="BE1222" s="24"/>
      <c r="BF1222" s="22"/>
      <c r="BG1222" s="22"/>
      <c r="BH1222" s="22"/>
      <c r="BI1222" s="22"/>
      <c r="BJ1222" s="22"/>
      <c r="BK1222" s="22"/>
      <c r="BL1222" s="22"/>
      <c r="BM1222" s="22"/>
      <c r="BN1222" s="22"/>
      <c r="BO1222" s="22"/>
      <c r="BP1222" s="22"/>
      <c r="BQ1222" s="22"/>
      <c r="BR1222" s="22"/>
      <c r="BS1222" s="22"/>
      <c r="BT1222" s="22"/>
      <c r="BU1222" s="22"/>
      <c r="BV1222" s="22"/>
      <c r="BW1222" s="22"/>
      <c r="BX1222" s="22"/>
      <c r="BY1222" s="22"/>
      <c r="BZ1222" s="22"/>
      <c r="CA1222" s="22"/>
      <c r="CB1222" s="22"/>
      <c r="CC1222" s="22"/>
      <c r="CD1222" s="22"/>
      <c r="CE1222" s="22"/>
      <c r="CF1222" s="22"/>
      <c r="CG1222" s="22"/>
      <c r="CH1222" s="22"/>
      <c r="CI1222" s="22"/>
      <c r="CJ1222" s="22"/>
      <c r="CK1222" s="24"/>
      <c r="CL1222" s="22"/>
      <c r="CM1222" s="22"/>
      <c r="CN1222" s="22"/>
      <c r="CO1222" s="22"/>
      <c r="CP1222" s="22"/>
      <c r="CQ1222" s="22"/>
      <c r="CR1222" s="22"/>
      <c r="CS1222" s="22"/>
      <c r="CT1222" s="22"/>
      <c r="CU1222" s="22"/>
      <c r="CV1222" s="22"/>
      <c r="CW1222" s="22"/>
      <c r="CX1222" s="22"/>
      <c r="CY1222" s="22"/>
      <c r="CZ1222" s="22"/>
      <c r="DA1222" s="22"/>
      <c r="DB1222" s="22"/>
      <c r="DC1222" s="22"/>
      <c r="DD1222" s="22"/>
      <c r="DE1222" s="22"/>
      <c r="DF1222" s="22"/>
      <c r="DG1222" s="22"/>
      <c r="DH1222" s="22"/>
      <c r="DI1222" s="22"/>
      <c r="DJ1222" s="22"/>
      <c r="DK1222" s="22"/>
      <c r="DL1222" s="22"/>
      <c r="DM1222" s="22"/>
      <c r="DN1222" s="22"/>
      <c r="DO1222" s="22"/>
      <c r="DP1222" s="22"/>
      <c r="DQ1222" s="24"/>
      <c r="DR1222" s="22"/>
      <c r="DS1222" s="22"/>
      <c r="DT1222" s="22"/>
      <c r="DU1222" s="22"/>
      <c r="DV1222" s="22"/>
      <c r="DW1222" s="22"/>
      <c r="DX1222" s="22"/>
      <c r="DY1222" s="22"/>
      <c r="DZ1222" s="22"/>
      <c r="EA1222" s="22"/>
      <c r="EB1222" s="22"/>
      <c r="EC1222" s="22"/>
      <c r="ED1222" s="22"/>
      <c r="EE1222" s="22"/>
      <c r="EF1222" s="22"/>
      <c r="EG1222" s="22"/>
      <c r="EH1222" s="22"/>
      <c r="EI1222" s="22"/>
      <c r="EJ1222" s="22"/>
      <c r="EK1222" s="22"/>
      <c r="EL1222" s="22"/>
      <c r="EM1222" s="22"/>
      <c r="EN1222" s="22"/>
      <c r="EO1222" s="22"/>
      <c r="EP1222" s="22"/>
      <c r="EQ1222" s="22"/>
      <c r="ER1222" s="22"/>
      <c r="ES1222" s="22"/>
      <c r="ET1222" s="22"/>
      <c r="EU1222" s="22"/>
      <c r="EV1222" s="22"/>
      <c r="EW1222" s="24"/>
      <c r="EX1222" s="22"/>
      <c r="EY1222" s="22"/>
      <c r="EZ1222" s="22"/>
      <c r="FA1222" s="22"/>
      <c r="FB1222" s="22"/>
      <c r="FC1222" s="22"/>
      <c r="FD1222" s="22"/>
      <c r="FE1222" s="22"/>
      <c r="FF1222" s="22"/>
      <c r="FG1222" s="22"/>
      <c r="FH1222" s="22"/>
      <c r="FI1222" s="22"/>
      <c r="FJ1222" s="22"/>
      <c r="FK1222" s="22"/>
      <c r="FL1222" s="22"/>
      <c r="FM1222" s="22"/>
      <c r="FN1222" s="22"/>
      <c r="FO1222" s="22"/>
      <c r="FP1222" s="22"/>
      <c r="FQ1222" s="22"/>
      <c r="FR1222" s="22"/>
      <c r="FS1222" s="22"/>
      <c r="FT1222" s="22"/>
      <c r="FU1222" s="22"/>
      <c r="FV1222" s="22"/>
      <c r="FW1222" s="22"/>
      <c r="FX1222" s="22"/>
      <c r="FY1222" s="22"/>
      <c r="FZ1222" s="22"/>
      <c r="GA1222" s="22"/>
      <c r="GB1222" s="22"/>
      <c r="GC1222" s="24"/>
      <c r="GD1222" s="22"/>
      <c r="GE1222" s="22"/>
      <c r="GF1222" s="22"/>
      <c r="GG1222" s="22"/>
      <c r="GH1222" s="22"/>
      <c r="GI1222" s="22"/>
      <c r="GJ1222" s="22"/>
      <c r="GK1222" s="22"/>
      <c r="GL1222" s="22"/>
      <c r="GM1222" s="22"/>
      <c r="GN1222" s="22"/>
      <c r="GO1222" s="22"/>
      <c r="GP1222" s="22"/>
      <c r="GQ1222" s="22"/>
      <c r="GR1222" s="22"/>
      <c r="GS1222" s="22"/>
      <c r="GT1222" s="22"/>
      <c r="GU1222" s="22"/>
      <c r="GV1222" s="22"/>
      <c r="GW1222" s="22"/>
      <c r="GX1222" s="22"/>
      <c r="GY1222" s="22"/>
      <c r="GZ1222" s="22"/>
      <c r="HA1222" s="22"/>
      <c r="HB1222" s="22"/>
      <c r="HC1222" s="22"/>
      <c r="HD1222" s="22"/>
      <c r="HE1222" s="22"/>
      <c r="HF1222" s="22"/>
      <c r="HG1222" s="22"/>
      <c r="HH1222" s="22"/>
      <c r="HI1222" s="24"/>
      <c r="HJ1222" s="22"/>
      <c r="HK1222" s="22"/>
      <c r="HL1222" s="22"/>
      <c r="HM1222" s="22"/>
      <c r="HN1222" s="22"/>
      <c r="HO1222" s="22"/>
      <c r="HP1222" s="22"/>
      <c r="HQ1222" s="22"/>
      <c r="HR1222" s="22"/>
      <c r="HS1222" s="22"/>
      <c r="HT1222" s="22"/>
      <c r="HU1222" s="22"/>
      <c r="HV1222" s="22"/>
      <c r="HW1222" s="22"/>
      <c r="HX1222" s="22"/>
      <c r="HY1222" s="22"/>
      <c r="HZ1222" s="22"/>
      <c r="IA1222" s="22"/>
      <c r="IB1222" s="22"/>
      <c r="IC1222" s="22"/>
      <c r="ID1222" s="22"/>
      <c r="IE1222" s="22"/>
      <c r="IF1222" s="22"/>
      <c r="IG1222" s="22"/>
      <c r="IH1222" s="22"/>
      <c r="II1222" s="22"/>
      <c r="IJ1222" s="22"/>
      <c r="IK1222" s="22"/>
      <c r="IL1222" s="22"/>
      <c r="IM1222" s="22"/>
      <c r="IN1222" s="22"/>
      <c r="IO1222" s="24"/>
      <c r="IP1222" s="22"/>
      <c r="IQ1222" s="22"/>
      <c r="IR1222" s="22"/>
      <c r="IS1222" s="22"/>
      <c r="IT1222" s="22"/>
      <c r="IU1222" s="22"/>
      <c r="IV1222" s="22"/>
      <c r="IW1222" s="22"/>
      <c r="IX1222" s="22"/>
      <c r="IY1222" s="22"/>
      <c r="IZ1222" s="22"/>
      <c r="JA1222" s="22"/>
      <c r="JB1222" s="22"/>
      <c r="JC1222" s="22"/>
      <c r="JD1222" s="22"/>
      <c r="JE1222" s="22"/>
      <c r="JF1222" s="22"/>
      <c r="JG1222" s="22"/>
      <c r="JH1222" s="22"/>
      <c r="JI1222" s="22"/>
      <c r="JJ1222" s="22"/>
      <c r="JK1222" s="22"/>
      <c r="JL1222" s="22"/>
      <c r="JM1222" s="22"/>
      <c r="JN1222" s="22"/>
      <c r="JO1222" s="22"/>
      <c r="JP1222" s="22"/>
      <c r="JQ1222" s="22"/>
      <c r="JR1222" s="22"/>
      <c r="JS1222" s="22"/>
      <c r="JT1222" s="22"/>
      <c r="JU1222" s="24"/>
      <c r="JV1222" s="22"/>
      <c r="JW1222" s="22"/>
      <c r="JX1222" s="22"/>
      <c r="JY1222" s="22"/>
      <c r="JZ1222" s="22"/>
      <c r="KA1222" s="22"/>
      <c r="KB1222" s="22"/>
      <c r="KC1222" s="22"/>
      <c r="KD1222" s="22"/>
      <c r="KE1222" s="22"/>
      <c r="KF1222" s="22"/>
      <c r="KG1222" s="22"/>
      <c r="KH1222" s="22"/>
      <c r="KI1222" s="22"/>
      <c r="KJ1222" s="22"/>
      <c r="KK1222" s="22"/>
      <c r="KL1222" s="22"/>
      <c r="KM1222" s="22"/>
      <c r="KN1222" s="22"/>
      <c r="KO1222" s="22"/>
      <c r="KP1222" s="22"/>
      <c r="KQ1222" s="22"/>
      <c r="KR1222" s="22"/>
      <c r="KS1222" s="22"/>
      <c r="KT1222" s="22"/>
      <c r="KU1222" s="22"/>
      <c r="KV1222" s="22"/>
      <c r="KW1222" s="22"/>
      <c r="KX1222" s="22"/>
      <c r="KY1222" s="22"/>
      <c r="KZ1222" s="22"/>
      <c r="LA1222" s="24"/>
      <c r="LB1222" s="22"/>
      <c r="LC1222" s="22"/>
      <c r="LD1222" s="22"/>
      <c r="LE1222" s="22"/>
      <c r="LF1222" s="22"/>
      <c r="LG1222" s="22"/>
      <c r="LH1222" s="22"/>
      <c r="LI1222" s="22"/>
      <c r="LJ1222" s="22"/>
      <c r="LK1222" s="22"/>
      <c r="LL1222" s="22"/>
      <c r="LM1222" s="22"/>
      <c r="LN1222" s="22"/>
      <c r="LO1222" s="22"/>
      <c r="LP1222" s="22"/>
      <c r="LQ1222" s="22"/>
      <c r="LR1222" s="22"/>
      <c r="LS1222" s="22"/>
      <c r="LT1222" s="22"/>
      <c r="LU1222" s="22"/>
      <c r="LV1222" s="22"/>
      <c r="LW1222" s="22"/>
      <c r="LX1222" s="22"/>
      <c r="LY1222" s="22"/>
      <c r="LZ1222" s="22"/>
      <c r="MA1222" s="22"/>
      <c r="MB1222" s="22"/>
      <c r="MC1222" s="22"/>
      <c r="MD1222" s="22"/>
      <c r="ME1222" s="22"/>
      <c r="MF1222" s="22"/>
      <c r="MG1222" s="24"/>
      <c r="MH1222" s="22"/>
      <c r="MI1222" s="22"/>
      <c r="MJ1222" s="22"/>
      <c r="MK1222" s="22"/>
      <c r="ML1222" s="22"/>
      <c r="MM1222" s="22"/>
      <c r="MN1222" s="22"/>
      <c r="MO1222" s="22"/>
      <c r="MP1222" s="22"/>
      <c r="MQ1222" s="22"/>
      <c r="MR1222" s="22"/>
      <c r="MS1222" s="22"/>
      <c r="MT1222" s="22"/>
      <c r="MU1222" s="22"/>
      <c r="MV1222" s="22"/>
      <c r="MW1222" s="22"/>
      <c r="MX1222" s="22"/>
      <c r="MY1222" s="22"/>
      <c r="MZ1222" s="22"/>
      <c r="NA1222" s="22"/>
      <c r="NB1222" s="22"/>
      <c r="NC1222" s="22"/>
      <c r="ND1222" s="22"/>
      <c r="NE1222" s="22"/>
      <c r="NF1222" s="22"/>
      <c r="NG1222" s="22"/>
      <c r="NH1222" s="22"/>
      <c r="NI1222" s="22"/>
      <c r="NJ1222" s="22"/>
      <c r="NK1222" s="22"/>
      <c r="NL1222" s="22"/>
      <c r="NM1222" s="24"/>
      <c r="NN1222" s="22"/>
      <c r="NO1222" s="22"/>
      <c r="NP1222" s="22"/>
      <c r="NQ1222" s="22"/>
      <c r="NR1222" s="22"/>
      <c r="NS1222" s="22"/>
      <c r="NT1222" s="22"/>
      <c r="NU1222" s="22"/>
      <c r="NV1222" s="22"/>
      <c r="NW1222" s="22"/>
      <c r="NX1222" s="22"/>
      <c r="NY1222" s="22"/>
      <c r="NZ1222" s="22"/>
      <c r="OA1222" s="22"/>
      <c r="OB1222" s="22"/>
      <c r="OC1222" s="22"/>
      <c r="OD1222" s="22"/>
      <c r="OE1222" s="22"/>
      <c r="OF1222" s="22"/>
      <c r="OG1222" s="22"/>
      <c r="OH1222" s="22"/>
      <c r="OI1222" s="22"/>
      <c r="OJ1222" s="22"/>
      <c r="OK1222" s="22"/>
      <c r="OL1222" s="22"/>
      <c r="OM1222" s="22"/>
      <c r="ON1222" s="22"/>
      <c r="OO1222" s="22"/>
      <c r="OP1222" s="22"/>
      <c r="OQ1222" s="22"/>
      <c r="OR1222" s="22"/>
    </row>
    <row r="1223" spans="1:408" ht="15" thickBot="1">
      <c r="A1223" s="1" t="str">
        <f t="shared" si="29"/>
        <v>RaudhaSeptember Tambahan-1</v>
      </c>
      <c r="B1223" s="12" t="str">
        <f t="shared" si="30"/>
        <v>September TambahanPemutakhiran Kerangka Geospasial dan Muatan Wilkerstat SE 2026</v>
      </c>
      <c r="C1223" s="13" t="s">
        <v>153</v>
      </c>
      <c r="D1223" s="14" t="s">
        <v>313</v>
      </c>
      <c r="E1223" s="15" t="s">
        <v>271</v>
      </c>
      <c r="F1223" s="15"/>
      <c r="G1223" s="15">
        <f t="shared" si="34"/>
        <v>2430000</v>
      </c>
      <c r="H1223" s="16">
        <v>2430000</v>
      </c>
      <c r="I1223" s="14"/>
      <c r="J1223" s="17">
        <v>1</v>
      </c>
      <c r="K1223" s="74" t="s">
        <v>716</v>
      </c>
      <c r="L1223" s="18"/>
      <c r="M1223" s="18"/>
      <c r="N1223" s="16" t="e">
        <f t="shared" ca="1" si="33"/>
        <v>#NAME?</v>
      </c>
      <c r="O1223" s="19"/>
      <c r="P1223" s="19"/>
      <c r="Q1223" s="20"/>
      <c r="R1223" s="21" t="str">
        <f t="array" ref="R1223">VLOOKUP(C1223,DB!A:D,2,FALSE)</f>
        <v>Lingkungan VII</v>
      </c>
      <c r="S1223" s="21" t="str">
        <f t="array" ref="S1223">VLOOKUP(C1223,DB!A:D,3,FALSE)</f>
        <v>raudhaelf@gmail.com</v>
      </c>
      <c r="T1223" s="22" t="s">
        <v>19</v>
      </c>
      <c r="U1223" s="1" t="str">
        <f t="shared" si="31"/>
        <v>RaudhaSeptember Tambahan</v>
      </c>
      <c r="V1223" s="23" t="e">
        <f t="shared" ca="1" si="32"/>
        <v>#NAME?</v>
      </c>
      <c r="X1223" s="24" t="e">
        <f>VLOOKUP(CONCATENATE(C1223,D1223),'Honor 2025'!A:D,4,FALSE)</f>
        <v>#N/A</v>
      </c>
      <c r="Y1223" s="24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/>
      <c r="AZ1223" s="22"/>
      <c r="BA1223" s="22"/>
      <c r="BB1223" s="22"/>
      <c r="BC1223" s="22"/>
      <c r="BD1223" s="22"/>
      <c r="BE1223" s="24"/>
      <c r="BF1223" s="22"/>
      <c r="BG1223" s="22"/>
      <c r="BH1223" s="22"/>
      <c r="BI1223" s="22"/>
      <c r="BJ1223" s="22"/>
      <c r="BK1223" s="22"/>
      <c r="BL1223" s="22"/>
      <c r="BM1223" s="22"/>
      <c r="BN1223" s="22"/>
      <c r="BO1223" s="22"/>
      <c r="BP1223" s="22"/>
      <c r="BQ1223" s="22"/>
      <c r="BR1223" s="22"/>
      <c r="BS1223" s="22"/>
      <c r="BT1223" s="22"/>
      <c r="BU1223" s="22"/>
      <c r="BV1223" s="22"/>
      <c r="BW1223" s="22"/>
      <c r="BX1223" s="22"/>
      <c r="BY1223" s="22"/>
      <c r="BZ1223" s="22"/>
      <c r="CA1223" s="22"/>
      <c r="CB1223" s="22"/>
      <c r="CC1223" s="22"/>
      <c r="CD1223" s="22"/>
      <c r="CE1223" s="22"/>
      <c r="CF1223" s="22"/>
      <c r="CG1223" s="22"/>
      <c r="CH1223" s="22"/>
      <c r="CI1223" s="22"/>
      <c r="CJ1223" s="22"/>
      <c r="CK1223" s="24"/>
      <c r="CL1223" s="22"/>
      <c r="CM1223" s="22"/>
      <c r="CN1223" s="22"/>
      <c r="CO1223" s="22"/>
      <c r="CP1223" s="22"/>
      <c r="CQ1223" s="22"/>
      <c r="CR1223" s="22"/>
      <c r="CS1223" s="22"/>
      <c r="CT1223" s="22"/>
      <c r="CU1223" s="22"/>
      <c r="CV1223" s="22"/>
      <c r="CW1223" s="22"/>
      <c r="CX1223" s="22"/>
      <c r="CY1223" s="22"/>
      <c r="CZ1223" s="22"/>
      <c r="DA1223" s="22"/>
      <c r="DB1223" s="22"/>
      <c r="DC1223" s="22"/>
      <c r="DD1223" s="22"/>
      <c r="DE1223" s="22"/>
      <c r="DF1223" s="22"/>
      <c r="DG1223" s="22"/>
      <c r="DH1223" s="22"/>
      <c r="DI1223" s="22"/>
      <c r="DJ1223" s="22"/>
      <c r="DK1223" s="22"/>
      <c r="DL1223" s="22"/>
      <c r="DM1223" s="22"/>
      <c r="DN1223" s="22"/>
      <c r="DO1223" s="22"/>
      <c r="DP1223" s="22"/>
      <c r="DQ1223" s="24"/>
      <c r="DR1223" s="22"/>
      <c r="DS1223" s="22"/>
      <c r="DT1223" s="22"/>
      <c r="DU1223" s="22"/>
      <c r="DV1223" s="22"/>
      <c r="DW1223" s="22"/>
      <c r="DX1223" s="22"/>
      <c r="DY1223" s="22"/>
      <c r="DZ1223" s="22"/>
      <c r="EA1223" s="22"/>
      <c r="EB1223" s="22"/>
      <c r="EC1223" s="22"/>
      <c r="ED1223" s="22"/>
      <c r="EE1223" s="22"/>
      <c r="EF1223" s="22"/>
      <c r="EG1223" s="22"/>
      <c r="EH1223" s="22"/>
      <c r="EI1223" s="22"/>
      <c r="EJ1223" s="22"/>
      <c r="EK1223" s="22"/>
      <c r="EL1223" s="22"/>
      <c r="EM1223" s="22"/>
      <c r="EN1223" s="22"/>
      <c r="EO1223" s="22"/>
      <c r="EP1223" s="22"/>
      <c r="EQ1223" s="22"/>
      <c r="ER1223" s="22"/>
      <c r="ES1223" s="22"/>
      <c r="ET1223" s="22"/>
      <c r="EU1223" s="22"/>
      <c r="EV1223" s="22"/>
      <c r="EW1223" s="24"/>
      <c r="EX1223" s="22"/>
      <c r="EY1223" s="22"/>
      <c r="EZ1223" s="22"/>
      <c r="FA1223" s="22"/>
      <c r="FB1223" s="22"/>
      <c r="FC1223" s="22"/>
      <c r="FD1223" s="22"/>
      <c r="FE1223" s="22"/>
      <c r="FF1223" s="22"/>
      <c r="FG1223" s="22"/>
      <c r="FH1223" s="22"/>
      <c r="FI1223" s="22"/>
      <c r="FJ1223" s="22"/>
      <c r="FK1223" s="22"/>
      <c r="FL1223" s="22"/>
      <c r="FM1223" s="22"/>
      <c r="FN1223" s="22"/>
      <c r="FO1223" s="22"/>
      <c r="FP1223" s="22"/>
      <c r="FQ1223" s="22"/>
      <c r="FR1223" s="22"/>
      <c r="FS1223" s="22"/>
      <c r="FT1223" s="22"/>
      <c r="FU1223" s="22"/>
      <c r="FV1223" s="22"/>
      <c r="FW1223" s="22"/>
      <c r="FX1223" s="22"/>
      <c r="FY1223" s="22"/>
      <c r="FZ1223" s="22"/>
      <c r="GA1223" s="22"/>
      <c r="GB1223" s="22"/>
      <c r="GC1223" s="24"/>
      <c r="GD1223" s="22"/>
      <c r="GE1223" s="22"/>
      <c r="GF1223" s="22"/>
      <c r="GG1223" s="22"/>
      <c r="GH1223" s="22"/>
      <c r="GI1223" s="22"/>
      <c r="GJ1223" s="22"/>
      <c r="GK1223" s="22"/>
      <c r="GL1223" s="22"/>
      <c r="GM1223" s="22"/>
      <c r="GN1223" s="22"/>
      <c r="GO1223" s="22"/>
      <c r="GP1223" s="22"/>
      <c r="GQ1223" s="22"/>
      <c r="GR1223" s="22"/>
      <c r="GS1223" s="22"/>
      <c r="GT1223" s="22"/>
      <c r="GU1223" s="22"/>
      <c r="GV1223" s="22"/>
      <c r="GW1223" s="22"/>
      <c r="GX1223" s="22"/>
      <c r="GY1223" s="22"/>
      <c r="GZ1223" s="22"/>
      <c r="HA1223" s="22"/>
      <c r="HB1223" s="22"/>
      <c r="HC1223" s="22"/>
      <c r="HD1223" s="22"/>
      <c r="HE1223" s="22"/>
      <c r="HF1223" s="22"/>
      <c r="HG1223" s="22"/>
      <c r="HH1223" s="22"/>
      <c r="HI1223" s="24"/>
      <c r="HJ1223" s="22"/>
      <c r="HK1223" s="22"/>
      <c r="HL1223" s="22"/>
      <c r="HM1223" s="22"/>
      <c r="HN1223" s="22"/>
      <c r="HO1223" s="22"/>
      <c r="HP1223" s="22"/>
      <c r="HQ1223" s="22"/>
      <c r="HR1223" s="22"/>
      <c r="HS1223" s="22"/>
      <c r="HT1223" s="22"/>
      <c r="HU1223" s="22"/>
      <c r="HV1223" s="22"/>
      <c r="HW1223" s="22"/>
      <c r="HX1223" s="22"/>
      <c r="HY1223" s="22"/>
      <c r="HZ1223" s="22"/>
      <c r="IA1223" s="22"/>
      <c r="IB1223" s="22"/>
      <c r="IC1223" s="22"/>
      <c r="ID1223" s="22"/>
      <c r="IE1223" s="22"/>
      <c r="IF1223" s="22"/>
      <c r="IG1223" s="22"/>
      <c r="IH1223" s="22"/>
      <c r="II1223" s="22"/>
      <c r="IJ1223" s="22"/>
      <c r="IK1223" s="22"/>
      <c r="IL1223" s="22"/>
      <c r="IM1223" s="22"/>
      <c r="IN1223" s="22"/>
      <c r="IO1223" s="24"/>
      <c r="IP1223" s="22"/>
      <c r="IQ1223" s="22"/>
      <c r="IR1223" s="22"/>
      <c r="IS1223" s="22"/>
      <c r="IT1223" s="22"/>
      <c r="IU1223" s="22"/>
      <c r="IV1223" s="22"/>
      <c r="IW1223" s="22"/>
      <c r="IX1223" s="22"/>
      <c r="IY1223" s="22"/>
      <c r="IZ1223" s="22"/>
      <c r="JA1223" s="22"/>
      <c r="JB1223" s="22"/>
      <c r="JC1223" s="22"/>
      <c r="JD1223" s="22"/>
      <c r="JE1223" s="22"/>
      <c r="JF1223" s="22"/>
      <c r="JG1223" s="22"/>
      <c r="JH1223" s="22"/>
      <c r="JI1223" s="22"/>
      <c r="JJ1223" s="22"/>
      <c r="JK1223" s="22"/>
      <c r="JL1223" s="22"/>
      <c r="JM1223" s="22"/>
      <c r="JN1223" s="22"/>
      <c r="JO1223" s="22"/>
      <c r="JP1223" s="22"/>
      <c r="JQ1223" s="22"/>
      <c r="JR1223" s="22"/>
      <c r="JS1223" s="22"/>
      <c r="JT1223" s="22"/>
      <c r="JU1223" s="24"/>
      <c r="JV1223" s="22"/>
      <c r="JW1223" s="22"/>
      <c r="JX1223" s="22"/>
      <c r="JY1223" s="22"/>
      <c r="JZ1223" s="22"/>
      <c r="KA1223" s="22"/>
      <c r="KB1223" s="22"/>
      <c r="KC1223" s="22"/>
      <c r="KD1223" s="22"/>
      <c r="KE1223" s="22"/>
      <c r="KF1223" s="22"/>
      <c r="KG1223" s="22"/>
      <c r="KH1223" s="22"/>
      <c r="KI1223" s="22"/>
      <c r="KJ1223" s="22"/>
      <c r="KK1223" s="22"/>
      <c r="KL1223" s="22"/>
      <c r="KM1223" s="22"/>
      <c r="KN1223" s="22"/>
      <c r="KO1223" s="22"/>
      <c r="KP1223" s="22"/>
      <c r="KQ1223" s="22"/>
      <c r="KR1223" s="22"/>
      <c r="KS1223" s="22"/>
      <c r="KT1223" s="22"/>
      <c r="KU1223" s="22"/>
      <c r="KV1223" s="22"/>
      <c r="KW1223" s="22"/>
      <c r="KX1223" s="22"/>
      <c r="KY1223" s="22"/>
      <c r="KZ1223" s="22"/>
      <c r="LA1223" s="24"/>
      <c r="LB1223" s="22"/>
      <c r="LC1223" s="22"/>
      <c r="LD1223" s="22"/>
      <c r="LE1223" s="22"/>
      <c r="LF1223" s="22"/>
      <c r="LG1223" s="22"/>
      <c r="LH1223" s="22"/>
      <c r="LI1223" s="22"/>
      <c r="LJ1223" s="22"/>
      <c r="LK1223" s="22"/>
      <c r="LL1223" s="22"/>
      <c r="LM1223" s="22"/>
      <c r="LN1223" s="22"/>
      <c r="LO1223" s="22"/>
      <c r="LP1223" s="22"/>
      <c r="LQ1223" s="22"/>
      <c r="LR1223" s="22"/>
      <c r="LS1223" s="22"/>
      <c r="LT1223" s="22"/>
      <c r="LU1223" s="22"/>
      <c r="LV1223" s="22"/>
      <c r="LW1223" s="22"/>
      <c r="LX1223" s="22"/>
      <c r="LY1223" s="22"/>
      <c r="LZ1223" s="22"/>
      <c r="MA1223" s="22"/>
      <c r="MB1223" s="22"/>
      <c r="MC1223" s="22"/>
      <c r="MD1223" s="22"/>
      <c r="ME1223" s="22"/>
      <c r="MF1223" s="22"/>
      <c r="MG1223" s="24"/>
      <c r="MH1223" s="22"/>
      <c r="MI1223" s="22"/>
      <c r="MJ1223" s="22"/>
      <c r="MK1223" s="22"/>
      <c r="ML1223" s="22"/>
      <c r="MM1223" s="22"/>
      <c r="MN1223" s="22"/>
      <c r="MO1223" s="22"/>
      <c r="MP1223" s="22"/>
      <c r="MQ1223" s="22"/>
      <c r="MR1223" s="22"/>
      <c r="MS1223" s="22"/>
      <c r="MT1223" s="22"/>
      <c r="MU1223" s="22"/>
      <c r="MV1223" s="22"/>
      <c r="MW1223" s="22"/>
      <c r="MX1223" s="22"/>
      <c r="MY1223" s="22"/>
      <c r="MZ1223" s="22"/>
      <c r="NA1223" s="22"/>
      <c r="NB1223" s="22"/>
      <c r="NC1223" s="22"/>
      <c r="ND1223" s="22"/>
      <c r="NE1223" s="22"/>
      <c r="NF1223" s="22"/>
      <c r="NG1223" s="22"/>
      <c r="NH1223" s="22"/>
      <c r="NI1223" s="22"/>
      <c r="NJ1223" s="22"/>
      <c r="NK1223" s="22"/>
      <c r="NL1223" s="22"/>
      <c r="NM1223" s="24"/>
      <c r="NN1223" s="22"/>
      <c r="NO1223" s="22"/>
      <c r="NP1223" s="22"/>
      <c r="NQ1223" s="22"/>
      <c r="NR1223" s="22"/>
      <c r="NS1223" s="22"/>
      <c r="NT1223" s="22"/>
      <c r="NU1223" s="22"/>
      <c r="NV1223" s="22"/>
      <c r="NW1223" s="22"/>
      <c r="NX1223" s="22"/>
      <c r="NY1223" s="22"/>
      <c r="NZ1223" s="22"/>
      <c r="OA1223" s="22"/>
      <c r="OB1223" s="22"/>
      <c r="OC1223" s="22"/>
      <c r="OD1223" s="22"/>
      <c r="OE1223" s="22"/>
      <c r="OF1223" s="22"/>
      <c r="OG1223" s="22"/>
      <c r="OH1223" s="22"/>
      <c r="OI1223" s="22"/>
      <c r="OJ1223" s="22"/>
      <c r="OK1223" s="22"/>
      <c r="OL1223" s="22"/>
      <c r="OM1223" s="22"/>
      <c r="ON1223" s="22"/>
      <c r="OO1223" s="22"/>
      <c r="OP1223" s="22"/>
      <c r="OQ1223" s="22"/>
      <c r="OR1223" s="22"/>
    </row>
    <row r="1224" spans="1:408" ht="15" thickBot="1">
      <c r="A1224" s="1" t="str">
        <f t="shared" si="29"/>
        <v>ANGELIA FRANSISCA SUNDAHSeptember-1</v>
      </c>
      <c r="B1224" s="12" t="str">
        <f t="shared" si="30"/>
        <v>Maskhur Solikhudin, S.Tr.Stat.SeptemberSUSENAS September 2025</v>
      </c>
      <c r="C1224" s="13" t="s">
        <v>126</v>
      </c>
      <c r="D1224" s="14" t="s">
        <v>308</v>
      </c>
      <c r="E1224" s="15" t="s">
        <v>314</v>
      </c>
      <c r="F1224" s="15" t="s">
        <v>64</v>
      </c>
      <c r="G1224" s="15">
        <f t="shared" si="34"/>
        <v>1280000</v>
      </c>
      <c r="H1224" s="16">
        <v>128000</v>
      </c>
      <c r="I1224" s="14" t="s">
        <v>249</v>
      </c>
      <c r="J1224" s="17">
        <v>10</v>
      </c>
      <c r="K1224" s="75" t="s">
        <v>545</v>
      </c>
      <c r="L1224" s="25">
        <v>45906</v>
      </c>
      <c r="M1224" s="25">
        <v>45916</v>
      </c>
      <c r="N1224" s="16" t="e">
        <f t="shared" ca="1" si="33"/>
        <v>#NAME?</v>
      </c>
      <c r="O1224" s="19"/>
      <c r="P1224" s="19"/>
      <c r="Q1224" s="20"/>
      <c r="R1224" s="21" t="str">
        <f t="array" ref="R1224">VLOOKUP(C1224,DB!A:D,2,FALSE)</f>
        <v>Kelurahan Islam lingkungan 3 no.88</v>
      </c>
      <c r="S1224" s="21" t="str">
        <f t="array" ref="S1224">VLOOKUP(C1224,DB!A:D,3,FALSE)</f>
        <v>angeliasundah03@gmail.com</v>
      </c>
      <c r="T1224" s="22" t="s">
        <v>19</v>
      </c>
      <c r="U1224" s="1" t="str">
        <f t="shared" si="31"/>
        <v>ANGELIA FRANSISCA SUNDAHSeptember</v>
      </c>
      <c r="V1224" s="23">
        <f t="shared" si="32"/>
        <v>45916</v>
      </c>
      <c r="X1224" s="26">
        <f>VLOOKUP(CONCATENATE(C1224,D1224),'Honor 2025'!A:D,4,FALSE)</f>
        <v>2140000</v>
      </c>
      <c r="Y1224" s="24"/>
      <c r="BE1224" s="24"/>
      <c r="CK1224" s="24"/>
      <c r="DQ1224" s="24"/>
      <c r="EW1224" s="24"/>
      <c r="GC1224" s="24"/>
      <c r="HI1224" s="24"/>
      <c r="IO1224" s="24"/>
      <c r="JU1224" s="24"/>
      <c r="LA1224" s="24"/>
      <c r="MG1224" s="24"/>
      <c r="NM1224" s="24"/>
    </row>
    <row r="1225" spans="1:408" ht="15" thickBot="1">
      <c r="A1225" s="1" t="str">
        <f t="shared" si="29"/>
        <v>Grace Angel EndungunaungSeptember-2</v>
      </c>
      <c r="B1225" s="12" t="str">
        <f t="shared" si="30"/>
        <v>Rikky Marco Williem Jotam RugianSeptemberSUSENAS September 2025</v>
      </c>
      <c r="C1225" s="13" t="s">
        <v>133</v>
      </c>
      <c r="D1225" s="14" t="s">
        <v>308</v>
      </c>
      <c r="E1225" s="15" t="s">
        <v>314</v>
      </c>
      <c r="F1225" s="15" t="s">
        <v>130</v>
      </c>
      <c r="G1225" s="15">
        <f t="shared" si="34"/>
        <v>1280000</v>
      </c>
      <c r="H1225" s="16">
        <v>128000</v>
      </c>
      <c r="I1225" s="14" t="s">
        <v>249</v>
      </c>
      <c r="J1225" s="17">
        <v>10</v>
      </c>
      <c r="K1225" s="74" t="s">
        <v>545</v>
      </c>
      <c r="L1225" s="25">
        <v>45906</v>
      </c>
      <c r="M1225" s="25">
        <v>45916</v>
      </c>
      <c r="N1225" s="16" t="e">
        <f t="shared" ca="1" si="33"/>
        <v>#NAME?</v>
      </c>
      <c r="O1225" s="19"/>
      <c r="P1225" s="19"/>
      <c r="Q1225" s="20"/>
      <c r="R1225" s="21" t="str">
        <f t="array" ref="R1225">VLOOKUP(C1225,DB!A:D,2,FALSE)</f>
        <v>Jl.raya molas</v>
      </c>
      <c r="S1225" s="21" t="str">
        <f t="array" ref="S1225">VLOOKUP(C1225,DB!A:D,3,FALSE)</f>
        <v>nyonyamallo@gmail.com</v>
      </c>
      <c r="T1225" s="22" t="s">
        <v>19</v>
      </c>
      <c r="U1225" s="1" t="str">
        <f t="shared" si="31"/>
        <v>Grace Angel EndungunaungSeptember</v>
      </c>
      <c r="V1225" s="23">
        <f t="shared" si="32"/>
        <v>45916</v>
      </c>
      <c r="X1225" s="26">
        <f>VLOOKUP(CONCATENATE(C1225,D1225),'Honor 2025'!A:D,4,FALSE)</f>
        <v>2564000</v>
      </c>
      <c r="Y1225" s="24"/>
      <c r="BE1225" s="24"/>
      <c r="CK1225" s="24"/>
      <c r="DQ1225" s="24"/>
      <c r="EW1225" s="24"/>
      <c r="GC1225" s="24"/>
      <c r="HI1225" s="24"/>
      <c r="IO1225" s="24"/>
      <c r="JU1225" s="24"/>
      <c r="LA1225" s="24"/>
      <c r="MG1225" s="24"/>
      <c r="NM1225" s="24"/>
    </row>
    <row r="1226" spans="1:408" ht="15" thickBot="1">
      <c r="A1226" s="1" t="str">
        <f t="shared" si="29"/>
        <v>Julita Christiani Thalia DendengSeptember-1</v>
      </c>
      <c r="B1226" s="12" t="str">
        <f t="shared" si="30"/>
        <v>Deyvi Stella Rumangkang, S.E.SeptemberSUSENAS September 2025</v>
      </c>
      <c r="C1226" s="13" t="s">
        <v>134</v>
      </c>
      <c r="D1226" s="14" t="s">
        <v>308</v>
      </c>
      <c r="E1226" s="15" t="s">
        <v>314</v>
      </c>
      <c r="F1226" s="15" t="s">
        <v>90</v>
      </c>
      <c r="G1226" s="15">
        <f t="shared" si="34"/>
        <v>1280000</v>
      </c>
      <c r="H1226" s="16">
        <v>128000</v>
      </c>
      <c r="I1226" s="14" t="s">
        <v>249</v>
      </c>
      <c r="J1226" s="17">
        <v>10</v>
      </c>
      <c r="K1226" s="75" t="s">
        <v>545</v>
      </c>
      <c r="L1226" s="25">
        <v>45906</v>
      </c>
      <c r="M1226" s="25">
        <v>45916</v>
      </c>
      <c r="N1226" s="16" t="e">
        <f t="shared" ca="1" si="33"/>
        <v>#NAME?</v>
      </c>
      <c r="O1226" s="19"/>
      <c r="P1226" s="19"/>
      <c r="Q1226" s="20"/>
      <c r="R1226" s="21" t="str">
        <f t="array" ref="R1226">VLOOKUP(C1226,DB!A:D,2,FALSE)</f>
        <v>Paniki satu lingkungan 1</v>
      </c>
      <c r="S1226" s="21" t="str">
        <f t="array" ref="S1226">VLOOKUP(C1226,DB!A:D,3,FALSE)</f>
        <v>dendengjulita11@gmail.com</v>
      </c>
      <c r="T1226" s="22" t="s">
        <v>19</v>
      </c>
      <c r="U1226" s="1" t="str">
        <f t="shared" si="31"/>
        <v>Julita Christiani Thalia DendengSeptember</v>
      </c>
      <c r="V1226" s="23">
        <f t="shared" si="32"/>
        <v>45916</v>
      </c>
      <c r="X1226" s="26">
        <f>VLOOKUP(CONCATENATE(C1226,D1226),'Honor 2025'!A:D,4,FALSE)</f>
        <v>2140000</v>
      </c>
      <c r="Y1226" s="24"/>
      <c r="BE1226" s="24"/>
      <c r="CK1226" s="24"/>
      <c r="DQ1226" s="24"/>
      <c r="EW1226" s="24"/>
      <c r="GC1226" s="24"/>
      <c r="HI1226" s="24"/>
      <c r="IO1226" s="24"/>
      <c r="JU1226" s="24"/>
      <c r="LA1226" s="24"/>
      <c r="MG1226" s="24"/>
      <c r="NM1226" s="24"/>
    </row>
    <row r="1227" spans="1:408" ht="15" thickBot="1">
      <c r="A1227" s="1" t="str">
        <f t="shared" si="29"/>
        <v>Marian sonia poliiSeptember-2</v>
      </c>
      <c r="B1227" s="12" t="str">
        <f t="shared" si="30"/>
        <v>Ricky, A.MdSeptemberSUSENAS September 2025</v>
      </c>
      <c r="C1227" s="13" t="s">
        <v>67</v>
      </c>
      <c r="D1227" s="14" t="s">
        <v>308</v>
      </c>
      <c r="E1227" s="15" t="s">
        <v>314</v>
      </c>
      <c r="F1227" s="27" t="s">
        <v>315</v>
      </c>
      <c r="G1227" s="15">
        <f t="shared" si="34"/>
        <v>1280000</v>
      </c>
      <c r="H1227" s="16">
        <v>128000</v>
      </c>
      <c r="I1227" s="14" t="s">
        <v>249</v>
      </c>
      <c r="J1227" s="17">
        <v>10</v>
      </c>
      <c r="K1227" s="74" t="s">
        <v>545</v>
      </c>
      <c r="L1227" s="25">
        <v>45906</v>
      </c>
      <c r="M1227" s="25">
        <v>45916</v>
      </c>
      <c r="N1227" s="16" t="e">
        <f t="shared" ca="1" si="33"/>
        <v>#NAME?</v>
      </c>
      <c r="O1227" s="19"/>
      <c r="P1227" s="19"/>
      <c r="Q1227" s="20"/>
      <c r="R1227" s="21" t="str">
        <f t="array" ref="R1227">VLOOKUP(C1227,DB!A:D,2,FALSE)</f>
        <v>Jalan camar iv no 103</v>
      </c>
      <c r="S1227" s="21" t="str">
        <f t="array" ref="S1227">VLOOKUP(C1227,DB!A:D,3,FALSE)</f>
        <v>marianpolii7@gmail.com</v>
      </c>
      <c r="T1227" s="22" t="s">
        <v>19</v>
      </c>
      <c r="U1227" s="1" t="str">
        <f t="shared" si="31"/>
        <v>Marian sonia poliiSeptember</v>
      </c>
      <c r="V1227" s="23">
        <f t="shared" si="32"/>
        <v>45916</v>
      </c>
      <c r="X1227" s="26">
        <f>VLOOKUP(CONCATENATE(C1227,D1227),'Honor 2025'!A:D,4,FALSE)</f>
        <v>3471000</v>
      </c>
      <c r="Y1227" s="24"/>
      <c r="BE1227" s="24"/>
      <c r="CK1227" s="24"/>
      <c r="DQ1227" s="24"/>
      <c r="EW1227" s="24"/>
      <c r="GC1227" s="24"/>
      <c r="HI1227" s="24"/>
      <c r="IO1227" s="24"/>
      <c r="JU1227" s="24"/>
      <c r="LA1227" s="24"/>
      <c r="MG1227" s="24"/>
      <c r="NM1227" s="24"/>
    </row>
    <row r="1228" spans="1:408" ht="15" thickBot="1">
      <c r="A1228" s="1" t="str">
        <f t="shared" si="29"/>
        <v>Ivanna Tresnawati SarindatSeptember-1</v>
      </c>
      <c r="B1228" s="12" t="str">
        <f t="shared" si="30"/>
        <v>Maskhur Solikhudin, S.Tr.Stat.SeptemberSUSENAS September 2025</v>
      </c>
      <c r="C1228" s="13" t="s">
        <v>104</v>
      </c>
      <c r="D1228" s="14" t="s">
        <v>308</v>
      </c>
      <c r="E1228" s="15" t="s">
        <v>314</v>
      </c>
      <c r="F1228" s="15" t="s">
        <v>64</v>
      </c>
      <c r="G1228" s="15">
        <f t="shared" si="34"/>
        <v>1280000</v>
      </c>
      <c r="H1228" s="16">
        <v>128000</v>
      </c>
      <c r="I1228" s="14" t="s">
        <v>249</v>
      </c>
      <c r="J1228" s="17">
        <v>10</v>
      </c>
      <c r="K1228" s="75" t="s">
        <v>545</v>
      </c>
      <c r="L1228" s="25">
        <v>45906</v>
      </c>
      <c r="M1228" s="25">
        <v>45916</v>
      </c>
      <c r="N1228" s="16" t="e">
        <f t="shared" ca="1" si="33"/>
        <v>#NAME?</v>
      </c>
      <c r="O1228" s="19"/>
      <c r="P1228" s="19"/>
      <c r="Q1228" s="20"/>
      <c r="R1228" s="21" t="str">
        <f t="array" ref="R1228">VLOOKUP(C1228,DB!A:D,2,FALSE)</f>
        <v>Singkil 1 lingkungan satu</v>
      </c>
      <c r="S1228" s="21" t="str">
        <f t="array" ref="S1228">VLOOKUP(C1228,DB!A:D,3,FALSE)</f>
        <v>sarindativanna85@gmail.com</v>
      </c>
      <c r="T1228" s="22" t="s">
        <v>19</v>
      </c>
      <c r="U1228" s="1" t="str">
        <f t="shared" si="31"/>
        <v>Ivanna Tresnawati SarindatSeptember</v>
      </c>
      <c r="V1228" s="23">
        <f t="shared" si="32"/>
        <v>45916</v>
      </c>
      <c r="X1228" s="26">
        <f>VLOOKUP(CONCATENATE(C1228,D1228),'Honor 2025'!A:D,4,FALSE)</f>
        <v>2140000</v>
      </c>
      <c r="Y1228" s="24"/>
      <c r="BE1228" s="24"/>
      <c r="CK1228" s="24"/>
      <c r="DQ1228" s="24"/>
      <c r="EW1228" s="24"/>
      <c r="GC1228" s="24"/>
      <c r="HI1228" s="24"/>
      <c r="IO1228" s="24"/>
      <c r="JU1228" s="24"/>
      <c r="LA1228" s="24"/>
      <c r="MG1228" s="24"/>
      <c r="NM1228" s="24"/>
    </row>
    <row r="1229" spans="1:408" ht="15" thickBot="1">
      <c r="A1229" s="1" t="str">
        <f t="shared" si="29"/>
        <v>Yulianti BohamSeptember-1</v>
      </c>
      <c r="B1229" s="12" t="str">
        <f t="shared" si="30"/>
        <v>Weny Fitrah Anwari, S.Tr.Stat.SeptemberSUSENAS September 2025</v>
      </c>
      <c r="C1229" s="13" t="s">
        <v>120</v>
      </c>
      <c r="D1229" s="14" t="s">
        <v>308</v>
      </c>
      <c r="E1229" s="15" t="s">
        <v>314</v>
      </c>
      <c r="F1229" s="15" t="s">
        <v>75</v>
      </c>
      <c r="G1229" s="15">
        <f t="shared" si="34"/>
        <v>1280000</v>
      </c>
      <c r="H1229" s="16">
        <v>128000</v>
      </c>
      <c r="I1229" s="14" t="s">
        <v>249</v>
      </c>
      <c r="J1229" s="17">
        <v>10</v>
      </c>
      <c r="K1229" s="74" t="s">
        <v>545</v>
      </c>
      <c r="L1229" s="25">
        <v>45906</v>
      </c>
      <c r="M1229" s="25">
        <v>45916</v>
      </c>
      <c r="N1229" s="16" t="e">
        <f t="shared" ca="1" si="33"/>
        <v>#NAME?</v>
      </c>
      <c r="O1229" s="19"/>
      <c r="P1229" s="19"/>
      <c r="Q1229" s="20"/>
      <c r="R1229" s="21" t="str">
        <f t="array" ref="R1229">VLOOKUP(C1229,DB!A:D,2,FALSE)</f>
        <v>Jl. Yos sudarso lingkungan 2 kairagi weru</v>
      </c>
      <c r="S1229" s="21" t="str">
        <f t="array" ref="S1229">VLOOKUP(C1229,DB!A:D,3,FALSE)</f>
        <v>anthyboham7@gmail.com</v>
      </c>
      <c r="T1229" s="22" t="s">
        <v>19</v>
      </c>
      <c r="U1229" s="1" t="str">
        <f t="shared" si="31"/>
        <v>Yulianti BohamSeptember</v>
      </c>
      <c r="V1229" s="23">
        <f t="shared" si="32"/>
        <v>45916</v>
      </c>
      <c r="X1229" s="26">
        <f>VLOOKUP(CONCATENATE(C1229,D1229),'Honor 2025'!A:D,4,FALSE)</f>
        <v>2140000</v>
      </c>
      <c r="Y1229" s="24"/>
      <c r="BE1229" s="24"/>
      <c r="CK1229" s="24"/>
      <c r="DQ1229" s="24"/>
      <c r="EW1229" s="24"/>
      <c r="GC1229" s="24"/>
      <c r="HI1229" s="24"/>
      <c r="IO1229" s="24"/>
      <c r="JU1229" s="24"/>
      <c r="LA1229" s="24"/>
      <c r="MG1229" s="24"/>
      <c r="NM1229" s="24"/>
    </row>
    <row r="1230" spans="1:408" ht="15" thickBot="1">
      <c r="A1230" s="1" t="str">
        <f t="shared" si="29"/>
        <v>Djurnia TumalotoSeptember-1</v>
      </c>
      <c r="B1230" s="12" t="str">
        <f t="shared" si="30"/>
        <v>Nik'mahSeptemberSUSENAS September 2025</v>
      </c>
      <c r="C1230" s="13" t="s">
        <v>131</v>
      </c>
      <c r="D1230" s="14" t="s">
        <v>308</v>
      </c>
      <c r="E1230" s="15" t="s">
        <v>314</v>
      </c>
      <c r="F1230" s="15" t="s">
        <v>85</v>
      </c>
      <c r="G1230" s="15">
        <f t="shared" si="34"/>
        <v>1280000</v>
      </c>
      <c r="H1230" s="16">
        <v>128000</v>
      </c>
      <c r="I1230" s="14" t="s">
        <v>249</v>
      </c>
      <c r="J1230" s="17">
        <v>10</v>
      </c>
      <c r="K1230" s="75" t="s">
        <v>545</v>
      </c>
      <c r="L1230" s="25">
        <v>45906</v>
      </c>
      <c r="M1230" s="25">
        <v>45916</v>
      </c>
      <c r="N1230" s="16" t="e">
        <f t="shared" ca="1" si="33"/>
        <v>#NAME?</v>
      </c>
      <c r="O1230" s="19"/>
      <c r="P1230" s="19"/>
      <c r="Q1230" s="20"/>
      <c r="R1230" s="21" t="str">
        <f t="array" ref="R1230">VLOOKUP(C1230,DB!A:D,2,FALSE)</f>
        <v>Karame lingkungan 5</v>
      </c>
      <c r="S1230" s="21" t="str">
        <f t="array" ref="S1230">VLOOKUP(C1230,DB!A:D,3,FALSE)</f>
        <v>djurniatumaloto@gmail.com</v>
      </c>
      <c r="T1230" s="22" t="s">
        <v>19</v>
      </c>
      <c r="U1230" s="1" t="str">
        <f t="shared" si="31"/>
        <v>Djurnia TumalotoSeptember</v>
      </c>
      <c r="V1230" s="23">
        <f t="shared" si="32"/>
        <v>45916</v>
      </c>
      <c r="X1230" s="26">
        <f>VLOOKUP(CONCATENATE(C1230,D1230),'Honor 2025'!A:D,4,FALSE)</f>
        <v>3430000</v>
      </c>
      <c r="Y1230" s="24"/>
      <c r="BE1230" s="24"/>
      <c r="CK1230" s="24"/>
      <c r="DQ1230" s="24"/>
      <c r="EW1230" s="24"/>
      <c r="GC1230" s="24"/>
      <c r="HI1230" s="24"/>
      <c r="IO1230" s="24"/>
      <c r="JU1230" s="24"/>
      <c r="LA1230" s="24"/>
      <c r="MG1230" s="24"/>
      <c r="NM1230" s="24"/>
    </row>
    <row r="1231" spans="1:408" ht="15" thickBot="1">
      <c r="A1231" s="1" t="str">
        <f t="shared" si="29"/>
        <v>Rolita Prisilia MahalariSeptember-1</v>
      </c>
      <c r="B1231" s="12" t="str">
        <f t="shared" si="30"/>
        <v>Vivi Novita Sumampouw, SESeptemberSUSENAS September 2025</v>
      </c>
      <c r="C1231" s="13" t="s">
        <v>138</v>
      </c>
      <c r="D1231" s="14" t="s">
        <v>308</v>
      </c>
      <c r="E1231" s="15" t="s">
        <v>314</v>
      </c>
      <c r="F1231" s="15" t="s">
        <v>117</v>
      </c>
      <c r="G1231" s="15">
        <f t="shared" si="34"/>
        <v>1280000</v>
      </c>
      <c r="H1231" s="16">
        <v>128000</v>
      </c>
      <c r="I1231" s="14" t="s">
        <v>249</v>
      </c>
      <c r="J1231" s="17">
        <v>10</v>
      </c>
      <c r="K1231" s="74" t="s">
        <v>545</v>
      </c>
      <c r="L1231" s="25">
        <v>45906</v>
      </c>
      <c r="M1231" s="25">
        <v>45916</v>
      </c>
      <c r="N1231" s="16" t="e">
        <f t="shared" ca="1" si="33"/>
        <v>#NAME?</v>
      </c>
      <c r="O1231" s="19"/>
      <c r="P1231" s="19"/>
      <c r="Q1231" s="20"/>
      <c r="R1231" s="21" t="str">
        <f t="array" ref="R1231">VLOOKUP(C1231,DB!A:D,2,FALSE)</f>
        <v>Jalan baru link 3 no 15</v>
      </c>
      <c r="S1231" s="21" t="str">
        <f t="array" ref="S1231">VLOOKUP(C1231,DB!A:D,3,FALSE)</f>
        <v>rolitaprisilia@gmail.com</v>
      </c>
      <c r="T1231" s="22" t="s">
        <v>19</v>
      </c>
      <c r="U1231" s="1" t="str">
        <f t="shared" si="31"/>
        <v>Rolita Prisilia MahalariSeptember</v>
      </c>
      <c r="V1231" s="23">
        <f t="shared" si="32"/>
        <v>45916</v>
      </c>
      <c r="X1231" s="26">
        <f>VLOOKUP(CONCATENATE(C1231,D1231),'Honor 2025'!A:D,4,FALSE)</f>
        <v>3076000</v>
      </c>
      <c r="Y1231" s="24"/>
      <c r="BE1231" s="24"/>
      <c r="CK1231" s="24"/>
      <c r="DQ1231" s="24"/>
      <c r="EW1231" s="24"/>
      <c r="GC1231" s="24"/>
      <c r="HI1231" s="24"/>
      <c r="IO1231" s="24"/>
      <c r="JU1231" s="24"/>
      <c r="LA1231" s="24"/>
      <c r="MG1231" s="24"/>
      <c r="NM1231" s="24"/>
    </row>
    <row r="1232" spans="1:408" ht="15" thickBot="1">
      <c r="A1232" s="1" t="str">
        <f t="shared" si="29"/>
        <v>ISMAIL YAMASeptember-1</v>
      </c>
      <c r="B1232" s="12" t="str">
        <f t="shared" si="30"/>
        <v>Deyvi Stella Rumangkang, S.E.SeptemberSUSENAS September 2025</v>
      </c>
      <c r="C1232" s="13" t="s">
        <v>93</v>
      </c>
      <c r="D1232" s="14" t="s">
        <v>308</v>
      </c>
      <c r="E1232" s="15" t="s">
        <v>314</v>
      </c>
      <c r="F1232" s="15" t="s">
        <v>90</v>
      </c>
      <c r="G1232" s="15">
        <f t="shared" si="34"/>
        <v>1280000</v>
      </c>
      <c r="H1232" s="16">
        <v>128000</v>
      </c>
      <c r="I1232" s="14" t="s">
        <v>249</v>
      </c>
      <c r="J1232" s="17">
        <v>10</v>
      </c>
      <c r="K1232" s="75" t="s">
        <v>545</v>
      </c>
      <c r="L1232" s="25">
        <v>45906</v>
      </c>
      <c r="M1232" s="25">
        <v>45916</v>
      </c>
      <c r="N1232" s="16" t="e">
        <f t="shared" ca="1" si="33"/>
        <v>#NAME?</v>
      </c>
      <c r="O1232" s="19"/>
      <c r="P1232" s="19"/>
      <c r="Q1232" s="20"/>
      <c r="R1232" s="21" t="str">
        <f t="array" ref="R1232">VLOOKUP(C1232,DB!A:D,2,FALSE)</f>
        <v>Taman Mapanget raya lingkungan 8</v>
      </c>
      <c r="S1232" s="21" t="str">
        <f t="array" ref="S1232">VLOOKUP(C1232,DB!A:D,3,FALSE)</f>
        <v>ismailyama90@gmail.com</v>
      </c>
      <c r="T1232" s="22" t="s">
        <v>19</v>
      </c>
      <c r="U1232" s="1" t="str">
        <f t="shared" si="31"/>
        <v>ISMAIL YAMASeptember</v>
      </c>
      <c r="V1232" s="23">
        <f t="shared" si="32"/>
        <v>45916</v>
      </c>
      <c r="X1232" s="26">
        <f>VLOOKUP(CONCATENATE(C1232,D1232),'Honor 2025'!A:D,4,FALSE)</f>
        <v>2912000</v>
      </c>
      <c r="Y1232" s="24"/>
      <c r="BE1232" s="24"/>
      <c r="CK1232" s="24"/>
      <c r="DQ1232" s="24"/>
      <c r="EW1232" s="24"/>
      <c r="GC1232" s="24"/>
      <c r="HI1232" s="24"/>
      <c r="IO1232" s="24"/>
      <c r="JU1232" s="24"/>
      <c r="LA1232" s="24"/>
      <c r="MG1232" s="24"/>
      <c r="NM1232" s="24"/>
    </row>
    <row r="1233" spans="1:377" ht="15" thickBot="1">
      <c r="A1233" s="1" t="str">
        <f t="shared" si="29"/>
        <v>Alvani Bregina NgongoloySeptember-1</v>
      </c>
      <c r="B1233" s="12" t="str">
        <f t="shared" si="30"/>
        <v>Vivi Novita Sumampouw, SESeptemberSUSENAS September 2025</v>
      </c>
      <c r="C1233" s="13" t="s">
        <v>26</v>
      </c>
      <c r="D1233" s="14" t="s">
        <v>308</v>
      </c>
      <c r="E1233" s="15" t="s">
        <v>314</v>
      </c>
      <c r="F1233" s="15" t="s">
        <v>117</v>
      </c>
      <c r="G1233" s="15">
        <f t="shared" si="34"/>
        <v>1280000</v>
      </c>
      <c r="H1233" s="16">
        <v>128000</v>
      </c>
      <c r="I1233" s="14" t="s">
        <v>249</v>
      </c>
      <c r="J1233" s="17">
        <v>10</v>
      </c>
      <c r="K1233" s="74" t="s">
        <v>545</v>
      </c>
      <c r="L1233" s="25">
        <v>45906</v>
      </c>
      <c r="M1233" s="25">
        <v>45916</v>
      </c>
      <c r="N1233" s="16" t="e">
        <f t="shared" ca="1" si="33"/>
        <v>#NAME?</v>
      </c>
      <c r="O1233" s="19"/>
      <c r="P1233" s="19"/>
      <c r="Q1233" s="20"/>
      <c r="R1233" s="21" t="str">
        <f t="array" ref="R1233">VLOOKUP(C1233,DB!A:D,2,FALSE)</f>
        <v>Kelurahan Ranotana Weru Lingkunan 3</v>
      </c>
      <c r="S1233" s="21" t="str">
        <f t="array" ref="S1233">VLOOKUP(C1233,DB!A:D,3,FALSE)</f>
        <v>Figliogina05@gmail.com</v>
      </c>
      <c r="T1233" s="22" t="s">
        <v>19</v>
      </c>
      <c r="U1233" s="1" t="str">
        <f t="shared" si="31"/>
        <v>Alvani Bregina NgongoloySeptember</v>
      </c>
      <c r="V1233" s="23">
        <f t="shared" si="32"/>
        <v>45916</v>
      </c>
      <c r="X1233" s="26">
        <f>VLOOKUP(CONCATENATE(C1233,D1233),'Honor 2025'!A:D,4,FALSE)</f>
        <v>3482000</v>
      </c>
      <c r="Y1233" s="24"/>
      <c r="BE1233" s="24"/>
      <c r="CK1233" s="24"/>
      <c r="DQ1233" s="24"/>
      <c r="EW1233" s="24"/>
      <c r="GC1233" s="24"/>
      <c r="HI1233" s="24"/>
      <c r="IO1233" s="24"/>
      <c r="JU1233" s="24"/>
      <c r="LA1233" s="24"/>
      <c r="MG1233" s="24"/>
      <c r="NM1233" s="24"/>
    </row>
    <row r="1234" spans="1:377" ht="15" thickBot="1">
      <c r="A1234" s="1" t="str">
        <f t="shared" si="29"/>
        <v>Jeffry Robby TumiwaSeptember-1</v>
      </c>
      <c r="B1234" s="12" t="str">
        <f t="shared" si="30"/>
        <v>Jusran Zakaria, SESeptemberSUSENAS September 2025</v>
      </c>
      <c r="C1234" s="13" t="s">
        <v>106</v>
      </c>
      <c r="D1234" s="14" t="s">
        <v>308</v>
      </c>
      <c r="E1234" s="15" t="s">
        <v>314</v>
      </c>
      <c r="F1234" s="15" t="s">
        <v>219</v>
      </c>
      <c r="G1234" s="15">
        <f t="shared" si="34"/>
        <v>1280000</v>
      </c>
      <c r="H1234" s="16">
        <v>128000</v>
      </c>
      <c r="I1234" s="14" t="s">
        <v>249</v>
      </c>
      <c r="J1234" s="17">
        <v>10</v>
      </c>
      <c r="K1234" s="75" t="s">
        <v>545</v>
      </c>
      <c r="L1234" s="25">
        <v>45906</v>
      </c>
      <c r="M1234" s="25">
        <v>45916</v>
      </c>
      <c r="N1234" s="16" t="e">
        <f t="shared" ca="1" si="33"/>
        <v>#NAME?</v>
      </c>
      <c r="O1234" s="19"/>
      <c r="P1234" s="19"/>
      <c r="Q1234" s="20"/>
      <c r="R1234" s="21" t="str">
        <f t="array" ref="R1234">VLOOKUP(C1234,DB!A:D,2,FALSE)</f>
        <v>Sario Tumpaan Lingkungan 1</v>
      </c>
      <c r="S1234" s="21" t="str">
        <f t="array" ref="S1234">VLOOKUP(C1234,DB!A:D,3,FALSE)</f>
        <v>geoffrey1868@gmail.com</v>
      </c>
      <c r="T1234" s="22" t="s">
        <v>19</v>
      </c>
      <c r="U1234" s="1" t="str">
        <f t="shared" si="31"/>
        <v>Jeffry Robby TumiwaSeptember</v>
      </c>
      <c r="V1234" s="23">
        <f t="shared" si="32"/>
        <v>45916</v>
      </c>
      <c r="X1234" s="26">
        <f>VLOOKUP(CONCATENATE(C1234,D1234),'Honor 2025'!A:D,4,FALSE)</f>
        <v>2842000</v>
      </c>
      <c r="Y1234" s="24"/>
      <c r="BE1234" s="24"/>
      <c r="CK1234" s="24"/>
      <c r="DQ1234" s="24"/>
      <c r="EW1234" s="24"/>
      <c r="GC1234" s="24"/>
      <c r="HI1234" s="24"/>
      <c r="IO1234" s="24"/>
      <c r="JU1234" s="24"/>
      <c r="LA1234" s="24"/>
      <c r="MG1234" s="24"/>
      <c r="NM1234" s="24"/>
    </row>
    <row r="1235" spans="1:377" ht="15" thickBot="1">
      <c r="A1235" s="1" t="str">
        <f t="shared" si="29"/>
        <v>Randhy TahulendingSeptember-1</v>
      </c>
      <c r="B1235" s="12" t="str">
        <f t="shared" si="30"/>
        <v>Rikky Marco Williem Jotam RugianSeptemberSUSENAS September 2025</v>
      </c>
      <c r="C1235" s="13" t="s">
        <v>122</v>
      </c>
      <c r="D1235" s="14" t="s">
        <v>308</v>
      </c>
      <c r="E1235" s="15" t="s">
        <v>314</v>
      </c>
      <c r="F1235" s="15" t="s">
        <v>130</v>
      </c>
      <c r="G1235" s="15">
        <f t="shared" si="34"/>
        <v>1280000</v>
      </c>
      <c r="H1235" s="16">
        <v>128000</v>
      </c>
      <c r="I1235" s="14" t="s">
        <v>249</v>
      </c>
      <c r="J1235" s="17">
        <v>10</v>
      </c>
      <c r="K1235" s="74" t="s">
        <v>545</v>
      </c>
      <c r="L1235" s="25">
        <v>45906</v>
      </c>
      <c r="M1235" s="25">
        <v>45916</v>
      </c>
      <c r="N1235" s="16" t="e">
        <f t="shared" ca="1" si="33"/>
        <v>#NAME?</v>
      </c>
      <c r="O1235" s="19"/>
      <c r="P1235" s="19"/>
      <c r="Q1235" s="20"/>
      <c r="R1235" s="21" t="str">
        <f t="array" ref="R1235">VLOOKUP(C1235,DB!A:D,2,FALSE)</f>
        <v>Perumahan Bengkol residence blok G no.10 kel.bpBengkol kec.Mapanget</v>
      </c>
      <c r="S1235" s="21" t="str">
        <f t="array" ref="S1235">VLOOKUP(C1235,DB!A:D,3,FALSE)</f>
        <v>randhytahulending8@gmail.com</v>
      </c>
      <c r="T1235" s="22" t="s">
        <v>19</v>
      </c>
      <c r="U1235" s="1" t="str">
        <f t="shared" si="31"/>
        <v>Randhy TahulendingSeptember</v>
      </c>
      <c r="V1235" s="23">
        <f t="shared" si="32"/>
        <v>45916</v>
      </c>
      <c r="X1235" s="26">
        <f>VLOOKUP(CONCATENATE(C1235,D1235),'Honor 2025'!A:D,4,FALSE)</f>
        <v>2140000</v>
      </c>
      <c r="Y1235" s="24"/>
      <c r="BE1235" s="24"/>
      <c r="CK1235" s="24"/>
      <c r="DQ1235" s="24"/>
      <c r="EW1235" s="24"/>
      <c r="GC1235" s="24"/>
      <c r="HI1235" s="24"/>
      <c r="IO1235" s="24"/>
      <c r="JU1235" s="24"/>
      <c r="LA1235" s="24"/>
      <c r="MG1235" s="24"/>
      <c r="NM1235" s="24"/>
    </row>
    <row r="1236" spans="1:377" ht="15" thickBot="1">
      <c r="A1236" s="1" t="str">
        <f t="shared" si="29"/>
        <v>Maya Marlin Austin RembetSeptember-1</v>
      </c>
      <c r="B1236" s="12" t="str">
        <f t="shared" si="30"/>
        <v>Jusran Zakaria, SESeptemberSUSENAS September 2025</v>
      </c>
      <c r="C1236" s="13" t="s">
        <v>109</v>
      </c>
      <c r="D1236" s="14" t="s">
        <v>308</v>
      </c>
      <c r="E1236" s="15" t="s">
        <v>314</v>
      </c>
      <c r="F1236" s="15" t="s">
        <v>219</v>
      </c>
      <c r="G1236" s="15">
        <f t="shared" si="34"/>
        <v>1280000</v>
      </c>
      <c r="H1236" s="16">
        <v>128000</v>
      </c>
      <c r="I1236" s="14" t="s">
        <v>249</v>
      </c>
      <c r="J1236" s="17">
        <v>10</v>
      </c>
      <c r="K1236" s="75" t="s">
        <v>545</v>
      </c>
      <c r="L1236" s="25">
        <v>45906</v>
      </c>
      <c r="M1236" s="25">
        <v>45916</v>
      </c>
      <c r="N1236" s="16" t="e">
        <f t="shared" ca="1" si="33"/>
        <v>#NAME?</v>
      </c>
      <c r="O1236" s="19"/>
      <c r="P1236" s="19"/>
      <c r="Q1236" s="20"/>
      <c r="R1236" s="21" t="str">
        <f t="array" ref="R1236">VLOOKUP(C1236,DB!A:D,2,FALSE)</f>
        <v>Ranotana Weru lingk IV</v>
      </c>
      <c r="S1236" s="21" t="str">
        <f t="array" ref="S1236">VLOOKUP(C1236,DB!A:D,3,FALSE)</f>
        <v>mayarembet70@gmail.com</v>
      </c>
      <c r="T1236" s="22" t="s">
        <v>19</v>
      </c>
      <c r="U1236" s="1" t="str">
        <f t="shared" si="31"/>
        <v>Maya Marlin Austin RembetSeptember</v>
      </c>
      <c r="V1236" s="23">
        <f t="shared" si="32"/>
        <v>45916</v>
      </c>
      <c r="X1236" s="26">
        <f>VLOOKUP(CONCATENATE(C1236,D1236),'Honor 2025'!A:D,4,FALSE)</f>
        <v>2842000</v>
      </c>
      <c r="Y1236" s="24"/>
      <c r="BE1236" s="24"/>
      <c r="CK1236" s="24"/>
      <c r="DQ1236" s="24"/>
      <c r="EW1236" s="24"/>
      <c r="GC1236" s="24"/>
      <c r="HI1236" s="24"/>
      <c r="IO1236" s="24"/>
      <c r="JU1236" s="24"/>
      <c r="LA1236" s="24"/>
      <c r="MG1236" s="24"/>
      <c r="NM1236" s="24"/>
    </row>
    <row r="1237" spans="1:377" ht="15" thickBot="1">
      <c r="A1237" s="1" t="str">
        <f t="shared" si="29"/>
        <v>Ekalita Oktavita AbubakarSeptember-1</v>
      </c>
      <c r="B1237" s="12" t="str">
        <f t="shared" si="30"/>
        <v>Nik'mahSeptemberSUSENAS September 2025</v>
      </c>
      <c r="C1237" s="13" t="s">
        <v>132</v>
      </c>
      <c r="D1237" s="14" t="s">
        <v>308</v>
      </c>
      <c r="E1237" s="15" t="s">
        <v>314</v>
      </c>
      <c r="F1237" s="15" t="s">
        <v>85</v>
      </c>
      <c r="G1237" s="15">
        <f t="shared" si="34"/>
        <v>1280000</v>
      </c>
      <c r="H1237" s="16">
        <v>128000</v>
      </c>
      <c r="I1237" s="14" t="s">
        <v>249</v>
      </c>
      <c r="J1237" s="17">
        <v>10</v>
      </c>
      <c r="K1237" s="74" t="s">
        <v>545</v>
      </c>
      <c r="L1237" s="25">
        <v>45906</v>
      </c>
      <c r="M1237" s="25">
        <v>45916</v>
      </c>
      <c r="N1237" s="16" t="e">
        <f t="shared" ca="1" si="33"/>
        <v>#NAME?</v>
      </c>
      <c r="O1237" s="19"/>
      <c r="P1237" s="19"/>
      <c r="Q1237" s="20"/>
      <c r="R1237" s="21" t="str">
        <f t="array" ref="R1237">VLOOKUP(C1237,DB!A:D,2,FALSE)</f>
        <v>Kelurahan karame lingkungan 5</v>
      </c>
      <c r="S1237" s="21" t="str">
        <f t="array" ref="S1237">VLOOKUP(C1237,DB!A:D,3,FALSE)</f>
        <v>abubakarekalita@gmail.com</v>
      </c>
      <c r="T1237" s="22" t="s">
        <v>19</v>
      </c>
      <c r="U1237" s="1" t="str">
        <f t="shared" si="31"/>
        <v>Ekalita Oktavita AbubakarSeptember</v>
      </c>
      <c r="V1237" s="23">
        <f t="shared" si="32"/>
        <v>45916</v>
      </c>
      <c r="X1237" s="26">
        <f>VLOOKUP(CONCATENATE(C1237,D1237),'Honor 2025'!A:D,4,FALSE)</f>
        <v>2140000</v>
      </c>
      <c r="Y1237" s="24"/>
      <c r="BE1237" s="24"/>
      <c r="CK1237" s="24"/>
      <c r="DQ1237" s="24"/>
      <c r="EW1237" s="24"/>
      <c r="GC1237" s="24"/>
      <c r="HI1237" s="24"/>
      <c r="IO1237" s="24"/>
      <c r="JU1237" s="24"/>
      <c r="LA1237" s="24"/>
      <c r="MG1237" s="24"/>
      <c r="NM1237" s="24"/>
    </row>
    <row r="1238" spans="1:377" ht="15" thickBot="1">
      <c r="A1238" s="1" t="str">
        <f t="shared" si="29"/>
        <v>Mieske kaumpunganSeptember-1</v>
      </c>
      <c r="B1238" s="12" t="str">
        <f t="shared" si="30"/>
        <v>Ricky, A.MdSeptemberSUSENAS September 2025</v>
      </c>
      <c r="C1238" s="13" t="s">
        <v>137</v>
      </c>
      <c r="D1238" s="14" t="s">
        <v>308</v>
      </c>
      <c r="E1238" s="15" t="s">
        <v>314</v>
      </c>
      <c r="F1238" s="27" t="s">
        <v>316</v>
      </c>
      <c r="G1238" s="15">
        <f t="shared" si="34"/>
        <v>1280000</v>
      </c>
      <c r="H1238" s="16">
        <v>128000</v>
      </c>
      <c r="I1238" s="14" t="s">
        <v>249</v>
      </c>
      <c r="J1238" s="17">
        <v>10</v>
      </c>
      <c r="K1238" s="75" t="s">
        <v>545</v>
      </c>
      <c r="L1238" s="25">
        <v>45906</v>
      </c>
      <c r="M1238" s="25">
        <v>45916</v>
      </c>
      <c r="N1238" s="16" t="e">
        <f t="shared" ca="1" si="33"/>
        <v>#NAME?</v>
      </c>
      <c r="O1238" s="19"/>
      <c r="P1238" s="19"/>
      <c r="Q1238" s="20"/>
      <c r="R1238" s="21" t="str">
        <f t="array" ref="R1238">VLOOKUP(C1238,DB!A:D,2,FALSE)</f>
        <v>Jl. Gunung Lolombulan 138 wanea lingkungan 5</v>
      </c>
      <c r="S1238" s="21" t="str">
        <f t="array" ref="S1238">VLOOKUP(C1238,DB!A:D,3,FALSE)</f>
        <v>doangmeis@gmail.com</v>
      </c>
      <c r="T1238" s="22" t="s">
        <v>19</v>
      </c>
      <c r="U1238" s="1" t="str">
        <f t="shared" si="31"/>
        <v>Mieske kaumpunganSeptember</v>
      </c>
      <c r="V1238" s="23">
        <f t="shared" si="32"/>
        <v>45916</v>
      </c>
      <c r="X1238" s="26">
        <f>VLOOKUP(CONCATENATE(C1238,D1238),'Honor 2025'!A:D,4,FALSE)</f>
        <v>2608000</v>
      </c>
      <c r="Y1238" s="24"/>
      <c r="BE1238" s="24"/>
      <c r="CK1238" s="24"/>
      <c r="DQ1238" s="24"/>
      <c r="EW1238" s="24"/>
      <c r="GC1238" s="24"/>
      <c r="HI1238" s="24"/>
      <c r="IO1238" s="24"/>
      <c r="JU1238" s="24"/>
      <c r="LA1238" s="24"/>
      <c r="MG1238" s="24"/>
      <c r="NM1238" s="24"/>
    </row>
    <row r="1239" spans="1:377" ht="15" thickBot="1">
      <c r="A1239" s="1" t="str">
        <f t="shared" si="29"/>
        <v>David Christian Philip RugianSeptember-1</v>
      </c>
      <c r="B1239" s="12" t="str">
        <f t="shared" si="30"/>
        <v>Weny Fitrah Anwari, S.Tr.Stat.SeptemberSUSENAS September 2025</v>
      </c>
      <c r="C1239" s="13" t="s">
        <v>71</v>
      </c>
      <c r="D1239" s="14" t="s">
        <v>308</v>
      </c>
      <c r="E1239" s="15" t="s">
        <v>314</v>
      </c>
      <c r="F1239" s="15" t="s">
        <v>75</v>
      </c>
      <c r="G1239" s="15">
        <f t="shared" si="34"/>
        <v>1280000</v>
      </c>
      <c r="H1239" s="16">
        <v>128000</v>
      </c>
      <c r="I1239" s="14" t="s">
        <v>249</v>
      </c>
      <c r="J1239" s="17">
        <v>10</v>
      </c>
      <c r="K1239" s="74" t="s">
        <v>545</v>
      </c>
      <c r="L1239" s="25">
        <v>45906</v>
      </c>
      <c r="M1239" s="25">
        <v>45916</v>
      </c>
      <c r="N1239" s="16" t="e">
        <f t="shared" ca="1" si="33"/>
        <v>#NAME?</v>
      </c>
      <c r="O1239" s="19"/>
      <c r="P1239" s="19"/>
      <c r="Q1239" s="20"/>
      <c r="R1239" s="21" t="str">
        <f t="array" ref="R1239">VLOOKUP(C1239,DB!A:D,2,FALSE)</f>
        <v>Teling atas lingkungan 1</v>
      </c>
      <c r="S1239" s="21" t="str">
        <f t="array" ref="S1239">VLOOKUP(C1239,DB!A:D,3,FALSE)</f>
        <v>davidphiliprg81@gmail.com</v>
      </c>
      <c r="T1239" s="22" t="s">
        <v>19</v>
      </c>
      <c r="U1239" s="1" t="str">
        <f t="shared" si="31"/>
        <v>David Christian Philip RugianSeptember</v>
      </c>
      <c r="V1239" s="23">
        <f t="shared" si="32"/>
        <v>45916</v>
      </c>
      <c r="X1239" s="26">
        <f>VLOOKUP(CONCATENATE(C1239,D1239),'Honor 2025'!A:D,4,FALSE)</f>
        <v>3138000</v>
      </c>
      <c r="Y1239" s="24"/>
      <c r="BE1239" s="24"/>
      <c r="CK1239" s="24"/>
      <c r="DQ1239" s="24"/>
      <c r="EW1239" s="24"/>
      <c r="GC1239" s="24"/>
      <c r="HI1239" s="24"/>
      <c r="IO1239" s="24"/>
      <c r="JU1239" s="24"/>
      <c r="LA1239" s="24"/>
      <c r="MG1239" s="24"/>
      <c r="NM1239" s="24"/>
    </row>
    <row r="1240" spans="1:377" ht="15" thickBot="1">
      <c r="A1240" s="1" t="str">
        <f t="shared" si="29"/>
        <v>ANGELIA FRANSISCA SUNDAHSeptember-2</v>
      </c>
      <c r="B1240" s="12" t="str">
        <f t="shared" si="30"/>
        <v>Maskhur Solikhudin, S.Tr.Stat.SeptemberSERUTI Triwulan 3</v>
      </c>
      <c r="C1240" s="13" t="s">
        <v>126</v>
      </c>
      <c r="D1240" s="14" t="s">
        <v>308</v>
      </c>
      <c r="E1240" s="15" t="s">
        <v>317</v>
      </c>
      <c r="F1240" s="15" t="s">
        <v>64</v>
      </c>
      <c r="G1240" s="15">
        <f t="shared" si="34"/>
        <v>860000</v>
      </c>
      <c r="H1240" s="16">
        <v>86000</v>
      </c>
      <c r="I1240" s="14" t="s">
        <v>23</v>
      </c>
      <c r="J1240" s="17">
        <v>10</v>
      </c>
      <c r="K1240" s="75" t="s">
        <v>545</v>
      </c>
      <c r="L1240" s="25">
        <v>45906</v>
      </c>
      <c r="M1240" s="25">
        <v>45916</v>
      </c>
      <c r="N1240" s="16" t="e">
        <f t="shared" ca="1" si="33"/>
        <v>#NAME?</v>
      </c>
      <c r="O1240" s="19"/>
      <c r="P1240" s="19"/>
      <c r="Q1240" s="20"/>
      <c r="R1240" s="21" t="str">
        <f t="array" ref="R1240">VLOOKUP(C1240,DB!A:D,2,FALSE)</f>
        <v>Kelurahan Islam lingkungan 3 no.88</v>
      </c>
      <c r="S1240" s="21" t="str">
        <f t="array" ref="S1240">VLOOKUP(C1240,DB!A:D,3,FALSE)</f>
        <v>angeliasundah03@gmail.com</v>
      </c>
      <c r="T1240" s="22" t="s">
        <v>19</v>
      </c>
      <c r="U1240" s="1" t="str">
        <f t="shared" si="31"/>
        <v>ANGELIA FRANSISCA SUNDAHSeptember</v>
      </c>
      <c r="V1240" s="23">
        <f t="shared" si="32"/>
        <v>45916</v>
      </c>
      <c r="X1240" s="26">
        <f>VLOOKUP(CONCATENATE(C1240,D1240),'Honor 2025'!A:D,4,FALSE)</f>
        <v>2140000</v>
      </c>
      <c r="Y1240" s="24"/>
      <c r="BE1240" s="24"/>
      <c r="CK1240" s="24"/>
      <c r="DQ1240" s="24"/>
      <c r="EW1240" s="24"/>
      <c r="GC1240" s="24"/>
      <c r="HI1240" s="24"/>
      <c r="IO1240" s="24"/>
      <c r="JU1240" s="24"/>
      <c r="LA1240" s="24"/>
      <c r="MG1240" s="24"/>
      <c r="NM1240" s="24"/>
    </row>
    <row r="1241" spans="1:377" ht="15" thickBot="1">
      <c r="A1241" s="1" t="str">
        <f t="shared" si="29"/>
        <v>Grace Angel EndungunaungSeptember-3</v>
      </c>
      <c r="B1241" s="12" t="str">
        <f t="shared" si="30"/>
        <v>Rikky Marco Williem Jotam RugianSeptemberSERUTI Triwulan 3</v>
      </c>
      <c r="C1241" s="13" t="s">
        <v>133</v>
      </c>
      <c r="D1241" s="14" t="s">
        <v>308</v>
      </c>
      <c r="E1241" s="15" t="s">
        <v>317</v>
      </c>
      <c r="F1241" s="15" t="s">
        <v>130</v>
      </c>
      <c r="G1241" s="15">
        <f t="shared" si="34"/>
        <v>860000</v>
      </c>
      <c r="H1241" s="16">
        <v>86000</v>
      </c>
      <c r="I1241" s="14" t="s">
        <v>23</v>
      </c>
      <c r="J1241" s="17">
        <v>10</v>
      </c>
      <c r="K1241" s="74" t="s">
        <v>545</v>
      </c>
      <c r="L1241" s="25">
        <v>45906</v>
      </c>
      <c r="M1241" s="25">
        <v>45916</v>
      </c>
      <c r="N1241" s="16" t="e">
        <f t="shared" ca="1" si="33"/>
        <v>#NAME?</v>
      </c>
      <c r="O1241" s="19"/>
      <c r="P1241" s="19"/>
      <c r="Q1241" s="20"/>
      <c r="R1241" s="21" t="str">
        <f t="array" ref="R1241">VLOOKUP(C1241,DB!A:D,2,FALSE)</f>
        <v>Jl.raya molas</v>
      </c>
      <c r="S1241" s="21" t="str">
        <f t="array" ref="S1241">VLOOKUP(C1241,DB!A:D,3,FALSE)</f>
        <v>nyonyamallo@gmail.com</v>
      </c>
      <c r="T1241" s="22" t="s">
        <v>19</v>
      </c>
      <c r="U1241" s="1" t="str">
        <f t="shared" si="31"/>
        <v>Grace Angel EndungunaungSeptember</v>
      </c>
      <c r="V1241" s="23">
        <f t="shared" si="32"/>
        <v>45916</v>
      </c>
      <c r="X1241" s="26">
        <f>VLOOKUP(CONCATENATE(C1241,D1241),'Honor 2025'!A:D,4,FALSE)</f>
        <v>2564000</v>
      </c>
      <c r="Y1241" s="24"/>
      <c r="BE1241" s="24"/>
      <c r="CK1241" s="24"/>
      <c r="DQ1241" s="24"/>
      <c r="EW1241" s="24"/>
      <c r="GC1241" s="24"/>
      <c r="HI1241" s="24"/>
      <c r="IO1241" s="24"/>
      <c r="JU1241" s="24"/>
      <c r="LA1241" s="24"/>
      <c r="MG1241" s="24"/>
      <c r="NM1241" s="24"/>
    </row>
    <row r="1242" spans="1:377" ht="15" thickBot="1">
      <c r="A1242" s="1" t="str">
        <f t="shared" si="29"/>
        <v>Julita Christiani Thalia DendengSeptember-2</v>
      </c>
      <c r="B1242" s="12" t="str">
        <f t="shared" si="30"/>
        <v>Deyvi Stella Rumangkang, S.E.SeptemberSERUTI Triwulan 3</v>
      </c>
      <c r="C1242" s="13" t="s">
        <v>134</v>
      </c>
      <c r="D1242" s="14" t="s">
        <v>308</v>
      </c>
      <c r="E1242" s="15" t="s">
        <v>317</v>
      </c>
      <c r="F1242" s="15" t="s">
        <v>90</v>
      </c>
      <c r="G1242" s="15">
        <f t="shared" si="34"/>
        <v>860000</v>
      </c>
      <c r="H1242" s="16">
        <v>86000</v>
      </c>
      <c r="I1242" s="14" t="s">
        <v>23</v>
      </c>
      <c r="J1242" s="17">
        <v>10</v>
      </c>
      <c r="K1242" s="75" t="s">
        <v>545</v>
      </c>
      <c r="L1242" s="25">
        <v>45906</v>
      </c>
      <c r="M1242" s="25">
        <v>45916</v>
      </c>
      <c r="N1242" s="16" t="e">
        <f t="shared" ca="1" si="33"/>
        <v>#NAME?</v>
      </c>
      <c r="O1242" s="19"/>
      <c r="P1242" s="19"/>
      <c r="Q1242" s="20"/>
      <c r="R1242" s="21" t="str">
        <f t="array" ref="R1242">VLOOKUP(C1242,DB!A:D,2,FALSE)</f>
        <v>Paniki satu lingkungan 1</v>
      </c>
      <c r="S1242" s="21" t="str">
        <f t="array" ref="S1242">VLOOKUP(C1242,DB!A:D,3,FALSE)</f>
        <v>dendengjulita11@gmail.com</v>
      </c>
      <c r="T1242" s="22" t="s">
        <v>19</v>
      </c>
      <c r="U1242" s="1" t="str">
        <f t="shared" si="31"/>
        <v>Julita Christiani Thalia DendengSeptember</v>
      </c>
      <c r="V1242" s="23">
        <f t="shared" si="32"/>
        <v>45916</v>
      </c>
      <c r="X1242" s="26">
        <f>VLOOKUP(CONCATENATE(C1242,D1242),'Honor 2025'!A:D,4,FALSE)</f>
        <v>2140000</v>
      </c>
      <c r="Y1242" s="24"/>
      <c r="BE1242" s="24"/>
      <c r="CK1242" s="24"/>
      <c r="DQ1242" s="24"/>
      <c r="EW1242" s="24"/>
      <c r="GC1242" s="24"/>
      <c r="HI1242" s="24"/>
      <c r="IO1242" s="24"/>
      <c r="JU1242" s="24"/>
      <c r="LA1242" s="24"/>
      <c r="MG1242" s="24"/>
      <c r="NM1242" s="24"/>
    </row>
    <row r="1243" spans="1:377" ht="15" thickBot="1">
      <c r="A1243" s="1" t="str">
        <f t="shared" si="29"/>
        <v>Marian sonia poliiSeptember-3</v>
      </c>
      <c r="B1243" s="12" t="str">
        <f t="shared" si="30"/>
        <v>Ricky, A.MdSeptemberSERUTI Triwulan 3</v>
      </c>
      <c r="C1243" s="13" t="s">
        <v>67</v>
      </c>
      <c r="D1243" s="14" t="s">
        <v>308</v>
      </c>
      <c r="E1243" s="15" t="s">
        <v>317</v>
      </c>
      <c r="F1243" s="27" t="s">
        <v>318</v>
      </c>
      <c r="G1243" s="15">
        <f t="shared" si="34"/>
        <v>860000</v>
      </c>
      <c r="H1243" s="16">
        <v>86000</v>
      </c>
      <c r="I1243" s="14" t="s">
        <v>23</v>
      </c>
      <c r="J1243" s="17">
        <v>10</v>
      </c>
      <c r="K1243" s="74" t="s">
        <v>545</v>
      </c>
      <c r="L1243" s="25">
        <v>45906</v>
      </c>
      <c r="M1243" s="25">
        <v>45916</v>
      </c>
      <c r="N1243" s="16" t="e">
        <f t="shared" ca="1" si="33"/>
        <v>#NAME?</v>
      </c>
      <c r="O1243" s="19"/>
      <c r="P1243" s="19"/>
      <c r="Q1243" s="20"/>
      <c r="R1243" s="21" t="str">
        <f t="array" ref="R1243">VLOOKUP(C1243,DB!A:D,2,FALSE)</f>
        <v>Jalan camar iv no 103</v>
      </c>
      <c r="S1243" s="21" t="str">
        <f t="array" ref="S1243">VLOOKUP(C1243,DB!A:D,3,FALSE)</f>
        <v>marianpolii7@gmail.com</v>
      </c>
      <c r="T1243" s="22" t="s">
        <v>19</v>
      </c>
      <c r="U1243" s="1" t="str">
        <f t="shared" si="31"/>
        <v>Marian sonia poliiSeptember</v>
      </c>
      <c r="V1243" s="23">
        <f t="shared" si="32"/>
        <v>45916</v>
      </c>
      <c r="X1243" s="26">
        <f>VLOOKUP(CONCATENATE(C1243,D1243),'Honor 2025'!A:D,4,FALSE)</f>
        <v>3471000</v>
      </c>
      <c r="Y1243" s="24"/>
      <c r="BE1243" s="24"/>
      <c r="CK1243" s="24"/>
      <c r="DQ1243" s="24"/>
      <c r="EW1243" s="24"/>
      <c r="GC1243" s="24"/>
      <c r="HI1243" s="24"/>
      <c r="IO1243" s="24"/>
      <c r="JU1243" s="24"/>
      <c r="LA1243" s="24"/>
      <c r="MG1243" s="24"/>
      <c r="NM1243" s="24"/>
    </row>
    <row r="1244" spans="1:377" ht="15" thickBot="1">
      <c r="A1244" s="1" t="str">
        <f t="shared" si="29"/>
        <v>Ivanna Tresnawati SarindatSeptember-2</v>
      </c>
      <c r="B1244" s="12" t="str">
        <f t="shared" si="30"/>
        <v>Maskhur Solikhudin, S.Tr.Stat.SeptemberSERUTI Triwulan 3</v>
      </c>
      <c r="C1244" s="13" t="s">
        <v>104</v>
      </c>
      <c r="D1244" s="14" t="s">
        <v>308</v>
      </c>
      <c r="E1244" s="15" t="s">
        <v>317</v>
      </c>
      <c r="F1244" s="15" t="s">
        <v>64</v>
      </c>
      <c r="G1244" s="15">
        <f t="shared" si="34"/>
        <v>860000</v>
      </c>
      <c r="H1244" s="16">
        <v>86000</v>
      </c>
      <c r="I1244" s="14" t="s">
        <v>23</v>
      </c>
      <c r="J1244" s="17">
        <v>10</v>
      </c>
      <c r="K1244" s="75" t="s">
        <v>545</v>
      </c>
      <c r="L1244" s="25">
        <v>45906</v>
      </c>
      <c r="M1244" s="25">
        <v>45916</v>
      </c>
      <c r="N1244" s="16" t="e">
        <f t="shared" ca="1" si="33"/>
        <v>#NAME?</v>
      </c>
      <c r="O1244" s="19"/>
      <c r="P1244" s="19"/>
      <c r="Q1244" s="20"/>
      <c r="R1244" s="21" t="str">
        <f t="array" ref="R1244">VLOOKUP(C1244,DB!A:D,2,FALSE)</f>
        <v>Singkil 1 lingkungan satu</v>
      </c>
      <c r="S1244" s="21" t="str">
        <f t="array" ref="S1244">VLOOKUP(C1244,DB!A:D,3,FALSE)</f>
        <v>sarindativanna85@gmail.com</v>
      </c>
      <c r="T1244" s="22" t="s">
        <v>19</v>
      </c>
      <c r="U1244" s="1" t="str">
        <f t="shared" si="31"/>
        <v>Ivanna Tresnawati SarindatSeptember</v>
      </c>
      <c r="V1244" s="23">
        <f t="shared" si="32"/>
        <v>45916</v>
      </c>
      <c r="X1244" s="26">
        <f>VLOOKUP(CONCATENATE(C1244,D1244),'Honor 2025'!A:D,4,FALSE)</f>
        <v>2140000</v>
      </c>
      <c r="Y1244" s="24"/>
      <c r="BE1244" s="24"/>
      <c r="CK1244" s="24"/>
      <c r="DQ1244" s="24"/>
      <c r="EW1244" s="24"/>
      <c r="GC1244" s="24"/>
      <c r="HI1244" s="24"/>
      <c r="IO1244" s="24"/>
      <c r="JU1244" s="24"/>
      <c r="LA1244" s="24"/>
      <c r="MG1244" s="24"/>
      <c r="NM1244" s="24"/>
    </row>
    <row r="1245" spans="1:377" ht="15" thickBot="1">
      <c r="A1245" s="1" t="str">
        <f t="shared" si="29"/>
        <v>Yulianti BohamSeptember-2</v>
      </c>
      <c r="B1245" s="12" t="str">
        <f t="shared" si="30"/>
        <v>Weny Fitrah Anwari, S.Tr.Stat.SeptemberSERUTI Triwulan 3</v>
      </c>
      <c r="C1245" s="13" t="s">
        <v>120</v>
      </c>
      <c r="D1245" s="14" t="s">
        <v>308</v>
      </c>
      <c r="E1245" s="15" t="s">
        <v>317</v>
      </c>
      <c r="F1245" s="15" t="s">
        <v>75</v>
      </c>
      <c r="G1245" s="15">
        <f t="shared" si="34"/>
        <v>860000</v>
      </c>
      <c r="H1245" s="16">
        <v>86000</v>
      </c>
      <c r="I1245" s="14" t="s">
        <v>23</v>
      </c>
      <c r="J1245" s="17">
        <v>10</v>
      </c>
      <c r="K1245" s="74" t="s">
        <v>545</v>
      </c>
      <c r="L1245" s="25">
        <v>45906</v>
      </c>
      <c r="M1245" s="25">
        <v>45916</v>
      </c>
      <c r="N1245" s="16" t="e">
        <f t="shared" ca="1" si="33"/>
        <v>#NAME?</v>
      </c>
      <c r="O1245" s="19"/>
      <c r="P1245" s="19"/>
      <c r="Q1245" s="20"/>
      <c r="R1245" s="21" t="str">
        <f t="array" ref="R1245">VLOOKUP(C1245,DB!A:D,2,FALSE)</f>
        <v>Jl. Yos sudarso lingkungan 2 kairagi weru</v>
      </c>
      <c r="S1245" s="21" t="str">
        <f t="array" ref="S1245">VLOOKUP(C1245,DB!A:D,3,FALSE)</f>
        <v>anthyboham7@gmail.com</v>
      </c>
      <c r="T1245" s="22" t="s">
        <v>19</v>
      </c>
      <c r="U1245" s="1" t="str">
        <f t="shared" si="31"/>
        <v>Yulianti BohamSeptember</v>
      </c>
      <c r="V1245" s="23">
        <f t="shared" si="32"/>
        <v>45916</v>
      </c>
      <c r="X1245" s="26">
        <f>VLOOKUP(CONCATENATE(C1245,D1245),'Honor 2025'!A:D,4,FALSE)</f>
        <v>2140000</v>
      </c>
      <c r="Y1245" s="24"/>
      <c r="BE1245" s="24"/>
      <c r="CK1245" s="24"/>
      <c r="DQ1245" s="24"/>
      <c r="EW1245" s="24"/>
      <c r="GC1245" s="24"/>
      <c r="HI1245" s="24"/>
      <c r="IO1245" s="24"/>
      <c r="JU1245" s="24"/>
      <c r="LA1245" s="24"/>
      <c r="MG1245" s="24"/>
      <c r="NM1245" s="24"/>
    </row>
    <row r="1246" spans="1:377" ht="15" thickBot="1">
      <c r="A1246" s="1" t="str">
        <f t="shared" si="29"/>
        <v>Djurnia TumalotoSeptember-2</v>
      </c>
      <c r="B1246" s="12" t="str">
        <f t="shared" si="30"/>
        <v>Nik'mahSeptemberSERUTI Triwulan 3</v>
      </c>
      <c r="C1246" s="13" t="s">
        <v>131</v>
      </c>
      <c r="D1246" s="14" t="s">
        <v>308</v>
      </c>
      <c r="E1246" s="15" t="s">
        <v>317</v>
      </c>
      <c r="F1246" s="15" t="s">
        <v>85</v>
      </c>
      <c r="G1246" s="15">
        <f t="shared" si="34"/>
        <v>860000</v>
      </c>
      <c r="H1246" s="16">
        <v>86000</v>
      </c>
      <c r="I1246" s="14" t="s">
        <v>23</v>
      </c>
      <c r="J1246" s="17">
        <v>10</v>
      </c>
      <c r="K1246" s="75" t="s">
        <v>545</v>
      </c>
      <c r="L1246" s="25">
        <v>45906</v>
      </c>
      <c r="M1246" s="25">
        <v>45916</v>
      </c>
      <c r="N1246" s="16" t="e">
        <f t="shared" ca="1" si="33"/>
        <v>#NAME?</v>
      </c>
      <c r="O1246" s="19"/>
      <c r="P1246" s="19"/>
      <c r="Q1246" s="20"/>
      <c r="R1246" s="21" t="str">
        <f t="array" ref="R1246">VLOOKUP(C1246,DB!A:D,2,FALSE)</f>
        <v>Karame lingkungan 5</v>
      </c>
      <c r="S1246" s="21" t="str">
        <f t="array" ref="S1246">VLOOKUP(C1246,DB!A:D,3,FALSE)</f>
        <v>djurniatumaloto@gmail.com</v>
      </c>
      <c r="T1246" s="22" t="s">
        <v>19</v>
      </c>
      <c r="U1246" s="1" t="str">
        <f t="shared" si="31"/>
        <v>Djurnia TumalotoSeptember</v>
      </c>
      <c r="V1246" s="23">
        <f t="shared" si="32"/>
        <v>45916</v>
      </c>
      <c r="X1246" s="26">
        <f>VLOOKUP(CONCATENATE(C1246,D1246),'Honor 2025'!A:D,4,FALSE)</f>
        <v>3430000</v>
      </c>
      <c r="Y1246" s="24"/>
      <c r="BE1246" s="24"/>
      <c r="CK1246" s="24"/>
      <c r="DQ1246" s="24"/>
      <c r="EW1246" s="24"/>
      <c r="GC1246" s="24"/>
      <c r="HI1246" s="24"/>
      <c r="IO1246" s="24"/>
      <c r="JU1246" s="24"/>
      <c r="LA1246" s="24"/>
      <c r="MG1246" s="24"/>
      <c r="NM1246" s="24"/>
    </row>
    <row r="1247" spans="1:377" ht="15" thickBot="1">
      <c r="A1247" s="1" t="str">
        <f t="shared" si="29"/>
        <v>Rolita Prisilia MahalariSeptember-2</v>
      </c>
      <c r="B1247" s="12" t="str">
        <f t="shared" si="30"/>
        <v>Vivi Novita Sumampouw, SESeptemberSERUTI Triwulan 3</v>
      </c>
      <c r="C1247" s="13" t="s">
        <v>138</v>
      </c>
      <c r="D1247" s="14" t="s">
        <v>308</v>
      </c>
      <c r="E1247" s="15" t="s">
        <v>317</v>
      </c>
      <c r="F1247" s="15" t="s">
        <v>117</v>
      </c>
      <c r="G1247" s="15">
        <f t="shared" si="34"/>
        <v>860000</v>
      </c>
      <c r="H1247" s="16">
        <v>86000</v>
      </c>
      <c r="I1247" s="14" t="s">
        <v>23</v>
      </c>
      <c r="J1247" s="17">
        <v>10</v>
      </c>
      <c r="K1247" s="74" t="s">
        <v>545</v>
      </c>
      <c r="L1247" s="25">
        <v>45906</v>
      </c>
      <c r="M1247" s="25">
        <v>45916</v>
      </c>
      <c r="N1247" s="16" t="e">
        <f t="shared" ca="1" si="33"/>
        <v>#NAME?</v>
      </c>
      <c r="O1247" s="19"/>
      <c r="P1247" s="19"/>
      <c r="Q1247" s="20"/>
      <c r="R1247" s="21" t="str">
        <f t="array" ref="R1247">VLOOKUP(C1247,DB!A:D,2,FALSE)</f>
        <v>Jalan baru link 3 no 15</v>
      </c>
      <c r="S1247" s="21" t="str">
        <f t="array" ref="S1247">VLOOKUP(C1247,DB!A:D,3,FALSE)</f>
        <v>rolitaprisilia@gmail.com</v>
      </c>
      <c r="T1247" s="22" t="s">
        <v>19</v>
      </c>
      <c r="U1247" s="1" t="str">
        <f t="shared" si="31"/>
        <v>Rolita Prisilia MahalariSeptember</v>
      </c>
      <c r="V1247" s="23">
        <f t="shared" si="32"/>
        <v>45916</v>
      </c>
      <c r="X1247" s="26">
        <f>VLOOKUP(CONCATENATE(C1247,D1247),'Honor 2025'!A:D,4,FALSE)</f>
        <v>3076000</v>
      </c>
      <c r="Y1247" s="24"/>
      <c r="BE1247" s="24"/>
      <c r="CK1247" s="24"/>
      <c r="DQ1247" s="24"/>
      <c r="EW1247" s="24"/>
      <c r="GC1247" s="24"/>
      <c r="HI1247" s="24"/>
      <c r="IO1247" s="24"/>
      <c r="JU1247" s="24"/>
      <c r="LA1247" s="24"/>
      <c r="MG1247" s="24"/>
      <c r="NM1247" s="24"/>
    </row>
    <row r="1248" spans="1:377" ht="15" thickBot="1">
      <c r="A1248" s="1" t="str">
        <f t="shared" si="29"/>
        <v>ISMAIL YAMASeptember-2</v>
      </c>
      <c r="B1248" s="12" t="str">
        <f t="shared" si="30"/>
        <v>Deyvi Stella Rumangkang, S.E.SeptemberSERUTI Triwulan 3</v>
      </c>
      <c r="C1248" s="13" t="s">
        <v>93</v>
      </c>
      <c r="D1248" s="14" t="s">
        <v>308</v>
      </c>
      <c r="E1248" s="15" t="s">
        <v>317</v>
      </c>
      <c r="F1248" s="15" t="s">
        <v>90</v>
      </c>
      <c r="G1248" s="15">
        <f t="shared" si="34"/>
        <v>860000</v>
      </c>
      <c r="H1248" s="16">
        <v>86000</v>
      </c>
      <c r="I1248" s="14" t="s">
        <v>23</v>
      </c>
      <c r="J1248" s="17">
        <v>10</v>
      </c>
      <c r="K1248" s="75" t="s">
        <v>545</v>
      </c>
      <c r="L1248" s="25">
        <v>45906</v>
      </c>
      <c r="M1248" s="25">
        <v>45916</v>
      </c>
      <c r="N1248" s="16" t="e">
        <f t="shared" ca="1" si="33"/>
        <v>#NAME?</v>
      </c>
      <c r="O1248" s="19"/>
      <c r="P1248" s="19"/>
      <c r="Q1248" s="20"/>
      <c r="R1248" s="21" t="str">
        <f t="array" ref="R1248">VLOOKUP(C1248,DB!A:D,2,FALSE)</f>
        <v>Taman Mapanget raya lingkungan 8</v>
      </c>
      <c r="S1248" s="21" t="str">
        <f t="array" ref="S1248">VLOOKUP(C1248,DB!A:D,3,FALSE)</f>
        <v>ismailyama90@gmail.com</v>
      </c>
      <c r="T1248" s="22" t="s">
        <v>19</v>
      </c>
      <c r="U1248" s="1" t="str">
        <f t="shared" si="31"/>
        <v>ISMAIL YAMASeptember</v>
      </c>
      <c r="V1248" s="23">
        <f t="shared" si="32"/>
        <v>45916</v>
      </c>
      <c r="X1248" s="26">
        <f>VLOOKUP(CONCATENATE(C1248,D1248),'Honor 2025'!A:D,4,FALSE)</f>
        <v>2912000</v>
      </c>
      <c r="Y1248" s="24"/>
      <c r="BE1248" s="24"/>
      <c r="CK1248" s="24"/>
      <c r="DQ1248" s="24"/>
      <c r="EW1248" s="24"/>
      <c r="GC1248" s="24"/>
      <c r="HI1248" s="24"/>
      <c r="IO1248" s="24"/>
      <c r="JU1248" s="24"/>
      <c r="LA1248" s="24"/>
      <c r="MG1248" s="24"/>
      <c r="NM1248" s="24"/>
    </row>
    <row r="1249" spans="1:377" ht="15" thickBot="1">
      <c r="A1249" s="1" t="str">
        <f t="shared" si="29"/>
        <v>Alvani Bregina NgongoloySeptember-2</v>
      </c>
      <c r="B1249" s="12" t="str">
        <f t="shared" si="30"/>
        <v>Vivi Novita Sumampouw, SESeptemberSERUTI Triwulan 3</v>
      </c>
      <c r="C1249" s="13" t="s">
        <v>26</v>
      </c>
      <c r="D1249" s="14" t="s">
        <v>308</v>
      </c>
      <c r="E1249" s="15" t="s">
        <v>317</v>
      </c>
      <c r="F1249" s="15" t="s">
        <v>117</v>
      </c>
      <c r="G1249" s="15">
        <f t="shared" si="34"/>
        <v>860000</v>
      </c>
      <c r="H1249" s="16">
        <v>86000</v>
      </c>
      <c r="I1249" s="14" t="s">
        <v>23</v>
      </c>
      <c r="J1249" s="17">
        <v>10</v>
      </c>
      <c r="K1249" s="74" t="s">
        <v>545</v>
      </c>
      <c r="L1249" s="25">
        <v>45906</v>
      </c>
      <c r="M1249" s="25">
        <v>45916</v>
      </c>
      <c r="N1249" s="16" t="e">
        <f t="shared" ca="1" si="33"/>
        <v>#NAME?</v>
      </c>
      <c r="O1249" s="19"/>
      <c r="P1249" s="19"/>
      <c r="Q1249" s="20"/>
      <c r="R1249" s="21" t="str">
        <f t="array" ref="R1249">VLOOKUP(C1249,DB!A:D,2,FALSE)</f>
        <v>Kelurahan Ranotana Weru Lingkunan 3</v>
      </c>
      <c r="S1249" s="21" t="str">
        <f t="array" ref="S1249">VLOOKUP(C1249,DB!A:D,3,FALSE)</f>
        <v>Figliogina05@gmail.com</v>
      </c>
      <c r="T1249" s="22" t="s">
        <v>19</v>
      </c>
      <c r="U1249" s="1" t="str">
        <f t="shared" si="31"/>
        <v>Alvani Bregina NgongoloySeptember</v>
      </c>
      <c r="V1249" s="23">
        <f t="shared" si="32"/>
        <v>45916</v>
      </c>
      <c r="X1249" s="26">
        <f>VLOOKUP(CONCATENATE(C1249,D1249),'Honor 2025'!A:D,4,FALSE)</f>
        <v>3482000</v>
      </c>
      <c r="Y1249" s="24"/>
      <c r="BE1249" s="24"/>
      <c r="CK1249" s="24"/>
      <c r="DQ1249" s="24"/>
      <c r="EW1249" s="24"/>
      <c r="GC1249" s="24"/>
      <c r="HI1249" s="24"/>
      <c r="IO1249" s="24"/>
      <c r="JU1249" s="24"/>
      <c r="LA1249" s="24"/>
      <c r="MG1249" s="24"/>
      <c r="NM1249" s="24"/>
    </row>
    <row r="1250" spans="1:377" ht="15" thickBot="1">
      <c r="A1250" s="1" t="str">
        <f t="shared" si="29"/>
        <v>Jeffry Robby TumiwaSeptember-2</v>
      </c>
      <c r="B1250" s="12" t="str">
        <f t="shared" si="30"/>
        <v>Jusran Zakaria, SESeptemberSERUTI Triwulan 3</v>
      </c>
      <c r="C1250" s="13" t="s">
        <v>106</v>
      </c>
      <c r="D1250" s="14" t="s">
        <v>308</v>
      </c>
      <c r="E1250" s="15" t="s">
        <v>317</v>
      </c>
      <c r="F1250" s="15" t="s">
        <v>219</v>
      </c>
      <c r="G1250" s="15">
        <f t="shared" si="34"/>
        <v>860000</v>
      </c>
      <c r="H1250" s="16">
        <v>86000</v>
      </c>
      <c r="I1250" s="14" t="s">
        <v>23</v>
      </c>
      <c r="J1250" s="17">
        <v>10</v>
      </c>
      <c r="K1250" s="75" t="s">
        <v>545</v>
      </c>
      <c r="L1250" s="25">
        <v>45906</v>
      </c>
      <c r="M1250" s="25">
        <v>45916</v>
      </c>
      <c r="N1250" s="16" t="e">
        <f t="shared" ca="1" si="33"/>
        <v>#NAME?</v>
      </c>
      <c r="O1250" s="19"/>
      <c r="P1250" s="19"/>
      <c r="Q1250" s="20"/>
      <c r="R1250" s="21" t="str">
        <f t="array" ref="R1250">VLOOKUP(C1250,DB!A:D,2,FALSE)</f>
        <v>Sario Tumpaan Lingkungan 1</v>
      </c>
      <c r="S1250" s="21" t="str">
        <f t="array" ref="S1250">VLOOKUP(C1250,DB!A:D,3,FALSE)</f>
        <v>geoffrey1868@gmail.com</v>
      </c>
      <c r="T1250" s="22" t="s">
        <v>19</v>
      </c>
      <c r="U1250" s="1" t="str">
        <f t="shared" si="31"/>
        <v>Jeffry Robby TumiwaSeptember</v>
      </c>
      <c r="V1250" s="23">
        <f t="shared" si="32"/>
        <v>45916</v>
      </c>
      <c r="X1250" s="26">
        <f>VLOOKUP(CONCATENATE(C1250,D1250),'Honor 2025'!A:D,4,FALSE)</f>
        <v>2842000</v>
      </c>
      <c r="Y1250" s="24"/>
      <c r="BE1250" s="24"/>
      <c r="CK1250" s="24"/>
      <c r="DQ1250" s="24"/>
      <c r="EW1250" s="24"/>
      <c r="GC1250" s="24"/>
      <c r="HI1250" s="24"/>
      <c r="IO1250" s="24"/>
      <c r="JU1250" s="24"/>
      <c r="LA1250" s="24"/>
      <c r="MG1250" s="24"/>
      <c r="NM1250" s="24"/>
    </row>
    <row r="1251" spans="1:377" ht="15" thickBot="1">
      <c r="A1251" s="1" t="str">
        <f t="shared" si="29"/>
        <v>Randhy TahulendingSeptember-2</v>
      </c>
      <c r="B1251" s="12" t="str">
        <f t="shared" si="30"/>
        <v>Rikky Marco Williem Jotam RugianSeptemberSERUTI Triwulan 3</v>
      </c>
      <c r="C1251" s="13" t="s">
        <v>122</v>
      </c>
      <c r="D1251" s="14" t="s">
        <v>308</v>
      </c>
      <c r="E1251" s="15" t="s">
        <v>317</v>
      </c>
      <c r="F1251" s="15" t="s">
        <v>130</v>
      </c>
      <c r="G1251" s="15">
        <f t="shared" si="34"/>
        <v>860000</v>
      </c>
      <c r="H1251" s="16">
        <v>86000</v>
      </c>
      <c r="I1251" s="14" t="s">
        <v>23</v>
      </c>
      <c r="J1251" s="17">
        <v>10</v>
      </c>
      <c r="K1251" s="74" t="s">
        <v>545</v>
      </c>
      <c r="L1251" s="25">
        <v>45906</v>
      </c>
      <c r="M1251" s="25">
        <v>45916</v>
      </c>
      <c r="N1251" s="16" t="e">
        <f t="shared" ca="1" si="33"/>
        <v>#NAME?</v>
      </c>
      <c r="O1251" s="19"/>
      <c r="P1251" s="19"/>
      <c r="Q1251" s="20"/>
      <c r="R1251" s="21" t="str">
        <f t="array" ref="R1251">VLOOKUP(C1251,DB!A:D,2,FALSE)</f>
        <v>Perumahan Bengkol residence blok G no.10 kel.bpBengkol kec.Mapanget</v>
      </c>
      <c r="S1251" s="21" t="str">
        <f t="array" ref="S1251">VLOOKUP(C1251,DB!A:D,3,FALSE)</f>
        <v>randhytahulending8@gmail.com</v>
      </c>
      <c r="T1251" s="22" t="s">
        <v>19</v>
      </c>
      <c r="U1251" s="1" t="str">
        <f t="shared" si="31"/>
        <v>Randhy TahulendingSeptember</v>
      </c>
      <c r="V1251" s="23">
        <f t="shared" si="32"/>
        <v>45916</v>
      </c>
      <c r="X1251" s="26">
        <f>VLOOKUP(CONCATENATE(C1251,D1251),'Honor 2025'!A:D,4,FALSE)</f>
        <v>2140000</v>
      </c>
      <c r="Y1251" s="24"/>
      <c r="BE1251" s="24"/>
      <c r="CK1251" s="24"/>
      <c r="DQ1251" s="24"/>
      <c r="EW1251" s="24"/>
      <c r="GC1251" s="24"/>
      <c r="HI1251" s="24"/>
      <c r="IO1251" s="24"/>
      <c r="JU1251" s="24"/>
      <c r="LA1251" s="24"/>
      <c r="MG1251" s="24"/>
      <c r="NM1251" s="24"/>
    </row>
    <row r="1252" spans="1:377" ht="15" thickBot="1">
      <c r="A1252" s="1" t="str">
        <f t="shared" si="29"/>
        <v>Maya Marlin Austin RembetSeptember-2</v>
      </c>
      <c r="B1252" s="12" t="str">
        <f t="shared" si="30"/>
        <v>Jusran Zakaria, SESeptemberSERUTI Triwulan 3</v>
      </c>
      <c r="C1252" s="13" t="s">
        <v>109</v>
      </c>
      <c r="D1252" s="14" t="s">
        <v>308</v>
      </c>
      <c r="E1252" s="15" t="s">
        <v>317</v>
      </c>
      <c r="F1252" s="15" t="s">
        <v>219</v>
      </c>
      <c r="G1252" s="15">
        <f t="shared" si="34"/>
        <v>860000</v>
      </c>
      <c r="H1252" s="16">
        <v>86000</v>
      </c>
      <c r="I1252" s="14" t="s">
        <v>23</v>
      </c>
      <c r="J1252" s="17">
        <v>10</v>
      </c>
      <c r="K1252" s="75" t="s">
        <v>545</v>
      </c>
      <c r="L1252" s="25">
        <v>45906</v>
      </c>
      <c r="M1252" s="25">
        <v>45916</v>
      </c>
      <c r="N1252" s="16" t="e">
        <f t="shared" ca="1" si="33"/>
        <v>#NAME?</v>
      </c>
      <c r="O1252" s="19"/>
      <c r="P1252" s="19"/>
      <c r="Q1252" s="20"/>
      <c r="R1252" s="21" t="str">
        <f t="array" ref="R1252">VLOOKUP(C1252,DB!A:D,2,FALSE)</f>
        <v>Ranotana Weru lingk IV</v>
      </c>
      <c r="S1252" s="21" t="str">
        <f t="array" ref="S1252">VLOOKUP(C1252,DB!A:D,3,FALSE)</f>
        <v>mayarembet70@gmail.com</v>
      </c>
      <c r="T1252" s="22" t="s">
        <v>19</v>
      </c>
      <c r="U1252" s="1" t="str">
        <f t="shared" si="31"/>
        <v>Maya Marlin Austin RembetSeptember</v>
      </c>
      <c r="V1252" s="23">
        <f t="shared" si="32"/>
        <v>45916</v>
      </c>
      <c r="X1252" s="26">
        <f>VLOOKUP(CONCATENATE(C1252,D1252),'Honor 2025'!A:D,4,FALSE)</f>
        <v>2842000</v>
      </c>
      <c r="Y1252" s="24"/>
      <c r="BE1252" s="24"/>
      <c r="CK1252" s="24"/>
      <c r="DQ1252" s="24"/>
      <c r="EW1252" s="24"/>
      <c r="GC1252" s="24"/>
      <c r="HI1252" s="24"/>
      <c r="IO1252" s="24"/>
      <c r="JU1252" s="24"/>
      <c r="LA1252" s="24"/>
      <c r="MG1252" s="24"/>
      <c r="NM1252" s="24"/>
    </row>
    <row r="1253" spans="1:377" ht="15" thickBot="1">
      <c r="A1253" s="1" t="str">
        <f t="shared" si="29"/>
        <v>Ekalita Oktavita AbubakarSeptember-2</v>
      </c>
      <c r="B1253" s="12" t="str">
        <f t="shared" si="30"/>
        <v>Nik'mahSeptemberSERUTI Triwulan 3</v>
      </c>
      <c r="C1253" s="13" t="s">
        <v>132</v>
      </c>
      <c r="D1253" s="14" t="s">
        <v>308</v>
      </c>
      <c r="E1253" s="15" t="s">
        <v>317</v>
      </c>
      <c r="F1253" s="15" t="s">
        <v>85</v>
      </c>
      <c r="G1253" s="15">
        <f t="shared" si="34"/>
        <v>860000</v>
      </c>
      <c r="H1253" s="16">
        <v>86000</v>
      </c>
      <c r="I1253" s="14" t="s">
        <v>23</v>
      </c>
      <c r="J1253" s="17">
        <v>10</v>
      </c>
      <c r="K1253" s="74" t="s">
        <v>545</v>
      </c>
      <c r="L1253" s="25">
        <v>45906</v>
      </c>
      <c r="M1253" s="25">
        <v>45916</v>
      </c>
      <c r="N1253" s="16" t="e">
        <f t="shared" ca="1" si="33"/>
        <v>#NAME?</v>
      </c>
      <c r="O1253" s="19"/>
      <c r="P1253" s="19"/>
      <c r="Q1253" s="20"/>
      <c r="R1253" s="21" t="str">
        <f t="array" ref="R1253">VLOOKUP(C1253,DB!A:D,2,FALSE)</f>
        <v>Kelurahan karame lingkungan 5</v>
      </c>
      <c r="S1253" s="21" t="str">
        <f t="array" ref="S1253">VLOOKUP(C1253,DB!A:D,3,FALSE)</f>
        <v>abubakarekalita@gmail.com</v>
      </c>
      <c r="T1253" s="22" t="s">
        <v>19</v>
      </c>
      <c r="U1253" s="1" t="str">
        <f t="shared" si="31"/>
        <v>Ekalita Oktavita AbubakarSeptember</v>
      </c>
      <c r="V1253" s="23">
        <f t="shared" si="32"/>
        <v>45916</v>
      </c>
      <c r="X1253" s="26">
        <f>VLOOKUP(CONCATENATE(C1253,D1253),'Honor 2025'!A:D,4,FALSE)</f>
        <v>2140000</v>
      </c>
      <c r="Y1253" s="24"/>
      <c r="BE1253" s="24"/>
      <c r="CK1253" s="24"/>
      <c r="DQ1253" s="24"/>
      <c r="EW1253" s="24"/>
      <c r="GC1253" s="24"/>
      <c r="HI1253" s="24"/>
      <c r="IO1253" s="24"/>
      <c r="JU1253" s="24"/>
      <c r="LA1253" s="24"/>
      <c r="MG1253" s="24"/>
      <c r="NM1253" s="24"/>
    </row>
    <row r="1254" spans="1:377" ht="15" thickBot="1">
      <c r="A1254" s="1" t="str">
        <f t="shared" si="29"/>
        <v>Mieske kaumpunganSeptember-2</v>
      </c>
      <c r="B1254" s="12" t="str">
        <f t="shared" si="30"/>
        <v>Ricky, A.MdSeptemberSERUTI Triwulan 3</v>
      </c>
      <c r="C1254" s="13" t="s">
        <v>137</v>
      </c>
      <c r="D1254" s="14" t="s">
        <v>308</v>
      </c>
      <c r="E1254" s="15" t="s">
        <v>317</v>
      </c>
      <c r="F1254" s="27" t="s">
        <v>319</v>
      </c>
      <c r="G1254" s="15">
        <f t="shared" si="34"/>
        <v>860000</v>
      </c>
      <c r="H1254" s="16">
        <v>86000</v>
      </c>
      <c r="I1254" s="14" t="s">
        <v>23</v>
      </c>
      <c r="J1254" s="17">
        <v>10</v>
      </c>
      <c r="K1254" s="75" t="s">
        <v>545</v>
      </c>
      <c r="L1254" s="25">
        <v>45906</v>
      </c>
      <c r="M1254" s="25">
        <v>45916</v>
      </c>
      <c r="N1254" s="16" t="e">
        <f t="shared" ca="1" si="33"/>
        <v>#NAME?</v>
      </c>
      <c r="O1254" s="19"/>
      <c r="P1254" s="19"/>
      <c r="Q1254" s="20"/>
      <c r="R1254" s="21" t="str">
        <f t="array" ref="R1254">VLOOKUP(C1254,DB!A:D,2,FALSE)</f>
        <v>Jl. Gunung Lolombulan 138 wanea lingkungan 5</v>
      </c>
      <c r="S1254" s="21" t="str">
        <f t="array" ref="S1254">VLOOKUP(C1254,DB!A:D,3,FALSE)</f>
        <v>doangmeis@gmail.com</v>
      </c>
      <c r="T1254" s="22" t="s">
        <v>19</v>
      </c>
      <c r="U1254" s="1" t="str">
        <f t="shared" si="31"/>
        <v>Mieske kaumpunganSeptember</v>
      </c>
      <c r="V1254" s="23">
        <f t="shared" si="32"/>
        <v>45916</v>
      </c>
      <c r="X1254" s="26">
        <f>VLOOKUP(CONCATENATE(C1254,D1254),'Honor 2025'!A:D,4,FALSE)</f>
        <v>2608000</v>
      </c>
      <c r="Y1254" s="24"/>
      <c r="BE1254" s="24"/>
      <c r="CK1254" s="24"/>
      <c r="DQ1254" s="24"/>
      <c r="EW1254" s="24"/>
      <c r="GC1254" s="24"/>
      <c r="HI1254" s="24"/>
      <c r="IO1254" s="24"/>
      <c r="JU1254" s="24"/>
      <c r="LA1254" s="24"/>
      <c r="MG1254" s="24"/>
      <c r="NM1254" s="24"/>
    </row>
    <row r="1255" spans="1:377" ht="15" thickBot="1">
      <c r="A1255" s="1" t="str">
        <f t="shared" si="29"/>
        <v>David Christian Philip RugianSeptember-2</v>
      </c>
      <c r="B1255" s="12" t="str">
        <f t="shared" si="30"/>
        <v>Weny Fitrah Anwari, S.Tr.Stat.SeptemberSERUTI Triwulan 3</v>
      </c>
      <c r="C1255" s="13" t="s">
        <v>71</v>
      </c>
      <c r="D1255" s="14" t="s">
        <v>308</v>
      </c>
      <c r="E1255" s="15" t="s">
        <v>317</v>
      </c>
      <c r="F1255" s="15" t="s">
        <v>75</v>
      </c>
      <c r="G1255" s="15">
        <f t="shared" si="34"/>
        <v>860000</v>
      </c>
      <c r="H1255" s="16">
        <v>86000</v>
      </c>
      <c r="I1255" s="14" t="s">
        <v>23</v>
      </c>
      <c r="J1255" s="17">
        <v>10</v>
      </c>
      <c r="K1255" s="74" t="s">
        <v>545</v>
      </c>
      <c r="L1255" s="25">
        <v>45906</v>
      </c>
      <c r="M1255" s="25">
        <v>45916</v>
      </c>
      <c r="N1255" s="16" t="e">
        <f t="shared" ca="1" si="33"/>
        <v>#NAME?</v>
      </c>
      <c r="O1255" s="19"/>
      <c r="P1255" s="19"/>
      <c r="Q1255" s="20"/>
      <c r="R1255" s="21" t="str">
        <f t="array" ref="R1255">VLOOKUP(C1255,DB!A:D,2,FALSE)</f>
        <v>Teling atas lingkungan 1</v>
      </c>
      <c r="S1255" s="21" t="str">
        <f t="array" ref="S1255">VLOOKUP(C1255,DB!A:D,3,FALSE)</f>
        <v>davidphiliprg81@gmail.com</v>
      </c>
      <c r="T1255" s="22" t="s">
        <v>19</v>
      </c>
      <c r="U1255" s="1" t="str">
        <f t="shared" si="31"/>
        <v>David Christian Philip RugianSeptember</v>
      </c>
      <c r="V1255" s="23">
        <f t="shared" si="32"/>
        <v>45916</v>
      </c>
      <c r="X1255" s="26">
        <f>VLOOKUP(CONCATENATE(C1255,D1255),'Honor 2025'!A:D,4,FALSE)</f>
        <v>3138000</v>
      </c>
      <c r="Y1255" s="24"/>
      <c r="BE1255" s="24"/>
      <c r="CK1255" s="24"/>
      <c r="DQ1255" s="24"/>
      <c r="EW1255" s="24"/>
      <c r="GC1255" s="24"/>
      <c r="HI1255" s="24"/>
      <c r="IO1255" s="24"/>
      <c r="JU1255" s="24"/>
      <c r="LA1255" s="24"/>
      <c r="MG1255" s="24"/>
      <c r="NM1255" s="24"/>
    </row>
    <row r="1256" spans="1:377" ht="15" thickBot="1">
      <c r="A1256" s="1" t="str">
        <f t="shared" si="29"/>
        <v>ISMAIL YAMASeptember-3</v>
      </c>
      <c r="B1256" s="12" t="str">
        <f t="shared" si="30"/>
        <v>Defi Astuti Anggraeni, S.Tr.Stat.SeptemberUpdating KSA Jagung</v>
      </c>
      <c r="C1256" s="13" t="s">
        <v>93</v>
      </c>
      <c r="D1256" s="14" t="s">
        <v>308</v>
      </c>
      <c r="E1256" s="15" t="s">
        <v>94</v>
      </c>
      <c r="F1256" s="15" t="s">
        <v>95</v>
      </c>
      <c r="G1256" s="15">
        <f t="shared" si="34"/>
        <v>448000</v>
      </c>
      <c r="H1256" s="16">
        <v>56000</v>
      </c>
      <c r="I1256" s="14" t="s">
        <v>174</v>
      </c>
      <c r="J1256" s="17">
        <v>8</v>
      </c>
      <c r="K1256" s="75" t="s">
        <v>646</v>
      </c>
      <c r="L1256" s="25">
        <v>45924</v>
      </c>
      <c r="M1256" s="25">
        <v>45930</v>
      </c>
      <c r="N1256" s="16" t="e">
        <f t="shared" ca="1" si="33"/>
        <v>#NAME?</v>
      </c>
      <c r="O1256" s="19"/>
      <c r="P1256" s="19"/>
      <c r="Q1256" s="20"/>
      <c r="R1256" s="21" t="str">
        <f t="array" ref="R1256">VLOOKUP(C1256,DB!A:D,2,FALSE)</f>
        <v>Taman Mapanget raya lingkungan 8</v>
      </c>
      <c r="S1256" s="21" t="str">
        <f t="array" ref="S1256">VLOOKUP(C1256,DB!A:D,3,FALSE)</f>
        <v>ismailyama90@gmail.com</v>
      </c>
      <c r="T1256" s="22" t="s">
        <v>19</v>
      </c>
      <c r="U1256" s="1" t="str">
        <f t="shared" si="31"/>
        <v>ISMAIL YAMASeptember</v>
      </c>
      <c r="V1256" s="23">
        <f t="shared" si="32"/>
        <v>45930</v>
      </c>
      <c r="X1256" s="26">
        <f>VLOOKUP(CONCATENATE(C1256,D1256),'Honor 2025'!A:D,4,FALSE)</f>
        <v>2912000</v>
      </c>
      <c r="Y1256" s="24"/>
      <c r="BE1256" s="24"/>
      <c r="CK1256" s="24"/>
      <c r="DQ1256" s="24"/>
      <c r="EW1256" s="24"/>
      <c r="GC1256" s="24"/>
      <c r="HI1256" s="24"/>
      <c r="IO1256" s="24"/>
      <c r="JU1256" s="24"/>
      <c r="LA1256" s="24"/>
      <c r="MG1256" s="24"/>
      <c r="NM1256" s="24"/>
    </row>
    <row r="1257" spans="1:377" ht="15" thickBot="1">
      <c r="A1257" s="1" t="str">
        <f t="shared" si="29"/>
        <v>MARLIN TELMA OCTAVIA KARIOSeptember-1</v>
      </c>
      <c r="B1257" s="12" t="str">
        <f t="shared" si="30"/>
        <v>Defi Astuti Anggraeni, S.Tr.Stat.SeptemberUpdating KSA Jagung</v>
      </c>
      <c r="C1257" s="13" t="s">
        <v>31</v>
      </c>
      <c r="D1257" s="14" t="s">
        <v>308</v>
      </c>
      <c r="E1257" s="15" t="s">
        <v>94</v>
      </c>
      <c r="F1257" s="15" t="s">
        <v>95</v>
      </c>
      <c r="G1257" s="15">
        <f t="shared" si="34"/>
        <v>448000</v>
      </c>
      <c r="H1257" s="16">
        <v>56000</v>
      </c>
      <c r="I1257" s="14" t="s">
        <v>174</v>
      </c>
      <c r="J1257" s="17">
        <v>8</v>
      </c>
      <c r="K1257" s="74" t="s">
        <v>646</v>
      </c>
      <c r="L1257" s="25">
        <v>45924</v>
      </c>
      <c r="M1257" s="25">
        <v>45930</v>
      </c>
      <c r="N1257" s="16" t="e">
        <f t="shared" ca="1" si="33"/>
        <v>#NAME?</v>
      </c>
      <c r="O1257" s="19"/>
      <c r="P1257" s="19"/>
      <c r="Q1257" s="20"/>
      <c r="R1257" s="21" t="str">
        <f t="array" ref="R1257">VLOOKUP(C1257,DB!A:D,2,FALSE)</f>
        <v>Jl Sam ratulangi 21</v>
      </c>
      <c r="S1257" s="21" t="str">
        <f t="array" ref="S1257">VLOOKUP(C1257,DB!A:D,3,FALSE)</f>
        <v>Kariomarlin@gmail.com</v>
      </c>
      <c r="T1257" s="22" t="s">
        <v>19</v>
      </c>
      <c r="U1257" s="1" t="str">
        <f t="shared" si="31"/>
        <v>MARLIN TELMA OCTAVIA KARIOSeptember</v>
      </c>
      <c r="V1257" s="23">
        <f t="shared" si="32"/>
        <v>45930</v>
      </c>
      <c r="X1257" s="26">
        <f>VLOOKUP(CONCATENATE(C1257,D1257),'Honor 2025'!A:D,4,FALSE)</f>
        <v>3326000</v>
      </c>
      <c r="Y1257" s="24"/>
      <c r="BE1257" s="24"/>
      <c r="CK1257" s="24"/>
      <c r="DQ1257" s="24"/>
      <c r="EW1257" s="24"/>
      <c r="GC1257" s="24"/>
      <c r="HI1257" s="24"/>
      <c r="IO1257" s="24"/>
      <c r="JU1257" s="24"/>
      <c r="LA1257" s="24"/>
      <c r="MG1257" s="24"/>
      <c r="NM1257" s="24"/>
    </row>
    <row r="1258" spans="1:377" ht="15" thickBot="1">
      <c r="A1258" s="1" t="str">
        <f t="shared" si="29"/>
        <v>David Christian Philip RugianSeptember-3</v>
      </c>
      <c r="B1258" s="12" t="str">
        <f t="shared" si="30"/>
        <v>Defi Astuti Anggraeni, S.Tr.Stat.SeptemberUpdating KSA Padi</v>
      </c>
      <c r="C1258" s="13" t="s">
        <v>71</v>
      </c>
      <c r="D1258" s="14" t="s">
        <v>308</v>
      </c>
      <c r="E1258" s="15" t="s">
        <v>96</v>
      </c>
      <c r="F1258" s="15" t="s">
        <v>95</v>
      </c>
      <c r="G1258" s="15">
        <f t="shared" si="34"/>
        <v>550000</v>
      </c>
      <c r="H1258" s="16">
        <v>110000</v>
      </c>
      <c r="I1258" s="14" t="s">
        <v>174</v>
      </c>
      <c r="J1258" s="17">
        <v>5</v>
      </c>
      <c r="K1258" s="75" t="s">
        <v>646</v>
      </c>
      <c r="L1258" s="25">
        <v>45924</v>
      </c>
      <c r="M1258" s="25">
        <v>45930</v>
      </c>
      <c r="N1258" s="16" t="e">
        <f t="shared" ca="1" si="33"/>
        <v>#NAME?</v>
      </c>
      <c r="O1258" s="19"/>
      <c r="P1258" s="19"/>
      <c r="Q1258" s="20"/>
      <c r="R1258" s="21" t="str">
        <f t="array" ref="R1258">VLOOKUP(C1258,DB!A:D,2,FALSE)</f>
        <v>Teling atas lingkungan 1</v>
      </c>
      <c r="S1258" s="21" t="str">
        <f t="array" ref="S1258">VLOOKUP(C1258,DB!A:D,3,FALSE)</f>
        <v>davidphiliprg81@gmail.com</v>
      </c>
      <c r="T1258" s="22" t="s">
        <v>19</v>
      </c>
      <c r="U1258" s="1" t="str">
        <f t="shared" si="31"/>
        <v>David Christian Philip RugianSeptember</v>
      </c>
      <c r="V1258" s="23">
        <f t="shared" si="32"/>
        <v>45930</v>
      </c>
      <c r="X1258" s="26">
        <f>VLOOKUP(CONCATENATE(C1258,D1258),'Honor 2025'!A:D,4,FALSE)</f>
        <v>3138000</v>
      </c>
      <c r="Y1258" s="24"/>
      <c r="BE1258" s="24"/>
      <c r="CK1258" s="24"/>
      <c r="DQ1258" s="24"/>
      <c r="EW1258" s="24"/>
      <c r="GC1258" s="24"/>
      <c r="HI1258" s="24"/>
      <c r="IO1258" s="24"/>
      <c r="JU1258" s="24"/>
      <c r="LA1258" s="24"/>
      <c r="MG1258" s="24"/>
      <c r="NM1258" s="24"/>
    </row>
    <row r="1259" spans="1:377" ht="15" thickBot="1">
      <c r="A1259" s="1" t="str">
        <f t="shared" si="29"/>
        <v>David Christian Philip RugianSeptember-4</v>
      </c>
      <c r="B1259" s="12" t="str">
        <f t="shared" si="30"/>
        <v>Defi Astuti Anggraeni, S.Tr.Stat.SeptemberUpdating KSA Jagung</v>
      </c>
      <c r="C1259" s="13" t="s">
        <v>71</v>
      </c>
      <c r="D1259" s="14" t="s">
        <v>308</v>
      </c>
      <c r="E1259" s="15" t="s">
        <v>94</v>
      </c>
      <c r="F1259" s="15" t="s">
        <v>95</v>
      </c>
      <c r="G1259" s="15">
        <f t="shared" si="34"/>
        <v>448000</v>
      </c>
      <c r="H1259" s="16">
        <v>56000</v>
      </c>
      <c r="I1259" s="14" t="s">
        <v>174</v>
      </c>
      <c r="J1259" s="17">
        <v>8</v>
      </c>
      <c r="K1259" s="74" t="s">
        <v>646</v>
      </c>
      <c r="L1259" s="25">
        <v>45924</v>
      </c>
      <c r="M1259" s="25">
        <v>45930</v>
      </c>
      <c r="N1259" s="16"/>
      <c r="O1259" s="19"/>
      <c r="P1259" s="19"/>
      <c r="Q1259" s="20"/>
      <c r="R1259" s="21" t="str">
        <f t="array" ref="R1259">VLOOKUP(C1259,DB!A:D,2,FALSE)</f>
        <v>Teling atas lingkungan 1</v>
      </c>
      <c r="S1259" s="21" t="str">
        <f t="array" ref="S1259">VLOOKUP(C1259,DB!A:D,3,FALSE)</f>
        <v>davidphiliprg81@gmail.com</v>
      </c>
      <c r="T1259" s="22" t="s">
        <v>19</v>
      </c>
      <c r="U1259" s="1" t="str">
        <f t="shared" si="31"/>
        <v>David Christian Philip RugianSeptember</v>
      </c>
      <c r="V1259" s="23">
        <f t="shared" si="32"/>
        <v>45930</v>
      </c>
      <c r="X1259" s="26">
        <f>VLOOKUP(CONCATENATE(C1259,D1259),'Honor 2025'!A:D,4,FALSE)</f>
        <v>3138000</v>
      </c>
      <c r="Y1259" s="24"/>
      <c r="BE1259" s="24"/>
      <c r="CK1259" s="24"/>
      <c r="DQ1259" s="24"/>
      <c r="EW1259" s="24"/>
      <c r="GC1259" s="24"/>
      <c r="HI1259" s="24"/>
      <c r="IO1259" s="24"/>
      <c r="JU1259" s="24"/>
      <c r="LA1259" s="24"/>
      <c r="MG1259" s="24"/>
      <c r="NM1259" s="24"/>
    </row>
    <row r="1260" spans="1:377" ht="15" thickBot="1">
      <c r="A1260" s="1" t="str">
        <f t="shared" si="29"/>
        <v>ISMAIL YAMASeptember-4</v>
      </c>
      <c r="B1260" s="12" t="str">
        <f t="shared" si="30"/>
        <v>Jusran Zakaria, SESeptemberUbinan Padi dan Palawija</v>
      </c>
      <c r="C1260" s="13" t="s">
        <v>93</v>
      </c>
      <c r="D1260" s="14" t="s">
        <v>308</v>
      </c>
      <c r="E1260" s="15" t="s">
        <v>186</v>
      </c>
      <c r="F1260" s="15" t="s">
        <v>219</v>
      </c>
      <c r="G1260" s="15">
        <f t="shared" si="34"/>
        <v>324000</v>
      </c>
      <c r="H1260" s="16">
        <v>81000</v>
      </c>
      <c r="I1260" s="14" t="s">
        <v>23</v>
      </c>
      <c r="J1260" s="17">
        <v>4</v>
      </c>
      <c r="K1260" s="75" t="s">
        <v>646</v>
      </c>
      <c r="L1260" s="52">
        <v>45779</v>
      </c>
      <c r="M1260" s="25">
        <v>45901</v>
      </c>
      <c r="N1260" s="16" t="e">
        <f t="shared" ref="N1260:N1514" ca="1" si="35">_xludf.IFNA(IF(X1260&gt;3530000,3530000-X1260,""),"")</f>
        <v>#NAME?</v>
      </c>
      <c r="O1260" s="19"/>
      <c r="P1260" s="19"/>
      <c r="Q1260" s="20"/>
      <c r="R1260" s="21" t="str">
        <f t="array" ref="R1260">VLOOKUP(C1260,DB!A:D,2,FALSE)</f>
        <v>Taman Mapanget raya lingkungan 8</v>
      </c>
      <c r="S1260" s="21" t="str">
        <f t="array" ref="S1260">VLOOKUP(C1260,DB!A:D,3,FALSE)</f>
        <v>ismailyama90@gmail.com</v>
      </c>
      <c r="T1260" s="22" t="s">
        <v>19</v>
      </c>
      <c r="U1260" s="1" t="str">
        <f t="shared" si="31"/>
        <v>ISMAIL YAMASeptember</v>
      </c>
      <c r="V1260" s="23">
        <f t="shared" si="32"/>
        <v>45901</v>
      </c>
      <c r="X1260" s="26">
        <f>VLOOKUP(CONCATENATE(C1260,D1260),'Honor 2025'!A:D,4,FALSE)</f>
        <v>2912000</v>
      </c>
      <c r="Y1260" s="24"/>
      <c r="BE1260" s="24"/>
      <c r="CK1260" s="24"/>
      <c r="DQ1260" s="24"/>
      <c r="EW1260" s="24"/>
      <c r="GC1260" s="24"/>
      <c r="HI1260" s="24"/>
      <c r="IO1260" s="24"/>
      <c r="JU1260" s="24"/>
      <c r="LA1260" s="24"/>
      <c r="MG1260" s="24"/>
      <c r="NM1260" s="24"/>
    </row>
    <row r="1261" spans="1:377" ht="15" thickBot="1">
      <c r="A1261" s="1" t="str">
        <f t="shared" si="29"/>
        <v>MARLIN TELMA OCTAVIA KARIOSeptember-2</v>
      </c>
      <c r="B1261" s="12" t="str">
        <f t="shared" si="30"/>
        <v>Jusran Zakaria, SESeptemberUbinan Padi dan Palawija</v>
      </c>
      <c r="C1261" s="13" t="s">
        <v>31</v>
      </c>
      <c r="D1261" s="14" t="s">
        <v>308</v>
      </c>
      <c r="E1261" s="15" t="s">
        <v>186</v>
      </c>
      <c r="F1261" s="15" t="s">
        <v>219</v>
      </c>
      <c r="G1261" s="15">
        <f t="shared" si="34"/>
        <v>324000</v>
      </c>
      <c r="H1261" s="16">
        <v>81000</v>
      </c>
      <c r="I1261" s="14" t="s">
        <v>23</v>
      </c>
      <c r="J1261" s="17">
        <v>4</v>
      </c>
      <c r="K1261" s="74" t="s">
        <v>646</v>
      </c>
      <c r="L1261" s="52">
        <v>45779</v>
      </c>
      <c r="M1261" s="25">
        <v>45901</v>
      </c>
      <c r="N1261" s="16" t="e">
        <f t="shared" ca="1" si="35"/>
        <v>#NAME?</v>
      </c>
      <c r="O1261" s="19"/>
      <c r="P1261" s="19"/>
      <c r="Q1261" s="20"/>
      <c r="R1261" s="21" t="str">
        <f t="array" ref="R1261">VLOOKUP(C1261,DB!A:D,2,FALSE)</f>
        <v>Jl Sam ratulangi 21</v>
      </c>
      <c r="S1261" s="21" t="str">
        <f t="array" ref="S1261">VLOOKUP(C1261,DB!A:D,3,FALSE)</f>
        <v>Kariomarlin@gmail.com</v>
      </c>
      <c r="T1261" s="22" t="s">
        <v>19</v>
      </c>
      <c r="U1261" s="1" t="str">
        <f t="shared" si="31"/>
        <v>MARLIN TELMA OCTAVIA KARIOSeptember</v>
      </c>
      <c r="V1261" s="23">
        <f t="shared" si="32"/>
        <v>45901</v>
      </c>
      <c r="X1261" s="26">
        <f>VLOOKUP(CONCATENATE(C1261,D1261),'Honor 2025'!A:D,4,FALSE)</f>
        <v>3326000</v>
      </c>
      <c r="Y1261" s="24"/>
      <c r="BE1261" s="24"/>
      <c r="CK1261" s="24"/>
      <c r="DQ1261" s="24"/>
      <c r="EW1261" s="24"/>
      <c r="GC1261" s="24"/>
      <c r="HI1261" s="24"/>
      <c r="IO1261" s="24"/>
      <c r="JU1261" s="24"/>
      <c r="LA1261" s="24"/>
      <c r="MG1261" s="24"/>
      <c r="NM1261" s="24"/>
    </row>
    <row r="1262" spans="1:377" ht="15" thickBot="1">
      <c r="A1262" s="1" t="str">
        <f t="shared" si="29"/>
        <v>Marian sonia poliiSeptember-4</v>
      </c>
      <c r="B1262" s="12" t="str">
        <f t="shared" si="30"/>
        <v>Jusran Zakaria, SESeptemberUbinan Padi dan Palawija</v>
      </c>
      <c r="C1262" s="13" t="s">
        <v>67</v>
      </c>
      <c r="D1262" s="14" t="s">
        <v>308</v>
      </c>
      <c r="E1262" s="15" t="s">
        <v>186</v>
      </c>
      <c r="F1262" s="15" t="s">
        <v>219</v>
      </c>
      <c r="G1262" s="15">
        <f t="shared" si="34"/>
        <v>324000</v>
      </c>
      <c r="H1262" s="16">
        <v>81000</v>
      </c>
      <c r="I1262" s="14" t="s">
        <v>23</v>
      </c>
      <c r="J1262" s="17">
        <v>4</v>
      </c>
      <c r="K1262" s="75" t="s">
        <v>646</v>
      </c>
      <c r="L1262" s="52">
        <v>45779</v>
      </c>
      <c r="M1262" s="25">
        <v>45901</v>
      </c>
      <c r="N1262" s="16" t="e">
        <f t="shared" ca="1" si="35"/>
        <v>#NAME?</v>
      </c>
      <c r="O1262" s="19"/>
      <c r="P1262" s="19"/>
      <c r="Q1262" s="20"/>
      <c r="R1262" s="21" t="str">
        <f t="array" ref="R1262">VLOOKUP(C1262,DB!A:D,2,FALSE)</f>
        <v>Jalan camar iv no 103</v>
      </c>
      <c r="S1262" s="21" t="str">
        <f t="array" ref="S1262">VLOOKUP(C1262,DB!A:D,3,FALSE)</f>
        <v>marianpolii7@gmail.com</v>
      </c>
      <c r="T1262" s="22" t="s">
        <v>19</v>
      </c>
      <c r="U1262" s="1" t="str">
        <f t="shared" si="31"/>
        <v>Marian sonia poliiSeptember</v>
      </c>
      <c r="V1262" s="23">
        <f t="shared" si="32"/>
        <v>45901</v>
      </c>
      <c r="X1262" s="26">
        <f>VLOOKUP(CONCATENATE(C1262,D1262),'Honor 2025'!A:D,4,FALSE)</f>
        <v>3471000</v>
      </c>
      <c r="Y1262" s="24"/>
      <c r="BE1262" s="24"/>
      <c r="CK1262" s="24"/>
      <c r="DQ1262" s="24"/>
      <c r="EW1262" s="24"/>
      <c r="GC1262" s="24"/>
      <c r="HI1262" s="24"/>
      <c r="IO1262" s="24"/>
      <c r="JU1262" s="24"/>
      <c r="LA1262" s="24"/>
      <c r="MG1262" s="24"/>
      <c r="NM1262" s="24"/>
    </row>
    <row r="1263" spans="1:377" ht="15" thickBot="1">
      <c r="A1263" s="1" t="str">
        <f t="shared" si="29"/>
        <v>MARLIN TELMA OCTAVIA KARIOSeptember-3</v>
      </c>
      <c r="B1263" s="12" t="str">
        <f t="shared" si="30"/>
        <v>Jusran Zakaria, SESeptemberUpdating Ubinan Palawija</v>
      </c>
      <c r="C1263" s="13" t="s">
        <v>31</v>
      </c>
      <c r="D1263" s="14" t="s">
        <v>308</v>
      </c>
      <c r="E1263" s="15" t="s">
        <v>190</v>
      </c>
      <c r="F1263" s="15" t="s">
        <v>219</v>
      </c>
      <c r="G1263" s="15">
        <f t="shared" si="34"/>
        <v>1360000</v>
      </c>
      <c r="H1263" s="16">
        <v>170000</v>
      </c>
      <c r="I1263" s="14" t="s">
        <v>170</v>
      </c>
      <c r="J1263" s="51">
        <v>8</v>
      </c>
      <c r="K1263" s="74" t="s">
        <v>646</v>
      </c>
      <c r="L1263" s="25">
        <v>45894</v>
      </c>
      <c r="M1263" s="25">
        <v>45902</v>
      </c>
      <c r="N1263" s="16" t="e">
        <f t="shared" ca="1" si="35"/>
        <v>#NAME?</v>
      </c>
      <c r="O1263" s="19"/>
      <c r="P1263" s="19"/>
      <c r="Q1263" s="20"/>
      <c r="R1263" s="21" t="str">
        <f t="array" ref="R1263">VLOOKUP(C1263,DB!A:D,2,FALSE)</f>
        <v>Jl Sam ratulangi 21</v>
      </c>
      <c r="S1263" s="21" t="str">
        <f t="array" ref="S1263">VLOOKUP(C1263,DB!A:D,3,FALSE)</f>
        <v>Kariomarlin@gmail.com</v>
      </c>
      <c r="T1263" s="22" t="s">
        <v>19</v>
      </c>
      <c r="U1263" s="1" t="str">
        <f t="shared" si="31"/>
        <v>MARLIN TELMA OCTAVIA KARIOSeptember</v>
      </c>
      <c r="V1263" s="23">
        <f t="shared" si="32"/>
        <v>45902</v>
      </c>
      <c r="X1263" s="26">
        <f>VLOOKUP(CONCATENATE(C1263,D1263),'Honor 2025'!A:D,4,FALSE)</f>
        <v>3326000</v>
      </c>
      <c r="Y1263" s="24"/>
      <c r="BE1263" s="24"/>
      <c r="CK1263" s="24"/>
      <c r="DQ1263" s="24"/>
      <c r="EW1263" s="24"/>
      <c r="GC1263" s="24"/>
      <c r="HI1263" s="24"/>
      <c r="IO1263" s="24"/>
      <c r="JU1263" s="24"/>
      <c r="LA1263" s="24"/>
      <c r="MG1263" s="24"/>
      <c r="NM1263" s="24"/>
    </row>
    <row r="1264" spans="1:377" ht="15" thickBot="1">
      <c r="A1264" s="1" t="str">
        <f t="shared" si="29"/>
        <v>Feibe Ireine Syalome MaramisSeptember-2</v>
      </c>
      <c r="B1264" s="12" t="str">
        <f t="shared" si="30"/>
        <v>SeptemberSurvei Harga Konsumen (HK 1.2 Pasar)</v>
      </c>
      <c r="C1264" s="40" t="s">
        <v>47</v>
      </c>
      <c r="D1264" s="14" t="s">
        <v>308</v>
      </c>
      <c r="E1264" s="29" t="s">
        <v>39</v>
      </c>
      <c r="F1264" s="41"/>
      <c r="G1264" s="15">
        <f t="shared" si="34"/>
        <v>106000</v>
      </c>
      <c r="H1264" s="43">
        <v>53000</v>
      </c>
      <c r="I1264" s="28" t="s">
        <v>23</v>
      </c>
      <c r="J1264" s="44">
        <v>2</v>
      </c>
      <c r="K1264" s="75" t="s">
        <v>159</v>
      </c>
      <c r="L1264" s="25">
        <v>45901</v>
      </c>
      <c r="M1264" s="25">
        <v>45923</v>
      </c>
      <c r="N1264" s="16" t="e">
        <f t="shared" ca="1" si="35"/>
        <v>#NAME?</v>
      </c>
      <c r="O1264" s="19"/>
      <c r="P1264" s="19"/>
      <c r="Q1264" s="20"/>
      <c r="R1264" s="21" t="str">
        <f t="array" ref="R1264">VLOOKUP(C1264,DB!A:D,2,FALSE)</f>
        <v>Ranotana Weru</v>
      </c>
      <c r="S1264" s="21" t="str">
        <f t="array" ref="S1264">VLOOKUP(C1264,DB!A:D,3,FALSE)</f>
        <v>feibemaramis0202@gmail.com</v>
      </c>
      <c r="T1264" s="22" t="s">
        <v>19</v>
      </c>
      <c r="U1264" s="1" t="str">
        <f t="shared" si="31"/>
        <v>Feibe Ireine Syalome MaramisSeptember</v>
      </c>
      <c r="V1264" s="23">
        <f t="shared" si="32"/>
        <v>45923</v>
      </c>
      <c r="X1264" s="26">
        <f>VLOOKUP(CONCATENATE(C1264,D1264),'Honor 2025'!A:D,4,FALSE)</f>
        <v>2589000</v>
      </c>
      <c r="Y1264" s="24"/>
      <c r="BE1264" s="24"/>
      <c r="CK1264" s="24"/>
      <c r="DQ1264" s="24"/>
      <c r="EW1264" s="24"/>
      <c r="GC1264" s="24"/>
      <c r="HI1264" s="24"/>
      <c r="IO1264" s="24"/>
      <c r="JU1264" s="24"/>
      <c r="LA1264" s="24"/>
      <c r="MG1264" s="24"/>
      <c r="NM1264" s="24"/>
    </row>
    <row r="1265" spans="1:377" ht="15" thickBot="1">
      <c r="A1265" s="1" t="str">
        <f t="shared" si="29"/>
        <v>Susly Yuliana SeneweSeptember-2</v>
      </c>
      <c r="B1265" s="12" t="str">
        <f t="shared" si="30"/>
        <v>SeptemberSurvei Harga Konsumen (HK 1.2 Pasar)</v>
      </c>
      <c r="C1265" s="33" t="s">
        <v>48</v>
      </c>
      <c r="D1265" s="14" t="s">
        <v>308</v>
      </c>
      <c r="E1265" s="34" t="s">
        <v>39</v>
      </c>
      <c r="F1265" s="35"/>
      <c r="G1265" s="15">
        <f t="shared" si="34"/>
        <v>106000</v>
      </c>
      <c r="H1265" s="37">
        <v>53000</v>
      </c>
      <c r="I1265" s="38" t="s">
        <v>23</v>
      </c>
      <c r="J1265" s="39">
        <v>2</v>
      </c>
      <c r="K1265" s="74" t="s">
        <v>159</v>
      </c>
      <c r="L1265" s="25">
        <v>45901</v>
      </c>
      <c r="M1265" s="25">
        <v>45923</v>
      </c>
      <c r="N1265" s="16" t="e">
        <f t="shared" ca="1" si="35"/>
        <v>#NAME?</v>
      </c>
      <c r="O1265" s="19"/>
      <c r="P1265" s="19"/>
      <c r="Q1265" s="20"/>
      <c r="R1265" s="21" t="str">
        <f t="array" ref="R1265">VLOOKUP(C1265,DB!A:D,2,FALSE)</f>
        <v>Jalan Lumimuut 5 Mahakeret Timur lingk.3</v>
      </c>
      <c r="S1265" s="21" t="str">
        <f t="array" ref="S1265">VLOOKUP(C1265,DB!A:D,3,FALSE)</f>
        <v>suslysenewe@gmail.com</v>
      </c>
      <c r="T1265" s="22" t="s">
        <v>19</v>
      </c>
      <c r="U1265" s="1" t="str">
        <f t="shared" si="31"/>
        <v>Susly Yuliana SeneweSeptember</v>
      </c>
      <c r="V1265" s="23">
        <f t="shared" si="32"/>
        <v>45923</v>
      </c>
      <c r="X1265" s="26">
        <f>VLOOKUP(CONCATENATE(C1265,D1265),'Honor 2025'!A:D,4,FALSE)</f>
        <v>2294000</v>
      </c>
      <c r="Y1265" s="24"/>
      <c r="BE1265" s="24"/>
      <c r="CK1265" s="24"/>
      <c r="DQ1265" s="24"/>
      <c r="EW1265" s="24"/>
      <c r="GC1265" s="24"/>
      <c r="HI1265" s="24"/>
      <c r="IO1265" s="24"/>
      <c r="JU1265" s="24"/>
      <c r="LA1265" s="24"/>
      <c r="MG1265" s="24"/>
      <c r="NM1265" s="24"/>
    </row>
    <row r="1266" spans="1:377" ht="15" thickBot="1">
      <c r="A1266" s="1" t="str">
        <f t="shared" si="29"/>
        <v>Heny RumambiSeptember-2</v>
      </c>
      <c r="B1266" s="12" t="str">
        <f t="shared" si="30"/>
        <v>SeptemberSurvei Harga Konsumen (HK 1.2 Pasar)</v>
      </c>
      <c r="C1266" s="40" t="s">
        <v>49</v>
      </c>
      <c r="D1266" s="14" t="s">
        <v>308</v>
      </c>
      <c r="E1266" s="29" t="s">
        <v>39</v>
      </c>
      <c r="F1266" s="41"/>
      <c r="G1266" s="15">
        <f t="shared" si="34"/>
        <v>106000</v>
      </c>
      <c r="H1266" s="43">
        <v>53000</v>
      </c>
      <c r="I1266" s="28" t="s">
        <v>23</v>
      </c>
      <c r="J1266" s="44">
        <v>2</v>
      </c>
      <c r="K1266" s="75" t="s">
        <v>159</v>
      </c>
      <c r="L1266" s="25">
        <v>45901</v>
      </c>
      <c r="M1266" s="25">
        <v>45923</v>
      </c>
      <c r="N1266" s="16" t="e">
        <f t="shared" ca="1" si="35"/>
        <v>#NAME?</v>
      </c>
      <c r="O1266" s="19"/>
      <c r="P1266" s="19"/>
      <c r="Q1266" s="20"/>
      <c r="R1266" s="21" t="str">
        <f t="array" ref="R1266">VLOOKUP(C1266,DB!A:D,2,FALSE)</f>
        <v>Jl. Ringkeng BTN Puskopad blok C No. 49A</v>
      </c>
      <c r="S1266" s="21" t="str">
        <f t="array" ref="S1266">VLOOKUP(C1266,DB!A:D,3,FALSE)</f>
        <v>henyrumambi@gmail.com</v>
      </c>
      <c r="T1266" s="22" t="s">
        <v>19</v>
      </c>
      <c r="U1266" s="1" t="str">
        <f t="shared" si="31"/>
        <v>Heny RumambiSeptember</v>
      </c>
      <c r="V1266" s="23">
        <f t="shared" si="32"/>
        <v>45923</v>
      </c>
      <c r="X1266" s="26">
        <f>VLOOKUP(CONCATENATE(C1266,D1266),'Honor 2025'!A:D,4,FALSE)</f>
        <v>3504000</v>
      </c>
      <c r="Y1266" s="24"/>
      <c r="BE1266" s="24"/>
      <c r="CK1266" s="24"/>
      <c r="DQ1266" s="24"/>
      <c r="EW1266" s="24"/>
      <c r="GC1266" s="24"/>
      <c r="HI1266" s="24"/>
      <c r="IO1266" s="24"/>
      <c r="JU1266" s="24"/>
      <c r="LA1266" s="24"/>
      <c r="MG1266" s="24"/>
      <c r="NM1266" s="24"/>
    </row>
    <row r="1267" spans="1:377" ht="15" thickBot="1">
      <c r="A1267" s="1" t="str">
        <f t="shared" si="29"/>
        <v>Sri MulyawatiSeptember-2</v>
      </c>
      <c r="B1267" s="12" t="str">
        <f t="shared" si="30"/>
        <v>SeptemberSurvei Harga Konsumen (HK 1.2 Outlet)</v>
      </c>
      <c r="C1267" s="33" t="s">
        <v>51</v>
      </c>
      <c r="D1267" s="14" t="s">
        <v>308</v>
      </c>
      <c r="E1267" s="34" t="s">
        <v>53</v>
      </c>
      <c r="F1267" s="35"/>
      <c r="G1267" s="15">
        <f t="shared" si="34"/>
        <v>120000</v>
      </c>
      <c r="H1267" s="37">
        <v>20000</v>
      </c>
      <c r="I1267" s="38" t="s">
        <v>23</v>
      </c>
      <c r="J1267" s="39">
        <v>6</v>
      </c>
      <c r="K1267" s="74" t="s">
        <v>159</v>
      </c>
      <c r="L1267" s="25">
        <v>45901</v>
      </c>
      <c r="M1267" s="25">
        <v>45923</v>
      </c>
      <c r="N1267" s="16" t="e">
        <f t="shared" ca="1" si="35"/>
        <v>#NAME?</v>
      </c>
      <c r="O1267" s="19"/>
      <c r="P1267" s="19"/>
      <c r="Q1267" s="20"/>
      <c r="R1267" s="21" t="str">
        <f t="array" ref="R1267">VLOOKUP(C1267,DB!A:D,2,FALSE)</f>
        <v>Jl Wiratama no 4 lingkungan 7</v>
      </c>
      <c r="S1267" s="21" t="str">
        <f t="array" ref="S1267">VLOOKUP(C1267,DB!A:D,3,FALSE)</f>
        <v>mulyawatisrie75@gmail.com</v>
      </c>
      <c r="T1267" s="22" t="s">
        <v>19</v>
      </c>
      <c r="U1267" s="1" t="str">
        <f t="shared" si="31"/>
        <v>Sri MulyawatiSeptember</v>
      </c>
      <c r="V1267" s="23">
        <f t="shared" si="32"/>
        <v>45923</v>
      </c>
      <c r="X1267" s="26">
        <f>VLOOKUP(CONCATENATE(C1267,D1267),'Honor 2025'!A:D,4,FALSE)</f>
        <v>2966000</v>
      </c>
      <c r="Y1267" s="24"/>
      <c r="BE1267" s="24"/>
      <c r="CK1267" s="24"/>
      <c r="DQ1267" s="24"/>
      <c r="EW1267" s="24"/>
      <c r="GC1267" s="24"/>
      <c r="HI1267" s="24"/>
      <c r="IO1267" s="24"/>
      <c r="JU1267" s="24"/>
      <c r="LA1267" s="24"/>
      <c r="MG1267" s="24"/>
      <c r="NM1267" s="24"/>
    </row>
    <row r="1268" spans="1:377" ht="15" thickBot="1">
      <c r="A1268" s="1" t="str">
        <f t="shared" si="29"/>
        <v>Adriana TandajuSeptember-2</v>
      </c>
      <c r="B1268" s="12" t="str">
        <f t="shared" si="30"/>
        <v>SeptemberSurvei Harga Konsumen (HK 2.1 Pasar)</v>
      </c>
      <c r="C1268" s="40" t="s">
        <v>36</v>
      </c>
      <c r="D1268" s="14" t="s">
        <v>308</v>
      </c>
      <c r="E1268" s="29" t="s">
        <v>40</v>
      </c>
      <c r="F1268" s="41"/>
      <c r="G1268" s="15">
        <f t="shared" si="34"/>
        <v>258000</v>
      </c>
      <c r="H1268" s="43">
        <v>86000</v>
      </c>
      <c r="I1268" s="28" t="s">
        <v>23</v>
      </c>
      <c r="J1268" s="44">
        <v>3</v>
      </c>
      <c r="K1268" s="75" t="s">
        <v>159</v>
      </c>
      <c r="L1268" s="25">
        <v>45901</v>
      </c>
      <c r="M1268" s="25">
        <v>45923</v>
      </c>
      <c r="N1268" s="16" t="e">
        <f t="shared" ca="1" si="35"/>
        <v>#NAME?</v>
      </c>
      <c r="O1268" s="19"/>
      <c r="P1268" s="19"/>
      <c r="Q1268" s="20"/>
      <c r="R1268" s="21" t="str">
        <f t="array" ref="R1268">VLOOKUP(C1268,DB!A:D,2,FALSE)</f>
        <v>JL.PRAMUKA NO.29</v>
      </c>
      <c r="S1268" s="21" t="str">
        <f t="array" ref="S1268">VLOOKUP(C1268,DB!A:D,3,FALSE)</f>
        <v>annetandayu553@gmail.com</v>
      </c>
      <c r="T1268" s="22" t="s">
        <v>19</v>
      </c>
      <c r="U1268" s="1" t="str">
        <f t="shared" si="31"/>
        <v>Adriana TandajuSeptember</v>
      </c>
      <c r="V1268" s="23">
        <f t="shared" si="32"/>
        <v>45923</v>
      </c>
      <c r="X1268" s="26">
        <f>VLOOKUP(CONCATENATE(C1268,D1268),'Honor 2025'!A:D,4,FALSE)</f>
        <v>3510000</v>
      </c>
      <c r="Y1268" s="24"/>
      <c r="BE1268" s="24"/>
      <c r="CK1268" s="24"/>
      <c r="DQ1268" s="24"/>
      <c r="EW1268" s="24"/>
      <c r="GC1268" s="24"/>
      <c r="HI1268" s="24"/>
      <c r="IO1268" s="24"/>
      <c r="JU1268" s="24"/>
      <c r="LA1268" s="24"/>
      <c r="MG1268" s="24"/>
      <c r="NM1268" s="24"/>
    </row>
    <row r="1269" spans="1:377" ht="15" thickBot="1">
      <c r="A1269" s="1" t="str">
        <f t="shared" si="29"/>
        <v>Stephen christiani kenteySeptember-2</v>
      </c>
      <c r="B1269" s="12" t="str">
        <f t="shared" si="30"/>
        <v>SeptemberSurvei Harga Konsumen (HK 2.1 Pasar)</v>
      </c>
      <c r="C1269" s="33" t="s">
        <v>43</v>
      </c>
      <c r="D1269" s="14" t="s">
        <v>308</v>
      </c>
      <c r="E1269" s="34" t="s">
        <v>40</v>
      </c>
      <c r="F1269" s="35"/>
      <c r="G1269" s="15">
        <f t="shared" si="34"/>
        <v>86000</v>
      </c>
      <c r="H1269" s="37">
        <v>86000</v>
      </c>
      <c r="I1269" s="38" t="s">
        <v>23</v>
      </c>
      <c r="J1269" s="39">
        <v>1</v>
      </c>
      <c r="K1269" s="74" t="s">
        <v>159</v>
      </c>
      <c r="L1269" s="25">
        <v>45901</v>
      </c>
      <c r="M1269" s="25">
        <v>45923</v>
      </c>
      <c r="N1269" s="16" t="e">
        <f t="shared" ca="1" si="35"/>
        <v>#NAME?</v>
      </c>
      <c r="O1269" s="19"/>
      <c r="P1269" s="19"/>
      <c r="Q1269" s="20"/>
      <c r="R1269" s="21" t="str">
        <f t="array" ref="R1269">VLOOKUP(C1269,DB!A:D,2,FALSE)</f>
        <v>Ranotana weru lingkungan 5</v>
      </c>
      <c r="S1269" s="21" t="str">
        <f t="array" ref="S1269">VLOOKUP(C1269,DB!A:D,3,FALSE)</f>
        <v>Stephenkentey@gmail.com</v>
      </c>
      <c r="T1269" s="22" t="s">
        <v>19</v>
      </c>
      <c r="U1269" s="1" t="str">
        <f t="shared" si="31"/>
        <v>Stephen christiani kenteySeptember</v>
      </c>
      <c r="V1269" s="23">
        <f t="shared" si="32"/>
        <v>45923</v>
      </c>
      <c r="X1269" s="26">
        <f>VLOOKUP(CONCATENATE(C1269,D1269),'Honor 2025'!A:D,4,FALSE)</f>
        <v>1789000</v>
      </c>
      <c r="Y1269" s="24"/>
      <c r="BE1269" s="24"/>
      <c r="CK1269" s="24"/>
      <c r="DQ1269" s="24"/>
      <c r="EW1269" s="24"/>
      <c r="GC1269" s="24"/>
      <c r="HI1269" s="24"/>
      <c r="IO1269" s="24"/>
      <c r="JU1269" s="24"/>
      <c r="LA1269" s="24"/>
      <c r="MG1269" s="24"/>
      <c r="NM1269" s="24"/>
    </row>
    <row r="1270" spans="1:377" ht="15" thickBot="1">
      <c r="A1270" s="1" t="str">
        <f t="shared" si="29"/>
        <v>Feibe Ireine Syalome MaramisSeptember-3</v>
      </c>
      <c r="B1270" s="12" t="str">
        <f t="shared" si="30"/>
        <v>SeptemberSurvei Harga Konsumen (HK 2.1 Pasar)</v>
      </c>
      <c r="C1270" s="40" t="s">
        <v>47</v>
      </c>
      <c r="D1270" s="14" t="s">
        <v>308</v>
      </c>
      <c r="E1270" s="29" t="s">
        <v>40</v>
      </c>
      <c r="F1270" s="41"/>
      <c r="G1270" s="15">
        <f t="shared" si="34"/>
        <v>86000</v>
      </c>
      <c r="H1270" s="43">
        <v>86000</v>
      </c>
      <c r="I1270" s="28" t="s">
        <v>23</v>
      </c>
      <c r="J1270" s="44">
        <v>1</v>
      </c>
      <c r="K1270" s="75" t="s">
        <v>159</v>
      </c>
      <c r="L1270" s="25">
        <v>45901</v>
      </c>
      <c r="M1270" s="25">
        <v>45923</v>
      </c>
      <c r="N1270" s="16" t="e">
        <f t="shared" ca="1" si="35"/>
        <v>#NAME?</v>
      </c>
      <c r="O1270" s="19"/>
      <c r="P1270" s="19"/>
      <c r="Q1270" s="20"/>
      <c r="R1270" s="21" t="str">
        <f t="array" ref="R1270">VLOOKUP(C1270,DB!A:D,2,FALSE)</f>
        <v>Ranotana Weru</v>
      </c>
      <c r="S1270" s="21" t="str">
        <f t="array" ref="S1270">VLOOKUP(C1270,DB!A:D,3,FALSE)</f>
        <v>feibemaramis0202@gmail.com</v>
      </c>
      <c r="T1270" s="22" t="s">
        <v>19</v>
      </c>
      <c r="U1270" s="1" t="str">
        <f t="shared" si="31"/>
        <v>Feibe Ireine Syalome MaramisSeptember</v>
      </c>
      <c r="V1270" s="23">
        <f t="shared" si="32"/>
        <v>45923</v>
      </c>
      <c r="X1270" s="26">
        <f>VLOOKUP(CONCATENATE(C1270,D1270),'Honor 2025'!A:D,4,FALSE)</f>
        <v>2589000</v>
      </c>
      <c r="Y1270" s="24"/>
      <c r="BE1270" s="24"/>
      <c r="CK1270" s="24"/>
      <c r="DQ1270" s="24"/>
      <c r="EW1270" s="24"/>
      <c r="GC1270" s="24"/>
      <c r="HI1270" s="24"/>
      <c r="IO1270" s="24"/>
      <c r="JU1270" s="24"/>
      <c r="LA1270" s="24"/>
      <c r="MG1270" s="24"/>
      <c r="NM1270" s="24"/>
    </row>
    <row r="1271" spans="1:377" ht="15" thickBot="1">
      <c r="A1271" s="1" t="str">
        <f t="shared" si="29"/>
        <v>Heny RumambiSeptember-3</v>
      </c>
      <c r="B1271" s="12" t="str">
        <f t="shared" si="30"/>
        <v>SeptemberSurvei Harga Konsumen (HK 2.1 Pasar)</v>
      </c>
      <c r="C1271" s="40" t="s">
        <v>49</v>
      </c>
      <c r="D1271" s="14" t="s">
        <v>308</v>
      </c>
      <c r="E1271" s="29" t="s">
        <v>40</v>
      </c>
      <c r="F1271" s="41"/>
      <c r="G1271" s="15">
        <f t="shared" si="34"/>
        <v>86000</v>
      </c>
      <c r="H1271" s="43">
        <v>86000</v>
      </c>
      <c r="I1271" s="28" t="s">
        <v>23</v>
      </c>
      <c r="J1271" s="44">
        <v>1</v>
      </c>
      <c r="K1271" s="74" t="s">
        <v>159</v>
      </c>
      <c r="L1271" s="25">
        <v>45901</v>
      </c>
      <c r="M1271" s="25">
        <v>45923</v>
      </c>
      <c r="N1271" s="16" t="e">
        <f t="shared" ca="1" si="35"/>
        <v>#NAME?</v>
      </c>
      <c r="O1271" s="19"/>
      <c r="P1271" s="19"/>
      <c r="Q1271" s="20"/>
      <c r="R1271" s="21" t="str">
        <f t="array" ref="R1271">VLOOKUP(C1271,DB!A:D,2,FALSE)</f>
        <v>Jl. Ringkeng BTN Puskopad blok C No. 49A</v>
      </c>
      <c r="S1271" s="21" t="str">
        <f t="array" ref="S1271">VLOOKUP(C1271,DB!A:D,3,FALSE)</f>
        <v>henyrumambi@gmail.com</v>
      </c>
      <c r="T1271" s="22" t="s">
        <v>19</v>
      </c>
      <c r="U1271" s="1" t="str">
        <f t="shared" si="31"/>
        <v>Heny RumambiSeptember</v>
      </c>
      <c r="V1271" s="23">
        <f t="shared" si="32"/>
        <v>45923</v>
      </c>
      <c r="X1271" s="26">
        <f>VLOOKUP(CONCATENATE(C1271,D1271),'Honor 2025'!A:D,4,FALSE)</f>
        <v>3504000</v>
      </c>
      <c r="Y1271" s="24"/>
      <c r="BE1271" s="24"/>
      <c r="CK1271" s="24"/>
      <c r="DQ1271" s="24"/>
      <c r="EW1271" s="24"/>
      <c r="GC1271" s="24"/>
      <c r="HI1271" s="24"/>
      <c r="IO1271" s="24"/>
      <c r="JU1271" s="24"/>
      <c r="LA1271" s="24"/>
      <c r="MG1271" s="24"/>
      <c r="NM1271" s="24"/>
    </row>
    <row r="1272" spans="1:377" ht="15" thickBot="1">
      <c r="A1272" s="1" t="str">
        <f t="shared" si="29"/>
        <v>JOVELIE E WOKASSeptember-2</v>
      </c>
      <c r="B1272" s="12" t="str">
        <f t="shared" si="30"/>
        <v>SeptemberSurvei Harga Konsumen (HK 2.1 Outlet)</v>
      </c>
      <c r="C1272" s="33" t="s">
        <v>55</v>
      </c>
      <c r="D1272" s="14" t="s">
        <v>308</v>
      </c>
      <c r="E1272" s="34" t="s">
        <v>56</v>
      </c>
      <c r="F1272" s="35"/>
      <c r="G1272" s="15">
        <f t="shared" si="34"/>
        <v>210000</v>
      </c>
      <c r="H1272" s="37">
        <v>21000</v>
      </c>
      <c r="I1272" s="38" t="s">
        <v>23</v>
      </c>
      <c r="J1272" s="39">
        <v>10</v>
      </c>
      <c r="K1272" s="75" t="s">
        <v>159</v>
      </c>
      <c r="L1272" s="25">
        <v>45901</v>
      </c>
      <c r="M1272" s="25">
        <v>45923</v>
      </c>
      <c r="N1272" s="16" t="e">
        <f t="shared" ca="1" si="35"/>
        <v>#NAME?</v>
      </c>
      <c r="O1272" s="19"/>
      <c r="P1272" s="19"/>
      <c r="Q1272" s="20"/>
      <c r="R1272" s="21" t="str">
        <f t="array" ref="R1272">VLOOKUP(C1272,DB!A:D,2,FALSE)</f>
        <v>Malalayang Satu Lingkungan 6</v>
      </c>
      <c r="S1272" s="21" t="str">
        <f t="array" ref="S1272">VLOOKUP(C1272,DB!A:D,3,FALSE)</f>
        <v>vhellywokas07@gmail.com</v>
      </c>
      <c r="T1272" s="22" t="s">
        <v>19</v>
      </c>
      <c r="U1272" s="1" t="str">
        <f t="shared" si="31"/>
        <v>JOVELIE E WOKASSeptember</v>
      </c>
      <c r="V1272" s="23">
        <f t="shared" si="32"/>
        <v>45923</v>
      </c>
      <c r="X1272" s="26">
        <f>VLOOKUP(CONCATENATE(C1272,D1272),'Honor 2025'!A:D,4,FALSE)</f>
        <v>2259000</v>
      </c>
      <c r="Y1272" s="24"/>
      <c r="BE1272" s="24"/>
      <c r="CK1272" s="24"/>
      <c r="DQ1272" s="24"/>
      <c r="EW1272" s="24"/>
      <c r="GC1272" s="24"/>
      <c r="HI1272" s="24"/>
      <c r="IO1272" s="24"/>
      <c r="JU1272" s="24"/>
      <c r="LA1272" s="24"/>
      <c r="MG1272" s="24"/>
      <c r="NM1272" s="24"/>
    </row>
    <row r="1273" spans="1:377" ht="15" thickBot="1">
      <c r="A1273" s="1" t="str">
        <f t="shared" si="29"/>
        <v>Adriana TandajuSeptember-3</v>
      </c>
      <c r="B1273" s="12" t="str">
        <f t="shared" si="30"/>
        <v>SeptemberSurvei Harga Konsumen (HK 2.2 Pasar)</v>
      </c>
      <c r="C1273" s="40" t="s">
        <v>36</v>
      </c>
      <c r="D1273" s="14" t="s">
        <v>308</v>
      </c>
      <c r="E1273" s="29" t="s">
        <v>41</v>
      </c>
      <c r="F1273" s="41"/>
      <c r="G1273" s="15">
        <f t="shared" si="34"/>
        <v>276000</v>
      </c>
      <c r="H1273" s="43">
        <v>92000</v>
      </c>
      <c r="I1273" s="28" t="s">
        <v>23</v>
      </c>
      <c r="J1273" s="44">
        <v>3</v>
      </c>
      <c r="K1273" s="74" t="s">
        <v>159</v>
      </c>
      <c r="L1273" s="25">
        <v>45901</v>
      </c>
      <c r="M1273" s="25">
        <v>45923</v>
      </c>
      <c r="N1273" s="16" t="e">
        <f t="shared" ca="1" si="35"/>
        <v>#NAME?</v>
      </c>
      <c r="O1273" s="19"/>
      <c r="P1273" s="19"/>
      <c r="Q1273" s="20"/>
      <c r="R1273" s="21" t="str">
        <f t="array" ref="R1273">VLOOKUP(C1273,DB!A:D,2,FALSE)</f>
        <v>JL.PRAMUKA NO.29</v>
      </c>
      <c r="S1273" s="21" t="str">
        <f t="array" ref="S1273">VLOOKUP(C1273,DB!A:D,3,FALSE)</f>
        <v>annetandayu553@gmail.com</v>
      </c>
      <c r="T1273" s="22" t="s">
        <v>19</v>
      </c>
      <c r="U1273" s="1" t="str">
        <f t="shared" si="31"/>
        <v>Adriana TandajuSeptember</v>
      </c>
      <c r="V1273" s="23">
        <f t="shared" si="32"/>
        <v>45923</v>
      </c>
      <c r="X1273" s="26">
        <f>VLOOKUP(CONCATENATE(C1273,D1273),'Honor 2025'!A:D,4,FALSE)</f>
        <v>3510000</v>
      </c>
      <c r="Y1273" s="24"/>
      <c r="BE1273" s="24"/>
      <c r="CK1273" s="24"/>
      <c r="DQ1273" s="24"/>
      <c r="EW1273" s="24"/>
      <c r="GC1273" s="24"/>
      <c r="HI1273" s="24"/>
      <c r="IO1273" s="24"/>
      <c r="JU1273" s="24"/>
      <c r="LA1273" s="24"/>
      <c r="MG1273" s="24"/>
      <c r="NM1273" s="24"/>
    </row>
    <row r="1274" spans="1:377" ht="15" thickBot="1">
      <c r="A1274" s="1" t="str">
        <f t="shared" si="29"/>
        <v>Roy MakalewSeptember-2</v>
      </c>
      <c r="B1274" s="12" t="str">
        <f t="shared" si="30"/>
        <v>SeptemberSurvei Harga Konsumen (HK 2.2 Pasar)</v>
      </c>
      <c r="C1274" s="33" t="s">
        <v>44</v>
      </c>
      <c r="D1274" s="14" t="s">
        <v>308</v>
      </c>
      <c r="E1274" s="34" t="s">
        <v>41</v>
      </c>
      <c r="F1274" s="35"/>
      <c r="G1274" s="15">
        <f t="shared" si="34"/>
        <v>92000</v>
      </c>
      <c r="H1274" s="37">
        <v>92000</v>
      </c>
      <c r="I1274" s="38" t="s">
        <v>23</v>
      </c>
      <c r="J1274" s="39">
        <v>1</v>
      </c>
      <c r="K1274" s="75" t="s">
        <v>159</v>
      </c>
      <c r="L1274" s="25">
        <v>45901</v>
      </c>
      <c r="M1274" s="25">
        <v>45923</v>
      </c>
      <c r="N1274" s="16" t="e">
        <f t="shared" ca="1" si="35"/>
        <v>#NAME?</v>
      </c>
      <c r="O1274" s="19"/>
      <c r="P1274" s="19"/>
      <c r="Q1274" s="20"/>
      <c r="R1274" s="21" t="str">
        <f t="array" ref="R1274">VLOOKUP(C1274,DB!A:D,2,FALSE)</f>
        <v>Jalan Kleak 77, no 58</v>
      </c>
      <c r="S1274" s="21" t="str">
        <f t="array" ref="S1274">VLOOKUP(C1274,DB!A:D,3,FALSE)</f>
        <v>roymakalew2511@gmail.com</v>
      </c>
      <c r="T1274" s="22" t="s">
        <v>19</v>
      </c>
      <c r="U1274" s="1" t="str">
        <f t="shared" si="31"/>
        <v>Roy MakalewSeptember</v>
      </c>
      <c r="V1274" s="23">
        <f t="shared" si="32"/>
        <v>45923</v>
      </c>
      <c r="X1274" s="26">
        <f>VLOOKUP(CONCATENATE(C1274,D1274),'Honor 2025'!A:D,4,FALSE)</f>
        <v>3378000</v>
      </c>
      <c r="Y1274" s="24"/>
      <c r="BE1274" s="24"/>
      <c r="CK1274" s="24"/>
      <c r="DQ1274" s="24"/>
      <c r="EW1274" s="24"/>
      <c r="GC1274" s="24"/>
      <c r="HI1274" s="24"/>
      <c r="IO1274" s="24"/>
      <c r="JU1274" s="24"/>
      <c r="LA1274" s="24"/>
      <c r="MG1274" s="24"/>
      <c r="NM1274" s="24"/>
    </row>
    <row r="1275" spans="1:377" ht="15" thickBot="1">
      <c r="A1275" s="1" t="str">
        <f t="shared" si="29"/>
        <v>Feibe Ireine Syalome MaramisSeptember-4</v>
      </c>
      <c r="B1275" s="12" t="str">
        <f t="shared" si="30"/>
        <v>SeptemberSurvei Harga Konsumen (HK 2.2 Pasar)</v>
      </c>
      <c r="C1275" s="40" t="s">
        <v>47</v>
      </c>
      <c r="D1275" s="14" t="s">
        <v>308</v>
      </c>
      <c r="E1275" s="29" t="s">
        <v>41</v>
      </c>
      <c r="F1275" s="41"/>
      <c r="G1275" s="15">
        <f t="shared" si="34"/>
        <v>92000</v>
      </c>
      <c r="H1275" s="43">
        <v>92000</v>
      </c>
      <c r="I1275" s="28" t="s">
        <v>23</v>
      </c>
      <c r="J1275" s="44">
        <v>1</v>
      </c>
      <c r="K1275" s="74" t="s">
        <v>159</v>
      </c>
      <c r="L1275" s="25">
        <v>45901</v>
      </c>
      <c r="M1275" s="25">
        <v>45923</v>
      </c>
      <c r="N1275" s="16" t="e">
        <f t="shared" ca="1" si="35"/>
        <v>#NAME?</v>
      </c>
      <c r="O1275" s="19"/>
      <c r="P1275" s="19"/>
      <c r="Q1275" s="20"/>
      <c r="R1275" s="21" t="str">
        <f t="array" ref="R1275">VLOOKUP(C1275,DB!A:D,2,FALSE)</f>
        <v>Ranotana Weru</v>
      </c>
      <c r="S1275" s="21" t="str">
        <f t="array" ref="S1275">VLOOKUP(C1275,DB!A:D,3,FALSE)</f>
        <v>feibemaramis0202@gmail.com</v>
      </c>
      <c r="T1275" s="22" t="s">
        <v>19</v>
      </c>
      <c r="U1275" s="1" t="str">
        <f t="shared" si="31"/>
        <v>Feibe Ireine Syalome MaramisSeptember</v>
      </c>
      <c r="V1275" s="23">
        <f t="shared" si="32"/>
        <v>45923</v>
      </c>
      <c r="X1275" s="26">
        <f>VLOOKUP(CONCATENATE(C1275,D1275),'Honor 2025'!A:D,4,FALSE)</f>
        <v>2589000</v>
      </c>
      <c r="Y1275" s="24"/>
      <c r="BE1275" s="24"/>
      <c r="CK1275" s="24"/>
      <c r="DQ1275" s="24"/>
      <c r="EW1275" s="24"/>
      <c r="GC1275" s="24"/>
      <c r="HI1275" s="24"/>
      <c r="IO1275" s="24"/>
      <c r="JU1275" s="24"/>
      <c r="LA1275" s="24"/>
      <c r="MG1275" s="24"/>
      <c r="NM1275" s="24"/>
    </row>
    <row r="1276" spans="1:377" ht="15" thickBot="1">
      <c r="A1276" s="1" t="str">
        <f t="shared" si="29"/>
        <v>Heny RumambiSeptember-4</v>
      </c>
      <c r="B1276" s="12" t="str">
        <f t="shared" si="30"/>
        <v>SeptemberSurvei Harga Konsumen (HK 2.2 Pasar)</v>
      </c>
      <c r="C1276" s="40" t="s">
        <v>49</v>
      </c>
      <c r="D1276" s="14" t="s">
        <v>308</v>
      </c>
      <c r="E1276" s="29" t="s">
        <v>41</v>
      </c>
      <c r="F1276" s="41"/>
      <c r="G1276" s="42">
        <f t="shared" si="34"/>
        <v>92000</v>
      </c>
      <c r="H1276" s="43">
        <v>92000</v>
      </c>
      <c r="I1276" s="28" t="s">
        <v>23</v>
      </c>
      <c r="J1276" s="44">
        <v>1</v>
      </c>
      <c r="K1276" s="75" t="s">
        <v>159</v>
      </c>
      <c r="L1276" s="25">
        <v>45901</v>
      </c>
      <c r="M1276" s="25">
        <v>45923</v>
      </c>
      <c r="N1276" s="16" t="e">
        <f t="shared" ca="1" si="35"/>
        <v>#NAME?</v>
      </c>
      <c r="O1276" s="19"/>
      <c r="P1276" s="19"/>
      <c r="Q1276" s="20"/>
      <c r="R1276" s="21" t="str">
        <f t="array" ref="R1276">VLOOKUP(C1276,DB!A:D,2,FALSE)</f>
        <v>Jl. Ringkeng BTN Puskopad blok C No. 49A</v>
      </c>
      <c r="S1276" s="21" t="str">
        <f t="array" ref="S1276">VLOOKUP(C1276,DB!A:D,3,FALSE)</f>
        <v>henyrumambi@gmail.com</v>
      </c>
      <c r="T1276" s="22" t="s">
        <v>19</v>
      </c>
      <c r="U1276" s="1" t="str">
        <f t="shared" si="31"/>
        <v>Heny RumambiSeptember</v>
      </c>
      <c r="V1276" s="23">
        <f t="shared" si="32"/>
        <v>45923</v>
      </c>
      <c r="X1276" s="26">
        <f>VLOOKUP(CONCATENATE(C1276,D1276),'Honor 2025'!A:D,4,FALSE)</f>
        <v>3504000</v>
      </c>
      <c r="Y1276" s="24"/>
      <c r="BE1276" s="24"/>
      <c r="CK1276" s="24"/>
      <c r="DQ1276" s="24"/>
      <c r="EW1276" s="24"/>
      <c r="GC1276" s="24"/>
      <c r="HI1276" s="24"/>
      <c r="IO1276" s="24"/>
      <c r="JU1276" s="24"/>
      <c r="LA1276" s="24"/>
      <c r="MG1276" s="24"/>
      <c r="NM1276" s="24"/>
    </row>
    <row r="1277" spans="1:377" ht="15" thickBot="1">
      <c r="A1277" s="1" t="str">
        <f t="shared" ref="A1277:A1531" si="36">U1277&amp;"-"&amp;COUNTIF(U$2:U1277,U1277)</f>
        <v>Sri MulyawatiSeptember-3</v>
      </c>
      <c r="B1277" s="12" t="str">
        <f t="shared" ref="B1277:B1531" si="37">CONCATENATE(F1277,D1277,E1277)</f>
        <v>SeptemberSurvei Harga Konsumen (HK 2.2 Outlet)</v>
      </c>
      <c r="C1277" s="33" t="s">
        <v>51</v>
      </c>
      <c r="D1277" s="14" t="s">
        <v>308</v>
      </c>
      <c r="E1277" s="34" t="s">
        <v>54</v>
      </c>
      <c r="F1277" s="35"/>
      <c r="G1277" s="36">
        <f t="shared" si="34"/>
        <v>240000</v>
      </c>
      <c r="H1277" s="37">
        <v>24000</v>
      </c>
      <c r="I1277" s="38" t="s">
        <v>23</v>
      </c>
      <c r="J1277" s="39">
        <v>10</v>
      </c>
      <c r="K1277" s="74" t="s">
        <v>159</v>
      </c>
      <c r="L1277" s="25">
        <v>45901</v>
      </c>
      <c r="M1277" s="25">
        <v>45923</v>
      </c>
      <c r="N1277" s="16" t="e">
        <f t="shared" ca="1" si="35"/>
        <v>#NAME?</v>
      </c>
      <c r="O1277" s="19"/>
      <c r="P1277" s="19"/>
      <c r="Q1277" s="20"/>
      <c r="R1277" s="21" t="str">
        <f t="array" ref="R1277">VLOOKUP(C1277,DB!A:D,2,FALSE)</f>
        <v>Jl Wiratama no 4 lingkungan 7</v>
      </c>
      <c r="S1277" s="21" t="str">
        <f t="array" ref="S1277">VLOOKUP(C1277,DB!A:D,3,FALSE)</f>
        <v>mulyawatisrie75@gmail.com</v>
      </c>
      <c r="T1277" s="22" t="s">
        <v>19</v>
      </c>
      <c r="U1277" s="1" t="str">
        <f t="shared" ref="U1277:U1531" si="38">CONCATENATE(C1277,D1277)</f>
        <v>Sri MulyawatiSeptember</v>
      </c>
      <c r="V1277" s="23">
        <f t="shared" si="32"/>
        <v>45923</v>
      </c>
      <c r="X1277" s="26">
        <f>VLOOKUP(CONCATENATE(C1277,D1277),'Honor 2025'!A:D,4,FALSE)</f>
        <v>2966000</v>
      </c>
      <c r="Y1277" s="24"/>
      <c r="BE1277" s="24"/>
      <c r="CK1277" s="24"/>
      <c r="DQ1277" s="24"/>
      <c r="EW1277" s="24"/>
      <c r="GC1277" s="24"/>
      <c r="HI1277" s="24"/>
      <c r="IO1277" s="24"/>
      <c r="JU1277" s="24"/>
      <c r="LA1277" s="24"/>
      <c r="MG1277" s="24"/>
      <c r="NM1277" s="24"/>
    </row>
    <row r="1278" spans="1:377" ht="15" thickBot="1">
      <c r="A1278" s="1" t="str">
        <f t="shared" si="36"/>
        <v>Roy MakalewSeptember-3</v>
      </c>
      <c r="B1278" s="12" t="str">
        <f t="shared" si="37"/>
        <v>SeptemberSurvei Harga Konsumen (HK 3 Pasar)</v>
      </c>
      <c r="C1278" s="40" t="s">
        <v>44</v>
      </c>
      <c r="D1278" s="14" t="s">
        <v>308</v>
      </c>
      <c r="E1278" s="29" t="s">
        <v>45</v>
      </c>
      <c r="F1278" s="41"/>
      <c r="G1278" s="42">
        <f t="shared" si="34"/>
        <v>49000</v>
      </c>
      <c r="H1278" s="43">
        <v>49000</v>
      </c>
      <c r="I1278" s="28" t="s">
        <v>23</v>
      </c>
      <c r="J1278" s="44">
        <v>1</v>
      </c>
      <c r="K1278" s="75" t="s">
        <v>159</v>
      </c>
      <c r="L1278" s="25">
        <v>45901</v>
      </c>
      <c r="M1278" s="25">
        <v>45923</v>
      </c>
      <c r="N1278" s="16" t="e">
        <f t="shared" ca="1" si="35"/>
        <v>#NAME?</v>
      </c>
      <c r="O1278" s="19"/>
      <c r="P1278" s="19"/>
      <c r="Q1278" s="20"/>
      <c r="R1278" s="21" t="str">
        <f t="array" ref="R1278">VLOOKUP(C1278,DB!A:D,2,FALSE)</f>
        <v>Jalan Kleak 77, no 58</v>
      </c>
      <c r="S1278" s="21" t="str">
        <f t="array" ref="S1278">VLOOKUP(C1278,DB!A:D,3,FALSE)</f>
        <v>roymakalew2511@gmail.com</v>
      </c>
      <c r="T1278" s="22" t="s">
        <v>19</v>
      </c>
      <c r="U1278" s="1" t="str">
        <f t="shared" si="38"/>
        <v>Roy MakalewSeptember</v>
      </c>
      <c r="V1278" s="23">
        <f t="shared" si="32"/>
        <v>45923</v>
      </c>
      <c r="X1278" s="26">
        <f>VLOOKUP(CONCATENATE(C1278,D1278),'Honor 2025'!A:D,4,FALSE)</f>
        <v>3378000</v>
      </c>
      <c r="Y1278" s="24"/>
      <c r="BE1278" s="24"/>
      <c r="CK1278" s="24"/>
      <c r="DQ1278" s="24"/>
      <c r="EW1278" s="24"/>
      <c r="GC1278" s="24"/>
      <c r="HI1278" s="24"/>
      <c r="IO1278" s="24"/>
      <c r="JU1278" s="24"/>
      <c r="LA1278" s="24"/>
      <c r="MG1278" s="24"/>
      <c r="NM1278" s="24"/>
    </row>
    <row r="1279" spans="1:377" ht="15" thickBot="1">
      <c r="A1279" s="1" t="str">
        <f t="shared" si="36"/>
        <v>Feibe Ireine Syalome MaramisSeptember-5</v>
      </c>
      <c r="B1279" s="12" t="str">
        <f t="shared" si="37"/>
        <v>SeptemberSurvei Harga Konsumen (HK 3 Pasar)</v>
      </c>
      <c r="C1279" s="33" t="s">
        <v>47</v>
      </c>
      <c r="D1279" s="14" t="s">
        <v>308</v>
      </c>
      <c r="E1279" s="34" t="s">
        <v>45</v>
      </c>
      <c r="F1279" s="35"/>
      <c r="G1279" s="36">
        <f t="shared" si="34"/>
        <v>49000</v>
      </c>
      <c r="H1279" s="37">
        <v>49000</v>
      </c>
      <c r="I1279" s="38" t="s">
        <v>23</v>
      </c>
      <c r="J1279" s="39">
        <v>1</v>
      </c>
      <c r="K1279" s="74" t="s">
        <v>159</v>
      </c>
      <c r="L1279" s="25">
        <v>45901</v>
      </c>
      <c r="M1279" s="25">
        <v>45923</v>
      </c>
      <c r="N1279" s="16" t="e">
        <f t="shared" ca="1" si="35"/>
        <v>#NAME?</v>
      </c>
      <c r="O1279" s="19"/>
      <c r="P1279" s="19"/>
      <c r="Q1279" s="20"/>
      <c r="R1279" s="21" t="str">
        <f t="array" ref="R1279">VLOOKUP(C1279,DB!A:D,2,FALSE)</f>
        <v>Ranotana Weru</v>
      </c>
      <c r="S1279" s="21" t="str">
        <f t="array" ref="S1279">VLOOKUP(C1279,DB!A:D,3,FALSE)</f>
        <v>feibemaramis0202@gmail.com</v>
      </c>
      <c r="T1279" s="22" t="s">
        <v>19</v>
      </c>
      <c r="U1279" s="1" t="str">
        <f t="shared" si="38"/>
        <v>Feibe Ireine Syalome MaramisSeptember</v>
      </c>
      <c r="V1279" s="23">
        <f t="shared" si="32"/>
        <v>45923</v>
      </c>
      <c r="X1279" s="26">
        <f>VLOOKUP(CONCATENATE(C1279,D1279),'Honor 2025'!A:D,4,FALSE)</f>
        <v>2589000</v>
      </c>
      <c r="Y1279" s="24"/>
      <c r="BE1279" s="24"/>
      <c r="CK1279" s="24"/>
      <c r="DQ1279" s="24"/>
      <c r="EW1279" s="24"/>
      <c r="GC1279" s="24"/>
      <c r="HI1279" s="24"/>
      <c r="IO1279" s="24"/>
      <c r="JU1279" s="24"/>
      <c r="LA1279" s="24"/>
      <c r="MG1279" s="24"/>
      <c r="NM1279" s="24"/>
    </row>
    <row r="1280" spans="1:377" ht="15" thickBot="1">
      <c r="A1280" s="1" t="str">
        <f t="shared" si="36"/>
        <v>Susly Yuliana SeneweSeptember-3</v>
      </c>
      <c r="B1280" s="12" t="str">
        <f t="shared" si="37"/>
        <v>SeptemberSurvei Harga Konsumen (HK 3 Pasar)</v>
      </c>
      <c r="C1280" s="40" t="s">
        <v>48</v>
      </c>
      <c r="D1280" s="14" t="s">
        <v>308</v>
      </c>
      <c r="E1280" s="29" t="s">
        <v>45</v>
      </c>
      <c r="F1280" s="41"/>
      <c r="G1280" s="42">
        <f t="shared" si="34"/>
        <v>49000</v>
      </c>
      <c r="H1280" s="43">
        <v>49000</v>
      </c>
      <c r="I1280" s="28" t="s">
        <v>23</v>
      </c>
      <c r="J1280" s="44">
        <v>1</v>
      </c>
      <c r="K1280" s="75" t="s">
        <v>159</v>
      </c>
      <c r="L1280" s="25">
        <v>45901</v>
      </c>
      <c r="M1280" s="25">
        <v>45923</v>
      </c>
      <c r="N1280" s="16" t="e">
        <f t="shared" ca="1" si="35"/>
        <v>#NAME?</v>
      </c>
      <c r="O1280" s="19"/>
      <c r="P1280" s="19"/>
      <c r="Q1280" s="20"/>
      <c r="R1280" s="21" t="str">
        <f t="array" ref="R1280">VLOOKUP(C1280,DB!A:D,2,FALSE)</f>
        <v>Jalan Lumimuut 5 Mahakeret Timur lingk.3</v>
      </c>
      <c r="S1280" s="21" t="str">
        <f t="array" ref="S1280">VLOOKUP(C1280,DB!A:D,3,FALSE)</f>
        <v>suslysenewe@gmail.com</v>
      </c>
      <c r="T1280" s="22" t="s">
        <v>19</v>
      </c>
      <c r="U1280" s="1" t="str">
        <f t="shared" si="38"/>
        <v>Susly Yuliana SeneweSeptember</v>
      </c>
      <c r="V1280" s="23">
        <f t="shared" si="32"/>
        <v>45923</v>
      </c>
      <c r="X1280" s="26">
        <f>VLOOKUP(CONCATENATE(C1280,D1280),'Honor 2025'!A:D,4,FALSE)</f>
        <v>2294000</v>
      </c>
      <c r="Y1280" s="24"/>
      <c r="BE1280" s="24"/>
      <c r="CK1280" s="24"/>
      <c r="DQ1280" s="24"/>
      <c r="EW1280" s="24"/>
      <c r="GC1280" s="24"/>
      <c r="HI1280" s="24"/>
      <c r="IO1280" s="24"/>
      <c r="JU1280" s="24"/>
      <c r="LA1280" s="24"/>
      <c r="MG1280" s="24"/>
      <c r="NM1280" s="24"/>
    </row>
    <row r="1281" spans="1:377" ht="15" thickBot="1">
      <c r="A1281" s="1" t="str">
        <f t="shared" si="36"/>
        <v>Roy MakalewSeptember-4</v>
      </c>
      <c r="B1281" s="12" t="str">
        <f t="shared" si="37"/>
        <v>SeptemberSurvei Harga Konsumen (HK 3 Outlet)</v>
      </c>
      <c r="C1281" s="33" t="s">
        <v>44</v>
      </c>
      <c r="D1281" s="14" t="s">
        <v>308</v>
      </c>
      <c r="E1281" s="34" t="s">
        <v>46</v>
      </c>
      <c r="F1281" s="35"/>
      <c r="G1281" s="36">
        <f t="shared" si="34"/>
        <v>200000</v>
      </c>
      <c r="H1281" s="37">
        <v>20000</v>
      </c>
      <c r="I1281" s="38" t="s">
        <v>23</v>
      </c>
      <c r="J1281" s="39">
        <v>10</v>
      </c>
      <c r="K1281" s="74" t="s">
        <v>159</v>
      </c>
      <c r="L1281" s="25">
        <v>45901</v>
      </c>
      <c r="M1281" s="25">
        <v>45923</v>
      </c>
      <c r="N1281" s="16" t="e">
        <f t="shared" ca="1" si="35"/>
        <v>#NAME?</v>
      </c>
      <c r="O1281" s="19"/>
      <c r="P1281" s="19"/>
      <c r="Q1281" s="20"/>
      <c r="R1281" s="21" t="str">
        <f t="array" ref="R1281">VLOOKUP(C1281,DB!A:D,2,FALSE)</f>
        <v>Jalan Kleak 77, no 58</v>
      </c>
      <c r="S1281" s="21" t="str">
        <f t="array" ref="S1281">VLOOKUP(C1281,DB!A:D,3,FALSE)</f>
        <v>roymakalew2511@gmail.com</v>
      </c>
      <c r="T1281" s="22" t="s">
        <v>19</v>
      </c>
      <c r="U1281" s="1" t="str">
        <f t="shared" si="38"/>
        <v>Roy MakalewSeptember</v>
      </c>
      <c r="V1281" s="23">
        <f t="shared" si="32"/>
        <v>45923</v>
      </c>
      <c r="X1281" s="26">
        <f>VLOOKUP(CONCATENATE(C1281,D1281),'Honor 2025'!A:D,4,FALSE)</f>
        <v>3378000</v>
      </c>
      <c r="Y1281" s="24"/>
      <c r="BE1281" s="24"/>
      <c r="CK1281" s="24"/>
      <c r="DQ1281" s="24"/>
      <c r="EW1281" s="24"/>
      <c r="GC1281" s="24"/>
      <c r="HI1281" s="24"/>
      <c r="IO1281" s="24"/>
      <c r="JU1281" s="24"/>
      <c r="LA1281" s="24"/>
      <c r="MG1281" s="24"/>
      <c r="NM1281" s="24"/>
    </row>
    <row r="1282" spans="1:377" ht="15" thickBot="1">
      <c r="A1282" s="1" t="str">
        <f t="shared" si="36"/>
        <v>Heny RumambiSeptember-5</v>
      </c>
      <c r="B1282" s="12" t="str">
        <f t="shared" si="37"/>
        <v>SeptemberSurvei Harga Konsumen (HK 3 Outlet)</v>
      </c>
      <c r="C1282" s="40" t="s">
        <v>49</v>
      </c>
      <c r="D1282" s="14" t="s">
        <v>308</v>
      </c>
      <c r="E1282" s="29" t="s">
        <v>46</v>
      </c>
      <c r="F1282" s="41"/>
      <c r="G1282" s="42">
        <f t="shared" si="34"/>
        <v>1000000</v>
      </c>
      <c r="H1282" s="43">
        <v>20000</v>
      </c>
      <c r="I1282" s="28" t="s">
        <v>23</v>
      </c>
      <c r="J1282" s="44">
        <v>50</v>
      </c>
      <c r="K1282" s="75" t="s">
        <v>159</v>
      </c>
      <c r="L1282" s="25">
        <v>45901</v>
      </c>
      <c r="M1282" s="25">
        <v>45923</v>
      </c>
      <c r="N1282" s="16" t="e">
        <f t="shared" ca="1" si="35"/>
        <v>#NAME?</v>
      </c>
      <c r="O1282" s="19"/>
      <c r="P1282" s="19"/>
      <c r="Q1282" s="20"/>
      <c r="R1282" s="21" t="str">
        <f t="array" ref="R1282">VLOOKUP(C1282,DB!A:D,2,FALSE)</f>
        <v>Jl. Ringkeng BTN Puskopad blok C No. 49A</v>
      </c>
      <c r="S1282" s="21" t="str">
        <f t="array" ref="S1282">VLOOKUP(C1282,DB!A:D,3,FALSE)</f>
        <v>henyrumambi@gmail.com</v>
      </c>
      <c r="T1282" s="22" t="s">
        <v>19</v>
      </c>
      <c r="U1282" s="1" t="str">
        <f t="shared" si="38"/>
        <v>Heny RumambiSeptember</v>
      </c>
      <c r="V1282" s="23">
        <f t="shared" si="32"/>
        <v>45923</v>
      </c>
      <c r="X1282" s="26">
        <f>VLOOKUP(CONCATENATE(C1282,D1282),'Honor 2025'!A:D,4,FALSE)</f>
        <v>3504000</v>
      </c>
      <c r="Y1282" s="24"/>
      <c r="BE1282" s="24"/>
      <c r="CK1282" s="24"/>
      <c r="DQ1282" s="24"/>
      <c r="EW1282" s="24"/>
      <c r="GC1282" s="24"/>
      <c r="HI1282" s="24"/>
      <c r="IO1282" s="24"/>
      <c r="JU1282" s="24"/>
      <c r="LA1282" s="24"/>
      <c r="MG1282" s="24"/>
      <c r="NM1282" s="24"/>
    </row>
    <row r="1283" spans="1:377" ht="15" thickBot="1">
      <c r="A1283" s="1" t="str">
        <f t="shared" si="36"/>
        <v>Sri MulyawatiSeptember-4</v>
      </c>
      <c r="B1283" s="12" t="str">
        <f t="shared" si="37"/>
        <v>SeptemberSurvei Harga Konsumen (HK 3 Outlet)</v>
      </c>
      <c r="C1283" s="33" t="s">
        <v>51</v>
      </c>
      <c r="D1283" s="14" t="s">
        <v>308</v>
      </c>
      <c r="E1283" s="34" t="s">
        <v>46</v>
      </c>
      <c r="F1283" s="35"/>
      <c r="G1283" s="36">
        <f t="shared" si="34"/>
        <v>140000</v>
      </c>
      <c r="H1283" s="37">
        <v>20000</v>
      </c>
      <c r="I1283" s="38" t="s">
        <v>23</v>
      </c>
      <c r="J1283" s="39">
        <v>7</v>
      </c>
      <c r="K1283" s="74" t="s">
        <v>159</v>
      </c>
      <c r="L1283" s="25">
        <v>45901</v>
      </c>
      <c r="M1283" s="25">
        <v>45923</v>
      </c>
      <c r="N1283" s="16" t="e">
        <f t="shared" ca="1" si="35"/>
        <v>#NAME?</v>
      </c>
      <c r="O1283" s="19"/>
      <c r="P1283" s="19"/>
      <c r="Q1283" s="20"/>
      <c r="R1283" s="21" t="str">
        <f t="array" ref="R1283">VLOOKUP(C1283,DB!A:D,2,FALSE)</f>
        <v>Jl Wiratama no 4 lingkungan 7</v>
      </c>
      <c r="S1283" s="21" t="str">
        <f t="array" ref="S1283">VLOOKUP(C1283,DB!A:D,3,FALSE)</f>
        <v>mulyawatisrie75@gmail.com</v>
      </c>
      <c r="T1283" s="22" t="s">
        <v>19</v>
      </c>
      <c r="U1283" s="1" t="str">
        <f t="shared" si="38"/>
        <v>Sri MulyawatiSeptember</v>
      </c>
      <c r="V1283" s="23">
        <f t="shared" si="32"/>
        <v>45923</v>
      </c>
      <c r="X1283" s="26">
        <f>VLOOKUP(CONCATENATE(C1283,D1283),'Honor 2025'!A:D,4,FALSE)</f>
        <v>2966000</v>
      </c>
      <c r="Y1283" s="24"/>
      <c r="BE1283" s="24"/>
      <c r="CK1283" s="24"/>
      <c r="DQ1283" s="24"/>
      <c r="EW1283" s="24"/>
      <c r="GC1283" s="24"/>
      <c r="HI1283" s="24"/>
      <c r="IO1283" s="24"/>
      <c r="JU1283" s="24"/>
      <c r="LA1283" s="24"/>
      <c r="MG1283" s="24"/>
      <c r="NM1283" s="24"/>
    </row>
    <row r="1284" spans="1:377" ht="15" thickBot="1">
      <c r="A1284" s="1" t="str">
        <f t="shared" si="36"/>
        <v>Adriana TandajuSeptember-4</v>
      </c>
      <c r="B1284" s="12" t="str">
        <f t="shared" si="37"/>
        <v>SeptemberSurvei Harga Konsumen (HK 4, 5, 6)</v>
      </c>
      <c r="C1284" s="30" t="s">
        <v>36</v>
      </c>
      <c r="D1284" s="14" t="s">
        <v>308</v>
      </c>
      <c r="E1284" s="34" t="s">
        <v>42</v>
      </c>
      <c r="F1284" s="35"/>
      <c r="G1284" s="36">
        <f t="shared" si="34"/>
        <v>1344000</v>
      </c>
      <c r="H1284" s="37">
        <v>48000</v>
      </c>
      <c r="I1284" s="38" t="s">
        <v>23</v>
      </c>
      <c r="J1284" s="39">
        <v>28</v>
      </c>
      <c r="K1284" s="75" t="s">
        <v>159</v>
      </c>
      <c r="L1284" s="25">
        <v>45901</v>
      </c>
      <c r="M1284" s="25">
        <v>45923</v>
      </c>
      <c r="N1284" s="16" t="e">
        <f t="shared" ca="1" si="35"/>
        <v>#NAME?</v>
      </c>
      <c r="O1284" s="19"/>
      <c r="P1284" s="19"/>
      <c r="Q1284" s="20"/>
      <c r="R1284" s="21" t="str">
        <f t="array" ref="R1284">VLOOKUP(C1284,DB!A:D,2,FALSE)</f>
        <v>JL.PRAMUKA NO.29</v>
      </c>
      <c r="S1284" s="21" t="str">
        <f t="array" ref="S1284">VLOOKUP(C1284,DB!A:D,3,FALSE)</f>
        <v>annetandayu553@gmail.com</v>
      </c>
      <c r="T1284" s="22" t="s">
        <v>19</v>
      </c>
      <c r="U1284" s="1" t="str">
        <f t="shared" si="38"/>
        <v>Adriana TandajuSeptember</v>
      </c>
      <c r="V1284" s="23">
        <f t="shared" si="32"/>
        <v>45923</v>
      </c>
      <c r="X1284" s="26">
        <f>VLOOKUP(CONCATENATE(C1284,D1284),'Honor 2025'!A:D,4,FALSE)</f>
        <v>3510000</v>
      </c>
      <c r="Y1284" s="24"/>
      <c r="BE1284" s="24"/>
      <c r="CK1284" s="24"/>
      <c r="DQ1284" s="24"/>
      <c r="EW1284" s="24"/>
      <c r="GC1284" s="24"/>
      <c r="HI1284" s="24"/>
      <c r="IO1284" s="24"/>
      <c r="JU1284" s="24"/>
      <c r="LA1284" s="24"/>
      <c r="MG1284" s="24"/>
      <c r="NM1284" s="24"/>
    </row>
    <row r="1285" spans="1:377" ht="15" thickBot="1">
      <c r="A1285" s="1" t="str">
        <f t="shared" si="36"/>
        <v>Stephen christiani kenteySeptember-3</v>
      </c>
      <c r="B1285" s="12" t="str">
        <f t="shared" si="37"/>
        <v>SeptemberSurvei Harga Konsumen (HK 4, 5, 6)</v>
      </c>
      <c r="C1285" s="49" t="s">
        <v>43</v>
      </c>
      <c r="D1285" s="14" t="s">
        <v>308</v>
      </c>
      <c r="E1285" s="29" t="s">
        <v>42</v>
      </c>
      <c r="F1285" s="41"/>
      <c r="G1285" s="42">
        <f t="shared" si="34"/>
        <v>672000</v>
      </c>
      <c r="H1285" s="43">
        <v>48000</v>
      </c>
      <c r="I1285" s="28" t="s">
        <v>23</v>
      </c>
      <c r="J1285" s="44">
        <v>14</v>
      </c>
      <c r="K1285" s="74" t="s">
        <v>159</v>
      </c>
      <c r="L1285" s="25">
        <v>45901</v>
      </c>
      <c r="M1285" s="25">
        <v>45923</v>
      </c>
      <c r="N1285" s="16" t="e">
        <f t="shared" ca="1" si="35"/>
        <v>#NAME?</v>
      </c>
      <c r="O1285" s="19"/>
      <c r="P1285" s="19"/>
      <c r="Q1285" s="20"/>
      <c r="R1285" s="21" t="str">
        <f t="array" ref="R1285">VLOOKUP(C1285,DB!A:D,2,FALSE)</f>
        <v>Ranotana weru lingkungan 5</v>
      </c>
      <c r="S1285" s="21" t="str">
        <f t="array" ref="S1285">VLOOKUP(C1285,DB!A:D,3,FALSE)</f>
        <v>Stephenkentey@gmail.com</v>
      </c>
      <c r="T1285" s="22" t="s">
        <v>19</v>
      </c>
      <c r="U1285" s="1" t="str">
        <f t="shared" si="38"/>
        <v>Stephen christiani kenteySeptember</v>
      </c>
      <c r="V1285" s="23">
        <f t="shared" si="32"/>
        <v>45923</v>
      </c>
      <c r="X1285" s="26">
        <f>VLOOKUP(CONCATENATE(C1285,D1285),'Honor 2025'!A:D,4,FALSE)</f>
        <v>1789000</v>
      </c>
      <c r="Y1285" s="24"/>
      <c r="BE1285" s="24"/>
      <c r="CK1285" s="24"/>
      <c r="DQ1285" s="24"/>
      <c r="EW1285" s="24"/>
      <c r="GC1285" s="24"/>
      <c r="HI1285" s="24"/>
      <c r="IO1285" s="24"/>
      <c r="JU1285" s="24"/>
      <c r="LA1285" s="24"/>
      <c r="MG1285" s="24"/>
      <c r="NM1285" s="24"/>
    </row>
    <row r="1286" spans="1:377" ht="15" thickBot="1">
      <c r="A1286" s="1" t="str">
        <f t="shared" si="36"/>
        <v>Roy MakalewSeptember-5</v>
      </c>
      <c r="B1286" s="12" t="str">
        <f t="shared" si="37"/>
        <v>SeptemberSurvei Harga Konsumen (HK 4, 5, 6)</v>
      </c>
      <c r="C1286" s="31" t="s">
        <v>44</v>
      </c>
      <c r="D1286" s="14" t="s">
        <v>308</v>
      </c>
      <c r="E1286" s="34" t="s">
        <v>42</v>
      </c>
      <c r="F1286" s="35"/>
      <c r="G1286" s="36">
        <f t="shared" si="34"/>
        <v>1200000</v>
      </c>
      <c r="H1286" s="37">
        <v>48000</v>
      </c>
      <c r="I1286" s="38" t="s">
        <v>23</v>
      </c>
      <c r="J1286" s="39">
        <v>25</v>
      </c>
      <c r="K1286" s="75" t="s">
        <v>159</v>
      </c>
      <c r="L1286" s="25">
        <v>45901</v>
      </c>
      <c r="M1286" s="25">
        <v>45923</v>
      </c>
      <c r="N1286" s="16" t="e">
        <f t="shared" ca="1" si="35"/>
        <v>#NAME?</v>
      </c>
      <c r="O1286" s="19"/>
      <c r="P1286" s="19"/>
      <c r="Q1286" s="20"/>
      <c r="R1286" s="21" t="str">
        <f t="array" ref="R1286">VLOOKUP(C1286,DB!A:D,2,FALSE)</f>
        <v>Jalan Kleak 77, no 58</v>
      </c>
      <c r="S1286" s="21" t="str">
        <f t="array" ref="S1286">VLOOKUP(C1286,DB!A:D,3,FALSE)</f>
        <v>roymakalew2511@gmail.com</v>
      </c>
      <c r="T1286" s="22" t="s">
        <v>19</v>
      </c>
      <c r="U1286" s="1" t="str">
        <f t="shared" si="38"/>
        <v>Roy MakalewSeptember</v>
      </c>
      <c r="V1286" s="23">
        <f t="shared" si="32"/>
        <v>45923</v>
      </c>
      <c r="X1286" s="26">
        <f>VLOOKUP(CONCATENATE(C1286,D1286),'Honor 2025'!A:D,4,FALSE)</f>
        <v>3378000</v>
      </c>
      <c r="Y1286" s="24"/>
      <c r="BE1286" s="24"/>
      <c r="CK1286" s="24"/>
      <c r="DQ1286" s="24"/>
      <c r="EW1286" s="24"/>
      <c r="GC1286" s="24"/>
      <c r="HI1286" s="24"/>
      <c r="IO1286" s="24"/>
      <c r="JU1286" s="24"/>
      <c r="LA1286" s="24"/>
      <c r="MG1286" s="24"/>
      <c r="NM1286" s="24"/>
    </row>
    <row r="1287" spans="1:377" ht="15" thickBot="1">
      <c r="A1287" s="1" t="str">
        <f t="shared" si="36"/>
        <v>Feibe Ireine Syalome MaramisSeptember-6</v>
      </c>
      <c r="B1287" s="12" t="str">
        <f t="shared" si="37"/>
        <v>SeptemberSurvei Harga Konsumen (HK 4, 5, 6)</v>
      </c>
      <c r="C1287" s="49" t="s">
        <v>47</v>
      </c>
      <c r="D1287" s="14" t="s">
        <v>308</v>
      </c>
      <c r="E1287" s="29" t="s">
        <v>42</v>
      </c>
      <c r="F1287" s="41"/>
      <c r="G1287" s="42">
        <f t="shared" si="34"/>
        <v>576000</v>
      </c>
      <c r="H1287" s="43">
        <v>48000</v>
      </c>
      <c r="I1287" s="28" t="s">
        <v>23</v>
      </c>
      <c r="J1287" s="44">
        <v>12</v>
      </c>
      <c r="K1287" s="74" t="s">
        <v>159</v>
      </c>
      <c r="L1287" s="25">
        <v>45901</v>
      </c>
      <c r="M1287" s="25">
        <v>45923</v>
      </c>
      <c r="N1287" s="16" t="e">
        <f t="shared" ca="1" si="35"/>
        <v>#NAME?</v>
      </c>
      <c r="O1287" s="19"/>
      <c r="P1287" s="19"/>
      <c r="Q1287" s="20"/>
      <c r="R1287" s="21" t="str">
        <f t="array" ref="R1287">VLOOKUP(C1287,DB!A:D,2,FALSE)</f>
        <v>Ranotana Weru</v>
      </c>
      <c r="S1287" s="21" t="str">
        <f t="array" ref="S1287">VLOOKUP(C1287,DB!A:D,3,FALSE)</f>
        <v>feibemaramis0202@gmail.com</v>
      </c>
      <c r="T1287" s="22" t="s">
        <v>19</v>
      </c>
      <c r="U1287" s="1" t="str">
        <f t="shared" si="38"/>
        <v>Feibe Ireine Syalome MaramisSeptember</v>
      </c>
      <c r="V1287" s="23">
        <f t="shared" si="32"/>
        <v>45923</v>
      </c>
      <c r="X1287" s="26">
        <f>VLOOKUP(CONCATENATE(C1287,D1287),'Honor 2025'!A:D,4,FALSE)</f>
        <v>2589000</v>
      </c>
      <c r="Y1287" s="24"/>
      <c r="BE1287" s="24"/>
      <c r="CK1287" s="24"/>
      <c r="DQ1287" s="24"/>
      <c r="EW1287" s="24"/>
      <c r="GC1287" s="24"/>
      <c r="HI1287" s="24"/>
      <c r="IO1287" s="24"/>
      <c r="JU1287" s="24"/>
      <c r="LA1287" s="24"/>
      <c r="MG1287" s="24"/>
      <c r="NM1287" s="24"/>
    </row>
    <row r="1288" spans="1:377" ht="15" thickBot="1">
      <c r="A1288" s="1" t="str">
        <f t="shared" si="36"/>
        <v>Heny RumambiSeptember-6</v>
      </c>
      <c r="B1288" s="12" t="str">
        <f t="shared" si="37"/>
        <v>SeptemberSurvei Harga Konsumen (HK 4, 5, 6)</v>
      </c>
      <c r="C1288" s="49" t="s">
        <v>49</v>
      </c>
      <c r="D1288" s="14" t="s">
        <v>308</v>
      </c>
      <c r="E1288" s="29" t="s">
        <v>42</v>
      </c>
      <c r="F1288" s="41"/>
      <c r="G1288" s="42">
        <f t="shared" si="34"/>
        <v>480000</v>
      </c>
      <c r="H1288" s="43">
        <v>48000</v>
      </c>
      <c r="I1288" s="28" t="s">
        <v>23</v>
      </c>
      <c r="J1288" s="44">
        <v>10</v>
      </c>
      <c r="K1288" s="75" t="s">
        <v>159</v>
      </c>
      <c r="L1288" s="25">
        <v>45901</v>
      </c>
      <c r="M1288" s="25">
        <v>45923</v>
      </c>
      <c r="N1288" s="16" t="e">
        <f t="shared" ca="1" si="35"/>
        <v>#NAME?</v>
      </c>
      <c r="O1288" s="19"/>
      <c r="P1288" s="19"/>
      <c r="Q1288" s="20"/>
      <c r="R1288" s="21" t="str">
        <f t="array" ref="R1288">VLOOKUP(C1288,DB!A:D,2,FALSE)</f>
        <v>Jl. Ringkeng BTN Puskopad blok C No. 49A</v>
      </c>
      <c r="S1288" s="21" t="str">
        <f t="array" ref="S1288">VLOOKUP(C1288,DB!A:D,3,FALSE)</f>
        <v>henyrumambi@gmail.com</v>
      </c>
      <c r="T1288" s="22" t="s">
        <v>19</v>
      </c>
      <c r="U1288" s="1" t="str">
        <f t="shared" si="38"/>
        <v>Heny RumambiSeptember</v>
      </c>
      <c r="V1288" s="23">
        <f t="shared" si="32"/>
        <v>45923</v>
      </c>
      <c r="X1288" s="26">
        <f>VLOOKUP(CONCATENATE(C1288,D1288),'Honor 2025'!A:D,4,FALSE)</f>
        <v>3504000</v>
      </c>
      <c r="Y1288" s="24"/>
      <c r="BE1288" s="24"/>
      <c r="CK1288" s="24"/>
      <c r="DQ1288" s="24"/>
      <c r="EW1288" s="24"/>
      <c r="GC1288" s="24"/>
      <c r="HI1288" s="24"/>
      <c r="IO1288" s="24"/>
      <c r="JU1288" s="24"/>
      <c r="LA1288" s="24"/>
      <c r="MG1288" s="24"/>
      <c r="NM1288" s="24"/>
    </row>
    <row r="1289" spans="1:377" ht="15" thickBot="1">
      <c r="A1289" s="1" t="str">
        <f t="shared" si="36"/>
        <v>Sri MulyawatiSeptember-5</v>
      </c>
      <c r="B1289" s="12" t="str">
        <f t="shared" si="37"/>
        <v>SeptemberSurvei Harga Konsumen (HK 4, 5, 6)</v>
      </c>
      <c r="C1289" s="31" t="s">
        <v>51</v>
      </c>
      <c r="D1289" s="14" t="s">
        <v>308</v>
      </c>
      <c r="E1289" s="34" t="s">
        <v>42</v>
      </c>
      <c r="F1289" s="35"/>
      <c r="G1289" s="36">
        <f t="shared" si="34"/>
        <v>624000</v>
      </c>
      <c r="H1289" s="37">
        <v>48000</v>
      </c>
      <c r="I1289" s="38" t="s">
        <v>23</v>
      </c>
      <c r="J1289" s="39">
        <v>13</v>
      </c>
      <c r="K1289" s="74" t="s">
        <v>159</v>
      </c>
      <c r="L1289" s="25">
        <v>45901</v>
      </c>
      <c r="M1289" s="25">
        <v>45923</v>
      </c>
      <c r="N1289" s="16" t="e">
        <f t="shared" ca="1" si="35"/>
        <v>#NAME?</v>
      </c>
      <c r="O1289" s="19"/>
      <c r="P1289" s="19"/>
      <c r="Q1289" s="20"/>
      <c r="R1289" s="21" t="str">
        <f t="array" ref="R1289">VLOOKUP(C1289,DB!A:D,2,FALSE)</f>
        <v>Jl Wiratama no 4 lingkungan 7</v>
      </c>
      <c r="S1289" s="21" t="str">
        <f t="array" ref="S1289">VLOOKUP(C1289,DB!A:D,3,FALSE)</f>
        <v>mulyawatisrie75@gmail.com</v>
      </c>
      <c r="T1289" s="22" t="s">
        <v>19</v>
      </c>
      <c r="U1289" s="1" t="str">
        <f t="shared" si="38"/>
        <v>Sri MulyawatiSeptember</v>
      </c>
      <c r="V1289" s="23">
        <f t="shared" si="32"/>
        <v>45923</v>
      </c>
      <c r="X1289" s="26">
        <f>VLOOKUP(CONCATENATE(C1289,D1289),'Honor 2025'!A:D,4,FALSE)</f>
        <v>2966000</v>
      </c>
      <c r="Y1289" s="24"/>
      <c r="BE1289" s="24"/>
      <c r="CK1289" s="24"/>
      <c r="DQ1289" s="24"/>
      <c r="EW1289" s="24"/>
      <c r="GC1289" s="24"/>
      <c r="HI1289" s="24"/>
      <c r="IO1289" s="24"/>
      <c r="JU1289" s="24"/>
      <c r="LA1289" s="24"/>
      <c r="MG1289" s="24"/>
      <c r="NM1289" s="24"/>
    </row>
    <row r="1290" spans="1:377" ht="15" thickBot="1">
      <c r="A1290" s="1" t="str">
        <f t="shared" si="36"/>
        <v>JOVELIE E WOKASSeptember-3</v>
      </c>
      <c r="B1290" s="12" t="str">
        <f t="shared" si="37"/>
        <v>SeptemberSurvei Harga Konsumen (HK 4, 5, 6)</v>
      </c>
      <c r="C1290" s="49" t="s">
        <v>55</v>
      </c>
      <c r="D1290" s="14" t="s">
        <v>308</v>
      </c>
      <c r="E1290" s="29" t="s">
        <v>42</v>
      </c>
      <c r="F1290" s="41"/>
      <c r="G1290" s="42">
        <f t="shared" si="34"/>
        <v>480000</v>
      </c>
      <c r="H1290" s="43">
        <v>48000</v>
      </c>
      <c r="I1290" s="28" t="s">
        <v>23</v>
      </c>
      <c r="J1290" s="44">
        <v>10</v>
      </c>
      <c r="K1290" s="75" t="s">
        <v>159</v>
      </c>
      <c r="L1290" s="25">
        <v>45901</v>
      </c>
      <c r="M1290" s="25">
        <v>45923</v>
      </c>
      <c r="N1290" s="16" t="e">
        <f t="shared" ca="1" si="35"/>
        <v>#NAME?</v>
      </c>
      <c r="O1290" s="19"/>
      <c r="P1290" s="19"/>
      <c r="Q1290" s="20"/>
      <c r="R1290" s="21" t="str">
        <f t="array" ref="R1290">VLOOKUP(C1290,DB!A:D,2,FALSE)</f>
        <v>Malalayang Satu Lingkungan 6</v>
      </c>
      <c r="S1290" s="21" t="str">
        <f t="array" ref="S1290">VLOOKUP(C1290,DB!A:D,3,FALSE)</f>
        <v>vhellywokas07@gmail.com</v>
      </c>
      <c r="T1290" s="22" t="s">
        <v>19</v>
      </c>
      <c r="U1290" s="1" t="str">
        <f t="shared" si="38"/>
        <v>JOVELIE E WOKASSeptember</v>
      </c>
      <c r="V1290" s="23">
        <f t="shared" si="32"/>
        <v>45923</v>
      </c>
      <c r="X1290" s="26">
        <f>VLOOKUP(CONCATENATE(C1290,D1290),'Honor 2025'!A:D,4,FALSE)</f>
        <v>2259000</v>
      </c>
      <c r="Y1290" s="24"/>
      <c r="BE1290" s="24"/>
      <c r="CK1290" s="24"/>
      <c r="DQ1290" s="24"/>
      <c r="EW1290" s="24"/>
      <c r="GC1290" s="24"/>
      <c r="HI1290" s="24"/>
      <c r="IO1290" s="24"/>
      <c r="JU1290" s="24"/>
      <c r="LA1290" s="24"/>
      <c r="MG1290" s="24"/>
      <c r="NM1290" s="24"/>
    </row>
    <row r="1291" spans="1:377" ht="15" thickBot="1">
      <c r="A1291" s="1" t="str">
        <f t="shared" si="36"/>
        <v>Adriana TandajuSeptember-5</v>
      </c>
      <c r="B1291" s="12" t="str">
        <f t="shared" si="37"/>
        <v>SeptemberSurvei Harga Konsumen (HK 1.1 Pasar)</v>
      </c>
      <c r="C1291" s="40" t="s">
        <v>36</v>
      </c>
      <c r="D1291" s="14" t="s">
        <v>308</v>
      </c>
      <c r="E1291" s="29" t="s">
        <v>37</v>
      </c>
      <c r="F1291" s="41"/>
      <c r="G1291" s="42">
        <f t="shared" si="34"/>
        <v>180000</v>
      </c>
      <c r="H1291" s="43">
        <v>45000</v>
      </c>
      <c r="I1291" s="28" t="s">
        <v>23</v>
      </c>
      <c r="J1291" s="44">
        <v>4</v>
      </c>
      <c r="K1291" s="74" t="s">
        <v>159</v>
      </c>
      <c r="L1291" s="25">
        <v>45901</v>
      </c>
      <c r="M1291" s="25">
        <v>45923</v>
      </c>
      <c r="N1291" s="16" t="e">
        <f t="shared" ca="1" si="35"/>
        <v>#NAME?</v>
      </c>
      <c r="O1291" s="19"/>
      <c r="P1291" s="19"/>
      <c r="Q1291" s="20"/>
      <c r="R1291" s="21" t="str">
        <f t="array" ref="R1291">VLOOKUP(C1291,DB!A:D,2,FALSE)</f>
        <v>JL.PRAMUKA NO.29</v>
      </c>
      <c r="S1291" s="21" t="str">
        <f t="array" ref="S1291">VLOOKUP(C1291,DB!A:D,3,FALSE)</f>
        <v>annetandayu553@gmail.com</v>
      </c>
      <c r="T1291" s="22" t="s">
        <v>19</v>
      </c>
      <c r="U1291" s="1" t="str">
        <f t="shared" si="38"/>
        <v>Adriana TandajuSeptember</v>
      </c>
      <c r="V1291" s="23">
        <f t="shared" si="32"/>
        <v>45923</v>
      </c>
      <c r="X1291" s="26">
        <f>VLOOKUP(CONCATENATE(C1291,D1291),'Honor 2025'!A:D,4,FALSE)</f>
        <v>3510000</v>
      </c>
      <c r="Y1291" s="24"/>
      <c r="BE1291" s="24"/>
      <c r="CK1291" s="24"/>
      <c r="DQ1291" s="24"/>
      <c r="EW1291" s="24"/>
      <c r="GC1291" s="24"/>
      <c r="HI1291" s="24"/>
      <c r="IO1291" s="24"/>
      <c r="JU1291" s="24"/>
      <c r="LA1291" s="24"/>
      <c r="MG1291" s="24"/>
      <c r="NM1291" s="24"/>
    </row>
    <row r="1292" spans="1:377" ht="15" thickBot="1">
      <c r="A1292" s="1" t="str">
        <f t="shared" si="36"/>
        <v>Stephen christiani kenteySeptember-4</v>
      </c>
      <c r="B1292" s="12" t="str">
        <f t="shared" si="37"/>
        <v>SeptemberSurvei Harga Konsumen (HK 1.1 Pasar)</v>
      </c>
      <c r="C1292" s="33" t="s">
        <v>43</v>
      </c>
      <c r="D1292" s="14" t="s">
        <v>308</v>
      </c>
      <c r="E1292" s="34" t="s">
        <v>37</v>
      </c>
      <c r="F1292" s="35"/>
      <c r="G1292" s="36">
        <f t="shared" si="34"/>
        <v>180000</v>
      </c>
      <c r="H1292" s="37">
        <v>45000</v>
      </c>
      <c r="I1292" s="38" t="s">
        <v>23</v>
      </c>
      <c r="J1292" s="39">
        <v>4</v>
      </c>
      <c r="K1292" s="75" t="s">
        <v>159</v>
      </c>
      <c r="L1292" s="25">
        <v>45901</v>
      </c>
      <c r="M1292" s="25">
        <v>45923</v>
      </c>
      <c r="N1292" s="16" t="e">
        <f t="shared" ca="1" si="35"/>
        <v>#NAME?</v>
      </c>
      <c r="O1292" s="19"/>
      <c r="P1292" s="19"/>
      <c r="Q1292" s="20"/>
      <c r="R1292" s="21" t="str">
        <f t="array" ref="R1292">VLOOKUP(C1292,DB!A:D,2,FALSE)</f>
        <v>Ranotana weru lingkungan 5</v>
      </c>
      <c r="S1292" s="21" t="str">
        <f t="array" ref="S1292">VLOOKUP(C1292,DB!A:D,3,FALSE)</f>
        <v>Stephenkentey@gmail.com</v>
      </c>
      <c r="T1292" s="22" t="s">
        <v>19</v>
      </c>
      <c r="U1292" s="1" t="str">
        <f t="shared" si="38"/>
        <v>Stephen christiani kenteySeptember</v>
      </c>
      <c r="V1292" s="23">
        <f t="shared" si="32"/>
        <v>45923</v>
      </c>
      <c r="X1292" s="26">
        <f>VLOOKUP(CONCATENATE(C1292,D1292),'Honor 2025'!A:D,4,FALSE)</f>
        <v>1789000</v>
      </c>
      <c r="Y1292" s="24"/>
      <c r="BE1292" s="24"/>
      <c r="CK1292" s="24"/>
      <c r="DQ1292" s="24"/>
      <c r="EW1292" s="24"/>
      <c r="GC1292" s="24"/>
      <c r="HI1292" s="24"/>
      <c r="IO1292" s="24"/>
      <c r="JU1292" s="24"/>
      <c r="LA1292" s="24"/>
      <c r="MG1292" s="24"/>
      <c r="NM1292" s="24"/>
    </row>
    <row r="1293" spans="1:377" ht="15" thickBot="1">
      <c r="A1293" s="1" t="str">
        <f t="shared" si="36"/>
        <v>Roy MakalewSeptember-6</v>
      </c>
      <c r="B1293" s="12" t="str">
        <f t="shared" si="37"/>
        <v>SeptemberSurvei Harga Konsumen (HK 1.1 Pasar)</v>
      </c>
      <c r="C1293" s="40" t="s">
        <v>44</v>
      </c>
      <c r="D1293" s="14" t="s">
        <v>308</v>
      </c>
      <c r="E1293" s="29" t="s">
        <v>37</v>
      </c>
      <c r="F1293" s="41"/>
      <c r="G1293" s="42">
        <f t="shared" si="34"/>
        <v>180000</v>
      </c>
      <c r="H1293" s="43">
        <v>45000</v>
      </c>
      <c r="I1293" s="28" t="s">
        <v>23</v>
      </c>
      <c r="J1293" s="44">
        <v>4</v>
      </c>
      <c r="K1293" s="74" t="s">
        <v>159</v>
      </c>
      <c r="L1293" s="25">
        <v>45901</v>
      </c>
      <c r="M1293" s="25">
        <v>45923</v>
      </c>
      <c r="N1293" s="16" t="e">
        <f t="shared" ca="1" si="35"/>
        <v>#NAME?</v>
      </c>
      <c r="O1293" s="19"/>
      <c r="P1293" s="19"/>
      <c r="Q1293" s="20"/>
      <c r="R1293" s="21" t="str">
        <f t="array" ref="R1293">VLOOKUP(C1293,DB!A:D,2,FALSE)</f>
        <v>Jalan Kleak 77, no 58</v>
      </c>
      <c r="S1293" s="21" t="str">
        <f t="array" ref="S1293">VLOOKUP(C1293,DB!A:D,3,FALSE)</f>
        <v>roymakalew2511@gmail.com</v>
      </c>
      <c r="T1293" s="22" t="s">
        <v>19</v>
      </c>
      <c r="U1293" s="1" t="str">
        <f t="shared" si="38"/>
        <v>Roy MakalewSeptember</v>
      </c>
      <c r="V1293" s="23">
        <f t="shared" si="32"/>
        <v>45923</v>
      </c>
      <c r="X1293" s="26">
        <f>VLOOKUP(CONCATENATE(C1293,D1293),'Honor 2025'!A:D,4,FALSE)</f>
        <v>3378000</v>
      </c>
      <c r="Y1293" s="24"/>
      <c r="BE1293" s="24"/>
      <c r="CK1293" s="24"/>
      <c r="DQ1293" s="24"/>
      <c r="EW1293" s="24"/>
      <c r="GC1293" s="24"/>
      <c r="HI1293" s="24"/>
      <c r="IO1293" s="24"/>
      <c r="JU1293" s="24"/>
      <c r="LA1293" s="24"/>
      <c r="MG1293" s="24"/>
      <c r="NM1293" s="24"/>
    </row>
    <row r="1294" spans="1:377" ht="15" thickBot="1">
      <c r="A1294" s="1" t="str">
        <f t="shared" si="36"/>
        <v>Feibe Ireine Syalome MaramisSeptember-7</v>
      </c>
      <c r="B1294" s="12" t="str">
        <f t="shared" si="37"/>
        <v>SeptemberSurvei Harga Konsumen (HK 1.1 Pasar)</v>
      </c>
      <c r="C1294" s="33" t="s">
        <v>47</v>
      </c>
      <c r="D1294" s="14" t="s">
        <v>308</v>
      </c>
      <c r="E1294" s="34" t="s">
        <v>37</v>
      </c>
      <c r="F1294" s="35"/>
      <c r="G1294" s="36">
        <f t="shared" si="34"/>
        <v>180000</v>
      </c>
      <c r="H1294" s="37">
        <v>45000</v>
      </c>
      <c r="I1294" s="38" t="s">
        <v>23</v>
      </c>
      <c r="J1294" s="39">
        <v>4</v>
      </c>
      <c r="K1294" s="75" t="s">
        <v>159</v>
      </c>
      <c r="L1294" s="25">
        <v>45901</v>
      </c>
      <c r="M1294" s="25">
        <v>45923</v>
      </c>
      <c r="N1294" s="16" t="e">
        <f t="shared" ca="1" si="35"/>
        <v>#NAME?</v>
      </c>
      <c r="O1294" s="19"/>
      <c r="P1294" s="19"/>
      <c r="Q1294" s="20"/>
      <c r="R1294" s="21" t="str">
        <f t="array" ref="R1294">VLOOKUP(C1294,DB!A:D,2,FALSE)</f>
        <v>Ranotana Weru</v>
      </c>
      <c r="S1294" s="21" t="str">
        <f t="array" ref="S1294">VLOOKUP(C1294,DB!A:D,3,FALSE)</f>
        <v>feibemaramis0202@gmail.com</v>
      </c>
      <c r="T1294" s="22" t="s">
        <v>19</v>
      </c>
      <c r="U1294" s="1" t="str">
        <f t="shared" si="38"/>
        <v>Feibe Ireine Syalome MaramisSeptember</v>
      </c>
      <c r="V1294" s="23">
        <f t="shared" si="32"/>
        <v>45923</v>
      </c>
      <c r="X1294" s="26">
        <f>VLOOKUP(CONCATENATE(C1294,D1294),'Honor 2025'!A:D,4,FALSE)</f>
        <v>2589000</v>
      </c>
      <c r="Y1294" s="24"/>
      <c r="BE1294" s="24"/>
      <c r="CK1294" s="24"/>
      <c r="DQ1294" s="24"/>
      <c r="EW1294" s="24"/>
      <c r="GC1294" s="24"/>
      <c r="HI1294" s="24"/>
      <c r="IO1294" s="24"/>
      <c r="JU1294" s="24"/>
      <c r="LA1294" s="24"/>
      <c r="MG1294" s="24"/>
      <c r="NM1294" s="24"/>
    </row>
    <row r="1295" spans="1:377" ht="15" thickBot="1">
      <c r="A1295" s="1" t="str">
        <f t="shared" si="36"/>
        <v>Susly Yuliana SeneweSeptember-4</v>
      </c>
      <c r="B1295" s="12" t="str">
        <f t="shared" si="37"/>
        <v>SeptemberSurvei Harga Konsumen (HK 1.1 Pasar)</v>
      </c>
      <c r="C1295" s="40" t="s">
        <v>48</v>
      </c>
      <c r="D1295" s="14" t="s">
        <v>308</v>
      </c>
      <c r="E1295" s="29" t="s">
        <v>37</v>
      </c>
      <c r="F1295" s="41"/>
      <c r="G1295" s="42">
        <f t="shared" si="34"/>
        <v>180000</v>
      </c>
      <c r="H1295" s="43">
        <v>45000</v>
      </c>
      <c r="I1295" s="28" t="s">
        <v>23</v>
      </c>
      <c r="J1295" s="44">
        <v>4</v>
      </c>
      <c r="K1295" s="74" t="s">
        <v>159</v>
      </c>
      <c r="L1295" s="25">
        <v>45901</v>
      </c>
      <c r="M1295" s="25">
        <v>45923</v>
      </c>
      <c r="N1295" s="16" t="e">
        <f t="shared" ca="1" si="35"/>
        <v>#NAME?</v>
      </c>
      <c r="O1295" s="19"/>
      <c r="P1295" s="19"/>
      <c r="Q1295" s="20"/>
      <c r="R1295" s="21" t="str">
        <f t="array" ref="R1295">VLOOKUP(C1295,DB!A:D,2,FALSE)</f>
        <v>Jalan Lumimuut 5 Mahakeret Timur lingk.3</v>
      </c>
      <c r="S1295" s="21" t="str">
        <f t="array" ref="S1295">VLOOKUP(C1295,DB!A:D,3,FALSE)</f>
        <v>suslysenewe@gmail.com</v>
      </c>
      <c r="T1295" s="22" t="s">
        <v>19</v>
      </c>
      <c r="U1295" s="1" t="str">
        <f t="shared" si="38"/>
        <v>Susly Yuliana SeneweSeptember</v>
      </c>
      <c r="V1295" s="23">
        <f t="shared" si="32"/>
        <v>45923</v>
      </c>
      <c r="X1295" s="26">
        <f>VLOOKUP(CONCATENATE(C1295,D1295),'Honor 2025'!A:D,4,FALSE)</f>
        <v>2294000</v>
      </c>
      <c r="Y1295" s="24"/>
      <c r="BE1295" s="24"/>
      <c r="CK1295" s="24"/>
      <c r="DQ1295" s="24"/>
      <c r="EW1295" s="24"/>
      <c r="GC1295" s="24"/>
      <c r="HI1295" s="24"/>
      <c r="IO1295" s="24"/>
      <c r="JU1295" s="24"/>
      <c r="LA1295" s="24"/>
      <c r="MG1295" s="24"/>
      <c r="NM1295" s="24"/>
    </row>
    <row r="1296" spans="1:377" ht="15" thickBot="1">
      <c r="A1296" s="1" t="str">
        <f t="shared" si="36"/>
        <v>Heny RumambiSeptember-7</v>
      </c>
      <c r="B1296" s="12" t="str">
        <f t="shared" si="37"/>
        <v>SeptemberSurvei Harga Konsumen (HK 1.1 Pasar)</v>
      </c>
      <c r="C1296" s="33" t="s">
        <v>49</v>
      </c>
      <c r="D1296" s="14" t="s">
        <v>308</v>
      </c>
      <c r="E1296" s="34" t="s">
        <v>37</v>
      </c>
      <c r="F1296" s="35"/>
      <c r="G1296" s="36">
        <f t="shared" si="34"/>
        <v>180000</v>
      </c>
      <c r="H1296" s="37">
        <v>45000</v>
      </c>
      <c r="I1296" s="38" t="s">
        <v>23</v>
      </c>
      <c r="J1296" s="39">
        <v>4</v>
      </c>
      <c r="K1296" s="75" t="s">
        <v>159</v>
      </c>
      <c r="L1296" s="25">
        <v>45901</v>
      </c>
      <c r="M1296" s="25">
        <v>45923</v>
      </c>
      <c r="N1296" s="16" t="e">
        <f t="shared" ca="1" si="35"/>
        <v>#NAME?</v>
      </c>
      <c r="O1296" s="19"/>
      <c r="P1296" s="19"/>
      <c r="Q1296" s="20"/>
      <c r="R1296" s="21" t="str">
        <f t="array" ref="R1296">VLOOKUP(C1296,DB!A:D,2,FALSE)</f>
        <v>Jl. Ringkeng BTN Puskopad blok C No. 49A</v>
      </c>
      <c r="S1296" s="21" t="str">
        <f t="array" ref="S1296">VLOOKUP(C1296,DB!A:D,3,FALSE)</f>
        <v>henyrumambi@gmail.com</v>
      </c>
      <c r="T1296" s="22" t="s">
        <v>19</v>
      </c>
      <c r="U1296" s="1" t="str">
        <f t="shared" si="38"/>
        <v>Heny RumambiSeptember</v>
      </c>
      <c r="V1296" s="23">
        <f t="shared" si="32"/>
        <v>45923</v>
      </c>
      <c r="X1296" s="26">
        <f>VLOOKUP(CONCATENATE(C1296,D1296),'Honor 2025'!A:D,4,FALSE)</f>
        <v>3504000</v>
      </c>
      <c r="Y1296" s="24"/>
      <c r="BE1296" s="24"/>
      <c r="CK1296" s="24"/>
      <c r="DQ1296" s="24"/>
      <c r="EW1296" s="24"/>
      <c r="GC1296" s="24"/>
      <c r="HI1296" s="24"/>
      <c r="IO1296" s="24"/>
      <c r="JU1296" s="24"/>
      <c r="LA1296" s="24"/>
      <c r="MG1296" s="24"/>
      <c r="NM1296" s="24"/>
    </row>
    <row r="1297" spans="1:377" ht="15" thickBot="1">
      <c r="A1297" s="1" t="str">
        <f t="shared" si="36"/>
        <v>Sri MulyawatiSeptember-6</v>
      </c>
      <c r="B1297" s="12" t="str">
        <f t="shared" si="37"/>
        <v>SeptemberSurvei Harga Konsumen (HK 1.1 Outlet)</v>
      </c>
      <c r="C1297" s="40" t="s">
        <v>51</v>
      </c>
      <c r="D1297" s="14" t="s">
        <v>308</v>
      </c>
      <c r="E1297" s="29" t="s">
        <v>52</v>
      </c>
      <c r="F1297" s="41"/>
      <c r="G1297" s="42">
        <f t="shared" si="34"/>
        <v>240000</v>
      </c>
      <c r="H1297" s="43">
        <v>20000</v>
      </c>
      <c r="I1297" s="28" t="s">
        <v>23</v>
      </c>
      <c r="J1297" s="44">
        <v>12</v>
      </c>
      <c r="K1297" s="74" t="s">
        <v>159</v>
      </c>
      <c r="L1297" s="25">
        <v>45901</v>
      </c>
      <c r="M1297" s="25">
        <v>45923</v>
      </c>
      <c r="N1297" s="16" t="e">
        <f t="shared" ca="1" si="35"/>
        <v>#NAME?</v>
      </c>
      <c r="O1297" s="19"/>
      <c r="P1297" s="19"/>
      <c r="Q1297" s="20"/>
      <c r="R1297" s="21" t="str">
        <f t="array" ref="R1297">VLOOKUP(C1297,DB!A:D,2,FALSE)</f>
        <v>Jl Wiratama no 4 lingkungan 7</v>
      </c>
      <c r="S1297" s="21" t="str">
        <f t="array" ref="S1297">VLOOKUP(C1297,DB!A:D,3,FALSE)</f>
        <v>mulyawatisrie75@gmail.com</v>
      </c>
      <c r="T1297" s="22" t="s">
        <v>19</v>
      </c>
      <c r="U1297" s="1" t="str">
        <f t="shared" si="38"/>
        <v>Sri MulyawatiSeptember</v>
      </c>
      <c r="V1297" s="23">
        <f t="shared" si="32"/>
        <v>45923</v>
      </c>
      <c r="X1297" s="26">
        <f>VLOOKUP(CONCATENATE(C1297,D1297),'Honor 2025'!A:D,4,FALSE)</f>
        <v>2966000</v>
      </c>
      <c r="Y1297" s="24"/>
      <c r="BE1297" s="24"/>
      <c r="CK1297" s="24"/>
      <c r="DQ1297" s="24"/>
      <c r="EW1297" s="24"/>
      <c r="GC1297" s="24"/>
      <c r="HI1297" s="24"/>
      <c r="IO1297" s="24"/>
      <c r="JU1297" s="24"/>
      <c r="LA1297" s="24"/>
      <c r="MG1297" s="24"/>
      <c r="NM1297" s="24"/>
    </row>
    <row r="1298" spans="1:377" ht="15" thickBot="1">
      <c r="A1298" s="1" t="str">
        <f t="shared" si="36"/>
        <v>Adriana TandajuSeptember-6</v>
      </c>
      <c r="B1298" s="12" t="str">
        <f t="shared" si="37"/>
        <v>SeptemberSurvei Harga Konsumen (HK 1.2 Pasar)</v>
      </c>
      <c r="C1298" s="33" t="s">
        <v>36</v>
      </c>
      <c r="D1298" s="14" t="s">
        <v>308</v>
      </c>
      <c r="E1298" s="34" t="s">
        <v>39</v>
      </c>
      <c r="F1298" s="35"/>
      <c r="G1298" s="36">
        <f t="shared" si="34"/>
        <v>106000</v>
      </c>
      <c r="H1298" s="37">
        <v>53000</v>
      </c>
      <c r="I1298" s="38" t="s">
        <v>23</v>
      </c>
      <c r="J1298" s="39">
        <v>2</v>
      </c>
      <c r="K1298" s="75" t="s">
        <v>159</v>
      </c>
      <c r="L1298" s="25">
        <v>45901</v>
      </c>
      <c r="M1298" s="25">
        <v>45923</v>
      </c>
      <c r="N1298" s="16" t="e">
        <f t="shared" ca="1" si="35"/>
        <v>#NAME?</v>
      </c>
      <c r="O1298" s="19"/>
      <c r="P1298" s="19"/>
      <c r="Q1298" s="20"/>
      <c r="R1298" s="21" t="str">
        <f t="array" ref="R1298">VLOOKUP(C1298,DB!A:D,2,FALSE)</f>
        <v>JL.PRAMUKA NO.29</v>
      </c>
      <c r="S1298" s="21" t="str">
        <f t="array" ref="S1298">VLOOKUP(C1298,DB!A:D,3,FALSE)</f>
        <v>annetandayu553@gmail.com</v>
      </c>
      <c r="T1298" s="22" t="s">
        <v>19</v>
      </c>
      <c r="U1298" s="1" t="str">
        <f t="shared" si="38"/>
        <v>Adriana TandajuSeptember</v>
      </c>
      <c r="V1298" s="23">
        <f t="shared" si="32"/>
        <v>45923</v>
      </c>
      <c r="X1298" s="26">
        <f>VLOOKUP(CONCATENATE(C1298,D1298),'Honor 2025'!A:D,4,FALSE)</f>
        <v>3510000</v>
      </c>
      <c r="Y1298" s="24"/>
      <c r="BE1298" s="24"/>
      <c r="CK1298" s="24"/>
      <c r="DQ1298" s="24"/>
      <c r="EW1298" s="24"/>
      <c r="GC1298" s="24"/>
      <c r="HI1298" s="24"/>
      <c r="IO1298" s="24"/>
      <c r="JU1298" s="24"/>
      <c r="LA1298" s="24"/>
      <c r="MG1298" s="24"/>
      <c r="NM1298" s="24"/>
    </row>
    <row r="1299" spans="1:377" ht="15" thickBot="1">
      <c r="A1299" s="1" t="str">
        <f t="shared" si="36"/>
        <v>Stephen christiani kenteySeptember-5</v>
      </c>
      <c r="B1299" s="12" t="str">
        <f t="shared" si="37"/>
        <v>SeptemberSurvei Harga Konsumen (HK 1.2 Pasar)</v>
      </c>
      <c r="C1299" s="40" t="s">
        <v>43</v>
      </c>
      <c r="D1299" s="14" t="s">
        <v>308</v>
      </c>
      <c r="E1299" s="29" t="s">
        <v>39</v>
      </c>
      <c r="F1299" s="41"/>
      <c r="G1299" s="42">
        <f t="shared" si="34"/>
        <v>106000</v>
      </c>
      <c r="H1299" s="43">
        <v>53000</v>
      </c>
      <c r="I1299" s="28" t="s">
        <v>23</v>
      </c>
      <c r="J1299" s="44">
        <v>2</v>
      </c>
      <c r="K1299" s="74" t="s">
        <v>159</v>
      </c>
      <c r="L1299" s="25">
        <v>45901</v>
      </c>
      <c r="M1299" s="25">
        <v>45923</v>
      </c>
      <c r="N1299" s="16" t="e">
        <f t="shared" ca="1" si="35"/>
        <v>#NAME?</v>
      </c>
      <c r="O1299" s="19"/>
      <c r="P1299" s="19"/>
      <c r="Q1299" s="20"/>
      <c r="R1299" s="21" t="str">
        <f t="array" ref="R1299">VLOOKUP(C1299,DB!A:D,2,FALSE)</f>
        <v>Ranotana weru lingkungan 5</v>
      </c>
      <c r="S1299" s="21" t="str">
        <f t="array" ref="S1299">VLOOKUP(C1299,DB!A:D,3,FALSE)</f>
        <v>Stephenkentey@gmail.com</v>
      </c>
      <c r="T1299" s="22" t="s">
        <v>19</v>
      </c>
      <c r="U1299" s="1" t="str">
        <f t="shared" si="38"/>
        <v>Stephen christiani kenteySeptember</v>
      </c>
      <c r="V1299" s="23">
        <f t="shared" si="32"/>
        <v>45923</v>
      </c>
      <c r="X1299" s="26">
        <f>VLOOKUP(CONCATENATE(C1299,D1299),'Honor 2025'!A:D,4,FALSE)</f>
        <v>1789000</v>
      </c>
      <c r="Y1299" s="24"/>
      <c r="BE1299" s="24"/>
      <c r="CK1299" s="24"/>
      <c r="DQ1299" s="24"/>
      <c r="EW1299" s="24"/>
      <c r="GC1299" s="24"/>
      <c r="HI1299" s="24"/>
      <c r="IO1299" s="24"/>
      <c r="JU1299" s="24"/>
      <c r="LA1299" s="24"/>
      <c r="MG1299" s="24"/>
      <c r="NM1299" s="24"/>
    </row>
    <row r="1300" spans="1:377" ht="15" thickBot="1">
      <c r="A1300" s="1" t="str">
        <f t="shared" si="36"/>
        <v>Roy MakalewSeptember-7</v>
      </c>
      <c r="B1300" s="12" t="str">
        <f t="shared" si="37"/>
        <v>SeptemberSurvei Harga Konsumen (HK 1.2 Pasar)</v>
      </c>
      <c r="C1300" s="33" t="s">
        <v>44</v>
      </c>
      <c r="D1300" s="14" t="s">
        <v>308</v>
      </c>
      <c r="E1300" s="34" t="s">
        <v>39</v>
      </c>
      <c r="F1300" s="35"/>
      <c r="G1300" s="36">
        <f t="shared" si="34"/>
        <v>106000</v>
      </c>
      <c r="H1300" s="37">
        <v>53000</v>
      </c>
      <c r="I1300" s="38" t="s">
        <v>23</v>
      </c>
      <c r="J1300" s="39">
        <v>2</v>
      </c>
      <c r="K1300" s="75" t="s">
        <v>159</v>
      </c>
      <c r="L1300" s="25">
        <v>45901</v>
      </c>
      <c r="M1300" s="25">
        <v>45923</v>
      </c>
      <c r="N1300" s="16" t="e">
        <f t="shared" ca="1" si="35"/>
        <v>#NAME?</v>
      </c>
      <c r="O1300" s="19"/>
      <c r="P1300" s="19"/>
      <c r="Q1300" s="20"/>
      <c r="R1300" s="21" t="str">
        <f t="array" ref="R1300">VLOOKUP(C1300,DB!A:D,2,FALSE)</f>
        <v>Jalan Kleak 77, no 58</v>
      </c>
      <c r="S1300" s="21" t="str">
        <f t="array" ref="S1300">VLOOKUP(C1300,DB!A:D,3,FALSE)</f>
        <v>roymakalew2511@gmail.com</v>
      </c>
      <c r="T1300" s="22" t="s">
        <v>19</v>
      </c>
      <c r="U1300" s="1" t="str">
        <f t="shared" si="38"/>
        <v>Roy MakalewSeptember</v>
      </c>
      <c r="V1300" s="23">
        <f t="shared" si="32"/>
        <v>45923</v>
      </c>
      <c r="X1300" s="26">
        <f>VLOOKUP(CONCATENATE(C1300,D1300),'Honor 2025'!A:D,4,FALSE)</f>
        <v>3378000</v>
      </c>
      <c r="Y1300" s="24"/>
      <c r="BE1300" s="24"/>
      <c r="CK1300" s="24"/>
      <c r="DQ1300" s="24"/>
      <c r="EW1300" s="24"/>
      <c r="GC1300" s="24"/>
      <c r="HI1300" s="24"/>
      <c r="IO1300" s="24"/>
      <c r="JU1300" s="24"/>
      <c r="LA1300" s="24"/>
      <c r="MG1300" s="24"/>
      <c r="NM1300" s="24"/>
    </row>
    <row r="1301" spans="1:377" ht="15" thickBot="1">
      <c r="A1301" s="1" t="str">
        <f t="shared" si="36"/>
        <v>Farida TampangSeptember-1</v>
      </c>
      <c r="B1301" s="12" t="str">
        <f t="shared" si="37"/>
        <v>SeptemberSurvei Harga Perdagangan Besar Bulanan</v>
      </c>
      <c r="C1301" s="40" t="s">
        <v>34</v>
      </c>
      <c r="D1301" s="14" t="s">
        <v>308</v>
      </c>
      <c r="E1301" s="29" t="s">
        <v>78</v>
      </c>
      <c r="F1301" s="41"/>
      <c r="G1301" s="42">
        <f t="shared" si="34"/>
        <v>768000</v>
      </c>
      <c r="H1301" s="43">
        <v>48000</v>
      </c>
      <c r="I1301" s="28" t="s">
        <v>23</v>
      </c>
      <c r="J1301" s="44">
        <v>16</v>
      </c>
      <c r="K1301" s="74" t="s">
        <v>430</v>
      </c>
      <c r="L1301" s="25">
        <v>45901</v>
      </c>
      <c r="M1301" s="25">
        <v>45923</v>
      </c>
      <c r="N1301" s="16" t="e">
        <f t="shared" ca="1" si="35"/>
        <v>#NAME?</v>
      </c>
      <c r="O1301" s="19"/>
      <c r="P1301" s="19"/>
      <c r="Q1301" s="20"/>
      <c r="R1301" s="21" t="str">
        <f t="array" ref="R1301">VLOOKUP(C1301,DB!A:D,2,FALSE)</f>
        <v>Perum Malalayang Permai Blok B Lingkungan 5</v>
      </c>
      <c r="S1301" s="21" t="str">
        <f t="array" ref="S1301">VLOOKUP(C1301,DB!A:D,3,FALSE)</f>
        <v>frydatampang30730@gmail.com</v>
      </c>
      <c r="T1301" s="22" t="s">
        <v>19</v>
      </c>
      <c r="U1301" s="1" t="str">
        <f t="shared" si="38"/>
        <v>Farida TampangSeptember</v>
      </c>
      <c r="V1301" s="23">
        <f t="shared" si="32"/>
        <v>45923</v>
      </c>
      <c r="X1301" s="26">
        <f>VLOOKUP(CONCATENATE(C1301,D1301),'Honor 2025'!A:D,4,FALSE)</f>
        <v>2209000</v>
      </c>
      <c r="Y1301" s="24"/>
      <c r="BE1301" s="24"/>
      <c r="CK1301" s="24"/>
      <c r="DQ1301" s="24"/>
      <c r="EW1301" s="24"/>
      <c r="GC1301" s="24"/>
      <c r="HI1301" s="24"/>
      <c r="IO1301" s="24"/>
      <c r="JU1301" s="24"/>
      <c r="LA1301" s="24"/>
      <c r="MG1301" s="24"/>
      <c r="NM1301" s="24"/>
    </row>
    <row r="1302" spans="1:377" ht="15" thickBot="1">
      <c r="A1302" s="1" t="str">
        <f t="shared" si="36"/>
        <v>Reini Clara PaulusSeptember-2</v>
      </c>
      <c r="B1302" s="12" t="str">
        <f t="shared" si="37"/>
        <v>SeptemberSurvei Harga Perdagangan Besar Bulanan</v>
      </c>
      <c r="C1302" s="33" t="s">
        <v>32</v>
      </c>
      <c r="D1302" s="14" t="s">
        <v>308</v>
      </c>
      <c r="E1302" s="34" t="s">
        <v>78</v>
      </c>
      <c r="F1302" s="35"/>
      <c r="G1302" s="36">
        <f t="shared" si="34"/>
        <v>720000</v>
      </c>
      <c r="H1302" s="37">
        <v>48000</v>
      </c>
      <c r="I1302" s="38" t="s">
        <v>23</v>
      </c>
      <c r="J1302" s="39">
        <v>15</v>
      </c>
      <c r="K1302" s="75" t="s">
        <v>430</v>
      </c>
      <c r="L1302" s="25">
        <v>45901</v>
      </c>
      <c r="M1302" s="25">
        <v>45923</v>
      </c>
      <c r="N1302" s="16" t="e">
        <f t="shared" ca="1" si="35"/>
        <v>#NAME?</v>
      </c>
      <c r="O1302" s="19"/>
      <c r="P1302" s="19"/>
      <c r="Q1302" s="20"/>
      <c r="R1302" s="21" t="str">
        <f t="array" ref="R1302">VLOOKUP(C1302,DB!A:D,2,FALSE)</f>
        <v>Jalan Teluk Tomini No. 170</v>
      </c>
      <c r="S1302" s="21" t="str">
        <f t="array" ref="S1302">VLOOKUP(C1302,DB!A:D,3,FALSE)</f>
        <v>reinizalora@gmail.com</v>
      </c>
      <c r="T1302" s="22" t="s">
        <v>19</v>
      </c>
      <c r="U1302" s="1" t="str">
        <f t="shared" si="38"/>
        <v>Reini Clara PaulusSeptember</v>
      </c>
      <c r="V1302" s="23">
        <f t="shared" si="32"/>
        <v>45923</v>
      </c>
      <c r="X1302" s="26">
        <f>VLOOKUP(CONCATENATE(C1302,D1302),'Honor 2025'!A:D,4,FALSE)</f>
        <v>2884000</v>
      </c>
      <c r="Y1302" s="24"/>
      <c r="BE1302" s="24"/>
      <c r="CK1302" s="24"/>
      <c r="DQ1302" s="24"/>
      <c r="EW1302" s="24"/>
      <c r="GC1302" s="24"/>
      <c r="HI1302" s="24"/>
      <c r="IO1302" s="24"/>
      <c r="JU1302" s="24"/>
      <c r="LA1302" s="24"/>
      <c r="MG1302" s="24"/>
      <c r="NM1302" s="24"/>
    </row>
    <row r="1303" spans="1:377" ht="15" thickBot="1">
      <c r="A1303" s="1" t="str">
        <f t="shared" si="36"/>
        <v>Adriana TandajuSeptember-7</v>
      </c>
      <c r="B1303" s="12" t="str">
        <f t="shared" si="37"/>
        <v>SeptemberSurvei Harga Perdagangan Besar Bulanan</v>
      </c>
      <c r="C1303" s="33" t="s">
        <v>36</v>
      </c>
      <c r="D1303" s="14" t="s">
        <v>308</v>
      </c>
      <c r="E1303" s="34" t="s">
        <v>78</v>
      </c>
      <c r="F1303" s="35"/>
      <c r="G1303" s="36">
        <f t="shared" si="34"/>
        <v>192000</v>
      </c>
      <c r="H1303" s="37">
        <v>48000</v>
      </c>
      <c r="I1303" s="38" t="s">
        <v>23</v>
      </c>
      <c r="J1303" s="39">
        <v>4</v>
      </c>
      <c r="K1303" s="74" t="s">
        <v>430</v>
      </c>
      <c r="L1303" s="25">
        <v>45901</v>
      </c>
      <c r="M1303" s="25">
        <v>45923</v>
      </c>
      <c r="N1303" s="16" t="e">
        <f t="shared" ca="1" si="35"/>
        <v>#NAME?</v>
      </c>
      <c r="O1303" s="19"/>
      <c r="P1303" s="19"/>
      <c r="Q1303" s="20"/>
      <c r="R1303" s="21" t="str">
        <f t="array" ref="R1303">VLOOKUP(C1303,DB!A:D,2,FALSE)</f>
        <v>JL.PRAMUKA NO.29</v>
      </c>
      <c r="S1303" s="21" t="str">
        <f t="array" ref="S1303">VLOOKUP(C1303,DB!A:D,3,FALSE)</f>
        <v>annetandayu553@gmail.com</v>
      </c>
      <c r="T1303" s="22" t="s">
        <v>19</v>
      </c>
      <c r="U1303" s="1" t="str">
        <f t="shared" si="38"/>
        <v>Adriana TandajuSeptember</v>
      </c>
      <c r="V1303" s="23">
        <f t="shared" si="32"/>
        <v>45923</v>
      </c>
      <c r="X1303" s="26">
        <f>VLOOKUP(CONCATENATE(C1303,D1303),'Honor 2025'!A:D,4,FALSE)</f>
        <v>3510000</v>
      </c>
      <c r="Y1303" s="24"/>
      <c r="BE1303" s="24"/>
      <c r="CK1303" s="24"/>
      <c r="DQ1303" s="24"/>
      <c r="EW1303" s="24"/>
      <c r="GC1303" s="24"/>
      <c r="HI1303" s="24"/>
      <c r="IO1303" s="24"/>
      <c r="JU1303" s="24"/>
      <c r="LA1303" s="24"/>
      <c r="MG1303" s="24"/>
      <c r="NM1303" s="24"/>
    </row>
    <row r="1304" spans="1:377" ht="15" thickBot="1">
      <c r="A1304" s="1" t="str">
        <f t="shared" si="36"/>
        <v>Stephen christiani kenteySeptember-6</v>
      </c>
      <c r="B1304" s="12" t="str">
        <f t="shared" si="37"/>
        <v>SeptemberSurvei Harga Perdagangan Besar Bulanan</v>
      </c>
      <c r="C1304" s="40" t="s">
        <v>43</v>
      </c>
      <c r="D1304" s="14" t="s">
        <v>308</v>
      </c>
      <c r="E1304" s="29" t="s">
        <v>78</v>
      </c>
      <c r="F1304" s="41"/>
      <c r="G1304" s="42">
        <f t="shared" si="34"/>
        <v>192000</v>
      </c>
      <c r="H1304" s="43">
        <v>48000</v>
      </c>
      <c r="I1304" s="28" t="s">
        <v>23</v>
      </c>
      <c r="J1304" s="44">
        <v>4</v>
      </c>
      <c r="K1304" s="75" t="s">
        <v>430</v>
      </c>
      <c r="L1304" s="25">
        <v>45901</v>
      </c>
      <c r="M1304" s="25">
        <v>45923</v>
      </c>
      <c r="N1304" s="16" t="e">
        <f t="shared" ca="1" si="35"/>
        <v>#NAME?</v>
      </c>
      <c r="O1304" s="19"/>
      <c r="P1304" s="19"/>
      <c r="Q1304" s="20"/>
      <c r="R1304" s="21" t="str">
        <f t="array" ref="R1304">VLOOKUP(C1304,DB!A:D,2,FALSE)</f>
        <v>Ranotana weru lingkungan 5</v>
      </c>
      <c r="S1304" s="21" t="str">
        <f t="array" ref="S1304">VLOOKUP(C1304,DB!A:D,3,FALSE)</f>
        <v>Stephenkentey@gmail.com</v>
      </c>
      <c r="T1304" s="22" t="s">
        <v>19</v>
      </c>
      <c r="U1304" s="1" t="str">
        <f t="shared" si="38"/>
        <v>Stephen christiani kenteySeptember</v>
      </c>
      <c r="V1304" s="23">
        <f t="shared" si="32"/>
        <v>45923</v>
      </c>
      <c r="X1304" s="26">
        <f>VLOOKUP(CONCATENATE(C1304,D1304),'Honor 2025'!A:D,4,FALSE)</f>
        <v>1789000</v>
      </c>
      <c r="Y1304" s="24"/>
      <c r="BE1304" s="24"/>
      <c r="CK1304" s="24"/>
      <c r="DQ1304" s="24"/>
      <c r="EW1304" s="24"/>
      <c r="GC1304" s="24"/>
      <c r="HI1304" s="24"/>
      <c r="IO1304" s="24"/>
      <c r="JU1304" s="24"/>
      <c r="LA1304" s="24"/>
      <c r="MG1304" s="24"/>
      <c r="NM1304" s="24"/>
    </row>
    <row r="1305" spans="1:377" ht="15" thickBot="1">
      <c r="A1305" s="1" t="str">
        <f t="shared" si="36"/>
        <v>Heny RumambiSeptember-8</v>
      </c>
      <c r="B1305" s="12" t="str">
        <f t="shared" si="37"/>
        <v>SeptemberSurvei Harga Perdagangan Besar Bulanan</v>
      </c>
      <c r="C1305" s="33" t="s">
        <v>49</v>
      </c>
      <c r="D1305" s="14" t="s">
        <v>308</v>
      </c>
      <c r="E1305" s="34" t="s">
        <v>78</v>
      </c>
      <c r="F1305" s="35"/>
      <c r="G1305" s="36">
        <f t="shared" si="34"/>
        <v>240000</v>
      </c>
      <c r="H1305" s="37">
        <v>48000</v>
      </c>
      <c r="I1305" s="38" t="s">
        <v>23</v>
      </c>
      <c r="J1305" s="39">
        <v>5</v>
      </c>
      <c r="K1305" s="74" t="s">
        <v>430</v>
      </c>
      <c r="L1305" s="25">
        <v>45901</v>
      </c>
      <c r="M1305" s="25">
        <v>45923</v>
      </c>
      <c r="N1305" s="16" t="e">
        <f t="shared" ca="1" si="35"/>
        <v>#NAME?</v>
      </c>
      <c r="O1305" s="19"/>
      <c r="P1305" s="19"/>
      <c r="Q1305" s="20"/>
      <c r="R1305" s="21" t="str">
        <f t="array" ref="R1305">VLOOKUP(C1305,DB!A:D,2,FALSE)</f>
        <v>Jl. Ringkeng BTN Puskopad blok C No. 49A</v>
      </c>
      <c r="S1305" s="21" t="str">
        <f t="array" ref="S1305">VLOOKUP(C1305,DB!A:D,3,FALSE)</f>
        <v>henyrumambi@gmail.com</v>
      </c>
      <c r="T1305" s="22" t="s">
        <v>19</v>
      </c>
      <c r="U1305" s="1" t="str">
        <f t="shared" si="38"/>
        <v>Heny RumambiSeptember</v>
      </c>
      <c r="V1305" s="23">
        <f t="shared" si="32"/>
        <v>45923</v>
      </c>
      <c r="X1305" s="26">
        <f>VLOOKUP(CONCATENATE(C1305,D1305),'Honor 2025'!A:D,4,FALSE)</f>
        <v>3504000</v>
      </c>
      <c r="Y1305" s="24"/>
      <c r="BE1305" s="24"/>
      <c r="CK1305" s="24"/>
      <c r="DQ1305" s="24"/>
      <c r="EW1305" s="24"/>
      <c r="GC1305" s="24"/>
      <c r="HI1305" s="24"/>
      <c r="IO1305" s="24"/>
      <c r="JU1305" s="24"/>
      <c r="LA1305" s="24"/>
      <c r="MG1305" s="24"/>
      <c r="NM1305" s="24"/>
    </row>
    <row r="1306" spans="1:377" ht="15" thickBot="1">
      <c r="A1306" s="1" t="str">
        <f t="shared" si="36"/>
        <v>JOVELIE E WOKASSeptember-4</v>
      </c>
      <c r="B1306" s="12" t="str">
        <f t="shared" si="37"/>
        <v>SeptemberSurvei Harga Perdagangan Besar Bulanan</v>
      </c>
      <c r="C1306" s="40" t="s">
        <v>55</v>
      </c>
      <c r="D1306" s="14" t="s">
        <v>308</v>
      </c>
      <c r="E1306" s="29" t="s">
        <v>78</v>
      </c>
      <c r="F1306" s="41"/>
      <c r="G1306" s="42">
        <f t="shared" si="34"/>
        <v>192000</v>
      </c>
      <c r="H1306" s="43">
        <v>48000</v>
      </c>
      <c r="I1306" s="28" t="s">
        <v>23</v>
      </c>
      <c r="J1306" s="44">
        <v>4</v>
      </c>
      <c r="K1306" s="75" t="s">
        <v>430</v>
      </c>
      <c r="L1306" s="25">
        <v>45901</v>
      </c>
      <c r="M1306" s="25">
        <v>45923</v>
      </c>
      <c r="N1306" s="16" t="e">
        <f t="shared" ca="1" si="35"/>
        <v>#NAME?</v>
      </c>
      <c r="O1306" s="19"/>
      <c r="P1306" s="19"/>
      <c r="Q1306" s="20"/>
      <c r="R1306" s="21" t="str">
        <f t="array" ref="R1306">VLOOKUP(C1306,DB!A:D,2,FALSE)</f>
        <v>Malalayang Satu Lingkungan 6</v>
      </c>
      <c r="S1306" s="21" t="str">
        <f t="array" ref="S1306">VLOOKUP(C1306,DB!A:D,3,FALSE)</f>
        <v>vhellywokas07@gmail.com</v>
      </c>
      <c r="T1306" s="22" t="s">
        <v>19</v>
      </c>
      <c r="U1306" s="1" t="str">
        <f t="shared" si="38"/>
        <v>JOVELIE E WOKASSeptember</v>
      </c>
      <c r="V1306" s="23">
        <f t="shared" si="32"/>
        <v>45923</v>
      </c>
      <c r="X1306" s="26">
        <f>VLOOKUP(CONCATENATE(C1306,D1306),'Honor 2025'!A:D,4,FALSE)</f>
        <v>2259000</v>
      </c>
      <c r="Y1306" s="24"/>
      <c r="BE1306" s="24"/>
      <c r="CK1306" s="24"/>
      <c r="DQ1306" s="24"/>
      <c r="EW1306" s="24"/>
      <c r="GC1306" s="24"/>
      <c r="HI1306" s="24"/>
      <c r="IO1306" s="24"/>
      <c r="JU1306" s="24"/>
      <c r="LA1306" s="24"/>
      <c r="MG1306" s="24"/>
      <c r="NM1306" s="24"/>
    </row>
    <row r="1307" spans="1:377" ht="15" thickBot="1">
      <c r="A1307" s="1" t="str">
        <f t="shared" si="36"/>
        <v>Farida TampangSeptember-2</v>
      </c>
      <c r="B1307" s="12" t="str">
        <f t="shared" si="37"/>
        <v>SeptemberSurvei Harga Perdagangan Besar Mingguan</v>
      </c>
      <c r="C1307" s="33" t="s">
        <v>34</v>
      </c>
      <c r="D1307" s="14" t="s">
        <v>308</v>
      </c>
      <c r="E1307" s="34" t="s">
        <v>199</v>
      </c>
      <c r="F1307" s="35"/>
      <c r="G1307" s="36">
        <f t="shared" si="34"/>
        <v>384000</v>
      </c>
      <c r="H1307" s="37">
        <v>48000</v>
      </c>
      <c r="I1307" s="38" t="s">
        <v>23</v>
      </c>
      <c r="J1307" s="39">
        <v>8</v>
      </c>
      <c r="K1307" s="74" t="s">
        <v>430</v>
      </c>
      <c r="L1307" s="25">
        <v>45901</v>
      </c>
      <c r="M1307" s="25">
        <v>45923</v>
      </c>
      <c r="N1307" s="16" t="e">
        <f t="shared" ca="1" si="35"/>
        <v>#NAME?</v>
      </c>
      <c r="O1307" s="19"/>
      <c r="P1307" s="19"/>
      <c r="Q1307" s="20"/>
      <c r="R1307" s="21" t="str">
        <f t="array" ref="R1307">VLOOKUP(C1307,DB!A:D,2,FALSE)</f>
        <v>Perum Malalayang Permai Blok B Lingkungan 5</v>
      </c>
      <c r="S1307" s="21" t="str">
        <f t="array" ref="S1307">VLOOKUP(C1307,DB!A:D,3,FALSE)</f>
        <v>frydatampang30730@gmail.com</v>
      </c>
      <c r="T1307" s="22" t="s">
        <v>19</v>
      </c>
      <c r="U1307" s="1" t="str">
        <f t="shared" si="38"/>
        <v>Farida TampangSeptember</v>
      </c>
      <c r="V1307" s="23">
        <f t="shared" si="32"/>
        <v>45923</v>
      </c>
      <c r="X1307" s="26">
        <f>VLOOKUP(CONCATENATE(C1307,D1307),'Honor 2025'!A:D,4,FALSE)</f>
        <v>2209000</v>
      </c>
      <c r="Y1307" s="24"/>
      <c r="BE1307" s="24"/>
      <c r="CK1307" s="24"/>
      <c r="DQ1307" s="24"/>
      <c r="EW1307" s="24"/>
      <c r="GC1307" s="24"/>
      <c r="HI1307" s="24"/>
      <c r="IO1307" s="24"/>
      <c r="JU1307" s="24"/>
      <c r="LA1307" s="24"/>
      <c r="MG1307" s="24"/>
      <c r="NM1307" s="24"/>
    </row>
    <row r="1308" spans="1:377" ht="15" thickBot="1">
      <c r="A1308" s="1" t="str">
        <f t="shared" si="36"/>
        <v>Reini Clara PaulusSeptember-3</v>
      </c>
      <c r="B1308" s="12" t="str">
        <f t="shared" si="37"/>
        <v>SeptemberSurvei Harga Perdagangan Besar Mingguan</v>
      </c>
      <c r="C1308" s="40" t="s">
        <v>32</v>
      </c>
      <c r="D1308" s="14" t="s">
        <v>308</v>
      </c>
      <c r="E1308" s="34" t="s">
        <v>199</v>
      </c>
      <c r="F1308" s="41"/>
      <c r="G1308" s="42">
        <f t="shared" si="34"/>
        <v>384000</v>
      </c>
      <c r="H1308" s="43">
        <v>48000</v>
      </c>
      <c r="I1308" s="28" t="s">
        <v>23</v>
      </c>
      <c r="J1308" s="44">
        <v>8</v>
      </c>
      <c r="K1308" s="75" t="s">
        <v>430</v>
      </c>
      <c r="L1308" s="25">
        <v>45901</v>
      </c>
      <c r="M1308" s="25">
        <v>45923</v>
      </c>
      <c r="N1308" s="16" t="e">
        <f t="shared" ca="1" si="35"/>
        <v>#NAME?</v>
      </c>
      <c r="O1308" s="19"/>
      <c r="P1308" s="19"/>
      <c r="Q1308" s="20"/>
      <c r="R1308" s="21" t="str">
        <f t="array" ref="R1308">VLOOKUP(C1308,DB!A:D,2,FALSE)</f>
        <v>Jalan Teluk Tomini No. 170</v>
      </c>
      <c r="S1308" s="21" t="str">
        <f t="array" ref="S1308">VLOOKUP(C1308,DB!A:D,3,FALSE)</f>
        <v>reinizalora@gmail.com</v>
      </c>
      <c r="T1308" s="22" t="s">
        <v>19</v>
      </c>
      <c r="U1308" s="1" t="str">
        <f t="shared" si="38"/>
        <v>Reini Clara PaulusSeptember</v>
      </c>
      <c r="V1308" s="23">
        <f t="shared" si="32"/>
        <v>45923</v>
      </c>
      <c r="X1308" s="26">
        <f>VLOOKUP(CONCATENATE(C1308,D1308),'Honor 2025'!A:D,4,FALSE)</f>
        <v>2884000</v>
      </c>
      <c r="Y1308" s="24"/>
      <c r="BE1308" s="24"/>
      <c r="CK1308" s="24"/>
      <c r="DQ1308" s="24"/>
      <c r="EW1308" s="24"/>
      <c r="GC1308" s="24"/>
      <c r="HI1308" s="24"/>
      <c r="IO1308" s="24"/>
      <c r="JU1308" s="24"/>
      <c r="LA1308" s="24"/>
      <c r="MG1308" s="24"/>
      <c r="NM1308" s="24"/>
    </row>
    <row r="1309" spans="1:377" ht="15" thickBot="1">
      <c r="A1309" s="1" t="str">
        <f t="shared" si="36"/>
        <v>Adriana TandajuSeptember-8</v>
      </c>
      <c r="B1309" s="12" t="str">
        <f t="shared" si="37"/>
        <v>SeptemberSurvei Harga Perdagangan Besar Mingguan</v>
      </c>
      <c r="C1309" s="40" t="s">
        <v>36</v>
      </c>
      <c r="D1309" s="14" t="s">
        <v>308</v>
      </c>
      <c r="E1309" s="34" t="s">
        <v>199</v>
      </c>
      <c r="F1309" s="41"/>
      <c r="G1309" s="42">
        <f t="shared" si="34"/>
        <v>576000</v>
      </c>
      <c r="H1309" s="43">
        <v>48000</v>
      </c>
      <c r="I1309" s="28" t="s">
        <v>23</v>
      </c>
      <c r="J1309" s="44">
        <v>12</v>
      </c>
      <c r="K1309" s="74" t="s">
        <v>430</v>
      </c>
      <c r="L1309" s="25">
        <v>45901</v>
      </c>
      <c r="M1309" s="25">
        <v>45923</v>
      </c>
      <c r="N1309" s="16" t="e">
        <f t="shared" ca="1" si="35"/>
        <v>#NAME?</v>
      </c>
      <c r="O1309" s="19"/>
      <c r="P1309" s="19"/>
      <c r="Q1309" s="20"/>
      <c r="R1309" s="21" t="str">
        <f t="array" ref="R1309">VLOOKUP(C1309,DB!A:D,2,FALSE)</f>
        <v>JL.PRAMUKA NO.29</v>
      </c>
      <c r="S1309" s="21" t="str">
        <f t="array" ref="S1309">VLOOKUP(C1309,DB!A:D,3,FALSE)</f>
        <v>annetandayu553@gmail.com</v>
      </c>
      <c r="T1309" s="22" t="s">
        <v>19</v>
      </c>
      <c r="U1309" s="1" t="str">
        <f t="shared" si="38"/>
        <v>Adriana TandajuSeptember</v>
      </c>
      <c r="V1309" s="23">
        <f t="shared" si="32"/>
        <v>45923</v>
      </c>
      <c r="X1309" s="26">
        <f>VLOOKUP(CONCATENATE(C1309,D1309),'Honor 2025'!A:D,4,FALSE)</f>
        <v>3510000</v>
      </c>
      <c r="Y1309" s="24"/>
      <c r="BE1309" s="24"/>
      <c r="CK1309" s="24"/>
      <c r="DQ1309" s="24"/>
      <c r="EW1309" s="24"/>
      <c r="GC1309" s="24"/>
      <c r="HI1309" s="24"/>
      <c r="IO1309" s="24"/>
      <c r="JU1309" s="24"/>
      <c r="LA1309" s="24"/>
      <c r="MG1309" s="24"/>
      <c r="NM1309" s="24"/>
    </row>
    <row r="1310" spans="1:377" ht="15" thickBot="1">
      <c r="A1310" s="1" t="str">
        <f t="shared" si="36"/>
        <v>Stephen christiani kenteySeptember-7</v>
      </c>
      <c r="B1310" s="12" t="str">
        <f t="shared" si="37"/>
        <v>SeptemberSurvei Harga Perdagangan Besar Mingguan</v>
      </c>
      <c r="C1310" s="33" t="s">
        <v>43</v>
      </c>
      <c r="D1310" s="14" t="s">
        <v>308</v>
      </c>
      <c r="E1310" s="34" t="s">
        <v>199</v>
      </c>
      <c r="F1310" s="35"/>
      <c r="G1310" s="36">
        <f t="shared" si="34"/>
        <v>288000</v>
      </c>
      <c r="H1310" s="37">
        <v>48000</v>
      </c>
      <c r="I1310" s="38" t="s">
        <v>23</v>
      </c>
      <c r="J1310" s="39">
        <v>6</v>
      </c>
      <c r="K1310" s="75" t="s">
        <v>430</v>
      </c>
      <c r="L1310" s="25">
        <v>45901</v>
      </c>
      <c r="M1310" s="25">
        <v>45923</v>
      </c>
      <c r="N1310" s="16" t="e">
        <f t="shared" ca="1" si="35"/>
        <v>#NAME?</v>
      </c>
      <c r="O1310" s="19"/>
      <c r="P1310" s="19"/>
      <c r="Q1310" s="20"/>
      <c r="R1310" s="21" t="str">
        <f t="array" ref="R1310">VLOOKUP(C1310,DB!A:D,2,FALSE)</f>
        <v>Ranotana weru lingkungan 5</v>
      </c>
      <c r="S1310" s="21" t="str">
        <f t="array" ref="S1310">VLOOKUP(C1310,DB!A:D,3,FALSE)</f>
        <v>Stephenkentey@gmail.com</v>
      </c>
      <c r="T1310" s="22" t="s">
        <v>19</v>
      </c>
      <c r="U1310" s="1" t="str">
        <f t="shared" si="38"/>
        <v>Stephen christiani kenteySeptember</v>
      </c>
      <c r="V1310" s="23">
        <f t="shared" si="32"/>
        <v>45923</v>
      </c>
      <c r="X1310" s="26">
        <f>VLOOKUP(CONCATENATE(C1310,D1310),'Honor 2025'!A:D,4,FALSE)</f>
        <v>1789000</v>
      </c>
      <c r="Y1310" s="24"/>
      <c r="BE1310" s="24"/>
      <c r="CK1310" s="24"/>
      <c r="DQ1310" s="24"/>
      <c r="EW1310" s="24"/>
      <c r="GC1310" s="24"/>
      <c r="HI1310" s="24"/>
      <c r="IO1310" s="24"/>
      <c r="JU1310" s="24"/>
      <c r="LA1310" s="24"/>
      <c r="MG1310" s="24"/>
      <c r="NM1310" s="24"/>
    </row>
    <row r="1311" spans="1:377" ht="15" thickBot="1">
      <c r="A1311" s="1" t="str">
        <f t="shared" si="36"/>
        <v>JOVELIE E WOKASSeptember-5</v>
      </c>
      <c r="B1311" s="12" t="str">
        <f t="shared" si="37"/>
        <v>SeptemberSurvei Harga Perdagangan Besar Mingguan</v>
      </c>
      <c r="C1311" s="33" t="s">
        <v>55</v>
      </c>
      <c r="D1311" s="14" t="s">
        <v>308</v>
      </c>
      <c r="E1311" s="34" t="s">
        <v>199</v>
      </c>
      <c r="F1311" s="35"/>
      <c r="G1311" s="36">
        <f t="shared" si="34"/>
        <v>96000</v>
      </c>
      <c r="H1311" s="37">
        <v>48000</v>
      </c>
      <c r="I1311" s="38" t="s">
        <v>23</v>
      </c>
      <c r="J1311" s="39">
        <v>2</v>
      </c>
      <c r="K1311" s="74" t="s">
        <v>430</v>
      </c>
      <c r="L1311" s="25">
        <v>45901</v>
      </c>
      <c r="M1311" s="25">
        <v>45923</v>
      </c>
      <c r="N1311" s="16" t="e">
        <f t="shared" ca="1" si="35"/>
        <v>#NAME?</v>
      </c>
      <c r="O1311" s="19"/>
      <c r="P1311" s="19"/>
      <c r="Q1311" s="20"/>
      <c r="R1311" s="21" t="str">
        <f t="array" ref="R1311">VLOOKUP(C1311,DB!A:D,2,FALSE)</f>
        <v>Malalayang Satu Lingkungan 6</v>
      </c>
      <c r="S1311" s="21" t="str">
        <f t="array" ref="S1311">VLOOKUP(C1311,DB!A:D,3,FALSE)</f>
        <v>vhellywokas07@gmail.com</v>
      </c>
      <c r="T1311" s="22" t="s">
        <v>19</v>
      </c>
      <c r="U1311" s="1" t="str">
        <f t="shared" si="38"/>
        <v>JOVELIE E WOKASSeptember</v>
      </c>
      <c r="V1311" s="23">
        <f t="shared" si="32"/>
        <v>45923</v>
      </c>
      <c r="X1311" s="26">
        <f>VLOOKUP(CONCATENATE(C1311,D1311),'Honor 2025'!A:D,4,FALSE)</f>
        <v>2259000</v>
      </c>
      <c r="Y1311" s="24"/>
      <c r="BE1311" s="24"/>
      <c r="CK1311" s="24"/>
      <c r="DQ1311" s="24"/>
      <c r="EW1311" s="24"/>
      <c r="GC1311" s="24"/>
      <c r="HI1311" s="24"/>
      <c r="IO1311" s="24"/>
      <c r="JU1311" s="24"/>
      <c r="LA1311" s="24"/>
      <c r="MG1311" s="24"/>
      <c r="NM1311" s="24"/>
    </row>
    <row r="1312" spans="1:377" ht="15" thickBot="1">
      <c r="A1312" s="1" t="str">
        <f t="shared" si="36"/>
        <v>Roy MakalewSeptember-8</v>
      </c>
      <c r="B1312" s="12" t="str">
        <f t="shared" si="37"/>
        <v>SeptemberSurvei Harga Perdagangan Besar Mingguan</v>
      </c>
      <c r="C1312" s="40" t="s">
        <v>44</v>
      </c>
      <c r="D1312" s="14" t="s">
        <v>308</v>
      </c>
      <c r="E1312" s="34" t="s">
        <v>199</v>
      </c>
      <c r="F1312" s="41"/>
      <c r="G1312" s="42">
        <f t="shared" si="34"/>
        <v>288000</v>
      </c>
      <c r="H1312" s="43">
        <v>48000</v>
      </c>
      <c r="I1312" s="28" t="s">
        <v>23</v>
      </c>
      <c r="J1312" s="44">
        <v>6</v>
      </c>
      <c r="K1312" s="75" t="s">
        <v>430</v>
      </c>
      <c r="L1312" s="25">
        <v>45901</v>
      </c>
      <c r="M1312" s="25">
        <v>45923</v>
      </c>
      <c r="N1312" s="16" t="e">
        <f t="shared" ca="1" si="35"/>
        <v>#NAME?</v>
      </c>
      <c r="O1312" s="19"/>
      <c r="P1312" s="19"/>
      <c r="Q1312" s="20"/>
      <c r="R1312" s="21" t="str">
        <f t="array" ref="R1312">VLOOKUP(C1312,DB!A:D,2,FALSE)</f>
        <v>Jalan Kleak 77, no 58</v>
      </c>
      <c r="S1312" s="21" t="str">
        <f t="array" ref="S1312">VLOOKUP(C1312,DB!A:D,3,FALSE)</f>
        <v>roymakalew2511@gmail.com</v>
      </c>
      <c r="T1312" s="22" t="s">
        <v>19</v>
      </c>
      <c r="U1312" s="1" t="str">
        <f t="shared" si="38"/>
        <v>Roy MakalewSeptember</v>
      </c>
      <c r="V1312" s="23">
        <f t="shared" si="32"/>
        <v>45923</v>
      </c>
      <c r="X1312" s="26">
        <f>VLOOKUP(CONCATENATE(C1312,D1312),'Honor 2025'!A:D,4,FALSE)</f>
        <v>3378000</v>
      </c>
      <c r="Y1312" s="24"/>
      <c r="BE1312" s="24"/>
      <c r="CK1312" s="24"/>
      <c r="DQ1312" s="24"/>
      <c r="EW1312" s="24"/>
      <c r="GC1312" s="24"/>
      <c r="HI1312" s="24"/>
      <c r="IO1312" s="24"/>
      <c r="JU1312" s="24"/>
      <c r="LA1312" s="24"/>
      <c r="MG1312" s="24"/>
      <c r="NM1312" s="24"/>
    </row>
    <row r="1313" spans="1:377" ht="15" thickBot="1">
      <c r="A1313" s="1" t="str">
        <f t="shared" si="36"/>
        <v>Sri MulyawatiSeptember-7</v>
      </c>
      <c r="B1313" s="12" t="str">
        <f t="shared" si="37"/>
        <v>SeptemberSurvei Harga Perdagangan Besar Mingguan</v>
      </c>
      <c r="C1313" s="33" t="s">
        <v>51</v>
      </c>
      <c r="D1313" s="14" t="s">
        <v>308</v>
      </c>
      <c r="E1313" s="34" t="s">
        <v>199</v>
      </c>
      <c r="F1313" s="35"/>
      <c r="G1313" s="36">
        <f t="shared" si="34"/>
        <v>480000</v>
      </c>
      <c r="H1313" s="37">
        <v>48000</v>
      </c>
      <c r="I1313" s="38" t="s">
        <v>23</v>
      </c>
      <c r="J1313" s="39">
        <v>10</v>
      </c>
      <c r="K1313" s="74" t="s">
        <v>430</v>
      </c>
      <c r="L1313" s="25">
        <v>45901</v>
      </c>
      <c r="M1313" s="25">
        <v>45923</v>
      </c>
      <c r="N1313" s="16" t="e">
        <f t="shared" ca="1" si="35"/>
        <v>#NAME?</v>
      </c>
      <c r="O1313" s="19"/>
      <c r="P1313" s="19"/>
      <c r="Q1313" s="20"/>
      <c r="R1313" s="21" t="str">
        <f t="array" ref="R1313">VLOOKUP(C1313,DB!A:D,2,FALSE)</f>
        <v>Jl Wiratama no 4 lingkungan 7</v>
      </c>
      <c r="S1313" s="21" t="str">
        <f t="array" ref="S1313">VLOOKUP(C1313,DB!A:D,3,FALSE)</f>
        <v>mulyawatisrie75@gmail.com</v>
      </c>
      <c r="T1313" s="22" t="s">
        <v>19</v>
      </c>
      <c r="U1313" s="1" t="str">
        <f t="shared" si="38"/>
        <v>Sri MulyawatiSeptember</v>
      </c>
      <c r="V1313" s="23">
        <f t="shared" si="32"/>
        <v>45923</v>
      </c>
      <c r="X1313" s="26">
        <f>VLOOKUP(CONCATENATE(C1313,D1313),'Honor 2025'!A:D,4,FALSE)</f>
        <v>2966000</v>
      </c>
      <c r="Y1313" s="24"/>
      <c r="BE1313" s="24"/>
      <c r="CK1313" s="24"/>
      <c r="DQ1313" s="24"/>
      <c r="EW1313" s="24"/>
      <c r="GC1313" s="24"/>
      <c r="HI1313" s="24"/>
      <c r="IO1313" s="24"/>
      <c r="JU1313" s="24"/>
      <c r="LA1313" s="24"/>
      <c r="MG1313" s="24"/>
      <c r="NM1313" s="24"/>
    </row>
    <row r="1314" spans="1:377" ht="15" thickBot="1">
      <c r="A1314" s="1" t="str">
        <f t="shared" si="36"/>
        <v>Reini Clara PaulusSeptember-4</v>
      </c>
      <c r="B1314" s="12" t="str">
        <f t="shared" si="37"/>
        <v>SeptemberSurvei Harga Produsen Sektor Industri Pengolahan dan Sektor Pertambangan dan Penggalian (HP)</v>
      </c>
      <c r="C1314" s="40" t="s">
        <v>32</v>
      </c>
      <c r="D1314" s="14" t="s">
        <v>308</v>
      </c>
      <c r="E1314" s="29" t="s">
        <v>60</v>
      </c>
      <c r="F1314" s="41"/>
      <c r="G1314" s="42">
        <f t="shared" si="34"/>
        <v>480000</v>
      </c>
      <c r="H1314" s="43">
        <v>48000</v>
      </c>
      <c r="I1314" s="28" t="s">
        <v>23</v>
      </c>
      <c r="J1314" s="44">
        <v>10</v>
      </c>
      <c r="K1314" s="75" t="s">
        <v>430</v>
      </c>
      <c r="L1314" s="25">
        <v>45901</v>
      </c>
      <c r="M1314" s="25">
        <v>45923</v>
      </c>
      <c r="N1314" s="16" t="e">
        <f t="shared" ca="1" si="35"/>
        <v>#NAME?</v>
      </c>
      <c r="O1314" s="19"/>
      <c r="P1314" s="19"/>
      <c r="Q1314" s="20"/>
      <c r="R1314" s="21" t="str">
        <f t="array" ref="R1314">VLOOKUP(C1314,DB!A:D,2,FALSE)</f>
        <v>Jalan Teluk Tomini No. 170</v>
      </c>
      <c r="S1314" s="21" t="str">
        <f t="array" ref="S1314">VLOOKUP(C1314,DB!A:D,3,FALSE)</f>
        <v>reinizalora@gmail.com</v>
      </c>
      <c r="T1314" s="22" t="s">
        <v>19</v>
      </c>
      <c r="U1314" s="1" t="str">
        <f t="shared" si="38"/>
        <v>Reini Clara PaulusSeptember</v>
      </c>
      <c r="V1314" s="23">
        <f t="shared" si="32"/>
        <v>45923</v>
      </c>
      <c r="X1314" s="26">
        <f>VLOOKUP(CONCATENATE(C1314,D1314),'Honor 2025'!A:D,4,FALSE)</f>
        <v>2884000</v>
      </c>
      <c r="Y1314" s="24"/>
      <c r="BE1314" s="24"/>
      <c r="CK1314" s="24"/>
      <c r="DQ1314" s="24"/>
      <c r="EW1314" s="24"/>
      <c r="GC1314" s="24"/>
      <c r="HI1314" s="24"/>
      <c r="IO1314" s="24"/>
      <c r="JU1314" s="24"/>
      <c r="LA1314" s="24"/>
      <c r="MG1314" s="24"/>
      <c r="NM1314" s="24"/>
    </row>
    <row r="1315" spans="1:377" ht="15" thickBot="1">
      <c r="A1315" s="1" t="str">
        <f t="shared" si="36"/>
        <v>Farida TampangSeptember-3</v>
      </c>
      <c r="B1315" s="12" t="str">
        <f t="shared" si="37"/>
        <v>SeptemberSurvei Harga Produsen Sektor Industri Pengolahan dan Sektor Pertambangan dan Penggalian (HP)</v>
      </c>
      <c r="C1315" s="33" t="s">
        <v>34</v>
      </c>
      <c r="D1315" s="14" t="s">
        <v>308</v>
      </c>
      <c r="E1315" s="34" t="s">
        <v>60</v>
      </c>
      <c r="F1315" s="35"/>
      <c r="G1315" s="36">
        <f t="shared" si="34"/>
        <v>528000</v>
      </c>
      <c r="H1315" s="37">
        <v>48000</v>
      </c>
      <c r="I1315" s="38" t="s">
        <v>23</v>
      </c>
      <c r="J1315" s="39">
        <v>11</v>
      </c>
      <c r="K1315" s="74" t="s">
        <v>430</v>
      </c>
      <c r="L1315" s="25">
        <v>45901</v>
      </c>
      <c r="M1315" s="25">
        <v>45923</v>
      </c>
      <c r="N1315" s="16" t="e">
        <f t="shared" ca="1" si="35"/>
        <v>#NAME?</v>
      </c>
      <c r="O1315" s="19"/>
      <c r="P1315" s="19"/>
      <c r="Q1315" s="20"/>
      <c r="R1315" s="21" t="str">
        <f t="array" ref="R1315">VLOOKUP(C1315,DB!A:D,2,FALSE)</f>
        <v>Perum Malalayang Permai Blok B Lingkungan 5</v>
      </c>
      <c r="S1315" s="21" t="str">
        <f t="array" ref="S1315">VLOOKUP(C1315,DB!A:D,3,FALSE)</f>
        <v>frydatampang30730@gmail.com</v>
      </c>
      <c r="T1315" s="22" t="s">
        <v>19</v>
      </c>
      <c r="U1315" s="1" t="str">
        <f t="shared" si="38"/>
        <v>Farida TampangSeptember</v>
      </c>
      <c r="V1315" s="23">
        <f t="shared" si="32"/>
        <v>45923</v>
      </c>
      <c r="X1315" s="26">
        <f>VLOOKUP(CONCATENATE(C1315,D1315),'Honor 2025'!A:D,4,FALSE)</f>
        <v>2209000</v>
      </c>
      <c r="Y1315" s="24"/>
      <c r="BE1315" s="24"/>
      <c r="CK1315" s="24"/>
      <c r="DQ1315" s="24"/>
      <c r="EW1315" s="24"/>
      <c r="GC1315" s="24"/>
      <c r="HI1315" s="24"/>
      <c r="IO1315" s="24"/>
      <c r="JU1315" s="24"/>
      <c r="LA1315" s="24"/>
      <c r="MG1315" s="24"/>
      <c r="NM1315" s="24"/>
    </row>
    <row r="1316" spans="1:377" ht="15" thickBot="1">
      <c r="A1316" s="1" t="str">
        <f t="shared" si="36"/>
        <v>Feibe Ireine Syalome MaramisSeptember-8</v>
      </c>
      <c r="B1316" s="12" t="str">
        <f t="shared" si="37"/>
        <v>SeptemberSurvei Harga Produsen Sektor Industri Pengolahan dan Sektor Pertambangan dan Penggalian (HP)</v>
      </c>
      <c r="C1316" s="33" t="s">
        <v>47</v>
      </c>
      <c r="D1316" s="14" t="s">
        <v>308</v>
      </c>
      <c r="E1316" s="34" t="s">
        <v>60</v>
      </c>
      <c r="F1316" s="35"/>
      <c r="G1316" s="36">
        <f t="shared" si="34"/>
        <v>528000</v>
      </c>
      <c r="H1316" s="37">
        <v>48000</v>
      </c>
      <c r="I1316" s="38" t="s">
        <v>23</v>
      </c>
      <c r="J1316" s="39">
        <v>11</v>
      </c>
      <c r="K1316" s="75" t="s">
        <v>430</v>
      </c>
      <c r="L1316" s="25">
        <v>45901</v>
      </c>
      <c r="M1316" s="25">
        <v>45923</v>
      </c>
      <c r="N1316" s="16" t="e">
        <f t="shared" ca="1" si="35"/>
        <v>#NAME?</v>
      </c>
      <c r="O1316" s="19"/>
      <c r="P1316" s="19"/>
      <c r="Q1316" s="20"/>
      <c r="R1316" s="21" t="str">
        <f t="array" ref="R1316">VLOOKUP(C1316,DB!A:D,2,FALSE)</f>
        <v>Ranotana Weru</v>
      </c>
      <c r="S1316" s="21" t="str">
        <f t="array" ref="S1316">VLOOKUP(C1316,DB!A:D,3,FALSE)</f>
        <v>feibemaramis0202@gmail.com</v>
      </c>
      <c r="T1316" s="22" t="s">
        <v>19</v>
      </c>
      <c r="U1316" s="1" t="str">
        <f t="shared" si="38"/>
        <v>Feibe Ireine Syalome MaramisSeptember</v>
      </c>
      <c r="V1316" s="23">
        <f t="shared" si="32"/>
        <v>45923</v>
      </c>
      <c r="X1316" s="26">
        <f>VLOOKUP(CONCATENATE(C1316,D1316),'Honor 2025'!A:D,4,FALSE)</f>
        <v>2589000</v>
      </c>
      <c r="Y1316" s="24"/>
      <c r="BE1316" s="24"/>
      <c r="CK1316" s="24"/>
      <c r="DQ1316" s="24"/>
      <c r="EW1316" s="24"/>
      <c r="GC1316" s="24"/>
      <c r="HI1316" s="24"/>
      <c r="IO1316" s="24"/>
      <c r="JU1316" s="24"/>
      <c r="LA1316" s="24"/>
      <c r="MG1316" s="24"/>
      <c r="NM1316" s="24"/>
    </row>
    <row r="1317" spans="1:377" ht="15" thickBot="1">
      <c r="A1317" s="1" t="str">
        <f t="shared" si="36"/>
        <v>Reini Clara PaulusSeptember-5</v>
      </c>
      <c r="B1317" s="12" t="str">
        <f t="shared" si="37"/>
        <v>SeptemberSurvei Harga Produsen Sektor Jasa (HPJ)</v>
      </c>
      <c r="C1317" s="33" t="s">
        <v>32</v>
      </c>
      <c r="D1317" s="14" t="s">
        <v>308</v>
      </c>
      <c r="E1317" s="34" t="s">
        <v>92</v>
      </c>
      <c r="F1317" s="35"/>
      <c r="G1317" s="36">
        <f t="shared" si="34"/>
        <v>144000</v>
      </c>
      <c r="H1317" s="37">
        <v>48000</v>
      </c>
      <c r="I1317" s="38" t="s">
        <v>23</v>
      </c>
      <c r="J1317" s="39">
        <v>3</v>
      </c>
      <c r="K1317" s="74" t="s">
        <v>430</v>
      </c>
      <c r="L1317" s="25">
        <v>45901</v>
      </c>
      <c r="M1317" s="25">
        <v>45923</v>
      </c>
      <c r="N1317" s="16" t="e">
        <f t="shared" ca="1" si="35"/>
        <v>#NAME?</v>
      </c>
      <c r="O1317" s="19"/>
      <c r="P1317" s="19"/>
      <c r="Q1317" s="20"/>
      <c r="R1317" s="21" t="str">
        <f t="array" ref="R1317">VLOOKUP(C1317,DB!A:D,2,FALSE)</f>
        <v>Jalan Teluk Tomini No. 170</v>
      </c>
      <c r="S1317" s="21" t="str">
        <f t="array" ref="S1317">VLOOKUP(C1317,DB!A:D,3,FALSE)</f>
        <v>reinizalora@gmail.com</v>
      </c>
      <c r="T1317" s="22" t="s">
        <v>19</v>
      </c>
      <c r="U1317" s="1" t="str">
        <f t="shared" si="38"/>
        <v>Reini Clara PaulusSeptember</v>
      </c>
      <c r="V1317" s="23">
        <f t="shared" si="32"/>
        <v>45923</v>
      </c>
      <c r="X1317" s="26">
        <f>VLOOKUP(CONCATENATE(C1317,D1317),'Honor 2025'!A:D,4,FALSE)</f>
        <v>2884000</v>
      </c>
      <c r="Y1317" s="24"/>
      <c r="BE1317" s="24"/>
      <c r="CK1317" s="24"/>
      <c r="DQ1317" s="24"/>
      <c r="EW1317" s="24"/>
      <c r="GC1317" s="24"/>
      <c r="HI1317" s="24"/>
      <c r="IO1317" s="24"/>
      <c r="JU1317" s="24"/>
      <c r="LA1317" s="24"/>
      <c r="MG1317" s="24"/>
      <c r="NM1317" s="24"/>
    </row>
    <row r="1318" spans="1:377" ht="15" thickBot="1">
      <c r="A1318" s="1" t="str">
        <f t="shared" si="36"/>
        <v>Farida TampangSeptember-4</v>
      </c>
      <c r="B1318" s="12" t="str">
        <f t="shared" si="37"/>
        <v>SeptemberSurvei Harga Produsen Sektor Jasa (HPJ)</v>
      </c>
      <c r="C1318" s="40" t="s">
        <v>34</v>
      </c>
      <c r="D1318" s="14" t="s">
        <v>308</v>
      </c>
      <c r="E1318" s="29" t="s">
        <v>92</v>
      </c>
      <c r="F1318" s="41"/>
      <c r="G1318" s="42">
        <f t="shared" si="34"/>
        <v>144000</v>
      </c>
      <c r="H1318" s="43">
        <v>48000</v>
      </c>
      <c r="I1318" s="28" t="s">
        <v>23</v>
      </c>
      <c r="J1318" s="44">
        <v>3</v>
      </c>
      <c r="K1318" s="75" t="s">
        <v>430</v>
      </c>
      <c r="L1318" s="25">
        <v>45901</v>
      </c>
      <c r="M1318" s="25">
        <v>45923</v>
      </c>
      <c r="N1318" s="16" t="e">
        <f t="shared" ca="1" si="35"/>
        <v>#NAME?</v>
      </c>
      <c r="O1318" s="19"/>
      <c r="P1318" s="19"/>
      <c r="Q1318" s="20"/>
      <c r="R1318" s="21" t="str">
        <f t="array" ref="R1318">VLOOKUP(C1318,DB!A:D,2,FALSE)</f>
        <v>Perum Malalayang Permai Blok B Lingkungan 5</v>
      </c>
      <c r="S1318" s="21" t="str">
        <f t="array" ref="S1318">VLOOKUP(C1318,DB!A:D,3,FALSE)</f>
        <v>frydatampang30730@gmail.com</v>
      </c>
      <c r="T1318" s="22" t="s">
        <v>19</v>
      </c>
      <c r="U1318" s="1" t="str">
        <f t="shared" si="38"/>
        <v>Farida TampangSeptember</v>
      </c>
      <c r="V1318" s="23">
        <f t="shared" si="32"/>
        <v>45923</v>
      </c>
      <c r="X1318" s="26">
        <f>VLOOKUP(CONCATENATE(C1318,D1318),'Honor 2025'!A:D,4,FALSE)</f>
        <v>2209000</v>
      </c>
      <c r="Y1318" s="24"/>
      <c r="BE1318" s="24"/>
      <c r="CK1318" s="24"/>
      <c r="DQ1318" s="24"/>
      <c r="EW1318" s="24"/>
      <c r="GC1318" s="24"/>
      <c r="HI1318" s="24"/>
      <c r="IO1318" s="24"/>
      <c r="JU1318" s="24"/>
      <c r="LA1318" s="24"/>
      <c r="MG1318" s="24"/>
      <c r="NM1318" s="24"/>
    </row>
    <row r="1319" spans="1:377" ht="15" thickBot="1">
      <c r="A1319" s="1" t="str">
        <f t="shared" si="36"/>
        <v>Feibe Ireine Syalome MaramisSeptember-9</v>
      </c>
      <c r="B1319" s="12" t="str">
        <f t="shared" si="37"/>
        <v>SeptemberSurvei Harga Produsen Sektor Jasa (HPJ)</v>
      </c>
      <c r="C1319" s="40" t="s">
        <v>47</v>
      </c>
      <c r="D1319" s="14" t="s">
        <v>308</v>
      </c>
      <c r="E1319" s="29" t="s">
        <v>92</v>
      </c>
      <c r="F1319" s="41"/>
      <c r="G1319" s="42">
        <f t="shared" si="34"/>
        <v>192000</v>
      </c>
      <c r="H1319" s="43">
        <v>48000</v>
      </c>
      <c r="I1319" s="28" t="s">
        <v>23</v>
      </c>
      <c r="J1319" s="44">
        <v>4</v>
      </c>
      <c r="K1319" s="74" t="s">
        <v>430</v>
      </c>
      <c r="L1319" s="25">
        <v>45901</v>
      </c>
      <c r="M1319" s="25">
        <v>45923</v>
      </c>
      <c r="N1319" s="16" t="e">
        <f t="shared" ca="1" si="35"/>
        <v>#NAME?</v>
      </c>
      <c r="O1319" s="19"/>
      <c r="P1319" s="19"/>
      <c r="Q1319" s="20"/>
      <c r="R1319" s="21" t="str">
        <f t="array" ref="R1319">VLOOKUP(C1319,DB!A:D,2,FALSE)</f>
        <v>Ranotana Weru</v>
      </c>
      <c r="S1319" s="21" t="str">
        <f t="array" ref="S1319">VLOOKUP(C1319,DB!A:D,3,FALSE)</f>
        <v>feibemaramis0202@gmail.com</v>
      </c>
      <c r="T1319" s="22" t="s">
        <v>19</v>
      </c>
      <c r="U1319" s="1" t="str">
        <f t="shared" si="38"/>
        <v>Feibe Ireine Syalome MaramisSeptember</v>
      </c>
      <c r="V1319" s="23">
        <f t="shared" si="32"/>
        <v>45923</v>
      </c>
      <c r="X1319" s="26">
        <f>VLOOKUP(CONCATENATE(C1319,D1319),'Honor 2025'!A:D,4,FALSE)</f>
        <v>2589000</v>
      </c>
      <c r="Y1319" s="24"/>
      <c r="BE1319" s="24"/>
      <c r="CK1319" s="24"/>
      <c r="DQ1319" s="24"/>
      <c r="EW1319" s="24"/>
      <c r="GC1319" s="24"/>
      <c r="HI1319" s="24"/>
      <c r="IO1319" s="24"/>
      <c r="JU1319" s="24"/>
      <c r="LA1319" s="24"/>
      <c r="MG1319" s="24"/>
      <c r="NM1319" s="24"/>
    </row>
    <row r="1320" spans="1:377" ht="15" thickBot="1">
      <c r="A1320" s="1" t="str">
        <f t="shared" si="36"/>
        <v>Reini Clara PaulusSeptember-6</v>
      </c>
      <c r="B1320" s="12" t="str">
        <f t="shared" si="37"/>
        <v>SeptemberSurvei Harga Produsen Sektor Pertanian (HPT)</v>
      </c>
      <c r="C1320" s="13" t="s">
        <v>32</v>
      </c>
      <c r="D1320" s="14" t="s">
        <v>308</v>
      </c>
      <c r="E1320" s="15" t="s">
        <v>59</v>
      </c>
      <c r="F1320" s="15"/>
      <c r="G1320" s="15">
        <f t="shared" si="34"/>
        <v>53000</v>
      </c>
      <c r="H1320" s="16">
        <v>53000</v>
      </c>
      <c r="I1320" s="14" t="s">
        <v>23</v>
      </c>
      <c r="J1320" s="17">
        <v>1</v>
      </c>
      <c r="K1320" s="75" t="s">
        <v>430</v>
      </c>
      <c r="L1320" s="25">
        <v>45901</v>
      </c>
      <c r="M1320" s="25">
        <v>45923</v>
      </c>
      <c r="N1320" s="16" t="e">
        <f t="shared" ca="1" si="35"/>
        <v>#NAME?</v>
      </c>
      <c r="O1320" s="19"/>
      <c r="P1320" s="19"/>
      <c r="Q1320" s="20"/>
      <c r="R1320" s="21" t="str">
        <f t="array" ref="R1320">VLOOKUP(C1320,DB!A:D,2,FALSE)</f>
        <v>Jalan Teluk Tomini No. 170</v>
      </c>
      <c r="S1320" s="21" t="str">
        <f t="array" ref="S1320">VLOOKUP(C1320,DB!A:D,3,FALSE)</f>
        <v>reinizalora@gmail.com</v>
      </c>
      <c r="T1320" s="22" t="s">
        <v>19</v>
      </c>
      <c r="U1320" s="1" t="str">
        <f t="shared" si="38"/>
        <v>Reini Clara PaulusSeptember</v>
      </c>
      <c r="V1320" s="23">
        <f t="shared" si="32"/>
        <v>45923</v>
      </c>
      <c r="X1320" s="26">
        <f>VLOOKUP(CONCATENATE(C1320,D1320),'Honor 2025'!A:D,4,FALSE)</f>
        <v>2884000</v>
      </c>
      <c r="Y1320" s="24"/>
      <c r="BE1320" s="24"/>
      <c r="CK1320" s="24"/>
      <c r="DQ1320" s="24"/>
      <c r="EW1320" s="24"/>
      <c r="GC1320" s="24"/>
      <c r="HI1320" s="24"/>
      <c r="IO1320" s="24"/>
      <c r="JU1320" s="24"/>
      <c r="LA1320" s="24"/>
      <c r="MG1320" s="24"/>
      <c r="NM1320" s="24"/>
    </row>
    <row r="1321" spans="1:377" ht="15" thickBot="1">
      <c r="A1321" s="1" t="str">
        <f t="shared" si="36"/>
        <v>Susly Yuliana SeneweSeptember-5</v>
      </c>
      <c r="B1321" s="12" t="str">
        <f t="shared" si="37"/>
        <v>SeptemberSurvei Harga Perdagangan Besar Mingguan</v>
      </c>
      <c r="C1321" s="13" t="s">
        <v>48</v>
      </c>
      <c r="D1321" s="14" t="s">
        <v>308</v>
      </c>
      <c r="E1321" s="15" t="s">
        <v>199</v>
      </c>
      <c r="F1321" s="15"/>
      <c r="G1321" s="15">
        <f t="shared" si="34"/>
        <v>528000</v>
      </c>
      <c r="H1321" s="16">
        <v>48000</v>
      </c>
      <c r="I1321" s="14" t="s">
        <v>23</v>
      </c>
      <c r="J1321" s="17">
        <v>11</v>
      </c>
      <c r="K1321" s="74" t="s">
        <v>430</v>
      </c>
      <c r="L1321" s="25">
        <v>45901</v>
      </c>
      <c r="M1321" s="25">
        <v>45923</v>
      </c>
      <c r="N1321" s="16" t="e">
        <f t="shared" ca="1" si="35"/>
        <v>#NAME?</v>
      </c>
      <c r="O1321" s="19"/>
      <c r="P1321" s="19"/>
      <c r="Q1321" s="20"/>
      <c r="R1321" s="21" t="str">
        <f t="array" ref="R1321">VLOOKUP(C1321,DB!A:D,2,FALSE)</f>
        <v>Jalan Lumimuut 5 Mahakeret Timur lingk.3</v>
      </c>
      <c r="S1321" s="21" t="str">
        <f t="array" ref="S1321">VLOOKUP(C1321,DB!A:D,3,FALSE)</f>
        <v>suslysenewe@gmail.com</v>
      </c>
      <c r="T1321" s="22" t="s">
        <v>19</v>
      </c>
      <c r="U1321" s="1" t="str">
        <f t="shared" si="38"/>
        <v>Susly Yuliana SeneweSeptember</v>
      </c>
      <c r="V1321" s="23">
        <f t="shared" si="32"/>
        <v>45923</v>
      </c>
      <c r="X1321" s="26">
        <f>VLOOKUP(CONCATENATE(C1321,D1321),'Honor 2025'!A:D,4,FALSE)</f>
        <v>2294000</v>
      </c>
      <c r="Y1321" s="24"/>
      <c r="BE1321" s="24"/>
      <c r="CK1321" s="24"/>
      <c r="DQ1321" s="24"/>
      <c r="EW1321" s="24"/>
      <c r="GC1321" s="24"/>
      <c r="HI1321" s="24"/>
      <c r="IO1321" s="24"/>
      <c r="JU1321" s="24"/>
      <c r="LA1321" s="24"/>
      <c r="MG1321" s="24"/>
      <c r="NM1321" s="24"/>
    </row>
    <row r="1322" spans="1:377" ht="15" thickBot="1">
      <c r="A1322" s="1" t="str">
        <f t="shared" si="36"/>
        <v>Heny RumambiSeptember-9</v>
      </c>
      <c r="B1322" s="12" t="str">
        <f t="shared" si="37"/>
        <v>SeptemberSurvei Harga Konsumen (HK 2.2 Outlet)</v>
      </c>
      <c r="C1322" s="13" t="s">
        <v>49</v>
      </c>
      <c r="D1322" s="14" t="s">
        <v>308</v>
      </c>
      <c r="E1322" s="15" t="s">
        <v>54</v>
      </c>
      <c r="F1322" s="15"/>
      <c r="G1322" s="36">
        <f t="shared" si="34"/>
        <v>48000</v>
      </c>
      <c r="H1322" s="37">
        <v>24000</v>
      </c>
      <c r="I1322" s="38" t="s">
        <v>23</v>
      </c>
      <c r="J1322" s="39">
        <v>2</v>
      </c>
      <c r="K1322" s="75" t="s">
        <v>159</v>
      </c>
      <c r="L1322" s="25">
        <v>45901</v>
      </c>
      <c r="M1322" s="25">
        <v>45923</v>
      </c>
      <c r="N1322" s="16" t="e">
        <f t="shared" ca="1" si="35"/>
        <v>#NAME?</v>
      </c>
      <c r="O1322" s="19"/>
      <c r="P1322" s="19"/>
      <c r="Q1322" s="20"/>
      <c r="R1322" s="21" t="str">
        <f t="array" ref="R1322">VLOOKUP(C1322,DB!A:D,2,FALSE)</f>
        <v>Jl. Ringkeng BTN Puskopad blok C No. 49A</v>
      </c>
      <c r="S1322" s="21" t="str">
        <f t="array" ref="S1322">VLOOKUP(C1322,DB!A:D,3,FALSE)</f>
        <v>henyrumambi@gmail.com</v>
      </c>
      <c r="T1322" s="22" t="s">
        <v>19</v>
      </c>
      <c r="U1322" s="1" t="str">
        <f t="shared" si="38"/>
        <v>Heny RumambiSeptember</v>
      </c>
      <c r="V1322" s="23">
        <f t="shared" si="32"/>
        <v>45923</v>
      </c>
      <c r="X1322" s="26">
        <f>VLOOKUP(CONCATENATE(C1322,D1322),'Honor 2025'!A:D,4,FALSE)</f>
        <v>3504000</v>
      </c>
      <c r="Y1322" s="24"/>
      <c r="BE1322" s="24"/>
      <c r="CK1322" s="24"/>
      <c r="DQ1322" s="24"/>
      <c r="EW1322" s="24"/>
      <c r="GC1322" s="24"/>
      <c r="HI1322" s="24"/>
      <c r="IO1322" s="24"/>
      <c r="JU1322" s="24"/>
      <c r="LA1322" s="24"/>
      <c r="MG1322" s="24"/>
      <c r="NM1322" s="24"/>
    </row>
    <row r="1323" spans="1:377" ht="15" thickBot="1">
      <c r="A1323" s="1" t="str">
        <f t="shared" si="36"/>
        <v>Alvani Bregina NgongoloySeptember-3</v>
      </c>
      <c r="B1323" s="12" t="str">
        <f t="shared" si="37"/>
        <v>SeptemberSVK</v>
      </c>
      <c r="C1323" s="13" t="s">
        <v>26</v>
      </c>
      <c r="D1323" s="14" t="s">
        <v>308</v>
      </c>
      <c r="E1323" s="15" t="s">
        <v>320</v>
      </c>
      <c r="F1323" s="15"/>
      <c r="G1323" s="15">
        <f t="shared" si="34"/>
        <v>1342000</v>
      </c>
      <c r="H1323" s="16">
        <v>61000</v>
      </c>
      <c r="I1323" s="38" t="s">
        <v>23</v>
      </c>
      <c r="J1323" s="17">
        <v>22</v>
      </c>
      <c r="K1323" s="74" t="s">
        <v>449</v>
      </c>
      <c r="L1323" s="25">
        <v>45901</v>
      </c>
      <c r="M1323" s="25">
        <v>45923</v>
      </c>
      <c r="N1323" s="16" t="e">
        <f t="shared" ca="1" si="35"/>
        <v>#NAME?</v>
      </c>
      <c r="O1323" s="19"/>
      <c r="P1323" s="19"/>
      <c r="Q1323" s="20"/>
      <c r="R1323" s="21" t="str">
        <f t="array" ref="R1323">VLOOKUP(C1323,DB!A:D,2,FALSE)</f>
        <v>Kelurahan Ranotana Weru Lingkunan 3</v>
      </c>
      <c r="S1323" s="21" t="str">
        <f t="array" ref="S1323">VLOOKUP(C1323,DB!A:D,3,FALSE)</f>
        <v>Figliogina05@gmail.com</v>
      </c>
      <c r="T1323" s="22" t="s">
        <v>19</v>
      </c>
      <c r="U1323" s="1" t="str">
        <f t="shared" si="38"/>
        <v>Alvani Bregina NgongoloySeptember</v>
      </c>
      <c r="V1323" s="23">
        <f t="shared" si="32"/>
        <v>45923</v>
      </c>
      <c r="X1323" s="26">
        <f>VLOOKUP(CONCATENATE(C1323,D1323),'Honor 2025'!A:D,4,FALSE)</f>
        <v>3482000</v>
      </c>
      <c r="Y1323" s="24"/>
      <c r="BE1323" s="24"/>
      <c r="CK1323" s="24"/>
      <c r="DQ1323" s="24"/>
      <c r="EW1323" s="24"/>
      <c r="GC1323" s="24"/>
      <c r="HI1323" s="24"/>
      <c r="IO1323" s="24"/>
      <c r="JU1323" s="24"/>
      <c r="LA1323" s="24"/>
      <c r="MG1323" s="24"/>
      <c r="NM1323" s="24"/>
    </row>
    <row r="1324" spans="1:377" ht="15" thickBot="1">
      <c r="A1324" s="1" t="str">
        <f t="shared" si="36"/>
        <v>Cecillia ArthoSeptember-1</v>
      </c>
      <c r="B1324" s="12" t="str">
        <f t="shared" si="37"/>
        <v>SeptemberSVK</v>
      </c>
      <c r="C1324" s="13" t="s">
        <v>24</v>
      </c>
      <c r="D1324" s="14" t="s">
        <v>308</v>
      </c>
      <c r="E1324" s="15" t="s">
        <v>320</v>
      </c>
      <c r="F1324" s="15"/>
      <c r="G1324" s="15">
        <f t="shared" si="34"/>
        <v>1708000</v>
      </c>
      <c r="H1324" s="16">
        <v>61000</v>
      </c>
      <c r="I1324" s="38" t="s">
        <v>23</v>
      </c>
      <c r="J1324" s="17">
        <v>28</v>
      </c>
      <c r="K1324" s="75" t="s">
        <v>449</v>
      </c>
      <c r="L1324" s="25">
        <v>45901</v>
      </c>
      <c r="M1324" s="25">
        <v>45923</v>
      </c>
      <c r="N1324" s="16" t="e">
        <f t="shared" ca="1" si="35"/>
        <v>#NAME?</v>
      </c>
      <c r="O1324" s="19"/>
      <c r="P1324" s="19"/>
      <c r="Q1324" s="20"/>
      <c r="R1324" s="21" t="str">
        <f t="array" ref="R1324">VLOOKUP(C1324,DB!A:D,2,FALSE)</f>
        <v>Jl. Sam Ratulangi 18 no 34, Lingkungan IV</v>
      </c>
      <c r="S1324" s="21" t="str">
        <f t="array" ref="S1324">VLOOKUP(C1324,DB!A:D,3,FALSE)</f>
        <v>ryuuseiishida@gmail.com</v>
      </c>
      <c r="T1324" s="22" t="s">
        <v>19</v>
      </c>
      <c r="U1324" s="1" t="str">
        <f t="shared" si="38"/>
        <v>Cecillia ArthoSeptember</v>
      </c>
      <c r="V1324" s="23">
        <f t="shared" si="32"/>
        <v>45923</v>
      </c>
      <c r="X1324" s="26">
        <f>VLOOKUP(CONCATENATE(C1324,D1324),'Honor 2025'!A:D,4,FALSE)</f>
        <v>3426000</v>
      </c>
      <c r="Y1324" s="24"/>
      <c r="BE1324" s="24"/>
      <c r="CK1324" s="24"/>
      <c r="DQ1324" s="24"/>
      <c r="EW1324" s="24"/>
      <c r="GC1324" s="24"/>
      <c r="HI1324" s="24"/>
      <c r="IO1324" s="24"/>
      <c r="JU1324" s="24"/>
      <c r="LA1324" s="24"/>
      <c r="MG1324" s="24"/>
      <c r="NM1324" s="24"/>
    </row>
    <row r="1325" spans="1:377" ht="15" thickBot="1">
      <c r="A1325" s="1" t="str">
        <f t="shared" si="36"/>
        <v>Djurnia TumalotoSeptember-3</v>
      </c>
      <c r="B1325" s="12" t="str">
        <f t="shared" si="37"/>
        <v>SeptemberVHTS</v>
      </c>
      <c r="C1325" s="13" t="s">
        <v>131</v>
      </c>
      <c r="D1325" s="14" t="s">
        <v>308</v>
      </c>
      <c r="E1325" s="15" t="s">
        <v>27</v>
      </c>
      <c r="F1325" s="15"/>
      <c r="G1325" s="15">
        <f t="shared" si="34"/>
        <v>1056000</v>
      </c>
      <c r="H1325" s="16">
        <v>66000</v>
      </c>
      <c r="I1325" s="38" t="s">
        <v>23</v>
      </c>
      <c r="J1325" s="17">
        <v>16</v>
      </c>
      <c r="K1325" s="74" t="s">
        <v>579</v>
      </c>
      <c r="L1325" s="25">
        <v>45901</v>
      </c>
      <c r="M1325" s="25">
        <v>45920</v>
      </c>
      <c r="N1325" s="16" t="e">
        <f t="shared" ca="1" si="35"/>
        <v>#NAME?</v>
      </c>
      <c r="O1325" s="19"/>
      <c r="P1325" s="19"/>
      <c r="Q1325" s="20"/>
      <c r="R1325" s="21" t="str">
        <f t="array" ref="R1325">VLOOKUP(C1325,DB!A:D,2,FALSE)</f>
        <v>Karame lingkungan 5</v>
      </c>
      <c r="S1325" s="21" t="str">
        <f t="array" ref="S1325">VLOOKUP(C1325,DB!A:D,3,FALSE)</f>
        <v>djurniatumaloto@gmail.com</v>
      </c>
      <c r="T1325" s="22" t="s">
        <v>19</v>
      </c>
      <c r="U1325" s="1" t="str">
        <f t="shared" si="38"/>
        <v>Djurnia TumalotoSeptember</v>
      </c>
      <c r="V1325" s="23">
        <f t="shared" si="32"/>
        <v>45920</v>
      </c>
      <c r="X1325" s="26">
        <f>VLOOKUP(CONCATENATE(C1325,D1325),'Honor 2025'!A:D,4,FALSE)</f>
        <v>3430000</v>
      </c>
      <c r="Y1325" s="24"/>
      <c r="BE1325" s="24"/>
      <c r="CK1325" s="24"/>
      <c r="DQ1325" s="24"/>
      <c r="EW1325" s="24"/>
      <c r="GC1325" s="24"/>
      <c r="HI1325" s="24"/>
      <c r="IO1325" s="24"/>
      <c r="JU1325" s="24"/>
      <c r="LA1325" s="24"/>
      <c r="MG1325" s="24"/>
      <c r="NM1325" s="24"/>
    </row>
    <row r="1326" spans="1:377" ht="15" thickBot="1">
      <c r="A1326" s="1" t="str">
        <f t="shared" si="36"/>
        <v>Esther Angle SepangSeptember-1</v>
      </c>
      <c r="B1326" s="12" t="str">
        <f t="shared" si="37"/>
        <v>SeptemberVHTS</v>
      </c>
      <c r="C1326" s="13" t="s">
        <v>30</v>
      </c>
      <c r="D1326" s="14" t="s">
        <v>308</v>
      </c>
      <c r="E1326" s="15" t="s">
        <v>27</v>
      </c>
      <c r="F1326" s="15"/>
      <c r="G1326" s="15">
        <f t="shared" si="34"/>
        <v>726000</v>
      </c>
      <c r="H1326" s="16">
        <v>66000</v>
      </c>
      <c r="I1326" s="38" t="s">
        <v>23</v>
      </c>
      <c r="J1326" s="17">
        <v>11</v>
      </c>
      <c r="K1326" s="75" t="s">
        <v>579</v>
      </c>
      <c r="L1326" s="25">
        <v>45901</v>
      </c>
      <c r="M1326" s="25">
        <v>45920</v>
      </c>
      <c r="N1326" s="16" t="e">
        <f t="shared" ca="1" si="35"/>
        <v>#NAME?</v>
      </c>
      <c r="O1326" s="19"/>
      <c r="P1326" s="19"/>
      <c r="Q1326" s="20"/>
      <c r="R1326" s="21" t="str">
        <f t="array" ref="R1326">VLOOKUP(C1326,DB!A:D,2,FALSE)</f>
        <v>Bumi Nyiur Lingkungan 2</v>
      </c>
      <c r="S1326" s="21" t="str">
        <f t="array" ref="S1326">VLOOKUP(C1326,DB!A:D,3,FALSE)</f>
        <v>esthersepang24@gmail.com</v>
      </c>
      <c r="T1326" s="22" t="s">
        <v>19</v>
      </c>
      <c r="U1326" s="1" t="str">
        <f t="shared" si="38"/>
        <v>Esther Angle SepangSeptember</v>
      </c>
      <c r="V1326" s="23">
        <f t="shared" si="32"/>
        <v>45920</v>
      </c>
      <c r="X1326" s="26">
        <f>VLOOKUP(CONCATENATE(C1326,D1326),'Honor 2025'!A:D,4,FALSE)</f>
        <v>1650000</v>
      </c>
      <c r="Y1326" s="24"/>
      <c r="BE1326" s="24"/>
      <c r="CK1326" s="24"/>
      <c r="DQ1326" s="24"/>
      <c r="EW1326" s="24"/>
      <c r="GC1326" s="24"/>
      <c r="HI1326" s="24"/>
      <c r="IO1326" s="24"/>
      <c r="JU1326" s="24"/>
      <c r="LA1326" s="24"/>
      <c r="MG1326" s="24"/>
      <c r="NM1326" s="24"/>
    </row>
    <row r="1327" spans="1:377" ht="15" thickBot="1">
      <c r="A1327" s="1" t="str">
        <f t="shared" si="36"/>
        <v>Lesti Natalia SumangkutSeptember-1</v>
      </c>
      <c r="B1327" s="12" t="str">
        <f t="shared" si="37"/>
        <v>SeptemberVHTS</v>
      </c>
      <c r="C1327" s="13" t="s">
        <v>175</v>
      </c>
      <c r="D1327" s="14" t="s">
        <v>308</v>
      </c>
      <c r="E1327" s="15" t="s">
        <v>27</v>
      </c>
      <c r="F1327" s="15"/>
      <c r="G1327" s="15">
        <f t="shared" si="34"/>
        <v>660000</v>
      </c>
      <c r="H1327" s="16">
        <v>66000</v>
      </c>
      <c r="I1327" s="38" t="s">
        <v>23</v>
      </c>
      <c r="J1327" s="17">
        <v>10</v>
      </c>
      <c r="K1327" s="74" t="s">
        <v>579</v>
      </c>
      <c r="L1327" s="25">
        <v>45901</v>
      </c>
      <c r="M1327" s="25">
        <v>45920</v>
      </c>
      <c r="N1327" s="16" t="e">
        <f t="shared" ca="1" si="35"/>
        <v>#NAME?</v>
      </c>
      <c r="O1327" s="19"/>
      <c r="P1327" s="19"/>
      <c r="Q1327" s="20"/>
      <c r="R1327" s="21" t="str">
        <f t="array" ref="R1327">VLOOKUP(C1327,DB!A:D,2,FALSE)</f>
        <v>Jln.Syalom</v>
      </c>
      <c r="S1327" s="21" t="str">
        <f t="array" ref="S1327">VLOOKUP(C1327,DB!A:D,3,FALSE)</f>
        <v>lesti.sumangkut@gmail.com</v>
      </c>
      <c r="T1327" s="22" t="s">
        <v>19</v>
      </c>
      <c r="U1327" s="1" t="str">
        <f t="shared" si="38"/>
        <v>Lesti Natalia SumangkutSeptember</v>
      </c>
      <c r="V1327" s="23">
        <f t="shared" si="32"/>
        <v>45920</v>
      </c>
      <c r="X1327" s="26">
        <f>VLOOKUP(CONCATENATE(C1327,D1327),'Honor 2025'!A:D,4,FALSE)</f>
        <v>1128000</v>
      </c>
      <c r="Y1327" s="24"/>
      <c r="BE1327" s="24"/>
      <c r="CK1327" s="24"/>
      <c r="DQ1327" s="24"/>
      <c r="EW1327" s="24"/>
      <c r="GC1327" s="24"/>
      <c r="HI1327" s="24"/>
      <c r="IO1327" s="24"/>
      <c r="JU1327" s="24"/>
      <c r="LA1327" s="24"/>
      <c r="MG1327" s="24"/>
      <c r="NM1327" s="24"/>
    </row>
    <row r="1328" spans="1:377" ht="15" thickBot="1">
      <c r="A1328" s="1" t="str">
        <f t="shared" si="36"/>
        <v>Margaret Rosanta SembiringSeptember-1</v>
      </c>
      <c r="B1328" s="12" t="str">
        <f t="shared" si="37"/>
        <v>SeptemberVHTS</v>
      </c>
      <c r="C1328" s="13" t="s">
        <v>146</v>
      </c>
      <c r="D1328" s="14" t="s">
        <v>308</v>
      </c>
      <c r="E1328" s="15" t="s">
        <v>27</v>
      </c>
      <c r="F1328" s="15"/>
      <c r="G1328" s="15">
        <f t="shared" si="34"/>
        <v>990000</v>
      </c>
      <c r="H1328" s="16">
        <v>66000</v>
      </c>
      <c r="I1328" s="38" t="s">
        <v>23</v>
      </c>
      <c r="J1328" s="17">
        <v>15</v>
      </c>
      <c r="K1328" s="75" t="s">
        <v>579</v>
      </c>
      <c r="L1328" s="25">
        <v>45901</v>
      </c>
      <c r="M1328" s="25">
        <v>45920</v>
      </c>
      <c r="N1328" s="16" t="e">
        <f t="shared" ca="1" si="35"/>
        <v>#NAME?</v>
      </c>
      <c r="O1328" s="19"/>
      <c r="P1328" s="19"/>
      <c r="Q1328" s="20"/>
      <c r="R1328" s="21" t="str">
        <f t="array" ref="R1328">VLOOKUP(C1328,DB!A:D,2,FALSE)</f>
        <v>Bahu Ling 2 no 12A malalayang</v>
      </c>
      <c r="S1328" s="21" t="str">
        <f t="array" ref="S1328">VLOOKUP(C1328,DB!A:D,3,FALSE)</f>
        <v>margaretsembiring1981@gmail.com</v>
      </c>
      <c r="T1328" s="22" t="s">
        <v>19</v>
      </c>
      <c r="U1328" s="1" t="str">
        <f t="shared" si="38"/>
        <v>Margaret Rosanta SembiringSeptember</v>
      </c>
      <c r="V1328" s="23">
        <f t="shared" si="32"/>
        <v>45920</v>
      </c>
      <c r="X1328" s="26">
        <f>VLOOKUP(CONCATENATE(C1328,D1328),'Honor 2025'!A:D,4,FALSE)</f>
        <v>1529000</v>
      </c>
      <c r="Y1328" s="24"/>
      <c r="BE1328" s="24"/>
      <c r="CK1328" s="24"/>
      <c r="DQ1328" s="24"/>
      <c r="EW1328" s="24"/>
      <c r="GC1328" s="24"/>
      <c r="HI1328" s="24"/>
      <c r="IO1328" s="24"/>
      <c r="JU1328" s="24"/>
      <c r="LA1328" s="24"/>
      <c r="MG1328" s="24"/>
      <c r="NM1328" s="24"/>
    </row>
    <row r="1329" spans="1:377" ht="15" thickBot="1">
      <c r="A1329" s="1" t="str">
        <f t="shared" si="36"/>
        <v>MARLIN TELMA OCTAVIA KARIOSeptember-4</v>
      </c>
      <c r="B1329" s="12" t="str">
        <f t="shared" si="37"/>
        <v>SeptemberVHTS</v>
      </c>
      <c r="C1329" s="13" t="s">
        <v>31</v>
      </c>
      <c r="D1329" s="14" t="s">
        <v>308</v>
      </c>
      <c r="E1329" s="15" t="s">
        <v>27</v>
      </c>
      <c r="F1329" s="15"/>
      <c r="G1329" s="15">
        <f t="shared" si="34"/>
        <v>726000</v>
      </c>
      <c r="H1329" s="16">
        <v>66000</v>
      </c>
      <c r="I1329" s="38" t="s">
        <v>23</v>
      </c>
      <c r="J1329" s="17">
        <v>11</v>
      </c>
      <c r="K1329" s="74" t="s">
        <v>579</v>
      </c>
      <c r="L1329" s="25">
        <v>45901</v>
      </c>
      <c r="M1329" s="25">
        <v>45920</v>
      </c>
      <c r="N1329" s="16" t="e">
        <f t="shared" ca="1" si="35"/>
        <v>#NAME?</v>
      </c>
      <c r="O1329" s="19"/>
      <c r="P1329" s="19"/>
      <c r="Q1329" s="20"/>
      <c r="R1329" s="21" t="str">
        <f t="array" ref="R1329">VLOOKUP(C1329,DB!A:D,2,FALSE)</f>
        <v>Jl Sam ratulangi 21</v>
      </c>
      <c r="S1329" s="21" t="str">
        <f t="array" ref="S1329">VLOOKUP(C1329,DB!A:D,3,FALSE)</f>
        <v>Kariomarlin@gmail.com</v>
      </c>
      <c r="T1329" s="22" t="s">
        <v>19</v>
      </c>
      <c r="U1329" s="1" t="str">
        <f t="shared" si="38"/>
        <v>MARLIN TELMA OCTAVIA KARIOSeptember</v>
      </c>
      <c r="V1329" s="23">
        <f t="shared" si="32"/>
        <v>45920</v>
      </c>
      <c r="X1329" s="26">
        <f>VLOOKUP(CONCATENATE(C1329,D1329),'Honor 2025'!A:D,4,FALSE)</f>
        <v>3326000</v>
      </c>
      <c r="Y1329" s="24"/>
      <c r="BE1329" s="24"/>
      <c r="CK1329" s="24"/>
      <c r="DQ1329" s="24"/>
      <c r="EW1329" s="24"/>
      <c r="GC1329" s="24"/>
      <c r="HI1329" s="24"/>
      <c r="IO1329" s="24"/>
      <c r="JU1329" s="24"/>
      <c r="LA1329" s="24"/>
      <c r="MG1329" s="24"/>
      <c r="NM1329" s="24"/>
    </row>
    <row r="1330" spans="1:377" ht="15" thickBot="1">
      <c r="A1330" s="1" t="str">
        <f t="shared" si="36"/>
        <v>SRI RETNO PUSPITOSeptember-1</v>
      </c>
      <c r="B1330" s="12" t="str">
        <f t="shared" si="37"/>
        <v>SeptemberVHTS</v>
      </c>
      <c r="C1330" s="13" t="s">
        <v>33</v>
      </c>
      <c r="D1330" s="14" t="s">
        <v>308</v>
      </c>
      <c r="E1330" s="15" t="s">
        <v>27</v>
      </c>
      <c r="F1330" s="15"/>
      <c r="G1330" s="15">
        <f t="shared" si="34"/>
        <v>726000</v>
      </c>
      <c r="H1330" s="16">
        <v>66000</v>
      </c>
      <c r="I1330" s="38" t="s">
        <v>23</v>
      </c>
      <c r="J1330" s="17">
        <v>11</v>
      </c>
      <c r="K1330" s="75" t="s">
        <v>579</v>
      </c>
      <c r="L1330" s="25">
        <v>45901</v>
      </c>
      <c r="M1330" s="25">
        <v>45920</v>
      </c>
      <c r="N1330" s="16" t="e">
        <f t="shared" ca="1" si="35"/>
        <v>#NAME?</v>
      </c>
      <c r="O1330" s="19"/>
      <c r="P1330" s="19"/>
      <c r="Q1330" s="20"/>
      <c r="R1330" s="21" t="str">
        <f t="array" ref="R1330">VLOOKUP(C1330,DB!A:D,2,FALSE)</f>
        <v>Jln A Yani 15 no 5 manado</v>
      </c>
      <c r="S1330" s="21" t="str">
        <f t="array" ref="S1330">VLOOKUP(C1330,DB!A:D,3,FALSE)</f>
        <v>sriretnopuspito@gmail.com</v>
      </c>
      <c r="T1330" s="22" t="s">
        <v>19</v>
      </c>
      <c r="U1330" s="1" t="str">
        <f t="shared" si="38"/>
        <v>SRI RETNO PUSPITOSeptember</v>
      </c>
      <c r="V1330" s="23">
        <f t="shared" si="32"/>
        <v>45920</v>
      </c>
      <c r="X1330" s="26">
        <f>VLOOKUP(CONCATENATE(C1330,D1330),'Honor 2025'!A:D,4,FALSE)</f>
        <v>1194000</v>
      </c>
      <c r="Y1330" s="24"/>
      <c r="BE1330" s="24"/>
      <c r="CK1330" s="24"/>
      <c r="DQ1330" s="24"/>
      <c r="EW1330" s="24"/>
      <c r="GC1330" s="24"/>
      <c r="HI1330" s="24"/>
      <c r="IO1330" s="24"/>
      <c r="JU1330" s="24"/>
      <c r="LA1330" s="24"/>
      <c r="MG1330" s="24"/>
      <c r="NM1330" s="24"/>
    </row>
    <row r="1331" spans="1:377" ht="15" thickBot="1">
      <c r="A1331" s="1" t="str">
        <f t="shared" si="36"/>
        <v>ARTHUR CARLOS BOGARSeptember-1</v>
      </c>
      <c r="B1331" s="12" t="str">
        <f t="shared" si="37"/>
        <v>Farhan, S.Tr.Stat.SeptemberPES</v>
      </c>
      <c r="C1331" s="13" t="s">
        <v>20</v>
      </c>
      <c r="D1331" s="14" t="s">
        <v>308</v>
      </c>
      <c r="E1331" s="15" t="s">
        <v>21</v>
      </c>
      <c r="F1331" s="15" t="s">
        <v>22</v>
      </c>
      <c r="G1331" s="15">
        <f t="shared" si="34"/>
        <v>1855000</v>
      </c>
      <c r="H1331" s="16">
        <v>53000</v>
      </c>
      <c r="I1331" s="38" t="s">
        <v>23</v>
      </c>
      <c r="J1331" s="17">
        <v>35</v>
      </c>
      <c r="K1331" s="74" t="s">
        <v>579</v>
      </c>
      <c r="L1331" s="25">
        <v>45901</v>
      </c>
      <c r="M1331" s="25">
        <v>45926</v>
      </c>
      <c r="N1331" s="16" t="e">
        <f t="shared" ca="1" si="35"/>
        <v>#NAME?</v>
      </c>
      <c r="O1331" s="19"/>
      <c r="P1331" s="19"/>
      <c r="Q1331" s="20"/>
      <c r="R1331" s="21" t="str">
        <f t="array" ref="R1331">VLOOKUP(C1331,DB!A:D,2,FALSE)</f>
        <v>KELURAHAN ISLAM LINGKUNGAN 3</v>
      </c>
      <c r="S1331" s="21" t="str">
        <f t="array" ref="S1331">VLOOKUP(C1331,DB!A:D,3,FALSE)</f>
        <v>Arthur.bogar@yahoo.com</v>
      </c>
      <c r="T1331" s="22" t="s">
        <v>19</v>
      </c>
      <c r="U1331" s="1" t="str">
        <f t="shared" si="38"/>
        <v>ARTHUR CARLOS BOGARSeptember</v>
      </c>
      <c r="V1331" s="23">
        <f t="shared" si="32"/>
        <v>45926</v>
      </c>
      <c r="X1331" s="26">
        <f>VLOOKUP(CONCATENATE(C1331,D1331),'Honor 2025'!A:D,4,FALSE)</f>
        <v>1855000</v>
      </c>
      <c r="Y1331" s="24"/>
      <c r="BE1331" s="24"/>
      <c r="CK1331" s="24"/>
      <c r="DQ1331" s="24"/>
      <c r="EW1331" s="24"/>
      <c r="GC1331" s="24"/>
      <c r="HI1331" s="24"/>
      <c r="IO1331" s="24"/>
      <c r="JU1331" s="24"/>
      <c r="LA1331" s="24"/>
      <c r="MG1331" s="24"/>
      <c r="NM1331" s="24"/>
    </row>
    <row r="1332" spans="1:377" ht="15" thickBot="1">
      <c r="A1332" s="1" t="str">
        <f t="shared" si="36"/>
        <v>Cecillia ArthoSeptember-2</v>
      </c>
      <c r="B1332" s="12" t="str">
        <f t="shared" si="37"/>
        <v>Farhan, S.Tr.Stat.SeptemberPES</v>
      </c>
      <c r="C1332" s="13" t="s">
        <v>24</v>
      </c>
      <c r="D1332" s="14" t="s">
        <v>308</v>
      </c>
      <c r="E1332" s="15" t="s">
        <v>21</v>
      </c>
      <c r="F1332" s="15" t="s">
        <v>22</v>
      </c>
      <c r="G1332" s="15">
        <f t="shared" si="34"/>
        <v>1484000</v>
      </c>
      <c r="H1332" s="16">
        <v>53000</v>
      </c>
      <c r="I1332" s="38" t="s">
        <v>23</v>
      </c>
      <c r="J1332" s="17">
        <v>28</v>
      </c>
      <c r="K1332" s="75" t="s">
        <v>579</v>
      </c>
      <c r="L1332" s="25">
        <v>45901</v>
      </c>
      <c r="M1332" s="25">
        <v>45926</v>
      </c>
      <c r="N1332" s="16" t="e">
        <f t="shared" ca="1" si="35"/>
        <v>#NAME?</v>
      </c>
      <c r="O1332" s="19"/>
      <c r="P1332" s="19"/>
      <c r="Q1332" s="20"/>
      <c r="R1332" s="21" t="str">
        <f t="array" ref="R1332">VLOOKUP(C1332,DB!A:D,2,FALSE)</f>
        <v>Jl. Sam Ratulangi 18 no 34, Lingkungan IV</v>
      </c>
      <c r="S1332" s="21" t="str">
        <f t="array" ref="S1332">VLOOKUP(C1332,DB!A:D,3,FALSE)</f>
        <v>ryuuseiishida@gmail.com</v>
      </c>
      <c r="T1332" s="22" t="s">
        <v>19</v>
      </c>
      <c r="U1332" s="1" t="str">
        <f t="shared" si="38"/>
        <v>Cecillia ArthoSeptember</v>
      </c>
      <c r="V1332" s="23">
        <f t="shared" si="32"/>
        <v>45926</v>
      </c>
      <c r="X1332" s="26">
        <f>VLOOKUP(CONCATENATE(C1332,D1332),'Honor 2025'!A:D,4,FALSE)</f>
        <v>3426000</v>
      </c>
      <c r="Y1332" s="24"/>
      <c r="BE1332" s="24"/>
      <c r="CK1332" s="24"/>
      <c r="DQ1332" s="24"/>
      <c r="EW1332" s="24"/>
      <c r="GC1332" s="24"/>
      <c r="HI1332" s="24"/>
      <c r="IO1332" s="24"/>
      <c r="JU1332" s="24"/>
      <c r="LA1332" s="24"/>
      <c r="MG1332" s="24"/>
      <c r="NM1332" s="24"/>
    </row>
    <row r="1333" spans="1:377" ht="15" thickBot="1">
      <c r="A1333" s="1" t="str">
        <f t="shared" si="36"/>
        <v>Steven Sorts Paulus AkaySeptember-1</v>
      </c>
      <c r="B1333" s="12" t="str">
        <f t="shared" si="37"/>
        <v>Farhan, S.Tr.Stat.SeptemberPES</v>
      </c>
      <c r="C1333" s="13" t="s">
        <v>25</v>
      </c>
      <c r="D1333" s="14" t="s">
        <v>308</v>
      </c>
      <c r="E1333" s="15" t="s">
        <v>21</v>
      </c>
      <c r="F1333" s="15" t="s">
        <v>22</v>
      </c>
      <c r="G1333" s="15">
        <f t="shared" si="34"/>
        <v>1855000</v>
      </c>
      <c r="H1333" s="16">
        <v>53000</v>
      </c>
      <c r="I1333" s="38" t="s">
        <v>23</v>
      </c>
      <c r="J1333" s="17">
        <v>35</v>
      </c>
      <c r="K1333" s="74" t="s">
        <v>579</v>
      </c>
      <c r="L1333" s="25">
        <v>45901</v>
      </c>
      <c r="M1333" s="25">
        <v>45926</v>
      </c>
      <c r="N1333" s="16" t="e">
        <f t="shared" ca="1" si="35"/>
        <v>#NAME?</v>
      </c>
      <c r="O1333" s="19"/>
      <c r="P1333" s="19"/>
      <c r="Q1333" s="20"/>
      <c r="R1333" s="21" t="str">
        <f t="array" ref="R1333">VLOOKUP(C1333,DB!A:D,2,FALSE)</f>
        <v>PERUM GPI Jalan Delima 3 nomor 15</v>
      </c>
      <c r="S1333" s="21" t="str">
        <f t="array" ref="S1333">VLOOKUP(C1333,DB!A:D,3,FALSE)</f>
        <v>epenakay@gmail.com</v>
      </c>
      <c r="T1333" s="22" t="s">
        <v>19</v>
      </c>
      <c r="U1333" s="1" t="str">
        <f t="shared" si="38"/>
        <v>Steven Sorts Paulus AkaySeptember</v>
      </c>
      <c r="V1333" s="23">
        <f t="shared" si="32"/>
        <v>45926</v>
      </c>
      <c r="X1333" s="26">
        <f>VLOOKUP(CONCATENATE(C1333,D1333),'Honor 2025'!A:D,4,FALSE)</f>
        <v>1855000</v>
      </c>
      <c r="Y1333" s="24"/>
      <c r="BE1333" s="24"/>
      <c r="CK1333" s="24"/>
      <c r="DQ1333" s="24"/>
      <c r="EW1333" s="24"/>
      <c r="GC1333" s="24"/>
      <c r="HI1333" s="24"/>
      <c r="IO1333" s="24"/>
      <c r="JU1333" s="24"/>
      <c r="LA1333" s="24"/>
      <c r="MG1333" s="24"/>
      <c r="NM1333" s="24"/>
    </row>
    <row r="1334" spans="1:377" ht="15" thickBot="1">
      <c r="A1334" s="1" t="str">
        <f t="shared" si="36"/>
        <v>Wiwin KarimSeptember-1</v>
      </c>
      <c r="B1334" s="12" t="str">
        <f t="shared" si="37"/>
        <v>SeptemberSUSENAS September 2025 (Pengolahan)</v>
      </c>
      <c r="C1334" s="13" t="s">
        <v>165</v>
      </c>
      <c r="D1334" s="14" t="s">
        <v>308</v>
      </c>
      <c r="E1334" s="15" t="s">
        <v>321</v>
      </c>
      <c r="F1334" s="15"/>
      <c r="G1334" s="15">
        <f t="shared" si="34"/>
        <v>1404000</v>
      </c>
      <c r="H1334" s="16">
        <v>26000</v>
      </c>
      <c r="I1334" s="14" t="s">
        <v>23</v>
      </c>
      <c r="J1334" s="17">
        <v>54</v>
      </c>
      <c r="K1334" s="75" t="s">
        <v>545</v>
      </c>
      <c r="L1334" s="25">
        <v>45916</v>
      </c>
      <c r="M1334" s="25">
        <v>45935</v>
      </c>
      <c r="N1334" s="16" t="e">
        <f t="shared" ca="1" si="35"/>
        <v>#NAME?</v>
      </c>
      <c r="O1334" s="19"/>
      <c r="P1334" s="19"/>
      <c r="Q1334" s="20"/>
      <c r="R1334" s="21" t="str">
        <f t="array" ref="R1334">VLOOKUP(C1334,DB!A:D,2,FALSE)</f>
        <v>Taas tikala ling 2</v>
      </c>
      <c r="S1334" s="21" t="str">
        <f t="array" ref="S1334">VLOOKUP(C1334,DB!A:D,3,FALSE)</f>
        <v>Wiwinkarim00@gmail.com</v>
      </c>
      <c r="T1334" s="22" t="s">
        <v>19</v>
      </c>
      <c r="U1334" s="1" t="str">
        <f t="shared" si="38"/>
        <v>Wiwin KarimSeptember</v>
      </c>
      <c r="V1334" s="23">
        <f t="shared" si="32"/>
        <v>45935</v>
      </c>
      <c r="X1334" s="26">
        <f>VLOOKUP(CONCATENATE(C1334,D1334),'Honor 2025'!A:D,4,FALSE)</f>
        <v>2358000</v>
      </c>
      <c r="Y1334" s="24"/>
      <c r="BE1334" s="24"/>
      <c r="CK1334" s="24"/>
      <c r="DQ1334" s="24"/>
      <c r="EW1334" s="24"/>
      <c r="GC1334" s="24"/>
      <c r="HI1334" s="24"/>
      <c r="IO1334" s="24"/>
      <c r="JU1334" s="24"/>
      <c r="LA1334" s="24"/>
      <c r="MG1334" s="24"/>
      <c r="NM1334" s="24"/>
    </row>
    <row r="1335" spans="1:377" ht="15" thickBot="1">
      <c r="A1335" s="1" t="str">
        <f t="shared" si="36"/>
        <v>Gadis Wiranti Pujiastuti DamaSeptember-1</v>
      </c>
      <c r="B1335" s="12" t="str">
        <f t="shared" si="37"/>
        <v>SeptemberSUSENAS September 2025 (Pengolahan)</v>
      </c>
      <c r="C1335" s="13" t="s">
        <v>164</v>
      </c>
      <c r="D1335" s="14" t="s">
        <v>308</v>
      </c>
      <c r="E1335" s="15" t="s">
        <v>321</v>
      </c>
      <c r="F1335" s="15"/>
      <c r="G1335" s="15">
        <f t="shared" si="34"/>
        <v>1378000</v>
      </c>
      <c r="H1335" s="16">
        <v>26000</v>
      </c>
      <c r="I1335" s="14" t="s">
        <v>23</v>
      </c>
      <c r="J1335" s="17">
        <v>53</v>
      </c>
      <c r="K1335" s="74" t="s">
        <v>545</v>
      </c>
      <c r="L1335" s="25">
        <v>45916</v>
      </c>
      <c r="M1335" s="25">
        <v>45935</v>
      </c>
      <c r="N1335" s="16" t="e">
        <f t="shared" ca="1" si="35"/>
        <v>#NAME?</v>
      </c>
      <c r="O1335" s="19"/>
      <c r="P1335" s="19"/>
      <c r="Q1335" s="20"/>
      <c r="R1335" s="21" t="str">
        <f t="array" ref="R1335">VLOOKUP(C1335,DB!A:D,2,FALSE)</f>
        <v>Lingkungan II Kel. Sumompo</v>
      </c>
      <c r="S1335" s="21" t="str">
        <f t="array" ref="S1335">VLOOKUP(C1335,DB!A:D,3,FALSE)</f>
        <v>damawiranti@gmail.com</v>
      </c>
      <c r="T1335" s="22" t="s">
        <v>19</v>
      </c>
      <c r="U1335" s="1" t="str">
        <f t="shared" si="38"/>
        <v>Gadis Wiranti Pujiastuti DamaSeptember</v>
      </c>
      <c r="V1335" s="23">
        <f t="shared" si="32"/>
        <v>45935</v>
      </c>
      <c r="X1335" s="26">
        <f>VLOOKUP(CONCATENATE(C1335,D1335),'Honor 2025'!A:D,4,FALSE)</f>
        <v>2332000</v>
      </c>
      <c r="Y1335" s="24"/>
      <c r="BE1335" s="24"/>
      <c r="CK1335" s="24"/>
      <c r="DQ1335" s="24"/>
      <c r="EW1335" s="24"/>
      <c r="GC1335" s="24"/>
      <c r="HI1335" s="24"/>
      <c r="IO1335" s="24"/>
      <c r="JU1335" s="24"/>
      <c r="LA1335" s="24"/>
      <c r="MG1335" s="24"/>
      <c r="NM1335" s="24"/>
    </row>
    <row r="1336" spans="1:377" ht="15" thickBot="1">
      <c r="A1336" s="1" t="str">
        <f t="shared" si="36"/>
        <v>AUDI AVRI HENRY SINGALSeptember-1</v>
      </c>
      <c r="B1336" s="12" t="str">
        <f t="shared" si="37"/>
        <v>SeptemberSUSENAS September 2025 (Pengolahan)</v>
      </c>
      <c r="C1336" s="13" t="s">
        <v>163</v>
      </c>
      <c r="D1336" s="14" t="s">
        <v>308</v>
      </c>
      <c r="E1336" s="15" t="s">
        <v>321</v>
      </c>
      <c r="F1336" s="15"/>
      <c r="G1336" s="15">
        <f t="shared" si="34"/>
        <v>1378000</v>
      </c>
      <c r="H1336" s="16">
        <v>26000</v>
      </c>
      <c r="I1336" s="14" t="s">
        <v>23</v>
      </c>
      <c r="J1336" s="17">
        <v>53</v>
      </c>
      <c r="K1336" s="75" t="s">
        <v>545</v>
      </c>
      <c r="L1336" s="25">
        <v>45916</v>
      </c>
      <c r="M1336" s="25">
        <v>45935</v>
      </c>
      <c r="N1336" s="16" t="e">
        <f t="shared" ca="1" si="35"/>
        <v>#NAME?</v>
      </c>
      <c r="O1336" s="19"/>
      <c r="P1336" s="19"/>
      <c r="Q1336" s="20"/>
      <c r="R1336" s="21" t="str">
        <f t="array" ref="R1336">VLOOKUP(C1336,DB!A:D,2,FALSE)</f>
        <v>Jl. Sea, Lorong Batu Lamo II</v>
      </c>
      <c r="S1336" s="21" t="str">
        <f t="array" ref="S1336">VLOOKUP(C1336,DB!A:D,3,FALSE)</f>
        <v>audi.henrys@gmail.com</v>
      </c>
      <c r="T1336" s="22" t="s">
        <v>19</v>
      </c>
      <c r="U1336" s="1" t="str">
        <f t="shared" si="38"/>
        <v>AUDI AVRI HENRY SINGALSeptember</v>
      </c>
      <c r="V1336" s="23">
        <f t="shared" si="32"/>
        <v>45935</v>
      </c>
      <c r="X1336" s="26">
        <f>VLOOKUP(CONCATENATE(C1336,D1336),'Honor 2025'!A:D,4,FALSE)</f>
        <v>2818000</v>
      </c>
      <c r="Y1336" s="24"/>
      <c r="BE1336" s="24"/>
      <c r="CK1336" s="24"/>
      <c r="DQ1336" s="24"/>
      <c r="EW1336" s="24"/>
      <c r="GC1336" s="24"/>
      <c r="HI1336" s="24"/>
      <c r="IO1336" s="24"/>
      <c r="JU1336" s="24"/>
      <c r="LA1336" s="24"/>
      <c r="MG1336" s="24"/>
      <c r="NM1336" s="24"/>
    </row>
    <row r="1337" spans="1:377" ht="15" thickBot="1">
      <c r="A1337" s="1" t="str">
        <f t="shared" si="36"/>
        <v>Wiwin KarimSeptember-2</v>
      </c>
      <c r="B1337" s="12" t="str">
        <f t="shared" si="37"/>
        <v>SeptemberSERUTI Triwulan 3 (Pengolahan)</v>
      </c>
      <c r="C1337" s="13" t="s">
        <v>165</v>
      </c>
      <c r="D1337" s="14" t="s">
        <v>308</v>
      </c>
      <c r="E1337" s="15" t="s">
        <v>322</v>
      </c>
      <c r="F1337" s="15"/>
      <c r="G1337" s="15">
        <f t="shared" si="34"/>
        <v>954000</v>
      </c>
      <c r="H1337" s="16">
        <v>18000</v>
      </c>
      <c r="I1337" s="14" t="s">
        <v>23</v>
      </c>
      <c r="J1337" s="17">
        <v>53</v>
      </c>
      <c r="K1337" s="74" t="s">
        <v>545</v>
      </c>
      <c r="L1337" s="25">
        <v>45916</v>
      </c>
      <c r="M1337" s="25">
        <v>45935</v>
      </c>
      <c r="N1337" s="16" t="e">
        <f t="shared" ca="1" si="35"/>
        <v>#NAME?</v>
      </c>
      <c r="O1337" s="19"/>
      <c r="P1337" s="19"/>
      <c r="Q1337" s="20"/>
      <c r="R1337" s="21" t="str">
        <f t="array" ref="R1337">VLOOKUP(C1337,DB!A:D,2,FALSE)</f>
        <v>Taas tikala ling 2</v>
      </c>
      <c r="S1337" s="21" t="str">
        <f t="array" ref="S1337">VLOOKUP(C1337,DB!A:D,3,FALSE)</f>
        <v>Wiwinkarim00@gmail.com</v>
      </c>
      <c r="T1337" s="22" t="s">
        <v>19</v>
      </c>
      <c r="U1337" s="1" t="str">
        <f t="shared" si="38"/>
        <v>Wiwin KarimSeptember</v>
      </c>
      <c r="V1337" s="23">
        <f t="shared" ref="V1337:V1591" si="39">IF(M1337="",_xludf.SWITCH(D1337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1337)</f>
        <v>45935</v>
      </c>
      <c r="X1337" s="26">
        <f>VLOOKUP(CONCATENATE(C1337,D1337),'Honor 2025'!A:D,4,FALSE)</f>
        <v>2358000</v>
      </c>
      <c r="Y1337" s="24"/>
      <c r="BE1337" s="24"/>
      <c r="CK1337" s="24"/>
      <c r="DQ1337" s="24"/>
      <c r="EW1337" s="24"/>
      <c r="GC1337" s="24"/>
      <c r="HI1337" s="24"/>
      <c r="IO1337" s="24"/>
      <c r="JU1337" s="24"/>
      <c r="LA1337" s="24"/>
      <c r="MG1337" s="24"/>
      <c r="NM1337" s="24"/>
    </row>
    <row r="1338" spans="1:377" ht="15" thickBot="1">
      <c r="A1338" s="1" t="str">
        <f t="shared" si="36"/>
        <v>Gadis Wiranti Pujiastuti DamaSeptember-2</v>
      </c>
      <c r="B1338" s="12" t="str">
        <f t="shared" si="37"/>
        <v>SeptemberSERUTI Triwulan 3 (Pengolahan)</v>
      </c>
      <c r="C1338" s="13" t="s">
        <v>164</v>
      </c>
      <c r="D1338" s="14" t="s">
        <v>308</v>
      </c>
      <c r="E1338" s="15" t="s">
        <v>322</v>
      </c>
      <c r="F1338" s="15"/>
      <c r="G1338" s="15">
        <f t="shared" si="34"/>
        <v>954000</v>
      </c>
      <c r="H1338" s="16">
        <v>18000</v>
      </c>
      <c r="I1338" s="14" t="s">
        <v>23</v>
      </c>
      <c r="J1338" s="17">
        <v>53</v>
      </c>
      <c r="K1338" s="75" t="s">
        <v>545</v>
      </c>
      <c r="L1338" s="25">
        <v>45916</v>
      </c>
      <c r="M1338" s="25">
        <v>45935</v>
      </c>
      <c r="N1338" s="16" t="e">
        <f t="shared" ca="1" si="35"/>
        <v>#NAME?</v>
      </c>
      <c r="O1338" s="19"/>
      <c r="P1338" s="19"/>
      <c r="Q1338" s="20"/>
      <c r="R1338" s="21" t="str">
        <f t="array" ref="R1338">VLOOKUP(C1338,DB!A:D,2,FALSE)</f>
        <v>Lingkungan II Kel. Sumompo</v>
      </c>
      <c r="S1338" s="21" t="str">
        <f t="array" ref="S1338">VLOOKUP(C1338,DB!A:D,3,FALSE)</f>
        <v>damawiranti@gmail.com</v>
      </c>
      <c r="T1338" s="22" t="s">
        <v>19</v>
      </c>
      <c r="U1338" s="1" t="str">
        <f t="shared" si="38"/>
        <v>Gadis Wiranti Pujiastuti DamaSeptember</v>
      </c>
      <c r="V1338" s="23">
        <f t="shared" si="39"/>
        <v>45935</v>
      </c>
      <c r="X1338" s="26">
        <f>VLOOKUP(CONCATENATE(C1338,D1338),'Honor 2025'!A:D,4,FALSE)</f>
        <v>2332000</v>
      </c>
      <c r="Y1338" s="24"/>
      <c r="BE1338" s="24"/>
      <c r="CK1338" s="24"/>
      <c r="DQ1338" s="24"/>
      <c r="EW1338" s="24"/>
      <c r="GC1338" s="24"/>
      <c r="HI1338" s="24"/>
      <c r="IO1338" s="24"/>
      <c r="JU1338" s="24"/>
      <c r="LA1338" s="24"/>
      <c r="MG1338" s="24"/>
      <c r="NM1338" s="24"/>
    </row>
    <row r="1339" spans="1:377" ht="15" thickBot="1">
      <c r="A1339" s="1" t="str">
        <f t="shared" si="36"/>
        <v>AUDI AVRI HENRY SINGALSeptember-2</v>
      </c>
      <c r="B1339" s="12" t="str">
        <f t="shared" si="37"/>
        <v>SeptemberSERUTI Triwulan 3 (Pengolahan)</v>
      </c>
      <c r="C1339" s="13" t="s">
        <v>163</v>
      </c>
      <c r="D1339" s="14" t="s">
        <v>308</v>
      </c>
      <c r="E1339" s="15" t="s">
        <v>322</v>
      </c>
      <c r="F1339" s="15"/>
      <c r="G1339" s="15">
        <f t="shared" si="34"/>
        <v>972000</v>
      </c>
      <c r="H1339" s="16">
        <v>18000</v>
      </c>
      <c r="I1339" s="14" t="s">
        <v>23</v>
      </c>
      <c r="J1339" s="17">
        <v>54</v>
      </c>
      <c r="K1339" s="74" t="s">
        <v>545</v>
      </c>
      <c r="L1339" s="25">
        <v>45916</v>
      </c>
      <c r="M1339" s="25">
        <v>45935</v>
      </c>
      <c r="N1339" s="16" t="e">
        <f t="shared" ca="1" si="35"/>
        <v>#NAME?</v>
      </c>
      <c r="O1339" s="19"/>
      <c r="P1339" s="19"/>
      <c r="Q1339" s="20"/>
      <c r="R1339" s="21" t="str">
        <f t="array" ref="R1339">VLOOKUP(C1339,DB!A:D,2,FALSE)</f>
        <v>Jl. Sea, Lorong Batu Lamo II</v>
      </c>
      <c r="S1339" s="21" t="str">
        <f t="array" ref="S1339">VLOOKUP(C1339,DB!A:D,3,FALSE)</f>
        <v>audi.henrys@gmail.com</v>
      </c>
      <c r="T1339" s="22" t="s">
        <v>19</v>
      </c>
      <c r="U1339" s="1" t="str">
        <f t="shared" si="38"/>
        <v>AUDI AVRI HENRY SINGALSeptember</v>
      </c>
      <c r="V1339" s="23">
        <f t="shared" si="39"/>
        <v>45935</v>
      </c>
      <c r="X1339" s="26">
        <f>VLOOKUP(CONCATENATE(C1339,D1339),'Honor 2025'!A:D,4,FALSE)</f>
        <v>2818000</v>
      </c>
      <c r="Y1339" s="24"/>
      <c r="BE1339" s="24"/>
      <c r="CK1339" s="24"/>
      <c r="DQ1339" s="24"/>
      <c r="EW1339" s="24"/>
      <c r="GC1339" s="24"/>
      <c r="HI1339" s="24"/>
      <c r="IO1339" s="24"/>
      <c r="JU1339" s="24"/>
      <c r="LA1339" s="24"/>
      <c r="MG1339" s="24"/>
      <c r="NM1339" s="24"/>
    </row>
    <row r="1340" spans="1:377" ht="15" thickBot="1">
      <c r="A1340" s="1" t="str">
        <f t="shared" si="36"/>
        <v>Rolita Prisilia MahalariSeptember-3</v>
      </c>
      <c r="B1340" s="12" t="str">
        <f t="shared" si="37"/>
        <v>SeptemberSurvei Bahan Pokok Non Rumah Tangga (Listing)</v>
      </c>
      <c r="C1340" s="13" t="s">
        <v>138</v>
      </c>
      <c r="D1340" s="14" t="s">
        <v>308</v>
      </c>
      <c r="E1340" s="15" t="s">
        <v>323</v>
      </c>
      <c r="F1340" s="15"/>
      <c r="G1340" s="15">
        <f t="shared" si="34"/>
        <v>936000</v>
      </c>
      <c r="H1340" s="16">
        <v>234000</v>
      </c>
      <c r="I1340" s="14" t="s">
        <v>170</v>
      </c>
      <c r="J1340" s="17">
        <v>4</v>
      </c>
      <c r="K1340" s="75" t="s">
        <v>718</v>
      </c>
      <c r="L1340" s="25">
        <v>45901</v>
      </c>
      <c r="M1340" s="25">
        <v>45920</v>
      </c>
      <c r="N1340" s="16" t="e">
        <f t="shared" ca="1" si="35"/>
        <v>#NAME?</v>
      </c>
      <c r="O1340" s="19"/>
      <c r="P1340" s="19"/>
      <c r="Q1340" s="20"/>
      <c r="R1340" s="21" t="str">
        <f t="array" ref="R1340">VLOOKUP(C1340,DB!A:D,2,FALSE)</f>
        <v>Jalan baru link 3 no 15</v>
      </c>
      <c r="S1340" s="21" t="str">
        <f t="array" ref="S1340">VLOOKUP(C1340,DB!A:D,3,FALSE)</f>
        <v>rolitaprisilia@gmail.com</v>
      </c>
      <c r="T1340" s="22" t="s">
        <v>19</v>
      </c>
      <c r="U1340" s="1" t="str">
        <f t="shared" si="38"/>
        <v>Rolita Prisilia MahalariSeptember</v>
      </c>
      <c r="V1340" s="23">
        <f t="shared" si="39"/>
        <v>45920</v>
      </c>
      <c r="X1340" s="26">
        <f>VLOOKUP(CONCATENATE(C1340,D1340),'Honor 2025'!A:D,4,FALSE)</f>
        <v>3076000</v>
      </c>
      <c r="Y1340" s="24"/>
      <c r="BE1340" s="24"/>
      <c r="CK1340" s="24"/>
      <c r="DQ1340" s="24"/>
      <c r="EW1340" s="24"/>
      <c r="GC1340" s="24"/>
      <c r="HI1340" s="24"/>
      <c r="IO1340" s="24"/>
      <c r="JU1340" s="24"/>
      <c r="LA1340" s="24"/>
      <c r="MG1340" s="24"/>
      <c r="NM1340" s="24"/>
    </row>
    <row r="1341" spans="1:377" ht="15" thickBot="1">
      <c r="A1341" s="1" t="str">
        <f t="shared" si="36"/>
        <v>Feki WangkaSeptember-1</v>
      </c>
      <c r="B1341" s="12" t="str">
        <f t="shared" si="37"/>
        <v>SeptemberSurvei Bahan Pokok Non Rumah Tangga (Listing)</v>
      </c>
      <c r="C1341" s="13" t="s">
        <v>149</v>
      </c>
      <c r="D1341" s="14" t="s">
        <v>308</v>
      </c>
      <c r="E1341" s="15" t="s">
        <v>323</v>
      </c>
      <c r="F1341" s="15"/>
      <c r="G1341" s="15">
        <f t="shared" si="34"/>
        <v>702000</v>
      </c>
      <c r="H1341" s="16">
        <v>234000</v>
      </c>
      <c r="I1341" s="14" t="s">
        <v>170</v>
      </c>
      <c r="J1341" s="17">
        <v>3</v>
      </c>
      <c r="K1341" s="74" t="s">
        <v>718</v>
      </c>
      <c r="L1341" s="25">
        <v>45901</v>
      </c>
      <c r="M1341" s="25">
        <v>45920</v>
      </c>
      <c r="N1341" s="16" t="e">
        <f t="shared" ca="1" si="35"/>
        <v>#NAME?</v>
      </c>
      <c r="O1341" s="19"/>
      <c r="P1341" s="19"/>
      <c r="Q1341" s="20"/>
      <c r="R1341" s="21">
        <f t="array" ref="R1341">VLOOKUP(C1341,DB!A:D,2,FALSE)</f>
        <v>7171091002700000</v>
      </c>
      <c r="S1341" s="21" t="str">
        <f t="array" ref="S1341">VLOOKUP(C1341,DB!A:D,3,FALSE)</f>
        <v>fekiwangka70@gmail.com</v>
      </c>
      <c r="T1341" s="22" t="s">
        <v>19</v>
      </c>
      <c r="U1341" s="1" t="str">
        <f t="shared" si="38"/>
        <v>Feki WangkaSeptember</v>
      </c>
      <c r="V1341" s="23">
        <f t="shared" si="39"/>
        <v>45920</v>
      </c>
      <c r="X1341" s="26">
        <f>VLOOKUP(CONCATENATE(C1341,D1341),'Honor 2025'!A:D,4,FALSE)</f>
        <v>702000</v>
      </c>
      <c r="Y1341" s="24"/>
      <c r="BE1341" s="24"/>
      <c r="CK1341" s="24"/>
      <c r="DQ1341" s="24"/>
      <c r="EW1341" s="24"/>
      <c r="GC1341" s="24"/>
      <c r="HI1341" s="24"/>
      <c r="IO1341" s="24"/>
      <c r="JU1341" s="24"/>
      <c r="LA1341" s="24"/>
      <c r="MG1341" s="24"/>
      <c r="NM1341" s="24"/>
    </row>
    <row r="1342" spans="1:377" ht="15" thickBot="1">
      <c r="A1342" s="1" t="str">
        <f t="shared" si="36"/>
        <v>Lesti Natalia SumangkutSeptember-2</v>
      </c>
      <c r="B1342" s="12" t="str">
        <f t="shared" si="37"/>
        <v>SeptemberSurvei Bahan Pokok Non Rumah Tangga (Listing)</v>
      </c>
      <c r="C1342" s="13" t="s">
        <v>175</v>
      </c>
      <c r="D1342" s="14" t="s">
        <v>308</v>
      </c>
      <c r="E1342" s="15" t="s">
        <v>323</v>
      </c>
      <c r="F1342" s="15"/>
      <c r="G1342" s="15">
        <f t="shared" si="34"/>
        <v>468000</v>
      </c>
      <c r="H1342" s="16">
        <v>234000</v>
      </c>
      <c r="I1342" s="14" t="s">
        <v>170</v>
      </c>
      <c r="J1342" s="17">
        <v>2</v>
      </c>
      <c r="K1342" s="75" t="s">
        <v>718</v>
      </c>
      <c r="L1342" s="25">
        <v>45901</v>
      </c>
      <c r="M1342" s="25">
        <v>45920</v>
      </c>
      <c r="N1342" s="16" t="e">
        <f t="shared" ca="1" si="35"/>
        <v>#NAME?</v>
      </c>
      <c r="O1342" s="19"/>
      <c r="P1342" s="19"/>
      <c r="Q1342" s="20"/>
      <c r="R1342" s="21" t="str">
        <f t="array" ref="R1342">VLOOKUP(C1342,DB!A:D,2,FALSE)</f>
        <v>Jln.Syalom</v>
      </c>
      <c r="S1342" s="21" t="str">
        <f t="array" ref="S1342">VLOOKUP(C1342,DB!A:D,3,FALSE)</f>
        <v>lesti.sumangkut@gmail.com</v>
      </c>
      <c r="T1342" s="22" t="s">
        <v>19</v>
      </c>
      <c r="U1342" s="1" t="str">
        <f t="shared" si="38"/>
        <v>Lesti Natalia SumangkutSeptember</v>
      </c>
      <c r="V1342" s="23">
        <f t="shared" si="39"/>
        <v>45920</v>
      </c>
      <c r="X1342" s="26">
        <f>VLOOKUP(CONCATENATE(C1342,D1342),'Honor 2025'!A:D,4,FALSE)</f>
        <v>1128000</v>
      </c>
      <c r="Y1342" s="24"/>
      <c r="BE1342" s="24"/>
      <c r="CK1342" s="24"/>
      <c r="DQ1342" s="24"/>
      <c r="EW1342" s="24"/>
      <c r="GC1342" s="24"/>
      <c r="HI1342" s="24"/>
      <c r="IO1342" s="24"/>
      <c r="JU1342" s="24"/>
      <c r="LA1342" s="24"/>
      <c r="MG1342" s="24"/>
      <c r="NM1342" s="24"/>
    </row>
    <row r="1343" spans="1:377" ht="15" thickBot="1">
      <c r="A1343" s="1" t="str">
        <f t="shared" si="36"/>
        <v>Prisila kristiani pangemananSeptember-1</v>
      </c>
      <c r="B1343" s="12" t="str">
        <f t="shared" si="37"/>
        <v>SeptemberSurvei Bahan Pokok Non Rumah Tangga (Listing)</v>
      </c>
      <c r="C1343" s="13" t="s">
        <v>74</v>
      </c>
      <c r="D1343" s="14" t="s">
        <v>308</v>
      </c>
      <c r="E1343" s="15" t="s">
        <v>323</v>
      </c>
      <c r="F1343" s="15"/>
      <c r="G1343" s="15">
        <f t="shared" si="34"/>
        <v>702000</v>
      </c>
      <c r="H1343" s="16">
        <v>234000</v>
      </c>
      <c r="I1343" s="14" t="s">
        <v>170</v>
      </c>
      <c r="J1343" s="17">
        <v>3</v>
      </c>
      <c r="K1343" s="74" t="s">
        <v>718</v>
      </c>
      <c r="L1343" s="25">
        <v>45901</v>
      </c>
      <c r="M1343" s="25">
        <v>45920</v>
      </c>
      <c r="N1343" s="16" t="e">
        <f t="shared" ca="1" si="35"/>
        <v>#NAME?</v>
      </c>
      <c r="O1343" s="19"/>
      <c r="P1343" s="19"/>
      <c r="Q1343" s="20"/>
      <c r="R1343" s="21" t="str">
        <f t="array" ref="R1343">VLOOKUP(C1343,DB!A:D,2,FALSE)</f>
        <v>Jalan samratulangi 18 no 5</v>
      </c>
      <c r="S1343" s="21" t="str">
        <f t="array" ref="S1343">VLOOKUP(C1343,DB!A:D,3,FALSE)</f>
        <v>prisilakristianipangemanan@gmail.com</v>
      </c>
      <c r="T1343" s="22" t="s">
        <v>19</v>
      </c>
      <c r="U1343" s="1" t="str">
        <f t="shared" si="38"/>
        <v>Prisila kristiani pangemananSeptember</v>
      </c>
      <c r="V1343" s="23">
        <f t="shared" si="39"/>
        <v>45920</v>
      </c>
      <c r="X1343" s="26">
        <f>VLOOKUP(CONCATENATE(C1343,D1343),'Honor 2025'!A:D,4,FALSE)</f>
        <v>702000</v>
      </c>
      <c r="Y1343" s="24"/>
      <c r="BE1343" s="24"/>
      <c r="CK1343" s="24"/>
      <c r="DQ1343" s="24"/>
      <c r="EW1343" s="24"/>
      <c r="GC1343" s="24"/>
      <c r="HI1343" s="24"/>
      <c r="IO1343" s="24"/>
      <c r="JU1343" s="24"/>
      <c r="LA1343" s="24"/>
      <c r="MG1343" s="24"/>
      <c r="NM1343" s="24"/>
    </row>
    <row r="1344" spans="1:377" ht="15" thickBot="1">
      <c r="A1344" s="1" t="str">
        <f t="shared" si="36"/>
        <v>MARLIN TELMA OCTAVIA KARIOSeptember-5</v>
      </c>
      <c r="B1344" s="12" t="str">
        <f t="shared" si="37"/>
        <v>SeptemberSurvei Bahan Pokok Non Rumah Tangga (Listing)</v>
      </c>
      <c r="C1344" s="13" t="s">
        <v>31</v>
      </c>
      <c r="D1344" s="14" t="s">
        <v>308</v>
      </c>
      <c r="E1344" s="15" t="s">
        <v>323</v>
      </c>
      <c r="F1344" s="15"/>
      <c r="G1344" s="15">
        <f t="shared" si="34"/>
        <v>468000</v>
      </c>
      <c r="H1344" s="16">
        <v>234000</v>
      </c>
      <c r="I1344" s="14" t="s">
        <v>170</v>
      </c>
      <c r="J1344" s="17">
        <v>2</v>
      </c>
      <c r="K1344" s="75" t="s">
        <v>718</v>
      </c>
      <c r="L1344" s="25">
        <v>45901</v>
      </c>
      <c r="M1344" s="25">
        <v>45920</v>
      </c>
      <c r="N1344" s="16" t="e">
        <f t="shared" ca="1" si="35"/>
        <v>#NAME?</v>
      </c>
      <c r="O1344" s="19"/>
      <c r="P1344" s="19"/>
      <c r="Q1344" s="20"/>
      <c r="R1344" s="21" t="str">
        <f t="array" ref="R1344">VLOOKUP(C1344,DB!A:D,2,FALSE)</f>
        <v>Jl Sam ratulangi 21</v>
      </c>
      <c r="S1344" s="21" t="str">
        <f t="array" ref="S1344">VLOOKUP(C1344,DB!A:D,3,FALSE)</f>
        <v>Kariomarlin@gmail.com</v>
      </c>
      <c r="T1344" s="22" t="s">
        <v>19</v>
      </c>
      <c r="U1344" s="1" t="str">
        <f t="shared" si="38"/>
        <v>MARLIN TELMA OCTAVIA KARIOSeptember</v>
      </c>
      <c r="V1344" s="23">
        <f t="shared" si="39"/>
        <v>45920</v>
      </c>
      <c r="X1344" s="26">
        <f>VLOOKUP(CONCATENATE(C1344,D1344),'Honor 2025'!A:D,4,FALSE)</f>
        <v>3326000</v>
      </c>
      <c r="Y1344" s="24"/>
      <c r="BE1344" s="24"/>
      <c r="CK1344" s="24"/>
      <c r="DQ1344" s="24"/>
      <c r="EW1344" s="24"/>
      <c r="GC1344" s="24"/>
      <c r="HI1344" s="24"/>
      <c r="IO1344" s="24"/>
      <c r="JU1344" s="24"/>
      <c r="LA1344" s="24"/>
      <c r="MG1344" s="24"/>
      <c r="NM1344" s="24"/>
    </row>
    <row r="1345" spans="1:377" ht="15" thickBot="1">
      <c r="A1345" s="1" t="str">
        <f t="shared" si="36"/>
        <v>AUDI AVRI HENRY SINGALSeptember-3</v>
      </c>
      <c r="B1345" s="12" t="str">
        <f t="shared" si="37"/>
        <v>SeptemberSurvei Bahan Pokok Non Rumah Tangga (Listing)</v>
      </c>
      <c r="C1345" s="13" t="s">
        <v>163</v>
      </c>
      <c r="D1345" s="14" t="s">
        <v>308</v>
      </c>
      <c r="E1345" s="15" t="s">
        <v>323</v>
      </c>
      <c r="F1345" s="15"/>
      <c r="G1345" s="15">
        <f t="shared" si="34"/>
        <v>468000</v>
      </c>
      <c r="H1345" s="16">
        <v>234000</v>
      </c>
      <c r="I1345" s="14" t="s">
        <v>170</v>
      </c>
      <c r="J1345" s="17">
        <v>2</v>
      </c>
      <c r="K1345" s="74" t="s">
        <v>718</v>
      </c>
      <c r="L1345" s="25">
        <v>45901</v>
      </c>
      <c r="M1345" s="25">
        <v>45920</v>
      </c>
      <c r="N1345" s="16" t="e">
        <f t="shared" ca="1" si="35"/>
        <v>#NAME?</v>
      </c>
      <c r="O1345" s="19"/>
      <c r="P1345" s="19"/>
      <c r="Q1345" s="20"/>
      <c r="R1345" s="21" t="str">
        <f t="array" ref="R1345">VLOOKUP(C1345,DB!A:D,2,FALSE)</f>
        <v>Jl. Sea, Lorong Batu Lamo II</v>
      </c>
      <c r="S1345" s="21" t="str">
        <f t="array" ref="S1345">VLOOKUP(C1345,DB!A:D,3,FALSE)</f>
        <v>audi.henrys@gmail.com</v>
      </c>
      <c r="T1345" s="22" t="s">
        <v>19</v>
      </c>
      <c r="U1345" s="1" t="str">
        <f t="shared" si="38"/>
        <v>AUDI AVRI HENRY SINGALSeptember</v>
      </c>
      <c r="V1345" s="23">
        <f t="shared" si="39"/>
        <v>45920</v>
      </c>
      <c r="X1345" s="26">
        <f>VLOOKUP(CONCATENATE(C1345,D1345),'Honor 2025'!A:D,4,FALSE)</f>
        <v>2818000</v>
      </c>
      <c r="Y1345" s="24"/>
      <c r="BE1345" s="24"/>
      <c r="CK1345" s="24"/>
      <c r="DQ1345" s="24"/>
      <c r="EW1345" s="24"/>
      <c r="GC1345" s="24"/>
      <c r="HI1345" s="24"/>
      <c r="IO1345" s="24"/>
      <c r="JU1345" s="24"/>
      <c r="LA1345" s="24"/>
      <c r="MG1345" s="24"/>
      <c r="NM1345" s="24"/>
    </row>
    <row r="1346" spans="1:377" ht="15" thickBot="1">
      <c r="A1346" s="1" t="str">
        <f t="shared" si="36"/>
        <v>Pingkan Winda SarayarSeptember-1</v>
      </c>
      <c r="B1346" s="12" t="str">
        <f t="shared" si="37"/>
        <v>SeptemberSurvei Bahan Pokok Non Rumah Tangga (Listing)</v>
      </c>
      <c r="C1346" s="13" t="s">
        <v>65</v>
      </c>
      <c r="D1346" s="14" t="s">
        <v>308</v>
      </c>
      <c r="E1346" s="15" t="s">
        <v>323</v>
      </c>
      <c r="F1346" s="15"/>
      <c r="G1346" s="15">
        <f t="shared" si="34"/>
        <v>702000</v>
      </c>
      <c r="H1346" s="16">
        <v>234000</v>
      </c>
      <c r="I1346" s="14" t="s">
        <v>170</v>
      </c>
      <c r="J1346" s="17">
        <v>3</v>
      </c>
      <c r="K1346" s="75" t="s">
        <v>718</v>
      </c>
      <c r="L1346" s="25">
        <v>45901</v>
      </c>
      <c r="M1346" s="25">
        <v>45920</v>
      </c>
      <c r="N1346" s="16" t="e">
        <f t="shared" ca="1" si="35"/>
        <v>#NAME?</v>
      </c>
      <c r="O1346" s="19"/>
      <c r="P1346" s="19"/>
      <c r="Q1346" s="20"/>
      <c r="R1346" s="21" t="str">
        <f t="array" ref="R1346">VLOOKUP(C1346,DB!A:D,2,FALSE)</f>
        <v>Perum Camar Buha Lingk.7</v>
      </c>
      <c r="S1346" s="21" t="str">
        <f t="array" ref="S1346">VLOOKUP(C1346,DB!A:D,3,FALSE)</f>
        <v>windasarayar@gmail.com</v>
      </c>
      <c r="T1346" s="22" t="s">
        <v>19</v>
      </c>
      <c r="U1346" s="1" t="str">
        <f t="shared" si="38"/>
        <v>Pingkan Winda SarayarSeptember</v>
      </c>
      <c r="V1346" s="23">
        <f t="shared" si="39"/>
        <v>45920</v>
      </c>
      <c r="X1346" s="26">
        <f>VLOOKUP(CONCATENATE(C1346,D1346),'Honor 2025'!A:D,4,FALSE)</f>
        <v>702000</v>
      </c>
      <c r="Y1346" s="24"/>
      <c r="BE1346" s="24"/>
      <c r="CK1346" s="24"/>
      <c r="DQ1346" s="24"/>
      <c r="EW1346" s="24"/>
      <c r="GC1346" s="24"/>
      <c r="HI1346" s="24"/>
      <c r="IO1346" s="24"/>
      <c r="JU1346" s="24"/>
      <c r="LA1346" s="24"/>
      <c r="MG1346" s="24"/>
      <c r="NM1346" s="24"/>
    </row>
    <row r="1347" spans="1:377" ht="15" thickBot="1">
      <c r="A1347" s="1" t="str">
        <f t="shared" si="36"/>
        <v>Anita A BolungSeptember-1</v>
      </c>
      <c r="B1347" s="12" t="str">
        <f t="shared" si="37"/>
        <v>SeptemberSurvei Bahan Pokok Non Rumah Tangga (Listing)</v>
      </c>
      <c r="C1347" s="13" t="s">
        <v>257</v>
      </c>
      <c r="D1347" s="14" t="s">
        <v>308</v>
      </c>
      <c r="E1347" s="15" t="s">
        <v>323</v>
      </c>
      <c r="F1347" s="15"/>
      <c r="G1347" s="15">
        <f t="shared" si="34"/>
        <v>702000</v>
      </c>
      <c r="H1347" s="16">
        <v>234000</v>
      </c>
      <c r="I1347" s="14" t="s">
        <v>170</v>
      </c>
      <c r="J1347" s="17">
        <v>3</v>
      </c>
      <c r="K1347" s="74" t="s">
        <v>718</v>
      </c>
      <c r="L1347" s="25">
        <v>45901</v>
      </c>
      <c r="M1347" s="25">
        <v>45920</v>
      </c>
      <c r="N1347" s="16" t="e">
        <f t="shared" ca="1" si="35"/>
        <v>#NAME?</v>
      </c>
      <c r="O1347" s="19"/>
      <c r="P1347" s="19"/>
      <c r="Q1347" s="20"/>
      <c r="R1347" s="21" t="str">
        <f t="array" ref="R1347">VLOOKUP(C1347,DB!A:D,2,FALSE)</f>
        <v>Lingkungan 1 Bumi nyiur</v>
      </c>
      <c r="S1347" s="21" t="str">
        <f t="array" ref="S1347">VLOOKUP(C1347,DB!A:D,3,FALSE)</f>
        <v>anitabolung3@gmail.com</v>
      </c>
      <c r="T1347" s="22" t="s">
        <v>19</v>
      </c>
      <c r="U1347" s="1" t="str">
        <f t="shared" si="38"/>
        <v>Anita A BolungSeptember</v>
      </c>
      <c r="V1347" s="23">
        <f t="shared" si="39"/>
        <v>45920</v>
      </c>
      <c r="X1347" s="26">
        <f>VLOOKUP(CONCATENATE(C1347,D1347),'Honor 2025'!A:D,4,FALSE)</f>
        <v>702000</v>
      </c>
      <c r="Y1347" s="24"/>
      <c r="BE1347" s="24"/>
      <c r="CK1347" s="24"/>
      <c r="DQ1347" s="24"/>
      <c r="EW1347" s="24"/>
      <c r="GC1347" s="24"/>
      <c r="HI1347" s="24"/>
      <c r="IO1347" s="24"/>
      <c r="JU1347" s="24"/>
      <c r="LA1347" s="24"/>
      <c r="MG1347" s="24"/>
      <c r="NM1347" s="24"/>
    </row>
    <row r="1348" spans="1:377" ht="15" thickBot="1">
      <c r="A1348" s="1" t="str">
        <f t="shared" si="36"/>
        <v>Mieske kaumpunganSeptember-3</v>
      </c>
      <c r="B1348" s="12" t="str">
        <f t="shared" si="37"/>
        <v>SeptemberSurvei Bahan Pokok Non Rumah Tangga (Listing)</v>
      </c>
      <c r="C1348" s="13" t="s">
        <v>137</v>
      </c>
      <c r="D1348" s="14" t="s">
        <v>308</v>
      </c>
      <c r="E1348" s="15" t="s">
        <v>323</v>
      </c>
      <c r="F1348" s="15"/>
      <c r="G1348" s="15">
        <f t="shared" si="34"/>
        <v>468000</v>
      </c>
      <c r="H1348" s="16">
        <v>234000</v>
      </c>
      <c r="I1348" s="14" t="s">
        <v>170</v>
      </c>
      <c r="J1348" s="17">
        <v>2</v>
      </c>
      <c r="K1348" s="75" t="s">
        <v>718</v>
      </c>
      <c r="L1348" s="25">
        <v>45901</v>
      </c>
      <c r="M1348" s="25">
        <v>45920</v>
      </c>
      <c r="N1348" s="16" t="e">
        <f t="shared" ca="1" si="35"/>
        <v>#NAME?</v>
      </c>
      <c r="O1348" s="19"/>
      <c r="P1348" s="19"/>
      <c r="Q1348" s="20"/>
      <c r="R1348" s="21" t="str">
        <f t="array" ref="R1348">VLOOKUP(C1348,DB!A:D,2,FALSE)</f>
        <v>Jl. Gunung Lolombulan 138 wanea lingkungan 5</v>
      </c>
      <c r="S1348" s="21" t="str">
        <f t="array" ref="S1348">VLOOKUP(C1348,DB!A:D,3,FALSE)</f>
        <v>doangmeis@gmail.com</v>
      </c>
      <c r="T1348" s="22" t="s">
        <v>19</v>
      </c>
      <c r="U1348" s="1" t="str">
        <f t="shared" si="38"/>
        <v>Mieske kaumpunganSeptember</v>
      </c>
      <c r="V1348" s="23">
        <f t="shared" si="39"/>
        <v>45920</v>
      </c>
      <c r="X1348" s="26">
        <f>VLOOKUP(CONCATENATE(C1348,D1348),'Honor 2025'!A:D,4,FALSE)</f>
        <v>2608000</v>
      </c>
      <c r="Y1348" s="24"/>
      <c r="BE1348" s="24"/>
      <c r="CK1348" s="24"/>
      <c r="DQ1348" s="24"/>
      <c r="EW1348" s="24"/>
      <c r="GC1348" s="24"/>
      <c r="HI1348" s="24"/>
      <c r="IO1348" s="24"/>
      <c r="JU1348" s="24"/>
      <c r="LA1348" s="24"/>
      <c r="MG1348" s="24"/>
      <c r="NM1348" s="24"/>
    </row>
    <row r="1349" spans="1:377" ht="15" thickBot="1">
      <c r="A1349" s="1" t="str">
        <f t="shared" si="36"/>
        <v>Maya Marlin Austin RembetSeptember-3</v>
      </c>
      <c r="B1349" s="12" t="str">
        <f t="shared" si="37"/>
        <v>SeptemberSurvei Bahan Pokok Non Rumah Tangga (Listing)</v>
      </c>
      <c r="C1349" s="13" t="s">
        <v>109</v>
      </c>
      <c r="D1349" s="14" t="s">
        <v>308</v>
      </c>
      <c r="E1349" s="15" t="s">
        <v>323</v>
      </c>
      <c r="F1349" s="15"/>
      <c r="G1349" s="15">
        <f t="shared" si="34"/>
        <v>702000</v>
      </c>
      <c r="H1349" s="16">
        <v>234000</v>
      </c>
      <c r="I1349" s="14" t="s">
        <v>170</v>
      </c>
      <c r="J1349" s="17">
        <v>3</v>
      </c>
      <c r="K1349" s="74" t="s">
        <v>718</v>
      </c>
      <c r="L1349" s="25">
        <v>45901</v>
      </c>
      <c r="M1349" s="25">
        <v>45920</v>
      </c>
      <c r="N1349" s="16" t="e">
        <f t="shared" ca="1" si="35"/>
        <v>#NAME?</v>
      </c>
      <c r="O1349" s="19"/>
      <c r="P1349" s="19"/>
      <c r="Q1349" s="20"/>
      <c r="R1349" s="21" t="str">
        <f t="array" ref="R1349">VLOOKUP(C1349,DB!A:D,2,FALSE)</f>
        <v>Ranotana Weru lingk IV</v>
      </c>
      <c r="S1349" s="21" t="str">
        <f t="array" ref="S1349">VLOOKUP(C1349,DB!A:D,3,FALSE)</f>
        <v>mayarembet70@gmail.com</v>
      </c>
      <c r="T1349" s="22" t="s">
        <v>19</v>
      </c>
      <c r="U1349" s="1" t="str">
        <f t="shared" si="38"/>
        <v>Maya Marlin Austin RembetSeptember</v>
      </c>
      <c r="V1349" s="23">
        <f t="shared" si="39"/>
        <v>45920</v>
      </c>
      <c r="X1349" s="26">
        <f>VLOOKUP(CONCATENATE(C1349,D1349),'Honor 2025'!A:D,4,FALSE)</f>
        <v>2842000</v>
      </c>
      <c r="Y1349" s="24"/>
      <c r="BE1349" s="24"/>
      <c r="CK1349" s="24"/>
      <c r="DQ1349" s="24"/>
      <c r="EW1349" s="24"/>
      <c r="GC1349" s="24"/>
      <c r="HI1349" s="24"/>
      <c r="IO1349" s="24"/>
      <c r="JU1349" s="24"/>
      <c r="LA1349" s="24"/>
      <c r="MG1349" s="24"/>
      <c r="NM1349" s="24"/>
    </row>
    <row r="1350" spans="1:377" ht="15" thickBot="1">
      <c r="A1350" s="1" t="str">
        <f t="shared" si="36"/>
        <v>SRI RETNO PUSPITOSeptember-2</v>
      </c>
      <c r="B1350" s="12" t="str">
        <f t="shared" si="37"/>
        <v>SeptemberSurvei Bahan Pokok Non Rumah Tangga (Listing)</v>
      </c>
      <c r="C1350" s="13" t="s">
        <v>33</v>
      </c>
      <c r="D1350" s="14" t="s">
        <v>308</v>
      </c>
      <c r="E1350" s="15" t="s">
        <v>323</v>
      </c>
      <c r="F1350" s="15"/>
      <c r="G1350" s="15">
        <f t="shared" si="34"/>
        <v>468000</v>
      </c>
      <c r="H1350" s="16">
        <v>234000</v>
      </c>
      <c r="I1350" s="14" t="s">
        <v>170</v>
      </c>
      <c r="J1350" s="17">
        <v>2</v>
      </c>
      <c r="K1350" s="75" t="s">
        <v>718</v>
      </c>
      <c r="L1350" s="25">
        <v>45901</v>
      </c>
      <c r="M1350" s="25">
        <v>45920</v>
      </c>
      <c r="N1350" s="16" t="e">
        <f t="shared" ca="1" si="35"/>
        <v>#NAME?</v>
      </c>
      <c r="O1350" s="19"/>
      <c r="P1350" s="19"/>
      <c r="Q1350" s="20"/>
      <c r="R1350" s="21" t="str">
        <f t="array" ref="R1350">VLOOKUP(C1350,DB!A:D,2,FALSE)</f>
        <v>Jln A Yani 15 no 5 manado</v>
      </c>
      <c r="S1350" s="21" t="str">
        <f t="array" ref="S1350">VLOOKUP(C1350,DB!A:D,3,FALSE)</f>
        <v>sriretnopuspito@gmail.com</v>
      </c>
      <c r="T1350" s="22" t="s">
        <v>19</v>
      </c>
      <c r="U1350" s="1" t="str">
        <f t="shared" si="38"/>
        <v>SRI RETNO PUSPITOSeptember</v>
      </c>
      <c r="V1350" s="23">
        <f t="shared" si="39"/>
        <v>45920</v>
      </c>
      <c r="X1350" s="26">
        <f>VLOOKUP(CONCATENATE(C1350,D1350),'Honor 2025'!A:D,4,FALSE)</f>
        <v>1194000</v>
      </c>
      <c r="Y1350" s="24"/>
      <c r="BE1350" s="24"/>
      <c r="CK1350" s="24"/>
      <c r="DQ1350" s="24"/>
      <c r="EW1350" s="24"/>
      <c r="GC1350" s="24"/>
      <c r="HI1350" s="24"/>
      <c r="IO1350" s="24"/>
      <c r="JU1350" s="24"/>
      <c r="LA1350" s="24"/>
      <c r="MG1350" s="24"/>
      <c r="NM1350" s="24"/>
    </row>
    <row r="1351" spans="1:377" ht="15" thickBot="1">
      <c r="A1351" s="1" t="str">
        <f t="shared" si="36"/>
        <v>Cecillia ArthoSeptember-3</v>
      </c>
      <c r="B1351" s="12" t="str">
        <f t="shared" si="37"/>
        <v>SeptemberSurvei Bahan Pokok Non Rumah Tangga (Listing)</v>
      </c>
      <c r="C1351" s="13" t="s">
        <v>24</v>
      </c>
      <c r="D1351" s="14" t="s">
        <v>308</v>
      </c>
      <c r="E1351" s="15" t="s">
        <v>323</v>
      </c>
      <c r="F1351" s="15"/>
      <c r="G1351" s="15">
        <f t="shared" si="34"/>
        <v>234000</v>
      </c>
      <c r="H1351" s="16">
        <v>234000</v>
      </c>
      <c r="I1351" s="14" t="s">
        <v>170</v>
      </c>
      <c r="J1351" s="17">
        <v>1</v>
      </c>
      <c r="K1351" s="74" t="s">
        <v>718</v>
      </c>
      <c r="L1351" s="25">
        <v>45901</v>
      </c>
      <c r="M1351" s="25">
        <v>45920</v>
      </c>
      <c r="N1351" s="16" t="e">
        <f t="shared" ca="1" si="35"/>
        <v>#NAME?</v>
      </c>
      <c r="O1351" s="19"/>
      <c r="P1351" s="19"/>
      <c r="Q1351" s="20"/>
      <c r="R1351" s="21" t="str">
        <f t="array" ref="R1351">VLOOKUP(C1351,DB!A:D,2,FALSE)</f>
        <v>Jl. Sam Ratulangi 18 no 34, Lingkungan IV</v>
      </c>
      <c r="S1351" s="21" t="str">
        <f t="array" ref="S1351">VLOOKUP(C1351,DB!A:D,3,FALSE)</f>
        <v>ryuuseiishida@gmail.com</v>
      </c>
      <c r="T1351" s="22" t="s">
        <v>19</v>
      </c>
      <c r="U1351" s="1" t="str">
        <f t="shared" si="38"/>
        <v>Cecillia ArthoSeptember</v>
      </c>
      <c r="V1351" s="23">
        <f t="shared" si="39"/>
        <v>45920</v>
      </c>
      <c r="X1351" s="26">
        <f>VLOOKUP(CONCATENATE(C1351,D1351),'Honor 2025'!A:D,4,FALSE)</f>
        <v>3426000</v>
      </c>
      <c r="Y1351" s="24"/>
      <c r="BE1351" s="24"/>
      <c r="CK1351" s="24"/>
      <c r="DQ1351" s="24"/>
      <c r="EW1351" s="24"/>
      <c r="GC1351" s="24"/>
      <c r="HI1351" s="24"/>
      <c r="IO1351" s="24"/>
      <c r="JU1351" s="24"/>
      <c r="LA1351" s="24"/>
      <c r="MG1351" s="24"/>
      <c r="NM1351" s="24"/>
    </row>
    <row r="1352" spans="1:377" ht="15" thickBot="1">
      <c r="A1352" s="1" t="str">
        <f t="shared" si="36"/>
        <v>Jeffry Robby TumiwaSeptember-3</v>
      </c>
      <c r="B1352" s="12" t="str">
        <f t="shared" si="37"/>
        <v>SeptemberSurvei Bahan Pokok Non Rumah Tangga (Listing)</v>
      </c>
      <c r="C1352" s="13" t="s">
        <v>106</v>
      </c>
      <c r="D1352" s="14" t="s">
        <v>308</v>
      </c>
      <c r="E1352" s="15" t="s">
        <v>323</v>
      </c>
      <c r="F1352" s="15"/>
      <c r="G1352" s="15">
        <f t="shared" si="34"/>
        <v>702000</v>
      </c>
      <c r="H1352" s="16">
        <v>234000</v>
      </c>
      <c r="I1352" s="14" t="s">
        <v>170</v>
      </c>
      <c r="J1352" s="17">
        <v>3</v>
      </c>
      <c r="K1352" s="75" t="s">
        <v>718</v>
      </c>
      <c r="L1352" s="25">
        <v>45901</v>
      </c>
      <c r="M1352" s="25">
        <v>45920</v>
      </c>
      <c r="N1352" s="16" t="e">
        <f t="shared" ca="1" si="35"/>
        <v>#NAME?</v>
      </c>
      <c r="O1352" s="19"/>
      <c r="P1352" s="19"/>
      <c r="Q1352" s="20"/>
      <c r="R1352" s="21" t="str">
        <f t="array" ref="R1352">VLOOKUP(C1352,DB!A:D,2,FALSE)</f>
        <v>Sario Tumpaan Lingkungan 1</v>
      </c>
      <c r="S1352" s="21" t="str">
        <f t="array" ref="S1352">VLOOKUP(C1352,DB!A:D,3,FALSE)</f>
        <v>geoffrey1868@gmail.com</v>
      </c>
      <c r="T1352" s="22" t="s">
        <v>19</v>
      </c>
      <c r="U1352" s="1" t="str">
        <f t="shared" si="38"/>
        <v>Jeffry Robby TumiwaSeptember</v>
      </c>
      <c r="V1352" s="23">
        <f t="shared" si="39"/>
        <v>45920</v>
      </c>
      <c r="X1352" s="26">
        <f>VLOOKUP(CONCATENATE(C1352,D1352),'Honor 2025'!A:D,4,FALSE)</f>
        <v>2842000</v>
      </c>
      <c r="Y1352" s="24"/>
      <c r="BE1352" s="24"/>
      <c r="CK1352" s="24"/>
      <c r="DQ1352" s="24"/>
      <c r="EW1352" s="24"/>
      <c r="GC1352" s="24"/>
      <c r="HI1352" s="24"/>
      <c r="IO1352" s="24"/>
      <c r="JU1352" s="24"/>
      <c r="LA1352" s="24"/>
      <c r="MG1352" s="24"/>
      <c r="NM1352" s="24"/>
    </row>
    <row r="1353" spans="1:377" ht="15" thickBot="1">
      <c r="A1353" s="1" t="str">
        <f t="shared" si="36"/>
        <v>Lestari Suhendri TintingonSeptember-1</v>
      </c>
      <c r="B1353" s="12" t="str">
        <f t="shared" si="37"/>
        <v>SeptemberSurvei Bahan Pokok Non Rumah Tangga (Listing)</v>
      </c>
      <c r="C1353" s="13" t="s">
        <v>76</v>
      </c>
      <c r="D1353" s="14" t="s">
        <v>308</v>
      </c>
      <c r="E1353" s="15" t="s">
        <v>323</v>
      </c>
      <c r="F1353" s="15"/>
      <c r="G1353" s="15">
        <f t="shared" si="34"/>
        <v>468000</v>
      </c>
      <c r="H1353" s="16">
        <v>234000</v>
      </c>
      <c r="I1353" s="14" t="s">
        <v>170</v>
      </c>
      <c r="J1353" s="17">
        <v>2</v>
      </c>
      <c r="K1353" s="74" t="s">
        <v>718</v>
      </c>
      <c r="L1353" s="25">
        <v>45901</v>
      </c>
      <c r="M1353" s="25">
        <v>45920</v>
      </c>
      <c r="N1353" s="16" t="e">
        <f t="shared" ca="1" si="35"/>
        <v>#NAME?</v>
      </c>
      <c r="O1353" s="19"/>
      <c r="P1353" s="19"/>
      <c r="Q1353" s="20"/>
      <c r="R1353" s="21" t="str">
        <f t="array" ref="R1353">VLOOKUP(C1353,DB!A:D,2,FALSE)</f>
        <v>Kelurahan Bahu lingkungan 6</v>
      </c>
      <c r="S1353" s="21" t="str">
        <f t="array" ref="S1353">VLOOKUP(C1353,DB!A:D,3,FALSE)</f>
        <v>lestaritintingon@gmail.com</v>
      </c>
      <c r="T1353" s="22" t="s">
        <v>19</v>
      </c>
      <c r="U1353" s="1" t="str">
        <f t="shared" si="38"/>
        <v>Lestari Suhendri TintingonSeptember</v>
      </c>
      <c r="V1353" s="23">
        <f t="shared" si="39"/>
        <v>45920</v>
      </c>
      <c r="X1353" s="26">
        <f>VLOOKUP(CONCATENATE(C1353,D1353),'Honor 2025'!A:D,4,FALSE)</f>
        <v>468000</v>
      </c>
      <c r="Y1353" s="24"/>
      <c r="BE1353" s="24"/>
      <c r="CK1353" s="24"/>
      <c r="DQ1353" s="24"/>
      <c r="EW1353" s="24"/>
      <c r="GC1353" s="24"/>
      <c r="HI1353" s="24"/>
      <c r="IO1353" s="24"/>
      <c r="JU1353" s="24"/>
      <c r="LA1353" s="24"/>
      <c r="MG1353" s="24"/>
      <c r="NM1353" s="24"/>
    </row>
    <row r="1354" spans="1:377" ht="15" thickBot="1">
      <c r="A1354" s="1" t="str">
        <f t="shared" si="36"/>
        <v>Ivan Christian PurukanSeptember-1</v>
      </c>
      <c r="B1354" s="12" t="str">
        <f t="shared" si="37"/>
        <v>SeptemberSurvei Bahan Pokok Non Rumah Tangga (Listing)</v>
      </c>
      <c r="C1354" s="13" t="s">
        <v>102</v>
      </c>
      <c r="D1354" s="14" t="s">
        <v>308</v>
      </c>
      <c r="E1354" s="15" t="s">
        <v>323</v>
      </c>
      <c r="F1354" s="15"/>
      <c r="G1354" s="15">
        <f t="shared" si="34"/>
        <v>702000</v>
      </c>
      <c r="H1354" s="16">
        <v>234000</v>
      </c>
      <c r="I1354" s="14" t="s">
        <v>170</v>
      </c>
      <c r="J1354" s="17">
        <v>3</v>
      </c>
      <c r="K1354" s="75" t="s">
        <v>718</v>
      </c>
      <c r="L1354" s="25">
        <v>45901</v>
      </c>
      <c r="M1354" s="25">
        <v>45920</v>
      </c>
      <c r="N1354" s="16" t="e">
        <f t="shared" ca="1" si="35"/>
        <v>#NAME?</v>
      </c>
      <c r="O1354" s="19"/>
      <c r="P1354" s="19"/>
      <c r="Q1354" s="20"/>
      <c r="R1354" s="21" t="str">
        <f t="array" ref="R1354">VLOOKUP(C1354,DB!A:D,2,FALSE)</f>
        <v>Lingkungan I</v>
      </c>
      <c r="S1354" s="21" t="str">
        <f t="array" ref="S1354">VLOOKUP(C1354,DB!A:D,3,FALSE)</f>
        <v>Ivan.kidzz@gmail.com</v>
      </c>
      <c r="T1354" s="22" t="s">
        <v>19</v>
      </c>
      <c r="U1354" s="1" t="str">
        <f t="shared" si="38"/>
        <v>Ivan Christian PurukanSeptember</v>
      </c>
      <c r="V1354" s="23">
        <f t="shared" si="39"/>
        <v>45920</v>
      </c>
      <c r="X1354" s="26">
        <f>VLOOKUP(CONCATENATE(C1354,D1354),'Honor 2025'!A:D,4,FALSE)</f>
        <v>702000</v>
      </c>
      <c r="Y1354" s="24"/>
      <c r="BE1354" s="24"/>
      <c r="CK1354" s="24"/>
      <c r="DQ1354" s="24"/>
      <c r="EW1354" s="24"/>
      <c r="GC1354" s="24"/>
      <c r="HI1354" s="24"/>
      <c r="IO1354" s="24"/>
      <c r="JU1354" s="24"/>
      <c r="LA1354" s="24"/>
      <c r="MG1354" s="24"/>
      <c r="NM1354" s="24"/>
    </row>
    <row r="1355" spans="1:377" ht="15" thickBot="1">
      <c r="A1355" s="1" t="str">
        <f t="shared" si="36"/>
        <v>Dinda Meilinda FerrariSeptember-1</v>
      </c>
      <c r="B1355" s="12" t="str">
        <f t="shared" si="37"/>
        <v>SeptemberSurvei Bahan Pokok Non Rumah Tangga (Listing)</v>
      </c>
      <c r="C1355" s="13" t="s">
        <v>277</v>
      </c>
      <c r="D1355" s="14" t="s">
        <v>308</v>
      </c>
      <c r="E1355" s="15" t="s">
        <v>323</v>
      </c>
      <c r="F1355" s="15"/>
      <c r="G1355" s="15">
        <f t="shared" si="34"/>
        <v>468000</v>
      </c>
      <c r="H1355" s="16">
        <v>234000</v>
      </c>
      <c r="I1355" s="14" t="s">
        <v>170</v>
      </c>
      <c r="J1355" s="17">
        <v>2</v>
      </c>
      <c r="K1355" s="74" t="s">
        <v>718</v>
      </c>
      <c r="L1355" s="25">
        <v>45901</v>
      </c>
      <c r="M1355" s="25">
        <v>45920</v>
      </c>
      <c r="N1355" s="16" t="e">
        <f t="shared" ca="1" si="35"/>
        <v>#NAME?</v>
      </c>
      <c r="O1355" s="19"/>
      <c r="P1355" s="19"/>
      <c r="Q1355" s="20"/>
      <c r="R1355" s="21" t="str">
        <f t="array" ref="R1355">VLOOKUP(C1355,DB!A:D,2,FALSE)</f>
        <v>Perum Viola land 3</v>
      </c>
      <c r="S1355" s="21" t="str">
        <f t="array" ref="S1355">VLOOKUP(C1355,DB!A:D,3,FALSE)</f>
        <v>dindameilinda21@gmail.com</v>
      </c>
      <c r="T1355" s="22" t="s">
        <v>19</v>
      </c>
      <c r="U1355" s="1" t="str">
        <f t="shared" si="38"/>
        <v>Dinda Meilinda FerrariSeptember</v>
      </c>
      <c r="V1355" s="23">
        <f t="shared" si="39"/>
        <v>45920</v>
      </c>
      <c r="X1355" s="26">
        <f>VLOOKUP(CONCATENATE(C1355,D1355),'Honor 2025'!A:D,4,FALSE)</f>
        <v>468000</v>
      </c>
      <c r="Y1355" s="24"/>
      <c r="BE1355" s="24"/>
      <c r="CK1355" s="24"/>
      <c r="DQ1355" s="24"/>
      <c r="EW1355" s="24"/>
      <c r="GC1355" s="24"/>
      <c r="HI1355" s="24"/>
      <c r="IO1355" s="24"/>
      <c r="JU1355" s="24"/>
      <c r="LA1355" s="24"/>
      <c r="MG1355" s="24"/>
      <c r="NM1355" s="24"/>
    </row>
    <row r="1356" spans="1:377" ht="15" thickBot="1">
      <c r="A1356" s="1" t="str">
        <f t="shared" si="36"/>
        <v>Maria Francisca MaunSeptember-1</v>
      </c>
      <c r="B1356" s="12" t="str">
        <f t="shared" si="37"/>
        <v>SeptemberSurvei Bahan Pokok Non Rumah Tangga (Listing)</v>
      </c>
      <c r="C1356" s="13" t="s">
        <v>62</v>
      </c>
      <c r="D1356" s="14" t="s">
        <v>308</v>
      </c>
      <c r="E1356" s="15" t="s">
        <v>323</v>
      </c>
      <c r="F1356" s="15"/>
      <c r="G1356" s="15">
        <f t="shared" si="34"/>
        <v>702000</v>
      </c>
      <c r="H1356" s="16">
        <v>234000</v>
      </c>
      <c r="I1356" s="14" t="s">
        <v>170</v>
      </c>
      <c r="J1356" s="17">
        <v>3</v>
      </c>
      <c r="K1356" s="75" t="s">
        <v>718</v>
      </c>
      <c r="L1356" s="25">
        <v>45901</v>
      </c>
      <c r="M1356" s="25">
        <v>45920</v>
      </c>
      <c r="N1356" s="16" t="e">
        <f t="shared" ca="1" si="35"/>
        <v>#NAME?</v>
      </c>
      <c r="O1356" s="19"/>
      <c r="P1356" s="19"/>
      <c r="Q1356" s="20"/>
      <c r="R1356" s="21" t="str">
        <f t="array" ref="R1356">VLOOKUP(C1356,DB!A:D,2,FALSE)</f>
        <v>buha lingkungan 6</v>
      </c>
      <c r="S1356" s="21" t="str">
        <f t="array" ref="S1356">VLOOKUP(C1356,DB!A:D,3,FALSE)</f>
        <v>mariamaun67@gmail.com</v>
      </c>
      <c r="T1356" s="22" t="s">
        <v>19</v>
      </c>
      <c r="U1356" s="1" t="str">
        <f t="shared" si="38"/>
        <v>Maria Francisca MaunSeptember</v>
      </c>
      <c r="V1356" s="23">
        <f t="shared" si="39"/>
        <v>45920</v>
      </c>
      <c r="X1356" s="26">
        <f>VLOOKUP(CONCATENATE(C1356,D1356),'Honor 2025'!A:D,4,FALSE)</f>
        <v>702000</v>
      </c>
      <c r="Y1356" s="24"/>
      <c r="BE1356" s="24"/>
      <c r="CK1356" s="24"/>
      <c r="DQ1356" s="24"/>
      <c r="EW1356" s="24"/>
      <c r="GC1356" s="24"/>
      <c r="HI1356" s="24"/>
      <c r="IO1356" s="24"/>
      <c r="JU1356" s="24"/>
      <c r="LA1356" s="24"/>
      <c r="MG1356" s="24"/>
      <c r="NM1356" s="24"/>
    </row>
    <row r="1357" spans="1:377" ht="15" thickBot="1">
      <c r="A1357" s="1" t="str">
        <f t="shared" si="36"/>
        <v>Sentha Sisilia RondonuwuSeptember-1</v>
      </c>
      <c r="B1357" s="12" t="str">
        <f t="shared" si="37"/>
        <v>SeptemberSurvei Bahan Pokok Non Rumah Tangga (Listing)</v>
      </c>
      <c r="C1357" s="13" t="s">
        <v>286</v>
      </c>
      <c r="D1357" s="14" t="s">
        <v>308</v>
      </c>
      <c r="E1357" s="15" t="s">
        <v>323</v>
      </c>
      <c r="F1357" s="15"/>
      <c r="G1357" s="15">
        <f t="shared" si="34"/>
        <v>468000</v>
      </c>
      <c r="H1357" s="16">
        <v>234000</v>
      </c>
      <c r="I1357" s="14" t="s">
        <v>170</v>
      </c>
      <c r="J1357" s="17">
        <v>2</v>
      </c>
      <c r="K1357" s="74" t="s">
        <v>718</v>
      </c>
      <c r="L1357" s="25">
        <v>45901</v>
      </c>
      <c r="M1357" s="25">
        <v>45920</v>
      </c>
      <c r="N1357" s="16" t="e">
        <f t="shared" ca="1" si="35"/>
        <v>#NAME?</v>
      </c>
      <c r="O1357" s="19"/>
      <c r="P1357" s="19"/>
      <c r="Q1357" s="20"/>
      <c r="R1357" s="21" t="str">
        <f t="array" ref="R1357">VLOOKUP(C1357,DB!A:D,2,FALSE)</f>
        <v>Tikala Kumaraka Lingk. IV</v>
      </c>
      <c r="S1357" s="21" t="str">
        <f t="array" ref="S1357">VLOOKUP(C1357,DB!A:D,3,FALSE)</f>
        <v>senthasisilia@gmail.com</v>
      </c>
      <c r="T1357" s="22" t="s">
        <v>19</v>
      </c>
      <c r="U1357" s="1" t="str">
        <f t="shared" si="38"/>
        <v>Sentha Sisilia RondonuwuSeptember</v>
      </c>
      <c r="V1357" s="23">
        <f t="shared" si="39"/>
        <v>45920</v>
      </c>
      <c r="X1357" s="26">
        <f>VLOOKUP(CONCATENATE(C1357,D1357),'Honor 2025'!A:D,4,FALSE)</f>
        <v>468000</v>
      </c>
      <c r="Y1357" s="24"/>
      <c r="BE1357" s="24"/>
      <c r="CK1357" s="24"/>
      <c r="DQ1357" s="24"/>
      <c r="EW1357" s="24"/>
      <c r="GC1357" s="24"/>
      <c r="HI1357" s="24"/>
      <c r="IO1357" s="24"/>
      <c r="JU1357" s="24"/>
      <c r="LA1357" s="24"/>
      <c r="MG1357" s="24"/>
      <c r="NM1357" s="24"/>
    </row>
    <row r="1358" spans="1:377" ht="15" thickBot="1">
      <c r="A1358" s="1" t="str">
        <f t="shared" si="36"/>
        <v>Djurnia TumalotoSeptember-4</v>
      </c>
      <c r="B1358" s="12" t="str">
        <f t="shared" si="37"/>
        <v>SeptemberSurvei Bahan Pokok Non Rumah Tangga (Listing)</v>
      </c>
      <c r="C1358" s="13" t="s">
        <v>131</v>
      </c>
      <c r="D1358" s="14" t="s">
        <v>308</v>
      </c>
      <c r="E1358" s="15" t="s">
        <v>323</v>
      </c>
      <c r="F1358" s="15"/>
      <c r="G1358" s="15">
        <f t="shared" si="34"/>
        <v>234000</v>
      </c>
      <c r="H1358" s="16">
        <v>234000</v>
      </c>
      <c r="I1358" s="14" t="s">
        <v>170</v>
      </c>
      <c r="J1358" s="17">
        <v>1</v>
      </c>
      <c r="K1358" s="75" t="s">
        <v>718</v>
      </c>
      <c r="L1358" s="25">
        <v>45901</v>
      </c>
      <c r="M1358" s="25">
        <v>45920</v>
      </c>
      <c r="N1358" s="16" t="e">
        <f t="shared" ca="1" si="35"/>
        <v>#NAME?</v>
      </c>
      <c r="O1358" s="19"/>
      <c r="P1358" s="19"/>
      <c r="Q1358" s="20"/>
      <c r="R1358" s="21" t="str">
        <f t="array" ref="R1358">VLOOKUP(C1358,DB!A:D,2,FALSE)</f>
        <v>Karame lingkungan 5</v>
      </c>
      <c r="S1358" s="21" t="str">
        <f t="array" ref="S1358">VLOOKUP(C1358,DB!A:D,3,FALSE)</f>
        <v>djurniatumaloto@gmail.com</v>
      </c>
      <c r="T1358" s="22" t="s">
        <v>19</v>
      </c>
      <c r="U1358" s="1" t="str">
        <f t="shared" si="38"/>
        <v>Djurnia TumalotoSeptember</v>
      </c>
      <c r="V1358" s="23">
        <f t="shared" si="39"/>
        <v>45920</v>
      </c>
      <c r="X1358" s="26">
        <f>VLOOKUP(CONCATENATE(C1358,D1358),'Honor 2025'!A:D,4,FALSE)</f>
        <v>3430000</v>
      </c>
      <c r="Y1358" s="24"/>
      <c r="BE1358" s="24"/>
      <c r="CK1358" s="24"/>
      <c r="DQ1358" s="24"/>
      <c r="EW1358" s="24"/>
      <c r="GC1358" s="24"/>
      <c r="HI1358" s="24"/>
      <c r="IO1358" s="24"/>
      <c r="JU1358" s="24"/>
      <c r="LA1358" s="24"/>
      <c r="MG1358" s="24"/>
      <c r="NM1358" s="24"/>
    </row>
    <row r="1359" spans="1:377" ht="15" thickBot="1">
      <c r="A1359" s="1" t="str">
        <f t="shared" si="36"/>
        <v>RIZKI NURFIFAHSeptember-1</v>
      </c>
      <c r="B1359" s="12" t="str">
        <f t="shared" si="37"/>
        <v>SeptemberSurvei Bahan Pokok Non Rumah Tangga (Listing)</v>
      </c>
      <c r="C1359" s="13" t="s">
        <v>113</v>
      </c>
      <c r="D1359" s="14" t="s">
        <v>308</v>
      </c>
      <c r="E1359" s="15" t="s">
        <v>323</v>
      </c>
      <c r="F1359" s="15"/>
      <c r="G1359" s="15">
        <f t="shared" si="34"/>
        <v>468000</v>
      </c>
      <c r="H1359" s="16">
        <v>234000</v>
      </c>
      <c r="I1359" s="14" t="s">
        <v>170</v>
      </c>
      <c r="J1359" s="17">
        <v>2</v>
      </c>
      <c r="K1359" s="74" t="s">
        <v>718</v>
      </c>
      <c r="L1359" s="25">
        <v>45901</v>
      </c>
      <c r="M1359" s="25">
        <v>45920</v>
      </c>
      <c r="N1359" s="16" t="e">
        <f t="shared" ca="1" si="35"/>
        <v>#NAME?</v>
      </c>
      <c r="O1359" s="19"/>
      <c r="P1359" s="19"/>
      <c r="Q1359" s="20"/>
      <c r="R1359" s="21" t="str">
        <f t="array" ref="R1359">VLOOKUP(C1359,DB!A:D,2,FALSE)</f>
        <v>Jl. P. Bentenan, kleak, kec. Malalayang, kota Manado Sulawesi Utara</v>
      </c>
      <c r="S1359" s="21" t="str">
        <f t="array" ref="S1359">VLOOKUP(C1359,DB!A:D,3,FALSE)</f>
        <v>rizkinurfifah166@gmail.com</v>
      </c>
      <c r="T1359" s="22" t="s">
        <v>19</v>
      </c>
      <c r="U1359" s="1" t="str">
        <f t="shared" si="38"/>
        <v>RIZKI NURFIFAHSeptember</v>
      </c>
      <c r="V1359" s="23">
        <f t="shared" si="39"/>
        <v>45920</v>
      </c>
      <c r="X1359" s="26">
        <f>VLOOKUP(CONCATENATE(C1359,D1359),'Honor 2025'!A:D,4,FALSE)</f>
        <v>468000</v>
      </c>
      <c r="Y1359" s="24"/>
      <c r="BE1359" s="24"/>
      <c r="CK1359" s="24"/>
      <c r="DQ1359" s="24"/>
      <c r="EW1359" s="24"/>
      <c r="GC1359" s="24"/>
      <c r="HI1359" s="24"/>
      <c r="IO1359" s="24"/>
      <c r="JU1359" s="24"/>
      <c r="LA1359" s="24"/>
      <c r="MG1359" s="24"/>
      <c r="NM1359" s="24"/>
    </row>
    <row r="1360" spans="1:377" ht="15" thickBot="1">
      <c r="A1360" s="1" t="str">
        <f t="shared" si="36"/>
        <v>Roy MakalewSeptember-9</v>
      </c>
      <c r="B1360" s="12" t="str">
        <f t="shared" si="37"/>
        <v>SeptemberSurvei Bahan Pokok Non Rumah Tangga (Listing)</v>
      </c>
      <c r="C1360" s="13" t="s">
        <v>44</v>
      </c>
      <c r="D1360" s="14" t="s">
        <v>308</v>
      </c>
      <c r="E1360" s="15" t="s">
        <v>323</v>
      </c>
      <c r="F1360" s="15"/>
      <c r="G1360" s="15">
        <f t="shared" si="34"/>
        <v>468000</v>
      </c>
      <c r="H1360" s="16">
        <v>234000</v>
      </c>
      <c r="I1360" s="14" t="s">
        <v>170</v>
      </c>
      <c r="J1360" s="17">
        <v>2</v>
      </c>
      <c r="K1360" s="75" t="s">
        <v>718</v>
      </c>
      <c r="L1360" s="25">
        <v>45901</v>
      </c>
      <c r="M1360" s="25">
        <v>45920</v>
      </c>
      <c r="N1360" s="16" t="e">
        <f t="shared" ca="1" si="35"/>
        <v>#NAME?</v>
      </c>
      <c r="O1360" s="19"/>
      <c r="P1360" s="19"/>
      <c r="Q1360" s="20"/>
      <c r="R1360" s="21" t="str">
        <f t="array" ref="R1360">VLOOKUP(C1360,DB!A:D,2,FALSE)</f>
        <v>Jalan Kleak 77, no 58</v>
      </c>
      <c r="S1360" s="21" t="str">
        <f t="array" ref="S1360">VLOOKUP(C1360,DB!A:D,3,FALSE)</f>
        <v>roymakalew2511@gmail.com</v>
      </c>
      <c r="T1360" s="22" t="s">
        <v>19</v>
      </c>
      <c r="U1360" s="1" t="str">
        <f t="shared" si="38"/>
        <v>Roy MakalewSeptember</v>
      </c>
      <c r="V1360" s="23">
        <f t="shared" si="39"/>
        <v>45920</v>
      </c>
      <c r="X1360" s="26">
        <f>VLOOKUP(CONCATENATE(C1360,D1360),'Honor 2025'!A:D,4,FALSE)</f>
        <v>3378000</v>
      </c>
      <c r="Y1360" s="24"/>
      <c r="BE1360" s="24"/>
      <c r="CK1360" s="24"/>
      <c r="DQ1360" s="24"/>
      <c r="EW1360" s="24"/>
      <c r="GC1360" s="24"/>
      <c r="HI1360" s="24"/>
      <c r="IO1360" s="24"/>
      <c r="JU1360" s="24"/>
      <c r="LA1360" s="24"/>
      <c r="MG1360" s="24"/>
      <c r="NM1360" s="24"/>
    </row>
    <row r="1361" spans="1:377" ht="15" thickBot="1">
      <c r="A1361" s="1" t="str">
        <f t="shared" si="36"/>
        <v>Adriana TandajuSeptember-9</v>
      </c>
      <c r="B1361" s="12" t="str">
        <f t="shared" si="37"/>
        <v>SeptemberSurvei Bahan Pokok Non Rumah Tangga (Listing)</v>
      </c>
      <c r="C1361" s="13" t="s">
        <v>36</v>
      </c>
      <c r="D1361" s="14" t="s">
        <v>308</v>
      </c>
      <c r="E1361" s="15" t="s">
        <v>323</v>
      </c>
      <c r="F1361" s="15"/>
      <c r="G1361" s="15">
        <f t="shared" si="34"/>
        <v>154000</v>
      </c>
      <c r="H1361" s="16">
        <v>77000</v>
      </c>
      <c r="I1361" s="14" t="s">
        <v>23</v>
      </c>
      <c r="J1361" s="17">
        <v>2</v>
      </c>
      <c r="K1361" s="74" t="s">
        <v>718</v>
      </c>
      <c r="L1361" s="25">
        <v>45901</v>
      </c>
      <c r="M1361" s="25">
        <v>45920</v>
      </c>
      <c r="N1361" s="16" t="e">
        <f t="shared" ca="1" si="35"/>
        <v>#NAME?</v>
      </c>
      <c r="O1361" s="19"/>
      <c r="P1361" s="19"/>
      <c r="Q1361" s="20"/>
      <c r="R1361" s="21" t="str">
        <f t="array" ref="R1361">VLOOKUP(C1361,DB!A:D,2,FALSE)</f>
        <v>JL.PRAMUKA NO.29</v>
      </c>
      <c r="S1361" s="21" t="str">
        <f t="array" ref="S1361">VLOOKUP(C1361,DB!A:D,3,FALSE)</f>
        <v>annetandayu553@gmail.com</v>
      </c>
      <c r="T1361" s="22" t="s">
        <v>19</v>
      </c>
      <c r="U1361" s="1" t="str">
        <f t="shared" si="38"/>
        <v>Adriana TandajuSeptember</v>
      </c>
      <c r="V1361" s="23">
        <f t="shared" si="39"/>
        <v>45920</v>
      </c>
      <c r="X1361" s="26">
        <f>VLOOKUP(CONCATENATE(C1361,D1361),'Honor 2025'!A:D,4,FALSE)</f>
        <v>3510000</v>
      </c>
      <c r="Y1361" s="24"/>
      <c r="BE1361" s="24"/>
      <c r="CK1361" s="24"/>
      <c r="DQ1361" s="24"/>
      <c r="EW1361" s="24"/>
      <c r="GC1361" s="24"/>
      <c r="HI1361" s="24"/>
      <c r="IO1361" s="24"/>
      <c r="JU1361" s="24"/>
      <c r="LA1361" s="24"/>
      <c r="MG1361" s="24"/>
      <c r="NM1361" s="24"/>
    </row>
    <row r="1362" spans="1:377" ht="15" thickBot="1">
      <c r="A1362" s="1" t="str">
        <f t="shared" si="36"/>
        <v>Margaret Rosanta SembiringSeptember-2</v>
      </c>
      <c r="B1362" s="12" t="str">
        <f t="shared" si="37"/>
        <v>SeptemberSurvei Bahan Pokok Non Rumah Tangga (Listing)</v>
      </c>
      <c r="C1362" s="13" t="s">
        <v>146</v>
      </c>
      <c r="D1362" s="14" t="s">
        <v>308</v>
      </c>
      <c r="E1362" s="15" t="s">
        <v>323</v>
      </c>
      <c r="F1362" s="15"/>
      <c r="G1362" s="15">
        <f t="shared" si="34"/>
        <v>539000</v>
      </c>
      <c r="H1362" s="16">
        <v>77000</v>
      </c>
      <c r="I1362" s="14" t="s">
        <v>23</v>
      </c>
      <c r="J1362" s="17">
        <v>7</v>
      </c>
      <c r="K1362" s="75" t="s">
        <v>718</v>
      </c>
      <c r="L1362" s="25">
        <v>45901</v>
      </c>
      <c r="M1362" s="25">
        <v>45920</v>
      </c>
      <c r="N1362" s="16" t="e">
        <f t="shared" ca="1" si="35"/>
        <v>#NAME?</v>
      </c>
      <c r="O1362" s="19"/>
      <c r="P1362" s="19"/>
      <c r="Q1362" s="20"/>
      <c r="R1362" s="21" t="str">
        <f t="array" ref="R1362">VLOOKUP(C1362,DB!A:D,2,FALSE)</f>
        <v>Bahu Ling 2 no 12A malalayang</v>
      </c>
      <c r="S1362" s="21" t="str">
        <f t="array" ref="S1362">VLOOKUP(C1362,DB!A:D,3,FALSE)</f>
        <v>margaretsembiring1981@gmail.com</v>
      </c>
      <c r="T1362" s="22" t="s">
        <v>19</v>
      </c>
      <c r="U1362" s="1" t="str">
        <f t="shared" si="38"/>
        <v>Margaret Rosanta SembiringSeptember</v>
      </c>
      <c r="V1362" s="23">
        <f t="shared" si="39"/>
        <v>45920</v>
      </c>
      <c r="X1362" s="26">
        <f>VLOOKUP(CONCATENATE(C1362,D1362),'Honor 2025'!A:D,4,FALSE)</f>
        <v>1529000</v>
      </c>
      <c r="Y1362" s="24"/>
      <c r="BE1362" s="24"/>
      <c r="CK1362" s="24"/>
      <c r="DQ1362" s="24"/>
      <c r="EW1362" s="24"/>
      <c r="GC1362" s="24"/>
      <c r="HI1362" s="24"/>
      <c r="IO1362" s="24"/>
      <c r="JU1362" s="24"/>
      <c r="LA1362" s="24"/>
      <c r="MG1362" s="24"/>
      <c r="NM1362" s="24"/>
    </row>
    <row r="1363" spans="1:377" ht="15" thickBot="1">
      <c r="A1363" s="1" t="str">
        <f t="shared" si="36"/>
        <v>Feibe Ireine Syalome MaramisSeptember-10</v>
      </c>
      <c r="B1363" s="12" t="str">
        <f t="shared" si="37"/>
        <v>SeptemberSurvei Bahan Pokok Non Rumah Tangga (Listing)</v>
      </c>
      <c r="C1363" s="13" t="s">
        <v>47</v>
      </c>
      <c r="D1363" s="14" t="s">
        <v>308</v>
      </c>
      <c r="E1363" s="15" t="s">
        <v>323</v>
      </c>
      <c r="F1363" s="15"/>
      <c r="G1363" s="15">
        <f t="shared" si="34"/>
        <v>462000</v>
      </c>
      <c r="H1363" s="16">
        <v>77000</v>
      </c>
      <c r="I1363" s="14" t="s">
        <v>23</v>
      </c>
      <c r="J1363" s="17">
        <v>6</v>
      </c>
      <c r="K1363" s="74" t="s">
        <v>718</v>
      </c>
      <c r="L1363" s="25">
        <v>45901</v>
      </c>
      <c r="M1363" s="25">
        <v>45920</v>
      </c>
      <c r="N1363" s="16" t="e">
        <f t="shared" ca="1" si="35"/>
        <v>#NAME?</v>
      </c>
      <c r="O1363" s="19"/>
      <c r="P1363" s="19"/>
      <c r="Q1363" s="20"/>
      <c r="R1363" s="21" t="str">
        <f t="array" ref="R1363">VLOOKUP(C1363,DB!A:D,2,FALSE)</f>
        <v>Ranotana Weru</v>
      </c>
      <c r="S1363" s="21" t="str">
        <f t="array" ref="S1363">VLOOKUP(C1363,DB!A:D,3,FALSE)</f>
        <v>feibemaramis0202@gmail.com</v>
      </c>
      <c r="T1363" s="22" t="s">
        <v>19</v>
      </c>
      <c r="U1363" s="1" t="str">
        <f t="shared" si="38"/>
        <v>Feibe Ireine Syalome MaramisSeptember</v>
      </c>
      <c r="V1363" s="23">
        <f t="shared" si="39"/>
        <v>45920</v>
      </c>
      <c r="X1363" s="26">
        <f>VLOOKUP(CONCATENATE(C1363,D1363),'Honor 2025'!A:D,4,FALSE)</f>
        <v>2589000</v>
      </c>
      <c r="Y1363" s="24"/>
      <c r="BE1363" s="24"/>
      <c r="CK1363" s="24"/>
      <c r="DQ1363" s="24"/>
      <c r="EW1363" s="24"/>
      <c r="GC1363" s="24"/>
      <c r="HI1363" s="24"/>
      <c r="IO1363" s="24"/>
      <c r="JU1363" s="24"/>
      <c r="LA1363" s="24"/>
      <c r="MG1363" s="24"/>
      <c r="NM1363" s="24"/>
    </row>
    <row r="1364" spans="1:377" ht="15" thickBot="1">
      <c r="A1364" s="1" t="str">
        <f t="shared" si="36"/>
        <v>Farida TampangSeptember-5</v>
      </c>
      <c r="B1364" s="12" t="str">
        <f t="shared" si="37"/>
        <v>SeptemberSurvei Bahan Pokok Non Rumah Tangga (Listing)</v>
      </c>
      <c r="C1364" s="13" t="s">
        <v>34</v>
      </c>
      <c r="D1364" s="14" t="s">
        <v>308</v>
      </c>
      <c r="E1364" s="15" t="s">
        <v>323</v>
      </c>
      <c r="F1364" s="15"/>
      <c r="G1364" s="15">
        <f t="shared" si="34"/>
        <v>385000</v>
      </c>
      <c r="H1364" s="16">
        <v>77000</v>
      </c>
      <c r="I1364" s="14" t="s">
        <v>23</v>
      </c>
      <c r="J1364" s="17">
        <v>5</v>
      </c>
      <c r="K1364" s="75" t="s">
        <v>718</v>
      </c>
      <c r="L1364" s="25">
        <v>45901</v>
      </c>
      <c r="M1364" s="25">
        <v>45920</v>
      </c>
      <c r="N1364" s="16" t="e">
        <f t="shared" ca="1" si="35"/>
        <v>#NAME?</v>
      </c>
      <c r="O1364" s="19"/>
      <c r="P1364" s="19"/>
      <c r="Q1364" s="20"/>
      <c r="R1364" s="21" t="str">
        <f t="array" ref="R1364">VLOOKUP(C1364,DB!A:D,2,FALSE)</f>
        <v>Perum Malalayang Permai Blok B Lingkungan 5</v>
      </c>
      <c r="S1364" s="21" t="str">
        <f t="array" ref="S1364">VLOOKUP(C1364,DB!A:D,3,FALSE)</f>
        <v>frydatampang30730@gmail.com</v>
      </c>
      <c r="T1364" s="22" t="s">
        <v>19</v>
      </c>
      <c r="U1364" s="1" t="str">
        <f t="shared" si="38"/>
        <v>Farida TampangSeptember</v>
      </c>
      <c r="V1364" s="23">
        <f t="shared" si="39"/>
        <v>45920</v>
      </c>
      <c r="X1364" s="26">
        <f>VLOOKUP(CONCATENATE(C1364,D1364),'Honor 2025'!A:D,4,FALSE)</f>
        <v>2209000</v>
      </c>
      <c r="Y1364" s="24"/>
      <c r="BE1364" s="24"/>
      <c r="CK1364" s="24"/>
      <c r="DQ1364" s="24"/>
      <c r="EW1364" s="24"/>
      <c r="GC1364" s="24"/>
      <c r="HI1364" s="24"/>
      <c r="IO1364" s="24"/>
      <c r="JU1364" s="24"/>
      <c r="LA1364" s="24"/>
      <c r="MG1364" s="24"/>
      <c r="NM1364" s="24"/>
    </row>
    <row r="1365" spans="1:377" ht="15" thickBot="1">
      <c r="A1365" s="1" t="str">
        <f t="shared" si="36"/>
        <v>Reini Clara PaulusSeptember-7</v>
      </c>
      <c r="B1365" s="12" t="str">
        <f t="shared" si="37"/>
        <v>SeptemberSurvei Bahan Pokok Non Rumah Tangga (Listing)</v>
      </c>
      <c r="C1365" s="13" t="s">
        <v>32</v>
      </c>
      <c r="D1365" s="14" t="s">
        <v>308</v>
      </c>
      <c r="E1365" s="15" t="s">
        <v>323</v>
      </c>
      <c r="F1365" s="15"/>
      <c r="G1365" s="15">
        <f t="shared" si="34"/>
        <v>308000</v>
      </c>
      <c r="H1365" s="16">
        <v>77000</v>
      </c>
      <c r="I1365" s="14" t="s">
        <v>23</v>
      </c>
      <c r="J1365" s="17">
        <v>4</v>
      </c>
      <c r="K1365" s="74" t="s">
        <v>718</v>
      </c>
      <c r="L1365" s="25">
        <v>45901</v>
      </c>
      <c r="M1365" s="25">
        <v>45920</v>
      </c>
      <c r="N1365" s="16" t="e">
        <f t="shared" ca="1" si="35"/>
        <v>#NAME?</v>
      </c>
      <c r="O1365" s="19"/>
      <c r="P1365" s="19"/>
      <c r="Q1365" s="20"/>
      <c r="R1365" s="21" t="str">
        <f t="array" ref="R1365">VLOOKUP(C1365,DB!A:D,2,FALSE)</f>
        <v>Jalan Teluk Tomini No. 170</v>
      </c>
      <c r="S1365" s="21" t="str">
        <f t="array" ref="S1365">VLOOKUP(C1365,DB!A:D,3,FALSE)</f>
        <v>reinizalora@gmail.com</v>
      </c>
      <c r="T1365" s="22" t="s">
        <v>19</v>
      </c>
      <c r="U1365" s="1" t="str">
        <f t="shared" si="38"/>
        <v>Reini Clara PaulusSeptember</v>
      </c>
      <c r="V1365" s="23">
        <f t="shared" si="39"/>
        <v>45920</v>
      </c>
      <c r="X1365" s="26">
        <f>VLOOKUP(CONCATENATE(C1365,D1365),'Honor 2025'!A:D,4,FALSE)</f>
        <v>2884000</v>
      </c>
      <c r="Y1365" s="24"/>
      <c r="BE1365" s="24"/>
      <c r="CK1365" s="24"/>
      <c r="DQ1365" s="24"/>
      <c r="EW1365" s="24"/>
      <c r="GC1365" s="24"/>
      <c r="HI1365" s="24"/>
      <c r="IO1365" s="24"/>
      <c r="JU1365" s="24"/>
      <c r="LA1365" s="24"/>
      <c r="MG1365" s="24"/>
      <c r="NM1365" s="24"/>
    </row>
    <row r="1366" spans="1:377" ht="15" thickBot="1">
      <c r="A1366" s="1" t="str">
        <f t="shared" si="36"/>
        <v>Sri MulyawatiSeptember-8</v>
      </c>
      <c r="B1366" s="12" t="str">
        <f t="shared" si="37"/>
        <v>SeptemberSurvei Bahan Pokok Non Rumah Tangga (Listing)</v>
      </c>
      <c r="C1366" s="13" t="s">
        <v>51</v>
      </c>
      <c r="D1366" s="14" t="s">
        <v>308</v>
      </c>
      <c r="E1366" s="15" t="s">
        <v>323</v>
      </c>
      <c r="F1366" s="15"/>
      <c r="G1366" s="15">
        <f t="shared" si="34"/>
        <v>539000</v>
      </c>
      <c r="H1366" s="16">
        <v>77000</v>
      </c>
      <c r="I1366" s="14" t="s">
        <v>23</v>
      </c>
      <c r="J1366" s="17">
        <v>7</v>
      </c>
      <c r="K1366" s="75" t="s">
        <v>718</v>
      </c>
      <c r="L1366" s="25">
        <v>45901</v>
      </c>
      <c r="M1366" s="25">
        <v>45920</v>
      </c>
      <c r="N1366" s="16" t="e">
        <f t="shared" ca="1" si="35"/>
        <v>#NAME?</v>
      </c>
      <c r="O1366" s="19"/>
      <c r="P1366" s="19"/>
      <c r="Q1366" s="20"/>
      <c r="R1366" s="21" t="str">
        <f t="array" ref="R1366">VLOOKUP(C1366,DB!A:D,2,FALSE)</f>
        <v>Jl Wiratama no 4 lingkungan 7</v>
      </c>
      <c r="S1366" s="21" t="str">
        <f t="array" ref="S1366">VLOOKUP(C1366,DB!A:D,3,FALSE)</f>
        <v>mulyawatisrie75@gmail.com</v>
      </c>
      <c r="T1366" s="22" t="s">
        <v>19</v>
      </c>
      <c r="U1366" s="1" t="str">
        <f t="shared" si="38"/>
        <v>Sri MulyawatiSeptember</v>
      </c>
      <c r="V1366" s="23">
        <f t="shared" si="39"/>
        <v>45920</v>
      </c>
      <c r="X1366" s="26">
        <f>VLOOKUP(CONCATENATE(C1366,D1366),'Honor 2025'!A:D,4,FALSE)</f>
        <v>2966000</v>
      </c>
      <c r="Y1366" s="24"/>
      <c r="BE1366" s="24"/>
      <c r="CK1366" s="24"/>
      <c r="DQ1366" s="24"/>
      <c r="EW1366" s="24"/>
      <c r="GC1366" s="24"/>
      <c r="HI1366" s="24"/>
      <c r="IO1366" s="24"/>
      <c r="JU1366" s="24"/>
      <c r="LA1366" s="24"/>
      <c r="MG1366" s="24"/>
      <c r="NM1366" s="24"/>
    </row>
    <row r="1367" spans="1:377" ht="15" thickBot="1">
      <c r="A1367" s="1" t="str">
        <f t="shared" si="36"/>
        <v>JOVELIE E WOKASSeptember-6</v>
      </c>
      <c r="B1367" s="12" t="str">
        <f t="shared" si="37"/>
        <v>SeptemberSurvei Bahan Pokok Non Rumah Tangga (Listing)</v>
      </c>
      <c r="C1367" s="13" t="s">
        <v>55</v>
      </c>
      <c r="D1367" s="14" t="s">
        <v>308</v>
      </c>
      <c r="E1367" s="15" t="s">
        <v>323</v>
      </c>
      <c r="F1367" s="15"/>
      <c r="G1367" s="15">
        <f t="shared" si="34"/>
        <v>539000</v>
      </c>
      <c r="H1367" s="16">
        <v>77000</v>
      </c>
      <c r="I1367" s="14" t="s">
        <v>23</v>
      </c>
      <c r="J1367" s="17">
        <v>7</v>
      </c>
      <c r="K1367" s="74" t="s">
        <v>718</v>
      </c>
      <c r="L1367" s="25">
        <v>45901</v>
      </c>
      <c r="M1367" s="25">
        <v>45920</v>
      </c>
      <c r="N1367" s="16" t="e">
        <f t="shared" ca="1" si="35"/>
        <v>#NAME?</v>
      </c>
      <c r="O1367" s="19"/>
      <c r="P1367" s="19"/>
      <c r="Q1367" s="20"/>
      <c r="R1367" s="21" t="str">
        <f t="array" ref="R1367">VLOOKUP(C1367,DB!A:D,2,FALSE)</f>
        <v>Malalayang Satu Lingkungan 6</v>
      </c>
      <c r="S1367" s="21" t="str">
        <f t="array" ref="S1367">VLOOKUP(C1367,DB!A:D,3,FALSE)</f>
        <v>vhellywokas07@gmail.com</v>
      </c>
      <c r="T1367" s="22" t="s">
        <v>19</v>
      </c>
      <c r="U1367" s="1" t="str">
        <f t="shared" si="38"/>
        <v>JOVELIE E WOKASSeptember</v>
      </c>
      <c r="V1367" s="23">
        <f t="shared" si="39"/>
        <v>45920</v>
      </c>
      <c r="X1367" s="26">
        <f>VLOOKUP(CONCATENATE(C1367,D1367),'Honor 2025'!A:D,4,FALSE)</f>
        <v>2259000</v>
      </c>
      <c r="Y1367" s="24"/>
      <c r="BE1367" s="24"/>
      <c r="CK1367" s="24"/>
      <c r="DQ1367" s="24"/>
      <c r="EW1367" s="24"/>
      <c r="GC1367" s="24"/>
      <c r="HI1367" s="24"/>
      <c r="IO1367" s="24"/>
      <c r="JU1367" s="24"/>
      <c r="LA1367" s="24"/>
      <c r="MG1367" s="24"/>
      <c r="NM1367" s="24"/>
    </row>
    <row r="1368" spans="1:377" ht="15" thickBot="1">
      <c r="A1368" s="1" t="str">
        <f t="shared" si="36"/>
        <v>Esther Angle SepangSeptember-2</v>
      </c>
      <c r="B1368" s="12" t="str">
        <f t="shared" si="37"/>
        <v>SeptemberSurvei Bahan Pokok Non Rumah Tangga (Listing)</v>
      </c>
      <c r="C1368" s="13" t="s">
        <v>30</v>
      </c>
      <c r="D1368" s="14" t="s">
        <v>308</v>
      </c>
      <c r="E1368" s="15" t="s">
        <v>323</v>
      </c>
      <c r="F1368" s="15"/>
      <c r="G1368" s="15">
        <f t="shared" si="34"/>
        <v>924000</v>
      </c>
      <c r="H1368" s="16">
        <v>77000</v>
      </c>
      <c r="I1368" s="14" t="s">
        <v>23</v>
      </c>
      <c r="J1368" s="17">
        <v>12</v>
      </c>
      <c r="K1368" s="75" t="s">
        <v>718</v>
      </c>
      <c r="L1368" s="25">
        <v>45901</v>
      </c>
      <c r="M1368" s="25">
        <v>45920</v>
      </c>
      <c r="N1368" s="16" t="e">
        <f t="shared" ca="1" si="35"/>
        <v>#NAME?</v>
      </c>
      <c r="O1368" s="19"/>
      <c r="P1368" s="19"/>
      <c r="Q1368" s="20"/>
      <c r="R1368" s="21" t="str">
        <f t="array" ref="R1368">VLOOKUP(C1368,DB!A:D,2,FALSE)</f>
        <v>Bumi Nyiur Lingkungan 2</v>
      </c>
      <c r="S1368" s="21" t="str">
        <f t="array" ref="S1368">VLOOKUP(C1368,DB!A:D,3,FALSE)</f>
        <v>esthersepang24@gmail.com</v>
      </c>
      <c r="T1368" s="22" t="s">
        <v>19</v>
      </c>
      <c r="U1368" s="1" t="str">
        <f t="shared" si="38"/>
        <v>Esther Angle SepangSeptember</v>
      </c>
      <c r="V1368" s="23">
        <f t="shared" si="39"/>
        <v>45920</v>
      </c>
      <c r="X1368" s="26">
        <f>VLOOKUP(CONCATENATE(C1368,D1368),'Honor 2025'!A:D,4,FALSE)</f>
        <v>1650000</v>
      </c>
      <c r="Y1368" s="24"/>
      <c r="BE1368" s="24"/>
      <c r="CK1368" s="24"/>
      <c r="DQ1368" s="24"/>
      <c r="EW1368" s="24"/>
      <c r="GC1368" s="24"/>
      <c r="HI1368" s="24"/>
      <c r="IO1368" s="24"/>
      <c r="JU1368" s="24"/>
      <c r="LA1368" s="24"/>
      <c r="MG1368" s="24"/>
      <c r="NM1368" s="24"/>
    </row>
    <row r="1369" spans="1:377" ht="15" thickBot="1">
      <c r="A1369" s="1" t="str">
        <f t="shared" si="36"/>
        <v>Maria Francisca MaunOktober-1</v>
      </c>
      <c r="B1369" s="12" t="str">
        <f t="shared" si="37"/>
        <v>Maskhur Solikhudin, S.Tr.Stat.OktoberSKTNP Jasa</v>
      </c>
      <c r="C1369" s="13" t="s">
        <v>62</v>
      </c>
      <c r="D1369" s="14" t="s">
        <v>324</v>
      </c>
      <c r="E1369" s="15" t="s">
        <v>63</v>
      </c>
      <c r="F1369" s="15" t="s">
        <v>64</v>
      </c>
      <c r="G1369" s="15">
        <f t="shared" si="34"/>
        <v>660000</v>
      </c>
      <c r="H1369" s="16">
        <v>66000</v>
      </c>
      <c r="I1369" s="14" t="s">
        <v>23</v>
      </c>
      <c r="J1369" s="17">
        <v>10</v>
      </c>
      <c r="K1369" s="74" t="s">
        <v>401</v>
      </c>
      <c r="L1369" s="25">
        <v>45931</v>
      </c>
      <c r="M1369" s="32">
        <v>45950</v>
      </c>
      <c r="N1369" s="16" t="e">
        <f t="shared" ca="1" si="35"/>
        <v>#NAME?</v>
      </c>
      <c r="O1369" s="19"/>
      <c r="P1369" s="19"/>
      <c r="Q1369" s="20"/>
      <c r="R1369" s="21" t="str">
        <f t="array" ref="R1369">VLOOKUP(C1369,DB!A:D,2,FALSE)</f>
        <v>buha lingkungan 6</v>
      </c>
      <c r="S1369" s="21" t="str">
        <f t="array" ref="S1369">VLOOKUP(C1369,DB!A:D,3,FALSE)</f>
        <v>mariamaun67@gmail.com</v>
      </c>
      <c r="T1369" s="22" t="s">
        <v>19</v>
      </c>
      <c r="U1369" s="1" t="str">
        <f t="shared" si="38"/>
        <v>Maria Francisca MaunOktober</v>
      </c>
      <c r="V1369" s="23">
        <f t="shared" si="39"/>
        <v>45950</v>
      </c>
      <c r="X1369" s="26">
        <f>VLOOKUP(CONCATENATE(C1369,D1369),'Honor 2025'!A:D,4,FALSE)</f>
        <v>1190000</v>
      </c>
      <c r="Y1369" s="24"/>
      <c r="BE1369" s="24"/>
      <c r="CK1369" s="24"/>
      <c r="DQ1369" s="24"/>
      <c r="EW1369" s="24"/>
      <c r="GC1369" s="24"/>
      <c r="HI1369" s="24"/>
      <c r="IO1369" s="24"/>
      <c r="JU1369" s="24"/>
      <c r="LA1369" s="24"/>
      <c r="MG1369" s="24"/>
      <c r="NM1369" s="24"/>
    </row>
    <row r="1370" spans="1:377" ht="15" thickBot="1">
      <c r="A1370" s="1" t="str">
        <f t="shared" si="36"/>
        <v>Jeane Josefin ArundaaOktober-1</v>
      </c>
      <c r="B1370" s="12" t="str">
        <f t="shared" si="37"/>
        <v>Maskhur Solikhudin, S.Tr.Stat.OktoberSKTNP Barang</v>
      </c>
      <c r="C1370" s="13" t="s">
        <v>66</v>
      </c>
      <c r="D1370" s="14" t="s">
        <v>324</v>
      </c>
      <c r="E1370" s="15" t="s">
        <v>77</v>
      </c>
      <c r="F1370" s="15" t="s">
        <v>64</v>
      </c>
      <c r="G1370" s="15">
        <f t="shared" si="34"/>
        <v>660000</v>
      </c>
      <c r="H1370" s="16">
        <v>66000</v>
      </c>
      <c r="I1370" s="14" t="s">
        <v>23</v>
      </c>
      <c r="J1370" s="17">
        <v>10</v>
      </c>
      <c r="K1370" s="75" t="s">
        <v>401</v>
      </c>
      <c r="L1370" s="25">
        <v>45931</v>
      </c>
      <c r="M1370" s="32">
        <v>45950</v>
      </c>
      <c r="N1370" s="16" t="e">
        <f t="shared" ca="1" si="35"/>
        <v>#NAME?</v>
      </c>
      <c r="O1370" s="19"/>
      <c r="P1370" s="19"/>
      <c r="Q1370" s="20"/>
      <c r="R1370" s="21" t="str">
        <f t="array" ref="R1370">VLOOKUP(C1370,DB!A:D,2,FALSE)</f>
        <v>Bitung karang ria</v>
      </c>
      <c r="S1370" s="21" t="str">
        <f t="array" ref="S1370">VLOOKUP(C1370,DB!A:D,3,FALSE)</f>
        <v>clarisabinjaya@gmail.com</v>
      </c>
      <c r="T1370" s="22" t="s">
        <v>19</v>
      </c>
      <c r="U1370" s="1" t="str">
        <f t="shared" si="38"/>
        <v>Jeane Josefin ArundaaOktober</v>
      </c>
      <c r="V1370" s="23">
        <f t="shared" si="39"/>
        <v>45950</v>
      </c>
      <c r="X1370" s="26">
        <f>VLOOKUP(CONCATENATE(C1370,D1370),'Honor 2025'!A:D,4,FALSE)</f>
        <v>660000</v>
      </c>
      <c r="Y1370" s="24"/>
      <c r="BE1370" s="24"/>
      <c r="CK1370" s="24"/>
      <c r="DQ1370" s="24"/>
      <c r="EW1370" s="24"/>
      <c r="GC1370" s="24"/>
      <c r="HI1370" s="24"/>
      <c r="IO1370" s="24"/>
      <c r="JU1370" s="24"/>
      <c r="LA1370" s="24"/>
      <c r="MG1370" s="24"/>
      <c r="NM1370" s="24"/>
    </row>
    <row r="1371" spans="1:377" ht="15" thickBot="1">
      <c r="A1371" s="1" t="str">
        <f t="shared" si="36"/>
        <v>Pingkan Winda SarayarOktober-1</v>
      </c>
      <c r="B1371" s="12" t="str">
        <f t="shared" si="37"/>
        <v>Maskhur Solikhudin, S.Tr.Stat.OktoberSKTNP Jasa</v>
      </c>
      <c r="C1371" s="13" t="s">
        <v>65</v>
      </c>
      <c r="D1371" s="14" t="s">
        <v>324</v>
      </c>
      <c r="E1371" s="15" t="s">
        <v>63</v>
      </c>
      <c r="F1371" s="15" t="s">
        <v>64</v>
      </c>
      <c r="G1371" s="15">
        <f t="shared" si="34"/>
        <v>660000</v>
      </c>
      <c r="H1371" s="16">
        <v>66000</v>
      </c>
      <c r="I1371" s="14" t="s">
        <v>23</v>
      </c>
      <c r="J1371" s="17">
        <v>10</v>
      </c>
      <c r="K1371" s="74" t="s">
        <v>401</v>
      </c>
      <c r="L1371" s="25">
        <v>45931</v>
      </c>
      <c r="M1371" s="32">
        <v>45950</v>
      </c>
      <c r="N1371" s="16" t="e">
        <f t="shared" ca="1" si="35"/>
        <v>#NAME?</v>
      </c>
      <c r="O1371" s="19"/>
      <c r="P1371" s="19"/>
      <c r="Q1371" s="20"/>
      <c r="R1371" s="21" t="str">
        <f t="array" ref="R1371">VLOOKUP(C1371,DB!A:D,2,FALSE)</f>
        <v>Perum Camar Buha Lingk.7</v>
      </c>
      <c r="S1371" s="21" t="str">
        <f t="array" ref="S1371">VLOOKUP(C1371,DB!A:D,3,FALSE)</f>
        <v>windasarayar@gmail.com</v>
      </c>
      <c r="T1371" s="22" t="s">
        <v>19</v>
      </c>
      <c r="U1371" s="1" t="str">
        <f t="shared" si="38"/>
        <v>Pingkan Winda SarayarOktober</v>
      </c>
      <c r="V1371" s="23">
        <f t="shared" si="39"/>
        <v>45950</v>
      </c>
      <c r="X1371" s="26">
        <f>VLOOKUP(CONCATENATE(C1371,D1371),'Honor 2025'!A:D,4,FALSE)</f>
        <v>1190000</v>
      </c>
      <c r="Y1371" s="24"/>
      <c r="BE1371" s="24"/>
      <c r="CK1371" s="24"/>
      <c r="DQ1371" s="24"/>
      <c r="EW1371" s="24"/>
      <c r="GC1371" s="24"/>
      <c r="HI1371" s="24"/>
      <c r="IO1371" s="24"/>
      <c r="JU1371" s="24"/>
      <c r="LA1371" s="24"/>
      <c r="MG1371" s="24"/>
      <c r="NM1371" s="24"/>
    </row>
    <row r="1372" spans="1:377" ht="15" thickBot="1">
      <c r="A1372" s="1" t="str">
        <f t="shared" si="36"/>
        <v>Prisila kristiani pangemananOktober-1</v>
      </c>
      <c r="B1372" s="12" t="str">
        <f t="shared" si="37"/>
        <v>Santi Hayuning Putri S.Tr.Stat.OktoberSKTNP Jasa</v>
      </c>
      <c r="C1372" s="13" t="s">
        <v>74</v>
      </c>
      <c r="D1372" s="14" t="s">
        <v>324</v>
      </c>
      <c r="E1372" s="15" t="s">
        <v>63</v>
      </c>
      <c r="F1372" s="15" t="s">
        <v>103</v>
      </c>
      <c r="G1372" s="15">
        <f t="shared" si="34"/>
        <v>660000</v>
      </c>
      <c r="H1372" s="16">
        <v>66000</v>
      </c>
      <c r="I1372" s="14" t="s">
        <v>23</v>
      </c>
      <c r="J1372" s="17">
        <v>10</v>
      </c>
      <c r="K1372" s="75" t="s">
        <v>401</v>
      </c>
      <c r="L1372" s="25">
        <v>45931</v>
      </c>
      <c r="M1372" s="32">
        <v>45950</v>
      </c>
      <c r="N1372" s="16" t="e">
        <f t="shared" ca="1" si="35"/>
        <v>#NAME?</v>
      </c>
      <c r="O1372" s="19"/>
      <c r="P1372" s="19"/>
      <c r="Q1372" s="20"/>
      <c r="R1372" s="21" t="str">
        <f t="array" ref="R1372">VLOOKUP(C1372,DB!A:D,2,FALSE)</f>
        <v>Jalan samratulangi 18 no 5</v>
      </c>
      <c r="S1372" s="21" t="str">
        <f t="array" ref="S1372">VLOOKUP(C1372,DB!A:D,3,FALSE)</f>
        <v>prisilakristianipangemanan@gmail.com</v>
      </c>
      <c r="T1372" s="22" t="s">
        <v>19</v>
      </c>
      <c r="U1372" s="1" t="str">
        <f t="shared" si="38"/>
        <v>Prisila kristiani pangemananOktober</v>
      </c>
      <c r="V1372" s="23">
        <f t="shared" si="39"/>
        <v>45950</v>
      </c>
      <c r="X1372" s="26">
        <f>VLOOKUP(CONCATENATE(C1372,D1372),'Honor 2025'!A:D,4,FALSE)</f>
        <v>1384000</v>
      </c>
      <c r="Y1372" s="24"/>
      <c r="BE1372" s="24"/>
      <c r="CK1372" s="24"/>
      <c r="DQ1372" s="24"/>
      <c r="EW1372" s="24"/>
      <c r="GC1372" s="24"/>
      <c r="HI1372" s="24"/>
      <c r="IO1372" s="24"/>
      <c r="JU1372" s="24"/>
      <c r="LA1372" s="24"/>
      <c r="MG1372" s="24"/>
      <c r="NM1372" s="24"/>
    </row>
    <row r="1373" spans="1:377" ht="15" thickBot="1">
      <c r="A1373" s="1" t="str">
        <f t="shared" si="36"/>
        <v>Lestari Suhendri TintingonOktober-1</v>
      </c>
      <c r="B1373" s="12" t="str">
        <f t="shared" si="37"/>
        <v>Santi Hayuning Putri S.Tr.Stat.OktoberSKTNP Jasa</v>
      </c>
      <c r="C1373" s="13" t="s">
        <v>76</v>
      </c>
      <c r="D1373" s="14" t="s">
        <v>324</v>
      </c>
      <c r="E1373" s="15" t="s">
        <v>63</v>
      </c>
      <c r="F1373" s="15" t="s">
        <v>103</v>
      </c>
      <c r="G1373" s="15">
        <f t="shared" si="34"/>
        <v>660000</v>
      </c>
      <c r="H1373" s="16">
        <v>66000</v>
      </c>
      <c r="I1373" s="14" t="s">
        <v>23</v>
      </c>
      <c r="J1373" s="17">
        <v>10</v>
      </c>
      <c r="K1373" s="74" t="s">
        <v>401</v>
      </c>
      <c r="L1373" s="25">
        <v>45931</v>
      </c>
      <c r="M1373" s="32">
        <v>45950</v>
      </c>
      <c r="N1373" s="16" t="e">
        <f t="shared" ca="1" si="35"/>
        <v>#NAME?</v>
      </c>
      <c r="O1373" s="19"/>
      <c r="P1373" s="19"/>
      <c r="Q1373" s="20"/>
      <c r="R1373" s="21" t="str">
        <f t="array" ref="R1373">VLOOKUP(C1373,DB!A:D,2,FALSE)</f>
        <v>Kelurahan Bahu lingkungan 6</v>
      </c>
      <c r="S1373" s="21" t="str">
        <f t="array" ref="S1373">VLOOKUP(C1373,DB!A:D,3,FALSE)</f>
        <v>lestaritintingon@gmail.com</v>
      </c>
      <c r="T1373" s="22" t="s">
        <v>19</v>
      </c>
      <c r="U1373" s="1" t="str">
        <f t="shared" si="38"/>
        <v>Lestari Suhendri TintingonOktober</v>
      </c>
      <c r="V1373" s="23">
        <f t="shared" si="39"/>
        <v>45950</v>
      </c>
      <c r="X1373" s="26">
        <f>VLOOKUP(CONCATENATE(C1373,D1373),'Honor 2025'!A:D,4,FALSE)</f>
        <v>1278000</v>
      </c>
      <c r="Y1373" s="24"/>
      <c r="BE1373" s="24"/>
      <c r="CK1373" s="24"/>
      <c r="DQ1373" s="24"/>
      <c r="EW1373" s="24"/>
      <c r="GC1373" s="24"/>
      <c r="HI1373" s="24"/>
      <c r="IO1373" s="24"/>
      <c r="JU1373" s="24"/>
      <c r="LA1373" s="24"/>
      <c r="MG1373" s="24"/>
      <c r="NM1373" s="24"/>
    </row>
    <row r="1374" spans="1:377" ht="15" thickBot="1">
      <c r="A1374" s="1" t="str">
        <f t="shared" si="36"/>
        <v>Adriana TandajuOktober-1</v>
      </c>
      <c r="B1374" s="12" t="str">
        <f t="shared" si="37"/>
        <v>Santi Hayuning Putri S.Tr.Stat.OktoberSKTNP Jasa</v>
      </c>
      <c r="C1374" s="13" t="s">
        <v>36</v>
      </c>
      <c r="D1374" s="14" t="s">
        <v>324</v>
      </c>
      <c r="E1374" s="15" t="s">
        <v>63</v>
      </c>
      <c r="F1374" s="15" t="s">
        <v>103</v>
      </c>
      <c r="G1374" s="15">
        <f t="shared" si="34"/>
        <v>660000</v>
      </c>
      <c r="H1374" s="16">
        <v>66000</v>
      </c>
      <c r="I1374" s="14" t="s">
        <v>23</v>
      </c>
      <c r="J1374" s="17">
        <v>10</v>
      </c>
      <c r="K1374" s="75" t="s">
        <v>401</v>
      </c>
      <c r="L1374" s="25">
        <v>45931</v>
      </c>
      <c r="M1374" s="32">
        <v>45950</v>
      </c>
      <c r="N1374" s="16" t="e">
        <f t="shared" ca="1" si="35"/>
        <v>#NAME?</v>
      </c>
      <c r="O1374" s="19"/>
      <c r="P1374" s="19"/>
      <c r="Q1374" s="20"/>
      <c r="R1374" s="21" t="str">
        <f t="array" ref="R1374">VLOOKUP(C1374,DB!A:D,2,FALSE)</f>
        <v>JL.PRAMUKA NO.29</v>
      </c>
      <c r="S1374" s="21" t="str">
        <f t="array" ref="S1374">VLOOKUP(C1374,DB!A:D,3,FALSE)</f>
        <v>annetandayu553@gmail.com</v>
      </c>
      <c r="T1374" s="22" t="s">
        <v>19</v>
      </c>
      <c r="U1374" s="1" t="str">
        <f t="shared" si="38"/>
        <v>Adriana TandajuOktober</v>
      </c>
      <c r="V1374" s="23">
        <f t="shared" si="39"/>
        <v>45950</v>
      </c>
      <c r="X1374" s="26">
        <f>VLOOKUP(CONCATENATE(C1374,D1374),'Honor 2025'!A:D,4,FALSE)</f>
        <v>3023000</v>
      </c>
      <c r="Y1374" s="24"/>
      <c r="BE1374" s="24"/>
      <c r="CK1374" s="24"/>
      <c r="DQ1374" s="24"/>
      <c r="EW1374" s="24"/>
      <c r="GC1374" s="24"/>
      <c r="HI1374" s="24"/>
      <c r="IO1374" s="24"/>
      <c r="JU1374" s="24"/>
      <c r="LA1374" s="24"/>
      <c r="MG1374" s="24"/>
      <c r="NM1374" s="24"/>
    </row>
    <row r="1375" spans="1:377" ht="15" thickBot="1">
      <c r="A1375" s="1" t="str">
        <f t="shared" si="36"/>
        <v>SRI ANGRAINI HARTANTOOktober-1</v>
      </c>
      <c r="B1375" s="12" t="str">
        <f t="shared" si="37"/>
        <v>Ricky, A.MdOktoberSKTNP Jasa</v>
      </c>
      <c r="C1375" s="13" t="s">
        <v>50</v>
      </c>
      <c r="D1375" s="14" t="s">
        <v>324</v>
      </c>
      <c r="E1375" s="15" t="s">
        <v>63</v>
      </c>
      <c r="F1375" s="27" t="s">
        <v>325</v>
      </c>
      <c r="G1375" s="15">
        <f t="shared" si="34"/>
        <v>660000</v>
      </c>
      <c r="H1375" s="16">
        <v>66000</v>
      </c>
      <c r="I1375" s="14" t="s">
        <v>23</v>
      </c>
      <c r="J1375" s="17">
        <v>10</v>
      </c>
      <c r="K1375" s="74" t="s">
        <v>401</v>
      </c>
      <c r="L1375" s="25">
        <v>45931</v>
      </c>
      <c r="M1375" s="32">
        <v>45950</v>
      </c>
      <c r="N1375" s="16" t="e">
        <f t="shared" ca="1" si="35"/>
        <v>#NAME?</v>
      </c>
      <c r="O1375" s="19"/>
      <c r="P1375" s="19"/>
      <c r="Q1375" s="20"/>
      <c r="R1375" s="21" t="str">
        <f t="array" ref="R1375">VLOOKUP(C1375,DB!A:D,2,FALSE)</f>
        <v>JALAN 14 FEBUARY TELING ATAS LINGKUNGAN 3</v>
      </c>
      <c r="S1375" s="21" t="str">
        <f t="array" ref="S1375">VLOOKUP(C1375,DB!A:D,3,FALSE)</f>
        <v>hartantosriangraini@gmail.com</v>
      </c>
      <c r="T1375" s="22" t="s">
        <v>19</v>
      </c>
      <c r="U1375" s="1" t="str">
        <f t="shared" si="38"/>
        <v>SRI ANGRAINI HARTANTOOktober</v>
      </c>
      <c r="V1375" s="23">
        <f t="shared" si="39"/>
        <v>45950</v>
      </c>
      <c r="X1375" s="26">
        <f>VLOOKUP(CONCATENATE(C1375,D1375),'Honor 2025'!A:D,4,FALSE)</f>
        <v>858000</v>
      </c>
      <c r="Y1375" s="24"/>
      <c r="BE1375" s="24"/>
      <c r="CK1375" s="24"/>
      <c r="DQ1375" s="24"/>
      <c r="EW1375" s="24"/>
      <c r="GC1375" s="24"/>
      <c r="HI1375" s="24"/>
      <c r="IO1375" s="24"/>
      <c r="JU1375" s="24"/>
      <c r="LA1375" s="24"/>
      <c r="MG1375" s="24"/>
      <c r="NM1375" s="24"/>
    </row>
    <row r="1376" spans="1:377" ht="15" thickBot="1">
      <c r="A1376" s="1" t="str">
        <f t="shared" si="36"/>
        <v>Marian sonia poliiOktober-1</v>
      </c>
      <c r="B1376" s="12" t="str">
        <f t="shared" si="37"/>
        <v>Ricky, A.MdOktoberSKTNP Jasa</v>
      </c>
      <c r="C1376" s="13" t="s">
        <v>67</v>
      </c>
      <c r="D1376" s="14" t="s">
        <v>324</v>
      </c>
      <c r="E1376" s="15" t="s">
        <v>63</v>
      </c>
      <c r="F1376" s="27" t="s">
        <v>326</v>
      </c>
      <c r="G1376" s="15">
        <f t="shared" si="34"/>
        <v>660000</v>
      </c>
      <c r="H1376" s="16">
        <v>66000</v>
      </c>
      <c r="I1376" s="14" t="s">
        <v>23</v>
      </c>
      <c r="J1376" s="17">
        <v>10</v>
      </c>
      <c r="K1376" s="75" t="s">
        <v>401</v>
      </c>
      <c r="L1376" s="25">
        <v>45931</v>
      </c>
      <c r="M1376" s="32">
        <v>45950</v>
      </c>
      <c r="N1376" s="16" t="e">
        <f t="shared" ca="1" si="35"/>
        <v>#NAME?</v>
      </c>
      <c r="O1376" s="19"/>
      <c r="P1376" s="19"/>
      <c r="Q1376" s="20"/>
      <c r="R1376" s="21" t="str">
        <f t="array" ref="R1376">VLOOKUP(C1376,DB!A:D,2,FALSE)</f>
        <v>Jalan camar iv no 103</v>
      </c>
      <c r="S1376" s="21" t="str">
        <f t="array" ref="S1376">VLOOKUP(C1376,DB!A:D,3,FALSE)</f>
        <v>marianpolii7@gmail.com</v>
      </c>
      <c r="T1376" s="22" t="s">
        <v>19</v>
      </c>
      <c r="U1376" s="1" t="str">
        <f t="shared" si="38"/>
        <v>Marian sonia poliiOktober</v>
      </c>
      <c r="V1376" s="23">
        <f t="shared" si="39"/>
        <v>45950</v>
      </c>
      <c r="X1376" s="26">
        <f>VLOOKUP(CONCATENATE(C1376,D1376),'Honor 2025'!A:D,4,FALSE)</f>
        <v>810000</v>
      </c>
      <c r="Y1376" s="24"/>
      <c r="BE1376" s="24"/>
      <c r="CK1376" s="24"/>
      <c r="DQ1376" s="24"/>
      <c r="EW1376" s="24"/>
      <c r="GC1376" s="24"/>
      <c r="HI1376" s="24"/>
      <c r="IO1376" s="24"/>
      <c r="JU1376" s="24"/>
      <c r="LA1376" s="24"/>
      <c r="MG1376" s="24"/>
      <c r="NM1376" s="24"/>
    </row>
    <row r="1377" spans="1:377" ht="15" thickBot="1">
      <c r="A1377" s="1" t="str">
        <f t="shared" si="36"/>
        <v>Fily SepangOktober-1</v>
      </c>
      <c r="B1377" s="12" t="str">
        <f t="shared" si="37"/>
        <v>Weny Fitrah Anwari, S.Tr.Stat.OktoberSKTNP Jasa</v>
      </c>
      <c r="C1377" s="13" t="s">
        <v>73</v>
      </c>
      <c r="D1377" s="14" t="s">
        <v>324</v>
      </c>
      <c r="E1377" s="15" t="s">
        <v>63</v>
      </c>
      <c r="F1377" s="15" t="s">
        <v>75</v>
      </c>
      <c r="G1377" s="15">
        <f t="shared" si="34"/>
        <v>660000</v>
      </c>
      <c r="H1377" s="16">
        <v>66000</v>
      </c>
      <c r="I1377" s="14" t="s">
        <v>23</v>
      </c>
      <c r="J1377" s="17">
        <v>10</v>
      </c>
      <c r="K1377" s="74" t="s">
        <v>401</v>
      </c>
      <c r="L1377" s="25">
        <v>45931</v>
      </c>
      <c r="M1377" s="32">
        <v>45950</v>
      </c>
      <c r="N1377" s="16" t="e">
        <f t="shared" ca="1" si="35"/>
        <v>#NAME?</v>
      </c>
      <c r="O1377" s="19"/>
      <c r="P1377" s="19"/>
      <c r="Q1377" s="20"/>
      <c r="R1377" s="21" t="str">
        <f t="array" ref="R1377">VLOOKUP(C1377,DB!A:D,2,FALSE)</f>
        <v>Bumi nyiur lingkungan 2</v>
      </c>
      <c r="S1377" s="21" t="str">
        <f t="array" ref="S1377">VLOOKUP(C1377,DB!A:D,3,FALSE)</f>
        <v>fillysepang13@gmail.com</v>
      </c>
      <c r="T1377" s="22" t="s">
        <v>19</v>
      </c>
      <c r="U1377" s="1" t="str">
        <f t="shared" si="38"/>
        <v>Fily SepangOktober</v>
      </c>
      <c r="V1377" s="23">
        <f t="shared" si="39"/>
        <v>45950</v>
      </c>
      <c r="X1377" s="26">
        <f>VLOOKUP(CONCATENATE(C1377,D1377),'Honor 2025'!A:D,4,FALSE)</f>
        <v>810000</v>
      </c>
      <c r="Y1377" s="24"/>
      <c r="BE1377" s="24"/>
      <c r="CK1377" s="24"/>
      <c r="DQ1377" s="24"/>
      <c r="EW1377" s="24"/>
      <c r="GC1377" s="24"/>
      <c r="HI1377" s="24"/>
      <c r="IO1377" s="24"/>
      <c r="JU1377" s="24"/>
      <c r="LA1377" s="24"/>
      <c r="MG1377" s="24"/>
      <c r="NM1377" s="24"/>
    </row>
    <row r="1378" spans="1:377" ht="15" thickBot="1">
      <c r="A1378" s="1" t="str">
        <f t="shared" si="36"/>
        <v>Feibe Ireine Syalome MaramisOktober-1</v>
      </c>
      <c r="B1378" s="12" t="str">
        <f t="shared" si="37"/>
        <v>Weny Fitrah Anwari, S.Tr.Stat.OktoberSKTNP Barang</v>
      </c>
      <c r="C1378" s="13" t="s">
        <v>47</v>
      </c>
      <c r="D1378" s="14" t="s">
        <v>324</v>
      </c>
      <c r="E1378" s="15" t="s">
        <v>77</v>
      </c>
      <c r="F1378" s="15" t="s">
        <v>75</v>
      </c>
      <c r="G1378" s="15">
        <f t="shared" si="34"/>
        <v>594000</v>
      </c>
      <c r="H1378" s="16">
        <v>66000</v>
      </c>
      <c r="I1378" s="14" t="s">
        <v>23</v>
      </c>
      <c r="J1378" s="17">
        <v>9</v>
      </c>
      <c r="K1378" s="75" t="s">
        <v>401</v>
      </c>
      <c r="L1378" s="25">
        <v>45931</v>
      </c>
      <c r="M1378" s="32">
        <v>45950</v>
      </c>
      <c r="N1378" s="16" t="e">
        <f t="shared" ca="1" si="35"/>
        <v>#NAME?</v>
      </c>
      <c r="O1378" s="19"/>
      <c r="P1378" s="19"/>
      <c r="Q1378" s="20"/>
      <c r="R1378" s="21" t="str">
        <f t="array" ref="R1378">VLOOKUP(C1378,DB!A:D,2,FALSE)</f>
        <v>Ranotana Weru</v>
      </c>
      <c r="S1378" s="21" t="str">
        <f t="array" ref="S1378">VLOOKUP(C1378,DB!A:D,3,FALSE)</f>
        <v>feibemaramis0202@gmail.com</v>
      </c>
      <c r="T1378" s="22" t="s">
        <v>19</v>
      </c>
      <c r="U1378" s="1" t="str">
        <f t="shared" si="38"/>
        <v>Feibe Ireine Syalome MaramisOktober</v>
      </c>
      <c r="V1378" s="23">
        <f t="shared" si="39"/>
        <v>45950</v>
      </c>
      <c r="X1378" s="26">
        <f>VLOOKUP(CONCATENATE(C1378,D1378),'Honor 2025'!A:D,4,FALSE)</f>
        <v>2820000</v>
      </c>
      <c r="Y1378" s="24"/>
      <c r="BE1378" s="24"/>
      <c r="CK1378" s="24"/>
      <c r="DQ1378" s="24"/>
      <c r="EW1378" s="24"/>
      <c r="GC1378" s="24"/>
      <c r="HI1378" s="24"/>
      <c r="IO1378" s="24"/>
      <c r="JU1378" s="24"/>
      <c r="LA1378" s="24"/>
      <c r="MG1378" s="24"/>
      <c r="NM1378" s="24"/>
    </row>
    <row r="1379" spans="1:377" ht="15" thickBot="1">
      <c r="A1379" s="1" t="str">
        <f t="shared" si="36"/>
        <v>Roy MakalewOktober-1</v>
      </c>
      <c r="B1379" s="12" t="str">
        <f t="shared" si="37"/>
        <v>Weny Fitrah Anwari, S.Tr.Stat.OktoberSKTNP Jasa</v>
      </c>
      <c r="C1379" s="13" t="s">
        <v>44</v>
      </c>
      <c r="D1379" s="14" t="s">
        <v>324</v>
      </c>
      <c r="E1379" s="15" t="s">
        <v>63</v>
      </c>
      <c r="F1379" s="15" t="s">
        <v>75</v>
      </c>
      <c r="G1379" s="15">
        <f t="shared" si="34"/>
        <v>660000</v>
      </c>
      <c r="H1379" s="16">
        <v>66000</v>
      </c>
      <c r="I1379" s="14" t="s">
        <v>23</v>
      </c>
      <c r="J1379" s="17">
        <v>10</v>
      </c>
      <c r="K1379" s="74" t="s">
        <v>401</v>
      </c>
      <c r="L1379" s="25">
        <v>45931</v>
      </c>
      <c r="M1379" s="32">
        <v>45950</v>
      </c>
      <c r="N1379" s="16" t="e">
        <f t="shared" ca="1" si="35"/>
        <v>#NAME?</v>
      </c>
      <c r="O1379" s="19"/>
      <c r="P1379" s="19"/>
      <c r="Q1379" s="20"/>
      <c r="R1379" s="21" t="str">
        <f t="array" ref="R1379">VLOOKUP(C1379,DB!A:D,2,FALSE)</f>
        <v>Jalan Kleak 77, no 58</v>
      </c>
      <c r="S1379" s="21" t="str">
        <f t="array" ref="S1379">VLOOKUP(C1379,DB!A:D,3,FALSE)</f>
        <v>roymakalew2511@gmail.com</v>
      </c>
      <c r="T1379" s="22" t="s">
        <v>19</v>
      </c>
      <c r="U1379" s="1" t="str">
        <f t="shared" si="38"/>
        <v>Roy MakalewOktober</v>
      </c>
      <c r="V1379" s="23">
        <f t="shared" si="39"/>
        <v>45950</v>
      </c>
      <c r="X1379" s="26">
        <f>VLOOKUP(CONCATENATE(C1379,D1379),'Honor 2025'!A:D,4,FALSE)</f>
        <v>3244000</v>
      </c>
      <c r="Y1379" s="24"/>
      <c r="BE1379" s="24"/>
      <c r="CK1379" s="24"/>
      <c r="DQ1379" s="24"/>
      <c r="EW1379" s="24"/>
      <c r="GC1379" s="24"/>
      <c r="HI1379" s="24"/>
      <c r="IO1379" s="24"/>
      <c r="JU1379" s="24"/>
      <c r="LA1379" s="24"/>
      <c r="MG1379" s="24"/>
      <c r="NM1379" s="24"/>
    </row>
    <row r="1380" spans="1:377" ht="15" thickBot="1">
      <c r="A1380" s="1" t="str">
        <f t="shared" si="36"/>
        <v>NANCY CINTHYA PANGEMANANOktober-1</v>
      </c>
      <c r="B1380" s="12" t="str">
        <f t="shared" si="37"/>
        <v>Deyvi Stella Rumangkang, S.E.OktoberSKLNPT</v>
      </c>
      <c r="C1380" s="13" t="s">
        <v>183</v>
      </c>
      <c r="D1380" s="14" t="s">
        <v>324</v>
      </c>
      <c r="E1380" s="15" t="s">
        <v>184</v>
      </c>
      <c r="F1380" s="15" t="s">
        <v>90</v>
      </c>
      <c r="G1380" s="15">
        <f t="shared" si="34"/>
        <v>910000</v>
      </c>
      <c r="H1380" s="16">
        <v>91000</v>
      </c>
      <c r="I1380" s="14" t="s">
        <v>23</v>
      </c>
      <c r="J1380" s="17">
        <v>10</v>
      </c>
      <c r="K1380" s="75" t="s">
        <v>378</v>
      </c>
      <c r="L1380" s="25">
        <v>45931</v>
      </c>
      <c r="M1380" s="25">
        <v>45937</v>
      </c>
      <c r="N1380" s="16" t="e">
        <f t="shared" ca="1" si="35"/>
        <v>#NAME?</v>
      </c>
      <c r="O1380" s="19"/>
      <c r="P1380" s="19"/>
      <c r="Q1380" s="20"/>
      <c r="R1380" s="21" t="str">
        <f t="array" ref="R1380">VLOOKUP(C1380,DB!A:D,2,FALSE)</f>
        <v>Perumahan Wenang Permai 2 Blok K-7</v>
      </c>
      <c r="S1380" s="21" t="str">
        <f t="array" ref="S1380">VLOOKUP(C1380,DB!A:D,3,FALSE)</f>
        <v>nancynthya@gmail.com</v>
      </c>
      <c r="T1380" s="22" t="s">
        <v>19</v>
      </c>
      <c r="U1380" s="1" t="str">
        <f t="shared" si="38"/>
        <v>NANCY CINTHYA PANGEMANANOktober</v>
      </c>
      <c r="V1380" s="23">
        <f t="shared" si="39"/>
        <v>45937</v>
      </c>
      <c r="X1380" s="26">
        <f>VLOOKUP(CONCATENATE(C1380,D1380),'Honor 2025'!A:D,4,FALSE)</f>
        <v>910000</v>
      </c>
      <c r="Y1380" s="24"/>
      <c r="BE1380" s="24"/>
      <c r="CK1380" s="24"/>
      <c r="DQ1380" s="24"/>
      <c r="EW1380" s="24"/>
      <c r="GC1380" s="24"/>
      <c r="HI1380" s="24"/>
      <c r="IO1380" s="24"/>
      <c r="JU1380" s="24"/>
      <c r="LA1380" s="24"/>
      <c r="MG1380" s="24"/>
      <c r="NM1380" s="24"/>
    </row>
    <row r="1381" spans="1:377" ht="15" thickBot="1">
      <c r="A1381" s="1" t="str">
        <f t="shared" si="36"/>
        <v>Rolita Prisilia MahalariOktober-1</v>
      </c>
      <c r="B1381" s="12" t="str">
        <f t="shared" si="37"/>
        <v>OktoberSurvei Bahan Pokok Non Rumah Tangga (Pencacahan UMB)</v>
      </c>
      <c r="C1381" s="13" t="s">
        <v>138</v>
      </c>
      <c r="D1381" s="14" t="s">
        <v>324</v>
      </c>
      <c r="E1381" s="15" t="s">
        <v>327</v>
      </c>
      <c r="F1381" s="15"/>
      <c r="G1381" s="15">
        <f t="shared" si="34"/>
        <v>248000</v>
      </c>
      <c r="H1381" s="16">
        <v>62000</v>
      </c>
      <c r="I1381" s="14" t="s">
        <v>23</v>
      </c>
      <c r="J1381" s="17">
        <v>4</v>
      </c>
      <c r="K1381" s="74" t="s">
        <v>718</v>
      </c>
      <c r="L1381" s="25">
        <v>45931</v>
      </c>
      <c r="M1381" s="32">
        <v>45961</v>
      </c>
      <c r="N1381" s="16" t="e">
        <f t="shared" ca="1" si="35"/>
        <v>#NAME?</v>
      </c>
      <c r="O1381" s="19"/>
      <c r="P1381" s="19"/>
      <c r="Q1381" s="20"/>
      <c r="R1381" s="21" t="str">
        <f t="array" ref="R1381">VLOOKUP(C1381,DB!A:D,2,FALSE)</f>
        <v>Jalan baru link 3 no 15</v>
      </c>
      <c r="S1381" s="21" t="str">
        <f t="array" ref="S1381">VLOOKUP(C1381,DB!A:D,3,FALSE)</f>
        <v>rolitaprisilia@gmail.com</v>
      </c>
      <c r="T1381" s="22" t="s">
        <v>19</v>
      </c>
      <c r="U1381" s="1" t="str">
        <f t="shared" si="38"/>
        <v>Rolita Prisilia MahalariOktober</v>
      </c>
      <c r="V1381" s="23">
        <f t="shared" si="39"/>
        <v>45961</v>
      </c>
      <c r="X1381" s="26">
        <f>VLOOKUP(CONCATENATE(C1381,D1381),'Honor 2025'!A:D,4,FALSE)</f>
        <v>468000</v>
      </c>
      <c r="Y1381" s="24"/>
      <c r="BE1381" s="24"/>
      <c r="CK1381" s="24"/>
      <c r="DQ1381" s="24"/>
      <c r="EW1381" s="24"/>
      <c r="GC1381" s="24"/>
      <c r="HI1381" s="24"/>
      <c r="IO1381" s="24"/>
      <c r="JU1381" s="24"/>
      <c r="LA1381" s="24"/>
      <c r="MG1381" s="24"/>
      <c r="NM1381" s="24"/>
    </row>
    <row r="1382" spans="1:377" ht="15" thickBot="1">
      <c r="A1382" s="1" t="str">
        <f t="shared" si="36"/>
        <v>Feki WangkaOktober-1</v>
      </c>
      <c r="B1382" s="12" t="str">
        <f t="shared" si="37"/>
        <v>OktoberSurvei Bahan Pokok Non Rumah Tangga (Pencacahan UMB)</v>
      </c>
      <c r="C1382" s="13" t="s">
        <v>149</v>
      </c>
      <c r="D1382" s="14" t="s">
        <v>324</v>
      </c>
      <c r="E1382" s="15" t="s">
        <v>327</v>
      </c>
      <c r="F1382" s="15"/>
      <c r="G1382" s="15">
        <f t="shared" si="34"/>
        <v>248000</v>
      </c>
      <c r="H1382" s="16">
        <v>62000</v>
      </c>
      <c r="I1382" s="14" t="s">
        <v>23</v>
      </c>
      <c r="J1382" s="17">
        <v>4</v>
      </c>
      <c r="K1382" s="75" t="s">
        <v>718</v>
      </c>
      <c r="L1382" s="25">
        <v>45931</v>
      </c>
      <c r="M1382" s="32">
        <v>45961</v>
      </c>
      <c r="N1382" s="16" t="e">
        <f t="shared" ca="1" si="35"/>
        <v>#NAME?</v>
      </c>
      <c r="O1382" s="19"/>
      <c r="P1382" s="19"/>
      <c r="Q1382" s="20"/>
      <c r="R1382" s="21">
        <f t="array" ref="R1382">VLOOKUP(C1382,DB!A:D,2,FALSE)</f>
        <v>7171091002700000</v>
      </c>
      <c r="S1382" s="21" t="str">
        <f t="array" ref="S1382">VLOOKUP(C1382,DB!A:D,3,FALSE)</f>
        <v>fekiwangka70@gmail.com</v>
      </c>
      <c r="T1382" s="22" t="s">
        <v>19</v>
      </c>
      <c r="U1382" s="1" t="str">
        <f t="shared" si="38"/>
        <v>Feki WangkaOktober</v>
      </c>
      <c r="V1382" s="23">
        <f t="shared" si="39"/>
        <v>45961</v>
      </c>
      <c r="X1382" s="26">
        <f>VLOOKUP(CONCATENATE(C1382,D1382),'Honor 2025'!A:D,4,FALSE)</f>
        <v>424000</v>
      </c>
      <c r="Y1382" s="24"/>
      <c r="BE1382" s="24"/>
      <c r="CK1382" s="24"/>
      <c r="DQ1382" s="24"/>
      <c r="EW1382" s="24"/>
      <c r="GC1382" s="24"/>
      <c r="HI1382" s="24"/>
      <c r="IO1382" s="24"/>
      <c r="JU1382" s="24"/>
      <c r="LA1382" s="24"/>
      <c r="MG1382" s="24"/>
      <c r="NM1382" s="24"/>
    </row>
    <row r="1383" spans="1:377" ht="15" thickBot="1">
      <c r="A1383" s="1" t="str">
        <f t="shared" si="36"/>
        <v>Lesti Natalia SumangkutOktober-1</v>
      </c>
      <c r="B1383" s="12" t="str">
        <f t="shared" si="37"/>
        <v>OktoberSurvei Bahan Pokok Non Rumah Tangga (Pencacahan UMB)</v>
      </c>
      <c r="C1383" s="13" t="s">
        <v>175</v>
      </c>
      <c r="D1383" s="14" t="s">
        <v>324</v>
      </c>
      <c r="E1383" s="15" t="s">
        <v>327</v>
      </c>
      <c r="F1383" s="15"/>
      <c r="G1383" s="15">
        <f t="shared" si="34"/>
        <v>248000</v>
      </c>
      <c r="H1383" s="16">
        <v>62000</v>
      </c>
      <c r="I1383" s="14" t="s">
        <v>23</v>
      </c>
      <c r="J1383" s="17">
        <v>4</v>
      </c>
      <c r="K1383" s="74" t="s">
        <v>718</v>
      </c>
      <c r="L1383" s="25">
        <v>45931</v>
      </c>
      <c r="M1383" s="32">
        <v>45961</v>
      </c>
      <c r="N1383" s="16" t="e">
        <f t="shared" ca="1" si="35"/>
        <v>#NAME?</v>
      </c>
      <c r="O1383" s="19"/>
      <c r="P1383" s="19"/>
      <c r="Q1383" s="20"/>
      <c r="R1383" s="21" t="str">
        <f t="array" ref="R1383">VLOOKUP(C1383,DB!A:D,2,FALSE)</f>
        <v>Jln.Syalom</v>
      </c>
      <c r="S1383" s="21" t="str">
        <f t="array" ref="S1383">VLOOKUP(C1383,DB!A:D,3,FALSE)</f>
        <v>lesti.sumangkut@gmail.com</v>
      </c>
      <c r="T1383" s="22" t="s">
        <v>19</v>
      </c>
      <c r="U1383" s="1" t="str">
        <f t="shared" si="38"/>
        <v>Lesti Natalia SumangkutOktober</v>
      </c>
      <c r="V1383" s="23">
        <f t="shared" si="39"/>
        <v>45961</v>
      </c>
      <c r="X1383" s="26">
        <f>VLOOKUP(CONCATENATE(C1383,D1383),'Honor 2025'!A:D,4,FALSE)</f>
        <v>1128000</v>
      </c>
      <c r="Y1383" s="24"/>
      <c r="BE1383" s="24"/>
      <c r="CK1383" s="24"/>
      <c r="DQ1383" s="24"/>
      <c r="EW1383" s="24"/>
      <c r="GC1383" s="24"/>
      <c r="HI1383" s="24"/>
      <c r="IO1383" s="24"/>
      <c r="JU1383" s="24"/>
      <c r="LA1383" s="24"/>
      <c r="MG1383" s="24"/>
      <c r="NM1383" s="24"/>
    </row>
    <row r="1384" spans="1:377" ht="15" thickBot="1">
      <c r="A1384" s="1" t="str">
        <f t="shared" si="36"/>
        <v>Prisila kristiani pangemananOktober-2</v>
      </c>
      <c r="B1384" s="12" t="str">
        <f t="shared" si="37"/>
        <v>OktoberSurvei Bahan Pokok Non Rumah Tangga (Pencacahan UMB)</v>
      </c>
      <c r="C1384" s="13" t="s">
        <v>74</v>
      </c>
      <c r="D1384" s="14" t="s">
        <v>324</v>
      </c>
      <c r="E1384" s="15" t="s">
        <v>327</v>
      </c>
      <c r="F1384" s="15"/>
      <c r="G1384" s="15">
        <f t="shared" si="34"/>
        <v>186000</v>
      </c>
      <c r="H1384" s="16">
        <v>62000</v>
      </c>
      <c r="I1384" s="14" t="s">
        <v>23</v>
      </c>
      <c r="J1384" s="17">
        <v>3</v>
      </c>
      <c r="K1384" s="75" t="s">
        <v>718</v>
      </c>
      <c r="L1384" s="25">
        <v>45931</v>
      </c>
      <c r="M1384" s="32">
        <v>45961</v>
      </c>
      <c r="N1384" s="16" t="e">
        <f t="shared" ca="1" si="35"/>
        <v>#NAME?</v>
      </c>
      <c r="O1384" s="19"/>
      <c r="P1384" s="19"/>
      <c r="Q1384" s="20"/>
      <c r="R1384" s="21" t="str">
        <f t="array" ref="R1384">VLOOKUP(C1384,DB!A:D,2,FALSE)</f>
        <v>Jalan samratulangi 18 no 5</v>
      </c>
      <c r="S1384" s="21" t="str">
        <f t="array" ref="S1384">VLOOKUP(C1384,DB!A:D,3,FALSE)</f>
        <v>prisilakristianipangemanan@gmail.com</v>
      </c>
      <c r="T1384" s="22" t="s">
        <v>19</v>
      </c>
      <c r="U1384" s="1" t="str">
        <f t="shared" si="38"/>
        <v>Prisila kristiani pangemananOktober</v>
      </c>
      <c r="V1384" s="23">
        <f t="shared" si="39"/>
        <v>45961</v>
      </c>
      <c r="X1384" s="26">
        <f>VLOOKUP(CONCATENATE(C1384,D1384),'Honor 2025'!A:D,4,FALSE)</f>
        <v>1384000</v>
      </c>
      <c r="Y1384" s="24"/>
      <c r="BE1384" s="24"/>
      <c r="CK1384" s="24"/>
      <c r="DQ1384" s="24"/>
      <c r="EW1384" s="24"/>
      <c r="GC1384" s="24"/>
      <c r="HI1384" s="24"/>
      <c r="IO1384" s="24"/>
      <c r="JU1384" s="24"/>
      <c r="LA1384" s="24"/>
      <c r="MG1384" s="24"/>
      <c r="NM1384" s="24"/>
    </row>
    <row r="1385" spans="1:377" ht="15" thickBot="1">
      <c r="A1385" s="1" t="str">
        <f t="shared" si="36"/>
        <v>MARLIN TELMA OCTAVIA KARIOOktober-1</v>
      </c>
      <c r="B1385" s="12" t="str">
        <f t="shared" si="37"/>
        <v>OktoberSurvei Bahan Pokok Non Rumah Tangga (Pencacahan UMB)</v>
      </c>
      <c r="C1385" s="13" t="s">
        <v>31</v>
      </c>
      <c r="D1385" s="14" t="s">
        <v>324</v>
      </c>
      <c r="E1385" s="15" t="s">
        <v>327</v>
      </c>
      <c r="F1385" s="15"/>
      <c r="G1385" s="15">
        <f t="shared" si="34"/>
        <v>248000</v>
      </c>
      <c r="H1385" s="16">
        <v>62000</v>
      </c>
      <c r="I1385" s="14" t="s">
        <v>23</v>
      </c>
      <c r="J1385" s="17">
        <v>4</v>
      </c>
      <c r="K1385" s="74" t="s">
        <v>718</v>
      </c>
      <c r="L1385" s="25">
        <v>45931</v>
      </c>
      <c r="M1385" s="32">
        <v>45961</v>
      </c>
      <c r="N1385" s="16" t="e">
        <f t="shared" ca="1" si="35"/>
        <v>#NAME?</v>
      </c>
      <c r="O1385" s="19"/>
      <c r="P1385" s="19"/>
      <c r="Q1385" s="20"/>
      <c r="R1385" s="21" t="str">
        <f t="array" ref="R1385">VLOOKUP(C1385,DB!A:D,2,FALSE)</f>
        <v>Jl Sam ratulangi 21</v>
      </c>
      <c r="S1385" s="21" t="str">
        <f t="array" ref="S1385">VLOOKUP(C1385,DB!A:D,3,FALSE)</f>
        <v>Kariomarlin@gmail.com</v>
      </c>
      <c r="T1385" s="22" t="s">
        <v>19</v>
      </c>
      <c r="U1385" s="1" t="str">
        <f t="shared" si="38"/>
        <v>MARLIN TELMA OCTAVIA KARIOOktober</v>
      </c>
      <c r="V1385" s="23">
        <f t="shared" si="39"/>
        <v>45961</v>
      </c>
      <c r="X1385" s="26">
        <f>VLOOKUP(CONCATENATE(C1385,D1385),'Honor 2025'!A:D,4,FALSE)</f>
        <v>1669000</v>
      </c>
      <c r="Y1385" s="24"/>
      <c r="BE1385" s="24"/>
      <c r="CK1385" s="24"/>
      <c r="DQ1385" s="24"/>
      <c r="EW1385" s="24"/>
      <c r="GC1385" s="24"/>
      <c r="HI1385" s="24"/>
      <c r="IO1385" s="24"/>
      <c r="JU1385" s="24"/>
      <c r="LA1385" s="24"/>
      <c r="MG1385" s="24"/>
      <c r="NM1385" s="24"/>
    </row>
    <row r="1386" spans="1:377" ht="15" thickBot="1">
      <c r="A1386" s="1" t="str">
        <f t="shared" si="36"/>
        <v>AUDI AVRI HENRY SINGALOktober-1</v>
      </c>
      <c r="B1386" s="12" t="str">
        <f t="shared" si="37"/>
        <v>OktoberSurvei Bahan Pokok Non Rumah Tangga (Pencacahan UMB)</v>
      </c>
      <c r="C1386" s="13" t="s">
        <v>163</v>
      </c>
      <c r="D1386" s="14" t="s">
        <v>324</v>
      </c>
      <c r="E1386" s="15" t="s">
        <v>327</v>
      </c>
      <c r="F1386" s="15"/>
      <c r="G1386" s="15">
        <f t="shared" si="34"/>
        <v>372000</v>
      </c>
      <c r="H1386" s="16">
        <v>62000</v>
      </c>
      <c r="I1386" s="14" t="s">
        <v>23</v>
      </c>
      <c r="J1386" s="17">
        <v>6</v>
      </c>
      <c r="K1386" s="75" t="s">
        <v>718</v>
      </c>
      <c r="L1386" s="25">
        <v>45931</v>
      </c>
      <c r="M1386" s="32">
        <v>45961</v>
      </c>
      <c r="N1386" s="16" t="e">
        <f t="shared" ca="1" si="35"/>
        <v>#NAME?</v>
      </c>
      <c r="O1386" s="19"/>
      <c r="P1386" s="19"/>
      <c r="Q1386" s="20"/>
      <c r="R1386" s="21" t="str">
        <f t="array" ref="R1386">VLOOKUP(C1386,DB!A:D,2,FALSE)</f>
        <v>Jl. Sea, Lorong Batu Lamo II</v>
      </c>
      <c r="S1386" s="21" t="str">
        <f t="array" ref="S1386">VLOOKUP(C1386,DB!A:D,3,FALSE)</f>
        <v>audi.henrys@gmail.com</v>
      </c>
      <c r="T1386" s="22" t="s">
        <v>19</v>
      </c>
      <c r="U1386" s="1" t="str">
        <f t="shared" si="38"/>
        <v>AUDI AVRI HENRY SINGALOktober</v>
      </c>
      <c r="V1386" s="23">
        <f t="shared" si="39"/>
        <v>45961</v>
      </c>
      <c r="X1386" s="26">
        <f>VLOOKUP(CONCATENATE(C1386,D1386),'Honor 2025'!A:D,4,FALSE)</f>
        <v>3488000</v>
      </c>
      <c r="Y1386" s="24"/>
      <c r="BE1386" s="24"/>
      <c r="CK1386" s="24"/>
      <c r="DQ1386" s="24"/>
      <c r="EW1386" s="24"/>
      <c r="GC1386" s="24"/>
      <c r="HI1386" s="24"/>
      <c r="IO1386" s="24"/>
      <c r="JU1386" s="24"/>
      <c r="LA1386" s="24"/>
      <c r="MG1386" s="24"/>
      <c r="NM1386" s="24"/>
    </row>
    <row r="1387" spans="1:377" ht="15" thickBot="1">
      <c r="A1387" s="1" t="str">
        <f t="shared" si="36"/>
        <v>Pingkan Winda SarayarOktober-2</v>
      </c>
      <c r="B1387" s="12" t="str">
        <f t="shared" si="37"/>
        <v>OktoberSurvei Bahan Pokok Non Rumah Tangga (Pencacahan UMB)</v>
      </c>
      <c r="C1387" s="13" t="s">
        <v>65</v>
      </c>
      <c r="D1387" s="14" t="s">
        <v>324</v>
      </c>
      <c r="E1387" s="15" t="s">
        <v>327</v>
      </c>
      <c r="F1387" s="15"/>
      <c r="G1387" s="15">
        <f t="shared" si="34"/>
        <v>248000</v>
      </c>
      <c r="H1387" s="16">
        <v>62000</v>
      </c>
      <c r="I1387" s="14" t="s">
        <v>23</v>
      </c>
      <c r="J1387" s="17">
        <v>4</v>
      </c>
      <c r="K1387" s="74" t="s">
        <v>718</v>
      </c>
      <c r="L1387" s="25">
        <v>45931</v>
      </c>
      <c r="M1387" s="32">
        <v>45961</v>
      </c>
      <c r="N1387" s="16" t="e">
        <f t="shared" ca="1" si="35"/>
        <v>#NAME?</v>
      </c>
      <c r="O1387" s="19"/>
      <c r="P1387" s="19"/>
      <c r="Q1387" s="20"/>
      <c r="R1387" s="21" t="str">
        <f t="array" ref="R1387">VLOOKUP(C1387,DB!A:D,2,FALSE)</f>
        <v>Perum Camar Buha Lingk.7</v>
      </c>
      <c r="S1387" s="21" t="str">
        <f t="array" ref="S1387">VLOOKUP(C1387,DB!A:D,3,FALSE)</f>
        <v>windasarayar@gmail.com</v>
      </c>
      <c r="T1387" s="22" t="s">
        <v>19</v>
      </c>
      <c r="U1387" s="1" t="str">
        <f t="shared" si="38"/>
        <v>Pingkan Winda SarayarOktober</v>
      </c>
      <c r="V1387" s="23">
        <f t="shared" si="39"/>
        <v>45961</v>
      </c>
      <c r="X1387" s="26">
        <f>VLOOKUP(CONCATENATE(C1387,D1387),'Honor 2025'!A:D,4,FALSE)</f>
        <v>1190000</v>
      </c>
      <c r="Y1387" s="24"/>
      <c r="BE1387" s="24"/>
      <c r="CK1387" s="24"/>
      <c r="DQ1387" s="24"/>
      <c r="EW1387" s="24"/>
      <c r="GC1387" s="24"/>
      <c r="HI1387" s="24"/>
      <c r="IO1387" s="24"/>
      <c r="JU1387" s="24"/>
      <c r="LA1387" s="24"/>
      <c r="MG1387" s="24"/>
      <c r="NM1387" s="24"/>
    </row>
    <row r="1388" spans="1:377" ht="15" thickBot="1">
      <c r="A1388" s="1" t="str">
        <f t="shared" si="36"/>
        <v>Anita A BolungOktober-1</v>
      </c>
      <c r="B1388" s="12" t="str">
        <f t="shared" si="37"/>
        <v>OktoberSurvei Bahan Pokok Non Rumah Tangga (Pencacahan UMB)</v>
      </c>
      <c r="C1388" s="13" t="s">
        <v>257</v>
      </c>
      <c r="D1388" s="14" t="s">
        <v>324</v>
      </c>
      <c r="E1388" s="15" t="s">
        <v>327</v>
      </c>
      <c r="F1388" s="15"/>
      <c r="G1388" s="15">
        <f t="shared" si="34"/>
        <v>248000</v>
      </c>
      <c r="H1388" s="16">
        <v>62000</v>
      </c>
      <c r="I1388" s="14" t="s">
        <v>23</v>
      </c>
      <c r="J1388" s="17">
        <v>4</v>
      </c>
      <c r="K1388" s="75" t="s">
        <v>718</v>
      </c>
      <c r="L1388" s="25">
        <v>45931</v>
      </c>
      <c r="M1388" s="32">
        <v>45961</v>
      </c>
      <c r="N1388" s="16" t="e">
        <f t="shared" ca="1" si="35"/>
        <v>#NAME?</v>
      </c>
      <c r="O1388" s="19"/>
      <c r="P1388" s="19"/>
      <c r="Q1388" s="20"/>
      <c r="R1388" s="21" t="str">
        <f t="array" ref="R1388">VLOOKUP(C1388,DB!A:D,2,FALSE)</f>
        <v>Lingkungan 1 Bumi nyiur</v>
      </c>
      <c r="S1388" s="21" t="str">
        <f t="array" ref="S1388">VLOOKUP(C1388,DB!A:D,3,FALSE)</f>
        <v>anitabolung3@gmail.com</v>
      </c>
      <c r="T1388" s="22" t="s">
        <v>19</v>
      </c>
      <c r="U1388" s="1" t="str">
        <f t="shared" si="38"/>
        <v>Anita A BolungOktober</v>
      </c>
      <c r="V1388" s="23">
        <f t="shared" si="39"/>
        <v>45961</v>
      </c>
      <c r="X1388" s="26">
        <f>VLOOKUP(CONCATENATE(C1388,D1388),'Honor 2025'!A:D,4,FALSE)</f>
        <v>380000</v>
      </c>
      <c r="Y1388" s="24"/>
      <c r="BE1388" s="24"/>
      <c r="CK1388" s="24"/>
      <c r="DQ1388" s="24"/>
      <c r="EW1388" s="24"/>
      <c r="GC1388" s="24"/>
      <c r="HI1388" s="24"/>
      <c r="IO1388" s="24"/>
      <c r="JU1388" s="24"/>
      <c r="LA1388" s="24"/>
      <c r="MG1388" s="24"/>
      <c r="NM1388" s="24"/>
    </row>
    <row r="1389" spans="1:377" ht="15" thickBot="1">
      <c r="A1389" s="1" t="str">
        <f t="shared" si="36"/>
        <v>Mieske kaumpunganOktober-1</v>
      </c>
      <c r="B1389" s="12" t="str">
        <f t="shared" si="37"/>
        <v>OktoberSurvei Bahan Pokok Non Rumah Tangga (Pencacahan UMB)</v>
      </c>
      <c r="C1389" s="13" t="s">
        <v>137</v>
      </c>
      <c r="D1389" s="14" t="s">
        <v>324</v>
      </c>
      <c r="E1389" s="15" t="s">
        <v>327</v>
      </c>
      <c r="F1389" s="15"/>
      <c r="G1389" s="15">
        <f t="shared" si="34"/>
        <v>248000</v>
      </c>
      <c r="H1389" s="16">
        <v>62000</v>
      </c>
      <c r="I1389" s="14" t="s">
        <v>23</v>
      </c>
      <c r="J1389" s="17">
        <v>4</v>
      </c>
      <c r="K1389" s="74" t="s">
        <v>718</v>
      </c>
      <c r="L1389" s="25">
        <v>45931</v>
      </c>
      <c r="M1389" s="32">
        <v>45961</v>
      </c>
      <c r="N1389" s="16" t="e">
        <f t="shared" ca="1" si="35"/>
        <v>#NAME?</v>
      </c>
      <c r="O1389" s="19"/>
      <c r="P1389" s="19"/>
      <c r="Q1389" s="20"/>
      <c r="R1389" s="21" t="str">
        <f t="array" ref="R1389">VLOOKUP(C1389,DB!A:D,2,FALSE)</f>
        <v>Jl. Gunung Lolombulan 138 wanea lingkungan 5</v>
      </c>
      <c r="S1389" s="21" t="str">
        <f t="array" ref="S1389">VLOOKUP(C1389,DB!A:D,3,FALSE)</f>
        <v>doangmeis@gmail.com</v>
      </c>
      <c r="T1389" s="22" t="s">
        <v>19</v>
      </c>
      <c r="U1389" s="1" t="str">
        <f t="shared" si="38"/>
        <v>Mieske kaumpunganOktober</v>
      </c>
      <c r="V1389" s="23">
        <f t="shared" si="39"/>
        <v>45961</v>
      </c>
      <c r="X1389" s="26">
        <f>VLOOKUP(CONCATENATE(C1389,D1389),'Honor 2025'!A:D,4,FALSE)</f>
        <v>1080000</v>
      </c>
      <c r="Y1389" s="24"/>
      <c r="BE1389" s="24"/>
      <c r="CK1389" s="24"/>
      <c r="DQ1389" s="24"/>
      <c r="EW1389" s="24"/>
      <c r="GC1389" s="24"/>
      <c r="HI1389" s="24"/>
      <c r="IO1389" s="24"/>
      <c r="JU1389" s="24"/>
      <c r="LA1389" s="24"/>
      <c r="MG1389" s="24"/>
      <c r="NM1389" s="24"/>
    </row>
    <row r="1390" spans="1:377" ht="15" thickBot="1">
      <c r="A1390" s="1" t="str">
        <f t="shared" si="36"/>
        <v>Maya Marlin Austin RembetOktober-1</v>
      </c>
      <c r="B1390" s="12" t="str">
        <f t="shared" si="37"/>
        <v>OktoberSurvei Bahan Pokok Non Rumah Tangga (Pencacahan UMB)</v>
      </c>
      <c r="C1390" s="13" t="s">
        <v>109</v>
      </c>
      <c r="D1390" s="14" t="s">
        <v>324</v>
      </c>
      <c r="E1390" s="15" t="s">
        <v>327</v>
      </c>
      <c r="F1390" s="15"/>
      <c r="G1390" s="15">
        <f t="shared" si="34"/>
        <v>248000</v>
      </c>
      <c r="H1390" s="16">
        <v>62000</v>
      </c>
      <c r="I1390" s="14" t="s">
        <v>23</v>
      </c>
      <c r="J1390" s="17">
        <v>4</v>
      </c>
      <c r="K1390" s="75" t="s">
        <v>718</v>
      </c>
      <c r="L1390" s="25">
        <v>45931</v>
      </c>
      <c r="M1390" s="32">
        <v>45961</v>
      </c>
      <c r="N1390" s="16" t="e">
        <f t="shared" ca="1" si="35"/>
        <v>#NAME?</v>
      </c>
      <c r="O1390" s="19"/>
      <c r="P1390" s="19"/>
      <c r="Q1390" s="20"/>
      <c r="R1390" s="21" t="str">
        <f t="array" ref="R1390">VLOOKUP(C1390,DB!A:D,2,FALSE)</f>
        <v>Ranotana Weru lingk IV</v>
      </c>
      <c r="S1390" s="21" t="str">
        <f t="array" ref="S1390">VLOOKUP(C1390,DB!A:D,3,FALSE)</f>
        <v>mayarembet70@gmail.com</v>
      </c>
      <c r="T1390" s="22" t="s">
        <v>19</v>
      </c>
      <c r="U1390" s="1" t="str">
        <f t="shared" si="38"/>
        <v>Maya Marlin Austin RembetOktober</v>
      </c>
      <c r="V1390" s="23">
        <f t="shared" si="39"/>
        <v>45961</v>
      </c>
      <c r="X1390" s="26">
        <f>VLOOKUP(CONCATENATE(C1390,D1390),'Honor 2025'!A:D,4,FALSE)</f>
        <v>380000</v>
      </c>
      <c r="Y1390" s="24"/>
      <c r="BE1390" s="24"/>
      <c r="CK1390" s="24"/>
      <c r="DQ1390" s="24"/>
      <c r="EW1390" s="24"/>
      <c r="GC1390" s="24"/>
      <c r="HI1390" s="24"/>
      <c r="IO1390" s="24"/>
      <c r="JU1390" s="24"/>
      <c r="LA1390" s="24"/>
      <c r="MG1390" s="24"/>
      <c r="NM1390" s="24"/>
    </row>
    <row r="1391" spans="1:377" ht="15" thickBot="1">
      <c r="A1391" s="1" t="str">
        <f t="shared" si="36"/>
        <v>SRI RETNO PUSPITOOktober-1</v>
      </c>
      <c r="B1391" s="12" t="str">
        <f t="shared" si="37"/>
        <v>OktoberSurvei Bahan Pokok Non Rumah Tangga (Pencacahan UMB)</v>
      </c>
      <c r="C1391" s="13" t="s">
        <v>33</v>
      </c>
      <c r="D1391" s="14" t="s">
        <v>324</v>
      </c>
      <c r="E1391" s="15" t="s">
        <v>327</v>
      </c>
      <c r="F1391" s="15"/>
      <c r="G1391" s="15">
        <f t="shared" si="34"/>
        <v>248000</v>
      </c>
      <c r="H1391" s="16">
        <v>62000</v>
      </c>
      <c r="I1391" s="14" t="s">
        <v>23</v>
      </c>
      <c r="J1391" s="17">
        <v>4</v>
      </c>
      <c r="K1391" s="74" t="s">
        <v>718</v>
      </c>
      <c r="L1391" s="25">
        <v>45931</v>
      </c>
      <c r="M1391" s="32">
        <v>45961</v>
      </c>
      <c r="N1391" s="16" t="e">
        <f t="shared" ca="1" si="35"/>
        <v>#NAME?</v>
      </c>
      <c r="O1391" s="19"/>
      <c r="P1391" s="19"/>
      <c r="Q1391" s="20"/>
      <c r="R1391" s="21" t="str">
        <f t="array" ref="R1391">VLOOKUP(C1391,DB!A:D,2,FALSE)</f>
        <v>Jln A Yani 15 no 5 manado</v>
      </c>
      <c r="S1391" s="21" t="str">
        <f t="array" ref="S1391">VLOOKUP(C1391,DB!A:D,3,FALSE)</f>
        <v>sriretnopuspito@gmail.com</v>
      </c>
      <c r="T1391" s="22" t="s">
        <v>19</v>
      </c>
      <c r="U1391" s="1" t="str">
        <f t="shared" si="38"/>
        <v>SRI RETNO PUSPITOOktober</v>
      </c>
      <c r="V1391" s="23">
        <f t="shared" si="39"/>
        <v>45961</v>
      </c>
      <c r="X1391" s="26">
        <f>VLOOKUP(CONCATENATE(C1391,D1391),'Honor 2025'!A:D,4,FALSE)</f>
        <v>1194000</v>
      </c>
      <c r="Y1391" s="24"/>
      <c r="BE1391" s="24"/>
      <c r="CK1391" s="24"/>
      <c r="DQ1391" s="24"/>
      <c r="EW1391" s="24"/>
      <c r="GC1391" s="24"/>
      <c r="HI1391" s="24"/>
      <c r="IO1391" s="24"/>
      <c r="JU1391" s="24"/>
      <c r="LA1391" s="24"/>
      <c r="MG1391" s="24"/>
      <c r="NM1391" s="24"/>
    </row>
    <row r="1392" spans="1:377" ht="15" thickBot="1">
      <c r="A1392" s="1" t="str">
        <f t="shared" si="36"/>
        <v>Cecillia ArthoOktober-1</v>
      </c>
      <c r="B1392" s="12" t="str">
        <f t="shared" si="37"/>
        <v>OktoberSurvei Bahan Pokok Non Rumah Tangga (Pencacahan UMB)</v>
      </c>
      <c r="C1392" s="13" t="s">
        <v>24</v>
      </c>
      <c r="D1392" s="14" t="s">
        <v>324</v>
      </c>
      <c r="E1392" s="15" t="s">
        <v>327</v>
      </c>
      <c r="F1392" s="15"/>
      <c r="G1392" s="15">
        <f t="shared" si="34"/>
        <v>310000</v>
      </c>
      <c r="H1392" s="16">
        <v>62000</v>
      </c>
      <c r="I1392" s="14" t="s">
        <v>23</v>
      </c>
      <c r="J1392" s="17">
        <v>5</v>
      </c>
      <c r="K1392" s="75" t="s">
        <v>718</v>
      </c>
      <c r="L1392" s="25">
        <v>45931</v>
      </c>
      <c r="M1392" s="32">
        <v>45961</v>
      </c>
      <c r="N1392" s="16" t="e">
        <f t="shared" ca="1" si="35"/>
        <v>#NAME?</v>
      </c>
      <c r="O1392" s="19"/>
      <c r="P1392" s="19"/>
      <c r="Q1392" s="20"/>
      <c r="R1392" s="21" t="str">
        <f t="array" ref="R1392">VLOOKUP(C1392,DB!A:D,2,FALSE)</f>
        <v>Jl. Sam Ratulangi 18 no 34, Lingkungan IV</v>
      </c>
      <c r="S1392" s="21" t="str">
        <f t="array" ref="S1392">VLOOKUP(C1392,DB!A:D,3,FALSE)</f>
        <v>ryuuseiishida@gmail.com</v>
      </c>
      <c r="T1392" s="22" t="s">
        <v>19</v>
      </c>
      <c r="U1392" s="1" t="str">
        <f t="shared" si="38"/>
        <v>Cecillia ArthoOktober</v>
      </c>
      <c r="V1392" s="23">
        <f t="shared" si="39"/>
        <v>45961</v>
      </c>
      <c r="X1392" s="26">
        <f>VLOOKUP(CONCATENATE(C1392,D1392),'Honor 2025'!A:D,4,FALSE)</f>
        <v>2306000</v>
      </c>
      <c r="Y1392" s="24"/>
      <c r="BE1392" s="24"/>
      <c r="CK1392" s="24"/>
      <c r="DQ1392" s="24"/>
      <c r="EW1392" s="24"/>
      <c r="GC1392" s="24"/>
      <c r="HI1392" s="24"/>
      <c r="IO1392" s="24"/>
      <c r="JU1392" s="24"/>
      <c r="LA1392" s="24"/>
      <c r="MG1392" s="24"/>
      <c r="NM1392" s="24"/>
    </row>
    <row r="1393" spans="1:377" ht="15" thickBot="1">
      <c r="A1393" s="1" t="str">
        <f t="shared" si="36"/>
        <v>Jeffry Robby TumiwaOktober-1</v>
      </c>
      <c r="B1393" s="12" t="str">
        <f t="shared" si="37"/>
        <v>OktoberSurvei Bahan Pokok Non Rumah Tangga (Pencacahan UMB)</v>
      </c>
      <c r="C1393" s="13" t="s">
        <v>106</v>
      </c>
      <c r="D1393" s="14" t="s">
        <v>324</v>
      </c>
      <c r="E1393" s="15" t="s">
        <v>327</v>
      </c>
      <c r="F1393" s="15"/>
      <c r="G1393" s="15">
        <f t="shared" si="34"/>
        <v>248000</v>
      </c>
      <c r="H1393" s="16">
        <v>62000</v>
      </c>
      <c r="I1393" s="14" t="s">
        <v>23</v>
      </c>
      <c r="J1393" s="17">
        <v>4</v>
      </c>
      <c r="K1393" s="74" t="s">
        <v>718</v>
      </c>
      <c r="L1393" s="25">
        <v>45931</v>
      </c>
      <c r="M1393" s="32">
        <v>45961</v>
      </c>
      <c r="N1393" s="16" t="e">
        <f t="shared" ca="1" si="35"/>
        <v>#NAME?</v>
      </c>
      <c r="O1393" s="19"/>
      <c r="P1393" s="19"/>
      <c r="Q1393" s="20"/>
      <c r="R1393" s="21" t="str">
        <f t="array" ref="R1393">VLOOKUP(C1393,DB!A:D,2,FALSE)</f>
        <v>Sario Tumpaan Lingkungan 1</v>
      </c>
      <c r="S1393" s="21" t="str">
        <f t="array" ref="S1393">VLOOKUP(C1393,DB!A:D,3,FALSE)</f>
        <v>geoffrey1868@gmail.com</v>
      </c>
      <c r="T1393" s="22" t="s">
        <v>19</v>
      </c>
      <c r="U1393" s="1" t="str">
        <f t="shared" si="38"/>
        <v>Jeffry Robby TumiwaOktober</v>
      </c>
      <c r="V1393" s="23">
        <f t="shared" si="39"/>
        <v>45961</v>
      </c>
      <c r="X1393" s="26">
        <f>VLOOKUP(CONCATENATE(C1393,D1393),'Honor 2025'!A:D,4,FALSE)</f>
        <v>1339000</v>
      </c>
      <c r="Y1393" s="24"/>
      <c r="BE1393" s="24"/>
      <c r="CK1393" s="24"/>
      <c r="DQ1393" s="24"/>
      <c r="EW1393" s="24"/>
      <c r="GC1393" s="24"/>
      <c r="HI1393" s="24"/>
      <c r="IO1393" s="24"/>
      <c r="JU1393" s="24"/>
      <c r="LA1393" s="24"/>
      <c r="MG1393" s="24"/>
      <c r="NM1393" s="24"/>
    </row>
    <row r="1394" spans="1:377" ht="15" thickBot="1">
      <c r="A1394" s="1" t="str">
        <f t="shared" si="36"/>
        <v>Lestari Suhendri TintingonOktober-2</v>
      </c>
      <c r="B1394" s="12" t="str">
        <f t="shared" si="37"/>
        <v>OktoberSurvei Bahan Pokok Non Rumah Tangga (Pencacahan UMB)</v>
      </c>
      <c r="C1394" s="13" t="s">
        <v>76</v>
      </c>
      <c r="D1394" s="14" t="s">
        <v>324</v>
      </c>
      <c r="E1394" s="15" t="s">
        <v>327</v>
      </c>
      <c r="F1394" s="15"/>
      <c r="G1394" s="15">
        <f t="shared" si="34"/>
        <v>248000</v>
      </c>
      <c r="H1394" s="16">
        <v>62000</v>
      </c>
      <c r="I1394" s="14" t="s">
        <v>23</v>
      </c>
      <c r="J1394" s="17">
        <v>4</v>
      </c>
      <c r="K1394" s="75" t="s">
        <v>718</v>
      </c>
      <c r="L1394" s="25">
        <v>45931</v>
      </c>
      <c r="M1394" s="32">
        <v>45961</v>
      </c>
      <c r="N1394" s="16" t="e">
        <f t="shared" ca="1" si="35"/>
        <v>#NAME?</v>
      </c>
      <c r="O1394" s="19"/>
      <c r="P1394" s="19"/>
      <c r="Q1394" s="20"/>
      <c r="R1394" s="21" t="str">
        <f t="array" ref="R1394">VLOOKUP(C1394,DB!A:D,2,FALSE)</f>
        <v>Kelurahan Bahu lingkungan 6</v>
      </c>
      <c r="S1394" s="21" t="str">
        <f t="array" ref="S1394">VLOOKUP(C1394,DB!A:D,3,FALSE)</f>
        <v>lestaritintingon@gmail.com</v>
      </c>
      <c r="T1394" s="22" t="s">
        <v>19</v>
      </c>
      <c r="U1394" s="1" t="str">
        <f t="shared" si="38"/>
        <v>Lestari Suhendri TintingonOktober</v>
      </c>
      <c r="V1394" s="23">
        <f t="shared" si="39"/>
        <v>45961</v>
      </c>
      <c r="X1394" s="26">
        <f>VLOOKUP(CONCATENATE(C1394,D1394),'Honor 2025'!A:D,4,FALSE)</f>
        <v>1278000</v>
      </c>
      <c r="Y1394" s="24"/>
      <c r="BE1394" s="24"/>
      <c r="CK1394" s="24"/>
      <c r="DQ1394" s="24"/>
      <c r="EW1394" s="24"/>
      <c r="GC1394" s="24"/>
      <c r="HI1394" s="24"/>
      <c r="IO1394" s="24"/>
      <c r="JU1394" s="24"/>
      <c r="LA1394" s="24"/>
      <c r="MG1394" s="24"/>
      <c r="NM1394" s="24"/>
    </row>
    <row r="1395" spans="1:377" ht="15" thickBot="1">
      <c r="A1395" s="1" t="str">
        <f t="shared" si="36"/>
        <v>Ivan Christian PurukanOktober-1</v>
      </c>
      <c r="B1395" s="12" t="str">
        <f t="shared" si="37"/>
        <v>OktoberSurvei Bahan Pokok Non Rumah Tangga (Pencacahan UMB)</v>
      </c>
      <c r="C1395" s="13" t="s">
        <v>102</v>
      </c>
      <c r="D1395" s="14" t="s">
        <v>324</v>
      </c>
      <c r="E1395" s="15" t="s">
        <v>327</v>
      </c>
      <c r="F1395" s="15"/>
      <c r="G1395" s="15">
        <f t="shared" si="34"/>
        <v>248000</v>
      </c>
      <c r="H1395" s="16">
        <v>62000</v>
      </c>
      <c r="I1395" s="14" t="s">
        <v>23</v>
      </c>
      <c r="J1395" s="17">
        <v>4</v>
      </c>
      <c r="K1395" s="74" t="s">
        <v>718</v>
      </c>
      <c r="L1395" s="25">
        <v>45931</v>
      </c>
      <c r="M1395" s="32">
        <v>45961</v>
      </c>
      <c r="N1395" s="16" t="e">
        <f t="shared" ca="1" si="35"/>
        <v>#NAME?</v>
      </c>
      <c r="O1395" s="19"/>
      <c r="P1395" s="19"/>
      <c r="Q1395" s="20"/>
      <c r="R1395" s="21" t="str">
        <f t="array" ref="R1395">VLOOKUP(C1395,DB!A:D,2,FALSE)</f>
        <v>Lingkungan I</v>
      </c>
      <c r="S1395" s="21" t="str">
        <f t="array" ref="S1395">VLOOKUP(C1395,DB!A:D,3,FALSE)</f>
        <v>Ivan.kidzz@gmail.com</v>
      </c>
      <c r="T1395" s="22" t="s">
        <v>19</v>
      </c>
      <c r="U1395" s="1" t="str">
        <f t="shared" si="38"/>
        <v>Ivan Christian PurukanOktober</v>
      </c>
      <c r="V1395" s="23">
        <f t="shared" si="39"/>
        <v>45961</v>
      </c>
      <c r="X1395" s="26">
        <f>VLOOKUP(CONCATENATE(C1395,D1395),'Honor 2025'!A:D,4,FALSE)</f>
        <v>424000</v>
      </c>
      <c r="Y1395" s="24"/>
      <c r="BE1395" s="24"/>
      <c r="CK1395" s="24"/>
      <c r="DQ1395" s="24"/>
      <c r="EW1395" s="24"/>
      <c r="GC1395" s="24"/>
      <c r="HI1395" s="24"/>
      <c r="IO1395" s="24"/>
      <c r="JU1395" s="24"/>
      <c r="LA1395" s="24"/>
      <c r="MG1395" s="24"/>
      <c r="NM1395" s="24"/>
    </row>
    <row r="1396" spans="1:377" ht="15" thickBot="1">
      <c r="A1396" s="1" t="str">
        <f t="shared" si="36"/>
        <v>Dinda Meilinda FerrariOktober-1</v>
      </c>
      <c r="B1396" s="12" t="str">
        <f t="shared" si="37"/>
        <v>OktoberSurvei Bahan Pokok Non Rumah Tangga (Pencacahan UMB)</v>
      </c>
      <c r="C1396" s="13" t="s">
        <v>277</v>
      </c>
      <c r="D1396" s="14" t="s">
        <v>324</v>
      </c>
      <c r="E1396" s="15" t="s">
        <v>327</v>
      </c>
      <c r="F1396" s="15"/>
      <c r="G1396" s="15">
        <f t="shared" si="34"/>
        <v>248000</v>
      </c>
      <c r="H1396" s="16">
        <v>62000</v>
      </c>
      <c r="I1396" s="14" t="s">
        <v>23</v>
      </c>
      <c r="J1396" s="17">
        <v>4</v>
      </c>
      <c r="K1396" s="75" t="s">
        <v>718</v>
      </c>
      <c r="L1396" s="25">
        <v>45931</v>
      </c>
      <c r="M1396" s="32">
        <v>45961</v>
      </c>
      <c r="N1396" s="16" t="e">
        <f t="shared" ca="1" si="35"/>
        <v>#NAME?</v>
      </c>
      <c r="O1396" s="19"/>
      <c r="P1396" s="19"/>
      <c r="Q1396" s="20"/>
      <c r="R1396" s="21" t="str">
        <f t="array" ref="R1396">VLOOKUP(C1396,DB!A:D,2,FALSE)</f>
        <v>Perum Viola land 3</v>
      </c>
      <c r="S1396" s="21" t="str">
        <f t="array" ref="S1396">VLOOKUP(C1396,DB!A:D,3,FALSE)</f>
        <v>dindameilinda21@gmail.com</v>
      </c>
      <c r="T1396" s="22" t="s">
        <v>19</v>
      </c>
      <c r="U1396" s="1" t="str">
        <f t="shared" si="38"/>
        <v>Dinda Meilinda FerrariOktober</v>
      </c>
      <c r="V1396" s="23">
        <f t="shared" si="39"/>
        <v>45961</v>
      </c>
      <c r="X1396" s="26">
        <f>VLOOKUP(CONCATENATE(C1396,D1396),'Honor 2025'!A:D,4,FALSE)</f>
        <v>336000</v>
      </c>
      <c r="Y1396" s="24"/>
      <c r="BE1396" s="24"/>
      <c r="CK1396" s="24"/>
      <c r="DQ1396" s="24"/>
      <c r="EW1396" s="24"/>
      <c r="GC1396" s="24"/>
      <c r="HI1396" s="24"/>
      <c r="IO1396" s="24"/>
      <c r="JU1396" s="24"/>
      <c r="LA1396" s="24"/>
      <c r="MG1396" s="24"/>
      <c r="NM1396" s="24"/>
    </row>
    <row r="1397" spans="1:377" ht="15" thickBot="1">
      <c r="A1397" s="1" t="str">
        <f t="shared" si="36"/>
        <v>Maria Francisca MaunOktober-2</v>
      </c>
      <c r="B1397" s="12" t="str">
        <f t="shared" si="37"/>
        <v>OktoberSurvei Bahan Pokok Non Rumah Tangga (Pencacahan UMB)</v>
      </c>
      <c r="C1397" s="13" t="s">
        <v>62</v>
      </c>
      <c r="D1397" s="14" t="s">
        <v>324</v>
      </c>
      <c r="E1397" s="15" t="s">
        <v>327</v>
      </c>
      <c r="F1397" s="15"/>
      <c r="G1397" s="15">
        <f t="shared" si="34"/>
        <v>248000</v>
      </c>
      <c r="H1397" s="16">
        <v>62000</v>
      </c>
      <c r="I1397" s="14" t="s">
        <v>23</v>
      </c>
      <c r="J1397" s="17">
        <v>4</v>
      </c>
      <c r="K1397" s="74" t="s">
        <v>718</v>
      </c>
      <c r="L1397" s="25">
        <v>45931</v>
      </c>
      <c r="M1397" s="32">
        <v>45961</v>
      </c>
      <c r="N1397" s="16" t="e">
        <f t="shared" ca="1" si="35"/>
        <v>#NAME?</v>
      </c>
      <c r="O1397" s="19"/>
      <c r="P1397" s="19"/>
      <c r="Q1397" s="20"/>
      <c r="R1397" s="21" t="str">
        <f t="array" ref="R1397">VLOOKUP(C1397,DB!A:D,2,FALSE)</f>
        <v>buha lingkungan 6</v>
      </c>
      <c r="S1397" s="21" t="str">
        <f t="array" ref="S1397">VLOOKUP(C1397,DB!A:D,3,FALSE)</f>
        <v>mariamaun67@gmail.com</v>
      </c>
      <c r="T1397" s="22" t="s">
        <v>19</v>
      </c>
      <c r="U1397" s="1" t="str">
        <f t="shared" si="38"/>
        <v>Maria Francisca MaunOktober</v>
      </c>
      <c r="V1397" s="23">
        <f t="shared" si="39"/>
        <v>45961</v>
      </c>
      <c r="X1397" s="26">
        <f>VLOOKUP(CONCATENATE(C1397,D1397),'Honor 2025'!A:D,4,FALSE)</f>
        <v>1190000</v>
      </c>
      <c r="Y1397" s="24"/>
      <c r="BE1397" s="24"/>
      <c r="CK1397" s="24"/>
      <c r="DQ1397" s="24"/>
      <c r="EW1397" s="24"/>
      <c r="GC1397" s="24"/>
      <c r="HI1397" s="24"/>
      <c r="IO1397" s="24"/>
      <c r="JU1397" s="24"/>
      <c r="LA1397" s="24"/>
      <c r="MG1397" s="24"/>
      <c r="NM1397" s="24"/>
    </row>
    <row r="1398" spans="1:377" ht="15" thickBot="1">
      <c r="A1398" s="1" t="str">
        <f t="shared" si="36"/>
        <v>Sentha Sisilia RondonuwuOktober-1</v>
      </c>
      <c r="B1398" s="12" t="str">
        <f t="shared" si="37"/>
        <v>OktoberSurvei Bahan Pokok Non Rumah Tangga (Pencacahan UMB)</v>
      </c>
      <c r="C1398" s="13" t="s">
        <v>286</v>
      </c>
      <c r="D1398" s="14" t="s">
        <v>324</v>
      </c>
      <c r="E1398" s="15" t="s">
        <v>327</v>
      </c>
      <c r="F1398" s="15"/>
      <c r="G1398" s="15">
        <f t="shared" si="34"/>
        <v>248000</v>
      </c>
      <c r="H1398" s="16">
        <v>62000</v>
      </c>
      <c r="I1398" s="14" t="s">
        <v>23</v>
      </c>
      <c r="J1398" s="17">
        <v>4</v>
      </c>
      <c r="K1398" s="75" t="s">
        <v>718</v>
      </c>
      <c r="L1398" s="25">
        <v>45931</v>
      </c>
      <c r="M1398" s="32">
        <v>45961</v>
      </c>
      <c r="N1398" s="16" t="e">
        <f t="shared" ca="1" si="35"/>
        <v>#NAME?</v>
      </c>
      <c r="O1398" s="19"/>
      <c r="P1398" s="19"/>
      <c r="Q1398" s="20"/>
      <c r="R1398" s="21" t="str">
        <f t="array" ref="R1398">VLOOKUP(C1398,DB!A:D,2,FALSE)</f>
        <v>Tikala Kumaraka Lingk. IV</v>
      </c>
      <c r="S1398" s="21" t="str">
        <f t="array" ref="S1398">VLOOKUP(C1398,DB!A:D,3,FALSE)</f>
        <v>senthasisilia@gmail.com</v>
      </c>
      <c r="T1398" s="22" t="s">
        <v>19</v>
      </c>
      <c r="U1398" s="1" t="str">
        <f t="shared" si="38"/>
        <v>Sentha Sisilia RondonuwuOktober</v>
      </c>
      <c r="V1398" s="23">
        <f t="shared" si="39"/>
        <v>45961</v>
      </c>
      <c r="X1398" s="26">
        <f>VLOOKUP(CONCATENATE(C1398,D1398),'Honor 2025'!A:D,4,FALSE)</f>
        <v>336000</v>
      </c>
      <c r="Y1398" s="24"/>
      <c r="BE1398" s="24"/>
      <c r="CK1398" s="24"/>
      <c r="DQ1398" s="24"/>
      <c r="EW1398" s="24"/>
      <c r="GC1398" s="24"/>
      <c r="HI1398" s="24"/>
      <c r="IO1398" s="24"/>
      <c r="JU1398" s="24"/>
      <c r="LA1398" s="24"/>
      <c r="MG1398" s="24"/>
      <c r="NM1398" s="24"/>
    </row>
    <row r="1399" spans="1:377" ht="15" thickBot="1">
      <c r="A1399" s="1" t="str">
        <f t="shared" si="36"/>
        <v>Djurnia TumalotoOktober-1</v>
      </c>
      <c r="B1399" s="12" t="str">
        <f t="shared" si="37"/>
        <v>OktoberSurvei Bahan Pokok Non Rumah Tangga (Pencacahan UMB)</v>
      </c>
      <c r="C1399" s="13" t="s">
        <v>131</v>
      </c>
      <c r="D1399" s="14" t="s">
        <v>324</v>
      </c>
      <c r="E1399" s="15" t="s">
        <v>327</v>
      </c>
      <c r="F1399" s="15"/>
      <c r="G1399" s="15">
        <f t="shared" si="34"/>
        <v>186000</v>
      </c>
      <c r="H1399" s="16">
        <v>62000</v>
      </c>
      <c r="I1399" s="14" t="s">
        <v>23</v>
      </c>
      <c r="J1399" s="17">
        <v>3</v>
      </c>
      <c r="K1399" s="74" t="s">
        <v>718</v>
      </c>
      <c r="L1399" s="25">
        <v>45931</v>
      </c>
      <c r="M1399" s="32">
        <v>45961</v>
      </c>
      <c r="N1399" s="16" t="e">
        <f t="shared" ca="1" si="35"/>
        <v>#NAME?</v>
      </c>
      <c r="O1399" s="19"/>
      <c r="P1399" s="19"/>
      <c r="Q1399" s="20"/>
      <c r="R1399" s="21" t="str">
        <f t="array" ref="R1399">VLOOKUP(C1399,DB!A:D,2,FALSE)</f>
        <v>Karame lingkungan 5</v>
      </c>
      <c r="S1399" s="21" t="str">
        <f t="array" ref="S1399">VLOOKUP(C1399,DB!A:D,3,FALSE)</f>
        <v>djurniatumaloto@gmail.com</v>
      </c>
      <c r="T1399" s="22" t="s">
        <v>19</v>
      </c>
      <c r="U1399" s="1" t="str">
        <f t="shared" si="38"/>
        <v>Djurnia TumalotoOktober</v>
      </c>
      <c r="V1399" s="23">
        <f t="shared" si="39"/>
        <v>45961</v>
      </c>
      <c r="X1399" s="26">
        <f>VLOOKUP(CONCATENATE(C1399,D1399),'Honor 2025'!A:D,4,FALSE)</f>
        <v>934000</v>
      </c>
      <c r="Y1399" s="24"/>
      <c r="BE1399" s="24"/>
      <c r="CK1399" s="24"/>
      <c r="DQ1399" s="24"/>
      <c r="EW1399" s="24"/>
      <c r="GC1399" s="24"/>
      <c r="HI1399" s="24"/>
      <c r="IO1399" s="24"/>
      <c r="JU1399" s="24"/>
      <c r="LA1399" s="24"/>
      <c r="MG1399" s="24"/>
      <c r="NM1399" s="24"/>
    </row>
    <row r="1400" spans="1:377" ht="15" thickBot="1">
      <c r="A1400" s="1" t="str">
        <f t="shared" si="36"/>
        <v>RIZKI NURFIFAHOktober-1</v>
      </c>
      <c r="B1400" s="12" t="str">
        <f t="shared" si="37"/>
        <v>OktoberSurvei Bahan Pokok Non Rumah Tangga (Pencacahan UMB)</v>
      </c>
      <c r="C1400" s="13" t="s">
        <v>113</v>
      </c>
      <c r="D1400" s="14" t="s">
        <v>324</v>
      </c>
      <c r="E1400" s="15" t="s">
        <v>327</v>
      </c>
      <c r="F1400" s="15"/>
      <c r="G1400" s="15">
        <f t="shared" si="34"/>
        <v>248000</v>
      </c>
      <c r="H1400" s="16">
        <v>62000</v>
      </c>
      <c r="I1400" s="14" t="s">
        <v>23</v>
      </c>
      <c r="J1400" s="17">
        <v>4</v>
      </c>
      <c r="K1400" s="75" t="s">
        <v>718</v>
      </c>
      <c r="L1400" s="25">
        <v>45931</v>
      </c>
      <c r="M1400" s="32">
        <v>45961</v>
      </c>
      <c r="N1400" s="16" t="e">
        <f t="shared" ca="1" si="35"/>
        <v>#NAME?</v>
      </c>
      <c r="O1400" s="19"/>
      <c r="P1400" s="19"/>
      <c r="Q1400" s="20"/>
      <c r="R1400" s="21" t="str">
        <f t="array" ref="R1400">VLOOKUP(C1400,DB!A:D,2,FALSE)</f>
        <v>Jl. P. Bentenan, kleak, kec. Malalayang, kota Manado Sulawesi Utara</v>
      </c>
      <c r="S1400" s="21" t="str">
        <f t="array" ref="S1400">VLOOKUP(C1400,DB!A:D,3,FALSE)</f>
        <v>rizkinurfifah166@gmail.com</v>
      </c>
      <c r="T1400" s="22" t="s">
        <v>19</v>
      </c>
      <c r="U1400" s="1" t="str">
        <f t="shared" si="38"/>
        <v>RIZKI NURFIFAHOktober</v>
      </c>
      <c r="V1400" s="23">
        <f t="shared" si="39"/>
        <v>45961</v>
      </c>
      <c r="X1400" s="26">
        <f>VLOOKUP(CONCATENATE(C1400,D1400),'Honor 2025'!A:D,4,FALSE)</f>
        <v>1436000</v>
      </c>
      <c r="Y1400" s="24"/>
      <c r="BE1400" s="24"/>
      <c r="CK1400" s="24"/>
      <c r="DQ1400" s="24"/>
      <c r="EW1400" s="24"/>
      <c r="GC1400" s="24"/>
      <c r="HI1400" s="24"/>
      <c r="IO1400" s="24"/>
      <c r="JU1400" s="24"/>
      <c r="LA1400" s="24"/>
      <c r="MG1400" s="24"/>
      <c r="NM1400" s="24"/>
    </row>
    <row r="1401" spans="1:377" ht="15" thickBot="1">
      <c r="A1401" s="1" t="str">
        <f t="shared" si="36"/>
        <v>Roy MakalewOktober-2</v>
      </c>
      <c r="B1401" s="12" t="str">
        <f t="shared" si="37"/>
        <v>OktoberSurvei Bahan Pokok Non Rumah Tangga (Pencacahan UMB)</v>
      </c>
      <c r="C1401" s="13" t="s">
        <v>44</v>
      </c>
      <c r="D1401" s="14" t="s">
        <v>324</v>
      </c>
      <c r="E1401" s="15" t="s">
        <v>327</v>
      </c>
      <c r="F1401" s="15"/>
      <c r="G1401" s="15">
        <f t="shared" si="34"/>
        <v>248000</v>
      </c>
      <c r="H1401" s="16">
        <v>62000</v>
      </c>
      <c r="I1401" s="14" t="s">
        <v>23</v>
      </c>
      <c r="J1401" s="17">
        <v>4</v>
      </c>
      <c r="K1401" s="74" t="s">
        <v>718</v>
      </c>
      <c r="L1401" s="25">
        <v>45931</v>
      </c>
      <c r="M1401" s="32">
        <v>45961</v>
      </c>
      <c r="N1401" s="16" t="e">
        <f t="shared" ca="1" si="35"/>
        <v>#NAME?</v>
      </c>
      <c r="O1401" s="19"/>
      <c r="P1401" s="19"/>
      <c r="Q1401" s="20"/>
      <c r="R1401" s="21" t="str">
        <f t="array" ref="R1401">VLOOKUP(C1401,DB!A:D,2,FALSE)</f>
        <v>Jalan Kleak 77, no 58</v>
      </c>
      <c r="S1401" s="21" t="str">
        <f t="array" ref="S1401">VLOOKUP(C1401,DB!A:D,3,FALSE)</f>
        <v>roymakalew2511@gmail.com</v>
      </c>
      <c r="T1401" s="22" t="s">
        <v>19</v>
      </c>
      <c r="U1401" s="1" t="str">
        <f t="shared" si="38"/>
        <v>Roy MakalewOktober</v>
      </c>
      <c r="V1401" s="23">
        <f t="shared" si="39"/>
        <v>45961</v>
      </c>
      <c r="X1401" s="26">
        <f>VLOOKUP(CONCATENATE(C1401,D1401),'Honor 2025'!A:D,4,FALSE)</f>
        <v>3244000</v>
      </c>
      <c r="Y1401" s="24"/>
      <c r="BE1401" s="24"/>
      <c r="CK1401" s="24"/>
      <c r="DQ1401" s="24"/>
      <c r="EW1401" s="24"/>
      <c r="GC1401" s="24"/>
      <c r="HI1401" s="24"/>
      <c r="IO1401" s="24"/>
      <c r="JU1401" s="24"/>
      <c r="LA1401" s="24"/>
      <c r="MG1401" s="24"/>
      <c r="NM1401" s="24"/>
    </row>
    <row r="1402" spans="1:377" ht="15" thickBot="1">
      <c r="A1402" s="1" t="str">
        <f t="shared" si="36"/>
        <v>Adriana TandajuOktober-2</v>
      </c>
      <c r="B1402" s="12" t="str">
        <f t="shared" si="37"/>
        <v>OktoberSurvei Bahan Pokok Non Rumah Tangga (Pencacahan UMB)</v>
      </c>
      <c r="C1402" s="13" t="s">
        <v>36</v>
      </c>
      <c r="D1402" s="14" t="s">
        <v>324</v>
      </c>
      <c r="E1402" s="15" t="s">
        <v>327</v>
      </c>
      <c r="F1402" s="15"/>
      <c r="G1402" s="15">
        <f t="shared" si="34"/>
        <v>294000</v>
      </c>
      <c r="H1402" s="16">
        <v>21000</v>
      </c>
      <c r="I1402" s="14" t="s">
        <v>23</v>
      </c>
      <c r="J1402" s="17">
        <v>14</v>
      </c>
      <c r="K1402" s="75" t="s">
        <v>718</v>
      </c>
      <c r="L1402" s="25">
        <v>45931</v>
      </c>
      <c r="M1402" s="32">
        <v>45961</v>
      </c>
      <c r="N1402" s="16" t="e">
        <f t="shared" ca="1" si="35"/>
        <v>#NAME?</v>
      </c>
      <c r="O1402" s="19"/>
      <c r="P1402" s="19"/>
      <c r="Q1402" s="20"/>
      <c r="R1402" s="21" t="str">
        <f t="array" ref="R1402">VLOOKUP(C1402,DB!A:D,2,FALSE)</f>
        <v>JL.PRAMUKA NO.29</v>
      </c>
      <c r="S1402" s="21" t="str">
        <f t="array" ref="S1402">VLOOKUP(C1402,DB!A:D,3,FALSE)</f>
        <v>annetandayu553@gmail.com</v>
      </c>
      <c r="T1402" s="22" t="s">
        <v>19</v>
      </c>
      <c r="U1402" s="1" t="str">
        <f t="shared" si="38"/>
        <v>Adriana TandajuOktober</v>
      </c>
      <c r="V1402" s="23">
        <f t="shared" si="39"/>
        <v>45961</v>
      </c>
      <c r="X1402" s="26">
        <f>VLOOKUP(CONCATENATE(C1402,D1402),'Honor 2025'!A:D,4,FALSE)</f>
        <v>3023000</v>
      </c>
      <c r="Y1402" s="24"/>
      <c r="BE1402" s="24"/>
      <c r="CK1402" s="24"/>
      <c r="DQ1402" s="24"/>
      <c r="EW1402" s="24"/>
      <c r="GC1402" s="24"/>
      <c r="HI1402" s="24"/>
      <c r="IO1402" s="24"/>
      <c r="JU1402" s="24"/>
      <c r="LA1402" s="24"/>
      <c r="MG1402" s="24"/>
      <c r="NM1402" s="24"/>
    </row>
    <row r="1403" spans="1:377" ht="15" thickBot="1">
      <c r="A1403" s="1" t="str">
        <f t="shared" si="36"/>
        <v>Margaret Rosanta SembiringOktober-1</v>
      </c>
      <c r="B1403" s="12" t="str">
        <f t="shared" si="37"/>
        <v>OktoberSurvei Bahan Pokok Non Rumah Tangga (Pencacahan UMB)</v>
      </c>
      <c r="C1403" s="13" t="s">
        <v>146</v>
      </c>
      <c r="D1403" s="14" t="s">
        <v>324</v>
      </c>
      <c r="E1403" s="15" t="s">
        <v>327</v>
      </c>
      <c r="F1403" s="15"/>
      <c r="G1403" s="15">
        <f t="shared" si="34"/>
        <v>252000</v>
      </c>
      <c r="H1403" s="16">
        <v>21000</v>
      </c>
      <c r="I1403" s="14" t="s">
        <v>23</v>
      </c>
      <c r="J1403" s="17">
        <v>12</v>
      </c>
      <c r="K1403" s="74" t="s">
        <v>718</v>
      </c>
      <c r="L1403" s="25">
        <v>45931</v>
      </c>
      <c r="M1403" s="32">
        <v>45961</v>
      </c>
      <c r="N1403" s="16" t="e">
        <f t="shared" ca="1" si="35"/>
        <v>#NAME?</v>
      </c>
      <c r="O1403" s="19"/>
      <c r="P1403" s="19"/>
      <c r="Q1403" s="20"/>
      <c r="R1403" s="21" t="str">
        <f t="array" ref="R1403">VLOOKUP(C1403,DB!A:D,2,FALSE)</f>
        <v>Bahu Ling 2 no 12A malalayang</v>
      </c>
      <c r="S1403" s="21" t="str">
        <f t="array" ref="S1403">VLOOKUP(C1403,DB!A:D,3,FALSE)</f>
        <v>margaretsembiring1981@gmail.com</v>
      </c>
      <c r="T1403" s="22" t="s">
        <v>19</v>
      </c>
      <c r="U1403" s="1" t="str">
        <f t="shared" si="38"/>
        <v>Margaret Rosanta SembiringOktober</v>
      </c>
      <c r="V1403" s="23">
        <f t="shared" si="39"/>
        <v>45961</v>
      </c>
      <c r="X1403" s="26">
        <f>VLOOKUP(CONCATENATE(C1403,D1403),'Honor 2025'!A:D,4,FALSE)</f>
        <v>1092000</v>
      </c>
      <c r="Y1403" s="24"/>
      <c r="BE1403" s="24"/>
      <c r="CK1403" s="24"/>
      <c r="DQ1403" s="24"/>
      <c r="EW1403" s="24"/>
      <c r="GC1403" s="24"/>
      <c r="HI1403" s="24"/>
      <c r="IO1403" s="24"/>
      <c r="JU1403" s="24"/>
      <c r="LA1403" s="24"/>
      <c r="MG1403" s="24"/>
      <c r="NM1403" s="24"/>
    </row>
    <row r="1404" spans="1:377" ht="15" thickBot="1">
      <c r="A1404" s="1" t="str">
        <f t="shared" si="36"/>
        <v>Feibe Ireine Syalome MaramisOktober-2</v>
      </c>
      <c r="B1404" s="12" t="str">
        <f t="shared" si="37"/>
        <v>OktoberSurvei Bahan Pokok Non Rumah Tangga (Pencacahan UMB)</v>
      </c>
      <c r="C1404" s="13" t="s">
        <v>47</v>
      </c>
      <c r="D1404" s="14" t="s">
        <v>324</v>
      </c>
      <c r="E1404" s="15" t="s">
        <v>327</v>
      </c>
      <c r="F1404" s="15"/>
      <c r="G1404" s="15">
        <f t="shared" si="34"/>
        <v>252000</v>
      </c>
      <c r="H1404" s="16">
        <v>21000</v>
      </c>
      <c r="I1404" s="14" t="s">
        <v>23</v>
      </c>
      <c r="J1404" s="17">
        <v>12</v>
      </c>
      <c r="K1404" s="75" t="s">
        <v>718</v>
      </c>
      <c r="L1404" s="25">
        <v>45931</v>
      </c>
      <c r="M1404" s="32">
        <v>45961</v>
      </c>
      <c r="N1404" s="16" t="e">
        <f t="shared" ca="1" si="35"/>
        <v>#NAME?</v>
      </c>
      <c r="O1404" s="19"/>
      <c r="P1404" s="19"/>
      <c r="Q1404" s="20"/>
      <c r="R1404" s="21" t="str">
        <f t="array" ref="R1404">VLOOKUP(C1404,DB!A:D,2,FALSE)</f>
        <v>Ranotana Weru</v>
      </c>
      <c r="S1404" s="21" t="str">
        <f t="array" ref="S1404">VLOOKUP(C1404,DB!A:D,3,FALSE)</f>
        <v>feibemaramis0202@gmail.com</v>
      </c>
      <c r="T1404" s="22" t="s">
        <v>19</v>
      </c>
      <c r="U1404" s="1" t="str">
        <f t="shared" si="38"/>
        <v>Feibe Ireine Syalome MaramisOktober</v>
      </c>
      <c r="V1404" s="23">
        <f t="shared" si="39"/>
        <v>45961</v>
      </c>
      <c r="X1404" s="26">
        <f>VLOOKUP(CONCATENATE(C1404,D1404),'Honor 2025'!A:D,4,FALSE)</f>
        <v>2820000</v>
      </c>
      <c r="Y1404" s="24"/>
      <c r="BE1404" s="24"/>
      <c r="CK1404" s="24"/>
      <c r="DQ1404" s="24"/>
      <c r="EW1404" s="24"/>
      <c r="GC1404" s="24"/>
      <c r="HI1404" s="24"/>
      <c r="IO1404" s="24"/>
      <c r="JU1404" s="24"/>
      <c r="LA1404" s="24"/>
      <c r="MG1404" s="24"/>
      <c r="NM1404" s="24"/>
    </row>
    <row r="1405" spans="1:377" ht="15" thickBot="1">
      <c r="A1405" s="1" t="str">
        <f t="shared" si="36"/>
        <v>Farida TampangOktober-1</v>
      </c>
      <c r="B1405" s="12" t="str">
        <f t="shared" si="37"/>
        <v>OktoberSurvei Bahan Pokok Non Rumah Tangga (Pencacahan UMB)</v>
      </c>
      <c r="C1405" s="13" t="s">
        <v>34</v>
      </c>
      <c r="D1405" s="14" t="s">
        <v>324</v>
      </c>
      <c r="E1405" s="15" t="s">
        <v>327</v>
      </c>
      <c r="F1405" s="15"/>
      <c r="G1405" s="15">
        <f t="shared" si="34"/>
        <v>147000</v>
      </c>
      <c r="H1405" s="16">
        <v>21000</v>
      </c>
      <c r="I1405" s="14" t="s">
        <v>23</v>
      </c>
      <c r="J1405" s="17">
        <v>7</v>
      </c>
      <c r="K1405" s="74" t="s">
        <v>718</v>
      </c>
      <c r="L1405" s="25">
        <v>45931</v>
      </c>
      <c r="M1405" s="32">
        <v>45961</v>
      </c>
      <c r="N1405" s="16" t="e">
        <f t="shared" ca="1" si="35"/>
        <v>#NAME?</v>
      </c>
      <c r="O1405" s="19"/>
      <c r="P1405" s="19"/>
      <c r="Q1405" s="20"/>
      <c r="R1405" s="21" t="str">
        <f t="array" ref="R1405">VLOOKUP(C1405,DB!A:D,2,FALSE)</f>
        <v>Perum Malalayang Permai Blok B Lingkungan 5</v>
      </c>
      <c r="S1405" s="21" t="str">
        <f t="array" ref="S1405">VLOOKUP(C1405,DB!A:D,3,FALSE)</f>
        <v>frydatampang30730@gmail.com</v>
      </c>
      <c r="T1405" s="22" t="s">
        <v>19</v>
      </c>
      <c r="U1405" s="1" t="str">
        <f t="shared" si="38"/>
        <v>Farida TampangOktober</v>
      </c>
      <c r="V1405" s="23">
        <f t="shared" si="39"/>
        <v>45961</v>
      </c>
      <c r="X1405" s="26">
        <f>VLOOKUP(CONCATENATE(C1405,D1405),'Honor 2025'!A:D,4,FALSE)</f>
        <v>2121000</v>
      </c>
      <c r="Y1405" s="24"/>
      <c r="BE1405" s="24"/>
      <c r="CK1405" s="24"/>
      <c r="DQ1405" s="24"/>
      <c r="EW1405" s="24"/>
      <c r="GC1405" s="24"/>
      <c r="HI1405" s="24"/>
      <c r="IO1405" s="24"/>
      <c r="JU1405" s="24"/>
      <c r="LA1405" s="24"/>
      <c r="MG1405" s="24"/>
      <c r="NM1405" s="24"/>
    </row>
    <row r="1406" spans="1:377" ht="15" thickBot="1">
      <c r="A1406" s="1" t="str">
        <f t="shared" si="36"/>
        <v>Reini Clara PaulusOktober-1</v>
      </c>
      <c r="B1406" s="12" t="str">
        <f t="shared" si="37"/>
        <v>OktoberSurvei Bahan Pokok Non Rumah Tangga (Pencacahan UMB)</v>
      </c>
      <c r="C1406" s="13" t="s">
        <v>32</v>
      </c>
      <c r="D1406" s="14" t="s">
        <v>324</v>
      </c>
      <c r="E1406" s="15" t="s">
        <v>327</v>
      </c>
      <c r="F1406" s="15"/>
      <c r="G1406" s="15">
        <f t="shared" si="34"/>
        <v>168000</v>
      </c>
      <c r="H1406" s="16">
        <v>21000</v>
      </c>
      <c r="I1406" s="14" t="s">
        <v>23</v>
      </c>
      <c r="J1406" s="17">
        <v>8</v>
      </c>
      <c r="K1406" s="75" t="s">
        <v>718</v>
      </c>
      <c r="L1406" s="25">
        <v>45931</v>
      </c>
      <c r="M1406" s="32">
        <v>45961</v>
      </c>
      <c r="N1406" s="16" t="e">
        <f t="shared" ca="1" si="35"/>
        <v>#NAME?</v>
      </c>
      <c r="O1406" s="19"/>
      <c r="P1406" s="19"/>
      <c r="Q1406" s="20"/>
      <c r="R1406" s="21" t="str">
        <f t="array" ref="R1406">VLOOKUP(C1406,DB!A:D,2,FALSE)</f>
        <v>Jalan Teluk Tomini No. 170</v>
      </c>
      <c r="S1406" s="21" t="str">
        <f t="array" ref="S1406">VLOOKUP(C1406,DB!A:D,3,FALSE)</f>
        <v>reinizalora@gmail.com</v>
      </c>
      <c r="T1406" s="22" t="s">
        <v>19</v>
      </c>
      <c r="U1406" s="1" t="str">
        <f t="shared" si="38"/>
        <v>Reini Clara PaulusOktober</v>
      </c>
      <c r="V1406" s="23">
        <f t="shared" si="39"/>
        <v>45961</v>
      </c>
      <c r="X1406" s="26">
        <f>VLOOKUP(CONCATENATE(C1406,D1406),'Honor 2025'!A:D,4,FALSE)</f>
        <v>2054000</v>
      </c>
      <c r="Y1406" s="24"/>
      <c r="BE1406" s="24"/>
      <c r="CK1406" s="24"/>
      <c r="DQ1406" s="24"/>
      <c r="EW1406" s="24"/>
      <c r="GC1406" s="24"/>
      <c r="HI1406" s="24"/>
      <c r="IO1406" s="24"/>
      <c r="JU1406" s="24"/>
      <c r="LA1406" s="24"/>
      <c r="MG1406" s="24"/>
      <c r="NM1406" s="24"/>
    </row>
    <row r="1407" spans="1:377" ht="15" thickBot="1">
      <c r="A1407" s="1" t="str">
        <f t="shared" si="36"/>
        <v>Sri MulyawatiOktober-1</v>
      </c>
      <c r="B1407" s="12" t="str">
        <f t="shared" si="37"/>
        <v>OktoberSurvei Bahan Pokok Non Rumah Tangga (Pencacahan UMB)</v>
      </c>
      <c r="C1407" s="13" t="s">
        <v>51</v>
      </c>
      <c r="D1407" s="14" t="s">
        <v>324</v>
      </c>
      <c r="E1407" s="15" t="s">
        <v>327</v>
      </c>
      <c r="F1407" s="15"/>
      <c r="G1407" s="15">
        <f t="shared" si="34"/>
        <v>231000</v>
      </c>
      <c r="H1407" s="16">
        <v>21000</v>
      </c>
      <c r="I1407" s="14" t="s">
        <v>23</v>
      </c>
      <c r="J1407" s="17">
        <v>11</v>
      </c>
      <c r="K1407" s="74" t="s">
        <v>718</v>
      </c>
      <c r="L1407" s="25">
        <v>45931</v>
      </c>
      <c r="M1407" s="32">
        <v>45961</v>
      </c>
      <c r="N1407" s="16" t="e">
        <f t="shared" ca="1" si="35"/>
        <v>#NAME?</v>
      </c>
      <c r="O1407" s="19"/>
      <c r="P1407" s="19"/>
      <c r="Q1407" s="20"/>
      <c r="R1407" s="21" t="str">
        <f t="array" ref="R1407">VLOOKUP(C1407,DB!A:D,2,FALSE)</f>
        <v>Jl Wiratama no 4 lingkungan 7</v>
      </c>
      <c r="S1407" s="21" t="str">
        <f t="array" ref="S1407">VLOOKUP(C1407,DB!A:D,3,FALSE)</f>
        <v>mulyawatisrie75@gmail.com</v>
      </c>
      <c r="T1407" s="22" t="s">
        <v>19</v>
      </c>
      <c r="U1407" s="1" t="str">
        <f t="shared" si="38"/>
        <v>Sri MulyawatiOktober</v>
      </c>
      <c r="V1407" s="23">
        <f t="shared" si="39"/>
        <v>45961</v>
      </c>
      <c r="X1407" s="26">
        <f>VLOOKUP(CONCATENATE(C1407,D1407),'Honor 2025'!A:D,4,FALSE)</f>
        <v>3021000</v>
      </c>
      <c r="Y1407" s="24"/>
      <c r="BE1407" s="24"/>
      <c r="CK1407" s="24"/>
      <c r="DQ1407" s="24"/>
      <c r="EW1407" s="24"/>
      <c r="GC1407" s="24"/>
      <c r="HI1407" s="24"/>
      <c r="IO1407" s="24"/>
      <c r="JU1407" s="24"/>
      <c r="LA1407" s="24"/>
      <c r="MG1407" s="24"/>
      <c r="NM1407" s="24"/>
    </row>
    <row r="1408" spans="1:377" ht="15" thickBot="1">
      <c r="A1408" s="1" t="str">
        <f t="shared" si="36"/>
        <v>JOVELIE E WOKASOktober-1</v>
      </c>
      <c r="B1408" s="12" t="str">
        <f t="shared" si="37"/>
        <v>OktoberSurvei Bahan Pokok Non Rumah Tangga (Pencacahan UMB)</v>
      </c>
      <c r="C1408" s="13" t="s">
        <v>55</v>
      </c>
      <c r="D1408" s="14" t="s">
        <v>324</v>
      </c>
      <c r="E1408" s="15" t="s">
        <v>327</v>
      </c>
      <c r="F1408" s="15"/>
      <c r="G1408" s="15">
        <f t="shared" si="34"/>
        <v>273000</v>
      </c>
      <c r="H1408" s="16">
        <v>21000</v>
      </c>
      <c r="I1408" s="14" t="s">
        <v>23</v>
      </c>
      <c r="J1408" s="17">
        <v>13</v>
      </c>
      <c r="K1408" s="75" t="s">
        <v>718</v>
      </c>
      <c r="L1408" s="25">
        <v>45931</v>
      </c>
      <c r="M1408" s="32">
        <v>45961</v>
      </c>
      <c r="N1408" s="16" t="e">
        <f t="shared" ca="1" si="35"/>
        <v>#NAME?</v>
      </c>
      <c r="O1408" s="19"/>
      <c r="P1408" s="19"/>
      <c r="Q1408" s="20"/>
      <c r="R1408" s="21" t="str">
        <f t="array" ref="R1408">VLOOKUP(C1408,DB!A:D,2,FALSE)</f>
        <v>Malalayang Satu Lingkungan 6</v>
      </c>
      <c r="S1408" s="21" t="str">
        <f t="array" ref="S1408">VLOOKUP(C1408,DB!A:D,3,FALSE)</f>
        <v>vhellywokas07@gmail.com</v>
      </c>
      <c r="T1408" s="22" t="s">
        <v>19</v>
      </c>
      <c r="U1408" s="1" t="str">
        <f t="shared" si="38"/>
        <v>JOVELIE E WOKASOktober</v>
      </c>
      <c r="V1408" s="23">
        <f t="shared" si="39"/>
        <v>45961</v>
      </c>
      <c r="X1408" s="26">
        <f>VLOOKUP(CONCATENATE(C1408,D1408),'Honor 2025'!A:D,4,FALSE)</f>
        <v>2216000</v>
      </c>
      <c r="Y1408" s="24"/>
      <c r="BE1408" s="24"/>
      <c r="CK1408" s="24"/>
      <c r="DQ1408" s="24"/>
      <c r="EW1408" s="24"/>
      <c r="GC1408" s="24"/>
      <c r="HI1408" s="24"/>
      <c r="IO1408" s="24"/>
      <c r="JU1408" s="24"/>
      <c r="LA1408" s="24"/>
      <c r="MG1408" s="24"/>
      <c r="NM1408" s="24"/>
    </row>
    <row r="1409" spans="1:377" ht="15" thickBot="1">
      <c r="A1409" s="1" t="str">
        <f t="shared" si="36"/>
        <v>Esther Angle SepangOktober-1</v>
      </c>
      <c r="B1409" s="12" t="str">
        <f t="shared" si="37"/>
        <v>OktoberSurvei Bahan Pokok Non Rumah Tangga (Pencacahan UMB)</v>
      </c>
      <c r="C1409" s="13" t="s">
        <v>30</v>
      </c>
      <c r="D1409" s="14" t="s">
        <v>324</v>
      </c>
      <c r="E1409" s="15" t="s">
        <v>327</v>
      </c>
      <c r="F1409" s="15"/>
      <c r="G1409" s="15">
        <f t="shared" si="34"/>
        <v>252000</v>
      </c>
      <c r="H1409" s="16">
        <v>21000</v>
      </c>
      <c r="I1409" s="14" t="s">
        <v>23</v>
      </c>
      <c r="J1409" s="17">
        <v>12</v>
      </c>
      <c r="K1409" s="74" t="s">
        <v>718</v>
      </c>
      <c r="L1409" s="25">
        <v>45931</v>
      </c>
      <c r="M1409" s="32">
        <v>45961</v>
      </c>
      <c r="N1409" s="16" t="e">
        <f t="shared" ca="1" si="35"/>
        <v>#NAME?</v>
      </c>
      <c r="O1409" s="19"/>
      <c r="P1409" s="19"/>
      <c r="Q1409" s="20"/>
      <c r="R1409" s="21" t="str">
        <f t="array" ref="R1409">VLOOKUP(C1409,DB!A:D,2,FALSE)</f>
        <v>Bumi Nyiur Lingkungan 2</v>
      </c>
      <c r="S1409" s="21" t="str">
        <f t="array" ref="S1409">VLOOKUP(C1409,DB!A:D,3,FALSE)</f>
        <v>esthersepang24@gmail.com</v>
      </c>
      <c r="T1409" s="22" t="s">
        <v>19</v>
      </c>
      <c r="U1409" s="1" t="str">
        <f t="shared" si="38"/>
        <v>Esther Angle SepangOktober</v>
      </c>
      <c r="V1409" s="23">
        <f t="shared" si="39"/>
        <v>45961</v>
      </c>
      <c r="X1409" s="26">
        <f>VLOOKUP(CONCATENATE(C1409,D1409),'Honor 2025'!A:D,4,FALSE)</f>
        <v>1209000</v>
      </c>
      <c r="Y1409" s="24"/>
      <c r="BE1409" s="24"/>
      <c r="CK1409" s="24"/>
      <c r="DQ1409" s="24"/>
      <c r="EW1409" s="24"/>
      <c r="GC1409" s="24"/>
      <c r="HI1409" s="24"/>
      <c r="IO1409" s="24"/>
      <c r="JU1409" s="24"/>
      <c r="LA1409" s="24"/>
      <c r="MG1409" s="24"/>
      <c r="NM1409" s="24"/>
    </row>
    <row r="1410" spans="1:377" ht="15" thickBot="1">
      <c r="A1410" s="1" t="str">
        <f t="shared" si="36"/>
        <v>Rolita Prisilia MahalariOktober-2</v>
      </c>
      <c r="B1410" s="12" t="str">
        <f t="shared" si="37"/>
        <v>OktoberSurvei Bahan Pokok Non Rumah Tangga (Pencacahan UMK)</v>
      </c>
      <c r="C1410" s="13" t="s">
        <v>138</v>
      </c>
      <c r="D1410" s="14" t="s">
        <v>324</v>
      </c>
      <c r="E1410" s="15" t="s">
        <v>328</v>
      </c>
      <c r="F1410" s="15"/>
      <c r="G1410" s="15">
        <f t="shared" si="34"/>
        <v>220000</v>
      </c>
      <c r="H1410" s="16">
        <v>44000</v>
      </c>
      <c r="I1410" s="14" t="s">
        <v>23</v>
      </c>
      <c r="J1410" s="17">
        <v>5</v>
      </c>
      <c r="K1410" s="75" t="s">
        <v>718</v>
      </c>
      <c r="L1410" s="25">
        <v>45931</v>
      </c>
      <c r="M1410" s="32">
        <v>45961</v>
      </c>
      <c r="N1410" s="16" t="e">
        <f t="shared" ca="1" si="35"/>
        <v>#NAME?</v>
      </c>
      <c r="O1410" s="19"/>
      <c r="P1410" s="19"/>
      <c r="Q1410" s="20"/>
      <c r="R1410" s="21" t="str">
        <f t="array" ref="R1410">VLOOKUP(C1410,DB!A:D,2,FALSE)</f>
        <v>Jalan baru link 3 no 15</v>
      </c>
      <c r="S1410" s="21" t="str">
        <f t="array" ref="S1410">VLOOKUP(C1410,DB!A:D,3,FALSE)</f>
        <v>rolitaprisilia@gmail.com</v>
      </c>
      <c r="T1410" s="22" t="s">
        <v>19</v>
      </c>
      <c r="U1410" s="1" t="str">
        <f t="shared" si="38"/>
        <v>Rolita Prisilia MahalariOktober</v>
      </c>
      <c r="V1410" s="23">
        <f t="shared" si="39"/>
        <v>45961</v>
      </c>
      <c r="X1410" s="26">
        <f>VLOOKUP(CONCATENATE(C1410,D1410),'Honor 2025'!A:D,4,FALSE)</f>
        <v>468000</v>
      </c>
      <c r="Y1410" s="24"/>
      <c r="BE1410" s="24"/>
      <c r="CK1410" s="24"/>
      <c r="DQ1410" s="24"/>
      <c r="EW1410" s="24"/>
      <c r="GC1410" s="24"/>
      <c r="HI1410" s="24"/>
      <c r="IO1410" s="24"/>
      <c r="JU1410" s="24"/>
      <c r="LA1410" s="24"/>
      <c r="MG1410" s="24"/>
      <c r="NM1410" s="24"/>
    </row>
    <row r="1411" spans="1:377" ht="15" thickBot="1">
      <c r="A1411" s="1" t="str">
        <f t="shared" si="36"/>
        <v>Feki WangkaOktober-2</v>
      </c>
      <c r="B1411" s="12" t="str">
        <f t="shared" si="37"/>
        <v>OktoberSurvei Bahan Pokok Non Rumah Tangga (Pencacahan UMK)</v>
      </c>
      <c r="C1411" s="13" t="s">
        <v>149</v>
      </c>
      <c r="D1411" s="14" t="s">
        <v>324</v>
      </c>
      <c r="E1411" s="15" t="s">
        <v>328</v>
      </c>
      <c r="F1411" s="15"/>
      <c r="G1411" s="15">
        <f t="shared" si="34"/>
        <v>176000</v>
      </c>
      <c r="H1411" s="16">
        <v>44000</v>
      </c>
      <c r="I1411" s="14" t="s">
        <v>23</v>
      </c>
      <c r="J1411" s="17">
        <v>4</v>
      </c>
      <c r="K1411" s="74" t="s">
        <v>718</v>
      </c>
      <c r="L1411" s="25">
        <v>45931</v>
      </c>
      <c r="M1411" s="32">
        <v>45961</v>
      </c>
      <c r="N1411" s="16" t="e">
        <f t="shared" ca="1" si="35"/>
        <v>#NAME?</v>
      </c>
      <c r="O1411" s="19"/>
      <c r="P1411" s="19"/>
      <c r="Q1411" s="20"/>
      <c r="R1411" s="21">
        <f t="array" ref="R1411">VLOOKUP(C1411,DB!A:D,2,FALSE)</f>
        <v>7171091002700000</v>
      </c>
      <c r="S1411" s="21" t="str">
        <f t="array" ref="S1411">VLOOKUP(C1411,DB!A:D,3,FALSE)</f>
        <v>fekiwangka70@gmail.com</v>
      </c>
      <c r="T1411" s="22" t="s">
        <v>19</v>
      </c>
      <c r="U1411" s="1" t="str">
        <f t="shared" si="38"/>
        <v>Feki WangkaOktober</v>
      </c>
      <c r="V1411" s="23">
        <f t="shared" si="39"/>
        <v>45961</v>
      </c>
      <c r="X1411" s="26">
        <f>VLOOKUP(CONCATENATE(C1411,D1411),'Honor 2025'!A:D,4,FALSE)</f>
        <v>424000</v>
      </c>
      <c r="Y1411" s="24"/>
      <c r="BE1411" s="24"/>
      <c r="CK1411" s="24"/>
      <c r="DQ1411" s="24"/>
      <c r="EW1411" s="24"/>
      <c r="GC1411" s="24"/>
      <c r="HI1411" s="24"/>
      <c r="IO1411" s="24"/>
      <c r="JU1411" s="24"/>
      <c r="LA1411" s="24"/>
      <c r="MG1411" s="24"/>
      <c r="NM1411" s="24"/>
    </row>
    <row r="1412" spans="1:377" ht="15" thickBot="1">
      <c r="A1412" s="1" t="str">
        <f t="shared" si="36"/>
        <v>Lesti Natalia SumangkutOktober-2</v>
      </c>
      <c r="B1412" s="12" t="str">
        <f t="shared" si="37"/>
        <v>OktoberSurvei Bahan Pokok Non Rumah Tangga (Pencacahan UMK)</v>
      </c>
      <c r="C1412" s="13" t="s">
        <v>175</v>
      </c>
      <c r="D1412" s="14" t="s">
        <v>324</v>
      </c>
      <c r="E1412" s="15" t="s">
        <v>328</v>
      </c>
      <c r="F1412" s="15"/>
      <c r="G1412" s="15">
        <f t="shared" si="34"/>
        <v>220000</v>
      </c>
      <c r="H1412" s="16">
        <v>44000</v>
      </c>
      <c r="I1412" s="14" t="s">
        <v>23</v>
      </c>
      <c r="J1412" s="17">
        <v>5</v>
      </c>
      <c r="K1412" s="75" t="s">
        <v>718</v>
      </c>
      <c r="L1412" s="25">
        <v>45931</v>
      </c>
      <c r="M1412" s="32">
        <v>45961</v>
      </c>
      <c r="N1412" s="16" t="e">
        <f t="shared" ca="1" si="35"/>
        <v>#NAME?</v>
      </c>
      <c r="O1412" s="19"/>
      <c r="P1412" s="19"/>
      <c r="Q1412" s="20"/>
      <c r="R1412" s="21" t="str">
        <f t="array" ref="R1412">VLOOKUP(C1412,DB!A:D,2,FALSE)</f>
        <v>Jln.Syalom</v>
      </c>
      <c r="S1412" s="21" t="str">
        <f t="array" ref="S1412">VLOOKUP(C1412,DB!A:D,3,FALSE)</f>
        <v>lesti.sumangkut@gmail.com</v>
      </c>
      <c r="T1412" s="22" t="s">
        <v>19</v>
      </c>
      <c r="U1412" s="1" t="str">
        <f t="shared" si="38"/>
        <v>Lesti Natalia SumangkutOktober</v>
      </c>
      <c r="V1412" s="23">
        <f t="shared" si="39"/>
        <v>45961</v>
      </c>
      <c r="X1412" s="26">
        <f>VLOOKUP(CONCATENATE(C1412,D1412),'Honor 2025'!A:D,4,FALSE)</f>
        <v>1128000</v>
      </c>
      <c r="Y1412" s="24"/>
      <c r="BE1412" s="24"/>
      <c r="CK1412" s="24"/>
      <c r="DQ1412" s="24"/>
      <c r="EW1412" s="24"/>
      <c r="GC1412" s="24"/>
      <c r="HI1412" s="24"/>
      <c r="IO1412" s="24"/>
      <c r="JU1412" s="24"/>
      <c r="LA1412" s="24"/>
      <c r="MG1412" s="24"/>
      <c r="NM1412" s="24"/>
    </row>
    <row r="1413" spans="1:377" ht="15" thickBot="1">
      <c r="A1413" s="1" t="str">
        <f t="shared" si="36"/>
        <v>Prisila kristiani pangemananOktober-3</v>
      </c>
      <c r="B1413" s="12" t="str">
        <f t="shared" si="37"/>
        <v>OktoberSurvei Bahan Pokok Non Rumah Tangga (Pencacahan UMK)</v>
      </c>
      <c r="C1413" s="13" t="s">
        <v>74</v>
      </c>
      <c r="D1413" s="14" t="s">
        <v>324</v>
      </c>
      <c r="E1413" s="15" t="s">
        <v>328</v>
      </c>
      <c r="F1413" s="15"/>
      <c r="G1413" s="15">
        <f t="shared" si="34"/>
        <v>220000</v>
      </c>
      <c r="H1413" s="16">
        <v>44000</v>
      </c>
      <c r="I1413" s="14" t="s">
        <v>23</v>
      </c>
      <c r="J1413" s="17">
        <v>5</v>
      </c>
      <c r="K1413" s="74" t="s">
        <v>718</v>
      </c>
      <c r="L1413" s="25">
        <v>45931</v>
      </c>
      <c r="M1413" s="32">
        <v>45961</v>
      </c>
      <c r="N1413" s="16" t="e">
        <f t="shared" ca="1" si="35"/>
        <v>#NAME?</v>
      </c>
      <c r="O1413" s="19"/>
      <c r="P1413" s="19"/>
      <c r="Q1413" s="20"/>
      <c r="R1413" s="21" t="str">
        <f t="array" ref="R1413">VLOOKUP(C1413,DB!A:D,2,FALSE)</f>
        <v>Jalan samratulangi 18 no 5</v>
      </c>
      <c r="S1413" s="21" t="str">
        <f t="array" ref="S1413">VLOOKUP(C1413,DB!A:D,3,FALSE)</f>
        <v>prisilakristianipangemanan@gmail.com</v>
      </c>
      <c r="T1413" s="22" t="s">
        <v>19</v>
      </c>
      <c r="U1413" s="1" t="str">
        <f t="shared" si="38"/>
        <v>Prisila kristiani pangemananOktober</v>
      </c>
      <c r="V1413" s="23">
        <f t="shared" si="39"/>
        <v>45961</v>
      </c>
      <c r="X1413" s="26">
        <f>VLOOKUP(CONCATENATE(C1413,D1413),'Honor 2025'!A:D,4,FALSE)</f>
        <v>1384000</v>
      </c>
      <c r="Y1413" s="24"/>
      <c r="BE1413" s="24"/>
      <c r="CK1413" s="24"/>
      <c r="DQ1413" s="24"/>
      <c r="EW1413" s="24"/>
      <c r="GC1413" s="24"/>
      <c r="HI1413" s="24"/>
      <c r="IO1413" s="24"/>
      <c r="JU1413" s="24"/>
      <c r="LA1413" s="24"/>
      <c r="MG1413" s="24"/>
      <c r="NM1413" s="24"/>
    </row>
    <row r="1414" spans="1:377" ht="15" thickBot="1">
      <c r="A1414" s="1" t="str">
        <f t="shared" si="36"/>
        <v>MARLIN TELMA OCTAVIA KARIOOktober-2</v>
      </c>
      <c r="B1414" s="12" t="str">
        <f t="shared" si="37"/>
        <v>OktoberSurvei Bahan Pokok Non Rumah Tangga (Pencacahan UMK)</v>
      </c>
      <c r="C1414" s="13" t="s">
        <v>31</v>
      </c>
      <c r="D1414" s="14" t="s">
        <v>324</v>
      </c>
      <c r="E1414" s="15" t="s">
        <v>328</v>
      </c>
      <c r="F1414" s="15"/>
      <c r="G1414" s="15">
        <f t="shared" si="34"/>
        <v>88000</v>
      </c>
      <c r="H1414" s="16">
        <v>44000</v>
      </c>
      <c r="I1414" s="14" t="s">
        <v>23</v>
      </c>
      <c r="J1414" s="17">
        <v>2</v>
      </c>
      <c r="K1414" s="75" t="s">
        <v>718</v>
      </c>
      <c r="L1414" s="25">
        <v>45931</v>
      </c>
      <c r="M1414" s="32">
        <v>45961</v>
      </c>
      <c r="N1414" s="16" t="e">
        <f t="shared" ca="1" si="35"/>
        <v>#NAME?</v>
      </c>
      <c r="O1414" s="19"/>
      <c r="P1414" s="19"/>
      <c r="Q1414" s="20"/>
      <c r="R1414" s="21" t="str">
        <f t="array" ref="R1414">VLOOKUP(C1414,DB!A:D,2,FALSE)</f>
        <v>Jl Sam ratulangi 21</v>
      </c>
      <c r="S1414" s="21" t="str">
        <f t="array" ref="S1414">VLOOKUP(C1414,DB!A:D,3,FALSE)</f>
        <v>Kariomarlin@gmail.com</v>
      </c>
      <c r="T1414" s="22" t="s">
        <v>19</v>
      </c>
      <c r="U1414" s="1" t="str">
        <f t="shared" si="38"/>
        <v>MARLIN TELMA OCTAVIA KARIOOktober</v>
      </c>
      <c r="V1414" s="23">
        <f t="shared" si="39"/>
        <v>45961</v>
      </c>
      <c r="X1414" s="26">
        <f>VLOOKUP(CONCATENATE(C1414,D1414),'Honor 2025'!A:D,4,FALSE)</f>
        <v>1669000</v>
      </c>
      <c r="Y1414" s="24"/>
      <c r="BE1414" s="24"/>
      <c r="CK1414" s="24"/>
      <c r="DQ1414" s="24"/>
      <c r="EW1414" s="24"/>
      <c r="GC1414" s="24"/>
      <c r="HI1414" s="24"/>
      <c r="IO1414" s="24"/>
      <c r="JU1414" s="24"/>
      <c r="LA1414" s="24"/>
      <c r="MG1414" s="24"/>
      <c r="NM1414" s="24"/>
    </row>
    <row r="1415" spans="1:377" ht="15" thickBot="1">
      <c r="A1415" s="1" t="str">
        <f t="shared" si="36"/>
        <v>AUDI AVRI HENRY SINGALOktober-2</v>
      </c>
      <c r="B1415" s="12" t="str">
        <f t="shared" si="37"/>
        <v>OktoberSurvei Bahan Pokok Non Rumah Tangga (Pencacahan UMK)</v>
      </c>
      <c r="C1415" s="13" t="s">
        <v>163</v>
      </c>
      <c r="D1415" s="14" t="s">
        <v>324</v>
      </c>
      <c r="E1415" s="15" t="s">
        <v>328</v>
      </c>
      <c r="F1415" s="15"/>
      <c r="G1415" s="15">
        <f t="shared" si="34"/>
        <v>132000</v>
      </c>
      <c r="H1415" s="16">
        <v>44000</v>
      </c>
      <c r="I1415" s="14" t="s">
        <v>23</v>
      </c>
      <c r="J1415" s="17">
        <v>3</v>
      </c>
      <c r="K1415" s="74" t="s">
        <v>718</v>
      </c>
      <c r="L1415" s="25">
        <v>45931</v>
      </c>
      <c r="M1415" s="32">
        <v>45961</v>
      </c>
      <c r="N1415" s="16" t="e">
        <f t="shared" ca="1" si="35"/>
        <v>#NAME?</v>
      </c>
      <c r="O1415" s="19"/>
      <c r="P1415" s="19"/>
      <c r="Q1415" s="20"/>
      <c r="R1415" s="21" t="str">
        <f t="array" ref="R1415">VLOOKUP(C1415,DB!A:D,2,FALSE)</f>
        <v>Jl. Sea, Lorong Batu Lamo II</v>
      </c>
      <c r="S1415" s="21" t="str">
        <f t="array" ref="S1415">VLOOKUP(C1415,DB!A:D,3,FALSE)</f>
        <v>audi.henrys@gmail.com</v>
      </c>
      <c r="T1415" s="22" t="s">
        <v>19</v>
      </c>
      <c r="U1415" s="1" t="str">
        <f t="shared" si="38"/>
        <v>AUDI AVRI HENRY SINGALOktober</v>
      </c>
      <c r="V1415" s="23">
        <f t="shared" si="39"/>
        <v>45961</v>
      </c>
      <c r="X1415" s="26">
        <f>VLOOKUP(CONCATENATE(C1415,D1415),'Honor 2025'!A:D,4,FALSE)</f>
        <v>3488000</v>
      </c>
      <c r="Y1415" s="24"/>
      <c r="BE1415" s="24"/>
      <c r="CK1415" s="24"/>
      <c r="DQ1415" s="24"/>
      <c r="EW1415" s="24"/>
      <c r="GC1415" s="24"/>
      <c r="HI1415" s="24"/>
      <c r="IO1415" s="24"/>
      <c r="JU1415" s="24"/>
      <c r="LA1415" s="24"/>
      <c r="MG1415" s="24"/>
      <c r="NM1415" s="24"/>
    </row>
    <row r="1416" spans="1:377" ht="15" thickBot="1">
      <c r="A1416" s="1" t="str">
        <f t="shared" si="36"/>
        <v>Pingkan Winda SarayarOktober-3</v>
      </c>
      <c r="B1416" s="12" t="str">
        <f t="shared" si="37"/>
        <v>OktoberSurvei Bahan Pokok Non Rumah Tangga (Pencacahan UMK)</v>
      </c>
      <c r="C1416" s="13" t="s">
        <v>65</v>
      </c>
      <c r="D1416" s="14" t="s">
        <v>324</v>
      </c>
      <c r="E1416" s="15" t="s">
        <v>328</v>
      </c>
      <c r="F1416" s="15"/>
      <c r="G1416" s="15">
        <f t="shared" si="34"/>
        <v>132000</v>
      </c>
      <c r="H1416" s="16">
        <v>44000</v>
      </c>
      <c r="I1416" s="14" t="s">
        <v>23</v>
      </c>
      <c r="J1416" s="17">
        <v>3</v>
      </c>
      <c r="K1416" s="75" t="s">
        <v>718</v>
      </c>
      <c r="L1416" s="25">
        <v>45931</v>
      </c>
      <c r="M1416" s="32">
        <v>45961</v>
      </c>
      <c r="N1416" s="16" t="e">
        <f t="shared" ca="1" si="35"/>
        <v>#NAME?</v>
      </c>
      <c r="O1416" s="19"/>
      <c r="P1416" s="19"/>
      <c r="Q1416" s="20"/>
      <c r="R1416" s="21" t="str">
        <f t="array" ref="R1416">VLOOKUP(C1416,DB!A:D,2,FALSE)</f>
        <v>Perum Camar Buha Lingk.7</v>
      </c>
      <c r="S1416" s="21" t="str">
        <f t="array" ref="S1416">VLOOKUP(C1416,DB!A:D,3,FALSE)</f>
        <v>windasarayar@gmail.com</v>
      </c>
      <c r="T1416" s="22" t="s">
        <v>19</v>
      </c>
      <c r="U1416" s="1" t="str">
        <f t="shared" si="38"/>
        <v>Pingkan Winda SarayarOktober</v>
      </c>
      <c r="V1416" s="23">
        <f t="shared" si="39"/>
        <v>45961</v>
      </c>
      <c r="X1416" s="26">
        <f>VLOOKUP(CONCATENATE(C1416,D1416),'Honor 2025'!A:D,4,FALSE)</f>
        <v>1190000</v>
      </c>
      <c r="Y1416" s="24"/>
      <c r="BE1416" s="24"/>
      <c r="CK1416" s="24"/>
      <c r="DQ1416" s="24"/>
      <c r="EW1416" s="24"/>
      <c r="GC1416" s="24"/>
      <c r="HI1416" s="24"/>
      <c r="IO1416" s="24"/>
      <c r="JU1416" s="24"/>
      <c r="LA1416" s="24"/>
      <c r="MG1416" s="24"/>
      <c r="NM1416" s="24"/>
    </row>
    <row r="1417" spans="1:377" ht="15" thickBot="1">
      <c r="A1417" s="1" t="str">
        <f t="shared" si="36"/>
        <v>Anita A BolungOktober-2</v>
      </c>
      <c r="B1417" s="12" t="str">
        <f t="shared" si="37"/>
        <v>OktoberSurvei Bahan Pokok Non Rumah Tangga (Pencacahan UMK)</v>
      </c>
      <c r="C1417" s="13" t="s">
        <v>257</v>
      </c>
      <c r="D1417" s="14" t="s">
        <v>324</v>
      </c>
      <c r="E1417" s="15" t="s">
        <v>328</v>
      </c>
      <c r="F1417" s="15"/>
      <c r="G1417" s="15">
        <f t="shared" si="34"/>
        <v>132000</v>
      </c>
      <c r="H1417" s="16">
        <v>44000</v>
      </c>
      <c r="I1417" s="14" t="s">
        <v>23</v>
      </c>
      <c r="J1417" s="17">
        <v>3</v>
      </c>
      <c r="K1417" s="74" t="s">
        <v>718</v>
      </c>
      <c r="L1417" s="25">
        <v>45931</v>
      </c>
      <c r="M1417" s="32">
        <v>45961</v>
      </c>
      <c r="N1417" s="16" t="e">
        <f t="shared" ca="1" si="35"/>
        <v>#NAME?</v>
      </c>
      <c r="O1417" s="19"/>
      <c r="P1417" s="19"/>
      <c r="Q1417" s="20"/>
      <c r="R1417" s="21" t="str">
        <f t="array" ref="R1417">VLOOKUP(C1417,DB!A:D,2,FALSE)</f>
        <v>Lingkungan 1 Bumi nyiur</v>
      </c>
      <c r="S1417" s="21" t="str">
        <f t="array" ref="S1417">VLOOKUP(C1417,DB!A:D,3,FALSE)</f>
        <v>anitabolung3@gmail.com</v>
      </c>
      <c r="T1417" s="22" t="s">
        <v>19</v>
      </c>
      <c r="U1417" s="1" t="str">
        <f t="shared" si="38"/>
        <v>Anita A BolungOktober</v>
      </c>
      <c r="V1417" s="23">
        <f t="shared" si="39"/>
        <v>45961</v>
      </c>
      <c r="X1417" s="26">
        <f>VLOOKUP(CONCATENATE(C1417,D1417),'Honor 2025'!A:D,4,FALSE)</f>
        <v>380000</v>
      </c>
      <c r="Y1417" s="24"/>
      <c r="BE1417" s="24"/>
      <c r="CK1417" s="24"/>
      <c r="DQ1417" s="24"/>
      <c r="EW1417" s="24"/>
      <c r="GC1417" s="24"/>
      <c r="HI1417" s="24"/>
      <c r="IO1417" s="24"/>
      <c r="JU1417" s="24"/>
      <c r="LA1417" s="24"/>
      <c r="MG1417" s="24"/>
      <c r="NM1417" s="24"/>
    </row>
    <row r="1418" spans="1:377" ht="15" thickBot="1">
      <c r="A1418" s="1" t="str">
        <f t="shared" si="36"/>
        <v>Mieske kaumpunganOktober-2</v>
      </c>
      <c r="B1418" s="12" t="str">
        <f t="shared" si="37"/>
        <v>OktoberSurvei Bahan Pokok Non Rumah Tangga (Pencacahan UMK)</v>
      </c>
      <c r="C1418" s="13" t="s">
        <v>137</v>
      </c>
      <c r="D1418" s="14" t="s">
        <v>324</v>
      </c>
      <c r="E1418" s="15" t="s">
        <v>328</v>
      </c>
      <c r="F1418" s="15"/>
      <c r="G1418" s="15">
        <f t="shared" si="34"/>
        <v>88000</v>
      </c>
      <c r="H1418" s="16">
        <v>44000</v>
      </c>
      <c r="I1418" s="14" t="s">
        <v>23</v>
      </c>
      <c r="J1418" s="17">
        <v>2</v>
      </c>
      <c r="K1418" s="75" t="s">
        <v>718</v>
      </c>
      <c r="L1418" s="25">
        <v>45931</v>
      </c>
      <c r="M1418" s="32">
        <v>45961</v>
      </c>
      <c r="N1418" s="16" t="e">
        <f t="shared" ca="1" si="35"/>
        <v>#NAME?</v>
      </c>
      <c r="O1418" s="19"/>
      <c r="P1418" s="19"/>
      <c r="Q1418" s="20"/>
      <c r="R1418" s="21" t="str">
        <f t="array" ref="R1418">VLOOKUP(C1418,DB!A:D,2,FALSE)</f>
        <v>Jl. Gunung Lolombulan 138 wanea lingkungan 5</v>
      </c>
      <c r="S1418" s="21" t="str">
        <f t="array" ref="S1418">VLOOKUP(C1418,DB!A:D,3,FALSE)</f>
        <v>doangmeis@gmail.com</v>
      </c>
      <c r="T1418" s="22" t="s">
        <v>19</v>
      </c>
      <c r="U1418" s="1" t="str">
        <f t="shared" si="38"/>
        <v>Mieske kaumpunganOktober</v>
      </c>
      <c r="V1418" s="23">
        <f t="shared" si="39"/>
        <v>45961</v>
      </c>
      <c r="X1418" s="26">
        <f>VLOOKUP(CONCATENATE(C1418,D1418),'Honor 2025'!A:D,4,FALSE)</f>
        <v>1080000</v>
      </c>
      <c r="Y1418" s="24"/>
      <c r="BE1418" s="24"/>
      <c r="CK1418" s="24"/>
      <c r="DQ1418" s="24"/>
      <c r="EW1418" s="24"/>
      <c r="GC1418" s="24"/>
      <c r="HI1418" s="24"/>
      <c r="IO1418" s="24"/>
      <c r="JU1418" s="24"/>
      <c r="LA1418" s="24"/>
      <c r="MG1418" s="24"/>
      <c r="NM1418" s="24"/>
    </row>
    <row r="1419" spans="1:377" ht="15" thickBot="1">
      <c r="A1419" s="1" t="str">
        <f t="shared" si="36"/>
        <v>Maya Marlin Austin RembetOktober-2</v>
      </c>
      <c r="B1419" s="12" t="str">
        <f t="shared" si="37"/>
        <v>OktoberSurvei Bahan Pokok Non Rumah Tangga (Pencacahan UMK)</v>
      </c>
      <c r="C1419" s="13" t="s">
        <v>109</v>
      </c>
      <c r="D1419" s="14" t="s">
        <v>324</v>
      </c>
      <c r="E1419" s="15" t="s">
        <v>328</v>
      </c>
      <c r="F1419" s="15"/>
      <c r="G1419" s="15">
        <f t="shared" si="34"/>
        <v>132000</v>
      </c>
      <c r="H1419" s="16">
        <v>44000</v>
      </c>
      <c r="I1419" s="14" t="s">
        <v>23</v>
      </c>
      <c r="J1419" s="17">
        <v>3</v>
      </c>
      <c r="K1419" s="74" t="s">
        <v>718</v>
      </c>
      <c r="L1419" s="25">
        <v>45931</v>
      </c>
      <c r="M1419" s="32">
        <v>45961</v>
      </c>
      <c r="N1419" s="16" t="e">
        <f t="shared" ca="1" si="35"/>
        <v>#NAME?</v>
      </c>
      <c r="O1419" s="19"/>
      <c r="P1419" s="19"/>
      <c r="Q1419" s="20"/>
      <c r="R1419" s="21" t="str">
        <f t="array" ref="R1419">VLOOKUP(C1419,DB!A:D,2,FALSE)</f>
        <v>Ranotana Weru lingk IV</v>
      </c>
      <c r="S1419" s="21" t="str">
        <f t="array" ref="S1419">VLOOKUP(C1419,DB!A:D,3,FALSE)</f>
        <v>mayarembet70@gmail.com</v>
      </c>
      <c r="T1419" s="22" t="s">
        <v>19</v>
      </c>
      <c r="U1419" s="1" t="str">
        <f t="shared" si="38"/>
        <v>Maya Marlin Austin RembetOktober</v>
      </c>
      <c r="V1419" s="23">
        <f t="shared" si="39"/>
        <v>45961</v>
      </c>
      <c r="X1419" s="26">
        <f>VLOOKUP(CONCATENATE(C1419,D1419),'Honor 2025'!A:D,4,FALSE)</f>
        <v>380000</v>
      </c>
      <c r="Y1419" s="24"/>
      <c r="BE1419" s="24"/>
      <c r="CK1419" s="24"/>
      <c r="DQ1419" s="24"/>
      <c r="EW1419" s="24"/>
      <c r="GC1419" s="24"/>
      <c r="HI1419" s="24"/>
      <c r="IO1419" s="24"/>
      <c r="JU1419" s="24"/>
      <c r="LA1419" s="24"/>
      <c r="MG1419" s="24"/>
      <c r="NM1419" s="24"/>
    </row>
    <row r="1420" spans="1:377" ht="15" thickBot="1">
      <c r="A1420" s="1" t="str">
        <f t="shared" si="36"/>
        <v>SRI RETNO PUSPITOOktober-2</v>
      </c>
      <c r="B1420" s="12" t="str">
        <f t="shared" si="37"/>
        <v>OktoberSurvei Bahan Pokok Non Rumah Tangga (Pencacahan UMK)</v>
      </c>
      <c r="C1420" s="13" t="s">
        <v>33</v>
      </c>
      <c r="D1420" s="14" t="s">
        <v>324</v>
      </c>
      <c r="E1420" s="15" t="s">
        <v>328</v>
      </c>
      <c r="F1420" s="15"/>
      <c r="G1420" s="15">
        <f t="shared" si="34"/>
        <v>220000</v>
      </c>
      <c r="H1420" s="16">
        <v>44000</v>
      </c>
      <c r="I1420" s="14" t="s">
        <v>23</v>
      </c>
      <c r="J1420" s="17">
        <v>5</v>
      </c>
      <c r="K1420" s="75" t="s">
        <v>718</v>
      </c>
      <c r="L1420" s="25">
        <v>45931</v>
      </c>
      <c r="M1420" s="32">
        <v>45961</v>
      </c>
      <c r="N1420" s="16" t="e">
        <f t="shared" ca="1" si="35"/>
        <v>#NAME?</v>
      </c>
      <c r="O1420" s="19"/>
      <c r="P1420" s="19"/>
      <c r="Q1420" s="20"/>
      <c r="R1420" s="21" t="str">
        <f t="array" ref="R1420">VLOOKUP(C1420,DB!A:D,2,FALSE)</f>
        <v>Jln A Yani 15 no 5 manado</v>
      </c>
      <c r="S1420" s="21" t="str">
        <f t="array" ref="S1420">VLOOKUP(C1420,DB!A:D,3,FALSE)</f>
        <v>sriretnopuspito@gmail.com</v>
      </c>
      <c r="T1420" s="22" t="s">
        <v>19</v>
      </c>
      <c r="U1420" s="1" t="str">
        <f t="shared" si="38"/>
        <v>SRI RETNO PUSPITOOktober</v>
      </c>
      <c r="V1420" s="23">
        <f t="shared" si="39"/>
        <v>45961</v>
      </c>
      <c r="X1420" s="26">
        <f>VLOOKUP(CONCATENATE(C1420,D1420),'Honor 2025'!A:D,4,FALSE)</f>
        <v>1194000</v>
      </c>
      <c r="Y1420" s="24"/>
      <c r="BE1420" s="24"/>
      <c r="CK1420" s="24"/>
      <c r="DQ1420" s="24"/>
      <c r="EW1420" s="24"/>
      <c r="GC1420" s="24"/>
      <c r="HI1420" s="24"/>
      <c r="IO1420" s="24"/>
      <c r="JU1420" s="24"/>
      <c r="LA1420" s="24"/>
      <c r="MG1420" s="24"/>
      <c r="NM1420" s="24"/>
    </row>
    <row r="1421" spans="1:377" ht="15" thickBot="1">
      <c r="A1421" s="1" t="str">
        <f t="shared" si="36"/>
        <v>Cecillia ArthoOktober-2</v>
      </c>
      <c r="B1421" s="12" t="str">
        <f t="shared" si="37"/>
        <v>OktoberSurvei Bahan Pokok Non Rumah Tangga (Pencacahan UMK)</v>
      </c>
      <c r="C1421" s="13" t="s">
        <v>24</v>
      </c>
      <c r="D1421" s="14" t="s">
        <v>324</v>
      </c>
      <c r="E1421" s="15" t="s">
        <v>328</v>
      </c>
      <c r="F1421" s="15"/>
      <c r="G1421" s="15">
        <f t="shared" si="34"/>
        <v>88000</v>
      </c>
      <c r="H1421" s="16">
        <v>44000</v>
      </c>
      <c r="I1421" s="14" t="s">
        <v>23</v>
      </c>
      <c r="J1421" s="17">
        <v>2</v>
      </c>
      <c r="K1421" s="74" t="s">
        <v>718</v>
      </c>
      <c r="L1421" s="25">
        <v>45931</v>
      </c>
      <c r="M1421" s="32">
        <v>45961</v>
      </c>
      <c r="N1421" s="16" t="e">
        <f t="shared" ca="1" si="35"/>
        <v>#NAME?</v>
      </c>
      <c r="O1421" s="19"/>
      <c r="P1421" s="19"/>
      <c r="Q1421" s="20"/>
      <c r="R1421" s="21" t="str">
        <f t="array" ref="R1421">VLOOKUP(C1421,DB!A:D,2,FALSE)</f>
        <v>Jl. Sam Ratulangi 18 no 34, Lingkungan IV</v>
      </c>
      <c r="S1421" s="21" t="str">
        <f t="array" ref="S1421">VLOOKUP(C1421,DB!A:D,3,FALSE)</f>
        <v>ryuuseiishida@gmail.com</v>
      </c>
      <c r="T1421" s="22" t="s">
        <v>19</v>
      </c>
      <c r="U1421" s="1" t="str">
        <f t="shared" si="38"/>
        <v>Cecillia ArthoOktober</v>
      </c>
      <c r="V1421" s="23">
        <f t="shared" si="39"/>
        <v>45961</v>
      </c>
      <c r="X1421" s="26">
        <f>VLOOKUP(CONCATENATE(C1421,D1421),'Honor 2025'!A:D,4,FALSE)</f>
        <v>2306000</v>
      </c>
      <c r="Y1421" s="24"/>
      <c r="BE1421" s="24"/>
      <c r="CK1421" s="24"/>
      <c r="DQ1421" s="24"/>
      <c r="EW1421" s="24"/>
      <c r="GC1421" s="24"/>
      <c r="HI1421" s="24"/>
      <c r="IO1421" s="24"/>
      <c r="JU1421" s="24"/>
      <c r="LA1421" s="24"/>
      <c r="MG1421" s="24"/>
      <c r="NM1421" s="24"/>
    </row>
    <row r="1422" spans="1:377" ht="15" thickBot="1">
      <c r="A1422" s="1" t="str">
        <f t="shared" si="36"/>
        <v>Jeffry Robby TumiwaOktober-2</v>
      </c>
      <c r="B1422" s="12" t="str">
        <f t="shared" si="37"/>
        <v>OktoberSurvei Bahan Pokok Non Rumah Tangga (Pencacahan UMK)</v>
      </c>
      <c r="C1422" s="13" t="s">
        <v>106</v>
      </c>
      <c r="D1422" s="14" t="s">
        <v>324</v>
      </c>
      <c r="E1422" s="15" t="s">
        <v>328</v>
      </c>
      <c r="F1422" s="15"/>
      <c r="G1422" s="15">
        <f t="shared" si="34"/>
        <v>176000</v>
      </c>
      <c r="H1422" s="16">
        <v>44000</v>
      </c>
      <c r="I1422" s="14" t="s">
        <v>23</v>
      </c>
      <c r="J1422" s="17">
        <v>4</v>
      </c>
      <c r="K1422" s="75" t="s">
        <v>718</v>
      </c>
      <c r="L1422" s="25">
        <v>45931</v>
      </c>
      <c r="M1422" s="32">
        <v>45961</v>
      </c>
      <c r="N1422" s="16" t="e">
        <f t="shared" ca="1" si="35"/>
        <v>#NAME?</v>
      </c>
      <c r="O1422" s="19"/>
      <c r="P1422" s="19"/>
      <c r="Q1422" s="20"/>
      <c r="R1422" s="21" t="str">
        <f t="array" ref="R1422">VLOOKUP(C1422,DB!A:D,2,FALSE)</f>
        <v>Sario Tumpaan Lingkungan 1</v>
      </c>
      <c r="S1422" s="21" t="str">
        <f t="array" ref="S1422">VLOOKUP(C1422,DB!A:D,3,FALSE)</f>
        <v>geoffrey1868@gmail.com</v>
      </c>
      <c r="T1422" s="22" t="s">
        <v>19</v>
      </c>
      <c r="U1422" s="1" t="str">
        <f t="shared" si="38"/>
        <v>Jeffry Robby TumiwaOktober</v>
      </c>
      <c r="V1422" s="23">
        <f t="shared" si="39"/>
        <v>45961</v>
      </c>
      <c r="X1422" s="26">
        <f>VLOOKUP(CONCATENATE(C1422,D1422),'Honor 2025'!A:D,4,FALSE)</f>
        <v>1339000</v>
      </c>
      <c r="Y1422" s="24"/>
      <c r="BE1422" s="24"/>
      <c r="CK1422" s="24"/>
      <c r="DQ1422" s="24"/>
      <c r="EW1422" s="24"/>
      <c r="GC1422" s="24"/>
      <c r="HI1422" s="24"/>
      <c r="IO1422" s="24"/>
      <c r="JU1422" s="24"/>
      <c r="LA1422" s="24"/>
      <c r="MG1422" s="24"/>
      <c r="NM1422" s="24"/>
    </row>
    <row r="1423" spans="1:377" ht="15" thickBot="1">
      <c r="A1423" s="1" t="str">
        <f t="shared" si="36"/>
        <v>Lestari Suhendri TintingonOktober-3</v>
      </c>
      <c r="B1423" s="12" t="str">
        <f t="shared" si="37"/>
        <v>OktoberSurvei Bahan Pokok Non Rumah Tangga (Pencacahan UMK)</v>
      </c>
      <c r="C1423" s="13" t="s">
        <v>76</v>
      </c>
      <c r="D1423" s="14" t="s">
        <v>324</v>
      </c>
      <c r="E1423" s="15" t="s">
        <v>328</v>
      </c>
      <c r="F1423" s="15"/>
      <c r="G1423" s="15">
        <f t="shared" si="34"/>
        <v>220000</v>
      </c>
      <c r="H1423" s="16">
        <v>44000</v>
      </c>
      <c r="I1423" s="14" t="s">
        <v>23</v>
      </c>
      <c r="J1423" s="17">
        <v>5</v>
      </c>
      <c r="K1423" s="74" t="s">
        <v>718</v>
      </c>
      <c r="L1423" s="25">
        <v>45931</v>
      </c>
      <c r="M1423" s="32">
        <v>45961</v>
      </c>
      <c r="N1423" s="16" t="e">
        <f t="shared" ca="1" si="35"/>
        <v>#NAME?</v>
      </c>
      <c r="O1423" s="19"/>
      <c r="P1423" s="19"/>
      <c r="Q1423" s="20"/>
      <c r="R1423" s="21" t="str">
        <f t="array" ref="R1423">VLOOKUP(C1423,DB!A:D,2,FALSE)</f>
        <v>Kelurahan Bahu lingkungan 6</v>
      </c>
      <c r="S1423" s="21" t="str">
        <f t="array" ref="S1423">VLOOKUP(C1423,DB!A:D,3,FALSE)</f>
        <v>lestaritintingon@gmail.com</v>
      </c>
      <c r="T1423" s="22" t="s">
        <v>19</v>
      </c>
      <c r="U1423" s="1" t="str">
        <f t="shared" si="38"/>
        <v>Lestari Suhendri TintingonOktober</v>
      </c>
      <c r="V1423" s="23">
        <f t="shared" si="39"/>
        <v>45961</v>
      </c>
      <c r="X1423" s="26">
        <f>VLOOKUP(CONCATENATE(C1423,D1423),'Honor 2025'!A:D,4,FALSE)</f>
        <v>1278000</v>
      </c>
      <c r="Y1423" s="24"/>
      <c r="BE1423" s="24"/>
      <c r="CK1423" s="24"/>
      <c r="DQ1423" s="24"/>
      <c r="EW1423" s="24"/>
      <c r="GC1423" s="24"/>
      <c r="HI1423" s="24"/>
      <c r="IO1423" s="24"/>
      <c r="JU1423" s="24"/>
      <c r="LA1423" s="24"/>
      <c r="MG1423" s="24"/>
      <c r="NM1423" s="24"/>
    </row>
    <row r="1424" spans="1:377" ht="15" thickBot="1">
      <c r="A1424" s="1" t="str">
        <f t="shared" si="36"/>
        <v>Ivan Christian PurukanOktober-2</v>
      </c>
      <c r="B1424" s="12" t="str">
        <f t="shared" si="37"/>
        <v>OktoberSurvei Bahan Pokok Non Rumah Tangga (Pencacahan UMK)</v>
      </c>
      <c r="C1424" s="13" t="s">
        <v>102</v>
      </c>
      <c r="D1424" s="14" t="s">
        <v>324</v>
      </c>
      <c r="E1424" s="15" t="s">
        <v>328</v>
      </c>
      <c r="F1424" s="15"/>
      <c r="G1424" s="15">
        <f t="shared" si="34"/>
        <v>176000</v>
      </c>
      <c r="H1424" s="16">
        <v>44000</v>
      </c>
      <c r="I1424" s="14" t="s">
        <v>23</v>
      </c>
      <c r="J1424" s="17">
        <v>4</v>
      </c>
      <c r="K1424" s="75" t="s">
        <v>718</v>
      </c>
      <c r="L1424" s="25">
        <v>45931</v>
      </c>
      <c r="M1424" s="32">
        <v>45961</v>
      </c>
      <c r="N1424" s="16" t="e">
        <f t="shared" ca="1" si="35"/>
        <v>#NAME?</v>
      </c>
      <c r="O1424" s="19"/>
      <c r="P1424" s="19"/>
      <c r="Q1424" s="20"/>
      <c r="R1424" s="21" t="str">
        <f t="array" ref="R1424">VLOOKUP(C1424,DB!A:D,2,FALSE)</f>
        <v>Lingkungan I</v>
      </c>
      <c r="S1424" s="21" t="str">
        <f t="array" ref="S1424">VLOOKUP(C1424,DB!A:D,3,FALSE)</f>
        <v>Ivan.kidzz@gmail.com</v>
      </c>
      <c r="T1424" s="22" t="s">
        <v>19</v>
      </c>
      <c r="U1424" s="1" t="str">
        <f t="shared" si="38"/>
        <v>Ivan Christian PurukanOktober</v>
      </c>
      <c r="V1424" s="23">
        <f t="shared" si="39"/>
        <v>45961</v>
      </c>
      <c r="X1424" s="26">
        <f>VLOOKUP(CONCATENATE(C1424,D1424),'Honor 2025'!A:D,4,FALSE)</f>
        <v>424000</v>
      </c>
      <c r="Y1424" s="24"/>
      <c r="BE1424" s="24"/>
      <c r="CK1424" s="24"/>
      <c r="DQ1424" s="24"/>
      <c r="EW1424" s="24"/>
      <c r="GC1424" s="24"/>
      <c r="HI1424" s="24"/>
      <c r="IO1424" s="24"/>
      <c r="JU1424" s="24"/>
      <c r="LA1424" s="24"/>
      <c r="MG1424" s="24"/>
      <c r="NM1424" s="24"/>
    </row>
    <row r="1425" spans="1:377" ht="15" thickBot="1">
      <c r="A1425" s="1" t="str">
        <f t="shared" si="36"/>
        <v>Dinda Meilinda FerrariOktober-2</v>
      </c>
      <c r="B1425" s="12" t="str">
        <f t="shared" si="37"/>
        <v>OktoberSurvei Bahan Pokok Non Rumah Tangga (Pencacahan UMK)</v>
      </c>
      <c r="C1425" s="13" t="s">
        <v>277</v>
      </c>
      <c r="D1425" s="14" t="s">
        <v>324</v>
      </c>
      <c r="E1425" s="15" t="s">
        <v>328</v>
      </c>
      <c r="F1425" s="15"/>
      <c r="G1425" s="15">
        <f t="shared" si="34"/>
        <v>88000</v>
      </c>
      <c r="H1425" s="16">
        <v>44000</v>
      </c>
      <c r="I1425" s="14" t="s">
        <v>23</v>
      </c>
      <c r="J1425" s="17">
        <v>2</v>
      </c>
      <c r="K1425" s="74" t="s">
        <v>718</v>
      </c>
      <c r="L1425" s="25">
        <v>45931</v>
      </c>
      <c r="M1425" s="32">
        <v>45961</v>
      </c>
      <c r="N1425" s="16" t="e">
        <f t="shared" ca="1" si="35"/>
        <v>#NAME?</v>
      </c>
      <c r="O1425" s="19"/>
      <c r="P1425" s="19"/>
      <c r="Q1425" s="20"/>
      <c r="R1425" s="21" t="str">
        <f t="array" ref="R1425">VLOOKUP(C1425,DB!A:D,2,FALSE)</f>
        <v>Perum Viola land 3</v>
      </c>
      <c r="S1425" s="21" t="str">
        <f t="array" ref="S1425">VLOOKUP(C1425,DB!A:D,3,FALSE)</f>
        <v>dindameilinda21@gmail.com</v>
      </c>
      <c r="T1425" s="22" t="s">
        <v>19</v>
      </c>
      <c r="U1425" s="1" t="str">
        <f t="shared" si="38"/>
        <v>Dinda Meilinda FerrariOktober</v>
      </c>
      <c r="V1425" s="23">
        <f t="shared" si="39"/>
        <v>45961</v>
      </c>
      <c r="X1425" s="26">
        <f>VLOOKUP(CONCATENATE(C1425,D1425),'Honor 2025'!A:D,4,FALSE)</f>
        <v>336000</v>
      </c>
      <c r="Y1425" s="24"/>
      <c r="BE1425" s="24"/>
      <c r="CK1425" s="24"/>
      <c r="DQ1425" s="24"/>
      <c r="EW1425" s="24"/>
      <c r="GC1425" s="24"/>
      <c r="HI1425" s="24"/>
      <c r="IO1425" s="24"/>
      <c r="JU1425" s="24"/>
      <c r="LA1425" s="24"/>
      <c r="MG1425" s="24"/>
      <c r="NM1425" s="24"/>
    </row>
    <row r="1426" spans="1:377" ht="15" thickBot="1">
      <c r="A1426" s="1" t="str">
        <f t="shared" si="36"/>
        <v>Maria Francisca MaunOktober-3</v>
      </c>
      <c r="B1426" s="12" t="str">
        <f t="shared" si="37"/>
        <v>OktoberSurvei Bahan Pokok Non Rumah Tangga (Pencacahan UMK)</v>
      </c>
      <c r="C1426" s="13" t="s">
        <v>62</v>
      </c>
      <c r="D1426" s="14" t="s">
        <v>324</v>
      </c>
      <c r="E1426" s="15" t="s">
        <v>328</v>
      </c>
      <c r="F1426" s="15"/>
      <c r="G1426" s="15">
        <f t="shared" si="34"/>
        <v>132000</v>
      </c>
      <c r="H1426" s="16">
        <v>44000</v>
      </c>
      <c r="I1426" s="14" t="s">
        <v>23</v>
      </c>
      <c r="J1426" s="17">
        <v>3</v>
      </c>
      <c r="K1426" s="75" t="s">
        <v>718</v>
      </c>
      <c r="L1426" s="25">
        <v>45931</v>
      </c>
      <c r="M1426" s="32">
        <v>45961</v>
      </c>
      <c r="N1426" s="16" t="e">
        <f t="shared" ca="1" si="35"/>
        <v>#NAME?</v>
      </c>
      <c r="O1426" s="19"/>
      <c r="P1426" s="19"/>
      <c r="Q1426" s="20"/>
      <c r="R1426" s="21" t="str">
        <f t="array" ref="R1426">VLOOKUP(C1426,DB!A:D,2,FALSE)</f>
        <v>buha lingkungan 6</v>
      </c>
      <c r="S1426" s="21" t="str">
        <f t="array" ref="S1426">VLOOKUP(C1426,DB!A:D,3,FALSE)</f>
        <v>mariamaun67@gmail.com</v>
      </c>
      <c r="T1426" s="22" t="s">
        <v>19</v>
      </c>
      <c r="U1426" s="1" t="str">
        <f t="shared" si="38"/>
        <v>Maria Francisca MaunOktober</v>
      </c>
      <c r="V1426" s="23">
        <f t="shared" si="39"/>
        <v>45961</v>
      </c>
      <c r="X1426" s="26">
        <f>VLOOKUP(CONCATENATE(C1426,D1426),'Honor 2025'!A:D,4,FALSE)</f>
        <v>1190000</v>
      </c>
      <c r="Y1426" s="24"/>
      <c r="BE1426" s="24"/>
      <c r="CK1426" s="24"/>
      <c r="DQ1426" s="24"/>
      <c r="EW1426" s="24"/>
      <c r="GC1426" s="24"/>
      <c r="HI1426" s="24"/>
      <c r="IO1426" s="24"/>
      <c r="JU1426" s="24"/>
      <c r="LA1426" s="24"/>
      <c r="MG1426" s="24"/>
      <c r="NM1426" s="24"/>
    </row>
    <row r="1427" spans="1:377" ht="15" thickBot="1">
      <c r="A1427" s="1" t="str">
        <f t="shared" si="36"/>
        <v>Sentha Sisilia RondonuwuOktober-2</v>
      </c>
      <c r="B1427" s="12" t="str">
        <f t="shared" si="37"/>
        <v>OktoberSurvei Bahan Pokok Non Rumah Tangga (Pencacahan UMK)</v>
      </c>
      <c r="C1427" s="13" t="s">
        <v>286</v>
      </c>
      <c r="D1427" s="14" t="s">
        <v>324</v>
      </c>
      <c r="E1427" s="15" t="s">
        <v>328</v>
      </c>
      <c r="F1427" s="15"/>
      <c r="G1427" s="15">
        <f t="shared" si="34"/>
        <v>88000</v>
      </c>
      <c r="H1427" s="16">
        <v>44000</v>
      </c>
      <c r="I1427" s="14" t="s">
        <v>23</v>
      </c>
      <c r="J1427" s="17">
        <v>2</v>
      </c>
      <c r="K1427" s="74" t="s">
        <v>718</v>
      </c>
      <c r="L1427" s="25">
        <v>45931</v>
      </c>
      <c r="M1427" s="32">
        <v>45961</v>
      </c>
      <c r="N1427" s="16" t="e">
        <f t="shared" ca="1" si="35"/>
        <v>#NAME?</v>
      </c>
      <c r="O1427" s="19"/>
      <c r="P1427" s="19"/>
      <c r="Q1427" s="20"/>
      <c r="R1427" s="21" t="str">
        <f t="array" ref="R1427">VLOOKUP(C1427,DB!A:D,2,FALSE)</f>
        <v>Tikala Kumaraka Lingk. IV</v>
      </c>
      <c r="S1427" s="21" t="str">
        <f t="array" ref="S1427">VLOOKUP(C1427,DB!A:D,3,FALSE)</f>
        <v>senthasisilia@gmail.com</v>
      </c>
      <c r="T1427" s="22" t="s">
        <v>19</v>
      </c>
      <c r="U1427" s="1" t="str">
        <f t="shared" si="38"/>
        <v>Sentha Sisilia RondonuwuOktober</v>
      </c>
      <c r="V1427" s="23">
        <f t="shared" si="39"/>
        <v>45961</v>
      </c>
      <c r="X1427" s="26">
        <f>VLOOKUP(CONCATENATE(C1427,D1427),'Honor 2025'!A:D,4,FALSE)</f>
        <v>336000</v>
      </c>
      <c r="Y1427" s="24"/>
      <c r="BE1427" s="24"/>
      <c r="CK1427" s="24"/>
      <c r="DQ1427" s="24"/>
      <c r="EW1427" s="24"/>
      <c r="GC1427" s="24"/>
      <c r="HI1427" s="24"/>
      <c r="IO1427" s="24"/>
      <c r="JU1427" s="24"/>
      <c r="LA1427" s="24"/>
      <c r="MG1427" s="24"/>
      <c r="NM1427" s="24"/>
    </row>
    <row r="1428" spans="1:377" ht="15" thickBot="1">
      <c r="A1428" s="1" t="str">
        <f t="shared" si="36"/>
        <v>Djurnia TumalotoOktober-2</v>
      </c>
      <c r="B1428" s="12" t="str">
        <f t="shared" si="37"/>
        <v>OktoberSurvei Bahan Pokok Non Rumah Tangga (Pencacahan UMK)</v>
      </c>
      <c r="C1428" s="13" t="s">
        <v>131</v>
      </c>
      <c r="D1428" s="14" t="s">
        <v>324</v>
      </c>
      <c r="E1428" s="15" t="s">
        <v>328</v>
      </c>
      <c r="F1428" s="15"/>
      <c r="G1428" s="15">
        <f t="shared" si="34"/>
        <v>88000</v>
      </c>
      <c r="H1428" s="16">
        <v>44000</v>
      </c>
      <c r="I1428" s="14" t="s">
        <v>23</v>
      </c>
      <c r="J1428" s="17">
        <v>2</v>
      </c>
      <c r="K1428" s="75" t="s">
        <v>718</v>
      </c>
      <c r="L1428" s="25">
        <v>45931</v>
      </c>
      <c r="M1428" s="32">
        <v>45961</v>
      </c>
      <c r="N1428" s="16" t="e">
        <f t="shared" ca="1" si="35"/>
        <v>#NAME?</v>
      </c>
      <c r="O1428" s="19"/>
      <c r="P1428" s="19"/>
      <c r="Q1428" s="20"/>
      <c r="R1428" s="21" t="str">
        <f t="array" ref="R1428">VLOOKUP(C1428,DB!A:D,2,FALSE)</f>
        <v>Karame lingkungan 5</v>
      </c>
      <c r="S1428" s="21" t="str">
        <f t="array" ref="S1428">VLOOKUP(C1428,DB!A:D,3,FALSE)</f>
        <v>djurniatumaloto@gmail.com</v>
      </c>
      <c r="T1428" s="22" t="s">
        <v>19</v>
      </c>
      <c r="U1428" s="1" t="str">
        <f t="shared" si="38"/>
        <v>Djurnia TumalotoOktober</v>
      </c>
      <c r="V1428" s="23">
        <f t="shared" si="39"/>
        <v>45961</v>
      </c>
      <c r="X1428" s="26">
        <f>VLOOKUP(CONCATENATE(C1428,D1428),'Honor 2025'!A:D,4,FALSE)</f>
        <v>934000</v>
      </c>
      <c r="Y1428" s="24"/>
      <c r="BE1428" s="24"/>
      <c r="CK1428" s="24"/>
      <c r="DQ1428" s="24"/>
      <c r="EW1428" s="24"/>
      <c r="GC1428" s="24"/>
      <c r="HI1428" s="24"/>
      <c r="IO1428" s="24"/>
      <c r="JU1428" s="24"/>
      <c r="LA1428" s="24"/>
      <c r="MG1428" s="24"/>
      <c r="NM1428" s="24"/>
    </row>
    <row r="1429" spans="1:377" ht="15" thickBot="1">
      <c r="A1429" s="1" t="str">
        <f t="shared" si="36"/>
        <v>RIZKI NURFIFAHOktober-2</v>
      </c>
      <c r="B1429" s="12" t="str">
        <f t="shared" si="37"/>
        <v>OktoberSurvei Bahan Pokok Non Rumah Tangga (Pencacahan UMK)</v>
      </c>
      <c r="C1429" s="13" t="s">
        <v>113</v>
      </c>
      <c r="D1429" s="14" t="s">
        <v>324</v>
      </c>
      <c r="E1429" s="15" t="s">
        <v>328</v>
      </c>
      <c r="F1429" s="15"/>
      <c r="G1429" s="15">
        <f t="shared" si="34"/>
        <v>132000</v>
      </c>
      <c r="H1429" s="16">
        <v>44000</v>
      </c>
      <c r="I1429" s="14" t="s">
        <v>23</v>
      </c>
      <c r="J1429" s="17">
        <v>3</v>
      </c>
      <c r="K1429" s="74" t="s">
        <v>718</v>
      </c>
      <c r="L1429" s="25">
        <v>45931</v>
      </c>
      <c r="M1429" s="32">
        <v>45961</v>
      </c>
      <c r="N1429" s="16" t="e">
        <f t="shared" ca="1" si="35"/>
        <v>#NAME?</v>
      </c>
      <c r="O1429" s="19"/>
      <c r="P1429" s="19"/>
      <c r="Q1429" s="20"/>
      <c r="R1429" s="21" t="str">
        <f t="array" ref="R1429">VLOOKUP(C1429,DB!A:D,2,FALSE)</f>
        <v>Jl. P. Bentenan, kleak, kec. Malalayang, kota Manado Sulawesi Utara</v>
      </c>
      <c r="S1429" s="21" t="str">
        <f t="array" ref="S1429">VLOOKUP(C1429,DB!A:D,3,FALSE)</f>
        <v>rizkinurfifah166@gmail.com</v>
      </c>
      <c r="T1429" s="22" t="s">
        <v>19</v>
      </c>
      <c r="U1429" s="1" t="str">
        <f t="shared" si="38"/>
        <v>RIZKI NURFIFAHOktober</v>
      </c>
      <c r="V1429" s="23">
        <f t="shared" si="39"/>
        <v>45961</v>
      </c>
      <c r="X1429" s="26">
        <f>VLOOKUP(CONCATENATE(C1429,D1429),'Honor 2025'!A:D,4,FALSE)</f>
        <v>1436000</v>
      </c>
      <c r="Y1429" s="24"/>
      <c r="BE1429" s="24"/>
      <c r="CK1429" s="24"/>
      <c r="DQ1429" s="24"/>
      <c r="EW1429" s="24"/>
      <c r="GC1429" s="24"/>
      <c r="HI1429" s="24"/>
      <c r="IO1429" s="24"/>
      <c r="JU1429" s="24"/>
      <c r="LA1429" s="24"/>
      <c r="MG1429" s="24"/>
      <c r="NM1429" s="24"/>
    </row>
    <row r="1430" spans="1:377" ht="15" thickBot="1">
      <c r="A1430" s="1" t="str">
        <f t="shared" si="36"/>
        <v>Roy MakalewOktober-3</v>
      </c>
      <c r="B1430" s="12" t="str">
        <f t="shared" si="37"/>
        <v>OktoberSurvei Bahan Pokok Non Rumah Tangga (Pencacahan UMK)</v>
      </c>
      <c r="C1430" s="13" t="s">
        <v>44</v>
      </c>
      <c r="D1430" s="14" t="s">
        <v>324</v>
      </c>
      <c r="E1430" s="15" t="s">
        <v>328</v>
      </c>
      <c r="F1430" s="15"/>
      <c r="G1430" s="15">
        <f t="shared" si="34"/>
        <v>176000</v>
      </c>
      <c r="H1430" s="16">
        <v>44000</v>
      </c>
      <c r="I1430" s="14" t="s">
        <v>23</v>
      </c>
      <c r="J1430" s="17">
        <v>4</v>
      </c>
      <c r="K1430" s="75" t="s">
        <v>718</v>
      </c>
      <c r="L1430" s="25">
        <v>45931</v>
      </c>
      <c r="M1430" s="32">
        <v>45961</v>
      </c>
      <c r="N1430" s="16" t="e">
        <f t="shared" ca="1" si="35"/>
        <v>#NAME?</v>
      </c>
      <c r="O1430" s="19"/>
      <c r="P1430" s="19"/>
      <c r="Q1430" s="20"/>
      <c r="R1430" s="21" t="str">
        <f t="array" ref="R1430">VLOOKUP(C1430,DB!A:D,2,FALSE)</f>
        <v>Jalan Kleak 77, no 58</v>
      </c>
      <c r="S1430" s="21" t="str">
        <f t="array" ref="S1430">VLOOKUP(C1430,DB!A:D,3,FALSE)</f>
        <v>roymakalew2511@gmail.com</v>
      </c>
      <c r="T1430" s="22" t="s">
        <v>19</v>
      </c>
      <c r="U1430" s="1" t="str">
        <f t="shared" si="38"/>
        <v>Roy MakalewOktober</v>
      </c>
      <c r="V1430" s="23">
        <f t="shared" si="39"/>
        <v>45961</v>
      </c>
      <c r="X1430" s="26">
        <f>VLOOKUP(CONCATENATE(C1430,D1430),'Honor 2025'!A:D,4,FALSE)</f>
        <v>3244000</v>
      </c>
      <c r="Y1430" s="24"/>
      <c r="BE1430" s="24"/>
      <c r="CK1430" s="24"/>
      <c r="DQ1430" s="24"/>
      <c r="EW1430" s="24"/>
      <c r="GC1430" s="24"/>
      <c r="HI1430" s="24"/>
      <c r="IO1430" s="24"/>
      <c r="JU1430" s="24"/>
      <c r="LA1430" s="24"/>
      <c r="MG1430" s="24"/>
      <c r="NM1430" s="24"/>
    </row>
    <row r="1431" spans="1:377" ht="15" thickBot="1">
      <c r="A1431" s="1" t="str">
        <f t="shared" si="36"/>
        <v>Adriana TandajuOktober-3</v>
      </c>
      <c r="B1431" s="12" t="str">
        <f t="shared" si="37"/>
        <v>OktoberSurvei Bahan Pokok Non Rumah Tangga (Pencacahan UMK)</v>
      </c>
      <c r="C1431" s="13" t="s">
        <v>36</v>
      </c>
      <c r="D1431" s="14" t="s">
        <v>324</v>
      </c>
      <c r="E1431" s="15" t="s">
        <v>328</v>
      </c>
      <c r="F1431" s="15"/>
      <c r="G1431" s="15">
        <f t="shared" si="34"/>
        <v>120000</v>
      </c>
      <c r="H1431" s="16">
        <v>15000</v>
      </c>
      <c r="I1431" s="14" t="s">
        <v>23</v>
      </c>
      <c r="J1431" s="17">
        <v>8</v>
      </c>
      <c r="K1431" s="74" t="s">
        <v>718</v>
      </c>
      <c r="L1431" s="25">
        <v>45931</v>
      </c>
      <c r="M1431" s="32">
        <v>45961</v>
      </c>
      <c r="N1431" s="16" t="e">
        <f t="shared" ca="1" si="35"/>
        <v>#NAME?</v>
      </c>
      <c r="O1431" s="19"/>
      <c r="P1431" s="19"/>
      <c r="Q1431" s="20"/>
      <c r="R1431" s="21" t="str">
        <f t="array" ref="R1431">VLOOKUP(C1431,DB!A:D,2,FALSE)</f>
        <v>JL.PRAMUKA NO.29</v>
      </c>
      <c r="S1431" s="21" t="str">
        <f t="array" ref="S1431">VLOOKUP(C1431,DB!A:D,3,FALSE)</f>
        <v>annetandayu553@gmail.com</v>
      </c>
      <c r="T1431" s="22" t="s">
        <v>19</v>
      </c>
      <c r="U1431" s="1" t="str">
        <f t="shared" si="38"/>
        <v>Adriana TandajuOktober</v>
      </c>
      <c r="V1431" s="23">
        <f t="shared" si="39"/>
        <v>45961</v>
      </c>
      <c r="X1431" s="26">
        <f>VLOOKUP(CONCATENATE(C1431,D1431),'Honor 2025'!A:D,4,FALSE)</f>
        <v>3023000</v>
      </c>
      <c r="Y1431" s="24"/>
      <c r="BE1431" s="24"/>
      <c r="CK1431" s="24"/>
      <c r="DQ1431" s="24"/>
      <c r="EW1431" s="24"/>
      <c r="GC1431" s="24"/>
      <c r="HI1431" s="24"/>
      <c r="IO1431" s="24"/>
      <c r="JU1431" s="24"/>
      <c r="LA1431" s="24"/>
      <c r="MG1431" s="24"/>
      <c r="NM1431" s="24"/>
    </row>
    <row r="1432" spans="1:377" ht="15" thickBot="1">
      <c r="A1432" s="1" t="str">
        <f t="shared" si="36"/>
        <v>Margaret Rosanta SembiringOktober-2</v>
      </c>
      <c r="B1432" s="12" t="str">
        <f t="shared" si="37"/>
        <v>OktoberSurvei Bahan Pokok Non Rumah Tangga (Pencacahan UMK)</v>
      </c>
      <c r="C1432" s="13" t="s">
        <v>146</v>
      </c>
      <c r="D1432" s="14" t="s">
        <v>324</v>
      </c>
      <c r="E1432" s="15" t="s">
        <v>328</v>
      </c>
      <c r="F1432" s="15"/>
      <c r="G1432" s="15">
        <f t="shared" si="34"/>
        <v>180000</v>
      </c>
      <c r="H1432" s="16">
        <v>15000</v>
      </c>
      <c r="I1432" s="14" t="s">
        <v>23</v>
      </c>
      <c r="J1432" s="17">
        <v>12</v>
      </c>
      <c r="K1432" s="75" t="s">
        <v>718</v>
      </c>
      <c r="L1432" s="25">
        <v>45931</v>
      </c>
      <c r="M1432" s="32">
        <v>45961</v>
      </c>
      <c r="N1432" s="16" t="e">
        <f t="shared" ca="1" si="35"/>
        <v>#NAME?</v>
      </c>
      <c r="O1432" s="19"/>
      <c r="P1432" s="19"/>
      <c r="Q1432" s="20"/>
      <c r="R1432" s="21" t="str">
        <f t="array" ref="R1432">VLOOKUP(C1432,DB!A:D,2,FALSE)</f>
        <v>Bahu Ling 2 no 12A malalayang</v>
      </c>
      <c r="S1432" s="21" t="str">
        <f t="array" ref="S1432">VLOOKUP(C1432,DB!A:D,3,FALSE)</f>
        <v>margaretsembiring1981@gmail.com</v>
      </c>
      <c r="T1432" s="22" t="s">
        <v>19</v>
      </c>
      <c r="U1432" s="1" t="str">
        <f t="shared" si="38"/>
        <v>Margaret Rosanta SembiringOktober</v>
      </c>
      <c r="V1432" s="23">
        <f t="shared" si="39"/>
        <v>45961</v>
      </c>
      <c r="X1432" s="26">
        <f>VLOOKUP(CONCATENATE(C1432,D1432),'Honor 2025'!A:D,4,FALSE)</f>
        <v>1092000</v>
      </c>
      <c r="Y1432" s="24"/>
      <c r="BE1432" s="24"/>
      <c r="CK1432" s="24"/>
      <c r="DQ1432" s="24"/>
      <c r="EW1432" s="24"/>
      <c r="GC1432" s="24"/>
      <c r="HI1432" s="24"/>
      <c r="IO1432" s="24"/>
      <c r="JU1432" s="24"/>
      <c r="LA1432" s="24"/>
      <c r="MG1432" s="24"/>
      <c r="NM1432" s="24"/>
    </row>
    <row r="1433" spans="1:377" ht="15" thickBot="1">
      <c r="A1433" s="1" t="str">
        <f t="shared" si="36"/>
        <v>Feibe Ireine Syalome MaramisOktober-3</v>
      </c>
      <c r="B1433" s="12" t="str">
        <f t="shared" si="37"/>
        <v>OktoberSurvei Bahan Pokok Non Rumah Tangga (Pencacahan UMK)</v>
      </c>
      <c r="C1433" s="13" t="s">
        <v>47</v>
      </c>
      <c r="D1433" s="14" t="s">
        <v>324</v>
      </c>
      <c r="E1433" s="15" t="s">
        <v>328</v>
      </c>
      <c r="F1433" s="15"/>
      <c r="G1433" s="15">
        <f t="shared" si="34"/>
        <v>120000</v>
      </c>
      <c r="H1433" s="16">
        <v>15000</v>
      </c>
      <c r="I1433" s="14" t="s">
        <v>23</v>
      </c>
      <c r="J1433" s="17">
        <v>8</v>
      </c>
      <c r="K1433" s="74" t="s">
        <v>718</v>
      </c>
      <c r="L1433" s="25">
        <v>45931</v>
      </c>
      <c r="M1433" s="32">
        <v>45961</v>
      </c>
      <c r="N1433" s="16" t="e">
        <f t="shared" ca="1" si="35"/>
        <v>#NAME?</v>
      </c>
      <c r="O1433" s="19"/>
      <c r="P1433" s="19"/>
      <c r="Q1433" s="20"/>
      <c r="R1433" s="21" t="str">
        <f t="array" ref="R1433">VLOOKUP(C1433,DB!A:D,2,FALSE)</f>
        <v>Ranotana Weru</v>
      </c>
      <c r="S1433" s="21" t="str">
        <f t="array" ref="S1433">VLOOKUP(C1433,DB!A:D,3,FALSE)</f>
        <v>feibemaramis0202@gmail.com</v>
      </c>
      <c r="T1433" s="22" t="s">
        <v>19</v>
      </c>
      <c r="U1433" s="1" t="str">
        <f t="shared" si="38"/>
        <v>Feibe Ireine Syalome MaramisOktober</v>
      </c>
      <c r="V1433" s="23">
        <f t="shared" si="39"/>
        <v>45961</v>
      </c>
      <c r="X1433" s="26">
        <f>VLOOKUP(CONCATENATE(C1433,D1433),'Honor 2025'!A:D,4,FALSE)</f>
        <v>2820000</v>
      </c>
      <c r="Y1433" s="24"/>
      <c r="BE1433" s="24"/>
      <c r="CK1433" s="24"/>
      <c r="DQ1433" s="24"/>
      <c r="EW1433" s="24"/>
      <c r="GC1433" s="24"/>
      <c r="HI1433" s="24"/>
      <c r="IO1433" s="24"/>
      <c r="JU1433" s="24"/>
      <c r="LA1433" s="24"/>
      <c r="MG1433" s="24"/>
      <c r="NM1433" s="24"/>
    </row>
    <row r="1434" spans="1:377" ht="15" thickBot="1">
      <c r="A1434" s="1" t="str">
        <f t="shared" si="36"/>
        <v>Farida TampangOktober-2</v>
      </c>
      <c r="B1434" s="12" t="str">
        <f t="shared" si="37"/>
        <v>OktoberSurvei Bahan Pokok Non Rumah Tangga (Pencacahan UMK)</v>
      </c>
      <c r="C1434" s="13" t="s">
        <v>34</v>
      </c>
      <c r="D1434" s="14" t="s">
        <v>324</v>
      </c>
      <c r="E1434" s="15" t="s">
        <v>328</v>
      </c>
      <c r="F1434" s="15"/>
      <c r="G1434" s="15">
        <f t="shared" si="34"/>
        <v>150000</v>
      </c>
      <c r="H1434" s="16">
        <v>15000</v>
      </c>
      <c r="I1434" s="14" t="s">
        <v>23</v>
      </c>
      <c r="J1434" s="17">
        <v>10</v>
      </c>
      <c r="K1434" s="75" t="s">
        <v>718</v>
      </c>
      <c r="L1434" s="25">
        <v>45931</v>
      </c>
      <c r="M1434" s="32">
        <v>45961</v>
      </c>
      <c r="N1434" s="16" t="e">
        <f t="shared" ca="1" si="35"/>
        <v>#NAME?</v>
      </c>
      <c r="O1434" s="19"/>
      <c r="P1434" s="19"/>
      <c r="Q1434" s="20"/>
      <c r="R1434" s="21" t="str">
        <f t="array" ref="R1434">VLOOKUP(C1434,DB!A:D,2,FALSE)</f>
        <v>Perum Malalayang Permai Blok B Lingkungan 5</v>
      </c>
      <c r="S1434" s="21" t="str">
        <f t="array" ref="S1434">VLOOKUP(C1434,DB!A:D,3,FALSE)</f>
        <v>frydatampang30730@gmail.com</v>
      </c>
      <c r="T1434" s="22" t="s">
        <v>19</v>
      </c>
      <c r="U1434" s="1" t="str">
        <f t="shared" si="38"/>
        <v>Farida TampangOktober</v>
      </c>
      <c r="V1434" s="23">
        <f t="shared" si="39"/>
        <v>45961</v>
      </c>
      <c r="X1434" s="26">
        <f>VLOOKUP(CONCATENATE(C1434,D1434),'Honor 2025'!A:D,4,FALSE)</f>
        <v>2121000</v>
      </c>
      <c r="Y1434" s="24"/>
      <c r="BE1434" s="24"/>
      <c r="CK1434" s="24"/>
      <c r="DQ1434" s="24"/>
      <c r="EW1434" s="24"/>
      <c r="GC1434" s="24"/>
      <c r="HI1434" s="24"/>
      <c r="IO1434" s="24"/>
      <c r="JU1434" s="24"/>
      <c r="LA1434" s="24"/>
      <c r="MG1434" s="24"/>
      <c r="NM1434" s="24"/>
    </row>
    <row r="1435" spans="1:377" ht="15" thickBot="1">
      <c r="A1435" s="1" t="str">
        <f t="shared" si="36"/>
        <v>Reini Clara PaulusOktober-2</v>
      </c>
      <c r="B1435" s="12" t="str">
        <f t="shared" si="37"/>
        <v>OktoberSurvei Bahan Pokok Non Rumah Tangga (Pencacahan UMK)</v>
      </c>
      <c r="C1435" s="13" t="s">
        <v>32</v>
      </c>
      <c r="D1435" s="14" t="s">
        <v>324</v>
      </c>
      <c r="E1435" s="15" t="s">
        <v>328</v>
      </c>
      <c r="F1435" s="15"/>
      <c r="G1435" s="15">
        <f t="shared" si="34"/>
        <v>105000</v>
      </c>
      <c r="H1435" s="16">
        <v>15000</v>
      </c>
      <c r="I1435" s="14" t="s">
        <v>23</v>
      </c>
      <c r="J1435" s="17">
        <v>7</v>
      </c>
      <c r="K1435" s="74" t="s">
        <v>718</v>
      </c>
      <c r="L1435" s="25">
        <v>45931</v>
      </c>
      <c r="M1435" s="32">
        <v>45961</v>
      </c>
      <c r="N1435" s="16" t="e">
        <f t="shared" ca="1" si="35"/>
        <v>#NAME?</v>
      </c>
      <c r="O1435" s="19"/>
      <c r="P1435" s="19"/>
      <c r="Q1435" s="20"/>
      <c r="R1435" s="21" t="str">
        <f t="array" ref="R1435">VLOOKUP(C1435,DB!A:D,2,FALSE)</f>
        <v>Jalan Teluk Tomini No. 170</v>
      </c>
      <c r="S1435" s="21" t="str">
        <f t="array" ref="S1435">VLOOKUP(C1435,DB!A:D,3,FALSE)</f>
        <v>reinizalora@gmail.com</v>
      </c>
      <c r="T1435" s="22" t="s">
        <v>19</v>
      </c>
      <c r="U1435" s="1" t="str">
        <f t="shared" si="38"/>
        <v>Reini Clara PaulusOktober</v>
      </c>
      <c r="V1435" s="23">
        <f t="shared" si="39"/>
        <v>45961</v>
      </c>
      <c r="X1435" s="26">
        <f>VLOOKUP(CONCATENATE(C1435,D1435),'Honor 2025'!A:D,4,FALSE)</f>
        <v>2054000</v>
      </c>
      <c r="Y1435" s="24"/>
      <c r="BE1435" s="24"/>
      <c r="CK1435" s="24"/>
      <c r="DQ1435" s="24"/>
      <c r="EW1435" s="24"/>
      <c r="GC1435" s="24"/>
      <c r="HI1435" s="24"/>
      <c r="IO1435" s="24"/>
      <c r="JU1435" s="24"/>
      <c r="LA1435" s="24"/>
      <c r="MG1435" s="24"/>
      <c r="NM1435" s="24"/>
    </row>
    <row r="1436" spans="1:377" ht="15" thickBot="1">
      <c r="A1436" s="1" t="str">
        <f t="shared" si="36"/>
        <v>Sri MulyawatiOktober-2</v>
      </c>
      <c r="B1436" s="12" t="str">
        <f t="shared" si="37"/>
        <v>OktoberSurvei Bahan Pokok Non Rumah Tangga (Pencacahan UMK)</v>
      </c>
      <c r="C1436" s="13" t="s">
        <v>51</v>
      </c>
      <c r="D1436" s="14" t="s">
        <v>324</v>
      </c>
      <c r="E1436" s="15" t="s">
        <v>328</v>
      </c>
      <c r="F1436" s="15"/>
      <c r="G1436" s="15">
        <f t="shared" si="34"/>
        <v>105000</v>
      </c>
      <c r="H1436" s="16">
        <v>15000</v>
      </c>
      <c r="I1436" s="14" t="s">
        <v>23</v>
      </c>
      <c r="J1436" s="17">
        <v>7</v>
      </c>
      <c r="K1436" s="75" t="s">
        <v>718</v>
      </c>
      <c r="L1436" s="25">
        <v>45931</v>
      </c>
      <c r="M1436" s="32">
        <v>45961</v>
      </c>
      <c r="N1436" s="16" t="e">
        <f t="shared" ca="1" si="35"/>
        <v>#NAME?</v>
      </c>
      <c r="O1436" s="19"/>
      <c r="P1436" s="19"/>
      <c r="Q1436" s="20"/>
      <c r="R1436" s="21" t="str">
        <f t="array" ref="R1436">VLOOKUP(C1436,DB!A:D,2,FALSE)</f>
        <v>Jl Wiratama no 4 lingkungan 7</v>
      </c>
      <c r="S1436" s="21" t="str">
        <f t="array" ref="S1436">VLOOKUP(C1436,DB!A:D,3,FALSE)</f>
        <v>mulyawatisrie75@gmail.com</v>
      </c>
      <c r="T1436" s="22" t="s">
        <v>19</v>
      </c>
      <c r="U1436" s="1" t="str">
        <f t="shared" si="38"/>
        <v>Sri MulyawatiOktober</v>
      </c>
      <c r="V1436" s="23">
        <f t="shared" si="39"/>
        <v>45961</v>
      </c>
      <c r="X1436" s="26">
        <f>VLOOKUP(CONCATENATE(C1436,D1436),'Honor 2025'!A:D,4,FALSE)</f>
        <v>3021000</v>
      </c>
      <c r="Y1436" s="24"/>
      <c r="BE1436" s="24"/>
      <c r="CK1436" s="24"/>
      <c r="DQ1436" s="24"/>
      <c r="EW1436" s="24"/>
      <c r="GC1436" s="24"/>
      <c r="HI1436" s="24"/>
      <c r="IO1436" s="24"/>
      <c r="JU1436" s="24"/>
      <c r="LA1436" s="24"/>
      <c r="MG1436" s="24"/>
      <c r="NM1436" s="24"/>
    </row>
    <row r="1437" spans="1:377" ht="15" thickBot="1">
      <c r="A1437" s="1" t="str">
        <f t="shared" si="36"/>
        <v>JOVELIE E WOKASOktober-2</v>
      </c>
      <c r="B1437" s="12" t="str">
        <f t="shared" si="37"/>
        <v>OktoberSurvei Bahan Pokok Non Rumah Tangga (Pencacahan UMK)</v>
      </c>
      <c r="C1437" s="13" t="s">
        <v>55</v>
      </c>
      <c r="D1437" s="14" t="s">
        <v>324</v>
      </c>
      <c r="E1437" s="15" t="s">
        <v>328</v>
      </c>
      <c r="F1437" s="15"/>
      <c r="G1437" s="15">
        <f t="shared" si="34"/>
        <v>165000</v>
      </c>
      <c r="H1437" s="16">
        <v>15000</v>
      </c>
      <c r="I1437" s="14" t="s">
        <v>23</v>
      </c>
      <c r="J1437" s="17">
        <v>11</v>
      </c>
      <c r="K1437" s="74" t="s">
        <v>718</v>
      </c>
      <c r="L1437" s="25">
        <v>45931</v>
      </c>
      <c r="M1437" s="32">
        <v>45961</v>
      </c>
      <c r="N1437" s="16" t="e">
        <f t="shared" ca="1" si="35"/>
        <v>#NAME?</v>
      </c>
      <c r="O1437" s="19"/>
      <c r="P1437" s="19"/>
      <c r="Q1437" s="20"/>
      <c r="R1437" s="21" t="str">
        <f t="array" ref="R1437">VLOOKUP(C1437,DB!A:D,2,FALSE)</f>
        <v>Malalayang Satu Lingkungan 6</v>
      </c>
      <c r="S1437" s="21" t="str">
        <f t="array" ref="S1437">VLOOKUP(C1437,DB!A:D,3,FALSE)</f>
        <v>vhellywokas07@gmail.com</v>
      </c>
      <c r="T1437" s="22" t="s">
        <v>19</v>
      </c>
      <c r="U1437" s="1" t="str">
        <f t="shared" si="38"/>
        <v>JOVELIE E WOKASOktober</v>
      </c>
      <c r="V1437" s="23">
        <f t="shared" si="39"/>
        <v>45961</v>
      </c>
      <c r="X1437" s="26">
        <f>VLOOKUP(CONCATENATE(C1437,D1437),'Honor 2025'!A:D,4,FALSE)</f>
        <v>2216000</v>
      </c>
      <c r="Y1437" s="24"/>
      <c r="BE1437" s="24"/>
      <c r="CK1437" s="24"/>
      <c r="DQ1437" s="24"/>
      <c r="EW1437" s="24"/>
      <c r="GC1437" s="24"/>
      <c r="HI1437" s="24"/>
      <c r="IO1437" s="24"/>
      <c r="JU1437" s="24"/>
      <c r="LA1437" s="24"/>
      <c r="MG1437" s="24"/>
      <c r="NM1437" s="24"/>
    </row>
    <row r="1438" spans="1:377" ht="15" thickBot="1">
      <c r="A1438" s="1" t="str">
        <f t="shared" si="36"/>
        <v>Esther Angle SepangOktober-2</v>
      </c>
      <c r="B1438" s="12" t="str">
        <f t="shared" si="37"/>
        <v>OktoberSurvei Bahan Pokok Non Rumah Tangga (Pencacahan UMK)</v>
      </c>
      <c r="C1438" s="13" t="s">
        <v>30</v>
      </c>
      <c r="D1438" s="14" t="s">
        <v>324</v>
      </c>
      <c r="E1438" s="15" t="s">
        <v>328</v>
      </c>
      <c r="F1438" s="15"/>
      <c r="G1438" s="15">
        <f t="shared" si="34"/>
        <v>165000</v>
      </c>
      <c r="H1438" s="16">
        <v>15000</v>
      </c>
      <c r="I1438" s="14" t="s">
        <v>23</v>
      </c>
      <c r="J1438" s="17">
        <v>11</v>
      </c>
      <c r="K1438" s="75" t="s">
        <v>718</v>
      </c>
      <c r="L1438" s="25">
        <v>45931</v>
      </c>
      <c r="M1438" s="32">
        <v>45961</v>
      </c>
      <c r="N1438" s="16" t="e">
        <f t="shared" ca="1" si="35"/>
        <v>#NAME?</v>
      </c>
      <c r="O1438" s="19"/>
      <c r="P1438" s="19"/>
      <c r="Q1438" s="20"/>
      <c r="R1438" s="21" t="str">
        <f t="array" ref="R1438">VLOOKUP(C1438,DB!A:D,2,FALSE)</f>
        <v>Bumi Nyiur Lingkungan 2</v>
      </c>
      <c r="S1438" s="21" t="str">
        <f t="array" ref="S1438">VLOOKUP(C1438,DB!A:D,3,FALSE)</f>
        <v>esthersepang24@gmail.com</v>
      </c>
      <c r="T1438" s="22" t="s">
        <v>19</v>
      </c>
      <c r="U1438" s="1" t="str">
        <f t="shared" si="38"/>
        <v>Esther Angle SepangOktober</v>
      </c>
      <c r="V1438" s="23">
        <f t="shared" si="39"/>
        <v>45961</v>
      </c>
      <c r="X1438" s="26">
        <f>VLOOKUP(CONCATENATE(C1438,D1438),'Honor 2025'!A:D,4,FALSE)</f>
        <v>1209000</v>
      </c>
      <c r="Y1438" s="24"/>
      <c r="BE1438" s="24"/>
      <c r="CK1438" s="24"/>
      <c r="DQ1438" s="24"/>
      <c r="EW1438" s="24"/>
      <c r="GC1438" s="24"/>
      <c r="HI1438" s="24"/>
      <c r="IO1438" s="24"/>
      <c r="JU1438" s="24"/>
      <c r="LA1438" s="24"/>
      <c r="MG1438" s="24"/>
      <c r="NM1438" s="24"/>
    </row>
    <row r="1439" spans="1:377" ht="15" thickBot="1">
      <c r="A1439" s="1" t="str">
        <f t="shared" si="36"/>
        <v>Alvani Bregina NgongoloyOktober-1</v>
      </c>
      <c r="B1439" s="12" t="str">
        <f t="shared" si="37"/>
        <v>OktoberSurvei Bahan Pokok Non Rumah Tangga (Pencacahan UMB)</v>
      </c>
      <c r="C1439" s="13" t="s">
        <v>26</v>
      </c>
      <c r="D1439" s="14" t="s">
        <v>324</v>
      </c>
      <c r="E1439" s="15" t="s">
        <v>327</v>
      </c>
      <c r="F1439" s="15"/>
      <c r="G1439" s="15">
        <f t="shared" si="34"/>
        <v>248000</v>
      </c>
      <c r="H1439" s="16">
        <v>62000</v>
      </c>
      <c r="I1439" s="14" t="s">
        <v>23</v>
      </c>
      <c r="J1439" s="17">
        <v>4</v>
      </c>
      <c r="K1439" s="74" t="s">
        <v>718</v>
      </c>
      <c r="L1439" s="25">
        <v>45931</v>
      </c>
      <c r="M1439" s="32">
        <v>45961</v>
      </c>
      <c r="N1439" s="16" t="e">
        <f t="shared" ca="1" si="35"/>
        <v>#NAME?</v>
      </c>
      <c r="O1439" s="19"/>
      <c r="P1439" s="19"/>
      <c r="Q1439" s="20"/>
      <c r="R1439" s="21" t="str">
        <f t="array" ref="R1439">VLOOKUP(C1439,DB!A:D,2,FALSE)</f>
        <v>Kelurahan Ranotana Weru Lingkunan 3</v>
      </c>
      <c r="S1439" s="21" t="str">
        <f t="array" ref="S1439">VLOOKUP(C1439,DB!A:D,3,FALSE)</f>
        <v>Figliogina05@gmail.com</v>
      </c>
      <c r="T1439" s="22" t="s">
        <v>19</v>
      </c>
      <c r="U1439" s="1" t="str">
        <f t="shared" si="38"/>
        <v>Alvani Bregina NgongoloyOktober</v>
      </c>
      <c r="V1439" s="23">
        <f t="shared" si="39"/>
        <v>45961</v>
      </c>
      <c r="X1439" s="26">
        <f>VLOOKUP(CONCATENATE(C1439,D1439),'Honor 2025'!A:D,4,FALSE)</f>
        <v>2816000</v>
      </c>
      <c r="Y1439" s="24"/>
      <c r="BE1439" s="24"/>
      <c r="CK1439" s="24"/>
      <c r="DQ1439" s="24"/>
      <c r="EW1439" s="24"/>
      <c r="GC1439" s="24"/>
      <c r="HI1439" s="24"/>
      <c r="IO1439" s="24"/>
      <c r="JU1439" s="24"/>
      <c r="LA1439" s="24"/>
      <c r="MG1439" s="24"/>
      <c r="NM1439" s="24"/>
    </row>
    <row r="1440" spans="1:377" ht="15" thickBot="1">
      <c r="A1440" s="1" t="str">
        <f t="shared" si="36"/>
        <v>Alvani Bregina NgongoloyOktober-2</v>
      </c>
      <c r="B1440" s="12" t="str">
        <f t="shared" si="37"/>
        <v>OktoberSurvei Bahan Pokok Non Rumah Tangga (Pencacahan UMK)</v>
      </c>
      <c r="C1440" s="13" t="s">
        <v>26</v>
      </c>
      <c r="D1440" s="14" t="s">
        <v>324</v>
      </c>
      <c r="E1440" s="15" t="s">
        <v>328</v>
      </c>
      <c r="F1440" s="15"/>
      <c r="G1440" s="15">
        <f t="shared" si="34"/>
        <v>132000</v>
      </c>
      <c r="H1440" s="16">
        <v>44000</v>
      </c>
      <c r="I1440" s="14" t="s">
        <v>23</v>
      </c>
      <c r="J1440" s="17">
        <v>3</v>
      </c>
      <c r="K1440" s="75" t="s">
        <v>718</v>
      </c>
      <c r="L1440" s="25">
        <v>45931</v>
      </c>
      <c r="M1440" s="32">
        <v>45961</v>
      </c>
      <c r="N1440" s="16" t="e">
        <f t="shared" ca="1" si="35"/>
        <v>#NAME?</v>
      </c>
      <c r="O1440" s="19"/>
      <c r="P1440" s="19"/>
      <c r="Q1440" s="20"/>
      <c r="R1440" s="21" t="str">
        <f t="array" ref="R1440">VLOOKUP(C1440,DB!A:D,2,FALSE)</f>
        <v>Kelurahan Ranotana Weru Lingkunan 3</v>
      </c>
      <c r="S1440" s="21" t="str">
        <f t="array" ref="S1440">VLOOKUP(C1440,DB!A:D,3,FALSE)</f>
        <v>Figliogina05@gmail.com</v>
      </c>
      <c r="T1440" s="22" t="s">
        <v>19</v>
      </c>
      <c r="U1440" s="1" t="str">
        <f t="shared" si="38"/>
        <v>Alvani Bregina NgongoloyOktober</v>
      </c>
      <c r="V1440" s="23">
        <f t="shared" si="39"/>
        <v>45961</v>
      </c>
      <c r="X1440" s="26">
        <f>VLOOKUP(CONCATENATE(C1440,D1440),'Honor 2025'!A:D,4,FALSE)</f>
        <v>2816000</v>
      </c>
      <c r="Y1440" s="24"/>
      <c r="BE1440" s="24"/>
      <c r="CK1440" s="24"/>
      <c r="DQ1440" s="24"/>
      <c r="EW1440" s="24"/>
      <c r="GC1440" s="24"/>
      <c r="HI1440" s="24"/>
      <c r="IO1440" s="24"/>
      <c r="JU1440" s="24"/>
      <c r="LA1440" s="24"/>
      <c r="MG1440" s="24"/>
      <c r="NM1440" s="24"/>
    </row>
    <row r="1441" spans="1:377" ht="15" thickBot="1">
      <c r="A1441" s="1" t="str">
        <f t="shared" si="36"/>
        <v>Djurnia TumalotoOktober-3</v>
      </c>
      <c r="B1441" s="12" t="str">
        <f t="shared" si="37"/>
        <v>Nik'mahOktoberVHTS</v>
      </c>
      <c r="C1441" s="13" t="s">
        <v>131</v>
      </c>
      <c r="D1441" s="14" t="s">
        <v>324</v>
      </c>
      <c r="E1441" s="15" t="s">
        <v>27</v>
      </c>
      <c r="F1441" s="15" t="s">
        <v>85</v>
      </c>
      <c r="G1441" s="15">
        <f t="shared" si="34"/>
        <v>660000</v>
      </c>
      <c r="H1441" s="16">
        <v>66000</v>
      </c>
      <c r="I1441" s="38" t="s">
        <v>23</v>
      </c>
      <c r="J1441" s="17">
        <v>10</v>
      </c>
      <c r="K1441" s="74" t="s">
        <v>579</v>
      </c>
      <c r="L1441" s="25">
        <v>45931</v>
      </c>
      <c r="M1441" s="25">
        <v>45950</v>
      </c>
      <c r="N1441" s="16" t="e">
        <f t="shared" ca="1" si="35"/>
        <v>#NAME?</v>
      </c>
      <c r="O1441" s="19"/>
      <c r="P1441" s="19"/>
      <c r="Q1441" s="20"/>
      <c r="R1441" s="21" t="str">
        <f t="array" ref="R1441">VLOOKUP(C1441,DB!A:D,2,FALSE)</f>
        <v>Karame lingkungan 5</v>
      </c>
      <c r="S1441" s="21" t="str">
        <f t="array" ref="S1441">VLOOKUP(C1441,DB!A:D,3,FALSE)</f>
        <v>djurniatumaloto@gmail.com</v>
      </c>
      <c r="T1441" s="22" t="s">
        <v>19</v>
      </c>
      <c r="U1441" s="1" t="str">
        <f t="shared" si="38"/>
        <v>Djurnia TumalotoOktober</v>
      </c>
      <c r="V1441" s="23">
        <f t="shared" si="39"/>
        <v>45950</v>
      </c>
      <c r="X1441" s="26">
        <f>VLOOKUP(CONCATENATE(C1441,D1441),'Honor 2025'!A:D,4,FALSE)</f>
        <v>934000</v>
      </c>
      <c r="Y1441" s="24"/>
      <c r="BE1441" s="24"/>
      <c r="CK1441" s="24"/>
      <c r="DQ1441" s="24"/>
      <c r="EW1441" s="24"/>
      <c r="GC1441" s="24"/>
      <c r="HI1441" s="24"/>
      <c r="IO1441" s="24"/>
      <c r="JU1441" s="24"/>
      <c r="LA1441" s="24"/>
      <c r="MG1441" s="24"/>
      <c r="NM1441" s="24"/>
    </row>
    <row r="1442" spans="1:377" ht="15" thickBot="1">
      <c r="A1442" s="1" t="str">
        <f t="shared" si="36"/>
        <v>Esther Angle SepangOktober-3</v>
      </c>
      <c r="B1442" s="12" t="str">
        <f t="shared" si="37"/>
        <v>Ricky, A.MdOktoberVHTS</v>
      </c>
      <c r="C1442" s="13" t="s">
        <v>30</v>
      </c>
      <c r="D1442" s="14" t="s">
        <v>324</v>
      </c>
      <c r="E1442" s="15" t="s">
        <v>27</v>
      </c>
      <c r="F1442" s="27" t="s">
        <v>329</v>
      </c>
      <c r="G1442" s="15">
        <f t="shared" si="34"/>
        <v>792000</v>
      </c>
      <c r="H1442" s="16">
        <v>66000</v>
      </c>
      <c r="I1442" s="38" t="s">
        <v>23</v>
      </c>
      <c r="J1442" s="17">
        <v>12</v>
      </c>
      <c r="K1442" s="75" t="s">
        <v>579</v>
      </c>
      <c r="L1442" s="25">
        <v>45931</v>
      </c>
      <c r="M1442" s="25">
        <v>45950</v>
      </c>
      <c r="N1442" s="16" t="e">
        <f t="shared" ca="1" si="35"/>
        <v>#NAME?</v>
      </c>
      <c r="O1442" s="19"/>
      <c r="P1442" s="19"/>
      <c r="Q1442" s="20"/>
      <c r="R1442" s="21" t="str">
        <f t="array" ref="R1442">VLOOKUP(C1442,DB!A:D,2,FALSE)</f>
        <v>Bumi Nyiur Lingkungan 2</v>
      </c>
      <c r="S1442" s="21" t="str">
        <f t="array" ref="S1442">VLOOKUP(C1442,DB!A:D,3,FALSE)</f>
        <v>esthersepang24@gmail.com</v>
      </c>
      <c r="T1442" s="22" t="s">
        <v>19</v>
      </c>
      <c r="U1442" s="1" t="str">
        <f t="shared" si="38"/>
        <v>Esther Angle SepangOktober</v>
      </c>
      <c r="V1442" s="23">
        <f t="shared" si="39"/>
        <v>45950</v>
      </c>
      <c r="X1442" s="26">
        <f>VLOOKUP(CONCATENATE(C1442,D1442),'Honor 2025'!A:D,4,FALSE)</f>
        <v>1209000</v>
      </c>
      <c r="Y1442" s="24"/>
      <c r="BE1442" s="24"/>
      <c r="CK1442" s="24"/>
      <c r="DQ1442" s="24"/>
      <c r="EW1442" s="24"/>
      <c r="GC1442" s="24"/>
      <c r="HI1442" s="24"/>
      <c r="IO1442" s="24"/>
      <c r="JU1442" s="24"/>
      <c r="LA1442" s="24"/>
      <c r="MG1442" s="24"/>
      <c r="NM1442" s="24"/>
    </row>
    <row r="1443" spans="1:377" ht="15" thickBot="1">
      <c r="A1443" s="1" t="str">
        <f t="shared" si="36"/>
        <v>Lesti Natalia SumangkutOktober-3</v>
      </c>
      <c r="B1443" s="12" t="str">
        <f t="shared" si="37"/>
        <v>Ricky, A.MdOktoberVHTS</v>
      </c>
      <c r="C1443" s="13" t="s">
        <v>175</v>
      </c>
      <c r="D1443" s="14" t="s">
        <v>324</v>
      </c>
      <c r="E1443" s="15" t="s">
        <v>27</v>
      </c>
      <c r="F1443" s="27" t="s">
        <v>330</v>
      </c>
      <c r="G1443" s="15">
        <f t="shared" si="34"/>
        <v>660000</v>
      </c>
      <c r="H1443" s="16">
        <v>66000</v>
      </c>
      <c r="I1443" s="38" t="s">
        <v>23</v>
      </c>
      <c r="J1443" s="17">
        <v>10</v>
      </c>
      <c r="K1443" s="74" t="s">
        <v>579</v>
      </c>
      <c r="L1443" s="25">
        <v>45931</v>
      </c>
      <c r="M1443" s="25">
        <v>45950</v>
      </c>
      <c r="N1443" s="16" t="e">
        <f t="shared" ca="1" si="35"/>
        <v>#NAME?</v>
      </c>
      <c r="O1443" s="19"/>
      <c r="P1443" s="19"/>
      <c r="Q1443" s="20"/>
      <c r="R1443" s="21" t="str">
        <f t="array" ref="R1443">VLOOKUP(C1443,DB!A:D,2,FALSE)</f>
        <v>Jln.Syalom</v>
      </c>
      <c r="S1443" s="21" t="str">
        <f t="array" ref="S1443">VLOOKUP(C1443,DB!A:D,3,FALSE)</f>
        <v>lesti.sumangkut@gmail.com</v>
      </c>
      <c r="T1443" s="22" t="s">
        <v>19</v>
      </c>
      <c r="U1443" s="1" t="str">
        <f t="shared" si="38"/>
        <v>Lesti Natalia SumangkutOktober</v>
      </c>
      <c r="V1443" s="23">
        <f t="shared" si="39"/>
        <v>45950</v>
      </c>
      <c r="X1443" s="26">
        <f>VLOOKUP(CONCATENATE(C1443,D1443),'Honor 2025'!A:D,4,FALSE)</f>
        <v>1128000</v>
      </c>
      <c r="Y1443" s="24"/>
      <c r="BE1443" s="24"/>
      <c r="CK1443" s="24"/>
      <c r="DQ1443" s="24"/>
      <c r="EW1443" s="24"/>
      <c r="GC1443" s="24"/>
      <c r="HI1443" s="24"/>
      <c r="IO1443" s="24"/>
      <c r="JU1443" s="24"/>
      <c r="LA1443" s="24"/>
      <c r="MG1443" s="24"/>
      <c r="NM1443" s="24"/>
    </row>
    <row r="1444" spans="1:377" ht="15" thickBot="1">
      <c r="A1444" s="1" t="str">
        <f t="shared" si="36"/>
        <v>Margaret Rosanta SembiringOktober-3</v>
      </c>
      <c r="B1444" s="12" t="str">
        <f t="shared" si="37"/>
        <v>Rahadita Nur Haida, S.Tr.Stat.OktoberVHTS</v>
      </c>
      <c r="C1444" s="13" t="s">
        <v>146</v>
      </c>
      <c r="D1444" s="14" t="s">
        <v>324</v>
      </c>
      <c r="E1444" s="15" t="s">
        <v>27</v>
      </c>
      <c r="F1444" s="15" t="s">
        <v>29</v>
      </c>
      <c r="G1444" s="15">
        <f t="shared" si="34"/>
        <v>660000</v>
      </c>
      <c r="H1444" s="16">
        <v>66000</v>
      </c>
      <c r="I1444" s="38" t="s">
        <v>23</v>
      </c>
      <c r="J1444" s="17">
        <v>10</v>
      </c>
      <c r="K1444" s="75" t="s">
        <v>579</v>
      </c>
      <c r="L1444" s="25">
        <v>45931</v>
      </c>
      <c r="M1444" s="25">
        <v>45950</v>
      </c>
      <c r="N1444" s="16" t="e">
        <f t="shared" ca="1" si="35"/>
        <v>#NAME?</v>
      </c>
      <c r="O1444" s="19"/>
      <c r="P1444" s="19"/>
      <c r="Q1444" s="20"/>
      <c r="R1444" s="21" t="str">
        <f t="array" ref="R1444">VLOOKUP(C1444,DB!A:D,2,FALSE)</f>
        <v>Bahu Ling 2 no 12A malalayang</v>
      </c>
      <c r="S1444" s="21" t="str">
        <f t="array" ref="S1444">VLOOKUP(C1444,DB!A:D,3,FALSE)</f>
        <v>margaretsembiring1981@gmail.com</v>
      </c>
      <c r="T1444" s="22" t="s">
        <v>19</v>
      </c>
      <c r="U1444" s="1" t="str">
        <f t="shared" si="38"/>
        <v>Margaret Rosanta SembiringOktober</v>
      </c>
      <c r="V1444" s="23">
        <f t="shared" si="39"/>
        <v>45950</v>
      </c>
      <c r="X1444" s="26">
        <f>VLOOKUP(CONCATENATE(C1444,D1444),'Honor 2025'!A:D,4,FALSE)</f>
        <v>1092000</v>
      </c>
      <c r="Y1444" s="24"/>
      <c r="BE1444" s="24"/>
      <c r="CK1444" s="24"/>
      <c r="DQ1444" s="24"/>
      <c r="EW1444" s="24"/>
      <c r="GC1444" s="24"/>
      <c r="HI1444" s="24"/>
      <c r="IO1444" s="24"/>
      <c r="JU1444" s="24"/>
      <c r="LA1444" s="24"/>
      <c r="MG1444" s="24"/>
      <c r="NM1444" s="24"/>
    </row>
    <row r="1445" spans="1:377" ht="15" thickBot="1">
      <c r="A1445" s="1" t="str">
        <f t="shared" si="36"/>
        <v>MARLIN TELMA OCTAVIA KARIOOktober-3</v>
      </c>
      <c r="B1445" s="12" t="str">
        <f t="shared" si="37"/>
        <v>Rahadita Nur Haida, S.Tr.Stat.OktoberVHTS</v>
      </c>
      <c r="C1445" s="13" t="s">
        <v>31</v>
      </c>
      <c r="D1445" s="14" t="s">
        <v>324</v>
      </c>
      <c r="E1445" s="15" t="s">
        <v>27</v>
      </c>
      <c r="F1445" s="15" t="s">
        <v>29</v>
      </c>
      <c r="G1445" s="15">
        <f t="shared" si="34"/>
        <v>660000</v>
      </c>
      <c r="H1445" s="16">
        <v>66000</v>
      </c>
      <c r="I1445" s="38" t="s">
        <v>23</v>
      </c>
      <c r="J1445" s="17">
        <v>10</v>
      </c>
      <c r="K1445" s="74" t="s">
        <v>579</v>
      </c>
      <c r="L1445" s="25">
        <v>45931</v>
      </c>
      <c r="M1445" s="25">
        <v>45950</v>
      </c>
      <c r="N1445" s="16" t="e">
        <f t="shared" ca="1" si="35"/>
        <v>#NAME?</v>
      </c>
      <c r="O1445" s="19"/>
      <c r="P1445" s="19"/>
      <c r="Q1445" s="20"/>
      <c r="R1445" s="21" t="str">
        <f t="array" ref="R1445">VLOOKUP(C1445,DB!A:D,2,FALSE)</f>
        <v>Jl Sam ratulangi 21</v>
      </c>
      <c r="S1445" s="21" t="str">
        <f t="array" ref="S1445">VLOOKUP(C1445,DB!A:D,3,FALSE)</f>
        <v>Kariomarlin@gmail.com</v>
      </c>
      <c r="T1445" s="22" t="s">
        <v>19</v>
      </c>
      <c r="U1445" s="1" t="str">
        <f t="shared" si="38"/>
        <v>MARLIN TELMA OCTAVIA KARIOOktober</v>
      </c>
      <c r="V1445" s="23">
        <f t="shared" si="39"/>
        <v>45950</v>
      </c>
      <c r="X1445" s="26">
        <f>VLOOKUP(CONCATENATE(C1445,D1445),'Honor 2025'!A:D,4,FALSE)</f>
        <v>1669000</v>
      </c>
      <c r="Y1445" s="24"/>
      <c r="BE1445" s="24"/>
      <c r="CK1445" s="24"/>
      <c r="DQ1445" s="24"/>
      <c r="EW1445" s="24"/>
      <c r="GC1445" s="24"/>
      <c r="HI1445" s="24"/>
      <c r="IO1445" s="24"/>
      <c r="JU1445" s="24"/>
      <c r="LA1445" s="24"/>
      <c r="MG1445" s="24"/>
      <c r="NM1445" s="24"/>
    </row>
    <row r="1446" spans="1:377" ht="15" thickBot="1">
      <c r="A1446" s="1" t="str">
        <f t="shared" si="36"/>
        <v>SRI RETNO PUSPITOOktober-3</v>
      </c>
      <c r="B1446" s="12" t="str">
        <f t="shared" si="37"/>
        <v>Nik'mahOktoberVHTS</v>
      </c>
      <c r="C1446" s="13" t="s">
        <v>33</v>
      </c>
      <c r="D1446" s="14" t="s">
        <v>324</v>
      </c>
      <c r="E1446" s="15" t="s">
        <v>27</v>
      </c>
      <c r="F1446" s="15" t="s">
        <v>85</v>
      </c>
      <c r="G1446" s="15">
        <f t="shared" si="34"/>
        <v>726000</v>
      </c>
      <c r="H1446" s="16">
        <v>66000</v>
      </c>
      <c r="I1446" s="38" t="s">
        <v>23</v>
      </c>
      <c r="J1446" s="17">
        <v>11</v>
      </c>
      <c r="K1446" s="75" t="s">
        <v>579</v>
      </c>
      <c r="L1446" s="25">
        <v>45931</v>
      </c>
      <c r="M1446" s="25">
        <v>45950</v>
      </c>
      <c r="N1446" s="16" t="e">
        <f t="shared" ca="1" si="35"/>
        <v>#NAME?</v>
      </c>
      <c r="O1446" s="19"/>
      <c r="P1446" s="19"/>
      <c r="Q1446" s="20"/>
      <c r="R1446" s="21" t="str">
        <f t="array" ref="R1446">VLOOKUP(C1446,DB!A:D,2,FALSE)</f>
        <v>Jln A Yani 15 no 5 manado</v>
      </c>
      <c r="S1446" s="21" t="str">
        <f t="array" ref="S1446">VLOOKUP(C1446,DB!A:D,3,FALSE)</f>
        <v>sriretnopuspito@gmail.com</v>
      </c>
      <c r="T1446" s="22" t="s">
        <v>19</v>
      </c>
      <c r="U1446" s="1" t="str">
        <f t="shared" si="38"/>
        <v>SRI RETNO PUSPITOOktober</v>
      </c>
      <c r="V1446" s="23">
        <f t="shared" si="39"/>
        <v>45950</v>
      </c>
      <c r="X1446" s="26">
        <f>VLOOKUP(CONCATENATE(C1446,D1446),'Honor 2025'!A:D,4,FALSE)</f>
        <v>1194000</v>
      </c>
      <c r="Y1446" s="24"/>
      <c r="BE1446" s="24"/>
      <c r="CK1446" s="24"/>
      <c r="DQ1446" s="24"/>
      <c r="EW1446" s="24"/>
      <c r="GC1446" s="24"/>
      <c r="HI1446" s="24"/>
      <c r="IO1446" s="24"/>
      <c r="JU1446" s="24"/>
      <c r="LA1446" s="24"/>
      <c r="MG1446" s="24"/>
      <c r="NM1446" s="24"/>
    </row>
    <row r="1447" spans="1:377" ht="15" thickBot="1">
      <c r="A1447" s="1" t="str">
        <f t="shared" si="36"/>
        <v>Alvani Bregina NgongoloyOktober-3</v>
      </c>
      <c r="B1447" s="12" t="str">
        <f t="shared" si="37"/>
        <v>Rahadita Nur Haida, S.Tr.Stat.OktoberVHTS</v>
      </c>
      <c r="C1447" s="13" t="s">
        <v>26</v>
      </c>
      <c r="D1447" s="14" t="s">
        <v>324</v>
      </c>
      <c r="E1447" s="15" t="s">
        <v>27</v>
      </c>
      <c r="F1447" s="15" t="s">
        <v>29</v>
      </c>
      <c r="G1447" s="15">
        <f t="shared" si="34"/>
        <v>726000</v>
      </c>
      <c r="H1447" s="16">
        <v>66000</v>
      </c>
      <c r="I1447" s="38" t="s">
        <v>23</v>
      </c>
      <c r="J1447" s="17">
        <v>11</v>
      </c>
      <c r="K1447" s="74" t="s">
        <v>579</v>
      </c>
      <c r="L1447" s="25">
        <v>45931</v>
      </c>
      <c r="M1447" s="25">
        <v>45950</v>
      </c>
      <c r="N1447" s="16" t="e">
        <f t="shared" ca="1" si="35"/>
        <v>#NAME?</v>
      </c>
      <c r="O1447" s="19"/>
      <c r="P1447" s="19"/>
      <c r="Q1447" s="20"/>
      <c r="R1447" s="21" t="str">
        <f t="array" ref="R1447">VLOOKUP(C1447,DB!A:D,2,FALSE)</f>
        <v>Kelurahan Ranotana Weru Lingkunan 3</v>
      </c>
      <c r="S1447" s="21" t="str">
        <f t="array" ref="S1447">VLOOKUP(C1447,DB!A:D,3,FALSE)</f>
        <v>Figliogina05@gmail.com</v>
      </c>
      <c r="T1447" s="22" t="s">
        <v>19</v>
      </c>
      <c r="U1447" s="1" t="str">
        <f t="shared" si="38"/>
        <v>Alvani Bregina NgongoloyOktober</v>
      </c>
      <c r="V1447" s="23">
        <f t="shared" si="39"/>
        <v>45950</v>
      </c>
      <c r="X1447" s="26">
        <f>VLOOKUP(CONCATENATE(C1447,D1447),'Honor 2025'!A:D,4,FALSE)</f>
        <v>2816000</v>
      </c>
      <c r="Y1447" s="24"/>
      <c r="BE1447" s="24"/>
      <c r="CK1447" s="24"/>
      <c r="DQ1447" s="24"/>
      <c r="EW1447" s="24"/>
      <c r="GC1447" s="24"/>
      <c r="HI1447" s="24"/>
      <c r="IO1447" s="24"/>
      <c r="JU1447" s="24"/>
      <c r="LA1447" s="24"/>
      <c r="MG1447" s="24"/>
      <c r="NM1447" s="24"/>
    </row>
    <row r="1448" spans="1:377" ht="15" thickBot="1">
      <c r="A1448" s="1" t="str">
        <f t="shared" si="36"/>
        <v>David Christian Philip RugianOktober-1</v>
      </c>
      <c r="B1448" s="12" t="str">
        <f t="shared" si="37"/>
        <v>OktoberSurvei Konstruksi Triwulanan (SKTR)</v>
      </c>
      <c r="C1448" s="13" t="s">
        <v>71</v>
      </c>
      <c r="D1448" s="14" t="s">
        <v>324</v>
      </c>
      <c r="E1448" s="15" t="s">
        <v>89</v>
      </c>
      <c r="F1448" s="15"/>
      <c r="G1448" s="15">
        <f t="shared" si="34"/>
        <v>264000</v>
      </c>
      <c r="H1448" s="16">
        <v>66000</v>
      </c>
      <c r="I1448" s="38" t="s">
        <v>23</v>
      </c>
      <c r="J1448" s="17">
        <v>4</v>
      </c>
      <c r="K1448" s="75" t="s">
        <v>203</v>
      </c>
      <c r="L1448" s="53">
        <v>45931</v>
      </c>
      <c r="M1448" s="53">
        <v>45950</v>
      </c>
      <c r="N1448" s="16" t="e">
        <f t="shared" ca="1" si="35"/>
        <v>#NAME?</v>
      </c>
      <c r="O1448" s="19"/>
      <c r="P1448" s="19"/>
      <c r="Q1448" s="20"/>
      <c r="R1448" s="21" t="str">
        <f t="array" ref="R1448">VLOOKUP(C1448,DB!A:D,2,FALSE)</f>
        <v>Teling atas lingkungan 1</v>
      </c>
      <c r="S1448" s="21" t="str">
        <f t="array" ref="S1448">VLOOKUP(C1448,DB!A:D,3,FALSE)</f>
        <v>davidphiliprg81@gmail.com</v>
      </c>
      <c r="T1448" s="22" t="s">
        <v>19</v>
      </c>
      <c r="U1448" s="1" t="str">
        <f t="shared" si="38"/>
        <v>David Christian Philip RugianOktober</v>
      </c>
      <c r="V1448" s="23">
        <f t="shared" si="39"/>
        <v>45950</v>
      </c>
      <c r="X1448" s="26">
        <f>VLOOKUP(CONCATENATE(C1448,D1448),'Honor 2025'!A:D,4,FALSE)</f>
        <v>814000</v>
      </c>
      <c r="Y1448" s="24"/>
      <c r="BE1448" s="24"/>
      <c r="CK1448" s="24"/>
      <c r="DQ1448" s="24"/>
      <c r="EW1448" s="24"/>
      <c r="GC1448" s="24"/>
      <c r="HI1448" s="24"/>
      <c r="IO1448" s="24"/>
      <c r="JU1448" s="24"/>
      <c r="LA1448" s="24"/>
      <c r="MG1448" s="24"/>
      <c r="NM1448" s="24"/>
    </row>
    <row r="1449" spans="1:377" ht="15" thickBot="1">
      <c r="A1449" s="1" t="str">
        <f t="shared" si="36"/>
        <v>Ekalita Oktavita AbubakarOktober-1</v>
      </c>
      <c r="B1449" s="12" t="str">
        <f t="shared" si="37"/>
        <v>OktoberSurvei Konstruksi Triwulanan (SKTR)</v>
      </c>
      <c r="C1449" s="13" t="s">
        <v>132</v>
      </c>
      <c r="D1449" s="14" t="s">
        <v>324</v>
      </c>
      <c r="E1449" s="15" t="s">
        <v>89</v>
      </c>
      <c r="F1449" s="15"/>
      <c r="G1449" s="15">
        <f t="shared" si="34"/>
        <v>198000</v>
      </c>
      <c r="H1449" s="16">
        <v>66000</v>
      </c>
      <c r="I1449" s="38" t="s">
        <v>23</v>
      </c>
      <c r="J1449" s="17">
        <v>3</v>
      </c>
      <c r="K1449" s="74" t="s">
        <v>203</v>
      </c>
      <c r="L1449" s="53">
        <v>45931</v>
      </c>
      <c r="M1449" s="53">
        <v>45950</v>
      </c>
      <c r="N1449" s="16" t="e">
        <f t="shared" ca="1" si="35"/>
        <v>#NAME?</v>
      </c>
      <c r="O1449" s="19"/>
      <c r="P1449" s="19"/>
      <c r="Q1449" s="20"/>
      <c r="R1449" s="21" t="str">
        <f t="array" ref="R1449">VLOOKUP(C1449,DB!A:D,2,FALSE)</f>
        <v>Kelurahan karame lingkungan 5</v>
      </c>
      <c r="S1449" s="21" t="str">
        <f t="array" ref="S1449">VLOOKUP(C1449,DB!A:D,3,FALSE)</f>
        <v>abubakarekalita@gmail.com</v>
      </c>
      <c r="T1449" s="22" t="s">
        <v>19</v>
      </c>
      <c r="U1449" s="1" t="str">
        <f t="shared" si="38"/>
        <v>Ekalita Oktavita AbubakarOktober</v>
      </c>
      <c r="V1449" s="23">
        <f t="shared" si="39"/>
        <v>45950</v>
      </c>
      <c r="X1449" s="26">
        <f>VLOOKUP(CONCATENATE(C1449,D1449),'Honor 2025'!A:D,4,FALSE)</f>
        <v>198000</v>
      </c>
      <c r="Y1449" s="24"/>
      <c r="BE1449" s="24"/>
      <c r="CK1449" s="24"/>
      <c r="DQ1449" s="24"/>
      <c r="EW1449" s="24"/>
      <c r="GC1449" s="24"/>
      <c r="HI1449" s="24"/>
      <c r="IO1449" s="24"/>
      <c r="JU1449" s="24"/>
      <c r="LA1449" s="24"/>
      <c r="MG1449" s="24"/>
      <c r="NM1449" s="24"/>
    </row>
    <row r="1450" spans="1:377" ht="15" thickBot="1">
      <c r="A1450" s="1" t="str">
        <f t="shared" si="36"/>
        <v>SRI ANGRAINI HARTANTOOktober-2</v>
      </c>
      <c r="B1450" s="12" t="str">
        <f t="shared" si="37"/>
        <v>OktoberSurvei Konstruksi Triwulanan (SKTR)</v>
      </c>
      <c r="C1450" s="13" t="s">
        <v>50</v>
      </c>
      <c r="D1450" s="14" t="s">
        <v>324</v>
      </c>
      <c r="E1450" s="15" t="s">
        <v>89</v>
      </c>
      <c r="F1450" s="15"/>
      <c r="G1450" s="15">
        <f t="shared" si="34"/>
        <v>198000</v>
      </c>
      <c r="H1450" s="16">
        <v>66000</v>
      </c>
      <c r="I1450" s="38" t="s">
        <v>23</v>
      </c>
      <c r="J1450" s="17">
        <v>3</v>
      </c>
      <c r="K1450" s="75" t="s">
        <v>203</v>
      </c>
      <c r="L1450" s="53">
        <v>45931</v>
      </c>
      <c r="M1450" s="53">
        <v>45950</v>
      </c>
      <c r="N1450" s="16" t="e">
        <f t="shared" ca="1" si="35"/>
        <v>#NAME?</v>
      </c>
      <c r="O1450" s="19"/>
      <c r="P1450" s="19"/>
      <c r="Q1450" s="20"/>
      <c r="R1450" s="21" t="str">
        <f t="array" ref="R1450">VLOOKUP(C1450,DB!A:D,2,FALSE)</f>
        <v>JALAN 14 FEBUARY TELING ATAS LINGKUNGAN 3</v>
      </c>
      <c r="S1450" s="21" t="str">
        <f t="array" ref="S1450">VLOOKUP(C1450,DB!A:D,3,FALSE)</f>
        <v>hartantosriangraini@gmail.com</v>
      </c>
      <c r="T1450" s="22" t="s">
        <v>19</v>
      </c>
      <c r="U1450" s="1" t="str">
        <f t="shared" si="38"/>
        <v>SRI ANGRAINI HARTANTOOktober</v>
      </c>
      <c r="V1450" s="23">
        <f t="shared" si="39"/>
        <v>45950</v>
      </c>
      <c r="X1450" s="26">
        <f>VLOOKUP(CONCATENATE(C1450,D1450),'Honor 2025'!A:D,4,FALSE)</f>
        <v>858000</v>
      </c>
      <c r="Y1450" s="24"/>
      <c r="BE1450" s="24"/>
      <c r="CK1450" s="24"/>
      <c r="DQ1450" s="24"/>
      <c r="EW1450" s="24"/>
      <c r="GC1450" s="24"/>
      <c r="HI1450" s="24"/>
      <c r="IO1450" s="24"/>
      <c r="JU1450" s="24"/>
      <c r="LA1450" s="24"/>
      <c r="MG1450" s="24"/>
      <c r="NM1450" s="24"/>
    </row>
    <row r="1451" spans="1:377" ht="15" thickBot="1">
      <c r="A1451" s="1" t="str">
        <f t="shared" si="36"/>
        <v>Mieske kaumpunganOktober-3</v>
      </c>
      <c r="B1451" s="12" t="str">
        <f t="shared" si="37"/>
        <v>OktoberSurvei Konstruksi Triwulanan (SKTR)</v>
      </c>
      <c r="C1451" s="13" t="s">
        <v>137</v>
      </c>
      <c r="D1451" s="14" t="s">
        <v>324</v>
      </c>
      <c r="E1451" s="15" t="s">
        <v>89</v>
      </c>
      <c r="F1451" s="15"/>
      <c r="G1451" s="15">
        <f t="shared" si="34"/>
        <v>594000</v>
      </c>
      <c r="H1451" s="16">
        <v>66000</v>
      </c>
      <c r="I1451" s="38" t="s">
        <v>23</v>
      </c>
      <c r="J1451" s="17">
        <v>9</v>
      </c>
      <c r="K1451" s="74" t="s">
        <v>203</v>
      </c>
      <c r="L1451" s="53">
        <v>45931</v>
      </c>
      <c r="M1451" s="53">
        <v>45950</v>
      </c>
      <c r="N1451" s="16" t="e">
        <f t="shared" ca="1" si="35"/>
        <v>#NAME?</v>
      </c>
      <c r="O1451" s="19"/>
      <c r="P1451" s="19"/>
      <c r="Q1451" s="20"/>
      <c r="R1451" s="21" t="str">
        <f t="array" ref="R1451">VLOOKUP(C1451,DB!A:D,2,FALSE)</f>
        <v>Jl. Gunung Lolombulan 138 wanea lingkungan 5</v>
      </c>
      <c r="S1451" s="21" t="str">
        <f t="array" ref="S1451">VLOOKUP(C1451,DB!A:D,3,FALSE)</f>
        <v>doangmeis@gmail.com</v>
      </c>
      <c r="T1451" s="22" t="s">
        <v>19</v>
      </c>
      <c r="U1451" s="1" t="str">
        <f t="shared" si="38"/>
        <v>Mieske kaumpunganOktober</v>
      </c>
      <c r="V1451" s="23">
        <f t="shared" si="39"/>
        <v>45950</v>
      </c>
      <c r="X1451" s="26">
        <f>VLOOKUP(CONCATENATE(C1451,D1451),'Honor 2025'!A:D,4,FALSE)</f>
        <v>1080000</v>
      </c>
      <c r="Y1451" s="24"/>
      <c r="BE1451" s="24"/>
      <c r="CK1451" s="24"/>
      <c r="DQ1451" s="24"/>
      <c r="EW1451" s="24"/>
      <c r="GC1451" s="24"/>
      <c r="HI1451" s="24"/>
      <c r="IO1451" s="24"/>
      <c r="JU1451" s="24"/>
      <c r="LA1451" s="24"/>
      <c r="MG1451" s="24"/>
      <c r="NM1451" s="24"/>
    </row>
    <row r="1452" spans="1:377" ht="15" thickBot="1">
      <c r="A1452" s="1" t="str">
        <f t="shared" si="36"/>
        <v>Sri MulyawatiOktober-3</v>
      </c>
      <c r="B1452" s="12" t="str">
        <f t="shared" si="37"/>
        <v>OktoberVIMK25 Triwulanan</v>
      </c>
      <c r="C1452" s="13" t="s">
        <v>51</v>
      </c>
      <c r="D1452" s="14" t="s">
        <v>324</v>
      </c>
      <c r="E1452" s="15" t="s">
        <v>177</v>
      </c>
      <c r="F1452" s="15"/>
      <c r="G1452" s="15">
        <f t="shared" si="34"/>
        <v>583000</v>
      </c>
      <c r="H1452" s="16">
        <v>53000</v>
      </c>
      <c r="I1452" s="38" t="s">
        <v>23</v>
      </c>
      <c r="J1452" s="17">
        <v>11</v>
      </c>
      <c r="K1452" s="75" t="s">
        <v>203</v>
      </c>
      <c r="L1452" s="53">
        <v>45931</v>
      </c>
      <c r="M1452" s="53">
        <v>45940</v>
      </c>
      <c r="N1452" s="16" t="e">
        <f t="shared" ca="1" si="35"/>
        <v>#NAME?</v>
      </c>
      <c r="O1452" s="19"/>
      <c r="P1452" s="19"/>
      <c r="Q1452" s="20"/>
      <c r="R1452" s="21" t="str">
        <f t="array" ref="R1452">VLOOKUP(C1452,DB!A:D,2,FALSE)</f>
        <v>Jl Wiratama no 4 lingkungan 7</v>
      </c>
      <c r="S1452" s="21" t="str">
        <f t="array" ref="S1452">VLOOKUP(C1452,DB!A:D,3,FALSE)</f>
        <v>mulyawatisrie75@gmail.com</v>
      </c>
      <c r="T1452" s="22" t="s">
        <v>19</v>
      </c>
      <c r="U1452" s="1" t="str">
        <f t="shared" si="38"/>
        <v>Sri MulyawatiOktober</v>
      </c>
      <c r="V1452" s="23">
        <f t="shared" si="39"/>
        <v>45940</v>
      </c>
      <c r="X1452" s="26">
        <f>VLOOKUP(CONCATENATE(C1452,D1452),'Honor 2025'!A:D,4,FALSE)</f>
        <v>3021000</v>
      </c>
      <c r="Y1452" s="24"/>
      <c r="BE1452" s="24"/>
      <c r="CK1452" s="24"/>
      <c r="DQ1452" s="24"/>
      <c r="EW1452" s="24"/>
      <c r="GC1452" s="24"/>
      <c r="HI1452" s="24"/>
      <c r="IO1452" s="24"/>
      <c r="JU1452" s="24"/>
      <c r="LA1452" s="24"/>
      <c r="MG1452" s="24"/>
      <c r="NM1452" s="24"/>
    </row>
    <row r="1453" spans="1:377" ht="15" thickBot="1">
      <c r="A1453" s="1" t="str">
        <f t="shared" si="36"/>
        <v>Cynthia Josephina Simei KawatakOktober-1</v>
      </c>
      <c r="B1453" s="12" t="str">
        <f t="shared" si="37"/>
        <v>OktoberVIMK25 Triwulanan</v>
      </c>
      <c r="C1453" s="13" t="s">
        <v>128</v>
      </c>
      <c r="D1453" s="14" t="s">
        <v>324</v>
      </c>
      <c r="E1453" s="15" t="s">
        <v>177</v>
      </c>
      <c r="F1453" s="15"/>
      <c r="G1453" s="15">
        <f t="shared" si="34"/>
        <v>742000</v>
      </c>
      <c r="H1453" s="16">
        <v>53000</v>
      </c>
      <c r="I1453" s="38" t="s">
        <v>23</v>
      </c>
      <c r="J1453" s="17">
        <v>14</v>
      </c>
      <c r="K1453" s="74" t="s">
        <v>203</v>
      </c>
      <c r="L1453" s="53">
        <v>45931</v>
      </c>
      <c r="M1453" s="53">
        <v>45940</v>
      </c>
      <c r="N1453" s="16" t="e">
        <f t="shared" ca="1" si="35"/>
        <v>#NAME?</v>
      </c>
      <c r="O1453" s="19"/>
      <c r="P1453" s="19"/>
      <c r="Q1453" s="20"/>
      <c r="R1453" s="21" t="str">
        <f t="array" ref="R1453">VLOOKUP(C1453,DB!A:D,2,FALSE)</f>
        <v>Lingkungan 3 Kelurahan Tikala Ares</v>
      </c>
      <c r="S1453" s="21" t="str">
        <f t="array" ref="S1453">VLOOKUP(C1453,DB!A:D,3,FALSE)</f>
        <v>cynthiakawatak36@gmail.com</v>
      </c>
      <c r="T1453" s="22" t="s">
        <v>19</v>
      </c>
      <c r="U1453" s="1" t="str">
        <f t="shared" si="38"/>
        <v>Cynthia Josephina Simei KawatakOktober</v>
      </c>
      <c r="V1453" s="23">
        <f t="shared" si="39"/>
        <v>45940</v>
      </c>
      <c r="X1453" s="26">
        <f>VLOOKUP(CONCATENATE(C1453,D1453),'Honor 2025'!A:D,4,FALSE)</f>
        <v>742000</v>
      </c>
      <c r="Y1453" s="24"/>
      <c r="BE1453" s="24"/>
      <c r="CK1453" s="24"/>
      <c r="DQ1453" s="24"/>
      <c r="EW1453" s="24"/>
      <c r="GC1453" s="24"/>
      <c r="HI1453" s="24"/>
      <c r="IO1453" s="24"/>
      <c r="JU1453" s="24"/>
      <c r="LA1453" s="24"/>
      <c r="MG1453" s="24"/>
      <c r="NM1453" s="24"/>
    </row>
    <row r="1454" spans="1:377" ht="15" thickBot="1">
      <c r="A1454" s="1" t="str">
        <f t="shared" si="36"/>
        <v>Glendy Queen SupitOktober-1</v>
      </c>
      <c r="B1454" s="12" t="str">
        <f t="shared" si="37"/>
        <v>OktoberVIMK25 Triwulanan</v>
      </c>
      <c r="C1454" s="13" t="s">
        <v>86</v>
      </c>
      <c r="D1454" s="14" t="s">
        <v>324</v>
      </c>
      <c r="E1454" s="15" t="s">
        <v>177</v>
      </c>
      <c r="F1454" s="15"/>
      <c r="G1454" s="15">
        <f t="shared" si="34"/>
        <v>636000</v>
      </c>
      <c r="H1454" s="16">
        <v>53000</v>
      </c>
      <c r="I1454" s="38" t="s">
        <v>23</v>
      </c>
      <c r="J1454" s="17">
        <v>12</v>
      </c>
      <c r="K1454" s="75" t="s">
        <v>203</v>
      </c>
      <c r="L1454" s="53">
        <v>45931</v>
      </c>
      <c r="M1454" s="53">
        <v>45940</v>
      </c>
      <c r="N1454" s="16" t="e">
        <f t="shared" ca="1" si="35"/>
        <v>#NAME?</v>
      </c>
      <c r="O1454" s="19"/>
      <c r="P1454" s="19"/>
      <c r="Q1454" s="20"/>
      <c r="R1454" s="21" t="str">
        <f t="array" ref="R1454">VLOOKUP(C1454,DB!A:D,2,FALSE)</f>
        <v>Bumi Nyiur Lk III</v>
      </c>
      <c r="S1454" s="21" t="str">
        <f t="array" ref="S1454">VLOOKUP(C1454,DB!A:D,3,FALSE)</f>
        <v>glendyqueen1@gmail.com</v>
      </c>
      <c r="T1454" s="22" t="s">
        <v>19</v>
      </c>
      <c r="U1454" s="1" t="str">
        <f t="shared" si="38"/>
        <v>Glendy Queen SupitOktober</v>
      </c>
      <c r="V1454" s="23">
        <f t="shared" si="39"/>
        <v>45940</v>
      </c>
      <c r="X1454" s="26">
        <f>VLOOKUP(CONCATENATE(C1454,D1454),'Honor 2025'!A:D,4,FALSE)</f>
        <v>861000</v>
      </c>
      <c r="Y1454" s="24"/>
      <c r="BE1454" s="24"/>
      <c r="CK1454" s="24"/>
      <c r="DQ1454" s="24"/>
      <c r="EW1454" s="24"/>
      <c r="GC1454" s="24"/>
      <c r="HI1454" s="24"/>
      <c r="IO1454" s="24"/>
      <c r="JU1454" s="24"/>
      <c r="LA1454" s="24"/>
      <c r="MG1454" s="24"/>
      <c r="NM1454" s="24"/>
    </row>
    <row r="1455" spans="1:377" ht="15" thickBot="1">
      <c r="A1455" s="1" t="str">
        <f t="shared" si="36"/>
        <v>YUDITH Y MARJUNIOktober-1</v>
      </c>
      <c r="B1455" s="12" t="str">
        <f t="shared" si="37"/>
        <v>OktoberVIMK25 Triwulanan</v>
      </c>
      <c r="C1455" s="13" t="s">
        <v>171</v>
      </c>
      <c r="D1455" s="14" t="s">
        <v>324</v>
      </c>
      <c r="E1455" s="15" t="s">
        <v>177</v>
      </c>
      <c r="F1455" s="15"/>
      <c r="G1455" s="15">
        <f t="shared" si="34"/>
        <v>318000</v>
      </c>
      <c r="H1455" s="16">
        <v>53000</v>
      </c>
      <c r="I1455" s="38" t="s">
        <v>23</v>
      </c>
      <c r="J1455" s="17">
        <v>6</v>
      </c>
      <c r="K1455" s="74" t="s">
        <v>203</v>
      </c>
      <c r="L1455" s="53">
        <v>45931</v>
      </c>
      <c r="M1455" s="53">
        <v>45940</v>
      </c>
      <c r="N1455" s="16" t="e">
        <f t="shared" ca="1" si="35"/>
        <v>#NAME?</v>
      </c>
      <c r="O1455" s="19"/>
      <c r="P1455" s="19"/>
      <c r="Q1455" s="20"/>
      <c r="R1455" s="21" t="str">
        <f t="array" ref="R1455">VLOOKUP(C1455,DB!A:D,2,FALSE)</f>
        <v>Tuminting lingkungan 4</v>
      </c>
      <c r="S1455" s="21" t="str">
        <f t="array" ref="S1455">VLOOKUP(C1455,DB!A:D,3,FALSE)</f>
        <v>yudithmarjuni.03@gmail.com</v>
      </c>
      <c r="T1455" s="22" t="s">
        <v>19</v>
      </c>
      <c r="U1455" s="1" t="str">
        <f t="shared" si="38"/>
        <v>YUDITH Y MARJUNIOktober</v>
      </c>
      <c r="V1455" s="23">
        <f t="shared" si="39"/>
        <v>45940</v>
      </c>
      <c r="X1455" s="26">
        <f>VLOOKUP(CONCATENATE(C1455,D1455),'Honor 2025'!A:D,4,FALSE)</f>
        <v>318000</v>
      </c>
      <c r="Y1455" s="24"/>
      <c r="BE1455" s="24"/>
      <c r="CK1455" s="24"/>
      <c r="DQ1455" s="24"/>
      <c r="EW1455" s="24"/>
      <c r="GC1455" s="24"/>
      <c r="HI1455" s="24"/>
      <c r="IO1455" s="24"/>
      <c r="JU1455" s="24"/>
      <c r="LA1455" s="24"/>
      <c r="MG1455" s="24"/>
      <c r="NM1455" s="24"/>
    </row>
    <row r="1456" spans="1:377" ht="15" thickBot="1">
      <c r="A1456" s="1" t="str">
        <f t="shared" si="36"/>
        <v>Grace Angel EndungunaungOktober-1</v>
      </c>
      <c r="B1456" s="12" t="str">
        <f t="shared" si="37"/>
        <v>OktoberVIMK25 Triwulanan</v>
      </c>
      <c r="C1456" s="13" t="s">
        <v>133</v>
      </c>
      <c r="D1456" s="14" t="s">
        <v>324</v>
      </c>
      <c r="E1456" s="15" t="s">
        <v>177</v>
      </c>
      <c r="F1456" s="15"/>
      <c r="G1456" s="15">
        <f t="shared" si="34"/>
        <v>265000</v>
      </c>
      <c r="H1456" s="16">
        <v>53000</v>
      </c>
      <c r="I1456" s="38" t="s">
        <v>23</v>
      </c>
      <c r="J1456" s="17">
        <v>5</v>
      </c>
      <c r="K1456" s="75" t="s">
        <v>203</v>
      </c>
      <c r="L1456" s="53">
        <v>45931</v>
      </c>
      <c r="M1456" s="53">
        <v>45940</v>
      </c>
      <c r="N1456" s="16" t="e">
        <f t="shared" ca="1" si="35"/>
        <v>#NAME?</v>
      </c>
      <c r="O1456" s="19"/>
      <c r="P1456" s="19"/>
      <c r="Q1456" s="20"/>
      <c r="R1456" s="21" t="str">
        <f t="array" ref="R1456">VLOOKUP(C1456,DB!A:D,2,FALSE)</f>
        <v>Jl.raya molas</v>
      </c>
      <c r="S1456" s="21" t="str">
        <f t="array" ref="S1456">VLOOKUP(C1456,DB!A:D,3,FALSE)</f>
        <v>nyonyamallo@gmail.com</v>
      </c>
      <c r="T1456" s="22" t="s">
        <v>19</v>
      </c>
      <c r="U1456" s="1" t="str">
        <f t="shared" si="38"/>
        <v>Grace Angel EndungunaungOktober</v>
      </c>
      <c r="V1456" s="23">
        <f t="shared" si="39"/>
        <v>45940</v>
      </c>
      <c r="X1456" s="26">
        <f>VLOOKUP(CONCATENATE(C1456,D1456),'Honor 2025'!A:D,4,FALSE)</f>
        <v>265000</v>
      </c>
      <c r="Y1456" s="24"/>
      <c r="BE1456" s="24"/>
      <c r="CK1456" s="24"/>
      <c r="DQ1456" s="24"/>
      <c r="EW1456" s="24"/>
      <c r="GC1456" s="24"/>
      <c r="HI1456" s="24"/>
      <c r="IO1456" s="24"/>
      <c r="JU1456" s="24"/>
      <c r="LA1456" s="24"/>
      <c r="MG1456" s="24"/>
      <c r="NM1456" s="24"/>
    </row>
    <row r="1457" spans="1:377" ht="15" thickBot="1">
      <c r="A1457" s="1" t="str">
        <f t="shared" si="36"/>
        <v>Prisila kristiani pangemananOktober-4</v>
      </c>
      <c r="B1457" s="12" t="str">
        <f t="shared" si="37"/>
        <v>OktoberVIMK25 Triwulanan</v>
      </c>
      <c r="C1457" s="13" t="s">
        <v>74</v>
      </c>
      <c r="D1457" s="14" t="s">
        <v>324</v>
      </c>
      <c r="E1457" s="15" t="s">
        <v>177</v>
      </c>
      <c r="F1457" s="15"/>
      <c r="G1457" s="15">
        <f t="shared" si="34"/>
        <v>318000</v>
      </c>
      <c r="H1457" s="16">
        <v>53000</v>
      </c>
      <c r="I1457" s="38" t="s">
        <v>23</v>
      </c>
      <c r="J1457" s="17">
        <v>6</v>
      </c>
      <c r="K1457" s="74" t="s">
        <v>203</v>
      </c>
      <c r="L1457" s="53">
        <v>45931</v>
      </c>
      <c r="M1457" s="53">
        <v>45940</v>
      </c>
      <c r="N1457" s="16" t="e">
        <f t="shared" ca="1" si="35"/>
        <v>#NAME?</v>
      </c>
      <c r="O1457" s="19"/>
      <c r="P1457" s="19"/>
      <c r="Q1457" s="20"/>
      <c r="R1457" s="21" t="str">
        <f t="array" ref="R1457">VLOOKUP(C1457,DB!A:D,2,FALSE)</f>
        <v>Jalan samratulangi 18 no 5</v>
      </c>
      <c r="S1457" s="21" t="str">
        <f t="array" ref="S1457">VLOOKUP(C1457,DB!A:D,3,FALSE)</f>
        <v>prisilakristianipangemanan@gmail.com</v>
      </c>
      <c r="T1457" s="22" t="s">
        <v>19</v>
      </c>
      <c r="U1457" s="1" t="str">
        <f t="shared" si="38"/>
        <v>Prisila kristiani pangemananOktober</v>
      </c>
      <c r="V1457" s="23">
        <f t="shared" si="39"/>
        <v>45940</v>
      </c>
      <c r="X1457" s="26">
        <f>VLOOKUP(CONCATENATE(C1457,D1457),'Honor 2025'!A:D,4,FALSE)</f>
        <v>1384000</v>
      </c>
      <c r="Y1457" s="24"/>
      <c r="BE1457" s="24"/>
      <c r="CK1457" s="24"/>
      <c r="DQ1457" s="24"/>
      <c r="EW1457" s="24"/>
      <c r="GC1457" s="24"/>
      <c r="HI1457" s="24"/>
      <c r="IO1457" s="24"/>
      <c r="JU1457" s="24"/>
      <c r="LA1457" s="24"/>
      <c r="MG1457" s="24"/>
      <c r="NM1457" s="24"/>
    </row>
    <row r="1458" spans="1:377" ht="15" thickBot="1">
      <c r="A1458" s="1" t="str">
        <f t="shared" si="36"/>
        <v>Meri adelina kalaloOktober-1</v>
      </c>
      <c r="B1458" s="12" t="str">
        <f t="shared" si="37"/>
        <v>OktoberVIMK25 Triwulanan</v>
      </c>
      <c r="C1458" s="13" t="s">
        <v>81</v>
      </c>
      <c r="D1458" s="14" t="s">
        <v>324</v>
      </c>
      <c r="E1458" s="15" t="s">
        <v>177</v>
      </c>
      <c r="F1458" s="15"/>
      <c r="G1458" s="15">
        <f t="shared" si="34"/>
        <v>689000</v>
      </c>
      <c r="H1458" s="16">
        <v>53000</v>
      </c>
      <c r="I1458" s="38" t="s">
        <v>23</v>
      </c>
      <c r="J1458" s="17">
        <v>13</v>
      </c>
      <c r="K1458" s="75" t="s">
        <v>203</v>
      </c>
      <c r="L1458" s="53">
        <v>45931</v>
      </c>
      <c r="M1458" s="53">
        <v>45940</v>
      </c>
      <c r="N1458" s="16" t="e">
        <f t="shared" ca="1" si="35"/>
        <v>#NAME?</v>
      </c>
      <c r="O1458" s="19"/>
      <c r="P1458" s="19"/>
      <c r="Q1458" s="20"/>
      <c r="R1458" s="21" t="str">
        <f t="array" ref="R1458">VLOOKUP(C1458,DB!A:D,2,FALSE)</f>
        <v>Ranotana weru lingkungan 4</v>
      </c>
      <c r="S1458" s="21" t="str">
        <f t="array" ref="S1458">VLOOKUP(C1458,DB!A:D,3,FALSE)</f>
        <v>adelinakalalo73@gmail.com</v>
      </c>
      <c r="T1458" s="22" t="s">
        <v>19</v>
      </c>
      <c r="U1458" s="1" t="str">
        <f t="shared" si="38"/>
        <v>Meri adelina kalaloOktober</v>
      </c>
      <c r="V1458" s="23">
        <f t="shared" si="39"/>
        <v>45940</v>
      </c>
      <c r="X1458" s="26">
        <f>VLOOKUP(CONCATENATE(C1458,D1458),'Honor 2025'!A:D,4,FALSE)</f>
        <v>689000</v>
      </c>
      <c r="Y1458" s="24"/>
      <c r="BE1458" s="24"/>
      <c r="CK1458" s="24"/>
      <c r="DQ1458" s="24"/>
      <c r="EW1458" s="24"/>
      <c r="GC1458" s="24"/>
      <c r="HI1458" s="24"/>
      <c r="IO1458" s="24"/>
      <c r="JU1458" s="24"/>
      <c r="LA1458" s="24"/>
      <c r="MG1458" s="24"/>
      <c r="NM1458" s="24"/>
    </row>
    <row r="1459" spans="1:377" ht="15" thickBot="1">
      <c r="A1459" s="1" t="str">
        <f t="shared" si="36"/>
        <v>Javey Linda TambayongOktober-1</v>
      </c>
      <c r="B1459" s="12" t="str">
        <f t="shared" si="37"/>
        <v>OktoberVIMK25 Triwulanan</v>
      </c>
      <c r="C1459" s="13" t="s">
        <v>84</v>
      </c>
      <c r="D1459" s="14" t="s">
        <v>324</v>
      </c>
      <c r="E1459" s="15" t="s">
        <v>177</v>
      </c>
      <c r="F1459" s="15"/>
      <c r="G1459" s="15">
        <f t="shared" si="34"/>
        <v>212000</v>
      </c>
      <c r="H1459" s="16">
        <v>53000</v>
      </c>
      <c r="I1459" s="38" t="s">
        <v>23</v>
      </c>
      <c r="J1459" s="17">
        <v>4</v>
      </c>
      <c r="K1459" s="74" t="s">
        <v>203</v>
      </c>
      <c r="L1459" s="53">
        <v>45931</v>
      </c>
      <c r="M1459" s="53">
        <v>45940</v>
      </c>
      <c r="N1459" s="16" t="e">
        <f t="shared" ca="1" si="35"/>
        <v>#NAME?</v>
      </c>
      <c r="O1459" s="19"/>
      <c r="P1459" s="19"/>
      <c r="Q1459" s="20"/>
      <c r="R1459" s="21" t="str">
        <f t="array" ref="R1459">VLOOKUP(C1459,DB!A:D,2,FALSE)</f>
        <v>Lingkungan 5 Ranotana Weru Wanea Manado</v>
      </c>
      <c r="S1459" s="21" t="str">
        <f t="array" ref="S1459">VLOOKUP(C1459,DB!A:D,3,FALSE)</f>
        <v>javeytambayong364@gmail.com</v>
      </c>
      <c r="T1459" s="22" t="s">
        <v>19</v>
      </c>
      <c r="U1459" s="1" t="str">
        <f t="shared" si="38"/>
        <v>Javey Linda TambayongOktober</v>
      </c>
      <c r="V1459" s="23">
        <f t="shared" si="39"/>
        <v>45940</v>
      </c>
      <c r="X1459" s="26">
        <f>VLOOKUP(CONCATENATE(C1459,D1459),'Honor 2025'!A:D,4,FALSE)</f>
        <v>212000</v>
      </c>
      <c r="Y1459" s="24"/>
      <c r="BE1459" s="24"/>
      <c r="CK1459" s="24"/>
      <c r="DQ1459" s="24"/>
      <c r="EW1459" s="24"/>
      <c r="GC1459" s="24"/>
      <c r="HI1459" s="24"/>
      <c r="IO1459" s="24"/>
      <c r="JU1459" s="24"/>
      <c r="LA1459" s="24"/>
      <c r="MG1459" s="24"/>
      <c r="NM1459" s="24"/>
    </row>
    <row r="1460" spans="1:377" ht="15" thickBot="1">
      <c r="A1460" s="1" t="str">
        <f t="shared" si="36"/>
        <v>Maria Francisca MaunOktober-4</v>
      </c>
      <c r="B1460" s="12" t="str">
        <f t="shared" si="37"/>
        <v>Deyvi Stella Rumangkang, S.E.OktoberSurvei IBS Bulanan</v>
      </c>
      <c r="C1460" s="13" t="s">
        <v>62</v>
      </c>
      <c r="D1460" s="14" t="s">
        <v>324</v>
      </c>
      <c r="E1460" s="15" t="s">
        <v>331</v>
      </c>
      <c r="F1460" s="15" t="s">
        <v>90</v>
      </c>
      <c r="G1460" s="15">
        <f t="shared" si="34"/>
        <v>150000</v>
      </c>
      <c r="H1460" s="16">
        <v>75000</v>
      </c>
      <c r="I1460" s="38" t="s">
        <v>23</v>
      </c>
      <c r="J1460" s="17">
        <v>2</v>
      </c>
      <c r="K1460" s="75" t="s">
        <v>203</v>
      </c>
      <c r="L1460" s="53">
        <v>45940</v>
      </c>
      <c r="M1460" s="32">
        <v>45960</v>
      </c>
      <c r="N1460" s="16" t="e">
        <f t="shared" ca="1" si="35"/>
        <v>#NAME?</v>
      </c>
      <c r="O1460" s="19"/>
      <c r="P1460" s="19"/>
      <c r="Q1460" s="20"/>
      <c r="R1460" s="21" t="str">
        <f t="array" ref="R1460">VLOOKUP(C1460,DB!A:D,2,FALSE)</f>
        <v>buha lingkungan 6</v>
      </c>
      <c r="S1460" s="21" t="str">
        <f t="array" ref="S1460">VLOOKUP(C1460,DB!A:D,3,FALSE)</f>
        <v>mariamaun67@gmail.com</v>
      </c>
      <c r="T1460" s="22" t="s">
        <v>19</v>
      </c>
      <c r="U1460" s="1" t="str">
        <f t="shared" si="38"/>
        <v>Maria Francisca MaunOktober</v>
      </c>
      <c r="V1460" s="23">
        <f t="shared" si="39"/>
        <v>45960</v>
      </c>
      <c r="X1460" s="26">
        <f>VLOOKUP(CONCATENATE(C1460,D1460),'Honor 2025'!A:D,4,FALSE)</f>
        <v>1190000</v>
      </c>
      <c r="Y1460" s="24"/>
      <c r="BE1460" s="24"/>
      <c r="CK1460" s="24"/>
      <c r="DQ1460" s="24"/>
      <c r="EW1460" s="24"/>
      <c r="GC1460" s="24"/>
      <c r="HI1460" s="24"/>
      <c r="IO1460" s="24"/>
      <c r="JU1460" s="24"/>
      <c r="LA1460" s="24"/>
      <c r="MG1460" s="24"/>
      <c r="NM1460" s="24"/>
    </row>
    <row r="1461" spans="1:377" ht="15" thickBot="1">
      <c r="A1461" s="1" t="str">
        <f t="shared" si="36"/>
        <v>Pingkan Winda SarayarOktober-4</v>
      </c>
      <c r="B1461" s="12" t="str">
        <f t="shared" si="37"/>
        <v>Deyvi Stella Rumangkang, S.E.OktoberSurvei IBS Bulanan</v>
      </c>
      <c r="C1461" s="13" t="s">
        <v>65</v>
      </c>
      <c r="D1461" s="14" t="s">
        <v>324</v>
      </c>
      <c r="E1461" s="15" t="s">
        <v>331</v>
      </c>
      <c r="F1461" s="15" t="s">
        <v>90</v>
      </c>
      <c r="G1461" s="15">
        <f t="shared" si="34"/>
        <v>150000</v>
      </c>
      <c r="H1461" s="16">
        <v>75000</v>
      </c>
      <c r="I1461" s="38" t="s">
        <v>23</v>
      </c>
      <c r="J1461" s="17">
        <v>2</v>
      </c>
      <c r="K1461" s="74" t="s">
        <v>203</v>
      </c>
      <c r="L1461" s="53">
        <v>45940</v>
      </c>
      <c r="M1461" s="32">
        <v>45960</v>
      </c>
      <c r="N1461" s="16" t="e">
        <f t="shared" ca="1" si="35"/>
        <v>#NAME?</v>
      </c>
      <c r="O1461" s="19"/>
      <c r="P1461" s="19"/>
      <c r="Q1461" s="20"/>
      <c r="R1461" s="21" t="str">
        <f t="array" ref="R1461">VLOOKUP(C1461,DB!A:D,2,FALSE)</f>
        <v>Perum Camar Buha Lingk.7</v>
      </c>
      <c r="S1461" s="21" t="str">
        <f t="array" ref="S1461">VLOOKUP(C1461,DB!A:D,3,FALSE)</f>
        <v>windasarayar@gmail.com</v>
      </c>
      <c r="T1461" s="22" t="s">
        <v>19</v>
      </c>
      <c r="U1461" s="1" t="str">
        <f t="shared" si="38"/>
        <v>Pingkan Winda SarayarOktober</v>
      </c>
      <c r="V1461" s="23">
        <f t="shared" si="39"/>
        <v>45960</v>
      </c>
      <c r="X1461" s="26">
        <f>VLOOKUP(CONCATENATE(C1461,D1461),'Honor 2025'!A:D,4,FALSE)</f>
        <v>1190000</v>
      </c>
      <c r="Y1461" s="24"/>
      <c r="BE1461" s="24"/>
      <c r="CK1461" s="24"/>
      <c r="DQ1461" s="24"/>
      <c r="EW1461" s="24"/>
      <c r="GC1461" s="24"/>
      <c r="HI1461" s="24"/>
      <c r="IO1461" s="24"/>
      <c r="JU1461" s="24"/>
      <c r="LA1461" s="24"/>
      <c r="MG1461" s="24"/>
      <c r="NM1461" s="24"/>
    </row>
    <row r="1462" spans="1:377" ht="15" thickBot="1">
      <c r="A1462" s="1" t="str">
        <f t="shared" si="36"/>
        <v>Marian sonia poliiOktober-2</v>
      </c>
      <c r="B1462" s="12" t="str">
        <f t="shared" si="37"/>
        <v>Ricky, A.MdOktoberSurvei IBS Bulanan</v>
      </c>
      <c r="C1462" s="13" t="s">
        <v>67</v>
      </c>
      <c r="D1462" s="14" t="s">
        <v>324</v>
      </c>
      <c r="E1462" s="15" t="s">
        <v>331</v>
      </c>
      <c r="F1462" s="27" t="s">
        <v>332</v>
      </c>
      <c r="G1462" s="15">
        <f t="shared" si="34"/>
        <v>150000</v>
      </c>
      <c r="H1462" s="16">
        <v>75000</v>
      </c>
      <c r="I1462" s="38" t="s">
        <v>23</v>
      </c>
      <c r="J1462" s="17">
        <v>2</v>
      </c>
      <c r="K1462" s="75" t="s">
        <v>203</v>
      </c>
      <c r="L1462" s="53">
        <v>45940</v>
      </c>
      <c r="M1462" s="32">
        <v>45960</v>
      </c>
      <c r="N1462" s="16" t="e">
        <f t="shared" ca="1" si="35"/>
        <v>#NAME?</v>
      </c>
      <c r="O1462" s="19"/>
      <c r="P1462" s="19"/>
      <c r="Q1462" s="20"/>
      <c r="R1462" s="21" t="str">
        <f t="array" ref="R1462">VLOOKUP(C1462,DB!A:D,2,FALSE)</f>
        <v>Jalan camar iv no 103</v>
      </c>
      <c r="S1462" s="21" t="str">
        <f t="array" ref="S1462">VLOOKUP(C1462,DB!A:D,3,FALSE)</f>
        <v>marianpolii7@gmail.com</v>
      </c>
      <c r="T1462" s="22" t="s">
        <v>19</v>
      </c>
      <c r="U1462" s="1" t="str">
        <f t="shared" si="38"/>
        <v>Marian sonia poliiOktober</v>
      </c>
      <c r="V1462" s="23">
        <f t="shared" si="39"/>
        <v>45960</v>
      </c>
      <c r="X1462" s="26">
        <f>VLOOKUP(CONCATENATE(C1462,D1462),'Honor 2025'!A:D,4,FALSE)</f>
        <v>810000</v>
      </c>
      <c r="Y1462" s="24"/>
      <c r="BE1462" s="24"/>
      <c r="CK1462" s="24"/>
      <c r="DQ1462" s="24"/>
      <c r="EW1462" s="24"/>
      <c r="GC1462" s="24"/>
      <c r="HI1462" s="24"/>
      <c r="IO1462" s="24"/>
      <c r="JU1462" s="24"/>
      <c r="LA1462" s="24"/>
      <c r="MG1462" s="24"/>
      <c r="NM1462" s="24"/>
    </row>
    <row r="1463" spans="1:377" ht="15" thickBot="1">
      <c r="A1463" s="1" t="str">
        <f t="shared" si="36"/>
        <v>Lestari Suhendri TintingonOktober-4</v>
      </c>
      <c r="B1463" s="12" t="str">
        <f t="shared" si="37"/>
        <v>Ricky, A.MdOktoberSurvei IBS Bulanan</v>
      </c>
      <c r="C1463" s="13" t="s">
        <v>76</v>
      </c>
      <c r="D1463" s="14" t="s">
        <v>324</v>
      </c>
      <c r="E1463" s="15" t="s">
        <v>331</v>
      </c>
      <c r="F1463" s="27" t="s">
        <v>333</v>
      </c>
      <c r="G1463" s="15">
        <f t="shared" si="34"/>
        <v>150000</v>
      </c>
      <c r="H1463" s="16">
        <v>75000</v>
      </c>
      <c r="I1463" s="38" t="s">
        <v>23</v>
      </c>
      <c r="J1463" s="17">
        <v>2</v>
      </c>
      <c r="K1463" s="74" t="s">
        <v>203</v>
      </c>
      <c r="L1463" s="53">
        <v>45940</v>
      </c>
      <c r="M1463" s="32">
        <v>45960</v>
      </c>
      <c r="N1463" s="16" t="e">
        <f t="shared" ca="1" si="35"/>
        <v>#NAME?</v>
      </c>
      <c r="O1463" s="19"/>
      <c r="P1463" s="19"/>
      <c r="Q1463" s="20"/>
      <c r="R1463" s="21" t="str">
        <f t="array" ref="R1463">VLOOKUP(C1463,DB!A:D,2,FALSE)</f>
        <v>Kelurahan Bahu lingkungan 6</v>
      </c>
      <c r="S1463" s="21" t="str">
        <f t="array" ref="S1463">VLOOKUP(C1463,DB!A:D,3,FALSE)</f>
        <v>lestaritintingon@gmail.com</v>
      </c>
      <c r="T1463" s="22" t="s">
        <v>19</v>
      </c>
      <c r="U1463" s="1" t="str">
        <f t="shared" si="38"/>
        <v>Lestari Suhendri TintingonOktober</v>
      </c>
      <c r="V1463" s="23">
        <f t="shared" si="39"/>
        <v>45960</v>
      </c>
      <c r="X1463" s="26">
        <f>VLOOKUP(CONCATENATE(C1463,D1463),'Honor 2025'!A:D,4,FALSE)</f>
        <v>1278000</v>
      </c>
      <c r="Y1463" s="24"/>
      <c r="BE1463" s="24"/>
      <c r="CK1463" s="24"/>
      <c r="DQ1463" s="24"/>
      <c r="EW1463" s="24"/>
      <c r="GC1463" s="24"/>
      <c r="HI1463" s="24"/>
      <c r="IO1463" s="24"/>
      <c r="JU1463" s="24"/>
      <c r="LA1463" s="24"/>
      <c r="MG1463" s="24"/>
      <c r="NM1463" s="24"/>
    </row>
    <row r="1464" spans="1:377" ht="15" thickBot="1">
      <c r="A1464" s="1" t="str">
        <f t="shared" si="36"/>
        <v>MARLIN TELMA OCTAVIA KARIOOktober-4</v>
      </c>
      <c r="B1464" s="12" t="str">
        <f t="shared" si="37"/>
        <v>Deyvi Stella Rumangkang, S.E.OktoberSurvei IBS Bulanan</v>
      </c>
      <c r="C1464" s="13" t="s">
        <v>31</v>
      </c>
      <c r="D1464" s="14" t="s">
        <v>324</v>
      </c>
      <c r="E1464" s="15" t="s">
        <v>331</v>
      </c>
      <c r="F1464" s="15" t="s">
        <v>90</v>
      </c>
      <c r="G1464" s="15">
        <f t="shared" si="34"/>
        <v>225000</v>
      </c>
      <c r="H1464" s="16">
        <v>75000</v>
      </c>
      <c r="I1464" s="38" t="s">
        <v>23</v>
      </c>
      <c r="J1464" s="17">
        <v>3</v>
      </c>
      <c r="K1464" s="75" t="s">
        <v>203</v>
      </c>
      <c r="L1464" s="53">
        <v>45940</v>
      </c>
      <c r="M1464" s="32">
        <v>45960</v>
      </c>
      <c r="N1464" s="16" t="e">
        <f t="shared" ca="1" si="35"/>
        <v>#NAME?</v>
      </c>
      <c r="O1464" s="19"/>
      <c r="P1464" s="19"/>
      <c r="Q1464" s="20"/>
      <c r="R1464" s="21" t="str">
        <f t="array" ref="R1464">VLOOKUP(C1464,DB!A:D,2,FALSE)</f>
        <v>Jl Sam ratulangi 21</v>
      </c>
      <c r="S1464" s="21" t="str">
        <f t="array" ref="S1464">VLOOKUP(C1464,DB!A:D,3,FALSE)</f>
        <v>Kariomarlin@gmail.com</v>
      </c>
      <c r="T1464" s="22" t="s">
        <v>19</v>
      </c>
      <c r="U1464" s="1" t="str">
        <f t="shared" si="38"/>
        <v>MARLIN TELMA OCTAVIA KARIOOktober</v>
      </c>
      <c r="V1464" s="23">
        <f t="shared" si="39"/>
        <v>45960</v>
      </c>
      <c r="X1464" s="26">
        <f>VLOOKUP(CONCATENATE(C1464,D1464),'Honor 2025'!A:D,4,FALSE)</f>
        <v>1669000</v>
      </c>
      <c r="Y1464" s="24"/>
      <c r="BE1464" s="24"/>
      <c r="CK1464" s="24"/>
      <c r="DQ1464" s="24"/>
      <c r="EW1464" s="24"/>
      <c r="GC1464" s="24"/>
      <c r="HI1464" s="24"/>
      <c r="IO1464" s="24"/>
      <c r="JU1464" s="24"/>
      <c r="LA1464" s="24"/>
      <c r="MG1464" s="24"/>
      <c r="NM1464" s="24"/>
    </row>
    <row r="1465" spans="1:377" ht="15" thickBot="1">
      <c r="A1465" s="1" t="str">
        <f t="shared" si="36"/>
        <v>Sri MulyawatiOktober-4</v>
      </c>
      <c r="B1465" s="12" t="str">
        <f t="shared" si="37"/>
        <v>Rikky Marco Williem Jotam RugianOktoberSurvei IBS Bulanan</v>
      </c>
      <c r="C1465" s="13" t="s">
        <v>51</v>
      </c>
      <c r="D1465" s="14" t="s">
        <v>324</v>
      </c>
      <c r="E1465" s="15" t="s">
        <v>331</v>
      </c>
      <c r="F1465" s="15" t="s">
        <v>130</v>
      </c>
      <c r="G1465" s="15">
        <f t="shared" si="34"/>
        <v>150000</v>
      </c>
      <c r="H1465" s="16">
        <v>75000</v>
      </c>
      <c r="I1465" s="38" t="s">
        <v>23</v>
      </c>
      <c r="J1465" s="17">
        <v>2</v>
      </c>
      <c r="K1465" s="74" t="s">
        <v>203</v>
      </c>
      <c r="L1465" s="53">
        <v>45940</v>
      </c>
      <c r="M1465" s="32">
        <v>45960</v>
      </c>
      <c r="N1465" s="16" t="e">
        <f t="shared" ca="1" si="35"/>
        <v>#NAME?</v>
      </c>
      <c r="O1465" s="19"/>
      <c r="P1465" s="19"/>
      <c r="Q1465" s="20"/>
      <c r="R1465" s="21" t="str">
        <f t="array" ref="R1465">VLOOKUP(C1465,DB!A:D,2,FALSE)</f>
        <v>Jl Wiratama no 4 lingkungan 7</v>
      </c>
      <c r="S1465" s="21" t="str">
        <f t="array" ref="S1465">VLOOKUP(C1465,DB!A:D,3,FALSE)</f>
        <v>mulyawatisrie75@gmail.com</v>
      </c>
      <c r="T1465" s="22" t="s">
        <v>19</v>
      </c>
      <c r="U1465" s="1" t="str">
        <f t="shared" si="38"/>
        <v>Sri MulyawatiOktober</v>
      </c>
      <c r="V1465" s="23">
        <f t="shared" si="39"/>
        <v>45960</v>
      </c>
      <c r="X1465" s="26">
        <f>VLOOKUP(CONCATENATE(C1465,D1465),'Honor 2025'!A:D,4,FALSE)</f>
        <v>3021000</v>
      </c>
      <c r="Y1465" s="24"/>
      <c r="BE1465" s="24"/>
      <c r="CK1465" s="24"/>
      <c r="DQ1465" s="24"/>
      <c r="EW1465" s="24"/>
      <c r="GC1465" s="24"/>
      <c r="HI1465" s="24"/>
      <c r="IO1465" s="24"/>
      <c r="JU1465" s="24"/>
      <c r="LA1465" s="24"/>
      <c r="MG1465" s="24"/>
      <c r="NM1465" s="24"/>
    </row>
    <row r="1466" spans="1:377" ht="15" thickBot="1">
      <c r="A1466" s="1" t="str">
        <f t="shared" si="36"/>
        <v>Fily SepangOktober-2</v>
      </c>
      <c r="B1466" s="12" t="str">
        <f t="shared" si="37"/>
        <v>Jusran Zakaria, SEOktoberSurvei IBS Bulanan</v>
      </c>
      <c r="C1466" s="13" t="s">
        <v>73</v>
      </c>
      <c r="D1466" s="14" t="s">
        <v>324</v>
      </c>
      <c r="E1466" s="15" t="s">
        <v>331</v>
      </c>
      <c r="F1466" s="15" t="s">
        <v>219</v>
      </c>
      <c r="G1466" s="15">
        <f t="shared" si="34"/>
        <v>150000</v>
      </c>
      <c r="H1466" s="16">
        <v>75000</v>
      </c>
      <c r="I1466" s="38" t="s">
        <v>23</v>
      </c>
      <c r="J1466" s="17">
        <v>2</v>
      </c>
      <c r="K1466" s="75" t="s">
        <v>203</v>
      </c>
      <c r="L1466" s="53">
        <v>45940</v>
      </c>
      <c r="M1466" s="32">
        <v>45960</v>
      </c>
      <c r="N1466" s="16" t="e">
        <f t="shared" ca="1" si="35"/>
        <v>#NAME?</v>
      </c>
      <c r="O1466" s="19"/>
      <c r="P1466" s="19"/>
      <c r="Q1466" s="20"/>
      <c r="R1466" s="21" t="str">
        <f t="array" ref="R1466">VLOOKUP(C1466,DB!A:D,2,FALSE)</f>
        <v>Bumi nyiur lingkungan 2</v>
      </c>
      <c r="S1466" s="21" t="str">
        <f t="array" ref="S1466">VLOOKUP(C1466,DB!A:D,3,FALSE)</f>
        <v>fillysepang13@gmail.com</v>
      </c>
      <c r="T1466" s="22" t="s">
        <v>19</v>
      </c>
      <c r="U1466" s="1" t="str">
        <f t="shared" si="38"/>
        <v>Fily SepangOktober</v>
      </c>
      <c r="V1466" s="23">
        <f t="shared" si="39"/>
        <v>45960</v>
      </c>
      <c r="X1466" s="26">
        <f>VLOOKUP(CONCATENATE(C1466,D1466),'Honor 2025'!A:D,4,FALSE)</f>
        <v>810000</v>
      </c>
      <c r="Y1466" s="24"/>
      <c r="BE1466" s="24"/>
      <c r="CK1466" s="24"/>
      <c r="DQ1466" s="24"/>
      <c r="EW1466" s="24"/>
      <c r="GC1466" s="24"/>
      <c r="HI1466" s="24"/>
      <c r="IO1466" s="24"/>
      <c r="JU1466" s="24"/>
      <c r="LA1466" s="24"/>
      <c r="MG1466" s="24"/>
      <c r="NM1466" s="24"/>
    </row>
    <row r="1467" spans="1:377" ht="15" thickBot="1">
      <c r="A1467" s="1" t="str">
        <f t="shared" si="36"/>
        <v>Glendy Queen SupitOktober-2</v>
      </c>
      <c r="B1467" s="12" t="str">
        <f t="shared" si="37"/>
        <v>Rikky Marco Williem Jotam RugianOktoberSurvei IBS Bulanan</v>
      </c>
      <c r="C1467" s="13" t="s">
        <v>86</v>
      </c>
      <c r="D1467" s="14" t="s">
        <v>324</v>
      </c>
      <c r="E1467" s="15" t="s">
        <v>331</v>
      </c>
      <c r="F1467" s="15" t="s">
        <v>130</v>
      </c>
      <c r="G1467" s="15">
        <f t="shared" si="34"/>
        <v>225000</v>
      </c>
      <c r="H1467" s="16">
        <v>75000</v>
      </c>
      <c r="I1467" s="38" t="s">
        <v>23</v>
      </c>
      <c r="J1467" s="17">
        <v>3</v>
      </c>
      <c r="K1467" s="74" t="s">
        <v>203</v>
      </c>
      <c r="L1467" s="53">
        <v>45940</v>
      </c>
      <c r="M1467" s="32">
        <v>45960</v>
      </c>
      <c r="N1467" s="16" t="e">
        <f t="shared" ca="1" si="35"/>
        <v>#NAME?</v>
      </c>
      <c r="O1467" s="19"/>
      <c r="P1467" s="19"/>
      <c r="Q1467" s="20"/>
      <c r="R1467" s="21" t="str">
        <f t="array" ref="R1467">VLOOKUP(C1467,DB!A:D,2,FALSE)</f>
        <v>Bumi Nyiur Lk III</v>
      </c>
      <c r="S1467" s="21" t="str">
        <f t="array" ref="S1467">VLOOKUP(C1467,DB!A:D,3,FALSE)</f>
        <v>glendyqueen1@gmail.com</v>
      </c>
      <c r="T1467" s="22" t="s">
        <v>19</v>
      </c>
      <c r="U1467" s="1" t="str">
        <f t="shared" si="38"/>
        <v>Glendy Queen SupitOktober</v>
      </c>
      <c r="V1467" s="23">
        <f t="shared" si="39"/>
        <v>45960</v>
      </c>
      <c r="X1467" s="26">
        <f>VLOOKUP(CONCATENATE(C1467,D1467),'Honor 2025'!A:D,4,FALSE)</f>
        <v>861000</v>
      </c>
      <c r="Y1467" s="24"/>
      <c r="BE1467" s="24"/>
      <c r="CK1467" s="24"/>
      <c r="DQ1467" s="24"/>
      <c r="EW1467" s="24"/>
      <c r="GC1467" s="24"/>
      <c r="HI1467" s="24"/>
      <c r="IO1467" s="24"/>
      <c r="JU1467" s="24"/>
      <c r="LA1467" s="24"/>
      <c r="MG1467" s="24"/>
      <c r="NM1467" s="24"/>
    </row>
    <row r="1468" spans="1:377" ht="15" thickBot="1">
      <c r="A1468" s="1" t="str">
        <f t="shared" si="36"/>
        <v>Mieske kaumpunganOktober-4</v>
      </c>
      <c r="B1468" s="12" t="str">
        <f t="shared" si="37"/>
        <v>Nik'mahOktoberSurvei IBS Bulanan</v>
      </c>
      <c r="C1468" s="13" t="s">
        <v>137</v>
      </c>
      <c r="D1468" s="14" t="s">
        <v>324</v>
      </c>
      <c r="E1468" s="15" t="s">
        <v>331</v>
      </c>
      <c r="F1468" s="15" t="s">
        <v>85</v>
      </c>
      <c r="G1468" s="15">
        <f t="shared" si="34"/>
        <v>150000</v>
      </c>
      <c r="H1468" s="16">
        <v>75000</v>
      </c>
      <c r="I1468" s="38" t="s">
        <v>23</v>
      </c>
      <c r="J1468" s="17">
        <v>2</v>
      </c>
      <c r="K1468" s="75" t="s">
        <v>203</v>
      </c>
      <c r="L1468" s="53">
        <v>45940</v>
      </c>
      <c r="M1468" s="32">
        <v>45960</v>
      </c>
      <c r="N1468" s="16" t="e">
        <f t="shared" ca="1" si="35"/>
        <v>#NAME?</v>
      </c>
      <c r="O1468" s="19"/>
      <c r="P1468" s="19"/>
      <c r="Q1468" s="20"/>
      <c r="R1468" s="21" t="str">
        <f t="array" ref="R1468">VLOOKUP(C1468,DB!A:D,2,FALSE)</f>
        <v>Jl. Gunung Lolombulan 138 wanea lingkungan 5</v>
      </c>
      <c r="S1468" s="21" t="str">
        <f t="array" ref="S1468">VLOOKUP(C1468,DB!A:D,3,FALSE)</f>
        <v>doangmeis@gmail.com</v>
      </c>
      <c r="T1468" s="22" t="s">
        <v>19</v>
      </c>
      <c r="U1468" s="1" t="str">
        <f t="shared" si="38"/>
        <v>Mieske kaumpunganOktober</v>
      </c>
      <c r="V1468" s="23">
        <f t="shared" si="39"/>
        <v>45960</v>
      </c>
      <c r="X1468" s="26">
        <f>VLOOKUP(CONCATENATE(C1468,D1468),'Honor 2025'!A:D,4,FALSE)</f>
        <v>1080000</v>
      </c>
      <c r="Y1468" s="24"/>
      <c r="BE1468" s="24"/>
      <c r="CK1468" s="24"/>
      <c r="DQ1468" s="24"/>
      <c r="EW1468" s="24"/>
      <c r="GC1468" s="24"/>
      <c r="HI1468" s="24"/>
      <c r="IO1468" s="24"/>
      <c r="JU1468" s="24"/>
      <c r="LA1468" s="24"/>
      <c r="MG1468" s="24"/>
      <c r="NM1468" s="24"/>
    </row>
    <row r="1469" spans="1:377" ht="15" thickBot="1">
      <c r="A1469" s="1" t="str">
        <f t="shared" si="36"/>
        <v>Jeffry Robby TumiwaOktober-3</v>
      </c>
      <c r="B1469" s="12" t="str">
        <f t="shared" si="37"/>
        <v>Vini Cristin, S.Tr.Stat.OktoberSVPEB</v>
      </c>
      <c r="C1469" s="13" t="s">
        <v>106</v>
      </c>
      <c r="D1469" s="14" t="s">
        <v>324</v>
      </c>
      <c r="E1469" s="15" t="s">
        <v>200</v>
      </c>
      <c r="F1469" s="15" t="s">
        <v>38</v>
      </c>
      <c r="G1469" s="15">
        <f t="shared" si="34"/>
        <v>915000</v>
      </c>
      <c r="H1469" s="16">
        <v>61000</v>
      </c>
      <c r="I1469" s="14" t="s">
        <v>23</v>
      </c>
      <c r="J1469" s="17">
        <v>15</v>
      </c>
      <c r="K1469" s="74" t="s">
        <v>159</v>
      </c>
      <c r="L1469" s="32">
        <v>45936</v>
      </c>
      <c r="M1469" s="32">
        <v>45945</v>
      </c>
      <c r="N1469" s="16" t="e">
        <f t="shared" ca="1" si="35"/>
        <v>#NAME?</v>
      </c>
      <c r="O1469" s="19"/>
      <c r="P1469" s="19"/>
      <c r="Q1469" s="20"/>
      <c r="R1469" s="21" t="str">
        <f t="array" ref="R1469">VLOOKUP(C1469,DB!A:D,2,FALSE)</f>
        <v>Sario Tumpaan Lingkungan 1</v>
      </c>
      <c r="S1469" s="21" t="str">
        <f t="array" ref="S1469">VLOOKUP(C1469,DB!A:D,3,FALSE)</f>
        <v>geoffrey1868@gmail.com</v>
      </c>
      <c r="T1469" s="22" t="s">
        <v>19</v>
      </c>
      <c r="U1469" s="1" t="str">
        <f t="shared" si="38"/>
        <v>Jeffry Robby TumiwaOktober</v>
      </c>
      <c r="V1469" s="23">
        <f t="shared" si="39"/>
        <v>45945</v>
      </c>
      <c r="X1469" s="26">
        <f>VLOOKUP(CONCATENATE(C1469,D1469),'Honor 2025'!A:D,4,FALSE)</f>
        <v>1339000</v>
      </c>
      <c r="Y1469" s="24"/>
      <c r="BE1469" s="24"/>
      <c r="CK1469" s="24"/>
      <c r="DQ1469" s="24"/>
      <c r="EW1469" s="24"/>
      <c r="GC1469" s="24"/>
      <c r="HI1469" s="24"/>
      <c r="IO1469" s="24"/>
      <c r="JU1469" s="24"/>
      <c r="LA1469" s="24"/>
      <c r="MG1469" s="24"/>
      <c r="NM1469" s="24"/>
    </row>
    <row r="1470" spans="1:377" ht="15" thickBot="1">
      <c r="A1470" s="1" t="str">
        <f t="shared" si="36"/>
        <v>Susly Yuliana SeneweOktober-1</v>
      </c>
      <c r="B1470" s="12" t="str">
        <f t="shared" si="37"/>
        <v>Vini Cristin, S.Tr.Stat.OktoberSVPEB</v>
      </c>
      <c r="C1470" s="13" t="s">
        <v>48</v>
      </c>
      <c r="D1470" s="14" t="s">
        <v>324</v>
      </c>
      <c r="E1470" s="15" t="s">
        <v>200</v>
      </c>
      <c r="F1470" s="15" t="s">
        <v>38</v>
      </c>
      <c r="G1470" s="15">
        <f t="shared" si="34"/>
        <v>915000</v>
      </c>
      <c r="H1470" s="16">
        <v>61000</v>
      </c>
      <c r="I1470" s="14" t="s">
        <v>201</v>
      </c>
      <c r="J1470" s="17">
        <v>15</v>
      </c>
      <c r="K1470" s="75" t="s">
        <v>159</v>
      </c>
      <c r="L1470" s="32">
        <v>45936</v>
      </c>
      <c r="M1470" s="32">
        <v>45945</v>
      </c>
      <c r="N1470" s="16" t="e">
        <f t="shared" ca="1" si="35"/>
        <v>#NAME?</v>
      </c>
      <c r="O1470" s="19"/>
      <c r="P1470" s="19"/>
      <c r="Q1470" s="20"/>
      <c r="R1470" s="21" t="str">
        <f t="array" ref="R1470">VLOOKUP(C1470,DB!A:D,2,FALSE)</f>
        <v>Jalan Lumimuut 5 Mahakeret Timur lingk.3</v>
      </c>
      <c r="S1470" s="21" t="str">
        <f t="array" ref="S1470">VLOOKUP(C1470,DB!A:D,3,FALSE)</f>
        <v>suslysenewe@gmail.com</v>
      </c>
      <c r="T1470" s="22" t="s">
        <v>19</v>
      </c>
      <c r="U1470" s="1" t="str">
        <f t="shared" si="38"/>
        <v>Susly Yuliana SeneweOktober</v>
      </c>
      <c r="V1470" s="23">
        <f t="shared" si="39"/>
        <v>45945</v>
      </c>
      <c r="X1470" s="26">
        <f>VLOOKUP(CONCATENATE(C1470,D1470),'Honor 2025'!A:D,4,FALSE)</f>
        <v>2707000</v>
      </c>
      <c r="Y1470" s="24"/>
      <c r="BE1470" s="24"/>
      <c r="CK1470" s="24"/>
      <c r="DQ1470" s="24"/>
      <c r="EW1470" s="24"/>
      <c r="GC1470" s="24"/>
      <c r="HI1470" s="24"/>
      <c r="IO1470" s="24"/>
      <c r="JU1470" s="24"/>
      <c r="LA1470" s="24"/>
      <c r="MG1470" s="24"/>
      <c r="NM1470" s="24"/>
    </row>
    <row r="1471" spans="1:377" ht="15" thickBot="1">
      <c r="A1471" s="1" t="str">
        <f t="shared" si="36"/>
        <v>Adriana TandajuOktober-4</v>
      </c>
      <c r="B1471" s="12" t="str">
        <f t="shared" si="37"/>
        <v>Vini Cristin, S.Tr.Stat.OktoberSurvei Harga Konsumen (HK 1.1 Pasar)</v>
      </c>
      <c r="C1471" s="33" t="s">
        <v>36</v>
      </c>
      <c r="D1471" s="14" t="s">
        <v>324</v>
      </c>
      <c r="E1471" s="34" t="s">
        <v>37</v>
      </c>
      <c r="F1471" s="15" t="s">
        <v>38</v>
      </c>
      <c r="G1471" s="36">
        <f t="shared" si="34"/>
        <v>225000</v>
      </c>
      <c r="H1471" s="37">
        <v>45000</v>
      </c>
      <c r="I1471" s="38" t="s">
        <v>23</v>
      </c>
      <c r="J1471" s="39">
        <v>5</v>
      </c>
      <c r="K1471" s="74" t="s">
        <v>159</v>
      </c>
      <c r="L1471" s="25">
        <v>45931</v>
      </c>
      <c r="M1471" s="32">
        <v>45958</v>
      </c>
      <c r="N1471" s="16" t="e">
        <f t="shared" ca="1" si="35"/>
        <v>#NAME?</v>
      </c>
      <c r="O1471" s="19"/>
      <c r="P1471" s="19"/>
      <c r="Q1471" s="20"/>
      <c r="R1471" s="21" t="str">
        <f t="array" ref="R1471">VLOOKUP(C1471,DB!A:D,2,FALSE)</f>
        <v>JL.PRAMUKA NO.29</v>
      </c>
      <c r="S1471" s="21" t="str">
        <f t="array" ref="S1471">VLOOKUP(C1471,DB!A:D,3,FALSE)</f>
        <v>annetandayu553@gmail.com</v>
      </c>
      <c r="T1471" s="22" t="s">
        <v>19</v>
      </c>
      <c r="U1471" s="1" t="str">
        <f t="shared" si="38"/>
        <v>Adriana TandajuOktober</v>
      </c>
      <c r="V1471" s="23">
        <f t="shared" si="39"/>
        <v>45958</v>
      </c>
      <c r="X1471" s="26">
        <f>VLOOKUP(CONCATENATE(C1471,D1471),'Honor 2025'!A:D,4,FALSE)</f>
        <v>3023000</v>
      </c>
      <c r="Y1471" s="24"/>
      <c r="BE1471" s="24"/>
      <c r="CK1471" s="24"/>
      <c r="DQ1471" s="24"/>
      <c r="EW1471" s="24"/>
      <c r="GC1471" s="24"/>
      <c r="HI1471" s="24"/>
      <c r="IO1471" s="24"/>
      <c r="JU1471" s="24"/>
      <c r="LA1471" s="24"/>
      <c r="MG1471" s="24"/>
      <c r="NM1471" s="24"/>
    </row>
    <row r="1472" spans="1:377" ht="15" thickBot="1">
      <c r="A1472" s="1" t="str">
        <f t="shared" si="36"/>
        <v>Stephen christiani kenteyOktober-1</v>
      </c>
      <c r="B1472" s="12" t="str">
        <f t="shared" si="37"/>
        <v>Vini Cristin, S.Tr.Stat.OktoberSurvei Harga Konsumen (HK 1.1 Pasar)</v>
      </c>
      <c r="C1472" s="40" t="s">
        <v>43</v>
      </c>
      <c r="D1472" s="14" t="s">
        <v>324</v>
      </c>
      <c r="E1472" s="29" t="s">
        <v>37</v>
      </c>
      <c r="F1472" s="15" t="s">
        <v>38</v>
      </c>
      <c r="G1472" s="42">
        <f t="shared" si="34"/>
        <v>225000</v>
      </c>
      <c r="H1472" s="43">
        <v>45000</v>
      </c>
      <c r="I1472" s="28" t="s">
        <v>23</v>
      </c>
      <c r="J1472" s="44">
        <v>5</v>
      </c>
      <c r="K1472" s="75" t="s">
        <v>159</v>
      </c>
      <c r="L1472" s="25">
        <v>45931</v>
      </c>
      <c r="M1472" s="32">
        <v>45958</v>
      </c>
      <c r="N1472" s="16" t="e">
        <f t="shared" ca="1" si="35"/>
        <v>#NAME?</v>
      </c>
      <c r="O1472" s="19"/>
      <c r="P1472" s="19"/>
      <c r="Q1472" s="20"/>
      <c r="R1472" s="21" t="str">
        <f t="array" ref="R1472">VLOOKUP(C1472,DB!A:D,2,FALSE)</f>
        <v>Ranotana weru lingkungan 5</v>
      </c>
      <c r="S1472" s="21" t="str">
        <f t="array" ref="S1472">VLOOKUP(C1472,DB!A:D,3,FALSE)</f>
        <v>Stephenkentey@gmail.com</v>
      </c>
      <c r="T1472" s="22" t="s">
        <v>19</v>
      </c>
      <c r="U1472" s="1" t="str">
        <f t="shared" si="38"/>
        <v>Stephen christiani kenteyOktober</v>
      </c>
      <c r="V1472" s="23">
        <f t="shared" si="39"/>
        <v>45958</v>
      </c>
      <c r="X1472" s="26">
        <f>VLOOKUP(CONCATENATE(C1472,D1472),'Honor 2025'!A:D,4,FALSE)</f>
        <v>1569000</v>
      </c>
      <c r="Y1472" s="24"/>
      <c r="BE1472" s="24"/>
      <c r="CK1472" s="24"/>
      <c r="DQ1472" s="24"/>
      <c r="EW1472" s="24"/>
      <c r="GC1472" s="24"/>
      <c r="HI1472" s="24"/>
      <c r="IO1472" s="24"/>
      <c r="JU1472" s="24"/>
      <c r="LA1472" s="24"/>
      <c r="MG1472" s="24"/>
      <c r="NM1472" s="24"/>
    </row>
    <row r="1473" spans="1:377" ht="15" thickBot="1">
      <c r="A1473" s="1" t="str">
        <f t="shared" si="36"/>
        <v>Roy MakalewOktober-4</v>
      </c>
      <c r="B1473" s="12" t="str">
        <f t="shared" si="37"/>
        <v>Vini Cristin, S.Tr.Stat.OktoberSurvei Harga Konsumen (HK 1.1 Pasar)</v>
      </c>
      <c r="C1473" s="33" t="s">
        <v>44</v>
      </c>
      <c r="D1473" s="14" t="s">
        <v>324</v>
      </c>
      <c r="E1473" s="34" t="s">
        <v>37</v>
      </c>
      <c r="F1473" s="15" t="s">
        <v>38</v>
      </c>
      <c r="G1473" s="36">
        <f t="shared" ref="G1473:G1727" si="40">H1473*J1473</f>
        <v>225000</v>
      </c>
      <c r="H1473" s="37">
        <v>45000</v>
      </c>
      <c r="I1473" s="38" t="s">
        <v>23</v>
      </c>
      <c r="J1473" s="39">
        <v>5</v>
      </c>
      <c r="K1473" s="74" t="s">
        <v>159</v>
      </c>
      <c r="L1473" s="25">
        <v>45931</v>
      </c>
      <c r="M1473" s="32">
        <v>45958</v>
      </c>
      <c r="N1473" s="16" t="e">
        <f t="shared" ca="1" si="35"/>
        <v>#NAME?</v>
      </c>
      <c r="O1473" s="19"/>
      <c r="P1473" s="19"/>
      <c r="Q1473" s="20"/>
      <c r="R1473" s="21" t="str">
        <f t="array" ref="R1473">VLOOKUP(C1473,DB!A:D,2,FALSE)</f>
        <v>Jalan Kleak 77, no 58</v>
      </c>
      <c r="S1473" s="21" t="str">
        <f t="array" ref="S1473">VLOOKUP(C1473,DB!A:D,3,FALSE)</f>
        <v>roymakalew2511@gmail.com</v>
      </c>
      <c r="T1473" s="22" t="s">
        <v>19</v>
      </c>
      <c r="U1473" s="1" t="str">
        <f t="shared" si="38"/>
        <v>Roy MakalewOktober</v>
      </c>
      <c r="V1473" s="23">
        <f t="shared" si="39"/>
        <v>45958</v>
      </c>
      <c r="X1473" s="26">
        <f>VLOOKUP(CONCATENATE(C1473,D1473),'Honor 2025'!A:D,4,FALSE)</f>
        <v>3244000</v>
      </c>
      <c r="Y1473" s="24"/>
      <c r="BE1473" s="24"/>
      <c r="CK1473" s="24"/>
      <c r="DQ1473" s="24"/>
      <c r="EW1473" s="24"/>
      <c r="GC1473" s="24"/>
      <c r="HI1473" s="24"/>
      <c r="IO1473" s="24"/>
      <c r="JU1473" s="24"/>
      <c r="LA1473" s="24"/>
      <c r="MG1473" s="24"/>
      <c r="NM1473" s="24"/>
    </row>
    <row r="1474" spans="1:377" ht="15" thickBot="1">
      <c r="A1474" s="1" t="str">
        <f t="shared" si="36"/>
        <v>Feibe Ireine Syalome MaramisOktober-4</v>
      </c>
      <c r="B1474" s="12" t="str">
        <f t="shared" si="37"/>
        <v>Vini Cristin, S.Tr.Stat.OktoberSurvei Harga Konsumen (HK 1.1 Pasar)</v>
      </c>
      <c r="C1474" s="40" t="s">
        <v>47</v>
      </c>
      <c r="D1474" s="14" t="s">
        <v>324</v>
      </c>
      <c r="E1474" s="29" t="s">
        <v>37</v>
      </c>
      <c r="F1474" s="15" t="s">
        <v>38</v>
      </c>
      <c r="G1474" s="42">
        <f t="shared" si="40"/>
        <v>225000</v>
      </c>
      <c r="H1474" s="43">
        <v>45000</v>
      </c>
      <c r="I1474" s="28" t="s">
        <v>23</v>
      </c>
      <c r="J1474" s="44">
        <v>5</v>
      </c>
      <c r="K1474" s="75" t="s">
        <v>159</v>
      </c>
      <c r="L1474" s="25">
        <v>45931</v>
      </c>
      <c r="M1474" s="32">
        <v>45958</v>
      </c>
      <c r="N1474" s="16" t="e">
        <f t="shared" ca="1" si="35"/>
        <v>#NAME?</v>
      </c>
      <c r="O1474" s="19"/>
      <c r="P1474" s="19"/>
      <c r="Q1474" s="20"/>
      <c r="R1474" s="21" t="str">
        <f t="array" ref="R1474">VLOOKUP(C1474,DB!A:D,2,FALSE)</f>
        <v>Ranotana Weru</v>
      </c>
      <c r="S1474" s="21" t="str">
        <f t="array" ref="S1474">VLOOKUP(C1474,DB!A:D,3,FALSE)</f>
        <v>feibemaramis0202@gmail.com</v>
      </c>
      <c r="T1474" s="22" t="s">
        <v>19</v>
      </c>
      <c r="U1474" s="1" t="str">
        <f t="shared" si="38"/>
        <v>Feibe Ireine Syalome MaramisOktober</v>
      </c>
      <c r="V1474" s="23">
        <f t="shared" si="39"/>
        <v>45958</v>
      </c>
      <c r="X1474" s="26">
        <f>VLOOKUP(CONCATENATE(C1474,D1474),'Honor 2025'!A:D,4,FALSE)</f>
        <v>2820000</v>
      </c>
      <c r="Y1474" s="24"/>
      <c r="BE1474" s="24"/>
      <c r="CK1474" s="24"/>
      <c r="DQ1474" s="24"/>
      <c r="EW1474" s="24"/>
      <c r="GC1474" s="24"/>
      <c r="HI1474" s="24"/>
      <c r="IO1474" s="24"/>
      <c r="JU1474" s="24"/>
      <c r="LA1474" s="24"/>
      <c r="MG1474" s="24"/>
      <c r="NM1474" s="24"/>
    </row>
    <row r="1475" spans="1:377" ht="15" thickBot="1">
      <c r="A1475" s="1" t="str">
        <f t="shared" si="36"/>
        <v>Susly Yuliana SeneweOktober-2</v>
      </c>
      <c r="B1475" s="12" t="str">
        <f t="shared" si="37"/>
        <v>Vini Cristin, S.Tr.Stat.OktoberSurvei Harga Konsumen (HK 1.1 Pasar)</v>
      </c>
      <c r="C1475" s="33" t="s">
        <v>48</v>
      </c>
      <c r="D1475" s="14" t="s">
        <v>324</v>
      </c>
      <c r="E1475" s="34" t="s">
        <v>37</v>
      </c>
      <c r="F1475" s="15" t="s">
        <v>38</v>
      </c>
      <c r="G1475" s="36">
        <f t="shared" si="40"/>
        <v>225000</v>
      </c>
      <c r="H1475" s="37">
        <v>45000</v>
      </c>
      <c r="I1475" s="38" t="s">
        <v>23</v>
      </c>
      <c r="J1475" s="39">
        <v>5</v>
      </c>
      <c r="K1475" s="74" t="s">
        <v>159</v>
      </c>
      <c r="L1475" s="25">
        <v>45931</v>
      </c>
      <c r="M1475" s="32">
        <v>45958</v>
      </c>
      <c r="N1475" s="16" t="e">
        <f t="shared" ca="1" si="35"/>
        <v>#NAME?</v>
      </c>
      <c r="O1475" s="19"/>
      <c r="P1475" s="19"/>
      <c r="Q1475" s="20"/>
      <c r="R1475" s="21" t="str">
        <f t="array" ref="R1475">VLOOKUP(C1475,DB!A:D,2,FALSE)</f>
        <v>Jalan Lumimuut 5 Mahakeret Timur lingk.3</v>
      </c>
      <c r="S1475" s="21" t="str">
        <f t="array" ref="S1475">VLOOKUP(C1475,DB!A:D,3,FALSE)</f>
        <v>suslysenewe@gmail.com</v>
      </c>
      <c r="T1475" s="22" t="s">
        <v>19</v>
      </c>
      <c r="U1475" s="1" t="str">
        <f t="shared" si="38"/>
        <v>Susly Yuliana SeneweOktober</v>
      </c>
      <c r="V1475" s="23">
        <f t="shared" si="39"/>
        <v>45958</v>
      </c>
      <c r="X1475" s="26">
        <f>VLOOKUP(CONCATENATE(C1475,D1475),'Honor 2025'!A:D,4,FALSE)</f>
        <v>2707000</v>
      </c>
      <c r="Y1475" s="24"/>
      <c r="BE1475" s="24"/>
      <c r="CK1475" s="24"/>
      <c r="DQ1475" s="24"/>
      <c r="EW1475" s="24"/>
      <c r="GC1475" s="24"/>
      <c r="HI1475" s="24"/>
      <c r="IO1475" s="24"/>
      <c r="JU1475" s="24"/>
      <c r="LA1475" s="24"/>
      <c r="MG1475" s="24"/>
      <c r="NM1475" s="24"/>
    </row>
    <row r="1476" spans="1:377" ht="15" thickBot="1">
      <c r="A1476" s="1" t="str">
        <f t="shared" si="36"/>
        <v>Heny RumambiOktober-1</v>
      </c>
      <c r="B1476" s="12" t="str">
        <f t="shared" si="37"/>
        <v>Vini Cristin, S.Tr.Stat.OktoberSurvei Harga Konsumen (HK 1.1 Pasar)</v>
      </c>
      <c r="C1476" s="40" t="s">
        <v>49</v>
      </c>
      <c r="D1476" s="14" t="s">
        <v>324</v>
      </c>
      <c r="E1476" s="29" t="s">
        <v>37</v>
      </c>
      <c r="F1476" s="15" t="s">
        <v>38</v>
      </c>
      <c r="G1476" s="42">
        <f t="shared" si="40"/>
        <v>225000</v>
      </c>
      <c r="H1476" s="43">
        <v>45000</v>
      </c>
      <c r="I1476" s="28" t="s">
        <v>23</v>
      </c>
      <c r="J1476" s="44">
        <v>5</v>
      </c>
      <c r="K1476" s="75" t="s">
        <v>159</v>
      </c>
      <c r="L1476" s="25">
        <v>45931</v>
      </c>
      <c r="M1476" s="32">
        <v>45958</v>
      </c>
      <c r="N1476" s="16" t="e">
        <f t="shared" ca="1" si="35"/>
        <v>#NAME?</v>
      </c>
      <c r="O1476" s="19"/>
      <c r="P1476" s="19"/>
      <c r="Q1476" s="20"/>
      <c r="R1476" s="21" t="str">
        <f t="array" ref="R1476">VLOOKUP(C1476,DB!A:D,2,FALSE)</f>
        <v>Jl. Ringkeng BTN Puskopad blok C No. 49A</v>
      </c>
      <c r="S1476" s="21" t="str">
        <f t="array" ref="S1476">VLOOKUP(C1476,DB!A:D,3,FALSE)</f>
        <v>henyrumambi@gmail.com</v>
      </c>
      <c r="T1476" s="22" t="s">
        <v>19</v>
      </c>
      <c r="U1476" s="1" t="str">
        <f t="shared" si="38"/>
        <v>Heny RumambiOktober</v>
      </c>
      <c r="V1476" s="23">
        <f t="shared" si="39"/>
        <v>45958</v>
      </c>
      <c r="X1476" s="26">
        <f>VLOOKUP(CONCATENATE(C1476,D1476),'Honor 2025'!A:D,4,FALSE)</f>
        <v>1669000</v>
      </c>
      <c r="Y1476" s="24"/>
      <c r="BE1476" s="24"/>
      <c r="CK1476" s="24"/>
      <c r="DQ1476" s="24"/>
      <c r="EW1476" s="24"/>
      <c r="GC1476" s="24"/>
      <c r="HI1476" s="24"/>
      <c r="IO1476" s="24"/>
      <c r="JU1476" s="24"/>
      <c r="LA1476" s="24"/>
      <c r="MG1476" s="24"/>
      <c r="NM1476" s="24"/>
    </row>
    <row r="1477" spans="1:377" ht="15" thickBot="1">
      <c r="A1477" s="1" t="str">
        <f t="shared" si="36"/>
        <v>Sri MulyawatiOktober-5</v>
      </c>
      <c r="B1477" s="12" t="str">
        <f t="shared" si="37"/>
        <v>Vini Cristin, S.Tr.Stat.OktoberSurvei Harga Konsumen (HK 1.1 Outlet)</v>
      </c>
      <c r="C1477" s="33" t="s">
        <v>51</v>
      </c>
      <c r="D1477" s="14" t="s">
        <v>324</v>
      </c>
      <c r="E1477" s="34" t="s">
        <v>52</v>
      </c>
      <c r="F1477" s="15" t="s">
        <v>38</v>
      </c>
      <c r="G1477" s="36">
        <f t="shared" si="40"/>
        <v>300000</v>
      </c>
      <c r="H1477" s="37">
        <v>20000</v>
      </c>
      <c r="I1477" s="38" t="s">
        <v>23</v>
      </c>
      <c r="J1477" s="39">
        <v>15</v>
      </c>
      <c r="K1477" s="74" t="s">
        <v>159</v>
      </c>
      <c r="L1477" s="25">
        <v>45931</v>
      </c>
      <c r="M1477" s="32">
        <v>45958</v>
      </c>
      <c r="N1477" s="16" t="e">
        <f t="shared" ca="1" si="35"/>
        <v>#NAME?</v>
      </c>
      <c r="O1477" s="19"/>
      <c r="P1477" s="19"/>
      <c r="Q1477" s="20"/>
      <c r="R1477" s="21" t="str">
        <f t="array" ref="R1477">VLOOKUP(C1477,DB!A:D,2,FALSE)</f>
        <v>Jl Wiratama no 4 lingkungan 7</v>
      </c>
      <c r="S1477" s="21" t="str">
        <f t="array" ref="S1477">VLOOKUP(C1477,DB!A:D,3,FALSE)</f>
        <v>mulyawatisrie75@gmail.com</v>
      </c>
      <c r="T1477" s="22" t="s">
        <v>19</v>
      </c>
      <c r="U1477" s="1" t="str">
        <f t="shared" si="38"/>
        <v>Sri MulyawatiOktober</v>
      </c>
      <c r="V1477" s="23">
        <f t="shared" si="39"/>
        <v>45958</v>
      </c>
      <c r="X1477" s="26">
        <f>VLOOKUP(CONCATENATE(C1477,D1477),'Honor 2025'!A:D,4,FALSE)</f>
        <v>3021000</v>
      </c>
      <c r="Y1477" s="24"/>
      <c r="BE1477" s="24"/>
      <c r="CK1477" s="24"/>
      <c r="DQ1477" s="24"/>
      <c r="EW1477" s="24"/>
      <c r="GC1477" s="24"/>
      <c r="HI1477" s="24"/>
      <c r="IO1477" s="24"/>
      <c r="JU1477" s="24"/>
      <c r="LA1477" s="24"/>
      <c r="MG1477" s="24"/>
      <c r="NM1477" s="24"/>
    </row>
    <row r="1478" spans="1:377" ht="15" thickBot="1">
      <c r="A1478" s="1" t="str">
        <f t="shared" si="36"/>
        <v>Adriana TandajuOktober-5</v>
      </c>
      <c r="B1478" s="12" t="str">
        <f t="shared" si="37"/>
        <v>Vini Cristin, S.Tr.Stat.OktoberSurvei Harga Konsumen (HK 1.2 Pasar)</v>
      </c>
      <c r="C1478" s="40" t="s">
        <v>36</v>
      </c>
      <c r="D1478" s="14" t="s">
        <v>324</v>
      </c>
      <c r="E1478" s="29" t="s">
        <v>39</v>
      </c>
      <c r="F1478" s="15" t="s">
        <v>38</v>
      </c>
      <c r="G1478" s="42">
        <f t="shared" si="40"/>
        <v>106000</v>
      </c>
      <c r="H1478" s="43">
        <v>53000</v>
      </c>
      <c r="I1478" s="28" t="s">
        <v>23</v>
      </c>
      <c r="J1478" s="44">
        <v>2</v>
      </c>
      <c r="K1478" s="75" t="s">
        <v>159</v>
      </c>
      <c r="L1478" s="25">
        <v>45931</v>
      </c>
      <c r="M1478" s="32">
        <v>45958</v>
      </c>
      <c r="N1478" s="16" t="e">
        <f t="shared" ca="1" si="35"/>
        <v>#NAME?</v>
      </c>
      <c r="O1478" s="19"/>
      <c r="P1478" s="19"/>
      <c r="Q1478" s="20"/>
      <c r="R1478" s="21" t="str">
        <f t="array" ref="R1478">VLOOKUP(C1478,DB!A:D,2,FALSE)</f>
        <v>JL.PRAMUKA NO.29</v>
      </c>
      <c r="S1478" s="21" t="str">
        <f t="array" ref="S1478">VLOOKUP(C1478,DB!A:D,3,FALSE)</f>
        <v>annetandayu553@gmail.com</v>
      </c>
      <c r="T1478" s="22" t="s">
        <v>19</v>
      </c>
      <c r="U1478" s="1" t="str">
        <f t="shared" si="38"/>
        <v>Adriana TandajuOktober</v>
      </c>
      <c r="V1478" s="23">
        <f t="shared" si="39"/>
        <v>45958</v>
      </c>
      <c r="X1478" s="26">
        <f>VLOOKUP(CONCATENATE(C1478,D1478),'Honor 2025'!A:D,4,FALSE)</f>
        <v>3023000</v>
      </c>
      <c r="Y1478" s="24"/>
      <c r="BE1478" s="24"/>
      <c r="CK1478" s="24"/>
      <c r="DQ1478" s="24"/>
      <c r="EW1478" s="24"/>
      <c r="GC1478" s="24"/>
      <c r="HI1478" s="24"/>
      <c r="IO1478" s="24"/>
      <c r="JU1478" s="24"/>
      <c r="LA1478" s="24"/>
      <c r="MG1478" s="24"/>
      <c r="NM1478" s="24"/>
    </row>
    <row r="1479" spans="1:377" ht="15" thickBot="1">
      <c r="A1479" s="1" t="str">
        <f t="shared" si="36"/>
        <v>Stephen christiani kenteyOktober-2</v>
      </c>
      <c r="B1479" s="12" t="str">
        <f t="shared" si="37"/>
        <v>Vini Cristin, S.Tr.Stat.OktoberSurvei Harga Konsumen (HK 1.2 Pasar)</v>
      </c>
      <c r="C1479" s="33" t="s">
        <v>43</v>
      </c>
      <c r="D1479" s="14" t="s">
        <v>324</v>
      </c>
      <c r="E1479" s="34" t="s">
        <v>39</v>
      </c>
      <c r="F1479" s="15" t="s">
        <v>38</v>
      </c>
      <c r="G1479" s="36">
        <f t="shared" si="40"/>
        <v>106000</v>
      </c>
      <c r="H1479" s="37">
        <v>53000</v>
      </c>
      <c r="I1479" s="38" t="s">
        <v>23</v>
      </c>
      <c r="J1479" s="39">
        <v>2</v>
      </c>
      <c r="K1479" s="74" t="s">
        <v>159</v>
      </c>
      <c r="L1479" s="25">
        <v>45931</v>
      </c>
      <c r="M1479" s="32">
        <v>45958</v>
      </c>
      <c r="N1479" s="16" t="e">
        <f t="shared" ca="1" si="35"/>
        <v>#NAME?</v>
      </c>
      <c r="O1479" s="19"/>
      <c r="P1479" s="19"/>
      <c r="Q1479" s="20"/>
      <c r="R1479" s="21" t="str">
        <f t="array" ref="R1479">VLOOKUP(C1479,DB!A:D,2,FALSE)</f>
        <v>Ranotana weru lingkungan 5</v>
      </c>
      <c r="S1479" s="21" t="str">
        <f t="array" ref="S1479">VLOOKUP(C1479,DB!A:D,3,FALSE)</f>
        <v>Stephenkentey@gmail.com</v>
      </c>
      <c r="T1479" s="22" t="s">
        <v>19</v>
      </c>
      <c r="U1479" s="1" t="str">
        <f t="shared" si="38"/>
        <v>Stephen christiani kenteyOktober</v>
      </c>
      <c r="V1479" s="23">
        <f t="shared" si="39"/>
        <v>45958</v>
      </c>
      <c r="X1479" s="26">
        <f>VLOOKUP(CONCATENATE(C1479,D1479),'Honor 2025'!A:D,4,FALSE)</f>
        <v>1569000</v>
      </c>
      <c r="Y1479" s="24"/>
      <c r="BE1479" s="24"/>
      <c r="CK1479" s="24"/>
      <c r="DQ1479" s="24"/>
      <c r="EW1479" s="24"/>
      <c r="GC1479" s="24"/>
      <c r="HI1479" s="24"/>
      <c r="IO1479" s="24"/>
      <c r="JU1479" s="24"/>
      <c r="LA1479" s="24"/>
      <c r="MG1479" s="24"/>
      <c r="NM1479" s="24"/>
    </row>
    <row r="1480" spans="1:377" ht="15" thickBot="1">
      <c r="A1480" s="1" t="str">
        <f t="shared" si="36"/>
        <v>Roy MakalewOktober-5</v>
      </c>
      <c r="B1480" s="12" t="str">
        <f t="shared" si="37"/>
        <v>Vini Cristin, S.Tr.Stat.OktoberSurvei Harga Konsumen (HK 1.2 Pasar)</v>
      </c>
      <c r="C1480" s="40" t="s">
        <v>44</v>
      </c>
      <c r="D1480" s="14" t="s">
        <v>324</v>
      </c>
      <c r="E1480" s="29" t="s">
        <v>39</v>
      </c>
      <c r="F1480" s="15" t="s">
        <v>38</v>
      </c>
      <c r="G1480" s="42">
        <f t="shared" si="40"/>
        <v>106000</v>
      </c>
      <c r="H1480" s="43">
        <v>53000</v>
      </c>
      <c r="I1480" s="28" t="s">
        <v>23</v>
      </c>
      <c r="J1480" s="44">
        <v>2</v>
      </c>
      <c r="K1480" s="75" t="s">
        <v>159</v>
      </c>
      <c r="L1480" s="25">
        <v>45931</v>
      </c>
      <c r="M1480" s="32">
        <v>45958</v>
      </c>
      <c r="N1480" s="16" t="e">
        <f t="shared" ca="1" si="35"/>
        <v>#NAME?</v>
      </c>
      <c r="O1480" s="19"/>
      <c r="P1480" s="19"/>
      <c r="Q1480" s="20"/>
      <c r="R1480" s="21" t="str">
        <f t="array" ref="R1480">VLOOKUP(C1480,DB!A:D,2,FALSE)</f>
        <v>Jalan Kleak 77, no 58</v>
      </c>
      <c r="S1480" s="21" t="str">
        <f t="array" ref="S1480">VLOOKUP(C1480,DB!A:D,3,FALSE)</f>
        <v>roymakalew2511@gmail.com</v>
      </c>
      <c r="T1480" s="22" t="s">
        <v>19</v>
      </c>
      <c r="U1480" s="1" t="str">
        <f t="shared" si="38"/>
        <v>Roy MakalewOktober</v>
      </c>
      <c r="V1480" s="23">
        <f t="shared" si="39"/>
        <v>45958</v>
      </c>
      <c r="X1480" s="26">
        <f>VLOOKUP(CONCATENATE(C1480,D1480),'Honor 2025'!A:D,4,FALSE)</f>
        <v>3244000</v>
      </c>
      <c r="Y1480" s="24"/>
      <c r="BE1480" s="24"/>
      <c r="CK1480" s="24"/>
      <c r="DQ1480" s="24"/>
      <c r="EW1480" s="24"/>
      <c r="GC1480" s="24"/>
      <c r="HI1480" s="24"/>
      <c r="IO1480" s="24"/>
      <c r="JU1480" s="24"/>
      <c r="LA1480" s="24"/>
      <c r="MG1480" s="24"/>
      <c r="NM1480" s="24"/>
    </row>
    <row r="1481" spans="1:377" ht="15" thickBot="1">
      <c r="A1481" s="1" t="str">
        <f t="shared" si="36"/>
        <v>Feibe Ireine Syalome MaramisOktober-5</v>
      </c>
      <c r="B1481" s="12" t="str">
        <f t="shared" si="37"/>
        <v>Vini Cristin, S.Tr.Stat.OktoberSurvei Harga Konsumen (HK 1.2 Pasar)</v>
      </c>
      <c r="C1481" s="33" t="s">
        <v>47</v>
      </c>
      <c r="D1481" s="14" t="s">
        <v>324</v>
      </c>
      <c r="E1481" s="34" t="s">
        <v>39</v>
      </c>
      <c r="F1481" s="15" t="s">
        <v>38</v>
      </c>
      <c r="G1481" s="36">
        <f t="shared" si="40"/>
        <v>106000</v>
      </c>
      <c r="H1481" s="37">
        <v>53000</v>
      </c>
      <c r="I1481" s="38" t="s">
        <v>23</v>
      </c>
      <c r="J1481" s="39">
        <v>2</v>
      </c>
      <c r="K1481" s="74" t="s">
        <v>159</v>
      </c>
      <c r="L1481" s="25">
        <v>45931</v>
      </c>
      <c r="M1481" s="32">
        <v>45958</v>
      </c>
      <c r="N1481" s="16" t="e">
        <f t="shared" ca="1" si="35"/>
        <v>#NAME?</v>
      </c>
      <c r="O1481" s="19"/>
      <c r="P1481" s="19"/>
      <c r="Q1481" s="20"/>
      <c r="R1481" s="21" t="str">
        <f t="array" ref="R1481">VLOOKUP(C1481,DB!A:D,2,FALSE)</f>
        <v>Ranotana Weru</v>
      </c>
      <c r="S1481" s="21" t="str">
        <f t="array" ref="S1481">VLOOKUP(C1481,DB!A:D,3,FALSE)</f>
        <v>feibemaramis0202@gmail.com</v>
      </c>
      <c r="T1481" s="22" t="s">
        <v>19</v>
      </c>
      <c r="U1481" s="1" t="str">
        <f t="shared" si="38"/>
        <v>Feibe Ireine Syalome MaramisOktober</v>
      </c>
      <c r="V1481" s="23">
        <f t="shared" si="39"/>
        <v>45958</v>
      </c>
      <c r="X1481" s="26">
        <f>VLOOKUP(CONCATENATE(C1481,D1481),'Honor 2025'!A:D,4,FALSE)</f>
        <v>2820000</v>
      </c>
      <c r="Y1481" s="24"/>
      <c r="BE1481" s="24"/>
      <c r="CK1481" s="24"/>
      <c r="DQ1481" s="24"/>
      <c r="EW1481" s="24"/>
      <c r="GC1481" s="24"/>
      <c r="HI1481" s="24"/>
      <c r="IO1481" s="24"/>
      <c r="JU1481" s="24"/>
      <c r="LA1481" s="24"/>
      <c r="MG1481" s="24"/>
      <c r="NM1481" s="24"/>
    </row>
    <row r="1482" spans="1:377" ht="15" thickBot="1">
      <c r="A1482" s="1" t="str">
        <f t="shared" si="36"/>
        <v>Susly Yuliana SeneweOktober-3</v>
      </c>
      <c r="B1482" s="12" t="str">
        <f t="shared" si="37"/>
        <v>Vini Cristin, S.Tr.Stat.OktoberSurvei Harga Konsumen (HK 1.2 Pasar)</v>
      </c>
      <c r="C1482" s="40" t="s">
        <v>48</v>
      </c>
      <c r="D1482" s="14" t="s">
        <v>324</v>
      </c>
      <c r="E1482" s="29" t="s">
        <v>39</v>
      </c>
      <c r="F1482" s="15" t="s">
        <v>38</v>
      </c>
      <c r="G1482" s="42">
        <f t="shared" si="40"/>
        <v>106000</v>
      </c>
      <c r="H1482" s="43">
        <v>53000</v>
      </c>
      <c r="I1482" s="28" t="s">
        <v>23</v>
      </c>
      <c r="J1482" s="44">
        <v>2</v>
      </c>
      <c r="K1482" s="75" t="s">
        <v>159</v>
      </c>
      <c r="L1482" s="25">
        <v>45931</v>
      </c>
      <c r="M1482" s="32">
        <v>45958</v>
      </c>
      <c r="N1482" s="16" t="e">
        <f t="shared" ca="1" si="35"/>
        <v>#NAME?</v>
      </c>
      <c r="O1482" s="19"/>
      <c r="P1482" s="19"/>
      <c r="Q1482" s="20"/>
      <c r="R1482" s="21" t="str">
        <f t="array" ref="R1482">VLOOKUP(C1482,DB!A:D,2,FALSE)</f>
        <v>Jalan Lumimuut 5 Mahakeret Timur lingk.3</v>
      </c>
      <c r="S1482" s="21" t="str">
        <f t="array" ref="S1482">VLOOKUP(C1482,DB!A:D,3,FALSE)</f>
        <v>suslysenewe@gmail.com</v>
      </c>
      <c r="T1482" s="22" t="s">
        <v>19</v>
      </c>
      <c r="U1482" s="1" t="str">
        <f t="shared" si="38"/>
        <v>Susly Yuliana SeneweOktober</v>
      </c>
      <c r="V1482" s="23">
        <f t="shared" si="39"/>
        <v>45958</v>
      </c>
      <c r="X1482" s="26">
        <f>VLOOKUP(CONCATENATE(C1482,D1482),'Honor 2025'!A:D,4,FALSE)</f>
        <v>2707000</v>
      </c>
      <c r="Y1482" s="24"/>
      <c r="BE1482" s="24"/>
      <c r="CK1482" s="24"/>
      <c r="DQ1482" s="24"/>
      <c r="EW1482" s="24"/>
      <c r="GC1482" s="24"/>
      <c r="HI1482" s="24"/>
      <c r="IO1482" s="24"/>
      <c r="JU1482" s="24"/>
      <c r="LA1482" s="24"/>
      <c r="MG1482" s="24"/>
      <c r="NM1482" s="24"/>
    </row>
    <row r="1483" spans="1:377" ht="15" thickBot="1">
      <c r="A1483" s="1" t="str">
        <f t="shared" si="36"/>
        <v>Heny RumambiOktober-2</v>
      </c>
      <c r="B1483" s="12" t="str">
        <f t="shared" si="37"/>
        <v>Vini Cristin, S.Tr.Stat.OktoberSurvei Harga Konsumen (HK 1.2 Pasar)</v>
      </c>
      <c r="C1483" s="33" t="s">
        <v>49</v>
      </c>
      <c r="D1483" s="14" t="s">
        <v>324</v>
      </c>
      <c r="E1483" s="34" t="s">
        <v>39</v>
      </c>
      <c r="F1483" s="15" t="s">
        <v>38</v>
      </c>
      <c r="G1483" s="36">
        <f t="shared" si="40"/>
        <v>106000</v>
      </c>
      <c r="H1483" s="37">
        <v>53000</v>
      </c>
      <c r="I1483" s="38" t="s">
        <v>23</v>
      </c>
      <c r="J1483" s="39">
        <v>2</v>
      </c>
      <c r="K1483" s="74" t="s">
        <v>159</v>
      </c>
      <c r="L1483" s="25">
        <v>45931</v>
      </c>
      <c r="M1483" s="32">
        <v>45958</v>
      </c>
      <c r="N1483" s="16" t="e">
        <f t="shared" ca="1" si="35"/>
        <v>#NAME?</v>
      </c>
      <c r="O1483" s="19"/>
      <c r="P1483" s="19"/>
      <c r="Q1483" s="20"/>
      <c r="R1483" s="21" t="str">
        <f t="array" ref="R1483">VLOOKUP(C1483,DB!A:D,2,FALSE)</f>
        <v>Jl. Ringkeng BTN Puskopad blok C No. 49A</v>
      </c>
      <c r="S1483" s="21" t="str">
        <f t="array" ref="S1483">VLOOKUP(C1483,DB!A:D,3,FALSE)</f>
        <v>henyrumambi@gmail.com</v>
      </c>
      <c r="T1483" s="22" t="s">
        <v>19</v>
      </c>
      <c r="U1483" s="1" t="str">
        <f t="shared" si="38"/>
        <v>Heny RumambiOktober</v>
      </c>
      <c r="V1483" s="23">
        <f t="shared" si="39"/>
        <v>45958</v>
      </c>
      <c r="X1483" s="26">
        <f>VLOOKUP(CONCATENATE(C1483,D1483),'Honor 2025'!A:D,4,FALSE)</f>
        <v>1669000</v>
      </c>
      <c r="Y1483" s="24"/>
      <c r="BE1483" s="24"/>
      <c r="CK1483" s="24"/>
      <c r="DQ1483" s="24"/>
      <c r="EW1483" s="24"/>
      <c r="GC1483" s="24"/>
      <c r="HI1483" s="24"/>
      <c r="IO1483" s="24"/>
      <c r="JU1483" s="24"/>
      <c r="LA1483" s="24"/>
      <c r="MG1483" s="24"/>
      <c r="NM1483" s="24"/>
    </row>
    <row r="1484" spans="1:377" ht="15" thickBot="1">
      <c r="A1484" s="1" t="str">
        <f t="shared" si="36"/>
        <v>Sri MulyawatiOktober-6</v>
      </c>
      <c r="B1484" s="12" t="str">
        <f t="shared" si="37"/>
        <v>Vini Cristin, S.Tr.Stat.OktoberSurvei Harga Konsumen (HK 1.2 Outlet)</v>
      </c>
      <c r="C1484" s="40" t="s">
        <v>51</v>
      </c>
      <c r="D1484" s="14" t="s">
        <v>324</v>
      </c>
      <c r="E1484" s="29" t="s">
        <v>53</v>
      </c>
      <c r="F1484" s="15" t="s">
        <v>38</v>
      </c>
      <c r="G1484" s="42">
        <f t="shared" si="40"/>
        <v>120000</v>
      </c>
      <c r="H1484" s="43">
        <v>20000</v>
      </c>
      <c r="I1484" s="28" t="s">
        <v>23</v>
      </c>
      <c r="J1484" s="44">
        <v>6</v>
      </c>
      <c r="K1484" s="75" t="s">
        <v>159</v>
      </c>
      <c r="L1484" s="25">
        <v>45931</v>
      </c>
      <c r="M1484" s="32">
        <v>45958</v>
      </c>
      <c r="N1484" s="16" t="e">
        <f t="shared" ca="1" si="35"/>
        <v>#NAME?</v>
      </c>
      <c r="O1484" s="19"/>
      <c r="P1484" s="19"/>
      <c r="Q1484" s="20"/>
      <c r="R1484" s="21" t="str">
        <f t="array" ref="R1484">VLOOKUP(C1484,DB!A:D,2,FALSE)</f>
        <v>Jl Wiratama no 4 lingkungan 7</v>
      </c>
      <c r="S1484" s="21" t="str">
        <f t="array" ref="S1484">VLOOKUP(C1484,DB!A:D,3,FALSE)</f>
        <v>mulyawatisrie75@gmail.com</v>
      </c>
      <c r="T1484" s="22" t="s">
        <v>19</v>
      </c>
      <c r="U1484" s="1" t="str">
        <f t="shared" si="38"/>
        <v>Sri MulyawatiOktober</v>
      </c>
      <c r="V1484" s="23">
        <f t="shared" si="39"/>
        <v>45958</v>
      </c>
      <c r="X1484" s="26">
        <f>VLOOKUP(CONCATENATE(C1484,D1484),'Honor 2025'!A:D,4,FALSE)</f>
        <v>3021000</v>
      </c>
      <c r="Y1484" s="24"/>
      <c r="BE1484" s="24"/>
      <c r="CK1484" s="24"/>
      <c r="DQ1484" s="24"/>
      <c r="EW1484" s="24"/>
      <c r="GC1484" s="24"/>
      <c r="HI1484" s="24"/>
      <c r="IO1484" s="24"/>
      <c r="JU1484" s="24"/>
      <c r="LA1484" s="24"/>
      <c r="MG1484" s="24"/>
      <c r="NM1484" s="24"/>
    </row>
    <row r="1485" spans="1:377" ht="15" thickBot="1">
      <c r="A1485" s="1" t="str">
        <f t="shared" si="36"/>
        <v>Adriana TandajuOktober-6</v>
      </c>
      <c r="B1485" s="12" t="str">
        <f t="shared" si="37"/>
        <v>Vini Cristin, S.Tr.Stat.OktoberSurvei Harga Konsumen (HK 2.1 Pasar)</v>
      </c>
      <c r="C1485" s="33" t="s">
        <v>36</v>
      </c>
      <c r="D1485" s="14" t="s">
        <v>324</v>
      </c>
      <c r="E1485" s="34" t="s">
        <v>40</v>
      </c>
      <c r="F1485" s="15" t="s">
        <v>38</v>
      </c>
      <c r="G1485" s="36">
        <f t="shared" si="40"/>
        <v>86000</v>
      </c>
      <c r="H1485" s="37">
        <v>86000</v>
      </c>
      <c r="I1485" s="38" t="s">
        <v>23</v>
      </c>
      <c r="J1485" s="39">
        <v>1</v>
      </c>
      <c r="K1485" s="74" t="s">
        <v>159</v>
      </c>
      <c r="L1485" s="25">
        <v>45931</v>
      </c>
      <c r="M1485" s="32">
        <v>45958</v>
      </c>
      <c r="N1485" s="16" t="e">
        <f t="shared" ca="1" si="35"/>
        <v>#NAME?</v>
      </c>
      <c r="O1485" s="19"/>
      <c r="P1485" s="19"/>
      <c r="Q1485" s="20"/>
      <c r="R1485" s="21" t="str">
        <f t="array" ref="R1485">VLOOKUP(C1485,DB!A:D,2,FALSE)</f>
        <v>JL.PRAMUKA NO.29</v>
      </c>
      <c r="S1485" s="21" t="str">
        <f t="array" ref="S1485">VLOOKUP(C1485,DB!A:D,3,FALSE)</f>
        <v>annetandayu553@gmail.com</v>
      </c>
      <c r="T1485" s="22" t="s">
        <v>19</v>
      </c>
      <c r="U1485" s="1" t="str">
        <f t="shared" si="38"/>
        <v>Adriana TandajuOktober</v>
      </c>
      <c r="V1485" s="23">
        <f t="shared" si="39"/>
        <v>45958</v>
      </c>
      <c r="X1485" s="26">
        <f>VLOOKUP(CONCATENATE(C1485,D1485),'Honor 2025'!A:D,4,FALSE)</f>
        <v>3023000</v>
      </c>
      <c r="Y1485" s="24"/>
      <c r="BE1485" s="24"/>
      <c r="CK1485" s="24"/>
      <c r="DQ1485" s="24"/>
      <c r="EW1485" s="24"/>
      <c r="GC1485" s="24"/>
      <c r="HI1485" s="24"/>
      <c r="IO1485" s="24"/>
      <c r="JU1485" s="24"/>
      <c r="LA1485" s="24"/>
      <c r="MG1485" s="24"/>
      <c r="NM1485" s="24"/>
    </row>
    <row r="1486" spans="1:377" ht="15" thickBot="1">
      <c r="A1486" s="1" t="str">
        <f t="shared" si="36"/>
        <v>Stephen christiani kenteyOktober-3</v>
      </c>
      <c r="B1486" s="12" t="str">
        <f t="shared" si="37"/>
        <v>Vini Cristin, S.Tr.Stat.OktoberSurvei Harga Konsumen (HK 2.1 Pasar)</v>
      </c>
      <c r="C1486" s="40" t="s">
        <v>43</v>
      </c>
      <c r="D1486" s="14" t="s">
        <v>324</v>
      </c>
      <c r="E1486" s="29" t="s">
        <v>40</v>
      </c>
      <c r="F1486" s="15" t="s">
        <v>38</v>
      </c>
      <c r="G1486" s="42">
        <f t="shared" si="40"/>
        <v>86000</v>
      </c>
      <c r="H1486" s="43">
        <v>86000</v>
      </c>
      <c r="I1486" s="28" t="s">
        <v>23</v>
      </c>
      <c r="J1486" s="44">
        <v>1</v>
      </c>
      <c r="K1486" s="75" t="s">
        <v>159</v>
      </c>
      <c r="L1486" s="25">
        <v>45931</v>
      </c>
      <c r="M1486" s="32">
        <v>45958</v>
      </c>
      <c r="N1486" s="16" t="e">
        <f t="shared" ca="1" si="35"/>
        <v>#NAME?</v>
      </c>
      <c r="O1486" s="19"/>
      <c r="P1486" s="19"/>
      <c r="Q1486" s="20"/>
      <c r="R1486" s="21" t="str">
        <f t="array" ref="R1486">VLOOKUP(C1486,DB!A:D,2,FALSE)</f>
        <v>Ranotana weru lingkungan 5</v>
      </c>
      <c r="S1486" s="21" t="str">
        <f t="array" ref="S1486">VLOOKUP(C1486,DB!A:D,3,FALSE)</f>
        <v>Stephenkentey@gmail.com</v>
      </c>
      <c r="T1486" s="22" t="s">
        <v>19</v>
      </c>
      <c r="U1486" s="1" t="str">
        <f t="shared" si="38"/>
        <v>Stephen christiani kenteyOktober</v>
      </c>
      <c r="V1486" s="23">
        <f t="shared" si="39"/>
        <v>45958</v>
      </c>
      <c r="X1486" s="26">
        <f>VLOOKUP(CONCATENATE(C1486,D1486),'Honor 2025'!A:D,4,FALSE)</f>
        <v>1569000</v>
      </c>
      <c r="Y1486" s="24"/>
      <c r="BE1486" s="24"/>
      <c r="CK1486" s="24"/>
      <c r="DQ1486" s="24"/>
      <c r="EW1486" s="24"/>
      <c r="GC1486" s="24"/>
      <c r="HI1486" s="24"/>
      <c r="IO1486" s="24"/>
      <c r="JU1486" s="24"/>
      <c r="LA1486" s="24"/>
      <c r="MG1486" s="24"/>
      <c r="NM1486" s="24"/>
    </row>
    <row r="1487" spans="1:377" ht="15" thickBot="1">
      <c r="A1487" s="1" t="str">
        <f t="shared" si="36"/>
        <v>Feibe Ireine Syalome MaramisOktober-6</v>
      </c>
      <c r="B1487" s="12" t="str">
        <f t="shared" si="37"/>
        <v>Vini Cristin, S.Tr.Stat.OktoberSurvei Harga Konsumen (HK 2.1 Pasar)</v>
      </c>
      <c r="C1487" s="33" t="s">
        <v>47</v>
      </c>
      <c r="D1487" s="14" t="s">
        <v>324</v>
      </c>
      <c r="E1487" s="34" t="s">
        <v>40</v>
      </c>
      <c r="F1487" s="15" t="s">
        <v>38</v>
      </c>
      <c r="G1487" s="36">
        <f t="shared" si="40"/>
        <v>86000</v>
      </c>
      <c r="H1487" s="37">
        <v>86000</v>
      </c>
      <c r="I1487" s="38" t="s">
        <v>23</v>
      </c>
      <c r="J1487" s="39">
        <v>1</v>
      </c>
      <c r="K1487" s="74" t="s">
        <v>159</v>
      </c>
      <c r="L1487" s="25">
        <v>45931</v>
      </c>
      <c r="M1487" s="32">
        <v>45958</v>
      </c>
      <c r="N1487" s="16" t="e">
        <f t="shared" ca="1" si="35"/>
        <v>#NAME?</v>
      </c>
      <c r="O1487" s="19"/>
      <c r="P1487" s="19"/>
      <c r="Q1487" s="20"/>
      <c r="R1487" s="21" t="str">
        <f t="array" ref="R1487">VLOOKUP(C1487,DB!A:D,2,FALSE)</f>
        <v>Ranotana Weru</v>
      </c>
      <c r="S1487" s="21" t="str">
        <f t="array" ref="S1487">VLOOKUP(C1487,DB!A:D,3,FALSE)</f>
        <v>feibemaramis0202@gmail.com</v>
      </c>
      <c r="T1487" s="22" t="s">
        <v>19</v>
      </c>
      <c r="U1487" s="1" t="str">
        <f t="shared" si="38"/>
        <v>Feibe Ireine Syalome MaramisOktober</v>
      </c>
      <c r="V1487" s="23">
        <f t="shared" si="39"/>
        <v>45958</v>
      </c>
      <c r="X1487" s="26">
        <f>VLOOKUP(CONCATENATE(C1487,D1487),'Honor 2025'!A:D,4,FALSE)</f>
        <v>2820000</v>
      </c>
      <c r="Y1487" s="24"/>
      <c r="BE1487" s="24"/>
      <c r="CK1487" s="24"/>
      <c r="DQ1487" s="24"/>
      <c r="EW1487" s="24"/>
      <c r="GC1487" s="24"/>
      <c r="HI1487" s="24"/>
      <c r="IO1487" s="24"/>
      <c r="JU1487" s="24"/>
      <c r="LA1487" s="24"/>
      <c r="MG1487" s="24"/>
      <c r="NM1487" s="24"/>
    </row>
    <row r="1488" spans="1:377" ht="15" thickBot="1">
      <c r="A1488" s="1" t="str">
        <f t="shared" si="36"/>
        <v>Susly Yuliana SeneweOktober-4</v>
      </c>
      <c r="B1488" s="12" t="str">
        <f t="shared" si="37"/>
        <v>Vini Cristin, S.Tr.Stat.OktoberSurvei Harga Konsumen (HK 2.1 Pasar)</v>
      </c>
      <c r="C1488" s="40" t="s">
        <v>48</v>
      </c>
      <c r="D1488" s="14" t="s">
        <v>324</v>
      </c>
      <c r="E1488" s="29" t="s">
        <v>40</v>
      </c>
      <c r="F1488" s="15" t="s">
        <v>38</v>
      </c>
      <c r="G1488" s="42">
        <f t="shared" si="40"/>
        <v>172000</v>
      </c>
      <c r="H1488" s="43">
        <v>86000</v>
      </c>
      <c r="I1488" s="28" t="s">
        <v>23</v>
      </c>
      <c r="J1488" s="44">
        <v>2</v>
      </c>
      <c r="K1488" s="75" t="s">
        <v>159</v>
      </c>
      <c r="L1488" s="25">
        <v>45931</v>
      </c>
      <c r="M1488" s="32">
        <v>45958</v>
      </c>
      <c r="N1488" s="16" t="e">
        <f t="shared" ca="1" si="35"/>
        <v>#NAME?</v>
      </c>
      <c r="O1488" s="19"/>
      <c r="P1488" s="19"/>
      <c r="Q1488" s="20"/>
      <c r="R1488" s="21" t="str">
        <f t="array" ref="R1488">VLOOKUP(C1488,DB!A:D,2,FALSE)</f>
        <v>Jalan Lumimuut 5 Mahakeret Timur lingk.3</v>
      </c>
      <c r="S1488" s="21" t="str">
        <f t="array" ref="S1488">VLOOKUP(C1488,DB!A:D,3,FALSE)</f>
        <v>suslysenewe@gmail.com</v>
      </c>
      <c r="T1488" s="22" t="s">
        <v>19</v>
      </c>
      <c r="U1488" s="1" t="str">
        <f t="shared" si="38"/>
        <v>Susly Yuliana SeneweOktober</v>
      </c>
      <c r="V1488" s="23">
        <f t="shared" si="39"/>
        <v>45958</v>
      </c>
      <c r="X1488" s="26">
        <f>VLOOKUP(CONCATENATE(C1488,D1488),'Honor 2025'!A:D,4,FALSE)</f>
        <v>2707000</v>
      </c>
      <c r="Y1488" s="24"/>
      <c r="BE1488" s="24"/>
      <c r="CK1488" s="24"/>
      <c r="DQ1488" s="24"/>
      <c r="EW1488" s="24"/>
      <c r="GC1488" s="24"/>
      <c r="HI1488" s="24"/>
      <c r="IO1488" s="24"/>
      <c r="JU1488" s="24"/>
      <c r="LA1488" s="24"/>
      <c r="MG1488" s="24"/>
      <c r="NM1488" s="24"/>
    </row>
    <row r="1489" spans="1:377" ht="15" thickBot="1">
      <c r="A1489" s="1" t="str">
        <f t="shared" si="36"/>
        <v>Heny RumambiOktober-3</v>
      </c>
      <c r="B1489" s="12" t="str">
        <f t="shared" si="37"/>
        <v>Vini Cristin, S.Tr.Stat.OktoberSurvei Harga Konsumen (HK 2.1 Pasar)</v>
      </c>
      <c r="C1489" s="33" t="s">
        <v>49</v>
      </c>
      <c r="D1489" s="14" t="s">
        <v>324</v>
      </c>
      <c r="E1489" s="34" t="s">
        <v>40</v>
      </c>
      <c r="F1489" s="15" t="s">
        <v>38</v>
      </c>
      <c r="G1489" s="36">
        <f t="shared" si="40"/>
        <v>86000</v>
      </c>
      <c r="H1489" s="37">
        <v>86000</v>
      </c>
      <c r="I1489" s="38" t="s">
        <v>23</v>
      </c>
      <c r="J1489" s="39">
        <v>1</v>
      </c>
      <c r="K1489" s="74" t="s">
        <v>159</v>
      </c>
      <c r="L1489" s="25">
        <v>45931</v>
      </c>
      <c r="M1489" s="32">
        <v>45958</v>
      </c>
      <c r="N1489" s="16" t="e">
        <f t="shared" ca="1" si="35"/>
        <v>#NAME?</v>
      </c>
      <c r="O1489" s="19"/>
      <c r="P1489" s="19"/>
      <c r="Q1489" s="20"/>
      <c r="R1489" s="21" t="str">
        <f t="array" ref="R1489">VLOOKUP(C1489,DB!A:D,2,FALSE)</f>
        <v>Jl. Ringkeng BTN Puskopad blok C No. 49A</v>
      </c>
      <c r="S1489" s="21" t="str">
        <f t="array" ref="S1489">VLOOKUP(C1489,DB!A:D,3,FALSE)</f>
        <v>henyrumambi@gmail.com</v>
      </c>
      <c r="T1489" s="22" t="s">
        <v>19</v>
      </c>
      <c r="U1489" s="1" t="str">
        <f t="shared" si="38"/>
        <v>Heny RumambiOktober</v>
      </c>
      <c r="V1489" s="23">
        <f t="shared" si="39"/>
        <v>45958</v>
      </c>
      <c r="X1489" s="26">
        <f>VLOOKUP(CONCATENATE(C1489,D1489),'Honor 2025'!A:D,4,FALSE)</f>
        <v>1669000</v>
      </c>
      <c r="Y1489" s="24"/>
      <c r="BE1489" s="24"/>
      <c r="CK1489" s="24"/>
      <c r="DQ1489" s="24"/>
      <c r="EW1489" s="24"/>
      <c r="GC1489" s="24"/>
      <c r="HI1489" s="24"/>
      <c r="IO1489" s="24"/>
      <c r="JU1489" s="24"/>
      <c r="LA1489" s="24"/>
      <c r="MG1489" s="24"/>
      <c r="NM1489" s="24"/>
    </row>
    <row r="1490" spans="1:377" ht="15" thickBot="1">
      <c r="A1490" s="1" t="str">
        <f t="shared" si="36"/>
        <v>JOVELIE E WOKASOktober-3</v>
      </c>
      <c r="B1490" s="12" t="str">
        <f t="shared" si="37"/>
        <v>Vini Cristin, S.Tr.Stat.OktoberSurvei Harga Konsumen (HK 2.1 Outlet)</v>
      </c>
      <c r="C1490" s="33" t="s">
        <v>55</v>
      </c>
      <c r="D1490" s="14" t="s">
        <v>324</v>
      </c>
      <c r="E1490" s="34" t="s">
        <v>56</v>
      </c>
      <c r="F1490" s="15" t="s">
        <v>38</v>
      </c>
      <c r="G1490" s="36">
        <f t="shared" si="40"/>
        <v>210000</v>
      </c>
      <c r="H1490" s="37">
        <v>21000</v>
      </c>
      <c r="I1490" s="38" t="s">
        <v>23</v>
      </c>
      <c r="J1490" s="39">
        <v>10</v>
      </c>
      <c r="K1490" s="75" t="s">
        <v>159</v>
      </c>
      <c r="L1490" s="25">
        <v>45931</v>
      </c>
      <c r="M1490" s="32">
        <v>45958</v>
      </c>
      <c r="N1490" s="16" t="e">
        <f t="shared" ca="1" si="35"/>
        <v>#NAME?</v>
      </c>
      <c r="O1490" s="19"/>
      <c r="P1490" s="19"/>
      <c r="Q1490" s="20"/>
      <c r="R1490" s="21" t="str">
        <f t="array" ref="R1490">VLOOKUP(C1490,DB!A:D,2,FALSE)</f>
        <v>Malalayang Satu Lingkungan 6</v>
      </c>
      <c r="S1490" s="21" t="str">
        <f t="array" ref="S1490">VLOOKUP(C1490,DB!A:D,3,FALSE)</f>
        <v>vhellywokas07@gmail.com</v>
      </c>
      <c r="T1490" s="22" t="s">
        <v>19</v>
      </c>
      <c r="U1490" s="1" t="str">
        <f t="shared" si="38"/>
        <v>JOVELIE E WOKASOktober</v>
      </c>
      <c r="V1490" s="23">
        <f t="shared" si="39"/>
        <v>45958</v>
      </c>
      <c r="X1490" s="26">
        <f>VLOOKUP(CONCATENATE(C1490,D1490),'Honor 2025'!A:D,4,FALSE)</f>
        <v>2216000</v>
      </c>
      <c r="Y1490" s="24"/>
      <c r="BE1490" s="24"/>
      <c r="CK1490" s="24"/>
      <c r="DQ1490" s="24"/>
      <c r="EW1490" s="24"/>
      <c r="GC1490" s="24"/>
      <c r="HI1490" s="24"/>
      <c r="IO1490" s="24"/>
      <c r="JU1490" s="24"/>
      <c r="LA1490" s="24"/>
      <c r="MG1490" s="24"/>
      <c r="NM1490" s="24"/>
    </row>
    <row r="1491" spans="1:377" ht="15" thickBot="1">
      <c r="A1491" s="1" t="str">
        <f t="shared" si="36"/>
        <v>Adriana TandajuOktober-7</v>
      </c>
      <c r="B1491" s="12" t="str">
        <f t="shared" si="37"/>
        <v>Vini Cristin, S.Tr.Stat.OktoberSurvei Harga Konsumen (HK 2.2 Pasar)</v>
      </c>
      <c r="C1491" s="40" t="s">
        <v>36</v>
      </c>
      <c r="D1491" s="14" t="s">
        <v>324</v>
      </c>
      <c r="E1491" s="29" t="s">
        <v>41</v>
      </c>
      <c r="F1491" s="15" t="s">
        <v>38</v>
      </c>
      <c r="G1491" s="42">
        <f t="shared" si="40"/>
        <v>92000</v>
      </c>
      <c r="H1491" s="43">
        <v>92000</v>
      </c>
      <c r="I1491" s="28" t="s">
        <v>23</v>
      </c>
      <c r="J1491" s="44">
        <v>1</v>
      </c>
      <c r="K1491" s="74" t="s">
        <v>159</v>
      </c>
      <c r="L1491" s="25">
        <v>45931</v>
      </c>
      <c r="M1491" s="32">
        <v>45958</v>
      </c>
      <c r="N1491" s="16" t="e">
        <f t="shared" ca="1" si="35"/>
        <v>#NAME?</v>
      </c>
      <c r="O1491" s="19"/>
      <c r="P1491" s="19"/>
      <c r="Q1491" s="20"/>
      <c r="R1491" s="21" t="str">
        <f t="array" ref="R1491">VLOOKUP(C1491,DB!A:D,2,FALSE)</f>
        <v>JL.PRAMUKA NO.29</v>
      </c>
      <c r="S1491" s="21" t="str">
        <f t="array" ref="S1491">VLOOKUP(C1491,DB!A:D,3,FALSE)</f>
        <v>annetandayu553@gmail.com</v>
      </c>
      <c r="T1491" s="22" t="s">
        <v>19</v>
      </c>
      <c r="U1491" s="1" t="str">
        <f t="shared" si="38"/>
        <v>Adriana TandajuOktober</v>
      </c>
      <c r="V1491" s="23">
        <f t="shared" si="39"/>
        <v>45958</v>
      </c>
      <c r="X1491" s="26">
        <f>VLOOKUP(CONCATENATE(C1491,D1491),'Honor 2025'!A:D,4,FALSE)</f>
        <v>3023000</v>
      </c>
      <c r="Y1491" s="24"/>
      <c r="BE1491" s="24"/>
      <c r="CK1491" s="24"/>
      <c r="DQ1491" s="24"/>
      <c r="EW1491" s="24"/>
      <c r="GC1491" s="24"/>
      <c r="HI1491" s="24"/>
      <c r="IO1491" s="24"/>
      <c r="JU1491" s="24"/>
      <c r="LA1491" s="24"/>
      <c r="MG1491" s="24"/>
      <c r="NM1491" s="24"/>
    </row>
    <row r="1492" spans="1:377" ht="15" thickBot="1">
      <c r="A1492" s="1" t="str">
        <f t="shared" si="36"/>
        <v>Roy MakalewOktober-6</v>
      </c>
      <c r="B1492" s="12" t="str">
        <f t="shared" si="37"/>
        <v>Vini Cristin, S.Tr.Stat.OktoberSurvei Harga Konsumen (HK 2.2 Pasar)</v>
      </c>
      <c r="C1492" s="33" t="s">
        <v>44</v>
      </c>
      <c r="D1492" s="14" t="s">
        <v>324</v>
      </c>
      <c r="E1492" s="34" t="s">
        <v>41</v>
      </c>
      <c r="F1492" s="15" t="s">
        <v>38</v>
      </c>
      <c r="G1492" s="36">
        <f t="shared" si="40"/>
        <v>92000</v>
      </c>
      <c r="H1492" s="37">
        <v>92000</v>
      </c>
      <c r="I1492" s="38" t="s">
        <v>23</v>
      </c>
      <c r="J1492" s="39">
        <v>1</v>
      </c>
      <c r="K1492" s="75" t="s">
        <v>159</v>
      </c>
      <c r="L1492" s="25">
        <v>45931</v>
      </c>
      <c r="M1492" s="32">
        <v>45958</v>
      </c>
      <c r="N1492" s="16" t="e">
        <f t="shared" ca="1" si="35"/>
        <v>#NAME?</v>
      </c>
      <c r="O1492" s="19"/>
      <c r="P1492" s="19"/>
      <c r="Q1492" s="20"/>
      <c r="R1492" s="21" t="str">
        <f t="array" ref="R1492">VLOOKUP(C1492,DB!A:D,2,FALSE)</f>
        <v>Jalan Kleak 77, no 58</v>
      </c>
      <c r="S1492" s="21" t="str">
        <f t="array" ref="S1492">VLOOKUP(C1492,DB!A:D,3,FALSE)</f>
        <v>roymakalew2511@gmail.com</v>
      </c>
      <c r="T1492" s="22" t="s">
        <v>19</v>
      </c>
      <c r="U1492" s="1" t="str">
        <f t="shared" si="38"/>
        <v>Roy MakalewOktober</v>
      </c>
      <c r="V1492" s="23">
        <f t="shared" si="39"/>
        <v>45958</v>
      </c>
      <c r="X1492" s="26">
        <f>VLOOKUP(CONCATENATE(C1492,D1492),'Honor 2025'!A:D,4,FALSE)</f>
        <v>3244000</v>
      </c>
      <c r="Y1492" s="24"/>
      <c r="BE1492" s="24"/>
      <c r="CK1492" s="24"/>
      <c r="DQ1492" s="24"/>
      <c r="EW1492" s="24"/>
      <c r="GC1492" s="24"/>
      <c r="HI1492" s="24"/>
      <c r="IO1492" s="24"/>
      <c r="JU1492" s="24"/>
      <c r="LA1492" s="24"/>
      <c r="MG1492" s="24"/>
      <c r="NM1492" s="24"/>
    </row>
    <row r="1493" spans="1:377" ht="15" thickBot="1">
      <c r="A1493" s="1" t="str">
        <f t="shared" si="36"/>
        <v>Feibe Ireine Syalome MaramisOktober-7</v>
      </c>
      <c r="B1493" s="12" t="str">
        <f t="shared" si="37"/>
        <v>Vini Cristin, S.Tr.Stat.OktoberSurvei Harga Konsumen (HK 2.2 Pasar)</v>
      </c>
      <c r="C1493" s="40" t="s">
        <v>47</v>
      </c>
      <c r="D1493" s="14" t="s">
        <v>324</v>
      </c>
      <c r="E1493" s="29" t="s">
        <v>41</v>
      </c>
      <c r="F1493" s="15" t="s">
        <v>38</v>
      </c>
      <c r="G1493" s="42">
        <f t="shared" si="40"/>
        <v>92000</v>
      </c>
      <c r="H1493" s="43">
        <v>92000</v>
      </c>
      <c r="I1493" s="28" t="s">
        <v>23</v>
      </c>
      <c r="J1493" s="44">
        <v>1</v>
      </c>
      <c r="K1493" s="74" t="s">
        <v>159</v>
      </c>
      <c r="L1493" s="25">
        <v>45931</v>
      </c>
      <c r="M1493" s="32">
        <v>45958</v>
      </c>
      <c r="N1493" s="16" t="e">
        <f t="shared" ca="1" si="35"/>
        <v>#NAME?</v>
      </c>
      <c r="O1493" s="19"/>
      <c r="P1493" s="19"/>
      <c r="Q1493" s="20"/>
      <c r="R1493" s="21" t="str">
        <f t="array" ref="R1493">VLOOKUP(C1493,DB!A:D,2,FALSE)</f>
        <v>Ranotana Weru</v>
      </c>
      <c r="S1493" s="21" t="str">
        <f t="array" ref="S1493">VLOOKUP(C1493,DB!A:D,3,FALSE)</f>
        <v>feibemaramis0202@gmail.com</v>
      </c>
      <c r="T1493" s="22" t="s">
        <v>19</v>
      </c>
      <c r="U1493" s="1" t="str">
        <f t="shared" si="38"/>
        <v>Feibe Ireine Syalome MaramisOktober</v>
      </c>
      <c r="V1493" s="23">
        <f t="shared" si="39"/>
        <v>45958</v>
      </c>
      <c r="X1493" s="26">
        <f>VLOOKUP(CONCATENATE(C1493,D1493),'Honor 2025'!A:D,4,FALSE)</f>
        <v>2820000</v>
      </c>
      <c r="Y1493" s="24"/>
      <c r="BE1493" s="24"/>
      <c r="CK1493" s="24"/>
      <c r="DQ1493" s="24"/>
      <c r="EW1493" s="24"/>
      <c r="GC1493" s="24"/>
      <c r="HI1493" s="24"/>
      <c r="IO1493" s="24"/>
      <c r="JU1493" s="24"/>
      <c r="LA1493" s="24"/>
      <c r="MG1493" s="24"/>
      <c r="NM1493" s="24"/>
    </row>
    <row r="1494" spans="1:377" ht="15" thickBot="1">
      <c r="A1494" s="1" t="str">
        <f t="shared" si="36"/>
        <v>Susly Yuliana SeneweOktober-5</v>
      </c>
      <c r="B1494" s="12" t="str">
        <f t="shared" si="37"/>
        <v>Vini Cristin, S.Tr.Stat.OktoberSurvei Harga Konsumen (HK 2.2 Pasar)</v>
      </c>
      <c r="C1494" s="33" t="s">
        <v>48</v>
      </c>
      <c r="D1494" s="14" t="s">
        <v>324</v>
      </c>
      <c r="E1494" s="34" t="s">
        <v>41</v>
      </c>
      <c r="F1494" s="15" t="s">
        <v>38</v>
      </c>
      <c r="G1494" s="36">
        <f t="shared" si="40"/>
        <v>184000</v>
      </c>
      <c r="H1494" s="37">
        <v>92000</v>
      </c>
      <c r="I1494" s="38" t="s">
        <v>23</v>
      </c>
      <c r="J1494" s="39">
        <v>2</v>
      </c>
      <c r="K1494" s="75" t="s">
        <v>159</v>
      </c>
      <c r="L1494" s="25">
        <v>45931</v>
      </c>
      <c r="M1494" s="32">
        <v>45958</v>
      </c>
      <c r="N1494" s="16" t="e">
        <f t="shared" ca="1" si="35"/>
        <v>#NAME?</v>
      </c>
      <c r="O1494" s="19"/>
      <c r="P1494" s="19"/>
      <c r="Q1494" s="20"/>
      <c r="R1494" s="21" t="str">
        <f t="array" ref="R1494">VLOOKUP(C1494,DB!A:D,2,FALSE)</f>
        <v>Jalan Lumimuut 5 Mahakeret Timur lingk.3</v>
      </c>
      <c r="S1494" s="21" t="str">
        <f t="array" ref="S1494">VLOOKUP(C1494,DB!A:D,3,FALSE)</f>
        <v>suslysenewe@gmail.com</v>
      </c>
      <c r="T1494" s="22" t="s">
        <v>19</v>
      </c>
      <c r="U1494" s="1" t="str">
        <f t="shared" si="38"/>
        <v>Susly Yuliana SeneweOktober</v>
      </c>
      <c r="V1494" s="23">
        <f t="shared" si="39"/>
        <v>45958</v>
      </c>
      <c r="X1494" s="26">
        <f>VLOOKUP(CONCATENATE(C1494,D1494),'Honor 2025'!A:D,4,FALSE)</f>
        <v>2707000</v>
      </c>
      <c r="Y1494" s="24"/>
      <c r="BE1494" s="24"/>
      <c r="CK1494" s="24"/>
      <c r="DQ1494" s="24"/>
      <c r="EW1494" s="24"/>
      <c r="GC1494" s="24"/>
      <c r="HI1494" s="24"/>
      <c r="IO1494" s="24"/>
      <c r="JU1494" s="24"/>
      <c r="LA1494" s="24"/>
      <c r="MG1494" s="24"/>
      <c r="NM1494" s="24"/>
    </row>
    <row r="1495" spans="1:377" ht="15" thickBot="1">
      <c r="A1495" s="1" t="str">
        <f t="shared" si="36"/>
        <v>Heny RumambiOktober-4</v>
      </c>
      <c r="B1495" s="12" t="str">
        <f t="shared" si="37"/>
        <v>Vini Cristin, S.Tr.Stat.OktoberSurvei Harga Konsumen (HK 2.2 Pasar)</v>
      </c>
      <c r="C1495" s="40" t="s">
        <v>49</v>
      </c>
      <c r="D1495" s="14" t="s">
        <v>324</v>
      </c>
      <c r="E1495" s="29" t="s">
        <v>41</v>
      </c>
      <c r="F1495" s="15" t="s">
        <v>38</v>
      </c>
      <c r="G1495" s="42">
        <f t="shared" si="40"/>
        <v>92000</v>
      </c>
      <c r="H1495" s="43">
        <v>92000</v>
      </c>
      <c r="I1495" s="28" t="s">
        <v>23</v>
      </c>
      <c r="J1495" s="44">
        <v>1</v>
      </c>
      <c r="K1495" s="74" t="s">
        <v>159</v>
      </c>
      <c r="L1495" s="25">
        <v>45931</v>
      </c>
      <c r="M1495" s="32">
        <v>45958</v>
      </c>
      <c r="N1495" s="16" t="e">
        <f t="shared" ca="1" si="35"/>
        <v>#NAME?</v>
      </c>
      <c r="O1495" s="19"/>
      <c r="P1495" s="19"/>
      <c r="Q1495" s="20"/>
      <c r="R1495" s="21" t="str">
        <f t="array" ref="R1495">VLOOKUP(C1495,DB!A:D,2,FALSE)</f>
        <v>Jl. Ringkeng BTN Puskopad blok C No. 49A</v>
      </c>
      <c r="S1495" s="21" t="str">
        <f t="array" ref="S1495">VLOOKUP(C1495,DB!A:D,3,FALSE)</f>
        <v>henyrumambi@gmail.com</v>
      </c>
      <c r="T1495" s="22" t="s">
        <v>19</v>
      </c>
      <c r="U1495" s="1" t="str">
        <f t="shared" si="38"/>
        <v>Heny RumambiOktober</v>
      </c>
      <c r="V1495" s="23">
        <f t="shared" si="39"/>
        <v>45958</v>
      </c>
      <c r="X1495" s="26">
        <f>VLOOKUP(CONCATENATE(C1495,D1495),'Honor 2025'!A:D,4,FALSE)</f>
        <v>1669000</v>
      </c>
      <c r="Y1495" s="24"/>
      <c r="BE1495" s="24"/>
      <c r="CK1495" s="24"/>
      <c r="DQ1495" s="24"/>
      <c r="EW1495" s="24"/>
      <c r="GC1495" s="24"/>
      <c r="HI1495" s="24"/>
      <c r="IO1495" s="24"/>
      <c r="JU1495" s="24"/>
      <c r="LA1495" s="24"/>
      <c r="MG1495" s="24"/>
      <c r="NM1495" s="24"/>
    </row>
    <row r="1496" spans="1:377" ht="15" thickBot="1">
      <c r="A1496" s="1" t="str">
        <f t="shared" si="36"/>
        <v>Sri MulyawatiOktober-7</v>
      </c>
      <c r="B1496" s="12" t="str">
        <f t="shared" si="37"/>
        <v>Vini Cristin, S.Tr.Stat.OktoberSurvei Harga Konsumen (HK 2.2 Outlet)</v>
      </c>
      <c r="C1496" s="40" t="s">
        <v>51</v>
      </c>
      <c r="D1496" s="14" t="s">
        <v>324</v>
      </c>
      <c r="E1496" s="29" t="s">
        <v>54</v>
      </c>
      <c r="F1496" s="15" t="s">
        <v>38</v>
      </c>
      <c r="G1496" s="42">
        <f t="shared" si="40"/>
        <v>288000</v>
      </c>
      <c r="H1496" s="43">
        <v>24000</v>
      </c>
      <c r="I1496" s="28" t="s">
        <v>23</v>
      </c>
      <c r="J1496" s="44">
        <v>12</v>
      </c>
      <c r="K1496" s="75" t="s">
        <v>159</v>
      </c>
      <c r="L1496" s="25">
        <v>45931</v>
      </c>
      <c r="M1496" s="32">
        <v>45958</v>
      </c>
      <c r="N1496" s="16" t="e">
        <f t="shared" ca="1" si="35"/>
        <v>#NAME?</v>
      </c>
      <c r="O1496" s="19"/>
      <c r="P1496" s="19"/>
      <c r="Q1496" s="20"/>
      <c r="R1496" s="21" t="str">
        <f t="array" ref="R1496">VLOOKUP(C1496,DB!A:D,2,FALSE)</f>
        <v>Jl Wiratama no 4 lingkungan 7</v>
      </c>
      <c r="S1496" s="21" t="str">
        <f t="array" ref="S1496">VLOOKUP(C1496,DB!A:D,3,FALSE)</f>
        <v>mulyawatisrie75@gmail.com</v>
      </c>
      <c r="T1496" s="22" t="s">
        <v>19</v>
      </c>
      <c r="U1496" s="1" t="str">
        <f t="shared" si="38"/>
        <v>Sri MulyawatiOktober</v>
      </c>
      <c r="V1496" s="23">
        <f t="shared" si="39"/>
        <v>45958</v>
      </c>
      <c r="X1496" s="26">
        <f>VLOOKUP(CONCATENATE(C1496,D1496),'Honor 2025'!A:D,4,FALSE)</f>
        <v>3021000</v>
      </c>
      <c r="Y1496" s="24"/>
      <c r="BE1496" s="24"/>
      <c r="CK1496" s="24"/>
      <c r="DQ1496" s="24"/>
      <c r="EW1496" s="24"/>
      <c r="GC1496" s="24"/>
      <c r="HI1496" s="24"/>
      <c r="IO1496" s="24"/>
      <c r="JU1496" s="24"/>
      <c r="LA1496" s="24"/>
      <c r="MG1496" s="24"/>
      <c r="NM1496" s="24"/>
    </row>
    <row r="1497" spans="1:377" ht="15" thickBot="1">
      <c r="A1497" s="1" t="str">
        <f t="shared" si="36"/>
        <v>Roy MakalewOktober-7</v>
      </c>
      <c r="B1497" s="12" t="str">
        <f t="shared" si="37"/>
        <v>Vini Cristin, S.Tr.Stat.OktoberSurvei Harga Konsumen (HK 3 Pasar)</v>
      </c>
      <c r="C1497" s="33" t="s">
        <v>44</v>
      </c>
      <c r="D1497" s="14" t="s">
        <v>324</v>
      </c>
      <c r="E1497" s="34" t="s">
        <v>45</v>
      </c>
      <c r="F1497" s="15" t="s">
        <v>38</v>
      </c>
      <c r="G1497" s="36">
        <f t="shared" si="40"/>
        <v>49000</v>
      </c>
      <c r="H1497" s="37">
        <v>49000</v>
      </c>
      <c r="I1497" s="38" t="s">
        <v>23</v>
      </c>
      <c r="J1497" s="39">
        <v>1</v>
      </c>
      <c r="K1497" s="74" t="s">
        <v>159</v>
      </c>
      <c r="L1497" s="25">
        <v>45931</v>
      </c>
      <c r="M1497" s="32">
        <v>45958</v>
      </c>
      <c r="N1497" s="16" t="e">
        <f t="shared" ca="1" si="35"/>
        <v>#NAME?</v>
      </c>
      <c r="O1497" s="19"/>
      <c r="P1497" s="19"/>
      <c r="Q1497" s="20"/>
      <c r="R1497" s="21" t="str">
        <f t="array" ref="R1497">VLOOKUP(C1497,DB!A:D,2,FALSE)</f>
        <v>Jalan Kleak 77, no 58</v>
      </c>
      <c r="S1497" s="21" t="str">
        <f t="array" ref="S1497">VLOOKUP(C1497,DB!A:D,3,FALSE)</f>
        <v>roymakalew2511@gmail.com</v>
      </c>
      <c r="T1497" s="22" t="s">
        <v>19</v>
      </c>
      <c r="U1497" s="1" t="str">
        <f t="shared" si="38"/>
        <v>Roy MakalewOktober</v>
      </c>
      <c r="V1497" s="23">
        <f t="shared" si="39"/>
        <v>45958</v>
      </c>
      <c r="X1497" s="26">
        <f>VLOOKUP(CONCATENATE(C1497,D1497),'Honor 2025'!A:D,4,FALSE)</f>
        <v>3244000</v>
      </c>
      <c r="Y1497" s="24"/>
      <c r="BE1497" s="24"/>
      <c r="CK1497" s="24"/>
      <c r="DQ1497" s="24"/>
      <c r="EW1497" s="24"/>
      <c r="GC1497" s="24"/>
      <c r="HI1497" s="24"/>
      <c r="IO1497" s="24"/>
      <c r="JU1497" s="24"/>
      <c r="LA1497" s="24"/>
      <c r="MG1497" s="24"/>
      <c r="NM1497" s="24"/>
    </row>
    <row r="1498" spans="1:377" ht="15" thickBot="1">
      <c r="A1498" s="1" t="str">
        <f t="shared" si="36"/>
        <v>Feibe Ireine Syalome MaramisOktober-8</v>
      </c>
      <c r="B1498" s="12" t="str">
        <f t="shared" si="37"/>
        <v>Vini Cristin, S.Tr.Stat.OktoberSurvei Harga Konsumen (HK 3 Pasar)</v>
      </c>
      <c r="C1498" s="40" t="s">
        <v>47</v>
      </c>
      <c r="D1498" s="14" t="s">
        <v>324</v>
      </c>
      <c r="E1498" s="29" t="s">
        <v>45</v>
      </c>
      <c r="F1498" s="15" t="s">
        <v>38</v>
      </c>
      <c r="G1498" s="42">
        <f t="shared" si="40"/>
        <v>49000</v>
      </c>
      <c r="H1498" s="43">
        <v>49000</v>
      </c>
      <c r="I1498" s="28" t="s">
        <v>23</v>
      </c>
      <c r="J1498" s="44">
        <v>1</v>
      </c>
      <c r="K1498" s="75" t="s">
        <v>159</v>
      </c>
      <c r="L1498" s="25">
        <v>45931</v>
      </c>
      <c r="M1498" s="32">
        <v>45958</v>
      </c>
      <c r="N1498" s="16" t="e">
        <f t="shared" ca="1" si="35"/>
        <v>#NAME?</v>
      </c>
      <c r="O1498" s="19"/>
      <c r="P1498" s="19"/>
      <c r="Q1498" s="20"/>
      <c r="R1498" s="21" t="str">
        <f t="array" ref="R1498">VLOOKUP(C1498,DB!A:D,2,FALSE)</f>
        <v>Ranotana Weru</v>
      </c>
      <c r="S1498" s="21" t="str">
        <f t="array" ref="S1498">VLOOKUP(C1498,DB!A:D,3,FALSE)</f>
        <v>feibemaramis0202@gmail.com</v>
      </c>
      <c r="T1498" s="22" t="s">
        <v>19</v>
      </c>
      <c r="U1498" s="1" t="str">
        <f t="shared" si="38"/>
        <v>Feibe Ireine Syalome MaramisOktober</v>
      </c>
      <c r="V1498" s="23">
        <f t="shared" si="39"/>
        <v>45958</v>
      </c>
      <c r="X1498" s="26">
        <f>VLOOKUP(CONCATENATE(C1498,D1498),'Honor 2025'!A:D,4,FALSE)</f>
        <v>2820000</v>
      </c>
      <c r="Y1498" s="24"/>
      <c r="BE1498" s="24"/>
      <c r="CK1498" s="24"/>
      <c r="DQ1498" s="24"/>
      <c r="EW1498" s="24"/>
      <c r="GC1498" s="24"/>
      <c r="HI1498" s="24"/>
      <c r="IO1498" s="24"/>
      <c r="JU1498" s="24"/>
      <c r="LA1498" s="24"/>
      <c r="MG1498" s="24"/>
      <c r="NM1498" s="24"/>
    </row>
    <row r="1499" spans="1:377" ht="15" thickBot="1">
      <c r="A1499" s="1" t="str">
        <f t="shared" si="36"/>
        <v>Susly Yuliana SeneweOktober-6</v>
      </c>
      <c r="B1499" s="12" t="str">
        <f t="shared" si="37"/>
        <v>Vini Cristin, S.Tr.Stat.OktoberSurvei Harga Konsumen (HK 3 Pasar)</v>
      </c>
      <c r="C1499" s="33" t="s">
        <v>48</v>
      </c>
      <c r="D1499" s="14" t="s">
        <v>324</v>
      </c>
      <c r="E1499" s="34" t="s">
        <v>45</v>
      </c>
      <c r="F1499" s="15" t="s">
        <v>38</v>
      </c>
      <c r="G1499" s="36">
        <f t="shared" si="40"/>
        <v>49000</v>
      </c>
      <c r="H1499" s="37">
        <v>49000</v>
      </c>
      <c r="I1499" s="38" t="s">
        <v>23</v>
      </c>
      <c r="J1499" s="39">
        <v>1</v>
      </c>
      <c r="K1499" s="74" t="s">
        <v>159</v>
      </c>
      <c r="L1499" s="25">
        <v>45931</v>
      </c>
      <c r="M1499" s="32">
        <v>45958</v>
      </c>
      <c r="N1499" s="16" t="e">
        <f t="shared" ca="1" si="35"/>
        <v>#NAME?</v>
      </c>
      <c r="O1499" s="19"/>
      <c r="P1499" s="19"/>
      <c r="Q1499" s="20"/>
      <c r="R1499" s="21" t="str">
        <f t="array" ref="R1499">VLOOKUP(C1499,DB!A:D,2,FALSE)</f>
        <v>Jalan Lumimuut 5 Mahakeret Timur lingk.3</v>
      </c>
      <c r="S1499" s="21" t="str">
        <f t="array" ref="S1499">VLOOKUP(C1499,DB!A:D,3,FALSE)</f>
        <v>suslysenewe@gmail.com</v>
      </c>
      <c r="T1499" s="22" t="s">
        <v>19</v>
      </c>
      <c r="U1499" s="1" t="str">
        <f t="shared" si="38"/>
        <v>Susly Yuliana SeneweOktober</v>
      </c>
      <c r="V1499" s="23">
        <f t="shared" si="39"/>
        <v>45958</v>
      </c>
      <c r="X1499" s="26">
        <f>VLOOKUP(CONCATENATE(C1499,D1499),'Honor 2025'!A:D,4,FALSE)</f>
        <v>2707000</v>
      </c>
      <c r="Y1499" s="24"/>
      <c r="BE1499" s="24"/>
      <c r="CK1499" s="24"/>
      <c r="DQ1499" s="24"/>
      <c r="EW1499" s="24"/>
      <c r="GC1499" s="24"/>
      <c r="HI1499" s="24"/>
      <c r="IO1499" s="24"/>
      <c r="JU1499" s="24"/>
      <c r="LA1499" s="24"/>
      <c r="MG1499" s="24"/>
      <c r="NM1499" s="24"/>
    </row>
    <row r="1500" spans="1:377" ht="15" thickBot="1">
      <c r="A1500" s="1" t="str">
        <f t="shared" si="36"/>
        <v>Roy MakalewOktober-8</v>
      </c>
      <c r="B1500" s="12" t="str">
        <f t="shared" si="37"/>
        <v>Vini Cristin, S.Tr.Stat.OktoberSurvei Harga Konsumen (HK 3 Outlet)</v>
      </c>
      <c r="C1500" s="40" t="s">
        <v>44</v>
      </c>
      <c r="D1500" s="14" t="s">
        <v>324</v>
      </c>
      <c r="E1500" s="29" t="s">
        <v>46</v>
      </c>
      <c r="F1500" s="15" t="s">
        <v>38</v>
      </c>
      <c r="G1500" s="42">
        <f t="shared" si="40"/>
        <v>200000</v>
      </c>
      <c r="H1500" s="43">
        <v>20000</v>
      </c>
      <c r="I1500" s="28" t="s">
        <v>23</v>
      </c>
      <c r="J1500" s="44">
        <v>10</v>
      </c>
      <c r="K1500" s="75" t="s">
        <v>159</v>
      </c>
      <c r="L1500" s="25">
        <v>45931</v>
      </c>
      <c r="M1500" s="32">
        <v>45958</v>
      </c>
      <c r="N1500" s="16" t="e">
        <f t="shared" ca="1" si="35"/>
        <v>#NAME?</v>
      </c>
      <c r="O1500" s="19"/>
      <c r="P1500" s="19"/>
      <c r="Q1500" s="20"/>
      <c r="R1500" s="21" t="str">
        <f t="array" ref="R1500">VLOOKUP(C1500,DB!A:D,2,FALSE)</f>
        <v>Jalan Kleak 77, no 58</v>
      </c>
      <c r="S1500" s="21" t="str">
        <f t="array" ref="S1500">VLOOKUP(C1500,DB!A:D,3,FALSE)</f>
        <v>roymakalew2511@gmail.com</v>
      </c>
      <c r="T1500" s="22" t="s">
        <v>19</v>
      </c>
      <c r="U1500" s="1" t="str">
        <f t="shared" si="38"/>
        <v>Roy MakalewOktober</v>
      </c>
      <c r="V1500" s="23">
        <f t="shared" si="39"/>
        <v>45958</v>
      </c>
      <c r="X1500" s="26">
        <f>VLOOKUP(CONCATENATE(C1500,D1500),'Honor 2025'!A:D,4,FALSE)</f>
        <v>3244000</v>
      </c>
      <c r="Y1500" s="24"/>
      <c r="BE1500" s="24"/>
      <c r="CK1500" s="24"/>
      <c r="DQ1500" s="24"/>
      <c r="EW1500" s="24"/>
      <c r="GC1500" s="24"/>
      <c r="HI1500" s="24"/>
      <c r="IO1500" s="24"/>
      <c r="JU1500" s="24"/>
      <c r="LA1500" s="24"/>
      <c r="MG1500" s="24"/>
      <c r="NM1500" s="24"/>
    </row>
    <row r="1501" spans="1:377" ht="15" thickBot="1">
      <c r="A1501" s="1" t="str">
        <f t="shared" si="36"/>
        <v>Heny RumambiOktober-5</v>
      </c>
      <c r="B1501" s="12" t="str">
        <f t="shared" si="37"/>
        <v>Vini Cristin, S.Tr.Stat.OktoberSurvei Harga Konsumen (HK 3 Outlet)</v>
      </c>
      <c r="C1501" s="33" t="s">
        <v>49</v>
      </c>
      <c r="D1501" s="14" t="s">
        <v>324</v>
      </c>
      <c r="E1501" s="34" t="s">
        <v>46</v>
      </c>
      <c r="F1501" s="15" t="s">
        <v>38</v>
      </c>
      <c r="G1501" s="36">
        <f t="shared" si="40"/>
        <v>200000</v>
      </c>
      <c r="H1501" s="37">
        <v>20000</v>
      </c>
      <c r="I1501" s="38" t="s">
        <v>23</v>
      </c>
      <c r="J1501" s="39">
        <v>10</v>
      </c>
      <c r="K1501" s="74" t="s">
        <v>159</v>
      </c>
      <c r="L1501" s="25">
        <v>45931</v>
      </c>
      <c r="M1501" s="32">
        <v>45958</v>
      </c>
      <c r="N1501" s="16" t="e">
        <f t="shared" ca="1" si="35"/>
        <v>#NAME?</v>
      </c>
      <c r="O1501" s="19"/>
      <c r="P1501" s="19"/>
      <c r="Q1501" s="20"/>
      <c r="R1501" s="21" t="str">
        <f t="array" ref="R1501">VLOOKUP(C1501,DB!A:D,2,FALSE)</f>
        <v>Jl. Ringkeng BTN Puskopad blok C No. 49A</v>
      </c>
      <c r="S1501" s="21" t="str">
        <f t="array" ref="S1501">VLOOKUP(C1501,DB!A:D,3,FALSE)</f>
        <v>henyrumambi@gmail.com</v>
      </c>
      <c r="T1501" s="22" t="s">
        <v>19</v>
      </c>
      <c r="U1501" s="1" t="str">
        <f t="shared" si="38"/>
        <v>Heny RumambiOktober</v>
      </c>
      <c r="V1501" s="23">
        <f t="shared" si="39"/>
        <v>45958</v>
      </c>
      <c r="X1501" s="26">
        <f>VLOOKUP(CONCATENATE(C1501,D1501),'Honor 2025'!A:D,4,FALSE)</f>
        <v>1669000</v>
      </c>
      <c r="Y1501" s="24"/>
      <c r="BE1501" s="24"/>
      <c r="CK1501" s="24"/>
      <c r="DQ1501" s="24"/>
      <c r="EW1501" s="24"/>
      <c r="GC1501" s="24"/>
      <c r="HI1501" s="24"/>
      <c r="IO1501" s="24"/>
      <c r="JU1501" s="24"/>
      <c r="LA1501" s="24"/>
      <c r="MG1501" s="24"/>
      <c r="NM1501" s="24"/>
    </row>
    <row r="1502" spans="1:377" ht="15" thickBot="1">
      <c r="A1502" s="1" t="str">
        <f t="shared" si="36"/>
        <v>Sri MulyawatiOktober-8</v>
      </c>
      <c r="B1502" s="12" t="str">
        <f t="shared" si="37"/>
        <v>Vini Cristin, S.Tr.Stat.OktoberSurvei Harga Konsumen (HK 3 Outlet)</v>
      </c>
      <c r="C1502" s="33" t="s">
        <v>51</v>
      </c>
      <c r="D1502" s="14" t="s">
        <v>324</v>
      </c>
      <c r="E1502" s="34" t="s">
        <v>46</v>
      </c>
      <c r="F1502" s="15" t="s">
        <v>38</v>
      </c>
      <c r="G1502" s="36">
        <f t="shared" si="40"/>
        <v>140000</v>
      </c>
      <c r="H1502" s="37">
        <v>20000</v>
      </c>
      <c r="I1502" s="38" t="s">
        <v>23</v>
      </c>
      <c r="J1502" s="39">
        <v>7</v>
      </c>
      <c r="K1502" s="75" t="s">
        <v>159</v>
      </c>
      <c r="L1502" s="25">
        <v>45931</v>
      </c>
      <c r="M1502" s="32">
        <v>45958</v>
      </c>
      <c r="N1502" s="16" t="e">
        <f t="shared" ca="1" si="35"/>
        <v>#NAME?</v>
      </c>
      <c r="O1502" s="19"/>
      <c r="P1502" s="19"/>
      <c r="Q1502" s="20"/>
      <c r="R1502" s="21" t="str">
        <f t="array" ref="R1502">VLOOKUP(C1502,DB!A:D,2,FALSE)</f>
        <v>Jl Wiratama no 4 lingkungan 7</v>
      </c>
      <c r="S1502" s="21" t="str">
        <f t="array" ref="S1502">VLOOKUP(C1502,DB!A:D,3,FALSE)</f>
        <v>mulyawatisrie75@gmail.com</v>
      </c>
      <c r="T1502" s="22" t="s">
        <v>19</v>
      </c>
      <c r="U1502" s="1" t="str">
        <f t="shared" si="38"/>
        <v>Sri MulyawatiOktober</v>
      </c>
      <c r="V1502" s="23">
        <f t="shared" si="39"/>
        <v>45958</v>
      </c>
      <c r="X1502" s="26">
        <f>VLOOKUP(CONCATENATE(C1502,D1502),'Honor 2025'!A:D,4,FALSE)</f>
        <v>3021000</v>
      </c>
      <c r="Y1502" s="24"/>
      <c r="BE1502" s="24"/>
      <c r="CK1502" s="24"/>
      <c r="DQ1502" s="24"/>
      <c r="EW1502" s="24"/>
      <c r="GC1502" s="24"/>
      <c r="HI1502" s="24"/>
      <c r="IO1502" s="24"/>
      <c r="JU1502" s="24"/>
      <c r="LA1502" s="24"/>
      <c r="MG1502" s="24"/>
      <c r="NM1502" s="24"/>
    </row>
    <row r="1503" spans="1:377" ht="15" thickBot="1">
      <c r="A1503" s="1" t="str">
        <f t="shared" si="36"/>
        <v>JOVELIE E WOKASOktober-4</v>
      </c>
      <c r="B1503" s="12" t="str">
        <f t="shared" si="37"/>
        <v>Vini Cristin, S.Tr.Stat.OktoberSurvei Harga Konsumen (HK 3 Outlet)</v>
      </c>
      <c r="C1503" s="40" t="s">
        <v>55</v>
      </c>
      <c r="D1503" s="14" t="s">
        <v>324</v>
      </c>
      <c r="E1503" s="29" t="s">
        <v>46</v>
      </c>
      <c r="F1503" s="15" t="s">
        <v>38</v>
      </c>
      <c r="G1503" s="42">
        <f t="shared" si="40"/>
        <v>800000</v>
      </c>
      <c r="H1503" s="43">
        <v>20000</v>
      </c>
      <c r="I1503" s="28" t="s">
        <v>23</v>
      </c>
      <c r="J1503" s="44">
        <v>40</v>
      </c>
      <c r="K1503" s="74" t="s">
        <v>159</v>
      </c>
      <c r="L1503" s="25">
        <v>45931</v>
      </c>
      <c r="M1503" s="32">
        <v>45958</v>
      </c>
      <c r="N1503" s="16" t="e">
        <f t="shared" ca="1" si="35"/>
        <v>#NAME?</v>
      </c>
      <c r="O1503" s="19"/>
      <c r="P1503" s="19"/>
      <c r="Q1503" s="20"/>
      <c r="R1503" s="21" t="str">
        <f t="array" ref="R1503">VLOOKUP(C1503,DB!A:D,2,FALSE)</f>
        <v>Malalayang Satu Lingkungan 6</v>
      </c>
      <c r="S1503" s="21" t="str">
        <f t="array" ref="S1503">VLOOKUP(C1503,DB!A:D,3,FALSE)</f>
        <v>vhellywokas07@gmail.com</v>
      </c>
      <c r="T1503" s="22" t="s">
        <v>19</v>
      </c>
      <c r="U1503" s="1" t="str">
        <f t="shared" si="38"/>
        <v>JOVELIE E WOKASOktober</v>
      </c>
      <c r="V1503" s="23">
        <f t="shared" si="39"/>
        <v>45958</v>
      </c>
      <c r="X1503" s="26">
        <f>VLOOKUP(CONCATENATE(C1503,D1503),'Honor 2025'!A:D,4,FALSE)</f>
        <v>2216000</v>
      </c>
      <c r="Y1503" s="24"/>
      <c r="BE1503" s="24"/>
      <c r="CK1503" s="24"/>
      <c r="DQ1503" s="24"/>
      <c r="EW1503" s="24"/>
      <c r="GC1503" s="24"/>
      <c r="HI1503" s="24"/>
      <c r="IO1503" s="24"/>
      <c r="JU1503" s="24"/>
      <c r="LA1503" s="24"/>
      <c r="MG1503" s="24"/>
      <c r="NM1503" s="24"/>
    </row>
    <row r="1504" spans="1:377" ht="15" thickBot="1">
      <c r="A1504" s="1" t="str">
        <f t="shared" si="36"/>
        <v>Adriana TandajuOktober-8</v>
      </c>
      <c r="B1504" s="12" t="str">
        <f t="shared" si="37"/>
        <v>Vini Cristin, S.Tr.Stat.OktoberSurvei Harga Konsumen (HK 4, 5, 6)</v>
      </c>
      <c r="C1504" s="30" t="s">
        <v>36</v>
      </c>
      <c r="D1504" s="14" t="s">
        <v>324</v>
      </c>
      <c r="E1504" s="34" t="s">
        <v>42</v>
      </c>
      <c r="F1504" s="15" t="s">
        <v>38</v>
      </c>
      <c r="G1504" s="36">
        <f t="shared" si="40"/>
        <v>672000</v>
      </c>
      <c r="H1504" s="37">
        <v>48000</v>
      </c>
      <c r="I1504" s="38" t="s">
        <v>23</v>
      </c>
      <c r="J1504" s="39">
        <v>14</v>
      </c>
      <c r="K1504" s="75" t="s">
        <v>159</v>
      </c>
      <c r="L1504" s="25">
        <v>45931</v>
      </c>
      <c r="M1504" s="32">
        <v>45958</v>
      </c>
      <c r="N1504" s="16" t="e">
        <f t="shared" ca="1" si="35"/>
        <v>#NAME?</v>
      </c>
      <c r="O1504" s="19"/>
      <c r="P1504" s="19"/>
      <c r="Q1504" s="20"/>
      <c r="R1504" s="21" t="str">
        <f t="array" ref="R1504">VLOOKUP(C1504,DB!A:D,2,FALSE)</f>
        <v>JL.PRAMUKA NO.29</v>
      </c>
      <c r="S1504" s="21" t="str">
        <f t="array" ref="S1504">VLOOKUP(C1504,DB!A:D,3,FALSE)</f>
        <v>annetandayu553@gmail.com</v>
      </c>
      <c r="T1504" s="22" t="s">
        <v>19</v>
      </c>
      <c r="U1504" s="1" t="str">
        <f t="shared" si="38"/>
        <v>Adriana TandajuOktober</v>
      </c>
      <c r="V1504" s="23">
        <f t="shared" si="39"/>
        <v>45958</v>
      </c>
      <c r="X1504" s="26">
        <f>VLOOKUP(CONCATENATE(C1504,D1504),'Honor 2025'!A:D,4,FALSE)</f>
        <v>3023000</v>
      </c>
      <c r="Y1504" s="24"/>
      <c r="BE1504" s="24"/>
      <c r="CK1504" s="24"/>
      <c r="DQ1504" s="24"/>
      <c r="EW1504" s="24"/>
      <c r="GC1504" s="24"/>
      <c r="HI1504" s="24"/>
      <c r="IO1504" s="24"/>
      <c r="JU1504" s="24"/>
      <c r="LA1504" s="24"/>
      <c r="MG1504" s="24"/>
      <c r="NM1504" s="24"/>
    </row>
    <row r="1505" spans="1:377" ht="15" thickBot="1">
      <c r="A1505" s="1" t="str">
        <f t="shared" si="36"/>
        <v>Stephen christiani kenteyOktober-4</v>
      </c>
      <c r="B1505" s="12" t="str">
        <f t="shared" si="37"/>
        <v>Vini Cristin, S.Tr.Stat.OktoberSurvei Harga Konsumen (HK 4, 5, 6)</v>
      </c>
      <c r="C1505" s="31" t="s">
        <v>43</v>
      </c>
      <c r="D1505" s="14" t="s">
        <v>324</v>
      </c>
      <c r="E1505" s="29" t="s">
        <v>42</v>
      </c>
      <c r="F1505" s="15" t="s">
        <v>38</v>
      </c>
      <c r="G1505" s="42">
        <f t="shared" si="40"/>
        <v>672000</v>
      </c>
      <c r="H1505" s="43">
        <v>48000</v>
      </c>
      <c r="I1505" s="28" t="s">
        <v>23</v>
      </c>
      <c r="J1505" s="44">
        <v>14</v>
      </c>
      <c r="K1505" s="74" t="s">
        <v>159</v>
      </c>
      <c r="L1505" s="25">
        <v>45931</v>
      </c>
      <c r="M1505" s="32">
        <v>45958</v>
      </c>
      <c r="N1505" s="16" t="e">
        <f t="shared" ca="1" si="35"/>
        <v>#NAME?</v>
      </c>
      <c r="O1505" s="19"/>
      <c r="P1505" s="19"/>
      <c r="Q1505" s="20"/>
      <c r="R1505" s="21" t="str">
        <f t="array" ref="R1505">VLOOKUP(C1505,DB!A:D,2,FALSE)</f>
        <v>Ranotana weru lingkungan 5</v>
      </c>
      <c r="S1505" s="21" t="str">
        <f t="array" ref="S1505">VLOOKUP(C1505,DB!A:D,3,FALSE)</f>
        <v>Stephenkentey@gmail.com</v>
      </c>
      <c r="T1505" s="22" t="s">
        <v>19</v>
      </c>
      <c r="U1505" s="1" t="str">
        <f t="shared" si="38"/>
        <v>Stephen christiani kenteyOktober</v>
      </c>
      <c r="V1505" s="23">
        <f t="shared" si="39"/>
        <v>45958</v>
      </c>
      <c r="X1505" s="26">
        <f>VLOOKUP(CONCATENATE(C1505,D1505),'Honor 2025'!A:D,4,FALSE)</f>
        <v>1569000</v>
      </c>
      <c r="Y1505" s="24"/>
      <c r="BE1505" s="24"/>
      <c r="CK1505" s="24"/>
      <c r="DQ1505" s="24"/>
      <c r="EW1505" s="24"/>
      <c r="GC1505" s="24"/>
      <c r="HI1505" s="24"/>
      <c r="IO1505" s="24"/>
      <c r="JU1505" s="24"/>
      <c r="LA1505" s="24"/>
      <c r="MG1505" s="24"/>
      <c r="NM1505" s="24"/>
    </row>
    <row r="1506" spans="1:377" ht="15" thickBot="1">
      <c r="A1506" s="1" t="str">
        <f t="shared" si="36"/>
        <v>Roy MakalewOktober-9</v>
      </c>
      <c r="B1506" s="12" t="str">
        <f t="shared" si="37"/>
        <v>Vini Cristin, S.Tr.Stat.OktoberSurvei Harga Konsumen (HK 4, 5, 6)</v>
      </c>
      <c r="C1506" s="31" t="s">
        <v>44</v>
      </c>
      <c r="D1506" s="14" t="s">
        <v>324</v>
      </c>
      <c r="E1506" s="34" t="s">
        <v>42</v>
      </c>
      <c r="F1506" s="15" t="s">
        <v>38</v>
      </c>
      <c r="G1506" s="36">
        <f t="shared" si="40"/>
        <v>1200000</v>
      </c>
      <c r="H1506" s="37">
        <v>48000</v>
      </c>
      <c r="I1506" s="38" t="s">
        <v>23</v>
      </c>
      <c r="J1506" s="39">
        <v>25</v>
      </c>
      <c r="K1506" s="75" t="s">
        <v>159</v>
      </c>
      <c r="L1506" s="25">
        <v>45931</v>
      </c>
      <c r="M1506" s="32">
        <v>45958</v>
      </c>
      <c r="N1506" s="16" t="e">
        <f t="shared" ca="1" si="35"/>
        <v>#NAME?</v>
      </c>
      <c r="O1506" s="19"/>
      <c r="P1506" s="19"/>
      <c r="Q1506" s="20"/>
      <c r="R1506" s="21" t="str">
        <f t="array" ref="R1506">VLOOKUP(C1506,DB!A:D,2,FALSE)</f>
        <v>Jalan Kleak 77, no 58</v>
      </c>
      <c r="S1506" s="21" t="str">
        <f t="array" ref="S1506">VLOOKUP(C1506,DB!A:D,3,FALSE)</f>
        <v>roymakalew2511@gmail.com</v>
      </c>
      <c r="T1506" s="22" t="s">
        <v>19</v>
      </c>
      <c r="U1506" s="1" t="str">
        <f t="shared" si="38"/>
        <v>Roy MakalewOktober</v>
      </c>
      <c r="V1506" s="23">
        <f t="shared" si="39"/>
        <v>45958</v>
      </c>
      <c r="X1506" s="26">
        <f>VLOOKUP(CONCATENATE(C1506,D1506),'Honor 2025'!A:D,4,FALSE)</f>
        <v>3244000</v>
      </c>
      <c r="Y1506" s="24"/>
      <c r="BE1506" s="24"/>
      <c r="CK1506" s="24"/>
      <c r="DQ1506" s="24"/>
      <c r="EW1506" s="24"/>
      <c r="GC1506" s="24"/>
      <c r="HI1506" s="24"/>
      <c r="IO1506" s="24"/>
      <c r="JU1506" s="24"/>
      <c r="LA1506" s="24"/>
      <c r="MG1506" s="24"/>
      <c r="NM1506" s="24"/>
    </row>
    <row r="1507" spans="1:377" ht="15" thickBot="1">
      <c r="A1507" s="1" t="str">
        <f t="shared" si="36"/>
        <v>Feibe Ireine Syalome MaramisOktober-9</v>
      </c>
      <c r="B1507" s="12" t="str">
        <f t="shared" si="37"/>
        <v>Vini Cristin, S.Tr.Stat.OktoberSurvei Harga Konsumen (HK 4, 5, 6)</v>
      </c>
      <c r="C1507" s="31" t="s">
        <v>47</v>
      </c>
      <c r="D1507" s="14" t="s">
        <v>324</v>
      </c>
      <c r="E1507" s="29" t="s">
        <v>42</v>
      </c>
      <c r="F1507" s="15" t="s">
        <v>38</v>
      </c>
      <c r="G1507" s="42">
        <f t="shared" si="40"/>
        <v>576000</v>
      </c>
      <c r="H1507" s="43">
        <v>48000</v>
      </c>
      <c r="I1507" s="28" t="s">
        <v>23</v>
      </c>
      <c r="J1507" s="44">
        <v>12</v>
      </c>
      <c r="K1507" s="74" t="s">
        <v>159</v>
      </c>
      <c r="L1507" s="25">
        <v>45931</v>
      </c>
      <c r="M1507" s="32">
        <v>45958</v>
      </c>
      <c r="N1507" s="16" t="e">
        <f t="shared" ca="1" si="35"/>
        <v>#NAME?</v>
      </c>
      <c r="O1507" s="19"/>
      <c r="P1507" s="19"/>
      <c r="Q1507" s="20"/>
      <c r="R1507" s="21" t="str">
        <f t="array" ref="R1507">VLOOKUP(C1507,DB!A:D,2,FALSE)</f>
        <v>Ranotana Weru</v>
      </c>
      <c r="S1507" s="21" t="str">
        <f t="array" ref="S1507">VLOOKUP(C1507,DB!A:D,3,FALSE)</f>
        <v>feibemaramis0202@gmail.com</v>
      </c>
      <c r="T1507" s="22" t="s">
        <v>19</v>
      </c>
      <c r="U1507" s="1" t="str">
        <f t="shared" si="38"/>
        <v>Feibe Ireine Syalome MaramisOktober</v>
      </c>
      <c r="V1507" s="23">
        <f t="shared" si="39"/>
        <v>45958</v>
      </c>
      <c r="X1507" s="26">
        <f>VLOOKUP(CONCATENATE(C1507,D1507),'Honor 2025'!A:D,4,FALSE)</f>
        <v>2820000</v>
      </c>
      <c r="Y1507" s="24"/>
      <c r="BE1507" s="24"/>
      <c r="CK1507" s="24"/>
      <c r="DQ1507" s="24"/>
      <c r="EW1507" s="24"/>
      <c r="GC1507" s="24"/>
      <c r="HI1507" s="24"/>
      <c r="IO1507" s="24"/>
      <c r="JU1507" s="24"/>
      <c r="LA1507" s="24"/>
      <c r="MG1507" s="24"/>
      <c r="NM1507" s="24"/>
    </row>
    <row r="1508" spans="1:377" ht="15" thickBot="1">
      <c r="A1508" s="1" t="str">
        <f t="shared" si="36"/>
        <v>Susly Yuliana SeneweOktober-7</v>
      </c>
      <c r="B1508" s="12" t="str">
        <f t="shared" si="37"/>
        <v>Vini Cristin, S.Tr.Stat.OktoberSurvei Harga Konsumen (HK 4, 5, 6)</v>
      </c>
      <c r="C1508" s="31" t="s">
        <v>48</v>
      </c>
      <c r="D1508" s="14" t="s">
        <v>324</v>
      </c>
      <c r="E1508" s="34" t="s">
        <v>42</v>
      </c>
      <c r="F1508" s="15" t="s">
        <v>38</v>
      </c>
      <c r="G1508" s="36">
        <f t="shared" si="40"/>
        <v>672000</v>
      </c>
      <c r="H1508" s="37">
        <v>48000</v>
      </c>
      <c r="I1508" s="38" t="s">
        <v>23</v>
      </c>
      <c r="J1508" s="39">
        <v>14</v>
      </c>
      <c r="K1508" s="75" t="s">
        <v>159</v>
      </c>
      <c r="L1508" s="25">
        <v>45931</v>
      </c>
      <c r="M1508" s="32">
        <v>45958</v>
      </c>
      <c r="N1508" s="16" t="e">
        <f t="shared" ca="1" si="35"/>
        <v>#NAME?</v>
      </c>
      <c r="O1508" s="19"/>
      <c r="P1508" s="19"/>
      <c r="Q1508" s="20"/>
      <c r="R1508" s="21" t="str">
        <f t="array" ref="R1508">VLOOKUP(C1508,DB!A:D,2,FALSE)</f>
        <v>Jalan Lumimuut 5 Mahakeret Timur lingk.3</v>
      </c>
      <c r="S1508" s="21" t="str">
        <f t="array" ref="S1508">VLOOKUP(C1508,DB!A:D,3,FALSE)</f>
        <v>suslysenewe@gmail.com</v>
      </c>
      <c r="T1508" s="22" t="s">
        <v>19</v>
      </c>
      <c r="U1508" s="1" t="str">
        <f t="shared" si="38"/>
        <v>Susly Yuliana SeneweOktober</v>
      </c>
      <c r="V1508" s="23">
        <f t="shared" si="39"/>
        <v>45958</v>
      </c>
      <c r="X1508" s="26">
        <f>VLOOKUP(CONCATENATE(C1508,D1508),'Honor 2025'!A:D,4,FALSE)</f>
        <v>2707000</v>
      </c>
      <c r="Y1508" s="24"/>
      <c r="BE1508" s="24"/>
      <c r="CK1508" s="24"/>
      <c r="DQ1508" s="24"/>
      <c r="EW1508" s="24"/>
      <c r="GC1508" s="24"/>
      <c r="HI1508" s="24"/>
      <c r="IO1508" s="24"/>
      <c r="JU1508" s="24"/>
      <c r="LA1508" s="24"/>
      <c r="MG1508" s="24"/>
      <c r="NM1508" s="24"/>
    </row>
    <row r="1509" spans="1:377" ht="15" thickBot="1">
      <c r="A1509" s="1" t="str">
        <f t="shared" si="36"/>
        <v>Heny RumambiOktober-6</v>
      </c>
      <c r="B1509" s="12" t="str">
        <f t="shared" si="37"/>
        <v>Vini Cristin, S.Tr.Stat.OktoberSurvei Harga Konsumen (HK 4, 5, 6)</v>
      </c>
      <c r="C1509" s="31" t="s">
        <v>49</v>
      </c>
      <c r="D1509" s="14" t="s">
        <v>324</v>
      </c>
      <c r="E1509" s="29" t="s">
        <v>42</v>
      </c>
      <c r="F1509" s="15" t="s">
        <v>38</v>
      </c>
      <c r="G1509" s="42">
        <f t="shared" si="40"/>
        <v>480000</v>
      </c>
      <c r="H1509" s="43">
        <v>48000</v>
      </c>
      <c r="I1509" s="28" t="s">
        <v>23</v>
      </c>
      <c r="J1509" s="44">
        <v>10</v>
      </c>
      <c r="K1509" s="74" t="s">
        <v>159</v>
      </c>
      <c r="L1509" s="25">
        <v>45931</v>
      </c>
      <c r="M1509" s="32">
        <v>45958</v>
      </c>
      <c r="N1509" s="16" t="e">
        <f t="shared" ca="1" si="35"/>
        <v>#NAME?</v>
      </c>
      <c r="O1509" s="19"/>
      <c r="P1509" s="19"/>
      <c r="Q1509" s="20"/>
      <c r="R1509" s="21" t="str">
        <f t="array" ref="R1509">VLOOKUP(C1509,DB!A:D,2,FALSE)</f>
        <v>Jl. Ringkeng BTN Puskopad blok C No. 49A</v>
      </c>
      <c r="S1509" s="21" t="str">
        <f t="array" ref="S1509">VLOOKUP(C1509,DB!A:D,3,FALSE)</f>
        <v>henyrumambi@gmail.com</v>
      </c>
      <c r="T1509" s="22" t="s">
        <v>19</v>
      </c>
      <c r="U1509" s="1" t="str">
        <f t="shared" si="38"/>
        <v>Heny RumambiOktober</v>
      </c>
      <c r="V1509" s="23">
        <f t="shared" si="39"/>
        <v>45958</v>
      </c>
      <c r="X1509" s="26">
        <f>VLOOKUP(CONCATENATE(C1509,D1509),'Honor 2025'!A:D,4,FALSE)</f>
        <v>1669000</v>
      </c>
      <c r="Y1509" s="24"/>
      <c r="BE1509" s="24"/>
      <c r="CK1509" s="24"/>
      <c r="DQ1509" s="24"/>
      <c r="EW1509" s="24"/>
      <c r="GC1509" s="24"/>
      <c r="HI1509" s="24"/>
      <c r="IO1509" s="24"/>
      <c r="JU1509" s="24"/>
      <c r="LA1509" s="24"/>
      <c r="MG1509" s="24"/>
      <c r="NM1509" s="24"/>
    </row>
    <row r="1510" spans="1:377" ht="15" thickBot="1">
      <c r="A1510" s="1" t="str">
        <f t="shared" si="36"/>
        <v>Sri MulyawatiOktober-9</v>
      </c>
      <c r="B1510" s="12" t="str">
        <f t="shared" si="37"/>
        <v>Vini Cristin, S.Tr.Stat.OktoberSurvei Harga Konsumen (HK 4, 5, 6)</v>
      </c>
      <c r="C1510" s="31" t="s">
        <v>51</v>
      </c>
      <c r="D1510" s="14" t="s">
        <v>324</v>
      </c>
      <c r="E1510" s="29" t="s">
        <v>42</v>
      </c>
      <c r="F1510" s="15" t="s">
        <v>38</v>
      </c>
      <c r="G1510" s="42">
        <f t="shared" si="40"/>
        <v>624000</v>
      </c>
      <c r="H1510" s="43">
        <v>48000</v>
      </c>
      <c r="I1510" s="28" t="s">
        <v>23</v>
      </c>
      <c r="J1510" s="44">
        <v>13</v>
      </c>
      <c r="K1510" s="75" t="s">
        <v>159</v>
      </c>
      <c r="L1510" s="25">
        <v>45931</v>
      </c>
      <c r="M1510" s="32">
        <v>45958</v>
      </c>
      <c r="N1510" s="16" t="e">
        <f t="shared" ca="1" si="35"/>
        <v>#NAME?</v>
      </c>
      <c r="O1510" s="19"/>
      <c r="P1510" s="19"/>
      <c r="Q1510" s="20"/>
      <c r="R1510" s="21" t="str">
        <f t="array" ref="R1510">VLOOKUP(C1510,DB!A:D,2,FALSE)</f>
        <v>Jl Wiratama no 4 lingkungan 7</v>
      </c>
      <c r="S1510" s="21" t="str">
        <f t="array" ref="S1510">VLOOKUP(C1510,DB!A:D,3,FALSE)</f>
        <v>mulyawatisrie75@gmail.com</v>
      </c>
      <c r="T1510" s="22" t="s">
        <v>19</v>
      </c>
      <c r="U1510" s="1" t="str">
        <f t="shared" si="38"/>
        <v>Sri MulyawatiOktober</v>
      </c>
      <c r="V1510" s="23">
        <f t="shared" si="39"/>
        <v>45958</v>
      </c>
      <c r="X1510" s="26">
        <f>VLOOKUP(CONCATENATE(C1510,D1510),'Honor 2025'!A:D,4,FALSE)</f>
        <v>3021000</v>
      </c>
      <c r="Y1510" s="24"/>
      <c r="BE1510" s="24"/>
      <c r="CK1510" s="24"/>
      <c r="DQ1510" s="24"/>
      <c r="EW1510" s="24"/>
      <c r="GC1510" s="24"/>
      <c r="HI1510" s="24"/>
      <c r="IO1510" s="24"/>
      <c r="JU1510" s="24"/>
      <c r="LA1510" s="24"/>
      <c r="MG1510" s="24"/>
      <c r="NM1510" s="24"/>
    </row>
    <row r="1511" spans="1:377" ht="15" thickBot="1">
      <c r="A1511" s="1" t="str">
        <f t="shared" si="36"/>
        <v>JOVELIE E WOKASOktober-5</v>
      </c>
      <c r="B1511" s="12" t="str">
        <f t="shared" si="37"/>
        <v>Vini Cristin, S.Tr.Stat.OktoberSurvei Harga Konsumen (HK 4, 5, 6)</v>
      </c>
      <c r="C1511" s="31" t="s">
        <v>55</v>
      </c>
      <c r="D1511" s="14" t="s">
        <v>324</v>
      </c>
      <c r="E1511" s="34" t="s">
        <v>42</v>
      </c>
      <c r="F1511" s="15" t="s">
        <v>38</v>
      </c>
      <c r="G1511" s="36">
        <f t="shared" si="40"/>
        <v>480000</v>
      </c>
      <c r="H1511" s="37">
        <v>48000</v>
      </c>
      <c r="I1511" s="38" t="s">
        <v>23</v>
      </c>
      <c r="J1511" s="39">
        <v>10</v>
      </c>
      <c r="K1511" s="74" t="s">
        <v>159</v>
      </c>
      <c r="L1511" s="25">
        <v>45931</v>
      </c>
      <c r="M1511" s="32">
        <v>45958</v>
      </c>
      <c r="N1511" s="16" t="e">
        <f t="shared" ca="1" si="35"/>
        <v>#NAME?</v>
      </c>
      <c r="O1511" s="19"/>
      <c r="P1511" s="19"/>
      <c r="Q1511" s="20"/>
      <c r="R1511" s="21" t="str">
        <f t="array" ref="R1511">VLOOKUP(C1511,DB!A:D,2,FALSE)</f>
        <v>Malalayang Satu Lingkungan 6</v>
      </c>
      <c r="S1511" s="21" t="str">
        <f t="array" ref="S1511">VLOOKUP(C1511,DB!A:D,3,FALSE)</f>
        <v>vhellywokas07@gmail.com</v>
      </c>
      <c r="T1511" s="22" t="s">
        <v>19</v>
      </c>
      <c r="U1511" s="1" t="str">
        <f t="shared" si="38"/>
        <v>JOVELIE E WOKASOktober</v>
      </c>
      <c r="V1511" s="23">
        <f t="shared" si="39"/>
        <v>45958</v>
      </c>
      <c r="X1511" s="26">
        <f>VLOOKUP(CONCATENATE(C1511,D1511),'Honor 2025'!A:D,4,FALSE)</f>
        <v>2216000</v>
      </c>
      <c r="Y1511" s="24"/>
      <c r="BE1511" s="24"/>
      <c r="CK1511" s="24"/>
      <c r="DQ1511" s="24"/>
      <c r="EW1511" s="24"/>
      <c r="GC1511" s="24"/>
      <c r="HI1511" s="24"/>
      <c r="IO1511" s="24"/>
      <c r="JU1511" s="24"/>
      <c r="LA1511" s="24"/>
      <c r="MG1511" s="24"/>
      <c r="NM1511" s="24"/>
    </row>
    <row r="1512" spans="1:377" ht="15" thickBot="1">
      <c r="A1512" s="1" t="str">
        <f t="shared" si="36"/>
        <v>Farida TampangOktober-3</v>
      </c>
      <c r="B1512" s="12" t="str">
        <f t="shared" si="37"/>
        <v>Santi Hayuning Putri S.Tr.Stat.OktoberSurvei Harga Perdagangan Besar Bulanan</v>
      </c>
      <c r="C1512" s="40" t="s">
        <v>34</v>
      </c>
      <c r="D1512" s="14" t="s">
        <v>324</v>
      </c>
      <c r="E1512" s="29" t="s">
        <v>78</v>
      </c>
      <c r="F1512" s="41" t="s">
        <v>103</v>
      </c>
      <c r="G1512" s="42">
        <f t="shared" si="40"/>
        <v>768000</v>
      </c>
      <c r="H1512" s="43">
        <v>48000</v>
      </c>
      <c r="I1512" s="28" t="s">
        <v>23</v>
      </c>
      <c r="J1512" s="44">
        <v>16</v>
      </c>
      <c r="K1512" s="75" t="s">
        <v>430</v>
      </c>
      <c r="L1512" s="25">
        <v>45931</v>
      </c>
      <c r="M1512" s="32">
        <v>45945</v>
      </c>
      <c r="N1512" s="16" t="e">
        <f t="shared" ca="1" si="35"/>
        <v>#NAME?</v>
      </c>
      <c r="O1512" s="19"/>
      <c r="P1512" s="19"/>
      <c r="Q1512" s="20"/>
      <c r="R1512" s="21" t="str">
        <f t="array" ref="R1512">VLOOKUP(C1512,DB!A:D,2,FALSE)</f>
        <v>Perum Malalayang Permai Blok B Lingkungan 5</v>
      </c>
      <c r="S1512" s="21" t="str">
        <f t="array" ref="S1512">VLOOKUP(C1512,DB!A:D,3,FALSE)</f>
        <v>frydatampang30730@gmail.com</v>
      </c>
      <c r="T1512" s="22" t="s">
        <v>19</v>
      </c>
      <c r="U1512" s="1" t="str">
        <f t="shared" si="38"/>
        <v>Farida TampangOktober</v>
      </c>
      <c r="V1512" s="23">
        <f t="shared" si="39"/>
        <v>45945</v>
      </c>
      <c r="X1512" s="26">
        <f>VLOOKUP(CONCATENATE(C1512,D1512),'Honor 2025'!A:D,4,FALSE)</f>
        <v>2121000</v>
      </c>
      <c r="Y1512" s="24"/>
      <c r="BE1512" s="24"/>
      <c r="CK1512" s="24"/>
      <c r="DQ1512" s="24"/>
      <c r="EW1512" s="24"/>
      <c r="GC1512" s="24"/>
      <c r="HI1512" s="24"/>
      <c r="IO1512" s="24"/>
      <c r="JU1512" s="24"/>
      <c r="LA1512" s="24"/>
      <c r="MG1512" s="24"/>
      <c r="NM1512" s="24"/>
    </row>
    <row r="1513" spans="1:377" ht="15" thickBot="1">
      <c r="A1513" s="1" t="str">
        <f t="shared" si="36"/>
        <v>Reini Clara PaulusOktober-3</v>
      </c>
      <c r="B1513" s="12" t="str">
        <f t="shared" si="37"/>
        <v>Santi Hayuning Putri S.Tr.Stat.OktoberSurvei Harga Perdagangan Besar Bulanan</v>
      </c>
      <c r="C1513" s="33" t="s">
        <v>32</v>
      </c>
      <c r="D1513" s="14" t="s">
        <v>324</v>
      </c>
      <c r="E1513" s="34" t="s">
        <v>78</v>
      </c>
      <c r="F1513" s="41" t="s">
        <v>103</v>
      </c>
      <c r="G1513" s="36">
        <f t="shared" si="40"/>
        <v>720000</v>
      </c>
      <c r="H1513" s="37">
        <v>48000</v>
      </c>
      <c r="I1513" s="38" t="s">
        <v>23</v>
      </c>
      <c r="J1513" s="39">
        <v>15</v>
      </c>
      <c r="K1513" s="74" t="s">
        <v>430</v>
      </c>
      <c r="L1513" s="25">
        <v>45931</v>
      </c>
      <c r="M1513" s="32">
        <v>45945</v>
      </c>
      <c r="N1513" s="16" t="e">
        <f t="shared" ca="1" si="35"/>
        <v>#NAME?</v>
      </c>
      <c r="O1513" s="19"/>
      <c r="P1513" s="19"/>
      <c r="Q1513" s="20"/>
      <c r="R1513" s="21" t="str">
        <f t="array" ref="R1513">VLOOKUP(C1513,DB!A:D,2,FALSE)</f>
        <v>Jalan Teluk Tomini No. 170</v>
      </c>
      <c r="S1513" s="21" t="str">
        <f t="array" ref="S1513">VLOOKUP(C1513,DB!A:D,3,FALSE)</f>
        <v>reinizalora@gmail.com</v>
      </c>
      <c r="T1513" s="22" t="s">
        <v>19</v>
      </c>
      <c r="U1513" s="1" t="str">
        <f t="shared" si="38"/>
        <v>Reini Clara PaulusOktober</v>
      </c>
      <c r="V1513" s="23">
        <f t="shared" si="39"/>
        <v>45945</v>
      </c>
      <c r="X1513" s="26">
        <f>VLOOKUP(CONCATENATE(C1513,D1513),'Honor 2025'!A:D,4,FALSE)</f>
        <v>2054000</v>
      </c>
      <c r="Y1513" s="24"/>
      <c r="BE1513" s="24"/>
      <c r="CK1513" s="24"/>
      <c r="DQ1513" s="24"/>
      <c r="EW1513" s="24"/>
      <c r="GC1513" s="24"/>
      <c r="HI1513" s="24"/>
      <c r="IO1513" s="24"/>
      <c r="JU1513" s="24"/>
      <c r="LA1513" s="24"/>
      <c r="MG1513" s="24"/>
      <c r="NM1513" s="24"/>
    </row>
    <row r="1514" spans="1:377" ht="15" thickBot="1">
      <c r="A1514" s="1" t="str">
        <f t="shared" si="36"/>
        <v>Adriana TandajuOktober-9</v>
      </c>
      <c r="B1514" s="12" t="str">
        <f t="shared" si="37"/>
        <v>Santi Hayuning Putri S.Tr.Stat.OktoberSurvei Harga Perdagangan Besar Bulanan</v>
      </c>
      <c r="C1514" s="33" t="s">
        <v>36</v>
      </c>
      <c r="D1514" s="14" t="s">
        <v>324</v>
      </c>
      <c r="E1514" s="34" t="s">
        <v>78</v>
      </c>
      <c r="F1514" s="41" t="s">
        <v>103</v>
      </c>
      <c r="G1514" s="36">
        <f t="shared" si="40"/>
        <v>192000</v>
      </c>
      <c r="H1514" s="37">
        <v>48000</v>
      </c>
      <c r="I1514" s="38" t="s">
        <v>23</v>
      </c>
      <c r="J1514" s="39">
        <v>4</v>
      </c>
      <c r="K1514" s="75" t="s">
        <v>430</v>
      </c>
      <c r="L1514" s="25">
        <v>45931</v>
      </c>
      <c r="M1514" s="32">
        <v>45945</v>
      </c>
      <c r="N1514" s="16" t="e">
        <f t="shared" ca="1" si="35"/>
        <v>#NAME?</v>
      </c>
      <c r="O1514" s="19"/>
      <c r="P1514" s="19"/>
      <c r="Q1514" s="20"/>
      <c r="R1514" s="21" t="str">
        <f t="array" ref="R1514">VLOOKUP(C1514,DB!A:D,2,FALSE)</f>
        <v>JL.PRAMUKA NO.29</v>
      </c>
      <c r="S1514" s="21" t="str">
        <f t="array" ref="S1514">VLOOKUP(C1514,DB!A:D,3,FALSE)</f>
        <v>annetandayu553@gmail.com</v>
      </c>
      <c r="T1514" s="22" t="s">
        <v>19</v>
      </c>
      <c r="U1514" s="1" t="str">
        <f t="shared" si="38"/>
        <v>Adriana TandajuOktober</v>
      </c>
      <c r="V1514" s="23">
        <f t="shared" si="39"/>
        <v>45945</v>
      </c>
      <c r="X1514" s="26">
        <f>VLOOKUP(CONCATENATE(C1514,D1514),'Honor 2025'!A:D,4,FALSE)</f>
        <v>3023000</v>
      </c>
      <c r="Y1514" s="24"/>
      <c r="BE1514" s="24"/>
      <c r="CK1514" s="24"/>
      <c r="DQ1514" s="24"/>
      <c r="EW1514" s="24"/>
      <c r="GC1514" s="24"/>
      <c r="HI1514" s="24"/>
      <c r="IO1514" s="24"/>
      <c r="JU1514" s="24"/>
      <c r="LA1514" s="24"/>
      <c r="MG1514" s="24"/>
      <c r="NM1514" s="24"/>
    </row>
    <row r="1515" spans="1:377" ht="15" thickBot="1">
      <c r="A1515" s="1" t="str">
        <f t="shared" si="36"/>
        <v>Stephen christiani kenteyOktober-5</v>
      </c>
      <c r="B1515" s="12" t="str">
        <f t="shared" si="37"/>
        <v>Santi Hayuning Putri S.Tr.Stat.OktoberSurvei Harga Perdagangan Besar Bulanan</v>
      </c>
      <c r="C1515" s="40" t="s">
        <v>43</v>
      </c>
      <c r="D1515" s="14" t="s">
        <v>324</v>
      </c>
      <c r="E1515" s="29" t="s">
        <v>78</v>
      </c>
      <c r="F1515" s="41" t="s">
        <v>103</v>
      </c>
      <c r="G1515" s="42">
        <f t="shared" si="40"/>
        <v>192000</v>
      </c>
      <c r="H1515" s="43">
        <v>48000</v>
      </c>
      <c r="I1515" s="28" t="s">
        <v>23</v>
      </c>
      <c r="J1515" s="44">
        <v>4</v>
      </c>
      <c r="K1515" s="74" t="s">
        <v>430</v>
      </c>
      <c r="L1515" s="25">
        <v>45931</v>
      </c>
      <c r="M1515" s="32">
        <v>45945</v>
      </c>
      <c r="N1515" s="16" t="e">
        <f t="shared" ref="N1515:N1625" ca="1" si="41">_xludf.IFNA(IF(X1515&gt;3530000,3530000-X1515,""),"")</f>
        <v>#NAME?</v>
      </c>
      <c r="O1515" s="19"/>
      <c r="P1515" s="19"/>
      <c r="Q1515" s="20"/>
      <c r="R1515" s="21" t="str">
        <f t="array" ref="R1515">VLOOKUP(C1515,DB!A:D,2,FALSE)</f>
        <v>Ranotana weru lingkungan 5</v>
      </c>
      <c r="S1515" s="21" t="str">
        <f t="array" ref="S1515">VLOOKUP(C1515,DB!A:D,3,FALSE)</f>
        <v>Stephenkentey@gmail.com</v>
      </c>
      <c r="T1515" s="22" t="s">
        <v>19</v>
      </c>
      <c r="U1515" s="1" t="str">
        <f t="shared" si="38"/>
        <v>Stephen christiani kenteyOktober</v>
      </c>
      <c r="V1515" s="23">
        <f t="shared" si="39"/>
        <v>45945</v>
      </c>
      <c r="X1515" s="26">
        <f>VLOOKUP(CONCATENATE(C1515,D1515),'Honor 2025'!A:D,4,FALSE)</f>
        <v>1569000</v>
      </c>
      <c r="Y1515" s="24"/>
      <c r="BE1515" s="24"/>
      <c r="CK1515" s="24"/>
      <c r="DQ1515" s="24"/>
      <c r="EW1515" s="24"/>
      <c r="GC1515" s="24"/>
      <c r="HI1515" s="24"/>
      <c r="IO1515" s="24"/>
      <c r="JU1515" s="24"/>
      <c r="LA1515" s="24"/>
      <c r="MG1515" s="24"/>
      <c r="NM1515" s="24"/>
    </row>
    <row r="1516" spans="1:377" ht="15" thickBot="1">
      <c r="A1516" s="1" t="str">
        <f t="shared" si="36"/>
        <v>Heny RumambiOktober-7</v>
      </c>
      <c r="B1516" s="12" t="str">
        <f t="shared" si="37"/>
        <v>Santi Hayuning Putri S.Tr.Stat.OktoberSurvei Harga Perdagangan Besar Bulanan</v>
      </c>
      <c r="C1516" s="33" t="s">
        <v>49</v>
      </c>
      <c r="D1516" s="14" t="s">
        <v>324</v>
      </c>
      <c r="E1516" s="34" t="s">
        <v>78</v>
      </c>
      <c r="F1516" s="41" t="s">
        <v>103</v>
      </c>
      <c r="G1516" s="36">
        <f t="shared" si="40"/>
        <v>240000</v>
      </c>
      <c r="H1516" s="37">
        <v>48000</v>
      </c>
      <c r="I1516" s="38" t="s">
        <v>23</v>
      </c>
      <c r="J1516" s="39">
        <v>5</v>
      </c>
      <c r="K1516" s="75" t="s">
        <v>430</v>
      </c>
      <c r="L1516" s="25">
        <v>45931</v>
      </c>
      <c r="M1516" s="32">
        <v>45945</v>
      </c>
      <c r="N1516" s="16" t="e">
        <f t="shared" ca="1" si="41"/>
        <v>#NAME?</v>
      </c>
      <c r="O1516" s="19"/>
      <c r="P1516" s="19"/>
      <c r="Q1516" s="20"/>
      <c r="R1516" s="21" t="str">
        <f t="array" ref="R1516">VLOOKUP(C1516,DB!A:D,2,FALSE)</f>
        <v>Jl. Ringkeng BTN Puskopad blok C No. 49A</v>
      </c>
      <c r="S1516" s="21" t="str">
        <f t="array" ref="S1516">VLOOKUP(C1516,DB!A:D,3,FALSE)</f>
        <v>henyrumambi@gmail.com</v>
      </c>
      <c r="T1516" s="22" t="s">
        <v>19</v>
      </c>
      <c r="U1516" s="1" t="str">
        <f t="shared" si="38"/>
        <v>Heny RumambiOktober</v>
      </c>
      <c r="V1516" s="23">
        <f t="shared" si="39"/>
        <v>45945</v>
      </c>
      <c r="X1516" s="26">
        <f>VLOOKUP(CONCATENATE(C1516,D1516),'Honor 2025'!A:D,4,FALSE)</f>
        <v>1669000</v>
      </c>
      <c r="Y1516" s="24"/>
      <c r="BE1516" s="24"/>
      <c r="CK1516" s="24"/>
      <c r="DQ1516" s="24"/>
      <c r="EW1516" s="24"/>
      <c r="GC1516" s="24"/>
      <c r="HI1516" s="24"/>
      <c r="IO1516" s="24"/>
      <c r="JU1516" s="24"/>
      <c r="LA1516" s="24"/>
      <c r="MG1516" s="24"/>
      <c r="NM1516" s="24"/>
    </row>
    <row r="1517" spans="1:377" ht="15" thickBot="1">
      <c r="A1517" s="1" t="str">
        <f t="shared" si="36"/>
        <v>JOVELIE E WOKASOktober-6</v>
      </c>
      <c r="B1517" s="12" t="str">
        <f t="shared" si="37"/>
        <v>Santi Hayuning Putri S.Tr.Stat.OktoberSurvei Harga Perdagangan Besar Bulanan</v>
      </c>
      <c r="C1517" s="40" t="s">
        <v>55</v>
      </c>
      <c r="D1517" s="14" t="s">
        <v>324</v>
      </c>
      <c r="E1517" s="29" t="s">
        <v>78</v>
      </c>
      <c r="F1517" s="41" t="s">
        <v>103</v>
      </c>
      <c r="G1517" s="42">
        <f t="shared" si="40"/>
        <v>192000</v>
      </c>
      <c r="H1517" s="43">
        <v>48000</v>
      </c>
      <c r="I1517" s="28" t="s">
        <v>23</v>
      </c>
      <c r="J1517" s="44">
        <v>4</v>
      </c>
      <c r="K1517" s="74" t="s">
        <v>430</v>
      </c>
      <c r="L1517" s="25">
        <v>45931</v>
      </c>
      <c r="M1517" s="32">
        <v>45945</v>
      </c>
      <c r="N1517" s="16" t="e">
        <f t="shared" ca="1" si="41"/>
        <v>#NAME?</v>
      </c>
      <c r="O1517" s="19"/>
      <c r="P1517" s="19"/>
      <c r="Q1517" s="20"/>
      <c r="R1517" s="21" t="str">
        <f t="array" ref="R1517">VLOOKUP(C1517,DB!A:D,2,FALSE)</f>
        <v>Malalayang Satu Lingkungan 6</v>
      </c>
      <c r="S1517" s="21" t="str">
        <f t="array" ref="S1517">VLOOKUP(C1517,DB!A:D,3,FALSE)</f>
        <v>vhellywokas07@gmail.com</v>
      </c>
      <c r="T1517" s="22" t="s">
        <v>19</v>
      </c>
      <c r="U1517" s="1" t="str">
        <f t="shared" si="38"/>
        <v>JOVELIE E WOKASOktober</v>
      </c>
      <c r="V1517" s="23">
        <f t="shared" si="39"/>
        <v>45945</v>
      </c>
      <c r="X1517" s="26">
        <f>VLOOKUP(CONCATENATE(C1517,D1517),'Honor 2025'!A:D,4,FALSE)</f>
        <v>2216000</v>
      </c>
      <c r="Y1517" s="24"/>
      <c r="BE1517" s="24"/>
      <c r="CK1517" s="24"/>
      <c r="DQ1517" s="24"/>
      <c r="EW1517" s="24"/>
      <c r="GC1517" s="24"/>
      <c r="HI1517" s="24"/>
      <c r="IO1517" s="24"/>
      <c r="JU1517" s="24"/>
      <c r="LA1517" s="24"/>
      <c r="MG1517" s="24"/>
      <c r="NM1517" s="24"/>
    </row>
    <row r="1518" spans="1:377" ht="15" thickBot="1">
      <c r="A1518" s="1" t="str">
        <f t="shared" si="36"/>
        <v>Farida TampangOktober-4</v>
      </c>
      <c r="B1518" s="12" t="str">
        <f t="shared" si="37"/>
        <v>Santi Hayuning Putri S.Tr.Stat.OktoberSurvei Harga Perdagangan Besar Mingguan</v>
      </c>
      <c r="C1518" s="33" t="s">
        <v>34</v>
      </c>
      <c r="D1518" s="14" t="s">
        <v>324</v>
      </c>
      <c r="E1518" s="34" t="s">
        <v>199</v>
      </c>
      <c r="F1518" s="41" t="s">
        <v>103</v>
      </c>
      <c r="G1518" s="36">
        <f t="shared" si="40"/>
        <v>384000</v>
      </c>
      <c r="H1518" s="37">
        <v>48000</v>
      </c>
      <c r="I1518" s="38" t="s">
        <v>23</v>
      </c>
      <c r="J1518" s="39">
        <v>8</v>
      </c>
      <c r="K1518" s="75" t="s">
        <v>430</v>
      </c>
      <c r="L1518" s="25">
        <v>45931</v>
      </c>
      <c r="M1518" s="32">
        <v>45945</v>
      </c>
      <c r="N1518" s="16" t="e">
        <f t="shared" ca="1" si="41"/>
        <v>#NAME?</v>
      </c>
      <c r="O1518" s="19"/>
      <c r="P1518" s="19"/>
      <c r="Q1518" s="20"/>
      <c r="R1518" s="21" t="str">
        <f t="array" ref="R1518">VLOOKUP(C1518,DB!A:D,2,FALSE)</f>
        <v>Perum Malalayang Permai Blok B Lingkungan 5</v>
      </c>
      <c r="S1518" s="21" t="str">
        <f t="array" ref="S1518">VLOOKUP(C1518,DB!A:D,3,FALSE)</f>
        <v>frydatampang30730@gmail.com</v>
      </c>
      <c r="T1518" s="22" t="s">
        <v>19</v>
      </c>
      <c r="U1518" s="1" t="str">
        <f t="shared" si="38"/>
        <v>Farida TampangOktober</v>
      </c>
      <c r="V1518" s="23">
        <f t="shared" si="39"/>
        <v>45945</v>
      </c>
      <c r="X1518" s="26">
        <f>VLOOKUP(CONCATENATE(C1518,D1518),'Honor 2025'!A:D,4,FALSE)</f>
        <v>2121000</v>
      </c>
      <c r="Y1518" s="24"/>
      <c r="BE1518" s="24"/>
      <c r="CK1518" s="24"/>
      <c r="DQ1518" s="24"/>
      <c r="EW1518" s="24"/>
      <c r="GC1518" s="24"/>
      <c r="HI1518" s="24"/>
      <c r="IO1518" s="24"/>
      <c r="JU1518" s="24"/>
      <c r="LA1518" s="24"/>
      <c r="MG1518" s="24"/>
      <c r="NM1518" s="24"/>
    </row>
    <row r="1519" spans="1:377" ht="15" thickBot="1">
      <c r="A1519" s="1" t="str">
        <f t="shared" si="36"/>
        <v>Reini Clara PaulusOktober-4</v>
      </c>
      <c r="B1519" s="12" t="str">
        <f t="shared" si="37"/>
        <v>Santi Hayuning Putri S.Tr.Stat.OktoberSurvei Harga Perdagangan Besar Mingguan</v>
      </c>
      <c r="C1519" s="40" t="s">
        <v>32</v>
      </c>
      <c r="D1519" s="14" t="s">
        <v>324</v>
      </c>
      <c r="E1519" s="34" t="s">
        <v>199</v>
      </c>
      <c r="F1519" s="41" t="s">
        <v>103</v>
      </c>
      <c r="G1519" s="42">
        <f t="shared" si="40"/>
        <v>384000</v>
      </c>
      <c r="H1519" s="43">
        <v>48000</v>
      </c>
      <c r="I1519" s="28" t="s">
        <v>23</v>
      </c>
      <c r="J1519" s="44">
        <v>8</v>
      </c>
      <c r="K1519" s="74" t="s">
        <v>430</v>
      </c>
      <c r="L1519" s="25">
        <v>45931</v>
      </c>
      <c r="M1519" s="32">
        <v>45945</v>
      </c>
      <c r="N1519" s="16" t="e">
        <f t="shared" ca="1" si="41"/>
        <v>#NAME?</v>
      </c>
      <c r="O1519" s="19"/>
      <c r="P1519" s="19"/>
      <c r="Q1519" s="20"/>
      <c r="R1519" s="21" t="str">
        <f t="array" ref="R1519">VLOOKUP(C1519,DB!A:D,2,FALSE)</f>
        <v>Jalan Teluk Tomini No. 170</v>
      </c>
      <c r="S1519" s="21" t="str">
        <f t="array" ref="S1519">VLOOKUP(C1519,DB!A:D,3,FALSE)</f>
        <v>reinizalora@gmail.com</v>
      </c>
      <c r="T1519" s="22" t="s">
        <v>19</v>
      </c>
      <c r="U1519" s="1" t="str">
        <f t="shared" si="38"/>
        <v>Reini Clara PaulusOktober</v>
      </c>
      <c r="V1519" s="23">
        <f t="shared" si="39"/>
        <v>45945</v>
      </c>
      <c r="X1519" s="26">
        <f>VLOOKUP(CONCATENATE(C1519,D1519),'Honor 2025'!A:D,4,FALSE)</f>
        <v>2054000</v>
      </c>
      <c r="Y1519" s="24"/>
      <c r="BE1519" s="24"/>
      <c r="CK1519" s="24"/>
      <c r="DQ1519" s="24"/>
      <c r="EW1519" s="24"/>
      <c r="GC1519" s="24"/>
      <c r="HI1519" s="24"/>
      <c r="IO1519" s="24"/>
      <c r="JU1519" s="24"/>
      <c r="LA1519" s="24"/>
      <c r="MG1519" s="24"/>
      <c r="NM1519" s="24"/>
    </row>
    <row r="1520" spans="1:377" ht="15" thickBot="1">
      <c r="A1520" s="1" t="str">
        <f t="shared" si="36"/>
        <v>Adriana TandajuOktober-10</v>
      </c>
      <c r="B1520" s="12" t="str">
        <f t="shared" si="37"/>
        <v>Santi Hayuning Putri S.Tr.Stat.OktoberSurvei Harga Perdagangan Besar Mingguan</v>
      </c>
      <c r="C1520" s="40" t="s">
        <v>36</v>
      </c>
      <c r="D1520" s="14" t="s">
        <v>324</v>
      </c>
      <c r="E1520" s="34" t="s">
        <v>199</v>
      </c>
      <c r="F1520" s="41" t="s">
        <v>103</v>
      </c>
      <c r="G1520" s="42">
        <f t="shared" si="40"/>
        <v>576000</v>
      </c>
      <c r="H1520" s="43">
        <v>48000</v>
      </c>
      <c r="I1520" s="28" t="s">
        <v>23</v>
      </c>
      <c r="J1520" s="44">
        <v>12</v>
      </c>
      <c r="K1520" s="75" t="s">
        <v>430</v>
      </c>
      <c r="L1520" s="25">
        <v>45931</v>
      </c>
      <c r="M1520" s="32">
        <v>45945</v>
      </c>
      <c r="N1520" s="16" t="e">
        <f t="shared" ca="1" si="41"/>
        <v>#NAME?</v>
      </c>
      <c r="O1520" s="19"/>
      <c r="P1520" s="19"/>
      <c r="Q1520" s="20"/>
      <c r="R1520" s="21" t="str">
        <f t="array" ref="R1520">VLOOKUP(C1520,DB!A:D,2,FALSE)</f>
        <v>JL.PRAMUKA NO.29</v>
      </c>
      <c r="S1520" s="21" t="str">
        <f t="array" ref="S1520">VLOOKUP(C1520,DB!A:D,3,FALSE)</f>
        <v>annetandayu553@gmail.com</v>
      </c>
      <c r="T1520" s="22" t="s">
        <v>19</v>
      </c>
      <c r="U1520" s="1" t="str">
        <f t="shared" si="38"/>
        <v>Adriana TandajuOktober</v>
      </c>
      <c r="V1520" s="23">
        <f t="shared" si="39"/>
        <v>45945</v>
      </c>
      <c r="X1520" s="26">
        <f>VLOOKUP(CONCATENATE(C1520,D1520),'Honor 2025'!A:D,4,FALSE)</f>
        <v>3023000</v>
      </c>
      <c r="Y1520" s="24"/>
      <c r="BE1520" s="24"/>
      <c r="CK1520" s="24"/>
      <c r="DQ1520" s="24"/>
      <c r="EW1520" s="24"/>
      <c r="GC1520" s="24"/>
      <c r="HI1520" s="24"/>
      <c r="IO1520" s="24"/>
      <c r="JU1520" s="24"/>
      <c r="LA1520" s="24"/>
      <c r="MG1520" s="24"/>
      <c r="NM1520" s="24"/>
    </row>
    <row r="1521" spans="1:377" ht="15" thickBot="1">
      <c r="A1521" s="1" t="str">
        <f t="shared" si="36"/>
        <v>Stephen christiani kenteyOktober-6</v>
      </c>
      <c r="B1521" s="12" t="str">
        <f t="shared" si="37"/>
        <v>Santi Hayuning Putri S.Tr.Stat.OktoberSurvei Harga Perdagangan Besar Mingguan</v>
      </c>
      <c r="C1521" s="33" t="s">
        <v>43</v>
      </c>
      <c r="D1521" s="14" t="s">
        <v>324</v>
      </c>
      <c r="E1521" s="34" t="s">
        <v>199</v>
      </c>
      <c r="F1521" s="41" t="s">
        <v>103</v>
      </c>
      <c r="G1521" s="36">
        <f t="shared" si="40"/>
        <v>288000</v>
      </c>
      <c r="H1521" s="37">
        <v>48000</v>
      </c>
      <c r="I1521" s="38" t="s">
        <v>23</v>
      </c>
      <c r="J1521" s="39">
        <v>6</v>
      </c>
      <c r="K1521" s="74" t="s">
        <v>430</v>
      </c>
      <c r="L1521" s="25">
        <v>45931</v>
      </c>
      <c r="M1521" s="32">
        <v>45945</v>
      </c>
      <c r="N1521" s="16" t="e">
        <f t="shared" ca="1" si="41"/>
        <v>#NAME?</v>
      </c>
      <c r="O1521" s="19"/>
      <c r="P1521" s="19"/>
      <c r="Q1521" s="20"/>
      <c r="R1521" s="21" t="str">
        <f t="array" ref="R1521">VLOOKUP(C1521,DB!A:D,2,FALSE)</f>
        <v>Ranotana weru lingkungan 5</v>
      </c>
      <c r="S1521" s="21" t="str">
        <f t="array" ref="S1521">VLOOKUP(C1521,DB!A:D,3,FALSE)</f>
        <v>Stephenkentey@gmail.com</v>
      </c>
      <c r="T1521" s="22" t="s">
        <v>19</v>
      </c>
      <c r="U1521" s="1" t="str">
        <f t="shared" si="38"/>
        <v>Stephen christiani kenteyOktober</v>
      </c>
      <c r="V1521" s="23">
        <f t="shared" si="39"/>
        <v>45945</v>
      </c>
      <c r="X1521" s="26">
        <f>VLOOKUP(CONCATENATE(C1521,D1521),'Honor 2025'!A:D,4,FALSE)</f>
        <v>1569000</v>
      </c>
      <c r="Y1521" s="24"/>
      <c r="BE1521" s="24"/>
      <c r="CK1521" s="24"/>
      <c r="DQ1521" s="24"/>
      <c r="EW1521" s="24"/>
      <c r="GC1521" s="24"/>
      <c r="HI1521" s="24"/>
      <c r="IO1521" s="24"/>
      <c r="JU1521" s="24"/>
      <c r="LA1521" s="24"/>
      <c r="MG1521" s="24"/>
      <c r="NM1521" s="24"/>
    </row>
    <row r="1522" spans="1:377" ht="15" thickBot="1">
      <c r="A1522" s="1" t="str">
        <f t="shared" si="36"/>
        <v>Heny RumambiOktober-8</v>
      </c>
      <c r="B1522" s="12" t="str">
        <f t="shared" si="37"/>
        <v>Santi Hayuning Putri S.Tr.Stat.OktoberSurvei Harga Perdagangan Besar Mingguan</v>
      </c>
      <c r="C1522" s="40" t="s">
        <v>49</v>
      </c>
      <c r="D1522" s="14" t="s">
        <v>324</v>
      </c>
      <c r="E1522" s="34" t="s">
        <v>199</v>
      </c>
      <c r="F1522" s="41" t="s">
        <v>103</v>
      </c>
      <c r="G1522" s="42">
        <f t="shared" si="40"/>
        <v>192000</v>
      </c>
      <c r="H1522" s="43">
        <v>48000</v>
      </c>
      <c r="I1522" s="28" t="s">
        <v>23</v>
      </c>
      <c r="J1522" s="44">
        <v>4</v>
      </c>
      <c r="K1522" s="75" t="s">
        <v>430</v>
      </c>
      <c r="L1522" s="25">
        <v>45931</v>
      </c>
      <c r="M1522" s="32">
        <v>45945</v>
      </c>
      <c r="N1522" s="16" t="e">
        <f t="shared" ca="1" si="41"/>
        <v>#NAME?</v>
      </c>
      <c r="O1522" s="19"/>
      <c r="P1522" s="19"/>
      <c r="Q1522" s="20"/>
      <c r="R1522" s="21" t="str">
        <f t="array" ref="R1522">VLOOKUP(C1522,DB!A:D,2,FALSE)</f>
        <v>Jl. Ringkeng BTN Puskopad blok C No. 49A</v>
      </c>
      <c r="S1522" s="21" t="str">
        <f t="array" ref="S1522">VLOOKUP(C1522,DB!A:D,3,FALSE)</f>
        <v>henyrumambi@gmail.com</v>
      </c>
      <c r="T1522" s="22" t="s">
        <v>19</v>
      </c>
      <c r="U1522" s="1" t="str">
        <f t="shared" si="38"/>
        <v>Heny RumambiOktober</v>
      </c>
      <c r="V1522" s="23">
        <f t="shared" si="39"/>
        <v>45945</v>
      </c>
      <c r="X1522" s="26">
        <f>VLOOKUP(CONCATENATE(C1522,D1522),'Honor 2025'!A:D,4,FALSE)</f>
        <v>1669000</v>
      </c>
      <c r="Y1522" s="24"/>
      <c r="BE1522" s="24"/>
      <c r="CK1522" s="24"/>
      <c r="DQ1522" s="24"/>
      <c r="EW1522" s="24"/>
      <c r="GC1522" s="24"/>
      <c r="HI1522" s="24"/>
      <c r="IO1522" s="24"/>
      <c r="JU1522" s="24"/>
      <c r="LA1522" s="24"/>
      <c r="MG1522" s="24"/>
      <c r="NM1522" s="24"/>
    </row>
    <row r="1523" spans="1:377" ht="15" thickBot="1">
      <c r="A1523" s="1" t="str">
        <f t="shared" si="36"/>
        <v>JOVELIE E WOKASOktober-7</v>
      </c>
      <c r="B1523" s="12" t="str">
        <f t="shared" si="37"/>
        <v>Santi Hayuning Putri S.Tr.Stat.OktoberSurvei Harga Perdagangan Besar Mingguan</v>
      </c>
      <c r="C1523" s="33" t="s">
        <v>55</v>
      </c>
      <c r="D1523" s="14" t="s">
        <v>324</v>
      </c>
      <c r="E1523" s="34" t="s">
        <v>199</v>
      </c>
      <c r="F1523" s="41" t="s">
        <v>103</v>
      </c>
      <c r="G1523" s="36">
        <f t="shared" si="40"/>
        <v>96000</v>
      </c>
      <c r="H1523" s="37">
        <v>48000</v>
      </c>
      <c r="I1523" s="38" t="s">
        <v>23</v>
      </c>
      <c r="J1523" s="39">
        <v>2</v>
      </c>
      <c r="K1523" s="74" t="s">
        <v>430</v>
      </c>
      <c r="L1523" s="25">
        <v>45931</v>
      </c>
      <c r="M1523" s="32">
        <v>45945</v>
      </c>
      <c r="N1523" s="16" t="e">
        <f t="shared" ca="1" si="41"/>
        <v>#NAME?</v>
      </c>
      <c r="O1523" s="19"/>
      <c r="P1523" s="19"/>
      <c r="Q1523" s="20"/>
      <c r="R1523" s="21" t="str">
        <f t="array" ref="R1523">VLOOKUP(C1523,DB!A:D,2,FALSE)</f>
        <v>Malalayang Satu Lingkungan 6</v>
      </c>
      <c r="S1523" s="21" t="str">
        <f t="array" ref="S1523">VLOOKUP(C1523,DB!A:D,3,FALSE)</f>
        <v>vhellywokas07@gmail.com</v>
      </c>
      <c r="T1523" s="22" t="s">
        <v>19</v>
      </c>
      <c r="U1523" s="1" t="str">
        <f t="shared" si="38"/>
        <v>JOVELIE E WOKASOktober</v>
      </c>
      <c r="V1523" s="23">
        <f t="shared" si="39"/>
        <v>45945</v>
      </c>
      <c r="X1523" s="26">
        <f>VLOOKUP(CONCATENATE(C1523,D1523),'Honor 2025'!A:D,4,FALSE)</f>
        <v>2216000</v>
      </c>
      <c r="Y1523" s="24"/>
      <c r="BE1523" s="24"/>
      <c r="CK1523" s="24"/>
      <c r="DQ1523" s="24"/>
      <c r="EW1523" s="24"/>
      <c r="GC1523" s="24"/>
      <c r="HI1523" s="24"/>
      <c r="IO1523" s="24"/>
      <c r="JU1523" s="24"/>
      <c r="LA1523" s="24"/>
      <c r="MG1523" s="24"/>
      <c r="NM1523" s="24"/>
    </row>
    <row r="1524" spans="1:377" ht="15" thickBot="1">
      <c r="A1524" s="1" t="str">
        <f t="shared" si="36"/>
        <v>Roy MakalewOktober-10</v>
      </c>
      <c r="B1524" s="12" t="str">
        <f t="shared" si="37"/>
        <v>Santi Hayuning Putri S.Tr.Stat.OktoberSurvei Harga Perdagangan Besar Mingguan</v>
      </c>
      <c r="C1524" s="40" t="s">
        <v>44</v>
      </c>
      <c r="D1524" s="14" t="s">
        <v>324</v>
      </c>
      <c r="E1524" s="34" t="s">
        <v>199</v>
      </c>
      <c r="F1524" s="41" t="s">
        <v>103</v>
      </c>
      <c r="G1524" s="42">
        <f t="shared" si="40"/>
        <v>288000</v>
      </c>
      <c r="H1524" s="43">
        <v>48000</v>
      </c>
      <c r="I1524" s="28" t="s">
        <v>23</v>
      </c>
      <c r="J1524" s="44">
        <v>6</v>
      </c>
      <c r="K1524" s="75" t="s">
        <v>430</v>
      </c>
      <c r="L1524" s="25">
        <v>45931</v>
      </c>
      <c r="M1524" s="32">
        <v>45945</v>
      </c>
      <c r="N1524" s="16" t="e">
        <f t="shared" ca="1" si="41"/>
        <v>#NAME?</v>
      </c>
      <c r="O1524" s="19"/>
      <c r="P1524" s="19"/>
      <c r="Q1524" s="20"/>
      <c r="R1524" s="21" t="str">
        <f t="array" ref="R1524">VLOOKUP(C1524,DB!A:D,2,FALSE)</f>
        <v>Jalan Kleak 77, no 58</v>
      </c>
      <c r="S1524" s="21" t="str">
        <f t="array" ref="S1524">VLOOKUP(C1524,DB!A:D,3,FALSE)</f>
        <v>roymakalew2511@gmail.com</v>
      </c>
      <c r="T1524" s="22" t="s">
        <v>19</v>
      </c>
      <c r="U1524" s="1" t="str">
        <f t="shared" si="38"/>
        <v>Roy MakalewOktober</v>
      </c>
      <c r="V1524" s="23">
        <f t="shared" si="39"/>
        <v>45945</v>
      </c>
      <c r="X1524" s="26">
        <f>VLOOKUP(CONCATENATE(C1524,D1524),'Honor 2025'!A:D,4,FALSE)</f>
        <v>3244000</v>
      </c>
      <c r="Y1524" s="24"/>
      <c r="BE1524" s="24"/>
      <c r="CK1524" s="24"/>
      <c r="DQ1524" s="24"/>
      <c r="EW1524" s="24"/>
      <c r="GC1524" s="24"/>
      <c r="HI1524" s="24"/>
      <c r="IO1524" s="24"/>
      <c r="JU1524" s="24"/>
      <c r="LA1524" s="24"/>
      <c r="MG1524" s="24"/>
      <c r="NM1524" s="24"/>
    </row>
    <row r="1525" spans="1:377" ht="15" thickBot="1">
      <c r="A1525" s="1" t="str">
        <f t="shared" si="36"/>
        <v>Sri MulyawatiOktober-10</v>
      </c>
      <c r="B1525" s="12" t="str">
        <f t="shared" si="37"/>
        <v>Santi Hayuning Putri S.Tr.Stat.OktoberSurvei Harga Perdagangan Besar Mingguan</v>
      </c>
      <c r="C1525" s="33" t="s">
        <v>51</v>
      </c>
      <c r="D1525" s="14" t="s">
        <v>324</v>
      </c>
      <c r="E1525" s="34" t="s">
        <v>199</v>
      </c>
      <c r="F1525" s="41" t="s">
        <v>103</v>
      </c>
      <c r="G1525" s="36">
        <f t="shared" si="40"/>
        <v>480000</v>
      </c>
      <c r="H1525" s="37">
        <v>48000</v>
      </c>
      <c r="I1525" s="38" t="s">
        <v>23</v>
      </c>
      <c r="J1525" s="39">
        <v>10</v>
      </c>
      <c r="K1525" s="74" t="s">
        <v>430</v>
      </c>
      <c r="L1525" s="25">
        <v>45931</v>
      </c>
      <c r="M1525" s="32">
        <v>45945</v>
      </c>
      <c r="N1525" s="16" t="e">
        <f t="shared" ca="1" si="41"/>
        <v>#NAME?</v>
      </c>
      <c r="O1525" s="19"/>
      <c r="P1525" s="19"/>
      <c r="Q1525" s="20"/>
      <c r="R1525" s="21" t="str">
        <f t="array" ref="R1525">VLOOKUP(C1525,DB!A:D,2,FALSE)</f>
        <v>Jl Wiratama no 4 lingkungan 7</v>
      </c>
      <c r="S1525" s="21" t="str">
        <f t="array" ref="S1525">VLOOKUP(C1525,DB!A:D,3,FALSE)</f>
        <v>mulyawatisrie75@gmail.com</v>
      </c>
      <c r="T1525" s="22" t="s">
        <v>19</v>
      </c>
      <c r="U1525" s="1" t="str">
        <f t="shared" si="38"/>
        <v>Sri MulyawatiOktober</v>
      </c>
      <c r="V1525" s="23">
        <f t="shared" si="39"/>
        <v>45945</v>
      </c>
      <c r="X1525" s="26">
        <f>VLOOKUP(CONCATENATE(C1525,D1525),'Honor 2025'!A:D,4,FALSE)</f>
        <v>3021000</v>
      </c>
      <c r="Y1525" s="24"/>
      <c r="BE1525" s="24"/>
      <c r="CK1525" s="24"/>
      <c r="DQ1525" s="24"/>
      <c r="EW1525" s="24"/>
      <c r="GC1525" s="24"/>
      <c r="HI1525" s="24"/>
      <c r="IO1525" s="24"/>
      <c r="JU1525" s="24"/>
      <c r="LA1525" s="24"/>
      <c r="MG1525" s="24"/>
      <c r="NM1525" s="24"/>
    </row>
    <row r="1526" spans="1:377" ht="15" thickBot="1">
      <c r="A1526" s="1" t="str">
        <f t="shared" si="36"/>
        <v>Reini Clara PaulusOktober-5</v>
      </c>
      <c r="B1526" s="12" t="str">
        <f t="shared" si="37"/>
        <v>Vini Cristin, S.Tr.Stat.OktoberSurvei Harga Produsen Sektor Industri Pengolahan dan Sektor Pertambangan dan Penggalian (HP)</v>
      </c>
      <c r="C1526" s="40" t="s">
        <v>32</v>
      </c>
      <c r="D1526" s="14" t="s">
        <v>324</v>
      </c>
      <c r="E1526" s="29" t="s">
        <v>60</v>
      </c>
      <c r="F1526" s="15" t="s">
        <v>38</v>
      </c>
      <c r="G1526" s="42">
        <f t="shared" si="40"/>
        <v>480000</v>
      </c>
      <c r="H1526" s="43">
        <v>48000</v>
      </c>
      <c r="I1526" s="28" t="s">
        <v>23</v>
      </c>
      <c r="J1526" s="44">
        <v>10</v>
      </c>
      <c r="K1526" s="75" t="s">
        <v>430</v>
      </c>
      <c r="L1526" s="25">
        <v>45931</v>
      </c>
      <c r="M1526" s="32">
        <v>45945</v>
      </c>
      <c r="N1526" s="16" t="e">
        <f t="shared" ca="1" si="41"/>
        <v>#NAME?</v>
      </c>
      <c r="O1526" s="19"/>
      <c r="P1526" s="19"/>
      <c r="Q1526" s="20"/>
      <c r="R1526" s="21" t="str">
        <f t="array" ref="R1526">VLOOKUP(C1526,DB!A:D,2,FALSE)</f>
        <v>Jalan Teluk Tomini No. 170</v>
      </c>
      <c r="S1526" s="21" t="str">
        <f t="array" ref="S1526">VLOOKUP(C1526,DB!A:D,3,FALSE)</f>
        <v>reinizalora@gmail.com</v>
      </c>
      <c r="T1526" s="22" t="s">
        <v>19</v>
      </c>
      <c r="U1526" s="1" t="str">
        <f t="shared" si="38"/>
        <v>Reini Clara PaulusOktober</v>
      </c>
      <c r="V1526" s="23">
        <f t="shared" si="39"/>
        <v>45945</v>
      </c>
      <c r="X1526" s="26">
        <f>VLOOKUP(CONCATENATE(C1526,D1526),'Honor 2025'!A:D,4,FALSE)</f>
        <v>2054000</v>
      </c>
      <c r="Y1526" s="24"/>
      <c r="BE1526" s="24"/>
      <c r="CK1526" s="24"/>
      <c r="DQ1526" s="24"/>
      <c r="EW1526" s="24"/>
      <c r="GC1526" s="24"/>
      <c r="HI1526" s="24"/>
      <c r="IO1526" s="24"/>
      <c r="JU1526" s="24"/>
      <c r="LA1526" s="24"/>
      <c r="MG1526" s="24"/>
      <c r="NM1526" s="24"/>
    </row>
    <row r="1527" spans="1:377" ht="15" thickBot="1">
      <c r="A1527" s="1" t="str">
        <f t="shared" si="36"/>
        <v>Farida TampangOktober-5</v>
      </c>
      <c r="B1527" s="12" t="str">
        <f t="shared" si="37"/>
        <v>Vini Cristin, S.Tr.Stat.OktoberSurvei Harga Produsen Sektor Industri Pengolahan dan Sektor Pertambangan dan Penggalian (HP)</v>
      </c>
      <c r="C1527" s="33" t="s">
        <v>34</v>
      </c>
      <c r="D1527" s="14" t="s">
        <v>324</v>
      </c>
      <c r="E1527" s="34" t="s">
        <v>60</v>
      </c>
      <c r="F1527" s="15" t="s">
        <v>38</v>
      </c>
      <c r="G1527" s="36">
        <f t="shared" si="40"/>
        <v>528000</v>
      </c>
      <c r="H1527" s="37">
        <v>48000</v>
      </c>
      <c r="I1527" s="38" t="s">
        <v>23</v>
      </c>
      <c r="J1527" s="39">
        <v>11</v>
      </c>
      <c r="K1527" s="74" t="s">
        <v>430</v>
      </c>
      <c r="L1527" s="25">
        <v>45931</v>
      </c>
      <c r="M1527" s="32">
        <v>45945</v>
      </c>
      <c r="N1527" s="16" t="e">
        <f t="shared" ca="1" si="41"/>
        <v>#NAME?</v>
      </c>
      <c r="O1527" s="19"/>
      <c r="P1527" s="19"/>
      <c r="Q1527" s="20"/>
      <c r="R1527" s="21" t="str">
        <f t="array" ref="R1527">VLOOKUP(C1527,DB!A:D,2,FALSE)</f>
        <v>Perum Malalayang Permai Blok B Lingkungan 5</v>
      </c>
      <c r="S1527" s="21" t="str">
        <f t="array" ref="S1527">VLOOKUP(C1527,DB!A:D,3,FALSE)</f>
        <v>frydatampang30730@gmail.com</v>
      </c>
      <c r="T1527" s="22" t="s">
        <v>19</v>
      </c>
      <c r="U1527" s="1" t="str">
        <f t="shared" si="38"/>
        <v>Farida TampangOktober</v>
      </c>
      <c r="V1527" s="23">
        <f t="shared" si="39"/>
        <v>45945</v>
      </c>
      <c r="X1527" s="26">
        <f>VLOOKUP(CONCATENATE(C1527,D1527),'Honor 2025'!A:D,4,FALSE)</f>
        <v>2121000</v>
      </c>
      <c r="Y1527" s="24"/>
      <c r="BE1527" s="24"/>
      <c r="CK1527" s="24"/>
      <c r="DQ1527" s="24"/>
      <c r="EW1527" s="24"/>
      <c r="GC1527" s="24"/>
      <c r="HI1527" s="24"/>
      <c r="IO1527" s="24"/>
      <c r="JU1527" s="24"/>
      <c r="LA1527" s="24"/>
      <c r="MG1527" s="24"/>
      <c r="NM1527" s="24"/>
    </row>
    <row r="1528" spans="1:377" ht="15" thickBot="1">
      <c r="A1528" s="1" t="str">
        <f t="shared" si="36"/>
        <v>Feibe Ireine Syalome MaramisOktober-10</v>
      </c>
      <c r="B1528" s="12" t="str">
        <f t="shared" si="37"/>
        <v>Vini Cristin, S.Tr.Stat.OktoberSurvei Harga Produsen Sektor Industri Pengolahan dan Sektor Pertambangan dan Penggalian (HP)</v>
      </c>
      <c r="C1528" s="33" t="s">
        <v>47</v>
      </c>
      <c r="D1528" s="14" t="s">
        <v>324</v>
      </c>
      <c r="E1528" s="34" t="s">
        <v>60</v>
      </c>
      <c r="F1528" s="15" t="s">
        <v>38</v>
      </c>
      <c r="G1528" s="36">
        <f t="shared" si="40"/>
        <v>528000</v>
      </c>
      <c r="H1528" s="37">
        <v>48000</v>
      </c>
      <c r="I1528" s="38" t="s">
        <v>23</v>
      </c>
      <c r="J1528" s="39">
        <v>11</v>
      </c>
      <c r="K1528" s="75" t="s">
        <v>430</v>
      </c>
      <c r="L1528" s="25">
        <v>45931</v>
      </c>
      <c r="M1528" s="32">
        <v>45945</v>
      </c>
      <c r="N1528" s="16" t="e">
        <f t="shared" ca="1" si="41"/>
        <v>#NAME?</v>
      </c>
      <c r="O1528" s="19"/>
      <c r="P1528" s="19"/>
      <c r="Q1528" s="20"/>
      <c r="R1528" s="21" t="str">
        <f t="array" ref="R1528">VLOOKUP(C1528,DB!A:D,2,FALSE)</f>
        <v>Ranotana Weru</v>
      </c>
      <c r="S1528" s="21" t="str">
        <f t="array" ref="S1528">VLOOKUP(C1528,DB!A:D,3,FALSE)</f>
        <v>feibemaramis0202@gmail.com</v>
      </c>
      <c r="T1528" s="22" t="s">
        <v>19</v>
      </c>
      <c r="U1528" s="1" t="str">
        <f t="shared" si="38"/>
        <v>Feibe Ireine Syalome MaramisOktober</v>
      </c>
      <c r="V1528" s="23">
        <f t="shared" si="39"/>
        <v>45945</v>
      </c>
      <c r="X1528" s="26">
        <f>VLOOKUP(CONCATENATE(C1528,D1528),'Honor 2025'!A:D,4,FALSE)</f>
        <v>2820000</v>
      </c>
      <c r="Y1528" s="24"/>
      <c r="BE1528" s="24"/>
      <c r="CK1528" s="24"/>
      <c r="DQ1528" s="24"/>
      <c r="EW1528" s="24"/>
      <c r="GC1528" s="24"/>
      <c r="HI1528" s="24"/>
      <c r="IO1528" s="24"/>
      <c r="JU1528" s="24"/>
      <c r="LA1528" s="24"/>
      <c r="MG1528" s="24"/>
      <c r="NM1528" s="24"/>
    </row>
    <row r="1529" spans="1:377" ht="15" thickBot="1">
      <c r="A1529" s="1" t="str">
        <f t="shared" si="36"/>
        <v>Reini Clara PaulusOktober-6</v>
      </c>
      <c r="B1529" s="12" t="str">
        <f t="shared" si="37"/>
        <v>Vini Cristin, S.Tr.Stat.OktoberSurvei Harga Produsen Sektor Jasa (HPJ)</v>
      </c>
      <c r="C1529" s="33" t="s">
        <v>32</v>
      </c>
      <c r="D1529" s="14" t="s">
        <v>324</v>
      </c>
      <c r="E1529" s="34" t="s">
        <v>92</v>
      </c>
      <c r="F1529" s="15" t="s">
        <v>38</v>
      </c>
      <c r="G1529" s="36">
        <f t="shared" si="40"/>
        <v>144000</v>
      </c>
      <c r="H1529" s="37">
        <v>48000</v>
      </c>
      <c r="I1529" s="38" t="s">
        <v>23</v>
      </c>
      <c r="J1529" s="39">
        <v>3</v>
      </c>
      <c r="K1529" s="74" t="s">
        <v>430</v>
      </c>
      <c r="L1529" s="25">
        <v>45931</v>
      </c>
      <c r="M1529" s="32">
        <v>45945</v>
      </c>
      <c r="N1529" s="16" t="e">
        <f t="shared" ca="1" si="41"/>
        <v>#NAME?</v>
      </c>
      <c r="O1529" s="19"/>
      <c r="P1529" s="19"/>
      <c r="Q1529" s="20"/>
      <c r="R1529" s="21" t="str">
        <f t="array" ref="R1529">VLOOKUP(C1529,DB!A:D,2,FALSE)</f>
        <v>Jalan Teluk Tomini No. 170</v>
      </c>
      <c r="S1529" s="21" t="str">
        <f t="array" ref="S1529">VLOOKUP(C1529,DB!A:D,3,FALSE)</f>
        <v>reinizalora@gmail.com</v>
      </c>
      <c r="T1529" s="22" t="s">
        <v>19</v>
      </c>
      <c r="U1529" s="1" t="str">
        <f t="shared" si="38"/>
        <v>Reini Clara PaulusOktober</v>
      </c>
      <c r="V1529" s="23">
        <f t="shared" si="39"/>
        <v>45945</v>
      </c>
      <c r="X1529" s="26">
        <f>VLOOKUP(CONCATENATE(C1529,D1529),'Honor 2025'!A:D,4,FALSE)</f>
        <v>2054000</v>
      </c>
      <c r="Y1529" s="24"/>
      <c r="BE1529" s="24"/>
      <c r="CK1529" s="24"/>
      <c r="DQ1529" s="24"/>
      <c r="EW1529" s="24"/>
      <c r="GC1529" s="24"/>
      <c r="HI1529" s="24"/>
      <c r="IO1529" s="24"/>
      <c r="JU1529" s="24"/>
      <c r="LA1529" s="24"/>
      <c r="MG1529" s="24"/>
      <c r="NM1529" s="24"/>
    </row>
    <row r="1530" spans="1:377" ht="15" thickBot="1">
      <c r="A1530" s="1" t="str">
        <f t="shared" si="36"/>
        <v>Farida TampangOktober-6</v>
      </c>
      <c r="B1530" s="12" t="str">
        <f t="shared" si="37"/>
        <v>Vini Cristin, S.Tr.Stat.OktoberSurvei Harga Produsen Sektor Jasa (HPJ)</v>
      </c>
      <c r="C1530" s="40" t="s">
        <v>34</v>
      </c>
      <c r="D1530" s="14" t="s">
        <v>324</v>
      </c>
      <c r="E1530" s="29" t="s">
        <v>92</v>
      </c>
      <c r="F1530" s="15" t="s">
        <v>38</v>
      </c>
      <c r="G1530" s="42">
        <f t="shared" si="40"/>
        <v>144000</v>
      </c>
      <c r="H1530" s="43">
        <v>48000</v>
      </c>
      <c r="I1530" s="28" t="s">
        <v>23</v>
      </c>
      <c r="J1530" s="44">
        <v>3</v>
      </c>
      <c r="K1530" s="75" t="s">
        <v>430</v>
      </c>
      <c r="L1530" s="25">
        <v>45931</v>
      </c>
      <c r="M1530" s="32">
        <v>45945</v>
      </c>
      <c r="N1530" s="16" t="e">
        <f t="shared" ca="1" si="41"/>
        <v>#NAME?</v>
      </c>
      <c r="O1530" s="19"/>
      <c r="P1530" s="19"/>
      <c r="Q1530" s="20"/>
      <c r="R1530" s="21" t="str">
        <f t="array" ref="R1530">VLOOKUP(C1530,DB!A:D,2,FALSE)</f>
        <v>Perum Malalayang Permai Blok B Lingkungan 5</v>
      </c>
      <c r="S1530" s="21" t="str">
        <f t="array" ref="S1530">VLOOKUP(C1530,DB!A:D,3,FALSE)</f>
        <v>frydatampang30730@gmail.com</v>
      </c>
      <c r="T1530" s="22" t="s">
        <v>19</v>
      </c>
      <c r="U1530" s="1" t="str">
        <f t="shared" si="38"/>
        <v>Farida TampangOktober</v>
      </c>
      <c r="V1530" s="23">
        <f t="shared" si="39"/>
        <v>45945</v>
      </c>
      <c r="X1530" s="26">
        <f>VLOOKUP(CONCATENATE(C1530,D1530),'Honor 2025'!A:D,4,FALSE)</f>
        <v>2121000</v>
      </c>
      <c r="Y1530" s="24"/>
      <c r="BE1530" s="24"/>
      <c r="CK1530" s="24"/>
      <c r="DQ1530" s="24"/>
      <c r="EW1530" s="24"/>
      <c r="GC1530" s="24"/>
      <c r="HI1530" s="24"/>
      <c r="IO1530" s="24"/>
      <c r="JU1530" s="24"/>
      <c r="LA1530" s="24"/>
      <c r="MG1530" s="24"/>
      <c r="NM1530" s="24"/>
    </row>
    <row r="1531" spans="1:377" ht="15" thickBot="1">
      <c r="A1531" s="1" t="str">
        <f t="shared" si="36"/>
        <v>Feibe Ireine Syalome MaramisOktober-11</v>
      </c>
      <c r="B1531" s="12" t="str">
        <f t="shared" si="37"/>
        <v>Vini Cristin, S.Tr.Stat.OktoberSurvei Harga Produsen Sektor Jasa (HPJ)</v>
      </c>
      <c r="C1531" s="40" t="s">
        <v>47</v>
      </c>
      <c r="D1531" s="14" t="s">
        <v>324</v>
      </c>
      <c r="E1531" s="29" t="s">
        <v>92</v>
      </c>
      <c r="F1531" s="15" t="s">
        <v>38</v>
      </c>
      <c r="G1531" s="42">
        <f t="shared" si="40"/>
        <v>192000</v>
      </c>
      <c r="H1531" s="43">
        <v>48000</v>
      </c>
      <c r="I1531" s="28" t="s">
        <v>23</v>
      </c>
      <c r="J1531" s="44">
        <v>4</v>
      </c>
      <c r="K1531" s="74" t="s">
        <v>430</v>
      </c>
      <c r="L1531" s="25">
        <v>45931</v>
      </c>
      <c r="M1531" s="32">
        <v>45945</v>
      </c>
      <c r="N1531" s="16" t="e">
        <f t="shared" ca="1" si="41"/>
        <v>#NAME?</v>
      </c>
      <c r="O1531" s="19"/>
      <c r="P1531" s="19"/>
      <c r="Q1531" s="20"/>
      <c r="R1531" s="21" t="str">
        <f t="array" ref="R1531">VLOOKUP(C1531,DB!A:D,2,FALSE)</f>
        <v>Ranotana Weru</v>
      </c>
      <c r="S1531" s="21" t="str">
        <f t="array" ref="S1531">VLOOKUP(C1531,DB!A:D,3,FALSE)</f>
        <v>feibemaramis0202@gmail.com</v>
      </c>
      <c r="T1531" s="22" t="s">
        <v>19</v>
      </c>
      <c r="U1531" s="1" t="str">
        <f t="shared" si="38"/>
        <v>Feibe Ireine Syalome MaramisOktober</v>
      </c>
      <c r="V1531" s="23">
        <f t="shared" si="39"/>
        <v>45945</v>
      </c>
      <c r="X1531" s="26">
        <f>VLOOKUP(CONCATENATE(C1531,D1531),'Honor 2025'!A:D,4,FALSE)</f>
        <v>2820000</v>
      </c>
      <c r="Y1531" s="24"/>
      <c r="BE1531" s="24"/>
      <c r="CK1531" s="24"/>
      <c r="DQ1531" s="24"/>
      <c r="EW1531" s="24"/>
      <c r="GC1531" s="24"/>
      <c r="HI1531" s="24"/>
      <c r="IO1531" s="24"/>
      <c r="JU1531" s="24"/>
      <c r="LA1531" s="24"/>
      <c r="MG1531" s="24"/>
      <c r="NM1531" s="24"/>
    </row>
    <row r="1532" spans="1:377" ht="15" thickBot="1">
      <c r="A1532" s="1" t="str">
        <f t="shared" ref="A1532:A1533" si="42">U1532&amp;"-"&amp;COUNTIF(U$2:U1532,U1532)</f>
        <v>Heny RumambiOktober-9</v>
      </c>
      <c r="B1532" s="12" t="str">
        <f t="shared" ref="B1532:B1786" si="43">CONCATENATE(F1532,D1532,E1532)</f>
        <v>Vini Cristin, S.Tr.Stat.OktoberSurvei Harga Konsumen (HK 2.2 Outlet)</v>
      </c>
      <c r="C1532" s="13" t="s">
        <v>49</v>
      </c>
      <c r="D1532" s="14" t="s">
        <v>324</v>
      </c>
      <c r="E1532" s="15" t="s">
        <v>54</v>
      </c>
      <c r="F1532" s="15" t="s">
        <v>38</v>
      </c>
      <c r="G1532" s="36">
        <f t="shared" si="40"/>
        <v>48000</v>
      </c>
      <c r="H1532" s="37">
        <v>24000</v>
      </c>
      <c r="I1532" s="38" t="s">
        <v>23</v>
      </c>
      <c r="J1532" s="39">
        <v>2</v>
      </c>
      <c r="K1532" s="75" t="s">
        <v>159</v>
      </c>
      <c r="L1532" s="25">
        <v>45931</v>
      </c>
      <c r="M1532" s="32">
        <v>45958</v>
      </c>
      <c r="N1532" s="16" t="e">
        <f t="shared" ca="1" si="41"/>
        <v>#NAME?</v>
      </c>
      <c r="O1532" s="19"/>
      <c r="P1532" s="19"/>
      <c r="Q1532" s="20"/>
      <c r="R1532" s="21" t="str">
        <f t="array" ref="R1532">VLOOKUP(C1532,DB!A:D,2,FALSE)</f>
        <v>Jl. Ringkeng BTN Puskopad blok C No. 49A</v>
      </c>
      <c r="S1532" s="21" t="str">
        <f t="array" ref="S1532">VLOOKUP(C1532,DB!A:D,3,FALSE)</f>
        <v>henyrumambi@gmail.com</v>
      </c>
      <c r="T1532" s="22" t="s">
        <v>19</v>
      </c>
      <c r="U1532" s="1" t="str">
        <f t="shared" ref="U1532:U1786" si="44">CONCATENATE(C1532,D1532)</f>
        <v>Heny RumambiOktober</v>
      </c>
      <c r="V1532" s="23">
        <f t="shared" si="39"/>
        <v>45958</v>
      </c>
      <c r="X1532" s="26">
        <f>VLOOKUP(CONCATENATE(C1532,D1532),'Honor 2025'!A:D,4,FALSE)</f>
        <v>1669000</v>
      </c>
      <c r="Y1532" s="24"/>
      <c r="BE1532" s="24"/>
      <c r="CK1532" s="24"/>
      <c r="DQ1532" s="24"/>
      <c r="EW1532" s="24"/>
      <c r="GC1532" s="24"/>
      <c r="HI1532" s="24"/>
      <c r="IO1532" s="24"/>
      <c r="JU1532" s="24"/>
      <c r="LA1532" s="24"/>
      <c r="MG1532" s="24"/>
      <c r="NM1532" s="24"/>
    </row>
    <row r="1533" spans="1:377" ht="15" thickBot="1">
      <c r="A1533" s="1" t="str">
        <f t="shared" si="42"/>
        <v>Susly Yuliana SeneweOktober-8</v>
      </c>
      <c r="B1533" s="12" t="str">
        <f t="shared" si="43"/>
        <v>Santi Hayuning Putri S.Tr.Stat.OktoberSurvei Harga Perdagangan Besar Mingguan</v>
      </c>
      <c r="C1533" s="13" t="s">
        <v>48</v>
      </c>
      <c r="D1533" s="14" t="s">
        <v>324</v>
      </c>
      <c r="E1533" s="15" t="s">
        <v>199</v>
      </c>
      <c r="F1533" s="15" t="s">
        <v>103</v>
      </c>
      <c r="G1533" s="15">
        <f t="shared" si="40"/>
        <v>384000</v>
      </c>
      <c r="H1533" s="16">
        <v>48000</v>
      </c>
      <c r="I1533" s="14" t="s">
        <v>23</v>
      </c>
      <c r="J1533" s="17">
        <v>8</v>
      </c>
      <c r="K1533" s="74" t="s">
        <v>430</v>
      </c>
      <c r="L1533" s="25">
        <v>45931</v>
      </c>
      <c r="M1533" s="32">
        <v>45945</v>
      </c>
      <c r="N1533" s="16" t="e">
        <f t="shared" ca="1" si="41"/>
        <v>#NAME?</v>
      </c>
      <c r="O1533" s="19"/>
      <c r="P1533" s="19"/>
      <c r="Q1533" s="20"/>
      <c r="R1533" s="21" t="str">
        <f t="array" ref="R1533">VLOOKUP(C1533,DB!A:D,2,FALSE)</f>
        <v>Jalan Lumimuut 5 Mahakeret Timur lingk.3</v>
      </c>
      <c r="S1533" s="21" t="str">
        <f t="array" ref="S1533">VLOOKUP(C1533,DB!A:D,3,FALSE)</f>
        <v>suslysenewe@gmail.com</v>
      </c>
      <c r="T1533" s="22" t="s">
        <v>19</v>
      </c>
      <c r="U1533" s="1" t="str">
        <f t="shared" si="44"/>
        <v>Susly Yuliana SeneweOktober</v>
      </c>
      <c r="V1533" s="23">
        <f t="shared" si="39"/>
        <v>45945</v>
      </c>
      <c r="X1533" s="26">
        <f>VLOOKUP(CONCATENATE(C1533,D1533),'Honor 2025'!A:D,4,FALSE)</f>
        <v>2707000</v>
      </c>
      <c r="Y1533" s="24"/>
      <c r="BE1533" s="24"/>
      <c r="CK1533" s="24"/>
      <c r="DQ1533" s="24"/>
      <c r="EW1533" s="24"/>
      <c r="GC1533" s="24"/>
      <c r="HI1533" s="24"/>
      <c r="IO1533" s="24"/>
      <c r="JU1533" s="24"/>
      <c r="LA1533" s="24"/>
      <c r="MG1533" s="24"/>
      <c r="NM1533" s="24"/>
    </row>
    <row r="1534" spans="1:377" ht="15" thickBot="1">
      <c r="A1534" s="1" t="str">
        <f>U1534&amp;"-"&amp;COUNTIF(U$2:U1556,U1534)</f>
        <v>Reini Clara PaulusOktober-7</v>
      </c>
      <c r="B1534" s="12" t="str">
        <f t="shared" si="43"/>
        <v>OktoberSurvei Harga Produsen Sektor Pertanian (HPT)</v>
      </c>
      <c r="C1534" s="13" t="s">
        <v>32</v>
      </c>
      <c r="D1534" s="14" t="s">
        <v>324</v>
      </c>
      <c r="E1534" s="15" t="s">
        <v>59</v>
      </c>
      <c r="F1534" s="15"/>
      <c r="G1534" s="15">
        <f t="shared" si="40"/>
        <v>53000</v>
      </c>
      <c r="H1534" s="16">
        <v>53000</v>
      </c>
      <c r="I1534" s="14" t="s">
        <v>23</v>
      </c>
      <c r="J1534" s="17">
        <v>1</v>
      </c>
      <c r="K1534" s="75" t="s">
        <v>430</v>
      </c>
      <c r="L1534" s="25">
        <v>45931</v>
      </c>
      <c r="M1534" s="25">
        <v>45945</v>
      </c>
      <c r="N1534" s="16" t="e">
        <f t="shared" ca="1" si="41"/>
        <v>#NAME?</v>
      </c>
      <c r="O1534" s="19"/>
      <c r="P1534" s="19"/>
      <c r="Q1534" s="20"/>
      <c r="R1534" s="21" t="str">
        <f t="array" ref="R1534">VLOOKUP(C1534,DB!A:D,2,FALSE)</f>
        <v>Jalan Teluk Tomini No. 170</v>
      </c>
      <c r="S1534" s="21" t="str">
        <f t="array" ref="S1534">VLOOKUP(C1534,DB!A:D,3,FALSE)</f>
        <v>reinizalora@gmail.com</v>
      </c>
      <c r="T1534" s="22" t="s">
        <v>19</v>
      </c>
      <c r="U1534" s="1" t="str">
        <f t="shared" si="44"/>
        <v>Reini Clara PaulusOktober</v>
      </c>
      <c r="V1534" s="23">
        <f t="shared" si="39"/>
        <v>45945</v>
      </c>
      <c r="X1534" s="26">
        <f>VLOOKUP(CONCATENATE(C1534,D1534),'Honor 2025'!A:D,4,FALSE)</f>
        <v>2054000</v>
      </c>
      <c r="Y1534" s="24"/>
      <c r="BE1534" s="24"/>
      <c r="CK1534" s="24"/>
      <c r="DQ1534" s="24"/>
      <c r="EW1534" s="24"/>
      <c r="GC1534" s="24"/>
      <c r="HI1534" s="24"/>
      <c r="IO1534" s="24"/>
      <c r="JU1534" s="24"/>
      <c r="LA1534" s="24"/>
      <c r="MG1534" s="24"/>
      <c r="NM1534" s="24"/>
    </row>
    <row r="1535" spans="1:377" ht="15" thickBot="1">
      <c r="A1535" s="1" t="str">
        <f t="shared" ref="A1535:A1546" si="45">U1535&amp;"-"&amp;COUNTIF(U$2:U1535,U1535)</f>
        <v>ISMAIL YAMAOktober-1</v>
      </c>
      <c r="B1535" s="12" t="str">
        <f t="shared" si="43"/>
        <v>Defi Astuti Anggraeni, S.Tr.Stat.OktoberUpdating KSA Jagung</v>
      </c>
      <c r="C1535" s="13" t="s">
        <v>93</v>
      </c>
      <c r="D1535" s="14" t="s">
        <v>324</v>
      </c>
      <c r="E1535" s="15" t="s">
        <v>94</v>
      </c>
      <c r="F1535" s="15" t="s">
        <v>95</v>
      </c>
      <c r="G1535" s="15">
        <f t="shared" si="40"/>
        <v>896000</v>
      </c>
      <c r="H1535" s="16">
        <v>56000</v>
      </c>
      <c r="I1535" s="14" t="s">
        <v>185</v>
      </c>
      <c r="J1535" s="17">
        <v>16</v>
      </c>
      <c r="K1535" s="74" t="s">
        <v>646</v>
      </c>
      <c r="L1535" s="32">
        <v>45955</v>
      </c>
      <c r="M1535" s="32">
        <v>45961</v>
      </c>
      <c r="N1535" s="16" t="e">
        <f t="shared" ca="1" si="41"/>
        <v>#NAME?</v>
      </c>
      <c r="O1535" s="19"/>
      <c r="P1535" s="19"/>
      <c r="Q1535" s="20"/>
      <c r="R1535" s="21" t="str">
        <f t="array" ref="R1535">VLOOKUP(C1535,DB!A:D,2,FALSE)</f>
        <v>Taman Mapanget raya lingkungan 8</v>
      </c>
      <c r="S1535" s="21" t="str">
        <f t="array" ref="S1535">VLOOKUP(C1535,DB!A:D,3,FALSE)</f>
        <v>ismailyama90@gmail.com</v>
      </c>
      <c r="T1535" s="22" t="s">
        <v>19</v>
      </c>
      <c r="U1535" s="1" t="str">
        <f t="shared" si="44"/>
        <v>ISMAIL YAMAOktober</v>
      </c>
      <c r="V1535" s="23">
        <f t="shared" si="39"/>
        <v>45961</v>
      </c>
      <c r="X1535" s="26">
        <f>VLOOKUP(CONCATENATE(C1535,D1535),'Honor 2025'!A:D,4,FALSE)</f>
        <v>896000</v>
      </c>
      <c r="Y1535" s="24"/>
      <c r="BE1535" s="24"/>
      <c r="CK1535" s="24"/>
      <c r="DQ1535" s="24"/>
      <c r="EW1535" s="24"/>
      <c r="GC1535" s="24"/>
      <c r="HI1535" s="24"/>
      <c r="IO1535" s="24"/>
      <c r="JU1535" s="24"/>
      <c r="LA1535" s="24"/>
      <c r="MG1535" s="24"/>
      <c r="NM1535" s="24"/>
    </row>
    <row r="1536" spans="1:377" ht="15" thickBot="1">
      <c r="A1536" s="1" t="str">
        <f t="shared" si="45"/>
        <v>MARLIN TELMA OCTAVIA KARIOOktober-5</v>
      </c>
      <c r="B1536" s="12" t="str">
        <f t="shared" si="43"/>
        <v>Defi Astuti Anggraeni, S.Tr.Stat.OktoberUpdating KSA Jagung</v>
      </c>
      <c r="C1536" s="13" t="s">
        <v>31</v>
      </c>
      <c r="D1536" s="14" t="s">
        <v>324</v>
      </c>
      <c r="E1536" s="15" t="s">
        <v>94</v>
      </c>
      <c r="F1536" s="15" t="s">
        <v>95</v>
      </c>
      <c r="G1536" s="15">
        <f t="shared" si="40"/>
        <v>448000</v>
      </c>
      <c r="H1536" s="16">
        <v>56000</v>
      </c>
      <c r="I1536" s="14" t="s">
        <v>185</v>
      </c>
      <c r="J1536" s="17">
        <v>8</v>
      </c>
      <c r="K1536" s="75" t="s">
        <v>646</v>
      </c>
      <c r="L1536" s="32">
        <v>45956</v>
      </c>
      <c r="M1536" s="32">
        <v>45961</v>
      </c>
      <c r="N1536" s="16" t="e">
        <f t="shared" ca="1" si="41"/>
        <v>#NAME?</v>
      </c>
      <c r="O1536" s="19"/>
      <c r="P1536" s="19"/>
      <c r="Q1536" s="20"/>
      <c r="R1536" s="21" t="str">
        <f t="array" ref="R1536">VLOOKUP(C1536,DB!A:D,2,FALSE)</f>
        <v>Jl Sam ratulangi 21</v>
      </c>
      <c r="S1536" s="21" t="str">
        <f t="array" ref="S1536">VLOOKUP(C1536,DB!A:D,3,FALSE)</f>
        <v>Kariomarlin@gmail.com</v>
      </c>
      <c r="T1536" s="22" t="s">
        <v>19</v>
      </c>
      <c r="U1536" s="1" t="str">
        <f t="shared" si="44"/>
        <v>MARLIN TELMA OCTAVIA KARIOOktober</v>
      </c>
      <c r="V1536" s="23">
        <f t="shared" si="39"/>
        <v>45961</v>
      </c>
      <c r="X1536" s="26">
        <f>VLOOKUP(CONCATENATE(C1536,D1536),'Honor 2025'!A:D,4,FALSE)</f>
        <v>1669000</v>
      </c>
      <c r="Y1536" s="24"/>
      <c r="BE1536" s="24"/>
      <c r="CK1536" s="24"/>
      <c r="DQ1536" s="24"/>
      <c r="EW1536" s="24"/>
      <c r="GC1536" s="24"/>
      <c r="HI1536" s="24"/>
      <c r="IO1536" s="24"/>
      <c r="JU1536" s="24"/>
      <c r="LA1536" s="24"/>
      <c r="MG1536" s="24"/>
      <c r="NM1536" s="24"/>
    </row>
    <row r="1537" spans="1:377" ht="15" thickBot="1">
      <c r="A1537" s="1" t="str">
        <f t="shared" si="45"/>
        <v>David Christian Philip RugianOktober-2</v>
      </c>
      <c r="B1537" s="12" t="str">
        <f t="shared" si="43"/>
        <v>Defi Astuti Anggraeni, S.Tr.Stat.OktoberUpdating KSA Padi</v>
      </c>
      <c r="C1537" s="13" t="s">
        <v>71</v>
      </c>
      <c r="D1537" s="14" t="s">
        <v>324</v>
      </c>
      <c r="E1537" s="15" t="s">
        <v>96</v>
      </c>
      <c r="F1537" s="15" t="s">
        <v>95</v>
      </c>
      <c r="G1537" s="15">
        <f t="shared" si="40"/>
        <v>550000</v>
      </c>
      <c r="H1537" s="16">
        <v>110000</v>
      </c>
      <c r="I1537" s="14" t="s">
        <v>185</v>
      </c>
      <c r="J1537" s="17">
        <v>5</v>
      </c>
      <c r="K1537" s="74" t="s">
        <v>646</v>
      </c>
      <c r="L1537" s="32">
        <v>45957</v>
      </c>
      <c r="M1537" s="32">
        <v>45961</v>
      </c>
      <c r="N1537" s="16" t="e">
        <f t="shared" ca="1" si="41"/>
        <v>#NAME?</v>
      </c>
      <c r="O1537" s="19"/>
      <c r="P1537" s="19"/>
      <c r="Q1537" s="20"/>
      <c r="R1537" s="21" t="str">
        <f t="array" ref="R1537">VLOOKUP(C1537,DB!A:D,2,FALSE)</f>
        <v>Teling atas lingkungan 1</v>
      </c>
      <c r="S1537" s="21" t="str">
        <f t="array" ref="S1537">VLOOKUP(C1537,DB!A:D,3,FALSE)</f>
        <v>davidphiliprg81@gmail.com</v>
      </c>
      <c r="T1537" s="22" t="s">
        <v>19</v>
      </c>
      <c r="U1537" s="1" t="str">
        <f t="shared" si="44"/>
        <v>David Christian Philip RugianOktober</v>
      </c>
      <c r="V1537" s="23">
        <f t="shared" si="39"/>
        <v>45961</v>
      </c>
      <c r="X1537" s="26">
        <f>VLOOKUP(CONCATENATE(C1537,D1537),'Honor 2025'!A:D,4,FALSE)</f>
        <v>814000</v>
      </c>
      <c r="Y1537" s="24"/>
      <c r="BE1537" s="24"/>
      <c r="CK1537" s="24"/>
      <c r="DQ1537" s="24"/>
      <c r="EW1537" s="24"/>
      <c r="GC1537" s="24"/>
      <c r="HI1537" s="24"/>
      <c r="IO1537" s="24"/>
      <c r="JU1537" s="24"/>
      <c r="LA1537" s="24"/>
      <c r="MG1537" s="24"/>
      <c r="NM1537" s="24"/>
    </row>
    <row r="1538" spans="1:377" ht="15" thickBot="1">
      <c r="A1538" s="1" t="str">
        <f t="shared" si="45"/>
        <v>Alvani Bregina NgongoloyOktober-4</v>
      </c>
      <c r="B1538" s="12" t="str">
        <f t="shared" si="43"/>
        <v>Rahadita Nur Haida, S.Tr.Stat.OktoberSHKK</v>
      </c>
      <c r="C1538" s="13" t="s">
        <v>26</v>
      </c>
      <c r="D1538" s="14" t="s">
        <v>324</v>
      </c>
      <c r="E1538" s="15" t="s">
        <v>61</v>
      </c>
      <c r="F1538" s="15" t="s">
        <v>29</v>
      </c>
      <c r="G1538" s="15">
        <f t="shared" si="40"/>
        <v>1710000</v>
      </c>
      <c r="H1538" s="16">
        <v>57000</v>
      </c>
      <c r="I1538" s="14" t="s">
        <v>23</v>
      </c>
      <c r="J1538" s="17">
        <v>30</v>
      </c>
      <c r="K1538" s="75" t="s">
        <v>430</v>
      </c>
      <c r="L1538" s="25">
        <v>45943</v>
      </c>
      <c r="M1538" s="25">
        <v>45964</v>
      </c>
      <c r="N1538" s="16" t="e">
        <f t="shared" ca="1" si="41"/>
        <v>#NAME?</v>
      </c>
      <c r="O1538" s="19"/>
      <c r="P1538" s="19"/>
      <c r="Q1538" s="20"/>
      <c r="R1538" s="21" t="str">
        <f t="array" ref="R1538">VLOOKUP(C1538,DB!A:D,2,FALSE)</f>
        <v>Kelurahan Ranotana Weru Lingkunan 3</v>
      </c>
      <c r="S1538" s="21" t="str">
        <f t="array" ref="S1538">VLOOKUP(C1538,DB!A:D,3,FALSE)</f>
        <v>Figliogina05@gmail.com</v>
      </c>
      <c r="T1538" s="22" t="s">
        <v>19</v>
      </c>
      <c r="U1538" s="1" t="str">
        <f t="shared" si="44"/>
        <v>Alvani Bregina NgongoloyOktober</v>
      </c>
      <c r="V1538" s="23">
        <f t="shared" si="39"/>
        <v>45964</v>
      </c>
      <c r="X1538" s="26">
        <f>VLOOKUP(CONCATENATE(C1538,D1538),'Honor 2025'!A:D,4,FALSE)</f>
        <v>2816000</v>
      </c>
      <c r="Y1538" s="24"/>
      <c r="BE1538" s="24"/>
      <c r="CK1538" s="24"/>
      <c r="DQ1538" s="24"/>
      <c r="EW1538" s="24"/>
      <c r="GC1538" s="24"/>
      <c r="HI1538" s="24"/>
      <c r="IO1538" s="24"/>
      <c r="JU1538" s="24"/>
      <c r="LA1538" s="24"/>
      <c r="MG1538" s="24"/>
      <c r="NM1538" s="24"/>
    </row>
    <row r="1539" spans="1:377" ht="15" thickBot="1">
      <c r="A1539" s="1" t="str">
        <f t="shared" si="45"/>
        <v>AUDI AVRI HENRY SINGALOktober-3</v>
      </c>
      <c r="B1539" s="12" t="str">
        <f t="shared" si="43"/>
        <v>OktoberPengolahan Survei Harga Konsumen</v>
      </c>
      <c r="C1539" s="13" t="s">
        <v>163</v>
      </c>
      <c r="D1539" s="14" t="s">
        <v>324</v>
      </c>
      <c r="E1539" s="15" t="s">
        <v>307</v>
      </c>
      <c r="F1539" s="15"/>
      <c r="G1539" s="15">
        <f t="shared" si="40"/>
        <v>748000</v>
      </c>
      <c r="H1539" s="16">
        <v>4000</v>
      </c>
      <c r="I1539" s="14" t="s">
        <v>23</v>
      </c>
      <c r="J1539" s="17">
        <v>187</v>
      </c>
      <c r="K1539" s="74" t="s">
        <v>159</v>
      </c>
      <c r="L1539" s="25">
        <v>45901</v>
      </c>
      <c r="M1539" s="32">
        <v>45958</v>
      </c>
      <c r="N1539" s="16" t="e">
        <f t="shared" ca="1" si="41"/>
        <v>#NAME?</v>
      </c>
      <c r="O1539" s="19"/>
      <c r="P1539" s="19"/>
      <c r="Q1539" s="20"/>
      <c r="R1539" s="21" t="str">
        <f t="array" ref="R1539">VLOOKUP(C1539,DB!A:D,2,FALSE)</f>
        <v>Jl. Sea, Lorong Batu Lamo II</v>
      </c>
      <c r="S1539" s="21" t="str">
        <f t="array" ref="S1539">VLOOKUP(C1539,DB!A:D,3,FALSE)</f>
        <v>audi.henrys@gmail.com</v>
      </c>
      <c r="T1539" s="22" t="s">
        <v>19</v>
      </c>
      <c r="U1539" s="1" t="str">
        <f t="shared" si="44"/>
        <v>AUDI AVRI HENRY SINGALOktober</v>
      </c>
      <c r="V1539" s="23">
        <f t="shared" si="39"/>
        <v>45958</v>
      </c>
      <c r="X1539" s="26">
        <f>VLOOKUP(CONCATENATE(C1539,D1539),'Honor 2025'!A:D,4,FALSE)</f>
        <v>3488000</v>
      </c>
      <c r="Y1539" s="24"/>
      <c r="BE1539" s="24"/>
      <c r="CK1539" s="24"/>
      <c r="DQ1539" s="24"/>
      <c r="EW1539" s="24"/>
      <c r="GC1539" s="24"/>
      <c r="HI1539" s="24"/>
      <c r="IO1539" s="24"/>
      <c r="JU1539" s="24"/>
      <c r="LA1539" s="24"/>
      <c r="MG1539" s="24"/>
      <c r="NM1539" s="24"/>
    </row>
    <row r="1540" spans="1:377" ht="15" thickBot="1">
      <c r="A1540" s="1" t="str">
        <f t="shared" si="45"/>
        <v>AUDI AVRI HENRY SINGALOktober-4</v>
      </c>
      <c r="B1540" s="12" t="str">
        <f t="shared" si="43"/>
        <v>OktoberPengolahan Survei Harga Perdagangan Besar</v>
      </c>
      <c r="C1540" s="13" t="s">
        <v>163</v>
      </c>
      <c r="D1540" s="14" t="s">
        <v>324</v>
      </c>
      <c r="E1540" s="15" t="s">
        <v>305</v>
      </c>
      <c r="F1540" s="15"/>
      <c r="G1540" s="15">
        <f t="shared" si="40"/>
        <v>1568000</v>
      </c>
      <c r="H1540" s="16">
        <v>7000</v>
      </c>
      <c r="I1540" s="14" t="s">
        <v>23</v>
      </c>
      <c r="J1540" s="17">
        <v>224</v>
      </c>
      <c r="K1540" s="75" t="s">
        <v>430</v>
      </c>
      <c r="L1540" s="25">
        <v>45901</v>
      </c>
      <c r="M1540" s="32">
        <v>45958</v>
      </c>
      <c r="N1540" s="16" t="e">
        <f t="shared" ca="1" si="41"/>
        <v>#NAME?</v>
      </c>
      <c r="O1540" s="19"/>
      <c r="P1540" s="19"/>
      <c r="Q1540" s="20"/>
      <c r="R1540" s="21" t="str">
        <f t="array" ref="R1540">VLOOKUP(C1540,DB!A:D,2,FALSE)</f>
        <v>Jl. Sea, Lorong Batu Lamo II</v>
      </c>
      <c r="S1540" s="21" t="str">
        <f t="array" ref="S1540">VLOOKUP(C1540,DB!A:D,3,FALSE)</f>
        <v>audi.henrys@gmail.com</v>
      </c>
      <c r="T1540" s="22" t="s">
        <v>19</v>
      </c>
      <c r="U1540" s="1" t="str">
        <f t="shared" si="44"/>
        <v>AUDI AVRI HENRY SINGALOktober</v>
      </c>
      <c r="V1540" s="23">
        <f t="shared" si="39"/>
        <v>45958</v>
      </c>
      <c r="X1540" s="26">
        <f>VLOOKUP(CONCATENATE(C1540,D1540),'Honor 2025'!A:D,4,FALSE)</f>
        <v>3488000</v>
      </c>
      <c r="Y1540" s="24"/>
      <c r="BE1540" s="24"/>
      <c r="CK1540" s="24"/>
      <c r="DQ1540" s="24"/>
      <c r="EW1540" s="24"/>
      <c r="GC1540" s="24"/>
      <c r="HI1540" s="24"/>
      <c r="IO1540" s="24"/>
      <c r="JU1540" s="24"/>
      <c r="LA1540" s="24"/>
      <c r="MG1540" s="24"/>
      <c r="NM1540" s="24"/>
    </row>
    <row r="1541" spans="1:377" ht="15" thickBot="1">
      <c r="A1541" s="1" t="str">
        <f t="shared" si="45"/>
        <v>AUDI AVRI HENRY SINGALOktober-5</v>
      </c>
      <c r="B1541" s="12" t="str">
        <f t="shared" si="43"/>
        <v>OktoberPengolahan Survei Harga Produsen</v>
      </c>
      <c r="C1541" s="13" t="s">
        <v>163</v>
      </c>
      <c r="D1541" s="14" t="s">
        <v>324</v>
      </c>
      <c r="E1541" s="15" t="s">
        <v>306</v>
      </c>
      <c r="F1541" s="15"/>
      <c r="G1541" s="15">
        <f t="shared" si="40"/>
        <v>602000</v>
      </c>
      <c r="H1541" s="16">
        <v>7000</v>
      </c>
      <c r="I1541" s="14" t="s">
        <v>23</v>
      </c>
      <c r="J1541" s="17">
        <v>86</v>
      </c>
      <c r="K1541" s="74" t="s">
        <v>430</v>
      </c>
      <c r="L1541" s="25">
        <v>45901</v>
      </c>
      <c r="M1541" s="32">
        <v>45958</v>
      </c>
      <c r="N1541" s="16" t="e">
        <f t="shared" ca="1" si="41"/>
        <v>#NAME?</v>
      </c>
      <c r="O1541" s="19"/>
      <c r="P1541" s="19"/>
      <c r="Q1541" s="20"/>
      <c r="R1541" s="21" t="str">
        <f t="array" ref="R1541">VLOOKUP(C1541,DB!A:D,2,FALSE)</f>
        <v>Jl. Sea, Lorong Batu Lamo II</v>
      </c>
      <c r="S1541" s="21" t="str">
        <f t="array" ref="S1541">VLOOKUP(C1541,DB!A:D,3,FALSE)</f>
        <v>audi.henrys@gmail.com</v>
      </c>
      <c r="T1541" s="22" t="s">
        <v>19</v>
      </c>
      <c r="U1541" s="1" t="str">
        <f t="shared" si="44"/>
        <v>AUDI AVRI HENRY SINGALOktober</v>
      </c>
      <c r="V1541" s="23">
        <f t="shared" si="39"/>
        <v>45958</v>
      </c>
      <c r="X1541" s="26">
        <f>VLOOKUP(CONCATENATE(C1541,D1541),'Honor 2025'!A:D,4,FALSE)</f>
        <v>3488000</v>
      </c>
      <c r="Y1541" s="24"/>
      <c r="BE1541" s="24"/>
      <c r="CK1541" s="24"/>
      <c r="DQ1541" s="24"/>
      <c r="EW1541" s="24"/>
      <c r="GC1541" s="24"/>
      <c r="HI1541" s="24"/>
      <c r="IO1541" s="24"/>
      <c r="JU1541" s="24"/>
      <c r="LA1541" s="24"/>
      <c r="MG1541" s="24"/>
      <c r="NM1541" s="24"/>
    </row>
    <row r="1542" spans="1:377" ht="15" thickBot="1">
      <c r="A1542" s="1" t="str">
        <f t="shared" si="45"/>
        <v>AUDI AVRI HENRY SINGALOktober-6</v>
      </c>
      <c r="B1542" s="12" t="str">
        <f t="shared" si="43"/>
        <v>Deyvi Stella Rumangkang, S.E.OktoberSurvei Pola Usaha Non Pertanian</v>
      </c>
      <c r="C1542" s="13" t="s">
        <v>163</v>
      </c>
      <c r="D1542" s="14" t="s">
        <v>324</v>
      </c>
      <c r="E1542" s="15" t="s">
        <v>193</v>
      </c>
      <c r="F1542" s="15" t="s">
        <v>90</v>
      </c>
      <c r="G1542" s="15">
        <f t="shared" si="40"/>
        <v>66000</v>
      </c>
      <c r="H1542" s="16">
        <v>66000</v>
      </c>
      <c r="I1542" s="14" t="s">
        <v>23</v>
      </c>
      <c r="J1542" s="17">
        <v>1</v>
      </c>
      <c r="K1542" s="75" t="s">
        <v>409</v>
      </c>
      <c r="L1542" s="25">
        <v>45931</v>
      </c>
      <c r="M1542" s="32">
        <v>45955</v>
      </c>
      <c r="N1542" s="16" t="e">
        <f t="shared" ca="1" si="41"/>
        <v>#NAME?</v>
      </c>
      <c r="O1542" s="19"/>
      <c r="P1542" s="19"/>
      <c r="Q1542" s="20"/>
      <c r="R1542" s="21" t="str">
        <f t="array" ref="R1542">VLOOKUP(C1542,DB!A:D,2,FALSE)</f>
        <v>Jl. Sea, Lorong Batu Lamo II</v>
      </c>
      <c r="S1542" s="21" t="str">
        <f t="array" ref="S1542">VLOOKUP(C1542,DB!A:D,3,FALSE)</f>
        <v>audi.henrys@gmail.com</v>
      </c>
      <c r="T1542" s="22" t="s">
        <v>19</v>
      </c>
      <c r="U1542" s="1" t="str">
        <f t="shared" si="44"/>
        <v>AUDI AVRI HENRY SINGALOktober</v>
      </c>
      <c r="V1542" s="23">
        <f t="shared" si="39"/>
        <v>45955</v>
      </c>
      <c r="X1542" s="26">
        <f>VLOOKUP(CONCATENATE(C1542,D1542),'Honor 2025'!A:D,4,FALSE)</f>
        <v>3488000</v>
      </c>
      <c r="Y1542" s="24"/>
      <c r="BE1542" s="24"/>
      <c r="CK1542" s="24"/>
      <c r="DQ1542" s="24"/>
      <c r="EW1542" s="24"/>
      <c r="GC1542" s="24"/>
      <c r="HI1542" s="24"/>
      <c r="IO1542" s="24"/>
      <c r="JU1542" s="24"/>
      <c r="LA1542" s="24"/>
      <c r="MG1542" s="24"/>
      <c r="NM1542" s="24"/>
    </row>
    <row r="1543" spans="1:377" ht="15" thickBot="1">
      <c r="A1543" s="1" t="str">
        <f t="shared" si="45"/>
        <v>RIZKI NURFIFAHOktober-3</v>
      </c>
      <c r="B1543" s="12" t="str">
        <f t="shared" si="43"/>
        <v>Deyvi Stella Rumangkang, S.E.OktoberSurvei Pola Usaha Non Pertanian</v>
      </c>
      <c r="C1543" s="13" t="s">
        <v>113</v>
      </c>
      <c r="D1543" s="14" t="s">
        <v>324</v>
      </c>
      <c r="E1543" s="15" t="s">
        <v>193</v>
      </c>
      <c r="F1543" s="15" t="s">
        <v>90</v>
      </c>
      <c r="G1543" s="15">
        <f t="shared" si="40"/>
        <v>1056000</v>
      </c>
      <c r="H1543" s="16">
        <v>66000</v>
      </c>
      <c r="I1543" s="14" t="s">
        <v>23</v>
      </c>
      <c r="J1543" s="17">
        <v>16</v>
      </c>
      <c r="K1543" s="74" t="s">
        <v>409</v>
      </c>
      <c r="L1543" s="25">
        <v>45931</v>
      </c>
      <c r="M1543" s="32">
        <v>45955</v>
      </c>
      <c r="N1543" s="16" t="e">
        <f t="shared" ca="1" si="41"/>
        <v>#NAME?</v>
      </c>
      <c r="O1543" s="19"/>
      <c r="P1543" s="19"/>
      <c r="Q1543" s="20"/>
      <c r="R1543" s="21" t="str">
        <f t="array" ref="R1543">VLOOKUP(C1543,DB!A:D,2,FALSE)</f>
        <v>Jl. P. Bentenan, kleak, kec. Malalayang, kota Manado Sulawesi Utara</v>
      </c>
      <c r="S1543" s="21" t="str">
        <f t="array" ref="S1543">VLOOKUP(C1543,DB!A:D,3,FALSE)</f>
        <v>rizkinurfifah166@gmail.com</v>
      </c>
      <c r="T1543" s="22" t="s">
        <v>19</v>
      </c>
      <c r="U1543" s="1" t="str">
        <f t="shared" si="44"/>
        <v>RIZKI NURFIFAHOktober</v>
      </c>
      <c r="V1543" s="23">
        <f t="shared" si="39"/>
        <v>45955</v>
      </c>
      <c r="X1543" s="26">
        <f>VLOOKUP(CONCATENATE(C1543,D1543),'Honor 2025'!A:D,4,FALSE)</f>
        <v>1436000</v>
      </c>
      <c r="Y1543" s="24"/>
      <c r="BE1543" s="24"/>
      <c r="CK1543" s="24"/>
      <c r="DQ1543" s="24"/>
      <c r="EW1543" s="24"/>
      <c r="GC1543" s="24"/>
      <c r="HI1543" s="24"/>
      <c r="IO1543" s="24"/>
      <c r="JU1543" s="24"/>
      <c r="LA1543" s="24"/>
      <c r="MG1543" s="24"/>
      <c r="NM1543" s="24"/>
    </row>
    <row r="1544" spans="1:377" ht="15" thickBot="1">
      <c r="A1544" s="1" t="str">
        <f t="shared" si="45"/>
        <v>RaudhaOktober-1</v>
      </c>
      <c r="B1544" s="12" t="str">
        <f t="shared" si="43"/>
        <v>OktoberPengolahan SLK Koperasi Simpan Pinjam</v>
      </c>
      <c r="C1544" s="13" t="s">
        <v>153</v>
      </c>
      <c r="D1544" s="14" t="s">
        <v>324</v>
      </c>
      <c r="E1544" s="15" t="s">
        <v>334</v>
      </c>
      <c r="F1544" s="15"/>
      <c r="G1544" s="15">
        <f t="shared" si="40"/>
        <v>555000</v>
      </c>
      <c r="H1544" s="16">
        <v>15000</v>
      </c>
      <c r="I1544" s="14" t="s">
        <v>23</v>
      </c>
      <c r="J1544" s="17">
        <v>37</v>
      </c>
      <c r="K1544" s="75" t="s">
        <v>579</v>
      </c>
      <c r="L1544" s="25">
        <v>45931</v>
      </c>
      <c r="M1544" s="32">
        <v>45955</v>
      </c>
      <c r="N1544" s="16" t="e">
        <f t="shared" ca="1" si="41"/>
        <v>#NAME?</v>
      </c>
      <c r="O1544" s="19"/>
      <c r="P1544" s="19"/>
      <c r="Q1544" s="20"/>
      <c r="R1544" s="21" t="str">
        <f t="array" ref="R1544">VLOOKUP(C1544,DB!A:D,2,FALSE)</f>
        <v>Lingkungan VII</v>
      </c>
      <c r="S1544" s="21" t="str">
        <f t="array" ref="S1544">VLOOKUP(C1544,DB!A:D,3,FALSE)</f>
        <v>raudhaelf@gmail.com</v>
      </c>
      <c r="T1544" s="22" t="s">
        <v>19</v>
      </c>
      <c r="U1544" s="1" t="str">
        <f t="shared" si="44"/>
        <v>RaudhaOktober</v>
      </c>
      <c r="V1544" s="23">
        <f t="shared" si="39"/>
        <v>45955</v>
      </c>
      <c r="X1544" s="26">
        <f>VLOOKUP(CONCATENATE(C1544,D1544),'Honor 2025'!A:D,4,FALSE)</f>
        <v>555000</v>
      </c>
      <c r="Y1544" s="24"/>
      <c r="BE1544" s="24"/>
      <c r="CK1544" s="24"/>
      <c r="DQ1544" s="24"/>
      <c r="EW1544" s="24"/>
      <c r="GC1544" s="24"/>
      <c r="HI1544" s="24"/>
      <c r="IO1544" s="24"/>
      <c r="JU1544" s="24"/>
      <c r="LA1544" s="24"/>
      <c r="MG1544" s="24"/>
      <c r="NM1544" s="24"/>
    </row>
    <row r="1545" spans="1:377" ht="15" thickBot="1">
      <c r="A1545" s="1" t="str">
        <f t="shared" si="45"/>
        <v>ARTHUR CARLOS BOGAROktober-1</v>
      </c>
      <c r="B1545" s="12" t="str">
        <f t="shared" si="43"/>
        <v>Farhan, S.Tr.Stat.OktoberPES</v>
      </c>
      <c r="C1545" s="13" t="s">
        <v>20</v>
      </c>
      <c r="D1545" s="14" t="s">
        <v>324</v>
      </c>
      <c r="E1545" s="15" t="s">
        <v>21</v>
      </c>
      <c r="F1545" s="15" t="s">
        <v>22</v>
      </c>
      <c r="G1545" s="15">
        <f t="shared" si="40"/>
        <v>1908000</v>
      </c>
      <c r="H1545" s="16">
        <v>53000</v>
      </c>
      <c r="I1545" s="14" t="s">
        <v>23</v>
      </c>
      <c r="J1545" s="17">
        <v>36</v>
      </c>
      <c r="K1545" s="74" t="s">
        <v>579</v>
      </c>
      <c r="L1545" s="25">
        <v>45931</v>
      </c>
      <c r="M1545" s="32">
        <v>45957</v>
      </c>
      <c r="N1545" s="16" t="e">
        <f t="shared" ca="1" si="41"/>
        <v>#NAME?</v>
      </c>
      <c r="O1545" s="19"/>
      <c r="P1545" s="19"/>
      <c r="Q1545" s="20"/>
      <c r="R1545" s="21" t="str">
        <f t="array" ref="R1545">VLOOKUP(C1545,DB!A:D,2,FALSE)</f>
        <v>KELURAHAN ISLAM LINGKUNGAN 3</v>
      </c>
      <c r="S1545" s="21" t="str">
        <f t="array" ref="S1545">VLOOKUP(C1545,DB!A:D,3,FALSE)</f>
        <v>Arthur.bogar@yahoo.com</v>
      </c>
      <c r="T1545" s="22" t="s">
        <v>19</v>
      </c>
      <c r="U1545" s="1" t="str">
        <f t="shared" si="44"/>
        <v>ARTHUR CARLOS BOGAROktober</v>
      </c>
      <c r="V1545" s="23">
        <f t="shared" si="39"/>
        <v>45957</v>
      </c>
      <c r="X1545" s="26">
        <f>VLOOKUP(CONCATENATE(C1545,D1545),'Honor 2025'!A:D,4,FALSE)</f>
        <v>1908000</v>
      </c>
      <c r="Y1545" s="24"/>
      <c r="BE1545" s="24"/>
      <c r="CK1545" s="24"/>
      <c r="DQ1545" s="24"/>
      <c r="EW1545" s="24"/>
      <c r="GC1545" s="24"/>
      <c r="HI1545" s="24"/>
      <c r="IO1545" s="24"/>
      <c r="JU1545" s="24"/>
      <c r="LA1545" s="24"/>
      <c r="MG1545" s="24"/>
      <c r="NM1545" s="24"/>
    </row>
    <row r="1546" spans="1:377" ht="15" thickBot="1">
      <c r="A1546" s="1" t="str">
        <f t="shared" si="45"/>
        <v>Cecillia ArthoOktober-3</v>
      </c>
      <c r="B1546" s="12" t="str">
        <f t="shared" si="43"/>
        <v>Farhan, S.Tr.Stat.OktoberPES</v>
      </c>
      <c r="C1546" s="13" t="s">
        <v>24</v>
      </c>
      <c r="D1546" s="14" t="s">
        <v>324</v>
      </c>
      <c r="E1546" s="15" t="s">
        <v>21</v>
      </c>
      <c r="F1546" s="15" t="s">
        <v>22</v>
      </c>
      <c r="G1546" s="15">
        <f t="shared" si="40"/>
        <v>1908000</v>
      </c>
      <c r="H1546" s="16">
        <v>53000</v>
      </c>
      <c r="I1546" s="14" t="s">
        <v>23</v>
      </c>
      <c r="J1546" s="17">
        <v>36</v>
      </c>
      <c r="K1546" s="75" t="s">
        <v>579</v>
      </c>
      <c r="L1546" s="25">
        <v>45931</v>
      </c>
      <c r="M1546" s="32">
        <v>45957</v>
      </c>
      <c r="N1546" s="16" t="e">
        <f t="shared" ca="1" si="41"/>
        <v>#NAME?</v>
      </c>
      <c r="O1546" s="19"/>
      <c r="P1546" s="19"/>
      <c r="Q1546" s="20"/>
      <c r="R1546" s="21" t="str">
        <f t="array" ref="R1546">VLOOKUP(C1546,DB!A:D,2,FALSE)</f>
        <v>Jl. Sam Ratulangi 18 no 34, Lingkungan IV</v>
      </c>
      <c r="S1546" s="21" t="str">
        <f t="array" ref="S1546">VLOOKUP(C1546,DB!A:D,3,FALSE)</f>
        <v>ryuuseiishida@gmail.com</v>
      </c>
      <c r="T1546" s="22" t="s">
        <v>19</v>
      </c>
      <c r="U1546" s="1" t="str">
        <f t="shared" si="44"/>
        <v>Cecillia ArthoOktober</v>
      </c>
      <c r="V1546" s="23">
        <f t="shared" si="39"/>
        <v>45957</v>
      </c>
      <c r="X1546" s="26">
        <f>VLOOKUP(CONCATENATE(C1546,D1546),'Honor 2025'!A:D,4,FALSE)</f>
        <v>2306000</v>
      </c>
      <c r="Y1546" s="24"/>
      <c r="BE1546" s="24"/>
      <c r="CK1546" s="24"/>
      <c r="DQ1546" s="24"/>
      <c r="EW1546" s="24"/>
      <c r="GC1546" s="24"/>
      <c r="HI1546" s="24"/>
      <c r="IO1546" s="24"/>
      <c r="JU1546" s="24"/>
      <c r="LA1546" s="24"/>
      <c r="MG1546" s="24"/>
      <c r="NM1546" s="24"/>
    </row>
    <row r="1547" spans="1:377" ht="15" thickBot="1">
      <c r="A1547" s="1" t="str">
        <f>U1547&amp;"-"&amp;COUNTIF(U$2:U1556,U1547)</f>
        <v>Steven Sorts Paulus AkayOktober-1</v>
      </c>
      <c r="B1547" s="12" t="str">
        <f t="shared" si="43"/>
        <v>Farhan, S.Tr.Stat.OktoberPES</v>
      </c>
      <c r="C1547" s="13" t="s">
        <v>25</v>
      </c>
      <c r="D1547" s="14" t="s">
        <v>324</v>
      </c>
      <c r="E1547" s="15" t="s">
        <v>21</v>
      </c>
      <c r="F1547" s="15" t="s">
        <v>22</v>
      </c>
      <c r="G1547" s="15">
        <f t="shared" si="40"/>
        <v>1908000</v>
      </c>
      <c r="H1547" s="16">
        <v>53000</v>
      </c>
      <c r="I1547" s="14" t="s">
        <v>23</v>
      </c>
      <c r="J1547" s="17">
        <v>36</v>
      </c>
      <c r="K1547" s="74" t="s">
        <v>579</v>
      </c>
      <c r="L1547" s="25">
        <v>45931</v>
      </c>
      <c r="M1547" s="32">
        <v>45957</v>
      </c>
      <c r="N1547" s="16" t="e">
        <f t="shared" ca="1" si="41"/>
        <v>#NAME?</v>
      </c>
      <c r="O1547" s="19"/>
      <c r="P1547" s="19"/>
      <c r="Q1547" s="20"/>
      <c r="R1547" s="21" t="str">
        <f t="array" ref="R1547">VLOOKUP(C1547,DB!A:D,2,FALSE)</f>
        <v>PERUM GPI Jalan Delima 3 nomor 15</v>
      </c>
      <c r="S1547" s="21" t="str">
        <f t="array" ref="S1547">VLOOKUP(C1547,DB!A:D,3,FALSE)</f>
        <v>epenakay@gmail.com</v>
      </c>
      <c r="T1547" s="22" t="s">
        <v>19</v>
      </c>
      <c r="U1547" s="1" t="str">
        <f t="shared" si="44"/>
        <v>Steven Sorts Paulus AkayOktober</v>
      </c>
      <c r="V1547" s="23">
        <f t="shared" si="39"/>
        <v>45957</v>
      </c>
      <c r="X1547" s="26">
        <f>VLOOKUP(CONCATENATE(C1547,D1547),'Honor 2025'!A:D,4,FALSE)</f>
        <v>1908000</v>
      </c>
      <c r="Y1547" s="24"/>
      <c r="BE1547" s="24"/>
      <c r="CK1547" s="24"/>
      <c r="DQ1547" s="24"/>
      <c r="EW1547" s="24"/>
      <c r="GC1547" s="24"/>
      <c r="HI1547" s="24"/>
      <c r="IO1547" s="24"/>
      <c r="JU1547" s="24"/>
      <c r="LA1547" s="24"/>
      <c r="MG1547" s="24"/>
      <c r="NM1547" s="24"/>
    </row>
    <row r="1548" spans="1:377" ht="15" thickBot="1">
      <c r="A1548" s="1" t="str">
        <f t="shared" ref="A1548:A1645" si="46">U1548&amp;"-"&amp;COUNTIF(U$2:U1548,U1548)</f>
        <v>Ekalita Oktavita AbubakarNovember-1</v>
      </c>
      <c r="B1548" s="12" t="str">
        <f t="shared" si="43"/>
        <v>Vonny Joice Lalujan, SENovemberSAKERNAS November 2025</v>
      </c>
      <c r="C1548" s="13" t="s">
        <v>132</v>
      </c>
      <c r="D1548" s="14" t="s">
        <v>335</v>
      </c>
      <c r="E1548" s="15" t="s">
        <v>336</v>
      </c>
      <c r="F1548" s="15" t="s">
        <v>107</v>
      </c>
      <c r="G1548" s="15">
        <f t="shared" si="40"/>
        <v>1100000</v>
      </c>
      <c r="H1548" s="16">
        <v>55000</v>
      </c>
      <c r="I1548" s="14" t="s">
        <v>23</v>
      </c>
      <c r="J1548" s="17">
        <v>20</v>
      </c>
      <c r="K1548" s="75" t="s">
        <v>528</v>
      </c>
      <c r="L1548" s="25">
        <v>45969</v>
      </c>
      <c r="M1548" s="32">
        <v>45988</v>
      </c>
      <c r="N1548" s="16" t="e">
        <f t="shared" ca="1" si="41"/>
        <v>#NAME?</v>
      </c>
      <c r="O1548" s="19"/>
      <c r="P1548" s="19"/>
      <c r="Q1548" s="20"/>
      <c r="R1548" s="21" t="str">
        <f t="array" ref="R1548">VLOOKUP(C1548,DB!A:D,2,FALSE)</f>
        <v>Kelurahan karame lingkungan 5</v>
      </c>
      <c r="S1548" s="21" t="str">
        <f t="array" ref="S1548">VLOOKUP(C1548,DB!A:D,3,FALSE)</f>
        <v>abubakarekalita@gmail.com</v>
      </c>
      <c r="T1548" s="22" t="s">
        <v>19</v>
      </c>
      <c r="U1548" s="1" t="str">
        <f t="shared" si="44"/>
        <v>Ekalita Oktavita AbubakarNovember</v>
      </c>
      <c r="V1548" s="23">
        <f t="shared" si="39"/>
        <v>45988</v>
      </c>
      <c r="X1548" s="26">
        <f>VLOOKUP(CONCATENATE(C1548,D1548),'Honor 2025'!A:D,4,FALSE)</f>
        <v>2340000</v>
      </c>
      <c r="Y1548" s="24"/>
      <c r="BE1548" s="24"/>
      <c r="CK1548" s="24"/>
      <c r="DQ1548" s="24"/>
      <c r="EW1548" s="24"/>
      <c r="GC1548" s="24"/>
      <c r="HI1548" s="24"/>
      <c r="IO1548" s="24"/>
      <c r="JU1548" s="24"/>
      <c r="LA1548" s="24"/>
      <c r="MG1548" s="24"/>
      <c r="NM1548" s="24"/>
    </row>
    <row r="1549" spans="1:377" ht="15" thickBot="1">
      <c r="A1549" s="1" t="str">
        <f t="shared" si="46"/>
        <v>Ivanna Tresnawati SarindatNovember-1</v>
      </c>
      <c r="B1549" s="12" t="str">
        <f t="shared" si="43"/>
        <v>Santi Hayuning Putri S.Tr.Stat.NovemberSAKERNAS November 2025</v>
      </c>
      <c r="C1549" s="13" t="s">
        <v>104</v>
      </c>
      <c r="D1549" s="14" t="s">
        <v>335</v>
      </c>
      <c r="E1549" s="15" t="s">
        <v>336</v>
      </c>
      <c r="F1549" s="15" t="s">
        <v>103</v>
      </c>
      <c r="G1549" s="15">
        <f t="shared" si="40"/>
        <v>1100000</v>
      </c>
      <c r="H1549" s="16">
        <v>55000</v>
      </c>
      <c r="I1549" s="14" t="s">
        <v>23</v>
      </c>
      <c r="J1549" s="17">
        <v>20</v>
      </c>
      <c r="K1549" s="74" t="s">
        <v>528</v>
      </c>
      <c r="L1549" s="25">
        <v>45969</v>
      </c>
      <c r="M1549" s="32">
        <v>45988</v>
      </c>
      <c r="N1549" s="16" t="e">
        <f t="shared" ca="1" si="41"/>
        <v>#NAME?</v>
      </c>
      <c r="O1549" s="19"/>
      <c r="P1549" s="19"/>
      <c r="Q1549" s="20"/>
      <c r="R1549" s="21" t="str">
        <f t="array" ref="R1549">VLOOKUP(C1549,DB!A:D,2,FALSE)</f>
        <v>Singkil 1 lingkungan satu</v>
      </c>
      <c r="S1549" s="21" t="str">
        <f t="array" ref="S1549">VLOOKUP(C1549,DB!A:D,3,FALSE)</f>
        <v>sarindativanna85@gmail.com</v>
      </c>
      <c r="T1549" s="22" t="s">
        <v>19</v>
      </c>
      <c r="U1549" s="1" t="str">
        <f t="shared" si="44"/>
        <v>Ivanna Tresnawati SarindatNovember</v>
      </c>
      <c r="V1549" s="23">
        <f t="shared" si="39"/>
        <v>45988</v>
      </c>
      <c r="X1549" s="26">
        <f>VLOOKUP(CONCATENATE(C1549,D1549),'Honor 2025'!A:D,4,FALSE)</f>
        <v>2340000</v>
      </c>
      <c r="Y1549" s="24"/>
      <c r="BE1549" s="24"/>
      <c r="CK1549" s="24"/>
      <c r="DQ1549" s="24"/>
      <c r="EW1549" s="24"/>
      <c r="GC1549" s="24"/>
      <c r="HI1549" s="24"/>
      <c r="IO1549" s="24"/>
      <c r="JU1549" s="24"/>
      <c r="LA1549" s="24"/>
      <c r="MG1549" s="24"/>
      <c r="NM1549" s="24"/>
    </row>
    <row r="1550" spans="1:377" ht="15" thickBot="1">
      <c r="A1550" s="1" t="str">
        <f t="shared" si="46"/>
        <v>Jeffry Robby TumiwaNovember-1</v>
      </c>
      <c r="B1550" s="12" t="str">
        <f t="shared" si="43"/>
        <v>Santi Hayuning Putri S.Tr.Stat.NovemberSAKERNAS November 2025</v>
      </c>
      <c r="C1550" s="13" t="s">
        <v>106</v>
      </c>
      <c r="D1550" s="14" t="s">
        <v>335</v>
      </c>
      <c r="E1550" s="15" t="s">
        <v>336</v>
      </c>
      <c r="F1550" s="15" t="s">
        <v>103</v>
      </c>
      <c r="G1550" s="15">
        <f t="shared" si="40"/>
        <v>1100000</v>
      </c>
      <c r="H1550" s="16">
        <v>55000</v>
      </c>
      <c r="I1550" s="14" t="s">
        <v>23</v>
      </c>
      <c r="J1550" s="17">
        <v>20</v>
      </c>
      <c r="K1550" s="75" t="s">
        <v>528</v>
      </c>
      <c r="L1550" s="25">
        <v>45969</v>
      </c>
      <c r="M1550" s="32">
        <v>45988</v>
      </c>
      <c r="N1550" s="16" t="e">
        <f t="shared" ca="1" si="41"/>
        <v>#NAME?</v>
      </c>
      <c r="O1550" s="19"/>
      <c r="P1550" s="19"/>
      <c r="Q1550" s="20"/>
      <c r="R1550" s="21" t="str">
        <f t="array" ref="R1550">VLOOKUP(C1550,DB!A:D,2,FALSE)</f>
        <v>Sario Tumpaan Lingkungan 1</v>
      </c>
      <c r="S1550" s="21" t="str">
        <f t="array" ref="S1550">VLOOKUP(C1550,DB!A:D,3,FALSE)</f>
        <v>geoffrey1868@gmail.com</v>
      </c>
      <c r="T1550" s="22" t="s">
        <v>19</v>
      </c>
      <c r="U1550" s="1" t="str">
        <f t="shared" si="44"/>
        <v>Jeffry Robby TumiwaNovember</v>
      </c>
      <c r="V1550" s="23">
        <f t="shared" si="39"/>
        <v>45988</v>
      </c>
      <c r="X1550" s="26">
        <f>VLOOKUP(CONCATENATE(C1550,D1550),'Honor 2025'!A:D,4,FALSE)</f>
        <v>2340000</v>
      </c>
      <c r="Y1550" s="24"/>
      <c r="BE1550" s="24"/>
      <c r="CK1550" s="24"/>
      <c r="DQ1550" s="24"/>
      <c r="EW1550" s="24"/>
      <c r="GC1550" s="24"/>
      <c r="HI1550" s="24"/>
      <c r="IO1550" s="24"/>
      <c r="JU1550" s="24"/>
      <c r="LA1550" s="24"/>
      <c r="MG1550" s="24"/>
      <c r="NM1550" s="24"/>
    </row>
    <row r="1551" spans="1:377" ht="15" thickBot="1">
      <c r="A1551" s="1" t="str">
        <f t="shared" si="46"/>
        <v>Lydia IndrawatiNovember-1</v>
      </c>
      <c r="B1551" s="12" t="str">
        <f t="shared" si="43"/>
        <v>Santi Hayuning Putri S.Tr.Stat.NovemberSAKERNAS November 2025</v>
      </c>
      <c r="C1551" s="13" t="s">
        <v>121</v>
      </c>
      <c r="D1551" s="14" t="s">
        <v>335</v>
      </c>
      <c r="E1551" s="15" t="s">
        <v>336</v>
      </c>
      <c r="F1551" s="15" t="s">
        <v>103</v>
      </c>
      <c r="G1551" s="15">
        <f t="shared" si="40"/>
        <v>1100000</v>
      </c>
      <c r="H1551" s="16">
        <v>55000</v>
      </c>
      <c r="I1551" s="14" t="s">
        <v>23</v>
      </c>
      <c r="J1551" s="17">
        <v>20</v>
      </c>
      <c r="K1551" s="74" t="s">
        <v>528</v>
      </c>
      <c r="L1551" s="25">
        <v>45969</v>
      </c>
      <c r="M1551" s="32">
        <v>45988</v>
      </c>
      <c r="N1551" s="16" t="e">
        <f t="shared" ca="1" si="41"/>
        <v>#NAME?</v>
      </c>
      <c r="O1551" s="19"/>
      <c r="P1551" s="19"/>
      <c r="Q1551" s="20"/>
      <c r="R1551" s="21" t="str">
        <f t="array" ref="R1551">VLOOKUP(C1551,DB!A:D,2,FALSE)</f>
        <v>Mayondi Ling 3</v>
      </c>
      <c r="S1551" s="21" t="str">
        <f t="array" ref="S1551">VLOOKUP(C1551,DB!A:D,3,FALSE)</f>
        <v>lydiaindrawati08@gmail.com</v>
      </c>
      <c r="T1551" s="22" t="s">
        <v>19</v>
      </c>
      <c r="U1551" s="1" t="str">
        <f t="shared" si="44"/>
        <v>Lydia IndrawatiNovember</v>
      </c>
      <c r="V1551" s="23">
        <f t="shared" si="39"/>
        <v>45988</v>
      </c>
      <c r="X1551" s="26">
        <f>VLOOKUP(CONCATENATE(C1551,D1551),'Honor 2025'!A:D,4,FALSE)</f>
        <v>1100000</v>
      </c>
      <c r="Y1551" s="24"/>
      <c r="BE1551" s="24"/>
      <c r="CK1551" s="24"/>
      <c r="DQ1551" s="24"/>
      <c r="EW1551" s="24"/>
      <c r="GC1551" s="24"/>
      <c r="HI1551" s="24"/>
      <c r="IO1551" s="24"/>
      <c r="JU1551" s="24"/>
      <c r="LA1551" s="24"/>
      <c r="MG1551" s="24"/>
      <c r="NM1551" s="24"/>
    </row>
    <row r="1552" spans="1:377" ht="15" thickBot="1">
      <c r="A1552" s="1" t="str">
        <f t="shared" si="46"/>
        <v>Margaret Rosanta SembiringNovember-1</v>
      </c>
      <c r="B1552" s="12" t="str">
        <f t="shared" si="43"/>
        <v>Vonny Joice Lalujan, SENovemberSAKERNAS November 2025</v>
      </c>
      <c r="C1552" s="13" t="s">
        <v>146</v>
      </c>
      <c r="D1552" s="14" t="s">
        <v>335</v>
      </c>
      <c r="E1552" s="15" t="s">
        <v>336</v>
      </c>
      <c r="F1552" s="15" t="s">
        <v>107</v>
      </c>
      <c r="G1552" s="15">
        <f t="shared" si="40"/>
        <v>1100000</v>
      </c>
      <c r="H1552" s="16">
        <v>55000</v>
      </c>
      <c r="I1552" s="14" t="s">
        <v>23</v>
      </c>
      <c r="J1552" s="17">
        <v>20</v>
      </c>
      <c r="K1552" s="75" t="s">
        <v>528</v>
      </c>
      <c r="L1552" s="25">
        <v>45969</v>
      </c>
      <c r="M1552" s="32">
        <v>45988</v>
      </c>
      <c r="N1552" s="16" t="e">
        <f t="shared" ca="1" si="41"/>
        <v>#NAME?</v>
      </c>
      <c r="O1552" s="19"/>
      <c r="P1552" s="19"/>
      <c r="Q1552" s="20"/>
      <c r="R1552" s="21" t="str">
        <f t="array" ref="R1552">VLOOKUP(C1552,DB!A:D,2,FALSE)</f>
        <v>Bahu Ling 2 no 12A malalayang</v>
      </c>
      <c r="S1552" s="21" t="str">
        <f t="array" ref="S1552">VLOOKUP(C1552,DB!A:D,3,FALSE)</f>
        <v>margaretsembiring1981@gmail.com</v>
      </c>
      <c r="T1552" s="22" t="s">
        <v>19</v>
      </c>
      <c r="U1552" s="1" t="str">
        <f t="shared" si="44"/>
        <v>Margaret Rosanta SembiringNovember</v>
      </c>
      <c r="V1552" s="23">
        <f t="shared" si="39"/>
        <v>45988</v>
      </c>
      <c r="X1552" s="26">
        <f>VLOOKUP(CONCATENATE(C1552,D1552),'Honor 2025'!A:D,4,FALSE)</f>
        <v>1760000</v>
      </c>
      <c r="Y1552" s="24"/>
      <c r="BE1552" s="24"/>
      <c r="CK1552" s="24"/>
      <c r="DQ1552" s="24"/>
      <c r="EW1552" s="24"/>
      <c r="GC1552" s="24"/>
      <c r="HI1552" s="24"/>
      <c r="IO1552" s="24"/>
      <c r="JU1552" s="24"/>
      <c r="LA1552" s="24"/>
      <c r="MG1552" s="24"/>
      <c r="NM1552" s="24"/>
    </row>
    <row r="1553" spans="1:377" ht="15" thickBot="1">
      <c r="A1553" s="1" t="str">
        <f t="shared" si="46"/>
        <v>Maya Marlin Austin RembetNovember-1</v>
      </c>
      <c r="B1553" s="12" t="str">
        <f t="shared" si="43"/>
        <v>Rahadita Nur Haida, S.Tr.Stat.NovemberSAKERNAS November 2025</v>
      </c>
      <c r="C1553" s="13" t="s">
        <v>109</v>
      </c>
      <c r="D1553" s="14" t="s">
        <v>335</v>
      </c>
      <c r="E1553" s="15" t="s">
        <v>336</v>
      </c>
      <c r="F1553" s="15" t="s">
        <v>29</v>
      </c>
      <c r="G1553" s="15">
        <f t="shared" si="40"/>
        <v>1100000</v>
      </c>
      <c r="H1553" s="16">
        <v>55000</v>
      </c>
      <c r="I1553" s="14" t="s">
        <v>23</v>
      </c>
      <c r="J1553" s="17">
        <v>20</v>
      </c>
      <c r="K1553" s="74" t="s">
        <v>528</v>
      </c>
      <c r="L1553" s="25">
        <v>45969</v>
      </c>
      <c r="M1553" s="32">
        <v>45988</v>
      </c>
      <c r="N1553" s="16" t="e">
        <f t="shared" ca="1" si="41"/>
        <v>#NAME?</v>
      </c>
      <c r="O1553" s="19"/>
      <c r="P1553" s="19"/>
      <c r="Q1553" s="20"/>
      <c r="R1553" s="21" t="str">
        <f t="array" ref="R1553">VLOOKUP(C1553,DB!A:D,2,FALSE)</f>
        <v>Ranotana Weru lingk IV</v>
      </c>
      <c r="S1553" s="21" t="str">
        <f t="array" ref="S1553">VLOOKUP(C1553,DB!A:D,3,FALSE)</f>
        <v>mayarembet70@gmail.com</v>
      </c>
      <c r="T1553" s="22" t="s">
        <v>19</v>
      </c>
      <c r="U1553" s="1" t="str">
        <f t="shared" si="44"/>
        <v>Maya Marlin Austin RembetNovember</v>
      </c>
      <c r="V1553" s="23">
        <f t="shared" si="39"/>
        <v>45988</v>
      </c>
      <c r="X1553" s="26">
        <f>VLOOKUP(CONCATENATE(C1553,D1553),'Honor 2025'!A:D,4,FALSE)</f>
        <v>2340000</v>
      </c>
      <c r="Y1553" s="24"/>
      <c r="BE1553" s="24"/>
      <c r="CK1553" s="24"/>
      <c r="DQ1553" s="24"/>
      <c r="EW1553" s="24"/>
      <c r="GC1553" s="24"/>
      <c r="HI1553" s="24"/>
      <c r="IO1553" s="24"/>
      <c r="JU1553" s="24"/>
      <c r="LA1553" s="24"/>
      <c r="MG1553" s="24"/>
      <c r="NM1553" s="24"/>
    </row>
    <row r="1554" spans="1:377" ht="15" thickBot="1">
      <c r="A1554" s="1" t="str">
        <f t="shared" si="46"/>
        <v>Yulianti BohamNovember-1</v>
      </c>
      <c r="B1554" s="12" t="str">
        <f t="shared" si="43"/>
        <v>Rahadita Nur Haida, S.Tr.Stat.NovemberSAKERNAS November 2025</v>
      </c>
      <c r="C1554" s="13" t="s">
        <v>120</v>
      </c>
      <c r="D1554" s="14" t="s">
        <v>335</v>
      </c>
      <c r="E1554" s="15" t="s">
        <v>336</v>
      </c>
      <c r="F1554" s="15" t="s">
        <v>29</v>
      </c>
      <c r="G1554" s="15">
        <f t="shared" si="40"/>
        <v>1100000</v>
      </c>
      <c r="H1554" s="16">
        <v>55000</v>
      </c>
      <c r="I1554" s="14" t="s">
        <v>23</v>
      </c>
      <c r="J1554" s="17">
        <v>20</v>
      </c>
      <c r="K1554" s="75" t="s">
        <v>528</v>
      </c>
      <c r="L1554" s="25">
        <v>45969</v>
      </c>
      <c r="M1554" s="32">
        <v>45988</v>
      </c>
      <c r="N1554" s="16" t="e">
        <f t="shared" ca="1" si="41"/>
        <v>#NAME?</v>
      </c>
      <c r="O1554" s="19"/>
      <c r="P1554" s="19"/>
      <c r="Q1554" s="20"/>
      <c r="R1554" s="21" t="str">
        <f t="array" ref="R1554">VLOOKUP(C1554,DB!A:D,2,FALSE)</f>
        <v>Jl. Yos sudarso lingkungan 2 kairagi weru</v>
      </c>
      <c r="S1554" s="21" t="str">
        <f t="array" ref="S1554">VLOOKUP(C1554,DB!A:D,3,FALSE)</f>
        <v>anthyboham7@gmail.com</v>
      </c>
      <c r="T1554" s="22" t="s">
        <v>19</v>
      </c>
      <c r="U1554" s="1" t="str">
        <f t="shared" si="44"/>
        <v>Yulianti BohamNovember</v>
      </c>
      <c r="V1554" s="23">
        <f t="shared" si="39"/>
        <v>45988</v>
      </c>
      <c r="X1554" s="26">
        <f>VLOOKUP(CONCATENATE(C1554,D1554),'Honor 2025'!A:D,4,FALSE)</f>
        <v>2340000</v>
      </c>
      <c r="Y1554" s="24"/>
      <c r="BE1554" s="24"/>
      <c r="CK1554" s="24"/>
      <c r="DQ1554" s="24"/>
      <c r="EW1554" s="24"/>
      <c r="GC1554" s="24"/>
      <c r="HI1554" s="24"/>
      <c r="IO1554" s="24"/>
      <c r="JU1554" s="24"/>
      <c r="LA1554" s="24"/>
      <c r="MG1554" s="24"/>
      <c r="NM1554" s="24"/>
    </row>
    <row r="1555" spans="1:377" ht="15" thickBot="1">
      <c r="A1555" s="1" t="str">
        <f t="shared" si="46"/>
        <v>Lestari Suhendri TintingonNovember-1</v>
      </c>
      <c r="B1555" s="12" t="str">
        <f t="shared" si="43"/>
        <v>Rahadita Nur Haida, S.Tr.Stat.NovemberSAKERNAS November 2025</v>
      </c>
      <c r="C1555" s="13" t="s">
        <v>76</v>
      </c>
      <c r="D1555" s="14" t="s">
        <v>335</v>
      </c>
      <c r="E1555" s="15" t="s">
        <v>336</v>
      </c>
      <c r="F1555" s="15" t="s">
        <v>29</v>
      </c>
      <c r="G1555" s="15">
        <f t="shared" si="40"/>
        <v>1100000</v>
      </c>
      <c r="H1555" s="16">
        <v>55000</v>
      </c>
      <c r="I1555" s="14" t="s">
        <v>23</v>
      </c>
      <c r="J1555" s="17">
        <v>20</v>
      </c>
      <c r="K1555" s="74" t="s">
        <v>528</v>
      </c>
      <c r="L1555" s="25">
        <v>45969</v>
      </c>
      <c r="M1555" s="32">
        <v>45988</v>
      </c>
      <c r="N1555" s="16" t="e">
        <f t="shared" ca="1" si="41"/>
        <v>#NAME?</v>
      </c>
      <c r="O1555" s="19"/>
      <c r="P1555" s="19"/>
      <c r="Q1555" s="20"/>
      <c r="R1555" s="21" t="str">
        <f t="array" ref="R1555">VLOOKUP(C1555,DB!A:D,2,FALSE)</f>
        <v>Kelurahan Bahu lingkungan 6</v>
      </c>
      <c r="S1555" s="21" t="str">
        <f t="array" ref="S1555">VLOOKUP(C1555,DB!A:D,3,FALSE)</f>
        <v>lestaritintingon@gmail.com</v>
      </c>
      <c r="T1555" s="22" t="s">
        <v>19</v>
      </c>
      <c r="U1555" s="1" t="str">
        <f t="shared" si="44"/>
        <v>Lestari Suhendri TintingonNovember</v>
      </c>
      <c r="V1555" s="23">
        <f t="shared" si="39"/>
        <v>45988</v>
      </c>
      <c r="X1555" s="26">
        <f>VLOOKUP(CONCATENATE(C1555,D1555),'Honor 2025'!A:D,4,FALSE)</f>
        <v>1100000</v>
      </c>
      <c r="Y1555" s="24"/>
      <c r="BE1555" s="24"/>
      <c r="CK1555" s="24"/>
      <c r="DQ1555" s="24"/>
      <c r="EW1555" s="24"/>
      <c r="GC1555" s="24"/>
      <c r="HI1555" s="24"/>
      <c r="IO1555" s="24"/>
      <c r="JU1555" s="24"/>
      <c r="LA1555" s="24"/>
      <c r="MG1555" s="24"/>
      <c r="NM1555" s="24"/>
    </row>
    <row r="1556" spans="1:377" ht="15" thickBot="1">
      <c r="A1556" s="1" t="str">
        <f t="shared" si="46"/>
        <v>AUDI AVRI HENRY SINGALNovember-1</v>
      </c>
      <c r="B1556" s="12" t="str">
        <f t="shared" si="43"/>
        <v>NovemberPengolahan Survei Harga Kemahalan Konstruksi</v>
      </c>
      <c r="C1556" s="13" t="s">
        <v>163</v>
      </c>
      <c r="D1556" s="14" t="s">
        <v>335</v>
      </c>
      <c r="E1556" s="15" t="s">
        <v>337</v>
      </c>
      <c r="F1556" s="15"/>
      <c r="G1556" s="15">
        <f t="shared" si="40"/>
        <v>392000</v>
      </c>
      <c r="H1556" s="16">
        <v>7000</v>
      </c>
      <c r="I1556" s="14" t="s">
        <v>23</v>
      </c>
      <c r="J1556" s="17">
        <f>28*2</f>
        <v>56</v>
      </c>
      <c r="K1556" s="75" t="s">
        <v>430</v>
      </c>
      <c r="L1556" s="25">
        <v>45931</v>
      </c>
      <c r="M1556" s="25">
        <v>45968</v>
      </c>
      <c r="N1556" s="16" t="e">
        <f t="shared" ca="1" si="41"/>
        <v>#NAME?</v>
      </c>
      <c r="O1556" s="19"/>
      <c r="P1556" s="19"/>
      <c r="Q1556" s="20"/>
      <c r="R1556" s="21" t="str">
        <f t="array" ref="R1556">VLOOKUP(C1556,DB!A:D,2,FALSE)</f>
        <v>Jl. Sea, Lorong Batu Lamo II</v>
      </c>
      <c r="S1556" s="21" t="str">
        <f t="array" ref="S1556">VLOOKUP(C1556,DB!A:D,3,FALSE)</f>
        <v>audi.henrys@gmail.com</v>
      </c>
      <c r="T1556" s="22" t="s">
        <v>19</v>
      </c>
      <c r="U1556" s="1" t="str">
        <f t="shared" si="44"/>
        <v>AUDI AVRI HENRY SINGALNovember</v>
      </c>
      <c r="V1556" s="23">
        <f t="shared" si="39"/>
        <v>45968</v>
      </c>
      <c r="X1556" s="26">
        <f>VLOOKUP(CONCATENATE(C1556,D1556),'Honor 2025'!A:D,4,FALSE)</f>
        <v>392000</v>
      </c>
      <c r="Y1556" s="24"/>
      <c r="BE1556" s="24"/>
      <c r="CK1556" s="24"/>
      <c r="DQ1556" s="24"/>
      <c r="EW1556" s="24"/>
      <c r="GC1556" s="24"/>
      <c r="HI1556" s="24"/>
      <c r="IO1556" s="24"/>
      <c r="JU1556" s="24"/>
      <c r="LA1556" s="24"/>
      <c r="MG1556" s="24"/>
      <c r="NM1556" s="24"/>
    </row>
    <row r="1557" spans="1:377" ht="15" thickBot="1">
      <c r="A1557" s="1" t="str">
        <f t="shared" si="46"/>
        <v>Alvani Bregina NgongoloyNovember-1</v>
      </c>
      <c r="B1557" s="12" t="str">
        <f t="shared" si="43"/>
        <v>Vivi Novita Sumampouw, SENovemberSERUTI Triwulan 4</v>
      </c>
      <c r="C1557" s="13" t="s">
        <v>26</v>
      </c>
      <c r="D1557" s="14" t="s">
        <v>335</v>
      </c>
      <c r="E1557" s="15" t="s">
        <v>338</v>
      </c>
      <c r="F1557" s="15" t="s">
        <v>117</v>
      </c>
      <c r="G1557" s="15">
        <f t="shared" si="40"/>
        <v>1240000</v>
      </c>
      <c r="H1557" s="16">
        <v>124000</v>
      </c>
      <c r="I1557" s="14" t="s">
        <v>23</v>
      </c>
      <c r="J1557" s="17">
        <v>10</v>
      </c>
      <c r="K1557" s="74" t="s">
        <v>545</v>
      </c>
      <c r="L1557" s="32">
        <v>45972</v>
      </c>
      <c r="M1557" s="32">
        <v>45991</v>
      </c>
      <c r="N1557" s="16" t="e">
        <f t="shared" ca="1" si="41"/>
        <v>#NAME?</v>
      </c>
      <c r="O1557" s="19"/>
      <c r="P1557" s="19"/>
      <c r="Q1557" s="20"/>
      <c r="R1557" s="21" t="str">
        <f t="array" ref="R1557">VLOOKUP(C1557,DB!A:D,2,FALSE)</f>
        <v>Kelurahan Ranotana Weru Lingkunan 3</v>
      </c>
      <c r="S1557" s="21" t="str">
        <f t="array" ref="S1557">VLOOKUP(C1557,DB!A:D,3,FALSE)</f>
        <v>Figliogina05@gmail.com</v>
      </c>
      <c r="T1557" s="22" t="s">
        <v>19</v>
      </c>
      <c r="U1557" s="1" t="str">
        <f t="shared" si="44"/>
        <v>Alvani Bregina NgongoloyNovember</v>
      </c>
      <c r="V1557" s="23">
        <f t="shared" si="39"/>
        <v>45991</v>
      </c>
      <c r="X1557" s="26">
        <f>VLOOKUP(CONCATENATE(C1557,D1557),'Honor 2025'!A:D,4,FALSE)</f>
        <v>1966000</v>
      </c>
      <c r="Y1557" s="24"/>
      <c r="BE1557" s="24"/>
      <c r="CK1557" s="24"/>
      <c r="DQ1557" s="24"/>
      <c r="EW1557" s="24"/>
      <c r="GC1557" s="24"/>
      <c r="HI1557" s="24"/>
      <c r="IO1557" s="24"/>
      <c r="JU1557" s="24"/>
      <c r="LA1557" s="24"/>
      <c r="MG1557" s="24"/>
      <c r="NM1557" s="24"/>
    </row>
    <row r="1558" spans="1:377" ht="15" thickBot="1">
      <c r="A1558" s="1" t="str">
        <f t="shared" si="46"/>
        <v>Rolita Prisilia MahalariNovember-1</v>
      </c>
      <c r="B1558" s="12" t="str">
        <f t="shared" si="43"/>
        <v>Vivi Novita Sumampouw, SENovemberSERUTI Triwulan 4</v>
      </c>
      <c r="C1558" s="13" t="s">
        <v>138</v>
      </c>
      <c r="D1558" s="14" t="s">
        <v>335</v>
      </c>
      <c r="E1558" s="15" t="s">
        <v>338</v>
      </c>
      <c r="F1558" s="15" t="s">
        <v>117</v>
      </c>
      <c r="G1558" s="15">
        <f t="shared" si="40"/>
        <v>1240000</v>
      </c>
      <c r="H1558" s="16">
        <v>124000</v>
      </c>
      <c r="I1558" s="14" t="s">
        <v>23</v>
      </c>
      <c r="J1558" s="17">
        <v>10</v>
      </c>
      <c r="K1558" s="75" t="s">
        <v>545</v>
      </c>
      <c r="L1558" s="32">
        <v>45972</v>
      </c>
      <c r="M1558" s="32">
        <v>45991</v>
      </c>
      <c r="N1558" s="16" t="e">
        <f t="shared" ca="1" si="41"/>
        <v>#NAME?</v>
      </c>
      <c r="O1558" s="19"/>
      <c r="P1558" s="19"/>
      <c r="Q1558" s="20"/>
      <c r="R1558" s="21" t="str">
        <f t="array" ref="R1558">VLOOKUP(C1558,DB!A:D,2,FALSE)</f>
        <v>Jalan baru link 3 no 15</v>
      </c>
      <c r="S1558" s="21" t="str">
        <f t="array" ref="S1558">VLOOKUP(C1558,DB!A:D,3,FALSE)</f>
        <v>rolitaprisilia@gmail.com</v>
      </c>
      <c r="T1558" s="22" t="s">
        <v>19</v>
      </c>
      <c r="U1558" s="1" t="str">
        <f t="shared" si="44"/>
        <v>Rolita Prisilia MahalariNovember</v>
      </c>
      <c r="V1558" s="23">
        <f t="shared" si="39"/>
        <v>45991</v>
      </c>
      <c r="X1558" s="26">
        <f>VLOOKUP(CONCATENATE(C1558,D1558),'Honor 2025'!A:D,4,FALSE)</f>
        <v>1240000</v>
      </c>
      <c r="Y1558" s="24"/>
      <c r="BE1558" s="24"/>
      <c r="CK1558" s="24"/>
      <c r="DQ1558" s="24"/>
      <c r="EW1558" s="24"/>
      <c r="GC1558" s="24"/>
      <c r="HI1558" s="24"/>
      <c r="IO1558" s="24"/>
      <c r="JU1558" s="24"/>
      <c r="LA1558" s="24"/>
      <c r="MG1558" s="24"/>
      <c r="NM1558" s="24"/>
    </row>
    <row r="1559" spans="1:377" ht="15" thickBot="1">
      <c r="A1559" s="1" t="str">
        <f t="shared" si="46"/>
        <v>Maya Marlin Austin RembetNovember-2</v>
      </c>
      <c r="B1559" s="12" t="str">
        <f t="shared" si="43"/>
        <v>Munawir Kobis, SSTNovemberSERUTI Triwulan 4</v>
      </c>
      <c r="C1559" s="13" t="s">
        <v>109</v>
      </c>
      <c r="D1559" s="14" t="s">
        <v>335</v>
      </c>
      <c r="E1559" s="15" t="s">
        <v>338</v>
      </c>
      <c r="F1559" s="15" t="s">
        <v>290</v>
      </c>
      <c r="G1559" s="15">
        <f t="shared" si="40"/>
        <v>1240000</v>
      </c>
      <c r="H1559" s="16">
        <v>124000</v>
      </c>
      <c r="I1559" s="14" t="s">
        <v>23</v>
      </c>
      <c r="J1559" s="17">
        <v>10</v>
      </c>
      <c r="K1559" s="74" t="s">
        <v>545</v>
      </c>
      <c r="L1559" s="32">
        <v>45972</v>
      </c>
      <c r="M1559" s="32">
        <v>45991</v>
      </c>
      <c r="N1559" s="16" t="e">
        <f t="shared" ca="1" si="41"/>
        <v>#NAME?</v>
      </c>
      <c r="O1559" s="19"/>
      <c r="P1559" s="19"/>
      <c r="Q1559" s="20"/>
      <c r="R1559" s="21" t="str">
        <f t="array" ref="R1559">VLOOKUP(C1559,DB!A:D,2,FALSE)</f>
        <v>Ranotana Weru lingk IV</v>
      </c>
      <c r="S1559" s="21" t="str">
        <f t="array" ref="S1559">VLOOKUP(C1559,DB!A:D,3,FALSE)</f>
        <v>mayarembet70@gmail.com</v>
      </c>
      <c r="T1559" s="22" t="s">
        <v>19</v>
      </c>
      <c r="U1559" s="1" t="str">
        <f t="shared" si="44"/>
        <v>Maya Marlin Austin RembetNovember</v>
      </c>
      <c r="V1559" s="23">
        <f t="shared" si="39"/>
        <v>45991</v>
      </c>
      <c r="X1559" s="26">
        <f>VLOOKUP(CONCATENATE(C1559,D1559),'Honor 2025'!A:D,4,FALSE)</f>
        <v>2340000</v>
      </c>
      <c r="Y1559" s="24"/>
      <c r="BE1559" s="24"/>
      <c r="CK1559" s="24"/>
      <c r="DQ1559" s="24"/>
      <c r="EW1559" s="24"/>
      <c r="GC1559" s="24"/>
      <c r="HI1559" s="24"/>
      <c r="IO1559" s="24"/>
      <c r="JU1559" s="24"/>
      <c r="LA1559" s="24"/>
      <c r="MG1559" s="24"/>
      <c r="NM1559" s="24"/>
    </row>
    <row r="1560" spans="1:377" ht="15" thickBot="1">
      <c r="A1560" s="1" t="str">
        <f t="shared" si="46"/>
        <v>Jeffry Robby TumiwaNovember-2</v>
      </c>
      <c r="B1560" s="12" t="str">
        <f t="shared" si="43"/>
        <v>Munawir Kobis, SSTNovemberSERUTI Triwulan 4</v>
      </c>
      <c r="C1560" s="13" t="s">
        <v>106</v>
      </c>
      <c r="D1560" s="14" t="s">
        <v>335</v>
      </c>
      <c r="E1560" s="15" t="s">
        <v>338</v>
      </c>
      <c r="F1560" s="15" t="s">
        <v>290</v>
      </c>
      <c r="G1560" s="15">
        <f t="shared" si="40"/>
        <v>1240000</v>
      </c>
      <c r="H1560" s="16">
        <v>124000</v>
      </c>
      <c r="I1560" s="14" t="s">
        <v>23</v>
      </c>
      <c r="J1560" s="17">
        <v>10</v>
      </c>
      <c r="K1560" s="75" t="s">
        <v>545</v>
      </c>
      <c r="L1560" s="32">
        <v>45972</v>
      </c>
      <c r="M1560" s="32">
        <v>45991</v>
      </c>
      <c r="N1560" s="16" t="e">
        <f t="shared" ca="1" si="41"/>
        <v>#NAME?</v>
      </c>
      <c r="O1560" s="19"/>
      <c r="P1560" s="19"/>
      <c r="Q1560" s="20"/>
      <c r="R1560" s="21" t="str">
        <f t="array" ref="R1560">VLOOKUP(C1560,DB!A:D,2,FALSE)</f>
        <v>Sario Tumpaan Lingkungan 1</v>
      </c>
      <c r="S1560" s="21" t="str">
        <f t="array" ref="S1560">VLOOKUP(C1560,DB!A:D,3,FALSE)</f>
        <v>geoffrey1868@gmail.com</v>
      </c>
      <c r="T1560" s="22" t="s">
        <v>19</v>
      </c>
      <c r="U1560" s="1" t="str">
        <f t="shared" si="44"/>
        <v>Jeffry Robby TumiwaNovember</v>
      </c>
      <c r="V1560" s="23">
        <f t="shared" si="39"/>
        <v>45991</v>
      </c>
      <c r="X1560" s="26">
        <f>VLOOKUP(CONCATENATE(C1560,D1560),'Honor 2025'!A:D,4,FALSE)</f>
        <v>2340000</v>
      </c>
      <c r="Y1560" s="24"/>
      <c r="BE1560" s="24"/>
      <c r="CK1560" s="24"/>
      <c r="DQ1560" s="24"/>
      <c r="EW1560" s="24"/>
      <c r="GC1560" s="24"/>
      <c r="HI1560" s="24"/>
      <c r="IO1560" s="24"/>
      <c r="JU1560" s="24"/>
      <c r="LA1560" s="24"/>
      <c r="MG1560" s="24"/>
      <c r="NM1560" s="24"/>
    </row>
    <row r="1561" spans="1:377" ht="15" thickBot="1">
      <c r="A1561" s="1" t="str">
        <f t="shared" si="46"/>
        <v>Mieske kaumpunganNovember-1</v>
      </c>
      <c r="B1561" s="12" t="str">
        <f t="shared" si="43"/>
        <v>Ricky, A.MdNovemberSERUTI Triwulan 4</v>
      </c>
      <c r="C1561" s="13" t="s">
        <v>137</v>
      </c>
      <c r="D1561" s="14" t="s">
        <v>335</v>
      </c>
      <c r="E1561" s="15" t="s">
        <v>338</v>
      </c>
      <c r="F1561" s="27" t="s">
        <v>339</v>
      </c>
      <c r="G1561" s="15">
        <f t="shared" si="40"/>
        <v>1240000</v>
      </c>
      <c r="H1561" s="16">
        <v>124000</v>
      </c>
      <c r="I1561" s="14" t="s">
        <v>23</v>
      </c>
      <c r="J1561" s="17">
        <v>10</v>
      </c>
      <c r="K1561" s="74" t="s">
        <v>545</v>
      </c>
      <c r="L1561" s="32">
        <v>45972</v>
      </c>
      <c r="M1561" s="32">
        <v>45991</v>
      </c>
      <c r="N1561" s="16" t="e">
        <f t="shared" ca="1" si="41"/>
        <v>#NAME?</v>
      </c>
      <c r="O1561" s="19"/>
      <c r="P1561" s="19"/>
      <c r="Q1561" s="20"/>
      <c r="R1561" s="21" t="str">
        <f t="array" ref="R1561">VLOOKUP(C1561,DB!A:D,2,FALSE)</f>
        <v>Jl. Gunung Lolombulan 138 wanea lingkungan 5</v>
      </c>
      <c r="S1561" s="21" t="str">
        <f t="array" ref="S1561">VLOOKUP(C1561,DB!A:D,3,FALSE)</f>
        <v>doangmeis@gmail.com</v>
      </c>
      <c r="T1561" s="22" t="s">
        <v>19</v>
      </c>
      <c r="U1561" s="1" t="str">
        <f t="shared" si="44"/>
        <v>Mieske kaumpunganNovember</v>
      </c>
      <c r="V1561" s="23">
        <f t="shared" si="39"/>
        <v>45991</v>
      </c>
      <c r="X1561" s="26">
        <f>VLOOKUP(CONCATENATE(C1561,D1561),'Honor 2025'!A:D,4,FALSE)</f>
        <v>1240000</v>
      </c>
      <c r="Y1561" s="24"/>
      <c r="BE1561" s="24"/>
      <c r="CK1561" s="24"/>
      <c r="DQ1561" s="24"/>
      <c r="EW1561" s="24"/>
      <c r="GC1561" s="24"/>
      <c r="HI1561" s="24"/>
      <c r="IO1561" s="24"/>
      <c r="JU1561" s="24"/>
      <c r="LA1561" s="24"/>
      <c r="MG1561" s="24"/>
      <c r="NM1561" s="24"/>
    </row>
    <row r="1562" spans="1:377" ht="15" thickBot="1">
      <c r="A1562" s="1" t="str">
        <f t="shared" si="46"/>
        <v>Marian sonia poliiNovember-1</v>
      </c>
      <c r="B1562" s="12" t="str">
        <f t="shared" si="43"/>
        <v>Ricky, A.MdNovemberSERUTI Triwulan 4</v>
      </c>
      <c r="C1562" s="13" t="s">
        <v>67</v>
      </c>
      <c r="D1562" s="14" t="s">
        <v>335</v>
      </c>
      <c r="E1562" s="15" t="s">
        <v>338</v>
      </c>
      <c r="F1562" s="27" t="s">
        <v>340</v>
      </c>
      <c r="G1562" s="15">
        <f t="shared" si="40"/>
        <v>1240000</v>
      </c>
      <c r="H1562" s="16">
        <v>124000</v>
      </c>
      <c r="I1562" s="14" t="s">
        <v>23</v>
      </c>
      <c r="J1562" s="17">
        <v>10</v>
      </c>
      <c r="K1562" s="75" t="s">
        <v>545</v>
      </c>
      <c r="L1562" s="32">
        <v>45972</v>
      </c>
      <c r="M1562" s="32">
        <v>45991</v>
      </c>
      <c r="N1562" s="16" t="e">
        <f t="shared" ca="1" si="41"/>
        <v>#NAME?</v>
      </c>
      <c r="O1562" s="19"/>
      <c r="P1562" s="19"/>
      <c r="Q1562" s="20"/>
      <c r="R1562" s="21" t="str">
        <f t="array" ref="R1562">VLOOKUP(C1562,DB!A:D,2,FALSE)</f>
        <v>Jalan camar iv no 103</v>
      </c>
      <c r="S1562" s="21" t="str">
        <f t="array" ref="S1562">VLOOKUP(C1562,DB!A:D,3,FALSE)</f>
        <v>marianpolii7@gmail.com</v>
      </c>
      <c r="T1562" s="22" t="s">
        <v>19</v>
      </c>
      <c r="U1562" s="1" t="str">
        <f t="shared" si="44"/>
        <v>Marian sonia poliiNovember</v>
      </c>
      <c r="V1562" s="23">
        <f t="shared" si="39"/>
        <v>45991</v>
      </c>
      <c r="X1562" s="26">
        <f>VLOOKUP(CONCATENATE(C1562,D1562),'Honor 2025'!A:D,4,FALSE)</f>
        <v>1240000</v>
      </c>
      <c r="Y1562" s="24"/>
      <c r="BE1562" s="24"/>
      <c r="CK1562" s="24"/>
      <c r="DQ1562" s="24"/>
      <c r="EW1562" s="24"/>
      <c r="GC1562" s="24"/>
      <c r="HI1562" s="24"/>
      <c r="IO1562" s="24"/>
      <c r="JU1562" s="24"/>
      <c r="LA1562" s="24"/>
      <c r="MG1562" s="24"/>
      <c r="NM1562" s="24"/>
    </row>
    <row r="1563" spans="1:377" ht="15" thickBot="1">
      <c r="A1563" s="1" t="str">
        <f t="shared" si="46"/>
        <v>David Christian Philip RugianNovember-1</v>
      </c>
      <c r="B1563" s="12" t="str">
        <f t="shared" si="43"/>
        <v>Weny Fitrah Anwari, S.Tr.Stat.NovemberSERUTI Triwulan 4</v>
      </c>
      <c r="C1563" s="13" t="s">
        <v>71</v>
      </c>
      <c r="D1563" s="14" t="s">
        <v>335</v>
      </c>
      <c r="E1563" s="15" t="s">
        <v>338</v>
      </c>
      <c r="F1563" s="15" t="s">
        <v>75</v>
      </c>
      <c r="G1563" s="15">
        <f t="shared" si="40"/>
        <v>1240000</v>
      </c>
      <c r="H1563" s="16">
        <v>124000</v>
      </c>
      <c r="I1563" s="14" t="s">
        <v>23</v>
      </c>
      <c r="J1563" s="17">
        <v>10</v>
      </c>
      <c r="K1563" s="74" t="s">
        <v>545</v>
      </c>
      <c r="L1563" s="32">
        <v>45972</v>
      </c>
      <c r="M1563" s="32">
        <v>45991</v>
      </c>
      <c r="N1563" s="16" t="e">
        <f t="shared" ca="1" si="41"/>
        <v>#NAME?</v>
      </c>
      <c r="O1563" s="19"/>
      <c r="P1563" s="19"/>
      <c r="Q1563" s="20"/>
      <c r="R1563" s="21" t="str">
        <f t="array" ref="R1563">VLOOKUP(C1563,DB!A:D,2,FALSE)</f>
        <v>Teling atas lingkungan 1</v>
      </c>
      <c r="S1563" s="21" t="str">
        <f t="array" ref="S1563">VLOOKUP(C1563,DB!A:D,3,FALSE)</f>
        <v>davidphiliprg81@gmail.com</v>
      </c>
      <c r="T1563" s="22" t="s">
        <v>19</v>
      </c>
      <c r="U1563" s="1" t="str">
        <f t="shared" si="44"/>
        <v>David Christian Philip RugianNovember</v>
      </c>
      <c r="V1563" s="23">
        <f t="shared" si="39"/>
        <v>45991</v>
      </c>
      <c r="X1563" s="26">
        <f>VLOOKUP(CONCATENATE(C1563,D1563),'Honor 2025'!A:D,4,FALSE)</f>
        <v>1790000</v>
      </c>
      <c r="Y1563" s="24"/>
      <c r="BE1563" s="24"/>
      <c r="CK1563" s="24"/>
      <c r="DQ1563" s="24"/>
      <c r="EW1563" s="24"/>
      <c r="GC1563" s="24"/>
      <c r="HI1563" s="24"/>
      <c r="IO1563" s="24"/>
      <c r="JU1563" s="24"/>
      <c r="LA1563" s="24"/>
      <c r="MG1563" s="24"/>
      <c r="NM1563" s="24"/>
    </row>
    <row r="1564" spans="1:377" ht="15" thickBot="1">
      <c r="A1564" s="1" t="str">
        <f t="shared" si="46"/>
        <v>Yulianti BohamNovember-2</v>
      </c>
      <c r="B1564" s="12" t="str">
        <f t="shared" si="43"/>
        <v>Weny Fitrah Anwari, S.Tr.Stat.NovemberSERUTI Triwulan 4</v>
      </c>
      <c r="C1564" s="13" t="s">
        <v>120</v>
      </c>
      <c r="D1564" s="14" t="s">
        <v>335</v>
      </c>
      <c r="E1564" s="15" t="s">
        <v>338</v>
      </c>
      <c r="F1564" s="15" t="s">
        <v>75</v>
      </c>
      <c r="G1564" s="15">
        <f t="shared" si="40"/>
        <v>1240000</v>
      </c>
      <c r="H1564" s="16">
        <v>124000</v>
      </c>
      <c r="I1564" s="14" t="s">
        <v>23</v>
      </c>
      <c r="J1564" s="17">
        <v>10</v>
      </c>
      <c r="K1564" s="75" t="s">
        <v>545</v>
      </c>
      <c r="L1564" s="32">
        <v>45972</v>
      </c>
      <c r="M1564" s="32">
        <v>45991</v>
      </c>
      <c r="N1564" s="16" t="e">
        <f t="shared" ca="1" si="41"/>
        <v>#NAME?</v>
      </c>
      <c r="O1564" s="19"/>
      <c r="P1564" s="19"/>
      <c r="Q1564" s="20"/>
      <c r="R1564" s="21" t="str">
        <f t="array" ref="R1564">VLOOKUP(C1564,DB!A:D,2,FALSE)</f>
        <v>Jl. Yos sudarso lingkungan 2 kairagi weru</v>
      </c>
      <c r="S1564" s="21" t="str">
        <f t="array" ref="S1564">VLOOKUP(C1564,DB!A:D,3,FALSE)</f>
        <v>anthyboham7@gmail.com</v>
      </c>
      <c r="T1564" s="22" t="s">
        <v>19</v>
      </c>
      <c r="U1564" s="1" t="str">
        <f t="shared" si="44"/>
        <v>Yulianti BohamNovember</v>
      </c>
      <c r="V1564" s="23">
        <f t="shared" si="39"/>
        <v>45991</v>
      </c>
      <c r="X1564" s="26">
        <f>VLOOKUP(CONCATENATE(C1564,D1564),'Honor 2025'!A:D,4,FALSE)</f>
        <v>2340000</v>
      </c>
      <c r="Y1564" s="24"/>
      <c r="BE1564" s="24"/>
      <c r="CK1564" s="24"/>
      <c r="DQ1564" s="24"/>
      <c r="EW1564" s="24"/>
      <c r="GC1564" s="24"/>
      <c r="HI1564" s="24"/>
      <c r="IO1564" s="24"/>
      <c r="JU1564" s="24"/>
      <c r="LA1564" s="24"/>
      <c r="MG1564" s="24"/>
      <c r="NM1564" s="24"/>
    </row>
    <row r="1565" spans="1:377" ht="15" thickBot="1">
      <c r="A1565" s="1" t="str">
        <f t="shared" si="46"/>
        <v>ISMAIL YAMANovember-1</v>
      </c>
      <c r="B1565" s="12" t="str">
        <f t="shared" si="43"/>
        <v>Deyvi Stella Rumangkang, S.E.NovemberSERUTI Triwulan 4</v>
      </c>
      <c r="C1565" s="13" t="s">
        <v>93</v>
      </c>
      <c r="D1565" s="14" t="s">
        <v>335</v>
      </c>
      <c r="E1565" s="15" t="s">
        <v>338</v>
      </c>
      <c r="F1565" s="15" t="s">
        <v>90</v>
      </c>
      <c r="G1565" s="15">
        <f t="shared" si="40"/>
        <v>1240000</v>
      </c>
      <c r="H1565" s="16">
        <v>124000</v>
      </c>
      <c r="I1565" s="14" t="s">
        <v>23</v>
      </c>
      <c r="J1565" s="17">
        <v>10</v>
      </c>
      <c r="K1565" s="74" t="s">
        <v>545</v>
      </c>
      <c r="L1565" s="32">
        <v>45972</v>
      </c>
      <c r="M1565" s="32">
        <v>45991</v>
      </c>
      <c r="N1565" s="16" t="e">
        <f t="shared" ca="1" si="41"/>
        <v>#NAME?</v>
      </c>
      <c r="O1565" s="19"/>
      <c r="P1565" s="19"/>
      <c r="Q1565" s="20"/>
      <c r="R1565" s="21" t="str">
        <f t="array" ref="R1565">VLOOKUP(C1565,DB!A:D,2,FALSE)</f>
        <v>Taman Mapanget raya lingkungan 8</v>
      </c>
      <c r="S1565" s="21" t="str">
        <f t="array" ref="S1565">VLOOKUP(C1565,DB!A:D,3,FALSE)</f>
        <v>ismailyama90@gmail.com</v>
      </c>
      <c r="T1565" s="22" t="s">
        <v>19</v>
      </c>
      <c r="U1565" s="1" t="str">
        <f t="shared" si="44"/>
        <v>ISMAIL YAMANovember</v>
      </c>
      <c r="V1565" s="23">
        <f t="shared" si="39"/>
        <v>45991</v>
      </c>
      <c r="X1565" s="26">
        <f>VLOOKUP(CONCATENATE(C1565,D1565),'Honor 2025'!A:D,4,FALSE)</f>
        <v>2136000</v>
      </c>
      <c r="Y1565" s="24"/>
      <c r="BE1565" s="24"/>
      <c r="CK1565" s="24"/>
      <c r="DQ1565" s="24"/>
      <c r="EW1565" s="24"/>
      <c r="GC1565" s="24"/>
      <c r="HI1565" s="24"/>
      <c r="IO1565" s="24"/>
      <c r="JU1565" s="24"/>
      <c r="LA1565" s="24"/>
      <c r="MG1565" s="24"/>
      <c r="NM1565" s="24"/>
    </row>
    <row r="1566" spans="1:377" ht="15" thickBot="1">
      <c r="A1566" s="1" t="str">
        <f t="shared" si="46"/>
        <v>Julita Christiani Thalia DendengNovember-1</v>
      </c>
      <c r="B1566" s="12" t="str">
        <f t="shared" si="43"/>
        <v>Deyvi Stella Rumangkang, S.E.NovemberSERUTI Triwulan 4</v>
      </c>
      <c r="C1566" s="13" t="s">
        <v>134</v>
      </c>
      <c r="D1566" s="14" t="s">
        <v>335</v>
      </c>
      <c r="E1566" s="15" t="s">
        <v>338</v>
      </c>
      <c r="F1566" s="15" t="s">
        <v>90</v>
      </c>
      <c r="G1566" s="15">
        <f t="shared" si="40"/>
        <v>1240000</v>
      </c>
      <c r="H1566" s="16">
        <v>124000</v>
      </c>
      <c r="I1566" s="14" t="s">
        <v>23</v>
      </c>
      <c r="J1566" s="17">
        <v>10</v>
      </c>
      <c r="K1566" s="75" t="s">
        <v>545</v>
      </c>
      <c r="L1566" s="32">
        <v>45972</v>
      </c>
      <c r="M1566" s="32">
        <v>45991</v>
      </c>
      <c r="N1566" s="16" t="e">
        <f t="shared" ca="1" si="41"/>
        <v>#NAME?</v>
      </c>
      <c r="O1566" s="19"/>
      <c r="P1566" s="19"/>
      <c r="Q1566" s="20"/>
      <c r="R1566" s="21" t="str">
        <f t="array" ref="R1566">VLOOKUP(C1566,DB!A:D,2,FALSE)</f>
        <v>Paniki satu lingkungan 1</v>
      </c>
      <c r="S1566" s="21" t="str">
        <f t="array" ref="S1566">VLOOKUP(C1566,DB!A:D,3,FALSE)</f>
        <v>dendengjulita11@gmail.com</v>
      </c>
      <c r="T1566" s="22" t="s">
        <v>19</v>
      </c>
      <c r="U1566" s="1" t="str">
        <f t="shared" si="44"/>
        <v>Julita Christiani Thalia DendengNovember</v>
      </c>
      <c r="V1566" s="23">
        <f t="shared" si="39"/>
        <v>45991</v>
      </c>
      <c r="X1566" s="26">
        <f>VLOOKUP(CONCATENATE(C1566,D1566),'Honor 2025'!A:D,4,FALSE)</f>
        <v>1240000</v>
      </c>
      <c r="Y1566" s="24"/>
      <c r="BE1566" s="24"/>
      <c r="CK1566" s="24"/>
      <c r="DQ1566" s="24"/>
      <c r="EW1566" s="24"/>
      <c r="GC1566" s="24"/>
      <c r="HI1566" s="24"/>
      <c r="IO1566" s="24"/>
      <c r="JU1566" s="24"/>
      <c r="LA1566" s="24"/>
      <c r="MG1566" s="24"/>
      <c r="NM1566" s="24"/>
    </row>
    <row r="1567" spans="1:377" ht="15" thickBot="1">
      <c r="A1567" s="1" t="str">
        <f t="shared" si="46"/>
        <v>Ekalita Oktavita AbubakarNovember-2</v>
      </c>
      <c r="B1567" s="12" t="str">
        <f t="shared" si="43"/>
        <v>Nik'mahNovemberSERUTI Triwulan 4</v>
      </c>
      <c r="C1567" s="13" t="s">
        <v>132</v>
      </c>
      <c r="D1567" s="14" t="s">
        <v>335</v>
      </c>
      <c r="E1567" s="15" t="s">
        <v>338</v>
      </c>
      <c r="F1567" s="15" t="s">
        <v>85</v>
      </c>
      <c r="G1567" s="15">
        <f t="shared" si="40"/>
        <v>1240000</v>
      </c>
      <c r="H1567" s="16">
        <v>124000</v>
      </c>
      <c r="I1567" s="14" t="s">
        <v>23</v>
      </c>
      <c r="J1567" s="17">
        <v>10</v>
      </c>
      <c r="K1567" s="74" t="s">
        <v>545</v>
      </c>
      <c r="L1567" s="32">
        <v>45972</v>
      </c>
      <c r="M1567" s="32">
        <v>45991</v>
      </c>
      <c r="N1567" s="16" t="e">
        <f t="shared" ca="1" si="41"/>
        <v>#NAME?</v>
      </c>
      <c r="O1567" s="19"/>
      <c r="P1567" s="19"/>
      <c r="Q1567" s="20"/>
      <c r="R1567" s="21" t="str">
        <f t="array" ref="R1567">VLOOKUP(C1567,DB!A:D,2,FALSE)</f>
        <v>Kelurahan karame lingkungan 5</v>
      </c>
      <c r="S1567" s="21" t="str">
        <f t="array" ref="S1567">VLOOKUP(C1567,DB!A:D,3,FALSE)</f>
        <v>abubakarekalita@gmail.com</v>
      </c>
      <c r="T1567" s="22" t="s">
        <v>19</v>
      </c>
      <c r="U1567" s="1" t="str">
        <f t="shared" si="44"/>
        <v>Ekalita Oktavita AbubakarNovember</v>
      </c>
      <c r="V1567" s="23">
        <f t="shared" si="39"/>
        <v>45991</v>
      </c>
      <c r="X1567" s="26">
        <f>VLOOKUP(CONCATENATE(C1567,D1567),'Honor 2025'!A:D,4,FALSE)</f>
        <v>2340000</v>
      </c>
      <c r="Y1567" s="24"/>
      <c r="BE1567" s="24"/>
      <c r="CK1567" s="24"/>
      <c r="DQ1567" s="24"/>
      <c r="EW1567" s="24"/>
      <c r="GC1567" s="24"/>
      <c r="HI1567" s="24"/>
      <c r="IO1567" s="24"/>
      <c r="JU1567" s="24"/>
      <c r="LA1567" s="24"/>
      <c r="MG1567" s="24"/>
      <c r="NM1567" s="24"/>
    </row>
    <row r="1568" spans="1:377" ht="15" thickBot="1">
      <c r="A1568" s="1" t="str">
        <f t="shared" si="46"/>
        <v>Djurnia TumalotoNovember-1</v>
      </c>
      <c r="B1568" s="12" t="str">
        <f t="shared" si="43"/>
        <v>Nik'mahNovemberSERUTI Triwulan 4</v>
      </c>
      <c r="C1568" s="13" t="s">
        <v>131</v>
      </c>
      <c r="D1568" s="14" t="s">
        <v>335</v>
      </c>
      <c r="E1568" s="15" t="s">
        <v>338</v>
      </c>
      <c r="F1568" s="15" t="s">
        <v>85</v>
      </c>
      <c r="G1568" s="15">
        <f t="shared" si="40"/>
        <v>1240000</v>
      </c>
      <c r="H1568" s="16">
        <v>124000</v>
      </c>
      <c r="I1568" s="14" t="s">
        <v>23</v>
      </c>
      <c r="J1568" s="17">
        <v>10</v>
      </c>
      <c r="K1568" s="75" t="s">
        <v>545</v>
      </c>
      <c r="L1568" s="32">
        <v>45972</v>
      </c>
      <c r="M1568" s="32">
        <v>45991</v>
      </c>
      <c r="N1568" s="16" t="e">
        <f t="shared" ca="1" si="41"/>
        <v>#NAME?</v>
      </c>
      <c r="O1568" s="19"/>
      <c r="P1568" s="19"/>
      <c r="Q1568" s="20"/>
      <c r="R1568" s="21" t="str">
        <f t="array" ref="R1568">VLOOKUP(C1568,DB!A:D,2,FALSE)</f>
        <v>Karame lingkungan 5</v>
      </c>
      <c r="S1568" s="21" t="str">
        <f t="array" ref="S1568">VLOOKUP(C1568,DB!A:D,3,FALSE)</f>
        <v>djurniatumaloto@gmail.com</v>
      </c>
      <c r="T1568" s="22" t="s">
        <v>19</v>
      </c>
      <c r="U1568" s="1" t="str">
        <f t="shared" si="44"/>
        <v>Djurnia TumalotoNovember</v>
      </c>
      <c r="V1568" s="23">
        <f t="shared" si="39"/>
        <v>45991</v>
      </c>
      <c r="X1568" s="26">
        <f>VLOOKUP(CONCATENATE(C1568,D1568),'Honor 2025'!A:D,4,FALSE)</f>
        <v>1900000</v>
      </c>
      <c r="Y1568" s="24"/>
      <c r="BE1568" s="24"/>
      <c r="CK1568" s="24"/>
      <c r="DQ1568" s="24"/>
      <c r="EW1568" s="24"/>
      <c r="GC1568" s="24"/>
      <c r="HI1568" s="24"/>
      <c r="IO1568" s="24"/>
      <c r="JU1568" s="24"/>
      <c r="LA1568" s="24"/>
      <c r="MG1568" s="24"/>
      <c r="NM1568" s="24"/>
    </row>
    <row r="1569" spans="1:377" ht="15" thickBot="1">
      <c r="A1569" s="1" t="str">
        <f t="shared" si="46"/>
        <v>Ivanna Tresnawati SarindatNovember-2</v>
      </c>
      <c r="B1569" s="12" t="str">
        <f t="shared" si="43"/>
        <v>Maskhur Solikhudin, S.Tr.Stat.NovemberSERUTI Triwulan 4</v>
      </c>
      <c r="C1569" s="13" t="s">
        <v>104</v>
      </c>
      <c r="D1569" s="14" t="s">
        <v>335</v>
      </c>
      <c r="E1569" s="15" t="s">
        <v>338</v>
      </c>
      <c r="F1569" s="15" t="s">
        <v>64</v>
      </c>
      <c r="G1569" s="15">
        <f t="shared" si="40"/>
        <v>1240000</v>
      </c>
      <c r="H1569" s="16">
        <v>124000</v>
      </c>
      <c r="I1569" s="14" t="s">
        <v>23</v>
      </c>
      <c r="J1569" s="17">
        <v>10</v>
      </c>
      <c r="K1569" s="74" t="s">
        <v>545</v>
      </c>
      <c r="L1569" s="32">
        <v>45972</v>
      </c>
      <c r="M1569" s="32">
        <v>45991</v>
      </c>
      <c r="N1569" s="16" t="e">
        <f t="shared" ca="1" si="41"/>
        <v>#NAME?</v>
      </c>
      <c r="O1569" s="19"/>
      <c r="P1569" s="19"/>
      <c r="Q1569" s="20"/>
      <c r="R1569" s="21" t="str">
        <f t="array" ref="R1569">VLOOKUP(C1569,DB!A:D,2,FALSE)</f>
        <v>Singkil 1 lingkungan satu</v>
      </c>
      <c r="S1569" s="21" t="str">
        <f t="array" ref="S1569">VLOOKUP(C1569,DB!A:D,3,FALSE)</f>
        <v>sarindativanna85@gmail.com</v>
      </c>
      <c r="T1569" s="22" t="s">
        <v>19</v>
      </c>
      <c r="U1569" s="1" t="str">
        <f t="shared" si="44"/>
        <v>Ivanna Tresnawati SarindatNovember</v>
      </c>
      <c r="V1569" s="23">
        <f t="shared" si="39"/>
        <v>45991</v>
      </c>
      <c r="X1569" s="26">
        <f>VLOOKUP(CONCATENATE(C1569,D1569),'Honor 2025'!A:D,4,FALSE)</f>
        <v>2340000</v>
      </c>
      <c r="Y1569" s="24"/>
      <c r="BE1569" s="24"/>
      <c r="CK1569" s="24"/>
      <c r="DQ1569" s="24"/>
      <c r="EW1569" s="24"/>
      <c r="GC1569" s="24"/>
      <c r="HI1569" s="24"/>
      <c r="IO1569" s="24"/>
      <c r="JU1569" s="24"/>
      <c r="LA1569" s="24"/>
      <c r="MG1569" s="24"/>
      <c r="NM1569" s="24"/>
    </row>
    <row r="1570" spans="1:377" ht="15" thickBot="1">
      <c r="A1570" s="1" t="str">
        <f t="shared" si="46"/>
        <v>ANGELIA FRANSISCA SUNDAHNovember-1</v>
      </c>
      <c r="B1570" s="12" t="str">
        <f t="shared" si="43"/>
        <v>Maskhur Solikhudin, S.Tr.Stat.NovemberSERUTI Triwulan 4</v>
      </c>
      <c r="C1570" s="13" t="s">
        <v>126</v>
      </c>
      <c r="D1570" s="14" t="s">
        <v>335</v>
      </c>
      <c r="E1570" s="15" t="s">
        <v>338</v>
      </c>
      <c r="F1570" s="15" t="s">
        <v>64</v>
      </c>
      <c r="G1570" s="15">
        <f t="shared" si="40"/>
        <v>1240000</v>
      </c>
      <c r="H1570" s="16">
        <v>124000</v>
      </c>
      <c r="I1570" s="14" t="s">
        <v>23</v>
      </c>
      <c r="J1570" s="17">
        <v>10</v>
      </c>
      <c r="K1570" s="75" t="s">
        <v>545</v>
      </c>
      <c r="L1570" s="32">
        <v>45972</v>
      </c>
      <c r="M1570" s="32">
        <v>45991</v>
      </c>
      <c r="N1570" s="16" t="e">
        <f t="shared" ca="1" si="41"/>
        <v>#NAME?</v>
      </c>
      <c r="O1570" s="19"/>
      <c r="P1570" s="19"/>
      <c r="Q1570" s="20"/>
      <c r="R1570" s="21" t="str">
        <f t="array" ref="R1570">VLOOKUP(C1570,DB!A:D,2,FALSE)</f>
        <v>Kelurahan Islam lingkungan 3 no.88</v>
      </c>
      <c r="S1570" s="21" t="str">
        <f t="array" ref="S1570">VLOOKUP(C1570,DB!A:D,3,FALSE)</f>
        <v>angeliasundah03@gmail.com</v>
      </c>
      <c r="T1570" s="22" t="s">
        <v>19</v>
      </c>
      <c r="U1570" s="1" t="str">
        <f t="shared" si="44"/>
        <v>ANGELIA FRANSISCA SUNDAHNovember</v>
      </c>
      <c r="V1570" s="23">
        <f t="shared" si="39"/>
        <v>45991</v>
      </c>
      <c r="X1570" s="26">
        <f>VLOOKUP(CONCATENATE(C1570,D1570),'Honor 2025'!A:D,4,FALSE)</f>
        <v>1240000</v>
      </c>
      <c r="Y1570" s="24"/>
      <c r="BE1570" s="24"/>
      <c r="CK1570" s="24"/>
      <c r="DQ1570" s="24"/>
      <c r="EW1570" s="24"/>
      <c r="GC1570" s="24"/>
      <c r="HI1570" s="24"/>
      <c r="IO1570" s="24"/>
      <c r="JU1570" s="24"/>
      <c r="LA1570" s="24"/>
      <c r="MG1570" s="24"/>
      <c r="NM1570" s="24"/>
    </row>
    <row r="1571" spans="1:377" ht="15" thickBot="1">
      <c r="A1571" s="1" t="str">
        <f t="shared" si="46"/>
        <v>Grace Angel EndungunaungNovember-1</v>
      </c>
      <c r="B1571" s="12" t="str">
        <f t="shared" si="43"/>
        <v>Rikky Marco Williem Jotam RugianNovemberSERUTI Triwulan 4</v>
      </c>
      <c r="C1571" s="13" t="s">
        <v>133</v>
      </c>
      <c r="D1571" s="14" t="s">
        <v>335</v>
      </c>
      <c r="E1571" s="15" t="s">
        <v>338</v>
      </c>
      <c r="F1571" s="15" t="s">
        <v>130</v>
      </c>
      <c r="G1571" s="15">
        <f t="shared" si="40"/>
        <v>1240000</v>
      </c>
      <c r="H1571" s="16">
        <v>124000</v>
      </c>
      <c r="I1571" s="14" t="s">
        <v>23</v>
      </c>
      <c r="J1571" s="17">
        <v>10</v>
      </c>
      <c r="K1571" s="74" t="s">
        <v>545</v>
      </c>
      <c r="L1571" s="32">
        <v>45972</v>
      </c>
      <c r="M1571" s="32">
        <v>45991</v>
      </c>
      <c r="N1571" s="16" t="e">
        <f t="shared" ca="1" si="41"/>
        <v>#NAME?</v>
      </c>
      <c r="O1571" s="19"/>
      <c r="P1571" s="19"/>
      <c r="Q1571" s="20"/>
      <c r="R1571" s="21" t="str">
        <f t="array" ref="R1571">VLOOKUP(C1571,DB!A:D,2,FALSE)</f>
        <v>Jl.raya molas</v>
      </c>
      <c r="S1571" s="21" t="str">
        <f t="array" ref="S1571">VLOOKUP(C1571,DB!A:D,3,FALSE)</f>
        <v>nyonyamallo@gmail.com</v>
      </c>
      <c r="T1571" s="22" t="s">
        <v>19</v>
      </c>
      <c r="U1571" s="1" t="str">
        <f t="shared" si="44"/>
        <v>Grace Angel EndungunaungNovember</v>
      </c>
      <c r="V1571" s="23">
        <f t="shared" si="39"/>
        <v>45991</v>
      </c>
      <c r="X1571" s="26">
        <f>VLOOKUP(CONCATENATE(C1571,D1571),'Honor 2025'!A:D,4,FALSE)</f>
        <v>1240000</v>
      </c>
      <c r="Y1571" s="24"/>
      <c r="BE1571" s="24"/>
      <c r="CK1571" s="24"/>
      <c r="DQ1571" s="24"/>
      <c r="EW1571" s="24"/>
      <c r="GC1571" s="24"/>
      <c r="HI1571" s="24"/>
      <c r="IO1571" s="24"/>
      <c r="JU1571" s="24"/>
      <c r="LA1571" s="24"/>
      <c r="MG1571" s="24"/>
      <c r="NM1571" s="24"/>
    </row>
    <row r="1572" spans="1:377" ht="15" thickBot="1">
      <c r="A1572" s="1" t="str">
        <f t="shared" si="46"/>
        <v>Randhy TahulendingNovember-1</v>
      </c>
      <c r="B1572" s="12" t="str">
        <f t="shared" si="43"/>
        <v>Rikky Marco Williem Jotam RugianNovemberSERUTI Triwulan 4</v>
      </c>
      <c r="C1572" s="13" t="s">
        <v>122</v>
      </c>
      <c r="D1572" s="14" t="s">
        <v>335</v>
      </c>
      <c r="E1572" s="15" t="s">
        <v>338</v>
      </c>
      <c r="F1572" s="15" t="s">
        <v>130</v>
      </c>
      <c r="G1572" s="15">
        <f t="shared" si="40"/>
        <v>1240000</v>
      </c>
      <c r="H1572" s="16">
        <v>124000</v>
      </c>
      <c r="I1572" s="14" t="s">
        <v>23</v>
      </c>
      <c r="J1572" s="17">
        <v>10</v>
      </c>
      <c r="K1572" s="75" t="s">
        <v>545</v>
      </c>
      <c r="L1572" s="32">
        <v>45972</v>
      </c>
      <c r="M1572" s="32">
        <v>45991</v>
      </c>
      <c r="N1572" s="16" t="e">
        <f t="shared" ca="1" si="41"/>
        <v>#NAME?</v>
      </c>
      <c r="O1572" s="19"/>
      <c r="P1572" s="19"/>
      <c r="Q1572" s="20"/>
      <c r="R1572" s="21" t="str">
        <f t="array" ref="R1572">VLOOKUP(C1572,DB!A:D,2,FALSE)</f>
        <v>Perumahan Bengkol residence blok G no.10 kel.bpBengkol kec.Mapanget</v>
      </c>
      <c r="S1572" s="21" t="str">
        <f t="array" ref="S1572">VLOOKUP(C1572,DB!A:D,3,FALSE)</f>
        <v>randhytahulending8@gmail.com</v>
      </c>
      <c r="T1572" s="22" t="s">
        <v>19</v>
      </c>
      <c r="U1572" s="1" t="str">
        <f t="shared" si="44"/>
        <v>Randhy TahulendingNovember</v>
      </c>
      <c r="V1572" s="23">
        <f t="shared" si="39"/>
        <v>45991</v>
      </c>
      <c r="X1572" s="26">
        <f>VLOOKUP(CONCATENATE(C1572,D1572),'Honor 2025'!A:D,4,FALSE)</f>
        <v>1240000</v>
      </c>
      <c r="Y1572" s="24"/>
      <c r="BE1572" s="24"/>
      <c r="CK1572" s="24"/>
      <c r="DQ1572" s="24"/>
      <c r="EW1572" s="24"/>
      <c r="GC1572" s="24"/>
      <c r="HI1572" s="24"/>
      <c r="IO1572" s="24"/>
      <c r="JU1572" s="24"/>
      <c r="LA1572" s="24"/>
      <c r="MG1572" s="24"/>
      <c r="NM1572" s="24"/>
    </row>
    <row r="1573" spans="1:377" ht="15" thickBot="1">
      <c r="A1573" s="1" t="str">
        <f t="shared" si="46"/>
        <v>Adriana TandajuNovember-1</v>
      </c>
      <c r="B1573" s="12" t="str">
        <f t="shared" si="43"/>
        <v>Vini Cristin, S.Tr.Stat.NovemberSurvei Harga Konsumen (HK 1.1 Pasar)</v>
      </c>
      <c r="C1573" s="13" t="s">
        <v>36</v>
      </c>
      <c r="D1573" s="14" t="s">
        <v>335</v>
      </c>
      <c r="E1573" s="34" t="s">
        <v>37</v>
      </c>
      <c r="F1573" s="15" t="s">
        <v>38</v>
      </c>
      <c r="G1573" s="36">
        <f t="shared" si="40"/>
        <v>180000</v>
      </c>
      <c r="H1573" s="37">
        <v>45000</v>
      </c>
      <c r="I1573" s="38" t="s">
        <v>23</v>
      </c>
      <c r="J1573" s="39">
        <v>4</v>
      </c>
      <c r="K1573" s="74" t="s">
        <v>159</v>
      </c>
      <c r="L1573" s="25">
        <v>45962</v>
      </c>
      <c r="M1573" s="32">
        <v>45986</v>
      </c>
      <c r="N1573" s="16" t="e">
        <f t="shared" ca="1" si="41"/>
        <v>#NAME?</v>
      </c>
      <c r="O1573" s="19"/>
      <c r="P1573" s="19"/>
      <c r="Q1573" s="20"/>
      <c r="R1573" s="21" t="str">
        <f t="array" ref="R1573">VLOOKUP(C1573,DB!A:D,2,FALSE)</f>
        <v>JL.PRAMUKA NO.29</v>
      </c>
      <c r="S1573" s="21" t="str">
        <f t="array" ref="S1573">VLOOKUP(C1573,DB!A:D,3,FALSE)</f>
        <v>annetandayu553@gmail.com</v>
      </c>
      <c r="T1573" s="22" t="s">
        <v>19</v>
      </c>
      <c r="U1573" s="1" t="str">
        <f t="shared" si="44"/>
        <v>Adriana TandajuNovember</v>
      </c>
      <c r="V1573" s="23">
        <f t="shared" si="39"/>
        <v>45986</v>
      </c>
      <c r="X1573" s="26">
        <f>VLOOKUP(CONCATENATE(C1573,D1573),'Honor 2025'!A:D,4,FALSE)</f>
        <v>1904000</v>
      </c>
      <c r="Y1573" s="24"/>
      <c r="BE1573" s="24"/>
      <c r="CK1573" s="24"/>
      <c r="DQ1573" s="24"/>
      <c r="EW1573" s="24"/>
      <c r="GC1573" s="24"/>
      <c r="HI1573" s="24"/>
      <c r="IO1573" s="24"/>
      <c r="JU1573" s="24"/>
      <c r="LA1573" s="24"/>
      <c r="MG1573" s="24"/>
      <c r="NM1573" s="24"/>
    </row>
    <row r="1574" spans="1:377" ht="15" thickBot="1">
      <c r="A1574" s="1" t="str">
        <f t="shared" si="46"/>
        <v>Feibe Ireine Syalome MaramisNovember-1</v>
      </c>
      <c r="B1574" s="12" t="str">
        <f t="shared" si="43"/>
        <v>Vini Cristin, S.Tr.Stat.NovemberSurvei Harga Konsumen (HK 1.1 Pasar)</v>
      </c>
      <c r="C1574" s="13" t="s">
        <v>47</v>
      </c>
      <c r="D1574" s="14" t="s">
        <v>335</v>
      </c>
      <c r="E1574" s="34" t="s">
        <v>37</v>
      </c>
      <c r="F1574" s="15" t="s">
        <v>38</v>
      </c>
      <c r="G1574" s="36">
        <f t="shared" si="40"/>
        <v>360000</v>
      </c>
      <c r="H1574" s="37">
        <v>45000</v>
      </c>
      <c r="I1574" s="38" t="s">
        <v>23</v>
      </c>
      <c r="J1574" s="39">
        <v>8</v>
      </c>
      <c r="K1574" s="75" t="s">
        <v>159</v>
      </c>
      <c r="L1574" s="25">
        <v>45962</v>
      </c>
      <c r="M1574" s="32">
        <v>45986</v>
      </c>
      <c r="N1574" s="16" t="e">
        <f t="shared" ca="1" si="41"/>
        <v>#NAME?</v>
      </c>
      <c r="O1574" s="19"/>
      <c r="P1574" s="19"/>
      <c r="Q1574" s="20"/>
      <c r="R1574" s="21" t="str">
        <f t="array" ref="R1574">VLOOKUP(C1574,DB!A:D,2,FALSE)</f>
        <v>Ranotana Weru</v>
      </c>
      <c r="S1574" s="21" t="str">
        <f t="array" ref="S1574">VLOOKUP(C1574,DB!A:D,3,FALSE)</f>
        <v>feibemaramis0202@gmail.com</v>
      </c>
      <c r="T1574" s="22" t="s">
        <v>19</v>
      </c>
      <c r="U1574" s="1" t="str">
        <f t="shared" si="44"/>
        <v>Feibe Ireine Syalome MaramisNovember</v>
      </c>
      <c r="V1574" s="23">
        <f t="shared" si="39"/>
        <v>45986</v>
      </c>
      <c r="X1574" s="26">
        <f>VLOOKUP(CONCATENATE(C1574,D1574),'Honor 2025'!A:D,4,FALSE)</f>
        <v>2181000</v>
      </c>
      <c r="Y1574" s="24"/>
      <c r="BE1574" s="24"/>
      <c r="CK1574" s="24"/>
      <c r="DQ1574" s="24"/>
      <c r="EW1574" s="24"/>
      <c r="GC1574" s="24"/>
      <c r="HI1574" s="24"/>
      <c r="IO1574" s="24"/>
      <c r="JU1574" s="24"/>
      <c r="LA1574" s="24"/>
      <c r="MG1574" s="24"/>
      <c r="NM1574" s="24"/>
    </row>
    <row r="1575" spans="1:377" ht="15" thickBot="1">
      <c r="A1575" s="1" t="str">
        <f t="shared" si="46"/>
        <v>Roy MakalewNovember-1</v>
      </c>
      <c r="B1575" s="12" t="str">
        <f t="shared" si="43"/>
        <v>Vini Cristin, S.Tr.Stat.NovemberSurvei Harga Konsumen (HK 1.1 Pasar)</v>
      </c>
      <c r="C1575" s="13" t="s">
        <v>44</v>
      </c>
      <c r="D1575" s="14" t="s">
        <v>335</v>
      </c>
      <c r="E1575" s="34" t="s">
        <v>37</v>
      </c>
      <c r="F1575" s="15" t="s">
        <v>38</v>
      </c>
      <c r="G1575" s="36">
        <f t="shared" si="40"/>
        <v>180000</v>
      </c>
      <c r="H1575" s="37">
        <v>45000</v>
      </c>
      <c r="I1575" s="38" t="s">
        <v>23</v>
      </c>
      <c r="J1575" s="39">
        <v>4</v>
      </c>
      <c r="K1575" s="74" t="s">
        <v>159</v>
      </c>
      <c r="L1575" s="25">
        <v>45962</v>
      </c>
      <c r="M1575" s="32">
        <v>45986</v>
      </c>
      <c r="N1575" s="16" t="e">
        <f t="shared" ca="1" si="41"/>
        <v>#NAME?</v>
      </c>
      <c r="O1575" s="19"/>
      <c r="P1575" s="19"/>
      <c r="Q1575" s="20"/>
      <c r="R1575" s="21" t="str">
        <f t="array" ref="R1575">VLOOKUP(C1575,DB!A:D,2,FALSE)</f>
        <v>Jalan Kleak 77, no 58</v>
      </c>
      <c r="S1575" s="21" t="str">
        <f t="array" ref="S1575">VLOOKUP(C1575,DB!A:D,3,FALSE)</f>
        <v>roymakalew2511@gmail.com</v>
      </c>
      <c r="T1575" s="22" t="s">
        <v>19</v>
      </c>
      <c r="U1575" s="1" t="str">
        <f t="shared" si="44"/>
        <v>Roy MakalewNovember</v>
      </c>
      <c r="V1575" s="23">
        <f t="shared" si="39"/>
        <v>45986</v>
      </c>
      <c r="X1575" s="26">
        <f>VLOOKUP(CONCATENATE(C1575,D1575),'Honor 2025'!A:D,4,FALSE)</f>
        <v>2115000</v>
      </c>
      <c r="Y1575" s="24"/>
      <c r="BE1575" s="24"/>
      <c r="CK1575" s="24"/>
      <c r="DQ1575" s="24"/>
      <c r="EW1575" s="24"/>
      <c r="GC1575" s="24"/>
      <c r="HI1575" s="24"/>
      <c r="IO1575" s="24"/>
      <c r="JU1575" s="24"/>
      <c r="LA1575" s="24"/>
      <c r="MG1575" s="24"/>
      <c r="NM1575" s="24"/>
    </row>
    <row r="1576" spans="1:377" ht="15" thickBot="1">
      <c r="A1576" s="1" t="str">
        <f t="shared" si="46"/>
        <v>Susly Yuliana SeneweNovember-1</v>
      </c>
      <c r="B1576" s="12" t="str">
        <f t="shared" si="43"/>
        <v>Vini Cristin, S.Tr.Stat.NovemberSurvei Harga Konsumen (HK 1.1 Pasar)</v>
      </c>
      <c r="C1576" s="13" t="s">
        <v>48</v>
      </c>
      <c r="D1576" s="14" t="s">
        <v>335</v>
      </c>
      <c r="E1576" s="34" t="s">
        <v>37</v>
      </c>
      <c r="F1576" s="15" t="s">
        <v>38</v>
      </c>
      <c r="G1576" s="36">
        <f t="shared" si="40"/>
        <v>180000</v>
      </c>
      <c r="H1576" s="37">
        <v>45000</v>
      </c>
      <c r="I1576" s="38" t="s">
        <v>23</v>
      </c>
      <c r="J1576" s="39">
        <v>4</v>
      </c>
      <c r="K1576" s="75" t="s">
        <v>159</v>
      </c>
      <c r="L1576" s="25">
        <v>45962</v>
      </c>
      <c r="M1576" s="32">
        <v>45986</v>
      </c>
      <c r="N1576" s="16" t="e">
        <f t="shared" ca="1" si="41"/>
        <v>#NAME?</v>
      </c>
      <c r="O1576" s="19"/>
      <c r="P1576" s="19"/>
      <c r="Q1576" s="20"/>
      <c r="R1576" s="21" t="str">
        <f t="array" ref="R1576">VLOOKUP(C1576,DB!A:D,2,FALSE)</f>
        <v>Jalan Lumimuut 5 Mahakeret Timur lingk.3</v>
      </c>
      <c r="S1576" s="21" t="str">
        <f t="array" ref="S1576">VLOOKUP(C1576,DB!A:D,3,FALSE)</f>
        <v>suslysenewe@gmail.com</v>
      </c>
      <c r="T1576" s="22" t="s">
        <v>19</v>
      </c>
      <c r="U1576" s="1" t="str">
        <f t="shared" si="44"/>
        <v>Susly Yuliana SeneweNovember</v>
      </c>
      <c r="V1576" s="23">
        <f t="shared" si="39"/>
        <v>45986</v>
      </c>
      <c r="X1576" s="26">
        <f>VLOOKUP(CONCATENATE(C1576,D1576),'Honor 2025'!A:D,4,FALSE)</f>
        <v>1747000</v>
      </c>
      <c r="Y1576" s="24"/>
      <c r="BE1576" s="24"/>
      <c r="CK1576" s="24"/>
      <c r="DQ1576" s="24"/>
      <c r="EW1576" s="24"/>
      <c r="GC1576" s="24"/>
      <c r="HI1576" s="24"/>
      <c r="IO1576" s="24"/>
      <c r="JU1576" s="24"/>
      <c r="LA1576" s="24"/>
      <c r="MG1576" s="24"/>
      <c r="NM1576" s="24"/>
    </row>
    <row r="1577" spans="1:377" ht="15" thickBot="1">
      <c r="A1577" s="1" t="str">
        <f t="shared" si="46"/>
        <v>Heny RumambiNovember-1</v>
      </c>
      <c r="B1577" s="12" t="str">
        <f t="shared" si="43"/>
        <v>Vini Cristin, S.Tr.Stat.NovemberSurvei Harga Konsumen (HK 1.1 Pasar)</v>
      </c>
      <c r="C1577" s="13" t="s">
        <v>49</v>
      </c>
      <c r="D1577" s="14" t="s">
        <v>335</v>
      </c>
      <c r="E1577" s="34" t="s">
        <v>37</v>
      </c>
      <c r="F1577" s="15" t="s">
        <v>38</v>
      </c>
      <c r="G1577" s="36">
        <f t="shared" si="40"/>
        <v>180000</v>
      </c>
      <c r="H1577" s="37">
        <v>45000</v>
      </c>
      <c r="I1577" s="38" t="s">
        <v>23</v>
      </c>
      <c r="J1577" s="39">
        <v>4</v>
      </c>
      <c r="K1577" s="74" t="s">
        <v>159</v>
      </c>
      <c r="L1577" s="25">
        <v>45962</v>
      </c>
      <c r="M1577" s="32">
        <v>45986</v>
      </c>
      <c r="N1577" s="16" t="e">
        <f t="shared" ca="1" si="41"/>
        <v>#NAME?</v>
      </c>
      <c r="O1577" s="19"/>
      <c r="P1577" s="19"/>
      <c r="Q1577" s="20"/>
      <c r="R1577" s="21" t="str">
        <f t="array" ref="R1577">VLOOKUP(C1577,DB!A:D,2,FALSE)</f>
        <v>Jl. Ringkeng BTN Puskopad blok C No. 49A</v>
      </c>
      <c r="S1577" s="21" t="str">
        <f t="array" ref="S1577">VLOOKUP(C1577,DB!A:D,3,FALSE)</f>
        <v>henyrumambi@gmail.com</v>
      </c>
      <c r="T1577" s="22" t="s">
        <v>19</v>
      </c>
      <c r="U1577" s="1" t="str">
        <f t="shared" si="44"/>
        <v>Heny RumambiNovember</v>
      </c>
      <c r="V1577" s="23">
        <f t="shared" si="39"/>
        <v>45986</v>
      </c>
      <c r="X1577" s="26">
        <f>VLOOKUP(CONCATENATE(C1577,D1577),'Honor 2025'!A:D,4,FALSE)</f>
        <v>1624000</v>
      </c>
      <c r="Y1577" s="24"/>
      <c r="BE1577" s="24"/>
      <c r="CK1577" s="24"/>
      <c r="DQ1577" s="24"/>
      <c r="EW1577" s="24"/>
      <c r="GC1577" s="24"/>
      <c r="HI1577" s="24"/>
      <c r="IO1577" s="24"/>
      <c r="JU1577" s="24"/>
      <c r="LA1577" s="24"/>
      <c r="MG1577" s="24"/>
      <c r="NM1577" s="24"/>
    </row>
    <row r="1578" spans="1:377" ht="15" thickBot="1">
      <c r="A1578" s="1" t="str">
        <f t="shared" si="46"/>
        <v>Sri MulyawatiNovember-1</v>
      </c>
      <c r="B1578" s="12" t="str">
        <f t="shared" si="43"/>
        <v>Vini Cristin, S.Tr.Stat.NovemberSurvei Harga Konsumen (HK 1.1 Outlet)</v>
      </c>
      <c r="C1578" s="33" t="s">
        <v>51</v>
      </c>
      <c r="D1578" s="14" t="s">
        <v>335</v>
      </c>
      <c r="E1578" s="34" t="s">
        <v>52</v>
      </c>
      <c r="F1578" s="15" t="s">
        <v>38</v>
      </c>
      <c r="G1578" s="36">
        <f t="shared" si="40"/>
        <v>240000</v>
      </c>
      <c r="H1578" s="37">
        <v>20000</v>
      </c>
      <c r="I1578" s="38" t="s">
        <v>23</v>
      </c>
      <c r="J1578" s="39">
        <v>12</v>
      </c>
      <c r="K1578" s="75" t="s">
        <v>159</v>
      </c>
      <c r="L1578" s="25">
        <v>45962</v>
      </c>
      <c r="M1578" s="32">
        <v>45986</v>
      </c>
      <c r="N1578" s="16" t="e">
        <f t="shared" ca="1" si="41"/>
        <v>#NAME?</v>
      </c>
      <c r="O1578" s="19"/>
      <c r="P1578" s="19"/>
      <c r="Q1578" s="20"/>
      <c r="R1578" s="21" t="str">
        <f t="array" ref="R1578">VLOOKUP(C1578,DB!A:D,2,FALSE)</f>
        <v>Jl Wiratama no 4 lingkungan 7</v>
      </c>
      <c r="S1578" s="21" t="str">
        <f t="array" ref="S1578">VLOOKUP(C1578,DB!A:D,3,FALSE)</f>
        <v>mulyawatisrie75@gmail.com</v>
      </c>
      <c r="T1578" s="22" t="s">
        <v>19</v>
      </c>
      <c r="U1578" s="1" t="str">
        <f t="shared" si="44"/>
        <v>Sri MulyawatiNovember</v>
      </c>
      <c r="V1578" s="23">
        <f t="shared" si="39"/>
        <v>45986</v>
      </c>
      <c r="X1578" s="26">
        <f>VLOOKUP(CONCATENATE(C1578,D1578),'Honor 2025'!A:D,4,FALSE)</f>
        <v>1940000</v>
      </c>
      <c r="Y1578" s="24"/>
      <c r="BE1578" s="24"/>
      <c r="CK1578" s="24"/>
      <c r="DQ1578" s="24"/>
      <c r="EW1578" s="24"/>
      <c r="GC1578" s="24"/>
      <c r="HI1578" s="24"/>
      <c r="IO1578" s="24"/>
      <c r="JU1578" s="24"/>
      <c r="LA1578" s="24"/>
      <c r="MG1578" s="24"/>
      <c r="NM1578" s="24"/>
    </row>
    <row r="1579" spans="1:377" ht="15" thickBot="1">
      <c r="A1579" s="1" t="str">
        <f t="shared" si="46"/>
        <v>Adriana TandajuNovember-2</v>
      </c>
      <c r="B1579" s="12" t="str">
        <f t="shared" si="43"/>
        <v>Vini Cristin, S.Tr.Stat.NovemberSurvei Harga Konsumen (HK 1.2 Pasar)</v>
      </c>
      <c r="C1579" s="13" t="s">
        <v>36</v>
      </c>
      <c r="D1579" s="14" t="s">
        <v>335</v>
      </c>
      <c r="E1579" s="29" t="s">
        <v>39</v>
      </c>
      <c r="F1579" s="15" t="s">
        <v>38</v>
      </c>
      <c r="G1579" s="42">
        <f t="shared" si="40"/>
        <v>106000</v>
      </c>
      <c r="H1579" s="43">
        <v>53000</v>
      </c>
      <c r="I1579" s="28" t="s">
        <v>23</v>
      </c>
      <c r="J1579" s="44">
        <v>2</v>
      </c>
      <c r="K1579" s="74" t="s">
        <v>159</v>
      </c>
      <c r="L1579" s="25">
        <v>45962</v>
      </c>
      <c r="M1579" s="32">
        <v>45986</v>
      </c>
      <c r="N1579" s="16" t="e">
        <f t="shared" ca="1" si="41"/>
        <v>#NAME?</v>
      </c>
      <c r="O1579" s="19"/>
      <c r="P1579" s="19"/>
      <c r="Q1579" s="20"/>
      <c r="R1579" s="21" t="str">
        <f t="array" ref="R1579">VLOOKUP(C1579,DB!A:D,2,FALSE)</f>
        <v>JL.PRAMUKA NO.29</v>
      </c>
      <c r="S1579" s="21" t="str">
        <f t="array" ref="S1579">VLOOKUP(C1579,DB!A:D,3,FALSE)</f>
        <v>annetandayu553@gmail.com</v>
      </c>
      <c r="T1579" s="22" t="s">
        <v>19</v>
      </c>
      <c r="U1579" s="1" t="str">
        <f t="shared" si="44"/>
        <v>Adriana TandajuNovember</v>
      </c>
      <c r="V1579" s="23">
        <f t="shared" si="39"/>
        <v>45986</v>
      </c>
      <c r="X1579" s="26">
        <f>VLOOKUP(CONCATENATE(C1579,D1579),'Honor 2025'!A:D,4,FALSE)</f>
        <v>1904000</v>
      </c>
      <c r="Y1579" s="24"/>
      <c r="BE1579" s="24"/>
      <c r="CK1579" s="24"/>
      <c r="DQ1579" s="24"/>
      <c r="EW1579" s="24"/>
      <c r="GC1579" s="24"/>
      <c r="HI1579" s="24"/>
      <c r="IO1579" s="24"/>
      <c r="JU1579" s="24"/>
      <c r="LA1579" s="24"/>
      <c r="MG1579" s="24"/>
      <c r="NM1579" s="24"/>
    </row>
    <row r="1580" spans="1:377" ht="15" thickBot="1">
      <c r="A1580" s="1" t="str">
        <f t="shared" si="46"/>
        <v>Feibe Ireine Syalome MaramisNovember-2</v>
      </c>
      <c r="B1580" s="12" t="str">
        <f t="shared" si="43"/>
        <v>Vini Cristin, S.Tr.Stat.NovemberSurvei Harga Konsumen (HK 1.2 Pasar)</v>
      </c>
      <c r="C1580" s="13" t="s">
        <v>47</v>
      </c>
      <c r="D1580" s="14" t="s">
        <v>335</v>
      </c>
      <c r="E1580" s="29" t="s">
        <v>39</v>
      </c>
      <c r="F1580" s="15" t="s">
        <v>38</v>
      </c>
      <c r="G1580" s="15">
        <f t="shared" si="40"/>
        <v>212000</v>
      </c>
      <c r="H1580" s="43">
        <v>53000</v>
      </c>
      <c r="I1580" s="38" t="s">
        <v>23</v>
      </c>
      <c r="J1580" s="17">
        <v>4</v>
      </c>
      <c r="K1580" s="75" t="s">
        <v>159</v>
      </c>
      <c r="L1580" s="25">
        <v>45962</v>
      </c>
      <c r="M1580" s="32">
        <v>45986</v>
      </c>
      <c r="N1580" s="16" t="e">
        <f t="shared" ca="1" si="41"/>
        <v>#NAME?</v>
      </c>
      <c r="O1580" s="19"/>
      <c r="P1580" s="19"/>
      <c r="Q1580" s="20"/>
      <c r="R1580" s="21" t="str">
        <f t="array" ref="R1580">VLOOKUP(C1580,DB!A:D,2,FALSE)</f>
        <v>Ranotana Weru</v>
      </c>
      <c r="S1580" s="21" t="str">
        <f t="array" ref="S1580">VLOOKUP(C1580,DB!A:D,3,FALSE)</f>
        <v>feibemaramis0202@gmail.com</v>
      </c>
      <c r="T1580" s="22" t="s">
        <v>19</v>
      </c>
      <c r="U1580" s="1" t="str">
        <f t="shared" si="44"/>
        <v>Feibe Ireine Syalome MaramisNovember</v>
      </c>
      <c r="V1580" s="23">
        <f t="shared" si="39"/>
        <v>45986</v>
      </c>
      <c r="X1580" s="26">
        <f>VLOOKUP(CONCATENATE(C1580,D1580),'Honor 2025'!A:D,4,FALSE)</f>
        <v>2181000</v>
      </c>
      <c r="Y1580" s="24"/>
      <c r="BE1580" s="24"/>
      <c r="CK1580" s="24"/>
      <c r="DQ1580" s="24"/>
      <c r="EW1580" s="24"/>
      <c r="GC1580" s="24"/>
      <c r="HI1580" s="24"/>
      <c r="IO1580" s="24"/>
      <c r="JU1580" s="24"/>
      <c r="LA1580" s="24"/>
      <c r="MG1580" s="24"/>
      <c r="NM1580" s="24"/>
    </row>
    <row r="1581" spans="1:377" ht="15" thickBot="1">
      <c r="A1581" s="1" t="str">
        <f t="shared" si="46"/>
        <v>Roy MakalewNovember-2</v>
      </c>
      <c r="B1581" s="12" t="str">
        <f t="shared" si="43"/>
        <v>Vini Cristin, S.Tr.Stat.NovemberSurvei Harga Konsumen (HK 1.2 Pasar)</v>
      </c>
      <c r="C1581" s="13" t="s">
        <v>44</v>
      </c>
      <c r="D1581" s="14" t="s">
        <v>335</v>
      </c>
      <c r="E1581" s="29" t="s">
        <v>39</v>
      </c>
      <c r="F1581" s="15" t="s">
        <v>38</v>
      </c>
      <c r="G1581" s="15">
        <f t="shared" si="40"/>
        <v>106000</v>
      </c>
      <c r="H1581" s="43">
        <v>53000</v>
      </c>
      <c r="I1581" s="28" t="s">
        <v>23</v>
      </c>
      <c r="J1581" s="17">
        <v>2</v>
      </c>
      <c r="K1581" s="74" t="s">
        <v>159</v>
      </c>
      <c r="L1581" s="25">
        <v>45962</v>
      </c>
      <c r="M1581" s="32">
        <v>45986</v>
      </c>
      <c r="N1581" s="16" t="e">
        <f t="shared" ca="1" si="41"/>
        <v>#NAME?</v>
      </c>
      <c r="O1581" s="19"/>
      <c r="P1581" s="19"/>
      <c r="Q1581" s="20"/>
      <c r="R1581" s="21" t="str">
        <f t="array" ref="R1581">VLOOKUP(C1581,DB!A:D,2,FALSE)</f>
        <v>Jalan Kleak 77, no 58</v>
      </c>
      <c r="S1581" s="21" t="str">
        <f t="array" ref="S1581">VLOOKUP(C1581,DB!A:D,3,FALSE)</f>
        <v>roymakalew2511@gmail.com</v>
      </c>
      <c r="T1581" s="22" t="s">
        <v>19</v>
      </c>
      <c r="U1581" s="1" t="str">
        <f t="shared" si="44"/>
        <v>Roy MakalewNovember</v>
      </c>
      <c r="V1581" s="23">
        <f t="shared" si="39"/>
        <v>45986</v>
      </c>
      <c r="X1581" s="26">
        <f>VLOOKUP(CONCATENATE(C1581,D1581),'Honor 2025'!A:D,4,FALSE)</f>
        <v>2115000</v>
      </c>
      <c r="Y1581" s="24"/>
      <c r="BE1581" s="24"/>
      <c r="CK1581" s="24"/>
      <c r="DQ1581" s="24"/>
      <c r="EW1581" s="24"/>
      <c r="GC1581" s="24"/>
      <c r="HI1581" s="24"/>
      <c r="IO1581" s="24"/>
      <c r="JU1581" s="24"/>
      <c r="LA1581" s="24"/>
      <c r="MG1581" s="24"/>
      <c r="NM1581" s="24"/>
    </row>
    <row r="1582" spans="1:377" ht="15" thickBot="1">
      <c r="A1582" s="1" t="str">
        <f t="shared" si="46"/>
        <v>Susly Yuliana SeneweNovember-2</v>
      </c>
      <c r="B1582" s="12" t="str">
        <f t="shared" si="43"/>
        <v>Vini Cristin, S.Tr.Stat.NovemberSurvei Harga Konsumen (HK 1.2 Pasar)</v>
      </c>
      <c r="C1582" s="13" t="s">
        <v>48</v>
      </c>
      <c r="D1582" s="14" t="s">
        <v>335</v>
      </c>
      <c r="E1582" s="29" t="s">
        <v>39</v>
      </c>
      <c r="F1582" s="15" t="s">
        <v>38</v>
      </c>
      <c r="G1582" s="15">
        <f t="shared" si="40"/>
        <v>106000</v>
      </c>
      <c r="H1582" s="43">
        <v>53000</v>
      </c>
      <c r="I1582" s="38" t="s">
        <v>23</v>
      </c>
      <c r="J1582" s="17">
        <v>2</v>
      </c>
      <c r="K1582" s="75" t="s">
        <v>159</v>
      </c>
      <c r="L1582" s="25">
        <v>45962</v>
      </c>
      <c r="M1582" s="32">
        <v>45986</v>
      </c>
      <c r="N1582" s="16" t="e">
        <f t="shared" ca="1" si="41"/>
        <v>#NAME?</v>
      </c>
      <c r="O1582" s="19"/>
      <c r="P1582" s="19"/>
      <c r="Q1582" s="20"/>
      <c r="R1582" s="21" t="str">
        <f t="array" ref="R1582">VLOOKUP(C1582,DB!A:D,2,FALSE)</f>
        <v>Jalan Lumimuut 5 Mahakeret Timur lingk.3</v>
      </c>
      <c r="S1582" s="21" t="str">
        <f t="array" ref="S1582">VLOOKUP(C1582,DB!A:D,3,FALSE)</f>
        <v>suslysenewe@gmail.com</v>
      </c>
      <c r="T1582" s="22" t="s">
        <v>19</v>
      </c>
      <c r="U1582" s="1" t="str">
        <f t="shared" si="44"/>
        <v>Susly Yuliana SeneweNovember</v>
      </c>
      <c r="V1582" s="23">
        <f t="shared" si="39"/>
        <v>45986</v>
      </c>
      <c r="X1582" s="26">
        <f>VLOOKUP(CONCATENATE(C1582,D1582),'Honor 2025'!A:D,4,FALSE)</f>
        <v>1747000</v>
      </c>
      <c r="Y1582" s="24"/>
      <c r="BE1582" s="24"/>
      <c r="CK1582" s="24"/>
      <c r="DQ1582" s="24"/>
      <c r="EW1582" s="24"/>
      <c r="GC1582" s="24"/>
      <c r="HI1582" s="24"/>
      <c r="IO1582" s="24"/>
      <c r="JU1582" s="24"/>
      <c r="LA1582" s="24"/>
      <c r="MG1582" s="24"/>
      <c r="NM1582" s="24"/>
    </row>
    <row r="1583" spans="1:377" ht="15" thickBot="1">
      <c r="A1583" s="1" t="str">
        <f t="shared" si="46"/>
        <v>Heny RumambiNovember-2</v>
      </c>
      <c r="B1583" s="12" t="str">
        <f t="shared" si="43"/>
        <v>Vini Cristin, S.Tr.Stat.NovemberSurvei Harga Konsumen (HK 1.2 Pasar)</v>
      </c>
      <c r="C1583" s="13" t="s">
        <v>49</v>
      </c>
      <c r="D1583" s="14" t="s">
        <v>335</v>
      </c>
      <c r="E1583" s="29" t="s">
        <v>39</v>
      </c>
      <c r="F1583" s="15" t="s">
        <v>38</v>
      </c>
      <c r="G1583" s="15">
        <f t="shared" si="40"/>
        <v>106000</v>
      </c>
      <c r="H1583" s="43">
        <v>53000</v>
      </c>
      <c r="I1583" s="28" t="s">
        <v>23</v>
      </c>
      <c r="J1583" s="17">
        <v>2</v>
      </c>
      <c r="K1583" s="74" t="s">
        <v>159</v>
      </c>
      <c r="L1583" s="25">
        <v>45962</v>
      </c>
      <c r="M1583" s="32">
        <v>45986</v>
      </c>
      <c r="N1583" s="16" t="e">
        <f t="shared" ca="1" si="41"/>
        <v>#NAME?</v>
      </c>
      <c r="O1583" s="19"/>
      <c r="P1583" s="19"/>
      <c r="Q1583" s="20"/>
      <c r="R1583" s="21" t="str">
        <f t="array" ref="R1583">VLOOKUP(C1583,DB!A:D,2,FALSE)</f>
        <v>Jl. Ringkeng BTN Puskopad blok C No. 49A</v>
      </c>
      <c r="S1583" s="21" t="str">
        <f t="array" ref="S1583">VLOOKUP(C1583,DB!A:D,3,FALSE)</f>
        <v>henyrumambi@gmail.com</v>
      </c>
      <c r="T1583" s="22" t="s">
        <v>19</v>
      </c>
      <c r="U1583" s="1" t="str">
        <f t="shared" si="44"/>
        <v>Heny RumambiNovember</v>
      </c>
      <c r="V1583" s="23">
        <f t="shared" si="39"/>
        <v>45986</v>
      </c>
      <c r="X1583" s="26">
        <f>VLOOKUP(CONCATENATE(C1583,D1583),'Honor 2025'!A:D,4,FALSE)</f>
        <v>1624000</v>
      </c>
      <c r="Y1583" s="24"/>
      <c r="BE1583" s="24"/>
      <c r="CK1583" s="24"/>
      <c r="DQ1583" s="24"/>
      <c r="EW1583" s="24"/>
      <c r="GC1583" s="24"/>
      <c r="HI1583" s="24"/>
      <c r="IO1583" s="24"/>
      <c r="JU1583" s="24"/>
      <c r="LA1583" s="24"/>
      <c r="MG1583" s="24"/>
      <c r="NM1583" s="24"/>
    </row>
    <row r="1584" spans="1:377" ht="15" thickBot="1">
      <c r="A1584" s="1" t="str">
        <f t="shared" si="46"/>
        <v>Sri MulyawatiNovember-2</v>
      </c>
      <c r="B1584" s="12" t="str">
        <f t="shared" si="43"/>
        <v>Vini Cristin, S.Tr.Stat.NovemberSurvei Harga Konsumen (HK 1.2 Outlet)</v>
      </c>
      <c r="C1584" s="33" t="s">
        <v>51</v>
      </c>
      <c r="D1584" s="14" t="s">
        <v>335</v>
      </c>
      <c r="E1584" s="15" t="s">
        <v>53</v>
      </c>
      <c r="F1584" s="15" t="s">
        <v>38</v>
      </c>
      <c r="G1584" s="15">
        <f t="shared" si="40"/>
        <v>120000</v>
      </c>
      <c r="H1584" s="16">
        <v>20000</v>
      </c>
      <c r="I1584" s="38" t="s">
        <v>23</v>
      </c>
      <c r="J1584" s="17">
        <v>6</v>
      </c>
      <c r="K1584" s="75" t="s">
        <v>159</v>
      </c>
      <c r="L1584" s="25">
        <v>45962</v>
      </c>
      <c r="M1584" s="32">
        <v>45986</v>
      </c>
      <c r="N1584" s="16" t="e">
        <f t="shared" ca="1" si="41"/>
        <v>#NAME?</v>
      </c>
      <c r="O1584" s="19"/>
      <c r="P1584" s="19"/>
      <c r="Q1584" s="20"/>
      <c r="R1584" s="21" t="str">
        <f t="array" ref="R1584">VLOOKUP(C1584,DB!A:D,2,FALSE)</f>
        <v>Jl Wiratama no 4 lingkungan 7</v>
      </c>
      <c r="S1584" s="21" t="str">
        <f t="array" ref="S1584">VLOOKUP(C1584,DB!A:D,3,FALSE)</f>
        <v>mulyawatisrie75@gmail.com</v>
      </c>
      <c r="T1584" s="22" t="s">
        <v>19</v>
      </c>
      <c r="U1584" s="1" t="str">
        <f t="shared" si="44"/>
        <v>Sri MulyawatiNovember</v>
      </c>
      <c r="V1584" s="23">
        <f t="shared" si="39"/>
        <v>45986</v>
      </c>
      <c r="X1584" s="26">
        <f>VLOOKUP(CONCATENATE(C1584,D1584),'Honor 2025'!A:D,4,FALSE)</f>
        <v>1940000</v>
      </c>
      <c r="Y1584" s="24"/>
      <c r="BE1584" s="24"/>
      <c r="CK1584" s="24"/>
      <c r="DQ1584" s="24"/>
      <c r="EW1584" s="24"/>
      <c r="GC1584" s="24"/>
      <c r="HI1584" s="24"/>
      <c r="IO1584" s="24"/>
      <c r="JU1584" s="24"/>
      <c r="LA1584" s="24"/>
      <c r="MG1584" s="24"/>
      <c r="NM1584" s="24"/>
    </row>
    <row r="1585" spans="1:377" ht="15" thickBot="1">
      <c r="A1585" s="1" t="str">
        <f t="shared" si="46"/>
        <v>Adriana TandajuNovember-3</v>
      </c>
      <c r="B1585" s="12" t="str">
        <f t="shared" si="43"/>
        <v>Vini Cristin, S.Tr.Stat.NovemberSurvei Harga Konsumen (HK 2.1 Pasar)</v>
      </c>
      <c r="C1585" s="33" t="s">
        <v>36</v>
      </c>
      <c r="D1585" s="14" t="s">
        <v>335</v>
      </c>
      <c r="E1585" s="34" t="s">
        <v>40</v>
      </c>
      <c r="F1585" s="15" t="s">
        <v>38</v>
      </c>
      <c r="G1585" s="36">
        <f t="shared" si="40"/>
        <v>86000</v>
      </c>
      <c r="H1585" s="37">
        <v>86000</v>
      </c>
      <c r="I1585" s="38" t="s">
        <v>23</v>
      </c>
      <c r="J1585" s="39">
        <v>1</v>
      </c>
      <c r="K1585" s="74" t="s">
        <v>159</v>
      </c>
      <c r="L1585" s="25">
        <v>45962</v>
      </c>
      <c r="M1585" s="32">
        <v>45986</v>
      </c>
      <c r="N1585" s="16" t="e">
        <f t="shared" ca="1" si="41"/>
        <v>#NAME?</v>
      </c>
      <c r="O1585" s="19"/>
      <c r="P1585" s="19"/>
      <c r="Q1585" s="20"/>
      <c r="R1585" s="21" t="str">
        <f t="array" ref="R1585">VLOOKUP(C1585,DB!A:D,2,FALSE)</f>
        <v>JL.PRAMUKA NO.29</v>
      </c>
      <c r="S1585" s="21" t="str">
        <f t="array" ref="S1585">VLOOKUP(C1585,DB!A:D,3,FALSE)</f>
        <v>annetandayu553@gmail.com</v>
      </c>
      <c r="T1585" s="22" t="s">
        <v>19</v>
      </c>
      <c r="U1585" s="1" t="str">
        <f t="shared" si="44"/>
        <v>Adriana TandajuNovember</v>
      </c>
      <c r="V1585" s="23">
        <f t="shared" si="39"/>
        <v>45986</v>
      </c>
      <c r="X1585" s="26">
        <f>VLOOKUP(CONCATENATE(C1585,D1585),'Honor 2025'!A:D,4,FALSE)</f>
        <v>1904000</v>
      </c>
      <c r="Y1585" s="24"/>
      <c r="BE1585" s="24"/>
      <c r="CK1585" s="24"/>
      <c r="DQ1585" s="24"/>
      <c r="EW1585" s="24"/>
      <c r="GC1585" s="24"/>
      <c r="HI1585" s="24"/>
      <c r="IO1585" s="24"/>
      <c r="JU1585" s="24"/>
      <c r="LA1585" s="24"/>
      <c r="MG1585" s="24"/>
      <c r="NM1585" s="24"/>
    </row>
    <row r="1586" spans="1:377" ht="15" thickBot="1">
      <c r="A1586" s="1" t="str">
        <f t="shared" si="46"/>
        <v>Feibe Ireine Syalome MaramisNovember-3</v>
      </c>
      <c r="B1586" s="12" t="str">
        <f t="shared" si="43"/>
        <v>Vini Cristin, S.Tr.Stat.NovemberSurvei Harga Konsumen (HK 2.1 Pasar)</v>
      </c>
      <c r="C1586" s="13" t="s">
        <v>47</v>
      </c>
      <c r="D1586" s="14" t="s">
        <v>335</v>
      </c>
      <c r="E1586" s="34" t="s">
        <v>40</v>
      </c>
      <c r="F1586" s="15" t="s">
        <v>38</v>
      </c>
      <c r="G1586" s="15">
        <f t="shared" si="40"/>
        <v>172000</v>
      </c>
      <c r="H1586" s="37">
        <v>86000</v>
      </c>
      <c r="I1586" s="38" t="s">
        <v>23</v>
      </c>
      <c r="J1586" s="17">
        <v>2</v>
      </c>
      <c r="K1586" s="75" t="s">
        <v>159</v>
      </c>
      <c r="L1586" s="25">
        <v>45962</v>
      </c>
      <c r="M1586" s="32">
        <v>45986</v>
      </c>
      <c r="N1586" s="16" t="e">
        <f t="shared" ca="1" si="41"/>
        <v>#NAME?</v>
      </c>
      <c r="O1586" s="19"/>
      <c r="P1586" s="19"/>
      <c r="Q1586" s="20"/>
      <c r="R1586" s="21" t="str">
        <f t="array" ref="R1586">VLOOKUP(C1586,DB!A:D,2,FALSE)</f>
        <v>Ranotana Weru</v>
      </c>
      <c r="S1586" s="21" t="str">
        <f t="array" ref="S1586">VLOOKUP(C1586,DB!A:D,3,FALSE)</f>
        <v>feibemaramis0202@gmail.com</v>
      </c>
      <c r="T1586" s="22" t="s">
        <v>19</v>
      </c>
      <c r="U1586" s="1" t="str">
        <f t="shared" si="44"/>
        <v>Feibe Ireine Syalome MaramisNovember</v>
      </c>
      <c r="V1586" s="23">
        <f t="shared" si="39"/>
        <v>45986</v>
      </c>
      <c r="X1586" s="26">
        <f>VLOOKUP(CONCATENATE(C1586,D1586),'Honor 2025'!A:D,4,FALSE)</f>
        <v>2181000</v>
      </c>
      <c r="Y1586" s="24"/>
      <c r="BE1586" s="24"/>
      <c r="CK1586" s="24"/>
      <c r="DQ1586" s="24"/>
      <c r="EW1586" s="24"/>
      <c r="GC1586" s="24"/>
      <c r="HI1586" s="24"/>
      <c r="IO1586" s="24"/>
      <c r="JU1586" s="24"/>
      <c r="LA1586" s="24"/>
      <c r="MG1586" s="24"/>
      <c r="NM1586" s="24"/>
    </row>
    <row r="1587" spans="1:377" ht="15" thickBot="1">
      <c r="A1587" s="1" t="str">
        <f t="shared" si="46"/>
        <v>Susly Yuliana SeneweNovember-3</v>
      </c>
      <c r="B1587" s="12" t="str">
        <f t="shared" si="43"/>
        <v>Vini Cristin, S.Tr.Stat.NovemberSurvei Harga Konsumen (HK 2.1 Pasar)</v>
      </c>
      <c r="C1587" s="13" t="s">
        <v>48</v>
      </c>
      <c r="D1587" s="14" t="s">
        <v>335</v>
      </c>
      <c r="E1587" s="34" t="s">
        <v>40</v>
      </c>
      <c r="F1587" s="15" t="s">
        <v>38</v>
      </c>
      <c r="G1587" s="15">
        <f t="shared" si="40"/>
        <v>172000</v>
      </c>
      <c r="H1587" s="37">
        <v>86000</v>
      </c>
      <c r="I1587" s="28" t="s">
        <v>23</v>
      </c>
      <c r="J1587" s="17">
        <v>2</v>
      </c>
      <c r="K1587" s="74" t="s">
        <v>159</v>
      </c>
      <c r="L1587" s="25">
        <v>45962</v>
      </c>
      <c r="M1587" s="32">
        <v>45986</v>
      </c>
      <c r="N1587" s="16" t="e">
        <f t="shared" ca="1" si="41"/>
        <v>#NAME?</v>
      </c>
      <c r="O1587" s="19"/>
      <c r="P1587" s="19"/>
      <c r="Q1587" s="20"/>
      <c r="R1587" s="21" t="str">
        <f t="array" ref="R1587">VLOOKUP(C1587,DB!A:D,2,FALSE)</f>
        <v>Jalan Lumimuut 5 Mahakeret Timur lingk.3</v>
      </c>
      <c r="S1587" s="21" t="str">
        <f t="array" ref="S1587">VLOOKUP(C1587,DB!A:D,3,FALSE)</f>
        <v>suslysenewe@gmail.com</v>
      </c>
      <c r="T1587" s="22" t="s">
        <v>19</v>
      </c>
      <c r="U1587" s="1" t="str">
        <f t="shared" si="44"/>
        <v>Susly Yuliana SeneweNovember</v>
      </c>
      <c r="V1587" s="23">
        <f t="shared" si="39"/>
        <v>45986</v>
      </c>
      <c r="X1587" s="26">
        <f>VLOOKUP(CONCATENATE(C1587,D1587),'Honor 2025'!A:D,4,FALSE)</f>
        <v>1747000</v>
      </c>
      <c r="Y1587" s="24"/>
      <c r="BE1587" s="24"/>
      <c r="CK1587" s="24"/>
      <c r="DQ1587" s="24"/>
      <c r="EW1587" s="24"/>
      <c r="GC1587" s="24"/>
      <c r="HI1587" s="24"/>
      <c r="IO1587" s="24"/>
      <c r="JU1587" s="24"/>
      <c r="LA1587" s="24"/>
      <c r="MG1587" s="24"/>
      <c r="NM1587" s="24"/>
    </row>
    <row r="1588" spans="1:377" ht="15" thickBot="1">
      <c r="A1588" s="1" t="str">
        <f t="shared" si="46"/>
        <v>Heny RumambiNovember-3</v>
      </c>
      <c r="B1588" s="12" t="str">
        <f t="shared" si="43"/>
        <v>Vini Cristin, S.Tr.Stat.NovemberSurvei Harga Konsumen (HK 2.1 Pasar)</v>
      </c>
      <c r="C1588" s="13" t="s">
        <v>49</v>
      </c>
      <c r="D1588" s="14" t="s">
        <v>335</v>
      </c>
      <c r="E1588" s="34" t="s">
        <v>40</v>
      </c>
      <c r="F1588" s="15" t="s">
        <v>38</v>
      </c>
      <c r="G1588" s="15">
        <f t="shared" si="40"/>
        <v>86000</v>
      </c>
      <c r="H1588" s="37">
        <v>86000</v>
      </c>
      <c r="I1588" s="38" t="s">
        <v>23</v>
      </c>
      <c r="J1588" s="17">
        <v>1</v>
      </c>
      <c r="K1588" s="75" t="s">
        <v>159</v>
      </c>
      <c r="L1588" s="25">
        <v>45962</v>
      </c>
      <c r="M1588" s="32">
        <v>45986</v>
      </c>
      <c r="N1588" s="16" t="e">
        <f t="shared" ca="1" si="41"/>
        <v>#NAME?</v>
      </c>
      <c r="O1588" s="19"/>
      <c r="P1588" s="19"/>
      <c r="Q1588" s="20"/>
      <c r="R1588" s="21" t="str">
        <f t="array" ref="R1588">VLOOKUP(C1588,DB!A:D,2,FALSE)</f>
        <v>Jl. Ringkeng BTN Puskopad blok C No. 49A</v>
      </c>
      <c r="S1588" s="21" t="str">
        <f t="array" ref="S1588">VLOOKUP(C1588,DB!A:D,3,FALSE)</f>
        <v>henyrumambi@gmail.com</v>
      </c>
      <c r="T1588" s="22" t="s">
        <v>19</v>
      </c>
      <c r="U1588" s="1" t="str">
        <f t="shared" si="44"/>
        <v>Heny RumambiNovember</v>
      </c>
      <c r="V1588" s="23">
        <f t="shared" si="39"/>
        <v>45986</v>
      </c>
      <c r="X1588" s="26">
        <f>VLOOKUP(CONCATENATE(C1588,D1588),'Honor 2025'!A:D,4,FALSE)</f>
        <v>1624000</v>
      </c>
      <c r="Y1588" s="24"/>
      <c r="BE1588" s="24"/>
      <c r="CK1588" s="24"/>
      <c r="DQ1588" s="24"/>
      <c r="EW1588" s="24"/>
      <c r="GC1588" s="24"/>
      <c r="HI1588" s="24"/>
      <c r="IO1588" s="24"/>
      <c r="JU1588" s="24"/>
      <c r="LA1588" s="24"/>
      <c r="MG1588" s="24"/>
      <c r="NM1588" s="24"/>
    </row>
    <row r="1589" spans="1:377" ht="15" thickBot="1">
      <c r="A1589" s="1" t="str">
        <f t="shared" si="46"/>
        <v>JOVELIE E WOKASNovember-1</v>
      </c>
      <c r="B1589" s="12" t="str">
        <f t="shared" si="43"/>
        <v>Vini Cristin, S.Tr.Stat.NovemberSurvei Harga Konsumen (HK 2.1 Outlet)</v>
      </c>
      <c r="C1589" s="33" t="s">
        <v>55</v>
      </c>
      <c r="D1589" s="14" t="s">
        <v>335</v>
      </c>
      <c r="E1589" s="34" t="s">
        <v>56</v>
      </c>
      <c r="F1589" s="15" t="s">
        <v>38</v>
      </c>
      <c r="G1589" s="36">
        <f t="shared" si="40"/>
        <v>210000</v>
      </c>
      <c r="H1589" s="37">
        <v>21000</v>
      </c>
      <c r="I1589" s="38" t="s">
        <v>23</v>
      </c>
      <c r="J1589" s="39">
        <v>10</v>
      </c>
      <c r="K1589" s="74" t="s">
        <v>159</v>
      </c>
      <c r="L1589" s="25">
        <v>45962</v>
      </c>
      <c r="M1589" s="32">
        <v>45986</v>
      </c>
      <c r="N1589" s="16" t="e">
        <f t="shared" ca="1" si="41"/>
        <v>#NAME?</v>
      </c>
      <c r="O1589" s="19"/>
      <c r="P1589" s="19"/>
      <c r="Q1589" s="20"/>
      <c r="R1589" s="21" t="str">
        <f t="array" ref="R1589">VLOOKUP(C1589,DB!A:D,2,FALSE)</f>
        <v>Malalayang Satu Lingkungan 6</v>
      </c>
      <c r="S1589" s="21" t="str">
        <f t="array" ref="S1589">VLOOKUP(C1589,DB!A:D,3,FALSE)</f>
        <v>vhellywokas07@gmail.com</v>
      </c>
      <c r="T1589" s="22" t="s">
        <v>19</v>
      </c>
      <c r="U1589" s="1" t="str">
        <f t="shared" si="44"/>
        <v>JOVELIE E WOKASNovember</v>
      </c>
      <c r="V1589" s="23">
        <f t="shared" si="39"/>
        <v>45986</v>
      </c>
      <c r="X1589" s="26">
        <f>VLOOKUP(CONCATENATE(C1589,D1589),'Honor 2025'!A:D,4,FALSE)</f>
        <v>1838000</v>
      </c>
      <c r="Y1589" s="24"/>
      <c r="BE1589" s="24"/>
      <c r="CK1589" s="24"/>
      <c r="DQ1589" s="24"/>
      <c r="EW1589" s="24"/>
      <c r="GC1589" s="24"/>
      <c r="HI1589" s="24"/>
      <c r="IO1589" s="24"/>
      <c r="JU1589" s="24"/>
      <c r="LA1589" s="24"/>
      <c r="MG1589" s="24"/>
      <c r="NM1589" s="24"/>
    </row>
    <row r="1590" spans="1:377" ht="15" thickBot="1">
      <c r="A1590" s="1" t="str">
        <f t="shared" si="46"/>
        <v>Adriana TandajuNovember-4</v>
      </c>
      <c r="B1590" s="12" t="str">
        <f t="shared" si="43"/>
        <v>Vini Cristin, S.Tr.Stat.NovemberSurvei Harga Konsumen (HK 2.2 Pasar)</v>
      </c>
      <c r="C1590" s="40" t="s">
        <v>36</v>
      </c>
      <c r="D1590" s="14" t="s">
        <v>335</v>
      </c>
      <c r="E1590" s="29" t="s">
        <v>41</v>
      </c>
      <c r="F1590" s="15" t="s">
        <v>38</v>
      </c>
      <c r="G1590" s="42">
        <f t="shared" si="40"/>
        <v>92000</v>
      </c>
      <c r="H1590" s="43">
        <v>92000</v>
      </c>
      <c r="I1590" s="28" t="s">
        <v>23</v>
      </c>
      <c r="J1590" s="44">
        <v>1</v>
      </c>
      <c r="K1590" s="75" t="s">
        <v>159</v>
      </c>
      <c r="L1590" s="25">
        <v>45962</v>
      </c>
      <c r="M1590" s="32">
        <v>45986</v>
      </c>
      <c r="N1590" s="16" t="e">
        <f t="shared" ca="1" si="41"/>
        <v>#NAME?</v>
      </c>
      <c r="O1590" s="19"/>
      <c r="P1590" s="19"/>
      <c r="Q1590" s="20"/>
      <c r="R1590" s="21" t="str">
        <f t="array" ref="R1590">VLOOKUP(C1590,DB!A:D,2,FALSE)</f>
        <v>JL.PRAMUKA NO.29</v>
      </c>
      <c r="S1590" s="21" t="str">
        <f t="array" ref="S1590">VLOOKUP(C1590,DB!A:D,3,FALSE)</f>
        <v>annetandayu553@gmail.com</v>
      </c>
      <c r="T1590" s="22" t="s">
        <v>19</v>
      </c>
      <c r="U1590" s="1" t="str">
        <f t="shared" si="44"/>
        <v>Adriana TandajuNovember</v>
      </c>
      <c r="V1590" s="23">
        <f t="shared" si="39"/>
        <v>45986</v>
      </c>
      <c r="X1590" s="26">
        <f>VLOOKUP(CONCATENATE(C1590,D1590),'Honor 2025'!A:D,4,FALSE)</f>
        <v>1904000</v>
      </c>
      <c r="Y1590" s="24"/>
      <c r="BE1590" s="24"/>
      <c r="CK1590" s="24"/>
      <c r="DQ1590" s="24"/>
      <c r="EW1590" s="24"/>
      <c r="GC1590" s="24"/>
      <c r="HI1590" s="24"/>
      <c r="IO1590" s="24"/>
      <c r="JU1590" s="24"/>
      <c r="LA1590" s="24"/>
      <c r="MG1590" s="24"/>
      <c r="NM1590" s="24"/>
    </row>
    <row r="1591" spans="1:377" ht="15" thickBot="1">
      <c r="A1591" s="1" t="str">
        <f t="shared" si="46"/>
        <v>Roy MakalewNovember-3</v>
      </c>
      <c r="B1591" s="12" t="str">
        <f t="shared" si="43"/>
        <v>Vini Cristin, S.Tr.Stat.NovemberSurvei Harga Konsumen (HK 2.2 Pasar)</v>
      </c>
      <c r="C1591" s="33" t="s">
        <v>44</v>
      </c>
      <c r="D1591" s="14" t="s">
        <v>335</v>
      </c>
      <c r="E1591" s="34" t="s">
        <v>41</v>
      </c>
      <c r="F1591" s="15" t="s">
        <v>38</v>
      </c>
      <c r="G1591" s="36">
        <f t="shared" si="40"/>
        <v>92000</v>
      </c>
      <c r="H1591" s="37">
        <v>92000</v>
      </c>
      <c r="I1591" s="38" t="s">
        <v>23</v>
      </c>
      <c r="J1591" s="39">
        <v>1</v>
      </c>
      <c r="K1591" s="74" t="s">
        <v>159</v>
      </c>
      <c r="L1591" s="25">
        <v>45962</v>
      </c>
      <c r="M1591" s="32">
        <v>45986</v>
      </c>
      <c r="N1591" s="16" t="e">
        <f t="shared" ca="1" si="41"/>
        <v>#NAME?</v>
      </c>
      <c r="O1591" s="19"/>
      <c r="P1591" s="19"/>
      <c r="Q1591" s="20"/>
      <c r="R1591" s="21" t="str">
        <f t="array" ref="R1591">VLOOKUP(C1591,DB!A:D,2,FALSE)</f>
        <v>Jalan Kleak 77, no 58</v>
      </c>
      <c r="S1591" s="21" t="str">
        <f t="array" ref="S1591">VLOOKUP(C1591,DB!A:D,3,FALSE)</f>
        <v>roymakalew2511@gmail.com</v>
      </c>
      <c r="T1591" s="22" t="s">
        <v>19</v>
      </c>
      <c r="U1591" s="1" t="str">
        <f t="shared" si="44"/>
        <v>Roy MakalewNovember</v>
      </c>
      <c r="V1591" s="23">
        <f t="shared" si="39"/>
        <v>45986</v>
      </c>
      <c r="X1591" s="26">
        <f>VLOOKUP(CONCATENATE(C1591,D1591),'Honor 2025'!A:D,4,FALSE)</f>
        <v>2115000</v>
      </c>
      <c r="Y1591" s="24"/>
      <c r="BE1591" s="24"/>
      <c r="CK1591" s="24"/>
      <c r="DQ1591" s="24"/>
      <c r="EW1591" s="24"/>
      <c r="GC1591" s="24"/>
      <c r="HI1591" s="24"/>
      <c r="IO1591" s="24"/>
      <c r="JU1591" s="24"/>
      <c r="LA1591" s="24"/>
      <c r="MG1591" s="24"/>
      <c r="NM1591" s="24"/>
    </row>
    <row r="1592" spans="1:377" ht="15" thickBot="1">
      <c r="A1592" s="1" t="str">
        <f t="shared" si="46"/>
        <v>Feibe Ireine Syalome MaramisNovember-4</v>
      </c>
      <c r="B1592" s="12" t="str">
        <f t="shared" si="43"/>
        <v>Vini Cristin, S.Tr.Stat.NovemberSurvei Harga Konsumen (HK 2.2 Pasar)</v>
      </c>
      <c r="C1592" s="40" t="s">
        <v>47</v>
      </c>
      <c r="D1592" s="14" t="s">
        <v>335</v>
      </c>
      <c r="E1592" s="29" t="s">
        <v>41</v>
      </c>
      <c r="F1592" s="15" t="s">
        <v>38</v>
      </c>
      <c r="G1592" s="42">
        <f t="shared" si="40"/>
        <v>92000</v>
      </c>
      <c r="H1592" s="43">
        <v>92000</v>
      </c>
      <c r="I1592" s="28" t="s">
        <v>23</v>
      </c>
      <c r="J1592" s="44">
        <v>1</v>
      </c>
      <c r="K1592" s="75" t="s">
        <v>159</v>
      </c>
      <c r="L1592" s="25">
        <v>45962</v>
      </c>
      <c r="M1592" s="32">
        <v>45986</v>
      </c>
      <c r="N1592" s="16" t="e">
        <f t="shared" ca="1" si="41"/>
        <v>#NAME?</v>
      </c>
      <c r="O1592" s="19"/>
      <c r="P1592" s="19"/>
      <c r="Q1592" s="20"/>
      <c r="R1592" s="21" t="str">
        <f t="array" ref="R1592">VLOOKUP(C1592,DB!A:D,2,FALSE)</f>
        <v>Ranotana Weru</v>
      </c>
      <c r="S1592" s="21" t="str">
        <f t="array" ref="S1592">VLOOKUP(C1592,DB!A:D,3,FALSE)</f>
        <v>feibemaramis0202@gmail.com</v>
      </c>
      <c r="T1592" s="22" t="s">
        <v>19</v>
      </c>
      <c r="U1592" s="1" t="str">
        <f t="shared" si="44"/>
        <v>Feibe Ireine Syalome MaramisNovember</v>
      </c>
      <c r="V1592" s="23">
        <f t="shared" ref="V1592:V1846" si="47">IF(M1592="",_xludf.SWITCH(D1592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1592)</f>
        <v>45986</v>
      </c>
      <c r="X1592" s="26">
        <f>VLOOKUP(CONCATENATE(C1592,D1592),'Honor 2025'!A:D,4,FALSE)</f>
        <v>2181000</v>
      </c>
      <c r="Y1592" s="24"/>
      <c r="BE1592" s="24"/>
      <c r="CK1592" s="24"/>
      <c r="DQ1592" s="24"/>
      <c r="EW1592" s="24"/>
      <c r="GC1592" s="24"/>
      <c r="HI1592" s="24"/>
      <c r="IO1592" s="24"/>
      <c r="JU1592" s="24"/>
      <c r="LA1592" s="24"/>
      <c r="MG1592" s="24"/>
      <c r="NM1592" s="24"/>
    </row>
    <row r="1593" spans="1:377" ht="15" thickBot="1">
      <c r="A1593" s="1" t="str">
        <f t="shared" si="46"/>
        <v>Susly Yuliana SeneweNovember-4</v>
      </c>
      <c r="B1593" s="12" t="str">
        <f t="shared" si="43"/>
        <v>Vini Cristin, S.Tr.Stat.NovemberSurvei Harga Konsumen (HK 2.2 Pasar)</v>
      </c>
      <c r="C1593" s="33" t="s">
        <v>48</v>
      </c>
      <c r="D1593" s="14" t="s">
        <v>335</v>
      </c>
      <c r="E1593" s="34" t="s">
        <v>41</v>
      </c>
      <c r="F1593" s="15" t="s">
        <v>38</v>
      </c>
      <c r="G1593" s="36">
        <f t="shared" si="40"/>
        <v>184000</v>
      </c>
      <c r="H1593" s="37">
        <v>92000</v>
      </c>
      <c r="I1593" s="38" t="s">
        <v>23</v>
      </c>
      <c r="J1593" s="39">
        <v>2</v>
      </c>
      <c r="K1593" s="74" t="s">
        <v>159</v>
      </c>
      <c r="L1593" s="25">
        <v>45962</v>
      </c>
      <c r="M1593" s="32">
        <v>45986</v>
      </c>
      <c r="N1593" s="16" t="e">
        <f t="shared" ca="1" si="41"/>
        <v>#NAME?</v>
      </c>
      <c r="O1593" s="19"/>
      <c r="P1593" s="19"/>
      <c r="Q1593" s="20"/>
      <c r="R1593" s="21" t="str">
        <f t="array" ref="R1593">VLOOKUP(C1593,DB!A:D,2,FALSE)</f>
        <v>Jalan Lumimuut 5 Mahakeret Timur lingk.3</v>
      </c>
      <c r="S1593" s="21" t="str">
        <f t="array" ref="S1593">VLOOKUP(C1593,DB!A:D,3,FALSE)</f>
        <v>suslysenewe@gmail.com</v>
      </c>
      <c r="T1593" s="22" t="s">
        <v>19</v>
      </c>
      <c r="U1593" s="1" t="str">
        <f t="shared" si="44"/>
        <v>Susly Yuliana SeneweNovember</v>
      </c>
      <c r="V1593" s="23">
        <f t="shared" si="47"/>
        <v>45986</v>
      </c>
      <c r="X1593" s="26">
        <f>VLOOKUP(CONCATENATE(C1593,D1593),'Honor 2025'!A:D,4,FALSE)</f>
        <v>1747000</v>
      </c>
      <c r="Y1593" s="24"/>
      <c r="BE1593" s="24"/>
      <c r="CK1593" s="24"/>
      <c r="DQ1593" s="24"/>
      <c r="EW1593" s="24"/>
      <c r="GC1593" s="24"/>
      <c r="HI1593" s="24"/>
      <c r="IO1593" s="24"/>
      <c r="JU1593" s="24"/>
      <c r="LA1593" s="24"/>
      <c r="MG1593" s="24"/>
      <c r="NM1593" s="24"/>
    </row>
    <row r="1594" spans="1:377" ht="15" thickBot="1">
      <c r="A1594" s="1" t="str">
        <f t="shared" si="46"/>
        <v>Heny RumambiNovember-4</v>
      </c>
      <c r="B1594" s="12" t="str">
        <f t="shared" si="43"/>
        <v>Vini Cristin, S.Tr.Stat.NovemberSurvei Harga Konsumen (HK 2.2 Pasar)</v>
      </c>
      <c r="C1594" s="40" t="s">
        <v>49</v>
      </c>
      <c r="D1594" s="14" t="s">
        <v>335</v>
      </c>
      <c r="E1594" s="29" t="s">
        <v>41</v>
      </c>
      <c r="F1594" s="15" t="s">
        <v>38</v>
      </c>
      <c r="G1594" s="42">
        <f t="shared" si="40"/>
        <v>92000</v>
      </c>
      <c r="H1594" s="43">
        <v>92000</v>
      </c>
      <c r="I1594" s="28" t="s">
        <v>23</v>
      </c>
      <c r="J1594" s="44">
        <v>1</v>
      </c>
      <c r="K1594" s="75" t="s">
        <v>159</v>
      </c>
      <c r="L1594" s="25">
        <v>45962</v>
      </c>
      <c r="M1594" s="32">
        <v>45986</v>
      </c>
      <c r="N1594" s="16" t="e">
        <f t="shared" ca="1" si="41"/>
        <v>#NAME?</v>
      </c>
      <c r="O1594" s="19"/>
      <c r="P1594" s="19"/>
      <c r="Q1594" s="20"/>
      <c r="R1594" s="21" t="str">
        <f t="array" ref="R1594">VLOOKUP(C1594,DB!A:D,2,FALSE)</f>
        <v>Jl. Ringkeng BTN Puskopad blok C No. 49A</v>
      </c>
      <c r="S1594" s="21" t="str">
        <f t="array" ref="S1594">VLOOKUP(C1594,DB!A:D,3,FALSE)</f>
        <v>henyrumambi@gmail.com</v>
      </c>
      <c r="T1594" s="22" t="s">
        <v>19</v>
      </c>
      <c r="U1594" s="1" t="str">
        <f t="shared" si="44"/>
        <v>Heny RumambiNovember</v>
      </c>
      <c r="V1594" s="23">
        <f t="shared" si="47"/>
        <v>45986</v>
      </c>
      <c r="X1594" s="26">
        <f>VLOOKUP(CONCATENATE(C1594,D1594),'Honor 2025'!A:D,4,FALSE)</f>
        <v>1624000</v>
      </c>
      <c r="Y1594" s="24"/>
      <c r="BE1594" s="24"/>
      <c r="CK1594" s="24"/>
      <c r="DQ1594" s="24"/>
      <c r="EW1594" s="24"/>
      <c r="GC1594" s="24"/>
      <c r="HI1594" s="24"/>
      <c r="IO1594" s="24"/>
      <c r="JU1594" s="24"/>
      <c r="LA1594" s="24"/>
      <c r="MG1594" s="24"/>
      <c r="NM1594" s="24"/>
    </row>
    <row r="1595" spans="1:377" ht="15" thickBot="1">
      <c r="A1595" s="1" t="str">
        <f t="shared" si="46"/>
        <v>Sri MulyawatiNovember-3</v>
      </c>
      <c r="B1595" s="12" t="str">
        <f t="shared" si="43"/>
        <v>Vini Cristin, S.Tr.Stat.NovemberSurvei Harga Konsumen (HK 2.2 Outlet)</v>
      </c>
      <c r="C1595" s="40" t="s">
        <v>51</v>
      </c>
      <c r="D1595" s="14" t="s">
        <v>335</v>
      </c>
      <c r="E1595" s="29" t="s">
        <v>54</v>
      </c>
      <c r="F1595" s="15" t="s">
        <v>38</v>
      </c>
      <c r="G1595" s="42">
        <f t="shared" si="40"/>
        <v>336000</v>
      </c>
      <c r="H1595" s="43">
        <v>24000</v>
      </c>
      <c r="I1595" s="28" t="s">
        <v>23</v>
      </c>
      <c r="J1595" s="44">
        <v>14</v>
      </c>
      <c r="K1595" s="74" t="s">
        <v>159</v>
      </c>
      <c r="L1595" s="25">
        <v>45962</v>
      </c>
      <c r="M1595" s="32">
        <v>45986</v>
      </c>
      <c r="N1595" s="16" t="e">
        <f t="shared" ca="1" si="41"/>
        <v>#NAME?</v>
      </c>
      <c r="O1595" s="19"/>
      <c r="P1595" s="19"/>
      <c r="Q1595" s="20"/>
      <c r="R1595" s="21" t="str">
        <f t="array" ref="R1595">VLOOKUP(C1595,DB!A:D,2,FALSE)</f>
        <v>Jl Wiratama no 4 lingkungan 7</v>
      </c>
      <c r="S1595" s="21" t="str">
        <f t="array" ref="S1595">VLOOKUP(C1595,DB!A:D,3,FALSE)</f>
        <v>mulyawatisrie75@gmail.com</v>
      </c>
      <c r="T1595" s="22" t="s">
        <v>19</v>
      </c>
      <c r="U1595" s="1" t="str">
        <f t="shared" si="44"/>
        <v>Sri MulyawatiNovember</v>
      </c>
      <c r="V1595" s="23">
        <f t="shared" si="47"/>
        <v>45986</v>
      </c>
      <c r="X1595" s="26">
        <f>VLOOKUP(CONCATENATE(C1595,D1595),'Honor 2025'!A:D,4,FALSE)</f>
        <v>1940000</v>
      </c>
      <c r="Y1595" s="24"/>
      <c r="BE1595" s="24"/>
      <c r="CK1595" s="24"/>
      <c r="DQ1595" s="24"/>
      <c r="EW1595" s="24"/>
      <c r="GC1595" s="24"/>
      <c r="HI1595" s="24"/>
      <c r="IO1595" s="24"/>
      <c r="JU1595" s="24"/>
      <c r="LA1595" s="24"/>
      <c r="MG1595" s="24"/>
      <c r="NM1595" s="24"/>
    </row>
    <row r="1596" spans="1:377" ht="15" thickBot="1">
      <c r="A1596" s="1" t="str">
        <f t="shared" si="46"/>
        <v>Heny RumambiNovember-5</v>
      </c>
      <c r="B1596" s="12" t="str">
        <f t="shared" si="43"/>
        <v>Vini Cristin, S.Tr.Stat.NovemberSurvei Harga Konsumen (HK 2.2 Outlet)</v>
      </c>
      <c r="C1596" s="13" t="s">
        <v>49</v>
      </c>
      <c r="D1596" s="14" t="s">
        <v>335</v>
      </c>
      <c r="E1596" s="15" t="s">
        <v>54</v>
      </c>
      <c r="F1596" s="15" t="s">
        <v>38</v>
      </c>
      <c r="G1596" s="36">
        <f t="shared" si="40"/>
        <v>48000</v>
      </c>
      <c r="H1596" s="37">
        <v>24000</v>
      </c>
      <c r="I1596" s="38" t="s">
        <v>23</v>
      </c>
      <c r="J1596" s="39">
        <v>2</v>
      </c>
      <c r="K1596" s="75" t="s">
        <v>159</v>
      </c>
      <c r="L1596" s="25">
        <v>45962</v>
      </c>
      <c r="M1596" s="32">
        <v>45986</v>
      </c>
      <c r="N1596" s="16" t="e">
        <f t="shared" ca="1" si="41"/>
        <v>#NAME?</v>
      </c>
      <c r="O1596" s="19"/>
      <c r="P1596" s="19"/>
      <c r="Q1596" s="20"/>
      <c r="R1596" s="21" t="str">
        <f t="array" ref="R1596">VLOOKUP(C1596,DB!A:D,2,FALSE)</f>
        <v>Jl. Ringkeng BTN Puskopad blok C No. 49A</v>
      </c>
      <c r="S1596" s="21" t="str">
        <f t="array" ref="S1596">VLOOKUP(C1596,DB!A:D,3,FALSE)</f>
        <v>henyrumambi@gmail.com</v>
      </c>
      <c r="T1596" s="22" t="s">
        <v>19</v>
      </c>
      <c r="U1596" s="1" t="str">
        <f t="shared" si="44"/>
        <v>Heny RumambiNovember</v>
      </c>
      <c r="V1596" s="23">
        <f t="shared" si="47"/>
        <v>45986</v>
      </c>
      <c r="X1596" s="26">
        <f>VLOOKUP(CONCATENATE(C1596,D1596),'Honor 2025'!A:D,4,FALSE)</f>
        <v>1624000</v>
      </c>
      <c r="Y1596" s="24"/>
      <c r="BE1596" s="24"/>
      <c r="CK1596" s="24"/>
      <c r="DQ1596" s="24"/>
      <c r="EW1596" s="24"/>
      <c r="GC1596" s="24"/>
      <c r="HI1596" s="24"/>
      <c r="IO1596" s="24"/>
      <c r="JU1596" s="24"/>
      <c r="LA1596" s="24"/>
      <c r="MG1596" s="24"/>
      <c r="NM1596" s="24"/>
    </row>
    <row r="1597" spans="1:377" ht="15" thickBot="1">
      <c r="A1597" s="1" t="str">
        <f t="shared" si="46"/>
        <v>Roy MakalewNovember-4</v>
      </c>
      <c r="B1597" s="12" t="str">
        <f t="shared" si="43"/>
        <v>Vini Cristin, S.Tr.Stat.NovemberSurvei Harga Konsumen (HK 3 Pasar)</v>
      </c>
      <c r="C1597" s="33" t="s">
        <v>44</v>
      </c>
      <c r="D1597" s="14" t="s">
        <v>335</v>
      </c>
      <c r="E1597" s="34" t="s">
        <v>45</v>
      </c>
      <c r="F1597" s="15" t="s">
        <v>38</v>
      </c>
      <c r="G1597" s="36">
        <f t="shared" si="40"/>
        <v>49000</v>
      </c>
      <c r="H1597" s="37">
        <v>49000</v>
      </c>
      <c r="I1597" s="38" t="s">
        <v>23</v>
      </c>
      <c r="J1597" s="39">
        <v>1</v>
      </c>
      <c r="K1597" s="74" t="s">
        <v>159</v>
      </c>
      <c r="L1597" s="25">
        <v>45962</v>
      </c>
      <c r="M1597" s="32">
        <v>45986</v>
      </c>
      <c r="N1597" s="16" t="e">
        <f t="shared" ca="1" si="41"/>
        <v>#NAME?</v>
      </c>
      <c r="O1597" s="19"/>
      <c r="P1597" s="19"/>
      <c r="Q1597" s="20"/>
      <c r="R1597" s="21" t="str">
        <f t="array" ref="R1597">VLOOKUP(C1597,DB!A:D,2,FALSE)</f>
        <v>Jalan Kleak 77, no 58</v>
      </c>
      <c r="S1597" s="21" t="str">
        <f t="array" ref="S1597">VLOOKUP(C1597,DB!A:D,3,FALSE)</f>
        <v>roymakalew2511@gmail.com</v>
      </c>
      <c r="T1597" s="22" t="s">
        <v>19</v>
      </c>
      <c r="U1597" s="1" t="str">
        <f t="shared" si="44"/>
        <v>Roy MakalewNovember</v>
      </c>
      <c r="V1597" s="23">
        <f t="shared" si="47"/>
        <v>45986</v>
      </c>
      <c r="X1597" s="26">
        <f>VLOOKUP(CONCATENATE(C1597,D1597),'Honor 2025'!A:D,4,FALSE)</f>
        <v>2115000</v>
      </c>
      <c r="Y1597" s="24"/>
      <c r="BE1597" s="24"/>
      <c r="CK1597" s="24"/>
      <c r="DQ1597" s="24"/>
      <c r="EW1597" s="24"/>
      <c r="GC1597" s="24"/>
      <c r="HI1597" s="24"/>
      <c r="IO1597" s="24"/>
      <c r="JU1597" s="24"/>
      <c r="LA1597" s="24"/>
      <c r="MG1597" s="24"/>
      <c r="NM1597" s="24"/>
    </row>
    <row r="1598" spans="1:377" ht="15" thickBot="1">
      <c r="A1598" s="1" t="str">
        <f t="shared" si="46"/>
        <v>Feibe Ireine Syalome MaramisNovember-5</v>
      </c>
      <c r="B1598" s="12" t="str">
        <f t="shared" si="43"/>
        <v>Vini Cristin, S.Tr.Stat.NovemberSurvei Harga Konsumen (HK 3 Pasar)</v>
      </c>
      <c r="C1598" s="40" t="s">
        <v>47</v>
      </c>
      <c r="D1598" s="14" t="s">
        <v>335</v>
      </c>
      <c r="E1598" s="29" t="s">
        <v>45</v>
      </c>
      <c r="F1598" s="15" t="s">
        <v>38</v>
      </c>
      <c r="G1598" s="42">
        <f t="shared" si="40"/>
        <v>49000</v>
      </c>
      <c r="H1598" s="43">
        <v>49000</v>
      </c>
      <c r="I1598" s="28" t="s">
        <v>23</v>
      </c>
      <c r="J1598" s="44">
        <v>1</v>
      </c>
      <c r="K1598" s="75" t="s">
        <v>159</v>
      </c>
      <c r="L1598" s="25">
        <v>45962</v>
      </c>
      <c r="M1598" s="32">
        <v>45986</v>
      </c>
      <c r="N1598" s="16" t="e">
        <f t="shared" ca="1" si="41"/>
        <v>#NAME?</v>
      </c>
      <c r="O1598" s="19"/>
      <c r="P1598" s="19"/>
      <c r="Q1598" s="20"/>
      <c r="R1598" s="21" t="str">
        <f t="array" ref="R1598">VLOOKUP(C1598,DB!A:D,2,FALSE)</f>
        <v>Ranotana Weru</v>
      </c>
      <c r="S1598" s="21" t="str">
        <f t="array" ref="S1598">VLOOKUP(C1598,DB!A:D,3,FALSE)</f>
        <v>feibemaramis0202@gmail.com</v>
      </c>
      <c r="T1598" s="22" t="s">
        <v>19</v>
      </c>
      <c r="U1598" s="1" t="str">
        <f t="shared" si="44"/>
        <v>Feibe Ireine Syalome MaramisNovember</v>
      </c>
      <c r="V1598" s="23">
        <f t="shared" si="47"/>
        <v>45986</v>
      </c>
      <c r="X1598" s="26">
        <f>VLOOKUP(CONCATENATE(C1598,D1598),'Honor 2025'!A:D,4,FALSE)</f>
        <v>2181000</v>
      </c>
      <c r="Y1598" s="24"/>
      <c r="BE1598" s="24"/>
      <c r="CK1598" s="24"/>
      <c r="DQ1598" s="24"/>
      <c r="EW1598" s="24"/>
      <c r="GC1598" s="24"/>
      <c r="HI1598" s="24"/>
      <c r="IO1598" s="24"/>
      <c r="JU1598" s="24"/>
      <c r="LA1598" s="24"/>
      <c r="MG1598" s="24"/>
      <c r="NM1598" s="24"/>
    </row>
    <row r="1599" spans="1:377" ht="15" thickBot="1">
      <c r="A1599" s="1" t="str">
        <f t="shared" si="46"/>
        <v>Susly Yuliana SeneweNovember-5</v>
      </c>
      <c r="B1599" s="12" t="str">
        <f t="shared" si="43"/>
        <v>Vini Cristin, S.Tr.Stat.NovemberSurvei Harga Konsumen (HK 3 Pasar)</v>
      </c>
      <c r="C1599" s="33" t="s">
        <v>48</v>
      </c>
      <c r="D1599" s="14" t="s">
        <v>335</v>
      </c>
      <c r="E1599" s="34" t="s">
        <v>45</v>
      </c>
      <c r="F1599" s="15" t="s">
        <v>38</v>
      </c>
      <c r="G1599" s="36">
        <f t="shared" si="40"/>
        <v>49000</v>
      </c>
      <c r="H1599" s="37">
        <v>49000</v>
      </c>
      <c r="I1599" s="38" t="s">
        <v>23</v>
      </c>
      <c r="J1599" s="39">
        <v>1</v>
      </c>
      <c r="K1599" s="74" t="s">
        <v>159</v>
      </c>
      <c r="L1599" s="25">
        <v>45962</v>
      </c>
      <c r="M1599" s="32">
        <v>45986</v>
      </c>
      <c r="N1599" s="16" t="e">
        <f t="shared" ca="1" si="41"/>
        <v>#NAME?</v>
      </c>
      <c r="O1599" s="19"/>
      <c r="P1599" s="19"/>
      <c r="Q1599" s="20"/>
      <c r="R1599" s="21" t="str">
        <f t="array" ref="R1599">VLOOKUP(C1599,DB!A:D,2,FALSE)</f>
        <v>Jalan Lumimuut 5 Mahakeret Timur lingk.3</v>
      </c>
      <c r="S1599" s="21" t="str">
        <f t="array" ref="S1599">VLOOKUP(C1599,DB!A:D,3,FALSE)</f>
        <v>suslysenewe@gmail.com</v>
      </c>
      <c r="T1599" s="22" t="s">
        <v>19</v>
      </c>
      <c r="U1599" s="1" t="str">
        <f t="shared" si="44"/>
        <v>Susly Yuliana SeneweNovember</v>
      </c>
      <c r="V1599" s="23">
        <f t="shared" si="47"/>
        <v>45986</v>
      </c>
      <c r="X1599" s="26">
        <f>VLOOKUP(CONCATENATE(C1599,D1599),'Honor 2025'!A:D,4,FALSE)</f>
        <v>1747000</v>
      </c>
      <c r="Y1599" s="24"/>
      <c r="BE1599" s="24"/>
      <c r="CK1599" s="24"/>
      <c r="DQ1599" s="24"/>
      <c r="EW1599" s="24"/>
      <c r="GC1599" s="24"/>
      <c r="HI1599" s="24"/>
      <c r="IO1599" s="24"/>
      <c r="JU1599" s="24"/>
      <c r="LA1599" s="24"/>
      <c r="MG1599" s="24"/>
      <c r="NM1599" s="24"/>
    </row>
    <row r="1600" spans="1:377" ht="15" thickBot="1">
      <c r="A1600" s="1" t="str">
        <f t="shared" si="46"/>
        <v>Roy MakalewNovember-5</v>
      </c>
      <c r="B1600" s="12" t="str">
        <f t="shared" si="43"/>
        <v>Vini Cristin, S.Tr.Stat.NovemberSurvei Harga Konsumen (HK 3 Outlet)</v>
      </c>
      <c r="C1600" s="40" t="s">
        <v>44</v>
      </c>
      <c r="D1600" s="14" t="s">
        <v>335</v>
      </c>
      <c r="E1600" s="29" t="s">
        <v>46</v>
      </c>
      <c r="F1600" s="15" t="s">
        <v>38</v>
      </c>
      <c r="G1600" s="42">
        <f t="shared" si="40"/>
        <v>200000</v>
      </c>
      <c r="H1600" s="43">
        <v>20000</v>
      </c>
      <c r="I1600" s="28" t="s">
        <v>23</v>
      </c>
      <c r="J1600" s="44">
        <v>10</v>
      </c>
      <c r="K1600" s="75" t="s">
        <v>159</v>
      </c>
      <c r="L1600" s="25">
        <v>45962</v>
      </c>
      <c r="M1600" s="32">
        <v>45986</v>
      </c>
      <c r="N1600" s="16" t="e">
        <f t="shared" ca="1" si="41"/>
        <v>#NAME?</v>
      </c>
      <c r="O1600" s="19"/>
      <c r="P1600" s="19"/>
      <c r="Q1600" s="20"/>
      <c r="R1600" s="21" t="str">
        <f t="array" ref="R1600">VLOOKUP(C1600,DB!A:D,2,FALSE)</f>
        <v>Jalan Kleak 77, no 58</v>
      </c>
      <c r="S1600" s="21" t="str">
        <f t="array" ref="S1600">VLOOKUP(C1600,DB!A:D,3,FALSE)</f>
        <v>roymakalew2511@gmail.com</v>
      </c>
      <c r="T1600" s="22" t="s">
        <v>19</v>
      </c>
      <c r="U1600" s="1" t="str">
        <f t="shared" si="44"/>
        <v>Roy MakalewNovember</v>
      </c>
      <c r="V1600" s="23">
        <f t="shared" si="47"/>
        <v>45986</v>
      </c>
      <c r="X1600" s="26">
        <f>VLOOKUP(CONCATENATE(C1600,D1600),'Honor 2025'!A:D,4,FALSE)</f>
        <v>2115000</v>
      </c>
      <c r="Y1600" s="24"/>
      <c r="BE1600" s="24"/>
      <c r="CK1600" s="24"/>
      <c r="DQ1600" s="24"/>
      <c r="EW1600" s="24"/>
      <c r="GC1600" s="24"/>
      <c r="HI1600" s="24"/>
      <c r="IO1600" s="24"/>
      <c r="JU1600" s="24"/>
      <c r="LA1600" s="24"/>
      <c r="MG1600" s="24"/>
      <c r="NM1600" s="24"/>
    </row>
    <row r="1601" spans="1:377" ht="15" thickBot="1">
      <c r="A1601" s="1" t="str">
        <f t="shared" si="46"/>
        <v>Heny RumambiNovember-6</v>
      </c>
      <c r="B1601" s="12" t="str">
        <f t="shared" si="43"/>
        <v>Vini Cristin, S.Tr.Stat.NovemberSurvei Harga Konsumen (HK 3 Outlet)</v>
      </c>
      <c r="C1601" s="33" t="s">
        <v>49</v>
      </c>
      <c r="D1601" s="14" t="s">
        <v>335</v>
      </c>
      <c r="E1601" s="34" t="s">
        <v>46</v>
      </c>
      <c r="F1601" s="15" t="s">
        <v>38</v>
      </c>
      <c r="G1601" s="36">
        <f t="shared" si="40"/>
        <v>200000</v>
      </c>
      <c r="H1601" s="37">
        <v>20000</v>
      </c>
      <c r="I1601" s="38" t="s">
        <v>23</v>
      </c>
      <c r="J1601" s="39">
        <v>10</v>
      </c>
      <c r="K1601" s="74" t="s">
        <v>159</v>
      </c>
      <c r="L1601" s="25">
        <v>45962</v>
      </c>
      <c r="M1601" s="32">
        <v>45986</v>
      </c>
      <c r="N1601" s="16" t="e">
        <f t="shared" ca="1" si="41"/>
        <v>#NAME?</v>
      </c>
      <c r="O1601" s="19"/>
      <c r="P1601" s="19"/>
      <c r="Q1601" s="20"/>
      <c r="R1601" s="21" t="str">
        <f t="array" ref="R1601">VLOOKUP(C1601,DB!A:D,2,FALSE)</f>
        <v>Jl. Ringkeng BTN Puskopad blok C No. 49A</v>
      </c>
      <c r="S1601" s="21" t="str">
        <f t="array" ref="S1601">VLOOKUP(C1601,DB!A:D,3,FALSE)</f>
        <v>henyrumambi@gmail.com</v>
      </c>
      <c r="T1601" s="22" t="s">
        <v>19</v>
      </c>
      <c r="U1601" s="1" t="str">
        <f t="shared" si="44"/>
        <v>Heny RumambiNovember</v>
      </c>
      <c r="V1601" s="23">
        <f t="shared" si="47"/>
        <v>45986</v>
      </c>
      <c r="X1601" s="26">
        <f>VLOOKUP(CONCATENATE(C1601,D1601),'Honor 2025'!A:D,4,FALSE)</f>
        <v>1624000</v>
      </c>
      <c r="Y1601" s="24"/>
      <c r="BE1601" s="24"/>
      <c r="CK1601" s="24"/>
      <c r="DQ1601" s="24"/>
      <c r="EW1601" s="24"/>
      <c r="GC1601" s="24"/>
      <c r="HI1601" s="24"/>
      <c r="IO1601" s="24"/>
      <c r="JU1601" s="24"/>
      <c r="LA1601" s="24"/>
      <c r="MG1601" s="24"/>
      <c r="NM1601" s="24"/>
    </row>
    <row r="1602" spans="1:377" ht="15" thickBot="1">
      <c r="A1602" s="1" t="str">
        <f t="shared" si="46"/>
        <v>Sri MulyawatiNovember-4</v>
      </c>
      <c r="B1602" s="12" t="str">
        <f t="shared" si="43"/>
        <v>Vini Cristin, S.Tr.Stat.NovemberSurvei Harga Konsumen (HK 3 Outlet)</v>
      </c>
      <c r="C1602" s="33" t="s">
        <v>51</v>
      </c>
      <c r="D1602" s="14" t="s">
        <v>335</v>
      </c>
      <c r="E1602" s="34" t="s">
        <v>46</v>
      </c>
      <c r="F1602" s="15" t="s">
        <v>38</v>
      </c>
      <c r="G1602" s="36">
        <f t="shared" si="40"/>
        <v>140000</v>
      </c>
      <c r="H1602" s="37">
        <v>20000</v>
      </c>
      <c r="I1602" s="38" t="s">
        <v>23</v>
      </c>
      <c r="J1602" s="39">
        <v>7</v>
      </c>
      <c r="K1602" s="75" t="s">
        <v>159</v>
      </c>
      <c r="L1602" s="25">
        <v>45962</v>
      </c>
      <c r="M1602" s="32">
        <v>45986</v>
      </c>
      <c r="N1602" s="16" t="e">
        <f t="shared" ca="1" si="41"/>
        <v>#NAME?</v>
      </c>
      <c r="O1602" s="19"/>
      <c r="P1602" s="19"/>
      <c r="Q1602" s="20"/>
      <c r="R1602" s="21" t="str">
        <f t="array" ref="R1602">VLOOKUP(C1602,DB!A:D,2,FALSE)</f>
        <v>Jl Wiratama no 4 lingkungan 7</v>
      </c>
      <c r="S1602" s="21" t="str">
        <f t="array" ref="S1602">VLOOKUP(C1602,DB!A:D,3,FALSE)</f>
        <v>mulyawatisrie75@gmail.com</v>
      </c>
      <c r="T1602" s="22" t="s">
        <v>19</v>
      </c>
      <c r="U1602" s="1" t="str">
        <f t="shared" si="44"/>
        <v>Sri MulyawatiNovember</v>
      </c>
      <c r="V1602" s="23">
        <f t="shared" si="47"/>
        <v>45986</v>
      </c>
      <c r="X1602" s="26">
        <f>VLOOKUP(CONCATENATE(C1602,D1602),'Honor 2025'!A:D,4,FALSE)</f>
        <v>1940000</v>
      </c>
      <c r="Y1602" s="24"/>
      <c r="BE1602" s="24"/>
      <c r="CK1602" s="24"/>
      <c r="DQ1602" s="24"/>
      <c r="EW1602" s="24"/>
      <c r="GC1602" s="24"/>
      <c r="HI1602" s="24"/>
      <c r="IO1602" s="24"/>
      <c r="JU1602" s="24"/>
      <c r="LA1602" s="24"/>
      <c r="MG1602" s="24"/>
      <c r="NM1602" s="24"/>
    </row>
    <row r="1603" spans="1:377" ht="15" thickBot="1">
      <c r="A1603" s="1" t="str">
        <f t="shared" si="46"/>
        <v>JOVELIE E WOKASNovember-2</v>
      </c>
      <c r="B1603" s="12" t="str">
        <f t="shared" si="43"/>
        <v>Vini Cristin, S.Tr.Stat.NovemberSurvei Harga Konsumen (HK 3 Outlet)</v>
      </c>
      <c r="C1603" s="40" t="s">
        <v>55</v>
      </c>
      <c r="D1603" s="14" t="s">
        <v>335</v>
      </c>
      <c r="E1603" s="29" t="s">
        <v>46</v>
      </c>
      <c r="F1603" s="15" t="s">
        <v>38</v>
      </c>
      <c r="G1603" s="42">
        <f t="shared" si="40"/>
        <v>860000</v>
      </c>
      <c r="H1603" s="43">
        <v>20000</v>
      </c>
      <c r="I1603" s="28" t="s">
        <v>23</v>
      </c>
      <c r="J1603" s="44">
        <v>43</v>
      </c>
      <c r="K1603" s="74" t="s">
        <v>159</v>
      </c>
      <c r="L1603" s="25">
        <v>45962</v>
      </c>
      <c r="M1603" s="32">
        <v>45986</v>
      </c>
      <c r="N1603" s="16" t="e">
        <f t="shared" ca="1" si="41"/>
        <v>#NAME?</v>
      </c>
      <c r="O1603" s="19"/>
      <c r="P1603" s="19"/>
      <c r="Q1603" s="20"/>
      <c r="R1603" s="21" t="str">
        <f t="array" ref="R1603">VLOOKUP(C1603,DB!A:D,2,FALSE)</f>
        <v>Malalayang Satu Lingkungan 6</v>
      </c>
      <c r="S1603" s="21" t="str">
        <f t="array" ref="S1603">VLOOKUP(C1603,DB!A:D,3,FALSE)</f>
        <v>vhellywokas07@gmail.com</v>
      </c>
      <c r="T1603" s="22" t="s">
        <v>19</v>
      </c>
      <c r="U1603" s="1" t="str">
        <f t="shared" si="44"/>
        <v>JOVELIE E WOKASNovember</v>
      </c>
      <c r="V1603" s="23">
        <f t="shared" si="47"/>
        <v>45986</v>
      </c>
      <c r="X1603" s="26">
        <f>VLOOKUP(CONCATENATE(C1603,D1603),'Honor 2025'!A:D,4,FALSE)</f>
        <v>1838000</v>
      </c>
      <c r="Y1603" s="24"/>
      <c r="BE1603" s="24"/>
      <c r="CK1603" s="24"/>
      <c r="DQ1603" s="24"/>
      <c r="EW1603" s="24"/>
      <c r="GC1603" s="24"/>
      <c r="HI1603" s="24"/>
      <c r="IO1603" s="24"/>
      <c r="JU1603" s="24"/>
      <c r="LA1603" s="24"/>
      <c r="MG1603" s="24"/>
      <c r="NM1603" s="24"/>
    </row>
    <row r="1604" spans="1:377" ht="15" thickBot="1">
      <c r="A1604" s="1" t="str">
        <f t="shared" si="46"/>
        <v>Adriana TandajuNovember-5</v>
      </c>
      <c r="B1604" s="12" t="str">
        <f t="shared" si="43"/>
        <v>Vini Cristin, S.Tr.Stat.NovemberSurvei Harga Konsumen (HK 4, 5, 6)</v>
      </c>
      <c r="C1604" s="30" t="s">
        <v>36</v>
      </c>
      <c r="D1604" s="14" t="s">
        <v>335</v>
      </c>
      <c r="E1604" s="34" t="s">
        <v>42</v>
      </c>
      <c r="F1604" s="15" t="s">
        <v>38</v>
      </c>
      <c r="G1604" s="36">
        <f t="shared" si="40"/>
        <v>672000</v>
      </c>
      <c r="H1604" s="37">
        <v>48000</v>
      </c>
      <c r="I1604" s="38" t="s">
        <v>23</v>
      </c>
      <c r="J1604" s="39">
        <v>14</v>
      </c>
      <c r="K1604" s="75" t="s">
        <v>159</v>
      </c>
      <c r="L1604" s="25">
        <v>45962</v>
      </c>
      <c r="M1604" s="32">
        <v>45986</v>
      </c>
      <c r="N1604" s="16" t="e">
        <f t="shared" ca="1" si="41"/>
        <v>#NAME?</v>
      </c>
      <c r="O1604" s="19"/>
      <c r="P1604" s="19"/>
      <c r="Q1604" s="20"/>
      <c r="R1604" s="21" t="str">
        <f t="array" ref="R1604">VLOOKUP(C1604,DB!A:D,2,FALSE)</f>
        <v>JL.PRAMUKA NO.29</v>
      </c>
      <c r="S1604" s="21" t="str">
        <f t="array" ref="S1604">VLOOKUP(C1604,DB!A:D,3,FALSE)</f>
        <v>annetandayu553@gmail.com</v>
      </c>
      <c r="T1604" s="22" t="s">
        <v>19</v>
      </c>
      <c r="U1604" s="1" t="str">
        <f t="shared" si="44"/>
        <v>Adriana TandajuNovember</v>
      </c>
      <c r="V1604" s="23">
        <f t="shared" si="47"/>
        <v>45986</v>
      </c>
      <c r="X1604" s="26">
        <f>VLOOKUP(CONCATENATE(C1604,D1604),'Honor 2025'!A:D,4,FALSE)</f>
        <v>1904000</v>
      </c>
      <c r="Y1604" s="24"/>
      <c r="BE1604" s="24"/>
      <c r="CK1604" s="24"/>
      <c r="DQ1604" s="24"/>
      <c r="EW1604" s="24"/>
      <c r="GC1604" s="24"/>
      <c r="HI1604" s="24"/>
      <c r="IO1604" s="24"/>
      <c r="JU1604" s="24"/>
      <c r="LA1604" s="24"/>
      <c r="MG1604" s="24"/>
      <c r="NM1604" s="24"/>
    </row>
    <row r="1605" spans="1:377" ht="15" thickBot="1">
      <c r="A1605" s="1" t="str">
        <f t="shared" si="46"/>
        <v>Stephen christiani kenteyNovember-1</v>
      </c>
      <c r="B1605" s="12" t="str">
        <f t="shared" si="43"/>
        <v>Vini Cristin, S.Tr.Stat.NovemberSurvei Harga Konsumen (HK 4, 5, 6)</v>
      </c>
      <c r="C1605" s="31" t="s">
        <v>43</v>
      </c>
      <c r="D1605" s="14" t="s">
        <v>335</v>
      </c>
      <c r="E1605" s="29" t="s">
        <v>42</v>
      </c>
      <c r="F1605" s="15" t="s">
        <v>38</v>
      </c>
      <c r="G1605" s="42">
        <f t="shared" si="40"/>
        <v>672000</v>
      </c>
      <c r="H1605" s="43">
        <v>48000</v>
      </c>
      <c r="I1605" s="28" t="s">
        <v>23</v>
      </c>
      <c r="J1605" s="44">
        <v>14</v>
      </c>
      <c r="K1605" s="74" t="s">
        <v>159</v>
      </c>
      <c r="L1605" s="25">
        <v>45962</v>
      </c>
      <c r="M1605" s="32">
        <v>45986</v>
      </c>
      <c r="N1605" s="16" t="e">
        <f t="shared" ca="1" si="41"/>
        <v>#NAME?</v>
      </c>
      <c r="O1605" s="19"/>
      <c r="P1605" s="19"/>
      <c r="Q1605" s="20"/>
      <c r="R1605" s="21" t="str">
        <f t="array" ref="R1605">VLOOKUP(C1605,DB!A:D,2,FALSE)</f>
        <v>Ranotana weru lingkungan 5</v>
      </c>
      <c r="S1605" s="21" t="str">
        <f t="array" ref="S1605">VLOOKUP(C1605,DB!A:D,3,FALSE)</f>
        <v>Stephenkentey@gmail.com</v>
      </c>
      <c r="T1605" s="22" t="s">
        <v>19</v>
      </c>
      <c r="U1605" s="1" t="str">
        <f t="shared" si="44"/>
        <v>Stephen christiani kenteyNovember</v>
      </c>
      <c r="V1605" s="23">
        <f t="shared" si="47"/>
        <v>45986</v>
      </c>
      <c r="X1605" s="26">
        <f>VLOOKUP(CONCATENATE(C1605,D1605),'Honor 2025'!A:D,4,FALSE)</f>
        <v>1152000</v>
      </c>
      <c r="Y1605" s="24"/>
      <c r="BE1605" s="24"/>
      <c r="CK1605" s="24"/>
      <c r="DQ1605" s="24"/>
      <c r="EW1605" s="24"/>
      <c r="GC1605" s="24"/>
      <c r="HI1605" s="24"/>
      <c r="IO1605" s="24"/>
      <c r="JU1605" s="24"/>
      <c r="LA1605" s="24"/>
      <c r="MG1605" s="24"/>
      <c r="NM1605" s="24"/>
    </row>
    <row r="1606" spans="1:377" ht="15" thickBot="1">
      <c r="A1606" s="1" t="str">
        <f t="shared" si="46"/>
        <v>Roy MakalewNovember-6</v>
      </c>
      <c r="B1606" s="12" t="str">
        <f t="shared" si="43"/>
        <v>Vini Cristin, S.Tr.Stat.NovemberSurvei Harga Konsumen (HK 4, 5, 6)</v>
      </c>
      <c r="C1606" s="31" t="s">
        <v>44</v>
      </c>
      <c r="D1606" s="14" t="s">
        <v>335</v>
      </c>
      <c r="E1606" s="34" t="s">
        <v>42</v>
      </c>
      <c r="F1606" s="15" t="s">
        <v>38</v>
      </c>
      <c r="G1606" s="36">
        <f t="shared" si="40"/>
        <v>1200000</v>
      </c>
      <c r="H1606" s="37">
        <v>48000</v>
      </c>
      <c r="I1606" s="38" t="s">
        <v>23</v>
      </c>
      <c r="J1606" s="39">
        <v>25</v>
      </c>
      <c r="K1606" s="75" t="s">
        <v>159</v>
      </c>
      <c r="L1606" s="25">
        <v>45962</v>
      </c>
      <c r="M1606" s="32">
        <v>45986</v>
      </c>
      <c r="N1606" s="16" t="e">
        <f t="shared" ca="1" si="41"/>
        <v>#NAME?</v>
      </c>
      <c r="O1606" s="19"/>
      <c r="P1606" s="19"/>
      <c r="Q1606" s="20"/>
      <c r="R1606" s="21" t="str">
        <f t="array" ref="R1606">VLOOKUP(C1606,DB!A:D,2,FALSE)</f>
        <v>Jalan Kleak 77, no 58</v>
      </c>
      <c r="S1606" s="21" t="str">
        <f t="array" ref="S1606">VLOOKUP(C1606,DB!A:D,3,FALSE)</f>
        <v>roymakalew2511@gmail.com</v>
      </c>
      <c r="T1606" s="22" t="s">
        <v>19</v>
      </c>
      <c r="U1606" s="1" t="str">
        <f t="shared" si="44"/>
        <v>Roy MakalewNovember</v>
      </c>
      <c r="V1606" s="23">
        <f t="shared" si="47"/>
        <v>45986</v>
      </c>
      <c r="X1606" s="26">
        <f>VLOOKUP(CONCATENATE(C1606,D1606),'Honor 2025'!A:D,4,FALSE)</f>
        <v>2115000</v>
      </c>
      <c r="Y1606" s="24"/>
      <c r="BE1606" s="24"/>
      <c r="CK1606" s="24"/>
      <c r="DQ1606" s="24"/>
      <c r="EW1606" s="24"/>
      <c r="GC1606" s="24"/>
      <c r="HI1606" s="24"/>
      <c r="IO1606" s="24"/>
      <c r="JU1606" s="24"/>
      <c r="LA1606" s="24"/>
      <c r="MG1606" s="24"/>
      <c r="NM1606" s="24"/>
    </row>
    <row r="1607" spans="1:377" ht="15" thickBot="1">
      <c r="A1607" s="1" t="str">
        <f t="shared" si="46"/>
        <v>Feibe Ireine Syalome MaramisNovember-6</v>
      </c>
      <c r="B1607" s="12" t="str">
        <f t="shared" si="43"/>
        <v>Vini Cristin, S.Tr.Stat.NovemberSurvei Harga Konsumen (HK 4, 5, 6)</v>
      </c>
      <c r="C1607" s="31" t="s">
        <v>47</v>
      </c>
      <c r="D1607" s="14" t="s">
        <v>335</v>
      </c>
      <c r="E1607" s="29" t="s">
        <v>42</v>
      </c>
      <c r="F1607" s="15" t="s">
        <v>38</v>
      </c>
      <c r="G1607" s="42">
        <f t="shared" si="40"/>
        <v>576000</v>
      </c>
      <c r="H1607" s="43">
        <v>48000</v>
      </c>
      <c r="I1607" s="28" t="s">
        <v>23</v>
      </c>
      <c r="J1607" s="44">
        <v>12</v>
      </c>
      <c r="K1607" s="74" t="s">
        <v>159</v>
      </c>
      <c r="L1607" s="25">
        <v>45962</v>
      </c>
      <c r="M1607" s="32">
        <v>45986</v>
      </c>
      <c r="N1607" s="16" t="e">
        <f t="shared" ca="1" si="41"/>
        <v>#NAME?</v>
      </c>
      <c r="O1607" s="19"/>
      <c r="P1607" s="19"/>
      <c r="Q1607" s="20"/>
      <c r="R1607" s="21" t="str">
        <f t="array" ref="R1607">VLOOKUP(C1607,DB!A:D,2,FALSE)</f>
        <v>Ranotana Weru</v>
      </c>
      <c r="S1607" s="21" t="str">
        <f t="array" ref="S1607">VLOOKUP(C1607,DB!A:D,3,FALSE)</f>
        <v>feibemaramis0202@gmail.com</v>
      </c>
      <c r="T1607" s="22" t="s">
        <v>19</v>
      </c>
      <c r="U1607" s="1" t="str">
        <f t="shared" si="44"/>
        <v>Feibe Ireine Syalome MaramisNovember</v>
      </c>
      <c r="V1607" s="23">
        <f t="shared" si="47"/>
        <v>45986</v>
      </c>
      <c r="X1607" s="26">
        <f>VLOOKUP(CONCATENATE(C1607,D1607),'Honor 2025'!A:D,4,FALSE)</f>
        <v>2181000</v>
      </c>
      <c r="Y1607" s="24"/>
      <c r="BE1607" s="24"/>
      <c r="CK1607" s="24"/>
      <c r="DQ1607" s="24"/>
      <c r="EW1607" s="24"/>
      <c r="GC1607" s="24"/>
      <c r="HI1607" s="24"/>
      <c r="IO1607" s="24"/>
      <c r="JU1607" s="24"/>
      <c r="LA1607" s="24"/>
      <c r="MG1607" s="24"/>
      <c r="NM1607" s="24"/>
    </row>
    <row r="1608" spans="1:377" ht="15" thickBot="1">
      <c r="A1608" s="1" t="str">
        <f t="shared" si="46"/>
        <v>Susly Yuliana SeneweNovember-6</v>
      </c>
      <c r="B1608" s="12" t="str">
        <f t="shared" si="43"/>
        <v>Vini Cristin, S.Tr.Stat.NovemberSurvei Harga Konsumen (HK 4, 5, 6)</v>
      </c>
      <c r="C1608" s="31" t="s">
        <v>48</v>
      </c>
      <c r="D1608" s="14" t="s">
        <v>335</v>
      </c>
      <c r="E1608" s="34" t="s">
        <v>42</v>
      </c>
      <c r="F1608" s="15" t="s">
        <v>38</v>
      </c>
      <c r="G1608" s="36">
        <f t="shared" si="40"/>
        <v>672000</v>
      </c>
      <c r="H1608" s="37">
        <v>48000</v>
      </c>
      <c r="I1608" s="38" t="s">
        <v>23</v>
      </c>
      <c r="J1608" s="39">
        <v>14</v>
      </c>
      <c r="K1608" s="75" t="s">
        <v>159</v>
      </c>
      <c r="L1608" s="25">
        <v>45962</v>
      </c>
      <c r="M1608" s="32">
        <v>45986</v>
      </c>
      <c r="N1608" s="16" t="e">
        <f t="shared" ca="1" si="41"/>
        <v>#NAME?</v>
      </c>
      <c r="O1608" s="19"/>
      <c r="P1608" s="19"/>
      <c r="Q1608" s="20"/>
      <c r="R1608" s="21" t="str">
        <f t="array" ref="R1608">VLOOKUP(C1608,DB!A:D,2,FALSE)</f>
        <v>Jalan Lumimuut 5 Mahakeret Timur lingk.3</v>
      </c>
      <c r="S1608" s="21" t="str">
        <f t="array" ref="S1608">VLOOKUP(C1608,DB!A:D,3,FALSE)</f>
        <v>suslysenewe@gmail.com</v>
      </c>
      <c r="T1608" s="22" t="s">
        <v>19</v>
      </c>
      <c r="U1608" s="1" t="str">
        <f t="shared" si="44"/>
        <v>Susly Yuliana SeneweNovember</v>
      </c>
      <c r="V1608" s="23">
        <f t="shared" si="47"/>
        <v>45986</v>
      </c>
      <c r="X1608" s="26">
        <f>VLOOKUP(CONCATENATE(C1608,D1608),'Honor 2025'!A:D,4,FALSE)</f>
        <v>1747000</v>
      </c>
      <c r="Y1608" s="24"/>
      <c r="BE1608" s="24"/>
      <c r="CK1608" s="24"/>
      <c r="DQ1608" s="24"/>
      <c r="EW1608" s="24"/>
      <c r="GC1608" s="24"/>
      <c r="HI1608" s="24"/>
      <c r="IO1608" s="24"/>
      <c r="JU1608" s="24"/>
      <c r="LA1608" s="24"/>
      <c r="MG1608" s="24"/>
      <c r="NM1608" s="24"/>
    </row>
    <row r="1609" spans="1:377" ht="15" thickBot="1">
      <c r="A1609" s="1" t="str">
        <f t="shared" si="46"/>
        <v>Heny RumambiNovember-7</v>
      </c>
      <c r="B1609" s="12" t="str">
        <f t="shared" si="43"/>
        <v>Vini Cristin, S.Tr.Stat.NovemberSurvei Harga Konsumen (HK 4, 5, 6)</v>
      </c>
      <c r="C1609" s="31" t="s">
        <v>49</v>
      </c>
      <c r="D1609" s="14" t="s">
        <v>335</v>
      </c>
      <c r="E1609" s="29" t="s">
        <v>42</v>
      </c>
      <c r="F1609" s="15" t="s">
        <v>38</v>
      </c>
      <c r="G1609" s="42">
        <f t="shared" si="40"/>
        <v>480000</v>
      </c>
      <c r="H1609" s="43">
        <v>48000</v>
      </c>
      <c r="I1609" s="28" t="s">
        <v>23</v>
      </c>
      <c r="J1609" s="44">
        <v>10</v>
      </c>
      <c r="K1609" s="74" t="s">
        <v>159</v>
      </c>
      <c r="L1609" s="25">
        <v>45962</v>
      </c>
      <c r="M1609" s="32">
        <v>45986</v>
      </c>
      <c r="N1609" s="16" t="e">
        <f t="shared" ca="1" si="41"/>
        <v>#NAME?</v>
      </c>
      <c r="O1609" s="19"/>
      <c r="P1609" s="19"/>
      <c r="Q1609" s="20"/>
      <c r="R1609" s="21" t="str">
        <f t="array" ref="R1609">VLOOKUP(C1609,DB!A:D,2,FALSE)</f>
        <v>Jl. Ringkeng BTN Puskopad blok C No. 49A</v>
      </c>
      <c r="S1609" s="21" t="str">
        <f t="array" ref="S1609">VLOOKUP(C1609,DB!A:D,3,FALSE)</f>
        <v>henyrumambi@gmail.com</v>
      </c>
      <c r="T1609" s="22" t="s">
        <v>19</v>
      </c>
      <c r="U1609" s="1" t="str">
        <f t="shared" si="44"/>
        <v>Heny RumambiNovember</v>
      </c>
      <c r="V1609" s="23">
        <f t="shared" si="47"/>
        <v>45986</v>
      </c>
      <c r="X1609" s="26">
        <f>VLOOKUP(CONCATENATE(C1609,D1609),'Honor 2025'!A:D,4,FALSE)</f>
        <v>1624000</v>
      </c>
      <c r="Y1609" s="24"/>
      <c r="BE1609" s="24"/>
      <c r="CK1609" s="24"/>
      <c r="DQ1609" s="24"/>
      <c r="EW1609" s="24"/>
      <c r="GC1609" s="24"/>
      <c r="HI1609" s="24"/>
      <c r="IO1609" s="24"/>
      <c r="JU1609" s="24"/>
      <c r="LA1609" s="24"/>
      <c r="MG1609" s="24"/>
      <c r="NM1609" s="24"/>
    </row>
    <row r="1610" spans="1:377" ht="15" thickBot="1">
      <c r="A1610" s="1" t="str">
        <f t="shared" si="46"/>
        <v>Sri MulyawatiNovember-5</v>
      </c>
      <c r="B1610" s="12" t="str">
        <f t="shared" si="43"/>
        <v>Vini Cristin, S.Tr.Stat.NovemberSurvei Harga Konsumen (HK 4, 5, 6)</v>
      </c>
      <c r="C1610" s="31" t="s">
        <v>51</v>
      </c>
      <c r="D1610" s="14" t="s">
        <v>335</v>
      </c>
      <c r="E1610" s="29" t="s">
        <v>42</v>
      </c>
      <c r="F1610" s="15" t="s">
        <v>38</v>
      </c>
      <c r="G1610" s="42">
        <f t="shared" si="40"/>
        <v>624000</v>
      </c>
      <c r="H1610" s="43">
        <v>48000</v>
      </c>
      <c r="I1610" s="28" t="s">
        <v>23</v>
      </c>
      <c r="J1610" s="44">
        <v>13</v>
      </c>
      <c r="K1610" s="75" t="s">
        <v>159</v>
      </c>
      <c r="L1610" s="25">
        <v>45962</v>
      </c>
      <c r="M1610" s="32">
        <v>45986</v>
      </c>
      <c r="N1610" s="16" t="e">
        <f t="shared" ca="1" si="41"/>
        <v>#NAME?</v>
      </c>
      <c r="O1610" s="19"/>
      <c r="P1610" s="19"/>
      <c r="Q1610" s="20"/>
      <c r="R1610" s="21" t="str">
        <f t="array" ref="R1610">VLOOKUP(C1610,DB!A:D,2,FALSE)</f>
        <v>Jl Wiratama no 4 lingkungan 7</v>
      </c>
      <c r="S1610" s="21" t="str">
        <f t="array" ref="S1610">VLOOKUP(C1610,DB!A:D,3,FALSE)</f>
        <v>mulyawatisrie75@gmail.com</v>
      </c>
      <c r="T1610" s="22" t="s">
        <v>19</v>
      </c>
      <c r="U1610" s="1" t="str">
        <f t="shared" si="44"/>
        <v>Sri MulyawatiNovember</v>
      </c>
      <c r="V1610" s="23">
        <f t="shared" si="47"/>
        <v>45986</v>
      </c>
      <c r="X1610" s="26">
        <f>VLOOKUP(CONCATENATE(C1610,D1610),'Honor 2025'!A:D,4,FALSE)</f>
        <v>1940000</v>
      </c>
      <c r="Y1610" s="24"/>
      <c r="BE1610" s="24"/>
      <c r="CK1610" s="24"/>
      <c r="DQ1610" s="24"/>
      <c r="EW1610" s="24"/>
      <c r="GC1610" s="24"/>
      <c r="HI1610" s="24"/>
      <c r="IO1610" s="24"/>
      <c r="JU1610" s="24"/>
      <c r="LA1610" s="24"/>
      <c r="MG1610" s="24"/>
      <c r="NM1610" s="24"/>
    </row>
    <row r="1611" spans="1:377" ht="15" thickBot="1">
      <c r="A1611" s="1" t="str">
        <f t="shared" si="46"/>
        <v>JOVELIE E WOKASNovember-3</v>
      </c>
      <c r="B1611" s="12" t="str">
        <f t="shared" si="43"/>
        <v>Vini Cristin, S.Tr.Stat.NovemberSurvei Harga Konsumen (HK 4, 5, 6)</v>
      </c>
      <c r="C1611" s="31" t="s">
        <v>55</v>
      </c>
      <c r="D1611" s="14" t="s">
        <v>335</v>
      </c>
      <c r="E1611" s="34" t="s">
        <v>42</v>
      </c>
      <c r="F1611" s="15" t="s">
        <v>38</v>
      </c>
      <c r="G1611" s="36">
        <f t="shared" si="40"/>
        <v>480000</v>
      </c>
      <c r="H1611" s="37">
        <v>48000</v>
      </c>
      <c r="I1611" s="38" t="s">
        <v>23</v>
      </c>
      <c r="J1611" s="39">
        <v>10</v>
      </c>
      <c r="K1611" s="74" t="s">
        <v>159</v>
      </c>
      <c r="L1611" s="25">
        <v>45962</v>
      </c>
      <c r="M1611" s="32">
        <v>45986</v>
      </c>
      <c r="N1611" s="16" t="e">
        <f t="shared" ca="1" si="41"/>
        <v>#NAME?</v>
      </c>
      <c r="O1611" s="19"/>
      <c r="P1611" s="19"/>
      <c r="Q1611" s="20"/>
      <c r="R1611" s="21" t="str">
        <f t="array" ref="R1611">VLOOKUP(C1611,DB!A:D,2,FALSE)</f>
        <v>Malalayang Satu Lingkungan 6</v>
      </c>
      <c r="S1611" s="21" t="str">
        <f t="array" ref="S1611">VLOOKUP(C1611,DB!A:D,3,FALSE)</f>
        <v>vhellywokas07@gmail.com</v>
      </c>
      <c r="T1611" s="22" t="s">
        <v>19</v>
      </c>
      <c r="U1611" s="1" t="str">
        <f t="shared" si="44"/>
        <v>JOVELIE E WOKASNovember</v>
      </c>
      <c r="V1611" s="23">
        <f t="shared" si="47"/>
        <v>45986</v>
      </c>
      <c r="X1611" s="26">
        <f>VLOOKUP(CONCATENATE(C1611,D1611),'Honor 2025'!A:D,4,FALSE)</f>
        <v>1838000</v>
      </c>
      <c r="Y1611" s="24"/>
      <c r="BE1611" s="24"/>
      <c r="CK1611" s="24"/>
      <c r="DQ1611" s="24"/>
      <c r="EW1611" s="24"/>
      <c r="GC1611" s="24"/>
      <c r="HI1611" s="24"/>
      <c r="IO1611" s="24"/>
      <c r="JU1611" s="24"/>
      <c r="LA1611" s="24"/>
      <c r="MG1611" s="24"/>
      <c r="NM1611" s="24"/>
    </row>
    <row r="1612" spans="1:377" ht="15" thickBot="1">
      <c r="A1612" s="1" t="str">
        <f t="shared" si="46"/>
        <v>Farida TampangNovember-1</v>
      </c>
      <c r="B1612" s="12" t="str">
        <f t="shared" si="43"/>
        <v>Santi Hayuning Putri S.Tr.Stat.NovemberSurvei Harga Perdagangan Besar Bulanan</v>
      </c>
      <c r="C1612" s="40" t="s">
        <v>34</v>
      </c>
      <c r="D1612" s="14" t="s">
        <v>335</v>
      </c>
      <c r="E1612" s="29" t="s">
        <v>78</v>
      </c>
      <c r="F1612" s="41" t="s">
        <v>103</v>
      </c>
      <c r="G1612" s="42">
        <f t="shared" si="40"/>
        <v>768000</v>
      </c>
      <c r="H1612" s="43">
        <v>48000</v>
      </c>
      <c r="I1612" s="28" t="s">
        <v>23</v>
      </c>
      <c r="J1612" s="44">
        <v>16</v>
      </c>
      <c r="K1612" s="75" t="s">
        <v>430</v>
      </c>
      <c r="L1612" s="25">
        <v>45962</v>
      </c>
      <c r="M1612" s="32">
        <v>45980</v>
      </c>
      <c r="N1612" s="16" t="e">
        <f t="shared" ca="1" si="41"/>
        <v>#NAME?</v>
      </c>
      <c r="O1612" s="19"/>
      <c r="P1612" s="19"/>
      <c r="Q1612" s="20"/>
      <c r="R1612" s="21" t="str">
        <f t="array" ref="R1612">VLOOKUP(C1612,DB!A:D,2,FALSE)</f>
        <v>Perum Malalayang Permai Blok B Lingkungan 5</v>
      </c>
      <c r="S1612" s="21" t="str">
        <f t="array" ref="S1612">VLOOKUP(C1612,DB!A:D,3,FALSE)</f>
        <v>frydatampang30730@gmail.com</v>
      </c>
      <c r="T1612" s="22" t="s">
        <v>19</v>
      </c>
      <c r="U1612" s="1" t="str">
        <f t="shared" si="44"/>
        <v>Farida TampangNovember</v>
      </c>
      <c r="V1612" s="23">
        <f t="shared" si="47"/>
        <v>45980</v>
      </c>
      <c r="X1612" s="26">
        <f>VLOOKUP(CONCATENATE(C1612,D1612),'Honor 2025'!A:D,4,FALSE)</f>
        <v>1824000</v>
      </c>
      <c r="Y1612" s="24"/>
      <c r="BE1612" s="24"/>
      <c r="CK1612" s="24"/>
      <c r="DQ1612" s="24"/>
      <c r="EW1612" s="24"/>
      <c r="GC1612" s="24"/>
      <c r="HI1612" s="24"/>
      <c r="IO1612" s="24"/>
      <c r="JU1612" s="24"/>
      <c r="LA1612" s="24"/>
      <c r="MG1612" s="24"/>
      <c r="NM1612" s="24"/>
    </row>
    <row r="1613" spans="1:377" ht="15" thickBot="1">
      <c r="A1613" s="1" t="str">
        <f t="shared" si="46"/>
        <v>Reini Clara PaulusNovember-1</v>
      </c>
      <c r="B1613" s="12" t="str">
        <f t="shared" si="43"/>
        <v>Santi Hayuning Putri S.Tr.Stat.NovemberSurvei Harga Perdagangan Besar Bulanan</v>
      </c>
      <c r="C1613" s="33" t="s">
        <v>32</v>
      </c>
      <c r="D1613" s="14" t="s">
        <v>335</v>
      </c>
      <c r="E1613" s="34" t="s">
        <v>78</v>
      </c>
      <c r="F1613" s="41" t="s">
        <v>103</v>
      </c>
      <c r="G1613" s="36">
        <f t="shared" si="40"/>
        <v>720000</v>
      </c>
      <c r="H1613" s="37">
        <v>48000</v>
      </c>
      <c r="I1613" s="38" t="s">
        <v>23</v>
      </c>
      <c r="J1613" s="39">
        <v>15</v>
      </c>
      <c r="K1613" s="74" t="s">
        <v>430</v>
      </c>
      <c r="L1613" s="25">
        <v>45962</v>
      </c>
      <c r="M1613" s="32">
        <v>45980</v>
      </c>
      <c r="N1613" s="16" t="e">
        <f t="shared" ca="1" si="41"/>
        <v>#NAME?</v>
      </c>
      <c r="O1613" s="19"/>
      <c r="P1613" s="19"/>
      <c r="Q1613" s="20"/>
      <c r="R1613" s="21" t="str">
        <f t="array" ref="R1613">VLOOKUP(C1613,DB!A:D,2,FALSE)</f>
        <v>Jalan Teluk Tomini No. 170</v>
      </c>
      <c r="S1613" s="21" t="str">
        <f t="array" ref="S1613">VLOOKUP(C1613,DB!A:D,3,FALSE)</f>
        <v>reinizalora@gmail.com</v>
      </c>
      <c r="T1613" s="22" t="s">
        <v>19</v>
      </c>
      <c r="U1613" s="1" t="str">
        <f t="shared" si="44"/>
        <v>Reini Clara PaulusNovember</v>
      </c>
      <c r="V1613" s="23">
        <f t="shared" si="47"/>
        <v>45980</v>
      </c>
      <c r="X1613" s="26">
        <f>VLOOKUP(CONCATENATE(C1613,D1613),'Honor 2025'!A:D,4,FALSE)</f>
        <v>1781000</v>
      </c>
      <c r="Y1613" s="24"/>
      <c r="BE1613" s="24"/>
      <c r="CK1613" s="24"/>
      <c r="DQ1613" s="24"/>
      <c r="EW1613" s="24"/>
      <c r="GC1613" s="24"/>
      <c r="HI1613" s="24"/>
      <c r="IO1613" s="24"/>
      <c r="JU1613" s="24"/>
      <c r="LA1613" s="24"/>
      <c r="MG1613" s="24"/>
      <c r="NM1613" s="24"/>
    </row>
    <row r="1614" spans="1:377" ht="15" thickBot="1">
      <c r="A1614" s="1" t="str">
        <f t="shared" si="46"/>
        <v>Adriana TandajuNovember-6</v>
      </c>
      <c r="B1614" s="12" t="str">
        <f t="shared" si="43"/>
        <v>Santi Hayuning Putri S.Tr.Stat.NovemberSurvei Harga Perdagangan Besar Bulanan</v>
      </c>
      <c r="C1614" s="33" t="s">
        <v>36</v>
      </c>
      <c r="D1614" s="14" t="s">
        <v>335</v>
      </c>
      <c r="E1614" s="34" t="s">
        <v>78</v>
      </c>
      <c r="F1614" s="41" t="s">
        <v>103</v>
      </c>
      <c r="G1614" s="36">
        <f t="shared" si="40"/>
        <v>192000</v>
      </c>
      <c r="H1614" s="37">
        <v>48000</v>
      </c>
      <c r="I1614" s="38" t="s">
        <v>23</v>
      </c>
      <c r="J1614" s="39">
        <v>4</v>
      </c>
      <c r="K1614" s="75" t="s">
        <v>430</v>
      </c>
      <c r="L1614" s="25">
        <v>45962</v>
      </c>
      <c r="M1614" s="32">
        <v>45980</v>
      </c>
      <c r="N1614" s="16" t="e">
        <f t="shared" ca="1" si="41"/>
        <v>#NAME?</v>
      </c>
      <c r="O1614" s="19"/>
      <c r="P1614" s="19"/>
      <c r="Q1614" s="20"/>
      <c r="R1614" s="21" t="str">
        <f t="array" ref="R1614">VLOOKUP(C1614,DB!A:D,2,FALSE)</f>
        <v>JL.PRAMUKA NO.29</v>
      </c>
      <c r="S1614" s="21" t="str">
        <f t="array" ref="S1614">VLOOKUP(C1614,DB!A:D,3,FALSE)</f>
        <v>annetandayu553@gmail.com</v>
      </c>
      <c r="T1614" s="22" t="s">
        <v>19</v>
      </c>
      <c r="U1614" s="1" t="str">
        <f t="shared" si="44"/>
        <v>Adriana TandajuNovember</v>
      </c>
      <c r="V1614" s="23">
        <f t="shared" si="47"/>
        <v>45980</v>
      </c>
      <c r="X1614" s="26">
        <f>VLOOKUP(CONCATENATE(C1614,D1614),'Honor 2025'!A:D,4,FALSE)</f>
        <v>1904000</v>
      </c>
      <c r="Y1614" s="24"/>
      <c r="BE1614" s="24"/>
      <c r="CK1614" s="24"/>
      <c r="DQ1614" s="24"/>
      <c r="EW1614" s="24"/>
      <c r="GC1614" s="24"/>
      <c r="HI1614" s="24"/>
      <c r="IO1614" s="24"/>
      <c r="JU1614" s="24"/>
      <c r="LA1614" s="24"/>
      <c r="MG1614" s="24"/>
      <c r="NM1614" s="24"/>
    </row>
    <row r="1615" spans="1:377" ht="15" thickBot="1">
      <c r="A1615" s="1" t="str">
        <f t="shared" si="46"/>
        <v>Stephen christiani kenteyNovember-2</v>
      </c>
      <c r="B1615" s="12" t="str">
        <f t="shared" si="43"/>
        <v>Santi Hayuning Putri S.Tr.Stat.NovemberSurvei Harga Perdagangan Besar Bulanan</v>
      </c>
      <c r="C1615" s="40" t="s">
        <v>43</v>
      </c>
      <c r="D1615" s="14" t="s">
        <v>335</v>
      </c>
      <c r="E1615" s="29" t="s">
        <v>78</v>
      </c>
      <c r="F1615" s="41" t="s">
        <v>103</v>
      </c>
      <c r="G1615" s="42">
        <f t="shared" si="40"/>
        <v>192000</v>
      </c>
      <c r="H1615" s="43">
        <v>48000</v>
      </c>
      <c r="I1615" s="28" t="s">
        <v>23</v>
      </c>
      <c r="J1615" s="44">
        <v>4</v>
      </c>
      <c r="K1615" s="74" t="s">
        <v>430</v>
      </c>
      <c r="L1615" s="25">
        <v>45962</v>
      </c>
      <c r="M1615" s="32">
        <v>45980</v>
      </c>
      <c r="N1615" s="16" t="e">
        <f t="shared" ca="1" si="41"/>
        <v>#NAME?</v>
      </c>
      <c r="O1615" s="19"/>
      <c r="P1615" s="19"/>
      <c r="Q1615" s="20"/>
      <c r="R1615" s="21" t="str">
        <f t="array" ref="R1615">VLOOKUP(C1615,DB!A:D,2,FALSE)</f>
        <v>Ranotana weru lingkungan 5</v>
      </c>
      <c r="S1615" s="21" t="str">
        <f t="array" ref="S1615">VLOOKUP(C1615,DB!A:D,3,FALSE)</f>
        <v>Stephenkentey@gmail.com</v>
      </c>
      <c r="T1615" s="22" t="s">
        <v>19</v>
      </c>
      <c r="U1615" s="1" t="str">
        <f t="shared" si="44"/>
        <v>Stephen christiani kenteyNovember</v>
      </c>
      <c r="V1615" s="23">
        <f t="shared" si="47"/>
        <v>45980</v>
      </c>
      <c r="X1615" s="26">
        <f>VLOOKUP(CONCATENATE(C1615,D1615),'Honor 2025'!A:D,4,FALSE)</f>
        <v>1152000</v>
      </c>
      <c r="Y1615" s="24"/>
      <c r="BE1615" s="24"/>
      <c r="CK1615" s="24"/>
      <c r="DQ1615" s="24"/>
      <c r="EW1615" s="24"/>
      <c r="GC1615" s="24"/>
      <c r="HI1615" s="24"/>
      <c r="IO1615" s="24"/>
      <c r="JU1615" s="24"/>
      <c r="LA1615" s="24"/>
      <c r="MG1615" s="24"/>
      <c r="NM1615" s="24"/>
    </row>
    <row r="1616" spans="1:377" ht="15" thickBot="1">
      <c r="A1616" s="1" t="str">
        <f t="shared" si="46"/>
        <v>Heny RumambiNovember-8</v>
      </c>
      <c r="B1616" s="12" t="str">
        <f t="shared" si="43"/>
        <v>Santi Hayuning Putri S.Tr.Stat.NovemberSurvei Harga Perdagangan Besar Bulanan</v>
      </c>
      <c r="C1616" s="33" t="s">
        <v>49</v>
      </c>
      <c r="D1616" s="14" t="s">
        <v>335</v>
      </c>
      <c r="E1616" s="34" t="s">
        <v>78</v>
      </c>
      <c r="F1616" s="41" t="s">
        <v>103</v>
      </c>
      <c r="G1616" s="36">
        <f t="shared" si="40"/>
        <v>240000</v>
      </c>
      <c r="H1616" s="37">
        <v>48000</v>
      </c>
      <c r="I1616" s="38" t="s">
        <v>23</v>
      </c>
      <c r="J1616" s="39">
        <v>5</v>
      </c>
      <c r="K1616" s="75" t="s">
        <v>430</v>
      </c>
      <c r="L1616" s="25">
        <v>45962</v>
      </c>
      <c r="M1616" s="32">
        <v>45980</v>
      </c>
      <c r="N1616" s="16" t="e">
        <f t="shared" ca="1" si="41"/>
        <v>#NAME?</v>
      </c>
      <c r="O1616" s="19"/>
      <c r="P1616" s="19"/>
      <c r="Q1616" s="20"/>
      <c r="R1616" s="21" t="str">
        <f t="array" ref="R1616">VLOOKUP(C1616,DB!A:D,2,FALSE)</f>
        <v>Jl. Ringkeng BTN Puskopad blok C No. 49A</v>
      </c>
      <c r="S1616" s="21" t="str">
        <f t="array" ref="S1616">VLOOKUP(C1616,DB!A:D,3,FALSE)</f>
        <v>henyrumambi@gmail.com</v>
      </c>
      <c r="T1616" s="22" t="s">
        <v>19</v>
      </c>
      <c r="U1616" s="1" t="str">
        <f t="shared" si="44"/>
        <v>Heny RumambiNovember</v>
      </c>
      <c r="V1616" s="23">
        <f t="shared" si="47"/>
        <v>45980</v>
      </c>
      <c r="X1616" s="26">
        <f>VLOOKUP(CONCATENATE(C1616,D1616),'Honor 2025'!A:D,4,FALSE)</f>
        <v>1624000</v>
      </c>
      <c r="Y1616" s="24"/>
      <c r="BE1616" s="24"/>
      <c r="CK1616" s="24"/>
      <c r="DQ1616" s="24"/>
      <c r="EW1616" s="24"/>
      <c r="GC1616" s="24"/>
      <c r="HI1616" s="24"/>
      <c r="IO1616" s="24"/>
      <c r="JU1616" s="24"/>
      <c r="LA1616" s="24"/>
      <c r="MG1616" s="24"/>
      <c r="NM1616" s="24"/>
    </row>
    <row r="1617" spans="1:377" ht="15" thickBot="1">
      <c r="A1617" s="1" t="str">
        <f t="shared" si="46"/>
        <v>JOVELIE E WOKASNovember-4</v>
      </c>
      <c r="B1617" s="12" t="str">
        <f t="shared" si="43"/>
        <v>Santi Hayuning Putri S.Tr.Stat.NovemberSurvei Harga Perdagangan Besar Bulanan</v>
      </c>
      <c r="C1617" s="40" t="s">
        <v>55</v>
      </c>
      <c r="D1617" s="14" t="s">
        <v>335</v>
      </c>
      <c r="E1617" s="29" t="s">
        <v>78</v>
      </c>
      <c r="F1617" s="41" t="s">
        <v>103</v>
      </c>
      <c r="G1617" s="42">
        <f t="shared" si="40"/>
        <v>192000</v>
      </c>
      <c r="H1617" s="43">
        <v>48000</v>
      </c>
      <c r="I1617" s="28" t="s">
        <v>23</v>
      </c>
      <c r="J1617" s="44">
        <v>4</v>
      </c>
      <c r="K1617" s="74" t="s">
        <v>430</v>
      </c>
      <c r="L1617" s="25">
        <v>45962</v>
      </c>
      <c r="M1617" s="32">
        <v>45980</v>
      </c>
      <c r="N1617" s="16" t="e">
        <f t="shared" ca="1" si="41"/>
        <v>#NAME?</v>
      </c>
      <c r="O1617" s="19"/>
      <c r="P1617" s="19"/>
      <c r="Q1617" s="20"/>
      <c r="R1617" s="21" t="str">
        <f t="array" ref="R1617">VLOOKUP(C1617,DB!A:D,2,FALSE)</f>
        <v>Malalayang Satu Lingkungan 6</v>
      </c>
      <c r="S1617" s="21" t="str">
        <f t="array" ref="S1617">VLOOKUP(C1617,DB!A:D,3,FALSE)</f>
        <v>vhellywokas07@gmail.com</v>
      </c>
      <c r="T1617" s="22" t="s">
        <v>19</v>
      </c>
      <c r="U1617" s="1" t="str">
        <f t="shared" si="44"/>
        <v>JOVELIE E WOKASNovember</v>
      </c>
      <c r="V1617" s="23">
        <f t="shared" si="47"/>
        <v>45980</v>
      </c>
      <c r="X1617" s="26">
        <f>VLOOKUP(CONCATENATE(C1617,D1617),'Honor 2025'!A:D,4,FALSE)</f>
        <v>1838000</v>
      </c>
      <c r="Y1617" s="24"/>
      <c r="BE1617" s="24"/>
      <c r="CK1617" s="24"/>
      <c r="DQ1617" s="24"/>
      <c r="EW1617" s="24"/>
      <c r="GC1617" s="24"/>
      <c r="HI1617" s="24"/>
      <c r="IO1617" s="24"/>
      <c r="JU1617" s="24"/>
      <c r="LA1617" s="24"/>
      <c r="MG1617" s="24"/>
      <c r="NM1617" s="24"/>
    </row>
    <row r="1618" spans="1:377" ht="15" thickBot="1">
      <c r="A1618" s="1" t="str">
        <f t="shared" si="46"/>
        <v>Farida TampangNovember-2</v>
      </c>
      <c r="B1618" s="12" t="str">
        <f t="shared" si="43"/>
        <v>Santi Hayuning Putri S.Tr.Stat.NovemberSurvei Harga Perdagangan Besar Mingguan</v>
      </c>
      <c r="C1618" s="33" t="s">
        <v>34</v>
      </c>
      <c r="D1618" s="14" t="s">
        <v>335</v>
      </c>
      <c r="E1618" s="34" t="s">
        <v>199</v>
      </c>
      <c r="F1618" s="41" t="s">
        <v>103</v>
      </c>
      <c r="G1618" s="36">
        <f t="shared" si="40"/>
        <v>384000</v>
      </c>
      <c r="H1618" s="37">
        <v>48000</v>
      </c>
      <c r="I1618" s="38" t="s">
        <v>23</v>
      </c>
      <c r="J1618" s="39">
        <v>8</v>
      </c>
      <c r="K1618" s="75" t="s">
        <v>430</v>
      </c>
      <c r="L1618" s="25">
        <v>45962</v>
      </c>
      <c r="M1618" s="32">
        <v>45980</v>
      </c>
      <c r="N1618" s="16" t="e">
        <f t="shared" ca="1" si="41"/>
        <v>#NAME?</v>
      </c>
      <c r="O1618" s="19"/>
      <c r="P1618" s="19"/>
      <c r="Q1618" s="20"/>
      <c r="R1618" s="21" t="str">
        <f t="array" ref="R1618">VLOOKUP(C1618,DB!A:D,2,FALSE)</f>
        <v>Perum Malalayang Permai Blok B Lingkungan 5</v>
      </c>
      <c r="S1618" s="21" t="str">
        <f t="array" ref="S1618">VLOOKUP(C1618,DB!A:D,3,FALSE)</f>
        <v>frydatampang30730@gmail.com</v>
      </c>
      <c r="T1618" s="22" t="s">
        <v>19</v>
      </c>
      <c r="U1618" s="1" t="str">
        <f t="shared" si="44"/>
        <v>Farida TampangNovember</v>
      </c>
      <c r="V1618" s="23">
        <f t="shared" si="47"/>
        <v>45980</v>
      </c>
      <c r="X1618" s="26">
        <f>VLOOKUP(CONCATENATE(C1618,D1618),'Honor 2025'!A:D,4,FALSE)</f>
        <v>1824000</v>
      </c>
      <c r="Y1618" s="24"/>
      <c r="BE1618" s="24"/>
      <c r="CK1618" s="24"/>
      <c r="DQ1618" s="24"/>
      <c r="EW1618" s="24"/>
      <c r="GC1618" s="24"/>
      <c r="HI1618" s="24"/>
      <c r="IO1618" s="24"/>
      <c r="JU1618" s="24"/>
      <c r="LA1618" s="24"/>
      <c r="MG1618" s="24"/>
      <c r="NM1618" s="24"/>
    </row>
    <row r="1619" spans="1:377" ht="15" thickBot="1">
      <c r="A1619" s="1" t="str">
        <f t="shared" si="46"/>
        <v>Reini Clara PaulusNovember-2</v>
      </c>
      <c r="B1619" s="12" t="str">
        <f t="shared" si="43"/>
        <v>Santi Hayuning Putri S.Tr.Stat.NovemberSurvei Harga Perdagangan Besar Mingguan</v>
      </c>
      <c r="C1619" s="40" t="s">
        <v>32</v>
      </c>
      <c r="D1619" s="14" t="s">
        <v>335</v>
      </c>
      <c r="E1619" s="34" t="s">
        <v>199</v>
      </c>
      <c r="F1619" s="41" t="s">
        <v>103</v>
      </c>
      <c r="G1619" s="42">
        <f t="shared" si="40"/>
        <v>384000</v>
      </c>
      <c r="H1619" s="43">
        <v>48000</v>
      </c>
      <c r="I1619" s="28" t="s">
        <v>23</v>
      </c>
      <c r="J1619" s="44">
        <v>8</v>
      </c>
      <c r="K1619" s="74" t="s">
        <v>430</v>
      </c>
      <c r="L1619" s="25">
        <v>45962</v>
      </c>
      <c r="M1619" s="32">
        <v>45980</v>
      </c>
      <c r="N1619" s="16" t="e">
        <f t="shared" ca="1" si="41"/>
        <v>#NAME?</v>
      </c>
      <c r="O1619" s="19"/>
      <c r="P1619" s="19"/>
      <c r="Q1619" s="20"/>
      <c r="R1619" s="21" t="str">
        <f t="array" ref="R1619">VLOOKUP(C1619,DB!A:D,2,FALSE)</f>
        <v>Jalan Teluk Tomini No. 170</v>
      </c>
      <c r="S1619" s="21" t="str">
        <f t="array" ref="S1619">VLOOKUP(C1619,DB!A:D,3,FALSE)</f>
        <v>reinizalora@gmail.com</v>
      </c>
      <c r="T1619" s="22" t="s">
        <v>19</v>
      </c>
      <c r="U1619" s="1" t="str">
        <f t="shared" si="44"/>
        <v>Reini Clara PaulusNovember</v>
      </c>
      <c r="V1619" s="23">
        <f t="shared" si="47"/>
        <v>45980</v>
      </c>
      <c r="X1619" s="26">
        <f>VLOOKUP(CONCATENATE(C1619,D1619),'Honor 2025'!A:D,4,FALSE)</f>
        <v>1781000</v>
      </c>
      <c r="Y1619" s="24"/>
      <c r="BE1619" s="24"/>
      <c r="CK1619" s="24"/>
      <c r="DQ1619" s="24"/>
      <c r="EW1619" s="24"/>
      <c r="GC1619" s="24"/>
      <c r="HI1619" s="24"/>
      <c r="IO1619" s="24"/>
      <c r="JU1619" s="24"/>
      <c r="LA1619" s="24"/>
      <c r="MG1619" s="24"/>
      <c r="NM1619" s="24"/>
    </row>
    <row r="1620" spans="1:377" ht="15" thickBot="1">
      <c r="A1620" s="1" t="str">
        <f t="shared" si="46"/>
        <v>Adriana TandajuNovember-7</v>
      </c>
      <c r="B1620" s="12" t="str">
        <f t="shared" si="43"/>
        <v>Santi Hayuning Putri S.Tr.Stat.NovemberSurvei Harga Perdagangan Besar Mingguan</v>
      </c>
      <c r="C1620" s="40" t="s">
        <v>36</v>
      </c>
      <c r="D1620" s="14" t="s">
        <v>335</v>
      </c>
      <c r="E1620" s="34" t="s">
        <v>199</v>
      </c>
      <c r="F1620" s="41" t="s">
        <v>103</v>
      </c>
      <c r="G1620" s="42">
        <f t="shared" si="40"/>
        <v>576000</v>
      </c>
      <c r="H1620" s="43">
        <v>48000</v>
      </c>
      <c r="I1620" s="28" t="s">
        <v>23</v>
      </c>
      <c r="J1620" s="44">
        <v>12</v>
      </c>
      <c r="K1620" s="75" t="s">
        <v>430</v>
      </c>
      <c r="L1620" s="25">
        <v>45962</v>
      </c>
      <c r="M1620" s="32">
        <v>45980</v>
      </c>
      <c r="N1620" s="16" t="e">
        <f t="shared" ca="1" si="41"/>
        <v>#NAME?</v>
      </c>
      <c r="O1620" s="19"/>
      <c r="P1620" s="19"/>
      <c r="Q1620" s="20"/>
      <c r="R1620" s="21" t="str">
        <f t="array" ref="R1620">VLOOKUP(C1620,DB!A:D,2,FALSE)</f>
        <v>JL.PRAMUKA NO.29</v>
      </c>
      <c r="S1620" s="21" t="str">
        <f t="array" ref="S1620">VLOOKUP(C1620,DB!A:D,3,FALSE)</f>
        <v>annetandayu553@gmail.com</v>
      </c>
      <c r="T1620" s="22" t="s">
        <v>19</v>
      </c>
      <c r="U1620" s="1" t="str">
        <f t="shared" si="44"/>
        <v>Adriana TandajuNovember</v>
      </c>
      <c r="V1620" s="23">
        <f t="shared" si="47"/>
        <v>45980</v>
      </c>
      <c r="X1620" s="26">
        <f>VLOOKUP(CONCATENATE(C1620,D1620),'Honor 2025'!A:D,4,FALSE)</f>
        <v>1904000</v>
      </c>
      <c r="Y1620" s="24"/>
      <c r="BE1620" s="24"/>
      <c r="CK1620" s="24"/>
      <c r="DQ1620" s="24"/>
      <c r="EW1620" s="24"/>
      <c r="GC1620" s="24"/>
      <c r="HI1620" s="24"/>
      <c r="IO1620" s="24"/>
      <c r="JU1620" s="24"/>
      <c r="LA1620" s="24"/>
      <c r="MG1620" s="24"/>
      <c r="NM1620" s="24"/>
    </row>
    <row r="1621" spans="1:377" ht="15" thickBot="1">
      <c r="A1621" s="1" t="str">
        <f t="shared" si="46"/>
        <v>Stephen christiani kenteyNovember-3</v>
      </c>
      <c r="B1621" s="12" t="str">
        <f t="shared" si="43"/>
        <v>Santi Hayuning Putri S.Tr.Stat.NovemberSurvei Harga Perdagangan Besar Mingguan</v>
      </c>
      <c r="C1621" s="33" t="s">
        <v>43</v>
      </c>
      <c r="D1621" s="14" t="s">
        <v>335</v>
      </c>
      <c r="E1621" s="34" t="s">
        <v>199</v>
      </c>
      <c r="F1621" s="41" t="s">
        <v>103</v>
      </c>
      <c r="G1621" s="36">
        <f t="shared" si="40"/>
        <v>288000</v>
      </c>
      <c r="H1621" s="37">
        <v>48000</v>
      </c>
      <c r="I1621" s="38" t="s">
        <v>23</v>
      </c>
      <c r="J1621" s="39">
        <v>6</v>
      </c>
      <c r="K1621" s="74" t="s">
        <v>430</v>
      </c>
      <c r="L1621" s="25">
        <v>45962</v>
      </c>
      <c r="M1621" s="32">
        <v>45980</v>
      </c>
      <c r="N1621" s="16" t="e">
        <f t="shared" ca="1" si="41"/>
        <v>#NAME?</v>
      </c>
      <c r="O1621" s="19"/>
      <c r="P1621" s="19"/>
      <c r="Q1621" s="20"/>
      <c r="R1621" s="21" t="str">
        <f t="array" ref="R1621">VLOOKUP(C1621,DB!A:D,2,FALSE)</f>
        <v>Ranotana weru lingkungan 5</v>
      </c>
      <c r="S1621" s="21" t="str">
        <f t="array" ref="S1621">VLOOKUP(C1621,DB!A:D,3,FALSE)</f>
        <v>Stephenkentey@gmail.com</v>
      </c>
      <c r="T1621" s="22" t="s">
        <v>19</v>
      </c>
      <c r="U1621" s="1" t="str">
        <f t="shared" si="44"/>
        <v>Stephen christiani kenteyNovember</v>
      </c>
      <c r="V1621" s="23">
        <f t="shared" si="47"/>
        <v>45980</v>
      </c>
      <c r="X1621" s="26">
        <f>VLOOKUP(CONCATENATE(C1621,D1621),'Honor 2025'!A:D,4,FALSE)</f>
        <v>1152000</v>
      </c>
      <c r="Y1621" s="24"/>
      <c r="BE1621" s="24"/>
      <c r="CK1621" s="24"/>
      <c r="DQ1621" s="24"/>
      <c r="EW1621" s="24"/>
      <c r="GC1621" s="24"/>
      <c r="HI1621" s="24"/>
      <c r="IO1621" s="24"/>
      <c r="JU1621" s="24"/>
      <c r="LA1621" s="24"/>
      <c r="MG1621" s="24"/>
      <c r="NM1621" s="24"/>
    </row>
    <row r="1622" spans="1:377" ht="15" thickBot="1">
      <c r="A1622" s="1" t="str">
        <f t="shared" si="46"/>
        <v>Heny RumambiNovember-9</v>
      </c>
      <c r="B1622" s="12" t="str">
        <f t="shared" si="43"/>
        <v>Santi Hayuning Putri S.Tr.Stat.NovemberSurvei Harga Perdagangan Besar Mingguan</v>
      </c>
      <c r="C1622" s="40" t="s">
        <v>49</v>
      </c>
      <c r="D1622" s="14" t="s">
        <v>335</v>
      </c>
      <c r="E1622" s="34" t="s">
        <v>199</v>
      </c>
      <c r="F1622" s="41" t="s">
        <v>103</v>
      </c>
      <c r="G1622" s="42">
        <f t="shared" si="40"/>
        <v>192000</v>
      </c>
      <c r="H1622" s="43">
        <v>48000</v>
      </c>
      <c r="I1622" s="28" t="s">
        <v>23</v>
      </c>
      <c r="J1622" s="44">
        <v>4</v>
      </c>
      <c r="K1622" s="75" t="s">
        <v>430</v>
      </c>
      <c r="L1622" s="25">
        <v>45962</v>
      </c>
      <c r="M1622" s="32">
        <v>45980</v>
      </c>
      <c r="N1622" s="16" t="e">
        <f t="shared" ca="1" si="41"/>
        <v>#NAME?</v>
      </c>
      <c r="O1622" s="19"/>
      <c r="P1622" s="19"/>
      <c r="Q1622" s="20"/>
      <c r="R1622" s="21" t="str">
        <f t="array" ref="R1622">VLOOKUP(C1622,DB!A:D,2,FALSE)</f>
        <v>Jl. Ringkeng BTN Puskopad blok C No. 49A</v>
      </c>
      <c r="S1622" s="21" t="str">
        <f t="array" ref="S1622">VLOOKUP(C1622,DB!A:D,3,FALSE)</f>
        <v>henyrumambi@gmail.com</v>
      </c>
      <c r="T1622" s="22" t="s">
        <v>19</v>
      </c>
      <c r="U1622" s="1" t="str">
        <f t="shared" si="44"/>
        <v>Heny RumambiNovember</v>
      </c>
      <c r="V1622" s="23">
        <f t="shared" si="47"/>
        <v>45980</v>
      </c>
      <c r="X1622" s="26">
        <f>VLOOKUP(CONCATENATE(C1622,D1622),'Honor 2025'!A:D,4,FALSE)</f>
        <v>1624000</v>
      </c>
      <c r="Y1622" s="24"/>
      <c r="BE1622" s="24"/>
      <c r="CK1622" s="24"/>
      <c r="DQ1622" s="24"/>
      <c r="EW1622" s="24"/>
      <c r="GC1622" s="24"/>
      <c r="HI1622" s="24"/>
      <c r="IO1622" s="24"/>
      <c r="JU1622" s="24"/>
      <c r="LA1622" s="24"/>
      <c r="MG1622" s="24"/>
      <c r="NM1622" s="24"/>
    </row>
    <row r="1623" spans="1:377" ht="15" thickBot="1">
      <c r="A1623" s="1" t="str">
        <f t="shared" si="46"/>
        <v>JOVELIE E WOKASNovember-5</v>
      </c>
      <c r="B1623" s="12" t="str">
        <f t="shared" si="43"/>
        <v>Santi Hayuning Putri S.Tr.Stat.NovemberSurvei Harga Perdagangan Besar Mingguan</v>
      </c>
      <c r="C1623" s="33" t="s">
        <v>55</v>
      </c>
      <c r="D1623" s="14" t="s">
        <v>335</v>
      </c>
      <c r="E1623" s="34" t="s">
        <v>199</v>
      </c>
      <c r="F1623" s="41" t="s">
        <v>103</v>
      </c>
      <c r="G1623" s="36">
        <f t="shared" si="40"/>
        <v>96000</v>
      </c>
      <c r="H1623" s="37">
        <v>48000</v>
      </c>
      <c r="I1623" s="38" t="s">
        <v>23</v>
      </c>
      <c r="J1623" s="39">
        <v>2</v>
      </c>
      <c r="K1623" s="74" t="s">
        <v>430</v>
      </c>
      <c r="L1623" s="25">
        <v>45962</v>
      </c>
      <c r="M1623" s="32">
        <v>45980</v>
      </c>
      <c r="N1623" s="16" t="e">
        <f t="shared" ca="1" si="41"/>
        <v>#NAME?</v>
      </c>
      <c r="O1623" s="19"/>
      <c r="P1623" s="19"/>
      <c r="Q1623" s="20"/>
      <c r="R1623" s="21" t="str">
        <f t="array" ref="R1623">VLOOKUP(C1623,DB!A:D,2,FALSE)</f>
        <v>Malalayang Satu Lingkungan 6</v>
      </c>
      <c r="S1623" s="21" t="str">
        <f t="array" ref="S1623">VLOOKUP(C1623,DB!A:D,3,FALSE)</f>
        <v>vhellywokas07@gmail.com</v>
      </c>
      <c r="T1623" s="22" t="s">
        <v>19</v>
      </c>
      <c r="U1623" s="1" t="str">
        <f t="shared" si="44"/>
        <v>JOVELIE E WOKASNovember</v>
      </c>
      <c r="V1623" s="23">
        <f t="shared" si="47"/>
        <v>45980</v>
      </c>
      <c r="X1623" s="26">
        <f>VLOOKUP(CONCATENATE(C1623,D1623),'Honor 2025'!A:D,4,FALSE)</f>
        <v>1838000</v>
      </c>
      <c r="Y1623" s="24"/>
      <c r="BE1623" s="24"/>
      <c r="CK1623" s="24"/>
      <c r="DQ1623" s="24"/>
      <c r="EW1623" s="24"/>
      <c r="GC1623" s="24"/>
      <c r="HI1623" s="24"/>
      <c r="IO1623" s="24"/>
      <c r="JU1623" s="24"/>
      <c r="LA1623" s="24"/>
      <c r="MG1623" s="24"/>
      <c r="NM1623" s="24"/>
    </row>
    <row r="1624" spans="1:377" ht="15" thickBot="1">
      <c r="A1624" s="1" t="str">
        <f t="shared" si="46"/>
        <v>Roy MakalewNovember-7</v>
      </c>
      <c r="B1624" s="12" t="str">
        <f t="shared" si="43"/>
        <v>Santi Hayuning Putri S.Tr.Stat.NovemberSurvei Harga Perdagangan Besar Mingguan</v>
      </c>
      <c r="C1624" s="40" t="s">
        <v>44</v>
      </c>
      <c r="D1624" s="14" t="s">
        <v>335</v>
      </c>
      <c r="E1624" s="34" t="s">
        <v>199</v>
      </c>
      <c r="F1624" s="41" t="s">
        <v>103</v>
      </c>
      <c r="G1624" s="42">
        <f t="shared" si="40"/>
        <v>288000</v>
      </c>
      <c r="H1624" s="43">
        <v>48000</v>
      </c>
      <c r="I1624" s="28" t="s">
        <v>23</v>
      </c>
      <c r="J1624" s="44">
        <v>6</v>
      </c>
      <c r="K1624" s="75" t="s">
        <v>430</v>
      </c>
      <c r="L1624" s="25">
        <v>45962</v>
      </c>
      <c r="M1624" s="32">
        <v>45980</v>
      </c>
      <c r="N1624" s="16" t="e">
        <f t="shared" ca="1" si="41"/>
        <v>#NAME?</v>
      </c>
      <c r="O1624" s="19"/>
      <c r="P1624" s="19"/>
      <c r="Q1624" s="20"/>
      <c r="R1624" s="21" t="str">
        <f t="array" ref="R1624">VLOOKUP(C1624,DB!A:D,2,FALSE)</f>
        <v>Jalan Kleak 77, no 58</v>
      </c>
      <c r="S1624" s="21" t="str">
        <f t="array" ref="S1624">VLOOKUP(C1624,DB!A:D,3,FALSE)</f>
        <v>roymakalew2511@gmail.com</v>
      </c>
      <c r="T1624" s="22" t="s">
        <v>19</v>
      </c>
      <c r="U1624" s="1" t="str">
        <f t="shared" si="44"/>
        <v>Roy MakalewNovember</v>
      </c>
      <c r="V1624" s="23">
        <f t="shared" si="47"/>
        <v>45980</v>
      </c>
      <c r="X1624" s="26">
        <f>VLOOKUP(CONCATENATE(C1624,D1624),'Honor 2025'!A:D,4,FALSE)</f>
        <v>2115000</v>
      </c>
      <c r="Y1624" s="24"/>
      <c r="BE1624" s="24"/>
      <c r="CK1624" s="24"/>
      <c r="DQ1624" s="24"/>
      <c r="EW1624" s="24"/>
      <c r="GC1624" s="24"/>
      <c r="HI1624" s="24"/>
      <c r="IO1624" s="24"/>
      <c r="JU1624" s="24"/>
      <c r="LA1624" s="24"/>
      <c r="MG1624" s="24"/>
      <c r="NM1624" s="24"/>
    </row>
    <row r="1625" spans="1:377" ht="15" thickBot="1">
      <c r="A1625" s="1" t="str">
        <f t="shared" si="46"/>
        <v>Sri MulyawatiNovember-6</v>
      </c>
      <c r="B1625" s="12" t="str">
        <f t="shared" si="43"/>
        <v>Santi Hayuning Putri S.Tr.Stat.NovemberSurvei Harga Perdagangan Besar Mingguan</v>
      </c>
      <c r="C1625" s="33" t="s">
        <v>51</v>
      </c>
      <c r="D1625" s="14" t="s">
        <v>335</v>
      </c>
      <c r="E1625" s="34" t="s">
        <v>199</v>
      </c>
      <c r="F1625" s="41" t="s">
        <v>103</v>
      </c>
      <c r="G1625" s="36">
        <f t="shared" si="40"/>
        <v>480000</v>
      </c>
      <c r="H1625" s="37">
        <v>48000</v>
      </c>
      <c r="I1625" s="38" t="s">
        <v>23</v>
      </c>
      <c r="J1625" s="39">
        <v>10</v>
      </c>
      <c r="K1625" s="74" t="s">
        <v>430</v>
      </c>
      <c r="L1625" s="25">
        <v>45962</v>
      </c>
      <c r="M1625" s="32">
        <v>45980</v>
      </c>
      <c r="N1625" s="16" t="e">
        <f t="shared" ca="1" si="41"/>
        <v>#NAME?</v>
      </c>
      <c r="O1625" s="19"/>
      <c r="P1625" s="19"/>
      <c r="Q1625" s="20"/>
      <c r="R1625" s="21" t="str">
        <f t="array" ref="R1625">VLOOKUP(C1625,DB!A:D,2,FALSE)</f>
        <v>Jl Wiratama no 4 lingkungan 7</v>
      </c>
      <c r="S1625" s="21" t="str">
        <f t="array" ref="S1625">VLOOKUP(C1625,DB!A:D,3,FALSE)</f>
        <v>mulyawatisrie75@gmail.com</v>
      </c>
      <c r="T1625" s="22" t="s">
        <v>19</v>
      </c>
      <c r="U1625" s="1" t="str">
        <f t="shared" si="44"/>
        <v>Sri MulyawatiNovember</v>
      </c>
      <c r="V1625" s="23">
        <f t="shared" si="47"/>
        <v>45980</v>
      </c>
      <c r="X1625" s="26">
        <f>VLOOKUP(CONCATENATE(C1625,D1625),'Honor 2025'!A:D,4,FALSE)</f>
        <v>1940000</v>
      </c>
      <c r="Y1625" s="24"/>
      <c r="BE1625" s="24"/>
      <c r="CK1625" s="24"/>
      <c r="DQ1625" s="24"/>
      <c r="EW1625" s="24"/>
      <c r="GC1625" s="24"/>
      <c r="HI1625" s="24"/>
      <c r="IO1625" s="24"/>
      <c r="JU1625" s="24"/>
      <c r="LA1625" s="24"/>
      <c r="MG1625" s="24"/>
      <c r="NM1625" s="24"/>
    </row>
    <row r="1626" spans="1:377" ht="15" thickBot="1">
      <c r="A1626" s="1" t="str">
        <f t="shared" si="46"/>
        <v>Susly Yuliana SeneweNovember-7</v>
      </c>
      <c r="B1626" s="12" t="str">
        <f t="shared" si="43"/>
        <v>Santi Hayuning Putri S.Tr.Stat.NovemberSurvei Harga Perdagangan Besar Mingguan</v>
      </c>
      <c r="C1626" s="40" t="s">
        <v>48</v>
      </c>
      <c r="D1626" s="14" t="s">
        <v>335</v>
      </c>
      <c r="E1626" s="29" t="s">
        <v>199</v>
      </c>
      <c r="F1626" s="15" t="s">
        <v>103</v>
      </c>
      <c r="G1626" s="36">
        <f t="shared" si="40"/>
        <v>384000</v>
      </c>
      <c r="H1626" s="37">
        <v>48000</v>
      </c>
      <c r="I1626" s="38" t="s">
        <v>23</v>
      </c>
      <c r="J1626" s="39">
        <v>8</v>
      </c>
      <c r="K1626" s="75" t="s">
        <v>430</v>
      </c>
      <c r="L1626" s="25">
        <v>45962</v>
      </c>
      <c r="M1626" s="32">
        <v>45980</v>
      </c>
      <c r="N1626" s="16"/>
      <c r="O1626" s="19"/>
      <c r="P1626" s="19"/>
      <c r="Q1626" s="20"/>
      <c r="R1626" s="21" t="str">
        <f t="array" ref="R1626">VLOOKUP(C1626,DB!A:D,2,FALSE)</f>
        <v>Jalan Lumimuut 5 Mahakeret Timur lingk.3</v>
      </c>
      <c r="S1626" s="21" t="str">
        <f t="array" ref="S1626">VLOOKUP(C1626,DB!A:D,3,FALSE)</f>
        <v>suslysenewe@gmail.com</v>
      </c>
      <c r="T1626" s="22" t="s">
        <v>19</v>
      </c>
      <c r="U1626" s="1" t="str">
        <f t="shared" si="44"/>
        <v>Susly Yuliana SeneweNovember</v>
      </c>
      <c r="V1626" s="23">
        <f t="shared" si="47"/>
        <v>45980</v>
      </c>
      <c r="X1626" s="26">
        <f>VLOOKUP(CONCATENATE(C1626,D1626),'Honor 2025'!A:D,4,FALSE)</f>
        <v>1747000</v>
      </c>
      <c r="Y1626" s="24"/>
      <c r="BE1626" s="24"/>
      <c r="CK1626" s="24"/>
      <c r="DQ1626" s="24"/>
      <c r="EW1626" s="24"/>
      <c r="GC1626" s="24"/>
      <c r="HI1626" s="24"/>
      <c r="IO1626" s="24"/>
      <c r="JU1626" s="24"/>
      <c r="LA1626" s="24"/>
      <c r="MG1626" s="24"/>
      <c r="NM1626" s="24"/>
    </row>
    <row r="1627" spans="1:377" ht="15" thickBot="1">
      <c r="A1627" s="1" t="str">
        <f t="shared" si="46"/>
        <v>Reini Clara PaulusNovember-3</v>
      </c>
      <c r="B1627" s="12" t="str">
        <f t="shared" si="43"/>
        <v>Vini Cristin, S.Tr.Stat.NovemberSurvei Harga Produsen Sektor Industri Pengolahan dan Sektor Pertambangan dan Penggalian (HP)</v>
      </c>
      <c r="C1627" s="40" t="s">
        <v>32</v>
      </c>
      <c r="D1627" s="14" t="s">
        <v>335</v>
      </c>
      <c r="E1627" s="29" t="s">
        <v>60</v>
      </c>
      <c r="F1627" s="15" t="s">
        <v>38</v>
      </c>
      <c r="G1627" s="42">
        <f t="shared" si="40"/>
        <v>480000</v>
      </c>
      <c r="H1627" s="43">
        <v>48000</v>
      </c>
      <c r="I1627" s="28" t="s">
        <v>23</v>
      </c>
      <c r="J1627" s="44">
        <v>10</v>
      </c>
      <c r="K1627" s="74" t="s">
        <v>430</v>
      </c>
      <c r="L1627" s="25">
        <v>45962</v>
      </c>
      <c r="M1627" s="32">
        <v>45976</v>
      </c>
      <c r="N1627" s="16" t="e">
        <f t="shared" ref="N1627:N1881" ca="1" si="48">_xludf.IFNA(IF(X1627&gt;3530000,3530000-X1627,""),"")</f>
        <v>#NAME?</v>
      </c>
      <c r="O1627" s="19"/>
      <c r="P1627" s="19"/>
      <c r="Q1627" s="20"/>
      <c r="R1627" s="21" t="str">
        <f t="array" ref="R1627">VLOOKUP(C1627,DB!A:D,2,FALSE)</f>
        <v>Jalan Teluk Tomini No. 170</v>
      </c>
      <c r="S1627" s="21" t="str">
        <f t="array" ref="S1627">VLOOKUP(C1627,DB!A:D,3,FALSE)</f>
        <v>reinizalora@gmail.com</v>
      </c>
      <c r="T1627" s="22" t="s">
        <v>19</v>
      </c>
      <c r="U1627" s="1" t="str">
        <f t="shared" si="44"/>
        <v>Reini Clara PaulusNovember</v>
      </c>
      <c r="V1627" s="23">
        <f t="shared" si="47"/>
        <v>45976</v>
      </c>
      <c r="X1627" s="26">
        <f>VLOOKUP(CONCATENATE(C1627,D1627),'Honor 2025'!A:D,4,FALSE)</f>
        <v>1781000</v>
      </c>
      <c r="Y1627" s="24"/>
      <c r="BE1627" s="24"/>
      <c r="CK1627" s="24"/>
      <c r="DQ1627" s="24"/>
      <c r="EW1627" s="24"/>
      <c r="GC1627" s="24"/>
      <c r="HI1627" s="24"/>
      <c r="IO1627" s="24"/>
      <c r="JU1627" s="24"/>
      <c r="LA1627" s="24"/>
      <c r="MG1627" s="24"/>
      <c r="NM1627" s="24"/>
    </row>
    <row r="1628" spans="1:377" ht="15" thickBot="1">
      <c r="A1628" s="1" t="str">
        <f t="shared" si="46"/>
        <v>Farida TampangNovember-3</v>
      </c>
      <c r="B1628" s="12" t="str">
        <f t="shared" si="43"/>
        <v>Vini Cristin, S.Tr.Stat.NovemberSurvei Harga Produsen Sektor Industri Pengolahan dan Sektor Pertambangan dan Penggalian (HP)</v>
      </c>
      <c r="C1628" s="33" t="s">
        <v>34</v>
      </c>
      <c r="D1628" s="14" t="s">
        <v>335</v>
      </c>
      <c r="E1628" s="34" t="s">
        <v>60</v>
      </c>
      <c r="F1628" s="15" t="s">
        <v>38</v>
      </c>
      <c r="G1628" s="36">
        <f t="shared" si="40"/>
        <v>528000</v>
      </c>
      <c r="H1628" s="37">
        <v>48000</v>
      </c>
      <c r="I1628" s="38" t="s">
        <v>23</v>
      </c>
      <c r="J1628" s="39">
        <v>11</v>
      </c>
      <c r="K1628" s="75" t="s">
        <v>430</v>
      </c>
      <c r="L1628" s="25">
        <v>45962</v>
      </c>
      <c r="M1628" s="32">
        <v>45976</v>
      </c>
      <c r="N1628" s="16" t="e">
        <f t="shared" ca="1" si="48"/>
        <v>#NAME?</v>
      </c>
      <c r="O1628" s="19"/>
      <c r="P1628" s="19"/>
      <c r="Q1628" s="20"/>
      <c r="R1628" s="21" t="str">
        <f t="array" ref="R1628">VLOOKUP(C1628,DB!A:D,2,FALSE)</f>
        <v>Perum Malalayang Permai Blok B Lingkungan 5</v>
      </c>
      <c r="S1628" s="21" t="str">
        <f t="array" ref="S1628">VLOOKUP(C1628,DB!A:D,3,FALSE)</f>
        <v>frydatampang30730@gmail.com</v>
      </c>
      <c r="T1628" s="22" t="s">
        <v>19</v>
      </c>
      <c r="U1628" s="1" t="str">
        <f t="shared" si="44"/>
        <v>Farida TampangNovember</v>
      </c>
      <c r="V1628" s="23">
        <f t="shared" si="47"/>
        <v>45976</v>
      </c>
      <c r="X1628" s="26">
        <f>VLOOKUP(CONCATENATE(C1628,D1628),'Honor 2025'!A:D,4,FALSE)</f>
        <v>1824000</v>
      </c>
      <c r="Y1628" s="24"/>
      <c r="BE1628" s="24"/>
      <c r="CK1628" s="24"/>
      <c r="DQ1628" s="24"/>
      <c r="EW1628" s="24"/>
      <c r="GC1628" s="24"/>
      <c r="HI1628" s="24"/>
      <c r="IO1628" s="24"/>
      <c r="JU1628" s="24"/>
      <c r="LA1628" s="24"/>
      <c r="MG1628" s="24"/>
      <c r="NM1628" s="24"/>
    </row>
    <row r="1629" spans="1:377" ht="15" thickBot="1">
      <c r="A1629" s="1" t="str">
        <f t="shared" si="46"/>
        <v>Feibe Ireine Syalome MaramisNovember-7</v>
      </c>
      <c r="B1629" s="12" t="str">
        <f t="shared" si="43"/>
        <v>Vini Cristin, S.Tr.Stat.NovemberSurvei Harga Produsen Sektor Industri Pengolahan dan Sektor Pertambangan dan Penggalian (HP)</v>
      </c>
      <c r="C1629" s="33" t="s">
        <v>47</v>
      </c>
      <c r="D1629" s="14" t="s">
        <v>335</v>
      </c>
      <c r="E1629" s="34" t="s">
        <v>60</v>
      </c>
      <c r="F1629" s="15" t="s">
        <v>38</v>
      </c>
      <c r="G1629" s="36">
        <f t="shared" si="40"/>
        <v>528000</v>
      </c>
      <c r="H1629" s="37">
        <v>48000</v>
      </c>
      <c r="I1629" s="38" t="s">
        <v>23</v>
      </c>
      <c r="J1629" s="39">
        <v>11</v>
      </c>
      <c r="K1629" s="74" t="s">
        <v>430</v>
      </c>
      <c r="L1629" s="25">
        <v>45962</v>
      </c>
      <c r="M1629" s="32">
        <v>45976</v>
      </c>
      <c r="N1629" s="16" t="e">
        <f t="shared" ca="1" si="48"/>
        <v>#NAME?</v>
      </c>
      <c r="O1629" s="19"/>
      <c r="P1629" s="19"/>
      <c r="Q1629" s="20"/>
      <c r="R1629" s="21" t="str">
        <f t="array" ref="R1629">VLOOKUP(C1629,DB!A:D,2,FALSE)</f>
        <v>Ranotana Weru</v>
      </c>
      <c r="S1629" s="21" t="str">
        <f t="array" ref="S1629">VLOOKUP(C1629,DB!A:D,3,FALSE)</f>
        <v>feibemaramis0202@gmail.com</v>
      </c>
      <c r="T1629" s="22" t="s">
        <v>19</v>
      </c>
      <c r="U1629" s="1" t="str">
        <f t="shared" si="44"/>
        <v>Feibe Ireine Syalome MaramisNovember</v>
      </c>
      <c r="V1629" s="23">
        <f t="shared" si="47"/>
        <v>45976</v>
      </c>
      <c r="X1629" s="26">
        <f>VLOOKUP(CONCATENATE(C1629,D1629),'Honor 2025'!A:D,4,FALSE)</f>
        <v>2181000</v>
      </c>
      <c r="Y1629" s="24"/>
      <c r="BE1629" s="24"/>
      <c r="CK1629" s="24"/>
      <c r="DQ1629" s="24"/>
      <c r="EW1629" s="24"/>
      <c r="GC1629" s="24"/>
      <c r="HI1629" s="24"/>
      <c r="IO1629" s="24"/>
      <c r="JU1629" s="24"/>
      <c r="LA1629" s="24"/>
      <c r="MG1629" s="24"/>
      <c r="NM1629" s="24"/>
    </row>
    <row r="1630" spans="1:377" ht="15" thickBot="1">
      <c r="A1630" s="1" t="str">
        <f t="shared" si="46"/>
        <v>Reini Clara PaulusNovember-4</v>
      </c>
      <c r="B1630" s="12" t="str">
        <f t="shared" si="43"/>
        <v>Vini Cristin, S.Tr.Stat.NovemberSurvei Harga Produsen Sektor Jasa (HPJ)</v>
      </c>
      <c r="C1630" s="33" t="s">
        <v>32</v>
      </c>
      <c r="D1630" s="14" t="s">
        <v>335</v>
      </c>
      <c r="E1630" s="34" t="s">
        <v>92</v>
      </c>
      <c r="F1630" s="15" t="s">
        <v>38</v>
      </c>
      <c r="G1630" s="36">
        <f t="shared" si="40"/>
        <v>144000</v>
      </c>
      <c r="H1630" s="37">
        <v>48000</v>
      </c>
      <c r="I1630" s="38" t="s">
        <v>23</v>
      </c>
      <c r="J1630" s="39">
        <v>3</v>
      </c>
      <c r="K1630" s="75" t="s">
        <v>430</v>
      </c>
      <c r="L1630" s="25">
        <v>45962</v>
      </c>
      <c r="M1630" s="32">
        <v>45976</v>
      </c>
      <c r="N1630" s="16" t="e">
        <f t="shared" ca="1" si="48"/>
        <v>#NAME?</v>
      </c>
      <c r="O1630" s="19"/>
      <c r="P1630" s="19"/>
      <c r="Q1630" s="20"/>
      <c r="R1630" s="21" t="str">
        <f t="array" ref="R1630">VLOOKUP(C1630,DB!A:D,2,FALSE)</f>
        <v>Jalan Teluk Tomini No. 170</v>
      </c>
      <c r="S1630" s="21" t="str">
        <f t="array" ref="S1630">VLOOKUP(C1630,DB!A:D,3,FALSE)</f>
        <v>reinizalora@gmail.com</v>
      </c>
      <c r="T1630" s="22" t="s">
        <v>19</v>
      </c>
      <c r="U1630" s="1" t="str">
        <f t="shared" si="44"/>
        <v>Reini Clara PaulusNovember</v>
      </c>
      <c r="V1630" s="23">
        <f t="shared" si="47"/>
        <v>45976</v>
      </c>
      <c r="X1630" s="26">
        <f>VLOOKUP(CONCATENATE(C1630,D1630),'Honor 2025'!A:D,4,FALSE)</f>
        <v>1781000</v>
      </c>
      <c r="Y1630" s="24"/>
      <c r="BE1630" s="24"/>
      <c r="CK1630" s="24"/>
      <c r="DQ1630" s="24"/>
      <c r="EW1630" s="24"/>
      <c r="GC1630" s="24"/>
      <c r="HI1630" s="24"/>
      <c r="IO1630" s="24"/>
      <c r="JU1630" s="24"/>
      <c r="LA1630" s="24"/>
      <c r="MG1630" s="24"/>
      <c r="NM1630" s="24"/>
    </row>
    <row r="1631" spans="1:377" ht="15" thickBot="1">
      <c r="A1631" s="1" t="str">
        <f t="shared" si="46"/>
        <v>Farida TampangNovember-4</v>
      </c>
      <c r="B1631" s="12" t="str">
        <f t="shared" si="43"/>
        <v>Vini Cristin, S.Tr.Stat.NovemberSurvei Harga Produsen Sektor Jasa (HPJ)</v>
      </c>
      <c r="C1631" s="40" t="s">
        <v>34</v>
      </c>
      <c r="D1631" s="14" t="s">
        <v>335</v>
      </c>
      <c r="E1631" s="29" t="s">
        <v>92</v>
      </c>
      <c r="F1631" s="15" t="s">
        <v>38</v>
      </c>
      <c r="G1631" s="42">
        <f t="shared" si="40"/>
        <v>144000</v>
      </c>
      <c r="H1631" s="43">
        <v>48000</v>
      </c>
      <c r="I1631" s="28" t="s">
        <v>23</v>
      </c>
      <c r="J1631" s="44">
        <v>3</v>
      </c>
      <c r="K1631" s="74" t="s">
        <v>430</v>
      </c>
      <c r="L1631" s="25">
        <v>45962</v>
      </c>
      <c r="M1631" s="32">
        <v>45976</v>
      </c>
      <c r="N1631" s="16" t="e">
        <f t="shared" ca="1" si="48"/>
        <v>#NAME?</v>
      </c>
      <c r="O1631" s="19"/>
      <c r="P1631" s="19"/>
      <c r="Q1631" s="20"/>
      <c r="R1631" s="21" t="str">
        <f t="array" ref="R1631">VLOOKUP(C1631,DB!A:D,2,FALSE)</f>
        <v>Perum Malalayang Permai Blok B Lingkungan 5</v>
      </c>
      <c r="S1631" s="21" t="str">
        <f t="array" ref="S1631">VLOOKUP(C1631,DB!A:D,3,FALSE)</f>
        <v>frydatampang30730@gmail.com</v>
      </c>
      <c r="T1631" s="22" t="s">
        <v>19</v>
      </c>
      <c r="U1631" s="1" t="str">
        <f t="shared" si="44"/>
        <v>Farida TampangNovember</v>
      </c>
      <c r="V1631" s="23">
        <f t="shared" si="47"/>
        <v>45976</v>
      </c>
      <c r="X1631" s="26">
        <f>VLOOKUP(CONCATENATE(C1631,D1631),'Honor 2025'!A:D,4,FALSE)</f>
        <v>1824000</v>
      </c>
      <c r="Y1631" s="24"/>
      <c r="BE1631" s="24"/>
      <c r="CK1631" s="24"/>
      <c r="DQ1631" s="24"/>
      <c r="EW1631" s="24"/>
      <c r="GC1631" s="24"/>
      <c r="HI1631" s="24"/>
      <c r="IO1631" s="24"/>
      <c r="JU1631" s="24"/>
      <c r="LA1631" s="24"/>
      <c r="MG1631" s="24"/>
      <c r="NM1631" s="24"/>
    </row>
    <row r="1632" spans="1:377" ht="15" thickBot="1">
      <c r="A1632" s="1" t="str">
        <f t="shared" si="46"/>
        <v>Feibe Ireine Syalome MaramisNovember-8</v>
      </c>
      <c r="B1632" s="12" t="str">
        <f t="shared" si="43"/>
        <v>Vini Cristin, S.Tr.Stat.NovemberSurvei Harga Produsen Sektor Jasa (HPJ)</v>
      </c>
      <c r="C1632" s="40" t="s">
        <v>47</v>
      </c>
      <c r="D1632" s="14" t="s">
        <v>335</v>
      </c>
      <c r="E1632" s="29" t="s">
        <v>92</v>
      </c>
      <c r="F1632" s="15" t="s">
        <v>38</v>
      </c>
      <c r="G1632" s="42">
        <f t="shared" si="40"/>
        <v>192000</v>
      </c>
      <c r="H1632" s="43">
        <v>48000</v>
      </c>
      <c r="I1632" s="28" t="s">
        <v>23</v>
      </c>
      <c r="J1632" s="44">
        <v>4</v>
      </c>
      <c r="K1632" s="75" t="s">
        <v>430</v>
      </c>
      <c r="L1632" s="25">
        <v>45962</v>
      </c>
      <c r="M1632" s="32">
        <v>45976</v>
      </c>
      <c r="N1632" s="16" t="e">
        <f t="shared" ca="1" si="48"/>
        <v>#NAME?</v>
      </c>
      <c r="O1632" s="19"/>
      <c r="P1632" s="19"/>
      <c r="Q1632" s="20"/>
      <c r="R1632" s="21" t="str">
        <f t="array" ref="R1632">VLOOKUP(C1632,DB!A:D,2,FALSE)</f>
        <v>Ranotana Weru</v>
      </c>
      <c r="S1632" s="21" t="str">
        <f t="array" ref="S1632">VLOOKUP(C1632,DB!A:D,3,FALSE)</f>
        <v>feibemaramis0202@gmail.com</v>
      </c>
      <c r="T1632" s="22" t="s">
        <v>19</v>
      </c>
      <c r="U1632" s="1" t="str">
        <f t="shared" si="44"/>
        <v>Feibe Ireine Syalome MaramisNovember</v>
      </c>
      <c r="V1632" s="23">
        <f t="shared" si="47"/>
        <v>45976</v>
      </c>
      <c r="X1632" s="26">
        <f>VLOOKUP(CONCATENATE(C1632,D1632),'Honor 2025'!A:D,4,FALSE)</f>
        <v>2181000</v>
      </c>
      <c r="Y1632" s="24"/>
      <c r="BE1632" s="24"/>
      <c r="CK1632" s="24"/>
      <c r="DQ1632" s="24"/>
      <c r="EW1632" s="24"/>
      <c r="GC1632" s="24"/>
      <c r="HI1632" s="24"/>
      <c r="IO1632" s="24"/>
      <c r="JU1632" s="24"/>
      <c r="LA1632" s="24"/>
      <c r="MG1632" s="24"/>
      <c r="NM1632" s="24"/>
    </row>
    <row r="1633" spans="1:377" ht="15" thickBot="1">
      <c r="A1633" s="1" t="str">
        <f t="shared" si="46"/>
        <v>Reini Clara PaulusNovember-5</v>
      </c>
      <c r="B1633" s="12" t="str">
        <f t="shared" si="43"/>
        <v>Vini Cristin, S.Tr.Stat.NovemberSurvei Harga Produsen Sektor Pertanian (HPT)</v>
      </c>
      <c r="C1633" s="13" t="s">
        <v>32</v>
      </c>
      <c r="D1633" s="14" t="s">
        <v>335</v>
      </c>
      <c r="E1633" s="15" t="s">
        <v>59</v>
      </c>
      <c r="F1633" s="15" t="s">
        <v>38</v>
      </c>
      <c r="G1633" s="15">
        <f t="shared" si="40"/>
        <v>53000</v>
      </c>
      <c r="H1633" s="16">
        <v>53000</v>
      </c>
      <c r="I1633" s="14" t="s">
        <v>23</v>
      </c>
      <c r="J1633" s="17">
        <v>1</v>
      </c>
      <c r="K1633" s="74" t="s">
        <v>430</v>
      </c>
      <c r="L1633" s="25">
        <v>45962</v>
      </c>
      <c r="M1633" s="32">
        <v>45976</v>
      </c>
      <c r="N1633" s="16" t="e">
        <f t="shared" ca="1" si="48"/>
        <v>#NAME?</v>
      </c>
      <c r="O1633" s="19"/>
      <c r="P1633" s="19"/>
      <c r="Q1633" s="20"/>
      <c r="R1633" s="21" t="str">
        <f t="array" ref="R1633">VLOOKUP(C1633,DB!A:D,2,FALSE)</f>
        <v>Jalan Teluk Tomini No. 170</v>
      </c>
      <c r="S1633" s="21" t="str">
        <f t="array" ref="S1633">VLOOKUP(C1633,DB!A:D,3,FALSE)</f>
        <v>reinizalora@gmail.com</v>
      </c>
      <c r="T1633" s="22" t="s">
        <v>19</v>
      </c>
      <c r="U1633" s="1" t="str">
        <f t="shared" si="44"/>
        <v>Reini Clara PaulusNovember</v>
      </c>
      <c r="V1633" s="23">
        <f t="shared" si="47"/>
        <v>45976</v>
      </c>
      <c r="X1633" s="26">
        <f>VLOOKUP(CONCATENATE(C1633,D1633),'Honor 2025'!A:D,4,FALSE)</f>
        <v>1781000</v>
      </c>
      <c r="Y1633" s="24"/>
      <c r="BE1633" s="24"/>
      <c r="CK1633" s="24"/>
      <c r="DQ1633" s="24"/>
      <c r="EW1633" s="24"/>
      <c r="GC1633" s="24"/>
      <c r="HI1633" s="24"/>
      <c r="IO1633" s="24"/>
      <c r="JU1633" s="24"/>
      <c r="LA1633" s="24"/>
      <c r="MG1633" s="24"/>
      <c r="NM1633" s="24"/>
    </row>
    <row r="1634" spans="1:377" ht="15" thickBot="1">
      <c r="A1634" s="1" t="str">
        <f t="shared" si="46"/>
        <v>ARTHUR CARLOS BOGARNovember-1</v>
      </c>
      <c r="B1634" s="12" t="str">
        <f t="shared" si="43"/>
        <v>Farhan, S.Tr.Stat.NovemberPES</v>
      </c>
      <c r="C1634" s="13" t="s">
        <v>20</v>
      </c>
      <c r="D1634" s="14" t="s">
        <v>335</v>
      </c>
      <c r="E1634" s="15" t="s">
        <v>21</v>
      </c>
      <c r="F1634" s="15" t="s">
        <v>22</v>
      </c>
      <c r="G1634" s="15">
        <f t="shared" si="40"/>
        <v>1855000</v>
      </c>
      <c r="H1634" s="16">
        <v>53000</v>
      </c>
      <c r="I1634" s="14" t="s">
        <v>23</v>
      </c>
      <c r="J1634" s="17">
        <v>35</v>
      </c>
      <c r="K1634" s="75" t="s">
        <v>579</v>
      </c>
      <c r="L1634" s="25">
        <v>45962</v>
      </c>
      <c r="M1634" s="32">
        <v>45991</v>
      </c>
      <c r="N1634" s="16" t="e">
        <f t="shared" ca="1" si="48"/>
        <v>#NAME?</v>
      </c>
      <c r="O1634" s="19"/>
      <c r="P1634" s="19"/>
      <c r="Q1634" s="20"/>
      <c r="R1634" s="21" t="str">
        <f t="array" ref="R1634">VLOOKUP(C1634,DB!A:D,2,FALSE)</f>
        <v>KELURAHAN ISLAM LINGKUNGAN 3</v>
      </c>
      <c r="S1634" s="21" t="str">
        <f t="array" ref="S1634">VLOOKUP(C1634,DB!A:D,3,FALSE)</f>
        <v>Arthur.bogar@yahoo.com</v>
      </c>
      <c r="T1634" s="22" t="s">
        <v>19</v>
      </c>
      <c r="U1634" s="1" t="str">
        <f t="shared" si="44"/>
        <v>ARTHUR CARLOS BOGARNovember</v>
      </c>
      <c r="V1634" s="23">
        <f t="shared" si="47"/>
        <v>45991</v>
      </c>
      <c r="X1634" s="26">
        <f>VLOOKUP(CONCATENATE(C1634,D1634),'Honor 2025'!A:D,4,FALSE)</f>
        <v>1855000</v>
      </c>
      <c r="Y1634" s="24"/>
      <c r="BE1634" s="24"/>
      <c r="CK1634" s="24"/>
      <c r="DQ1634" s="24"/>
      <c r="EW1634" s="24"/>
      <c r="GC1634" s="24"/>
      <c r="HI1634" s="24"/>
      <c r="IO1634" s="24"/>
      <c r="JU1634" s="24"/>
      <c r="LA1634" s="24"/>
      <c r="MG1634" s="24"/>
      <c r="NM1634" s="24"/>
    </row>
    <row r="1635" spans="1:377" ht="15" thickBot="1">
      <c r="A1635" s="1" t="str">
        <f t="shared" si="46"/>
        <v>Cecillia ArthoNovember-1</v>
      </c>
      <c r="B1635" s="12" t="str">
        <f t="shared" si="43"/>
        <v>Farhan, S.Tr.Stat.NovemberPES</v>
      </c>
      <c r="C1635" s="13" t="s">
        <v>24</v>
      </c>
      <c r="D1635" s="14" t="s">
        <v>335</v>
      </c>
      <c r="E1635" s="15" t="s">
        <v>21</v>
      </c>
      <c r="F1635" s="15" t="s">
        <v>22</v>
      </c>
      <c r="G1635" s="15">
        <f t="shared" si="40"/>
        <v>1749000</v>
      </c>
      <c r="H1635" s="16">
        <v>53000</v>
      </c>
      <c r="I1635" s="14" t="s">
        <v>23</v>
      </c>
      <c r="J1635" s="17">
        <v>33</v>
      </c>
      <c r="K1635" s="74" t="s">
        <v>579</v>
      </c>
      <c r="L1635" s="25">
        <v>45962</v>
      </c>
      <c r="M1635" s="32">
        <v>45991</v>
      </c>
      <c r="N1635" s="16" t="e">
        <f t="shared" ca="1" si="48"/>
        <v>#NAME?</v>
      </c>
      <c r="O1635" s="19"/>
      <c r="P1635" s="19"/>
      <c r="Q1635" s="20"/>
      <c r="R1635" s="21" t="str">
        <f t="array" ref="R1635">VLOOKUP(C1635,DB!A:D,2,FALSE)</f>
        <v>Jl. Sam Ratulangi 18 no 34, Lingkungan IV</v>
      </c>
      <c r="S1635" s="21" t="str">
        <f t="array" ref="S1635">VLOOKUP(C1635,DB!A:D,3,FALSE)</f>
        <v>ryuuseiishida@gmail.com</v>
      </c>
      <c r="T1635" s="22" t="s">
        <v>19</v>
      </c>
      <c r="U1635" s="1" t="str">
        <f t="shared" si="44"/>
        <v>Cecillia ArthoNovember</v>
      </c>
      <c r="V1635" s="23">
        <f t="shared" si="47"/>
        <v>45991</v>
      </c>
      <c r="X1635" s="26">
        <f>VLOOKUP(CONCATENATE(C1635,D1635),'Honor 2025'!A:D,4,FALSE)</f>
        <v>1749000</v>
      </c>
      <c r="Y1635" s="24"/>
      <c r="BE1635" s="24"/>
      <c r="CK1635" s="24"/>
      <c r="DQ1635" s="24"/>
      <c r="EW1635" s="24"/>
      <c r="GC1635" s="24"/>
      <c r="HI1635" s="24"/>
      <c r="IO1635" s="24"/>
      <c r="JU1635" s="24"/>
      <c r="LA1635" s="24"/>
      <c r="MG1635" s="24"/>
      <c r="NM1635" s="24"/>
    </row>
    <row r="1636" spans="1:377" ht="15" thickBot="1">
      <c r="A1636" s="1" t="str">
        <f t="shared" si="46"/>
        <v>Steven Sorts Paulus AkayNovember-1</v>
      </c>
      <c r="B1636" s="12" t="str">
        <f t="shared" si="43"/>
        <v>Farhan, S.Tr.Stat.NovemberPES</v>
      </c>
      <c r="C1636" s="13" t="s">
        <v>25</v>
      </c>
      <c r="D1636" s="14" t="s">
        <v>335</v>
      </c>
      <c r="E1636" s="15" t="s">
        <v>21</v>
      </c>
      <c r="F1636" s="15" t="s">
        <v>22</v>
      </c>
      <c r="G1636" s="15">
        <f t="shared" si="40"/>
        <v>1908000</v>
      </c>
      <c r="H1636" s="16">
        <v>53000</v>
      </c>
      <c r="I1636" s="14" t="s">
        <v>23</v>
      </c>
      <c r="J1636" s="17">
        <v>36</v>
      </c>
      <c r="K1636" s="75" t="s">
        <v>579</v>
      </c>
      <c r="L1636" s="25">
        <v>45962</v>
      </c>
      <c r="M1636" s="32">
        <v>45991</v>
      </c>
      <c r="N1636" s="16" t="e">
        <f t="shared" ca="1" si="48"/>
        <v>#NAME?</v>
      </c>
      <c r="O1636" s="19"/>
      <c r="P1636" s="19"/>
      <c r="Q1636" s="20"/>
      <c r="R1636" s="21" t="str">
        <f t="array" ref="R1636">VLOOKUP(C1636,DB!A:D,2,FALSE)</f>
        <v>PERUM GPI Jalan Delima 3 nomor 15</v>
      </c>
      <c r="S1636" s="21" t="str">
        <f t="array" ref="S1636">VLOOKUP(C1636,DB!A:D,3,FALSE)</f>
        <v>epenakay@gmail.com</v>
      </c>
      <c r="T1636" s="22" t="s">
        <v>19</v>
      </c>
      <c r="U1636" s="1" t="str">
        <f t="shared" si="44"/>
        <v>Steven Sorts Paulus AkayNovember</v>
      </c>
      <c r="V1636" s="23">
        <f t="shared" si="47"/>
        <v>45991</v>
      </c>
      <c r="X1636" s="26">
        <f>VLOOKUP(CONCATENATE(C1636,D1636),'Honor 2025'!A:D,4,FALSE)</f>
        <v>1908000</v>
      </c>
      <c r="Y1636" s="24"/>
      <c r="BE1636" s="24"/>
      <c r="CK1636" s="24"/>
      <c r="DQ1636" s="24"/>
      <c r="EW1636" s="24"/>
      <c r="GC1636" s="24"/>
      <c r="HI1636" s="24"/>
      <c r="IO1636" s="24"/>
      <c r="JU1636" s="24"/>
      <c r="LA1636" s="24"/>
      <c r="MG1636" s="24"/>
      <c r="NM1636" s="24"/>
    </row>
    <row r="1637" spans="1:377" ht="15" thickBot="1">
      <c r="A1637" s="1" t="str">
        <f t="shared" si="46"/>
        <v>Alvani Bregina NgongoloyNovember-2</v>
      </c>
      <c r="B1637" s="12" t="str">
        <f t="shared" si="43"/>
        <v>NovemberVHTS</v>
      </c>
      <c r="C1637" s="13" t="s">
        <v>26</v>
      </c>
      <c r="D1637" s="14" t="s">
        <v>335</v>
      </c>
      <c r="E1637" s="15" t="s">
        <v>27</v>
      </c>
      <c r="F1637" s="15"/>
      <c r="G1637" s="15">
        <f t="shared" si="40"/>
        <v>726000</v>
      </c>
      <c r="H1637" s="16">
        <v>66000</v>
      </c>
      <c r="I1637" s="14" t="s">
        <v>23</v>
      </c>
      <c r="J1637" s="17">
        <v>11</v>
      </c>
      <c r="K1637" s="74" t="s">
        <v>579</v>
      </c>
      <c r="L1637" s="25">
        <v>45962</v>
      </c>
      <c r="M1637" s="25">
        <v>45981</v>
      </c>
      <c r="N1637" s="16" t="e">
        <f t="shared" ca="1" si="48"/>
        <v>#NAME?</v>
      </c>
      <c r="O1637" s="19"/>
      <c r="P1637" s="19"/>
      <c r="Q1637" s="20"/>
      <c r="R1637" s="21" t="str">
        <f t="array" ref="R1637">VLOOKUP(C1637,DB!A:D,2,FALSE)</f>
        <v>Kelurahan Ranotana Weru Lingkunan 3</v>
      </c>
      <c r="S1637" s="21" t="str">
        <f t="array" ref="S1637">VLOOKUP(C1637,DB!A:D,3,FALSE)</f>
        <v>Figliogina05@gmail.com</v>
      </c>
      <c r="T1637" s="22" t="s">
        <v>19</v>
      </c>
      <c r="U1637" s="1" t="str">
        <f t="shared" si="44"/>
        <v>Alvani Bregina NgongoloyNovember</v>
      </c>
      <c r="V1637" s="23">
        <f t="shared" si="47"/>
        <v>45981</v>
      </c>
      <c r="X1637" s="26">
        <f>VLOOKUP(CONCATENATE(C1637,D1637),'Honor 2025'!A:D,4,FALSE)</f>
        <v>1966000</v>
      </c>
      <c r="Y1637" s="24"/>
      <c r="BE1637" s="24"/>
      <c r="CK1637" s="24"/>
      <c r="DQ1637" s="24"/>
      <c r="EW1637" s="24"/>
      <c r="GC1637" s="24"/>
      <c r="HI1637" s="24"/>
      <c r="IO1637" s="24"/>
      <c r="JU1637" s="24"/>
      <c r="LA1637" s="24"/>
      <c r="MG1637" s="24"/>
      <c r="NM1637" s="24"/>
    </row>
    <row r="1638" spans="1:377" ht="15" thickBot="1">
      <c r="A1638" s="1" t="str">
        <f t="shared" si="46"/>
        <v>Esther Angle SepangNovember-1</v>
      </c>
      <c r="B1638" s="12" t="str">
        <f t="shared" si="43"/>
        <v>NovemberVHTS</v>
      </c>
      <c r="C1638" s="13" t="s">
        <v>30</v>
      </c>
      <c r="D1638" s="14" t="s">
        <v>335</v>
      </c>
      <c r="E1638" s="15" t="s">
        <v>27</v>
      </c>
      <c r="F1638" s="15"/>
      <c r="G1638" s="15">
        <f t="shared" si="40"/>
        <v>726000</v>
      </c>
      <c r="H1638" s="16">
        <v>66000</v>
      </c>
      <c r="I1638" s="14" t="s">
        <v>23</v>
      </c>
      <c r="J1638" s="17">
        <v>11</v>
      </c>
      <c r="K1638" s="75" t="s">
        <v>579</v>
      </c>
      <c r="L1638" s="25">
        <v>45962</v>
      </c>
      <c r="M1638" s="25">
        <v>45981</v>
      </c>
      <c r="N1638" s="16" t="e">
        <f t="shared" ca="1" si="48"/>
        <v>#NAME?</v>
      </c>
      <c r="O1638" s="19"/>
      <c r="P1638" s="19"/>
      <c r="Q1638" s="20"/>
      <c r="R1638" s="21" t="str">
        <f t="array" ref="R1638">VLOOKUP(C1638,DB!A:D,2,FALSE)</f>
        <v>Bumi Nyiur Lingkungan 2</v>
      </c>
      <c r="S1638" s="21" t="str">
        <f t="array" ref="S1638">VLOOKUP(C1638,DB!A:D,3,FALSE)</f>
        <v>esthersepang24@gmail.com</v>
      </c>
      <c r="T1638" s="22" t="s">
        <v>19</v>
      </c>
      <c r="U1638" s="1" t="str">
        <f t="shared" si="44"/>
        <v>Esther Angle SepangNovember</v>
      </c>
      <c r="V1638" s="23">
        <f t="shared" si="47"/>
        <v>45981</v>
      </c>
      <c r="X1638" s="26">
        <f>VLOOKUP(CONCATENATE(C1638,D1638),'Honor 2025'!A:D,4,FALSE)</f>
        <v>726000</v>
      </c>
      <c r="Y1638" s="24"/>
      <c r="BE1638" s="24"/>
      <c r="CK1638" s="24"/>
      <c r="DQ1638" s="24"/>
      <c r="EW1638" s="24"/>
      <c r="GC1638" s="24"/>
      <c r="HI1638" s="24"/>
      <c r="IO1638" s="24"/>
      <c r="JU1638" s="24"/>
      <c r="LA1638" s="24"/>
      <c r="MG1638" s="24"/>
      <c r="NM1638" s="24"/>
    </row>
    <row r="1639" spans="1:377" ht="15" thickBot="1">
      <c r="A1639" s="1" t="str">
        <f t="shared" si="46"/>
        <v>Djurnia TumalotoNovember-2</v>
      </c>
      <c r="B1639" s="12" t="str">
        <f t="shared" si="43"/>
        <v>NovemberVHTS</v>
      </c>
      <c r="C1639" s="13" t="s">
        <v>131</v>
      </c>
      <c r="D1639" s="14" t="s">
        <v>335</v>
      </c>
      <c r="E1639" s="15" t="s">
        <v>27</v>
      </c>
      <c r="F1639" s="15"/>
      <c r="G1639" s="15">
        <f t="shared" si="40"/>
        <v>660000</v>
      </c>
      <c r="H1639" s="16">
        <v>66000</v>
      </c>
      <c r="I1639" s="14" t="s">
        <v>23</v>
      </c>
      <c r="J1639" s="17">
        <v>10</v>
      </c>
      <c r="K1639" s="74" t="s">
        <v>579</v>
      </c>
      <c r="L1639" s="25">
        <v>45962</v>
      </c>
      <c r="M1639" s="25">
        <v>45981</v>
      </c>
      <c r="N1639" s="16" t="e">
        <f t="shared" ca="1" si="48"/>
        <v>#NAME?</v>
      </c>
      <c r="O1639" s="19"/>
      <c r="P1639" s="19"/>
      <c r="Q1639" s="20"/>
      <c r="R1639" s="21" t="str">
        <f t="array" ref="R1639">VLOOKUP(C1639,DB!A:D,2,FALSE)</f>
        <v>Karame lingkungan 5</v>
      </c>
      <c r="S1639" s="21" t="str">
        <f t="array" ref="S1639">VLOOKUP(C1639,DB!A:D,3,FALSE)</f>
        <v>djurniatumaloto@gmail.com</v>
      </c>
      <c r="T1639" s="22" t="s">
        <v>19</v>
      </c>
      <c r="U1639" s="1" t="str">
        <f t="shared" si="44"/>
        <v>Djurnia TumalotoNovember</v>
      </c>
      <c r="V1639" s="23">
        <f t="shared" si="47"/>
        <v>45981</v>
      </c>
      <c r="X1639" s="26">
        <f>VLOOKUP(CONCATENATE(C1639,D1639),'Honor 2025'!A:D,4,FALSE)</f>
        <v>1900000</v>
      </c>
      <c r="Y1639" s="24"/>
      <c r="BE1639" s="24"/>
      <c r="CK1639" s="24"/>
      <c r="DQ1639" s="24"/>
      <c r="EW1639" s="24"/>
      <c r="GC1639" s="24"/>
      <c r="HI1639" s="24"/>
      <c r="IO1639" s="24"/>
      <c r="JU1639" s="24"/>
      <c r="LA1639" s="24"/>
      <c r="MG1639" s="24"/>
      <c r="NM1639" s="24"/>
    </row>
    <row r="1640" spans="1:377" ht="15" thickBot="1">
      <c r="A1640" s="1" t="str">
        <f t="shared" si="46"/>
        <v>Margaret Rosanta SembiringNovember-2</v>
      </c>
      <c r="B1640" s="12" t="str">
        <f t="shared" si="43"/>
        <v>NovemberVHTS</v>
      </c>
      <c r="C1640" s="13" t="s">
        <v>146</v>
      </c>
      <c r="D1640" s="14" t="s">
        <v>335</v>
      </c>
      <c r="E1640" s="15" t="s">
        <v>27</v>
      </c>
      <c r="F1640" s="15"/>
      <c r="G1640" s="15">
        <f t="shared" si="40"/>
        <v>660000</v>
      </c>
      <c r="H1640" s="16">
        <v>66000</v>
      </c>
      <c r="I1640" s="14" t="s">
        <v>23</v>
      </c>
      <c r="J1640" s="17">
        <v>10</v>
      </c>
      <c r="K1640" s="75" t="s">
        <v>579</v>
      </c>
      <c r="L1640" s="25">
        <v>45962</v>
      </c>
      <c r="M1640" s="25">
        <v>45981</v>
      </c>
      <c r="N1640" s="16" t="e">
        <f t="shared" ca="1" si="48"/>
        <v>#NAME?</v>
      </c>
      <c r="O1640" s="19"/>
      <c r="P1640" s="19"/>
      <c r="Q1640" s="20"/>
      <c r="R1640" s="21" t="str">
        <f t="array" ref="R1640">VLOOKUP(C1640,DB!A:D,2,FALSE)</f>
        <v>Bahu Ling 2 no 12A malalayang</v>
      </c>
      <c r="S1640" s="21" t="str">
        <f t="array" ref="S1640">VLOOKUP(C1640,DB!A:D,3,FALSE)</f>
        <v>margaretsembiring1981@gmail.com</v>
      </c>
      <c r="T1640" s="22" t="s">
        <v>19</v>
      </c>
      <c r="U1640" s="1" t="str">
        <f t="shared" si="44"/>
        <v>Margaret Rosanta SembiringNovember</v>
      </c>
      <c r="V1640" s="23">
        <f t="shared" si="47"/>
        <v>45981</v>
      </c>
      <c r="X1640" s="26">
        <f>VLOOKUP(CONCATENATE(C1640,D1640),'Honor 2025'!A:D,4,FALSE)</f>
        <v>1760000</v>
      </c>
      <c r="Y1640" s="24"/>
      <c r="BE1640" s="24"/>
      <c r="CK1640" s="24"/>
      <c r="DQ1640" s="24"/>
      <c r="EW1640" s="24"/>
      <c r="GC1640" s="24"/>
      <c r="HI1640" s="24"/>
      <c r="IO1640" s="24"/>
      <c r="JU1640" s="24"/>
      <c r="LA1640" s="24"/>
      <c r="MG1640" s="24"/>
      <c r="NM1640" s="24"/>
    </row>
    <row r="1641" spans="1:377" ht="15" thickBot="1">
      <c r="A1641" s="1" t="str">
        <f t="shared" si="46"/>
        <v>MARLIN TELMA OCTAVIA KARIONovember-1</v>
      </c>
      <c r="B1641" s="12" t="str">
        <f t="shared" si="43"/>
        <v>NovemberVHTS</v>
      </c>
      <c r="C1641" s="13" t="s">
        <v>31</v>
      </c>
      <c r="D1641" s="14" t="s">
        <v>335</v>
      </c>
      <c r="E1641" s="15" t="s">
        <v>27</v>
      </c>
      <c r="F1641" s="15"/>
      <c r="G1641" s="15">
        <f t="shared" si="40"/>
        <v>726000</v>
      </c>
      <c r="H1641" s="16">
        <v>66000</v>
      </c>
      <c r="I1641" s="14" t="s">
        <v>23</v>
      </c>
      <c r="J1641" s="17">
        <v>11</v>
      </c>
      <c r="K1641" s="74" t="s">
        <v>579</v>
      </c>
      <c r="L1641" s="25">
        <v>45962</v>
      </c>
      <c r="M1641" s="25">
        <v>45981</v>
      </c>
      <c r="N1641" s="16" t="e">
        <f t="shared" ca="1" si="48"/>
        <v>#NAME?</v>
      </c>
      <c r="O1641" s="19"/>
      <c r="P1641" s="19"/>
      <c r="Q1641" s="20"/>
      <c r="R1641" s="21" t="str">
        <f t="array" ref="R1641">VLOOKUP(C1641,DB!A:D,2,FALSE)</f>
        <v>Jl Sam ratulangi 21</v>
      </c>
      <c r="S1641" s="21" t="str">
        <f t="array" ref="S1641">VLOOKUP(C1641,DB!A:D,3,FALSE)</f>
        <v>Kariomarlin@gmail.com</v>
      </c>
      <c r="T1641" s="22" t="s">
        <v>19</v>
      </c>
      <c r="U1641" s="1" t="str">
        <f t="shared" si="44"/>
        <v>MARLIN TELMA OCTAVIA KARIONovember</v>
      </c>
      <c r="V1641" s="23">
        <f t="shared" si="47"/>
        <v>45981</v>
      </c>
      <c r="X1641" s="26">
        <f>VLOOKUP(CONCATENATE(C1641,D1641),'Honor 2025'!A:D,4,FALSE)</f>
        <v>1174000</v>
      </c>
      <c r="Y1641" s="24"/>
      <c r="BE1641" s="24"/>
      <c r="CK1641" s="24"/>
      <c r="DQ1641" s="24"/>
      <c r="EW1641" s="24"/>
      <c r="GC1641" s="24"/>
      <c r="HI1641" s="24"/>
      <c r="IO1641" s="24"/>
      <c r="JU1641" s="24"/>
      <c r="LA1641" s="24"/>
      <c r="MG1641" s="24"/>
      <c r="NM1641" s="24"/>
    </row>
    <row r="1642" spans="1:377" ht="15" thickBot="1">
      <c r="A1642" s="1" t="str">
        <f t="shared" si="46"/>
        <v>Lesti Natalia SumangkutNovember-1</v>
      </c>
      <c r="B1642" s="12" t="str">
        <f t="shared" si="43"/>
        <v>NovemberVHTS</v>
      </c>
      <c r="C1642" s="13" t="s">
        <v>175</v>
      </c>
      <c r="D1642" s="14" t="s">
        <v>335</v>
      </c>
      <c r="E1642" s="15" t="s">
        <v>27</v>
      </c>
      <c r="F1642" s="15"/>
      <c r="G1642" s="15">
        <f t="shared" si="40"/>
        <v>660000</v>
      </c>
      <c r="H1642" s="16">
        <v>66000</v>
      </c>
      <c r="I1642" s="14" t="s">
        <v>23</v>
      </c>
      <c r="J1642" s="17">
        <v>10</v>
      </c>
      <c r="K1642" s="75" t="s">
        <v>579</v>
      </c>
      <c r="L1642" s="25">
        <v>45962</v>
      </c>
      <c r="M1642" s="25">
        <v>45981</v>
      </c>
      <c r="N1642" s="16" t="e">
        <f t="shared" ca="1" si="48"/>
        <v>#NAME?</v>
      </c>
      <c r="O1642" s="19"/>
      <c r="P1642" s="19"/>
      <c r="Q1642" s="20"/>
      <c r="R1642" s="21" t="str">
        <f t="array" ref="R1642">VLOOKUP(C1642,DB!A:D,2,FALSE)</f>
        <v>Jln.Syalom</v>
      </c>
      <c r="S1642" s="21" t="str">
        <f t="array" ref="S1642">VLOOKUP(C1642,DB!A:D,3,FALSE)</f>
        <v>lesti.sumangkut@gmail.com</v>
      </c>
      <c r="T1642" s="22" t="s">
        <v>19</v>
      </c>
      <c r="U1642" s="1" t="str">
        <f t="shared" si="44"/>
        <v>Lesti Natalia SumangkutNovember</v>
      </c>
      <c r="V1642" s="23">
        <f t="shared" si="47"/>
        <v>45981</v>
      </c>
      <c r="X1642" s="26">
        <f>VLOOKUP(CONCATENATE(C1642,D1642),'Honor 2025'!A:D,4,FALSE)</f>
        <v>660000</v>
      </c>
      <c r="Y1642" s="24"/>
      <c r="BE1642" s="24"/>
      <c r="CK1642" s="24"/>
      <c r="DQ1642" s="24"/>
      <c r="EW1642" s="24"/>
      <c r="GC1642" s="24"/>
      <c r="HI1642" s="24"/>
      <c r="IO1642" s="24"/>
      <c r="JU1642" s="24"/>
      <c r="LA1642" s="24"/>
      <c r="MG1642" s="24"/>
      <c r="NM1642" s="24"/>
    </row>
    <row r="1643" spans="1:377" ht="15" thickBot="1">
      <c r="A1643" s="1" t="str">
        <f t="shared" si="46"/>
        <v>SRI RETNO PUSPITONovember-1</v>
      </c>
      <c r="B1643" s="12" t="str">
        <f t="shared" si="43"/>
        <v>NovemberVHTS</v>
      </c>
      <c r="C1643" s="13" t="s">
        <v>33</v>
      </c>
      <c r="D1643" s="14" t="s">
        <v>335</v>
      </c>
      <c r="E1643" s="15" t="s">
        <v>27</v>
      </c>
      <c r="F1643" s="15"/>
      <c r="G1643" s="15">
        <f t="shared" si="40"/>
        <v>726000</v>
      </c>
      <c r="H1643" s="16">
        <v>66000</v>
      </c>
      <c r="I1643" s="14" t="s">
        <v>23</v>
      </c>
      <c r="J1643" s="17">
        <v>11</v>
      </c>
      <c r="K1643" s="74" t="s">
        <v>579</v>
      </c>
      <c r="L1643" s="25">
        <v>45962</v>
      </c>
      <c r="M1643" s="25">
        <v>45981</v>
      </c>
      <c r="N1643" s="16" t="e">
        <f t="shared" ca="1" si="48"/>
        <v>#NAME?</v>
      </c>
      <c r="O1643" s="19"/>
      <c r="P1643" s="19"/>
      <c r="Q1643" s="20"/>
      <c r="R1643" s="21" t="str">
        <f t="array" ref="R1643">VLOOKUP(C1643,DB!A:D,2,FALSE)</f>
        <v>Jln A Yani 15 no 5 manado</v>
      </c>
      <c r="S1643" s="21" t="str">
        <f t="array" ref="S1643">VLOOKUP(C1643,DB!A:D,3,FALSE)</f>
        <v>sriretnopuspito@gmail.com</v>
      </c>
      <c r="T1643" s="22" t="s">
        <v>19</v>
      </c>
      <c r="U1643" s="1" t="str">
        <f t="shared" si="44"/>
        <v>SRI RETNO PUSPITONovember</v>
      </c>
      <c r="V1643" s="23">
        <f t="shared" si="47"/>
        <v>45981</v>
      </c>
      <c r="X1643" s="26">
        <f>VLOOKUP(CONCATENATE(C1643,D1643),'Honor 2025'!A:D,4,FALSE)</f>
        <v>726000</v>
      </c>
      <c r="Y1643" s="24"/>
      <c r="BE1643" s="24"/>
      <c r="CK1643" s="24"/>
      <c r="DQ1643" s="24"/>
      <c r="EW1643" s="24"/>
      <c r="GC1643" s="24"/>
      <c r="HI1643" s="24"/>
      <c r="IO1643" s="24"/>
      <c r="JU1643" s="24"/>
      <c r="LA1643" s="24"/>
      <c r="MG1643" s="24"/>
      <c r="NM1643" s="24"/>
    </row>
    <row r="1644" spans="1:377" ht="15" thickBot="1">
      <c r="A1644" s="1" t="str">
        <f t="shared" si="46"/>
        <v>ISMAIL YAMANovember-2</v>
      </c>
      <c r="B1644" s="12" t="str">
        <f t="shared" si="43"/>
        <v>Defi Astuti Anggraeni, S.Tr.Stat.NovemberUpdating KSA Jagung</v>
      </c>
      <c r="C1644" s="13" t="s">
        <v>93</v>
      </c>
      <c r="D1644" s="14" t="s">
        <v>335</v>
      </c>
      <c r="E1644" s="15" t="s">
        <v>94</v>
      </c>
      <c r="F1644" s="15" t="s">
        <v>95</v>
      </c>
      <c r="G1644" s="15">
        <f t="shared" si="40"/>
        <v>896000</v>
      </c>
      <c r="H1644" s="16">
        <v>56000</v>
      </c>
      <c r="I1644" s="14" t="s">
        <v>185</v>
      </c>
      <c r="J1644" s="17">
        <v>16</v>
      </c>
      <c r="K1644" s="75" t="s">
        <v>646</v>
      </c>
      <c r="L1644" s="32">
        <v>45985</v>
      </c>
      <c r="M1644" s="32">
        <v>45991</v>
      </c>
      <c r="N1644" s="16" t="e">
        <f t="shared" ca="1" si="48"/>
        <v>#NAME?</v>
      </c>
      <c r="O1644" s="19"/>
      <c r="P1644" s="19"/>
      <c r="Q1644" s="20"/>
      <c r="R1644" s="21" t="str">
        <f t="array" ref="R1644">VLOOKUP(C1644,DB!A:D,2,FALSE)</f>
        <v>Taman Mapanget raya lingkungan 8</v>
      </c>
      <c r="S1644" s="21" t="str">
        <f t="array" ref="S1644">VLOOKUP(C1644,DB!A:D,3,FALSE)</f>
        <v>ismailyama90@gmail.com</v>
      </c>
      <c r="T1644" s="22" t="s">
        <v>19</v>
      </c>
      <c r="U1644" s="1" t="str">
        <f t="shared" si="44"/>
        <v>ISMAIL YAMANovember</v>
      </c>
      <c r="V1644" s="23">
        <f t="shared" si="47"/>
        <v>45991</v>
      </c>
      <c r="X1644" s="26">
        <f>VLOOKUP(CONCATENATE(C1644,D1644),'Honor 2025'!A:D,4,FALSE)</f>
        <v>2136000</v>
      </c>
      <c r="Y1644" s="24"/>
      <c r="BE1644" s="24"/>
      <c r="CK1644" s="24"/>
      <c r="DQ1644" s="24"/>
      <c r="EW1644" s="24"/>
      <c r="GC1644" s="24"/>
      <c r="HI1644" s="24"/>
      <c r="IO1644" s="24"/>
      <c r="JU1644" s="24"/>
      <c r="LA1644" s="24"/>
      <c r="MG1644" s="24"/>
      <c r="NM1644" s="24"/>
    </row>
    <row r="1645" spans="1:377" ht="15" thickBot="1">
      <c r="A1645" s="1" t="str">
        <f t="shared" si="46"/>
        <v>MARLIN TELMA OCTAVIA KARIONovember-2</v>
      </c>
      <c r="B1645" s="12" t="str">
        <f t="shared" si="43"/>
        <v>Defi Astuti Anggraeni, S.Tr.Stat.NovemberUpdating KSA Jagung</v>
      </c>
      <c r="C1645" s="13" t="s">
        <v>31</v>
      </c>
      <c r="D1645" s="14" t="s">
        <v>335</v>
      </c>
      <c r="E1645" s="15" t="s">
        <v>94</v>
      </c>
      <c r="F1645" s="15" t="s">
        <v>95</v>
      </c>
      <c r="G1645" s="15">
        <f t="shared" si="40"/>
        <v>448000</v>
      </c>
      <c r="H1645" s="16">
        <v>56000</v>
      </c>
      <c r="I1645" s="14" t="s">
        <v>185</v>
      </c>
      <c r="J1645" s="17">
        <v>8</v>
      </c>
      <c r="K1645" s="74" t="s">
        <v>646</v>
      </c>
      <c r="L1645" s="32">
        <v>45985</v>
      </c>
      <c r="M1645" s="32">
        <v>45991</v>
      </c>
      <c r="N1645" s="16" t="e">
        <f t="shared" ca="1" si="48"/>
        <v>#NAME?</v>
      </c>
      <c r="O1645" s="19"/>
      <c r="P1645" s="19"/>
      <c r="Q1645" s="20"/>
      <c r="R1645" s="21" t="str">
        <f t="array" ref="R1645">VLOOKUP(C1645,DB!A:D,2,FALSE)</f>
        <v>Jl Sam ratulangi 21</v>
      </c>
      <c r="S1645" s="21" t="str">
        <f t="array" ref="S1645">VLOOKUP(C1645,DB!A:D,3,FALSE)</f>
        <v>Kariomarlin@gmail.com</v>
      </c>
      <c r="T1645" s="22" t="s">
        <v>19</v>
      </c>
      <c r="U1645" s="1" t="str">
        <f t="shared" si="44"/>
        <v>MARLIN TELMA OCTAVIA KARIONovember</v>
      </c>
      <c r="V1645" s="23">
        <f t="shared" si="47"/>
        <v>45991</v>
      </c>
      <c r="X1645" s="26">
        <f>VLOOKUP(CONCATENATE(C1645,D1645),'Honor 2025'!A:D,4,FALSE)</f>
        <v>1174000</v>
      </c>
      <c r="Y1645" s="24"/>
      <c r="BE1645" s="24"/>
      <c r="CK1645" s="24"/>
      <c r="DQ1645" s="24"/>
      <c r="EW1645" s="24"/>
      <c r="GC1645" s="24"/>
      <c r="HI1645" s="24"/>
      <c r="IO1645" s="24"/>
      <c r="JU1645" s="24"/>
      <c r="LA1645" s="24"/>
      <c r="MG1645" s="24"/>
      <c r="NM1645" s="24"/>
    </row>
    <row r="1646" spans="1:377" ht="15" thickBot="1">
      <c r="A1646" s="1" t="str">
        <f>U1646&amp;"-"&amp;COUNTIF(U$2:U1668,U1646)</f>
        <v>David Christian Philip RugianNovember-2</v>
      </c>
      <c r="B1646" s="12" t="str">
        <f t="shared" si="43"/>
        <v>Defi Astuti Anggraeni, S.Tr.Stat.NovemberUpdating KSA Padi</v>
      </c>
      <c r="C1646" s="13" t="s">
        <v>71</v>
      </c>
      <c r="D1646" s="14" t="s">
        <v>335</v>
      </c>
      <c r="E1646" s="15" t="s">
        <v>96</v>
      </c>
      <c r="F1646" s="15" t="s">
        <v>95</v>
      </c>
      <c r="G1646" s="15">
        <f t="shared" si="40"/>
        <v>550000</v>
      </c>
      <c r="H1646" s="16">
        <v>110000</v>
      </c>
      <c r="I1646" s="14" t="s">
        <v>185</v>
      </c>
      <c r="J1646" s="17">
        <v>5</v>
      </c>
      <c r="K1646" s="75" t="s">
        <v>646</v>
      </c>
      <c r="L1646" s="32">
        <v>45985</v>
      </c>
      <c r="M1646" s="32">
        <v>45991</v>
      </c>
      <c r="N1646" s="16" t="e">
        <f t="shared" ca="1" si="48"/>
        <v>#NAME?</v>
      </c>
      <c r="O1646" s="19"/>
      <c r="P1646" s="19"/>
      <c r="Q1646" s="20"/>
      <c r="R1646" s="21" t="str">
        <f t="array" ref="R1646">VLOOKUP(C1646,DB!A:D,2,FALSE)</f>
        <v>Teling atas lingkungan 1</v>
      </c>
      <c r="S1646" s="21" t="str">
        <f t="array" ref="S1646">VLOOKUP(C1646,DB!A:D,3,FALSE)</f>
        <v>davidphiliprg81@gmail.com</v>
      </c>
      <c r="T1646" s="22" t="s">
        <v>19</v>
      </c>
      <c r="U1646" s="1" t="str">
        <f t="shared" si="44"/>
        <v>David Christian Philip RugianNovember</v>
      </c>
      <c r="V1646" s="23">
        <f t="shared" si="47"/>
        <v>45991</v>
      </c>
      <c r="X1646" s="26">
        <f>VLOOKUP(CONCATENATE(C1646,D1646),'Honor 2025'!A:D,4,FALSE)</f>
        <v>1790000</v>
      </c>
      <c r="Y1646" s="24"/>
      <c r="BE1646" s="24"/>
      <c r="CK1646" s="24"/>
      <c r="DQ1646" s="24"/>
      <c r="EW1646" s="24"/>
      <c r="GC1646" s="24"/>
      <c r="HI1646" s="24"/>
      <c r="IO1646" s="24"/>
      <c r="JU1646" s="24"/>
      <c r="LA1646" s="24"/>
      <c r="MG1646" s="24"/>
      <c r="NM1646" s="24"/>
    </row>
    <row r="1647" spans="1:377" ht="15" thickBot="1">
      <c r="A1647" s="1" t="str">
        <f t="shared" ref="A1647:A1663" si="49">U1647&amp;"-"&amp;COUNTIF(U$2:U1647,U1647)</f>
        <v>ARTHUR CARLOS BOGARDesember-1</v>
      </c>
      <c r="B1647" s="12" t="str">
        <f t="shared" si="43"/>
        <v>Farhan, S.Tr.Stat.DesemberPES</v>
      </c>
      <c r="C1647" s="13" t="s">
        <v>20</v>
      </c>
      <c r="D1647" s="14" t="s">
        <v>341</v>
      </c>
      <c r="E1647" s="15" t="s">
        <v>21</v>
      </c>
      <c r="F1647" s="15" t="s">
        <v>22</v>
      </c>
      <c r="G1647" s="15">
        <f t="shared" si="40"/>
        <v>1802000</v>
      </c>
      <c r="H1647" s="16">
        <v>53000</v>
      </c>
      <c r="I1647" s="14" t="s">
        <v>23</v>
      </c>
      <c r="J1647" s="17">
        <v>34</v>
      </c>
      <c r="K1647" s="74" t="s">
        <v>579</v>
      </c>
      <c r="L1647" s="25">
        <v>45992</v>
      </c>
      <c r="M1647" s="32">
        <v>46015</v>
      </c>
      <c r="N1647" s="16" t="e">
        <f t="shared" ca="1" si="48"/>
        <v>#NAME?</v>
      </c>
      <c r="O1647" s="19"/>
      <c r="P1647" s="19"/>
      <c r="Q1647" s="20"/>
      <c r="R1647" s="21" t="str">
        <f t="array" ref="R1647">VLOOKUP(C1647,DB!A:D,2,FALSE)</f>
        <v>KELURAHAN ISLAM LINGKUNGAN 3</v>
      </c>
      <c r="S1647" s="21" t="str">
        <f t="array" ref="S1647">VLOOKUP(C1647,DB!A:D,3,FALSE)</f>
        <v>Arthur.bogar@yahoo.com</v>
      </c>
      <c r="T1647" s="22" t="s">
        <v>19</v>
      </c>
      <c r="U1647" s="1" t="str">
        <f t="shared" si="44"/>
        <v>ARTHUR CARLOS BOGARDesember</v>
      </c>
      <c r="V1647" s="23">
        <f t="shared" si="47"/>
        <v>46015</v>
      </c>
      <c r="X1647" s="26">
        <f>VLOOKUP(CONCATENATE(C1647,D1647),'Honor 2025'!A:D,4,FALSE)</f>
        <v>1802000</v>
      </c>
      <c r="Y1647" s="24"/>
      <c r="BE1647" s="24"/>
      <c r="CK1647" s="24"/>
      <c r="DQ1647" s="24"/>
      <c r="EW1647" s="24"/>
      <c r="GC1647" s="24"/>
      <c r="HI1647" s="24"/>
      <c r="IO1647" s="24"/>
      <c r="JU1647" s="24"/>
      <c r="LA1647" s="24"/>
      <c r="MG1647" s="24"/>
      <c r="NM1647" s="24"/>
    </row>
    <row r="1648" spans="1:377" ht="15" thickBot="1">
      <c r="A1648" s="1" t="str">
        <f t="shared" si="49"/>
        <v>Cecillia ArthoDesember-1</v>
      </c>
      <c r="B1648" s="12" t="str">
        <f t="shared" si="43"/>
        <v>Farhan, S.Tr.Stat.DesemberPES</v>
      </c>
      <c r="C1648" s="13" t="s">
        <v>24</v>
      </c>
      <c r="D1648" s="14" t="s">
        <v>341</v>
      </c>
      <c r="E1648" s="15" t="s">
        <v>21</v>
      </c>
      <c r="F1648" s="15" t="s">
        <v>22</v>
      </c>
      <c r="G1648" s="15">
        <f t="shared" si="40"/>
        <v>1802000</v>
      </c>
      <c r="H1648" s="16">
        <v>53000</v>
      </c>
      <c r="I1648" s="14" t="s">
        <v>23</v>
      </c>
      <c r="J1648" s="17">
        <v>34</v>
      </c>
      <c r="K1648" s="75" t="s">
        <v>579</v>
      </c>
      <c r="L1648" s="25">
        <v>45992</v>
      </c>
      <c r="M1648" s="32">
        <v>46015</v>
      </c>
      <c r="N1648" s="16" t="e">
        <f t="shared" ca="1" si="48"/>
        <v>#NAME?</v>
      </c>
      <c r="O1648" s="19"/>
      <c r="P1648" s="19"/>
      <c r="Q1648" s="20"/>
      <c r="R1648" s="21" t="str">
        <f t="array" ref="R1648">VLOOKUP(C1648,DB!A:D,2,FALSE)</f>
        <v>Jl. Sam Ratulangi 18 no 34, Lingkungan IV</v>
      </c>
      <c r="S1648" s="21" t="str">
        <f t="array" ref="S1648">VLOOKUP(C1648,DB!A:D,3,FALSE)</f>
        <v>ryuuseiishida@gmail.com</v>
      </c>
      <c r="T1648" s="22" t="s">
        <v>19</v>
      </c>
      <c r="U1648" s="1" t="str">
        <f t="shared" si="44"/>
        <v>Cecillia ArthoDesember</v>
      </c>
      <c r="V1648" s="23">
        <f t="shared" si="47"/>
        <v>46015</v>
      </c>
      <c r="X1648" s="26">
        <f>VLOOKUP(CONCATENATE(C1648,D1648),'Honor 2025'!A:D,4,FALSE)</f>
        <v>1802000</v>
      </c>
      <c r="Y1648" s="24"/>
      <c r="BE1648" s="24"/>
      <c r="CK1648" s="24"/>
      <c r="DQ1648" s="24"/>
      <c r="EW1648" s="24"/>
      <c r="GC1648" s="24"/>
      <c r="HI1648" s="24"/>
      <c r="IO1648" s="24"/>
      <c r="JU1648" s="24"/>
      <c r="LA1648" s="24"/>
      <c r="MG1648" s="24"/>
      <c r="NM1648" s="24"/>
    </row>
    <row r="1649" spans="1:377" ht="15" thickBot="1">
      <c r="A1649" s="1" t="str">
        <f t="shared" si="49"/>
        <v>Steven Sorts Paulus AkayDesember-1</v>
      </c>
      <c r="B1649" s="12" t="str">
        <f t="shared" si="43"/>
        <v>Farhan, S.Tr.Stat.DesemberPES</v>
      </c>
      <c r="C1649" s="13" t="s">
        <v>25</v>
      </c>
      <c r="D1649" s="14" t="s">
        <v>341</v>
      </c>
      <c r="E1649" s="15" t="s">
        <v>21</v>
      </c>
      <c r="F1649" s="15" t="s">
        <v>22</v>
      </c>
      <c r="G1649" s="15">
        <f t="shared" si="40"/>
        <v>1749000</v>
      </c>
      <c r="H1649" s="16">
        <v>53000</v>
      </c>
      <c r="I1649" s="14" t="s">
        <v>23</v>
      </c>
      <c r="J1649" s="17">
        <v>33</v>
      </c>
      <c r="K1649" s="74" t="s">
        <v>579</v>
      </c>
      <c r="L1649" s="25">
        <v>45992</v>
      </c>
      <c r="M1649" s="32">
        <v>46015</v>
      </c>
      <c r="N1649" s="16" t="e">
        <f t="shared" ca="1" si="48"/>
        <v>#NAME?</v>
      </c>
      <c r="O1649" s="19"/>
      <c r="P1649" s="19"/>
      <c r="Q1649" s="20"/>
      <c r="R1649" s="21" t="str">
        <f t="array" ref="R1649">VLOOKUP(C1649,DB!A:D,2,FALSE)</f>
        <v>PERUM GPI Jalan Delima 3 nomor 15</v>
      </c>
      <c r="S1649" s="21" t="str">
        <f t="array" ref="S1649">VLOOKUP(C1649,DB!A:D,3,FALSE)</f>
        <v>epenakay@gmail.com</v>
      </c>
      <c r="T1649" s="22" t="s">
        <v>19</v>
      </c>
      <c r="U1649" s="1" t="str">
        <f t="shared" si="44"/>
        <v>Steven Sorts Paulus AkayDesember</v>
      </c>
      <c r="V1649" s="23">
        <f t="shared" si="47"/>
        <v>46015</v>
      </c>
      <c r="X1649" s="26">
        <f>VLOOKUP(CONCATENATE(C1649,D1649),'Honor 2025'!A:D,4,FALSE)</f>
        <v>1749000</v>
      </c>
      <c r="Y1649" s="24"/>
      <c r="BE1649" s="24"/>
      <c r="CK1649" s="24"/>
      <c r="DQ1649" s="24"/>
      <c r="EW1649" s="24"/>
      <c r="GC1649" s="24"/>
      <c r="HI1649" s="24"/>
      <c r="IO1649" s="24"/>
      <c r="JU1649" s="24"/>
      <c r="LA1649" s="24"/>
      <c r="MG1649" s="24"/>
      <c r="NM1649" s="24"/>
    </row>
    <row r="1650" spans="1:377" ht="15" thickBot="1">
      <c r="A1650" s="1" t="str">
        <f t="shared" si="49"/>
        <v>Alvani Bregina NgongoloyDesember-1</v>
      </c>
      <c r="B1650" s="12" t="str">
        <f t="shared" si="43"/>
        <v>DesemberVHTS</v>
      </c>
      <c r="C1650" s="13" t="s">
        <v>26</v>
      </c>
      <c r="D1650" s="14" t="s">
        <v>341</v>
      </c>
      <c r="E1650" s="15" t="s">
        <v>27</v>
      </c>
      <c r="F1650" s="15"/>
      <c r="G1650" s="15">
        <f t="shared" si="40"/>
        <v>726000</v>
      </c>
      <c r="H1650" s="16">
        <v>66000</v>
      </c>
      <c r="I1650" s="14" t="s">
        <v>23</v>
      </c>
      <c r="J1650" s="17">
        <v>11</v>
      </c>
      <c r="K1650" s="75" t="s">
        <v>579</v>
      </c>
      <c r="L1650" s="25">
        <v>45992</v>
      </c>
      <c r="M1650" s="25">
        <v>46011</v>
      </c>
      <c r="N1650" s="16" t="e">
        <f t="shared" ca="1" si="48"/>
        <v>#NAME?</v>
      </c>
      <c r="O1650" s="19"/>
      <c r="P1650" s="19"/>
      <c r="Q1650" s="20"/>
      <c r="R1650" s="21" t="str">
        <f t="array" ref="R1650">VLOOKUP(C1650,DB!A:D,2,FALSE)</f>
        <v>Kelurahan Ranotana Weru Lingkunan 3</v>
      </c>
      <c r="S1650" s="21" t="str">
        <f t="array" ref="S1650">VLOOKUP(C1650,DB!A:D,3,FALSE)</f>
        <v>Figliogina05@gmail.com</v>
      </c>
      <c r="T1650" s="22" t="s">
        <v>19</v>
      </c>
      <c r="U1650" s="1" t="str">
        <f t="shared" si="44"/>
        <v>Alvani Bregina NgongoloyDesember</v>
      </c>
      <c r="V1650" s="23">
        <f t="shared" si="47"/>
        <v>46011</v>
      </c>
      <c r="X1650" s="26">
        <f>VLOOKUP(CONCATENATE(C1650,D1650),'Honor 2025'!A:D,4,FALSE)</f>
        <v>726000</v>
      </c>
      <c r="Y1650" s="24"/>
      <c r="BE1650" s="24"/>
      <c r="CK1650" s="24"/>
      <c r="DQ1650" s="24"/>
      <c r="EW1650" s="24"/>
      <c r="GC1650" s="24"/>
      <c r="HI1650" s="24"/>
      <c r="IO1650" s="24"/>
      <c r="JU1650" s="24"/>
      <c r="LA1650" s="24"/>
      <c r="MG1650" s="24"/>
      <c r="NM1650" s="24"/>
    </row>
    <row r="1651" spans="1:377" ht="15" thickBot="1">
      <c r="A1651" s="1" t="str">
        <f t="shared" si="49"/>
        <v>Esther Angle SepangDesember-1</v>
      </c>
      <c r="B1651" s="12" t="str">
        <f t="shared" si="43"/>
        <v>DesemberVHTS</v>
      </c>
      <c r="C1651" s="13" t="s">
        <v>30</v>
      </c>
      <c r="D1651" s="14" t="s">
        <v>341</v>
      </c>
      <c r="E1651" s="15" t="s">
        <v>27</v>
      </c>
      <c r="F1651" s="15"/>
      <c r="G1651" s="15">
        <f t="shared" si="40"/>
        <v>726000</v>
      </c>
      <c r="H1651" s="16">
        <v>66000</v>
      </c>
      <c r="I1651" s="14" t="s">
        <v>23</v>
      </c>
      <c r="J1651" s="17">
        <v>11</v>
      </c>
      <c r="K1651" s="74" t="s">
        <v>579</v>
      </c>
      <c r="L1651" s="25">
        <v>45992</v>
      </c>
      <c r="M1651" s="25">
        <v>46011</v>
      </c>
      <c r="N1651" s="16" t="e">
        <f t="shared" ca="1" si="48"/>
        <v>#NAME?</v>
      </c>
      <c r="O1651" s="19"/>
      <c r="P1651" s="19"/>
      <c r="Q1651" s="20"/>
      <c r="R1651" s="21" t="str">
        <f t="array" ref="R1651">VLOOKUP(C1651,DB!A:D,2,FALSE)</f>
        <v>Bumi Nyiur Lingkungan 2</v>
      </c>
      <c r="S1651" s="21" t="str">
        <f t="array" ref="S1651">VLOOKUP(C1651,DB!A:D,3,FALSE)</f>
        <v>esthersepang24@gmail.com</v>
      </c>
      <c r="T1651" s="22" t="s">
        <v>19</v>
      </c>
      <c r="U1651" s="1" t="str">
        <f t="shared" si="44"/>
        <v>Esther Angle SepangDesember</v>
      </c>
      <c r="V1651" s="23">
        <f t="shared" si="47"/>
        <v>46011</v>
      </c>
      <c r="X1651" s="26">
        <f>VLOOKUP(CONCATENATE(C1651,D1651),'Honor 2025'!A:D,4,FALSE)</f>
        <v>726000</v>
      </c>
      <c r="Y1651" s="24"/>
      <c r="BE1651" s="24"/>
      <c r="CK1651" s="24"/>
      <c r="DQ1651" s="24"/>
      <c r="EW1651" s="24"/>
      <c r="GC1651" s="24"/>
      <c r="HI1651" s="24"/>
      <c r="IO1651" s="24"/>
      <c r="JU1651" s="24"/>
      <c r="LA1651" s="24"/>
      <c r="MG1651" s="24"/>
      <c r="NM1651" s="24"/>
    </row>
    <row r="1652" spans="1:377" ht="15" thickBot="1">
      <c r="A1652" s="1" t="str">
        <f t="shared" si="49"/>
        <v>Djurnia TumalotoDesember-1</v>
      </c>
      <c r="B1652" s="12" t="str">
        <f t="shared" si="43"/>
        <v>DesemberVHTS</v>
      </c>
      <c r="C1652" s="13" t="s">
        <v>131</v>
      </c>
      <c r="D1652" s="14" t="s">
        <v>341</v>
      </c>
      <c r="E1652" s="15" t="s">
        <v>27</v>
      </c>
      <c r="F1652" s="15"/>
      <c r="G1652" s="15">
        <f t="shared" si="40"/>
        <v>660000</v>
      </c>
      <c r="H1652" s="16">
        <v>66000</v>
      </c>
      <c r="I1652" s="14" t="s">
        <v>23</v>
      </c>
      <c r="J1652" s="17">
        <v>10</v>
      </c>
      <c r="K1652" s="75" t="s">
        <v>579</v>
      </c>
      <c r="L1652" s="25">
        <v>45992</v>
      </c>
      <c r="M1652" s="25">
        <v>46011</v>
      </c>
      <c r="N1652" s="16" t="e">
        <f t="shared" ca="1" si="48"/>
        <v>#NAME?</v>
      </c>
      <c r="O1652" s="19"/>
      <c r="P1652" s="19"/>
      <c r="Q1652" s="20"/>
      <c r="R1652" s="21" t="str">
        <f t="array" ref="R1652">VLOOKUP(C1652,DB!A:D,2,FALSE)</f>
        <v>Karame lingkungan 5</v>
      </c>
      <c r="S1652" s="21" t="str">
        <f t="array" ref="S1652">VLOOKUP(C1652,DB!A:D,3,FALSE)</f>
        <v>djurniatumaloto@gmail.com</v>
      </c>
      <c r="T1652" s="22" t="s">
        <v>19</v>
      </c>
      <c r="U1652" s="1" t="str">
        <f t="shared" si="44"/>
        <v>Djurnia TumalotoDesember</v>
      </c>
      <c r="V1652" s="23">
        <f t="shared" si="47"/>
        <v>46011</v>
      </c>
      <c r="X1652" s="26">
        <f>VLOOKUP(CONCATENATE(C1652,D1652),'Honor 2025'!A:D,4,FALSE)</f>
        <v>660000</v>
      </c>
      <c r="Y1652" s="24"/>
      <c r="BE1652" s="24"/>
      <c r="CK1652" s="24"/>
      <c r="DQ1652" s="24"/>
      <c r="EW1652" s="24"/>
      <c r="GC1652" s="24"/>
      <c r="HI1652" s="24"/>
      <c r="IO1652" s="24"/>
      <c r="JU1652" s="24"/>
      <c r="LA1652" s="24"/>
      <c r="MG1652" s="24"/>
      <c r="NM1652" s="24"/>
    </row>
    <row r="1653" spans="1:377" ht="15" thickBot="1">
      <c r="A1653" s="1" t="str">
        <f t="shared" si="49"/>
        <v>Lesti Natalia SumangkutDesember-1</v>
      </c>
      <c r="B1653" s="12" t="str">
        <f t="shared" si="43"/>
        <v>DesemberVHTS</v>
      </c>
      <c r="C1653" s="13" t="s">
        <v>175</v>
      </c>
      <c r="D1653" s="14" t="s">
        <v>341</v>
      </c>
      <c r="E1653" s="15" t="s">
        <v>27</v>
      </c>
      <c r="F1653" s="15"/>
      <c r="G1653" s="15">
        <f t="shared" si="40"/>
        <v>660000</v>
      </c>
      <c r="H1653" s="16">
        <v>66000</v>
      </c>
      <c r="I1653" s="14" t="s">
        <v>23</v>
      </c>
      <c r="J1653" s="17">
        <v>10</v>
      </c>
      <c r="K1653" s="74" t="s">
        <v>579</v>
      </c>
      <c r="L1653" s="25">
        <v>45992</v>
      </c>
      <c r="M1653" s="25">
        <v>46011</v>
      </c>
      <c r="N1653" s="16" t="e">
        <f t="shared" ca="1" si="48"/>
        <v>#NAME?</v>
      </c>
      <c r="O1653" s="19"/>
      <c r="P1653" s="19"/>
      <c r="Q1653" s="20"/>
      <c r="R1653" s="21" t="str">
        <f t="array" ref="R1653">VLOOKUP(C1653,DB!A:D,2,FALSE)</f>
        <v>Jln.Syalom</v>
      </c>
      <c r="S1653" s="21" t="str">
        <f t="array" ref="S1653">VLOOKUP(C1653,DB!A:D,3,FALSE)</f>
        <v>lesti.sumangkut@gmail.com</v>
      </c>
      <c r="T1653" s="22" t="s">
        <v>19</v>
      </c>
      <c r="U1653" s="1" t="str">
        <f t="shared" si="44"/>
        <v>Lesti Natalia SumangkutDesember</v>
      </c>
      <c r="V1653" s="23">
        <f t="shared" si="47"/>
        <v>46011</v>
      </c>
      <c r="X1653" s="26">
        <f>VLOOKUP(CONCATENATE(C1653,D1653),'Honor 2025'!A:D,4,FALSE)</f>
        <v>660000</v>
      </c>
      <c r="Y1653" s="24"/>
      <c r="BE1653" s="24"/>
      <c r="CK1653" s="24"/>
      <c r="DQ1653" s="24"/>
      <c r="EW1653" s="24"/>
      <c r="GC1653" s="24"/>
      <c r="HI1653" s="24"/>
      <c r="IO1653" s="24"/>
      <c r="JU1653" s="24"/>
      <c r="LA1653" s="24"/>
      <c r="MG1653" s="24"/>
      <c r="NM1653" s="24"/>
    </row>
    <row r="1654" spans="1:377" ht="15" thickBot="1">
      <c r="A1654" s="1" t="str">
        <f t="shared" si="49"/>
        <v>Margaret Rosanta SembiringDesember-1</v>
      </c>
      <c r="B1654" s="12" t="str">
        <f t="shared" si="43"/>
        <v>DesemberVHTS</v>
      </c>
      <c r="C1654" s="13" t="s">
        <v>146</v>
      </c>
      <c r="D1654" s="14" t="s">
        <v>341</v>
      </c>
      <c r="E1654" s="15" t="s">
        <v>27</v>
      </c>
      <c r="F1654" s="15"/>
      <c r="G1654" s="15">
        <f t="shared" si="40"/>
        <v>660000</v>
      </c>
      <c r="H1654" s="16">
        <v>66000</v>
      </c>
      <c r="I1654" s="14" t="s">
        <v>23</v>
      </c>
      <c r="J1654" s="17">
        <v>10</v>
      </c>
      <c r="K1654" s="75" t="s">
        <v>579</v>
      </c>
      <c r="L1654" s="25">
        <v>45992</v>
      </c>
      <c r="M1654" s="25">
        <v>46011</v>
      </c>
      <c r="N1654" s="16" t="e">
        <f t="shared" ca="1" si="48"/>
        <v>#NAME?</v>
      </c>
      <c r="O1654" s="19"/>
      <c r="P1654" s="19"/>
      <c r="Q1654" s="20"/>
      <c r="R1654" s="21" t="str">
        <f t="array" ref="R1654">VLOOKUP(C1654,DB!A:D,2,FALSE)</f>
        <v>Bahu Ling 2 no 12A malalayang</v>
      </c>
      <c r="S1654" s="21" t="str">
        <f t="array" ref="S1654">VLOOKUP(C1654,DB!A:D,3,FALSE)</f>
        <v>margaretsembiring1981@gmail.com</v>
      </c>
      <c r="T1654" s="22" t="s">
        <v>19</v>
      </c>
      <c r="U1654" s="1" t="str">
        <f t="shared" si="44"/>
        <v>Margaret Rosanta SembiringDesember</v>
      </c>
      <c r="V1654" s="23">
        <f t="shared" si="47"/>
        <v>46011</v>
      </c>
      <c r="X1654" s="26">
        <f>VLOOKUP(CONCATENATE(C1654,D1654),'Honor 2025'!A:D,4,FALSE)</f>
        <v>660000</v>
      </c>
      <c r="Y1654" s="24"/>
      <c r="BE1654" s="24"/>
      <c r="CK1654" s="24"/>
      <c r="DQ1654" s="24"/>
      <c r="EW1654" s="24"/>
      <c r="GC1654" s="24"/>
      <c r="HI1654" s="24"/>
      <c r="IO1654" s="24"/>
      <c r="JU1654" s="24"/>
      <c r="LA1654" s="24"/>
      <c r="MG1654" s="24"/>
      <c r="NM1654" s="24"/>
    </row>
    <row r="1655" spans="1:377" ht="15" thickBot="1">
      <c r="A1655" s="1" t="str">
        <f t="shared" si="49"/>
        <v>MARLIN TELMA OCTAVIA KARIODesember-1</v>
      </c>
      <c r="B1655" s="12" t="str">
        <f t="shared" si="43"/>
        <v>DesemberVHTS</v>
      </c>
      <c r="C1655" s="13" t="s">
        <v>31</v>
      </c>
      <c r="D1655" s="14" t="s">
        <v>341</v>
      </c>
      <c r="E1655" s="15" t="s">
        <v>27</v>
      </c>
      <c r="F1655" s="15"/>
      <c r="G1655" s="15">
        <f t="shared" si="40"/>
        <v>726000</v>
      </c>
      <c r="H1655" s="16">
        <v>66000</v>
      </c>
      <c r="I1655" s="14" t="s">
        <v>23</v>
      </c>
      <c r="J1655" s="17">
        <v>11</v>
      </c>
      <c r="K1655" s="74" t="s">
        <v>579</v>
      </c>
      <c r="L1655" s="25">
        <v>45992</v>
      </c>
      <c r="M1655" s="25">
        <v>46011</v>
      </c>
      <c r="N1655" s="16" t="e">
        <f t="shared" ca="1" si="48"/>
        <v>#NAME?</v>
      </c>
      <c r="O1655" s="19"/>
      <c r="P1655" s="19"/>
      <c r="Q1655" s="20"/>
      <c r="R1655" s="21" t="str">
        <f t="array" ref="R1655">VLOOKUP(C1655,DB!A:D,2,FALSE)</f>
        <v>Jl Sam ratulangi 21</v>
      </c>
      <c r="S1655" s="21" t="str">
        <f t="array" ref="S1655">VLOOKUP(C1655,DB!A:D,3,FALSE)</f>
        <v>Kariomarlin@gmail.com</v>
      </c>
      <c r="T1655" s="22" t="s">
        <v>19</v>
      </c>
      <c r="U1655" s="1" t="str">
        <f t="shared" si="44"/>
        <v>MARLIN TELMA OCTAVIA KARIODesember</v>
      </c>
      <c r="V1655" s="23">
        <f t="shared" si="47"/>
        <v>46011</v>
      </c>
      <c r="X1655" s="26">
        <f>VLOOKUP(CONCATENATE(C1655,D1655),'Honor 2025'!A:D,4,FALSE)</f>
        <v>2413000</v>
      </c>
      <c r="Y1655" s="24"/>
      <c r="BE1655" s="24"/>
      <c r="CK1655" s="24"/>
      <c r="DQ1655" s="24"/>
      <c r="EW1655" s="24"/>
      <c r="GC1655" s="24"/>
      <c r="HI1655" s="24"/>
      <c r="IO1655" s="24"/>
      <c r="JU1655" s="24"/>
      <c r="LA1655" s="24"/>
      <c r="MG1655" s="24"/>
      <c r="NM1655" s="24"/>
    </row>
    <row r="1656" spans="1:377" ht="15" thickBot="1">
      <c r="A1656" s="1" t="str">
        <f t="shared" si="49"/>
        <v>SRI RETNO PUSPITODesember-1</v>
      </c>
      <c r="B1656" s="12" t="str">
        <f t="shared" si="43"/>
        <v>DesemberVHTS</v>
      </c>
      <c r="C1656" s="13" t="s">
        <v>33</v>
      </c>
      <c r="D1656" s="14" t="s">
        <v>341</v>
      </c>
      <c r="E1656" s="15" t="s">
        <v>27</v>
      </c>
      <c r="F1656" s="15"/>
      <c r="G1656" s="15">
        <f t="shared" si="40"/>
        <v>726000</v>
      </c>
      <c r="H1656" s="16">
        <v>66000</v>
      </c>
      <c r="I1656" s="14" t="s">
        <v>23</v>
      </c>
      <c r="J1656" s="17">
        <v>11</v>
      </c>
      <c r="K1656" s="75" t="s">
        <v>579</v>
      </c>
      <c r="L1656" s="25">
        <v>45992</v>
      </c>
      <c r="M1656" s="25">
        <v>46011</v>
      </c>
      <c r="N1656" s="16" t="e">
        <f t="shared" ca="1" si="48"/>
        <v>#NAME?</v>
      </c>
      <c r="O1656" s="19"/>
      <c r="P1656" s="19"/>
      <c r="Q1656" s="20"/>
      <c r="R1656" s="21" t="str">
        <f t="array" ref="R1656">VLOOKUP(C1656,DB!A:D,2,FALSE)</f>
        <v>Jln A Yani 15 no 5 manado</v>
      </c>
      <c r="S1656" s="21" t="str">
        <f t="array" ref="S1656">VLOOKUP(C1656,DB!A:D,3,FALSE)</f>
        <v>sriretnopuspito@gmail.com</v>
      </c>
      <c r="T1656" s="22" t="s">
        <v>19</v>
      </c>
      <c r="U1656" s="1" t="str">
        <f t="shared" si="44"/>
        <v>SRI RETNO PUSPITODesember</v>
      </c>
      <c r="V1656" s="23">
        <f t="shared" si="47"/>
        <v>46011</v>
      </c>
      <c r="X1656" s="26">
        <f>VLOOKUP(CONCATENATE(C1656,D1656),'Honor 2025'!A:D,4,FALSE)</f>
        <v>726000</v>
      </c>
      <c r="Y1656" s="24"/>
      <c r="BE1656" s="24"/>
      <c r="CK1656" s="24"/>
      <c r="DQ1656" s="24"/>
      <c r="EW1656" s="24"/>
      <c r="GC1656" s="24"/>
      <c r="HI1656" s="24"/>
      <c r="IO1656" s="24"/>
      <c r="JU1656" s="24"/>
      <c r="LA1656" s="24"/>
      <c r="MG1656" s="24"/>
      <c r="NM1656" s="24"/>
    </row>
    <row r="1657" spans="1:377" ht="15" thickBot="1">
      <c r="A1657" s="1" t="str">
        <f t="shared" si="49"/>
        <v>ISMAIL YAMADesember-1</v>
      </c>
      <c r="B1657" s="12" t="str">
        <f t="shared" si="43"/>
        <v>DesemberUbinan Padi dan Palawija</v>
      </c>
      <c r="C1657" s="13" t="s">
        <v>93</v>
      </c>
      <c r="D1657" s="14" t="s">
        <v>341</v>
      </c>
      <c r="E1657" s="15" t="s">
        <v>186</v>
      </c>
      <c r="F1657" s="15"/>
      <c r="G1657" s="15">
        <f t="shared" si="40"/>
        <v>810000</v>
      </c>
      <c r="H1657" s="16">
        <v>81000</v>
      </c>
      <c r="I1657" s="14" t="s">
        <v>23</v>
      </c>
      <c r="J1657" s="17">
        <v>10</v>
      </c>
      <c r="K1657" s="74" t="s">
        <v>646</v>
      </c>
      <c r="L1657" s="25">
        <v>45901</v>
      </c>
      <c r="M1657" s="32">
        <v>46006</v>
      </c>
      <c r="N1657" s="16" t="e">
        <f t="shared" ca="1" si="48"/>
        <v>#NAME?</v>
      </c>
      <c r="O1657" s="19"/>
      <c r="P1657" s="19"/>
      <c r="Q1657" s="20"/>
      <c r="R1657" s="21" t="str">
        <f t="array" ref="R1657">VLOOKUP(C1657,DB!A:D,2,FALSE)</f>
        <v>Taman Mapanget raya lingkungan 8</v>
      </c>
      <c r="S1657" s="21" t="str">
        <f t="array" ref="S1657">VLOOKUP(C1657,DB!A:D,3,FALSE)</f>
        <v>ismailyama90@gmail.com</v>
      </c>
      <c r="T1657" s="22" t="s">
        <v>19</v>
      </c>
      <c r="U1657" s="1" t="str">
        <f t="shared" si="44"/>
        <v>ISMAIL YAMADesember</v>
      </c>
      <c r="V1657" s="23">
        <f t="shared" si="47"/>
        <v>46006</v>
      </c>
      <c r="X1657" s="26">
        <f>VLOOKUP(CONCATENATE(C1657,D1657),'Honor 2025'!A:D,4,FALSE)</f>
        <v>2216000</v>
      </c>
      <c r="Y1657" s="24"/>
      <c r="BE1657" s="24"/>
      <c r="CK1657" s="24"/>
      <c r="DQ1657" s="24"/>
      <c r="EW1657" s="24"/>
      <c r="GC1657" s="24"/>
      <c r="HI1657" s="24"/>
      <c r="IO1657" s="24"/>
      <c r="JU1657" s="24"/>
      <c r="LA1657" s="24"/>
      <c r="MG1657" s="24"/>
      <c r="NM1657" s="24"/>
    </row>
    <row r="1658" spans="1:377" ht="15" thickBot="1">
      <c r="A1658" s="1" t="str">
        <f t="shared" si="49"/>
        <v>Marian sonia poliiDesember-1</v>
      </c>
      <c r="B1658" s="12" t="str">
        <f t="shared" si="43"/>
        <v>Jusran Zakaria, SEDesemberUbinan Padi dan Palawija</v>
      </c>
      <c r="C1658" s="13" t="s">
        <v>67</v>
      </c>
      <c r="D1658" s="14" t="s">
        <v>341</v>
      </c>
      <c r="E1658" s="15" t="s">
        <v>186</v>
      </c>
      <c r="F1658" s="15" t="s">
        <v>219</v>
      </c>
      <c r="G1658" s="15">
        <f t="shared" si="40"/>
        <v>810000</v>
      </c>
      <c r="H1658" s="16">
        <v>81000</v>
      </c>
      <c r="I1658" s="14" t="s">
        <v>23</v>
      </c>
      <c r="J1658" s="17">
        <v>10</v>
      </c>
      <c r="K1658" s="75" t="s">
        <v>646</v>
      </c>
      <c r="L1658" s="25">
        <v>45901</v>
      </c>
      <c r="M1658" s="32">
        <v>46006</v>
      </c>
      <c r="N1658" s="16" t="e">
        <f t="shared" ca="1" si="48"/>
        <v>#NAME?</v>
      </c>
      <c r="O1658" s="19"/>
      <c r="P1658" s="19"/>
      <c r="Q1658" s="20"/>
      <c r="R1658" s="21" t="str">
        <f t="array" ref="R1658">VLOOKUP(C1658,DB!A:D,2,FALSE)</f>
        <v>Jalan camar iv no 103</v>
      </c>
      <c r="S1658" s="21" t="str">
        <f t="array" ref="S1658">VLOOKUP(C1658,DB!A:D,3,FALSE)</f>
        <v>marianpolii7@gmail.com</v>
      </c>
      <c r="T1658" s="22" t="s">
        <v>19</v>
      </c>
      <c r="U1658" s="1" t="str">
        <f t="shared" si="44"/>
        <v>Marian sonia poliiDesember</v>
      </c>
      <c r="V1658" s="23">
        <f t="shared" si="47"/>
        <v>46006</v>
      </c>
      <c r="X1658" s="26">
        <f>VLOOKUP(CONCATENATE(C1658,D1658),'Honor 2025'!A:D,4,FALSE)</f>
        <v>810000</v>
      </c>
      <c r="Y1658" s="24"/>
      <c r="BE1658" s="24"/>
      <c r="CK1658" s="24"/>
      <c r="DQ1658" s="24"/>
      <c r="EW1658" s="24"/>
      <c r="GC1658" s="24"/>
      <c r="HI1658" s="24"/>
      <c r="IO1658" s="24"/>
      <c r="JU1658" s="24"/>
      <c r="LA1658" s="24"/>
      <c r="MG1658" s="24"/>
      <c r="NM1658" s="24"/>
    </row>
    <row r="1659" spans="1:377" ht="15" thickBot="1">
      <c r="A1659" s="1" t="str">
        <f t="shared" si="49"/>
        <v>MARLIN TELMA OCTAVIA KARIODesember-2</v>
      </c>
      <c r="B1659" s="12" t="str">
        <f t="shared" si="43"/>
        <v>Jusran Zakaria, SEDesemberUbinan Padi dan Palawija</v>
      </c>
      <c r="C1659" s="13" t="s">
        <v>31</v>
      </c>
      <c r="D1659" s="14" t="s">
        <v>341</v>
      </c>
      <c r="E1659" s="15" t="s">
        <v>186</v>
      </c>
      <c r="F1659" s="15" t="s">
        <v>219</v>
      </c>
      <c r="G1659" s="15">
        <f t="shared" si="40"/>
        <v>729000</v>
      </c>
      <c r="H1659" s="16">
        <v>81000</v>
      </c>
      <c r="I1659" s="14" t="s">
        <v>23</v>
      </c>
      <c r="J1659" s="17">
        <v>9</v>
      </c>
      <c r="K1659" s="74" t="s">
        <v>646</v>
      </c>
      <c r="L1659" s="25">
        <v>45901</v>
      </c>
      <c r="M1659" s="32">
        <v>46006</v>
      </c>
      <c r="N1659" s="16" t="e">
        <f t="shared" ca="1" si="48"/>
        <v>#NAME?</v>
      </c>
      <c r="O1659" s="19"/>
      <c r="P1659" s="19"/>
      <c r="Q1659" s="20"/>
      <c r="R1659" s="21" t="str">
        <f t="array" ref="R1659">VLOOKUP(C1659,DB!A:D,2,FALSE)</f>
        <v>Jl Sam ratulangi 21</v>
      </c>
      <c r="S1659" s="21" t="str">
        <f t="array" ref="S1659">VLOOKUP(C1659,DB!A:D,3,FALSE)</f>
        <v>Kariomarlin@gmail.com</v>
      </c>
      <c r="T1659" s="22" t="s">
        <v>19</v>
      </c>
      <c r="U1659" s="1" t="str">
        <f t="shared" si="44"/>
        <v>MARLIN TELMA OCTAVIA KARIODesember</v>
      </c>
      <c r="V1659" s="23">
        <f t="shared" si="47"/>
        <v>46006</v>
      </c>
      <c r="X1659" s="26">
        <f>VLOOKUP(CONCATENATE(C1659,D1659),'Honor 2025'!A:D,4,FALSE)</f>
        <v>2413000</v>
      </c>
      <c r="Y1659" s="24"/>
      <c r="BE1659" s="24"/>
      <c r="CK1659" s="24"/>
      <c r="DQ1659" s="24"/>
      <c r="EW1659" s="24"/>
      <c r="GC1659" s="24"/>
      <c r="HI1659" s="24"/>
      <c r="IO1659" s="24"/>
      <c r="JU1659" s="24"/>
      <c r="LA1659" s="24"/>
      <c r="MG1659" s="24"/>
      <c r="NM1659" s="24"/>
    </row>
    <row r="1660" spans="1:377" ht="15" thickBot="1">
      <c r="A1660" s="1" t="str">
        <f t="shared" si="49"/>
        <v>ISMAIL YAMADesember-2</v>
      </c>
      <c r="B1660" s="12" t="str">
        <f t="shared" si="43"/>
        <v>Defi Astuti Anggraeni, S.Tr.Stat.DesemberUpdating KSA Jagung</v>
      </c>
      <c r="C1660" s="13" t="s">
        <v>93</v>
      </c>
      <c r="D1660" s="14" t="s">
        <v>341</v>
      </c>
      <c r="E1660" s="15" t="s">
        <v>94</v>
      </c>
      <c r="F1660" s="15" t="s">
        <v>95</v>
      </c>
      <c r="G1660" s="15">
        <f t="shared" si="40"/>
        <v>896000</v>
      </c>
      <c r="H1660" s="16">
        <v>56000</v>
      </c>
      <c r="I1660" s="14" t="s">
        <v>185</v>
      </c>
      <c r="J1660" s="17">
        <v>16</v>
      </c>
      <c r="K1660" s="75" t="s">
        <v>646</v>
      </c>
      <c r="L1660" s="32">
        <v>46012</v>
      </c>
      <c r="M1660" s="32">
        <v>46018</v>
      </c>
      <c r="N1660" s="16" t="e">
        <f t="shared" ca="1" si="48"/>
        <v>#NAME?</v>
      </c>
      <c r="O1660" s="19"/>
      <c r="P1660" s="19"/>
      <c r="Q1660" s="20"/>
      <c r="R1660" s="21" t="str">
        <f t="array" ref="R1660">VLOOKUP(C1660,DB!A:D,2,FALSE)</f>
        <v>Taman Mapanget raya lingkungan 8</v>
      </c>
      <c r="S1660" s="21" t="str">
        <f t="array" ref="S1660">VLOOKUP(C1660,DB!A:D,3,FALSE)</f>
        <v>ismailyama90@gmail.com</v>
      </c>
      <c r="T1660" s="22" t="s">
        <v>19</v>
      </c>
      <c r="U1660" s="1" t="str">
        <f t="shared" si="44"/>
        <v>ISMAIL YAMADesember</v>
      </c>
      <c r="V1660" s="23">
        <f t="shared" si="47"/>
        <v>46018</v>
      </c>
      <c r="X1660" s="26">
        <f>VLOOKUP(CONCATENATE(C1660,D1660),'Honor 2025'!A:D,4,FALSE)</f>
        <v>2216000</v>
      </c>
      <c r="Y1660" s="24"/>
      <c r="BE1660" s="24"/>
      <c r="CK1660" s="24"/>
      <c r="DQ1660" s="24"/>
      <c r="EW1660" s="24"/>
      <c r="GC1660" s="24"/>
      <c r="HI1660" s="24"/>
      <c r="IO1660" s="24"/>
      <c r="JU1660" s="24"/>
      <c r="LA1660" s="24"/>
      <c r="MG1660" s="24"/>
      <c r="NM1660" s="24"/>
    </row>
    <row r="1661" spans="1:377" ht="15" thickBot="1">
      <c r="A1661" s="1" t="str">
        <f t="shared" si="49"/>
        <v>MARLIN TELMA OCTAVIA KARIODesember-3</v>
      </c>
      <c r="B1661" s="12" t="str">
        <f t="shared" si="43"/>
        <v>Defi Astuti Anggraeni, S.Tr.Stat.DesemberUpdating KSA Jagung</v>
      </c>
      <c r="C1661" s="13" t="s">
        <v>31</v>
      </c>
      <c r="D1661" s="14" t="s">
        <v>341</v>
      </c>
      <c r="E1661" s="15" t="s">
        <v>94</v>
      </c>
      <c r="F1661" s="15" t="s">
        <v>95</v>
      </c>
      <c r="G1661" s="15">
        <f t="shared" si="40"/>
        <v>448000</v>
      </c>
      <c r="H1661" s="16">
        <v>56000</v>
      </c>
      <c r="I1661" s="14" t="s">
        <v>185</v>
      </c>
      <c r="J1661" s="17">
        <v>8</v>
      </c>
      <c r="K1661" s="74" t="s">
        <v>646</v>
      </c>
      <c r="L1661" s="32">
        <v>46012</v>
      </c>
      <c r="M1661" s="32">
        <v>46018</v>
      </c>
      <c r="N1661" s="16" t="e">
        <f t="shared" ca="1" si="48"/>
        <v>#NAME?</v>
      </c>
      <c r="O1661" s="19"/>
      <c r="P1661" s="19"/>
      <c r="Q1661" s="20"/>
      <c r="R1661" s="21" t="str">
        <f t="array" ref="R1661">VLOOKUP(C1661,DB!A:D,2,FALSE)</f>
        <v>Jl Sam ratulangi 21</v>
      </c>
      <c r="S1661" s="21" t="str">
        <f t="array" ref="S1661">VLOOKUP(C1661,DB!A:D,3,FALSE)</f>
        <v>Kariomarlin@gmail.com</v>
      </c>
      <c r="T1661" s="22" t="s">
        <v>19</v>
      </c>
      <c r="U1661" s="1" t="str">
        <f t="shared" si="44"/>
        <v>MARLIN TELMA OCTAVIA KARIODesember</v>
      </c>
      <c r="V1661" s="23">
        <f t="shared" si="47"/>
        <v>46018</v>
      </c>
      <c r="X1661" s="26">
        <f>VLOOKUP(CONCATENATE(C1661,D1661),'Honor 2025'!A:D,4,FALSE)</f>
        <v>2413000</v>
      </c>
      <c r="Y1661" s="24"/>
      <c r="BE1661" s="24"/>
      <c r="CK1661" s="24"/>
      <c r="DQ1661" s="24"/>
      <c r="EW1661" s="24"/>
      <c r="GC1661" s="24"/>
      <c r="HI1661" s="24"/>
      <c r="IO1661" s="24"/>
      <c r="JU1661" s="24"/>
      <c r="LA1661" s="24"/>
      <c r="MG1661" s="24"/>
      <c r="NM1661" s="24"/>
    </row>
    <row r="1662" spans="1:377" ht="15" thickBot="1">
      <c r="A1662" s="1" t="str">
        <f t="shared" si="49"/>
        <v>David Christian Philip RugianDesember-1</v>
      </c>
      <c r="B1662" s="12" t="str">
        <f t="shared" si="43"/>
        <v>Defi Astuti Anggraeni, S.Tr.Stat.DesemberUpdating KSA Padi</v>
      </c>
      <c r="C1662" s="13" t="s">
        <v>71</v>
      </c>
      <c r="D1662" s="14" t="s">
        <v>341</v>
      </c>
      <c r="E1662" s="15" t="s">
        <v>96</v>
      </c>
      <c r="F1662" s="15" t="s">
        <v>95</v>
      </c>
      <c r="G1662" s="15">
        <f t="shared" si="40"/>
        <v>550000</v>
      </c>
      <c r="H1662" s="16">
        <v>110000</v>
      </c>
      <c r="I1662" s="14" t="s">
        <v>185</v>
      </c>
      <c r="J1662" s="17">
        <v>5</v>
      </c>
      <c r="K1662" s="75" t="s">
        <v>646</v>
      </c>
      <c r="L1662" s="32">
        <v>46012</v>
      </c>
      <c r="M1662" s="32">
        <v>46018</v>
      </c>
      <c r="N1662" s="16" t="e">
        <f t="shared" ca="1" si="48"/>
        <v>#NAME?</v>
      </c>
      <c r="O1662" s="19"/>
      <c r="P1662" s="19"/>
      <c r="Q1662" s="20"/>
      <c r="R1662" s="21" t="str">
        <f t="array" ref="R1662">VLOOKUP(C1662,DB!A:D,2,FALSE)</f>
        <v>Teling atas lingkungan 1</v>
      </c>
      <c r="S1662" s="21" t="str">
        <f t="array" ref="S1662">VLOOKUP(C1662,DB!A:D,3,FALSE)</f>
        <v>davidphiliprg81@gmail.com</v>
      </c>
      <c r="T1662" s="22" t="s">
        <v>19</v>
      </c>
      <c r="U1662" s="1" t="str">
        <f t="shared" si="44"/>
        <v>David Christian Philip RugianDesember</v>
      </c>
      <c r="V1662" s="23">
        <f t="shared" si="47"/>
        <v>46018</v>
      </c>
      <c r="X1662" s="26">
        <f>VLOOKUP(CONCATENATE(C1662,D1662),'Honor 2025'!A:D,4,FALSE)</f>
        <v>550000</v>
      </c>
      <c r="Y1662" s="24"/>
      <c r="BE1662" s="24"/>
      <c r="CK1662" s="24"/>
      <c r="DQ1662" s="24"/>
      <c r="EW1662" s="24"/>
      <c r="GC1662" s="24"/>
      <c r="HI1662" s="24"/>
      <c r="IO1662" s="24"/>
      <c r="JU1662" s="24"/>
      <c r="LA1662" s="24"/>
      <c r="MG1662" s="24"/>
      <c r="NM1662" s="24"/>
    </row>
    <row r="1663" spans="1:377" ht="15" thickBot="1">
      <c r="A1663" s="1" t="str">
        <f t="shared" si="49"/>
        <v>ISMAIL YAMADesember-3</v>
      </c>
      <c r="B1663" s="12" t="str">
        <f t="shared" si="43"/>
        <v>Jusran Zakaria, SEDesemberUpdating Ubinan Palawija</v>
      </c>
      <c r="C1663" s="13" t="s">
        <v>93</v>
      </c>
      <c r="D1663" s="14" t="s">
        <v>341</v>
      </c>
      <c r="E1663" s="15" t="s">
        <v>190</v>
      </c>
      <c r="F1663" s="15" t="s">
        <v>219</v>
      </c>
      <c r="G1663" s="15">
        <f t="shared" si="40"/>
        <v>510000</v>
      </c>
      <c r="H1663" s="16">
        <v>170000</v>
      </c>
      <c r="I1663" s="14" t="s">
        <v>192</v>
      </c>
      <c r="J1663" s="17">
        <v>3</v>
      </c>
      <c r="K1663" s="74" t="s">
        <v>646</v>
      </c>
      <c r="L1663" s="32">
        <v>46006</v>
      </c>
      <c r="M1663" s="32">
        <v>46019</v>
      </c>
      <c r="N1663" s="16" t="e">
        <f t="shared" ca="1" si="48"/>
        <v>#NAME?</v>
      </c>
      <c r="O1663" s="19"/>
      <c r="P1663" s="19"/>
      <c r="Q1663" s="20"/>
      <c r="R1663" s="21" t="str">
        <f t="array" ref="R1663">VLOOKUP(C1663,DB!A:D,2,FALSE)</f>
        <v>Taman Mapanget raya lingkungan 8</v>
      </c>
      <c r="S1663" s="21" t="str">
        <f t="array" ref="S1663">VLOOKUP(C1663,DB!A:D,3,FALSE)</f>
        <v>ismailyama90@gmail.com</v>
      </c>
      <c r="T1663" s="22" t="s">
        <v>19</v>
      </c>
      <c r="U1663" s="1" t="str">
        <f t="shared" si="44"/>
        <v>ISMAIL YAMADesember</v>
      </c>
      <c r="V1663" s="23">
        <f t="shared" si="47"/>
        <v>46019</v>
      </c>
      <c r="X1663" s="26">
        <f>VLOOKUP(CONCATENATE(C1663,D1663),'Honor 2025'!A:D,4,FALSE)</f>
        <v>2216000</v>
      </c>
      <c r="Y1663" s="24"/>
      <c r="BE1663" s="24"/>
      <c r="CK1663" s="24"/>
      <c r="DQ1663" s="24"/>
      <c r="EW1663" s="24"/>
      <c r="GC1663" s="24"/>
      <c r="HI1663" s="24"/>
      <c r="IO1663" s="24"/>
      <c r="JU1663" s="24"/>
      <c r="LA1663" s="24"/>
      <c r="MG1663" s="24"/>
      <c r="NM1663" s="24"/>
    </row>
    <row r="1664" spans="1:377" ht="15" thickBot="1">
      <c r="A1664" s="1" t="str">
        <f>U1664&amp;"-"&amp;COUNTIF(U$2:U1667,U1664)</f>
        <v>MARLIN TELMA OCTAVIA KARIODesember-4</v>
      </c>
      <c r="B1664" s="12" t="str">
        <f t="shared" si="43"/>
        <v>Jusran Zakaria, SEDesemberUpdating Ubinan Palawija</v>
      </c>
      <c r="C1664" s="13" t="s">
        <v>31</v>
      </c>
      <c r="D1664" s="14" t="s">
        <v>341</v>
      </c>
      <c r="E1664" s="15" t="s">
        <v>190</v>
      </c>
      <c r="F1664" s="15" t="s">
        <v>219</v>
      </c>
      <c r="G1664" s="15">
        <f t="shared" si="40"/>
        <v>510000</v>
      </c>
      <c r="H1664" s="16">
        <v>170000</v>
      </c>
      <c r="I1664" s="14" t="s">
        <v>192</v>
      </c>
      <c r="J1664" s="17">
        <v>3</v>
      </c>
      <c r="K1664" s="75" t="s">
        <v>646</v>
      </c>
      <c r="L1664" s="32">
        <v>46006</v>
      </c>
      <c r="M1664" s="32">
        <v>46019</v>
      </c>
      <c r="N1664" s="16" t="e">
        <f t="shared" ca="1" si="48"/>
        <v>#NAME?</v>
      </c>
      <c r="O1664" s="19"/>
      <c r="P1664" s="19"/>
      <c r="Q1664" s="20"/>
      <c r="R1664" s="21" t="str">
        <f t="array" ref="R1664">VLOOKUP(C1664,DB!A:D,2,FALSE)</f>
        <v>Jl Sam ratulangi 21</v>
      </c>
      <c r="S1664" s="21" t="str">
        <f t="array" ref="S1664">VLOOKUP(C1664,DB!A:D,3,FALSE)</f>
        <v>Kariomarlin@gmail.com</v>
      </c>
      <c r="T1664" s="22" t="s">
        <v>19</v>
      </c>
      <c r="U1664" s="1" t="str">
        <f t="shared" si="44"/>
        <v>MARLIN TELMA OCTAVIA KARIODesember</v>
      </c>
      <c r="V1664" s="23">
        <f t="shared" si="47"/>
        <v>46019</v>
      </c>
      <c r="X1664" s="26">
        <f>VLOOKUP(CONCATENATE(C1664,D1664),'Honor 2025'!A:D,4,FALSE)</f>
        <v>2413000</v>
      </c>
      <c r="Y1664" s="24"/>
      <c r="BE1664" s="24"/>
      <c r="CK1664" s="24"/>
      <c r="DQ1664" s="24"/>
      <c r="EW1664" s="24"/>
      <c r="GC1664" s="24"/>
      <c r="HI1664" s="24"/>
      <c r="IO1664" s="24"/>
      <c r="JU1664" s="24"/>
      <c r="LA1664" s="24"/>
      <c r="MG1664" s="24"/>
      <c r="NM1664" s="24"/>
    </row>
    <row r="1665" spans="1:377" ht="15" thickBot="1">
      <c r="A1665" s="1" t="str">
        <f t="shared" ref="A1665:A1919" si="50">U1665&amp;"-"&amp;COUNTIF(U$2:U1665,U1665)</f>
        <v>AUDI AVRI HENRY SINGALDesember-1</v>
      </c>
      <c r="B1665" s="12" t="str">
        <f t="shared" si="43"/>
        <v>DesemberPengolahan Survei Harga Kemahalan Konstruksi</v>
      </c>
      <c r="C1665" s="13" t="s">
        <v>163</v>
      </c>
      <c r="D1665" s="14" t="s">
        <v>341</v>
      </c>
      <c r="E1665" s="15" t="s">
        <v>337</v>
      </c>
      <c r="F1665" s="15"/>
      <c r="G1665" s="15">
        <f t="shared" si="40"/>
        <v>301000</v>
      </c>
      <c r="H1665" s="16">
        <v>7000</v>
      </c>
      <c r="I1665" s="14" t="s">
        <v>23</v>
      </c>
      <c r="J1665" s="17">
        <v>43</v>
      </c>
      <c r="K1665" s="74" t="s">
        <v>430</v>
      </c>
      <c r="L1665" s="25">
        <v>45931</v>
      </c>
      <c r="M1665" s="25">
        <v>45992</v>
      </c>
      <c r="N1665" s="16" t="e">
        <f t="shared" ca="1" si="48"/>
        <v>#NAME?</v>
      </c>
      <c r="O1665" s="19"/>
      <c r="P1665" s="19"/>
      <c r="Q1665" s="20"/>
      <c r="R1665" s="21" t="str">
        <f t="array" ref="R1665">VLOOKUP(C1665,DB!A:D,2,FALSE)</f>
        <v>Jl. Sea, Lorong Batu Lamo II</v>
      </c>
      <c r="S1665" s="21" t="str">
        <f t="array" ref="S1665">VLOOKUP(C1665,DB!A:D,3,FALSE)</f>
        <v>audi.henrys@gmail.com</v>
      </c>
      <c r="T1665" s="22" t="s">
        <v>19</v>
      </c>
      <c r="U1665" s="1" t="str">
        <f t="shared" si="44"/>
        <v>AUDI AVRI HENRY SINGALDesember</v>
      </c>
      <c r="V1665" s="23">
        <f t="shared" si="47"/>
        <v>45992</v>
      </c>
      <c r="X1665" s="26">
        <f>VLOOKUP(CONCATENATE(C1665,D1665),'Honor 2025'!A:D,4,FALSE)</f>
        <v>1869000</v>
      </c>
      <c r="Y1665" s="24"/>
      <c r="BE1665" s="24"/>
      <c r="CK1665" s="24"/>
      <c r="DQ1665" s="24"/>
      <c r="EW1665" s="24"/>
      <c r="GC1665" s="24"/>
      <c r="HI1665" s="24"/>
      <c r="IO1665" s="24"/>
      <c r="JU1665" s="24"/>
      <c r="LA1665" s="24"/>
      <c r="MG1665" s="24"/>
      <c r="NM1665" s="24"/>
    </row>
    <row r="1666" spans="1:377" ht="15" thickBot="1">
      <c r="A1666" s="1" t="str">
        <f t="shared" si="50"/>
        <v>RaudhaDesember-1</v>
      </c>
      <c r="B1666" s="12" t="str">
        <f t="shared" si="43"/>
        <v>DesemberPengolahan Survei Harga Produsen</v>
      </c>
      <c r="C1666" s="13" t="s">
        <v>153</v>
      </c>
      <c r="D1666" s="14" t="s">
        <v>341</v>
      </c>
      <c r="E1666" s="15" t="s">
        <v>306</v>
      </c>
      <c r="F1666" s="15"/>
      <c r="G1666" s="15">
        <f t="shared" si="40"/>
        <v>602000</v>
      </c>
      <c r="H1666" s="16">
        <v>7000</v>
      </c>
      <c r="I1666" s="14" t="s">
        <v>23</v>
      </c>
      <c r="J1666" s="17">
        <v>86</v>
      </c>
      <c r="K1666" s="75" t="s">
        <v>430</v>
      </c>
      <c r="L1666" s="25">
        <v>45962</v>
      </c>
      <c r="M1666" s="32">
        <v>46011</v>
      </c>
      <c r="N1666" s="16" t="e">
        <f t="shared" ca="1" si="48"/>
        <v>#NAME?</v>
      </c>
      <c r="O1666" s="19"/>
      <c r="P1666" s="19"/>
      <c r="Q1666" s="20"/>
      <c r="R1666" s="21" t="str">
        <f t="array" ref="R1666">VLOOKUP(C1666,DB!A:D,2,FALSE)</f>
        <v>Lingkungan VII</v>
      </c>
      <c r="S1666" s="21" t="str">
        <f t="array" ref="S1666">VLOOKUP(C1666,DB!A:D,3,FALSE)</f>
        <v>raudhaelf@gmail.com</v>
      </c>
      <c r="T1666" s="22" t="s">
        <v>19</v>
      </c>
      <c r="U1666" s="1" t="str">
        <f t="shared" si="44"/>
        <v>RaudhaDesember</v>
      </c>
      <c r="V1666" s="23">
        <f t="shared" si="47"/>
        <v>46011</v>
      </c>
      <c r="X1666" s="26">
        <f>VLOOKUP(CONCATENATE(C1666,D1666),'Honor 2025'!A:D,4,FALSE)</f>
        <v>1322000</v>
      </c>
      <c r="Y1666" s="24"/>
      <c r="BE1666" s="24"/>
      <c r="CK1666" s="24"/>
      <c r="DQ1666" s="24"/>
      <c r="EW1666" s="24"/>
      <c r="GC1666" s="24"/>
      <c r="HI1666" s="24"/>
      <c r="IO1666" s="24"/>
      <c r="JU1666" s="24"/>
      <c r="LA1666" s="24"/>
      <c r="MG1666" s="24"/>
      <c r="NM1666" s="24"/>
    </row>
    <row r="1667" spans="1:377" ht="15" thickBot="1">
      <c r="A1667" s="1" t="str">
        <f t="shared" si="50"/>
        <v>AUDI AVRI HENRY SINGALDesember-2</v>
      </c>
      <c r="B1667" s="12" t="str">
        <f t="shared" si="43"/>
        <v>DesemberPengolahan Survei Harga Perdagangan Besar</v>
      </c>
      <c r="C1667" s="13" t="s">
        <v>163</v>
      </c>
      <c r="D1667" s="14" t="s">
        <v>341</v>
      </c>
      <c r="E1667" s="15" t="s">
        <v>305</v>
      </c>
      <c r="F1667" s="15"/>
      <c r="G1667" s="15">
        <f t="shared" si="40"/>
        <v>1568000</v>
      </c>
      <c r="H1667" s="16">
        <v>7000</v>
      </c>
      <c r="I1667" s="14" t="s">
        <v>23</v>
      </c>
      <c r="J1667" s="17">
        <v>224</v>
      </c>
      <c r="K1667" s="74" t="s">
        <v>430</v>
      </c>
      <c r="L1667" s="25">
        <v>45962</v>
      </c>
      <c r="M1667" s="32">
        <v>46011</v>
      </c>
      <c r="N1667" s="16" t="e">
        <f t="shared" ca="1" si="48"/>
        <v>#NAME?</v>
      </c>
      <c r="O1667" s="19"/>
      <c r="P1667" s="19"/>
      <c r="Q1667" s="20"/>
      <c r="R1667" s="21" t="str">
        <f t="array" ref="R1667">VLOOKUP(C1667,DB!A:D,2,FALSE)</f>
        <v>Jl. Sea, Lorong Batu Lamo II</v>
      </c>
      <c r="S1667" s="21" t="str">
        <f t="array" ref="S1667">VLOOKUP(C1667,DB!A:D,3,FALSE)</f>
        <v>audi.henrys@gmail.com</v>
      </c>
      <c r="T1667" s="22" t="s">
        <v>19</v>
      </c>
      <c r="U1667" s="1" t="str">
        <f t="shared" si="44"/>
        <v>AUDI AVRI HENRY SINGALDesember</v>
      </c>
      <c r="V1667" s="23">
        <f t="shared" si="47"/>
        <v>46011</v>
      </c>
      <c r="X1667" s="26">
        <f>VLOOKUP(CONCATENATE(C1667,D1667),'Honor 2025'!A:D,4,FALSE)</f>
        <v>1869000</v>
      </c>
      <c r="Y1667" s="24"/>
      <c r="BE1667" s="24"/>
      <c r="CK1667" s="24"/>
      <c r="DQ1667" s="24"/>
      <c r="EW1667" s="24"/>
      <c r="GC1667" s="24"/>
      <c r="HI1667" s="24"/>
      <c r="IO1667" s="24"/>
      <c r="JU1667" s="24"/>
      <c r="LA1667" s="24"/>
      <c r="MG1667" s="24"/>
      <c r="NM1667" s="24"/>
    </row>
    <row r="1668" spans="1:377" ht="15" thickBot="1">
      <c r="A1668" s="1" t="str">
        <f t="shared" si="50"/>
        <v>RaudhaDesember-2</v>
      </c>
      <c r="B1668" s="12" t="str">
        <f t="shared" si="43"/>
        <v>DesemberPengolahan Survei Harga Konsumen</v>
      </c>
      <c r="C1668" s="13" t="s">
        <v>153</v>
      </c>
      <c r="D1668" s="14" t="s">
        <v>341</v>
      </c>
      <c r="E1668" s="15" t="s">
        <v>307</v>
      </c>
      <c r="F1668" s="15"/>
      <c r="G1668" s="15">
        <f t="shared" si="40"/>
        <v>720000</v>
      </c>
      <c r="H1668" s="16">
        <v>4000</v>
      </c>
      <c r="I1668" s="14" t="s">
        <v>23</v>
      </c>
      <c r="J1668" s="17">
        <v>180</v>
      </c>
      <c r="K1668" s="75" t="s">
        <v>159</v>
      </c>
      <c r="L1668" s="25">
        <v>45962</v>
      </c>
      <c r="M1668" s="32">
        <v>46020</v>
      </c>
      <c r="N1668" s="16" t="e">
        <f t="shared" ca="1" si="48"/>
        <v>#NAME?</v>
      </c>
      <c r="O1668" s="19"/>
      <c r="P1668" s="19"/>
      <c r="Q1668" s="20"/>
      <c r="R1668" s="21" t="str">
        <f t="array" ref="R1668">VLOOKUP(C1668,DB!A:D,2,FALSE)</f>
        <v>Lingkungan VII</v>
      </c>
      <c r="S1668" s="21" t="str">
        <f t="array" ref="S1668">VLOOKUP(C1668,DB!A:D,3,FALSE)</f>
        <v>raudhaelf@gmail.com</v>
      </c>
      <c r="T1668" s="22" t="s">
        <v>19</v>
      </c>
      <c r="U1668" s="1" t="str">
        <f t="shared" si="44"/>
        <v>RaudhaDesember</v>
      </c>
      <c r="V1668" s="23">
        <f t="shared" si="47"/>
        <v>46020</v>
      </c>
      <c r="X1668" s="26">
        <f>VLOOKUP(CONCATENATE(C1668,D1668),'Honor 2025'!A:D,4,FALSE)</f>
        <v>1322000</v>
      </c>
      <c r="Y1668" s="24"/>
      <c r="BE1668" s="24"/>
      <c r="CK1668" s="24"/>
      <c r="DQ1668" s="24"/>
      <c r="EW1668" s="24"/>
      <c r="GC1668" s="24"/>
      <c r="HI1668" s="24"/>
      <c r="IO1668" s="24"/>
      <c r="JU1668" s="24"/>
      <c r="LA1668" s="24"/>
      <c r="MG1668" s="24"/>
      <c r="NM1668" s="24"/>
    </row>
    <row r="1669" spans="1:377" ht="15" thickBot="1">
      <c r="A1669" s="1" t="str">
        <f t="shared" si="50"/>
        <v>Arief RohmanDesember-1</v>
      </c>
      <c r="B1669" s="12" t="str">
        <f t="shared" si="43"/>
        <v>DesemberSERUTI Triwulan 4 (Pengolahan)</v>
      </c>
      <c r="C1669" s="13" t="s">
        <v>155</v>
      </c>
      <c r="D1669" s="14" t="s">
        <v>341</v>
      </c>
      <c r="E1669" s="15" t="s">
        <v>342</v>
      </c>
      <c r="F1669" s="15"/>
      <c r="G1669" s="15">
        <f t="shared" si="40"/>
        <v>2000000</v>
      </c>
      <c r="H1669" s="16">
        <v>25000</v>
      </c>
      <c r="I1669" s="14" t="s">
        <v>343</v>
      </c>
      <c r="J1669" s="17">
        <v>80</v>
      </c>
      <c r="K1669" s="74" t="s">
        <v>545</v>
      </c>
      <c r="L1669" s="25">
        <v>45985</v>
      </c>
      <c r="M1669" s="32">
        <v>46003</v>
      </c>
      <c r="N1669" s="16" t="e">
        <f t="shared" ca="1" si="48"/>
        <v>#NAME?</v>
      </c>
      <c r="O1669" s="19"/>
      <c r="P1669" s="19"/>
      <c r="Q1669" s="20"/>
      <c r="R1669" s="21" t="str">
        <f t="array" ref="R1669">VLOOKUP(C1669,DB!A:D,2,FALSE)</f>
        <v>RD Kalasey T70/C</v>
      </c>
      <c r="S1669" s="21" t="str">
        <f t="array" ref="S1669">VLOOKUP(C1669,DB!A:D,3,FALSE)</f>
        <v>ariefrohm4n@gmail.com</v>
      </c>
      <c r="T1669" s="22" t="s">
        <v>19</v>
      </c>
      <c r="U1669" s="1" t="str">
        <f t="shared" si="44"/>
        <v>Arief RohmanDesember</v>
      </c>
      <c r="V1669" s="23">
        <f t="shared" si="47"/>
        <v>46003</v>
      </c>
      <c r="X1669" s="26">
        <f>VLOOKUP(CONCATENATE(C1669,D1669),'Honor 2025'!A:D,4,FALSE)</f>
        <v>2000000</v>
      </c>
      <c r="Y1669" s="24"/>
      <c r="BE1669" s="24"/>
      <c r="CK1669" s="24"/>
      <c r="DQ1669" s="24"/>
      <c r="EW1669" s="24"/>
      <c r="GC1669" s="24"/>
      <c r="HI1669" s="24"/>
      <c r="IO1669" s="24"/>
      <c r="JU1669" s="24"/>
      <c r="LA1669" s="24"/>
      <c r="MG1669" s="24"/>
      <c r="NM1669" s="24"/>
    </row>
    <row r="1670" spans="1:377" ht="15" thickBot="1">
      <c r="A1670" s="1" t="str">
        <f t="shared" si="50"/>
        <v>Atria Sari Juwita UmarDesember-1</v>
      </c>
      <c r="B1670" s="12" t="str">
        <f t="shared" si="43"/>
        <v>DesemberSERUTI Triwulan 4 (Pengolahan)</v>
      </c>
      <c r="C1670" s="13" t="s">
        <v>156</v>
      </c>
      <c r="D1670" s="14" t="s">
        <v>341</v>
      </c>
      <c r="E1670" s="15" t="s">
        <v>342</v>
      </c>
      <c r="F1670" s="15"/>
      <c r="G1670" s="15">
        <f t="shared" si="40"/>
        <v>2000000</v>
      </c>
      <c r="H1670" s="16">
        <v>25000</v>
      </c>
      <c r="I1670" s="14" t="s">
        <v>343</v>
      </c>
      <c r="J1670" s="17">
        <v>80</v>
      </c>
      <c r="K1670" s="75" t="s">
        <v>545</v>
      </c>
      <c r="L1670" s="25">
        <v>45985</v>
      </c>
      <c r="M1670" s="32">
        <v>46003</v>
      </c>
      <c r="N1670" s="16" t="e">
        <f t="shared" ca="1" si="48"/>
        <v>#NAME?</v>
      </c>
      <c r="O1670" s="19"/>
      <c r="P1670" s="19"/>
      <c r="Q1670" s="20"/>
      <c r="R1670" s="21" t="str">
        <f t="array" ref="R1670">VLOOKUP(C1670,DB!A:D,2,FALSE)</f>
        <v>Lingkungan III</v>
      </c>
      <c r="S1670" s="21" t="str">
        <f t="array" ref="S1670">VLOOKUP(C1670,DB!A:D,3,FALSE)</f>
        <v>atriaaa.sary@gmail.com</v>
      </c>
      <c r="T1670" s="22" t="s">
        <v>19</v>
      </c>
      <c r="U1670" s="1" t="str">
        <f t="shared" si="44"/>
        <v>Atria Sari Juwita UmarDesember</v>
      </c>
      <c r="V1670" s="23">
        <f t="shared" si="47"/>
        <v>46003</v>
      </c>
      <c r="X1670" s="26">
        <f>VLOOKUP(CONCATENATE(C1670,D1670),'Honor 2025'!A:D,4,FALSE)</f>
        <v>2000000</v>
      </c>
      <c r="Y1670" s="24"/>
      <c r="BE1670" s="24"/>
      <c r="CK1670" s="24"/>
      <c r="DQ1670" s="24"/>
      <c r="EW1670" s="24"/>
      <c r="GC1670" s="24"/>
      <c r="HI1670" s="24"/>
      <c r="IO1670" s="24"/>
      <c r="JU1670" s="24"/>
      <c r="LA1670" s="24"/>
      <c r="MG1670" s="24"/>
      <c r="NM1670" s="24"/>
    </row>
    <row r="1671" spans="1:377" ht="15" thickBot="1">
      <c r="A1671" s="1" t="str">
        <f t="shared" si="50"/>
        <v>Adriana TandajuDesember-1</v>
      </c>
      <c r="B1671" s="12" t="str">
        <f t="shared" si="43"/>
        <v>Vini Cristin, S.Tr.Stat.DesemberSurvei Harga Konsumen (HK 1.1 Pasar)</v>
      </c>
      <c r="C1671" s="13" t="s">
        <v>36</v>
      </c>
      <c r="D1671" s="14" t="s">
        <v>341</v>
      </c>
      <c r="E1671" s="34" t="s">
        <v>37</v>
      </c>
      <c r="F1671" s="15" t="s">
        <v>38</v>
      </c>
      <c r="G1671" s="36">
        <f t="shared" si="40"/>
        <v>225000</v>
      </c>
      <c r="H1671" s="37">
        <v>45000</v>
      </c>
      <c r="I1671" s="38" t="s">
        <v>23</v>
      </c>
      <c r="J1671" s="39">
        <v>5</v>
      </c>
      <c r="K1671" s="74" t="s">
        <v>159</v>
      </c>
      <c r="L1671" s="25">
        <v>45992</v>
      </c>
      <c r="M1671" s="32">
        <v>46021</v>
      </c>
      <c r="N1671" s="16" t="e">
        <f t="shared" ca="1" si="48"/>
        <v>#NAME?</v>
      </c>
      <c r="O1671" s="19"/>
      <c r="P1671" s="19"/>
      <c r="Q1671" s="20"/>
      <c r="R1671" s="21" t="str">
        <f t="array" ref="R1671">VLOOKUP(C1671,DB!A:D,2,FALSE)</f>
        <v>JL.PRAMUKA NO.29</v>
      </c>
      <c r="S1671" s="21" t="str">
        <f t="array" ref="S1671">VLOOKUP(C1671,DB!A:D,3,FALSE)</f>
        <v>annetandayu553@gmail.com</v>
      </c>
      <c r="T1671" s="22" t="s">
        <v>19</v>
      </c>
      <c r="U1671" s="1" t="str">
        <f t="shared" si="44"/>
        <v>Adriana TandajuDesember</v>
      </c>
      <c r="V1671" s="23">
        <f t="shared" si="47"/>
        <v>46021</v>
      </c>
      <c r="X1671" s="26">
        <f>VLOOKUP(CONCATENATE(C1671,D1671),'Honor 2025'!A:D,4,FALSE)</f>
        <v>1949000</v>
      </c>
      <c r="Y1671" s="24"/>
      <c r="BE1671" s="24"/>
      <c r="CK1671" s="24"/>
      <c r="DQ1671" s="24"/>
      <c r="EW1671" s="24"/>
      <c r="GC1671" s="24"/>
      <c r="HI1671" s="24"/>
      <c r="IO1671" s="24"/>
      <c r="JU1671" s="24"/>
      <c r="LA1671" s="24"/>
      <c r="MG1671" s="24"/>
      <c r="NM1671" s="24"/>
    </row>
    <row r="1672" spans="1:377" ht="15" thickBot="1">
      <c r="A1672" s="1" t="str">
        <f t="shared" si="50"/>
        <v>Feibe Ireine Syalome MaramisDesember-1</v>
      </c>
      <c r="B1672" s="12" t="str">
        <f t="shared" si="43"/>
        <v>Vini Cristin, S.Tr.Stat.DesemberSurvei Harga Konsumen (HK 1.1 Pasar)</v>
      </c>
      <c r="C1672" s="13" t="s">
        <v>47</v>
      </c>
      <c r="D1672" s="14" t="s">
        <v>341</v>
      </c>
      <c r="E1672" s="34" t="s">
        <v>37</v>
      </c>
      <c r="F1672" s="15" t="s">
        <v>38</v>
      </c>
      <c r="G1672" s="36">
        <f t="shared" si="40"/>
        <v>450000</v>
      </c>
      <c r="H1672" s="37">
        <v>45000</v>
      </c>
      <c r="I1672" s="38" t="s">
        <v>23</v>
      </c>
      <c r="J1672" s="39">
        <v>10</v>
      </c>
      <c r="K1672" s="75" t="s">
        <v>159</v>
      </c>
      <c r="L1672" s="25">
        <v>45992</v>
      </c>
      <c r="M1672" s="32">
        <v>46021</v>
      </c>
      <c r="N1672" s="16" t="e">
        <f t="shared" ca="1" si="48"/>
        <v>#NAME?</v>
      </c>
      <c r="O1672" s="19"/>
      <c r="P1672" s="19"/>
      <c r="Q1672" s="20"/>
      <c r="R1672" s="21" t="str">
        <f t="array" ref="R1672">VLOOKUP(C1672,DB!A:D,2,FALSE)</f>
        <v>Ranotana Weru</v>
      </c>
      <c r="S1672" s="21" t="str">
        <f t="array" ref="S1672">VLOOKUP(C1672,DB!A:D,3,FALSE)</f>
        <v>feibemaramis0202@gmail.com</v>
      </c>
      <c r="T1672" s="22" t="s">
        <v>19</v>
      </c>
      <c r="U1672" s="1" t="str">
        <f t="shared" si="44"/>
        <v>Feibe Ireine Syalome MaramisDesember</v>
      </c>
      <c r="V1672" s="23">
        <f t="shared" si="47"/>
        <v>46021</v>
      </c>
      <c r="X1672" s="26">
        <f>VLOOKUP(CONCATENATE(C1672,D1672),'Honor 2025'!A:D,4,FALSE)</f>
        <v>2271000</v>
      </c>
      <c r="Y1672" s="24"/>
      <c r="BE1672" s="24"/>
      <c r="CK1672" s="24"/>
      <c r="DQ1672" s="24"/>
      <c r="EW1672" s="24"/>
      <c r="GC1672" s="24"/>
      <c r="HI1672" s="24"/>
      <c r="IO1672" s="24"/>
      <c r="JU1672" s="24"/>
      <c r="LA1672" s="24"/>
      <c r="MG1672" s="24"/>
      <c r="NM1672" s="24"/>
    </row>
    <row r="1673" spans="1:377" ht="15" thickBot="1">
      <c r="A1673" s="1" t="str">
        <f t="shared" si="50"/>
        <v>Roy MakalewDesember-1</v>
      </c>
      <c r="B1673" s="12" t="str">
        <f t="shared" si="43"/>
        <v>Vini Cristin, S.Tr.Stat.DesemberSurvei Harga Konsumen (HK 1.1 Pasar)</v>
      </c>
      <c r="C1673" s="13" t="s">
        <v>44</v>
      </c>
      <c r="D1673" s="14" t="s">
        <v>341</v>
      </c>
      <c r="E1673" s="34" t="s">
        <v>37</v>
      </c>
      <c r="F1673" s="15" t="s">
        <v>38</v>
      </c>
      <c r="G1673" s="36">
        <f t="shared" si="40"/>
        <v>225000</v>
      </c>
      <c r="H1673" s="37">
        <v>45000</v>
      </c>
      <c r="I1673" s="38" t="s">
        <v>23</v>
      </c>
      <c r="J1673" s="39">
        <v>5</v>
      </c>
      <c r="K1673" s="74" t="s">
        <v>159</v>
      </c>
      <c r="L1673" s="25">
        <v>45992</v>
      </c>
      <c r="M1673" s="32">
        <v>46021</v>
      </c>
      <c r="N1673" s="16" t="e">
        <f t="shared" ca="1" si="48"/>
        <v>#NAME?</v>
      </c>
      <c r="O1673" s="19"/>
      <c r="P1673" s="19"/>
      <c r="Q1673" s="20"/>
      <c r="R1673" s="21" t="str">
        <f t="array" ref="R1673">VLOOKUP(C1673,DB!A:D,2,FALSE)</f>
        <v>Jalan Kleak 77, no 58</v>
      </c>
      <c r="S1673" s="21" t="str">
        <f t="array" ref="S1673">VLOOKUP(C1673,DB!A:D,3,FALSE)</f>
        <v>roymakalew2511@gmail.com</v>
      </c>
      <c r="T1673" s="22" t="s">
        <v>19</v>
      </c>
      <c r="U1673" s="1" t="str">
        <f t="shared" si="44"/>
        <v>Roy MakalewDesember</v>
      </c>
      <c r="V1673" s="23">
        <f t="shared" si="47"/>
        <v>46021</v>
      </c>
      <c r="X1673" s="26">
        <f>VLOOKUP(CONCATENATE(C1673,D1673),'Honor 2025'!A:D,4,FALSE)</f>
        <v>2160000</v>
      </c>
      <c r="Y1673" s="24"/>
      <c r="BE1673" s="24"/>
      <c r="CK1673" s="24"/>
      <c r="DQ1673" s="24"/>
      <c r="EW1673" s="24"/>
      <c r="GC1673" s="24"/>
      <c r="HI1673" s="24"/>
      <c r="IO1673" s="24"/>
      <c r="JU1673" s="24"/>
      <c r="LA1673" s="24"/>
      <c r="MG1673" s="24"/>
      <c r="NM1673" s="24"/>
    </row>
    <row r="1674" spans="1:377" ht="15" thickBot="1">
      <c r="A1674" s="1" t="str">
        <f t="shared" si="50"/>
        <v>Susly Yuliana SeneweDesember-1</v>
      </c>
      <c r="B1674" s="12" t="str">
        <f t="shared" si="43"/>
        <v>Vini Cristin, S.Tr.Stat.DesemberSurvei Harga Konsumen (HK 1.1 Pasar)</v>
      </c>
      <c r="C1674" s="13" t="s">
        <v>48</v>
      </c>
      <c r="D1674" s="14" t="s">
        <v>341</v>
      </c>
      <c r="E1674" s="34" t="s">
        <v>37</v>
      </c>
      <c r="F1674" s="15" t="s">
        <v>38</v>
      </c>
      <c r="G1674" s="36">
        <f t="shared" si="40"/>
        <v>225000</v>
      </c>
      <c r="H1674" s="37">
        <v>45000</v>
      </c>
      <c r="I1674" s="38" t="s">
        <v>23</v>
      </c>
      <c r="J1674" s="39">
        <v>5</v>
      </c>
      <c r="K1674" s="75" t="s">
        <v>159</v>
      </c>
      <c r="L1674" s="25">
        <v>45992</v>
      </c>
      <c r="M1674" s="32">
        <v>46021</v>
      </c>
      <c r="N1674" s="16" t="e">
        <f t="shared" ca="1" si="48"/>
        <v>#NAME?</v>
      </c>
      <c r="O1674" s="19"/>
      <c r="P1674" s="19"/>
      <c r="Q1674" s="20"/>
      <c r="R1674" s="21" t="str">
        <f t="array" ref="R1674">VLOOKUP(C1674,DB!A:D,2,FALSE)</f>
        <v>Jalan Lumimuut 5 Mahakeret Timur lingk.3</v>
      </c>
      <c r="S1674" s="21" t="str">
        <f t="array" ref="S1674">VLOOKUP(C1674,DB!A:D,3,FALSE)</f>
        <v>suslysenewe@gmail.com</v>
      </c>
      <c r="T1674" s="22" t="s">
        <v>19</v>
      </c>
      <c r="U1674" s="1" t="str">
        <f t="shared" si="44"/>
        <v>Susly Yuliana SeneweDesember</v>
      </c>
      <c r="V1674" s="23">
        <f t="shared" si="47"/>
        <v>46021</v>
      </c>
      <c r="X1674" s="26">
        <f>VLOOKUP(CONCATENATE(C1674,D1674),'Honor 2025'!A:D,4,FALSE)</f>
        <v>1792000</v>
      </c>
      <c r="Y1674" s="24"/>
      <c r="BE1674" s="24"/>
      <c r="CK1674" s="24"/>
      <c r="DQ1674" s="24"/>
      <c r="EW1674" s="24"/>
      <c r="GC1674" s="24"/>
      <c r="HI1674" s="24"/>
      <c r="IO1674" s="24"/>
      <c r="JU1674" s="24"/>
      <c r="LA1674" s="24"/>
      <c r="MG1674" s="24"/>
      <c r="NM1674" s="24"/>
    </row>
    <row r="1675" spans="1:377" ht="15" thickBot="1">
      <c r="A1675" s="1" t="str">
        <f t="shared" si="50"/>
        <v>Heny RumambiDesember-1</v>
      </c>
      <c r="B1675" s="12" t="str">
        <f t="shared" si="43"/>
        <v>Vini Cristin, S.Tr.Stat.DesemberSurvei Harga Konsumen (HK 1.1 Pasar)</v>
      </c>
      <c r="C1675" s="13" t="s">
        <v>49</v>
      </c>
      <c r="D1675" s="14" t="s">
        <v>341</v>
      </c>
      <c r="E1675" s="34" t="s">
        <v>37</v>
      </c>
      <c r="F1675" s="15" t="s">
        <v>38</v>
      </c>
      <c r="G1675" s="36">
        <f t="shared" si="40"/>
        <v>225000</v>
      </c>
      <c r="H1675" s="37">
        <v>45000</v>
      </c>
      <c r="I1675" s="38" t="s">
        <v>23</v>
      </c>
      <c r="J1675" s="39">
        <v>5</v>
      </c>
      <c r="K1675" s="74" t="s">
        <v>159</v>
      </c>
      <c r="L1675" s="25">
        <v>45992</v>
      </c>
      <c r="M1675" s="32">
        <v>46021</v>
      </c>
      <c r="N1675" s="16" t="e">
        <f t="shared" ca="1" si="48"/>
        <v>#NAME?</v>
      </c>
      <c r="O1675" s="19"/>
      <c r="P1675" s="19"/>
      <c r="Q1675" s="20"/>
      <c r="R1675" s="21" t="str">
        <f t="array" ref="R1675">VLOOKUP(C1675,DB!A:D,2,FALSE)</f>
        <v>Jl. Ringkeng BTN Puskopad blok C No. 49A</v>
      </c>
      <c r="S1675" s="21" t="str">
        <f t="array" ref="S1675">VLOOKUP(C1675,DB!A:D,3,FALSE)</f>
        <v>henyrumambi@gmail.com</v>
      </c>
      <c r="T1675" s="22" t="s">
        <v>19</v>
      </c>
      <c r="U1675" s="1" t="str">
        <f t="shared" si="44"/>
        <v>Heny RumambiDesember</v>
      </c>
      <c r="V1675" s="23">
        <f t="shared" si="47"/>
        <v>46021</v>
      </c>
      <c r="X1675" s="26">
        <f>VLOOKUP(CONCATENATE(C1675,D1675),'Honor 2025'!A:D,4,FALSE)</f>
        <v>1669000</v>
      </c>
      <c r="Y1675" s="24"/>
      <c r="BE1675" s="24"/>
      <c r="CK1675" s="24"/>
      <c r="DQ1675" s="24"/>
      <c r="EW1675" s="24"/>
      <c r="GC1675" s="24"/>
      <c r="HI1675" s="24"/>
      <c r="IO1675" s="24"/>
      <c r="JU1675" s="24"/>
      <c r="LA1675" s="24"/>
      <c r="MG1675" s="24"/>
      <c r="NM1675" s="24"/>
    </row>
    <row r="1676" spans="1:377" ht="15" thickBot="1">
      <c r="A1676" s="1" t="str">
        <f t="shared" si="50"/>
        <v>Sri MulyawatiDesember-1</v>
      </c>
      <c r="B1676" s="12" t="str">
        <f t="shared" si="43"/>
        <v>Vini Cristin, S.Tr.Stat.DesemberSurvei Harga Konsumen (HK 1.1 Outlet)</v>
      </c>
      <c r="C1676" s="33" t="s">
        <v>51</v>
      </c>
      <c r="D1676" s="14" t="s">
        <v>341</v>
      </c>
      <c r="E1676" s="34" t="s">
        <v>52</v>
      </c>
      <c r="F1676" s="15" t="s">
        <v>38</v>
      </c>
      <c r="G1676" s="36">
        <f t="shared" si="40"/>
        <v>300000</v>
      </c>
      <c r="H1676" s="37">
        <v>20000</v>
      </c>
      <c r="I1676" s="38" t="s">
        <v>23</v>
      </c>
      <c r="J1676" s="39">
        <v>15</v>
      </c>
      <c r="K1676" s="75" t="s">
        <v>159</v>
      </c>
      <c r="L1676" s="25">
        <v>45992</v>
      </c>
      <c r="M1676" s="32">
        <v>46021</v>
      </c>
      <c r="N1676" s="16" t="e">
        <f t="shared" ca="1" si="48"/>
        <v>#NAME?</v>
      </c>
      <c r="O1676" s="19"/>
      <c r="P1676" s="19"/>
      <c r="Q1676" s="20"/>
      <c r="R1676" s="21" t="str">
        <f t="array" ref="R1676">VLOOKUP(C1676,DB!A:D,2,FALSE)</f>
        <v>Jl Wiratama no 4 lingkungan 7</v>
      </c>
      <c r="S1676" s="21" t="str">
        <f t="array" ref="S1676">VLOOKUP(C1676,DB!A:D,3,FALSE)</f>
        <v>mulyawatisrie75@gmail.com</v>
      </c>
      <c r="T1676" s="22" t="s">
        <v>19</v>
      </c>
      <c r="U1676" s="1" t="str">
        <f t="shared" si="44"/>
        <v>Sri MulyawatiDesember</v>
      </c>
      <c r="V1676" s="23">
        <f t="shared" si="47"/>
        <v>46021</v>
      </c>
      <c r="X1676" s="26">
        <f>VLOOKUP(CONCATENATE(C1676,D1676),'Honor 2025'!A:D,4,FALSE)</f>
        <v>2000000</v>
      </c>
      <c r="Y1676" s="24"/>
      <c r="BE1676" s="24"/>
      <c r="CK1676" s="24"/>
      <c r="DQ1676" s="24"/>
      <c r="EW1676" s="24"/>
      <c r="GC1676" s="24"/>
      <c r="HI1676" s="24"/>
      <c r="IO1676" s="24"/>
      <c r="JU1676" s="24"/>
      <c r="LA1676" s="24"/>
      <c r="MG1676" s="24"/>
      <c r="NM1676" s="24"/>
    </row>
    <row r="1677" spans="1:377" ht="15" thickBot="1">
      <c r="A1677" s="1" t="str">
        <f t="shared" si="50"/>
        <v>Adriana TandajuDesember-2</v>
      </c>
      <c r="B1677" s="12" t="str">
        <f t="shared" si="43"/>
        <v>Vini Cristin, S.Tr.Stat.DesemberSurvei Harga Konsumen (HK 1.2 Pasar)</v>
      </c>
      <c r="C1677" s="13" t="s">
        <v>36</v>
      </c>
      <c r="D1677" s="14" t="s">
        <v>341</v>
      </c>
      <c r="E1677" s="29" t="s">
        <v>39</v>
      </c>
      <c r="F1677" s="15" t="s">
        <v>38</v>
      </c>
      <c r="G1677" s="42">
        <f t="shared" si="40"/>
        <v>106000</v>
      </c>
      <c r="H1677" s="43">
        <v>53000</v>
      </c>
      <c r="I1677" s="28" t="s">
        <v>23</v>
      </c>
      <c r="J1677" s="44">
        <v>2</v>
      </c>
      <c r="K1677" s="74" t="s">
        <v>159</v>
      </c>
      <c r="L1677" s="25">
        <v>45992</v>
      </c>
      <c r="M1677" s="32">
        <v>46021</v>
      </c>
      <c r="N1677" s="16" t="e">
        <f t="shared" ca="1" si="48"/>
        <v>#NAME?</v>
      </c>
      <c r="O1677" s="19"/>
      <c r="P1677" s="19"/>
      <c r="Q1677" s="20"/>
      <c r="R1677" s="21" t="str">
        <f t="array" ref="R1677">VLOOKUP(C1677,DB!A:D,2,FALSE)</f>
        <v>JL.PRAMUKA NO.29</v>
      </c>
      <c r="S1677" s="21" t="str">
        <f t="array" ref="S1677">VLOOKUP(C1677,DB!A:D,3,FALSE)</f>
        <v>annetandayu553@gmail.com</v>
      </c>
      <c r="T1677" s="22" t="s">
        <v>19</v>
      </c>
      <c r="U1677" s="1" t="str">
        <f t="shared" si="44"/>
        <v>Adriana TandajuDesember</v>
      </c>
      <c r="V1677" s="23">
        <f t="shared" si="47"/>
        <v>46021</v>
      </c>
      <c r="X1677" s="26">
        <f>VLOOKUP(CONCATENATE(C1677,D1677),'Honor 2025'!A:D,4,FALSE)</f>
        <v>1949000</v>
      </c>
      <c r="Y1677" s="24"/>
      <c r="BE1677" s="24"/>
      <c r="CK1677" s="24"/>
      <c r="DQ1677" s="24"/>
      <c r="EW1677" s="24"/>
      <c r="GC1677" s="24"/>
      <c r="HI1677" s="24"/>
      <c r="IO1677" s="24"/>
      <c r="JU1677" s="24"/>
      <c r="LA1677" s="24"/>
      <c r="MG1677" s="24"/>
      <c r="NM1677" s="24"/>
    </row>
    <row r="1678" spans="1:377" ht="15" thickBot="1">
      <c r="A1678" s="1" t="str">
        <f t="shared" si="50"/>
        <v>Feibe Ireine Syalome MaramisDesember-2</v>
      </c>
      <c r="B1678" s="12" t="str">
        <f t="shared" si="43"/>
        <v>Vini Cristin, S.Tr.Stat.DesemberSurvei Harga Konsumen (HK 1.2 Pasar)</v>
      </c>
      <c r="C1678" s="13" t="s">
        <v>47</v>
      </c>
      <c r="D1678" s="14" t="s">
        <v>341</v>
      </c>
      <c r="E1678" s="29" t="s">
        <v>39</v>
      </c>
      <c r="F1678" s="15" t="s">
        <v>38</v>
      </c>
      <c r="G1678" s="15">
        <f t="shared" si="40"/>
        <v>212000</v>
      </c>
      <c r="H1678" s="43">
        <v>53000</v>
      </c>
      <c r="I1678" s="38" t="s">
        <v>23</v>
      </c>
      <c r="J1678" s="17">
        <v>4</v>
      </c>
      <c r="K1678" s="75" t="s">
        <v>159</v>
      </c>
      <c r="L1678" s="25">
        <v>45992</v>
      </c>
      <c r="M1678" s="32">
        <v>46021</v>
      </c>
      <c r="N1678" s="16" t="e">
        <f t="shared" ca="1" si="48"/>
        <v>#NAME?</v>
      </c>
      <c r="O1678" s="19"/>
      <c r="P1678" s="19"/>
      <c r="Q1678" s="20"/>
      <c r="R1678" s="21" t="str">
        <f t="array" ref="R1678">VLOOKUP(C1678,DB!A:D,2,FALSE)</f>
        <v>Ranotana Weru</v>
      </c>
      <c r="S1678" s="21" t="str">
        <f t="array" ref="S1678">VLOOKUP(C1678,DB!A:D,3,FALSE)</f>
        <v>feibemaramis0202@gmail.com</v>
      </c>
      <c r="T1678" s="22" t="s">
        <v>19</v>
      </c>
      <c r="U1678" s="1" t="str">
        <f t="shared" si="44"/>
        <v>Feibe Ireine Syalome MaramisDesember</v>
      </c>
      <c r="V1678" s="23">
        <f t="shared" si="47"/>
        <v>46021</v>
      </c>
      <c r="X1678" s="26">
        <f>VLOOKUP(CONCATENATE(C1678,D1678),'Honor 2025'!A:D,4,FALSE)</f>
        <v>2271000</v>
      </c>
      <c r="Y1678" s="24"/>
      <c r="BE1678" s="24"/>
      <c r="CK1678" s="24"/>
      <c r="DQ1678" s="24"/>
      <c r="EW1678" s="24"/>
      <c r="GC1678" s="24"/>
      <c r="HI1678" s="24"/>
      <c r="IO1678" s="24"/>
      <c r="JU1678" s="24"/>
      <c r="LA1678" s="24"/>
      <c r="MG1678" s="24"/>
      <c r="NM1678" s="24"/>
    </row>
    <row r="1679" spans="1:377" ht="15" thickBot="1">
      <c r="A1679" s="1" t="str">
        <f t="shared" si="50"/>
        <v>Roy MakalewDesember-2</v>
      </c>
      <c r="B1679" s="12" t="str">
        <f t="shared" si="43"/>
        <v>Vini Cristin, S.Tr.Stat.DesemberSurvei Harga Konsumen (HK 1.2 Pasar)</v>
      </c>
      <c r="C1679" s="13" t="s">
        <v>44</v>
      </c>
      <c r="D1679" s="14" t="s">
        <v>341</v>
      </c>
      <c r="E1679" s="29" t="s">
        <v>39</v>
      </c>
      <c r="F1679" s="15" t="s">
        <v>38</v>
      </c>
      <c r="G1679" s="15">
        <f t="shared" si="40"/>
        <v>106000</v>
      </c>
      <c r="H1679" s="43">
        <v>53000</v>
      </c>
      <c r="I1679" s="28" t="s">
        <v>23</v>
      </c>
      <c r="J1679" s="17">
        <v>2</v>
      </c>
      <c r="K1679" s="74" t="s">
        <v>159</v>
      </c>
      <c r="L1679" s="25">
        <v>45992</v>
      </c>
      <c r="M1679" s="32">
        <v>46021</v>
      </c>
      <c r="N1679" s="16" t="e">
        <f t="shared" ca="1" si="48"/>
        <v>#NAME?</v>
      </c>
      <c r="O1679" s="19"/>
      <c r="P1679" s="19"/>
      <c r="Q1679" s="20"/>
      <c r="R1679" s="21" t="str">
        <f t="array" ref="R1679">VLOOKUP(C1679,DB!A:D,2,FALSE)</f>
        <v>Jalan Kleak 77, no 58</v>
      </c>
      <c r="S1679" s="21" t="str">
        <f t="array" ref="S1679">VLOOKUP(C1679,DB!A:D,3,FALSE)</f>
        <v>roymakalew2511@gmail.com</v>
      </c>
      <c r="T1679" s="22" t="s">
        <v>19</v>
      </c>
      <c r="U1679" s="1" t="str">
        <f t="shared" si="44"/>
        <v>Roy MakalewDesember</v>
      </c>
      <c r="V1679" s="23">
        <f t="shared" si="47"/>
        <v>46021</v>
      </c>
      <c r="X1679" s="26">
        <f>VLOOKUP(CONCATENATE(C1679,D1679),'Honor 2025'!A:D,4,FALSE)</f>
        <v>2160000</v>
      </c>
      <c r="Y1679" s="24"/>
      <c r="BE1679" s="24"/>
      <c r="CK1679" s="24"/>
      <c r="DQ1679" s="24"/>
      <c r="EW1679" s="24"/>
      <c r="GC1679" s="24"/>
      <c r="HI1679" s="24"/>
      <c r="IO1679" s="24"/>
      <c r="JU1679" s="24"/>
      <c r="LA1679" s="24"/>
      <c r="MG1679" s="24"/>
      <c r="NM1679" s="24"/>
    </row>
    <row r="1680" spans="1:377" ht="15" thickBot="1">
      <c r="A1680" s="1" t="str">
        <f t="shared" si="50"/>
        <v>Susly Yuliana SeneweDesember-2</v>
      </c>
      <c r="B1680" s="12" t="str">
        <f t="shared" si="43"/>
        <v>Vini Cristin, S.Tr.Stat.DesemberSurvei Harga Konsumen (HK 1.2 Pasar)</v>
      </c>
      <c r="C1680" s="13" t="s">
        <v>48</v>
      </c>
      <c r="D1680" s="14" t="s">
        <v>341</v>
      </c>
      <c r="E1680" s="29" t="s">
        <v>39</v>
      </c>
      <c r="F1680" s="15" t="s">
        <v>38</v>
      </c>
      <c r="G1680" s="15">
        <f t="shared" si="40"/>
        <v>106000</v>
      </c>
      <c r="H1680" s="43">
        <v>53000</v>
      </c>
      <c r="I1680" s="38" t="s">
        <v>23</v>
      </c>
      <c r="J1680" s="17">
        <v>2</v>
      </c>
      <c r="K1680" s="75" t="s">
        <v>159</v>
      </c>
      <c r="L1680" s="25">
        <v>45992</v>
      </c>
      <c r="M1680" s="32">
        <v>46021</v>
      </c>
      <c r="N1680" s="16" t="e">
        <f t="shared" ca="1" si="48"/>
        <v>#NAME?</v>
      </c>
      <c r="O1680" s="19"/>
      <c r="P1680" s="19"/>
      <c r="Q1680" s="20"/>
      <c r="R1680" s="21" t="str">
        <f t="array" ref="R1680">VLOOKUP(C1680,DB!A:D,2,FALSE)</f>
        <v>Jalan Lumimuut 5 Mahakeret Timur lingk.3</v>
      </c>
      <c r="S1680" s="21" t="str">
        <f t="array" ref="S1680">VLOOKUP(C1680,DB!A:D,3,FALSE)</f>
        <v>suslysenewe@gmail.com</v>
      </c>
      <c r="T1680" s="22" t="s">
        <v>19</v>
      </c>
      <c r="U1680" s="1" t="str">
        <f t="shared" si="44"/>
        <v>Susly Yuliana SeneweDesember</v>
      </c>
      <c r="V1680" s="23">
        <f t="shared" si="47"/>
        <v>46021</v>
      </c>
      <c r="X1680" s="26">
        <f>VLOOKUP(CONCATENATE(C1680,D1680),'Honor 2025'!A:D,4,FALSE)</f>
        <v>1792000</v>
      </c>
      <c r="Y1680" s="24"/>
      <c r="BE1680" s="24"/>
      <c r="CK1680" s="24"/>
      <c r="DQ1680" s="24"/>
      <c r="EW1680" s="24"/>
      <c r="GC1680" s="24"/>
      <c r="HI1680" s="24"/>
      <c r="IO1680" s="24"/>
      <c r="JU1680" s="24"/>
      <c r="LA1680" s="24"/>
      <c r="MG1680" s="24"/>
      <c r="NM1680" s="24"/>
    </row>
    <row r="1681" spans="1:377" ht="15" thickBot="1">
      <c r="A1681" s="1" t="str">
        <f t="shared" si="50"/>
        <v>Heny RumambiDesember-2</v>
      </c>
      <c r="B1681" s="12" t="str">
        <f t="shared" si="43"/>
        <v>Vini Cristin, S.Tr.Stat.DesemberSurvei Harga Konsumen (HK 1.2 Pasar)</v>
      </c>
      <c r="C1681" s="13" t="s">
        <v>49</v>
      </c>
      <c r="D1681" s="14" t="s">
        <v>341</v>
      </c>
      <c r="E1681" s="29" t="s">
        <v>39</v>
      </c>
      <c r="F1681" s="15" t="s">
        <v>38</v>
      </c>
      <c r="G1681" s="15">
        <f t="shared" si="40"/>
        <v>106000</v>
      </c>
      <c r="H1681" s="43">
        <v>53000</v>
      </c>
      <c r="I1681" s="28" t="s">
        <v>23</v>
      </c>
      <c r="J1681" s="17">
        <v>2</v>
      </c>
      <c r="K1681" s="74" t="s">
        <v>159</v>
      </c>
      <c r="L1681" s="25">
        <v>45992</v>
      </c>
      <c r="M1681" s="32">
        <v>46021</v>
      </c>
      <c r="N1681" s="16" t="e">
        <f t="shared" ca="1" si="48"/>
        <v>#NAME?</v>
      </c>
      <c r="O1681" s="19"/>
      <c r="P1681" s="19"/>
      <c r="Q1681" s="20"/>
      <c r="R1681" s="21" t="str">
        <f t="array" ref="R1681">VLOOKUP(C1681,DB!A:D,2,FALSE)</f>
        <v>Jl. Ringkeng BTN Puskopad blok C No. 49A</v>
      </c>
      <c r="S1681" s="21" t="str">
        <f t="array" ref="S1681">VLOOKUP(C1681,DB!A:D,3,FALSE)</f>
        <v>henyrumambi@gmail.com</v>
      </c>
      <c r="T1681" s="22" t="s">
        <v>19</v>
      </c>
      <c r="U1681" s="1" t="str">
        <f t="shared" si="44"/>
        <v>Heny RumambiDesember</v>
      </c>
      <c r="V1681" s="23">
        <f t="shared" si="47"/>
        <v>46021</v>
      </c>
      <c r="X1681" s="26">
        <f>VLOOKUP(CONCATENATE(C1681,D1681),'Honor 2025'!A:D,4,FALSE)</f>
        <v>1669000</v>
      </c>
      <c r="Y1681" s="24"/>
      <c r="BE1681" s="24"/>
      <c r="CK1681" s="24"/>
      <c r="DQ1681" s="24"/>
      <c r="EW1681" s="24"/>
      <c r="GC1681" s="24"/>
      <c r="HI1681" s="24"/>
      <c r="IO1681" s="24"/>
      <c r="JU1681" s="24"/>
      <c r="LA1681" s="24"/>
      <c r="MG1681" s="24"/>
      <c r="NM1681" s="24"/>
    </row>
    <row r="1682" spans="1:377" ht="15" thickBot="1">
      <c r="A1682" s="1" t="str">
        <f t="shared" si="50"/>
        <v>Sri MulyawatiDesember-2</v>
      </c>
      <c r="B1682" s="12" t="str">
        <f t="shared" si="43"/>
        <v>Vini Cristin, S.Tr.Stat.DesemberSurvei Harga Konsumen (HK 1.2 Outlet)</v>
      </c>
      <c r="C1682" s="33" t="s">
        <v>51</v>
      </c>
      <c r="D1682" s="14" t="s">
        <v>341</v>
      </c>
      <c r="E1682" s="15" t="s">
        <v>53</v>
      </c>
      <c r="F1682" s="15" t="s">
        <v>38</v>
      </c>
      <c r="G1682" s="15">
        <f t="shared" si="40"/>
        <v>120000</v>
      </c>
      <c r="H1682" s="16">
        <v>20000</v>
      </c>
      <c r="I1682" s="38" t="s">
        <v>23</v>
      </c>
      <c r="J1682" s="17">
        <v>6</v>
      </c>
      <c r="K1682" s="75" t="s">
        <v>159</v>
      </c>
      <c r="L1682" s="25">
        <v>45992</v>
      </c>
      <c r="M1682" s="32">
        <v>46021</v>
      </c>
      <c r="N1682" s="16" t="e">
        <f t="shared" ca="1" si="48"/>
        <v>#NAME?</v>
      </c>
      <c r="O1682" s="19"/>
      <c r="P1682" s="19"/>
      <c r="Q1682" s="20"/>
      <c r="R1682" s="21" t="str">
        <f t="array" ref="R1682">VLOOKUP(C1682,DB!A:D,2,FALSE)</f>
        <v>Jl Wiratama no 4 lingkungan 7</v>
      </c>
      <c r="S1682" s="21" t="str">
        <f t="array" ref="S1682">VLOOKUP(C1682,DB!A:D,3,FALSE)</f>
        <v>mulyawatisrie75@gmail.com</v>
      </c>
      <c r="T1682" s="22" t="s">
        <v>19</v>
      </c>
      <c r="U1682" s="1" t="str">
        <f t="shared" si="44"/>
        <v>Sri MulyawatiDesember</v>
      </c>
      <c r="V1682" s="23">
        <f t="shared" si="47"/>
        <v>46021</v>
      </c>
      <c r="X1682" s="26">
        <f>VLOOKUP(CONCATENATE(C1682,D1682),'Honor 2025'!A:D,4,FALSE)</f>
        <v>2000000</v>
      </c>
      <c r="Y1682" s="24"/>
      <c r="BE1682" s="24"/>
      <c r="CK1682" s="24"/>
      <c r="DQ1682" s="24"/>
      <c r="EW1682" s="24"/>
      <c r="GC1682" s="24"/>
      <c r="HI1682" s="24"/>
      <c r="IO1682" s="24"/>
      <c r="JU1682" s="24"/>
      <c r="LA1682" s="24"/>
      <c r="MG1682" s="24"/>
      <c r="NM1682" s="24"/>
    </row>
    <row r="1683" spans="1:377" ht="15" thickBot="1">
      <c r="A1683" s="1" t="str">
        <f t="shared" si="50"/>
        <v>Adriana TandajuDesember-3</v>
      </c>
      <c r="B1683" s="12" t="str">
        <f t="shared" si="43"/>
        <v>Vini Cristin, S.Tr.Stat.DesemberSurvei Harga Konsumen (HK 2.1 Pasar)</v>
      </c>
      <c r="C1683" s="33" t="s">
        <v>36</v>
      </c>
      <c r="D1683" s="14" t="s">
        <v>341</v>
      </c>
      <c r="E1683" s="34" t="s">
        <v>40</v>
      </c>
      <c r="F1683" s="15" t="s">
        <v>38</v>
      </c>
      <c r="G1683" s="36">
        <f t="shared" si="40"/>
        <v>86000</v>
      </c>
      <c r="H1683" s="37">
        <v>86000</v>
      </c>
      <c r="I1683" s="38" t="s">
        <v>23</v>
      </c>
      <c r="J1683" s="39">
        <v>1</v>
      </c>
      <c r="K1683" s="74" t="s">
        <v>159</v>
      </c>
      <c r="L1683" s="25">
        <v>45992</v>
      </c>
      <c r="M1683" s="32">
        <v>46021</v>
      </c>
      <c r="N1683" s="16" t="e">
        <f t="shared" ca="1" si="48"/>
        <v>#NAME?</v>
      </c>
      <c r="O1683" s="19"/>
      <c r="P1683" s="19"/>
      <c r="Q1683" s="20"/>
      <c r="R1683" s="21" t="str">
        <f t="array" ref="R1683">VLOOKUP(C1683,DB!A:D,2,FALSE)</f>
        <v>JL.PRAMUKA NO.29</v>
      </c>
      <c r="S1683" s="21" t="str">
        <f t="array" ref="S1683">VLOOKUP(C1683,DB!A:D,3,FALSE)</f>
        <v>annetandayu553@gmail.com</v>
      </c>
      <c r="T1683" s="22" t="s">
        <v>19</v>
      </c>
      <c r="U1683" s="1" t="str">
        <f t="shared" si="44"/>
        <v>Adriana TandajuDesember</v>
      </c>
      <c r="V1683" s="23">
        <f t="shared" si="47"/>
        <v>46021</v>
      </c>
      <c r="X1683" s="26">
        <f>VLOOKUP(CONCATENATE(C1683,D1683),'Honor 2025'!A:D,4,FALSE)</f>
        <v>1949000</v>
      </c>
      <c r="Y1683" s="24"/>
      <c r="BE1683" s="24"/>
      <c r="CK1683" s="24"/>
      <c r="DQ1683" s="24"/>
      <c r="EW1683" s="24"/>
      <c r="GC1683" s="24"/>
      <c r="HI1683" s="24"/>
      <c r="IO1683" s="24"/>
      <c r="JU1683" s="24"/>
      <c r="LA1683" s="24"/>
      <c r="MG1683" s="24"/>
      <c r="NM1683" s="24"/>
    </row>
    <row r="1684" spans="1:377" ht="15" thickBot="1">
      <c r="A1684" s="1" t="str">
        <f t="shared" si="50"/>
        <v>Feibe Ireine Syalome MaramisDesember-3</v>
      </c>
      <c r="B1684" s="12" t="str">
        <f t="shared" si="43"/>
        <v>Vini Cristin, S.Tr.Stat.DesemberSurvei Harga Konsumen (HK 2.1 Pasar)</v>
      </c>
      <c r="C1684" s="13" t="s">
        <v>47</v>
      </c>
      <c r="D1684" s="14" t="s">
        <v>341</v>
      </c>
      <c r="E1684" s="34" t="s">
        <v>40</v>
      </c>
      <c r="F1684" s="15" t="s">
        <v>38</v>
      </c>
      <c r="G1684" s="15">
        <f t="shared" si="40"/>
        <v>172000</v>
      </c>
      <c r="H1684" s="37">
        <v>86000</v>
      </c>
      <c r="I1684" s="38" t="s">
        <v>23</v>
      </c>
      <c r="J1684" s="17">
        <v>2</v>
      </c>
      <c r="K1684" s="75" t="s">
        <v>159</v>
      </c>
      <c r="L1684" s="25">
        <v>45992</v>
      </c>
      <c r="M1684" s="32">
        <v>46021</v>
      </c>
      <c r="N1684" s="16" t="e">
        <f t="shared" ca="1" si="48"/>
        <v>#NAME?</v>
      </c>
      <c r="O1684" s="19"/>
      <c r="P1684" s="19"/>
      <c r="Q1684" s="20"/>
      <c r="R1684" s="21" t="str">
        <f t="array" ref="R1684">VLOOKUP(C1684,DB!A:D,2,FALSE)</f>
        <v>Ranotana Weru</v>
      </c>
      <c r="S1684" s="21" t="str">
        <f t="array" ref="S1684">VLOOKUP(C1684,DB!A:D,3,FALSE)</f>
        <v>feibemaramis0202@gmail.com</v>
      </c>
      <c r="T1684" s="22" t="s">
        <v>19</v>
      </c>
      <c r="U1684" s="1" t="str">
        <f t="shared" si="44"/>
        <v>Feibe Ireine Syalome MaramisDesember</v>
      </c>
      <c r="V1684" s="23">
        <f t="shared" si="47"/>
        <v>46021</v>
      </c>
      <c r="X1684" s="26">
        <f>VLOOKUP(CONCATENATE(C1684,D1684),'Honor 2025'!A:D,4,FALSE)</f>
        <v>2271000</v>
      </c>
      <c r="Y1684" s="24"/>
      <c r="BE1684" s="24"/>
      <c r="CK1684" s="24"/>
      <c r="DQ1684" s="24"/>
      <c r="EW1684" s="24"/>
      <c r="GC1684" s="24"/>
      <c r="HI1684" s="24"/>
      <c r="IO1684" s="24"/>
      <c r="JU1684" s="24"/>
      <c r="LA1684" s="24"/>
      <c r="MG1684" s="24"/>
      <c r="NM1684" s="24"/>
    </row>
    <row r="1685" spans="1:377" ht="15" thickBot="1">
      <c r="A1685" s="1" t="str">
        <f t="shared" si="50"/>
        <v>Susly Yuliana SeneweDesember-3</v>
      </c>
      <c r="B1685" s="12" t="str">
        <f t="shared" si="43"/>
        <v>Vini Cristin, S.Tr.Stat.DesemberSurvei Harga Konsumen (HK 2.1 Pasar)</v>
      </c>
      <c r="C1685" s="13" t="s">
        <v>48</v>
      </c>
      <c r="D1685" s="14" t="s">
        <v>341</v>
      </c>
      <c r="E1685" s="34" t="s">
        <v>40</v>
      </c>
      <c r="F1685" s="15" t="s">
        <v>38</v>
      </c>
      <c r="G1685" s="15">
        <f t="shared" si="40"/>
        <v>172000</v>
      </c>
      <c r="H1685" s="37">
        <v>86000</v>
      </c>
      <c r="I1685" s="28" t="s">
        <v>23</v>
      </c>
      <c r="J1685" s="17">
        <v>2</v>
      </c>
      <c r="K1685" s="74" t="s">
        <v>159</v>
      </c>
      <c r="L1685" s="25">
        <v>45992</v>
      </c>
      <c r="M1685" s="32">
        <v>46021</v>
      </c>
      <c r="N1685" s="16" t="e">
        <f t="shared" ca="1" si="48"/>
        <v>#NAME?</v>
      </c>
      <c r="O1685" s="19"/>
      <c r="P1685" s="19"/>
      <c r="Q1685" s="20"/>
      <c r="R1685" s="21" t="str">
        <f t="array" ref="R1685">VLOOKUP(C1685,DB!A:D,2,FALSE)</f>
        <v>Jalan Lumimuut 5 Mahakeret Timur lingk.3</v>
      </c>
      <c r="S1685" s="21" t="str">
        <f t="array" ref="S1685">VLOOKUP(C1685,DB!A:D,3,FALSE)</f>
        <v>suslysenewe@gmail.com</v>
      </c>
      <c r="T1685" s="22" t="s">
        <v>19</v>
      </c>
      <c r="U1685" s="1" t="str">
        <f t="shared" si="44"/>
        <v>Susly Yuliana SeneweDesember</v>
      </c>
      <c r="V1685" s="23">
        <f t="shared" si="47"/>
        <v>46021</v>
      </c>
      <c r="X1685" s="26">
        <f>VLOOKUP(CONCATENATE(C1685,D1685),'Honor 2025'!A:D,4,FALSE)</f>
        <v>1792000</v>
      </c>
      <c r="Y1685" s="24"/>
      <c r="BE1685" s="24"/>
      <c r="CK1685" s="24"/>
      <c r="DQ1685" s="24"/>
      <c r="EW1685" s="24"/>
      <c r="GC1685" s="24"/>
      <c r="HI1685" s="24"/>
      <c r="IO1685" s="24"/>
      <c r="JU1685" s="24"/>
      <c r="LA1685" s="24"/>
      <c r="MG1685" s="24"/>
      <c r="NM1685" s="24"/>
    </row>
    <row r="1686" spans="1:377" ht="15" thickBot="1">
      <c r="A1686" s="1" t="str">
        <f t="shared" si="50"/>
        <v>Heny RumambiDesember-3</v>
      </c>
      <c r="B1686" s="12" t="str">
        <f t="shared" si="43"/>
        <v>Vini Cristin, S.Tr.Stat.DesemberSurvei Harga Konsumen (HK 2.1 Pasar)</v>
      </c>
      <c r="C1686" s="13" t="s">
        <v>49</v>
      </c>
      <c r="D1686" s="14" t="s">
        <v>341</v>
      </c>
      <c r="E1686" s="34" t="s">
        <v>40</v>
      </c>
      <c r="F1686" s="15" t="s">
        <v>38</v>
      </c>
      <c r="G1686" s="15">
        <f t="shared" si="40"/>
        <v>86000</v>
      </c>
      <c r="H1686" s="37">
        <v>86000</v>
      </c>
      <c r="I1686" s="38" t="s">
        <v>23</v>
      </c>
      <c r="J1686" s="17">
        <v>1</v>
      </c>
      <c r="K1686" s="75" t="s">
        <v>159</v>
      </c>
      <c r="L1686" s="25">
        <v>45992</v>
      </c>
      <c r="M1686" s="32">
        <v>46021</v>
      </c>
      <c r="N1686" s="16" t="e">
        <f t="shared" ca="1" si="48"/>
        <v>#NAME?</v>
      </c>
      <c r="O1686" s="19"/>
      <c r="P1686" s="19"/>
      <c r="Q1686" s="20"/>
      <c r="R1686" s="21" t="str">
        <f t="array" ref="R1686">VLOOKUP(C1686,DB!A:D,2,FALSE)</f>
        <v>Jl. Ringkeng BTN Puskopad blok C No. 49A</v>
      </c>
      <c r="S1686" s="21" t="str">
        <f t="array" ref="S1686">VLOOKUP(C1686,DB!A:D,3,FALSE)</f>
        <v>henyrumambi@gmail.com</v>
      </c>
      <c r="T1686" s="22" t="s">
        <v>19</v>
      </c>
      <c r="U1686" s="1" t="str">
        <f t="shared" si="44"/>
        <v>Heny RumambiDesember</v>
      </c>
      <c r="V1686" s="23">
        <f t="shared" si="47"/>
        <v>46021</v>
      </c>
      <c r="X1686" s="26">
        <f>VLOOKUP(CONCATENATE(C1686,D1686),'Honor 2025'!A:D,4,FALSE)</f>
        <v>1669000</v>
      </c>
      <c r="Y1686" s="24"/>
      <c r="BE1686" s="24"/>
      <c r="CK1686" s="24"/>
      <c r="DQ1686" s="24"/>
      <c r="EW1686" s="24"/>
      <c r="GC1686" s="24"/>
      <c r="HI1686" s="24"/>
      <c r="IO1686" s="24"/>
      <c r="JU1686" s="24"/>
      <c r="LA1686" s="24"/>
      <c r="MG1686" s="24"/>
      <c r="NM1686" s="24"/>
    </row>
    <row r="1687" spans="1:377" ht="15" thickBot="1">
      <c r="A1687" s="1" t="str">
        <f t="shared" si="50"/>
        <v>JOVELIE E WOKASDesember-1</v>
      </c>
      <c r="B1687" s="12" t="str">
        <f t="shared" si="43"/>
        <v>Vini Cristin, S.Tr.Stat.DesemberSurvei Harga Konsumen (HK 2.1 Outlet)</v>
      </c>
      <c r="C1687" s="33" t="s">
        <v>55</v>
      </c>
      <c r="D1687" s="14" t="s">
        <v>341</v>
      </c>
      <c r="E1687" s="34" t="s">
        <v>56</v>
      </c>
      <c r="F1687" s="15" t="s">
        <v>38</v>
      </c>
      <c r="G1687" s="36">
        <f t="shared" si="40"/>
        <v>210000</v>
      </c>
      <c r="H1687" s="37">
        <v>21000</v>
      </c>
      <c r="I1687" s="38" t="s">
        <v>23</v>
      </c>
      <c r="J1687" s="39">
        <v>10</v>
      </c>
      <c r="K1687" s="74" t="s">
        <v>159</v>
      </c>
      <c r="L1687" s="25">
        <v>45992</v>
      </c>
      <c r="M1687" s="32">
        <v>46021</v>
      </c>
      <c r="N1687" s="16" t="e">
        <f t="shared" ca="1" si="48"/>
        <v>#NAME?</v>
      </c>
      <c r="O1687" s="19"/>
      <c r="P1687" s="19"/>
      <c r="Q1687" s="20"/>
      <c r="R1687" s="21" t="str">
        <f t="array" ref="R1687">VLOOKUP(C1687,DB!A:D,2,FALSE)</f>
        <v>Malalayang Satu Lingkungan 6</v>
      </c>
      <c r="S1687" s="21" t="str">
        <f t="array" ref="S1687">VLOOKUP(C1687,DB!A:D,3,FALSE)</f>
        <v>vhellywokas07@gmail.com</v>
      </c>
      <c r="T1687" s="22" t="s">
        <v>19</v>
      </c>
      <c r="U1687" s="1" t="str">
        <f t="shared" si="44"/>
        <v>JOVELIE E WOKASDesember</v>
      </c>
      <c r="V1687" s="23">
        <f t="shared" si="47"/>
        <v>46021</v>
      </c>
      <c r="X1687" s="26">
        <f>VLOOKUP(CONCATENATE(C1687,D1687),'Honor 2025'!A:D,4,FALSE)</f>
        <v>1838000</v>
      </c>
      <c r="Y1687" s="24"/>
      <c r="BE1687" s="24"/>
      <c r="CK1687" s="24"/>
      <c r="DQ1687" s="24"/>
      <c r="EW1687" s="24"/>
      <c r="GC1687" s="24"/>
      <c r="HI1687" s="24"/>
      <c r="IO1687" s="24"/>
      <c r="JU1687" s="24"/>
      <c r="LA1687" s="24"/>
      <c r="MG1687" s="24"/>
      <c r="NM1687" s="24"/>
    </row>
    <row r="1688" spans="1:377" ht="15" thickBot="1">
      <c r="A1688" s="1" t="str">
        <f t="shared" si="50"/>
        <v>Adriana TandajuDesember-4</v>
      </c>
      <c r="B1688" s="12" t="str">
        <f t="shared" si="43"/>
        <v>Vini Cristin, S.Tr.Stat.DesemberSurvei Harga Konsumen (HK 2.2 Pasar)</v>
      </c>
      <c r="C1688" s="40" t="s">
        <v>36</v>
      </c>
      <c r="D1688" s="14" t="s">
        <v>341</v>
      </c>
      <c r="E1688" s="29" t="s">
        <v>41</v>
      </c>
      <c r="F1688" s="15" t="s">
        <v>38</v>
      </c>
      <c r="G1688" s="42">
        <f t="shared" si="40"/>
        <v>92000</v>
      </c>
      <c r="H1688" s="43">
        <v>92000</v>
      </c>
      <c r="I1688" s="28" t="s">
        <v>23</v>
      </c>
      <c r="J1688" s="44">
        <v>1</v>
      </c>
      <c r="K1688" s="75" t="s">
        <v>159</v>
      </c>
      <c r="L1688" s="25">
        <v>45992</v>
      </c>
      <c r="M1688" s="32">
        <v>46021</v>
      </c>
      <c r="N1688" s="16" t="e">
        <f t="shared" ca="1" si="48"/>
        <v>#NAME?</v>
      </c>
      <c r="O1688" s="19"/>
      <c r="P1688" s="19"/>
      <c r="Q1688" s="20"/>
      <c r="R1688" s="21" t="str">
        <f t="array" ref="R1688">VLOOKUP(C1688,DB!A:D,2,FALSE)</f>
        <v>JL.PRAMUKA NO.29</v>
      </c>
      <c r="S1688" s="21" t="str">
        <f t="array" ref="S1688">VLOOKUP(C1688,DB!A:D,3,FALSE)</f>
        <v>annetandayu553@gmail.com</v>
      </c>
      <c r="T1688" s="22" t="s">
        <v>19</v>
      </c>
      <c r="U1688" s="1" t="str">
        <f t="shared" si="44"/>
        <v>Adriana TandajuDesember</v>
      </c>
      <c r="V1688" s="23">
        <f t="shared" si="47"/>
        <v>46021</v>
      </c>
      <c r="X1688" s="26">
        <f>VLOOKUP(CONCATENATE(C1688,D1688),'Honor 2025'!A:D,4,FALSE)</f>
        <v>1949000</v>
      </c>
      <c r="Y1688" s="24"/>
      <c r="BE1688" s="24"/>
      <c r="CK1688" s="24"/>
      <c r="DQ1688" s="24"/>
      <c r="EW1688" s="24"/>
      <c r="GC1688" s="24"/>
      <c r="HI1688" s="24"/>
      <c r="IO1688" s="24"/>
      <c r="JU1688" s="24"/>
      <c r="LA1688" s="24"/>
      <c r="MG1688" s="24"/>
      <c r="NM1688" s="24"/>
    </row>
    <row r="1689" spans="1:377" ht="15" thickBot="1">
      <c r="A1689" s="1" t="str">
        <f t="shared" si="50"/>
        <v>Roy MakalewDesember-3</v>
      </c>
      <c r="B1689" s="12" t="str">
        <f t="shared" si="43"/>
        <v>Vini Cristin, S.Tr.Stat.DesemberSurvei Harga Konsumen (HK 2.2 Pasar)</v>
      </c>
      <c r="C1689" s="33" t="s">
        <v>44</v>
      </c>
      <c r="D1689" s="14" t="s">
        <v>341</v>
      </c>
      <c r="E1689" s="34" t="s">
        <v>41</v>
      </c>
      <c r="F1689" s="15" t="s">
        <v>38</v>
      </c>
      <c r="G1689" s="36">
        <f t="shared" si="40"/>
        <v>92000</v>
      </c>
      <c r="H1689" s="37">
        <v>92000</v>
      </c>
      <c r="I1689" s="38" t="s">
        <v>23</v>
      </c>
      <c r="J1689" s="39">
        <v>1</v>
      </c>
      <c r="K1689" s="74" t="s">
        <v>159</v>
      </c>
      <c r="L1689" s="25">
        <v>45992</v>
      </c>
      <c r="M1689" s="32">
        <v>46021</v>
      </c>
      <c r="N1689" s="16" t="e">
        <f t="shared" ca="1" si="48"/>
        <v>#NAME?</v>
      </c>
      <c r="O1689" s="19"/>
      <c r="P1689" s="19"/>
      <c r="Q1689" s="20"/>
      <c r="R1689" s="21" t="str">
        <f t="array" ref="R1689">VLOOKUP(C1689,DB!A:D,2,FALSE)</f>
        <v>Jalan Kleak 77, no 58</v>
      </c>
      <c r="S1689" s="21" t="str">
        <f t="array" ref="S1689">VLOOKUP(C1689,DB!A:D,3,FALSE)</f>
        <v>roymakalew2511@gmail.com</v>
      </c>
      <c r="T1689" s="22" t="s">
        <v>19</v>
      </c>
      <c r="U1689" s="1" t="str">
        <f t="shared" si="44"/>
        <v>Roy MakalewDesember</v>
      </c>
      <c r="V1689" s="23">
        <f t="shared" si="47"/>
        <v>46021</v>
      </c>
      <c r="X1689" s="26">
        <f>VLOOKUP(CONCATENATE(C1689,D1689),'Honor 2025'!A:D,4,FALSE)</f>
        <v>2160000</v>
      </c>
      <c r="Y1689" s="24"/>
      <c r="BE1689" s="24"/>
      <c r="CK1689" s="24"/>
      <c r="DQ1689" s="24"/>
      <c r="EW1689" s="24"/>
      <c r="GC1689" s="24"/>
      <c r="HI1689" s="24"/>
      <c r="IO1689" s="24"/>
      <c r="JU1689" s="24"/>
      <c r="LA1689" s="24"/>
      <c r="MG1689" s="24"/>
      <c r="NM1689" s="24"/>
    </row>
    <row r="1690" spans="1:377" ht="15" thickBot="1">
      <c r="A1690" s="1" t="str">
        <f t="shared" si="50"/>
        <v>Feibe Ireine Syalome MaramisDesember-4</v>
      </c>
      <c r="B1690" s="12" t="str">
        <f t="shared" si="43"/>
        <v>Vini Cristin, S.Tr.Stat.DesemberSurvei Harga Konsumen (HK 2.2 Pasar)</v>
      </c>
      <c r="C1690" s="40" t="s">
        <v>47</v>
      </c>
      <c r="D1690" s="14" t="s">
        <v>341</v>
      </c>
      <c r="E1690" s="29" t="s">
        <v>41</v>
      </c>
      <c r="F1690" s="15" t="s">
        <v>38</v>
      </c>
      <c r="G1690" s="42">
        <f t="shared" si="40"/>
        <v>92000</v>
      </c>
      <c r="H1690" s="43">
        <v>92000</v>
      </c>
      <c r="I1690" s="28" t="s">
        <v>23</v>
      </c>
      <c r="J1690" s="44">
        <v>1</v>
      </c>
      <c r="K1690" s="75" t="s">
        <v>159</v>
      </c>
      <c r="L1690" s="25">
        <v>45992</v>
      </c>
      <c r="M1690" s="32">
        <v>46021</v>
      </c>
      <c r="N1690" s="16" t="e">
        <f t="shared" ca="1" si="48"/>
        <v>#NAME?</v>
      </c>
      <c r="O1690" s="19"/>
      <c r="P1690" s="19"/>
      <c r="Q1690" s="20"/>
      <c r="R1690" s="21" t="str">
        <f t="array" ref="R1690">VLOOKUP(C1690,DB!A:D,2,FALSE)</f>
        <v>Ranotana Weru</v>
      </c>
      <c r="S1690" s="21" t="str">
        <f t="array" ref="S1690">VLOOKUP(C1690,DB!A:D,3,FALSE)</f>
        <v>feibemaramis0202@gmail.com</v>
      </c>
      <c r="T1690" s="22" t="s">
        <v>19</v>
      </c>
      <c r="U1690" s="1" t="str">
        <f t="shared" si="44"/>
        <v>Feibe Ireine Syalome MaramisDesember</v>
      </c>
      <c r="V1690" s="23">
        <f t="shared" si="47"/>
        <v>46021</v>
      </c>
      <c r="X1690" s="26">
        <f>VLOOKUP(CONCATENATE(C1690,D1690),'Honor 2025'!A:D,4,FALSE)</f>
        <v>2271000</v>
      </c>
      <c r="Y1690" s="24"/>
      <c r="BE1690" s="24"/>
      <c r="CK1690" s="24"/>
      <c r="DQ1690" s="24"/>
      <c r="EW1690" s="24"/>
      <c r="GC1690" s="24"/>
      <c r="HI1690" s="24"/>
      <c r="IO1690" s="24"/>
      <c r="JU1690" s="24"/>
      <c r="LA1690" s="24"/>
      <c r="MG1690" s="24"/>
      <c r="NM1690" s="24"/>
    </row>
    <row r="1691" spans="1:377" ht="15" thickBot="1">
      <c r="A1691" s="1" t="str">
        <f t="shared" si="50"/>
        <v>Susly Yuliana SeneweDesember-4</v>
      </c>
      <c r="B1691" s="12" t="str">
        <f t="shared" si="43"/>
        <v>Vini Cristin, S.Tr.Stat.DesemberSurvei Harga Konsumen (HK 2.2 Pasar)</v>
      </c>
      <c r="C1691" s="33" t="s">
        <v>48</v>
      </c>
      <c r="D1691" s="14" t="s">
        <v>341</v>
      </c>
      <c r="E1691" s="34" t="s">
        <v>41</v>
      </c>
      <c r="F1691" s="15" t="s">
        <v>38</v>
      </c>
      <c r="G1691" s="36">
        <f t="shared" si="40"/>
        <v>184000</v>
      </c>
      <c r="H1691" s="37">
        <v>92000</v>
      </c>
      <c r="I1691" s="38" t="s">
        <v>23</v>
      </c>
      <c r="J1691" s="39">
        <v>2</v>
      </c>
      <c r="K1691" s="74" t="s">
        <v>159</v>
      </c>
      <c r="L1691" s="25">
        <v>45992</v>
      </c>
      <c r="M1691" s="32">
        <v>46021</v>
      </c>
      <c r="N1691" s="16" t="e">
        <f t="shared" ca="1" si="48"/>
        <v>#NAME?</v>
      </c>
      <c r="O1691" s="19"/>
      <c r="P1691" s="19"/>
      <c r="Q1691" s="20"/>
      <c r="R1691" s="21" t="str">
        <f t="array" ref="R1691">VLOOKUP(C1691,DB!A:D,2,FALSE)</f>
        <v>Jalan Lumimuut 5 Mahakeret Timur lingk.3</v>
      </c>
      <c r="S1691" s="21" t="str">
        <f t="array" ref="S1691">VLOOKUP(C1691,DB!A:D,3,FALSE)</f>
        <v>suslysenewe@gmail.com</v>
      </c>
      <c r="T1691" s="22" t="s">
        <v>19</v>
      </c>
      <c r="U1691" s="1" t="str">
        <f t="shared" si="44"/>
        <v>Susly Yuliana SeneweDesember</v>
      </c>
      <c r="V1691" s="23">
        <f t="shared" si="47"/>
        <v>46021</v>
      </c>
      <c r="X1691" s="26">
        <f>VLOOKUP(CONCATENATE(C1691,D1691),'Honor 2025'!A:D,4,FALSE)</f>
        <v>1792000</v>
      </c>
      <c r="Y1691" s="24"/>
      <c r="BE1691" s="24"/>
      <c r="CK1691" s="24"/>
      <c r="DQ1691" s="24"/>
      <c r="EW1691" s="24"/>
      <c r="GC1691" s="24"/>
      <c r="HI1691" s="24"/>
      <c r="IO1691" s="24"/>
      <c r="JU1691" s="24"/>
      <c r="LA1691" s="24"/>
      <c r="MG1691" s="24"/>
      <c r="NM1691" s="24"/>
    </row>
    <row r="1692" spans="1:377" ht="15" thickBot="1">
      <c r="A1692" s="1" t="str">
        <f t="shared" si="50"/>
        <v>Heny RumambiDesember-4</v>
      </c>
      <c r="B1692" s="12" t="str">
        <f t="shared" si="43"/>
        <v>Vini Cristin, S.Tr.Stat.DesemberSurvei Harga Konsumen (HK 2.2 Pasar)</v>
      </c>
      <c r="C1692" s="40" t="s">
        <v>49</v>
      </c>
      <c r="D1692" s="14" t="s">
        <v>341</v>
      </c>
      <c r="E1692" s="29" t="s">
        <v>41</v>
      </c>
      <c r="F1692" s="15" t="s">
        <v>38</v>
      </c>
      <c r="G1692" s="42">
        <f t="shared" si="40"/>
        <v>92000</v>
      </c>
      <c r="H1692" s="43">
        <v>92000</v>
      </c>
      <c r="I1692" s="28" t="s">
        <v>23</v>
      </c>
      <c r="J1692" s="44">
        <v>1</v>
      </c>
      <c r="K1692" s="75" t="s">
        <v>159</v>
      </c>
      <c r="L1692" s="25">
        <v>45992</v>
      </c>
      <c r="M1692" s="32">
        <v>46021</v>
      </c>
      <c r="N1692" s="16" t="e">
        <f t="shared" ca="1" si="48"/>
        <v>#NAME?</v>
      </c>
      <c r="O1692" s="19"/>
      <c r="P1692" s="19"/>
      <c r="Q1692" s="20"/>
      <c r="R1692" s="21" t="str">
        <f t="array" ref="R1692">VLOOKUP(C1692,DB!A:D,2,FALSE)</f>
        <v>Jl. Ringkeng BTN Puskopad blok C No. 49A</v>
      </c>
      <c r="S1692" s="21" t="str">
        <f t="array" ref="S1692">VLOOKUP(C1692,DB!A:D,3,FALSE)</f>
        <v>henyrumambi@gmail.com</v>
      </c>
      <c r="T1692" s="22" t="s">
        <v>19</v>
      </c>
      <c r="U1692" s="1" t="str">
        <f t="shared" si="44"/>
        <v>Heny RumambiDesember</v>
      </c>
      <c r="V1692" s="23">
        <f t="shared" si="47"/>
        <v>46021</v>
      </c>
      <c r="X1692" s="26">
        <f>VLOOKUP(CONCATENATE(C1692,D1692),'Honor 2025'!A:D,4,FALSE)</f>
        <v>1669000</v>
      </c>
      <c r="Y1692" s="24"/>
      <c r="BE1692" s="24"/>
      <c r="CK1692" s="24"/>
      <c r="DQ1692" s="24"/>
      <c r="EW1692" s="24"/>
      <c r="GC1692" s="24"/>
      <c r="HI1692" s="24"/>
      <c r="IO1692" s="24"/>
      <c r="JU1692" s="24"/>
      <c r="LA1692" s="24"/>
      <c r="MG1692" s="24"/>
      <c r="NM1692" s="24"/>
    </row>
    <row r="1693" spans="1:377" ht="15" thickBot="1">
      <c r="A1693" s="1" t="str">
        <f t="shared" si="50"/>
        <v>Sri MulyawatiDesember-3</v>
      </c>
      <c r="B1693" s="12" t="str">
        <f t="shared" si="43"/>
        <v>Vini Cristin, S.Tr.Stat.DesemberSurvei Harga Konsumen (HK 2.2 Outlet)</v>
      </c>
      <c r="C1693" s="40" t="s">
        <v>51</v>
      </c>
      <c r="D1693" s="14" t="s">
        <v>341</v>
      </c>
      <c r="E1693" s="29" t="s">
        <v>54</v>
      </c>
      <c r="F1693" s="15" t="s">
        <v>38</v>
      </c>
      <c r="G1693" s="42">
        <f t="shared" si="40"/>
        <v>336000</v>
      </c>
      <c r="H1693" s="43">
        <v>24000</v>
      </c>
      <c r="I1693" s="28" t="s">
        <v>23</v>
      </c>
      <c r="J1693" s="44">
        <v>14</v>
      </c>
      <c r="K1693" s="74" t="s">
        <v>159</v>
      </c>
      <c r="L1693" s="25">
        <v>45992</v>
      </c>
      <c r="M1693" s="32">
        <v>46021</v>
      </c>
      <c r="N1693" s="16" t="e">
        <f t="shared" ca="1" si="48"/>
        <v>#NAME?</v>
      </c>
      <c r="O1693" s="19"/>
      <c r="P1693" s="19"/>
      <c r="Q1693" s="20"/>
      <c r="R1693" s="21" t="str">
        <f t="array" ref="R1693">VLOOKUP(C1693,DB!A:D,2,FALSE)</f>
        <v>Jl Wiratama no 4 lingkungan 7</v>
      </c>
      <c r="S1693" s="21" t="str">
        <f t="array" ref="S1693">VLOOKUP(C1693,DB!A:D,3,FALSE)</f>
        <v>mulyawatisrie75@gmail.com</v>
      </c>
      <c r="T1693" s="22" t="s">
        <v>19</v>
      </c>
      <c r="U1693" s="1" t="str">
        <f t="shared" si="44"/>
        <v>Sri MulyawatiDesember</v>
      </c>
      <c r="V1693" s="23">
        <f t="shared" si="47"/>
        <v>46021</v>
      </c>
      <c r="X1693" s="26">
        <f>VLOOKUP(CONCATENATE(C1693,D1693),'Honor 2025'!A:D,4,FALSE)</f>
        <v>2000000</v>
      </c>
      <c r="Y1693" s="24"/>
      <c r="BE1693" s="24"/>
      <c r="CK1693" s="24"/>
      <c r="DQ1693" s="24"/>
      <c r="EW1693" s="24"/>
      <c r="GC1693" s="24"/>
      <c r="HI1693" s="24"/>
      <c r="IO1693" s="24"/>
      <c r="JU1693" s="24"/>
      <c r="LA1693" s="24"/>
      <c r="MG1693" s="24"/>
      <c r="NM1693" s="24"/>
    </row>
    <row r="1694" spans="1:377" ht="15" thickBot="1">
      <c r="A1694" s="1" t="str">
        <f t="shared" si="50"/>
        <v>Heny RumambiDesember-5</v>
      </c>
      <c r="B1694" s="12" t="str">
        <f t="shared" si="43"/>
        <v>Vini Cristin, S.Tr.Stat.DesemberSurvei Harga Konsumen (HK 2.2 Outlet)</v>
      </c>
      <c r="C1694" s="13" t="s">
        <v>49</v>
      </c>
      <c r="D1694" s="14" t="s">
        <v>341</v>
      </c>
      <c r="E1694" s="15" t="s">
        <v>54</v>
      </c>
      <c r="F1694" s="15" t="s">
        <v>38</v>
      </c>
      <c r="G1694" s="36">
        <f t="shared" si="40"/>
        <v>48000</v>
      </c>
      <c r="H1694" s="37">
        <v>24000</v>
      </c>
      <c r="I1694" s="38" t="s">
        <v>23</v>
      </c>
      <c r="J1694" s="39">
        <v>2</v>
      </c>
      <c r="K1694" s="75" t="s">
        <v>159</v>
      </c>
      <c r="L1694" s="25">
        <v>45992</v>
      </c>
      <c r="M1694" s="32">
        <v>46021</v>
      </c>
      <c r="N1694" s="16" t="e">
        <f t="shared" ca="1" si="48"/>
        <v>#NAME?</v>
      </c>
      <c r="O1694" s="19"/>
      <c r="P1694" s="19"/>
      <c r="Q1694" s="20"/>
      <c r="R1694" s="21" t="str">
        <f t="array" ref="R1694">VLOOKUP(C1694,DB!A:D,2,FALSE)</f>
        <v>Jl. Ringkeng BTN Puskopad blok C No. 49A</v>
      </c>
      <c r="S1694" s="21" t="str">
        <f t="array" ref="S1694">VLOOKUP(C1694,DB!A:D,3,FALSE)</f>
        <v>henyrumambi@gmail.com</v>
      </c>
      <c r="T1694" s="22" t="s">
        <v>19</v>
      </c>
      <c r="U1694" s="1" t="str">
        <f t="shared" si="44"/>
        <v>Heny RumambiDesember</v>
      </c>
      <c r="V1694" s="23">
        <f t="shared" si="47"/>
        <v>46021</v>
      </c>
      <c r="X1694" s="26">
        <f>VLOOKUP(CONCATENATE(C1694,D1694),'Honor 2025'!A:D,4,FALSE)</f>
        <v>1669000</v>
      </c>
      <c r="Y1694" s="24"/>
      <c r="BE1694" s="24"/>
      <c r="CK1694" s="24"/>
      <c r="DQ1694" s="24"/>
      <c r="EW1694" s="24"/>
      <c r="GC1694" s="24"/>
      <c r="HI1694" s="24"/>
      <c r="IO1694" s="24"/>
      <c r="JU1694" s="24"/>
      <c r="LA1694" s="24"/>
      <c r="MG1694" s="24"/>
      <c r="NM1694" s="24"/>
    </row>
    <row r="1695" spans="1:377" ht="15" thickBot="1">
      <c r="A1695" s="1" t="str">
        <f t="shared" si="50"/>
        <v>Roy MakalewDesember-4</v>
      </c>
      <c r="B1695" s="12" t="str">
        <f t="shared" si="43"/>
        <v>Vini Cristin, S.Tr.Stat.DesemberSurvei Harga Konsumen (HK 3 Pasar)</v>
      </c>
      <c r="C1695" s="33" t="s">
        <v>44</v>
      </c>
      <c r="D1695" s="14" t="s">
        <v>341</v>
      </c>
      <c r="E1695" s="34" t="s">
        <v>45</v>
      </c>
      <c r="F1695" s="15" t="s">
        <v>38</v>
      </c>
      <c r="G1695" s="36">
        <f t="shared" si="40"/>
        <v>49000</v>
      </c>
      <c r="H1695" s="37">
        <v>49000</v>
      </c>
      <c r="I1695" s="38" t="s">
        <v>23</v>
      </c>
      <c r="J1695" s="39">
        <v>1</v>
      </c>
      <c r="K1695" s="74" t="s">
        <v>159</v>
      </c>
      <c r="L1695" s="25">
        <v>45992</v>
      </c>
      <c r="M1695" s="32">
        <v>46021</v>
      </c>
      <c r="N1695" s="16" t="e">
        <f t="shared" ca="1" si="48"/>
        <v>#NAME?</v>
      </c>
      <c r="O1695" s="19"/>
      <c r="P1695" s="19"/>
      <c r="Q1695" s="20"/>
      <c r="R1695" s="21" t="str">
        <f t="array" ref="R1695">VLOOKUP(C1695,DB!A:D,2,FALSE)</f>
        <v>Jalan Kleak 77, no 58</v>
      </c>
      <c r="S1695" s="21" t="str">
        <f t="array" ref="S1695">VLOOKUP(C1695,DB!A:D,3,FALSE)</f>
        <v>roymakalew2511@gmail.com</v>
      </c>
      <c r="T1695" s="22" t="s">
        <v>19</v>
      </c>
      <c r="U1695" s="1" t="str">
        <f t="shared" si="44"/>
        <v>Roy MakalewDesember</v>
      </c>
      <c r="V1695" s="23">
        <f t="shared" si="47"/>
        <v>46021</v>
      </c>
      <c r="X1695" s="26">
        <f>VLOOKUP(CONCATENATE(C1695,D1695),'Honor 2025'!A:D,4,FALSE)</f>
        <v>2160000</v>
      </c>
      <c r="Y1695" s="24"/>
      <c r="BE1695" s="24"/>
      <c r="CK1695" s="24"/>
      <c r="DQ1695" s="24"/>
      <c r="EW1695" s="24"/>
      <c r="GC1695" s="24"/>
      <c r="HI1695" s="24"/>
      <c r="IO1695" s="24"/>
      <c r="JU1695" s="24"/>
      <c r="LA1695" s="24"/>
      <c r="MG1695" s="24"/>
      <c r="NM1695" s="24"/>
    </row>
    <row r="1696" spans="1:377" ht="15" thickBot="1">
      <c r="A1696" s="1" t="str">
        <f t="shared" si="50"/>
        <v>Feibe Ireine Syalome MaramisDesember-5</v>
      </c>
      <c r="B1696" s="12" t="str">
        <f t="shared" si="43"/>
        <v>Vini Cristin, S.Tr.Stat.DesemberSurvei Harga Konsumen (HK 3 Pasar)</v>
      </c>
      <c r="C1696" s="40" t="s">
        <v>47</v>
      </c>
      <c r="D1696" s="14" t="s">
        <v>341</v>
      </c>
      <c r="E1696" s="29" t="s">
        <v>45</v>
      </c>
      <c r="F1696" s="15" t="s">
        <v>38</v>
      </c>
      <c r="G1696" s="42">
        <f t="shared" si="40"/>
        <v>49000</v>
      </c>
      <c r="H1696" s="43">
        <v>49000</v>
      </c>
      <c r="I1696" s="28" t="s">
        <v>23</v>
      </c>
      <c r="J1696" s="44">
        <v>1</v>
      </c>
      <c r="K1696" s="75" t="s">
        <v>159</v>
      </c>
      <c r="L1696" s="25">
        <v>45992</v>
      </c>
      <c r="M1696" s="32">
        <v>46021</v>
      </c>
      <c r="N1696" s="16" t="e">
        <f t="shared" ca="1" si="48"/>
        <v>#NAME?</v>
      </c>
      <c r="O1696" s="19"/>
      <c r="P1696" s="19"/>
      <c r="Q1696" s="20"/>
      <c r="R1696" s="21" t="str">
        <f t="array" ref="R1696">VLOOKUP(C1696,DB!A:D,2,FALSE)</f>
        <v>Ranotana Weru</v>
      </c>
      <c r="S1696" s="21" t="str">
        <f t="array" ref="S1696">VLOOKUP(C1696,DB!A:D,3,FALSE)</f>
        <v>feibemaramis0202@gmail.com</v>
      </c>
      <c r="T1696" s="22" t="s">
        <v>19</v>
      </c>
      <c r="U1696" s="1" t="str">
        <f t="shared" si="44"/>
        <v>Feibe Ireine Syalome MaramisDesember</v>
      </c>
      <c r="V1696" s="23">
        <f t="shared" si="47"/>
        <v>46021</v>
      </c>
      <c r="X1696" s="26">
        <f>VLOOKUP(CONCATENATE(C1696,D1696),'Honor 2025'!A:D,4,FALSE)</f>
        <v>2271000</v>
      </c>
      <c r="Y1696" s="24"/>
      <c r="BE1696" s="24"/>
      <c r="CK1696" s="24"/>
      <c r="DQ1696" s="24"/>
      <c r="EW1696" s="24"/>
      <c r="GC1696" s="24"/>
      <c r="HI1696" s="24"/>
      <c r="IO1696" s="24"/>
      <c r="JU1696" s="24"/>
      <c r="LA1696" s="24"/>
      <c r="MG1696" s="24"/>
      <c r="NM1696" s="24"/>
    </row>
    <row r="1697" spans="1:377" ht="15" thickBot="1">
      <c r="A1697" s="1" t="str">
        <f t="shared" si="50"/>
        <v>Susly Yuliana SeneweDesember-5</v>
      </c>
      <c r="B1697" s="12" t="str">
        <f t="shared" si="43"/>
        <v>Vini Cristin, S.Tr.Stat.DesemberSurvei Harga Konsumen (HK 3 Pasar)</v>
      </c>
      <c r="C1697" s="33" t="s">
        <v>48</v>
      </c>
      <c r="D1697" s="14" t="s">
        <v>341</v>
      </c>
      <c r="E1697" s="34" t="s">
        <v>45</v>
      </c>
      <c r="F1697" s="15" t="s">
        <v>38</v>
      </c>
      <c r="G1697" s="36">
        <f t="shared" si="40"/>
        <v>49000</v>
      </c>
      <c r="H1697" s="37">
        <v>49000</v>
      </c>
      <c r="I1697" s="38" t="s">
        <v>23</v>
      </c>
      <c r="J1697" s="39">
        <v>1</v>
      </c>
      <c r="K1697" s="74" t="s">
        <v>159</v>
      </c>
      <c r="L1697" s="25">
        <v>45992</v>
      </c>
      <c r="M1697" s="32">
        <v>46021</v>
      </c>
      <c r="N1697" s="16" t="e">
        <f t="shared" ca="1" si="48"/>
        <v>#NAME?</v>
      </c>
      <c r="O1697" s="19"/>
      <c r="P1697" s="19"/>
      <c r="Q1697" s="20"/>
      <c r="R1697" s="21" t="str">
        <f t="array" ref="R1697">VLOOKUP(C1697,DB!A:D,2,FALSE)</f>
        <v>Jalan Lumimuut 5 Mahakeret Timur lingk.3</v>
      </c>
      <c r="S1697" s="21" t="str">
        <f t="array" ref="S1697">VLOOKUP(C1697,DB!A:D,3,FALSE)</f>
        <v>suslysenewe@gmail.com</v>
      </c>
      <c r="T1697" s="22" t="s">
        <v>19</v>
      </c>
      <c r="U1697" s="1" t="str">
        <f t="shared" si="44"/>
        <v>Susly Yuliana SeneweDesember</v>
      </c>
      <c r="V1697" s="23">
        <f t="shared" si="47"/>
        <v>46021</v>
      </c>
      <c r="X1697" s="26">
        <f>VLOOKUP(CONCATENATE(C1697,D1697),'Honor 2025'!A:D,4,FALSE)</f>
        <v>1792000</v>
      </c>
      <c r="Y1697" s="24"/>
      <c r="BE1697" s="24"/>
      <c r="CK1697" s="24"/>
      <c r="DQ1697" s="24"/>
      <c r="EW1697" s="24"/>
      <c r="GC1697" s="24"/>
      <c r="HI1697" s="24"/>
      <c r="IO1697" s="24"/>
      <c r="JU1697" s="24"/>
      <c r="LA1697" s="24"/>
      <c r="MG1697" s="24"/>
      <c r="NM1697" s="24"/>
    </row>
    <row r="1698" spans="1:377" ht="15" thickBot="1">
      <c r="A1698" s="1" t="str">
        <f t="shared" si="50"/>
        <v>Roy MakalewDesember-5</v>
      </c>
      <c r="B1698" s="12" t="str">
        <f t="shared" si="43"/>
        <v>Vini Cristin, S.Tr.Stat.DesemberSurvei Harga Konsumen (HK 3 Outlet)</v>
      </c>
      <c r="C1698" s="40" t="s">
        <v>44</v>
      </c>
      <c r="D1698" s="14" t="s">
        <v>341</v>
      </c>
      <c r="E1698" s="29" t="s">
        <v>46</v>
      </c>
      <c r="F1698" s="15" t="s">
        <v>38</v>
      </c>
      <c r="G1698" s="42">
        <f t="shared" si="40"/>
        <v>200000</v>
      </c>
      <c r="H1698" s="43">
        <v>20000</v>
      </c>
      <c r="I1698" s="28" t="s">
        <v>23</v>
      </c>
      <c r="J1698" s="44">
        <v>10</v>
      </c>
      <c r="K1698" s="75" t="s">
        <v>159</v>
      </c>
      <c r="L1698" s="25">
        <v>45992</v>
      </c>
      <c r="M1698" s="32">
        <v>46021</v>
      </c>
      <c r="N1698" s="16" t="e">
        <f t="shared" ca="1" si="48"/>
        <v>#NAME?</v>
      </c>
      <c r="O1698" s="19"/>
      <c r="P1698" s="19"/>
      <c r="Q1698" s="20"/>
      <c r="R1698" s="21" t="str">
        <f t="array" ref="R1698">VLOOKUP(C1698,DB!A:D,2,FALSE)</f>
        <v>Jalan Kleak 77, no 58</v>
      </c>
      <c r="S1698" s="21" t="str">
        <f t="array" ref="S1698">VLOOKUP(C1698,DB!A:D,3,FALSE)</f>
        <v>roymakalew2511@gmail.com</v>
      </c>
      <c r="T1698" s="22" t="s">
        <v>19</v>
      </c>
      <c r="U1698" s="1" t="str">
        <f t="shared" si="44"/>
        <v>Roy MakalewDesember</v>
      </c>
      <c r="V1698" s="23">
        <f t="shared" si="47"/>
        <v>46021</v>
      </c>
      <c r="X1698" s="26">
        <f>VLOOKUP(CONCATENATE(C1698,D1698),'Honor 2025'!A:D,4,FALSE)</f>
        <v>2160000</v>
      </c>
      <c r="Y1698" s="24"/>
      <c r="BE1698" s="24"/>
      <c r="CK1698" s="24"/>
      <c r="DQ1698" s="24"/>
      <c r="EW1698" s="24"/>
      <c r="GC1698" s="24"/>
      <c r="HI1698" s="24"/>
      <c r="IO1698" s="24"/>
      <c r="JU1698" s="24"/>
      <c r="LA1698" s="24"/>
      <c r="MG1698" s="24"/>
      <c r="NM1698" s="24"/>
    </row>
    <row r="1699" spans="1:377" ht="15" thickBot="1">
      <c r="A1699" s="1" t="str">
        <f t="shared" si="50"/>
        <v>Heny RumambiDesember-6</v>
      </c>
      <c r="B1699" s="12" t="str">
        <f t="shared" si="43"/>
        <v>Vini Cristin, S.Tr.Stat.DesemberSurvei Harga Konsumen (HK 3 Outlet)</v>
      </c>
      <c r="C1699" s="33" t="s">
        <v>49</v>
      </c>
      <c r="D1699" s="14" t="s">
        <v>341</v>
      </c>
      <c r="E1699" s="34" t="s">
        <v>46</v>
      </c>
      <c r="F1699" s="15" t="s">
        <v>38</v>
      </c>
      <c r="G1699" s="36">
        <f t="shared" si="40"/>
        <v>200000</v>
      </c>
      <c r="H1699" s="37">
        <v>20000</v>
      </c>
      <c r="I1699" s="38" t="s">
        <v>23</v>
      </c>
      <c r="J1699" s="39">
        <v>10</v>
      </c>
      <c r="K1699" s="74" t="s">
        <v>159</v>
      </c>
      <c r="L1699" s="25">
        <v>45992</v>
      </c>
      <c r="M1699" s="32">
        <v>46021</v>
      </c>
      <c r="N1699" s="16" t="e">
        <f t="shared" ca="1" si="48"/>
        <v>#NAME?</v>
      </c>
      <c r="O1699" s="19"/>
      <c r="P1699" s="19"/>
      <c r="Q1699" s="20"/>
      <c r="R1699" s="21" t="str">
        <f t="array" ref="R1699">VLOOKUP(C1699,DB!A:D,2,FALSE)</f>
        <v>Jl. Ringkeng BTN Puskopad blok C No. 49A</v>
      </c>
      <c r="S1699" s="21" t="str">
        <f t="array" ref="S1699">VLOOKUP(C1699,DB!A:D,3,FALSE)</f>
        <v>henyrumambi@gmail.com</v>
      </c>
      <c r="T1699" s="22" t="s">
        <v>19</v>
      </c>
      <c r="U1699" s="1" t="str">
        <f t="shared" si="44"/>
        <v>Heny RumambiDesember</v>
      </c>
      <c r="V1699" s="23">
        <f t="shared" si="47"/>
        <v>46021</v>
      </c>
      <c r="X1699" s="26">
        <f>VLOOKUP(CONCATENATE(C1699,D1699),'Honor 2025'!A:D,4,FALSE)</f>
        <v>1669000</v>
      </c>
      <c r="Y1699" s="24"/>
      <c r="BE1699" s="24"/>
      <c r="CK1699" s="24"/>
      <c r="DQ1699" s="24"/>
      <c r="EW1699" s="24"/>
      <c r="GC1699" s="24"/>
      <c r="HI1699" s="24"/>
      <c r="IO1699" s="24"/>
      <c r="JU1699" s="24"/>
      <c r="LA1699" s="24"/>
      <c r="MG1699" s="24"/>
      <c r="NM1699" s="24"/>
    </row>
    <row r="1700" spans="1:377" ht="15" thickBot="1">
      <c r="A1700" s="1" t="str">
        <f t="shared" si="50"/>
        <v>Sri MulyawatiDesember-4</v>
      </c>
      <c r="B1700" s="12" t="str">
        <f t="shared" si="43"/>
        <v>Vini Cristin, S.Tr.Stat.DesemberSurvei Harga Konsumen (HK 3 Outlet)</v>
      </c>
      <c r="C1700" s="33" t="s">
        <v>51</v>
      </c>
      <c r="D1700" s="14" t="s">
        <v>341</v>
      </c>
      <c r="E1700" s="34" t="s">
        <v>46</v>
      </c>
      <c r="F1700" s="15" t="s">
        <v>38</v>
      </c>
      <c r="G1700" s="36">
        <f t="shared" si="40"/>
        <v>140000</v>
      </c>
      <c r="H1700" s="37">
        <v>20000</v>
      </c>
      <c r="I1700" s="38" t="s">
        <v>23</v>
      </c>
      <c r="J1700" s="39">
        <v>7</v>
      </c>
      <c r="K1700" s="75" t="s">
        <v>159</v>
      </c>
      <c r="L1700" s="25">
        <v>45992</v>
      </c>
      <c r="M1700" s="32">
        <v>46021</v>
      </c>
      <c r="N1700" s="16" t="e">
        <f t="shared" ca="1" si="48"/>
        <v>#NAME?</v>
      </c>
      <c r="O1700" s="19"/>
      <c r="P1700" s="19"/>
      <c r="Q1700" s="20"/>
      <c r="R1700" s="21" t="str">
        <f t="array" ref="R1700">VLOOKUP(C1700,DB!A:D,2,FALSE)</f>
        <v>Jl Wiratama no 4 lingkungan 7</v>
      </c>
      <c r="S1700" s="21" t="str">
        <f t="array" ref="S1700">VLOOKUP(C1700,DB!A:D,3,FALSE)</f>
        <v>mulyawatisrie75@gmail.com</v>
      </c>
      <c r="T1700" s="22" t="s">
        <v>19</v>
      </c>
      <c r="U1700" s="1" t="str">
        <f t="shared" si="44"/>
        <v>Sri MulyawatiDesember</v>
      </c>
      <c r="V1700" s="23">
        <f t="shared" si="47"/>
        <v>46021</v>
      </c>
      <c r="X1700" s="26">
        <f>VLOOKUP(CONCATENATE(C1700,D1700),'Honor 2025'!A:D,4,FALSE)</f>
        <v>2000000</v>
      </c>
      <c r="Y1700" s="24"/>
      <c r="BE1700" s="24"/>
      <c r="CK1700" s="24"/>
      <c r="DQ1700" s="24"/>
      <c r="EW1700" s="24"/>
      <c r="GC1700" s="24"/>
      <c r="HI1700" s="24"/>
      <c r="IO1700" s="24"/>
      <c r="JU1700" s="24"/>
      <c r="LA1700" s="24"/>
      <c r="MG1700" s="24"/>
      <c r="NM1700" s="24"/>
    </row>
    <row r="1701" spans="1:377" ht="15" thickBot="1">
      <c r="A1701" s="1" t="str">
        <f t="shared" si="50"/>
        <v>JOVELIE E WOKASDesember-2</v>
      </c>
      <c r="B1701" s="12" t="str">
        <f t="shared" si="43"/>
        <v>Vini Cristin, S.Tr.Stat.DesemberSurvei Harga Konsumen (HK 3 Outlet)</v>
      </c>
      <c r="C1701" s="40" t="s">
        <v>55</v>
      </c>
      <c r="D1701" s="14" t="s">
        <v>341</v>
      </c>
      <c r="E1701" s="29" t="s">
        <v>46</v>
      </c>
      <c r="F1701" s="15" t="s">
        <v>38</v>
      </c>
      <c r="G1701" s="42">
        <f t="shared" si="40"/>
        <v>860000</v>
      </c>
      <c r="H1701" s="43">
        <v>20000</v>
      </c>
      <c r="I1701" s="28" t="s">
        <v>23</v>
      </c>
      <c r="J1701" s="44">
        <v>43</v>
      </c>
      <c r="K1701" s="74" t="s">
        <v>159</v>
      </c>
      <c r="L1701" s="25">
        <v>45992</v>
      </c>
      <c r="M1701" s="32">
        <v>46021</v>
      </c>
      <c r="N1701" s="16" t="e">
        <f t="shared" ca="1" si="48"/>
        <v>#NAME?</v>
      </c>
      <c r="O1701" s="19"/>
      <c r="P1701" s="19"/>
      <c r="Q1701" s="20"/>
      <c r="R1701" s="21" t="str">
        <f t="array" ref="R1701">VLOOKUP(C1701,DB!A:D,2,FALSE)</f>
        <v>Malalayang Satu Lingkungan 6</v>
      </c>
      <c r="S1701" s="21" t="str">
        <f t="array" ref="S1701">VLOOKUP(C1701,DB!A:D,3,FALSE)</f>
        <v>vhellywokas07@gmail.com</v>
      </c>
      <c r="T1701" s="22" t="s">
        <v>19</v>
      </c>
      <c r="U1701" s="1" t="str">
        <f t="shared" si="44"/>
        <v>JOVELIE E WOKASDesember</v>
      </c>
      <c r="V1701" s="23">
        <f t="shared" si="47"/>
        <v>46021</v>
      </c>
      <c r="X1701" s="26">
        <f>VLOOKUP(CONCATENATE(C1701,D1701),'Honor 2025'!A:D,4,FALSE)</f>
        <v>1838000</v>
      </c>
      <c r="Y1701" s="24"/>
      <c r="BE1701" s="24"/>
      <c r="CK1701" s="24"/>
      <c r="DQ1701" s="24"/>
      <c r="EW1701" s="24"/>
      <c r="GC1701" s="24"/>
      <c r="HI1701" s="24"/>
      <c r="IO1701" s="24"/>
      <c r="JU1701" s="24"/>
      <c r="LA1701" s="24"/>
      <c r="MG1701" s="24"/>
      <c r="NM1701" s="24"/>
    </row>
    <row r="1702" spans="1:377" ht="15" thickBot="1">
      <c r="A1702" s="1" t="str">
        <f t="shared" si="50"/>
        <v>Adriana TandajuDesember-5</v>
      </c>
      <c r="B1702" s="12" t="str">
        <f t="shared" si="43"/>
        <v>Vini Cristin, S.Tr.Stat.DesemberSurvei Harga Konsumen (HK 4, 5, 6)</v>
      </c>
      <c r="C1702" s="30" t="s">
        <v>36</v>
      </c>
      <c r="D1702" s="14" t="s">
        <v>341</v>
      </c>
      <c r="E1702" s="34" t="s">
        <v>42</v>
      </c>
      <c r="F1702" s="15" t="s">
        <v>38</v>
      </c>
      <c r="G1702" s="36">
        <f t="shared" si="40"/>
        <v>672000</v>
      </c>
      <c r="H1702" s="37">
        <v>48000</v>
      </c>
      <c r="I1702" s="38" t="s">
        <v>23</v>
      </c>
      <c r="J1702" s="39">
        <v>14</v>
      </c>
      <c r="K1702" s="75" t="s">
        <v>159</v>
      </c>
      <c r="L1702" s="25">
        <v>45992</v>
      </c>
      <c r="M1702" s="32">
        <v>46021</v>
      </c>
      <c r="N1702" s="16" t="e">
        <f t="shared" ca="1" si="48"/>
        <v>#NAME?</v>
      </c>
      <c r="O1702" s="19"/>
      <c r="P1702" s="19"/>
      <c r="Q1702" s="20"/>
      <c r="R1702" s="21" t="str">
        <f t="array" ref="R1702">VLOOKUP(C1702,DB!A:D,2,FALSE)</f>
        <v>JL.PRAMUKA NO.29</v>
      </c>
      <c r="S1702" s="21" t="str">
        <f t="array" ref="S1702">VLOOKUP(C1702,DB!A:D,3,FALSE)</f>
        <v>annetandayu553@gmail.com</v>
      </c>
      <c r="T1702" s="22" t="s">
        <v>19</v>
      </c>
      <c r="U1702" s="1" t="str">
        <f t="shared" si="44"/>
        <v>Adriana TandajuDesember</v>
      </c>
      <c r="V1702" s="23">
        <f t="shared" si="47"/>
        <v>46021</v>
      </c>
      <c r="X1702" s="26">
        <f>VLOOKUP(CONCATENATE(C1702,D1702),'Honor 2025'!A:D,4,FALSE)</f>
        <v>1949000</v>
      </c>
      <c r="Y1702" s="24"/>
      <c r="BE1702" s="24"/>
      <c r="CK1702" s="24"/>
      <c r="DQ1702" s="24"/>
      <c r="EW1702" s="24"/>
      <c r="GC1702" s="24"/>
      <c r="HI1702" s="24"/>
      <c r="IO1702" s="24"/>
      <c r="JU1702" s="24"/>
      <c r="LA1702" s="24"/>
      <c r="MG1702" s="24"/>
      <c r="NM1702" s="24"/>
    </row>
    <row r="1703" spans="1:377" ht="15" thickBot="1">
      <c r="A1703" s="1" t="str">
        <f t="shared" si="50"/>
        <v>Stephen christiani kenteyDesember-1</v>
      </c>
      <c r="B1703" s="12" t="str">
        <f t="shared" si="43"/>
        <v>Vini Cristin, S.Tr.Stat.DesemberSurvei Harga Konsumen (HK 4, 5, 6)</v>
      </c>
      <c r="C1703" s="31" t="s">
        <v>43</v>
      </c>
      <c r="D1703" s="14" t="s">
        <v>341</v>
      </c>
      <c r="E1703" s="29" t="s">
        <v>42</v>
      </c>
      <c r="F1703" s="15" t="s">
        <v>38</v>
      </c>
      <c r="G1703" s="42">
        <f t="shared" si="40"/>
        <v>672000</v>
      </c>
      <c r="H1703" s="43">
        <v>48000</v>
      </c>
      <c r="I1703" s="28" t="s">
        <v>23</v>
      </c>
      <c r="J1703" s="44">
        <v>14</v>
      </c>
      <c r="K1703" s="74" t="s">
        <v>159</v>
      </c>
      <c r="L1703" s="25">
        <v>45992</v>
      </c>
      <c r="M1703" s="32">
        <v>46021</v>
      </c>
      <c r="N1703" s="16" t="e">
        <f t="shared" ca="1" si="48"/>
        <v>#NAME?</v>
      </c>
      <c r="O1703" s="19"/>
      <c r="P1703" s="19"/>
      <c r="Q1703" s="20"/>
      <c r="R1703" s="21" t="str">
        <f t="array" ref="R1703">VLOOKUP(C1703,DB!A:D,2,FALSE)</f>
        <v>Ranotana weru lingkungan 5</v>
      </c>
      <c r="S1703" s="21" t="str">
        <f t="array" ref="S1703">VLOOKUP(C1703,DB!A:D,3,FALSE)</f>
        <v>Stephenkentey@gmail.com</v>
      </c>
      <c r="T1703" s="22" t="s">
        <v>19</v>
      </c>
      <c r="U1703" s="1" t="str">
        <f t="shared" si="44"/>
        <v>Stephen christiani kenteyDesember</v>
      </c>
      <c r="V1703" s="23">
        <f t="shared" si="47"/>
        <v>46021</v>
      </c>
      <c r="X1703" s="26">
        <f>VLOOKUP(CONCATENATE(C1703,D1703),'Honor 2025'!A:D,4,FALSE)</f>
        <v>1152000</v>
      </c>
      <c r="Y1703" s="24"/>
      <c r="BE1703" s="24"/>
      <c r="CK1703" s="24"/>
      <c r="DQ1703" s="24"/>
      <c r="EW1703" s="24"/>
      <c r="GC1703" s="24"/>
      <c r="HI1703" s="24"/>
      <c r="IO1703" s="24"/>
      <c r="JU1703" s="24"/>
      <c r="LA1703" s="24"/>
      <c r="MG1703" s="24"/>
      <c r="NM1703" s="24"/>
    </row>
    <row r="1704" spans="1:377" ht="15" thickBot="1">
      <c r="A1704" s="1" t="str">
        <f t="shared" si="50"/>
        <v>Roy MakalewDesember-6</v>
      </c>
      <c r="B1704" s="12" t="str">
        <f t="shared" si="43"/>
        <v>Vini Cristin, S.Tr.Stat.DesemberSurvei Harga Konsumen (HK 4, 5, 6)</v>
      </c>
      <c r="C1704" s="31" t="s">
        <v>44</v>
      </c>
      <c r="D1704" s="14" t="s">
        <v>341</v>
      </c>
      <c r="E1704" s="34" t="s">
        <v>42</v>
      </c>
      <c r="F1704" s="15" t="s">
        <v>38</v>
      </c>
      <c r="G1704" s="36">
        <f t="shared" si="40"/>
        <v>1200000</v>
      </c>
      <c r="H1704" s="37">
        <v>48000</v>
      </c>
      <c r="I1704" s="38" t="s">
        <v>23</v>
      </c>
      <c r="J1704" s="39">
        <v>25</v>
      </c>
      <c r="K1704" s="75" t="s">
        <v>159</v>
      </c>
      <c r="L1704" s="25">
        <v>45992</v>
      </c>
      <c r="M1704" s="32">
        <v>46021</v>
      </c>
      <c r="N1704" s="16" t="e">
        <f t="shared" ca="1" si="48"/>
        <v>#NAME?</v>
      </c>
      <c r="O1704" s="19"/>
      <c r="P1704" s="19"/>
      <c r="Q1704" s="20"/>
      <c r="R1704" s="21" t="str">
        <f t="array" ref="R1704">VLOOKUP(C1704,DB!A:D,2,FALSE)</f>
        <v>Jalan Kleak 77, no 58</v>
      </c>
      <c r="S1704" s="21" t="str">
        <f t="array" ref="S1704">VLOOKUP(C1704,DB!A:D,3,FALSE)</f>
        <v>roymakalew2511@gmail.com</v>
      </c>
      <c r="T1704" s="22" t="s">
        <v>19</v>
      </c>
      <c r="U1704" s="1" t="str">
        <f t="shared" si="44"/>
        <v>Roy MakalewDesember</v>
      </c>
      <c r="V1704" s="23">
        <f t="shared" si="47"/>
        <v>46021</v>
      </c>
      <c r="X1704" s="26">
        <f>VLOOKUP(CONCATENATE(C1704,D1704),'Honor 2025'!A:D,4,FALSE)</f>
        <v>2160000</v>
      </c>
      <c r="Y1704" s="24"/>
      <c r="BE1704" s="24"/>
      <c r="CK1704" s="24"/>
      <c r="DQ1704" s="24"/>
      <c r="EW1704" s="24"/>
      <c r="GC1704" s="24"/>
      <c r="HI1704" s="24"/>
      <c r="IO1704" s="24"/>
      <c r="JU1704" s="24"/>
      <c r="LA1704" s="24"/>
      <c r="MG1704" s="24"/>
      <c r="NM1704" s="24"/>
    </row>
    <row r="1705" spans="1:377" ht="15" thickBot="1">
      <c r="A1705" s="1" t="str">
        <f t="shared" si="50"/>
        <v>Feibe Ireine Syalome MaramisDesember-6</v>
      </c>
      <c r="B1705" s="12" t="str">
        <f t="shared" si="43"/>
        <v>Vini Cristin, S.Tr.Stat.DesemberSurvei Harga Konsumen (HK 4, 5, 6)</v>
      </c>
      <c r="C1705" s="31" t="s">
        <v>47</v>
      </c>
      <c r="D1705" s="14" t="s">
        <v>341</v>
      </c>
      <c r="E1705" s="29" t="s">
        <v>42</v>
      </c>
      <c r="F1705" s="15" t="s">
        <v>38</v>
      </c>
      <c r="G1705" s="42">
        <f t="shared" si="40"/>
        <v>576000</v>
      </c>
      <c r="H1705" s="43">
        <v>48000</v>
      </c>
      <c r="I1705" s="28" t="s">
        <v>23</v>
      </c>
      <c r="J1705" s="44">
        <v>12</v>
      </c>
      <c r="K1705" s="74" t="s">
        <v>159</v>
      </c>
      <c r="L1705" s="25">
        <v>45992</v>
      </c>
      <c r="M1705" s="32">
        <v>46021</v>
      </c>
      <c r="N1705" s="16" t="e">
        <f t="shared" ca="1" si="48"/>
        <v>#NAME?</v>
      </c>
      <c r="O1705" s="19"/>
      <c r="P1705" s="19"/>
      <c r="Q1705" s="20"/>
      <c r="R1705" s="21" t="str">
        <f t="array" ref="R1705">VLOOKUP(C1705,DB!A:D,2,FALSE)</f>
        <v>Ranotana Weru</v>
      </c>
      <c r="S1705" s="21" t="str">
        <f t="array" ref="S1705">VLOOKUP(C1705,DB!A:D,3,FALSE)</f>
        <v>feibemaramis0202@gmail.com</v>
      </c>
      <c r="T1705" s="22" t="s">
        <v>19</v>
      </c>
      <c r="U1705" s="1" t="str">
        <f t="shared" si="44"/>
        <v>Feibe Ireine Syalome MaramisDesember</v>
      </c>
      <c r="V1705" s="23">
        <f t="shared" si="47"/>
        <v>46021</v>
      </c>
      <c r="X1705" s="26">
        <f>VLOOKUP(CONCATENATE(C1705,D1705),'Honor 2025'!A:D,4,FALSE)</f>
        <v>2271000</v>
      </c>
      <c r="Y1705" s="24"/>
      <c r="BE1705" s="24"/>
      <c r="CK1705" s="24"/>
      <c r="DQ1705" s="24"/>
      <c r="EW1705" s="24"/>
      <c r="GC1705" s="24"/>
      <c r="HI1705" s="24"/>
      <c r="IO1705" s="24"/>
      <c r="JU1705" s="24"/>
      <c r="LA1705" s="24"/>
      <c r="MG1705" s="24"/>
      <c r="NM1705" s="24"/>
    </row>
    <row r="1706" spans="1:377" ht="15" thickBot="1">
      <c r="A1706" s="1" t="str">
        <f t="shared" si="50"/>
        <v>Susly Yuliana SeneweDesember-6</v>
      </c>
      <c r="B1706" s="12" t="str">
        <f t="shared" si="43"/>
        <v>Vini Cristin, S.Tr.Stat.DesemberSurvei Harga Konsumen (HK 4, 5, 6)</v>
      </c>
      <c r="C1706" s="31" t="s">
        <v>48</v>
      </c>
      <c r="D1706" s="14" t="s">
        <v>341</v>
      </c>
      <c r="E1706" s="34" t="s">
        <v>42</v>
      </c>
      <c r="F1706" s="15" t="s">
        <v>38</v>
      </c>
      <c r="G1706" s="36">
        <f t="shared" si="40"/>
        <v>672000</v>
      </c>
      <c r="H1706" s="37">
        <v>48000</v>
      </c>
      <c r="I1706" s="38" t="s">
        <v>23</v>
      </c>
      <c r="J1706" s="39">
        <v>14</v>
      </c>
      <c r="K1706" s="75" t="s">
        <v>159</v>
      </c>
      <c r="L1706" s="25">
        <v>45992</v>
      </c>
      <c r="M1706" s="32">
        <v>46021</v>
      </c>
      <c r="N1706" s="16" t="e">
        <f t="shared" ca="1" si="48"/>
        <v>#NAME?</v>
      </c>
      <c r="O1706" s="19"/>
      <c r="P1706" s="19"/>
      <c r="Q1706" s="20"/>
      <c r="R1706" s="21" t="str">
        <f t="array" ref="R1706">VLOOKUP(C1706,DB!A:D,2,FALSE)</f>
        <v>Jalan Lumimuut 5 Mahakeret Timur lingk.3</v>
      </c>
      <c r="S1706" s="21" t="str">
        <f t="array" ref="S1706">VLOOKUP(C1706,DB!A:D,3,FALSE)</f>
        <v>suslysenewe@gmail.com</v>
      </c>
      <c r="T1706" s="22" t="s">
        <v>19</v>
      </c>
      <c r="U1706" s="1" t="str">
        <f t="shared" si="44"/>
        <v>Susly Yuliana SeneweDesember</v>
      </c>
      <c r="V1706" s="23">
        <f t="shared" si="47"/>
        <v>46021</v>
      </c>
      <c r="X1706" s="26">
        <f>VLOOKUP(CONCATENATE(C1706,D1706),'Honor 2025'!A:D,4,FALSE)</f>
        <v>1792000</v>
      </c>
      <c r="Y1706" s="24"/>
      <c r="BE1706" s="24"/>
      <c r="CK1706" s="24"/>
      <c r="DQ1706" s="24"/>
      <c r="EW1706" s="24"/>
      <c r="GC1706" s="24"/>
      <c r="HI1706" s="24"/>
      <c r="IO1706" s="24"/>
      <c r="JU1706" s="24"/>
      <c r="LA1706" s="24"/>
      <c r="MG1706" s="24"/>
      <c r="NM1706" s="24"/>
    </row>
    <row r="1707" spans="1:377" ht="15" thickBot="1">
      <c r="A1707" s="1" t="str">
        <f t="shared" si="50"/>
        <v>Heny RumambiDesember-7</v>
      </c>
      <c r="B1707" s="12" t="str">
        <f t="shared" si="43"/>
        <v>Vini Cristin, S.Tr.Stat.DesemberSurvei Harga Konsumen (HK 4, 5, 6)</v>
      </c>
      <c r="C1707" s="31" t="s">
        <v>49</v>
      </c>
      <c r="D1707" s="14" t="s">
        <v>341</v>
      </c>
      <c r="E1707" s="29" t="s">
        <v>42</v>
      </c>
      <c r="F1707" s="15" t="s">
        <v>38</v>
      </c>
      <c r="G1707" s="42">
        <f t="shared" si="40"/>
        <v>480000</v>
      </c>
      <c r="H1707" s="43">
        <v>48000</v>
      </c>
      <c r="I1707" s="28" t="s">
        <v>23</v>
      </c>
      <c r="J1707" s="44">
        <v>10</v>
      </c>
      <c r="K1707" s="74" t="s">
        <v>159</v>
      </c>
      <c r="L1707" s="25">
        <v>45992</v>
      </c>
      <c r="M1707" s="32">
        <v>46021</v>
      </c>
      <c r="N1707" s="16" t="e">
        <f t="shared" ca="1" si="48"/>
        <v>#NAME?</v>
      </c>
      <c r="O1707" s="19"/>
      <c r="P1707" s="19"/>
      <c r="Q1707" s="20"/>
      <c r="R1707" s="21" t="str">
        <f t="array" ref="R1707">VLOOKUP(C1707,DB!A:D,2,FALSE)</f>
        <v>Jl. Ringkeng BTN Puskopad blok C No. 49A</v>
      </c>
      <c r="S1707" s="21" t="str">
        <f t="array" ref="S1707">VLOOKUP(C1707,DB!A:D,3,FALSE)</f>
        <v>henyrumambi@gmail.com</v>
      </c>
      <c r="T1707" s="22" t="s">
        <v>19</v>
      </c>
      <c r="U1707" s="1" t="str">
        <f t="shared" si="44"/>
        <v>Heny RumambiDesember</v>
      </c>
      <c r="V1707" s="23">
        <f t="shared" si="47"/>
        <v>46021</v>
      </c>
      <c r="X1707" s="26">
        <f>VLOOKUP(CONCATENATE(C1707,D1707),'Honor 2025'!A:D,4,FALSE)</f>
        <v>1669000</v>
      </c>
      <c r="Y1707" s="24"/>
      <c r="BE1707" s="24"/>
      <c r="CK1707" s="24"/>
      <c r="DQ1707" s="24"/>
      <c r="EW1707" s="24"/>
      <c r="GC1707" s="24"/>
      <c r="HI1707" s="24"/>
      <c r="IO1707" s="24"/>
      <c r="JU1707" s="24"/>
      <c r="LA1707" s="24"/>
      <c r="MG1707" s="24"/>
      <c r="NM1707" s="24"/>
    </row>
    <row r="1708" spans="1:377" ht="15" thickBot="1">
      <c r="A1708" s="1" t="str">
        <f t="shared" si="50"/>
        <v>Sri MulyawatiDesember-5</v>
      </c>
      <c r="B1708" s="12" t="str">
        <f t="shared" si="43"/>
        <v>Vini Cristin, S.Tr.Stat.DesemberSurvei Harga Konsumen (HK 4, 5, 6)</v>
      </c>
      <c r="C1708" s="31" t="s">
        <v>51</v>
      </c>
      <c r="D1708" s="14" t="s">
        <v>341</v>
      </c>
      <c r="E1708" s="29" t="s">
        <v>42</v>
      </c>
      <c r="F1708" s="15" t="s">
        <v>38</v>
      </c>
      <c r="G1708" s="42">
        <f t="shared" si="40"/>
        <v>624000</v>
      </c>
      <c r="H1708" s="43">
        <v>48000</v>
      </c>
      <c r="I1708" s="28" t="s">
        <v>23</v>
      </c>
      <c r="J1708" s="44">
        <v>13</v>
      </c>
      <c r="K1708" s="75" t="s">
        <v>159</v>
      </c>
      <c r="L1708" s="25">
        <v>45992</v>
      </c>
      <c r="M1708" s="32">
        <v>46021</v>
      </c>
      <c r="N1708" s="16" t="e">
        <f t="shared" ca="1" si="48"/>
        <v>#NAME?</v>
      </c>
      <c r="O1708" s="19"/>
      <c r="P1708" s="19"/>
      <c r="Q1708" s="20"/>
      <c r="R1708" s="21" t="str">
        <f t="array" ref="R1708">VLOOKUP(C1708,DB!A:D,2,FALSE)</f>
        <v>Jl Wiratama no 4 lingkungan 7</v>
      </c>
      <c r="S1708" s="21" t="str">
        <f t="array" ref="S1708">VLOOKUP(C1708,DB!A:D,3,FALSE)</f>
        <v>mulyawatisrie75@gmail.com</v>
      </c>
      <c r="T1708" s="22" t="s">
        <v>19</v>
      </c>
      <c r="U1708" s="1" t="str">
        <f t="shared" si="44"/>
        <v>Sri MulyawatiDesember</v>
      </c>
      <c r="V1708" s="23">
        <f t="shared" si="47"/>
        <v>46021</v>
      </c>
      <c r="X1708" s="26">
        <f>VLOOKUP(CONCATENATE(C1708,D1708),'Honor 2025'!A:D,4,FALSE)</f>
        <v>2000000</v>
      </c>
      <c r="Y1708" s="24"/>
      <c r="BE1708" s="24"/>
      <c r="CK1708" s="24"/>
      <c r="DQ1708" s="24"/>
      <c r="EW1708" s="24"/>
      <c r="GC1708" s="24"/>
      <c r="HI1708" s="24"/>
      <c r="IO1708" s="24"/>
      <c r="JU1708" s="24"/>
      <c r="LA1708" s="24"/>
      <c r="MG1708" s="24"/>
      <c r="NM1708" s="24"/>
    </row>
    <row r="1709" spans="1:377" ht="15" thickBot="1">
      <c r="A1709" s="1" t="str">
        <f t="shared" si="50"/>
        <v>JOVELIE E WOKASDesember-3</v>
      </c>
      <c r="B1709" s="12" t="str">
        <f t="shared" si="43"/>
        <v>Vini Cristin, S.Tr.Stat.DesemberSurvei Harga Konsumen (HK 4, 5, 6)</v>
      </c>
      <c r="C1709" s="31" t="s">
        <v>55</v>
      </c>
      <c r="D1709" s="14" t="s">
        <v>341</v>
      </c>
      <c r="E1709" s="34" t="s">
        <v>42</v>
      </c>
      <c r="F1709" s="15" t="s">
        <v>38</v>
      </c>
      <c r="G1709" s="36">
        <f t="shared" si="40"/>
        <v>480000</v>
      </c>
      <c r="H1709" s="37">
        <v>48000</v>
      </c>
      <c r="I1709" s="38" t="s">
        <v>23</v>
      </c>
      <c r="J1709" s="39">
        <v>10</v>
      </c>
      <c r="K1709" s="74" t="s">
        <v>159</v>
      </c>
      <c r="L1709" s="25">
        <v>45992</v>
      </c>
      <c r="M1709" s="32">
        <v>46021</v>
      </c>
      <c r="N1709" s="16" t="e">
        <f t="shared" ca="1" si="48"/>
        <v>#NAME?</v>
      </c>
      <c r="O1709" s="19"/>
      <c r="P1709" s="19"/>
      <c r="Q1709" s="20"/>
      <c r="R1709" s="21" t="str">
        <f t="array" ref="R1709">VLOOKUP(C1709,DB!A:D,2,FALSE)</f>
        <v>Malalayang Satu Lingkungan 6</v>
      </c>
      <c r="S1709" s="21" t="str">
        <f t="array" ref="S1709">VLOOKUP(C1709,DB!A:D,3,FALSE)</f>
        <v>vhellywokas07@gmail.com</v>
      </c>
      <c r="T1709" s="22" t="s">
        <v>19</v>
      </c>
      <c r="U1709" s="1" t="str">
        <f t="shared" si="44"/>
        <v>JOVELIE E WOKASDesember</v>
      </c>
      <c r="V1709" s="23">
        <f t="shared" si="47"/>
        <v>46021</v>
      </c>
      <c r="X1709" s="26">
        <f>VLOOKUP(CONCATENATE(C1709,D1709),'Honor 2025'!A:D,4,FALSE)</f>
        <v>1838000</v>
      </c>
      <c r="Y1709" s="24"/>
      <c r="BE1709" s="24"/>
      <c r="CK1709" s="24"/>
      <c r="DQ1709" s="24"/>
      <c r="EW1709" s="24"/>
      <c r="GC1709" s="24"/>
      <c r="HI1709" s="24"/>
      <c r="IO1709" s="24"/>
      <c r="JU1709" s="24"/>
      <c r="LA1709" s="24"/>
      <c r="MG1709" s="24"/>
      <c r="NM1709" s="24"/>
    </row>
    <row r="1710" spans="1:377" ht="15" thickBot="1">
      <c r="A1710" s="1" t="str">
        <f t="shared" si="50"/>
        <v>Farida TampangDesember-1</v>
      </c>
      <c r="B1710" s="12" t="str">
        <f t="shared" si="43"/>
        <v>Santi Hayuning Putri S.Tr.Stat.DesemberSurvei Harga Perdagangan Besar Bulanan</v>
      </c>
      <c r="C1710" s="40" t="s">
        <v>34</v>
      </c>
      <c r="D1710" s="14" t="s">
        <v>341</v>
      </c>
      <c r="E1710" s="29" t="s">
        <v>78</v>
      </c>
      <c r="F1710" s="41" t="s">
        <v>103</v>
      </c>
      <c r="G1710" s="42">
        <f t="shared" si="40"/>
        <v>768000</v>
      </c>
      <c r="H1710" s="43">
        <v>48000</v>
      </c>
      <c r="I1710" s="28" t="s">
        <v>23</v>
      </c>
      <c r="J1710" s="44">
        <v>16</v>
      </c>
      <c r="K1710" s="75" t="s">
        <v>430</v>
      </c>
      <c r="L1710" s="25">
        <v>45992</v>
      </c>
      <c r="M1710" s="32">
        <v>46010</v>
      </c>
      <c r="N1710" s="16" t="e">
        <f t="shared" ca="1" si="48"/>
        <v>#NAME?</v>
      </c>
      <c r="O1710" s="19"/>
      <c r="P1710" s="19"/>
      <c r="Q1710" s="20"/>
      <c r="R1710" s="21" t="str">
        <f t="array" ref="R1710">VLOOKUP(C1710,DB!A:D,2,FALSE)</f>
        <v>Perum Malalayang Permai Blok B Lingkungan 5</v>
      </c>
      <c r="S1710" s="21" t="str">
        <f t="array" ref="S1710">VLOOKUP(C1710,DB!A:D,3,FALSE)</f>
        <v>frydatampang30730@gmail.com</v>
      </c>
      <c r="T1710" s="22" t="s">
        <v>19</v>
      </c>
      <c r="U1710" s="1" t="str">
        <f t="shared" si="44"/>
        <v>Farida TampangDesember</v>
      </c>
      <c r="V1710" s="23">
        <f t="shared" si="47"/>
        <v>46010</v>
      </c>
      <c r="X1710" s="26">
        <f>VLOOKUP(CONCATENATE(C1710,D1710),'Honor 2025'!A:D,4,FALSE)</f>
        <v>1824000</v>
      </c>
      <c r="Y1710" s="24"/>
      <c r="BE1710" s="24"/>
      <c r="CK1710" s="24"/>
      <c r="DQ1710" s="24"/>
      <c r="EW1710" s="24"/>
      <c r="GC1710" s="24"/>
      <c r="HI1710" s="24"/>
      <c r="IO1710" s="24"/>
      <c r="JU1710" s="24"/>
      <c r="LA1710" s="24"/>
      <c r="MG1710" s="24"/>
      <c r="NM1710" s="24"/>
    </row>
    <row r="1711" spans="1:377" ht="15" thickBot="1">
      <c r="A1711" s="1" t="str">
        <f t="shared" si="50"/>
        <v>Reini Clara PaulusDesember-1</v>
      </c>
      <c r="B1711" s="12" t="str">
        <f t="shared" si="43"/>
        <v>Santi Hayuning Putri S.Tr.Stat.DesemberSurvei Harga Perdagangan Besar Bulanan</v>
      </c>
      <c r="C1711" s="33" t="s">
        <v>32</v>
      </c>
      <c r="D1711" s="14" t="s">
        <v>341</v>
      </c>
      <c r="E1711" s="34" t="s">
        <v>78</v>
      </c>
      <c r="F1711" s="41" t="s">
        <v>103</v>
      </c>
      <c r="G1711" s="36">
        <f t="shared" si="40"/>
        <v>720000</v>
      </c>
      <c r="H1711" s="37">
        <v>48000</v>
      </c>
      <c r="I1711" s="38" t="s">
        <v>23</v>
      </c>
      <c r="J1711" s="39">
        <v>15</v>
      </c>
      <c r="K1711" s="74" t="s">
        <v>430</v>
      </c>
      <c r="L1711" s="25">
        <v>45992</v>
      </c>
      <c r="M1711" s="32">
        <v>46010</v>
      </c>
      <c r="N1711" s="16" t="e">
        <f t="shared" ca="1" si="48"/>
        <v>#NAME?</v>
      </c>
      <c r="O1711" s="19"/>
      <c r="P1711" s="19"/>
      <c r="Q1711" s="20"/>
      <c r="R1711" s="21" t="str">
        <f t="array" ref="R1711">VLOOKUP(C1711,DB!A:D,2,FALSE)</f>
        <v>Jalan Teluk Tomini No. 170</v>
      </c>
      <c r="S1711" s="21" t="str">
        <f t="array" ref="S1711">VLOOKUP(C1711,DB!A:D,3,FALSE)</f>
        <v>reinizalora@gmail.com</v>
      </c>
      <c r="T1711" s="22" t="s">
        <v>19</v>
      </c>
      <c r="U1711" s="1" t="str">
        <f t="shared" si="44"/>
        <v>Reini Clara PaulusDesember</v>
      </c>
      <c r="V1711" s="23">
        <f t="shared" si="47"/>
        <v>46010</v>
      </c>
      <c r="X1711" s="26">
        <f>VLOOKUP(CONCATENATE(C1711,D1711),'Honor 2025'!A:D,4,FALSE)</f>
        <v>1781000</v>
      </c>
      <c r="Y1711" s="24"/>
      <c r="BE1711" s="24"/>
      <c r="CK1711" s="24"/>
      <c r="DQ1711" s="24"/>
      <c r="EW1711" s="24"/>
      <c r="GC1711" s="24"/>
      <c r="HI1711" s="24"/>
      <c r="IO1711" s="24"/>
      <c r="JU1711" s="24"/>
      <c r="LA1711" s="24"/>
      <c r="MG1711" s="24"/>
      <c r="NM1711" s="24"/>
    </row>
    <row r="1712" spans="1:377" ht="15" thickBot="1">
      <c r="A1712" s="1" t="str">
        <f t="shared" si="50"/>
        <v>Adriana TandajuDesember-6</v>
      </c>
      <c r="B1712" s="12" t="str">
        <f t="shared" si="43"/>
        <v>Santi Hayuning Putri S.Tr.Stat.DesemberSurvei Harga Perdagangan Besar Bulanan</v>
      </c>
      <c r="C1712" s="33" t="s">
        <v>36</v>
      </c>
      <c r="D1712" s="14" t="s">
        <v>341</v>
      </c>
      <c r="E1712" s="34" t="s">
        <v>78</v>
      </c>
      <c r="F1712" s="41" t="s">
        <v>103</v>
      </c>
      <c r="G1712" s="36">
        <f t="shared" si="40"/>
        <v>192000</v>
      </c>
      <c r="H1712" s="37">
        <v>48000</v>
      </c>
      <c r="I1712" s="38" t="s">
        <v>23</v>
      </c>
      <c r="J1712" s="39">
        <v>4</v>
      </c>
      <c r="K1712" s="75" t="s">
        <v>430</v>
      </c>
      <c r="L1712" s="25">
        <v>45992</v>
      </c>
      <c r="M1712" s="32">
        <v>46010</v>
      </c>
      <c r="N1712" s="16" t="e">
        <f t="shared" ca="1" si="48"/>
        <v>#NAME?</v>
      </c>
      <c r="O1712" s="19"/>
      <c r="P1712" s="19"/>
      <c r="Q1712" s="20"/>
      <c r="R1712" s="21" t="str">
        <f t="array" ref="R1712">VLOOKUP(C1712,DB!A:D,2,FALSE)</f>
        <v>JL.PRAMUKA NO.29</v>
      </c>
      <c r="S1712" s="21" t="str">
        <f t="array" ref="S1712">VLOOKUP(C1712,DB!A:D,3,FALSE)</f>
        <v>annetandayu553@gmail.com</v>
      </c>
      <c r="T1712" s="22" t="s">
        <v>19</v>
      </c>
      <c r="U1712" s="1" t="str">
        <f t="shared" si="44"/>
        <v>Adriana TandajuDesember</v>
      </c>
      <c r="V1712" s="23">
        <f t="shared" si="47"/>
        <v>46010</v>
      </c>
      <c r="X1712" s="26">
        <f>VLOOKUP(CONCATENATE(C1712,D1712),'Honor 2025'!A:D,4,FALSE)</f>
        <v>1949000</v>
      </c>
      <c r="Y1712" s="24"/>
      <c r="BE1712" s="24"/>
      <c r="CK1712" s="24"/>
      <c r="DQ1712" s="24"/>
      <c r="EW1712" s="24"/>
      <c r="GC1712" s="24"/>
      <c r="HI1712" s="24"/>
      <c r="IO1712" s="24"/>
      <c r="JU1712" s="24"/>
      <c r="LA1712" s="24"/>
      <c r="MG1712" s="24"/>
      <c r="NM1712" s="24"/>
    </row>
    <row r="1713" spans="1:377" ht="15" thickBot="1">
      <c r="A1713" s="1" t="str">
        <f t="shared" si="50"/>
        <v>Stephen christiani kenteyDesember-2</v>
      </c>
      <c r="B1713" s="12" t="str">
        <f t="shared" si="43"/>
        <v>Santi Hayuning Putri S.Tr.Stat.DesemberSurvei Harga Perdagangan Besar Bulanan</v>
      </c>
      <c r="C1713" s="40" t="s">
        <v>43</v>
      </c>
      <c r="D1713" s="14" t="s">
        <v>341</v>
      </c>
      <c r="E1713" s="29" t="s">
        <v>78</v>
      </c>
      <c r="F1713" s="41" t="s">
        <v>103</v>
      </c>
      <c r="G1713" s="42">
        <f t="shared" si="40"/>
        <v>192000</v>
      </c>
      <c r="H1713" s="43">
        <v>48000</v>
      </c>
      <c r="I1713" s="28" t="s">
        <v>23</v>
      </c>
      <c r="J1713" s="44">
        <v>4</v>
      </c>
      <c r="K1713" s="74" t="s">
        <v>430</v>
      </c>
      <c r="L1713" s="25">
        <v>45992</v>
      </c>
      <c r="M1713" s="32">
        <v>46010</v>
      </c>
      <c r="N1713" s="16" t="e">
        <f t="shared" ca="1" si="48"/>
        <v>#NAME?</v>
      </c>
      <c r="O1713" s="19"/>
      <c r="P1713" s="19"/>
      <c r="Q1713" s="20"/>
      <c r="R1713" s="21" t="str">
        <f t="array" ref="R1713">VLOOKUP(C1713,DB!A:D,2,FALSE)</f>
        <v>Ranotana weru lingkungan 5</v>
      </c>
      <c r="S1713" s="21" t="str">
        <f t="array" ref="S1713">VLOOKUP(C1713,DB!A:D,3,FALSE)</f>
        <v>Stephenkentey@gmail.com</v>
      </c>
      <c r="T1713" s="22" t="s">
        <v>19</v>
      </c>
      <c r="U1713" s="1" t="str">
        <f t="shared" si="44"/>
        <v>Stephen christiani kenteyDesember</v>
      </c>
      <c r="V1713" s="23">
        <f t="shared" si="47"/>
        <v>46010</v>
      </c>
      <c r="X1713" s="26">
        <f>VLOOKUP(CONCATENATE(C1713,D1713),'Honor 2025'!A:D,4,FALSE)</f>
        <v>1152000</v>
      </c>
      <c r="Y1713" s="24"/>
      <c r="BE1713" s="24"/>
      <c r="CK1713" s="24"/>
      <c r="DQ1713" s="24"/>
      <c r="EW1713" s="24"/>
      <c r="GC1713" s="24"/>
      <c r="HI1713" s="24"/>
      <c r="IO1713" s="24"/>
      <c r="JU1713" s="24"/>
      <c r="LA1713" s="24"/>
      <c r="MG1713" s="24"/>
      <c r="NM1713" s="24"/>
    </row>
    <row r="1714" spans="1:377" ht="15" thickBot="1">
      <c r="A1714" s="1" t="str">
        <f t="shared" si="50"/>
        <v>Heny RumambiDesember-8</v>
      </c>
      <c r="B1714" s="12" t="str">
        <f t="shared" si="43"/>
        <v>Santi Hayuning Putri S.Tr.Stat.DesemberSurvei Harga Perdagangan Besar Bulanan</v>
      </c>
      <c r="C1714" s="33" t="s">
        <v>49</v>
      </c>
      <c r="D1714" s="14" t="s">
        <v>341</v>
      </c>
      <c r="E1714" s="34" t="s">
        <v>78</v>
      </c>
      <c r="F1714" s="41" t="s">
        <v>103</v>
      </c>
      <c r="G1714" s="36">
        <f t="shared" si="40"/>
        <v>240000</v>
      </c>
      <c r="H1714" s="37">
        <v>48000</v>
      </c>
      <c r="I1714" s="38" t="s">
        <v>23</v>
      </c>
      <c r="J1714" s="39">
        <v>5</v>
      </c>
      <c r="K1714" s="75" t="s">
        <v>430</v>
      </c>
      <c r="L1714" s="25">
        <v>45992</v>
      </c>
      <c r="M1714" s="32">
        <v>46010</v>
      </c>
      <c r="N1714" s="16" t="e">
        <f t="shared" ca="1" si="48"/>
        <v>#NAME?</v>
      </c>
      <c r="O1714" s="19"/>
      <c r="P1714" s="19"/>
      <c r="Q1714" s="20"/>
      <c r="R1714" s="21" t="str">
        <f t="array" ref="R1714">VLOOKUP(C1714,DB!A:D,2,FALSE)</f>
        <v>Jl. Ringkeng BTN Puskopad blok C No. 49A</v>
      </c>
      <c r="S1714" s="21" t="str">
        <f t="array" ref="S1714">VLOOKUP(C1714,DB!A:D,3,FALSE)</f>
        <v>henyrumambi@gmail.com</v>
      </c>
      <c r="T1714" s="22" t="s">
        <v>19</v>
      </c>
      <c r="U1714" s="1" t="str">
        <f t="shared" si="44"/>
        <v>Heny RumambiDesember</v>
      </c>
      <c r="V1714" s="23">
        <f t="shared" si="47"/>
        <v>46010</v>
      </c>
      <c r="X1714" s="26">
        <f>VLOOKUP(CONCATENATE(C1714,D1714),'Honor 2025'!A:D,4,FALSE)</f>
        <v>1669000</v>
      </c>
      <c r="Y1714" s="24"/>
      <c r="BE1714" s="24"/>
      <c r="CK1714" s="24"/>
      <c r="DQ1714" s="24"/>
      <c r="EW1714" s="24"/>
      <c r="GC1714" s="24"/>
      <c r="HI1714" s="24"/>
      <c r="IO1714" s="24"/>
      <c r="JU1714" s="24"/>
      <c r="LA1714" s="24"/>
      <c r="MG1714" s="24"/>
      <c r="NM1714" s="24"/>
    </row>
    <row r="1715" spans="1:377" ht="15" thickBot="1">
      <c r="A1715" s="1" t="str">
        <f t="shared" si="50"/>
        <v>JOVELIE E WOKASDesember-4</v>
      </c>
      <c r="B1715" s="12" t="str">
        <f t="shared" si="43"/>
        <v>Santi Hayuning Putri S.Tr.Stat.DesemberSurvei Harga Perdagangan Besar Bulanan</v>
      </c>
      <c r="C1715" s="40" t="s">
        <v>55</v>
      </c>
      <c r="D1715" s="14" t="s">
        <v>341</v>
      </c>
      <c r="E1715" s="29" t="s">
        <v>78</v>
      </c>
      <c r="F1715" s="41" t="s">
        <v>103</v>
      </c>
      <c r="G1715" s="42">
        <f t="shared" si="40"/>
        <v>192000</v>
      </c>
      <c r="H1715" s="43">
        <v>48000</v>
      </c>
      <c r="I1715" s="28" t="s">
        <v>23</v>
      </c>
      <c r="J1715" s="44">
        <v>4</v>
      </c>
      <c r="K1715" s="74" t="s">
        <v>430</v>
      </c>
      <c r="L1715" s="25">
        <v>45992</v>
      </c>
      <c r="M1715" s="32">
        <v>46010</v>
      </c>
      <c r="N1715" s="16" t="e">
        <f t="shared" ca="1" si="48"/>
        <v>#NAME?</v>
      </c>
      <c r="O1715" s="19"/>
      <c r="P1715" s="19"/>
      <c r="Q1715" s="20"/>
      <c r="R1715" s="21" t="str">
        <f t="array" ref="R1715">VLOOKUP(C1715,DB!A:D,2,FALSE)</f>
        <v>Malalayang Satu Lingkungan 6</v>
      </c>
      <c r="S1715" s="21" t="str">
        <f t="array" ref="S1715">VLOOKUP(C1715,DB!A:D,3,FALSE)</f>
        <v>vhellywokas07@gmail.com</v>
      </c>
      <c r="T1715" s="22" t="s">
        <v>19</v>
      </c>
      <c r="U1715" s="1" t="str">
        <f t="shared" si="44"/>
        <v>JOVELIE E WOKASDesember</v>
      </c>
      <c r="V1715" s="23">
        <f t="shared" si="47"/>
        <v>46010</v>
      </c>
      <c r="X1715" s="26">
        <f>VLOOKUP(CONCATENATE(C1715,D1715),'Honor 2025'!A:D,4,FALSE)</f>
        <v>1838000</v>
      </c>
      <c r="Y1715" s="24"/>
      <c r="BE1715" s="24"/>
      <c r="CK1715" s="24"/>
      <c r="DQ1715" s="24"/>
      <c r="EW1715" s="24"/>
      <c r="GC1715" s="24"/>
      <c r="HI1715" s="24"/>
      <c r="IO1715" s="24"/>
      <c r="JU1715" s="24"/>
      <c r="LA1715" s="24"/>
      <c r="MG1715" s="24"/>
      <c r="NM1715" s="24"/>
    </row>
    <row r="1716" spans="1:377" ht="15" thickBot="1">
      <c r="A1716" s="1" t="str">
        <f t="shared" si="50"/>
        <v>Farida TampangDesember-2</v>
      </c>
      <c r="B1716" s="12" t="str">
        <f t="shared" si="43"/>
        <v>Santi Hayuning Putri S.Tr.Stat.DesemberSurvei Harga Perdagangan Besar Mingguan</v>
      </c>
      <c r="C1716" s="33" t="s">
        <v>34</v>
      </c>
      <c r="D1716" s="14" t="s">
        <v>341</v>
      </c>
      <c r="E1716" s="34" t="s">
        <v>199</v>
      </c>
      <c r="F1716" s="41" t="s">
        <v>103</v>
      </c>
      <c r="G1716" s="36">
        <f t="shared" si="40"/>
        <v>384000</v>
      </c>
      <c r="H1716" s="37">
        <v>48000</v>
      </c>
      <c r="I1716" s="38" t="s">
        <v>23</v>
      </c>
      <c r="J1716" s="39">
        <v>8</v>
      </c>
      <c r="K1716" s="75" t="s">
        <v>430</v>
      </c>
      <c r="L1716" s="25">
        <v>45992</v>
      </c>
      <c r="M1716" s="32">
        <v>46010</v>
      </c>
      <c r="N1716" s="16" t="e">
        <f t="shared" ca="1" si="48"/>
        <v>#NAME?</v>
      </c>
      <c r="O1716" s="19"/>
      <c r="P1716" s="19"/>
      <c r="Q1716" s="20"/>
      <c r="R1716" s="21" t="str">
        <f t="array" ref="R1716">VLOOKUP(C1716,DB!A:D,2,FALSE)</f>
        <v>Perum Malalayang Permai Blok B Lingkungan 5</v>
      </c>
      <c r="S1716" s="21" t="str">
        <f t="array" ref="S1716">VLOOKUP(C1716,DB!A:D,3,FALSE)</f>
        <v>frydatampang30730@gmail.com</v>
      </c>
      <c r="T1716" s="22" t="s">
        <v>19</v>
      </c>
      <c r="U1716" s="1" t="str">
        <f t="shared" si="44"/>
        <v>Farida TampangDesember</v>
      </c>
      <c r="V1716" s="23">
        <f t="shared" si="47"/>
        <v>46010</v>
      </c>
      <c r="X1716" s="26">
        <f>VLOOKUP(CONCATENATE(C1716,D1716),'Honor 2025'!A:D,4,FALSE)</f>
        <v>1824000</v>
      </c>
      <c r="Y1716" s="24"/>
      <c r="BE1716" s="24"/>
      <c r="CK1716" s="24"/>
      <c r="DQ1716" s="24"/>
      <c r="EW1716" s="24"/>
      <c r="GC1716" s="24"/>
      <c r="HI1716" s="24"/>
      <c r="IO1716" s="24"/>
      <c r="JU1716" s="24"/>
      <c r="LA1716" s="24"/>
      <c r="MG1716" s="24"/>
      <c r="NM1716" s="24"/>
    </row>
    <row r="1717" spans="1:377" ht="15" thickBot="1">
      <c r="A1717" s="1" t="str">
        <f t="shared" si="50"/>
        <v>Reini Clara PaulusDesember-2</v>
      </c>
      <c r="B1717" s="12" t="str">
        <f t="shared" si="43"/>
        <v>Santi Hayuning Putri S.Tr.Stat.DesemberSurvei Harga Perdagangan Besar Mingguan</v>
      </c>
      <c r="C1717" s="40" t="s">
        <v>32</v>
      </c>
      <c r="D1717" s="14" t="s">
        <v>341</v>
      </c>
      <c r="E1717" s="34" t="s">
        <v>199</v>
      </c>
      <c r="F1717" s="41" t="s">
        <v>103</v>
      </c>
      <c r="G1717" s="42">
        <f t="shared" si="40"/>
        <v>384000</v>
      </c>
      <c r="H1717" s="43">
        <v>48000</v>
      </c>
      <c r="I1717" s="28" t="s">
        <v>23</v>
      </c>
      <c r="J1717" s="44">
        <v>8</v>
      </c>
      <c r="K1717" s="74" t="s">
        <v>430</v>
      </c>
      <c r="L1717" s="25">
        <v>45992</v>
      </c>
      <c r="M1717" s="32">
        <v>46010</v>
      </c>
      <c r="N1717" s="16" t="e">
        <f t="shared" ca="1" si="48"/>
        <v>#NAME?</v>
      </c>
      <c r="O1717" s="19"/>
      <c r="P1717" s="19"/>
      <c r="Q1717" s="20"/>
      <c r="R1717" s="21" t="str">
        <f t="array" ref="R1717">VLOOKUP(C1717,DB!A:D,2,FALSE)</f>
        <v>Jalan Teluk Tomini No. 170</v>
      </c>
      <c r="S1717" s="21" t="str">
        <f t="array" ref="S1717">VLOOKUP(C1717,DB!A:D,3,FALSE)</f>
        <v>reinizalora@gmail.com</v>
      </c>
      <c r="T1717" s="22" t="s">
        <v>19</v>
      </c>
      <c r="U1717" s="1" t="str">
        <f t="shared" si="44"/>
        <v>Reini Clara PaulusDesember</v>
      </c>
      <c r="V1717" s="23">
        <f t="shared" si="47"/>
        <v>46010</v>
      </c>
      <c r="X1717" s="26">
        <f>VLOOKUP(CONCATENATE(C1717,D1717),'Honor 2025'!A:D,4,FALSE)</f>
        <v>1781000</v>
      </c>
      <c r="Y1717" s="24"/>
      <c r="BE1717" s="24"/>
      <c r="CK1717" s="24"/>
      <c r="DQ1717" s="24"/>
      <c r="EW1717" s="24"/>
      <c r="GC1717" s="24"/>
      <c r="HI1717" s="24"/>
      <c r="IO1717" s="24"/>
      <c r="JU1717" s="24"/>
      <c r="LA1717" s="24"/>
      <c r="MG1717" s="24"/>
      <c r="NM1717" s="24"/>
    </row>
    <row r="1718" spans="1:377" ht="15" thickBot="1">
      <c r="A1718" s="1" t="str">
        <f t="shared" si="50"/>
        <v>Adriana TandajuDesember-7</v>
      </c>
      <c r="B1718" s="12" t="str">
        <f t="shared" si="43"/>
        <v>Santi Hayuning Putri S.Tr.Stat.DesemberSurvei Harga Perdagangan Besar Mingguan</v>
      </c>
      <c r="C1718" s="40" t="s">
        <v>36</v>
      </c>
      <c r="D1718" s="14" t="s">
        <v>341</v>
      </c>
      <c r="E1718" s="34" t="s">
        <v>199</v>
      </c>
      <c r="F1718" s="41" t="s">
        <v>103</v>
      </c>
      <c r="G1718" s="42">
        <f t="shared" si="40"/>
        <v>576000</v>
      </c>
      <c r="H1718" s="43">
        <v>48000</v>
      </c>
      <c r="I1718" s="28" t="s">
        <v>23</v>
      </c>
      <c r="J1718" s="44">
        <v>12</v>
      </c>
      <c r="K1718" s="75" t="s">
        <v>430</v>
      </c>
      <c r="L1718" s="25">
        <v>45992</v>
      </c>
      <c r="M1718" s="32">
        <v>46010</v>
      </c>
      <c r="N1718" s="16" t="e">
        <f t="shared" ca="1" si="48"/>
        <v>#NAME?</v>
      </c>
      <c r="O1718" s="19"/>
      <c r="P1718" s="19"/>
      <c r="Q1718" s="20"/>
      <c r="R1718" s="21" t="str">
        <f t="array" ref="R1718">VLOOKUP(C1718,DB!A:D,2,FALSE)</f>
        <v>JL.PRAMUKA NO.29</v>
      </c>
      <c r="S1718" s="21" t="str">
        <f t="array" ref="S1718">VLOOKUP(C1718,DB!A:D,3,FALSE)</f>
        <v>annetandayu553@gmail.com</v>
      </c>
      <c r="T1718" s="22" t="s">
        <v>19</v>
      </c>
      <c r="U1718" s="1" t="str">
        <f t="shared" si="44"/>
        <v>Adriana TandajuDesember</v>
      </c>
      <c r="V1718" s="23">
        <f t="shared" si="47"/>
        <v>46010</v>
      </c>
      <c r="X1718" s="26">
        <f>VLOOKUP(CONCATENATE(C1718,D1718),'Honor 2025'!A:D,4,FALSE)</f>
        <v>1949000</v>
      </c>
      <c r="Y1718" s="24"/>
      <c r="BE1718" s="24"/>
      <c r="CK1718" s="24"/>
      <c r="DQ1718" s="24"/>
      <c r="EW1718" s="24"/>
      <c r="GC1718" s="24"/>
      <c r="HI1718" s="24"/>
      <c r="IO1718" s="24"/>
      <c r="JU1718" s="24"/>
      <c r="LA1718" s="24"/>
      <c r="MG1718" s="24"/>
      <c r="NM1718" s="24"/>
    </row>
    <row r="1719" spans="1:377" ht="15" thickBot="1">
      <c r="A1719" s="1" t="str">
        <f t="shared" si="50"/>
        <v>Stephen christiani kenteyDesember-3</v>
      </c>
      <c r="B1719" s="12" t="str">
        <f t="shared" si="43"/>
        <v>Santi Hayuning Putri S.Tr.Stat.DesemberSurvei Harga Perdagangan Besar Mingguan</v>
      </c>
      <c r="C1719" s="33" t="s">
        <v>43</v>
      </c>
      <c r="D1719" s="14" t="s">
        <v>341</v>
      </c>
      <c r="E1719" s="34" t="s">
        <v>199</v>
      </c>
      <c r="F1719" s="41" t="s">
        <v>103</v>
      </c>
      <c r="G1719" s="36">
        <f t="shared" si="40"/>
        <v>288000</v>
      </c>
      <c r="H1719" s="37">
        <v>48000</v>
      </c>
      <c r="I1719" s="38" t="s">
        <v>23</v>
      </c>
      <c r="J1719" s="39">
        <v>6</v>
      </c>
      <c r="K1719" s="74" t="s">
        <v>430</v>
      </c>
      <c r="L1719" s="25">
        <v>45992</v>
      </c>
      <c r="M1719" s="32">
        <v>46010</v>
      </c>
      <c r="N1719" s="16" t="e">
        <f t="shared" ca="1" si="48"/>
        <v>#NAME?</v>
      </c>
      <c r="O1719" s="19"/>
      <c r="P1719" s="19"/>
      <c r="Q1719" s="20"/>
      <c r="R1719" s="21" t="str">
        <f t="array" ref="R1719">VLOOKUP(C1719,DB!A:D,2,FALSE)</f>
        <v>Ranotana weru lingkungan 5</v>
      </c>
      <c r="S1719" s="21" t="str">
        <f t="array" ref="S1719">VLOOKUP(C1719,DB!A:D,3,FALSE)</f>
        <v>Stephenkentey@gmail.com</v>
      </c>
      <c r="T1719" s="22" t="s">
        <v>19</v>
      </c>
      <c r="U1719" s="1" t="str">
        <f t="shared" si="44"/>
        <v>Stephen christiani kenteyDesember</v>
      </c>
      <c r="V1719" s="23">
        <f t="shared" si="47"/>
        <v>46010</v>
      </c>
      <c r="X1719" s="26">
        <f>VLOOKUP(CONCATENATE(C1719,D1719),'Honor 2025'!A:D,4,FALSE)</f>
        <v>1152000</v>
      </c>
      <c r="Y1719" s="24"/>
      <c r="BE1719" s="24"/>
      <c r="CK1719" s="24"/>
      <c r="DQ1719" s="24"/>
      <c r="EW1719" s="24"/>
      <c r="GC1719" s="24"/>
      <c r="HI1719" s="24"/>
      <c r="IO1719" s="24"/>
      <c r="JU1719" s="24"/>
      <c r="LA1719" s="24"/>
      <c r="MG1719" s="24"/>
      <c r="NM1719" s="24"/>
    </row>
    <row r="1720" spans="1:377" ht="15" thickBot="1">
      <c r="A1720" s="1" t="str">
        <f t="shared" si="50"/>
        <v>Heny RumambiDesember-9</v>
      </c>
      <c r="B1720" s="12" t="str">
        <f t="shared" si="43"/>
        <v>Santi Hayuning Putri S.Tr.Stat.DesemberSurvei Harga Perdagangan Besar Mingguan</v>
      </c>
      <c r="C1720" s="40" t="s">
        <v>49</v>
      </c>
      <c r="D1720" s="14" t="s">
        <v>341</v>
      </c>
      <c r="E1720" s="34" t="s">
        <v>199</v>
      </c>
      <c r="F1720" s="41" t="s">
        <v>103</v>
      </c>
      <c r="G1720" s="42">
        <f t="shared" si="40"/>
        <v>192000</v>
      </c>
      <c r="H1720" s="43">
        <v>48000</v>
      </c>
      <c r="I1720" s="28" t="s">
        <v>23</v>
      </c>
      <c r="J1720" s="44">
        <v>4</v>
      </c>
      <c r="K1720" s="75" t="s">
        <v>430</v>
      </c>
      <c r="L1720" s="25">
        <v>45992</v>
      </c>
      <c r="M1720" s="32">
        <v>46010</v>
      </c>
      <c r="N1720" s="16" t="e">
        <f t="shared" ca="1" si="48"/>
        <v>#NAME?</v>
      </c>
      <c r="O1720" s="19"/>
      <c r="P1720" s="19"/>
      <c r="Q1720" s="20"/>
      <c r="R1720" s="21" t="str">
        <f t="array" ref="R1720">VLOOKUP(C1720,DB!A:D,2,FALSE)</f>
        <v>Jl. Ringkeng BTN Puskopad blok C No. 49A</v>
      </c>
      <c r="S1720" s="21" t="str">
        <f t="array" ref="S1720">VLOOKUP(C1720,DB!A:D,3,FALSE)</f>
        <v>henyrumambi@gmail.com</v>
      </c>
      <c r="T1720" s="22" t="s">
        <v>19</v>
      </c>
      <c r="U1720" s="1" t="str">
        <f t="shared" si="44"/>
        <v>Heny RumambiDesember</v>
      </c>
      <c r="V1720" s="23">
        <f t="shared" si="47"/>
        <v>46010</v>
      </c>
      <c r="X1720" s="26">
        <f>VLOOKUP(CONCATENATE(C1720,D1720),'Honor 2025'!A:D,4,FALSE)</f>
        <v>1669000</v>
      </c>
      <c r="Y1720" s="24"/>
      <c r="BE1720" s="24"/>
      <c r="CK1720" s="24"/>
      <c r="DQ1720" s="24"/>
      <c r="EW1720" s="24"/>
      <c r="GC1720" s="24"/>
      <c r="HI1720" s="24"/>
      <c r="IO1720" s="24"/>
      <c r="JU1720" s="24"/>
      <c r="LA1720" s="24"/>
      <c r="MG1720" s="24"/>
      <c r="NM1720" s="24"/>
    </row>
    <row r="1721" spans="1:377" ht="15" thickBot="1">
      <c r="A1721" s="1" t="str">
        <f t="shared" si="50"/>
        <v>JOVELIE E WOKASDesember-5</v>
      </c>
      <c r="B1721" s="12" t="str">
        <f t="shared" si="43"/>
        <v>Santi Hayuning Putri S.Tr.Stat.DesemberSurvei Harga Perdagangan Besar Mingguan</v>
      </c>
      <c r="C1721" s="33" t="s">
        <v>55</v>
      </c>
      <c r="D1721" s="14" t="s">
        <v>341</v>
      </c>
      <c r="E1721" s="34" t="s">
        <v>199</v>
      </c>
      <c r="F1721" s="41" t="s">
        <v>103</v>
      </c>
      <c r="G1721" s="36">
        <f t="shared" si="40"/>
        <v>96000</v>
      </c>
      <c r="H1721" s="37">
        <v>48000</v>
      </c>
      <c r="I1721" s="38" t="s">
        <v>23</v>
      </c>
      <c r="J1721" s="39">
        <v>2</v>
      </c>
      <c r="K1721" s="74" t="s">
        <v>430</v>
      </c>
      <c r="L1721" s="25">
        <v>45992</v>
      </c>
      <c r="M1721" s="32">
        <v>46010</v>
      </c>
      <c r="N1721" s="16" t="e">
        <f t="shared" ca="1" si="48"/>
        <v>#NAME?</v>
      </c>
      <c r="O1721" s="19"/>
      <c r="P1721" s="19"/>
      <c r="Q1721" s="20"/>
      <c r="R1721" s="21" t="str">
        <f t="array" ref="R1721">VLOOKUP(C1721,DB!A:D,2,FALSE)</f>
        <v>Malalayang Satu Lingkungan 6</v>
      </c>
      <c r="S1721" s="21" t="str">
        <f t="array" ref="S1721">VLOOKUP(C1721,DB!A:D,3,FALSE)</f>
        <v>vhellywokas07@gmail.com</v>
      </c>
      <c r="T1721" s="22" t="s">
        <v>19</v>
      </c>
      <c r="U1721" s="1" t="str">
        <f t="shared" si="44"/>
        <v>JOVELIE E WOKASDesember</v>
      </c>
      <c r="V1721" s="23">
        <f t="shared" si="47"/>
        <v>46010</v>
      </c>
      <c r="X1721" s="26">
        <f>VLOOKUP(CONCATENATE(C1721,D1721),'Honor 2025'!A:D,4,FALSE)</f>
        <v>1838000</v>
      </c>
      <c r="Y1721" s="24"/>
      <c r="BE1721" s="24"/>
      <c r="CK1721" s="24"/>
      <c r="DQ1721" s="24"/>
      <c r="EW1721" s="24"/>
      <c r="GC1721" s="24"/>
      <c r="HI1721" s="24"/>
      <c r="IO1721" s="24"/>
      <c r="JU1721" s="24"/>
      <c r="LA1721" s="24"/>
      <c r="MG1721" s="24"/>
      <c r="NM1721" s="24"/>
    </row>
    <row r="1722" spans="1:377" ht="15" thickBot="1">
      <c r="A1722" s="1" t="str">
        <f t="shared" si="50"/>
        <v>Roy MakalewDesember-7</v>
      </c>
      <c r="B1722" s="12" t="str">
        <f t="shared" si="43"/>
        <v>Santi Hayuning Putri S.Tr.Stat.DesemberSurvei Harga Perdagangan Besar Mingguan</v>
      </c>
      <c r="C1722" s="40" t="s">
        <v>44</v>
      </c>
      <c r="D1722" s="14" t="s">
        <v>341</v>
      </c>
      <c r="E1722" s="34" t="s">
        <v>199</v>
      </c>
      <c r="F1722" s="41" t="s">
        <v>103</v>
      </c>
      <c r="G1722" s="42">
        <f t="shared" si="40"/>
        <v>288000</v>
      </c>
      <c r="H1722" s="43">
        <v>48000</v>
      </c>
      <c r="I1722" s="28" t="s">
        <v>23</v>
      </c>
      <c r="J1722" s="44">
        <v>6</v>
      </c>
      <c r="K1722" s="75" t="s">
        <v>430</v>
      </c>
      <c r="L1722" s="25">
        <v>45992</v>
      </c>
      <c r="M1722" s="32">
        <v>46010</v>
      </c>
      <c r="N1722" s="16" t="e">
        <f t="shared" ca="1" si="48"/>
        <v>#NAME?</v>
      </c>
      <c r="O1722" s="19"/>
      <c r="P1722" s="19"/>
      <c r="Q1722" s="20"/>
      <c r="R1722" s="21" t="str">
        <f t="array" ref="R1722">VLOOKUP(C1722,DB!A:D,2,FALSE)</f>
        <v>Jalan Kleak 77, no 58</v>
      </c>
      <c r="S1722" s="21" t="str">
        <f t="array" ref="S1722">VLOOKUP(C1722,DB!A:D,3,FALSE)</f>
        <v>roymakalew2511@gmail.com</v>
      </c>
      <c r="T1722" s="22" t="s">
        <v>19</v>
      </c>
      <c r="U1722" s="1" t="str">
        <f t="shared" si="44"/>
        <v>Roy MakalewDesember</v>
      </c>
      <c r="V1722" s="23">
        <f t="shared" si="47"/>
        <v>46010</v>
      </c>
      <c r="X1722" s="26">
        <f>VLOOKUP(CONCATENATE(C1722,D1722),'Honor 2025'!A:D,4,FALSE)</f>
        <v>2160000</v>
      </c>
      <c r="Y1722" s="24"/>
      <c r="BE1722" s="24"/>
      <c r="CK1722" s="24"/>
      <c r="DQ1722" s="24"/>
      <c r="EW1722" s="24"/>
      <c r="GC1722" s="24"/>
      <c r="HI1722" s="24"/>
      <c r="IO1722" s="24"/>
      <c r="JU1722" s="24"/>
      <c r="LA1722" s="24"/>
      <c r="MG1722" s="24"/>
      <c r="NM1722" s="24"/>
    </row>
    <row r="1723" spans="1:377" ht="15" thickBot="1">
      <c r="A1723" s="1" t="str">
        <f t="shared" si="50"/>
        <v>Sri MulyawatiDesember-6</v>
      </c>
      <c r="B1723" s="12" t="str">
        <f t="shared" si="43"/>
        <v>Santi Hayuning Putri S.Tr.Stat.DesemberSurvei Harga Perdagangan Besar Mingguan</v>
      </c>
      <c r="C1723" s="33" t="s">
        <v>51</v>
      </c>
      <c r="D1723" s="14" t="s">
        <v>341</v>
      </c>
      <c r="E1723" s="34" t="s">
        <v>199</v>
      </c>
      <c r="F1723" s="41" t="s">
        <v>103</v>
      </c>
      <c r="G1723" s="36">
        <f t="shared" si="40"/>
        <v>480000</v>
      </c>
      <c r="H1723" s="37">
        <v>48000</v>
      </c>
      <c r="I1723" s="38" t="s">
        <v>23</v>
      </c>
      <c r="J1723" s="39">
        <v>10</v>
      </c>
      <c r="K1723" s="74" t="s">
        <v>430</v>
      </c>
      <c r="L1723" s="25">
        <v>45992</v>
      </c>
      <c r="M1723" s="32">
        <v>46010</v>
      </c>
      <c r="N1723" s="16" t="e">
        <f t="shared" ca="1" si="48"/>
        <v>#NAME?</v>
      </c>
      <c r="O1723" s="19"/>
      <c r="P1723" s="19"/>
      <c r="Q1723" s="20"/>
      <c r="R1723" s="21" t="str">
        <f t="array" ref="R1723">VLOOKUP(C1723,DB!A:D,2,FALSE)</f>
        <v>Jl Wiratama no 4 lingkungan 7</v>
      </c>
      <c r="S1723" s="21" t="str">
        <f t="array" ref="S1723">VLOOKUP(C1723,DB!A:D,3,FALSE)</f>
        <v>mulyawatisrie75@gmail.com</v>
      </c>
      <c r="T1723" s="22" t="s">
        <v>19</v>
      </c>
      <c r="U1723" s="1" t="str">
        <f t="shared" si="44"/>
        <v>Sri MulyawatiDesember</v>
      </c>
      <c r="V1723" s="23">
        <f t="shared" si="47"/>
        <v>46010</v>
      </c>
      <c r="X1723" s="26">
        <f>VLOOKUP(CONCATENATE(C1723,D1723),'Honor 2025'!A:D,4,FALSE)</f>
        <v>2000000</v>
      </c>
      <c r="Y1723" s="24"/>
      <c r="BE1723" s="24"/>
      <c r="CK1723" s="24"/>
      <c r="DQ1723" s="24"/>
      <c r="EW1723" s="24"/>
      <c r="GC1723" s="24"/>
      <c r="HI1723" s="24"/>
      <c r="IO1723" s="24"/>
      <c r="JU1723" s="24"/>
      <c r="LA1723" s="24"/>
      <c r="MG1723" s="24"/>
      <c r="NM1723" s="24"/>
    </row>
    <row r="1724" spans="1:377" ht="15" thickBot="1">
      <c r="A1724" s="1" t="str">
        <f t="shared" si="50"/>
        <v>Susly Yuliana SeneweDesember-7</v>
      </c>
      <c r="B1724" s="12" t="str">
        <f t="shared" si="43"/>
        <v>Santi Hayuning Putri S.Tr.Stat.DesemberSurvei Harga Perdagangan Besar Mingguan</v>
      </c>
      <c r="C1724" s="40" t="s">
        <v>48</v>
      </c>
      <c r="D1724" s="14" t="s">
        <v>341</v>
      </c>
      <c r="E1724" s="29" t="s">
        <v>199</v>
      </c>
      <c r="F1724" s="15" t="s">
        <v>103</v>
      </c>
      <c r="G1724" s="36">
        <f t="shared" si="40"/>
        <v>384000</v>
      </c>
      <c r="H1724" s="37">
        <v>48000</v>
      </c>
      <c r="I1724" s="38" t="s">
        <v>23</v>
      </c>
      <c r="J1724" s="39">
        <v>8</v>
      </c>
      <c r="K1724" s="75" t="s">
        <v>430</v>
      </c>
      <c r="L1724" s="25">
        <v>45992</v>
      </c>
      <c r="M1724" s="32">
        <v>46010</v>
      </c>
      <c r="N1724" s="16" t="e">
        <f t="shared" ca="1" si="48"/>
        <v>#NAME?</v>
      </c>
      <c r="O1724" s="19"/>
      <c r="P1724" s="19"/>
      <c r="Q1724" s="20"/>
      <c r="R1724" s="21" t="str">
        <f t="array" ref="R1724">VLOOKUP(C1724,DB!A:D,2,FALSE)</f>
        <v>Jalan Lumimuut 5 Mahakeret Timur lingk.3</v>
      </c>
      <c r="S1724" s="21" t="str">
        <f t="array" ref="S1724">VLOOKUP(C1724,DB!A:D,3,FALSE)</f>
        <v>suslysenewe@gmail.com</v>
      </c>
      <c r="T1724" s="22" t="s">
        <v>19</v>
      </c>
      <c r="U1724" s="1" t="str">
        <f t="shared" si="44"/>
        <v>Susly Yuliana SeneweDesember</v>
      </c>
      <c r="V1724" s="23">
        <f t="shared" si="47"/>
        <v>46010</v>
      </c>
      <c r="X1724" s="26">
        <f>VLOOKUP(CONCATENATE(C1724,D1724),'Honor 2025'!A:D,4,FALSE)</f>
        <v>1792000</v>
      </c>
      <c r="Y1724" s="24"/>
      <c r="BE1724" s="24"/>
      <c r="CK1724" s="24"/>
      <c r="DQ1724" s="24"/>
      <c r="EW1724" s="24"/>
      <c r="GC1724" s="24"/>
      <c r="HI1724" s="24"/>
      <c r="IO1724" s="24"/>
      <c r="JU1724" s="24"/>
      <c r="LA1724" s="24"/>
      <c r="MG1724" s="24"/>
      <c r="NM1724" s="24"/>
    </row>
    <row r="1725" spans="1:377" ht="15" thickBot="1">
      <c r="A1725" s="1" t="str">
        <f t="shared" si="50"/>
        <v>Reini Clara PaulusDesember-3</v>
      </c>
      <c r="B1725" s="12" t="str">
        <f t="shared" si="43"/>
        <v>Vini Cristin, S.Tr.Stat.DesemberSurvei Harga Produsen Sektor Industri Pengolahan dan Sektor Pertambangan dan Penggalian (HP)</v>
      </c>
      <c r="C1725" s="40" t="s">
        <v>32</v>
      </c>
      <c r="D1725" s="14" t="s">
        <v>341</v>
      </c>
      <c r="E1725" s="29" t="s">
        <v>60</v>
      </c>
      <c r="F1725" s="15" t="s">
        <v>38</v>
      </c>
      <c r="G1725" s="42">
        <f t="shared" si="40"/>
        <v>480000</v>
      </c>
      <c r="H1725" s="43">
        <v>48000</v>
      </c>
      <c r="I1725" s="28" t="s">
        <v>23</v>
      </c>
      <c r="J1725" s="44">
        <v>10</v>
      </c>
      <c r="K1725" s="74" t="s">
        <v>430</v>
      </c>
      <c r="L1725" s="25">
        <v>45992</v>
      </c>
      <c r="M1725" s="32">
        <v>46006</v>
      </c>
      <c r="N1725" s="16" t="e">
        <f t="shared" ca="1" si="48"/>
        <v>#NAME?</v>
      </c>
      <c r="O1725" s="19"/>
      <c r="P1725" s="19"/>
      <c r="Q1725" s="20"/>
      <c r="R1725" s="21" t="str">
        <f t="array" ref="R1725">VLOOKUP(C1725,DB!A:D,2,FALSE)</f>
        <v>Jalan Teluk Tomini No. 170</v>
      </c>
      <c r="S1725" s="21" t="str">
        <f t="array" ref="S1725">VLOOKUP(C1725,DB!A:D,3,FALSE)</f>
        <v>reinizalora@gmail.com</v>
      </c>
      <c r="T1725" s="22" t="s">
        <v>19</v>
      </c>
      <c r="U1725" s="1" t="str">
        <f t="shared" si="44"/>
        <v>Reini Clara PaulusDesember</v>
      </c>
      <c r="V1725" s="23">
        <f t="shared" si="47"/>
        <v>46006</v>
      </c>
      <c r="X1725" s="26">
        <f>VLOOKUP(CONCATENATE(C1725,D1725),'Honor 2025'!A:D,4,FALSE)</f>
        <v>1781000</v>
      </c>
      <c r="Y1725" s="24"/>
      <c r="BE1725" s="24"/>
      <c r="CK1725" s="24"/>
      <c r="DQ1725" s="24"/>
      <c r="EW1725" s="24"/>
      <c r="GC1725" s="24"/>
      <c r="HI1725" s="24"/>
      <c r="IO1725" s="24"/>
      <c r="JU1725" s="24"/>
      <c r="LA1725" s="24"/>
      <c r="MG1725" s="24"/>
      <c r="NM1725" s="24"/>
    </row>
    <row r="1726" spans="1:377" ht="15" thickBot="1">
      <c r="A1726" s="1" t="str">
        <f t="shared" si="50"/>
        <v>Farida TampangDesember-3</v>
      </c>
      <c r="B1726" s="12" t="str">
        <f t="shared" si="43"/>
        <v>Vini Cristin, S.Tr.Stat.DesemberSurvei Harga Produsen Sektor Industri Pengolahan dan Sektor Pertambangan dan Penggalian (HP)</v>
      </c>
      <c r="C1726" s="33" t="s">
        <v>34</v>
      </c>
      <c r="D1726" s="14" t="s">
        <v>341</v>
      </c>
      <c r="E1726" s="34" t="s">
        <v>60</v>
      </c>
      <c r="F1726" s="15" t="s">
        <v>38</v>
      </c>
      <c r="G1726" s="36">
        <f t="shared" si="40"/>
        <v>528000</v>
      </c>
      <c r="H1726" s="37">
        <v>48000</v>
      </c>
      <c r="I1726" s="38" t="s">
        <v>23</v>
      </c>
      <c r="J1726" s="39">
        <v>11</v>
      </c>
      <c r="K1726" s="75" t="s">
        <v>430</v>
      </c>
      <c r="L1726" s="25">
        <v>45992</v>
      </c>
      <c r="M1726" s="32">
        <v>46006</v>
      </c>
      <c r="N1726" s="16" t="e">
        <f t="shared" ca="1" si="48"/>
        <v>#NAME?</v>
      </c>
      <c r="O1726" s="19"/>
      <c r="P1726" s="19"/>
      <c r="Q1726" s="20"/>
      <c r="R1726" s="21" t="str">
        <f t="array" ref="R1726">VLOOKUP(C1726,DB!A:D,2,FALSE)</f>
        <v>Perum Malalayang Permai Blok B Lingkungan 5</v>
      </c>
      <c r="S1726" s="21" t="str">
        <f t="array" ref="S1726">VLOOKUP(C1726,DB!A:D,3,FALSE)</f>
        <v>frydatampang30730@gmail.com</v>
      </c>
      <c r="T1726" s="22" t="s">
        <v>19</v>
      </c>
      <c r="U1726" s="1" t="str">
        <f t="shared" si="44"/>
        <v>Farida TampangDesember</v>
      </c>
      <c r="V1726" s="23">
        <f t="shared" si="47"/>
        <v>46006</v>
      </c>
      <c r="X1726" s="26">
        <f>VLOOKUP(CONCATENATE(C1726,D1726),'Honor 2025'!A:D,4,FALSE)</f>
        <v>1824000</v>
      </c>
      <c r="Y1726" s="24"/>
      <c r="BE1726" s="24"/>
      <c r="CK1726" s="24"/>
      <c r="DQ1726" s="24"/>
      <c r="EW1726" s="24"/>
      <c r="GC1726" s="24"/>
      <c r="HI1726" s="24"/>
      <c r="IO1726" s="24"/>
      <c r="JU1726" s="24"/>
      <c r="LA1726" s="24"/>
      <c r="MG1726" s="24"/>
      <c r="NM1726" s="24"/>
    </row>
    <row r="1727" spans="1:377" ht="15" thickBot="1">
      <c r="A1727" s="1" t="str">
        <f t="shared" si="50"/>
        <v>Feibe Ireine Syalome MaramisDesember-7</v>
      </c>
      <c r="B1727" s="12" t="str">
        <f t="shared" si="43"/>
        <v>Vini Cristin, S.Tr.Stat.DesemberSurvei Harga Produsen Sektor Industri Pengolahan dan Sektor Pertambangan dan Penggalian (HP)</v>
      </c>
      <c r="C1727" s="33" t="s">
        <v>47</v>
      </c>
      <c r="D1727" s="14" t="s">
        <v>341</v>
      </c>
      <c r="E1727" s="34" t="s">
        <v>60</v>
      </c>
      <c r="F1727" s="15" t="s">
        <v>38</v>
      </c>
      <c r="G1727" s="36">
        <f t="shared" si="40"/>
        <v>528000</v>
      </c>
      <c r="H1727" s="37">
        <v>48000</v>
      </c>
      <c r="I1727" s="38" t="s">
        <v>23</v>
      </c>
      <c r="J1727" s="39">
        <v>11</v>
      </c>
      <c r="K1727" s="74" t="s">
        <v>430</v>
      </c>
      <c r="L1727" s="25">
        <v>45992</v>
      </c>
      <c r="M1727" s="32">
        <v>46006</v>
      </c>
      <c r="N1727" s="16" t="e">
        <f t="shared" ca="1" si="48"/>
        <v>#NAME?</v>
      </c>
      <c r="O1727" s="19"/>
      <c r="P1727" s="19"/>
      <c r="Q1727" s="20"/>
      <c r="R1727" s="21" t="str">
        <f t="array" ref="R1727">VLOOKUP(C1727,DB!A:D,2,FALSE)</f>
        <v>Ranotana Weru</v>
      </c>
      <c r="S1727" s="21" t="str">
        <f t="array" ref="S1727">VLOOKUP(C1727,DB!A:D,3,FALSE)</f>
        <v>feibemaramis0202@gmail.com</v>
      </c>
      <c r="T1727" s="22" t="s">
        <v>19</v>
      </c>
      <c r="U1727" s="1" t="str">
        <f t="shared" si="44"/>
        <v>Feibe Ireine Syalome MaramisDesember</v>
      </c>
      <c r="V1727" s="23">
        <f t="shared" si="47"/>
        <v>46006</v>
      </c>
      <c r="X1727" s="26">
        <f>VLOOKUP(CONCATENATE(C1727,D1727),'Honor 2025'!A:D,4,FALSE)</f>
        <v>2271000</v>
      </c>
      <c r="Y1727" s="24"/>
      <c r="BE1727" s="24"/>
      <c r="CK1727" s="24"/>
      <c r="DQ1727" s="24"/>
      <c r="EW1727" s="24"/>
      <c r="GC1727" s="24"/>
      <c r="HI1727" s="24"/>
      <c r="IO1727" s="24"/>
      <c r="JU1727" s="24"/>
      <c r="LA1727" s="24"/>
      <c r="MG1727" s="24"/>
      <c r="NM1727" s="24"/>
    </row>
    <row r="1728" spans="1:377" ht="15" thickBot="1">
      <c r="A1728" s="1" t="str">
        <f t="shared" si="50"/>
        <v>Reini Clara PaulusDesember-4</v>
      </c>
      <c r="B1728" s="12" t="str">
        <f t="shared" si="43"/>
        <v>Vini Cristin, S.Tr.Stat.DesemberSurvei Harga Produsen Sektor Jasa (HPJ)</v>
      </c>
      <c r="C1728" s="33" t="s">
        <v>32</v>
      </c>
      <c r="D1728" s="14" t="s">
        <v>341</v>
      </c>
      <c r="E1728" s="34" t="s">
        <v>92</v>
      </c>
      <c r="F1728" s="15" t="s">
        <v>38</v>
      </c>
      <c r="G1728" s="36">
        <f t="shared" ref="G1728:G1982" si="51">H1728*J1728</f>
        <v>144000</v>
      </c>
      <c r="H1728" s="37">
        <v>48000</v>
      </c>
      <c r="I1728" s="38" t="s">
        <v>23</v>
      </c>
      <c r="J1728" s="39">
        <v>3</v>
      </c>
      <c r="K1728" s="75" t="s">
        <v>430</v>
      </c>
      <c r="L1728" s="25">
        <v>45992</v>
      </c>
      <c r="M1728" s="32">
        <v>46006</v>
      </c>
      <c r="N1728" s="16" t="e">
        <f t="shared" ca="1" si="48"/>
        <v>#NAME?</v>
      </c>
      <c r="O1728" s="19"/>
      <c r="P1728" s="19"/>
      <c r="Q1728" s="20"/>
      <c r="R1728" s="21" t="str">
        <f t="array" ref="R1728">VLOOKUP(C1728,DB!A:D,2,FALSE)</f>
        <v>Jalan Teluk Tomini No. 170</v>
      </c>
      <c r="S1728" s="21" t="str">
        <f t="array" ref="S1728">VLOOKUP(C1728,DB!A:D,3,FALSE)</f>
        <v>reinizalora@gmail.com</v>
      </c>
      <c r="T1728" s="22" t="s">
        <v>19</v>
      </c>
      <c r="U1728" s="1" t="str">
        <f t="shared" si="44"/>
        <v>Reini Clara PaulusDesember</v>
      </c>
      <c r="V1728" s="23">
        <f t="shared" si="47"/>
        <v>46006</v>
      </c>
      <c r="X1728" s="26">
        <f>VLOOKUP(CONCATENATE(C1728,D1728),'Honor 2025'!A:D,4,FALSE)</f>
        <v>1781000</v>
      </c>
      <c r="Y1728" s="24"/>
      <c r="BE1728" s="24"/>
      <c r="CK1728" s="24"/>
      <c r="DQ1728" s="24"/>
      <c r="EW1728" s="24"/>
      <c r="GC1728" s="24"/>
      <c r="HI1728" s="24"/>
      <c r="IO1728" s="24"/>
      <c r="JU1728" s="24"/>
      <c r="LA1728" s="24"/>
      <c r="MG1728" s="24"/>
      <c r="NM1728" s="24"/>
    </row>
    <row r="1729" spans="1:408" ht="15" thickBot="1">
      <c r="A1729" s="1" t="str">
        <f t="shared" si="50"/>
        <v>Farida TampangDesember-4</v>
      </c>
      <c r="B1729" s="12" t="str">
        <f t="shared" si="43"/>
        <v>Vini Cristin, S.Tr.Stat.DesemberSurvei Harga Produsen Sektor Jasa (HPJ)</v>
      </c>
      <c r="C1729" s="40" t="s">
        <v>34</v>
      </c>
      <c r="D1729" s="14" t="s">
        <v>341</v>
      </c>
      <c r="E1729" s="29" t="s">
        <v>92</v>
      </c>
      <c r="F1729" s="15" t="s">
        <v>38</v>
      </c>
      <c r="G1729" s="42">
        <f t="shared" si="51"/>
        <v>144000</v>
      </c>
      <c r="H1729" s="43">
        <v>48000</v>
      </c>
      <c r="I1729" s="28" t="s">
        <v>23</v>
      </c>
      <c r="J1729" s="44">
        <v>3</v>
      </c>
      <c r="K1729" s="74" t="s">
        <v>430</v>
      </c>
      <c r="L1729" s="25">
        <v>45992</v>
      </c>
      <c r="M1729" s="32">
        <v>46006</v>
      </c>
      <c r="N1729" s="16" t="e">
        <f t="shared" ca="1" si="48"/>
        <v>#NAME?</v>
      </c>
      <c r="O1729" s="19"/>
      <c r="P1729" s="19"/>
      <c r="Q1729" s="20"/>
      <c r="R1729" s="21" t="str">
        <f t="array" ref="R1729">VLOOKUP(C1729,DB!A:D,2,FALSE)</f>
        <v>Perum Malalayang Permai Blok B Lingkungan 5</v>
      </c>
      <c r="S1729" s="21" t="str">
        <f t="array" ref="S1729">VLOOKUP(C1729,DB!A:D,3,FALSE)</f>
        <v>frydatampang30730@gmail.com</v>
      </c>
      <c r="T1729" s="22" t="s">
        <v>19</v>
      </c>
      <c r="U1729" s="1" t="str">
        <f t="shared" si="44"/>
        <v>Farida TampangDesember</v>
      </c>
      <c r="V1729" s="23">
        <f t="shared" si="47"/>
        <v>46006</v>
      </c>
      <c r="X1729" s="26">
        <f>VLOOKUP(CONCATENATE(C1729,D1729),'Honor 2025'!A:D,4,FALSE)</f>
        <v>1824000</v>
      </c>
      <c r="Y1729" s="24"/>
      <c r="BE1729" s="24"/>
      <c r="CK1729" s="24"/>
      <c r="DQ1729" s="24"/>
      <c r="EW1729" s="24"/>
      <c r="GC1729" s="24"/>
      <c r="HI1729" s="24"/>
      <c r="IO1729" s="24"/>
      <c r="JU1729" s="24"/>
      <c r="LA1729" s="24"/>
      <c r="MG1729" s="24"/>
      <c r="NM1729" s="24"/>
    </row>
    <row r="1730" spans="1:408" ht="15" thickBot="1">
      <c r="A1730" s="1" t="str">
        <f t="shared" si="50"/>
        <v>Feibe Ireine Syalome MaramisDesember-8</v>
      </c>
      <c r="B1730" s="12" t="str">
        <f t="shared" si="43"/>
        <v>Vini Cristin, S.Tr.Stat.DesemberSurvei Harga Produsen Sektor Jasa (HPJ)</v>
      </c>
      <c r="C1730" s="40" t="s">
        <v>47</v>
      </c>
      <c r="D1730" s="14" t="s">
        <v>341</v>
      </c>
      <c r="E1730" s="29" t="s">
        <v>92</v>
      </c>
      <c r="F1730" s="15" t="s">
        <v>38</v>
      </c>
      <c r="G1730" s="42">
        <f t="shared" si="51"/>
        <v>192000</v>
      </c>
      <c r="H1730" s="43">
        <v>48000</v>
      </c>
      <c r="I1730" s="28" t="s">
        <v>23</v>
      </c>
      <c r="J1730" s="44">
        <v>4</v>
      </c>
      <c r="K1730" s="75" t="s">
        <v>430</v>
      </c>
      <c r="L1730" s="25">
        <v>45992</v>
      </c>
      <c r="M1730" s="32">
        <v>46006</v>
      </c>
      <c r="N1730" s="16" t="e">
        <f t="shared" ca="1" si="48"/>
        <v>#NAME?</v>
      </c>
      <c r="O1730" s="19"/>
      <c r="P1730" s="19"/>
      <c r="Q1730" s="20"/>
      <c r="R1730" s="21" t="str">
        <f t="array" ref="R1730">VLOOKUP(C1730,DB!A:D,2,FALSE)</f>
        <v>Ranotana Weru</v>
      </c>
      <c r="S1730" s="21" t="str">
        <f t="array" ref="S1730">VLOOKUP(C1730,DB!A:D,3,FALSE)</f>
        <v>feibemaramis0202@gmail.com</v>
      </c>
      <c r="T1730" s="22" t="s">
        <v>19</v>
      </c>
      <c r="U1730" s="1" t="str">
        <f t="shared" si="44"/>
        <v>Feibe Ireine Syalome MaramisDesember</v>
      </c>
      <c r="V1730" s="23">
        <f t="shared" si="47"/>
        <v>46006</v>
      </c>
      <c r="X1730" s="26">
        <f>VLOOKUP(CONCATENATE(C1730,D1730),'Honor 2025'!A:D,4,FALSE)</f>
        <v>2271000</v>
      </c>
      <c r="Y1730" s="24"/>
      <c r="BE1730" s="24"/>
      <c r="CK1730" s="24"/>
      <c r="DQ1730" s="24"/>
      <c r="EW1730" s="24"/>
      <c r="GC1730" s="24"/>
      <c r="HI1730" s="24"/>
      <c r="IO1730" s="24"/>
      <c r="JU1730" s="24"/>
      <c r="LA1730" s="24"/>
      <c r="MG1730" s="24"/>
      <c r="NM1730" s="24"/>
    </row>
    <row r="1731" spans="1:408" ht="15" thickBot="1">
      <c r="A1731" s="1" t="str">
        <f t="shared" si="50"/>
        <v>Reini Clara PaulusDesember-5</v>
      </c>
      <c r="B1731" s="12" t="str">
        <f t="shared" si="43"/>
        <v>Vini Cristin, S.Tr.Stat.DesemberSurvei Harga Produsen Sektor Pertanian (HPT)</v>
      </c>
      <c r="C1731" s="13" t="s">
        <v>32</v>
      </c>
      <c r="D1731" s="14" t="s">
        <v>341</v>
      </c>
      <c r="E1731" s="15" t="s">
        <v>59</v>
      </c>
      <c r="F1731" s="15" t="s">
        <v>38</v>
      </c>
      <c r="G1731" s="15">
        <f t="shared" si="51"/>
        <v>53000</v>
      </c>
      <c r="H1731" s="16">
        <v>53000</v>
      </c>
      <c r="I1731" s="14" t="s">
        <v>23</v>
      </c>
      <c r="J1731" s="17">
        <v>1</v>
      </c>
      <c r="K1731" s="74" t="s">
        <v>430</v>
      </c>
      <c r="L1731" s="25">
        <v>45992</v>
      </c>
      <c r="M1731" s="32">
        <v>46006</v>
      </c>
      <c r="N1731" s="16" t="e">
        <f t="shared" ca="1" si="48"/>
        <v>#NAME?</v>
      </c>
      <c r="O1731" s="19"/>
      <c r="P1731" s="19"/>
      <c r="Q1731" s="20"/>
      <c r="R1731" s="21" t="str">
        <f t="array" ref="R1731">VLOOKUP(C1731,DB!A:D,2,FALSE)</f>
        <v>Jalan Teluk Tomini No. 170</v>
      </c>
      <c r="S1731" s="21" t="str">
        <f t="array" ref="S1731">VLOOKUP(C1731,DB!A:D,3,FALSE)</f>
        <v>reinizalora@gmail.com</v>
      </c>
      <c r="T1731" s="22" t="s">
        <v>19</v>
      </c>
      <c r="U1731" s="1" t="str">
        <f t="shared" si="44"/>
        <v>Reini Clara PaulusDesember</v>
      </c>
      <c r="V1731" s="23">
        <f t="shared" si="47"/>
        <v>46006</v>
      </c>
      <c r="X1731" s="26">
        <f>VLOOKUP(CONCATENATE(C1731,D1731),'Honor 2025'!A:D,4,FALSE)</f>
        <v>1781000</v>
      </c>
      <c r="Y1731" s="24"/>
      <c r="BE1731" s="24"/>
      <c r="CK1731" s="24"/>
      <c r="DQ1731" s="24"/>
      <c r="EW1731" s="24"/>
      <c r="GC1731" s="24"/>
      <c r="HI1731" s="24"/>
      <c r="IO1731" s="24"/>
      <c r="JU1731" s="24"/>
      <c r="LA1731" s="24"/>
      <c r="MG1731" s="24"/>
      <c r="NM1731" s="24"/>
    </row>
    <row r="1732" spans="1:408" ht="15" thickBot="1">
      <c r="A1732" s="1" t="str">
        <f t="shared" si="50"/>
        <v>NANCY CINTHYA PANGEMANANDesember-1</v>
      </c>
      <c r="B1732" s="12" t="str">
        <f t="shared" si="43"/>
        <v>Deyvi Stella Rumangkang, S.E.DesemberSKLNPT</v>
      </c>
      <c r="C1732" s="13" t="s">
        <v>183</v>
      </c>
      <c r="D1732" s="14" t="s">
        <v>341</v>
      </c>
      <c r="E1732" s="15" t="s">
        <v>184</v>
      </c>
      <c r="F1732" s="15" t="s">
        <v>90</v>
      </c>
      <c r="G1732" s="15">
        <f t="shared" si="51"/>
        <v>910000</v>
      </c>
      <c r="H1732" s="16">
        <v>91000</v>
      </c>
      <c r="I1732" s="14" t="s">
        <v>23</v>
      </c>
      <c r="J1732" s="17">
        <v>10</v>
      </c>
      <c r="K1732" s="75" t="s">
        <v>378</v>
      </c>
      <c r="L1732" s="25">
        <v>45992</v>
      </c>
      <c r="M1732" s="32">
        <v>46006</v>
      </c>
      <c r="N1732" s="16" t="e">
        <f t="shared" ca="1" si="48"/>
        <v>#NAME?</v>
      </c>
      <c r="O1732" s="19"/>
      <c r="P1732" s="19"/>
      <c r="Q1732" s="20"/>
      <c r="R1732" s="21" t="str">
        <f t="array" ref="R1732">VLOOKUP(C1732,DB!A:D,2,FALSE)</f>
        <v>Perumahan Wenang Permai 2 Blok K-7</v>
      </c>
      <c r="S1732" s="21" t="str">
        <f t="array" ref="S1732">VLOOKUP(C1732,DB!A:D,3,FALSE)</f>
        <v>nancynthya@gmail.com</v>
      </c>
      <c r="T1732" s="22" t="s">
        <v>19</v>
      </c>
      <c r="U1732" s="1" t="str">
        <f t="shared" si="44"/>
        <v>NANCY CINTHYA PANGEMANANDesember</v>
      </c>
      <c r="V1732" s="23">
        <f t="shared" si="47"/>
        <v>46006</v>
      </c>
      <c r="X1732" s="26">
        <f>VLOOKUP(CONCATENATE(C1732,D1732),'Honor 2025'!A:D,4,FALSE)</f>
        <v>910000</v>
      </c>
      <c r="Y1732" s="24"/>
      <c r="BE1732" s="24"/>
      <c r="CK1732" s="24"/>
      <c r="DQ1732" s="24"/>
      <c r="EW1732" s="24"/>
      <c r="GC1732" s="24"/>
      <c r="HI1732" s="24"/>
      <c r="IO1732" s="24"/>
      <c r="JU1732" s="24"/>
      <c r="LA1732" s="24"/>
      <c r="MG1732" s="24"/>
      <c r="NM1732" s="24"/>
    </row>
    <row r="1733" spans="1:408" ht="15" thickBot="1">
      <c r="A1733" s="1" t="str">
        <f t="shared" si="50"/>
        <v>-1</v>
      </c>
      <c r="B1733" s="12" t="str">
        <f t="shared" si="43"/>
        <v/>
      </c>
      <c r="C1733" s="13"/>
      <c r="D1733" s="14"/>
      <c r="E1733" s="15"/>
      <c r="F1733" s="15"/>
      <c r="G1733" s="15">
        <f t="shared" si="51"/>
        <v>0</v>
      </c>
      <c r="H1733" s="16"/>
      <c r="I1733" s="14"/>
      <c r="J1733" s="17"/>
      <c r="K1733" s="78"/>
      <c r="L1733" s="18"/>
      <c r="M1733" s="18"/>
      <c r="N1733" s="16" t="e">
        <f t="shared" ca="1" si="48"/>
        <v>#NAME?</v>
      </c>
      <c r="O1733" s="19"/>
      <c r="P1733" s="19"/>
      <c r="Q1733" s="20"/>
      <c r="R1733" s="21" t="e">
        <f t="array" ref="R1733">VLOOKUP(C1733,DB!A:D,2,FALSE)</f>
        <v>#N/A</v>
      </c>
      <c r="S1733" s="21" t="e">
        <f t="array" ref="S1733">VLOOKUP(C1733,DB!A:D,3,FALSE)</f>
        <v>#N/A</v>
      </c>
      <c r="T1733" s="22" t="s">
        <v>19</v>
      </c>
      <c r="U1733" s="1" t="str">
        <f t="shared" si="44"/>
        <v/>
      </c>
      <c r="V1733" s="23" t="e">
        <f t="shared" ca="1" si="47"/>
        <v>#NAME?</v>
      </c>
      <c r="X1733" s="24" t="e">
        <f>VLOOKUP(CONCATENATE(C1733,D1733),'Honor 2025'!A:D,4,FALSE)</f>
        <v>#N/A</v>
      </c>
      <c r="Y1733" s="24"/>
      <c r="Z1733" s="22"/>
      <c r="AA1733" s="22"/>
      <c r="AB1733" s="22"/>
      <c r="AC1733" s="22"/>
      <c r="AD1733" s="22"/>
      <c r="AE1733" s="22"/>
      <c r="AF1733" s="22"/>
      <c r="AG1733" s="22"/>
      <c r="AH1733" s="22"/>
      <c r="AI1733" s="22"/>
      <c r="AJ1733" s="22"/>
      <c r="AK1733" s="22"/>
      <c r="AL1733" s="22"/>
      <c r="AM1733" s="22"/>
      <c r="AN1733" s="22"/>
      <c r="AO1733" s="22"/>
      <c r="AP1733" s="22"/>
      <c r="AQ1733" s="22"/>
      <c r="AR1733" s="22"/>
      <c r="AS1733" s="22"/>
      <c r="AT1733" s="22"/>
      <c r="AU1733" s="22"/>
      <c r="AV1733" s="22"/>
      <c r="AW1733" s="22"/>
      <c r="AX1733" s="22"/>
      <c r="AY1733" s="22"/>
      <c r="AZ1733" s="22"/>
      <c r="BA1733" s="22"/>
      <c r="BB1733" s="22"/>
      <c r="BC1733" s="22"/>
      <c r="BD1733" s="22"/>
      <c r="BE1733" s="24"/>
      <c r="BF1733" s="22"/>
      <c r="BG1733" s="22"/>
      <c r="BH1733" s="22"/>
      <c r="BI1733" s="22"/>
      <c r="BJ1733" s="22"/>
      <c r="BK1733" s="22"/>
      <c r="BL1733" s="22"/>
      <c r="BM1733" s="22"/>
      <c r="BN1733" s="22"/>
      <c r="BO1733" s="22"/>
      <c r="BP1733" s="22"/>
      <c r="BQ1733" s="22"/>
      <c r="BR1733" s="22"/>
      <c r="BS1733" s="22"/>
      <c r="BT1733" s="22"/>
      <c r="BU1733" s="22"/>
      <c r="BV1733" s="22"/>
      <c r="BW1733" s="22"/>
      <c r="BX1733" s="22"/>
      <c r="BY1733" s="22"/>
      <c r="BZ1733" s="22"/>
      <c r="CA1733" s="22"/>
      <c r="CB1733" s="22"/>
      <c r="CC1733" s="22"/>
      <c r="CD1733" s="22"/>
      <c r="CE1733" s="22"/>
      <c r="CF1733" s="22"/>
      <c r="CG1733" s="22"/>
      <c r="CH1733" s="22"/>
      <c r="CI1733" s="22"/>
      <c r="CJ1733" s="22"/>
      <c r="CK1733" s="24"/>
      <c r="CL1733" s="22"/>
      <c r="CM1733" s="22"/>
      <c r="CN1733" s="22"/>
      <c r="CO1733" s="22"/>
      <c r="CP1733" s="22"/>
      <c r="CQ1733" s="22"/>
      <c r="CR1733" s="22"/>
      <c r="CS1733" s="22"/>
      <c r="CT1733" s="22"/>
      <c r="CU1733" s="22"/>
      <c r="CV1733" s="22"/>
      <c r="CW1733" s="22"/>
      <c r="CX1733" s="22"/>
      <c r="CY1733" s="22"/>
      <c r="CZ1733" s="22"/>
      <c r="DA1733" s="22"/>
      <c r="DB1733" s="22"/>
      <c r="DC1733" s="22"/>
      <c r="DD1733" s="22"/>
      <c r="DE1733" s="22"/>
      <c r="DF1733" s="22"/>
      <c r="DG1733" s="22"/>
      <c r="DH1733" s="22"/>
      <c r="DI1733" s="22"/>
      <c r="DJ1733" s="22"/>
      <c r="DK1733" s="22"/>
      <c r="DL1733" s="22"/>
      <c r="DM1733" s="22"/>
      <c r="DN1733" s="22"/>
      <c r="DO1733" s="22"/>
      <c r="DP1733" s="22"/>
      <c r="DQ1733" s="24"/>
      <c r="DR1733" s="22"/>
      <c r="DS1733" s="22"/>
      <c r="DT1733" s="22"/>
      <c r="DU1733" s="22"/>
      <c r="DV1733" s="22"/>
      <c r="DW1733" s="22"/>
      <c r="DX1733" s="22"/>
      <c r="DY1733" s="22"/>
      <c r="DZ1733" s="22"/>
      <c r="EA1733" s="22"/>
      <c r="EB1733" s="22"/>
      <c r="EC1733" s="22"/>
      <c r="ED1733" s="22"/>
      <c r="EE1733" s="22"/>
      <c r="EF1733" s="22"/>
      <c r="EG1733" s="22"/>
      <c r="EH1733" s="22"/>
      <c r="EI1733" s="22"/>
      <c r="EJ1733" s="22"/>
      <c r="EK1733" s="22"/>
      <c r="EL1733" s="22"/>
      <c r="EM1733" s="22"/>
      <c r="EN1733" s="22"/>
      <c r="EO1733" s="22"/>
      <c r="EP1733" s="22"/>
      <c r="EQ1733" s="22"/>
      <c r="ER1733" s="22"/>
      <c r="ES1733" s="22"/>
      <c r="ET1733" s="22"/>
      <c r="EU1733" s="22"/>
      <c r="EV1733" s="22"/>
      <c r="EW1733" s="24"/>
      <c r="EX1733" s="22"/>
      <c r="EY1733" s="22"/>
      <c r="EZ1733" s="22"/>
      <c r="FA1733" s="22"/>
      <c r="FB1733" s="22"/>
      <c r="FC1733" s="22"/>
      <c r="FD1733" s="22"/>
      <c r="FE1733" s="22"/>
      <c r="FF1733" s="22"/>
      <c r="FG1733" s="22"/>
      <c r="FH1733" s="22"/>
      <c r="FI1733" s="22"/>
      <c r="FJ1733" s="22"/>
      <c r="FK1733" s="22"/>
      <c r="FL1733" s="22"/>
      <c r="FM1733" s="22"/>
      <c r="FN1733" s="22"/>
      <c r="FO1733" s="22"/>
      <c r="FP1733" s="22"/>
      <c r="FQ1733" s="22"/>
      <c r="FR1733" s="22"/>
      <c r="FS1733" s="22"/>
      <c r="FT1733" s="22"/>
      <c r="FU1733" s="22"/>
      <c r="FV1733" s="22"/>
      <c r="FW1733" s="22"/>
      <c r="FX1733" s="22"/>
      <c r="FY1733" s="22"/>
      <c r="FZ1733" s="22"/>
      <c r="GA1733" s="22"/>
      <c r="GB1733" s="22"/>
      <c r="GC1733" s="24"/>
      <c r="GD1733" s="22"/>
      <c r="GE1733" s="22"/>
      <c r="GF1733" s="22"/>
      <c r="GG1733" s="22"/>
      <c r="GH1733" s="22"/>
      <c r="GI1733" s="22"/>
      <c r="GJ1733" s="22"/>
      <c r="GK1733" s="22"/>
      <c r="GL1733" s="22"/>
      <c r="GM1733" s="22"/>
      <c r="GN1733" s="22"/>
      <c r="GO1733" s="22"/>
      <c r="GP1733" s="22"/>
      <c r="GQ1733" s="22"/>
      <c r="GR1733" s="22"/>
      <c r="GS1733" s="22"/>
      <c r="GT1733" s="22"/>
      <c r="GU1733" s="22"/>
      <c r="GV1733" s="22"/>
      <c r="GW1733" s="22"/>
      <c r="GX1733" s="22"/>
      <c r="GY1733" s="22"/>
      <c r="GZ1733" s="22"/>
      <c r="HA1733" s="22"/>
      <c r="HB1733" s="22"/>
      <c r="HC1733" s="22"/>
      <c r="HD1733" s="22"/>
      <c r="HE1733" s="22"/>
      <c r="HF1733" s="22"/>
      <c r="HG1733" s="22"/>
      <c r="HH1733" s="22"/>
      <c r="HI1733" s="24"/>
      <c r="HJ1733" s="22"/>
      <c r="HK1733" s="22"/>
      <c r="HL1733" s="22"/>
      <c r="HM1733" s="22"/>
      <c r="HN1733" s="22"/>
      <c r="HO1733" s="22"/>
      <c r="HP1733" s="22"/>
      <c r="HQ1733" s="22"/>
      <c r="HR1733" s="22"/>
      <c r="HS1733" s="22"/>
      <c r="HT1733" s="22"/>
      <c r="HU1733" s="22"/>
      <c r="HV1733" s="22"/>
      <c r="HW1733" s="22"/>
      <c r="HX1733" s="22"/>
      <c r="HY1733" s="22"/>
      <c r="HZ1733" s="22"/>
      <c r="IA1733" s="22"/>
      <c r="IB1733" s="22"/>
      <c r="IC1733" s="22"/>
      <c r="ID1733" s="22"/>
      <c r="IE1733" s="22"/>
      <c r="IF1733" s="22"/>
      <c r="IG1733" s="22"/>
      <c r="IH1733" s="22"/>
      <c r="II1733" s="22"/>
      <c r="IJ1733" s="22"/>
      <c r="IK1733" s="22"/>
      <c r="IL1733" s="22"/>
      <c r="IM1733" s="22"/>
      <c r="IN1733" s="22"/>
      <c r="IO1733" s="24"/>
      <c r="IP1733" s="22"/>
      <c r="IQ1733" s="22"/>
      <c r="IR1733" s="22"/>
      <c r="IS1733" s="22"/>
      <c r="IT1733" s="22"/>
      <c r="IU1733" s="22"/>
      <c r="IV1733" s="22"/>
      <c r="IW1733" s="22"/>
      <c r="IX1733" s="22"/>
      <c r="IY1733" s="22"/>
      <c r="IZ1733" s="22"/>
      <c r="JA1733" s="22"/>
      <c r="JB1733" s="22"/>
      <c r="JC1733" s="22"/>
      <c r="JD1733" s="22"/>
      <c r="JE1733" s="22"/>
      <c r="JF1733" s="22"/>
      <c r="JG1733" s="22"/>
      <c r="JH1733" s="22"/>
      <c r="JI1733" s="22"/>
      <c r="JJ1733" s="22"/>
      <c r="JK1733" s="22"/>
      <c r="JL1733" s="22"/>
      <c r="JM1733" s="22"/>
      <c r="JN1733" s="22"/>
      <c r="JO1733" s="22"/>
      <c r="JP1733" s="22"/>
      <c r="JQ1733" s="22"/>
      <c r="JR1733" s="22"/>
      <c r="JS1733" s="22"/>
      <c r="JT1733" s="22"/>
      <c r="JU1733" s="24"/>
      <c r="JV1733" s="22"/>
      <c r="JW1733" s="22"/>
      <c r="JX1733" s="22"/>
      <c r="JY1733" s="22"/>
      <c r="JZ1733" s="22"/>
      <c r="KA1733" s="22"/>
      <c r="KB1733" s="22"/>
      <c r="KC1733" s="22"/>
      <c r="KD1733" s="22"/>
      <c r="KE1733" s="22"/>
      <c r="KF1733" s="22"/>
      <c r="KG1733" s="22"/>
      <c r="KH1733" s="22"/>
      <c r="KI1733" s="22"/>
      <c r="KJ1733" s="22"/>
      <c r="KK1733" s="22"/>
      <c r="KL1733" s="22"/>
      <c r="KM1733" s="22"/>
      <c r="KN1733" s="22"/>
      <c r="KO1733" s="22"/>
      <c r="KP1733" s="22"/>
      <c r="KQ1733" s="22"/>
      <c r="KR1733" s="22"/>
      <c r="KS1733" s="22"/>
      <c r="KT1733" s="22"/>
      <c r="KU1733" s="22"/>
      <c r="KV1733" s="22"/>
      <c r="KW1733" s="22"/>
      <c r="KX1733" s="22"/>
      <c r="KY1733" s="22"/>
      <c r="KZ1733" s="22"/>
      <c r="LA1733" s="24"/>
      <c r="LB1733" s="22"/>
      <c r="LC1733" s="22"/>
      <c r="LD1733" s="22"/>
      <c r="LE1733" s="22"/>
      <c r="LF1733" s="22"/>
      <c r="LG1733" s="22"/>
      <c r="LH1733" s="22"/>
      <c r="LI1733" s="22"/>
      <c r="LJ1733" s="22"/>
      <c r="LK1733" s="22"/>
      <c r="LL1733" s="22"/>
      <c r="LM1733" s="22"/>
      <c r="LN1733" s="22"/>
      <c r="LO1733" s="22"/>
      <c r="LP1733" s="22"/>
      <c r="LQ1733" s="22"/>
      <c r="LR1733" s="22"/>
      <c r="LS1733" s="22"/>
      <c r="LT1733" s="22"/>
      <c r="LU1733" s="22"/>
      <c r="LV1733" s="22"/>
      <c r="LW1733" s="22"/>
      <c r="LX1733" s="22"/>
      <c r="LY1733" s="22"/>
      <c r="LZ1733" s="22"/>
      <c r="MA1733" s="22"/>
      <c r="MB1733" s="22"/>
      <c r="MC1733" s="22"/>
      <c r="MD1733" s="22"/>
      <c r="ME1733" s="22"/>
      <c r="MF1733" s="22"/>
      <c r="MG1733" s="24"/>
      <c r="MH1733" s="22"/>
      <c r="MI1733" s="22"/>
      <c r="MJ1733" s="22"/>
      <c r="MK1733" s="22"/>
      <c r="ML1733" s="22"/>
      <c r="MM1733" s="22"/>
      <c r="MN1733" s="22"/>
      <c r="MO1733" s="22"/>
      <c r="MP1733" s="22"/>
      <c r="MQ1733" s="22"/>
      <c r="MR1733" s="22"/>
      <c r="MS1733" s="22"/>
      <c r="MT1733" s="22"/>
      <c r="MU1733" s="22"/>
      <c r="MV1733" s="22"/>
      <c r="MW1733" s="22"/>
      <c r="MX1733" s="22"/>
      <c r="MY1733" s="22"/>
      <c r="MZ1733" s="22"/>
      <c r="NA1733" s="22"/>
      <c r="NB1733" s="22"/>
      <c r="NC1733" s="22"/>
      <c r="ND1733" s="22"/>
      <c r="NE1733" s="22"/>
      <c r="NF1733" s="22"/>
      <c r="NG1733" s="22"/>
      <c r="NH1733" s="22"/>
      <c r="NI1733" s="22"/>
      <c r="NJ1733" s="22"/>
      <c r="NK1733" s="22"/>
      <c r="NL1733" s="22"/>
      <c r="NM1733" s="24"/>
      <c r="NN1733" s="22"/>
      <c r="NO1733" s="22"/>
      <c r="NP1733" s="22"/>
      <c r="NQ1733" s="22"/>
      <c r="NR1733" s="22"/>
      <c r="NS1733" s="22"/>
      <c r="NT1733" s="22"/>
      <c r="NU1733" s="22"/>
      <c r="NV1733" s="22"/>
      <c r="NW1733" s="22"/>
      <c r="NX1733" s="22"/>
      <c r="NY1733" s="22"/>
      <c r="NZ1733" s="22"/>
      <c r="OA1733" s="22"/>
      <c r="OB1733" s="22"/>
      <c r="OC1733" s="22"/>
      <c r="OD1733" s="22"/>
      <c r="OE1733" s="22"/>
      <c r="OF1733" s="22"/>
      <c r="OG1733" s="22"/>
      <c r="OH1733" s="22"/>
      <c r="OI1733" s="22"/>
      <c r="OJ1733" s="22"/>
      <c r="OK1733" s="22"/>
      <c r="OL1733" s="22"/>
      <c r="OM1733" s="22"/>
      <c r="ON1733" s="22"/>
      <c r="OO1733" s="22"/>
      <c r="OP1733" s="22"/>
      <c r="OQ1733" s="22"/>
      <c r="OR1733" s="22"/>
    </row>
    <row r="1734" spans="1:408" ht="15" thickBot="1">
      <c r="A1734" s="1" t="str">
        <f t="shared" si="50"/>
        <v>-2</v>
      </c>
      <c r="B1734" s="12" t="str">
        <f t="shared" si="43"/>
        <v/>
      </c>
      <c r="C1734" s="13"/>
      <c r="D1734" s="14"/>
      <c r="E1734" s="15"/>
      <c r="F1734" s="15"/>
      <c r="G1734" s="15">
        <f t="shared" si="51"/>
        <v>0</v>
      </c>
      <c r="H1734" s="16"/>
      <c r="I1734" s="14"/>
      <c r="J1734" s="17"/>
      <c r="K1734" s="79"/>
      <c r="L1734" s="18"/>
      <c r="M1734" s="18"/>
      <c r="N1734" s="16" t="e">
        <f t="shared" ca="1" si="48"/>
        <v>#NAME?</v>
      </c>
      <c r="O1734" s="19"/>
      <c r="P1734" s="19"/>
      <c r="Q1734" s="20"/>
      <c r="R1734" s="21" t="e">
        <f t="array" ref="R1734">VLOOKUP(C1734,DB!A:D,2,FALSE)</f>
        <v>#N/A</v>
      </c>
      <c r="S1734" s="21" t="e">
        <f t="array" ref="S1734">VLOOKUP(C1734,DB!A:D,3,FALSE)</f>
        <v>#N/A</v>
      </c>
      <c r="T1734" s="22" t="s">
        <v>19</v>
      </c>
      <c r="U1734" s="1" t="str">
        <f t="shared" si="44"/>
        <v/>
      </c>
      <c r="V1734" s="23" t="e">
        <f t="shared" ca="1" si="47"/>
        <v>#NAME?</v>
      </c>
      <c r="X1734" s="24" t="e">
        <f>VLOOKUP(CONCATENATE(C1734,D1734),'Honor 2025'!A:D,4,FALSE)</f>
        <v>#N/A</v>
      </c>
      <c r="Y1734" s="24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2"/>
      <c r="AO1734" s="22"/>
      <c r="AP1734" s="22"/>
      <c r="AQ1734" s="22"/>
      <c r="AR1734" s="22"/>
      <c r="AS1734" s="22"/>
      <c r="AT1734" s="22"/>
      <c r="AU1734" s="22"/>
      <c r="AV1734" s="22"/>
      <c r="AW1734" s="22"/>
      <c r="AX1734" s="22"/>
      <c r="AY1734" s="22"/>
      <c r="AZ1734" s="22"/>
      <c r="BA1734" s="22"/>
      <c r="BB1734" s="22"/>
      <c r="BC1734" s="22"/>
      <c r="BD1734" s="22"/>
      <c r="BE1734" s="24"/>
      <c r="BF1734" s="22"/>
      <c r="BG1734" s="22"/>
      <c r="BH1734" s="22"/>
      <c r="BI1734" s="22"/>
      <c r="BJ1734" s="22"/>
      <c r="BK1734" s="22"/>
      <c r="BL1734" s="22"/>
      <c r="BM1734" s="22"/>
      <c r="BN1734" s="22"/>
      <c r="BO1734" s="22"/>
      <c r="BP1734" s="22"/>
      <c r="BQ1734" s="22"/>
      <c r="BR1734" s="22"/>
      <c r="BS1734" s="22"/>
      <c r="BT1734" s="22"/>
      <c r="BU1734" s="22"/>
      <c r="BV1734" s="22"/>
      <c r="BW1734" s="22"/>
      <c r="BX1734" s="22"/>
      <c r="BY1734" s="22"/>
      <c r="BZ1734" s="22"/>
      <c r="CA1734" s="22"/>
      <c r="CB1734" s="22"/>
      <c r="CC1734" s="22"/>
      <c r="CD1734" s="22"/>
      <c r="CE1734" s="22"/>
      <c r="CF1734" s="22"/>
      <c r="CG1734" s="22"/>
      <c r="CH1734" s="22"/>
      <c r="CI1734" s="22"/>
      <c r="CJ1734" s="22"/>
      <c r="CK1734" s="24"/>
      <c r="CL1734" s="22"/>
      <c r="CM1734" s="22"/>
      <c r="CN1734" s="22"/>
      <c r="CO1734" s="22"/>
      <c r="CP1734" s="22"/>
      <c r="CQ1734" s="22"/>
      <c r="CR1734" s="22"/>
      <c r="CS1734" s="22"/>
      <c r="CT1734" s="22"/>
      <c r="CU1734" s="22"/>
      <c r="CV1734" s="22"/>
      <c r="CW1734" s="22"/>
      <c r="CX1734" s="22"/>
      <c r="CY1734" s="22"/>
      <c r="CZ1734" s="22"/>
      <c r="DA1734" s="22"/>
      <c r="DB1734" s="22"/>
      <c r="DC1734" s="22"/>
      <c r="DD1734" s="22"/>
      <c r="DE1734" s="22"/>
      <c r="DF1734" s="22"/>
      <c r="DG1734" s="22"/>
      <c r="DH1734" s="22"/>
      <c r="DI1734" s="22"/>
      <c r="DJ1734" s="22"/>
      <c r="DK1734" s="22"/>
      <c r="DL1734" s="22"/>
      <c r="DM1734" s="22"/>
      <c r="DN1734" s="22"/>
      <c r="DO1734" s="22"/>
      <c r="DP1734" s="22"/>
      <c r="DQ1734" s="24"/>
      <c r="DR1734" s="22"/>
      <c r="DS1734" s="22"/>
      <c r="DT1734" s="22"/>
      <c r="DU1734" s="22"/>
      <c r="DV1734" s="22"/>
      <c r="DW1734" s="22"/>
      <c r="DX1734" s="22"/>
      <c r="DY1734" s="22"/>
      <c r="DZ1734" s="22"/>
      <c r="EA1734" s="22"/>
      <c r="EB1734" s="22"/>
      <c r="EC1734" s="22"/>
      <c r="ED1734" s="22"/>
      <c r="EE1734" s="22"/>
      <c r="EF1734" s="22"/>
      <c r="EG1734" s="22"/>
      <c r="EH1734" s="22"/>
      <c r="EI1734" s="22"/>
      <c r="EJ1734" s="22"/>
      <c r="EK1734" s="22"/>
      <c r="EL1734" s="22"/>
      <c r="EM1734" s="22"/>
      <c r="EN1734" s="22"/>
      <c r="EO1734" s="22"/>
      <c r="EP1734" s="22"/>
      <c r="EQ1734" s="22"/>
      <c r="ER1734" s="22"/>
      <c r="ES1734" s="22"/>
      <c r="ET1734" s="22"/>
      <c r="EU1734" s="22"/>
      <c r="EV1734" s="22"/>
      <c r="EW1734" s="24"/>
      <c r="EX1734" s="22"/>
      <c r="EY1734" s="22"/>
      <c r="EZ1734" s="22"/>
      <c r="FA1734" s="22"/>
      <c r="FB1734" s="22"/>
      <c r="FC1734" s="22"/>
      <c r="FD1734" s="22"/>
      <c r="FE1734" s="22"/>
      <c r="FF1734" s="22"/>
      <c r="FG1734" s="22"/>
      <c r="FH1734" s="22"/>
      <c r="FI1734" s="22"/>
      <c r="FJ1734" s="22"/>
      <c r="FK1734" s="22"/>
      <c r="FL1734" s="22"/>
      <c r="FM1734" s="22"/>
      <c r="FN1734" s="22"/>
      <c r="FO1734" s="22"/>
      <c r="FP1734" s="22"/>
      <c r="FQ1734" s="22"/>
      <c r="FR1734" s="22"/>
      <c r="FS1734" s="22"/>
      <c r="FT1734" s="22"/>
      <c r="FU1734" s="22"/>
      <c r="FV1734" s="22"/>
      <c r="FW1734" s="22"/>
      <c r="FX1734" s="22"/>
      <c r="FY1734" s="22"/>
      <c r="FZ1734" s="22"/>
      <c r="GA1734" s="22"/>
      <c r="GB1734" s="22"/>
      <c r="GC1734" s="24"/>
      <c r="GD1734" s="22"/>
      <c r="GE1734" s="22"/>
      <c r="GF1734" s="22"/>
      <c r="GG1734" s="22"/>
      <c r="GH1734" s="22"/>
      <c r="GI1734" s="22"/>
      <c r="GJ1734" s="22"/>
      <c r="GK1734" s="22"/>
      <c r="GL1734" s="22"/>
      <c r="GM1734" s="22"/>
      <c r="GN1734" s="22"/>
      <c r="GO1734" s="22"/>
      <c r="GP1734" s="22"/>
      <c r="GQ1734" s="22"/>
      <c r="GR1734" s="22"/>
      <c r="GS1734" s="22"/>
      <c r="GT1734" s="22"/>
      <c r="GU1734" s="22"/>
      <c r="GV1734" s="22"/>
      <c r="GW1734" s="22"/>
      <c r="GX1734" s="22"/>
      <c r="GY1734" s="22"/>
      <c r="GZ1734" s="22"/>
      <c r="HA1734" s="22"/>
      <c r="HB1734" s="22"/>
      <c r="HC1734" s="22"/>
      <c r="HD1734" s="22"/>
      <c r="HE1734" s="22"/>
      <c r="HF1734" s="22"/>
      <c r="HG1734" s="22"/>
      <c r="HH1734" s="22"/>
      <c r="HI1734" s="24"/>
      <c r="HJ1734" s="22"/>
      <c r="HK1734" s="22"/>
      <c r="HL1734" s="22"/>
      <c r="HM1734" s="22"/>
      <c r="HN1734" s="22"/>
      <c r="HO1734" s="22"/>
      <c r="HP1734" s="22"/>
      <c r="HQ1734" s="22"/>
      <c r="HR1734" s="22"/>
      <c r="HS1734" s="22"/>
      <c r="HT1734" s="22"/>
      <c r="HU1734" s="22"/>
      <c r="HV1734" s="22"/>
      <c r="HW1734" s="22"/>
      <c r="HX1734" s="22"/>
      <c r="HY1734" s="22"/>
      <c r="HZ1734" s="22"/>
      <c r="IA1734" s="22"/>
      <c r="IB1734" s="22"/>
      <c r="IC1734" s="22"/>
      <c r="ID1734" s="22"/>
      <c r="IE1734" s="22"/>
      <c r="IF1734" s="22"/>
      <c r="IG1734" s="22"/>
      <c r="IH1734" s="22"/>
      <c r="II1734" s="22"/>
      <c r="IJ1734" s="22"/>
      <c r="IK1734" s="22"/>
      <c r="IL1734" s="22"/>
      <c r="IM1734" s="22"/>
      <c r="IN1734" s="22"/>
      <c r="IO1734" s="24"/>
      <c r="IP1734" s="22"/>
      <c r="IQ1734" s="22"/>
      <c r="IR1734" s="22"/>
      <c r="IS1734" s="22"/>
      <c r="IT1734" s="22"/>
      <c r="IU1734" s="22"/>
      <c r="IV1734" s="22"/>
      <c r="IW1734" s="22"/>
      <c r="IX1734" s="22"/>
      <c r="IY1734" s="22"/>
      <c r="IZ1734" s="22"/>
      <c r="JA1734" s="22"/>
      <c r="JB1734" s="22"/>
      <c r="JC1734" s="22"/>
      <c r="JD1734" s="22"/>
      <c r="JE1734" s="22"/>
      <c r="JF1734" s="22"/>
      <c r="JG1734" s="22"/>
      <c r="JH1734" s="22"/>
      <c r="JI1734" s="22"/>
      <c r="JJ1734" s="22"/>
      <c r="JK1734" s="22"/>
      <c r="JL1734" s="22"/>
      <c r="JM1734" s="22"/>
      <c r="JN1734" s="22"/>
      <c r="JO1734" s="22"/>
      <c r="JP1734" s="22"/>
      <c r="JQ1734" s="22"/>
      <c r="JR1734" s="22"/>
      <c r="JS1734" s="22"/>
      <c r="JT1734" s="22"/>
      <c r="JU1734" s="24"/>
      <c r="JV1734" s="22"/>
      <c r="JW1734" s="22"/>
      <c r="JX1734" s="22"/>
      <c r="JY1734" s="22"/>
      <c r="JZ1734" s="22"/>
      <c r="KA1734" s="22"/>
      <c r="KB1734" s="22"/>
      <c r="KC1734" s="22"/>
      <c r="KD1734" s="22"/>
      <c r="KE1734" s="22"/>
      <c r="KF1734" s="22"/>
      <c r="KG1734" s="22"/>
      <c r="KH1734" s="22"/>
      <c r="KI1734" s="22"/>
      <c r="KJ1734" s="22"/>
      <c r="KK1734" s="22"/>
      <c r="KL1734" s="22"/>
      <c r="KM1734" s="22"/>
      <c r="KN1734" s="22"/>
      <c r="KO1734" s="22"/>
      <c r="KP1734" s="22"/>
      <c r="KQ1734" s="22"/>
      <c r="KR1734" s="22"/>
      <c r="KS1734" s="22"/>
      <c r="KT1734" s="22"/>
      <c r="KU1734" s="22"/>
      <c r="KV1734" s="22"/>
      <c r="KW1734" s="22"/>
      <c r="KX1734" s="22"/>
      <c r="KY1734" s="22"/>
      <c r="KZ1734" s="22"/>
      <c r="LA1734" s="24"/>
      <c r="LB1734" s="22"/>
      <c r="LC1734" s="22"/>
      <c r="LD1734" s="22"/>
      <c r="LE1734" s="22"/>
      <c r="LF1734" s="22"/>
      <c r="LG1734" s="22"/>
      <c r="LH1734" s="22"/>
      <c r="LI1734" s="22"/>
      <c r="LJ1734" s="22"/>
      <c r="LK1734" s="22"/>
      <c r="LL1734" s="22"/>
      <c r="LM1734" s="22"/>
      <c r="LN1734" s="22"/>
      <c r="LO1734" s="22"/>
      <c r="LP1734" s="22"/>
      <c r="LQ1734" s="22"/>
      <c r="LR1734" s="22"/>
      <c r="LS1734" s="22"/>
      <c r="LT1734" s="22"/>
      <c r="LU1734" s="22"/>
      <c r="LV1734" s="22"/>
      <c r="LW1734" s="22"/>
      <c r="LX1734" s="22"/>
      <c r="LY1734" s="22"/>
      <c r="LZ1734" s="22"/>
      <c r="MA1734" s="22"/>
      <c r="MB1734" s="22"/>
      <c r="MC1734" s="22"/>
      <c r="MD1734" s="22"/>
      <c r="ME1734" s="22"/>
      <c r="MF1734" s="22"/>
      <c r="MG1734" s="24"/>
      <c r="MH1734" s="22"/>
      <c r="MI1734" s="22"/>
      <c r="MJ1734" s="22"/>
      <c r="MK1734" s="22"/>
      <c r="ML1734" s="22"/>
      <c r="MM1734" s="22"/>
      <c r="MN1734" s="22"/>
      <c r="MO1734" s="22"/>
      <c r="MP1734" s="22"/>
      <c r="MQ1734" s="22"/>
      <c r="MR1734" s="22"/>
      <c r="MS1734" s="22"/>
      <c r="MT1734" s="22"/>
      <c r="MU1734" s="22"/>
      <c r="MV1734" s="22"/>
      <c r="MW1734" s="22"/>
      <c r="MX1734" s="22"/>
      <c r="MY1734" s="22"/>
      <c r="MZ1734" s="22"/>
      <c r="NA1734" s="22"/>
      <c r="NB1734" s="22"/>
      <c r="NC1734" s="22"/>
      <c r="ND1734" s="22"/>
      <c r="NE1734" s="22"/>
      <c r="NF1734" s="22"/>
      <c r="NG1734" s="22"/>
      <c r="NH1734" s="22"/>
      <c r="NI1734" s="22"/>
      <c r="NJ1734" s="22"/>
      <c r="NK1734" s="22"/>
      <c r="NL1734" s="22"/>
      <c r="NM1734" s="24"/>
      <c r="NN1734" s="22"/>
      <c r="NO1734" s="22"/>
      <c r="NP1734" s="22"/>
      <c r="NQ1734" s="22"/>
      <c r="NR1734" s="22"/>
      <c r="NS1734" s="22"/>
      <c r="NT1734" s="22"/>
      <c r="NU1734" s="22"/>
      <c r="NV1734" s="22"/>
      <c r="NW1734" s="22"/>
      <c r="NX1734" s="22"/>
      <c r="NY1734" s="22"/>
      <c r="NZ1734" s="22"/>
      <c r="OA1734" s="22"/>
      <c r="OB1734" s="22"/>
      <c r="OC1734" s="22"/>
      <c r="OD1734" s="22"/>
      <c r="OE1734" s="22"/>
      <c r="OF1734" s="22"/>
      <c r="OG1734" s="22"/>
      <c r="OH1734" s="22"/>
      <c r="OI1734" s="22"/>
      <c r="OJ1734" s="22"/>
      <c r="OK1734" s="22"/>
      <c r="OL1734" s="22"/>
      <c r="OM1734" s="22"/>
      <c r="ON1734" s="22"/>
      <c r="OO1734" s="22"/>
      <c r="OP1734" s="22"/>
      <c r="OQ1734" s="22"/>
      <c r="OR1734" s="22"/>
    </row>
    <row r="1735" spans="1:408" ht="15" thickBot="1">
      <c r="A1735" s="1" t="str">
        <f t="shared" si="50"/>
        <v>-3</v>
      </c>
      <c r="B1735" s="12" t="str">
        <f t="shared" si="43"/>
        <v/>
      </c>
      <c r="C1735" s="13"/>
      <c r="D1735" s="14"/>
      <c r="E1735" s="15"/>
      <c r="F1735" s="15"/>
      <c r="G1735" s="15">
        <f t="shared" si="51"/>
        <v>0</v>
      </c>
      <c r="H1735" s="16"/>
      <c r="I1735" s="14"/>
      <c r="J1735" s="17"/>
      <c r="K1735" s="78"/>
      <c r="L1735" s="18"/>
      <c r="M1735" s="18"/>
      <c r="N1735" s="16" t="e">
        <f t="shared" ca="1" si="48"/>
        <v>#NAME?</v>
      </c>
      <c r="O1735" s="19"/>
      <c r="P1735" s="19"/>
      <c r="Q1735" s="20"/>
      <c r="R1735" s="21" t="e">
        <f t="array" ref="R1735">VLOOKUP(C1735,DB!A:D,2,FALSE)</f>
        <v>#N/A</v>
      </c>
      <c r="S1735" s="21" t="e">
        <f t="array" ref="S1735">VLOOKUP(C1735,DB!A:D,3,FALSE)</f>
        <v>#N/A</v>
      </c>
      <c r="T1735" s="22" t="s">
        <v>19</v>
      </c>
      <c r="U1735" s="1" t="str">
        <f t="shared" si="44"/>
        <v/>
      </c>
      <c r="V1735" s="23" t="e">
        <f t="shared" ca="1" si="47"/>
        <v>#NAME?</v>
      </c>
      <c r="X1735" s="24" t="e">
        <f>VLOOKUP(CONCATENATE(C1735,D1735),'Honor 2025'!A:D,4,FALSE)</f>
        <v>#N/A</v>
      </c>
      <c r="Y1735" s="24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2"/>
      <c r="AJ1735" s="22"/>
      <c r="AK1735" s="22"/>
      <c r="AL1735" s="22"/>
      <c r="AM1735" s="22"/>
      <c r="AN1735" s="22"/>
      <c r="AO1735" s="22"/>
      <c r="AP1735" s="22"/>
      <c r="AQ1735" s="22"/>
      <c r="AR1735" s="22"/>
      <c r="AS1735" s="22"/>
      <c r="AT1735" s="22"/>
      <c r="AU1735" s="22"/>
      <c r="AV1735" s="22"/>
      <c r="AW1735" s="22"/>
      <c r="AX1735" s="22"/>
      <c r="AY1735" s="22"/>
      <c r="AZ1735" s="22"/>
      <c r="BA1735" s="22"/>
      <c r="BB1735" s="22"/>
      <c r="BC1735" s="22"/>
      <c r="BD1735" s="22"/>
      <c r="BE1735" s="24"/>
      <c r="BF1735" s="22"/>
      <c r="BG1735" s="22"/>
      <c r="BH1735" s="22"/>
      <c r="BI1735" s="22"/>
      <c r="BJ1735" s="22"/>
      <c r="BK1735" s="22"/>
      <c r="BL1735" s="22"/>
      <c r="BM1735" s="22"/>
      <c r="BN1735" s="22"/>
      <c r="BO1735" s="22"/>
      <c r="BP1735" s="22"/>
      <c r="BQ1735" s="22"/>
      <c r="BR1735" s="22"/>
      <c r="BS1735" s="22"/>
      <c r="BT1735" s="22"/>
      <c r="BU1735" s="22"/>
      <c r="BV1735" s="22"/>
      <c r="BW1735" s="22"/>
      <c r="BX1735" s="22"/>
      <c r="BY1735" s="22"/>
      <c r="BZ1735" s="22"/>
      <c r="CA1735" s="22"/>
      <c r="CB1735" s="22"/>
      <c r="CC1735" s="22"/>
      <c r="CD1735" s="22"/>
      <c r="CE1735" s="22"/>
      <c r="CF1735" s="22"/>
      <c r="CG1735" s="22"/>
      <c r="CH1735" s="22"/>
      <c r="CI1735" s="22"/>
      <c r="CJ1735" s="22"/>
      <c r="CK1735" s="24"/>
      <c r="CL1735" s="22"/>
      <c r="CM1735" s="22"/>
      <c r="CN1735" s="22"/>
      <c r="CO1735" s="22"/>
      <c r="CP1735" s="22"/>
      <c r="CQ1735" s="22"/>
      <c r="CR1735" s="22"/>
      <c r="CS1735" s="22"/>
      <c r="CT1735" s="22"/>
      <c r="CU1735" s="22"/>
      <c r="CV1735" s="22"/>
      <c r="CW1735" s="22"/>
      <c r="CX1735" s="22"/>
      <c r="CY1735" s="22"/>
      <c r="CZ1735" s="22"/>
      <c r="DA1735" s="22"/>
      <c r="DB1735" s="22"/>
      <c r="DC1735" s="22"/>
      <c r="DD1735" s="22"/>
      <c r="DE1735" s="22"/>
      <c r="DF1735" s="22"/>
      <c r="DG1735" s="22"/>
      <c r="DH1735" s="22"/>
      <c r="DI1735" s="22"/>
      <c r="DJ1735" s="22"/>
      <c r="DK1735" s="22"/>
      <c r="DL1735" s="22"/>
      <c r="DM1735" s="22"/>
      <c r="DN1735" s="22"/>
      <c r="DO1735" s="22"/>
      <c r="DP1735" s="22"/>
      <c r="DQ1735" s="24"/>
      <c r="DR1735" s="22"/>
      <c r="DS1735" s="22"/>
      <c r="DT1735" s="22"/>
      <c r="DU1735" s="22"/>
      <c r="DV1735" s="22"/>
      <c r="DW1735" s="22"/>
      <c r="DX1735" s="22"/>
      <c r="DY1735" s="22"/>
      <c r="DZ1735" s="22"/>
      <c r="EA1735" s="22"/>
      <c r="EB1735" s="22"/>
      <c r="EC1735" s="22"/>
      <c r="ED1735" s="22"/>
      <c r="EE1735" s="22"/>
      <c r="EF1735" s="22"/>
      <c r="EG1735" s="22"/>
      <c r="EH1735" s="22"/>
      <c r="EI1735" s="22"/>
      <c r="EJ1735" s="22"/>
      <c r="EK1735" s="22"/>
      <c r="EL1735" s="22"/>
      <c r="EM1735" s="22"/>
      <c r="EN1735" s="22"/>
      <c r="EO1735" s="22"/>
      <c r="EP1735" s="22"/>
      <c r="EQ1735" s="22"/>
      <c r="ER1735" s="22"/>
      <c r="ES1735" s="22"/>
      <c r="ET1735" s="22"/>
      <c r="EU1735" s="22"/>
      <c r="EV1735" s="22"/>
      <c r="EW1735" s="24"/>
      <c r="EX1735" s="22"/>
      <c r="EY1735" s="22"/>
      <c r="EZ1735" s="22"/>
      <c r="FA1735" s="22"/>
      <c r="FB1735" s="22"/>
      <c r="FC1735" s="22"/>
      <c r="FD1735" s="22"/>
      <c r="FE1735" s="22"/>
      <c r="FF1735" s="22"/>
      <c r="FG1735" s="22"/>
      <c r="FH1735" s="22"/>
      <c r="FI1735" s="22"/>
      <c r="FJ1735" s="22"/>
      <c r="FK1735" s="22"/>
      <c r="FL1735" s="22"/>
      <c r="FM1735" s="22"/>
      <c r="FN1735" s="22"/>
      <c r="FO1735" s="22"/>
      <c r="FP1735" s="22"/>
      <c r="FQ1735" s="22"/>
      <c r="FR1735" s="22"/>
      <c r="FS1735" s="22"/>
      <c r="FT1735" s="22"/>
      <c r="FU1735" s="22"/>
      <c r="FV1735" s="22"/>
      <c r="FW1735" s="22"/>
      <c r="FX1735" s="22"/>
      <c r="FY1735" s="22"/>
      <c r="FZ1735" s="22"/>
      <c r="GA1735" s="22"/>
      <c r="GB1735" s="22"/>
      <c r="GC1735" s="24"/>
      <c r="GD1735" s="22"/>
      <c r="GE1735" s="22"/>
      <c r="GF1735" s="22"/>
      <c r="GG1735" s="22"/>
      <c r="GH1735" s="22"/>
      <c r="GI1735" s="22"/>
      <c r="GJ1735" s="22"/>
      <c r="GK1735" s="22"/>
      <c r="GL1735" s="22"/>
      <c r="GM1735" s="22"/>
      <c r="GN1735" s="22"/>
      <c r="GO1735" s="22"/>
      <c r="GP1735" s="22"/>
      <c r="GQ1735" s="22"/>
      <c r="GR1735" s="22"/>
      <c r="GS1735" s="22"/>
      <c r="GT1735" s="22"/>
      <c r="GU1735" s="22"/>
      <c r="GV1735" s="22"/>
      <c r="GW1735" s="22"/>
      <c r="GX1735" s="22"/>
      <c r="GY1735" s="22"/>
      <c r="GZ1735" s="22"/>
      <c r="HA1735" s="22"/>
      <c r="HB1735" s="22"/>
      <c r="HC1735" s="22"/>
      <c r="HD1735" s="22"/>
      <c r="HE1735" s="22"/>
      <c r="HF1735" s="22"/>
      <c r="HG1735" s="22"/>
      <c r="HH1735" s="22"/>
      <c r="HI1735" s="24"/>
      <c r="HJ1735" s="22"/>
      <c r="HK1735" s="22"/>
      <c r="HL1735" s="22"/>
      <c r="HM1735" s="22"/>
      <c r="HN1735" s="22"/>
      <c r="HO1735" s="22"/>
      <c r="HP1735" s="22"/>
      <c r="HQ1735" s="22"/>
      <c r="HR1735" s="22"/>
      <c r="HS1735" s="22"/>
      <c r="HT1735" s="22"/>
      <c r="HU1735" s="22"/>
      <c r="HV1735" s="22"/>
      <c r="HW1735" s="22"/>
      <c r="HX1735" s="22"/>
      <c r="HY1735" s="22"/>
      <c r="HZ1735" s="22"/>
      <c r="IA1735" s="22"/>
      <c r="IB1735" s="22"/>
      <c r="IC1735" s="22"/>
      <c r="ID1735" s="22"/>
      <c r="IE1735" s="22"/>
      <c r="IF1735" s="22"/>
      <c r="IG1735" s="22"/>
      <c r="IH1735" s="22"/>
      <c r="II1735" s="22"/>
      <c r="IJ1735" s="22"/>
      <c r="IK1735" s="22"/>
      <c r="IL1735" s="22"/>
      <c r="IM1735" s="22"/>
      <c r="IN1735" s="22"/>
      <c r="IO1735" s="24"/>
      <c r="IP1735" s="22"/>
      <c r="IQ1735" s="22"/>
      <c r="IR1735" s="22"/>
      <c r="IS1735" s="22"/>
      <c r="IT1735" s="22"/>
      <c r="IU1735" s="22"/>
      <c r="IV1735" s="22"/>
      <c r="IW1735" s="22"/>
      <c r="IX1735" s="22"/>
      <c r="IY1735" s="22"/>
      <c r="IZ1735" s="22"/>
      <c r="JA1735" s="22"/>
      <c r="JB1735" s="22"/>
      <c r="JC1735" s="22"/>
      <c r="JD1735" s="22"/>
      <c r="JE1735" s="22"/>
      <c r="JF1735" s="22"/>
      <c r="JG1735" s="22"/>
      <c r="JH1735" s="22"/>
      <c r="JI1735" s="22"/>
      <c r="JJ1735" s="22"/>
      <c r="JK1735" s="22"/>
      <c r="JL1735" s="22"/>
      <c r="JM1735" s="22"/>
      <c r="JN1735" s="22"/>
      <c r="JO1735" s="22"/>
      <c r="JP1735" s="22"/>
      <c r="JQ1735" s="22"/>
      <c r="JR1735" s="22"/>
      <c r="JS1735" s="22"/>
      <c r="JT1735" s="22"/>
      <c r="JU1735" s="24"/>
      <c r="JV1735" s="22"/>
      <c r="JW1735" s="22"/>
      <c r="JX1735" s="22"/>
      <c r="JY1735" s="22"/>
      <c r="JZ1735" s="22"/>
      <c r="KA1735" s="22"/>
      <c r="KB1735" s="22"/>
      <c r="KC1735" s="22"/>
      <c r="KD1735" s="22"/>
      <c r="KE1735" s="22"/>
      <c r="KF1735" s="22"/>
      <c r="KG1735" s="22"/>
      <c r="KH1735" s="22"/>
      <c r="KI1735" s="22"/>
      <c r="KJ1735" s="22"/>
      <c r="KK1735" s="22"/>
      <c r="KL1735" s="22"/>
      <c r="KM1735" s="22"/>
      <c r="KN1735" s="22"/>
      <c r="KO1735" s="22"/>
      <c r="KP1735" s="22"/>
      <c r="KQ1735" s="22"/>
      <c r="KR1735" s="22"/>
      <c r="KS1735" s="22"/>
      <c r="KT1735" s="22"/>
      <c r="KU1735" s="22"/>
      <c r="KV1735" s="22"/>
      <c r="KW1735" s="22"/>
      <c r="KX1735" s="22"/>
      <c r="KY1735" s="22"/>
      <c r="KZ1735" s="22"/>
      <c r="LA1735" s="24"/>
      <c r="LB1735" s="22"/>
      <c r="LC1735" s="22"/>
      <c r="LD1735" s="22"/>
      <c r="LE1735" s="22"/>
      <c r="LF1735" s="22"/>
      <c r="LG1735" s="22"/>
      <c r="LH1735" s="22"/>
      <c r="LI1735" s="22"/>
      <c r="LJ1735" s="22"/>
      <c r="LK1735" s="22"/>
      <c r="LL1735" s="22"/>
      <c r="LM1735" s="22"/>
      <c r="LN1735" s="22"/>
      <c r="LO1735" s="22"/>
      <c r="LP1735" s="22"/>
      <c r="LQ1735" s="22"/>
      <c r="LR1735" s="22"/>
      <c r="LS1735" s="22"/>
      <c r="LT1735" s="22"/>
      <c r="LU1735" s="22"/>
      <c r="LV1735" s="22"/>
      <c r="LW1735" s="22"/>
      <c r="LX1735" s="22"/>
      <c r="LY1735" s="22"/>
      <c r="LZ1735" s="22"/>
      <c r="MA1735" s="22"/>
      <c r="MB1735" s="22"/>
      <c r="MC1735" s="22"/>
      <c r="MD1735" s="22"/>
      <c r="ME1735" s="22"/>
      <c r="MF1735" s="22"/>
      <c r="MG1735" s="24"/>
      <c r="MH1735" s="22"/>
      <c r="MI1735" s="22"/>
      <c r="MJ1735" s="22"/>
      <c r="MK1735" s="22"/>
      <c r="ML1735" s="22"/>
      <c r="MM1735" s="22"/>
      <c r="MN1735" s="22"/>
      <c r="MO1735" s="22"/>
      <c r="MP1735" s="22"/>
      <c r="MQ1735" s="22"/>
      <c r="MR1735" s="22"/>
      <c r="MS1735" s="22"/>
      <c r="MT1735" s="22"/>
      <c r="MU1735" s="22"/>
      <c r="MV1735" s="22"/>
      <c r="MW1735" s="22"/>
      <c r="MX1735" s="22"/>
      <c r="MY1735" s="22"/>
      <c r="MZ1735" s="22"/>
      <c r="NA1735" s="22"/>
      <c r="NB1735" s="22"/>
      <c r="NC1735" s="22"/>
      <c r="ND1735" s="22"/>
      <c r="NE1735" s="22"/>
      <c r="NF1735" s="22"/>
      <c r="NG1735" s="22"/>
      <c r="NH1735" s="22"/>
      <c r="NI1735" s="22"/>
      <c r="NJ1735" s="22"/>
      <c r="NK1735" s="22"/>
      <c r="NL1735" s="22"/>
      <c r="NM1735" s="24"/>
      <c r="NN1735" s="22"/>
      <c r="NO1735" s="22"/>
      <c r="NP1735" s="22"/>
      <c r="NQ1735" s="22"/>
      <c r="NR1735" s="22"/>
      <c r="NS1735" s="22"/>
      <c r="NT1735" s="22"/>
      <c r="NU1735" s="22"/>
      <c r="NV1735" s="22"/>
      <c r="NW1735" s="22"/>
      <c r="NX1735" s="22"/>
      <c r="NY1735" s="22"/>
      <c r="NZ1735" s="22"/>
      <c r="OA1735" s="22"/>
      <c r="OB1735" s="22"/>
      <c r="OC1735" s="22"/>
      <c r="OD1735" s="22"/>
      <c r="OE1735" s="22"/>
      <c r="OF1735" s="22"/>
      <c r="OG1735" s="22"/>
      <c r="OH1735" s="22"/>
      <c r="OI1735" s="22"/>
      <c r="OJ1735" s="22"/>
      <c r="OK1735" s="22"/>
      <c r="OL1735" s="22"/>
      <c r="OM1735" s="22"/>
      <c r="ON1735" s="22"/>
      <c r="OO1735" s="22"/>
      <c r="OP1735" s="22"/>
      <c r="OQ1735" s="22"/>
      <c r="OR1735" s="22"/>
    </row>
    <row r="1736" spans="1:408" ht="15" thickBot="1">
      <c r="A1736" s="1" t="str">
        <f t="shared" si="50"/>
        <v>-4</v>
      </c>
      <c r="B1736" s="12" t="str">
        <f t="shared" si="43"/>
        <v/>
      </c>
      <c r="C1736" s="13"/>
      <c r="D1736" s="14"/>
      <c r="E1736" s="15"/>
      <c r="F1736" s="15"/>
      <c r="G1736" s="15">
        <f t="shared" si="51"/>
        <v>0</v>
      </c>
      <c r="H1736" s="16"/>
      <c r="I1736" s="14"/>
      <c r="J1736" s="17"/>
      <c r="K1736" s="79"/>
      <c r="L1736" s="18"/>
      <c r="M1736" s="18"/>
      <c r="N1736" s="16" t="e">
        <f t="shared" ca="1" si="48"/>
        <v>#NAME?</v>
      </c>
      <c r="O1736" s="19"/>
      <c r="P1736" s="19"/>
      <c r="Q1736" s="20"/>
      <c r="R1736" s="21" t="e">
        <f t="array" ref="R1736">VLOOKUP(C1736,DB!A:D,2,FALSE)</f>
        <v>#N/A</v>
      </c>
      <c r="S1736" s="21" t="e">
        <f t="array" ref="S1736">VLOOKUP(C1736,DB!A:D,3,FALSE)</f>
        <v>#N/A</v>
      </c>
      <c r="T1736" s="22" t="s">
        <v>19</v>
      </c>
      <c r="U1736" s="1" t="str">
        <f t="shared" si="44"/>
        <v/>
      </c>
      <c r="V1736" s="23" t="e">
        <f t="shared" ca="1" si="47"/>
        <v>#NAME?</v>
      </c>
      <c r="X1736" s="24" t="e">
        <f>VLOOKUP(CONCATENATE(C1736,D1736),'Honor 2025'!A:D,4,FALSE)</f>
        <v>#N/A</v>
      </c>
      <c r="Y1736" s="24"/>
      <c r="Z1736" s="22"/>
      <c r="AA1736" s="22"/>
      <c r="AB1736" s="22"/>
      <c r="AC1736" s="22"/>
      <c r="AD1736" s="22"/>
      <c r="AE1736" s="22"/>
      <c r="AF1736" s="22"/>
      <c r="AG1736" s="22"/>
      <c r="AH1736" s="22"/>
      <c r="AI1736" s="22"/>
      <c r="AJ1736" s="22"/>
      <c r="AK1736" s="22"/>
      <c r="AL1736" s="22"/>
      <c r="AM1736" s="22"/>
      <c r="AN1736" s="22"/>
      <c r="AO1736" s="22"/>
      <c r="AP1736" s="22"/>
      <c r="AQ1736" s="22"/>
      <c r="AR1736" s="22"/>
      <c r="AS1736" s="22"/>
      <c r="AT1736" s="22"/>
      <c r="AU1736" s="22"/>
      <c r="AV1736" s="22"/>
      <c r="AW1736" s="22"/>
      <c r="AX1736" s="22"/>
      <c r="AY1736" s="22"/>
      <c r="AZ1736" s="22"/>
      <c r="BA1736" s="22"/>
      <c r="BB1736" s="22"/>
      <c r="BC1736" s="22"/>
      <c r="BD1736" s="22"/>
      <c r="BE1736" s="24"/>
      <c r="BF1736" s="22"/>
      <c r="BG1736" s="22"/>
      <c r="BH1736" s="22"/>
      <c r="BI1736" s="22"/>
      <c r="BJ1736" s="22"/>
      <c r="BK1736" s="22"/>
      <c r="BL1736" s="22"/>
      <c r="BM1736" s="22"/>
      <c r="BN1736" s="22"/>
      <c r="BO1736" s="22"/>
      <c r="BP1736" s="22"/>
      <c r="BQ1736" s="22"/>
      <c r="BR1736" s="22"/>
      <c r="BS1736" s="22"/>
      <c r="BT1736" s="22"/>
      <c r="BU1736" s="22"/>
      <c r="BV1736" s="22"/>
      <c r="BW1736" s="22"/>
      <c r="BX1736" s="22"/>
      <c r="BY1736" s="22"/>
      <c r="BZ1736" s="22"/>
      <c r="CA1736" s="22"/>
      <c r="CB1736" s="22"/>
      <c r="CC1736" s="22"/>
      <c r="CD1736" s="22"/>
      <c r="CE1736" s="22"/>
      <c r="CF1736" s="22"/>
      <c r="CG1736" s="22"/>
      <c r="CH1736" s="22"/>
      <c r="CI1736" s="22"/>
      <c r="CJ1736" s="22"/>
      <c r="CK1736" s="24"/>
      <c r="CL1736" s="22"/>
      <c r="CM1736" s="22"/>
      <c r="CN1736" s="22"/>
      <c r="CO1736" s="22"/>
      <c r="CP1736" s="22"/>
      <c r="CQ1736" s="22"/>
      <c r="CR1736" s="22"/>
      <c r="CS1736" s="22"/>
      <c r="CT1736" s="22"/>
      <c r="CU1736" s="22"/>
      <c r="CV1736" s="22"/>
      <c r="CW1736" s="22"/>
      <c r="CX1736" s="22"/>
      <c r="CY1736" s="22"/>
      <c r="CZ1736" s="22"/>
      <c r="DA1736" s="22"/>
      <c r="DB1736" s="22"/>
      <c r="DC1736" s="22"/>
      <c r="DD1736" s="22"/>
      <c r="DE1736" s="22"/>
      <c r="DF1736" s="22"/>
      <c r="DG1736" s="22"/>
      <c r="DH1736" s="22"/>
      <c r="DI1736" s="22"/>
      <c r="DJ1736" s="22"/>
      <c r="DK1736" s="22"/>
      <c r="DL1736" s="22"/>
      <c r="DM1736" s="22"/>
      <c r="DN1736" s="22"/>
      <c r="DO1736" s="22"/>
      <c r="DP1736" s="22"/>
      <c r="DQ1736" s="24"/>
      <c r="DR1736" s="22"/>
      <c r="DS1736" s="22"/>
      <c r="DT1736" s="22"/>
      <c r="DU1736" s="22"/>
      <c r="DV1736" s="22"/>
      <c r="DW1736" s="22"/>
      <c r="DX1736" s="22"/>
      <c r="DY1736" s="22"/>
      <c r="DZ1736" s="22"/>
      <c r="EA1736" s="22"/>
      <c r="EB1736" s="22"/>
      <c r="EC1736" s="22"/>
      <c r="ED1736" s="22"/>
      <c r="EE1736" s="22"/>
      <c r="EF1736" s="22"/>
      <c r="EG1736" s="22"/>
      <c r="EH1736" s="22"/>
      <c r="EI1736" s="22"/>
      <c r="EJ1736" s="22"/>
      <c r="EK1736" s="22"/>
      <c r="EL1736" s="22"/>
      <c r="EM1736" s="22"/>
      <c r="EN1736" s="22"/>
      <c r="EO1736" s="22"/>
      <c r="EP1736" s="22"/>
      <c r="EQ1736" s="22"/>
      <c r="ER1736" s="22"/>
      <c r="ES1736" s="22"/>
      <c r="ET1736" s="22"/>
      <c r="EU1736" s="22"/>
      <c r="EV1736" s="22"/>
      <c r="EW1736" s="24"/>
      <c r="EX1736" s="22"/>
      <c r="EY1736" s="22"/>
      <c r="EZ1736" s="22"/>
      <c r="FA1736" s="22"/>
      <c r="FB1736" s="22"/>
      <c r="FC1736" s="22"/>
      <c r="FD1736" s="22"/>
      <c r="FE1736" s="22"/>
      <c r="FF1736" s="22"/>
      <c r="FG1736" s="22"/>
      <c r="FH1736" s="22"/>
      <c r="FI1736" s="22"/>
      <c r="FJ1736" s="22"/>
      <c r="FK1736" s="22"/>
      <c r="FL1736" s="22"/>
      <c r="FM1736" s="22"/>
      <c r="FN1736" s="22"/>
      <c r="FO1736" s="22"/>
      <c r="FP1736" s="22"/>
      <c r="FQ1736" s="22"/>
      <c r="FR1736" s="22"/>
      <c r="FS1736" s="22"/>
      <c r="FT1736" s="22"/>
      <c r="FU1736" s="22"/>
      <c r="FV1736" s="22"/>
      <c r="FW1736" s="22"/>
      <c r="FX1736" s="22"/>
      <c r="FY1736" s="22"/>
      <c r="FZ1736" s="22"/>
      <c r="GA1736" s="22"/>
      <c r="GB1736" s="22"/>
      <c r="GC1736" s="24"/>
      <c r="GD1736" s="22"/>
      <c r="GE1736" s="22"/>
      <c r="GF1736" s="22"/>
      <c r="GG1736" s="22"/>
      <c r="GH1736" s="22"/>
      <c r="GI1736" s="22"/>
      <c r="GJ1736" s="22"/>
      <c r="GK1736" s="22"/>
      <c r="GL1736" s="22"/>
      <c r="GM1736" s="22"/>
      <c r="GN1736" s="22"/>
      <c r="GO1736" s="22"/>
      <c r="GP1736" s="22"/>
      <c r="GQ1736" s="22"/>
      <c r="GR1736" s="22"/>
      <c r="GS1736" s="22"/>
      <c r="GT1736" s="22"/>
      <c r="GU1736" s="22"/>
      <c r="GV1736" s="22"/>
      <c r="GW1736" s="22"/>
      <c r="GX1736" s="22"/>
      <c r="GY1736" s="22"/>
      <c r="GZ1736" s="22"/>
      <c r="HA1736" s="22"/>
      <c r="HB1736" s="22"/>
      <c r="HC1736" s="22"/>
      <c r="HD1736" s="22"/>
      <c r="HE1736" s="22"/>
      <c r="HF1736" s="22"/>
      <c r="HG1736" s="22"/>
      <c r="HH1736" s="22"/>
      <c r="HI1736" s="24"/>
      <c r="HJ1736" s="22"/>
      <c r="HK1736" s="22"/>
      <c r="HL1736" s="22"/>
      <c r="HM1736" s="22"/>
      <c r="HN1736" s="22"/>
      <c r="HO1736" s="22"/>
      <c r="HP1736" s="22"/>
      <c r="HQ1736" s="22"/>
      <c r="HR1736" s="22"/>
      <c r="HS1736" s="22"/>
      <c r="HT1736" s="22"/>
      <c r="HU1736" s="22"/>
      <c r="HV1736" s="22"/>
      <c r="HW1736" s="22"/>
      <c r="HX1736" s="22"/>
      <c r="HY1736" s="22"/>
      <c r="HZ1736" s="22"/>
      <c r="IA1736" s="22"/>
      <c r="IB1736" s="22"/>
      <c r="IC1736" s="22"/>
      <c r="ID1736" s="22"/>
      <c r="IE1736" s="22"/>
      <c r="IF1736" s="22"/>
      <c r="IG1736" s="22"/>
      <c r="IH1736" s="22"/>
      <c r="II1736" s="22"/>
      <c r="IJ1736" s="22"/>
      <c r="IK1736" s="22"/>
      <c r="IL1736" s="22"/>
      <c r="IM1736" s="22"/>
      <c r="IN1736" s="22"/>
      <c r="IO1736" s="24"/>
      <c r="IP1736" s="22"/>
      <c r="IQ1736" s="22"/>
      <c r="IR1736" s="22"/>
      <c r="IS1736" s="22"/>
      <c r="IT1736" s="22"/>
      <c r="IU1736" s="22"/>
      <c r="IV1736" s="22"/>
      <c r="IW1736" s="22"/>
      <c r="IX1736" s="22"/>
      <c r="IY1736" s="22"/>
      <c r="IZ1736" s="22"/>
      <c r="JA1736" s="22"/>
      <c r="JB1736" s="22"/>
      <c r="JC1736" s="22"/>
      <c r="JD1736" s="22"/>
      <c r="JE1736" s="22"/>
      <c r="JF1736" s="22"/>
      <c r="JG1736" s="22"/>
      <c r="JH1736" s="22"/>
      <c r="JI1736" s="22"/>
      <c r="JJ1736" s="22"/>
      <c r="JK1736" s="22"/>
      <c r="JL1736" s="22"/>
      <c r="JM1736" s="22"/>
      <c r="JN1736" s="22"/>
      <c r="JO1736" s="22"/>
      <c r="JP1736" s="22"/>
      <c r="JQ1736" s="22"/>
      <c r="JR1736" s="22"/>
      <c r="JS1736" s="22"/>
      <c r="JT1736" s="22"/>
      <c r="JU1736" s="24"/>
      <c r="JV1736" s="22"/>
      <c r="JW1736" s="22"/>
      <c r="JX1736" s="22"/>
      <c r="JY1736" s="22"/>
      <c r="JZ1736" s="22"/>
      <c r="KA1736" s="22"/>
      <c r="KB1736" s="22"/>
      <c r="KC1736" s="22"/>
      <c r="KD1736" s="22"/>
      <c r="KE1736" s="22"/>
      <c r="KF1736" s="22"/>
      <c r="KG1736" s="22"/>
      <c r="KH1736" s="22"/>
      <c r="KI1736" s="22"/>
      <c r="KJ1736" s="22"/>
      <c r="KK1736" s="22"/>
      <c r="KL1736" s="22"/>
      <c r="KM1736" s="22"/>
      <c r="KN1736" s="22"/>
      <c r="KO1736" s="22"/>
      <c r="KP1736" s="22"/>
      <c r="KQ1736" s="22"/>
      <c r="KR1736" s="22"/>
      <c r="KS1736" s="22"/>
      <c r="KT1736" s="22"/>
      <c r="KU1736" s="22"/>
      <c r="KV1736" s="22"/>
      <c r="KW1736" s="22"/>
      <c r="KX1736" s="22"/>
      <c r="KY1736" s="22"/>
      <c r="KZ1736" s="22"/>
      <c r="LA1736" s="24"/>
      <c r="LB1736" s="22"/>
      <c r="LC1736" s="22"/>
      <c r="LD1736" s="22"/>
      <c r="LE1736" s="22"/>
      <c r="LF1736" s="22"/>
      <c r="LG1736" s="22"/>
      <c r="LH1736" s="22"/>
      <c r="LI1736" s="22"/>
      <c r="LJ1736" s="22"/>
      <c r="LK1736" s="22"/>
      <c r="LL1736" s="22"/>
      <c r="LM1736" s="22"/>
      <c r="LN1736" s="22"/>
      <c r="LO1736" s="22"/>
      <c r="LP1736" s="22"/>
      <c r="LQ1736" s="22"/>
      <c r="LR1736" s="22"/>
      <c r="LS1736" s="22"/>
      <c r="LT1736" s="22"/>
      <c r="LU1736" s="22"/>
      <c r="LV1736" s="22"/>
      <c r="LW1736" s="22"/>
      <c r="LX1736" s="22"/>
      <c r="LY1736" s="22"/>
      <c r="LZ1736" s="22"/>
      <c r="MA1736" s="22"/>
      <c r="MB1736" s="22"/>
      <c r="MC1736" s="22"/>
      <c r="MD1736" s="22"/>
      <c r="ME1736" s="22"/>
      <c r="MF1736" s="22"/>
      <c r="MG1736" s="24"/>
      <c r="MH1736" s="22"/>
      <c r="MI1736" s="22"/>
      <c r="MJ1736" s="22"/>
      <c r="MK1736" s="22"/>
      <c r="ML1736" s="22"/>
      <c r="MM1736" s="22"/>
      <c r="MN1736" s="22"/>
      <c r="MO1736" s="22"/>
      <c r="MP1736" s="22"/>
      <c r="MQ1736" s="22"/>
      <c r="MR1736" s="22"/>
      <c r="MS1736" s="22"/>
      <c r="MT1736" s="22"/>
      <c r="MU1736" s="22"/>
      <c r="MV1736" s="22"/>
      <c r="MW1736" s="22"/>
      <c r="MX1736" s="22"/>
      <c r="MY1736" s="22"/>
      <c r="MZ1736" s="22"/>
      <c r="NA1736" s="22"/>
      <c r="NB1736" s="22"/>
      <c r="NC1736" s="22"/>
      <c r="ND1736" s="22"/>
      <c r="NE1736" s="22"/>
      <c r="NF1736" s="22"/>
      <c r="NG1736" s="22"/>
      <c r="NH1736" s="22"/>
      <c r="NI1736" s="22"/>
      <c r="NJ1736" s="22"/>
      <c r="NK1736" s="22"/>
      <c r="NL1736" s="22"/>
      <c r="NM1736" s="24"/>
      <c r="NN1736" s="22"/>
      <c r="NO1736" s="22"/>
      <c r="NP1736" s="22"/>
      <c r="NQ1736" s="22"/>
      <c r="NR1736" s="22"/>
      <c r="NS1736" s="22"/>
      <c r="NT1736" s="22"/>
      <c r="NU1736" s="22"/>
      <c r="NV1736" s="22"/>
      <c r="NW1736" s="22"/>
      <c r="NX1736" s="22"/>
      <c r="NY1736" s="22"/>
      <c r="NZ1736" s="22"/>
      <c r="OA1736" s="22"/>
      <c r="OB1736" s="22"/>
      <c r="OC1736" s="22"/>
      <c r="OD1736" s="22"/>
      <c r="OE1736" s="22"/>
      <c r="OF1736" s="22"/>
      <c r="OG1736" s="22"/>
      <c r="OH1736" s="22"/>
      <c r="OI1736" s="22"/>
      <c r="OJ1736" s="22"/>
      <c r="OK1736" s="22"/>
      <c r="OL1736" s="22"/>
      <c r="OM1736" s="22"/>
      <c r="ON1736" s="22"/>
      <c r="OO1736" s="22"/>
      <c r="OP1736" s="22"/>
      <c r="OQ1736" s="22"/>
      <c r="OR1736" s="22"/>
    </row>
    <row r="1737" spans="1:408" ht="15" thickBot="1">
      <c r="A1737" s="1" t="str">
        <f t="shared" si="50"/>
        <v>-5</v>
      </c>
      <c r="B1737" s="12" t="str">
        <f t="shared" si="43"/>
        <v/>
      </c>
      <c r="C1737" s="13"/>
      <c r="D1737" s="14"/>
      <c r="E1737" s="15"/>
      <c r="F1737" s="15"/>
      <c r="G1737" s="15">
        <f t="shared" si="51"/>
        <v>0</v>
      </c>
      <c r="H1737" s="16"/>
      <c r="I1737" s="14"/>
      <c r="J1737" s="17"/>
      <c r="K1737" s="78"/>
      <c r="L1737" s="18"/>
      <c r="M1737" s="18"/>
      <c r="N1737" s="16" t="e">
        <f t="shared" ca="1" si="48"/>
        <v>#NAME?</v>
      </c>
      <c r="O1737" s="19"/>
      <c r="P1737" s="19"/>
      <c r="Q1737" s="20"/>
      <c r="R1737" s="21" t="e">
        <f t="array" ref="R1737">VLOOKUP(C1737,DB!A:D,2,FALSE)</f>
        <v>#N/A</v>
      </c>
      <c r="S1737" s="21" t="e">
        <f t="array" ref="S1737">VLOOKUP(C1737,DB!A:D,3,FALSE)</f>
        <v>#N/A</v>
      </c>
      <c r="T1737" s="22" t="s">
        <v>19</v>
      </c>
      <c r="U1737" s="1" t="str">
        <f t="shared" si="44"/>
        <v/>
      </c>
      <c r="V1737" s="23" t="e">
        <f t="shared" ca="1" si="47"/>
        <v>#NAME?</v>
      </c>
      <c r="X1737" s="24" t="e">
        <f>VLOOKUP(CONCATENATE(C1737,D1737),'Honor 2025'!A:D,4,FALSE)</f>
        <v>#N/A</v>
      </c>
      <c r="Y1737" s="24"/>
      <c r="Z1737" s="22"/>
      <c r="AA1737" s="22"/>
      <c r="AB1737" s="22"/>
      <c r="AC1737" s="22"/>
      <c r="AD1737" s="22"/>
      <c r="AE1737" s="22"/>
      <c r="AF1737" s="22"/>
      <c r="AG1737" s="22"/>
      <c r="AH1737" s="22"/>
      <c r="AI1737" s="22"/>
      <c r="AJ1737" s="22"/>
      <c r="AK1737" s="22"/>
      <c r="AL1737" s="22"/>
      <c r="AM1737" s="22"/>
      <c r="AN1737" s="22"/>
      <c r="AO1737" s="22"/>
      <c r="AP1737" s="22"/>
      <c r="AQ1737" s="22"/>
      <c r="AR1737" s="22"/>
      <c r="AS1737" s="22"/>
      <c r="AT1737" s="22"/>
      <c r="AU1737" s="22"/>
      <c r="AV1737" s="22"/>
      <c r="AW1737" s="22"/>
      <c r="AX1737" s="22"/>
      <c r="AY1737" s="22"/>
      <c r="AZ1737" s="22"/>
      <c r="BA1737" s="22"/>
      <c r="BB1737" s="22"/>
      <c r="BC1737" s="22"/>
      <c r="BD1737" s="22"/>
      <c r="BE1737" s="24"/>
      <c r="BF1737" s="22"/>
      <c r="BG1737" s="22"/>
      <c r="BH1737" s="22"/>
      <c r="BI1737" s="22"/>
      <c r="BJ1737" s="22"/>
      <c r="BK1737" s="22"/>
      <c r="BL1737" s="22"/>
      <c r="BM1737" s="22"/>
      <c r="BN1737" s="22"/>
      <c r="BO1737" s="22"/>
      <c r="BP1737" s="22"/>
      <c r="BQ1737" s="22"/>
      <c r="BR1737" s="22"/>
      <c r="BS1737" s="22"/>
      <c r="BT1737" s="22"/>
      <c r="BU1737" s="22"/>
      <c r="BV1737" s="22"/>
      <c r="BW1737" s="22"/>
      <c r="BX1737" s="22"/>
      <c r="BY1737" s="22"/>
      <c r="BZ1737" s="22"/>
      <c r="CA1737" s="22"/>
      <c r="CB1737" s="22"/>
      <c r="CC1737" s="22"/>
      <c r="CD1737" s="22"/>
      <c r="CE1737" s="22"/>
      <c r="CF1737" s="22"/>
      <c r="CG1737" s="22"/>
      <c r="CH1737" s="22"/>
      <c r="CI1737" s="22"/>
      <c r="CJ1737" s="22"/>
      <c r="CK1737" s="24"/>
      <c r="CL1737" s="22"/>
      <c r="CM1737" s="22"/>
      <c r="CN1737" s="22"/>
      <c r="CO1737" s="22"/>
      <c r="CP1737" s="22"/>
      <c r="CQ1737" s="22"/>
      <c r="CR1737" s="22"/>
      <c r="CS1737" s="22"/>
      <c r="CT1737" s="22"/>
      <c r="CU1737" s="22"/>
      <c r="CV1737" s="22"/>
      <c r="CW1737" s="22"/>
      <c r="CX1737" s="22"/>
      <c r="CY1737" s="22"/>
      <c r="CZ1737" s="22"/>
      <c r="DA1737" s="22"/>
      <c r="DB1737" s="22"/>
      <c r="DC1737" s="22"/>
      <c r="DD1737" s="22"/>
      <c r="DE1737" s="22"/>
      <c r="DF1737" s="22"/>
      <c r="DG1737" s="22"/>
      <c r="DH1737" s="22"/>
      <c r="DI1737" s="22"/>
      <c r="DJ1737" s="22"/>
      <c r="DK1737" s="22"/>
      <c r="DL1737" s="22"/>
      <c r="DM1737" s="22"/>
      <c r="DN1737" s="22"/>
      <c r="DO1737" s="22"/>
      <c r="DP1737" s="22"/>
      <c r="DQ1737" s="24"/>
      <c r="DR1737" s="22"/>
      <c r="DS1737" s="22"/>
      <c r="DT1737" s="22"/>
      <c r="DU1737" s="22"/>
      <c r="DV1737" s="22"/>
      <c r="DW1737" s="22"/>
      <c r="DX1737" s="22"/>
      <c r="DY1737" s="22"/>
      <c r="DZ1737" s="22"/>
      <c r="EA1737" s="22"/>
      <c r="EB1737" s="22"/>
      <c r="EC1737" s="22"/>
      <c r="ED1737" s="22"/>
      <c r="EE1737" s="22"/>
      <c r="EF1737" s="22"/>
      <c r="EG1737" s="22"/>
      <c r="EH1737" s="22"/>
      <c r="EI1737" s="22"/>
      <c r="EJ1737" s="22"/>
      <c r="EK1737" s="22"/>
      <c r="EL1737" s="22"/>
      <c r="EM1737" s="22"/>
      <c r="EN1737" s="22"/>
      <c r="EO1737" s="22"/>
      <c r="EP1737" s="22"/>
      <c r="EQ1737" s="22"/>
      <c r="ER1737" s="22"/>
      <c r="ES1737" s="22"/>
      <c r="ET1737" s="22"/>
      <c r="EU1737" s="22"/>
      <c r="EV1737" s="22"/>
      <c r="EW1737" s="24"/>
      <c r="EX1737" s="22"/>
      <c r="EY1737" s="22"/>
      <c r="EZ1737" s="22"/>
      <c r="FA1737" s="22"/>
      <c r="FB1737" s="22"/>
      <c r="FC1737" s="22"/>
      <c r="FD1737" s="22"/>
      <c r="FE1737" s="22"/>
      <c r="FF1737" s="22"/>
      <c r="FG1737" s="22"/>
      <c r="FH1737" s="22"/>
      <c r="FI1737" s="22"/>
      <c r="FJ1737" s="22"/>
      <c r="FK1737" s="22"/>
      <c r="FL1737" s="22"/>
      <c r="FM1737" s="22"/>
      <c r="FN1737" s="22"/>
      <c r="FO1737" s="22"/>
      <c r="FP1737" s="22"/>
      <c r="FQ1737" s="22"/>
      <c r="FR1737" s="22"/>
      <c r="FS1737" s="22"/>
      <c r="FT1737" s="22"/>
      <c r="FU1737" s="22"/>
      <c r="FV1737" s="22"/>
      <c r="FW1737" s="22"/>
      <c r="FX1737" s="22"/>
      <c r="FY1737" s="22"/>
      <c r="FZ1737" s="22"/>
      <c r="GA1737" s="22"/>
      <c r="GB1737" s="22"/>
      <c r="GC1737" s="24"/>
      <c r="GD1737" s="22"/>
      <c r="GE1737" s="22"/>
      <c r="GF1737" s="22"/>
      <c r="GG1737" s="22"/>
      <c r="GH1737" s="22"/>
      <c r="GI1737" s="22"/>
      <c r="GJ1737" s="22"/>
      <c r="GK1737" s="22"/>
      <c r="GL1737" s="22"/>
      <c r="GM1737" s="22"/>
      <c r="GN1737" s="22"/>
      <c r="GO1737" s="22"/>
      <c r="GP1737" s="22"/>
      <c r="GQ1737" s="22"/>
      <c r="GR1737" s="22"/>
      <c r="GS1737" s="22"/>
      <c r="GT1737" s="22"/>
      <c r="GU1737" s="22"/>
      <c r="GV1737" s="22"/>
      <c r="GW1737" s="22"/>
      <c r="GX1737" s="22"/>
      <c r="GY1737" s="22"/>
      <c r="GZ1737" s="22"/>
      <c r="HA1737" s="22"/>
      <c r="HB1737" s="22"/>
      <c r="HC1737" s="22"/>
      <c r="HD1737" s="22"/>
      <c r="HE1737" s="22"/>
      <c r="HF1737" s="22"/>
      <c r="HG1737" s="22"/>
      <c r="HH1737" s="22"/>
      <c r="HI1737" s="24"/>
      <c r="HJ1737" s="22"/>
      <c r="HK1737" s="22"/>
      <c r="HL1737" s="22"/>
      <c r="HM1737" s="22"/>
      <c r="HN1737" s="22"/>
      <c r="HO1737" s="22"/>
      <c r="HP1737" s="22"/>
      <c r="HQ1737" s="22"/>
      <c r="HR1737" s="22"/>
      <c r="HS1737" s="22"/>
      <c r="HT1737" s="22"/>
      <c r="HU1737" s="22"/>
      <c r="HV1737" s="22"/>
      <c r="HW1737" s="22"/>
      <c r="HX1737" s="22"/>
      <c r="HY1737" s="22"/>
      <c r="HZ1737" s="22"/>
      <c r="IA1737" s="22"/>
      <c r="IB1737" s="22"/>
      <c r="IC1737" s="22"/>
      <c r="ID1737" s="22"/>
      <c r="IE1737" s="22"/>
      <c r="IF1737" s="22"/>
      <c r="IG1737" s="22"/>
      <c r="IH1737" s="22"/>
      <c r="II1737" s="22"/>
      <c r="IJ1737" s="22"/>
      <c r="IK1737" s="22"/>
      <c r="IL1737" s="22"/>
      <c r="IM1737" s="22"/>
      <c r="IN1737" s="22"/>
      <c r="IO1737" s="24"/>
      <c r="IP1737" s="22"/>
      <c r="IQ1737" s="22"/>
      <c r="IR1737" s="22"/>
      <c r="IS1737" s="22"/>
      <c r="IT1737" s="22"/>
      <c r="IU1737" s="22"/>
      <c r="IV1737" s="22"/>
      <c r="IW1737" s="22"/>
      <c r="IX1737" s="22"/>
      <c r="IY1737" s="22"/>
      <c r="IZ1737" s="22"/>
      <c r="JA1737" s="22"/>
      <c r="JB1737" s="22"/>
      <c r="JC1737" s="22"/>
      <c r="JD1737" s="22"/>
      <c r="JE1737" s="22"/>
      <c r="JF1737" s="22"/>
      <c r="JG1737" s="22"/>
      <c r="JH1737" s="22"/>
      <c r="JI1737" s="22"/>
      <c r="JJ1737" s="22"/>
      <c r="JK1737" s="22"/>
      <c r="JL1737" s="22"/>
      <c r="JM1737" s="22"/>
      <c r="JN1737" s="22"/>
      <c r="JO1737" s="22"/>
      <c r="JP1737" s="22"/>
      <c r="JQ1737" s="22"/>
      <c r="JR1737" s="22"/>
      <c r="JS1737" s="22"/>
      <c r="JT1737" s="22"/>
      <c r="JU1737" s="24"/>
      <c r="JV1737" s="22"/>
      <c r="JW1737" s="22"/>
      <c r="JX1737" s="22"/>
      <c r="JY1737" s="22"/>
      <c r="JZ1737" s="22"/>
      <c r="KA1737" s="22"/>
      <c r="KB1737" s="22"/>
      <c r="KC1737" s="22"/>
      <c r="KD1737" s="22"/>
      <c r="KE1737" s="22"/>
      <c r="KF1737" s="22"/>
      <c r="KG1737" s="22"/>
      <c r="KH1737" s="22"/>
      <c r="KI1737" s="22"/>
      <c r="KJ1737" s="22"/>
      <c r="KK1737" s="22"/>
      <c r="KL1737" s="22"/>
      <c r="KM1737" s="22"/>
      <c r="KN1737" s="22"/>
      <c r="KO1737" s="22"/>
      <c r="KP1737" s="22"/>
      <c r="KQ1737" s="22"/>
      <c r="KR1737" s="22"/>
      <c r="KS1737" s="22"/>
      <c r="KT1737" s="22"/>
      <c r="KU1737" s="22"/>
      <c r="KV1737" s="22"/>
      <c r="KW1737" s="22"/>
      <c r="KX1737" s="22"/>
      <c r="KY1737" s="22"/>
      <c r="KZ1737" s="22"/>
      <c r="LA1737" s="24"/>
      <c r="LB1737" s="22"/>
      <c r="LC1737" s="22"/>
      <c r="LD1737" s="22"/>
      <c r="LE1737" s="22"/>
      <c r="LF1737" s="22"/>
      <c r="LG1737" s="22"/>
      <c r="LH1737" s="22"/>
      <c r="LI1737" s="22"/>
      <c r="LJ1737" s="22"/>
      <c r="LK1737" s="22"/>
      <c r="LL1737" s="22"/>
      <c r="LM1737" s="22"/>
      <c r="LN1737" s="22"/>
      <c r="LO1737" s="22"/>
      <c r="LP1737" s="22"/>
      <c r="LQ1737" s="22"/>
      <c r="LR1737" s="22"/>
      <c r="LS1737" s="22"/>
      <c r="LT1737" s="22"/>
      <c r="LU1737" s="22"/>
      <c r="LV1737" s="22"/>
      <c r="LW1737" s="22"/>
      <c r="LX1737" s="22"/>
      <c r="LY1737" s="22"/>
      <c r="LZ1737" s="22"/>
      <c r="MA1737" s="22"/>
      <c r="MB1737" s="22"/>
      <c r="MC1737" s="22"/>
      <c r="MD1737" s="22"/>
      <c r="ME1737" s="22"/>
      <c r="MF1737" s="22"/>
      <c r="MG1737" s="24"/>
      <c r="MH1737" s="22"/>
      <c r="MI1737" s="22"/>
      <c r="MJ1737" s="22"/>
      <c r="MK1737" s="22"/>
      <c r="ML1737" s="22"/>
      <c r="MM1737" s="22"/>
      <c r="MN1737" s="22"/>
      <c r="MO1737" s="22"/>
      <c r="MP1737" s="22"/>
      <c r="MQ1737" s="22"/>
      <c r="MR1737" s="22"/>
      <c r="MS1737" s="22"/>
      <c r="MT1737" s="22"/>
      <c r="MU1737" s="22"/>
      <c r="MV1737" s="22"/>
      <c r="MW1737" s="22"/>
      <c r="MX1737" s="22"/>
      <c r="MY1737" s="22"/>
      <c r="MZ1737" s="22"/>
      <c r="NA1737" s="22"/>
      <c r="NB1737" s="22"/>
      <c r="NC1737" s="22"/>
      <c r="ND1737" s="22"/>
      <c r="NE1737" s="22"/>
      <c r="NF1737" s="22"/>
      <c r="NG1737" s="22"/>
      <c r="NH1737" s="22"/>
      <c r="NI1737" s="22"/>
      <c r="NJ1737" s="22"/>
      <c r="NK1737" s="22"/>
      <c r="NL1737" s="22"/>
      <c r="NM1737" s="24"/>
      <c r="NN1737" s="22"/>
      <c r="NO1737" s="22"/>
      <c r="NP1737" s="22"/>
      <c r="NQ1737" s="22"/>
      <c r="NR1737" s="22"/>
      <c r="NS1737" s="22"/>
      <c r="NT1737" s="22"/>
      <c r="NU1737" s="22"/>
      <c r="NV1737" s="22"/>
      <c r="NW1737" s="22"/>
      <c r="NX1737" s="22"/>
      <c r="NY1737" s="22"/>
      <c r="NZ1737" s="22"/>
      <c r="OA1737" s="22"/>
      <c r="OB1737" s="22"/>
      <c r="OC1737" s="22"/>
      <c r="OD1737" s="22"/>
      <c r="OE1737" s="22"/>
      <c r="OF1737" s="22"/>
      <c r="OG1737" s="22"/>
      <c r="OH1737" s="22"/>
      <c r="OI1737" s="22"/>
      <c r="OJ1737" s="22"/>
      <c r="OK1737" s="22"/>
      <c r="OL1737" s="22"/>
      <c r="OM1737" s="22"/>
      <c r="ON1737" s="22"/>
      <c r="OO1737" s="22"/>
      <c r="OP1737" s="22"/>
      <c r="OQ1737" s="22"/>
      <c r="OR1737" s="22"/>
    </row>
    <row r="1738" spans="1:408" ht="15" thickBot="1">
      <c r="A1738" s="1" t="str">
        <f t="shared" si="50"/>
        <v>-6</v>
      </c>
      <c r="B1738" s="12" t="str">
        <f t="shared" si="43"/>
        <v/>
      </c>
      <c r="C1738" s="13"/>
      <c r="D1738" s="14"/>
      <c r="E1738" s="15"/>
      <c r="F1738" s="15"/>
      <c r="G1738" s="15">
        <f t="shared" si="51"/>
        <v>0</v>
      </c>
      <c r="H1738" s="16"/>
      <c r="I1738" s="14"/>
      <c r="J1738" s="17"/>
      <c r="K1738" s="79"/>
      <c r="L1738" s="18"/>
      <c r="M1738" s="18"/>
      <c r="N1738" s="16" t="e">
        <f t="shared" ca="1" si="48"/>
        <v>#NAME?</v>
      </c>
      <c r="O1738" s="19"/>
      <c r="P1738" s="19"/>
      <c r="Q1738" s="20"/>
      <c r="R1738" s="21" t="e">
        <f t="array" ref="R1738">VLOOKUP(C1738,DB!A:D,2,FALSE)</f>
        <v>#N/A</v>
      </c>
      <c r="S1738" s="21" t="e">
        <f t="array" ref="S1738">VLOOKUP(C1738,DB!A:D,3,FALSE)</f>
        <v>#N/A</v>
      </c>
      <c r="T1738" s="22" t="s">
        <v>19</v>
      </c>
      <c r="U1738" s="1" t="str">
        <f t="shared" si="44"/>
        <v/>
      </c>
      <c r="V1738" s="23" t="e">
        <f t="shared" ca="1" si="47"/>
        <v>#NAME?</v>
      </c>
      <c r="X1738" s="24" t="e">
        <f>VLOOKUP(CONCATENATE(C1738,D1738),'Honor 2025'!A:D,4,FALSE)</f>
        <v>#N/A</v>
      </c>
      <c r="Y1738" s="24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  <c r="AO1738" s="22"/>
      <c r="AP1738" s="22"/>
      <c r="AQ1738" s="22"/>
      <c r="AR1738" s="22"/>
      <c r="AS1738" s="22"/>
      <c r="AT1738" s="22"/>
      <c r="AU1738" s="22"/>
      <c r="AV1738" s="22"/>
      <c r="AW1738" s="22"/>
      <c r="AX1738" s="22"/>
      <c r="AY1738" s="22"/>
      <c r="AZ1738" s="22"/>
      <c r="BA1738" s="22"/>
      <c r="BB1738" s="22"/>
      <c r="BC1738" s="22"/>
      <c r="BD1738" s="22"/>
      <c r="BE1738" s="24"/>
      <c r="BF1738" s="22"/>
      <c r="BG1738" s="22"/>
      <c r="BH1738" s="22"/>
      <c r="BI1738" s="22"/>
      <c r="BJ1738" s="22"/>
      <c r="BK1738" s="22"/>
      <c r="BL1738" s="22"/>
      <c r="BM1738" s="22"/>
      <c r="BN1738" s="22"/>
      <c r="BO1738" s="22"/>
      <c r="BP1738" s="22"/>
      <c r="BQ1738" s="22"/>
      <c r="BR1738" s="22"/>
      <c r="BS1738" s="22"/>
      <c r="BT1738" s="22"/>
      <c r="BU1738" s="22"/>
      <c r="BV1738" s="22"/>
      <c r="BW1738" s="22"/>
      <c r="BX1738" s="22"/>
      <c r="BY1738" s="22"/>
      <c r="BZ1738" s="22"/>
      <c r="CA1738" s="22"/>
      <c r="CB1738" s="22"/>
      <c r="CC1738" s="22"/>
      <c r="CD1738" s="22"/>
      <c r="CE1738" s="22"/>
      <c r="CF1738" s="22"/>
      <c r="CG1738" s="22"/>
      <c r="CH1738" s="22"/>
      <c r="CI1738" s="22"/>
      <c r="CJ1738" s="22"/>
      <c r="CK1738" s="24"/>
      <c r="CL1738" s="22"/>
      <c r="CM1738" s="22"/>
      <c r="CN1738" s="22"/>
      <c r="CO1738" s="22"/>
      <c r="CP1738" s="22"/>
      <c r="CQ1738" s="22"/>
      <c r="CR1738" s="22"/>
      <c r="CS1738" s="22"/>
      <c r="CT1738" s="22"/>
      <c r="CU1738" s="22"/>
      <c r="CV1738" s="22"/>
      <c r="CW1738" s="22"/>
      <c r="CX1738" s="22"/>
      <c r="CY1738" s="22"/>
      <c r="CZ1738" s="22"/>
      <c r="DA1738" s="22"/>
      <c r="DB1738" s="22"/>
      <c r="DC1738" s="22"/>
      <c r="DD1738" s="22"/>
      <c r="DE1738" s="22"/>
      <c r="DF1738" s="22"/>
      <c r="DG1738" s="22"/>
      <c r="DH1738" s="22"/>
      <c r="DI1738" s="22"/>
      <c r="DJ1738" s="22"/>
      <c r="DK1738" s="22"/>
      <c r="DL1738" s="22"/>
      <c r="DM1738" s="22"/>
      <c r="DN1738" s="22"/>
      <c r="DO1738" s="22"/>
      <c r="DP1738" s="22"/>
      <c r="DQ1738" s="24"/>
      <c r="DR1738" s="22"/>
      <c r="DS1738" s="22"/>
      <c r="DT1738" s="22"/>
      <c r="DU1738" s="22"/>
      <c r="DV1738" s="22"/>
      <c r="DW1738" s="22"/>
      <c r="DX1738" s="22"/>
      <c r="DY1738" s="22"/>
      <c r="DZ1738" s="22"/>
      <c r="EA1738" s="22"/>
      <c r="EB1738" s="22"/>
      <c r="EC1738" s="22"/>
      <c r="ED1738" s="22"/>
      <c r="EE1738" s="22"/>
      <c r="EF1738" s="22"/>
      <c r="EG1738" s="22"/>
      <c r="EH1738" s="22"/>
      <c r="EI1738" s="22"/>
      <c r="EJ1738" s="22"/>
      <c r="EK1738" s="22"/>
      <c r="EL1738" s="22"/>
      <c r="EM1738" s="22"/>
      <c r="EN1738" s="22"/>
      <c r="EO1738" s="22"/>
      <c r="EP1738" s="22"/>
      <c r="EQ1738" s="22"/>
      <c r="ER1738" s="22"/>
      <c r="ES1738" s="22"/>
      <c r="ET1738" s="22"/>
      <c r="EU1738" s="22"/>
      <c r="EV1738" s="22"/>
      <c r="EW1738" s="24"/>
      <c r="EX1738" s="22"/>
      <c r="EY1738" s="22"/>
      <c r="EZ1738" s="22"/>
      <c r="FA1738" s="22"/>
      <c r="FB1738" s="22"/>
      <c r="FC1738" s="22"/>
      <c r="FD1738" s="22"/>
      <c r="FE1738" s="22"/>
      <c r="FF1738" s="22"/>
      <c r="FG1738" s="22"/>
      <c r="FH1738" s="22"/>
      <c r="FI1738" s="22"/>
      <c r="FJ1738" s="22"/>
      <c r="FK1738" s="22"/>
      <c r="FL1738" s="22"/>
      <c r="FM1738" s="22"/>
      <c r="FN1738" s="22"/>
      <c r="FO1738" s="22"/>
      <c r="FP1738" s="22"/>
      <c r="FQ1738" s="22"/>
      <c r="FR1738" s="22"/>
      <c r="FS1738" s="22"/>
      <c r="FT1738" s="22"/>
      <c r="FU1738" s="22"/>
      <c r="FV1738" s="22"/>
      <c r="FW1738" s="22"/>
      <c r="FX1738" s="22"/>
      <c r="FY1738" s="22"/>
      <c r="FZ1738" s="22"/>
      <c r="GA1738" s="22"/>
      <c r="GB1738" s="22"/>
      <c r="GC1738" s="24"/>
      <c r="GD1738" s="22"/>
      <c r="GE1738" s="22"/>
      <c r="GF1738" s="22"/>
      <c r="GG1738" s="22"/>
      <c r="GH1738" s="22"/>
      <c r="GI1738" s="22"/>
      <c r="GJ1738" s="22"/>
      <c r="GK1738" s="22"/>
      <c r="GL1738" s="22"/>
      <c r="GM1738" s="22"/>
      <c r="GN1738" s="22"/>
      <c r="GO1738" s="22"/>
      <c r="GP1738" s="22"/>
      <c r="GQ1738" s="22"/>
      <c r="GR1738" s="22"/>
      <c r="GS1738" s="22"/>
      <c r="GT1738" s="22"/>
      <c r="GU1738" s="22"/>
      <c r="GV1738" s="22"/>
      <c r="GW1738" s="22"/>
      <c r="GX1738" s="22"/>
      <c r="GY1738" s="22"/>
      <c r="GZ1738" s="22"/>
      <c r="HA1738" s="22"/>
      <c r="HB1738" s="22"/>
      <c r="HC1738" s="22"/>
      <c r="HD1738" s="22"/>
      <c r="HE1738" s="22"/>
      <c r="HF1738" s="22"/>
      <c r="HG1738" s="22"/>
      <c r="HH1738" s="22"/>
      <c r="HI1738" s="24"/>
      <c r="HJ1738" s="22"/>
      <c r="HK1738" s="22"/>
      <c r="HL1738" s="22"/>
      <c r="HM1738" s="22"/>
      <c r="HN1738" s="22"/>
      <c r="HO1738" s="22"/>
      <c r="HP1738" s="22"/>
      <c r="HQ1738" s="22"/>
      <c r="HR1738" s="22"/>
      <c r="HS1738" s="22"/>
      <c r="HT1738" s="22"/>
      <c r="HU1738" s="22"/>
      <c r="HV1738" s="22"/>
      <c r="HW1738" s="22"/>
      <c r="HX1738" s="22"/>
      <c r="HY1738" s="22"/>
      <c r="HZ1738" s="22"/>
      <c r="IA1738" s="22"/>
      <c r="IB1738" s="22"/>
      <c r="IC1738" s="22"/>
      <c r="ID1738" s="22"/>
      <c r="IE1738" s="22"/>
      <c r="IF1738" s="22"/>
      <c r="IG1738" s="22"/>
      <c r="IH1738" s="22"/>
      <c r="II1738" s="22"/>
      <c r="IJ1738" s="22"/>
      <c r="IK1738" s="22"/>
      <c r="IL1738" s="22"/>
      <c r="IM1738" s="22"/>
      <c r="IN1738" s="22"/>
      <c r="IO1738" s="24"/>
      <c r="IP1738" s="22"/>
      <c r="IQ1738" s="22"/>
      <c r="IR1738" s="22"/>
      <c r="IS1738" s="22"/>
      <c r="IT1738" s="22"/>
      <c r="IU1738" s="22"/>
      <c r="IV1738" s="22"/>
      <c r="IW1738" s="22"/>
      <c r="IX1738" s="22"/>
      <c r="IY1738" s="22"/>
      <c r="IZ1738" s="22"/>
      <c r="JA1738" s="22"/>
      <c r="JB1738" s="22"/>
      <c r="JC1738" s="22"/>
      <c r="JD1738" s="22"/>
      <c r="JE1738" s="22"/>
      <c r="JF1738" s="22"/>
      <c r="JG1738" s="22"/>
      <c r="JH1738" s="22"/>
      <c r="JI1738" s="22"/>
      <c r="JJ1738" s="22"/>
      <c r="JK1738" s="22"/>
      <c r="JL1738" s="22"/>
      <c r="JM1738" s="22"/>
      <c r="JN1738" s="22"/>
      <c r="JO1738" s="22"/>
      <c r="JP1738" s="22"/>
      <c r="JQ1738" s="22"/>
      <c r="JR1738" s="22"/>
      <c r="JS1738" s="22"/>
      <c r="JT1738" s="22"/>
      <c r="JU1738" s="24"/>
      <c r="JV1738" s="22"/>
      <c r="JW1738" s="22"/>
      <c r="JX1738" s="22"/>
      <c r="JY1738" s="22"/>
      <c r="JZ1738" s="22"/>
      <c r="KA1738" s="22"/>
      <c r="KB1738" s="22"/>
      <c r="KC1738" s="22"/>
      <c r="KD1738" s="22"/>
      <c r="KE1738" s="22"/>
      <c r="KF1738" s="22"/>
      <c r="KG1738" s="22"/>
      <c r="KH1738" s="22"/>
      <c r="KI1738" s="22"/>
      <c r="KJ1738" s="22"/>
      <c r="KK1738" s="22"/>
      <c r="KL1738" s="22"/>
      <c r="KM1738" s="22"/>
      <c r="KN1738" s="22"/>
      <c r="KO1738" s="22"/>
      <c r="KP1738" s="22"/>
      <c r="KQ1738" s="22"/>
      <c r="KR1738" s="22"/>
      <c r="KS1738" s="22"/>
      <c r="KT1738" s="22"/>
      <c r="KU1738" s="22"/>
      <c r="KV1738" s="22"/>
      <c r="KW1738" s="22"/>
      <c r="KX1738" s="22"/>
      <c r="KY1738" s="22"/>
      <c r="KZ1738" s="22"/>
      <c r="LA1738" s="24"/>
      <c r="LB1738" s="22"/>
      <c r="LC1738" s="22"/>
      <c r="LD1738" s="22"/>
      <c r="LE1738" s="22"/>
      <c r="LF1738" s="22"/>
      <c r="LG1738" s="22"/>
      <c r="LH1738" s="22"/>
      <c r="LI1738" s="22"/>
      <c r="LJ1738" s="22"/>
      <c r="LK1738" s="22"/>
      <c r="LL1738" s="22"/>
      <c r="LM1738" s="22"/>
      <c r="LN1738" s="22"/>
      <c r="LO1738" s="22"/>
      <c r="LP1738" s="22"/>
      <c r="LQ1738" s="22"/>
      <c r="LR1738" s="22"/>
      <c r="LS1738" s="22"/>
      <c r="LT1738" s="22"/>
      <c r="LU1738" s="22"/>
      <c r="LV1738" s="22"/>
      <c r="LW1738" s="22"/>
      <c r="LX1738" s="22"/>
      <c r="LY1738" s="22"/>
      <c r="LZ1738" s="22"/>
      <c r="MA1738" s="22"/>
      <c r="MB1738" s="22"/>
      <c r="MC1738" s="22"/>
      <c r="MD1738" s="22"/>
      <c r="ME1738" s="22"/>
      <c r="MF1738" s="22"/>
      <c r="MG1738" s="24"/>
      <c r="MH1738" s="22"/>
      <c r="MI1738" s="22"/>
      <c r="MJ1738" s="22"/>
      <c r="MK1738" s="22"/>
      <c r="ML1738" s="22"/>
      <c r="MM1738" s="22"/>
      <c r="MN1738" s="22"/>
      <c r="MO1738" s="22"/>
      <c r="MP1738" s="22"/>
      <c r="MQ1738" s="22"/>
      <c r="MR1738" s="22"/>
      <c r="MS1738" s="22"/>
      <c r="MT1738" s="22"/>
      <c r="MU1738" s="22"/>
      <c r="MV1738" s="22"/>
      <c r="MW1738" s="22"/>
      <c r="MX1738" s="22"/>
      <c r="MY1738" s="22"/>
      <c r="MZ1738" s="22"/>
      <c r="NA1738" s="22"/>
      <c r="NB1738" s="22"/>
      <c r="NC1738" s="22"/>
      <c r="ND1738" s="22"/>
      <c r="NE1738" s="22"/>
      <c r="NF1738" s="22"/>
      <c r="NG1738" s="22"/>
      <c r="NH1738" s="22"/>
      <c r="NI1738" s="22"/>
      <c r="NJ1738" s="22"/>
      <c r="NK1738" s="22"/>
      <c r="NL1738" s="22"/>
      <c r="NM1738" s="24"/>
      <c r="NN1738" s="22"/>
      <c r="NO1738" s="22"/>
      <c r="NP1738" s="22"/>
      <c r="NQ1738" s="22"/>
      <c r="NR1738" s="22"/>
      <c r="NS1738" s="22"/>
      <c r="NT1738" s="22"/>
      <c r="NU1738" s="22"/>
      <c r="NV1738" s="22"/>
      <c r="NW1738" s="22"/>
      <c r="NX1738" s="22"/>
      <c r="NY1738" s="22"/>
      <c r="NZ1738" s="22"/>
      <c r="OA1738" s="22"/>
      <c r="OB1738" s="22"/>
      <c r="OC1738" s="22"/>
      <c r="OD1738" s="22"/>
      <c r="OE1738" s="22"/>
      <c r="OF1738" s="22"/>
      <c r="OG1738" s="22"/>
      <c r="OH1738" s="22"/>
      <c r="OI1738" s="22"/>
      <c r="OJ1738" s="22"/>
      <c r="OK1738" s="22"/>
      <c r="OL1738" s="22"/>
      <c r="OM1738" s="22"/>
      <c r="ON1738" s="22"/>
      <c r="OO1738" s="22"/>
      <c r="OP1738" s="22"/>
      <c r="OQ1738" s="22"/>
      <c r="OR1738" s="22"/>
    </row>
    <row r="1739" spans="1:408" ht="15" thickBot="1">
      <c r="A1739" s="1" t="str">
        <f t="shared" si="50"/>
        <v>-7</v>
      </c>
      <c r="B1739" s="12" t="str">
        <f t="shared" si="43"/>
        <v/>
      </c>
      <c r="C1739" s="13"/>
      <c r="D1739" s="14"/>
      <c r="E1739" s="15"/>
      <c r="F1739" s="15"/>
      <c r="G1739" s="15">
        <f t="shared" si="51"/>
        <v>0</v>
      </c>
      <c r="H1739" s="16"/>
      <c r="I1739" s="14"/>
      <c r="J1739" s="17"/>
      <c r="K1739" s="78"/>
      <c r="L1739" s="18"/>
      <c r="M1739" s="18"/>
      <c r="N1739" s="16" t="e">
        <f t="shared" ca="1" si="48"/>
        <v>#NAME?</v>
      </c>
      <c r="O1739" s="19"/>
      <c r="P1739" s="19"/>
      <c r="Q1739" s="20"/>
      <c r="R1739" s="21" t="e">
        <f t="array" ref="R1739">VLOOKUP(C1739,DB!A:D,2,FALSE)</f>
        <v>#N/A</v>
      </c>
      <c r="S1739" s="21" t="e">
        <f t="array" ref="S1739">VLOOKUP(C1739,DB!A:D,3,FALSE)</f>
        <v>#N/A</v>
      </c>
      <c r="T1739" s="22" t="s">
        <v>19</v>
      </c>
      <c r="U1739" s="1" t="str">
        <f t="shared" si="44"/>
        <v/>
      </c>
      <c r="V1739" s="23" t="e">
        <f t="shared" ca="1" si="47"/>
        <v>#NAME?</v>
      </c>
      <c r="X1739" s="24" t="e">
        <f>VLOOKUP(CONCATENATE(C1739,D1739),'Honor 2025'!A:D,4,FALSE)</f>
        <v>#N/A</v>
      </c>
      <c r="Y1739" s="24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2"/>
      <c r="AL1739" s="22"/>
      <c r="AM1739" s="22"/>
      <c r="AN1739" s="22"/>
      <c r="AO1739" s="22"/>
      <c r="AP1739" s="22"/>
      <c r="AQ1739" s="22"/>
      <c r="AR1739" s="22"/>
      <c r="AS1739" s="22"/>
      <c r="AT1739" s="22"/>
      <c r="AU1739" s="22"/>
      <c r="AV1739" s="22"/>
      <c r="AW1739" s="22"/>
      <c r="AX1739" s="22"/>
      <c r="AY1739" s="22"/>
      <c r="AZ1739" s="22"/>
      <c r="BA1739" s="22"/>
      <c r="BB1739" s="22"/>
      <c r="BC1739" s="22"/>
      <c r="BD1739" s="22"/>
      <c r="BE1739" s="24"/>
      <c r="BF1739" s="22"/>
      <c r="BG1739" s="22"/>
      <c r="BH1739" s="22"/>
      <c r="BI1739" s="22"/>
      <c r="BJ1739" s="22"/>
      <c r="BK1739" s="22"/>
      <c r="BL1739" s="22"/>
      <c r="BM1739" s="22"/>
      <c r="BN1739" s="22"/>
      <c r="BO1739" s="22"/>
      <c r="BP1739" s="22"/>
      <c r="BQ1739" s="22"/>
      <c r="BR1739" s="22"/>
      <c r="BS1739" s="22"/>
      <c r="BT1739" s="22"/>
      <c r="BU1739" s="22"/>
      <c r="BV1739" s="22"/>
      <c r="BW1739" s="22"/>
      <c r="BX1739" s="22"/>
      <c r="BY1739" s="22"/>
      <c r="BZ1739" s="22"/>
      <c r="CA1739" s="22"/>
      <c r="CB1739" s="22"/>
      <c r="CC1739" s="22"/>
      <c r="CD1739" s="22"/>
      <c r="CE1739" s="22"/>
      <c r="CF1739" s="22"/>
      <c r="CG1739" s="22"/>
      <c r="CH1739" s="22"/>
      <c r="CI1739" s="22"/>
      <c r="CJ1739" s="22"/>
      <c r="CK1739" s="24"/>
      <c r="CL1739" s="22"/>
      <c r="CM1739" s="22"/>
      <c r="CN1739" s="22"/>
      <c r="CO1739" s="22"/>
      <c r="CP1739" s="22"/>
      <c r="CQ1739" s="22"/>
      <c r="CR1739" s="22"/>
      <c r="CS1739" s="22"/>
      <c r="CT1739" s="22"/>
      <c r="CU1739" s="22"/>
      <c r="CV1739" s="22"/>
      <c r="CW1739" s="22"/>
      <c r="CX1739" s="22"/>
      <c r="CY1739" s="22"/>
      <c r="CZ1739" s="22"/>
      <c r="DA1739" s="22"/>
      <c r="DB1739" s="22"/>
      <c r="DC1739" s="22"/>
      <c r="DD1739" s="22"/>
      <c r="DE1739" s="22"/>
      <c r="DF1739" s="22"/>
      <c r="DG1739" s="22"/>
      <c r="DH1739" s="22"/>
      <c r="DI1739" s="22"/>
      <c r="DJ1739" s="22"/>
      <c r="DK1739" s="22"/>
      <c r="DL1739" s="22"/>
      <c r="DM1739" s="22"/>
      <c r="DN1739" s="22"/>
      <c r="DO1739" s="22"/>
      <c r="DP1739" s="22"/>
      <c r="DQ1739" s="24"/>
      <c r="DR1739" s="22"/>
      <c r="DS1739" s="22"/>
      <c r="DT1739" s="22"/>
      <c r="DU1739" s="22"/>
      <c r="DV1739" s="22"/>
      <c r="DW1739" s="22"/>
      <c r="DX1739" s="22"/>
      <c r="DY1739" s="22"/>
      <c r="DZ1739" s="22"/>
      <c r="EA1739" s="22"/>
      <c r="EB1739" s="22"/>
      <c r="EC1739" s="22"/>
      <c r="ED1739" s="22"/>
      <c r="EE1739" s="22"/>
      <c r="EF1739" s="22"/>
      <c r="EG1739" s="22"/>
      <c r="EH1739" s="22"/>
      <c r="EI1739" s="22"/>
      <c r="EJ1739" s="22"/>
      <c r="EK1739" s="22"/>
      <c r="EL1739" s="22"/>
      <c r="EM1739" s="22"/>
      <c r="EN1739" s="22"/>
      <c r="EO1739" s="22"/>
      <c r="EP1739" s="22"/>
      <c r="EQ1739" s="22"/>
      <c r="ER1739" s="22"/>
      <c r="ES1739" s="22"/>
      <c r="ET1739" s="22"/>
      <c r="EU1739" s="22"/>
      <c r="EV1739" s="22"/>
      <c r="EW1739" s="24"/>
      <c r="EX1739" s="22"/>
      <c r="EY1739" s="22"/>
      <c r="EZ1739" s="22"/>
      <c r="FA1739" s="22"/>
      <c r="FB1739" s="22"/>
      <c r="FC1739" s="22"/>
      <c r="FD1739" s="22"/>
      <c r="FE1739" s="22"/>
      <c r="FF1739" s="22"/>
      <c r="FG1739" s="22"/>
      <c r="FH1739" s="22"/>
      <c r="FI1739" s="22"/>
      <c r="FJ1739" s="22"/>
      <c r="FK1739" s="22"/>
      <c r="FL1739" s="22"/>
      <c r="FM1739" s="22"/>
      <c r="FN1739" s="22"/>
      <c r="FO1739" s="22"/>
      <c r="FP1739" s="22"/>
      <c r="FQ1739" s="22"/>
      <c r="FR1739" s="22"/>
      <c r="FS1739" s="22"/>
      <c r="FT1739" s="22"/>
      <c r="FU1739" s="22"/>
      <c r="FV1739" s="22"/>
      <c r="FW1739" s="22"/>
      <c r="FX1739" s="22"/>
      <c r="FY1739" s="22"/>
      <c r="FZ1739" s="22"/>
      <c r="GA1739" s="22"/>
      <c r="GB1739" s="22"/>
      <c r="GC1739" s="24"/>
      <c r="GD1739" s="22"/>
      <c r="GE1739" s="22"/>
      <c r="GF1739" s="22"/>
      <c r="GG1739" s="22"/>
      <c r="GH1739" s="22"/>
      <c r="GI1739" s="22"/>
      <c r="GJ1739" s="22"/>
      <c r="GK1739" s="22"/>
      <c r="GL1739" s="22"/>
      <c r="GM1739" s="22"/>
      <c r="GN1739" s="22"/>
      <c r="GO1739" s="22"/>
      <c r="GP1739" s="22"/>
      <c r="GQ1739" s="22"/>
      <c r="GR1739" s="22"/>
      <c r="GS1739" s="22"/>
      <c r="GT1739" s="22"/>
      <c r="GU1739" s="22"/>
      <c r="GV1739" s="22"/>
      <c r="GW1739" s="22"/>
      <c r="GX1739" s="22"/>
      <c r="GY1739" s="22"/>
      <c r="GZ1739" s="22"/>
      <c r="HA1739" s="22"/>
      <c r="HB1739" s="22"/>
      <c r="HC1739" s="22"/>
      <c r="HD1739" s="22"/>
      <c r="HE1739" s="22"/>
      <c r="HF1739" s="22"/>
      <c r="HG1739" s="22"/>
      <c r="HH1739" s="22"/>
      <c r="HI1739" s="24"/>
      <c r="HJ1739" s="22"/>
      <c r="HK1739" s="22"/>
      <c r="HL1739" s="22"/>
      <c r="HM1739" s="22"/>
      <c r="HN1739" s="22"/>
      <c r="HO1739" s="22"/>
      <c r="HP1739" s="22"/>
      <c r="HQ1739" s="22"/>
      <c r="HR1739" s="22"/>
      <c r="HS1739" s="22"/>
      <c r="HT1739" s="22"/>
      <c r="HU1739" s="22"/>
      <c r="HV1739" s="22"/>
      <c r="HW1739" s="22"/>
      <c r="HX1739" s="22"/>
      <c r="HY1739" s="22"/>
      <c r="HZ1739" s="22"/>
      <c r="IA1739" s="22"/>
      <c r="IB1739" s="22"/>
      <c r="IC1739" s="22"/>
      <c r="ID1739" s="22"/>
      <c r="IE1739" s="22"/>
      <c r="IF1739" s="22"/>
      <c r="IG1739" s="22"/>
      <c r="IH1739" s="22"/>
      <c r="II1739" s="22"/>
      <c r="IJ1739" s="22"/>
      <c r="IK1739" s="22"/>
      <c r="IL1739" s="22"/>
      <c r="IM1739" s="22"/>
      <c r="IN1739" s="22"/>
      <c r="IO1739" s="24"/>
      <c r="IP1739" s="22"/>
      <c r="IQ1739" s="22"/>
      <c r="IR1739" s="22"/>
      <c r="IS1739" s="22"/>
      <c r="IT1739" s="22"/>
      <c r="IU1739" s="22"/>
      <c r="IV1739" s="22"/>
      <c r="IW1739" s="22"/>
      <c r="IX1739" s="22"/>
      <c r="IY1739" s="22"/>
      <c r="IZ1739" s="22"/>
      <c r="JA1739" s="22"/>
      <c r="JB1739" s="22"/>
      <c r="JC1739" s="22"/>
      <c r="JD1739" s="22"/>
      <c r="JE1739" s="22"/>
      <c r="JF1739" s="22"/>
      <c r="JG1739" s="22"/>
      <c r="JH1739" s="22"/>
      <c r="JI1739" s="22"/>
      <c r="JJ1739" s="22"/>
      <c r="JK1739" s="22"/>
      <c r="JL1739" s="22"/>
      <c r="JM1739" s="22"/>
      <c r="JN1739" s="22"/>
      <c r="JO1739" s="22"/>
      <c r="JP1739" s="22"/>
      <c r="JQ1739" s="22"/>
      <c r="JR1739" s="22"/>
      <c r="JS1739" s="22"/>
      <c r="JT1739" s="22"/>
      <c r="JU1739" s="24"/>
      <c r="JV1739" s="22"/>
      <c r="JW1739" s="22"/>
      <c r="JX1739" s="22"/>
      <c r="JY1739" s="22"/>
      <c r="JZ1739" s="22"/>
      <c r="KA1739" s="22"/>
      <c r="KB1739" s="22"/>
      <c r="KC1739" s="22"/>
      <c r="KD1739" s="22"/>
      <c r="KE1739" s="22"/>
      <c r="KF1739" s="22"/>
      <c r="KG1739" s="22"/>
      <c r="KH1739" s="22"/>
      <c r="KI1739" s="22"/>
      <c r="KJ1739" s="22"/>
      <c r="KK1739" s="22"/>
      <c r="KL1739" s="22"/>
      <c r="KM1739" s="22"/>
      <c r="KN1739" s="22"/>
      <c r="KO1739" s="22"/>
      <c r="KP1739" s="22"/>
      <c r="KQ1739" s="22"/>
      <c r="KR1739" s="22"/>
      <c r="KS1739" s="22"/>
      <c r="KT1739" s="22"/>
      <c r="KU1739" s="22"/>
      <c r="KV1739" s="22"/>
      <c r="KW1739" s="22"/>
      <c r="KX1739" s="22"/>
      <c r="KY1739" s="22"/>
      <c r="KZ1739" s="22"/>
      <c r="LA1739" s="24"/>
      <c r="LB1739" s="22"/>
      <c r="LC1739" s="22"/>
      <c r="LD1739" s="22"/>
      <c r="LE1739" s="22"/>
      <c r="LF1739" s="22"/>
      <c r="LG1739" s="22"/>
      <c r="LH1739" s="22"/>
      <c r="LI1739" s="22"/>
      <c r="LJ1739" s="22"/>
      <c r="LK1739" s="22"/>
      <c r="LL1739" s="22"/>
      <c r="LM1739" s="22"/>
      <c r="LN1739" s="22"/>
      <c r="LO1739" s="22"/>
      <c r="LP1739" s="22"/>
      <c r="LQ1739" s="22"/>
      <c r="LR1739" s="22"/>
      <c r="LS1739" s="22"/>
      <c r="LT1739" s="22"/>
      <c r="LU1739" s="22"/>
      <c r="LV1739" s="22"/>
      <c r="LW1739" s="22"/>
      <c r="LX1739" s="22"/>
      <c r="LY1739" s="22"/>
      <c r="LZ1739" s="22"/>
      <c r="MA1739" s="22"/>
      <c r="MB1739" s="22"/>
      <c r="MC1739" s="22"/>
      <c r="MD1739" s="22"/>
      <c r="ME1739" s="22"/>
      <c r="MF1739" s="22"/>
      <c r="MG1739" s="24"/>
      <c r="MH1739" s="22"/>
      <c r="MI1739" s="22"/>
      <c r="MJ1739" s="22"/>
      <c r="MK1739" s="22"/>
      <c r="ML1739" s="22"/>
      <c r="MM1739" s="22"/>
      <c r="MN1739" s="22"/>
      <c r="MO1739" s="22"/>
      <c r="MP1739" s="22"/>
      <c r="MQ1739" s="22"/>
      <c r="MR1739" s="22"/>
      <c r="MS1739" s="22"/>
      <c r="MT1739" s="22"/>
      <c r="MU1739" s="22"/>
      <c r="MV1739" s="22"/>
      <c r="MW1739" s="22"/>
      <c r="MX1739" s="22"/>
      <c r="MY1739" s="22"/>
      <c r="MZ1739" s="22"/>
      <c r="NA1739" s="22"/>
      <c r="NB1739" s="22"/>
      <c r="NC1739" s="22"/>
      <c r="ND1739" s="22"/>
      <c r="NE1739" s="22"/>
      <c r="NF1739" s="22"/>
      <c r="NG1739" s="22"/>
      <c r="NH1739" s="22"/>
      <c r="NI1739" s="22"/>
      <c r="NJ1739" s="22"/>
      <c r="NK1739" s="22"/>
      <c r="NL1739" s="22"/>
      <c r="NM1739" s="24"/>
      <c r="NN1739" s="22"/>
      <c r="NO1739" s="22"/>
      <c r="NP1739" s="22"/>
      <c r="NQ1739" s="22"/>
      <c r="NR1739" s="22"/>
      <c r="NS1739" s="22"/>
      <c r="NT1739" s="22"/>
      <c r="NU1739" s="22"/>
      <c r="NV1739" s="22"/>
      <c r="NW1739" s="22"/>
      <c r="NX1739" s="22"/>
      <c r="NY1739" s="22"/>
      <c r="NZ1739" s="22"/>
      <c r="OA1739" s="22"/>
      <c r="OB1739" s="22"/>
      <c r="OC1739" s="22"/>
      <c r="OD1739" s="22"/>
      <c r="OE1739" s="22"/>
      <c r="OF1739" s="22"/>
      <c r="OG1739" s="22"/>
      <c r="OH1739" s="22"/>
      <c r="OI1739" s="22"/>
      <c r="OJ1739" s="22"/>
      <c r="OK1739" s="22"/>
      <c r="OL1739" s="22"/>
      <c r="OM1739" s="22"/>
      <c r="ON1739" s="22"/>
      <c r="OO1739" s="22"/>
      <c r="OP1739" s="22"/>
      <c r="OQ1739" s="22"/>
      <c r="OR1739" s="22"/>
    </row>
    <row r="1740" spans="1:408" ht="15" thickBot="1">
      <c r="A1740" s="1" t="str">
        <f t="shared" si="50"/>
        <v>-8</v>
      </c>
      <c r="B1740" s="12" t="str">
        <f t="shared" si="43"/>
        <v/>
      </c>
      <c r="C1740" s="13"/>
      <c r="D1740" s="14"/>
      <c r="E1740" s="15"/>
      <c r="F1740" s="15"/>
      <c r="G1740" s="15">
        <f t="shared" si="51"/>
        <v>0</v>
      </c>
      <c r="H1740" s="16"/>
      <c r="I1740" s="14"/>
      <c r="J1740" s="17"/>
      <c r="K1740" s="79"/>
      <c r="L1740" s="18"/>
      <c r="M1740" s="18"/>
      <c r="N1740" s="16" t="e">
        <f t="shared" ca="1" si="48"/>
        <v>#NAME?</v>
      </c>
      <c r="O1740" s="19"/>
      <c r="P1740" s="19"/>
      <c r="Q1740" s="20"/>
      <c r="R1740" s="21" t="e">
        <f t="array" ref="R1740">VLOOKUP(C1740,DB!A:D,2,FALSE)</f>
        <v>#N/A</v>
      </c>
      <c r="S1740" s="21" t="e">
        <f t="array" ref="S1740">VLOOKUP(C1740,DB!A:D,3,FALSE)</f>
        <v>#N/A</v>
      </c>
      <c r="T1740" s="22" t="s">
        <v>19</v>
      </c>
      <c r="U1740" s="1" t="str">
        <f t="shared" si="44"/>
        <v/>
      </c>
      <c r="V1740" s="23" t="e">
        <f t="shared" ca="1" si="47"/>
        <v>#NAME?</v>
      </c>
      <c r="X1740" s="24" t="e">
        <f>VLOOKUP(CONCATENATE(C1740,D1740),'Honor 2025'!A:D,4,FALSE)</f>
        <v>#N/A</v>
      </c>
      <c r="Y1740" s="24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2"/>
      <c r="AJ1740" s="22"/>
      <c r="AK1740" s="22"/>
      <c r="AL1740" s="22"/>
      <c r="AM1740" s="22"/>
      <c r="AN1740" s="22"/>
      <c r="AO1740" s="22"/>
      <c r="AP1740" s="22"/>
      <c r="AQ1740" s="22"/>
      <c r="AR1740" s="22"/>
      <c r="AS1740" s="22"/>
      <c r="AT1740" s="22"/>
      <c r="AU1740" s="22"/>
      <c r="AV1740" s="22"/>
      <c r="AW1740" s="22"/>
      <c r="AX1740" s="22"/>
      <c r="AY1740" s="22"/>
      <c r="AZ1740" s="22"/>
      <c r="BA1740" s="22"/>
      <c r="BB1740" s="22"/>
      <c r="BC1740" s="22"/>
      <c r="BD1740" s="22"/>
      <c r="BE1740" s="24"/>
      <c r="BF1740" s="22"/>
      <c r="BG1740" s="22"/>
      <c r="BH1740" s="22"/>
      <c r="BI1740" s="22"/>
      <c r="BJ1740" s="22"/>
      <c r="BK1740" s="22"/>
      <c r="BL1740" s="22"/>
      <c r="BM1740" s="22"/>
      <c r="BN1740" s="22"/>
      <c r="BO1740" s="22"/>
      <c r="BP1740" s="22"/>
      <c r="BQ1740" s="22"/>
      <c r="BR1740" s="22"/>
      <c r="BS1740" s="22"/>
      <c r="BT1740" s="22"/>
      <c r="BU1740" s="22"/>
      <c r="BV1740" s="22"/>
      <c r="BW1740" s="22"/>
      <c r="BX1740" s="22"/>
      <c r="BY1740" s="22"/>
      <c r="BZ1740" s="22"/>
      <c r="CA1740" s="22"/>
      <c r="CB1740" s="22"/>
      <c r="CC1740" s="22"/>
      <c r="CD1740" s="22"/>
      <c r="CE1740" s="22"/>
      <c r="CF1740" s="22"/>
      <c r="CG1740" s="22"/>
      <c r="CH1740" s="22"/>
      <c r="CI1740" s="22"/>
      <c r="CJ1740" s="22"/>
      <c r="CK1740" s="24"/>
      <c r="CL1740" s="22"/>
      <c r="CM1740" s="22"/>
      <c r="CN1740" s="22"/>
      <c r="CO1740" s="22"/>
      <c r="CP1740" s="22"/>
      <c r="CQ1740" s="22"/>
      <c r="CR1740" s="22"/>
      <c r="CS1740" s="22"/>
      <c r="CT1740" s="22"/>
      <c r="CU1740" s="22"/>
      <c r="CV1740" s="22"/>
      <c r="CW1740" s="22"/>
      <c r="CX1740" s="22"/>
      <c r="CY1740" s="22"/>
      <c r="CZ1740" s="22"/>
      <c r="DA1740" s="22"/>
      <c r="DB1740" s="22"/>
      <c r="DC1740" s="22"/>
      <c r="DD1740" s="22"/>
      <c r="DE1740" s="22"/>
      <c r="DF1740" s="22"/>
      <c r="DG1740" s="22"/>
      <c r="DH1740" s="22"/>
      <c r="DI1740" s="22"/>
      <c r="DJ1740" s="22"/>
      <c r="DK1740" s="22"/>
      <c r="DL1740" s="22"/>
      <c r="DM1740" s="22"/>
      <c r="DN1740" s="22"/>
      <c r="DO1740" s="22"/>
      <c r="DP1740" s="22"/>
      <c r="DQ1740" s="24"/>
      <c r="DR1740" s="22"/>
      <c r="DS1740" s="22"/>
      <c r="DT1740" s="22"/>
      <c r="DU1740" s="22"/>
      <c r="DV1740" s="22"/>
      <c r="DW1740" s="22"/>
      <c r="DX1740" s="22"/>
      <c r="DY1740" s="22"/>
      <c r="DZ1740" s="22"/>
      <c r="EA1740" s="22"/>
      <c r="EB1740" s="22"/>
      <c r="EC1740" s="22"/>
      <c r="ED1740" s="22"/>
      <c r="EE1740" s="22"/>
      <c r="EF1740" s="22"/>
      <c r="EG1740" s="22"/>
      <c r="EH1740" s="22"/>
      <c r="EI1740" s="22"/>
      <c r="EJ1740" s="22"/>
      <c r="EK1740" s="22"/>
      <c r="EL1740" s="22"/>
      <c r="EM1740" s="22"/>
      <c r="EN1740" s="22"/>
      <c r="EO1740" s="22"/>
      <c r="EP1740" s="22"/>
      <c r="EQ1740" s="22"/>
      <c r="ER1740" s="22"/>
      <c r="ES1740" s="22"/>
      <c r="ET1740" s="22"/>
      <c r="EU1740" s="22"/>
      <c r="EV1740" s="22"/>
      <c r="EW1740" s="24"/>
      <c r="EX1740" s="22"/>
      <c r="EY1740" s="22"/>
      <c r="EZ1740" s="22"/>
      <c r="FA1740" s="22"/>
      <c r="FB1740" s="22"/>
      <c r="FC1740" s="22"/>
      <c r="FD1740" s="22"/>
      <c r="FE1740" s="22"/>
      <c r="FF1740" s="22"/>
      <c r="FG1740" s="22"/>
      <c r="FH1740" s="22"/>
      <c r="FI1740" s="22"/>
      <c r="FJ1740" s="22"/>
      <c r="FK1740" s="22"/>
      <c r="FL1740" s="22"/>
      <c r="FM1740" s="22"/>
      <c r="FN1740" s="22"/>
      <c r="FO1740" s="22"/>
      <c r="FP1740" s="22"/>
      <c r="FQ1740" s="22"/>
      <c r="FR1740" s="22"/>
      <c r="FS1740" s="22"/>
      <c r="FT1740" s="22"/>
      <c r="FU1740" s="22"/>
      <c r="FV1740" s="22"/>
      <c r="FW1740" s="22"/>
      <c r="FX1740" s="22"/>
      <c r="FY1740" s="22"/>
      <c r="FZ1740" s="22"/>
      <c r="GA1740" s="22"/>
      <c r="GB1740" s="22"/>
      <c r="GC1740" s="24"/>
      <c r="GD1740" s="22"/>
      <c r="GE1740" s="22"/>
      <c r="GF1740" s="22"/>
      <c r="GG1740" s="22"/>
      <c r="GH1740" s="22"/>
      <c r="GI1740" s="22"/>
      <c r="GJ1740" s="22"/>
      <c r="GK1740" s="22"/>
      <c r="GL1740" s="22"/>
      <c r="GM1740" s="22"/>
      <c r="GN1740" s="22"/>
      <c r="GO1740" s="22"/>
      <c r="GP1740" s="22"/>
      <c r="GQ1740" s="22"/>
      <c r="GR1740" s="22"/>
      <c r="GS1740" s="22"/>
      <c r="GT1740" s="22"/>
      <c r="GU1740" s="22"/>
      <c r="GV1740" s="22"/>
      <c r="GW1740" s="22"/>
      <c r="GX1740" s="22"/>
      <c r="GY1740" s="22"/>
      <c r="GZ1740" s="22"/>
      <c r="HA1740" s="22"/>
      <c r="HB1740" s="22"/>
      <c r="HC1740" s="22"/>
      <c r="HD1740" s="22"/>
      <c r="HE1740" s="22"/>
      <c r="HF1740" s="22"/>
      <c r="HG1740" s="22"/>
      <c r="HH1740" s="22"/>
      <c r="HI1740" s="24"/>
      <c r="HJ1740" s="22"/>
      <c r="HK1740" s="22"/>
      <c r="HL1740" s="22"/>
      <c r="HM1740" s="22"/>
      <c r="HN1740" s="22"/>
      <c r="HO1740" s="22"/>
      <c r="HP1740" s="22"/>
      <c r="HQ1740" s="22"/>
      <c r="HR1740" s="22"/>
      <c r="HS1740" s="22"/>
      <c r="HT1740" s="22"/>
      <c r="HU1740" s="22"/>
      <c r="HV1740" s="22"/>
      <c r="HW1740" s="22"/>
      <c r="HX1740" s="22"/>
      <c r="HY1740" s="22"/>
      <c r="HZ1740" s="22"/>
      <c r="IA1740" s="22"/>
      <c r="IB1740" s="22"/>
      <c r="IC1740" s="22"/>
      <c r="ID1740" s="22"/>
      <c r="IE1740" s="22"/>
      <c r="IF1740" s="22"/>
      <c r="IG1740" s="22"/>
      <c r="IH1740" s="22"/>
      <c r="II1740" s="22"/>
      <c r="IJ1740" s="22"/>
      <c r="IK1740" s="22"/>
      <c r="IL1740" s="22"/>
      <c r="IM1740" s="22"/>
      <c r="IN1740" s="22"/>
      <c r="IO1740" s="24"/>
      <c r="IP1740" s="22"/>
      <c r="IQ1740" s="22"/>
      <c r="IR1740" s="22"/>
      <c r="IS1740" s="22"/>
      <c r="IT1740" s="22"/>
      <c r="IU1740" s="22"/>
      <c r="IV1740" s="22"/>
      <c r="IW1740" s="22"/>
      <c r="IX1740" s="22"/>
      <c r="IY1740" s="22"/>
      <c r="IZ1740" s="22"/>
      <c r="JA1740" s="22"/>
      <c r="JB1740" s="22"/>
      <c r="JC1740" s="22"/>
      <c r="JD1740" s="22"/>
      <c r="JE1740" s="22"/>
      <c r="JF1740" s="22"/>
      <c r="JG1740" s="22"/>
      <c r="JH1740" s="22"/>
      <c r="JI1740" s="22"/>
      <c r="JJ1740" s="22"/>
      <c r="JK1740" s="22"/>
      <c r="JL1740" s="22"/>
      <c r="JM1740" s="22"/>
      <c r="JN1740" s="22"/>
      <c r="JO1740" s="22"/>
      <c r="JP1740" s="22"/>
      <c r="JQ1740" s="22"/>
      <c r="JR1740" s="22"/>
      <c r="JS1740" s="22"/>
      <c r="JT1740" s="22"/>
      <c r="JU1740" s="24"/>
      <c r="JV1740" s="22"/>
      <c r="JW1740" s="22"/>
      <c r="JX1740" s="22"/>
      <c r="JY1740" s="22"/>
      <c r="JZ1740" s="22"/>
      <c r="KA1740" s="22"/>
      <c r="KB1740" s="22"/>
      <c r="KC1740" s="22"/>
      <c r="KD1740" s="22"/>
      <c r="KE1740" s="22"/>
      <c r="KF1740" s="22"/>
      <c r="KG1740" s="22"/>
      <c r="KH1740" s="22"/>
      <c r="KI1740" s="22"/>
      <c r="KJ1740" s="22"/>
      <c r="KK1740" s="22"/>
      <c r="KL1740" s="22"/>
      <c r="KM1740" s="22"/>
      <c r="KN1740" s="22"/>
      <c r="KO1740" s="22"/>
      <c r="KP1740" s="22"/>
      <c r="KQ1740" s="22"/>
      <c r="KR1740" s="22"/>
      <c r="KS1740" s="22"/>
      <c r="KT1740" s="22"/>
      <c r="KU1740" s="22"/>
      <c r="KV1740" s="22"/>
      <c r="KW1740" s="22"/>
      <c r="KX1740" s="22"/>
      <c r="KY1740" s="22"/>
      <c r="KZ1740" s="22"/>
      <c r="LA1740" s="24"/>
      <c r="LB1740" s="22"/>
      <c r="LC1740" s="22"/>
      <c r="LD1740" s="22"/>
      <c r="LE1740" s="22"/>
      <c r="LF1740" s="22"/>
      <c r="LG1740" s="22"/>
      <c r="LH1740" s="22"/>
      <c r="LI1740" s="22"/>
      <c r="LJ1740" s="22"/>
      <c r="LK1740" s="22"/>
      <c r="LL1740" s="22"/>
      <c r="LM1740" s="22"/>
      <c r="LN1740" s="22"/>
      <c r="LO1740" s="22"/>
      <c r="LP1740" s="22"/>
      <c r="LQ1740" s="22"/>
      <c r="LR1740" s="22"/>
      <c r="LS1740" s="22"/>
      <c r="LT1740" s="22"/>
      <c r="LU1740" s="22"/>
      <c r="LV1740" s="22"/>
      <c r="LW1740" s="22"/>
      <c r="LX1740" s="22"/>
      <c r="LY1740" s="22"/>
      <c r="LZ1740" s="22"/>
      <c r="MA1740" s="22"/>
      <c r="MB1740" s="22"/>
      <c r="MC1740" s="22"/>
      <c r="MD1740" s="22"/>
      <c r="ME1740" s="22"/>
      <c r="MF1740" s="22"/>
      <c r="MG1740" s="24"/>
      <c r="MH1740" s="22"/>
      <c r="MI1740" s="22"/>
      <c r="MJ1740" s="22"/>
      <c r="MK1740" s="22"/>
      <c r="ML1740" s="22"/>
      <c r="MM1740" s="22"/>
      <c r="MN1740" s="22"/>
      <c r="MO1740" s="22"/>
      <c r="MP1740" s="22"/>
      <c r="MQ1740" s="22"/>
      <c r="MR1740" s="22"/>
      <c r="MS1740" s="22"/>
      <c r="MT1740" s="22"/>
      <c r="MU1740" s="22"/>
      <c r="MV1740" s="22"/>
      <c r="MW1740" s="22"/>
      <c r="MX1740" s="22"/>
      <c r="MY1740" s="22"/>
      <c r="MZ1740" s="22"/>
      <c r="NA1740" s="22"/>
      <c r="NB1740" s="22"/>
      <c r="NC1740" s="22"/>
      <c r="ND1740" s="22"/>
      <c r="NE1740" s="22"/>
      <c r="NF1740" s="22"/>
      <c r="NG1740" s="22"/>
      <c r="NH1740" s="22"/>
      <c r="NI1740" s="22"/>
      <c r="NJ1740" s="22"/>
      <c r="NK1740" s="22"/>
      <c r="NL1740" s="22"/>
      <c r="NM1740" s="24"/>
      <c r="NN1740" s="22"/>
      <c r="NO1740" s="22"/>
      <c r="NP1740" s="22"/>
      <c r="NQ1740" s="22"/>
      <c r="NR1740" s="22"/>
      <c r="NS1740" s="22"/>
      <c r="NT1740" s="22"/>
      <c r="NU1740" s="22"/>
      <c r="NV1740" s="22"/>
      <c r="NW1740" s="22"/>
      <c r="NX1740" s="22"/>
      <c r="NY1740" s="22"/>
      <c r="NZ1740" s="22"/>
      <c r="OA1740" s="22"/>
      <c r="OB1740" s="22"/>
      <c r="OC1740" s="22"/>
      <c r="OD1740" s="22"/>
      <c r="OE1740" s="22"/>
      <c r="OF1740" s="22"/>
      <c r="OG1740" s="22"/>
      <c r="OH1740" s="22"/>
      <c r="OI1740" s="22"/>
      <c r="OJ1740" s="22"/>
      <c r="OK1740" s="22"/>
      <c r="OL1740" s="22"/>
      <c r="OM1740" s="22"/>
      <c r="ON1740" s="22"/>
      <c r="OO1740" s="22"/>
      <c r="OP1740" s="22"/>
      <c r="OQ1740" s="22"/>
      <c r="OR1740" s="22"/>
    </row>
    <row r="1741" spans="1:408" ht="15" thickBot="1">
      <c r="A1741" s="1" t="str">
        <f t="shared" si="50"/>
        <v>-9</v>
      </c>
      <c r="B1741" s="12" t="str">
        <f t="shared" si="43"/>
        <v/>
      </c>
      <c r="C1741" s="13"/>
      <c r="D1741" s="14"/>
      <c r="E1741" s="15"/>
      <c r="F1741" s="15"/>
      <c r="G1741" s="15">
        <f t="shared" si="51"/>
        <v>0</v>
      </c>
      <c r="H1741" s="16"/>
      <c r="I1741" s="14"/>
      <c r="J1741" s="17"/>
      <c r="K1741" s="78"/>
      <c r="L1741" s="18"/>
      <c r="M1741" s="18"/>
      <c r="N1741" s="16" t="e">
        <f t="shared" ca="1" si="48"/>
        <v>#NAME?</v>
      </c>
      <c r="O1741" s="19"/>
      <c r="P1741" s="19"/>
      <c r="Q1741" s="20"/>
      <c r="R1741" s="21" t="e">
        <f t="array" ref="R1741">VLOOKUP(C1741,DB!A:D,2,FALSE)</f>
        <v>#N/A</v>
      </c>
      <c r="S1741" s="21" t="e">
        <f t="array" ref="S1741">VLOOKUP(C1741,DB!A:D,3,FALSE)</f>
        <v>#N/A</v>
      </c>
      <c r="T1741" s="22" t="s">
        <v>19</v>
      </c>
      <c r="U1741" s="1" t="str">
        <f t="shared" si="44"/>
        <v/>
      </c>
      <c r="V1741" s="23" t="e">
        <f t="shared" ca="1" si="47"/>
        <v>#NAME?</v>
      </c>
      <c r="X1741" s="24" t="e">
        <f>VLOOKUP(CONCATENATE(C1741,D1741),'Honor 2025'!A:D,4,FALSE)</f>
        <v>#N/A</v>
      </c>
      <c r="Y1741" s="24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2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22"/>
      <c r="AX1741" s="22"/>
      <c r="AY1741" s="22"/>
      <c r="AZ1741" s="22"/>
      <c r="BA1741" s="22"/>
      <c r="BB1741" s="22"/>
      <c r="BC1741" s="22"/>
      <c r="BD1741" s="22"/>
      <c r="BE1741" s="24"/>
      <c r="BF1741" s="22"/>
      <c r="BG1741" s="22"/>
      <c r="BH1741" s="22"/>
      <c r="BI1741" s="22"/>
      <c r="BJ1741" s="22"/>
      <c r="BK1741" s="22"/>
      <c r="BL1741" s="22"/>
      <c r="BM1741" s="22"/>
      <c r="BN1741" s="22"/>
      <c r="BO1741" s="22"/>
      <c r="BP1741" s="22"/>
      <c r="BQ1741" s="22"/>
      <c r="BR1741" s="22"/>
      <c r="BS1741" s="22"/>
      <c r="BT1741" s="22"/>
      <c r="BU1741" s="22"/>
      <c r="BV1741" s="22"/>
      <c r="BW1741" s="22"/>
      <c r="BX1741" s="22"/>
      <c r="BY1741" s="22"/>
      <c r="BZ1741" s="22"/>
      <c r="CA1741" s="22"/>
      <c r="CB1741" s="22"/>
      <c r="CC1741" s="22"/>
      <c r="CD1741" s="22"/>
      <c r="CE1741" s="22"/>
      <c r="CF1741" s="22"/>
      <c r="CG1741" s="22"/>
      <c r="CH1741" s="22"/>
      <c r="CI1741" s="22"/>
      <c r="CJ1741" s="22"/>
      <c r="CK1741" s="24"/>
      <c r="CL1741" s="22"/>
      <c r="CM1741" s="22"/>
      <c r="CN1741" s="22"/>
      <c r="CO1741" s="22"/>
      <c r="CP1741" s="22"/>
      <c r="CQ1741" s="22"/>
      <c r="CR1741" s="22"/>
      <c r="CS1741" s="22"/>
      <c r="CT1741" s="22"/>
      <c r="CU1741" s="22"/>
      <c r="CV1741" s="22"/>
      <c r="CW1741" s="22"/>
      <c r="CX1741" s="22"/>
      <c r="CY1741" s="22"/>
      <c r="CZ1741" s="22"/>
      <c r="DA1741" s="22"/>
      <c r="DB1741" s="22"/>
      <c r="DC1741" s="22"/>
      <c r="DD1741" s="22"/>
      <c r="DE1741" s="22"/>
      <c r="DF1741" s="22"/>
      <c r="DG1741" s="22"/>
      <c r="DH1741" s="22"/>
      <c r="DI1741" s="22"/>
      <c r="DJ1741" s="22"/>
      <c r="DK1741" s="22"/>
      <c r="DL1741" s="22"/>
      <c r="DM1741" s="22"/>
      <c r="DN1741" s="22"/>
      <c r="DO1741" s="22"/>
      <c r="DP1741" s="22"/>
      <c r="DQ1741" s="24"/>
      <c r="DR1741" s="22"/>
      <c r="DS1741" s="22"/>
      <c r="DT1741" s="22"/>
      <c r="DU1741" s="22"/>
      <c r="DV1741" s="22"/>
      <c r="DW1741" s="22"/>
      <c r="DX1741" s="22"/>
      <c r="DY1741" s="22"/>
      <c r="DZ1741" s="22"/>
      <c r="EA1741" s="22"/>
      <c r="EB1741" s="22"/>
      <c r="EC1741" s="22"/>
      <c r="ED1741" s="22"/>
      <c r="EE1741" s="22"/>
      <c r="EF1741" s="22"/>
      <c r="EG1741" s="22"/>
      <c r="EH1741" s="22"/>
      <c r="EI1741" s="22"/>
      <c r="EJ1741" s="22"/>
      <c r="EK1741" s="22"/>
      <c r="EL1741" s="22"/>
      <c r="EM1741" s="22"/>
      <c r="EN1741" s="22"/>
      <c r="EO1741" s="22"/>
      <c r="EP1741" s="22"/>
      <c r="EQ1741" s="22"/>
      <c r="ER1741" s="22"/>
      <c r="ES1741" s="22"/>
      <c r="ET1741" s="22"/>
      <c r="EU1741" s="22"/>
      <c r="EV1741" s="22"/>
      <c r="EW1741" s="24"/>
      <c r="EX1741" s="22"/>
      <c r="EY1741" s="22"/>
      <c r="EZ1741" s="22"/>
      <c r="FA1741" s="22"/>
      <c r="FB1741" s="22"/>
      <c r="FC1741" s="22"/>
      <c r="FD1741" s="22"/>
      <c r="FE1741" s="22"/>
      <c r="FF1741" s="22"/>
      <c r="FG1741" s="22"/>
      <c r="FH1741" s="22"/>
      <c r="FI1741" s="22"/>
      <c r="FJ1741" s="22"/>
      <c r="FK1741" s="22"/>
      <c r="FL1741" s="22"/>
      <c r="FM1741" s="22"/>
      <c r="FN1741" s="22"/>
      <c r="FO1741" s="22"/>
      <c r="FP1741" s="22"/>
      <c r="FQ1741" s="22"/>
      <c r="FR1741" s="22"/>
      <c r="FS1741" s="22"/>
      <c r="FT1741" s="22"/>
      <c r="FU1741" s="22"/>
      <c r="FV1741" s="22"/>
      <c r="FW1741" s="22"/>
      <c r="FX1741" s="22"/>
      <c r="FY1741" s="22"/>
      <c r="FZ1741" s="22"/>
      <c r="GA1741" s="22"/>
      <c r="GB1741" s="22"/>
      <c r="GC1741" s="24"/>
      <c r="GD1741" s="22"/>
      <c r="GE1741" s="22"/>
      <c r="GF1741" s="22"/>
      <c r="GG1741" s="22"/>
      <c r="GH1741" s="22"/>
      <c r="GI1741" s="22"/>
      <c r="GJ1741" s="22"/>
      <c r="GK1741" s="22"/>
      <c r="GL1741" s="22"/>
      <c r="GM1741" s="22"/>
      <c r="GN1741" s="22"/>
      <c r="GO1741" s="22"/>
      <c r="GP1741" s="22"/>
      <c r="GQ1741" s="22"/>
      <c r="GR1741" s="22"/>
      <c r="GS1741" s="22"/>
      <c r="GT1741" s="22"/>
      <c r="GU1741" s="22"/>
      <c r="GV1741" s="22"/>
      <c r="GW1741" s="22"/>
      <c r="GX1741" s="22"/>
      <c r="GY1741" s="22"/>
      <c r="GZ1741" s="22"/>
      <c r="HA1741" s="22"/>
      <c r="HB1741" s="22"/>
      <c r="HC1741" s="22"/>
      <c r="HD1741" s="22"/>
      <c r="HE1741" s="22"/>
      <c r="HF1741" s="22"/>
      <c r="HG1741" s="22"/>
      <c r="HH1741" s="22"/>
      <c r="HI1741" s="24"/>
      <c r="HJ1741" s="22"/>
      <c r="HK1741" s="22"/>
      <c r="HL1741" s="22"/>
      <c r="HM1741" s="22"/>
      <c r="HN1741" s="22"/>
      <c r="HO1741" s="22"/>
      <c r="HP1741" s="22"/>
      <c r="HQ1741" s="22"/>
      <c r="HR1741" s="22"/>
      <c r="HS1741" s="22"/>
      <c r="HT1741" s="22"/>
      <c r="HU1741" s="22"/>
      <c r="HV1741" s="22"/>
      <c r="HW1741" s="22"/>
      <c r="HX1741" s="22"/>
      <c r="HY1741" s="22"/>
      <c r="HZ1741" s="22"/>
      <c r="IA1741" s="22"/>
      <c r="IB1741" s="22"/>
      <c r="IC1741" s="22"/>
      <c r="ID1741" s="22"/>
      <c r="IE1741" s="22"/>
      <c r="IF1741" s="22"/>
      <c r="IG1741" s="22"/>
      <c r="IH1741" s="22"/>
      <c r="II1741" s="22"/>
      <c r="IJ1741" s="22"/>
      <c r="IK1741" s="22"/>
      <c r="IL1741" s="22"/>
      <c r="IM1741" s="22"/>
      <c r="IN1741" s="22"/>
      <c r="IO1741" s="24"/>
      <c r="IP1741" s="22"/>
      <c r="IQ1741" s="22"/>
      <c r="IR1741" s="22"/>
      <c r="IS1741" s="22"/>
      <c r="IT1741" s="22"/>
      <c r="IU1741" s="22"/>
      <c r="IV1741" s="22"/>
      <c r="IW1741" s="22"/>
      <c r="IX1741" s="22"/>
      <c r="IY1741" s="22"/>
      <c r="IZ1741" s="22"/>
      <c r="JA1741" s="22"/>
      <c r="JB1741" s="22"/>
      <c r="JC1741" s="22"/>
      <c r="JD1741" s="22"/>
      <c r="JE1741" s="22"/>
      <c r="JF1741" s="22"/>
      <c r="JG1741" s="22"/>
      <c r="JH1741" s="22"/>
      <c r="JI1741" s="22"/>
      <c r="JJ1741" s="22"/>
      <c r="JK1741" s="22"/>
      <c r="JL1741" s="22"/>
      <c r="JM1741" s="22"/>
      <c r="JN1741" s="22"/>
      <c r="JO1741" s="22"/>
      <c r="JP1741" s="22"/>
      <c r="JQ1741" s="22"/>
      <c r="JR1741" s="22"/>
      <c r="JS1741" s="22"/>
      <c r="JT1741" s="22"/>
      <c r="JU1741" s="24"/>
      <c r="JV1741" s="22"/>
      <c r="JW1741" s="22"/>
      <c r="JX1741" s="22"/>
      <c r="JY1741" s="22"/>
      <c r="JZ1741" s="22"/>
      <c r="KA1741" s="22"/>
      <c r="KB1741" s="22"/>
      <c r="KC1741" s="22"/>
      <c r="KD1741" s="22"/>
      <c r="KE1741" s="22"/>
      <c r="KF1741" s="22"/>
      <c r="KG1741" s="22"/>
      <c r="KH1741" s="22"/>
      <c r="KI1741" s="22"/>
      <c r="KJ1741" s="22"/>
      <c r="KK1741" s="22"/>
      <c r="KL1741" s="22"/>
      <c r="KM1741" s="22"/>
      <c r="KN1741" s="22"/>
      <c r="KO1741" s="22"/>
      <c r="KP1741" s="22"/>
      <c r="KQ1741" s="22"/>
      <c r="KR1741" s="22"/>
      <c r="KS1741" s="22"/>
      <c r="KT1741" s="22"/>
      <c r="KU1741" s="22"/>
      <c r="KV1741" s="22"/>
      <c r="KW1741" s="22"/>
      <c r="KX1741" s="22"/>
      <c r="KY1741" s="22"/>
      <c r="KZ1741" s="22"/>
      <c r="LA1741" s="24"/>
      <c r="LB1741" s="22"/>
      <c r="LC1741" s="22"/>
      <c r="LD1741" s="22"/>
      <c r="LE1741" s="22"/>
      <c r="LF1741" s="22"/>
      <c r="LG1741" s="22"/>
      <c r="LH1741" s="22"/>
      <c r="LI1741" s="22"/>
      <c r="LJ1741" s="22"/>
      <c r="LK1741" s="22"/>
      <c r="LL1741" s="22"/>
      <c r="LM1741" s="22"/>
      <c r="LN1741" s="22"/>
      <c r="LO1741" s="22"/>
      <c r="LP1741" s="22"/>
      <c r="LQ1741" s="22"/>
      <c r="LR1741" s="22"/>
      <c r="LS1741" s="22"/>
      <c r="LT1741" s="22"/>
      <c r="LU1741" s="22"/>
      <c r="LV1741" s="22"/>
      <c r="LW1741" s="22"/>
      <c r="LX1741" s="22"/>
      <c r="LY1741" s="22"/>
      <c r="LZ1741" s="22"/>
      <c r="MA1741" s="22"/>
      <c r="MB1741" s="22"/>
      <c r="MC1741" s="22"/>
      <c r="MD1741" s="22"/>
      <c r="ME1741" s="22"/>
      <c r="MF1741" s="22"/>
      <c r="MG1741" s="24"/>
      <c r="MH1741" s="22"/>
      <c r="MI1741" s="22"/>
      <c r="MJ1741" s="22"/>
      <c r="MK1741" s="22"/>
      <c r="ML1741" s="22"/>
      <c r="MM1741" s="22"/>
      <c r="MN1741" s="22"/>
      <c r="MO1741" s="22"/>
      <c r="MP1741" s="22"/>
      <c r="MQ1741" s="22"/>
      <c r="MR1741" s="22"/>
      <c r="MS1741" s="22"/>
      <c r="MT1741" s="22"/>
      <c r="MU1741" s="22"/>
      <c r="MV1741" s="22"/>
      <c r="MW1741" s="22"/>
      <c r="MX1741" s="22"/>
      <c r="MY1741" s="22"/>
      <c r="MZ1741" s="22"/>
      <c r="NA1741" s="22"/>
      <c r="NB1741" s="22"/>
      <c r="NC1741" s="22"/>
      <c r="ND1741" s="22"/>
      <c r="NE1741" s="22"/>
      <c r="NF1741" s="22"/>
      <c r="NG1741" s="22"/>
      <c r="NH1741" s="22"/>
      <c r="NI1741" s="22"/>
      <c r="NJ1741" s="22"/>
      <c r="NK1741" s="22"/>
      <c r="NL1741" s="22"/>
      <c r="NM1741" s="24"/>
      <c r="NN1741" s="22"/>
      <c r="NO1741" s="22"/>
      <c r="NP1741" s="22"/>
      <c r="NQ1741" s="22"/>
      <c r="NR1741" s="22"/>
      <c r="NS1741" s="22"/>
      <c r="NT1741" s="22"/>
      <c r="NU1741" s="22"/>
      <c r="NV1741" s="22"/>
      <c r="NW1741" s="22"/>
      <c r="NX1741" s="22"/>
      <c r="NY1741" s="22"/>
      <c r="NZ1741" s="22"/>
      <c r="OA1741" s="22"/>
      <c r="OB1741" s="22"/>
      <c r="OC1741" s="22"/>
      <c r="OD1741" s="22"/>
      <c r="OE1741" s="22"/>
      <c r="OF1741" s="22"/>
      <c r="OG1741" s="22"/>
      <c r="OH1741" s="22"/>
      <c r="OI1741" s="22"/>
      <c r="OJ1741" s="22"/>
      <c r="OK1741" s="22"/>
      <c r="OL1741" s="22"/>
      <c r="OM1741" s="22"/>
      <c r="ON1741" s="22"/>
      <c r="OO1741" s="22"/>
      <c r="OP1741" s="22"/>
      <c r="OQ1741" s="22"/>
      <c r="OR1741" s="22"/>
    </row>
    <row r="1742" spans="1:408" ht="15" thickBot="1">
      <c r="A1742" s="1" t="str">
        <f t="shared" si="50"/>
        <v>-10</v>
      </c>
      <c r="B1742" s="12" t="str">
        <f t="shared" si="43"/>
        <v/>
      </c>
      <c r="C1742" s="13"/>
      <c r="D1742" s="14"/>
      <c r="E1742" s="15"/>
      <c r="F1742" s="15"/>
      <c r="G1742" s="15">
        <f t="shared" si="51"/>
        <v>0</v>
      </c>
      <c r="H1742" s="16"/>
      <c r="I1742" s="14"/>
      <c r="J1742" s="17"/>
      <c r="K1742" s="79"/>
      <c r="L1742" s="18"/>
      <c r="M1742" s="18"/>
      <c r="N1742" s="16" t="e">
        <f t="shared" ca="1" si="48"/>
        <v>#NAME?</v>
      </c>
      <c r="O1742" s="19"/>
      <c r="P1742" s="19"/>
      <c r="Q1742" s="20"/>
      <c r="R1742" s="21" t="e">
        <f t="array" ref="R1742">VLOOKUP(C1742,DB!A:D,2,FALSE)</f>
        <v>#N/A</v>
      </c>
      <c r="S1742" s="21" t="e">
        <f t="array" ref="S1742">VLOOKUP(C1742,DB!A:D,3,FALSE)</f>
        <v>#N/A</v>
      </c>
      <c r="T1742" s="22" t="s">
        <v>19</v>
      </c>
      <c r="U1742" s="1" t="str">
        <f t="shared" si="44"/>
        <v/>
      </c>
      <c r="V1742" s="23" t="e">
        <f t="shared" ca="1" si="47"/>
        <v>#NAME?</v>
      </c>
      <c r="X1742" s="24" t="e">
        <f>VLOOKUP(CONCATENATE(C1742,D1742),'Honor 2025'!A:D,4,FALSE)</f>
        <v>#N/A</v>
      </c>
      <c r="Y1742" s="24"/>
      <c r="Z1742" s="22"/>
      <c r="AA1742" s="22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2"/>
      <c r="AO1742" s="22"/>
      <c r="AP1742" s="22"/>
      <c r="AQ1742" s="22"/>
      <c r="AR1742" s="22"/>
      <c r="AS1742" s="22"/>
      <c r="AT1742" s="22"/>
      <c r="AU1742" s="22"/>
      <c r="AV1742" s="22"/>
      <c r="AW1742" s="22"/>
      <c r="AX1742" s="22"/>
      <c r="AY1742" s="22"/>
      <c r="AZ1742" s="22"/>
      <c r="BA1742" s="22"/>
      <c r="BB1742" s="22"/>
      <c r="BC1742" s="22"/>
      <c r="BD1742" s="22"/>
      <c r="BE1742" s="24"/>
      <c r="BF1742" s="22"/>
      <c r="BG1742" s="22"/>
      <c r="BH1742" s="22"/>
      <c r="BI1742" s="22"/>
      <c r="BJ1742" s="22"/>
      <c r="BK1742" s="22"/>
      <c r="BL1742" s="22"/>
      <c r="BM1742" s="22"/>
      <c r="BN1742" s="22"/>
      <c r="BO1742" s="22"/>
      <c r="BP1742" s="22"/>
      <c r="BQ1742" s="22"/>
      <c r="BR1742" s="22"/>
      <c r="BS1742" s="22"/>
      <c r="BT1742" s="22"/>
      <c r="BU1742" s="22"/>
      <c r="BV1742" s="22"/>
      <c r="BW1742" s="22"/>
      <c r="BX1742" s="22"/>
      <c r="BY1742" s="22"/>
      <c r="BZ1742" s="22"/>
      <c r="CA1742" s="22"/>
      <c r="CB1742" s="22"/>
      <c r="CC1742" s="22"/>
      <c r="CD1742" s="22"/>
      <c r="CE1742" s="22"/>
      <c r="CF1742" s="22"/>
      <c r="CG1742" s="22"/>
      <c r="CH1742" s="22"/>
      <c r="CI1742" s="22"/>
      <c r="CJ1742" s="22"/>
      <c r="CK1742" s="24"/>
      <c r="CL1742" s="22"/>
      <c r="CM1742" s="22"/>
      <c r="CN1742" s="22"/>
      <c r="CO1742" s="22"/>
      <c r="CP1742" s="22"/>
      <c r="CQ1742" s="22"/>
      <c r="CR1742" s="22"/>
      <c r="CS1742" s="22"/>
      <c r="CT1742" s="22"/>
      <c r="CU1742" s="22"/>
      <c r="CV1742" s="22"/>
      <c r="CW1742" s="22"/>
      <c r="CX1742" s="22"/>
      <c r="CY1742" s="22"/>
      <c r="CZ1742" s="22"/>
      <c r="DA1742" s="22"/>
      <c r="DB1742" s="22"/>
      <c r="DC1742" s="22"/>
      <c r="DD1742" s="22"/>
      <c r="DE1742" s="22"/>
      <c r="DF1742" s="22"/>
      <c r="DG1742" s="22"/>
      <c r="DH1742" s="22"/>
      <c r="DI1742" s="22"/>
      <c r="DJ1742" s="22"/>
      <c r="DK1742" s="22"/>
      <c r="DL1742" s="22"/>
      <c r="DM1742" s="22"/>
      <c r="DN1742" s="22"/>
      <c r="DO1742" s="22"/>
      <c r="DP1742" s="22"/>
      <c r="DQ1742" s="24"/>
      <c r="DR1742" s="22"/>
      <c r="DS1742" s="22"/>
      <c r="DT1742" s="22"/>
      <c r="DU1742" s="22"/>
      <c r="DV1742" s="22"/>
      <c r="DW1742" s="22"/>
      <c r="DX1742" s="22"/>
      <c r="DY1742" s="22"/>
      <c r="DZ1742" s="22"/>
      <c r="EA1742" s="22"/>
      <c r="EB1742" s="22"/>
      <c r="EC1742" s="22"/>
      <c r="ED1742" s="22"/>
      <c r="EE1742" s="22"/>
      <c r="EF1742" s="22"/>
      <c r="EG1742" s="22"/>
      <c r="EH1742" s="22"/>
      <c r="EI1742" s="22"/>
      <c r="EJ1742" s="22"/>
      <c r="EK1742" s="22"/>
      <c r="EL1742" s="22"/>
      <c r="EM1742" s="22"/>
      <c r="EN1742" s="22"/>
      <c r="EO1742" s="22"/>
      <c r="EP1742" s="22"/>
      <c r="EQ1742" s="22"/>
      <c r="ER1742" s="22"/>
      <c r="ES1742" s="22"/>
      <c r="ET1742" s="22"/>
      <c r="EU1742" s="22"/>
      <c r="EV1742" s="22"/>
      <c r="EW1742" s="24"/>
      <c r="EX1742" s="22"/>
      <c r="EY1742" s="22"/>
      <c r="EZ1742" s="22"/>
      <c r="FA1742" s="22"/>
      <c r="FB1742" s="22"/>
      <c r="FC1742" s="22"/>
      <c r="FD1742" s="22"/>
      <c r="FE1742" s="22"/>
      <c r="FF1742" s="22"/>
      <c r="FG1742" s="22"/>
      <c r="FH1742" s="22"/>
      <c r="FI1742" s="22"/>
      <c r="FJ1742" s="22"/>
      <c r="FK1742" s="22"/>
      <c r="FL1742" s="22"/>
      <c r="FM1742" s="22"/>
      <c r="FN1742" s="22"/>
      <c r="FO1742" s="22"/>
      <c r="FP1742" s="22"/>
      <c r="FQ1742" s="22"/>
      <c r="FR1742" s="22"/>
      <c r="FS1742" s="22"/>
      <c r="FT1742" s="22"/>
      <c r="FU1742" s="22"/>
      <c r="FV1742" s="22"/>
      <c r="FW1742" s="22"/>
      <c r="FX1742" s="22"/>
      <c r="FY1742" s="22"/>
      <c r="FZ1742" s="22"/>
      <c r="GA1742" s="22"/>
      <c r="GB1742" s="22"/>
      <c r="GC1742" s="24"/>
      <c r="GD1742" s="22"/>
      <c r="GE1742" s="22"/>
      <c r="GF1742" s="22"/>
      <c r="GG1742" s="22"/>
      <c r="GH1742" s="22"/>
      <c r="GI1742" s="22"/>
      <c r="GJ1742" s="22"/>
      <c r="GK1742" s="22"/>
      <c r="GL1742" s="22"/>
      <c r="GM1742" s="22"/>
      <c r="GN1742" s="22"/>
      <c r="GO1742" s="22"/>
      <c r="GP1742" s="22"/>
      <c r="GQ1742" s="22"/>
      <c r="GR1742" s="22"/>
      <c r="GS1742" s="22"/>
      <c r="GT1742" s="22"/>
      <c r="GU1742" s="22"/>
      <c r="GV1742" s="22"/>
      <c r="GW1742" s="22"/>
      <c r="GX1742" s="22"/>
      <c r="GY1742" s="22"/>
      <c r="GZ1742" s="22"/>
      <c r="HA1742" s="22"/>
      <c r="HB1742" s="22"/>
      <c r="HC1742" s="22"/>
      <c r="HD1742" s="22"/>
      <c r="HE1742" s="22"/>
      <c r="HF1742" s="22"/>
      <c r="HG1742" s="22"/>
      <c r="HH1742" s="22"/>
      <c r="HI1742" s="24"/>
      <c r="HJ1742" s="22"/>
      <c r="HK1742" s="22"/>
      <c r="HL1742" s="22"/>
      <c r="HM1742" s="22"/>
      <c r="HN1742" s="22"/>
      <c r="HO1742" s="22"/>
      <c r="HP1742" s="22"/>
      <c r="HQ1742" s="22"/>
      <c r="HR1742" s="22"/>
      <c r="HS1742" s="22"/>
      <c r="HT1742" s="22"/>
      <c r="HU1742" s="22"/>
      <c r="HV1742" s="22"/>
      <c r="HW1742" s="22"/>
      <c r="HX1742" s="22"/>
      <c r="HY1742" s="22"/>
      <c r="HZ1742" s="22"/>
      <c r="IA1742" s="22"/>
      <c r="IB1742" s="22"/>
      <c r="IC1742" s="22"/>
      <c r="ID1742" s="22"/>
      <c r="IE1742" s="22"/>
      <c r="IF1742" s="22"/>
      <c r="IG1742" s="22"/>
      <c r="IH1742" s="22"/>
      <c r="II1742" s="22"/>
      <c r="IJ1742" s="22"/>
      <c r="IK1742" s="22"/>
      <c r="IL1742" s="22"/>
      <c r="IM1742" s="22"/>
      <c r="IN1742" s="22"/>
      <c r="IO1742" s="24"/>
      <c r="IP1742" s="22"/>
      <c r="IQ1742" s="22"/>
      <c r="IR1742" s="22"/>
      <c r="IS1742" s="22"/>
      <c r="IT1742" s="22"/>
      <c r="IU1742" s="22"/>
      <c r="IV1742" s="22"/>
      <c r="IW1742" s="22"/>
      <c r="IX1742" s="22"/>
      <c r="IY1742" s="22"/>
      <c r="IZ1742" s="22"/>
      <c r="JA1742" s="22"/>
      <c r="JB1742" s="22"/>
      <c r="JC1742" s="22"/>
      <c r="JD1742" s="22"/>
      <c r="JE1742" s="22"/>
      <c r="JF1742" s="22"/>
      <c r="JG1742" s="22"/>
      <c r="JH1742" s="22"/>
      <c r="JI1742" s="22"/>
      <c r="JJ1742" s="22"/>
      <c r="JK1742" s="22"/>
      <c r="JL1742" s="22"/>
      <c r="JM1742" s="22"/>
      <c r="JN1742" s="22"/>
      <c r="JO1742" s="22"/>
      <c r="JP1742" s="22"/>
      <c r="JQ1742" s="22"/>
      <c r="JR1742" s="22"/>
      <c r="JS1742" s="22"/>
      <c r="JT1742" s="22"/>
      <c r="JU1742" s="24"/>
      <c r="JV1742" s="22"/>
      <c r="JW1742" s="22"/>
      <c r="JX1742" s="22"/>
      <c r="JY1742" s="22"/>
      <c r="JZ1742" s="22"/>
      <c r="KA1742" s="22"/>
      <c r="KB1742" s="22"/>
      <c r="KC1742" s="22"/>
      <c r="KD1742" s="22"/>
      <c r="KE1742" s="22"/>
      <c r="KF1742" s="22"/>
      <c r="KG1742" s="22"/>
      <c r="KH1742" s="22"/>
      <c r="KI1742" s="22"/>
      <c r="KJ1742" s="22"/>
      <c r="KK1742" s="22"/>
      <c r="KL1742" s="22"/>
      <c r="KM1742" s="22"/>
      <c r="KN1742" s="22"/>
      <c r="KO1742" s="22"/>
      <c r="KP1742" s="22"/>
      <c r="KQ1742" s="22"/>
      <c r="KR1742" s="22"/>
      <c r="KS1742" s="22"/>
      <c r="KT1742" s="22"/>
      <c r="KU1742" s="22"/>
      <c r="KV1742" s="22"/>
      <c r="KW1742" s="22"/>
      <c r="KX1742" s="22"/>
      <c r="KY1742" s="22"/>
      <c r="KZ1742" s="22"/>
      <c r="LA1742" s="24"/>
      <c r="LB1742" s="22"/>
      <c r="LC1742" s="22"/>
      <c r="LD1742" s="22"/>
      <c r="LE1742" s="22"/>
      <c r="LF1742" s="22"/>
      <c r="LG1742" s="22"/>
      <c r="LH1742" s="22"/>
      <c r="LI1742" s="22"/>
      <c r="LJ1742" s="22"/>
      <c r="LK1742" s="22"/>
      <c r="LL1742" s="22"/>
      <c r="LM1742" s="22"/>
      <c r="LN1742" s="22"/>
      <c r="LO1742" s="22"/>
      <c r="LP1742" s="22"/>
      <c r="LQ1742" s="22"/>
      <c r="LR1742" s="22"/>
      <c r="LS1742" s="22"/>
      <c r="LT1742" s="22"/>
      <c r="LU1742" s="22"/>
      <c r="LV1742" s="22"/>
      <c r="LW1742" s="22"/>
      <c r="LX1742" s="22"/>
      <c r="LY1742" s="22"/>
      <c r="LZ1742" s="22"/>
      <c r="MA1742" s="22"/>
      <c r="MB1742" s="22"/>
      <c r="MC1742" s="22"/>
      <c r="MD1742" s="22"/>
      <c r="ME1742" s="22"/>
      <c r="MF1742" s="22"/>
      <c r="MG1742" s="24"/>
      <c r="MH1742" s="22"/>
      <c r="MI1742" s="22"/>
      <c r="MJ1742" s="22"/>
      <c r="MK1742" s="22"/>
      <c r="ML1742" s="22"/>
      <c r="MM1742" s="22"/>
      <c r="MN1742" s="22"/>
      <c r="MO1742" s="22"/>
      <c r="MP1742" s="22"/>
      <c r="MQ1742" s="22"/>
      <c r="MR1742" s="22"/>
      <c r="MS1742" s="22"/>
      <c r="MT1742" s="22"/>
      <c r="MU1742" s="22"/>
      <c r="MV1742" s="22"/>
      <c r="MW1742" s="22"/>
      <c r="MX1742" s="22"/>
      <c r="MY1742" s="22"/>
      <c r="MZ1742" s="22"/>
      <c r="NA1742" s="22"/>
      <c r="NB1742" s="22"/>
      <c r="NC1742" s="22"/>
      <c r="ND1742" s="22"/>
      <c r="NE1742" s="22"/>
      <c r="NF1742" s="22"/>
      <c r="NG1742" s="22"/>
      <c r="NH1742" s="22"/>
      <c r="NI1742" s="22"/>
      <c r="NJ1742" s="22"/>
      <c r="NK1742" s="22"/>
      <c r="NL1742" s="22"/>
      <c r="NM1742" s="24"/>
      <c r="NN1742" s="22"/>
      <c r="NO1742" s="22"/>
      <c r="NP1742" s="22"/>
      <c r="NQ1742" s="22"/>
      <c r="NR1742" s="22"/>
      <c r="NS1742" s="22"/>
      <c r="NT1742" s="22"/>
      <c r="NU1742" s="22"/>
      <c r="NV1742" s="22"/>
      <c r="NW1742" s="22"/>
      <c r="NX1742" s="22"/>
      <c r="NY1742" s="22"/>
      <c r="NZ1742" s="22"/>
      <c r="OA1742" s="22"/>
      <c r="OB1742" s="22"/>
      <c r="OC1742" s="22"/>
      <c r="OD1742" s="22"/>
      <c r="OE1742" s="22"/>
      <c r="OF1742" s="22"/>
      <c r="OG1742" s="22"/>
      <c r="OH1742" s="22"/>
      <c r="OI1742" s="22"/>
      <c r="OJ1742" s="22"/>
      <c r="OK1742" s="22"/>
      <c r="OL1742" s="22"/>
      <c r="OM1742" s="22"/>
      <c r="ON1742" s="22"/>
      <c r="OO1742" s="22"/>
      <c r="OP1742" s="22"/>
      <c r="OQ1742" s="22"/>
      <c r="OR1742" s="22"/>
    </row>
    <row r="1743" spans="1:408" ht="15" thickBot="1">
      <c r="A1743" s="1" t="str">
        <f t="shared" si="50"/>
        <v>-11</v>
      </c>
      <c r="B1743" s="12" t="str">
        <f t="shared" si="43"/>
        <v/>
      </c>
      <c r="C1743" s="13"/>
      <c r="D1743" s="14"/>
      <c r="E1743" s="15"/>
      <c r="F1743" s="15"/>
      <c r="G1743" s="15">
        <f t="shared" si="51"/>
        <v>0</v>
      </c>
      <c r="H1743" s="16"/>
      <c r="I1743" s="14"/>
      <c r="J1743" s="17"/>
      <c r="K1743" s="78"/>
      <c r="L1743" s="18"/>
      <c r="M1743" s="18"/>
      <c r="N1743" s="16" t="e">
        <f t="shared" ca="1" si="48"/>
        <v>#NAME?</v>
      </c>
      <c r="O1743" s="19"/>
      <c r="P1743" s="19"/>
      <c r="Q1743" s="20"/>
      <c r="R1743" s="21" t="e">
        <f t="array" ref="R1743">VLOOKUP(C1743,DB!A:D,2,FALSE)</f>
        <v>#N/A</v>
      </c>
      <c r="S1743" s="21" t="e">
        <f t="array" ref="S1743">VLOOKUP(C1743,DB!A:D,3,FALSE)</f>
        <v>#N/A</v>
      </c>
      <c r="T1743" s="22" t="s">
        <v>19</v>
      </c>
      <c r="U1743" s="1" t="str">
        <f t="shared" si="44"/>
        <v/>
      </c>
      <c r="V1743" s="23" t="e">
        <f t="shared" ca="1" si="47"/>
        <v>#NAME?</v>
      </c>
      <c r="X1743" s="24" t="e">
        <f>VLOOKUP(CONCATENATE(C1743,D1743),'Honor 2025'!A:D,4,FALSE)</f>
        <v>#N/A</v>
      </c>
      <c r="Y1743" s="24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2"/>
      <c r="AO1743" s="22"/>
      <c r="AP1743" s="22"/>
      <c r="AQ1743" s="22"/>
      <c r="AR1743" s="22"/>
      <c r="AS1743" s="22"/>
      <c r="AT1743" s="22"/>
      <c r="AU1743" s="22"/>
      <c r="AV1743" s="22"/>
      <c r="AW1743" s="22"/>
      <c r="AX1743" s="22"/>
      <c r="AY1743" s="22"/>
      <c r="AZ1743" s="22"/>
      <c r="BA1743" s="22"/>
      <c r="BB1743" s="22"/>
      <c r="BC1743" s="22"/>
      <c r="BD1743" s="22"/>
      <c r="BE1743" s="24"/>
      <c r="BF1743" s="22"/>
      <c r="BG1743" s="22"/>
      <c r="BH1743" s="22"/>
      <c r="BI1743" s="22"/>
      <c r="BJ1743" s="22"/>
      <c r="BK1743" s="22"/>
      <c r="BL1743" s="22"/>
      <c r="BM1743" s="22"/>
      <c r="BN1743" s="22"/>
      <c r="BO1743" s="22"/>
      <c r="BP1743" s="22"/>
      <c r="BQ1743" s="22"/>
      <c r="BR1743" s="22"/>
      <c r="BS1743" s="22"/>
      <c r="BT1743" s="22"/>
      <c r="BU1743" s="22"/>
      <c r="BV1743" s="22"/>
      <c r="BW1743" s="22"/>
      <c r="BX1743" s="22"/>
      <c r="BY1743" s="22"/>
      <c r="BZ1743" s="22"/>
      <c r="CA1743" s="22"/>
      <c r="CB1743" s="22"/>
      <c r="CC1743" s="22"/>
      <c r="CD1743" s="22"/>
      <c r="CE1743" s="22"/>
      <c r="CF1743" s="22"/>
      <c r="CG1743" s="22"/>
      <c r="CH1743" s="22"/>
      <c r="CI1743" s="22"/>
      <c r="CJ1743" s="22"/>
      <c r="CK1743" s="24"/>
      <c r="CL1743" s="22"/>
      <c r="CM1743" s="22"/>
      <c r="CN1743" s="22"/>
      <c r="CO1743" s="22"/>
      <c r="CP1743" s="22"/>
      <c r="CQ1743" s="22"/>
      <c r="CR1743" s="22"/>
      <c r="CS1743" s="22"/>
      <c r="CT1743" s="22"/>
      <c r="CU1743" s="22"/>
      <c r="CV1743" s="22"/>
      <c r="CW1743" s="22"/>
      <c r="CX1743" s="22"/>
      <c r="CY1743" s="22"/>
      <c r="CZ1743" s="22"/>
      <c r="DA1743" s="22"/>
      <c r="DB1743" s="22"/>
      <c r="DC1743" s="22"/>
      <c r="DD1743" s="22"/>
      <c r="DE1743" s="22"/>
      <c r="DF1743" s="22"/>
      <c r="DG1743" s="22"/>
      <c r="DH1743" s="22"/>
      <c r="DI1743" s="22"/>
      <c r="DJ1743" s="22"/>
      <c r="DK1743" s="22"/>
      <c r="DL1743" s="22"/>
      <c r="DM1743" s="22"/>
      <c r="DN1743" s="22"/>
      <c r="DO1743" s="22"/>
      <c r="DP1743" s="22"/>
      <c r="DQ1743" s="24"/>
      <c r="DR1743" s="22"/>
      <c r="DS1743" s="22"/>
      <c r="DT1743" s="22"/>
      <c r="DU1743" s="22"/>
      <c r="DV1743" s="22"/>
      <c r="DW1743" s="22"/>
      <c r="DX1743" s="22"/>
      <c r="DY1743" s="22"/>
      <c r="DZ1743" s="22"/>
      <c r="EA1743" s="22"/>
      <c r="EB1743" s="22"/>
      <c r="EC1743" s="22"/>
      <c r="ED1743" s="22"/>
      <c r="EE1743" s="22"/>
      <c r="EF1743" s="22"/>
      <c r="EG1743" s="22"/>
      <c r="EH1743" s="22"/>
      <c r="EI1743" s="22"/>
      <c r="EJ1743" s="22"/>
      <c r="EK1743" s="22"/>
      <c r="EL1743" s="22"/>
      <c r="EM1743" s="22"/>
      <c r="EN1743" s="22"/>
      <c r="EO1743" s="22"/>
      <c r="EP1743" s="22"/>
      <c r="EQ1743" s="22"/>
      <c r="ER1743" s="22"/>
      <c r="ES1743" s="22"/>
      <c r="ET1743" s="22"/>
      <c r="EU1743" s="22"/>
      <c r="EV1743" s="22"/>
      <c r="EW1743" s="24"/>
      <c r="EX1743" s="22"/>
      <c r="EY1743" s="22"/>
      <c r="EZ1743" s="22"/>
      <c r="FA1743" s="22"/>
      <c r="FB1743" s="22"/>
      <c r="FC1743" s="22"/>
      <c r="FD1743" s="22"/>
      <c r="FE1743" s="22"/>
      <c r="FF1743" s="22"/>
      <c r="FG1743" s="22"/>
      <c r="FH1743" s="22"/>
      <c r="FI1743" s="22"/>
      <c r="FJ1743" s="22"/>
      <c r="FK1743" s="22"/>
      <c r="FL1743" s="22"/>
      <c r="FM1743" s="22"/>
      <c r="FN1743" s="22"/>
      <c r="FO1743" s="22"/>
      <c r="FP1743" s="22"/>
      <c r="FQ1743" s="22"/>
      <c r="FR1743" s="22"/>
      <c r="FS1743" s="22"/>
      <c r="FT1743" s="22"/>
      <c r="FU1743" s="22"/>
      <c r="FV1743" s="22"/>
      <c r="FW1743" s="22"/>
      <c r="FX1743" s="22"/>
      <c r="FY1743" s="22"/>
      <c r="FZ1743" s="22"/>
      <c r="GA1743" s="22"/>
      <c r="GB1743" s="22"/>
      <c r="GC1743" s="24"/>
      <c r="GD1743" s="22"/>
      <c r="GE1743" s="22"/>
      <c r="GF1743" s="22"/>
      <c r="GG1743" s="22"/>
      <c r="GH1743" s="22"/>
      <c r="GI1743" s="22"/>
      <c r="GJ1743" s="22"/>
      <c r="GK1743" s="22"/>
      <c r="GL1743" s="22"/>
      <c r="GM1743" s="22"/>
      <c r="GN1743" s="22"/>
      <c r="GO1743" s="22"/>
      <c r="GP1743" s="22"/>
      <c r="GQ1743" s="22"/>
      <c r="GR1743" s="22"/>
      <c r="GS1743" s="22"/>
      <c r="GT1743" s="22"/>
      <c r="GU1743" s="22"/>
      <c r="GV1743" s="22"/>
      <c r="GW1743" s="22"/>
      <c r="GX1743" s="22"/>
      <c r="GY1743" s="22"/>
      <c r="GZ1743" s="22"/>
      <c r="HA1743" s="22"/>
      <c r="HB1743" s="22"/>
      <c r="HC1743" s="22"/>
      <c r="HD1743" s="22"/>
      <c r="HE1743" s="22"/>
      <c r="HF1743" s="22"/>
      <c r="HG1743" s="22"/>
      <c r="HH1743" s="22"/>
      <c r="HI1743" s="24"/>
      <c r="HJ1743" s="22"/>
      <c r="HK1743" s="22"/>
      <c r="HL1743" s="22"/>
      <c r="HM1743" s="22"/>
      <c r="HN1743" s="22"/>
      <c r="HO1743" s="22"/>
      <c r="HP1743" s="22"/>
      <c r="HQ1743" s="22"/>
      <c r="HR1743" s="22"/>
      <c r="HS1743" s="22"/>
      <c r="HT1743" s="22"/>
      <c r="HU1743" s="22"/>
      <c r="HV1743" s="22"/>
      <c r="HW1743" s="22"/>
      <c r="HX1743" s="22"/>
      <c r="HY1743" s="22"/>
      <c r="HZ1743" s="22"/>
      <c r="IA1743" s="22"/>
      <c r="IB1743" s="22"/>
      <c r="IC1743" s="22"/>
      <c r="ID1743" s="22"/>
      <c r="IE1743" s="22"/>
      <c r="IF1743" s="22"/>
      <c r="IG1743" s="22"/>
      <c r="IH1743" s="22"/>
      <c r="II1743" s="22"/>
      <c r="IJ1743" s="22"/>
      <c r="IK1743" s="22"/>
      <c r="IL1743" s="22"/>
      <c r="IM1743" s="22"/>
      <c r="IN1743" s="22"/>
      <c r="IO1743" s="24"/>
      <c r="IP1743" s="22"/>
      <c r="IQ1743" s="22"/>
      <c r="IR1743" s="22"/>
      <c r="IS1743" s="22"/>
      <c r="IT1743" s="22"/>
      <c r="IU1743" s="22"/>
      <c r="IV1743" s="22"/>
      <c r="IW1743" s="22"/>
      <c r="IX1743" s="22"/>
      <c r="IY1743" s="22"/>
      <c r="IZ1743" s="22"/>
      <c r="JA1743" s="22"/>
      <c r="JB1743" s="22"/>
      <c r="JC1743" s="22"/>
      <c r="JD1743" s="22"/>
      <c r="JE1743" s="22"/>
      <c r="JF1743" s="22"/>
      <c r="JG1743" s="22"/>
      <c r="JH1743" s="22"/>
      <c r="JI1743" s="22"/>
      <c r="JJ1743" s="22"/>
      <c r="JK1743" s="22"/>
      <c r="JL1743" s="22"/>
      <c r="JM1743" s="22"/>
      <c r="JN1743" s="22"/>
      <c r="JO1743" s="22"/>
      <c r="JP1743" s="22"/>
      <c r="JQ1743" s="22"/>
      <c r="JR1743" s="22"/>
      <c r="JS1743" s="22"/>
      <c r="JT1743" s="22"/>
      <c r="JU1743" s="24"/>
      <c r="JV1743" s="22"/>
      <c r="JW1743" s="22"/>
      <c r="JX1743" s="22"/>
      <c r="JY1743" s="22"/>
      <c r="JZ1743" s="22"/>
      <c r="KA1743" s="22"/>
      <c r="KB1743" s="22"/>
      <c r="KC1743" s="22"/>
      <c r="KD1743" s="22"/>
      <c r="KE1743" s="22"/>
      <c r="KF1743" s="22"/>
      <c r="KG1743" s="22"/>
      <c r="KH1743" s="22"/>
      <c r="KI1743" s="22"/>
      <c r="KJ1743" s="22"/>
      <c r="KK1743" s="22"/>
      <c r="KL1743" s="22"/>
      <c r="KM1743" s="22"/>
      <c r="KN1743" s="22"/>
      <c r="KO1743" s="22"/>
      <c r="KP1743" s="22"/>
      <c r="KQ1743" s="22"/>
      <c r="KR1743" s="22"/>
      <c r="KS1743" s="22"/>
      <c r="KT1743" s="22"/>
      <c r="KU1743" s="22"/>
      <c r="KV1743" s="22"/>
      <c r="KW1743" s="22"/>
      <c r="KX1743" s="22"/>
      <c r="KY1743" s="22"/>
      <c r="KZ1743" s="22"/>
      <c r="LA1743" s="24"/>
      <c r="LB1743" s="22"/>
      <c r="LC1743" s="22"/>
      <c r="LD1743" s="22"/>
      <c r="LE1743" s="22"/>
      <c r="LF1743" s="22"/>
      <c r="LG1743" s="22"/>
      <c r="LH1743" s="22"/>
      <c r="LI1743" s="22"/>
      <c r="LJ1743" s="22"/>
      <c r="LK1743" s="22"/>
      <c r="LL1743" s="22"/>
      <c r="LM1743" s="22"/>
      <c r="LN1743" s="22"/>
      <c r="LO1743" s="22"/>
      <c r="LP1743" s="22"/>
      <c r="LQ1743" s="22"/>
      <c r="LR1743" s="22"/>
      <c r="LS1743" s="22"/>
      <c r="LT1743" s="22"/>
      <c r="LU1743" s="22"/>
      <c r="LV1743" s="22"/>
      <c r="LW1743" s="22"/>
      <c r="LX1743" s="22"/>
      <c r="LY1743" s="22"/>
      <c r="LZ1743" s="22"/>
      <c r="MA1743" s="22"/>
      <c r="MB1743" s="22"/>
      <c r="MC1743" s="22"/>
      <c r="MD1743" s="22"/>
      <c r="ME1743" s="22"/>
      <c r="MF1743" s="22"/>
      <c r="MG1743" s="24"/>
      <c r="MH1743" s="22"/>
      <c r="MI1743" s="22"/>
      <c r="MJ1743" s="22"/>
      <c r="MK1743" s="22"/>
      <c r="ML1743" s="22"/>
      <c r="MM1743" s="22"/>
      <c r="MN1743" s="22"/>
      <c r="MO1743" s="22"/>
      <c r="MP1743" s="22"/>
      <c r="MQ1743" s="22"/>
      <c r="MR1743" s="22"/>
      <c r="MS1743" s="22"/>
      <c r="MT1743" s="22"/>
      <c r="MU1743" s="22"/>
      <c r="MV1743" s="22"/>
      <c r="MW1743" s="22"/>
      <c r="MX1743" s="22"/>
      <c r="MY1743" s="22"/>
      <c r="MZ1743" s="22"/>
      <c r="NA1743" s="22"/>
      <c r="NB1743" s="22"/>
      <c r="NC1743" s="22"/>
      <c r="ND1743" s="22"/>
      <c r="NE1743" s="22"/>
      <c r="NF1743" s="22"/>
      <c r="NG1743" s="22"/>
      <c r="NH1743" s="22"/>
      <c r="NI1743" s="22"/>
      <c r="NJ1743" s="22"/>
      <c r="NK1743" s="22"/>
      <c r="NL1743" s="22"/>
      <c r="NM1743" s="24"/>
      <c r="NN1743" s="22"/>
      <c r="NO1743" s="22"/>
      <c r="NP1743" s="22"/>
      <c r="NQ1743" s="22"/>
      <c r="NR1743" s="22"/>
      <c r="NS1743" s="22"/>
      <c r="NT1743" s="22"/>
      <c r="NU1743" s="22"/>
      <c r="NV1743" s="22"/>
      <c r="NW1743" s="22"/>
      <c r="NX1743" s="22"/>
      <c r="NY1743" s="22"/>
      <c r="NZ1743" s="22"/>
      <c r="OA1743" s="22"/>
      <c r="OB1743" s="22"/>
      <c r="OC1743" s="22"/>
      <c r="OD1743" s="22"/>
      <c r="OE1743" s="22"/>
      <c r="OF1743" s="22"/>
      <c r="OG1743" s="22"/>
      <c r="OH1743" s="22"/>
      <c r="OI1743" s="22"/>
      <c r="OJ1743" s="22"/>
      <c r="OK1743" s="22"/>
      <c r="OL1743" s="22"/>
      <c r="OM1743" s="22"/>
      <c r="ON1743" s="22"/>
      <c r="OO1743" s="22"/>
      <c r="OP1743" s="22"/>
      <c r="OQ1743" s="22"/>
      <c r="OR1743" s="22"/>
    </row>
    <row r="1744" spans="1:408" ht="15" thickBot="1">
      <c r="A1744" s="1" t="str">
        <f t="shared" si="50"/>
        <v>-12</v>
      </c>
      <c r="B1744" s="12" t="str">
        <f t="shared" si="43"/>
        <v/>
      </c>
      <c r="C1744" s="13"/>
      <c r="D1744" s="14"/>
      <c r="E1744" s="15"/>
      <c r="F1744" s="15"/>
      <c r="G1744" s="15">
        <f t="shared" si="51"/>
        <v>0</v>
      </c>
      <c r="H1744" s="16"/>
      <c r="I1744" s="14"/>
      <c r="J1744" s="17"/>
      <c r="K1744" s="79"/>
      <c r="L1744" s="18"/>
      <c r="M1744" s="18"/>
      <c r="N1744" s="16" t="e">
        <f t="shared" ca="1" si="48"/>
        <v>#NAME?</v>
      </c>
      <c r="O1744" s="19"/>
      <c r="P1744" s="19"/>
      <c r="Q1744" s="20"/>
      <c r="R1744" s="21" t="e">
        <f t="array" ref="R1744">VLOOKUP(C1744,DB!A:D,2,FALSE)</f>
        <v>#N/A</v>
      </c>
      <c r="S1744" s="21" t="e">
        <f t="array" ref="S1744">VLOOKUP(C1744,DB!A:D,3,FALSE)</f>
        <v>#N/A</v>
      </c>
      <c r="T1744" s="22" t="s">
        <v>19</v>
      </c>
      <c r="U1744" s="1" t="str">
        <f t="shared" si="44"/>
        <v/>
      </c>
      <c r="V1744" s="23" t="e">
        <f t="shared" ca="1" si="47"/>
        <v>#NAME?</v>
      </c>
      <c r="X1744" s="24" t="e">
        <f>VLOOKUP(CONCATENATE(C1744,D1744),'Honor 2025'!A:D,4,FALSE)</f>
        <v>#N/A</v>
      </c>
      <c r="Y1744" s="24"/>
      <c r="Z1744" s="22"/>
      <c r="AA1744" s="22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2"/>
      <c r="AO1744" s="22"/>
      <c r="AP1744" s="22"/>
      <c r="AQ1744" s="22"/>
      <c r="AR1744" s="22"/>
      <c r="AS1744" s="22"/>
      <c r="AT1744" s="22"/>
      <c r="AU1744" s="22"/>
      <c r="AV1744" s="22"/>
      <c r="AW1744" s="22"/>
      <c r="AX1744" s="22"/>
      <c r="AY1744" s="22"/>
      <c r="AZ1744" s="22"/>
      <c r="BA1744" s="22"/>
      <c r="BB1744" s="22"/>
      <c r="BC1744" s="22"/>
      <c r="BD1744" s="22"/>
      <c r="BE1744" s="24"/>
      <c r="BF1744" s="22"/>
      <c r="BG1744" s="22"/>
      <c r="BH1744" s="22"/>
      <c r="BI1744" s="22"/>
      <c r="BJ1744" s="22"/>
      <c r="BK1744" s="22"/>
      <c r="BL1744" s="22"/>
      <c r="BM1744" s="22"/>
      <c r="BN1744" s="22"/>
      <c r="BO1744" s="22"/>
      <c r="BP1744" s="22"/>
      <c r="BQ1744" s="22"/>
      <c r="BR1744" s="22"/>
      <c r="BS1744" s="22"/>
      <c r="BT1744" s="22"/>
      <c r="BU1744" s="22"/>
      <c r="BV1744" s="22"/>
      <c r="BW1744" s="22"/>
      <c r="BX1744" s="22"/>
      <c r="BY1744" s="22"/>
      <c r="BZ1744" s="22"/>
      <c r="CA1744" s="22"/>
      <c r="CB1744" s="22"/>
      <c r="CC1744" s="22"/>
      <c r="CD1744" s="22"/>
      <c r="CE1744" s="22"/>
      <c r="CF1744" s="22"/>
      <c r="CG1744" s="22"/>
      <c r="CH1744" s="22"/>
      <c r="CI1744" s="22"/>
      <c r="CJ1744" s="22"/>
      <c r="CK1744" s="24"/>
      <c r="CL1744" s="22"/>
      <c r="CM1744" s="22"/>
      <c r="CN1744" s="22"/>
      <c r="CO1744" s="22"/>
      <c r="CP1744" s="22"/>
      <c r="CQ1744" s="22"/>
      <c r="CR1744" s="22"/>
      <c r="CS1744" s="22"/>
      <c r="CT1744" s="22"/>
      <c r="CU1744" s="22"/>
      <c r="CV1744" s="22"/>
      <c r="CW1744" s="22"/>
      <c r="CX1744" s="22"/>
      <c r="CY1744" s="22"/>
      <c r="CZ1744" s="22"/>
      <c r="DA1744" s="22"/>
      <c r="DB1744" s="22"/>
      <c r="DC1744" s="22"/>
      <c r="DD1744" s="22"/>
      <c r="DE1744" s="22"/>
      <c r="DF1744" s="22"/>
      <c r="DG1744" s="22"/>
      <c r="DH1744" s="22"/>
      <c r="DI1744" s="22"/>
      <c r="DJ1744" s="22"/>
      <c r="DK1744" s="22"/>
      <c r="DL1744" s="22"/>
      <c r="DM1744" s="22"/>
      <c r="DN1744" s="22"/>
      <c r="DO1744" s="22"/>
      <c r="DP1744" s="22"/>
      <c r="DQ1744" s="24"/>
      <c r="DR1744" s="22"/>
      <c r="DS1744" s="22"/>
      <c r="DT1744" s="22"/>
      <c r="DU1744" s="22"/>
      <c r="DV1744" s="22"/>
      <c r="DW1744" s="22"/>
      <c r="DX1744" s="22"/>
      <c r="DY1744" s="22"/>
      <c r="DZ1744" s="22"/>
      <c r="EA1744" s="22"/>
      <c r="EB1744" s="22"/>
      <c r="EC1744" s="22"/>
      <c r="ED1744" s="22"/>
      <c r="EE1744" s="22"/>
      <c r="EF1744" s="22"/>
      <c r="EG1744" s="22"/>
      <c r="EH1744" s="22"/>
      <c r="EI1744" s="22"/>
      <c r="EJ1744" s="22"/>
      <c r="EK1744" s="22"/>
      <c r="EL1744" s="22"/>
      <c r="EM1744" s="22"/>
      <c r="EN1744" s="22"/>
      <c r="EO1744" s="22"/>
      <c r="EP1744" s="22"/>
      <c r="EQ1744" s="22"/>
      <c r="ER1744" s="22"/>
      <c r="ES1744" s="22"/>
      <c r="ET1744" s="22"/>
      <c r="EU1744" s="22"/>
      <c r="EV1744" s="22"/>
      <c r="EW1744" s="24"/>
      <c r="EX1744" s="22"/>
      <c r="EY1744" s="22"/>
      <c r="EZ1744" s="22"/>
      <c r="FA1744" s="22"/>
      <c r="FB1744" s="22"/>
      <c r="FC1744" s="22"/>
      <c r="FD1744" s="22"/>
      <c r="FE1744" s="22"/>
      <c r="FF1744" s="22"/>
      <c r="FG1744" s="22"/>
      <c r="FH1744" s="22"/>
      <c r="FI1744" s="22"/>
      <c r="FJ1744" s="22"/>
      <c r="FK1744" s="22"/>
      <c r="FL1744" s="22"/>
      <c r="FM1744" s="22"/>
      <c r="FN1744" s="22"/>
      <c r="FO1744" s="22"/>
      <c r="FP1744" s="22"/>
      <c r="FQ1744" s="22"/>
      <c r="FR1744" s="22"/>
      <c r="FS1744" s="22"/>
      <c r="FT1744" s="22"/>
      <c r="FU1744" s="22"/>
      <c r="FV1744" s="22"/>
      <c r="FW1744" s="22"/>
      <c r="FX1744" s="22"/>
      <c r="FY1744" s="22"/>
      <c r="FZ1744" s="22"/>
      <c r="GA1744" s="22"/>
      <c r="GB1744" s="22"/>
      <c r="GC1744" s="24"/>
      <c r="GD1744" s="22"/>
      <c r="GE1744" s="22"/>
      <c r="GF1744" s="22"/>
      <c r="GG1744" s="22"/>
      <c r="GH1744" s="22"/>
      <c r="GI1744" s="22"/>
      <c r="GJ1744" s="22"/>
      <c r="GK1744" s="22"/>
      <c r="GL1744" s="22"/>
      <c r="GM1744" s="22"/>
      <c r="GN1744" s="22"/>
      <c r="GO1744" s="22"/>
      <c r="GP1744" s="22"/>
      <c r="GQ1744" s="22"/>
      <c r="GR1744" s="22"/>
      <c r="GS1744" s="22"/>
      <c r="GT1744" s="22"/>
      <c r="GU1744" s="22"/>
      <c r="GV1744" s="22"/>
      <c r="GW1744" s="22"/>
      <c r="GX1744" s="22"/>
      <c r="GY1744" s="22"/>
      <c r="GZ1744" s="22"/>
      <c r="HA1744" s="22"/>
      <c r="HB1744" s="22"/>
      <c r="HC1744" s="22"/>
      <c r="HD1744" s="22"/>
      <c r="HE1744" s="22"/>
      <c r="HF1744" s="22"/>
      <c r="HG1744" s="22"/>
      <c r="HH1744" s="22"/>
      <c r="HI1744" s="24"/>
      <c r="HJ1744" s="22"/>
      <c r="HK1744" s="22"/>
      <c r="HL1744" s="22"/>
      <c r="HM1744" s="22"/>
      <c r="HN1744" s="22"/>
      <c r="HO1744" s="22"/>
      <c r="HP1744" s="22"/>
      <c r="HQ1744" s="22"/>
      <c r="HR1744" s="22"/>
      <c r="HS1744" s="22"/>
      <c r="HT1744" s="22"/>
      <c r="HU1744" s="22"/>
      <c r="HV1744" s="22"/>
      <c r="HW1744" s="22"/>
      <c r="HX1744" s="22"/>
      <c r="HY1744" s="22"/>
      <c r="HZ1744" s="22"/>
      <c r="IA1744" s="22"/>
      <c r="IB1744" s="22"/>
      <c r="IC1744" s="22"/>
      <c r="ID1744" s="22"/>
      <c r="IE1744" s="22"/>
      <c r="IF1744" s="22"/>
      <c r="IG1744" s="22"/>
      <c r="IH1744" s="22"/>
      <c r="II1744" s="22"/>
      <c r="IJ1744" s="22"/>
      <c r="IK1744" s="22"/>
      <c r="IL1744" s="22"/>
      <c r="IM1744" s="22"/>
      <c r="IN1744" s="22"/>
      <c r="IO1744" s="24"/>
      <c r="IP1744" s="22"/>
      <c r="IQ1744" s="22"/>
      <c r="IR1744" s="22"/>
      <c r="IS1744" s="22"/>
      <c r="IT1744" s="22"/>
      <c r="IU1744" s="22"/>
      <c r="IV1744" s="22"/>
      <c r="IW1744" s="22"/>
      <c r="IX1744" s="22"/>
      <c r="IY1744" s="22"/>
      <c r="IZ1744" s="22"/>
      <c r="JA1744" s="22"/>
      <c r="JB1744" s="22"/>
      <c r="JC1744" s="22"/>
      <c r="JD1744" s="22"/>
      <c r="JE1744" s="22"/>
      <c r="JF1744" s="22"/>
      <c r="JG1744" s="22"/>
      <c r="JH1744" s="22"/>
      <c r="JI1744" s="22"/>
      <c r="JJ1744" s="22"/>
      <c r="JK1744" s="22"/>
      <c r="JL1744" s="22"/>
      <c r="JM1744" s="22"/>
      <c r="JN1744" s="22"/>
      <c r="JO1744" s="22"/>
      <c r="JP1744" s="22"/>
      <c r="JQ1744" s="22"/>
      <c r="JR1744" s="22"/>
      <c r="JS1744" s="22"/>
      <c r="JT1744" s="22"/>
      <c r="JU1744" s="24"/>
      <c r="JV1744" s="22"/>
      <c r="JW1744" s="22"/>
      <c r="JX1744" s="22"/>
      <c r="JY1744" s="22"/>
      <c r="JZ1744" s="22"/>
      <c r="KA1744" s="22"/>
      <c r="KB1744" s="22"/>
      <c r="KC1744" s="22"/>
      <c r="KD1744" s="22"/>
      <c r="KE1744" s="22"/>
      <c r="KF1744" s="22"/>
      <c r="KG1744" s="22"/>
      <c r="KH1744" s="22"/>
      <c r="KI1744" s="22"/>
      <c r="KJ1744" s="22"/>
      <c r="KK1744" s="22"/>
      <c r="KL1744" s="22"/>
      <c r="KM1744" s="22"/>
      <c r="KN1744" s="22"/>
      <c r="KO1744" s="22"/>
      <c r="KP1744" s="22"/>
      <c r="KQ1744" s="22"/>
      <c r="KR1744" s="22"/>
      <c r="KS1744" s="22"/>
      <c r="KT1744" s="22"/>
      <c r="KU1744" s="22"/>
      <c r="KV1744" s="22"/>
      <c r="KW1744" s="22"/>
      <c r="KX1744" s="22"/>
      <c r="KY1744" s="22"/>
      <c r="KZ1744" s="22"/>
      <c r="LA1744" s="24"/>
      <c r="LB1744" s="22"/>
      <c r="LC1744" s="22"/>
      <c r="LD1744" s="22"/>
      <c r="LE1744" s="22"/>
      <c r="LF1744" s="22"/>
      <c r="LG1744" s="22"/>
      <c r="LH1744" s="22"/>
      <c r="LI1744" s="22"/>
      <c r="LJ1744" s="22"/>
      <c r="LK1744" s="22"/>
      <c r="LL1744" s="22"/>
      <c r="LM1744" s="22"/>
      <c r="LN1744" s="22"/>
      <c r="LO1744" s="22"/>
      <c r="LP1744" s="22"/>
      <c r="LQ1744" s="22"/>
      <c r="LR1744" s="22"/>
      <c r="LS1744" s="22"/>
      <c r="LT1744" s="22"/>
      <c r="LU1744" s="22"/>
      <c r="LV1744" s="22"/>
      <c r="LW1744" s="22"/>
      <c r="LX1744" s="22"/>
      <c r="LY1744" s="22"/>
      <c r="LZ1744" s="22"/>
      <c r="MA1744" s="22"/>
      <c r="MB1744" s="22"/>
      <c r="MC1744" s="22"/>
      <c r="MD1744" s="22"/>
      <c r="ME1744" s="22"/>
      <c r="MF1744" s="22"/>
      <c r="MG1744" s="24"/>
      <c r="MH1744" s="22"/>
      <c r="MI1744" s="22"/>
      <c r="MJ1744" s="22"/>
      <c r="MK1744" s="22"/>
      <c r="ML1744" s="22"/>
      <c r="MM1744" s="22"/>
      <c r="MN1744" s="22"/>
      <c r="MO1744" s="22"/>
      <c r="MP1744" s="22"/>
      <c r="MQ1744" s="22"/>
      <c r="MR1744" s="22"/>
      <c r="MS1744" s="22"/>
      <c r="MT1744" s="22"/>
      <c r="MU1744" s="22"/>
      <c r="MV1744" s="22"/>
      <c r="MW1744" s="22"/>
      <c r="MX1744" s="22"/>
      <c r="MY1744" s="22"/>
      <c r="MZ1744" s="22"/>
      <c r="NA1744" s="22"/>
      <c r="NB1744" s="22"/>
      <c r="NC1744" s="22"/>
      <c r="ND1744" s="22"/>
      <c r="NE1744" s="22"/>
      <c r="NF1744" s="22"/>
      <c r="NG1744" s="22"/>
      <c r="NH1744" s="22"/>
      <c r="NI1744" s="22"/>
      <c r="NJ1744" s="22"/>
      <c r="NK1744" s="22"/>
      <c r="NL1744" s="22"/>
      <c r="NM1744" s="24"/>
      <c r="NN1744" s="22"/>
      <c r="NO1744" s="22"/>
      <c r="NP1744" s="22"/>
      <c r="NQ1744" s="22"/>
      <c r="NR1744" s="22"/>
      <c r="NS1744" s="22"/>
      <c r="NT1744" s="22"/>
      <c r="NU1744" s="22"/>
      <c r="NV1744" s="22"/>
      <c r="NW1744" s="22"/>
      <c r="NX1744" s="22"/>
      <c r="NY1744" s="22"/>
      <c r="NZ1744" s="22"/>
      <c r="OA1744" s="22"/>
      <c r="OB1744" s="22"/>
      <c r="OC1744" s="22"/>
      <c r="OD1744" s="22"/>
      <c r="OE1744" s="22"/>
      <c r="OF1744" s="22"/>
      <c r="OG1744" s="22"/>
      <c r="OH1744" s="22"/>
      <c r="OI1744" s="22"/>
      <c r="OJ1744" s="22"/>
      <c r="OK1744" s="22"/>
      <c r="OL1744" s="22"/>
      <c r="OM1744" s="22"/>
      <c r="ON1744" s="22"/>
      <c r="OO1744" s="22"/>
      <c r="OP1744" s="22"/>
      <c r="OQ1744" s="22"/>
      <c r="OR1744" s="22"/>
    </row>
    <row r="1745" spans="1:408" ht="15" thickBot="1">
      <c r="A1745" s="1" t="str">
        <f t="shared" si="50"/>
        <v>-13</v>
      </c>
      <c r="B1745" s="12" t="str">
        <f t="shared" si="43"/>
        <v/>
      </c>
      <c r="C1745" s="13"/>
      <c r="D1745" s="14"/>
      <c r="E1745" s="15"/>
      <c r="F1745" s="15"/>
      <c r="G1745" s="15">
        <f t="shared" si="51"/>
        <v>0</v>
      </c>
      <c r="H1745" s="16"/>
      <c r="I1745" s="14"/>
      <c r="J1745" s="17"/>
      <c r="K1745" s="78"/>
      <c r="L1745" s="18"/>
      <c r="M1745" s="18"/>
      <c r="N1745" s="16" t="e">
        <f t="shared" ca="1" si="48"/>
        <v>#NAME?</v>
      </c>
      <c r="O1745" s="19"/>
      <c r="P1745" s="19"/>
      <c r="Q1745" s="20"/>
      <c r="R1745" s="21" t="e">
        <f t="array" ref="R1745">VLOOKUP(C1745,DB!A:D,2,FALSE)</f>
        <v>#N/A</v>
      </c>
      <c r="S1745" s="21" t="e">
        <f t="array" ref="S1745">VLOOKUP(C1745,DB!A:D,3,FALSE)</f>
        <v>#N/A</v>
      </c>
      <c r="T1745" s="22" t="s">
        <v>19</v>
      </c>
      <c r="U1745" s="1" t="str">
        <f t="shared" si="44"/>
        <v/>
      </c>
      <c r="V1745" s="23" t="e">
        <f t="shared" ca="1" si="47"/>
        <v>#NAME?</v>
      </c>
      <c r="X1745" s="24" t="e">
        <f>VLOOKUP(CONCATENATE(C1745,D1745),'Honor 2025'!A:D,4,FALSE)</f>
        <v>#N/A</v>
      </c>
      <c r="Y1745" s="24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  <c r="AP1745" s="22"/>
      <c r="AQ1745" s="22"/>
      <c r="AR1745" s="22"/>
      <c r="AS1745" s="22"/>
      <c r="AT1745" s="22"/>
      <c r="AU1745" s="22"/>
      <c r="AV1745" s="22"/>
      <c r="AW1745" s="22"/>
      <c r="AX1745" s="22"/>
      <c r="AY1745" s="22"/>
      <c r="AZ1745" s="22"/>
      <c r="BA1745" s="22"/>
      <c r="BB1745" s="22"/>
      <c r="BC1745" s="22"/>
      <c r="BD1745" s="22"/>
      <c r="BE1745" s="24"/>
      <c r="BF1745" s="22"/>
      <c r="BG1745" s="22"/>
      <c r="BH1745" s="22"/>
      <c r="BI1745" s="22"/>
      <c r="BJ1745" s="22"/>
      <c r="BK1745" s="22"/>
      <c r="BL1745" s="22"/>
      <c r="BM1745" s="22"/>
      <c r="BN1745" s="22"/>
      <c r="BO1745" s="22"/>
      <c r="BP1745" s="22"/>
      <c r="BQ1745" s="22"/>
      <c r="BR1745" s="22"/>
      <c r="BS1745" s="22"/>
      <c r="BT1745" s="22"/>
      <c r="BU1745" s="22"/>
      <c r="BV1745" s="22"/>
      <c r="BW1745" s="22"/>
      <c r="BX1745" s="22"/>
      <c r="BY1745" s="22"/>
      <c r="BZ1745" s="22"/>
      <c r="CA1745" s="22"/>
      <c r="CB1745" s="22"/>
      <c r="CC1745" s="22"/>
      <c r="CD1745" s="22"/>
      <c r="CE1745" s="22"/>
      <c r="CF1745" s="22"/>
      <c r="CG1745" s="22"/>
      <c r="CH1745" s="22"/>
      <c r="CI1745" s="22"/>
      <c r="CJ1745" s="22"/>
      <c r="CK1745" s="24"/>
      <c r="CL1745" s="22"/>
      <c r="CM1745" s="22"/>
      <c r="CN1745" s="22"/>
      <c r="CO1745" s="22"/>
      <c r="CP1745" s="22"/>
      <c r="CQ1745" s="22"/>
      <c r="CR1745" s="22"/>
      <c r="CS1745" s="22"/>
      <c r="CT1745" s="22"/>
      <c r="CU1745" s="22"/>
      <c r="CV1745" s="22"/>
      <c r="CW1745" s="22"/>
      <c r="CX1745" s="22"/>
      <c r="CY1745" s="22"/>
      <c r="CZ1745" s="22"/>
      <c r="DA1745" s="22"/>
      <c r="DB1745" s="22"/>
      <c r="DC1745" s="22"/>
      <c r="DD1745" s="22"/>
      <c r="DE1745" s="22"/>
      <c r="DF1745" s="22"/>
      <c r="DG1745" s="22"/>
      <c r="DH1745" s="22"/>
      <c r="DI1745" s="22"/>
      <c r="DJ1745" s="22"/>
      <c r="DK1745" s="22"/>
      <c r="DL1745" s="22"/>
      <c r="DM1745" s="22"/>
      <c r="DN1745" s="22"/>
      <c r="DO1745" s="22"/>
      <c r="DP1745" s="22"/>
      <c r="DQ1745" s="24"/>
      <c r="DR1745" s="22"/>
      <c r="DS1745" s="22"/>
      <c r="DT1745" s="22"/>
      <c r="DU1745" s="22"/>
      <c r="DV1745" s="22"/>
      <c r="DW1745" s="22"/>
      <c r="DX1745" s="22"/>
      <c r="DY1745" s="22"/>
      <c r="DZ1745" s="22"/>
      <c r="EA1745" s="22"/>
      <c r="EB1745" s="22"/>
      <c r="EC1745" s="22"/>
      <c r="ED1745" s="22"/>
      <c r="EE1745" s="22"/>
      <c r="EF1745" s="22"/>
      <c r="EG1745" s="22"/>
      <c r="EH1745" s="22"/>
      <c r="EI1745" s="22"/>
      <c r="EJ1745" s="22"/>
      <c r="EK1745" s="22"/>
      <c r="EL1745" s="22"/>
      <c r="EM1745" s="22"/>
      <c r="EN1745" s="22"/>
      <c r="EO1745" s="22"/>
      <c r="EP1745" s="22"/>
      <c r="EQ1745" s="22"/>
      <c r="ER1745" s="22"/>
      <c r="ES1745" s="22"/>
      <c r="ET1745" s="22"/>
      <c r="EU1745" s="22"/>
      <c r="EV1745" s="22"/>
      <c r="EW1745" s="24"/>
      <c r="EX1745" s="22"/>
      <c r="EY1745" s="22"/>
      <c r="EZ1745" s="22"/>
      <c r="FA1745" s="22"/>
      <c r="FB1745" s="22"/>
      <c r="FC1745" s="22"/>
      <c r="FD1745" s="22"/>
      <c r="FE1745" s="22"/>
      <c r="FF1745" s="22"/>
      <c r="FG1745" s="22"/>
      <c r="FH1745" s="22"/>
      <c r="FI1745" s="22"/>
      <c r="FJ1745" s="22"/>
      <c r="FK1745" s="22"/>
      <c r="FL1745" s="22"/>
      <c r="FM1745" s="22"/>
      <c r="FN1745" s="22"/>
      <c r="FO1745" s="22"/>
      <c r="FP1745" s="22"/>
      <c r="FQ1745" s="22"/>
      <c r="FR1745" s="22"/>
      <c r="FS1745" s="22"/>
      <c r="FT1745" s="22"/>
      <c r="FU1745" s="22"/>
      <c r="FV1745" s="22"/>
      <c r="FW1745" s="22"/>
      <c r="FX1745" s="22"/>
      <c r="FY1745" s="22"/>
      <c r="FZ1745" s="22"/>
      <c r="GA1745" s="22"/>
      <c r="GB1745" s="22"/>
      <c r="GC1745" s="24"/>
      <c r="GD1745" s="22"/>
      <c r="GE1745" s="22"/>
      <c r="GF1745" s="22"/>
      <c r="GG1745" s="22"/>
      <c r="GH1745" s="22"/>
      <c r="GI1745" s="22"/>
      <c r="GJ1745" s="22"/>
      <c r="GK1745" s="22"/>
      <c r="GL1745" s="22"/>
      <c r="GM1745" s="22"/>
      <c r="GN1745" s="22"/>
      <c r="GO1745" s="22"/>
      <c r="GP1745" s="22"/>
      <c r="GQ1745" s="22"/>
      <c r="GR1745" s="22"/>
      <c r="GS1745" s="22"/>
      <c r="GT1745" s="22"/>
      <c r="GU1745" s="22"/>
      <c r="GV1745" s="22"/>
      <c r="GW1745" s="22"/>
      <c r="GX1745" s="22"/>
      <c r="GY1745" s="22"/>
      <c r="GZ1745" s="22"/>
      <c r="HA1745" s="22"/>
      <c r="HB1745" s="22"/>
      <c r="HC1745" s="22"/>
      <c r="HD1745" s="22"/>
      <c r="HE1745" s="22"/>
      <c r="HF1745" s="22"/>
      <c r="HG1745" s="22"/>
      <c r="HH1745" s="22"/>
      <c r="HI1745" s="24"/>
      <c r="HJ1745" s="22"/>
      <c r="HK1745" s="22"/>
      <c r="HL1745" s="22"/>
      <c r="HM1745" s="22"/>
      <c r="HN1745" s="22"/>
      <c r="HO1745" s="22"/>
      <c r="HP1745" s="22"/>
      <c r="HQ1745" s="22"/>
      <c r="HR1745" s="22"/>
      <c r="HS1745" s="22"/>
      <c r="HT1745" s="22"/>
      <c r="HU1745" s="22"/>
      <c r="HV1745" s="22"/>
      <c r="HW1745" s="22"/>
      <c r="HX1745" s="22"/>
      <c r="HY1745" s="22"/>
      <c r="HZ1745" s="22"/>
      <c r="IA1745" s="22"/>
      <c r="IB1745" s="22"/>
      <c r="IC1745" s="22"/>
      <c r="ID1745" s="22"/>
      <c r="IE1745" s="22"/>
      <c r="IF1745" s="22"/>
      <c r="IG1745" s="22"/>
      <c r="IH1745" s="22"/>
      <c r="II1745" s="22"/>
      <c r="IJ1745" s="22"/>
      <c r="IK1745" s="22"/>
      <c r="IL1745" s="22"/>
      <c r="IM1745" s="22"/>
      <c r="IN1745" s="22"/>
      <c r="IO1745" s="24"/>
      <c r="IP1745" s="22"/>
      <c r="IQ1745" s="22"/>
      <c r="IR1745" s="22"/>
      <c r="IS1745" s="22"/>
      <c r="IT1745" s="22"/>
      <c r="IU1745" s="22"/>
      <c r="IV1745" s="22"/>
      <c r="IW1745" s="22"/>
      <c r="IX1745" s="22"/>
      <c r="IY1745" s="22"/>
      <c r="IZ1745" s="22"/>
      <c r="JA1745" s="22"/>
      <c r="JB1745" s="22"/>
      <c r="JC1745" s="22"/>
      <c r="JD1745" s="22"/>
      <c r="JE1745" s="22"/>
      <c r="JF1745" s="22"/>
      <c r="JG1745" s="22"/>
      <c r="JH1745" s="22"/>
      <c r="JI1745" s="22"/>
      <c r="JJ1745" s="22"/>
      <c r="JK1745" s="22"/>
      <c r="JL1745" s="22"/>
      <c r="JM1745" s="22"/>
      <c r="JN1745" s="22"/>
      <c r="JO1745" s="22"/>
      <c r="JP1745" s="22"/>
      <c r="JQ1745" s="22"/>
      <c r="JR1745" s="22"/>
      <c r="JS1745" s="22"/>
      <c r="JT1745" s="22"/>
      <c r="JU1745" s="24"/>
      <c r="JV1745" s="22"/>
      <c r="JW1745" s="22"/>
      <c r="JX1745" s="22"/>
      <c r="JY1745" s="22"/>
      <c r="JZ1745" s="22"/>
      <c r="KA1745" s="22"/>
      <c r="KB1745" s="22"/>
      <c r="KC1745" s="22"/>
      <c r="KD1745" s="22"/>
      <c r="KE1745" s="22"/>
      <c r="KF1745" s="22"/>
      <c r="KG1745" s="22"/>
      <c r="KH1745" s="22"/>
      <c r="KI1745" s="22"/>
      <c r="KJ1745" s="22"/>
      <c r="KK1745" s="22"/>
      <c r="KL1745" s="22"/>
      <c r="KM1745" s="22"/>
      <c r="KN1745" s="22"/>
      <c r="KO1745" s="22"/>
      <c r="KP1745" s="22"/>
      <c r="KQ1745" s="22"/>
      <c r="KR1745" s="22"/>
      <c r="KS1745" s="22"/>
      <c r="KT1745" s="22"/>
      <c r="KU1745" s="22"/>
      <c r="KV1745" s="22"/>
      <c r="KW1745" s="22"/>
      <c r="KX1745" s="22"/>
      <c r="KY1745" s="22"/>
      <c r="KZ1745" s="22"/>
      <c r="LA1745" s="24"/>
      <c r="LB1745" s="22"/>
      <c r="LC1745" s="22"/>
      <c r="LD1745" s="22"/>
      <c r="LE1745" s="22"/>
      <c r="LF1745" s="22"/>
      <c r="LG1745" s="22"/>
      <c r="LH1745" s="22"/>
      <c r="LI1745" s="22"/>
      <c r="LJ1745" s="22"/>
      <c r="LK1745" s="22"/>
      <c r="LL1745" s="22"/>
      <c r="LM1745" s="22"/>
      <c r="LN1745" s="22"/>
      <c r="LO1745" s="22"/>
      <c r="LP1745" s="22"/>
      <c r="LQ1745" s="22"/>
      <c r="LR1745" s="22"/>
      <c r="LS1745" s="22"/>
      <c r="LT1745" s="22"/>
      <c r="LU1745" s="22"/>
      <c r="LV1745" s="22"/>
      <c r="LW1745" s="22"/>
      <c r="LX1745" s="22"/>
      <c r="LY1745" s="22"/>
      <c r="LZ1745" s="22"/>
      <c r="MA1745" s="22"/>
      <c r="MB1745" s="22"/>
      <c r="MC1745" s="22"/>
      <c r="MD1745" s="22"/>
      <c r="ME1745" s="22"/>
      <c r="MF1745" s="22"/>
      <c r="MG1745" s="24"/>
      <c r="MH1745" s="22"/>
      <c r="MI1745" s="22"/>
      <c r="MJ1745" s="22"/>
      <c r="MK1745" s="22"/>
      <c r="ML1745" s="22"/>
      <c r="MM1745" s="22"/>
      <c r="MN1745" s="22"/>
      <c r="MO1745" s="22"/>
      <c r="MP1745" s="22"/>
      <c r="MQ1745" s="22"/>
      <c r="MR1745" s="22"/>
      <c r="MS1745" s="22"/>
      <c r="MT1745" s="22"/>
      <c r="MU1745" s="22"/>
      <c r="MV1745" s="22"/>
      <c r="MW1745" s="22"/>
      <c r="MX1745" s="22"/>
      <c r="MY1745" s="22"/>
      <c r="MZ1745" s="22"/>
      <c r="NA1745" s="22"/>
      <c r="NB1745" s="22"/>
      <c r="NC1745" s="22"/>
      <c r="ND1745" s="22"/>
      <c r="NE1745" s="22"/>
      <c r="NF1745" s="22"/>
      <c r="NG1745" s="22"/>
      <c r="NH1745" s="22"/>
      <c r="NI1745" s="22"/>
      <c r="NJ1745" s="22"/>
      <c r="NK1745" s="22"/>
      <c r="NL1745" s="22"/>
      <c r="NM1745" s="24"/>
      <c r="NN1745" s="22"/>
      <c r="NO1745" s="22"/>
      <c r="NP1745" s="22"/>
      <c r="NQ1745" s="22"/>
      <c r="NR1745" s="22"/>
      <c r="NS1745" s="22"/>
      <c r="NT1745" s="22"/>
      <c r="NU1745" s="22"/>
      <c r="NV1745" s="22"/>
      <c r="NW1745" s="22"/>
      <c r="NX1745" s="22"/>
      <c r="NY1745" s="22"/>
      <c r="NZ1745" s="22"/>
      <c r="OA1745" s="22"/>
      <c r="OB1745" s="22"/>
      <c r="OC1745" s="22"/>
      <c r="OD1745" s="22"/>
      <c r="OE1745" s="22"/>
      <c r="OF1745" s="22"/>
      <c r="OG1745" s="22"/>
      <c r="OH1745" s="22"/>
      <c r="OI1745" s="22"/>
      <c r="OJ1745" s="22"/>
      <c r="OK1745" s="22"/>
      <c r="OL1745" s="22"/>
      <c r="OM1745" s="22"/>
      <c r="ON1745" s="22"/>
      <c r="OO1745" s="22"/>
      <c r="OP1745" s="22"/>
      <c r="OQ1745" s="22"/>
      <c r="OR1745" s="22"/>
    </row>
    <row r="1746" spans="1:408" ht="15" thickBot="1">
      <c r="A1746" s="1" t="str">
        <f t="shared" si="50"/>
        <v>-14</v>
      </c>
      <c r="B1746" s="12" t="str">
        <f t="shared" si="43"/>
        <v/>
      </c>
      <c r="C1746" s="13"/>
      <c r="D1746" s="14"/>
      <c r="E1746" s="15"/>
      <c r="F1746" s="15"/>
      <c r="G1746" s="15">
        <f t="shared" si="51"/>
        <v>0</v>
      </c>
      <c r="H1746" s="16"/>
      <c r="I1746" s="14"/>
      <c r="J1746" s="17"/>
      <c r="K1746" s="79"/>
      <c r="L1746" s="18"/>
      <c r="M1746" s="18"/>
      <c r="N1746" s="16" t="e">
        <f t="shared" ca="1" si="48"/>
        <v>#NAME?</v>
      </c>
      <c r="O1746" s="19"/>
      <c r="P1746" s="19"/>
      <c r="Q1746" s="20"/>
      <c r="R1746" s="21" t="e">
        <f t="array" ref="R1746">VLOOKUP(C1746,DB!A:D,2,FALSE)</f>
        <v>#N/A</v>
      </c>
      <c r="S1746" s="21" t="e">
        <f t="array" ref="S1746">VLOOKUP(C1746,DB!A:D,3,FALSE)</f>
        <v>#N/A</v>
      </c>
      <c r="T1746" s="22" t="s">
        <v>19</v>
      </c>
      <c r="U1746" s="1" t="str">
        <f t="shared" si="44"/>
        <v/>
      </c>
      <c r="V1746" s="23" t="e">
        <f t="shared" ca="1" si="47"/>
        <v>#NAME?</v>
      </c>
      <c r="X1746" s="24" t="e">
        <f>VLOOKUP(CONCATENATE(C1746,D1746),'Honor 2025'!A:D,4,FALSE)</f>
        <v>#N/A</v>
      </c>
      <c r="Y1746" s="24"/>
      <c r="Z1746" s="22"/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2"/>
      <c r="AO1746" s="22"/>
      <c r="AP1746" s="22"/>
      <c r="AQ1746" s="22"/>
      <c r="AR1746" s="22"/>
      <c r="AS1746" s="22"/>
      <c r="AT1746" s="22"/>
      <c r="AU1746" s="22"/>
      <c r="AV1746" s="22"/>
      <c r="AW1746" s="22"/>
      <c r="AX1746" s="22"/>
      <c r="AY1746" s="22"/>
      <c r="AZ1746" s="22"/>
      <c r="BA1746" s="22"/>
      <c r="BB1746" s="22"/>
      <c r="BC1746" s="22"/>
      <c r="BD1746" s="22"/>
      <c r="BE1746" s="24"/>
      <c r="BF1746" s="22"/>
      <c r="BG1746" s="22"/>
      <c r="BH1746" s="22"/>
      <c r="BI1746" s="22"/>
      <c r="BJ1746" s="22"/>
      <c r="BK1746" s="22"/>
      <c r="BL1746" s="22"/>
      <c r="BM1746" s="22"/>
      <c r="BN1746" s="22"/>
      <c r="BO1746" s="22"/>
      <c r="BP1746" s="22"/>
      <c r="BQ1746" s="22"/>
      <c r="BR1746" s="22"/>
      <c r="BS1746" s="22"/>
      <c r="BT1746" s="22"/>
      <c r="BU1746" s="22"/>
      <c r="BV1746" s="22"/>
      <c r="BW1746" s="22"/>
      <c r="BX1746" s="22"/>
      <c r="BY1746" s="22"/>
      <c r="BZ1746" s="22"/>
      <c r="CA1746" s="22"/>
      <c r="CB1746" s="22"/>
      <c r="CC1746" s="22"/>
      <c r="CD1746" s="22"/>
      <c r="CE1746" s="22"/>
      <c r="CF1746" s="22"/>
      <c r="CG1746" s="22"/>
      <c r="CH1746" s="22"/>
      <c r="CI1746" s="22"/>
      <c r="CJ1746" s="22"/>
      <c r="CK1746" s="24"/>
      <c r="CL1746" s="22"/>
      <c r="CM1746" s="22"/>
      <c r="CN1746" s="22"/>
      <c r="CO1746" s="22"/>
      <c r="CP1746" s="22"/>
      <c r="CQ1746" s="22"/>
      <c r="CR1746" s="22"/>
      <c r="CS1746" s="22"/>
      <c r="CT1746" s="22"/>
      <c r="CU1746" s="22"/>
      <c r="CV1746" s="22"/>
      <c r="CW1746" s="22"/>
      <c r="CX1746" s="22"/>
      <c r="CY1746" s="22"/>
      <c r="CZ1746" s="22"/>
      <c r="DA1746" s="22"/>
      <c r="DB1746" s="22"/>
      <c r="DC1746" s="22"/>
      <c r="DD1746" s="22"/>
      <c r="DE1746" s="22"/>
      <c r="DF1746" s="22"/>
      <c r="DG1746" s="22"/>
      <c r="DH1746" s="22"/>
      <c r="DI1746" s="22"/>
      <c r="DJ1746" s="22"/>
      <c r="DK1746" s="22"/>
      <c r="DL1746" s="22"/>
      <c r="DM1746" s="22"/>
      <c r="DN1746" s="22"/>
      <c r="DO1746" s="22"/>
      <c r="DP1746" s="22"/>
      <c r="DQ1746" s="24"/>
      <c r="DR1746" s="22"/>
      <c r="DS1746" s="22"/>
      <c r="DT1746" s="22"/>
      <c r="DU1746" s="22"/>
      <c r="DV1746" s="22"/>
      <c r="DW1746" s="22"/>
      <c r="DX1746" s="22"/>
      <c r="DY1746" s="22"/>
      <c r="DZ1746" s="22"/>
      <c r="EA1746" s="22"/>
      <c r="EB1746" s="22"/>
      <c r="EC1746" s="22"/>
      <c r="ED1746" s="22"/>
      <c r="EE1746" s="22"/>
      <c r="EF1746" s="22"/>
      <c r="EG1746" s="22"/>
      <c r="EH1746" s="22"/>
      <c r="EI1746" s="22"/>
      <c r="EJ1746" s="22"/>
      <c r="EK1746" s="22"/>
      <c r="EL1746" s="22"/>
      <c r="EM1746" s="22"/>
      <c r="EN1746" s="22"/>
      <c r="EO1746" s="22"/>
      <c r="EP1746" s="22"/>
      <c r="EQ1746" s="22"/>
      <c r="ER1746" s="22"/>
      <c r="ES1746" s="22"/>
      <c r="ET1746" s="22"/>
      <c r="EU1746" s="22"/>
      <c r="EV1746" s="22"/>
      <c r="EW1746" s="24"/>
      <c r="EX1746" s="22"/>
      <c r="EY1746" s="22"/>
      <c r="EZ1746" s="22"/>
      <c r="FA1746" s="22"/>
      <c r="FB1746" s="22"/>
      <c r="FC1746" s="22"/>
      <c r="FD1746" s="22"/>
      <c r="FE1746" s="22"/>
      <c r="FF1746" s="22"/>
      <c r="FG1746" s="22"/>
      <c r="FH1746" s="22"/>
      <c r="FI1746" s="22"/>
      <c r="FJ1746" s="22"/>
      <c r="FK1746" s="22"/>
      <c r="FL1746" s="22"/>
      <c r="FM1746" s="22"/>
      <c r="FN1746" s="22"/>
      <c r="FO1746" s="22"/>
      <c r="FP1746" s="22"/>
      <c r="FQ1746" s="22"/>
      <c r="FR1746" s="22"/>
      <c r="FS1746" s="22"/>
      <c r="FT1746" s="22"/>
      <c r="FU1746" s="22"/>
      <c r="FV1746" s="22"/>
      <c r="FW1746" s="22"/>
      <c r="FX1746" s="22"/>
      <c r="FY1746" s="22"/>
      <c r="FZ1746" s="22"/>
      <c r="GA1746" s="22"/>
      <c r="GB1746" s="22"/>
      <c r="GC1746" s="24"/>
      <c r="GD1746" s="22"/>
      <c r="GE1746" s="22"/>
      <c r="GF1746" s="22"/>
      <c r="GG1746" s="22"/>
      <c r="GH1746" s="22"/>
      <c r="GI1746" s="22"/>
      <c r="GJ1746" s="22"/>
      <c r="GK1746" s="22"/>
      <c r="GL1746" s="22"/>
      <c r="GM1746" s="22"/>
      <c r="GN1746" s="22"/>
      <c r="GO1746" s="22"/>
      <c r="GP1746" s="22"/>
      <c r="GQ1746" s="22"/>
      <c r="GR1746" s="22"/>
      <c r="GS1746" s="22"/>
      <c r="GT1746" s="22"/>
      <c r="GU1746" s="22"/>
      <c r="GV1746" s="22"/>
      <c r="GW1746" s="22"/>
      <c r="GX1746" s="22"/>
      <c r="GY1746" s="22"/>
      <c r="GZ1746" s="22"/>
      <c r="HA1746" s="22"/>
      <c r="HB1746" s="22"/>
      <c r="HC1746" s="22"/>
      <c r="HD1746" s="22"/>
      <c r="HE1746" s="22"/>
      <c r="HF1746" s="22"/>
      <c r="HG1746" s="22"/>
      <c r="HH1746" s="22"/>
      <c r="HI1746" s="24"/>
      <c r="HJ1746" s="22"/>
      <c r="HK1746" s="22"/>
      <c r="HL1746" s="22"/>
      <c r="HM1746" s="22"/>
      <c r="HN1746" s="22"/>
      <c r="HO1746" s="22"/>
      <c r="HP1746" s="22"/>
      <c r="HQ1746" s="22"/>
      <c r="HR1746" s="22"/>
      <c r="HS1746" s="22"/>
      <c r="HT1746" s="22"/>
      <c r="HU1746" s="22"/>
      <c r="HV1746" s="22"/>
      <c r="HW1746" s="22"/>
      <c r="HX1746" s="22"/>
      <c r="HY1746" s="22"/>
      <c r="HZ1746" s="22"/>
      <c r="IA1746" s="22"/>
      <c r="IB1746" s="22"/>
      <c r="IC1746" s="22"/>
      <c r="ID1746" s="22"/>
      <c r="IE1746" s="22"/>
      <c r="IF1746" s="22"/>
      <c r="IG1746" s="22"/>
      <c r="IH1746" s="22"/>
      <c r="II1746" s="22"/>
      <c r="IJ1746" s="22"/>
      <c r="IK1746" s="22"/>
      <c r="IL1746" s="22"/>
      <c r="IM1746" s="22"/>
      <c r="IN1746" s="22"/>
      <c r="IO1746" s="24"/>
      <c r="IP1746" s="22"/>
      <c r="IQ1746" s="22"/>
      <c r="IR1746" s="22"/>
      <c r="IS1746" s="22"/>
      <c r="IT1746" s="22"/>
      <c r="IU1746" s="22"/>
      <c r="IV1746" s="22"/>
      <c r="IW1746" s="22"/>
      <c r="IX1746" s="22"/>
      <c r="IY1746" s="22"/>
      <c r="IZ1746" s="22"/>
      <c r="JA1746" s="22"/>
      <c r="JB1746" s="22"/>
      <c r="JC1746" s="22"/>
      <c r="JD1746" s="22"/>
      <c r="JE1746" s="22"/>
      <c r="JF1746" s="22"/>
      <c r="JG1746" s="22"/>
      <c r="JH1746" s="22"/>
      <c r="JI1746" s="22"/>
      <c r="JJ1746" s="22"/>
      <c r="JK1746" s="22"/>
      <c r="JL1746" s="22"/>
      <c r="JM1746" s="22"/>
      <c r="JN1746" s="22"/>
      <c r="JO1746" s="22"/>
      <c r="JP1746" s="22"/>
      <c r="JQ1746" s="22"/>
      <c r="JR1746" s="22"/>
      <c r="JS1746" s="22"/>
      <c r="JT1746" s="22"/>
      <c r="JU1746" s="24"/>
      <c r="JV1746" s="22"/>
      <c r="JW1746" s="22"/>
      <c r="JX1746" s="22"/>
      <c r="JY1746" s="22"/>
      <c r="JZ1746" s="22"/>
      <c r="KA1746" s="22"/>
      <c r="KB1746" s="22"/>
      <c r="KC1746" s="22"/>
      <c r="KD1746" s="22"/>
      <c r="KE1746" s="22"/>
      <c r="KF1746" s="22"/>
      <c r="KG1746" s="22"/>
      <c r="KH1746" s="22"/>
      <c r="KI1746" s="22"/>
      <c r="KJ1746" s="22"/>
      <c r="KK1746" s="22"/>
      <c r="KL1746" s="22"/>
      <c r="KM1746" s="22"/>
      <c r="KN1746" s="22"/>
      <c r="KO1746" s="22"/>
      <c r="KP1746" s="22"/>
      <c r="KQ1746" s="22"/>
      <c r="KR1746" s="22"/>
      <c r="KS1746" s="22"/>
      <c r="KT1746" s="22"/>
      <c r="KU1746" s="22"/>
      <c r="KV1746" s="22"/>
      <c r="KW1746" s="22"/>
      <c r="KX1746" s="22"/>
      <c r="KY1746" s="22"/>
      <c r="KZ1746" s="22"/>
      <c r="LA1746" s="24"/>
      <c r="LB1746" s="22"/>
      <c r="LC1746" s="22"/>
      <c r="LD1746" s="22"/>
      <c r="LE1746" s="22"/>
      <c r="LF1746" s="22"/>
      <c r="LG1746" s="22"/>
      <c r="LH1746" s="22"/>
      <c r="LI1746" s="22"/>
      <c r="LJ1746" s="22"/>
      <c r="LK1746" s="22"/>
      <c r="LL1746" s="22"/>
      <c r="LM1746" s="22"/>
      <c r="LN1746" s="22"/>
      <c r="LO1746" s="22"/>
      <c r="LP1746" s="22"/>
      <c r="LQ1746" s="22"/>
      <c r="LR1746" s="22"/>
      <c r="LS1746" s="22"/>
      <c r="LT1746" s="22"/>
      <c r="LU1746" s="22"/>
      <c r="LV1746" s="22"/>
      <c r="LW1746" s="22"/>
      <c r="LX1746" s="22"/>
      <c r="LY1746" s="22"/>
      <c r="LZ1746" s="22"/>
      <c r="MA1746" s="22"/>
      <c r="MB1746" s="22"/>
      <c r="MC1746" s="22"/>
      <c r="MD1746" s="22"/>
      <c r="ME1746" s="22"/>
      <c r="MF1746" s="22"/>
      <c r="MG1746" s="24"/>
      <c r="MH1746" s="22"/>
      <c r="MI1746" s="22"/>
      <c r="MJ1746" s="22"/>
      <c r="MK1746" s="22"/>
      <c r="ML1746" s="22"/>
      <c r="MM1746" s="22"/>
      <c r="MN1746" s="22"/>
      <c r="MO1746" s="22"/>
      <c r="MP1746" s="22"/>
      <c r="MQ1746" s="22"/>
      <c r="MR1746" s="22"/>
      <c r="MS1746" s="22"/>
      <c r="MT1746" s="22"/>
      <c r="MU1746" s="22"/>
      <c r="MV1746" s="22"/>
      <c r="MW1746" s="22"/>
      <c r="MX1746" s="22"/>
      <c r="MY1746" s="22"/>
      <c r="MZ1746" s="22"/>
      <c r="NA1746" s="22"/>
      <c r="NB1746" s="22"/>
      <c r="NC1746" s="22"/>
      <c r="ND1746" s="22"/>
      <c r="NE1746" s="22"/>
      <c r="NF1746" s="22"/>
      <c r="NG1746" s="22"/>
      <c r="NH1746" s="22"/>
      <c r="NI1746" s="22"/>
      <c r="NJ1746" s="22"/>
      <c r="NK1746" s="22"/>
      <c r="NL1746" s="22"/>
      <c r="NM1746" s="24"/>
      <c r="NN1746" s="22"/>
      <c r="NO1746" s="22"/>
      <c r="NP1746" s="22"/>
      <c r="NQ1746" s="22"/>
      <c r="NR1746" s="22"/>
      <c r="NS1746" s="22"/>
      <c r="NT1746" s="22"/>
      <c r="NU1746" s="22"/>
      <c r="NV1746" s="22"/>
      <c r="NW1746" s="22"/>
      <c r="NX1746" s="22"/>
      <c r="NY1746" s="22"/>
      <c r="NZ1746" s="22"/>
      <c r="OA1746" s="22"/>
      <c r="OB1746" s="22"/>
      <c r="OC1746" s="22"/>
      <c r="OD1746" s="22"/>
      <c r="OE1746" s="22"/>
      <c r="OF1746" s="22"/>
      <c r="OG1746" s="22"/>
      <c r="OH1746" s="22"/>
      <c r="OI1746" s="22"/>
      <c r="OJ1746" s="22"/>
      <c r="OK1746" s="22"/>
      <c r="OL1746" s="22"/>
      <c r="OM1746" s="22"/>
      <c r="ON1746" s="22"/>
      <c r="OO1746" s="22"/>
      <c r="OP1746" s="22"/>
      <c r="OQ1746" s="22"/>
      <c r="OR1746" s="22"/>
    </row>
    <row r="1747" spans="1:408" ht="15" thickBot="1">
      <c r="A1747" s="1" t="str">
        <f t="shared" si="50"/>
        <v>-15</v>
      </c>
      <c r="B1747" s="12" t="str">
        <f t="shared" si="43"/>
        <v/>
      </c>
      <c r="C1747" s="13"/>
      <c r="D1747" s="14"/>
      <c r="E1747" s="15"/>
      <c r="F1747" s="15"/>
      <c r="G1747" s="15">
        <f t="shared" si="51"/>
        <v>0</v>
      </c>
      <c r="H1747" s="16"/>
      <c r="I1747" s="14"/>
      <c r="J1747" s="17"/>
      <c r="K1747" s="78"/>
      <c r="L1747" s="18"/>
      <c r="M1747" s="18"/>
      <c r="N1747" s="16" t="e">
        <f t="shared" ca="1" si="48"/>
        <v>#NAME?</v>
      </c>
      <c r="O1747" s="19"/>
      <c r="P1747" s="19"/>
      <c r="Q1747" s="20"/>
      <c r="R1747" s="21" t="e">
        <f t="array" ref="R1747">VLOOKUP(C1747,DB!A:D,2,FALSE)</f>
        <v>#N/A</v>
      </c>
      <c r="S1747" s="21" t="e">
        <f t="array" ref="S1747">VLOOKUP(C1747,DB!A:D,3,FALSE)</f>
        <v>#N/A</v>
      </c>
      <c r="T1747" s="22" t="s">
        <v>19</v>
      </c>
      <c r="U1747" s="1" t="str">
        <f t="shared" si="44"/>
        <v/>
      </c>
      <c r="V1747" s="23" t="e">
        <f t="shared" ca="1" si="47"/>
        <v>#NAME?</v>
      </c>
      <c r="X1747" s="24" t="e">
        <f>VLOOKUP(CONCATENATE(C1747,D1747),'Honor 2025'!A:D,4,FALSE)</f>
        <v>#N/A</v>
      </c>
      <c r="Y1747" s="24"/>
      <c r="Z1747" s="22"/>
      <c r="AA1747" s="22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2"/>
      <c r="AO1747" s="22"/>
      <c r="AP1747" s="22"/>
      <c r="AQ1747" s="22"/>
      <c r="AR1747" s="22"/>
      <c r="AS1747" s="22"/>
      <c r="AT1747" s="22"/>
      <c r="AU1747" s="22"/>
      <c r="AV1747" s="22"/>
      <c r="AW1747" s="22"/>
      <c r="AX1747" s="22"/>
      <c r="AY1747" s="22"/>
      <c r="AZ1747" s="22"/>
      <c r="BA1747" s="22"/>
      <c r="BB1747" s="22"/>
      <c r="BC1747" s="22"/>
      <c r="BD1747" s="22"/>
      <c r="BE1747" s="24"/>
      <c r="BF1747" s="22"/>
      <c r="BG1747" s="22"/>
      <c r="BH1747" s="22"/>
      <c r="BI1747" s="22"/>
      <c r="BJ1747" s="22"/>
      <c r="BK1747" s="22"/>
      <c r="BL1747" s="22"/>
      <c r="BM1747" s="22"/>
      <c r="BN1747" s="22"/>
      <c r="BO1747" s="22"/>
      <c r="BP1747" s="22"/>
      <c r="BQ1747" s="22"/>
      <c r="BR1747" s="22"/>
      <c r="BS1747" s="22"/>
      <c r="BT1747" s="22"/>
      <c r="BU1747" s="22"/>
      <c r="BV1747" s="22"/>
      <c r="BW1747" s="22"/>
      <c r="BX1747" s="22"/>
      <c r="BY1747" s="22"/>
      <c r="BZ1747" s="22"/>
      <c r="CA1747" s="22"/>
      <c r="CB1747" s="22"/>
      <c r="CC1747" s="22"/>
      <c r="CD1747" s="22"/>
      <c r="CE1747" s="22"/>
      <c r="CF1747" s="22"/>
      <c r="CG1747" s="22"/>
      <c r="CH1747" s="22"/>
      <c r="CI1747" s="22"/>
      <c r="CJ1747" s="22"/>
      <c r="CK1747" s="24"/>
      <c r="CL1747" s="22"/>
      <c r="CM1747" s="22"/>
      <c r="CN1747" s="22"/>
      <c r="CO1747" s="22"/>
      <c r="CP1747" s="22"/>
      <c r="CQ1747" s="22"/>
      <c r="CR1747" s="22"/>
      <c r="CS1747" s="22"/>
      <c r="CT1747" s="22"/>
      <c r="CU1747" s="22"/>
      <c r="CV1747" s="22"/>
      <c r="CW1747" s="22"/>
      <c r="CX1747" s="22"/>
      <c r="CY1747" s="22"/>
      <c r="CZ1747" s="22"/>
      <c r="DA1747" s="22"/>
      <c r="DB1747" s="22"/>
      <c r="DC1747" s="22"/>
      <c r="DD1747" s="22"/>
      <c r="DE1747" s="22"/>
      <c r="DF1747" s="22"/>
      <c r="DG1747" s="22"/>
      <c r="DH1747" s="22"/>
      <c r="DI1747" s="22"/>
      <c r="DJ1747" s="22"/>
      <c r="DK1747" s="22"/>
      <c r="DL1747" s="22"/>
      <c r="DM1747" s="22"/>
      <c r="DN1747" s="22"/>
      <c r="DO1747" s="22"/>
      <c r="DP1747" s="22"/>
      <c r="DQ1747" s="24"/>
      <c r="DR1747" s="22"/>
      <c r="DS1747" s="22"/>
      <c r="DT1747" s="22"/>
      <c r="DU1747" s="22"/>
      <c r="DV1747" s="22"/>
      <c r="DW1747" s="22"/>
      <c r="DX1747" s="22"/>
      <c r="DY1747" s="22"/>
      <c r="DZ1747" s="22"/>
      <c r="EA1747" s="22"/>
      <c r="EB1747" s="22"/>
      <c r="EC1747" s="22"/>
      <c r="ED1747" s="22"/>
      <c r="EE1747" s="22"/>
      <c r="EF1747" s="22"/>
      <c r="EG1747" s="22"/>
      <c r="EH1747" s="22"/>
      <c r="EI1747" s="22"/>
      <c r="EJ1747" s="22"/>
      <c r="EK1747" s="22"/>
      <c r="EL1747" s="22"/>
      <c r="EM1747" s="22"/>
      <c r="EN1747" s="22"/>
      <c r="EO1747" s="22"/>
      <c r="EP1747" s="22"/>
      <c r="EQ1747" s="22"/>
      <c r="ER1747" s="22"/>
      <c r="ES1747" s="22"/>
      <c r="ET1747" s="22"/>
      <c r="EU1747" s="22"/>
      <c r="EV1747" s="22"/>
      <c r="EW1747" s="24"/>
      <c r="EX1747" s="22"/>
      <c r="EY1747" s="22"/>
      <c r="EZ1747" s="22"/>
      <c r="FA1747" s="22"/>
      <c r="FB1747" s="22"/>
      <c r="FC1747" s="22"/>
      <c r="FD1747" s="22"/>
      <c r="FE1747" s="22"/>
      <c r="FF1747" s="22"/>
      <c r="FG1747" s="22"/>
      <c r="FH1747" s="22"/>
      <c r="FI1747" s="22"/>
      <c r="FJ1747" s="22"/>
      <c r="FK1747" s="22"/>
      <c r="FL1747" s="22"/>
      <c r="FM1747" s="22"/>
      <c r="FN1747" s="22"/>
      <c r="FO1747" s="22"/>
      <c r="FP1747" s="22"/>
      <c r="FQ1747" s="22"/>
      <c r="FR1747" s="22"/>
      <c r="FS1747" s="22"/>
      <c r="FT1747" s="22"/>
      <c r="FU1747" s="22"/>
      <c r="FV1747" s="22"/>
      <c r="FW1747" s="22"/>
      <c r="FX1747" s="22"/>
      <c r="FY1747" s="22"/>
      <c r="FZ1747" s="22"/>
      <c r="GA1747" s="22"/>
      <c r="GB1747" s="22"/>
      <c r="GC1747" s="24"/>
      <c r="GD1747" s="22"/>
      <c r="GE1747" s="22"/>
      <c r="GF1747" s="22"/>
      <c r="GG1747" s="22"/>
      <c r="GH1747" s="22"/>
      <c r="GI1747" s="22"/>
      <c r="GJ1747" s="22"/>
      <c r="GK1747" s="22"/>
      <c r="GL1747" s="22"/>
      <c r="GM1747" s="22"/>
      <c r="GN1747" s="22"/>
      <c r="GO1747" s="22"/>
      <c r="GP1747" s="22"/>
      <c r="GQ1747" s="22"/>
      <c r="GR1747" s="22"/>
      <c r="GS1747" s="22"/>
      <c r="GT1747" s="22"/>
      <c r="GU1747" s="22"/>
      <c r="GV1747" s="22"/>
      <c r="GW1747" s="22"/>
      <c r="GX1747" s="22"/>
      <c r="GY1747" s="22"/>
      <c r="GZ1747" s="22"/>
      <c r="HA1747" s="22"/>
      <c r="HB1747" s="22"/>
      <c r="HC1747" s="22"/>
      <c r="HD1747" s="22"/>
      <c r="HE1747" s="22"/>
      <c r="HF1747" s="22"/>
      <c r="HG1747" s="22"/>
      <c r="HH1747" s="22"/>
      <c r="HI1747" s="24"/>
      <c r="HJ1747" s="22"/>
      <c r="HK1747" s="22"/>
      <c r="HL1747" s="22"/>
      <c r="HM1747" s="22"/>
      <c r="HN1747" s="22"/>
      <c r="HO1747" s="22"/>
      <c r="HP1747" s="22"/>
      <c r="HQ1747" s="22"/>
      <c r="HR1747" s="22"/>
      <c r="HS1747" s="22"/>
      <c r="HT1747" s="22"/>
      <c r="HU1747" s="22"/>
      <c r="HV1747" s="22"/>
      <c r="HW1747" s="22"/>
      <c r="HX1747" s="22"/>
      <c r="HY1747" s="22"/>
      <c r="HZ1747" s="22"/>
      <c r="IA1747" s="22"/>
      <c r="IB1747" s="22"/>
      <c r="IC1747" s="22"/>
      <c r="ID1747" s="22"/>
      <c r="IE1747" s="22"/>
      <c r="IF1747" s="22"/>
      <c r="IG1747" s="22"/>
      <c r="IH1747" s="22"/>
      <c r="II1747" s="22"/>
      <c r="IJ1747" s="22"/>
      <c r="IK1747" s="22"/>
      <c r="IL1747" s="22"/>
      <c r="IM1747" s="22"/>
      <c r="IN1747" s="22"/>
      <c r="IO1747" s="24"/>
      <c r="IP1747" s="22"/>
      <c r="IQ1747" s="22"/>
      <c r="IR1747" s="22"/>
      <c r="IS1747" s="22"/>
      <c r="IT1747" s="22"/>
      <c r="IU1747" s="22"/>
      <c r="IV1747" s="22"/>
      <c r="IW1747" s="22"/>
      <c r="IX1747" s="22"/>
      <c r="IY1747" s="22"/>
      <c r="IZ1747" s="22"/>
      <c r="JA1747" s="22"/>
      <c r="JB1747" s="22"/>
      <c r="JC1747" s="22"/>
      <c r="JD1747" s="22"/>
      <c r="JE1747" s="22"/>
      <c r="JF1747" s="22"/>
      <c r="JG1747" s="22"/>
      <c r="JH1747" s="22"/>
      <c r="JI1747" s="22"/>
      <c r="JJ1747" s="22"/>
      <c r="JK1747" s="22"/>
      <c r="JL1747" s="22"/>
      <c r="JM1747" s="22"/>
      <c r="JN1747" s="22"/>
      <c r="JO1747" s="22"/>
      <c r="JP1747" s="22"/>
      <c r="JQ1747" s="22"/>
      <c r="JR1747" s="22"/>
      <c r="JS1747" s="22"/>
      <c r="JT1747" s="22"/>
      <c r="JU1747" s="24"/>
      <c r="JV1747" s="22"/>
      <c r="JW1747" s="22"/>
      <c r="JX1747" s="22"/>
      <c r="JY1747" s="22"/>
      <c r="JZ1747" s="22"/>
      <c r="KA1747" s="22"/>
      <c r="KB1747" s="22"/>
      <c r="KC1747" s="22"/>
      <c r="KD1747" s="22"/>
      <c r="KE1747" s="22"/>
      <c r="KF1747" s="22"/>
      <c r="KG1747" s="22"/>
      <c r="KH1747" s="22"/>
      <c r="KI1747" s="22"/>
      <c r="KJ1747" s="22"/>
      <c r="KK1747" s="22"/>
      <c r="KL1747" s="22"/>
      <c r="KM1747" s="22"/>
      <c r="KN1747" s="22"/>
      <c r="KO1747" s="22"/>
      <c r="KP1747" s="22"/>
      <c r="KQ1747" s="22"/>
      <c r="KR1747" s="22"/>
      <c r="KS1747" s="22"/>
      <c r="KT1747" s="22"/>
      <c r="KU1747" s="22"/>
      <c r="KV1747" s="22"/>
      <c r="KW1747" s="22"/>
      <c r="KX1747" s="22"/>
      <c r="KY1747" s="22"/>
      <c r="KZ1747" s="22"/>
      <c r="LA1747" s="24"/>
      <c r="LB1747" s="22"/>
      <c r="LC1747" s="22"/>
      <c r="LD1747" s="22"/>
      <c r="LE1747" s="22"/>
      <c r="LF1747" s="22"/>
      <c r="LG1747" s="22"/>
      <c r="LH1747" s="22"/>
      <c r="LI1747" s="22"/>
      <c r="LJ1747" s="22"/>
      <c r="LK1747" s="22"/>
      <c r="LL1747" s="22"/>
      <c r="LM1747" s="22"/>
      <c r="LN1747" s="22"/>
      <c r="LO1747" s="22"/>
      <c r="LP1747" s="22"/>
      <c r="LQ1747" s="22"/>
      <c r="LR1747" s="22"/>
      <c r="LS1747" s="22"/>
      <c r="LT1747" s="22"/>
      <c r="LU1747" s="22"/>
      <c r="LV1747" s="22"/>
      <c r="LW1747" s="22"/>
      <c r="LX1747" s="22"/>
      <c r="LY1747" s="22"/>
      <c r="LZ1747" s="22"/>
      <c r="MA1747" s="22"/>
      <c r="MB1747" s="22"/>
      <c r="MC1747" s="22"/>
      <c r="MD1747" s="22"/>
      <c r="ME1747" s="22"/>
      <c r="MF1747" s="22"/>
      <c r="MG1747" s="24"/>
      <c r="MH1747" s="22"/>
      <c r="MI1747" s="22"/>
      <c r="MJ1747" s="22"/>
      <c r="MK1747" s="22"/>
      <c r="ML1747" s="22"/>
      <c r="MM1747" s="22"/>
      <c r="MN1747" s="22"/>
      <c r="MO1747" s="22"/>
      <c r="MP1747" s="22"/>
      <c r="MQ1747" s="22"/>
      <c r="MR1747" s="22"/>
      <c r="MS1747" s="22"/>
      <c r="MT1747" s="22"/>
      <c r="MU1747" s="22"/>
      <c r="MV1747" s="22"/>
      <c r="MW1747" s="22"/>
      <c r="MX1747" s="22"/>
      <c r="MY1747" s="22"/>
      <c r="MZ1747" s="22"/>
      <c r="NA1747" s="22"/>
      <c r="NB1747" s="22"/>
      <c r="NC1747" s="22"/>
      <c r="ND1747" s="22"/>
      <c r="NE1747" s="22"/>
      <c r="NF1747" s="22"/>
      <c r="NG1747" s="22"/>
      <c r="NH1747" s="22"/>
      <c r="NI1747" s="22"/>
      <c r="NJ1747" s="22"/>
      <c r="NK1747" s="22"/>
      <c r="NL1747" s="22"/>
      <c r="NM1747" s="24"/>
      <c r="NN1747" s="22"/>
      <c r="NO1747" s="22"/>
      <c r="NP1747" s="22"/>
      <c r="NQ1747" s="22"/>
      <c r="NR1747" s="22"/>
      <c r="NS1747" s="22"/>
      <c r="NT1747" s="22"/>
      <c r="NU1747" s="22"/>
      <c r="NV1747" s="22"/>
      <c r="NW1747" s="22"/>
      <c r="NX1747" s="22"/>
      <c r="NY1747" s="22"/>
      <c r="NZ1747" s="22"/>
      <c r="OA1747" s="22"/>
      <c r="OB1747" s="22"/>
      <c r="OC1747" s="22"/>
      <c r="OD1747" s="22"/>
      <c r="OE1747" s="22"/>
      <c r="OF1747" s="22"/>
      <c r="OG1747" s="22"/>
      <c r="OH1747" s="22"/>
      <c r="OI1747" s="22"/>
      <c r="OJ1747" s="22"/>
      <c r="OK1747" s="22"/>
      <c r="OL1747" s="22"/>
      <c r="OM1747" s="22"/>
      <c r="ON1747" s="22"/>
      <c r="OO1747" s="22"/>
      <c r="OP1747" s="22"/>
      <c r="OQ1747" s="22"/>
      <c r="OR1747" s="22"/>
    </row>
    <row r="1748" spans="1:408" ht="15" thickBot="1">
      <c r="A1748" s="1" t="str">
        <f t="shared" si="50"/>
        <v>-16</v>
      </c>
      <c r="B1748" s="12" t="str">
        <f t="shared" si="43"/>
        <v/>
      </c>
      <c r="C1748" s="13"/>
      <c r="D1748" s="14"/>
      <c r="E1748" s="15"/>
      <c r="F1748" s="15"/>
      <c r="G1748" s="15">
        <f t="shared" si="51"/>
        <v>0</v>
      </c>
      <c r="H1748" s="16"/>
      <c r="I1748" s="14"/>
      <c r="J1748" s="17"/>
      <c r="K1748" s="79"/>
      <c r="L1748" s="18"/>
      <c r="M1748" s="18"/>
      <c r="N1748" s="16" t="e">
        <f t="shared" ca="1" si="48"/>
        <v>#NAME?</v>
      </c>
      <c r="O1748" s="19"/>
      <c r="P1748" s="19"/>
      <c r="Q1748" s="20"/>
      <c r="R1748" s="21" t="e">
        <f t="array" ref="R1748">VLOOKUP(C1748,DB!A:D,2,FALSE)</f>
        <v>#N/A</v>
      </c>
      <c r="S1748" s="21" t="e">
        <f t="array" ref="S1748">VLOOKUP(C1748,DB!A:D,3,FALSE)</f>
        <v>#N/A</v>
      </c>
      <c r="T1748" s="22" t="s">
        <v>19</v>
      </c>
      <c r="U1748" s="1" t="str">
        <f t="shared" si="44"/>
        <v/>
      </c>
      <c r="V1748" s="23" t="e">
        <f t="shared" ca="1" si="47"/>
        <v>#NAME?</v>
      </c>
      <c r="X1748" s="24" t="e">
        <f>VLOOKUP(CONCATENATE(C1748,D1748),'Honor 2025'!A:D,4,FALSE)</f>
        <v>#N/A</v>
      </c>
      <c r="Y1748" s="24"/>
      <c r="Z1748" s="22"/>
      <c r="AA1748" s="22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2"/>
      <c r="AO1748" s="22"/>
      <c r="AP1748" s="22"/>
      <c r="AQ1748" s="22"/>
      <c r="AR1748" s="22"/>
      <c r="AS1748" s="22"/>
      <c r="AT1748" s="22"/>
      <c r="AU1748" s="22"/>
      <c r="AV1748" s="22"/>
      <c r="AW1748" s="22"/>
      <c r="AX1748" s="22"/>
      <c r="AY1748" s="22"/>
      <c r="AZ1748" s="22"/>
      <c r="BA1748" s="22"/>
      <c r="BB1748" s="22"/>
      <c r="BC1748" s="22"/>
      <c r="BD1748" s="22"/>
      <c r="BE1748" s="24"/>
      <c r="BF1748" s="22"/>
      <c r="BG1748" s="22"/>
      <c r="BH1748" s="22"/>
      <c r="BI1748" s="22"/>
      <c r="BJ1748" s="22"/>
      <c r="BK1748" s="22"/>
      <c r="BL1748" s="22"/>
      <c r="BM1748" s="22"/>
      <c r="BN1748" s="22"/>
      <c r="BO1748" s="22"/>
      <c r="BP1748" s="22"/>
      <c r="BQ1748" s="22"/>
      <c r="BR1748" s="22"/>
      <c r="BS1748" s="22"/>
      <c r="BT1748" s="22"/>
      <c r="BU1748" s="22"/>
      <c r="BV1748" s="22"/>
      <c r="BW1748" s="22"/>
      <c r="BX1748" s="22"/>
      <c r="BY1748" s="22"/>
      <c r="BZ1748" s="22"/>
      <c r="CA1748" s="22"/>
      <c r="CB1748" s="22"/>
      <c r="CC1748" s="22"/>
      <c r="CD1748" s="22"/>
      <c r="CE1748" s="22"/>
      <c r="CF1748" s="22"/>
      <c r="CG1748" s="22"/>
      <c r="CH1748" s="22"/>
      <c r="CI1748" s="22"/>
      <c r="CJ1748" s="22"/>
      <c r="CK1748" s="24"/>
      <c r="CL1748" s="22"/>
      <c r="CM1748" s="22"/>
      <c r="CN1748" s="22"/>
      <c r="CO1748" s="22"/>
      <c r="CP1748" s="22"/>
      <c r="CQ1748" s="22"/>
      <c r="CR1748" s="22"/>
      <c r="CS1748" s="22"/>
      <c r="CT1748" s="22"/>
      <c r="CU1748" s="22"/>
      <c r="CV1748" s="22"/>
      <c r="CW1748" s="22"/>
      <c r="CX1748" s="22"/>
      <c r="CY1748" s="22"/>
      <c r="CZ1748" s="22"/>
      <c r="DA1748" s="22"/>
      <c r="DB1748" s="22"/>
      <c r="DC1748" s="22"/>
      <c r="DD1748" s="22"/>
      <c r="DE1748" s="22"/>
      <c r="DF1748" s="22"/>
      <c r="DG1748" s="22"/>
      <c r="DH1748" s="22"/>
      <c r="DI1748" s="22"/>
      <c r="DJ1748" s="22"/>
      <c r="DK1748" s="22"/>
      <c r="DL1748" s="22"/>
      <c r="DM1748" s="22"/>
      <c r="DN1748" s="22"/>
      <c r="DO1748" s="22"/>
      <c r="DP1748" s="22"/>
      <c r="DQ1748" s="24"/>
      <c r="DR1748" s="22"/>
      <c r="DS1748" s="22"/>
      <c r="DT1748" s="22"/>
      <c r="DU1748" s="22"/>
      <c r="DV1748" s="22"/>
      <c r="DW1748" s="22"/>
      <c r="DX1748" s="22"/>
      <c r="DY1748" s="22"/>
      <c r="DZ1748" s="22"/>
      <c r="EA1748" s="22"/>
      <c r="EB1748" s="22"/>
      <c r="EC1748" s="22"/>
      <c r="ED1748" s="22"/>
      <c r="EE1748" s="22"/>
      <c r="EF1748" s="22"/>
      <c r="EG1748" s="22"/>
      <c r="EH1748" s="22"/>
      <c r="EI1748" s="22"/>
      <c r="EJ1748" s="22"/>
      <c r="EK1748" s="22"/>
      <c r="EL1748" s="22"/>
      <c r="EM1748" s="22"/>
      <c r="EN1748" s="22"/>
      <c r="EO1748" s="22"/>
      <c r="EP1748" s="22"/>
      <c r="EQ1748" s="22"/>
      <c r="ER1748" s="22"/>
      <c r="ES1748" s="22"/>
      <c r="ET1748" s="22"/>
      <c r="EU1748" s="22"/>
      <c r="EV1748" s="22"/>
      <c r="EW1748" s="24"/>
      <c r="EX1748" s="22"/>
      <c r="EY1748" s="22"/>
      <c r="EZ1748" s="22"/>
      <c r="FA1748" s="22"/>
      <c r="FB1748" s="22"/>
      <c r="FC1748" s="22"/>
      <c r="FD1748" s="22"/>
      <c r="FE1748" s="22"/>
      <c r="FF1748" s="22"/>
      <c r="FG1748" s="22"/>
      <c r="FH1748" s="22"/>
      <c r="FI1748" s="22"/>
      <c r="FJ1748" s="22"/>
      <c r="FK1748" s="22"/>
      <c r="FL1748" s="22"/>
      <c r="FM1748" s="22"/>
      <c r="FN1748" s="22"/>
      <c r="FO1748" s="22"/>
      <c r="FP1748" s="22"/>
      <c r="FQ1748" s="22"/>
      <c r="FR1748" s="22"/>
      <c r="FS1748" s="22"/>
      <c r="FT1748" s="22"/>
      <c r="FU1748" s="22"/>
      <c r="FV1748" s="22"/>
      <c r="FW1748" s="22"/>
      <c r="FX1748" s="22"/>
      <c r="FY1748" s="22"/>
      <c r="FZ1748" s="22"/>
      <c r="GA1748" s="22"/>
      <c r="GB1748" s="22"/>
      <c r="GC1748" s="24"/>
      <c r="GD1748" s="22"/>
      <c r="GE1748" s="22"/>
      <c r="GF1748" s="22"/>
      <c r="GG1748" s="22"/>
      <c r="GH1748" s="22"/>
      <c r="GI1748" s="22"/>
      <c r="GJ1748" s="22"/>
      <c r="GK1748" s="22"/>
      <c r="GL1748" s="22"/>
      <c r="GM1748" s="22"/>
      <c r="GN1748" s="22"/>
      <c r="GO1748" s="22"/>
      <c r="GP1748" s="22"/>
      <c r="GQ1748" s="22"/>
      <c r="GR1748" s="22"/>
      <c r="GS1748" s="22"/>
      <c r="GT1748" s="22"/>
      <c r="GU1748" s="22"/>
      <c r="GV1748" s="22"/>
      <c r="GW1748" s="22"/>
      <c r="GX1748" s="22"/>
      <c r="GY1748" s="22"/>
      <c r="GZ1748" s="22"/>
      <c r="HA1748" s="22"/>
      <c r="HB1748" s="22"/>
      <c r="HC1748" s="22"/>
      <c r="HD1748" s="22"/>
      <c r="HE1748" s="22"/>
      <c r="HF1748" s="22"/>
      <c r="HG1748" s="22"/>
      <c r="HH1748" s="22"/>
      <c r="HI1748" s="24"/>
      <c r="HJ1748" s="22"/>
      <c r="HK1748" s="22"/>
      <c r="HL1748" s="22"/>
      <c r="HM1748" s="22"/>
      <c r="HN1748" s="22"/>
      <c r="HO1748" s="22"/>
      <c r="HP1748" s="22"/>
      <c r="HQ1748" s="22"/>
      <c r="HR1748" s="22"/>
      <c r="HS1748" s="22"/>
      <c r="HT1748" s="22"/>
      <c r="HU1748" s="22"/>
      <c r="HV1748" s="22"/>
      <c r="HW1748" s="22"/>
      <c r="HX1748" s="22"/>
      <c r="HY1748" s="22"/>
      <c r="HZ1748" s="22"/>
      <c r="IA1748" s="22"/>
      <c r="IB1748" s="22"/>
      <c r="IC1748" s="22"/>
      <c r="ID1748" s="22"/>
      <c r="IE1748" s="22"/>
      <c r="IF1748" s="22"/>
      <c r="IG1748" s="22"/>
      <c r="IH1748" s="22"/>
      <c r="II1748" s="22"/>
      <c r="IJ1748" s="22"/>
      <c r="IK1748" s="22"/>
      <c r="IL1748" s="22"/>
      <c r="IM1748" s="22"/>
      <c r="IN1748" s="22"/>
      <c r="IO1748" s="24"/>
      <c r="IP1748" s="22"/>
      <c r="IQ1748" s="22"/>
      <c r="IR1748" s="22"/>
      <c r="IS1748" s="22"/>
      <c r="IT1748" s="22"/>
      <c r="IU1748" s="22"/>
      <c r="IV1748" s="22"/>
      <c r="IW1748" s="22"/>
      <c r="IX1748" s="22"/>
      <c r="IY1748" s="22"/>
      <c r="IZ1748" s="22"/>
      <c r="JA1748" s="22"/>
      <c r="JB1748" s="22"/>
      <c r="JC1748" s="22"/>
      <c r="JD1748" s="22"/>
      <c r="JE1748" s="22"/>
      <c r="JF1748" s="22"/>
      <c r="JG1748" s="22"/>
      <c r="JH1748" s="22"/>
      <c r="JI1748" s="22"/>
      <c r="JJ1748" s="22"/>
      <c r="JK1748" s="22"/>
      <c r="JL1748" s="22"/>
      <c r="JM1748" s="22"/>
      <c r="JN1748" s="22"/>
      <c r="JO1748" s="22"/>
      <c r="JP1748" s="22"/>
      <c r="JQ1748" s="22"/>
      <c r="JR1748" s="22"/>
      <c r="JS1748" s="22"/>
      <c r="JT1748" s="22"/>
      <c r="JU1748" s="24"/>
      <c r="JV1748" s="22"/>
      <c r="JW1748" s="22"/>
      <c r="JX1748" s="22"/>
      <c r="JY1748" s="22"/>
      <c r="JZ1748" s="22"/>
      <c r="KA1748" s="22"/>
      <c r="KB1748" s="22"/>
      <c r="KC1748" s="22"/>
      <c r="KD1748" s="22"/>
      <c r="KE1748" s="22"/>
      <c r="KF1748" s="22"/>
      <c r="KG1748" s="22"/>
      <c r="KH1748" s="22"/>
      <c r="KI1748" s="22"/>
      <c r="KJ1748" s="22"/>
      <c r="KK1748" s="22"/>
      <c r="KL1748" s="22"/>
      <c r="KM1748" s="22"/>
      <c r="KN1748" s="22"/>
      <c r="KO1748" s="22"/>
      <c r="KP1748" s="22"/>
      <c r="KQ1748" s="22"/>
      <c r="KR1748" s="22"/>
      <c r="KS1748" s="22"/>
      <c r="KT1748" s="22"/>
      <c r="KU1748" s="22"/>
      <c r="KV1748" s="22"/>
      <c r="KW1748" s="22"/>
      <c r="KX1748" s="22"/>
      <c r="KY1748" s="22"/>
      <c r="KZ1748" s="22"/>
      <c r="LA1748" s="24"/>
      <c r="LB1748" s="22"/>
      <c r="LC1748" s="22"/>
      <c r="LD1748" s="22"/>
      <c r="LE1748" s="22"/>
      <c r="LF1748" s="22"/>
      <c r="LG1748" s="22"/>
      <c r="LH1748" s="22"/>
      <c r="LI1748" s="22"/>
      <c r="LJ1748" s="22"/>
      <c r="LK1748" s="22"/>
      <c r="LL1748" s="22"/>
      <c r="LM1748" s="22"/>
      <c r="LN1748" s="22"/>
      <c r="LO1748" s="22"/>
      <c r="LP1748" s="22"/>
      <c r="LQ1748" s="22"/>
      <c r="LR1748" s="22"/>
      <c r="LS1748" s="22"/>
      <c r="LT1748" s="22"/>
      <c r="LU1748" s="22"/>
      <c r="LV1748" s="22"/>
      <c r="LW1748" s="22"/>
      <c r="LX1748" s="22"/>
      <c r="LY1748" s="22"/>
      <c r="LZ1748" s="22"/>
      <c r="MA1748" s="22"/>
      <c r="MB1748" s="22"/>
      <c r="MC1748" s="22"/>
      <c r="MD1748" s="22"/>
      <c r="ME1748" s="22"/>
      <c r="MF1748" s="22"/>
      <c r="MG1748" s="24"/>
      <c r="MH1748" s="22"/>
      <c r="MI1748" s="22"/>
      <c r="MJ1748" s="22"/>
      <c r="MK1748" s="22"/>
      <c r="ML1748" s="22"/>
      <c r="MM1748" s="22"/>
      <c r="MN1748" s="22"/>
      <c r="MO1748" s="22"/>
      <c r="MP1748" s="22"/>
      <c r="MQ1748" s="22"/>
      <c r="MR1748" s="22"/>
      <c r="MS1748" s="22"/>
      <c r="MT1748" s="22"/>
      <c r="MU1748" s="22"/>
      <c r="MV1748" s="22"/>
      <c r="MW1748" s="22"/>
      <c r="MX1748" s="22"/>
      <c r="MY1748" s="22"/>
      <c r="MZ1748" s="22"/>
      <c r="NA1748" s="22"/>
      <c r="NB1748" s="22"/>
      <c r="NC1748" s="22"/>
      <c r="ND1748" s="22"/>
      <c r="NE1748" s="22"/>
      <c r="NF1748" s="22"/>
      <c r="NG1748" s="22"/>
      <c r="NH1748" s="22"/>
      <c r="NI1748" s="22"/>
      <c r="NJ1748" s="22"/>
      <c r="NK1748" s="22"/>
      <c r="NL1748" s="22"/>
      <c r="NM1748" s="24"/>
      <c r="NN1748" s="22"/>
      <c r="NO1748" s="22"/>
      <c r="NP1748" s="22"/>
      <c r="NQ1748" s="22"/>
      <c r="NR1748" s="22"/>
      <c r="NS1748" s="22"/>
      <c r="NT1748" s="22"/>
      <c r="NU1748" s="22"/>
      <c r="NV1748" s="22"/>
      <c r="NW1748" s="22"/>
      <c r="NX1748" s="22"/>
      <c r="NY1748" s="22"/>
      <c r="NZ1748" s="22"/>
      <c r="OA1748" s="22"/>
      <c r="OB1748" s="22"/>
      <c r="OC1748" s="22"/>
      <c r="OD1748" s="22"/>
      <c r="OE1748" s="22"/>
      <c r="OF1748" s="22"/>
      <c r="OG1748" s="22"/>
      <c r="OH1748" s="22"/>
      <c r="OI1748" s="22"/>
      <c r="OJ1748" s="22"/>
      <c r="OK1748" s="22"/>
      <c r="OL1748" s="22"/>
      <c r="OM1748" s="22"/>
      <c r="ON1748" s="22"/>
      <c r="OO1748" s="22"/>
      <c r="OP1748" s="22"/>
      <c r="OQ1748" s="22"/>
      <c r="OR1748" s="22"/>
    </row>
    <row r="1749" spans="1:408" ht="15" thickBot="1">
      <c r="A1749" s="1" t="str">
        <f t="shared" si="50"/>
        <v>-17</v>
      </c>
      <c r="B1749" s="12" t="str">
        <f t="shared" si="43"/>
        <v/>
      </c>
      <c r="C1749" s="13"/>
      <c r="D1749" s="14"/>
      <c r="E1749" s="15"/>
      <c r="F1749" s="15"/>
      <c r="G1749" s="15">
        <f t="shared" si="51"/>
        <v>0</v>
      </c>
      <c r="H1749" s="16"/>
      <c r="I1749" s="14"/>
      <c r="J1749" s="17"/>
      <c r="K1749" s="78"/>
      <c r="L1749" s="18"/>
      <c r="M1749" s="18"/>
      <c r="N1749" s="16" t="e">
        <f t="shared" ca="1" si="48"/>
        <v>#NAME?</v>
      </c>
      <c r="O1749" s="19"/>
      <c r="P1749" s="19"/>
      <c r="Q1749" s="20"/>
      <c r="R1749" s="21" t="e">
        <f t="array" ref="R1749">VLOOKUP(C1749,DB!A:D,2,FALSE)</f>
        <v>#N/A</v>
      </c>
      <c r="S1749" s="21" t="e">
        <f t="array" ref="S1749">VLOOKUP(C1749,DB!A:D,3,FALSE)</f>
        <v>#N/A</v>
      </c>
      <c r="T1749" s="22" t="s">
        <v>19</v>
      </c>
      <c r="U1749" s="1" t="str">
        <f t="shared" si="44"/>
        <v/>
      </c>
      <c r="V1749" s="23" t="e">
        <f t="shared" ca="1" si="47"/>
        <v>#NAME?</v>
      </c>
      <c r="X1749" s="24" t="e">
        <f>VLOOKUP(CONCATENATE(C1749,D1749),'Honor 2025'!A:D,4,FALSE)</f>
        <v>#N/A</v>
      </c>
      <c r="Y1749" s="24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2"/>
      <c r="AO1749" s="22"/>
      <c r="AP1749" s="22"/>
      <c r="AQ1749" s="22"/>
      <c r="AR1749" s="22"/>
      <c r="AS1749" s="22"/>
      <c r="AT1749" s="22"/>
      <c r="AU1749" s="22"/>
      <c r="AV1749" s="22"/>
      <c r="AW1749" s="22"/>
      <c r="AX1749" s="22"/>
      <c r="AY1749" s="22"/>
      <c r="AZ1749" s="22"/>
      <c r="BA1749" s="22"/>
      <c r="BB1749" s="22"/>
      <c r="BC1749" s="22"/>
      <c r="BD1749" s="22"/>
      <c r="BE1749" s="24"/>
      <c r="BF1749" s="22"/>
      <c r="BG1749" s="22"/>
      <c r="BH1749" s="22"/>
      <c r="BI1749" s="22"/>
      <c r="BJ1749" s="22"/>
      <c r="BK1749" s="22"/>
      <c r="BL1749" s="22"/>
      <c r="BM1749" s="22"/>
      <c r="BN1749" s="22"/>
      <c r="BO1749" s="22"/>
      <c r="BP1749" s="22"/>
      <c r="BQ1749" s="22"/>
      <c r="BR1749" s="22"/>
      <c r="BS1749" s="22"/>
      <c r="BT1749" s="22"/>
      <c r="BU1749" s="22"/>
      <c r="BV1749" s="22"/>
      <c r="BW1749" s="22"/>
      <c r="BX1749" s="22"/>
      <c r="BY1749" s="22"/>
      <c r="BZ1749" s="22"/>
      <c r="CA1749" s="22"/>
      <c r="CB1749" s="22"/>
      <c r="CC1749" s="22"/>
      <c r="CD1749" s="22"/>
      <c r="CE1749" s="22"/>
      <c r="CF1749" s="22"/>
      <c r="CG1749" s="22"/>
      <c r="CH1749" s="22"/>
      <c r="CI1749" s="22"/>
      <c r="CJ1749" s="22"/>
      <c r="CK1749" s="24"/>
      <c r="CL1749" s="22"/>
      <c r="CM1749" s="22"/>
      <c r="CN1749" s="22"/>
      <c r="CO1749" s="22"/>
      <c r="CP1749" s="22"/>
      <c r="CQ1749" s="22"/>
      <c r="CR1749" s="22"/>
      <c r="CS1749" s="22"/>
      <c r="CT1749" s="22"/>
      <c r="CU1749" s="22"/>
      <c r="CV1749" s="22"/>
      <c r="CW1749" s="22"/>
      <c r="CX1749" s="22"/>
      <c r="CY1749" s="22"/>
      <c r="CZ1749" s="22"/>
      <c r="DA1749" s="22"/>
      <c r="DB1749" s="22"/>
      <c r="DC1749" s="22"/>
      <c r="DD1749" s="22"/>
      <c r="DE1749" s="22"/>
      <c r="DF1749" s="22"/>
      <c r="DG1749" s="22"/>
      <c r="DH1749" s="22"/>
      <c r="DI1749" s="22"/>
      <c r="DJ1749" s="22"/>
      <c r="DK1749" s="22"/>
      <c r="DL1749" s="22"/>
      <c r="DM1749" s="22"/>
      <c r="DN1749" s="22"/>
      <c r="DO1749" s="22"/>
      <c r="DP1749" s="22"/>
      <c r="DQ1749" s="24"/>
      <c r="DR1749" s="22"/>
      <c r="DS1749" s="22"/>
      <c r="DT1749" s="22"/>
      <c r="DU1749" s="22"/>
      <c r="DV1749" s="22"/>
      <c r="DW1749" s="22"/>
      <c r="DX1749" s="22"/>
      <c r="DY1749" s="22"/>
      <c r="DZ1749" s="22"/>
      <c r="EA1749" s="22"/>
      <c r="EB1749" s="22"/>
      <c r="EC1749" s="22"/>
      <c r="ED1749" s="22"/>
      <c r="EE1749" s="22"/>
      <c r="EF1749" s="22"/>
      <c r="EG1749" s="22"/>
      <c r="EH1749" s="22"/>
      <c r="EI1749" s="22"/>
      <c r="EJ1749" s="22"/>
      <c r="EK1749" s="22"/>
      <c r="EL1749" s="22"/>
      <c r="EM1749" s="22"/>
      <c r="EN1749" s="22"/>
      <c r="EO1749" s="22"/>
      <c r="EP1749" s="22"/>
      <c r="EQ1749" s="22"/>
      <c r="ER1749" s="22"/>
      <c r="ES1749" s="22"/>
      <c r="ET1749" s="22"/>
      <c r="EU1749" s="22"/>
      <c r="EV1749" s="22"/>
      <c r="EW1749" s="24"/>
      <c r="EX1749" s="22"/>
      <c r="EY1749" s="22"/>
      <c r="EZ1749" s="22"/>
      <c r="FA1749" s="22"/>
      <c r="FB1749" s="22"/>
      <c r="FC1749" s="22"/>
      <c r="FD1749" s="22"/>
      <c r="FE1749" s="22"/>
      <c r="FF1749" s="22"/>
      <c r="FG1749" s="22"/>
      <c r="FH1749" s="22"/>
      <c r="FI1749" s="22"/>
      <c r="FJ1749" s="22"/>
      <c r="FK1749" s="22"/>
      <c r="FL1749" s="22"/>
      <c r="FM1749" s="22"/>
      <c r="FN1749" s="22"/>
      <c r="FO1749" s="22"/>
      <c r="FP1749" s="22"/>
      <c r="FQ1749" s="22"/>
      <c r="FR1749" s="22"/>
      <c r="FS1749" s="22"/>
      <c r="FT1749" s="22"/>
      <c r="FU1749" s="22"/>
      <c r="FV1749" s="22"/>
      <c r="FW1749" s="22"/>
      <c r="FX1749" s="22"/>
      <c r="FY1749" s="22"/>
      <c r="FZ1749" s="22"/>
      <c r="GA1749" s="22"/>
      <c r="GB1749" s="22"/>
      <c r="GC1749" s="24"/>
      <c r="GD1749" s="22"/>
      <c r="GE1749" s="22"/>
      <c r="GF1749" s="22"/>
      <c r="GG1749" s="22"/>
      <c r="GH1749" s="22"/>
      <c r="GI1749" s="22"/>
      <c r="GJ1749" s="22"/>
      <c r="GK1749" s="22"/>
      <c r="GL1749" s="22"/>
      <c r="GM1749" s="22"/>
      <c r="GN1749" s="22"/>
      <c r="GO1749" s="22"/>
      <c r="GP1749" s="22"/>
      <c r="GQ1749" s="22"/>
      <c r="GR1749" s="22"/>
      <c r="GS1749" s="22"/>
      <c r="GT1749" s="22"/>
      <c r="GU1749" s="22"/>
      <c r="GV1749" s="22"/>
      <c r="GW1749" s="22"/>
      <c r="GX1749" s="22"/>
      <c r="GY1749" s="22"/>
      <c r="GZ1749" s="22"/>
      <c r="HA1749" s="22"/>
      <c r="HB1749" s="22"/>
      <c r="HC1749" s="22"/>
      <c r="HD1749" s="22"/>
      <c r="HE1749" s="22"/>
      <c r="HF1749" s="22"/>
      <c r="HG1749" s="22"/>
      <c r="HH1749" s="22"/>
      <c r="HI1749" s="24"/>
      <c r="HJ1749" s="22"/>
      <c r="HK1749" s="22"/>
      <c r="HL1749" s="22"/>
      <c r="HM1749" s="22"/>
      <c r="HN1749" s="22"/>
      <c r="HO1749" s="22"/>
      <c r="HP1749" s="22"/>
      <c r="HQ1749" s="22"/>
      <c r="HR1749" s="22"/>
      <c r="HS1749" s="22"/>
      <c r="HT1749" s="22"/>
      <c r="HU1749" s="22"/>
      <c r="HV1749" s="22"/>
      <c r="HW1749" s="22"/>
      <c r="HX1749" s="22"/>
      <c r="HY1749" s="22"/>
      <c r="HZ1749" s="22"/>
      <c r="IA1749" s="22"/>
      <c r="IB1749" s="22"/>
      <c r="IC1749" s="22"/>
      <c r="ID1749" s="22"/>
      <c r="IE1749" s="22"/>
      <c r="IF1749" s="22"/>
      <c r="IG1749" s="22"/>
      <c r="IH1749" s="22"/>
      <c r="II1749" s="22"/>
      <c r="IJ1749" s="22"/>
      <c r="IK1749" s="22"/>
      <c r="IL1749" s="22"/>
      <c r="IM1749" s="22"/>
      <c r="IN1749" s="22"/>
      <c r="IO1749" s="24"/>
      <c r="IP1749" s="22"/>
      <c r="IQ1749" s="22"/>
      <c r="IR1749" s="22"/>
      <c r="IS1749" s="22"/>
      <c r="IT1749" s="22"/>
      <c r="IU1749" s="22"/>
      <c r="IV1749" s="22"/>
      <c r="IW1749" s="22"/>
      <c r="IX1749" s="22"/>
      <c r="IY1749" s="22"/>
      <c r="IZ1749" s="22"/>
      <c r="JA1749" s="22"/>
      <c r="JB1749" s="22"/>
      <c r="JC1749" s="22"/>
      <c r="JD1749" s="22"/>
      <c r="JE1749" s="22"/>
      <c r="JF1749" s="22"/>
      <c r="JG1749" s="22"/>
      <c r="JH1749" s="22"/>
      <c r="JI1749" s="22"/>
      <c r="JJ1749" s="22"/>
      <c r="JK1749" s="22"/>
      <c r="JL1749" s="22"/>
      <c r="JM1749" s="22"/>
      <c r="JN1749" s="22"/>
      <c r="JO1749" s="22"/>
      <c r="JP1749" s="22"/>
      <c r="JQ1749" s="22"/>
      <c r="JR1749" s="22"/>
      <c r="JS1749" s="22"/>
      <c r="JT1749" s="22"/>
      <c r="JU1749" s="24"/>
      <c r="JV1749" s="22"/>
      <c r="JW1749" s="22"/>
      <c r="JX1749" s="22"/>
      <c r="JY1749" s="22"/>
      <c r="JZ1749" s="22"/>
      <c r="KA1749" s="22"/>
      <c r="KB1749" s="22"/>
      <c r="KC1749" s="22"/>
      <c r="KD1749" s="22"/>
      <c r="KE1749" s="22"/>
      <c r="KF1749" s="22"/>
      <c r="KG1749" s="22"/>
      <c r="KH1749" s="22"/>
      <c r="KI1749" s="22"/>
      <c r="KJ1749" s="22"/>
      <c r="KK1749" s="22"/>
      <c r="KL1749" s="22"/>
      <c r="KM1749" s="22"/>
      <c r="KN1749" s="22"/>
      <c r="KO1749" s="22"/>
      <c r="KP1749" s="22"/>
      <c r="KQ1749" s="22"/>
      <c r="KR1749" s="22"/>
      <c r="KS1749" s="22"/>
      <c r="KT1749" s="22"/>
      <c r="KU1749" s="22"/>
      <c r="KV1749" s="22"/>
      <c r="KW1749" s="22"/>
      <c r="KX1749" s="22"/>
      <c r="KY1749" s="22"/>
      <c r="KZ1749" s="22"/>
      <c r="LA1749" s="24"/>
      <c r="LB1749" s="22"/>
      <c r="LC1749" s="22"/>
      <c r="LD1749" s="22"/>
      <c r="LE1749" s="22"/>
      <c r="LF1749" s="22"/>
      <c r="LG1749" s="22"/>
      <c r="LH1749" s="22"/>
      <c r="LI1749" s="22"/>
      <c r="LJ1749" s="22"/>
      <c r="LK1749" s="22"/>
      <c r="LL1749" s="22"/>
      <c r="LM1749" s="22"/>
      <c r="LN1749" s="22"/>
      <c r="LO1749" s="22"/>
      <c r="LP1749" s="22"/>
      <c r="LQ1749" s="22"/>
      <c r="LR1749" s="22"/>
      <c r="LS1749" s="22"/>
      <c r="LT1749" s="22"/>
      <c r="LU1749" s="22"/>
      <c r="LV1749" s="22"/>
      <c r="LW1749" s="22"/>
      <c r="LX1749" s="22"/>
      <c r="LY1749" s="22"/>
      <c r="LZ1749" s="22"/>
      <c r="MA1749" s="22"/>
      <c r="MB1749" s="22"/>
      <c r="MC1749" s="22"/>
      <c r="MD1749" s="22"/>
      <c r="ME1749" s="22"/>
      <c r="MF1749" s="22"/>
      <c r="MG1749" s="24"/>
      <c r="MH1749" s="22"/>
      <c r="MI1749" s="22"/>
      <c r="MJ1749" s="22"/>
      <c r="MK1749" s="22"/>
      <c r="ML1749" s="22"/>
      <c r="MM1749" s="22"/>
      <c r="MN1749" s="22"/>
      <c r="MO1749" s="22"/>
      <c r="MP1749" s="22"/>
      <c r="MQ1749" s="22"/>
      <c r="MR1749" s="22"/>
      <c r="MS1749" s="22"/>
      <c r="MT1749" s="22"/>
      <c r="MU1749" s="22"/>
      <c r="MV1749" s="22"/>
      <c r="MW1749" s="22"/>
      <c r="MX1749" s="22"/>
      <c r="MY1749" s="22"/>
      <c r="MZ1749" s="22"/>
      <c r="NA1749" s="22"/>
      <c r="NB1749" s="22"/>
      <c r="NC1749" s="22"/>
      <c r="ND1749" s="22"/>
      <c r="NE1749" s="22"/>
      <c r="NF1749" s="22"/>
      <c r="NG1749" s="22"/>
      <c r="NH1749" s="22"/>
      <c r="NI1749" s="22"/>
      <c r="NJ1749" s="22"/>
      <c r="NK1749" s="22"/>
      <c r="NL1749" s="22"/>
      <c r="NM1749" s="24"/>
      <c r="NN1749" s="22"/>
      <c r="NO1749" s="22"/>
      <c r="NP1749" s="22"/>
      <c r="NQ1749" s="22"/>
      <c r="NR1749" s="22"/>
      <c r="NS1749" s="22"/>
      <c r="NT1749" s="22"/>
      <c r="NU1749" s="22"/>
      <c r="NV1749" s="22"/>
      <c r="NW1749" s="22"/>
      <c r="NX1749" s="22"/>
      <c r="NY1749" s="22"/>
      <c r="NZ1749" s="22"/>
      <c r="OA1749" s="22"/>
      <c r="OB1749" s="22"/>
      <c r="OC1749" s="22"/>
      <c r="OD1749" s="22"/>
      <c r="OE1749" s="22"/>
      <c r="OF1749" s="22"/>
      <c r="OG1749" s="22"/>
      <c r="OH1749" s="22"/>
      <c r="OI1749" s="22"/>
      <c r="OJ1749" s="22"/>
      <c r="OK1749" s="22"/>
      <c r="OL1749" s="22"/>
      <c r="OM1749" s="22"/>
      <c r="ON1749" s="22"/>
      <c r="OO1749" s="22"/>
      <c r="OP1749" s="22"/>
      <c r="OQ1749" s="22"/>
      <c r="OR1749" s="22"/>
    </row>
    <row r="1750" spans="1:408" ht="15" thickBot="1">
      <c r="A1750" s="1" t="str">
        <f t="shared" si="50"/>
        <v>-18</v>
      </c>
      <c r="B1750" s="12" t="str">
        <f t="shared" si="43"/>
        <v/>
      </c>
      <c r="C1750" s="13"/>
      <c r="D1750" s="14"/>
      <c r="E1750" s="15"/>
      <c r="F1750" s="15"/>
      <c r="G1750" s="15">
        <f t="shared" si="51"/>
        <v>0</v>
      </c>
      <c r="H1750" s="16"/>
      <c r="I1750" s="14"/>
      <c r="J1750" s="17"/>
      <c r="K1750" s="79"/>
      <c r="L1750" s="18"/>
      <c r="M1750" s="18"/>
      <c r="N1750" s="16" t="e">
        <f t="shared" ca="1" si="48"/>
        <v>#NAME?</v>
      </c>
      <c r="O1750" s="19"/>
      <c r="P1750" s="19"/>
      <c r="Q1750" s="20"/>
      <c r="R1750" s="21" t="e">
        <f t="array" ref="R1750">VLOOKUP(C1750,DB!A:D,2,FALSE)</f>
        <v>#N/A</v>
      </c>
      <c r="S1750" s="21" t="e">
        <f t="array" ref="S1750">VLOOKUP(C1750,DB!A:D,3,FALSE)</f>
        <v>#N/A</v>
      </c>
      <c r="T1750" s="22" t="s">
        <v>19</v>
      </c>
      <c r="U1750" s="1" t="str">
        <f t="shared" si="44"/>
        <v/>
      </c>
      <c r="V1750" s="23" t="e">
        <f t="shared" ca="1" si="47"/>
        <v>#NAME?</v>
      </c>
      <c r="X1750" s="24" t="e">
        <f>VLOOKUP(CONCATENATE(C1750,D1750),'Honor 2025'!A:D,4,FALSE)</f>
        <v>#N/A</v>
      </c>
      <c r="Y1750" s="24"/>
      <c r="Z1750" s="22"/>
      <c r="AA1750" s="22"/>
      <c r="AB1750" s="22"/>
      <c r="AC1750" s="22"/>
      <c r="AD1750" s="22"/>
      <c r="AE1750" s="22"/>
      <c r="AF1750" s="22"/>
      <c r="AG1750" s="22"/>
      <c r="AH1750" s="22"/>
      <c r="AI1750" s="22"/>
      <c r="AJ1750" s="22"/>
      <c r="AK1750" s="22"/>
      <c r="AL1750" s="22"/>
      <c r="AM1750" s="22"/>
      <c r="AN1750" s="22"/>
      <c r="AO1750" s="22"/>
      <c r="AP1750" s="22"/>
      <c r="AQ1750" s="22"/>
      <c r="AR1750" s="22"/>
      <c r="AS1750" s="22"/>
      <c r="AT1750" s="22"/>
      <c r="AU1750" s="22"/>
      <c r="AV1750" s="22"/>
      <c r="AW1750" s="22"/>
      <c r="AX1750" s="22"/>
      <c r="AY1750" s="22"/>
      <c r="AZ1750" s="22"/>
      <c r="BA1750" s="22"/>
      <c r="BB1750" s="22"/>
      <c r="BC1750" s="22"/>
      <c r="BD1750" s="22"/>
      <c r="BE1750" s="24"/>
      <c r="BF1750" s="22"/>
      <c r="BG1750" s="22"/>
      <c r="BH1750" s="22"/>
      <c r="BI1750" s="22"/>
      <c r="BJ1750" s="22"/>
      <c r="BK1750" s="22"/>
      <c r="BL1750" s="22"/>
      <c r="BM1750" s="22"/>
      <c r="BN1750" s="22"/>
      <c r="BO1750" s="22"/>
      <c r="BP1750" s="22"/>
      <c r="BQ1750" s="22"/>
      <c r="BR1750" s="22"/>
      <c r="BS1750" s="22"/>
      <c r="BT1750" s="22"/>
      <c r="BU1750" s="22"/>
      <c r="BV1750" s="22"/>
      <c r="BW1750" s="22"/>
      <c r="BX1750" s="22"/>
      <c r="BY1750" s="22"/>
      <c r="BZ1750" s="22"/>
      <c r="CA1750" s="22"/>
      <c r="CB1750" s="22"/>
      <c r="CC1750" s="22"/>
      <c r="CD1750" s="22"/>
      <c r="CE1750" s="22"/>
      <c r="CF1750" s="22"/>
      <c r="CG1750" s="22"/>
      <c r="CH1750" s="22"/>
      <c r="CI1750" s="22"/>
      <c r="CJ1750" s="22"/>
      <c r="CK1750" s="24"/>
      <c r="CL1750" s="22"/>
      <c r="CM1750" s="22"/>
      <c r="CN1750" s="22"/>
      <c r="CO1750" s="22"/>
      <c r="CP1750" s="22"/>
      <c r="CQ1750" s="22"/>
      <c r="CR1750" s="22"/>
      <c r="CS1750" s="22"/>
      <c r="CT1750" s="22"/>
      <c r="CU1750" s="22"/>
      <c r="CV1750" s="22"/>
      <c r="CW1750" s="22"/>
      <c r="CX1750" s="22"/>
      <c r="CY1750" s="22"/>
      <c r="CZ1750" s="22"/>
      <c r="DA1750" s="22"/>
      <c r="DB1750" s="22"/>
      <c r="DC1750" s="22"/>
      <c r="DD1750" s="22"/>
      <c r="DE1750" s="22"/>
      <c r="DF1750" s="22"/>
      <c r="DG1750" s="22"/>
      <c r="DH1750" s="22"/>
      <c r="DI1750" s="22"/>
      <c r="DJ1750" s="22"/>
      <c r="DK1750" s="22"/>
      <c r="DL1750" s="22"/>
      <c r="DM1750" s="22"/>
      <c r="DN1750" s="22"/>
      <c r="DO1750" s="22"/>
      <c r="DP1750" s="22"/>
      <c r="DQ1750" s="24"/>
      <c r="DR1750" s="22"/>
      <c r="DS1750" s="22"/>
      <c r="DT1750" s="22"/>
      <c r="DU1750" s="22"/>
      <c r="DV1750" s="22"/>
      <c r="DW1750" s="22"/>
      <c r="DX1750" s="22"/>
      <c r="DY1750" s="22"/>
      <c r="DZ1750" s="22"/>
      <c r="EA1750" s="22"/>
      <c r="EB1750" s="22"/>
      <c r="EC1750" s="22"/>
      <c r="ED1750" s="22"/>
      <c r="EE1750" s="22"/>
      <c r="EF1750" s="22"/>
      <c r="EG1750" s="22"/>
      <c r="EH1750" s="22"/>
      <c r="EI1750" s="22"/>
      <c r="EJ1750" s="22"/>
      <c r="EK1750" s="22"/>
      <c r="EL1750" s="22"/>
      <c r="EM1750" s="22"/>
      <c r="EN1750" s="22"/>
      <c r="EO1750" s="22"/>
      <c r="EP1750" s="22"/>
      <c r="EQ1750" s="22"/>
      <c r="ER1750" s="22"/>
      <c r="ES1750" s="22"/>
      <c r="ET1750" s="22"/>
      <c r="EU1750" s="22"/>
      <c r="EV1750" s="22"/>
      <c r="EW1750" s="24"/>
      <c r="EX1750" s="22"/>
      <c r="EY1750" s="22"/>
      <c r="EZ1750" s="22"/>
      <c r="FA1750" s="22"/>
      <c r="FB1750" s="22"/>
      <c r="FC1750" s="22"/>
      <c r="FD1750" s="22"/>
      <c r="FE1750" s="22"/>
      <c r="FF1750" s="22"/>
      <c r="FG1750" s="22"/>
      <c r="FH1750" s="22"/>
      <c r="FI1750" s="22"/>
      <c r="FJ1750" s="22"/>
      <c r="FK1750" s="22"/>
      <c r="FL1750" s="22"/>
      <c r="FM1750" s="22"/>
      <c r="FN1750" s="22"/>
      <c r="FO1750" s="22"/>
      <c r="FP1750" s="22"/>
      <c r="FQ1750" s="22"/>
      <c r="FR1750" s="22"/>
      <c r="FS1750" s="22"/>
      <c r="FT1750" s="22"/>
      <c r="FU1750" s="22"/>
      <c r="FV1750" s="22"/>
      <c r="FW1750" s="22"/>
      <c r="FX1750" s="22"/>
      <c r="FY1750" s="22"/>
      <c r="FZ1750" s="22"/>
      <c r="GA1750" s="22"/>
      <c r="GB1750" s="22"/>
      <c r="GC1750" s="24"/>
      <c r="GD1750" s="22"/>
      <c r="GE1750" s="22"/>
      <c r="GF1750" s="22"/>
      <c r="GG1750" s="22"/>
      <c r="GH1750" s="22"/>
      <c r="GI1750" s="22"/>
      <c r="GJ1750" s="22"/>
      <c r="GK1750" s="22"/>
      <c r="GL1750" s="22"/>
      <c r="GM1750" s="22"/>
      <c r="GN1750" s="22"/>
      <c r="GO1750" s="22"/>
      <c r="GP1750" s="22"/>
      <c r="GQ1750" s="22"/>
      <c r="GR1750" s="22"/>
      <c r="GS1750" s="22"/>
      <c r="GT1750" s="22"/>
      <c r="GU1750" s="22"/>
      <c r="GV1750" s="22"/>
      <c r="GW1750" s="22"/>
      <c r="GX1750" s="22"/>
      <c r="GY1750" s="22"/>
      <c r="GZ1750" s="22"/>
      <c r="HA1750" s="22"/>
      <c r="HB1750" s="22"/>
      <c r="HC1750" s="22"/>
      <c r="HD1750" s="22"/>
      <c r="HE1750" s="22"/>
      <c r="HF1750" s="22"/>
      <c r="HG1750" s="22"/>
      <c r="HH1750" s="22"/>
      <c r="HI1750" s="24"/>
      <c r="HJ1750" s="22"/>
      <c r="HK1750" s="22"/>
      <c r="HL1750" s="22"/>
      <c r="HM1750" s="22"/>
      <c r="HN1750" s="22"/>
      <c r="HO1750" s="22"/>
      <c r="HP1750" s="22"/>
      <c r="HQ1750" s="22"/>
      <c r="HR1750" s="22"/>
      <c r="HS1750" s="22"/>
      <c r="HT1750" s="22"/>
      <c r="HU1750" s="22"/>
      <c r="HV1750" s="22"/>
      <c r="HW1750" s="22"/>
      <c r="HX1750" s="22"/>
      <c r="HY1750" s="22"/>
      <c r="HZ1750" s="22"/>
      <c r="IA1750" s="22"/>
      <c r="IB1750" s="22"/>
      <c r="IC1750" s="22"/>
      <c r="ID1750" s="22"/>
      <c r="IE1750" s="22"/>
      <c r="IF1750" s="22"/>
      <c r="IG1750" s="22"/>
      <c r="IH1750" s="22"/>
      <c r="II1750" s="22"/>
      <c r="IJ1750" s="22"/>
      <c r="IK1750" s="22"/>
      <c r="IL1750" s="22"/>
      <c r="IM1750" s="22"/>
      <c r="IN1750" s="22"/>
      <c r="IO1750" s="24"/>
      <c r="IP1750" s="22"/>
      <c r="IQ1750" s="22"/>
      <c r="IR1750" s="22"/>
      <c r="IS1750" s="22"/>
      <c r="IT1750" s="22"/>
      <c r="IU1750" s="22"/>
      <c r="IV1750" s="22"/>
      <c r="IW1750" s="22"/>
      <c r="IX1750" s="22"/>
      <c r="IY1750" s="22"/>
      <c r="IZ1750" s="22"/>
      <c r="JA1750" s="22"/>
      <c r="JB1750" s="22"/>
      <c r="JC1750" s="22"/>
      <c r="JD1750" s="22"/>
      <c r="JE1750" s="22"/>
      <c r="JF1750" s="22"/>
      <c r="JG1750" s="22"/>
      <c r="JH1750" s="22"/>
      <c r="JI1750" s="22"/>
      <c r="JJ1750" s="22"/>
      <c r="JK1750" s="22"/>
      <c r="JL1750" s="22"/>
      <c r="JM1750" s="22"/>
      <c r="JN1750" s="22"/>
      <c r="JO1750" s="22"/>
      <c r="JP1750" s="22"/>
      <c r="JQ1750" s="22"/>
      <c r="JR1750" s="22"/>
      <c r="JS1750" s="22"/>
      <c r="JT1750" s="22"/>
      <c r="JU1750" s="24"/>
      <c r="JV1750" s="22"/>
      <c r="JW1750" s="22"/>
      <c r="JX1750" s="22"/>
      <c r="JY1750" s="22"/>
      <c r="JZ1750" s="22"/>
      <c r="KA1750" s="22"/>
      <c r="KB1750" s="22"/>
      <c r="KC1750" s="22"/>
      <c r="KD1750" s="22"/>
      <c r="KE1750" s="22"/>
      <c r="KF1750" s="22"/>
      <c r="KG1750" s="22"/>
      <c r="KH1750" s="22"/>
      <c r="KI1750" s="22"/>
      <c r="KJ1750" s="22"/>
      <c r="KK1750" s="22"/>
      <c r="KL1750" s="22"/>
      <c r="KM1750" s="22"/>
      <c r="KN1750" s="22"/>
      <c r="KO1750" s="22"/>
      <c r="KP1750" s="22"/>
      <c r="KQ1750" s="22"/>
      <c r="KR1750" s="22"/>
      <c r="KS1750" s="22"/>
      <c r="KT1750" s="22"/>
      <c r="KU1750" s="22"/>
      <c r="KV1750" s="22"/>
      <c r="KW1750" s="22"/>
      <c r="KX1750" s="22"/>
      <c r="KY1750" s="22"/>
      <c r="KZ1750" s="22"/>
      <c r="LA1750" s="24"/>
      <c r="LB1750" s="22"/>
      <c r="LC1750" s="22"/>
      <c r="LD1750" s="22"/>
      <c r="LE1750" s="22"/>
      <c r="LF1750" s="22"/>
      <c r="LG1750" s="22"/>
      <c r="LH1750" s="22"/>
      <c r="LI1750" s="22"/>
      <c r="LJ1750" s="22"/>
      <c r="LK1750" s="22"/>
      <c r="LL1750" s="22"/>
      <c r="LM1750" s="22"/>
      <c r="LN1750" s="22"/>
      <c r="LO1750" s="22"/>
      <c r="LP1750" s="22"/>
      <c r="LQ1750" s="22"/>
      <c r="LR1750" s="22"/>
      <c r="LS1750" s="22"/>
      <c r="LT1750" s="22"/>
      <c r="LU1750" s="22"/>
      <c r="LV1750" s="22"/>
      <c r="LW1750" s="22"/>
      <c r="LX1750" s="22"/>
      <c r="LY1750" s="22"/>
      <c r="LZ1750" s="22"/>
      <c r="MA1750" s="22"/>
      <c r="MB1750" s="22"/>
      <c r="MC1750" s="22"/>
      <c r="MD1750" s="22"/>
      <c r="ME1750" s="22"/>
      <c r="MF1750" s="22"/>
      <c r="MG1750" s="24"/>
      <c r="MH1750" s="22"/>
      <c r="MI1750" s="22"/>
      <c r="MJ1750" s="22"/>
      <c r="MK1750" s="22"/>
      <c r="ML1750" s="22"/>
      <c r="MM1750" s="22"/>
      <c r="MN1750" s="22"/>
      <c r="MO1750" s="22"/>
      <c r="MP1750" s="22"/>
      <c r="MQ1750" s="22"/>
      <c r="MR1750" s="22"/>
      <c r="MS1750" s="22"/>
      <c r="MT1750" s="22"/>
      <c r="MU1750" s="22"/>
      <c r="MV1750" s="22"/>
      <c r="MW1750" s="22"/>
      <c r="MX1750" s="22"/>
      <c r="MY1750" s="22"/>
      <c r="MZ1750" s="22"/>
      <c r="NA1750" s="22"/>
      <c r="NB1750" s="22"/>
      <c r="NC1750" s="22"/>
      <c r="ND1750" s="22"/>
      <c r="NE1750" s="22"/>
      <c r="NF1750" s="22"/>
      <c r="NG1750" s="22"/>
      <c r="NH1750" s="22"/>
      <c r="NI1750" s="22"/>
      <c r="NJ1750" s="22"/>
      <c r="NK1750" s="22"/>
      <c r="NL1750" s="22"/>
      <c r="NM1750" s="24"/>
      <c r="NN1750" s="22"/>
      <c r="NO1750" s="22"/>
      <c r="NP1750" s="22"/>
      <c r="NQ1750" s="22"/>
      <c r="NR1750" s="22"/>
      <c r="NS1750" s="22"/>
      <c r="NT1750" s="22"/>
      <c r="NU1750" s="22"/>
      <c r="NV1750" s="22"/>
      <c r="NW1750" s="22"/>
      <c r="NX1750" s="22"/>
      <c r="NY1750" s="22"/>
      <c r="NZ1750" s="22"/>
      <c r="OA1750" s="22"/>
      <c r="OB1750" s="22"/>
      <c r="OC1750" s="22"/>
      <c r="OD1750" s="22"/>
      <c r="OE1750" s="22"/>
      <c r="OF1750" s="22"/>
      <c r="OG1750" s="22"/>
      <c r="OH1750" s="22"/>
      <c r="OI1750" s="22"/>
      <c r="OJ1750" s="22"/>
      <c r="OK1750" s="22"/>
      <c r="OL1750" s="22"/>
      <c r="OM1750" s="22"/>
      <c r="ON1750" s="22"/>
      <c r="OO1750" s="22"/>
      <c r="OP1750" s="22"/>
      <c r="OQ1750" s="22"/>
      <c r="OR1750" s="22"/>
    </row>
    <row r="1751" spans="1:408" ht="15" thickBot="1">
      <c r="A1751" s="1" t="str">
        <f t="shared" si="50"/>
        <v>-19</v>
      </c>
      <c r="B1751" s="12" t="str">
        <f t="shared" si="43"/>
        <v/>
      </c>
      <c r="C1751" s="13"/>
      <c r="D1751" s="14"/>
      <c r="E1751" s="15"/>
      <c r="F1751" s="15"/>
      <c r="G1751" s="15">
        <f t="shared" si="51"/>
        <v>0</v>
      </c>
      <c r="H1751" s="16"/>
      <c r="I1751" s="14"/>
      <c r="J1751" s="17"/>
      <c r="K1751" s="78"/>
      <c r="L1751" s="18"/>
      <c r="M1751" s="18"/>
      <c r="N1751" s="16" t="e">
        <f t="shared" ca="1" si="48"/>
        <v>#NAME?</v>
      </c>
      <c r="O1751" s="19"/>
      <c r="P1751" s="19"/>
      <c r="Q1751" s="20"/>
      <c r="R1751" s="21" t="e">
        <f t="array" ref="R1751">VLOOKUP(C1751,DB!A:D,2,FALSE)</f>
        <v>#N/A</v>
      </c>
      <c r="S1751" s="21" t="e">
        <f t="array" ref="S1751">VLOOKUP(C1751,DB!A:D,3,FALSE)</f>
        <v>#N/A</v>
      </c>
      <c r="T1751" s="22" t="s">
        <v>19</v>
      </c>
      <c r="U1751" s="1" t="str">
        <f t="shared" si="44"/>
        <v/>
      </c>
      <c r="V1751" s="23" t="e">
        <f t="shared" ca="1" si="47"/>
        <v>#NAME?</v>
      </c>
      <c r="X1751" s="24" t="e">
        <f>VLOOKUP(CONCATENATE(C1751,D1751),'Honor 2025'!A:D,4,FALSE)</f>
        <v>#N/A</v>
      </c>
      <c r="Y1751" s="24"/>
      <c r="Z1751" s="22"/>
      <c r="AA1751" s="22"/>
      <c r="AB1751" s="22"/>
      <c r="AC1751" s="22"/>
      <c r="AD1751" s="22"/>
      <c r="AE1751" s="22"/>
      <c r="AF1751" s="22"/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4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2"/>
      <c r="CA1751" s="22"/>
      <c r="CB1751" s="22"/>
      <c r="CC1751" s="22"/>
      <c r="CD1751" s="22"/>
      <c r="CE1751" s="22"/>
      <c r="CF1751" s="22"/>
      <c r="CG1751" s="22"/>
      <c r="CH1751" s="22"/>
      <c r="CI1751" s="22"/>
      <c r="CJ1751" s="22"/>
      <c r="CK1751" s="24"/>
      <c r="CL1751" s="22"/>
      <c r="CM1751" s="22"/>
      <c r="CN1751" s="22"/>
      <c r="CO1751" s="22"/>
      <c r="CP1751" s="22"/>
      <c r="CQ1751" s="22"/>
      <c r="CR1751" s="22"/>
      <c r="CS1751" s="22"/>
      <c r="CT1751" s="22"/>
      <c r="CU1751" s="22"/>
      <c r="CV1751" s="22"/>
      <c r="CW1751" s="22"/>
      <c r="CX1751" s="22"/>
      <c r="CY1751" s="22"/>
      <c r="CZ1751" s="22"/>
      <c r="DA1751" s="22"/>
      <c r="DB1751" s="22"/>
      <c r="DC1751" s="22"/>
      <c r="DD1751" s="22"/>
      <c r="DE1751" s="22"/>
      <c r="DF1751" s="22"/>
      <c r="DG1751" s="22"/>
      <c r="DH1751" s="22"/>
      <c r="DI1751" s="22"/>
      <c r="DJ1751" s="22"/>
      <c r="DK1751" s="22"/>
      <c r="DL1751" s="22"/>
      <c r="DM1751" s="22"/>
      <c r="DN1751" s="22"/>
      <c r="DO1751" s="22"/>
      <c r="DP1751" s="22"/>
      <c r="DQ1751" s="24"/>
      <c r="DR1751" s="22"/>
      <c r="DS1751" s="22"/>
      <c r="DT1751" s="22"/>
      <c r="DU1751" s="22"/>
      <c r="DV1751" s="22"/>
      <c r="DW1751" s="22"/>
      <c r="DX1751" s="22"/>
      <c r="DY1751" s="22"/>
      <c r="DZ1751" s="22"/>
      <c r="EA1751" s="22"/>
      <c r="EB1751" s="22"/>
      <c r="EC1751" s="22"/>
      <c r="ED1751" s="22"/>
      <c r="EE1751" s="22"/>
      <c r="EF1751" s="22"/>
      <c r="EG1751" s="22"/>
      <c r="EH1751" s="22"/>
      <c r="EI1751" s="22"/>
      <c r="EJ1751" s="22"/>
      <c r="EK1751" s="22"/>
      <c r="EL1751" s="22"/>
      <c r="EM1751" s="22"/>
      <c r="EN1751" s="22"/>
      <c r="EO1751" s="22"/>
      <c r="EP1751" s="22"/>
      <c r="EQ1751" s="22"/>
      <c r="ER1751" s="22"/>
      <c r="ES1751" s="22"/>
      <c r="ET1751" s="22"/>
      <c r="EU1751" s="22"/>
      <c r="EV1751" s="22"/>
      <c r="EW1751" s="24"/>
      <c r="EX1751" s="22"/>
      <c r="EY1751" s="22"/>
      <c r="EZ1751" s="22"/>
      <c r="FA1751" s="22"/>
      <c r="FB1751" s="22"/>
      <c r="FC1751" s="22"/>
      <c r="FD1751" s="22"/>
      <c r="FE1751" s="22"/>
      <c r="FF1751" s="22"/>
      <c r="FG1751" s="22"/>
      <c r="FH1751" s="22"/>
      <c r="FI1751" s="22"/>
      <c r="FJ1751" s="22"/>
      <c r="FK1751" s="22"/>
      <c r="FL1751" s="22"/>
      <c r="FM1751" s="22"/>
      <c r="FN1751" s="22"/>
      <c r="FO1751" s="22"/>
      <c r="FP1751" s="22"/>
      <c r="FQ1751" s="22"/>
      <c r="FR1751" s="22"/>
      <c r="FS1751" s="22"/>
      <c r="FT1751" s="22"/>
      <c r="FU1751" s="22"/>
      <c r="FV1751" s="22"/>
      <c r="FW1751" s="22"/>
      <c r="FX1751" s="22"/>
      <c r="FY1751" s="22"/>
      <c r="FZ1751" s="22"/>
      <c r="GA1751" s="22"/>
      <c r="GB1751" s="22"/>
      <c r="GC1751" s="24"/>
      <c r="GD1751" s="22"/>
      <c r="GE1751" s="22"/>
      <c r="GF1751" s="22"/>
      <c r="GG1751" s="22"/>
      <c r="GH1751" s="22"/>
      <c r="GI1751" s="22"/>
      <c r="GJ1751" s="22"/>
      <c r="GK1751" s="22"/>
      <c r="GL1751" s="22"/>
      <c r="GM1751" s="22"/>
      <c r="GN1751" s="22"/>
      <c r="GO1751" s="22"/>
      <c r="GP1751" s="22"/>
      <c r="GQ1751" s="22"/>
      <c r="GR1751" s="22"/>
      <c r="GS1751" s="22"/>
      <c r="GT1751" s="22"/>
      <c r="GU1751" s="22"/>
      <c r="GV1751" s="22"/>
      <c r="GW1751" s="22"/>
      <c r="GX1751" s="22"/>
      <c r="GY1751" s="22"/>
      <c r="GZ1751" s="22"/>
      <c r="HA1751" s="22"/>
      <c r="HB1751" s="22"/>
      <c r="HC1751" s="22"/>
      <c r="HD1751" s="22"/>
      <c r="HE1751" s="22"/>
      <c r="HF1751" s="22"/>
      <c r="HG1751" s="22"/>
      <c r="HH1751" s="22"/>
      <c r="HI1751" s="24"/>
      <c r="HJ1751" s="22"/>
      <c r="HK1751" s="22"/>
      <c r="HL1751" s="22"/>
      <c r="HM1751" s="22"/>
      <c r="HN1751" s="22"/>
      <c r="HO1751" s="22"/>
      <c r="HP1751" s="22"/>
      <c r="HQ1751" s="22"/>
      <c r="HR1751" s="22"/>
      <c r="HS1751" s="22"/>
      <c r="HT1751" s="22"/>
      <c r="HU1751" s="22"/>
      <c r="HV1751" s="22"/>
      <c r="HW1751" s="22"/>
      <c r="HX1751" s="22"/>
      <c r="HY1751" s="22"/>
      <c r="HZ1751" s="22"/>
      <c r="IA1751" s="22"/>
      <c r="IB1751" s="22"/>
      <c r="IC1751" s="22"/>
      <c r="ID1751" s="22"/>
      <c r="IE1751" s="22"/>
      <c r="IF1751" s="22"/>
      <c r="IG1751" s="22"/>
      <c r="IH1751" s="22"/>
      <c r="II1751" s="22"/>
      <c r="IJ1751" s="22"/>
      <c r="IK1751" s="22"/>
      <c r="IL1751" s="22"/>
      <c r="IM1751" s="22"/>
      <c r="IN1751" s="22"/>
      <c r="IO1751" s="24"/>
      <c r="IP1751" s="22"/>
      <c r="IQ1751" s="22"/>
      <c r="IR1751" s="22"/>
      <c r="IS1751" s="22"/>
      <c r="IT1751" s="22"/>
      <c r="IU1751" s="22"/>
      <c r="IV1751" s="22"/>
      <c r="IW1751" s="22"/>
      <c r="IX1751" s="22"/>
      <c r="IY1751" s="22"/>
      <c r="IZ1751" s="22"/>
      <c r="JA1751" s="22"/>
      <c r="JB1751" s="22"/>
      <c r="JC1751" s="22"/>
      <c r="JD1751" s="22"/>
      <c r="JE1751" s="22"/>
      <c r="JF1751" s="22"/>
      <c r="JG1751" s="22"/>
      <c r="JH1751" s="22"/>
      <c r="JI1751" s="22"/>
      <c r="JJ1751" s="22"/>
      <c r="JK1751" s="22"/>
      <c r="JL1751" s="22"/>
      <c r="JM1751" s="22"/>
      <c r="JN1751" s="22"/>
      <c r="JO1751" s="22"/>
      <c r="JP1751" s="22"/>
      <c r="JQ1751" s="22"/>
      <c r="JR1751" s="22"/>
      <c r="JS1751" s="22"/>
      <c r="JT1751" s="22"/>
      <c r="JU1751" s="24"/>
      <c r="JV1751" s="22"/>
      <c r="JW1751" s="22"/>
      <c r="JX1751" s="22"/>
      <c r="JY1751" s="22"/>
      <c r="JZ1751" s="22"/>
      <c r="KA1751" s="22"/>
      <c r="KB1751" s="22"/>
      <c r="KC1751" s="22"/>
      <c r="KD1751" s="22"/>
      <c r="KE1751" s="22"/>
      <c r="KF1751" s="22"/>
      <c r="KG1751" s="22"/>
      <c r="KH1751" s="22"/>
      <c r="KI1751" s="22"/>
      <c r="KJ1751" s="22"/>
      <c r="KK1751" s="22"/>
      <c r="KL1751" s="22"/>
      <c r="KM1751" s="22"/>
      <c r="KN1751" s="22"/>
      <c r="KO1751" s="22"/>
      <c r="KP1751" s="22"/>
      <c r="KQ1751" s="22"/>
      <c r="KR1751" s="22"/>
      <c r="KS1751" s="22"/>
      <c r="KT1751" s="22"/>
      <c r="KU1751" s="22"/>
      <c r="KV1751" s="22"/>
      <c r="KW1751" s="22"/>
      <c r="KX1751" s="22"/>
      <c r="KY1751" s="22"/>
      <c r="KZ1751" s="22"/>
      <c r="LA1751" s="24"/>
      <c r="LB1751" s="22"/>
      <c r="LC1751" s="22"/>
      <c r="LD1751" s="22"/>
      <c r="LE1751" s="22"/>
      <c r="LF1751" s="22"/>
      <c r="LG1751" s="22"/>
      <c r="LH1751" s="22"/>
      <c r="LI1751" s="22"/>
      <c r="LJ1751" s="22"/>
      <c r="LK1751" s="22"/>
      <c r="LL1751" s="22"/>
      <c r="LM1751" s="22"/>
      <c r="LN1751" s="22"/>
      <c r="LO1751" s="22"/>
      <c r="LP1751" s="22"/>
      <c r="LQ1751" s="22"/>
      <c r="LR1751" s="22"/>
      <c r="LS1751" s="22"/>
      <c r="LT1751" s="22"/>
      <c r="LU1751" s="22"/>
      <c r="LV1751" s="22"/>
      <c r="LW1751" s="22"/>
      <c r="LX1751" s="22"/>
      <c r="LY1751" s="22"/>
      <c r="LZ1751" s="22"/>
      <c r="MA1751" s="22"/>
      <c r="MB1751" s="22"/>
      <c r="MC1751" s="22"/>
      <c r="MD1751" s="22"/>
      <c r="ME1751" s="22"/>
      <c r="MF1751" s="22"/>
      <c r="MG1751" s="24"/>
      <c r="MH1751" s="22"/>
      <c r="MI1751" s="22"/>
      <c r="MJ1751" s="22"/>
      <c r="MK1751" s="22"/>
      <c r="ML1751" s="22"/>
      <c r="MM1751" s="22"/>
      <c r="MN1751" s="22"/>
      <c r="MO1751" s="22"/>
      <c r="MP1751" s="22"/>
      <c r="MQ1751" s="22"/>
      <c r="MR1751" s="22"/>
      <c r="MS1751" s="22"/>
      <c r="MT1751" s="22"/>
      <c r="MU1751" s="22"/>
      <c r="MV1751" s="22"/>
      <c r="MW1751" s="22"/>
      <c r="MX1751" s="22"/>
      <c r="MY1751" s="22"/>
      <c r="MZ1751" s="22"/>
      <c r="NA1751" s="22"/>
      <c r="NB1751" s="22"/>
      <c r="NC1751" s="22"/>
      <c r="ND1751" s="22"/>
      <c r="NE1751" s="22"/>
      <c r="NF1751" s="22"/>
      <c r="NG1751" s="22"/>
      <c r="NH1751" s="22"/>
      <c r="NI1751" s="22"/>
      <c r="NJ1751" s="22"/>
      <c r="NK1751" s="22"/>
      <c r="NL1751" s="22"/>
      <c r="NM1751" s="24"/>
      <c r="NN1751" s="22"/>
      <c r="NO1751" s="22"/>
      <c r="NP1751" s="22"/>
      <c r="NQ1751" s="22"/>
      <c r="NR1751" s="22"/>
      <c r="NS1751" s="22"/>
      <c r="NT1751" s="22"/>
      <c r="NU1751" s="22"/>
      <c r="NV1751" s="22"/>
      <c r="NW1751" s="22"/>
      <c r="NX1751" s="22"/>
      <c r="NY1751" s="22"/>
      <c r="NZ1751" s="22"/>
      <c r="OA1751" s="22"/>
      <c r="OB1751" s="22"/>
      <c r="OC1751" s="22"/>
      <c r="OD1751" s="22"/>
      <c r="OE1751" s="22"/>
      <c r="OF1751" s="22"/>
      <c r="OG1751" s="22"/>
      <c r="OH1751" s="22"/>
      <c r="OI1751" s="22"/>
      <c r="OJ1751" s="22"/>
      <c r="OK1751" s="22"/>
      <c r="OL1751" s="22"/>
      <c r="OM1751" s="22"/>
      <c r="ON1751" s="22"/>
      <c r="OO1751" s="22"/>
      <c r="OP1751" s="22"/>
      <c r="OQ1751" s="22"/>
      <c r="OR1751" s="22"/>
    </row>
    <row r="1752" spans="1:408" ht="15" thickBot="1">
      <c r="A1752" s="1" t="str">
        <f t="shared" si="50"/>
        <v>-20</v>
      </c>
      <c r="B1752" s="12" t="str">
        <f t="shared" si="43"/>
        <v/>
      </c>
      <c r="C1752" s="13"/>
      <c r="D1752" s="14"/>
      <c r="E1752" s="15"/>
      <c r="F1752" s="15"/>
      <c r="G1752" s="15">
        <f t="shared" si="51"/>
        <v>0</v>
      </c>
      <c r="H1752" s="16"/>
      <c r="I1752" s="14"/>
      <c r="J1752" s="17"/>
      <c r="K1752" s="79"/>
      <c r="L1752" s="18"/>
      <c r="M1752" s="18"/>
      <c r="N1752" s="16" t="e">
        <f t="shared" ca="1" si="48"/>
        <v>#NAME?</v>
      </c>
      <c r="O1752" s="19"/>
      <c r="P1752" s="19"/>
      <c r="Q1752" s="20"/>
      <c r="R1752" s="21" t="e">
        <f t="array" ref="R1752">VLOOKUP(C1752,DB!A:D,2,FALSE)</f>
        <v>#N/A</v>
      </c>
      <c r="S1752" s="21" t="e">
        <f t="array" ref="S1752">VLOOKUP(C1752,DB!A:D,3,FALSE)</f>
        <v>#N/A</v>
      </c>
      <c r="T1752" s="22" t="s">
        <v>19</v>
      </c>
      <c r="U1752" s="1" t="str">
        <f t="shared" si="44"/>
        <v/>
      </c>
      <c r="V1752" s="23" t="e">
        <f t="shared" ca="1" si="47"/>
        <v>#NAME?</v>
      </c>
      <c r="X1752" s="24" t="e">
        <f>VLOOKUP(CONCATENATE(C1752,D1752),'Honor 2025'!A:D,4,FALSE)</f>
        <v>#N/A</v>
      </c>
      <c r="Y1752" s="24"/>
      <c r="Z1752" s="22"/>
      <c r="AA1752" s="22"/>
      <c r="AB1752" s="22"/>
      <c r="AC1752" s="22"/>
      <c r="AD1752" s="22"/>
      <c r="AE1752" s="22"/>
      <c r="AF1752" s="22"/>
      <c r="AG1752" s="22"/>
      <c r="AH1752" s="22"/>
      <c r="AI1752" s="22"/>
      <c r="AJ1752" s="22"/>
      <c r="AK1752" s="22"/>
      <c r="AL1752" s="22"/>
      <c r="AM1752" s="22"/>
      <c r="AN1752" s="22"/>
      <c r="AO1752" s="22"/>
      <c r="AP1752" s="22"/>
      <c r="AQ1752" s="22"/>
      <c r="AR1752" s="22"/>
      <c r="AS1752" s="22"/>
      <c r="AT1752" s="22"/>
      <c r="AU1752" s="22"/>
      <c r="AV1752" s="22"/>
      <c r="AW1752" s="22"/>
      <c r="AX1752" s="22"/>
      <c r="AY1752" s="22"/>
      <c r="AZ1752" s="22"/>
      <c r="BA1752" s="22"/>
      <c r="BB1752" s="22"/>
      <c r="BC1752" s="22"/>
      <c r="BD1752" s="22"/>
      <c r="BE1752" s="24"/>
      <c r="BF1752" s="22"/>
      <c r="BG1752" s="22"/>
      <c r="BH1752" s="22"/>
      <c r="BI1752" s="22"/>
      <c r="BJ1752" s="22"/>
      <c r="BK1752" s="22"/>
      <c r="BL1752" s="22"/>
      <c r="BM1752" s="22"/>
      <c r="BN1752" s="22"/>
      <c r="BO1752" s="22"/>
      <c r="BP1752" s="22"/>
      <c r="BQ1752" s="22"/>
      <c r="BR1752" s="22"/>
      <c r="BS1752" s="22"/>
      <c r="BT1752" s="22"/>
      <c r="BU1752" s="22"/>
      <c r="BV1752" s="22"/>
      <c r="BW1752" s="22"/>
      <c r="BX1752" s="22"/>
      <c r="BY1752" s="22"/>
      <c r="BZ1752" s="22"/>
      <c r="CA1752" s="22"/>
      <c r="CB1752" s="22"/>
      <c r="CC1752" s="22"/>
      <c r="CD1752" s="22"/>
      <c r="CE1752" s="22"/>
      <c r="CF1752" s="22"/>
      <c r="CG1752" s="22"/>
      <c r="CH1752" s="22"/>
      <c r="CI1752" s="22"/>
      <c r="CJ1752" s="22"/>
      <c r="CK1752" s="24"/>
      <c r="CL1752" s="22"/>
      <c r="CM1752" s="22"/>
      <c r="CN1752" s="22"/>
      <c r="CO1752" s="22"/>
      <c r="CP1752" s="22"/>
      <c r="CQ1752" s="22"/>
      <c r="CR1752" s="22"/>
      <c r="CS1752" s="22"/>
      <c r="CT1752" s="22"/>
      <c r="CU1752" s="22"/>
      <c r="CV1752" s="22"/>
      <c r="CW1752" s="22"/>
      <c r="CX1752" s="22"/>
      <c r="CY1752" s="22"/>
      <c r="CZ1752" s="22"/>
      <c r="DA1752" s="22"/>
      <c r="DB1752" s="22"/>
      <c r="DC1752" s="22"/>
      <c r="DD1752" s="22"/>
      <c r="DE1752" s="22"/>
      <c r="DF1752" s="22"/>
      <c r="DG1752" s="22"/>
      <c r="DH1752" s="22"/>
      <c r="DI1752" s="22"/>
      <c r="DJ1752" s="22"/>
      <c r="DK1752" s="22"/>
      <c r="DL1752" s="22"/>
      <c r="DM1752" s="22"/>
      <c r="DN1752" s="22"/>
      <c r="DO1752" s="22"/>
      <c r="DP1752" s="22"/>
      <c r="DQ1752" s="24"/>
      <c r="DR1752" s="22"/>
      <c r="DS1752" s="22"/>
      <c r="DT1752" s="22"/>
      <c r="DU1752" s="22"/>
      <c r="DV1752" s="22"/>
      <c r="DW1752" s="22"/>
      <c r="DX1752" s="22"/>
      <c r="DY1752" s="22"/>
      <c r="DZ1752" s="22"/>
      <c r="EA1752" s="22"/>
      <c r="EB1752" s="22"/>
      <c r="EC1752" s="22"/>
      <c r="ED1752" s="22"/>
      <c r="EE1752" s="22"/>
      <c r="EF1752" s="22"/>
      <c r="EG1752" s="22"/>
      <c r="EH1752" s="22"/>
      <c r="EI1752" s="22"/>
      <c r="EJ1752" s="22"/>
      <c r="EK1752" s="22"/>
      <c r="EL1752" s="22"/>
      <c r="EM1752" s="22"/>
      <c r="EN1752" s="22"/>
      <c r="EO1752" s="22"/>
      <c r="EP1752" s="22"/>
      <c r="EQ1752" s="22"/>
      <c r="ER1752" s="22"/>
      <c r="ES1752" s="22"/>
      <c r="ET1752" s="22"/>
      <c r="EU1752" s="22"/>
      <c r="EV1752" s="22"/>
      <c r="EW1752" s="24"/>
      <c r="EX1752" s="22"/>
      <c r="EY1752" s="22"/>
      <c r="EZ1752" s="22"/>
      <c r="FA1752" s="22"/>
      <c r="FB1752" s="22"/>
      <c r="FC1752" s="22"/>
      <c r="FD1752" s="22"/>
      <c r="FE1752" s="22"/>
      <c r="FF1752" s="22"/>
      <c r="FG1752" s="22"/>
      <c r="FH1752" s="22"/>
      <c r="FI1752" s="22"/>
      <c r="FJ1752" s="22"/>
      <c r="FK1752" s="22"/>
      <c r="FL1752" s="22"/>
      <c r="FM1752" s="22"/>
      <c r="FN1752" s="22"/>
      <c r="FO1752" s="22"/>
      <c r="FP1752" s="22"/>
      <c r="FQ1752" s="22"/>
      <c r="FR1752" s="22"/>
      <c r="FS1752" s="22"/>
      <c r="FT1752" s="22"/>
      <c r="FU1752" s="22"/>
      <c r="FV1752" s="22"/>
      <c r="FW1752" s="22"/>
      <c r="FX1752" s="22"/>
      <c r="FY1752" s="22"/>
      <c r="FZ1752" s="22"/>
      <c r="GA1752" s="22"/>
      <c r="GB1752" s="22"/>
      <c r="GC1752" s="24"/>
      <c r="GD1752" s="22"/>
      <c r="GE1752" s="22"/>
      <c r="GF1752" s="22"/>
      <c r="GG1752" s="22"/>
      <c r="GH1752" s="22"/>
      <c r="GI1752" s="22"/>
      <c r="GJ1752" s="22"/>
      <c r="GK1752" s="22"/>
      <c r="GL1752" s="22"/>
      <c r="GM1752" s="22"/>
      <c r="GN1752" s="22"/>
      <c r="GO1752" s="22"/>
      <c r="GP1752" s="22"/>
      <c r="GQ1752" s="22"/>
      <c r="GR1752" s="22"/>
      <c r="GS1752" s="22"/>
      <c r="GT1752" s="22"/>
      <c r="GU1752" s="22"/>
      <c r="GV1752" s="22"/>
      <c r="GW1752" s="22"/>
      <c r="GX1752" s="22"/>
      <c r="GY1752" s="22"/>
      <c r="GZ1752" s="22"/>
      <c r="HA1752" s="22"/>
      <c r="HB1752" s="22"/>
      <c r="HC1752" s="22"/>
      <c r="HD1752" s="22"/>
      <c r="HE1752" s="22"/>
      <c r="HF1752" s="22"/>
      <c r="HG1752" s="22"/>
      <c r="HH1752" s="22"/>
      <c r="HI1752" s="24"/>
      <c r="HJ1752" s="22"/>
      <c r="HK1752" s="22"/>
      <c r="HL1752" s="22"/>
      <c r="HM1752" s="22"/>
      <c r="HN1752" s="22"/>
      <c r="HO1752" s="22"/>
      <c r="HP1752" s="22"/>
      <c r="HQ1752" s="22"/>
      <c r="HR1752" s="22"/>
      <c r="HS1752" s="22"/>
      <c r="HT1752" s="22"/>
      <c r="HU1752" s="22"/>
      <c r="HV1752" s="22"/>
      <c r="HW1752" s="22"/>
      <c r="HX1752" s="22"/>
      <c r="HY1752" s="22"/>
      <c r="HZ1752" s="22"/>
      <c r="IA1752" s="22"/>
      <c r="IB1752" s="22"/>
      <c r="IC1752" s="22"/>
      <c r="ID1752" s="22"/>
      <c r="IE1752" s="22"/>
      <c r="IF1752" s="22"/>
      <c r="IG1752" s="22"/>
      <c r="IH1752" s="22"/>
      <c r="II1752" s="22"/>
      <c r="IJ1752" s="22"/>
      <c r="IK1752" s="22"/>
      <c r="IL1752" s="22"/>
      <c r="IM1752" s="22"/>
      <c r="IN1752" s="22"/>
      <c r="IO1752" s="24"/>
      <c r="IP1752" s="22"/>
      <c r="IQ1752" s="22"/>
      <c r="IR1752" s="22"/>
      <c r="IS1752" s="22"/>
      <c r="IT1752" s="22"/>
      <c r="IU1752" s="22"/>
      <c r="IV1752" s="22"/>
      <c r="IW1752" s="22"/>
      <c r="IX1752" s="22"/>
      <c r="IY1752" s="22"/>
      <c r="IZ1752" s="22"/>
      <c r="JA1752" s="22"/>
      <c r="JB1752" s="22"/>
      <c r="JC1752" s="22"/>
      <c r="JD1752" s="22"/>
      <c r="JE1752" s="22"/>
      <c r="JF1752" s="22"/>
      <c r="JG1752" s="22"/>
      <c r="JH1752" s="22"/>
      <c r="JI1752" s="22"/>
      <c r="JJ1752" s="22"/>
      <c r="JK1752" s="22"/>
      <c r="JL1752" s="22"/>
      <c r="JM1752" s="22"/>
      <c r="JN1752" s="22"/>
      <c r="JO1752" s="22"/>
      <c r="JP1752" s="22"/>
      <c r="JQ1752" s="22"/>
      <c r="JR1752" s="22"/>
      <c r="JS1752" s="22"/>
      <c r="JT1752" s="22"/>
      <c r="JU1752" s="24"/>
      <c r="JV1752" s="22"/>
      <c r="JW1752" s="22"/>
      <c r="JX1752" s="22"/>
      <c r="JY1752" s="22"/>
      <c r="JZ1752" s="22"/>
      <c r="KA1752" s="22"/>
      <c r="KB1752" s="22"/>
      <c r="KC1752" s="22"/>
      <c r="KD1752" s="22"/>
      <c r="KE1752" s="22"/>
      <c r="KF1752" s="22"/>
      <c r="KG1752" s="22"/>
      <c r="KH1752" s="22"/>
      <c r="KI1752" s="22"/>
      <c r="KJ1752" s="22"/>
      <c r="KK1752" s="22"/>
      <c r="KL1752" s="22"/>
      <c r="KM1752" s="22"/>
      <c r="KN1752" s="22"/>
      <c r="KO1752" s="22"/>
      <c r="KP1752" s="22"/>
      <c r="KQ1752" s="22"/>
      <c r="KR1752" s="22"/>
      <c r="KS1752" s="22"/>
      <c r="KT1752" s="22"/>
      <c r="KU1752" s="22"/>
      <c r="KV1752" s="22"/>
      <c r="KW1752" s="22"/>
      <c r="KX1752" s="22"/>
      <c r="KY1752" s="22"/>
      <c r="KZ1752" s="22"/>
      <c r="LA1752" s="24"/>
      <c r="LB1752" s="22"/>
      <c r="LC1752" s="22"/>
      <c r="LD1752" s="22"/>
      <c r="LE1752" s="22"/>
      <c r="LF1752" s="22"/>
      <c r="LG1752" s="22"/>
      <c r="LH1752" s="22"/>
      <c r="LI1752" s="22"/>
      <c r="LJ1752" s="22"/>
      <c r="LK1752" s="22"/>
      <c r="LL1752" s="22"/>
      <c r="LM1752" s="22"/>
      <c r="LN1752" s="22"/>
      <c r="LO1752" s="22"/>
      <c r="LP1752" s="22"/>
      <c r="LQ1752" s="22"/>
      <c r="LR1752" s="22"/>
      <c r="LS1752" s="22"/>
      <c r="LT1752" s="22"/>
      <c r="LU1752" s="22"/>
      <c r="LV1752" s="22"/>
      <c r="LW1752" s="22"/>
      <c r="LX1752" s="22"/>
      <c r="LY1752" s="22"/>
      <c r="LZ1752" s="22"/>
      <c r="MA1752" s="22"/>
      <c r="MB1752" s="22"/>
      <c r="MC1752" s="22"/>
      <c r="MD1752" s="22"/>
      <c r="ME1752" s="22"/>
      <c r="MF1752" s="22"/>
      <c r="MG1752" s="24"/>
      <c r="MH1752" s="22"/>
      <c r="MI1752" s="22"/>
      <c r="MJ1752" s="22"/>
      <c r="MK1752" s="22"/>
      <c r="ML1752" s="22"/>
      <c r="MM1752" s="22"/>
      <c r="MN1752" s="22"/>
      <c r="MO1752" s="22"/>
      <c r="MP1752" s="22"/>
      <c r="MQ1752" s="22"/>
      <c r="MR1752" s="22"/>
      <c r="MS1752" s="22"/>
      <c r="MT1752" s="22"/>
      <c r="MU1752" s="22"/>
      <c r="MV1752" s="22"/>
      <c r="MW1752" s="22"/>
      <c r="MX1752" s="22"/>
      <c r="MY1752" s="22"/>
      <c r="MZ1752" s="22"/>
      <c r="NA1752" s="22"/>
      <c r="NB1752" s="22"/>
      <c r="NC1752" s="22"/>
      <c r="ND1752" s="22"/>
      <c r="NE1752" s="22"/>
      <c r="NF1752" s="22"/>
      <c r="NG1752" s="22"/>
      <c r="NH1752" s="22"/>
      <c r="NI1752" s="22"/>
      <c r="NJ1752" s="22"/>
      <c r="NK1752" s="22"/>
      <c r="NL1752" s="22"/>
      <c r="NM1752" s="24"/>
      <c r="NN1752" s="22"/>
      <c r="NO1752" s="22"/>
      <c r="NP1752" s="22"/>
      <c r="NQ1752" s="22"/>
      <c r="NR1752" s="22"/>
      <c r="NS1752" s="22"/>
      <c r="NT1752" s="22"/>
      <c r="NU1752" s="22"/>
      <c r="NV1752" s="22"/>
      <c r="NW1752" s="22"/>
      <c r="NX1752" s="22"/>
      <c r="NY1752" s="22"/>
      <c r="NZ1752" s="22"/>
      <c r="OA1752" s="22"/>
      <c r="OB1752" s="22"/>
      <c r="OC1752" s="22"/>
      <c r="OD1752" s="22"/>
      <c r="OE1752" s="22"/>
      <c r="OF1752" s="22"/>
      <c r="OG1752" s="22"/>
      <c r="OH1752" s="22"/>
      <c r="OI1752" s="22"/>
      <c r="OJ1752" s="22"/>
      <c r="OK1752" s="22"/>
      <c r="OL1752" s="22"/>
      <c r="OM1752" s="22"/>
      <c r="ON1752" s="22"/>
      <c r="OO1752" s="22"/>
      <c r="OP1752" s="22"/>
      <c r="OQ1752" s="22"/>
      <c r="OR1752" s="22"/>
    </row>
    <row r="1753" spans="1:408" ht="15" thickBot="1">
      <c r="A1753" s="1" t="str">
        <f t="shared" si="50"/>
        <v>-21</v>
      </c>
      <c r="B1753" s="12" t="str">
        <f t="shared" si="43"/>
        <v/>
      </c>
      <c r="C1753" s="13"/>
      <c r="D1753" s="14"/>
      <c r="E1753" s="15"/>
      <c r="F1753" s="15"/>
      <c r="G1753" s="15">
        <f t="shared" si="51"/>
        <v>0</v>
      </c>
      <c r="H1753" s="16"/>
      <c r="I1753" s="14"/>
      <c r="J1753" s="17"/>
      <c r="K1753" s="78"/>
      <c r="L1753" s="18"/>
      <c r="M1753" s="18"/>
      <c r="N1753" s="16" t="e">
        <f t="shared" ca="1" si="48"/>
        <v>#NAME?</v>
      </c>
      <c r="O1753" s="19"/>
      <c r="P1753" s="19"/>
      <c r="Q1753" s="20"/>
      <c r="R1753" s="21" t="e">
        <f t="array" ref="R1753">VLOOKUP(C1753,DB!A:D,2,FALSE)</f>
        <v>#N/A</v>
      </c>
      <c r="S1753" s="21" t="e">
        <f t="array" ref="S1753">VLOOKUP(C1753,DB!A:D,3,FALSE)</f>
        <v>#N/A</v>
      </c>
      <c r="T1753" s="22" t="s">
        <v>19</v>
      </c>
      <c r="U1753" s="1" t="str">
        <f t="shared" si="44"/>
        <v/>
      </c>
      <c r="V1753" s="23" t="e">
        <f t="shared" ca="1" si="47"/>
        <v>#NAME?</v>
      </c>
      <c r="X1753" s="24" t="e">
        <f>VLOOKUP(CONCATENATE(C1753,D1753),'Honor 2025'!A:D,4,FALSE)</f>
        <v>#N/A</v>
      </c>
      <c r="Y1753" s="24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2"/>
      <c r="AO1753" s="22"/>
      <c r="AP1753" s="22"/>
      <c r="AQ1753" s="22"/>
      <c r="AR1753" s="22"/>
      <c r="AS1753" s="22"/>
      <c r="AT1753" s="22"/>
      <c r="AU1753" s="22"/>
      <c r="AV1753" s="22"/>
      <c r="AW1753" s="22"/>
      <c r="AX1753" s="22"/>
      <c r="AY1753" s="22"/>
      <c r="AZ1753" s="22"/>
      <c r="BA1753" s="22"/>
      <c r="BB1753" s="22"/>
      <c r="BC1753" s="22"/>
      <c r="BD1753" s="22"/>
      <c r="BE1753" s="24"/>
      <c r="BF1753" s="22"/>
      <c r="BG1753" s="22"/>
      <c r="BH1753" s="22"/>
      <c r="BI1753" s="22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  <c r="BT1753" s="22"/>
      <c r="BU1753" s="22"/>
      <c r="BV1753" s="22"/>
      <c r="BW1753" s="22"/>
      <c r="BX1753" s="22"/>
      <c r="BY1753" s="22"/>
      <c r="BZ1753" s="22"/>
      <c r="CA1753" s="22"/>
      <c r="CB1753" s="22"/>
      <c r="CC1753" s="22"/>
      <c r="CD1753" s="22"/>
      <c r="CE1753" s="22"/>
      <c r="CF1753" s="22"/>
      <c r="CG1753" s="22"/>
      <c r="CH1753" s="22"/>
      <c r="CI1753" s="22"/>
      <c r="CJ1753" s="22"/>
      <c r="CK1753" s="24"/>
      <c r="CL1753" s="22"/>
      <c r="CM1753" s="22"/>
      <c r="CN1753" s="22"/>
      <c r="CO1753" s="22"/>
      <c r="CP1753" s="22"/>
      <c r="CQ1753" s="22"/>
      <c r="CR1753" s="22"/>
      <c r="CS1753" s="22"/>
      <c r="CT1753" s="22"/>
      <c r="CU1753" s="22"/>
      <c r="CV1753" s="22"/>
      <c r="CW1753" s="22"/>
      <c r="CX1753" s="22"/>
      <c r="CY1753" s="22"/>
      <c r="CZ1753" s="22"/>
      <c r="DA1753" s="22"/>
      <c r="DB1753" s="22"/>
      <c r="DC1753" s="22"/>
      <c r="DD1753" s="22"/>
      <c r="DE1753" s="22"/>
      <c r="DF1753" s="22"/>
      <c r="DG1753" s="22"/>
      <c r="DH1753" s="22"/>
      <c r="DI1753" s="22"/>
      <c r="DJ1753" s="22"/>
      <c r="DK1753" s="22"/>
      <c r="DL1753" s="22"/>
      <c r="DM1753" s="22"/>
      <c r="DN1753" s="22"/>
      <c r="DO1753" s="22"/>
      <c r="DP1753" s="22"/>
      <c r="DQ1753" s="24"/>
      <c r="DR1753" s="22"/>
      <c r="DS1753" s="22"/>
      <c r="DT1753" s="22"/>
      <c r="DU1753" s="22"/>
      <c r="DV1753" s="22"/>
      <c r="DW1753" s="22"/>
      <c r="DX1753" s="22"/>
      <c r="DY1753" s="22"/>
      <c r="DZ1753" s="22"/>
      <c r="EA1753" s="22"/>
      <c r="EB1753" s="22"/>
      <c r="EC1753" s="22"/>
      <c r="ED1753" s="22"/>
      <c r="EE1753" s="22"/>
      <c r="EF1753" s="22"/>
      <c r="EG1753" s="22"/>
      <c r="EH1753" s="22"/>
      <c r="EI1753" s="22"/>
      <c r="EJ1753" s="22"/>
      <c r="EK1753" s="22"/>
      <c r="EL1753" s="22"/>
      <c r="EM1753" s="22"/>
      <c r="EN1753" s="22"/>
      <c r="EO1753" s="22"/>
      <c r="EP1753" s="22"/>
      <c r="EQ1753" s="22"/>
      <c r="ER1753" s="22"/>
      <c r="ES1753" s="22"/>
      <c r="ET1753" s="22"/>
      <c r="EU1753" s="22"/>
      <c r="EV1753" s="22"/>
      <c r="EW1753" s="24"/>
      <c r="EX1753" s="22"/>
      <c r="EY1753" s="22"/>
      <c r="EZ1753" s="22"/>
      <c r="FA1753" s="22"/>
      <c r="FB1753" s="22"/>
      <c r="FC1753" s="22"/>
      <c r="FD1753" s="22"/>
      <c r="FE1753" s="22"/>
      <c r="FF1753" s="22"/>
      <c r="FG1753" s="22"/>
      <c r="FH1753" s="22"/>
      <c r="FI1753" s="22"/>
      <c r="FJ1753" s="22"/>
      <c r="FK1753" s="22"/>
      <c r="FL1753" s="22"/>
      <c r="FM1753" s="22"/>
      <c r="FN1753" s="22"/>
      <c r="FO1753" s="22"/>
      <c r="FP1753" s="22"/>
      <c r="FQ1753" s="22"/>
      <c r="FR1753" s="22"/>
      <c r="FS1753" s="22"/>
      <c r="FT1753" s="22"/>
      <c r="FU1753" s="22"/>
      <c r="FV1753" s="22"/>
      <c r="FW1753" s="22"/>
      <c r="FX1753" s="22"/>
      <c r="FY1753" s="22"/>
      <c r="FZ1753" s="22"/>
      <c r="GA1753" s="22"/>
      <c r="GB1753" s="22"/>
      <c r="GC1753" s="24"/>
      <c r="GD1753" s="22"/>
      <c r="GE1753" s="22"/>
      <c r="GF1753" s="22"/>
      <c r="GG1753" s="22"/>
      <c r="GH1753" s="22"/>
      <c r="GI1753" s="22"/>
      <c r="GJ1753" s="22"/>
      <c r="GK1753" s="22"/>
      <c r="GL1753" s="22"/>
      <c r="GM1753" s="22"/>
      <c r="GN1753" s="22"/>
      <c r="GO1753" s="22"/>
      <c r="GP1753" s="22"/>
      <c r="GQ1753" s="22"/>
      <c r="GR1753" s="22"/>
      <c r="GS1753" s="22"/>
      <c r="GT1753" s="22"/>
      <c r="GU1753" s="22"/>
      <c r="GV1753" s="22"/>
      <c r="GW1753" s="22"/>
      <c r="GX1753" s="22"/>
      <c r="GY1753" s="22"/>
      <c r="GZ1753" s="22"/>
      <c r="HA1753" s="22"/>
      <c r="HB1753" s="22"/>
      <c r="HC1753" s="22"/>
      <c r="HD1753" s="22"/>
      <c r="HE1753" s="22"/>
      <c r="HF1753" s="22"/>
      <c r="HG1753" s="22"/>
      <c r="HH1753" s="22"/>
      <c r="HI1753" s="24"/>
      <c r="HJ1753" s="22"/>
      <c r="HK1753" s="22"/>
      <c r="HL1753" s="22"/>
      <c r="HM1753" s="22"/>
      <c r="HN1753" s="22"/>
      <c r="HO1753" s="22"/>
      <c r="HP1753" s="22"/>
      <c r="HQ1753" s="22"/>
      <c r="HR1753" s="22"/>
      <c r="HS1753" s="22"/>
      <c r="HT1753" s="22"/>
      <c r="HU1753" s="22"/>
      <c r="HV1753" s="22"/>
      <c r="HW1753" s="22"/>
      <c r="HX1753" s="22"/>
      <c r="HY1753" s="22"/>
      <c r="HZ1753" s="22"/>
      <c r="IA1753" s="22"/>
      <c r="IB1753" s="22"/>
      <c r="IC1753" s="22"/>
      <c r="ID1753" s="22"/>
      <c r="IE1753" s="22"/>
      <c r="IF1753" s="22"/>
      <c r="IG1753" s="22"/>
      <c r="IH1753" s="22"/>
      <c r="II1753" s="22"/>
      <c r="IJ1753" s="22"/>
      <c r="IK1753" s="22"/>
      <c r="IL1753" s="22"/>
      <c r="IM1753" s="22"/>
      <c r="IN1753" s="22"/>
      <c r="IO1753" s="24"/>
      <c r="IP1753" s="22"/>
      <c r="IQ1753" s="22"/>
      <c r="IR1753" s="22"/>
      <c r="IS1753" s="22"/>
      <c r="IT1753" s="22"/>
      <c r="IU1753" s="22"/>
      <c r="IV1753" s="22"/>
      <c r="IW1753" s="22"/>
      <c r="IX1753" s="22"/>
      <c r="IY1753" s="22"/>
      <c r="IZ1753" s="22"/>
      <c r="JA1753" s="22"/>
      <c r="JB1753" s="22"/>
      <c r="JC1753" s="22"/>
      <c r="JD1753" s="22"/>
      <c r="JE1753" s="22"/>
      <c r="JF1753" s="22"/>
      <c r="JG1753" s="22"/>
      <c r="JH1753" s="22"/>
      <c r="JI1753" s="22"/>
      <c r="JJ1753" s="22"/>
      <c r="JK1753" s="22"/>
      <c r="JL1753" s="22"/>
      <c r="JM1753" s="22"/>
      <c r="JN1753" s="22"/>
      <c r="JO1753" s="22"/>
      <c r="JP1753" s="22"/>
      <c r="JQ1753" s="22"/>
      <c r="JR1753" s="22"/>
      <c r="JS1753" s="22"/>
      <c r="JT1753" s="22"/>
      <c r="JU1753" s="24"/>
      <c r="JV1753" s="22"/>
      <c r="JW1753" s="22"/>
      <c r="JX1753" s="22"/>
      <c r="JY1753" s="22"/>
      <c r="JZ1753" s="22"/>
      <c r="KA1753" s="22"/>
      <c r="KB1753" s="22"/>
      <c r="KC1753" s="22"/>
      <c r="KD1753" s="22"/>
      <c r="KE1753" s="22"/>
      <c r="KF1753" s="22"/>
      <c r="KG1753" s="22"/>
      <c r="KH1753" s="22"/>
      <c r="KI1753" s="22"/>
      <c r="KJ1753" s="22"/>
      <c r="KK1753" s="22"/>
      <c r="KL1753" s="22"/>
      <c r="KM1753" s="22"/>
      <c r="KN1753" s="22"/>
      <c r="KO1753" s="22"/>
      <c r="KP1753" s="22"/>
      <c r="KQ1753" s="22"/>
      <c r="KR1753" s="22"/>
      <c r="KS1753" s="22"/>
      <c r="KT1753" s="22"/>
      <c r="KU1753" s="22"/>
      <c r="KV1753" s="22"/>
      <c r="KW1753" s="22"/>
      <c r="KX1753" s="22"/>
      <c r="KY1753" s="22"/>
      <c r="KZ1753" s="22"/>
      <c r="LA1753" s="24"/>
      <c r="LB1753" s="22"/>
      <c r="LC1753" s="22"/>
      <c r="LD1753" s="22"/>
      <c r="LE1753" s="22"/>
      <c r="LF1753" s="22"/>
      <c r="LG1753" s="22"/>
      <c r="LH1753" s="22"/>
      <c r="LI1753" s="22"/>
      <c r="LJ1753" s="22"/>
      <c r="LK1753" s="22"/>
      <c r="LL1753" s="22"/>
      <c r="LM1753" s="22"/>
      <c r="LN1753" s="22"/>
      <c r="LO1753" s="22"/>
      <c r="LP1753" s="22"/>
      <c r="LQ1753" s="22"/>
      <c r="LR1753" s="22"/>
      <c r="LS1753" s="22"/>
      <c r="LT1753" s="22"/>
      <c r="LU1753" s="22"/>
      <c r="LV1753" s="22"/>
      <c r="LW1753" s="22"/>
      <c r="LX1753" s="22"/>
      <c r="LY1753" s="22"/>
      <c r="LZ1753" s="22"/>
      <c r="MA1753" s="22"/>
      <c r="MB1753" s="22"/>
      <c r="MC1753" s="22"/>
      <c r="MD1753" s="22"/>
      <c r="ME1753" s="22"/>
      <c r="MF1753" s="22"/>
      <c r="MG1753" s="24"/>
      <c r="MH1753" s="22"/>
      <c r="MI1753" s="22"/>
      <c r="MJ1753" s="22"/>
      <c r="MK1753" s="22"/>
      <c r="ML1753" s="22"/>
      <c r="MM1753" s="22"/>
      <c r="MN1753" s="22"/>
      <c r="MO1753" s="22"/>
      <c r="MP1753" s="22"/>
      <c r="MQ1753" s="22"/>
      <c r="MR1753" s="22"/>
      <c r="MS1753" s="22"/>
      <c r="MT1753" s="22"/>
      <c r="MU1753" s="22"/>
      <c r="MV1753" s="22"/>
      <c r="MW1753" s="22"/>
      <c r="MX1753" s="22"/>
      <c r="MY1753" s="22"/>
      <c r="MZ1753" s="22"/>
      <c r="NA1753" s="22"/>
      <c r="NB1753" s="22"/>
      <c r="NC1753" s="22"/>
      <c r="ND1753" s="22"/>
      <c r="NE1753" s="22"/>
      <c r="NF1753" s="22"/>
      <c r="NG1753" s="22"/>
      <c r="NH1753" s="22"/>
      <c r="NI1753" s="22"/>
      <c r="NJ1753" s="22"/>
      <c r="NK1753" s="22"/>
      <c r="NL1753" s="22"/>
      <c r="NM1753" s="24"/>
      <c r="NN1753" s="22"/>
      <c r="NO1753" s="22"/>
      <c r="NP1753" s="22"/>
      <c r="NQ1753" s="22"/>
      <c r="NR1753" s="22"/>
      <c r="NS1753" s="22"/>
      <c r="NT1753" s="22"/>
      <c r="NU1753" s="22"/>
      <c r="NV1753" s="22"/>
      <c r="NW1753" s="22"/>
      <c r="NX1753" s="22"/>
      <c r="NY1753" s="22"/>
      <c r="NZ1753" s="22"/>
      <c r="OA1753" s="22"/>
      <c r="OB1753" s="22"/>
      <c r="OC1753" s="22"/>
      <c r="OD1753" s="22"/>
      <c r="OE1753" s="22"/>
      <c r="OF1753" s="22"/>
      <c r="OG1753" s="22"/>
      <c r="OH1753" s="22"/>
      <c r="OI1753" s="22"/>
      <c r="OJ1753" s="22"/>
      <c r="OK1753" s="22"/>
      <c r="OL1753" s="22"/>
      <c r="OM1753" s="22"/>
      <c r="ON1753" s="22"/>
      <c r="OO1753" s="22"/>
      <c r="OP1753" s="22"/>
      <c r="OQ1753" s="22"/>
      <c r="OR1753" s="22"/>
    </row>
    <row r="1754" spans="1:408" ht="15" thickBot="1">
      <c r="A1754" s="1" t="str">
        <f t="shared" si="50"/>
        <v>-22</v>
      </c>
      <c r="B1754" s="12" t="str">
        <f t="shared" si="43"/>
        <v/>
      </c>
      <c r="C1754" s="13"/>
      <c r="D1754" s="14"/>
      <c r="E1754" s="15"/>
      <c r="F1754" s="15"/>
      <c r="G1754" s="15">
        <f t="shared" si="51"/>
        <v>0</v>
      </c>
      <c r="H1754" s="16"/>
      <c r="I1754" s="14"/>
      <c r="J1754" s="17"/>
      <c r="K1754" s="79"/>
      <c r="L1754" s="18"/>
      <c r="M1754" s="18"/>
      <c r="N1754" s="16" t="e">
        <f t="shared" ca="1" si="48"/>
        <v>#NAME?</v>
      </c>
      <c r="O1754" s="19"/>
      <c r="P1754" s="19"/>
      <c r="Q1754" s="20"/>
      <c r="R1754" s="21" t="e">
        <f t="array" ref="R1754">VLOOKUP(C1754,DB!A:D,2,FALSE)</f>
        <v>#N/A</v>
      </c>
      <c r="S1754" s="21" t="e">
        <f t="array" ref="S1754">VLOOKUP(C1754,DB!A:D,3,FALSE)</f>
        <v>#N/A</v>
      </c>
      <c r="T1754" s="22" t="s">
        <v>19</v>
      </c>
      <c r="U1754" s="1" t="str">
        <f t="shared" si="44"/>
        <v/>
      </c>
      <c r="V1754" s="23" t="e">
        <f t="shared" ca="1" si="47"/>
        <v>#NAME?</v>
      </c>
      <c r="X1754" s="24" t="e">
        <f>VLOOKUP(CONCATENATE(C1754,D1754),'Honor 2025'!A:D,4,FALSE)</f>
        <v>#N/A</v>
      </c>
      <c r="Y1754" s="24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2"/>
      <c r="AJ1754" s="22"/>
      <c r="AK1754" s="22"/>
      <c r="AL1754" s="22"/>
      <c r="AM1754" s="22"/>
      <c r="AN1754" s="22"/>
      <c r="AO1754" s="22"/>
      <c r="AP1754" s="22"/>
      <c r="AQ1754" s="22"/>
      <c r="AR1754" s="22"/>
      <c r="AS1754" s="22"/>
      <c r="AT1754" s="22"/>
      <c r="AU1754" s="22"/>
      <c r="AV1754" s="22"/>
      <c r="AW1754" s="22"/>
      <c r="AX1754" s="22"/>
      <c r="AY1754" s="22"/>
      <c r="AZ1754" s="22"/>
      <c r="BA1754" s="22"/>
      <c r="BB1754" s="22"/>
      <c r="BC1754" s="22"/>
      <c r="BD1754" s="22"/>
      <c r="BE1754" s="24"/>
      <c r="BF1754" s="22"/>
      <c r="BG1754" s="22"/>
      <c r="BH1754" s="22"/>
      <c r="BI1754" s="22"/>
      <c r="BJ1754" s="22"/>
      <c r="BK1754" s="22"/>
      <c r="BL1754" s="22"/>
      <c r="BM1754" s="22"/>
      <c r="BN1754" s="22"/>
      <c r="BO1754" s="22"/>
      <c r="BP1754" s="22"/>
      <c r="BQ1754" s="22"/>
      <c r="BR1754" s="22"/>
      <c r="BS1754" s="22"/>
      <c r="BT1754" s="22"/>
      <c r="BU1754" s="22"/>
      <c r="BV1754" s="22"/>
      <c r="BW1754" s="22"/>
      <c r="BX1754" s="22"/>
      <c r="BY1754" s="22"/>
      <c r="BZ1754" s="22"/>
      <c r="CA1754" s="22"/>
      <c r="CB1754" s="22"/>
      <c r="CC1754" s="22"/>
      <c r="CD1754" s="22"/>
      <c r="CE1754" s="22"/>
      <c r="CF1754" s="22"/>
      <c r="CG1754" s="22"/>
      <c r="CH1754" s="22"/>
      <c r="CI1754" s="22"/>
      <c r="CJ1754" s="22"/>
      <c r="CK1754" s="24"/>
      <c r="CL1754" s="22"/>
      <c r="CM1754" s="22"/>
      <c r="CN1754" s="22"/>
      <c r="CO1754" s="22"/>
      <c r="CP1754" s="22"/>
      <c r="CQ1754" s="22"/>
      <c r="CR1754" s="22"/>
      <c r="CS1754" s="22"/>
      <c r="CT1754" s="22"/>
      <c r="CU1754" s="22"/>
      <c r="CV1754" s="22"/>
      <c r="CW1754" s="22"/>
      <c r="CX1754" s="22"/>
      <c r="CY1754" s="22"/>
      <c r="CZ1754" s="22"/>
      <c r="DA1754" s="22"/>
      <c r="DB1754" s="22"/>
      <c r="DC1754" s="22"/>
      <c r="DD1754" s="22"/>
      <c r="DE1754" s="22"/>
      <c r="DF1754" s="22"/>
      <c r="DG1754" s="22"/>
      <c r="DH1754" s="22"/>
      <c r="DI1754" s="22"/>
      <c r="DJ1754" s="22"/>
      <c r="DK1754" s="22"/>
      <c r="DL1754" s="22"/>
      <c r="DM1754" s="22"/>
      <c r="DN1754" s="22"/>
      <c r="DO1754" s="22"/>
      <c r="DP1754" s="22"/>
      <c r="DQ1754" s="24"/>
      <c r="DR1754" s="22"/>
      <c r="DS1754" s="22"/>
      <c r="DT1754" s="22"/>
      <c r="DU1754" s="22"/>
      <c r="DV1754" s="22"/>
      <c r="DW1754" s="22"/>
      <c r="DX1754" s="22"/>
      <c r="DY1754" s="22"/>
      <c r="DZ1754" s="22"/>
      <c r="EA1754" s="22"/>
      <c r="EB1754" s="22"/>
      <c r="EC1754" s="22"/>
      <c r="ED1754" s="22"/>
      <c r="EE1754" s="22"/>
      <c r="EF1754" s="22"/>
      <c r="EG1754" s="22"/>
      <c r="EH1754" s="22"/>
      <c r="EI1754" s="22"/>
      <c r="EJ1754" s="22"/>
      <c r="EK1754" s="22"/>
      <c r="EL1754" s="22"/>
      <c r="EM1754" s="22"/>
      <c r="EN1754" s="22"/>
      <c r="EO1754" s="22"/>
      <c r="EP1754" s="22"/>
      <c r="EQ1754" s="22"/>
      <c r="ER1754" s="22"/>
      <c r="ES1754" s="22"/>
      <c r="ET1754" s="22"/>
      <c r="EU1754" s="22"/>
      <c r="EV1754" s="22"/>
      <c r="EW1754" s="24"/>
      <c r="EX1754" s="22"/>
      <c r="EY1754" s="22"/>
      <c r="EZ1754" s="22"/>
      <c r="FA1754" s="22"/>
      <c r="FB1754" s="22"/>
      <c r="FC1754" s="22"/>
      <c r="FD1754" s="22"/>
      <c r="FE1754" s="22"/>
      <c r="FF1754" s="22"/>
      <c r="FG1754" s="22"/>
      <c r="FH1754" s="22"/>
      <c r="FI1754" s="22"/>
      <c r="FJ1754" s="22"/>
      <c r="FK1754" s="22"/>
      <c r="FL1754" s="22"/>
      <c r="FM1754" s="22"/>
      <c r="FN1754" s="22"/>
      <c r="FO1754" s="22"/>
      <c r="FP1754" s="22"/>
      <c r="FQ1754" s="22"/>
      <c r="FR1754" s="22"/>
      <c r="FS1754" s="22"/>
      <c r="FT1754" s="22"/>
      <c r="FU1754" s="22"/>
      <c r="FV1754" s="22"/>
      <c r="FW1754" s="22"/>
      <c r="FX1754" s="22"/>
      <c r="FY1754" s="22"/>
      <c r="FZ1754" s="22"/>
      <c r="GA1754" s="22"/>
      <c r="GB1754" s="22"/>
      <c r="GC1754" s="24"/>
      <c r="GD1754" s="22"/>
      <c r="GE1754" s="22"/>
      <c r="GF1754" s="22"/>
      <c r="GG1754" s="22"/>
      <c r="GH1754" s="22"/>
      <c r="GI1754" s="22"/>
      <c r="GJ1754" s="22"/>
      <c r="GK1754" s="22"/>
      <c r="GL1754" s="22"/>
      <c r="GM1754" s="22"/>
      <c r="GN1754" s="22"/>
      <c r="GO1754" s="22"/>
      <c r="GP1754" s="22"/>
      <c r="GQ1754" s="22"/>
      <c r="GR1754" s="22"/>
      <c r="GS1754" s="22"/>
      <c r="GT1754" s="22"/>
      <c r="GU1754" s="22"/>
      <c r="GV1754" s="22"/>
      <c r="GW1754" s="22"/>
      <c r="GX1754" s="22"/>
      <c r="GY1754" s="22"/>
      <c r="GZ1754" s="22"/>
      <c r="HA1754" s="22"/>
      <c r="HB1754" s="22"/>
      <c r="HC1754" s="22"/>
      <c r="HD1754" s="22"/>
      <c r="HE1754" s="22"/>
      <c r="HF1754" s="22"/>
      <c r="HG1754" s="22"/>
      <c r="HH1754" s="22"/>
      <c r="HI1754" s="24"/>
      <c r="HJ1754" s="22"/>
      <c r="HK1754" s="22"/>
      <c r="HL1754" s="22"/>
      <c r="HM1754" s="22"/>
      <c r="HN1754" s="22"/>
      <c r="HO1754" s="22"/>
      <c r="HP1754" s="22"/>
      <c r="HQ1754" s="22"/>
      <c r="HR1754" s="22"/>
      <c r="HS1754" s="22"/>
      <c r="HT1754" s="22"/>
      <c r="HU1754" s="22"/>
      <c r="HV1754" s="22"/>
      <c r="HW1754" s="22"/>
      <c r="HX1754" s="22"/>
      <c r="HY1754" s="22"/>
      <c r="HZ1754" s="22"/>
      <c r="IA1754" s="22"/>
      <c r="IB1754" s="22"/>
      <c r="IC1754" s="22"/>
      <c r="ID1754" s="22"/>
      <c r="IE1754" s="22"/>
      <c r="IF1754" s="22"/>
      <c r="IG1754" s="22"/>
      <c r="IH1754" s="22"/>
      <c r="II1754" s="22"/>
      <c r="IJ1754" s="22"/>
      <c r="IK1754" s="22"/>
      <c r="IL1754" s="22"/>
      <c r="IM1754" s="22"/>
      <c r="IN1754" s="22"/>
      <c r="IO1754" s="24"/>
      <c r="IP1754" s="22"/>
      <c r="IQ1754" s="22"/>
      <c r="IR1754" s="22"/>
      <c r="IS1754" s="22"/>
      <c r="IT1754" s="22"/>
      <c r="IU1754" s="22"/>
      <c r="IV1754" s="22"/>
      <c r="IW1754" s="22"/>
      <c r="IX1754" s="22"/>
      <c r="IY1754" s="22"/>
      <c r="IZ1754" s="22"/>
      <c r="JA1754" s="22"/>
      <c r="JB1754" s="22"/>
      <c r="JC1754" s="22"/>
      <c r="JD1754" s="22"/>
      <c r="JE1754" s="22"/>
      <c r="JF1754" s="22"/>
      <c r="JG1754" s="22"/>
      <c r="JH1754" s="22"/>
      <c r="JI1754" s="22"/>
      <c r="JJ1754" s="22"/>
      <c r="JK1754" s="22"/>
      <c r="JL1754" s="22"/>
      <c r="JM1754" s="22"/>
      <c r="JN1754" s="22"/>
      <c r="JO1754" s="22"/>
      <c r="JP1754" s="22"/>
      <c r="JQ1754" s="22"/>
      <c r="JR1754" s="22"/>
      <c r="JS1754" s="22"/>
      <c r="JT1754" s="22"/>
      <c r="JU1754" s="24"/>
      <c r="JV1754" s="22"/>
      <c r="JW1754" s="22"/>
      <c r="JX1754" s="22"/>
      <c r="JY1754" s="22"/>
      <c r="JZ1754" s="22"/>
      <c r="KA1754" s="22"/>
      <c r="KB1754" s="22"/>
      <c r="KC1754" s="22"/>
      <c r="KD1754" s="22"/>
      <c r="KE1754" s="22"/>
      <c r="KF1754" s="22"/>
      <c r="KG1754" s="22"/>
      <c r="KH1754" s="22"/>
      <c r="KI1754" s="22"/>
      <c r="KJ1754" s="22"/>
      <c r="KK1754" s="22"/>
      <c r="KL1754" s="22"/>
      <c r="KM1754" s="22"/>
      <c r="KN1754" s="22"/>
      <c r="KO1754" s="22"/>
      <c r="KP1754" s="22"/>
      <c r="KQ1754" s="22"/>
      <c r="KR1754" s="22"/>
      <c r="KS1754" s="22"/>
      <c r="KT1754" s="22"/>
      <c r="KU1754" s="22"/>
      <c r="KV1754" s="22"/>
      <c r="KW1754" s="22"/>
      <c r="KX1754" s="22"/>
      <c r="KY1754" s="22"/>
      <c r="KZ1754" s="22"/>
      <c r="LA1754" s="24"/>
      <c r="LB1754" s="22"/>
      <c r="LC1754" s="22"/>
      <c r="LD1754" s="22"/>
      <c r="LE1754" s="22"/>
      <c r="LF1754" s="22"/>
      <c r="LG1754" s="22"/>
      <c r="LH1754" s="22"/>
      <c r="LI1754" s="22"/>
      <c r="LJ1754" s="22"/>
      <c r="LK1754" s="22"/>
      <c r="LL1754" s="22"/>
      <c r="LM1754" s="22"/>
      <c r="LN1754" s="22"/>
      <c r="LO1754" s="22"/>
      <c r="LP1754" s="22"/>
      <c r="LQ1754" s="22"/>
      <c r="LR1754" s="22"/>
      <c r="LS1754" s="22"/>
      <c r="LT1754" s="22"/>
      <c r="LU1754" s="22"/>
      <c r="LV1754" s="22"/>
      <c r="LW1754" s="22"/>
      <c r="LX1754" s="22"/>
      <c r="LY1754" s="22"/>
      <c r="LZ1754" s="22"/>
      <c r="MA1754" s="22"/>
      <c r="MB1754" s="22"/>
      <c r="MC1754" s="22"/>
      <c r="MD1754" s="22"/>
      <c r="ME1754" s="22"/>
      <c r="MF1754" s="22"/>
      <c r="MG1754" s="24"/>
      <c r="MH1754" s="22"/>
      <c r="MI1754" s="22"/>
      <c r="MJ1754" s="22"/>
      <c r="MK1754" s="22"/>
      <c r="ML1754" s="22"/>
      <c r="MM1754" s="22"/>
      <c r="MN1754" s="22"/>
      <c r="MO1754" s="22"/>
      <c r="MP1754" s="22"/>
      <c r="MQ1754" s="22"/>
      <c r="MR1754" s="22"/>
      <c r="MS1754" s="22"/>
      <c r="MT1754" s="22"/>
      <c r="MU1754" s="22"/>
      <c r="MV1754" s="22"/>
      <c r="MW1754" s="22"/>
      <c r="MX1754" s="22"/>
      <c r="MY1754" s="22"/>
      <c r="MZ1754" s="22"/>
      <c r="NA1754" s="22"/>
      <c r="NB1754" s="22"/>
      <c r="NC1754" s="22"/>
      <c r="ND1754" s="22"/>
      <c r="NE1754" s="22"/>
      <c r="NF1754" s="22"/>
      <c r="NG1754" s="22"/>
      <c r="NH1754" s="22"/>
      <c r="NI1754" s="22"/>
      <c r="NJ1754" s="22"/>
      <c r="NK1754" s="22"/>
      <c r="NL1754" s="22"/>
      <c r="NM1754" s="24"/>
      <c r="NN1754" s="22"/>
      <c r="NO1754" s="22"/>
      <c r="NP1754" s="22"/>
      <c r="NQ1754" s="22"/>
      <c r="NR1754" s="22"/>
      <c r="NS1754" s="22"/>
      <c r="NT1754" s="22"/>
      <c r="NU1754" s="22"/>
      <c r="NV1754" s="22"/>
      <c r="NW1754" s="22"/>
      <c r="NX1754" s="22"/>
      <c r="NY1754" s="22"/>
      <c r="NZ1754" s="22"/>
      <c r="OA1754" s="22"/>
      <c r="OB1754" s="22"/>
      <c r="OC1754" s="22"/>
      <c r="OD1754" s="22"/>
      <c r="OE1754" s="22"/>
      <c r="OF1754" s="22"/>
      <c r="OG1754" s="22"/>
      <c r="OH1754" s="22"/>
      <c r="OI1754" s="22"/>
      <c r="OJ1754" s="22"/>
      <c r="OK1754" s="22"/>
      <c r="OL1754" s="22"/>
      <c r="OM1754" s="22"/>
      <c r="ON1754" s="22"/>
      <c r="OO1754" s="22"/>
      <c r="OP1754" s="22"/>
      <c r="OQ1754" s="22"/>
      <c r="OR1754" s="22"/>
    </row>
    <row r="1755" spans="1:408" ht="15" thickBot="1">
      <c r="A1755" s="1" t="str">
        <f t="shared" si="50"/>
        <v>-23</v>
      </c>
      <c r="B1755" s="12" t="str">
        <f t="shared" si="43"/>
        <v/>
      </c>
      <c r="C1755" s="13"/>
      <c r="D1755" s="14"/>
      <c r="E1755" s="15"/>
      <c r="F1755" s="15"/>
      <c r="G1755" s="15">
        <f t="shared" si="51"/>
        <v>0</v>
      </c>
      <c r="H1755" s="16"/>
      <c r="I1755" s="14"/>
      <c r="J1755" s="17"/>
      <c r="K1755" s="78"/>
      <c r="L1755" s="18"/>
      <c r="M1755" s="18"/>
      <c r="N1755" s="16" t="e">
        <f t="shared" ca="1" si="48"/>
        <v>#NAME?</v>
      </c>
      <c r="O1755" s="19"/>
      <c r="P1755" s="19"/>
      <c r="Q1755" s="20"/>
      <c r="R1755" s="21" t="e">
        <f t="array" ref="R1755">VLOOKUP(C1755,DB!A:D,2,FALSE)</f>
        <v>#N/A</v>
      </c>
      <c r="S1755" s="21" t="e">
        <f t="array" ref="S1755">VLOOKUP(C1755,DB!A:D,3,FALSE)</f>
        <v>#N/A</v>
      </c>
      <c r="T1755" s="22" t="s">
        <v>19</v>
      </c>
      <c r="U1755" s="1" t="str">
        <f t="shared" si="44"/>
        <v/>
      </c>
      <c r="V1755" s="23" t="e">
        <f t="shared" ca="1" si="47"/>
        <v>#NAME?</v>
      </c>
      <c r="X1755" s="24" t="e">
        <f>VLOOKUP(CONCATENATE(C1755,D1755),'Honor 2025'!A:D,4,FALSE)</f>
        <v>#N/A</v>
      </c>
      <c r="Y1755" s="24"/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4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  <c r="CD1755" s="22"/>
      <c r="CE1755" s="22"/>
      <c r="CF1755" s="22"/>
      <c r="CG1755" s="22"/>
      <c r="CH1755" s="22"/>
      <c r="CI1755" s="22"/>
      <c r="CJ1755" s="22"/>
      <c r="CK1755" s="24"/>
      <c r="CL1755" s="22"/>
      <c r="CM1755" s="22"/>
      <c r="CN1755" s="22"/>
      <c r="CO1755" s="22"/>
      <c r="CP1755" s="22"/>
      <c r="CQ1755" s="22"/>
      <c r="CR1755" s="22"/>
      <c r="CS1755" s="22"/>
      <c r="CT1755" s="22"/>
      <c r="CU1755" s="22"/>
      <c r="CV1755" s="22"/>
      <c r="CW1755" s="22"/>
      <c r="CX1755" s="22"/>
      <c r="CY1755" s="22"/>
      <c r="CZ1755" s="22"/>
      <c r="DA1755" s="22"/>
      <c r="DB1755" s="22"/>
      <c r="DC1755" s="22"/>
      <c r="DD1755" s="22"/>
      <c r="DE1755" s="22"/>
      <c r="DF1755" s="22"/>
      <c r="DG1755" s="22"/>
      <c r="DH1755" s="22"/>
      <c r="DI1755" s="22"/>
      <c r="DJ1755" s="22"/>
      <c r="DK1755" s="22"/>
      <c r="DL1755" s="22"/>
      <c r="DM1755" s="22"/>
      <c r="DN1755" s="22"/>
      <c r="DO1755" s="22"/>
      <c r="DP1755" s="22"/>
      <c r="DQ1755" s="24"/>
      <c r="DR1755" s="22"/>
      <c r="DS1755" s="22"/>
      <c r="DT1755" s="22"/>
      <c r="DU1755" s="22"/>
      <c r="DV1755" s="22"/>
      <c r="DW1755" s="22"/>
      <c r="DX1755" s="22"/>
      <c r="DY1755" s="22"/>
      <c r="DZ1755" s="22"/>
      <c r="EA1755" s="22"/>
      <c r="EB1755" s="22"/>
      <c r="EC1755" s="22"/>
      <c r="ED1755" s="22"/>
      <c r="EE1755" s="22"/>
      <c r="EF1755" s="22"/>
      <c r="EG1755" s="22"/>
      <c r="EH1755" s="22"/>
      <c r="EI1755" s="22"/>
      <c r="EJ1755" s="22"/>
      <c r="EK1755" s="22"/>
      <c r="EL1755" s="22"/>
      <c r="EM1755" s="22"/>
      <c r="EN1755" s="22"/>
      <c r="EO1755" s="22"/>
      <c r="EP1755" s="22"/>
      <c r="EQ1755" s="22"/>
      <c r="ER1755" s="22"/>
      <c r="ES1755" s="22"/>
      <c r="ET1755" s="22"/>
      <c r="EU1755" s="22"/>
      <c r="EV1755" s="22"/>
      <c r="EW1755" s="24"/>
      <c r="EX1755" s="22"/>
      <c r="EY1755" s="22"/>
      <c r="EZ1755" s="22"/>
      <c r="FA1755" s="22"/>
      <c r="FB1755" s="22"/>
      <c r="FC1755" s="22"/>
      <c r="FD1755" s="22"/>
      <c r="FE1755" s="22"/>
      <c r="FF1755" s="22"/>
      <c r="FG1755" s="22"/>
      <c r="FH1755" s="22"/>
      <c r="FI1755" s="22"/>
      <c r="FJ1755" s="22"/>
      <c r="FK1755" s="22"/>
      <c r="FL1755" s="22"/>
      <c r="FM1755" s="22"/>
      <c r="FN1755" s="22"/>
      <c r="FO1755" s="22"/>
      <c r="FP1755" s="22"/>
      <c r="FQ1755" s="22"/>
      <c r="FR1755" s="22"/>
      <c r="FS1755" s="22"/>
      <c r="FT1755" s="22"/>
      <c r="FU1755" s="22"/>
      <c r="FV1755" s="22"/>
      <c r="FW1755" s="22"/>
      <c r="FX1755" s="22"/>
      <c r="FY1755" s="22"/>
      <c r="FZ1755" s="22"/>
      <c r="GA1755" s="22"/>
      <c r="GB1755" s="22"/>
      <c r="GC1755" s="24"/>
      <c r="GD1755" s="22"/>
      <c r="GE1755" s="22"/>
      <c r="GF1755" s="22"/>
      <c r="GG1755" s="22"/>
      <c r="GH1755" s="22"/>
      <c r="GI1755" s="22"/>
      <c r="GJ1755" s="22"/>
      <c r="GK1755" s="22"/>
      <c r="GL1755" s="22"/>
      <c r="GM1755" s="22"/>
      <c r="GN1755" s="22"/>
      <c r="GO1755" s="22"/>
      <c r="GP1755" s="22"/>
      <c r="GQ1755" s="22"/>
      <c r="GR1755" s="22"/>
      <c r="GS1755" s="22"/>
      <c r="GT1755" s="22"/>
      <c r="GU1755" s="22"/>
      <c r="GV1755" s="22"/>
      <c r="GW1755" s="22"/>
      <c r="GX1755" s="22"/>
      <c r="GY1755" s="22"/>
      <c r="GZ1755" s="22"/>
      <c r="HA1755" s="22"/>
      <c r="HB1755" s="22"/>
      <c r="HC1755" s="22"/>
      <c r="HD1755" s="22"/>
      <c r="HE1755" s="22"/>
      <c r="HF1755" s="22"/>
      <c r="HG1755" s="22"/>
      <c r="HH1755" s="22"/>
      <c r="HI1755" s="24"/>
      <c r="HJ1755" s="22"/>
      <c r="HK1755" s="22"/>
      <c r="HL1755" s="22"/>
      <c r="HM1755" s="22"/>
      <c r="HN1755" s="22"/>
      <c r="HO1755" s="22"/>
      <c r="HP1755" s="22"/>
      <c r="HQ1755" s="22"/>
      <c r="HR1755" s="22"/>
      <c r="HS1755" s="22"/>
      <c r="HT1755" s="22"/>
      <c r="HU1755" s="22"/>
      <c r="HV1755" s="22"/>
      <c r="HW1755" s="22"/>
      <c r="HX1755" s="22"/>
      <c r="HY1755" s="22"/>
      <c r="HZ1755" s="22"/>
      <c r="IA1755" s="22"/>
      <c r="IB1755" s="22"/>
      <c r="IC1755" s="22"/>
      <c r="ID1755" s="22"/>
      <c r="IE1755" s="22"/>
      <c r="IF1755" s="22"/>
      <c r="IG1755" s="22"/>
      <c r="IH1755" s="22"/>
      <c r="II1755" s="22"/>
      <c r="IJ1755" s="22"/>
      <c r="IK1755" s="22"/>
      <c r="IL1755" s="22"/>
      <c r="IM1755" s="22"/>
      <c r="IN1755" s="22"/>
      <c r="IO1755" s="24"/>
      <c r="IP1755" s="22"/>
      <c r="IQ1755" s="22"/>
      <c r="IR1755" s="22"/>
      <c r="IS1755" s="22"/>
      <c r="IT1755" s="22"/>
      <c r="IU1755" s="22"/>
      <c r="IV1755" s="22"/>
      <c r="IW1755" s="22"/>
      <c r="IX1755" s="22"/>
      <c r="IY1755" s="22"/>
      <c r="IZ1755" s="22"/>
      <c r="JA1755" s="22"/>
      <c r="JB1755" s="22"/>
      <c r="JC1755" s="22"/>
      <c r="JD1755" s="22"/>
      <c r="JE1755" s="22"/>
      <c r="JF1755" s="22"/>
      <c r="JG1755" s="22"/>
      <c r="JH1755" s="22"/>
      <c r="JI1755" s="22"/>
      <c r="JJ1755" s="22"/>
      <c r="JK1755" s="22"/>
      <c r="JL1755" s="22"/>
      <c r="JM1755" s="22"/>
      <c r="JN1755" s="22"/>
      <c r="JO1755" s="22"/>
      <c r="JP1755" s="22"/>
      <c r="JQ1755" s="22"/>
      <c r="JR1755" s="22"/>
      <c r="JS1755" s="22"/>
      <c r="JT1755" s="22"/>
      <c r="JU1755" s="24"/>
      <c r="JV1755" s="22"/>
      <c r="JW1755" s="22"/>
      <c r="JX1755" s="22"/>
      <c r="JY1755" s="22"/>
      <c r="JZ1755" s="22"/>
      <c r="KA1755" s="22"/>
      <c r="KB1755" s="22"/>
      <c r="KC1755" s="22"/>
      <c r="KD1755" s="22"/>
      <c r="KE1755" s="22"/>
      <c r="KF1755" s="22"/>
      <c r="KG1755" s="22"/>
      <c r="KH1755" s="22"/>
      <c r="KI1755" s="22"/>
      <c r="KJ1755" s="22"/>
      <c r="KK1755" s="22"/>
      <c r="KL1755" s="22"/>
      <c r="KM1755" s="22"/>
      <c r="KN1755" s="22"/>
      <c r="KO1755" s="22"/>
      <c r="KP1755" s="22"/>
      <c r="KQ1755" s="22"/>
      <c r="KR1755" s="22"/>
      <c r="KS1755" s="22"/>
      <c r="KT1755" s="22"/>
      <c r="KU1755" s="22"/>
      <c r="KV1755" s="22"/>
      <c r="KW1755" s="22"/>
      <c r="KX1755" s="22"/>
      <c r="KY1755" s="22"/>
      <c r="KZ1755" s="22"/>
      <c r="LA1755" s="24"/>
      <c r="LB1755" s="22"/>
      <c r="LC1755" s="22"/>
      <c r="LD1755" s="22"/>
      <c r="LE1755" s="22"/>
      <c r="LF1755" s="22"/>
      <c r="LG1755" s="22"/>
      <c r="LH1755" s="22"/>
      <c r="LI1755" s="22"/>
      <c r="LJ1755" s="22"/>
      <c r="LK1755" s="22"/>
      <c r="LL1755" s="22"/>
      <c r="LM1755" s="22"/>
      <c r="LN1755" s="22"/>
      <c r="LO1755" s="22"/>
      <c r="LP1755" s="22"/>
      <c r="LQ1755" s="22"/>
      <c r="LR1755" s="22"/>
      <c r="LS1755" s="22"/>
      <c r="LT1755" s="22"/>
      <c r="LU1755" s="22"/>
      <c r="LV1755" s="22"/>
      <c r="LW1755" s="22"/>
      <c r="LX1755" s="22"/>
      <c r="LY1755" s="22"/>
      <c r="LZ1755" s="22"/>
      <c r="MA1755" s="22"/>
      <c r="MB1755" s="22"/>
      <c r="MC1755" s="22"/>
      <c r="MD1755" s="22"/>
      <c r="ME1755" s="22"/>
      <c r="MF1755" s="22"/>
      <c r="MG1755" s="24"/>
      <c r="MH1755" s="22"/>
      <c r="MI1755" s="22"/>
      <c r="MJ1755" s="22"/>
      <c r="MK1755" s="22"/>
      <c r="ML1755" s="22"/>
      <c r="MM1755" s="22"/>
      <c r="MN1755" s="22"/>
      <c r="MO1755" s="22"/>
      <c r="MP1755" s="22"/>
      <c r="MQ1755" s="22"/>
      <c r="MR1755" s="22"/>
      <c r="MS1755" s="22"/>
      <c r="MT1755" s="22"/>
      <c r="MU1755" s="22"/>
      <c r="MV1755" s="22"/>
      <c r="MW1755" s="22"/>
      <c r="MX1755" s="22"/>
      <c r="MY1755" s="22"/>
      <c r="MZ1755" s="22"/>
      <c r="NA1755" s="22"/>
      <c r="NB1755" s="22"/>
      <c r="NC1755" s="22"/>
      <c r="ND1755" s="22"/>
      <c r="NE1755" s="22"/>
      <c r="NF1755" s="22"/>
      <c r="NG1755" s="22"/>
      <c r="NH1755" s="22"/>
      <c r="NI1755" s="22"/>
      <c r="NJ1755" s="22"/>
      <c r="NK1755" s="22"/>
      <c r="NL1755" s="22"/>
      <c r="NM1755" s="24"/>
      <c r="NN1755" s="22"/>
      <c r="NO1755" s="22"/>
      <c r="NP1755" s="22"/>
      <c r="NQ1755" s="22"/>
      <c r="NR1755" s="22"/>
      <c r="NS1755" s="22"/>
      <c r="NT1755" s="22"/>
      <c r="NU1755" s="22"/>
      <c r="NV1755" s="22"/>
      <c r="NW1755" s="22"/>
      <c r="NX1755" s="22"/>
      <c r="NY1755" s="22"/>
      <c r="NZ1755" s="22"/>
      <c r="OA1755" s="22"/>
      <c r="OB1755" s="22"/>
      <c r="OC1755" s="22"/>
      <c r="OD1755" s="22"/>
      <c r="OE1755" s="22"/>
      <c r="OF1755" s="22"/>
      <c r="OG1755" s="22"/>
      <c r="OH1755" s="22"/>
      <c r="OI1755" s="22"/>
      <c r="OJ1755" s="22"/>
      <c r="OK1755" s="22"/>
      <c r="OL1755" s="22"/>
      <c r="OM1755" s="22"/>
      <c r="ON1755" s="22"/>
      <c r="OO1755" s="22"/>
      <c r="OP1755" s="22"/>
      <c r="OQ1755" s="22"/>
      <c r="OR1755" s="22"/>
    </row>
    <row r="1756" spans="1:408" ht="15" thickBot="1">
      <c r="A1756" s="1" t="str">
        <f t="shared" si="50"/>
        <v>-24</v>
      </c>
      <c r="B1756" s="12" t="str">
        <f t="shared" si="43"/>
        <v/>
      </c>
      <c r="C1756" s="13"/>
      <c r="D1756" s="14"/>
      <c r="E1756" s="15"/>
      <c r="F1756" s="15"/>
      <c r="G1756" s="15">
        <f t="shared" si="51"/>
        <v>0</v>
      </c>
      <c r="H1756" s="16"/>
      <c r="I1756" s="14"/>
      <c r="J1756" s="17"/>
      <c r="K1756" s="79"/>
      <c r="L1756" s="18"/>
      <c r="M1756" s="18"/>
      <c r="N1756" s="16" t="e">
        <f t="shared" ca="1" si="48"/>
        <v>#NAME?</v>
      </c>
      <c r="O1756" s="19"/>
      <c r="P1756" s="19"/>
      <c r="Q1756" s="20"/>
      <c r="R1756" s="21" t="e">
        <f t="array" ref="R1756">VLOOKUP(C1756,DB!A:D,2,FALSE)</f>
        <v>#N/A</v>
      </c>
      <c r="S1756" s="21" t="e">
        <f t="array" ref="S1756">VLOOKUP(C1756,DB!A:D,3,FALSE)</f>
        <v>#N/A</v>
      </c>
      <c r="T1756" s="22" t="s">
        <v>19</v>
      </c>
      <c r="U1756" s="1" t="str">
        <f t="shared" si="44"/>
        <v/>
      </c>
      <c r="V1756" s="23" t="e">
        <f t="shared" ca="1" si="47"/>
        <v>#NAME?</v>
      </c>
      <c r="X1756" s="24" t="e">
        <f>VLOOKUP(CONCATENATE(C1756,D1756),'Honor 2025'!A:D,4,FALSE)</f>
        <v>#N/A</v>
      </c>
      <c r="Y1756" s="24"/>
      <c r="Z1756" s="22"/>
      <c r="AA1756" s="22"/>
      <c r="AB1756" s="22"/>
      <c r="AC1756" s="22"/>
      <c r="AD1756" s="22"/>
      <c r="AE1756" s="22"/>
      <c r="AF1756" s="22"/>
      <c r="AG1756" s="22"/>
      <c r="AH1756" s="22"/>
      <c r="AI1756" s="22"/>
      <c r="AJ1756" s="22"/>
      <c r="AK1756" s="22"/>
      <c r="AL1756" s="22"/>
      <c r="AM1756" s="22"/>
      <c r="AN1756" s="22"/>
      <c r="AO1756" s="22"/>
      <c r="AP1756" s="22"/>
      <c r="AQ1756" s="22"/>
      <c r="AR1756" s="22"/>
      <c r="AS1756" s="22"/>
      <c r="AT1756" s="22"/>
      <c r="AU1756" s="22"/>
      <c r="AV1756" s="22"/>
      <c r="AW1756" s="22"/>
      <c r="AX1756" s="22"/>
      <c r="AY1756" s="22"/>
      <c r="AZ1756" s="22"/>
      <c r="BA1756" s="22"/>
      <c r="BB1756" s="22"/>
      <c r="BC1756" s="22"/>
      <c r="BD1756" s="22"/>
      <c r="BE1756" s="24"/>
      <c r="BF1756" s="22"/>
      <c r="BG1756" s="22"/>
      <c r="BH1756" s="22"/>
      <c r="BI1756" s="22"/>
      <c r="BJ1756" s="22"/>
      <c r="BK1756" s="22"/>
      <c r="BL1756" s="22"/>
      <c r="BM1756" s="22"/>
      <c r="BN1756" s="22"/>
      <c r="BO1756" s="22"/>
      <c r="BP1756" s="22"/>
      <c r="BQ1756" s="22"/>
      <c r="BR1756" s="22"/>
      <c r="BS1756" s="22"/>
      <c r="BT1756" s="22"/>
      <c r="BU1756" s="22"/>
      <c r="BV1756" s="22"/>
      <c r="BW1756" s="22"/>
      <c r="BX1756" s="22"/>
      <c r="BY1756" s="22"/>
      <c r="BZ1756" s="22"/>
      <c r="CA1756" s="22"/>
      <c r="CB1756" s="22"/>
      <c r="CC1756" s="22"/>
      <c r="CD1756" s="22"/>
      <c r="CE1756" s="22"/>
      <c r="CF1756" s="22"/>
      <c r="CG1756" s="22"/>
      <c r="CH1756" s="22"/>
      <c r="CI1756" s="22"/>
      <c r="CJ1756" s="22"/>
      <c r="CK1756" s="24"/>
      <c r="CL1756" s="22"/>
      <c r="CM1756" s="22"/>
      <c r="CN1756" s="22"/>
      <c r="CO1756" s="22"/>
      <c r="CP1756" s="22"/>
      <c r="CQ1756" s="22"/>
      <c r="CR1756" s="22"/>
      <c r="CS1756" s="22"/>
      <c r="CT1756" s="22"/>
      <c r="CU1756" s="22"/>
      <c r="CV1756" s="22"/>
      <c r="CW1756" s="22"/>
      <c r="CX1756" s="22"/>
      <c r="CY1756" s="22"/>
      <c r="CZ1756" s="22"/>
      <c r="DA1756" s="22"/>
      <c r="DB1756" s="22"/>
      <c r="DC1756" s="22"/>
      <c r="DD1756" s="22"/>
      <c r="DE1756" s="22"/>
      <c r="DF1756" s="22"/>
      <c r="DG1756" s="22"/>
      <c r="DH1756" s="22"/>
      <c r="DI1756" s="22"/>
      <c r="DJ1756" s="22"/>
      <c r="DK1756" s="22"/>
      <c r="DL1756" s="22"/>
      <c r="DM1756" s="22"/>
      <c r="DN1756" s="22"/>
      <c r="DO1756" s="22"/>
      <c r="DP1756" s="22"/>
      <c r="DQ1756" s="24"/>
      <c r="DR1756" s="22"/>
      <c r="DS1756" s="22"/>
      <c r="DT1756" s="22"/>
      <c r="DU1756" s="22"/>
      <c r="DV1756" s="22"/>
      <c r="DW1756" s="22"/>
      <c r="DX1756" s="22"/>
      <c r="DY1756" s="22"/>
      <c r="DZ1756" s="22"/>
      <c r="EA1756" s="22"/>
      <c r="EB1756" s="22"/>
      <c r="EC1756" s="22"/>
      <c r="ED1756" s="22"/>
      <c r="EE1756" s="22"/>
      <c r="EF1756" s="22"/>
      <c r="EG1756" s="22"/>
      <c r="EH1756" s="22"/>
      <c r="EI1756" s="22"/>
      <c r="EJ1756" s="22"/>
      <c r="EK1756" s="22"/>
      <c r="EL1756" s="22"/>
      <c r="EM1756" s="22"/>
      <c r="EN1756" s="22"/>
      <c r="EO1756" s="22"/>
      <c r="EP1756" s="22"/>
      <c r="EQ1756" s="22"/>
      <c r="ER1756" s="22"/>
      <c r="ES1756" s="22"/>
      <c r="ET1756" s="22"/>
      <c r="EU1756" s="22"/>
      <c r="EV1756" s="22"/>
      <c r="EW1756" s="24"/>
      <c r="EX1756" s="22"/>
      <c r="EY1756" s="22"/>
      <c r="EZ1756" s="22"/>
      <c r="FA1756" s="22"/>
      <c r="FB1756" s="22"/>
      <c r="FC1756" s="22"/>
      <c r="FD1756" s="22"/>
      <c r="FE1756" s="22"/>
      <c r="FF1756" s="22"/>
      <c r="FG1756" s="22"/>
      <c r="FH1756" s="22"/>
      <c r="FI1756" s="22"/>
      <c r="FJ1756" s="22"/>
      <c r="FK1756" s="22"/>
      <c r="FL1756" s="22"/>
      <c r="FM1756" s="22"/>
      <c r="FN1756" s="22"/>
      <c r="FO1756" s="22"/>
      <c r="FP1756" s="22"/>
      <c r="FQ1756" s="22"/>
      <c r="FR1756" s="22"/>
      <c r="FS1756" s="22"/>
      <c r="FT1756" s="22"/>
      <c r="FU1756" s="22"/>
      <c r="FV1756" s="22"/>
      <c r="FW1756" s="22"/>
      <c r="FX1756" s="22"/>
      <c r="FY1756" s="22"/>
      <c r="FZ1756" s="22"/>
      <c r="GA1756" s="22"/>
      <c r="GB1756" s="22"/>
      <c r="GC1756" s="24"/>
      <c r="GD1756" s="22"/>
      <c r="GE1756" s="22"/>
      <c r="GF1756" s="22"/>
      <c r="GG1756" s="22"/>
      <c r="GH1756" s="22"/>
      <c r="GI1756" s="22"/>
      <c r="GJ1756" s="22"/>
      <c r="GK1756" s="22"/>
      <c r="GL1756" s="22"/>
      <c r="GM1756" s="22"/>
      <c r="GN1756" s="22"/>
      <c r="GO1756" s="22"/>
      <c r="GP1756" s="22"/>
      <c r="GQ1756" s="22"/>
      <c r="GR1756" s="22"/>
      <c r="GS1756" s="22"/>
      <c r="GT1756" s="22"/>
      <c r="GU1756" s="22"/>
      <c r="GV1756" s="22"/>
      <c r="GW1756" s="22"/>
      <c r="GX1756" s="22"/>
      <c r="GY1756" s="22"/>
      <c r="GZ1756" s="22"/>
      <c r="HA1756" s="22"/>
      <c r="HB1756" s="22"/>
      <c r="HC1756" s="22"/>
      <c r="HD1756" s="22"/>
      <c r="HE1756" s="22"/>
      <c r="HF1756" s="22"/>
      <c r="HG1756" s="22"/>
      <c r="HH1756" s="22"/>
      <c r="HI1756" s="24"/>
      <c r="HJ1756" s="22"/>
      <c r="HK1756" s="22"/>
      <c r="HL1756" s="22"/>
      <c r="HM1756" s="22"/>
      <c r="HN1756" s="22"/>
      <c r="HO1756" s="22"/>
      <c r="HP1756" s="22"/>
      <c r="HQ1756" s="22"/>
      <c r="HR1756" s="22"/>
      <c r="HS1756" s="22"/>
      <c r="HT1756" s="22"/>
      <c r="HU1756" s="22"/>
      <c r="HV1756" s="22"/>
      <c r="HW1756" s="22"/>
      <c r="HX1756" s="22"/>
      <c r="HY1756" s="22"/>
      <c r="HZ1756" s="22"/>
      <c r="IA1756" s="22"/>
      <c r="IB1756" s="22"/>
      <c r="IC1756" s="22"/>
      <c r="ID1756" s="22"/>
      <c r="IE1756" s="22"/>
      <c r="IF1756" s="22"/>
      <c r="IG1756" s="22"/>
      <c r="IH1756" s="22"/>
      <c r="II1756" s="22"/>
      <c r="IJ1756" s="22"/>
      <c r="IK1756" s="22"/>
      <c r="IL1756" s="22"/>
      <c r="IM1756" s="22"/>
      <c r="IN1756" s="22"/>
      <c r="IO1756" s="24"/>
      <c r="IP1756" s="22"/>
      <c r="IQ1756" s="22"/>
      <c r="IR1756" s="22"/>
      <c r="IS1756" s="22"/>
      <c r="IT1756" s="22"/>
      <c r="IU1756" s="22"/>
      <c r="IV1756" s="22"/>
      <c r="IW1756" s="22"/>
      <c r="IX1756" s="22"/>
      <c r="IY1756" s="22"/>
      <c r="IZ1756" s="22"/>
      <c r="JA1756" s="22"/>
      <c r="JB1756" s="22"/>
      <c r="JC1756" s="22"/>
      <c r="JD1756" s="22"/>
      <c r="JE1756" s="22"/>
      <c r="JF1756" s="22"/>
      <c r="JG1756" s="22"/>
      <c r="JH1756" s="22"/>
      <c r="JI1756" s="22"/>
      <c r="JJ1756" s="22"/>
      <c r="JK1756" s="22"/>
      <c r="JL1756" s="22"/>
      <c r="JM1756" s="22"/>
      <c r="JN1756" s="22"/>
      <c r="JO1756" s="22"/>
      <c r="JP1756" s="22"/>
      <c r="JQ1756" s="22"/>
      <c r="JR1756" s="22"/>
      <c r="JS1756" s="22"/>
      <c r="JT1756" s="22"/>
      <c r="JU1756" s="24"/>
      <c r="JV1756" s="22"/>
      <c r="JW1756" s="22"/>
      <c r="JX1756" s="22"/>
      <c r="JY1756" s="22"/>
      <c r="JZ1756" s="22"/>
      <c r="KA1756" s="22"/>
      <c r="KB1756" s="22"/>
      <c r="KC1756" s="22"/>
      <c r="KD1756" s="22"/>
      <c r="KE1756" s="22"/>
      <c r="KF1756" s="22"/>
      <c r="KG1756" s="22"/>
      <c r="KH1756" s="22"/>
      <c r="KI1756" s="22"/>
      <c r="KJ1756" s="22"/>
      <c r="KK1756" s="22"/>
      <c r="KL1756" s="22"/>
      <c r="KM1756" s="22"/>
      <c r="KN1756" s="22"/>
      <c r="KO1756" s="22"/>
      <c r="KP1756" s="22"/>
      <c r="KQ1756" s="22"/>
      <c r="KR1756" s="22"/>
      <c r="KS1756" s="22"/>
      <c r="KT1756" s="22"/>
      <c r="KU1756" s="22"/>
      <c r="KV1756" s="22"/>
      <c r="KW1756" s="22"/>
      <c r="KX1756" s="22"/>
      <c r="KY1756" s="22"/>
      <c r="KZ1756" s="22"/>
      <c r="LA1756" s="24"/>
      <c r="LB1756" s="22"/>
      <c r="LC1756" s="22"/>
      <c r="LD1756" s="22"/>
      <c r="LE1756" s="22"/>
      <c r="LF1756" s="22"/>
      <c r="LG1756" s="22"/>
      <c r="LH1756" s="22"/>
      <c r="LI1756" s="22"/>
      <c r="LJ1756" s="22"/>
      <c r="LK1756" s="22"/>
      <c r="LL1756" s="22"/>
      <c r="LM1756" s="22"/>
      <c r="LN1756" s="22"/>
      <c r="LO1756" s="22"/>
      <c r="LP1756" s="22"/>
      <c r="LQ1756" s="22"/>
      <c r="LR1756" s="22"/>
      <c r="LS1756" s="22"/>
      <c r="LT1756" s="22"/>
      <c r="LU1756" s="22"/>
      <c r="LV1756" s="22"/>
      <c r="LW1756" s="22"/>
      <c r="LX1756" s="22"/>
      <c r="LY1756" s="22"/>
      <c r="LZ1756" s="22"/>
      <c r="MA1756" s="22"/>
      <c r="MB1756" s="22"/>
      <c r="MC1756" s="22"/>
      <c r="MD1756" s="22"/>
      <c r="ME1756" s="22"/>
      <c r="MF1756" s="22"/>
      <c r="MG1756" s="24"/>
      <c r="MH1756" s="22"/>
      <c r="MI1756" s="22"/>
      <c r="MJ1756" s="22"/>
      <c r="MK1756" s="22"/>
      <c r="ML1756" s="22"/>
      <c r="MM1756" s="22"/>
      <c r="MN1756" s="22"/>
      <c r="MO1756" s="22"/>
      <c r="MP1756" s="22"/>
      <c r="MQ1756" s="22"/>
      <c r="MR1756" s="22"/>
      <c r="MS1756" s="22"/>
      <c r="MT1756" s="22"/>
      <c r="MU1756" s="22"/>
      <c r="MV1756" s="22"/>
      <c r="MW1756" s="22"/>
      <c r="MX1756" s="22"/>
      <c r="MY1756" s="22"/>
      <c r="MZ1756" s="22"/>
      <c r="NA1756" s="22"/>
      <c r="NB1756" s="22"/>
      <c r="NC1756" s="22"/>
      <c r="ND1756" s="22"/>
      <c r="NE1756" s="22"/>
      <c r="NF1756" s="22"/>
      <c r="NG1756" s="22"/>
      <c r="NH1756" s="22"/>
      <c r="NI1756" s="22"/>
      <c r="NJ1756" s="22"/>
      <c r="NK1756" s="22"/>
      <c r="NL1756" s="22"/>
      <c r="NM1756" s="24"/>
      <c r="NN1756" s="22"/>
      <c r="NO1756" s="22"/>
      <c r="NP1756" s="22"/>
      <c r="NQ1756" s="22"/>
      <c r="NR1756" s="22"/>
      <c r="NS1756" s="22"/>
      <c r="NT1756" s="22"/>
      <c r="NU1756" s="22"/>
      <c r="NV1756" s="22"/>
      <c r="NW1756" s="22"/>
      <c r="NX1756" s="22"/>
      <c r="NY1756" s="22"/>
      <c r="NZ1756" s="22"/>
      <c r="OA1756" s="22"/>
      <c r="OB1756" s="22"/>
      <c r="OC1756" s="22"/>
      <c r="OD1756" s="22"/>
      <c r="OE1756" s="22"/>
      <c r="OF1756" s="22"/>
      <c r="OG1756" s="22"/>
      <c r="OH1756" s="22"/>
      <c r="OI1756" s="22"/>
      <c r="OJ1756" s="22"/>
      <c r="OK1756" s="22"/>
      <c r="OL1756" s="22"/>
      <c r="OM1756" s="22"/>
      <c r="ON1756" s="22"/>
      <c r="OO1756" s="22"/>
      <c r="OP1756" s="22"/>
      <c r="OQ1756" s="22"/>
      <c r="OR1756" s="22"/>
    </row>
    <row r="1757" spans="1:408" ht="15" thickBot="1">
      <c r="A1757" s="1" t="str">
        <f t="shared" si="50"/>
        <v>-25</v>
      </c>
      <c r="B1757" s="12" t="str">
        <f t="shared" si="43"/>
        <v/>
      </c>
      <c r="C1757" s="13"/>
      <c r="D1757" s="14"/>
      <c r="E1757" s="15"/>
      <c r="F1757" s="15"/>
      <c r="G1757" s="15">
        <f t="shared" si="51"/>
        <v>0</v>
      </c>
      <c r="H1757" s="16"/>
      <c r="I1757" s="14"/>
      <c r="J1757" s="17"/>
      <c r="K1757" s="78"/>
      <c r="L1757" s="18"/>
      <c r="M1757" s="18"/>
      <c r="N1757" s="16" t="e">
        <f t="shared" ca="1" si="48"/>
        <v>#NAME?</v>
      </c>
      <c r="O1757" s="19"/>
      <c r="P1757" s="19"/>
      <c r="Q1757" s="20"/>
      <c r="R1757" s="21" t="e">
        <f t="array" ref="R1757">VLOOKUP(C1757,DB!A:D,2,FALSE)</f>
        <v>#N/A</v>
      </c>
      <c r="S1757" s="21" t="e">
        <f t="array" ref="S1757">VLOOKUP(C1757,DB!A:D,3,FALSE)</f>
        <v>#N/A</v>
      </c>
      <c r="T1757" s="22" t="s">
        <v>19</v>
      </c>
      <c r="U1757" s="1" t="str">
        <f t="shared" si="44"/>
        <v/>
      </c>
      <c r="V1757" s="23" t="e">
        <f t="shared" ca="1" si="47"/>
        <v>#NAME?</v>
      </c>
      <c r="X1757" s="24" t="e">
        <f>VLOOKUP(CONCATENATE(C1757,D1757),'Honor 2025'!A:D,4,FALSE)</f>
        <v>#N/A</v>
      </c>
      <c r="Y1757" s="24"/>
      <c r="Z1757" s="22"/>
      <c r="AA1757" s="22"/>
      <c r="AB1757" s="22"/>
      <c r="AC1757" s="22"/>
      <c r="AD1757" s="22"/>
      <c r="AE1757" s="22"/>
      <c r="AF1757" s="22"/>
      <c r="AG1757" s="22"/>
      <c r="AH1757" s="22"/>
      <c r="AI1757" s="22"/>
      <c r="AJ1757" s="22"/>
      <c r="AK1757" s="22"/>
      <c r="AL1757" s="22"/>
      <c r="AM1757" s="22"/>
      <c r="AN1757" s="22"/>
      <c r="AO1757" s="22"/>
      <c r="AP1757" s="22"/>
      <c r="AQ1757" s="22"/>
      <c r="AR1757" s="22"/>
      <c r="AS1757" s="22"/>
      <c r="AT1757" s="22"/>
      <c r="AU1757" s="22"/>
      <c r="AV1757" s="22"/>
      <c r="AW1757" s="22"/>
      <c r="AX1757" s="22"/>
      <c r="AY1757" s="22"/>
      <c r="AZ1757" s="22"/>
      <c r="BA1757" s="22"/>
      <c r="BB1757" s="22"/>
      <c r="BC1757" s="22"/>
      <c r="BD1757" s="22"/>
      <c r="BE1757" s="24"/>
      <c r="BF1757" s="22"/>
      <c r="BG1757" s="22"/>
      <c r="BH1757" s="22"/>
      <c r="BI1757" s="22"/>
      <c r="BJ1757" s="22"/>
      <c r="BK1757" s="22"/>
      <c r="BL1757" s="22"/>
      <c r="BM1757" s="22"/>
      <c r="BN1757" s="22"/>
      <c r="BO1757" s="22"/>
      <c r="BP1757" s="22"/>
      <c r="BQ1757" s="22"/>
      <c r="BR1757" s="22"/>
      <c r="BS1757" s="22"/>
      <c r="BT1757" s="22"/>
      <c r="BU1757" s="22"/>
      <c r="BV1757" s="22"/>
      <c r="BW1757" s="22"/>
      <c r="BX1757" s="22"/>
      <c r="BY1757" s="22"/>
      <c r="BZ1757" s="22"/>
      <c r="CA1757" s="22"/>
      <c r="CB1757" s="22"/>
      <c r="CC1757" s="22"/>
      <c r="CD1757" s="22"/>
      <c r="CE1757" s="22"/>
      <c r="CF1757" s="22"/>
      <c r="CG1757" s="22"/>
      <c r="CH1757" s="22"/>
      <c r="CI1757" s="22"/>
      <c r="CJ1757" s="22"/>
      <c r="CK1757" s="24"/>
      <c r="CL1757" s="22"/>
      <c r="CM1757" s="22"/>
      <c r="CN1757" s="22"/>
      <c r="CO1757" s="22"/>
      <c r="CP1757" s="22"/>
      <c r="CQ1757" s="22"/>
      <c r="CR1757" s="22"/>
      <c r="CS1757" s="22"/>
      <c r="CT1757" s="22"/>
      <c r="CU1757" s="22"/>
      <c r="CV1757" s="22"/>
      <c r="CW1757" s="22"/>
      <c r="CX1757" s="22"/>
      <c r="CY1757" s="22"/>
      <c r="CZ1757" s="22"/>
      <c r="DA1757" s="22"/>
      <c r="DB1757" s="22"/>
      <c r="DC1757" s="22"/>
      <c r="DD1757" s="22"/>
      <c r="DE1757" s="22"/>
      <c r="DF1757" s="22"/>
      <c r="DG1757" s="22"/>
      <c r="DH1757" s="22"/>
      <c r="DI1757" s="22"/>
      <c r="DJ1757" s="22"/>
      <c r="DK1757" s="22"/>
      <c r="DL1757" s="22"/>
      <c r="DM1757" s="22"/>
      <c r="DN1757" s="22"/>
      <c r="DO1757" s="22"/>
      <c r="DP1757" s="22"/>
      <c r="DQ1757" s="24"/>
      <c r="DR1757" s="22"/>
      <c r="DS1757" s="22"/>
      <c r="DT1757" s="22"/>
      <c r="DU1757" s="22"/>
      <c r="DV1757" s="22"/>
      <c r="DW1757" s="22"/>
      <c r="DX1757" s="22"/>
      <c r="DY1757" s="22"/>
      <c r="DZ1757" s="22"/>
      <c r="EA1757" s="22"/>
      <c r="EB1757" s="22"/>
      <c r="EC1757" s="22"/>
      <c r="ED1757" s="22"/>
      <c r="EE1757" s="22"/>
      <c r="EF1757" s="22"/>
      <c r="EG1757" s="22"/>
      <c r="EH1757" s="22"/>
      <c r="EI1757" s="22"/>
      <c r="EJ1757" s="22"/>
      <c r="EK1757" s="22"/>
      <c r="EL1757" s="22"/>
      <c r="EM1757" s="22"/>
      <c r="EN1757" s="22"/>
      <c r="EO1757" s="22"/>
      <c r="EP1757" s="22"/>
      <c r="EQ1757" s="22"/>
      <c r="ER1757" s="22"/>
      <c r="ES1757" s="22"/>
      <c r="ET1757" s="22"/>
      <c r="EU1757" s="22"/>
      <c r="EV1757" s="22"/>
      <c r="EW1757" s="24"/>
      <c r="EX1757" s="22"/>
      <c r="EY1757" s="22"/>
      <c r="EZ1757" s="22"/>
      <c r="FA1757" s="22"/>
      <c r="FB1757" s="22"/>
      <c r="FC1757" s="22"/>
      <c r="FD1757" s="22"/>
      <c r="FE1757" s="22"/>
      <c r="FF1757" s="22"/>
      <c r="FG1757" s="22"/>
      <c r="FH1757" s="22"/>
      <c r="FI1757" s="22"/>
      <c r="FJ1757" s="22"/>
      <c r="FK1757" s="22"/>
      <c r="FL1757" s="22"/>
      <c r="FM1757" s="22"/>
      <c r="FN1757" s="22"/>
      <c r="FO1757" s="22"/>
      <c r="FP1757" s="22"/>
      <c r="FQ1757" s="22"/>
      <c r="FR1757" s="22"/>
      <c r="FS1757" s="22"/>
      <c r="FT1757" s="22"/>
      <c r="FU1757" s="22"/>
      <c r="FV1757" s="22"/>
      <c r="FW1757" s="22"/>
      <c r="FX1757" s="22"/>
      <c r="FY1757" s="22"/>
      <c r="FZ1757" s="22"/>
      <c r="GA1757" s="22"/>
      <c r="GB1757" s="22"/>
      <c r="GC1757" s="24"/>
      <c r="GD1757" s="22"/>
      <c r="GE1757" s="22"/>
      <c r="GF1757" s="22"/>
      <c r="GG1757" s="22"/>
      <c r="GH1757" s="22"/>
      <c r="GI1757" s="22"/>
      <c r="GJ1757" s="22"/>
      <c r="GK1757" s="22"/>
      <c r="GL1757" s="22"/>
      <c r="GM1757" s="22"/>
      <c r="GN1757" s="22"/>
      <c r="GO1757" s="22"/>
      <c r="GP1757" s="22"/>
      <c r="GQ1757" s="22"/>
      <c r="GR1757" s="22"/>
      <c r="GS1757" s="22"/>
      <c r="GT1757" s="22"/>
      <c r="GU1757" s="22"/>
      <c r="GV1757" s="22"/>
      <c r="GW1757" s="22"/>
      <c r="GX1757" s="22"/>
      <c r="GY1757" s="22"/>
      <c r="GZ1757" s="22"/>
      <c r="HA1757" s="22"/>
      <c r="HB1757" s="22"/>
      <c r="HC1757" s="22"/>
      <c r="HD1757" s="22"/>
      <c r="HE1757" s="22"/>
      <c r="HF1757" s="22"/>
      <c r="HG1757" s="22"/>
      <c r="HH1757" s="22"/>
      <c r="HI1757" s="24"/>
      <c r="HJ1757" s="22"/>
      <c r="HK1757" s="22"/>
      <c r="HL1757" s="22"/>
      <c r="HM1757" s="22"/>
      <c r="HN1757" s="22"/>
      <c r="HO1757" s="22"/>
      <c r="HP1757" s="22"/>
      <c r="HQ1757" s="22"/>
      <c r="HR1757" s="22"/>
      <c r="HS1757" s="22"/>
      <c r="HT1757" s="22"/>
      <c r="HU1757" s="22"/>
      <c r="HV1757" s="22"/>
      <c r="HW1757" s="22"/>
      <c r="HX1757" s="22"/>
      <c r="HY1757" s="22"/>
      <c r="HZ1757" s="22"/>
      <c r="IA1757" s="22"/>
      <c r="IB1757" s="22"/>
      <c r="IC1757" s="22"/>
      <c r="ID1757" s="22"/>
      <c r="IE1757" s="22"/>
      <c r="IF1757" s="22"/>
      <c r="IG1757" s="22"/>
      <c r="IH1757" s="22"/>
      <c r="II1757" s="22"/>
      <c r="IJ1757" s="22"/>
      <c r="IK1757" s="22"/>
      <c r="IL1757" s="22"/>
      <c r="IM1757" s="22"/>
      <c r="IN1757" s="22"/>
      <c r="IO1757" s="24"/>
      <c r="IP1757" s="22"/>
      <c r="IQ1757" s="22"/>
      <c r="IR1757" s="22"/>
      <c r="IS1757" s="22"/>
      <c r="IT1757" s="22"/>
      <c r="IU1757" s="22"/>
      <c r="IV1757" s="22"/>
      <c r="IW1757" s="22"/>
      <c r="IX1757" s="22"/>
      <c r="IY1757" s="22"/>
      <c r="IZ1757" s="22"/>
      <c r="JA1757" s="22"/>
      <c r="JB1757" s="22"/>
      <c r="JC1757" s="22"/>
      <c r="JD1757" s="22"/>
      <c r="JE1757" s="22"/>
      <c r="JF1757" s="22"/>
      <c r="JG1757" s="22"/>
      <c r="JH1757" s="22"/>
      <c r="JI1757" s="22"/>
      <c r="JJ1757" s="22"/>
      <c r="JK1757" s="22"/>
      <c r="JL1757" s="22"/>
      <c r="JM1757" s="22"/>
      <c r="JN1757" s="22"/>
      <c r="JO1757" s="22"/>
      <c r="JP1757" s="22"/>
      <c r="JQ1757" s="22"/>
      <c r="JR1757" s="22"/>
      <c r="JS1757" s="22"/>
      <c r="JT1757" s="22"/>
      <c r="JU1757" s="24"/>
      <c r="JV1757" s="22"/>
      <c r="JW1757" s="22"/>
      <c r="JX1757" s="22"/>
      <c r="JY1757" s="22"/>
      <c r="JZ1757" s="22"/>
      <c r="KA1757" s="22"/>
      <c r="KB1757" s="22"/>
      <c r="KC1757" s="22"/>
      <c r="KD1757" s="22"/>
      <c r="KE1757" s="22"/>
      <c r="KF1757" s="22"/>
      <c r="KG1757" s="22"/>
      <c r="KH1757" s="22"/>
      <c r="KI1757" s="22"/>
      <c r="KJ1757" s="22"/>
      <c r="KK1757" s="22"/>
      <c r="KL1757" s="22"/>
      <c r="KM1757" s="22"/>
      <c r="KN1757" s="22"/>
      <c r="KO1757" s="22"/>
      <c r="KP1757" s="22"/>
      <c r="KQ1757" s="22"/>
      <c r="KR1757" s="22"/>
      <c r="KS1757" s="22"/>
      <c r="KT1757" s="22"/>
      <c r="KU1757" s="22"/>
      <c r="KV1757" s="22"/>
      <c r="KW1757" s="22"/>
      <c r="KX1757" s="22"/>
      <c r="KY1757" s="22"/>
      <c r="KZ1757" s="22"/>
      <c r="LA1757" s="24"/>
      <c r="LB1757" s="22"/>
      <c r="LC1757" s="22"/>
      <c r="LD1757" s="22"/>
      <c r="LE1757" s="22"/>
      <c r="LF1757" s="22"/>
      <c r="LG1757" s="22"/>
      <c r="LH1757" s="22"/>
      <c r="LI1757" s="22"/>
      <c r="LJ1757" s="22"/>
      <c r="LK1757" s="22"/>
      <c r="LL1757" s="22"/>
      <c r="LM1757" s="22"/>
      <c r="LN1757" s="22"/>
      <c r="LO1757" s="22"/>
      <c r="LP1757" s="22"/>
      <c r="LQ1757" s="22"/>
      <c r="LR1757" s="22"/>
      <c r="LS1757" s="22"/>
      <c r="LT1757" s="22"/>
      <c r="LU1757" s="22"/>
      <c r="LV1757" s="22"/>
      <c r="LW1757" s="22"/>
      <c r="LX1757" s="22"/>
      <c r="LY1757" s="22"/>
      <c r="LZ1757" s="22"/>
      <c r="MA1757" s="22"/>
      <c r="MB1757" s="22"/>
      <c r="MC1757" s="22"/>
      <c r="MD1757" s="22"/>
      <c r="ME1757" s="22"/>
      <c r="MF1757" s="22"/>
      <c r="MG1757" s="24"/>
      <c r="MH1757" s="22"/>
      <c r="MI1757" s="22"/>
      <c r="MJ1757" s="22"/>
      <c r="MK1757" s="22"/>
      <c r="ML1757" s="22"/>
      <c r="MM1757" s="22"/>
      <c r="MN1757" s="22"/>
      <c r="MO1757" s="22"/>
      <c r="MP1757" s="22"/>
      <c r="MQ1757" s="22"/>
      <c r="MR1757" s="22"/>
      <c r="MS1757" s="22"/>
      <c r="MT1757" s="22"/>
      <c r="MU1757" s="22"/>
      <c r="MV1757" s="22"/>
      <c r="MW1757" s="22"/>
      <c r="MX1757" s="22"/>
      <c r="MY1757" s="22"/>
      <c r="MZ1757" s="22"/>
      <c r="NA1757" s="22"/>
      <c r="NB1757" s="22"/>
      <c r="NC1757" s="22"/>
      <c r="ND1757" s="22"/>
      <c r="NE1757" s="22"/>
      <c r="NF1757" s="22"/>
      <c r="NG1757" s="22"/>
      <c r="NH1757" s="22"/>
      <c r="NI1757" s="22"/>
      <c r="NJ1757" s="22"/>
      <c r="NK1757" s="22"/>
      <c r="NL1757" s="22"/>
      <c r="NM1757" s="24"/>
      <c r="NN1757" s="22"/>
      <c r="NO1757" s="22"/>
      <c r="NP1757" s="22"/>
      <c r="NQ1757" s="22"/>
      <c r="NR1757" s="22"/>
      <c r="NS1757" s="22"/>
      <c r="NT1757" s="22"/>
      <c r="NU1757" s="22"/>
      <c r="NV1757" s="22"/>
      <c r="NW1757" s="22"/>
      <c r="NX1757" s="22"/>
      <c r="NY1757" s="22"/>
      <c r="NZ1757" s="22"/>
      <c r="OA1757" s="22"/>
      <c r="OB1757" s="22"/>
      <c r="OC1757" s="22"/>
      <c r="OD1757" s="22"/>
      <c r="OE1757" s="22"/>
      <c r="OF1757" s="22"/>
      <c r="OG1757" s="22"/>
      <c r="OH1757" s="22"/>
      <c r="OI1757" s="22"/>
      <c r="OJ1757" s="22"/>
      <c r="OK1757" s="22"/>
      <c r="OL1757" s="22"/>
      <c r="OM1757" s="22"/>
      <c r="ON1757" s="22"/>
      <c r="OO1757" s="22"/>
      <c r="OP1757" s="22"/>
      <c r="OQ1757" s="22"/>
      <c r="OR1757" s="22"/>
    </row>
    <row r="1758" spans="1:408" ht="15" thickBot="1">
      <c r="A1758" s="1" t="str">
        <f t="shared" si="50"/>
        <v>-26</v>
      </c>
      <c r="B1758" s="12" t="str">
        <f t="shared" si="43"/>
        <v/>
      </c>
      <c r="C1758" s="13"/>
      <c r="D1758" s="14"/>
      <c r="E1758" s="15"/>
      <c r="F1758" s="15"/>
      <c r="G1758" s="15">
        <f t="shared" si="51"/>
        <v>0</v>
      </c>
      <c r="H1758" s="16"/>
      <c r="I1758" s="14"/>
      <c r="J1758" s="17"/>
      <c r="K1758" s="79"/>
      <c r="L1758" s="18"/>
      <c r="M1758" s="18"/>
      <c r="N1758" s="16" t="e">
        <f t="shared" ca="1" si="48"/>
        <v>#NAME?</v>
      </c>
      <c r="O1758" s="19"/>
      <c r="P1758" s="19"/>
      <c r="Q1758" s="20"/>
      <c r="R1758" s="21" t="e">
        <f t="array" ref="R1758">VLOOKUP(C1758,DB!A:D,2,FALSE)</f>
        <v>#N/A</v>
      </c>
      <c r="S1758" s="21" t="e">
        <f t="array" ref="S1758">VLOOKUP(C1758,DB!A:D,3,FALSE)</f>
        <v>#N/A</v>
      </c>
      <c r="T1758" s="22" t="s">
        <v>19</v>
      </c>
      <c r="U1758" s="1" t="str">
        <f t="shared" si="44"/>
        <v/>
      </c>
      <c r="V1758" s="23" t="e">
        <f t="shared" ca="1" si="47"/>
        <v>#NAME?</v>
      </c>
      <c r="X1758" s="24" t="e">
        <f>VLOOKUP(CONCATENATE(C1758,D1758),'Honor 2025'!A:D,4,FALSE)</f>
        <v>#N/A</v>
      </c>
      <c r="Y1758" s="24"/>
      <c r="Z1758" s="22"/>
      <c r="AA1758" s="22"/>
      <c r="AB1758" s="22"/>
      <c r="AC1758" s="22"/>
      <c r="AD1758" s="22"/>
      <c r="AE1758" s="22"/>
      <c r="AF1758" s="22"/>
      <c r="AG1758" s="22"/>
      <c r="AH1758" s="22"/>
      <c r="AI1758" s="22"/>
      <c r="AJ1758" s="22"/>
      <c r="AK1758" s="22"/>
      <c r="AL1758" s="22"/>
      <c r="AM1758" s="22"/>
      <c r="AN1758" s="22"/>
      <c r="AO1758" s="22"/>
      <c r="AP1758" s="22"/>
      <c r="AQ1758" s="22"/>
      <c r="AR1758" s="22"/>
      <c r="AS1758" s="22"/>
      <c r="AT1758" s="22"/>
      <c r="AU1758" s="22"/>
      <c r="AV1758" s="22"/>
      <c r="AW1758" s="22"/>
      <c r="AX1758" s="22"/>
      <c r="AY1758" s="22"/>
      <c r="AZ1758" s="22"/>
      <c r="BA1758" s="22"/>
      <c r="BB1758" s="22"/>
      <c r="BC1758" s="22"/>
      <c r="BD1758" s="22"/>
      <c r="BE1758" s="24"/>
      <c r="BF1758" s="22"/>
      <c r="BG1758" s="22"/>
      <c r="BH1758" s="22"/>
      <c r="BI1758" s="22"/>
      <c r="BJ1758" s="22"/>
      <c r="BK1758" s="22"/>
      <c r="BL1758" s="22"/>
      <c r="BM1758" s="22"/>
      <c r="BN1758" s="22"/>
      <c r="BO1758" s="22"/>
      <c r="BP1758" s="22"/>
      <c r="BQ1758" s="22"/>
      <c r="BR1758" s="22"/>
      <c r="BS1758" s="22"/>
      <c r="BT1758" s="22"/>
      <c r="BU1758" s="22"/>
      <c r="BV1758" s="22"/>
      <c r="BW1758" s="22"/>
      <c r="BX1758" s="22"/>
      <c r="BY1758" s="22"/>
      <c r="BZ1758" s="22"/>
      <c r="CA1758" s="22"/>
      <c r="CB1758" s="22"/>
      <c r="CC1758" s="22"/>
      <c r="CD1758" s="22"/>
      <c r="CE1758" s="22"/>
      <c r="CF1758" s="22"/>
      <c r="CG1758" s="22"/>
      <c r="CH1758" s="22"/>
      <c r="CI1758" s="22"/>
      <c r="CJ1758" s="22"/>
      <c r="CK1758" s="24"/>
      <c r="CL1758" s="22"/>
      <c r="CM1758" s="22"/>
      <c r="CN1758" s="22"/>
      <c r="CO1758" s="22"/>
      <c r="CP1758" s="22"/>
      <c r="CQ1758" s="22"/>
      <c r="CR1758" s="22"/>
      <c r="CS1758" s="22"/>
      <c r="CT1758" s="22"/>
      <c r="CU1758" s="22"/>
      <c r="CV1758" s="22"/>
      <c r="CW1758" s="22"/>
      <c r="CX1758" s="22"/>
      <c r="CY1758" s="22"/>
      <c r="CZ1758" s="22"/>
      <c r="DA1758" s="22"/>
      <c r="DB1758" s="22"/>
      <c r="DC1758" s="22"/>
      <c r="DD1758" s="22"/>
      <c r="DE1758" s="22"/>
      <c r="DF1758" s="22"/>
      <c r="DG1758" s="22"/>
      <c r="DH1758" s="22"/>
      <c r="DI1758" s="22"/>
      <c r="DJ1758" s="22"/>
      <c r="DK1758" s="22"/>
      <c r="DL1758" s="22"/>
      <c r="DM1758" s="22"/>
      <c r="DN1758" s="22"/>
      <c r="DO1758" s="22"/>
      <c r="DP1758" s="22"/>
      <c r="DQ1758" s="24"/>
      <c r="DR1758" s="22"/>
      <c r="DS1758" s="22"/>
      <c r="DT1758" s="22"/>
      <c r="DU1758" s="22"/>
      <c r="DV1758" s="22"/>
      <c r="DW1758" s="22"/>
      <c r="DX1758" s="22"/>
      <c r="DY1758" s="22"/>
      <c r="DZ1758" s="22"/>
      <c r="EA1758" s="22"/>
      <c r="EB1758" s="22"/>
      <c r="EC1758" s="22"/>
      <c r="ED1758" s="22"/>
      <c r="EE1758" s="22"/>
      <c r="EF1758" s="22"/>
      <c r="EG1758" s="22"/>
      <c r="EH1758" s="22"/>
      <c r="EI1758" s="22"/>
      <c r="EJ1758" s="22"/>
      <c r="EK1758" s="22"/>
      <c r="EL1758" s="22"/>
      <c r="EM1758" s="22"/>
      <c r="EN1758" s="22"/>
      <c r="EO1758" s="22"/>
      <c r="EP1758" s="22"/>
      <c r="EQ1758" s="22"/>
      <c r="ER1758" s="22"/>
      <c r="ES1758" s="22"/>
      <c r="ET1758" s="22"/>
      <c r="EU1758" s="22"/>
      <c r="EV1758" s="22"/>
      <c r="EW1758" s="24"/>
      <c r="EX1758" s="22"/>
      <c r="EY1758" s="22"/>
      <c r="EZ1758" s="22"/>
      <c r="FA1758" s="22"/>
      <c r="FB1758" s="22"/>
      <c r="FC1758" s="22"/>
      <c r="FD1758" s="22"/>
      <c r="FE1758" s="22"/>
      <c r="FF1758" s="22"/>
      <c r="FG1758" s="22"/>
      <c r="FH1758" s="22"/>
      <c r="FI1758" s="22"/>
      <c r="FJ1758" s="22"/>
      <c r="FK1758" s="22"/>
      <c r="FL1758" s="22"/>
      <c r="FM1758" s="22"/>
      <c r="FN1758" s="22"/>
      <c r="FO1758" s="22"/>
      <c r="FP1758" s="22"/>
      <c r="FQ1758" s="22"/>
      <c r="FR1758" s="22"/>
      <c r="FS1758" s="22"/>
      <c r="FT1758" s="22"/>
      <c r="FU1758" s="22"/>
      <c r="FV1758" s="22"/>
      <c r="FW1758" s="22"/>
      <c r="FX1758" s="22"/>
      <c r="FY1758" s="22"/>
      <c r="FZ1758" s="22"/>
      <c r="GA1758" s="22"/>
      <c r="GB1758" s="22"/>
      <c r="GC1758" s="24"/>
      <c r="GD1758" s="22"/>
      <c r="GE1758" s="22"/>
      <c r="GF1758" s="22"/>
      <c r="GG1758" s="22"/>
      <c r="GH1758" s="22"/>
      <c r="GI1758" s="22"/>
      <c r="GJ1758" s="22"/>
      <c r="GK1758" s="22"/>
      <c r="GL1758" s="22"/>
      <c r="GM1758" s="22"/>
      <c r="GN1758" s="22"/>
      <c r="GO1758" s="22"/>
      <c r="GP1758" s="22"/>
      <c r="GQ1758" s="22"/>
      <c r="GR1758" s="22"/>
      <c r="GS1758" s="22"/>
      <c r="GT1758" s="22"/>
      <c r="GU1758" s="22"/>
      <c r="GV1758" s="22"/>
      <c r="GW1758" s="22"/>
      <c r="GX1758" s="22"/>
      <c r="GY1758" s="22"/>
      <c r="GZ1758" s="22"/>
      <c r="HA1758" s="22"/>
      <c r="HB1758" s="22"/>
      <c r="HC1758" s="22"/>
      <c r="HD1758" s="22"/>
      <c r="HE1758" s="22"/>
      <c r="HF1758" s="22"/>
      <c r="HG1758" s="22"/>
      <c r="HH1758" s="22"/>
      <c r="HI1758" s="24"/>
      <c r="HJ1758" s="22"/>
      <c r="HK1758" s="22"/>
      <c r="HL1758" s="22"/>
      <c r="HM1758" s="22"/>
      <c r="HN1758" s="22"/>
      <c r="HO1758" s="22"/>
      <c r="HP1758" s="22"/>
      <c r="HQ1758" s="22"/>
      <c r="HR1758" s="22"/>
      <c r="HS1758" s="22"/>
      <c r="HT1758" s="22"/>
      <c r="HU1758" s="22"/>
      <c r="HV1758" s="22"/>
      <c r="HW1758" s="22"/>
      <c r="HX1758" s="22"/>
      <c r="HY1758" s="22"/>
      <c r="HZ1758" s="22"/>
      <c r="IA1758" s="22"/>
      <c r="IB1758" s="22"/>
      <c r="IC1758" s="22"/>
      <c r="ID1758" s="22"/>
      <c r="IE1758" s="22"/>
      <c r="IF1758" s="22"/>
      <c r="IG1758" s="22"/>
      <c r="IH1758" s="22"/>
      <c r="II1758" s="22"/>
      <c r="IJ1758" s="22"/>
      <c r="IK1758" s="22"/>
      <c r="IL1758" s="22"/>
      <c r="IM1758" s="22"/>
      <c r="IN1758" s="22"/>
      <c r="IO1758" s="24"/>
      <c r="IP1758" s="22"/>
      <c r="IQ1758" s="22"/>
      <c r="IR1758" s="22"/>
      <c r="IS1758" s="22"/>
      <c r="IT1758" s="22"/>
      <c r="IU1758" s="22"/>
      <c r="IV1758" s="22"/>
      <c r="IW1758" s="22"/>
      <c r="IX1758" s="22"/>
      <c r="IY1758" s="22"/>
      <c r="IZ1758" s="22"/>
      <c r="JA1758" s="22"/>
      <c r="JB1758" s="22"/>
      <c r="JC1758" s="22"/>
      <c r="JD1758" s="22"/>
      <c r="JE1758" s="22"/>
      <c r="JF1758" s="22"/>
      <c r="JG1758" s="22"/>
      <c r="JH1758" s="22"/>
      <c r="JI1758" s="22"/>
      <c r="JJ1758" s="22"/>
      <c r="JK1758" s="22"/>
      <c r="JL1758" s="22"/>
      <c r="JM1758" s="22"/>
      <c r="JN1758" s="22"/>
      <c r="JO1758" s="22"/>
      <c r="JP1758" s="22"/>
      <c r="JQ1758" s="22"/>
      <c r="JR1758" s="22"/>
      <c r="JS1758" s="22"/>
      <c r="JT1758" s="22"/>
      <c r="JU1758" s="24"/>
      <c r="JV1758" s="22"/>
      <c r="JW1758" s="22"/>
      <c r="JX1758" s="22"/>
      <c r="JY1758" s="22"/>
      <c r="JZ1758" s="22"/>
      <c r="KA1758" s="22"/>
      <c r="KB1758" s="22"/>
      <c r="KC1758" s="22"/>
      <c r="KD1758" s="22"/>
      <c r="KE1758" s="22"/>
      <c r="KF1758" s="22"/>
      <c r="KG1758" s="22"/>
      <c r="KH1758" s="22"/>
      <c r="KI1758" s="22"/>
      <c r="KJ1758" s="22"/>
      <c r="KK1758" s="22"/>
      <c r="KL1758" s="22"/>
      <c r="KM1758" s="22"/>
      <c r="KN1758" s="22"/>
      <c r="KO1758" s="22"/>
      <c r="KP1758" s="22"/>
      <c r="KQ1758" s="22"/>
      <c r="KR1758" s="22"/>
      <c r="KS1758" s="22"/>
      <c r="KT1758" s="22"/>
      <c r="KU1758" s="22"/>
      <c r="KV1758" s="22"/>
      <c r="KW1758" s="22"/>
      <c r="KX1758" s="22"/>
      <c r="KY1758" s="22"/>
      <c r="KZ1758" s="22"/>
      <c r="LA1758" s="24"/>
      <c r="LB1758" s="22"/>
      <c r="LC1758" s="22"/>
      <c r="LD1758" s="22"/>
      <c r="LE1758" s="22"/>
      <c r="LF1758" s="22"/>
      <c r="LG1758" s="22"/>
      <c r="LH1758" s="22"/>
      <c r="LI1758" s="22"/>
      <c r="LJ1758" s="22"/>
      <c r="LK1758" s="22"/>
      <c r="LL1758" s="22"/>
      <c r="LM1758" s="22"/>
      <c r="LN1758" s="22"/>
      <c r="LO1758" s="22"/>
      <c r="LP1758" s="22"/>
      <c r="LQ1758" s="22"/>
      <c r="LR1758" s="22"/>
      <c r="LS1758" s="22"/>
      <c r="LT1758" s="22"/>
      <c r="LU1758" s="22"/>
      <c r="LV1758" s="22"/>
      <c r="LW1758" s="22"/>
      <c r="LX1758" s="22"/>
      <c r="LY1758" s="22"/>
      <c r="LZ1758" s="22"/>
      <c r="MA1758" s="22"/>
      <c r="MB1758" s="22"/>
      <c r="MC1758" s="22"/>
      <c r="MD1758" s="22"/>
      <c r="ME1758" s="22"/>
      <c r="MF1758" s="22"/>
      <c r="MG1758" s="24"/>
      <c r="MH1758" s="22"/>
      <c r="MI1758" s="22"/>
      <c r="MJ1758" s="22"/>
      <c r="MK1758" s="22"/>
      <c r="ML1758" s="22"/>
      <c r="MM1758" s="22"/>
      <c r="MN1758" s="22"/>
      <c r="MO1758" s="22"/>
      <c r="MP1758" s="22"/>
      <c r="MQ1758" s="22"/>
      <c r="MR1758" s="22"/>
      <c r="MS1758" s="22"/>
      <c r="MT1758" s="22"/>
      <c r="MU1758" s="22"/>
      <c r="MV1758" s="22"/>
      <c r="MW1758" s="22"/>
      <c r="MX1758" s="22"/>
      <c r="MY1758" s="22"/>
      <c r="MZ1758" s="22"/>
      <c r="NA1758" s="22"/>
      <c r="NB1758" s="22"/>
      <c r="NC1758" s="22"/>
      <c r="ND1758" s="22"/>
      <c r="NE1758" s="22"/>
      <c r="NF1758" s="22"/>
      <c r="NG1758" s="22"/>
      <c r="NH1758" s="22"/>
      <c r="NI1758" s="22"/>
      <c r="NJ1758" s="22"/>
      <c r="NK1758" s="22"/>
      <c r="NL1758" s="22"/>
      <c r="NM1758" s="24"/>
      <c r="NN1758" s="22"/>
      <c r="NO1758" s="22"/>
      <c r="NP1758" s="22"/>
      <c r="NQ1758" s="22"/>
      <c r="NR1758" s="22"/>
      <c r="NS1758" s="22"/>
      <c r="NT1758" s="22"/>
      <c r="NU1758" s="22"/>
      <c r="NV1758" s="22"/>
      <c r="NW1758" s="22"/>
      <c r="NX1758" s="22"/>
      <c r="NY1758" s="22"/>
      <c r="NZ1758" s="22"/>
      <c r="OA1758" s="22"/>
      <c r="OB1758" s="22"/>
      <c r="OC1758" s="22"/>
      <c r="OD1758" s="22"/>
      <c r="OE1758" s="22"/>
      <c r="OF1758" s="22"/>
      <c r="OG1758" s="22"/>
      <c r="OH1758" s="22"/>
      <c r="OI1758" s="22"/>
      <c r="OJ1758" s="22"/>
      <c r="OK1758" s="22"/>
      <c r="OL1758" s="22"/>
      <c r="OM1758" s="22"/>
      <c r="ON1758" s="22"/>
      <c r="OO1758" s="22"/>
      <c r="OP1758" s="22"/>
      <c r="OQ1758" s="22"/>
      <c r="OR1758" s="22"/>
    </row>
    <row r="1759" spans="1:408" ht="15" thickBot="1">
      <c r="A1759" s="1" t="str">
        <f t="shared" si="50"/>
        <v>-27</v>
      </c>
      <c r="B1759" s="12" t="str">
        <f t="shared" si="43"/>
        <v/>
      </c>
      <c r="C1759" s="13"/>
      <c r="D1759" s="14"/>
      <c r="E1759" s="15"/>
      <c r="F1759" s="15"/>
      <c r="G1759" s="15">
        <f t="shared" si="51"/>
        <v>0</v>
      </c>
      <c r="H1759" s="16"/>
      <c r="I1759" s="14"/>
      <c r="J1759" s="17"/>
      <c r="K1759" s="78"/>
      <c r="L1759" s="18"/>
      <c r="M1759" s="18"/>
      <c r="N1759" s="16" t="e">
        <f t="shared" ca="1" si="48"/>
        <v>#NAME?</v>
      </c>
      <c r="O1759" s="19"/>
      <c r="P1759" s="19"/>
      <c r="Q1759" s="20"/>
      <c r="R1759" s="21" t="e">
        <f t="array" ref="R1759">VLOOKUP(C1759,DB!A:D,2,FALSE)</f>
        <v>#N/A</v>
      </c>
      <c r="S1759" s="21" t="e">
        <f t="array" ref="S1759">VLOOKUP(C1759,DB!A:D,3,FALSE)</f>
        <v>#N/A</v>
      </c>
      <c r="T1759" s="22" t="s">
        <v>19</v>
      </c>
      <c r="U1759" s="1" t="str">
        <f t="shared" si="44"/>
        <v/>
      </c>
      <c r="V1759" s="23" t="e">
        <f t="shared" ca="1" si="47"/>
        <v>#NAME?</v>
      </c>
      <c r="X1759" s="24" t="e">
        <f>VLOOKUP(CONCATENATE(C1759,D1759),'Honor 2025'!A:D,4,FALSE)</f>
        <v>#N/A</v>
      </c>
      <c r="Y1759" s="24"/>
      <c r="Z1759" s="22"/>
      <c r="AA1759" s="22"/>
      <c r="AB1759" s="22"/>
      <c r="AC1759" s="22"/>
      <c r="AD1759" s="22"/>
      <c r="AE1759" s="22"/>
      <c r="AF1759" s="22"/>
      <c r="AG1759" s="22"/>
      <c r="AH1759" s="22"/>
      <c r="AI1759" s="22"/>
      <c r="AJ1759" s="22"/>
      <c r="AK1759" s="22"/>
      <c r="AL1759" s="22"/>
      <c r="AM1759" s="22"/>
      <c r="AN1759" s="22"/>
      <c r="AO1759" s="22"/>
      <c r="AP1759" s="22"/>
      <c r="AQ1759" s="22"/>
      <c r="AR1759" s="22"/>
      <c r="AS1759" s="22"/>
      <c r="AT1759" s="22"/>
      <c r="AU1759" s="22"/>
      <c r="AV1759" s="22"/>
      <c r="AW1759" s="22"/>
      <c r="AX1759" s="22"/>
      <c r="AY1759" s="22"/>
      <c r="AZ1759" s="22"/>
      <c r="BA1759" s="22"/>
      <c r="BB1759" s="22"/>
      <c r="BC1759" s="22"/>
      <c r="BD1759" s="22"/>
      <c r="BE1759" s="24"/>
      <c r="BF1759" s="22"/>
      <c r="BG1759" s="22"/>
      <c r="BH1759" s="22"/>
      <c r="BI1759" s="22"/>
      <c r="BJ1759" s="22"/>
      <c r="BK1759" s="22"/>
      <c r="BL1759" s="22"/>
      <c r="BM1759" s="22"/>
      <c r="BN1759" s="22"/>
      <c r="BO1759" s="22"/>
      <c r="BP1759" s="22"/>
      <c r="BQ1759" s="22"/>
      <c r="BR1759" s="22"/>
      <c r="BS1759" s="22"/>
      <c r="BT1759" s="22"/>
      <c r="BU1759" s="22"/>
      <c r="BV1759" s="22"/>
      <c r="BW1759" s="22"/>
      <c r="BX1759" s="22"/>
      <c r="BY1759" s="22"/>
      <c r="BZ1759" s="22"/>
      <c r="CA1759" s="22"/>
      <c r="CB1759" s="22"/>
      <c r="CC1759" s="22"/>
      <c r="CD1759" s="22"/>
      <c r="CE1759" s="22"/>
      <c r="CF1759" s="22"/>
      <c r="CG1759" s="22"/>
      <c r="CH1759" s="22"/>
      <c r="CI1759" s="22"/>
      <c r="CJ1759" s="22"/>
      <c r="CK1759" s="24"/>
      <c r="CL1759" s="22"/>
      <c r="CM1759" s="22"/>
      <c r="CN1759" s="22"/>
      <c r="CO1759" s="22"/>
      <c r="CP1759" s="22"/>
      <c r="CQ1759" s="22"/>
      <c r="CR1759" s="22"/>
      <c r="CS1759" s="22"/>
      <c r="CT1759" s="22"/>
      <c r="CU1759" s="22"/>
      <c r="CV1759" s="22"/>
      <c r="CW1759" s="22"/>
      <c r="CX1759" s="22"/>
      <c r="CY1759" s="22"/>
      <c r="CZ1759" s="22"/>
      <c r="DA1759" s="22"/>
      <c r="DB1759" s="22"/>
      <c r="DC1759" s="22"/>
      <c r="DD1759" s="22"/>
      <c r="DE1759" s="22"/>
      <c r="DF1759" s="22"/>
      <c r="DG1759" s="22"/>
      <c r="DH1759" s="22"/>
      <c r="DI1759" s="22"/>
      <c r="DJ1759" s="22"/>
      <c r="DK1759" s="22"/>
      <c r="DL1759" s="22"/>
      <c r="DM1759" s="22"/>
      <c r="DN1759" s="22"/>
      <c r="DO1759" s="22"/>
      <c r="DP1759" s="22"/>
      <c r="DQ1759" s="24"/>
      <c r="DR1759" s="22"/>
      <c r="DS1759" s="22"/>
      <c r="DT1759" s="22"/>
      <c r="DU1759" s="22"/>
      <c r="DV1759" s="22"/>
      <c r="DW1759" s="22"/>
      <c r="DX1759" s="22"/>
      <c r="DY1759" s="22"/>
      <c r="DZ1759" s="22"/>
      <c r="EA1759" s="22"/>
      <c r="EB1759" s="22"/>
      <c r="EC1759" s="22"/>
      <c r="ED1759" s="22"/>
      <c r="EE1759" s="22"/>
      <c r="EF1759" s="22"/>
      <c r="EG1759" s="22"/>
      <c r="EH1759" s="22"/>
      <c r="EI1759" s="22"/>
      <c r="EJ1759" s="22"/>
      <c r="EK1759" s="22"/>
      <c r="EL1759" s="22"/>
      <c r="EM1759" s="22"/>
      <c r="EN1759" s="22"/>
      <c r="EO1759" s="22"/>
      <c r="EP1759" s="22"/>
      <c r="EQ1759" s="22"/>
      <c r="ER1759" s="22"/>
      <c r="ES1759" s="22"/>
      <c r="ET1759" s="22"/>
      <c r="EU1759" s="22"/>
      <c r="EV1759" s="22"/>
      <c r="EW1759" s="24"/>
      <c r="EX1759" s="22"/>
      <c r="EY1759" s="22"/>
      <c r="EZ1759" s="22"/>
      <c r="FA1759" s="22"/>
      <c r="FB1759" s="22"/>
      <c r="FC1759" s="22"/>
      <c r="FD1759" s="22"/>
      <c r="FE1759" s="22"/>
      <c r="FF1759" s="22"/>
      <c r="FG1759" s="22"/>
      <c r="FH1759" s="22"/>
      <c r="FI1759" s="22"/>
      <c r="FJ1759" s="22"/>
      <c r="FK1759" s="22"/>
      <c r="FL1759" s="22"/>
      <c r="FM1759" s="22"/>
      <c r="FN1759" s="22"/>
      <c r="FO1759" s="22"/>
      <c r="FP1759" s="22"/>
      <c r="FQ1759" s="22"/>
      <c r="FR1759" s="22"/>
      <c r="FS1759" s="22"/>
      <c r="FT1759" s="22"/>
      <c r="FU1759" s="22"/>
      <c r="FV1759" s="22"/>
      <c r="FW1759" s="22"/>
      <c r="FX1759" s="22"/>
      <c r="FY1759" s="22"/>
      <c r="FZ1759" s="22"/>
      <c r="GA1759" s="22"/>
      <c r="GB1759" s="22"/>
      <c r="GC1759" s="24"/>
      <c r="GD1759" s="22"/>
      <c r="GE1759" s="22"/>
      <c r="GF1759" s="22"/>
      <c r="GG1759" s="22"/>
      <c r="GH1759" s="22"/>
      <c r="GI1759" s="22"/>
      <c r="GJ1759" s="22"/>
      <c r="GK1759" s="22"/>
      <c r="GL1759" s="22"/>
      <c r="GM1759" s="22"/>
      <c r="GN1759" s="22"/>
      <c r="GO1759" s="22"/>
      <c r="GP1759" s="22"/>
      <c r="GQ1759" s="22"/>
      <c r="GR1759" s="22"/>
      <c r="GS1759" s="22"/>
      <c r="GT1759" s="22"/>
      <c r="GU1759" s="22"/>
      <c r="GV1759" s="22"/>
      <c r="GW1759" s="22"/>
      <c r="GX1759" s="22"/>
      <c r="GY1759" s="22"/>
      <c r="GZ1759" s="22"/>
      <c r="HA1759" s="22"/>
      <c r="HB1759" s="22"/>
      <c r="HC1759" s="22"/>
      <c r="HD1759" s="22"/>
      <c r="HE1759" s="22"/>
      <c r="HF1759" s="22"/>
      <c r="HG1759" s="22"/>
      <c r="HH1759" s="22"/>
      <c r="HI1759" s="24"/>
      <c r="HJ1759" s="22"/>
      <c r="HK1759" s="22"/>
      <c r="HL1759" s="22"/>
      <c r="HM1759" s="22"/>
      <c r="HN1759" s="22"/>
      <c r="HO1759" s="22"/>
      <c r="HP1759" s="22"/>
      <c r="HQ1759" s="22"/>
      <c r="HR1759" s="22"/>
      <c r="HS1759" s="22"/>
      <c r="HT1759" s="22"/>
      <c r="HU1759" s="22"/>
      <c r="HV1759" s="22"/>
      <c r="HW1759" s="22"/>
      <c r="HX1759" s="22"/>
      <c r="HY1759" s="22"/>
      <c r="HZ1759" s="22"/>
      <c r="IA1759" s="22"/>
      <c r="IB1759" s="22"/>
      <c r="IC1759" s="22"/>
      <c r="ID1759" s="22"/>
      <c r="IE1759" s="22"/>
      <c r="IF1759" s="22"/>
      <c r="IG1759" s="22"/>
      <c r="IH1759" s="22"/>
      <c r="II1759" s="22"/>
      <c r="IJ1759" s="22"/>
      <c r="IK1759" s="22"/>
      <c r="IL1759" s="22"/>
      <c r="IM1759" s="22"/>
      <c r="IN1759" s="22"/>
      <c r="IO1759" s="24"/>
      <c r="IP1759" s="22"/>
      <c r="IQ1759" s="22"/>
      <c r="IR1759" s="22"/>
      <c r="IS1759" s="22"/>
      <c r="IT1759" s="22"/>
      <c r="IU1759" s="22"/>
      <c r="IV1759" s="22"/>
      <c r="IW1759" s="22"/>
      <c r="IX1759" s="22"/>
      <c r="IY1759" s="22"/>
      <c r="IZ1759" s="22"/>
      <c r="JA1759" s="22"/>
      <c r="JB1759" s="22"/>
      <c r="JC1759" s="22"/>
      <c r="JD1759" s="22"/>
      <c r="JE1759" s="22"/>
      <c r="JF1759" s="22"/>
      <c r="JG1759" s="22"/>
      <c r="JH1759" s="22"/>
      <c r="JI1759" s="22"/>
      <c r="JJ1759" s="22"/>
      <c r="JK1759" s="22"/>
      <c r="JL1759" s="22"/>
      <c r="JM1759" s="22"/>
      <c r="JN1759" s="22"/>
      <c r="JO1759" s="22"/>
      <c r="JP1759" s="22"/>
      <c r="JQ1759" s="22"/>
      <c r="JR1759" s="22"/>
      <c r="JS1759" s="22"/>
      <c r="JT1759" s="22"/>
      <c r="JU1759" s="24"/>
      <c r="JV1759" s="22"/>
      <c r="JW1759" s="22"/>
      <c r="JX1759" s="22"/>
      <c r="JY1759" s="22"/>
      <c r="JZ1759" s="22"/>
      <c r="KA1759" s="22"/>
      <c r="KB1759" s="22"/>
      <c r="KC1759" s="22"/>
      <c r="KD1759" s="22"/>
      <c r="KE1759" s="22"/>
      <c r="KF1759" s="22"/>
      <c r="KG1759" s="22"/>
      <c r="KH1759" s="22"/>
      <c r="KI1759" s="22"/>
      <c r="KJ1759" s="22"/>
      <c r="KK1759" s="22"/>
      <c r="KL1759" s="22"/>
      <c r="KM1759" s="22"/>
      <c r="KN1759" s="22"/>
      <c r="KO1759" s="22"/>
      <c r="KP1759" s="22"/>
      <c r="KQ1759" s="22"/>
      <c r="KR1759" s="22"/>
      <c r="KS1759" s="22"/>
      <c r="KT1759" s="22"/>
      <c r="KU1759" s="22"/>
      <c r="KV1759" s="22"/>
      <c r="KW1759" s="22"/>
      <c r="KX1759" s="22"/>
      <c r="KY1759" s="22"/>
      <c r="KZ1759" s="22"/>
      <c r="LA1759" s="24"/>
      <c r="LB1759" s="22"/>
      <c r="LC1759" s="22"/>
      <c r="LD1759" s="22"/>
      <c r="LE1759" s="22"/>
      <c r="LF1759" s="22"/>
      <c r="LG1759" s="22"/>
      <c r="LH1759" s="22"/>
      <c r="LI1759" s="22"/>
      <c r="LJ1759" s="22"/>
      <c r="LK1759" s="22"/>
      <c r="LL1759" s="22"/>
      <c r="LM1759" s="22"/>
      <c r="LN1759" s="22"/>
      <c r="LO1759" s="22"/>
      <c r="LP1759" s="22"/>
      <c r="LQ1759" s="22"/>
      <c r="LR1759" s="22"/>
      <c r="LS1759" s="22"/>
      <c r="LT1759" s="22"/>
      <c r="LU1759" s="22"/>
      <c r="LV1759" s="22"/>
      <c r="LW1759" s="22"/>
      <c r="LX1759" s="22"/>
      <c r="LY1759" s="22"/>
      <c r="LZ1759" s="22"/>
      <c r="MA1759" s="22"/>
      <c r="MB1759" s="22"/>
      <c r="MC1759" s="22"/>
      <c r="MD1759" s="22"/>
      <c r="ME1759" s="22"/>
      <c r="MF1759" s="22"/>
      <c r="MG1759" s="24"/>
      <c r="MH1759" s="22"/>
      <c r="MI1759" s="22"/>
      <c r="MJ1759" s="22"/>
      <c r="MK1759" s="22"/>
      <c r="ML1759" s="22"/>
      <c r="MM1759" s="22"/>
      <c r="MN1759" s="22"/>
      <c r="MO1759" s="22"/>
      <c r="MP1759" s="22"/>
      <c r="MQ1759" s="22"/>
      <c r="MR1759" s="22"/>
      <c r="MS1759" s="22"/>
      <c r="MT1759" s="22"/>
      <c r="MU1759" s="22"/>
      <c r="MV1759" s="22"/>
      <c r="MW1759" s="22"/>
      <c r="MX1759" s="22"/>
      <c r="MY1759" s="22"/>
      <c r="MZ1759" s="22"/>
      <c r="NA1759" s="22"/>
      <c r="NB1759" s="22"/>
      <c r="NC1759" s="22"/>
      <c r="ND1759" s="22"/>
      <c r="NE1759" s="22"/>
      <c r="NF1759" s="22"/>
      <c r="NG1759" s="22"/>
      <c r="NH1759" s="22"/>
      <c r="NI1759" s="22"/>
      <c r="NJ1759" s="22"/>
      <c r="NK1759" s="22"/>
      <c r="NL1759" s="22"/>
      <c r="NM1759" s="24"/>
      <c r="NN1759" s="22"/>
      <c r="NO1759" s="22"/>
      <c r="NP1759" s="22"/>
      <c r="NQ1759" s="22"/>
      <c r="NR1759" s="22"/>
      <c r="NS1759" s="22"/>
      <c r="NT1759" s="22"/>
      <c r="NU1759" s="22"/>
      <c r="NV1759" s="22"/>
      <c r="NW1759" s="22"/>
      <c r="NX1759" s="22"/>
      <c r="NY1759" s="22"/>
      <c r="NZ1759" s="22"/>
      <c r="OA1759" s="22"/>
      <c r="OB1759" s="22"/>
      <c r="OC1759" s="22"/>
      <c r="OD1759" s="22"/>
      <c r="OE1759" s="22"/>
      <c r="OF1759" s="22"/>
      <c r="OG1759" s="22"/>
      <c r="OH1759" s="22"/>
      <c r="OI1759" s="22"/>
      <c r="OJ1759" s="22"/>
      <c r="OK1759" s="22"/>
      <c r="OL1759" s="22"/>
      <c r="OM1759" s="22"/>
      <c r="ON1759" s="22"/>
      <c r="OO1759" s="22"/>
      <c r="OP1759" s="22"/>
      <c r="OQ1759" s="22"/>
      <c r="OR1759" s="22"/>
    </row>
    <row r="1760" spans="1:408" ht="15" thickBot="1">
      <c r="A1760" s="1" t="str">
        <f t="shared" si="50"/>
        <v>-28</v>
      </c>
      <c r="B1760" s="12" t="str">
        <f t="shared" si="43"/>
        <v/>
      </c>
      <c r="C1760" s="13"/>
      <c r="D1760" s="14"/>
      <c r="E1760" s="15"/>
      <c r="F1760" s="15"/>
      <c r="G1760" s="15">
        <f t="shared" si="51"/>
        <v>0</v>
      </c>
      <c r="H1760" s="16"/>
      <c r="I1760" s="14"/>
      <c r="J1760" s="17"/>
      <c r="K1760" s="79"/>
      <c r="L1760" s="18"/>
      <c r="M1760" s="18"/>
      <c r="N1760" s="16" t="e">
        <f t="shared" ca="1" si="48"/>
        <v>#NAME?</v>
      </c>
      <c r="O1760" s="19"/>
      <c r="P1760" s="19"/>
      <c r="Q1760" s="20"/>
      <c r="R1760" s="21" t="e">
        <f t="array" ref="R1760">VLOOKUP(C1760,DB!A:D,2,FALSE)</f>
        <v>#N/A</v>
      </c>
      <c r="S1760" s="21" t="e">
        <f t="array" ref="S1760">VLOOKUP(C1760,DB!A:D,3,FALSE)</f>
        <v>#N/A</v>
      </c>
      <c r="T1760" s="22" t="s">
        <v>19</v>
      </c>
      <c r="U1760" s="1" t="str">
        <f t="shared" si="44"/>
        <v/>
      </c>
      <c r="V1760" s="23" t="e">
        <f t="shared" ca="1" si="47"/>
        <v>#NAME?</v>
      </c>
      <c r="X1760" s="24" t="e">
        <f>VLOOKUP(CONCATENATE(C1760,D1760),'Honor 2025'!A:D,4,FALSE)</f>
        <v>#N/A</v>
      </c>
      <c r="Y1760" s="24"/>
      <c r="Z1760" s="22"/>
      <c r="AA1760" s="22"/>
      <c r="AB1760" s="22"/>
      <c r="AC1760" s="22"/>
      <c r="AD1760" s="22"/>
      <c r="AE1760" s="22"/>
      <c r="AF1760" s="22"/>
      <c r="AG1760" s="22"/>
      <c r="AH1760" s="22"/>
      <c r="AI1760" s="22"/>
      <c r="AJ1760" s="22"/>
      <c r="AK1760" s="22"/>
      <c r="AL1760" s="22"/>
      <c r="AM1760" s="22"/>
      <c r="AN1760" s="22"/>
      <c r="AO1760" s="22"/>
      <c r="AP1760" s="22"/>
      <c r="AQ1760" s="22"/>
      <c r="AR1760" s="22"/>
      <c r="AS1760" s="22"/>
      <c r="AT1760" s="22"/>
      <c r="AU1760" s="22"/>
      <c r="AV1760" s="22"/>
      <c r="AW1760" s="22"/>
      <c r="AX1760" s="22"/>
      <c r="AY1760" s="22"/>
      <c r="AZ1760" s="22"/>
      <c r="BA1760" s="22"/>
      <c r="BB1760" s="22"/>
      <c r="BC1760" s="22"/>
      <c r="BD1760" s="22"/>
      <c r="BE1760" s="24"/>
      <c r="BF1760" s="22"/>
      <c r="BG1760" s="22"/>
      <c r="BH1760" s="22"/>
      <c r="BI1760" s="22"/>
      <c r="BJ1760" s="22"/>
      <c r="BK1760" s="22"/>
      <c r="BL1760" s="22"/>
      <c r="BM1760" s="22"/>
      <c r="BN1760" s="22"/>
      <c r="BO1760" s="22"/>
      <c r="BP1760" s="22"/>
      <c r="BQ1760" s="22"/>
      <c r="BR1760" s="22"/>
      <c r="BS1760" s="22"/>
      <c r="BT1760" s="22"/>
      <c r="BU1760" s="22"/>
      <c r="BV1760" s="22"/>
      <c r="BW1760" s="22"/>
      <c r="BX1760" s="22"/>
      <c r="BY1760" s="22"/>
      <c r="BZ1760" s="22"/>
      <c r="CA1760" s="22"/>
      <c r="CB1760" s="22"/>
      <c r="CC1760" s="22"/>
      <c r="CD1760" s="22"/>
      <c r="CE1760" s="22"/>
      <c r="CF1760" s="22"/>
      <c r="CG1760" s="22"/>
      <c r="CH1760" s="22"/>
      <c r="CI1760" s="22"/>
      <c r="CJ1760" s="22"/>
      <c r="CK1760" s="24"/>
      <c r="CL1760" s="22"/>
      <c r="CM1760" s="22"/>
      <c r="CN1760" s="22"/>
      <c r="CO1760" s="22"/>
      <c r="CP1760" s="22"/>
      <c r="CQ1760" s="22"/>
      <c r="CR1760" s="22"/>
      <c r="CS1760" s="22"/>
      <c r="CT1760" s="22"/>
      <c r="CU1760" s="22"/>
      <c r="CV1760" s="22"/>
      <c r="CW1760" s="22"/>
      <c r="CX1760" s="22"/>
      <c r="CY1760" s="22"/>
      <c r="CZ1760" s="22"/>
      <c r="DA1760" s="22"/>
      <c r="DB1760" s="22"/>
      <c r="DC1760" s="22"/>
      <c r="DD1760" s="22"/>
      <c r="DE1760" s="22"/>
      <c r="DF1760" s="22"/>
      <c r="DG1760" s="22"/>
      <c r="DH1760" s="22"/>
      <c r="DI1760" s="22"/>
      <c r="DJ1760" s="22"/>
      <c r="DK1760" s="22"/>
      <c r="DL1760" s="22"/>
      <c r="DM1760" s="22"/>
      <c r="DN1760" s="22"/>
      <c r="DO1760" s="22"/>
      <c r="DP1760" s="22"/>
      <c r="DQ1760" s="24"/>
      <c r="DR1760" s="22"/>
      <c r="DS1760" s="22"/>
      <c r="DT1760" s="22"/>
      <c r="DU1760" s="22"/>
      <c r="DV1760" s="22"/>
      <c r="DW1760" s="22"/>
      <c r="DX1760" s="22"/>
      <c r="DY1760" s="22"/>
      <c r="DZ1760" s="22"/>
      <c r="EA1760" s="22"/>
      <c r="EB1760" s="22"/>
      <c r="EC1760" s="22"/>
      <c r="ED1760" s="22"/>
      <c r="EE1760" s="22"/>
      <c r="EF1760" s="22"/>
      <c r="EG1760" s="22"/>
      <c r="EH1760" s="22"/>
      <c r="EI1760" s="22"/>
      <c r="EJ1760" s="22"/>
      <c r="EK1760" s="22"/>
      <c r="EL1760" s="22"/>
      <c r="EM1760" s="22"/>
      <c r="EN1760" s="22"/>
      <c r="EO1760" s="22"/>
      <c r="EP1760" s="22"/>
      <c r="EQ1760" s="22"/>
      <c r="ER1760" s="22"/>
      <c r="ES1760" s="22"/>
      <c r="ET1760" s="22"/>
      <c r="EU1760" s="22"/>
      <c r="EV1760" s="22"/>
      <c r="EW1760" s="24"/>
      <c r="EX1760" s="22"/>
      <c r="EY1760" s="22"/>
      <c r="EZ1760" s="22"/>
      <c r="FA1760" s="22"/>
      <c r="FB1760" s="22"/>
      <c r="FC1760" s="22"/>
      <c r="FD1760" s="22"/>
      <c r="FE1760" s="22"/>
      <c r="FF1760" s="22"/>
      <c r="FG1760" s="22"/>
      <c r="FH1760" s="22"/>
      <c r="FI1760" s="22"/>
      <c r="FJ1760" s="22"/>
      <c r="FK1760" s="22"/>
      <c r="FL1760" s="22"/>
      <c r="FM1760" s="22"/>
      <c r="FN1760" s="22"/>
      <c r="FO1760" s="22"/>
      <c r="FP1760" s="22"/>
      <c r="FQ1760" s="22"/>
      <c r="FR1760" s="22"/>
      <c r="FS1760" s="22"/>
      <c r="FT1760" s="22"/>
      <c r="FU1760" s="22"/>
      <c r="FV1760" s="22"/>
      <c r="FW1760" s="22"/>
      <c r="FX1760" s="22"/>
      <c r="FY1760" s="22"/>
      <c r="FZ1760" s="22"/>
      <c r="GA1760" s="22"/>
      <c r="GB1760" s="22"/>
      <c r="GC1760" s="24"/>
      <c r="GD1760" s="22"/>
      <c r="GE1760" s="22"/>
      <c r="GF1760" s="22"/>
      <c r="GG1760" s="22"/>
      <c r="GH1760" s="22"/>
      <c r="GI1760" s="22"/>
      <c r="GJ1760" s="22"/>
      <c r="GK1760" s="22"/>
      <c r="GL1760" s="22"/>
      <c r="GM1760" s="22"/>
      <c r="GN1760" s="22"/>
      <c r="GO1760" s="22"/>
      <c r="GP1760" s="22"/>
      <c r="GQ1760" s="22"/>
      <c r="GR1760" s="22"/>
      <c r="GS1760" s="22"/>
      <c r="GT1760" s="22"/>
      <c r="GU1760" s="22"/>
      <c r="GV1760" s="22"/>
      <c r="GW1760" s="22"/>
      <c r="GX1760" s="22"/>
      <c r="GY1760" s="22"/>
      <c r="GZ1760" s="22"/>
      <c r="HA1760" s="22"/>
      <c r="HB1760" s="22"/>
      <c r="HC1760" s="22"/>
      <c r="HD1760" s="22"/>
      <c r="HE1760" s="22"/>
      <c r="HF1760" s="22"/>
      <c r="HG1760" s="22"/>
      <c r="HH1760" s="22"/>
      <c r="HI1760" s="24"/>
      <c r="HJ1760" s="22"/>
      <c r="HK1760" s="22"/>
      <c r="HL1760" s="22"/>
      <c r="HM1760" s="22"/>
      <c r="HN1760" s="22"/>
      <c r="HO1760" s="22"/>
      <c r="HP1760" s="22"/>
      <c r="HQ1760" s="22"/>
      <c r="HR1760" s="22"/>
      <c r="HS1760" s="22"/>
      <c r="HT1760" s="22"/>
      <c r="HU1760" s="22"/>
      <c r="HV1760" s="22"/>
      <c r="HW1760" s="22"/>
      <c r="HX1760" s="22"/>
      <c r="HY1760" s="22"/>
      <c r="HZ1760" s="22"/>
      <c r="IA1760" s="22"/>
      <c r="IB1760" s="22"/>
      <c r="IC1760" s="22"/>
      <c r="ID1760" s="22"/>
      <c r="IE1760" s="22"/>
      <c r="IF1760" s="22"/>
      <c r="IG1760" s="22"/>
      <c r="IH1760" s="22"/>
      <c r="II1760" s="22"/>
      <c r="IJ1760" s="22"/>
      <c r="IK1760" s="22"/>
      <c r="IL1760" s="22"/>
      <c r="IM1760" s="22"/>
      <c r="IN1760" s="22"/>
      <c r="IO1760" s="24"/>
      <c r="IP1760" s="22"/>
      <c r="IQ1760" s="22"/>
      <c r="IR1760" s="22"/>
      <c r="IS1760" s="22"/>
      <c r="IT1760" s="22"/>
      <c r="IU1760" s="22"/>
      <c r="IV1760" s="22"/>
      <c r="IW1760" s="22"/>
      <c r="IX1760" s="22"/>
      <c r="IY1760" s="22"/>
      <c r="IZ1760" s="22"/>
      <c r="JA1760" s="22"/>
      <c r="JB1760" s="22"/>
      <c r="JC1760" s="22"/>
      <c r="JD1760" s="22"/>
      <c r="JE1760" s="22"/>
      <c r="JF1760" s="22"/>
      <c r="JG1760" s="22"/>
      <c r="JH1760" s="22"/>
      <c r="JI1760" s="22"/>
      <c r="JJ1760" s="22"/>
      <c r="JK1760" s="22"/>
      <c r="JL1760" s="22"/>
      <c r="JM1760" s="22"/>
      <c r="JN1760" s="22"/>
      <c r="JO1760" s="22"/>
      <c r="JP1760" s="22"/>
      <c r="JQ1760" s="22"/>
      <c r="JR1760" s="22"/>
      <c r="JS1760" s="22"/>
      <c r="JT1760" s="22"/>
      <c r="JU1760" s="24"/>
      <c r="JV1760" s="22"/>
      <c r="JW1760" s="22"/>
      <c r="JX1760" s="22"/>
      <c r="JY1760" s="22"/>
      <c r="JZ1760" s="22"/>
      <c r="KA1760" s="22"/>
      <c r="KB1760" s="22"/>
      <c r="KC1760" s="22"/>
      <c r="KD1760" s="22"/>
      <c r="KE1760" s="22"/>
      <c r="KF1760" s="22"/>
      <c r="KG1760" s="22"/>
      <c r="KH1760" s="22"/>
      <c r="KI1760" s="22"/>
      <c r="KJ1760" s="22"/>
      <c r="KK1760" s="22"/>
      <c r="KL1760" s="22"/>
      <c r="KM1760" s="22"/>
      <c r="KN1760" s="22"/>
      <c r="KO1760" s="22"/>
      <c r="KP1760" s="22"/>
      <c r="KQ1760" s="22"/>
      <c r="KR1760" s="22"/>
      <c r="KS1760" s="22"/>
      <c r="KT1760" s="22"/>
      <c r="KU1760" s="22"/>
      <c r="KV1760" s="22"/>
      <c r="KW1760" s="22"/>
      <c r="KX1760" s="22"/>
      <c r="KY1760" s="22"/>
      <c r="KZ1760" s="22"/>
      <c r="LA1760" s="24"/>
      <c r="LB1760" s="22"/>
      <c r="LC1760" s="22"/>
      <c r="LD1760" s="22"/>
      <c r="LE1760" s="22"/>
      <c r="LF1760" s="22"/>
      <c r="LG1760" s="22"/>
      <c r="LH1760" s="22"/>
      <c r="LI1760" s="22"/>
      <c r="LJ1760" s="22"/>
      <c r="LK1760" s="22"/>
      <c r="LL1760" s="22"/>
      <c r="LM1760" s="22"/>
      <c r="LN1760" s="22"/>
      <c r="LO1760" s="22"/>
      <c r="LP1760" s="22"/>
      <c r="LQ1760" s="22"/>
      <c r="LR1760" s="22"/>
      <c r="LS1760" s="22"/>
      <c r="LT1760" s="22"/>
      <c r="LU1760" s="22"/>
      <c r="LV1760" s="22"/>
      <c r="LW1760" s="22"/>
      <c r="LX1760" s="22"/>
      <c r="LY1760" s="22"/>
      <c r="LZ1760" s="22"/>
      <c r="MA1760" s="22"/>
      <c r="MB1760" s="22"/>
      <c r="MC1760" s="22"/>
      <c r="MD1760" s="22"/>
      <c r="ME1760" s="22"/>
      <c r="MF1760" s="22"/>
      <c r="MG1760" s="24"/>
      <c r="MH1760" s="22"/>
      <c r="MI1760" s="22"/>
      <c r="MJ1760" s="22"/>
      <c r="MK1760" s="22"/>
      <c r="ML1760" s="22"/>
      <c r="MM1760" s="22"/>
      <c r="MN1760" s="22"/>
      <c r="MO1760" s="22"/>
      <c r="MP1760" s="22"/>
      <c r="MQ1760" s="22"/>
      <c r="MR1760" s="22"/>
      <c r="MS1760" s="22"/>
      <c r="MT1760" s="22"/>
      <c r="MU1760" s="22"/>
      <c r="MV1760" s="22"/>
      <c r="MW1760" s="22"/>
      <c r="MX1760" s="22"/>
      <c r="MY1760" s="22"/>
      <c r="MZ1760" s="22"/>
      <c r="NA1760" s="22"/>
      <c r="NB1760" s="22"/>
      <c r="NC1760" s="22"/>
      <c r="ND1760" s="22"/>
      <c r="NE1760" s="22"/>
      <c r="NF1760" s="22"/>
      <c r="NG1760" s="22"/>
      <c r="NH1760" s="22"/>
      <c r="NI1760" s="22"/>
      <c r="NJ1760" s="22"/>
      <c r="NK1760" s="22"/>
      <c r="NL1760" s="22"/>
      <c r="NM1760" s="24"/>
      <c r="NN1760" s="22"/>
      <c r="NO1760" s="22"/>
      <c r="NP1760" s="22"/>
      <c r="NQ1760" s="22"/>
      <c r="NR1760" s="22"/>
      <c r="NS1760" s="22"/>
      <c r="NT1760" s="22"/>
      <c r="NU1760" s="22"/>
      <c r="NV1760" s="22"/>
      <c r="NW1760" s="22"/>
      <c r="NX1760" s="22"/>
      <c r="NY1760" s="22"/>
      <c r="NZ1760" s="22"/>
      <c r="OA1760" s="22"/>
      <c r="OB1760" s="22"/>
      <c r="OC1760" s="22"/>
      <c r="OD1760" s="22"/>
      <c r="OE1760" s="22"/>
      <c r="OF1760" s="22"/>
      <c r="OG1760" s="22"/>
      <c r="OH1760" s="22"/>
      <c r="OI1760" s="22"/>
      <c r="OJ1760" s="22"/>
      <c r="OK1760" s="22"/>
      <c r="OL1760" s="22"/>
      <c r="OM1760" s="22"/>
      <c r="ON1760" s="22"/>
      <c r="OO1760" s="22"/>
      <c r="OP1760" s="22"/>
      <c r="OQ1760" s="22"/>
      <c r="OR1760" s="22"/>
    </row>
    <row r="1761" spans="1:408" ht="15" thickBot="1">
      <c r="A1761" s="1" t="str">
        <f t="shared" si="50"/>
        <v>-29</v>
      </c>
      <c r="B1761" s="12" t="str">
        <f t="shared" si="43"/>
        <v/>
      </c>
      <c r="C1761" s="13"/>
      <c r="D1761" s="14"/>
      <c r="E1761" s="15"/>
      <c r="F1761" s="15"/>
      <c r="G1761" s="15">
        <f t="shared" si="51"/>
        <v>0</v>
      </c>
      <c r="H1761" s="16"/>
      <c r="I1761" s="14"/>
      <c r="J1761" s="17"/>
      <c r="K1761" s="78"/>
      <c r="L1761" s="18"/>
      <c r="M1761" s="18"/>
      <c r="N1761" s="16" t="e">
        <f t="shared" ca="1" si="48"/>
        <v>#NAME?</v>
      </c>
      <c r="O1761" s="19"/>
      <c r="P1761" s="19"/>
      <c r="Q1761" s="20"/>
      <c r="R1761" s="21" t="e">
        <f t="array" ref="R1761">VLOOKUP(C1761,DB!A:D,2,FALSE)</f>
        <v>#N/A</v>
      </c>
      <c r="S1761" s="21" t="e">
        <f t="array" ref="S1761">VLOOKUP(C1761,DB!A:D,3,FALSE)</f>
        <v>#N/A</v>
      </c>
      <c r="T1761" s="22" t="s">
        <v>19</v>
      </c>
      <c r="U1761" s="1" t="str">
        <f t="shared" si="44"/>
        <v/>
      </c>
      <c r="V1761" s="23" t="e">
        <f t="shared" ca="1" si="47"/>
        <v>#NAME?</v>
      </c>
      <c r="X1761" s="24" t="e">
        <f>VLOOKUP(CONCATENATE(C1761,D1761),'Honor 2025'!A:D,4,FALSE)</f>
        <v>#N/A</v>
      </c>
      <c r="Y1761" s="24"/>
      <c r="Z1761" s="22"/>
      <c r="AA1761" s="22"/>
      <c r="AB1761" s="22"/>
      <c r="AC1761" s="22"/>
      <c r="AD1761" s="22"/>
      <c r="AE1761" s="22"/>
      <c r="AF1761" s="22"/>
      <c r="AG1761" s="22"/>
      <c r="AH1761" s="22"/>
      <c r="AI1761" s="22"/>
      <c r="AJ1761" s="22"/>
      <c r="AK1761" s="22"/>
      <c r="AL1761" s="22"/>
      <c r="AM1761" s="22"/>
      <c r="AN1761" s="22"/>
      <c r="AO1761" s="22"/>
      <c r="AP1761" s="22"/>
      <c r="AQ1761" s="22"/>
      <c r="AR1761" s="22"/>
      <c r="AS1761" s="22"/>
      <c r="AT1761" s="22"/>
      <c r="AU1761" s="22"/>
      <c r="AV1761" s="22"/>
      <c r="AW1761" s="22"/>
      <c r="AX1761" s="22"/>
      <c r="AY1761" s="22"/>
      <c r="AZ1761" s="22"/>
      <c r="BA1761" s="22"/>
      <c r="BB1761" s="22"/>
      <c r="BC1761" s="22"/>
      <c r="BD1761" s="22"/>
      <c r="BE1761" s="24"/>
      <c r="BF1761" s="22"/>
      <c r="BG1761" s="22"/>
      <c r="BH1761" s="22"/>
      <c r="BI1761" s="22"/>
      <c r="BJ1761" s="22"/>
      <c r="BK1761" s="22"/>
      <c r="BL1761" s="22"/>
      <c r="BM1761" s="22"/>
      <c r="BN1761" s="22"/>
      <c r="BO1761" s="22"/>
      <c r="BP1761" s="22"/>
      <c r="BQ1761" s="22"/>
      <c r="BR1761" s="22"/>
      <c r="BS1761" s="22"/>
      <c r="BT1761" s="22"/>
      <c r="BU1761" s="22"/>
      <c r="BV1761" s="22"/>
      <c r="BW1761" s="22"/>
      <c r="BX1761" s="22"/>
      <c r="BY1761" s="22"/>
      <c r="BZ1761" s="22"/>
      <c r="CA1761" s="22"/>
      <c r="CB1761" s="22"/>
      <c r="CC1761" s="22"/>
      <c r="CD1761" s="22"/>
      <c r="CE1761" s="22"/>
      <c r="CF1761" s="22"/>
      <c r="CG1761" s="22"/>
      <c r="CH1761" s="22"/>
      <c r="CI1761" s="22"/>
      <c r="CJ1761" s="22"/>
      <c r="CK1761" s="24"/>
      <c r="CL1761" s="22"/>
      <c r="CM1761" s="22"/>
      <c r="CN1761" s="22"/>
      <c r="CO1761" s="22"/>
      <c r="CP1761" s="22"/>
      <c r="CQ1761" s="22"/>
      <c r="CR1761" s="22"/>
      <c r="CS1761" s="22"/>
      <c r="CT1761" s="22"/>
      <c r="CU1761" s="22"/>
      <c r="CV1761" s="22"/>
      <c r="CW1761" s="22"/>
      <c r="CX1761" s="22"/>
      <c r="CY1761" s="22"/>
      <c r="CZ1761" s="22"/>
      <c r="DA1761" s="22"/>
      <c r="DB1761" s="22"/>
      <c r="DC1761" s="22"/>
      <c r="DD1761" s="22"/>
      <c r="DE1761" s="22"/>
      <c r="DF1761" s="22"/>
      <c r="DG1761" s="22"/>
      <c r="DH1761" s="22"/>
      <c r="DI1761" s="22"/>
      <c r="DJ1761" s="22"/>
      <c r="DK1761" s="22"/>
      <c r="DL1761" s="22"/>
      <c r="DM1761" s="22"/>
      <c r="DN1761" s="22"/>
      <c r="DO1761" s="22"/>
      <c r="DP1761" s="22"/>
      <c r="DQ1761" s="24"/>
      <c r="DR1761" s="22"/>
      <c r="DS1761" s="22"/>
      <c r="DT1761" s="22"/>
      <c r="DU1761" s="22"/>
      <c r="DV1761" s="22"/>
      <c r="DW1761" s="22"/>
      <c r="DX1761" s="22"/>
      <c r="DY1761" s="22"/>
      <c r="DZ1761" s="22"/>
      <c r="EA1761" s="22"/>
      <c r="EB1761" s="22"/>
      <c r="EC1761" s="22"/>
      <c r="ED1761" s="22"/>
      <c r="EE1761" s="22"/>
      <c r="EF1761" s="22"/>
      <c r="EG1761" s="22"/>
      <c r="EH1761" s="22"/>
      <c r="EI1761" s="22"/>
      <c r="EJ1761" s="22"/>
      <c r="EK1761" s="22"/>
      <c r="EL1761" s="22"/>
      <c r="EM1761" s="22"/>
      <c r="EN1761" s="22"/>
      <c r="EO1761" s="22"/>
      <c r="EP1761" s="22"/>
      <c r="EQ1761" s="22"/>
      <c r="ER1761" s="22"/>
      <c r="ES1761" s="22"/>
      <c r="ET1761" s="22"/>
      <c r="EU1761" s="22"/>
      <c r="EV1761" s="22"/>
      <c r="EW1761" s="24"/>
      <c r="EX1761" s="22"/>
      <c r="EY1761" s="22"/>
      <c r="EZ1761" s="22"/>
      <c r="FA1761" s="22"/>
      <c r="FB1761" s="22"/>
      <c r="FC1761" s="22"/>
      <c r="FD1761" s="22"/>
      <c r="FE1761" s="22"/>
      <c r="FF1761" s="22"/>
      <c r="FG1761" s="22"/>
      <c r="FH1761" s="22"/>
      <c r="FI1761" s="22"/>
      <c r="FJ1761" s="22"/>
      <c r="FK1761" s="22"/>
      <c r="FL1761" s="22"/>
      <c r="FM1761" s="22"/>
      <c r="FN1761" s="22"/>
      <c r="FO1761" s="22"/>
      <c r="FP1761" s="22"/>
      <c r="FQ1761" s="22"/>
      <c r="FR1761" s="22"/>
      <c r="FS1761" s="22"/>
      <c r="FT1761" s="22"/>
      <c r="FU1761" s="22"/>
      <c r="FV1761" s="22"/>
      <c r="FW1761" s="22"/>
      <c r="FX1761" s="22"/>
      <c r="FY1761" s="22"/>
      <c r="FZ1761" s="22"/>
      <c r="GA1761" s="22"/>
      <c r="GB1761" s="22"/>
      <c r="GC1761" s="24"/>
      <c r="GD1761" s="22"/>
      <c r="GE1761" s="22"/>
      <c r="GF1761" s="22"/>
      <c r="GG1761" s="22"/>
      <c r="GH1761" s="22"/>
      <c r="GI1761" s="22"/>
      <c r="GJ1761" s="22"/>
      <c r="GK1761" s="22"/>
      <c r="GL1761" s="22"/>
      <c r="GM1761" s="22"/>
      <c r="GN1761" s="22"/>
      <c r="GO1761" s="22"/>
      <c r="GP1761" s="22"/>
      <c r="GQ1761" s="22"/>
      <c r="GR1761" s="22"/>
      <c r="GS1761" s="22"/>
      <c r="GT1761" s="22"/>
      <c r="GU1761" s="22"/>
      <c r="GV1761" s="22"/>
      <c r="GW1761" s="22"/>
      <c r="GX1761" s="22"/>
      <c r="GY1761" s="22"/>
      <c r="GZ1761" s="22"/>
      <c r="HA1761" s="22"/>
      <c r="HB1761" s="22"/>
      <c r="HC1761" s="22"/>
      <c r="HD1761" s="22"/>
      <c r="HE1761" s="22"/>
      <c r="HF1761" s="22"/>
      <c r="HG1761" s="22"/>
      <c r="HH1761" s="22"/>
      <c r="HI1761" s="24"/>
      <c r="HJ1761" s="22"/>
      <c r="HK1761" s="22"/>
      <c r="HL1761" s="22"/>
      <c r="HM1761" s="22"/>
      <c r="HN1761" s="22"/>
      <c r="HO1761" s="22"/>
      <c r="HP1761" s="22"/>
      <c r="HQ1761" s="22"/>
      <c r="HR1761" s="22"/>
      <c r="HS1761" s="22"/>
      <c r="HT1761" s="22"/>
      <c r="HU1761" s="22"/>
      <c r="HV1761" s="22"/>
      <c r="HW1761" s="22"/>
      <c r="HX1761" s="22"/>
      <c r="HY1761" s="22"/>
      <c r="HZ1761" s="22"/>
      <c r="IA1761" s="22"/>
      <c r="IB1761" s="22"/>
      <c r="IC1761" s="22"/>
      <c r="ID1761" s="22"/>
      <c r="IE1761" s="22"/>
      <c r="IF1761" s="22"/>
      <c r="IG1761" s="22"/>
      <c r="IH1761" s="22"/>
      <c r="II1761" s="22"/>
      <c r="IJ1761" s="22"/>
      <c r="IK1761" s="22"/>
      <c r="IL1761" s="22"/>
      <c r="IM1761" s="22"/>
      <c r="IN1761" s="22"/>
      <c r="IO1761" s="24"/>
      <c r="IP1761" s="22"/>
      <c r="IQ1761" s="22"/>
      <c r="IR1761" s="22"/>
      <c r="IS1761" s="22"/>
      <c r="IT1761" s="22"/>
      <c r="IU1761" s="22"/>
      <c r="IV1761" s="22"/>
      <c r="IW1761" s="22"/>
      <c r="IX1761" s="22"/>
      <c r="IY1761" s="22"/>
      <c r="IZ1761" s="22"/>
      <c r="JA1761" s="22"/>
      <c r="JB1761" s="22"/>
      <c r="JC1761" s="22"/>
      <c r="JD1761" s="22"/>
      <c r="JE1761" s="22"/>
      <c r="JF1761" s="22"/>
      <c r="JG1761" s="22"/>
      <c r="JH1761" s="22"/>
      <c r="JI1761" s="22"/>
      <c r="JJ1761" s="22"/>
      <c r="JK1761" s="22"/>
      <c r="JL1761" s="22"/>
      <c r="JM1761" s="22"/>
      <c r="JN1761" s="22"/>
      <c r="JO1761" s="22"/>
      <c r="JP1761" s="22"/>
      <c r="JQ1761" s="22"/>
      <c r="JR1761" s="22"/>
      <c r="JS1761" s="22"/>
      <c r="JT1761" s="22"/>
      <c r="JU1761" s="24"/>
      <c r="JV1761" s="22"/>
      <c r="JW1761" s="22"/>
      <c r="JX1761" s="22"/>
      <c r="JY1761" s="22"/>
      <c r="JZ1761" s="22"/>
      <c r="KA1761" s="22"/>
      <c r="KB1761" s="22"/>
      <c r="KC1761" s="22"/>
      <c r="KD1761" s="22"/>
      <c r="KE1761" s="22"/>
      <c r="KF1761" s="22"/>
      <c r="KG1761" s="22"/>
      <c r="KH1761" s="22"/>
      <c r="KI1761" s="22"/>
      <c r="KJ1761" s="22"/>
      <c r="KK1761" s="22"/>
      <c r="KL1761" s="22"/>
      <c r="KM1761" s="22"/>
      <c r="KN1761" s="22"/>
      <c r="KO1761" s="22"/>
      <c r="KP1761" s="22"/>
      <c r="KQ1761" s="22"/>
      <c r="KR1761" s="22"/>
      <c r="KS1761" s="22"/>
      <c r="KT1761" s="22"/>
      <c r="KU1761" s="22"/>
      <c r="KV1761" s="22"/>
      <c r="KW1761" s="22"/>
      <c r="KX1761" s="22"/>
      <c r="KY1761" s="22"/>
      <c r="KZ1761" s="22"/>
      <c r="LA1761" s="24"/>
      <c r="LB1761" s="22"/>
      <c r="LC1761" s="22"/>
      <c r="LD1761" s="22"/>
      <c r="LE1761" s="22"/>
      <c r="LF1761" s="22"/>
      <c r="LG1761" s="22"/>
      <c r="LH1761" s="22"/>
      <c r="LI1761" s="22"/>
      <c r="LJ1761" s="22"/>
      <c r="LK1761" s="22"/>
      <c r="LL1761" s="22"/>
      <c r="LM1761" s="22"/>
      <c r="LN1761" s="22"/>
      <c r="LO1761" s="22"/>
      <c r="LP1761" s="22"/>
      <c r="LQ1761" s="22"/>
      <c r="LR1761" s="22"/>
      <c r="LS1761" s="22"/>
      <c r="LT1761" s="22"/>
      <c r="LU1761" s="22"/>
      <c r="LV1761" s="22"/>
      <c r="LW1761" s="22"/>
      <c r="LX1761" s="22"/>
      <c r="LY1761" s="22"/>
      <c r="LZ1761" s="22"/>
      <c r="MA1761" s="22"/>
      <c r="MB1761" s="22"/>
      <c r="MC1761" s="22"/>
      <c r="MD1761" s="22"/>
      <c r="ME1761" s="22"/>
      <c r="MF1761" s="22"/>
      <c r="MG1761" s="24"/>
      <c r="MH1761" s="22"/>
      <c r="MI1761" s="22"/>
      <c r="MJ1761" s="22"/>
      <c r="MK1761" s="22"/>
      <c r="ML1761" s="22"/>
      <c r="MM1761" s="22"/>
      <c r="MN1761" s="22"/>
      <c r="MO1761" s="22"/>
      <c r="MP1761" s="22"/>
      <c r="MQ1761" s="22"/>
      <c r="MR1761" s="22"/>
      <c r="MS1761" s="22"/>
      <c r="MT1761" s="22"/>
      <c r="MU1761" s="22"/>
      <c r="MV1761" s="22"/>
      <c r="MW1761" s="22"/>
      <c r="MX1761" s="22"/>
      <c r="MY1761" s="22"/>
      <c r="MZ1761" s="22"/>
      <c r="NA1761" s="22"/>
      <c r="NB1761" s="22"/>
      <c r="NC1761" s="22"/>
      <c r="ND1761" s="22"/>
      <c r="NE1761" s="22"/>
      <c r="NF1761" s="22"/>
      <c r="NG1761" s="22"/>
      <c r="NH1761" s="22"/>
      <c r="NI1761" s="22"/>
      <c r="NJ1761" s="22"/>
      <c r="NK1761" s="22"/>
      <c r="NL1761" s="22"/>
      <c r="NM1761" s="24"/>
      <c r="NN1761" s="22"/>
      <c r="NO1761" s="22"/>
      <c r="NP1761" s="22"/>
      <c r="NQ1761" s="22"/>
      <c r="NR1761" s="22"/>
      <c r="NS1761" s="22"/>
      <c r="NT1761" s="22"/>
      <c r="NU1761" s="22"/>
      <c r="NV1761" s="22"/>
      <c r="NW1761" s="22"/>
      <c r="NX1761" s="22"/>
      <c r="NY1761" s="22"/>
      <c r="NZ1761" s="22"/>
      <c r="OA1761" s="22"/>
      <c r="OB1761" s="22"/>
      <c r="OC1761" s="22"/>
      <c r="OD1761" s="22"/>
      <c r="OE1761" s="22"/>
      <c r="OF1761" s="22"/>
      <c r="OG1761" s="22"/>
      <c r="OH1761" s="22"/>
      <c r="OI1761" s="22"/>
      <c r="OJ1761" s="22"/>
      <c r="OK1761" s="22"/>
      <c r="OL1761" s="22"/>
      <c r="OM1761" s="22"/>
      <c r="ON1761" s="22"/>
      <c r="OO1761" s="22"/>
      <c r="OP1761" s="22"/>
      <c r="OQ1761" s="22"/>
      <c r="OR1761" s="22"/>
    </row>
    <row r="1762" spans="1:408" ht="15" thickBot="1">
      <c r="A1762" s="1" t="str">
        <f t="shared" si="50"/>
        <v>-30</v>
      </c>
      <c r="B1762" s="12" t="str">
        <f t="shared" si="43"/>
        <v/>
      </c>
      <c r="C1762" s="13"/>
      <c r="D1762" s="14"/>
      <c r="E1762" s="15"/>
      <c r="F1762" s="15"/>
      <c r="G1762" s="15">
        <f t="shared" si="51"/>
        <v>0</v>
      </c>
      <c r="H1762" s="16"/>
      <c r="I1762" s="14"/>
      <c r="J1762" s="17"/>
      <c r="K1762" s="79"/>
      <c r="L1762" s="18"/>
      <c r="M1762" s="18"/>
      <c r="N1762" s="16" t="e">
        <f t="shared" ca="1" si="48"/>
        <v>#NAME?</v>
      </c>
      <c r="O1762" s="19"/>
      <c r="P1762" s="19"/>
      <c r="Q1762" s="20"/>
      <c r="R1762" s="21" t="e">
        <f t="array" ref="R1762">VLOOKUP(C1762,DB!A:D,2,FALSE)</f>
        <v>#N/A</v>
      </c>
      <c r="S1762" s="21" t="e">
        <f t="array" ref="S1762">VLOOKUP(C1762,DB!A:D,3,FALSE)</f>
        <v>#N/A</v>
      </c>
      <c r="T1762" s="22" t="s">
        <v>19</v>
      </c>
      <c r="U1762" s="1" t="str">
        <f t="shared" si="44"/>
        <v/>
      </c>
      <c r="V1762" s="23" t="e">
        <f t="shared" ca="1" si="47"/>
        <v>#NAME?</v>
      </c>
      <c r="X1762" s="24" t="e">
        <f>VLOOKUP(CONCATENATE(C1762,D1762),'Honor 2025'!A:D,4,FALSE)</f>
        <v>#N/A</v>
      </c>
      <c r="Y1762" s="24"/>
      <c r="Z1762" s="22"/>
      <c r="AA1762" s="22"/>
      <c r="AB1762" s="22"/>
      <c r="AC1762" s="22"/>
      <c r="AD1762" s="22"/>
      <c r="AE1762" s="22"/>
      <c r="AF1762" s="22"/>
      <c r="AG1762" s="22"/>
      <c r="AH1762" s="22"/>
      <c r="AI1762" s="22"/>
      <c r="AJ1762" s="22"/>
      <c r="AK1762" s="22"/>
      <c r="AL1762" s="22"/>
      <c r="AM1762" s="22"/>
      <c r="AN1762" s="22"/>
      <c r="AO1762" s="22"/>
      <c r="AP1762" s="22"/>
      <c r="AQ1762" s="22"/>
      <c r="AR1762" s="22"/>
      <c r="AS1762" s="22"/>
      <c r="AT1762" s="22"/>
      <c r="AU1762" s="22"/>
      <c r="AV1762" s="22"/>
      <c r="AW1762" s="22"/>
      <c r="AX1762" s="22"/>
      <c r="AY1762" s="22"/>
      <c r="AZ1762" s="22"/>
      <c r="BA1762" s="22"/>
      <c r="BB1762" s="22"/>
      <c r="BC1762" s="22"/>
      <c r="BD1762" s="22"/>
      <c r="BE1762" s="24"/>
      <c r="BF1762" s="22"/>
      <c r="BG1762" s="22"/>
      <c r="BH1762" s="22"/>
      <c r="BI1762" s="22"/>
      <c r="BJ1762" s="22"/>
      <c r="BK1762" s="22"/>
      <c r="BL1762" s="22"/>
      <c r="BM1762" s="22"/>
      <c r="BN1762" s="22"/>
      <c r="BO1762" s="22"/>
      <c r="BP1762" s="22"/>
      <c r="BQ1762" s="22"/>
      <c r="BR1762" s="22"/>
      <c r="BS1762" s="22"/>
      <c r="BT1762" s="22"/>
      <c r="BU1762" s="22"/>
      <c r="BV1762" s="22"/>
      <c r="BW1762" s="22"/>
      <c r="BX1762" s="22"/>
      <c r="BY1762" s="22"/>
      <c r="BZ1762" s="22"/>
      <c r="CA1762" s="22"/>
      <c r="CB1762" s="22"/>
      <c r="CC1762" s="22"/>
      <c r="CD1762" s="22"/>
      <c r="CE1762" s="22"/>
      <c r="CF1762" s="22"/>
      <c r="CG1762" s="22"/>
      <c r="CH1762" s="22"/>
      <c r="CI1762" s="22"/>
      <c r="CJ1762" s="22"/>
      <c r="CK1762" s="24"/>
      <c r="CL1762" s="22"/>
      <c r="CM1762" s="22"/>
      <c r="CN1762" s="22"/>
      <c r="CO1762" s="22"/>
      <c r="CP1762" s="22"/>
      <c r="CQ1762" s="22"/>
      <c r="CR1762" s="22"/>
      <c r="CS1762" s="22"/>
      <c r="CT1762" s="22"/>
      <c r="CU1762" s="22"/>
      <c r="CV1762" s="22"/>
      <c r="CW1762" s="22"/>
      <c r="CX1762" s="22"/>
      <c r="CY1762" s="22"/>
      <c r="CZ1762" s="22"/>
      <c r="DA1762" s="22"/>
      <c r="DB1762" s="22"/>
      <c r="DC1762" s="22"/>
      <c r="DD1762" s="22"/>
      <c r="DE1762" s="22"/>
      <c r="DF1762" s="22"/>
      <c r="DG1762" s="22"/>
      <c r="DH1762" s="22"/>
      <c r="DI1762" s="22"/>
      <c r="DJ1762" s="22"/>
      <c r="DK1762" s="22"/>
      <c r="DL1762" s="22"/>
      <c r="DM1762" s="22"/>
      <c r="DN1762" s="22"/>
      <c r="DO1762" s="22"/>
      <c r="DP1762" s="22"/>
      <c r="DQ1762" s="24"/>
      <c r="DR1762" s="22"/>
      <c r="DS1762" s="22"/>
      <c r="DT1762" s="22"/>
      <c r="DU1762" s="22"/>
      <c r="DV1762" s="22"/>
      <c r="DW1762" s="22"/>
      <c r="DX1762" s="22"/>
      <c r="DY1762" s="22"/>
      <c r="DZ1762" s="22"/>
      <c r="EA1762" s="22"/>
      <c r="EB1762" s="22"/>
      <c r="EC1762" s="22"/>
      <c r="ED1762" s="22"/>
      <c r="EE1762" s="22"/>
      <c r="EF1762" s="22"/>
      <c r="EG1762" s="22"/>
      <c r="EH1762" s="22"/>
      <c r="EI1762" s="22"/>
      <c r="EJ1762" s="22"/>
      <c r="EK1762" s="22"/>
      <c r="EL1762" s="22"/>
      <c r="EM1762" s="22"/>
      <c r="EN1762" s="22"/>
      <c r="EO1762" s="22"/>
      <c r="EP1762" s="22"/>
      <c r="EQ1762" s="22"/>
      <c r="ER1762" s="22"/>
      <c r="ES1762" s="22"/>
      <c r="ET1762" s="22"/>
      <c r="EU1762" s="22"/>
      <c r="EV1762" s="22"/>
      <c r="EW1762" s="24"/>
      <c r="EX1762" s="22"/>
      <c r="EY1762" s="22"/>
      <c r="EZ1762" s="22"/>
      <c r="FA1762" s="22"/>
      <c r="FB1762" s="22"/>
      <c r="FC1762" s="22"/>
      <c r="FD1762" s="22"/>
      <c r="FE1762" s="22"/>
      <c r="FF1762" s="22"/>
      <c r="FG1762" s="22"/>
      <c r="FH1762" s="22"/>
      <c r="FI1762" s="22"/>
      <c r="FJ1762" s="22"/>
      <c r="FK1762" s="22"/>
      <c r="FL1762" s="22"/>
      <c r="FM1762" s="22"/>
      <c r="FN1762" s="22"/>
      <c r="FO1762" s="22"/>
      <c r="FP1762" s="22"/>
      <c r="FQ1762" s="22"/>
      <c r="FR1762" s="22"/>
      <c r="FS1762" s="22"/>
      <c r="FT1762" s="22"/>
      <c r="FU1762" s="22"/>
      <c r="FV1762" s="22"/>
      <c r="FW1762" s="22"/>
      <c r="FX1762" s="22"/>
      <c r="FY1762" s="22"/>
      <c r="FZ1762" s="22"/>
      <c r="GA1762" s="22"/>
      <c r="GB1762" s="22"/>
      <c r="GC1762" s="24"/>
      <c r="GD1762" s="22"/>
      <c r="GE1762" s="22"/>
      <c r="GF1762" s="22"/>
      <c r="GG1762" s="22"/>
      <c r="GH1762" s="22"/>
      <c r="GI1762" s="22"/>
      <c r="GJ1762" s="22"/>
      <c r="GK1762" s="22"/>
      <c r="GL1762" s="22"/>
      <c r="GM1762" s="22"/>
      <c r="GN1762" s="22"/>
      <c r="GO1762" s="22"/>
      <c r="GP1762" s="22"/>
      <c r="GQ1762" s="22"/>
      <c r="GR1762" s="22"/>
      <c r="GS1762" s="22"/>
      <c r="GT1762" s="22"/>
      <c r="GU1762" s="22"/>
      <c r="GV1762" s="22"/>
      <c r="GW1762" s="22"/>
      <c r="GX1762" s="22"/>
      <c r="GY1762" s="22"/>
      <c r="GZ1762" s="22"/>
      <c r="HA1762" s="22"/>
      <c r="HB1762" s="22"/>
      <c r="HC1762" s="22"/>
      <c r="HD1762" s="22"/>
      <c r="HE1762" s="22"/>
      <c r="HF1762" s="22"/>
      <c r="HG1762" s="22"/>
      <c r="HH1762" s="22"/>
      <c r="HI1762" s="24"/>
      <c r="HJ1762" s="22"/>
      <c r="HK1762" s="22"/>
      <c r="HL1762" s="22"/>
      <c r="HM1762" s="22"/>
      <c r="HN1762" s="22"/>
      <c r="HO1762" s="22"/>
      <c r="HP1762" s="22"/>
      <c r="HQ1762" s="22"/>
      <c r="HR1762" s="22"/>
      <c r="HS1762" s="22"/>
      <c r="HT1762" s="22"/>
      <c r="HU1762" s="22"/>
      <c r="HV1762" s="22"/>
      <c r="HW1762" s="22"/>
      <c r="HX1762" s="22"/>
      <c r="HY1762" s="22"/>
      <c r="HZ1762" s="22"/>
      <c r="IA1762" s="22"/>
      <c r="IB1762" s="22"/>
      <c r="IC1762" s="22"/>
      <c r="ID1762" s="22"/>
      <c r="IE1762" s="22"/>
      <c r="IF1762" s="22"/>
      <c r="IG1762" s="22"/>
      <c r="IH1762" s="22"/>
      <c r="II1762" s="22"/>
      <c r="IJ1762" s="22"/>
      <c r="IK1762" s="22"/>
      <c r="IL1762" s="22"/>
      <c r="IM1762" s="22"/>
      <c r="IN1762" s="22"/>
      <c r="IO1762" s="24"/>
      <c r="IP1762" s="22"/>
      <c r="IQ1762" s="22"/>
      <c r="IR1762" s="22"/>
      <c r="IS1762" s="22"/>
      <c r="IT1762" s="22"/>
      <c r="IU1762" s="22"/>
      <c r="IV1762" s="22"/>
      <c r="IW1762" s="22"/>
      <c r="IX1762" s="22"/>
      <c r="IY1762" s="22"/>
      <c r="IZ1762" s="22"/>
      <c r="JA1762" s="22"/>
      <c r="JB1762" s="22"/>
      <c r="JC1762" s="22"/>
      <c r="JD1762" s="22"/>
      <c r="JE1762" s="22"/>
      <c r="JF1762" s="22"/>
      <c r="JG1762" s="22"/>
      <c r="JH1762" s="22"/>
      <c r="JI1762" s="22"/>
      <c r="JJ1762" s="22"/>
      <c r="JK1762" s="22"/>
      <c r="JL1762" s="22"/>
      <c r="JM1762" s="22"/>
      <c r="JN1762" s="22"/>
      <c r="JO1762" s="22"/>
      <c r="JP1762" s="22"/>
      <c r="JQ1762" s="22"/>
      <c r="JR1762" s="22"/>
      <c r="JS1762" s="22"/>
      <c r="JT1762" s="22"/>
      <c r="JU1762" s="24"/>
      <c r="JV1762" s="22"/>
      <c r="JW1762" s="22"/>
      <c r="JX1762" s="22"/>
      <c r="JY1762" s="22"/>
      <c r="JZ1762" s="22"/>
      <c r="KA1762" s="22"/>
      <c r="KB1762" s="22"/>
      <c r="KC1762" s="22"/>
      <c r="KD1762" s="22"/>
      <c r="KE1762" s="22"/>
      <c r="KF1762" s="22"/>
      <c r="KG1762" s="22"/>
      <c r="KH1762" s="22"/>
      <c r="KI1762" s="22"/>
      <c r="KJ1762" s="22"/>
      <c r="KK1762" s="22"/>
      <c r="KL1762" s="22"/>
      <c r="KM1762" s="22"/>
      <c r="KN1762" s="22"/>
      <c r="KO1762" s="22"/>
      <c r="KP1762" s="22"/>
      <c r="KQ1762" s="22"/>
      <c r="KR1762" s="22"/>
      <c r="KS1762" s="22"/>
      <c r="KT1762" s="22"/>
      <c r="KU1762" s="22"/>
      <c r="KV1762" s="22"/>
      <c r="KW1762" s="22"/>
      <c r="KX1762" s="22"/>
      <c r="KY1762" s="22"/>
      <c r="KZ1762" s="22"/>
      <c r="LA1762" s="24"/>
      <c r="LB1762" s="22"/>
      <c r="LC1762" s="22"/>
      <c r="LD1762" s="22"/>
      <c r="LE1762" s="22"/>
      <c r="LF1762" s="22"/>
      <c r="LG1762" s="22"/>
      <c r="LH1762" s="22"/>
      <c r="LI1762" s="22"/>
      <c r="LJ1762" s="22"/>
      <c r="LK1762" s="22"/>
      <c r="LL1762" s="22"/>
      <c r="LM1762" s="22"/>
      <c r="LN1762" s="22"/>
      <c r="LO1762" s="22"/>
      <c r="LP1762" s="22"/>
      <c r="LQ1762" s="22"/>
      <c r="LR1762" s="22"/>
      <c r="LS1762" s="22"/>
      <c r="LT1762" s="22"/>
      <c r="LU1762" s="22"/>
      <c r="LV1762" s="22"/>
      <c r="LW1762" s="22"/>
      <c r="LX1762" s="22"/>
      <c r="LY1762" s="22"/>
      <c r="LZ1762" s="22"/>
      <c r="MA1762" s="22"/>
      <c r="MB1762" s="22"/>
      <c r="MC1762" s="22"/>
      <c r="MD1762" s="22"/>
      <c r="ME1762" s="22"/>
      <c r="MF1762" s="22"/>
      <c r="MG1762" s="24"/>
      <c r="MH1762" s="22"/>
      <c r="MI1762" s="22"/>
      <c r="MJ1762" s="22"/>
      <c r="MK1762" s="22"/>
      <c r="ML1762" s="22"/>
      <c r="MM1762" s="22"/>
      <c r="MN1762" s="22"/>
      <c r="MO1762" s="22"/>
      <c r="MP1762" s="22"/>
      <c r="MQ1762" s="22"/>
      <c r="MR1762" s="22"/>
      <c r="MS1762" s="22"/>
      <c r="MT1762" s="22"/>
      <c r="MU1762" s="22"/>
      <c r="MV1762" s="22"/>
      <c r="MW1762" s="22"/>
      <c r="MX1762" s="22"/>
      <c r="MY1762" s="22"/>
      <c r="MZ1762" s="22"/>
      <c r="NA1762" s="22"/>
      <c r="NB1762" s="22"/>
      <c r="NC1762" s="22"/>
      <c r="ND1762" s="22"/>
      <c r="NE1762" s="22"/>
      <c r="NF1762" s="22"/>
      <c r="NG1762" s="22"/>
      <c r="NH1762" s="22"/>
      <c r="NI1762" s="22"/>
      <c r="NJ1762" s="22"/>
      <c r="NK1762" s="22"/>
      <c r="NL1762" s="22"/>
      <c r="NM1762" s="24"/>
      <c r="NN1762" s="22"/>
      <c r="NO1762" s="22"/>
      <c r="NP1762" s="22"/>
      <c r="NQ1762" s="22"/>
      <c r="NR1762" s="22"/>
      <c r="NS1762" s="22"/>
      <c r="NT1762" s="22"/>
      <c r="NU1762" s="22"/>
      <c r="NV1762" s="22"/>
      <c r="NW1762" s="22"/>
      <c r="NX1762" s="22"/>
      <c r="NY1762" s="22"/>
      <c r="NZ1762" s="22"/>
      <c r="OA1762" s="22"/>
      <c r="OB1762" s="22"/>
      <c r="OC1762" s="22"/>
      <c r="OD1762" s="22"/>
      <c r="OE1762" s="22"/>
      <c r="OF1762" s="22"/>
      <c r="OG1762" s="22"/>
      <c r="OH1762" s="22"/>
      <c r="OI1762" s="22"/>
      <c r="OJ1762" s="22"/>
      <c r="OK1762" s="22"/>
      <c r="OL1762" s="22"/>
      <c r="OM1762" s="22"/>
      <c r="ON1762" s="22"/>
      <c r="OO1762" s="22"/>
      <c r="OP1762" s="22"/>
      <c r="OQ1762" s="22"/>
      <c r="OR1762" s="22"/>
    </row>
    <row r="1763" spans="1:408" ht="15" thickBot="1">
      <c r="A1763" s="1" t="str">
        <f t="shared" si="50"/>
        <v>-31</v>
      </c>
      <c r="B1763" s="12" t="str">
        <f t="shared" si="43"/>
        <v/>
      </c>
      <c r="C1763" s="13"/>
      <c r="D1763" s="14"/>
      <c r="E1763" s="15"/>
      <c r="F1763" s="15"/>
      <c r="G1763" s="15">
        <f t="shared" si="51"/>
        <v>0</v>
      </c>
      <c r="H1763" s="16"/>
      <c r="I1763" s="14"/>
      <c r="J1763" s="17"/>
      <c r="K1763" s="78"/>
      <c r="L1763" s="18"/>
      <c r="M1763" s="18"/>
      <c r="N1763" s="16" t="e">
        <f t="shared" ca="1" si="48"/>
        <v>#NAME?</v>
      </c>
      <c r="O1763" s="19"/>
      <c r="P1763" s="19"/>
      <c r="Q1763" s="20"/>
      <c r="R1763" s="21" t="e">
        <f t="array" ref="R1763">VLOOKUP(C1763,DB!A:D,2,FALSE)</f>
        <v>#N/A</v>
      </c>
      <c r="S1763" s="21" t="e">
        <f t="array" ref="S1763">VLOOKUP(C1763,DB!A:D,3,FALSE)</f>
        <v>#N/A</v>
      </c>
      <c r="T1763" s="22" t="s">
        <v>19</v>
      </c>
      <c r="U1763" s="1" t="str">
        <f t="shared" si="44"/>
        <v/>
      </c>
      <c r="V1763" s="23" t="e">
        <f t="shared" ca="1" si="47"/>
        <v>#NAME?</v>
      </c>
      <c r="X1763" s="24" t="e">
        <f>VLOOKUP(CONCATENATE(C1763,D1763),'Honor 2025'!A:D,4,FALSE)</f>
        <v>#N/A</v>
      </c>
      <c r="Y1763" s="24"/>
      <c r="Z1763" s="22"/>
      <c r="AA1763" s="22"/>
      <c r="AB1763" s="22"/>
      <c r="AC1763" s="22"/>
      <c r="AD1763" s="22"/>
      <c r="AE1763" s="22"/>
      <c r="AF1763" s="22"/>
      <c r="AG1763" s="22"/>
      <c r="AH1763" s="22"/>
      <c r="AI1763" s="22"/>
      <c r="AJ1763" s="22"/>
      <c r="AK1763" s="22"/>
      <c r="AL1763" s="22"/>
      <c r="AM1763" s="22"/>
      <c r="AN1763" s="22"/>
      <c r="AO1763" s="22"/>
      <c r="AP1763" s="22"/>
      <c r="AQ1763" s="22"/>
      <c r="AR1763" s="22"/>
      <c r="AS1763" s="22"/>
      <c r="AT1763" s="22"/>
      <c r="AU1763" s="22"/>
      <c r="AV1763" s="22"/>
      <c r="AW1763" s="22"/>
      <c r="AX1763" s="22"/>
      <c r="AY1763" s="22"/>
      <c r="AZ1763" s="22"/>
      <c r="BA1763" s="22"/>
      <c r="BB1763" s="22"/>
      <c r="BC1763" s="22"/>
      <c r="BD1763" s="22"/>
      <c r="BE1763" s="24"/>
      <c r="BF1763" s="22"/>
      <c r="BG1763" s="22"/>
      <c r="BH1763" s="22"/>
      <c r="BI1763" s="22"/>
      <c r="BJ1763" s="22"/>
      <c r="BK1763" s="22"/>
      <c r="BL1763" s="22"/>
      <c r="BM1763" s="22"/>
      <c r="BN1763" s="22"/>
      <c r="BO1763" s="22"/>
      <c r="BP1763" s="22"/>
      <c r="BQ1763" s="22"/>
      <c r="BR1763" s="22"/>
      <c r="BS1763" s="22"/>
      <c r="BT1763" s="22"/>
      <c r="BU1763" s="22"/>
      <c r="BV1763" s="22"/>
      <c r="BW1763" s="22"/>
      <c r="BX1763" s="22"/>
      <c r="BY1763" s="22"/>
      <c r="BZ1763" s="22"/>
      <c r="CA1763" s="22"/>
      <c r="CB1763" s="22"/>
      <c r="CC1763" s="22"/>
      <c r="CD1763" s="22"/>
      <c r="CE1763" s="22"/>
      <c r="CF1763" s="22"/>
      <c r="CG1763" s="22"/>
      <c r="CH1763" s="22"/>
      <c r="CI1763" s="22"/>
      <c r="CJ1763" s="22"/>
      <c r="CK1763" s="24"/>
      <c r="CL1763" s="22"/>
      <c r="CM1763" s="22"/>
      <c r="CN1763" s="22"/>
      <c r="CO1763" s="22"/>
      <c r="CP1763" s="22"/>
      <c r="CQ1763" s="22"/>
      <c r="CR1763" s="22"/>
      <c r="CS1763" s="22"/>
      <c r="CT1763" s="22"/>
      <c r="CU1763" s="22"/>
      <c r="CV1763" s="22"/>
      <c r="CW1763" s="22"/>
      <c r="CX1763" s="22"/>
      <c r="CY1763" s="22"/>
      <c r="CZ1763" s="22"/>
      <c r="DA1763" s="22"/>
      <c r="DB1763" s="22"/>
      <c r="DC1763" s="22"/>
      <c r="DD1763" s="22"/>
      <c r="DE1763" s="22"/>
      <c r="DF1763" s="22"/>
      <c r="DG1763" s="22"/>
      <c r="DH1763" s="22"/>
      <c r="DI1763" s="22"/>
      <c r="DJ1763" s="22"/>
      <c r="DK1763" s="22"/>
      <c r="DL1763" s="22"/>
      <c r="DM1763" s="22"/>
      <c r="DN1763" s="22"/>
      <c r="DO1763" s="22"/>
      <c r="DP1763" s="22"/>
      <c r="DQ1763" s="24"/>
      <c r="DR1763" s="22"/>
      <c r="DS1763" s="22"/>
      <c r="DT1763" s="22"/>
      <c r="DU1763" s="22"/>
      <c r="DV1763" s="22"/>
      <c r="DW1763" s="22"/>
      <c r="DX1763" s="22"/>
      <c r="DY1763" s="22"/>
      <c r="DZ1763" s="22"/>
      <c r="EA1763" s="22"/>
      <c r="EB1763" s="22"/>
      <c r="EC1763" s="22"/>
      <c r="ED1763" s="22"/>
      <c r="EE1763" s="22"/>
      <c r="EF1763" s="22"/>
      <c r="EG1763" s="22"/>
      <c r="EH1763" s="22"/>
      <c r="EI1763" s="22"/>
      <c r="EJ1763" s="22"/>
      <c r="EK1763" s="22"/>
      <c r="EL1763" s="22"/>
      <c r="EM1763" s="22"/>
      <c r="EN1763" s="22"/>
      <c r="EO1763" s="22"/>
      <c r="EP1763" s="22"/>
      <c r="EQ1763" s="22"/>
      <c r="ER1763" s="22"/>
      <c r="ES1763" s="22"/>
      <c r="ET1763" s="22"/>
      <c r="EU1763" s="22"/>
      <c r="EV1763" s="22"/>
      <c r="EW1763" s="24"/>
      <c r="EX1763" s="22"/>
      <c r="EY1763" s="22"/>
      <c r="EZ1763" s="22"/>
      <c r="FA1763" s="22"/>
      <c r="FB1763" s="22"/>
      <c r="FC1763" s="22"/>
      <c r="FD1763" s="22"/>
      <c r="FE1763" s="22"/>
      <c r="FF1763" s="22"/>
      <c r="FG1763" s="22"/>
      <c r="FH1763" s="22"/>
      <c r="FI1763" s="22"/>
      <c r="FJ1763" s="22"/>
      <c r="FK1763" s="22"/>
      <c r="FL1763" s="22"/>
      <c r="FM1763" s="22"/>
      <c r="FN1763" s="22"/>
      <c r="FO1763" s="22"/>
      <c r="FP1763" s="22"/>
      <c r="FQ1763" s="22"/>
      <c r="FR1763" s="22"/>
      <c r="FS1763" s="22"/>
      <c r="FT1763" s="22"/>
      <c r="FU1763" s="22"/>
      <c r="FV1763" s="22"/>
      <c r="FW1763" s="22"/>
      <c r="FX1763" s="22"/>
      <c r="FY1763" s="22"/>
      <c r="FZ1763" s="22"/>
      <c r="GA1763" s="22"/>
      <c r="GB1763" s="22"/>
      <c r="GC1763" s="24"/>
      <c r="GD1763" s="22"/>
      <c r="GE1763" s="22"/>
      <c r="GF1763" s="22"/>
      <c r="GG1763" s="22"/>
      <c r="GH1763" s="22"/>
      <c r="GI1763" s="22"/>
      <c r="GJ1763" s="22"/>
      <c r="GK1763" s="22"/>
      <c r="GL1763" s="22"/>
      <c r="GM1763" s="22"/>
      <c r="GN1763" s="22"/>
      <c r="GO1763" s="22"/>
      <c r="GP1763" s="22"/>
      <c r="GQ1763" s="22"/>
      <c r="GR1763" s="22"/>
      <c r="GS1763" s="22"/>
      <c r="GT1763" s="22"/>
      <c r="GU1763" s="22"/>
      <c r="GV1763" s="22"/>
      <c r="GW1763" s="22"/>
      <c r="GX1763" s="22"/>
      <c r="GY1763" s="22"/>
      <c r="GZ1763" s="22"/>
      <c r="HA1763" s="22"/>
      <c r="HB1763" s="22"/>
      <c r="HC1763" s="22"/>
      <c r="HD1763" s="22"/>
      <c r="HE1763" s="22"/>
      <c r="HF1763" s="22"/>
      <c r="HG1763" s="22"/>
      <c r="HH1763" s="22"/>
      <c r="HI1763" s="24"/>
      <c r="HJ1763" s="22"/>
      <c r="HK1763" s="22"/>
      <c r="HL1763" s="22"/>
      <c r="HM1763" s="22"/>
      <c r="HN1763" s="22"/>
      <c r="HO1763" s="22"/>
      <c r="HP1763" s="22"/>
      <c r="HQ1763" s="22"/>
      <c r="HR1763" s="22"/>
      <c r="HS1763" s="22"/>
      <c r="HT1763" s="22"/>
      <c r="HU1763" s="22"/>
      <c r="HV1763" s="22"/>
      <c r="HW1763" s="22"/>
      <c r="HX1763" s="22"/>
      <c r="HY1763" s="22"/>
      <c r="HZ1763" s="22"/>
      <c r="IA1763" s="22"/>
      <c r="IB1763" s="22"/>
      <c r="IC1763" s="22"/>
      <c r="ID1763" s="22"/>
      <c r="IE1763" s="22"/>
      <c r="IF1763" s="22"/>
      <c r="IG1763" s="22"/>
      <c r="IH1763" s="22"/>
      <c r="II1763" s="22"/>
      <c r="IJ1763" s="22"/>
      <c r="IK1763" s="22"/>
      <c r="IL1763" s="22"/>
      <c r="IM1763" s="22"/>
      <c r="IN1763" s="22"/>
      <c r="IO1763" s="24"/>
      <c r="IP1763" s="22"/>
      <c r="IQ1763" s="22"/>
      <c r="IR1763" s="22"/>
      <c r="IS1763" s="22"/>
      <c r="IT1763" s="22"/>
      <c r="IU1763" s="22"/>
      <c r="IV1763" s="22"/>
      <c r="IW1763" s="22"/>
      <c r="IX1763" s="22"/>
      <c r="IY1763" s="22"/>
      <c r="IZ1763" s="22"/>
      <c r="JA1763" s="22"/>
      <c r="JB1763" s="22"/>
      <c r="JC1763" s="22"/>
      <c r="JD1763" s="22"/>
      <c r="JE1763" s="22"/>
      <c r="JF1763" s="22"/>
      <c r="JG1763" s="22"/>
      <c r="JH1763" s="22"/>
      <c r="JI1763" s="22"/>
      <c r="JJ1763" s="22"/>
      <c r="JK1763" s="22"/>
      <c r="JL1763" s="22"/>
      <c r="JM1763" s="22"/>
      <c r="JN1763" s="22"/>
      <c r="JO1763" s="22"/>
      <c r="JP1763" s="22"/>
      <c r="JQ1763" s="22"/>
      <c r="JR1763" s="22"/>
      <c r="JS1763" s="22"/>
      <c r="JT1763" s="22"/>
      <c r="JU1763" s="24"/>
      <c r="JV1763" s="22"/>
      <c r="JW1763" s="22"/>
      <c r="JX1763" s="22"/>
      <c r="JY1763" s="22"/>
      <c r="JZ1763" s="22"/>
      <c r="KA1763" s="22"/>
      <c r="KB1763" s="22"/>
      <c r="KC1763" s="22"/>
      <c r="KD1763" s="22"/>
      <c r="KE1763" s="22"/>
      <c r="KF1763" s="22"/>
      <c r="KG1763" s="22"/>
      <c r="KH1763" s="22"/>
      <c r="KI1763" s="22"/>
      <c r="KJ1763" s="22"/>
      <c r="KK1763" s="22"/>
      <c r="KL1763" s="22"/>
      <c r="KM1763" s="22"/>
      <c r="KN1763" s="22"/>
      <c r="KO1763" s="22"/>
      <c r="KP1763" s="22"/>
      <c r="KQ1763" s="22"/>
      <c r="KR1763" s="22"/>
      <c r="KS1763" s="22"/>
      <c r="KT1763" s="22"/>
      <c r="KU1763" s="22"/>
      <c r="KV1763" s="22"/>
      <c r="KW1763" s="22"/>
      <c r="KX1763" s="22"/>
      <c r="KY1763" s="22"/>
      <c r="KZ1763" s="22"/>
      <c r="LA1763" s="24"/>
      <c r="LB1763" s="22"/>
      <c r="LC1763" s="22"/>
      <c r="LD1763" s="22"/>
      <c r="LE1763" s="22"/>
      <c r="LF1763" s="22"/>
      <c r="LG1763" s="22"/>
      <c r="LH1763" s="22"/>
      <c r="LI1763" s="22"/>
      <c r="LJ1763" s="22"/>
      <c r="LK1763" s="22"/>
      <c r="LL1763" s="22"/>
      <c r="LM1763" s="22"/>
      <c r="LN1763" s="22"/>
      <c r="LO1763" s="22"/>
      <c r="LP1763" s="22"/>
      <c r="LQ1763" s="22"/>
      <c r="LR1763" s="22"/>
      <c r="LS1763" s="22"/>
      <c r="LT1763" s="22"/>
      <c r="LU1763" s="22"/>
      <c r="LV1763" s="22"/>
      <c r="LW1763" s="22"/>
      <c r="LX1763" s="22"/>
      <c r="LY1763" s="22"/>
      <c r="LZ1763" s="22"/>
      <c r="MA1763" s="22"/>
      <c r="MB1763" s="22"/>
      <c r="MC1763" s="22"/>
      <c r="MD1763" s="22"/>
      <c r="ME1763" s="22"/>
      <c r="MF1763" s="22"/>
      <c r="MG1763" s="24"/>
      <c r="MH1763" s="22"/>
      <c r="MI1763" s="22"/>
      <c r="MJ1763" s="22"/>
      <c r="MK1763" s="22"/>
      <c r="ML1763" s="22"/>
      <c r="MM1763" s="22"/>
      <c r="MN1763" s="22"/>
      <c r="MO1763" s="22"/>
      <c r="MP1763" s="22"/>
      <c r="MQ1763" s="22"/>
      <c r="MR1763" s="22"/>
      <c r="MS1763" s="22"/>
      <c r="MT1763" s="22"/>
      <c r="MU1763" s="22"/>
      <c r="MV1763" s="22"/>
      <c r="MW1763" s="22"/>
      <c r="MX1763" s="22"/>
      <c r="MY1763" s="22"/>
      <c r="MZ1763" s="22"/>
      <c r="NA1763" s="22"/>
      <c r="NB1763" s="22"/>
      <c r="NC1763" s="22"/>
      <c r="ND1763" s="22"/>
      <c r="NE1763" s="22"/>
      <c r="NF1763" s="22"/>
      <c r="NG1763" s="22"/>
      <c r="NH1763" s="22"/>
      <c r="NI1763" s="22"/>
      <c r="NJ1763" s="22"/>
      <c r="NK1763" s="22"/>
      <c r="NL1763" s="22"/>
      <c r="NM1763" s="24"/>
      <c r="NN1763" s="22"/>
      <c r="NO1763" s="22"/>
      <c r="NP1763" s="22"/>
      <c r="NQ1763" s="22"/>
      <c r="NR1763" s="22"/>
      <c r="NS1763" s="22"/>
      <c r="NT1763" s="22"/>
      <c r="NU1763" s="22"/>
      <c r="NV1763" s="22"/>
      <c r="NW1763" s="22"/>
      <c r="NX1763" s="22"/>
      <c r="NY1763" s="22"/>
      <c r="NZ1763" s="22"/>
      <c r="OA1763" s="22"/>
      <c r="OB1763" s="22"/>
      <c r="OC1763" s="22"/>
      <c r="OD1763" s="22"/>
      <c r="OE1763" s="22"/>
      <c r="OF1763" s="22"/>
      <c r="OG1763" s="22"/>
      <c r="OH1763" s="22"/>
      <c r="OI1763" s="22"/>
      <c r="OJ1763" s="22"/>
      <c r="OK1763" s="22"/>
      <c r="OL1763" s="22"/>
      <c r="OM1763" s="22"/>
      <c r="ON1763" s="22"/>
      <c r="OO1763" s="22"/>
      <c r="OP1763" s="22"/>
      <c r="OQ1763" s="22"/>
      <c r="OR1763" s="22"/>
    </row>
    <row r="1764" spans="1:408" ht="15" thickBot="1">
      <c r="A1764" s="1" t="str">
        <f t="shared" si="50"/>
        <v>-32</v>
      </c>
      <c r="B1764" s="12" t="str">
        <f t="shared" si="43"/>
        <v/>
      </c>
      <c r="C1764" s="13"/>
      <c r="D1764" s="14"/>
      <c r="E1764" s="15"/>
      <c r="F1764" s="15"/>
      <c r="G1764" s="15">
        <f t="shared" si="51"/>
        <v>0</v>
      </c>
      <c r="H1764" s="16"/>
      <c r="I1764" s="14"/>
      <c r="J1764" s="17"/>
      <c r="K1764" s="79"/>
      <c r="L1764" s="18"/>
      <c r="M1764" s="18"/>
      <c r="N1764" s="16" t="e">
        <f t="shared" ca="1" si="48"/>
        <v>#NAME?</v>
      </c>
      <c r="O1764" s="19"/>
      <c r="P1764" s="19"/>
      <c r="Q1764" s="20"/>
      <c r="R1764" s="21" t="e">
        <f t="array" ref="R1764">VLOOKUP(C1764,DB!A:D,2,FALSE)</f>
        <v>#N/A</v>
      </c>
      <c r="S1764" s="21" t="e">
        <f t="array" ref="S1764">VLOOKUP(C1764,DB!A:D,3,FALSE)</f>
        <v>#N/A</v>
      </c>
      <c r="T1764" s="22" t="s">
        <v>19</v>
      </c>
      <c r="U1764" s="1" t="str">
        <f t="shared" si="44"/>
        <v/>
      </c>
      <c r="V1764" s="23" t="e">
        <f t="shared" ca="1" si="47"/>
        <v>#NAME?</v>
      </c>
      <c r="X1764" s="24" t="e">
        <f>VLOOKUP(CONCATENATE(C1764,D1764),'Honor 2025'!A:D,4,FALSE)</f>
        <v>#N/A</v>
      </c>
      <c r="Y1764" s="24"/>
      <c r="Z1764" s="22"/>
      <c r="AA1764" s="22"/>
      <c r="AB1764" s="22"/>
      <c r="AC1764" s="22"/>
      <c r="AD1764" s="22"/>
      <c r="AE1764" s="22"/>
      <c r="AF1764" s="22"/>
      <c r="AG1764" s="22"/>
      <c r="AH1764" s="22"/>
      <c r="AI1764" s="22"/>
      <c r="AJ1764" s="22"/>
      <c r="AK1764" s="22"/>
      <c r="AL1764" s="22"/>
      <c r="AM1764" s="22"/>
      <c r="AN1764" s="22"/>
      <c r="AO1764" s="22"/>
      <c r="AP1764" s="22"/>
      <c r="AQ1764" s="22"/>
      <c r="AR1764" s="22"/>
      <c r="AS1764" s="22"/>
      <c r="AT1764" s="22"/>
      <c r="AU1764" s="22"/>
      <c r="AV1764" s="22"/>
      <c r="AW1764" s="22"/>
      <c r="AX1764" s="22"/>
      <c r="AY1764" s="22"/>
      <c r="AZ1764" s="22"/>
      <c r="BA1764" s="22"/>
      <c r="BB1764" s="22"/>
      <c r="BC1764" s="22"/>
      <c r="BD1764" s="22"/>
      <c r="BE1764" s="24"/>
      <c r="BF1764" s="22"/>
      <c r="BG1764" s="22"/>
      <c r="BH1764" s="22"/>
      <c r="BI1764" s="22"/>
      <c r="BJ1764" s="22"/>
      <c r="BK1764" s="22"/>
      <c r="BL1764" s="22"/>
      <c r="BM1764" s="22"/>
      <c r="BN1764" s="22"/>
      <c r="BO1764" s="22"/>
      <c r="BP1764" s="22"/>
      <c r="BQ1764" s="22"/>
      <c r="BR1764" s="22"/>
      <c r="BS1764" s="22"/>
      <c r="BT1764" s="22"/>
      <c r="BU1764" s="22"/>
      <c r="BV1764" s="22"/>
      <c r="BW1764" s="22"/>
      <c r="BX1764" s="22"/>
      <c r="BY1764" s="22"/>
      <c r="BZ1764" s="22"/>
      <c r="CA1764" s="22"/>
      <c r="CB1764" s="22"/>
      <c r="CC1764" s="22"/>
      <c r="CD1764" s="22"/>
      <c r="CE1764" s="22"/>
      <c r="CF1764" s="22"/>
      <c r="CG1764" s="22"/>
      <c r="CH1764" s="22"/>
      <c r="CI1764" s="22"/>
      <c r="CJ1764" s="22"/>
      <c r="CK1764" s="24"/>
      <c r="CL1764" s="22"/>
      <c r="CM1764" s="22"/>
      <c r="CN1764" s="22"/>
      <c r="CO1764" s="22"/>
      <c r="CP1764" s="22"/>
      <c r="CQ1764" s="22"/>
      <c r="CR1764" s="22"/>
      <c r="CS1764" s="22"/>
      <c r="CT1764" s="22"/>
      <c r="CU1764" s="22"/>
      <c r="CV1764" s="22"/>
      <c r="CW1764" s="22"/>
      <c r="CX1764" s="22"/>
      <c r="CY1764" s="22"/>
      <c r="CZ1764" s="22"/>
      <c r="DA1764" s="22"/>
      <c r="DB1764" s="22"/>
      <c r="DC1764" s="22"/>
      <c r="DD1764" s="22"/>
      <c r="DE1764" s="22"/>
      <c r="DF1764" s="22"/>
      <c r="DG1764" s="22"/>
      <c r="DH1764" s="22"/>
      <c r="DI1764" s="22"/>
      <c r="DJ1764" s="22"/>
      <c r="DK1764" s="22"/>
      <c r="DL1764" s="22"/>
      <c r="DM1764" s="22"/>
      <c r="DN1764" s="22"/>
      <c r="DO1764" s="22"/>
      <c r="DP1764" s="22"/>
      <c r="DQ1764" s="24"/>
      <c r="DR1764" s="22"/>
      <c r="DS1764" s="22"/>
      <c r="DT1764" s="22"/>
      <c r="DU1764" s="22"/>
      <c r="DV1764" s="22"/>
      <c r="DW1764" s="22"/>
      <c r="DX1764" s="22"/>
      <c r="DY1764" s="22"/>
      <c r="DZ1764" s="22"/>
      <c r="EA1764" s="22"/>
      <c r="EB1764" s="22"/>
      <c r="EC1764" s="22"/>
      <c r="ED1764" s="22"/>
      <c r="EE1764" s="22"/>
      <c r="EF1764" s="22"/>
      <c r="EG1764" s="22"/>
      <c r="EH1764" s="22"/>
      <c r="EI1764" s="22"/>
      <c r="EJ1764" s="22"/>
      <c r="EK1764" s="22"/>
      <c r="EL1764" s="22"/>
      <c r="EM1764" s="22"/>
      <c r="EN1764" s="22"/>
      <c r="EO1764" s="22"/>
      <c r="EP1764" s="22"/>
      <c r="EQ1764" s="22"/>
      <c r="ER1764" s="22"/>
      <c r="ES1764" s="22"/>
      <c r="ET1764" s="22"/>
      <c r="EU1764" s="22"/>
      <c r="EV1764" s="22"/>
      <c r="EW1764" s="24"/>
      <c r="EX1764" s="22"/>
      <c r="EY1764" s="22"/>
      <c r="EZ1764" s="22"/>
      <c r="FA1764" s="22"/>
      <c r="FB1764" s="22"/>
      <c r="FC1764" s="22"/>
      <c r="FD1764" s="22"/>
      <c r="FE1764" s="22"/>
      <c r="FF1764" s="22"/>
      <c r="FG1764" s="22"/>
      <c r="FH1764" s="22"/>
      <c r="FI1764" s="22"/>
      <c r="FJ1764" s="22"/>
      <c r="FK1764" s="22"/>
      <c r="FL1764" s="22"/>
      <c r="FM1764" s="22"/>
      <c r="FN1764" s="22"/>
      <c r="FO1764" s="22"/>
      <c r="FP1764" s="22"/>
      <c r="FQ1764" s="22"/>
      <c r="FR1764" s="22"/>
      <c r="FS1764" s="22"/>
      <c r="FT1764" s="22"/>
      <c r="FU1764" s="22"/>
      <c r="FV1764" s="22"/>
      <c r="FW1764" s="22"/>
      <c r="FX1764" s="22"/>
      <c r="FY1764" s="22"/>
      <c r="FZ1764" s="22"/>
      <c r="GA1764" s="22"/>
      <c r="GB1764" s="22"/>
      <c r="GC1764" s="24"/>
      <c r="GD1764" s="22"/>
      <c r="GE1764" s="22"/>
      <c r="GF1764" s="22"/>
      <c r="GG1764" s="22"/>
      <c r="GH1764" s="22"/>
      <c r="GI1764" s="22"/>
      <c r="GJ1764" s="22"/>
      <c r="GK1764" s="22"/>
      <c r="GL1764" s="22"/>
      <c r="GM1764" s="22"/>
      <c r="GN1764" s="22"/>
      <c r="GO1764" s="22"/>
      <c r="GP1764" s="22"/>
      <c r="GQ1764" s="22"/>
      <c r="GR1764" s="22"/>
      <c r="GS1764" s="22"/>
      <c r="GT1764" s="22"/>
      <c r="GU1764" s="22"/>
      <c r="GV1764" s="22"/>
      <c r="GW1764" s="22"/>
      <c r="GX1764" s="22"/>
      <c r="GY1764" s="22"/>
      <c r="GZ1764" s="22"/>
      <c r="HA1764" s="22"/>
      <c r="HB1764" s="22"/>
      <c r="HC1764" s="22"/>
      <c r="HD1764" s="22"/>
      <c r="HE1764" s="22"/>
      <c r="HF1764" s="22"/>
      <c r="HG1764" s="22"/>
      <c r="HH1764" s="22"/>
      <c r="HI1764" s="24"/>
      <c r="HJ1764" s="22"/>
      <c r="HK1764" s="22"/>
      <c r="HL1764" s="22"/>
      <c r="HM1764" s="22"/>
      <c r="HN1764" s="22"/>
      <c r="HO1764" s="22"/>
      <c r="HP1764" s="22"/>
      <c r="HQ1764" s="22"/>
      <c r="HR1764" s="22"/>
      <c r="HS1764" s="22"/>
      <c r="HT1764" s="22"/>
      <c r="HU1764" s="22"/>
      <c r="HV1764" s="22"/>
      <c r="HW1764" s="22"/>
      <c r="HX1764" s="22"/>
      <c r="HY1764" s="22"/>
      <c r="HZ1764" s="22"/>
      <c r="IA1764" s="22"/>
      <c r="IB1764" s="22"/>
      <c r="IC1764" s="22"/>
      <c r="ID1764" s="22"/>
      <c r="IE1764" s="22"/>
      <c r="IF1764" s="22"/>
      <c r="IG1764" s="22"/>
      <c r="IH1764" s="22"/>
      <c r="II1764" s="22"/>
      <c r="IJ1764" s="22"/>
      <c r="IK1764" s="22"/>
      <c r="IL1764" s="22"/>
      <c r="IM1764" s="22"/>
      <c r="IN1764" s="22"/>
      <c r="IO1764" s="24"/>
      <c r="IP1764" s="22"/>
      <c r="IQ1764" s="22"/>
      <c r="IR1764" s="22"/>
      <c r="IS1764" s="22"/>
      <c r="IT1764" s="22"/>
      <c r="IU1764" s="22"/>
      <c r="IV1764" s="22"/>
      <c r="IW1764" s="22"/>
      <c r="IX1764" s="22"/>
      <c r="IY1764" s="22"/>
      <c r="IZ1764" s="22"/>
      <c r="JA1764" s="22"/>
      <c r="JB1764" s="22"/>
      <c r="JC1764" s="22"/>
      <c r="JD1764" s="22"/>
      <c r="JE1764" s="22"/>
      <c r="JF1764" s="22"/>
      <c r="JG1764" s="22"/>
      <c r="JH1764" s="22"/>
      <c r="JI1764" s="22"/>
      <c r="JJ1764" s="22"/>
      <c r="JK1764" s="22"/>
      <c r="JL1764" s="22"/>
      <c r="JM1764" s="22"/>
      <c r="JN1764" s="22"/>
      <c r="JO1764" s="22"/>
      <c r="JP1764" s="22"/>
      <c r="JQ1764" s="22"/>
      <c r="JR1764" s="22"/>
      <c r="JS1764" s="22"/>
      <c r="JT1764" s="22"/>
      <c r="JU1764" s="24"/>
      <c r="JV1764" s="22"/>
      <c r="JW1764" s="22"/>
      <c r="JX1764" s="22"/>
      <c r="JY1764" s="22"/>
      <c r="JZ1764" s="22"/>
      <c r="KA1764" s="22"/>
      <c r="KB1764" s="22"/>
      <c r="KC1764" s="22"/>
      <c r="KD1764" s="22"/>
      <c r="KE1764" s="22"/>
      <c r="KF1764" s="22"/>
      <c r="KG1764" s="22"/>
      <c r="KH1764" s="22"/>
      <c r="KI1764" s="22"/>
      <c r="KJ1764" s="22"/>
      <c r="KK1764" s="22"/>
      <c r="KL1764" s="22"/>
      <c r="KM1764" s="22"/>
      <c r="KN1764" s="22"/>
      <c r="KO1764" s="22"/>
      <c r="KP1764" s="22"/>
      <c r="KQ1764" s="22"/>
      <c r="KR1764" s="22"/>
      <c r="KS1764" s="22"/>
      <c r="KT1764" s="22"/>
      <c r="KU1764" s="22"/>
      <c r="KV1764" s="22"/>
      <c r="KW1764" s="22"/>
      <c r="KX1764" s="22"/>
      <c r="KY1764" s="22"/>
      <c r="KZ1764" s="22"/>
      <c r="LA1764" s="24"/>
      <c r="LB1764" s="22"/>
      <c r="LC1764" s="22"/>
      <c r="LD1764" s="22"/>
      <c r="LE1764" s="22"/>
      <c r="LF1764" s="22"/>
      <c r="LG1764" s="22"/>
      <c r="LH1764" s="22"/>
      <c r="LI1764" s="22"/>
      <c r="LJ1764" s="22"/>
      <c r="LK1764" s="22"/>
      <c r="LL1764" s="22"/>
      <c r="LM1764" s="22"/>
      <c r="LN1764" s="22"/>
      <c r="LO1764" s="22"/>
      <c r="LP1764" s="22"/>
      <c r="LQ1764" s="22"/>
      <c r="LR1764" s="22"/>
      <c r="LS1764" s="22"/>
      <c r="LT1764" s="22"/>
      <c r="LU1764" s="22"/>
      <c r="LV1764" s="22"/>
      <c r="LW1764" s="22"/>
      <c r="LX1764" s="22"/>
      <c r="LY1764" s="22"/>
      <c r="LZ1764" s="22"/>
      <c r="MA1764" s="22"/>
      <c r="MB1764" s="22"/>
      <c r="MC1764" s="22"/>
      <c r="MD1764" s="22"/>
      <c r="ME1764" s="22"/>
      <c r="MF1764" s="22"/>
      <c r="MG1764" s="24"/>
      <c r="MH1764" s="22"/>
      <c r="MI1764" s="22"/>
      <c r="MJ1764" s="22"/>
      <c r="MK1764" s="22"/>
      <c r="ML1764" s="22"/>
      <c r="MM1764" s="22"/>
      <c r="MN1764" s="22"/>
      <c r="MO1764" s="22"/>
      <c r="MP1764" s="22"/>
      <c r="MQ1764" s="22"/>
      <c r="MR1764" s="22"/>
      <c r="MS1764" s="22"/>
      <c r="MT1764" s="22"/>
      <c r="MU1764" s="22"/>
      <c r="MV1764" s="22"/>
      <c r="MW1764" s="22"/>
      <c r="MX1764" s="22"/>
      <c r="MY1764" s="22"/>
      <c r="MZ1764" s="22"/>
      <c r="NA1764" s="22"/>
      <c r="NB1764" s="22"/>
      <c r="NC1764" s="22"/>
      <c r="ND1764" s="22"/>
      <c r="NE1764" s="22"/>
      <c r="NF1764" s="22"/>
      <c r="NG1764" s="22"/>
      <c r="NH1764" s="22"/>
      <c r="NI1764" s="22"/>
      <c r="NJ1764" s="22"/>
      <c r="NK1764" s="22"/>
      <c r="NL1764" s="22"/>
      <c r="NM1764" s="24"/>
      <c r="NN1764" s="22"/>
      <c r="NO1764" s="22"/>
      <c r="NP1764" s="22"/>
      <c r="NQ1764" s="22"/>
      <c r="NR1764" s="22"/>
      <c r="NS1764" s="22"/>
      <c r="NT1764" s="22"/>
      <c r="NU1764" s="22"/>
      <c r="NV1764" s="22"/>
      <c r="NW1764" s="22"/>
      <c r="NX1764" s="22"/>
      <c r="NY1764" s="22"/>
      <c r="NZ1764" s="22"/>
      <c r="OA1764" s="22"/>
      <c r="OB1764" s="22"/>
      <c r="OC1764" s="22"/>
      <c r="OD1764" s="22"/>
      <c r="OE1764" s="22"/>
      <c r="OF1764" s="22"/>
      <c r="OG1764" s="22"/>
      <c r="OH1764" s="22"/>
      <c r="OI1764" s="22"/>
      <c r="OJ1764" s="22"/>
      <c r="OK1764" s="22"/>
      <c r="OL1764" s="22"/>
      <c r="OM1764" s="22"/>
      <c r="ON1764" s="22"/>
      <c r="OO1764" s="22"/>
      <c r="OP1764" s="22"/>
      <c r="OQ1764" s="22"/>
      <c r="OR1764" s="22"/>
    </row>
    <row r="1765" spans="1:408" ht="15" thickBot="1">
      <c r="A1765" s="1" t="str">
        <f t="shared" si="50"/>
        <v>-33</v>
      </c>
      <c r="B1765" s="12" t="str">
        <f t="shared" si="43"/>
        <v/>
      </c>
      <c r="C1765" s="13"/>
      <c r="D1765" s="14"/>
      <c r="E1765" s="15"/>
      <c r="F1765" s="15"/>
      <c r="G1765" s="15">
        <f t="shared" si="51"/>
        <v>0</v>
      </c>
      <c r="H1765" s="16"/>
      <c r="I1765" s="14"/>
      <c r="J1765" s="17"/>
      <c r="K1765" s="78"/>
      <c r="L1765" s="18"/>
      <c r="M1765" s="18"/>
      <c r="N1765" s="16" t="e">
        <f t="shared" ca="1" si="48"/>
        <v>#NAME?</v>
      </c>
      <c r="O1765" s="19"/>
      <c r="P1765" s="19"/>
      <c r="Q1765" s="20"/>
      <c r="R1765" s="21" t="e">
        <f t="array" ref="R1765">VLOOKUP(C1765,DB!A:D,2,FALSE)</f>
        <v>#N/A</v>
      </c>
      <c r="S1765" s="21" t="e">
        <f t="array" ref="S1765">VLOOKUP(C1765,DB!A:D,3,FALSE)</f>
        <v>#N/A</v>
      </c>
      <c r="T1765" s="22" t="s">
        <v>19</v>
      </c>
      <c r="U1765" s="1" t="str">
        <f t="shared" si="44"/>
        <v/>
      </c>
      <c r="V1765" s="23" t="e">
        <f t="shared" ca="1" si="47"/>
        <v>#NAME?</v>
      </c>
      <c r="X1765" s="24" t="e">
        <f>VLOOKUP(CONCATENATE(C1765,D1765),'Honor 2025'!A:D,4,FALSE)</f>
        <v>#N/A</v>
      </c>
      <c r="Y1765" s="24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2"/>
      <c r="AJ1765" s="22"/>
      <c r="AK1765" s="22"/>
      <c r="AL1765" s="22"/>
      <c r="AM1765" s="22"/>
      <c r="AN1765" s="22"/>
      <c r="AO1765" s="22"/>
      <c r="AP1765" s="22"/>
      <c r="AQ1765" s="22"/>
      <c r="AR1765" s="22"/>
      <c r="AS1765" s="22"/>
      <c r="AT1765" s="22"/>
      <c r="AU1765" s="22"/>
      <c r="AV1765" s="22"/>
      <c r="AW1765" s="22"/>
      <c r="AX1765" s="22"/>
      <c r="AY1765" s="22"/>
      <c r="AZ1765" s="22"/>
      <c r="BA1765" s="22"/>
      <c r="BB1765" s="22"/>
      <c r="BC1765" s="22"/>
      <c r="BD1765" s="22"/>
      <c r="BE1765" s="24"/>
      <c r="BF1765" s="22"/>
      <c r="BG1765" s="22"/>
      <c r="BH1765" s="22"/>
      <c r="BI1765" s="22"/>
      <c r="BJ1765" s="22"/>
      <c r="BK1765" s="22"/>
      <c r="BL1765" s="22"/>
      <c r="BM1765" s="22"/>
      <c r="BN1765" s="22"/>
      <c r="BO1765" s="22"/>
      <c r="BP1765" s="22"/>
      <c r="BQ1765" s="22"/>
      <c r="BR1765" s="22"/>
      <c r="BS1765" s="22"/>
      <c r="BT1765" s="22"/>
      <c r="BU1765" s="22"/>
      <c r="BV1765" s="22"/>
      <c r="BW1765" s="22"/>
      <c r="BX1765" s="22"/>
      <c r="BY1765" s="22"/>
      <c r="BZ1765" s="22"/>
      <c r="CA1765" s="22"/>
      <c r="CB1765" s="22"/>
      <c r="CC1765" s="22"/>
      <c r="CD1765" s="22"/>
      <c r="CE1765" s="22"/>
      <c r="CF1765" s="22"/>
      <c r="CG1765" s="22"/>
      <c r="CH1765" s="22"/>
      <c r="CI1765" s="22"/>
      <c r="CJ1765" s="22"/>
      <c r="CK1765" s="24"/>
      <c r="CL1765" s="22"/>
      <c r="CM1765" s="22"/>
      <c r="CN1765" s="22"/>
      <c r="CO1765" s="22"/>
      <c r="CP1765" s="22"/>
      <c r="CQ1765" s="22"/>
      <c r="CR1765" s="22"/>
      <c r="CS1765" s="22"/>
      <c r="CT1765" s="22"/>
      <c r="CU1765" s="22"/>
      <c r="CV1765" s="22"/>
      <c r="CW1765" s="22"/>
      <c r="CX1765" s="22"/>
      <c r="CY1765" s="22"/>
      <c r="CZ1765" s="22"/>
      <c r="DA1765" s="22"/>
      <c r="DB1765" s="22"/>
      <c r="DC1765" s="22"/>
      <c r="DD1765" s="22"/>
      <c r="DE1765" s="22"/>
      <c r="DF1765" s="22"/>
      <c r="DG1765" s="22"/>
      <c r="DH1765" s="22"/>
      <c r="DI1765" s="22"/>
      <c r="DJ1765" s="22"/>
      <c r="DK1765" s="22"/>
      <c r="DL1765" s="22"/>
      <c r="DM1765" s="22"/>
      <c r="DN1765" s="22"/>
      <c r="DO1765" s="22"/>
      <c r="DP1765" s="22"/>
      <c r="DQ1765" s="24"/>
      <c r="DR1765" s="22"/>
      <c r="DS1765" s="22"/>
      <c r="DT1765" s="22"/>
      <c r="DU1765" s="22"/>
      <c r="DV1765" s="22"/>
      <c r="DW1765" s="22"/>
      <c r="DX1765" s="22"/>
      <c r="DY1765" s="22"/>
      <c r="DZ1765" s="22"/>
      <c r="EA1765" s="22"/>
      <c r="EB1765" s="22"/>
      <c r="EC1765" s="22"/>
      <c r="ED1765" s="22"/>
      <c r="EE1765" s="22"/>
      <c r="EF1765" s="22"/>
      <c r="EG1765" s="22"/>
      <c r="EH1765" s="22"/>
      <c r="EI1765" s="22"/>
      <c r="EJ1765" s="22"/>
      <c r="EK1765" s="22"/>
      <c r="EL1765" s="22"/>
      <c r="EM1765" s="22"/>
      <c r="EN1765" s="22"/>
      <c r="EO1765" s="22"/>
      <c r="EP1765" s="22"/>
      <c r="EQ1765" s="22"/>
      <c r="ER1765" s="22"/>
      <c r="ES1765" s="22"/>
      <c r="ET1765" s="22"/>
      <c r="EU1765" s="22"/>
      <c r="EV1765" s="22"/>
      <c r="EW1765" s="24"/>
      <c r="EX1765" s="22"/>
      <c r="EY1765" s="22"/>
      <c r="EZ1765" s="22"/>
      <c r="FA1765" s="22"/>
      <c r="FB1765" s="22"/>
      <c r="FC1765" s="22"/>
      <c r="FD1765" s="22"/>
      <c r="FE1765" s="22"/>
      <c r="FF1765" s="22"/>
      <c r="FG1765" s="22"/>
      <c r="FH1765" s="22"/>
      <c r="FI1765" s="22"/>
      <c r="FJ1765" s="22"/>
      <c r="FK1765" s="22"/>
      <c r="FL1765" s="22"/>
      <c r="FM1765" s="22"/>
      <c r="FN1765" s="22"/>
      <c r="FO1765" s="22"/>
      <c r="FP1765" s="22"/>
      <c r="FQ1765" s="22"/>
      <c r="FR1765" s="22"/>
      <c r="FS1765" s="22"/>
      <c r="FT1765" s="22"/>
      <c r="FU1765" s="22"/>
      <c r="FV1765" s="22"/>
      <c r="FW1765" s="22"/>
      <c r="FX1765" s="22"/>
      <c r="FY1765" s="22"/>
      <c r="FZ1765" s="22"/>
      <c r="GA1765" s="22"/>
      <c r="GB1765" s="22"/>
      <c r="GC1765" s="24"/>
      <c r="GD1765" s="22"/>
      <c r="GE1765" s="22"/>
      <c r="GF1765" s="22"/>
      <c r="GG1765" s="22"/>
      <c r="GH1765" s="22"/>
      <c r="GI1765" s="22"/>
      <c r="GJ1765" s="22"/>
      <c r="GK1765" s="22"/>
      <c r="GL1765" s="22"/>
      <c r="GM1765" s="22"/>
      <c r="GN1765" s="22"/>
      <c r="GO1765" s="22"/>
      <c r="GP1765" s="22"/>
      <c r="GQ1765" s="22"/>
      <c r="GR1765" s="22"/>
      <c r="GS1765" s="22"/>
      <c r="GT1765" s="22"/>
      <c r="GU1765" s="22"/>
      <c r="GV1765" s="22"/>
      <c r="GW1765" s="22"/>
      <c r="GX1765" s="22"/>
      <c r="GY1765" s="22"/>
      <c r="GZ1765" s="22"/>
      <c r="HA1765" s="22"/>
      <c r="HB1765" s="22"/>
      <c r="HC1765" s="22"/>
      <c r="HD1765" s="22"/>
      <c r="HE1765" s="22"/>
      <c r="HF1765" s="22"/>
      <c r="HG1765" s="22"/>
      <c r="HH1765" s="22"/>
      <c r="HI1765" s="24"/>
      <c r="HJ1765" s="22"/>
      <c r="HK1765" s="22"/>
      <c r="HL1765" s="22"/>
      <c r="HM1765" s="22"/>
      <c r="HN1765" s="22"/>
      <c r="HO1765" s="22"/>
      <c r="HP1765" s="22"/>
      <c r="HQ1765" s="22"/>
      <c r="HR1765" s="22"/>
      <c r="HS1765" s="22"/>
      <c r="HT1765" s="22"/>
      <c r="HU1765" s="22"/>
      <c r="HV1765" s="22"/>
      <c r="HW1765" s="22"/>
      <c r="HX1765" s="22"/>
      <c r="HY1765" s="22"/>
      <c r="HZ1765" s="22"/>
      <c r="IA1765" s="22"/>
      <c r="IB1765" s="22"/>
      <c r="IC1765" s="22"/>
      <c r="ID1765" s="22"/>
      <c r="IE1765" s="22"/>
      <c r="IF1765" s="22"/>
      <c r="IG1765" s="22"/>
      <c r="IH1765" s="22"/>
      <c r="II1765" s="22"/>
      <c r="IJ1765" s="22"/>
      <c r="IK1765" s="22"/>
      <c r="IL1765" s="22"/>
      <c r="IM1765" s="22"/>
      <c r="IN1765" s="22"/>
      <c r="IO1765" s="24"/>
      <c r="IP1765" s="22"/>
      <c r="IQ1765" s="22"/>
      <c r="IR1765" s="22"/>
      <c r="IS1765" s="22"/>
      <c r="IT1765" s="22"/>
      <c r="IU1765" s="22"/>
      <c r="IV1765" s="22"/>
      <c r="IW1765" s="22"/>
      <c r="IX1765" s="22"/>
      <c r="IY1765" s="22"/>
      <c r="IZ1765" s="22"/>
      <c r="JA1765" s="22"/>
      <c r="JB1765" s="22"/>
      <c r="JC1765" s="22"/>
      <c r="JD1765" s="22"/>
      <c r="JE1765" s="22"/>
      <c r="JF1765" s="22"/>
      <c r="JG1765" s="22"/>
      <c r="JH1765" s="22"/>
      <c r="JI1765" s="22"/>
      <c r="JJ1765" s="22"/>
      <c r="JK1765" s="22"/>
      <c r="JL1765" s="22"/>
      <c r="JM1765" s="22"/>
      <c r="JN1765" s="22"/>
      <c r="JO1765" s="22"/>
      <c r="JP1765" s="22"/>
      <c r="JQ1765" s="22"/>
      <c r="JR1765" s="22"/>
      <c r="JS1765" s="22"/>
      <c r="JT1765" s="22"/>
      <c r="JU1765" s="24"/>
      <c r="JV1765" s="22"/>
      <c r="JW1765" s="22"/>
      <c r="JX1765" s="22"/>
      <c r="JY1765" s="22"/>
      <c r="JZ1765" s="22"/>
      <c r="KA1765" s="22"/>
      <c r="KB1765" s="22"/>
      <c r="KC1765" s="22"/>
      <c r="KD1765" s="22"/>
      <c r="KE1765" s="22"/>
      <c r="KF1765" s="22"/>
      <c r="KG1765" s="22"/>
      <c r="KH1765" s="22"/>
      <c r="KI1765" s="22"/>
      <c r="KJ1765" s="22"/>
      <c r="KK1765" s="22"/>
      <c r="KL1765" s="22"/>
      <c r="KM1765" s="22"/>
      <c r="KN1765" s="22"/>
      <c r="KO1765" s="22"/>
      <c r="KP1765" s="22"/>
      <c r="KQ1765" s="22"/>
      <c r="KR1765" s="22"/>
      <c r="KS1765" s="22"/>
      <c r="KT1765" s="22"/>
      <c r="KU1765" s="22"/>
      <c r="KV1765" s="22"/>
      <c r="KW1765" s="22"/>
      <c r="KX1765" s="22"/>
      <c r="KY1765" s="22"/>
      <c r="KZ1765" s="22"/>
      <c r="LA1765" s="24"/>
      <c r="LB1765" s="22"/>
      <c r="LC1765" s="22"/>
      <c r="LD1765" s="22"/>
      <c r="LE1765" s="22"/>
      <c r="LF1765" s="22"/>
      <c r="LG1765" s="22"/>
      <c r="LH1765" s="22"/>
      <c r="LI1765" s="22"/>
      <c r="LJ1765" s="22"/>
      <c r="LK1765" s="22"/>
      <c r="LL1765" s="22"/>
      <c r="LM1765" s="22"/>
      <c r="LN1765" s="22"/>
      <c r="LO1765" s="22"/>
      <c r="LP1765" s="22"/>
      <c r="LQ1765" s="22"/>
      <c r="LR1765" s="22"/>
      <c r="LS1765" s="22"/>
      <c r="LT1765" s="22"/>
      <c r="LU1765" s="22"/>
      <c r="LV1765" s="22"/>
      <c r="LW1765" s="22"/>
      <c r="LX1765" s="22"/>
      <c r="LY1765" s="22"/>
      <c r="LZ1765" s="22"/>
      <c r="MA1765" s="22"/>
      <c r="MB1765" s="22"/>
      <c r="MC1765" s="22"/>
      <c r="MD1765" s="22"/>
      <c r="ME1765" s="22"/>
      <c r="MF1765" s="22"/>
      <c r="MG1765" s="24"/>
      <c r="MH1765" s="22"/>
      <c r="MI1765" s="22"/>
      <c r="MJ1765" s="22"/>
      <c r="MK1765" s="22"/>
      <c r="ML1765" s="22"/>
      <c r="MM1765" s="22"/>
      <c r="MN1765" s="22"/>
      <c r="MO1765" s="22"/>
      <c r="MP1765" s="22"/>
      <c r="MQ1765" s="22"/>
      <c r="MR1765" s="22"/>
      <c r="MS1765" s="22"/>
      <c r="MT1765" s="22"/>
      <c r="MU1765" s="22"/>
      <c r="MV1765" s="22"/>
      <c r="MW1765" s="22"/>
      <c r="MX1765" s="22"/>
      <c r="MY1765" s="22"/>
      <c r="MZ1765" s="22"/>
      <c r="NA1765" s="22"/>
      <c r="NB1765" s="22"/>
      <c r="NC1765" s="22"/>
      <c r="ND1765" s="22"/>
      <c r="NE1765" s="22"/>
      <c r="NF1765" s="22"/>
      <c r="NG1765" s="22"/>
      <c r="NH1765" s="22"/>
      <c r="NI1765" s="22"/>
      <c r="NJ1765" s="22"/>
      <c r="NK1765" s="22"/>
      <c r="NL1765" s="22"/>
      <c r="NM1765" s="24"/>
      <c r="NN1765" s="22"/>
      <c r="NO1765" s="22"/>
      <c r="NP1765" s="22"/>
      <c r="NQ1765" s="22"/>
      <c r="NR1765" s="22"/>
      <c r="NS1765" s="22"/>
      <c r="NT1765" s="22"/>
      <c r="NU1765" s="22"/>
      <c r="NV1765" s="22"/>
      <c r="NW1765" s="22"/>
      <c r="NX1765" s="22"/>
      <c r="NY1765" s="22"/>
      <c r="NZ1765" s="22"/>
      <c r="OA1765" s="22"/>
      <c r="OB1765" s="22"/>
      <c r="OC1765" s="22"/>
      <c r="OD1765" s="22"/>
      <c r="OE1765" s="22"/>
      <c r="OF1765" s="22"/>
      <c r="OG1765" s="22"/>
      <c r="OH1765" s="22"/>
      <c r="OI1765" s="22"/>
      <c r="OJ1765" s="22"/>
      <c r="OK1765" s="22"/>
      <c r="OL1765" s="22"/>
      <c r="OM1765" s="22"/>
      <c r="ON1765" s="22"/>
      <c r="OO1765" s="22"/>
      <c r="OP1765" s="22"/>
      <c r="OQ1765" s="22"/>
      <c r="OR1765" s="22"/>
    </row>
    <row r="1766" spans="1:408" ht="15" thickBot="1">
      <c r="A1766" s="1" t="str">
        <f t="shared" si="50"/>
        <v>-34</v>
      </c>
      <c r="B1766" s="12" t="str">
        <f t="shared" si="43"/>
        <v/>
      </c>
      <c r="C1766" s="13"/>
      <c r="D1766" s="14"/>
      <c r="E1766" s="15"/>
      <c r="F1766" s="15"/>
      <c r="G1766" s="15">
        <f t="shared" si="51"/>
        <v>0</v>
      </c>
      <c r="H1766" s="16"/>
      <c r="I1766" s="14"/>
      <c r="J1766" s="17"/>
      <c r="K1766" s="79"/>
      <c r="L1766" s="18"/>
      <c r="M1766" s="18"/>
      <c r="N1766" s="16" t="e">
        <f t="shared" ca="1" si="48"/>
        <v>#NAME?</v>
      </c>
      <c r="O1766" s="19"/>
      <c r="P1766" s="19"/>
      <c r="Q1766" s="20"/>
      <c r="R1766" s="21" t="e">
        <f t="array" ref="R1766">VLOOKUP(C1766,DB!A:D,2,FALSE)</f>
        <v>#N/A</v>
      </c>
      <c r="S1766" s="21" t="e">
        <f t="array" ref="S1766">VLOOKUP(C1766,DB!A:D,3,FALSE)</f>
        <v>#N/A</v>
      </c>
      <c r="T1766" s="22" t="s">
        <v>19</v>
      </c>
      <c r="U1766" s="1" t="str">
        <f t="shared" si="44"/>
        <v/>
      </c>
      <c r="V1766" s="23" t="e">
        <f t="shared" ca="1" si="47"/>
        <v>#NAME?</v>
      </c>
      <c r="X1766" s="24" t="e">
        <f>VLOOKUP(CONCATENATE(C1766,D1766),'Honor 2025'!A:D,4,FALSE)</f>
        <v>#N/A</v>
      </c>
      <c r="Y1766" s="24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2"/>
      <c r="AM1766" s="22"/>
      <c r="AN1766" s="22"/>
      <c r="AO1766" s="22"/>
      <c r="AP1766" s="22"/>
      <c r="AQ1766" s="22"/>
      <c r="AR1766" s="22"/>
      <c r="AS1766" s="22"/>
      <c r="AT1766" s="22"/>
      <c r="AU1766" s="22"/>
      <c r="AV1766" s="22"/>
      <c r="AW1766" s="22"/>
      <c r="AX1766" s="22"/>
      <c r="AY1766" s="22"/>
      <c r="AZ1766" s="22"/>
      <c r="BA1766" s="22"/>
      <c r="BB1766" s="22"/>
      <c r="BC1766" s="22"/>
      <c r="BD1766" s="22"/>
      <c r="BE1766" s="24"/>
      <c r="BF1766" s="22"/>
      <c r="BG1766" s="22"/>
      <c r="BH1766" s="22"/>
      <c r="BI1766" s="22"/>
      <c r="BJ1766" s="22"/>
      <c r="BK1766" s="22"/>
      <c r="BL1766" s="22"/>
      <c r="BM1766" s="22"/>
      <c r="BN1766" s="22"/>
      <c r="BO1766" s="22"/>
      <c r="BP1766" s="22"/>
      <c r="BQ1766" s="22"/>
      <c r="BR1766" s="22"/>
      <c r="BS1766" s="22"/>
      <c r="BT1766" s="22"/>
      <c r="BU1766" s="22"/>
      <c r="BV1766" s="22"/>
      <c r="BW1766" s="22"/>
      <c r="BX1766" s="22"/>
      <c r="BY1766" s="22"/>
      <c r="BZ1766" s="22"/>
      <c r="CA1766" s="22"/>
      <c r="CB1766" s="22"/>
      <c r="CC1766" s="22"/>
      <c r="CD1766" s="22"/>
      <c r="CE1766" s="22"/>
      <c r="CF1766" s="22"/>
      <c r="CG1766" s="22"/>
      <c r="CH1766" s="22"/>
      <c r="CI1766" s="22"/>
      <c r="CJ1766" s="22"/>
      <c r="CK1766" s="24"/>
      <c r="CL1766" s="22"/>
      <c r="CM1766" s="22"/>
      <c r="CN1766" s="22"/>
      <c r="CO1766" s="22"/>
      <c r="CP1766" s="22"/>
      <c r="CQ1766" s="22"/>
      <c r="CR1766" s="22"/>
      <c r="CS1766" s="22"/>
      <c r="CT1766" s="22"/>
      <c r="CU1766" s="22"/>
      <c r="CV1766" s="22"/>
      <c r="CW1766" s="22"/>
      <c r="CX1766" s="22"/>
      <c r="CY1766" s="22"/>
      <c r="CZ1766" s="22"/>
      <c r="DA1766" s="22"/>
      <c r="DB1766" s="22"/>
      <c r="DC1766" s="22"/>
      <c r="DD1766" s="22"/>
      <c r="DE1766" s="22"/>
      <c r="DF1766" s="22"/>
      <c r="DG1766" s="22"/>
      <c r="DH1766" s="22"/>
      <c r="DI1766" s="22"/>
      <c r="DJ1766" s="22"/>
      <c r="DK1766" s="22"/>
      <c r="DL1766" s="22"/>
      <c r="DM1766" s="22"/>
      <c r="DN1766" s="22"/>
      <c r="DO1766" s="22"/>
      <c r="DP1766" s="22"/>
      <c r="DQ1766" s="24"/>
      <c r="DR1766" s="22"/>
      <c r="DS1766" s="22"/>
      <c r="DT1766" s="22"/>
      <c r="DU1766" s="22"/>
      <c r="DV1766" s="22"/>
      <c r="DW1766" s="22"/>
      <c r="DX1766" s="22"/>
      <c r="DY1766" s="22"/>
      <c r="DZ1766" s="22"/>
      <c r="EA1766" s="22"/>
      <c r="EB1766" s="22"/>
      <c r="EC1766" s="22"/>
      <c r="ED1766" s="22"/>
      <c r="EE1766" s="22"/>
      <c r="EF1766" s="22"/>
      <c r="EG1766" s="22"/>
      <c r="EH1766" s="22"/>
      <c r="EI1766" s="22"/>
      <c r="EJ1766" s="22"/>
      <c r="EK1766" s="22"/>
      <c r="EL1766" s="22"/>
      <c r="EM1766" s="22"/>
      <c r="EN1766" s="22"/>
      <c r="EO1766" s="22"/>
      <c r="EP1766" s="22"/>
      <c r="EQ1766" s="22"/>
      <c r="ER1766" s="22"/>
      <c r="ES1766" s="22"/>
      <c r="ET1766" s="22"/>
      <c r="EU1766" s="22"/>
      <c r="EV1766" s="22"/>
      <c r="EW1766" s="24"/>
      <c r="EX1766" s="22"/>
      <c r="EY1766" s="22"/>
      <c r="EZ1766" s="22"/>
      <c r="FA1766" s="22"/>
      <c r="FB1766" s="22"/>
      <c r="FC1766" s="22"/>
      <c r="FD1766" s="22"/>
      <c r="FE1766" s="22"/>
      <c r="FF1766" s="22"/>
      <c r="FG1766" s="22"/>
      <c r="FH1766" s="22"/>
      <c r="FI1766" s="22"/>
      <c r="FJ1766" s="22"/>
      <c r="FK1766" s="22"/>
      <c r="FL1766" s="22"/>
      <c r="FM1766" s="22"/>
      <c r="FN1766" s="22"/>
      <c r="FO1766" s="22"/>
      <c r="FP1766" s="22"/>
      <c r="FQ1766" s="22"/>
      <c r="FR1766" s="22"/>
      <c r="FS1766" s="22"/>
      <c r="FT1766" s="22"/>
      <c r="FU1766" s="22"/>
      <c r="FV1766" s="22"/>
      <c r="FW1766" s="22"/>
      <c r="FX1766" s="22"/>
      <c r="FY1766" s="22"/>
      <c r="FZ1766" s="22"/>
      <c r="GA1766" s="22"/>
      <c r="GB1766" s="22"/>
      <c r="GC1766" s="24"/>
      <c r="GD1766" s="22"/>
      <c r="GE1766" s="22"/>
      <c r="GF1766" s="22"/>
      <c r="GG1766" s="22"/>
      <c r="GH1766" s="22"/>
      <c r="GI1766" s="22"/>
      <c r="GJ1766" s="22"/>
      <c r="GK1766" s="22"/>
      <c r="GL1766" s="22"/>
      <c r="GM1766" s="22"/>
      <c r="GN1766" s="22"/>
      <c r="GO1766" s="22"/>
      <c r="GP1766" s="22"/>
      <c r="GQ1766" s="22"/>
      <c r="GR1766" s="22"/>
      <c r="GS1766" s="22"/>
      <c r="GT1766" s="22"/>
      <c r="GU1766" s="22"/>
      <c r="GV1766" s="22"/>
      <c r="GW1766" s="22"/>
      <c r="GX1766" s="22"/>
      <c r="GY1766" s="22"/>
      <c r="GZ1766" s="22"/>
      <c r="HA1766" s="22"/>
      <c r="HB1766" s="22"/>
      <c r="HC1766" s="22"/>
      <c r="HD1766" s="22"/>
      <c r="HE1766" s="22"/>
      <c r="HF1766" s="22"/>
      <c r="HG1766" s="22"/>
      <c r="HH1766" s="22"/>
      <c r="HI1766" s="24"/>
      <c r="HJ1766" s="22"/>
      <c r="HK1766" s="22"/>
      <c r="HL1766" s="22"/>
      <c r="HM1766" s="22"/>
      <c r="HN1766" s="22"/>
      <c r="HO1766" s="22"/>
      <c r="HP1766" s="22"/>
      <c r="HQ1766" s="22"/>
      <c r="HR1766" s="22"/>
      <c r="HS1766" s="22"/>
      <c r="HT1766" s="22"/>
      <c r="HU1766" s="22"/>
      <c r="HV1766" s="22"/>
      <c r="HW1766" s="22"/>
      <c r="HX1766" s="22"/>
      <c r="HY1766" s="22"/>
      <c r="HZ1766" s="22"/>
      <c r="IA1766" s="22"/>
      <c r="IB1766" s="22"/>
      <c r="IC1766" s="22"/>
      <c r="ID1766" s="22"/>
      <c r="IE1766" s="22"/>
      <c r="IF1766" s="22"/>
      <c r="IG1766" s="22"/>
      <c r="IH1766" s="22"/>
      <c r="II1766" s="22"/>
      <c r="IJ1766" s="22"/>
      <c r="IK1766" s="22"/>
      <c r="IL1766" s="22"/>
      <c r="IM1766" s="22"/>
      <c r="IN1766" s="22"/>
      <c r="IO1766" s="24"/>
      <c r="IP1766" s="22"/>
      <c r="IQ1766" s="22"/>
      <c r="IR1766" s="22"/>
      <c r="IS1766" s="22"/>
      <c r="IT1766" s="22"/>
      <c r="IU1766" s="22"/>
      <c r="IV1766" s="22"/>
      <c r="IW1766" s="22"/>
      <c r="IX1766" s="22"/>
      <c r="IY1766" s="22"/>
      <c r="IZ1766" s="22"/>
      <c r="JA1766" s="22"/>
      <c r="JB1766" s="22"/>
      <c r="JC1766" s="22"/>
      <c r="JD1766" s="22"/>
      <c r="JE1766" s="22"/>
      <c r="JF1766" s="22"/>
      <c r="JG1766" s="22"/>
      <c r="JH1766" s="22"/>
      <c r="JI1766" s="22"/>
      <c r="JJ1766" s="22"/>
      <c r="JK1766" s="22"/>
      <c r="JL1766" s="22"/>
      <c r="JM1766" s="22"/>
      <c r="JN1766" s="22"/>
      <c r="JO1766" s="22"/>
      <c r="JP1766" s="22"/>
      <c r="JQ1766" s="22"/>
      <c r="JR1766" s="22"/>
      <c r="JS1766" s="22"/>
      <c r="JT1766" s="22"/>
      <c r="JU1766" s="24"/>
      <c r="JV1766" s="22"/>
      <c r="JW1766" s="22"/>
      <c r="JX1766" s="22"/>
      <c r="JY1766" s="22"/>
      <c r="JZ1766" s="22"/>
      <c r="KA1766" s="22"/>
      <c r="KB1766" s="22"/>
      <c r="KC1766" s="22"/>
      <c r="KD1766" s="22"/>
      <c r="KE1766" s="22"/>
      <c r="KF1766" s="22"/>
      <c r="KG1766" s="22"/>
      <c r="KH1766" s="22"/>
      <c r="KI1766" s="22"/>
      <c r="KJ1766" s="22"/>
      <c r="KK1766" s="22"/>
      <c r="KL1766" s="22"/>
      <c r="KM1766" s="22"/>
      <c r="KN1766" s="22"/>
      <c r="KO1766" s="22"/>
      <c r="KP1766" s="22"/>
      <c r="KQ1766" s="22"/>
      <c r="KR1766" s="22"/>
      <c r="KS1766" s="22"/>
      <c r="KT1766" s="22"/>
      <c r="KU1766" s="22"/>
      <c r="KV1766" s="22"/>
      <c r="KW1766" s="22"/>
      <c r="KX1766" s="22"/>
      <c r="KY1766" s="22"/>
      <c r="KZ1766" s="22"/>
      <c r="LA1766" s="24"/>
      <c r="LB1766" s="22"/>
      <c r="LC1766" s="22"/>
      <c r="LD1766" s="22"/>
      <c r="LE1766" s="22"/>
      <c r="LF1766" s="22"/>
      <c r="LG1766" s="22"/>
      <c r="LH1766" s="22"/>
      <c r="LI1766" s="22"/>
      <c r="LJ1766" s="22"/>
      <c r="LK1766" s="22"/>
      <c r="LL1766" s="22"/>
      <c r="LM1766" s="22"/>
      <c r="LN1766" s="22"/>
      <c r="LO1766" s="22"/>
      <c r="LP1766" s="22"/>
      <c r="LQ1766" s="22"/>
      <c r="LR1766" s="22"/>
      <c r="LS1766" s="22"/>
      <c r="LT1766" s="22"/>
      <c r="LU1766" s="22"/>
      <c r="LV1766" s="22"/>
      <c r="LW1766" s="22"/>
      <c r="LX1766" s="22"/>
      <c r="LY1766" s="22"/>
      <c r="LZ1766" s="22"/>
      <c r="MA1766" s="22"/>
      <c r="MB1766" s="22"/>
      <c r="MC1766" s="22"/>
      <c r="MD1766" s="22"/>
      <c r="ME1766" s="22"/>
      <c r="MF1766" s="22"/>
      <c r="MG1766" s="24"/>
      <c r="MH1766" s="22"/>
      <c r="MI1766" s="22"/>
      <c r="MJ1766" s="22"/>
      <c r="MK1766" s="22"/>
      <c r="ML1766" s="22"/>
      <c r="MM1766" s="22"/>
      <c r="MN1766" s="22"/>
      <c r="MO1766" s="22"/>
      <c r="MP1766" s="22"/>
      <c r="MQ1766" s="22"/>
      <c r="MR1766" s="22"/>
      <c r="MS1766" s="22"/>
      <c r="MT1766" s="22"/>
      <c r="MU1766" s="22"/>
      <c r="MV1766" s="22"/>
      <c r="MW1766" s="22"/>
      <c r="MX1766" s="22"/>
      <c r="MY1766" s="22"/>
      <c r="MZ1766" s="22"/>
      <c r="NA1766" s="22"/>
      <c r="NB1766" s="22"/>
      <c r="NC1766" s="22"/>
      <c r="ND1766" s="22"/>
      <c r="NE1766" s="22"/>
      <c r="NF1766" s="22"/>
      <c r="NG1766" s="22"/>
      <c r="NH1766" s="22"/>
      <c r="NI1766" s="22"/>
      <c r="NJ1766" s="22"/>
      <c r="NK1766" s="22"/>
      <c r="NL1766" s="22"/>
      <c r="NM1766" s="24"/>
      <c r="NN1766" s="22"/>
      <c r="NO1766" s="22"/>
      <c r="NP1766" s="22"/>
      <c r="NQ1766" s="22"/>
      <c r="NR1766" s="22"/>
      <c r="NS1766" s="22"/>
      <c r="NT1766" s="22"/>
      <c r="NU1766" s="22"/>
      <c r="NV1766" s="22"/>
      <c r="NW1766" s="22"/>
      <c r="NX1766" s="22"/>
      <c r="NY1766" s="22"/>
      <c r="NZ1766" s="22"/>
      <c r="OA1766" s="22"/>
      <c r="OB1766" s="22"/>
      <c r="OC1766" s="22"/>
      <c r="OD1766" s="22"/>
      <c r="OE1766" s="22"/>
      <c r="OF1766" s="22"/>
      <c r="OG1766" s="22"/>
      <c r="OH1766" s="22"/>
      <c r="OI1766" s="22"/>
      <c r="OJ1766" s="22"/>
      <c r="OK1766" s="22"/>
      <c r="OL1766" s="22"/>
      <c r="OM1766" s="22"/>
      <c r="ON1766" s="22"/>
      <c r="OO1766" s="22"/>
      <c r="OP1766" s="22"/>
      <c r="OQ1766" s="22"/>
      <c r="OR1766" s="22"/>
    </row>
    <row r="1767" spans="1:408" ht="15" thickBot="1">
      <c r="A1767" s="1" t="str">
        <f t="shared" si="50"/>
        <v>-35</v>
      </c>
      <c r="B1767" s="12" t="str">
        <f t="shared" si="43"/>
        <v/>
      </c>
      <c r="C1767" s="13"/>
      <c r="D1767" s="14"/>
      <c r="E1767" s="15"/>
      <c r="F1767" s="15"/>
      <c r="G1767" s="15">
        <f t="shared" si="51"/>
        <v>0</v>
      </c>
      <c r="H1767" s="16"/>
      <c r="I1767" s="14"/>
      <c r="J1767" s="17"/>
      <c r="K1767" s="78"/>
      <c r="L1767" s="18"/>
      <c r="M1767" s="18"/>
      <c r="N1767" s="16" t="e">
        <f t="shared" ca="1" si="48"/>
        <v>#NAME?</v>
      </c>
      <c r="O1767" s="19"/>
      <c r="P1767" s="19"/>
      <c r="Q1767" s="20"/>
      <c r="R1767" s="21" t="e">
        <f t="array" ref="R1767">VLOOKUP(C1767,DB!A:D,2,FALSE)</f>
        <v>#N/A</v>
      </c>
      <c r="S1767" s="21" t="e">
        <f t="array" ref="S1767">VLOOKUP(C1767,DB!A:D,3,FALSE)</f>
        <v>#N/A</v>
      </c>
      <c r="T1767" s="22" t="s">
        <v>19</v>
      </c>
      <c r="U1767" s="1" t="str">
        <f t="shared" si="44"/>
        <v/>
      </c>
      <c r="V1767" s="23" t="e">
        <f t="shared" ca="1" si="47"/>
        <v>#NAME?</v>
      </c>
      <c r="X1767" s="24" t="e">
        <f>VLOOKUP(CONCATENATE(C1767,D1767),'Honor 2025'!A:D,4,FALSE)</f>
        <v>#N/A</v>
      </c>
      <c r="Y1767" s="24"/>
      <c r="Z1767" s="22"/>
      <c r="AA1767" s="22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/>
      <c r="AN1767" s="22"/>
      <c r="AO1767" s="22"/>
      <c r="AP1767" s="22"/>
      <c r="AQ1767" s="22"/>
      <c r="AR1767" s="22"/>
      <c r="AS1767" s="22"/>
      <c r="AT1767" s="22"/>
      <c r="AU1767" s="22"/>
      <c r="AV1767" s="22"/>
      <c r="AW1767" s="22"/>
      <c r="AX1767" s="22"/>
      <c r="AY1767" s="22"/>
      <c r="AZ1767" s="22"/>
      <c r="BA1767" s="22"/>
      <c r="BB1767" s="22"/>
      <c r="BC1767" s="22"/>
      <c r="BD1767" s="22"/>
      <c r="BE1767" s="24"/>
      <c r="BF1767" s="22"/>
      <c r="BG1767" s="22"/>
      <c r="BH1767" s="22"/>
      <c r="BI1767" s="22"/>
      <c r="BJ1767" s="22"/>
      <c r="BK1767" s="22"/>
      <c r="BL1767" s="22"/>
      <c r="BM1767" s="22"/>
      <c r="BN1767" s="22"/>
      <c r="BO1767" s="22"/>
      <c r="BP1767" s="22"/>
      <c r="BQ1767" s="22"/>
      <c r="BR1767" s="22"/>
      <c r="BS1767" s="22"/>
      <c r="BT1767" s="22"/>
      <c r="BU1767" s="22"/>
      <c r="BV1767" s="22"/>
      <c r="BW1767" s="22"/>
      <c r="BX1767" s="22"/>
      <c r="BY1767" s="22"/>
      <c r="BZ1767" s="22"/>
      <c r="CA1767" s="22"/>
      <c r="CB1767" s="22"/>
      <c r="CC1767" s="22"/>
      <c r="CD1767" s="22"/>
      <c r="CE1767" s="22"/>
      <c r="CF1767" s="22"/>
      <c r="CG1767" s="22"/>
      <c r="CH1767" s="22"/>
      <c r="CI1767" s="22"/>
      <c r="CJ1767" s="22"/>
      <c r="CK1767" s="24"/>
      <c r="CL1767" s="22"/>
      <c r="CM1767" s="22"/>
      <c r="CN1767" s="22"/>
      <c r="CO1767" s="22"/>
      <c r="CP1767" s="22"/>
      <c r="CQ1767" s="22"/>
      <c r="CR1767" s="22"/>
      <c r="CS1767" s="22"/>
      <c r="CT1767" s="22"/>
      <c r="CU1767" s="22"/>
      <c r="CV1767" s="22"/>
      <c r="CW1767" s="22"/>
      <c r="CX1767" s="22"/>
      <c r="CY1767" s="22"/>
      <c r="CZ1767" s="22"/>
      <c r="DA1767" s="22"/>
      <c r="DB1767" s="22"/>
      <c r="DC1767" s="22"/>
      <c r="DD1767" s="22"/>
      <c r="DE1767" s="22"/>
      <c r="DF1767" s="22"/>
      <c r="DG1767" s="22"/>
      <c r="DH1767" s="22"/>
      <c r="DI1767" s="22"/>
      <c r="DJ1767" s="22"/>
      <c r="DK1767" s="22"/>
      <c r="DL1767" s="22"/>
      <c r="DM1767" s="22"/>
      <c r="DN1767" s="22"/>
      <c r="DO1767" s="22"/>
      <c r="DP1767" s="22"/>
      <c r="DQ1767" s="24"/>
      <c r="DR1767" s="22"/>
      <c r="DS1767" s="22"/>
      <c r="DT1767" s="22"/>
      <c r="DU1767" s="22"/>
      <c r="DV1767" s="22"/>
      <c r="DW1767" s="22"/>
      <c r="DX1767" s="22"/>
      <c r="DY1767" s="22"/>
      <c r="DZ1767" s="22"/>
      <c r="EA1767" s="22"/>
      <c r="EB1767" s="22"/>
      <c r="EC1767" s="22"/>
      <c r="ED1767" s="22"/>
      <c r="EE1767" s="22"/>
      <c r="EF1767" s="22"/>
      <c r="EG1767" s="22"/>
      <c r="EH1767" s="22"/>
      <c r="EI1767" s="22"/>
      <c r="EJ1767" s="22"/>
      <c r="EK1767" s="22"/>
      <c r="EL1767" s="22"/>
      <c r="EM1767" s="22"/>
      <c r="EN1767" s="22"/>
      <c r="EO1767" s="22"/>
      <c r="EP1767" s="22"/>
      <c r="EQ1767" s="22"/>
      <c r="ER1767" s="22"/>
      <c r="ES1767" s="22"/>
      <c r="ET1767" s="22"/>
      <c r="EU1767" s="22"/>
      <c r="EV1767" s="22"/>
      <c r="EW1767" s="24"/>
      <c r="EX1767" s="22"/>
      <c r="EY1767" s="22"/>
      <c r="EZ1767" s="22"/>
      <c r="FA1767" s="22"/>
      <c r="FB1767" s="22"/>
      <c r="FC1767" s="22"/>
      <c r="FD1767" s="22"/>
      <c r="FE1767" s="22"/>
      <c r="FF1767" s="22"/>
      <c r="FG1767" s="22"/>
      <c r="FH1767" s="22"/>
      <c r="FI1767" s="22"/>
      <c r="FJ1767" s="22"/>
      <c r="FK1767" s="22"/>
      <c r="FL1767" s="22"/>
      <c r="FM1767" s="22"/>
      <c r="FN1767" s="22"/>
      <c r="FO1767" s="22"/>
      <c r="FP1767" s="22"/>
      <c r="FQ1767" s="22"/>
      <c r="FR1767" s="22"/>
      <c r="FS1767" s="22"/>
      <c r="FT1767" s="22"/>
      <c r="FU1767" s="22"/>
      <c r="FV1767" s="22"/>
      <c r="FW1767" s="22"/>
      <c r="FX1767" s="22"/>
      <c r="FY1767" s="22"/>
      <c r="FZ1767" s="22"/>
      <c r="GA1767" s="22"/>
      <c r="GB1767" s="22"/>
      <c r="GC1767" s="24"/>
      <c r="GD1767" s="22"/>
      <c r="GE1767" s="22"/>
      <c r="GF1767" s="22"/>
      <c r="GG1767" s="22"/>
      <c r="GH1767" s="22"/>
      <c r="GI1767" s="22"/>
      <c r="GJ1767" s="22"/>
      <c r="GK1767" s="22"/>
      <c r="GL1767" s="22"/>
      <c r="GM1767" s="22"/>
      <c r="GN1767" s="22"/>
      <c r="GO1767" s="22"/>
      <c r="GP1767" s="22"/>
      <c r="GQ1767" s="22"/>
      <c r="GR1767" s="22"/>
      <c r="GS1767" s="22"/>
      <c r="GT1767" s="22"/>
      <c r="GU1767" s="22"/>
      <c r="GV1767" s="22"/>
      <c r="GW1767" s="22"/>
      <c r="GX1767" s="22"/>
      <c r="GY1767" s="22"/>
      <c r="GZ1767" s="22"/>
      <c r="HA1767" s="22"/>
      <c r="HB1767" s="22"/>
      <c r="HC1767" s="22"/>
      <c r="HD1767" s="22"/>
      <c r="HE1767" s="22"/>
      <c r="HF1767" s="22"/>
      <c r="HG1767" s="22"/>
      <c r="HH1767" s="22"/>
      <c r="HI1767" s="24"/>
      <c r="HJ1767" s="22"/>
      <c r="HK1767" s="22"/>
      <c r="HL1767" s="22"/>
      <c r="HM1767" s="22"/>
      <c r="HN1767" s="22"/>
      <c r="HO1767" s="22"/>
      <c r="HP1767" s="22"/>
      <c r="HQ1767" s="22"/>
      <c r="HR1767" s="22"/>
      <c r="HS1767" s="22"/>
      <c r="HT1767" s="22"/>
      <c r="HU1767" s="22"/>
      <c r="HV1767" s="22"/>
      <c r="HW1767" s="22"/>
      <c r="HX1767" s="22"/>
      <c r="HY1767" s="22"/>
      <c r="HZ1767" s="22"/>
      <c r="IA1767" s="22"/>
      <c r="IB1767" s="22"/>
      <c r="IC1767" s="22"/>
      <c r="ID1767" s="22"/>
      <c r="IE1767" s="22"/>
      <c r="IF1767" s="22"/>
      <c r="IG1767" s="22"/>
      <c r="IH1767" s="22"/>
      <c r="II1767" s="22"/>
      <c r="IJ1767" s="22"/>
      <c r="IK1767" s="22"/>
      <c r="IL1767" s="22"/>
      <c r="IM1767" s="22"/>
      <c r="IN1767" s="22"/>
      <c r="IO1767" s="24"/>
      <c r="IP1767" s="22"/>
      <c r="IQ1767" s="22"/>
      <c r="IR1767" s="22"/>
      <c r="IS1767" s="22"/>
      <c r="IT1767" s="22"/>
      <c r="IU1767" s="22"/>
      <c r="IV1767" s="22"/>
      <c r="IW1767" s="22"/>
      <c r="IX1767" s="22"/>
      <c r="IY1767" s="22"/>
      <c r="IZ1767" s="22"/>
      <c r="JA1767" s="22"/>
      <c r="JB1767" s="22"/>
      <c r="JC1767" s="22"/>
      <c r="JD1767" s="22"/>
      <c r="JE1767" s="22"/>
      <c r="JF1767" s="22"/>
      <c r="JG1767" s="22"/>
      <c r="JH1767" s="22"/>
      <c r="JI1767" s="22"/>
      <c r="JJ1767" s="22"/>
      <c r="JK1767" s="22"/>
      <c r="JL1767" s="22"/>
      <c r="JM1767" s="22"/>
      <c r="JN1767" s="22"/>
      <c r="JO1767" s="22"/>
      <c r="JP1767" s="22"/>
      <c r="JQ1767" s="22"/>
      <c r="JR1767" s="22"/>
      <c r="JS1767" s="22"/>
      <c r="JT1767" s="22"/>
      <c r="JU1767" s="24"/>
      <c r="JV1767" s="22"/>
      <c r="JW1767" s="22"/>
      <c r="JX1767" s="22"/>
      <c r="JY1767" s="22"/>
      <c r="JZ1767" s="22"/>
      <c r="KA1767" s="22"/>
      <c r="KB1767" s="22"/>
      <c r="KC1767" s="22"/>
      <c r="KD1767" s="22"/>
      <c r="KE1767" s="22"/>
      <c r="KF1767" s="22"/>
      <c r="KG1767" s="22"/>
      <c r="KH1767" s="22"/>
      <c r="KI1767" s="22"/>
      <c r="KJ1767" s="22"/>
      <c r="KK1767" s="22"/>
      <c r="KL1767" s="22"/>
      <c r="KM1767" s="22"/>
      <c r="KN1767" s="22"/>
      <c r="KO1767" s="22"/>
      <c r="KP1767" s="22"/>
      <c r="KQ1767" s="22"/>
      <c r="KR1767" s="22"/>
      <c r="KS1767" s="22"/>
      <c r="KT1767" s="22"/>
      <c r="KU1767" s="22"/>
      <c r="KV1767" s="22"/>
      <c r="KW1767" s="22"/>
      <c r="KX1767" s="22"/>
      <c r="KY1767" s="22"/>
      <c r="KZ1767" s="22"/>
      <c r="LA1767" s="24"/>
      <c r="LB1767" s="22"/>
      <c r="LC1767" s="22"/>
      <c r="LD1767" s="22"/>
      <c r="LE1767" s="22"/>
      <c r="LF1767" s="22"/>
      <c r="LG1767" s="22"/>
      <c r="LH1767" s="22"/>
      <c r="LI1767" s="22"/>
      <c r="LJ1767" s="22"/>
      <c r="LK1767" s="22"/>
      <c r="LL1767" s="22"/>
      <c r="LM1767" s="22"/>
      <c r="LN1767" s="22"/>
      <c r="LO1767" s="22"/>
      <c r="LP1767" s="22"/>
      <c r="LQ1767" s="22"/>
      <c r="LR1767" s="22"/>
      <c r="LS1767" s="22"/>
      <c r="LT1767" s="22"/>
      <c r="LU1767" s="22"/>
      <c r="LV1767" s="22"/>
      <c r="LW1767" s="22"/>
      <c r="LX1767" s="22"/>
      <c r="LY1767" s="22"/>
      <c r="LZ1767" s="22"/>
      <c r="MA1767" s="22"/>
      <c r="MB1767" s="22"/>
      <c r="MC1767" s="22"/>
      <c r="MD1767" s="22"/>
      <c r="ME1767" s="22"/>
      <c r="MF1767" s="22"/>
      <c r="MG1767" s="24"/>
      <c r="MH1767" s="22"/>
      <c r="MI1767" s="22"/>
      <c r="MJ1767" s="22"/>
      <c r="MK1767" s="22"/>
      <c r="ML1767" s="22"/>
      <c r="MM1767" s="22"/>
      <c r="MN1767" s="22"/>
      <c r="MO1767" s="22"/>
      <c r="MP1767" s="22"/>
      <c r="MQ1767" s="22"/>
      <c r="MR1767" s="22"/>
      <c r="MS1767" s="22"/>
      <c r="MT1767" s="22"/>
      <c r="MU1767" s="22"/>
      <c r="MV1767" s="22"/>
      <c r="MW1767" s="22"/>
      <c r="MX1767" s="22"/>
      <c r="MY1767" s="22"/>
      <c r="MZ1767" s="22"/>
      <c r="NA1767" s="22"/>
      <c r="NB1767" s="22"/>
      <c r="NC1767" s="22"/>
      <c r="ND1767" s="22"/>
      <c r="NE1767" s="22"/>
      <c r="NF1767" s="22"/>
      <c r="NG1767" s="22"/>
      <c r="NH1767" s="22"/>
      <c r="NI1767" s="22"/>
      <c r="NJ1767" s="22"/>
      <c r="NK1767" s="22"/>
      <c r="NL1767" s="22"/>
      <c r="NM1767" s="24"/>
      <c r="NN1767" s="22"/>
      <c r="NO1767" s="22"/>
      <c r="NP1767" s="22"/>
      <c r="NQ1767" s="22"/>
      <c r="NR1767" s="22"/>
      <c r="NS1767" s="22"/>
      <c r="NT1767" s="22"/>
      <c r="NU1767" s="22"/>
      <c r="NV1767" s="22"/>
      <c r="NW1767" s="22"/>
      <c r="NX1767" s="22"/>
      <c r="NY1767" s="22"/>
      <c r="NZ1767" s="22"/>
      <c r="OA1767" s="22"/>
      <c r="OB1767" s="22"/>
      <c r="OC1767" s="22"/>
      <c r="OD1767" s="22"/>
      <c r="OE1767" s="22"/>
      <c r="OF1767" s="22"/>
      <c r="OG1767" s="22"/>
      <c r="OH1767" s="22"/>
      <c r="OI1767" s="22"/>
      <c r="OJ1767" s="22"/>
      <c r="OK1767" s="22"/>
      <c r="OL1767" s="22"/>
      <c r="OM1767" s="22"/>
      <c r="ON1767" s="22"/>
      <c r="OO1767" s="22"/>
      <c r="OP1767" s="22"/>
      <c r="OQ1767" s="22"/>
      <c r="OR1767" s="22"/>
    </row>
    <row r="1768" spans="1:408" ht="15" thickBot="1">
      <c r="A1768" s="1" t="str">
        <f t="shared" si="50"/>
        <v>-36</v>
      </c>
      <c r="B1768" s="12" t="str">
        <f t="shared" si="43"/>
        <v/>
      </c>
      <c r="C1768" s="13"/>
      <c r="D1768" s="14"/>
      <c r="E1768" s="15"/>
      <c r="F1768" s="15"/>
      <c r="G1768" s="15">
        <f t="shared" si="51"/>
        <v>0</v>
      </c>
      <c r="H1768" s="16"/>
      <c r="I1768" s="14"/>
      <c r="J1768" s="17"/>
      <c r="K1768" s="79"/>
      <c r="L1768" s="18"/>
      <c r="M1768" s="18"/>
      <c r="N1768" s="16" t="e">
        <f t="shared" ca="1" si="48"/>
        <v>#NAME?</v>
      </c>
      <c r="O1768" s="19"/>
      <c r="P1768" s="19"/>
      <c r="Q1768" s="20"/>
      <c r="R1768" s="21" t="e">
        <f t="array" ref="R1768">VLOOKUP(C1768,DB!A:D,2,FALSE)</f>
        <v>#N/A</v>
      </c>
      <c r="S1768" s="21" t="e">
        <f t="array" ref="S1768">VLOOKUP(C1768,DB!A:D,3,FALSE)</f>
        <v>#N/A</v>
      </c>
      <c r="T1768" s="22" t="s">
        <v>19</v>
      </c>
      <c r="U1768" s="1" t="str">
        <f t="shared" si="44"/>
        <v/>
      </c>
      <c r="V1768" s="23" t="e">
        <f t="shared" ca="1" si="47"/>
        <v>#NAME?</v>
      </c>
      <c r="X1768" s="24" t="e">
        <f>VLOOKUP(CONCATENATE(C1768,D1768),'Honor 2025'!A:D,4,FALSE)</f>
        <v>#N/A</v>
      </c>
      <c r="Y1768" s="24"/>
      <c r="Z1768" s="22"/>
      <c r="AA1768" s="22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2"/>
      <c r="AM1768" s="22"/>
      <c r="AN1768" s="22"/>
      <c r="AO1768" s="22"/>
      <c r="AP1768" s="22"/>
      <c r="AQ1768" s="22"/>
      <c r="AR1768" s="22"/>
      <c r="AS1768" s="22"/>
      <c r="AT1768" s="22"/>
      <c r="AU1768" s="22"/>
      <c r="AV1768" s="22"/>
      <c r="AW1768" s="22"/>
      <c r="AX1768" s="22"/>
      <c r="AY1768" s="22"/>
      <c r="AZ1768" s="22"/>
      <c r="BA1768" s="22"/>
      <c r="BB1768" s="22"/>
      <c r="BC1768" s="22"/>
      <c r="BD1768" s="22"/>
      <c r="BE1768" s="24"/>
      <c r="BF1768" s="22"/>
      <c r="BG1768" s="22"/>
      <c r="BH1768" s="22"/>
      <c r="BI1768" s="22"/>
      <c r="BJ1768" s="22"/>
      <c r="BK1768" s="22"/>
      <c r="BL1768" s="22"/>
      <c r="BM1768" s="22"/>
      <c r="BN1768" s="22"/>
      <c r="BO1768" s="22"/>
      <c r="BP1768" s="22"/>
      <c r="BQ1768" s="22"/>
      <c r="BR1768" s="22"/>
      <c r="BS1768" s="22"/>
      <c r="BT1768" s="22"/>
      <c r="BU1768" s="22"/>
      <c r="BV1768" s="22"/>
      <c r="BW1768" s="22"/>
      <c r="BX1768" s="22"/>
      <c r="BY1768" s="22"/>
      <c r="BZ1768" s="22"/>
      <c r="CA1768" s="22"/>
      <c r="CB1768" s="22"/>
      <c r="CC1768" s="22"/>
      <c r="CD1768" s="22"/>
      <c r="CE1768" s="22"/>
      <c r="CF1768" s="22"/>
      <c r="CG1768" s="22"/>
      <c r="CH1768" s="22"/>
      <c r="CI1768" s="22"/>
      <c r="CJ1768" s="22"/>
      <c r="CK1768" s="24"/>
      <c r="CL1768" s="22"/>
      <c r="CM1768" s="22"/>
      <c r="CN1768" s="22"/>
      <c r="CO1768" s="22"/>
      <c r="CP1768" s="22"/>
      <c r="CQ1768" s="22"/>
      <c r="CR1768" s="22"/>
      <c r="CS1768" s="22"/>
      <c r="CT1768" s="22"/>
      <c r="CU1768" s="22"/>
      <c r="CV1768" s="22"/>
      <c r="CW1768" s="22"/>
      <c r="CX1768" s="22"/>
      <c r="CY1768" s="22"/>
      <c r="CZ1768" s="22"/>
      <c r="DA1768" s="22"/>
      <c r="DB1768" s="22"/>
      <c r="DC1768" s="22"/>
      <c r="DD1768" s="22"/>
      <c r="DE1768" s="22"/>
      <c r="DF1768" s="22"/>
      <c r="DG1768" s="22"/>
      <c r="DH1768" s="22"/>
      <c r="DI1768" s="22"/>
      <c r="DJ1768" s="22"/>
      <c r="DK1768" s="22"/>
      <c r="DL1768" s="22"/>
      <c r="DM1768" s="22"/>
      <c r="DN1768" s="22"/>
      <c r="DO1768" s="22"/>
      <c r="DP1768" s="22"/>
      <c r="DQ1768" s="24"/>
      <c r="DR1768" s="22"/>
      <c r="DS1768" s="22"/>
      <c r="DT1768" s="22"/>
      <c r="DU1768" s="22"/>
      <c r="DV1768" s="22"/>
      <c r="DW1768" s="22"/>
      <c r="DX1768" s="22"/>
      <c r="DY1768" s="22"/>
      <c r="DZ1768" s="22"/>
      <c r="EA1768" s="22"/>
      <c r="EB1768" s="22"/>
      <c r="EC1768" s="22"/>
      <c r="ED1768" s="22"/>
      <c r="EE1768" s="22"/>
      <c r="EF1768" s="22"/>
      <c r="EG1768" s="22"/>
      <c r="EH1768" s="22"/>
      <c r="EI1768" s="22"/>
      <c r="EJ1768" s="22"/>
      <c r="EK1768" s="22"/>
      <c r="EL1768" s="22"/>
      <c r="EM1768" s="22"/>
      <c r="EN1768" s="22"/>
      <c r="EO1768" s="22"/>
      <c r="EP1768" s="22"/>
      <c r="EQ1768" s="22"/>
      <c r="ER1768" s="22"/>
      <c r="ES1768" s="22"/>
      <c r="ET1768" s="22"/>
      <c r="EU1768" s="22"/>
      <c r="EV1768" s="22"/>
      <c r="EW1768" s="24"/>
      <c r="EX1768" s="22"/>
      <c r="EY1768" s="22"/>
      <c r="EZ1768" s="22"/>
      <c r="FA1768" s="22"/>
      <c r="FB1768" s="22"/>
      <c r="FC1768" s="22"/>
      <c r="FD1768" s="22"/>
      <c r="FE1768" s="22"/>
      <c r="FF1768" s="22"/>
      <c r="FG1768" s="22"/>
      <c r="FH1768" s="22"/>
      <c r="FI1768" s="22"/>
      <c r="FJ1768" s="22"/>
      <c r="FK1768" s="22"/>
      <c r="FL1768" s="22"/>
      <c r="FM1768" s="22"/>
      <c r="FN1768" s="22"/>
      <c r="FO1768" s="22"/>
      <c r="FP1768" s="22"/>
      <c r="FQ1768" s="22"/>
      <c r="FR1768" s="22"/>
      <c r="FS1768" s="22"/>
      <c r="FT1768" s="22"/>
      <c r="FU1768" s="22"/>
      <c r="FV1768" s="22"/>
      <c r="FW1768" s="22"/>
      <c r="FX1768" s="22"/>
      <c r="FY1768" s="22"/>
      <c r="FZ1768" s="22"/>
      <c r="GA1768" s="22"/>
      <c r="GB1768" s="22"/>
      <c r="GC1768" s="24"/>
      <c r="GD1768" s="22"/>
      <c r="GE1768" s="22"/>
      <c r="GF1768" s="22"/>
      <c r="GG1768" s="22"/>
      <c r="GH1768" s="22"/>
      <c r="GI1768" s="22"/>
      <c r="GJ1768" s="22"/>
      <c r="GK1768" s="22"/>
      <c r="GL1768" s="22"/>
      <c r="GM1768" s="22"/>
      <c r="GN1768" s="22"/>
      <c r="GO1768" s="22"/>
      <c r="GP1768" s="22"/>
      <c r="GQ1768" s="22"/>
      <c r="GR1768" s="22"/>
      <c r="GS1768" s="22"/>
      <c r="GT1768" s="22"/>
      <c r="GU1768" s="22"/>
      <c r="GV1768" s="22"/>
      <c r="GW1768" s="22"/>
      <c r="GX1768" s="22"/>
      <c r="GY1768" s="22"/>
      <c r="GZ1768" s="22"/>
      <c r="HA1768" s="22"/>
      <c r="HB1768" s="22"/>
      <c r="HC1768" s="22"/>
      <c r="HD1768" s="22"/>
      <c r="HE1768" s="22"/>
      <c r="HF1768" s="22"/>
      <c r="HG1768" s="22"/>
      <c r="HH1768" s="22"/>
      <c r="HI1768" s="24"/>
      <c r="HJ1768" s="22"/>
      <c r="HK1768" s="22"/>
      <c r="HL1768" s="22"/>
      <c r="HM1768" s="22"/>
      <c r="HN1768" s="22"/>
      <c r="HO1768" s="22"/>
      <c r="HP1768" s="22"/>
      <c r="HQ1768" s="22"/>
      <c r="HR1768" s="22"/>
      <c r="HS1768" s="22"/>
      <c r="HT1768" s="22"/>
      <c r="HU1768" s="22"/>
      <c r="HV1768" s="22"/>
      <c r="HW1768" s="22"/>
      <c r="HX1768" s="22"/>
      <c r="HY1768" s="22"/>
      <c r="HZ1768" s="22"/>
      <c r="IA1768" s="22"/>
      <c r="IB1768" s="22"/>
      <c r="IC1768" s="22"/>
      <c r="ID1768" s="22"/>
      <c r="IE1768" s="22"/>
      <c r="IF1768" s="22"/>
      <c r="IG1768" s="22"/>
      <c r="IH1768" s="22"/>
      <c r="II1768" s="22"/>
      <c r="IJ1768" s="22"/>
      <c r="IK1768" s="22"/>
      <c r="IL1768" s="22"/>
      <c r="IM1768" s="22"/>
      <c r="IN1768" s="22"/>
      <c r="IO1768" s="24"/>
      <c r="IP1768" s="22"/>
      <c r="IQ1768" s="22"/>
      <c r="IR1768" s="22"/>
      <c r="IS1768" s="22"/>
      <c r="IT1768" s="22"/>
      <c r="IU1768" s="22"/>
      <c r="IV1768" s="22"/>
      <c r="IW1768" s="22"/>
      <c r="IX1768" s="22"/>
      <c r="IY1768" s="22"/>
      <c r="IZ1768" s="22"/>
      <c r="JA1768" s="22"/>
      <c r="JB1768" s="22"/>
      <c r="JC1768" s="22"/>
      <c r="JD1768" s="22"/>
      <c r="JE1768" s="22"/>
      <c r="JF1768" s="22"/>
      <c r="JG1768" s="22"/>
      <c r="JH1768" s="22"/>
      <c r="JI1768" s="22"/>
      <c r="JJ1768" s="22"/>
      <c r="JK1768" s="22"/>
      <c r="JL1768" s="22"/>
      <c r="JM1768" s="22"/>
      <c r="JN1768" s="22"/>
      <c r="JO1768" s="22"/>
      <c r="JP1768" s="22"/>
      <c r="JQ1768" s="22"/>
      <c r="JR1768" s="22"/>
      <c r="JS1768" s="22"/>
      <c r="JT1768" s="22"/>
      <c r="JU1768" s="24"/>
      <c r="JV1768" s="22"/>
      <c r="JW1768" s="22"/>
      <c r="JX1768" s="22"/>
      <c r="JY1768" s="22"/>
      <c r="JZ1768" s="22"/>
      <c r="KA1768" s="22"/>
      <c r="KB1768" s="22"/>
      <c r="KC1768" s="22"/>
      <c r="KD1768" s="22"/>
      <c r="KE1768" s="22"/>
      <c r="KF1768" s="22"/>
      <c r="KG1768" s="22"/>
      <c r="KH1768" s="22"/>
      <c r="KI1768" s="22"/>
      <c r="KJ1768" s="22"/>
      <c r="KK1768" s="22"/>
      <c r="KL1768" s="22"/>
      <c r="KM1768" s="22"/>
      <c r="KN1768" s="22"/>
      <c r="KO1768" s="22"/>
      <c r="KP1768" s="22"/>
      <c r="KQ1768" s="22"/>
      <c r="KR1768" s="22"/>
      <c r="KS1768" s="22"/>
      <c r="KT1768" s="22"/>
      <c r="KU1768" s="22"/>
      <c r="KV1768" s="22"/>
      <c r="KW1768" s="22"/>
      <c r="KX1768" s="22"/>
      <c r="KY1768" s="22"/>
      <c r="KZ1768" s="22"/>
      <c r="LA1768" s="24"/>
      <c r="LB1768" s="22"/>
      <c r="LC1768" s="22"/>
      <c r="LD1768" s="22"/>
      <c r="LE1768" s="22"/>
      <c r="LF1768" s="22"/>
      <c r="LG1768" s="22"/>
      <c r="LH1768" s="22"/>
      <c r="LI1768" s="22"/>
      <c r="LJ1768" s="22"/>
      <c r="LK1768" s="22"/>
      <c r="LL1768" s="22"/>
      <c r="LM1768" s="22"/>
      <c r="LN1768" s="22"/>
      <c r="LO1768" s="22"/>
      <c r="LP1768" s="22"/>
      <c r="LQ1768" s="22"/>
      <c r="LR1768" s="22"/>
      <c r="LS1768" s="22"/>
      <c r="LT1768" s="22"/>
      <c r="LU1768" s="22"/>
      <c r="LV1768" s="22"/>
      <c r="LW1768" s="22"/>
      <c r="LX1768" s="22"/>
      <c r="LY1768" s="22"/>
      <c r="LZ1768" s="22"/>
      <c r="MA1768" s="22"/>
      <c r="MB1768" s="22"/>
      <c r="MC1768" s="22"/>
      <c r="MD1768" s="22"/>
      <c r="ME1768" s="22"/>
      <c r="MF1768" s="22"/>
      <c r="MG1768" s="24"/>
      <c r="MH1768" s="22"/>
      <c r="MI1768" s="22"/>
      <c r="MJ1768" s="22"/>
      <c r="MK1768" s="22"/>
      <c r="ML1768" s="22"/>
      <c r="MM1768" s="22"/>
      <c r="MN1768" s="22"/>
      <c r="MO1768" s="22"/>
      <c r="MP1768" s="22"/>
      <c r="MQ1768" s="22"/>
      <c r="MR1768" s="22"/>
      <c r="MS1768" s="22"/>
      <c r="MT1768" s="22"/>
      <c r="MU1768" s="22"/>
      <c r="MV1768" s="22"/>
      <c r="MW1768" s="22"/>
      <c r="MX1768" s="22"/>
      <c r="MY1768" s="22"/>
      <c r="MZ1768" s="22"/>
      <c r="NA1768" s="22"/>
      <c r="NB1768" s="22"/>
      <c r="NC1768" s="22"/>
      <c r="ND1768" s="22"/>
      <c r="NE1768" s="22"/>
      <c r="NF1768" s="22"/>
      <c r="NG1768" s="22"/>
      <c r="NH1768" s="22"/>
      <c r="NI1768" s="22"/>
      <c r="NJ1768" s="22"/>
      <c r="NK1768" s="22"/>
      <c r="NL1768" s="22"/>
      <c r="NM1768" s="24"/>
      <c r="NN1768" s="22"/>
      <c r="NO1768" s="22"/>
      <c r="NP1768" s="22"/>
      <c r="NQ1768" s="22"/>
      <c r="NR1768" s="22"/>
      <c r="NS1768" s="22"/>
      <c r="NT1768" s="22"/>
      <c r="NU1768" s="22"/>
      <c r="NV1768" s="22"/>
      <c r="NW1768" s="22"/>
      <c r="NX1768" s="22"/>
      <c r="NY1768" s="22"/>
      <c r="NZ1768" s="22"/>
      <c r="OA1768" s="22"/>
      <c r="OB1768" s="22"/>
      <c r="OC1768" s="22"/>
      <c r="OD1768" s="22"/>
      <c r="OE1768" s="22"/>
      <c r="OF1768" s="22"/>
      <c r="OG1768" s="22"/>
      <c r="OH1768" s="22"/>
      <c r="OI1768" s="22"/>
      <c r="OJ1768" s="22"/>
      <c r="OK1768" s="22"/>
      <c r="OL1768" s="22"/>
      <c r="OM1768" s="22"/>
      <c r="ON1768" s="22"/>
      <c r="OO1768" s="22"/>
      <c r="OP1768" s="22"/>
      <c r="OQ1768" s="22"/>
      <c r="OR1768" s="22"/>
    </row>
    <row r="1769" spans="1:408" ht="15" thickBot="1">
      <c r="A1769" s="1" t="str">
        <f t="shared" si="50"/>
        <v>-37</v>
      </c>
      <c r="B1769" s="12" t="str">
        <f t="shared" si="43"/>
        <v/>
      </c>
      <c r="C1769" s="13"/>
      <c r="D1769" s="14"/>
      <c r="E1769" s="15"/>
      <c r="F1769" s="15"/>
      <c r="G1769" s="15">
        <f t="shared" si="51"/>
        <v>0</v>
      </c>
      <c r="H1769" s="16"/>
      <c r="I1769" s="14"/>
      <c r="J1769" s="17"/>
      <c r="K1769" s="78"/>
      <c r="L1769" s="18"/>
      <c r="M1769" s="18"/>
      <c r="N1769" s="16" t="e">
        <f t="shared" ca="1" si="48"/>
        <v>#NAME?</v>
      </c>
      <c r="O1769" s="19"/>
      <c r="P1769" s="19"/>
      <c r="Q1769" s="20"/>
      <c r="R1769" s="21" t="e">
        <f t="array" ref="R1769">VLOOKUP(C1769,DB!A:D,2,FALSE)</f>
        <v>#N/A</v>
      </c>
      <c r="S1769" s="21" t="e">
        <f t="array" ref="S1769">VLOOKUP(C1769,DB!A:D,3,FALSE)</f>
        <v>#N/A</v>
      </c>
      <c r="T1769" s="22" t="s">
        <v>19</v>
      </c>
      <c r="U1769" s="1" t="str">
        <f t="shared" si="44"/>
        <v/>
      </c>
      <c r="V1769" s="23" t="e">
        <f t="shared" ca="1" si="47"/>
        <v>#NAME?</v>
      </c>
      <c r="X1769" s="24" t="e">
        <f>VLOOKUP(CONCATENATE(C1769,D1769),'Honor 2025'!A:D,4,FALSE)</f>
        <v>#N/A</v>
      </c>
      <c r="Y1769" s="24"/>
      <c r="Z1769" s="22"/>
      <c r="AA1769" s="22"/>
      <c r="AB1769" s="22"/>
      <c r="AC1769" s="22"/>
      <c r="AD1769" s="22"/>
      <c r="AE1769" s="22"/>
      <c r="AF1769" s="22"/>
      <c r="AG1769" s="22"/>
      <c r="AH1769" s="22"/>
      <c r="AI1769" s="22"/>
      <c r="AJ1769" s="22"/>
      <c r="AK1769" s="22"/>
      <c r="AL1769" s="22"/>
      <c r="AM1769" s="22"/>
      <c r="AN1769" s="22"/>
      <c r="AO1769" s="22"/>
      <c r="AP1769" s="22"/>
      <c r="AQ1769" s="22"/>
      <c r="AR1769" s="22"/>
      <c r="AS1769" s="22"/>
      <c r="AT1769" s="22"/>
      <c r="AU1769" s="22"/>
      <c r="AV1769" s="22"/>
      <c r="AW1769" s="22"/>
      <c r="AX1769" s="22"/>
      <c r="AY1769" s="22"/>
      <c r="AZ1769" s="22"/>
      <c r="BA1769" s="22"/>
      <c r="BB1769" s="22"/>
      <c r="BC1769" s="22"/>
      <c r="BD1769" s="22"/>
      <c r="BE1769" s="24"/>
      <c r="BF1769" s="22"/>
      <c r="BG1769" s="22"/>
      <c r="BH1769" s="22"/>
      <c r="BI1769" s="22"/>
      <c r="BJ1769" s="22"/>
      <c r="BK1769" s="22"/>
      <c r="BL1769" s="22"/>
      <c r="BM1769" s="22"/>
      <c r="BN1769" s="22"/>
      <c r="BO1769" s="22"/>
      <c r="BP1769" s="22"/>
      <c r="BQ1769" s="22"/>
      <c r="BR1769" s="22"/>
      <c r="BS1769" s="22"/>
      <c r="BT1769" s="22"/>
      <c r="BU1769" s="22"/>
      <c r="BV1769" s="22"/>
      <c r="BW1769" s="22"/>
      <c r="BX1769" s="22"/>
      <c r="BY1769" s="22"/>
      <c r="BZ1769" s="22"/>
      <c r="CA1769" s="22"/>
      <c r="CB1769" s="22"/>
      <c r="CC1769" s="22"/>
      <c r="CD1769" s="22"/>
      <c r="CE1769" s="22"/>
      <c r="CF1769" s="22"/>
      <c r="CG1769" s="22"/>
      <c r="CH1769" s="22"/>
      <c r="CI1769" s="22"/>
      <c r="CJ1769" s="22"/>
      <c r="CK1769" s="24"/>
      <c r="CL1769" s="22"/>
      <c r="CM1769" s="22"/>
      <c r="CN1769" s="22"/>
      <c r="CO1769" s="22"/>
      <c r="CP1769" s="22"/>
      <c r="CQ1769" s="22"/>
      <c r="CR1769" s="22"/>
      <c r="CS1769" s="22"/>
      <c r="CT1769" s="22"/>
      <c r="CU1769" s="22"/>
      <c r="CV1769" s="22"/>
      <c r="CW1769" s="22"/>
      <c r="CX1769" s="22"/>
      <c r="CY1769" s="22"/>
      <c r="CZ1769" s="22"/>
      <c r="DA1769" s="22"/>
      <c r="DB1769" s="22"/>
      <c r="DC1769" s="22"/>
      <c r="DD1769" s="22"/>
      <c r="DE1769" s="22"/>
      <c r="DF1769" s="22"/>
      <c r="DG1769" s="22"/>
      <c r="DH1769" s="22"/>
      <c r="DI1769" s="22"/>
      <c r="DJ1769" s="22"/>
      <c r="DK1769" s="22"/>
      <c r="DL1769" s="22"/>
      <c r="DM1769" s="22"/>
      <c r="DN1769" s="22"/>
      <c r="DO1769" s="22"/>
      <c r="DP1769" s="22"/>
      <c r="DQ1769" s="24"/>
      <c r="DR1769" s="22"/>
      <c r="DS1769" s="22"/>
      <c r="DT1769" s="22"/>
      <c r="DU1769" s="22"/>
      <c r="DV1769" s="22"/>
      <c r="DW1769" s="22"/>
      <c r="DX1769" s="22"/>
      <c r="DY1769" s="22"/>
      <c r="DZ1769" s="22"/>
      <c r="EA1769" s="22"/>
      <c r="EB1769" s="22"/>
      <c r="EC1769" s="22"/>
      <c r="ED1769" s="22"/>
      <c r="EE1769" s="22"/>
      <c r="EF1769" s="22"/>
      <c r="EG1769" s="22"/>
      <c r="EH1769" s="22"/>
      <c r="EI1769" s="22"/>
      <c r="EJ1769" s="22"/>
      <c r="EK1769" s="22"/>
      <c r="EL1769" s="22"/>
      <c r="EM1769" s="22"/>
      <c r="EN1769" s="22"/>
      <c r="EO1769" s="22"/>
      <c r="EP1769" s="22"/>
      <c r="EQ1769" s="22"/>
      <c r="ER1769" s="22"/>
      <c r="ES1769" s="22"/>
      <c r="ET1769" s="22"/>
      <c r="EU1769" s="22"/>
      <c r="EV1769" s="22"/>
      <c r="EW1769" s="24"/>
      <c r="EX1769" s="22"/>
      <c r="EY1769" s="22"/>
      <c r="EZ1769" s="22"/>
      <c r="FA1769" s="22"/>
      <c r="FB1769" s="22"/>
      <c r="FC1769" s="22"/>
      <c r="FD1769" s="22"/>
      <c r="FE1769" s="22"/>
      <c r="FF1769" s="22"/>
      <c r="FG1769" s="22"/>
      <c r="FH1769" s="22"/>
      <c r="FI1769" s="22"/>
      <c r="FJ1769" s="22"/>
      <c r="FK1769" s="22"/>
      <c r="FL1769" s="22"/>
      <c r="FM1769" s="22"/>
      <c r="FN1769" s="22"/>
      <c r="FO1769" s="22"/>
      <c r="FP1769" s="22"/>
      <c r="FQ1769" s="22"/>
      <c r="FR1769" s="22"/>
      <c r="FS1769" s="22"/>
      <c r="FT1769" s="22"/>
      <c r="FU1769" s="22"/>
      <c r="FV1769" s="22"/>
      <c r="FW1769" s="22"/>
      <c r="FX1769" s="22"/>
      <c r="FY1769" s="22"/>
      <c r="FZ1769" s="22"/>
      <c r="GA1769" s="22"/>
      <c r="GB1769" s="22"/>
      <c r="GC1769" s="24"/>
      <c r="GD1769" s="22"/>
      <c r="GE1769" s="22"/>
      <c r="GF1769" s="22"/>
      <c r="GG1769" s="22"/>
      <c r="GH1769" s="22"/>
      <c r="GI1769" s="22"/>
      <c r="GJ1769" s="22"/>
      <c r="GK1769" s="22"/>
      <c r="GL1769" s="22"/>
      <c r="GM1769" s="22"/>
      <c r="GN1769" s="22"/>
      <c r="GO1769" s="22"/>
      <c r="GP1769" s="22"/>
      <c r="GQ1769" s="22"/>
      <c r="GR1769" s="22"/>
      <c r="GS1769" s="22"/>
      <c r="GT1769" s="22"/>
      <c r="GU1769" s="22"/>
      <c r="GV1769" s="22"/>
      <c r="GW1769" s="22"/>
      <c r="GX1769" s="22"/>
      <c r="GY1769" s="22"/>
      <c r="GZ1769" s="22"/>
      <c r="HA1769" s="22"/>
      <c r="HB1769" s="22"/>
      <c r="HC1769" s="22"/>
      <c r="HD1769" s="22"/>
      <c r="HE1769" s="22"/>
      <c r="HF1769" s="22"/>
      <c r="HG1769" s="22"/>
      <c r="HH1769" s="22"/>
      <c r="HI1769" s="24"/>
      <c r="HJ1769" s="22"/>
      <c r="HK1769" s="22"/>
      <c r="HL1769" s="22"/>
      <c r="HM1769" s="22"/>
      <c r="HN1769" s="22"/>
      <c r="HO1769" s="22"/>
      <c r="HP1769" s="22"/>
      <c r="HQ1769" s="22"/>
      <c r="HR1769" s="22"/>
      <c r="HS1769" s="22"/>
      <c r="HT1769" s="22"/>
      <c r="HU1769" s="22"/>
      <c r="HV1769" s="22"/>
      <c r="HW1769" s="22"/>
      <c r="HX1769" s="22"/>
      <c r="HY1769" s="22"/>
      <c r="HZ1769" s="22"/>
      <c r="IA1769" s="22"/>
      <c r="IB1769" s="22"/>
      <c r="IC1769" s="22"/>
      <c r="ID1769" s="22"/>
      <c r="IE1769" s="22"/>
      <c r="IF1769" s="22"/>
      <c r="IG1769" s="22"/>
      <c r="IH1769" s="22"/>
      <c r="II1769" s="22"/>
      <c r="IJ1769" s="22"/>
      <c r="IK1769" s="22"/>
      <c r="IL1769" s="22"/>
      <c r="IM1769" s="22"/>
      <c r="IN1769" s="22"/>
      <c r="IO1769" s="24"/>
      <c r="IP1769" s="22"/>
      <c r="IQ1769" s="22"/>
      <c r="IR1769" s="22"/>
      <c r="IS1769" s="22"/>
      <c r="IT1769" s="22"/>
      <c r="IU1769" s="22"/>
      <c r="IV1769" s="22"/>
      <c r="IW1769" s="22"/>
      <c r="IX1769" s="22"/>
      <c r="IY1769" s="22"/>
      <c r="IZ1769" s="22"/>
      <c r="JA1769" s="22"/>
      <c r="JB1769" s="22"/>
      <c r="JC1769" s="22"/>
      <c r="JD1769" s="22"/>
      <c r="JE1769" s="22"/>
      <c r="JF1769" s="22"/>
      <c r="JG1769" s="22"/>
      <c r="JH1769" s="22"/>
      <c r="JI1769" s="22"/>
      <c r="JJ1769" s="22"/>
      <c r="JK1769" s="22"/>
      <c r="JL1769" s="22"/>
      <c r="JM1769" s="22"/>
      <c r="JN1769" s="22"/>
      <c r="JO1769" s="22"/>
      <c r="JP1769" s="22"/>
      <c r="JQ1769" s="22"/>
      <c r="JR1769" s="22"/>
      <c r="JS1769" s="22"/>
      <c r="JT1769" s="22"/>
      <c r="JU1769" s="24"/>
      <c r="JV1769" s="22"/>
      <c r="JW1769" s="22"/>
      <c r="JX1769" s="22"/>
      <c r="JY1769" s="22"/>
      <c r="JZ1769" s="22"/>
      <c r="KA1769" s="22"/>
      <c r="KB1769" s="22"/>
      <c r="KC1769" s="22"/>
      <c r="KD1769" s="22"/>
      <c r="KE1769" s="22"/>
      <c r="KF1769" s="22"/>
      <c r="KG1769" s="22"/>
      <c r="KH1769" s="22"/>
      <c r="KI1769" s="22"/>
      <c r="KJ1769" s="22"/>
      <c r="KK1769" s="22"/>
      <c r="KL1769" s="22"/>
      <c r="KM1769" s="22"/>
      <c r="KN1769" s="22"/>
      <c r="KO1769" s="22"/>
      <c r="KP1769" s="22"/>
      <c r="KQ1769" s="22"/>
      <c r="KR1769" s="22"/>
      <c r="KS1769" s="22"/>
      <c r="KT1769" s="22"/>
      <c r="KU1769" s="22"/>
      <c r="KV1769" s="22"/>
      <c r="KW1769" s="22"/>
      <c r="KX1769" s="22"/>
      <c r="KY1769" s="22"/>
      <c r="KZ1769" s="22"/>
      <c r="LA1769" s="24"/>
      <c r="LB1769" s="22"/>
      <c r="LC1769" s="22"/>
      <c r="LD1769" s="22"/>
      <c r="LE1769" s="22"/>
      <c r="LF1769" s="22"/>
      <c r="LG1769" s="22"/>
      <c r="LH1769" s="22"/>
      <c r="LI1769" s="22"/>
      <c r="LJ1769" s="22"/>
      <c r="LK1769" s="22"/>
      <c r="LL1769" s="22"/>
      <c r="LM1769" s="22"/>
      <c r="LN1769" s="22"/>
      <c r="LO1769" s="22"/>
      <c r="LP1769" s="22"/>
      <c r="LQ1769" s="22"/>
      <c r="LR1769" s="22"/>
      <c r="LS1769" s="22"/>
      <c r="LT1769" s="22"/>
      <c r="LU1769" s="22"/>
      <c r="LV1769" s="22"/>
      <c r="LW1769" s="22"/>
      <c r="LX1769" s="22"/>
      <c r="LY1769" s="22"/>
      <c r="LZ1769" s="22"/>
      <c r="MA1769" s="22"/>
      <c r="MB1769" s="22"/>
      <c r="MC1769" s="22"/>
      <c r="MD1769" s="22"/>
      <c r="ME1769" s="22"/>
      <c r="MF1769" s="22"/>
      <c r="MG1769" s="24"/>
      <c r="MH1769" s="22"/>
      <c r="MI1769" s="22"/>
      <c r="MJ1769" s="22"/>
      <c r="MK1769" s="22"/>
      <c r="ML1769" s="22"/>
      <c r="MM1769" s="22"/>
      <c r="MN1769" s="22"/>
      <c r="MO1769" s="22"/>
      <c r="MP1769" s="22"/>
      <c r="MQ1769" s="22"/>
      <c r="MR1769" s="22"/>
      <c r="MS1769" s="22"/>
      <c r="MT1769" s="22"/>
      <c r="MU1769" s="22"/>
      <c r="MV1769" s="22"/>
      <c r="MW1769" s="22"/>
      <c r="MX1769" s="22"/>
      <c r="MY1769" s="22"/>
      <c r="MZ1769" s="22"/>
      <c r="NA1769" s="22"/>
      <c r="NB1769" s="22"/>
      <c r="NC1769" s="22"/>
      <c r="ND1769" s="22"/>
      <c r="NE1769" s="22"/>
      <c r="NF1769" s="22"/>
      <c r="NG1769" s="22"/>
      <c r="NH1769" s="22"/>
      <c r="NI1769" s="22"/>
      <c r="NJ1769" s="22"/>
      <c r="NK1769" s="22"/>
      <c r="NL1769" s="22"/>
      <c r="NM1769" s="24"/>
      <c r="NN1769" s="22"/>
      <c r="NO1769" s="22"/>
      <c r="NP1769" s="22"/>
      <c r="NQ1769" s="22"/>
      <c r="NR1769" s="22"/>
      <c r="NS1769" s="22"/>
      <c r="NT1769" s="22"/>
      <c r="NU1769" s="22"/>
      <c r="NV1769" s="22"/>
      <c r="NW1769" s="22"/>
      <c r="NX1769" s="22"/>
      <c r="NY1769" s="22"/>
      <c r="NZ1769" s="22"/>
      <c r="OA1769" s="22"/>
      <c r="OB1769" s="22"/>
      <c r="OC1769" s="22"/>
      <c r="OD1769" s="22"/>
      <c r="OE1769" s="22"/>
      <c r="OF1769" s="22"/>
      <c r="OG1769" s="22"/>
      <c r="OH1769" s="22"/>
      <c r="OI1769" s="22"/>
      <c r="OJ1769" s="22"/>
      <c r="OK1769" s="22"/>
      <c r="OL1769" s="22"/>
      <c r="OM1769" s="22"/>
      <c r="ON1769" s="22"/>
      <c r="OO1769" s="22"/>
      <c r="OP1769" s="22"/>
      <c r="OQ1769" s="22"/>
      <c r="OR1769" s="22"/>
    </row>
    <row r="1770" spans="1:408" ht="15" thickBot="1">
      <c r="A1770" s="1" t="str">
        <f t="shared" si="50"/>
        <v>-38</v>
      </c>
      <c r="B1770" s="12" t="str">
        <f t="shared" si="43"/>
        <v/>
      </c>
      <c r="C1770" s="13"/>
      <c r="D1770" s="14"/>
      <c r="E1770" s="15"/>
      <c r="F1770" s="15"/>
      <c r="G1770" s="15">
        <f t="shared" si="51"/>
        <v>0</v>
      </c>
      <c r="H1770" s="16"/>
      <c r="I1770" s="14"/>
      <c r="J1770" s="17"/>
      <c r="K1770" s="79"/>
      <c r="L1770" s="18"/>
      <c r="M1770" s="18"/>
      <c r="N1770" s="16" t="e">
        <f t="shared" ca="1" si="48"/>
        <v>#NAME?</v>
      </c>
      <c r="O1770" s="19"/>
      <c r="P1770" s="19"/>
      <c r="Q1770" s="20"/>
      <c r="R1770" s="21" t="e">
        <f t="array" ref="R1770">VLOOKUP(C1770,DB!A:D,2,FALSE)</f>
        <v>#N/A</v>
      </c>
      <c r="S1770" s="21" t="e">
        <f t="array" ref="S1770">VLOOKUP(C1770,DB!A:D,3,FALSE)</f>
        <v>#N/A</v>
      </c>
      <c r="T1770" s="22" t="s">
        <v>19</v>
      </c>
      <c r="U1770" s="1" t="str">
        <f t="shared" si="44"/>
        <v/>
      </c>
      <c r="V1770" s="23" t="e">
        <f t="shared" ca="1" si="47"/>
        <v>#NAME?</v>
      </c>
      <c r="X1770" s="24" t="e">
        <f>VLOOKUP(CONCATENATE(C1770,D1770),'Honor 2025'!A:D,4,FALSE)</f>
        <v>#N/A</v>
      </c>
      <c r="Y1770" s="24"/>
      <c r="Z1770" s="22"/>
      <c r="AA1770" s="22"/>
      <c r="AB1770" s="22"/>
      <c r="AC1770" s="22"/>
      <c r="AD1770" s="22"/>
      <c r="AE1770" s="22"/>
      <c r="AF1770" s="22"/>
      <c r="AG1770" s="22"/>
      <c r="AH1770" s="22"/>
      <c r="AI1770" s="22"/>
      <c r="AJ1770" s="22"/>
      <c r="AK1770" s="22"/>
      <c r="AL1770" s="22"/>
      <c r="AM1770" s="22"/>
      <c r="AN1770" s="22"/>
      <c r="AO1770" s="22"/>
      <c r="AP1770" s="22"/>
      <c r="AQ1770" s="22"/>
      <c r="AR1770" s="22"/>
      <c r="AS1770" s="22"/>
      <c r="AT1770" s="22"/>
      <c r="AU1770" s="22"/>
      <c r="AV1770" s="22"/>
      <c r="AW1770" s="22"/>
      <c r="AX1770" s="22"/>
      <c r="AY1770" s="22"/>
      <c r="AZ1770" s="22"/>
      <c r="BA1770" s="22"/>
      <c r="BB1770" s="22"/>
      <c r="BC1770" s="22"/>
      <c r="BD1770" s="22"/>
      <c r="BE1770" s="24"/>
      <c r="BF1770" s="22"/>
      <c r="BG1770" s="22"/>
      <c r="BH1770" s="22"/>
      <c r="BI1770" s="22"/>
      <c r="BJ1770" s="22"/>
      <c r="BK1770" s="22"/>
      <c r="BL1770" s="22"/>
      <c r="BM1770" s="22"/>
      <c r="BN1770" s="22"/>
      <c r="BO1770" s="22"/>
      <c r="BP1770" s="22"/>
      <c r="BQ1770" s="22"/>
      <c r="BR1770" s="22"/>
      <c r="BS1770" s="22"/>
      <c r="BT1770" s="22"/>
      <c r="BU1770" s="22"/>
      <c r="BV1770" s="22"/>
      <c r="BW1770" s="22"/>
      <c r="BX1770" s="22"/>
      <c r="BY1770" s="22"/>
      <c r="BZ1770" s="22"/>
      <c r="CA1770" s="22"/>
      <c r="CB1770" s="22"/>
      <c r="CC1770" s="22"/>
      <c r="CD1770" s="22"/>
      <c r="CE1770" s="22"/>
      <c r="CF1770" s="22"/>
      <c r="CG1770" s="22"/>
      <c r="CH1770" s="22"/>
      <c r="CI1770" s="22"/>
      <c r="CJ1770" s="22"/>
      <c r="CK1770" s="24"/>
      <c r="CL1770" s="22"/>
      <c r="CM1770" s="22"/>
      <c r="CN1770" s="22"/>
      <c r="CO1770" s="22"/>
      <c r="CP1770" s="22"/>
      <c r="CQ1770" s="22"/>
      <c r="CR1770" s="22"/>
      <c r="CS1770" s="22"/>
      <c r="CT1770" s="22"/>
      <c r="CU1770" s="22"/>
      <c r="CV1770" s="22"/>
      <c r="CW1770" s="22"/>
      <c r="CX1770" s="22"/>
      <c r="CY1770" s="22"/>
      <c r="CZ1770" s="22"/>
      <c r="DA1770" s="22"/>
      <c r="DB1770" s="22"/>
      <c r="DC1770" s="22"/>
      <c r="DD1770" s="22"/>
      <c r="DE1770" s="22"/>
      <c r="DF1770" s="22"/>
      <c r="DG1770" s="22"/>
      <c r="DH1770" s="22"/>
      <c r="DI1770" s="22"/>
      <c r="DJ1770" s="22"/>
      <c r="DK1770" s="22"/>
      <c r="DL1770" s="22"/>
      <c r="DM1770" s="22"/>
      <c r="DN1770" s="22"/>
      <c r="DO1770" s="22"/>
      <c r="DP1770" s="22"/>
      <c r="DQ1770" s="24"/>
      <c r="DR1770" s="22"/>
      <c r="DS1770" s="22"/>
      <c r="DT1770" s="22"/>
      <c r="DU1770" s="22"/>
      <c r="DV1770" s="22"/>
      <c r="DW1770" s="22"/>
      <c r="DX1770" s="22"/>
      <c r="DY1770" s="22"/>
      <c r="DZ1770" s="22"/>
      <c r="EA1770" s="22"/>
      <c r="EB1770" s="22"/>
      <c r="EC1770" s="22"/>
      <c r="ED1770" s="22"/>
      <c r="EE1770" s="22"/>
      <c r="EF1770" s="22"/>
      <c r="EG1770" s="22"/>
      <c r="EH1770" s="22"/>
      <c r="EI1770" s="22"/>
      <c r="EJ1770" s="22"/>
      <c r="EK1770" s="22"/>
      <c r="EL1770" s="22"/>
      <c r="EM1770" s="22"/>
      <c r="EN1770" s="22"/>
      <c r="EO1770" s="22"/>
      <c r="EP1770" s="22"/>
      <c r="EQ1770" s="22"/>
      <c r="ER1770" s="22"/>
      <c r="ES1770" s="22"/>
      <c r="ET1770" s="22"/>
      <c r="EU1770" s="22"/>
      <c r="EV1770" s="22"/>
      <c r="EW1770" s="24"/>
      <c r="EX1770" s="22"/>
      <c r="EY1770" s="22"/>
      <c r="EZ1770" s="22"/>
      <c r="FA1770" s="22"/>
      <c r="FB1770" s="22"/>
      <c r="FC1770" s="22"/>
      <c r="FD1770" s="22"/>
      <c r="FE1770" s="22"/>
      <c r="FF1770" s="22"/>
      <c r="FG1770" s="22"/>
      <c r="FH1770" s="22"/>
      <c r="FI1770" s="22"/>
      <c r="FJ1770" s="22"/>
      <c r="FK1770" s="22"/>
      <c r="FL1770" s="22"/>
      <c r="FM1770" s="22"/>
      <c r="FN1770" s="22"/>
      <c r="FO1770" s="22"/>
      <c r="FP1770" s="22"/>
      <c r="FQ1770" s="22"/>
      <c r="FR1770" s="22"/>
      <c r="FS1770" s="22"/>
      <c r="FT1770" s="22"/>
      <c r="FU1770" s="22"/>
      <c r="FV1770" s="22"/>
      <c r="FW1770" s="22"/>
      <c r="FX1770" s="22"/>
      <c r="FY1770" s="22"/>
      <c r="FZ1770" s="22"/>
      <c r="GA1770" s="22"/>
      <c r="GB1770" s="22"/>
      <c r="GC1770" s="24"/>
      <c r="GD1770" s="22"/>
      <c r="GE1770" s="22"/>
      <c r="GF1770" s="22"/>
      <c r="GG1770" s="22"/>
      <c r="GH1770" s="22"/>
      <c r="GI1770" s="22"/>
      <c r="GJ1770" s="22"/>
      <c r="GK1770" s="22"/>
      <c r="GL1770" s="22"/>
      <c r="GM1770" s="22"/>
      <c r="GN1770" s="22"/>
      <c r="GO1770" s="22"/>
      <c r="GP1770" s="22"/>
      <c r="GQ1770" s="22"/>
      <c r="GR1770" s="22"/>
      <c r="GS1770" s="22"/>
      <c r="GT1770" s="22"/>
      <c r="GU1770" s="22"/>
      <c r="GV1770" s="22"/>
      <c r="GW1770" s="22"/>
      <c r="GX1770" s="22"/>
      <c r="GY1770" s="22"/>
      <c r="GZ1770" s="22"/>
      <c r="HA1770" s="22"/>
      <c r="HB1770" s="22"/>
      <c r="HC1770" s="22"/>
      <c r="HD1770" s="22"/>
      <c r="HE1770" s="22"/>
      <c r="HF1770" s="22"/>
      <c r="HG1770" s="22"/>
      <c r="HH1770" s="22"/>
      <c r="HI1770" s="24"/>
      <c r="HJ1770" s="22"/>
      <c r="HK1770" s="22"/>
      <c r="HL1770" s="22"/>
      <c r="HM1770" s="22"/>
      <c r="HN1770" s="22"/>
      <c r="HO1770" s="22"/>
      <c r="HP1770" s="22"/>
      <c r="HQ1770" s="22"/>
      <c r="HR1770" s="22"/>
      <c r="HS1770" s="22"/>
      <c r="HT1770" s="22"/>
      <c r="HU1770" s="22"/>
      <c r="HV1770" s="22"/>
      <c r="HW1770" s="22"/>
      <c r="HX1770" s="22"/>
      <c r="HY1770" s="22"/>
      <c r="HZ1770" s="22"/>
      <c r="IA1770" s="22"/>
      <c r="IB1770" s="22"/>
      <c r="IC1770" s="22"/>
      <c r="ID1770" s="22"/>
      <c r="IE1770" s="22"/>
      <c r="IF1770" s="22"/>
      <c r="IG1770" s="22"/>
      <c r="IH1770" s="22"/>
      <c r="II1770" s="22"/>
      <c r="IJ1770" s="22"/>
      <c r="IK1770" s="22"/>
      <c r="IL1770" s="22"/>
      <c r="IM1770" s="22"/>
      <c r="IN1770" s="22"/>
      <c r="IO1770" s="24"/>
      <c r="IP1770" s="22"/>
      <c r="IQ1770" s="22"/>
      <c r="IR1770" s="22"/>
      <c r="IS1770" s="22"/>
      <c r="IT1770" s="22"/>
      <c r="IU1770" s="22"/>
      <c r="IV1770" s="22"/>
      <c r="IW1770" s="22"/>
      <c r="IX1770" s="22"/>
      <c r="IY1770" s="22"/>
      <c r="IZ1770" s="22"/>
      <c r="JA1770" s="22"/>
      <c r="JB1770" s="22"/>
      <c r="JC1770" s="22"/>
      <c r="JD1770" s="22"/>
      <c r="JE1770" s="22"/>
      <c r="JF1770" s="22"/>
      <c r="JG1770" s="22"/>
      <c r="JH1770" s="22"/>
      <c r="JI1770" s="22"/>
      <c r="JJ1770" s="22"/>
      <c r="JK1770" s="22"/>
      <c r="JL1770" s="22"/>
      <c r="JM1770" s="22"/>
      <c r="JN1770" s="22"/>
      <c r="JO1770" s="22"/>
      <c r="JP1770" s="22"/>
      <c r="JQ1770" s="22"/>
      <c r="JR1770" s="22"/>
      <c r="JS1770" s="22"/>
      <c r="JT1770" s="22"/>
      <c r="JU1770" s="24"/>
      <c r="JV1770" s="22"/>
      <c r="JW1770" s="22"/>
      <c r="JX1770" s="22"/>
      <c r="JY1770" s="22"/>
      <c r="JZ1770" s="22"/>
      <c r="KA1770" s="22"/>
      <c r="KB1770" s="22"/>
      <c r="KC1770" s="22"/>
      <c r="KD1770" s="22"/>
      <c r="KE1770" s="22"/>
      <c r="KF1770" s="22"/>
      <c r="KG1770" s="22"/>
      <c r="KH1770" s="22"/>
      <c r="KI1770" s="22"/>
      <c r="KJ1770" s="22"/>
      <c r="KK1770" s="22"/>
      <c r="KL1770" s="22"/>
      <c r="KM1770" s="22"/>
      <c r="KN1770" s="22"/>
      <c r="KO1770" s="22"/>
      <c r="KP1770" s="22"/>
      <c r="KQ1770" s="22"/>
      <c r="KR1770" s="22"/>
      <c r="KS1770" s="22"/>
      <c r="KT1770" s="22"/>
      <c r="KU1770" s="22"/>
      <c r="KV1770" s="22"/>
      <c r="KW1770" s="22"/>
      <c r="KX1770" s="22"/>
      <c r="KY1770" s="22"/>
      <c r="KZ1770" s="22"/>
      <c r="LA1770" s="24"/>
      <c r="LB1770" s="22"/>
      <c r="LC1770" s="22"/>
      <c r="LD1770" s="22"/>
      <c r="LE1770" s="22"/>
      <c r="LF1770" s="22"/>
      <c r="LG1770" s="22"/>
      <c r="LH1770" s="22"/>
      <c r="LI1770" s="22"/>
      <c r="LJ1770" s="22"/>
      <c r="LK1770" s="22"/>
      <c r="LL1770" s="22"/>
      <c r="LM1770" s="22"/>
      <c r="LN1770" s="22"/>
      <c r="LO1770" s="22"/>
      <c r="LP1770" s="22"/>
      <c r="LQ1770" s="22"/>
      <c r="LR1770" s="22"/>
      <c r="LS1770" s="22"/>
      <c r="LT1770" s="22"/>
      <c r="LU1770" s="22"/>
      <c r="LV1770" s="22"/>
      <c r="LW1770" s="22"/>
      <c r="LX1770" s="22"/>
      <c r="LY1770" s="22"/>
      <c r="LZ1770" s="22"/>
      <c r="MA1770" s="22"/>
      <c r="MB1770" s="22"/>
      <c r="MC1770" s="22"/>
      <c r="MD1770" s="22"/>
      <c r="ME1770" s="22"/>
      <c r="MF1770" s="22"/>
      <c r="MG1770" s="24"/>
      <c r="MH1770" s="22"/>
      <c r="MI1770" s="22"/>
      <c r="MJ1770" s="22"/>
      <c r="MK1770" s="22"/>
      <c r="ML1770" s="22"/>
      <c r="MM1770" s="22"/>
      <c r="MN1770" s="22"/>
      <c r="MO1770" s="22"/>
      <c r="MP1770" s="22"/>
      <c r="MQ1770" s="22"/>
      <c r="MR1770" s="22"/>
      <c r="MS1770" s="22"/>
      <c r="MT1770" s="22"/>
      <c r="MU1770" s="22"/>
      <c r="MV1770" s="22"/>
      <c r="MW1770" s="22"/>
      <c r="MX1770" s="22"/>
      <c r="MY1770" s="22"/>
      <c r="MZ1770" s="22"/>
      <c r="NA1770" s="22"/>
      <c r="NB1770" s="22"/>
      <c r="NC1770" s="22"/>
      <c r="ND1770" s="22"/>
      <c r="NE1770" s="22"/>
      <c r="NF1770" s="22"/>
      <c r="NG1770" s="22"/>
      <c r="NH1770" s="22"/>
      <c r="NI1770" s="22"/>
      <c r="NJ1770" s="22"/>
      <c r="NK1770" s="22"/>
      <c r="NL1770" s="22"/>
      <c r="NM1770" s="24"/>
      <c r="NN1770" s="22"/>
      <c r="NO1770" s="22"/>
      <c r="NP1770" s="22"/>
      <c r="NQ1770" s="22"/>
      <c r="NR1770" s="22"/>
      <c r="NS1770" s="22"/>
      <c r="NT1770" s="22"/>
      <c r="NU1770" s="22"/>
      <c r="NV1770" s="22"/>
      <c r="NW1770" s="22"/>
      <c r="NX1770" s="22"/>
      <c r="NY1770" s="22"/>
      <c r="NZ1770" s="22"/>
      <c r="OA1770" s="22"/>
      <c r="OB1770" s="22"/>
      <c r="OC1770" s="22"/>
      <c r="OD1770" s="22"/>
      <c r="OE1770" s="22"/>
      <c r="OF1770" s="22"/>
      <c r="OG1770" s="22"/>
      <c r="OH1770" s="22"/>
      <c r="OI1770" s="22"/>
      <c r="OJ1770" s="22"/>
      <c r="OK1770" s="22"/>
      <c r="OL1770" s="22"/>
      <c r="OM1770" s="22"/>
      <c r="ON1770" s="22"/>
      <c r="OO1770" s="22"/>
      <c r="OP1770" s="22"/>
      <c r="OQ1770" s="22"/>
      <c r="OR1770" s="22"/>
    </row>
    <row r="1771" spans="1:408" ht="15" thickBot="1">
      <c r="A1771" s="1" t="str">
        <f t="shared" si="50"/>
        <v>-39</v>
      </c>
      <c r="B1771" s="12" t="str">
        <f t="shared" si="43"/>
        <v/>
      </c>
      <c r="C1771" s="13"/>
      <c r="D1771" s="14"/>
      <c r="E1771" s="15"/>
      <c r="F1771" s="15"/>
      <c r="G1771" s="15">
        <f t="shared" si="51"/>
        <v>0</v>
      </c>
      <c r="H1771" s="16"/>
      <c r="I1771" s="14"/>
      <c r="J1771" s="17"/>
      <c r="K1771" s="78"/>
      <c r="L1771" s="18"/>
      <c r="M1771" s="18"/>
      <c r="N1771" s="16" t="e">
        <f t="shared" ca="1" si="48"/>
        <v>#NAME?</v>
      </c>
      <c r="O1771" s="19"/>
      <c r="P1771" s="19"/>
      <c r="Q1771" s="20"/>
      <c r="R1771" s="21" t="e">
        <f t="array" ref="R1771">VLOOKUP(C1771,DB!A:D,2,FALSE)</f>
        <v>#N/A</v>
      </c>
      <c r="S1771" s="21" t="e">
        <f t="array" ref="S1771">VLOOKUP(C1771,DB!A:D,3,FALSE)</f>
        <v>#N/A</v>
      </c>
      <c r="T1771" s="22" t="s">
        <v>19</v>
      </c>
      <c r="U1771" s="1" t="str">
        <f t="shared" si="44"/>
        <v/>
      </c>
      <c r="V1771" s="23" t="e">
        <f t="shared" ca="1" si="47"/>
        <v>#NAME?</v>
      </c>
      <c r="X1771" s="24" t="e">
        <f>VLOOKUP(CONCATENATE(C1771,D1771),'Honor 2025'!A:D,4,FALSE)</f>
        <v>#N/A</v>
      </c>
      <c r="Y1771" s="24"/>
      <c r="Z1771" s="22"/>
      <c r="AA1771" s="22"/>
      <c r="AB1771" s="22"/>
      <c r="AC1771" s="22"/>
      <c r="AD1771" s="22"/>
      <c r="AE1771" s="22"/>
      <c r="AF1771" s="22"/>
      <c r="AG1771" s="22"/>
      <c r="AH1771" s="22"/>
      <c r="AI1771" s="22"/>
      <c r="AJ1771" s="22"/>
      <c r="AK1771" s="22"/>
      <c r="AL1771" s="22"/>
      <c r="AM1771" s="22"/>
      <c r="AN1771" s="22"/>
      <c r="AO1771" s="22"/>
      <c r="AP1771" s="22"/>
      <c r="AQ1771" s="22"/>
      <c r="AR1771" s="22"/>
      <c r="AS1771" s="22"/>
      <c r="AT1771" s="22"/>
      <c r="AU1771" s="22"/>
      <c r="AV1771" s="22"/>
      <c r="AW1771" s="22"/>
      <c r="AX1771" s="22"/>
      <c r="AY1771" s="22"/>
      <c r="AZ1771" s="22"/>
      <c r="BA1771" s="22"/>
      <c r="BB1771" s="22"/>
      <c r="BC1771" s="22"/>
      <c r="BD1771" s="22"/>
      <c r="BE1771" s="24"/>
      <c r="BF1771" s="22"/>
      <c r="BG1771" s="22"/>
      <c r="BH1771" s="22"/>
      <c r="BI1771" s="22"/>
      <c r="BJ1771" s="22"/>
      <c r="BK1771" s="22"/>
      <c r="BL1771" s="22"/>
      <c r="BM1771" s="22"/>
      <c r="BN1771" s="22"/>
      <c r="BO1771" s="22"/>
      <c r="BP1771" s="22"/>
      <c r="BQ1771" s="22"/>
      <c r="BR1771" s="22"/>
      <c r="BS1771" s="22"/>
      <c r="BT1771" s="22"/>
      <c r="BU1771" s="22"/>
      <c r="BV1771" s="22"/>
      <c r="BW1771" s="22"/>
      <c r="BX1771" s="22"/>
      <c r="BY1771" s="22"/>
      <c r="BZ1771" s="22"/>
      <c r="CA1771" s="22"/>
      <c r="CB1771" s="22"/>
      <c r="CC1771" s="22"/>
      <c r="CD1771" s="22"/>
      <c r="CE1771" s="22"/>
      <c r="CF1771" s="22"/>
      <c r="CG1771" s="22"/>
      <c r="CH1771" s="22"/>
      <c r="CI1771" s="22"/>
      <c r="CJ1771" s="22"/>
      <c r="CK1771" s="24"/>
      <c r="CL1771" s="22"/>
      <c r="CM1771" s="22"/>
      <c r="CN1771" s="22"/>
      <c r="CO1771" s="22"/>
      <c r="CP1771" s="22"/>
      <c r="CQ1771" s="22"/>
      <c r="CR1771" s="22"/>
      <c r="CS1771" s="22"/>
      <c r="CT1771" s="22"/>
      <c r="CU1771" s="22"/>
      <c r="CV1771" s="22"/>
      <c r="CW1771" s="22"/>
      <c r="CX1771" s="22"/>
      <c r="CY1771" s="22"/>
      <c r="CZ1771" s="22"/>
      <c r="DA1771" s="22"/>
      <c r="DB1771" s="22"/>
      <c r="DC1771" s="22"/>
      <c r="DD1771" s="22"/>
      <c r="DE1771" s="22"/>
      <c r="DF1771" s="22"/>
      <c r="DG1771" s="22"/>
      <c r="DH1771" s="22"/>
      <c r="DI1771" s="22"/>
      <c r="DJ1771" s="22"/>
      <c r="DK1771" s="22"/>
      <c r="DL1771" s="22"/>
      <c r="DM1771" s="22"/>
      <c r="DN1771" s="22"/>
      <c r="DO1771" s="22"/>
      <c r="DP1771" s="22"/>
      <c r="DQ1771" s="24"/>
      <c r="DR1771" s="22"/>
      <c r="DS1771" s="22"/>
      <c r="DT1771" s="22"/>
      <c r="DU1771" s="22"/>
      <c r="DV1771" s="22"/>
      <c r="DW1771" s="22"/>
      <c r="DX1771" s="22"/>
      <c r="DY1771" s="22"/>
      <c r="DZ1771" s="22"/>
      <c r="EA1771" s="22"/>
      <c r="EB1771" s="22"/>
      <c r="EC1771" s="22"/>
      <c r="ED1771" s="22"/>
      <c r="EE1771" s="22"/>
      <c r="EF1771" s="22"/>
      <c r="EG1771" s="22"/>
      <c r="EH1771" s="22"/>
      <c r="EI1771" s="22"/>
      <c r="EJ1771" s="22"/>
      <c r="EK1771" s="22"/>
      <c r="EL1771" s="22"/>
      <c r="EM1771" s="22"/>
      <c r="EN1771" s="22"/>
      <c r="EO1771" s="22"/>
      <c r="EP1771" s="22"/>
      <c r="EQ1771" s="22"/>
      <c r="ER1771" s="22"/>
      <c r="ES1771" s="22"/>
      <c r="ET1771" s="22"/>
      <c r="EU1771" s="22"/>
      <c r="EV1771" s="22"/>
      <c r="EW1771" s="24"/>
      <c r="EX1771" s="22"/>
      <c r="EY1771" s="22"/>
      <c r="EZ1771" s="22"/>
      <c r="FA1771" s="22"/>
      <c r="FB1771" s="22"/>
      <c r="FC1771" s="22"/>
      <c r="FD1771" s="22"/>
      <c r="FE1771" s="22"/>
      <c r="FF1771" s="22"/>
      <c r="FG1771" s="22"/>
      <c r="FH1771" s="22"/>
      <c r="FI1771" s="22"/>
      <c r="FJ1771" s="22"/>
      <c r="FK1771" s="22"/>
      <c r="FL1771" s="22"/>
      <c r="FM1771" s="22"/>
      <c r="FN1771" s="22"/>
      <c r="FO1771" s="22"/>
      <c r="FP1771" s="22"/>
      <c r="FQ1771" s="22"/>
      <c r="FR1771" s="22"/>
      <c r="FS1771" s="22"/>
      <c r="FT1771" s="22"/>
      <c r="FU1771" s="22"/>
      <c r="FV1771" s="22"/>
      <c r="FW1771" s="22"/>
      <c r="FX1771" s="22"/>
      <c r="FY1771" s="22"/>
      <c r="FZ1771" s="22"/>
      <c r="GA1771" s="22"/>
      <c r="GB1771" s="22"/>
      <c r="GC1771" s="24"/>
      <c r="GD1771" s="22"/>
      <c r="GE1771" s="22"/>
      <c r="GF1771" s="22"/>
      <c r="GG1771" s="22"/>
      <c r="GH1771" s="22"/>
      <c r="GI1771" s="22"/>
      <c r="GJ1771" s="22"/>
      <c r="GK1771" s="22"/>
      <c r="GL1771" s="22"/>
      <c r="GM1771" s="22"/>
      <c r="GN1771" s="22"/>
      <c r="GO1771" s="22"/>
      <c r="GP1771" s="22"/>
      <c r="GQ1771" s="22"/>
      <c r="GR1771" s="22"/>
      <c r="GS1771" s="22"/>
      <c r="GT1771" s="22"/>
      <c r="GU1771" s="22"/>
      <c r="GV1771" s="22"/>
      <c r="GW1771" s="22"/>
      <c r="GX1771" s="22"/>
      <c r="GY1771" s="22"/>
      <c r="GZ1771" s="22"/>
      <c r="HA1771" s="22"/>
      <c r="HB1771" s="22"/>
      <c r="HC1771" s="22"/>
      <c r="HD1771" s="22"/>
      <c r="HE1771" s="22"/>
      <c r="HF1771" s="22"/>
      <c r="HG1771" s="22"/>
      <c r="HH1771" s="22"/>
      <c r="HI1771" s="24"/>
      <c r="HJ1771" s="22"/>
      <c r="HK1771" s="22"/>
      <c r="HL1771" s="22"/>
      <c r="HM1771" s="22"/>
      <c r="HN1771" s="22"/>
      <c r="HO1771" s="22"/>
      <c r="HP1771" s="22"/>
      <c r="HQ1771" s="22"/>
      <c r="HR1771" s="22"/>
      <c r="HS1771" s="22"/>
      <c r="HT1771" s="22"/>
      <c r="HU1771" s="22"/>
      <c r="HV1771" s="22"/>
      <c r="HW1771" s="22"/>
      <c r="HX1771" s="22"/>
      <c r="HY1771" s="22"/>
      <c r="HZ1771" s="22"/>
      <c r="IA1771" s="22"/>
      <c r="IB1771" s="22"/>
      <c r="IC1771" s="22"/>
      <c r="ID1771" s="22"/>
      <c r="IE1771" s="22"/>
      <c r="IF1771" s="22"/>
      <c r="IG1771" s="22"/>
      <c r="IH1771" s="22"/>
      <c r="II1771" s="22"/>
      <c r="IJ1771" s="22"/>
      <c r="IK1771" s="22"/>
      <c r="IL1771" s="22"/>
      <c r="IM1771" s="22"/>
      <c r="IN1771" s="22"/>
      <c r="IO1771" s="24"/>
      <c r="IP1771" s="22"/>
      <c r="IQ1771" s="22"/>
      <c r="IR1771" s="22"/>
      <c r="IS1771" s="22"/>
      <c r="IT1771" s="22"/>
      <c r="IU1771" s="22"/>
      <c r="IV1771" s="22"/>
      <c r="IW1771" s="22"/>
      <c r="IX1771" s="22"/>
      <c r="IY1771" s="22"/>
      <c r="IZ1771" s="22"/>
      <c r="JA1771" s="22"/>
      <c r="JB1771" s="22"/>
      <c r="JC1771" s="22"/>
      <c r="JD1771" s="22"/>
      <c r="JE1771" s="22"/>
      <c r="JF1771" s="22"/>
      <c r="JG1771" s="22"/>
      <c r="JH1771" s="22"/>
      <c r="JI1771" s="22"/>
      <c r="JJ1771" s="22"/>
      <c r="JK1771" s="22"/>
      <c r="JL1771" s="22"/>
      <c r="JM1771" s="22"/>
      <c r="JN1771" s="22"/>
      <c r="JO1771" s="22"/>
      <c r="JP1771" s="22"/>
      <c r="JQ1771" s="22"/>
      <c r="JR1771" s="22"/>
      <c r="JS1771" s="22"/>
      <c r="JT1771" s="22"/>
      <c r="JU1771" s="24"/>
      <c r="JV1771" s="22"/>
      <c r="JW1771" s="22"/>
      <c r="JX1771" s="22"/>
      <c r="JY1771" s="22"/>
      <c r="JZ1771" s="22"/>
      <c r="KA1771" s="22"/>
      <c r="KB1771" s="22"/>
      <c r="KC1771" s="22"/>
      <c r="KD1771" s="22"/>
      <c r="KE1771" s="22"/>
      <c r="KF1771" s="22"/>
      <c r="KG1771" s="22"/>
      <c r="KH1771" s="22"/>
      <c r="KI1771" s="22"/>
      <c r="KJ1771" s="22"/>
      <c r="KK1771" s="22"/>
      <c r="KL1771" s="22"/>
      <c r="KM1771" s="22"/>
      <c r="KN1771" s="22"/>
      <c r="KO1771" s="22"/>
      <c r="KP1771" s="22"/>
      <c r="KQ1771" s="22"/>
      <c r="KR1771" s="22"/>
      <c r="KS1771" s="22"/>
      <c r="KT1771" s="22"/>
      <c r="KU1771" s="22"/>
      <c r="KV1771" s="22"/>
      <c r="KW1771" s="22"/>
      <c r="KX1771" s="22"/>
      <c r="KY1771" s="22"/>
      <c r="KZ1771" s="22"/>
      <c r="LA1771" s="24"/>
      <c r="LB1771" s="22"/>
      <c r="LC1771" s="22"/>
      <c r="LD1771" s="22"/>
      <c r="LE1771" s="22"/>
      <c r="LF1771" s="22"/>
      <c r="LG1771" s="22"/>
      <c r="LH1771" s="22"/>
      <c r="LI1771" s="22"/>
      <c r="LJ1771" s="22"/>
      <c r="LK1771" s="22"/>
      <c r="LL1771" s="22"/>
      <c r="LM1771" s="22"/>
      <c r="LN1771" s="22"/>
      <c r="LO1771" s="22"/>
      <c r="LP1771" s="22"/>
      <c r="LQ1771" s="22"/>
      <c r="LR1771" s="22"/>
      <c r="LS1771" s="22"/>
      <c r="LT1771" s="22"/>
      <c r="LU1771" s="22"/>
      <c r="LV1771" s="22"/>
      <c r="LW1771" s="22"/>
      <c r="LX1771" s="22"/>
      <c r="LY1771" s="22"/>
      <c r="LZ1771" s="22"/>
      <c r="MA1771" s="22"/>
      <c r="MB1771" s="22"/>
      <c r="MC1771" s="22"/>
      <c r="MD1771" s="22"/>
      <c r="ME1771" s="22"/>
      <c r="MF1771" s="22"/>
      <c r="MG1771" s="24"/>
      <c r="MH1771" s="22"/>
      <c r="MI1771" s="22"/>
      <c r="MJ1771" s="22"/>
      <c r="MK1771" s="22"/>
      <c r="ML1771" s="22"/>
      <c r="MM1771" s="22"/>
      <c r="MN1771" s="22"/>
      <c r="MO1771" s="22"/>
      <c r="MP1771" s="22"/>
      <c r="MQ1771" s="22"/>
      <c r="MR1771" s="22"/>
      <c r="MS1771" s="22"/>
      <c r="MT1771" s="22"/>
      <c r="MU1771" s="22"/>
      <c r="MV1771" s="22"/>
      <c r="MW1771" s="22"/>
      <c r="MX1771" s="22"/>
      <c r="MY1771" s="22"/>
      <c r="MZ1771" s="22"/>
      <c r="NA1771" s="22"/>
      <c r="NB1771" s="22"/>
      <c r="NC1771" s="22"/>
      <c r="ND1771" s="22"/>
      <c r="NE1771" s="22"/>
      <c r="NF1771" s="22"/>
      <c r="NG1771" s="22"/>
      <c r="NH1771" s="22"/>
      <c r="NI1771" s="22"/>
      <c r="NJ1771" s="22"/>
      <c r="NK1771" s="22"/>
      <c r="NL1771" s="22"/>
      <c r="NM1771" s="24"/>
      <c r="NN1771" s="22"/>
      <c r="NO1771" s="22"/>
      <c r="NP1771" s="22"/>
      <c r="NQ1771" s="22"/>
      <c r="NR1771" s="22"/>
      <c r="NS1771" s="22"/>
      <c r="NT1771" s="22"/>
      <c r="NU1771" s="22"/>
      <c r="NV1771" s="22"/>
      <c r="NW1771" s="22"/>
      <c r="NX1771" s="22"/>
      <c r="NY1771" s="22"/>
      <c r="NZ1771" s="22"/>
      <c r="OA1771" s="22"/>
      <c r="OB1771" s="22"/>
      <c r="OC1771" s="22"/>
      <c r="OD1771" s="22"/>
      <c r="OE1771" s="22"/>
      <c r="OF1771" s="22"/>
      <c r="OG1771" s="22"/>
      <c r="OH1771" s="22"/>
      <c r="OI1771" s="22"/>
      <c r="OJ1771" s="22"/>
      <c r="OK1771" s="22"/>
      <c r="OL1771" s="22"/>
      <c r="OM1771" s="22"/>
      <c r="ON1771" s="22"/>
      <c r="OO1771" s="22"/>
      <c r="OP1771" s="22"/>
      <c r="OQ1771" s="22"/>
      <c r="OR1771" s="22"/>
    </row>
    <row r="1772" spans="1:408" ht="15" thickBot="1">
      <c r="A1772" s="1" t="str">
        <f t="shared" si="50"/>
        <v>-40</v>
      </c>
      <c r="B1772" s="12" t="str">
        <f t="shared" si="43"/>
        <v/>
      </c>
      <c r="C1772" s="13"/>
      <c r="D1772" s="14"/>
      <c r="E1772" s="15"/>
      <c r="F1772" s="15"/>
      <c r="G1772" s="15">
        <f t="shared" si="51"/>
        <v>0</v>
      </c>
      <c r="H1772" s="16"/>
      <c r="I1772" s="14"/>
      <c r="J1772" s="17"/>
      <c r="K1772" s="79"/>
      <c r="L1772" s="18"/>
      <c r="M1772" s="18"/>
      <c r="N1772" s="16" t="e">
        <f t="shared" ca="1" si="48"/>
        <v>#NAME?</v>
      </c>
      <c r="O1772" s="19"/>
      <c r="P1772" s="19"/>
      <c r="Q1772" s="20"/>
      <c r="R1772" s="21" t="e">
        <f t="array" ref="R1772">VLOOKUP(C1772,DB!A:D,2,FALSE)</f>
        <v>#N/A</v>
      </c>
      <c r="S1772" s="21" t="e">
        <f t="array" ref="S1772">VLOOKUP(C1772,DB!A:D,3,FALSE)</f>
        <v>#N/A</v>
      </c>
      <c r="T1772" s="22" t="s">
        <v>19</v>
      </c>
      <c r="U1772" s="1" t="str">
        <f t="shared" si="44"/>
        <v/>
      </c>
      <c r="V1772" s="23" t="e">
        <f t="shared" ca="1" si="47"/>
        <v>#NAME?</v>
      </c>
      <c r="X1772" s="24" t="e">
        <f>VLOOKUP(CONCATENATE(C1772,D1772),'Honor 2025'!A:D,4,FALSE)</f>
        <v>#N/A</v>
      </c>
      <c r="Y1772" s="24"/>
      <c r="Z1772" s="22"/>
      <c r="AA1772" s="22"/>
      <c r="AB1772" s="22"/>
      <c r="AC1772" s="22"/>
      <c r="AD1772" s="22"/>
      <c r="AE1772" s="22"/>
      <c r="AF1772" s="22"/>
      <c r="AG1772" s="22"/>
      <c r="AH1772" s="22"/>
      <c r="AI1772" s="22"/>
      <c r="AJ1772" s="22"/>
      <c r="AK1772" s="22"/>
      <c r="AL1772" s="22"/>
      <c r="AM1772" s="22"/>
      <c r="AN1772" s="22"/>
      <c r="AO1772" s="22"/>
      <c r="AP1772" s="22"/>
      <c r="AQ1772" s="22"/>
      <c r="AR1772" s="22"/>
      <c r="AS1772" s="22"/>
      <c r="AT1772" s="22"/>
      <c r="AU1772" s="22"/>
      <c r="AV1772" s="22"/>
      <c r="AW1772" s="22"/>
      <c r="AX1772" s="22"/>
      <c r="AY1772" s="22"/>
      <c r="AZ1772" s="22"/>
      <c r="BA1772" s="22"/>
      <c r="BB1772" s="22"/>
      <c r="BC1772" s="22"/>
      <c r="BD1772" s="22"/>
      <c r="BE1772" s="24"/>
      <c r="BF1772" s="22"/>
      <c r="BG1772" s="22"/>
      <c r="BH1772" s="22"/>
      <c r="BI1772" s="22"/>
      <c r="BJ1772" s="22"/>
      <c r="BK1772" s="22"/>
      <c r="BL1772" s="22"/>
      <c r="BM1772" s="22"/>
      <c r="BN1772" s="22"/>
      <c r="BO1772" s="22"/>
      <c r="BP1772" s="22"/>
      <c r="BQ1772" s="22"/>
      <c r="BR1772" s="22"/>
      <c r="BS1772" s="22"/>
      <c r="BT1772" s="22"/>
      <c r="BU1772" s="22"/>
      <c r="BV1772" s="22"/>
      <c r="BW1772" s="22"/>
      <c r="BX1772" s="22"/>
      <c r="BY1772" s="22"/>
      <c r="BZ1772" s="22"/>
      <c r="CA1772" s="22"/>
      <c r="CB1772" s="22"/>
      <c r="CC1772" s="22"/>
      <c r="CD1772" s="22"/>
      <c r="CE1772" s="22"/>
      <c r="CF1772" s="22"/>
      <c r="CG1772" s="22"/>
      <c r="CH1772" s="22"/>
      <c r="CI1772" s="22"/>
      <c r="CJ1772" s="22"/>
      <c r="CK1772" s="24"/>
      <c r="CL1772" s="22"/>
      <c r="CM1772" s="22"/>
      <c r="CN1772" s="22"/>
      <c r="CO1772" s="22"/>
      <c r="CP1772" s="22"/>
      <c r="CQ1772" s="22"/>
      <c r="CR1772" s="22"/>
      <c r="CS1772" s="22"/>
      <c r="CT1772" s="22"/>
      <c r="CU1772" s="22"/>
      <c r="CV1772" s="22"/>
      <c r="CW1772" s="22"/>
      <c r="CX1772" s="22"/>
      <c r="CY1772" s="22"/>
      <c r="CZ1772" s="22"/>
      <c r="DA1772" s="22"/>
      <c r="DB1772" s="22"/>
      <c r="DC1772" s="22"/>
      <c r="DD1772" s="22"/>
      <c r="DE1772" s="22"/>
      <c r="DF1772" s="22"/>
      <c r="DG1772" s="22"/>
      <c r="DH1772" s="22"/>
      <c r="DI1772" s="22"/>
      <c r="DJ1772" s="22"/>
      <c r="DK1772" s="22"/>
      <c r="DL1772" s="22"/>
      <c r="DM1772" s="22"/>
      <c r="DN1772" s="22"/>
      <c r="DO1772" s="22"/>
      <c r="DP1772" s="22"/>
      <c r="DQ1772" s="24"/>
      <c r="DR1772" s="22"/>
      <c r="DS1772" s="22"/>
      <c r="DT1772" s="22"/>
      <c r="DU1772" s="22"/>
      <c r="DV1772" s="22"/>
      <c r="DW1772" s="22"/>
      <c r="DX1772" s="22"/>
      <c r="DY1772" s="22"/>
      <c r="DZ1772" s="22"/>
      <c r="EA1772" s="22"/>
      <c r="EB1772" s="22"/>
      <c r="EC1772" s="22"/>
      <c r="ED1772" s="22"/>
      <c r="EE1772" s="22"/>
      <c r="EF1772" s="22"/>
      <c r="EG1772" s="22"/>
      <c r="EH1772" s="22"/>
      <c r="EI1772" s="22"/>
      <c r="EJ1772" s="22"/>
      <c r="EK1772" s="22"/>
      <c r="EL1772" s="22"/>
      <c r="EM1772" s="22"/>
      <c r="EN1772" s="22"/>
      <c r="EO1772" s="22"/>
      <c r="EP1772" s="22"/>
      <c r="EQ1772" s="22"/>
      <c r="ER1772" s="22"/>
      <c r="ES1772" s="22"/>
      <c r="ET1772" s="22"/>
      <c r="EU1772" s="22"/>
      <c r="EV1772" s="22"/>
      <c r="EW1772" s="24"/>
      <c r="EX1772" s="22"/>
      <c r="EY1772" s="22"/>
      <c r="EZ1772" s="22"/>
      <c r="FA1772" s="22"/>
      <c r="FB1772" s="22"/>
      <c r="FC1772" s="22"/>
      <c r="FD1772" s="22"/>
      <c r="FE1772" s="22"/>
      <c r="FF1772" s="22"/>
      <c r="FG1772" s="22"/>
      <c r="FH1772" s="22"/>
      <c r="FI1772" s="22"/>
      <c r="FJ1772" s="22"/>
      <c r="FK1772" s="22"/>
      <c r="FL1772" s="22"/>
      <c r="FM1772" s="22"/>
      <c r="FN1772" s="22"/>
      <c r="FO1772" s="22"/>
      <c r="FP1772" s="22"/>
      <c r="FQ1772" s="22"/>
      <c r="FR1772" s="22"/>
      <c r="FS1772" s="22"/>
      <c r="FT1772" s="22"/>
      <c r="FU1772" s="22"/>
      <c r="FV1772" s="22"/>
      <c r="FW1772" s="22"/>
      <c r="FX1772" s="22"/>
      <c r="FY1772" s="22"/>
      <c r="FZ1772" s="22"/>
      <c r="GA1772" s="22"/>
      <c r="GB1772" s="22"/>
      <c r="GC1772" s="24"/>
      <c r="GD1772" s="22"/>
      <c r="GE1772" s="22"/>
      <c r="GF1772" s="22"/>
      <c r="GG1772" s="22"/>
      <c r="GH1772" s="22"/>
      <c r="GI1772" s="22"/>
      <c r="GJ1772" s="22"/>
      <c r="GK1772" s="22"/>
      <c r="GL1772" s="22"/>
      <c r="GM1772" s="22"/>
      <c r="GN1772" s="22"/>
      <c r="GO1772" s="22"/>
      <c r="GP1772" s="22"/>
      <c r="GQ1772" s="22"/>
      <c r="GR1772" s="22"/>
      <c r="GS1772" s="22"/>
      <c r="GT1772" s="22"/>
      <c r="GU1772" s="22"/>
      <c r="GV1772" s="22"/>
      <c r="GW1772" s="22"/>
      <c r="GX1772" s="22"/>
      <c r="GY1772" s="22"/>
      <c r="GZ1772" s="22"/>
      <c r="HA1772" s="22"/>
      <c r="HB1772" s="22"/>
      <c r="HC1772" s="22"/>
      <c r="HD1772" s="22"/>
      <c r="HE1772" s="22"/>
      <c r="HF1772" s="22"/>
      <c r="HG1772" s="22"/>
      <c r="HH1772" s="22"/>
      <c r="HI1772" s="24"/>
      <c r="HJ1772" s="22"/>
      <c r="HK1772" s="22"/>
      <c r="HL1772" s="22"/>
      <c r="HM1772" s="22"/>
      <c r="HN1772" s="22"/>
      <c r="HO1772" s="22"/>
      <c r="HP1772" s="22"/>
      <c r="HQ1772" s="22"/>
      <c r="HR1772" s="22"/>
      <c r="HS1772" s="22"/>
      <c r="HT1772" s="22"/>
      <c r="HU1772" s="22"/>
      <c r="HV1772" s="22"/>
      <c r="HW1772" s="22"/>
      <c r="HX1772" s="22"/>
      <c r="HY1772" s="22"/>
      <c r="HZ1772" s="22"/>
      <c r="IA1772" s="22"/>
      <c r="IB1772" s="22"/>
      <c r="IC1772" s="22"/>
      <c r="ID1772" s="22"/>
      <c r="IE1772" s="22"/>
      <c r="IF1772" s="22"/>
      <c r="IG1772" s="22"/>
      <c r="IH1772" s="22"/>
      <c r="II1772" s="22"/>
      <c r="IJ1772" s="22"/>
      <c r="IK1772" s="22"/>
      <c r="IL1772" s="22"/>
      <c r="IM1772" s="22"/>
      <c r="IN1772" s="22"/>
      <c r="IO1772" s="24"/>
      <c r="IP1772" s="22"/>
      <c r="IQ1772" s="22"/>
      <c r="IR1772" s="22"/>
      <c r="IS1772" s="22"/>
      <c r="IT1772" s="22"/>
      <c r="IU1772" s="22"/>
      <c r="IV1772" s="22"/>
      <c r="IW1772" s="22"/>
      <c r="IX1772" s="22"/>
      <c r="IY1772" s="22"/>
      <c r="IZ1772" s="22"/>
      <c r="JA1772" s="22"/>
      <c r="JB1772" s="22"/>
      <c r="JC1772" s="22"/>
      <c r="JD1772" s="22"/>
      <c r="JE1772" s="22"/>
      <c r="JF1772" s="22"/>
      <c r="JG1772" s="22"/>
      <c r="JH1772" s="22"/>
      <c r="JI1772" s="22"/>
      <c r="JJ1772" s="22"/>
      <c r="JK1772" s="22"/>
      <c r="JL1772" s="22"/>
      <c r="JM1772" s="22"/>
      <c r="JN1772" s="22"/>
      <c r="JO1772" s="22"/>
      <c r="JP1772" s="22"/>
      <c r="JQ1772" s="22"/>
      <c r="JR1772" s="22"/>
      <c r="JS1772" s="22"/>
      <c r="JT1772" s="22"/>
      <c r="JU1772" s="24"/>
      <c r="JV1772" s="22"/>
      <c r="JW1772" s="22"/>
      <c r="JX1772" s="22"/>
      <c r="JY1772" s="22"/>
      <c r="JZ1772" s="22"/>
      <c r="KA1772" s="22"/>
      <c r="KB1772" s="22"/>
      <c r="KC1772" s="22"/>
      <c r="KD1772" s="22"/>
      <c r="KE1772" s="22"/>
      <c r="KF1772" s="22"/>
      <c r="KG1772" s="22"/>
      <c r="KH1772" s="22"/>
      <c r="KI1772" s="22"/>
      <c r="KJ1772" s="22"/>
      <c r="KK1772" s="22"/>
      <c r="KL1772" s="22"/>
      <c r="KM1772" s="22"/>
      <c r="KN1772" s="22"/>
      <c r="KO1772" s="22"/>
      <c r="KP1772" s="22"/>
      <c r="KQ1772" s="22"/>
      <c r="KR1772" s="22"/>
      <c r="KS1772" s="22"/>
      <c r="KT1772" s="22"/>
      <c r="KU1772" s="22"/>
      <c r="KV1772" s="22"/>
      <c r="KW1772" s="22"/>
      <c r="KX1772" s="22"/>
      <c r="KY1772" s="22"/>
      <c r="KZ1772" s="22"/>
      <c r="LA1772" s="24"/>
      <c r="LB1772" s="22"/>
      <c r="LC1772" s="22"/>
      <c r="LD1772" s="22"/>
      <c r="LE1772" s="22"/>
      <c r="LF1772" s="22"/>
      <c r="LG1772" s="22"/>
      <c r="LH1772" s="22"/>
      <c r="LI1772" s="22"/>
      <c r="LJ1772" s="22"/>
      <c r="LK1772" s="22"/>
      <c r="LL1772" s="22"/>
      <c r="LM1772" s="22"/>
      <c r="LN1772" s="22"/>
      <c r="LO1772" s="22"/>
      <c r="LP1772" s="22"/>
      <c r="LQ1772" s="22"/>
      <c r="LR1772" s="22"/>
      <c r="LS1772" s="22"/>
      <c r="LT1772" s="22"/>
      <c r="LU1772" s="22"/>
      <c r="LV1772" s="22"/>
      <c r="LW1772" s="22"/>
      <c r="LX1772" s="22"/>
      <c r="LY1772" s="22"/>
      <c r="LZ1772" s="22"/>
      <c r="MA1772" s="22"/>
      <c r="MB1772" s="22"/>
      <c r="MC1772" s="22"/>
      <c r="MD1772" s="22"/>
      <c r="ME1772" s="22"/>
      <c r="MF1772" s="22"/>
      <c r="MG1772" s="24"/>
      <c r="MH1772" s="22"/>
      <c r="MI1772" s="22"/>
      <c r="MJ1772" s="22"/>
      <c r="MK1772" s="22"/>
      <c r="ML1772" s="22"/>
      <c r="MM1772" s="22"/>
      <c r="MN1772" s="22"/>
      <c r="MO1772" s="22"/>
      <c r="MP1772" s="22"/>
      <c r="MQ1772" s="22"/>
      <c r="MR1772" s="22"/>
      <c r="MS1772" s="22"/>
      <c r="MT1772" s="22"/>
      <c r="MU1772" s="22"/>
      <c r="MV1772" s="22"/>
      <c r="MW1772" s="22"/>
      <c r="MX1772" s="22"/>
      <c r="MY1772" s="22"/>
      <c r="MZ1772" s="22"/>
      <c r="NA1772" s="22"/>
      <c r="NB1772" s="22"/>
      <c r="NC1772" s="22"/>
      <c r="ND1772" s="22"/>
      <c r="NE1772" s="22"/>
      <c r="NF1772" s="22"/>
      <c r="NG1772" s="22"/>
      <c r="NH1772" s="22"/>
      <c r="NI1772" s="22"/>
      <c r="NJ1772" s="22"/>
      <c r="NK1772" s="22"/>
      <c r="NL1772" s="22"/>
      <c r="NM1772" s="24"/>
      <c r="NN1772" s="22"/>
      <c r="NO1772" s="22"/>
      <c r="NP1772" s="22"/>
      <c r="NQ1772" s="22"/>
      <c r="NR1772" s="22"/>
      <c r="NS1772" s="22"/>
      <c r="NT1772" s="22"/>
      <c r="NU1772" s="22"/>
      <c r="NV1772" s="22"/>
      <c r="NW1772" s="22"/>
      <c r="NX1772" s="22"/>
      <c r="NY1772" s="22"/>
      <c r="NZ1772" s="22"/>
      <c r="OA1772" s="22"/>
      <c r="OB1772" s="22"/>
      <c r="OC1772" s="22"/>
      <c r="OD1772" s="22"/>
      <c r="OE1772" s="22"/>
      <c r="OF1772" s="22"/>
      <c r="OG1772" s="22"/>
      <c r="OH1772" s="22"/>
      <c r="OI1772" s="22"/>
      <c r="OJ1772" s="22"/>
      <c r="OK1772" s="22"/>
      <c r="OL1772" s="22"/>
      <c r="OM1772" s="22"/>
      <c r="ON1772" s="22"/>
      <c r="OO1772" s="22"/>
      <c r="OP1772" s="22"/>
      <c r="OQ1772" s="22"/>
      <c r="OR1772" s="22"/>
    </row>
    <row r="1773" spans="1:408" ht="15" thickBot="1">
      <c r="A1773" s="1" t="str">
        <f t="shared" si="50"/>
        <v>-41</v>
      </c>
      <c r="B1773" s="12" t="str">
        <f t="shared" si="43"/>
        <v/>
      </c>
      <c r="C1773" s="13"/>
      <c r="D1773" s="14"/>
      <c r="E1773" s="15"/>
      <c r="F1773" s="15"/>
      <c r="G1773" s="15">
        <f t="shared" si="51"/>
        <v>0</v>
      </c>
      <c r="H1773" s="16"/>
      <c r="I1773" s="14"/>
      <c r="J1773" s="17"/>
      <c r="K1773" s="78"/>
      <c r="L1773" s="18"/>
      <c r="M1773" s="18"/>
      <c r="N1773" s="16" t="e">
        <f t="shared" ca="1" si="48"/>
        <v>#NAME?</v>
      </c>
      <c r="O1773" s="19"/>
      <c r="P1773" s="19"/>
      <c r="Q1773" s="20"/>
      <c r="R1773" s="21" t="e">
        <f t="array" ref="R1773">VLOOKUP(C1773,DB!A:D,2,FALSE)</f>
        <v>#N/A</v>
      </c>
      <c r="S1773" s="21" t="e">
        <f t="array" ref="S1773">VLOOKUP(C1773,DB!A:D,3,FALSE)</f>
        <v>#N/A</v>
      </c>
      <c r="T1773" s="22" t="s">
        <v>19</v>
      </c>
      <c r="U1773" s="1" t="str">
        <f t="shared" si="44"/>
        <v/>
      </c>
      <c r="V1773" s="23" t="e">
        <f t="shared" ca="1" si="47"/>
        <v>#NAME?</v>
      </c>
      <c r="X1773" s="24" t="e">
        <f>VLOOKUP(CONCATENATE(C1773,D1773),'Honor 2025'!A:D,4,FALSE)</f>
        <v>#N/A</v>
      </c>
      <c r="Y1773" s="24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2"/>
      <c r="AJ1773" s="22"/>
      <c r="AK1773" s="22"/>
      <c r="AL1773" s="22"/>
      <c r="AM1773" s="22"/>
      <c r="AN1773" s="22"/>
      <c r="AO1773" s="22"/>
      <c r="AP1773" s="22"/>
      <c r="AQ1773" s="22"/>
      <c r="AR1773" s="22"/>
      <c r="AS1773" s="22"/>
      <c r="AT1773" s="22"/>
      <c r="AU1773" s="22"/>
      <c r="AV1773" s="22"/>
      <c r="AW1773" s="22"/>
      <c r="AX1773" s="22"/>
      <c r="AY1773" s="22"/>
      <c r="AZ1773" s="22"/>
      <c r="BA1773" s="22"/>
      <c r="BB1773" s="22"/>
      <c r="BC1773" s="22"/>
      <c r="BD1773" s="22"/>
      <c r="BE1773" s="24"/>
      <c r="BF1773" s="22"/>
      <c r="BG1773" s="22"/>
      <c r="BH1773" s="22"/>
      <c r="BI1773" s="22"/>
      <c r="BJ1773" s="22"/>
      <c r="BK1773" s="22"/>
      <c r="BL1773" s="22"/>
      <c r="BM1773" s="22"/>
      <c r="BN1773" s="22"/>
      <c r="BO1773" s="22"/>
      <c r="BP1773" s="22"/>
      <c r="BQ1773" s="22"/>
      <c r="BR1773" s="22"/>
      <c r="BS1773" s="22"/>
      <c r="BT1773" s="22"/>
      <c r="BU1773" s="22"/>
      <c r="BV1773" s="22"/>
      <c r="BW1773" s="22"/>
      <c r="BX1773" s="22"/>
      <c r="BY1773" s="22"/>
      <c r="BZ1773" s="22"/>
      <c r="CA1773" s="22"/>
      <c r="CB1773" s="22"/>
      <c r="CC1773" s="22"/>
      <c r="CD1773" s="22"/>
      <c r="CE1773" s="22"/>
      <c r="CF1773" s="22"/>
      <c r="CG1773" s="22"/>
      <c r="CH1773" s="22"/>
      <c r="CI1773" s="22"/>
      <c r="CJ1773" s="22"/>
      <c r="CK1773" s="24"/>
      <c r="CL1773" s="22"/>
      <c r="CM1773" s="22"/>
      <c r="CN1773" s="22"/>
      <c r="CO1773" s="22"/>
      <c r="CP1773" s="22"/>
      <c r="CQ1773" s="22"/>
      <c r="CR1773" s="22"/>
      <c r="CS1773" s="22"/>
      <c r="CT1773" s="22"/>
      <c r="CU1773" s="22"/>
      <c r="CV1773" s="22"/>
      <c r="CW1773" s="22"/>
      <c r="CX1773" s="22"/>
      <c r="CY1773" s="22"/>
      <c r="CZ1773" s="22"/>
      <c r="DA1773" s="22"/>
      <c r="DB1773" s="22"/>
      <c r="DC1773" s="22"/>
      <c r="DD1773" s="22"/>
      <c r="DE1773" s="22"/>
      <c r="DF1773" s="22"/>
      <c r="DG1773" s="22"/>
      <c r="DH1773" s="22"/>
      <c r="DI1773" s="22"/>
      <c r="DJ1773" s="22"/>
      <c r="DK1773" s="22"/>
      <c r="DL1773" s="22"/>
      <c r="DM1773" s="22"/>
      <c r="DN1773" s="22"/>
      <c r="DO1773" s="22"/>
      <c r="DP1773" s="22"/>
      <c r="DQ1773" s="24"/>
      <c r="DR1773" s="22"/>
      <c r="DS1773" s="22"/>
      <c r="DT1773" s="22"/>
      <c r="DU1773" s="22"/>
      <c r="DV1773" s="22"/>
      <c r="DW1773" s="22"/>
      <c r="DX1773" s="22"/>
      <c r="DY1773" s="22"/>
      <c r="DZ1773" s="22"/>
      <c r="EA1773" s="22"/>
      <c r="EB1773" s="22"/>
      <c r="EC1773" s="22"/>
      <c r="ED1773" s="22"/>
      <c r="EE1773" s="22"/>
      <c r="EF1773" s="22"/>
      <c r="EG1773" s="22"/>
      <c r="EH1773" s="22"/>
      <c r="EI1773" s="22"/>
      <c r="EJ1773" s="22"/>
      <c r="EK1773" s="22"/>
      <c r="EL1773" s="22"/>
      <c r="EM1773" s="22"/>
      <c r="EN1773" s="22"/>
      <c r="EO1773" s="22"/>
      <c r="EP1773" s="22"/>
      <c r="EQ1773" s="22"/>
      <c r="ER1773" s="22"/>
      <c r="ES1773" s="22"/>
      <c r="ET1773" s="22"/>
      <c r="EU1773" s="22"/>
      <c r="EV1773" s="22"/>
      <c r="EW1773" s="24"/>
      <c r="EX1773" s="22"/>
      <c r="EY1773" s="22"/>
      <c r="EZ1773" s="22"/>
      <c r="FA1773" s="22"/>
      <c r="FB1773" s="22"/>
      <c r="FC1773" s="22"/>
      <c r="FD1773" s="22"/>
      <c r="FE1773" s="22"/>
      <c r="FF1773" s="22"/>
      <c r="FG1773" s="22"/>
      <c r="FH1773" s="22"/>
      <c r="FI1773" s="22"/>
      <c r="FJ1773" s="22"/>
      <c r="FK1773" s="22"/>
      <c r="FL1773" s="22"/>
      <c r="FM1773" s="22"/>
      <c r="FN1773" s="22"/>
      <c r="FO1773" s="22"/>
      <c r="FP1773" s="22"/>
      <c r="FQ1773" s="22"/>
      <c r="FR1773" s="22"/>
      <c r="FS1773" s="22"/>
      <c r="FT1773" s="22"/>
      <c r="FU1773" s="22"/>
      <c r="FV1773" s="22"/>
      <c r="FW1773" s="22"/>
      <c r="FX1773" s="22"/>
      <c r="FY1773" s="22"/>
      <c r="FZ1773" s="22"/>
      <c r="GA1773" s="22"/>
      <c r="GB1773" s="22"/>
      <c r="GC1773" s="24"/>
      <c r="GD1773" s="22"/>
      <c r="GE1773" s="22"/>
      <c r="GF1773" s="22"/>
      <c r="GG1773" s="22"/>
      <c r="GH1773" s="22"/>
      <c r="GI1773" s="22"/>
      <c r="GJ1773" s="22"/>
      <c r="GK1773" s="22"/>
      <c r="GL1773" s="22"/>
      <c r="GM1773" s="22"/>
      <c r="GN1773" s="22"/>
      <c r="GO1773" s="22"/>
      <c r="GP1773" s="22"/>
      <c r="GQ1773" s="22"/>
      <c r="GR1773" s="22"/>
      <c r="GS1773" s="22"/>
      <c r="GT1773" s="22"/>
      <c r="GU1773" s="22"/>
      <c r="GV1773" s="22"/>
      <c r="GW1773" s="22"/>
      <c r="GX1773" s="22"/>
      <c r="GY1773" s="22"/>
      <c r="GZ1773" s="22"/>
      <c r="HA1773" s="22"/>
      <c r="HB1773" s="22"/>
      <c r="HC1773" s="22"/>
      <c r="HD1773" s="22"/>
      <c r="HE1773" s="22"/>
      <c r="HF1773" s="22"/>
      <c r="HG1773" s="22"/>
      <c r="HH1773" s="22"/>
      <c r="HI1773" s="24"/>
      <c r="HJ1773" s="22"/>
      <c r="HK1773" s="22"/>
      <c r="HL1773" s="22"/>
      <c r="HM1773" s="22"/>
      <c r="HN1773" s="22"/>
      <c r="HO1773" s="22"/>
      <c r="HP1773" s="22"/>
      <c r="HQ1773" s="22"/>
      <c r="HR1773" s="22"/>
      <c r="HS1773" s="22"/>
      <c r="HT1773" s="22"/>
      <c r="HU1773" s="22"/>
      <c r="HV1773" s="22"/>
      <c r="HW1773" s="22"/>
      <c r="HX1773" s="22"/>
      <c r="HY1773" s="22"/>
      <c r="HZ1773" s="22"/>
      <c r="IA1773" s="22"/>
      <c r="IB1773" s="22"/>
      <c r="IC1773" s="22"/>
      <c r="ID1773" s="22"/>
      <c r="IE1773" s="22"/>
      <c r="IF1773" s="22"/>
      <c r="IG1773" s="22"/>
      <c r="IH1773" s="22"/>
      <c r="II1773" s="22"/>
      <c r="IJ1773" s="22"/>
      <c r="IK1773" s="22"/>
      <c r="IL1773" s="22"/>
      <c r="IM1773" s="22"/>
      <c r="IN1773" s="22"/>
      <c r="IO1773" s="24"/>
      <c r="IP1773" s="22"/>
      <c r="IQ1773" s="22"/>
      <c r="IR1773" s="22"/>
      <c r="IS1773" s="22"/>
      <c r="IT1773" s="22"/>
      <c r="IU1773" s="22"/>
      <c r="IV1773" s="22"/>
      <c r="IW1773" s="22"/>
      <c r="IX1773" s="22"/>
      <c r="IY1773" s="22"/>
      <c r="IZ1773" s="22"/>
      <c r="JA1773" s="22"/>
      <c r="JB1773" s="22"/>
      <c r="JC1773" s="22"/>
      <c r="JD1773" s="22"/>
      <c r="JE1773" s="22"/>
      <c r="JF1773" s="22"/>
      <c r="JG1773" s="22"/>
      <c r="JH1773" s="22"/>
      <c r="JI1773" s="22"/>
      <c r="JJ1773" s="22"/>
      <c r="JK1773" s="22"/>
      <c r="JL1773" s="22"/>
      <c r="JM1773" s="22"/>
      <c r="JN1773" s="22"/>
      <c r="JO1773" s="22"/>
      <c r="JP1773" s="22"/>
      <c r="JQ1773" s="22"/>
      <c r="JR1773" s="22"/>
      <c r="JS1773" s="22"/>
      <c r="JT1773" s="22"/>
      <c r="JU1773" s="24"/>
      <c r="JV1773" s="22"/>
      <c r="JW1773" s="22"/>
      <c r="JX1773" s="22"/>
      <c r="JY1773" s="22"/>
      <c r="JZ1773" s="22"/>
      <c r="KA1773" s="22"/>
      <c r="KB1773" s="22"/>
      <c r="KC1773" s="22"/>
      <c r="KD1773" s="22"/>
      <c r="KE1773" s="22"/>
      <c r="KF1773" s="22"/>
      <c r="KG1773" s="22"/>
      <c r="KH1773" s="22"/>
      <c r="KI1773" s="22"/>
      <c r="KJ1773" s="22"/>
      <c r="KK1773" s="22"/>
      <c r="KL1773" s="22"/>
      <c r="KM1773" s="22"/>
      <c r="KN1773" s="22"/>
      <c r="KO1773" s="22"/>
      <c r="KP1773" s="22"/>
      <c r="KQ1773" s="22"/>
      <c r="KR1773" s="22"/>
      <c r="KS1773" s="22"/>
      <c r="KT1773" s="22"/>
      <c r="KU1773" s="22"/>
      <c r="KV1773" s="22"/>
      <c r="KW1773" s="22"/>
      <c r="KX1773" s="22"/>
      <c r="KY1773" s="22"/>
      <c r="KZ1773" s="22"/>
      <c r="LA1773" s="24"/>
      <c r="LB1773" s="22"/>
      <c r="LC1773" s="22"/>
      <c r="LD1773" s="22"/>
      <c r="LE1773" s="22"/>
      <c r="LF1773" s="22"/>
      <c r="LG1773" s="22"/>
      <c r="LH1773" s="22"/>
      <c r="LI1773" s="22"/>
      <c r="LJ1773" s="22"/>
      <c r="LK1773" s="22"/>
      <c r="LL1773" s="22"/>
      <c r="LM1773" s="22"/>
      <c r="LN1773" s="22"/>
      <c r="LO1773" s="22"/>
      <c r="LP1773" s="22"/>
      <c r="LQ1773" s="22"/>
      <c r="LR1773" s="22"/>
      <c r="LS1773" s="22"/>
      <c r="LT1773" s="22"/>
      <c r="LU1773" s="22"/>
      <c r="LV1773" s="22"/>
      <c r="LW1773" s="22"/>
      <c r="LX1773" s="22"/>
      <c r="LY1773" s="22"/>
      <c r="LZ1773" s="22"/>
      <c r="MA1773" s="22"/>
      <c r="MB1773" s="22"/>
      <c r="MC1773" s="22"/>
      <c r="MD1773" s="22"/>
      <c r="ME1773" s="22"/>
      <c r="MF1773" s="22"/>
      <c r="MG1773" s="24"/>
      <c r="MH1773" s="22"/>
      <c r="MI1773" s="22"/>
      <c r="MJ1773" s="22"/>
      <c r="MK1773" s="22"/>
      <c r="ML1773" s="22"/>
      <c r="MM1773" s="22"/>
      <c r="MN1773" s="22"/>
      <c r="MO1773" s="22"/>
      <c r="MP1773" s="22"/>
      <c r="MQ1773" s="22"/>
      <c r="MR1773" s="22"/>
      <c r="MS1773" s="22"/>
      <c r="MT1773" s="22"/>
      <c r="MU1773" s="22"/>
      <c r="MV1773" s="22"/>
      <c r="MW1773" s="22"/>
      <c r="MX1773" s="22"/>
      <c r="MY1773" s="22"/>
      <c r="MZ1773" s="22"/>
      <c r="NA1773" s="22"/>
      <c r="NB1773" s="22"/>
      <c r="NC1773" s="22"/>
      <c r="ND1773" s="22"/>
      <c r="NE1773" s="22"/>
      <c r="NF1773" s="22"/>
      <c r="NG1773" s="22"/>
      <c r="NH1773" s="22"/>
      <c r="NI1773" s="22"/>
      <c r="NJ1773" s="22"/>
      <c r="NK1773" s="22"/>
      <c r="NL1773" s="22"/>
      <c r="NM1773" s="24"/>
      <c r="NN1773" s="22"/>
      <c r="NO1773" s="22"/>
      <c r="NP1773" s="22"/>
      <c r="NQ1773" s="22"/>
      <c r="NR1773" s="22"/>
      <c r="NS1773" s="22"/>
      <c r="NT1773" s="22"/>
      <c r="NU1773" s="22"/>
      <c r="NV1773" s="22"/>
      <c r="NW1773" s="22"/>
      <c r="NX1773" s="22"/>
      <c r="NY1773" s="22"/>
      <c r="NZ1773" s="22"/>
      <c r="OA1773" s="22"/>
      <c r="OB1773" s="22"/>
      <c r="OC1773" s="22"/>
      <c r="OD1773" s="22"/>
      <c r="OE1773" s="22"/>
      <c r="OF1773" s="22"/>
      <c r="OG1773" s="22"/>
      <c r="OH1773" s="22"/>
      <c r="OI1773" s="22"/>
      <c r="OJ1773" s="22"/>
      <c r="OK1773" s="22"/>
      <c r="OL1773" s="22"/>
      <c r="OM1773" s="22"/>
      <c r="ON1773" s="22"/>
      <c r="OO1773" s="22"/>
      <c r="OP1773" s="22"/>
      <c r="OQ1773" s="22"/>
      <c r="OR1773" s="22"/>
    </row>
    <row r="1774" spans="1:408" ht="15" thickBot="1">
      <c r="A1774" s="1" t="str">
        <f t="shared" si="50"/>
        <v>-42</v>
      </c>
      <c r="B1774" s="12" t="str">
        <f t="shared" si="43"/>
        <v/>
      </c>
      <c r="C1774" s="13"/>
      <c r="D1774" s="14"/>
      <c r="E1774" s="15"/>
      <c r="F1774" s="15"/>
      <c r="G1774" s="15">
        <f t="shared" si="51"/>
        <v>0</v>
      </c>
      <c r="H1774" s="16"/>
      <c r="I1774" s="14"/>
      <c r="J1774" s="17"/>
      <c r="K1774" s="79"/>
      <c r="L1774" s="18"/>
      <c r="M1774" s="18"/>
      <c r="N1774" s="16" t="e">
        <f t="shared" ca="1" si="48"/>
        <v>#NAME?</v>
      </c>
      <c r="O1774" s="19"/>
      <c r="P1774" s="19"/>
      <c r="Q1774" s="20"/>
      <c r="R1774" s="21" t="e">
        <f t="array" ref="R1774">VLOOKUP(C1774,DB!A:D,2,FALSE)</f>
        <v>#N/A</v>
      </c>
      <c r="S1774" s="21" t="e">
        <f t="array" ref="S1774">VLOOKUP(C1774,DB!A:D,3,FALSE)</f>
        <v>#N/A</v>
      </c>
      <c r="T1774" s="22" t="s">
        <v>19</v>
      </c>
      <c r="U1774" s="1" t="str">
        <f t="shared" si="44"/>
        <v/>
      </c>
      <c r="V1774" s="23" t="e">
        <f t="shared" ca="1" si="47"/>
        <v>#NAME?</v>
      </c>
      <c r="X1774" s="24" t="e">
        <f>VLOOKUP(CONCATENATE(C1774,D1774),'Honor 2025'!A:D,4,FALSE)</f>
        <v>#N/A</v>
      </c>
      <c r="Y1774" s="24"/>
      <c r="Z1774" s="22"/>
      <c r="AA1774" s="22"/>
      <c r="AB1774" s="22"/>
      <c r="AC1774" s="22"/>
      <c r="AD1774" s="22"/>
      <c r="AE1774" s="22"/>
      <c r="AF1774" s="22"/>
      <c r="AG1774" s="22"/>
      <c r="AH1774" s="22"/>
      <c r="AI1774" s="22"/>
      <c r="AJ1774" s="22"/>
      <c r="AK1774" s="22"/>
      <c r="AL1774" s="22"/>
      <c r="AM1774" s="22"/>
      <c r="AN1774" s="22"/>
      <c r="AO1774" s="22"/>
      <c r="AP1774" s="22"/>
      <c r="AQ1774" s="22"/>
      <c r="AR1774" s="22"/>
      <c r="AS1774" s="22"/>
      <c r="AT1774" s="22"/>
      <c r="AU1774" s="22"/>
      <c r="AV1774" s="22"/>
      <c r="AW1774" s="22"/>
      <c r="AX1774" s="22"/>
      <c r="AY1774" s="22"/>
      <c r="AZ1774" s="22"/>
      <c r="BA1774" s="22"/>
      <c r="BB1774" s="22"/>
      <c r="BC1774" s="22"/>
      <c r="BD1774" s="22"/>
      <c r="BE1774" s="24"/>
      <c r="BF1774" s="22"/>
      <c r="BG1774" s="22"/>
      <c r="BH1774" s="22"/>
      <c r="BI1774" s="22"/>
      <c r="BJ1774" s="22"/>
      <c r="BK1774" s="22"/>
      <c r="BL1774" s="22"/>
      <c r="BM1774" s="22"/>
      <c r="BN1774" s="22"/>
      <c r="BO1774" s="22"/>
      <c r="BP1774" s="22"/>
      <c r="BQ1774" s="22"/>
      <c r="BR1774" s="22"/>
      <c r="BS1774" s="22"/>
      <c r="BT1774" s="22"/>
      <c r="BU1774" s="22"/>
      <c r="BV1774" s="22"/>
      <c r="BW1774" s="22"/>
      <c r="BX1774" s="22"/>
      <c r="BY1774" s="22"/>
      <c r="BZ1774" s="22"/>
      <c r="CA1774" s="22"/>
      <c r="CB1774" s="22"/>
      <c r="CC1774" s="22"/>
      <c r="CD1774" s="22"/>
      <c r="CE1774" s="22"/>
      <c r="CF1774" s="22"/>
      <c r="CG1774" s="22"/>
      <c r="CH1774" s="22"/>
      <c r="CI1774" s="22"/>
      <c r="CJ1774" s="22"/>
      <c r="CK1774" s="24"/>
      <c r="CL1774" s="22"/>
      <c r="CM1774" s="22"/>
      <c r="CN1774" s="22"/>
      <c r="CO1774" s="22"/>
      <c r="CP1774" s="22"/>
      <c r="CQ1774" s="22"/>
      <c r="CR1774" s="22"/>
      <c r="CS1774" s="22"/>
      <c r="CT1774" s="22"/>
      <c r="CU1774" s="22"/>
      <c r="CV1774" s="22"/>
      <c r="CW1774" s="22"/>
      <c r="CX1774" s="22"/>
      <c r="CY1774" s="22"/>
      <c r="CZ1774" s="22"/>
      <c r="DA1774" s="22"/>
      <c r="DB1774" s="22"/>
      <c r="DC1774" s="22"/>
      <c r="DD1774" s="22"/>
      <c r="DE1774" s="22"/>
      <c r="DF1774" s="22"/>
      <c r="DG1774" s="22"/>
      <c r="DH1774" s="22"/>
      <c r="DI1774" s="22"/>
      <c r="DJ1774" s="22"/>
      <c r="DK1774" s="22"/>
      <c r="DL1774" s="22"/>
      <c r="DM1774" s="22"/>
      <c r="DN1774" s="22"/>
      <c r="DO1774" s="22"/>
      <c r="DP1774" s="22"/>
      <c r="DQ1774" s="24"/>
      <c r="DR1774" s="22"/>
      <c r="DS1774" s="22"/>
      <c r="DT1774" s="22"/>
      <c r="DU1774" s="22"/>
      <c r="DV1774" s="22"/>
      <c r="DW1774" s="22"/>
      <c r="DX1774" s="22"/>
      <c r="DY1774" s="22"/>
      <c r="DZ1774" s="22"/>
      <c r="EA1774" s="22"/>
      <c r="EB1774" s="22"/>
      <c r="EC1774" s="22"/>
      <c r="ED1774" s="22"/>
      <c r="EE1774" s="22"/>
      <c r="EF1774" s="22"/>
      <c r="EG1774" s="22"/>
      <c r="EH1774" s="22"/>
      <c r="EI1774" s="22"/>
      <c r="EJ1774" s="22"/>
      <c r="EK1774" s="22"/>
      <c r="EL1774" s="22"/>
      <c r="EM1774" s="22"/>
      <c r="EN1774" s="22"/>
      <c r="EO1774" s="22"/>
      <c r="EP1774" s="22"/>
      <c r="EQ1774" s="22"/>
      <c r="ER1774" s="22"/>
      <c r="ES1774" s="22"/>
      <c r="ET1774" s="22"/>
      <c r="EU1774" s="22"/>
      <c r="EV1774" s="22"/>
      <c r="EW1774" s="24"/>
      <c r="EX1774" s="22"/>
      <c r="EY1774" s="22"/>
      <c r="EZ1774" s="22"/>
      <c r="FA1774" s="22"/>
      <c r="FB1774" s="22"/>
      <c r="FC1774" s="22"/>
      <c r="FD1774" s="22"/>
      <c r="FE1774" s="22"/>
      <c r="FF1774" s="22"/>
      <c r="FG1774" s="22"/>
      <c r="FH1774" s="22"/>
      <c r="FI1774" s="22"/>
      <c r="FJ1774" s="22"/>
      <c r="FK1774" s="22"/>
      <c r="FL1774" s="22"/>
      <c r="FM1774" s="22"/>
      <c r="FN1774" s="22"/>
      <c r="FO1774" s="22"/>
      <c r="FP1774" s="22"/>
      <c r="FQ1774" s="22"/>
      <c r="FR1774" s="22"/>
      <c r="FS1774" s="22"/>
      <c r="FT1774" s="22"/>
      <c r="FU1774" s="22"/>
      <c r="FV1774" s="22"/>
      <c r="FW1774" s="22"/>
      <c r="FX1774" s="22"/>
      <c r="FY1774" s="22"/>
      <c r="FZ1774" s="22"/>
      <c r="GA1774" s="22"/>
      <c r="GB1774" s="22"/>
      <c r="GC1774" s="24"/>
      <c r="GD1774" s="22"/>
      <c r="GE1774" s="22"/>
      <c r="GF1774" s="22"/>
      <c r="GG1774" s="22"/>
      <c r="GH1774" s="22"/>
      <c r="GI1774" s="22"/>
      <c r="GJ1774" s="22"/>
      <c r="GK1774" s="22"/>
      <c r="GL1774" s="22"/>
      <c r="GM1774" s="22"/>
      <c r="GN1774" s="22"/>
      <c r="GO1774" s="22"/>
      <c r="GP1774" s="22"/>
      <c r="GQ1774" s="22"/>
      <c r="GR1774" s="22"/>
      <c r="GS1774" s="22"/>
      <c r="GT1774" s="22"/>
      <c r="GU1774" s="22"/>
      <c r="GV1774" s="22"/>
      <c r="GW1774" s="22"/>
      <c r="GX1774" s="22"/>
      <c r="GY1774" s="22"/>
      <c r="GZ1774" s="22"/>
      <c r="HA1774" s="22"/>
      <c r="HB1774" s="22"/>
      <c r="HC1774" s="22"/>
      <c r="HD1774" s="22"/>
      <c r="HE1774" s="22"/>
      <c r="HF1774" s="22"/>
      <c r="HG1774" s="22"/>
      <c r="HH1774" s="22"/>
      <c r="HI1774" s="24"/>
      <c r="HJ1774" s="22"/>
      <c r="HK1774" s="22"/>
      <c r="HL1774" s="22"/>
      <c r="HM1774" s="22"/>
      <c r="HN1774" s="22"/>
      <c r="HO1774" s="22"/>
      <c r="HP1774" s="22"/>
      <c r="HQ1774" s="22"/>
      <c r="HR1774" s="22"/>
      <c r="HS1774" s="22"/>
      <c r="HT1774" s="22"/>
      <c r="HU1774" s="22"/>
      <c r="HV1774" s="22"/>
      <c r="HW1774" s="22"/>
      <c r="HX1774" s="22"/>
      <c r="HY1774" s="22"/>
      <c r="HZ1774" s="22"/>
      <c r="IA1774" s="22"/>
      <c r="IB1774" s="22"/>
      <c r="IC1774" s="22"/>
      <c r="ID1774" s="22"/>
      <c r="IE1774" s="22"/>
      <c r="IF1774" s="22"/>
      <c r="IG1774" s="22"/>
      <c r="IH1774" s="22"/>
      <c r="II1774" s="22"/>
      <c r="IJ1774" s="22"/>
      <c r="IK1774" s="22"/>
      <c r="IL1774" s="22"/>
      <c r="IM1774" s="22"/>
      <c r="IN1774" s="22"/>
      <c r="IO1774" s="24"/>
      <c r="IP1774" s="22"/>
      <c r="IQ1774" s="22"/>
      <c r="IR1774" s="22"/>
      <c r="IS1774" s="22"/>
      <c r="IT1774" s="22"/>
      <c r="IU1774" s="22"/>
      <c r="IV1774" s="22"/>
      <c r="IW1774" s="22"/>
      <c r="IX1774" s="22"/>
      <c r="IY1774" s="22"/>
      <c r="IZ1774" s="22"/>
      <c r="JA1774" s="22"/>
      <c r="JB1774" s="22"/>
      <c r="JC1774" s="22"/>
      <c r="JD1774" s="22"/>
      <c r="JE1774" s="22"/>
      <c r="JF1774" s="22"/>
      <c r="JG1774" s="22"/>
      <c r="JH1774" s="22"/>
      <c r="JI1774" s="22"/>
      <c r="JJ1774" s="22"/>
      <c r="JK1774" s="22"/>
      <c r="JL1774" s="22"/>
      <c r="JM1774" s="22"/>
      <c r="JN1774" s="22"/>
      <c r="JO1774" s="22"/>
      <c r="JP1774" s="22"/>
      <c r="JQ1774" s="22"/>
      <c r="JR1774" s="22"/>
      <c r="JS1774" s="22"/>
      <c r="JT1774" s="22"/>
      <c r="JU1774" s="24"/>
      <c r="JV1774" s="22"/>
      <c r="JW1774" s="22"/>
      <c r="JX1774" s="22"/>
      <c r="JY1774" s="22"/>
      <c r="JZ1774" s="22"/>
      <c r="KA1774" s="22"/>
      <c r="KB1774" s="22"/>
      <c r="KC1774" s="22"/>
      <c r="KD1774" s="22"/>
      <c r="KE1774" s="22"/>
      <c r="KF1774" s="22"/>
      <c r="KG1774" s="22"/>
      <c r="KH1774" s="22"/>
      <c r="KI1774" s="22"/>
      <c r="KJ1774" s="22"/>
      <c r="KK1774" s="22"/>
      <c r="KL1774" s="22"/>
      <c r="KM1774" s="22"/>
      <c r="KN1774" s="22"/>
      <c r="KO1774" s="22"/>
      <c r="KP1774" s="22"/>
      <c r="KQ1774" s="22"/>
      <c r="KR1774" s="22"/>
      <c r="KS1774" s="22"/>
      <c r="KT1774" s="22"/>
      <c r="KU1774" s="22"/>
      <c r="KV1774" s="22"/>
      <c r="KW1774" s="22"/>
      <c r="KX1774" s="22"/>
      <c r="KY1774" s="22"/>
      <c r="KZ1774" s="22"/>
      <c r="LA1774" s="24"/>
      <c r="LB1774" s="22"/>
      <c r="LC1774" s="22"/>
      <c r="LD1774" s="22"/>
      <c r="LE1774" s="22"/>
      <c r="LF1774" s="22"/>
      <c r="LG1774" s="22"/>
      <c r="LH1774" s="22"/>
      <c r="LI1774" s="22"/>
      <c r="LJ1774" s="22"/>
      <c r="LK1774" s="22"/>
      <c r="LL1774" s="22"/>
      <c r="LM1774" s="22"/>
      <c r="LN1774" s="22"/>
      <c r="LO1774" s="22"/>
      <c r="LP1774" s="22"/>
      <c r="LQ1774" s="22"/>
      <c r="LR1774" s="22"/>
      <c r="LS1774" s="22"/>
      <c r="LT1774" s="22"/>
      <c r="LU1774" s="22"/>
      <c r="LV1774" s="22"/>
      <c r="LW1774" s="22"/>
      <c r="LX1774" s="22"/>
      <c r="LY1774" s="22"/>
      <c r="LZ1774" s="22"/>
      <c r="MA1774" s="22"/>
      <c r="MB1774" s="22"/>
      <c r="MC1774" s="22"/>
      <c r="MD1774" s="22"/>
      <c r="ME1774" s="22"/>
      <c r="MF1774" s="22"/>
      <c r="MG1774" s="24"/>
      <c r="MH1774" s="22"/>
      <c r="MI1774" s="22"/>
      <c r="MJ1774" s="22"/>
      <c r="MK1774" s="22"/>
      <c r="ML1774" s="22"/>
      <c r="MM1774" s="22"/>
      <c r="MN1774" s="22"/>
      <c r="MO1774" s="22"/>
      <c r="MP1774" s="22"/>
      <c r="MQ1774" s="22"/>
      <c r="MR1774" s="22"/>
      <c r="MS1774" s="22"/>
      <c r="MT1774" s="22"/>
      <c r="MU1774" s="22"/>
      <c r="MV1774" s="22"/>
      <c r="MW1774" s="22"/>
      <c r="MX1774" s="22"/>
      <c r="MY1774" s="22"/>
      <c r="MZ1774" s="22"/>
      <c r="NA1774" s="22"/>
      <c r="NB1774" s="22"/>
      <c r="NC1774" s="22"/>
      <c r="ND1774" s="22"/>
      <c r="NE1774" s="22"/>
      <c r="NF1774" s="22"/>
      <c r="NG1774" s="22"/>
      <c r="NH1774" s="22"/>
      <c r="NI1774" s="22"/>
      <c r="NJ1774" s="22"/>
      <c r="NK1774" s="22"/>
      <c r="NL1774" s="22"/>
      <c r="NM1774" s="24"/>
      <c r="NN1774" s="22"/>
      <c r="NO1774" s="22"/>
      <c r="NP1774" s="22"/>
      <c r="NQ1774" s="22"/>
      <c r="NR1774" s="22"/>
      <c r="NS1774" s="22"/>
      <c r="NT1774" s="22"/>
      <c r="NU1774" s="22"/>
      <c r="NV1774" s="22"/>
      <c r="NW1774" s="22"/>
      <c r="NX1774" s="22"/>
      <c r="NY1774" s="22"/>
      <c r="NZ1774" s="22"/>
      <c r="OA1774" s="22"/>
      <c r="OB1774" s="22"/>
      <c r="OC1774" s="22"/>
      <c r="OD1774" s="22"/>
      <c r="OE1774" s="22"/>
      <c r="OF1774" s="22"/>
      <c r="OG1774" s="22"/>
      <c r="OH1774" s="22"/>
      <c r="OI1774" s="22"/>
      <c r="OJ1774" s="22"/>
      <c r="OK1774" s="22"/>
      <c r="OL1774" s="22"/>
      <c r="OM1774" s="22"/>
      <c r="ON1774" s="22"/>
      <c r="OO1774" s="22"/>
      <c r="OP1774" s="22"/>
      <c r="OQ1774" s="22"/>
      <c r="OR1774" s="22"/>
    </row>
    <row r="1775" spans="1:408" ht="15" thickBot="1">
      <c r="A1775" s="1" t="str">
        <f t="shared" si="50"/>
        <v>-43</v>
      </c>
      <c r="B1775" s="12" t="str">
        <f t="shared" si="43"/>
        <v/>
      </c>
      <c r="C1775" s="13"/>
      <c r="D1775" s="14"/>
      <c r="E1775" s="15"/>
      <c r="F1775" s="15"/>
      <c r="G1775" s="15">
        <f t="shared" si="51"/>
        <v>0</v>
      </c>
      <c r="H1775" s="16"/>
      <c r="I1775" s="14"/>
      <c r="J1775" s="17"/>
      <c r="K1775" s="78"/>
      <c r="L1775" s="18"/>
      <c r="M1775" s="18"/>
      <c r="N1775" s="16" t="e">
        <f t="shared" ca="1" si="48"/>
        <v>#NAME?</v>
      </c>
      <c r="O1775" s="19"/>
      <c r="P1775" s="19"/>
      <c r="Q1775" s="20"/>
      <c r="R1775" s="21" t="e">
        <f t="array" ref="R1775">VLOOKUP(C1775,DB!A:D,2,FALSE)</f>
        <v>#N/A</v>
      </c>
      <c r="S1775" s="21" t="e">
        <f t="array" ref="S1775">VLOOKUP(C1775,DB!A:D,3,FALSE)</f>
        <v>#N/A</v>
      </c>
      <c r="T1775" s="22" t="s">
        <v>19</v>
      </c>
      <c r="U1775" s="1" t="str">
        <f t="shared" si="44"/>
        <v/>
      </c>
      <c r="V1775" s="23" t="e">
        <f t="shared" ca="1" si="47"/>
        <v>#NAME?</v>
      </c>
      <c r="X1775" s="24" t="e">
        <f>VLOOKUP(CONCATENATE(C1775,D1775),'Honor 2025'!A:D,4,FALSE)</f>
        <v>#N/A</v>
      </c>
      <c r="Y1775" s="24"/>
      <c r="Z1775" s="22"/>
      <c r="AA1775" s="22"/>
      <c r="AB1775" s="22"/>
      <c r="AC1775" s="22"/>
      <c r="AD1775" s="22"/>
      <c r="AE1775" s="22"/>
      <c r="AF1775" s="22"/>
      <c r="AG1775" s="22"/>
      <c r="AH1775" s="22"/>
      <c r="AI1775" s="22"/>
      <c r="AJ1775" s="22"/>
      <c r="AK1775" s="22"/>
      <c r="AL1775" s="22"/>
      <c r="AM1775" s="22"/>
      <c r="AN1775" s="22"/>
      <c r="AO1775" s="22"/>
      <c r="AP1775" s="22"/>
      <c r="AQ1775" s="22"/>
      <c r="AR1775" s="22"/>
      <c r="AS1775" s="22"/>
      <c r="AT1775" s="22"/>
      <c r="AU1775" s="22"/>
      <c r="AV1775" s="22"/>
      <c r="AW1775" s="22"/>
      <c r="AX1775" s="22"/>
      <c r="AY1775" s="22"/>
      <c r="AZ1775" s="22"/>
      <c r="BA1775" s="22"/>
      <c r="BB1775" s="22"/>
      <c r="BC1775" s="22"/>
      <c r="BD1775" s="22"/>
      <c r="BE1775" s="24"/>
      <c r="BF1775" s="22"/>
      <c r="BG1775" s="22"/>
      <c r="BH1775" s="22"/>
      <c r="BI1775" s="22"/>
      <c r="BJ1775" s="22"/>
      <c r="BK1775" s="22"/>
      <c r="BL1775" s="22"/>
      <c r="BM1775" s="22"/>
      <c r="BN1775" s="22"/>
      <c r="BO1775" s="22"/>
      <c r="BP1775" s="22"/>
      <c r="BQ1775" s="22"/>
      <c r="BR1775" s="22"/>
      <c r="BS1775" s="22"/>
      <c r="BT1775" s="22"/>
      <c r="BU1775" s="22"/>
      <c r="BV1775" s="22"/>
      <c r="BW1775" s="22"/>
      <c r="BX1775" s="22"/>
      <c r="BY1775" s="22"/>
      <c r="BZ1775" s="22"/>
      <c r="CA1775" s="22"/>
      <c r="CB1775" s="22"/>
      <c r="CC1775" s="22"/>
      <c r="CD1775" s="22"/>
      <c r="CE1775" s="22"/>
      <c r="CF1775" s="22"/>
      <c r="CG1775" s="22"/>
      <c r="CH1775" s="22"/>
      <c r="CI1775" s="22"/>
      <c r="CJ1775" s="22"/>
      <c r="CK1775" s="24"/>
      <c r="CL1775" s="22"/>
      <c r="CM1775" s="22"/>
      <c r="CN1775" s="22"/>
      <c r="CO1775" s="22"/>
      <c r="CP1775" s="22"/>
      <c r="CQ1775" s="22"/>
      <c r="CR1775" s="22"/>
      <c r="CS1775" s="22"/>
      <c r="CT1775" s="22"/>
      <c r="CU1775" s="22"/>
      <c r="CV1775" s="22"/>
      <c r="CW1775" s="22"/>
      <c r="CX1775" s="22"/>
      <c r="CY1775" s="22"/>
      <c r="CZ1775" s="22"/>
      <c r="DA1775" s="22"/>
      <c r="DB1775" s="22"/>
      <c r="DC1775" s="22"/>
      <c r="DD1775" s="22"/>
      <c r="DE1775" s="22"/>
      <c r="DF1775" s="22"/>
      <c r="DG1775" s="22"/>
      <c r="DH1775" s="22"/>
      <c r="DI1775" s="22"/>
      <c r="DJ1775" s="22"/>
      <c r="DK1775" s="22"/>
      <c r="DL1775" s="22"/>
      <c r="DM1775" s="22"/>
      <c r="DN1775" s="22"/>
      <c r="DO1775" s="22"/>
      <c r="DP1775" s="22"/>
      <c r="DQ1775" s="24"/>
      <c r="DR1775" s="22"/>
      <c r="DS1775" s="22"/>
      <c r="DT1775" s="22"/>
      <c r="DU1775" s="22"/>
      <c r="DV1775" s="22"/>
      <c r="DW1775" s="22"/>
      <c r="DX1775" s="22"/>
      <c r="DY1775" s="22"/>
      <c r="DZ1775" s="22"/>
      <c r="EA1775" s="22"/>
      <c r="EB1775" s="22"/>
      <c r="EC1775" s="22"/>
      <c r="ED1775" s="22"/>
      <c r="EE1775" s="22"/>
      <c r="EF1775" s="22"/>
      <c r="EG1775" s="22"/>
      <c r="EH1775" s="22"/>
      <c r="EI1775" s="22"/>
      <c r="EJ1775" s="22"/>
      <c r="EK1775" s="22"/>
      <c r="EL1775" s="22"/>
      <c r="EM1775" s="22"/>
      <c r="EN1775" s="22"/>
      <c r="EO1775" s="22"/>
      <c r="EP1775" s="22"/>
      <c r="EQ1775" s="22"/>
      <c r="ER1775" s="22"/>
      <c r="ES1775" s="22"/>
      <c r="ET1775" s="22"/>
      <c r="EU1775" s="22"/>
      <c r="EV1775" s="22"/>
      <c r="EW1775" s="24"/>
      <c r="EX1775" s="22"/>
      <c r="EY1775" s="22"/>
      <c r="EZ1775" s="22"/>
      <c r="FA1775" s="22"/>
      <c r="FB1775" s="22"/>
      <c r="FC1775" s="22"/>
      <c r="FD1775" s="22"/>
      <c r="FE1775" s="22"/>
      <c r="FF1775" s="22"/>
      <c r="FG1775" s="22"/>
      <c r="FH1775" s="22"/>
      <c r="FI1775" s="22"/>
      <c r="FJ1775" s="22"/>
      <c r="FK1775" s="22"/>
      <c r="FL1775" s="22"/>
      <c r="FM1775" s="22"/>
      <c r="FN1775" s="22"/>
      <c r="FO1775" s="22"/>
      <c r="FP1775" s="22"/>
      <c r="FQ1775" s="22"/>
      <c r="FR1775" s="22"/>
      <c r="FS1775" s="22"/>
      <c r="FT1775" s="22"/>
      <c r="FU1775" s="22"/>
      <c r="FV1775" s="22"/>
      <c r="FW1775" s="22"/>
      <c r="FX1775" s="22"/>
      <c r="FY1775" s="22"/>
      <c r="FZ1775" s="22"/>
      <c r="GA1775" s="22"/>
      <c r="GB1775" s="22"/>
      <c r="GC1775" s="24"/>
      <c r="GD1775" s="22"/>
      <c r="GE1775" s="22"/>
      <c r="GF1775" s="22"/>
      <c r="GG1775" s="22"/>
      <c r="GH1775" s="22"/>
      <c r="GI1775" s="22"/>
      <c r="GJ1775" s="22"/>
      <c r="GK1775" s="22"/>
      <c r="GL1775" s="22"/>
      <c r="GM1775" s="22"/>
      <c r="GN1775" s="22"/>
      <c r="GO1775" s="22"/>
      <c r="GP1775" s="22"/>
      <c r="GQ1775" s="22"/>
      <c r="GR1775" s="22"/>
      <c r="GS1775" s="22"/>
      <c r="GT1775" s="22"/>
      <c r="GU1775" s="22"/>
      <c r="GV1775" s="22"/>
      <c r="GW1775" s="22"/>
      <c r="GX1775" s="22"/>
      <c r="GY1775" s="22"/>
      <c r="GZ1775" s="22"/>
      <c r="HA1775" s="22"/>
      <c r="HB1775" s="22"/>
      <c r="HC1775" s="22"/>
      <c r="HD1775" s="22"/>
      <c r="HE1775" s="22"/>
      <c r="HF1775" s="22"/>
      <c r="HG1775" s="22"/>
      <c r="HH1775" s="22"/>
      <c r="HI1775" s="24"/>
      <c r="HJ1775" s="22"/>
      <c r="HK1775" s="22"/>
      <c r="HL1775" s="22"/>
      <c r="HM1775" s="22"/>
      <c r="HN1775" s="22"/>
      <c r="HO1775" s="22"/>
      <c r="HP1775" s="22"/>
      <c r="HQ1775" s="22"/>
      <c r="HR1775" s="22"/>
      <c r="HS1775" s="22"/>
      <c r="HT1775" s="22"/>
      <c r="HU1775" s="22"/>
      <c r="HV1775" s="22"/>
      <c r="HW1775" s="22"/>
      <c r="HX1775" s="22"/>
      <c r="HY1775" s="22"/>
      <c r="HZ1775" s="22"/>
      <c r="IA1775" s="22"/>
      <c r="IB1775" s="22"/>
      <c r="IC1775" s="22"/>
      <c r="ID1775" s="22"/>
      <c r="IE1775" s="22"/>
      <c r="IF1775" s="22"/>
      <c r="IG1775" s="22"/>
      <c r="IH1775" s="22"/>
      <c r="II1775" s="22"/>
      <c r="IJ1775" s="22"/>
      <c r="IK1775" s="22"/>
      <c r="IL1775" s="22"/>
      <c r="IM1775" s="22"/>
      <c r="IN1775" s="22"/>
      <c r="IO1775" s="24"/>
      <c r="IP1775" s="22"/>
      <c r="IQ1775" s="22"/>
      <c r="IR1775" s="22"/>
      <c r="IS1775" s="22"/>
      <c r="IT1775" s="22"/>
      <c r="IU1775" s="22"/>
      <c r="IV1775" s="22"/>
      <c r="IW1775" s="22"/>
      <c r="IX1775" s="22"/>
      <c r="IY1775" s="22"/>
      <c r="IZ1775" s="22"/>
      <c r="JA1775" s="22"/>
      <c r="JB1775" s="22"/>
      <c r="JC1775" s="22"/>
      <c r="JD1775" s="22"/>
      <c r="JE1775" s="22"/>
      <c r="JF1775" s="22"/>
      <c r="JG1775" s="22"/>
      <c r="JH1775" s="22"/>
      <c r="JI1775" s="22"/>
      <c r="JJ1775" s="22"/>
      <c r="JK1775" s="22"/>
      <c r="JL1775" s="22"/>
      <c r="JM1775" s="22"/>
      <c r="JN1775" s="22"/>
      <c r="JO1775" s="22"/>
      <c r="JP1775" s="22"/>
      <c r="JQ1775" s="22"/>
      <c r="JR1775" s="22"/>
      <c r="JS1775" s="22"/>
      <c r="JT1775" s="22"/>
      <c r="JU1775" s="24"/>
      <c r="JV1775" s="22"/>
      <c r="JW1775" s="22"/>
      <c r="JX1775" s="22"/>
      <c r="JY1775" s="22"/>
      <c r="JZ1775" s="22"/>
      <c r="KA1775" s="22"/>
      <c r="KB1775" s="22"/>
      <c r="KC1775" s="22"/>
      <c r="KD1775" s="22"/>
      <c r="KE1775" s="22"/>
      <c r="KF1775" s="22"/>
      <c r="KG1775" s="22"/>
      <c r="KH1775" s="22"/>
      <c r="KI1775" s="22"/>
      <c r="KJ1775" s="22"/>
      <c r="KK1775" s="22"/>
      <c r="KL1775" s="22"/>
      <c r="KM1775" s="22"/>
      <c r="KN1775" s="22"/>
      <c r="KO1775" s="22"/>
      <c r="KP1775" s="22"/>
      <c r="KQ1775" s="22"/>
      <c r="KR1775" s="22"/>
      <c r="KS1775" s="22"/>
      <c r="KT1775" s="22"/>
      <c r="KU1775" s="22"/>
      <c r="KV1775" s="22"/>
      <c r="KW1775" s="22"/>
      <c r="KX1775" s="22"/>
      <c r="KY1775" s="22"/>
      <c r="KZ1775" s="22"/>
      <c r="LA1775" s="24"/>
      <c r="LB1775" s="22"/>
      <c r="LC1775" s="22"/>
      <c r="LD1775" s="22"/>
      <c r="LE1775" s="22"/>
      <c r="LF1775" s="22"/>
      <c r="LG1775" s="22"/>
      <c r="LH1775" s="22"/>
      <c r="LI1775" s="22"/>
      <c r="LJ1775" s="22"/>
      <c r="LK1775" s="22"/>
      <c r="LL1775" s="22"/>
      <c r="LM1775" s="22"/>
      <c r="LN1775" s="22"/>
      <c r="LO1775" s="22"/>
      <c r="LP1775" s="22"/>
      <c r="LQ1775" s="22"/>
      <c r="LR1775" s="22"/>
      <c r="LS1775" s="22"/>
      <c r="LT1775" s="22"/>
      <c r="LU1775" s="22"/>
      <c r="LV1775" s="22"/>
      <c r="LW1775" s="22"/>
      <c r="LX1775" s="22"/>
      <c r="LY1775" s="22"/>
      <c r="LZ1775" s="22"/>
      <c r="MA1775" s="22"/>
      <c r="MB1775" s="22"/>
      <c r="MC1775" s="22"/>
      <c r="MD1775" s="22"/>
      <c r="ME1775" s="22"/>
      <c r="MF1775" s="22"/>
      <c r="MG1775" s="24"/>
      <c r="MH1775" s="22"/>
      <c r="MI1775" s="22"/>
      <c r="MJ1775" s="22"/>
      <c r="MK1775" s="22"/>
      <c r="ML1775" s="22"/>
      <c r="MM1775" s="22"/>
      <c r="MN1775" s="22"/>
      <c r="MO1775" s="22"/>
      <c r="MP1775" s="22"/>
      <c r="MQ1775" s="22"/>
      <c r="MR1775" s="22"/>
      <c r="MS1775" s="22"/>
      <c r="MT1775" s="22"/>
      <c r="MU1775" s="22"/>
      <c r="MV1775" s="22"/>
      <c r="MW1775" s="22"/>
      <c r="MX1775" s="22"/>
      <c r="MY1775" s="22"/>
      <c r="MZ1775" s="22"/>
      <c r="NA1775" s="22"/>
      <c r="NB1775" s="22"/>
      <c r="NC1775" s="22"/>
      <c r="ND1775" s="22"/>
      <c r="NE1775" s="22"/>
      <c r="NF1775" s="22"/>
      <c r="NG1775" s="22"/>
      <c r="NH1775" s="22"/>
      <c r="NI1775" s="22"/>
      <c r="NJ1775" s="22"/>
      <c r="NK1775" s="22"/>
      <c r="NL1775" s="22"/>
      <c r="NM1775" s="24"/>
      <c r="NN1775" s="22"/>
      <c r="NO1775" s="22"/>
      <c r="NP1775" s="22"/>
      <c r="NQ1775" s="22"/>
      <c r="NR1775" s="22"/>
      <c r="NS1775" s="22"/>
      <c r="NT1775" s="22"/>
      <c r="NU1775" s="22"/>
      <c r="NV1775" s="22"/>
      <c r="NW1775" s="22"/>
      <c r="NX1775" s="22"/>
      <c r="NY1775" s="22"/>
      <c r="NZ1775" s="22"/>
      <c r="OA1775" s="22"/>
      <c r="OB1775" s="22"/>
      <c r="OC1775" s="22"/>
      <c r="OD1775" s="22"/>
      <c r="OE1775" s="22"/>
      <c r="OF1775" s="22"/>
      <c r="OG1775" s="22"/>
      <c r="OH1775" s="22"/>
      <c r="OI1775" s="22"/>
      <c r="OJ1775" s="22"/>
      <c r="OK1775" s="22"/>
      <c r="OL1775" s="22"/>
      <c r="OM1775" s="22"/>
      <c r="ON1775" s="22"/>
      <c r="OO1775" s="22"/>
      <c r="OP1775" s="22"/>
      <c r="OQ1775" s="22"/>
      <c r="OR1775" s="22"/>
    </row>
    <row r="1776" spans="1:408" ht="15" thickBot="1">
      <c r="A1776" s="1" t="str">
        <f t="shared" si="50"/>
        <v>-44</v>
      </c>
      <c r="B1776" s="12" t="str">
        <f t="shared" si="43"/>
        <v/>
      </c>
      <c r="C1776" s="13"/>
      <c r="D1776" s="14"/>
      <c r="E1776" s="15"/>
      <c r="F1776" s="15"/>
      <c r="G1776" s="15">
        <f t="shared" si="51"/>
        <v>0</v>
      </c>
      <c r="H1776" s="16"/>
      <c r="I1776" s="14"/>
      <c r="J1776" s="17"/>
      <c r="K1776" s="79"/>
      <c r="L1776" s="18"/>
      <c r="M1776" s="18"/>
      <c r="N1776" s="16" t="e">
        <f t="shared" ca="1" si="48"/>
        <v>#NAME?</v>
      </c>
      <c r="O1776" s="19"/>
      <c r="P1776" s="19"/>
      <c r="Q1776" s="20"/>
      <c r="R1776" s="21" t="e">
        <f t="array" ref="R1776">VLOOKUP(C1776,DB!A:D,2,FALSE)</f>
        <v>#N/A</v>
      </c>
      <c r="S1776" s="21" t="e">
        <f t="array" ref="S1776">VLOOKUP(C1776,DB!A:D,3,FALSE)</f>
        <v>#N/A</v>
      </c>
      <c r="T1776" s="22" t="s">
        <v>19</v>
      </c>
      <c r="U1776" s="1" t="str">
        <f t="shared" si="44"/>
        <v/>
      </c>
      <c r="V1776" s="23" t="e">
        <f t="shared" ca="1" si="47"/>
        <v>#NAME?</v>
      </c>
      <c r="X1776" s="24" t="e">
        <f>VLOOKUP(CONCATENATE(C1776,D1776),'Honor 2025'!A:D,4,FALSE)</f>
        <v>#N/A</v>
      </c>
      <c r="Y1776" s="24"/>
      <c r="Z1776" s="22"/>
      <c r="AA1776" s="22"/>
      <c r="AB1776" s="22"/>
      <c r="AC1776" s="22"/>
      <c r="AD1776" s="22"/>
      <c r="AE1776" s="22"/>
      <c r="AF1776" s="22"/>
      <c r="AG1776" s="22"/>
      <c r="AH1776" s="22"/>
      <c r="AI1776" s="22"/>
      <c r="AJ1776" s="22"/>
      <c r="AK1776" s="22"/>
      <c r="AL1776" s="22"/>
      <c r="AM1776" s="22"/>
      <c r="AN1776" s="22"/>
      <c r="AO1776" s="22"/>
      <c r="AP1776" s="22"/>
      <c r="AQ1776" s="22"/>
      <c r="AR1776" s="22"/>
      <c r="AS1776" s="22"/>
      <c r="AT1776" s="22"/>
      <c r="AU1776" s="22"/>
      <c r="AV1776" s="22"/>
      <c r="AW1776" s="22"/>
      <c r="AX1776" s="22"/>
      <c r="AY1776" s="22"/>
      <c r="AZ1776" s="22"/>
      <c r="BA1776" s="22"/>
      <c r="BB1776" s="22"/>
      <c r="BC1776" s="22"/>
      <c r="BD1776" s="22"/>
      <c r="BE1776" s="24"/>
      <c r="BF1776" s="22"/>
      <c r="BG1776" s="22"/>
      <c r="BH1776" s="22"/>
      <c r="BI1776" s="22"/>
      <c r="BJ1776" s="22"/>
      <c r="BK1776" s="22"/>
      <c r="BL1776" s="22"/>
      <c r="BM1776" s="22"/>
      <c r="BN1776" s="22"/>
      <c r="BO1776" s="22"/>
      <c r="BP1776" s="22"/>
      <c r="BQ1776" s="22"/>
      <c r="BR1776" s="22"/>
      <c r="BS1776" s="22"/>
      <c r="BT1776" s="22"/>
      <c r="BU1776" s="22"/>
      <c r="BV1776" s="22"/>
      <c r="BW1776" s="22"/>
      <c r="BX1776" s="22"/>
      <c r="BY1776" s="22"/>
      <c r="BZ1776" s="22"/>
      <c r="CA1776" s="22"/>
      <c r="CB1776" s="22"/>
      <c r="CC1776" s="22"/>
      <c r="CD1776" s="22"/>
      <c r="CE1776" s="22"/>
      <c r="CF1776" s="22"/>
      <c r="CG1776" s="22"/>
      <c r="CH1776" s="22"/>
      <c r="CI1776" s="22"/>
      <c r="CJ1776" s="22"/>
      <c r="CK1776" s="24"/>
      <c r="CL1776" s="22"/>
      <c r="CM1776" s="22"/>
      <c r="CN1776" s="22"/>
      <c r="CO1776" s="22"/>
      <c r="CP1776" s="22"/>
      <c r="CQ1776" s="22"/>
      <c r="CR1776" s="22"/>
      <c r="CS1776" s="22"/>
      <c r="CT1776" s="22"/>
      <c r="CU1776" s="22"/>
      <c r="CV1776" s="22"/>
      <c r="CW1776" s="22"/>
      <c r="CX1776" s="22"/>
      <c r="CY1776" s="22"/>
      <c r="CZ1776" s="22"/>
      <c r="DA1776" s="22"/>
      <c r="DB1776" s="22"/>
      <c r="DC1776" s="22"/>
      <c r="DD1776" s="22"/>
      <c r="DE1776" s="22"/>
      <c r="DF1776" s="22"/>
      <c r="DG1776" s="22"/>
      <c r="DH1776" s="22"/>
      <c r="DI1776" s="22"/>
      <c r="DJ1776" s="22"/>
      <c r="DK1776" s="22"/>
      <c r="DL1776" s="22"/>
      <c r="DM1776" s="22"/>
      <c r="DN1776" s="22"/>
      <c r="DO1776" s="22"/>
      <c r="DP1776" s="22"/>
      <c r="DQ1776" s="24"/>
      <c r="DR1776" s="22"/>
      <c r="DS1776" s="22"/>
      <c r="DT1776" s="22"/>
      <c r="DU1776" s="22"/>
      <c r="DV1776" s="22"/>
      <c r="DW1776" s="22"/>
      <c r="DX1776" s="22"/>
      <c r="DY1776" s="22"/>
      <c r="DZ1776" s="22"/>
      <c r="EA1776" s="22"/>
      <c r="EB1776" s="22"/>
      <c r="EC1776" s="22"/>
      <c r="ED1776" s="22"/>
      <c r="EE1776" s="22"/>
      <c r="EF1776" s="22"/>
      <c r="EG1776" s="22"/>
      <c r="EH1776" s="22"/>
      <c r="EI1776" s="22"/>
      <c r="EJ1776" s="22"/>
      <c r="EK1776" s="22"/>
      <c r="EL1776" s="22"/>
      <c r="EM1776" s="22"/>
      <c r="EN1776" s="22"/>
      <c r="EO1776" s="22"/>
      <c r="EP1776" s="22"/>
      <c r="EQ1776" s="22"/>
      <c r="ER1776" s="22"/>
      <c r="ES1776" s="22"/>
      <c r="ET1776" s="22"/>
      <c r="EU1776" s="22"/>
      <c r="EV1776" s="22"/>
      <c r="EW1776" s="24"/>
      <c r="EX1776" s="22"/>
      <c r="EY1776" s="22"/>
      <c r="EZ1776" s="22"/>
      <c r="FA1776" s="22"/>
      <c r="FB1776" s="22"/>
      <c r="FC1776" s="22"/>
      <c r="FD1776" s="22"/>
      <c r="FE1776" s="22"/>
      <c r="FF1776" s="22"/>
      <c r="FG1776" s="22"/>
      <c r="FH1776" s="22"/>
      <c r="FI1776" s="22"/>
      <c r="FJ1776" s="22"/>
      <c r="FK1776" s="22"/>
      <c r="FL1776" s="22"/>
      <c r="FM1776" s="22"/>
      <c r="FN1776" s="22"/>
      <c r="FO1776" s="22"/>
      <c r="FP1776" s="22"/>
      <c r="FQ1776" s="22"/>
      <c r="FR1776" s="22"/>
      <c r="FS1776" s="22"/>
      <c r="FT1776" s="22"/>
      <c r="FU1776" s="22"/>
      <c r="FV1776" s="22"/>
      <c r="FW1776" s="22"/>
      <c r="FX1776" s="22"/>
      <c r="FY1776" s="22"/>
      <c r="FZ1776" s="22"/>
      <c r="GA1776" s="22"/>
      <c r="GB1776" s="22"/>
      <c r="GC1776" s="24"/>
      <c r="GD1776" s="22"/>
      <c r="GE1776" s="22"/>
      <c r="GF1776" s="22"/>
      <c r="GG1776" s="22"/>
      <c r="GH1776" s="22"/>
      <c r="GI1776" s="22"/>
      <c r="GJ1776" s="22"/>
      <c r="GK1776" s="22"/>
      <c r="GL1776" s="22"/>
      <c r="GM1776" s="22"/>
      <c r="GN1776" s="22"/>
      <c r="GO1776" s="22"/>
      <c r="GP1776" s="22"/>
      <c r="GQ1776" s="22"/>
      <c r="GR1776" s="22"/>
      <c r="GS1776" s="22"/>
      <c r="GT1776" s="22"/>
      <c r="GU1776" s="22"/>
      <c r="GV1776" s="22"/>
      <c r="GW1776" s="22"/>
      <c r="GX1776" s="22"/>
      <c r="GY1776" s="22"/>
      <c r="GZ1776" s="22"/>
      <c r="HA1776" s="22"/>
      <c r="HB1776" s="22"/>
      <c r="HC1776" s="22"/>
      <c r="HD1776" s="22"/>
      <c r="HE1776" s="22"/>
      <c r="HF1776" s="22"/>
      <c r="HG1776" s="22"/>
      <c r="HH1776" s="22"/>
      <c r="HI1776" s="24"/>
      <c r="HJ1776" s="22"/>
      <c r="HK1776" s="22"/>
      <c r="HL1776" s="22"/>
      <c r="HM1776" s="22"/>
      <c r="HN1776" s="22"/>
      <c r="HO1776" s="22"/>
      <c r="HP1776" s="22"/>
      <c r="HQ1776" s="22"/>
      <c r="HR1776" s="22"/>
      <c r="HS1776" s="22"/>
      <c r="HT1776" s="22"/>
      <c r="HU1776" s="22"/>
      <c r="HV1776" s="22"/>
      <c r="HW1776" s="22"/>
      <c r="HX1776" s="22"/>
      <c r="HY1776" s="22"/>
      <c r="HZ1776" s="22"/>
      <c r="IA1776" s="22"/>
      <c r="IB1776" s="22"/>
      <c r="IC1776" s="22"/>
      <c r="ID1776" s="22"/>
      <c r="IE1776" s="22"/>
      <c r="IF1776" s="22"/>
      <c r="IG1776" s="22"/>
      <c r="IH1776" s="22"/>
      <c r="II1776" s="22"/>
      <c r="IJ1776" s="22"/>
      <c r="IK1776" s="22"/>
      <c r="IL1776" s="22"/>
      <c r="IM1776" s="22"/>
      <c r="IN1776" s="22"/>
      <c r="IO1776" s="24"/>
      <c r="IP1776" s="22"/>
      <c r="IQ1776" s="22"/>
      <c r="IR1776" s="22"/>
      <c r="IS1776" s="22"/>
      <c r="IT1776" s="22"/>
      <c r="IU1776" s="22"/>
      <c r="IV1776" s="22"/>
      <c r="IW1776" s="22"/>
      <c r="IX1776" s="22"/>
      <c r="IY1776" s="22"/>
      <c r="IZ1776" s="22"/>
      <c r="JA1776" s="22"/>
      <c r="JB1776" s="22"/>
      <c r="JC1776" s="22"/>
      <c r="JD1776" s="22"/>
      <c r="JE1776" s="22"/>
      <c r="JF1776" s="22"/>
      <c r="JG1776" s="22"/>
      <c r="JH1776" s="22"/>
      <c r="JI1776" s="22"/>
      <c r="JJ1776" s="22"/>
      <c r="JK1776" s="22"/>
      <c r="JL1776" s="22"/>
      <c r="JM1776" s="22"/>
      <c r="JN1776" s="22"/>
      <c r="JO1776" s="22"/>
      <c r="JP1776" s="22"/>
      <c r="JQ1776" s="22"/>
      <c r="JR1776" s="22"/>
      <c r="JS1776" s="22"/>
      <c r="JT1776" s="22"/>
      <c r="JU1776" s="24"/>
      <c r="JV1776" s="22"/>
      <c r="JW1776" s="22"/>
      <c r="JX1776" s="22"/>
      <c r="JY1776" s="22"/>
      <c r="JZ1776" s="22"/>
      <c r="KA1776" s="22"/>
      <c r="KB1776" s="22"/>
      <c r="KC1776" s="22"/>
      <c r="KD1776" s="22"/>
      <c r="KE1776" s="22"/>
      <c r="KF1776" s="22"/>
      <c r="KG1776" s="22"/>
      <c r="KH1776" s="22"/>
      <c r="KI1776" s="22"/>
      <c r="KJ1776" s="22"/>
      <c r="KK1776" s="22"/>
      <c r="KL1776" s="22"/>
      <c r="KM1776" s="22"/>
      <c r="KN1776" s="22"/>
      <c r="KO1776" s="22"/>
      <c r="KP1776" s="22"/>
      <c r="KQ1776" s="22"/>
      <c r="KR1776" s="22"/>
      <c r="KS1776" s="22"/>
      <c r="KT1776" s="22"/>
      <c r="KU1776" s="22"/>
      <c r="KV1776" s="22"/>
      <c r="KW1776" s="22"/>
      <c r="KX1776" s="22"/>
      <c r="KY1776" s="22"/>
      <c r="KZ1776" s="22"/>
      <c r="LA1776" s="24"/>
      <c r="LB1776" s="22"/>
      <c r="LC1776" s="22"/>
      <c r="LD1776" s="22"/>
      <c r="LE1776" s="22"/>
      <c r="LF1776" s="22"/>
      <c r="LG1776" s="22"/>
      <c r="LH1776" s="22"/>
      <c r="LI1776" s="22"/>
      <c r="LJ1776" s="22"/>
      <c r="LK1776" s="22"/>
      <c r="LL1776" s="22"/>
      <c r="LM1776" s="22"/>
      <c r="LN1776" s="22"/>
      <c r="LO1776" s="22"/>
      <c r="LP1776" s="22"/>
      <c r="LQ1776" s="22"/>
      <c r="LR1776" s="22"/>
      <c r="LS1776" s="22"/>
      <c r="LT1776" s="22"/>
      <c r="LU1776" s="22"/>
      <c r="LV1776" s="22"/>
      <c r="LW1776" s="22"/>
      <c r="LX1776" s="22"/>
      <c r="LY1776" s="22"/>
      <c r="LZ1776" s="22"/>
      <c r="MA1776" s="22"/>
      <c r="MB1776" s="22"/>
      <c r="MC1776" s="22"/>
      <c r="MD1776" s="22"/>
      <c r="ME1776" s="22"/>
      <c r="MF1776" s="22"/>
      <c r="MG1776" s="24"/>
      <c r="MH1776" s="22"/>
      <c r="MI1776" s="22"/>
      <c r="MJ1776" s="22"/>
      <c r="MK1776" s="22"/>
      <c r="ML1776" s="22"/>
      <c r="MM1776" s="22"/>
      <c r="MN1776" s="22"/>
      <c r="MO1776" s="22"/>
      <c r="MP1776" s="22"/>
      <c r="MQ1776" s="22"/>
      <c r="MR1776" s="22"/>
      <c r="MS1776" s="22"/>
      <c r="MT1776" s="22"/>
      <c r="MU1776" s="22"/>
      <c r="MV1776" s="22"/>
      <c r="MW1776" s="22"/>
      <c r="MX1776" s="22"/>
      <c r="MY1776" s="22"/>
      <c r="MZ1776" s="22"/>
      <c r="NA1776" s="22"/>
      <c r="NB1776" s="22"/>
      <c r="NC1776" s="22"/>
      <c r="ND1776" s="22"/>
      <c r="NE1776" s="22"/>
      <c r="NF1776" s="22"/>
      <c r="NG1776" s="22"/>
      <c r="NH1776" s="22"/>
      <c r="NI1776" s="22"/>
      <c r="NJ1776" s="22"/>
      <c r="NK1776" s="22"/>
      <c r="NL1776" s="22"/>
      <c r="NM1776" s="24"/>
      <c r="NN1776" s="22"/>
      <c r="NO1776" s="22"/>
      <c r="NP1776" s="22"/>
      <c r="NQ1776" s="22"/>
      <c r="NR1776" s="22"/>
      <c r="NS1776" s="22"/>
      <c r="NT1776" s="22"/>
      <c r="NU1776" s="22"/>
      <c r="NV1776" s="22"/>
      <c r="NW1776" s="22"/>
      <c r="NX1776" s="22"/>
      <c r="NY1776" s="22"/>
      <c r="NZ1776" s="22"/>
      <c r="OA1776" s="22"/>
      <c r="OB1776" s="22"/>
      <c r="OC1776" s="22"/>
      <c r="OD1776" s="22"/>
      <c r="OE1776" s="22"/>
      <c r="OF1776" s="22"/>
      <c r="OG1776" s="22"/>
      <c r="OH1776" s="22"/>
      <c r="OI1776" s="22"/>
      <c r="OJ1776" s="22"/>
      <c r="OK1776" s="22"/>
      <c r="OL1776" s="22"/>
      <c r="OM1776" s="22"/>
      <c r="ON1776" s="22"/>
      <c r="OO1776" s="22"/>
      <c r="OP1776" s="22"/>
      <c r="OQ1776" s="22"/>
      <c r="OR1776" s="22"/>
    </row>
    <row r="1777" spans="1:408" ht="15" thickBot="1">
      <c r="A1777" s="1" t="str">
        <f t="shared" si="50"/>
        <v>-45</v>
      </c>
      <c r="B1777" s="12" t="str">
        <f t="shared" si="43"/>
        <v/>
      </c>
      <c r="C1777" s="13"/>
      <c r="D1777" s="14"/>
      <c r="E1777" s="15"/>
      <c r="F1777" s="15"/>
      <c r="G1777" s="15">
        <f t="shared" si="51"/>
        <v>0</v>
      </c>
      <c r="H1777" s="16"/>
      <c r="I1777" s="14"/>
      <c r="J1777" s="17"/>
      <c r="K1777" s="78"/>
      <c r="L1777" s="18"/>
      <c r="M1777" s="18"/>
      <c r="N1777" s="16" t="e">
        <f t="shared" ca="1" si="48"/>
        <v>#NAME?</v>
      </c>
      <c r="O1777" s="19"/>
      <c r="P1777" s="19"/>
      <c r="Q1777" s="20"/>
      <c r="R1777" s="21" t="e">
        <f t="array" ref="R1777">VLOOKUP(C1777,DB!A:D,2,FALSE)</f>
        <v>#N/A</v>
      </c>
      <c r="S1777" s="21" t="e">
        <f t="array" ref="S1777">VLOOKUP(C1777,DB!A:D,3,FALSE)</f>
        <v>#N/A</v>
      </c>
      <c r="T1777" s="22" t="s">
        <v>19</v>
      </c>
      <c r="U1777" s="1" t="str">
        <f t="shared" si="44"/>
        <v/>
      </c>
      <c r="V1777" s="23" t="e">
        <f t="shared" ca="1" si="47"/>
        <v>#NAME?</v>
      </c>
      <c r="X1777" s="24" t="e">
        <f>VLOOKUP(CONCATENATE(C1777,D1777),'Honor 2025'!A:D,4,FALSE)</f>
        <v>#N/A</v>
      </c>
      <c r="Y1777" s="24"/>
      <c r="Z1777" s="22"/>
      <c r="AA1777" s="22"/>
      <c r="AB1777" s="22"/>
      <c r="AC1777" s="22"/>
      <c r="AD1777" s="22"/>
      <c r="AE1777" s="22"/>
      <c r="AF1777" s="22"/>
      <c r="AG1777" s="22"/>
      <c r="AH1777" s="22"/>
      <c r="AI1777" s="22"/>
      <c r="AJ1777" s="22"/>
      <c r="AK1777" s="22"/>
      <c r="AL1777" s="22"/>
      <c r="AM1777" s="22"/>
      <c r="AN1777" s="22"/>
      <c r="AO1777" s="22"/>
      <c r="AP1777" s="22"/>
      <c r="AQ1777" s="22"/>
      <c r="AR1777" s="22"/>
      <c r="AS1777" s="22"/>
      <c r="AT1777" s="22"/>
      <c r="AU1777" s="22"/>
      <c r="AV1777" s="22"/>
      <c r="AW1777" s="22"/>
      <c r="AX1777" s="22"/>
      <c r="AY1777" s="22"/>
      <c r="AZ1777" s="22"/>
      <c r="BA1777" s="22"/>
      <c r="BB1777" s="22"/>
      <c r="BC1777" s="22"/>
      <c r="BD1777" s="22"/>
      <c r="BE1777" s="24"/>
      <c r="BF1777" s="22"/>
      <c r="BG1777" s="22"/>
      <c r="BH1777" s="22"/>
      <c r="BI1777" s="22"/>
      <c r="BJ1777" s="22"/>
      <c r="BK1777" s="22"/>
      <c r="BL1777" s="22"/>
      <c r="BM1777" s="22"/>
      <c r="BN1777" s="22"/>
      <c r="BO1777" s="22"/>
      <c r="BP1777" s="22"/>
      <c r="BQ1777" s="22"/>
      <c r="BR1777" s="22"/>
      <c r="BS1777" s="22"/>
      <c r="BT1777" s="22"/>
      <c r="BU1777" s="22"/>
      <c r="BV1777" s="22"/>
      <c r="BW1777" s="22"/>
      <c r="BX1777" s="22"/>
      <c r="BY1777" s="22"/>
      <c r="BZ1777" s="22"/>
      <c r="CA1777" s="22"/>
      <c r="CB1777" s="22"/>
      <c r="CC1777" s="22"/>
      <c r="CD1777" s="22"/>
      <c r="CE1777" s="22"/>
      <c r="CF1777" s="22"/>
      <c r="CG1777" s="22"/>
      <c r="CH1777" s="22"/>
      <c r="CI1777" s="22"/>
      <c r="CJ1777" s="22"/>
      <c r="CK1777" s="24"/>
      <c r="CL1777" s="22"/>
      <c r="CM1777" s="22"/>
      <c r="CN1777" s="22"/>
      <c r="CO1777" s="22"/>
      <c r="CP1777" s="22"/>
      <c r="CQ1777" s="22"/>
      <c r="CR1777" s="22"/>
      <c r="CS1777" s="22"/>
      <c r="CT1777" s="22"/>
      <c r="CU1777" s="22"/>
      <c r="CV1777" s="22"/>
      <c r="CW1777" s="22"/>
      <c r="CX1777" s="22"/>
      <c r="CY1777" s="22"/>
      <c r="CZ1777" s="22"/>
      <c r="DA1777" s="22"/>
      <c r="DB1777" s="22"/>
      <c r="DC1777" s="22"/>
      <c r="DD1777" s="22"/>
      <c r="DE1777" s="22"/>
      <c r="DF1777" s="22"/>
      <c r="DG1777" s="22"/>
      <c r="DH1777" s="22"/>
      <c r="DI1777" s="22"/>
      <c r="DJ1777" s="22"/>
      <c r="DK1777" s="22"/>
      <c r="DL1777" s="22"/>
      <c r="DM1777" s="22"/>
      <c r="DN1777" s="22"/>
      <c r="DO1777" s="22"/>
      <c r="DP1777" s="22"/>
      <c r="DQ1777" s="24"/>
      <c r="DR1777" s="22"/>
      <c r="DS1777" s="22"/>
      <c r="DT1777" s="22"/>
      <c r="DU1777" s="22"/>
      <c r="DV1777" s="22"/>
      <c r="DW1777" s="22"/>
      <c r="DX1777" s="22"/>
      <c r="DY1777" s="22"/>
      <c r="DZ1777" s="22"/>
      <c r="EA1777" s="22"/>
      <c r="EB1777" s="22"/>
      <c r="EC1777" s="22"/>
      <c r="ED1777" s="22"/>
      <c r="EE1777" s="22"/>
      <c r="EF1777" s="22"/>
      <c r="EG1777" s="22"/>
      <c r="EH1777" s="22"/>
      <c r="EI1777" s="22"/>
      <c r="EJ1777" s="22"/>
      <c r="EK1777" s="22"/>
      <c r="EL1777" s="22"/>
      <c r="EM1777" s="22"/>
      <c r="EN1777" s="22"/>
      <c r="EO1777" s="22"/>
      <c r="EP1777" s="22"/>
      <c r="EQ1777" s="22"/>
      <c r="ER1777" s="22"/>
      <c r="ES1777" s="22"/>
      <c r="ET1777" s="22"/>
      <c r="EU1777" s="22"/>
      <c r="EV1777" s="22"/>
      <c r="EW1777" s="24"/>
      <c r="EX1777" s="22"/>
      <c r="EY1777" s="22"/>
      <c r="EZ1777" s="22"/>
      <c r="FA1777" s="22"/>
      <c r="FB1777" s="22"/>
      <c r="FC1777" s="22"/>
      <c r="FD1777" s="22"/>
      <c r="FE1777" s="22"/>
      <c r="FF1777" s="22"/>
      <c r="FG1777" s="22"/>
      <c r="FH1777" s="22"/>
      <c r="FI1777" s="22"/>
      <c r="FJ1777" s="22"/>
      <c r="FK1777" s="22"/>
      <c r="FL1777" s="22"/>
      <c r="FM1777" s="22"/>
      <c r="FN1777" s="22"/>
      <c r="FO1777" s="22"/>
      <c r="FP1777" s="22"/>
      <c r="FQ1777" s="22"/>
      <c r="FR1777" s="22"/>
      <c r="FS1777" s="22"/>
      <c r="FT1777" s="22"/>
      <c r="FU1777" s="22"/>
      <c r="FV1777" s="22"/>
      <c r="FW1777" s="22"/>
      <c r="FX1777" s="22"/>
      <c r="FY1777" s="22"/>
      <c r="FZ1777" s="22"/>
      <c r="GA1777" s="22"/>
      <c r="GB1777" s="22"/>
      <c r="GC1777" s="24"/>
      <c r="GD1777" s="22"/>
      <c r="GE1777" s="22"/>
      <c r="GF1777" s="22"/>
      <c r="GG1777" s="22"/>
      <c r="GH1777" s="22"/>
      <c r="GI1777" s="22"/>
      <c r="GJ1777" s="22"/>
      <c r="GK1777" s="22"/>
      <c r="GL1777" s="22"/>
      <c r="GM1777" s="22"/>
      <c r="GN1777" s="22"/>
      <c r="GO1777" s="22"/>
      <c r="GP1777" s="22"/>
      <c r="GQ1777" s="22"/>
      <c r="GR1777" s="22"/>
      <c r="GS1777" s="22"/>
      <c r="GT1777" s="22"/>
      <c r="GU1777" s="22"/>
      <c r="GV1777" s="22"/>
      <c r="GW1777" s="22"/>
      <c r="GX1777" s="22"/>
      <c r="GY1777" s="22"/>
      <c r="GZ1777" s="22"/>
      <c r="HA1777" s="22"/>
      <c r="HB1777" s="22"/>
      <c r="HC1777" s="22"/>
      <c r="HD1777" s="22"/>
      <c r="HE1777" s="22"/>
      <c r="HF1777" s="22"/>
      <c r="HG1777" s="22"/>
      <c r="HH1777" s="22"/>
      <c r="HI1777" s="24"/>
      <c r="HJ1777" s="22"/>
      <c r="HK1777" s="22"/>
      <c r="HL1777" s="22"/>
      <c r="HM1777" s="22"/>
      <c r="HN1777" s="22"/>
      <c r="HO1777" s="22"/>
      <c r="HP1777" s="22"/>
      <c r="HQ1777" s="22"/>
      <c r="HR1777" s="22"/>
      <c r="HS1777" s="22"/>
      <c r="HT1777" s="22"/>
      <c r="HU1777" s="22"/>
      <c r="HV1777" s="22"/>
      <c r="HW1777" s="22"/>
      <c r="HX1777" s="22"/>
      <c r="HY1777" s="22"/>
      <c r="HZ1777" s="22"/>
      <c r="IA1777" s="22"/>
      <c r="IB1777" s="22"/>
      <c r="IC1777" s="22"/>
      <c r="ID1777" s="22"/>
      <c r="IE1777" s="22"/>
      <c r="IF1777" s="22"/>
      <c r="IG1777" s="22"/>
      <c r="IH1777" s="22"/>
      <c r="II1777" s="22"/>
      <c r="IJ1777" s="22"/>
      <c r="IK1777" s="22"/>
      <c r="IL1777" s="22"/>
      <c r="IM1777" s="22"/>
      <c r="IN1777" s="22"/>
      <c r="IO1777" s="24"/>
      <c r="IP1777" s="22"/>
      <c r="IQ1777" s="22"/>
      <c r="IR1777" s="22"/>
      <c r="IS1777" s="22"/>
      <c r="IT1777" s="22"/>
      <c r="IU1777" s="22"/>
      <c r="IV1777" s="22"/>
      <c r="IW1777" s="22"/>
      <c r="IX1777" s="22"/>
      <c r="IY1777" s="22"/>
      <c r="IZ1777" s="22"/>
      <c r="JA1777" s="22"/>
      <c r="JB1777" s="22"/>
      <c r="JC1777" s="22"/>
      <c r="JD1777" s="22"/>
      <c r="JE1777" s="22"/>
      <c r="JF1777" s="22"/>
      <c r="JG1777" s="22"/>
      <c r="JH1777" s="22"/>
      <c r="JI1777" s="22"/>
      <c r="JJ1777" s="22"/>
      <c r="JK1777" s="22"/>
      <c r="JL1777" s="22"/>
      <c r="JM1777" s="22"/>
      <c r="JN1777" s="22"/>
      <c r="JO1777" s="22"/>
      <c r="JP1777" s="22"/>
      <c r="JQ1777" s="22"/>
      <c r="JR1777" s="22"/>
      <c r="JS1777" s="22"/>
      <c r="JT1777" s="22"/>
      <c r="JU1777" s="24"/>
      <c r="JV1777" s="22"/>
      <c r="JW1777" s="22"/>
      <c r="JX1777" s="22"/>
      <c r="JY1777" s="22"/>
      <c r="JZ1777" s="22"/>
      <c r="KA1777" s="22"/>
      <c r="KB1777" s="22"/>
      <c r="KC1777" s="22"/>
      <c r="KD1777" s="22"/>
      <c r="KE1777" s="22"/>
      <c r="KF1777" s="22"/>
      <c r="KG1777" s="22"/>
      <c r="KH1777" s="22"/>
      <c r="KI1777" s="22"/>
      <c r="KJ1777" s="22"/>
      <c r="KK1777" s="22"/>
      <c r="KL1777" s="22"/>
      <c r="KM1777" s="22"/>
      <c r="KN1777" s="22"/>
      <c r="KO1777" s="22"/>
      <c r="KP1777" s="22"/>
      <c r="KQ1777" s="22"/>
      <c r="KR1777" s="22"/>
      <c r="KS1777" s="22"/>
      <c r="KT1777" s="22"/>
      <c r="KU1777" s="22"/>
      <c r="KV1777" s="22"/>
      <c r="KW1777" s="22"/>
      <c r="KX1777" s="22"/>
      <c r="KY1777" s="22"/>
      <c r="KZ1777" s="22"/>
      <c r="LA1777" s="24"/>
      <c r="LB1777" s="22"/>
      <c r="LC1777" s="22"/>
      <c r="LD1777" s="22"/>
      <c r="LE1777" s="22"/>
      <c r="LF1777" s="22"/>
      <c r="LG1777" s="22"/>
      <c r="LH1777" s="22"/>
      <c r="LI1777" s="22"/>
      <c r="LJ1777" s="22"/>
      <c r="LK1777" s="22"/>
      <c r="LL1777" s="22"/>
      <c r="LM1777" s="22"/>
      <c r="LN1777" s="22"/>
      <c r="LO1777" s="22"/>
      <c r="LP1777" s="22"/>
      <c r="LQ1777" s="22"/>
      <c r="LR1777" s="22"/>
      <c r="LS1777" s="22"/>
      <c r="LT1777" s="22"/>
      <c r="LU1777" s="22"/>
      <c r="LV1777" s="22"/>
      <c r="LW1777" s="22"/>
      <c r="LX1777" s="22"/>
      <c r="LY1777" s="22"/>
      <c r="LZ1777" s="22"/>
      <c r="MA1777" s="22"/>
      <c r="MB1777" s="22"/>
      <c r="MC1777" s="22"/>
      <c r="MD1777" s="22"/>
      <c r="ME1777" s="22"/>
      <c r="MF1777" s="22"/>
      <c r="MG1777" s="24"/>
      <c r="MH1777" s="22"/>
      <c r="MI1777" s="22"/>
      <c r="MJ1777" s="22"/>
      <c r="MK1777" s="22"/>
      <c r="ML1777" s="22"/>
      <c r="MM1777" s="22"/>
      <c r="MN1777" s="22"/>
      <c r="MO1777" s="22"/>
      <c r="MP1777" s="22"/>
      <c r="MQ1777" s="22"/>
      <c r="MR1777" s="22"/>
      <c r="MS1777" s="22"/>
      <c r="MT1777" s="22"/>
      <c r="MU1777" s="22"/>
      <c r="MV1777" s="22"/>
      <c r="MW1777" s="22"/>
      <c r="MX1777" s="22"/>
      <c r="MY1777" s="22"/>
      <c r="MZ1777" s="22"/>
      <c r="NA1777" s="22"/>
      <c r="NB1777" s="22"/>
      <c r="NC1777" s="22"/>
      <c r="ND1777" s="22"/>
      <c r="NE1777" s="22"/>
      <c r="NF1777" s="22"/>
      <c r="NG1777" s="22"/>
      <c r="NH1777" s="22"/>
      <c r="NI1777" s="22"/>
      <c r="NJ1777" s="22"/>
      <c r="NK1777" s="22"/>
      <c r="NL1777" s="22"/>
      <c r="NM1777" s="24"/>
      <c r="NN1777" s="22"/>
      <c r="NO1777" s="22"/>
      <c r="NP1777" s="22"/>
      <c r="NQ1777" s="22"/>
      <c r="NR1777" s="22"/>
      <c r="NS1777" s="22"/>
      <c r="NT1777" s="22"/>
      <c r="NU1777" s="22"/>
      <c r="NV1777" s="22"/>
      <c r="NW1777" s="22"/>
      <c r="NX1777" s="22"/>
      <c r="NY1777" s="22"/>
      <c r="NZ1777" s="22"/>
      <c r="OA1777" s="22"/>
      <c r="OB1777" s="22"/>
      <c r="OC1777" s="22"/>
      <c r="OD1777" s="22"/>
      <c r="OE1777" s="22"/>
      <c r="OF1777" s="22"/>
      <c r="OG1777" s="22"/>
      <c r="OH1777" s="22"/>
      <c r="OI1777" s="22"/>
      <c r="OJ1777" s="22"/>
      <c r="OK1777" s="22"/>
      <c r="OL1777" s="22"/>
      <c r="OM1777" s="22"/>
      <c r="ON1777" s="22"/>
      <c r="OO1777" s="22"/>
      <c r="OP1777" s="22"/>
      <c r="OQ1777" s="22"/>
      <c r="OR1777" s="22"/>
    </row>
    <row r="1778" spans="1:408" ht="15" thickBot="1">
      <c r="A1778" s="1" t="str">
        <f t="shared" si="50"/>
        <v>-46</v>
      </c>
      <c r="B1778" s="12" t="str">
        <f t="shared" si="43"/>
        <v/>
      </c>
      <c r="C1778" s="13"/>
      <c r="D1778" s="14"/>
      <c r="E1778" s="15"/>
      <c r="F1778" s="15"/>
      <c r="G1778" s="15">
        <f t="shared" si="51"/>
        <v>0</v>
      </c>
      <c r="H1778" s="16"/>
      <c r="I1778" s="14"/>
      <c r="J1778" s="17"/>
      <c r="K1778" s="79"/>
      <c r="L1778" s="18"/>
      <c r="M1778" s="18"/>
      <c r="N1778" s="16" t="e">
        <f t="shared" ca="1" si="48"/>
        <v>#NAME?</v>
      </c>
      <c r="O1778" s="19"/>
      <c r="P1778" s="19"/>
      <c r="Q1778" s="20"/>
      <c r="R1778" s="21" t="e">
        <f t="array" ref="R1778">VLOOKUP(C1778,DB!A:D,2,FALSE)</f>
        <v>#N/A</v>
      </c>
      <c r="S1778" s="21" t="e">
        <f t="array" ref="S1778">VLOOKUP(C1778,DB!A:D,3,FALSE)</f>
        <v>#N/A</v>
      </c>
      <c r="T1778" s="22" t="s">
        <v>19</v>
      </c>
      <c r="U1778" s="1" t="str">
        <f t="shared" si="44"/>
        <v/>
      </c>
      <c r="V1778" s="23" t="e">
        <f t="shared" ca="1" si="47"/>
        <v>#NAME?</v>
      </c>
      <c r="X1778" s="24" t="e">
        <f>VLOOKUP(CONCATENATE(C1778,D1778),'Honor 2025'!A:D,4,FALSE)</f>
        <v>#N/A</v>
      </c>
      <c r="Y1778" s="24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2"/>
      <c r="AJ1778" s="22"/>
      <c r="AK1778" s="22"/>
      <c r="AL1778" s="22"/>
      <c r="AM1778" s="22"/>
      <c r="AN1778" s="22"/>
      <c r="AO1778" s="22"/>
      <c r="AP1778" s="22"/>
      <c r="AQ1778" s="22"/>
      <c r="AR1778" s="22"/>
      <c r="AS1778" s="22"/>
      <c r="AT1778" s="22"/>
      <c r="AU1778" s="22"/>
      <c r="AV1778" s="22"/>
      <c r="AW1778" s="22"/>
      <c r="AX1778" s="22"/>
      <c r="AY1778" s="22"/>
      <c r="AZ1778" s="22"/>
      <c r="BA1778" s="22"/>
      <c r="BB1778" s="22"/>
      <c r="BC1778" s="22"/>
      <c r="BD1778" s="22"/>
      <c r="BE1778" s="24"/>
      <c r="BF1778" s="22"/>
      <c r="BG1778" s="22"/>
      <c r="BH1778" s="22"/>
      <c r="BI1778" s="22"/>
      <c r="BJ1778" s="22"/>
      <c r="BK1778" s="22"/>
      <c r="BL1778" s="22"/>
      <c r="BM1778" s="22"/>
      <c r="BN1778" s="22"/>
      <c r="BO1778" s="22"/>
      <c r="BP1778" s="22"/>
      <c r="BQ1778" s="22"/>
      <c r="BR1778" s="22"/>
      <c r="BS1778" s="22"/>
      <c r="BT1778" s="22"/>
      <c r="BU1778" s="22"/>
      <c r="BV1778" s="22"/>
      <c r="BW1778" s="22"/>
      <c r="BX1778" s="22"/>
      <c r="BY1778" s="22"/>
      <c r="BZ1778" s="22"/>
      <c r="CA1778" s="22"/>
      <c r="CB1778" s="22"/>
      <c r="CC1778" s="22"/>
      <c r="CD1778" s="22"/>
      <c r="CE1778" s="22"/>
      <c r="CF1778" s="22"/>
      <c r="CG1778" s="22"/>
      <c r="CH1778" s="22"/>
      <c r="CI1778" s="22"/>
      <c r="CJ1778" s="22"/>
      <c r="CK1778" s="24"/>
      <c r="CL1778" s="22"/>
      <c r="CM1778" s="22"/>
      <c r="CN1778" s="22"/>
      <c r="CO1778" s="22"/>
      <c r="CP1778" s="22"/>
      <c r="CQ1778" s="22"/>
      <c r="CR1778" s="22"/>
      <c r="CS1778" s="22"/>
      <c r="CT1778" s="22"/>
      <c r="CU1778" s="22"/>
      <c r="CV1778" s="22"/>
      <c r="CW1778" s="22"/>
      <c r="CX1778" s="22"/>
      <c r="CY1778" s="22"/>
      <c r="CZ1778" s="22"/>
      <c r="DA1778" s="22"/>
      <c r="DB1778" s="22"/>
      <c r="DC1778" s="22"/>
      <c r="DD1778" s="22"/>
      <c r="DE1778" s="22"/>
      <c r="DF1778" s="22"/>
      <c r="DG1778" s="22"/>
      <c r="DH1778" s="22"/>
      <c r="DI1778" s="22"/>
      <c r="DJ1778" s="22"/>
      <c r="DK1778" s="22"/>
      <c r="DL1778" s="22"/>
      <c r="DM1778" s="22"/>
      <c r="DN1778" s="22"/>
      <c r="DO1778" s="22"/>
      <c r="DP1778" s="22"/>
      <c r="DQ1778" s="24"/>
      <c r="DR1778" s="22"/>
      <c r="DS1778" s="22"/>
      <c r="DT1778" s="22"/>
      <c r="DU1778" s="22"/>
      <c r="DV1778" s="22"/>
      <c r="DW1778" s="22"/>
      <c r="DX1778" s="22"/>
      <c r="DY1778" s="22"/>
      <c r="DZ1778" s="22"/>
      <c r="EA1778" s="22"/>
      <c r="EB1778" s="22"/>
      <c r="EC1778" s="22"/>
      <c r="ED1778" s="22"/>
      <c r="EE1778" s="22"/>
      <c r="EF1778" s="22"/>
      <c r="EG1778" s="22"/>
      <c r="EH1778" s="22"/>
      <c r="EI1778" s="22"/>
      <c r="EJ1778" s="22"/>
      <c r="EK1778" s="22"/>
      <c r="EL1778" s="22"/>
      <c r="EM1778" s="22"/>
      <c r="EN1778" s="22"/>
      <c r="EO1778" s="22"/>
      <c r="EP1778" s="22"/>
      <c r="EQ1778" s="22"/>
      <c r="ER1778" s="22"/>
      <c r="ES1778" s="22"/>
      <c r="ET1778" s="22"/>
      <c r="EU1778" s="22"/>
      <c r="EV1778" s="22"/>
      <c r="EW1778" s="24"/>
      <c r="EX1778" s="22"/>
      <c r="EY1778" s="22"/>
      <c r="EZ1778" s="22"/>
      <c r="FA1778" s="22"/>
      <c r="FB1778" s="22"/>
      <c r="FC1778" s="22"/>
      <c r="FD1778" s="22"/>
      <c r="FE1778" s="22"/>
      <c r="FF1778" s="22"/>
      <c r="FG1778" s="22"/>
      <c r="FH1778" s="22"/>
      <c r="FI1778" s="22"/>
      <c r="FJ1778" s="22"/>
      <c r="FK1778" s="22"/>
      <c r="FL1778" s="22"/>
      <c r="FM1778" s="22"/>
      <c r="FN1778" s="22"/>
      <c r="FO1778" s="22"/>
      <c r="FP1778" s="22"/>
      <c r="FQ1778" s="22"/>
      <c r="FR1778" s="22"/>
      <c r="FS1778" s="22"/>
      <c r="FT1778" s="22"/>
      <c r="FU1778" s="22"/>
      <c r="FV1778" s="22"/>
      <c r="FW1778" s="22"/>
      <c r="FX1778" s="22"/>
      <c r="FY1778" s="22"/>
      <c r="FZ1778" s="22"/>
      <c r="GA1778" s="22"/>
      <c r="GB1778" s="22"/>
      <c r="GC1778" s="24"/>
      <c r="GD1778" s="22"/>
      <c r="GE1778" s="22"/>
      <c r="GF1778" s="22"/>
      <c r="GG1778" s="22"/>
      <c r="GH1778" s="22"/>
      <c r="GI1778" s="22"/>
      <c r="GJ1778" s="22"/>
      <c r="GK1778" s="22"/>
      <c r="GL1778" s="22"/>
      <c r="GM1778" s="22"/>
      <c r="GN1778" s="22"/>
      <c r="GO1778" s="22"/>
      <c r="GP1778" s="22"/>
      <c r="GQ1778" s="22"/>
      <c r="GR1778" s="22"/>
      <c r="GS1778" s="22"/>
      <c r="GT1778" s="22"/>
      <c r="GU1778" s="22"/>
      <c r="GV1778" s="22"/>
      <c r="GW1778" s="22"/>
      <c r="GX1778" s="22"/>
      <c r="GY1778" s="22"/>
      <c r="GZ1778" s="22"/>
      <c r="HA1778" s="22"/>
      <c r="HB1778" s="22"/>
      <c r="HC1778" s="22"/>
      <c r="HD1778" s="22"/>
      <c r="HE1778" s="22"/>
      <c r="HF1778" s="22"/>
      <c r="HG1778" s="22"/>
      <c r="HH1778" s="22"/>
      <c r="HI1778" s="24"/>
      <c r="HJ1778" s="22"/>
      <c r="HK1778" s="22"/>
      <c r="HL1778" s="22"/>
      <c r="HM1778" s="22"/>
      <c r="HN1778" s="22"/>
      <c r="HO1778" s="22"/>
      <c r="HP1778" s="22"/>
      <c r="HQ1778" s="22"/>
      <c r="HR1778" s="22"/>
      <c r="HS1778" s="22"/>
      <c r="HT1778" s="22"/>
      <c r="HU1778" s="22"/>
      <c r="HV1778" s="22"/>
      <c r="HW1778" s="22"/>
      <c r="HX1778" s="22"/>
      <c r="HY1778" s="22"/>
      <c r="HZ1778" s="22"/>
      <c r="IA1778" s="22"/>
      <c r="IB1778" s="22"/>
      <c r="IC1778" s="22"/>
      <c r="ID1778" s="22"/>
      <c r="IE1778" s="22"/>
      <c r="IF1778" s="22"/>
      <c r="IG1778" s="22"/>
      <c r="IH1778" s="22"/>
      <c r="II1778" s="22"/>
      <c r="IJ1778" s="22"/>
      <c r="IK1778" s="22"/>
      <c r="IL1778" s="22"/>
      <c r="IM1778" s="22"/>
      <c r="IN1778" s="22"/>
      <c r="IO1778" s="24"/>
      <c r="IP1778" s="22"/>
      <c r="IQ1778" s="22"/>
      <c r="IR1778" s="22"/>
      <c r="IS1778" s="22"/>
      <c r="IT1778" s="22"/>
      <c r="IU1778" s="22"/>
      <c r="IV1778" s="22"/>
      <c r="IW1778" s="22"/>
      <c r="IX1778" s="22"/>
      <c r="IY1778" s="22"/>
      <c r="IZ1778" s="22"/>
      <c r="JA1778" s="22"/>
      <c r="JB1778" s="22"/>
      <c r="JC1778" s="22"/>
      <c r="JD1778" s="22"/>
      <c r="JE1778" s="22"/>
      <c r="JF1778" s="22"/>
      <c r="JG1778" s="22"/>
      <c r="JH1778" s="22"/>
      <c r="JI1778" s="22"/>
      <c r="JJ1778" s="22"/>
      <c r="JK1778" s="22"/>
      <c r="JL1778" s="22"/>
      <c r="JM1778" s="22"/>
      <c r="JN1778" s="22"/>
      <c r="JO1778" s="22"/>
      <c r="JP1778" s="22"/>
      <c r="JQ1778" s="22"/>
      <c r="JR1778" s="22"/>
      <c r="JS1778" s="22"/>
      <c r="JT1778" s="22"/>
      <c r="JU1778" s="24"/>
      <c r="JV1778" s="22"/>
      <c r="JW1778" s="22"/>
      <c r="JX1778" s="22"/>
      <c r="JY1778" s="22"/>
      <c r="JZ1778" s="22"/>
      <c r="KA1778" s="22"/>
      <c r="KB1778" s="22"/>
      <c r="KC1778" s="22"/>
      <c r="KD1778" s="22"/>
      <c r="KE1778" s="22"/>
      <c r="KF1778" s="22"/>
      <c r="KG1778" s="22"/>
      <c r="KH1778" s="22"/>
      <c r="KI1778" s="22"/>
      <c r="KJ1778" s="22"/>
      <c r="KK1778" s="22"/>
      <c r="KL1778" s="22"/>
      <c r="KM1778" s="22"/>
      <c r="KN1778" s="22"/>
      <c r="KO1778" s="22"/>
      <c r="KP1778" s="22"/>
      <c r="KQ1778" s="22"/>
      <c r="KR1778" s="22"/>
      <c r="KS1778" s="22"/>
      <c r="KT1778" s="22"/>
      <c r="KU1778" s="22"/>
      <c r="KV1778" s="22"/>
      <c r="KW1778" s="22"/>
      <c r="KX1778" s="22"/>
      <c r="KY1778" s="22"/>
      <c r="KZ1778" s="22"/>
      <c r="LA1778" s="24"/>
      <c r="LB1778" s="22"/>
      <c r="LC1778" s="22"/>
      <c r="LD1778" s="22"/>
      <c r="LE1778" s="22"/>
      <c r="LF1778" s="22"/>
      <c r="LG1778" s="22"/>
      <c r="LH1778" s="22"/>
      <c r="LI1778" s="22"/>
      <c r="LJ1778" s="22"/>
      <c r="LK1778" s="22"/>
      <c r="LL1778" s="22"/>
      <c r="LM1778" s="22"/>
      <c r="LN1778" s="22"/>
      <c r="LO1778" s="22"/>
      <c r="LP1778" s="22"/>
      <c r="LQ1778" s="22"/>
      <c r="LR1778" s="22"/>
      <c r="LS1778" s="22"/>
      <c r="LT1778" s="22"/>
      <c r="LU1778" s="22"/>
      <c r="LV1778" s="22"/>
      <c r="LW1778" s="22"/>
      <c r="LX1778" s="22"/>
      <c r="LY1778" s="22"/>
      <c r="LZ1778" s="22"/>
      <c r="MA1778" s="22"/>
      <c r="MB1778" s="22"/>
      <c r="MC1778" s="22"/>
      <c r="MD1778" s="22"/>
      <c r="ME1778" s="22"/>
      <c r="MF1778" s="22"/>
      <c r="MG1778" s="24"/>
      <c r="MH1778" s="22"/>
      <c r="MI1778" s="22"/>
      <c r="MJ1778" s="22"/>
      <c r="MK1778" s="22"/>
      <c r="ML1778" s="22"/>
      <c r="MM1778" s="22"/>
      <c r="MN1778" s="22"/>
      <c r="MO1778" s="22"/>
      <c r="MP1778" s="22"/>
      <c r="MQ1778" s="22"/>
      <c r="MR1778" s="22"/>
      <c r="MS1778" s="22"/>
      <c r="MT1778" s="22"/>
      <c r="MU1778" s="22"/>
      <c r="MV1778" s="22"/>
      <c r="MW1778" s="22"/>
      <c r="MX1778" s="22"/>
      <c r="MY1778" s="22"/>
      <c r="MZ1778" s="22"/>
      <c r="NA1778" s="22"/>
      <c r="NB1778" s="22"/>
      <c r="NC1778" s="22"/>
      <c r="ND1778" s="22"/>
      <c r="NE1778" s="22"/>
      <c r="NF1778" s="22"/>
      <c r="NG1778" s="22"/>
      <c r="NH1778" s="22"/>
      <c r="NI1778" s="22"/>
      <c r="NJ1778" s="22"/>
      <c r="NK1778" s="22"/>
      <c r="NL1778" s="22"/>
      <c r="NM1778" s="24"/>
      <c r="NN1778" s="22"/>
      <c r="NO1778" s="22"/>
      <c r="NP1778" s="22"/>
      <c r="NQ1778" s="22"/>
      <c r="NR1778" s="22"/>
      <c r="NS1778" s="22"/>
      <c r="NT1778" s="22"/>
      <c r="NU1778" s="22"/>
      <c r="NV1778" s="22"/>
      <c r="NW1778" s="22"/>
      <c r="NX1778" s="22"/>
      <c r="NY1778" s="22"/>
      <c r="NZ1778" s="22"/>
      <c r="OA1778" s="22"/>
      <c r="OB1778" s="22"/>
      <c r="OC1778" s="22"/>
      <c r="OD1778" s="22"/>
      <c r="OE1778" s="22"/>
      <c r="OF1778" s="22"/>
      <c r="OG1778" s="22"/>
      <c r="OH1778" s="22"/>
      <c r="OI1778" s="22"/>
      <c r="OJ1778" s="22"/>
      <c r="OK1778" s="22"/>
      <c r="OL1778" s="22"/>
      <c r="OM1778" s="22"/>
      <c r="ON1778" s="22"/>
      <c r="OO1778" s="22"/>
      <c r="OP1778" s="22"/>
      <c r="OQ1778" s="22"/>
      <c r="OR1778" s="22"/>
    </row>
    <row r="1779" spans="1:408" ht="15" thickBot="1">
      <c r="A1779" s="1" t="str">
        <f t="shared" si="50"/>
        <v>-47</v>
      </c>
      <c r="B1779" s="12" t="str">
        <f t="shared" si="43"/>
        <v/>
      </c>
      <c r="C1779" s="13"/>
      <c r="D1779" s="14"/>
      <c r="E1779" s="15"/>
      <c r="F1779" s="15"/>
      <c r="G1779" s="15">
        <f t="shared" si="51"/>
        <v>0</v>
      </c>
      <c r="H1779" s="16"/>
      <c r="I1779" s="14"/>
      <c r="J1779" s="17"/>
      <c r="K1779" s="78"/>
      <c r="L1779" s="18"/>
      <c r="M1779" s="18"/>
      <c r="N1779" s="16" t="e">
        <f t="shared" ca="1" si="48"/>
        <v>#NAME?</v>
      </c>
      <c r="O1779" s="19"/>
      <c r="P1779" s="19"/>
      <c r="Q1779" s="20"/>
      <c r="R1779" s="21" t="e">
        <f t="array" ref="R1779">VLOOKUP(C1779,DB!A:D,2,FALSE)</f>
        <v>#N/A</v>
      </c>
      <c r="S1779" s="21" t="e">
        <f t="array" ref="S1779">VLOOKUP(C1779,DB!A:D,3,FALSE)</f>
        <v>#N/A</v>
      </c>
      <c r="T1779" s="22" t="s">
        <v>19</v>
      </c>
      <c r="U1779" s="1" t="str">
        <f t="shared" si="44"/>
        <v/>
      </c>
      <c r="V1779" s="23" t="e">
        <f t="shared" ca="1" si="47"/>
        <v>#NAME?</v>
      </c>
      <c r="X1779" s="24" t="e">
        <f>VLOOKUP(CONCATENATE(C1779,D1779),'Honor 2025'!A:D,4,FALSE)</f>
        <v>#N/A</v>
      </c>
      <c r="Y1779" s="24"/>
      <c r="Z1779" s="22"/>
      <c r="AA1779" s="22"/>
      <c r="AB1779" s="22"/>
      <c r="AC1779" s="22"/>
      <c r="AD1779" s="22"/>
      <c r="AE1779" s="22"/>
      <c r="AF1779" s="22"/>
      <c r="AG1779" s="22"/>
      <c r="AH1779" s="22"/>
      <c r="AI1779" s="22"/>
      <c r="AJ1779" s="22"/>
      <c r="AK1779" s="22"/>
      <c r="AL1779" s="22"/>
      <c r="AM1779" s="22"/>
      <c r="AN1779" s="22"/>
      <c r="AO1779" s="22"/>
      <c r="AP1779" s="22"/>
      <c r="AQ1779" s="22"/>
      <c r="AR1779" s="22"/>
      <c r="AS1779" s="22"/>
      <c r="AT1779" s="22"/>
      <c r="AU1779" s="22"/>
      <c r="AV1779" s="22"/>
      <c r="AW1779" s="22"/>
      <c r="AX1779" s="22"/>
      <c r="AY1779" s="22"/>
      <c r="AZ1779" s="22"/>
      <c r="BA1779" s="22"/>
      <c r="BB1779" s="22"/>
      <c r="BC1779" s="22"/>
      <c r="BD1779" s="22"/>
      <c r="BE1779" s="24"/>
      <c r="BF1779" s="22"/>
      <c r="BG1779" s="22"/>
      <c r="BH1779" s="22"/>
      <c r="BI1779" s="22"/>
      <c r="BJ1779" s="22"/>
      <c r="BK1779" s="22"/>
      <c r="BL1779" s="22"/>
      <c r="BM1779" s="22"/>
      <c r="BN1779" s="22"/>
      <c r="BO1779" s="22"/>
      <c r="BP1779" s="22"/>
      <c r="BQ1779" s="22"/>
      <c r="BR1779" s="22"/>
      <c r="BS1779" s="22"/>
      <c r="BT1779" s="22"/>
      <c r="BU1779" s="22"/>
      <c r="BV1779" s="22"/>
      <c r="BW1779" s="22"/>
      <c r="BX1779" s="22"/>
      <c r="BY1779" s="22"/>
      <c r="BZ1779" s="22"/>
      <c r="CA1779" s="22"/>
      <c r="CB1779" s="22"/>
      <c r="CC1779" s="22"/>
      <c r="CD1779" s="22"/>
      <c r="CE1779" s="22"/>
      <c r="CF1779" s="22"/>
      <c r="CG1779" s="22"/>
      <c r="CH1779" s="22"/>
      <c r="CI1779" s="22"/>
      <c r="CJ1779" s="22"/>
      <c r="CK1779" s="24"/>
      <c r="CL1779" s="22"/>
      <c r="CM1779" s="22"/>
      <c r="CN1779" s="22"/>
      <c r="CO1779" s="22"/>
      <c r="CP1779" s="22"/>
      <c r="CQ1779" s="22"/>
      <c r="CR1779" s="22"/>
      <c r="CS1779" s="22"/>
      <c r="CT1779" s="22"/>
      <c r="CU1779" s="22"/>
      <c r="CV1779" s="22"/>
      <c r="CW1779" s="22"/>
      <c r="CX1779" s="22"/>
      <c r="CY1779" s="22"/>
      <c r="CZ1779" s="22"/>
      <c r="DA1779" s="22"/>
      <c r="DB1779" s="22"/>
      <c r="DC1779" s="22"/>
      <c r="DD1779" s="22"/>
      <c r="DE1779" s="22"/>
      <c r="DF1779" s="22"/>
      <c r="DG1779" s="22"/>
      <c r="DH1779" s="22"/>
      <c r="DI1779" s="22"/>
      <c r="DJ1779" s="22"/>
      <c r="DK1779" s="22"/>
      <c r="DL1779" s="22"/>
      <c r="DM1779" s="22"/>
      <c r="DN1779" s="22"/>
      <c r="DO1779" s="22"/>
      <c r="DP1779" s="22"/>
      <c r="DQ1779" s="24"/>
      <c r="DR1779" s="22"/>
      <c r="DS1779" s="22"/>
      <c r="DT1779" s="22"/>
      <c r="DU1779" s="22"/>
      <c r="DV1779" s="22"/>
      <c r="DW1779" s="22"/>
      <c r="DX1779" s="22"/>
      <c r="DY1779" s="22"/>
      <c r="DZ1779" s="22"/>
      <c r="EA1779" s="22"/>
      <c r="EB1779" s="22"/>
      <c r="EC1779" s="22"/>
      <c r="ED1779" s="22"/>
      <c r="EE1779" s="22"/>
      <c r="EF1779" s="22"/>
      <c r="EG1779" s="22"/>
      <c r="EH1779" s="22"/>
      <c r="EI1779" s="22"/>
      <c r="EJ1779" s="22"/>
      <c r="EK1779" s="22"/>
      <c r="EL1779" s="22"/>
      <c r="EM1779" s="22"/>
      <c r="EN1779" s="22"/>
      <c r="EO1779" s="22"/>
      <c r="EP1779" s="22"/>
      <c r="EQ1779" s="22"/>
      <c r="ER1779" s="22"/>
      <c r="ES1779" s="22"/>
      <c r="ET1779" s="22"/>
      <c r="EU1779" s="22"/>
      <c r="EV1779" s="22"/>
      <c r="EW1779" s="24"/>
      <c r="EX1779" s="22"/>
      <c r="EY1779" s="22"/>
      <c r="EZ1779" s="22"/>
      <c r="FA1779" s="22"/>
      <c r="FB1779" s="22"/>
      <c r="FC1779" s="22"/>
      <c r="FD1779" s="22"/>
      <c r="FE1779" s="22"/>
      <c r="FF1779" s="22"/>
      <c r="FG1779" s="22"/>
      <c r="FH1779" s="22"/>
      <c r="FI1779" s="22"/>
      <c r="FJ1779" s="22"/>
      <c r="FK1779" s="22"/>
      <c r="FL1779" s="22"/>
      <c r="FM1779" s="22"/>
      <c r="FN1779" s="22"/>
      <c r="FO1779" s="22"/>
      <c r="FP1779" s="22"/>
      <c r="FQ1779" s="22"/>
      <c r="FR1779" s="22"/>
      <c r="FS1779" s="22"/>
      <c r="FT1779" s="22"/>
      <c r="FU1779" s="22"/>
      <c r="FV1779" s="22"/>
      <c r="FW1779" s="22"/>
      <c r="FX1779" s="22"/>
      <c r="FY1779" s="22"/>
      <c r="FZ1779" s="22"/>
      <c r="GA1779" s="22"/>
      <c r="GB1779" s="22"/>
      <c r="GC1779" s="24"/>
      <c r="GD1779" s="22"/>
      <c r="GE1779" s="22"/>
      <c r="GF1779" s="22"/>
      <c r="GG1779" s="22"/>
      <c r="GH1779" s="22"/>
      <c r="GI1779" s="22"/>
      <c r="GJ1779" s="22"/>
      <c r="GK1779" s="22"/>
      <c r="GL1779" s="22"/>
      <c r="GM1779" s="22"/>
      <c r="GN1779" s="22"/>
      <c r="GO1779" s="22"/>
      <c r="GP1779" s="22"/>
      <c r="GQ1779" s="22"/>
      <c r="GR1779" s="22"/>
      <c r="GS1779" s="22"/>
      <c r="GT1779" s="22"/>
      <c r="GU1779" s="22"/>
      <c r="GV1779" s="22"/>
      <c r="GW1779" s="22"/>
      <c r="GX1779" s="22"/>
      <c r="GY1779" s="22"/>
      <c r="GZ1779" s="22"/>
      <c r="HA1779" s="22"/>
      <c r="HB1779" s="22"/>
      <c r="HC1779" s="22"/>
      <c r="HD1779" s="22"/>
      <c r="HE1779" s="22"/>
      <c r="HF1779" s="22"/>
      <c r="HG1779" s="22"/>
      <c r="HH1779" s="22"/>
      <c r="HI1779" s="24"/>
      <c r="HJ1779" s="22"/>
      <c r="HK1779" s="22"/>
      <c r="HL1779" s="22"/>
      <c r="HM1779" s="22"/>
      <c r="HN1779" s="22"/>
      <c r="HO1779" s="22"/>
      <c r="HP1779" s="22"/>
      <c r="HQ1779" s="22"/>
      <c r="HR1779" s="22"/>
      <c r="HS1779" s="22"/>
      <c r="HT1779" s="22"/>
      <c r="HU1779" s="22"/>
      <c r="HV1779" s="22"/>
      <c r="HW1779" s="22"/>
      <c r="HX1779" s="22"/>
      <c r="HY1779" s="22"/>
      <c r="HZ1779" s="22"/>
      <c r="IA1779" s="22"/>
      <c r="IB1779" s="22"/>
      <c r="IC1779" s="22"/>
      <c r="ID1779" s="22"/>
      <c r="IE1779" s="22"/>
      <c r="IF1779" s="22"/>
      <c r="IG1779" s="22"/>
      <c r="IH1779" s="22"/>
      <c r="II1779" s="22"/>
      <c r="IJ1779" s="22"/>
      <c r="IK1779" s="22"/>
      <c r="IL1779" s="22"/>
      <c r="IM1779" s="22"/>
      <c r="IN1779" s="22"/>
      <c r="IO1779" s="24"/>
      <c r="IP1779" s="22"/>
      <c r="IQ1779" s="22"/>
      <c r="IR1779" s="22"/>
      <c r="IS1779" s="22"/>
      <c r="IT1779" s="22"/>
      <c r="IU1779" s="22"/>
      <c r="IV1779" s="22"/>
      <c r="IW1779" s="22"/>
      <c r="IX1779" s="22"/>
      <c r="IY1779" s="22"/>
      <c r="IZ1779" s="22"/>
      <c r="JA1779" s="22"/>
      <c r="JB1779" s="22"/>
      <c r="JC1779" s="22"/>
      <c r="JD1779" s="22"/>
      <c r="JE1779" s="22"/>
      <c r="JF1779" s="22"/>
      <c r="JG1779" s="22"/>
      <c r="JH1779" s="22"/>
      <c r="JI1779" s="22"/>
      <c r="JJ1779" s="22"/>
      <c r="JK1779" s="22"/>
      <c r="JL1779" s="22"/>
      <c r="JM1779" s="22"/>
      <c r="JN1779" s="22"/>
      <c r="JO1779" s="22"/>
      <c r="JP1779" s="22"/>
      <c r="JQ1779" s="22"/>
      <c r="JR1779" s="22"/>
      <c r="JS1779" s="22"/>
      <c r="JT1779" s="22"/>
      <c r="JU1779" s="24"/>
      <c r="JV1779" s="22"/>
      <c r="JW1779" s="22"/>
      <c r="JX1779" s="22"/>
      <c r="JY1779" s="22"/>
      <c r="JZ1779" s="22"/>
      <c r="KA1779" s="22"/>
      <c r="KB1779" s="22"/>
      <c r="KC1779" s="22"/>
      <c r="KD1779" s="22"/>
      <c r="KE1779" s="22"/>
      <c r="KF1779" s="22"/>
      <c r="KG1779" s="22"/>
      <c r="KH1779" s="22"/>
      <c r="KI1779" s="22"/>
      <c r="KJ1779" s="22"/>
      <c r="KK1779" s="22"/>
      <c r="KL1779" s="22"/>
      <c r="KM1779" s="22"/>
      <c r="KN1779" s="22"/>
      <c r="KO1779" s="22"/>
      <c r="KP1779" s="22"/>
      <c r="KQ1779" s="22"/>
      <c r="KR1779" s="22"/>
      <c r="KS1779" s="22"/>
      <c r="KT1779" s="22"/>
      <c r="KU1779" s="22"/>
      <c r="KV1779" s="22"/>
      <c r="KW1779" s="22"/>
      <c r="KX1779" s="22"/>
      <c r="KY1779" s="22"/>
      <c r="KZ1779" s="22"/>
      <c r="LA1779" s="24"/>
      <c r="LB1779" s="22"/>
      <c r="LC1779" s="22"/>
      <c r="LD1779" s="22"/>
      <c r="LE1779" s="22"/>
      <c r="LF1779" s="22"/>
      <c r="LG1779" s="22"/>
      <c r="LH1779" s="22"/>
      <c r="LI1779" s="22"/>
      <c r="LJ1779" s="22"/>
      <c r="LK1779" s="22"/>
      <c r="LL1779" s="22"/>
      <c r="LM1779" s="22"/>
      <c r="LN1779" s="22"/>
      <c r="LO1779" s="22"/>
      <c r="LP1779" s="22"/>
      <c r="LQ1779" s="22"/>
      <c r="LR1779" s="22"/>
      <c r="LS1779" s="22"/>
      <c r="LT1779" s="22"/>
      <c r="LU1779" s="22"/>
      <c r="LV1779" s="22"/>
      <c r="LW1779" s="22"/>
      <c r="LX1779" s="22"/>
      <c r="LY1779" s="22"/>
      <c r="LZ1779" s="22"/>
      <c r="MA1779" s="22"/>
      <c r="MB1779" s="22"/>
      <c r="MC1779" s="22"/>
      <c r="MD1779" s="22"/>
      <c r="ME1779" s="22"/>
      <c r="MF1779" s="22"/>
      <c r="MG1779" s="24"/>
      <c r="MH1779" s="22"/>
      <c r="MI1779" s="22"/>
      <c r="MJ1779" s="22"/>
      <c r="MK1779" s="22"/>
      <c r="ML1779" s="22"/>
      <c r="MM1779" s="22"/>
      <c r="MN1779" s="22"/>
      <c r="MO1779" s="22"/>
      <c r="MP1779" s="22"/>
      <c r="MQ1779" s="22"/>
      <c r="MR1779" s="22"/>
      <c r="MS1779" s="22"/>
      <c r="MT1779" s="22"/>
      <c r="MU1779" s="22"/>
      <c r="MV1779" s="22"/>
      <c r="MW1779" s="22"/>
      <c r="MX1779" s="22"/>
      <c r="MY1779" s="22"/>
      <c r="MZ1779" s="22"/>
      <c r="NA1779" s="22"/>
      <c r="NB1779" s="22"/>
      <c r="NC1779" s="22"/>
      <c r="ND1779" s="22"/>
      <c r="NE1779" s="22"/>
      <c r="NF1779" s="22"/>
      <c r="NG1779" s="22"/>
      <c r="NH1779" s="22"/>
      <c r="NI1779" s="22"/>
      <c r="NJ1779" s="22"/>
      <c r="NK1779" s="22"/>
      <c r="NL1779" s="22"/>
      <c r="NM1779" s="24"/>
      <c r="NN1779" s="22"/>
      <c r="NO1779" s="22"/>
      <c r="NP1779" s="22"/>
      <c r="NQ1779" s="22"/>
      <c r="NR1779" s="22"/>
      <c r="NS1779" s="22"/>
      <c r="NT1779" s="22"/>
      <c r="NU1779" s="22"/>
      <c r="NV1779" s="22"/>
      <c r="NW1779" s="22"/>
      <c r="NX1779" s="22"/>
      <c r="NY1779" s="22"/>
      <c r="NZ1779" s="22"/>
      <c r="OA1779" s="22"/>
      <c r="OB1779" s="22"/>
      <c r="OC1779" s="22"/>
      <c r="OD1779" s="22"/>
      <c r="OE1779" s="22"/>
      <c r="OF1779" s="22"/>
      <c r="OG1779" s="22"/>
      <c r="OH1779" s="22"/>
      <c r="OI1779" s="22"/>
      <c r="OJ1779" s="22"/>
      <c r="OK1779" s="22"/>
      <c r="OL1779" s="22"/>
      <c r="OM1779" s="22"/>
      <c r="ON1779" s="22"/>
      <c r="OO1779" s="22"/>
      <c r="OP1779" s="22"/>
      <c r="OQ1779" s="22"/>
      <c r="OR1779" s="22"/>
    </row>
    <row r="1780" spans="1:408" ht="15" thickBot="1">
      <c r="A1780" s="1" t="str">
        <f t="shared" si="50"/>
        <v>-48</v>
      </c>
      <c r="B1780" s="12" t="str">
        <f t="shared" si="43"/>
        <v/>
      </c>
      <c r="C1780" s="13"/>
      <c r="D1780" s="14"/>
      <c r="E1780" s="15"/>
      <c r="F1780" s="15"/>
      <c r="G1780" s="15">
        <f t="shared" si="51"/>
        <v>0</v>
      </c>
      <c r="H1780" s="16"/>
      <c r="I1780" s="14"/>
      <c r="J1780" s="17"/>
      <c r="K1780" s="79"/>
      <c r="L1780" s="18"/>
      <c r="M1780" s="18"/>
      <c r="N1780" s="16" t="e">
        <f t="shared" ca="1" si="48"/>
        <v>#NAME?</v>
      </c>
      <c r="O1780" s="19"/>
      <c r="P1780" s="19"/>
      <c r="Q1780" s="20"/>
      <c r="R1780" s="21" t="e">
        <f t="array" ref="R1780">VLOOKUP(C1780,DB!A:D,2,FALSE)</f>
        <v>#N/A</v>
      </c>
      <c r="S1780" s="21" t="e">
        <f t="array" ref="S1780">VLOOKUP(C1780,DB!A:D,3,FALSE)</f>
        <v>#N/A</v>
      </c>
      <c r="T1780" s="22" t="s">
        <v>19</v>
      </c>
      <c r="U1780" s="1" t="str">
        <f t="shared" si="44"/>
        <v/>
      </c>
      <c r="V1780" s="23" t="e">
        <f t="shared" ca="1" si="47"/>
        <v>#NAME?</v>
      </c>
      <c r="X1780" s="24" t="e">
        <f>VLOOKUP(CONCATENATE(C1780,D1780),'Honor 2025'!A:D,4,FALSE)</f>
        <v>#N/A</v>
      </c>
      <c r="Y1780" s="24"/>
      <c r="Z1780" s="22"/>
      <c r="AA1780" s="22"/>
      <c r="AB1780" s="22"/>
      <c r="AC1780" s="22"/>
      <c r="AD1780" s="22"/>
      <c r="AE1780" s="22"/>
      <c r="AF1780" s="22"/>
      <c r="AG1780" s="22"/>
      <c r="AH1780" s="22"/>
      <c r="AI1780" s="22"/>
      <c r="AJ1780" s="22"/>
      <c r="AK1780" s="22"/>
      <c r="AL1780" s="22"/>
      <c r="AM1780" s="22"/>
      <c r="AN1780" s="22"/>
      <c r="AO1780" s="22"/>
      <c r="AP1780" s="22"/>
      <c r="AQ1780" s="22"/>
      <c r="AR1780" s="22"/>
      <c r="AS1780" s="22"/>
      <c r="AT1780" s="22"/>
      <c r="AU1780" s="22"/>
      <c r="AV1780" s="22"/>
      <c r="AW1780" s="22"/>
      <c r="AX1780" s="22"/>
      <c r="AY1780" s="22"/>
      <c r="AZ1780" s="22"/>
      <c r="BA1780" s="22"/>
      <c r="BB1780" s="22"/>
      <c r="BC1780" s="22"/>
      <c r="BD1780" s="22"/>
      <c r="BE1780" s="24"/>
      <c r="BF1780" s="22"/>
      <c r="BG1780" s="22"/>
      <c r="BH1780" s="22"/>
      <c r="BI1780" s="22"/>
      <c r="BJ1780" s="22"/>
      <c r="BK1780" s="22"/>
      <c r="BL1780" s="22"/>
      <c r="BM1780" s="22"/>
      <c r="BN1780" s="22"/>
      <c r="BO1780" s="22"/>
      <c r="BP1780" s="22"/>
      <c r="BQ1780" s="22"/>
      <c r="BR1780" s="22"/>
      <c r="BS1780" s="22"/>
      <c r="BT1780" s="22"/>
      <c r="BU1780" s="22"/>
      <c r="BV1780" s="22"/>
      <c r="BW1780" s="22"/>
      <c r="BX1780" s="22"/>
      <c r="BY1780" s="22"/>
      <c r="BZ1780" s="22"/>
      <c r="CA1780" s="22"/>
      <c r="CB1780" s="22"/>
      <c r="CC1780" s="22"/>
      <c r="CD1780" s="22"/>
      <c r="CE1780" s="22"/>
      <c r="CF1780" s="22"/>
      <c r="CG1780" s="22"/>
      <c r="CH1780" s="22"/>
      <c r="CI1780" s="22"/>
      <c r="CJ1780" s="22"/>
      <c r="CK1780" s="24"/>
      <c r="CL1780" s="22"/>
      <c r="CM1780" s="22"/>
      <c r="CN1780" s="22"/>
      <c r="CO1780" s="22"/>
      <c r="CP1780" s="22"/>
      <c r="CQ1780" s="22"/>
      <c r="CR1780" s="22"/>
      <c r="CS1780" s="22"/>
      <c r="CT1780" s="22"/>
      <c r="CU1780" s="22"/>
      <c r="CV1780" s="22"/>
      <c r="CW1780" s="22"/>
      <c r="CX1780" s="22"/>
      <c r="CY1780" s="22"/>
      <c r="CZ1780" s="22"/>
      <c r="DA1780" s="22"/>
      <c r="DB1780" s="22"/>
      <c r="DC1780" s="22"/>
      <c r="DD1780" s="22"/>
      <c r="DE1780" s="22"/>
      <c r="DF1780" s="22"/>
      <c r="DG1780" s="22"/>
      <c r="DH1780" s="22"/>
      <c r="DI1780" s="22"/>
      <c r="DJ1780" s="22"/>
      <c r="DK1780" s="22"/>
      <c r="DL1780" s="22"/>
      <c r="DM1780" s="22"/>
      <c r="DN1780" s="22"/>
      <c r="DO1780" s="22"/>
      <c r="DP1780" s="22"/>
      <c r="DQ1780" s="24"/>
      <c r="DR1780" s="22"/>
      <c r="DS1780" s="22"/>
      <c r="DT1780" s="22"/>
      <c r="DU1780" s="22"/>
      <c r="DV1780" s="22"/>
      <c r="DW1780" s="22"/>
      <c r="DX1780" s="22"/>
      <c r="DY1780" s="22"/>
      <c r="DZ1780" s="22"/>
      <c r="EA1780" s="22"/>
      <c r="EB1780" s="22"/>
      <c r="EC1780" s="22"/>
      <c r="ED1780" s="22"/>
      <c r="EE1780" s="22"/>
      <c r="EF1780" s="22"/>
      <c r="EG1780" s="22"/>
      <c r="EH1780" s="22"/>
      <c r="EI1780" s="22"/>
      <c r="EJ1780" s="22"/>
      <c r="EK1780" s="22"/>
      <c r="EL1780" s="22"/>
      <c r="EM1780" s="22"/>
      <c r="EN1780" s="22"/>
      <c r="EO1780" s="22"/>
      <c r="EP1780" s="22"/>
      <c r="EQ1780" s="22"/>
      <c r="ER1780" s="22"/>
      <c r="ES1780" s="22"/>
      <c r="ET1780" s="22"/>
      <c r="EU1780" s="22"/>
      <c r="EV1780" s="22"/>
      <c r="EW1780" s="24"/>
      <c r="EX1780" s="22"/>
      <c r="EY1780" s="22"/>
      <c r="EZ1780" s="22"/>
      <c r="FA1780" s="22"/>
      <c r="FB1780" s="22"/>
      <c r="FC1780" s="22"/>
      <c r="FD1780" s="22"/>
      <c r="FE1780" s="22"/>
      <c r="FF1780" s="22"/>
      <c r="FG1780" s="22"/>
      <c r="FH1780" s="22"/>
      <c r="FI1780" s="22"/>
      <c r="FJ1780" s="22"/>
      <c r="FK1780" s="22"/>
      <c r="FL1780" s="22"/>
      <c r="FM1780" s="22"/>
      <c r="FN1780" s="22"/>
      <c r="FO1780" s="22"/>
      <c r="FP1780" s="22"/>
      <c r="FQ1780" s="22"/>
      <c r="FR1780" s="22"/>
      <c r="FS1780" s="22"/>
      <c r="FT1780" s="22"/>
      <c r="FU1780" s="22"/>
      <c r="FV1780" s="22"/>
      <c r="FW1780" s="22"/>
      <c r="FX1780" s="22"/>
      <c r="FY1780" s="22"/>
      <c r="FZ1780" s="22"/>
      <c r="GA1780" s="22"/>
      <c r="GB1780" s="22"/>
      <c r="GC1780" s="24"/>
      <c r="GD1780" s="22"/>
      <c r="GE1780" s="22"/>
      <c r="GF1780" s="22"/>
      <c r="GG1780" s="22"/>
      <c r="GH1780" s="22"/>
      <c r="GI1780" s="22"/>
      <c r="GJ1780" s="22"/>
      <c r="GK1780" s="22"/>
      <c r="GL1780" s="22"/>
      <c r="GM1780" s="22"/>
      <c r="GN1780" s="22"/>
      <c r="GO1780" s="22"/>
      <c r="GP1780" s="22"/>
      <c r="GQ1780" s="22"/>
      <c r="GR1780" s="22"/>
      <c r="GS1780" s="22"/>
      <c r="GT1780" s="22"/>
      <c r="GU1780" s="22"/>
      <c r="GV1780" s="22"/>
      <c r="GW1780" s="22"/>
      <c r="GX1780" s="22"/>
      <c r="GY1780" s="22"/>
      <c r="GZ1780" s="22"/>
      <c r="HA1780" s="22"/>
      <c r="HB1780" s="22"/>
      <c r="HC1780" s="22"/>
      <c r="HD1780" s="22"/>
      <c r="HE1780" s="22"/>
      <c r="HF1780" s="22"/>
      <c r="HG1780" s="22"/>
      <c r="HH1780" s="22"/>
      <c r="HI1780" s="24"/>
      <c r="HJ1780" s="22"/>
      <c r="HK1780" s="22"/>
      <c r="HL1780" s="22"/>
      <c r="HM1780" s="22"/>
      <c r="HN1780" s="22"/>
      <c r="HO1780" s="22"/>
      <c r="HP1780" s="22"/>
      <c r="HQ1780" s="22"/>
      <c r="HR1780" s="22"/>
      <c r="HS1780" s="22"/>
      <c r="HT1780" s="22"/>
      <c r="HU1780" s="22"/>
      <c r="HV1780" s="22"/>
      <c r="HW1780" s="22"/>
      <c r="HX1780" s="22"/>
      <c r="HY1780" s="22"/>
      <c r="HZ1780" s="22"/>
      <c r="IA1780" s="22"/>
      <c r="IB1780" s="22"/>
      <c r="IC1780" s="22"/>
      <c r="ID1780" s="22"/>
      <c r="IE1780" s="22"/>
      <c r="IF1780" s="22"/>
      <c r="IG1780" s="22"/>
      <c r="IH1780" s="22"/>
      <c r="II1780" s="22"/>
      <c r="IJ1780" s="22"/>
      <c r="IK1780" s="22"/>
      <c r="IL1780" s="22"/>
      <c r="IM1780" s="22"/>
      <c r="IN1780" s="22"/>
      <c r="IO1780" s="24"/>
      <c r="IP1780" s="22"/>
      <c r="IQ1780" s="22"/>
      <c r="IR1780" s="22"/>
      <c r="IS1780" s="22"/>
      <c r="IT1780" s="22"/>
      <c r="IU1780" s="22"/>
      <c r="IV1780" s="22"/>
      <c r="IW1780" s="22"/>
      <c r="IX1780" s="22"/>
      <c r="IY1780" s="22"/>
      <c r="IZ1780" s="22"/>
      <c r="JA1780" s="22"/>
      <c r="JB1780" s="22"/>
      <c r="JC1780" s="22"/>
      <c r="JD1780" s="22"/>
      <c r="JE1780" s="22"/>
      <c r="JF1780" s="22"/>
      <c r="JG1780" s="22"/>
      <c r="JH1780" s="22"/>
      <c r="JI1780" s="22"/>
      <c r="JJ1780" s="22"/>
      <c r="JK1780" s="22"/>
      <c r="JL1780" s="22"/>
      <c r="JM1780" s="22"/>
      <c r="JN1780" s="22"/>
      <c r="JO1780" s="22"/>
      <c r="JP1780" s="22"/>
      <c r="JQ1780" s="22"/>
      <c r="JR1780" s="22"/>
      <c r="JS1780" s="22"/>
      <c r="JT1780" s="22"/>
      <c r="JU1780" s="24"/>
      <c r="JV1780" s="22"/>
      <c r="JW1780" s="22"/>
      <c r="JX1780" s="22"/>
      <c r="JY1780" s="22"/>
      <c r="JZ1780" s="22"/>
      <c r="KA1780" s="22"/>
      <c r="KB1780" s="22"/>
      <c r="KC1780" s="22"/>
      <c r="KD1780" s="22"/>
      <c r="KE1780" s="22"/>
      <c r="KF1780" s="22"/>
      <c r="KG1780" s="22"/>
      <c r="KH1780" s="22"/>
      <c r="KI1780" s="22"/>
      <c r="KJ1780" s="22"/>
      <c r="KK1780" s="22"/>
      <c r="KL1780" s="22"/>
      <c r="KM1780" s="22"/>
      <c r="KN1780" s="22"/>
      <c r="KO1780" s="22"/>
      <c r="KP1780" s="22"/>
      <c r="KQ1780" s="22"/>
      <c r="KR1780" s="22"/>
      <c r="KS1780" s="22"/>
      <c r="KT1780" s="22"/>
      <c r="KU1780" s="22"/>
      <c r="KV1780" s="22"/>
      <c r="KW1780" s="22"/>
      <c r="KX1780" s="22"/>
      <c r="KY1780" s="22"/>
      <c r="KZ1780" s="22"/>
      <c r="LA1780" s="24"/>
      <c r="LB1780" s="22"/>
      <c r="LC1780" s="22"/>
      <c r="LD1780" s="22"/>
      <c r="LE1780" s="22"/>
      <c r="LF1780" s="22"/>
      <c r="LG1780" s="22"/>
      <c r="LH1780" s="22"/>
      <c r="LI1780" s="22"/>
      <c r="LJ1780" s="22"/>
      <c r="LK1780" s="22"/>
      <c r="LL1780" s="22"/>
      <c r="LM1780" s="22"/>
      <c r="LN1780" s="22"/>
      <c r="LO1780" s="22"/>
      <c r="LP1780" s="22"/>
      <c r="LQ1780" s="22"/>
      <c r="LR1780" s="22"/>
      <c r="LS1780" s="22"/>
      <c r="LT1780" s="22"/>
      <c r="LU1780" s="22"/>
      <c r="LV1780" s="22"/>
      <c r="LW1780" s="22"/>
      <c r="LX1780" s="22"/>
      <c r="LY1780" s="22"/>
      <c r="LZ1780" s="22"/>
      <c r="MA1780" s="22"/>
      <c r="MB1780" s="22"/>
      <c r="MC1780" s="22"/>
      <c r="MD1780" s="22"/>
      <c r="ME1780" s="22"/>
      <c r="MF1780" s="22"/>
      <c r="MG1780" s="24"/>
      <c r="MH1780" s="22"/>
      <c r="MI1780" s="22"/>
      <c r="MJ1780" s="22"/>
      <c r="MK1780" s="22"/>
      <c r="ML1780" s="22"/>
      <c r="MM1780" s="22"/>
      <c r="MN1780" s="22"/>
      <c r="MO1780" s="22"/>
      <c r="MP1780" s="22"/>
      <c r="MQ1780" s="22"/>
      <c r="MR1780" s="22"/>
      <c r="MS1780" s="22"/>
      <c r="MT1780" s="22"/>
      <c r="MU1780" s="22"/>
      <c r="MV1780" s="22"/>
      <c r="MW1780" s="22"/>
      <c r="MX1780" s="22"/>
      <c r="MY1780" s="22"/>
      <c r="MZ1780" s="22"/>
      <c r="NA1780" s="22"/>
      <c r="NB1780" s="22"/>
      <c r="NC1780" s="22"/>
      <c r="ND1780" s="22"/>
      <c r="NE1780" s="22"/>
      <c r="NF1780" s="22"/>
      <c r="NG1780" s="22"/>
      <c r="NH1780" s="22"/>
      <c r="NI1780" s="22"/>
      <c r="NJ1780" s="22"/>
      <c r="NK1780" s="22"/>
      <c r="NL1780" s="22"/>
      <c r="NM1780" s="24"/>
      <c r="NN1780" s="22"/>
      <c r="NO1780" s="22"/>
      <c r="NP1780" s="22"/>
      <c r="NQ1780" s="22"/>
      <c r="NR1780" s="22"/>
      <c r="NS1780" s="22"/>
      <c r="NT1780" s="22"/>
      <c r="NU1780" s="22"/>
      <c r="NV1780" s="22"/>
      <c r="NW1780" s="22"/>
      <c r="NX1780" s="22"/>
      <c r="NY1780" s="22"/>
      <c r="NZ1780" s="22"/>
      <c r="OA1780" s="22"/>
      <c r="OB1780" s="22"/>
      <c r="OC1780" s="22"/>
      <c r="OD1780" s="22"/>
      <c r="OE1780" s="22"/>
      <c r="OF1780" s="22"/>
      <c r="OG1780" s="22"/>
      <c r="OH1780" s="22"/>
      <c r="OI1780" s="22"/>
      <c r="OJ1780" s="22"/>
      <c r="OK1780" s="22"/>
      <c r="OL1780" s="22"/>
      <c r="OM1780" s="22"/>
      <c r="ON1780" s="22"/>
      <c r="OO1780" s="22"/>
      <c r="OP1780" s="22"/>
      <c r="OQ1780" s="22"/>
      <c r="OR1780" s="22"/>
    </row>
    <row r="1781" spans="1:408" ht="15" thickBot="1">
      <c r="A1781" s="1" t="str">
        <f t="shared" si="50"/>
        <v>-49</v>
      </c>
      <c r="B1781" s="12" t="str">
        <f t="shared" si="43"/>
        <v/>
      </c>
      <c r="C1781" s="13"/>
      <c r="D1781" s="14"/>
      <c r="E1781" s="15"/>
      <c r="F1781" s="15"/>
      <c r="G1781" s="15">
        <f t="shared" si="51"/>
        <v>0</v>
      </c>
      <c r="H1781" s="16"/>
      <c r="I1781" s="14"/>
      <c r="J1781" s="17"/>
      <c r="K1781" s="78"/>
      <c r="L1781" s="18"/>
      <c r="M1781" s="18"/>
      <c r="N1781" s="16" t="e">
        <f t="shared" ca="1" si="48"/>
        <v>#NAME?</v>
      </c>
      <c r="O1781" s="19"/>
      <c r="P1781" s="19"/>
      <c r="Q1781" s="20"/>
      <c r="R1781" s="21" t="e">
        <f t="array" ref="R1781">VLOOKUP(C1781,DB!A:D,2,FALSE)</f>
        <v>#N/A</v>
      </c>
      <c r="S1781" s="21" t="e">
        <f t="array" ref="S1781">VLOOKUP(C1781,DB!A:D,3,FALSE)</f>
        <v>#N/A</v>
      </c>
      <c r="T1781" s="22" t="s">
        <v>19</v>
      </c>
      <c r="U1781" s="1" t="str">
        <f t="shared" si="44"/>
        <v/>
      </c>
      <c r="V1781" s="23" t="e">
        <f t="shared" ca="1" si="47"/>
        <v>#NAME?</v>
      </c>
      <c r="X1781" s="24" t="e">
        <f>VLOOKUP(CONCATENATE(C1781,D1781),'Honor 2025'!A:D,4,FALSE)</f>
        <v>#N/A</v>
      </c>
      <c r="Y1781" s="24"/>
      <c r="Z1781" s="22"/>
      <c r="AA1781" s="22"/>
      <c r="AB1781" s="22"/>
      <c r="AC1781" s="22"/>
      <c r="AD1781" s="22"/>
      <c r="AE1781" s="22"/>
      <c r="AF1781" s="22"/>
      <c r="AG1781" s="22"/>
      <c r="AH1781" s="22"/>
      <c r="AI1781" s="22"/>
      <c r="AJ1781" s="22"/>
      <c r="AK1781" s="22"/>
      <c r="AL1781" s="22"/>
      <c r="AM1781" s="22"/>
      <c r="AN1781" s="22"/>
      <c r="AO1781" s="22"/>
      <c r="AP1781" s="22"/>
      <c r="AQ1781" s="22"/>
      <c r="AR1781" s="22"/>
      <c r="AS1781" s="22"/>
      <c r="AT1781" s="22"/>
      <c r="AU1781" s="22"/>
      <c r="AV1781" s="22"/>
      <c r="AW1781" s="22"/>
      <c r="AX1781" s="22"/>
      <c r="AY1781" s="22"/>
      <c r="AZ1781" s="22"/>
      <c r="BA1781" s="22"/>
      <c r="BB1781" s="22"/>
      <c r="BC1781" s="22"/>
      <c r="BD1781" s="22"/>
      <c r="BE1781" s="24"/>
      <c r="BF1781" s="22"/>
      <c r="BG1781" s="22"/>
      <c r="BH1781" s="22"/>
      <c r="BI1781" s="22"/>
      <c r="BJ1781" s="22"/>
      <c r="BK1781" s="22"/>
      <c r="BL1781" s="22"/>
      <c r="BM1781" s="22"/>
      <c r="BN1781" s="22"/>
      <c r="BO1781" s="22"/>
      <c r="BP1781" s="22"/>
      <c r="BQ1781" s="22"/>
      <c r="BR1781" s="22"/>
      <c r="BS1781" s="22"/>
      <c r="BT1781" s="22"/>
      <c r="BU1781" s="22"/>
      <c r="BV1781" s="22"/>
      <c r="BW1781" s="22"/>
      <c r="BX1781" s="22"/>
      <c r="BY1781" s="22"/>
      <c r="BZ1781" s="22"/>
      <c r="CA1781" s="22"/>
      <c r="CB1781" s="22"/>
      <c r="CC1781" s="22"/>
      <c r="CD1781" s="22"/>
      <c r="CE1781" s="22"/>
      <c r="CF1781" s="22"/>
      <c r="CG1781" s="22"/>
      <c r="CH1781" s="22"/>
      <c r="CI1781" s="22"/>
      <c r="CJ1781" s="22"/>
      <c r="CK1781" s="24"/>
      <c r="CL1781" s="22"/>
      <c r="CM1781" s="22"/>
      <c r="CN1781" s="22"/>
      <c r="CO1781" s="22"/>
      <c r="CP1781" s="22"/>
      <c r="CQ1781" s="22"/>
      <c r="CR1781" s="22"/>
      <c r="CS1781" s="22"/>
      <c r="CT1781" s="22"/>
      <c r="CU1781" s="22"/>
      <c r="CV1781" s="22"/>
      <c r="CW1781" s="22"/>
      <c r="CX1781" s="22"/>
      <c r="CY1781" s="22"/>
      <c r="CZ1781" s="22"/>
      <c r="DA1781" s="22"/>
      <c r="DB1781" s="22"/>
      <c r="DC1781" s="22"/>
      <c r="DD1781" s="22"/>
      <c r="DE1781" s="22"/>
      <c r="DF1781" s="22"/>
      <c r="DG1781" s="22"/>
      <c r="DH1781" s="22"/>
      <c r="DI1781" s="22"/>
      <c r="DJ1781" s="22"/>
      <c r="DK1781" s="22"/>
      <c r="DL1781" s="22"/>
      <c r="DM1781" s="22"/>
      <c r="DN1781" s="22"/>
      <c r="DO1781" s="22"/>
      <c r="DP1781" s="22"/>
      <c r="DQ1781" s="24"/>
      <c r="DR1781" s="22"/>
      <c r="DS1781" s="22"/>
      <c r="DT1781" s="22"/>
      <c r="DU1781" s="22"/>
      <c r="DV1781" s="22"/>
      <c r="DW1781" s="22"/>
      <c r="DX1781" s="22"/>
      <c r="DY1781" s="22"/>
      <c r="DZ1781" s="22"/>
      <c r="EA1781" s="22"/>
      <c r="EB1781" s="22"/>
      <c r="EC1781" s="22"/>
      <c r="ED1781" s="22"/>
      <c r="EE1781" s="22"/>
      <c r="EF1781" s="22"/>
      <c r="EG1781" s="22"/>
      <c r="EH1781" s="22"/>
      <c r="EI1781" s="22"/>
      <c r="EJ1781" s="22"/>
      <c r="EK1781" s="22"/>
      <c r="EL1781" s="22"/>
      <c r="EM1781" s="22"/>
      <c r="EN1781" s="22"/>
      <c r="EO1781" s="22"/>
      <c r="EP1781" s="22"/>
      <c r="EQ1781" s="22"/>
      <c r="ER1781" s="22"/>
      <c r="ES1781" s="22"/>
      <c r="ET1781" s="22"/>
      <c r="EU1781" s="22"/>
      <c r="EV1781" s="22"/>
      <c r="EW1781" s="24"/>
      <c r="EX1781" s="22"/>
      <c r="EY1781" s="22"/>
      <c r="EZ1781" s="22"/>
      <c r="FA1781" s="22"/>
      <c r="FB1781" s="22"/>
      <c r="FC1781" s="22"/>
      <c r="FD1781" s="22"/>
      <c r="FE1781" s="22"/>
      <c r="FF1781" s="22"/>
      <c r="FG1781" s="22"/>
      <c r="FH1781" s="22"/>
      <c r="FI1781" s="22"/>
      <c r="FJ1781" s="22"/>
      <c r="FK1781" s="22"/>
      <c r="FL1781" s="22"/>
      <c r="FM1781" s="22"/>
      <c r="FN1781" s="22"/>
      <c r="FO1781" s="22"/>
      <c r="FP1781" s="22"/>
      <c r="FQ1781" s="22"/>
      <c r="FR1781" s="22"/>
      <c r="FS1781" s="22"/>
      <c r="FT1781" s="22"/>
      <c r="FU1781" s="22"/>
      <c r="FV1781" s="22"/>
      <c r="FW1781" s="22"/>
      <c r="FX1781" s="22"/>
      <c r="FY1781" s="22"/>
      <c r="FZ1781" s="22"/>
      <c r="GA1781" s="22"/>
      <c r="GB1781" s="22"/>
      <c r="GC1781" s="24"/>
      <c r="GD1781" s="22"/>
      <c r="GE1781" s="22"/>
      <c r="GF1781" s="22"/>
      <c r="GG1781" s="22"/>
      <c r="GH1781" s="22"/>
      <c r="GI1781" s="22"/>
      <c r="GJ1781" s="22"/>
      <c r="GK1781" s="22"/>
      <c r="GL1781" s="22"/>
      <c r="GM1781" s="22"/>
      <c r="GN1781" s="22"/>
      <c r="GO1781" s="22"/>
      <c r="GP1781" s="22"/>
      <c r="GQ1781" s="22"/>
      <c r="GR1781" s="22"/>
      <c r="GS1781" s="22"/>
      <c r="GT1781" s="22"/>
      <c r="GU1781" s="22"/>
      <c r="GV1781" s="22"/>
      <c r="GW1781" s="22"/>
      <c r="GX1781" s="22"/>
      <c r="GY1781" s="22"/>
      <c r="GZ1781" s="22"/>
      <c r="HA1781" s="22"/>
      <c r="HB1781" s="22"/>
      <c r="HC1781" s="22"/>
      <c r="HD1781" s="22"/>
      <c r="HE1781" s="22"/>
      <c r="HF1781" s="22"/>
      <c r="HG1781" s="22"/>
      <c r="HH1781" s="22"/>
      <c r="HI1781" s="24"/>
      <c r="HJ1781" s="22"/>
      <c r="HK1781" s="22"/>
      <c r="HL1781" s="22"/>
      <c r="HM1781" s="22"/>
      <c r="HN1781" s="22"/>
      <c r="HO1781" s="22"/>
      <c r="HP1781" s="22"/>
      <c r="HQ1781" s="22"/>
      <c r="HR1781" s="22"/>
      <c r="HS1781" s="22"/>
      <c r="HT1781" s="22"/>
      <c r="HU1781" s="22"/>
      <c r="HV1781" s="22"/>
      <c r="HW1781" s="22"/>
      <c r="HX1781" s="22"/>
      <c r="HY1781" s="22"/>
      <c r="HZ1781" s="22"/>
      <c r="IA1781" s="22"/>
      <c r="IB1781" s="22"/>
      <c r="IC1781" s="22"/>
      <c r="ID1781" s="22"/>
      <c r="IE1781" s="22"/>
      <c r="IF1781" s="22"/>
      <c r="IG1781" s="22"/>
      <c r="IH1781" s="22"/>
      <c r="II1781" s="22"/>
      <c r="IJ1781" s="22"/>
      <c r="IK1781" s="22"/>
      <c r="IL1781" s="22"/>
      <c r="IM1781" s="22"/>
      <c r="IN1781" s="22"/>
      <c r="IO1781" s="24"/>
      <c r="IP1781" s="22"/>
      <c r="IQ1781" s="22"/>
      <c r="IR1781" s="22"/>
      <c r="IS1781" s="22"/>
      <c r="IT1781" s="22"/>
      <c r="IU1781" s="22"/>
      <c r="IV1781" s="22"/>
      <c r="IW1781" s="22"/>
      <c r="IX1781" s="22"/>
      <c r="IY1781" s="22"/>
      <c r="IZ1781" s="22"/>
      <c r="JA1781" s="22"/>
      <c r="JB1781" s="22"/>
      <c r="JC1781" s="22"/>
      <c r="JD1781" s="22"/>
      <c r="JE1781" s="22"/>
      <c r="JF1781" s="22"/>
      <c r="JG1781" s="22"/>
      <c r="JH1781" s="22"/>
      <c r="JI1781" s="22"/>
      <c r="JJ1781" s="22"/>
      <c r="JK1781" s="22"/>
      <c r="JL1781" s="22"/>
      <c r="JM1781" s="22"/>
      <c r="JN1781" s="22"/>
      <c r="JO1781" s="22"/>
      <c r="JP1781" s="22"/>
      <c r="JQ1781" s="22"/>
      <c r="JR1781" s="22"/>
      <c r="JS1781" s="22"/>
      <c r="JT1781" s="22"/>
      <c r="JU1781" s="24"/>
      <c r="JV1781" s="22"/>
      <c r="JW1781" s="22"/>
      <c r="JX1781" s="22"/>
      <c r="JY1781" s="22"/>
      <c r="JZ1781" s="22"/>
      <c r="KA1781" s="22"/>
      <c r="KB1781" s="22"/>
      <c r="KC1781" s="22"/>
      <c r="KD1781" s="22"/>
      <c r="KE1781" s="22"/>
      <c r="KF1781" s="22"/>
      <c r="KG1781" s="22"/>
      <c r="KH1781" s="22"/>
      <c r="KI1781" s="22"/>
      <c r="KJ1781" s="22"/>
      <c r="KK1781" s="22"/>
      <c r="KL1781" s="22"/>
      <c r="KM1781" s="22"/>
      <c r="KN1781" s="22"/>
      <c r="KO1781" s="22"/>
      <c r="KP1781" s="22"/>
      <c r="KQ1781" s="22"/>
      <c r="KR1781" s="22"/>
      <c r="KS1781" s="22"/>
      <c r="KT1781" s="22"/>
      <c r="KU1781" s="22"/>
      <c r="KV1781" s="22"/>
      <c r="KW1781" s="22"/>
      <c r="KX1781" s="22"/>
      <c r="KY1781" s="22"/>
      <c r="KZ1781" s="22"/>
      <c r="LA1781" s="24"/>
      <c r="LB1781" s="22"/>
      <c r="LC1781" s="22"/>
      <c r="LD1781" s="22"/>
      <c r="LE1781" s="22"/>
      <c r="LF1781" s="22"/>
      <c r="LG1781" s="22"/>
      <c r="LH1781" s="22"/>
      <c r="LI1781" s="22"/>
      <c r="LJ1781" s="22"/>
      <c r="LK1781" s="22"/>
      <c r="LL1781" s="22"/>
      <c r="LM1781" s="22"/>
      <c r="LN1781" s="22"/>
      <c r="LO1781" s="22"/>
      <c r="LP1781" s="22"/>
      <c r="LQ1781" s="22"/>
      <c r="LR1781" s="22"/>
      <c r="LS1781" s="22"/>
      <c r="LT1781" s="22"/>
      <c r="LU1781" s="22"/>
      <c r="LV1781" s="22"/>
      <c r="LW1781" s="22"/>
      <c r="LX1781" s="22"/>
      <c r="LY1781" s="22"/>
      <c r="LZ1781" s="22"/>
      <c r="MA1781" s="22"/>
      <c r="MB1781" s="22"/>
      <c r="MC1781" s="22"/>
      <c r="MD1781" s="22"/>
      <c r="ME1781" s="22"/>
      <c r="MF1781" s="22"/>
      <c r="MG1781" s="24"/>
      <c r="MH1781" s="22"/>
      <c r="MI1781" s="22"/>
      <c r="MJ1781" s="22"/>
      <c r="MK1781" s="22"/>
      <c r="ML1781" s="22"/>
      <c r="MM1781" s="22"/>
      <c r="MN1781" s="22"/>
      <c r="MO1781" s="22"/>
      <c r="MP1781" s="22"/>
      <c r="MQ1781" s="22"/>
      <c r="MR1781" s="22"/>
      <c r="MS1781" s="22"/>
      <c r="MT1781" s="22"/>
      <c r="MU1781" s="22"/>
      <c r="MV1781" s="22"/>
      <c r="MW1781" s="22"/>
      <c r="MX1781" s="22"/>
      <c r="MY1781" s="22"/>
      <c r="MZ1781" s="22"/>
      <c r="NA1781" s="22"/>
      <c r="NB1781" s="22"/>
      <c r="NC1781" s="22"/>
      <c r="ND1781" s="22"/>
      <c r="NE1781" s="22"/>
      <c r="NF1781" s="22"/>
      <c r="NG1781" s="22"/>
      <c r="NH1781" s="22"/>
      <c r="NI1781" s="22"/>
      <c r="NJ1781" s="22"/>
      <c r="NK1781" s="22"/>
      <c r="NL1781" s="22"/>
      <c r="NM1781" s="24"/>
      <c r="NN1781" s="22"/>
      <c r="NO1781" s="22"/>
      <c r="NP1781" s="22"/>
      <c r="NQ1781" s="22"/>
      <c r="NR1781" s="22"/>
      <c r="NS1781" s="22"/>
      <c r="NT1781" s="22"/>
      <c r="NU1781" s="22"/>
      <c r="NV1781" s="22"/>
      <c r="NW1781" s="22"/>
      <c r="NX1781" s="22"/>
      <c r="NY1781" s="22"/>
      <c r="NZ1781" s="22"/>
      <c r="OA1781" s="22"/>
      <c r="OB1781" s="22"/>
      <c r="OC1781" s="22"/>
      <c r="OD1781" s="22"/>
      <c r="OE1781" s="22"/>
      <c r="OF1781" s="22"/>
      <c r="OG1781" s="22"/>
      <c r="OH1781" s="22"/>
      <c r="OI1781" s="22"/>
      <c r="OJ1781" s="22"/>
      <c r="OK1781" s="22"/>
      <c r="OL1781" s="22"/>
      <c r="OM1781" s="22"/>
      <c r="ON1781" s="22"/>
      <c r="OO1781" s="22"/>
      <c r="OP1781" s="22"/>
      <c r="OQ1781" s="22"/>
      <c r="OR1781" s="22"/>
    </row>
    <row r="1782" spans="1:408" ht="15" thickBot="1">
      <c r="A1782" s="1" t="str">
        <f t="shared" si="50"/>
        <v>-50</v>
      </c>
      <c r="B1782" s="12" t="str">
        <f t="shared" si="43"/>
        <v/>
      </c>
      <c r="C1782" s="13"/>
      <c r="D1782" s="14"/>
      <c r="E1782" s="15"/>
      <c r="F1782" s="15"/>
      <c r="G1782" s="15">
        <f t="shared" si="51"/>
        <v>0</v>
      </c>
      <c r="H1782" s="16"/>
      <c r="I1782" s="14"/>
      <c r="J1782" s="17"/>
      <c r="K1782" s="79"/>
      <c r="L1782" s="18"/>
      <c r="M1782" s="18"/>
      <c r="N1782" s="16" t="e">
        <f t="shared" ca="1" si="48"/>
        <v>#NAME?</v>
      </c>
      <c r="O1782" s="19"/>
      <c r="P1782" s="19"/>
      <c r="Q1782" s="20"/>
      <c r="R1782" s="21" t="e">
        <f t="array" ref="R1782">VLOOKUP(C1782,DB!A:D,2,FALSE)</f>
        <v>#N/A</v>
      </c>
      <c r="S1782" s="21" t="e">
        <f t="array" ref="S1782">VLOOKUP(C1782,DB!A:D,3,FALSE)</f>
        <v>#N/A</v>
      </c>
      <c r="T1782" s="22" t="s">
        <v>19</v>
      </c>
      <c r="U1782" s="1" t="str">
        <f t="shared" si="44"/>
        <v/>
      </c>
      <c r="V1782" s="23" t="e">
        <f t="shared" ca="1" si="47"/>
        <v>#NAME?</v>
      </c>
      <c r="X1782" s="24" t="e">
        <f>VLOOKUP(CONCATENATE(C1782,D1782),'Honor 2025'!A:D,4,FALSE)</f>
        <v>#N/A</v>
      </c>
      <c r="Y1782" s="24"/>
      <c r="Z1782" s="22"/>
      <c r="AA1782" s="22"/>
      <c r="AB1782" s="22"/>
      <c r="AC1782" s="22"/>
      <c r="AD1782" s="22"/>
      <c r="AE1782" s="22"/>
      <c r="AF1782" s="22"/>
      <c r="AG1782" s="22"/>
      <c r="AH1782" s="22"/>
      <c r="AI1782" s="22"/>
      <c r="AJ1782" s="22"/>
      <c r="AK1782" s="22"/>
      <c r="AL1782" s="22"/>
      <c r="AM1782" s="22"/>
      <c r="AN1782" s="22"/>
      <c r="AO1782" s="22"/>
      <c r="AP1782" s="22"/>
      <c r="AQ1782" s="22"/>
      <c r="AR1782" s="22"/>
      <c r="AS1782" s="22"/>
      <c r="AT1782" s="22"/>
      <c r="AU1782" s="22"/>
      <c r="AV1782" s="22"/>
      <c r="AW1782" s="22"/>
      <c r="AX1782" s="22"/>
      <c r="AY1782" s="22"/>
      <c r="AZ1782" s="22"/>
      <c r="BA1782" s="22"/>
      <c r="BB1782" s="22"/>
      <c r="BC1782" s="22"/>
      <c r="BD1782" s="22"/>
      <c r="BE1782" s="24"/>
      <c r="BF1782" s="22"/>
      <c r="BG1782" s="22"/>
      <c r="BH1782" s="22"/>
      <c r="BI1782" s="22"/>
      <c r="BJ1782" s="22"/>
      <c r="BK1782" s="22"/>
      <c r="BL1782" s="22"/>
      <c r="BM1782" s="22"/>
      <c r="BN1782" s="22"/>
      <c r="BO1782" s="22"/>
      <c r="BP1782" s="22"/>
      <c r="BQ1782" s="22"/>
      <c r="BR1782" s="22"/>
      <c r="BS1782" s="22"/>
      <c r="BT1782" s="22"/>
      <c r="BU1782" s="22"/>
      <c r="BV1782" s="22"/>
      <c r="BW1782" s="22"/>
      <c r="BX1782" s="22"/>
      <c r="BY1782" s="22"/>
      <c r="BZ1782" s="22"/>
      <c r="CA1782" s="22"/>
      <c r="CB1782" s="22"/>
      <c r="CC1782" s="22"/>
      <c r="CD1782" s="22"/>
      <c r="CE1782" s="22"/>
      <c r="CF1782" s="22"/>
      <c r="CG1782" s="22"/>
      <c r="CH1782" s="22"/>
      <c r="CI1782" s="22"/>
      <c r="CJ1782" s="22"/>
      <c r="CK1782" s="24"/>
      <c r="CL1782" s="22"/>
      <c r="CM1782" s="22"/>
      <c r="CN1782" s="22"/>
      <c r="CO1782" s="22"/>
      <c r="CP1782" s="22"/>
      <c r="CQ1782" s="22"/>
      <c r="CR1782" s="22"/>
      <c r="CS1782" s="22"/>
      <c r="CT1782" s="22"/>
      <c r="CU1782" s="22"/>
      <c r="CV1782" s="22"/>
      <c r="CW1782" s="22"/>
      <c r="CX1782" s="22"/>
      <c r="CY1782" s="22"/>
      <c r="CZ1782" s="22"/>
      <c r="DA1782" s="22"/>
      <c r="DB1782" s="22"/>
      <c r="DC1782" s="22"/>
      <c r="DD1782" s="22"/>
      <c r="DE1782" s="22"/>
      <c r="DF1782" s="22"/>
      <c r="DG1782" s="22"/>
      <c r="DH1782" s="22"/>
      <c r="DI1782" s="22"/>
      <c r="DJ1782" s="22"/>
      <c r="DK1782" s="22"/>
      <c r="DL1782" s="22"/>
      <c r="DM1782" s="22"/>
      <c r="DN1782" s="22"/>
      <c r="DO1782" s="22"/>
      <c r="DP1782" s="22"/>
      <c r="DQ1782" s="24"/>
      <c r="DR1782" s="22"/>
      <c r="DS1782" s="22"/>
      <c r="DT1782" s="22"/>
      <c r="DU1782" s="22"/>
      <c r="DV1782" s="22"/>
      <c r="DW1782" s="22"/>
      <c r="DX1782" s="22"/>
      <c r="DY1782" s="22"/>
      <c r="DZ1782" s="22"/>
      <c r="EA1782" s="22"/>
      <c r="EB1782" s="22"/>
      <c r="EC1782" s="22"/>
      <c r="ED1782" s="22"/>
      <c r="EE1782" s="22"/>
      <c r="EF1782" s="22"/>
      <c r="EG1782" s="22"/>
      <c r="EH1782" s="22"/>
      <c r="EI1782" s="22"/>
      <c r="EJ1782" s="22"/>
      <c r="EK1782" s="22"/>
      <c r="EL1782" s="22"/>
      <c r="EM1782" s="22"/>
      <c r="EN1782" s="22"/>
      <c r="EO1782" s="22"/>
      <c r="EP1782" s="22"/>
      <c r="EQ1782" s="22"/>
      <c r="ER1782" s="22"/>
      <c r="ES1782" s="22"/>
      <c r="ET1782" s="22"/>
      <c r="EU1782" s="22"/>
      <c r="EV1782" s="22"/>
      <c r="EW1782" s="24"/>
      <c r="EX1782" s="22"/>
      <c r="EY1782" s="22"/>
      <c r="EZ1782" s="22"/>
      <c r="FA1782" s="22"/>
      <c r="FB1782" s="22"/>
      <c r="FC1782" s="22"/>
      <c r="FD1782" s="22"/>
      <c r="FE1782" s="22"/>
      <c r="FF1782" s="22"/>
      <c r="FG1782" s="22"/>
      <c r="FH1782" s="22"/>
      <c r="FI1782" s="22"/>
      <c r="FJ1782" s="22"/>
      <c r="FK1782" s="22"/>
      <c r="FL1782" s="22"/>
      <c r="FM1782" s="22"/>
      <c r="FN1782" s="22"/>
      <c r="FO1782" s="22"/>
      <c r="FP1782" s="22"/>
      <c r="FQ1782" s="22"/>
      <c r="FR1782" s="22"/>
      <c r="FS1782" s="22"/>
      <c r="FT1782" s="22"/>
      <c r="FU1782" s="22"/>
      <c r="FV1782" s="22"/>
      <c r="FW1782" s="22"/>
      <c r="FX1782" s="22"/>
      <c r="FY1782" s="22"/>
      <c r="FZ1782" s="22"/>
      <c r="GA1782" s="22"/>
      <c r="GB1782" s="22"/>
      <c r="GC1782" s="24"/>
      <c r="GD1782" s="22"/>
      <c r="GE1782" s="22"/>
      <c r="GF1782" s="22"/>
      <c r="GG1782" s="22"/>
      <c r="GH1782" s="22"/>
      <c r="GI1782" s="22"/>
      <c r="GJ1782" s="22"/>
      <c r="GK1782" s="22"/>
      <c r="GL1782" s="22"/>
      <c r="GM1782" s="22"/>
      <c r="GN1782" s="22"/>
      <c r="GO1782" s="22"/>
      <c r="GP1782" s="22"/>
      <c r="GQ1782" s="22"/>
      <c r="GR1782" s="22"/>
      <c r="GS1782" s="22"/>
      <c r="GT1782" s="22"/>
      <c r="GU1782" s="22"/>
      <c r="GV1782" s="22"/>
      <c r="GW1782" s="22"/>
      <c r="GX1782" s="22"/>
      <c r="GY1782" s="22"/>
      <c r="GZ1782" s="22"/>
      <c r="HA1782" s="22"/>
      <c r="HB1782" s="22"/>
      <c r="HC1782" s="22"/>
      <c r="HD1782" s="22"/>
      <c r="HE1782" s="22"/>
      <c r="HF1782" s="22"/>
      <c r="HG1782" s="22"/>
      <c r="HH1782" s="22"/>
      <c r="HI1782" s="24"/>
      <c r="HJ1782" s="22"/>
      <c r="HK1782" s="22"/>
      <c r="HL1782" s="22"/>
      <c r="HM1782" s="22"/>
      <c r="HN1782" s="22"/>
      <c r="HO1782" s="22"/>
      <c r="HP1782" s="22"/>
      <c r="HQ1782" s="22"/>
      <c r="HR1782" s="22"/>
      <c r="HS1782" s="22"/>
      <c r="HT1782" s="22"/>
      <c r="HU1782" s="22"/>
      <c r="HV1782" s="22"/>
      <c r="HW1782" s="22"/>
      <c r="HX1782" s="22"/>
      <c r="HY1782" s="22"/>
      <c r="HZ1782" s="22"/>
      <c r="IA1782" s="22"/>
      <c r="IB1782" s="22"/>
      <c r="IC1782" s="22"/>
      <c r="ID1782" s="22"/>
      <c r="IE1782" s="22"/>
      <c r="IF1782" s="22"/>
      <c r="IG1782" s="22"/>
      <c r="IH1782" s="22"/>
      <c r="II1782" s="22"/>
      <c r="IJ1782" s="22"/>
      <c r="IK1782" s="22"/>
      <c r="IL1782" s="22"/>
      <c r="IM1782" s="22"/>
      <c r="IN1782" s="22"/>
      <c r="IO1782" s="24"/>
      <c r="IP1782" s="22"/>
      <c r="IQ1782" s="22"/>
      <c r="IR1782" s="22"/>
      <c r="IS1782" s="22"/>
      <c r="IT1782" s="22"/>
      <c r="IU1782" s="22"/>
      <c r="IV1782" s="22"/>
      <c r="IW1782" s="22"/>
      <c r="IX1782" s="22"/>
      <c r="IY1782" s="22"/>
      <c r="IZ1782" s="22"/>
      <c r="JA1782" s="22"/>
      <c r="JB1782" s="22"/>
      <c r="JC1782" s="22"/>
      <c r="JD1782" s="22"/>
      <c r="JE1782" s="22"/>
      <c r="JF1782" s="22"/>
      <c r="JG1782" s="22"/>
      <c r="JH1782" s="22"/>
      <c r="JI1782" s="22"/>
      <c r="JJ1782" s="22"/>
      <c r="JK1782" s="22"/>
      <c r="JL1782" s="22"/>
      <c r="JM1782" s="22"/>
      <c r="JN1782" s="22"/>
      <c r="JO1782" s="22"/>
      <c r="JP1782" s="22"/>
      <c r="JQ1782" s="22"/>
      <c r="JR1782" s="22"/>
      <c r="JS1782" s="22"/>
      <c r="JT1782" s="22"/>
      <c r="JU1782" s="24"/>
      <c r="JV1782" s="22"/>
      <c r="JW1782" s="22"/>
      <c r="JX1782" s="22"/>
      <c r="JY1782" s="22"/>
      <c r="JZ1782" s="22"/>
      <c r="KA1782" s="22"/>
      <c r="KB1782" s="22"/>
      <c r="KC1782" s="22"/>
      <c r="KD1782" s="22"/>
      <c r="KE1782" s="22"/>
      <c r="KF1782" s="22"/>
      <c r="KG1782" s="22"/>
      <c r="KH1782" s="22"/>
      <c r="KI1782" s="22"/>
      <c r="KJ1782" s="22"/>
      <c r="KK1782" s="22"/>
      <c r="KL1782" s="22"/>
      <c r="KM1782" s="22"/>
      <c r="KN1782" s="22"/>
      <c r="KO1782" s="22"/>
      <c r="KP1782" s="22"/>
      <c r="KQ1782" s="22"/>
      <c r="KR1782" s="22"/>
      <c r="KS1782" s="22"/>
      <c r="KT1782" s="22"/>
      <c r="KU1782" s="22"/>
      <c r="KV1782" s="22"/>
      <c r="KW1782" s="22"/>
      <c r="KX1782" s="22"/>
      <c r="KY1782" s="22"/>
      <c r="KZ1782" s="22"/>
      <c r="LA1782" s="24"/>
      <c r="LB1782" s="22"/>
      <c r="LC1782" s="22"/>
      <c r="LD1782" s="22"/>
      <c r="LE1782" s="22"/>
      <c r="LF1782" s="22"/>
      <c r="LG1782" s="22"/>
      <c r="LH1782" s="22"/>
      <c r="LI1782" s="22"/>
      <c r="LJ1782" s="22"/>
      <c r="LK1782" s="22"/>
      <c r="LL1782" s="22"/>
      <c r="LM1782" s="22"/>
      <c r="LN1782" s="22"/>
      <c r="LO1782" s="22"/>
      <c r="LP1782" s="22"/>
      <c r="LQ1782" s="22"/>
      <c r="LR1782" s="22"/>
      <c r="LS1782" s="22"/>
      <c r="LT1782" s="22"/>
      <c r="LU1782" s="22"/>
      <c r="LV1782" s="22"/>
      <c r="LW1782" s="22"/>
      <c r="LX1782" s="22"/>
      <c r="LY1782" s="22"/>
      <c r="LZ1782" s="22"/>
      <c r="MA1782" s="22"/>
      <c r="MB1782" s="22"/>
      <c r="MC1782" s="22"/>
      <c r="MD1782" s="22"/>
      <c r="ME1782" s="22"/>
      <c r="MF1782" s="22"/>
      <c r="MG1782" s="24"/>
      <c r="MH1782" s="22"/>
      <c r="MI1782" s="22"/>
      <c r="MJ1782" s="22"/>
      <c r="MK1782" s="22"/>
      <c r="ML1782" s="22"/>
      <c r="MM1782" s="22"/>
      <c r="MN1782" s="22"/>
      <c r="MO1782" s="22"/>
      <c r="MP1782" s="22"/>
      <c r="MQ1782" s="22"/>
      <c r="MR1782" s="22"/>
      <c r="MS1782" s="22"/>
      <c r="MT1782" s="22"/>
      <c r="MU1782" s="22"/>
      <c r="MV1782" s="22"/>
      <c r="MW1782" s="22"/>
      <c r="MX1782" s="22"/>
      <c r="MY1782" s="22"/>
      <c r="MZ1782" s="22"/>
      <c r="NA1782" s="22"/>
      <c r="NB1782" s="22"/>
      <c r="NC1782" s="22"/>
      <c r="ND1782" s="22"/>
      <c r="NE1782" s="22"/>
      <c r="NF1782" s="22"/>
      <c r="NG1782" s="22"/>
      <c r="NH1782" s="22"/>
      <c r="NI1782" s="22"/>
      <c r="NJ1782" s="22"/>
      <c r="NK1782" s="22"/>
      <c r="NL1782" s="22"/>
      <c r="NM1782" s="24"/>
      <c r="NN1782" s="22"/>
      <c r="NO1782" s="22"/>
      <c r="NP1782" s="22"/>
      <c r="NQ1782" s="22"/>
      <c r="NR1782" s="22"/>
      <c r="NS1782" s="22"/>
      <c r="NT1782" s="22"/>
      <c r="NU1782" s="22"/>
      <c r="NV1782" s="22"/>
      <c r="NW1782" s="22"/>
      <c r="NX1782" s="22"/>
      <c r="NY1782" s="22"/>
      <c r="NZ1782" s="22"/>
      <c r="OA1782" s="22"/>
      <c r="OB1782" s="22"/>
      <c r="OC1782" s="22"/>
      <c r="OD1782" s="22"/>
      <c r="OE1782" s="22"/>
      <c r="OF1782" s="22"/>
      <c r="OG1782" s="22"/>
      <c r="OH1782" s="22"/>
      <c r="OI1782" s="22"/>
      <c r="OJ1782" s="22"/>
      <c r="OK1782" s="22"/>
      <c r="OL1782" s="22"/>
      <c r="OM1782" s="22"/>
      <c r="ON1782" s="22"/>
      <c r="OO1782" s="22"/>
      <c r="OP1782" s="22"/>
      <c r="OQ1782" s="22"/>
      <c r="OR1782" s="22"/>
    </row>
    <row r="1783" spans="1:408" ht="15" thickBot="1">
      <c r="A1783" s="1" t="str">
        <f t="shared" si="50"/>
        <v>-51</v>
      </c>
      <c r="B1783" s="12" t="str">
        <f t="shared" si="43"/>
        <v/>
      </c>
      <c r="C1783" s="13"/>
      <c r="D1783" s="14"/>
      <c r="E1783" s="15"/>
      <c r="F1783" s="15"/>
      <c r="G1783" s="15">
        <f t="shared" si="51"/>
        <v>0</v>
      </c>
      <c r="H1783" s="16"/>
      <c r="I1783" s="14"/>
      <c r="J1783" s="17"/>
      <c r="K1783" s="78"/>
      <c r="L1783" s="18"/>
      <c r="M1783" s="18"/>
      <c r="N1783" s="16" t="e">
        <f t="shared" ca="1" si="48"/>
        <v>#NAME?</v>
      </c>
      <c r="O1783" s="19"/>
      <c r="P1783" s="19"/>
      <c r="Q1783" s="20"/>
      <c r="R1783" s="21" t="e">
        <f t="array" ref="R1783">VLOOKUP(C1783,DB!A:D,2,FALSE)</f>
        <v>#N/A</v>
      </c>
      <c r="S1783" s="21" t="e">
        <f t="array" ref="S1783">VLOOKUP(C1783,DB!A:D,3,FALSE)</f>
        <v>#N/A</v>
      </c>
      <c r="T1783" s="22" t="s">
        <v>19</v>
      </c>
      <c r="U1783" s="1" t="str">
        <f t="shared" si="44"/>
        <v/>
      </c>
      <c r="V1783" s="23" t="e">
        <f t="shared" ca="1" si="47"/>
        <v>#NAME?</v>
      </c>
      <c r="X1783" s="24" t="e">
        <f>VLOOKUP(CONCATENATE(C1783,D1783),'Honor 2025'!A:D,4,FALSE)</f>
        <v>#N/A</v>
      </c>
      <c r="Y1783" s="24"/>
      <c r="Z1783" s="22"/>
      <c r="AA1783" s="22"/>
      <c r="AB1783" s="22"/>
      <c r="AC1783" s="22"/>
      <c r="AD1783" s="22"/>
      <c r="AE1783" s="22"/>
      <c r="AF1783" s="22"/>
      <c r="AG1783" s="22"/>
      <c r="AH1783" s="22"/>
      <c r="AI1783" s="22"/>
      <c r="AJ1783" s="22"/>
      <c r="AK1783" s="22"/>
      <c r="AL1783" s="22"/>
      <c r="AM1783" s="22"/>
      <c r="AN1783" s="22"/>
      <c r="AO1783" s="22"/>
      <c r="AP1783" s="22"/>
      <c r="AQ1783" s="22"/>
      <c r="AR1783" s="22"/>
      <c r="AS1783" s="22"/>
      <c r="AT1783" s="22"/>
      <c r="AU1783" s="22"/>
      <c r="AV1783" s="22"/>
      <c r="AW1783" s="22"/>
      <c r="AX1783" s="22"/>
      <c r="AY1783" s="22"/>
      <c r="AZ1783" s="22"/>
      <c r="BA1783" s="22"/>
      <c r="BB1783" s="22"/>
      <c r="BC1783" s="22"/>
      <c r="BD1783" s="22"/>
      <c r="BE1783" s="24"/>
      <c r="BF1783" s="22"/>
      <c r="BG1783" s="22"/>
      <c r="BH1783" s="22"/>
      <c r="BI1783" s="22"/>
      <c r="BJ1783" s="22"/>
      <c r="BK1783" s="22"/>
      <c r="BL1783" s="22"/>
      <c r="BM1783" s="22"/>
      <c r="BN1783" s="22"/>
      <c r="BO1783" s="22"/>
      <c r="BP1783" s="22"/>
      <c r="BQ1783" s="22"/>
      <c r="BR1783" s="22"/>
      <c r="BS1783" s="22"/>
      <c r="BT1783" s="22"/>
      <c r="BU1783" s="22"/>
      <c r="BV1783" s="22"/>
      <c r="BW1783" s="22"/>
      <c r="BX1783" s="22"/>
      <c r="BY1783" s="22"/>
      <c r="BZ1783" s="22"/>
      <c r="CA1783" s="22"/>
      <c r="CB1783" s="22"/>
      <c r="CC1783" s="22"/>
      <c r="CD1783" s="22"/>
      <c r="CE1783" s="22"/>
      <c r="CF1783" s="22"/>
      <c r="CG1783" s="22"/>
      <c r="CH1783" s="22"/>
      <c r="CI1783" s="22"/>
      <c r="CJ1783" s="22"/>
      <c r="CK1783" s="24"/>
      <c r="CL1783" s="22"/>
      <c r="CM1783" s="22"/>
      <c r="CN1783" s="22"/>
      <c r="CO1783" s="22"/>
      <c r="CP1783" s="22"/>
      <c r="CQ1783" s="22"/>
      <c r="CR1783" s="22"/>
      <c r="CS1783" s="22"/>
      <c r="CT1783" s="22"/>
      <c r="CU1783" s="22"/>
      <c r="CV1783" s="22"/>
      <c r="CW1783" s="22"/>
      <c r="CX1783" s="22"/>
      <c r="CY1783" s="22"/>
      <c r="CZ1783" s="22"/>
      <c r="DA1783" s="22"/>
      <c r="DB1783" s="22"/>
      <c r="DC1783" s="22"/>
      <c r="DD1783" s="22"/>
      <c r="DE1783" s="22"/>
      <c r="DF1783" s="22"/>
      <c r="DG1783" s="22"/>
      <c r="DH1783" s="22"/>
      <c r="DI1783" s="22"/>
      <c r="DJ1783" s="22"/>
      <c r="DK1783" s="22"/>
      <c r="DL1783" s="22"/>
      <c r="DM1783" s="22"/>
      <c r="DN1783" s="22"/>
      <c r="DO1783" s="22"/>
      <c r="DP1783" s="22"/>
      <c r="DQ1783" s="24"/>
      <c r="DR1783" s="22"/>
      <c r="DS1783" s="22"/>
      <c r="DT1783" s="22"/>
      <c r="DU1783" s="22"/>
      <c r="DV1783" s="22"/>
      <c r="DW1783" s="22"/>
      <c r="DX1783" s="22"/>
      <c r="DY1783" s="22"/>
      <c r="DZ1783" s="22"/>
      <c r="EA1783" s="22"/>
      <c r="EB1783" s="22"/>
      <c r="EC1783" s="22"/>
      <c r="ED1783" s="22"/>
      <c r="EE1783" s="22"/>
      <c r="EF1783" s="22"/>
      <c r="EG1783" s="22"/>
      <c r="EH1783" s="22"/>
      <c r="EI1783" s="22"/>
      <c r="EJ1783" s="22"/>
      <c r="EK1783" s="22"/>
      <c r="EL1783" s="22"/>
      <c r="EM1783" s="22"/>
      <c r="EN1783" s="22"/>
      <c r="EO1783" s="22"/>
      <c r="EP1783" s="22"/>
      <c r="EQ1783" s="22"/>
      <c r="ER1783" s="22"/>
      <c r="ES1783" s="22"/>
      <c r="ET1783" s="22"/>
      <c r="EU1783" s="22"/>
      <c r="EV1783" s="22"/>
      <c r="EW1783" s="24"/>
      <c r="EX1783" s="22"/>
      <c r="EY1783" s="22"/>
      <c r="EZ1783" s="22"/>
      <c r="FA1783" s="22"/>
      <c r="FB1783" s="22"/>
      <c r="FC1783" s="22"/>
      <c r="FD1783" s="22"/>
      <c r="FE1783" s="22"/>
      <c r="FF1783" s="22"/>
      <c r="FG1783" s="22"/>
      <c r="FH1783" s="22"/>
      <c r="FI1783" s="22"/>
      <c r="FJ1783" s="22"/>
      <c r="FK1783" s="22"/>
      <c r="FL1783" s="22"/>
      <c r="FM1783" s="22"/>
      <c r="FN1783" s="22"/>
      <c r="FO1783" s="22"/>
      <c r="FP1783" s="22"/>
      <c r="FQ1783" s="22"/>
      <c r="FR1783" s="22"/>
      <c r="FS1783" s="22"/>
      <c r="FT1783" s="22"/>
      <c r="FU1783" s="22"/>
      <c r="FV1783" s="22"/>
      <c r="FW1783" s="22"/>
      <c r="FX1783" s="22"/>
      <c r="FY1783" s="22"/>
      <c r="FZ1783" s="22"/>
      <c r="GA1783" s="22"/>
      <c r="GB1783" s="22"/>
      <c r="GC1783" s="24"/>
      <c r="GD1783" s="22"/>
      <c r="GE1783" s="22"/>
      <c r="GF1783" s="22"/>
      <c r="GG1783" s="22"/>
      <c r="GH1783" s="22"/>
      <c r="GI1783" s="22"/>
      <c r="GJ1783" s="22"/>
      <c r="GK1783" s="22"/>
      <c r="GL1783" s="22"/>
      <c r="GM1783" s="22"/>
      <c r="GN1783" s="22"/>
      <c r="GO1783" s="22"/>
      <c r="GP1783" s="22"/>
      <c r="GQ1783" s="22"/>
      <c r="GR1783" s="22"/>
      <c r="GS1783" s="22"/>
      <c r="GT1783" s="22"/>
      <c r="GU1783" s="22"/>
      <c r="GV1783" s="22"/>
      <c r="GW1783" s="22"/>
      <c r="GX1783" s="22"/>
      <c r="GY1783" s="22"/>
      <c r="GZ1783" s="22"/>
      <c r="HA1783" s="22"/>
      <c r="HB1783" s="22"/>
      <c r="HC1783" s="22"/>
      <c r="HD1783" s="22"/>
      <c r="HE1783" s="22"/>
      <c r="HF1783" s="22"/>
      <c r="HG1783" s="22"/>
      <c r="HH1783" s="22"/>
      <c r="HI1783" s="24"/>
      <c r="HJ1783" s="22"/>
      <c r="HK1783" s="22"/>
      <c r="HL1783" s="22"/>
      <c r="HM1783" s="22"/>
      <c r="HN1783" s="22"/>
      <c r="HO1783" s="22"/>
      <c r="HP1783" s="22"/>
      <c r="HQ1783" s="22"/>
      <c r="HR1783" s="22"/>
      <c r="HS1783" s="22"/>
      <c r="HT1783" s="22"/>
      <c r="HU1783" s="22"/>
      <c r="HV1783" s="22"/>
      <c r="HW1783" s="22"/>
      <c r="HX1783" s="22"/>
      <c r="HY1783" s="22"/>
      <c r="HZ1783" s="22"/>
      <c r="IA1783" s="22"/>
      <c r="IB1783" s="22"/>
      <c r="IC1783" s="22"/>
      <c r="ID1783" s="22"/>
      <c r="IE1783" s="22"/>
      <c r="IF1783" s="22"/>
      <c r="IG1783" s="22"/>
      <c r="IH1783" s="22"/>
      <c r="II1783" s="22"/>
      <c r="IJ1783" s="22"/>
      <c r="IK1783" s="22"/>
      <c r="IL1783" s="22"/>
      <c r="IM1783" s="22"/>
      <c r="IN1783" s="22"/>
      <c r="IO1783" s="24"/>
      <c r="IP1783" s="22"/>
      <c r="IQ1783" s="22"/>
      <c r="IR1783" s="22"/>
      <c r="IS1783" s="22"/>
      <c r="IT1783" s="22"/>
      <c r="IU1783" s="22"/>
      <c r="IV1783" s="22"/>
      <c r="IW1783" s="22"/>
      <c r="IX1783" s="22"/>
      <c r="IY1783" s="22"/>
      <c r="IZ1783" s="22"/>
      <c r="JA1783" s="22"/>
      <c r="JB1783" s="22"/>
      <c r="JC1783" s="22"/>
      <c r="JD1783" s="22"/>
      <c r="JE1783" s="22"/>
      <c r="JF1783" s="22"/>
      <c r="JG1783" s="22"/>
      <c r="JH1783" s="22"/>
      <c r="JI1783" s="22"/>
      <c r="JJ1783" s="22"/>
      <c r="JK1783" s="22"/>
      <c r="JL1783" s="22"/>
      <c r="JM1783" s="22"/>
      <c r="JN1783" s="22"/>
      <c r="JO1783" s="22"/>
      <c r="JP1783" s="22"/>
      <c r="JQ1783" s="22"/>
      <c r="JR1783" s="22"/>
      <c r="JS1783" s="22"/>
      <c r="JT1783" s="22"/>
      <c r="JU1783" s="24"/>
      <c r="JV1783" s="22"/>
      <c r="JW1783" s="22"/>
      <c r="JX1783" s="22"/>
      <c r="JY1783" s="22"/>
      <c r="JZ1783" s="22"/>
      <c r="KA1783" s="22"/>
      <c r="KB1783" s="22"/>
      <c r="KC1783" s="22"/>
      <c r="KD1783" s="22"/>
      <c r="KE1783" s="22"/>
      <c r="KF1783" s="22"/>
      <c r="KG1783" s="22"/>
      <c r="KH1783" s="22"/>
      <c r="KI1783" s="22"/>
      <c r="KJ1783" s="22"/>
      <c r="KK1783" s="22"/>
      <c r="KL1783" s="22"/>
      <c r="KM1783" s="22"/>
      <c r="KN1783" s="22"/>
      <c r="KO1783" s="22"/>
      <c r="KP1783" s="22"/>
      <c r="KQ1783" s="22"/>
      <c r="KR1783" s="22"/>
      <c r="KS1783" s="22"/>
      <c r="KT1783" s="22"/>
      <c r="KU1783" s="22"/>
      <c r="KV1783" s="22"/>
      <c r="KW1783" s="22"/>
      <c r="KX1783" s="22"/>
      <c r="KY1783" s="22"/>
      <c r="KZ1783" s="22"/>
      <c r="LA1783" s="24"/>
      <c r="LB1783" s="22"/>
      <c r="LC1783" s="22"/>
      <c r="LD1783" s="22"/>
      <c r="LE1783" s="22"/>
      <c r="LF1783" s="22"/>
      <c r="LG1783" s="22"/>
      <c r="LH1783" s="22"/>
      <c r="LI1783" s="22"/>
      <c r="LJ1783" s="22"/>
      <c r="LK1783" s="22"/>
      <c r="LL1783" s="22"/>
      <c r="LM1783" s="22"/>
      <c r="LN1783" s="22"/>
      <c r="LO1783" s="22"/>
      <c r="LP1783" s="22"/>
      <c r="LQ1783" s="22"/>
      <c r="LR1783" s="22"/>
      <c r="LS1783" s="22"/>
      <c r="LT1783" s="22"/>
      <c r="LU1783" s="22"/>
      <c r="LV1783" s="22"/>
      <c r="LW1783" s="22"/>
      <c r="LX1783" s="22"/>
      <c r="LY1783" s="22"/>
      <c r="LZ1783" s="22"/>
      <c r="MA1783" s="22"/>
      <c r="MB1783" s="22"/>
      <c r="MC1783" s="22"/>
      <c r="MD1783" s="22"/>
      <c r="ME1783" s="22"/>
      <c r="MF1783" s="22"/>
      <c r="MG1783" s="24"/>
      <c r="MH1783" s="22"/>
      <c r="MI1783" s="22"/>
      <c r="MJ1783" s="22"/>
      <c r="MK1783" s="22"/>
      <c r="ML1783" s="22"/>
      <c r="MM1783" s="22"/>
      <c r="MN1783" s="22"/>
      <c r="MO1783" s="22"/>
      <c r="MP1783" s="22"/>
      <c r="MQ1783" s="22"/>
      <c r="MR1783" s="22"/>
      <c r="MS1783" s="22"/>
      <c r="MT1783" s="22"/>
      <c r="MU1783" s="22"/>
      <c r="MV1783" s="22"/>
      <c r="MW1783" s="22"/>
      <c r="MX1783" s="22"/>
      <c r="MY1783" s="22"/>
      <c r="MZ1783" s="22"/>
      <c r="NA1783" s="22"/>
      <c r="NB1783" s="22"/>
      <c r="NC1783" s="22"/>
      <c r="ND1783" s="22"/>
      <c r="NE1783" s="22"/>
      <c r="NF1783" s="22"/>
      <c r="NG1783" s="22"/>
      <c r="NH1783" s="22"/>
      <c r="NI1783" s="22"/>
      <c r="NJ1783" s="22"/>
      <c r="NK1783" s="22"/>
      <c r="NL1783" s="22"/>
      <c r="NM1783" s="24"/>
      <c r="NN1783" s="22"/>
      <c r="NO1783" s="22"/>
      <c r="NP1783" s="22"/>
      <c r="NQ1783" s="22"/>
      <c r="NR1783" s="22"/>
      <c r="NS1783" s="22"/>
      <c r="NT1783" s="22"/>
      <c r="NU1783" s="22"/>
      <c r="NV1783" s="22"/>
      <c r="NW1783" s="22"/>
      <c r="NX1783" s="22"/>
      <c r="NY1783" s="22"/>
      <c r="NZ1783" s="22"/>
      <c r="OA1783" s="22"/>
      <c r="OB1783" s="22"/>
      <c r="OC1783" s="22"/>
      <c r="OD1783" s="22"/>
      <c r="OE1783" s="22"/>
      <c r="OF1783" s="22"/>
      <c r="OG1783" s="22"/>
      <c r="OH1783" s="22"/>
      <c r="OI1783" s="22"/>
      <c r="OJ1783" s="22"/>
      <c r="OK1783" s="22"/>
      <c r="OL1783" s="22"/>
      <c r="OM1783" s="22"/>
      <c r="ON1783" s="22"/>
      <c r="OO1783" s="22"/>
      <c r="OP1783" s="22"/>
      <c r="OQ1783" s="22"/>
      <c r="OR1783" s="22"/>
    </row>
    <row r="1784" spans="1:408" ht="15" thickBot="1">
      <c r="A1784" s="1" t="str">
        <f t="shared" si="50"/>
        <v>-52</v>
      </c>
      <c r="B1784" s="12" t="str">
        <f t="shared" si="43"/>
        <v/>
      </c>
      <c r="C1784" s="13"/>
      <c r="D1784" s="14"/>
      <c r="E1784" s="15"/>
      <c r="F1784" s="15"/>
      <c r="G1784" s="15">
        <f t="shared" si="51"/>
        <v>0</v>
      </c>
      <c r="H1784" s="16"/>
      <c r="I1784" s="14"/>
      <c r="J1784" s="17"/>
      <c r="K1784" s="79"/>
      <c r="L1784" s="18"/>
      <c r="M1784" s="18"/>
      <c r="N1784" s="16" t="e">
        <f t="shared" ca="1" si="48"/>
        <v>#NAME?</v>
      </c>
      <c r="O1784" s="19"/>
      <c r="P1784" s="19"/>
      <c r="Q1784" s="20"/>
      <c r="R1784" s="21" t="e">
        <f t="array" ref="R1784">VLOOKUP(C1784,DB!A:D,2,FALSE)</f>
        <v>#N/A</v>
      </c>
      <c r="S1784" s="21" t="e">
        <f t="array" ref="S1784">VLOOKUP(C1784,DB!A:D,3,FALSE)</f>
        <v>#N/A</v>
      </c>
      <c r="T1784" s="22" t="s">
        <v>19</v>
      </c>
      <c r="U1784" s="1" t="str">
        <f t="shared" si="44"/>
        <v/>
      </c>
      <c r="V1784" s="23" t="e">
        <f t="shared" ca="1" si="47"/>
        <v>#NAME?</v>
      </c>
      <c r="X1784" s="24" t="e">
        <f>VLOOKUP(CONCATENATE(C1784,D1784),'Honor 2025'!A:D,4,FALSE)</f>
        <v>#N/A</v>
      </c>
      <c r="Y1784" s="24"/>
      <c r="Z1784" s="22"/>
      <c r="AA1784" s="22"/>
      <c r="AB1784" s="22"/>
      <c r="AC1784" s="22"/>
      <c r="AD1784" s="22"/>
      <c r="AE1784" s="22"/>
      <c r="AF1784" s="22"/>
      <c r="AG1784" s="22"/>
      <c r="AH1784" s="22"/>
      <c r="AI1784" s="22"/>
      <c r="AJ1784" s="22"/>
      <c r="AK1784" s="22"/>
      <c r="AL1784" s="22"/>
      <c r="AM1784" s="22"/>
      <c r="AN1784" s="22"/>
      <c r="AO1784" s="22"/>
      <c r="AP1784" s="22"/>
      <c r="AQ1784" s="22"/>
      <c r="AR1784" s="22"/>
      <c r="AS1784" s="22"/>
      <c r="AT1784" s="22"/>
      <c r="AU1784" s="22"/>
      <c r="AV1784" s="22"/>
      <c r="AW1784" s="22"/>
      <c r="AX1784" s="22"/>
      <c r="AY1784" s="22"/>
      <c r="AZ1784" s="22"/>
      <c r="BA1784" s="22"/>
      <c r="BB1784" s="22"/>
      <c r="BC1784" s="22"/>
      <c r="BD1784" s="22"/>
      <c r="BE1784" s="24"/>
      <c r="BF1784" s="22"/>
      <c r="BG1784" s="22"/>
      <c r="BH1784" s="22"/>
      <c r="BI1784" s="22"/>
      <c r="BJ1784" s="22"/>
      <c r="BK1784" s="22"/>
      <c r="BL1784" s="22"/>
      <c r="BM1784" s="22"/>
      <c r="BN1784" s="22"/>
      <c r="BO1784" s="22"/>
      <c r="BP1784" s="22"/>
      <c r="BQ1784" s="22"/>
      <c r="BR1784" s="22"/>
      <c r="BS1784" s="22"/>
      <c r="BT1784" s="22"/>
      <c r="BU1784" s="22"/>
      <c r="BV1784" s="22"/>
      <c r="BW1784" s="22"/>
      <c r="BX1784" s="22"/>
      <c r="BY1784" s="22"/>
      <c r="BZ1784" s="22"/>
      <c r="CA1784" s="22"/>
      <c r="CB1784" s="22"/>
      <c r="CC1784" s="22"/>
      <c r="CD1784" s="22"/>
      <c r="CE1784" s="22"/>
      <c r="CF1784" s="22"/>
      <c r="CG1784" s="22"/>
      <c r="CH1784" s="22"/>
      <c r="CI1784" s="22"/>
      <c r="CJ1784" s="22"/>
      <c r="CK1784" s="24"/>
      <c r="CL1784" s="22"/>
      <c r="CM1784" s="22"/>
      <c r="CN1784" s="22"/>
      <c r="CO1784" s="22"/>
      <c r="CP1784" s="22"/>
      <c r="CQ1784" s="22"/>
      <c r="CR1784" s="22"/>
      <c r="CS1784" s="22"/>
      <c r="CT1784" s="22"/>
      <c r="CU1784" s="22"/>
      <c r="CV1784" s="22"/>
      <c r="CW1784" s="22"/>
      <c r="CX1784" s="22"/>
      <c r="CY1784" s="22"/>
      <c r="CZ1784" s="22"/>
      <c r="DA1784" s="22"/>
      <c r="DB1784" s="22"/>
      <c r="DC1784" s="22"/>
      <c r="DD1784" s="22"/>
      <c r="DE1784" s="22"/>
      <c r="DF1784" s="22"/>
      <c r="DG1784" s="22"/>
      <c r="DH1784" s="22"/>
      <c r="DI1784" s="22"/>
      <c r="DJ1784" s="22"/>
      <c r="DK1784" s="22"/>
      <c r="DL1784" s="22"/>
      <c r="DM1784" s="22"/>
      <c r="DN1784" s="22"/>
      <c r="DO1784" s="22"/>
      <c r="DP1784" s="22"/>
      <c r="DQ1784" s="24"/>
      <c r="DR1784" s="22"/>
      <c r="DS1784" s="22"/>
      <c r="DT1784" s="22"/>
      <c r="DU1784" s="22"/>
      <c r="DV1784" s="22"/>
      <c r="DW1784" s="22"/>
      <c r="DX1784" s="22"/>
      <c r="DY1784" s="22"/>
      <c r="DZ1784" s="22"/>
      <c r="EA1784" s="22"/>
      <c r="EB1784" s="22"/>
      <c r="EC1784" s="22"/>
      <c r="ED1784" s="22"/>
      <c r="EE1784" s="22"/>
      <c r="EF1784" s="22"/>
      <c r="EG1784" s="22"/>
      <c r="EH1784" s="22"/>
      <c r="EI1784" s="22"/>
      <c r="EJ1784" s="22"/>
      <c r="EK1784" s="22"/>
      <c r="EL1784" s="22"/>
      <c r="EM1784" s="22"/>
      <c r="EN1784" s="22"/>
      <c r="EO1784" s="22"/>
      <c r="EP1784" s="22"/>
      <c r="EQ1784" s="22"/>
      <c r="ER1784" s="22"/>
      <c r="ES1784" s="22"/>
      <c r="ET1784" s="22"/>
      <c r="EU1784" s="22"/>
      <c r="EV1784" s="22"/>
      <c r="EW1784" s="24"/>
      <c r="EX1784" s="22"/>
      <c r="EY1784" s="22"/>
      <c r="EZ1784" s="22"/>
      <c r="FA1784" s="22"/>
      <c r="FB1784" s="22"/>
      <c r="FC1784" s="22"/>
      <c r="FD1784" s="22"/>
      <c r="FE1784" s="22"/>
      <c r="FF1784" s="22"/>
      <c r="FG1784" s="22"/>
      <c r="FH1784" s="22"/>
      <c r="FI1784" s="22"/>
      <c r="FJ1784" s="22"/>
      <c r="FK1784" s="22"/>
      <c r="FL1784" s="22"/>
      <c r="FM1784" s="22"/>
      <c r="FN1784" s="22"/>
      <c r="FO1784" s="22"/>
      <c r="FP1784" s="22"/>
      <c r="FQ1784" s="22"/>
      <c r="FR1784" s="22"/>
      <c r="FS1784" s="22"/>
      <c r="FT1784" s="22"/>
      <c r="FU1784" s="22"/>
      <c r="FV1784" s="22"/>
      <c r="FW1784" s="22"/>
      <c r="FX1784" s="22"/>
      <c r="FY1784" s="22"/>
      <c r="FZ1784" s="22"/>
      <c r="GA1784" s="22"/>
      <c r="GB1784" s="22"/>
      <c r="GC1784" s="24"/>
      <c r="GD1784" s="22"/>
      <c r="GE1784" s="22"/>
      <c r="GF1784" s="22"/>
      <c r="GG1784" s="22"/>
      <c r="GH1784" s="22"/>
      <c r="GI1784" s="22"/>
      <c r="GJ1784" s="22"/>
      <c r="GK1784" s="22"/>
      <c r="GL1784" s="22"/>
      <c r="GM1784" s="22"/>
      <c r="GN1784" s="22"/>
      <c r="GO1784" s="22"/>
      <c r="GP1784" s="22"/>
      <c r="GQ1784" s="22"/>
      <c r="GR1784" s="22"/>
      <c r="GS1784" s="22"/>
      <c r="GT1784" s="22"/>
      <c r="GU1784" s="22"/>
      <c r="GV1784" s="22"/>
      <c r="GW1784" s="22"/>
      <c r="GX1784" s="22"/>
      <c r="GY1784" s="22"/>
      <c r="GZ1784" s="22"/>
      <c r="HA1784" s="22"/>
      <c r="HB1784" s="22"/>
      <c r="HC1784" s="22"/>
      <c r="HD1784" s="22"/>
      <c r="HE1784" s="22"/>
      <c r="HF1784" s="22"/>
      <c r="HG1784" s="22"/>
      <c r="HH1784" s="22"/>
      <c r="HI1784" s="24"/>
      <c r="HJ1784" s="22"/>
      <c r="HK1784" s="22"/>
      <c r="HL1784" s="22"/>
      <c r="HM1784" s="22"/>
      <c r="HN1784" s="22"/>
      <c r="HO1784" s="22"/>
      <c r="HP1784" s="22"/>
      <c r="HQ1784" s="22"/>
      <c r="HR1784" s="22"/>
      <c r="HS1784" s="22"/>
      <c r="HT1784" s="22"/>
      <c r="HU1784" s="22"/>
      <c r="HV1784" s="22"/>
      <c r="HW1784" s="22"/>
      <c r="HX1784" s="22"/>
      <c r="HY1784" s="22"/>
      <c r="HZ1784" s="22"/>
      <c r="IA1784" s="22"/>
      <c r="IB1784" s="22"/>
      <c r="IC1784" s="22"/>
      <c r="ID1784" s="22"/>
      <c r="IE1784" s="22"/>
      <c r="IF1784" s="22"/>
      <c r="IG1784" s="22"/>
      <c r="IH1784" s="22"/>
      <c r="II1784" s="22"/>
      <c r="IJ1784" s="22"/>
      <c r="IK1784" s="22"/>
      <c r="IL1784" s="22"/>
      <c r="IM1784" s="22"/>
      <c r="IN1784" s="22"/>
      <c r="IO1784" s="24"/>
      <c r="IP1784" s="22"/>
      <c r="IQ1784" s="22"/>
      <c r="IR1784" s="22"/>
      <c r="IS1784" s="22"/>
      <c r="IT1784" s="22"/>
      <c r="IU1784" s="22"/>
      <c r="IV1784" s="22"/>
      <c r="IW1784" s="22"/>
      <c r="IX1784" s="22"/>
      <c r="IY1784" s="22"/>
      <c r="IZ1784" s="22"/>
      <c r="JA1784" s="22"/>
      <c r="JB1784" s="22"/>
      <c r="JC1784" s="22"/>
      <c r="JD1784" s="22"/>
      <c r="JE1784" s="22"/>
      <c r="JF1784" s="22"/>
      <c r="JG1784" s="22"/>
      <c r="JH1784" s="22"/>
      <c r="JI1784" s="22"/>
      <c r="JJ1784" s="22"/>
      <c r="JK1784" s="22"/>
      <c r="JL1784" s="22"/>
      <c r="JM1784" s="22"/>
      <c r="JN1784" s="22"/>
      <c r="JO1784" s="22"/>
      <c r="JP1784" s="22"/>
      <c r="JQ1784" s="22"/>
      <c r="JR1784" s="22"/>
      <c r="JS1784" s="22"/>
      <c r="JT1784" s="22"/>
      <c r="JU1784" s="24"/>
      <c r="JV1784" s="22"/>
      <c r="JW1784" s="22"/>
      <c r="JX1784" s="22"/>
      <c r="JY1784" s="22"/>
      <c r="JZ1784" s="22"/>
      <c r="KA1784" s="22"/>
      <c r="KB1784" s="22"/>
      <c r="KC1784" s="22"/>
      <c r="KD1784" s="22"/>
      <c r="KE1784" s="22"/>
      <c r="KF1784" s="22"/>
      <c r="KG1784" s="22"/>
      <c r="KH1784" s="22"/>
      <c r="KI1784" s="22"/>
      <c r="KJ1784" s="22"/>
      <c r="KK1784" s="22"/>
      <c r="KL1784" s="22"/>
      <c r="KM1784" s="22"/>
      <c r="KN1784" s="22"/>
      <c r="KO1784" s="22"/>
      <c r="KP1784" s="22"/>
      <c r="KQ1784" s="22"/>
      <c r="KR1784" s="22"/>
      <c r="KS1784" s="22"/>
      <c r="KT1784" s="22"/>
      <c r="KU1784" s="22"/>
      <c r="KV1784" s="22"/>
      <c r="KW1784" s="22"/>
      <c r="KX1784" s="22"/>
      <c r="KY1784" s="22"/>
      <c r="KZ1784" s="22"/>
      <c r="LA1784" s="24"/>
      <c r="LB1784" s="22"/>
      <c r="LC1784" s="22"/>
      <c r="LD1784" s="22"/>
      <c r="LE1784" s="22"/>
      <c r="LF1784" s="22"/>
      <c r="LG1784" s="22"/>
      <c r="LH1784" s="22"/>
      <c r="LI1784" s="22"/>
      <c r="LJ1784" s="22"/>
      <c r="LK1784" s="22"/>
      <c r="LL1784" s="22"/>
      <c r="LM1784" s="22"/>
      <c r="LN1784" s="22"/>
      <c r="LO1784" s="22"/>
      <c r="LP1784" s="22"/>
      <c r="LQ1784" s="22"/>
      <c r="LR1784" s="22"/>
      <c r="LS1784" s="22"/>
      <c r="LT1784" s="22"/>
      <c r="LU1784" s="22"/>
      <c r="LV1784" s="22"/>
      <c r="LW1784" s="22"/>
      <c r="LX1784" s="22"/>
      <c r="LY1784" s="22"/>
      <c r="LZ1784" s="22"/>
      <c r="MA1784" s="22"/>
      <c r="MB1784" s="22"/>
      <c r="MC1784" s="22"/>
      <c r="MD1784" s="22"/>
      <c r="ME1784" s="22"/>
      <c r="MF1784" s="22"/>
      <c r="MG1784" s="24"/>
      <c r="MH1784" s="22"/>
      <c r="MI1784" s="22"/>
      <c r="MJ1784" s="22"/>
      <c r="MK1784" s="22"/>
      <c r="ML1784" s="22"/>
      <c r="MM1784" s="22"/>
      <c r="MN1784" s="22"/>
      <c r="MO1784" s="22"/>
      <c r="MP1784" s="22"/>
      <c r="MQ1784" s="22"/>
      <c r="MR1784" s="22"/>
      <c r="MS1784" s="22"/>
      <c r="MT1784" s="22"/>
      <c r="MU1784" s="22"/>
      <c r="MV1784" s="22"/>
      <c r="MW1784" s="22"/>
      <c r="MX1784" s="22"/>
      <c r="MY1784" s="22"/>
      <c r="MZ1784" s="22"/>
      <c r="NA1784" s="22"/>
      <c r="NB1784" s="22"/>
      <c r="NC1784" s="22"/>
      <c r="ND1784" s="22"/>
      <c r="NE1784" s="22"/>
      <c r="NF1784" s="22"/>
      <c r="NG1784" s="22"/>
      <c r="NH1784" s="22"/>
      <c r="NI1784" s="22"/>
      <c r="NJ1784" s="22"/>
      <c r="NK1784" s="22"/>
      <c r="NL1784" s="22"/>
      <c r="NM1784" s="24"/>
      <c r="NN1784" s="22"/>
      <c r="NO1784" s="22"/>
      <c r="NP1784" s="22"/>
      <c r="NQ1784" s="22"/>
      <c r="NR1784" s="22"/>
      <c r="NS1784" s="22"/>
      <c r="NT1784" s="22"/>
      <c r="NU1784" s="22"/>
      <c r="NV1784" s="22"/>
      <c r="NW1784" s="22"/>
      <c r="NX1784" s="22"/>
      <c r="NY1784" s="22"/>
      <c r="NZ1784" s="22"/>
      <c r="OA1784" s="22"/>
      <c r="OB1784" s="22"/>
      <c r="OC1784" s="22"/>
      <c r="OD1784" s="22"/>
      <c r="OE1784" s="22"/>
      <c r="OF1784" s="22"/>
      <c r="OG1784" s="22"/>
      <c r="OH1784" s="22"/>
      <c r="OI1784" s="22"/>
      <c r="OJ1784" s="22"/>
      <c r="OK1784" s="22"/>
      <c r="OL1784" s="22"/>
      <c r="OM1784" s="22"/>
      <c r="ON1784" s="22"/>
      <c r="OO1784" s="22"/>
      <c r="OP1784" s="22"/>
      <c r="OQ1784" s="22"/>
      <c r="OR1784" s="22"/>
    </row>
    <row r="1785" spans="1:408" ht="15" thickBot="1">
      <c r="A1785" s="1" t="str">
        <f t="shared" si="50"/>
        <v>-53</v>
      </c>
      <c r="B1785" s="12" t="str">
        <f t="shared" si="43"/>
        <v/>
      </c>
      <c r="C1785" s="13"/>
      <c r="D1785" s="14"/>
      <c r="E1785" s="15"/>
      <c r="F1785" s="15"/>
      <c r="G1785" s="15">
        <f t="shared" si="51"/>
        <v>0</v>
      </c>
      <c r="H1785" s="16"/>
      <c r="I1785" s="14"/>
      <c r="J1785" s="17"/>
      <c r="K1785" s="78"/>
      <c r="L1785" s="18"/>
      <c r="M1785" s="18"/>
      <c r="N1785" s="16" t="e">
        <f t="shared" ca="1" si="48"/>
        <v>#NAME?</v>
      </c>
      <c r="O1785" s="19"/>
      <c r="P1785" s="19"/>
      <c r="Q1785" s="20"/>
      <c r="R1785" s="21" t="e">
        <f t="array" ref="R1785">VLOOKUP(C1785,DB!A:D,2,FALSE)</f>
        <v>#N/A</v>
      </c>
      <c r="S1785" s="21" t="e">
        <f t="array" ref="S1785">VLOOKUP(C1785,DB!A:D,3,FALSE)</f>
        <v>#N/A</v>
      </c>
      <c r="T1785" s="22" t="s">
        <v>19</v>
      </c>
      <c r="U1785" s="1" t="str">
        <f t="shared" si="44"/>
        <v/>
      </c>
      <c r="V1785" s="23" t="e">
        <f t="shared" ca="1" si="47"/>
        <v>#NAME?</v>
      </c>
      <c r="X1785" s="24" t="e">
        <f>VLOOKUP(CONCATENATE(C1785,D1785),'Honor 2025'!A:D,4,FALSE)</f>
        <v>#N/A</v>
      </c>
      <c r="Y1785" s="24"/>
      <c r="Z1785" s="22"/>
      <c r="AA1785" s="22"/>
      <c r="AB1785" s="22"/>
      <c r="AC1785" s="22"/>
      <c r="AD1785" s="22"/>
      <c r="AE1785" s="22"/>
      <c r="AF1785" s="22"/>
      <c r="AG1785" s="22"/>
      <c r="AH1785" s="22"/>
      <c r="AI1785" s="22"/>
      <c r="AJ1785" s="22"/>
      <c r="AK1785" s="22"/>
      <c r="AL1785" s="22"/>
      <c r="AM1785" s="22"/>
      <c r="AN1785" s="22"/>
      <c r="AO1785" s="22"/>
      <c r="AP1785" s="22"/>
      <c r="AQ1785" s="22"/>
      <c r="AR1785" s="22"/>
      <c r="AS1785" s="22"/>
      <c r="AT1785" s="22"/>
      <c r="AU1785" s="22"/>
      <c r="AV1785" s="22"/>
      <c r="AW1785" s="22"/>
      <c r="AX1785" s="22"/>
      <c r="AY1785" s="22"/>
      <c r="AZ1785" s="22"/>
      <c r="BA1785" s="22"/>
      <c r="BB1785" s="22"/>
      <c r="BC1785" s="22"/>
      <c r="BD1785" s="22"/>
      <c r="BE1785" s="24"/>
      <c r="BF1785" s="22"/>
      <c r="BG1785" s="22"/>
      <c r="BH1785" s="22"/>
      <c r="BI1785" s="22"/>
      <c r="BJ1785" s="22"/>
      <c r="BK1785" s="22"/>
      <c r="BL1785" s="22"/>
      <c r="BM1785" s="22"/>
      <c r="BN1785" s="22"/>
      <c r="BO1785" s="22"/>
      <c r="BP1785" s="22"/>
      <c r="BQ1785" s="22"/>
      <c r="BR1785" s="22"/>
      <c r="BS1785" s="22"/>
      <c r="BT1785" s="22"/>
      <c r="BU1785" s="22"/>
      <c r="BV1785" s="22"/>
      <c r="BW1785" s="22"/>
      <c r="BX1785" s="22"/>
      <c r="BY1785" s="22"/>
      <c r="BZ1785" s="22"/>
      <c r="CA1785" s="22"/>
      <c r="CB1785" s="22"/>
      <c r="CC1785" s="22"/>
      <c r="CD1785" s="22"/>
      <c r="CE1785" s="22"/>
      <c r="CF1785" s="22"/>
      <c r="CG1785" s="22"/>
      <c r="CH1785" s="22"/>
      <c r="CI1785" s="22"/>
      <c r="CJ1785" s="22"/>
      <c r="CK1785" s="24"/>
      <c r="CL1785" s="22"/>
      <c r="CM1785" s="22"/>
      <c r="CN1785" s="22"/>
      <c r="CO1785" s="22"/>
      <c r="CP1785" s="22"/>
      <c r="CQ1785" s="22"/>
      <c r="CR1785" s="22"/>
      <c r="CS1785" s="22"/>
      <c r="CT1785" s="22"/>
      <c r="CU1785" s="22"/>
      <c r="CV1785" s="22"/>
      <c r="CW1785" s="22"/>
      <c r="CX1785" s="22"/>
      <c r="CY1785" s="22"/>
      <c r="CZ1785" s="22"/>
      <c r="DA1785" s="22"/>
      <c r="DB1785" s="22"/>
      <c r="DC1785" s="22"/>
      <c r="DD1785" s="22"/>
      <c r="DE1785" s="22"/>
      <c r="DF1785" s="22"/>
      <c r="DG1785" s="22"/>
      <c r="DH1785" s="22"/>
      <c r="DI1785" s="22"/>
      <c r="DJ1785" s="22"/>
      <c r="DK1785" s="22"/>
      <c r="DL1785" s="22"/>
      <c r="DM1785" s="22"/>
      <c r="DN1785" s="22"/>
      <c r="DO1785" s="22"/>
      <c r="DP1785" s="22"/>
      <c r="DQ1785" s="24"/>
      <c r="DR1785" s="22"/>
      <c r="DS1785" s="22"/>
      <c r="DT1785" s="22"/>
      <c r="DU1785" s="22"/>
      <c r="DV1785" s="22"/>
      <c r="DW1785" s="22"/>
      <c r="DX1785" s="22"/>
      <c r="DY1785" s="22"/>
      <c r="DZ1785" s="22"/>
      <c r="EA1785" s="22"/>
      <c r="EB1785" s="22"/>
      <c r="EC1785" s="22"/>
      <c r="ED1785" s="22"/>
      <c r="EE1785" s="22"/>
      <c r="EF1785" s="22"/>
      <c r="EG1785" s="22"/>
      <c r="EH1785" s="22"/>
      <c r="EI1785" s="22"/>
      <c r="EJ1785" s="22"/>
      <c r="EK1785" s="22"/>
      <c r="EL1785" s="22"/>
      <c r="EM1785" s="22"/>
      <c r="EN1785" s="22"/>
      <c r="EO1785" s="22"/>
      <c r="EP1785" s="22"/>
      <c r="EQ1785" s="22"/>
      <c r="ER1785" s="22"/>
      <c r="ES1785" s="22"/>
      <c r="ET1785" s="22"/>
      <c r="EU1785" s="22"/>
      <c r="EV1785" s="22"/>
      <c r="EW1785" s="24"/>
      <c r="EX1785" s="22"/>
      <c r="EY1785" s="22"/>
      <c r="EZ1785" s="22"/>
      <c r="FA1785" s="22"/>
      <c r="FB1785" s="22"/>
      <c r="FC1785" s="22"/>
      <c r="FD1785" s="22"/>
      <c r="FE1785" s="22"/>
      <c r="FF1785" s="22"/>
      <c r="FG1785" s="22"/>
      <c r="FH1785" s="22"/>
      <c r="FI1785" s="22"/>
      <c r="FJ1785" s="22"/>
      <c r="FK1785" s="22"/>
      <c r="FL1785" s="22"/>
      <c r="FM1785" s="22"/>
      <c r="FN1785" s="22"/>
      <c r="FO1785" s="22"/>
      <c r="FP1785" s="22"/>
      <c r="FQ1785" s="22"/>
      <c r="FR1785" s="22"/>
      <c r="FS1785" s="22"/>
      <c r="FT1785" s="22"/>
      <c r="FU1785" s="22"/>
      <c r="FV1785" s="22"/>
      <c r="FW1785" s="22"/>
      <c r="FX1785" s="22"/>
      <c r="FY1785" s="22"/>
      <c r="FZ1785" s="22"/>
      <c r="GA1785" s="22"/>
      <c r="GB1785" s="22"/>
      <c r="GC1785" s="24"/>
      <c r="GD1785" s="22"/>
      <c r="GE1785" s="22"/>
      <c r="GF1785" s="22"/>
      <c r="GG1785" s="22"/>
      <c r="GH1785" s="22"/>
      <c r="GI1785" s="22"/>
      <c r="GJ1785" s="22"/>
      <c r="GK1785" s="22"/>
      <c r="GL1785" s="22"/>
      <c r="GM1785" s="22"/>
      <c r="GN1785" s="22"/>
      <c r="GO1785" s="22"/>
      <c r="GP1785" s="22"/>
      <c r="GQ1785" s="22"/>
      <c r="GR1785" s="22"/>
      <c r="GS1785" s="22"/>
      <c r="GT1785" s="22"/>
      <c r="GU1785" s="22"/>
      <c r="GV1785" s="22"/>
      <c r="GW1785" s="22"/>
      <c r="GX1785" s="22"/>
      <c r="GY1785" s="22"/>
      <c r="GZ1785" s="22"/>
      <c r="HA1785" s="22"/>
      <c r="HB1785" s="22"/>
      <c r="HC1785" s="22"/>
      <c r="HD1785" s="22"/>
      <c r="HE1785" s="22"/>
      <c r="HF1785" s="22"/>
      <c r="HG1785" s="22"/>
      <c r="HH1785" s="22"/>
      <c r="HI1785" s="24"/>
      <c r="HJ1785" s="22"/>
      <c r="HK1785" s="22"/>
      <c r="HL1785" s="22"/>
      <c r="HM1785" s="22"/>
      <c r="HN1785" s="22"/>
      <c r="HO1785" s="22"/>
      <c r="HP1785" s="22"/>
      <c r="HQ1785" s="22"/>
      <c r="HR1785" s="22"/>
      <c r="HS1785" s="22"/>
      <c r="HT1785" s="22"/>
      <c r="HU1785" s="22"/>
      <c r="HV1785" s="22"/>
      <c r="HW1785" s="22"/>
      <c r="HX1785" s="22"/>
      <c r="HY1785" s="22"/>
      <c r="HZ1785" s="22"/>
      <c r="IA1785" s="22"/>
      <c r="IB1785" s="22"/>
      <c r="IC1785" s="22"/>
      <c r="ID1785" s="22"/>
      <c r="IE1785" s="22"/>
      <c r="IF1785" s="22"/>
      <c r="IG1785" s="22"/>
      <c r="IH1785" s="22"/>
      <c r="II1785" s="22"/>
      <c r="IJ1785" s="22"/>
      <c r="IK1785" s="22"/>
      <c r="IL1785" s="22"/>
      <c r="IM1785" s="22"/>
      <c r="IN1785" s="22"/>
      <c r="IO1785" s="24"/>
      <c r="IP1785" s="22"/>
      <c r="IQ1785" s="22"/>
      <c r="IR1785" s="22"/>
      <c r="IS1785" s="22"/>
      <c r="IT1785" s="22"/>
      <c r="IU1785" s="22"/>
      <c r="IV1785" s="22"/>
      <c r="IW1785" s="22"/>
      <c r="IX1785" s="22"/>
      <c r="IY1785" s="22"/>
      <c r="IZ1785" s="22"/>
      <c r="JA1785" s="22"/>
      <c r="JB1785" s="22"/>
      <c r="JC1785" s="22"/>
      <c r="JD1785" s="22"/>
      <c r="JE1785" s="22"/>
      <c r="JF1785" s="22"/>
      <c r="JG1785" s="22"/>
      <c r="JH1785" s="22"/>
      <c r="JI1785" s="22"/>
      <c r="JJ1785" s="22"/>
      <c r="JK1785" s="22"/>
      <c r="JL1785" s="22"/>
      <c r="JM1785" s="22"/>
      <c r="JN1785" s="22"/>
      <c r="JO1785" s="22"/>
      <c r="JP1785" s="22"/>
      <c r="JQ1785" s="22"/>
      <c r="JR1785" s="22"/>
      <c r="JS1785" s="22"/>
      <c r="JT1785" s="22"/>
      <c r="JU1785" s="24"/>
      <c r="JV1785" s="22"/>
      <c r="JW1785" s="22"/>
      <c r="JX1785" s="22"/>
      <c r="JY1785" s="22"/>
      <c r="JZ1785" s="22"/>
      <c r="KA1785" s="22"/>
      <c r="KB1785" s="22"/>
      <c r="KC1785" s="22"/>
      <c r="KD1785" s="22"/>
      <c r="KE1785" s="22"/>
      <c r="KF1785" s="22"/>
      <c r="KG1785" s="22"/>
      <c r="KH1785" s="22"/>
      <c r="KI1785" s="22"/>
      <c r="KJ1785" s="22"/>
      <c r="KK1785" s="22"/>
      <c r="KL1785" s="22"/>
      <c r="KM1785" s="22"/>
      <c r="KN1785" s="22"/>
      <c r="KO1785" s="22"/>
      <c r="KP1785" s="22"/>
      <c r="KQ1785" s="22"/>
      <c r="KR1785" s="22"/>
      <c r="KS1785" s="22"/>
      <c r="KT1785" s="22"/>
      <c r="KU1785" s="22"/>
      <c r="KV1785" s="22"/>
      <c r="KW1785" s="22"/>
      <c r="KX1785" s="22"/>
      <c r="KY1785" s="22"/>
      <c r="KZ1785" s="22"/>
      <c r="LA1785" s="24"/>
      <c r="LB1785" s="22"/>
      <c r="LC1785" s="22"/>
      <c r="LD1785" s="22"/>
      <c r="LE1785" s="22"/>
      <c r="LF1785" s="22"/>
      <c r="LG1785" s="22"/>
      <c r="LH1785" s="22"/>
      <c r="LI1785" s="22"/>
      <c r="LJ1785" s="22"/>
      <c r="LK1785" s="22"/>
      <c r="LL1785" s="22"/>
      <c r="LM1785" s="22"/>
      <c r="LN1785" s="22"/>
      <c r="LO1785" s="22"/>
      <c r="LP1785" s="22"/>
      <c r="LQ1785" s="22"/>
      <c r="LR1785" s="22"/>
      <c r="LS1785" s="22"/>
      <c r="LT1785" s="22"/>
      <c r="LU1785" s="22"/>
      <c r="LV1785" s="22"/>
      <c r="LW1785" s="22"/>
      <c r="LX1785" s="22"/>
      <c r="LY1785" s="22"/>
      <c r="LZ1785" s="22"/>
      <c r="MA1785" s="22"/>
      <c r="MB1785" s="22"/>
      <c r="MC1785" s="22"/>
      <c r="MD1785" s="22"/>
      <c r="ME1785" s="22"/>
      <c r="MF1785" s="22"/>
      <c r="MG1785" s="24"/>
      <c r="MH1785" s="22"/>
      <c r="MI1785" s="22"/>
      <c r="MJ1785" s="22"/>
      <c r="MK1785" s="22"/>
      <c r="ML1785" s="22"/>
      <c r="MM1785" s="22"/>
      <c r="MN1785" s="22"/>
      <c r="MO1785" s="22"/>
      <c r="MP1785" s="22"/>
      <c r="MQ1785" s="22"/>
      <c r="MR1785" s="22"/>
      <c r="MS1785" s="22"/>
      <c r="MT1785" s="22"/>
      <c r="MU1785" s="22"/>
      <c r="MV1785" s="22"/>
      <c r="MW1785" s="22"/>
      <c r="MX1785" s="22"/>
      <c r="MY1785" s="22"/>
      <c r="MZ1785" s="22"/>
      <c r="NA1785" s="22"/>
      <c r="NB1785" s="22"/>
      <c r="NC1785" s="22"/>
      <c r="ND1785" s="22"/>
      <c r="NE1785" s="22"/>
      <c r="NF1785" s="22"/>
      <c r="NG1785" s="22"/>
      <c r="NH1785" s="22"/>
      <c r="NI1785" s="22"/>
      <c r="NJ1785" s="22"/>
      <c r="NK1785" s="22"/>
      <c r="NL1785" s="22"/>
      <c r="NM1785" s="24"/>
      <c r="NN1785" s="22"/>
      <c r="NO1785" s="22"/>
      <c r="NP1785" s="22"/>
      <c r="NQ1785" s="22"/>
      <c r="NR1785" s="22"/>
      <c r="NS1785" s="22"/>
      <c r="NT1785" s="22"/>
      <c r="NU1785" s="22"/>
      <c r="NV1785" s="22"/>
      <c r="NW1785" s="22"/>
      <c r="NX1785" s="22"/>
      <c r="NY1785" s="22"/>
      <c r="NZ1785" s="22"/>
      <c r="OA1785" s="22"/>
      <c r="OB1785" s="22"/>
      <c r="OC1785" s="22"/>
      <c r="OD1785" s="22"/>
      <c r="OE1785" s="22"/>
      <c r="OF1785" s="22"/>
      <c r="OG1785" s="22"/>
      <c r="OH1785" s="22"/>
      <c r="OI1785" s="22"/>
      <c r="OJ1785" s="22"/>
      <c r="OK1785" s="22"/>
      <c r="OL1785" s="22"/>
      <c r="OM1785" s="22"/>
      <c r="ON1785" s="22"/>
      <c r="OO1785" s="22"/>
      <c r="OP1785" s="22"/>
      <c r="OQ1785" s="22"/>
      <c r="OR1785" s="22"/>
    </row>
    <row r="1786" spans="1:408" ht="15" thickBot="1">
      <c r="A1786" s="1" t="str">
        <f t="shared" si="50"/>
        <v>-54</v>
      </c>
      <c r="B1786" s="12" t="str">
        <f t="shared" si="43"/>
        <v/>
      </c>
      <c r="C1786" s="13"/>
      <c r="D1786" s="14"/>
      <c r="E1786" s="15"/>
      <c r="F1786" s="15"/>
      <c r="G1786" s="15">
        <f t="shared" si="51"/>
        <v>0</v>
      </c>
      <c r="H1786" s="16"/>
      <c r="I1786" s="14"/>
      <c r="J1786" s="17"/>
      <c r="K1786" s="79"/>
      <c r="L1786" s="18"/>
      <c r="M1786" s="18"/>
      <c r="N1786" s="16" t="e">
        <f t="shared" ca="1" si="48"/>
        <v>#NAME?</v>
      </c>
      <c r="O1786" s="19"/>
      <c r="P1786" s="19"/>
      <c r="Q1786" s="20"/>
      <c r="R1786" s="21" t="e">
        <f t="array" ref="R1786">VLOOKUP(C1786,DB!A:D,2,FALSE)</f>
        <v>#N/A</v>
      </c>
      <c r="S1786" s="21" t="e">
        <f t="array" ref="S1786">VLOOKUP(C1786,DB!A:D,3,FALSE)</f>
        <v>#N/A</v>
      </c>
      <c r="T1786" s="22" t="s">
        <v>19</v>
      </c>
      <c r="U1786" s="1" t="str">
        <f t="shared" si="44"/>
        <v/>
      </c>
      <c r="V1786" s="23" t="e">
        <f t="shared" ca="1" si="47"/>
        <v>#NAME?</v>
      </c>
      <c r="X1786" s="24" t="e">
        <f>VLOOKUP(CONCATENATE(C1786,D1786),'Honor 2025'!A:D,4,FALSE)</f>
        <v>#N/A</v>
      </c>
      <c r="Y1786" s="24"/>
      <c r="Z1786" s="22"/>
      <c r="AA1786" s="22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2"/>
      <c r="AL1786" s="22"/>
      <c r="AM1786" s="22"/>
      <c r="AN1786" s="22"/>
      <c r="AO1786" s="22"/>
      <c r="AP1786" s="22"/>
      <c r="AQ1786" s="22"/>
      <c r="AR1786" s="22"/>
      <c r="AS1786" s="22"/>
      <c r="AT1786" s="22"/>
      <c r="AU1786" s="22"/>
      <c r="AV1786" s="22"/>
      <c r="AW1786" s="22"/>
      <c r="AX1786" s="22"/>
      <c r="AY1786" s="22"/>
      <c r="AZ1786" s="22"/>
      <c r="BA1786" s="22"/>
      <c r="BB1786" s="22"/>
      <c r="BC1786" s="22"/>
      <c r="BD1786" s="22"/>
      <c r="BE1786" s="24"/>
      <c r="BF1786" s="22"/>
      <c r="BG1786" s="22"/>
      <c r="BH1786" s="22"/>
      <c r="BI1786" s="22"/>
      <c r="BJ1786" s="22"/>
      <c r="BK1786" s="22"/>
      <c r="BL1786" s="22"/>
      <c r="BM1786" s="22"/>
      <c r="BN1786" s="22"/>
      <c r="BO1786" s="22"/>
      <c r="BP1786" s="22"/>
      <c r="BQ1786" s="22"/>
      <c r="BR1786" s="22"/>
      <c r="BS1786" s="22"/>
      <c r="BT1786" s="22"/>
      <c r="BU1786" s="22"/>
      <c r="BV1786" s="22"/>
      <c r="BW1786" s="22"/>
      <c r="BX1786" s="22"/>
      <c r="BY1786" s="22"/>
      <c r="BZ1786" s="22"/>
      <c r="CA1786" s="22"/>
      <c r="CB1786" s="22"/>
      <c r="CC1786" s="22"/>
      <c r="CD1786" s="22"/>
      <c r="CE1786" s="22"/>
      <c r="CF1786" s="22"/>
      <c r="CG1786" s="22"/>
      <c r="CH1786" s="22"/>
      <c r="CI1786" s="22"/>
      <c r="CJ1786" s="22"/>
      <c r="CK1786" s="24"/>
      <c r="CL1786" s="22"/>
      <c r="CM1786" s="22"/>
      <c r="CN1786" s="22"/>
      <c r="CO1786" s="22"/>
      <c r="CP1786" s="22"/>
      <c r="CQ1786" s="22"/>
      <c r="CR1786" s="22"/>
      <c r="CS1786" s="22"/>
      <c r="CT1786" s="22"/>
      <c r="CU1786" s="22"/>
      <c r="CV1786" s="22"/>
      <c r="CW1786" s="22"/>
      <c r="CX1786" s="22"/>
      <c r="CY1786" s="22"/>
      <c r="CZ1786" s="22"/>
      <c r="DA1786" s="22"/>
      <c r="DB1786" s="22"/>
      <c r="DC1786" s="22"/>
      <c r="DD1786" s="22"/>
      <c r="DE1786" s="22"/>
      <c r="DF1786" s="22"/>
      <c r="DG1786" s="22"/>
      <c r="DH1786" s="22"/>
      <c r="DI1786" s="22"/>
      <c r="DJ1786" s="22"/>
      <c r="DK1786" s="22"/>
      <c r="DL1786" s="22"/>
      <c r="DM1786" s="22"/>
      <c r="DN1786" s="22"/>
      <c r="DO1786" s="22"/>
      <c r="DP1786" s="22"/>
      <c r="DQ1786" s="24"/>
      <c r="DR1786" s="22"/>
      <c r="DS1786" s="22"/>
      <c r="DT1786" s="22"/>
      <c r="DU1786" s="22"/>
      <c r="DV1786" s="22"/>
      <c r="DW1786" s="22"/>
      <c r="DX1786" s="22"/>
      <c r="DY1786" s="22"/>
      <c r="DZ1786" s="22"/>
      <c r="EA1786" s="22"/>
      <c r="EB1786" s="22"/>
      <c r="EC1786" s="22"/>
      <c r="ED1786" s="22"/>
      <c r="EE1786" s="22"/>
      <c r="EF1786" s="22"/>
      <c r="EG1786" s="22"/>
      <c r="EH1786" s="22"/>
      <c r="EI1786" s="22"/>
      <c r="EJ1786" s="22"/>
      <c r="EK1786" s="22"/>
      <c r="EL1786" s="22"/>
      <c r="EM1786" s="22"/>
      <c r="EN1786" s="22"/>
      <c r="EO1786" s="22"/>
      <c r="EP1786" s="22"/>
      <c r="EQ1786" s="22"/>
      <c r="ER1786" s="22"/>
      <c r="ES1786" s="22"/>
      <c r="ET1786" s="22"/>
      <c r="EU1786" s="22"/>
      <c r="EV1786" s="22"/>
      <c r="EW1786" s="24"/>
      <c r="EX1786" s="22"/>
      <c r="EY1786" s="22"/>
      <c r="EZ1786" s="22"/>
      <c r="FA1786" s="22"/>
      <c r="FB1786" s="22"/>
      <c r="FC1786" s="22"/>
      <c r="FD1786" s="22"/>
      <c r="FE1786" s="22"/>
      <c r="FF1786" s="22"/>
      <c r="FG1786" s="22"/>
      <c r="FH1786" s="22"/>
      <c r="FI1786" s="22"/>
      <c r="FJ1786" s="22"/>
      <c r="FK1786" s="22"/>
      <c r="FL1786" s="22"/>
      <c r="FM1786" s="22"/>
      <c r="FN1786" s="22"/>
      <c r="FO1786" s="22"/>
      <c r="FP1786" s="22"/>
      <c r="FQ1786" s="22"/>
      <c r="FR1786" s="22"/>
      <c r="FS1786" s="22"/>
      <c r="FT1786" s="22"/>
      <c r="FU1786" s="22"/>
      <c r="FV1786" s="22"/>
      <c r="FW1786" s="22"/>
      <c r="FX1786" s="22"/>
      <c r="FY1786" s="22"/>
      <c r="FZ1786" s="22"/>
      <c r="GA1786" s="22"/>
      <c r="GB1786" s="22"/>
      <c r="GC1786" s="24"/>
      <c r="GD1786" s="22"/>
      <c r="GE1786" s="22"/>
      <c r="GF1786" s="22"/>
      <c r="GG1786" s="22"/>
      <c r="GH1786" s="22"/>
      <c r="GI1786" s="22"/>
      <c r="GJ1786" s="22"/>
      <c r="GK1786" s="22"/>
      <c r="GL1786" s="22"/>
      <c r="GM1786" s="22"/>
      <c r="GN1786" s="22"/>
      <c r="GO1786" s="22"/>
      <c r="GP1786" s="22"/>
      <c r="GQ1786" s="22"/>
      <c r="GR1786" s="22"/>
      <c r="GS1786" s="22"/>
      <c r="GT1786" s="22"/>
      <c r="GU1786" s="22"/>
      <c r="GV1786" s="22"/>
      <c r="GW1786" s="22"/>
      <c r="GX1786" s="22"/>
      <c r="GY1786" s="22"/>
      <c r="GZ1786" s="22"/>
      <c r="HA1786" s="22"/>
      <c r="HB1786" s="22"/>
      <c r="HC1786" s="22"/>
      <c r="HD1786" s="22"/>
      <c r="HE1786" s="22"/>
      <c r="HF1786" s="22"/>
      <c r="HG1786" s="22"/>
      <c r="HH1786" s="22"/>
      <c r="HI1786" s="24"/>
      <c r="HJ1786" s="22"/>
      <c r="HK1786" s="22"/>
      <c r="HL1786" s="22"/>
      <c r="HM1786" s="22"/>
      <c r="HN1786" s="22"/>
      <c r="HO1786" s="22"/>
      <c r="HP1786" s="22"/>
      <c r="HQ1786" s="22"/>
      <c r="HR1786" s="22"/>
      <c r="HS1786" s="22"/>
      <c r="HT1786" s="22"/>
      <c r="HU1786" s="22"/>
      <c r="HV1786" s="22"/>
      <c r="HW1786" s="22"/>
      <c r="HX1786" s="22"/>
      <c r="HY1786" s="22"/>
      <c r="HZ1786" s="22"/>
      <c r="IA1786" s="22"/>
      <c r="IB1786" s="22"/>
      <c r="IC1786" s="22"/>
      <c r="ID1786" s="22"/>
      <c r="IE1786" s="22"/>
      <c r="IF1786" s="22"/>
      <c r="IG1786" s="22"/>
      <c r="IH1786" s="22"/>
      <c r="II1786" s="22"/>
      <c r="IJ1786" s="22"/>
      <c r="IK1786" s="22"/>
      <c r="IL1786" s="22"/>
      <c r="IM1786" s="22"/>
      <c r="IN1786" s="22"/>
      <c r="IO1786" s="24"/>
      <c r="IP1786" s="22"/>
      <c r="IQ1786" s="22"/>
      <c r="IR1786" s="22"/>
      <c r="IS1786" s="22"/>
      <c r="IT1786" s="22"/>
      <c r="IU1786" s="22"/>
      <c r="IV1786" s="22"/>
      <c r="IW1786" s="22"/>
      <c r="IX1786" s="22"/>
      <c r="IY1786" s="22"/>
      <c r="IZ1786" s="22"/>
      <c r="JA1786" s="22"/>
      <c r="JB1786" s="22"/>
      <c r="JC1786" s="22"/>
      <c r="JD1786" s="22"/>
      <c r="JE1786" s="22"/>
      <c r="JF1786" s="22"/>
      <c r="JG1786" s="22"/>
      <c r="JH1786" s="22"/>
      <c r="JI1786" s="22"/>
      <c r="JJ1786" s="22"/>
      <c r="JK1786" s="22"/>
      <c r="JL1786" s="22"/>
      <c r="JM1786" s="22"/>
      <c r="JN1786" s="22"/>
      <c r="JO1786" s="22"/>
      <c r="JP1786" s="22"/>
      <c r="JQ1786" s="22"/>
      <c r="JR1786" s="22"/>
      <c r="JS1786" s="22"/>
      <c r="JT1786" s="22"/>
      <c r="JU1786" s="24"/>
      <c r="JV1786" s="22"/>
      <c r="JW1786" s="22"/>
      <c r="JX1786" s="22"/>
      <c r="JY1786" s="22"/>
      <c r="JZ1786" s="22"/>
      <c r="KA1786" s="22"/>
      <c r="KB1786" s="22"/>
      <c r="KC1786" s="22"/>
      <c r="KD1786" s="22"/>
      <c r="KE1786" s="22"/>
      <c r="KF1786" s="22"/>
      <c r="KG1786" s="22"/>
      <c r="KH1786" s="22"/>
      <c r="KI1786" s="22"/>
      <c r="KJ1786" s="22"/>
      <c r="KK1786" s="22"/>
      <c r="KL1786" s="22"/>
      <c r="KM1786" s="22"/>
      <c r="KN1786" s="22"/>
      <c r="KO1786" s="22"/>
      <c r="KP1786" s="22"/>
      <c r="KQ1786" s="22"/>
      <c r="KR1786" s="22"/>
      <c r="KS1786" s="22"/>
      <c r="KT1786" s="22"/>
      <c r="KU1786" s="22"/>
      <c r="KV1786" s="22"/>
      <c r="KW1786" s="22"/>
      <c r="KX1786" s="22"/>
      <c r="KY1786" s="22"/>
      <c r="KZ1786" s="22"/>
      <c r="LA1786" s="24"/>
      <c r="LB1786" s="22"/>
      <c r="LC1786" s="22"/>
      <c r="LD1786" s="22"/>
      <c r="LE1786" s="22"/>
      <c r="LF1786" s="22"/>
      <c r="LG1786" s="22"/>
      <c r="LH1786" s="22"/>
      <c r="LI1786" s="22"/>
      <c r="LJ1786" s="22"/>
      <c r="LK1786" s="22"/>
      <c r="LL1786" s="22"/>
      <c r="LM1786" s="22"/>
      <c r="LN1786" s="22"/>
      <c r="LO1786" s="22"/>
      <c r="LP1786" s="22"/>
      <c r="LQ1786" s="22"/>
      <c r="LR1786" s="22"/>
      <c r="LS1786" s="22"/>
      <c r="LT1786" s="22"/>
      <c r="LU1786" s="22"/>
      <c r="LV1786" s="22"/>
      <c r="LW1786" s="22"/>
      <c r="LX1786" s="22"/>
      <c r="LY1786" s="22"/>
      <c r="LZ1786" s="22"/>
      <c r="MA1786" s="22"/>
      <c r="MB1786" s="22"/>
      <c r="MC1786" s="22"/>
      <c r="MD1786" s="22"/>
      <c r="ME1786" s="22"/>
      <c r="MF1786" s="22"/>
      <c r="MG1786" s="24"/>
      <c r="MH1786" s="22"/>
      <c r="MI1786" s="22"/>
      <c r="MJ1786" s="22"/>
      <c r="MK1786" s="22"/>
      <c r="ML1786" s="22"/>
      <c r="MM1786" s="22"/>
      <c r="MN1786" s="22"/>
      <c r="MO1786" s="22"/>
      <c r="MP1786" s="22"/>
      <c r="MQ1786" s="22"/>
      <c r="MR1786" s="22"/>
      <c r="MS1786" s="22"/>
      <c r="MT1786" s="22"/>
      <c r="MU1786" s="22"/>
      <c r="MV1786" s="22"/>
      <c r="MW1786" s="22"/>
      <c r="MX1786" s="22"/>
      <c r="MY1786" s="22"/>
      <c r="MZ1786" s="22"/>
      <c r="NA1786" s="22"/>
      <c r="NB1786" s="22"/>
      <c r="NC1786" s="22"/>
      <c r="ND1786" s="22"/>
      <c r="NE1786" s="22"/>
      <c r="NF1786" s="22"/>
      <c r="NG1786" s="22"/>
      <c r="NH1786" s="22"/>
      <c r="NI1786" s="22"/>
      <c r="NJ1786" s="22"/>
      <c r="NK1786" s="22"/>
      <c r="NL1786" s="22"/>
      <c r="NM1786" s="24"/>
      <c r="NN1786" s="22"/>
      <c r="NO1786" s="22"/>
      <c r="NP1786" s="22"/>
      <c r="NQ1786" s="22"/>
      <c r="NR1786" s="22"/>
      <c r="NS1786" s="22"/>
      <c r="NT1786" s="22"/>
      <c r="NU1786" s="22"/>
      <c r="NV1786" s="22"/>
      <c r="NW1786" s="22"/>
      <c r="NX1786" s="22"/>
      <c r="NY1786" s="22"/>
      <c r="NZ1786" s="22"/>
      <c r="OA1786" s="22"/>
      <c r="OB1786" s="22"/>
      <c r="OC1786" s="22"/>
      <c r="OD1786" s="22"/>
      <c r="OE1786" s="22"/>
      <c r="OF1786" s="22"/>
      <c r="OG1786" s="22"/>
      <c r="OH1786" s="22"/>
      <c r="OI1786" s="22"/>
      <c r="OJ1786" s="22"/>
      <c r="OK1786" s="22"/>
      <c r="OL1786" s="22"/>
      <c r="OM1786" s="22"/>
      <c r="ON1786" s="22"/>
      <c r="OO1786" s="22"/>
      <c r="OP1786" s="22"/>
      <c r="OQ1786" s="22"/>
      <c r="OR1786" s="22"/>
    </row>
    <row r="1787" spans="1:408" ht="15" thickBot="1">
      <c r="A1787" s="1" t="str">
        <f t="shared" si="50"/>
        <v>-55</v>
      </c>
      <c r="B1787" s="12" t="str">
        <f t="shared" ref="B1787:B2004" si="52">CONCATENATE(F1787,D1787,E1787)</f>
        <v/>
      </c>
      <c r="C1787" s="13"/>
      <c r="D1787" s="14"/>
      <c r="E1787" s="15"/>
      <c r="F1787" s="15"/>
      <c r="G1787" s="15">
        <f t="shared" si="51"/>
        <v>0</v>
      </c>
      <c r="H1787" s="16"/>
      <c r="I1787" s="14"/>
      <c r="J1787" s="17"/>
      <c r="K1787" s="78"/>
      <c r="L1787" s="18"/>
      <c r="M1787" s="18"/>
      <c r="N1787" s="16" t="e">
        <f t="shared" ca="1" si="48"/>
        <v>#NAME?</v>
      </c>
      <c r="O1787" s="19"/>
      <c r="P1787" s="19"/>
      <c r="Q1787" s="20"/>
      <c r="R1787" s="21" t="e">
        <f t="array" ref="R1787">VLOOKUP(C1787,DB!A:D,2,FALSE)</f>
        <v>#N/A</v>
      </c>
      <c r="S1787" s="21" t="e">
        <f t="array" ref="S1787">VLOOKUP(C1787,DB!A:D,3,FALSE)</f>
        <v>#N/A</v>
      </c>
      <c r="T1787" s="22" t="s">
        <v>19</v>
      </c>
      <c r="U1787" s="1" t="str">
        <f t="shared" ref="U1787:U2004" si="53">CONCATENATE(C1787,D1787)</f>
        <v/>
      </c>
      <c r="V1787" s="23" t="e">
        <f t="shared" ca="1" si="47"/>
        <v>#NAME?</v>
      </c>
      <c r="X1787" s="24" t="e">
        <f>VLOOKUP(CONCATENATE(C1787,D1787),'Honor 2025'!A:D,4,FALSE)</f>
        <v>#N/A</v>
      </c>
      <c r="Y1787" s="24"/>
      <c r="Z1787" s="22"/>
      <c r="AA1787" s="22"/>
      <c r="AB1787" s="22"/>
      <c r="AC1787" s="22"/>
      <c r="AD1787" s="22"/>
      <c r="AE1787" s="22"/>
      <c r="AF1787" s="22"/>
      <c r="AG1787" s="22"/>
      <c r="AH1787" s="22"/>
      <c r="AI1787" s="22"/>
      <c r="AJ1787" s="22"/>
      <c r="AK1787" s="22"/>
      <c r="AL1787" s="22"/>
      <c r="AM1787" s="22"/>
      <c r="AN1787" s="22"/>
      <c r="AO1787" s="22"/>
      <c r="AP1787" s="22"/>
      <c r="AQ1787" s="22"/>
      <c r="AR1787" s="22"/>
      <c r="AS1787" s="22"/>
      <c r="AT1787" s="22"/>
      <c r="AU1787" s="22"/>
      <c r="AV1787" s="22"/>
      <c r="AW1787" s="22"/>
      <c r="AX1787" s="22"/>
      <c r="AY1787" s="22"/>
      <c r="AZ1787" s="22"/>
      <c r="BA1787" s="22"/>
      <c r="BB1787" s="22"/>
      <c r="BC1787" s="22"/>
      <c r="BD1787" s="22"/>
      <c r="BE1787" s="24"/>
      <c r="BF1787" s="22"/>
      <c r="BG1787" s="22"/>
      <c r="BH1787" s="22"/>
      <c r="BI1787" s="22"/>
      <c r="BJ1787" s="22"/>
      <c r="BK1787" s="22"/>
      <c r="BL1787" s="22"/>
      <c r="BM1787" s="22"/>
      <c r="BN1787" s="22"/>
      <c r="BO1787" s="22"/>
      <c r="BP1787" s="22"/>
      <c r="BQ1787" s="22"/>
      <c r="BR1787" s="22"/>
      <c r="BS1787" s="22"/>
      <c r="BT1787" s="22"/>
      <c r="BU1787" s="22"/>
      <c r="BV1787" s="22"/>
      <c r="BW1787" s="22"/>
      <c r="BX1787" s="22"/>
      <c r="BY1787" s="22"/>
      <c r="BZ1787" s="22"/>
      <c r="CA1787" s="22"/>
      <c r="CB1787" s="22"/>
      <c r="CC1787" s="22"/>
      <c r="CD1787" s="22"/>
      <c r="CE1787" s="22"/>
      <c r="CF1787" s="22"/>
      <c r="CG1787" s="22"/>
      <c r="CH1787" s="22"/>
      <c r="CI1787" s="22"/>
      <c r="CJ1787" s="22"/>
      <c r="CK1787" s="24"/>
      <c r="CL1787" s="22"/>
      <c r="CM1787" s="22"/>
      <c r="CN1787" s="22"/>
      <c r="CO1787" s="22"/>
      <c r="CP1787" s="22"/>
      <c r="CQ1787" s="22"/>
      <c r="CR1787" s="22"/>
      <c r="CS1787" s="22"/>
      <c r="CT1787" s="22"/>
      <c r="CU1787" s="22"/>
      <c r="CV1787" s="22"/>
      <c r="CW1787" s="22"/>
      <c r="CX1787" s="22"/>
      <c r="CY1787" s="22"/>
      <c r="CZ1787" s="22"/>
      <c r="DA1787" s="22"/>
      <c r="DB1787" s="22"/>
      <c r="DC1787" s="22"/>
      <c r="DD1787" s="22"/>
      <c r="DE1787" s="22"/>
      <c r="DF1787" s="22"/>
      <c r="DG1787" s="22"/>
      <c r="DH1787" s="22"/>
      <c r="DI1787" s="22"/>
      <c r="DJ1787" s="22"/>
      <c r="DK1787" s="22"/>
      <c r="DL1787" s="22"/>
      <c r="DM1787" s="22"/>
      <c r="DN1787" s="22"/>
      <c r="DO1787" s="22"/>
      <c r="DP1787" s="22"/>
      <c r="DQ1787" s="24"/>
      <c r="DR1787" s="22"/>
      <c r="DS1787" s="22"/>
      <c r="DT1787" s="22"/>
      <c r="DU1787" s="22"/>
      <c r="DV1787" s="22"/>
      <c r="DW1787" s="22"/>
      <c r="DX1787" s="22"/>
      <c r="DY1787" s="22"/>
      <c r="DZ1787" s="22"/>
      <c r="EA1787" s="22"/>
      <c r="EB1787" s="22"/>
      <c r="EC1787" s="22"/>
      <c r="ED1787" s="22"/>
      <c r="EE1787" s="22"/>
      <c r="EF1787" s="22"/>
      <c r="EG1787" s="22"/>
      <c r="EH1787" s="22"/>
      <c r="EI1787" s="22"/>
      <c r="EJ1787" s="22"/>
      <c r="EK1787" s="22"/>
      <c r="EL1787" s="22"/>
      <c r="EM1787" s="22"/>
      <c r="EN1787" s="22"/>
      <c r="EO1787" s="22"/>
      <c r="EP1787" s="22"/>
      <c r="EQ1787" s="22"/>
      <c r="ER1787" s="22"/>
      <c r="ES1787" s="22"/>
      <c r="ET1787" s="22"/>
      <c r="EU1787" s="22"/>
      <c r="EV1787" s="22"/>
      <c r="EW1787" s="24"/>
      <c r="EX1787" s="22"/>
      <c r="EY1787" s="22"/>
      <c r="EZ1787" s="22"/>
      <c r="FA1787" s="22"/>
      <c r="FB1787" s="22"/>
      <c r="FC1787" s="22"/>
      <c r="FD1787" s="22"/>
      <c r="FE1787" s="22"/>
      <c r="FF1787" s="22"/>
      <c r="FG1787" s="22"/>
      <c r="FH1787" s="22"/>
      <c r="FI1787" s="22"/>
      <c r="FJ1787" s="22"/>
      <c r="FK1787" s="22"/>
      <c r="FL1787" s="22"/>
      <c r="FM1787" s="22"/>
      <c r="FN1787" s="22"/>
      <c r="FO1787" s="22"/>
      <c r="FP1787" s="22"/>
      <c r="FQ1787" s="22"/>
      <c r="FR1787" s="22"/>
      <c r="FS1787" s="22"/>
      <c r="FT1787" s="22"/>
      <c r="FU1787" s="22"/>
      <c r="FV1787" s="22"/>
      <c r="FW1787" s="22"/>
      <c r="FX1787" s="22"/>
      <c r="FY1787" s="22"/>
      <c r="FZ1787" s="22"/>
      <c r="GA1787" s="22"/>
      <c r="GB1787" s="22"/>
      <c r="GC1787" s="24"/>
      <c r="GD1787" s="22"/>
      <c r="GE1787" s="22"/>
      <c r="GF1787" s="22"/>
      <c r="GG1787" s="22"/>
      <c r="GH1787" s="22"/>
      <c r="GI1787" s="22"/>
      <c r="GJ1787" s="22"/>
      <c r="GK1787" s="22"/>
      <c r="GL1787" s="22"/>
      <c r="GM1787" s="22"/>
      <c r="GN1787" s="22"/>
      <c r="GO1787" s="22"/>
      <c r="GP1787" s="22"/>
      <c r="GQ1787" s="22"/>
      <c r="GR1787" s="22"/>
      <c r="GS1787" s="22"/>
      <c r="GT1787" s="22"/>
      <c r="GU1787" s="22"/>
      <c r="GV1787" s="22"/>
      <c r="GW1787" s="22"/>
      <c r="GX1787" s="22"/>
      <c r="GY1787" s="22"/>
      <c r="GZ1787" s="22"/>
      <c r="HA1787" s="22"/>
      <c r="HB1787" s="22"/>
      <c r="HC1787" s="22"/>
      <c r="HD1787" s="22"/>
      <c r="HE1787" s="22"/>
      <c r="HF1787" s="22"/>
      <c r="HG1787" s="22"/>
      <c r="HH1787" s="22"/>
      <c r="HI1787" s="24"/>
      <c r="HJ1787" s="22"/>
      <c r="HK1787" s="22"/>
      <c r="HL1787" s="22"/>
      <c r="HM1787" s="22"/>
      <c r="HN1787" s="22"/>
      <c r="HO1787" s="22"/>
      <c r="HP1787" s="22"/>
      <c r="HQ1787" s="22"/>
      <c r="HR1787" s="22"/>
      <c r="HS1787" s="22"/>
      <c r="HT1787" s="22"/>
      <c r="HU1787" s="22"/>
      <c r="HV1787" s="22"/>
      <c r="HW1787" s="22"/>
      <c r="HX1787" s="22"/>
      <c r="HY1787" s="22"/>
      <c r="HZ1787" s="22"/>
      <c r="IA1787" s="22"/>
      <c r="IB1787" s="22"/>
      <c r="IC1787" s="22"/>
      <c r="ID1787" s="22"/>
      <c r="IE1787" s="22"/>
      <c r="IF1787" s="22"/>
      <c r="IG1787" s="22"/>
      <c r="IH1787" s="22"/>
      <c r="II1787" s="22"/>
      <c r="IJ1787" s="22"/>
      <c r="IK1787" s="22"/>
      <c r="IL1787" s="22"/>
      <c r="IM1787" s="22"/>
      <c r="IN1787" s="22"/>
      <c r="IO1787" s="24"/>
      <c r="IP1787" s="22"/>
      <c r="IQ1787" s="22"/>
      <c r="IR1787" s="22"/>
      <c r="IS1787" s="22"/>
      <c r="IT1787" s="22"/>
      <c r="IU1787" s="22"/>
      <c r="IV1787" s="22"/>
      <c r="IW1787" s="22"/>
      <c r="IX1787" s="22"/>
      <c r="IY1787" s="22"/>
      <c r="IZ1787" s="22"/>
      <c r="JA1787" s="22"/>
      <c r="JB1787" s="22"/>
      <c r="JC1787" s="22"/>
      <c r="JD1787" s="22"/>
      <c r="JE1787" s="22"/>
      <c r="JF1787" s="22"/>
      <c r="JG1787" s="22"/>
      <c r="JH1787" s="22"/>
      <c r="JI1787" s="22"/>
      <c r="JJ1787" s="22"/>
      <c r="JK1787" s="22"/>
      <c r="JL1787" s="22"/>
      <c r="JM1787" s="22"/>
      <c r="JN1787" s="22"/>
      <c r="JO1787" s="22"/>
      <c r="JP1787" s="22"/>
      <c r="JQ1787" s="22"/>
      <c r="JR1787" s="22"/>
      <c r="JS1787" s="22"/>
      <c r="JT1787" s="22"/>
      <c r="JU1787" s="24"/>
      <c r="JV1787" s="22"/>
      <c r="JW1787" s="22"/>
      <c r="JX1787" s="22"/>
      <c r="JY1787" s="22"/>
      <c r="JZ1787" s="22"/>
      <c r="KA1787" s="22"/>
      <c r="KB1787" s="22"/>
      <c r="KC1787" s="22"/>
      <c r="KD1787" s="22"/>
      <c r="KE1787" s="22"/>
      <c r="KF1787" s="22"/>
      <c r="KG1787" s="22"/>
      <c r="KH1787" s="22"/>
      <c r="KI1787" s="22"/>
      <c r="KJ1787" s="22"/>
      <c r="KK1787" s="22"/>
      <c r="KL1787" s="22"/>
      <c r="KM1787" s="22"/>
      <c r="KN1787" s="22"/>
      <c r="KO1787" s="22"/>
      <c r="KP1787" s="22"/>
      <c r="KQ1787" s="22"/>
      <c r="KR1787" s="22"/>
      <c r="KS1787" s="22"/>
      <c r="KT1787" s="22"/>
      <c r="KU1787" s="22"/>
      <c r="KV1787" s="22"/>
      <c r="KW1787" s="22"/>
      <c r="KX1787" s="22"/>
      <c r="KY1787" s="22"/>
      <c r="KZ1787" s="22"/>
      <c r="LA1787" s="24"/>
      <c r="LB1787" s="22"/>
      <c r="LC1787" s="22"/>
      <c r="LD1787" s="22"/>
      <c r="LE1787" s="22"/>
      <c r="LF1787" s="22"/>
      <c r="LG1787" s="22"/>
      <c r="LH1787" s="22"/>
      <c r="LI1787" s="22"/>
      <c r="LJ1787" s="22"/>
      <c r="LK1787" s="22"/>
      <c r="LL1787" s="22"/>
      <c r="LM1787" s="22"/>
      <c r="LN1787" s="22"/>
      <c r="LO1787" s="22"/>
      <c r="LP1787" s="22"/>
      <c r="LQ1787" s="22"/>
      <c r="LR1787" s="22"/>
      <c r="LS1787" s="22"/>
      <c r="LT1787" s="22"/>
      <c r="LU1787" s="22"/>
      <c r="LV1787" s="22"/>
      <c r="LW1787" s="22"/>
      <c r="LX1787" s="22"/>
      <c r="LY1787" s="22"/>
      <c r="LZ1787" s="22"/>
      <c r="MA1787" s="22"/>
      <c r="MB1787" s="22"/>
      <c r="MC1787" s="22"/>
      <c r="MD1787" s="22"/>
      <c r="ME1787" s="22"/>
      <c r="MF1787" s="22"/>
      <c r="MG1787" s="24"/>
      <c r="MH1787" s="22"/>
      <c r="MI1787" s="22"/>
      <c r="MJ1787" s="22"/>
      <c r="MK1787" s="22"/>
      <c r="ML1787" s="22"/>
      <c r="MM1787" s="22"/>
      <c r="MN1787" s="22"/>
      <c r="MO1787" s="22"/>
      <c r="MP1787" s="22"/>
      <c r="MQ1787" s="22"/>
      <c r="MR1787" s="22"/>
      <c r="MS1787" s="22"/>
      <c r="MT1787" s="22"/>
      <c r="MU1787" s="22"/>
      <c r="MV1787" s="22"/>
      <c r="MW1787" s="22"/>
      <c r="MX1787" s="22"/>
      <c r="MY1787" s="22"/>
      <c r="MZ1787" s="22"/>
      <c r="NA1787" s="22"/>
      <c r="NB1787" s="22"/>
      <c r="NC1787" s="22"/>
      <c r="ND1787" s="22"/>
      <c r="NE1787" s="22"/>
      <c r="NF1787" s="22"/>
      <c r="NG1787" s="22"/>
      <c r="NH1787" s="22"/>
      <c r="NI1787" s="22"/>
      <c r="NJ1787" s="22"/>
      <c r="NK1787" s="22"/>
      <c r="NL1787" s="22"/>
      <c r="NM1787" s="24"/>
      <c r="NN1787" s="22"/>
      <c r="NO1787" s="22"/>
      <c r="NP1787" s="22"/>
      <c r="NQ1787" s="22"/>
      <c r="NR1787" s="22"/>
      <c r="NS1787" s="22"/>
      <c r="NT1787" s="22"/>
      <c r="NU1787" s="22"/>
      <c r="NV1787" s="22"/>
      <c r="NW1787" s="22"/>
      <c r="NX1787" s="22"/>
      <c r="NY1787" s="22"/>
      <c r="NZ1787" s="22"/>
      <c r="OA1787" s="22"/>
      <c r="OB1787" s="22"/>
      <c r="OC1787" s="22"/>
      <c r="OD1787" s="22"/>
      <c r="OE1787" s="22"/>
      <c r="OF1787" s="22"/>
      <c r="OG1787" s="22"/>
      <c r="OH1787" s="22"/>
      <c r="OI1787" s="22"/>
      <c r="OJ1787" s="22"/>
      <c r="OK1787" s="22"/>
      <c r="OL1787" s="22"/>
      <c r="OM1787" s="22"/>
      <c r="ON1787" s="22"/>
      <c r="OO1787" s="22"/>
      <c r="OP1787" s="22"/>
      <c r="OQ1787" s="22"/>
      <c r="OR1787" s="22"/>
    </row>
    <row r="1788" spans="1:408" ht="15" thickBot="1">
      <c r="A1788" s="1" t="str">
        <f t="shared" si="50"/>
        <v>-56</v>
      </c>
      <c r="B1788" s="12" t="str">
        <f t="shared" si="52"/>
        <v/>
      </c>
      <c r="C1788" s="13"/>
      <c r="D1788" s="14"/>
      <c r="E1788" s="15"/>
      <c r="F1788" s="15"/>
      <c r="G1788" s="15">
        <f t="shared" si="51"/>
        <v>0</v>
      </c>
      <c r="H1788" s="16"/>
      <c r="I1788" s="14"/>
      <c r="J1788" s="17"/>
      <c r="K1788" s="79"/>
      <c r="L1788" s="18"/>
      <c r="M1788" s="18"/>
      <c r="N1788" s="16" t="e">
        <f t="shared" ca="1" si="48"/>
        <v>#NAME?</v>
      </c>
      <c r="O1788" s="19"/>
      <c r="P1788" s="19"/>
      <c r="Q1788" s="20"/>
      <c r="R1788" s="21" t="e">
        <f t="array" ref="R1788">VLOOKUP(C1788,DB!A:D,2,FALSE)</f>
        <v>#N/A</v>
      </c>
      <c r="S1788" s="21" t="e">
        <f t="array" ref="S1788">VLOOKUP(C1788,DB!A:D,3,FALSE)</f>
        <v>#N/A</v>
      </c>
      <c r="T1788" s="22" t="s">
        <v>19</v>
      </c>
      <c r="U1788" s="1" t="str">
        <f t="shared" si="53"/>
        <v/>
      </c>
      <c r="V1788" s="23" t="e">
        <f t="shared" ca="1" si="47"/>
        <v>#NAME?</v>
      </c>
      <c r="X1788" s="24" t="e">
        <f>VLOOKUP(CONCATENATE(C1788,D1788),'Honor 2025'!A:D,4,FALSE)</f>
        <v>#N/A</v>
      </c>
      <c r="Y1788" s="24"/>
      <c r="Z1788" s="22"/>
      <c r="AA1788" s="22"/>
      <c r="AB1788" s="22"/>
      <c r="AC1788" s="22"/>
      <c r="AD1788" s="22"/>
      <c r="AE1788" s="22"/>
      <c r="AF1788" s="22"/>
      <c r="AG1788" s="22"/>
      <c r="AH1788" s="22"/>
      <c r="AI1788" s="22"/>
      <c r="AJ1788" s="22"/>
      <c r="AK1788" s="22"/>
      <c r="AL1788" s="22"/>
      <c r="AM1788" s="22"/>
      <c r="AN1788" s="22"/>
      <c r="AO1788" s="22"/>
      <c r="AP1788" s="22"/>
      <c r="AQ1788" s="22"/>
      <c r="AR1788" s="22"/>
      <c r="AS1788" s="22"/>
      <c r="AT1788" s="22"/>
      <c r="AU1788" s="22"/>
      <c r="AV1788" s="22"/>
      <c r="AW1788" s="22"/>
      <c r="AX1788" s="22"/>
      <c r="AY1788" s="22"/>
      <c r="AZ1788" s="22"/>
      <c r="BA1788" s="22"/>
      <c r="BB1788" s="22"/>
      <c r="BC1788" s="22"/>
      <c r="BD1788" s="22"/>
      <c r="BE1788" s="24"/>
      <c r="BF1788" s="22"/>
      <c r="BG1788" s="22"/>
      <c r="BH1788" s="22"/>
      <c r="BI1788" s="22"/>
      <c r="BJ1788" s="22"/>
      <c r="BK1788" s="22"/>
      <c r="BL1788" s="22"/>
      <c r="BM1788" s="22"/>
      <c r="BN1788" s="22"/>
      <c r="BO1788" s="22"/>
      <c r="BP1788" s="22"/>
      <c r="BQ1788" s="22"/>
      <c r="BR1788" s="22"/>
      <c r="BS1788" s="22"/>
      <c r="BT1788" s="22"/>
      <c r="BU1788" s="22"/>
      <c r="BV1788" s="22"/>
      <c r="BW1788" s="22"/>
      <c r="BX1788" s="22"/>
      <c r="BY1788" s="22"/>
      <c r="BZ1788" s="22"/>
      <c r="CA1788" s="22"/>
      <c r="CB1788" s="22"/>
      <c r="CC1788" s="22"/>
      <c r="CD1788" s="22"/>
      <c r="CE1788" s="22"/>
      <c r="CF1788" s="22"/>
      <c r="CG1788" s="22"/>
      <c r="CH1788" s="22"/>
      <c r="CI1788" s="22"/>
      <c r="CJ1788" s="22"/>
      <c r="CK1788" s="24"/>
      <c r="CL1788" s="22"/>
      <c r="CM1788" s="22"/>
      <c r="CN1788" s="22"/>
      <c r="CO1788" s="22"/>
      <c r="CP1788" s="22"/>
      <c r="CQ1788" s="22"/>
      <c r="CR1788" s="22"/>
      <c r="CS1788" s="22"/>
      <c r="CT1788" s="22"/>
      <c r="CU1788" s="22"/>
      <c r="CV1788" s="22"/>
      <c r="CW1788" s="22"/>
      <c r="CX1788" s="22"/>
      <c r="CY1788" s="22"/>
      <c r="CZ1788" s="22"/>
      <c r="DA1788" s="22"/>
      <c r="DB1788" s="22"/>
      <c r="DC1788" s="22"/>
      <c r="DD1788" s="22"/>
      <c r="DE1788" s="22"/>
      <c r="DF1788" s="22"/>
      <c r="DG1788" s="22"/>
      <c r="DH1788" s="22"/>
      <c r="DI1788" s="22"/>
      <c r="DJ1788" s="22"/>
      <c r="DK1788" s="22"/>
      <c r="DL1788" s="22"/>
      <c r="DM1788" s="22"/>
      <c r="DN1788" s="22"/>
      <c r="DO1788" s="22"/>
      <c r="DP1788" s="22"/>
      <c r="DQ1788" s="24"/>
      <c r="DR1788" s="22"/>
      <c r="DS1788" s="22"/>
      <c r="DT1788" s="22"/>
      <c r="DU1788" s="22"/>
      <c r="DV1788" s="22"/>
      <c r="DW1788" s="22"/>
      <c r="DX1788" s="22"/>
      <c r="DY1788" s="22"/>
      <c r="DZ1788" s="22"/>
      <c r="EA1788" s="22"/>
      <c r="EB1788" s="22"/>
      <c r="EC1788" s="22"/>
      <c r="ED1788" s="22"/>
      <c r="EE1788" s="22"/>
      <c r="EF1788" s="22"/>
      <c r="EG1788" s="22"/>
      <c r="EH1788" s="22"/>
      <c r="EI1788" s="22"/>
      <c r="EJ1788" s="22"/>
      <c r="EK1788" s="22"/>
      <c r="EL1788" s="22"/>
      <c r="EM1788" s="22"/>
      <c r="EN1788" s="22"/>
      <c r="EO1788" s="22"/>
      <c r="EP1788" s="22"/>
      <c r="EQ1788" s="22"/>
      <c r="ER1788" s="22"/>
      <c r="ES1788" s="22"/>
      <c r="ET1788" s="22"/>
      <c r="EU1788" s="22"/>
      <c r="EV1788" s="22"/>
      <c r="EW1788" s="24"/>
      <c r="EX1788" s="22"/>
      <c r="EY1788" s="22"/>
      <c r="EZ1788" s="22"/>
      <c r="FA1788" s="22"/>
      <c r="FB1788" s="22"/>
      <c r="FC1788" s="22"/>
      <c r="FD1788" s="22"/>
      <c r="FE1788" s="22"/>
      <c r="FF1788" s="22"/>
      <c r="FG1788" s="22"/>
      <c r="FH1788" s="22"/>
      <c r="FI1788" s="22"/>
      <c r="FJ1788" s="22"/>
      <c r="FK1788" s="22"/>
      <c r="FL1788" s="22"/>
      <c r="FM1788" s="22"/>
      <c r="FN1788" s="22"/>
      <c r="FO1788" s="22"/>
      <c r="FP1788" s="22"/>
      <c r="FQ1788" s="22"/>
      <c r="FR1788" s="22"/>
      <c r="FS1788" s="22"/>
      <c r="FT1788" s="22"/>
      <c r="FU1788" s="22"/>
      <c r="FV1788" s="22"/>
      <c r="FW1788" s="22"/>
      <c r="FX1788" s="22"/>
      <c r="FY1788" s="22"/>
      <c r="FZ1788" s="22"/>
      <c r="GA1788" s="22"/>
      <c r="GB1788" s="22"/>
      <c r="GC1788" s="24"/>
      <c r="GD1788" s="22"/>
      <c r="GE1788" s="22"/>
      <c r="GF1788" s="22"/>
      <c r="GG1788" s="22"/>
      <c r="GH1788" s="22"/>
      <c r="GI1788" s="22"/>
      <c r="GJ1788" s="22"/>
      <c r="GK1788" s="22"/>
      <c r="GL1788" s="22"/>
      <c r="GM1788" s="22"/>
      <c r="GN1788" s="22"/>
      <c r="GO1788" s="22"/>
      <c r="GP1788" s="22"/>
      <c r="GQ1788" s="22"/>
      <c r="GR1788" s="22"/>
      <c r="GS1788" s="22"/>
      <c r="GT1788" s="22"/>
      <c r="GU1788" s="22"/>
      <c r="GV1788" s="22"/>
      <c r="GW1788" s="22"/>
      <c r="GX1788" s="22"/>
      <c r="GY1788" s="22"/>
      <c r="GZ1788" s="22"/>
      <c r="HA1788" s="22"/>
      <c r="HB1788" s="22"/>
      <c r="HC1788" s="22"/>
      <c r="HD1788" s="22"/>
      <c r="HE1788" s="22"/>
      <c r="HF1788" s="22"/>
      <c r="HG1788" s="22"/>
      <c r="HH1788" s="22"/>
      <c r="HI1788" s="24"/>
      <c r="HJ1788" s="22"/>
      <c r="HK1788" s="22"/>
      <c r="HL1788" s="22"/>
      <c r="HM1788" s="22"/>
      <c r="HN1788" s="22"/>
      <c r="HO1788" s="22"/>
      <c r="HP1788" s="22"/>
      <c r="HQ1788" s="22"/>
      <c r="HR1788" s="22"/>
      <c r="HS1788" s="22"/>
      <c r="HT1788" s="22"/>
      <c r="HU1788" s="22"/>
      <c r="HV1788" s="22"/>
      <c r="HW1788" s="22"/>
      <c r="HX1788" s="22"/>
      <c r="HY1788" s="22"/>
      <c r="HZ1788" s="22"/>
      <c r="IA1788" s="22"/>
      <c r="IB1788" s="22"/>
      <c r="IC1788" s="22"/>
      <c r="ID1788" s="22"/>
      <c r="IE1788" s="22"/>
      <c r="IF1788" s="22"/>
      <c r="IG1788" s="22"/>
      <c r="IH1788" s="22"/>
      <c r="II1788" s="22"/>
      <c r="IJ1788" s="22"/>
      <c r="IK1788" s="22"/>
      <c r="IL1788" s="22"/>
      <c r="IM1788" s="22"/>
      <c r="IN1788" s="22"/>
      <c r="IO1788" s="24"/>
      <c r="IP1788" s="22"/>
      <c r="IQ1788" s="22"/>
      <c r="IR1788" s="22"/>
      <c r="IS1788" s="22"/>
      <c r="IT1788" s="22"/>
      <c r="IU1788" s="22"/>
      <c r="IV1788" s="22"/>
      <c r="IW1788" s="22"/>
      <c r="IX1788" s="22"/>
      <c r="IY1788" s="22"/>
      <c r="IZ1788" s="22"/>
      <c r="JA1788" s="22"/>
      <c r="JB1788" s="22"/>
      <c r="JC1788" s="22"/>
      <c r="JD1788" s="22"/>
      <c r="JE1788" s="22"/>
      <c r="JF1788" s="22"/>
      <c r="JG1788" s="22"/>
      <c r="JH1788" s="22"/>
      <c r="JI1788" s="22"/>
      <c r="JJ1788" s="22"/>
      <c r="JK1788" s="22"/>
      <c r="JL1788" s="22"/>
      <c r="JM1788" s="22"/>
      <c r="JN1788" s="22"/>
      <c r="JO1788" s="22"/>
      <c r="JP1788" s="22"/>
      <c r="JQ1788" s="22"/>
      <c r="JR1788" s="22"/>
      <c r="JS1788" s="22"/>
      <c r="JT1788" s="22"/>
      <c r="JU1788" s="24"/>
      <c r="JV1788" s="22"/>
      <c r="JW1788" s="22"/>
      <c r="JX1788" s="22"/>
      <c r="JY1788" s="22"/>
      <c r="JZ1788" s="22"/>
      <c r="KA1788" s="22"/>
      <c r="KB1788" s="22"/>
      <c r="KC1788" s="22"/>
      <c r="KD1788" s="22"/>
      <c r="KE1788" s="22"/>
      <c r="KF1788" s="22"/>
      <c r="KG1788" s="22"/>
      <c r="KH1788" s="22"/>
      <c r="KI1788" s="22"/>
      <c r="KJ1788" s="22"/>
      <c r="KK1788" s="22"/>
      <c r="KL1788" s="22"/>
      <c r="KM1788" s="22"/>
      <c r="KN1788" s="22"/>
      <c r="KO1788" s="22"/>
      <c r="KP1788" s="22"/>
      <c r="KQ1788" s="22"/>
      <c r="KR1788" s="22"/>
      <c r="KS1788" s="22"/>
      <c r="KT1788" s="22"/>
      <c r="KU1788" s="22"/>
      <c r="KV1788" s="22"/>
      <c r="KW1788" s="22"/>
      <c r="KX1788" s="22"/>
      <c r="KY1788" s="22"/>
      <c r="KZ1788" s="22"/>
      <c r="LA1788" s="24"/>
      <c r="LB1788" s="22"/>
      <c r="LC1788" s="22"/>
      <c r="LD1788" s="22"/>
      <c r="LE1788" s="22"/>
      <c r="LF1788" s="22"/>
      <c r="LG1788" s="22"/>
      <c r="LH1788" s="22"/>
      <c r="LI1788" s="22"/>
      <c r="LJ1788" s="22"/>
      <c r="LK1788" s="22"/>
      <c r="LL1788" s="22"/>
      <c r="LM1788" s="22"/>
      <c r="LN1788" s="22"/>
      <c r="LO1788" s="22"/>
      <c r="LP1788" s="22"/>
      <c r="LQ1788" s="22"/>
      <c r="LR1788" s="22"/>
      <c r="LS1788" s="22"/>
      <c r="LT1788" s="22"/>
      <c r="LU1788" s="22"/>
      <c r="LV1788" s="22"/>
      <c r="LW1788" s="22"/>
      <c r="LX1788" s="22"/>
      <c r="LY1788" s="22"/>
      <c r="LZ1788" s="22"/>
      <c r="MA1788" s="22"/>
      <c r="MB1788" s="22"/>
      <c r="MC1788" s="22"/>
      <c r="MD1788" s="22"/>
      <c r="ME1788" s="22"/>
      <c r="MF1788" s="22"/>
      <c r="MG1788" s="24"/>
      <c r="MH1788" s="22"/>
      <c r="MI1788" s="22"/>
      <c r="MJ1788" s="22"/>
      <c r="MK1788" s="22"/>
      <c r="ML1788" s="22"/>
      <c r="MM1788" s="22"/>
      <c r="MN1788" s="22"/>
      <c r="MO1788" s="22"/>
      <c r="MP1788" s="22"/>
      <c r="MQ1788" s="22"/>
      <c r="MR1788" s="22"/>
      <c r="MS1788" s="22"/>
      <c r="MT1788" s="22"/>
      <c r="MU1788" s="22"/>
      <c r="MV1788" s="22"/>
      <c r="MW1788" s="22"/>
      <c r="MX1788" s="22"/>
      <c r="MY1788" s="22"/>
      <c r="MZ1788" s="22"/>
      <c r="NA1788" s="22"/>
      <c r="NB1788" s="22"/>
      <c r="NC1788" s="22"/>
      <c r="ND1788" s="22"/>
      <c r="NE1788" s="22"/>
      <c r="NF1788" s="22"/>
      <c r="NG1788" s="22"/>
      <c r="NH1788" s="22"/>
      <c r="NI1788" s="22"/>
      <c r="NJ1788" s="22"/>
      <c r="NK1788" s="22"/>
      <c r="NL1788" s="22"/>
      <c r="NM1788" s="24"/>
      <c r="NN1788" s="22"/>
      <c r="NO1788" s="22"/>
      <c r="NP1788" s="22"/>
      <c r="NQ1788" s="22"/>
      <c r="NR1788" s="22"/>
      <c r="NS1788" s="22"/>
      <c r="NT1788" s="22"/>
      <c r="NU1788" s="22"/>
      <c r="NV1788" s="22"/>
      <c r="NW1788" s="22"/>
      <c r="NX1788" s="22"/>
      <c r="NY1788" s="22"/>
      <c r="NZ1788" s="22"/>
      <c r="OA1788" s="22"/>
      <c r="OB1788" s="22"/>
      <c r="OC1788" s="22"/>
      <c r="OD1788" s="22"/>
      <c r="OE1788" s="22"/>
      <c r="OF1788" s="22"/>
      <c r="OG1788" s="22"/>
      <c r="OH1788" s="22"/>
      <c r="OI1788" s="22"/>
      <c r="OJ1788" s="22"/>
      <c r="OK1788" s="22"/>
      <c r="OL1788" s="22"/>
      <c r="OM1788" s="22"/>
      <c r="ON1788" s="22"/>
      <c r="OO1788" s="22"/>
      <c r="OP1788" s="22"/>
      <c r="OQ1788" s="22"/>
      <c r="OR1788" s="22"/>
    </row>
    <row r="1789" spans="1:408" ht="15" thickBot="1">
      <c r="A1789" s="1" t="str">
        <f t="shared" si="50"/>
        <v>-57</v>
      </c>
      <c r="B1789" s="12" t="str">
        <f t="shared" si="52"/>
        <v/>
      </c>
      <c r="C1789" s="13"/>
      <c r="D1789" s="14"/>
      <c r="E1789" s="15"/>
      <c r="F1789" s="15"/>
      <c r="G1789" s="15">
        <f t="shared" si="51"/>
        <v>0</v>
      </c>
      <c r="H1789" s="16"/>
      <c r="I1789" s="14"/>
      <c r="J1789" s="17"/>
      <c r="K1789" s="78"/>
      <c r="L1789" s="18"/>
      <c r="M1789" s="18"/>
      <c r="N1789" s="16" t="e">
        <f t="shared" ca="1" si="48"/>
        <v>#NAME?</v>
      </c>
      <c r="O1789" s="19"/>
      <c r="P1789" s="19"/>
      <c r="Q1789" s="20"/>
      <c r="R1789" s="21" t="e">
        <f t="array" ref="R1789">VLOOKUP(C1789,DB!A:D,2,FALSE)</f>
        <v>#N/A</v>
      </c>
      <c r="S1789" s="21" t="e">
        <f t="array" ref="S1789">VLOOKUP(C1789,DB!A:D,3,FALSE)</f>
        <v>#N/A</v>
      </c>
      <c r="T1789" s="22" t="s">
        <v>19</v>
      </c>
      <c r="U1789" s="1" t="str">
        <f t="shared" si="53"/>
        <v/>
      </c>
      <c r="V1789" s="23" t="e">
        <f t="shared" ca="1" si="47"/>
        <v>#NAME?</v>
      </c>
      <c r="X1789" s="24" t="e">
        <f>VLOOKUP(CONCATENATE(C1789,D1789),'Honor 2025'!A:D,4,FALSE)</f>
        <v>#N/A</v>
      </c>
      <c r="Y1789" s="24"/>
      <c r="Z1789" s="22"/>
      <c r="AA1789" s="22"/>
      <c r="AB1789" s="22"/>
      <c r="AC1789" s="22"/>
      <c r="AD1789" s="22"/>
      <c r="AE1789" s="22"/>
      <c r="AF1789" s="22"/>
      <c r="AG1789" s="22"/>
      <c r="AH1789" s="22"/>
      <c r="AI1789" s="22"/>
      <c r="AJ1789" s="22"/>
      <c r="AK1789" s="22"/>
      <c r="AL1789" s="22"/>
      <c r="AM1789" s="22"/>
      <c r="AN1789" s="22"/>
      <c r="AO1789" s="22"/>
      <c r="AP1789" s="22"/>
      <c r="AQ1789" s="22"/>
      <c r="AR1789" s="22"/>
      <c r="AS1789" s="22"/>
      <c r="AT1789" s="22"/>
      <c r="AU1789" s="22"/>
      <c r="AV1789" s="22"/>
      <c r="AW1789" s="22"/>
      <c r="AX1789" s="22"/>
      <c r="AY1789" s="22"/>
      <c r="AZ1789" s="22"/>
      <c r="BA1789" s="22"/>
      <c r="BB1789" s="22"/>
      <c r="BC1789" s="22"/>
      <c r="BD1789" s="22"/>
      <c r="BE1789" s="24"/>
      <c r="BF1789" s="22"/>
      <c r="BG1789" s="22"/>
      <c r="BH1789" s="22"/>
      <c r="BI1789" s="22"/>
      <c r="BJ1789" s="22"/>
      <c r="BK1789" s="22"/>
      <c r="BL1789" s="22"/>
      <c r="BM1789" s="22"/>
      <c r="BN1789" s="22"/>
      <c r="BO1789" s="22"/>
      <c r="BP1789" s="22"/>
      <c r="BQ1789" s="22"/>
      <c r="BR1789" s="22"/>
      <c r="BS1789" s="22"/>
      <c r="BT1789" s="22"/>
      <c r="BU1789" s="22"/>
      <c r="BV1789" s="22"/>
      <c r="BW1789" s="22"/>
      <c r="BX1789" s="22"/>
      <c r="BY1789" s="22"/>
      <c r="BZ1789" s="22"/>
      <c r="CA1789" s="22"/>
      <c r="CB1789" s="22"/>
      <c r="CC1789" s="22"/>
      <c r="CD1789" s="22"/>
      <c r="CE1789" s="22"/>
      <c r="CF1789" s="22"/>
      <c r="CG1789" s="22"/>
      <c r="CH1789" s="22"/>
      <c r="CI1789" s="22"/>
      <c r="CJ1789" s="22"/>
      <c r="CK1789" s="24"/>
      <c r="CL1789" s="22"/>
      <c r="CM1789" s="22"/>
      <c r="CN1789" s="22"/>
      <c r="CO1789" s="22"/>
      <c r="CP1789" s="22"/>
      <c r="CQ1789" s="22"/>
      <c r="CR1789" s="22"/>
      <c r="CS1789" s="22"/>
      <c r="CT1789" s="22"/>
      <c r="CU1789" s="22"/>
      <c r="CV1789" s="22"/>
      <c r="CW1789" s="22"/>
      <c r="CX1789" s="22"/>
      <c r="CY1789" s="22"/>
      <c r="CZ1789" s="22"/>
      <c r="DA1789" s="22"/>
      <c r="DB1789" s="22"/>
      <c r="DC1789" s="22"/>
      <c r="DD1789" s="22"/>
      <c r="DE1789" s="22"/>
      <c r="DF1789" s="22"/>
      <c r="DG1789" s="22"/>
      <c r="DH1789" s="22"/>
      <c r="DI1789" s="22"/>
      <c r="DJ1789" s="22"/>
      <c r="DK1789" s="22"/>
      <c r="DL1789" s="22"/>
      <c r="DM1789" s="22"/>
      <c r="DN1789" s="22"/>
      <c r="DO1789" s="22"/>
      <c r="DP1789" s="22"/>
      <c r="DQ1789" s="24"/>
      <c r="DR1789" s="22"/>
      <c r="DS1789" s="22"/>
      <c r="DT1789" s="22"/>
      <c r="DU1789" s="22"/>
      <c r="DV1789" s="22"/>
      <c r="DW1789" s="22"/>
      <c r="DX1789" s="22"/>
      <c r="DY1789" s="22"/>
      <c r="DZ1789" s="22"/>
      <c r="EA1789" s="22"/>
      <c r="EB1789" s="22"/>
      <c r="EC1789" s="22"/>
      <c r="ED1789" s="22"/>
      <c r="EE1789" s="22"/>
      <c r="EF1789" s="22"/>
      <c r="EG1789" s="22"/>
      <c r="EH1789" s="22"/>
      <c r="EI1789" s="22"/>
      <c r="EJ1789" s="22"/>
      <c r="EK1789" s="22"/>
      <c r="EL1789" s="22"/>
      <c r="EM1789" s="22"/>
      <c r="EN1789" s="22"/>
      <c r="EO1789" s="22"/>
      <c r="EP1789" s="22"/>
      <c r="EQ1789" s="22"/>
      <c r="ER1789" s="22"/>
      <c r="ES1789" s="22"/>
      <c r="ET1789" s="22"/>
      <c r="EU1789" s="22"/>
      <c r="EV1789" s="22"/>
      <c r="EW1789" s="24"/>
      <c r="EX1789" s="22"/>
      <c r="EY1789" s="22"/>
      <c r="EZ1789" s="22"/>
      <c r="FA1789" s="22"/>
      <c r="FB1789" s="22"/>
      <c r="FC1789" s="22"/>
      <c r="FD1789" s="22"/>
      <c r="FE1789" s="22"/>
      <c r="FF1789" s="22"/>
      <c r="FG1789" s="22"/>
      <c r="FH1789" s="22"/>
      <c r="FI1789" s="22"/>
      <c r="FJ1789" s="22"/>
      <c r="FK1789" s="22"/>
      <c r="FL1789" s="22"/>
      <c r="FM1789" s="22"/>
      <c r="FN1789" s="22"/>
      <c r="FO1789" s="22"/>
      <c r="FP1789" s="22"/>
      <c r="FQ1789" s="22"/>
      <c r="FR1789" s="22"/>
      <c r="FS1789" s="22"/>
      <c r="FT1789" s="22"/>
      <c r="FU1789" s="22"/>
      <c r="FV1789" s="22"/>
      <c r="FW1789" s="22"/>
      <c r="FX1789" s="22"/>
      <c r="FY1789" s="22"/>
      <c r="FZ1789" s="22"/>
      <c r="GA1789" s="22"/>
      <c r="GB1789" s="22"/>
      <c r="GC1789" s="24"/>
      <c r="GD1789" s="22"/>
      <c r="GE1789" s="22"/>
      <c r="GF1789" s="22"/>
      <c r="GG1789" s="22"/>
      <c r="GH1789" s="22"/>
      <c r="GI1789" s="22"/>
      <c r="GJ1789" s="22"/>
      <c r="GK1789" s="22"/>
      <c r="GL1789" s="22"/>
      <c r="GM1789" s="22"/>
      <c r="GN1789" s="22"/>
      <c r="GO1789" s="22"/>
      <c r="GP1789" s="22"/>
      <c r="GQ1789" s="22"/>
      <c r="GR1789" s="22"/>
      <c r="GS1789" s="22"/>
      <c r="GT1789" s="22"/>
      <c r="GU1789" s="22"/>
      <c r="GV1789" s="22"/>
      <c r="GW1789" s="22"/>
      <c r="GX1789" s="22"/>
      <c r="GY1789" s="22"/>
      <c r="GZ1789" s="22"/>
      <c r="HA1789" s="22"/>
      <c r="HB1789" s="22"/>
      <c r="HC1789" s="22"/>
      <c r="HD1789" s="22"/>
      <c r="HE1789" s="22"/>
      <c r="HF1789" s="22"/>
      <c r="HG1789" s="22"/>
      <c r="HH1789" s="22"/>
      <c r="HI1789" s="24"/>
      <c r="HJ1789" s="22"/>
      <c r="HK1789" s="22"/>
      <c r="HL1789" s="22"/>
      <c r="HM1789" s="22"/>
      <c r="HN1789" s="22"/>
      <c r="HO1789" s="22"/>
      <c r="HP1789" s="22"/>
      <c r="HQ1789" s="22"/>
      <c r="HR1789" s="22"/>
      <c r="HS1789" s="22"/>
      <c r="HT1789" s="22"/>
      <c r="HU1789" s="22"/>
      <c r="HV1789" s="22"/>
      <c r="HW1789" s="22"/>
      <c r="HX1789" s="22"/>
      <c r="HY1789" s="22"/>
      <c r="HZ1789" s="22"/>
      <c r="IA1789" s="22"/>
      <c r="IB1789" s="22"/>
      <c r="IC1789" s="22"/>
      <c r="ID1789" s="22"/>
      <c r="IE1789" s="22"/>
      <c r="IF1789" s="22"/>
      <c r="IG1789" s="22"/>
      <c r="IH1789" s="22"/>
      <c r="II1789" s="22"/>
      <c r="IJ1789" s="22"/>
      <c r="IK1789" s="22"/>
      <c r="IL1789" s="22"/>
      <c r="IM1789" s="22"/>
      <c r="IN1789" s="22"/>
      <c r="IO1789" s="24"/>
      <c r="IP1789" s="22"/>
      <c r="IQ1789" s="22"/>
      <c r="IR1789" s="22"/>
      <c r="IS1789" s="22"/>
      <c r="IT1789" s="22"/>
      <c r="IU1789" s="22"/>
      <c r="IV1789" s="22"/>
      <c r="IW1789" s="22"/>
      <c r="IX1789" s="22"/>
      <c r="IY1789" s="22"/>
      <c r="IZ1789" s="22"/>
      <c r="JA1789" s="22"/>
      <c r="JB1789" s="22"/>
      <c r="JC1789" s="22"/>
      <c r="JD1789" s="22"/>
      <c r="JE1789" s="22"/>
      <c r="JF1789" s="22"/>
      <c r="JG1789" s="22"/>
      <c r="JH1789" s="22"/>
      <c r="JI1789" s="22"/>
      <c r="JJ1789" s="22"/>
      <c r="JK1789" s="22"/>
      <c r="JL1789" s="22"/>
      <c r="JM1789" s="22"/>
      <c r="JN1789" s="22"/>
      <c r="JO1789" s="22"/>
      <c r="JP1789" s="22"/>
      <c r="JQ1789" s="22"/>
      <c r="JR1789" s="22"/>
      <c r="JS1789" s="22"/>
      <c r="JT1789" s="22"/>
      <c r="JU1789" s="24"/>
      <c r="JV1789" s="22"/>
      <c r="JW1789" s="22"/>
      <c r="JX1789" s="22"/>
      <c r="JY1789" s="22"/>
      <c r="JZ1789" s="22"/>
      <c r="KA1789" s="22"/>
      <c r="KB1789" s="22"/>
      <c r="KC1789" s="22"/>
      <c r="KD1789" s="22"/>
      <c r="KE1789" s="22"/>
      <c r="KF1789" s="22"/>
      <c r="KG1789" s="22"/>
      <c r="KH1789" s="22"/>
      <c r="KI1789" s="22"/>
      <c r="KJ1789" s="22"/>
      <c r="KK1789" s="22"/>
      <c r="KL1789" s="22"/>
      <c r="KM1789" s="22"/>
      <c r="KN1789" s="22"/>
      <c r="KO1789" s="22"/>
      <c r="KP1789" s="22"/>
      <c r="KQ1789" s="22"/>
      <c r="KR1789" s="22"/>
      <c r="KS1789" s="22"/>
      <c r="KT1789" s="22"/>
      <c r="KU1789" s="22"/>
      <c r="KV1789" s="22"/>
      <c r="KW1789" s="22"/>
      <c r="KX1789" s="22"/>
      <c r="KY1789" s="22"/>
      <c r="KZ1789" s="22"/>
      <c r="LA1789" s="24"/>
      <c r="LB1789" s="22"/>
      <c r="LC1789" s="22"/>
      <c r="LD1789" s="22"/>
      <c r="LE1789" s="22"/>
      <c r="LF1789" s="22"/>
      <c r="LG1789" s="22"/>
      <c r="LH1789" s="22"/>
      <c r="LI1789" s="22"/>
      <c r="LJ1789" s="22"/>
      <c r="LK1789" s="22"/>
      <c r="LL1789" s="22"/>
      <c r="LM1789" s="22"/>
      <c r="LN1789" s="22"/>
      <c r="LO1789" s="22"/>
      <c r="LP1789" s="22"/>
      <c r="LQ1789" s="22"/>
      <c r="LR1789" s="22"/>
      <c r="LS1789" s="22"/>
      <c r="LT1789" s="22"/>
      <c r="LU1789" s="22"/>
      <c r="LV1789" s="22"/>
      <c r="LW1789" s="22"/>
      <c r="LX1789" s="22"/>
      <c r="LY1789" s="22"/>
      <c r="LZ1789" s="22"/>
      <c r="MA1789" s="22"/>
      <c r="MB1789" s="22"/>
      <c r="MC1789" s="22"/>
      <c r="MD1789" s="22"/>
      <c r="ME1789" s="22"/>
      <c r="MF1789" s="22"/>
      <c r="MG1789" s="24"/>
      <c r="MH1789" s="22"/>
      <c r="MI1789" s="22"/>
      <c r="MJ1789" s="22"/>
      <c r="MK1789" s="22"/>
      <c r="ML1789" s="22"/>
      <c r="MM1789" s="22"/>
      <c r="MN1789" s="22"/>
      <c r="MO1789" s="22"/>
      <c r="MP1789" s="22"/>
      <c r="MQ1789" s="22"/>
      <c r="MR1789" s="22"/>
      <c r="MS1789" s="22"/>
      <c r="MT1789" s="22"/>
      <c r="MU1789" s="22"/>
      <c r="MV1789" s="22"/>
      <c r="MW1789" s="22"/>
      <c r="MX1789" s="22"/>
      <c r="MY1789" s="22"/>
      <c r="MZ1789" s="22"/>
      <c r="NA1789" s="22"/>
      <c r="NB1789" s="22"/>
      <c r="NC1789" s="22"/>
      <c r="ND1789" s="22"/>
      <c r="NE1789" s="22"/>
      <c r="NF1789" s="22"/>
      <c r="NG1789" s="22"/>
      <c r="NH1789" s="22"/>
      <c r="NI1789" s="22"/>
      <c r="NJ1789" s="22"/>
      <c r="NK1789" s="22"/>
      <c r="NL1789" s="22"/>
      <c r="NM1789" s="24"/>
      <c r="NN1789" s="22"/>
      <c r="NO1789" s="22"/>
      <c r="NP1789" s="22"/>
      <c r="NQ1789" s="22"/>
      <c r="NR1789" s="22"/>
      <c r="NS1789" s="22"/>
      <c r="NT1789" s="22"/>
      <c r="NU1789" s="22"/>
      <c r="NV1789" s="22"/>
      <c r="NW1789" s="22"/>
      <c r="NX1789" s="22"/>
      <c r="NY1789" s="22"/>
      <c r="NZ1789" s="22"/>
      <c r="OA1789" s="22"/>
      <c r="OB1789" s="22"/>
      <c r="OC1789" s="22"/>
      <c r="OD1789" s="22"/>
      <c r="OE1789" s="22"/>
      <c r="OF1789" s="22"/>
      <c r="OG1789" s="22"/>
      <c r="OH1789" s="22"/>
      <c r="OI1789" s="22"/>
      <c r="OJ1789" s="22"/>
      <c r="OK1789" s="22"/>
      <c r="OL1789" s="22"/>
      <c r="OM1789" s="22"/>
      <c r="ON1789" s="22"/>
      <c r="OO1789" s="22"/>
      <c r="OP1789" s="22"/>
      <c r="OQ1789" s="22"/>
      <c r="OR1789" s="22"/>
    </row>
    <row r="1790" spans="1:408" ht="15" thickBot="1">
      <c r="A1790" s="1" t="str">
        <f t="shared" si="50"/>
        <v>-58</v>
      </c>
      <c r="B1790" s="12" t="str">
        <f t="shared" si="52"/>
        <v/>
      </c>
      <c r="C1790" s="13"/>
      <c r="D1790" s="14"/>
      <c r="E1790" s="15"/>
      <c r="F1790" s="15"/>
      <c r="G1790" s="15">
        <f t="shared" si="51"/>
        <v>0</v>
      </c>
      <c r="H1790" s="16"/>
      <c r="I1790" s="14"/>
      <c r="J1790" s="17"/>
      <c r="K1790" s="79"/>
      <c r="L1790" s="18"/>
      <c r="M1790" s="18"/>
      <c r="N1790" s="16" t="e">
        <f t="shared" ca="1" si="48"/>
        <v>#NAME?</v>
      </c>
      <c r="O1790" s="19"/>
      <c r="P1790" s="19"/>
      <c r="Q1790" s="20"/>
      <c r="R1790" s="21" t="e">
        <f t="array" ref="R1790">VLOOKUP(C1790,DB!A:D,2,FALSE)</f>
        <v>#N/A</v>
      </c>
      <c r="S1790" s="21" t="e">
        <f t="array" ref="S1790">VLOOKUP(C1790,DB!A:D,3,FALSE)</f>
        <v>#N/A</v>
      </c>
      <c r="T1790" s="22" t="s">
        <v>19</v>
      </c>
      <c r="U1790" s="1" t="str">
        <f t="shared" si="53"/>
        <v/>
      </c>
      <c r="V1790" s="23" t="e">
        <f t="shared" ca="1" si="47"/>
        <v>#NAME?</v>
      </c>
      <c r="X1790" s="24" t="e">
        <f>VLOOKUP(CONCATENATE(C1790,D1790),'Honor 2025'!A:D,4,FALSE)</f>
        <v>#N/A</v>
      </c>
      <c r="Y1790" s="24"/>
      <c r="Z1790" s="22"/>
      <c r="AA1790" s="22"/>
      <c r="AB1790" s="22"/>
      <c r="AC1790" s="22"/>
      <c r="AD1790" s="22"/>
      <c r="AE1790" s="22"/>
      <c r="AF1790" s="22"/>
      <c r="AG1790" s="22"/>
      <c r="AH1790" s="22"/>
      <c r="AI1790" s="22"/>
      <c r="AJ1790" s="22"/>
      <c r="AK1790" s="22"/>
      <c r="AL1790" s="22"/>
      <c r="AM1790" s="22"/>
      <c r="AN1790" s="22"/>
      <c r="AO1790" s="22"/>
      <c r="AP1790" s="22"/>
      <c r="AQ1790" s="22"/>
      <c r="AR1790" s="22"/>
      <c r="AS1790" s="22"/>
      <c r="AT1790" s="22"/>
      <c r="AU1790" s="22"/>
      <c r="AV1790" s="22"/>
      <c r="AW1790" s="22"/>
      <c r="AX1790" s="22"/>
      <c r="AY1790" s="22"/>
      <c r="AZ1790" s="22"/>
      <c r="BA1790" s="22"/>
      <c r="BB1790" s="22"/>
      <c r="BC1790" s="22"/>
      <c r="BD1790" s="22"/>
      <c r="BE1790" s="24"/>
      <c r="BF1790" s="22"/>
      <c r="BG1790" s="22"/>
      <c r="BH1790" s="22"/>
      <c r="BI1790" s="22"/>
      <c r="BJ1790" s="22"/>
      <c r="BK1790" s="22"/>
      <c r="BL1790" s="22"/>
      <c r="BM1790" s="22"/>
      <c r="BN1790" s="22"/>
      <c r="BO1790" s="22"/>
      <c r="BP1790" s="22"/>
      <c r="BQ1790" s="22"/>
      <c r="BR1790" s="22"/>
      <c r="BS1790" s="22"/>
      <c r="BT1790" s="22"/>
      <c r="BU1790" s="22"/>
      <c r="BV1790" s="22"/>
      <c r="BW1790" s="22"/>
      <c r="BX1790" s="22"/>
      <c r="BY1790" s="22"/>
      <c r="BZ1790" s="22"/>
      <c r="CA1790" s="22"/>
      <c r="CB1790" s="22"/>
      <c r="CC1790" s="22"/>
      <c r="CD1790" s="22"/>
      <c r="CE1790" s="22"/>
      <c r="CF1790" s="22"/>
      <c r="CG1790" s="22"/>
      <c r="CH1790" s="22"/>
      <c r="CI1790" s="22"/>
      <c r="CJ1790" s="22"/>
      <c r="CK1790" s="24"/>
      <c r="CL1790" s="22"/>
      <c r="CM1790" s="22"/>
      <c r="CN1790" s="22"/>
      <c r="CO1790" s="22"/>
      <c r="CP1790" s="22"/>
      <c r="CQ1790" s="22"/>
      <c r="CR1790" s="22"/>
      <c r="CS1790" s="22"/>
      <c r="CT1790" s="22"/>
      <c r="CU1790" s="22"/>
      <c r="CV1790" s="22"/>
      <c r="CW1790" s="22"/>
      <c r="CX1790" s="22"/>
      <c r="CY1790" s="22"/>
      <c r="CZ1790" s="22"/>
      <c r="DA1790" s="22"/>
      <c r="DB1790" s="22"/>
      <c r="DC1790" s="22"/>
      <c r="DD1790" s="22"/>
      <c r="DE1790" s="22"/>
      <c r="DF1790" s="22"/>
      <c r="DG1790" s="22"/>
      <c r="DH1790" s="22"/>
      <c r="DI1790" s="22"/>
      <c r="DJ1790" s="22"/>
      <c r="DK1790" s="22"/>
      <c r="DL1790" s="22"/>
      <c r="DM1790" s="22"/>
      <c r="DN1790" s="22"/>
      <c r="DO1790" s="22"/>
      <c r="DP1790" s="22"/>
      <c r="DQ1790" s="24"/>
      <c r="DR1790" s="22"/>
      <c r="DS1790" s="22"/>
      <c r="DT1790" s="22"/>
      <c r="DU1790" s="22"/>
      <c r="DV1790" s="22"/>
      <c r="DW1790" s="22"/>
      <c r="DX1790" s="22"/>
      <c r="DY1790" s="22"/>
      <c r="DZ1790" s="22"/>
      <c r="EA1790" s="22"/>
      <c r="EB1790" s="22"/>
      <c r="EC1790" s="22"/>
      <c r="ED1790" s="22"/>
      <c r="EE1790" s="22"/>
      <c r="EF1790" s="22"/>
      <c r="EG1790" s="22"/>
      <c r="EH1790" s="22"/>
      <c r="EI1790" s="22"/>
      <c r="EJ1790" s="22"/>
      <c r="EK1790" s="22"/>
      <c r="EL1790" s="22"/>
      <c r="EM1790" s="22"/>
      <c r="EN1790" s="22"/>
      <c r="EO1790" s="22"/>
      <c r="EP1790" s="22"/>
      <c r="EQ1790" s="22"/>
      <c r="ER1790" s="22"/>
      <c r="ES1790" s="22"/>
      <c r="ET1790" s="22"/>
      <c r="EU1790" s="22"/>
      <c r="EV1790" s="22"/>
      <c r="EW1790" s="24"/>
      <c r="EX1790" s="22"/>
      <c r="EY1790" s="22"/>
      <c r="EZ1790" s="22"/>
      <c r="FA1790" s="22"/>
      <c r="FB1790" s="22"/>
      <c r="FC1790" s="22"/>
      <c r="FD1790" s="22"/>
      <c r="FE1790" s="22"/>
      <c r="FF1790" s="22"/>
      <c r="FG1790" s="22"/>
      <c r="FH1790" s="22"/>
      <c r="FI1790" s="22"/>
      <c r="FJ1790" s="22"/>
      <c r="FK1790" s="22"/>
      <c r="FL1790" s="22"/>
      <c r="FM1790" s="22"/>
      <c r="FN1790" s="22"/>
      <c r="FO1790" s="22"/>
      <c r="FP1790" s="22"/>
      <c r="FQ1790" s="22"/>
      <c r="FR1790" s="22"/>
      <c r="FS1790" s="22"/>
      <c r="FT1790" s="22"/>
      <c r="FU1790" s="22"/>
      <c r="FV1790" s="22"/>
      <c r="FW1790" s="22"/>
      <c r="FX1790" s="22"/>
      <c r="FY1790" s="22"/>
      <c r="FZ1790" s="22"/>
      <c r="GA1790" s="22"/>
      <c r="GB1790" s="22"/>
      <c r="GC1790" s="24"/>
      <c r="GD1790" s="22"/>
      <c r="GE1790" s="22"/>
      <c r="GF1790" s="22"/>
      <c r="GG1790" s="22"/>
      <c r="GH1790" s="22"/>
      <c r="GI1790" s="22"/>
      <c r="GJ1790" s="22"/>
      <c r="GK1790" s="22"/>
      <c r="GL1790" s="22"/>
      <c r="GM1790" s="22"/>
      <c r="GN1790" s="22"/>
      <c r="GO1790" s="22"/>
      <c r="GP1790" s="22"/>
      <c r="GQ1790" s="22"/>
      <c r="GR1790" s="22"/>
      <c r="GS1790" s="22"/>
      <c r="GT1790" s="22"/>
      <c r="GU1790" s="22"/>
      <c r="GV1790" s="22"/>
      <c r="GW1790" s="22"/>
      <c r="GX1790" s="22"/>
      <c r="GY1790" s="22"/>
      <c r="GZ1790" s="22"/>
      <c r="HA1790" s="22"/>
      <c r="HB1790" s="22"/>
      <c r="HC1790" s="22"/>
      <c r="HD1790" s="22"/>
      <c r="HE1790" s="22"/>
      <c r="HF1790" s="22"/>
      <c r="HG1790" s="22"/>
      <c r="HH1790" s="22"/>
      <c r="HI1790" s="24"/>
      <c r="HJ1790" s="22"/>
      <c r="HK1790" s="22"/>
      <c r="HL1790" s="22"/>
      <c r="HM1790" s="22"/>
      <c r="HN1790" s="22"/>
      <c r="HO1790" s="22"/>
      <c r="HP1790" s="22"/>
      <c r="HQ1790" s="22"/>
      <c r="HR1790" s="22"/>
      <c r="HS1790" s="22"/>
      <c r="HT1790" s="22"/>
      <c r="HU1790" s="22"/>
      <c r="HV1790" s="22"/>
      <c r="HW1790" s="22"/>
      <c r="HX1790" s="22"/>
      <c r="HY1790" s="22"/>
      <c r="HZ1790" s="22"/>
      <c r="IA1790" s="22"/>
      <c r="IB1790" s="22"/>
      <c r="IC1790" s="22"/>
      <c r="ID1790" s="22"/>
      <c r="IE1790" s="22"/>
      <c r="IF1790" s="22"/>
      <c r="IG1790" s="22"/>
      <c r="IH1790" s="22"/>
      <c r="II1790" s="22"/>
      <c r="IJ1790" s="22"/>
      <c r="IK1790" s="22"/>
      <c r="IL1790" s="22"/>
      <c r="IM1790" s="22"/>
      <c r="IN1790" s="22"/>
      <c r="IO1790" s="24"/>
      <c r="IP1790" s="22"/>
      <c r="IQ1790" s="22"/>
      <c r="IR1790" s="22"/>
      <c r="IS1790" s="22"/>
      <c r="IT1790" s="22"/>
      <c r="IU1790" s="22"/>
      <c r="IV1790" s="22"/>
      <c r="IW1790" s="22"/>
      <c r="IX1790" s="22"/>
      <c r="IY1790" s="22"/>
      <c r="IZ1790" s="22"/>
      <c r="JA1790" s="22"/>
      <c r="JB1790" s="22"/>
      <c r="JC1790" s="22"/>
      <c r="JD1790" s="22"/>
      <c r="JE1790" s="22"/>
      <c r="JF1790" s="22"/>
      <c r="JG1790" s="22"/>
      <c r="JH1790" s="22"/>
      <c r="JI1790" s="22"/>
      <c r="JJ1790" s="22"/>
      <c r="JK1790" s="22"/>
      <c r="JL1790" s="22"/>
      <c r="JM1790" s="22"/>
      <c r="JN1790" s="22"/>
      <c r="JO1790" s="22"/>
      <c r="JP1790" s="22"/>
      <c r="JQ1790" s="22"/>
      <c r="JR1790" s="22"/>
      <c r="JS1790" s="22"/>
      <c r="JT1790" s="22"/>
      <c r="JU1790" s="24"/>
      <c r="JV1790" s="22"/>
      <c r="JW1790" s="22"/>
      <c r="JX1790" s="22"/>
      <c r="JY1790" s="22"/>
      <c r="JZ1790" s="22"/>
      <c r="KA1790" s="22"/>
      <c r="KB1790" s="22"/>
      <c r="KC1790" s="22"/>
      <c r="KD1790" s="22"/>
      <c r="KE1790" s="22"/>
      <c r="KF1790" s="22"/>
      <c r="KG1790" s="22"/>
      <c r="KH1790" s="22"/>
      <c r="KI1790" s="22"/>
      <c r="KJ1790" s="22"/>
      <c r="KK1790" s="22"/>
      <c r="KL1790" s="22"/>
      <c r="KM1790" s="22"/>
      <c r="KN1790" s="22"/>
      <c r="KO1790" s="22"/>
      <c r="KP1790" s="22"/>
      <c r="KQ1790" s="22"/>
      <c r="KR1790" s="22"/>
      <c r="KS1790" s="22"/>
      <c r="KT1790" s="22"/>
      <c r="KU1790" s="22"/>
      <c r="KV1790" s="22"/>
      <c r="KW1790" s="22"/>
      <c r="KX1790" s="22"/>
      <c r="KY1790" s="22"/>
      <c r="KZ1790" s="22"/>
      <c r="LA1790" s="24"/>
      <c r="LB1790" s="22"/>
      <c r="LC1790" s="22"/>
      <c r="LD1790" s="22"/>
      <c r="LE1790" s="22"/>
      <c r="LF1790" s="22"/>
      <c r="LG1790" s="22"/>
      <c r="LH1790" s="22"/>
      <c r="LI1790" s="22"/>
      <c r="LJ1790" s="22"/>
      <c r="LK1790" s="22"/>
      <c r="LL1790" s="22"/>
      <c r="LM1790" s="22"/>
      <c r="LN1790" s="22"/>
      <c r="LO1790" s="22"/>
      <c r="LP1790" s="22"/>
      <c r="LQ1790" s="22"/>
      <c r="LR1790" s="22"/>
      <c r="LS1790" s="22"/>
      <c r="LT1790" s="22"/>
      <c r="LU1790" s="22"/>
      <c r="LV1790" s="22"/>
      <c r="LW1790" s="22"/>
      <c r="LX1790" s="22"/>
      <c r="LY1790" s="22"/>
      <c r="LZ1790" s="22"/>
      <c r="MA1790" s="22"/>
      <c r="MB1790" s="22"/>
      <c r="MC1790" s="22"/>
      <c r="MD1790" s="22"/>
      <c r="ME1790" s="22"/>
      <c r="MF1790" s="22"/>
      <c r="MG1790" s="24"/>
      <c r="MH1790" s="22"/>
      <c r="MI1790" s="22"/>
      <c r="MJ1790" s="22"/>
      <c r="MK1790" s="22"/>
      <c r="ML1790" s="22"/>
      <c r="MM1790" s="22"/>
      <c r="MN1790" s="22"/>
      <c r="MO1790" s="22"/>
      <c r="MP1790" s="22"/>
      <c r="MQ1790" s="22"/>
      <c r="MR1790" s="22"/>
      <c r="MS1790" s="22"/>
      <c r="MT1790" s="22"/>
      <c r="MU1790" s="22"/>
      <c r="MV1790" s="22"/>
      <c r="MW1790" s="22"/>
      <c r="MX1790" s="22"/>
      <c r="MY1790" s="22"/>
      <c r="MZ1790" s="22"/>
      <c r="NA1790" s="22"/>
      <c r="NB1790" s="22"/>
      <c r="NC1790" s="22"/>
      <c r="ND1790" s="22"/>
      <c r="NE1790" s="22"/>
      <c r="NF1790" s="22"/>
      <c r="NG1790" s="22"/>
      <c r="NH1790" s="22"/>
      <c r="NI1790" s="22"/>
      <c r="NJ1790" s="22"/>
      <c r="NK1790" s="22"/>
      <c r="NL1790" s="22"/>
      <c r="NM1790" s="24"/>
      <c r="NN1790" s="22"/>
      <c r="NO1790" s="22"/>
      <c r="NP1790" s="22"/>
      <c r="NQ1790" s="22"/>
      <c r="NR1790" s="22"/>
      <c r="NS1790" s="22"/>
      <c r="NT1790" s="22"/>
      <c r="NU1790" s="22"/>
      <c r="NV1790" s="22"/>
      <c r="NW1790" s="22"/>
      <c r="NX1790" s="22"/>
      <c r="NY1790" s="22"/>
      <c r="NZ1790" s="22"/>
      <c r="OA1790" s="22"/>
      <c r="OB1790" s="22"/>
      <c r="OC1790" s="22"/>
      <c r="OD1790" s="22"/>
      <c r="OE1790" s="22"/>
      <c r="OF1790" s="22"/>
      <c r="OG1790" s="22"/>
      <c r="OH1790" s="22"/>
      <c r="OI1790" s="22"/>
      <c r="OJ1790" s="22"/>
      <c r="OK1790" s="22"/>
      <c r="OL1790" s="22"/>
      <c r="OM1790" s="22"/>
      <c r="ON1790" s="22"/>
      <c r="OO1790" s="22"/>
      <c r="OP1790" s="22"/>
      <c r="OQ1790" s="22"/>
      <c r="OR1790" s="22"/>
    </row>
    <row r="1791" spans="1:408" ht="15" thickBot="1">
      <c r="A1791" s="1" t="str">
        <f t="shared" si="50"/>
        <v>-59</v>
      </c>
      <c r="B1791" s="12" t="str">
        <f t="shared" si="52"/>
        <v/>
      </c>
      <c r="C1791" s="13"/>
      <c r="D1791" s="14"/>
      <c r="E1791" s="15"/>
      <c r="F1791" s="15"/>
      <c r="G1791" s="15">
        <f t="shared" si="51"/>
        <v>0</v>
      </c>
      <c r="H1791" s="16"/>
      <c r="I1791" s="14"/>
      <c r="J1791" s="17"/>
      <c r="K1791" s="78"/>
      <c r="L1791" s="18"/>
      <c r="M1791" s="18"/>
      <c r="N1791" s="16" t="e">
        <f t="shared" ca="1" si="48"/>
        <v>#NAME?</v>
      </c>
      <c r="O1791" s="19"/>
      <c r="P1791" s="19"/>
      <c r="Q1791" s="20"/>
      <c r="R1791" s="21" t="e">
        <f t="array" ref="R1791">VLOOKUP(C1791,DB!A:D,2,FALSE)</f>
        <v>#N/A</v>
      </c>
      <c r="S1791" s="21" t="e">
        <f t="array" ref="S1791">VLOOKUP(C1791,DB!A:D,3,FALSE)</f>
        <v>#N/A</v>
      </c>
      <c r="T1791" s="22" t="s">
        <v>19</v>
      </c>
      <c r="U1791" s="1" t="str">
        <f t="shared" si="53"/>
        <v/>
      </c>
      <c r="V1791" s="23" t="e">
        <f t="shared" ca="1" si="47"/>
        <v>#NAME?</v>
      </c>
      <c r="X1791" s="24" t="e">
        <f>VLOOKUP(CONCATENATE(C1791,D1791),'Honor 2025'!A:D,4,FALSE)</f>
        <v>#N/A</v>
      </c>
      <c r="Y1791" s="24"/>
      <c r="Z1791" s="22"/>
      <c r="AA1791" s="22"/>
      <c r="AB1791" s="22"/>
      <c r="AC1791" s="22"/>
      <c r="AD1791" s="22"/>
      <c r="AE1791" s="22"/>
      <c r="AF1791" s="22"/>
      <c r="AG1791" s="22"/>
      <c r="AH1791" s="22"/>
      <c r="AI1791" s="22"/>
      <c r="AJ1791" s="22"/>
      <c r="AK1791" s="22"/>
      <c r="AL1791" s="22"/>
      <c r="AM1791" s="22"/>
      <c r="AN1791" s="22"/>
      <c r="AO1791" s="22"/>
      <c r="AP1791" s="22"/>
      <c r="AQ1791" s="22"/>
      <c r="AR1791" s="22"/>
      <c r="AS1791" s="22"/>
      <c r="AT1791" s="22"/>
      <c r="AU1791" s="22"/>
      <c r="AV1791" s="22"/>
      <c r="AW1791" s="22"/>
      <c r="AX1791" s="22"/>
      <c r="AY1791" s="22"/>
      <c r="AZ1791" s="22"/>
      <c r="BA1791" s="22"/>
      <c r="BB1791" s="22"/>
      <c r="BC1791" s="22"/>
      <c r="BD1791" s="22"/>
      <c r="BE1791" s="24"/>
      <c r="BF1791" s="22"/>
      <c r="BG1791" s="22"/>
      <c r="BH1791" s="22"/>
      <c r="BI1791" s="22"/>
      <c r="BJ1791" s="22"/>
      <c r="BK1791" s="22"/>
      <c r="BL1791" s="22"/>
      <c r="BM1791" s="22"/>
      <c r="BN1791" s="22"/>
      <c r="BO1791" s="22"/>
      <c r="BP1791" s="22"/>
      <c r="BQ1791" s="22"/>
      <c r="BR1791" s="22"/>
      <c r="BS1791" s="22"/>
      <c r="BT1791" s="22"/>
      <c r="BU1791" s="22"/>
      <c r="BV1791" s="22"/>
      <c r="BW1791" s="22"/>
      <c r="BX1791" s="22"/>
      <c r="BY1791" s="22"/>
      <c r="BZ1791" s="22"/>
      <c r="CA1791" s="22"/>
      <c r="CB1791" s="22"/>
      <c r="CC1791" s="22"/>
      <c r="CD1791" s="22"/>
      <c r="CE1791" s="22"/>
      <c r="CF1791" s="22"/>
      <c r="CG1791" s="22"/>
      <c r="CH1791" s="22"/>
      <c r="CI1791" s="22"/>
      <c r="CJ1791" s="22"/>
      <c r="CK1791" s="24"/>
      <c r="CL1791" s="22"/>
      <c r="CM1791" s="22"/>
      <c r="CN1791" s="22"/>
      <c r="CO1791" s="22"/>
      <c r="CP1791" s="22"/>
      <c r="CQ1791" s="22"/>
      <c r="CR1791" s="22"/>
      <c r="CS1791" s="22"/>
      <c r="CT1791" s="22"/>
      <c r="CU1791" s="22"/>
      <c r="CV1791" s="22"/>
      <c r="CW1791" s="22"/>
      <c r="CX1791" s="22"/>
      <c r="CY1791" s="22"/>
      <c r="CZ1791" s="22"/>
      <c r="DA1791" s="22"/>
      <c r="DB1791" s="22"/>
      <c r="DC1791" s="22"/>
      <c r="DD1791" s="22"/>
      <c r="DE1791" s="22"/>
      <c r="DF1791" s="22"/>
      <c r="DG1791" s="22"/>
      <c r="DH1791" s="22"/>
      <c r="DI1791" s="22"/>
      <c r="DJ1791" s="22"/>
      <c r="DK1791" s="22"/>
      <c r="DL1791" s="22"/>
      <c r="DM1791" s="22"/>
      <c r="DN1791" s="22"/>
      <c r="DO1791" s="22"/>
      <c r="DP1791" s="22"/>
      <c r="DQ1791" s="24"/>
      <c r="DR1791" s="22"/>
      <c r="DS1791" s="22"/>
      <c r="DT1791" s="22"/>
      <c r="DU1791" s="22"/>
      <c r="DV1791" s="22"/>
      <c r="DW1791" s="22"/>
      <c r="DX1791" s="22"/>
      <c r="DY1791" s="22"/>
      <c r="DZ1791" s="22"/>
      <c r="EA1791" s="22"/>
      <c r="EB1791" s="22"/>
      <c r="EC1791" s="22"/>
      <c r="ED1791" s="22"/>
      <c r="EE1791" s="22"/>
      <c r="EF1791" s="22"/>
      <c r="EG1791" s="22"/>
      <c r="EH1791" s="22"/>
      <c r="EI1791" s="22"/>
      <c r="EJ1791" s="22"/>
      <c r="EK1791" s="22"/>
      <c r="EL1791" s="22"/>
      <c r="EM1791" s="22"/>
      <c r="EN1791" s="22"/>
      <c r="EO1791" s="22"/>
      <c r="EP1791" s="22"/>
      <c r="EQ1791" s="22"/>
      <c r="ER1791" s="22"/>
      <c r="ES1791" s="22"/>
      <c r="ET1791" s="22"/>
      <c r="EU1791" s="22"/>
      <c r="EV1791" s="22"/>
      <c r="EW1791" s="24"/>
      <c r="EX1791" s="22"/>
      <c r="EY1791" s="22"/>
      <c r="EZ1791" s="22"/>
      <c r="FA1791" s="22"/>
      <c r="FB1791" s="22"/>
      <c r="FC1791" s="22"/>
      <c r="FD1791" s="22"/>
      <c r="FE1791" s="22"/>
      <c r="FF1791" s="22"/>
      <c r="FG1791" s="22"/>
      <c r="FH1791" s="22"/>
      <c r="FI1791" s="22"/>
      <c r="FJ1791" s="22"/>
      <c r="FK1791" s="22"/>
      <c r="FL1791" s="22"/>
      <c r="FM1791" s="22"/>
      <c r="FN1791" s="22"/>
      <c r="FO1791" s="22"/>
      <c r="FP1791" s="22"/>
      <c r="FQ1791" s="22"/>
      <c r="FR1791" s="22"/>
      <c r="FS1791" s="22"/>
      <c r="FT1791" s="22"/>
      <c r="FU1791" s="22"/>
      <c r="FV1791" s="22"/>
      <c r="FW1791" s="22"/>
      <c r="FX1791" s="22"/>
      <c r="FY1791" s="22"/>
      <c r="FZ1791" s="22"/>
      <c r="GA1791" s="22"/>
      <c r="GB1791" s="22"/>
      <c r="GC1791" s="24"/>
      <c r="GD1791" s="22"/>
      <c r="GE1791" s="22"/>
      <c r="GF1791" s="22"/>
      <c r="GG1791" s="22"/>
      <c r="GH1791" s="22"/>
      <c r="GI1791" s="22"/>
      <c r="GJ1791" s="22"/>
      <c r="GK1791" s="22"/>
      <c r="GL1791" s="22"/>
      <c r="GM1791" s="22"/>
      <c r="GN1791" s="22"/>
      <c r="GO1791" s="22"/>
      <c r="GP1791" s="22"/>
      <c r="GQ1791" s="22"/>
      <c r="GR1791" s="22"/>
      <c r="GS1791" s="22"/>
      <c r="GT1791" s="22"/>
      <c r="GU1791" s="22"/>
      <c r="GV1791" s="22"/>
      <c r="GW1791" s="22"/>
      <c r="GX1791" s="22"/>
      <c r="GY1791" s="22"/>
      <c r="GZ1791" s="22"/>
      <c r="HA1791" s="22"/>
      <c r="HB1791" s="22"/>
      <c r="HC1791" s="22"/>
      <c r="HD1791" s="22"/>
      <c r="HE1791" s="22"/>
      <c r="HF1791" s="22"/>
      <c r="HG1791" s="22"/>
      <c r="HH1791" s="22"/>
      <c r="HI1791" s="24"/>
      <c r="HJ1791" s="22"/>
      <c r="HK1791" s="22"/>
      <c r="HL1791" s="22"/>
      <c r="HM1791" s="22"/>
      <c r="HN1791" s="22"/>
      <c r="HO1791" s="22"/>
      <c r="HP1791" s="22"/>
      <c r="HQ1791" s="22"/>
      <c r="HR1791" s="22"/>
      <c r="HS1791" s="22"/>
      <c r="HT1791" s="22"/>
      <c r="HU1791" s="22"/>
      <c r="HV1791" s="22"/>
      <c r="HW1791" s="22"/>
      <c r="HX1791" s="22"/>
      <c r="HY1791" s="22"/>
      <c r="HZ1791" s="22"/>
      <c r="IA1791" s="22"/>
      <c r="IB1791" s="22"/>
      <c r="IC1791" s="22"/>
      <c r="ID1791" s="22"/>
      <c r="IE1791" s="22"/>
      <c r="IF1791" s="22"/>
      <c r="IG1791" s="22"/>
      <c r="IH1791" s="22"/>
      <c r="II1791" s="22"/>
      <c r="IJ1791" s="22"/>
      <c r="IK1791" s="22"/>
      <c r="IL1791" s="22"/>
      <c r="IM1791" s="22"/>
      <c r="IN1791" s="22"/>
      <c r="IO1791" s="24"/>
      <c r="IP1791" s="22"/>
      <c r="IQ1791" s="22"/>
      <c r="IR1791" s="22"/>
      <c r="IS1791" s="22"/>
      <c r="IT1791" s="22"/>
      <c r="IU1791" s="22"/>
      <c r="IV1791" s="22"/>
      <c r="IW1791" s="22"/>
      <c r="IX1791" s="22"/>
      <c r="IY1791" s="22"/>
      <c r="IZ1791" s="22"/>
      <c r="JA1791" s="22"/>
      <c r="JB1791" s="22"/>
      <c r="JC1791" s="22"/>
      <c r="JD1791" s="22"/>
      <c r="JE1791" s="22"/>
      <c r="JF1791" s="22"/>
      <c r="JG1791" s="22"/>
      <c r="JH1791" s="22"/>
      <c r="JI1791" s="22"/>
      <c r="JJ1791" s="22"/>
      <c r="JK1791" s="22"/>
      <c r="JL1791" s="22"/>
      <c r="JM1791" s="22"/>
      <c r="JN1791" s="22"/>
      <c r="JO1791" s="22"/>
      <c r="JP1791" s="22"/>
      <c r="JQ1791" s="22"/>
      <c r="JR1791" s="22"/>
      <c r="JS1791" s="22"/>
      <c r="JT1791" s="22"/>
      <c r="JU1791" s="24"/>
      <c r="JV1791" s="22"/>
      <c r="JW1791" s="22"/>
      <c r="JX1791" s="22"/>
      <c r="JY1791" s="22"/>
      <c r="JZ1791" s="22"/>
      <c r="KA1791" s="22"/>
      <c r="KB1791" s="22"/>
      <c r="KC1791" s="22"/>
      <c r="KD1791" s="22"/>
      <c r="KE1791" s="22"/>
      <c r="KF1791" s="22"/>
      <c r="KG1791" s="22"/>
      <c r="KH1791" s="22"/>
      <c r="KI1791" s="22"/>
      <c r="KJ1791" s="22"/>
      <c r="KK1791" s="22"/>
      <c r="KL1791" s="22"/>
      <c r="KM1791" s="22"/>
      <c r="KN1791" s="22"/>
      <c r="KO1791" s="22"/>
      <c r="KP1791" s="22"/>
      <c r="KQ1791" s="22"/>
      <c r="KR1791" s="22"/>
      <c r="KS1791" s="22"/>
      <c r="KT1791" s="22"/>
      <c r="KU1791" s="22"/>
      <c r="KV1791" s="22"/>
      <c r="KW1791" s="22"/>
      <c r="KX1791" s="22"/>
      <c r="KY1791" s="22"/>
      <c r="KZ1791" s="22"/>
      <c r="LA1791" s="24"/>
      <c r="LB1791" s="22"/>
      <c r="LC1791" s="22"/>
      <c r="LD1791" s="22"/>
      <c r="LE1791" s="22"/>
      <c r="LF1791" s="22"/>
      <c r="LG1791" s="22"/>
      <c r="LH1791" s="22"/>
      <c r="LI1791" s="22"/>
      <c r="LJ1791" s="22"/>
      <c r="LK1791" s="22"/>
      <c r="LL1791" s="22"/>
      <c r="LM1791" s="22"/>
      <c r="LN1791" s="22"/>
      <c r="LO1791" s="22"/>
      <c r="LP1791" s="22"/>
      <c r="LQ1791" s="22"/>
      <c r="LR1791" s="22"/>
      <c r="LS1791" s="22"/>
      <c r="LT1791" s="22"/>
      <c r="LU1791" s="22"/>
      <c r="LV1791" s="22"/>
      <c r="LW1791" s="22"/>
      <c r="LX1791" s="22"/>
      <c r="LY1791" s="22"/>
      <c r="LZ1791" s="22"/>
      <c r="MA1791" s="22"/>
      <c r="MB1791" s="22"/>
      <c r="MC1791" s="22"/>
      <c r="MD1791" s="22"/>
      <c r="ME1791" s="22"/>
      <c r="MF1791" s="22"/>
      <c r="MG1791" s="24"/>
      <c r="MH1791" s="22"/>
      <c r="MI1791" s="22"/>
      <c r="MJ1791" s="22"/>
      <c r="MK1791" s="22"/>
      <c r="ML1791" s="22"/>
      <c r="MM1791" s="22"/>
      <c r="MN1791" s="22"/>
      <c r="MO1791" s="22"/>
      <c r="MP1791" s="22"/>
      <c r="MQ1791" s="22"/>
      <c r="MR1791" s="22"/>
      <c r="MS1791" s="22"/>
      <c r="MT1791" s="22"/>
      <c r="MU1791" s="22"/>
      <c r="MV1791" s="22"/>
      <c r="MW1791" s="22"/>
      <c r="MX1791" s="22"/>
      <c r="MY1791" s="22"/>
      <c r="MZ1791" s="22"/>
      <c r="NA1791" s="22"/>
      <c r="NB1791" s="22"/>
      <c r="NC1791" s="22"/>
      <c r="ND1791" s="22"/>
      <c r="NE1791" s="22"/>
      <c r="NF1791" s="22"/>
      <c r="NG1791" s="22"/>
      <c r="NH1791" s="22"/>
      <c r="NI1791" s="22"/>
      <c r="NJ1791" s="22"/>
      <c r="NK1791" s="22"/>
      <c r="NL1791" s="22"/>
      <c r="NM1791" s="24"/>
      <c r="NN1791" s="22"/>
      <c r="NO1791" s="22"/>
      <c r="NP1791" s="22"/>
      <c r="NQ1791" s="22"/>
      <c r="NR1791" s="22"/>
      <c r="NS1791" s="22"/>
      <c r="NT1791" s="22"/>
      <c r="NU1791" s="22"/>
      <c r="NV1791" s="22"/>
      <c r="NW1791" s="22"/>
      <c r="NX1791" s="22"/>
      <c r="NY1791" s="22"/>
      <c r="NZ1791" s="22"/>
      <c r="OA1791" s="22"/>
      <c r="OB1791" s="22"/>
      <c r="OC1791" s="22"/>
      <c r="OD1791" s="22"/>
      <c r="OE1791" s="22"/>
      <c r="OF1791" s="22"/>
      <c r="OG1791" s="22"/>
      <c r="OH1791" s="22"/>
      <c r="OI1791" s="22"/>
      <c r="OJ1791" s="22"/>
      <c r="OK1791" s="22"/>
      <c r="OL1791" s="22"/>
      <c r="OM1791" s="22"/>
      <c r="ON1791" s="22"/>
      <c r="OO1791" s="22"/>
      <c r="OP1791" s="22"/>
      <c r="OQ1791" s="22"/>
      <c r="OR1791" s="22"/>
    </row>
    <row r="1792" spans="1:408" ht="15" thickBot="1">
      <c r="A1792" s="1" t="str">
        <f t="shared" si="50"/>
        <v>-60</v>
      </c>
      <c r="B1792" s="12" t="str">
        <f t="shared" si="52"/>
        <v/>
      </c>
      <c r="C1792" s="13"/>
      <c r="D1792" s="14"/>
      <c r="E1792" s="15"/>
      <c r="F1792" s="15"/>
      <c r="G1792" s="15">
        <f t="shared" si="51"/>
        <v>0</v>
      </c>
      <c r="H1792" s="16"/>
      <c r="I1792" s="14"/>
      <c r="J1792" s="17"/>
      <c r="K1792" s="79"/>
      <c r="L1792" s="18"/>
      <c r="M1792" s="18"/>
      <c r="N1792" s="16" t="e">
        <f t="shared" ca="1" si="48"/>
        <v>#NAME?</v>
      </c>
      <c r="O1792" s="19"/>
      <c r="P1792" s="19"/>
      <c r="Q1792" s="20"/>
      <c r="R1792" s="21" t="e">
        <f t="array" ref="R1792">VLOOKUP(C1792,DB!A:D,2,FALSE)</f>
        <v>#N/A</v>
      </c>
      <c r="S1792" s="21" t="e">
        <f t="array" ref="S1792">VLOOKUP(C1792,DB!A:D,3,FALSE)</f>
        <v>#N/A</v>
      </c>
      <c r="T1792" s="22" t="s">
        <v>19</v>
      </c>
      <c r="U1792" s="1" t="str">
        <f t="shared" si="53"/>
        <v/>
      </c>
      <c r="V1792" s="23" t="e">
        <f t="shared" ca="1" si="47"/>
        <v>#NAME?</v>
      </c>
      <c r="X1792" s="24" t="e">
        <f>VLOOKUP(CONCATENATE(C1792,D1792),'Honor 2025'!A:D,4,FALSE)</f>
        <v>#N/A</v>
      </c>
      <c r="Y1792" s="24"/>
      <c r="Z1792" s="22"/>
      <c r="AA1792" s="22"/>
      <c r="AB1792" s="22"/>
      <c r="AC1792" s="22"/>
      <c r="AD1792" s="22"/>
      <c r="AE1792" s="22"/>
      <c r="AF1792" s="22"/>
      <c r="AG1792" s="22"/>
      <c r="AH1792" s="22"/>
      <c r="AI1792" s="22"/>
      <c r="AJ1792" s="22"/>
      <c r="AK1792" s="22"/>
      <c r="AL1792" s="22"/>
      <c r="AM1792" s="22"/>
      <c r="AN1792" s="22"/>
      <c r="AO1792" s="22"/>
      <c r="AP1792" s="22"/>
      <c r="AQ1792" s="22"/>
      <c r="AR1792" s="22"/>
      <c r="AS1792" s="22"/>
      <c r="AT1792" s="22"/>
      <c r="AU1792" s="22"/>
      <c r="AV1792" s="22"/>
      <c r="AW1792" s="22"/>
      <c r="AX1792" s="22"/>
      <c r="AY1792" s="22"/>
      <c r="AZ1792" s="22"/>
      <c r="BA1792" s="22"/>
      <c r="BB1792" s="22"/>
      <c r="BC1792" s="22"/>
      <c r="BD1792" s="22"/>
      <c r="BE1792" s="24"/>
      <c r="BF1792" s="22"/>
      <c r="BG1792" s="22"/>
      <c r="BH1792" s="22"/>
      <c r="BI1792" s="22"/>
      <c r="BJ1792" s="22"/>
      <c r="BK1792" s="22"/>
      <c r="BL1792" s="22"/>
      <c r="BM1792" s="22"/>
      <c r="BN1792" s="22"/>
      <c r="BO1792" s="22"/>
      <c r="BP1792" s="22"/>
      <c r="BQ1792" s="22"/>
      <c r="BR1792" s="22"/>
      <c r="BS1792" s="22"/>
      <c r="BT1792" s="22"/>
      <c r="BU1792" s="22"/>
      <c r="BV1792" s="22"/>
      <c r="BW1792" s="22"/>
      <c r="BX1792" s="22"/>
      <c r="BY1792" s="22"/>
      <c r="BZ1792" s="22"/>
      <c r="CA1792" s="22"/>
      <c r="CB1792" s="22"/>
      <c r="CC1792" s="22"/>
      <c r="CD1792" s="22"/>
      <c r="CE1792" s="22"/>
      <c r="CF1792" s="22"/>
      <c r="CG1792" s="22"/>
      <c r="CH1792" s="22"/>
      <c r="CI1792" s="22"/>
      <c r="CJ1792" s="22"/>
      <c r="CK1792" s="24"/>
      <c r="CL1792" s="22"/>
      <c r="CM1792" s="22"/>
      <c r="CN1792" s="22"/>
      <c r="CO1792" s="22"/>
      <c r="CP1792" s="22"/>
      <c r="CQ1792" s="22"/>
      <c r="CR1792" s="22"/>
      <c r="CS1792" s="22"/>
      <c r="CT1792" s="22"/>
      <c r="CU1792" s="22"/>
      <c r="CV1792" s="22"/>
      <c r="CW1792" s="22"/>
      <c r="CX1792" s="22"/>
      <c r="CY1792" s="22"/>
      <c r="CZ1792" s="22"/>
      <c r="DA1792" s="22"/>
      <c r="DB1792" s="22"/>
      <c r="DC1792" s="22"/>
      <c r="DD1792" s="22"/>
      <c r="DE1792" s="22"/>
      <c r="DF1792" s="22"/>
      <c r="DG1792" s="22"/>
      <c r="DH1792" s="22"/>
      <c r="DI1792" s="22"/>
      <c r="DJ1792" s="22"/>
      <c r="DK1792" s="22"/>
      <c r="DL1792" s="22"/>
      <c r="DM1792" s="22"/>
      <c r="DN1792" s="22"/>
      <c r="DO1792" s="22"/>
      <c r="DP1792" s="22"/>
      <c r="DQ1792" s="24"/>
      <c r="DR1792" s="22"/>
      <c r="DS1792" s="22"/>
      <c r="DT1792" s="22"/>
      <c r="DU1792" s="22"/>
      <c r="DV1792" s="22"/>
      <c r="DW1792" s="22"/>
      <c r="DX1792" s="22"/>
      <c r="DY1792" s="22"/>
      <c r="DZ1792" s="22"/>
      <c r="EA1792" s="22"/>
      <c r="EB1792" s="22"/>
      <c r="EC1792" s="22"/>
      <c r="ED1792" s="22"/>
      <c r="EE1792" s="22"/>
      <c r="EF1792" s="22"/>
      <c r="EG1792" s="22"/>
      <c r="EH1792" s="22"/>
      <c r="EI1792" s="22"/>
      <c r="EJ1792" s="22"/>
      <c r="EK1792" s="22"/>
      <c r="EL1792" s="22"/>
      <c r="EM1792" s="22"/>
      <c r="EN1792" s="22"/>
      <c r="EO1792" s="22"/>
      <c r="EP1792" s="22"/>
      <c r="EQ1792" s="22"/>
      <c r="ER1792" s="22"/>
      <c r="ES1792" s="22"/>
      <c r="ET1792" s="22"/>
      <c r="EU1792" s="22"/>
      <c r="EV1792" s="22"/>
      <c r="EW1792" s="24"/>
      <c r="EX1792" s="22"/>
      <c r="EY1792" s="22"/>
      <c r="EZ1792" s="22"/>
      <c r="FA1792" s="22"/>
      <c r="FB1792" s="22"/>
      <c r="FC1792" s="22"/>
      <c r="FD1792" s="22"/>
      <c r="FE1792" s="22"/>
      <c r="FF1792" s="22"/>
      <c r="FG1792" s="22"/>
      <c r="FH1792" s="22"/>
      <c r="FI1792" s="22"/>
      <c r="FJ1792" s="22"/>
      <c r="FK1792" s="22"/>
      <c r="FL1792" s="22"/>
      <c r="FM1792" s="22"/>
      <c r="FN1792" s="22"/>
      <c r="FO1792" s="22"/>
      <c r="FP1792" s="22"/>
      <c r="FQ1792" s="22"/>
      <c r="FR1792" s="22"/>
      <c r="FS1792" s="22"/>
      <c r="FT1792" s="22"/>
      <c r="FU1792" s="22"/>
      <c r="FV1792" s="22"/>
      <c r="FW1792" s="22"/>
      <c r="FX1792" s="22"/>
      <c r="FY1792" s="22"/>
      <c r="FZ1792" s="22"/>
      <c r="GA1792" s="22"/>
      <c r="GB1792" s="22"/>
      <c r="GC1792" s="24"/>
      <c r="GD1792" s="22"/>
      <c r="GE1792" s="22"/>
      <c r="GF1792" s="22"/>
      <c r="GG1792" s="22"/>
      <c r="GH1792" s="22"/>
      <c r="GI1792" s="22"/>
      <c r="GJ1792" s="22"/>
      <c r="GK1792" s="22"/>
      <c r="GL1792" s="22"/>
      <c r="GM1792" s="22"/>
      <c r="GN1792" s="22"/>
      <c r="GO1792" s="22"/>
      <c r="GP1792" s="22"/>
      <c r="GQ1792" s="22"/>
      <c r="GR1792" s="22"/>
      <c r="GS1792" s="22"/>
      <c r="GT1792" s="22"/>
      <c r="GU1792" s="22"/>
      <c r="GV1792" s="22"/>
      <c r="GW1792" s="22"/>
      <c r="GX1792" s="22"/>
      <c r="GY1792" s="22"/>
      <c r="GZ1792" s="22"/>
      <c r="HA1792" s="22"/>
      <c r="HB1792" s="22"/>
      <c r="HC1792" s="22"/>
      <c r="HD1792" s="22"/>
      <c r="HE1792" s="22"/>
      <c r="HF1792" s="22"/>
      <c r="HG1792" s="22"/>
      <c r="HH1792" s="22"/>
      <c r="HI1792" s="24"/>
      <c r="HJ1792" s="22"/>
      <c r="HK1792" s="22"/>
      <c r="HL1792" s="22"/>
      <c r="HM1792" s="22"/>
      <c r="HN1792" s="22"/>
      <c r="HO1792" s="22"/>
      <c r="HP1792" s="22"/>
      <c r="HQ1792" s="22"/>
      <c r="HR1792" s="22"/>
      <c r="HS1792" s="22"/>
      <c r="HT1792" s="22"/>
      <c r="HU1792" s="22"/>
      <c r="HV1792" s="22"/>
      <c r="HW1792" s="22"/>
      <c r="HX1792" s="22"/>
      <c r="HY1792" s="22"/>
      <c r="HZ1792" s="22"/>
      <c r="IA1792" s="22"/>
      <c r="IB1792" s="22"/>
      <c r="IC1792" s="22"/>
      <c r="ID1792" s="22"/>
      <c r="IE1792" s="22"/>
      <c r="IF1792" s="22"/>
      <c r="IG1792" s="22"/>
      <c r="IH1792" s="22"/>
      <c r="II1792" s="22"/>
      <c r="IJ1792" s="22"/>
      <c r="IK1792" s="22"/>
      <c r="IL1792" s="22"/>
      <c r="IM1792" s="22"/>
      <c r="IN1792" s="22"/>
      <c r="IO1792" s="24"/>
      <c r="IP1792" s="22"/>
      <c r="IQ1792" s="22"/>
      <c r="IR1792" s="22"/>
      <c r="IS1792" s="22"/>
      <c r="IT1792" s="22"/>
      <c r="IU1792" s="22"/>
      <c r="IV1792" s="22"/>
      <c r="IW1792" s="22"/>
      <c r="IX1792" s="22"/>
      <c r="IY1792" s="22"/>
      <c r="IZ1792" s="22"/>
      <c r="JA1792" s="22"/>
      <c r="JB1792" s="22"/>
      <c r="JC1792" s="22"/>
      <c r="JD1792" s="22"/>
      <c r="JE1792" s="22"/>
      <c r="JF1792" s="22"/>
      <c r="JG1792" s="22"/>
      <c r="JH1792" s="22"/>
      <c r="JI1792" s="22"/>
      <c r="JJ1792" s="22"/>
      <c r="JK1792" s="22"/>
      <c r="JL1792" s="22"/>
      <c r="JM1792" s="22"/>
      <c r="JN1792" s="22"/>
      <c r="JO1792" s="22"/>
      <c r="JP1792" s="22"/>
      <c r="JQ1792" s="22"/>
      <c r="JR1792" s="22"/>
      <c r="JS1792" s="22"/>
      <c r="JT1792" s="22"/>
      <c r="JU1792" s="24"/>
      <c r="JV1792" s="22"/>
      <c r="JW1792" s="22"/>
      <c r="JX1792" s="22"/>
      <c r="JY1792" s="22"/>
      <c r="JZ1792" s="22"/>
      <c r="KA1792" s="22"/>
      <c r="KB1792" s="22"/>
      <c r="KC1792" s="22"/>
      <c r="KD1792" s="22"/>
      <c r="KE1792" s="22"/>
      <c r="KF1792" s="22"/>
      <c r="KG1792" s="22"/>
      <c r="KH1792" s="22"/>
      <c r="KI1792" s="22"/>
      <c r="KJ1792" s="22"/>
      <c r="KK1792" s="22"/>
      <c r="KL1792" s="22"/>
      <c r="KM1792" s="22"/>
      <c r="KN1792" s="22"/>
      <c r="KO1792" s="22"/>
      <c r="KP1792" s="22"/>
      <c r="KQ1792" s="22"/>
      <c r="KR1792" s="22"/>
      <c r="KS1792" s="22"/>
      <c r="KT1792" s="22"/>
      <c r="KU1792" s="22"/>
      <c r="KV1792" s="22"/>
      <c r="KW1792" s="22"/>
      <c r="KX1792" s="22"/>
      <c r="KY1792" s="22"/>
      <c r="KZ1792" s="22"/>
      <c r="LA1792" s="24"/>
      <c r="LB1792" s="22"/>
      <c r="LC1792" s="22"/>
      <c r="LD1792" s="22"/>
      <c r="LE1792" s="22"/>
      <c r="LF1792" s="22"/>
      <c r="LG1792" s="22"/>
      <c r="LH1792" s="22"/>
      <c r="LI1792" s="22"/>
      <c r="LJ1792" s="22"/>
      <c r="LK1792" s="22"/>
      <c r="LL1792" s="22"/>
      <c r="LM1792" s="22"/>
      <c r="LN1792" s="22"/>
      <c r="LO1792" s="22"/>
      <c r="LP1792" s="22"/>
      <c r="LQ1792" s="22"/>
      <c r="LR1792" s="22"/>
      <c r="LS1792" s="22"/>
      <c r="LT1792" s="22"/>
      <c r="LU1792" s="22"/>
      <c r="LV1792" s="22"/>
      <c r="LW1792" s="22"/>
      <c r="LX1792" s="22"/>
      <c r="LY1792" s="22"/>
      <c r="LZ1792" s="22"/>
      <c r="MA1792" s="22"/>
      <c r="MB1792" s="22"/>
      <c r="MC1792" s="22"/>
      <c r="MD1792" s="22"/>
      <c r="ME1792" s="22"/>
      <c r="MF1792" s="22"/>
      <c r="MG1792" s="24"/>
      <c r="MH1792" s="22"/>
      <c r="MI1792" s="22"/>
      <c r="MJ1792" s="22"/>
      <c r="MK1792" s="22"/>
      <c r="ML1792" s="22"/>
      <c r="MM1792" s="22"/>
      <c r="MN1792" s="22"/>
      <c r="MO1792" s="22"/>
      <c r="MP1792" s="22"/>
      <c r="MQ1792" s="22"/>
      <c r="MR1792" s="22"/>
      <c r="MS1792" s="22"/>
      <c r="MT1792" s="22"/>
      <c r="MU1792" s="22"/>
      <c r="MV1792" s="22"/>
      <c r="MW1792" s="22"/>
      <c r="MX1792" s="22"/>
      <c r="MY1792" s="22"/>
      <c r="MZ1792" s="22"/>
      <c r="NA1792" s="22"/>
      <c r="NB1792" s="22"/>
      <c r="NC1792" s="22"/>
      <c r="ND1792" s="22"/>
      <c r="NE1792" s="22"/>
      <c r="NF1792" s="22"/>
      <c r="NG1792" s="22"/>
      <c r="NH1792" s="22"/>
      <c r="NI1792" s="22"/>
      <c r="NJ1792" s="22"/>
      <c r="NK1792" s="22"/>
      <c r="NL1792" s="22"/>
      <c r="NM1792" s="24"/>
      <c r="NN1792" s="22"/>
      <c r="NO1792" s="22"/>
      <c r="NP1792" s="22"/>
      <c r="NQ1792" s="22"/>
      <c r="NR1792" s="22"/>
      <c r="NS1792" s="22"/>
      <c r="NT1792" s="22"/>
      <c r="NU1792" s="22"/>
      <c r="NV1792" s="22"/>
      <c r="NW1792" s="22"/>
      <c r="NX1792" s="22"/>
      <c r="NY1792" s="22"/>
      <c r="NZ1792" s="22"/>
      <c r="OA1792" s="22"/>
      <c r="OB1792" s="22"/>
      <c r="OC1792" s="22"/>
      <c r="OD1792" s="22"/>
      <c r="OE1792" s="22"/>
      <c r="OF1792" s="22"/>
      <c r="OG1792" s="22"/>
      <c r="OH1792" s="22"/>
      <c r="OI1792" s="22"/>
      <c r="OJ1792" s="22"/>
      <c r="OK1792" s="22"/>
      <c r="OL1792" s="22"/>
      <c r="OM1792" s="22"/>
      <c r="ON1792" s="22"/>
      <c r="OO1792" s="22"/>
      <c r="OP1792" s="22"/>
      <c r="OQ1792" s="22"/>
      <c r="OR1792" s="22"/>
    </row>
    <row r="1793" spans="1:408" ht="15" thickBot="1">
      <c r="A1793" s="1" t="str">
        <f t="shared" si="50"/>
        <v>-61</v>
      </c>
      <c r="B1793" s="12" t="str">
        <f t="shared" si="52"/>
        <v/>
      </c>
      <c r="C1793" s="13"/>
      <c r="D1793" s="14"/>
      <c r="E1793" s="15"/>
      <c r="F1793" s="15"/>
      <c r="G1793" s="15">
        <f t="shared" si="51"/>
        <v>0</v>
      </c>
      <c r="H1793" s="16"/>
      <c r="I1793" s="14"/>
      <c r="J1793" s="17"/>
      <c r="K1793" s="78"/>
      <c r="L1793" s="18"/>
      <c r="M1793" s="18"/>
      <c r="N1793" s="16" t="e">
        <f t="shared" ca="1" si="48"/>
        <v>#NAME?</v>
      </c>
      <c r="O1793" s="19"/>
      <c r="P1793" s="19"/>
      <c r="Q1793" s="20"/>
      <c r="R1793" s="21" t="e">
        <f t="array" ref="R1793">VLOOKUP(C1793,DB!A:D,2,FALSE)</f>
        <v>#N/A</v>
      </c>
      <c r="S1793" s="21" t="e">
        <f t="array" ref="S1793">VLOOKUP(C1793,DB!A:D,3,FALSE)</f>
        <v>#N/A</v>
      </c>
      <c r="T1793" s="22" t="s">
        <v>19</v>
      </c>
      <c r="U1793" s="1" t="str">
        <f t="shared" si="53"/>
        <v/>
      </c>
      <c r="V1793" s="23" t="e">
        <f t="shared" ca="1" si="47"/>
        <v>#NAME?</v>
      </c>
      <c r="X1793" s="24" t="e">
        <f>VLOOKUP(CONCATENATE(C1793,D1793),'Honor 2025'!A:D,4,FALSE)</f>
        <v>#N/A</v>
      </c>
      <c r="Y1793" s="24"/>
      <c r="Z1793" s="22"/>
      <c r="AA1793" s="22"/>
      <c r="AB1793" s="22"/>
      <c r="AC1793" s="22"/>
      <c r="AD1793" s="22"/>
      <c r="AE1793" s="22"/>
      <c r="AF1793" s="22"/>
      <c r="AG1793" s="22"/>
      <c r="AH1793" s="22"/>
      <c r="AI1793" s="22"/>
      <c r="AJ1793" s="22"/>
      <c r="AK1793" s="22"/>
      <c r="AL1793" s="22"/>
      <c r="AM1793" s="22"/>
      <c r="AN1793" s="22"/>
      <c r="AO1793" s="22"/>
      <c r="AP1793" s="22"/>
      <c r="AQ1793" s="22"/>
      <c r="AR1793" s="22"/>
      <c r="AS1793" s="22"/>
      <c r="AT1793" s="22"/>
      <c r="AU1793" s="22"/>
      <c r="AV1793" s="22"/>
      <c r="AW1793" s="22"/>
      <c r="AX1793" s="22"/>
      <c r="AY1793" s="22"/>
      <c r="AZ1793" s="22"/>
      <c r="BA1793" s="22"/>
      <c r="BB1793" s="22"/>
      <c r="BC1793" s="22"/>
      <c r="BD1793" s="22"/>
      <c r="BE1793" s="24"/>
      <c r="BF1793" s="22"/>
      <c r="BG1793" s="22"/>
      <c r="BH1793" s="22"/>
      <c r="BI1793" s="22"/>
      <c r="BJ1793" s="22"/>
      <c r="BK1793" s="22"/>
      <c r="BL1793" s="22"/>
      <c r="BM1793" s="22"/>
      <c r="BN1793" s="22"/>
      <c r="BO1793" s="22"/>
      <c r="BP1793" s="22"/>
      <c r="BQ1793" s="22"/>
      <c r="BR1793" s="22"/>
      <c r="BS1793" s="22"/>
      <c r="BT1793" s="22"/>
      <c r="BU1793" s="22"/>
      <c r="BV1793" s="22"/>
      <c r="BW1793" s="22"/>
      <c r="BX1793" s="22"/>
      <c r="BY1793" s="22"/>
      <c r="BZ1793" s="22"/>
      <c r="CA1793" s="22"/>
      <c r="CB1793" s="22"/>
      <c r="CC1793" s="22"/>
      <c r="CD1793" s="22"/>
      <c r="CE1793" s="22"/>
      <c r="CF1793" s="22"/>
      <c r="CG1793" s="22"/>
      <c r="CH1793" s="22"/>
      <c r="CI1793" s="22"/>
      <c r="CJ1793" s="22"/>
      <c r="CK1793" s="24"/>
      <c r="CL1793" s="22"/>
      <c r="CM1793" s="22"/>
      <c r="CN1793" s="22"/>
      <c r="CO1793" s="22"/>
      <c r="CP1793" s="22"/>
      <c r="CQ1793" s="22"/>
      <c r="CR1793" s="22"/>
      <c r="CS1793" s="22"/>
      <c r="CT1793" s="22"/>
      <c r="CU1793" s="22"/>
      <c r="CV1793" s="22"/>
      <c r="CW1793" s="22"/>
      <c r="CX1793" s="22"/>
      <c r="CY1793" s="22"/>
      <c r="CZ1793" s="22"/>
      <c r="DA1793" s="22"/>
      <c r="DB1793" s="22"/>
      <c r="DC1793" s="22"/>
      <c r="DD1793" s="22"/>
      <c r="DE1793" s="22"/>
      <c r="DF1793" s="22"/>
      <c r="DG1793" s="22"/>
      <c r="DH1793" s="22"/>
      <c r="DI1793" s="22"/>
      <c r="DJ1793" s="22"/>
      <c r="DK1793" s="22"/>
      <c r="DL1793" s="22"/>
      <c r="DM1793" s="22"/>
      <c r="DN1793" s="22"/>
      <c r="DO1793" s="22"/>
      <c r="DP1793" s="22"/>
      <c r="DQ1793" s="24"/>
      <c r="DR1793" s="22"/>
      <c r="DS1793" s="22"/>
      <c r="DT1793" s="22"/>
      <c r="DU1793" s="22"/>
      <c r="DV1793" s="22"/>
      <c r="DW1793" s="22"/>
      <c r="DX1793" s="22"/>
      <c r="DY1793" s="22"/>
      <c r="DZ1793" s="22"/>
      <c r="EA1793" s="22"/>
      <c r="EB1793" s="22"/>
      <c r="EC1793" s="22"/>
      <c r="ED1793" s="22"/>
      <c r="EE1793" s="22"/>
      <c r="EF1793" s="22"/>
      <c r="EG1793" s="22"/>
      <c r="EH1793" s="22"/>
      <c r="EI1793" s="22"/>
      <c r="EJ1793" s="22"/>
      <c r="EK1793" s="22"/>
      <c r="EL1793" s="22"/>
      <c r="EM1793" s="22"/>
      <c r="EN1793" s="22"/>
      <c r="EO1793" s="22"/>
      <c r="EP1793" s="22"/>
      <c r="EQ1793" s="22"/>
      <c r="ER1793" s="22"/>
      <c r="ES1793" s="22"/>
      <c r="ET1793" s="22"/>
      <c r="EU1793" s="22"/>
      <c r="EV1793" s="22"/>
      <c r="EW1793" s="24"/>
      <c r="EX1793" s="22"/>
      <c r="EY1793" s="22"/>
      <c r="EZ1793" s="22"/>
      <c r="FA1793" s="22"/>
      <c r="FB1793" s="22"/>
      <c r="FC1793" s="22"/>
      <c r="FD1793" s="22"/>
      <c r="FE1793" s="22"/>
      <c r="FF1793" s="22"/>
      <c r="FG1793" s="22"/>
      <c r="FH1793" s="22"/>
      <c r="FI1793" s="22"/>
      <c r="FJ1793" s="22"/>
      <c r="FK1793" s="22"/>
      <c r="FL1793" s="22"/>
      <c r="FM1793" s="22"/>
      <c r="FN1793" s="22"/>
      <c r="FO1793" s="22"/>
      <c r="FP1793" s="22"/>
      <c r="FQ1793" s="22"/>
      <c r="FR1793" s="22"/>
      <c r="FS1793" s="22"/>
      <c r="FT1793" s="22"/>
      <c r="FU1793" s="22"/>
      <c r="FV1793" s="22"/>
      <c r="FW1793" s="22"/>
      <c r="FX1793" s="22"/>
      <c r="FY1793" s="22"/>
      <c r="FZ1793" s="22"/>
      <c r="GA1793" s="22"/>
      <c r="GB1793" s="22"/>
      <c r="GC1793" s="24"/>
      <c r="GD1793" s="22"/>
      <c r="GE1793" s="22"/>
      <c r="GF1793" s="22"/>
      <c r="GG1793" s="22"/>
      <c r="GH1793" s="22"/>
      <c r="GI1793" s="22"/>
      <c r="GJ1793" s="22"/>
      <c r="GK1793" s="22"/>
      <c r="GL1793" s="22"/>
      <c r="GM1793" s="22"/>
      <c r="GN1793" s="22"/>
      <c r="GO1793" s="22"/>
      <c r="GP1793" s="22"/>
      <c r="GQ1793" s="22"/>
      <c r="GR1793" s="22"/>
      <c r="GS1793" s="22"/>
      <c r="GT1793" s="22"/>
      <c r="GU1793" s="22"/>
      <c r="GV1793" s="22"/>
      <c r="GW1793" s="22"/>
      <c r="GX1793" s="22"/>
      <c r="GY1793" s="22"/>
      <c r="GZ1793" s="22"/>
      <c r="HA1793" s="22"/>
      <c r="HB1793" s="22"/>
      <c r="HC1793" s="22"/>
      <c r="HD1793" s="22"/>
      <c r="HE1793" s="22"/>
      <c r="HF1793" s="22"/>
      <c r="HG1793" s="22"/>
      <c r="HH1793" s="22"/>
      <c r="HI1793" s="24"/>
      <c r="HJ1793" s="22"/>
      <c r="HK1793" s="22"/>
      <c r="HL1793" s="22"/>
      <c r="HM1793" s="22"/>
      <c r="HN1793" s="22"/>
      <c r="HO1793" s="22"/>
      <c r="HP1793" s="22"/>
      <c r="HQ1793" s="22"/>
      <c r="HR1793" s="22"/>
      <c r="HS1793" s="22"/>
      <c r="HT1793" s="22"/>
      <c r="HU1793" s="22"/>
      <c r="HV1793" s="22"/>
      <c r="HW1793" s="22"/>
      <c r="HX1793" s="22"/>
      <c r="HY1793" s="22"/>
      <c r="HZ1793" s="22"/>
      <c r="IA1793" s="22"/>
      <c r="IB1793" s="22"/>
      <c r="IC1793" s="22"/>
      <c r="ID1793" s="22"/>
      <c r="IE1793" s="22"/>
      <c r="IF1793" s="22"/>
      <c r="IG1793" s="22"/>
      <c r="IH1793" s="22"/>
      <c r="II1793" s="22"/>
      <c r="IJ1793" s="22"/>
      <c r="IK1793" s="22"/>
      <c r="IL1793" s="22"/>
      <c r="IM1793" s="22"/>
      <c r="IN1793" s="22"/>
      <c r="IO1793" s="24"/>
      <c r="IP1793" s="22"/>
      <c r="IQ1793" s="22"/>
      <c r="IR1793" s="22"/>
      <c r="IS1793" s="22"/>
      <c r="IT1793" s="22"/>
      <c r="IU1793" s="22"/>
      <c r="IV1793" s="22"/>
      <c r="IW1793" s="22"/>
      <c r="IX1793" s="22"/>
      <c r="IY1793" s="22"/>
      <c r="IZ1793" s="22"/>
      <c r="JA1793" s="22"/>
      <c r="JB1793" s="22"/>
      <c r="JC1793" s="22"/>
      <c r="JD1793" s="22"/>
      <c r="JE1793" s="22"/>
      <c r="JF1793" s="22"/>
      <c r="JG1793" s="22"/>
      <c r="JH1793" s="22"/>
      <c r="JI1793" s="22"/>
      <c r="JJ1793" s="22"/>
      <c r="JK1793" s="22"/>
      <c r="JL1793" s="22"/>
      <c r="JM1793" s="22"/>
      <c r="JN1793" s="22"/>
      <c r="JO1793" s="22"/>
      <c r="JP1793" s="22"/>
      <c r="JQ1793" s="22"/>
      <c r="JR1793" s="22"/>
      <c r="JS1793" s="22"/>
      <c r="JT1793" s="22"/>
      <c r="JU1793" s="24"/>
      <c r="JV1793" s="22"/>
      <c r="JW1793" s="22"/>
      <c r="JX1793" s="22"/>
      <c r="JY1793" s="22"/>
      <c r="JZ1793" s="22"/>
      <c r="KA1793" s="22"/>
      <c r="KB1793" s="22"/>
      <c r="KC1793" s="22"/>
      <c r="KD1793" s="22"/>
      <c r="KE1793" s="22"/>
      <c r="KF1793" s="22"/>
      <c r="KG1793" s="22"/>
      <c r="KH1793" s="22"/>
      <c r="KI1793" s="22"/>
      <c r="KJ1793" s="22"/>
      <c r="KK1793" s="22"/>
      <c r="KL1793" s="22"/>
      <c r="KM1793" s="22"/>
      <c r="KN1793" s="22"/>
      <c r="KO1793" s="22"/>
      <c r="KP1793" s="22"/>
      <c r="KQ1793" s="22"/>
      <c r="KR1793" s="22"/>
      <c r="KS1793" s="22"/>
      <c r="KT1793" s="22"/>
      <c r="KU1793" s="22"/>
      <c r="KV1793" s="22"/>
      <c r="KW1793" s="22"/>
      <c r="KX1793" s="22"/>
      <c r="KY1793" s="22"/>
      <c r="KZ1793" s="22"/>
      <c r="LA1793" s="24"/>
      <c r="LB1793" s="22"/>
      <c r="LC1793" s="22"/>
      <c r="LD1793" s="22"/>
      <c r="LE1793" s="22"/>
      <c r="LF1793" s="22"/>
      <c r="LG1793" s="22"/>
      <c r="LH1793" s="22"/>
      <c r="LI1793" s="22"/>
      <c r="LJ1793" s="22"/>
      <c r="LK1793" s="22"/>
      <c r="LL1793" s="22"/>
      <c r="LM1793" s="22"/>
      <c r="LN1793" s="22"/>
      <c r="LO1793" s="22"/>
      <c r="LP1793" s="22"/>
      <c r="LQ1793" s="22"/>
      <c r="LR1793" s="22"/>
      <c r="LS1793" s="22"/>
      <c r="LT1793" s="22"/>
      <c r="LU1793" s="22"/>
      <c r="LV1793" s="22"/>
      <c r="LW1793" s="22"/>
      <c r="LX1793" s="22"/>
      <c r="LY1793" s="22"/>
      <c r="LZ1793" s="22"/>
      <c r="MA1793" s="22"/>
      <c r="MB1793" s="22"/>
      <c r="MC1793" s="22"/>
      <c r="MD1793" s="22"/>
      <c r="ME1793" s="22"/>
      <c r="MF1793" s="22"/>
      <c r="MG1793" s="24"/>
      <c r="MH1793" s="22"/>
      <c r="MI1793" s="22"/>
      <c r="MJ1793" s="22"/>
      <c r="MK1793" s="22"/>
      <c r="ML1793" s="22"/>
      <c r="MM1793" s="22"/>
      <c r="MN1793" s="22"/>
      <c r="MO1793" s="22"/>
      <c r="MP1793" s="22"/>
      <c r="MQ1793" s="22"/>
      <c r="MR1793" s="22"/>
      <c r="MS1793" s="22"/>
      <c r="MT1793" s="22"/>
      <c r="MU1793" s="22"/>
      <c r="MV1793" s="22"/>
      <c r="MW1793" s="22"/>
      <c r="MX1793" s="22"/>
      <c r="MY1793" s="22"/>
      <c r="MZ1793" s="22"/>
      <c r="NA1793" s="22"/>
      <c r="NB1793" s="22"/>
      <c r="NC1793" s="22"/>
      <c r="ND1793" s="22"/>
      <c r="NE1793" s="22"/>
      <c r="NF1793" s="22"/>
      <c r="NG1793" s="22"/>
      <c r="NH1793" s="22"/>
      <c r="NI1793" s="22"/>
      <c r="NJ1793" s="22"/>
      <c r="NK1793" s="22"/>
      <c r="NL1793" s="22"/>
      <c r="NM1793" s="24"/>
      <c r="NN1793" s="22"/>
      <c r="NO1793" s="22"/>
      <c r="NP1793" s="22"/>
      <c r="NQ1793" s="22"/>
      <c r="NR1793" s="22"/>
      <c r="NS1793" s="22"/>
      <c r="NT1793" s="22"/>
      <c r="NU1793" s="22"/>
      <c r="NV1793" s="22"/>
      <c r="NW1793" s="22"/>
      <c r="NX1793" s="22"/>
      <c r="NY1793" s="22"/>
      <c r="NZ1793" s="22"/>
      <c r="OA1793" s="22"/>
      <c r="OB1793" s="22"/>
      <c r="OC1793" s="22"/>
      <c r="OD1793" s="22"/>
      <c r="OE1793" s="22"/>
      <c r="OF1793" s="22"/>
      <c r="OG1793" s="22"/>
      <c r="OH1793" s="22"/>
      <c r="OI1793" s="22"/>
      <c r="OJ1793" s="22"/>
      <c r="OK1793" s="22"/>
      <c r="OL1793" s="22"/>
      <c r="OM1793" s="22"/>
      <c r="ON1793" s="22"/>
      <c r="OO1793" s="22"/>
      <c r="OP1793" s="22"/>
      <c r="OQ1793" s="22"/>
      <c r="OR1793" s="22"/>
    </row>
    <row r="1794" spans="1:408" ht="15" thickBot="1">
      <c r="A1794" s="1" t="str">
        <f t="shared" si="50"/>
        <v>-62</v>
      </c>
      <c r="B1794" s="12" t="str">
        <f t="shared" si="52"/>
        <v/>
      </c>
      <c r="C1794" s="13"/>
      <c r="D1794" s="14"/>
      <c r="E1794" s="15"/>
      <c r="F1794" s="15"/>
      <c r="G1794" s="15">
        <f t="shared" si="51"/>
        <v>0</v>
      </c>
      <c r="H1794" s="16"/>
      <c r="I1794" s="14"/>
      <c r="J1794" s="17"/>
      <c r="K1794" s="79"/>
      <c r="L1794" s="18"/>
      <c r="M1794" s="18"/>
      <c r="N1794" s="16" t="e">
        <f t="shared" ca="1" si="48"/>
        <v>#NAME?</v>
      </c>
      <c r="O1794" s="19"/>
      <c r="P1794" s="19"/>
      <c r="Q1794" s="20"/>
      <c r="R1794" s="21" t="e">
        <f t="array" ref="R1794">VLOOKUP(C1794,DB!A:D,2,FALSE)</f>
        <v>#N/A</v>
      </c>
      <c r="S1794" s="21" t="e">
        <f t="array" ref="S1794">VLOOKUP(C1794,DB!A:D,3,FALSE)</f>
        <v>#N/A</v>
      </c>
      <c r="T1794" s="22" t="s">
        <v>19</v>
      </c>
      <c r="U1794" s="1" t="str">
        <f t="shared" si="53"/>
        <v/>
      </c>
      <c r="V1794" s="23" t="e">
        <f t="shared" ca="1" si="47"/>
        <v>#NAME?</v>
      </c>
      <c r="X1794" s="24" t="e">
        <f>VLOOKUP(CONCATENATE(C1794,D1794),'Honor 2025'!A:D,4,FALSE)</f>
        <v>#N/A</v>
      </c>
      <c r="Y1794" s="24"/>
      <c r="Z1794" s="22"/>
      <c r="AA1794" s="22"/>
      <c r="AB1794" s="22"/>
      <c r="AC1794" s="22"/>
      <c r="AD1794" s="22"/>
      <c r="AE1794" s="22"/>
      <c r="AF1794" s="22"/>
      <c r="AG1794" s="22"/>
      <c r="AH1794" s="22"/>
      <c r="AI1794" s="22"/>
      <c r="AJ1794" s="22"/>
      <c r="AK1794" s="22"/>
      <c r="AL1794" s="22"/>
      <c r="AM1794" s="22"/>
      <c r="AN1794" s="22"/>
      <c r="AO1794" s="22"/>
      <c r="AP1794" s="22"/>
      <c r="AQ1794" s="22"/>
      <c r="AR1794" s="22"/>
      <c r="AS1794" s="22"/>
      <c r="AT1794" s="22"/>
      <c r="AU1794" s="22"/>
      <c r="AV1794" s="22"/>
      <c r="AW1794" s="22"/>
      <c r="AX1794" s="22"/>
      <c r="AY1794" s="22"/>
      <c r="AZ1794" s="22"/>
      <c r="BA1794" s="22"/>
      <c r="BB1794" s="22"/>
      <c r="BC1794" s="22"/>
      <c r="BD1794" s="22"/>
      <c r="BE1794" s="24"/>
      <c r="BF1794" s="22"/>
      <c r="BG1794" s="22"/>
      <c r="BH1794" s="22"/>
      <c r="BI1794" s="22"/>
      <c r="BJ1794" s="22"/>
      <c r="BK1794" s="22"/>
      <c r="BL1794" s="22"/>
      <c r="BM1794" s="22"/>
      <c r="BN1794" s="22"/>
      <c r="BO1794" s="22"/>
      <c r="BP1794" s="22"/>
      <c r="BQ1794" s="22"/>
      <c r="BR1794" s="22"/>
      <c r="BS1794" s="22"/>
      <c r="BT1794" s="22"/>
      <c r="BU1794" s="22"/>
      <c r="BV1794" s="22"/>
      <c r="BW1794" s="22"/>
      <c r="BX1794" s="22"/>
      <c r="BY1794" s="22"/>
      <c r="BZ1794" s="22"/>
      <c r="CA1794" s="22"/>
      <c r="CB1794" s="22"/>
      <c r="CC1794" s="22"/>
      <c r="CD1794" s="22"/>
      <c r="CE1794" s="22"/>
      <c r="CF1794" s="22"/>
      <c r="CG1794" s="22"/>
      <c r="CH1794" s="22"/>
      <c r="CI1794" s="22"/>
      <c r="CJ1794" s="22"/>
      <c r="CK1794" s="24"/>
      <c r="CL1794" s="22"/>
      <c r="CM1794" s="22"/>
      <c r="CN1794" s="22"/>
      <c r="CO1794" s="22"/>
      <c r="CP1794" s="22"/>
      <c r="CQ1794" s="22"/>
      <c r="CR1794" s="22"/>
      <c r="CS1794" s="22"/>
      <c r="CT1794" s="22"/>
      <c r="CU1794" s="22"/>
      <c r="CV1794" s="22"/>
      <c r="CW1794" s="22"/>
      <c r="CX1794" s="22"/>
      <c r="CY1794" s="22"/>
      <c r="CZ1794" s="22"/>
      <c r="DA1794" s="22"/>
      <c r="DB1794" s="22"/>
      <c r="DC1794" s="22"/>
      <c r="DD1794" s="22"/>
      <c r="DE1794" s="22"/>
      <c r="DF1794" s="22"/>
      <c r="DG1794" s="22"/>
      <c r="DH1794" s="22"/>
      <c r="DI1794" s="22"/>
      <c r="DJ1794" s="22"/>
      <c r="DK1794" s="22"/>
      <c r="DL1794" s="22"/>
      <c r="DM1794" s="22"/>
      <c r="DN1794" s="22"/>
      <c r="DO1794" s="22"/>
      <c r="DP1794" s="22"/>
      <c r="DQ1794" s="24"/>
      <c r="DR1794" s="22"/>
      <c r="DS1794" s="22"/>
      <c r="DT1794" s="22"/>
      <c r="DU1794" s="22"/>
      <c r="DV1794" s="22"/>
      <c r="DW1794" s="22"/>
      <c r="DX1794" s="22"/>
      <c r="DY1794" s="22"/>
      <c r="DZ1794" s="22"/>
      <c r="EA1794" s="22"/>
      <c r="EB1794" s="22"/>
      <c r="EC1794" s="22"/>
      <c r="ED1794" s="22"/>
      <c r="EE1794" s="22"/>
      <c r="EF1794" s="22"/>
      <c r="EG1794" s="22"/>
      <c r="EH1794" s="22"/>
      <c r="EI1794" s="22"/>
      <c r="EJ1794" s="22"/>
      <c r="EK1794" s="22"/>
      <c r="EL1794" s="22"/>
      <c r="EM1794" s="22"/>
      <c r="EN1794" s="22"/>
      <c r="EO1794" s="22"/>
      <c r="EP1794" s="22"/>
      <c r="EQ1794" s="22"/>
      <c r="ER1794" s="22"/>
      <c r="ES1794" s="22"/>
      <c r="ET1794" s="22"/>
      <c r="EU1794" s="22"/>
      <c r="EV1794" s="22"/>
      <c r="EW1794" s="24"/>
      <c r="EX1794" s="22"/>
      <c r="EY1794" s="22"/>
      <c r="EZ1794" s="22"/>
      <c r="FA1794" s="22"/>
      <c r="FB1794" s="22"/>
      <c r="FC1794" s="22"/>
      <c r="FD1794" s="22"/>
      <c r="FE1794" s="22"/>
      <c r="FF1794" s="22"/>
      <c r="FG1794" s="22"/>
      <c r="FH1794" s="22"/>
      <c r="FI1794" s="22"/>
      <c r="FJ1794" s="22"/>
      <c r="FK1794" s="22"/>
      <c r="FL1794" s="22"/>
      <c r="FM1794" s="22"/>
      <c r="FN1794" s="22"/>
      <c r="FO1794" s="22"/>
      <c r="FP1794" s="22"/>
      <c r="FQ1794" s="22"/>
      <c r="FR1794" s="22"/>
      <c r="FS1794" s="22"/>
      <c r="FT1794" s="22"/>
      <c r="FU1794" s="22"/>
      <c r="FV1794" s="22"/>
      <c r="FW1794" s="22"/>
      <c r="FX1794" s="22"/>
      <c r="FY1794" s="22"/>
      <c r="FZ1794" s="22"/>
      <c r="GA1794" s="22"/>
      <c r="GB1794" s="22"/>
      <c r="GC1794" s="24"/>
      <c r="GD1794" s="22"/>
      <c r="GE1794" s="22"/>
      <c r="GF1794" s="22"/>
      <c r="GG1794" s="22"/>
      <c r="GH1794" s="22"/>
      <c r="GI1794" s="22"/>
      <c r="GJ1794" s="22"/>
      <c r="GK1794" s="22"/>
      <c r="GL1794" s="22"/>
      <c r="GM1794" s="22"/>
      <c r="GN1794" s="22"/>
      <c r="GO1794" s="22"/>
      <c r="GP1794" s="22"/>
      <c r="GQ1794" s="22"/>
      <c r="GR1794" s="22"/>
      <c r="GS1794" s="22"/>
      <c r="GT1794" s="22"/>
      <c r="GU1794" s="22"/>
      <c r="GV1794" s="22"/>
      <c r="GW1794" s="22"/>
      <c r="GX1794" s="22"/>
      <c r="GY1794" s="22"/>
      <c r="GZ1794" s="22"/>
      <c r="HA1794" s="22"/>
      <c r="HB1794" s="22"/>
      <c r="HC1794" s="22"/>
      <c r="HD1794" s="22"/>
      <c r="HE1794" s="22"/>
      <c r="HF1794" s="22"/>
      <c r="HG1794" s="22"/>
      <c r="HH1794" s="22"/>
      <c r="HI1794" s="24"/>
      <c r="HJ1794" s="22"/>
      <c r="HK1794" s="22"/>
      <c r="HL1794" s="22"/>
      <c r="HM1794" s="22"/>
      <c r="HN1794" s="22"/>
      <c r="HO1794" s="22"/>
      <c r="HP1794" s="22"/>
      <c r="HQ1794" s="22"/>
      <c r="HR1794" s="22"/>
      <c r="HS1794" s="22"/>
      <c r="HT1794" s="22"/>
      <c r="HU1794" s="22"/>
      <c r="HV1794" s="22"/>
      <c r="HW1794" s="22"/>
      <c r="HX1794" s="22"/>
      <c r="HY1794" s="22"/>
      <c r="HZ1794" s="22"/>
      <c r="IA1794" s="22"/>
      <c r="IB1794" s="22"/>
      <c r="IC1794" s="22"/>
      <c r="ID1794" s="22"/>
      <c r="IE1794" s="22"/>
      <c r="IF1794" s="22"/>
      <c r="IG1794" s="22"/>
      <c r="IH1794" s="22"/>
      <c r="II1794" s="22"/>
      <c r="IJ1794" s="22"/>
      <c r="IK1794" s="22"/>
      <c r="IL1794" s="22"/>
      <c r="IM1794" s="22"/>
      <c r="IN1794" s="22"/>
      <c r="IO1794" s="24"/>
      <c r="IP1794" s="22"/>
      <c r="IQ1794" s="22"/>
      <c r="IR1794" s="22"/>
      <c r="IS1794" s="22"/>
      <c r="IT1794" s="22"/>
      <c r="IU1794" s="22"/>
      <c r="IV1794" s="22"/>
      <c r="IW1794" s="22"/>
      <c r="IX1794" s="22"/>
      <c r="IY1794" s="22"/>
      <c r="IZ1794" s="22"/>
      <c r="JA1794" s="22"/>
      <c r="JB1794" s="22"/>
      <c r="JC1794" s="22"/>
      <c r="JD1794" s="22"/>
      <c r="JE1794" s="22"/>
      <c r="JF1794" s="22"/>
      <c r="JG1794" s="22"/>
      <c r="JH1794" s="22"/>
      <c r="JI1794" s="22"/>
      <c r="JJ1794" s="22"/>
      <c r="JK1794" s="22"/>
      <c r="JL1794" s="22"/>
      <c r="JM1794" s="22"/>
      <c r="JN1794" s="22"/>
      <c r="JO1794" s="22"/>
      <c r="JP1794" s="22"/>
      <c r="JQ1794" s="22"/>
      <c r="JR1794" s="22"/>
      <c r="JS1794" s="22"/>
      <c r="JT1794" s="22"/>
      <c r="JU1794" s="24"/>
      <c r="JV1794" s="22"/>
      <c r="JW1794" s="22"/>
      <c r="JX1794" s="22"/>
      <c r="JY1794" s="22"/>
      <c r="JZ1794" s="22"/>
      <c r="KA1794" s="22"/>
      <c r="KB1794" s="22"/>
      <c r="KC1794" s="22"/>
      <c r="KD1794" s="22"/>
      <c r="KE1794" s="22"/>
      <c r="KF1794" s="22"/>
      <c r="KG1794" s="22"/>
      <c r="KH1794" s="22"/>
      <c r="KI1794" s="22"/>
      <c r="KJ1794" s="22"/>
      <c r="KK1794" s="22"/>
      <c r="KL1794" s="22"/>
      <c r="KM1794" s="22"/>
      <c r="KN1794" s="22"/>
      <c r="KO1794" s="22"/>
      <c r="KP1794" s="22"/>
      <c r="KQ1794" s="22"/>
      <c r="KR1794" s="22"/>
      <c r="KS1794" s="22"/>
      <c r="KT1794" s="22"/>
      <c r="KU1794" s="22"/>
      <c r="KV1794" s="22"/>
      <c r="KW1794" s="22"/>
      <c r="KX1794" s="22"/>
      <c r="KY1794" s="22"/>
      <c r="KZ1794" s="22"/>
      <c r="LA1794" s="24"/>
      <c r="LB1794" s="22"/>
      <c r="LC1794" s="22"/>
      <c r="LD1794" s="22"/>
      <c r="LE1794" s="22"/>
      <c r="LF1794" s="22"/>
      <c r="LG1794" s="22"/>
      <c r="LH1794" s="22"/>
      <c r="LI1794" s="22"/>
      <c r="LJ1794" s="22"/>
      <c r="LK1794" s="22"/>
      <c r="LL1794" s="22"/>
      <c r="LM1794" s="22"/>
      <c r="LN1794" s="22"/>
      <c r="LO1794" s="22"/>
      <c r="LP1794" s="22"/>
      <c r="LQ1794" s="22"/>
      <c r="LR1794" s="22"/>
      <c r="LS1794" s="22"/>
      <c r="LT1794" s="22"/>
      <c r="LU1794" s="22"/>
      <c r="LV1794" s="22"/>
      <c r="LW1794" s="22"/>
      <c r="LX1794" s="22"/>
      <c r="LY1794" s="22"/>
      <c r="LZ1794" s="22"/>
      <c r="MA1794" s="22"/>
      <c r="MB1794" s="22"/>
      <c r="MC1794" s="22"/>
      <c r="MD1794" s="22"/>
      <c r="ME1794" s="22"/>
      <c r="MF1794" s="22"/>
      <c r="MG1794" s="24"/>
      <c r="MH1794" s="22"/>
      <c r="MI1794" s="22"/>
      <c r="MJ1794" s="22"/>
      <c r="MK1794" s="22"/>
      <c r="ML1794" s="22"/>
      <c r="MM1794" s="22"/>
      <c r="MN1794" s="22"/>
      <c r="MO1794" s="22"/>
      <c r="MP1794" s="22"/>
      <c r="MQ1794" s="22"/>
      <c r="MR1794" s="22"/>
      <c r="MS1794" s="22"/>
      <c r="MT1794" s="22"/>
      <c r="MU1794" s="22"/>
      <c r="MV1794" s="22"/>
      <c r="MW1794" s="22"/>
      <c r="MX1794" s="22"/>
      <c r="MY1794" s="22"/>
      <c r="MZ1794" s="22"/>
      <c r="NA1794" s="22"/>
      <c r="NB1794" s="22"/>
      <c r="NC1794" s="22"/>
      <c r="ND1794" s="22"/>
      <c r="NE1794" s="22"/>
      <c r="NF1794" s="22"/>
      <c r="NG1794" s="22"/>
      <c r="NH1794" s="22"/>
      <c r="NI1794" s="22"/>
      <c r="NJ1794" s="22"/>
      <c r="NK1794" s="22"/>
      <c r="NL1794" s="22"/>
      <c r="NM1794" s="24"/>
      <c r="NN1794" s="22"/>
      <c r="NO1794" s="22"/>
      <c r="NP1794" s="22"/>
      <c r="NQ1794" s="22"/>
      <c r="NR1794" s="22"/>
      <c r="NS1794" s="22"/>
      <c r="NT1794" s="22"/>
      <c r="NU1794" s="22"/>
      <c r="NV1794" s="22"/>
      <c r="NW1794" s="22"/>
      <c r="NX1794" s="22"/>
      <c r="NY1794" s="22"/>
      <c r="NZ1794" s="22"/>
      <c r="OA1794" s="22"/>
      <c r="OB1794" s="22"/>
      <c r="OC1794" s="22"/>
      <c r="OD1794" s="22"/>
      <c r="OE1794" s="22"/>
      <c r="OF1794" s="22"/>
      <c r="OG1794" s="22"/>
      <c r="OH1794" s="22"/>
      <c r="OI1794" s="22"/>
      <c r="OJ1794" s="22"/>
      <c r="OK1794" s="22"/>
      <c r="OL1794" s="22"/>
      <c r="OM1794" s="22"/>
      <c r="ON1794" s="22"/>
      <c r="OO1794" s="22"/>
      <c r="OP1794" s="22"/>
      <c r="OQ1794" s="22"/>
      <c r="OR1794" s="22"/>
    </row>
    <row r="1795" spans="1:408" ht="15" thickBot="1">
      <c r="A1795" s="1" t="str">
        <f t="shared" si="50"/>
        <v>-63</v>
      </c>
      <c r="B1795" s="12" t="str">
        <f t="shared" si="52"/>
        <v/>
      </c>
      <c r="C1795" s="13"/>
      <c r="D1795" s="14"/>
      <c r="E1795" s="15"/>
      <c r="F1795" s="15"/>
      <c r="G1795" s="15">
        <f t="shared" si="51"/>
        <v>0</v>
      </c>
      <c r="H1795" s="16"/>
      <c r="I1795" s="14"/>
      <c r="J1795" s="17"/>
      <c r="K1795" s="78"/>
      <c r="L1795" s="18"/>
      <c r="M1795" s="18"/>
      <c r="N1795" s="16" t="e">
        <f t="shared" ca="1" si="48"/>
        <v>#NAME?</v>
      </c>
      <c r="O1795" s="19"/>
      <c r="P1795" s="19"/>
      <c r="Q1795" s="20"/>
      <c r="R1795" s="21" t="e">
        <f t="array" ref="R1795">VLOOKUP(C1795,DB!A:D,2,FALSE)</f>
        <v>#N/A</v>
      </c>
      <c r="S1795" s="21" t="e">
        <f t="array" ref="S1795">VLOOKUP(C1795,DB!A:D,3,FALSE)</f>
        <v>#N/A</v>
      </c>
      <c r="T1795" s="22" t="s">
        <v>19</v>
      </c>
      <c r="U1795" s="1" t="str">
        <f t="shared" si="53"/>
        <v/>
      </c>
      <c r="V1795" s="23" t="e">
        <f t="shared" ca="1" si="47"/>
        <v>#NAME?</v>
      </c>
      <c r="X1795" s="24" t="e">
        <f>VLOOKUP(CONCATENATE(C1795,D1795),'Honor 2025'!A:D,4,FALSE)</f>
        <v>#N/A</v>
      </c>
      <c r="Y1795" s="24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2"/>
      <c r="AJ1795" s="22"/>
      <c r="AK1795" s="22"/>
      <c r="AL1795" s="22"/>
      <c r="AM1795" s="22"/>
      <c r="AN1795" s="22"/>
      <c r="AO1795" s="22"/>
      <c r="AP1795" s="22"/>
      <c r="AQ1795" s="22"/>
      <c r="AR1795" s="22"/>
      <c r="AS1795" s="22"/>
      <c r="AT1795" s="22"/>
      <c r="AU1795" s="22"/>
      <c r="AV1795" s="22"/>
      <c r="AW1795" s="22"/>
      <c r="AX1795" s="22"/>
      <c r="AY1795" s="22"/>
      <c r="AZ1795" s="22"/>
      <c r="BA1795" s="22"/>
      <c r="BB1795" s="22"/>
      <c r="BC1795" s="22"/>
      <c r="BD1795" s="22"/>
      <c r="BE1795" s="24"/>
      <c r="BF1795" s="22"/>
      <c r="BG1795" s="22"/>
      <c r="BH1795" s="22"/>
      <c r="BI1795" s="22"/>
      <c r="BJ1795" s="22"/>
      <c r="BK1795" s="22"/>
      <c r="BL1795" s="22"/>
      <c r="BM1795" s="22"/>
      <c r="BN1795" s="22"/>
      <c r="BO1795" s="22"/>
      <c r="BP1795" s="22"/>
      <c r="BQ1795" s="22"/>
      <c r="BR1795" s="22"/>
      <c r="BS1795" s="22"/>
      <c r="BT1795" s="22"/>
      <c r="BU1795" s="22"/>
      <c r="BV1795" s="22"/>
      <c r="BW1795" s="22"/>
      <c r="BX1795" s="22"/>
      <c r="BY1795" s="22"/>
      <c r="BZ1795" s="22"/>
      <c r="CA1795" s="22"/>
      <c r="CB1795" s="22"/>
      <c r="CC1795" s="22"/>
      <c r="CD1795" s="22"/>
      <c r="CE1795" s="22"/>
      <c r="CF1795" s="22"/>
      <c r="CG1795" s="22"/>
      <c r="CH1795" s="22"/>
      <c r="CI1795" s="22"/>
      <c r="CJ1795" s="22"/>
      <c r="CK1795" s="24"/>
      <c r="CL1795" s="22"/>
      <c r="CM1795" s="22"/>
      <c r="CN1795" s="22"/>
      <c r="CO1795" s="22"/>
      <c r="CP1795" s="22"/>
      <c r="CQ1795" s="22"/>
      <c r="CR1795" s="22"/>
      <c r="CS1795" s="22"/>
      <c r="CT1795" s="22"/>
      <c r="CU1795" s="22"/>
      <c r="CV1795" s="22"/>
      <c r="CW1795" s="22"/>
      <c r="CX1795" s="22"/>
      <c r="CY1795" s="22"/>
      <c r="CZ1795" s="22"/>
      <c r="DA1795" s="22"/>
      <c r="DB1795" s="22"/>
      <c r="DC1795" s="22"/>
      <c r="DD1795" s="22"/>
      <c r="DE1795" s="22"/>
      <c r="DF1795" s="22"/>
      <c r="DG1795" s="22"/>
      <c r="DH1795" s="22"/>
      <c r="DI1795" s="22"/>
      <c r="DJ1795" s="22"/>
      <c r="DK1795" s="22"/>
      <c r="DL1795" s="22"/>
      <c r="DM1795" s="22"/>
      <c r="DN1795" s="22"/>
      <c r="DO1795" s="22"/>
      <c r="DP1795" s="22"/>
      <c r="DQ1795" s="24"/>
      <c r="DR1795" s="22"/>
      <c r="DS1795" s="22"/>
      <c r="DT1795" s="22"/>
      <c r="DU1795" s="22"/>
      <c r="DV1795" s="22"/>
      <c r="DW1795" s="22"/>
      <c r="DX1795" s="22"/>
      <c r="DY1795" s="22"/>
      <c r="DZ1795" s="22"/>
      <c r="EA1795" s="22"/>
      <c r="EB1795" s="22"/>
      <c r="EC1795" s="22"/>
      <c r="ED1795" s="22"/>
      <c r="EE1795" s="22"/>
      <c r="EF1795" s="22"/>
      <c r="EG1795" s="22"/>
      <c r="EH1795" s="22"/>
      <c r="EI1795" s="22"/>
      <c r="EJ1795" s="22"/>
      <c r="EK1795" s="22"/>
      <c r="EL1795" s="22"/>
      <c r="EM1795" s="22"/>
      <c r="EN1795" s="22"/>
      <c r="EO1795" s="22"/>
      <c r="EP1795" s="22"/>
      <c r="EQ1795" s="22"/>
      <c r="ER1795" s="22"/>
      <c r="ES1795" s="22"/>
      <c r="ET1795" s="22"/>
      <c r="EU1795" s="22"/>
      <c r="EV1795" s="22"/>
      <c r="EW1795" s="24"/>
      <c r="EX1795" s="22"/>
      <c r="EY1795" s="22"/>
      <c r="EZ1795" s="22"/>
      <c r="FA1795" s="22"/>
      <c r="FB1795" s="22"/>
      <c r="FC1795" s="22"/>
      <c r="FD1795" s="22"/>
      <c r="FE1795" s="22"/>
      <c r="FF1795" s="22"/>
      <c r="FG1795" s="22"/>
      <c r="FH1795" s="22"/>
      <c r="FI1795" s="22"/>
      <c r="FJ1795" s="22"/>
      <c r="FK1795" s="22"/>
      <c r="FL1795" s="22"/>
      <c r="FM1795" s="22"/>
      <c r="FN1795" s="22"/>
      <c r="FO1795" s="22"/>
      <c r="FP1795" s="22"/>
      <c r="FQ1795" s="22"/>
      <c r="FR1795" s="22"/>
      <c r="FS1795" s="22"/>
      <c r="FT1795" s="22"/>
      <c r="FU1795" s="22"/>
      <c r="FV1795" s="22"/>
      <c r="FW1795" s="22"/>
      <c r="FX1795" s="22"/>
      <c r="FY1795" s="22"/>
      <c r="FZ1795" s="22"/>
      <c r="GA1795" s="22"/>
      <c r="GB1795" s="22"/>
      <c r="GC1795" s="24"/>
      <c r="GD1795" s="22"/>
      <c r="GE1795" s="22"/>
      <c r="GF1795" s="22"/>
      <c r="GG1795" s="22"/>
      <c r="GH1795" s="22"/>
      <c r="GI1795" s="22"/>
      <c r="GJ1795" s="22"/>
      <c r="GK1795" s="22"/>
      <c r="GL1795" s="22"/>
      <c r="GM1795" s="22"/>
      <c r="GN1795" s="22"/>
      <c r="GO1795" s="22"/>
      <c r="GP1795" s="22"/>
      <c r="GQ1795" s="22"/>
      <c r="GR1795" s="22"/>
      <c r="GS1795" s="22"/>
      <c r="GT1795" s="22"/>
      <c r="GU1795" s="22"/>
      <c r="GV1795" s="22"/>
      <c r="GW1795" s="22"/>
      <c r="GX1795" s="22"/>
      <c r="GY1795" s="22"/>
      <c r="GZ1795" s="22"/>
      <c r="HA1795" s="22"/>
      <c r="HB1795" s="22"/>
      <c r="HC1795" s="22"/>
      <c r="HD1795" s="22"/>
      <c r="HE1795" s="22"/>
      <c r="HF1795" s="22"/>
      <c r="HG1795" s="22"/>
      <c r="HH1795" s="22"/>
      <c r="HI1795" s="24"/>
      <c r="HJ1795" s="22"/>
      <c r="HK1795" s="22"/>
      <c r="HL1795" s="22"/>
      <c r="HM1795" s="22"/>
      <c r="HN1795" s="22"/>
      <c r="HO1795" s="22"/>
      <c r="HP1795" s="22"/>
      <c r="HQ1795" s="22"/>
      <c r="HR1795" s="22"/>
      <c r="HS1795" s="22"/>
      <c r="HT1795" s="22"/>
      <c r="HU1795" s="22"/>
      <c r="HV1795" s="22"/>
      <c r="HW1795" s="22"/>
      <c r="HX1795" s="22"/>
      <c r="HY1795" s="22"/>
      <c r="HZ1795" s="22"/>
      <c r="IA1795" s="22"/>
      <c r="IB1795" s="22"/>
      <c r="IC1795" s="22"/>
      <c r="ID1795" s="22"/>
      <c r="IE1795" s="22"/>
      <c r="IF1795" s="22"/>
      <c r="IG1795" s="22"/>
      <c r="IH1795" s="22"/>
      <c r="II1795" s="22"/>
      <c r="IJ1795" s="22"/>
      <c r="IK1795" s="22"/>
      <c r="IL1795" s="22"/>
      <c r="IM1795" s="22"/>
      <c r="IN1795" s="22"/>
      <c r="IO1795" s="24"/>
      <c r="IP1795" s="22"/>
      <c r="IQ1795" s="22"/>
      <c r="IR1795" s="22"/>
      <c r="IS1795" s="22"/>
      <c r="IT1795" s="22"/>
      <c r="IU1795" s="22"/>
      <c r="IV1795" s="22"/>
      <c r="IW1795" s="22"/>
      <c r="IX1795" s="22"/>
      <c r="IY1795" s="22"/>
      <c r="IZ1795" s="22"/>
      <c r="JA1795" s="22"/>
      <c r="JB1795" s="22"/>
      <c r="JC1795" s="22"/>
      <c r="JD1795" s="22"/>
      <c r="JE1795" s="22"/>
      <c r="JF1795" s="22"/>
      <c r="JG1795" s="22"/>
      <c r="JH1795" s="22"/>
      <c r="JI1795" s="22"/>
      <c r="JJ1795" s="22"/>
      <c r="JK1795" s="22"/>
      <c r="JL1795" s="22"/>
      <c r="JM1795" s="22"/>
      <c r="JN1795" s="22"/>
      <c r="JO1795" s="22"/>
      <c r="JP1795" s="22"/>
      <c r="JQ1795" s="22"/>
      <c r="JR1795" s="22"/>
      <c r="JS1795" s="22"/>
      <c r="JT1795" s="22"/>
      <c r="JU1795" s="24"/>
      <c r="JV1795" s="22"/>
      <c r="JW1795" s="22"/>
      <c r="JX1795" s="22"/>
      <c r="JY1795" s="22"/>
      <c r="JZ1795" s="22"/>
      <c r="KA1795" s="22"/>
      <c r="KB1795" s="22"/>
      <c r="KC1795" s="22"/>
      <c r="KD1795" s="22"/>
      <c r="KE1795" s="22"/>
      <c r="KF1795" s="22"/>
      <c r="KG1795" s="22"/>
      <c r="KH1795" s="22"/>
      <c r="KI1795" s="22"/>
      <c r="KJ1795" s="22"/>
      <c r="KK1795" s="22"/>
      <c r="KL1795" s="22"/>
      <c r="KM1795" s="22"/>
      <c r="KN1795" s="22"/>
      <c r="KO1795" s="22"/>
      <c r="KP1795" s="22"/>
      <c r="KQ1795" s="22"/>
      <c r="KR1795" s="22"/>
      <c r="KS1795" s="22"/>
      <c r="KT1795" s="22"/>
      <c r="KU1795" s="22"/>
      <c r="KV1795" s="22"/>
      <c r="KW1795" s="22"/>
      <c r="KX1795" s="22"/>
      <c r="KY1795" s="22"/>
      <c r="KZ1795" s="22"/>
      <c r="LA1795" s="24"/>
      <c r="LB1795" s="22"/>
      <c r="LC1795" s="22"/>
      <c r="LD1795" s="22"/>
      <c r="LE1795" s="22"/>
      <c r="LF1795" s="22"/>
      <c r="LG1795" s="22"/>
      <c r="LH1795" s="22"/>
      <c r="LI1795" s="22"/>
      <c r="LJ1795" s="22"/>
      <c r="LK1795" s="22"/>
      <c r="LL1795" s="22"/>
      <c r="LM1795" s="22"/>
      <c r="LN1795" s="22"/>
      <c r="LO1795" s="22"/>
      <c r="LP1795" s="22"/>
      <c r="LQ1795" s="22"/>
      <c r="LR1795" s="22"/>
      <c r="LS1795" s="22"/>
      <c r="LT1795" s="22"/>
      <c r="LU1795" s="22"/>
      <c r="LV1795" s="22"/>
      <c r="LW1795" s="22"/>
      <c r="LX1795" s="22"/>
      <c r="LY1795" s="22"/>
      <c r="LZ1795" s="22"/>
      <c r="MA1795" s="22"/>
      <c r="MB1795" s="22"/>
      <c r="MC1795" s="22"/>
      <c r="MD1795" s="22"/>
      <c r="ME1795" s="22"/>
      <c r="MF1795" s="22"/>
      <c r="MG1795" s="24"/>
      <c r="MH1795" s="22"/>
      <c r="MI1795" s="22"/>
      <c r="MJ1795" s="22"/>
      <c r="MK1795" s="22"/>
      <c r="ML1795" s="22"/>
      <c r="MM1795" s="22"/>
      <c r="MN1795" s="22"/>
      <c r="MO1795" s="22"/>
      <c r="MP1795" s="22"/>
      <c r="MQ1795" s="22"/>
      <c r="MR1795" s="22"/>
      <c r="MS1795" s="22"/>
      <c r="MT1795" s="22"/>
      <c r="MU1795" s="22"/>
      <c r="MV1795" s="22"/>
      <c r="MW1795" s="22"/>
      <c r="MX1795" s="22"/>
      <c r="MY1795" s="22"/>
      <c r="MZ1795" s="22"/>
      <c r="NA1795" s="22"/>
      <c r="NB1795" s="22"/>
      <c r="NC1795" s="22"/>
      <c r="ND1795" s="22"/>
      <c r="NE1795" s="22"/>
      <c r="NF1795" s="22"/>
      <c r="NG1795" s="22"/>
      <c r="NH1795" s="22"/>
      <c r="NI1795" s="22"/>
      <c r="NJ1795" s="22"/>
      <c r="NK1795" s="22"/>
      <c r="NL1795" s="22"/>
      <c r="NM1795" s="24"/>
      <c r="NN1795" s="22"/>
      <c r="NO1795" s="22"/>
      <c r="NP1795" s="22"/>
      <c r="NQ1795" s="22"/>
      <c r="NR1795" s="22"/>
      <c r="NS1795" s="22"/>
      <c r="NT1795" s="22"/>
      <c r="NU1795" s="22"/>
      <c r="NV1795" s="22"/>
      <c r="NW1795" s="22"/>
      <c r="NX1795" s="22"/>
      <c r="NY1795" s="22"/>
      <c r="NZ1795" s="22"/>
      <c r="OA1795" s="22"/>
      <c r="OB1795" s="22"/>
      <c r="OC1795" s="22"/>
      <c r="OD1795" s="22"/>
      <c r="OE1795" s="22"/>
      <c r="OF1795" s="22"/>
      <c r="OG1795" s="22"/>
      <c r="OH1795" s="22"/>
      <c r="OI1795" s="22"/>
      <c r="OJ1795" s="22"/>
      <c r="OK1795" s="22"/>
      <c r="OL1795" s="22"/>
      <c r="OM1795" s="22"/>
      <c r="ON1795" s="22"/>
      <c r="OO1795" s="22"/>
      <c r="OP1795" s="22"/>
      <c r="OQ1795" s="22"/>
      <c r="OR1795" s="22"/>
    </row>
    <row r="1796" spans="1:408" ht="15" thickBot="1">
      <c r="A1796" s="1" t="str">
        <f t="shared" si="50"/>
        <v>-64</v>
      </c>
      <c r="B1796" s="12" t="str">
        <f t="shared" si="52"/>
        <v/>
      </c>
      <c r="C1796" s="13"/>
      <c r="D1796" s="14"/>
      <c r="E1796" s="15"/>
      <c r="F1796" s="15"/>
      <c r="G1796" s="15">
        <f t="shared" si="51"/>
        <v>0</v>
      </c>
      <c r="H1796" s="16"/>
      <c r="I1796" s="14"/>
      <c r="J1796" s="17"/>
      <c r="K1796" s="79"/>
      <c r="L1796" s="18"/>
      <c r="M1796" s="18"/>
      <c r="N1796" s="16" t="e">
        <f t="shared" ca="1" si="48"/>
        <v>#NAME?</v>
      </c>
      <c r="O1796" s="19"/>
      <c r="P1796" s="19"/>
      <c r="Q1796" s="20"/>
      <c r="R1796" s="21" t="e">
        <f t="array" ref="R1796">VLOOKUP(C1796,DB!A:D,2,FALSE)</f>
        <v>#N/A</v>
      </c>
      <c r="S1796" s="21" t="e">
        <f t="array" ref="S1796">VLOOKUP(C1796,DB!A:D,3,FALSE)</f>
        <v>#N/A</v>
      </c>
      <c r="T1796" s="22" t="s">
        <v>19</v>
      </c>
      <c r="U1796" s="1" t="str">
        <f t="shared" si="53"/>
        <v/>
      </c>
      <c r="V1796" s="23" t="e">
        <f t="shared" ca="1" si="47"/>
        <v>#NAME?</v>
      </c>
      <c r="X1796" s="24" t="e">
        <f>VLOOKUP(CONCATENATE(C1796,D1796),'Honor 2025'!A:D,4,FALSE)</f>
        <v>#N/A</v>
      </c>
      <c r="Y1796" s="24"/>
      <c r="Z1796" s="22"/>
      <c r="AA1796" s="22"/>
      <c r="AB1796" s="22"/>
      <c r="AC1796" s="22"/>
      <c r="AD1796" s="22"/>
      <c r="AE1796" s="22"/>
      <c r="AF1796" s="22"/>
      <c r="AG1796" s="22"/>
      <c r="AH1796" s="22"/>
      <c r="AI1796" s="22"/>
      <c r="AJ1796" s="22"/>
      <c r="AK1796" s="22"/>
      <c r="AL1796" s="22"/>
      <c r="AM1796" s="22"/>
      <c r="AN1796" s="22"/>
      <c r="AO1796" s="22"/>
      <c r="AP1796" s="22"/>
      <c r="AQ1796" s="22"/>
      <c r="AR1796" s="22"/>
      <c r="AS1796" s="22"/>
      <c r="AT1796" s="22"/>
      <c r="AU1796" s="22"/>
      <c r="AV1796" s="22"/>
      <c r="AW1796" s="22"/>
      <c r="AX1796" s="22"/>
      <c r="AY1796" s="22"/>
      <c r="AZ1796" s="22"/>
      <c r="BA1796" s="22"/>
      <c r="BB1796" s="22"/>
      <c r="BC1796" s="22"/>
      <c r="BD1796" s="22"/>
      <c r="BE1796" s="24"/>
      <c r="BF1796" s="22"/>
      <c r="BG1796" s="22"/>
      <c r="BH1796" s="22"/>
      <c r="BI1796" s="22"/>
      <c r="BJ1796" s="22"/>
      <c r="BK1796" s="22"/>
      <c r="BL1796" s="22"/>
      <c r="BM1796" s="22"/>
      <c r="BN1796" s="22"/>
      <c r="BO1796" s="22"/>
      <c r="BP1796" s="22"/>
      <c r="BQ1796" s="22"/>
      <c r="BR1796" s="22"/>
      <c r="BS1796" s="22"/>
      <c r="BT1796" s="22"/>
      <c r="BU1796" s="22"/>
      <c r="BV1796" s="22"/>
      <c r="BW1796" s="22"/>
      <c r="BX1796" s="22"/>
      <c r="BY1796" s="22"/>
      <c r="BZ1796" s="22"/>
      <c r="CA1796" s="22"/>
      <c r="CB1796" s="22"/>
      <c r="CC1796" s="22"/>
      <c r="CD1796" s="22"/>
      <c r="CE1796" s="22"/>
      <c r="CF1796" s="22"/>
      <c r="CG1796" s="22"/>
      <c r="CH1796" s="22"/>
      <c r="CI1796" s="22"/>
      <c r="CJ1796" s="22"/>
      <c r="CK1796" s="24"/>
      <c r="CL1796" s="22"/>
      <c r="CM1796" s="22"/>
      <c r="CN1796" s="22"/>
      <c r="CO1796" s="22"/>
      <c r="CP1796" s="22"/>
      <c r="CQ1796" s="22"/>
      <c r="CR1796" s="22"/>
      <c r="CS1796" s="22"/>
      <c r="CT1796" s="22"/>
      <c r="CU1796" s="22"/>
      <c r="CV1796" s="22"/>
      <c r="CW1796" s="22"/>
      <c r="CX1796" s="22"/>
      <c r="CY1796" s="22"/>
      <c r="CZ1796" s="22"/>
      <c r="DA1796" s="22"/>
      <c r="DB1796" s="22"/>
      <c r="DC1796" s="22"/>
      <c r="DD1796" s="22"/>
      <c r="DE1796" s="22"/>
      <c r="DF1796" s="22"/>
      <c r="DG1796" s="22"/>
      <c r="DH1796" s="22"/>
      <c r="DI1796" s="22"/>
      <c r="DJ1796" s="22"/>
      <c r="DK1796" s="22"/>
      <c r="DL1796" s="22"/>
      <c r="DM1796" s="22"/>
      <c r="DN1796" s="22"/>
      <c r="DO1796" s="22"/>
      <c r="DP1796" s="22"/>
      <c r="DQ1796" s="24"/>
      <c r="DR1796" s="22"/>
      <c r="DS1796" s="22"/>
      <c r="DT1796" s="22"/>
      <c r="DU1796" s="22"/>
      <c r="DV1796" s="22"/>
      <c r="DW1796" s="22"/>
      <c r="DX1796" s="22"/>
      <c r="DY1796" s="22"/>
      <c r="DZ1796" s="22"/>
      <c r="EA1796" s="22"/>
      <c r="EB1796" s="22"/>
      <c r="EC1796" s="22"/>
      <c r="ED1796" s="22"/>
      <c r="EE1796" s="22"/>
      <c r="EF1796" s="22"/>
      <c r="EG1796" s="22"/>
      <c r="EH1796" s="22"/>
      <c r="EI1796" s="22"/>
      <c r="EJ1796" s="22"/>
      <c r="EK1796" s="22"/>
      <c r="EL1796" s="22"/>
      <c r="EM1796" s="22"/>
      <c r="EN1796" s="22"/>
      <c r="EO1796" s="22"/>
      <c r="EP1796" s="22"/>
      <c r="EQ1796" s="22"/>
      <c r="ER1796" s="22"/>
      <c r="ES1796" s="22"/>
      <c r="ET1796" s="22"/>
      <c r="EU1796" s="22"/>
      <c r="EV1796" s="22"/>
      <c r="EW1796" s="24"/>
      <c r="EX1796" s="22"/>
      <c r="EY1796" s="22"/>
      <c r="EZ1796" s="22"/>
      <c r="FA1796" s="22"/>
      <c r="FB1796" s="22"/>
      <c r="FC1796" s="22"/>
      <c r="FD1796" s="22"/>
      <c r="FE1796" s="22"/>
      <c r="FF1796" s="22"/>
      <c r="FG1796" s="22"/>
      <c r="FH1796" s="22"/>
      <c r="FI1796" s="22"/>
      <c r="FJ1796" s="22"/>
      <c r="FK1796" s="22"/>
      <c r="FL1796" s="22"/>
      <c r="FM1796" s="22"/>
      <c r="FN1796" s="22"/>
      <c r="FO1796" s="22"/>
      <c r="FP1796" s="22"/>
      <c r="FQ1796" s="22"/>
      <c r="FR1796" s="22"/>
      <c r="FS1796" s="22"/>
      <c r="FT1796" s="22"/>
      <c r="FU1796" s="22"/>
      <c r="FV1796" s="22"/>
      <c r="FW1796" s="22"/>
      <c r="FX1796" s="22"/>
      <c r="FY1796" s="22"/>
      <c r="FZ1796" s="22"/>
      <c r="GA1796" s="22"/>
      <c r="GB1796" s="22"/>
      <c r="GC1796" s="24"/>
      <c r="GD1796" s="22"/>
      <c r="GE1796" s="22"/>
      <c r="GF1796" s="22"/>
      <c r="GG1796" s="22"/>
      <c r="GH1796" s="22"/>
      <c r="GI1796" s="22"/>
      <c r="GJ1796" s="22"/>
      <c r="GK1796" s="22"/>
      <c r="GL1796" s="22"/>
      <c r="GM1796" s="22"/>
      <c r="GN1796" s="22"/>
      <c r="GO1796" s="22"/>
      <c r="GP1796" s="22"/>
      <c r="GQ1796" s="22"/>
      <c r="GR1796" s="22"/>
      <c r="GS1796" s="22"/>
      <c r="GT1796" s="22"/>
      <c r="GU1796" s="22"/>
      <c r="GV1796" s="22"/>
      <c r="GW1796" s="22"/>
      <c r="GX1796" s="22"/>
      <c r="GY1796" s="22"/>
      <c r="GZ1796" s="22"/>
      <c r="HA1796" s="22"/>
      <c r="HB1796" s="22"/>
      <c r="HC1796" s="22"/>
      <c r="HD1796" s="22"/>
      <c r="HE1796" s="22"/>
      <c r="HF1796" s="22"/>
      <c r="HG1796" s="22"/>
      <c r="HH1796" s="22"/>
      <c r="HI1796" s="24"/>
      <c r="HJ1796" s="22"/>
      <c r="HK1796" s="22"/>
      <c r="HL1796" s="22"/>
      <c r="HM1796" s="22"/>
      <c r="HN1796" s="22"/>
      <c r="HO1796" s="22"/>
      <c r="HP1796" s="22"/>
      <c r="HQ1796" s="22"/>
      <c r="HR1796" s="22"/>
      <c r="HS1796" s="22"/>
      <c r="HT1796" s="22"/>
      <c r="HU1796" s="22"/>
      <c r="HV1796" s="22"/>
      <c r="HW1796" s="22"/>
      <c r="HX1796" s="22"/>
      <c r="HY1796" s="22"/>
      <c r="HZ1796" s="22"/>
      <c r="IA1796" s="22"/>
      <c r="IB1796" s="22"/>
      <c r="IC1796" s="22"/>
      <c r="ID1796" s="22"/>
      <c r="IE1796" s="22"/>
      <c r="IF1796" s="22"/>
      <c r="IG1796" s="22"/>
      <c r="IH1796" s="22"/>
      <c r="II1796" s="22"/>
      <c r="IJ1796" s="22"/>
      <c r="IK1796" s="22"/>
      <c r="IL1796" s="22"/>
      <c r="IM1796" s="22"/>
      <c r="IN1796" s="22"/>
      <c r="IO1796" s="24"/>
      <c r="IP1796" s="22"/>
      <c r="IQ1796" s="22"/>
      <c r="IR1796" s="22"/>
      <c r="IS1796" s="22"/>
      <c r="IT1796" s="22"/>
      <c r="IU1796" s="22"/>
      <c r="IV1796" s="22"/>
      <c r="IW1796" s="22"/>
      <c r="IX1796" s="22"/>
      <c r="IY1796" s="22"/>
      <c r="IZ1796" s="22"/>
      <c r="JA1796" s="22"/>
      <c r="JB1796" s="22"/>
      <c r="JC1796" s="22"/>
      <c r="JD1796" s="22"/>
      <c r="JE1796" s="22"/>
      <c r="JF1796" s="22"/>
      <c r="JG1796" s="22"/>
      <c r="JH1796" s="22"/>
      <c r="JI1796" s="22"/>
      <c r="JJ1796" s="22"/>
      <c r="JK1796" s="22"/>
      <c r="JL1796" s="22"/>
      <c r="JM1796" s="22"/>
      <c r="JN1796" s="22"/>
      <c r="JO1796" s="22"/>
      <c r="JP1796" s="22"/>
      <c r="JQ1796" s="22"/>
      <c r="JR1796" s="22"/>
      <c r="JS1796" s="22"/>
      <c r="JT1796" s="22"/>
      <c r="JU1796" s="24"/>
      <c r="JV1796" s="22"/>
      <c r="JW1796" s="22"/>
      <c r="JX1796" s="22"/>
      <c r="JY1796" s="22"/>
      <c r="JZ1796" s="22"/>
      <c r="KA1796" s="22"/>
      <c r="KB1796" s="22"/>
      <c r="KC1796" s="22"/>
      <c r="KD1796" s="22"/>
      <c r="KE1796" s="22"/>
      <c r="KF1796" s="22"/>
      <c r="KG1796" s="22"/>
      <c r="KH1796" s="22"/>
      <c r="KI1796" s="22"/>
      <c r="KJ1796" s="22"/>
      <c r="KK1796" s="22"/>
      <c r="KL1796" s="22"/>
      <c r="KM1796" s="22"/>
      <c r="KN1796" s="22"/>
      <c r="KO1796" s="22"/>
      <c r="KP1796" s="22"/>
      <c r="KQ1796" s="22"/>
      <c r="KR1796" s="22"/>
      <c r="KS1796" s="22"/>
      <c r="KT1796" s="22"/>
      <c r="KU1796" s="22"/>
      <c r="KV1796" s="22"/>
      <c r="KW1796" s="22"/>
      <c r="KX1796" s="22"/>
      <c r="KY1796" s="22"/>
      <c r="KZ1796" s="22"/>
      <c r="LA1796" s="24"/>
      <c r="LB1796" s="22"/>
      <c r="LC1796" s="22"/>
      <c r="LD1796" s="22"/>
      <c r="LE1796" s="22"/>
      <c r="LF1796" s="22"/>
      <c r="LG1796" s="22"/>
      <c r="LH1796" s="22"/>
      <c r="LI1796" s="22"/>
      <c r="LJ1796" s="22"/>
      <c r="LK1796" s="22"/>
      <c r="LL1796" s="22"/>
      <c r="LM1796" s="22"/>
      <c r="LN1796" s="22"/>
      <c r="LO1796" s="22"/>
      <c r="LP1796" s="22"/>
      <c r="LQ1796" s="22"/>
      <c r="LR1796" s="22"/>
      <c r="LS1796" s="22"/>
      <c r="LT1796" s="22"/>
      <c r="LU1796" s="22"/>
      <c r="LV1796" s="22"/>
      <c r="LW1796" s="22"/>
      <c r="LX1796" s="22"/>
      <c r="LY1796" s="22"/>
      <c r="LZ1796" s="22"/>
      <c r="MA1796" s="22"/>
      <c r="MB1796" s="22"/>
      <c r="MC1796" s="22"/>
      <c r="MD1796" s="22"/>
      <c r="ME1796" s="22"/>
      <c r="MF1796" s="22"/>
      <c r="MG1796" s="24"/>
      <c r="MH1796" s="22"/>
      <c r="MI1796" s="22"/>
      <c r="MJ1796" s="22"/>
      <c r="MK1796" s="22"/>
      <c r="ML1796" s="22"/>
      <c r="MM1796" s="22"/>
      <c r="MN1796" s="22"/>
      <c r="MO1796" s="22"/>
      <c r="MP1796" s="22"/>
      <c r="MQ1796" s="22"/>
      <c r="MR1796" s="22"/>
      <c r="MS1796" s="22"/>
      <c r="MT1796" s="22"/>
      <c r="MU1796" s="22"/>
      <c r="MV1796" s="22"/>
      <c r="MW1796" s="22"/>
      <c r="MX1796" s="22"/>
      <c r="MY1796" s="22"/>
      <c r="MZ1796" s="22"/>
      <c r="NA1796" s="22"/>
      <c r="NB1796" s="22"/>
      <c r="NC1796" s="22"/>
      <c r="ND1796" s="22"/>
      <c r="NE1796" s="22"/>
      <c r="NF1796" s="22"/>
      <c r="NG1796" s="22"/>
      <c r="NH1796" s="22"/>
      <c r="NI1796" s="22"/>
      <c r="NJ1796" s="22"/>
      <c r="NK1796" s="22"/>
      <c r="NL1796" s="22"/>
      <c r="NM1796" s="24"/>
      <c r="NN1796" s="22"/>
      <c r="NO1796" s="22"/>
      <c r="NP1796" s="22"/>
      <c r="NQ1796" s="22"/>
      <c r="NR1796" s="22"/>
      <c r="NS1796" s="22"/>
      <c r="NT1796" s="22"/>
      <c r="NU1796" s="22"/>
      <c r="NV1796" s="22"/>
      <c r="NW1796" s="22"/>
      <c r="NX1796" s="22"/>
      <c r="NY1796" s="22"/>
      <c r="NZ1796" s="22"/>
      <c r="OA1796" s="22"/>
      <c r="OB1796" s="22"/>
      <c r="OC1796" s="22"/>
      <c r="OD1796" s="22"/>
      <c r="OE1796" s="22"/>
      <c r="OF1796" s="22"/>
      <c r="OG1796" s="22"/>
      <c r="OH1796" s="22"/>
      <c r="OI1796" s="22"/>
      <c r="OJ1796" s="22"/>
      <c r="OK1796" s="22"/>
      <c r="OL1796" s="22"/>
      <c r="OM1796" s="22"/>
      <c r="ON1796" s="22"/>
      <c r="OO1796" s="22"/>
      <c r="OP1796" s="22"/>
      <c r="OQ1796" s="22"/>
      <c r="OR1796" s="22"/>
    </row>
    <row r="1797" spans="1:408" ht="15" thickBot="1">
      <c r="A1797" s="1" t="str">
        <f t="shared" si="50"/>
        <v>-65</v>
      </c>
      <c r="B1797" s="12" t="str">
        <f t="shared" si="52"/>
        <v/>
      </c>
      <c r="C1797" s="13"/>
      <c r="D1797" s="14"/>
      <c r="E1797" s="15"/>
      <c r="F1797" s="15"/>
      <c r="G1797" s="15">
        <f t="shared" si="51"/>
        <v>0</v>
      </c>
      <c r="H1797" s="16"/>
      <c r="I1797" s="14"/>
      <c r="J1797" s="17"/>
      <c r="K1797" s="78"/>
      <c r="L1797" s="18"/>
      <c r="M1797" s="18"/>
      <c r="N1797" s="16" t="e">
        <f t="shared" ca="1" si="48"/>
        <v>#NAME?</v>
      </c>
      <c r="O1797" s="19"/>
      <c r="P1797" s="19"/>
      <c r="Q1797" s="20"/>
      <c r="R1797" s="21" t="e">
        <f t="array" ref="R1797">VLOOKUP(C1797,DB!A:D,2,FALSE)</f>
        <v>#N/A</v>
      </c>
      <c r="S1797" s="21" t="e">
        <f t="array" ref="S1797">VLOOKUP(C1797,DB!A:D,3,FALSE)</f>
        <v>#N/A</v>
      </c>
      <c r="T1797" s="22" t="s">
        <v>19</v>
      </c>
      <c r="U1797" s="1" t="str">
        <f t="shared" si="53"/>
        <v/>
      </c>
      <c r="V1797" s="23" t="e">
        <f t="shared" ca="1" si="47"/>
        <v>#NAME?</v>
      </c>
      <c r="X1797" s="24" t="e">
        <f>VLOOKUP(CONCATENATE(C1797,D1797),'Honor 2025'!A:D,4,FALSE)</f>
        <v>#N/A</v>
      </c>
      <c r="Y1797" s="24"/>
      <c r="Z1797" s="22"/>
      <c r="AA1797" s="22"/>
      <c r="AB1797" s="22"/>
      <c r="AC1797" s="22"/>
      <c r="AD1797" s="22"/>
      <c r="AE1797" s="22"/>
      <c r="AF1797" s="22"/>
      <c r="AG1797" s="22"/>
      <c r="AH1797" s="22"/>
      <c r="AI1797" s="22"/>
      <c r="AJ1797" s="22"/>
      <c r="AK1797" s="22"/>
      <c r="AL1797" s="22"/>
      <c r="AM1797" s="22"/>
      <c r="AN1797" s="22"/>
      <c r="AO1797" s="22"/>
      <c r="AP1797" s="22"/>
      <c r="AQ1797" s="22"/>
      <c r="AR1797" s="22"/>
      <c r="AS1797" s="22"/>
      <c r="AT1797" s="22"/>
      <c r="AU1797" s="22"/>
      <c r="AV1797" s="22"/>
      <c r="AW1797" s="22"/>
      <c r="AX1797" s="22"/>
      <c r="AY1797" s="22"/>
      <c r="AZ1797" s="22"/>
      <c r="BA1797" s="22"/>
      <c r="BB1797" s="22"/>
      <c r="BC1797" s="22"/>
      <c r="BD1797" s="22"/>
      <c r="BE1797" s="24"/>
      <c r="BF1797" s="22"/>
      <c r="BG1797" s="22"/>
      <c r="BH1797" s="22"/>
      <c r="BI1797" s="22"/>
      <c r="BJ1797" s="22"/>
      <c r="BK1797" s="22"/>
      <c r="BL1797" s="22"/>
      <c r="BM1797" s="22"/>
      <c r="BN1797" s="22"/>
      <c r="BO1797" s="22"/>
      <c r="BP1797" s="22"/>
      <c r="BQ1797" s="22"/>
      <c r="BR1797" s="22"/>
      <c r="BS1797" s="22"/>
      <c r="BT1797" s="22"/>
      <c r="BU1797" s="22"/>
      <c r="BV1797" s="22"/>
      <c r="BW1797" s="22"/>
      <c r="BX1797" s="22"/>
      <c r="BY1797" s="22"/>
      <c r="BZ1797" s="22"/>
      <c r="CA1797" s="22"/>
      <c r="CB1797" s="22"/>
      <c r="CC1797" s="22"/>
      <c r="CD1797" s="22"/>
      <c r="CE1797" s="22"/>
      <c r="CF1797" s="22"/>
      <c r="CG1797" s="22"/>
      <c r="CH1797" s="22"/>
      <c r="CI1797" s="22"/>
      <c r="CJ1797" s="22"/>
      <c r="CK1797" s="24"/>
      <c r="CL1797" s="22"/>
      <c r="CM1797" s="22"/>
      <c r="CN1797" s="22"/>
      <c r="CO1797" s="22"/>
      <c r="CP1797" s="22"/>
      <c r="CQ1797" s="22"/>
      <c r="CR1797" s="22"/>
      <c r="CS1797" s="22"/>
      <c r="CT1797" s="22"/>
      <c r="CU1797" s="22"/>
      <c r="CV1797" s="22"/>
      <c r="CW1797" s="22"/>
      <c r="CX1797" s="22"/>
      <c r="CY1797" s="22"/>
      <c r="CZ1797" s="22"/>
      <c r="DA1797" s="22"/>
      <c r="DB1797" s="22"/>
      <c r="DC1797" s="22"/>
      <c r="DD1797" s="22"/>
      <c r="DE1797" s="22"/>
      <c r="DF1797" s="22"/>
      <c r="DG1797" s="22"/>
      <c r="DH1797" s="22"/>
      <c r="DI1797" s="22"/>
      <c r="DJ1797" s="22"/>
      <c r="DK1797" s="22"/>
      <c r="DL1797" s="22"/>
      <c r="DM1797" s="22"/>
      <c r="DN1797" s="22"/>
      <c r="DO1797" s="22"/>
      <c r="DP1797" s="22"/>
      <c r="DQ1797" s="24"/>
      <c r="DR1797" s="22"/>
      <c r="DS1797" s="22"/>
      <c r="DT1797" s="22"/>
      <c r="DU1797" s="22"/>
      <c r="DV1797" s="22"/>
      <c r="DW1797" s="22"/>
      <c r="DX1797" s="22"/>
      <c r="DY1797" s="22"/>
      <c r="DZ1797" s="22"/>
      <c r="EA1797" s="22"/>
      <c r="EB1797" s="22"/>
      <c r="EC1797" s="22"/>
      <c r="ED1797" s="22"/>
      <c r="EE1797" s="22"/>
      <c r="EF1797" s="22"/>
      <c r="EG1797" s="22"/>
      <c r="EH1797" s="22"/>
      <c r="EI1797" s="22"/>
      <c r="EJ1797" s="22"/>
      <c r="EK1797" s="22"/>
      <c r="EL1797" s="22"/>
      <c r="EM1797" s="22"/>
      <c r="EN1797" s="22"/>
      <c r="EO1797" s="22"/>
      <c r="EP1797" s="22"/>
      <c r="EQ1797" s="22"/>
      <c r="ER1797" s="22"/>
      <c r="ES1797" s="22"/>
      <c r="ET1797" s="22"/>
      <c r="EU1797" s="22"/>
      <c r="EV1797" s="22"/>
      <c r="EW1797" s="24"/>
      <c r="EX1797" s="22"/>
      <c r="EY1797" s="22"/>
      <c r="EZ1797" s="22"/>
      <c r="FA1797" s="22"/>
      <c r="FB1797" s="22"/>
      <c r="FC1797" s="22"/>
      <c r="FD1797" s="22"/>
      <c r="FE1797" s="22"/>
      <c r="FF1797" s="22"/>
      <c r="FG1797" s="22"/>
      <c r="FH1797" s="22"/>
      <c r="FI1797" s="22"/>
      <c r="FJ1797" s="22"/>
      <c r="FK1797" s="22"/>
      <c r="FL1797" s="22"/>
      <c r="FM1797" s="22"/>
      <c r="FN1797" s="22"/>
      <c r="FO1797" s="22"/>
      <c r="FP1797" s="22"/>
      <c r="FQ1797" s="22"/>
      <c r="FR1797" s="22"/>
      <c r="FS1797" s="22"/>
      <c r="FT1797" s="22"/>
      <c r="FU1797" s="22"/>
      <c r="FV1797" s="22"/>
      <c r="FW1797" s="22"/>
      <c r="FX1797" s="22"/>
      <c r="FY1797" s="22"/>
      <c r="FZ1797" s="22"/>
      <c r="GA1797" s="22"/>
      <c r="GB1797" s="22"/>
      <c r="GC1797" s="24"/>
      <c r="GD1797" s="22"/>
      <c r="GE1797" s="22"/>
      <c r="GF1797" s="22"/>
      <c r="GG1797" s="22"/>
      <c r="GH1797" s="22"/>
      <c r="GI1797" s="22"/>
      <c r="GJ1797" s="22"/>
      <c r="GK1797" s="22"/>
      <c r="GL1797" s="22"/>
      <c r="GM1797" s="22"/>
      <c r="GN1797" s="22"/>
      <c r="GO1797" s="22"/>
      <c r="GP1797" s="22"/>
      <c r="GQ1797" s="22"/>
      <c r="GR1797" s="22"/>
      <c r="GS1797" s="22"/>
      <c r="GT1797" s="22"/>
      <c r="GU1797" s="22"/>
      <c r="GV1797" s="22"/>
      <c r="GW1797" s="22"/>
      <c r="GX1797" s="22"/>
      <c r="GY1797" s="22"/>
      <c r="GZ1797" s="22"/>
      <c r="HA1797" s="22"/>
      <c r="HB1797" s="22"/>
      <c r="HC1797" s="22"/>
      <c r="HD1797" s="22"/>
      <c r="HE1797" s="22"/>
      <c r="HF1797" s="22"/>
      <c r="HG1797" s="22"/>
      <c r="HH1797" s="22"/>
      <c r="HI1797" s="24"/>
      <c r="HJ1797" s="22"/>
      <c r="HK1797" s="22"/>
      <c r="HL1797" s="22"/>
      <c r="HM1797" s="22"/>
      <c r="HN1797" s="22"/>
      <c r="HO1797" s="22"/>
      <c r="HP1797" s="22"/>
      <c r="HQ1797" s="22"/>
      <c r="HR1797" s="22"/>
      <c r="HS1797" s="22"/>
      <c r="HT1797" s="22"/>
      <c r="HU1797" s="22"/>
      <c r="HV1797" s="22"/>
      <c r="HW1797" s="22"/>
      <c r="HX1797" s="22"/>
      <c r="HY1797" s="22"/>
      <c r="HZ1797" s="22"/>
      <c r="IA1797" s="22"/>
      <c r="IB1797" s="22"/>
      <c r="IC1797" s="22"/>
      <c r="ID1797" s="22"/>
      <c r="IE1797" s="22"/>
      <c r="IF1797" s="22"/>
      <c r="IG1797" s="22"/>
      <c r="IH1797" s="22"/>
      <c r="II1797" s="22"/>
      <c r="IJ1797" s="22"/>
      <c r="IK1797" s="22"/>
      <c r="IL1797" s="22"/>
      <c r="IM1797" s="22"/>
      <c r="IN1797" s="22"/>
      <c r="IO1797" s="24"/>
      <c r="IP1797" s="22"/>
      <c r="IQ1797" s="22"/>
      <c r="IR1797" s="22"/>
      <c r="IS1797" s="22"/>
      <c r="IT1797" s="22"/>
      <c r="IU1797" s="22"/>
      <c r="IV1797" s="22"/>
      <c r="IW1797" s="22"/>
      <c r="IX1797" s="22"/>
      <c r="IY1797" s="22"/>
      <c r="IZ1797" s="22"/>
      <c r="JA1797" s="22"/>
      <c r="JB1797" s="22"/>
      <c r="JC1797" s="22"/>
      <c r="JD1797" s="22"/>
      <c r="JE1797" s="22"/>
      <c r="JF1797" s="22"/>
      <c r="JG1797" s="22"/>
      <c r="JH1797" s="22"/>
      <c r="JI1797" s="22"/>
      <c r="JJ1797" s="22"/>
      <c r="JK1797" s="22"/>
      <c r="JL1797" s="22"/>
      <c r="JM1797" s="22"/>
      <c r="JN1797" s="22"/>
      <c r="JO1797" s="22"/>
      <c r="JP1797" s="22"/>
      <c r="JQ1797" s="22"/>
      <c r="JR1797" s="22"/>
      <c r="JS1797" s="22"/>
      <c r="JT1797" s="22"/>
      <c r="JU1797" s="24"/>
      <c r="JV1797" s="22"/>
      <c r="JW1797" s="22"/>
      <c r="JX1797" s="22"/>
      <c r="JY1797" s="22"/>
      <c r="JZ1797" s="22"/>
      <c r="KA1797" s="22"/>
      <c r="KB1797" s="22"/>
      <c r="KC1797" s="22"/>
      <c r="KD1797" s="22"/>
      <c r="KE1797" s="22"/>
      <c r="KF1797" s="22"/>
      <c r="KG1797" s="22"/>
      <c r="KH1797" s="22"/>
      <c r="KI1797" s="22"/>
      <c r="KJ1797" s="22"/>
      <c r="KK1797" s="22"/>
      <c r="KL1797" s="22"/>
      <c r="KM1797" s="22"/>
      <c r="KN1797" s="22"/>
      <c r="KO1797" s="22"/>
      <c r="KP1797" s="22"/>
      <c r="KQ1797" s="22"/>
      <c r="KR1797" s="22"/>
      <c r="KS1797" s="22"/>
      <c r="KT1797" s="22"/>
      <c r="KU1797" s="22"/>
      <c r="KV1797" s="22"/>
      <c r="KW1797" s="22"/>
      <c r="KX1797" s="22"/>
      <c r="KY1797" s="22"/>
      <c r="KZ1797" s="22"/>
      <c r="LA1797" s="24"/>
      <c r="LB1797" s="22"/>
      <c r="LC1797" s="22"/>
      <c r="LD1797" s="22"/>
      <c r="LE1797" s="22"/>
      <c r="LF1797" s="22"/>
      <c r="LG1797" s="22"/>
      <c r="LH1797" s="22"/>
      <c r="LI1797" s="22"/>
      <c r="LJ1797" s="22"/>
      <c r="LK1797" s="22"/>
      <c r="LL1797" s="22"/>
      <c r="LM1797" s="22"/>
      <c r="LN1797" s="22"/>
      <c r="LO1797" s="22"/>
      <c r="LP1797" s="22"/>
      <c r="LQ1797" s="22"/>
      <c r="LR1797" s="22"/>
      <c r="LS1797" s="22"/>
      <c r="LT1797" s="22"/>
      <c r="LU1797" s="22"/>
      <c r="LV1797" s="22"/>
      <c r="LW1797" s="22"/>
      <c r="LX1797" s="22"/>
      <c r="LY1797" s="22"/>
      <c r="LZ1797" s="22"/>
      <c r="MA1797" s="22"/>
      <c r="MB1797" s="22"/>
      <c r="MC1797" s="22"/>
      <c r="MD1797" s="22"/>
      <c r="ME1797" s="22"/>
      <c r="MF1797" s="22"/>
      <c r="MG1797" s="24"/>
      <c r="MH1797" s="22"/>
      <c r="MI1797" s="22"/>
      <c r="MJ1797" s="22"/>
      <c r="MK1797" s="22"/>
      <c r="ML1797" s="22"/>
      <c r="MM1797" s="22"/>
      <c r="MN1797" s="22"/>
      <c r="MO1797" s="22"/>
      <c r="MP1797" s="22"/>
      <c r="MQ1797" s="22"/>
      <c r="MR1797" s="22"/>
      <c r="MS1797" s="22"/>
      <c r="MT1797" s="22"/>
      <c r="MU1797" s="22"/>
      <c r="MV1797" s="22"/>
      <c r="MW1797" s="22"/>
      <c r="MX1797" s="22"/>
      <c r="MY1797" s="22"/>
      <c r="MZ1797" s="22"/>
      <c r="NA1797" s="22"/>
      <c r="NB1797" s="22"/>
      <c r="NC1797" s="22"/>
      <c r="ND1797" s="22"/>
      <c r="NE1797" s="22"/>
      <c r="NF1797" s="22"/>
      <c r="NG1797" s="22"/>
      <c r="NH1797" s="22"/>
      <c r="NI1797" s="22"/>
      <c r="NJ1797" s="22"/>
      <c r="NK1797" s="22"/>
      <c r="NL1797" s="22"/>
      <c r="NM1797" s="24"/>
      <c r="NN1797" s="22"/>
      <c r="NO1797" s="22"/>
      <c r="NP1797" s="22"/>
      <c r="NQ1797" s="22"/>
      <c r="NR1797" s="22"/>
      <c r="NS1797" s="22"/>
      <c r="NT1797" s="22"/>
      <c r="NU1797" s="22"/>
      <c r="NV1797" s="22"/>
      <c r="NW1797" s="22"/>
      <c r="NX1797" s="22"/>
      <c r="NY1797" s="22"/>
      <c r="NZ1797" s="22"/>
      <c r="OA1797" s="22"/>
      <c r="OB1797" s="22"/>
      <c r="OC1797" s="22"/>
      <c r="OD1797" s="22"/>
      <c r="OE1797" s="22"/>
      <c r="OF1797" s="22"/>
      <c r="OG1797" s="22"/>
      <c r="OH1797" s="22"/>
      <c r="OI1797" s="22"/>
      <c r="OJ1797" s="22"/>
      <c r="OK1797" s="22"/>
      <c r="OL1797" s="22"/>
      <c r="OM1797" s="22"/>
      <c r="ON1797" s="22"/>
      <c r="OO1797" s="22"/>
      <c r="OP1797" s="22"/>
      <c r="OQ1797" s="22"/>
      <c r="OR1797" s="22"/>
    </row>
    <row r="1798" spans="1:408" ht="15" thickBot="1">
      <c r="A1798" s="1" t="str">
        <f t="shared" si="50"/>
        <v>-66</v>
      </c>
      <c r="B1798" s="12" t="str">
        <f t="shared" si="52"/>
        <v/>
      </c>
      <c r="C1798" s="13"/>
      <c r="D1798" s="14"/>
      <c r="E1798" s="15"/>
      <c r="F1798" s="15"/>
      <c r="G1798" s="15">
        <f t="shared" si="51"/>
        <v>0</v>
      </c>
      <c r="H1798" s="16"/>
      <c r="I1798" s="14"/>
      <c r="J1798" s="17"/>
      <c r="K1798" s="79"/>
      <c r="L1798" s="18"/>
      <c r="M1798" s="18"/>
      <c r="N1798" s="16" t="e">
        <f t="shared" ca="1" si="48"/>
        <v>#NAME?</v>
      </c>
      <c r="O1798" s="19"/>
      <c r="P1798" s="19"/>
      <c r="Q1798" s="20"/>
      <c r="R1798" s="21" t="e">
        <f t="array" ref="R1798">VLOOKUP(C1798,DB!A:D,2,FALSE)</f>
        <v>#N/A</v>
      </c>
      <c r="S1798" s="21" t="e">
        <f t="array" ref="S1798">VLOOKUP(C1798,DB!A:D,3,FALSE)</f>
        <v>#N/A</v>
      </c>
      <c r="T1798" s="22" t="s">
        <v>19</v>
      </c>
      <c r="U1798" s="1" t="str">
        <f t="shared" si="53"/>
        <v/>
      </c>
      <c r="V1798" s="23" t="e">
        <f t="shared" ca="1" si="47"/>
        <v>#NAME?</v>
      </c>
      <c r="X1798" s="24" t="e">
        <f>VLOOKUP(CONCATENATE(C1798,D1798),'Honor 2025'!A:D,4,FALSE)</f>
        <v>#N/A</v>
      </c>
      <c r="Y1798" s="24"/>
      <c r="Z1798" s="22"/>
      <c r="AA1798" s="22"/>
      <c r="AB1798" s="22"/>
      <c r="AC1798" s="22"/>
      <c r="AD1798" s="22"/>
      <c r="AE1798" s="22"/>
      <c r="AF1798" s="22"/>
      <c r="AG1798" s="22"/>
      <c r="AH1798" s="22"/>
      <c r="AI1798" s="22"/>
      <c r="AJ1798" s="22"/>
      <c r="AK1798" s="22"/>
      <c r="AL1798" s="22"/>
      <c r="AM1798" s="22"/>
      <c r="AN1798" s="22"/>
      <c r="AO1798" s="22"/>
      <c r="AP1798" s="22"/>
      <c r="AQ1798" s="22"/>
      <c r="AR1798" s="22"/>
      <c r="AS1798" s="22"/>
      <c r="AT1798" s="22"/>
      <c r="AU1798" s="22"/>
      <c r="AV1798" s="22"/>
      <c r="AW1798" s="22"/>
      <c r="AX1798" s="22"/>
      <c r="AY1798" s="22"/>
      <c r="AZ1798" s="22"/>
      <c r="BA1798" s="22"/>
      <c r="BB1798" s="22"/>
      <c r="BC1798" s="22"/>
      <c r="BD1798" s="22"/>
      <c r="BE1798" s="24"/>
      <c r="BF1798" s="22"/>
      <c r="BG1798" s="22"/>
      <c r="BH1798" s="22"/>
      <c r="BI1798" s="22"/>
      <c r="BJ1798" s="22"/>
      <c r="BK1798" s="22"/>
      <c r="BL1798" s="22"/>
      <c r="BM1798" s="22"/>
      <c r="BN1798" s="22"/>
      <c r="BO1798" s="22"/>
      <c r="BP1798" s="22"/>
      <c r="BQ1798" s="22"/>
      <c r="BR1798" s="22"/>
      <c r="BS1798" s="22"/>
      <c r="BT1798" s="22"/>
      <c r="BU1798" s="22"/>
      <c r="BV1798" s="22"/>
      <c r="BW1798" s="22"/>
      <c r="BX1798" s="22"/>
      <c r="BY1798" s="22"/>
      <c r="BZ1798" s="22"/>
      <c r="CA1798" s="22"/>
      <c r="CB1798" s="22"/>
      <c r="CC1798" s="22"/>
      <c r="CD1798" s="22"/>
      <c r="CE1798" s="22"/>
      <c r="CF1798" s="22"/>
      <c r="CG1798" s="22"/>
      <c r="CH1798" s="22"/>
      <c r="CI1798" s="22"/>
      <c r="CJ1798" s="22"/>
      <c r="CK1798" s="24"/>
      <c r="CL1798" s="22"/>
      <c r="CM1798" s="22"/>
      <c r="CN1798" s="22"/>
      <c r="CO1798" s="22"/>
      <c r="CP1798" s="22"/>
      <c r="CQ1798" s="22"/>
      <c r="CR1798" s="22"/>
      <c r="CS1798" s="22"/>
      <c r="CT1798" s="22"/>
      <c r="CU1798" s="22"/>
      <c r="CV1798" s="22"/>
      <c r="CW1798" s="22"/>
      <c r="CX1798" s="22"/>
      <c r="CY1798" s="22"/>
      <c r="CZ1798" s="22"/>
      <c r="DA1798" s="22"/>
      <c r="DB1798" s="22"/>
      <c r="DC1798" s="22"/>
      <c r="DD1798" s="22"/>
      <c r="DE1798" s="22"/>
      <c r="DF1798" s="22"/>
      <c r="DG1798" s="22"/>
      <c r="DH1798" s="22"/>
      <c r="DI1798" s="22"/>
      <c r="DJ1798" s="22"/>
      <c r="DK1798" s="22"/>
      <c r="DL1798" s="22"/>
      <c r="DM1798" s="22"/>
      <c r="DN1798" s="22"/>
      <c r="DO1798" s="22"/>
      <c r="DP1798" s="22"/>
      <c r="DQ1798" s="24"/>
      <c r="DR1798" s="22"/>
      <c r="DS1798" s="22"/>
      <c r="DT1798" s="22"/>
      <c r="DU1798" s="22"/>
      <c r="DV1798" s="22"/>
      <c r="DW1798" s="22"/>
      <c r="DX1798" s="22"/>
      <c r="DY1798" s="22"/>
      <c r="DZ1798" s="22"/>
      <c r="EA1798" s="22"/>
      <c r="EB1798" s="22"/>
      <c r="EC1798" s="22"/>
      <c r="ED1798" s="22"/>
      <c r="EE1798" s="22"/>
      <c r="EF1798" s="22"/>
      <c r="EG1798" s="22"/>
      <c r="EH1798" s="22"/>
      <c r="EI1798" s="22"/>
      <c r="EJ1798" s="22"/>
      <c r="EK1798" s="22"/>
      <c r="EL1798" s="22"/>
      <c r="EM1798" s="22"/>
      <c r="EN1798" s="22"/>
      <c r="EO1798" s="22"/>
      <c r="EP1798" s="22"/>
      <c r="EQ1798" s="22"/>
      <c r="ER1798" s="22"/>
      <c r="ES1798" s="22"/>
      <c r="ET1798" s="22"/>
      <c r="EU1798" s="22"/>
      <c r="EV1798" s="22"/>
      <c r="EW1798" s="24"/>
      <c r="EX1798" s="22"/>
      <c r="EY1798" s="22"/>
      <c r="EZ1798" s="22"/>
      <c r="FA1798" s="22"/>
      <c r="FB1798" s="22"/>
      <c r="FC1798" s="22"/>
      <c r="FD1798" s="22"/>
      <c r="FE1798" s="22"/>
      <c r="FF1798" s="22"/>
      <c r="FG1798" s="22"/>
      <c r="FH1798" s="22"/>
      <c r="FI1798" s="22"/>
      <c r="FJ1798" s="22"/>
      <c r="FK1798" s="22"/>
      <c r="FL1798" s="22"/>
      <c r="FM1798" s="22"/>
      <c r="FN1798" s="22"/>
      <c r="FO1798" s="22"/>
      <c r="FP1798" s="22"/>
      <c r="FQ1798" s="22"/>
      <c r="FR1798" s="22"/>
      <c r="FS1798" s="22"/>
      <c r="FT1798" s="22"/>
      <c r="FU1798" s="22"/>
      <c r="FV1798" s="22"/>
      <c r="FW1798" s="22"/>
      <c r="FX1798" s="22"/>
      <c r="FY1798" s="22"/>
      <c r="FZ1798" s="22"/>
      <c r="GA1798" s="22"/>
      <c r="GB1798" s="22"/>
      <c r="GC1798" s="24"/>
      <c r="GD1798" s="22"/>
      <c r="GE1798" s="22"/>
      <c r="GF1798" s="22"/>
      <c r="GG1798" s="22"/>
      <c r="GH1798" s="22"/>
      <c r="GI1798" s="22"/>
      <c r="GJ1798" s="22"/>
      <c r="GK1798" s="22"/>
      <c r="GL1798" s="22"/>
      <c r="GM1798" s="22"/>
      <c r="GN1798" s="22"/>
      <c r="GO1798" s="22"/>
      <c r="GP1798" s="22"/>
      <c r="GQ1798" s="22"/>
      <c r="GR1798" s="22"/>
      <c r="GS1798" s="22"/>
      <c r="GT1798" s="22"/>
      <c r="GU1798" s="22"/>
      <c r="GV1798" s="22"/>
      <c r="GW1798" s="22"/>
      <c r="GX1798" s="22"/>
      <c r="GY1798" s="22"/>
      <c r="GZ1798" s="22"/>
      <c r="HA1798" s="22"/>
      <c r="HB1798" s="22"/>
      <c r="HC1798" s="22"/>
      <c r="HD1798" s="22"/>
      <c r="HE1798" s="22"/>
      <c r="HF1798" s="22"/>
      <c r="HG1798" s="22"/>
      <c r="HH1798" s="22"/>
      <c r="HI1798" s="24"/>
      <c r="HJ1798" s="22"/>
      <c r="HK1798" s="22"/>
      <c r="HL1798" s="22"/>
      <c r="HM1798" s="22"/>
      <c r="HN1798" s="22"/>
      <c r="HO1798" s="22"/>
      <c r="HP1798" s="22"/>
      <c r="HQ1798" s="22"/>
      <c r="HR1798" s="22"/>
      <c r="HS1798" s="22"/>
      <c r="HT1798" s="22"/>
      <c r="HU1798" s="22"/>
      <c r="HV1798" s="22"/>
      <c r="HW1798" s="22"/>
      <c r="HX1798" s="22"/>
      <c r="HY1798" s="22"/>
      <c r="HZ1798" s="22"/>
      <c r="IA1798" s="22"/>
      <c r="IB1798" s="22"/>
      <c r="IC1798" s="22"/>
      <c r="ID1798" s="22"/>
      <c r="IE1798" s="22"/>
      <c r="IF1798" s="22"/>
      <c r="IG1798" s="22"/>
      <c r="IH1798" s="22"/>
      <c r="II1798" s="22"/>
      <c r="IJ1798" s="22"/>
      <c r="IK1798" s="22"/>
      <c r="IL1798" s="22"/>
      <c r="IM1798" s="22"/>
      <c r="IN1798" s="22"/>
      <c r="IO1798" s="24"/>
      <c r="IP1798" s="22"/>
      <c r="IQ1798" s="22"/>
      <c r="IR1798" s="22"/>
      <c r="IS1798" s="22"/>
      <c r="IT1798" s="22"/>
      <c r="IU1798" s="22"/>
      <c r="IV1798" s="22"/>
      <c r="IW1798" s="22"/>
      <c r="IX1798" s="22"/>
      <c r="IY1798" s="22"/>
      <c r="IZ1798" s="22"/>
      <c r="JA1798" s="22"/>
      <c r="JB1798" s="22"/>
      <c r="JC1798" s="22"/>
      <c r="JD1798" s="22"/>
      <c r="JE1798" s="22"/>
      <c r="JF1798" s="22"/>
      <c r="JG1798" s="22"/>
      <c r="JH1798" s="22"/>
      <c r="JI1798" s="22"/>
      <c r="JJ1798" s="22"/>
      <c r="JK1798" s="22"/>
      <c r="JL1798" s="22"/>
      <c r="JM1798" s="22"/>
      <c r="JN1798" s="22"/>
      <c r="JO1798" s="22"/>
      <c r="JP1798" s="22"/>
      <c r="JQ1798" s="22"/>
      <c r="JR1798" s="22"/>
      <c r="JS1798" s="22"/>
      <c r="JT1798" s="22"/>
      <c r="JU1798" s="24"/>
      <c r="JV1798" s="22"/>
      <c r="JW1798" s="22"/>
      <c r="JX1798" s="22"/>
      <c r="JY1798" s="22"/>
      <c r="JZ1798" s="22"/>
      <c r="KA1798" s="22"/>
      <c r="KB1798" s="22"/>
      <c r="KC1798" s="22"/>
      <c r="KD1798" s="22"/>
      <c r="KE1798" s="22"/>
      <c r="KF1798" s="22"/>
      <c r="KG1798" s="22"/>
      <c r="KH1798" s="22"/>
      <c r="KI1798" s="22"/>
      <c r="KJ1798" s="22"/>
      <c r="KK1798" s="22"/>
      <c r="KL1798" s="22"/>
      <c r="KM1798" s="22"/>
      <c r="KN1798" s="22"/>
      <c r="KO1798" s="22"/>
      <c r="KP1798" s="22"/>
      <c r="KQ1798" s="22"/>
      <c r="KR1798" s="22"/>
      <c r="KS1798" s="22"/>
      <c r="KT1798" s="22"/>
      <c r="KU1798" s="22"/>
      <c r="KV1798" s="22"/>
      <c r="KW1798" s="22"/>
      <c r="KX1798" s="22"/>
      <c r="KY1798" s="22"/>
      <c r="KZ1798" s="22"/>
      <c r="LA1798" s="24"/>
      <c r="LB1798" s="22"/>
      <c r="LC1798" s="22"/>
      <c r="LD1798" s="22"/>
      <c r="LE1798" s="22"/>
      <c r="LF1798" s="22"/>
      <c r="LG1798" s="22"/>
      <c r="LH1798" s="22"/>
      <c r="LI1798" s="22"/>
      <c r="LJ1798" s="22"/>
      <c r="LK1798" s="22"/>
      <c r="LL1798" s="22"/>
      <c r="LM1798" s="22"/>
      <c r="LN1798" s="22"/>
      <c r="LO1798" s="22"/>
      <c r="LP1798" s="22"/>
      <c r="LQ1798" s="22"/>
      <c r="LR1798" s="22"/>
      <c r="LS1798" s="22"/>
      <c r="LT1798" s="22"/>
      <c r="LU1798" s="22"/>
      <c r="LV1798" s="22"/>
      <c r="LW1798" s="22"/>
      <c r="LX1798" s="22"/>
      <c r="LY1798" s="22"/>
      <c r="LZ1798" s="22"/>
      <c r="MA1798" s="22"/>
      <c r="MB1798" s="22"/>
      <c r="MC1798" s="22"/>
      <c r="MD1798" s="22"/>
      <c r="ME1798" s="22"/>
      <c r="MF1798" s="22"/>
      <c r="MG1798" s="24"/>
      <c r="MH1798" s="22"/>
      <c r="MI1798" s="22"/>
      <c r="MJ1798" s="22"/>
      <c r="MK1798" s="22"/>
      <c r="ML1798" s="22"/>
      <c r="MM1798" s="22"/>
      <c r="MN1798" s="22"/>
      <c r="MO1798" s="22"/>
      <c r="MP1798" s="22"/>
      <c r="MQ1798" s="22"/>
      <c r="MR1798" s="22"/>
      <c r="MS1798" s="22"/>
      <c r="MT1798" s="22"/>
      <c r="MU1798" s="22"/>
      <c r="MV1798" s="22"/>
      <c r="MW1798" s="22"/>
      <c r="MX1798" s="22"/>
      <c r="MY1798" s="22"/>
      <c r="MZ1798" s="22"/>
      <c r="NA1798" s="22"/>
      <c r="NB1798" s="22"/>
      <c r="NC1798" s="22"/>
      <c r="ND1798" s="22"/>
      <c r="NE1798" s="22"/>
      <c r="NF1798" s="22"/>
      <c r="NG1798" s="22"/>
      <c r="NH1798" s="22"/>
      <c r="NI1798" s="22"/>
      <c r="NJ1798" s="22"/>
      <c r="NK1798" s="22"/>
      <c r="NL1798" s="22"/>
      <c r="NM1798" s="24"/>
      <c r="NN1798" s="22"/>
      <c r="NO1798" s="22"/>
      <c r="NP1798" s="22"/>
      <c r="NQ1798" s="22"/>
      <c r="NR1798" s="22"/>
      <c r="NS1798" s="22"/>
      <c r="NT1798" s="22"/>
      <c r="NU1798" s="22"/>
      <c r="NV1798" s="22"/>
      <c r="NW1798" s="22"/>
      <c r="NX1798" s="22"/>
      <c r="NY1798" s="22"/>
      <c r="NZ1798" s="22"/>
      <c r="OA1798" s="22"/>
      <c r="OB1798" s="22"/>
      <c r="OC1798" s="22"/>
      <c r="OD1798" s="22"/>
      <c r="OE1798" s="22"/>
      <c r="OF1798" s="22"/>
      <c r="OG1798" s="22"/>
      <c r="OH1798" s="22"/>
      <c r="OI1798" s="22"/>
      <c r="OJ1798" s="22"/>
      <c r="OK1798" s="22"/>
      <c r="OL1798" s="22"/>
      <c r="OM1798" s="22"/>
      <c r="ON1798" s="22"/>
      <c r="OO1798" s="22"/>
      <c r="OP1798" s="22"/>
      <c r="OQ1798" s="22"/>
      <c r="OR1798" s="22"/>
    </row>
    <row r="1799" spans="1:408" ht="15" thickBot="1">
      <c r="A1799" s="1" t="str">
        <f t="shared" si="50"/>
        <v>-67</v>
      </c>
      <c r="B1799" s="12" t="str">
        <f t="shared" si="52"/>
        <v/>
      </c>
      <c r="C1799" s="13"/>
      <c r="D1799" s="14"/>
      <c r="E1799" s="15"/>
      <c r="F1799" s="15"/>
      <c r="G1799" s="15">
        <f t="shared" si="51"/>
        <v>0</v>
      </c>
      <c r="H1799" s="16"/>
      <c r="I1799" s="14"/>
      <c r="J1799" s="17"/>
      <c r="K1799" s="78"/>
      <c r="L1799" s="18"/>
      <c r="M1799" s="18"/>
      <c r="N1799" s="16" t="e">
        <f t="shared" ca="1" si="48"/>
        <v>#NAME?</v>
      </c>
      <c r="O1799" s="19"/>
      <c r="P1799" s="19"/>
      <c r="Q1799" s="20"/>
      <c r="R1799" s="21" t="e">
        <f t="array" ref="R1799">VLOOKUP(C1799,DB!A:D,2,FALSE)</f>
        <v>#N/A</v>
      </c>
      <c r="S1799" s="21" t="e">
        <f t="array" ref="S1799">VLOOKUP(C1799,DB!A:D,3,FALSE)</f>
        <v>#N/A</v>
      </c>
      <c r="T1799" s="22" t="s">
        <v>19</v>
      </c>
      <c r="U1799" s="1" t="str">
        <f t="shared" si="53"/>
        <v/>
      </c>
      <c r="V1799" s="23" t="e">
        <f t="shared" ca="1" si="47"/>
        <v>#NAME?</v>
      </c>
      <c r="X1799" s="24" t="e">
        <f>VLOOKUP(CONCATENATE(C1799,D1799),'Honor 2025'!A:D,4,FALSE)</f>
        <v>#N/A</v>
      </c>
      <c r="Y1799" s="24"/>
      <c r="Z1799" s="22"/>
      <c r="AA1799" s="22"/>
      <c r="AB1799" s="22"/>
      <c r="AC1799" s="22"/>
      <c r="AD1799" s="22"/>
      <c r="AE1799" s="22"/>
      <c r="AF1799" s="22"/>
      <c r="AG1799" s="22"/>
      <c r="AH1799" s="22"/>
      <c r="AI1799" s="22"/>
      <c r="AJ1799" s="22"/>
      <c r="AK1799" s="22"/>
      <c r="AL1799" s="22"/>
      <c r="AM1799" s="22"/>
      <c r="AN1799" s="22"/>
      <c r="AO1799" s="22"/>
      <c r="AP1799" s="22"/>
      <c r="AQ1799" s="22"/>
      <c r="AR1799" s="22"/>
      <c r="AS1799" s="22"/>
      <c r="AT1799" s="22"/>
      <c r="AU1799" s="22"/>
      <c r="AV1799" s="22"/>
      <c r="AW1799" s="22"/>
      <c r="AX1799" s="22"/>
      <c r="AY1799" s="22"/>
      <c r="AZ1799" s="22"/>
      <c r="BA1799" s="22"/>
      <c r="BB1799" s="22"/>
      <c r="BC1799" s="22"/>
      <c r="BD1799" s="22"/>
      <c r="BE1799" s="24"/>
      <c r="BF1799" s="22"/>
      <c r="BG1799" s="22"/>
      <c r="BH1799" s="22"/>
      <c r="BI1799" s="22"/>
      <c r="BJ1799" s="22"/>
      <c r="BK1799" s="22"/>
      <c r="BL1799" s="22"/>
      <c r="BM1799" s="22"/>
      <c r="BN1799" s="22"/>
      <c r="BO1799" s="22"/>
      <c r="BP1799" s="22"/>
      <c r="BQ1799" s="22"/>
      <c r="BR1799" s="22"/>
      <c r="BS1799" s="22"/>
      <c r="BT1799" s="22"/>
      <c r="BU1799" s="22"/>
      <c r="BV1799" s="22"/>
      <c r="BW1799" s="22"/>
      <c r="BX1799" s="22"/>
      <c r="BY1799" s="22"/>
      <c r="BZ1799" s="22"/>
      <c r="CA1799" s="22"/>
      <c r="CB1799" s="22"/>
      <c r="CC1799" s="22"/>
      <c r="CD1799" s="22"/>
      <c r="CE1799" s="22"/>
      <c r="CF1799" s="22"/>
      <c r="CG1799" s="22"/>
      <c r="CH1799" s="22"/>
      <c r="CI1799" s="22"/>
      <c r="CJ1799" s="22"/>
      <c r="CK1799" s="24"/>
      <c r="CL1799" s="22"/>
      <c r="CM1799" s="22"/>
      <c r="CN1799" s="22"/>
      <c r="CO1799" s="22"/>
      <c r="CP1799" s="22"/>
      <c r="CQ1799" s="22"/>
      <c r="CR1799" s="22"/>
      <c r="CS1799" s="22"/>
      <c r="CT1799" s="22"/>
      <c r="CU1799" s="22"/>
      <c r="CV1799" s="22"/>
      <c r="CW1799" s="22"/>
      <c r="CX1799" s="22"/>
      <c r="CY1799" s="22"/>
      <c r="CZ1799" s="22"/>
      <c r="DA1799" s="22"/>
      <c r="DB1799" s="22"/>
      <c r="DC1799" s="22"/>
      <c r="DD1799" s="22"/>
      <c r="DE1799" s="22"/>
      <c r="DF1799" s="22"/>
      <c r="DG1799" s="22"/>
      <c r="DH1799" s="22"/>
      <c r="DI1799" s="22"/>
      <c r="DJ1799" s="22"/>
      <c r="DK1799" s="22"/>
      <c r="DL1799" s="22"/>
      <c r="DM1799" s="22"/>
      <c r="DN1799" s="22"/>
      <c r="DO1799" s="22"/>
      <c r="DP1799" s="22"/>
      <c r="DQ1799" s="24"/>
      <c r="DR1799" s="22"/>
      <c r="DS1799" s="22"/>
      <c r="DT1799" s="22"/>
      <c r="DU1799" s="22"/>
      <c r="DV1799" s="22"/>
      <c r="DW1799" s="22"/>
      <c r="DX1799" s="22"/>
      <c r="DY1799" s="22"/>
      <c r="DZ1799" s="22"/>
      <c r="EA1799" s="22"/>
      <c r="EB1799" s="22"/>
      <c r="EC1799" s="22"/>
      <c r="ED1799" s="22"/>
      <c r="EE1799" s="22"/>
      <c r="EF1799" s="22"/>
      <c r="EG1799" s="22"/>
      <c r="EH1799" s="22"/>
      <c r="EI1799" s="22"/>
      <c r="EJ1799" s="22"/>
      <c r="EK1799" s="22"/>
      <c r="EL1799" s="22"/>
      <c r="EM1799" s="22"/>
      <c r="EN1799" s="22"/>
      <c r="EO1799" s="22"/>
      <c r="EP1799" s="22"/>
      <c r="EQ1799" s="22"/>
      <c r="ER1799" s="22"/>
      <c r="ES1799" s="22"/>
      <c r="ET1799" s="22"/>
      <c r="EU1799" s="22"/>
      <c r="EV1799" s="22"/>
      <c r="EW1799" s="24"/>
      <c r="EX1799" s="22"/>
      <c r="EY1799" s="22"/>
      <c r="EZ1799" s="22"/>
      <c r="FA1799" s="22"/>
      <c r="FB1799" s="22"/>
      <c r="FC1799" s="22"/>
      <c r="FD1799" s="22"/>
      <c r="FE1799" s="22"/>
      <c r="FF1799" s="22"/>
      <c r="FG1799" s="22"/>
      <c r="FH1799" s="22"/>
      <c r="FI1799" s="22"/>
      <c r="FJ1799" s="22"/>
      <c r="FK1799" s="22"/>
      <c r="FL1799" s="22"/>
      <c r="FM1799" s="22"/>
      <c r="FN1799" s="22"/>
      <c r="FO1799" s="22"/>
      <c r="FP1799" s="22"/>
      <c r="FQ1799" s="22"/>
      <c r="FR1799" s="22"/>
      <c r="FS1799" s="22"/>
      <c r="FT1799" s="22"/>
      <c r="FU1799" s="22"/>
      <c r="FV1799" s="22"/>
      <c r="FW1799" s="22"/>
      <c r="FX1799" s="22"/>
      <c r="FY1799" s="22"/>
      <c r="FZ1799" s="22"/>
      <c r="GA1799" s="22"/>
      <c r="GB1799" s="22"/>
      <c r="GC1799" s="24"/>
      <c r="GD1799" s="22"/>
      <c r="GE1799" s="22"/>
      <c r="GF1799" s="22"/>
      <c r="GG1799" s="22"/>
      <c r="GH1799" s="22"/>
      <c r="GI1799" s="22"/>
      <c r="GJ1799" s="22"/>
      <c r="GK1799" s="22"/>
      <c r="GL1799" s="22"/>
      <c r="GM1799" s="22"/>
      <c r="GN1799" s="22"/>
      <c r="GO1799" s="22"/>
      <c r="GP1799" s="22"/>
      <c r="GQ1799" s="22"/>
      <c r="GR1799" s="22"/>
      <c r="GS1799" s="22"/>
      <c r="GT1799" s="22"/>
      <c r="GU1799" s="22"/>
      <c r="GV1799" s="22"/>
      <c r="GW1799" s="22"/>
      <c r="GX1799" s="22"/>
      <c r="GY1799" s="22"/>
      <c r="GZ1799" s="22"/>
      <c r="HA1799" s="22"/>
      <c r="HB1799" s="22"/>
      <c r="HC1799" s="22"/>
      <c r="HD1799" s="22"/>
      <c r="HE1799" s="22"/>
      <c r="HF1799" s="22"/>
      <c r="HG1799" s="22"/>
      <c r="HH1799" s="22"/>
      <c r="HI1799" s="24"/>
      <c r="HJ1799" s="22"/>
      <c r="HK1799" s="22"/>
      <c r="HL1799" s="22"/>
      <c r="HM1799" s="22"/>
      <c r="HN1799" s="22"/>
      <c r="HO1799" s="22"/>
      <c r="HP1799" s="22"/>
      <c r="HQ1799" s="22"/>
      <c r="HR1799" s="22"/>
      <c r="HS1799" s="22"/>
      <c r="HT1799" s="22"/>
      <c r="HU1799" s="22"/>
      <c r="HV1799" s="22"/>
      <c r="HW1799" s="22"/>
      <c r="HX1799" s="22"/>
      <c r="HY1799" s="22"/>
      <c r="HZ1799" s="22"/>
      <c r="IA1799" s="22"/>
      <c r="IB1799" s="22"/>
      <c r="IC1799" s="22"/>
      <c r="ID1799" s="22"/>
      <c r="IE1799" s="22"/>
      <c r="IF1799" s="22"/>
      <c r="IG1799" s="22"/>
      <c r="IH1799" s="22"/>
      <c r="II1799" s="22"/>
      <c r="IJ1799" s="22"/>
      <c r="IK1799" s="22"/>
      <c r="IL1799" s="22"/>
      <c r="IM1799" s="22"/>
      <c r="IN1799" s="22"/>
      <c r="IO1799" s="24"/>
      <c r="IP1799" s="22"/>
      <c r="IQ1799" s="22"/>
      <c r="IR1799" s="22"/>
      <c r="IS1799" s="22"/>
      <c r="IT1799" s="22"/>
      <c r="IU1799" s="22"/>
      <c r="IV1799" s="22"/>
      <c r="IW1799" s="22"/>
      <c r="IX1799" s="22"/>
      <c r="IY1799" s="22"/>
      <c r="IZ1799" s="22"/>
      <c r="JA1799" s="22"/>
      <c r="JB1799" s="22"/>
      <c r="JC1799" s="22"/>
      <c r="JD1799" s="22"/>
      <c r="JE1799" s="22"/>
      <c r="JF1799" s="22"/>
      <c r="JG1799" s="22"/>
      <c r="JH1799" s="22"/>
      <c r="JI1799" s="22"/>
      <c r="JJ1799" s="22"/>
      <c r="JK1799" s="22"/>
      <c r="JL1799" s="22"/>
      <c r="JM1799" s="22"/>
      <c r="JN1799" s="22"/>
      <c r="JO1799" s="22"/>
      <c r="JP1799" s="22"/>
      <c r="JQ1799" s="22"/>
      <c r="JR1799" s="22"/>
      <c r="JS1799" s="22"/>
      <c r="JT1799" s="22"/>
      <c r="JU1799" s="24"/>
      <c r="JV1799" s="22"/>
      <c r="JW1799" s="22"/>
      <c r="JX1799" s="22"/>
      <c r="JY1799" s="22"/>
      <c r="JZ1799" s="22"/>
      <c r="KA1799" s="22"/>
      <c r="KB1799" s="22"/>
      <c r="KC1799" s="22"/>
      <c r="KD1799" s="22"/>
      <c r="KE1799" s="22"/>
      <c r="KF1799" s="22"/>
      <c r="KG1799" s="22"/>
      <c r="KH1799" s="22"/>
      <c r="KI1799" s="22"/>
      <c r="KJ1799" s="22"/>
      <c r="KK1799" s="22"/>
      <c r="KL1799" s="22"/>
      <c r="KM1799" s="22"/>
      <c r="KN1799" s="22"/>
      <c r="KO1799" s="22"/>
      <c r="KP1799" s="22"/>
      <c r="KQ1799" s="22"/>
      <c r="KR1799" s="22"/>
      <c r="KS1799" s="22"/>
      <c r="KT1799" s="22"/>
      <c r="KU1799" s="22"/>
      <c r="KV1799" s="22"/>
      <c r="KW1799" s="22"/>
      <c r="KX1799" s="22"/>
      <c r="KY1799" s="22"/>
      <c r="KZ1799" s="22"/>
      <c r="LA1799" s="24"/>
      <c r="LB1799" s="22"/>
      <c r="LC1799" s="22"/>
      <c r="LD1799" s="22"/>
      <c r="LE1799" s="22"/>
      <c r="LF1799" s="22"/>
      <c r="LG1799" s="22"/>
      <c r="LH1799" s="22"/>
      <c r="LI1799" s="22"/>
      <c r="LJ1799" s="22"/>
      <c r="LK1799" s="22"/>
      <c r="LL1799" s="22"/>
      <c r="LM1799" s="22"/>
      <c r="LN1799" s="22"/>
      <c r="LO1799" s="22"/>
      <c r="LP1799" s="22"/>
      <c r="LQ1799" s="22"/>
      <c r="LR1799" s="22"/>
      <c r="LS1799" s="22"/>
      <c r="LT1799" s="22"/>
      <c r="LU1799" s="22"/>
      <c r="LV1799" s="22"/>
      <c r="LW1799" s="22"/>
      <c r="LX1799" s="22"/>
      <c r="LY1799" s="22"/>
      <c r="LZ1799" s="22"/>
      <c r="MA1799" s="22"/>
      <c r="MB1799" s="22"/>
      <c r="MC1799" s="22"/>
      <c r="MD1799" s="22"/>
      <c r="ME1799" s="22"/>
      <c r="MF1799" s="22"/>
      <c r="MG1799" s="24"/>
      <c r="MH1799" s="22"/>
      <c r="MI1799" s="22"/>
      <c r="MJ1799" s="22"/>
      <c r="MK1799" s="22"/>
      <c r="ML1799" s="22"/>
      <c r="MM1799" s="22"/>
      <c r="MN1799" s="22"/>
      <c r="MO1799" s="22"/>
      <c r="MP1799" s="22"/>
      <c r="MQ1799" s="22"/>
      <c r="MR1799" s="22"/>
      <c r="MS1799" s="22"/>
      <c r="MT1799" s="22"/>
      <c r="MU1799" s="22"/>
      <c r="MV1799" s="22"/>
      <c r="MW1799" s="22"/>
      <c r="MX1799" s="22"/>
      <c r="MY1799" s="22"/>
      <c r="MZ1799" s="22"/>
      <c r="NA1799" s="22"/>
      <c r="NB1799" s="22"/>
      <c r="NC1799" s="22"/>
      <c r="ND1799" s="22"/>
      <c r="NE1799" s="22"/>
      <c r="NF1799" s="22"/>
      <c r="NG1799" s="22"/>
      <c r="NH1799" s="22"/>
      <c r="NI1799" s="22"/>
      <c r="NJ1799" s="22"/>
      <c r="NK1799" s="22"/>
      <c r="NL1799" s="22"/>
      <c r="NM1799" s="24"/>
      <c r="NN1799" s="22"/>
      <c r="NO1799" s="22"/>
      <c r="NP1799" s="22"/>
      <c r="NQ1799" s="22"/>
      <c r="NR1799" s="22"/>
      <c r="NS1799" s="22"/>
      <c r="NT1799" s="22"/>
      <c r="NU1799" s="22"/>
      <c r="NV1799" s="22"/>
      <c r="NW1799" s="22"/>
      <c r="NX1799" s="22"/>
      <c r="NY1799" s="22"/>
      <c r="NZ1799" s="22"/>
      <c r="OA1799" s="22"/>
      <c r="OB1799" s="22"/>
      <c r="OC1799" s="22"/>
      <c r="OD1799" s="22"/>
      <c r="OE1799" s="22"/>
      <c r="OF1799" s="22"/>
      <c r="OG1799" s="22"/>
      <c r="OH1799" s="22"/>
      <c r="OI1799" s="22"/>
      <c r="OJ1799" s="22"/>
      <c r="OK1799" s="22"/>
      <c r="OL1799" s="22"/>
      <c r="OM1799" s="22"/>
      <c r="ON1799" s="22"/>
      <c r="OO1799" s="22"/>
      <c r="OP1799" s="22"/>
      <c r="OQ1799" s="22"/>
      <c r="OR1799" s="22"/>
    </row>
    <row r="1800" spans="1:408" ht="15" thickBot="1">
      <c r="A1800" s="1" t="str">
        <f t="shared" si="50"/>
        <v>-68</v>
      </c>
      <c r="B1800" s="12" t="str">
        <f t="shared" si="52"/>
        <v/>
      </c>
      <c r="C1800" s="13"/>
      <c r="D1800" s="14"/>
      <c r="E1800" s="15"/>
      <c r="F1800" s="15"/>
      <c r="G1800" s="15">
        <f t="shared" si="51"/>
        <v>0</v>
      </c>
      <c r="H1800" s="16"/>
      <c r="I1800" s="14"/>
      <c r="J1800" s="17"/>
      <c r="K1800" s="79"/>
      <c r="L1800" s="18"/>
      <c r="M1800" s="18"/>
      <c r="N1800" s="16" t="e">
        <f t="shared" ca="1" si="48"/>
        <v>#NAME?</v>
      </c>
      <c r="O1800" s="19"/>
      <c r="P1800" s="19"/>
      <c r="Q1800" s="20"/>
      <c r="R1800" s="21" t="e">
        <f t="array" ref="R1800">VLOOKUP(C1800,DB!A:D,2,FALSE)</f>
        <v>#N/A</v>
      </c>
      <c r="S1800" s="21" t="e">
        <f t="array" ref="S1800">VLOOKUP(C1800,DB!A:D,3,FALSE)</f>
        <v>#N/A</v>
      </c>
      <c r="T1800" s="22" t="s">
        <v>19</v>
      </c>
      <c r="U1800" s="1" t="str">
        <f t="shared" si="53"/>
        <v/>
      </c>
      <c r="V1800" s="23" t="e">
        <f t="shared" ca="1" si="47"/>
        <v>#NAME?</v>
      </c>
      <c r="X1800" s="24" t="e">
        <f>VLOOKUP(CONCATENATE(C1800,D1800),'Honor 2025'!A:D,4,FALSE)</f>
        <v>#N/A</v>
      </c>
      <c r="Y1800" s="24"/>
      <c r="Z1800" s="22"/>
      <c r="AA1800" s="22"/>
      <c r="AB1800" s="22"/>
      <c r="AC1800" s="22"/>
      <c r="AD1800" s="22"/>
      <c r="AE1800" s="22"/>
      <c r="AF1800" s="22"/>
      <c r="AG1800" s="22"/>
      <c r="AH1800" s="22"/>
      <c r="AI1800" s="22"/>
      <c r="AJ1800" s="22"/>
      <c r="AK1800" s="22"/>
      <c r="AL1800" s="22"/>
      <c r="AM1800" s="22"/>
      <c r="AN1800" s="22"/>
      <c r="AO1800" s="22"/>
      <c r="AP1800" s="22"/>
      <c r="AQ1800" s="22"/>
      <c r="AR1800" s="22"/>
      <c r="AS1800" s="22"/>
      <c r="AT1800" s="22"/>
      <c r="AU1800" s="22"/>
      <c r="AV1800" s="22"/>
      <c r="AW1800" s="22"/>
      <c r="AX1800" s="22"/>
      <c r="AY1800" s="22"/>
      <c r="AZ1800" s="22"/>
      <c r="BA1800" s="22"/>
      <c r="BB1800" s="22"/>
      <c r="BC1800" s="22"/>
      <c r="BD1800" s="22"/>
      <c r="BE1800" s="24"/>
      <c r="BF1800" s="22"/>
      <c r="BG1800" s="22"/>
      <c r="BH1800" s="22"/>
      <c r="BI1800" s="22"/>
      <c r="BJ1800" s="22"/>
      <c r="BK1800" s="22"/>
      <c r="BL1800" s="22"/>
      <c r="BM1800" s="22"/>
      <c r="BN1800" s="22"/>
      <c r="BO1800" s="22"/>
      <c r="BP1800" s="22"/>
      <c r="BQ1800" s="22"/>
      <c r="BR1800" s="22"/>
      <c r="BS1800" s="22"/>
      <c r="BT1800" s="22"/>
      <c r="BU1800" s="22"/>
      <c r="BV1800" s="22"/>
      <c r="BW1800" s="22"/>
      <c r="BX1800" s="22"/>
      <c r="BY1800" s="22"/>
      <c r="BZ1800" s="22"/>
      <c r="CA1800" s="22"/>
      <c r="CB1800" s="22"/>
      <c r="CC1800" s="22"/>
      <c r="CD1800" s="22"/>
      <c r="CE1800" s="22"/>
      <c r="CF1800" s="22"/>
      <c r="CG1800" s="22"/>
      <c r="CH1800" s="22"/>
      <c r="CI1800" s="22"/>
      <c r="CJ1800" s="22"/>
      <c r="CK1800" s="24"/>
      <c r="CL1800" s="22"/>
      <c r="CM1800" s="22"/>
      <c r="CN1800" s="22"/>
      <c r="CO1800" s="22"/>
      <c r="CP1800" s="22"/>
      <c r="CQ1800" s="22"/>
      <c r="CR1800" s="22"/>
      <c r="CS1800" s="22"/>
      <c r="CT1800" s="22"/>
      <c r="CU1800" s="22"/>
      <c r="CV1800" s="22"/>
      <c r="CW1800" s="22"/>
      <c r="CX1800" s="22"/>
      <c r="CY1800" s="22"/>
      <c r="CZ1800" s="22"/>
      <c r="DA1800" s="22"/>
      <c r="DB1800" s="22"/>
      <c r="DC1800" s="22"/>
      <c r="DD1800" s="22"/>
      <c r="DE1800" s="22"/>
      <c r="DF1800" s="22"/>
      <c r="DG1800" s="22"/>
      <c r="DH1800" s="22"/>
      <c r="DI1800" s="22"/>
      <c r="DJ1800" s="22"/>
      <c r="DK1800" s="22"/>
      <c r="DL1800" s="22"/>
      <c r="DM1800" s="22"/>
      <c r="DN1800" s="22"/>
      <c r="DO1800" s="22"/>
      <c r="DP1800" s="22"/>
      <c r="DQ1800" s="24"/>
      <c r="DR1800" s="22"/>
      <c r="DS1800" s="22"/>
      <c r="DT1800" s="22"/>
      <c r="DU1800" s="22"/>
      <c r="DV1800" s="22"/>
      <c r="DW1800" s="22"/>
      <c r="DX1800" s="22"/>
      <c r="DY1800" s="22"/>
      <c r="DZ1800" s="22"/>
      <c r="EA1800" s="22"/>
      <c r="EB1800" s="22"/>
      <c r="EC1800" s="22"/>
      <c r="ED1800" s="22"/>
      <c r="EE1800" s="22"/>
      <c r="EF1800" s="22"/>
      <c r="EG1800" s="22"/>
      <c r="EH1800" s="22"/>
      <c r="EI1800" s="22"/>
      <c r="EJ1800" s="22"/>
      <c r="EK1800" s="22"/>
      <c r="EL1800" s="22"/>
      <c r="EM1800" s="22"/>
      <c r="EN1800" s="22"/>
      <c r="EO1800" s="22"/>
      <c r="EP1800" s="22"/>
      <c r="EQ1800" s="22"/>
      <c r="ER1800" s="22"/>
      <c r="ES1800" s="22"/>
      <c r="ET1800" s="22"/>
      <c r="EU1800" s="22"/>
      <c r="EV1800" s="22"/>
      <c r="EW1800" s="24"/>
      <c r="EX1800" s="22"/>
      <c r="EY1800" s="22"/>
      <c r="EZ1800" s="22"/>
      <c r="FA1800" s="22"/>
      <c r="FB1800" s="22"/>
      <c r="FC1800" s="22"/>
      <c r="FD1800" s="22"/>
      <c r="FE1800" s="22"/>
      <c r="FF1800" s="22"/>
      <c r="FG1800" s="22"/>
      <c r="FH1800" s="22"/>
      <c r="FI1800" s="22"/>
      <c r="FJ1800" s="22"/>
      <c r="FK1800" s="22"/>
      <c r="FL1800" s="22"/>
      <c r="FM1800" s="22"/>
      <c r="FN1800" s="22"/>
      <c r="FO1800" s="22"/>
      <c r="FP1800" s="22"/>
      <c r="FQ1800" s="22"/>
      <c r="FR1800" s="22"/>
      <c r="FS1800" s="22"/>
      <c r="FT1800" s="22"/>
      <c r="FU1800" s="22"/>
      <c r="FV1800" s="22"/>
      <c r="FW1800" s="22"/>
      <c r="FX1800" s="22"/>
      <c r="FY1800" s="22"/>
      <c r="FZ1800" s="22"/>
      <c r="GA1800" s="22"/>
      <c r="GB1800" s="22"/>
      <c r="GC1800" s="24"/>
      <c r="GD1800" s="22"/>
      <c r="GE1800" s="22"/>
      <c r="GF1800" s="22"/>
      <c r="GG1800" s="22"/>
      <c r="GH1800" s="22"/>
      <c r="GI1800" s="22"/>
      <c r="GJ1800" s="22"/>
      <c r="GK1800" s="22"/>
      <c r="GL1800" s="22"/>
      <c r="GM1800" s="22"/>
      <c r="GN1800" s="22"/>
      <c r="GO1800" s="22"/>
      <c r="GP1800" s="22"/>
      <c r="GQ1800" s="22"/>
      <c r="GR1800" s="22"/>
      <c r="GS1800" s="22"/>
      <c r="GT1800" s="22"/>
      <c r="GU1800" s="22"/>
      <c r="GV1800" s="22"/>
      <c r="GW1800" s="22"/>
      <c r="GX1800" s="22"/>
      <c r="GY1800" s="22"/>
      <c r="GZ1800" s="22"/>
      <c r="HA1800" s="22"/>
      <c r="HB1800" s="22"/>
      <c r="HC1800" s="22"/>
      <c r="HD1800" s="22"/>
      <c r="HE1800" s="22"/>
      <c r="HF1800" s="22"/>
      <c r="HG1800" s="22"/>
      <c r="HH1800" s="22"/>
      <c r="HI1800" s="24"/>
      <c r="HJ1800" s="22"/>
      <c r="HK1800" s="22"/>
      <c r="HL1800" s="22"/>
      <c r="HM1800" s="22"/>
      <c r="HN1800" s="22"/>
      <c r="HO1800" s="22"/>
      <c r="HP1800" s="22"/>
      <c r="HQ1800" s="22"/>
      <c r="HR1800" s="22"/>
      <c r="HS1800" s="22"/>
      <c r="HT1800" s="22"/>
      <c r="HU1800" s="22"/>
      <c r="HV1800" s="22"/>
      <c r="HW1800" s="22"/>
      <c r="HX1800" s="22"/>
      <c r="HY1800" s="22"/>
      <c r="HZ1800" s="22"/>
      <c r="IA1800" s="22"/>
      <c r="IB1800" s="22"/>
      <c r="IC1800" s="22"/>
      <c r="ID1800" s="22"/>
      <c r="IE1800" s="22"/>
      <c r="IF1800" s="22"/>
      <c r="IG1800" s="22"/>
      <c r="IH1800" s="22"/>
      <c r="II1800" s="22"/>
      <c r="IJ1800" s="22"/>
      <c r="IK1800" s="22"/>
      <c r="IL1800" s="22"/>
      <c r="IM1800" s="22"/>
      <c r="IN1800" s="22"/>
      <c r="IO1800" s="24"/>
      <c r="IP1800" s="22"/>
      <c r="IQ1800" s="22"/>
      <c r="IR1800" s="22"/>
      <c r="IS1800" s="22"/>
      <c r="IT1800" s="22"/>
      <c r="IU1800" s="22"/>
      <c r="IV1800" s="22"/>
      <c r="IW1800" s="22"/>
      <c r="IX1800" s="22"/>
      <c r="IY1800" s="22"/>
      <c r="IZ1800" s="22"/>
      <c r="JA1800" s="22"/>
      <c r="JB1800" s="22"/>
      <c r="JC1800" s="22"/>
      <c r="JD1800" s="22"/>
      <c r="JE1800" s="22"/>
      <c r="JF1800" s="22"/>
      <c r="JG1800" s="22"/>
      <c r="JH1800" s="22"/>
      <c r="JI1800" s="22"/>
      <c r="JJ1800" s="22"/>
      <c r="JK1800" s="22"/>
      <c r="JL1800" s="22"/>
      <c r="JM1800" s="22"/>
      <c r="JN1800" s="22"/>
      <c r="JO1800" s="22"/>
      <c r="JP1800" s="22"/>
      <c r="JQ1800" s="22"/>
      <c r="JR1800" s="22"/>
      <c r="JS1800" s="22"/>
      <c r="JT1800" s="22"/>
      <c r="JU1800" s="24"/>
      <c r="JV1800" s="22"/>
      <c r="JW1800" s="22"/>
      <c r="JX1800" s="22"/>
      <c r="JY1800" s="22"/>
      <c r="JZ1800" s="22"/>
      <c r="KA1800" s="22"/>
      <c r="KB1800" s="22"/>
      <c r="KC1800" s="22"/>
      <c r="KD1800" s="22"/>
      <c r="KE1800" s="22"/>
      <c r="KF1800" s="22"/>
      <c r="KG1800" s="22"/>
      <c r="KH1800" s="22"/>
      <c r="KI1800" s="22"/>
      <c r="KJ1800" s="22"/>
      <c r="KK1800" s="22"/>
      <c r="KL1800" s="22"/>
      <c r="KM1800" s="22"/>
      <c r="KN1800" s="22"/>
      <c r="KO1800" s="22"/>
      <c r="KP1800" s="22"/>
      <c r="KQ1800" s="22"/>
      <c r="KR1800" s="22"/>
      <c r="KS1800" s="22"/>
      <c r="KT1800" s="22"/>
      <c r="KU1800" s="22"/>
      <c r="KV1800" s="22"/>
      <c r="KW1800" s="22"/>
      <c r="KX1800" s="22"/>
      <c r="KY1800" s="22"/>
      <c r="KZ1800" s="22"/>
      <c r="LA1800" s="24"/>
      <c r="LB1800" s="22"/>
      <c r="LC1800" s="22"/>
      <c r="LD1800" s="22"/>
      <c r="LE1800" s="22"/>
      <c r="LF1800" s="22"/>
      <c r="LG1800" s="22"/>
      <c r="LH1800" s="22"/>
      <c r="LI1800" s="22"/>
      <c r="LJ1800" s="22"/>
      <c r="LK1800" s="22"/>
      <c r="LL1800" s="22"/>
      <c r="LM1800" s="22"/>
      <c r="LN1800" s="22"/>
      <c r="LO1800" s="22"/>
      <c r="LP1800" s="22"/>
      <c r="LQ1800" s="22"/>
      <c r="LR1800" s="22"/>
      <c r="LS1800" s="22"/>
      <c r="LT1800" s="22"/>
      <c r="LU1800" s="22"/>
      <c r="LV1800" s="22"/>
      <c r="LW1800" s="22"/>
      <c r="LX1800" s="22"/>
      <c r="LY1800" s="22"/>
      <c r="LZ1800" s="22"/>
      <c r="MA1800" s="22"/>
      <c r="MB1800" s="22"/>
      <c r="MC1800" s="22"/>
      <c r="MD1800" s="22"/>
      <c r="ME1800" s="22"/>
      <c r="MF1800" s="22"/>
      <c r="MG1800" s="24"/>
      <c r="MH1800" s="22"/>
      <c r="MI1800" s="22"/>
      <c r="MJ1800" s="22"/>
      <c r="MK1800" s="22"/>
      <c r="ML1800" s="22"/>
      <c r="MM1800" s="22"/>
      <c r="MN1800" s="22"/>
      <c r="MO1800" s="22"/>
      <c r="MP1800" s="22"/>
      <c r="MQ1800" s="22"/>
      <c r="MR1800" s="22"/>
      <c r="MS1800" s="22"/>
      <c r="MT1800" s="22"/>
      <c r="MU1800" s="22"/>
      <c r="MV1800" s="22"/>
      <c r="MW1800" s="22"/>
      <c r="MX1800" s="22"/>
      <c r="MY1800" s="22"/>
      <c r="MZ1800" s="22"/>
      <c r="NA1800" s="22"/>
      <c r="NB1800" s="22"/>
      <c r="NC1800" s="22"/>
      <c r="ND1800" s="22"/>
      <c r="NE1800" s="22"/>
      <c r="NF1800" s="22"/>
      <c r="NG1800" s="22"/>
      <c r="NH1800" s="22"/>
      <c r="NI1800" s="22"/>
      <c r="NJ1800" s="22"/>
      <c r="NK1800" s="22"/>
      <c r="NL1800" s="22"/>
      <c r="NM1800" s="24"/>
      <c r="NN1800" s="22"/>
      <c r="NO1800" s="22"/>
      <c r="NP1800" s="22"/>
      <c r="NQ1800" s="22"/>
      <c r="NR1800" s="22"/>
      <c r="NS1800" s="22"/>
      <c r="NT1800" s="22"/>
      <c r="NU1800" s="22"/>
      <c r="NV1800" s="22"/>
      <c r="NW1800" s="22"/>
      <c r="NX1800" s="22"/>
      <c r="NY1800" s="22"/>
      <c r="NZ1800" s="22"/>
      <c r="OA1800" s="22"/>
      <c r="OB1800" s="22"/>
      <c r="OC1800" s="22"/>
      <c r="OD1800" s="22"/>
      <c r="OE1800" s="22"/>
      <c r="OF1800" s="22"/>
      <c r="OG1800" s="22"/>
      <c r="OH1800" s="22"/>
      <c r="OI1800" s="22"/>
      <c r="OJ1800" s="22"/>
      <c r="OK1800" s="22"/>
      <c r="OL1800" s="22"/>
      <c r="OM1800" s="22"/>
      <c r="ON1800" s="22"/>
      <c r="OO1800" s="22"/>
      <c r="OP1800" s="22"/>
      <c r="OQ1800" s="22"/>
      <c r="OR1800" s="22"/>
    </row>
    <row r="1801" spans="1:408" ht="15" thickBot="1">
      <c r="A1801" s="1" t="str">
        <f t="shared" si="50"/>
        <v>-69</v>
      </c>
      <c r="B1801" s="12" t="str">
        <f t="shared" si="52"/>
        <v/>
      </c>
      <c r="C1801" s="13"/>
      <c r="D1801" s="14"/>
      <c r="E1801" s="15"/>
      <c r="F1801" s="15"/>
      <c r="G1801" s="15">
        <f t="shared" si="51"/>
        <v>0</v>
      </c>
      <c r="H1801" s="16"/>
      <c r="I1801" s="14"/>
      <c r="J1801" s="17"/>
      <c r="K1801" s="78"/>
      <c r="L1801" s="18"/>
      <c r="M1801" s="18"/>
      <c r="N1801" s="16" t="e">
        <f t="shared" ca="1" si="48"/>
        <v>#NAME?</v>
      </c>
      <c r="O1801" s="19"/>
      <c r="P1801" s="19"/>
      <c r="Q1801" s="20"/>
      <c r="R1801" s="21" t="e">
        <f t="array" ref="R1801">VLOOKUP(C1801,DB!A:D,2,FALSE)</f>
        <v>#N/A</v>
      </c>
      <c r="S1801" s="21" t="e">
        <f t="array" ref="S1801">VLOOKUP(C1801,DB!A:D,3,FALSE)</f>
        <v>#N/A</v>
      </c>
      <c r="T1801" s="22" t="s">
        <v>19</v>
      </c>
      <c r="U1801" s="1" t="str">
        <f t="shared" si="53"/>
        <v/>
      </c>
      <c r="V1801" s="23" t="e">
        <f t="shared" ca="1" si="47"/>
        <v>#NAME?</v>
      </c>
      <c r="X1801" s="24" t="e">
        <f>VLOOKUP(CONCATENATE(C1801,D1801),'Honor 2025'!A:D,4,FALSE)</f>
        <v>#N/A</v>
      </c>
      <c r="Y1801" s="24"/>
      <c r="Z1801" s="22"/>
      <c r="AA1801" s="22"/>
      <c r="AB1801" s="22"/>
      <c r="AC1801" s="22"/>
      <c r="AD1801" s="22"/>
      <c r="AE1801" s="22"/>
      <c r="AF1801" s="22"/>
      <c r="AG1801" s="22"/>
      <c r="AH1801" s="22"/>
      <c r="AI1801" s="22"/>
      <c r="AJ1801" s="22"/>
      <c r="AK1801" s="22"/>
      <c r="AL1801" s="22"/>
      <c r="AM1801" s="22"/>
      <c r="AN1801" s="22"/>
      <c r="AO1801" s="22"/>
      <c r="AP1801" s="22"/>
      <c r="AQ1801" s="22"/>
      <c r="AR1801" s="22"/>
      <c r="AS1801" s="22"/>
      <c r="AT1801" s="22"/>
      <c r="AU1801" s="22"/>
      <c r="AV1801" s="22"/>
      <c r="AW1801" s="22"/>
      <c r="AX1801" s="22"/>
      <c r="AY1801" s="22"/>
      <c r="AZ1801" s="22"/>
      <c r="BA1801" s="22"/>
      <c r="BB1801" s="22"/>
      <c r="BC1801" s="22"/>
      <c r="BD1801" s="22"/>
      <c r="BE1801" s="24"/>
      <c r="BF1801" s="22"/>
      <c r="BG1801" s="22"/>
      <c r="BH1801" s="22"/>
      <c r="BI1801" s="22"/>
      <c r="BJ1801" s="22"/>
      <c r="BK1801" s="22"/>
      <c r="BL1801" s="22"/>
      <c r="BM1801" s="22"/>
      <c r="BN1801" s="22"/>
      <c r="BO1801" s="22"/>
      <c r="BP1801" s="22"/>
      <c r="BQ1801" s="22"/>
      <c r="BR1801" s="22"/>
      <c r="BS1801" s="22"/>
      <c r="BT1801" s="22"/>
      <c r="BU1801" s="22"/>
      <c r="BV1801" s="22"/>
      <c r="BW1801" s="22"/>
      <c r="BX1801" s="22"/>
      <c r="BY1801" s="22"/>
      <c r="BZ1801" s="22"/>
      <c r="CA1801" s="22"/>
      <c r="CB1801" s="22"/>
      <c r="CC1801" s="22"/>
      <c r="CD1801" s="22"/>
      <c r="CE1801" s="22"/>
      <c r="CF1801" s="22"/>
      <c r="CG1801" s="22"/>
      <c r="CH1801" s="22"/>
      <c r="CI1801" s="22"/>
      <c r="CJ1801" s="22"/>
      <c r="CK1801" s="24"/>
      <c r="CL1801" s="22"/>
      <c r="CM1801" s="22"/>
      <c r="CN1801" s="22"/>
      <c r="CO1801" s="22"/>
      <c r="CP1801" s="22"/>
      <c r="CQ1801" s="22"/>
      <c r="CR1801" s="22"/>
      <c r="CS1801" s="22"/>
      <c r="CT1801" s="22"/>
      <c r="CU1801" s="22"/>
      <c r="CV1801" s="22"/>
      <c r="CW1801" s="22"/>
      <c r="CX1801" s="22"/>
      <c r="CY1801" s="22"/>
      <c r="CZ1801" s="22"/>
      <c r="DA1801" s="22"/>
      <c r="DB1801" s="22"/>
      <c r="DC1801" s="22"/>
      <c r="DD1801" s="22"/>
      <c r="DE1801" s="22"/>
      <c r="DF1801" s="22"/>
      <c r="DG1801" s="22"/>
      <c r="DH1801" s="22"/>
      <c r="DI1801" s="22"/>
      <c r="DJ1801" s="22"/>
      <c r="DK1801" s="22"/>
      <c r="DL1801" s="22"/>
      <c r="DM1801" s="22"/>
      <c r="DN1801" s="22"/>
      <c r="DO1801" s="22"/>
      <c r="DP1801" s="22"/>
      <c r="DQ1801" s="24"/>
      <c r="DR1801" s="22"/>
      <c r="DS1801" s="22"/>
      <c r="DT1801" s="22"/>
      <c r="DU1801" s="22"/>
      <c r="DV1801" s="22"/>
      <c r="DW1801" s="22"/>
      <c r="DX1801" s="22"/>
      <c r="DY1801" s="22"/>
      <c r="DZ1801" s="22"/>
      <c r="EA1801" s="22"/>
      <c r="EB1801" s="22"/>
      <c r="EC1801" s="22"/>
      <c r="ED1801" s="22"/>
      <c r="EE1801" s="22"/>
      <c r="EF1801" s="22"/>
      <c r="EG1801" s="22"/>
      <c r="EH1801" s="22"/>
      <c r="EI1801" s="22"/>
      <c r="EJ1801" s="22"/>
      <c r="EK1801" s="22"/>
      <c r="EL1801" s="22"/>
      <c r="EM1801" s="22"/>
      <c r="EN1801" s="22"/>
      <c r="EO1801" s="22"/>
      <c r="EP1801" s="22"/>
      <c r="EQ1801" s="22"/>
      <c r="ER1801" s="22"/>
      <c r="ES1801" s="22"/>
      <c r="ET1801" s="22"/>
      <c r="EU1801" s="22"/>
      <c r="EV1801" s="22"/>
      <c r="EW1801" s="24"/>
      <c r="EX1801" s="22"/>
      <c r="EY1801" s="22"/>
      <c r="EZ1801" s="22"/>
      <c r="FA1801" s="22"/>
      <c r="FB1801" s="22"/>
      <c r="FC1801" s="22"/>
      <c r="FD1801" s="22"/>
      <c r="FE1801" s="22"/>
      <c r="FF1801" s="22"/>
      <c r="FG1801" s="22"/>
      <c r="FH1801" s="22"/>
      <c r="FI1801" s="22"/>
      <c r="FJ1801" s="22"/>
      <c r="FK1801" s="22"/>
      <c r="FL1801" s="22"/>
      <c r="FM1801" s="22"/>
      <c r="FN1801" s="22"/>
      <c r="FO1801" s="22"/>
      <c r="FP1801" s="22"/>
      <c r="FQ1801" s="22"/>
      <c r="FR1801" s="22"/>
      <c r="FS1801" s="22"/>
      <c r="FT1801" s="22"/>
      <c r="FU1801" s="22"/>
      <c r="FV1801" s="22"/>
      <c r="FW1801" s="22"/>
      <c r="FX1801" s="22"/>
      <c r="FY1801" s="22"/>
      <c r="FZ1801" s="22"/>
      <c r="GA1801" s="22"/>
      <c r="GB1801" s="22"/>
      <c r="GC1801" s="24"/>
      <c r="GD1801" s="22"/>
      <c r="GE1801" s="22"/>
      <c r="GF1801" s="22"/>
      <c r="GG1801" s="22"/>
      <c r="GH1801" s="22"/>
      <c r="GI1801" s="22"/>
      <c r="GJ1801" s="22"/>
      <c r="GK1801" s="22"/>
      <c r="GL1801" s="22"/>
      <c r="GM1801" s="22"/>
      <c r="GN1801" s="22"/>
      <c r="GO1801" s="22"/>
      <c r="GP1801" s="22"/>
      <c r="GQ1801" s="22"/>
      <c r="GR1801" s="22"/>
      <c r="GS1801" s="22"/>
      <c r="GT1801" s="22"/>
      <c r="GU1801" s="22"/>
      <c r="GV1801" s="22"/>
      <c r="GW1801" s="22"/>
      <c r="GX1801" s="22"/>
      <c r="GY1801" s="22"/>
      <c r="GZ1801" s="22"/>
      <c r="HA1801" s="22"/>
      <c r="HB1801" s="22"/>
      <c r="HC1801" s="22"/>
      <c r="HD1801" s="22"/>
      <c r="HE1801" s="22"/>
      <c r="HF1801" s="22"/>
      <c r="HG1801" s="22"/>
      <c r="HH1801" s="22"/>
      <c r="HI1801" s="24"/>
      <c r="HJ1801" s="22"/>
      <c r="HK1801" s="22"/>
      <c r="HL1801" s="22"/>
      <c r="HM1801" s="22"/>
      <c r="HN1801" s="22"/>
      <c r="HO1801" s="22"/>
      <c r="HP1801" s="22"/>
      <c r="HQ1801" s="22"/>
      <c r="HR1801" s="22"/>
      <c r="HS1801" s="22"/>
      <c r="HT1801" s="22"/>
      <c r="HU1801" s="22"/>
      <c r="HV1801" s="22"/>
      <c r="HW1801" s="22"/>
      <c r="HX1801" s="22"/>
      <c r="HY1801" s="22"/>
      <c r="HZ1801" s="22"/>
      <c r="IA1801" s="22"/>
      <c r="IB1801" s="22"/>
      <c r="IC1801" s="22"/>
      <c r="ID1801" s="22"/>
      <c r="IE1801" s="22"/>
      <c r="IF1801" s="22"/>
      <c r="IG1801" s="22"/>
      <c r="IH1801" s="22"/>
      <c r="II1801" s="22"/>
      <c r="IJ1801" s="22"/>
      <c r="IK1801" s="22"/>
      <c r="IL1801" s="22"/>
      <c r="IM1801" s="22"/>
      <c r="IN1801" s="22"/>
      <c r="IO1801" s="24"/>
      <c r="IP1801" s="22"/>
      <c r="IQ1801" s="22"/>
      <c r="IR1801" s="22"/>
      <c r="IS1801" s="22"/>
      <c r="IT1801" s="22"/>
      <c r="IU1801" s="22"/>
      <c r="IV1801" s="22"/>
      <c r="IW1801" s="22"/>
      <c r="IX1801" s="22"/>
      <c r="IY1801" s="22"/>
      <c r="IZ1801" s="22"/>
      <c r="JA1801" s="22"/>
      <c r="JB1801" s="22"/>
      <c r="JC1801" s="22"/>
      <c r="JD1801" s="22"/>
      <c r="JE1801" s="22"/>
      <c r="JF1801" s="22"/>
      <c r="JG1801" s="22"/>
      <c r="JH1801" s="22"/>
      <c r="JI1801" s="22"/>
      <c r="JJ1801" s="22"/>
      <c r="JK1801" s="22"/>
      <c r="JL1801" s="22"/>
      <c r="JM1801" s="22"/>
      <c r="JN1801" s="22"/>
      <c r="JO1801" s="22"/>
      <c r="JP1801" s="22"/>
      <c r="JQ1801" s="22"/>
      <c r="JR1801" s="22"/>
      <c r="JS1801" s="22"/>
      <c r="JT1801" s="22"/>
      <c r="JU1801" s="24"/>
      <c r="JV1801" s="22"/>
      <c r="JW1801" s="22"/>
      <c r="JX1801" s="22"/>
      <c r="JY1801" s="22"/>
      <c r="JZ1801" s="22"/>
      <c r="KA1801" s="22"/>
      <c r="KB1801" s="22"/>
      <c r="KC1801" s="22"/>
      <c r="KD1801" s="22"/>
      <c r="KE1801" s="22"/>
      <c r="KF1801" s="22"/>
      <c r="KG1801" s="22"/>
      <c r="KH1801" s="22"/>
      <c r="KI1801" s="22"/>
      <c r="KJ1801" s="22"/>
      <c r="KK1801" s="22"/>
      <c r="KL1801" s="22"/>
      <c r="KM1801" s="22"/>
      <c r="KN1801" s="22"/>
      <c r="KO1801" s="22"/>
      <c r="KP1801" s="22"/>
      <c r="KQ1801" s="22"/>
      <c r="KR1801" s="22"/>
      <c r="KS1801" s="22"/>
      <c r="KT1801" s="22"/>
      <c r="KU1801" s="22"/>
      <c r="KV1801" s="22"/>
      <c r="KW1801" s="22"/>
      <c r="KX1801" s="22"/>
      <c r="KY1801" s="22"/>
      <c r="KZ1801" s="22"/>
      <c r="LA1801" s="24"/>
      <c r="LB1801" s="22"/>
      <c r="LC1801" s="22"/>
      <c r="LD1801" s="22"/>
      <c r="LE1801" s="22"/>
      <c r="LF1801" s="22"/>
      <c r="LG1801" s="22"/>
      <c r="LH1801" s="22"/>
      <c r="LI1801" s="22"/>
      <c r="LJ1801" s="22"/>
      <c r="LK1801" s="22"/>
      <c r="LL1801" s="22"/>
      <c r="LM1801" s="22"/>
      <c r="LN1801" s="22"/>
      <c r="LO1801" s="22"/>
      <c r="LP1801" s="22"/>
      <c r="LQ1801" s="22"/>
      <c r="LR1801" s="22"/>
      <c r="LS1801" s="22"/>
      <c r="LT1801" s="22"/>
      <c r="LU1801" s="22"/>
      <c r="LV1801" s="22"/>
      <c r="LW1801" s="22"/>
      <c r="LX1801" s="22"/>
      <c r="LY1801" s="22"/>
      <c r="LZ1801" s="22"/>
      <c r="MA1801" s="22"/>
      <c r="MB1801" s="22"/>
      <c r="MC1801" s="22"/>
      <c r="MD1801" s="22"/>
      <c r="ME1801" s="22"/>
      <c r="MF1801" s="22"/>
      <c r="MG1801" s="24"/>
      <c r="MH1801" s="22"/>
      <c r="MI1801" s="22"/>
      <c r="MJ1801" s="22"/>
      <c r="MK1801" s="22"/>
      <c r="ML1801" s="22"/>
      <c r="MM1801" s="22"/>
      <c r="MN1801" s="22"/>
      <c r="MO1801" s="22"/>
      <c r="MP1801" s="22"/>
      <c r="MQ1801" s="22"/>
      <c r="MR1801" s="22"/>
      <c r="MS1801" s="22"/>
      <c r="MT1801" s="22"/>
      <c r="MU1801" s="22"/>
      <c r="MV1801" s="22"/>
      <c r="MW1801" s="22"/>
      <c r="MX1801" s="22"/>
      <c r="MY1801" s="22"/>
      <c r="MZ1801" s="22"/>
      <c r="NA1801" s="22"/>
      <c r="NB1801" s="22"/>
      <c r="NC1801" s="22"/>
      <c r="ND1801" s="22"/>
      <c r="NE1801" s="22"/>
      <c r="NF1801" s="22"/>
      <c r="NG1801" s="22"/>
      <c r="NH1801" s="22"/>
      <c r="NI1801" s="22"/>
      <c r="NJ1801" s="22"/>
      <c r="NK1801" s="22"/>
      <c r="NL1801" s="22"/>
      <c r="NM1801" s="24"/>
      <c r="NN1801" s="22"/>
      <c r="NO1801" s="22"/>
      <c r="NP1801" s="22"/>
      <c r="NQ1801" s="22"/>
      <c r="NR1801" s="22"/>
      <c r="NS1801" s="22"/>
      <c r="NT1801" s="22"/>
      <c r="NU1801" s="22"/>
      <c r="NV1801" s="22"/>
      <c r="NW1801" s="22"/>
      <c r="NX1801" s="22"/>
      <c r="NY1801" s="22"/>
      <c r="NZ1801" s="22"/>
      <c r="OA1801" s="22"/>
      <c r="OB1801" s="22"/>
      <c r="OC1801" s="22"/>
      <c r="OD1801" s="22"/>
      <c r="OE1801" s="22"/>
      <c r="OF1801" s="22"/>
      <c r="OG1801" s="22"/>
      <c r="OH1801" s="22"/>
      <c r="OI1801" s="22"/>
      <c r="OJ1801" s="22"/>
      <c r="OK1801" s="22"/>
      <c r="OL1801" s="22"/>
      <c r="OM1801" s="22"/>
      <c r="ON1801" s="22"/>
      <c r="OO1801" s="22"/>
      <c r="OP1801" s="22"/>
      <c r="OQ1801" s="22"/>
      <c r="OR1801" s="22"/>
    </row>
    <row r="1802" spans="1:408" ht="15" thickBot="1">
      <c r="A1802" s="1" t="str">
        <f t="shared" si="50"/>
        <v>-70</v>
      </c>
      <c r="B1802" s="12" t="str">
        <f t="shared" si="52"/>
        <v/>
      </c>
      <c r="C1802" s="13"/>
      <c r="D1802" s="14"/>
      <c r="E1802" s="15"/>
      <c r="F1802" s="15"/>
      <c r="G1802" s="15">
        <f t="shared" si="51"/>
        <v>0</v>
      </c>
      <c r="H1802" s="16"/>
      <c r="I1802" s="14"/>
      <c r="J1802" s="17"/>
      <c r="K1802" s="79"/>
      <c r="L1802" s="18"/>
      <c r="M1802" s="18"/>
      <c r="N1802" s="16" t="e">
        <f t="shared" ca="1" si="48"/>
        <v>#NAME?</v>
      </c>
      <c r="O1802" s="19"/>
      <c r="P1802" s="19"/>
      <c r="Q1802" s="20"/>
      <c r="R1802" s="21" t="e">
        <f t="array" ref="R1802">VLOOKUP(C1802,DB!A:D,2,FALSE)</f>
        <v>#N/A</v>
      </c>
      <c r="S1802" s="21" t="e">
        <f t="array" ref="S1802">VLOOKUP(C1802,DB!A:D,3,FALSE)</f>
        <v>#N/A</v>
      </c>
      <c r="T1802" s="22" t="s">
        <v>19</v>
      </c>
      <c r="U1802" s="1" t="str">
        <f t="shared" si="53"/>
        <v/>
      </c>
      <c r="V1802" s="23" t="e">
        <f t="shared" ca="1" si="47"/>
        <v>#NAME?</v>
      </c>
      <c r="X1802" s="24" t="e">
        <f>VLOOKUP(CONCATENATE(C1802,D1802),'Honor 2025'!A:D,4,FALSE)</f>
        <v>#N/A</v>
      </c>
      <c r="Y1802" s="24"/>
      <c r="Z1802" s="22"/>
      <c r="AA1802" s="22"/>
      <c r="AB1802" s="22"/>
      <c r="AC1802" s="22"/>
      <c r="AD1802" s="22"/>
      <c r="AE1802" s="22"/>
      <c r="AF1802" s="22"/>
      <c r="AG1802" s="22"/>
      <c r="AH1802" s="22"/>
      <c r="AI1802" s="22"/>
      <c r="AJ1802" s="22"/>
      <c r="AK1802" s="22"/>
      <c r="AL1802" s="22"/>
      <c r="AM1802" s="22"/>
      <c r="AN1802" s="22"/>
      <c r="AO1802" s="22"/>
      <c r="AP1802" s="22"/>
      <c r="AQ1802" s="22"/>
      <c r="AR1802" s="22"/>
      <c r="AS1802" s="22"/>
      <c r="AT1802" s="22"/>
      <c r="AU1802" s="22"/>
      <c r="AV1802" s="22"/>
      <c r="AW1802" s="22"/>
      <c r="AX1802" s="22"/>
      <c r="AY1802" s="22"/>
      <c r="AZ1802" s="22"/>
      <c r="BA1802" s="22"/>
      <c r="BB1802" s="22"/>
      <c r="BC1802" s="22"/>
      <c r="BD1802" s="22"/>
      <c r="BE1802" s="24"/>
      <c r="BF1802" s="22"/>
      <c r="BG1802" s="22"/>
      <c r="BH1802" s="22"/>
      <c r="BI1802" s="22"/>
      <c r="BJ1802" s="22"/>
      <c r="BK1802" s="22"/>
      <c r="BL1802" s="22"/>
      <c r="BM1802" s="22"/>
      <c r="BN1802" s="22"/>
      <c r="BO1802" s="22"/>
      <c r="BP1802" s="22"/>
      <c r="BQ1802" s="22"/>
      <c r="BR1802" s="22"/>
      <c r="BS1802" s="22"/>
      <c r="BT1802" s="22"/>
      <c r="BU1802" s="22"/>
      <c r="BV1802" s="22"/>
      <c r="BW1802" s="22"/>
      <c r="BX1802" s="22"/>
      <c r="BY1802" s="22"/>
      <c r="BZ1802" s="22"/>
      <c r="CA1802" s="22"/>
      <c r="CB1802" s="22"/>
      <c r="CC1802" s="22"/>
      <c r="CD1802" s="22"/>
      <c r="CE1802" s="22"/>
      <c r="CF1802" s="22"/>
      <c r="CG1802" s="22"/>
      <c r="CH1802" s="22"/>
      <c r="CI1802" s="22"/>
      <c r="CJ1802" s="22"/>
      <c r="CK1802" s="24"/>
      <c r="CL1802" s="22"/>
      <c r="CM1802" s="22"/>
      <c r="CN1802" s="22"/>
      <c r="CO1802" s="22"/>
      <c r="CP1802" s="22"/>
      <c r="CQ1802" s="22"/>
      <c r="CR1802" s="22"/>
      <c r="CS1802" s="22"/>
      <c r="CT1802" s="22"/>
      <c r="CU1802" s="22"/>
      <c r="CV1802" s="22"/>
      <c r="CW1802" s="22"/>
      <c r="CX1802" s="22"/>
      <c r="CY1802" s="22"/>
      <c r="CZ1802" s="22"/>
      <c r="DA1802" s="22"/>
      <c r="DB1802" s="22"/>
      <c r="DC1802" s="22"/>
      <c r="DD1802" s="22"/>
      <c r="DE1802" s="22"/>
      <c r="DF1802" s="22"/>
      <c r="DG1802" s="22"/>
      <c r="DH1802" s="22"/>
      <c r="DI1802" s="22"/>
      <c r="DJ1802" s="22"/>
      <c r="DK1802" s="22"/>
      <c r="DL1802" s="22"/>
      <c r="DM1802" s="22"/>
      <c r="DN1802" s="22"/>
      <c r="DO1802" s="22"/>
      <c r="DP1802" s="22"/>
      <c r="DQ1802" s="24"/>
      <c r="DR1802" s="22"/>
      <c r="DS1802" s="22"/>
      <c r="DT1802" s="22"/>
      <c r="DU1802" s="22"/>
      <c r="DV1802" s="22"/>
      <c r="DW1802" s="22"/>
      <c r="DX1802" s="22"/>
      <c r="DY1802" s="22"/>
      <c r="DZ1802" s="22"/>
      <c r="EA1802" s="22"/>
      <c r="EB1802" s="22"/>
      <c r="EC1802" s="22"/>
      <c r="ED1802" s="22"/>
      <c r="EE1802" s="22"/>
      <c r="EF1802" s="22"/>
      <c r="EG1802" s="22"/>
      <c r="EH1802" s="22"/>
      <c r="EI1802" s="22"/>
      <c r="EJ1802" s="22"/>
      <c r="EK1802" s="22"/>
      <c r="EL1802" s="22"/>
      <c r="EM1802" s="22"/>
      <c r="EN1802" s="22"/>
      <c r="EO1802" s="22"/>
      <c r="EP1802" s="22"/>
      <c r="EQ1802" s="22"/>
      <c r="ER1802" s="22"/>
      <c r="ES1802" s="22"/>
      <c r="ET1802" s="22"/>
      <c r="EU1802" s="22"/>
      <c r="EV1802" s="22"/>
      <c r="EW1802" s="24"/>
      <c r="EX1802" s="22"/>
      <c r="EY1802" s="22"/>
      <c r="EZ1802" s="22"/>
      <c r="FA1802" s="22"/>
      <c r="FB1802" s="22"/>
      <c r="FC1802" s="22"/>
      <c r="FD1802" s="22"/>
      <c r="FE1802" s="22"/>
      <c r="FF1802" s="22"/>
      <c r="FG1802" s="22"/>
      <c r="FH1802" s="22"/>
      <c r="FI1802" s="22"/>
      <c r="FJ1802" s="22"/>
      <c r="FK1802" s="22"/>
      <c r="FL1802" s="22"/>
      <c r="FM1802" s="22"/>
      <c r="FN1802" s="22"/>
      <c r="FO1802" s="22"/>
      <c r="FP1802" s="22"/>
      <c r="FQ1802" s="22"/>
      <c r="FR1802" s="22"/>
      <c r="FS1802" s="22"/>
      <c r="FT1802" s="22"/>
      <c r="FU1802" s="22"/>
      <c r="FV1802" s="22"/>
      <c r="FW1802" s="22"/>
      <c r="FX1802" s="22"/>
      <c r="FY1802" s="22"/>
      <c r="FZ1802" s="22"/>
      <c r="GA1802" s="22"/>
      <c r="GB1802" s="22"/>
      <c r="GC1802" s="24"/>
      <c r="GD1802" s="22"/>
      <c r="GE1802" s="22"/>
      <c r="GF1802" s="22"/>
      <c r="GG1802" s="22"/>
      <c r="GH1802" s="22"/>
      <c r="GI1802" s="22"/>
      <c r="GJ1802" s="22"/>
      <c r="GK1802" s="22"/>
      <c r="GL1802" s="22"/>
      <c r="GM1802" s="22"/>
      <c r="GN1802" s="22"/>
      <c r="GO1802" s="22"/>
      <c r="GP1802" s="22"/>
      <c r="GQ1802" s="22"/>
      <c r="GR1802" s="22"/>
      <c r="GS1802" s="22"/>
      <c r="GT1802" s="22"/>
      <c r="GU1802" s="22"/>
      <c r="GV1802" s="22"/>
      <c r="GW1802" s="22"/>
      <c r="GX1802" s="22"/>
      <c r="GY1802" s="22"/>
      <c r="GZ1802" s="22"/>
      <c r="HA1802" s="22"/>
      <c r="HB1802" s="22"/>
      <c r="HC1802" s="22"/>
      <c r="HD1802" s="22"/>
      <c r="HE1802" s="22"/>
      <c r="HF1802" s="22"/>
      <c r="HG1802" s="22"/>
      <c r="HH1802" s="22"/>
      <c r="HI1802" s="24"/>
      <c r="HJ1802" s="22"/>
      <c r="HK1802" s="22"/>
      <c r="HL1802" s="22"/>
      <c r="HM1802" s="22"/>
      <c r="HN1802" s="22"/>
      <c r="HO1802" s="22"/>
      <c r="HP1802" s="22"/>
      <c r="HQ1802" s="22"/>
      <c r="HR1802" s="22"/>
      <c r="HS1802" s="22"/>
      <c r="HT1802" s="22"/>
      <c r="HU1802" s="22"/>
      <c r="HV1802" s="22"/>
      <c r="HW1802" s="22"/>
      <c r="HX1802" s="22"/>
      <c r="HY1802" s="22"/>
      <c r="HZ1802" s="22"/>
      <c r="IA1802" s="22"/>
      <c r="IB1802" s="22"/>
      <c r="IC1802" s="22"/>
      <c r="ID1802" s="22"/>
      <c r="IE1802" s="22"/>
      <c r="IF1802" s="22"/>
      <c r="IG1802" s="22"/>
      <c r="IH1802" s="22"/>
      <c r="II1802" s="22"/>
      <c r="IJ1802" s="22"/>
      <c r="IK1802" s="22"/>
      <c r="IL1802" s="22"/>
      <c r="IM1802" s="22"/>
      <c r="IN1802" s="22"/>
      <c r="IO1802" s="24"/>
      <c r="IP1802" s="22"/>
      <c r="IQ1802" s="22"/>
      <c r="IR1802" s="22"/>
      <c r="IS1802" s="22"/>
      <c r="IT1802" s="22"/>
      <c r="IU1802" s="22"/>
      <c r="IV1802" s="22"/>
      <c r="IW1802" s="22"/>
      <c r="IX1802" s="22"/>
      <c r="IY1802" s="22"/>
      <c r="IZ1802" s="22"/>
      <c r="JA1802" s="22"/>
      <c r="JB1802" s="22"/>
      <c r="JC1802" s="22"/>
      <c r="JD1802" s="22"/>
      <c r="JE1802" s="22"/>
      <c r="JF1802" s="22"/>
      <c r="JG1802" s="22"/>
      <c r="JH1802" s="22"/>
      <c r="JI1802" s="22"/>
      <c r="JJ1802" s="22"/>
      <c r="JK1802" s="22"/>
      <c r="JL1802" s="22"/>
      <c r="JM1802" s="22"/>
      <c r="JN1802" s="22"/>
      <c r="JO1802" s="22"/>
      <c r="JP1802" s="22"/>
      <c r="JQ1802" s="22"/>
      <c r="JR1802" s="22"/>
      <c r="JS1802" s="22"/>
      <c r="JT1802" s="22"/>
      <c r="JU1802" s="24"/>
      <c r="JV1802" s="22"/>
      <c r="JW1802" s="22"/>
      <c r="JX1802" s="22"/>
      <c r="JY1802" s="22"/>
      <c r="JZ1802" s="22"/>
      <c r="KA1802" s="22"/>
      <c r="KB1802" s="22"/>
      <c r="KC1802" s="22"/>
      <c r="KD1802" s="22"/>
      <c r="KE1802" s="22"/>
      <c r="KF1802" s="22"/>
      <c r="KG1802" s="22"/>
      <c r="KH1802" s="22"/>
      <c r="KI1802" s="22"/>
      <c r="KJ1802" s="22"/>
      <c r="KK1802" s="22"/>
      <c r="KL1802" s="22"/>
      <c r="KM1802" s="22"/>
      <c r="KN1802" s="22"/>
      <c r="KO1802" s="22"/>
      <c r="KP1802" s="22"/>
      <c r="KQ1802" s="22"/>
      <c r="KR1802" s="22"/>
      <c r="KS1802" s="22"/>
      <c r="KT1802" s="22"/>
      <c r="KU1802" s="22"/>
      <c r="KV1802" s="22"/>
      <c r="KW1802" s="22"/>
      <c r="KX1802" s="22"/>
      <c r="KY1802" s="22"/>
      <c r="KZ1802" s="22"/>
      <c r="LA1802" s="24"/>
      <c r="LB1802" s="22"/>
      <c r="LC1802" s="22"/>
      <c r="LD1802" s="22"/>
      <c r="LE1802" s="22"/>
      <c r="LF1802" s="22"/>
      <c r="LG1802" s="22"/>
      <c r="LH1802" s="22"/>
      <c r="LI1802" s="22"/>
      <c r="LJ1802" s="22"/>
      <c r="LK1802" s="22"/>
      <c r="LL1802" s="22"/>
      <c r="LM1802" s="22"/>
      <c r="LN1802" s="22"/>
      <c r="LO1802" s="22"/>
      <c r="LP1802" s="22"/>
      <c r="LQ1802" s="22"/>
      <c r="LR1802" s="22"/>
      <c r="LS1802" s="22"/>
      <c r="LT1802" s="22"/>
      <c r="LU1802" s="22"/>
      <c r="LV1802" s="22"/>
      <c r="LW1802" s="22"/>
      <c r="LX1802" s="22"/>
      <c r="LY1802" s="22"/>
      <c r="LZ1802" s="22"/>
      <c r="MA1802" s="22"/>
      <c r="MB1802" s="22"/>
      <c r="MC1802" s="22"/>
      <c r="MD1802" s="22"/>
      <c r="ME1802" s="22"/>
      <c r="MF1802" s="22"/>
      <c r="MG1802" s="24"/>
      <c r="MH1802" s="22"/>
      <c r="MI1802" s="22"/>
      <c r="MJ1802" s="22"/>
      <c r="MK1802" s="22"/>
      <c r="ML1802" s="22"/>
      <c r="MM1802" s="22"/>
      <c r="MN1802" s="22"/>
      <c r="MO1802" s="22"/>
      <c r="MP1802" s="22"/>
      <c r="MQ1802" s="22"/>
      <c r="MR1802" s="22"/>
      <c r="MS1802" s="22"/>
      <c r="MT1802" s="22"/>
      <c r="MU1802" s="22"/>
      <c r="MV1802" s="22"/>
      <c r="MW1802" s="22"/>
      <c r="MX1802" s="22"/>
      <c r="MY1802" s="22"/>
      <c r="MZ1802" s="22"/>
      <c r="NA1802" s="22"/>
      <c r="NB1802" s="22"/>
      <c r="NC1802" s="22"/>
      <c r="ND1802" s="22"/>
      <c r="NE1802" s="22"/>
      <c r="NF1802" s="22"/>
      <c r="NG1802" s="22"/>
      <c r="NH1802" s="22"/>
      <c r="NI1802" s="22"/>
      <c r="NJ1802" s="22"/>
      <c r="NK1802" s="22"/>
      <c r="NL1802" s="22"/>
      <c r="NM1802" s="24"/>
      <c r="NN1802" s="22"/>
      <c r="NO1802" s="22"/>
      <c r="NP1802" s="22"/>
      <c r="NQ1802" s="22"/>
      <c r="NR1802" s="22"/>
      <c r="NS1802" s="22"/>
      <c r="NT1802" s="22"/>
      <c r="NU1802" s="22"/>
      <c r="NV1802" s="22"/>
      <c r="NW1802" s="22"/>
      <c r="NX1802" s="22"/>
      <c r="NY1802" s="22"/>
      <c r="NZ1802" s="22"/>
      <c r="OA1802" s="22"/>
      <c r="OB1802" s="22"/>
      <c r="OC1802" s="22"/>
      <c r="OD1802" s="22"/>
      <c r="OE1802" s="22"/>
      <c r="OF1802" s="22"/>
      <c r="OG1802" s="22"/>
      <c r="OH1802" s="22"/>
      <c r="OI1802" s="22"/>
      <c r="OJ1802" s="22"/>
      <c r="OK1802" s="22"/>
      <c r="OL1802" s="22"/>
      <c r="OM1802" s="22"/>
      <c r="ON1802" s="22"/>
      <c r="OO1802" s="22"/>
      <c r="OP1802" s="22"/>
      <c r="OQ1802" s="22"/>
      <c r="OR1802" s="22"/>
    </row>
    <row r="1803" spans="1:408" ht="15" thickBot="1">
      <c r="A1803" s="1" t="str">
        <f t="shared" si="50"/>
        <v>-71</v>
      </c>
      <c r="B1803" s="12" t="str">
        <f t="shared" si="52"/>
        <v/>
      </c>
      <c r="C1803" s="13"/>
      <c r="D1803" s="14"/>
      <c r="E1803" s="15"/>
      <c r="F1803" s="15"/>
      <c r="G1803" s="15">
        <f t="shared" si="51"/>
        <v>0</v>
      </c>
      <c r="H1803" s="16"/>
      <c r="I1803" s="14"/>
      <c r="J1803" s="17"/>
      <c r="K1803" s="78"/>
      <c r="L1803" s="18"/>
      <c r="M1803" s="18"/>
      <c r="N1803" s="16" t="e">
        <f t="shared" ca="1" si="48"/>
        <v>#NAME?</v>
      </c>
      <c r="O1803" s="19"/>
      <c r="P1803" s="19"/>
      <c r="Q1803" s="20"/>
      <c r="R1803" s="21" t="e">
        <f t="array" ref="R1803">VLOOKUP(C1803,DB!A:D,2,FALSE)</f>
        <v>#N/A</v>
      </c>
      <c r="S1803" s="21" t="e">
        <f t="array" ref="S1803">VLOOKUP(C1803,DB!A:D,3,FALSE)</f>
        <v>#N/A</v>
      </c>
      <c r="T1803" s="22" t="s">
        <v>19</v>
      </c>
      <c r="U1803" s="1" t="str">
        <f t="shared" si="53"/>
        <v/>
      </c>
      <c r="V1803" s="23" t="e">
        <f t="shared" ca="1" si="47"/>
        <v>#NAME?</v>
      </c>
      <c r="X1803" s="24" t="e">
        <f>VLOOKUP(CONCATENATE(C1803,D1803),'Honor 2025'!A:D,4,FALSE)</f>
        <v>#N/A</v>
      </c>
      <c r="Y1803" s="24"/>
      <c r="Z1803" s="22"/>
      <c r="AA1803" s="22"/>
      <c r="AB1803" s="22"/>
      <c r="AC1803" s="22"/>
      <c r="AD1803" s="22"/>
      <c r="AE1803" s="22"/>
      <c r="AF1803" s="22"/>
      <c r="AG1803" s="22"/>
      <c r="AH1803" s="22"/>
      <c r="AI1803" s="22"/>
      <c r="AJ1803" s="22"/>
      <c r="AK1803" s="22"/>
      <c r="AL1803" s="22"/>
      <c r="AM1803" s="22"/>
      <c r="AN1803" s="22"/>
      <c r="AO1803" s="22"/>
      <c r="AP1803" s="22"/>
      <c r="AQ1803" s="22"/>
      <c r="AR1803" s="22"/>
      <c r="AS1803" s="22"/>
      <c r="AT1803" s="22"/>
      <c r="AU1803" s="22"/>
      <c r="AV1803" s="22"/>
      <c r="AW1803" s="22"/>
      <c r="AX1803" s="22"/>
      <c r="AY1803" s="22"/>
      <c r="AZ1803" s="22"/>
      <c r="BA1803" s="22"/>
      <c r="BB1803" s="22"/>
      <c r="BC1803" s="22"/>
      <c r="BD1803" s="22"/>
      <c r="BE1803" s="24"/>
      <c r="BF1803" s="22"/>
      <c r="BG1803" s="22"/>
      <c r="BH1803" s="22"/>
      <c r="BI1803" s="22"/>
      <c r="BJ1803" s="22"/>
      <c r="BK1803" s="22"/>
      <c r="BL1803" s="22"/>
      <c r="BM1803" s="22"/>
      <c r="BN1803" s="22"/>
      <c r="BO1803" s="22"/>
      <c r="BP1803" s="22"/>
      <c r="BQ1803" s="22"/>
      <c r="BR1803" s="22"/>
      <c r="BS1803" s="22"/>
      <c r="BT1803" s="22"/>
      <c r="BU1803" s="22"/>
      <c r="BV1803" s="22"/>
      <c r="BW1803" s="22"/>
      <c r="BX1803" s="22"/>
      <c r="BY1803" s="22"/>
      <c r="BZ1803" s="22"/>
      <c r="CA1803" s="22"/>
      <c r="CB1803" s="22"/>
      <c r="CC1803" s="22"/>
      <c r="CD1803" s="22"/>
      <c r="CE1803" s="22"/>
      <c r="CF1803" s="22"/>
      <c r="CG1803" s="22"/>
      <c r="CH1803" s="22"/>
      <c r="CI1803" s="22"/>
      <c r="CJ1803" s="22"/>
      <c r="CK1803" s="24"/>
      <c r="CL1803" s="22"/>
      <c r="CM1803" s="22"/>
      <c r="CN1803" s="22"/>
      <c r="CO1803" s="22"/>
      <c r="CP1803" s="22"/>
      <c r="CQ1803" s="22"/>
      <c r="CR1803" s="22"/>
      <c r="CS1803" s="22"/>
      <c r="CT1803" s="22"/>
      <c r="CU1803" s="22"/>
      <c r="CV1803" s="22"/>
      <c r="CW1803" s="22"/>
      <c r="CX1803" s="22"/>
      <c r="CY1803" s="22"/>
      <c r="CZ1803" s="22"/>
      <c r="DA1803" s="22"/>
      <c r="DB1803" s="22"/>
      <c r="DC1803" s="22"/>
      <c r="DD1803" s="22"/>
      <c r="DE1803" s="22"/>
      <c r="DF1803" s="22"/>
      <c r="DG1803" s="22"/>
      <c r="DH1803" s="22"/>
      <c r="DI1803" s="22"/>
      <c r="DJ1803" s="22"/>
      <c r="DK1803" s="22"/>
      <c r="DL1803" s="22"/>
      <c r="DM1803" s="22"/>
      <c r="DN1803" s="22"/>
      <c r="DO1803" s="22"/>
      <c r="DP1803" s="22"/>
      <c r="DQ1803" s="24"/>
      <c r="DR1803" s="22"/>
      <c r="DS1803" s="22"/>
      <c r="DT1803" s="22"/>
      <c r="DU1803" s="22"/>
      <c r="DV1803" s="22"/>
      <c r="DW1803" s="22"/>
      <c r="DX1803" s="22"/>
      <c r="DY1803" s="22"/>
      <c r="DZ1803" s="22"/>
      <c r="EA1803" s="22"/>
      <c r="EB1803" s="22"/>
      <c r="EC1803" s="22"/>
      <c r="ED1803" s="22"/>
      <c r="EE1803" s="22"/>
      <c r="EF1803" s="22"/>
      <c r="EG1803" s="22"/>
      <c r="EH1803" s="22"/>
      <c r="EI1803" s="22"/>
      <c r="EJ1803" s="22"/>
      <c r="EK1803" s="22"/>
      <c r="EL1803" s="22"/>
      <c r="EM1803" s="22"/>
      <c r="EN1803" s="22"/>
      <c r="EO1803" s="22"/>
      <c r="EP1803" s="22"/>
      <c r="EQ1803" s="22"/>
      <c r="ER1803" s="22"/>
      <c r="ES1803" s="22"/>
      <c r="ET1803" s="22"/>
      <c r="EU1803" s="22"/>
      <c r="EV1803" s="22"/>
      <c r="EW1803" s="24"/>
      <c r="EX1803" s="22"/>
      <c r="EY1803" s="22"/>
      <c r="EZ1803" s="22"/>
      <c r="FA1803" s="22"/>
      <c r="FB1803" s="22"/>
      <c r="FC1803" s="22"/>
      <c r="FD1803" s="22"/>
      <c r="FE1803" s="22"/>
      <c r="FF1803" s="22"/>
      <c r="FG1803" s="22"/>
      <c r="FH1803" s="22"/>
      <c r="FI1803" s="22"/>
      <c r="FJ1803" s="22"/>
      <c r="FK1803" s="22"/>
      <c r="FL1803" s="22"/>
      <c r="FM1803" s="22"/>
      <c r="FN1803" s="22"/>
      <c r="FO1803" s="22"/>
      <c r="FP1803" s="22"/>
      <c r="FQ1803" s="22"/>
      <c r="FR1803" s="22"/>
      <c r="FS1803" s="22"/>
      <c r="FT1803" s="22"/>
      <c r="FU1803" s="22"/>
      <c r="FV1803" s="22"/>
      <c r="FW1803" s="22"/>
      <c r="FX1803" s="22"/>
      <c r="FY1803" s="22"/>
      <c r="FZ1803" s="22"/>
      <c r="GA1803" s="22"/>
      <c r="GB1803" s="22"/>
      <c r="GC1803" s="24"/>
      <c r="GD1803" s="22"/>
      <c r="GE1803" s="22"/>
      <c r="GF1803" s="22"/>
      <c r="GG1803" s="22"/>
      <c r="GH1803" s="22"/>
      <c r="GI1803" s="22"/>
      <c r="GJ1803" s="22"/>
      <c r="GK1803" s="22"/>
      <c r="GL1803" s="22"/>
      <c r="GM1803" s="22"/>
      <c r="GN1803" s="22"/>
      <c r="GO1803" s="22"/>
      <c r="GP1803" s="22"/>
      <c r="GQ1803" s="22"/>
      <c r="GR1803" s="22"/>
      <c r="GS1803" s="22"/>
      <c r="GT1803" s="22"/>
      <c r="GU1803" s="22"/>
      <c r="GV1803" s="22"/>
      <c r="GW1803" s="22"/>
      <c r="GX1803" s="22"/>
      <c r="GY1803" s="22"/>
      <c r="GZ1803" s="22"/>
      <c r="HA1803" s="22"/>
      <c r="HB1803" s="22"/>
      <c r="HC1803" s="22"/>
      <c r="HD1803" s="22"/>
      <c r="HE1803" s="22"/>
      <c r="HF1803" s="22"/>
      <c r="HG1803" s="22"/>
      <c r="HH1803" s="22"/>
      <c r="HI1803" s="24"/>
      <c r="HJ1803" s="22"/>
      <c r="HK1803" s="22"/>
      <c r="HL1803" s="22"/>
      <c r="HM1803" s="22"/>
      <c r="HN1803" s="22"/>
      <c r="HO1803" s="22"/>
      <c r="HP1803" s="22"/>
      <c r="HQ1803" s="22"/>
      <c r="HR1803" s="22"/>
      <c r="HS1803" s="22"/>
      <c r="HT1803" s="22"/>
      <c r="HU1803" s="22"/>
      <c r="HV1803" s="22"/>
      <c r="HW1803" s="22"/>
      <c r="HX1803" s="22"/>
      <c r="HY1803" s="22"/>
      <c r="HZ1803" s="22"/>
      <c r="IA1803" s="22"/>
      <c r="IB1803" s="22"/>
      <c r="IC1803" s="22"/>
      <c r="ID1803" s="22"/>
      <c r="IE1803" s="22"/>
      <c r="IF1803" s="22"/>
      <c r="IG1803" s="22"/>
      <c r="IH1803" s="22"/>
      <c r="II1803" s="22"/>
      <c r="IJ1803" s="22"/>
      <c r="IK1803" s="22"/>
      <c r="IL1803" s="22"/>
      <c r="IM1803" s="22"/>
      <c r="IN1803" s="22"/>
      <c r="IO1803" s="24"/>
      <c r="IP1803" s="22"/>
      <c r="IQ1803" s="22"/>
      <c r="IR1803" s="22"/>
      <c r="IS1803" s="22"/>
      <c r="IT1803" s="22"/>
      <c r="IU1803" s="22"/>
      <c r="IV1803" s="22"/>
      <c r="IW1803" s="22"/>
      <c r="IX1803" s="22"/>
      <c r="IY1803" s="22"/>
      <c r="IZ1803" s="22"/>
      <c r="JA1803" s="22"/>
      <c r="JB1803" s="22"/>
      <c r="JC1803" s="22"/>
      <c r="JD1803" s="22"/>
      <c r="JE1803" s="22"/>
      <c r="JF1803" s="22"/>
      <c r="JG1803" s="22"/>
      <c r="JH1803" s="22"/>
      <c r="JI1803" s="22"/>
      <c r="JJ1803" s="22"/>
      <c r="JK1803" s="22"/>
      <c r="JL1803" s="22"/>
      <c r="JM1803" s="22"/>
      <c r="JN1803" s="22"/>
      <c r="JO1803" s="22"/>
      <c r="JP1803" s="22"/>
      <c r="JQ1803" s="22"/>
      <c r="JR1803" s="22"/>
      <c r="JS1803" s="22"/>
      <c r="JT1803" s="22"/>
      <c r="JU1803" s="24"/>
      <c r="JV1803" s="22"/>
      <c r="JW1803" s="22"/>
      <c r="JX1803" s="22"/>
      <c r="JY1803" s="22"/>
      <c r="JZ1803" s="22"/>
      <c r="KA1803" s="22"/>
      <c r="KB1803" s="22"/>
      <c r="KC1803" s="22"/>
      <c r="KD1803" s="22"/>
      <c r="KE1803" s="22"/>
      <c r="KF1803" s="22"/>
      <c r="KG1803" s="22"/>
      <c r="KH1803" s="22"/>
      <c r="KI1803" s="22"/>
      <c r="KJ1803" s="22"/>
      <c r="KK1803" s="22"/>
      <c r="KL1803" s="22"/>
      <c r="KM1803" s="22"/>
      <c r="KN1803" s="22"/>
      <c r="KO1803" s="22"/>
      <c r="KP1803" s="22"/>
      <c r="KQ1803" s="22"/>
      <c r="KR1803" s="22"/>
      <c r="KS1803" s="22"/>
      <c r="KT1803" s="22"/>
      <c r="KU1803" s="22"/>
      <c r="KV1803" s="22"/>
      <c r="KW1803" s="22"/>
      <c r="KX1803" s="22"/>
      <c r="KY1803" s="22"/>
      <c r="KZ1803" s="22"/>
      <c r="LA1803" s="24"/>
      <c r="LB1803" s="22"/>
      <c r="LC1803" s="22"/>
      <c r="LD1803" s="22"/>
      <c r="LE1803" s="22"/>
      <c r="LF1803" s="22"/>
      <c r="LG1803" s="22"/>
      <c r="LH1803" s="22"/>
      <c r="LI1803" s="22"/>
      <c r="LJ1803" s="22"/>
      <c r="LK1803" s="22"/>
      <c r="LL1803" s="22"/>
      <c r="LM1803" s="22"/>
      <c r="LN1803" s="22"/>
      <c r="LO1803" s="22"/>
      <c r="LP1803" s="22"/>
      <c r="LQ1803" s="22"/>
      <c r="LR1803" s="22"/>
      <c r="LS1803" s="22"/>
      <c r="LT1803" s="22"/>
      <c r="LU1803" s="22"/>
      <c r="LV1803" s="22"/>
      <c r="LW1803" s="22"/>
      <c r="LX1803" s="22"/>
      <c r="LY1803" s="22"/>
      <c r="LZ1803" s="22"/>
      <c r="MA1803" s="22"/>
      <c r="MB1803" s="22"/>
      <c r="MC1803" s="22"/>
      <c r="MD1803" s="22"/>
      <c r="ME1803" s="22"/>
      <c r="MF1803" s="22"/>
      <c r="MG1803" s="24"/>
      <c r="MH1803" s="22"/>
      <c r="MI1803" s="22"/>
      <c r="MJ1803" s="22"/>
      <c r="MK1803" s="22"/>
      <c r="ML1803" s="22"/>
      <c r="MM1803" s="22"/>
      <c r="MN1803" s="22"/>
      <c r="MO1803" s="22"/>
      <c r="MP1803" s="22"/>
      <c r="MQ1803" s="22"/>
      <c r="MR1803" s="22"/>
      <c r="MS1803" s="22"/>
      <c r="MT1803" s="22"/>
      <c r="MU1803" s="22"/>
      <c r="MV1803" s="22"/>
      <c r="MW1803" s="22"/>
      <c r="MX1803" s="22"/>
      <c r="MY1803" s="22"/>
      <c r="MZ1803" s="22"/>
      <c r="NA1803" s="22"/>
      <c r="NB1803" s="22"/>
      <c r="NC1803" s="22"/>
      <c r="ND1803" s="22"/>
      <c r="NE1803" s="22"/>
      <c r="NF1803" s="22"/>
      <c r="NG1803" s="22"/>
      <c r="NH1803" s="22"/>
      <c r="NI1803" s="22"/>
      <c r="NJ1803" s="22"/>
      <c r="NK1803" s="22"/>
      <c r="NL1803" s="22"/>
      <c r="NM1803" s="24"/>
      <c r="NN1803" s="22"/>
      <c r="NO1803" s="22"/>
      <c r="NP1803" s="22"/>
      <c r="NQ1803" s="22"/>
      <c r="NR1803" s="22"/>
      <c r="NS1803" s="22"/>
      <c r="NT1803" s="22"/>
      <c r="NU1803" s="22"/>
      <c r="NV1803" s="22"/>
      <c r="NW1803" s="22"/>
      <c r="NX1803" s="22"/>
      <c r="NY1803" s="22"/>
      <c r="NZ1803" s="22"/>
      <c r="OA1803" s="22"/>
      <c r="OB1803" s="22"/>
      <c r="OC1803" s="22"/>
      <c r="OD1803" s="22"/>
      <c r="OE1803" s="22"/>
      <c r="OF1803" s="22"/>
      <c r="OG1803" s="22"/>
      <c r="OH1803" s="22"/>
      <c r="OI1803" s="22"/>
      <c r="OJ1803" s="22"/>
      <c r="OK1803" s="22"/>
      <c r="OL1803" s="22"/>
      <c r="OM1803" s="22"/>
      <c r="ON1803" s="22"/>
      <c r="OO1803" s="22"/>
      <c r="OP1803" s="22"/>
      <c r="OQ1803" s="22"/>
      <c r="OR1803" s="22"/>
    </row>
    <row r="1804" spans="1:408" ht="15" thickBot="1">
      <c r="A1804" s="1" t="str">
        <f t="shared" si="50"/>
        <v>-72</v>
      </c>
      <c r="B1804" s="12" t="str">
        <f t="shared" si="52"/>
        <v/>
      </c>
      <c r="C1804" s="13"/>
      <c r="D1804" s="14"/>
      <c r="E1804" s="15"/>
      <c r="F1804" s="15"/>
      <c r="G1804" s="15">
        <f t="shared" si="51"/>
        <v>0</v>
      </c>
      <c r="H1804" s="16"/>
      <c r="I1804" s="14"/>
      <c r="J1804" s="17"/>
      <c r="K1804" s="79"/>
      <c r="L1804" s="18"/>
      <c r="M1804" s="18"/>
      <c r="N1804" s="16" t="e">
        <f t="shared" ca="1" si="48"/>
        <v>#NAME?</v>
      </c>
      <c r="O1804" s="19"/>
      <c r="P1804" s="19"/>
      <c r="Q1804" s="20"/>
      <c r="R1804" s="21" t="e">
        <f t="array" ref="R1804">VLOOKUP(C1804,DB!A:D,2,FALSE)</f>
        <v>#N/A</v>
      </c>
      <c r="S1804" s="21" t="e">
        <f t="array" ref="S1804">VLOOKUP(C1804,DB!A:D,3,FALSE)</f>
        <v>#N/A</v>
      </c>
      <c r="T1804" s="22" t="s">
        <v>19</v>
      </c>
      <c r="U1804" s="1" t="str">
        <f t="shared" si="53"/>
        <v/>
      </c>
      <c r="V1804" s="23" t="e">
        <f t="shared" ca="1" si="47"/>
        <v>#NAME?</v>
      </c>
      <c r="X1804" s="24" t="e">
        <f>VLOOKUP(CONCATENATE(C1804,D1804),'Honor 2025'!A:D,4,FALSE)</f>
        <v>#N/A</v>
      </c>
      <c r="Y1804" s="24"/>
      <c r="Z1804" s="22"/>
      <c r="AA1804" s="22"/>
      <c r="AB1804" s="22"/>
      <c r="AC1804" s="22"/>
      <c r="AD1804" s="22"/>
      <c r="AE1804" s="22"/>
      <c r="AF1804" s="22"/>
      <c r="AG1804" s="22"/>
      <c r="AH1804" s="22"/>
      <c r="AI1804" s="22"/>
      <c r="AJ1804" s="22"/>
      <c r="AK1804" s="22"/>
      <c r="AL1804" s="22"/>
      <c r="AM1804" s="22"/>
      <c r="AN1804" s="22"/>
      <c r="AO1804" s="22"/>
      <c r="AP1804" s="22"/>
      <c r="AQ1804" s="22"/>
      <c r="AR1804" s="22"/>
      <c r="AS1804" s="22"/>
      <c r="AT1804" s="22"/>
      <c r="AU1804" s="22"/>
      <c r="AV1804" s="22"/>
      <c r="AW1804" s="22"/>
      <c r="AX1804" s="22"/>
      <c r="AY1804" s="22"/>
      <c r="AZ1804" s="22"/>
      <c r="BA1804" s="22"/>
      <c r="BB1804" s="22"/>
      <c r="BC1804" s="22"/>
      <c r="BD1804" s="22"/>
      <c r="BE1804" s="24"/>
      <c r="BF1804" s="22"/>
      <c r="BG1804" s="22"/>
      <c r="BH1804" s="22"/>
      <c r="BI1804" s="22"/>
      <c r="BJ1804" s="22"/>
      <c r="BK1804" s="22"/>
      <c r="BL1804" s="22"/>
      <c r="BM1804" s="22"/>
      <c r="BN1804" s="22"/>
      <c r="BO1804" s="22"/>
      <c r="BP1804" s="22"/>
      <c r="BQ1804" s="22"/>
      <c r="BR1804" s="22"/>
      <c r="BS1804" s="22"/>
      <c r="BT1804" s="22"/>
      <c r="BU1804" s="22"/>
      <c r="BV1804" s="22"/>
      <c r="BW1804" s="22"/>
      <c r="BX1804" s="22"/>
      <c r="BY1804" s="22"/>
      <c r="BZ1804" s="22"/>
      <c r="CA1804" s="22"/>
      <c r="CB1804" s="22"/>
      <c r="CC1804" s="22"/>
      <c r="CD1804" s="22"/>
      <c r="CE1804" s="22"/>
      <c r="CF1804" s="22"/>
      <c r="CG1804" s="22"/>
      <c r="CH1804" s="22"/>
      <c r="CI1804" s="22"/>
      <c r="CJ1804" s="22"/>
      <c r="CK1804" s="24"/>
      <c r="CL1804" s="22"/>
      <c r="CM1804" s="22"/>
      <c r="CN1804" s="22"/>
      <c r="CO1804" s="22"/>
      <c r="CP1804" s="22"/>
      <c r="CQ1804" s="22"/>
      <c r="CR1804" s="22"/>
      <c r="CS1804" s="22"/>
      <c r="CT1804" s="22"/>
      <c r="CU1804" s="22"/>
      <c r="CV1804" s="22"/>
      <c r="CW1804" s="22"/>
      <c r="CX1804" s="22"/>
      <c r="CY1804" s="22"/>
      <c r="CZ1804" s="22"/>
      <c r="DA1804" s="22"/>
      <c r="DB1804" s="22"/>
      <c r="DC1804" s="22"/>
      <c r="DD1804" s="22"/>
      <c r="DE1804" s="22"/>
      <c r="DF1804" s="22"/>
      <c r="DG1804" s="22"/>
      <c r="DH1804" s="22"/>
      <c r="DI1804" s="22"/>
      <c r="DJ1804" s="22"/>
      <c r="DK1804" s="22"/>
      <c r="DL1804" s="22"/>
      <c r="DM1804" s="22"/>
      <c r="DN1804" s="22"/>
      <c r="DO1804" s="22"/>
      <c r="DP1804" s="22"/>
      <c r="DQ1804" s="24"/>
      <c r="DR1804" s="22"/>
      <c r="DS1804" s="22"/>
      <c r="DT1804" s="22"/>
      <c r="DU1804" s="22"/>
      <c r="DV1804" s="22"/>
      <c r="DW1804" s="22"/>
      <c r="DX1804" s="22"/>
      <c r="DY1804" s="22"/>
      <c r="DZ1804" s="22"/>
      <c r="EA1804" s="22"/>
      <c r="EB1804" s="22"/>
      <c r="EC1804" s="22"/>
      <c r="ED1804" s="22"/>
      <c r="EE1804" s="22"/>
      <c r="EF1804" s="22"/>
      <c r="EG1804" s="22"/>
      <c r="EH1804" s="22"/>
      <c r="EI1804" s="22"/>
      <c r="EJ1804" s="22"/>
      <c r="EK1804" s="22"/>
      <c r="EL1804" s="22"/>
      <c r="EM1804" s="22"/>
      <c r="EN1804" s="22"/>
      <c r="EO1804" s="22"/>
      <c r="EP1804" s="22"/>
      <c r="EQ1804" s="22"/>
      <c r="ER1804" s="22"/>
      <c r="ES1804" s="22"/>
      <c r="ET1804" s="22"/>
      <c r="EU1804" s="22"/>
      <c r="EV1804" s="22"/>
      <c r="EW1804" s="24"/>
      <c r="EX1804" s="22"/>
      <c r="EY1804" s="22"/>
      <c r="EZ1804" s="22"/>
      <c r="FA1804" s="22"/>
      <c r="FB1804" s="22"/>
      <c r="FC1804" s="22"/>
      <c r="FD1804" s="22"/>
      <c r="FE1804" s="22"/>
      <c r="FF1804" s="22"/>
      <c r="FG1804" s="22"/>
      <c r="FH1804" s="22"/>
      <c r="FI1804" s="22"/>
      <c r="FJ1804" s="22"/>
      <c r="FK1804" s="22"/>
      <c r="FL1804" s="22"/>
      <c r="FM1804" s="22"/>
      <c r="FN1804" s="22"/>
      <c r="FO1804" s="22"/>
      <c r="FP1804" s="22"/>
      <c r="FQ1804" s="22"/>
      <c r="FR1804" s="22"/>
      <c r="FS1804" s="22"/>
      <c r="FT1804" s="22"/>
      <c r="FU1804" s="22"/>
      <c r="FV1804" s="22"/>
      <c r="FW1804" s="22"/>
      <c r="FX1804" s="22"/>
      <c r="FY1804" s="22"/>
      <c r="FZ1804" s="22"/>
      <c r="GA1804" s="22"/>
      <c r="GB1804" s="22"/>
      <c r="GC1804" s="24"/>
      <c r="GD1804" s="22"/>
      <c r="GE1804" s="22"/>
      <c r="GF1804" s="22"/>
      <c r="GG1804" s="22"/>
      <c r="GH1804" s="22"/>
      <c r="GI1804" s="22"/>
      <c r="GJ1804" s="22"/>
      <c r="GK1804" s="22"/>
      <c r="GL1804" s="22"/>
      <c r="GM1804" s="22"/>
      <c r="GN1804" s="22"/>
      <c r="GO1804" s="22"/>
      <c r="GP1804" s="22"/>
      <c r="GQ1804" s="22"/>
      <c r="GR1804" s="22"/>
      <c r="GS1804" s="22"/>
      <c r="GT1804" s="22"/>
      <c r="GU1804" s="22"/>
      <c r="GV1804" s="22"/>
      <c r="GW1804" s="22"/>
      <c r="GX1804" s="22"/>
      <c r="GY1804" s="22"/>
      <c r="GZ1804" s="22"/>
      <c r="HA1804" s="22"/>
      <c r="HB1804" s="22"/>
      <c r="HC1804" s="22"/>
      <c r="HD1804" s="22"/>
      <c r="HE1804" s="22"/>
      <c r="HF1804" s="22"/>
      <c r="HG1804" s="22"/>
      <c r="HH1804" s="22"/>
      <c r="HI1804" s="24"/>
      <c r="HJ1804" s="22"/>
      <c r="HK1804" s="22"/>
      <c r="HL1804" s="22"/>
      <c r="HM1804" s="22"/>
      <c r="HN1804" s="22"/>
      <c r="HO1804" s="22"/>
      <c r="HP1804" s="22"/>
      <c r="HQ1804" s="22"/>
      <c r="HR1804" s="22"/>
      <c r="HS1804" s="22"/>
      <c r="HT1804" s="22"/>
      <c r="HU1804" s="22"/>
      <c r="HV1804" s="22"/>
      <c r="HW1804" s="22"/>
      <c r="HX1804" s="22"/>
      <c r="HY1804" s="22"/>
      <c r="HZ1804" s="22"/>
      <c r="IA1804" s="22"/>
      <c r="IB1804" s="22"/>
      <c r="IC1804" s="22"/>
      <c r="ID1804" s="22"/>
      <c r="IE1804" s="22"/>
      <c r="IF1804" s="22"/>
      <c r="IG1804" s="22"/>
      <c r="IH1804" s="22"/>
      <c r="II1804" s="22"/>
      <c r="IJ1804" s="22"/>
      <c r="IK1804" s="22"/>
      <c r="IL1804" s="22"/>
      <c r="IM1804" s="22"/>
      <c r="IN1804" s="22"/>
      <c r="IO1804" s="24"/>
      <c r="IP1804" s="22"/>
      <c r="IQ1804" s="22"/>
      <c r="IR1804" s="22"/>
      <c r="IS1804" s="22"/>
      <c r="IT1804" s="22"/>
      <c r="IU1804" s="22"/>
      <c r="IV1804" s="22"/>
      <c r="IW1804" s="22"/>
      <c r="IX1804" s="22"/>
      <c r="IY1804" s="22"/>
      <c r="IZ1804" s="22"/>
      <c r="JA1804" s="22"/>
      <c r="JB1804" s="22"/>
      <c r="JC1804" s="22"/>
      <c r="JD1804" s="22"/>
      <c r="JE1804" s="22"/>
      <c r="JF1804" s="22"/>
      <c r="JG1804" s="22"/>
      <c r="JH1804" s="22"/>
      <c r="JI1804" s="22"/>
      <c r="JJ1804" s="22"/>
      <c r="JK1804" s="22"/>
      <c r="JL1804" s="22"/>
      <c r="JM1804" s="22"/>
      <c r="JN1804" s="22"/>
      <c r="JO1804" s="22"/>
      <c r="JP1804" s="22"/>
      <c r="JQ1804" s="22"/>
      <c r="JR1804" s="22"/>
      <c r="JS1804" s="22"/>
      <c r="JT1804" s="22"/>
      <c r="JU1804" s="24"/>
      <c r="JV1804" s="22"/>
      <c r="JW1804" s="22"/>
      <c r="JX1804" s="22"/>
      <c r="JY1804" s="22"/>
      <c r="JZ1804" s="22"/>
      <c r="KA1804" s="22"/>
      <c r="KB1804" s="22"/>
      <c r="KC1804" s="22"/>
      <c r="KD1804" s="22"/>
      <c r="KE1804" s="22"/>
      <c r="KF1804" s="22"/>
      <c r="KG1804" s="22"/>
      <c r="KH1804" s="22"/>
      <c r="KI1804" s="22"/>
      <c r="KJ1804" s="22"/>
      <c r="KK1804" s="22"/>
      <c r="KL1804" s="22"/>
      <c r="KM1804" s="22"/>
      <c r="KN1804" s="22"/>
      <c r="KO1804" s="22"/>
      <c r="KP1804" s="22"/>
      <c r="KQ1804" s="22"/>
      <c r="KR1804" s="22"/>
      <c r="KS1804" s="22"/>
      <c r="KT1804" s="22"/>
      <c r="KU1804" s="22"/>
      <c r="KV1804" s="22"/>
      <c r="KW1804" s="22"/>
      <c r="KX1804" s="22"/>
      <c r="KY1804" s="22"/>
      <c r="KZ1804" s="22"/>
      <c r="LA1804" s="24"/>
      <c r="LB1804" s="22"/>
      <c r="LC1804" s="22"/>
      <c r="LD1804" s="22"/>
      <c r="LE1804" s="22"/>
      <c r="LF1804" s="22"/>
      <c r="LG1804" s="22"/>
      <c r="LH1804" s="22"/>
      <c r="LI1804" s="22"/>
      <c r="LJ1804" s="22"/>
      <c r="LK1804" s="22"/>
      <c r="LL1804" s="22"/>
      <c r="LM1804" s="22"/>
      <c r="LN1804" s="22"/>
      <c r="LO1804" s="22"/>
      <c r="LP1804" s="22"/>
      <c r="LQ1804" s="22"/>
      <c r="LR1804" s="22"/>
      <c r="LS1804" s="22"/>
      <c r="LT1804" s="22"/>
      <c r="LU1804" s="22"/>
      <c r="LV1804" s="22"/>
      <c r="LW1804" s="22"/>
      <c r="LX1804" s="22"/>
      <c r="LY1804" s="22"/>
      <c r="LZ1804" s="22"/>
      <c r="MA1804" s="22"/>
      <c r="MB1804" s="22"/>
      <c r="MC1804" s="22"/>
      <c r="MD1804" s="22"/>
      <c r="ME1804" s="22"/>
      <c r="MF1804" s="22"/>
      <c r="MG1804" s="24"/>
      <c r="MH1804" s="22"/>
      <c r="MI1804" s="22"/>
      <c r="MJ1804" s="22"/>
      <c r="MK1804" s="22"/>
      <c r="ML1804" s="22"/>
      <c r="MM1804" s="22"/>
      <c r="MN1804" s="22"/>
      <c r="MO1804" s="22"/>
      <c r="MP1804" s="22"/>
      <c r="MQ1804" s="22"/>
      <c r="MR1804" s="22"/>
      <c r="MS1804" s="22"/>
      <c r="MT1804" s="22"/>
      <c r="MU1804" s="22"/>
      <c r="MV1804" s="22"/>
      <c r="MW1804" s="22"/>
      <c r="MX1804" s="22"/>
      <c r="MY1804" s="22"/>
      <c r="MZ1804" s="22"/>
      <c r="NA1804" s="22"/>
      <c r="NB1804" s="22"/>
      <c r="NC1804" s="22"/>
      <c r="ND1804" s="22"/>
      <c r="NE1804" s="22"/>
      <c r="NF1804" s="22"/>
      <c r="NG1804" s="22"/>
      <c r="NH1804" s="22"/>
      <c r="NI1804" s="22"/>
      <c r="NJ1804" s="22"/>
      <c r="NK1804" s="22"/>
      <c r="NL1804" s="22"/>
      <c r="NM1804" s="24"/>
      <c r="NN1804" s="22"/>
      <c r="NO1804" s="22"/>
      <c r="NP1804" s="22"/>
      <c r="NQ1804" s="22"/>
      <c r="NR1804" s="22"/>
      <c r="NS1804" s="22"/>
      <c r="NT1804" s="22"/>
      <c r="NU1804" s="22"/>
      <c r="NV1804" s="22"/>
      <c r="NW1804" s="22"/>
      <c r="NX1804" s="22"/>
      <c r="NY1804" s="22"/>
      <c r="NZ1804" s="22"/>
      <c r="OA1804" s="22"/>
      <c r="OB1804" s="22"/>
      <c r="OC1804" s="22"/>
      <c r="OD1804" s="22"/>
      <c r="OE1804" s="22"/>
      <c r="OF1804" s="22"/>
      <c r="OG1804" s="22"/>
      <c r="OH1804" s="22"/>
      <c r="OI1804" s="22"/>
      <c r="OJ1804" s="22"/>
      <c r="OK1804" s="22"/>
      <c r="OL1804" s="22"/>
      <c r="OM1804" s="22"/>
      <c r="ON1804" s="22"/>
      <c r="OO1804" s="22"/>
      <c r="OP1804" s="22"/>
      <c r="OQ1804" s="22"/>
      <c r="OR1804" s="22"/>
    </row>
    <row r="1805" spans="1:408" ht="15" thickBot="1">
      <c r="A1805" s="1" t="str">
        <f t="shared" si="50"/>
        <v>-73</v>
      </c>
      <c r="B1805" s="12" t="str">
        <f t="shared" si="52"/>
        <v/>
      </c>
      <c r="C1805" s="13"/>
      <c r="D1805" s="14"/>
      <c r="E1805" s="15"/>
      <c r="F1805" s="15"/>
      <c r="G1805" s="15">
        <f t="shared" si="51"/>
        <v>0</v>
      </c>
      <c r="H1805" s="16"/>
      <c r="I1805" s="14"/>
      <c r="J1805" s="17"/>
      <c r="K1805" s="78"/>
      <c r="L1805" s="18"/>
      <c r="M1805" s="18"/>
      <c r="N1805" s="16" t="e">
        <f t="shared" ca="1" si="48"/>
        <v>#NAME?</v>
      </c>
      <c r="O1805" s="19"/>
      <c r="P1805" s="19"/>
      <c r="Q1805" s="20"/>
      <c r="R1805" s="21" t="e">
        <f t="array" ref="R1805">VLOOKUP(C1805,DB!A:D,2,FALSE)</f>
        <v>#N/A</v>
      </c>
      <c r="S1805" s="21" t="e">
        <f t="array" ref="S1805">VLOOKUP(C1805,DB!A:D,3,FALSE)</f>
        <v>#N/A</v>
      </c>
      <c r="T1805" s="22" t="s">
        <v>19</v>
      </c>
      <c r="U1805" s="1" t="str">
        <f t="shared" si="53"/>
        <v/>
      </c>
      <c r="V1805" s="23" t="e">
        <f t="shared" ca="1" si="47"/>
        <v>#NAME?</v>
      </c>
      <c r="X1805" s="24" t="e">
        <f>VLOOKUP(CONCATENATE(C1805,D1805),'Honor 2025'!A:D,4,FALSE)</f>
        <v>#N/A</v>
      </c>
      <c r="Y1805" s="24"/>
      <c r="Z1805" s="22"/>
      <c r="AA1805" s="22"/>
      <c r="AB1805" s="22"/>
      <c r="AC1805" s="22"/>
      <c r="AD1805" s="22"/>
      <c r="AE1805" s="22"/>
      <c r="AF1805" s="22"/>
      <c r="AG1805" s="22"/>
      <c r="AH1805" s="22"/>
      <c r="AI1805" s="22"/>
      <c r="AJ1805" s="22"/>
      <c r="AK1805" s="22"/>
      <c r="AL1805" s="22"/>
      <c r="AM1805" s="22"/>
      <c r="AN1805" s="22"/>
      <c r="AO1805" s="22"/>
      <c r="AP1805" s="22"/>
      <c r="AQ1805" s="22"/>
      <c r="AR1805" s="22"/>
      <c r="AS1805" s="22"/>
      <c r="AT1805" s="22"/>
      <c r="AU1805" s="22"/>
      <c r="AV1805" s="22"/>
      <c r="AW1805" s="22"/>
      <c r="AX1805" s="22"/>
      <c r="AY1805" s="22"/>
      <c r="AZ1805" s="22"/>
      <c r="BA1805" s="22"/>
      <c r="BB1805" s="22"/>
      <c r="BC1805" s="22"/>
      <c r="BD1805" s="22"/>
      <c r="BE1805" s="24"/>
      <c r="BF1805" s="22"/>
      <c r="BG1805" s="22"/>
      <c r="BH1805" s="22"/>
      <c r="BI1805" s="22"/>
      <c r="BJ1805" s="22"/>
      <c r="BK1805" s="22"/>
      <c r="BL1805" s="22"/>
      <c r="BM1805" s="22"/>
      <c r="BN1805" s="22"/>
      <c r="BO1805" s="22"/>
      <c r="BP1805" s="22"/>
      <c r="BQ1805" s="22"/>
      <c r="BR1805" s="22"/>
      <c r="BS1805" s="22"/>
      <c r="BT1805" s="22"/>
      <c r="BU1805" s="22"/>
      <c r="BV1805" s="22"/>
      <c r="BW1805" s="22"/>
      <c r="BX1805" s="22"/>
      <c r="BY1805" s="22"/>
      <c r="BZ1805" s="22"/>
      <c r="CA1805" s="22"/>
      <c r="CB1805" s="22"/>
      <c r="CC1805" s="22"/>
      <c r="CD1805" s="22"/>
      <c r="CE1805" s="22"/>
      <c r="CF1805" s="22"/>
      <c r="CG1805" s="22"/>
      <c r="CH1805" s="22"/>
      <c r="CI1805" s="22"/>
      <c r="CJ1805" s="22"/>
      <c r="CK1805" s="24"/>
      <c r="CL1805" s="22"/>
      <c r="CM1805" s="22"/>
      <c r="CN1805" s="22"/>
      <c r="CO1805" s="22"/>
      <c r="CP1805" s="22"/>
      <c r="CQ1805" s="22"/>
      <c r="CR1805" s="22"/>
      <c r="CS1805" s="22"/>
      <c r="CT1805" s="22"/>
      <c r="CU1805" s="22"/>
      <c r="CV1805" s="22"/>
      <c r="CW1805" s="22"/>
      <c r="CX1805" s="22"/>
      <c r="CY1805" s="22"/>
      <c r="CZ1805" s="22"/>
      <c r="DA1805" s="22"/>
      <c r="DB1805" s="22"/>
      <c r="DC1805" s="22"/>
      <c r="DD1805" s="22"/>
      <c r="DE1805" s="22"/>
      <c r="DF1805" s="22"/>
      <c r="DG1805" s="22"/>
      <c r="DH1805" s="22"/>
      <c r="DI1805" s="22"/>
      <c r="DJ1805" s="22"/>
      <c r="DK1805" s="22"/>
      <c r="DL1805" s="22"/>
      <c r="DM1805" s="22"/>
      <c r="DN1805" s="22"/>
      <c r="DO1805" s="22"/>
      <c r="DP1805" s="22"/>
      <c r="DQ1805" s="24"/>
      <c r="DR1805" s="22"/>
      <c r="DS1805" s="22"/>
      <c r="DT1805" s="22"/>
      <c r="DU1805" s="22"/>
      <c r="DV1805" s="22"/>
      <c r="DW1805" s="22"/>
      <c r="DX1805" s="22"/>
      <c r="DY1805" s="22"/>
      <c r="DZ1805" s="22"/>
      <c r="EA1805" s="22"/>
      <c r="EB1805" s="22"/>
      <c r="EC1805" s="22"/>
      <c r="ED1805" s="22"/>
      <c r="EE1805" s="22"/>
      <c r="EF1805" s="22"/>
      <c r="EG1805" s="22"/>
      <c r="EH1805" s="22"/>
      <c r="EI1805" s="22"/>
      <c r="EJ1805" s="22"/>
      <c r="EK1805" s="22"/>
      <c r="EL1805" s="22"/>
      <c r="EM1805" s="22"/>
      <c r="EN1805" s="22"/>
      <c r="EO1805" s="22"/>
      <c r="EP1805" s="22"/>
      <c r="EQ1805" s="22"/>
      <c r="ER1805" s="22"/>
      <c r="ES1805" s="22"/>
      <c r="ET1805" s="22"/>
      <c r="EU1805" s="22"/>
      <c r="EV1805" s="22"/>
      <c r="EW1805" s="24"/>
      <c r="EX1805" s="22"/>
      <c r="EY1805" s="22"/>
      <c r="EZ1805" s="22"/>
      <c r="FA1805" s="22"/>
      <c r="FB1805" s="22"/>
      <c r="FC1805" s="22"/>
      <c r="FD1805" s="22"/>
      <c r="FE1805" s="22"/>
      <c r="FF1805" s="22"/>
      <c r="FG1805" s="22"/>
      <c r="FH1805" s="22"/>
      <c r="FI1805" s="22"/>
      <c r="FJ1805" s="22"/>
      <c r="FK1805" s="22"/>
      <c r="FL1805" s="22"/>
      <c r="FM1805" s="22"/>
      <c r="FN1805" s="22"/>
      <c r="FO1805" s="22"/>
      <c r="FP1805" s="22"/>
      <c r="FQ1805" s="22"/>
      <c r="FR1805" s="22"/>
      <c r="FS1805" s="22"/>
      <c r="FT1805" s="22"/>
      <c r="FU1805" s="22"/>
      <c r="FV1805" s="22"/>
      <c r="FW1805" s="22"/>
      <c r="FX1805" s="22"/>
      <c r="FY1805" s="22"/>
      <c r="FZ1805" s="22"/>
      <c r="GA1805" s="22"/>
      <c r="GB1805" s="22"/>
      <c r="GC1805" s="24"/>
      <c r="GD1805" s="22"/>
      <c r="GE1805" s="22"/>
      <c r="GF1805" s="22"/>
      <c r="GG1805" s="22"/>
      <c r="GH1805" s="22"/>
      <c r="GI1805" s="22"/>
      <c r="GJ1805" s="22"/>
      <c r="GK1805" s="22"/>
      <c r="GL1805" s="22"/>
      <c r="GM1805" s="22"/>
      <c r="GN1805" s="22"/>
      <c r="GO1805" s="22"/>
      <c r="GP1805" s="22"/>
      <c r="GQ1805" s="22"/>
      <c r="GR1805" s="22"/>
      <c r="GS1805" s="22"/>
      <c r="GT1805" s="22"/>
      <c r="GU1805" s="22"/>
      <c r="GV1805" s="22"/>
      <c r="GW1805" s="22"/>
      <c r="GX1805" s="22"/>
      <c r="GY1805" s="22"/>
      <c r="GZ1805" s="22"/>
      <c r="HA1805" s="22"/>
      <c r="HB1805" s="22"/>
      <c r="HC1805" s="22"/>
      <c r="HD1805" s="22"/>
      <c r="HE1805" s="22"/>
      <c r="HF1805" s="22"/>
      <c r="HG1805" s="22"/>
      <c r="HH1805" s="22"/>
      <c r="HI1805" s="24"/>
      <c r="HJ1805" s="22"/>
      <c r="HK1805" s="22"/>
      <c r="HL1805" s="22"/>
      <c r="HM1805" s="22"/>
      <c r="HN1805" s="22"/>
      <c r="HO1805" s="22"/>
      <c r="HP1805" s="22"/>
      <c r="HQ1805" s="22"/>
      <c r="HR1805" s="22"/>
      <c r="HS1805" s="22"/>
      <c r="HT1805" s="22"/>
      <c r="HU1805" s="22"/>
      <c r="HV1805" s="22"/>
      <c r="HW1805" s="22"/>
      <c r="HX1805" s="22"/>
      <c r="HY1805" s="22"/>
      <c r="HZ1805" s="22"/>
      <c r="IA1805" s="22"/>
      <c r="IB1805" s="22"/>
      <c r="IC1805" s="22"/>
      <c r="ID1805" s="22"/>
      <c r="IE1805" s="22"/>
      <c r="IF1805" s="22"/>
      <c r="IG1805" s="22"/>
      <c r="IH1805" s="22"/>
      <c r="II1805" s="22"/>
      <c r="IJ1805" s="22"/>
      <c r="IK1805" s="22"/>
      <c r="IL1805" s="22"/>
      <c r="IM1805" s="22"/>
      <c r="IN1805" s="22"/>
      <c r="IO1805" s="24"/>
      <c r="IP1805" s="22"/>
      <c r="IQ1805" s="22"/>
      <c r="IR1805" s="22"/>
      <c r="IS1805" s="22"/>
      <c r="IT1805" s="22"/>
      <c r="IU1805" s="22"/>
      <c r="IV1805" s="22"/>
      <c r="IW1805" s="22"/>
      <c r="IX1805" s="22"/>
      <c r="IY1805" s="22"/>
      <c r="IZ1805" s="22"/>
      <c r="JA1805" s="22"/>
      <c r="JB1805" s="22"/>
      <c r="JC1805" s="22"/>
      <c r="JD1805" s="22"/>
      <c r="JE1805" s="22"/>
      <c r="JF1805" s="22"/>
      <c r="JG1805" s="22"/>
      <c r="JH1805" s="22"/>
      <c r="JI1805" s="22"/>
      <c r="JJ1805" s="22"/>
      <c r="JK1805" s="22"/>
      <c r="JL1805" s="22"/>
      <c r="JM1805" s="22"/>
      <c r="JN1805" s="22"/>
      <c r="JO1805" s="22"/>
      <c r="JP1805" s="22"/>
      <c r="JQ1805" s="22"/>
      <c r="JR1805" s="22"/>
      <c r="JS1805" s="22"/>
      <c r="JT1805" s="22"/>
      <c r="JU1805" s="24"/>
      <c r="JV1805" s="22"/>
      <c r="JW1805" s="22"/>
      <c r="JX1805" s="22"/>
      <c r="JY1805" s="22"/>
      <c r="JZ1805" s="22"/>
      <c r="KA1805" s="22"/>
      <c r="KB1805" s="22"/>
      <c r="KC1805" s="22"/>
      <c r="KD1805" s="22"/>
      <c r="KE1805" s="22"/>
      <c r="KF1805" s="22"/>
      <c r="KG1805" s="22"/>
      <c r="KH1805" s="22"/>
      <c r="KI1805" s="22"/>
      <c r="KJ1805" s="22"/>
      <c r="KK1805" s="22"/>
      <c r="KL1805" s="22"/>
      <c r="KM1805" s="22"/>
      <c r="KN1805" s="22"/>
      <c r="KO1805" s="22"/>
      <c r="KP1805" s="22"/>
      <c r="KQ1805" s="22"/>
      <c r="KR1805" s="22"/>
      <c r="KS1805" s="22"/>
      <c r="KT1805" s="22"/>
      <c r="KU1805" s="22"/>
      <c r="KV1805" s="22"/>
      <c r="KW1805" s="22"/>
      <c r="KX1805" s="22"/>
      <c r="KY1805" s="22"/>
      <c r="KZ1805" s="22"/>
      <c r="LA1805" s="24"/>
      <c r="LB1805" s="22"/>
      <c r="LC1805" s="22"/>
      <c r="LD1805" s="22"/>
      <c r="LE1805" s="22"/>
      <c r="LF1805" s="22"/>
      <c r="LG1805" s="22"/>
      <c r="LH1805" s="22"/>
      <c r="LI1805" s="22"/>
      <c r="LJ1805" s="22"/>
      <c r="LK1805" s="22"/>
      <c r="LL1805" s="22"/>
      <c r="LM1805" s="22"/>
      <c r="LN1805" s="22"/>
      <c r="LO1805" s="22"/>
      <c r="LP1805" s="22"/>
      <c r="LQ1805" s="22"/>
      <c r="LR1805" s="22"/>
      <c r="LS1805" s="22"/>
      <c r="LT1805" s="22"/>
      <c r="LU1805" s="22"/>
      <c r="LV1805" s="22"/>
      <c r="LW1805" s="22"/>
      <c r="LX1805" s="22"/>
      <c r="LY1805" s="22"/>
      <c r="LZ1805" s="22"/>
      <c r="MA1805" s="22"/>
      <c r="MB1805" s="22"/>
      <c r="MC1805" s="22"/>
      <c r="MD1805" s="22"/>
      <c r="ME1805" s="22"/>
      <c r="MF1805" s="22"/>
      <c r="MG1805" s="24"/>
      <c r="MH1805" s="22"/>
      <c r="MI1805" s="22"/>
      <c r="MJ1805" s="22"/>
      <c r="MK1805" s="22"/>
      <c r="ML1805" s="22"/>
      <c r="MM1805" s="22"/>
      <c r="MN1805" s="22"/>
      <c r="MO1805" s="22"/>
      <c r="MP1805" s="22"/>
      <c r="MQ1805" s="22"/>
      <c r="MR1805" s="22"/>
      <c r="MS1805" s="22"/>
      <c r="MT1805" s="22"/>
      <c r="MU1805" s="22"/>
      <c r="MV1805" s="22"/>
      <c r="MW1805" s="22"/>
      <c r="MX1805" s="22"/>
      <c r="MY1805" s="22"/>
      <c r="MZ1805" s="22"/>
      <c r="NA1805" s="22"/>
      <c r="NB1805" s="22"/>
      <c r="NC1805" s="22"/>
      <c r="ND1805" s="22"/>
      <c r="NE1805" s="22"/>
      <c r="NF1805" s="22"/>
      <c r="NG1805" s="22"/>
      <c r="NH1805" s="22"/>
      <c r="NI1805" s="22"/>
      <c r="NJ1805" s="22"/>
      <c r="NK1805" s="22"/>
      <c r="NL1805" s="22"/>
      <c r="NM1805" s="24"/>
      <c r="NN1805" s="22"/>
      <c r="NO1805" s="22"/>
      <c r="NP1805" s="22"/>
      <c r="NQ1805" s="22"/>
      <c r="NR1805" s="22"/>
      <c r="NS1805" s="22"/>
      <c r="NT1805" s="22"/>
      <c r="NU1805" s="22"/>
      <c r="NV1805" s="22"/>
      <c r="NW1805" s="22"/>
      <c r="NX1805" s="22"/>
      <c r="NY1805" s="22"/>
      <c r="NZ1805" s="22"/>
      <c r="OA1805" s="22"/>
      <c r="OB1805" s="22"/>
      <c r="OC1805" s="22"/>
      <c r="OD1805" s="22"/>
      <c r="OE1805" s="22"/>
      <c r="OF1805" s="22"/>
      <c r="OG1805" s="22"/>
      <c r="OH1805" s="22"/>
      <c r="OI1805" s="22"/>
      <c r="OJ1805" s="22"/>
      <c r="OK1805" s="22"/>
      <c r="OL1805" s="22"/>
      <c r="OM1805" s="22"/>
      <c r="ON1805" s="22"/>
      <c r="OO1805" s="22"/>
      <c r="OP1805" s="22"/>
      <c r="OQ1805" s="22"/>
      <c r="OR1805" s="22"/>
    </row>
    <row r="1806" spans="1:408" ht="15" thickBot="1">
      <c r="A1806" s="1" t="str">
        <f t="shared" si="50"/>
        <v>-74</v>
      </c>
      <c r="B1806" s="12" t="str">
        <f t="shared" si="52"/>
        <v/>
      </c>
      <c r="C1806" s="13"/>
      <c r="D1806" s="14"/>
      <c r="E1806" s="15"/>
      <c r="F1806" s="15"/>
      <c r="G1806" s="15">
        <f t="shared" si="51"/>
        <v>0</v>
      </c>
      <c r="H1806" s="16"/>
      <c r="I1806" s="14"/>
      <c r="J1806" s="17"/>
      <c r="K1806" s="79"/>
      <c r="L1806" s="18"/>
      <c r="M1806" s="18"/>
      <c r="N1806" s="16" t="e">
        <f t="shared" ca="1" si="48"/>
        <v>#NAME?</v>
      </c>
      <c r="O1806" s="19"/>
      <c r="P1806" s="19"/>
      <c r="Q1806" s="20"/>
      <c r="R1806" s="21" t="e">
        <f t="array" ref="R1806">VLOOKUP(C1806,DB!A:D,2,FALSE)</f>
        <v>#N/A</v>
      </c>
      <c r="S1806" s="21" t="e">
        <f t="array" ref="S1806">VLOOKUP(C1806,DB!A:D,3,FALSE)</f>
        <v>#N/A</v>
      </c>
      <c r="T1806" s="22" t="s">
        <v>19</v>
      </c>
      <c r="U1806" s="1" t="str">
        <f t="shared" si="53"/>
        <v/>
      </c>
      <c r="V1806" s="23" t="e">
        <f t="shared" ca="1" si="47"/>
        <v>#NAME?</v>
      </c>
      <c r="X1806" s="24" t="e">
        <f>VLOOKUP(CONCATENATE(C1806,D1806),'Honor 2025'!A:D,4,FALSE)</f>
        <v>#N/A</v>
      </c>
      <c r="Y1806" s="24"/>
      <c r="Z1806" s="22"/>
      <c r="AA1806" s="22"/>
      <c r="AB1806" s="22"/>
      <c r="AC1806" s="22"/>
      <c r="AD1806" s="22"/>
      <c r="AE1806" s="22"/>
      <c r="AF1806" s="22"/>
      <c r="AG1806" s="22"/>
      <c r="AH1806" s="22"/>
      <c r="AI1806" s="22"/>
      <c r="AJ1806" s="22"/>
      <c r="AK1806" s="22"/>
      <c r="AL1806" s="22"/>
      <c r="AM1806" s="22"/>
      <c r="AN1806" s="22"/>
      <c r="AO1806" s="22"/>
      <c r="AP1806" s="22"/>
      <c r="AQ1806" s="22"/>
      <c r="AR1806" s="22"/>
      <c r="AS1806" s="22"/>
      <c r="AT1806" s="22"/>
      <c r="AU1806" s="22"/>
      <c r="AV1806" s="22"/>
      <c r="AW1806" s="22"/>
      <c r="AX1806" s="22"/>
      <c r="AY1806" s="22"/>
      <c r="AZ1806" s="22"/>
      <c r="BA1806" s="22"/>
      <c r="BB1806" s="22"/>
      <c r="BC1806" s="22"/>
      <c r="BD1806" s="22"/>
      <c r="BE1806" s="24"/>
      <c r="BF1806" s="22"/>
      <c r="BG1806" s="22"/>
      <c r="BH1806" s="22"/>
      <c r="BI1806" s="22"/>
      <c r="BJ1806" s="22"/>
      <c r="BK1806" s="22"/>
      <c r="BL1806" s="22"/>
      <c r="BM1806" s="22"/>
      <c r="BN1806" s="22"/>
      <c r="BO1806" s="22"/>
      <c r="BP1806" s="22"/>
      <c r="BQ1806" s="22"/>
      <c r="BR1806" s="22"/>
      <c r="BS1806" s="22"/>
      <c r="BT1806" s="22"/>
      <c r="BU1806" s="22"/>
      <c r="BV1806" s="22"/>
      <c r="BW1806" s="22"/>
      <c r="BX1806" s="22"/>
      <c r="BY1806" s="22"/>
      <c r="BZ1806" s="22"/>
      <c r="CA1806" s="22"/>
      <c r="CB1806" s="22"/>
      <c r="CC1806" s="22"/>
      <c r="CD1806" s="22"/>
      <c r="CE1806" s="22"/>
      <c r="CF1806" s="22"/>
      <c r="CG1806" s="22"/>
      <c r="CH1806" s="22"/>
      <c r="CI1806" s="22"/>
      <c r="CJ1806" s="22"/>
      <c r="CK1806" s="24"/>
      <c r="CL1806" s="22"/>
      <c r="CM1806" s="22"/>
      <c r="CN1806" s="22"/>
      <c r="CO1806" s="22"/>
      <c r="CP1806" s="22"/>
      <c r="CQ1806" s="22"/>
      <c r="CR1806" s="22"/>
      <c r="CS1806" s="22"/>
      <c r="CT1806" s="22"/>
      <c r="CU1806" s="22"/>
      <c r="CV1806" s="22"/>
      <c r="CW1806" s="22"/>
      <c r="CX1806" s="22"/>
      <c r="CY1806" s="22"/>
      <c r="CZ1806" s="22"/>
      <c r="DA1806" s="22"/>
      <c r="DB1806" s="22"/>
      <c r="DC1806" s="22"/>
      <c r="DD1806" s="22"/>
      <c r="DE1806" s="22"/>
      <c r="DF1806" s="22"/>
      <c r="DG1806" s="22"/>
      <c r="DH1806" s="22"/>
      <c r="DI1806" s="22"/>
      <c r="DJ1806" s="22"/>
      <c r="DK1806" s="22"/>
      <c r="DL1806" s="22"/>
      <c r="DM1806" s="22"/>
      <c r="DN1806" s="22"/>
      <c r="DO1806" s="22"/>
      <c r="DP1806" s="22"/>
      <c r="DQ1806" s="24"/>
      <c r="DR1806" s="22"/>
      <c r="DS1806" s="22"/>
      <c r="DT1806" s="22"/>
      <c r="DU1806" s="22"/>
      <c r="DV1806" s="22"/>
      <c r="DW1806" s="22"/>
      <c r="DX1806" s="22"/>
      <c r="DY1806" s="22"/>
      <c r="DZ1806" s="22"/>
      <c r="EA1806" s="22"/>
      <c r="EB1806" s="22"/>
      <c r="EC1806" s="22"/>
      <c r="ED1806" s="22"/>
      <c r="EE1806" s="22"/>
      <c r="EF1806" s="22"/>
      <c r="EG1806" s="22"/>
      <c r="EH1806" s="22"/>
      <c r="EI1806" s="22"/>
      <c r="EJ1806" s="22"/>
      <c r="EK1806" s="22"/>
      <c r="EL1806" s="22"/>
      <c r="EM1806" s="22"/>
      <c r="EN1806" s="22"/>
      <c r="EO1806" s="22"/>
      <c r="EP1806" s="22"/>
      <c r="EQ1806" s="22"/>
      <c r="ER1806" s="22"/>
      <c r="ES1806" s="22"/>
      <c r="ET1806" s="22"/>
      <c r="EU1806" s="22"/>
      <c r="EV1806" s="22"/>
      <c r="EW1806" s="24"/>
      <c r="EX1806" s="22"/>
      <c r="EY1806" s="22"/>
      <c r="EZ1806" s="22"/>
      <c r="FA1806" s="22"/>
      <c r="FB1806" s="22"/>
      <c r="FC1806" s="22"/>
      <c r="FD1806" s="22"/>
      <c r="FE1806" s="22"/>
      <c r="FF1806" s="22"/>
      <c r="FG1806" s="22"/>
      <c r="FH1806" s="22"/>
      <c r="FI1806" s="22"/>
      <c r="FJ1806" s="22"/>
      <c r="FK1806" s="22"/>
      <c r="FL1806" s="22"/>
      <c r="FM1806" s="22"/>
      <c r="FN1806" s="22"/>
      <c r="FO1806" s="22"/>
      <c r="FP1806" s="22"/>
      <c r="FQ1806" s="22"/>
      <c r="FR1806" s="22"/>
      <c r="FS1806" s="22"/>
      <c r="FT1806" s="22"/>
      <c r="FU1806" s="22"/>
      <c r="FV1806" s="22"/>
      <c r="FW1806" s="22"/>
      <c r="FX1806" s="22"/>
      <c r="FY1806" s="22"/>
      <c r="FZ1806" s="22"/>
      <c r="GA1806" s="22"/>
      <c r="GB1806" s="22"/>
      <c r="GC1806" s="24"/>
      <c r="GD1806" s="22"/>
      <c r="GE1806" s="22"/>
      <c r="GF1806" s="22"/>
      <c r="GG1806" s="22"/>
      <c r="GH1806" s="22"/>
      <c r="GI1806" s="22"/>
      <c r="GJ1806" s="22"/>
      <c r="GK1806" s="22"/>
      <c r="GL1806" s="22"/>
      <c r="GM1806" s="22"/>
      <c r="GN1806" s="22"/>
      <c r="GO1806" s="22"/>
      <c r="GP1806" s="22"/>
      <c r="GQ1806" s="22"/>
      <c r="GR1806" s="22"/>
      <c r="GS1806" s="22"/>
      <c r="GT1806" s="22"/>
      <c r="GU1806" s="22"/>
      <c r="GV1806" s="22"/>
      <c r="GW1806" s="22"/>
      <c r="GX1806" s="22"/>
      <c r="GY1806" s="22"/>
      <c r="GZ1806" s="22"/>
      <c r="HA1806" s="22"/>
      <c r="HB1806" s="22"/>
      <c r="HC1806" s="22"/>
      <c r="HD1806" s="22"/>
      <c r="HE1806" s="22"/>
      <c r="HF1806" s="22"/>
      <c r="HG1806" s="22"/>
      <c r="HH1806" s="22"/>
      <c r="HI1806" s="24"/>
      <c r="HJ1806" s="22"/>
      <c r="HK1806" s="22"/>
      <c r="HL1806" s="22"/>
      <c r="HM1806" s="22"/>
      <c r="HN1806" s="22"/>
      <c r="HO1806" s="22"/>
      <c r="HP1806" s="22"/>
      <c r="HQ1806" s="22"/>
      <c r="HR1806" s="22"/>
      <c r="HS1806" s="22"/>
      <c r="HT1806" s="22"/>
      <c r="HU1806" s="22"/>
      <c r="HV1806" s="22"/>
      <c r="HW1806" s="22"/>
      <c r="HX1806" s="22"/>
      <c r="HY1806" s="22"/>
      <c r="HZ1806" s="22"/>
      <c r="IA1806" s="22"/>
      <c r="IB1806" s="22"/>
      <c r="IC1806" s="22"/>
      <c r="ID1806" s="22"/>
      <c r="IE1806" s="22"/>
      <c r="IF1806" s="22"/>
      <c r="IG1806" s="22"/>
      <c r="IH1806" s="22"/>
      <c r="II1806" s="22"/>
      <c r="IJ1806" s="22"/>
      <c r="IK1806" s="22"/>
      <c r="IL1806" s="22"/>
      <c r="IM1806" s="22"/>
      <c r="IN1806" s="22"/>
      <c r="IO1806" s="24"/>
      <c r="IP1806" s="22"/>
      <c r="IQ1806" s="22"/>
      <c r="IR1806" s="22"/>
      <c r="IS1806" s="22"/>
      <c r="IT1806" s="22"/>
      <c r="IU1806" s="22"/>
      <c r="IV1806" s="22"/>
      <c r="IW1806" s="22"/>
      <c r="IX1806" s="22"/>
      <c r="IY1806" s="22"/>
      <c r="IZ1806" s="22"/>
      <c r="JA1806" s="22"/>
      <c r="JB1806" s="22"/>
      <c r="JC1806" s="22"/>
      <c r="JD1806" s="22"/>
      <c r="JE1806" s="22"/>
      <c r="JF1806" s="22"/>
      <c r="JG1806" s="22"/>
      <c r="JH1806" s="22"/>
      <c r="JI1806" s="22"/>
      <c r="JJ1806" s="22"/>
      <c r="JK1806" s="22"/>
      <c r="JL1806" s="22"/>
      <c r="JM1806" s="22"/>
      <c r="JN1806" s="22"/>
      <c r="JO1806" s="22"/>
      <c r="JP1806" s="22"/>
      <c r="JQ1806" s="22"/>
      <c r="JR1806" s="22"/>
      <c r="JS1806" s="22"/>
      <c r="JT1806" s="22"/>
      <c r="JU1806" s="24"/>
      <c r="JV1806" s="22"/>
      <c r="JW1806" s="22"/>
      <c r="JX1806" s="22"/>
      <c r="JY1806" s="22"/>
      <c r="JZ1806" s="22"/>
      <c r="KA1806" s="22"/>
      <c r="KB1806" s="22"/>
      <c r="KC1806" s="22"/>
      <c r="KD1806" s="22"/>
      <c r="KE1806" s="22"/>
      <c r="KF1806" s="22"/>
      <c r="KG1806" s="22"/>
      <c r="KH1806" s="22"/>
      <c r="KI1806" s="22"/>
      <c r="KJ1806" s="22"/>
      <c r="KK1806" s="22"/>
      <c r="KL1806" s="22"/>
      <c r="KM1806" s="22"/>
      <c r="KN1806" s="22"/>
      <c r="KO1806" s="22"/>
      <c r="KP1806" s="22"/>
      <c r="KQ1806" s="22"/>
      <c r="KR1806" s="22"/>
      <c r="KS1806" s="22"/>
      <c r="KT1806" s="22"/>
      <c r="KU1806" s="22"/>
      <c r="KV1806" s="22"/>
      <c r="KW1806" s="22"/>
      <c r="KX1806" s="22"/>
      <c r="KY1806" s="22"/>
      <c r="KZ1806" s="22"/>
      <c r="LA1806" s="24"/>
      <c r="LB1806" s="22"/>
      <c r="LC1806" s="22"/>
      <c r="LD1806" s="22"/>
      <c r="LE1806" s="22"/>
      <c r="LF1806" s="22"/>
      <c r="LG1806" s="22"/>
      <c r="LH1806" s="22"/>
      <c r="LI1806" s="22"/>
      <c r="LJ1806" s="22"/>
      <c r="LK1806" s="22"/>
      <c r="LL1806" s="22"/>
      <c r="LM1806" s="22"/>
      <c r="LN1806" s="22"/>
      <c r="LO1806" s="22"/>
      <c r="LP1806" s="22"/>
      <c r="LQ1806" s="22"/>
      <c r="LR1806" s="22"/>
      <c r="LS1806" s="22"/>
      <c r="LT1806" s="22"/>
      <c r="LU1806" s="22"/>
      <c r="LV1806" s="22"/>
      <c r="LW1806" s="22"/>
      <c r="LX1806" s="22"/>
      <c r="LY1806" s="22"/>
      <c r="LZ1806" s="22"/>
      <c r="MA1806" s="22"/>
      <c r="MB1806" s="22"/>
      <c r="MC1806" s="22"/>
      <c r="MD1806" s="22"/>
      <c r="ME1806" s="22"/>
      <c r="MF1806" s="22"/>
      <c r="MG1806" s="24"/>
      <c r="MH1806" s="22"/>
      <c r="MI1806" s="22"/>
      <c r="MJ1806" s="22"/>
      <c r="MK1806" s="22"/>
      <c r="ML1806" s="22"/>
      <c r="MM1806" s="22"/>
      <c r="MN1806" s="22"/>
      <c r="MO1806" s="22"/>
      <c r="MP1806" s="22"/>
      <c r="MQ1806" s="22"/>
      <c r="MR1806" s="22"/>
      <c r="MS1806" s="22"/>
      <c r="MT1806" s="22"/>
      <c r="MU1806" s="22"/>
      <c r="MV1806" s="22"/>
      <c r="MW1806" s="22"/>
      <c r="MX1806" s="22"/>
      <c r="MY1806" s="22"/>
      <c r="MZ1806" s="22"/>
      <c r="NA1806" s="22"/>
      <c r="NB1806" s="22"/>
      <c r="NC1806" s="22"/>
      <c r="ND1806" s="22"/>
      <c r="NE1806" s="22"/>
      <c r="NF1806" s="22"/>
      <c r="NG1806" s="22"/>
      <c r="NH1806" s="22"/>
      <c r="NI1806" s="22"/>
      <c r="NJ1806" s="22"/>
      <c r="NK1806" s="22"/>
      <c r="NL1806" s="22"/>
      <c r="NM1806" s="24"/>
      <c r="NN1806" s="22"/>
      <c r="NO1806" s="22"/>
      <c r="NP1806" s="22"/>
      <c r="NQ1806" s="22"/>
      <c r="NR1806" s="22"/>
      <c r="NS1806" s="22"/>
      <c r="NT1806" s="22"/>
      <c r="NU1806" s="22"/>
      <c r="NV1806" s="22"/>
      <c r="NW1806" s="22"/>
      <c r="NX1806" s="22"/>
      <c r="NY1806" s="22"/>
      <c r="NZ1806" s="22"/>
      <c r="OA1806" s="22"/>
      <c r="OB1806" s="22"/>
      <c r="OC1806" s="22"/>
      <c r="OD1806" s="22"/>
      <c r="OE1806" s="22"/>
      <c r="OF1806" s="22"/>
      <c r="OG1806" s="22"/>
      <c r="OH1806" s="22"/>
      <c r="OI1806" s="22"/>
      <c r="OJ1806" s="22"/>
      <c r="OK1806" s="22"/>
      <c r="OL1806" s="22"/>
      <c r="OM1806" s="22"/>
      <c r="ON1806" s="22"/>
      <c r="OO1806" s="22"/>
      <c r="OP1806" s="22"/>
      <c r="OQ1806" s="22"/>
      <c r="OR1806" s="22"/>
    </row>
    <row r="1807" spans="1:408" ht="15" thickBot="1">
      <c r="A1807" s="1" t="str">
        <f t="shared" si="50"/>
        <v>-75</v>
      </c>
      <c r="B1807" s="12" t="str">
        <f t="shared" si="52"/>
        <v/>
      </c>
      <c r="C1807" s="13"/>
      <c r="D1807" s="14"/>
      <c r="E1807" s="15"/>
      <c r="F1807" s="15"/>
      <c r="G1807" s="15">
        <f t="shared" si="51"/>
        <v>0</v>
      </c>
      <c r="H1807" s="16"/>
      <c r="I1807" s="14"/>
      <c r="J1807" s="17"/>
      <c r="K1807" s="78"/>
      <c r="L1807" s="18"/>
      <c r="M1807" s="18"/>
      <c r="N1807" s="16" t="e">
        <f t="shared" ca="1" si="48"/>
        <v>#NAME?</v>
      </c>
      <c r="O1807" s="19"/>
      <c r="P1807" s="19"/>
      <c r="Q1807" s="20"/>
      <c r="R1807" s="21" t="e">
        <f t="array" ref="R1807">VLOOKUP(C1807,DB!A:D,2,FALSE)</f>
        <v>#N/A</v>
      </c>
      <c r="S1807" s="21" t="e">
        <f t="array" ref="S1807">VLOOKUP(C1807,DB!A:D,3,FALSE)</f>
        <v>#N/A</v>
      </c>
      <c r="T1807" s="22" t="s">
        <v>19</v>
      </c>
      <c r="U1807" s="1" t="str">
        <f t="shared" si="53"/>
        <v/>
      </c>
      <c r="V1807" s="23" t="e">
        <f t="shared" ca="1" si="47"/>
        <v>#NAME?</v>
      </c>
      <c r="X1807" s="24" t="e">
        <f>VLOOKUP(CONCATENATE(C1807,D1807),'Honor 2025'!A:D,4,FALSE)</f>
        <v>#N/A</v>
      </c>
      <c r="Y1807" s="24"/>
      <c r="Z1807" s="22"/>
      <c r="AA1807" s="22"/>
      <c r="AB1807" s="22"/>
      <c r="AC1807" s="22"/>
      <c r="AD1807" s="22"/>
      <c r="AE1807" s="22"/>
      <c r="AF1807" s="22"/>
      <c r="AG1807" s="22"/>
      <c r="AH1807" s="22"/>
      <c r="AI1807" s="22"/>
      <c r="AJ1807" s="22"/>
      <c r="AK1807" s="22"/>
      <c r="AL1807" s="22"/>
      <c r="AM1807" s="22"/>
      <c r="AN1807" s="22"/>
      <c r="AO1807" s="22"/>
      <c r="AP1807" s="22"/>
      <c r="AQ1807" s="22"/>
      <c r="AR1807" s="22"/>
      <c r="AS1807" s="22"/>
      <c r="AT1807" s="22"/>
      <c r="AU1807" s="22"/>
      <c r="AV1807" s="22"/>
      <c r="AW1807" s="22"/>
      <c r="AX1807" s="22"/>
      <c r="AY1807" s="22"/>
      <c r="AZ1807" s="22"/>
      <c r="BA1807" s="22"/>
      <c r="BB1807" s="22"/>
      <c r="BC1807" s="22"/>
      <c r="BD1807" s="22"/>
      <c r="BE1807" s="24"/>
      <c r="BF1807" s="22"/>
      <c r="BG1807" s="22"/>
      <c r="BH1807" s="22"/>
      <c r="BI1807" s="22"/>
      <c r="BJ1807" s="22"/>
      <c r="BK1807" s="22"/>
      <c r="BL1807" s="22"/>
      <c r="BM1807" s="22"/>
      <c r="BN1807" s="22"/>
      <c r="BO1807" s="22"/>
      <c r="BP1807" s="22"/>
      <c r="BQ1807" s="22"/>
      <c r="BR1807" s="22"/>
      <c r="BS1807" s="22"/>
      <c r="BT1807" s="22"/>
      <c r="BU1807" s="22"/>
      <c r="BV1807" s="22"/>
      <c r="BW1807" s="22"/>
      <c r="BX1807" s="22"/>
      <c r="BY1807" s="22"/>
      <c r="BZ1807" s="22"/>
      <c r="CA1807" s="22"/>
      <c r="CB1807" s="22"/>
      <c r="CC1807" s="22"/>
      <c r="CD1807" s="22"/>
      <c r="CE1807" s="22"/>
      <c r="CF1807" s="22"/>
      <c r="CG1807" s="22"/>
      <c r="CH1807" s="22"/>
      <c r="CI1807" s="22"/>
      <c r="CJ1807" s="22"/>
      <c r="CK1807" s="24"/>
      <c r="CL1807" s="22"/>
      <c r="CM1807" s="22"/>
      <c r="CN1807" s="22"/>
      <c r="CO1807" s="22"/>
      <c r="CP1807" s="22"/>
      <c r="CQ1807" s="22"/>
      <c r="CR1807" s="22"/>
      <c r="CS1807" s="22"/>
      <c r="CT1807" s="22"/>
      <c r="CU1807" s="22"/>
      <c r="CV1807" s="22"/>
      <c r="CW1807" s="22"/>
      <c r="CX1807" s="22"/>
      <c r="CY1807" s="22"/>
      <c r="CZ1807" s="22"/>
      <c r="DA1807" s="22"/>
      <c r="DB1807" s="22"/>
      <c r="DC1807" s="22"/>
      <c r="DD1807" s="22"/>
      <c r="DE1807" s="22"/>
      <c r="DF1807" s="22"/>
      <c r="DG1807" s="22"/>
      <c r="DH1807" s="22"/>
      <c r="DI1807" s="22"/>
      <c r="DJ1807" s="22"/>
      <c r="DK1807" s="22"/>
      <c r="DL1807" s="22"/>
      <c r="DM1807" s="22"/>
      <c r="DN1807" s="22"/>
      <c r="DO1807" s="22"/>
      <c r="DP1807" s="22"/>
      <c r="DQ1807" s="24"/>
      <c r="DR1807" s="22"/>
      <c r="DS1807" s="22"/>
      <c r="DT1807" s="22"/>
      <c r="DU1807" s="22"/>
      <c r="DV1807" s="22"/>
      <c r="DW1807" s="22"/>
      <c r="DX1807" s="22"/>
      <c r="DY1807" s="22"/>
      <c r="DZ1807" s="22"/>
      <c r="EA1807" s="22"/>
      <c r="EB1807" s="22"/>
      <c r="EC1807" s="22"/>
      <c r="ED1807" s="22"/>
      <c r="EE1807" s="22"/>
      <c r="EF1807" s="22"/>
      <c r="EG1807" s="22"/>
      <c r="EH1807" s="22"/>
      <c r="EI1807" s="22"/>
      <c r="EJ1807" s="22"/>
      <c r="EK1807" s="22"/>
      <c r="EL1807" s="22"/>
      <c r="EM1807" s="22"/>
      <c r="EN1807" s="22"/>
      <c r="EO1807" s="22"/>
      <c r="EP1807" s="22"/>
      <c r="EQ1807" s="22"/>
      <c r="ER1807" s="22"/>
      <c r="ES1807" s="22"/>
      <c r="ET1807" s="22"/>
      <c r="EU1807" s="22"/>
      <c r="EV1807" s="22"/>
      <c r="EW1807" s="24"/>
      <c r="EX1807" s="22"/>
      <c r="EY1807" s="22"/>
      <c r="EZ1807" s="22"/>
      <c r="FA1807" s="22"/>
      <c r="FB1807" s="22"/>
      <c r="FC1807" s="22"/>
      <c r="FD1807" s="22"/>
      <c r="FE1807" s="22"/>
      <c r="FF1807" s="22"/>
      <c r="FG1807" s="22"/>
      <c r="FH1807" s="22"/>
      <c r="FI1807" s="22"/>
      <c r="FJ1807" s="22"/>
      <c r="FK1807" s="22"/>
      <c r="FL1807" s="22"/>
      <c r="FM1807" s="22"/>
      <c r="FN1807" s="22"/>
      <c r="FO1807" s="22"/>
      <c r="FP1807" s="22"/>
      <c r="FQ1807" s="22"/>
      <c r="FR1807" s="22"/>
      <c r="FS1807" s="22"/>
      <c r="FT1807" s="22"/>
      <c r="FU1807" s="22"/>
      <c r="FV1807" s="22"/>
      <c r="FW1807" s="22"/>
      <c r="FX1807" s="22"/>
      <c r="FY1807" s="22"/>
      <c r="FZ1807" s="22"/>
      <c r="GA1807" s="22"/>
      <c r="GB1807" s="22"/>
      <c r="GC1807" s="24"/>
      <c r="GD1807" s="22"/>
      <c r="GE1807" s="22"/>
      <c r="GF1807" s="22"/>
      <c r="GG1807" s="22"/>
      <c r="GH1807" s="22"/>
      <c r="GI1807" s="22"/>
      <c r="GJ1807" s="22"/>
      <c r="GK1807" s="22"/>
      <c r="GL1807" s="22"/>
      <c r="GM1807" s="22"/>
      <c r="GN1807" s="22"/>
      <c r="GO1807" s="22"/>
      <c r="GP1807" s="22"/>
      <c r="GQ1807" s="22"/>
      <c r="GR1807" s="22"/>
      <c r="GS1807" s="22"/>
      <c r="GT1807" s="22"/>
      <c r="GU1807" s="22"/>
      <c r="GV1807" s="22"/>
      <c r="GW1807" s="22"/>
      <c r="GX1807" s="22"/>
      <c r="GY1807" s="22"/>
      <c r="GZ1807" s="22"/>
      <c r="HA1807" s="22"/>
      <c r="HB1807" s="22"/>
      <c r="HC1807" s="22"/>
      <c r="HD1807" s="22"/>
      <c r="HE1807" s="22"/>
      <c r="HF1807" s="22"/>
      <c r="HG1807" s="22"/>
      <c r="HH1807" s="22"/>
      <c r="HI1807" s="24"/>
      <c r="HJ1807" s="22"/>
      <c r="HK1807" s="22"/>
      <c r="HL1807" s="22"/>
      <c r="HM1807" s="22"/>
      <c r="HN1807" s="22"/>
      <c r="HO1807" s="22"/>
      <c r="HP1807" s="22"/>
      <c r="HQ1807" s="22"/>
      <c r="HR1807" s="22"/>
      <c r="HS1807" s="22"/>
      <c r="HT1807" s="22"/>
      <c r="HU1807" s="22"/>
      <c r="HV1807" s="22"/>
      <c r="HW1807" s="22"/>
      <c r="HX1807" s="22"/>
      <c r="HY1807" s="22"/>
      <c r="HZ1807" s="22"/>
      <c r="IA1807" s="22"/>
      <c r="IB1807" s="22"/>
      <c r="IC1807" s="22"/>
      <c r="ID1807" s="22"/>
      <c r="IE1807" s="22"/>
      <c r="IF1807" s="22"/>
      <c r="IG1807" s="22"/>
      <c r="IH1807" s="22"/>
      <c r="II1807" s="22"/>
      <c r="IJ1807" s="22"/>
      <c r="IK1807" s="22"/>
      <c r="IL1807" s="22"/>
      <c r="IM1807" s="22"/>
      <c r="IN1807" s="22"/>
      <c r="IO1807" s="24"/>
      <c r="IP1807" s="22"/>
      <c r="IQ1807" s="22"/>
      <c r="IR1807" s="22"/>
      <c r="IS1807" s="22"/>
      <c r="IT1807" s="22"/>
      <c r="IU1807" s="22"/>
      <c r="IV1807" s="22"/>
      <c r="IW1807" s="22"/>
      <c r="IX1807" s="22"/>
      <c r="IY1807" s="22"/>
      <c r="IZ1807" s="22"/>
      <c r="JA1807" s="22"/>
      <c r="JB1807" s="22"/>
      <c r="JC1807" s="22"/>
      <c r="JD1807" s="22"/>
      <c r="JE1807" s="22"/>
      <c r="JF1807" s="22"/>
      <c r="JG1807" s="22"/>
      <c r="JH1807" s="22"/>
      <c r="JI1807" s="22"/>
      <c r="JJ1807" s="22"/>
      <c r="JK1807" s="22"/>
      <c r="JL1807" s="22"/>
      <c r="JM1807" s="22"/>
      <c r="JN1807" s="22"/>
      <c r="JO1807" s="22"/>
      <c r="JP1807" s="22"/>
      <c r="JQ1807" s="22"/>
      <c r="JR1807" s="22"/>
      <c r="JS1807" s="22"/>
      <c r="JT1807" s="22"/>
      <c r="JU1807" s="24"/>
      <c r="JV1807" s="22"/>
      <c r="JW1807" s="22"/>
      <c r="JX1807" s="22"/>
      <c r="JY1807" s="22"/>
      <c r="JZ1807" s="22"/>
      <c r="KA1807" s="22"/>
      <c r="KB1807" s="22"/>
      <c r="KC1807" s="22"/>
      <c r="KD1807" s="22"/>
      <c r="KE1807" s="22"/>
      <c r="KF1807" s="22"/>
      <c r="KG1807" s="22"/>
      <c r="KH1807" s="22"/>
      <c r="KI1807" s="22"/>
      <c r="KJ1807" s="22"/>
      <c r="KK1807" s="22"/>
      <c r="KL1807" s="22"/>
      <c r="KM1807" s="22"/>
      <c r="KN1807" s="22"/>
      <c r="KO1807" s="22"/>
      <c r="KP1807" s="22"/>
      <c r="KQ1807" s="22"/>
      <c r="KR1807" s="22"/>
      <c r="KS1807" s="22"/>
      <c r="KT1807" s="22"/>
      <c r="KU1807" s="22"/>
      <c r="KV1807" s="22"/>
      <c r="KW1807" s="22"/>
      <c r="KX1807" s="22"/>
      <c r="KY1807" s="22"/>
      <c r="KZ1807" s="22"/>
      <c r="LA1807" s="24"/>
      <c r="LB1807" s="22"/>
      <c r="LC1807" s="22"/>
      <c r="LD1807" s="22"/>
      <c r="LE1807" s="22"/>
      <c r="LF1807" s="22"/>
      <c r="LG1807" s="22"/>
      <c r="LH1807" s="22"/>
      <c r="LI1807" s="22"/>
      <c r="LJ1807" s="22"/>
      <c r="LK1807" s="22"/>
      <c r="LL1807" s="22"/>
      <c r="LM1807" s="22"/>
      <c r="LN1807" s="22"/>
      <c r="LO1807" s="22"/>
      <c r="LP1807" s="22"/>
      <c r="LQ1807" s="22"/>
      <c r="LR1807" s="22"/>
      <c r="LS1807" s="22"/>
      <c r="LT1807" s="22"/>
      <c r="LU1807" s="22"/>
      <c r="LV1807" s="22"/>
      <c r="LW1807" s="22"/>
      <c r="LX1807" s="22"/>
      <c r="LY1807" s="22"/>
      <c r="LZ1807" s="22"/>
      <c r="MA1807" s="22"/>
      <c r="MB1807" s="22"/>
      <c r="MC1807" s="22"/>
      <c r="MD1807" s="22"/>
      <c r="ME1807" s="22"/>
      <c r="MF1807" s="22"/>
      <c r="MG1807" s="24"/>
      <c r="MH1807" s="22"/>
      <c r="MI1807" s="22"/>
      <c r="MJ1807" s="22"/>
      <c r="MK1807" s="22"/>
      <c r="ML1807" s="22"/>
      <c r="MM1807" s="22"/>
      <c r="MN1807" s="22"/>
      <c r="MO1807" s="22"/>
      <c r="MP1807" s="22"/>
      <c r="MQ1807" s="22"/>
      <c r="MR1807" s="22"/>
      <c r="MS1807" s="22"/>
      <c r="MT1807" s="22"/>
      <c r="MU1807" s="22"/>
      <c r="MV1807" s="22"/>
      <c r="MW1807" s="22"/>
      <c r="MX1807" s="22"/>
      <c r="MY1807" s="22"/>
      <c r="MZ1807" s="22"/>
      <c r="NA1807" s="22"/>
      <c r="NB1807" s="22"/>
      <c r="NC1807" s="22"/>
      <c r="ND1807" s="22"/>
      <c r="NE1807" s="22"/>
      <c r="NF1807" s="22"/>
      <c r="NG1807" s="22"/>
      <c r="NH1807" s="22"/>
      <c r="NI1807" s="22"/>
      <c r="NJ1807" s="22"/>
      <c r="NK1807" s="22"/>
      <c r="NL1807" s="22"/>
      <c r="NM1807" s="24"/>
      <c r="NN1807" s="22"/>
      <c r="NO1807" s="22"/>
      <c r="NP1807" s="22"/>
      <c r="NQ1807" s="22"/>
      <c r="NR1807" s="22"/>
      <c r="NS1807" s="22"/>
      <c r="NT1807" s="22"/>
      <c r="NU1807" s="22"/>
      <c r="NV1807" s="22"/>
      <c r="NW1807" s="22"/>
      <c r="NX1807" s="22"/>
      <c r="NY1807" s="22"/>
      <c r="NZ1807" s="22"/>
      <c r="OA1807" s="22"/>
      <c r="OB1807" s="22"/>
      <c r="OC1807" s="22"/>
      <c r="OD1807" s="22"/>
      <c r="OE1807" s="22"/>
      <c r="OF1807" s="22"/>
      <c r="OG1807" s="22"/>
      <c r="OH1807" s="22"/>
      <c r="OI1807" s="22"/>
      <c r="OJ1807" s="22"/>
      <c r="OK1807" s="22"/>
      <c r="OL1807" s="22"/>
      <c r="OM1807" s="22"/>
      <c r="ON1807" s="22"/>
      <c r="OO1807" s="22"/>
      <c r="OP1807" s="22"/>
      <c r="OQ1807" s="22"/>
      <c r="OR1807" s="22"/>
    </row>
    <row r="1808" spans="1:408" ht="15" thickBot="1">
      <c r="A1808" s="1" t="str">
        <f t="shared" si="50"/>
        <v>-76</v>
      </c>
      <c r="B1808" s="12" t="str">
        <f t="shared" si="52"/>
        <v/>
      </c>
      <c r="C1808" s="13"/>
      <c r="D1808" s="14"/>
      <c r="E1808" s="15"/>
      <c r="F1808" s="15"/>
      <c r="G1808" s="15">
        <f t="shared" si="51"/>
        <v>0</v>
      </c>
      <c r="H1808" s="16"/>
      <c r="I1808" s="14"/>
      <c r="J1808" s="17"/>
      <c r="K1808" s="79"/>
      <c r="L1808" s="18"/>
      <c r="M1808" s="18"/>
      <c r="N1808" s="16" t="e">
        <f t="shared" ca="1" si="48"/>
        <v>#NAME?</v>
      </c>
      <c r="O1808" s="19"/>
      <c r="P1808" s="19"/>
      <c r="Q1808" s="20"/>
      <c r="R1808" s="21" t="e">
        <f t="array" ref="R1808">VLOOKUP(C1808,DB!A:D,2,FALSE)</f>
        <v>#N/A</v>
      </c>
      <c r="S1808" s="21" t="e">
        <f t="array" ref="S1808">VLOOKUP(C1808,DB!A:D,3,FALSE)</f>
        <v>#N/A</v>
      </c>
      <c r="T1808" s="22" t="s">
        <v>19</v>
      </c>
      <c r="U1808" s="1" t="str">
        <f t="shared" si="53"/>
        <v/>
      </c>
      <c r="V1808" s="23" t="e">
        <f t="shared" ca="1" si="47"/>
        <v>#NAME?</v>
      </c>
      <c r="X1808" s="24" t="e">
        <f>VLOOKUP(CONCATENATE(C1808,D1808),'Honor 2025'!A:D,4,FALSE)</f>
        <v>#N/A</v>
      </c>
      <c r="Y1808" s="24"/>
      <c r="Z1808" s="22"/>
      <c r="AA1808" s="22"/>
      <c r="AB1808" s="22"/>
      <c r="AC1808" s="22"/>
      <c r="AD1808" s="22"/>
      <c r="AE1808" s="22"/>
      <c r="AF1808" s="22"/>
      <c r="AG1808" s="22"/>
      <c r="AH1808" s="22"/>
      <c r="AI1808" s="22"/>
      <c r="AJ1808" s="22"/>
      <c r="AK1808" s="22"/>
      <c r="AL1808" s="22"/>
      <c r="AM1808" s="22"/>
      <c r="AN1808" s="22"/>
      <c r="AO1808" s="22"/>
      <c r="AP1808" s="22"/>
      <c r="AQ1808" s="22"/>
      <c r="AR1808" s="22"/>
      <c r="AS1808" s="22"/>
      <c r="AT1808" s="22"/>
      <c r="AU1808" s="22"/>
      <c r="AV1808" s="22"/>
      <c r="AW1808" s="22"/>
      <c r="AX1808" s="22"/>
      <c r="AY1808" s="22"/>
      <c r="AZ1808" s="22"/>
      <c r="BA1808" s="22"/>
      <c r="BB1808" s="22"/>
      <c r="BC1808" s="22"/>
      <c r="BD1808" s="22"/>
      <c r="BE1808" s="24"/>
      <c r="BF1808" s="22"/>
      <c r="BG1808" s="22"/>
      <c r="BH1808" s="22"/>
      <c r="BI1808" s="22"/>
      <c r="BJ1808" s="22"/>
      <c r="BK1808" s="22"/>
      <c r="BL1808" s="22"/>
      <c r="BM1808" s="22"/>
      <c r="BN1808" s="22"/>
      <c r="BO1808" s="22"/>
      <c r="BP1808" s="22"/>
      <c r="BQ1808" s="22"/>
      <c r="BR1808" s="22"/>
      <c r="BS1808" s="22"/>
      <c r="BT1808" s="22"/>
      <c r="BU1808" s="22"/>
      <c r="BV1808" s="22"/>
      <c r="BW1808" s="22"/>
      <c r="BX1808" s="22"/>
      <c r="BY1808" s="22"/>
      <c r="BZ1808" s="22"/>
      <c r="CA1808" s="22"/>
      <c r="CB1808" s="22"/>
      <c r="CC1808" s="22"/>
      <c r="CD1808" s="22"/>
      <c r="CE1808" s="22"/>
      <c r="CF1808" s="22"/>
      <c r="CG1808" s="22"/>
      <c r="CH1808" s="22"/>
      <c r="CI1808" s="22"/>
      <c r="CJ1808" s="22"/>
      <c r="CK1808" s="24"/>
      <c r="CL1808" s="22"/>
      <c r="CM1808" s="22"/>
      <c r="CN1808" s="22"/>
      <c r="CO1808" s="22"/>
      <c r="CP1808" s="22"/>
      <c r="CQ1808" s="22"/>
      <c r="CR1808" s="22"/>
      <c r="CS1808" s="22"/>
      <c r="CT1808" s="22"/>
      <c r="CU1808" s="22"/>
      <c r="CV1808" s="22"/>
      <c r="CW1808" s="22"/>
      <c r="CX1808" s="22"/>
      <c r="CY1808" s="22"/>
      <c r="CZ1808" s="22"/>
      <c r="DA1808" s="22"/>
      <c r="DB1808" s="22"/>
      <c r="DC1808" s="22"/>
      <c r="DD1808" s="22"/>
      <c r="DE1808" s="22"/>
      <c r="DF1808" s="22"/>
      <c r="DG1808" s="22"/>
      <c r="DH1808" s="22"/>
      <c r="DI1808" s="22"/>
      <c r="DJ1808" s="22"/>
      <c r="DK1808" s="22"/>
      <c r="DL1808" s="22"/>
      <c r="DM1808" s="22"/>
      <c r="DN1808" s="22"/>
      <c r="DO1808" s="22"/>
      <c r="DP1808" s="22"/>
      <c r="DQ1808" s="24"/>
      <c r="DR1808" s="22"/>
      <c r="DS1808" s="22"/>
      <c r="DT1808" s="22"/>
      <c r="DU1808" s="22"/>
      <c r="DV1808" s="22"/>
      <c r="DW1808" s="22"/>
      <c r="DX1808" s="22"/>
      <c r="DY1808" s="22"/>
      <c r="DZ1808" s="22"/>
      <c r="EA1808" s="22"/>
      <c r="EB1808" s="22"/>
      <c r="EC1808" s="22"/>
      <c r="ED1808" s="22"/>
      <c r="EE1808" s="22"/>
      <c r="EF1808" s="22"/>
      <c r="EG1808" s="22"/>
      <c r="EH1808" s="22"/>
      <c r="EI1808" s="22"/>
      <c r="EJ1808" s="22"/>
      <c r="EK1808" s="22"/>
      <c r="EL1808" s="22"/>
      <c r="EM1808" s="22"/>
      <c r="EN1808" s="22"/>
      <c r="EO1808" s="22"/>
      <c r="EP1808" s="22"/>
      <c r="EQ1808" s="22"/>
      <c r="ER1808" s="22"/>
      <c r="ES1808" s="22"/>
      <c r="ET1808" s="22"/>
      <c r="EU1808" s="22"/>
      <c r="EV1808" s="22"/>
      <c r="EW1808" s="24"/>
      <c r="EX1808" s="22"/>
      <c r="EY1808" s="22"/>
      <c r="EZ1808" s="22"/>
      <c r="FA1808" s="22"/>
      <c r="FB1808" s="22"/>
      <c r="FC1808" s="22"/>
      <c r="FD1808" s="22"/>
      <c r="FE1808" s="22"/>
      <c r="FF1808" s="22"/>
      <c r="FG1808" s="22"/>
      <c r="FH1808" s="22"/>
      <c r="FI1808" s="22"/>
      <c r="FJ1808" s="22"/>
      <c r="FK1808" s="22"/>
      <c r="FL1808" s="22"/>
      <c r="FM1808" s="22"/>
      <c r="FN1808" s="22"/>
      <c r="FO1808" s="22"/>
      <c r="FP1808" s="22"/>
      <c r="FQ1808" s="22"/>
      <c r="FR1808" s="22"/>
      <c r="FS1808" s="22"/>
      <c r="FT1808" s="22"/>
      <c r="FU1808" s="22"/>
      <c r="FV1808" s="22"/>
      <c r="FW1808" s="22"/>
      <c r="FX1808" s="22"/>
      <c r="FY1808" s="22"/>
      <c r="FZ1808" s="22"/>
      <c r="GA1808" s="22"/>
      <c r="GB1808" s="22"/>
      <c r="GC1808" s="24"/>
      <c r="GD1808" s="22"/>
      <c r="GE1808" s="22"/>
      <c r="GF1808" s="22"/>
      <c r="GG1808" s="22"/>
      <c r="GH1808" s="22"/>
      <c r="GI1808" s="22"/>
      <c r="GJ1808" s="22"/>
      <c r="GK1808" s="22"/>
      <c r="GL1808" s="22"/>
      <c r="GM1808" s="22"/>
      <c r="GN1808" s="22"/>
      <c r="GO1808" s="22"/>
      <c r="GP1808" s="22"/>
      <c r="GQ1808" s="22"/>
      <c r="GR1808" s="22"/>
      <c r="GS1808" s="22"/>
      <c r="GT1808" s="22"/>
      <c r="GU1808" s="22"/>
      <c r="GV1808" s="22"/>
      <c r="GW1808" s="22"/>
      <c r="GX1808" s="22"/>
      <c r="GY1808" s="22"/>
      <c r="GZ1808" s="22"/>
      <c r="HA1808" s="22"/>
      <c r="HB1808" s="22"/>
      <c r="HC1808" s="22"/>
      <c r="HD1808" s="22"/>
      <c r="HE1808" s="22"/>
      <c r="HF1808" s="22"/>
      <c r="HG1808" s="22"/>
      <c r="HH1808" s="22"/>
      <c r="HI1808" s="24"/>
      <c r="HJ1808" s="22"/>
      <c r="HK1808" s="22"/>
      <c r="HL1808" s="22"/>
      <c r="HM1808" s="22"/>
      <c r="HN1808" s="22"/>
      <c r="HO1808" s="22"/>
      <c r="HP1808" s="22"/>
      <c r="HQ1808" s="22"/>
      <c r="HR1808" s="22"/>
      <c r="HS1808" s="22"/>
      <c r="HT1808" s="22"/>
      <c r="HU1808" s="22"/>
      <c r="HV1808" s="22"/>
      <c r="HW1808" s="22"/>
      <c r="HX1808" s="22"/>
      <c r="HY1808" s="22"/>
      <c r="HZ1808" s="22"/>
      <c r="IA1808" s="22"/>
      <c r="IB1808" s="22"/>
      <c r="IC1808" s="22"/>
      <c r="ID1808" s="22"/>
      <c r="IE1808" s="22"/>
      <c r="IF1808" s="22"/>
      <c r="IG1808" s="22"/>
      <c r="IH1808" s="22"/>
      <c r="II1808" s="22"/>
      <c r="IJ1808" s="22"/>
      <c r="IK1808" s="22"/>
      <c r="IL1808" s="22"/>
      <c r="IM1808" s="22"/>
      <c r="IN1808" s="22"/>
      <c r="IO1808" s="24"/>
      <c r="IP1808" s="22"/>
      <c r="IQ1808" s="22"/>
      <c r="IR1808" s="22"/>
      <c r="IS1808" s="22"/>
      <c r="IT1808" s="22"/>
      <c r="IU1808" s="22"/>
      <c r="IV1808" s="22"/>
      <c r="IW1808" s="22"/>
      <c r="IX1808" s="22"/>
      <c r="IY1808" s="22"/>
      <c r="IZ1808" s="22"/>
      <c r="JA1808" s="22"/>
      <c r="JB1808" s="22"/>
      <c r="JC1808" s="22"/>
      <c r="JD1808" s="22"/>
      <c r="JE1808" s="22"/>
      <c r="JF1808" s="22"/>
      <c r="JG1808" s="22"/>
      <c r="JH1808" s="22"/>
      <c r="JI1808" s="22"/>
      <c r="JJ1808" s="22"/>
      <c r="JK1808" s="22"/>
      <c r="JL1808" s="22"/>
      <c r="JM1808" s="22"/>
      <c r="JN1808" s="22"/>
      <c r="JO1808" s="22"/>
      <c r="JP1808" s="22"/>
      <c r="JQ1808" s="22"/>
      <c r="JR1808" s="22"/>
      <c r="JS1808" s="22"/>
      <c r="JT1808" s="22"/>
      <c r="JU1808" s="24"/>
      <c r="JV1808" s="22"/>
      <c r="JW1808" s="22"/>
      <c r="JX1808" s="22"/>
      <c r="JY1808" s="22"/>
      <c r="JZ1808" s="22"/>
      <c r="KA1808" s="22"/>
      <c r="KB1808" s="22"/>
      <c r="KC1808" s="22"/>
      <c r="KD1808" s="22"/>
      <c r="KE1808" s="22"/>
      <c r="KF1808" s="22"/>
      <c r="KG1808" s="22"/>
      <c r="KH1808" s="22"/>
      <c r="KI1808" s="22"/>
      <c r="KJ1808" s="22"/>
      <c r="KK1808" s="22"/>
      <c r="KL1808" s="22"/>
      <c r="KM1808" s="22"/>
      <c r="KN1808" s="22"/>
      <c r="KO1808" s="22"/>
      <c r="KP1808" s="22"/>
      <c r="KQ1808" s="22"/>
      <c r="KR1808" s="22"/>
      <c r="KS1808" s="22"/>
      <c r="KT1808" s="22"/>
      <c r="KU1808" s="22"/>
      <c r="KV1808" s="22"/>
      <c r="KW1808" s="22"/>
      <c r="KX1808" s="22"/>
      <c r="KY1808" s="22"/>
      <c r="KZ1808" s="22"/>
      <c r="LA1808" s="24"/>
      <c r="LB1808" s="22"/>
      <c r="LC1808" s="22"/>
      <c r="LD1808" s="22"/>
      <c r="LE1808" s="22"/>
      <c r="LF1808" s="22"/>
      <c r="LG1808" s="22"/>
      <c r="LH1808" s="22"/>
      <c r="LI1808" s="22"/>
      <c r="LJ1808" s="22"/>
      <c r="LK1808" s="22"/>
      <c r="LL1808" s="22"/>
      <c r="LM1808" s="22"/>
      <c r="LN1808" s="22"/>
      <c r="LO1808" s="22"/>
      <c r="LP1808" s="22"/>
      <c r="LQ1808" s="22"/>
      <c r="LR1808" s="22"/>
      <c r="LS1808" s="22"/>
      <c r="LT1808" s="22"/>
      <c r="LU1808" s="22"/>
      <c r="LV1808" s="22"/>
      <c r="LW1808" s="22"/>
      <c r="LX1808" s="22"/>
      <c r="LY1808" s="22"/>
      <c r="LZ1808" s="22"/>
      <c r="MA1808" s="22"/>
      <c r="MB1808" s="22"/>
      <c r="MC1808" s="22"/>
      <c r="MD1808" s="22"/>
      <c r="ME1808" s="22"/>
      <c r="MF1808" s="22"/>
      <c r="MG1808" s="24"/>
      <c r="MH1808" s="22"/>
      <c r="MI1808" s="22"/>
      <c r="MJ1808" s="22"/>
      <c r="MK1808" s="22"/>
      <c r="ML1808" s="22"/>
      <c r="MM1808" s="22"/>
      <c r="MN1808" s="22"/>
      <c r="MO1808" s="22"/>
      <c r="MP1808" s="22"/>
      <c r="MQ1808" s="22"/>
      <c r="MR1808" s="22"/>
      <c r="MS1808" s="22"/>
      <c r="MT1808" s="22"/>
      <c r="MU1808" s="22"/>
      <c r="MV1808" s="22"/>
      <c r="MW1808" s="22"/>
      <c r="MX1808" s="22"/>
      <c r="MY1808" s="22"/>
      <c r="MZ1808" s="22"/>
      <c r="NA1808" s="22"/>
      <c r="NB1808" s="22"/>
      <c r="NC1808" s="22"/>
      <c r="ND1808" s="22"/>
      <c r="NE1808" s="22"/>
      <c r="NF1808" s="22"/>
      <c r="NG1808" s="22"/>
      <c r="NH1808" s="22"/>
      <c r="NI1808" s="22"/>
      <c r="NJ1808" s="22"/>
      <c r="NK1808" s="22"/>
      <c r="NL1808" s="22"/>
      <c r="NM1808" s="24"/>
      <c r="NN1808" s="22"/>
      <c r="NO1808" s="22"/>
      <c r="NP1808" s="22"/>
      <c r="NQ1808" s="22"/>
      <c r="NR1808" s="22"/>
      <c r="NS1808" s="22"/>
      <c r="NT1808" s="22"/>
      <c r="NU1808" s="22"/>
      <c r="NV1808" s="22"/>
      <c r="NW1808" s="22"/>
      <c r="NX1808" s="22"/>
      <c r="NY1808" s="22"/>
      <c r="NZ1808" s="22"/>
      <c r="OA1808" s="22"/>
      <c r="OB1808" s="22"/>
      <c r="OC1808" s="22"/>
      <c r="OD1808" s="22"/>
      <c r="OE1808" s="22"/>
      <c r="OF1808" s="22"/>
      <c r="OG1808" s="22"/>
      <c r="OH1808" s="22"/>
      <c r="OI1808" s="22"/>
      <c r="OJ1808" s="22"/>
      <c r="OK1808" s="22"/>
      <c r="OL1808" s="22"/>
      <c r="OM1808" s="22"/>
      <c r="ON1808" s="22"/>
      <c r="OO1808" s="22"/>
      <c r="OP1808" s="22"/>
      <c r="OQ1808" s="22"/>
      <c r="OR1808" s="22"/>
    </row>
    <row r="1809" spans="1:408" ht="15" thickBot="1">
      <c r="A1809" s="1" t="str">
        <f t="shared" si="50"/>
        <v>-77</v>
      </c>
      <c r="B1809" s="12" t="str">
        <f t="shared" si="52"/>
        <v/>
      </c>
      <c r="C1809" s="13"/>
      <c r="D1809" s="14"/>
      <c r="E1809" s="15"/>
      <c r="F1809" s="15"/>
      <c r="G1809" s="15">
        <f t="shared" si="51"/>
        <v>0</v>
      </c>
      <c r="H1809" s="16"/>
      <c r="I1809" s="14"/>
      <c r="J1809" s="17"/>
      <c r="K1809" s="78"/>
      <c r="L1809" s="18"/>
      <c r="M1809" s="18"/>
      <c r="N1809" s="16" t="e">
        <f t="shared" ca="1" si="48"/>
        <v>#NAME?</v>
      </c>
      <c r="O1809" s="19"/>
      <c r="P1809" s="19"/>
      <c r="Q1809" s="20"/>
      <c r="R1809" s="21" t="e">
        <f t="array" ref="R1809">VLOOKUP(C1809,DB!A:D,2,FALSE)</f>
        <v>#N/A</v>
      </c>
      <c r="S1809" s="21" t="e">
        <f t="array" ref="S1809">VLOOKUP(C1809,DB!A:D,3,FALSE)</f>
        <v>#N/A</v>
      </c>
      <c r="T1809" s="22" t="s">
        <v>19</v>
      </c>
      <c r="U1809" s="1" t="str">
        <f t="shared" si="53"/>
        <v/>
      </c>
      <c r="V1809" s="23" t="e">
        <f t="shared" ca="1" si="47"/>
        <v>#NAME?</v>
      </c>
      <c r="X1809" s="24" t="e">
        <f>VLOOKUP(CONCATENATE(C1809,D1809),'Honor 2025'!A:D,4,FALSE)</f>
        <v>#N/A</v>
      </c>
      <c r="Y1809" s="24"/>
      <c r="Z1809" s="22"/>
      <c r="AA1809" s="22"/>
      <c r="AB1809" s="22"/>
      <c r="AC1809" s="22"/>
      <c r="AD1809" s="22"/>
      <c r="AE1809" s="22"/>
      <c r="AF1809" s="22"/>
      <c r="AG1809" s="22"/>
      <c r="AH1809" s="22"/>
      <c r="AI1809" s="22"/>
      <c r="AJ1809" s="22"/>
      <c r="AK1809" s="22"/>
      <c r="AL1809" s="22"/>
      <c r="AM1809" s="22"/>
      <c r="AN1809" s="22"/>
      <c r="AO1809" s="22"/>
      <c r="AP1809" s="22"/>
      <c r="AQ1809" s="22"/>
      <c r="AR1809" s="22"/>
      <c r="AS1809" s="22"/>
      <c r="AT1809" s="22"/>
      <c r="AU1809" s="22"/>
      <c r="AV1809" s="22"/>
      <c r="AW1809" s="22"/>
      <c r="AX1809" s="22"/>
      <c r="AY1809" s="22"/>
      <c r="AZ1809" s="22"/>
      <c r="BA1809" s="22"/>
      <c r="BB1809" s="22"/>
      <c r="BC1809" s="22"/>
      <c r="BD1809" s="22"/>
      <c r="BE1809" s="24"/>
      <c r="BF1809" s="22"/>
      <c r="BG1809" s="22"/>
      <c r="BH1809" s="22"/>
      <c r="BI1809" s="22"/>
      <c r="BJ1809" s="22"/>
      <c r="BK1809" s="22"/>
      <c r="BL1809" s="22"/>
      <c r="BM1809" s="22"/>
      <c r="BN1809" s="22"/>
      <c r="BO1809" s="22"/>
      <c r="BP1809" s="22"/>
      <c r="BQ1809" s="22"/>
      <c r="BR1809" s="22"/>
      <c r="BS1809" s="22"/>
      <c r="BT1809" s="22"/>
      <c r="BU1809" s="22"/>
      <c r="BV1809" s="22"/>
      <c r="BW1809" s="22"/>
      <c r="BX1809" s="22"/>
      <c r="BY1809" s="22"/>
      <c r="BZ1809" s="22"/>
      <c r="CA1809" s="22"/>
      <c r="CB1809" s="22"/>
      <c r="CC1809" s="22"/>
      <c r="CD1809" s="22"/>
      <c r="CE1809" s="22"/>
      <c r="CF1809" s="22"/>
      <c r="CG1809" s="22"/>
      <c r="CH1809" s="22"/>
      <c r="CI1809" s="22"/>
      <c r="CJ1809" s="22"/>
      <c r="CK1809" s="24"/>
      <c r="CL1809" s="22"/>
      <c r="CM1809" s="22"/>
      <c r="CN1809" s="22"/>
      <c r="CO1809" s="22"/>
      <c r="CP1809" s="22"/>
      <c r="CQ1809" s="22"/>
      <c r="CR1809" s="22"/>
      <c r="CS1809" s="22"/>
      <c r="CT1809" s="22"/>
      <c r="CU1809" s="22"/>
      <c r="CV1809" s="22"/>
      <c r="CW1809" s="22"/>
      <c r="CX1809" s="22"/>
      <c r="CY1809" s="22"/>
      <c r="CZ1809" s="22"/>
      <c r="DA1809" s="22"/>
      <c r="DB1809" s="22"/>
      <c r="DC1809" s="22"/>
      <c r="DD1809" s="22"/>
      <c r="DE1809" s="22"/>
      <c r="DF1809" s="22"/>
      <c r="DG1809" s="22"/>
      <c r="DH1809" s="22"/>
      <c r="DI1809" s="22"/>
      <c r="DJ1809" s="22"/>
      <c r="DK1809" s="22"/>
      <c r="DL1809" s="22"/>
      <c r="DM1809" s="22"/>
      <c r="DN1809" s="22"/>
      <c r="DO1809" s="22"/>
      <c r="DP1809" s="22"/>
      <c r="DQ1809" s="24"/>
      <c r="DR1809" s="22"/>
      <c r="DS1809" s="22"/>
      <c r="DT1809" s="22"/>
      <c r="DU1809" s="22"/>
      <c r="DV1809" s="22"/>
      <c r="DW1809" s="22"/>
      <c r="DX1809" s="22"/>
      <c r="DY1809" s="22"/>
      <c r="DZ1809" s="22"/>
      <c r="EA1809" s="22"/>
      <c r="EB1809" s="22"/>
      <c r="EC1809" s="22"/>
      <c r="ED1809" s="22"/>
      <c r="EE1809" s="22"/>
      <c r="EF1809" s="22"/>
      <c r="EG1809" s="22"/>
      <c r="EH1809" s="22"/>
      <c r="EI1809" s="22"/>
      <c r="EJ1809" s="22"/>
      <c r="EK1809" s="22"/>
      <c r="EL1809" s="22"/>
      <c r="EM1809" s="22"/>
      <c r="EN1809" s="22"/>
      <c r="EO1809" s="22"/>
      <c r="EP1809" s="22"/>
      <c r="EQ1809" s="22"/>
      <c r="ER1809" s="22"/>
      <c r="ES1809" s="22"/>
      <c r="ET1809" s="22"/>
      <c r="EU1809" s="22"/>
      <c r="EV1809" s="22"/>
      <c r="EW1809" s="24"/>
      <c r="EX1809" s="22"/>
      <c r="EY1809" s="22"/>
      <c r="EZ1809" s="22"/>
      <c r="FA1809" s="22"/>
      <c r="FB1809" s="22"/>
      <c r="FC1809" s="22"/>
      <c r="FD1809" s="22"/>
      <c r="FE1809" s="22"/>
      <c r="FF1809" s="22"/>
      <c r="FG1809" s="22"/>
      <c r="FH1809" s="22"/>
      <c r="FI1809" s="22"/>
      <c r="FJ1809" s="22"/>
      <c r="FK1809" s="22"/>
      <c r="FL1809" s="22"/>
      <c r="FM1809" s="22"/>
      <c r="FN1809" s="22"/>
      <c r="FO1809" s="22"/>
      <c r="FP1809" s="22"/>
      <c r="FQ1809" s="22"/>
      <c r="FR1809" s="22"/>
      <c r="FS1809" s="22"/>
      <c r="FT1809" s="22"/>
      <c r="FU1809" s="22"/>
      <c r="FV1809" s="22"/>
      <c r="FW1809" s="22"/>
      <c r="FX1809" s="22"/>
      <c r="FY1809" s="22"/>
      <c r="FZ1809" s="22"/>
      <c r="GA1809" s="22"/>
      <c r="GB1809" s="22"/>
      <c r="GC1809" s="24"/>
      <c r="GD1809" s="22"/>
      <c r="GE1809" s="22"/>
      <c r="GF1809" s="22"/>
      <c r="GG1809" s="22"/>
      <c r="GH1809" s="22"/>
      <c r="GI1809" s="22"/>
      <c r="GJ1809" s="22"/>
      <c r="GK1809" s="22"/>
      <c r="GL1809" s="22"/>
      <c r="GM1809" s="22"/>
      <c r="GN1809" s="22"/>
      <c r="GO1809" s="22"/>
      <c r="GP1809" s="22"/>
      <c r="GQ1809" s="22"/>
      <c r="GR1809" s="22"/>
      <c r="GS1809" s="22"/>
      <c r="GT1809" s="22"/>
      <c r="GU1809" s="22"/>
      <c r="GV1809" s="22"/>
      <c r="GW1809" s="22"/>
      <c r="GX1809" s="22"/>
      <c r="GY1809" s="22"/>
      <c r="GZ1809" s="22"/>
      <c r="HA1809" s="22"/>
      <c r="HB1809" s="22"/>
      <c r="HC1809" s="22"/>
      <c r="HD1809" s="22"/>
      <c r="HE1809" s="22"/>
      <c r="HF1809" s="22"/>
      <c r="HG1809" s="22"/>
      <c r="HH1809" s="22"/>
      <c r="HI1809" s="24"/>
      <c r="HJ1809" s="22"/>
      <c r="HK1809" s="22"/>
      <c r="HL1809" s="22"/>
      <c r="HM1809" s="22"/>
      <c r="HN1809" s="22"/>
      <c r="HO1809" s="22"/>
      <c r="HP1809" s="22"/>
      <c r="HQ1809" s="22"/>
      <c r="HR1809" s="22"/>
      <c r="HS1809" s="22"/>
      <c r="HT1809" s="22"/>
      <c r="HU1809" s="22"/>
      <c r="HV1809" s="22"/>
      <c r="HW1809" s="22"/>
      <c r="HX1809" s="22"/>
      <c r="HY1809" s="22"/>
      <c r="HZ1809" s="22"/>
      <c r="IA1809" s="22"/>
      <c r="IB1809" s="22"/>
      <c r="IC1809" s="22"/>
      <c r="ID1809" s="22"/>
      <c r="IE1809" s="22"/>
      <c r="IF1809" s="22"/>
      <c r="IG1809" s="22"/>
      <c r="IH1809" s="22"/>
      <c r="II1809" s="22"/>
      <c r="IJ1809" s="22"/>
      <c r="IK1809" s="22"/>
      <c r="IL1809" s="22"/>
      <c r="IM1809" s="22"/>
      <c r="IN1809" s="22"/>
      <c r="IO1809" s="24"/>
      <c r="IP1809" s="22"/>
      <c r="IQ1809" s="22"/>
      <c r="IR1809" s="22"/>
      <c r="IS1809" s="22"/>
      <c r="IT1809" s="22"/>
      <c r="IU1809" s="22"/>
      <c r="IV1809" s="22"/>
      <c r="IW1809" s="22"/>
      <c r="IX1809" s="22"/>
      <c r="IY1809" s="22"/>
      <c r="IZ1809" s="22"/>
      <c r="JA1809" s="22"/>
      <c r="JB1809" s="22"/>
      <c r="JC1809" s="22"/>
      <c r="JD1809" s="22"/>
      <c r="JE1809" s="22"/>
      <c r="JF1809" s="22"/>
      <c r="JG1809" s="22"/>
      <c r="JH1809" s="22"/>
      <c r="JI1809" s="22"/>
      <c r="JJ1809" s="22"/>
      <c r="JK1809" s="22"/>
      <c r="JL1809" s="22"/>
      <c r="JM1809" s="22"/>
      <c r="JN1809" s="22"/>
      <c r="JO1809" s="22"/>
      <c r="JP1809" s="22"/>
      <c r="JQ1809" s="22"/>
      <c r="JR1809" s="22"/>
      <c r="JS1809" s="22"/>
      <c r="JT1809" s="22"/>
      <c r="JU1809" s="24"/>
      <c r="JV1809" s="22"/>
      <c r="JW1809" s="22"/>
      <c r="JX1809" s="22"/>
      <c r="JY1809" s="22"/>
      <c r="JZ1809" s="22"/>
      <c r="KA1809" s="22"/>
      <c r="KB1809" s="22"/>
      <c r="KC1809" s="22"/>
      <c r="KD1809" s="22"/>
      <c r="KE1809" s="22"/>
      <c r="KF1809" s="22"/>
      <c r="KG1809" s="22"/>
      <c r="KH1809" s="22"/>
      <c r="KI1809" s="22"/>
      <c r="KJ1809" s="22"/>
      <c r="KK1809" s="22"/>
      <c r="KL1809" s="22"/>
      <c r="KM1809" s="22"/>
      <c r="KN1809" s="22"/>
      <c r="KO1809" s="22"/>
      <c r="KP1809" s="22"/>
      <c r="KQ1809" s="22"/>
      <c r="KR1809" s="22"/>
      <c r="KS1809" s="22"/>
      <c r="KT1809" s="22"/>
      <c r="KU1809" s="22"/>
      <c r="KV1809" s="22"/>
      <c r="KW1809" s="22"/>
      <c r="KX1809" s="22"/>
      <c r="KY1809" s="22"/>
      <c r="KZ1809" s="22"/>
      <c r="LA1809" s="24"/>
      <c r="LB1809" s="22"/>
      <c r="LC1809" s="22"/>
      <c r="LD1809" s="22"/>
      <c r="LE1809" s="22"/>
      <c r="LF1809" s="22"/>
      <c r="LG1809" s="22"/>
      <c r="LH1809" s="22"/>
      <c r="LI1809" s="22"/>
      <c r="LJ1809" s="22"/>
      <c r="LK1809" s="22"/>
      <c r="LL1809" s="22"/>
      <c r="LM1809" s="22"/>
      <c r="LN1809" s="22"/>
      <c r="LO1809" s="22"/>
      <c r="LP1809" s="22"/>
      <c r="LQ1809" s="22"/>
      <c r="LR1809" s="22"/>
      <c r="LS1809" s="22"/>
      <c r="LT1809" s="22"/>
      <c r="LU1809" s="22"/>
      <c r="LV1809" s="22"/>
      <c r="LW1809" s="22"/>
      <c r="LX1809" s="22"/>
      <c r="LY1809" s="22"/>
      <c r="LZ1809" s="22"/>
      <c r="MA1809" s="22"/>
      <c r="MB1809" s="22"/>
      <c r="MC1809" s="22"/>
      <c r="MD1809" s="22"/>
      <c r="ME1809" s="22"/>
      <c r="MF1809" s="22"/>
      <c r="MG1809" s="24"/>
      <c r="MH1809" s="22"/>
      <c r="MI1809" s="22"/>
      <c r="MJ1809" s="22"/>
      <c r="MK1809" s="22"/>
      <c r="ML1809" s="22"/>
      <c r="MM1809" s="22"/>
      <c r="MN1809" s="22"/>
      <c r="MO1809" s="22"/>
      <c r="MP1809" s="22"/>
      <c r="MQ1809" s="22"/>
      <c r="MR1809" s="22"/>
      <c r="MS1809" s="22"/>
      <c r="MT1809" s="22"/>
      <c r="MU1809" s="22"/>
      <c r="MV1809" s="22"/>
      <c r="MW1809" s="22"/>
      <c r="MX1809" s="22"/>
      <c r="MY1809" s="22"/>
      <c r="MZ1809" s="22"/>
      <c r="NA1809" s="22"/>
      <c r="NB1809" s="22"/>
      <c r="NC1809" s="22"/>
      <c r="ND1809" s="22"/>
      <c r="NE1809" s="22"/>
      <c r="NF1809" s="22"/>
      <c r="NG1809" s="22"/>
      <c r="NH1809" s="22"/>
      <c r="NI1809" s="22"/>
      <c r="NJ1809" s="22"/>
      <c r="NK1809" s="22"/>
      <c r="NL1809" s="22"/>
      <c r="NM1809" s="24"/>
      <c r="NN1809" s="22"/>
      <c r="NO1809" s="22"/>
      <c r="NP1809" s="22"/>
      <c r="NQ1809" s="22"/>
      <c r="NR1809" s="22"/>
      <c r="NS1809" s="22"/>
      <c r="NT1809" s="22"/>
      <c r="NU1809" s="22"/>
      <c r="NV1809" s="22"/>
      <c r="NW1809" s="22"/>
      <c r="NX1809" s="22"/>
      <c r="NY1809" s="22"/>
      <c r="NZ1809" s="22"/>
      <c r="OA1809" s="22"/>
      <c r="OB1809" s="22"/>
      <c r="OC1809" s="22"/>
      <c r="OD1809" s="22"/>
      <c r="OE1809" s="22"/>
      <c r="OF1809" s="22"/>
      <c r="OG1809" s="22"/>
      <c r="OH1809" s="22"/>
      <c r="OI1809" s="22"/>
      <c r="OJ1809" s="22"/>
      <c r="OK1809" s="22"/>
      <c r="OL1809" s="22"/>
      <c r="OM1809" s="22"/>
      <c r="ON1809" s="22"/>
      <c r="OO1809" s="22"/>
      <c r="OP1809" s="22"/>
      <c r="OQ1809" s="22"/>
      <c r="OR1809" s="22"/>
    </row>
    <row r="1810" spans="1:408" ht="15" thickBot="1">
      <c r="A1810" s="1" t="str">
        <f t="shared" si="50"/>
        <v>-78</v>
      </c>
      <c r="B1810" s="12" t="str">
        <f t="shared" si="52"/>
        <v/>
      </c>
      <c r="C1810" s="13"/>
      <c r="D1810" s="14"/>
      <c r="E1810" s="15"/>
      <c r="F1810" s="15"/>
      <c r="G1810" s="15">
        <f t="shared" si="51"/>
        <v>0</v>
      </c>
      <c r="H1810" s="16"/>
      <c r="I1810" s="14"/>
      <c r="J1810" s="17"/>
      <c r="K1810" s="79"/>
      <c r="L1810" s="18"/>
      <c r="M1810" s="18"/>
      <c r="N1810" s="16" t="e">
        <f t="shared" ca="1" si="48"/>
        <v>#NAME?</v>
      </c>
      <c r="O1810" s="19"/>
      <c r="P1810" s="19"/>
      <c r="Q1810" s="20"/>
      <c r="R1810" s="21" t="e">
        <f t="array" ref="R1810">VLOOKUP(C1810,DB!A:D,2,FALSE)</f>
        <v>#N/A</v>
      </c>
      <c r="S1810" s="21" t="e">
        <f t="array" ref="S1810">VLOOKUP(C1810,DB!A:D,3,FALSE)</f>
        <v>#N/A</v>
      </c>
      <c r="T1810" s="22" t="s">
        <v>19</v>
      </c>
      <c r="U1810" s="1" t="str">
        <f t="shared" si="53"/>
        <v/>
      </c>
      <c r="V1810" s="23" t="e">
        <f t="shared" ca="1" si="47"/>
        <v>#NAME?</v>
      </c>
      <c r="X1810" s="24" t="e">
        <f>VLOOKUP(CONCATENATE(C1810,D1810),'Honor 2025'!A:D,4,FALSE)</f>
        <v>#N/A</v>
      </c>
      <c r="Y1810" s="24"/>
      <c r="Z1810" s="22"/>
      <c r="AA1810" s="22"/>
      <c r="AB1810" s="22"/>
      <c r="AC1810" s="22"/>
      <c r="AD1810" s="22"/>
      <c r="AE1810" s="22"/>
      <c r="AF1810" s="22"/>
      <c r="AG1810" s="22"/>
      <c r="AH1810" s="22"/>
      <c r="AI1810" s="22"/>
      <c r="AJ1810" s="22"/>
      <c r="AK1810" s="22"/>
      <c r="AL1810" s="22"/>
      <c r="AM1810" s="22"/>
      <c r="AN1810" s="22"/>
      <c r="AO1810" s="22"/>
      <c r="AP1810" s="22"/>
      <c r="AQ1810" s="22"/>
      <c r="AR1810" s="22"/>
      <c r="AS1810" s="22"/>
      <c r="AT1810" s="22"/>
      <c r="AU1810" s="22"/>
      <c r="AV1810" s="22"/>
      <c r="AW1810" s="22"/>
      <c r="AX1810" s="22"/>
      <c r="AY1810" s="22"/>
      <c r="AZ1810" s="22"/>
      <c r="BA1810" s="22"/>
      <c r="BB1810" s="22"/>
      <c r="BC1810" s="22"/>
      <c r="BD1810" s="22"/>
      <c r="BE1810" s="24"/>
      <c r="BF1810" s="22"/>
      <c r="BG1810" s="22"/>
      <c r="BH1810" s="22"/>
      <c r="BI1810" s="22"/>
      <c r="BJ1810" s="22"/>
      <c r="BK1810" s="22"/>
      <c r="BL1810" s="22"/>
      <c r="BM1810" s="22"/>
      <c r="BN1810" s="22"/>
      <c r="BO1810" s="22"/>
      <c r="BP1810" s="22"/>
      <c r="BQ1810" s="22"/>
      <c r="BR1810" s="22"/>
      <c r="BS1810" s="22"/>
      <c r="BT1810" s="22"/>
      <c r="BU1810" s="22"/>
      <c r="BV1810" s="22"/>
      <c r="BW1810" s="22"/>
      <c r="BX1810" s="22"/>
      <c r="BY1810" s="22"/>
      <c r="BZ1810" s="22"/>
      <c r="CA1810" s="22"/>
      <c r="CB1810" s="22"/>
      <c r="CC1810" s="22"/>
      <c r="CD1810" s="22"/>
      <c r="CE1810" s="22"/>
      <c r="CF1810" s="22"/>
      <c r="CG1810" s="22"/>
      <c r="CH1810" s="22"/>
      <c r="CI1810" s="22"/>
      <c r="CJ1810" s="22"/>
      <c r="CK1810" s="24"/>
      <c r="CL1810" s="22"/>
      <c r="CM1810" s="22"/>
      <c r="CN1810" s="22"/>
      <c r="CO1810" s="22"/>
      <c r="CP1810" s="22"/>
      <c r="CQ1810" s="22"/>
      <c r="CR1810" s="22"/>
      <c r="CS1810" s="22"/>
      <c r="CT1810" s="22"/>
      <c r="CU1810" s="22"/>
      <c r="CV1810" s="22"/>
      <c r="CW1810" s="22"/>
      <c r="CX1810" s="22"/>
      <c r="CY1810" s="22"/>
      <c r="CZ1810" s="22"/>
      <c r="DA1810" s="22"/>
      <c r="DB1810" s="22"/>
      <c r="DC1810" s="22"/>
      <c r="DD1810" s="22"/>
      <c r="DE1810" s="22"/>
      <c r="DF1810" s="22"/>
      <c r="DG1810" s="22"/>
      <c r="DH1810" s="22"/>
      <c r="DI1810" s="22"/>
      <c r="DJ1810" s="22"/>
      <c r="DK1810" s="22"/>
      <c r="DL1810" s="22"/>
      <c r="DM1810" s="22"/>
      <c r="DN1810" s="22"/>
      <c r="DO1810" s="22"/>
      <c r="DP1810" s="22"/>
      <c r="DQ1810" s="24"/>
      <c r="DR1810" s="22"/>
      <c r="DS1810" s="22"/>
      <c r="DT1810" s="22"/>
      <c r="DU1810" s="22"/>
      <c r="DV1810" s="22"/>
      <c r="DW1810" s="22"/>
      <c r="DX1810" s="22"/>
      <c r="DY1810" s="22"/>
      <c r="DZ1810" s="22"/>
      <c r="EA1810" s="22"/>
      <c r="EB1810" s="22"/>
      <c r="EC1810" s="22"/>
      <c r="ED1810" s="22"/>
      <c r="EE1810" s="22"/>
      <c r="EF1810" s="22"/>
      <c r="EG1810" s="22"/>
      <c r="EH1810" s="22"/>
      <c r="EI1810" s="22"/>
      <c r="EJ1810" s="22"/>
      <c r="EK1810" s="22"/>
      <c r="EL1810" s="22"/>
      <c r="EM1810" s="22"/>
      <c r="EN1810" s="22"/>
      <c r="EO1810" s="22"/>
      <c r="EP1810" s="22"/>
      <c r="EQ1810" s="22"/>
      <c r="ER1810" s="22"/>
      <c r="ES1810" s="22"/>
      <c r="ET1810" s="22"/>
      <c r="EU1810" s="22"/>
      <c r="EV1810" s="22"/>
      <c r="EW1810" s="24"/>
      <c r="EX1810" s="22"/>
      <c r="EY1810" s="22"/>
      <c r="EZ1810" s="22"/>
      <c r="FA1810" s="22"/>
      <c r="FB1810" s="22"/>
      <c r="FC1810" s="22"/>
      <c r="FD1810" s="22"/>
      <c r="FE1810" s="22"/>
      <c r="FF1810" s="22"/>
      <c r="FG1810" s="22"/>
      <c r="FH1810" s="22"/>
      <c r="FI1810" s="22"/>
      <c r="FJ1810" s="22"/>
      <c r="FK1810" s="22"/>
      <c r="FL1810" s="22"/>
      <c r="FM1810" s="22"/>
      <c r="FN1810" s="22"/>
      <c r="FO1810" s="22"/>
      <c r="FP1810" s="22"/>
      <c r="FQ1810" s="22"/>
      <c r="FR1810" s="22"/>
      <c r="FS1810" s="22"/>
      <c r="FT1810" s="22"/>
      <c r="FU1810" s="22"/>
      <c r="FV1810" s="22"/>
      <c r="FW1810" s="22"/>
      <c r="FX1810" s="22"/>
      <c r="FY1810" s="22"/>
      <c r="FZ1810" s="22"/>
      <c r="GA1810" s="22"/>
      <c r="GB1810" s="22"/>
      <c r="GC1810" s="24"/>
      <c r="GD1810" s="22"/>
      <c r="GE1810" s="22"/>
      <c r="GF1810" s="22"/>
      <c r="GG1810" s="22"/>
      <c r="GH1810" s="22"/>
      <c r="GI1810" s="22"/>
      <c r="GJ1810" s="22"/>
      <c r="GK1810" s="22"/>
      <c r="GL1810" s="22"/>
      <c r="GM1810" s="22"/>
      <c r="GN1810" s="22"/>
      <c r="GO1810" s="22"/>
      <c r="GP1810" s="22"/>
      <c r="GQ1810" s="22"/>
      <c r="GR1810" s="22"/>
      <c r="GS1810" s="22"/>
      <c r="GT1810" s="22"/>
      <c r="GU1810" s="22"/>
      <c r="GV1810" s="22"/>
      <c r="GW1810" s="22"/>
      <c r="GX1810" s="22"/>
      <c r="GY1810" s="22"/>
      <c r="GZ1810" s="22"/>
      <c r="HA1810" s="22"/>
      <c r="HB1810" s="22"/>
      <c r="HC1810" s="22"/>
      <c r="HD1810" s="22"/>
      <c r="HE1810" s="22"/>
      <c r="HF1810" s="22"/>
      <c r="HG1810" s="22"/>
      <c r="HH1810" s="22"/>
      <c r="HI1810" s="24"/>
      <c r="HJ1810" s="22"/>
      <c r="HK1810" s="22"/>
      <c r="HL1810" s="22"/>
      <c r="HM1810" s="22"/>
      <c r="HN1810" s="22"/>
      <c r="HO1810" s="22"/>
      <c r="HP1810" s="22"/>
      <c r="HQ1810" s="22"/>
      <c r="HR1810" s="22"/>
      <c r="HS1810" s="22"/>
      <c r="HT1810" s="22"/>
      <c r="HU1810" s="22"/>
      <c r="HV1810" s="22"/>
      <c r="HW1810" s="22"/>
      <c r="HX1810" s="22"/>
      <c r="HY1810" s="22"/>
      <c r="HZ1810" s="22"/>
      <c r="IA1810" s="22"/>
      <c r="IB1810" s="22"/>
      <c r="IC1810" s="22"/>
      <c r="ID1810" s="22"/>
      <c r="IE1810" s="22"/>
      <c r="IF1810" s="22"/>
      <c r="IG1810" s="22"/>
      <c r="IH1810" s="22"/>
      <c r="II1810" s="22"/>
      <c r="IJ1810" s="22"/>
      <c r="IK1810" s="22"/>
      <c r="IL1810" s="22"/>
      <c r="IM1810" s="22"/>
      <c r="IN1810" s="22"/>
      <c r="IO1810" s="24"/>
      <c r="IP1810" s="22"/>
      <c r="IQ1810" s="22"/>
      <c r="IR1810" s="22"/>
      <c r="IS1810" s="22"/>
      <c r="IT1810" s="22"/>
      <c r="IU1810" s="22"/>
      <c r="IV1810" s="22"/>
      <c r="IW1810" s="22"/>
      <c r="IX1810" s="22"/>
      <c r="IY1810" s="22"/>
      <c r="IZ1810" s="22"/>
      <c r="JA1810" s="22"/>
      <c r="JB1810" s="22"/>
      <c r="JC1810" s="22"/>
      <c r="JD1810" s="22"/>
      <c r="JE1810" s="22"/>
      <c r="JF1810" s="22"/>
      <c r="JG1810" s="22"/>
      <c r="JH1810" s="22"/>
      <c r="JI1810" s="22"/>
      <c r="JJ1810" s="22"/>
      <c r="JK1810" s="22"/>
      <c r="JL1810" s="22"/>
      <c r="JM1810" s="22"/>
      <c r="JN1810" s="22"/>
      <c r="JO1810" s="22"/>
      <c r="JP1810" s="22"/>
      <c r="JQ1810" s="22"/>
      <c r="JR1810" s="22"/>
      <c r="JS1810" s="22"/>
      <c r="JT1810" s="22"/>
      <c r="JU1810" s="24"/>
      <c r="JV1810" s="22"/>
      <c r="JW1810" s="22"/>
      <c r="JX1810" s="22"/>
      <c r="JY1810" s="22"/>
      <c r="JZ1810" s="22"/>
      <c r="KA1810" s="22"/>
      <c r="KB1810" s="22"/>
      <c r="KC1810" s="22"/>
      <c r="KD1810" s="22"/>
      <c r="KE1810" s="22"/>
      <c r="KF1810" s="22"/>
      <c r="KG1810" s="22"/>
      <c r="KH1810" s="22"/>
      <c r="KI1810" s="22"/>
      <c r="KJ1810" s="22"/>
      <c r="KK1810" s="22"/>
      <c r="KL1810" s="22"/>
      <c r="KM1810" s="22"/>
      <c r="KN1810" s="22"/>
      <c r="KO1810" s="22"/>
      <c r="KP1810" s="22"/>
      <c r="KQ1810" s="22"/>
      <c r="KR1810" s="22"/>
      <c r="KS1810" s="22"/>
      <c r="KT1810" s="22"/>
      <c r="KU1810" s="22"/>
      <c r="KV1810" s="22"/>
      <c r="KW1810" s="22"/>
      <c r="KX1810" s="22"/>
      <c r="KY1810" s="22"/>
      <c r="KZ1810" s="22"/>
      <c r="LA1810" s="24"/>
      <c r="LB1810" s="22"/>
      <c r="LC1810" s="22"/>
      <c r="LD1810" s="22"/>
      <c r="LE1810" s="22"/>
      <c r="LF1810" s="22"/>
      <c r="LG1810" s="22"/>
      <c r="LH1810" s="22"/>
      <c r="LI1810" s="22"/>
      <c r="LJ1810" s="22"/>
      <c r="LK1810" s="22"/>
      <c r="LL1810" s="22"/>
      <c r="LM1810" s="22"/>
      <c r="LN1810" s="22"/>
      <c r="LO1810" s="22"/>
      <c r="LP1810" s="22"/>
      <c r="LQ1810" s="22"/>
      <c r="LR1810" s="22"/>
      <c r="LS1810" s="22"/>
      <c r="LT1810" s="22"/>
      <c r="LU1810" s="22"/>
      <c r="LV1810" s="22"/>
      <c r="LW1810" s="22"/>
      <c r="LX1810" s="22"/>
      <c r="LY1810" s="22"/>
      <c r="LZ1810" s="22"/>
      <c r="MA1810" s="22"/>
      <c r="MB1810" s="22"/>
      <c r="MC1810" s="22"/>
      <c r="MD1810" s="22"/>
      <c r="ME1810" s="22"/>
      <c r="MF1810" s="22"/>
      <c r="MG1810" s="24"/>
      <c r="MH1810" s="22"/>
      <c r="MI1810" s="22"/>
      <c r="MJ1810" s="22"/>
      <c r="MK1810" s="22"/>
      <c r="ML1810" s="22"/>
      <c r="MM1810" s="22"/>
      <c r="MN1810" s="22"/>
      <c r="MO1810" s="22"/>
      <c r="MP1810" s="22"/>
      <c r="MQ1810" s="22"/>
      <c r="MR1810" s="22"/>
      <c r="MS1810" s="22"/>
      <c r="MT1810" s="22"/>
      <c r="MU1810" s="22"/>
      <c r="MV1810" s="22"/>
      <c r="MW1810" s="22"/>
      <c r="MX1810" s="22"/>
      <c r="MY1810" s="22"/>
      <c r="MZ1810" s="22"/>
      <c r="NA1810" s="22"/>
      <c r="NB1810" s="22"/>
      <c r="NC1810" s="22"/>
      <c r="ND1810" s="22"/>
      <c r="NE1810" s="22"/>
      <c r="NF1810" s="22"/>
      <c r="NG1810" s="22"/>
      <c r="NH1810" s="22"/>
      <c r="NI1810" s="22"/>
      <c r="NJ1810" s="22"/>
      <c r="NK1810" s="22"/>
      <c r="NL1810" s="22"/>
      <c r="NM1810" s="24"/>
      <c r="NN1810" s="22"/>
      <c r="NO1810" s="22"/>
      <c r="NP1810" s="22"/>
      <c r="NQ1810" s="22"/>
      <c r="NR1810" s="22"/>
      <c r="NS1810" s="22"/>
      <c r="NT1810" s="22"/>
      <c r="NU1810" s="22"/>
      <c r="NV1810" s="22"/>
      <c r="NW1810" s="22"/>
      <c r="NX1810" s="22"/>
      <c r="NY1810" s="22"/>
      <c r="NZ1810" s="22"/>
      <c r="OA1810" s="22"/>
      <c r="OB1810" s="22"/>
      <c r="OC1810" s="22"/>
      <c r="OD1810" s="22"/>
      <c r="OE1810" s="22"/>
      <c r="OF1810" s="22"/>
      <c r="OG1810" s="22"/>
      <c r="OH1810" s="22"/>
      <c r="OI1810" s="22"/>
      <c r="OJ1810" s="22"/>
      <c r="OK1810" s="22"/>
      <c r="OL1810" s="22"/>
      <c r="OM1810" s="22"/>
      <c r="ON1810" s="22"/>
      <c r="OO1810" s="22"/>
      <c r="OP1810" s="22"/>
      <c r="OQ1810" s="22"/>
      <c r="OR1810" s="22"/>
    </row>
    <row r="1811" spans="1:408" ht="15" thickBot="1">
      <c r="A1811" s="1" t="str">
        <f t="shared" si="50"/>
        <v>-79</v>
      </c>
      <c r="B1811" s="12" t="str">
        <f t="shared" si="52"/>
        <v/>
      </c>
      <c r="C1811" s="13"/>
      <c r="D1811" s="14"/>
      <c r="E1811" s="15"/>
      <c r="F1811" s="15"/>
      <c r="G1811" s="15">
        <f t="shared" si="51"/>
        <v>0</v>
      </c>
      <c r="H1811" s="16"/>
      <c r="I1811" s="14"/>
      <c r="J1811" s="17"/>
      <c r="K1811" s="78"/>
      <c r="L1811" s="18"/>
      <c r="M1811" s="18"/>
      <c r="N1811" s="16" t="e">
        <f t="shared" ca="1" si="48"/>
        <v>#NAME?</v>
      </c>
      <c r="O1811" s="19"/>
      <c r="P1811" s="19"/>
      <c r="Q1811" s="20"/>
      <c r="R1811" s="21" t="e">
        <f t="array" ref="R1811">VLOOKUP(C1811,DB!A:D,2,FALSE)</f>
        <v>#N/A</v>
      </c>
      <c r="S1811" s="21" t="e">
        <f t="array" ref="S1811">VLOOKUP(C1811,DB!A:D,3,FALSE)</f>
        <v>#N/A</v>
      </c>
      <c r="T1811" s="22" t="s">
        <v>19</v>
      </c>
      <c r="U1811" s="1" t="str">
        <f t="shared" si="53"/>
        <v/>
      </c>
      <c r="V1811" s="23" t="e">
        <f t="shared" ca="1" si="47"/>
        <v>#NAME?</v>
      </c>
      <c r="X1811" s="24" t="e">
        <f>VLOOKUP(CONCATENATE(C1811,D1811),'Honor 2025'!A:D,4,FALSE)</f>
        <v>#N/A</v>
      </c>
      <c r="Y1811" s="24"/>
      <c r="Z1811" s="22"/>
      <c r="AA1811" s="22"/>
      <c r="AB1811" s="22"/>
      <c r="AC1811" s="22"/>
      <c r="AD1811" s="22"/>
      <c r="AE1811" s="22"/>
      <c r="AF1811" s="22"/>
      <c r="AG1811" s="22"/>
      <c r="AH1811" s="22"/>
      <c r="AI1811" s="22"/>
      <c r="AJ1811" s="22"/>
      <c r="AK1811" s="22"/>
      <c r="AL1811" s="22"/>
      <c r="AM1811" s="22"/>
      <c r="AN1811" s="22"/>
      <c r="AO1811" s="22"/>
      <c r="AP1811" s="22"/>
      <c r="AQ1811" s="22"/>
      <c r="AR1811" s="22"/>
      <c r="AS1811" s="22"/>
      <c r="AT1811" s="22"/>
      <c r="AU1811" s="22"/>
      <c r="AV1811" s="22"/>
      <c r="AW1811" s="22"/>
      <c r="AX1811" s="22"/>
      <c r="AY1811" s="22"/>
      <c r="AZ1811" s="22"/>
      <c r="BA1811" s="22"/>
      <c r="BB1811" s="22"/>
      <c r="BC1811" s="22"/>
      <c r="BD1811" s="22"/>
      <c r="BE1811" s="24"/>
      <c r="BF1811" s="22"/>
      <c r="BG1811" s="22"/>
      <c r="BH1811" s="22"/>
      <c r="BI1811" s="22"/>
      <c r="BJ1811" s="22"/>
      <c r="BK1811" s="22"/>
      <c r="BL1811" s="22"/>
      <c r="BM1811" s="22"/>
      <c r="BN1811" s="22"/>
      <c r="BO1811" s="22"/>
      <c r="BP1811" s="22"/>
      <c r="BQ1811" s="22"/>
      <c r="BR1811" s="22"/>
      <c r="BS1811" s="22"/>
      <c r="BT1811" s="22"/>
      <c r="BU1811" s="22"/>
      <c r="BV1811" s="22"/>
      <c r="BW1811" s="22"/>
      <c r="BX1811" s="22"/>
      <c r="BY1811" s="22"/>
      <c r="BZ1811" s="22"/>
      <c r="CA1811" s="22"/>
      <c r="CB1811" s="22"/>
      <c r="CC1811" s="22"/>
      <c r="CD1811" s="22"/>
      <c r="CE1811" s="22"/>
      <c r="CF1811" s="22"/>
      <c r="CG1811" s="22"/>
      <c r="CH1811" s="22"/>
      <c r="CI1811" s="22"/>
      <c r="CJ1811" s="22"/>
      <c r="CK1811" s="24"/>
      <c r="CL1811" s="22"/>
      <c r="CM1811" s="22"/>
      <c r="CN1811" s="22"/>
      <c r="CO1811" s="22"/>
      <c r="CP1811" s="22"/>
      <c r="CQ1811" s="22"/>
      <c r="CR1811" s="22"/>
      <c r="CS1811" s="22"/>
      <c r="CT1811" s="22"/>
      <c r="CU1811" s="22"/>
      <c r="CV1811" s="22"/>
      <c r="CW1811" s="22"/>
      <c r="CX1811" s="22"/>
      <c r="CY1811" s="22"/>
      <c r="CZ1811" s="22"/>
      <c r="DA1811" s="22"/>
      <c r="DB1811" s="22"/>
      <c r="DC1811" s="22"/>
      <c r="DD1811" s="22"/>
      <c r="DE1811" s="22"/>
      <c r="DF1811" s="22"/>
      <c r="DG1811" s="22"/>
      <c r="DH1811" s="22"/>
      <c r="DI1811" s="22"/>
      <c r="DJ1811" s="22"/>
      <c r="DK1811" s="22"/>
      <c r="DL1811" s="22"/>
      <c r="DM1811" s="22"/>
      <c r="DN1811" s="22"/>
      <c r="DO1811" s="22"/>
      <c r="DP1811" s="22"/>
      <c r="DQ1811" s="24"/>
      <c r="DR1811" s="22"/>
      <c r="DS1811" s="22"/>
      <c r="DT1811" s="22"/>
      <c r="DU1811" s="22"/>
      <c r="DV1811" s="22"/>
      <c r="DW1811" s="22"/>
      <c r="DX1811" s="22"/>
      <c r="DY1811" s="22"/>
      <c r="DZ1811" s="22"/>
      <c r="EA1811" s="22"/>
      <c r="EB1811" s="22"/>
      <c r="EC1811" s="22"/>
      <c r="ED1811" s="22"/>
      <c r="EE1811" s="22"/>
      <c r="EF1811" s="22"/>
      <c r="EG1811" s="22"/>
      <c r="EH1811" s="22"/>
      <c r="EI1811" s="22"/>
      <c r="EJ1811" s="22"/>
      <c r="EK1811" s="22"/>
      <c r="EL1811" s="22"/>
      <c r="EM1811" s="22"/>
      <c r="EN1811" s="22"/>
      <c r="EO1811" s="22"/>
      <c r="EP1811" s="22"/>
      <c r="EQ1811" s="22"/>
      <c r="ER1811" s="22"/>
      <c r="ES1811" s="22"/>
      <c r="ET1811" s="22"/>
      <c r="EU1811" s="22"/>
      <c r="EV1811" s="22"/>
      <c r="EW1811" s="24"/>
      <c r="EX1811" s="22"/>
      <c r="EY1811" s="22"/>
      <c r="EZ1811" s="22"/>
      <c r="FA1811" s="22"/>
      <c r="FB1811" s="22"/>
      <c r="FC1811" s="22"/>
      <c r="FD1811" s="22"/>
      <c r="FE1811" s="22"/>
      <c r="FF1811" s="22"/>
      <c r="FG1811" s="22"/>
      <c r="FH1811" s="22"/>
      <c r="FI1811" s="22"/>
      <c r="FJ1811" s="22"/>
      <c r="FK1811" s="22"/>
      <c r="FL1811" s="22"/>
      <c r="FM1811" s="22"/>
      <c r="FN1811" s="22"/>
      <c r="FO1811" s="22"/>
      <c r="FP1811" s="22"/>
      <c r="FQ1811" s="22"/>
      <c r="FR1811" s="22"/>
      <c r="FS1811" s="22"/>
      <c r="FT1811" s="22"/>
      <c r="FU1811" s="22"/>
      <c r="FV1811" s="22"/>
      <c r="FW1811" s="22"/>
      <c r="FX1811" s="22"/>
      <c r="FY1811" s="22"/>
      <c r="FZ1811" s="22"/>
      <c r="GA1811" s="22"/>
      <c r="GB1811" s="22"/>
      <c r="GC1811" s="24"/>
      <c r="GD1811" s="22"/>
      <c r="GE1811" s="22"/>
      <c r="GF1811" s="22"/>
      <c r="GG1811" s="22"/>
      <c r="GH1811" s="22"/>
      <c r="GI1811" s="22"/>
      <c r="GJ1811" s="22"/>
      <c r="GK1811" s="22"/>
      <c r="GL1811" s="22"/>
      <c r="GM1811" s="22"/>
      <c r="GN1811" s="22"/>
      <c r="GO1811" s="22"/>
      <c r="GP1811" s="22"/>
      <c r="GQ1811" s="22"/>
      <c r="GR1811" s="22"/>
      <c r="GS1811" s="22"/>
      <c r="GT1811" s="22"/>
      <c r="GU1811" s="22"/>
      <c r="GV1811" s="22"/>
      <c r="GW1811" s="22"/>
      <c r="GX1811" s="22"/>
      <c r="GY1811" s="22"/>
      <c r="GZ1811" s="22"/>
      <c r="HA1811" s="22"/>
      <c r="HB1811" s="22"/>
      <c r="HC1811" s="22"/>
      <c r="HD1811" s="22"/>
      <c r="HE1811" s="22"/>
      <c r="HF1811" s="22"/>
      <c r="HG1811" s="22"/>
      <c r="HH1811" s="22"/>
      <c r="HI1811" s="24"/>
      <c r="HJ1811" s="22"/>
      <c r="HK1811" s="22"/>
      <c r="HL1811" s="22"/>
      <c r="HM1811" s="22"/>
      <c r="HN1811" s="22"/>
      <c r="HO1811" s="22"/>
      <c r="HP1811" s="22"/>
      <c r="HQ1811" s="22"/>
      <c r="HR1811" s="22"/>
      <c r="HS1811" s="22"/>
      <c r="HT1811" s="22"/>
      <c r="HU1811" s="22"/>
      <c r="HV1811" s="22"/>
      <c r="HW1811" s="22"/>
      <c r="HX1811" s="22"/>
      <c r="HY1811" s="22"/>
      <c r="HZ1811" s="22"/>
      <c r="IA1811" s="22"/>
      <c r="IB1811" s="22"/>
      <c r="IC1811" s="22"/>
      <c r="ID1811" s="22"/>
      <c r="IE1811" s="22"/>
      <c r="IF1811" s="22"/>
      <c r="IG1811" s="22"/>
      <c r="IH1811" s="22"/>
      <c r="II1811" s="22"/>
      <c r="IJ1811" s="22"/>
      <c r="IK1811" s="22"/>
      <c r="IL1811" s="22"/>
      <c r="IM1811" s="22"/>
      <c r="IN1811" s="22"/>
      <c r="IO1811" s="24"/>
      <c r="IP1811" s="22"/>
      <c r="IQ1811" s="22"/>
      <c r="IR1811" s="22"/>
      <c r="IS1811" s="22"/>
      <c r="IT1811" s="22"/>
      <c r="IU1811" s="22"/>
      <c r="IV1811" s="22"/>
      <c r="IW1811" s="22"/>
      <c r="IX1811" s="22"/>
      <c r="IY1811" s="22"/>
      <c r="IZ1811" s="22"/>
      <c r="JA1811" s="22"/>
      <c r="JB1811" s="22"/>
      <c r="JC1811" s="22"/>
      <c r="JD1811" s="22"/>
      <c r="JE1811" s="22"/>
      <c r="JF1811" s="22"/>
      <c r="JG1811" s="22"/>
      <c r="JH1811" s="22"/>
      <c r="JI1811" s="22"/>
      <c r="JJ1811" s="22"/>
      <c r="JK1811" s="22"/>
      <c r="JL1811" s="22"/>
      <c r="JM1811" s="22"/>
      <c r="JN1811" s="22"/>
      <c r="JO1811" s="22"/>
      <c r="JP1811" s="22"/>
      <c r="JQ1811" s="22"/>
      <c r="JR1811" s="22"/>
      <c r="JS1811" s="22"/>
      <c r="JT1811" s="22"/>
      <c r="JU1811" s="24"/>
      <c r="JV1811" s="22"/>
      <c r="JW1811" s="22"/>
      <c r="JX1811" s="22"/>
      <c r="JY1811" s="22"/>
      <c r="JZ1811" s="22"/>
      <c r="KA1811" s="22"/>
      <c r="KB1811" s="22"/>
      <c r="KC1811" s="22"/>
      <c r="KD1811" s="22"/>
      <c r="KE1811" s="22"/>
      <c r="KF1811" s="22"/>
      <c r="KG1811" s="22"/>
      <c r="KH1811" s="22"/>
      <c r="KI1811" s="22"/>
      <c r="KJ1811" s="22"/>
      <c r="KK1811" s="22"/>
      <c r="KL1811" s="22"/>
      <c r="KM1811" s="22"/>
      <c r="KN1811" s="22"/>
      <c r="KO1811" s="22"/>
      <c r="KP1811" s="22"/>
      <c r="KQ1811" s="22"/>
      <c r="KR1811" s="22"/>
      <c r="KS1811" s="22"/>
      <c r="KT1811" s="22"/>
      <c r="KU1811" s="22"/>
      <c r="KV1811" s="22"/>
      <c r="KW1811" s="22"/>
      <c r="KX1811" s="22"/>
      <c r="KY1811" s="22"/>
      <c r="KZ1811" s="22"/>
      <c r="LA1811" s="24"/>
      <c r="LB1811" s="22"/>
      <c r="LC1811" s="22"/>
      <c r="LD1811" s="22"/>
      <c r="LE1811" s="22"/>
      <c r="LF1811" s="22"/>
      <c r="LG1811" s="22"/>
      <c r="LH1811" s="22"/>
      <c r="LI1811" s="22"/>
      <c r="LJ1811" s="22"/>
      <c r="LK1811" s="22"/>
      <c r="LL1811" s="22"/>
      <c r="LM1811" s="22"/>
      <c r="LN1811" s="22"/>
      <c r="LO1811" s="22"/>
      <c r="LP1811" s="22"/>
      <c r="LQ1811" s="22"/>
      <c r="LR1811" s="22"/>
      <c r="LS1811" s="22"/>
      <c r="LT1811" s="22"/>
      <c r="LU1811" s="22"/>
      <c r="LV1811" s="22"/>
      <c r="LW1811" s="22"/>
      <c r="LX1811" s="22"/>
      <c r="LY1811" s="22"/>
      <c r="LZ1811" s="22"/>
      <c r="MA1811" s="22"/>
      <c r="MB1811" s="22"/>
      <c r="MC1811" s="22"/>
      <c r="MD1811" s="22"/>
      <c r="ME1811" s="22"/>
      <c r="MF1811" s="22"/>
      <c r="MG1811" s="24"/>
      <c r="MH1811" s="22"/>
      <c r="MI1811" s="22"/>
      <c r="MJ1811" s="22"/>
      <c r="MK1811" s="22"/>
      <c r="ML1811" s="22"/>
      <c r="MM1811" s="22"/>
      <c r="MN1811" s="22"/>
      <c r="MO1811" s="22"/>
      <c r="MP1811" s="22"/>
      <c r="MQ1811" s="22"/>
      <c r="MR1811" s="22"/>
      <c r="MS1811" s="22"/>
      <c r="MT1811" s="22"/>
      <c r="MU1811" s="22"/>
      <c r="MV1811" s="22"/>
      <c r="MW1811" s="22"/>
      <c r="MX1811" s="22"/>
      <c r="MY1811" s="22"/>
      <c r="MZ1811" s="22"/>
      <c r="NA1811" s="22"/>
      <c r="NB1811" s="22"/>
      <c r="NC1811" s="22"/>
      <c r="ND1811" s="22"/>
      <c r="NE1811" s="22"/>
      <c r="NF1811" s="22"/>
      <c r="NG1811" s="22"/>
      <c r="NH1811" s="22"/>
      <c r="NI1811" s="22"/>
      <c r="NJ1811" s="22"/>
      <c r="NK1811" s="22"/>
      <c r="NL1811" s="22"/>
      <c r="NM1811" s="24"/>
      <c r="NN1811" s="22"/>
      <c r="NO1811" s="22"/>
      <c r="NP1811" s="22"/>
      <c r="NQ1811" s="22"/>
      <c r="NR1811" s="22"/>
      <c r="NS1811" s="22"/>
      <c r="NT1811" s="22"/>
      <c r="NU1811" s="22"/>
      <c r="NV1811" s="22"/>
      <c r="NW1811" s="22"/>
      <c r="NX1811" s="22"/>
      <c r="NY1811" s="22"/>
      <c r="NZ1811" s="22"/>
      <c r="OA1811" s="22"/>
      <c r="OB1811" s="22"/>
      <c r="OC1811" s="22"/>
      <c r="OD1811" s="22"/>
      <c r="OE1811" s="22"/>
      <c r="OF1811" s="22"/>
      <c r="OG1811" s="22"/>
      <c r="OH1811" s="22"/>
      <c r="OI1811" s="22"/>
      <c r="OJ1811" s="22"/>
      <c r="OK1811" s="22"/>
      <c r="OL1811" s="22"/>
      <c r="OM1811" s="22"/>
      <c r="ON1811" s="22"/>
      <c r="OO1811" s="22"/>
      <c r="OP1811" s="22"/>
      <c r="OQ1811" s="22"/>
      <c r="OR1811" s="22"/>
    </row>
    <row r="1812" spans="1:408" ht="15" thickBot="1">
      <c r="A1812" s="1" t="str">
        <f t="shared" si="50"/>
        <v>-80</v>
      </c>
      <c r="B1812" s="12" t="str">
        <f t="shared" si="52"/>
        <v/>
      </c>
      <c r="C1812" s="13"/>
      <c r="D1812" s="14"/>
      <c r="E1812" s="15"/>
      <c r="F1812" s="15"/>
      <c r="G1812" s="15">
        <f t="shared" si="51"/>
        <v>0</v>
      </c>
      <c r="H1812" s="16"/>
      <c r="I1812" s="14"/>
      <c r="J1812" s="17"/>
      <c r="K1812" s="79"/>
      <c r="L1812" s="18"/>
      <c r="M1812" s="18"/>
      <c r="N1812" s="16" t="e">
        <f t="shared" ca="1" si="48"/>
        <v>#NAME?</v>
      </c>
      <c r="O1812" s="19"/>
      <c r="P1812" s="19"/>
      <c r="Q1812" s="20"/>
      <c r="R1812" s="21" t="e">
        <f t="array" ref="R1812">VLOOKUP(C1812,DB!A:D,2,FALSE)</f>
        <v>#N/A</v>
      </c>
      <c r="S1812" s="21" t="e">
        <f t="array" ref="S1812">VLOOKUP(C1812,DB!A:D,3,FALSE)</f>
        <v>#N/A</v>
      </c>
      <c r="T1812" s="22" t="s">
        <v>19</v>
      </c>
      <c r="U1812" s="1" t="str">
        <f t="shared" si="53"/>
        <v/>
      </c>
      <c r="V1812" s="23" t="e">
        <f t="shared" ca="1" si="47"/>
        <v>#NAME?</v>
      </c>
      <c r="X1812" s="24" t="e">
        <f>VLOOKUP(CONCATENATE(C1812,D1812),'Honor 2025'!A:D,4,FALSE)</f>
        <v>#N/A</v>
      </c>
      <c r="Y1812" s="24"/>
      <c r="Z1812" s="22"/>
      <c r="AA1812" s="22"/>
      <c r="AB1812" s="22"/>
      <c r="AC1812" s="22"/>
      <c r="AD1812" s="22"/>
      <c r="AE1812" s="22"/>
      <c r="AF1812" s="22"/>
      <c r="AG1812" s="22"/>
      <c r="AH1812" s="22"/>
      <c r="AI1812" s="22"/>
      <c r="AJ1812" s="22"/>
      <c r="AK1812" s="22"/>
      <c r="AL1812" s="22"/>
      <c r="AM1812" s="22"/>
      <c r="AN1812" s="22"/>
      <c r="AO1812" s="22"/>
      <c r="AP1812" s="22"/>
      <c r="AQ1812" s="22"/>
      <c r="AR1812" s="22"/>
      <c r="AS1812" s="22"/>
      <c r="AT1812" s="22"/>
      <c r="AU1812" s="22"/>
      <c r="AV1812" s="22"/>
      <c r="AW1812" s="22"/>
      <c r="AX1812" s="22"/>
      <c r="AY1812" s="22"/>
      <c r="AZ1812" s="22"/>
      <c r="BA1812" s="22"/>
      <c r="BB1812" s="22"/>
      <c r="BC1812" s="22"/>
      <c r="BD1812" s="22"/>
      <c r="BE1812" s="24"/>
      <c r="BF1812" s="22"/>
      <c r="BG1812" s="22"/>
      <c r="BH1812" s="22"/>
      <c r="BI1812" s="22"/>
      <c r="BJ1812" s="22"/>
      <c r="BK1812" s="22"/>
      <c r="BL1812" s="22"/>
      <c r="BM1812" s="22"/>
      <c r="BN1812" s="22"/>
      <c r="BO1812" s="22"/>
      <c r="BP1812" s="22"/>
      <c r="BQ1812" s="22"/>
      <c r="BR1812" s="22"/>
      <c r="BS1812" s="22"/>
      <c r="BT1812" s="22"/>
      <c r="BU1812" s="22"/>
      <c r="BV1812" s="22"/>
      <c r="BW1812" s="22"/>
      <c r="BX1812" s="22"/>
      <c r="BY1812" s="22"/>
      <c r="BZ1812" s="22"/>
      <c r="CA1812" s="22"/>
      <c r="CB1812" s="22"/>
      <c r="CC1812" s="22"/>
      <c r="CD1812" s="22"/>
      <c r="CE1812" s="22"/>
      <c r="CF1812" s="22"/>
      <c r="CG1812" s="22"/>
      <c r="CH1812" s="22"/>
      <c r="CI1812" s="22"/>
      <c r="CJ1812" s="22"/>
      <c r="CK1812" s="24"/>
      <c r="CL1812" s="22"/>
      <c r="CM1812" s="22"/>
      <c r="CN1812" s="22"/>
      <c r="CO1812" s="22"/>
      <c r="CP1812" s="22"/>
      <c r="CQ1812" s="22"/>
      <c r="CR1812" s="22"/>
      <c r="CS1812" s="22"/>
      <c r="CT1812" s="22"/>
      <c r="CU1812" s="22"/>
      <c r="CV1812" s="22"/>
      <c r="CW1812" s="22"/>
      <c r="CX1812" s="22"/>
      <c r="CY1812" s="22"/>
      <c r="CZ1812" s="22"/>
      <c r="DA1812" s="22"/>
      <c r="DB1812" s="22"/>
      <c r="DC1812" s="22"/>
      <c r="DD1812" s="22"/>
      <c r="DE1812" s="22"/>
      <c r="DF1812" s="22"/>
      <c r="DG1812" s="22"/>
      <c r="DH1812" s="22"/>
      <c r="DI1812" s="22"/>
      <c r="DJ1812" s="22"/>
      <c r="DK1812" s="22"/>
      <c r="DL1812" s="22"/>
      <c r="DM1812" s="22"/>
      <c r="DN1812" s="22"/>
      <c r="DO1812" s="22"/>
      <c r="DP1812" s="22"/>
      <c r="DQ1812" s="24"/>
      <c r="DR1812" s="22"/>
      <c r="DS1812" s="22"/>
      <c r="DT1812" s="22"/>
      <c r="DU1812" s="22"/>
      <c r="DV1812" s="22"/>
      <c r="DW1812" s="22"/>
      <c r="DX1812" s="22"/>
      <c r="DY1812" s="22"/>
      <c r="DZ1812" s="22"/>
      <c r="EA1812" s="22"/>
      <c r="EB1812" s="22"/>
      <c r="EC1812" s="22"/>
      <c r="ED1812" s="22"/>
      <c r="EE1812" s="22"/>
      <c r="EF1812" s="22"/>
      <c r="EG1812" s="22"/>
      <c r="EH1812" s="22"/>
      <c r="EI1812" s="22"/>
      <c r="EJ1812" s="22"/>
      <c r="EK1812" s="22"/>
      <c r="EL1812" s="22"/>
      <c r="EM1812" s="22"/>
      <c r="EN1812" s="22"/>
      <c r="EO1812" s="22"/>
      <c r="EP1812" s="22"/>
      <c r="EQ1812" s="22"/>
      <c r="ER1812" s="22"/>
      <c r="ES1812" s="22"/>
      <c r="ET1812" s="22"/>
      <c r="EU1812" s="22"/>
      <c r="EV1812" s="22"/>
      <c r="EW1812" s="24"/>
      <c r="EX1812" s="22"/>
      <c r="EY1812" s="22"/>
      <c r="EZ1812" s="22"/>
      <c r="FA1812" s="22"/>
      <c r="FB1812" s="22"/>
      <c r="FC1812" s="22"/>
      <c r="FD1812" s="22"/>
      <c r="FE1812" s="22"/>
      <c r="FF1812" s="22"/>
      <c r="FG1812" s="22"/>
      <c r="FH1812" s="22"/>
      <c r="FI1812" s="22"/>
      <c r="FJ1812" s="22"/>
      <c r="FK1812" s="22"/>
      <c r="FL1812" s="22"/>
      <c r="FM1812" s="22"/>
      <c r="FN1812" s="22"/>
      <c r="FO1812" s="22"/>
      <c r="FP1812" s="22"/>
      <c r="FQ1812" s="22"/>
      <c r="FR1812" s="22"/>
      <c r="FS1812" s="22"/>
      <c r="FT1812" s="22"/>
      <c r="FU1812" s="22"/>
      <c r="FV1812" s="22"/>
      <c r="FW1812" s="22"/>
      <c r="FX1812" s="22"/>
      <c r="FY1812" s="22"/>
      <c r="FZ1812" s="22"/>
      <c r="GA1812" s="22"/>
      <c r="GB1812" s="22"/>
      <c r="GC1812" s="24"/>
      <c r="GD1812" s="22"/>
      <c r="GE1812" s="22"/>
      <c r="GF1812" s="22"/>
      <c r="GG1812" s="22"/>
      <c r="GH1812" s="22"/>
      <c r="GI1812" s="22"/>
      <c r="GJ1812" s="22"/>
      <c r="GK1812" s="22"/>
      <c r="GL1812" s="22"/>
      <c r="GM1812" s="22"/>
      <c r="GN1812" s="22"/>
      <c r="GO1812" s="22"/>
      <c r="GP1812" s="22"/>
      <c r="GQ1812" s="22"/>
      <c r="GR1812" s="22"/>
      <c r="GS1812" s="22"/>
      <c r="GT1812" s="22"/>
      <c r="GU1812" s="22"/>
      <c r="GV1812" s="22"/>
      <c r="GW1812" s="22"/>
      <c r="GX1812" s="22"/>
      <c r="GY1812" s="22"/>
      <c r="GZ1812" s="22"/>
      <c r="HA1812" s="22"/>
      <c r="HB1812" s="22"/>
      <c r="HC1812" s="22"/>
      <c r="HD1812" s="22"/>
      <c r="HE1812" s="22"/>
      <c r="HF1812" s="22"/>
      <c r="HG1812" s="22"/>
      <c r="HH1812" s="22"/>
      <c r="HI1812" s="24"/>
      <c r="HJ1812" s="22"/>
      <c r="HK1812" s="22"/>
      <c r="HL1812" s="22"/>
      <c r="HM1812" s="22"/>
      <c r="HN1812" s="22"/>
      <c r="HO1812" s="22"/>
      <c r="HP1812" s="22"/>
      <c r="HQ1812" s="22"/>
      <c r="HR1812" s="22"/>
      <c r="HS1812" s="22"/>
      <c r="HT1812" s="22"/>
      <c r="HU1812" s="22"/>
      <c r="HV1812" s="22"/>
      <c r="HW1812" s="22"/>
      <c r="HX1812" s="22"/>
      <c r="HY1812" s="22"/>
      <c r="HZ1812" s="22"/>
      <c r="IA1812" s="22"/>
      <c r="IB1812" s="22"/>
      <c r="IC1812" s="22"/>
      <c r="ID1812" s="22"/>
      <c r="IE1812" s="22"/>
      <c r="IF1812" s="22"/>
      <c r="IG1812" s="22"/>
      <c r="IH1812" s="22"/>
      <c r="II1812" s="22"/>
      <c r="IJ1812" s="22"/>
      <c r="IK1812" s="22"/>
      <c r="IL1812" s="22"/>
      <c r="IM1812" s="22"/>
      <c r="IN1812" s="22"/>
      <c r="IO1812" s="24"/>
      <c r="IP1812" s="22"/>
      <c r="IQ1812" s="22"/>
      <c r="IR1812" s="22"/>
      <c r="IS1812" s="22"/>
      <c r="IT1812" s="22"/>
      <c r="IU1812" s="22"/>
      <c r="IV1812" s="22"/>
      <c r="IW1812" s="22"/>
      <c r="IX1812" s="22"/>
      <c r="IY1812" s="22"/>
      <c r="IZ1812" s="22"/>
      <c r="JA1812" s="22"/>
      <c r="JB1812" s="22"/>
      <c r="JC1812" s="22"/>
      <c r="JD1812" s="22"/>
      <c r="JE1812" s="22"/>
      <c r="JF1812" s="22"/>
      <c r="JG1812" s="22"/>
      <c r="JH1812" s="22"/>
      <c r="JI1812" s="22"/>
      <c r="JJ1812" s="22"/>
      <c r="JK1812" s="22"/>
      <c r="JL1812" s="22"/>
      <c r="JM1812" s="22"/>
      <c r="JN1812" s="22"/>
      <c r="JO1812" s="22"/>
      <c r="JP1812" s="22"/>
      <c r="JQ1812" s="22"/>
      <c r="JR1812" s="22"/>
      <c r="JS1812" s="22"/>
      <c r="JT1812" s="22"/>
      <c r="JU1812" s="24"/>
      <c r="JV1812" s="22"/>
      <c r="JW1812" s="22"/>
      <c r="JX1812" s="22"/>
      <c r="JY1812" s="22"/>
      <c r="JZ1812" s="22"/>
      <c r="KA1812" s="22"/>
      <c r="KB1812" s="22"/>
      <c r="KC1812" s="22"/>
      <c r="KD1812" s="22"/>
      <c r="KE1812" s="22"/>
      <c r="KF1812" s="22"/>
      <c r="KG1812" s="22"/>
      <c r="KH1812" s="22"/>
      <c r="KI1812" s="22"/>
      <c r="KJ1812" s="22"/>
      <c r="KK1812" s="22"/>
      <c r="KL1812" s="22"/>
      <c r="KM1812" s="22"/>
      <c r="KN1812" s="22"/>
      <c r="KO1812" s="22"/>
      <c r="KP1812" s="22"/>
      <c r="KQ1812" s="22"/>
      <c r="KR1812" s="22"/>
      <c r="KS1812" s="22"/>
      <c r="KT1812" s="22"/>
      <c r="KU1812" s="22"/>
      <c r="KV1812" s="22"/>
      <c r="KW1812" s="22"/>
      <c r="KX1812" s="22"/>
      <c r="KY1812" s="22"/>
      <c r="KZ1812" s="22"/>
      <c r="LA1812" s="24"/>
      <c r="LB1812" s="22"/>
      <c r="LC1812" s="22"/>
      <c r="LD1812" s="22"/>
      <c r="LE1812" s="22"/>
      <c r="LF1812" s="22"/>
      <c r="LG1812" s="22"/>
      <c r="LH1812" s="22"/>
      <c r="LI1812" s="22"/>
      <c r="LJ1812" s="22"/>
      <c r="LK1812" s="22"/>
      <c r="LL1812" s="22"/>
      <c r="LM1812" s="22"/>
      <c r="LN1812" s="22"/>
      <c r="LO1812" s="22"/>
      <c r="LP1812" s="22"/>
      <c r="LQ1812" s="22"/>
      <c r="LR1812" s="22"/>
      <c r="LS1812" s="22"/>
      <c r="LT1812" s="22"/>
      <c r="LU1812" s="22"/>
      <c r="LV1812" s="22"/>
      <c r="LW1812" s="22"/>
      <c r="LX1812" s="22"/>
      <c r="LY1812" s="22"/>
      <c r="LZ1812" s="22"/>
      <c r="MA1812" s="22"/>
      <c r="MB1812" s="22"/>
      <c r="MC1812" s="22"/>
      <c r="MD1812" s="22"/>
      <c r="ME1812" s="22"/>
      <c r="MF1812" s="22"/>
      <c r="MG1812" s="24"/>
      <c r="MH1812" s="22"/>
      <c r="MI1812" s="22"/>
      <c r="MJ1812" s="22"/>
      <c r="MK1812" s="22"/>
      <c r="ML1812" s="22"/>
      <c r="MM1812" s="22"/>
      <c r="MN1812" s="22"/>
      <c r="MO1812" s="22"/>
      <c r="MP1812" s="22"/>
      <c r="MQ1812" s="22"/>
      <c r="MR1812" s="22"/>
      <c r="MS1812" s="22"/>
      <c r="MT1812" s="22"/>
      <c r="MU1812" s="22"/>
      <c r="MV1812" s="22"/>
      <c r="MW1812" s="22"/>
      <c r="MX1812" s="22"/>
      <c r="MY1812" s="22"/>
      <c r="MZ1812" s="22"/>
      <c r="NA1812" s="22"/>
      <c r="NB1812" s="22"/>
      <c r="NC1812" s="22"/>
      <c r="ND1812" s="22"/>
      <c r="NE1812" s="22"/>
      <c r="NF1812" s="22"/>
      <c r="NG1812" s="22"/>
      <c r="NH1812" s="22"/>
      <c r="NI1812" s="22"/>
      <c r="NJ1812" s="22"/>
      <c r="NK1812" s="22"/>
      <c r="NL1812" s="22"/>
      <c r="NM1812" s="24"/>
      <c r="NN1812" s="22"/>
      <c r="NO1812" s="22"/>
      <c r="NP1812" s="22"/>
      <c r="NQ1812" s="22"/>
      <c r="NR1812" s="22"/>
      <c r="NS1812" s="22"/>
      <c r="NT1812" s="22"/>
      <c r="NU1812" s="22"/>
      <c r="NV1812" s="22"/>
      <c r="NW1812" s="22"/>
      <c r="NX1812" s="22"/>
      <c r="NY1812" s="22"/>
      <c r="NZ1812" s="22"/>
      <c r="OA1812" s="22"/>
      <c r="OB1812" s="22"/>
      <c r="OC1812" s="22"/>
      <c r="OD1812" s="22"/>
      <c r="OE1812" s="22"/>
      <c r="OF1812" s="22"/>
      <c r="OG1812" s="22"/>
      <c r="OH1812" s="22"/>
      <c r="OI1812" s="22"/>
      <c r="OJ1812" s="22"/>
      <c r="OK1812" s="22"/>
      <c r="OL1812" s="22"/>
      <c r="OM1812" s="22"/>
      <c r="ON1812" s="22"/>
      <c r="OO1812" s="22"/>
      <c r="OP1812" s="22"/>
      <c r="OQ1812" s="22"/>
      <c r="OR1812" s="22"/>
    </row>
    <row r="1813" spans="1:408" ht="15" thickBot="1">
      <c r="A1813" s="1" t="str">
        <f t="shared" si="50"/>
        <v>-81</v>
      </c>
      <c r="B1813" s="12" t="str">
        <f t="shared" si="52"/>
        <v/>
      </c>
      <c r="C1813" s="13"/>
      <c r="D1813" s="14"/>
      <c r="E1813" s="15"/>
      <c r="F1813" s="15"/>
      <c r="G1813" s="15">
        <f t="shared" si="51"/>
        <v>0</v>
      </c>
      <c r="H1813" s="16"/>
      <c r="I1813" s="14"/>
      <c r="J1813" s="17"/>
      <c r="K1813" s="78"/>
      <c r="L1813" s="18"/>
      <c r="M1813" s="18"/>
      <c r="N1813" s="16" t="e">
        <f t="shared" ca="1" si="48"/>
        <v>#NAME?</v>
      </c>
      <c r="O1813" s="19"/>
      <c r="P1813" s="19"/>
      <c r="Q1813" s="20"/>
      <c r="R1813" s="21" t="e">
        <f t="array" ref="R1813">VLOOKUP(C1813,DB!A:D,2,FALSE)</f>
        <v>#N/A</v>
      </c>
      <c r="S1813" s="21" t="e">
        <f t="array" ref="S1813">VLOOKUP(C1813,DB!A:D,3,FALSE)</f>
        <v>#N/A</v>
      </c>
      <c r="T1813" s="22" t="s">
        <v>19</v>
      </c>
      <c r="U1813" s="1" t="str">
        <f t="shared" si="53"/>
        <v/>
      </c>
      <c r="V1813" s="23" t="e">
        <f t="shared" ca="1" si="47"/>
        <v>#NAME?</v>
      </c>
      <c r="X1813" s="24" t="e">
        <f>VLOOKUP(CONCATENATE(C1813,D1813),'Honor 2025'!A:D,4,FALSE)</f>
        <v>#N/A</v>
      </c>
      <c r="Y1813" s="24"/>
      <c r="Z1813" s="22"/>
      <c r="AA1813" s="22"/>
      <c r="AB1813" s="22"/>
      <c r="AC1813" s="22"/>
      <c r="AD1813" s="22"/>
      <c r="AE1813" s="22"/>
      <c r="AF1813" s="22"/>
      <c r="AG1813" s="22"/>
      <c r="AH1813" s="22"/>
      <c r="AI1813" s="22"/>
      <c r="AJ1813" s="22"/>
      <c r="AK1813" s="22"/>
      <c r="AL1813" s="22"/>
      <c r="AM1813" s="22"/>
      <c r="AN1813" s="22"/>
      <c r="AO1813" s="22"/>
      <c r="AP1813" s="22"/>
      <c r="AQ1813" s="22"/>
      <c r="AR1813" s="22"/>
      <c r="AS1813" s="22"/>
      <c r="AT1813" s="22"/>
      <c r="AU1813" s="22"/>
      <c r="AV1813" s="22"/>
      <c r="AW1813" s="22"/>
      <c r="AX1813" s="22"/>
      <c r="AY1813" s="22"/>
      <c r="AZ1813" s="22"/>
      <c r="BA1813" s="22"/>
      <c r="BB1813" s="22"/>
      <c r="BC1813" s="22"/>
      <c r="BD1813" s="22"/>
      <c r="BE1813" s="24"/>
      <c r="BF1813" s="22"/>
      <c r="BG1813" s="22"/>
      <c r="BH1813" s="22"/>
      <c r="BI1813" s="22"/>
      <c r="BJ1813" s="22"/>
      <c r="BK1813" s="22"/>
      <c r="BL1813" s="22"/>
      <c r="BM1813" s="22"/>
      <c r="BN1813" s="22"/>
      <c r="BO1813" s="22"/>
      <c r="BP1813" s="22"/>
      <c r="BQ1813" s="22"/>
      <c r="BR1813" s="22"/>
      <c r="BS1813" s="22"/>
      <c r="BT1813" s="22"/>
      <c r="BU1813" s="22"/>
      <c r="BV1813" s="22"/>
      <c r="BW1813" s="22"/>
      <c r="BX1813" s="22"/>
      <c r="BY1813" s="22"/>
      <c r="BZ1813" s="22"/>
      <c r="CA1813" s="22"/>
      <c r="CB1813" s="22"/>
      <c r="CC1813" s="22"/>
      <c r="CD1813" s="22"/>
      <c r="CE1813" s="22"/>
      <c r="CF1813" s="22"/>
      <c r="CG1813" s="22"/>
      <c r="CH1813" s="22"/>
      <c r="CI1813" s="22"/>
      <c r="CJ1813" s="22"/>
      <c r="CK1813" s="24"/>
      <c r="CL1813" s="22"/>
      <c r="CM1813" s="22"/>
      <c r="CN1813" s="22"/>
      <c r="CO1813" s="22"/>
      <c r="CP1813" s="22"/>
      <c r="CQ1813" s="22"/>
      <c r="CR1813" s="22"/>
      <c r="CS1813" s="22"/>
      <c r="CT1813" s="22"/>
      <c r="CU1813" s="22"/>
      <c r="CV1813" s="22"/>
      <c r="CW1813" s="22"/>
      <c r="CX1813" s="22"/>
      <c r="CY1813" s="22"/>
      <c r="CZ1813" s="22"/>
      <c r="DA1813" s="22"/>
      <c r="DB1813" s="22"/>
      <c r="DC1813" s="22"/>
      <c r="DD1813" s="22"/>
      <c r="DE1813" s="22"/>
      <c r="DF1813" s="22"/>
      <c r="DG1813" s="22"/>
      <c r="DH1813" s="22"/>
      <c r="DI1813" s="22"/>
      <c r="DJ1813" s="22"/>
      <c r="DK1813" s="22"/>
      <c r="DL1813" s="22"/>
      <c r="DM1813" s="22"/>
      <c r="DN1813" s="22"/>
      <c r="DO1813" s="22"/>
      <c r="DP1813" s="22"/>
      <c r="DQ1813" s="24"/>
      <c r="DR1813" s="22"/>
      <c r="DS1813" s="22"/>
      <c r="DT1813" s="22"/>
      <c r="DU1813" s="22"/>
      <c r="DV1813" s="22"/>
      <c r="DW1813" s="22"/>
      <c r="DX1813" s="22"/>
      <c r="DY1813" s="22"/>
      <c r="DZ1813" s="22"/>
      <c r="EA1813" s="22"/>
      <c r="EB1813" s="22"/>
      <c r="EC1813" s="22"/>
      <c r="ED1813" s="22"/>
      <c r="EE1813" s="22"/>
      <c r="EF1813" s="22"/>
      <c r="EG1813" s="22"/>
      <c r="EH1813" s="22"/>
      <c r="EI1813" s="22"/>
      <c r="EJ1813" s="22"/>
      <c r="EK1813" s="22"/>
      <c r="EL1813" s="22"/>
      <c r="EM1813" s="22"/>
      <c r="EN1813" s="22"/>
      <c r="EO1813" s="22"/>
      <c r="EP1813" s="22"/>
      <c r="EQ1813" s="22"/>
      <c r="ER1813" s="22"/>
      <c r="ES1813" s="22"/>
      <c r="ET1813" s="22"/>
      <c r="EU1813" s="22"/>
      <c r="EV1813" s="22"/>
      <c r="EW1813" s="24"/>
      <c r="EX1813" s="22"/>
      <c r="EY1813" s="22"/>
      <c r="EZ1813" s="22"/>
      <c r="FA1813" s="22"/>
      <c r="FB1813" s="22"/>
      <c r="FC1813" s="22"/>
      <c r="FD1813" s="22"/>
      <c r="FE1813" s="22"/>
      <c r="FF1813" s="22"/>
      <c r="FG1813" s="22"/>
      <c r="FH1813" s="22"/>
      <c r="FI1813" s="22"/>
      <c r="FJ1813" s="22"/>
      <c r="FK1813" s="22"/>
      <c r="FL1813" s="22"/>
      <c r="FM1813" s="22"/>
      <c r="FN1813" s="22"/>
      <c r="FO1813" s="22"/>
      <c r="FP1813" s="22"/>
      <c r="FQ1813" s="22"/>
      <c r="FR1813" s="22"/>
      <c r="FS1813" s="22"/>
      <c r="FT1813" s="22"/>
      <c r="FU1813" s="22"/>
      <c r="FV1813" s="22"/>
      <c r="FW1813" s="22"/>
      <c r="FX1813" s="22"/>
      <c r="FY1813" s="22"/>
      <c r="FZ1813" s="22"/>
      <c r="GA1813" s="22"/>
      <c r="GB1813" s="22"/>
      <c r="GC1813" s="24"/>
      <c r="GD1813" s="22"/>
      <c r="GE1813" s="22"/>
      <c r="GF1813" s="22"/>
      <c r="GG1813" s="22"/>
      <c r="GH1813" s="22"/>
      <c r="GI1813" s="22"/>
      <c r="GJ1813" s="22"/>
      <c r="GK1813" s="22"/>
      <c r="GL1813" s="22"/>
      <c r="GM1813" s="22"/>
      <c r="GN1813" s="22"/>
      <c r="GO1813" s="22"/>
      <c r="GP1813" s="22"/>
      <c r="GQ1813" s="22"/>
      <c r="GR1813" s="22"/>
      <c r="GS1813" s="22"/>
      <c r="GT1813" s="22"/>
      <c r="GU1813" s="22"/>
      <c r="GV1813" s="22"/>
      <c r="GW1813" s="22"/>
      <c r="GX1813" s="22"/>
      <c r="GY1813" s="22"/>
      <c r="GZ1813" s="22"/>
      <c r="HA1813" s="22"/>
      <c r="HB1813" s="22"/>
      <c r="HC1813" s="22"/>
      <c r="HD1813" s="22"/>
      <c r="HE1813" s="22"/>
      <c r="HF1813" s="22"/>
      <c r="HG1813" s="22"/>
      <c r="HH1813" s="22"/>
      <c r="HI1813" s="24"/>
      <c r="HJ1813" s="22"/>
      <c r="HK1813" s="22"/>
      <c r="HL1813" s="22"/>
      <c r="HM1813" s="22"/>
      <c r="HN1813" s="22"/>
      <c r="HO1813" s="22"/>
      <c r="HP1813" s="22"/>
      <c r="HQ1813" s="22"/>
      <c r="HR1813" s="22"/>
      <c r="HS1813" s="22"/>
      <c r="HT1813" s="22"/>
      <c r="HU1813" s="22"/>
      <c r="HV1813" s="22"/>
      <c r="HW1813" s="22"/>
      <c r="HX1813" s="22"/>
      <c r="HY1813" s="22"/>
      <c r="HZ1813" s="22"/>
      <c r="IA1813" s="22"/>
      <c r="IB1813" s="22"/>
      <c r="IC1813" s="22"/>
      <c r="ID1813" s="22"/>
      <c r="IE1813" s="22"/>
      <c r="IF1813" s="22"/>
      <c r="IG1813" s="22"/>
      <c r="IH1813" s="22"/>
      <c r="II1813" s="22"/>
      <c r="IJ1813" s="22"/>
      <c r="IK1813" s="22"/>
      <c r="IL1813" s="22"/>
      <c r="IM1813" s="22"/>
      <c r="IN1813" s="22"/>
      <c r="IO1813" s="24"/>
      <c r="IP1813" s="22"/>
      <c r="IQ1813" s="22"/>
      <c r="IR1813" s="22"/>
      <c r="IS1813" s="22"/>
      <c r="IT1813" s="22"/>
      <c r="IU1813" s="22"/>
      <c r="IV1813" s="22"/>
      <c r="IW1813" s="22"/>
      <c r="IX1813" s="22"/>
      <c r="IY1813" s="22"/>
      <c r="IZ1813" s="22"/>
      <c r="JA1813" s="22"/>
      <c r="JB1813" s="22"/>
      <c r="JC1813" s="22"/>
      <c r="JD1813" s="22"/>
      <c r="JE1813" s="22"/>
      <c r="JF1813" s="22"/>
      <c r="JG1813" s="22"/>
      <c r="JH1813" s="22"/>
      <c r="JI1813" s="22"/>
      <c r="JJ1813" s="22"/>
      <c r="JK1813" s="22"/>
      <c r="JL1813" s="22"/>
      <c r="JM1813" s="22"/>
      <c r="JN1813" s="22"/>
      <c r="JO1813" s="22"/>
      <c r="JP1813" s="22"/>
      <c r="JQ1813" s="22"/>
      <c r="JR1813" s="22"/>
      <c r="JS1813" s="22"/>
      <c r="JT1813" s="22"/>
      <c r="JU1813" s="24"/>
      <c r="JV1813" s="22"/>
      <c r="JW1813" s="22"/>
      <c r="JX1813" s="22"/>
      <c r="JY1813" s="22"/>
      <c r="JZ1813" s="22"/>
      <c r="KA1813" s="22"/>
      <c r="KB1813" s="22"/>
      <c r="KC1813" s="22"/>
      <c r="KD1813" s="22"/>
      <c r="KE1813" s="22"/>
      <c r="KF1813" s="22"/>
      <c r="KG1813" s="22"/>
      <c r="KH1813" s="22"/>
      <c r="KI1813" s="22"/>
      <c r="KJ1813" s="22"/>
      <c r="KK1813" s="22"/>
      <c r="KL1813" s="22"/>
      <c r="KM1813" s="22"/>
      <c r="KN1813" s="22"/>
      <c r="KO1813" s="22"/>
      <c r="KP1813" s="22"/>
      <c r="KQ1813" s="22"/>
      <c r="KR1813" s="22"/>
      <c r="KS1813" s="22"/>
      <c r="KT1813" s="22"/>
      <c r="KU1813" s="22"/>
      <c r="KV1813" s="22"/>
      <c r="KW1813" s="22"/>
      <c r="KX1813" s="22"/>
      <c r="KY1813" s="22"/>
      <c r="KZ1813" s="22"/>
      <c r="LA1813" s="24"/>
      <c r="LB1813" s="22"/>
      <c r="LC1813" s="22"/>
      <c r="LD1813" s="22"/>
      <c r="LE1813" s="22"/>
      <c r="LF1813" s="22"/>
      <c r="LG1813" s="22"/>
      <c r="LH1813" s="22"/>
      <c r="LI1813" s="22"/>
      <c r="LJ1813" s="22"/>
      <c r="LK1813" s="22"/>
      <c r="LL1813" s="22"/>
      <c r="LM1813" s="22"/>
      <c r="LN1813" s="22"/>
      <c r="LO1813" s="22"/>
      <c r="LP1813" s="22"/>
      <c r="LQ1813" s="22"/>
      <c r="LR1813" s="22"/>
      <c r="LS1813" s="22"/>
      <c r="LT1813" s="22"/>
      <c r="LU1813" s="22"/>
      <c r="LV1813" s="22"/>
      <c r="LW1813" s="22"/>
      <c r="LX1813" s="22"/>
      <c r="LY1813" s="22"/>
      <c r="LZ1813" s="22"/>
      <c r="MA1813" s="22"/>
      <c r="MB1813" s="22"/>
      <c r="MC1813" s="22"/>
      <c r="MD1813" s="22"/>
      <c r="ME1813" s="22"/>
      <c r="MF1813" s="22"/>
      <c r="MG1813" s="24"/>
      <c r="MH1813" s="22"/>
      <c r="MI1813" s="22"/>
      <c r="MJ1813" s="22"/>
      <c r="MK1813" s="22"/>
      <c r="ML1813" s="22"/>
      <c r="MM1813" s="22"/>
      <c r="MN1813" s="22"/>
      <c r="MO1813" s="22"/>
      <c r="MP1813" s="22"/>
      <c r="MQ1813" s="22"/>
      <c r="MR1813" s="22"/>
      <c r="MS1813" s="22"/>
      <c r="MT1813" s="22"/>
      <c r="MU1813" s="22"/>
      <c r="MV1813" s="22"/>
      <c r="MW1813" s="22"/>
      <c r="MX1813" s="22"/>
      <c r="MY1813" s="22"/>
      <c r="MZ1813" s="22"/>
      <c r="NA1813" s="22"/>
      <c r="NB1813" s="22"/>
      <c r="NC1813" s="22"/>
      <c r="ND1813" s="22"/>
      <c r="NE1813" s="22"/>
      <c r="NF1813" s="22"/>
      <c r="NG1813" s="22"/>
      <c r="NH1813" s="22"/>
      <c r="NI1813" s="22"/>
      <c r="NJ1813" s="22"/>
      <c r="NK1813" s="22"/>
      <c r="NL1813" s="22"/>
      <c r="NM1813" s="24"/>
      <c r="NN1813" s="22"/>
      <c r="NO1813" s="22"/>
      <c r="NP1813" s="22"/>
      <c r="NQ1813" s="22"/>
      <c r="NR1813" s="22"/>
      <c r="NS1813" s="22"/>
      <c r="NT1813" s="22"/>
      <c r="NU1813" s="22"/>
      <c r="NV1813" s="22"/>
      <c r="NW1813" s="22"/>
      <c r="NX1813" s="22"/>
      <c r="NY1813" s="22"/>
      <c r="NZ1813" s="22"/>
      <c r="OA1813" s="22"/>
      <c r="OB1813" s="22"/>
      <c r="OC1813" s="22"/>
      <c r="OD1813" s="22"/>
      <c r="OE1813" s="22"/>
      <c r="OF1813" s="22"/>
      <c r="OG1813" s="22"/>
      <c r="OH1813" s="22"/>
      <c r="OI1813" s="22"/>
      <c r="OJ1813" s="22"/>
      <c r="OK1813" s="22"/>
      <c r="OL1813" s="22"/>
      <c r="OM1813" s="22"/>
      <c r="ON1813" s="22"/>
      <c r="OO1813" s="22"/>
      <c r="OP1813" s="22"/>
      <c r="OQ1813" s="22"/>
      <c r="OR1813" s="22"/>
    </row>
    <row r="1814" spans="1:408" ht="15" thickBot="1">
      <c r="A1814" s="1" t="str">
        <f t="shared" si="50"/>
        <v>-82</v>
      </c>
      <c r="B1814" s="12" t="str">
        <f t="shared" si="52"/>
        <v/>
      </c>
      <c r="C1814" s="13"/>
      <c r="D1814" s="14"/>
      <c r="E1814" s="15"/>
      <c r="F1814" s="15"/>
      <c r="G1814" s="15">
        <f t="shared" si="51"/>
        <v>0</v>
      </c>
      <c r="H1814" s="16"/>
      <c r="I1814" s="14"/>
      <c r="J1814" s="17"/>
      <c r="K1814" s="79"/>
      <c r="L1814" s="18"/>
      <c r="M1814" s="18"/>
      <c r="N1814" s="16" t="e">
        <f t="shared" ca="1" si="48"/>
        <v>#NAME?</v>
      </c>
      <c r="O1814" s="19"/>
      <c r="P1814" s="19"/>
      <c r="Q1814" s="20"/>
      <c r="R1814" s="21" t="e">
        <f t="array" ref="R1814">VLOOKUP(C1814,DB!A:D,2,FALSE)</f>
        <v>#N/A</v>
      </c>
      <c r="S1814" s="21" t="e">
        <f t="array" ref="S1814">VLOOKUP(C1814,DB!A:D,3,FALSE)</f>
        <v>#N/A</v>
      </c>
      <c r="T1814" s="22" t="s">
        <v>19</v>
      </c>
      <c r="U1814" s="1" t="str">
        <f t="shared" si="53"/>
        <v/>
      </c>
      <c r="V1814" s="23" t="e">
        <f t="shared" ca="1" si="47"/>
        <v>#NAME?</v>
      </c>
      <c r="X1814" s="24" t="e">
        <f>VLOOKUP(CONCATENATE(C1814,D1814),'Honor 2025'!A:D,4,FALSE)</f>
        <v>#N/A</v>
      </c>
      <c r="Y1814" s="24"/>
      <c r="Z1814" s="22"/>
      <c r="AA1814" s="22"/>
      <c r="AB1814" s="22"/>
      <c r="AC1814" s="22"/>
      <c r="AD1814" s="22"/>
      <c r="AE1814" s="22"/>
      <c r="AF1814" s="22"/>
      <c r="AG1814" s="22"/>
      <c r="AH1814" s="22"/>
      <c r="AI1814" s="22"/>
      <c r="AJ1814" s="22"/>
      <c r="AK1814" s="22"/>
      <c r="AL1814" s="22"/>
      <c r="AM1814" s="22"/>
      <c r="AN1814" s="22"/>
      <c r="AO1814" s="22"/>
      <c r="AP1814" s="22"/>
      <c r="AQ1814" s="22"/>
      <c r="AR1814" s="22"/>
      <c r="AS1814" s="22"/>
      <c r="AT1814" s="22"/>
      <c r="AU1814" s="22"/>
      <c r="AV1814" s="22"/>
      <c r="AW1814" s="22"/>
      <c r="AX1814" s="22"/>
      <c r="AY1814" s="22"/>
      <c r="AZ1814" s="22"/>
      <c r="BA1814" s="22"/>
      <c r="BB1814" s="22"/>
      <c r="BC1814" s="22"/>
      <c r="BD1814" s="22"/>
      <c r="BE1814" s="24"/>
      <c r="BF1814" s="22"/>
      <c r="BG1814" s="22"/>
      <c r="BH1814" s="22"/>
      <c r="BI1814" s="22"/>
      <c r="BJ1814" s="22"/>
      <c r="BK1814" s="22"/>
      <c r="BL1814" s="22"/>
      <c r="BM1814" s="22"/>
      <c r="BN1814" s="22"/>
      <c r="BO1814" s="22"/>
      <c r="BP1814" s="22"/>
      <c r="BQ1814" s="22"/>
      <c r="BR1814" s="22"/>
      <c r="BS1814" s="22"/>
      <c r="BT1814" s="22"/>
      <c r="BU1814" s="22"/>
      <c r="BV1814" s="22"/>
      <c r="BW1814" s="22"/>
      <c r="BX1814" s="22"/>
      <c r="BY1814" s="22"/>
      <c r="BZ1814" s="22"/>
      <c r="CA1814" s="22"/>
      <c r="CB1814" s="22"/>
      <c r="CC1814" s="22"/>
      <c r="CD1814" s="22"/>
      <c r="CE1814" s="22"/>
      <c r="CF1814" s="22"/>
      <c r="CG1814" s="22"/>
      <c r="CH1814" s="22"/>
      <c r="CI1814" s="22"/>
      <c r="CJ1814" s="22"/>
      <c r="CK1814" s="24"/>
      <c r="CL1814" s="22"/>
      <c r="CM1814" s="22"/>
      <c r="CN1814" s="22"/>
      <c r="CO1814" s="22"/>
      <c r="CP1814" s="22"/>
      <c r="CQ1814" s="22"/>
      <c r="CR1814" s="22"/>
      <c r="CS1814" s="22"/>
      <c r="CT1814" s="22"/>
      <c r="CU1814" s="22"/>
      <c r="CV1814" s="22"/>
      <c r="CW1814" s="22"/>
      <c r="CX1814" s="22"/>
      <c r="CY1814" s="22"/>
      <c r="CZ1814" s="22"/>
      <c r="DA1814" s="22"/>
      <c r="DB1814" s="22"/>
      <c r="DC1814" s="22"/>
      <c r="DD1814" s="22"/>
      <c r="DE1814" s="22"/>
      <c r="DF1814" s="22"/>
      <c r="DG1814" s="22"/>
      <c r="DH1814" s="22"/>
      <c r="DI1814" s="22"/>
      <c r="DJ1814" s="22"/>
      <c r="DK1814" s="22"/>
      <c r="DL1814" s="22"/>
      <c r="DM1814" s="22"/>
      <c r="DN1814" s="22"/>
      <c r="DO1814" s="22"/>
      <c r="DP1814" s="22"/>
      <c r="DQ1814" s="24"/>
      <c r="DR1814" s="22"/>
      <c r="DS1814" s="22"/>
      <c r="DT1814" s="22"/>
      <c r="DU1814" s="22"/>
      <c r="DV1814" s="22"/>
      <c r="DW1814" s="22"/>
      <c r="DX1814" s="22"/>
      <c r="DY1814" s="22"/>
      <c r="DZ1814" s="22"/>
      <c r="EA1814" s="22"/>
      <c r="EB1814" s="22"/>
      <c r="EC1814" s="22"/>
      <c r="ED1814" s="22"/>
      <c r="EE1814" s="22"/>
      <c r="EF1814" s="22"/>
      <c r="EG1814" s="22"/>
      <c r="EH1814" s="22"/>
      <c r="EI1814" s="22"/>
      <c r="EJ1814" s="22"/>
      <c r="EK1814" s="22"/>
      <c r="EL1814" s="22"/>
      <c r="EM1814" s="22"/>
      <c r="EN1814" s="22"/>
      <c r="EO1814" s="22"/>
      <c r="EP1814" s="22"/>
      <c r="EQ1814" s="22"/>
      <c r="ER1814" s="22"/>
      <c r="ES1814" s="22"/>
      <c r="ET1814" s="22"/>
      <c r="EU1814" s="22"/>
      <c r="EV1814" s="22"/>
      <c r="EW1814" s="24"/>
      <c r="EX1814" s="22"/>
      <c r="EY1814" s="22"/>
      <c r="EZ1814" s="22"/>
      <c r="FA1814" s="22"/>
      <c r="FB1814" s="22"/>
      <c r="FC1814" s="22"/>
      <c r="FD1814" s="22"/>
      <c r="FE1814" s="22"/>
      <c r="FF1814" s="22"/>
      <c r="FG1814" s="22"/>
      <c r="FH1814" s="22"/>
      <c r="FI1814" s="22"/>
      <c r="FJ1814" s="22"/>
      <c r="FK1814" s="22"/>
      <c r="FL1814" s="22"/>
      <c r="FM1814" s="22"/>
      <c r="FN1814" s="22"/>
      <c r="FO1814" s="22"/>
      <c r="FP1814" s="22"/>
      <c r="FQ1814" s="22"/>
      <c r="FR1814" s="22"/>
      <c r="FS1814" s="22"/>
      <c r="FT1814" s="22"/>
      <c r="FU1814" s="22"/>
      <c r="FV1814" s="22"/>
      <c r="FW1814" s="22"/>
      <c r="FX1814" s="22"/>
      <c r="FY1814" s="22"/>
      <c r="FZ1814" s="22"/>
      <c r="GA1814" s="22"/>
      <c r="GB1814" s="22"/>
      <c r="GC1814" s="24"/>
      <c r="GD1814" s="22"/>
      <c r="GE1814" s="22"/>
      <c r="GF1814" s="22"/>
      <c r="GG1814" s="22"/>
      <c r="GH1814" s="22"/>
      <c r="GI1814" s="22"/>
      <c r="GJ1814" s="22"/>
      <c r="GK1814" s="22"/>
      <c r="GL1814" s="22"/>
      <c r="GM1814" s="22"/>
      <c r="GN1814" s="22"/>
      <c r="GO1814" s="22"/>
      <c r="GP1814" s="22"/>
      <c r="GQ1814" s="22"/>
      <c r="GR1814" s="22"/>
      <c r="GS1814" s="22"/>
      <c r="GT1814" s="22"/>
      <c r="GU1814" s="22"/>
      <c r="GV1814" s="22"/>
      <c r="GW1814" s="22"/>
      <c r="GX1814" s="22"/>
      <c r="GY1814" s="22"/>
      <c r="GZ1814" s="22"/>
      <c r="HA1814" s="22"/>
      <c r="HB1814" s="22"/>
      <c r="HC1814" s="22"/>
      <c r="HD1814" s="22"/>
      <c r="HE1814" s="22"/>
      <c r="HF1814" s="22"/>
      <c r="HG1814" s="22"/>
      <c r="HH1814" s="22"/>
      <c r="HI1814" s="24"/>
      <c r="HJ1814" s="22"/>
      <c r="HK1814" s="22"/>
      <c r="HL1814" s="22"/>
      <c r="HM1814" s="22"/>
      <c r="HN1814" s="22"/>
      <c r="HO1814" s="22"/>
      <c r="HP1814" s="22"/>
      <c r="HQ1814" s="22"/>
      <c r="HR1814" s="22"/>
      <c r="HS1814" s="22"/>
      <c r="HT1814" s="22"/>
      <c r="HU1814" s="22"/>
      <c r="HV1814" s="22"/>
      <c r="HW1814" s="22"/>
      <c r="HX1814" s="22"/>
      <c r="HY1814" s="22"/>
      <c r="HZ1814" s="22"/>
      <c r="IA1814" s="22"/>
      <c r="IB1814" s="22"/>
      <c r="IC1814" s="22"/>
      <c r="ID1814" s="22"/>
      <c r="IE1814" s="22"/>
      <c r="IF1814" s="22"/>
      <c r="IG1814" s="22"/>
      <c r="IH1814" s="22"/>
      <c r="II1814" s="22"/>
      <c r="IJ1814" s="22"/>
      <c r="IK1814" s="22"/>
      <c r="IL1814" s="22"/>
      <c r="IM1814" s="22"/>
      <c r="IN1814" s="22"/>
      <c r="IO1814" s="24"/>
      <c r="IP1814" s="22"/>
      <c r="IQ1814" s="22"/>
      <c r="IR1814" s="22"/>
      <c r="IS1814" s="22"/>
      <c r="IT1814" s="22"/>
      <c r="IU1814" s="22"/>
      <c r="IV1814" s="22"/>
      <c r="IW1814" s="22"/>
      <c r="IX1814" s="22"/>
      <c r="IY1814" s="22"/>
      <c r="IZ1814" s="22"/>
      <c r="JA1814" s="22"/>
      <c r="JB1814" s="22"/>
      <c r="JC1814" s="22"/>
      <c r="JD1814" s="22"/>
      <c r="JE1814" s="22"/>
      <c r="JF1814" s="22"/>
      <c r="JG1814" s="22"/>
      <c r="JH1814" s="22"/>
      <c r="JI1814" s="22"/>
      <c r="JJ1814" s="22"/>
      <c r="JK1814" s="22"/>
      <c r="JL1814" s="22"/>
      <c r="JM1814" s="22"/>
      <c r="JN1814" s="22"/>
      <c r="JO1814" s="22"/>
      <c r="JP1814" s="22"/>
      <c r="JQ1814" s="22"/>
      <c r="JR1814" s="22"/>
      <c r="JS1814" s="22"/>
      <c r="JT1814" s="22"/>
      <c r="JU1814" s="24"/>
      <c r="JV1814" s="22"/>
      <c r="JW1814" s="22"/>
      <c r="JX1814" s="22"/>
      <c r="JY1814" s="22"/>
      <c r="JZ1814" s="22"/>
      <c r="KA1814" s="22"/>
      <c r="KB1814" s="22"/>
      <c r="KC1814" s="22"/>
      <c r="KD1814" s="22"/>
      <c r="KE1814" s="22"/>
      <c r="KF1814" s="22"/>
      <c r="KG1814" s="22"/>
      <c r="KH1814" s="22"/>
      <c r="KI1814" s="22"/>
      <c r="KJ1814" s="22"/>
      <c r="KK1814" s="22"/>
      <c r="KL1814" s="22"/>
      <c r="KM1814" s="22"/>
      <c r="KN1814" s="22"/>
      <c r="KO1814" s="22"/>
      <c r="KP1814" s="22"/>
      <c r="KQ1814" s="22"/>
      <c r="KR1814" s="22"/>
      <c r="KS1814" s="22"/>
      <c r="KT1814" s="22"/>
      <c r="KU1814" s="22"/>
      <c r="KV1814" s="22"/>
      <c r="KW1814" s="22"/>
      <c r="KX1814" s="22"/>
      <c r="KY1814" s="22"/>
      <c r="KZ1814" s="22"/>
      <c r="LA1814" s="24"/>
      <c r="LB1814" s="22"/>
      <c r="LC1814" s="22"/>
      <c r="LD1814" s="22"/>
      <c r="LE1814" s="22"/>
      <c r="LF1814" s="22"/>
      <c r="LG1814" s="22"/>
      <c r="LH1814" s="22"/>
      <c r="LI1814" s="22"/>
      <c r="LJ1814" s="22"/>
      <c r="LK1814" s="22"/>
      <c r="LL1814" s="22"/>
      <c r="LM1814" s="22"/>
      <c r="LN1814" s="22"/>
      <c r="LO1814" s="22"/>
      <c r="LP1814" s="22"/>
      <c r="LQ1814" s="22"/>
      <c r="LR1814" s="22"/>
      <c r="LS1814" s="22"/>
      <c r="LT1814" s="22"/>
      <c r="LU1814" s="22"/>
      <c r="LV1814" s="22"/>
      <c r="LW1814" s="22"/>
      <c r="LX1814" s="22"/>
      <c r="LY1814" s="22"/>
      <c r="LZ1814" s="22"/>
      <c r="MA1814" s="22"/>
      <c r="MB1814" s="22"/>
      <c r="MC1814" s="22"/>
      <c r="MD1814" s="22"/>
      <c r="ME1814" s="22"/>
      <c r="MF1814" s="22"/>
      <c r="MG1814" s="24"/>
      <c r="MH1814" s="22"/>
      <c r="MI1814" s="22"/>
      <c r="MJ1814" s="22"/>
      <c r="MK1814" s="22"/>
      <c r="ML1814" s="22"/>
      <c r="MM1814" s="22"/>
      <c r="MN1814" s="22"/>
      <c r="MO1814" s="22"/>
      <c r="MP1814" s="22"/>
      <c r="MQ1814" s="22"/>
      <c r="MR1814" s="22"/>
      <c r="MS1814" s="22"/>
      <c r="MT1814" s="22"/>
      <c r="MU1814" s="22"/>
      <c r="MV1814" s="22"/>
      <c r="MW1814" s="22"/>
      <c r="MX1814" s="22"/>
      <c r="MY1814" s="22"/>
      <c r="MZ1814" s="22"/>
      <c r="NA1814" s="22"/>
      <c r="NB1814" s="22"/>
      <c r="NC1814" s="22"/>
      <c r="ND1814" s="22"/>
      <c r="NE1814" s="22"/>
      <c r="NF1814" s="22"/>
      <c r="NG1814" s="22"/>
      <c r="NH1814" s="22"/>
      <c r="NI1814" s="22"/>
      <c r="NJ1814" s="22"/>
      <c r="NK1814" s="22"/>
      <c r="NL1814" s="22"/>
      <c r="NM1814" s="24"/>
      <c r="NN1814" s="22"/>
      <c r="NO1814" s="22"/>
      <c r="NP1814" s="22"/>
      <c r="NQ1814" s="22"/>
      <c r="NR1814" s="22"/>
      <c r="NS1814" s="22"/>
      <c r="NT1814" s="22"/>
      <c r="NU1814" s="22"/>
      <c r="NV1814" s="22"/>
      <c r="NW1814" s="22"/>
      <c r="NX1814" s="22"/>
      <c r="NY1814" s="22"/>
      <c r="NZ1814" s="22"/>
      <c r="OA1814" s="22"/>
      <c r="OB1814" s="22"/>
      <c r="OC1814" s="22"/>
      <c r="OD1814" s="22"/>
      <c r="OE1814" s="22"/>
      <c r="OF1814" s="22"/>
      <c r="OG1814" s="22"/>
      <c r="OH1814" s="22"/>
      <c r="OI1814" s="22"/>
      <c r="OJ1814" s="22"/>
      <c r="OK1814" s="22"/>
      <c r="OL1814" s="22"/>
      <c r="OM1814" s="22"/>
      <c r="ON1814" s="22"/>
      <c r="OO1814" s="22"/>
      <c r="OP1814" s="22"/>
      <c r="OQ1814" s="22"/>
      <c r="OR1814" s="22"/>
    </row>
    <row r="1815" spans="1:408" ht="15" thickBot="1">
      <c r="A1815" s="1" t="str">
        <f t="shared" si="50"/>
        <v>-83</v>
      </c>
      <c r="B1815" s="12" t="str">
        <f t="shared" si="52"/>
        <v/>
      </c>
      <c r="C1815" s="13"/>
      <c r="D1815" s="14"/>
      <c r="E1815" s="15"/>
      <c r="F1815" s="15"/>
      <c r="G1815" s="15">
        <f t="shared" si="51"/>
        <v>0</v>
      </c>
      <c r="H1815" s="16"/>
      <c r="I1815" s="14"/>
      <c r="J1815" s="17"/>
      <c r="K1815" s="78"/>
      <c r="L1815" s="18"/>
      <c r="M1815" s="18"/>
      <c r="N1815" s="16" t="e">
        <f t="shared" ca="1" si="48"/>
        <v>#NAME?</v>
      </c>
      <c r="O1815" s="19"/>
      <c r="P1815" s="19"/>
      <c r="Q1815" s="20"/>
      <c r="R1815" s="21" t="e">
        <f t="array" ref="R1815">VLOOKUP(C1815,DB!A:D,2,FALSE)</f>
        <v>#N/A</v>
      </c>
      <c r="S1815" s="21" t="e">
        <f t="array" ref="S1815">VLOOKUP(C1815,DB!A:D,3,FALSE)</f>
        <v>#N/A</v>
      </c>
      <c r="T1815" s="22" t="s">
        <v>19</v>
      </c>
      <c r="U1815" s="1" t="str">
        <f t="shared" si="53"/>
        <v/>
      </c>
      <c r="V1815" s="23" t="e">
        <f t="shared" ca="1" si="47"/>
        <v>#NAME?</v>
      </c>
      <c r="X1815" s="24" t="e">
        <f>VLOOKUP(CONCATENATE(C1815,D1815),'Honor 2025'!A:D,4,FALSE)</f>
        <v>#N/A</v>
      </c>
      <c r="Y1815" s="24"/>
      <c r="Z1815" s="22"/>
      <c r="AA1815" s="22"/>
      <c r="AB1815" s="22"/>
      <c r="AC1815" s="22"/>
      <c r="AD1815" s="22"/>
      <c r="AE1815" s="22"/>
      <c r="AF1815" s="22"/>
      <c r="AG1815" s="22"/>
      <c r="AH1815" s="22"/>
      <c r="AI1815" s="22"/>
      <c r="AJ1815" s="22"/>
      <c r="AK1815" s="22"/>
      <c r="AL1815" s="22"/>
      <c r="AM1815" s="22"/>
      <c r="AN1815" s="22"/>
      <c r="AO1815" s="22"/>
      <c r="AP1815" s="22"/>
      <c r="AQ1815" s="22"/>
      <c r="AR1815" s="22"/>
      <c r="AS1815" s="22"/>
      <c r="AT1815" s="22"/>
      <c r="AU1815" s="22"/>
      <c r="AV1815" s="22"/>
      <c r="AW1815" s="22"/>
      <c r="AX1815" s="22"/>
      <c r="AY1815" s="22"/>
      <c r="AZ1815" s="22"/>
      <c r="BA1815" s="22"/>
      <c r="BB1815" s="22"/>
      <c r="BC1815" s="22"/>
      <c r="BD1815" s="22"/>
      <c r="BE1815" s="24"/>
      <c r="BF1815" s="22"/>
      <c r="BG1815" s="22"/>
      <c r="BH1815" s="22"/>
      <c r="BI1815" s="22"/>
      <c r="BJ1815" s="22"/>
      <c r="BK1815" s="22"/>
      <c r="BL1815" s="22"/>
      <c r="BM1815" s="22"/>
      <c r="BN1815" s="22"/>
      <c r="BO1815" s="22"/>
      <c r="BP1815" s="22"/>
      <c r="BQ1815" s="22"/>
      <c r="BR1815" s="22"/>
      <c r="BS1815" s="22"/>
      <c r="BT1815" s="22"/>
      <c r="BU1815" s="22"/>
      <c r="BV1815" s="22"/>
      <c r="BW1815" s="22"/>
      <c r="BX1815" s="22"/>
      <c r="BY1815" s="22"/>
      <c r="BZ1815" s="22"/>
      <c r="CA1815" s="22"/>
      <c r="CB1815" s="22"/>
      <c r="CC1815" s="22"/>
      <c r="CD1815" s="22"/>
      <c r="CE1815" s="22"/>
      <c r="CF1815" s="22"/>
      <c r="CG1815" s="22"/>
      <c r="CH1815" s="22"/>
      <c r="CI1815" s="22"/>
      <c r="CJ1815" s="22"/>
      <c r="CK1815" s="24"/>
      <c r="CL1815" s="22"/>
      <c r="CM1815" s="22"/>
      <c r="CN1815" s="22"/>
      <c r="CO1815" s="22"/>
      <c r="CP1815" s="22"/>
      <c r="CQ1815" s="22"/>
      <c r="CR1815" s="22"/>
      <c r="CS1815" s="22"/>
      <c r="CT1815" s="22"/>
      <c r="CU1815" s="22"/>
      <c r="CV1815" s="22"/>
      <c r="CW1815" s="22"/>
      <c r="CX1815" s="22"/>
      <c r="CY1815" s="22"/>
      <c r="CZ1815" s="22"/>
      <c r="DA1815" s="22"/>
      <c r="DB1815" s="22"/>
      <c r="DC1815" s="22"/>
      <c r="DD1815" s="22"/>
      <c r="DE1815" s="22"/>
      <c r="DF1815" s="22"/>
      <c r="DG1815" s="22"/>
      <c r="DH1815" s="22"/>
      <c r="DI1815" s="22"/>
      <c r="DJ1815" s="22"/>
      <c r="DK1815" s="22"/>
      <c r="DL1815" s="22"/>
      <c r="DM1815" s="22"/>
      <c r="DN1815" s="22"/>
      <c r="DO1815" s="22"/>
      <c r="DP1815" s="22"/>
      <c r="DQ1815" s="24"/>
      <c r="DR1815" s="22"/>
      <c r="DS1815" s="22"/>
      <c r="DT1815" s="22"/>
      <c r="DU1815" s="22"/>
      <c r="DV1815" s="22"/>
      <c r="DW1815" s="22"/>
      <c r="DX1815" s="22"/>
      <c r="DY1815" s="22"/>
      <c r="DZ1815" s="22"/>
      <c r="EA1815" s="22"/>
      <c r="EB1815" s="22"/>
      <c r="EC1815" s="22"/>
      <c r="ED1815" s="22"/>
      <c r="EE1815" s="22"/>
      <c r="EF1815" s="22"/>
      <c r="EG1815" s="22"/>
      <c r="EH1815" s="22"/>
      <c r="EI1815" s="22"/>
      <c r="EJ1815" s="22"/>
      <c r="EK1815" s="22"/>
      <c r="EL1815" s="22"/>
      <c r="EM1815" s="22"/>
      <c r="EN1815" s="22"/>
      <c r="EO1815" s="22"/>
      <c r="EP1815" s="22"/>
      <c r="EQ1815" s="22"/>
      <c r="ER1815" s="22"/>
      <c r="ES1815" s="22"/>
      <c r="ET1815" s="22"/>
      <c r="EU1815" s="22"/>
      <c r="EV1815" s="22"/>
      <c r="EW1815" s="24"/>
      <c r="EX1815" s="22"/>
      <c r="EY1815" s="22"/>
      <c r="EZ1815" s="22"/>
      <c r="FA1815" s="22"/>
      <c r="FB1815" s="22"/>
      <c r="FC1815" s="22"/>
      <c r="FD1815" s="22"/>
      <c r="FE1815" s="22"/>
      <c r="FF1815" s="22"/>
      <c r="FG1815" s="22"/>
      <c r="FH1815" s="22"/>
      <c r="FI1815" s="22"/>
      <c r="FJ1815" s="22"/>
      <c r="FK1815" s="22"/>
      <c r="FL1815" s="22"/>
      <c r="FM1815" s="22"/>
      <c r="FN1815" s="22"/>
      <c r="FO1815" s="22"/>
      <c r="FP1815" s="22"/>
      <c r="FQ1815" s="22"/>
      <c r="FR1815" s="22"/>
      <c r="FS1815" s="22"/>
      <c r="FT1815" s="22"/>
      <c r="FU1815" s="22"/>
      <c r="FV1815" s="22"/>
      <c r="FW1815" s="22"/>
      <c r="FX1815" s="22"/>
      <c r="FY1815" s="22"/>
      <c r="FZ1815" s="22"/>
      <c r="GA1815" s="22"/>
      <c r="GB1815" s="22"/>
      <c r="GC1815" s="24"/>
      <c r="GD1815" s="22"/>
      <c r="GE1815" s="22"/>
      <c r="GF1815" s="22"/>
      <c r="GG1815" s="22"/>
      <c r="GH1815" s="22"/>
      <c r="GI1815" s="22"/>
      <c r="GJ1815" s="22"/>
      <c r="GK1815" s="22"/>
      <c r="GL1815" s="22"/>
      <c r="GM1815" s="22"/>
      <c r="GN1815" s="22"/>
      <c r="GO1815" s="22"/>
      <c r="GP1815" s="22"/>
      <c r="GQ1815" s="22"/>
      <c r="GR1815" s="22"/>
      <c r="GS1815" s="22"/>
      <c r="GT1815" s="22"/>
      <c r="GU1815" s="22"/>
      <c r="GV1815" s="22"/>
      <c r="GW1815" s="22"/>
      <c r="GX1815" s="22"/>
      <c r="GY1815" s="22"/>
      <c r="GZ1815" s="22"/>
      <c r="HA1815" s="22"/>
      <c r="HB1815" s="22"/>
      <c r="HC1815" s="22"/>
      <c r="HD1815" s="22"/>
      <c r="HE1815" s="22"/>
      <c r="HF1815" s="22"/>
      <c r="HG1815" s="22"/>
      <c r="HH1815" s="22"/>
      <c r="HI1815" s="24"/>
      <c r="HJ1815" s="22"/>
      <c r="HK1815" s="22"/>
      <c r="HL1815" s="22"/>
      <c r="HM1815" s="22"/>
      <c r="HN1815" s="22"/>
      <c r="HO1815" s="22"/>
      <c r="HP1815" s="22"/>
      <c r="HQ1815" s="22"/>
      <c r="HR1815" s="22"/>
      <c r="HS1815" s="22"/>
      <c r="HT1815" s="22"/>
      <c r="HU1815" s="22"/>
      <c r="HV1815" s="22"/>
      <c r="HW1815" s="22"/>
      <c r="HX1815" s="22"/>
      <c r="HY1815" s="22"/>
      <c r="HZ1815" s="22"/>
      <c r="IA1815" s="22"/>
      <c r="IB1815" s="22"/>
      <c r="IC1815" s="22"/>
      <c r="ID1815" s="22"/>
      <c r="IE1815" s="22"/>
      <c r="IF1815" s="22"/>
      <c r="IG1815" s="22"/>
      <c r="IH1815" s="22"/>
      <c r="II1815" s="22"/>
      <c r="IJ1815" s="22"/>
      <c r="IK1815" s="22"/>
      <c r="IL1815" s="22"/>
      <c r="IM1815" s="22"/>
      <c r="IN1815" s="22"/>
      <c r="IO1815" s="24"/>
      <c r="IP1815" s="22"/>
      <c r="IQ1815" s="22"/>
      <c r="IR1815" s="22"/>
      <c r="IS1815" s="22"/>
      <c r="IT1815" s="22"/>
      <c r="IU1815" s="22"/>
      <c r="IV1815" s="22"/>
      <c r="IW1815" s="22"/>
      <c r="IX1815" s="22"/>
      <c r="IY1815" s="22"/>
      <c r="IZ1815" s="22"/>
      <c r="JA1815" s="22"/>
      <c r="JB1815" s="22"/>
      <c r="JC1815" s="22"/>
      <c r="JD1815" s="22"/>
      <c r="JE1815" s="22"/>
      <c r="JF1815" s="22"/>
      <c r="JG1815" s="22"/>
      <c r="JH1815" s="22"/>
      <c r="JI1815" s="22"/>
      <c r="JJ1815" s="22"/>
      <c r="JK1815" s="22"/>
      <c r="JL1815" s="22"/>
      <c r="JM1815" s="22"/>
      <c r="JN1815" s="22"/>
      <c r="JO1815" s="22"/>
      <c r="JP1815" s="22"/>
      <c r="JQ1815" s="22"/>
      <c r="JR1815" s="22"/>
      <c r="JS1815" s="22"/>
      <c r="JT1815" s="22"/>
      <c r="JU1815" s="24"/>
      <c r="JV1815" s="22"/>
      <c r="JW1815" s="22"/>
      <c r="JX1815" s="22"/>
      <c r="JY1815" s="22"/>
      <c r="JZ1815" s="22"/>
      <c r="KA1815" s="22"/>
      <c r="KB1815" s="22"/>
      <c r="KC1815" s="22"/>
      <c r="KD1815" s="22"/>
      <c r="KE1815" s="22"/>
      <c r="KF1815" s="22"/>
      <c r="KG1815" s="22"/>
      <c r="KH1815" s="22"/>
      <c r="KI1815" s="22"/>
      <c r="KJ1815" s="22"/>
      <c r="KK1815" s="22"/>
      <c r="KL1815" s="22"/>
      <c r="KM1815" s="22"/>
      <c r="KN1815" s="22"/>
      <c r="KO1815" s="22"/>
      <c r="KP1815" s="22"/>
      <c r="KQ1815" s="22"/>
      <c r="KR1815" s="22"/>
      <c r="KS1815" s="22"/>
      <c r="KT1815" s="22"/>
      <c r="KU1815" s="22"/>
      <c r="KV1815" s="22"/>
      <c r="KW1815" s="22"/>
      <c r="KX1815" s="22"/>
      <c r="KY1815" s="22"/>
      <c r="KZ1815" s="22"/>
      <c r="LA1815" s="24"/>
      <c r="LB1815" s="22"/>
      <c r="LC1815" s="22"/>
      <c r="LD1815" s="22"/>
      <c r="LE1815" s="22"/>
      <c r="LF1815" s="22"/>
      <c r="LG1815" s="22"/>
      <c r="LH1815" s="22"/>
      <c r="LI1815" s="22"/>
      <c r="LJ1815" s="22"/>
      <c r="LK1815" s="22"/>
      <c r="LL1815" s="22"/>
      <c r="LM1815" s="22"/>
      <c r="LN1815" s="22"/>
      <c r="LO1815" s="22"/>
      <c r="LP1815" s="22"/>
      <c r="LQ1815" s="22"/>
      <c r="LR1815" s="22"/>
      <c r="LS1815" s="22"/>
      <c r="LT1815" s="22"/>
      <c r="LU1815" s="22"/>
      <c r="LV1815" s="22"/>
      <c r="LW1815" s="22"/>
      <c r="LX1815" s="22"/>
      <c r="LY1815" s="22"/>
      <c r="LZ1815" s="22"/>
      <c r="MA1815" s="22"/>
      <c r="MB1815" s="22"/>
      <c r="MC1815" s="22"/>
      <c r="MD1815" s="22"/>
      <c r="ME1815" s="22"/>
      <c r="MF1815" s="22"/>
      <c r="MG1815" s="24"/>
      <c r="MH1815" s="22"/>
      <c r="MI1815" s="22"/>
      <c r="MJ1815" s="22"/>
      <c r="MK1815" s="22"/>
      <c r="ML1815" s="22"/>
      <c r="MM1815" s="22"/>
      <c r="MN1815" s="22"/>
      <c r="MO1815" s="22"/>
      <c r="MP1815" s="22"/>
      <c r="MQ1815" s="22"/>
      <c r="MR1815" s="22"/>
      <c r="MS1815" s="22"/>
      <c r="MT1815" s="22"/>
      <c r="MU1815" s="22"/>
      <c r="MV1815" s="22"/>
      <c r="MW1815" s="22"/>
      <c r="MX1815" s="22"/>
      <c r="MY1815" s="22"/>
      <c r="MZ1815" s="22"/>
      <c r="NA1815" s="22"/>
      <c r="NB1815" s="22"/>
      <c r="NC1815" s="22"/>
      <c r="ND1815" s="22"/>
      <c r="NE1815" s="22"/>
      <c r="NF1815" s="22"/>
      <c r="NG1815" s="22"/>
      <c r="NH1815" s="22"/>
      <c r="NI1815" s="22"/>
      <c r="NJ1815" s="22"/>
      <c r="NK1815" s="22"/>
      <c r="NL1815" s="22"/>
      <c r="NM1815" s="24"/>
      <c r="NN1815" s="22"/>
      <c r="NO1815" s="22"/>
      <c r="NP1815" s="22"/>
      <c r="NQ1815" s="22"/>
      <c r="NR1815" s="22"/>
      <c r="NS1815" s="22"/>
      <c r="NT1815" s="22"/>
      <c r="NU1815" s="22"/>
      <c r="NV1815" s="22"/>
      <c r="NW1815" s="22"/>
      <c r="NX1815" s="22"/>
      <c r="NY1815" s="22"/>
      <c r="NZ1815" s="22"/>
      <c r="OA1815" s="22"/>
      <c r="OB1815" s="22"/>
      <c r="OC1815" s="22"/>
      <c r="OD1815" s="22"/>
      <c r="OE1815" s="22"/>
      <c r="OF1815" s="22"/>
      <c r="OG1815" s="22"/>
      <c r="OH1815" s="22"/>
      <c r="OI1815" s="22"/>
      <c r="OJ1815" s="22"/>
      <c r="OK1815" s="22"/>
      <c r="OL1815" s="22"/>
      <c r="OM1815" s="22"/>
      <c r="ON1815" s="22"/>
      <c r="OO1815" s="22"/>
      <c r="OP1815" s="22"/>
      <c r="OQ1815" s="22"/>
      <c r="OR1815" s="22"/>
    </row>
    <row r="1816" spans="1:408" ht="15" thickBot="1">
      <c r="A1816" s="1" t="str">
        <f t="shared" si="50"/>
        <v>-84</v>
      </c>
      <c r="B1816" s="12" t="str">
        <f t="shared" si="52"/>
        <v/>
      </c>
      <c r="C1816" s="13"/>
      <c r="D1816" s="14"/>
      <c r="E1816" s="15"/>
      <c r="F1816" s="15"/>
      <c r="G1816" s="15">
        <f t="shared" si="51"/>
        <v>0</v>
      </c>
      <c r="H1816" s="16"/>
      <c r="I1816" s="14"/>
      <c r="J1816" s="17"/>
      <c r="K1816" s="79"/>
      <c r="L1816" s="18"/>
      <c r="M1816" s="18"/>
      <c r="N1816" s="16" t="e">
        <f t="shared" ca="1" si="48"/>
        <v>#NAME?</v>
      </c>
      <c r="O1816" s="19"/>
      <c r="P1816" s="19"/>
      <c r="Q1816" s="20"/>
      <c r="R1816" s="21" t="e">
        <f t="array" ref="R1816">VLOOKUP(C1816,DB!A:D,2,FALSE)</f>
        <v>#N/A</v>
      </c>
      <c r="S1816" s="21" t="e">
        <f t="array" ref="S1816">VLOOKUP(C1816,DB!A:D,3,FALSE)</f>
        <v>#N/A</v>
      </c>
      <c r="T1816" s="22" t="s">
        <v>19</v>
      </c>
      <c r="U1816" s="1" t="str">
        <f t="shared" si="53"/>
        <v/>
      </c>
      <c r="V1816" s="23" t="e">
        <f t="shared" ca="1" si="47"/>
        <v>#NAME?</v>
      </c>
      <c r="X1816" s="24" t="e">
        <f>VLOOKUP(CONCATENATE(C1816,D1816),'Honor 2025'!A:D,4,FALSE)</f>
        <v>#N/A</v>
      </c>
      <c r="Y1816" s="24"/>
      <c r="Z1816" s="22"/>
      <c r="AA1816" s="22"/>
      <c r="AB1816" s="22"/>
      <c r="AC1816" s="22"/>
      <c r="AD1816" s="22"/>
      <c r="AE1816" s="22"/>
      <c r="AF1816" s="22"/>
      <c r="AG1816" s="22"/>
      <c r="AH1816" s="22"/>
      <c r="AI1816" s="22"/>
      <c r="AJ1816" s="22"/>
      <c r="AK1816" s="22"/>
      <c r="AL1816" s="22"/>
      <c r="AM1816" s="22"/>
      <c r="AN1816" s="22"/>
      <c r="AO1816" s="22"/>
      <c r="AP1816" s="22"/>
      <c r="AQ1816" s="22"/>
      <c r="AR1816" s="22"/>
      <c r="AS1816" s="22"/>
      <c r="AT1816" s="22"/>
      <c r="AU1816" s="22"/>
      <c r="AV1816" s="22"/>
      <c r="AW1816" s="22"/>
      <c r="AX1816" s="22"/>
      <c r="AY1816" s="22"/>
      <c r="AZ1816" s="22"/>
      <c r="BA1816" s="22"/>
      <c r="BB1816" s="22"/>
      <c r="BC1816" s="22"/>
      <c r="BD1816" s="22"/>
      <c r="BE1816" s="24"/>
      <c r="BF1816" s="22"/>
      <c r="BG1816" s="22"/>
      <c r="BH1816" s="22"/>
      <c r="BI1816" s="22"/>
      <c r="BJ1816" s="22"/>
      <c r="BK1816" s="22"/>
      <c r="BL1816" s="22"/>
      <c r="BM1816" s="22"/>
      <c r="BN1816" s="22"/>
      <c r="BO1816" s="22"/>
      <c r="BP1816" s="22"/>
      <c r="BQ1816" s="22"/>
      <c r="BR1816" s="22"/>
      <c r="BS1816" s="22"/>
      <c r="BT1816" s="22"/>
      <c r="BU1816" s="22"/>
      <c r="BV1816" s="22"/>
      <c r="BW1816" s="22"/>
      <c r="BX1816" s="22"/>
      <c r="BY1816" s="22"/>
      <c r="BZ1816" s="22"/>
      <c r="CA1816" s="22"/>
      <c r="CB1816" s="22"/>
      <c r="CC1816" s="22"/>
      <c r="CD1816" s="22"/>
      <c r="CE1816" s="22"/>
      <c r="CF1816" s="22"/>
      <c r="CG1816" s="22"/>
      <c r="CH1816" s="22"/>
      <c r="CI1816" s="22"/>
      <c r="CJ1816" s="22"/>
      <c r="CK1816" s="24"/>
      <c r="CL1816" s="22"/>
      <c r="CM1816" s="22"/>
      <c r="CN1816" s="22"/>
      <c r="CO1816" s="22"/>
      <c r="CP1816" s="22"/>
      <c r="CQ1816" s="22"/>
      <c r="CR1816" s="22"/>
      <c r="CS1816" s="22"/>
      <c r="CT1816" s="22"/>
      <c r="CU1816" s="22"/>
      <c r="CV1816" s="22"/>
      <c r="CW1816" s="22"/>
      <c r="CX1816" s="22"/>
      <c r="CY1816" s="22"/>
      <c r="CZ1816" s="22"/>
      <c r="DA1816" s="22"/>
      <c r="DB1816" s="22"/>
      <c r="DC1816" s="22"/>
      <c r="DD1816" s="22"/>
      <c r="DE1816" s="22"/>
      <c r="DF1816" s="22"/>
      <c r="DG1816" s="22"/>
      <c r="DH1816" s="22"/>
      <c r="DI1816" s="22"/>
      <c r="DJ1816" s="22"/>
      <c r="DK1816" s="22"/>
      <c r="DL1816" s="22"/>
      <c r="DM1816" s="22"/>
      <c r="DN1816" s="22"/>
      <c r="DO1816" s="22"/>
      <c r="DP1816" s="22"/>
      <c r="DQ1816" s="24"/>
      <c r="DR1816" s="22"/>
      <c r="DS1816" s="22"/>
      <c r="DT1816" s="22"/>
      <c r="DU1816" s="22"/>
      <c r="DV1816" s="22"/>
      <c r="DW1816" s="22"/>
      <c r="DX1816" s="22"/>
      <c r="DY1816" s="22"/>
      <c r="DZ1816" s="22"/>
      <c r="EA1816" s="22"/>
      <c r="EB1816" s="22"/>
      <c r="EC1816" s="22"/>
      <c r="ED1816" s="22"/>
      <c r="EE1816" s="22"/>
      <c r="EF1816" s="22"/>
      <c r="EG1816" s="22"/>
      <c r="EH1816" s="22"/>
      <c r="EI1816" s="22"/>
      <c r="EJ1816" s="22"/>
      <c r="EK1816" s="22"/>
      <c r="EL1816" s="22"/>
      <c r="EM1816" s="22"/>
      <c r="EN1816" s="22"/>
      <c r="EO1816" s="22"/>
      <c r="EP1816" s="22"/>
      <c r="EQ1816" s="22"/>
      <c r="ER1816" s="22"/>
      <c r="ES1816" s="22"/>
      <c r="ET1816" s="22"/>
      <c r="EU1816" s="22"/>
      <c r="EV1816" s="22"/>
      <c r="EW1816" s="24"/>
      <c r="EX1816" s="22"/>
      <c r="EY1816" s="22"/>
      <c r="EZ1816" s="22"/>
      <c r="FA1816" s="22"/>
      <c r="FB1816" s="22"/>
      <c r="FC1816" s="22"/>
      <c r="FD1816" s="22"/>
      <c r="FE1816" s="22"/>
      <c r="FF1816" s="22"/>
      <c r="FG1816" s="22"/>
      <c r="FH1816" s="22"/>
      <c r="FI1816" s="22"/>
      <c r="FJ1816" s="22"/>
      <c r="FK1816" s="22"/>
      <c r="FL1816" s="22"/>
      <c r="FM1816" s="22"/>
      <c r="FN1816" s="22"/>
      <c r="FO1816" s="22"/>
      <c r="FP1816" s="22"/>
      <c r="FQ1816" s="22"/>
      <c r="FR1816" s="22"/>
      <c r="FS1816" s="22"/>
      <c r="FT1816" s="22"/>
      <c r="FU1816" s="22"/>
      <c r="FV1816" s="22"/>
      <c r="FW1816" s="22"/>
      <c r="FX1816" s="22"/>
      <c r="FY1816" s="22"/>
      <c r="FZ1816" s="22"/>
      <c r="GA1816" s="22"/>
      <c r="GB1816" s="22"/>
      <c r="GC1816" s="24"/>
      <c r="GD1816" s="22"/>
      <c r="GE1816" s="22"/>
      <c r="GF1816" s="22"/>
      <c r="GG1816" s="22"/>
      <c r="GH1816" s="22"/>
      <c r="GI1816" s="22"/>
      <c r="GJ1816" s="22"/>
      <c r="GK1816" s="22"/>
      <c r="GL1816" s="22"/>
      <c r="GM1816" s="22"/>
      <c r="GN1816" s="22"/>
      <c r="GO1816" s="22"/>
      <c r="GP1816" s="22"/>
      <c r="GQ1816" s="22"/>
      <c r="GR1816" s="22"/>
      <c r="GS1816" s="22"/>
      <c r="GT1816" s="22"/>
      <c r="GU1816" s="22"/>
      <c r="GV1816" s="22"/>
      <c r="GW1816" s="22"/>
      <c r="GX1816" s="22"/>
      <c r="GY1816" s="22"/>
      <c r="GZ1816" s="22"/>
      <c r="HA1816" s="22"/>
      <c r="HB1816" s="22"/>
      <c r="HC1816" s="22"/>
      <c r="HD1816" s="22"/>
      <c r="HE1816" s="22"/>
      <c r="HF1816" s="22"/>
      <c r="HG1816" s="22"/>
      <c r="HH1816" s="22"/>
      <c r="HI1816" s="24"/>
      <c r="HJ1816" s="22"/>
      <c r="HK1816" s="22"/>
      <c r="HL1816" s="22"/>
      <c r="HM1816" s="22"/>
      <c r="HN1816" s="22"/>
      <c r="HO1816" s="22"/>
      <c r="HP1816" s="22"/>
      <c r="HQ1816" s="22"/>
      <c r="HR1816" s="22"/>
      <c r="HS1816" s="22"/>
      <c r="HT1816" s="22"/>
      <c r="HU1816" s="22"/>
      <c r="HV1816" s="22"/>
      <c r="HW1816" s="22"/>
      <c r="HX1816" s="22"/>
      <c r="HY1816" s="22"/>
      <c r="HZ1816" s="22"/>
      <c r="IA1816" s="22"/>
      <c r="IB1816" s="22"/>
      <c r="IC1816" s="22"/>
      <c r="ID1816" s="22"/>
      <c r="IE1816" s="22"/>
      <c r="IF1816" s="22"/>
      <c r="IG1816" s="22"/>
      <c r="IH1816" s="22"/>
      <c r="II1816" s="22"/>
      <c r="IJ1816" s="22"/>
      <c r="IK1816" s="22"/>
      <c r="IL1816" s="22"/>
      <c r="IM1816" s="22"/>
      <c r="IN1816" s="22"/>
      <c r="IO1816" s="24"/>
      <c r="IP1816" s="22"/>
      <c r="IQ1816" s="22"/>
      <c r="IR1816" s="22"/>
      <c r="IS1816" s="22"/>
      <c r="IT1816" s="22"/>
      <c r="IU1816" s="22"/>
      <c r="IV1816" s="22"/>
      <c r="IW1816" s="22"/>
      <c r="IX1816" s="22"/>
      <c r="IY1816" s="22"/>
      <c r="IZ1816" s="22"/>
      <c r="JA1816" s="22"/>
      <c r="JB1816" s="22"/>
      <c r="JC1816" s="22"/>
      <c r="JD1816" s="22"/>
      <c r="JE1816" s="22"/>
      <c r="JF1816" s="22"/>
      <c r="JG1816" s="22"/>
      <c r="JH1816" s="22"/>
      <c r="JI1816" s="22"/>
      <c r="JJ1816" s="22"/>
      <c r="JK1816" s="22"/>
      <c r="JL1816" s="22"/>
      <c r="JM1816" s="22"/>
      <c r="JN1816" s="22"/>
      <c r="JO1816" s="22"/>
      <c r="JP1816" s="22"/>
      <c r="JQ1816" s="22"/>
      <c r="JR1816" s="22"/>
      <c r="JS1816" s="22"/>
      <c r="JT1816" s="22"/>
      <c r="JU1816" s="24"/>
      <c r="JV1816" s="22"/>
      <c r="JW1816" s="22"/>
      <c r="JX1816" s="22"/>
      <c r="JY1816" s="22"/>
      <c r="JZ1816" s="22"/>
      <c r="KA1816" s="22"/>
      <c r="KB1816" s="22"/>
      <c r="KC1816" s="22"/>
      <c r="KD1816" s="22"/>
      <c r="KE1816" s="22"/>
      <c r="KF1816" s="22"/>
      <c r="KG1816" s="22"/>
      <c r="KH1816" s="22"/>
      <c r="KI1816" s="22"/>
      <c r="KJ1816" s="22"/>
      <c r="KK1816" s="22"/>
      <c r="KL1816" s="22"/>
      <c r="KM1816" s="22"/>
      <c r="KN1816" s="22"/>
      <c r="KO1816" s="22"/>
      <c r="KP1816" s="22"/>
      <c r="KQ1816" s="22"/>
      <c r="KR1816" s="22"/>
      <c r="KS1816" s="22"/>
      <c r="KT1816" s="22"/>
      <c r="KU1816" s="22"/>
      <c r="KV1816" s="22"/>
      <c r="KW1816" s="22"/>
      <c r="KX1816" s="22"/>
      <c r="KY1816" s="22"/>
      <c r="KZ1816" s="22"/>
      <c r="LA1816" s="24"/>
      <c r="LB1816" s="22"/>
      <c r="LC1816" s="22"/>
      <c r="LD1816" s="22"/>
      <c r="LE1816" s="22"/>
      <c r="LF1816" s="22"/>
      <c r="LG1816" s="22"/>
      <c r="LH1816" s="22"/>
      <c r="LI1816" s="22"/>
      <c r="LJ1816" s="22"/>
      <c r="LK1816" s="22"/>
      <c r="LL1816" s="22"/>
      <c r="LM1816" s="22"/>
      <c r="LN1816" s="22"/>
      <c r="LO1816" s="22"/>
      <c r="LP1816" s="22"/>
      <c r="LQ1816" s="22"/>
      <c r="LR1816" s="22"/>
      <c r="LS1816" s="22"/>
      <c r="LT1816" s="22"/>
      <c r="LU1816" s="22"/>
      <c r="LV1816" s="22"/>
      <c r="LW1816" s="22"/>
      <c r="LX1816" s="22"/>
      <c r="LY1816" s="22"/>
      <c r="LZ1816" s="22"/>
      <c r="MA1816" s="22"/>
      <c r="MB1816" s="22"/>
      <c r="MC1816" s="22"/>
      <c r="MD1816" s="22"/>
      <c r="ME1816" s="22"/>
      <c r="MF1816" s="22"/>
      <c r="MG1816" s="24"/>
      <c r="MH1816" s="22"/>
      <c r="MI1816" s="22"/>
      <c r="MJ1816" s="22"/>
      <c r="MK1816" s="22"/>
      <c r="ML1816" s="22"/>
      <c r="MM1816" s="22"/>
      <c r="MN1816" s="22"/>
      <c r="MO1816" s="22"/>
      <c r="MP1816" s="22"/>
      <c r="MQ1816" s="22"/>
      <c r="MR1816" s="22"/>
      <c r="MS1816" s="22"/>
      <c r="MT1816" s="22"/>
      <c r="MU1816" s="22"/>
      <c r="MV1816" s="22"/>
      <c r="MW1816" s="22"/>
      <c r="MX1816" s="22"/>
      <c r="MY1816" s="22"/>
      <c r="MZ1816" s="22"/>
      <c r="NA1816" s="22"/>
      <c r="NB1816" s="22"/>
      <c r="NC1816" s="22"/>
      <c r="ND1816" s="22"/>
      <c r="NE1816" s="22"/>
      <c r="NF1816" s="22"/>
      <c r="NG1816" s="22"/>
      <c r="NH1816" s="22"/>
      <c r="NI1816" s="22"/>
      <c r="NJ1816" s="22"/>
      <c r="NK1816" s="22"/>
      <c r="NL1816" s="22"/>
      <c r="NM1816" s="24"/>
      <c r="NN1816" s="22"/>
      <c r="NO1816" s="22"/>
      <c r="NP1816" s="22"/>
      <c r="NQ1816" s="22"/>
      <c r="NR1816" s="22"/>
      <c r="NS1816" s="22"/>
      <c r="NT1816" s="22"/>
      <c r="NU1816" s="22"/>
      <c r="NV1816" s="22"/>
      <c r="NW1816" s="22"/>
      <c r="NX1816" s="22"/>
      <c r="NY1816" s="22"/>
      <c r="NZ1816" s="22"/>
      <c r="OA1816" s="22"/>
      <c r="OB1816" s="22"/>
      <c r="OC1816" s="22"/>
      <c r="OD1816" s="22"/>
      <c r="OE1816" s="22"/>
      <c r="OF1816" s="22"/>
      <c r="OG1816" s="22"/>
      <c r="OH1816" s="22"/>
      <c r="OI1816" s="22"/>
      <c r="OJ1816" s="22"/>
      <c r="OK1816" s="22"/>
      <c r="OL1816" s="22"/>
      <c r="OM1816" s="22"/>
      <c r="ON1816" s="22"/>
      <c r="OO1816" s="22"/>
      <c r="OP1816" s="22"/>
      <c r="OQ1816" s="22"/>
      <c r="OR1816" s="22"/>
    </row>
    <row r="1817" spans="1:408" ht="15" thickBot="1">
      <c r="A1817" s="1" t="str">
        <f t="shared" si="50"/>
        <v>-85</v>
      </c>
      <c r="B1817" s="12" t="str">
        <f t="shared" si="52"/>
        <v/>
      </c>
      <c r="C1817" s="13"/>
      <c r="D1817" s="14"/>
      <c r="E1817" s="15"/>
      <c r="F1817" s="15"/>
      <c r="G1817" s="15">
        <f t="shared" si="51"/>
        <v>0</v>
      </c>
      <c r="H1817" s="16"/>
      <c r="I1817" s="14"/>
      <c r="J1817" s="17"/>
      <c r="K1817" s="78"/>
      <c r="L1817" s="18"/>
      <c r="M1817" s="18"/>
      <c r="N1817" s="16" t="e">
        <f t="shared" ca="1" si="48"/>
        <v>#NAME?</v>
      </c>
      <c r="O1817" s="19"/>
      <c r="P1817" s="19"/>
      <c r="Q1817" s="20"/>
      <c r="R1817" s="21" t="e">
        <f t="array" ref="R1817">VLOOKUP(C1817,DB!A:D,2,FALSE)</f>
        <v>#N/A</v>
      </c>
      <c r="S1817" s="21" t="e">
        <f t="array" ref="S1817">VLOOKUP(C1817,DB!A:D,3,FALSE)</f>
        <v>#N/A</v>
      </c>
      <c r="T1817" s="22" t="s">
        <v>19</v>
      </c>
      <c r="U1817" s="1" t="str">
        <f t="shared" si="53"/>
        <v/>
      </c>
      <c r="V1817" s="23" t="e">
        <f t="shared" ca="1" si="47"/>
        <v>#NAME?</v>
      </c>
      <c r="X1817" s="24" t="e">
        <f>VLOOKUP(CONCATENATE(C1817,D1817),'Honor 2025'!A:D,4,FALSE)</f>
        <v>#N/A</v>
      </c>
      <c r="Y1817" s="24"/>
      <c r="Z1817" s="22"/>
      <c r="AA1817" s="22"/>
      <c r="AB1817" s="22"/>
      <c r="AC1817" s="22"/>
      <c r="AD1817" s="22"/>
      <c r="AE1817" s="22"/>
      <c r="AF1817" s="22"/>
      <c r="AG1817" s="22"/>
      <c r="AH1817" s="22"/>
      <c r="AI1817" s="22"/>
      <c r="AJ1817" s="22"/>
      <c r="AK1817" s="22"/>
      <c r="AL1817" s="22"/>
      <c r="AM1817" s="22"/>
      <c r="AN1817" s="22"/>
      <c r="AO1817" s="22"/>
      <c r="AP1817" s="22"/>
      <c r="AQ1817" s="22"/>
      <c r="AR1817" s="22"/>
      <c r="AS1817" s="22"/>
      <c r="AT1817" s="22"/>
      <c r="AU1817" s="22"/>
      <c r="AV1817" s="22"/>
      <c r="AW1817" s="22"/>
      <c r="AX1817" s="22"/>
      <c r="AY1817" s="22"/>
      <c r="AZ1817" s="22"/>
      <c r="BA1817" s="22"/>
      <c r="BB1817" s="22"/>
      <c r="BC1817" s="22"/>
      <c r="BD1817" s="22"/>
      <c r="BE1817" s="24"/>
      <c r="BF1817" s="22"/>
      <c r="BG1817" s="22"/>
      <c r="BH1817" s="22"/>
      <c r="BI1817" s="22"/>
      <c r="BJ1817" s="22"/>
      <c r="BK1817" s="22"/>
      <c r="BL1817" s="22"/>
      <c r="BM1817" s="22"/>
      <c r="BN1817" s="22"/>
      <c r="BO1817" s="22"/>
      <c r="BP1817" s="22"/>
      <c r="BQ1817" s="22"/>
      <c r="BR1817" s="22"/>
      <c r="BS1817" s="22"/>
      <c r="BT1817" s="22"/>
      <c r="BU1817" s="22"/>
      <c r="BV1817" s="22"/>
      <c r="BW1817" s="22"/>
      <c r="BX1817" s="22"/>
      <c r="BY1817" s="22"/>
      <c r="BZ1817" s="22"/>
      <c r="CA1817" s="22"/>
      <c r="CB1817" s="22"/>
      <c r="CC1817" s="22"/>
      <c r="CD1817" s="22"/>
      <c r="CE1817" s="22"/>
      <c r="CF1817" s="22"/>
      <c r="CG1817" s="22"/>
      <c r="CH1817" s="22"/>
      <c r="CI1817" s="22"/>
      <c r="CJ1817" s="22"/>
      <c r="CK1817" s="24"/>
      <c r="CL1817" s="22"/>
      <c r="CM1817" s="22"/>
      <c r="CN1817" s="22"/>
      <c r="CO1817" s="22"/>
      <c r="CP1817" s="22"/>
      <c r="CQ1817" s="22"/>
      <c r="CR1817" s="22"/>
      <c r="CS1817" s="22"/>
      <c r="CT1817" s="22"/>
      <c r="CU1817" s="22"/>
      <c r="CV1817" s="22"/>
      <c r="CW1817" s="22"/>
      <c r="CX1817" s="22"/>
      <c r="CY1817" s="22"/>
      <c r="CZ1817" s="22"/>
      <c r="DA1817" s="22"/>
      <c r="DB1817" s="22"/>
      <c r="DC1817" s="22"/>
      <c r="DD1817" s="22"/>
      <c r="DE1817" s="22"/>
      <c r="DF1817" s="22"/>
      <c r="DG1817" s="22"/>
      <c r="DH1817" s="22"/>
      <c r="DI1817" s="22"/>
      <c r="DJ1817" s="22"/>
      <c r="DK1817" s="22"/>
      <c r="DL1817" s="22"/>
      <c r="DM1817" s="22"/>
      <c r="DN1817" s="22"/>
      <c r="DO1817" s="22"/>
      <c r="DP1817" s="22"/>
      <c r="DQ1817" s="24"/>
      <c r="DR1817" s="22"/>
      <c r="DS1817" s="22"/>
      <c r="DT1817" s="22"/>
      <c r="DU1817" s="22"/>
      <c r="DV1817" s="22"/>
      <c r="DW1817" s="22"/>
      <c r="DX1817" s="22"/>
      <c r="DY1817" s="22"/>
      <c r="DZ1817" s="22"/>
      <c r="EA1817" s="22"/>
      <c r="EB1817" s="22"/>
      <c r="EC1817" s="22"/>
      <c r="ED1817" s="22"/>
      <c r="EE1817" s="22"/>
      <c r="EF1817" s="22"/>
      <c r="EG1817" s="22"/>
      <c r="EH1817" s="22"/>
      <c r="EI1817" s="22"/>
      <c r="EJ1817" s="22"/>
      <c r="EK1817" s="22"/>
      <c r="EL1817" s="22"/>
      <c r="EM1817" s="22"/>
      <c r="EN1817" s="22"/>
      <c r="EO1817" s="22"/>
      <c r="EP1817" s="22"/>
      <c r="EQ1817" s="22"/>
      <c r="ER1817" s="22"/>
      <c r="ES1817" s="22"/>
      <c r="ET1817" s="22"/>
      <c r="EU1817" s="22"/>
      <c r="EV1817" s="22"/>
      <c r="EW1817" s="24"/>
      <c r="EX1817" s="22"/>
      <c r="EY1817" s="22"/>
      <c r="EZ1817" s="22"/>
      <c r="FA1817" s="22"/>
      <c r="FB1817" s="22"/>
      <c r="FC1817" s="22"/>
      <c r="FD1817" s="22"/>
      <c r="FE1817" s="22"/>
      <c r="FF1817" s="22"/>
      <c r="FG1817" s="22"/>
      <c r="FH1817" s="22"/>
      <c r="FI1817" s="22"/>
      <c r="FJ1817" s="22"/>
      <c r="FK1817" s="22"/>
      <c r="FL1817" s="22"/>
      <c r="FM1817" s="22"/>
      <c r="FN1817" s="22"/>
      <c r="FO1817" s="22"/>
      <c r="FP1817" s="22"/>
      <c r="FQ1817" s="22"/>
      <c r="FR1817" s="22"/>
      <c r="FS1817" s="22"/>
      <c r="FT1817" s="22"/>
      <c r="FU1817" s="22"/>
      <c r="FV1817" s="22"/>
      <c r="FW1817" s="22"/>
      <c r="FX1817" s="22"/>
      <c r="FY1817" s="22"/>
      <c r="FZ1817" s="22"/>
      <c r="GA1817" s="22"/>
      <c r="GB1817" s="22"/>
      <c r="GC1817" s="24"/>
      <c r="GD1817" s="22"/>
      <c r="GE1817" s="22"/>
      <c r="GF1817" s="22"/>
      <c r="GG1817" s="22"/>
      <c r="GH1817" s="22"/>
      <c r="GI1817" s="22"/>
      <c r="GJ1817" s="22"/>
      <c r="GK1817" s="22"/>
      <c r="GL1817" s="22"/>
      <c r="GM1817" s="22"/>
      <c r="GN1817" s="22"/>
      <c r="GO1817" s="22"/>
      <c r="GP1817" s="22"/>
      <c r="GQ1817" s="22"/>
      <c r="GR1817" s="22"/>
      <c r="GS1817" s="22"/>
      <c r="GT1817" s="22"/>
      <c r="GU1817" s="22"/>
      <c r="GV1817" s="22"/>
      <c r="GW1817" s="22"/>
      <c r="GX1817" s="22"/>
      <c r="GY1817" s="22"/>
      <c r="GZ1817" s="22"/>
      <c r="HA1817" s="22"/>
      <c r="HB1817" s="22"/>
      <c r="HC1817" s="22"/>
      <c r="HD1817" s="22"/>
      <c r="HE1817" s="22"/>
      <c r="HF1817" s="22"/>
      <c r="HG1817" s="22"/>
      <c r="HH1817" s="22"/>
      <c r="HI1817" s="24"/>
      <c r="HJ1817" s="22"/>
      <c r="HK1817" s="22"/>
      <c r="HL1817" s="22"/>
      <c r="HM1817" s="22"/>
      <c r="HN1817" s="22"/>
      <c r="HO1817" s="22"/>
      <c r="HP1817" s="22"/>
      <c r="HQ1817" s="22"/>
      <c r="HR1817" s="22"/>
      <c r="HS1817" s="22"/>
      <c r="HT1817" s="22"/>
      <c r="HU1817" s="22"/>
      <c r="HV1817" s="22"/>
      <c r="HW1817" s="22"/>
      <c r="HX1817" s="22"/>
      <c r="HY1817" s="22"/>
      <c r="HZ1817" s="22"/>
      <c r="IA1817" s="22"/>
      <c r="IB1817" s="22"/>
      <c r="IC1817" s="22"/>
      <c r="ID1817" s="22"/>
      <c r="IE1817" s="22"/>
      <c r="IF1817" s="22"/>
      <c r="IG1817" s="22"/>
      <c r="IH1817" s="22"/>
      <c r="II1817" s="22"/>
      <c r="IJ1817" s="22"/>
      <c r="IK1817" s="22"/>
      <c r="IL1817" s="22"/>
      <c r="IM1817" s="22"/>
      <c r="IN1817" s="22"/>
      <c r="IO1817" s="24"/>
      <c r="IP1817" s="22"/>
      <c r="IQ1817" s="22"/>
      <c r="IR1817" s="22"/>
      <c r="IS1817" s="22"/>
      <c r="IT1817" s="22"/>
      <c r="IU1817" s="22"/>
      <c r="IV1817" s="22"/>
      <c r="IW1817" s="22"/>
      <c r="IX1817" s="22"/>
      <c r="IY1817" s="22"/>
      <c r="IZ1817" s="22"/>
      <c r="JA1817" s="22"/>
      <c r="JB1817" s="22"/>
      <c r="JC1817" s="22"/>
      <c r="JD1817" s="22"/>
      <c r="JE1817" s="22"/>
      <c r="JF1817" s="22"/>
      <c r="JG1817" s="22"/>
      <c r="JH1817" s="22"/>
      <c r="JI1817" s="22"/>
      <c r="JJ1817" s="22"/>
      <c r="JK1817" s="22"/>
      <c r="JL1817" s="22"/>
      <c r="JM1817" s="22"/>
      <c r="JN1817" s="22"/>
      <c r="JO1817" s="22"/>
      <c r="JP1817" s="22"/>
      <c r="JQ1817" s="22"/>
      <c r="JR1817" s="22"/>
      <c r="JS1817" s="22"/>
      <c r="JT1817" s="22"/>
      <c r="JU1817" s="24"/>
      <c r="JV1817" s="22"/>
      <c r="JW1817" s="22"/>
      <c r="JX1817" s="22"/>
      <c r="JY1817" s="22"/>
      <c r="JZ1817" s="22"/>
      <c r="KA1817" s="22"/>
      <c r="KB1817" s="22"/>
      <c r="KC1817" s="22"/>
      <c r="KD1817" s="22"/>
      <c r="KE1817" s="22"/>
      <c r="KF1817" s="22"/>
      <c r="KG1817" s="22"/>
      <c r="KH1817" s="22"/>
      <c r="KI1817" s="22"/>
      <c r="KJ1817" s="22"/>
      <c r="KK1817" s="22"/>
      <c r="KL1817" s="22"/>
      <c r="KM1817" s="22"/>
      <c r="KN1817" s="22"/>
      <c r="KO1817" s="22"/>
      <c r="KP1817" s="22"/>
      <c r="KQ1817" s="22"/>
      <c r="KR1817" s="22"/>
      <c r="KS1817" s="22"/>
      <c r="KT1817" s="22"/>
      <c r="KU1817" s="22"/>
      <c r="KV1817" s="22"/>
      <c r="KW1817" s="22"/>
      <c r="KX1817" s="22"/>
      <c r="KY1817" s="22"/>
      <c r="KZ1817" s="22"/>
      <c r="LA1817" s="24"/>
      <c r="LB1817" s="22"/>
      <c r="LC1817" s="22"/>
      <c r="LD1817" s="22"/>
      <c r="LE1817" s="22"/>
      <c r="LF1817" s="22"/>
      <c r="LG1817" s="22"/>
      <c r="LH1817" s="22"/>
      <c r="LI1817" s="22"/>
      <c r="LJ1817" s="22"/>
      <c r="LK1817" s="22"/>
      <c r="LL1817" s="22"/>
      <c r="LM1817" s="22"/>
      <c r="LN1817" s="22"/>
      <c r="LO1817" s="22"/>
      <c r="LP1817" s="22"/>
      <c r="LQ1817" s="22"/>
      <c r="LR1817" s="22"/>
      <c r="LS1817" s="22"/>
      <c r="LT1817" s="22"/>
      <c r="LU1817" s="22"/>
      <c r="LV1817" s="22"/>
      <c r="LW1817" s="22"/>
      <c r="LX1817" s="22"/>
      <c r="LY1817" s="22"/>
      <c r="LZ1817" s="22"/>
      <c r="MA1817" s="22"/>
      <c r="MB1817" s="22"/>
      <c r="MC1817" s="22"/>
      <c r="MD1817" s="22"/>
      <c r="ME1817" s="22"/>
      <c r="MF1817" s="22"/>
      <c r="MG1817" s="24"/>
      <c r="MH1817" s="22"/>
      <c r="MI1817" s="22"/>
      <c r="MJ1817" s="22"/>
      <c r="MK1817" s="22"/>
      <c r="ML1817" s="22"/>
      <c r="MM1817" s="22"/>
      <c r="MN1817" s="22"/>
      <c r="MO1817" s="22"/>
      <c r="MP1817" s="22"/>
      <c r="MQ1817" s="22"/>
      <c r="MR1817" s="22"/>
      <c r="MS1817" s="22"/>
      <c r="MT1817" s="22"/>
      <c r="MU1817" s="22"/>
      <c r="MV1817" s="22"/>
      <c r="MW1817" s="22"/>
      <c r="MX1817" s="22"/>
      <c r="MY1817" s="22"/>
      <c r="MZ1817" s="22"/>
      <c r="NA1817" s="22"/>
      <c r="NB1817" s="22"/>
      <c r="NC1817" s="22"/>
      <c r="ND1817" s="22"/>
      <c r="NE1817" s="22"/>
      <c r="NF1817" s="22"/>
      <c r="NG1817" s="22"/>
      <c r="NH1817" s="22"/>
      <c r="NI1817" s="22"/>
      <c r="NJ1817" s="22"/>
      <c r="NK1817" s="22"/>
      <c r="NL1817" s="22"/>
      <c r="NM1817" s="24"/>
      <c r="NN1817" s="22"/>
      <c r="NO1817" s="22"/>
      <c r="NP1817" s="22"/>
      <c r="NQ1817" s="22"/>
      <c r="NR1817" s="22"/>
      <c r="NS1817" s="22"/>
      <c r="NT1817" s="22"/>
      <c r="NU1817" s="22"/>
      <c r="NV1817" s="22"/>
      <c r="NW1817" s="22"/>
      <c r="NX1817" s="22"/>
      <c r="NY1817" s="22"/>
      <c r="NZ1817" s="22"/>
      <c r="OA1817" s="22"/>
      <c r="OB1817" s="22"/>
      <c r="OC1817" s="22"/>
      <c r="OD1817" s="22"/>
      <c r="OE1817" s="22"/>
      <c r="OF1817" s="22"/>
      <c r="OG1817" s="22"/>
      <c r="OH1817" s="22"/>
      <c r="OI1817" s="22"/>
      <c r="OJ1817" s="22"/>
      <c r="OK1817" s="22"/>
      <c r="OL1817" s="22"/>
      <c r="OM1817" s="22"/>
      <c r="ON1817" s="22"/>
      <c r="OO1817" s="22"/>
      <c r="OP1817" s="22"/>
      <c r="OQ1817" s="22"/>
      <c r="OR1817" s="22"/>
    </row>
    <row r="1818" spans="1:408" ht="15" thickBot="1">
      <c r="A1818" s="1" t="str">
        <f t="shared" si="50"/>
        <v>-86</v>
      </c>
      <c r="B1818" s="12" t="str">
        <f t="shared" si="52"/>
        <v/>
      </c>
      <c r="C1818" s="13"/>
      <c r="D1818" s="14"/>
      <c r="E1818" s="15"/>
      <c r="F1818" s="15"/>
      <c r="G1818" s="15">
        <f t="shared" si="51"/>
        <v>0</v>
      </c>
      <c r="H1818" s="16"/>
      <c r="I1818" s="14"/>
      <c r="J1818" s="17"/>
      <c r="K1818" s="79"/>
      <c r="L1818" s="18"/>
      <c r="M1818" s="18"/>
      <c r="N1818" s="16" t="e">
        <f t="shared" ca="1" si="48"/>
        <v>#NAME?</v>
      </c>
      <c r="O1818" s="19"/>
      <c r="P1818" s="19"/>
      <c r="Q1818" s="20"/>
      <c r="R1818" s="21" t="e">
        <f t="array" ref="R1818">VLOOKUP(C1818,DB!A:D,2,FALSE)</f>
        <v>#N/A</v>
      </c>
      <c r="S1818" s="21" t="e">
        <f t="array" ref="S1818">VLOOKUP(C1818,DB!A:D,3,FALSE)</f>
        <v>#N/A</v>
      </c>
      <c r="T1818" s="22" t="s">
        <v>19</v>
      </c>
      <c r="U1818" s="1" t="str">
        <f t="shared" si="53"/>
        <v/>
      </c>
      <c r="V1818" s="23" t="e">
        <f t="shared" ca="1" si="47"/>
        <v>#NAME?</v>
      </c>
      <c r="X1818" s="24" t="e">
        <f>VLOOKUP(CONCATENATE(C1818,D1818),'Honor 2025'!A:D,4,FALSE)</f>
        <v>#N/A</v>
      </c>
      <c r="Y1818" s="24"/>
      <c r="Z1818" s="22"/>
      <c r="AA1818" s="22"/>
      <c r="AB1818" s="22"/>
      <c r="AC1818" s="22"/>
      <c r="AD1818" s="22"/>
      <c r="AE1818" s="22"/>
      <c r="AF1818" s="22"/>
      <c r="AG1818" s="22"/>
      <c r="AH1818" s="22"/>
      <c r="AI1818" s="22"/>
      <c r="AJ1818" s="22"/>
      <c r="AK1818" s="22"/>
      <c r="AL1818" s="22"/>
      <c r="AM1818" s="22"/>
      <c r="AN1818" s="22"/>
      <c r="AO1818" s="22"/>
      <c r="AP1818" s="22"/>
      <c r="AQ1818" s="22"/>
      <c r="AR1818" s="22"/>
      <c r="AS1818" s="22"/>
      <c r="AT1818" s="22"/>
      <c r="AU1818" s="22"/>
      <c r="AV1818" s="22"/>
      <c r="AW1818" s="22"/>
      <c r="AX1818" s="22"/>
      <c r="AY1818" s="22"/>
      <c r="AZ1818" s="22"/>
      <c r="BA1818" s="22"/>
      <c r="BB1818" s="22"/>
      <c r="BC1818" s="22"/>
      <c r="BD1818" s="22"/>
      <c r="BE1818" s="24"/>
      <c r="BF1818" s="22"/>
      <c r="BG1818" s="22"/>
      <c r="BH1818" s="22"/>
      <c r="BI1818" s="22"/>
      <c r="BJ1818" s="22"/>
      <c r="BK1818" s="22"/>
      <c r="BL1818" s="22"/>
      <c r="BM1818" s="22"/>
      <c r="BN1818" s="22"/>
      <c r="BO1818" s="22"/>
      <c r="BP1818" s="22"/>
      <c r="BQ1818" s="22"/>
      <c r="BR1818" s="22"/>
      <c r="BS1818" s="22"/>
      <c r="BT1818" s="22"/>
      <c r="BU1818" s="22"/>
      <c r="BV1818" s="22"/>
      <c r="BW1818" s="22"/>
      <c r="BX1818" s="22"/>
      <c r="BY1818" s="22"/>
      <c r="BZ1818" s="22"/>
      <c r="CA1818" s="22"/>
      <c r="CB1818" s="22"/>
      <c r="CC1818" s="22"/>
      <c r="CD1818" s="22"/>
      <c r="CE1818" s="22"/>
      <c r="CF1818" s="22"/>
      <c r="CG1818" s="22"/>
      <c r="CH1818" s="22"/>
      <c r="CI1818" s="22"/>
      <c r="CJ1818" s="22"/>
      <c r="CK1818" s="24"/>
      <c r="CL1818" s="22"/>
      <c r="CM1818" s="22"/>
      <c r="CN1818" s="22"/>
      <c r="CO1818" s="22"/>
      <c r="CP1818" s="22"/>
      <c r="CQ1818" s="22"/>
      <c r="CR1818" s="22"/>
      <c r="CS1818" s="22"/>
      <c r="CT1818" s="22"/>
      <c r="CU1818" s="22"/>
      <c r="CV1818" s="22"/>
      <c r="CW1818" s="22"/>
      <c r="CX1818" s="22"/>
      <c r="CY1818" s="22"/>
      <c r="CZ1818" s="22"/>
      <c r="DA1818" s="22"/>
      <c r="DB1818" s="22"/>
      <c r="DC1818" s="22"/>
      <c r="DD1818" s="22"/>
      <c r="DE1818" s="22"/>
      <c r="DF1818" s="22"/>
      <c r="DG1818" s="22"/>
      <c r="DH1818" s="22"/>
      <c r="DI1818" s="22"/>
      <c r="DJ1818" s="22"/>
      <c r="DK1818" s="22"/>
      <c r="DL1818" s="22"/>
      <c r="DM1818" s="22"/>
      <c r="DN1818" s="22"/>
      <c r="DO1818" s="22"/>
      <c r="DP1818" s="22"/>
      <c r="DQ1818" s="24"/>
      <c r="DR1818" s="22"/>
      <c r="DS1818" s="22"/>
      <c r="DT1818" s="22"/>
      <c r="DU1818" s="22"/>
      <c r="DV1818" s="22"/>
      <c r="DW1818" s="22"/>
      <c r="DX1818" s="22"/>
      <c r="DY1818" s="22"/>
      <c r="DZ1818" s="22"/>
      <c r="EA1818" s="22"/>
      <c r="EB1818" s="22"/>
      <c r="EC1818" s="22"/>
      <c r="ED1818" s="22"/>
      <c r="EE1818" s="22"/>
      <c r="EF1818" s="22"/>
      <c r="EG1818" s="22"/>
      <c r="EH1818" s="22"/>
      <c r="EI1818" s="22"/>
      <c r="EJ1818" s="22"/>
      <c r="EK1818" s="22"/>
      <c r="EL1818" s="22"/>
      <c r="EM1818" s="22"/>
      <c r="EN1818" s="22"/>
      <c r="EO1818" s="22"/>
      <c r="EP1818" s="22"/>
      <c r="EQ1818" s="22"/>
      <c r="ER1818" s="22"/>
      <c r="ES1818" s="22"/>
      <c r="ET1818" s="22"/>
      <c r="EU1818" s="22"/>
      <c r="EV1818" s="22"/>
      <c r="EW1818" s="24"/>
      <c r="EX1818" s="22"/>
      <c r="EY1818" s="22"/>
      <c r="EZ1818" s="22"/>
      <c r="FA1818" s="22"/>
      <c r="FB1818" s="22"/>
      <c r="FC1818" s="22"/>
      <c r="FD1818" s="22"/>
      <c r="FE1818" s="22"/>
      <c r="FF1818" s="22"/>
      <c r="FG1818" s="22"/>
      <c r="FH1818" s="22"/>
      <c r="FI1818" s="22"/>
      <c r="FJ1818" s="22"/>
      <c r="FK1818" s="22"/>
      <c r="FL1818" s="22"/>
      <c r="FM1818" s="22"/>
      <c r="FN1818" s="22"/>
      <c r="FO1818" s="22"/>
      <c r="FP1818" s="22"/>
      <c r="FQ1818" s="22"/>
      <c r="FR1818" s="22"/>
      <c r="FS1818" s="22"/>
      <c r="FT1818" s="22"/>
      <c r="FU1818" s="22"/>
      <c r="FV1818" s="22"/>
      <c r="FW1818" s="22"/>
      <c r="FX1818" s="22"/>
      <c r="FY1818" s="22"/>
      <c r="FZ1818" s="22"/>
      <c r="GA1818" s="22"/>
      <c r="GB1818" s="22"/>
      <c r="GC1818" s="24"/>
      <c r="GD1818" s="22"/>
      <c r="GE1818" s="22"/>
      <c r="GF1818" s="22"/>
      <c r="GG1818" s="22"/>
      <c r="GH1818" s="22"/>
      <c r="GI1818" s="22"/>
      <c r="GJ1818" s="22"/>
      <c r="GK1818" s="22"/>
      <c r="GL1818" s="22"/>
      <c r="GM1818" s="22"/>
      <c r="GN1818" s="22"/>
      <c r="GO1818" s="22"/>
      <c r="GP1818" s="22"/>
      <c r="GQ1818" s="22"/>
      <c r="GR1818" s="22"/>
      <c r="GS1818" s="22"/>
      <c r="GT1818" s="22"/>
      <c r="GU1818" s="22"/>
      <c r="GV1818" s="22"/>
      <c r="GW1818" s="22"/>
      <c r="GX1818" s="22"/>
      <c r="GY1818" s="22"/>
      <c r="GZ1818" s="22"/>
      <c r="HA1818" s="22"/>
      <c r="HB1818" s="22"/>
      <c r="HC1818" s="22"/>
      <c r="HD1818" s="22"/>
      <c r="HE1818" s="22"/>
      <c r="HF1818" s="22"/>
      <c r="HG1818" s="22"/>
      <c r="HH1818" s="22"/>
      <c r="HI1818" s="24"/>
      <c r="HJ1818" s="22"/>
      <c r="HK1818" s="22"/>
      <c r="HL1818" s="22"/>
      <c r="HM1818" s="22"/>
      <c r="HN1818" s="22"/>
      <c r="HO1818" s="22"/>
      <c r="HP1818" s="22"/>
      <c r="HQ1818" s="22"/>
      <c r="HR1818" s="22"/>
      <c r="HS1818" s="22"/>
      <c r="HT1818" s="22"/>
      <c r="HU1818" s="22"/>
      <c r="HV1818" s="22"/>
      <c r="HW1818" s="22"/>
      <c r="HX1818" s="22"/>
      <c r="HY1818" s="22"/>
      <c r="HZ1818" s="22"/>
      <c r="IA1818" s="22"/>
      <c r="IB1818" s="22"/>
      <c r="IC1818" s="22"/>
      <c r="ID1818" s="22"/>
      <c r="IE1818" s="22"/>
      <c r="IF1818" s="22"/>
      <c r="IG1818" s="22"/>
      <c r="IH1818" s="22"/>
      <c r="II1818" s="22"/>
      <c r="IJ1818" s="22"/>
      <c r="IK1818" s="22"/>
      <c r="IL1818" s="22"/>
      <c r="IM1818" s="22"/>
      <c r="IN1818" s="22"/>
      <c r="IO1818" s="24"/>
      <c r="IP1818" s="22"/>
      <c r="IQ1818" s="22"/>
      <c r="IR1818" s="22"/>
      <c r="IS1818" s="22"/>
      <c r="IT1818" s="22"/>
      <c r="IU1818" s="22"/>
      <c r="IV1818" s="22"/>
      <c r="IW1818" s="22"/>
      <c r="IX1818" s="22"/>
      <c r="IY1818" s="22"/>
      <c r="IZ1818" s="22"/>
      <c r="JA1818" s="22"/>
      <c r="JB1818" s="22"/>
      <c r="JC1818" s="22"/>
      <c r="JD1818" s="22"/>
      <c r="JE1818" s="22"/>
      <c r="JF1818" s="22"/>
      <c r="JG1818" s="22"/>
      <c r="JH1818" s="22"/>
      <c r="JI1818" s="22"/>
      <c r="JJ1818" s="22"/>
      <c r="JK1818" s="22"/>
      <c r="JL1818" s="22"/>
      <c r="JM1818" s="22"/>
      <c r="JN1818" s="22"/>
      <c r="JO1818" s="22"/>
      <c r="JP1818" s="22"/>
      <c r="JQ1818" s="22"/>
      <c r="JR1818" s="22"/>
      <c r="JS1818" s="22"/>
      <c r="JT1818" s="22"/>
      <c r="JU1818" s="24"/>
      <c r="JV1818" s="22"/>
      <c r="JW1818" s="22"/>
      <c r="JX1818" s="22"/>
      <c r="JY1818" s="22"/>
      <c r="JZ1818" s="22"/>
      <c r="KA1818" s="22"/>
      <c r="KB1818" s="22"/>
      <c r="KC1818" s="22"/>
      <c r="KD1818" s="22"/>
      <c r="KE1818" s="22"/>
      <c r="KF1818" s="22"/>
      <c r="KG1818" s="22"/>
      <c r="KH1818" s="22"/>
      <c r="KI1818" s="22"/>
      <c r="KJ1818" s="22"/>
      <c r="KK1818" s="22"/>
      <c r="KL1818" s="22"/>
      <c r="KM1818" s="22"/>
      <c r="KN1818" s="22"/>
      <c r="KO1818" s="22"/>
      <c r="KP1818" s="22"/>
      <c r="KQ1818" s="22"/>
      <c r="KR1818" s="22"/>
      <c r="KS1818" s="22"/>
      <c r="KT1818" s="22"/>
      <c r="KU1818" s="22"/>
      <c r="KV1818" s="22"/>
      <c r="KW1818" s="22"/>
      <c r="KX1818" s="22"/>
      <c r="KY1818" s="22"/>
      <c r="KZ1818" s="22"/>
      <c r="LA1818" s="24"/>
      <c r="LB1818" s="22"/>
      <c r="LC1818" s="22"/>
      <c r="LD1818" s="22"/>
      <c r="LE1818" s="22"/>
      <c r="LF1818" s="22"/>
      <c r="LG1818" s="22"/>
      <c r="LH1818" s="22"/>
      <c r="LI1818" s="22"/>
      <c r="LJ1818" s="22"/>
      <c r="LK1818" s="22"/>
      <c r="LL1818" s="22"/>
      <c r="LM1818" s="22"/>
      <c r="LN1818" s="22"/>
      <c r="LO1818" s="22"/>
      <c r="LP1818" s="22"/>
      <c r="LQ1818" s="22"/>
      <c r="LR1818" s="22"/>
      <c r="LS1818" s="22"/>
      <c r="LT1818" s="22"/>
      <c r="LU1818" s="22"/>
      <c r="LV1818" s="22"/>
      <c r="LW1818" s="22"/>
      <c r="LX1818" s="22"/>
      <c r="LY1818" s="22"/>
      <c r="LZ1818" s="22"/>
      <c r="MA1818" s="22"/>
      <c r="MB1818" s="22"/>
      <c r="MC1818" s="22"/>
      <c r="MD1818" s="22"/>
      <c r="ME1818" s="22"/>
      <c r="MF1818" s="22"/>
      <c r="MG1818" s="24"/>
      <c r="MH1818" s="22"/>
      <c r="MI1818" s="22"/>
      <c r="MJ1818" s="22"/>
      <c r="MK1818" s="22"/>
      <c r="ML1818" s="22"/>
      <c r="MM1818" s="22"/>
      <c r="MN1818" s="22"/>
      <c r="MO1818" s="22"/>
      <c r="MP1818" s="22"/>
      <c r="MQ1818" s="22"/>
      <c r="MR1818" s="22"/>
      <c r="MS1818" s="22"/>
      <c r="MT1818" s="22"/>
      <c r="MU1818" s="22"/>
      <c r="MV1818" s="22"/>
      <c r="MW1818" s="22"/>
      <c r="MX1818" s="22"/>
      <c r="MY1818" s="22"/>
      <c r="MZ1818" s="22"/>
      <c r="NA1818" s="22"/>
      <c r="NB1818" s="22"/>
      <c r="NC1818" s="22"/>
      <c r="ND1818" s="22"/>
      <c r="NE1818" s="22"/>
      <c r="NF1818" s="22"/>
      <c r="NG1818" s="22"/>
      <c r="NH1818" s="22"/>
      <c r="NI1818" s="22"/>
      <c r="NJ1818" s="22"/>
      <c r="NK1818" s="22"/>
      <c r="NL1818" s="22"/>
      <c r="NM1818" s="24"/>
      <c r="NN1818" s="22"/>
      <c r="NO1818" s="22"/>
      <c r="NP1818" s="22"/>
      <c r="NQ1818" s="22"/>
      <c r="NR1818" s="22"/>
      <c r="NS1818" s="22"/>
      <c r="NT1818" s="22"/>
      <c r="NU1818" s="22"/>
      <c r="NV1818" s="22"/>
      <c r="NW1818" s="22"/>
      <c r="NX1818" s="22"/>
      <c r="NY1818" s="22"/>
      <c r="NZ1818" s="22"/>
      <c r="OA1818" s="22"/>
      <c r="OB1818" s="22"/>
      <c r="OC1818" s="22"/>
      <c r="OD1818" s="22"/>
      <c r="OE1818" s="22"/>
      <c r="OF1818" s="22"/>
      <c r="OG1818" s="22"/>
      <c r="OH1818" s="22"/>
      <c r="OI1818" s="22"/>
      <c r="OJ1818" s="22"/>
      <c r="OK1818" s="22"/>
      <c r="OL1818" s="22"/>
      <c r="OM1818" s="22"/>
      <c r="ON1818" s="22"/>
      <c r="OO1818" s="22"/>
      <c r="OP1818" s="22"/>
      <c r="OQ1818" s="22"/>
      <c r="OR1818" s="22"/>
    </row>
    <row r="1819" spans="1:408" ht="15" thickBot="1">
      <c r="A1819" s="1" t="str">
        <f t="shared" si="50"/>
        <v>-87</v>
      </c>
      <c r="B1819" s="12" t="str">
        <f t="shared" si="52"/>
        <v/>
      </c>
      <c r="C1819" s="13"/>
      <c r="D1819" s="14"/>
      <c r="E1819" s="15"/>
      <c r="F1819" s="15"/>
      <c r="G1819" s="15">
        <f t="shared" si="51"/>
        <v>0</v>
      </c>
      <c r="H1819" s="16"/>
      <c r="I1819" s="14"/>
      <c r="J1819" s="17"/>
      <c r="K1819" s="78"/>
      <c r="L1819" s="18"/>
      <c r="M1819" s="18"/>
      <c r="N1819" s="16" t="e">
        <f t="shared" ca="1" si="48"/>
        <v>#NAME?</v>
      </c>
      <c r="O1819" s="19"/>
      <c r="P1819" s="19"/>
      <c r="Q1819" s="20"/>
      <c r="R1819" s="21" t="e">
        <f t="array" ref="R1819">VLOOKUP(C1819,DB!A:D,2,FALSE)</f>
        <v>#N/A</v>
      </c>
      <c r="S1819" s="21" t="e">
        <f t="array" ref="S1819">VLOOKUP(C1819,DB!A:D,3,FALSE)</f>
        <v>#N/A</v>
      </c>
      <c r="T1819" s="22" t="s">
        <v>19</v>
      </c>
      <c r="U1819" s="1" t="str">
        <f t="shared" si="53"/>
        <v/>
      </c>
      <c r="V1819" s="23" t="e">
        <f t="shared" ca="1" si="47"/>
        <v>#NAME?</v>
      </c>
      <c r="X1819" s="24" t="e">
        <f>VLOOKUP(CONCATENATE(C1819,D1819),'Honor 2025'!A:D,4,FALSE)</f>
        <v>#N/A</v>
      </c>
      <c r="Y1819" s="24"/>
      <c r="Z1819" s="22"/>
      <c r="AA1819" s="22"/>
      <c r="AB1819" s="22"/>
      <c r="AC1819" s="22"/>
      <c r="AD1819" s="22"/>
      <c r="AE1819" s="22"/>
      <c r="AF1819" s="22"/>
      <c r="AG1819" s="22"/>
      <c r="AH1819" s="22"/>
      <c r="AI1819" s="22"/>
      <c r="AJ1819" s="22"/>
      <c r="AK1819" s="22"/>
      <c r="AL1819" s="22"/>
      <c r="AM1819" s="22"/>
      <c r="AN1819" s="22"/>
      <c r="AO1819" s="22"/>
      <c r="AP1819" s="22"/>
      <c r="AQ1819" s="22"/>
      <c r="AR1819" s="22"/>
      <c r="AS1819" s="22"/>
      <c r="AT1819" s="22"/>
      <c r="AU1819" s="22"/>
      <c r="AV1819" s="22"/>
      <c r="AW1819" s="22"/>
      <c r="AX1819" s="22"/>
      <c r="AY1819" s="22"/>
      <c r="AZ1819" s="22"/>
      <c r="BA1819" s="22"/>
      <c r="BB1819" s="22"/>
      <c r="BC1819" s="22"/>
      <c r="BD1819" s="22"/>
      <c r="BE1819" s="24"/>
      <c r="BF1819" s="22"/>
      <c r="BG1819" s="22"/>
      <c r="BH1819" s="22"/>
      <c r="BI1819" s="22"/>
      <c r="BJ1819" s="22"/>
      <c r="BK1819" s="22"/>
      <c r="BL1819" s="22"/>
      <c r="BM1819" s="22"/>
      <c r="BN1819" s="22"/>
      <c r="BO1819" s="22"/>
      <c r="BP1819" s="22"/>
      <c r="BQ1819" s="22"/>
      <c r="BR1819" s="22"/>
      <c r="BS1819" s="22"/>
      <c r="BT1819" s="22"/>
      <c r="BU1819" s="22"/>
      <c r="BV1819" s="22"/>
      <c r="BW1819" s="22"/>
      <c r="BX1819" s="22"/>
      <c r="BY1819" s="22"/>
      <c r="BZ1819" s="22"/>
      <c r="CA1819" s="22"/>
      <c r="CB1819" s="22"/>
      <c r="CC1819" s="22"/>
      <c r="CD1819" s="22"/>
      <c r="CE1819" s="22"/>
      <c r="CF1819" s="22"/>
      <c r="CG1819" s="22"/>
      <c r="CH1819" s="22"/>
      <c r="CI1819" s="22"/>
      <c r="CJ1819" s="22"/>
      <c r="CK1819" s="24"/>
      <c r="CL1819" s="22"/>
      <c r="CM1819" s="22"/>
      <c r="CN1819" s="22"/>
      <c r="CO1819" s="22"/>
      <c r="CP1819" s="22"/>
      <c r="CQ1819" s="22"/>
      <c r="CR1819" s="22"/>
      <c r="CS1819" s="22"/>
      <c r="CT1819" s="22"/>
      <c r="CU1819" s="22"/>
      <c r="CV1819" s="22"/>
      <c r="CW1819" s="22"/>
      <c r="CX1819" s="22"/>
      <c r="CY1819" s="22"/>
      <c r="CZ1819" s="22"/>
      <c r="DA1819" s="22"/>
      <c r="DB1819" s="22"/>
      <c r="DC1819" s="22"/>
      <c r="DD1819" s="22"/>
      <c r="DE1819" s="22"/>
      <c r="DF1819" s="22"/>
      <c r="DG1819" s="22"/>
      <c r="DH1819" s="22"/>
      <c r="DI1819" s="22"/>
      <c r="DJ1819" s="22"/>
      <c r="DK1819" s="22"/>
      <c r="DL1819" s="22"/>
      <c r="DM1819" s="22"/>
      <c r="DN1819" s="22"/>
      <c r="DO1819" s="22"/>
      <c r="DP1819" s="22"/>
      <c r="DQ1819" s="24"/>
      <c r="DR1819" s="22"/>
      <c r="DS1819" s="22"/>
      <c r="DT1819" s="22"/>
      <c r="DU1819" s="22"/>
      <c r="DV1819" s="22"/>
      <c r="DW1819" s="22"/>
      <c r="DX1819" s="22"/>
      <c r="DY1819" s="22"/>
      <c r="DZ1819" s="22"/>
      <c r="EA1819" s="22"/>
      <c r="EB1819" s="22"/>
      <c r="EC1819" s="22"/>
      <c r="ED1819" s="22"/>
      <c r="EE1819" s="22"/>
      <c r="EF1819" s="22"/>
      <c r="EG1819" s="22"/>
      <c r="EH1819" s="22"/>
      <c r="EI1819" s="22"/>
      <c r="EJ1819" s="22"/>
      <c r="EK1819" s="22"/>
      <c r="EL1819" s="22"/>
      <c r="EM1819" s="22"/>
      <c r="EN1819" s="22"/>
      <c r="EO1819" s="22"/>
      <c r="EP1819" s="22"/>
      <c r="EQ1819" s="22"/>
      <c r="ER1819" s="22"/>
      <c r="ES1819" s="22"/>
      <c r="ET1819" s="22"/>
      <c r="EU1819" s="22"/>
      <c r="EV1819" s="22"/>
      <c r="EW1819" s="24"/>
      <c r="EX1819" s="22"/>
      <c r="EY1819" s="22"/>
      <c r="EZ1819" s="22"/>
      <c r="FA1819" s="22"/>
      <c r="FB1819" s="22"/>
      <c r="FC1819" s="22"/>
      <c r="FD1819" s="22"/>
      <c r="FE1819" s="22"/>
      <c r="FF1819" s="22"/>
      <c r="FG1819" s="22"/>
      <c r="FH1819" s="22"/>
      <c r="FI1819" s="22"/>
      <c r="FJ1819" s="22"/>
      <c r="FK1819" s="22"/>
      <c r="FL1819" s="22"/>
      <c r="FM1819" s="22"/>
      <c r="FN1819" s="22"/>
      <c r="FO1819" s="22"/>
      <c r="FP1819" s="22"/>
      <c r="FQ1819" s="22"/>
      <c r="FR1819" s="22"/>
      <c r="FS1819" s="22"/>
      <c r="FT1819" s="22"/>
      <c r="FU1819" s="22"/>
      <c r="FV1819" s="22"/>
      <c r="FW1819" s="22"/>
      <c r="FX1819" s="22"/>
      <c r="FY1819" s="22"/>
      <c r="FZ1819" s="22"/>
      <c r="GA1819" s="22"/>
      <c r="GB1819" s="22"/>
      <c r="GC1819" s="24"/>
      <c r="GD1819" s="22"/>
      <c r="GE1819" s="22"/>
      <c r="GF1819" s="22"/>
      <c r="GG1819" s="22"/>
      <c r="GH1819" s="22"/>
      <c r="GI1819" s="22"/>
      <c r="GJ1819" s="22"/>
      <c r="GK1819" s="22"/>
      <c r="GL1819" s="22"/>
      <c r="GM1819" s="22"/>
      <c r="GN1819" s="22"/>
      <c r="GO1819" s="22"/>
      <c r="GP1819" s="22"/>
      <c r="GQ1819" s="22"/>
      <c r="GR1819" s="22"/>
      <c r="GS1819" s="22"/>
      <c r="GT1819" s="22"/>
      <c r="GU1819" s="22"/>
      <c r="GV1819" s="22"/>
      <c r="GW1819" s="22"/>
      <c r="GX1819" s="22"/>
      <c r="GY1819" s="22"/>
      <c r="GZ1819" s="22"/>
      <c r="HA1819" s="22"/>
      <c r="HB1819" s="22"/>
      <c r="HC1819" s="22"/>
      <c r="HD1819" s="22"/>
      <c r="HE1819" s="22"/>
      <c r="HF1819" s="22"/>
      <c r="HG1819" s="22"/>
      <c r="HH1819" s="22"/>
      <c r="HI1819" s="24"/>
      <c r="HJ1819" s="22"/>
      <c r="HK1819" s="22"/>
      <c r="HL1819" s="22"/>
      <c r="HM1819" s="22"/>
      <c r="HN1819" s="22"/>
      <c r="HO1819" s="22"/>
      <c r="HP1819" s="22"/>
      <c r="HQ1819" s="22"/>
      <c r="HR1819" s="22"/>
      <c r="HS1819" s="22"/>
      <c r="HT1819" s="22"/>
      <c r="HU1819" s="22"/>
      <c r="HV1819" s="22"/>
      <c r="HW1819" s="22"/>
      <c r="HX1819" s="22"/>
      <c r="HY1819" s="22"/>
      <c r="HZ1819" s="22"/>
      <c r="IA1819" s="22"/>
      <c r="IB1819" s="22"/>
      <c r="IC1819" s="22"/>
      <c r="ID1819" s="22"/>
      <c r="IE1819" s="22"/>
      <c r="IF1819" s="22"/>
      <c r="IG1819" s="22"/>
      <c r="IH1819" s="22"/>
      <c r="II1819" s="22"/>
      <c r="IJ1819" s="22"/>
      <c r="IK1819" s="22"/>
      <c r="IL1819" s="22"/>
      <c r="IM1819" s="22"/>
      <c r="IN1819" s="22"/>
      <c r="IO1819" s="24"/>
      <c r="IP1819" s="22"/>
      <c r="IQ1819" s="22"/>
      <c r="IR1819" s="22"/>
      <c r="IS1819" s="22"/>
      <c r="IT1819" s="22"/>
      <c r="IU1819" s="22"/>
      <c r="IV1819" s="22"/>
      <c r="IW1819" s="22"/>
      <c r="IX1819" s="22"/>
      <c r="IY1819" s="22"/>
      <c r="IZ1819" s="22"/>
      <c r="JA1819" s="22"/>
      <c r="JB1819" s="22"/>
      <c r="JC1819" s="22"/>
      <c r="JD1819" s="22"/>
      <c r="JE1819" s="22"/>
      <c r="JF1819" s="22"/>
      <c r="JG1819" s="22"/>
      <c r="JH1819" s="22"/>
      <c r="JI1819" s="22"/>
      <c r="JJ1819" s="22"/>
      <c r="JK1819" s="22"/>
      <c r="JL1819" s="22"/>
      <c r="JM1819" s="22"/>
      <c r="JN1819" s="22"/>
      <c r="JO1819" s="22"/>
      <c r="JP1819" s="22"/>
      <c r="JQ1819" s="22"/>
      <c r="JR1819" s="22"/>
      <c r="JS1819" s="22"/>
      <c r="JT1819" s="22"/>
      <c r="JU1819" s="24"/>
      <c r="JV1819" s="22"/>
      <c r="JW1819" s="22"/>
      <c r="JX1819" s="22"/>
      <c r="JY1819" s="22"/>
      <c r="JZ1819" s="22"/>
      <c r="KA1819" s="22"/>
      <c r="KB1819" s="22"/>
      <c r="KC1819" s="22"/>
      <c r="KD1819" s="22"/>
      <c r="KE1819" s="22"/>
      <c r="KF1819" s="22"/>
      <c r="KG1819" s="22"/>
      <c r="KH1819" s="22"/>
      <c r="KI1819" s="22"/>
      <c r="KJ1819" s="22"/>
      <c r="KK1819" s="22"/>
      <c r="KL1819" s="22"/>
      <c r="KM1819" s="22"/>
      <c r="KN1819" s="22"/>
      <c r="KO1819" s="22"/>
      <c r="KP1819" s="22"/>
      <c r="KQ1819" s="22"/>
      <c r="KR1819" s="22"/>
      <c r="KS1819" s="22"/>
      <c r="KT1819" s="22"/>
      <c r="KU1819" s="22"/>
      <c r="KV1819" s="22"/>
      <c r="KW1819" s="22"/>
      <c r="KX1819" s="22"/>
      <c r="KY1819" s="22"/>
      <c r="KZ1819" s="22"/>
      <c r="LA1819" s="24"/>
      <c r="LB1819" s="22"/>
      <c r="LC1819" s="22"/>
      <c r="LD1819" s="22"/>
      <c r="LE1819" s="22"/>
      <c r="LF1819" s="22"/>
      <c r="LG1819" s="22"/>
      <c r="LH1819" s="22"/>
      <c r="LI1819" s="22"/>
      <c r="LJ1819" s="22"/>
      <c r="LK1819" s="22"/>
      <c r="LL1819" s="22"/>
      <c r="LM1819" s="22"/>
      <c r="LN1819" s="22"/>
      <c r="LO1819" s="22"/>
      <c r="LP1819" s="22"/>
      <c r="LQ1819" s="22"/>
      <c r="LR1819" s="22"/>
      <c r="LS1819" s="22"/>
      <c r="LT1819" s="22"/>
      <c r="LU1819" s="22"/>
      <c r="LV1819" s="22"/>
      <c r="LW1819" s="22"/>
      <c r="LX1819" s="22"/>
      <c r="LY1819" s="22"/>
      <c r="LZ1819" s="22"/>
      <c r="MA1819" s="22"/>
      <c r="MB1819" s="22"/>
      <c r="MC1819" s="22"/>
      <c r="MD1819" s="22"/>
      <c r="ME1819" s="22"/>
      <c r="MF1819" s="22"/>
      <c r="MG1819" s="24"/>
      <c r="MH1819" s="22"/>
      <c r="MI1819" s="22"/>
      <c r="MJ1819" s="22"/>
      <c r="MK1819" s="22"/>
      <c r="ML1819" s="22"/>
      <c r="MM1819" s="22"/>
      <c r="MN1819" s="22"/>
      <c r="MO1819" s="22"/>
      <c r="MP1819" s="22"/>
      <c r="MQ1819" s="22"/>
      <c r="MR1819" s="22"/>
      <c r="MS1819" s="22"/>
      <c r="MT1819" s="22"/>
      <c r="MU1819" s="22"/>
      <c r="MV1819" s="22"/>
      <c r="MW1819" s="22"/>
      <c r="MX1819" s="22"/>
      <c r="MY1819" s="22"/>
      <c r="MZ1819" s="22"/>
      <c r="NA1819" s="22"/>
      <c r="NB1819" s="22"/>
      <c r="NC1819" s="22"/>
      <c r="ND1819" s="22"/>
      <c r="NE1819" s="22"/>
      <c r="NF1819" s="22"/>
      <c r="NG1819" s="22"/>
      <c r="NH1819" s="22"/>
      <c r="NI1819" s="22"/>
      <c r="NJ1819" s="22"/>
      <c r="NK1819" s="22"/>
      <c r="NL1819" s="22"/>
      <c r="NM1819" s="24"/>
      <c r="NN1819" s="22"/>
      <c r="NO1819" s="22"/>
      <c r="NP1819" s="22"/>
      <c r="NQ1819" s="22"/>
      <c r="NR1819" s="22"/>
      <c r="NS1819" s="22"/>
      <c r="NT1819" s="22"/>
      <c r="NU1819" s="22"/>
      <c r="NV1819" s="22"/>
      <c r="NW1819" s="22"/>
      <c r="NX1819" s="22"/>
      <c r="NY1819" s="22"/>
      <c r="NZ1819" s="22"/>
      <c r="OA1819" s="22"/>
      <c r="OB1819" s="22"/>
      <c r="OC1819" s="22"/>
      <c r="OD1819" s="22"/>
      <c r="OE1819" s="22"/>
      <c r="OF1819" s="22"/>
      <c r="OG1819" s="22"/>
      <c r="OH1819" s="22"/>
      <c r="OI1819" s="22"/>
      <c r="OJ1819" s="22"/>
      <c r="OK1819" s="22"/>
      <c r="OL1819" s="22"/>
      <c r="OM1819" s="22"/>
      <c r="ON1819" s="22"/>
      <c r="OO1819" s="22"/>
      <c r="OP1819" s="22"/>
      <c r="OQ1819" s="22"/>
      <c r="OR1819" s="22"/>
    </row>
    <row r="1820" spans="1:408" ht="15" thickBot="1">
      <c r="A1820" s="1" t="str">
        <f t="shared" si="50"/>
        <v>-88</v>
      </c>
      <c r="B1820" s="12" t="str">
        <f t="shared" si="52"/>
        <v/>
      </c>
      <c r="C1820" s="13"/>
      <c r="D1820" s="14"/>
      <c r="E1820" s="15"/>
      <c r="F1820" s="15"/>
      <c r="G1820" s="15">
        <f t="shared" si="51"/>
        <v>0</v>
      </c>
      <c r="H1820" s="16"/>
      <c r="I1820" s="14"/>
      <c r="J1820" s="17"/>
      <c r="K1820" s="79"/>
      <c r="L1820" s="18"/>
      <c r="M1820" s="18"/>
      <c r="N1820" s="16" t="e">
        <f t="shared" ca="1" si="48"/>
        <v>#NAME?</v>
      </c>
      <c r="O1820" s="19"/>
      <c r="P1820" s="19"/>
      <c r="Q1820" s="20"/>
      <c r="R1820" s="21" t="e">
        <f t="array" ref="R1820">VLOOKUP(C1820,DB!A:D,2,FALSE)</f>
        <v>#N/A</v>
      </c>
      <c r="S1820" s="21" t="e">
        <f t="array" ref="S1820">VLOOKUP(C1820,DB!A:D,3,FALSE)</f>
        <v>#N/A</v>
      </c>
      <c r="T1820" s="22" t="s">
        <v>19</v>
      </c>
      <c r="U1820" s="1" t="str">
        <f t="shared" si="53"/>
        <v/>
      </c>
      <c r="V1820" s="23" t="e">
        <f t="shared" ca="1" si="47"/>
        <v>#NAME?</v>
      </c>
      <c r="X1820" s="24" t="e">
        <f>VLOOKUP(CONCATENATE(C1820,D1820),'Honor 2025'!A:D,4,FALSE)</f>
        <v>#N/A</v>
      </c>
      <c r="Y1820" s="24"/>
      <c r="Z1820" s="22"/>
      <c r="AA1820" s="22"/>
      <c r="AB1820" s="22"/>
      <c r="AC1820" s="22"/>
      <c r="AD1820" s="22"/>
      <c r="AE1820" s="22"/>
      <c r="AF1820" s="22"/>
      <c r="AG1820" s="22"/>
      <c r="AH1820" s="22"/>
      <c r="AI1820" s="22"/>
      <c r="AJ1820" s="22"/>
      <c r="AK1820" s="22"/>
      <c r="AL1820" s="22"/>
      <c r="AM1820" s="22"/>
      <c r="AN1820" s="22"/>
      <c r="AO1820" s="22"/>
      <c r="AP1820" s="22"/>
      <c r="AQ1820" s="22"/>
      <c r="AR1820" s="22"/>
      <c r="AS1820" s="22"/>
      <c r="AT1820" s="22"/>
      <c r="AU1820" s="22"/>
      <c r="AV1820" s="22"/>
      <c r="AW1820" s="22"/>
      <c r="AX1820" s="22"/>
      <c r="AY1820" s="22"/>
      <c r="AZ1820" s="22"/>
      <c r="BA1820" s="22"/>
      <c r="BB1820" s="22"/>
      <c r="BC1820" s="22"/>
      <c r="BD1820" s="22"/>
      <c r="BE1820" s="24"/>
      <c r="BF1820" s="22"/>
      <c r="BG1820" s="22"/>
      <c r="BH1820" s="22"/>
      <c r="BI1820" s="22"/>
      <c r="BJ1820" s="22"/>
      <c r="BK1820" s="22"/>
      <c r="BL1820" s="22"/>
      <c r="BM1820" s="22"/>
      <c r="BN1820" s="22"/>
      <c r="BO1820" s="22"/>
      <c r="BP1820" s="22"/>
      <c r="BQ1820" s="22"/>
      <c r="BR1820" s="22"/>
      <c r="BS1820" s="22"/>
      <c r="BT1820" s="22"/>
      <c r="BU1820" s="22"/>
      <c r="BV1820" s="22"/>
      <c r="BW1820" s="22"/>
      <c r="BX1820" s="22"/>
      <c r="BY1820" s="22"/>
      <c r="BZ1820" s="22"/>
      <c r="CA1820" s="22"/>
      <c r="CB1820" s="22"/>
      <c r="CC1820" s="22"/>
      <c r="CD1820" s="22"/>
      <c r="CE1820" s="22"/>
      <c r="CF1820" s="22"/>
      <c r="CG1820" s="22"/>
      <c r="CH1820" s="22"/>
      <c r="CI1820" s="22"/>
      <c r="CJ1820" s="22"/>
      <c r="CK1820" s="24"/>
      <c r="CL1820" s="22"/>
      <c r="CM1820" s="22"/>
      <c r="CN1820" s="22"/>
      <c r="CO1820" s="22"/>
      <c r="CP1820" s="22"/>
      <c r="CQ1820" s="22"/>
      <c r="CR1820" s="22"/>
      <c r="CS1820" s="22"/>
      <c r="CT1820" s="22"/>
      <c r="CU1820" s="22"/>
      <c r="CV1820" s="22"/>
      <c r="CW1820" s="22"/>
      <c r="CX1820" s="22"/>
      <c r="CY1820" s="22"/>
      <c r="CZ1820" s="22"/>
      <c r="DA1820" s="22"/>
      <c r="DB1820" s="22"/>
      <c r="DC1820" s="22"/>
      <c r="DD1820" s="22"/>
      <c r="DE1820" s="22"/>
      <c r="DF1820" s="22"/>
      <c r="DG1820" s="22"/>
      <c r="DH1820" s="22"/>
      <c r="DI1820" s="22"/>
      <c r="DJ1820" s="22"/>
      <c r="DK1820" s="22"/>
      <c r="DL1820" s="22"/>
      <c r="DM1820" s="22"/>
      <c r="DN1820" s="22"/>
      <c r="DO1820" s="22"/>
      <c r="DP1820" s="22"/>
      <c r="DQ1820" s="24"/>
      <c r="DR1820" s="22"/>
      <c r="DS1820" s="22"/>
      <c r="DT1820" s="22"/>
      <c r="DU1820" s="22"/>
      <c r="DV1820" s="22"/>
      <c r="DW1820" s="22"/>
      <c r="DX1820" s="22"/>
      <c r="DY1820" s="22"/>
      <c r="DZ1820" s="22"/>
      <c r="EA1820" s="22"/>
      <c r="EB1820" s="22"/>
      <c r="EC1820" s="22"/>
      <c r="ED1820" s="22"/>
      <c r="EE1820" s="22"/>
      <c r="EF1820" s="22"/>
      <c r="EG1820" s="22"/>
      <c r="EH1820" s="22"/>
      <c r="EI1820" s="22"/>
      <c r="EJ1820" s="22"/>
      <c r="EK1820" s="22"/>
      <c r="EL1820" s="22"/>
      <c r="EM1820" s="22"/>
      <c r="EN1820" s="22"/>
      <c r="EO1820" s="22"/>
      <c r="EP1820" s="22"/>
      <c r="EQ1820" s="22"/>
      <c r="ER1820" s="22"/>
      <c r="ES1820" s="22"/>
      <c r="ET1820" s="22"/>
      <c r="EU1820" s="22"/>
      <c r="EV1820" s="22"/>
      <c r="EW1820" s="24"/>
      <c r="EX1820" s="22"/>
      <c r="EY1820" s="22"/>
      <c r="EZ1820" s="22"/>
      <c r="FA1820" s="22"/>
      <c r="FB1820" s="22"/>
      <c r="FC1820" s="22"/>
      <c r="FD1820" s="22"/>
      <c r="FE1820" s="22"/>
      <c r="FF1820" s="22"/>
      <c r="FG1820" s="22"/>
      <c r="FH1820" s="22"/>
      <c r="FI1820" s="22"/>
      <c r="FJ1820" s="22"/>
      <c r="FK1820" s="22"/>
      <c r="FL1820" s="22"/>
      <c r="FM1820" s="22"/>
      <c r="FN1820" s="22"/>
      <c r="FO1820" s="22"/>
      <c r="FP1820" s="22"/>
      <c r="FQ1820" s="22"/>
      <c r="FR1820" s="22"/>
      <c r="FS1820" s="22"/>
      <c r="FT1820" s="22"/>
      <c r="FU1820" s="22"/>
      <c r="FV1820" s="22"/>
      <c r="FW1820" s="22"/>
      <c r="FX1820" s="22"/>
      <c r="FY1820" s="22"/>
      <c r="FZ1820" s="22"/>
      <c r="GA1820" s="22"/>
      <c r="GB1820" s="22"/>
      <c r="GC1820" s="24"/>
      <c r="GD1820" s="22"/>
      <c r="GE1820" s="22"/>
      <c r="GF1820" s="22"/>
      <c r="GG1820" s="22"/>
      <c r="GH1820" s="22"/>
      <c r="GI1820" s="22"/>
      <c r="GJ1820" s="22"/>
      <c r="GK1820" s="22"/>
      <c r="GL1820" s="22"/>
      <c r="GM1820" s="22"/>
      <c r="GN1820" s="22"/>
      <c r="GO1820" s="22"/>
      <c r="GP1820" s="22"/>
      <c r="GQ1820" s="22"/>
      <c r="GR1820" s="22"/>
      <c r="GS1820" s="22"/>
      <c r="GT1820" s="22"/>
      <c r="GU1820" s="22"/>
      <c r="GV1820" s="22"/>
      <c r="GW1820" s="22"/>
      <c r="GX1820" s="22"/>
      <c r="GY1820" s="22"/>
      <c r="GZ1820" s="22"/>
      <c r="HA1820" s="22"/>
      <c r="HB1820" s="22"/>
      <c r="HC1820" s="22"/>
      <c r="HD1820" s="22"/>
      <c r="HE1820" s="22"/>
      <c r="HF1820" s="22"/>
      <c r="HG1820" s="22"/>
      <c r="HH1820" s="22"/>
      <c r="HI1820" s="24"/>
      <c r="HJ1820" s="22"/>
      <c r="HK1820" s="22"/>
      <c r="HL1820" s="22"/>
      <c r="HM1820" s="22"/>
      <c r="HN1820" s="22"/>
      <c r="HO1820" s="22"/>
      <c r="HP1820" s="22"/>
      <c r="HQ1820" s="22"/>
      <c r="HR1820" s="22"/>
      <c r="HS1820" s="22"/>
      <c r="HT1820" s="22"/>
      <c r="HU1820" s="22"/>
      <c r="HV1820" s="22"/>
      <c r="HW1820" s="22"/>
      <c r="HX1820" s="22"/>
      <c r="HY1820" s="22"/>
      <c r="HZ1820" s="22"/>
      <c r="IA1820" s="22"/>
      <c r="IB1820" s="22"/>
      <c r="IC1820" s="22"/>
      <c r="ID1820" s="22"/>
      <c r="IE1820" s="22"/>
      <c r="IF1820" s="22"/>
      <c r="IG1820" s="22"/>
      <c r="IH1820" s="22"/>
      <c r="II1820" s="22"/>
      <c r="IJ1820" s="22"/>
      <c r="IK1820" s="22"/>
      <c r="IL1820" s="22"/>
      <c r="IM1820" s="22"/>
      <c r="IN1820" s="22"/>
      <c r="IO1820" s="24"/>
      <c r="IP1820" s="22"/>
      <c r="IQ1820" s="22"/>
      <c r="IR1820" s="22"/>
      <c r="IS1820" s="22"/>
      <c r="IT1820" s="22"/>
      <c r="IU1820" s="22"/>
      <c r="IV1820" s="22"/>
      <c r="IW1820" s="22"/>
      <c r="IX1820" s="22"/>
      <c r="IY1820" s="22"/>
      <c r="IZ1820" s="22"/>
      <c r="JA1820" s="22"/>
      <c r="JB1820" s="22"/>
      <c r="JC1820" s="22"/>
      <c r="JD1820" s="22"/>
      <c r="JE1820" s="22"/>
      <c r="JF1820" s="22"/>
      <c r="JG1820" s="22"/>
      <c r="JH1820" s="22"/>
      <c r="JI1820" s="22"/>
      <c r="JJ1820" s="22"/>
      <c r="JK1820" s="22"/>
      <c r="JL1820" s="22"/>
      <c r="JM1820" s="22"/>
      <c r="JN1820" s="22"/>
      <c r="JO1820" s="22"/>
      <c r="JP1820" s="22"/>
      <c r="JQ1820" s="22"/>
      <c r="JR1820" s="22"/>
      <c r="JS1820" s="22"/>
      <c r="JT1820" s="22"/>
      <c r="JU1820" s="24"/>
      <c r="JV1820" s="22"/>
      <c r="JW1820" s="22"/>
      <c r="JX1820" s="22"/>
      <c r="JY1820" s="22"/>
      <c r="JZ1820" s="22"/>
      <c r="KA1820" s="22"/>
      <c r="KB1820" s="22"/>
      <c r="KC1820" s="22"/>
      <c r="KD1820" s="22"/>
      <c r="KE1820" s="22"/>
      <c r="KF1820" s="22"/>
      <c r="KG1820" s="22"/>
      <c r="KH1820" s="22"/>
      <c r="KI1820" s="22"/>
      <c r="KJ1820" s="22"/>
      <c r="KK1820" s="22"/>
      <c r="KL1820" s="22"/>
      <c r="KM1820" s="22"/>
      <c r="KN1820" s="22"/>
      <c r="KO1820" s="22"/>
      <c r="KP1820" s="22"/>
      <c r="KQ1820" s="22"/>
      <c r="KR1820" s="22"/>
      <c r="KS1820" s="22"/>
      <c r="KT1820" s="22"/>
      <c r="KU1820" s="22"/>
      <c r="KV1820" s="22"/>
      <c r="KW1820" s="22"/>
      <c r="KX1820" s="22"/>
      <c r="KY1820" s="22"/>
      <c r="KZ1820" s="22"/>
      <c r="LA1820" s="24"/>
      <c r="LB1820" s="22"/>
      <c r="LC1820" s="22"/>
      <c r="LD1820" s="22"/>
      <c r="LE1820" s="22"/>
      <c r="LF1820" s="22"/>
      <c r="LG1820" s="22"/>
      <c r="LH1820" s="22"/>
      <c r="LI1820" s="22"/>
      <c r="LJ1820" s="22"/>
      <c r="LK1820" s="22"/>
      <c r="LL1820" s="22"/>
      <c r="LM1820" s="22"/>
      <c r="LN1820" s="22"/>
      <c r="LO1820" s="22"/>
      <c r="LP1820" s="22"/>
      <c r="LQ1820" s="22"/>
      <c r="LR1820" s="22"/>
      <c r="LS1820" s="22"/>
      <c r="LT1820" s="22"/>
      <c r="LU1820" s="22"/>
      <c r="LV1820" s="22"/>
      <c r="LW1820" s="22"/>
      <c r="LX1820" s="22"/>
      <c r="LY1820" s="22"/>
      <c r="LZ1820" s="22"/>
      <c r="MA1820" s="22"/>
      <c r="MB1820" s="22"/>
      <c r="MC1820" s="22"/>
      <c r="MD1820" s="22"/>
      <c r="ME1820" s="22"/>
      <c r="MF1820" s="22"/>
      <c r="MG1820" s="24"/>
      <c r="MH1820" s="22"/>
      <c r="MI1820" s="22"/>
      <c r="MJ1820" s="22"/>
      <c r="MK1820" s="22"/>
      <c r="ML1820" s="22"/>
      <c r="MM1820" s="22"/>
      <c r="MN1820" s="22"/>
      <c r="MO1820" s="22"/>
      <c r="MP1820" s="22"/>
      <c r="MQ1820" s="22"/>
      <c r="MR1820" s="22"/>
      <c r="MS1820" s="22"/>
      <c r="MT1820" s="22"/>
      <c r="MU1820" s="22"/>
      <c r="MV1820" s="22"/>
      <c r="MW1820" s="22"/>
      <c r="MX1820" s="22"/>
      <c r="MY1820" s="22"/>
      <c r="MZ1820" s="22"/>
      <c r="NA1820" s="22"/>
      <c r="NB1820" s="22"/>
      <c r="NC1820" s="22"/>
      <c r="ND1820" s="22"/>
      <c r="NE1820" s="22"/>
      <c r="NF1820" s="22"/>
      <c r="NG1820" s="22"/>
      <c r="NH1820" s="22"/>
      <c r="NI1820" s="22"/>
      <c r="NJ1820" s="22"/>
      <c r="NK1820" s="22"/>
      <c r="NL1820" s="22"/>
      <c r="NM1820" s="24"/>
      <c r="NN1820" s="22"/>
      <c r="NO1820" s="22"/>
      <c r="NP1820" s="22"/>
      <c r="NQ1820" s="22"/>
      <c r="NR1820" s="22"/>
      <c r="NS1820" s="22"/>
      <c r="NT1820" s="22"/>
      <c r="NU1820" s="22"/>
      <c r="NV1820" s="22"/>
      <c r="NW1820" s="22"/>
      <c r="NX1820" s="22"/>
      <c r="NY1820" s="22"/>
      <c r="NZ1820" s="22"/>
      <c r="OA1820" s="22"/>
      <c r="OB1820" s="22"/>
      <c r="OC1820" s="22"/>
      <c r="OD1820" s="22"/>
      <c r="OE1820" s="22"/>
      <c r="OF1820" s="22"/>
      <c r="OG1820" s="22"/>
      <c r="OH1820" s="22"/>
      <c r="OI1820" s="22"/>
      <c r="OJ1820" s="22"/>
      <c r="OK1820" s="22"/>
      <c r="OL1820" s="22"/>
      <c r="OM1820" s="22"/>
      <c r="ON1820" s="22"/>
      <c r="OO1820" s="22"/>
      <c r="OP1820" s="22"/>
      <c r="OQ1820" s="22"/>
      <c r="OR1820" s="22"/>
    </row>
    <row r="1821" spans="1:408" ht="15" thickBot="1">
      <c r="A1821" s="1" t="str">
        <f t="shared" si="50"/>
        <v>-89</v>
      </c>
      <c r="B1821" s="12" t="str">
        <f t="shared" si="52"/>
        <v/>
      </c>
      <c r="C1821" s="13"/>
      <c r="D1821" s="14"/>
      <c r="E1821" s="15"/>
      <c r="F1821" s="15"/>
      <c r="G1821" s="15">
        <f t="shared" si="51"/>
        <v>0</v>
      </c>
      <c r="H1821" s="16"/>
      <c r="I1821" s="14"/>
      <c r="J1821" s="17"/>
      <c r="K1821" s="78"/>
      <c r="L1821" s="18"/>
      <c r="M1821" s="18"/>
      <c r="N1821" s="16" t="e">
        <f t="shared" ca="1" si="48"/>
        <v>#NAME?</v>
      </c>
      <c r="O1821" s="19"/>
      <c r="P1821" s="19"/>
      <c r="Q1821" s="20"/>
      <c r="R1821" s="21" t="e">
        <f t="array" ref="R1821">VLOOKUP(C1821,DB!A:D,2,FALSE)</f>
        <v>#N/A</v>
      </c>
      <c r="S1821" s="21" t="e">
        <f t="array" ref="S1821">VLOOKUP(C1821,DB!A:D,3,FALSE)</f>
        <v>#N/A</v>
      </c>
      <c r="T1821" s="22" t="s">
        <v>19</v>
      </c>
      <c r="U1821" s="1" t="str">
        <f t="shared" si="53"/>
        <v/>
      </c>
      <c r="V1821" s="23" t="e">
        <f t="shared" ca="1" si="47"/>
        <v>#NAME?</v>
      </c>
      <c r="X1821" s="24" t="e">
        <f>VLOOKUP(CONCATENATE(C1821,D1821),'Honor 2025'!A:D,4,FALSE)</f>
        <v>#N/A</v>
      </c>
      <c r="Y1821" s="24"/>
      <c r="Z1821" s="22"/>
      <c r="AA1821" s="22"/>
      <c r="AB1821" s="22"/>
      <c r="AC1821" s="22"/>
      <c r="AD1821" s="22"/>
      <c r="AE1821" s="22"/>
      <c r="AF1821" s="22"/>
      <c r="AG1821" s="22"/>
      <c r="AH1821" s="22"/>
      <c r="AI1821" s="22"/>
      <c r="AJ1821" s="22"/>
      <c r="AK1821" s="22"/>
      <c r="AL1821" s="22"/>
      <c r="AM1821" s="22"/>
      <c r="AN1821" s="22"/>
      <c r="AO1821" s="22"/>
      <c r="AP1821" s="22"/>
      <c r="AQ1821" s="22"/>
      <c r="AR1821" s="22"/>
      <c r="AS1821" s="22"/>
      <c r="AT1821" s="22"/>
      <c r="AU1821" s="22"/>
      <c r="AV1821" s="22"/>
      <c r="AW1821" s="22"/>
      <c r="AX1821" s="22"/>
      <c r="AY1821" s="22"/>
      <c r="AZ1821" s="22"/>
      <c r="BA1821" s="22"/>
      <c r="BB1821" s="22"/>
      <c r="BC1821" s="22"/>
      <c r="BD1821" s="22"/>
      <c r="BE1821" s="24"/>
      <c r="BF1821" s="22"/>
      <c r="BG1821" s="22"/>
      <c r="BH1821" s="22"/>
      <c r="BI1821" s="22"/>
      <c r="BJ1821" s="22"/>
      <c r="BK1821" s="22"/>
      <c r="BL1821" s="22"/>
      <c r="BM1821" s="22"/>
      <c r="BN1821" s="22"/>
      <c r="BO1821" s="22"/>
      <c r="BP1821" s="22"/>
      <c r="BQ1821" s="22"/>
      <c r="BR1821" s="22"/>
      <c r="BS1821" s="22"/>
      <c r="BT1821" s="22"/>
      <c r="BU1821" s="22"/>
      <c r="BV1821" s="22"/>
      <c r="BW1821" s="22"/>
      <c r="BX1821" s="22"/>
      <c r="BY1821" s="22"/>
      <c r="BZ1821" s="22"/>
      <c r="CA1821" s="22"/>
      <c r="CB1821" s="22"/>
      <c r="CC1821" s="22"/>
      <c r="CD1821" s="22"/>
      <c r="CE1821" s="22"/>
      <c r="CF1821" s="22"/>
      <c r="CG1821" s="22"/>
      <c r="CH1821" s="22"/>
      <c r="CI1821" s="22"/>
      <c r="CJ1821" s="22"/>
      <c r="CK1821" s="24"/>
      <c r="CL1821" s="22"/>
      <c r="CM1821" s="22"/>
      <c r="CN1821" s="22"/>
      <c r="CO1821" s="22"/>
      <c r="CP1821" s="22"/>
      <c r="CQ1821" s="22"/>
      <c r="CR1821" s="22"/>
      <c r="CS1821" s="22"/>
      <c r="CT1821" s="22"/>
      <c r="CU1821" s="22"/>
      <c r="CV1821" s="22"/>
      <c r="CW1821" s="22"/>
      <c r="CX1821" s="22"/>
      <c r="CY1821" s="22"/>
      <c r="CZ1821" s="22"/>
      <c r="DA1821" s="22"/>
      <c r="DB1821" s="22"/>
      <c r="DC1821" s="22"/>
      <c r="DD1821" s="22"/>
      <c r="DE1821" s="22"/>
      <c r="DF1821" s="22"/>
      <c r="DG1821" s="22"/>
      <c r="DH1821" s="22"/>
      <c r="DI1821" s="22"/>
      <c r="DJ1821" s="22"/>
      <c r="DK1821" s="22"/>
      <c r="DL1821" s="22"/>
      <c r="DM1821" s="22"/>
      <c r="DN1821" s="22"/>
      <c r="DO1821" s="22"/>
      <c r="DP1821" s="22"/>
      <c r="DQ1821" s="24"/>
      <c r="DR1821" s="22"/>
      <c r="DS1821" s="22"/>
      <c r="DT1821" s="22"/>
      <c r="DU1821" s="22"/>
      <c r="DV1821" s="22"/>
      <c r="DW1821" s="22"/>
      <c r="DX1821" s="22"/>
      <c r="DY1821" s="22"/>
      <c r="DZ1821" s="22"/>
      <c r="EA1821" s="22"/>
      <c r="EB1821" s="22"/>
      <c r="EC1821" s="22"/>
      <c r="ED1821" s="22"/>
      <c r="EE1821" s="22"/>
      <c r="EF1821" s="22"/>
      <c r="EG1821" s="22"/>
      <c r="EH1821" s="22"/>
      <c r="EI1821" s="22"/>
      <c r="EJ1821" s="22"/>
      <c r="EK1821" s="22"/>
      <c r="EL1821" s="22"/>
      <c r="EM1821" s="22"/>
      <c r="EN1821" s="22"/>
      <c r="EO1821" s="22"/>
      <c r="EP1821" s="22"/>
      <c r="EQ1821" s="22"/>
      <c r="ER1821" s="22"/>
      <c r="ES1821" s="22"/>
      <c r="ET1821" s="22"/>
      <c r="EU1821" s="22"/>
      <c r="EV1821" s="22"/>
      <c r="EW1821" s="24"/>
      <c r="EX1821" s="22"/>
      <c r="EY1821" s="22"/>
      <c r="EZ1821" s="22"/>
      <c r="FA1821" s="22"/>
      <c r="FB1821" s="22"/>
      <c r="FC1821" s="22"/>
      <c r="FD1821" s="22"/>
      <c r="FE1821" s="22"/>
      <c r="FF1821" s="22"/>
      <c r="FG1821" s="22"/>
      <c r="FH1821" s="22"/>
      <c r="FI1821" s="22"/>
      <c r="FJ1821" s="22"/>
      <c r="FK1821" s="22"/>
      <c r="FL1821" s="22"/>
      <c r="FM1821" s="22"/>
      <c r="FN1821" s="22"/>
      <c r="FO1821" s="22"/>
      <c r="FP1821" s="22"/>
      <c r="FQ1821" s="22"/>
      <c r="FR1821" s="22"/>
      <c r="FS1821" s="22"/>
      <c r="FT1821" s="22"/>
      <c r="FU1821" s="22"/>
      <c r="FV1821" s="22"/>
      <c r="FW1821" s="22"/>
      <c r="FX1821" s="22"/>
      <c r="FY1821" s="22"/>
      <c r="FZ1821" s="22"/>
      <c r="GA1821" s="22"/>
      <c r="GB1821" s="22"/>
      <c r="GC1821" s="24"/>
      <c r="GD1821" s="22"/>
      <c r="GE1821" s="22"/>
      <c r="GF1821" s="22"/>
      <c r="GG1821" s="22"/>
      <c r="GH1821" s="22"/>
      <c r="GI1821" s="22"/>
      <c r="GJ1821" s="22"/>
      <c r="GK1821" s="22"/>
      <c r="GL1821" s="22"/>
      <c r="GM1821" s="22"/>
      <c r="GN1821" s="22"/>
      <c r="GO1821" s="22"/>
      <c r="GP1821" s="22"/>
      <c r="GQ1821" s="22"/>
      <c r="GR1821" s="22"/>
      <c r="GS1821" s="22"/>
      <c r="GT1821" s="22"/>
      <c r="GU1821" s="22"/>
      <c r="GV1821" s="22"/>
      <c r="GW1821" s="22"/>
      <c r="GX1821" s="22"/>
      <c r="GY1821" s="22"/>
      <c r="GZ1821" s="22"/>
      <c r="HA1821" s="22"/>
      <c r="HB1821" s="22"/>
      <c r="HC1821" s="22"/>
      <c r="HD1821" s="22"/>
      <c r="HE1821" s="22"/>
      <c r="HF1821" s="22"/>
      <c r="HG1821" s="22"/>
      <c r="HH1821" s="22"/>
      <c r="HI1821" s="24"/>
      <c r="HJ1821" s="22"/>
      <c r="HK1821" s="22"/>
      <c r="HL1821" s="22"/>
      <c r="HM1821" s="22"/>
      <c r="HN1821" s="22"/>
      <c r="HO1821" s="22"/>
      <c r="HP1821" s="22"/>
      <c r="HQ1821" s="22"/>
      <c r="HR1821" s="22"/>
      <c r="HS1821" s="22"/>
      <c r="HT1821" s="22"/>
      <c r="HU1821" s="22"/>
      <c r="HV1821" s="22"/>
      <c r="HW1821" s="22"/>
      <c r="HX1821" s="22"/>
      <c r="HY1821" s="22"/>
      <c r="HZ1821" s="22"/>
      <c r="IA1821" s="22"/>
      <c r="IB1821" s="22"/>
      <c r="IC1821" s="22"/>
      <c r="ID1821" s="22"/>
      <c r="IE1821" s="22"/>
      <c r="IF1821" s="22"/>
      <c r="IG1821" s="22"/>
      <c r="IH1821" s="22"/>
      <c r="II1821" s="22"/>
      <c r="IJ1821" s="22"/>
      <c r="IK1821" s="22"/>
      <c r="IL1821" s="22"/>
      <c r="IM1821" s="22"/>
      <c r="IN1821" s="22"/>
      <c r="IO1821" s="24"/>
      <c r="IP1821" s="22"/>
      <c r="IQ1821" s="22"/>
      <c r="IR1821" s="22"/>
      <c r="IS1821" s="22"/>
      <c r="IT1821" s="22"/>
      <c r="IU1821" s="22"/>
      <c r="IV1821" s="22"/>
      <c r="IW1821" s="22"/>
      <c r="IX1821" s="22"/>
      <c r="IY1821" s="22"/>
      <c r="IZ1821" s="22"/>
      <c r="JA1821" s="22"/>
      <c r="JB1821" s="22"/>
      <c r="JC1821" s="22"/>
      <c r="JD1821" s="22"/>
      <c r="JE1821" s="22"/>
      <c r="JF1821" s="22"/>
      <c r="JG1821" s="22"/>
      <c r="JH1821" s="22"/>
      <c r="JI1821" s="22"/>
      <c r="JJ1821" s="22"/>
      <c r="JK1821" s="22"/>
      <c r="JL1821" s="22"/>
      <c r="JM1821" s="22"/>
      <c r="JN1821" s="22"/>
      <c r="JO1821" s="22"/>
      <c r="JP1821" s="22"/>
      <c r="JQ1821" s="22"/>
      <c r="JR1821" s="22"/>
      <c r="JS1821" s="22"/>
      <c r="JT1821" s="22"/>
      <c r="JU1821" s="24"/>
      <c r="JV1821" s="22"/>
      <c r="JW1821" s="22"/>
      <c r="JX1821" s="22"/>
      <c r="JY1821" s="22"/>
      <c r="JZ1821" s="22"/>
      <c r="KA1821" s="22"/>
      <c r="KB1821" s="22"/>
      <c r="KC1821" s="22"/>
      <c r="KD1821" s="22"/>
      <c r="KE1821" s="22"/>
      <c r="KF1821" s="22"/>
      <c r="KG1821" s="22"/>
      <c r="KH1821" s="22"/>
      <c r="KI1821" s="22"/>
      <c r="KJ1821" s="22"/>
      <c r="KK1821" s="22"/>
      <c r="KL1821" s="22"/>
      <c r="KM1821" s="22"/>
      <c r="KN1821" s="22"/>
      <c r="KO1821" s="22"/>
      <c r="KP1821" s="22"/>
      <c r="KQ1821" s="22"/>
      <c r="KR1821" s="22"/>
      <c r="KS1821" s="22"/>
      <c r="KT1821" s="22"/>
      <c r="KU1821" s="22"/>
      <c r="KV1821" s="22"/>
      <c r="KW1821" s="22"/>
      <c r="KX1821" s="22"/>
      <c r="KY1821" s="22"/>
      <c r="KZ1821" s="22"/>
      <c r="LA1821" s="24"/>
      <c r="LB1821" s="22"/>
      <c r="LC1821" s="22"/>
      <c r="LD1821" s="22"/>
      <c r="LE1821" s="22"/>
      <c r="LF1821" s="22"/>
      <c r="LG1821" s="22"/>
      <c r="LH1821" s="22"/>
      <c r="LI1821" s="22"/>
      <c r="LJ1821" s="22"/>
      <c r="LK1821" s="22"/>
      <c r="LL1821" s="22"/>
      <c r="LM1821" s="22"/>
      <c r="LN1821" s="22"/>
      <c r="LO1821" s="22"/>
      <c r="LP1821" s="22"/>
      <c r="LQ1821" s="22"/>
      <c r="LR1821" s="22"/>
      <c r="LS1821" s="22"/>
      <c r="LT1821" s="22"/>
      <c r="LU1821" s="22"/>
      <c r="LV1821" s="22"/>
      <c r="LW1821" s="22"/>
      <c r="LX1821" s="22"/>
      <c r="LY1821" s="22"/>
      <c r="LZ1821" s="22"/>
      <c r="MA1821" s="22"/>
      <c r="MB1821" s="22"/>
      <c r="MC1821" s="22"/>
      <c r="MD1821" s="22"/>
      <c r="ME1821" s="22"/>
      <c r="MF1821" s="22"/>
      <c r="MG1821" s="24"/>
      <c r="MH1821" s="22"/>
      <c r="MI1821" s="22"/>
      <c r="MJ1821" s="22"/>
      <c r="MK1821" s="22"/>
      <c r="ML1821" s="22"/>
      <c r="MM1821" s="22"/>
      <c r="MN1821" s="22"/>
      <c r="MO1821" s="22"/>
      <c r="MP1821" s="22"/>
      <c r="MQ1821" s="22"/>
      <c r="MR1821" s="22"/>
      <c r="MS1821" s="22"/>
      <c r="MT1821" s="22"/>
      <c r="MU1821" s="22"/>
      <c r="MV1821" s="22"/>
      <c r="MW1821" s="22"/>
      <c r="MX1821" s="22"/>
      <c r="MY1821" s="22"/>
      <c r="MZ1821" s="22"/>
      <c r="NA1821" s="22"/>
      <c r="NB1821" s="22"/>
      <c r="NC1821" s="22"/>
      <c r="ND1821" s="22"/>
      <c r="NE1821" s="22"/>
      <c r="NF1821" s="22"/>
      <c r="NG1821" s="22"/>
      <c r="NH1821" s="22"/>
      <c r="NI1821" s="22"/>
      <c r="NJ1821" s="22"/>
      <c r="NK1821" s="22"/>
      <c r="NL1821" s="22"/>
      <c r="NM1821" s="24"/>
      <c r="NN1821" s="22"/>
      <c r="NO1821" s="22"/>
      <c r="NP1821" s="22"/>
      <c r="NQ1821" s="22"/>
      <c r="NR1821" s="22"/>
      <c r="NS1821" s="22"/>
      <c r="NT1821" s="22"/>
      <c r="NU1821" s="22"/>
      <c r="NV1821" s="22"/>
      <c r="NW1821" s="22"/>
      <c r="NX1821" s="22"/>
      <c r="NY1821" s="22"/>
      <c r="NZ1821" s="22"/>
      <c r="OA1821" s="22"/>
      <c r="OB1821" s="22"/>
      <c r="OC1821" s="22"/>
      <c r="OD1821" s="22"/>
      <c r="OE1821" s="22"/>
      <c r="OF1821" s="22"/>
      <c r="OG1821" s="22"/>
      <c r="OH1821" s="22"/>
      <c r="OI1821" s="22"/>
      <c r="OJ1821" s="22"/>
      <c r="OK1821" s="22"/>
      <c r="OL1821" s="22"/>
      <c r="OM1821" s="22"/>
      <c r="ON1821" s="22"/>
      <c r="OO1821" s="22"/>
      <c r="OP1821" s="22"/>
      <c r="OQ1821" s="22"/>
      <c r="OR1821" s="22"/>
    </row>
    <row r="1822" spans="1:408" ht="15" thickBot="1">
      <c r="A1822" s="1" t="str">
        <f t="shared" si="50"/>
        <v>-90</v>
      </c>
      <c r="B1822" s="12" t="str">
        <f t="shared" si="52"/>
        <v/>
      </c>
      <c r="C1822" s="13"/>
      <c r="D1822" s="14"/>
      <c r="E1822" s="15"/>
      <c r="F1822" s="15"/>
      <c r="G1822" s="15">
        <f t="shared" si="51"/>
        <v>0</v>
      </c>
      <c r="H1822" s="16"/>
      <c r="I1822" s="14"/>
      <c r="J1822" s="17"/>
      <c r="K1822" s="79"/>
      <c r="L1822" s="18"/>
      <c r="M1822" s="18"/>
      <c r="N1822" s="16" t="e">
        <f t="shared" ca="1" si="48"/>
        <v>#NAME?</v>
      </c>
      <c r="O1822" s="19"/>
      <c r="P1822" s="19"/>
      <c r="Q1822" s="20"/>
      <c r="R1822" s="21" t="e">
        <f t="array" ref="R1822">VLOOKUP(C1822,DB!A:D,2,FALSE)</f>
        <v>#N/A</v>
      </c>
      <c r="S1822" s="21" t="e">
        <f t="array" ref="S1822">VLOOKUP(C1822,DB!A:D,3,FALSE)</f>
        <v>#N/A</v>
      </c>
      <c r="T1822" s="22" t="s">
        <v>19</v>
      </c>
      <c r="U1822" s="1" t="str">
        <f t="shared" si="53"/>
        <v/>
      </c>
      <c r="V1822" s="23" t="e">
        <f t="shared" ca="1" si="47"/>
        <v>#NAME?</v>
      </c>
      <c r="X1822" s="24" t="e">
        <f>VLOOKUP(CONCATENATE(C1822,D1822),'Honor 2025'!A:D,4,FALSE)</f>
        <v>#N/A</v>
      </c>
      <c r="Y1822" s="24"/>
      <c r="Z1822" s="22"/>
      <c r="AA1822" s="22"/>
      <c r="AB1822" s="22"/>
      <c r="AC1822" s="22"/>
      <c r="AD1822" s="22"/>
      <c r="AE1822" s="22"/>
      <c r="AF1822" s="22"/>
      <c r="AG1822" s="22"/>
      <c r="AH1822" s="22"/>
      <c r="AI1822" s="22"/>
      <c r="AJ1822" s="22"/>
      <c r="AK1822" s="22"/>
      <c r="AL1822" s="22"/>
      <c r="AM1822" s="22"/>
      <c r="AN1822" s="22"/>
      <c r="AO1822" s="22"/>
      <c r="AP1822" s="22"/>
      <c r="AQ1822" s="22"/>
      <c r="AR1822" s="22"/>
      <c r="AS1822" s="22"/>
      <c r="AT1822" s="22"/>
      <c r="AU1822" s="22"/>
      <c r="AV1822" s="22"/>
      <c r="AW1822" s="22"/>
      <c r="AX1822" s="22"/>
      <c r="AY1822" s="22"/>
      <c r="AZ1822" s="22"/>
      <c r="BA1822" s="22"/>
      <c r="BB1822" s="22"/>
      <c r="BC1822" s="22"/>
      <c r="BD1822" s="22"/>
      <c r="BE1822" s="24"/>
      <c r="BF1822" s="22"/>
      <c r="BG1822" s="22"/>
      <c r="BH1822" s="22"/>
      <c r="BI1822" s="22"/>
      <c r="BJ1822" s="22"/>
      <c r="BK1822" s="22"/>
      <c r="BL1822" s="22"/>
      <c r="BM1822" s="22"/>
      <c r="BN1822" s="22"/>
      <c r="BO1822" s="22"/>
      <c r="BP1822" s="22"/>
      <c r="BQ1822" s="22"/>
      <c r="BR1822" s="22"/>
      <c r="BS1822" s="22"/>
      <c r="BT1822" s="22"/>
      <c r="BU1822" s="22"/>
      <c r="BV1822" s="22"/>
      <c r="BW1822" s="22"/>
      <c r="BX1822" s="22"/>
      <c r="BY1822" s="22"/>
      <c r="BZ1822" s="22"/>
      <c r="CA1822" s="22"/>
      <c r="CB1822" s="22"/>
      <c r="CC1822" s="22"/>
      <c r="CD1822" s="22"/>
      <c r="CE1822" s="22"/>
      <c r="CF1822" s="22"/>
      <c r="CG1822" s="22"/>
      <c r="CH1822" s="22"/>
      <c r="CI1822" s="22"/>
      <c r="CJ1822" s="22"/>
      <c r="CK1822" s="24"/>
      <c r="CL1822" s="22"/>
      <c r="CM1822" s="22"/>
      <c r="CN1822" s="22"/>
      <c r="CO1822" s="22"/>
      <c r="CP1822" s="22"/>
      <c r="CQ1822" s="22"/>
      <c r="CR1822" s="22"/>
      <c r="CS1822" s="22"/>
      <c r="CT1822" s="22"/>
      <c r="CU1822" s="22"/>
      <c r="CV1822" s="22"/>
      <c r="CW1822" s="22"/>
      <c r="CX1822" s="22"/>
      <c r="CY1822" s="22"/>
      <c r="CZ1822" s="22"/>
      <c r="DA1822" s="22"/>
      <c r="DB1822" s="22"/>
      <c r="DC1822" s="22"/>
      <c r="DD1822" s="22"/>
      <c r="DE1822" s="22"/>
      <c r="DF1822" s="22"/>
      <c r="DG1822" s="22"/>
      <c r="DH1822" s="22"/>
      <c r="DI1822" s="22"/>
      <c r="DJ1822" s="22"/>
      <c r="DK1822" s="22"/>
      <c r="DL1822" s="22"/>
      <c r="DM1822" s="22"/>
      <c r="DN1822" s="22"/>
      <c r="DO1822" s="22"/>
      <c r="DP1822" s="22"/>
      <c r="DQ1822" s="24"/>
      <c r="DR1822" s="22"/>
      <c r="DS1822" s="22"/>
      <c r="DT1822" s="22"/>
      <c r="DU1822" s="22"/>
      <c r="DV1822" s="22"/>
      <c r="DW1822" s="22"/>
      <c r="DX1822" s="22"/>
      <c r="DY1822" s="22"/>
      <c r="DZ1822" s="22"/>
      <c r="EA1822" s="22"/>
      <c r="EB1822" s="22"/>
      <c r="EC1822" s="22"/>
      <c r="ED1822" s="22"/>
      <c r="EE1822" s="22"/>
      <c r="EF1822" s="22"/>
      <c r="EG1822" s="22"/>
      <c r="EH1822" s="22"/>
      <c r="EI1822" s="22"/>
      <c r="EJ1822" s="22"/>
      <c r="EK1822" s="22"/>
      <c r="EL1822" s="22"/>
      <c r="EM1822" s="22"/>
      <c r="EN1822" s="22"/>
      <c r="EO1822" s="22"/>
      <c r="EP1822" s="22"/>
      <c r="EQ1822" s="22"/>
      <c r="ER1822" s="22"/>
      <c r="ES1822" s="22"/>
      <c r="ET1822" s="22"/>
      <c r="EU1822" s="22"/>
      <c r="EV1822" s="22"/>
      <c r="EW1822" s="24"/>
      <c r="EX1822" s="22"/>
      <c r="EY1822" s="22"/>
      <c r="EZ1822" s="22"/>
      <c r="FA1822" s="22"/>
      <c r="FB1822" s="22"/>
      <c r="FC1822" s="22"/>
      <c r="FD1822" s="22"/>
      <c r="FE1822" s="22"/>
      <c r="FF1822" s="22"/>
      <c r="FG1822" s="22"/>
      <c r="FH1822" s="22"/>
      <c r="FI1822" s="22"/>
      <c r="FJ1822" s="22"/>
      <c r="FK1822" s="22"/>
      <c r="FL1822" s="22"/>
      <c r="FM1822" s="22"/>
      <c r="FN1822" s="22"/>
      <c r="FO1822" s="22"/>
      <c r="FP1822" s="22"/>
      <c r="FQ1822" s="22"/>
      <c r="FR1822" s="22"/>
      <c r="FS1822" s="22"/>
      <c r="FT1822" s="22"/>
      <c r="FU1822" s="22"/>
      <c r="FV1822" s="22"/>
      <c r="FW1822" s="22"/>
      <c r="FX1822" s="22"/>
      <c r="FY1822" s="22"/>
      <c r="FZ1822" s="22"/>
      <c r="GA1822" s="22"/>
      <c r="GB1822" s="22"/>
      <c r="GC1822" s="24"/>
      <c r="GD1822" s="22"/>
      <c r="GE1822" s="22"/>
      <c r="GF1822" s="22"/>
      <c r="GG1822" s="22"/>
      <c r="GH1822" s="22"/>
      <c r="GI1822" s="22"/>
      <c r="GJ1822" s="22"/>
      <c r="GK1822" s="22"/>
      <c r="GL1822" s="22"/>
      <c r="GM1822" s="22"/>
      <c r="GN1822" s="22"/>
      <c r="GO1822" s="22"/>
      <c r="GP1822" s="22"/>
      <c r="GQ1822" s="22"/>
      <c r="GR1822" s="22"/>
      <c r="GS1822" s="22"/>
      <c r="GT1822" s="22"/>
      <c r="GU1822" s="22"/>
      <c r="GV1822" s="22"/>
      <c r="GW1822" s="22"/>
      <c r="GX1822" s="22"/>
      <c r="GY1822" s="22"/>
      <c r="GZ1822" s="22"/>
      <c r="HA1822" s="22"/>
      <c r="HB1822" s="22"/>
      <c r="HC1822" s="22"/>
      <c r="HD1822" s="22"/>
      <c r="HE1822" s="22"/>
      <c r="HF1822" s="22"/>
      <c r="HG1822" s="22"/>
      <c r="HH1822" s="22"/>
      <c r="HI1822" s="24"/>
      <c r="HJ1822" s="22"/>
      <c r="HK1822" s="22"/>
      <c r="HL1822" s="22"/>
      <c r="HM1822" s="22"/>
      <c r="HN1822" s="22"/>
      <c r="HO1822" s="22"/>
      <c r="HP1822" s="22"/>
      <c r="HQ1822" s="22"/>
      <c r="HR1822" s="22"/>
      <c r="HS1822" s="22"/>
      <c r="HT1822" s="22"/>
      <c r="HU1822" s="22"/>
      <c r="HV1822" s="22"/>
      <c r="HW1822" s="22"/>
      <c r="HX1822" s="22"/>
      <c r="HY1822" s="22"/>
      <c r="HZ1822" s="22"/>
      <c r="IA1822" s="22"/>
      <c r="IB1822" s="22"/>
      <c r="IC1822" s="22"/>
      <c r="ID1822" s="22"/>
      <c r="IE1822" s="22"/>
      <c r="IF1822" s="22"/>
      <c r="IG1822" s="22"/>
      <c r="IH1822" s="22"/>
      <c r="II1822" s="22"/>
      <c r="IJ1822" s="22"/>
      <c r="IK1822" s="22"/>
      <c r="IL1822" s="22"/>
      <c r="IM1822" s="22"/>
      <c r="IN1822" s="22"/>
      <c r="IO1822" s="24"/>
      <c r="IP1822" s="22"/>
      <c r="IQ1822" s="22"/>
      <c r="IR1822" s="22"/>
      <c r="IS1822" s="22"/>
      <c r="IT1822" s="22"/>
      <c r="IU1822" s="22"/>
      <c r="IV1822" s="22"/>
      <c r="IW1822" s="22"/>
      <c r="IX1822" s="22"/>
      <c r="IY1822" s="22"/>
      <c r="IZ1822" s="22"/>
      <c r="JA1822" s="22"/>
      <c r="JB1822" s="22"/>
      <c r="JC1822" s="22"/>
      <c r="JD1822" s="22"/>
      <c r="JE1822" s="22"/>
      <c r="JF1822" s="22"/>
      <c r="JG1822" s="22"/>
      <c r="JH1822" s="22"/>
      <c r="JI1822" s="22"/>
      <c r="JJ1822" s="22"/>
      <c r="JK1822" s="22"/>
      <c r="JL1822" s="22"/>
      <c r="JM1822" s="22"/>
      <c r="JN1822" s="22"/>
      <c r="JO1822" s="22"/>
      <c r="JP1822" s="22"/>
      <c r="JQ1822" s="22"/>
      <c r="JR1822" s="22"/>
      <c r="JS1822" s="22"/>
      <c r="JT1822" s="22"/>
      <c r="JU1822" s="24"/>
      <c r="JV1822" s="22"/>
      <c r="JW1822" s="22"/>
      <c r="JX1822" s="22"/>
      <c r="JY1822" s="22"/>
      <c r="JZ1822" s="22"/>
      <c r="KA1822" s="22"/>
      <c r="KB1822" s="22"/>
      <c r="KC1822" s="22"/>
      <c r="KD1822" s="22"/>
      <c r="KE1822" s="22"/>
      <c r="KF1822" s="22"/>
      <c r="KG1822" s="22"/>
      <c r="KH1822" s="22"/>
      <c r="KI1822" s="22"/>
      <c r="KJ1822" s="22"/>
      <c r="KK1822" s="22"/>
      <c r="KL1822" s="22"/>
      <c r="KM1822" s="22"/>
      <c r="KN1822" s="22"/>
      <c r="KO1822" s="22"/>
      <c r="KP1822" s="22"/>
      <c r="KQ1822" s="22"/>
      <c r="KR1822" s="22"/>
      <c r="KS1822" s="22"/>
      <c r="KT1822" s="22"/>
      <c r="KU1822" s="22"/>
      <c r="KV1822" s="22"/>
      <c r="KW1822" s="22"/>
      <c r="KX1822" s="22"/>
      <c r="KY1822" s="22"/>
      <c r="KZ1822" s="22"/>
      <c r="LA1822" s="24"/>
      <c r="LB1822" s="22"/>
      <c r="LC1822" s="22"/>
      <c r="LD1822" s="22"/>
      <c r="LE1822" s="22"/>
      <c r="LF1822" s="22"/>
      <c r="LG1822" s="22"/>
      <c r="LH1822" s="22"/>
      <c r="LI1822" s="22"/>
      <c r="LJ1822" s="22"/>
      <c r="LK1822" s="22"/>
      <c r="LL1822" s="22"/>
      <c r="LM1822" s="22"/>
      <c r="LN1822" s="22"/>
      <c r="LO1822" s="22"/>
      <c r="LP1822" s="22"/>
      <c r="LQ1822" s="22"/>
      <c r="LR1822" s="22"/>
      <c r="LS1822" s="22"/>
      <c r="LT1822" s="22"/>
      <c r="LU1822" s="22"/>
      <c r="LV1822" s="22"/>
      <c r="LW1822" s="22"/>
      <c r="LX1822" s="22"/>
      <c r="LY1822" s="22"/>
      <c r="LZ1822" s="22"/>
      <c r="MA1822" s="22"/>
      <c r="MB1822" s="22"/>
      <c r="MC1822" s="22"/>
      <c r="MD1822" s="22"/>
      <c r="ME1822" s="22"/>
      <c r="MF1822" s="22"/>
      <c r="MG1822" s="24"/>
      <c r="MH1822" s="22"/>
      <c r="MI1822" s="22"/>
      <c r="MJ1822" s="22"/>
      <c r="MK1822" s="22"/>
      <c r="ML1822" s="22"/>
      <c r="MM1822" s="22"/>
      <c r="MN1822" s="22"/>
      <c r="MO1822" s="22"/>
      <c r="MP1822" s="22"/>
      <c r="MQ1822" s="22"/>
      <c r="MR1822" s="22"/>
      <c r="MS1822" s="22"/>
      <c r="MT1822" s="22"/>
      <c r="MU1822" s="22"/>
      <c r="MV1822" s="22"/>
      <c r="MW1822" s="22"/>
      <c r="MX1822" s="22"/>
      <c r="MY1822" s="22"/>
      <c r="MZ1822" s="22"/>
      <c r="NA1822" s="22"/>
      <c r="NB1822" s="22"/>
      <c r="NC1822" s="22"/>
      <c r="ND1822" s="22"/>
      <c r="NE1822" s="22"/>
      <c r="NF1822" s="22"/>
      <c r="NG1822" s="22"/>
      <c r="NH1822" s="22"/>
      <c r="NI1822" s="22"/>
      <c r="NJ1822" s="22"/>
      <c r="NK1822" s="22"/>
      <c r="NL1822" s="22"/>
      <c r="NM1822" s="24"/>
      <c r="NN1822" s="22"/>
      <c r="NO1822" s="22"/>
      <c r="NP1822" s="22"/>
      <c r="NQ1822" s="22"/>
      <c r="NR1822" s="22"/>
      <c r="NS1822" s="22"/>
      <c r="NT1822" s="22"/>
      <c r="NU1822" s="22"/>
      <c r="NV1822" s="22"/>
      <c r="NW1822" s="22"/>
      <c r="NX1822" s="22"/>
      <c r="NY1822" s="22"/>
      <c r="NZ1822" s="22"/>
      <c r="OA1822" s="22"/>
      <c r="OB1822" s="22"/>
      <c r="OC1822" s="22"/>
      <c r="OD1822" s="22"/>
      <c r="OE1822" s="22"/>
      <c r="OF1822" s="22"/>
      <c r="OG1822" s="22"/>
      <c r="OH1822" s="22"/>
      <c r="OI1822" s="22"/>
      <c r="OJ1822" s="22"/>
      <c r="OK1822" s="22"/>
      <c r="OL1822" s="22"/>
      <c r="OM1822" s="22"/>
      <c r="ON1822" s="22"/>
      <c r="OO1822" s="22"/>
      <c r="OP1822" s="22"/>
      <c r="OQ1822" s="22"/>
      <c r="OR1822" s="22"/>
    </row>
    <row r="1823" spans="1:408" ht="15" thickBot="1">
      <c r="A1823" s="1" t="str">
        <f t="shared" si="50"/>
        <v>-91</v>
      </c>
      <c r="B1823" s="12" t="str">
        <f t="shared" si="52"/>
        <v/>
      </c>
      <c r="C1823" s="13"/>
      <c r="D1823" s="14"/>
      <c r="E1823" s="15"/>
      <c r="F1823" s="15"/>
      <c r="G1823" s="15">
        <f t="shared" si="51"/>
        <v>0</v>
      </c>
      <c r="H1823" s="16"/>
      <c r="I1823" s="14"/>
      <c r="J1823" s="17"/>
      <c r="K1823" s="78"/>
      <c r="L1823" s="18"/>
      <c r="M1823" s="18"/>
      <c r="N1823" s="16" t="e">
        <f t="shared" ca="1" si="48"/>
        <v>#NAME?</v>
      </c>
      <c r="O1823" s="19"/>
      <c r="P1823" s="19"/>
      <c r="Q1823" s="20"/>
      <c r="R1823" s="21" t="e">
        <f t="array" ref="R1823">VLOOKUP(C1823,DB!A:D,2,FALSE)</f>
        <v>#N/A</v>
      </c>
      <c r="S1823" s="21" t="e">
        <f t="array" ref="S1823">VLOOKUP(C1823,DB!A:D,3,FALSE)</f>
        <v>#N/A</v>
      </c>
      <c r="T1823" s="22" t="s">
        <v>19</v>
      </c>
      <c r="U1823" s="1" t="str">
        <f t="shared" si="53"/>
        <v/>
      </c>
      <c r="V1823" s="23" t="e">
        <f t="shared" ca="1" si="47"/>
        <v>#NAME?</v>
      </c>
      <c r="X1823" s="24" t="e">
        <f>VLOOKUP(CONCATENATE(C1823,D1823),'Honor 2025'!A:D,4,FALSE)</f>
        <v>#N/A</v>
      </c>
      <c r="Y1823" s="24"/>
      <c r="Z1823" s="22"/>
      <c r="AA1823" s="22"/>
      <c r="AB1823" s="22"/>
      <c r="AC1823" s="22"/>
      <c r="AD1823" s="22"/>
      <c r="AE1823" s="22"/>
      <c r="AF1823" s="22"/>
      <c r="AG1823" s="22"/>
      <c r="AH1823" s="22"/>
      <c r="AI1823" s="22"/>
      <c r="AJ1823" s="22"/>
      <c r="AK1823" s="22"/>
      <c r="AL1823" s="22"/>
      <c r="AM1823" s="22"/>
      <c r="AN1823" s="22"/>
      <c r="AO1823" s="22"/>
      <c r="AP1823" s="22"/>
      <c r="AQ1823" s="22"/>
      <c r="AR1823" s="22"/>
      <c r="AS1823" s="22"/>
      <c r="AT1823" s="22"/>
      <c r="AU1823" s="22"/>
      <c r="AV1823" s="22"/>
      <c r="AW1823" s="22"/>
      <c r="AX1823" s="22"/>
      <c r="AY1823" s="22"/>
      <c r="AZ1823" s="22"/>
      <c r="BA1823" s="22"/>
      <c r="BB1823" s="22"/>
      <c r="BC1823" s="22"/>
      <c r="BD1823" s="22"/>
      <c r="BE1823" s="24"/>
      <c r="BF1823" s="22"/>
      <c r="BG1823" s="22"/>
      <c r="BH1823" s="22"/>
      <c r="BI1823" s="22"/>
      <c r="BJ1823" s="22"/>
      <c r="BK1823" s="22"/>
      <c r="BL1823" s="22"/>
      <c r="BM1823" s="22"/>
      <c r="BN1823" s="22"/>
      <c r="BO1823" s="22"/>
      <c r="BP1823" s="22"/>
      <c r="BQ1823" s="22"/>
      <c r="BR1823" s="22"/>
      <c r="BS1823" s="22"/>
      <c r="BT1823" s="22"/>
      <c r="BU1823" s="22"/>
      <c r="BV1823" s="22"/>
      <c r="BW1823" s="22"/>
      <c r="BX1823" s="22"/>
      <c r="BY1823" s="22"/>
      <c r="BZ1823" s="22"/>
      <c r="CA1823" s="22"/>
      <c r="CB1823" s="22"/>
      <c r="CC1823" s="22"/>
      <c r="CD1823" s="22"/>
      <c r="CE1823" s="22"/>
      <c r="CF1823" s="22"/>
      <c r="CG1823" s="22"/>
      <c r="CH1823" s="22"/>
      <c r="CI1823" s="22"/>
      <c r="CJ1823" s="22"/>
      <c r="CK1823" s="24"/>
      <c r="CL1823" s="22"/>
      <c r="CM1823" s="22"/>
      <c r="CN1823" s="22"/>
      <c r="CO1823" s="22"/>
      <c r="CP1823" s="22"/>
      <c r="CQ1823" s="22"/>
      <c r="CR1823" s="22"/>
      <c r="CS1823" s="22"/>
      <c r="CT1823" s="22"/>
      <c r="CU1823" s="22"/>
      <c r="CV1823" s="22"/>
      <c r="CW1823" s="22"/>
      <c r="CX1823" s="22"/>
      <c r="CY1823" s="22"/>
      <c r="CZ1823" s="22"/>
      <c r="DA1823" s="22"/>
      <c r="DB1823" s="22"/>
      <c r="DC1823" s="22"/>
      <c r="DD1823" s="22"/>
      <c r="DE1823" s="22"/>
      <c r="DF1823" s="22"/>
      <c r="DG1823" s="22"/>
      <c r="DH1823" s="22"/>
      <c r="DI1823" s="22"/>
      <c r="DJ1823" s="22"/>
      <c r="DK1823" s="22"/>
      <c r="DL1823" s="22"/>
      <c r="DM1823" s="22"/>
      <c r="DN1823" s="22"/>
      <c r="DO1823" s="22"/>
      <c r="DP1823" s="22"/>
      <c r="DQ1823" s="24"/>
      <c r="DR1823" s="22"/>
      <c r="DS1823" s="22"/>
      <c r="DT1823" s="22"/>
      <c r="DU1823" s="22"/>
      <c r="DV1823" s="22"/>
      <c r="DW1823" s="22"/>
      <c r="DX1823" s="22"/>
      <c r="DY1823" s="22"/>
      <c r="DZ1823" s="22"/>
      <c r="EA1823" s="22"/>
      <c r="EB1823" s="22"/>
      <c r="EC1823" s="22"/>
      <c r="ED1823" s="22"/>
      <c r="EE1823" s="22"/>
      <c r="EF1823" s="22"/>
      <c r="EG1823" s="22"/>
      <c r="EH1823" s="22"/>
      <c r="EI1823" s="22"/>
      <c r="EJ1823" s="22"/>
      <c r="EK1823" s="22"/>
      <c r="EL1823" s="22"/>
      <c r="EM1823" s="22"/>
      <c r="EN1823" s="22"/>
      <c r="EO1823" s="22"/>
      <c r="EP1823" s="22"/>
      <c r="EQ1823" s="22"/>
      <c r="ER1823" s="22"/>
      <c r="ES1823" s="22"/>
      <c r="ET1823" s="22"/>
      <c r="EU1823" s="22"/>
      <c r="EV1823" s="22"/>
      <c r="EW1823" s="24"/>
      <c r="EX1823" s="22"/>
      <c r="EY1823" s="22"/>
      <c r="EZ1823" s="22"/>
      <c r="FA1823" s="22"/>
      <c r="FB1823" s="22"/>
      <c r="FC1823" s="22"/>
      <c r="FD1823" s="22"/>
      <c r="FE1823" s="22"/>
      <c r="FF1823" s="22"/>
      <c r="FG1823" s="22"/>
      <c r="FH1823" s="22"/>
      <c r="FI1823" s="22"/>
      <c r="FJ1823" s="22"/>
      <c r="FK1823" s="22"/>
      <c r="FL1823" s="22"/>
      <c r="FM1823" s="22"/>
      <c r="FN1823" s="22"/>
      <c r="FO1823" s="22"/>
      <c r="FP1823" s="22"/>
      <c r="FQ1823" s="22"/>
      <c r="FR1823" s="22"/>
      <c r="FS1823" s="22"/>
      <c r="FT1823" s="22"/>
      <c r="FU1823" s="22"/>
      <c r="FV1823" s="22"/>
      <c r="FW1823" s="22"/>
      <c r="FX1823" s="22"/>
      <c r="FY1823" s="22"/>
      <c r="FZ1823" s="22"/>
      <c r="GA1823" s="22"/>
      <c r="GB1823" s="22"/>
      <c r="GC1823" s="24"/>
      <c r="GD1823" s="22"/>
      <c r="GE1823" s="22"/>
      <c r="GF1823" s="22"/>
      <c r="GG1823" s="22"/>
      <c r="GH1823" s="22"/>
      <c r="GI1823" s="22"/>
      <c r="GJ1823" s="22"/>
      <c r="GK1823" s="22"/>
      <c r="GL1823" s="22"/>
      <c r="GM1823" s="22"/>
      <c r="GN1823" s="22"/>
      <c r="GO1823" s="22"/>
      <c r="GP1823" s="22"/>
      <c r="GQ1823" s="22"/>
      <c r="GR1823" s="22"/>
      <c r="GS1823" s="22"/>
      <c r="GT1823" s="22"/>
      <c r="GU1823" s="22"/>
      <c r="GV1823" s="22"/>
      <c r="GW1823" s="22"/>
      <c r="GX1823" s="22"/>
      <c r="GY1823" s="22"/>
      <c r="GZ1823" s="22"/>
      <c r="HA1823" s="22"/>
      <c r="HB1823" s="22"/>
      <c r="HC1823" s="22"/>
      <c r="HD1823" s="22"/>
      <c r="HE1823" s="22"/>
      <c r="HF1823" s="22"/>
      <c r="HG1823" s="22"/>
      <c r="HH1823" s="22"/>
      <c r="HI1823" s="24"/>
      <c r="HJ1823" s="22"/>
      <c r="HK1823" s="22"/>
      <c r="HL1823" s="22"/>
      <c r="HM1823" s="22"/>
      <c r="HN1823" s="22"/>
      <c r="HO1823" s="22"/>
      <c r="HP1823" s="22"/>
      <c r="HQ1823" s="22"/>
      <c r="HR1823" s="22"/>
      <c r="HS1823" s="22"/>
      <c r="HT1823" s="22"/>
      <c r="HU1823" s="22"/>
      <c r="HV1823" s="22"/>
      <c r="HW1823" s="22"/>
      <c r="HX1823" s="22"/>
      <c r="HY1823" s="22"/>
      <c r="HZ1823" s="22"/>
      <c r="IA1823" s="22"/>
      <c r="IB1823" s="22"/>
      <c r="IC1823" s="22"/>
      <c r="ID1823" s="22"/>
      <c r="IE1823" s="22"/>
      <c r="IF1823" s="22"/>
      <c r="IG1823" s="22"/>
      <c r="IH1823" s="22"/>
      <c r="II1823" s="22"/>
      <c r="IJ1823" s="22"/>
      <c r="IK1823" s="22"/>
      <c r="IL1823" s="22"/>
      <c r="IM1823" s="22"/>
      <c r="IN1823" s="22"/>
      <c r="IO1823" s="24"/>
      <c r="IP1823" s="22"/>
      <c r="IQ1823" s="22"/>
      <c r="IR1823" s="22"/>
      <c r="IS1823" s="22"/>
      <c r="IT1823" s="22"/>
      <c r="IU1823" s="22"/>
      <c r="IV1823" s="22"/>
      <c r="IW1823" s="22"/>
      <c r="IX1823" s="22"/>
      <c r="IY1823" s="22"/>
      <c r="IZ1823" s="22"/>
      <c r="JA1823" s="22"/>
      <c r="JB1823" s="22"/>
      <c r="JC1823" s="22"/>
      <c r="JD1823" s="22"/>
      <c r="JE1823" s="22"/>
      <c r="JF1823" s="22"/>
      <c r="JG1823" s="22"/>
      <c r="JH1823" s="22"/>
      <c r="JI1823" s="22"/>
      <c r="JJ1823" s="22"/>
      <c r="JK1823" s="22"/>
      <c r="JL1823" s="22"/>
      <c r="JM1823" s="22"/>
      <c r="JN1823" s="22"/>
      <c r="JO1823" s="22"/>
      <c r="JP1823" s="22"/>
      <c r="JQ1823" s="22"/>
      <c r="JR1823" s="22"/>
      <c r="JS1823" s="22"/>
      <c r="JT1823" s="22"/>
      <c r="JU1823" s="24"/>
      <c r="JV1823" s="22"/>
      <c r="JW1823" s="22"/>
      <c r="JX1823" s="22"/>
      <c r="JY1823" s="22"/>
      <c r="JZ1823" s="22"/>
      <c r="KA1823" s="22"/>
      <c r="KB1823" s="22"/>
      <c r="KC1823" s="22"/>
      <c r="KD1823" s="22"/>
      <c r="KE1823" s="22"/>
      <c r="KF1823" s="22"/>
      <c r="KG1823" s="22"/>
      <c r="KH1823" s="22"/>
      <c r="KI1823" s="22"/>
      <c r="KJ1823" s="22"/>
      <c r="KK1823" s="22"/>
      <c r="KL1823" s="22"/>
      <c r="KM1823" s="22"/>
      <c r="KN1823" s="22"/>
      <c r="KO1823" s="22"/>
      <c r="KP1823" s="22"/>
      <c r="KQ1823" s="22"/>
      <c r="KR1823" s="22"/>
      <c r="KS1823" s="22"/>
      <c r="KT1823" s="22"/>
      <c r="KU1823" s="22"/>
      <c r="KV1823" s="22"/>
      <c r="KW1823" s="22"/>
      <c r="KX1823" s="22"/>
      <c r="KY1823" s="22"/>
      <c r="KZ1823" s="22"/>
      <c r="LA1823" s="24"/>
      <c r="LB1823" s="22"/>
      <c r="LC1823" s="22"/>
      <c r="LD1823" s="22"/>
      <c r="LE1823" s="22"/>
      <c r="LF1823" s="22"/>
      <c r="LG1823" s="22"/>
      <c r="LH1823" s="22"/>
      <c r="LI1823" s="22"/>
      <c r="LJ1823" s="22"/>
      <c r="LK1823" s="22"/>
      <c r="LL1823" s="22"/>
      <c r="LM1823" s="22"/>
      <c r="LN1823" s="22"/>
      <c r="LO1823" s="22"/>
      <c r="LP1823" s="22"/>
      <c r="LQ1823" s="22"/>
      <c r="LR1823" s="22"/>
      <c r="LS1823" s="22"/>
      <c r="LT1823" s="22"/>
      <c r="LU1823" s="22"/>
      <c r="LV1823" s="22"/>
      <c r="LW1823" s="22"/>
      <c r="LX1823" s="22"/>
      <c r="LY1823" s="22"/>
      <c r="LZ1823" s="22"/>
      <c r="MA1823" s="22"/>
      <c r="MB1823" s="22"/>
      <c r="MC1823" s="22"/>
      <c r="MD1823" s="22"/>
      <c r="ME1823" s="22"/>
      <c r="MF1823" s="22"/>
      <c r="MG1823" s="24"/>
      <c r="MH1823" s="22"/>
      <c r="MI1823" s="22"/>
      <c r="MJ1823" s="22"/>
      <c r="MK1823" s="22"/>
      <c r="ML1823" s="22"/>
      <c r="MM1823" s="22"/>
      <c r="MN1823" s="22"/>
      <c r="MO1823" s="22"/>
      <c r="MP1823" s="22"/>
      <c r="MQ1823" s="22"/>
      <c r="MR1823" s="22"/>
      <c r="MS1823" s="22"/>
      <c r="MT1823" s="22"/>
      <c r="MU1823" s="22"/>
      <c r="MV1823" s="22"/>
      <c r="MW1823" s="22"/>
      <c r="MX1823" s="22"/>
      <c r="MY1823" s="22"/>
      <c r="MZ1823" s="22"/>
      <c r="NA1823" s="22"/>
      <c r="NB1823" s="22"/>
      <c r="NC1823" s="22"/>
      <c r="ND1823" s="22"/>
      <c r="NE1823" s="22"/>
      <c r="NF1823" s="22"/>
      <c r="NG1823" s="22"/>
      <c r="NH1823" s="22"/>
      <c r="NI1823" s="22"/>
      <c r="NJ1823" s="22"/>
      <c r="NK1823" s="22"/>
      <c r="NL1823" s="22"/>
      <c r="NM1823" s="24"/>
      <c r="NN1823" s="22"/>
      <c r="NO1823" s="22"/>
      <c r="NP1823" s="22"/>
      <c r="NQ1823" s="22"/>
      <c r="NR1823" s="22"/>
      <c r="NS1823" s="22"/>
      <c r="NT1823" s="22"/>
      <c r="NU1823" s="22"/>
      <c r="NV1823" s="22"/>
      <c r="NW1823" s="22"/>
      <c r="NX1823" s="22"/>
      <c r="NY1823" s="22"/>
      <c r="NZ1823" s="22"/>
      <c r="OA1823" s="22"/>
      <c r="OB1823" s="22"/>
      <c r="OC1823" s="22"/>
      <c r="OD1823" s="22"/>
      <c r="OE1823" s="22"/>
      <c r="OF1823" s="22"/>
      <c r="OG1823" s="22"/>
      <c r="OH1823" s="22"/>
      <c r="OI1823" s="22"/>
      <c r="OJ1823" s="22"/>
      <c r="OK1823" s="22"/>
      <c r="OL1823" s="22"/>
      <c r="OM1823" s="22"/>
      <c r="ON1823" s="22"/>
      <c r="OO1823" s="22"/>
      <c r="OP1823" s="22"/>
      <c r="OQ1823" s="22"/>
      <c r="OR1823" s="22"/>
    </row>
    <row r="1824" spans="1:408" ht="15" thickBot="1">
      <c r="A1824" s="1" t="str">
        <f t="shared" si="50"/>
        <v>-92</v>
      </c>
      <c r="B1824" s="12" t="str">
        <f t="shared" si="52"/>
        <v/>
      </c>
      <c r="C1824" s="13"/>
      <c r="D1824" s="14"/>
      <c r="E1824" s="15"/>
      <c r="F1824" s="15"/>
      <c r="G1824" s="15">
        <f t="shared" si="51"/>
        <v>0</v>
      </c>
      <c r="H1824" s="16"/>
      <c r="I1824" s="14"/>
      <c r="J1824" s="17"/>
      <c r="K1824" s="79"/>
      <c r="L1824" s="18"/>
      <c r="M1824" s="18"/>
      <c r="N1824" s="16" t="e">
        <f t="shared" ca="1" si="48"/>
        <v>#NAME?</v>
      </c>
      <c r="O1824" s="19"/>
      <c r="P1824" s="19"/>
      <c r="Q1824" s="20"/>
      <c r="R1824" s="21" t="e">
        <f t="array" ref="R1824">VLOOKUP(C1824,DB!A:D,2,FALSE)</f>
        <v>#N/A</v>
      </c>
      <c r="S1824" s="21" t="e">
        <f t="array" ref="S1824">VLOOKUP(C1824,DB!A:D,3,FALSE)</f>
        <v>#N/A</v>
      </c>
      <c r="T1824" s="22" t="s">
        <v>19</v>
      </c>
      <c r="U1824" s="1" t="str">
        <f t="shared" si="53"/>
        <v/>
      </c>
      <c r="V1824" s="23" t="e">
        <f t="shared" ca="1" si="47"/>
        <v>#NAME?</v>
      </c>
      <c r="X1824" s="24" t="e">
        <f>VLOOKUP(CONCATENATE(C1824,D1824),'Honor 2025'!A:D,4,FALSE)</f>
        <v>#N/A</v>
      </c>
      <c r="Y1824" s="24"/>
      <c r="Z1824" s="22"/>
      <c r="AA1824" s="22"/>
      <c r="AB1824" s="22"/>
      <c r="AC1824" s="22"/>
      <c r="AD1824" s="22"/>
      <c r="AE1824" s="22"/>
      <c r="AF1824" s="22"/>
      <c r="AG1824" s="22"/>
      <c r="AH1824" s="22"/>
      <c r="AI1824" s="22"/>
      <c r="AJ1824" s="22"/>
      <c r="AK1824" s="22"/>
      <c r="AL1824" s="22"/>
      <c r="AM1824" s="22"/>
      <c r="AN1824" s="22"/>
      <c r="AO1824" s="22"/>
      <c r="AP1824" s="22"/>
      <c r="AQ1824" s="22"/>
      <c r="AR1824" s="22"/>
      <c r="AS1824" s="22"/>
      <c r="AT1824" s="22"/>
      <c r="AU1824" s="22"/>
      <c r="AV1824" s="22"/>
      <c r="AW1824" s="22"/>
      <c r="AX1824" s="22"/>
      <c r="AY1824" s="22"/>
      <c r="AZ1824" s="22"/>
      <c r="BA1824" s="22"/>
      <c r="BB1824" s="22"/>
      <c r="BC1824" s="22"/>
      <c r="BD1824" s="22"/>
      <c r="BE1824" s="24"/>
      <c r="BF1824" s="22"/>
      <c r="BG1824" s="22"/>
      <c r="BH1824" s="22"/>
      <c r="BI1824" s="22"/>
      <c r="BJ1824" s="22"/>
      <c r="BK1824" s="22"/>
      <c r="BL1824" s="22"/>
      <c r="BM1824" s="22"/>
      <c r="BN1824" s="22"/>
      <c r="BO1824" s="22"/>
      <c r="BP1824" s="22"/>
      <c r="BQ1824" s="22"/>
      <c r="BR1824" s="22"/>
      <c r="BS1824" s="22"/>
      <c r="BT1824" s="22"/>
      <c r="BU1824" s="22"/>
      <c r="BV1824" s="22"/>
      <c r="BW1824" s="22"/>
      <c r="BX1824" s="22"/>
      <c r="BY1824" s="22"/>
      <c r="BZ1824" s="22"/>
      <c r="CA1824" s="22"/>
      <c r="CB1824" s="22"/>
      <c r="CC1824" s="22"/>
      <c r="CD1824" s="22"/>
      <c r="CE1824" s="22"/>
      <c r="CF1824" s="22"/>
      <c r="CG1824" s="22"/>
      <c r="CH1824" s="22"/>
      <c r="CI1824" s="22"/>
      <c r="CJ1824" s="22"/>
      <c r="CK1824" s="24"/>
      <c r="CL1824" s="22"/>
      <c r="CM1824" s="22"/>
      <c r="CN1824" s="22"/>
      <c r="CO1824" s="22"/>
      <c r="CP1824" s="22"/>
      <c r="CQ1824" s="22"/>
      <c r="CR1824" s="22"/>
      <c r="CS1824" s="22"/>
      <c r="CT1824" s="22"/>
      <c r="CU1824" s="22"/>
      <c r="CV1824" s="22"/>
      <c r="CW1824" s="22"/>
      <c r="CX1824" s="22"/>
      <c r="CY1824" s="22"/>
      <c r="CZ1824" s="22"/>
      <c r="DA1824" s="22"/>
      <c r="DB1824" s="22"/>
      <c r="DC1824" s="22"/>
      <c r="DD1824" s="22"/>
      <c r="DE1824" s="22"/>
      <c r="DF1824" s="22"/>
      <c r="DG1824" s="22"/>
      <c r="DH1824" s="22"/>
      <c r="DI1824" s="22"/>
      <c r="DJ1824" s="22"/>
      <c r="DK1824" s="22"/>
      <c r="DL1824" s="22"/>
      <c r="DM1824" s="22"/>
      <c r="DN1824" s="22"/>
      <c r="DO1824" s="22"/>
      <c r="DP1824" s="22"/>
      <c r="DQ1824" s="24"/>
      <c r="DR1824" s="22"/>
      <c r="DS1824" s="22"/>
      <c r="DT1824" s="22"/>
      <c r="DU1824" s="22"/>
      <c r="DV1824" s="22"/>
      <c r="DW1824" s="22"/>
      <c r="DX1824" s="22"/>
      <c r="DY1824" s="22"/>
      <c r="DZ1824" s="22"/>
      <c r="EA1824" s="22"/>
      <c r="EB1824" s="22"/>
      <c r="EC1824" s="22"/>
      <c r="ED1824" s="22"/>
      <c r="EE1824" s="22"/>
      <c r="EF1824" s="22"/>
      <c r="EG1824" s="22"/>
      <c r="EH1824" s="22"/>
      <c r="EI1824" s="22"/>
      <c r="EJ1824" s="22"/>
      <c r="EK1824" s="22"/>
      <c r="EL1824" s="22"/>
      <c r="EM1824" s="22"/>
      <c r="EN1824" s="22"/>
      <c r="EO1824" s="22"/>
      <c r="EP1824" s="22"/>
      <c r="EQ1824" s="22"/>
      <c r="ER1824" s="22"/>
      <c r="ES1824" s="22"/>
      <c r="ET1824" s="22"/>
      <c r="EU1824" s="22"/>
      <c r="EV1824" s="22"/>
      <c r="EW1824" s="24"/>
      <c r="EX1824" s="22"/>
      <c r="EY1824" s="22"/>
      <c r="EZ1824" s="22"/>
      <c r="FA1824" s="22"/>
      <c r="FB1824" s="22"/>
      <c r="FC1824" s="22"/>
      <c r="FD1824" s="22"/>
      <c r="FE1824" s="22"/>
      <c r="FF1824" s="22"/>
      <c r="FG1824" s="22"/>
      <c r="FH1824" s="22"/>
      <c r="FI1824" s="22"/>
      <c r="FJ1824" s="22"/>
      <c r="FK1824" s="22"/>
      <c r="FL1824" s="22"/>
      <c r="FM1824" s="22"/>
      <c r="FN1824" s="22"/>
      <c r="FO1824" s="22"/>
      <c r="FP1824" s="22"/>
      <c r="FQ1824" s="22"/>
      <c r="FR1824" s="22"/>
      <c r="FS1824" s="22"/>
      <c r="FT1824" s="22"/>
      <c r="FU1824" s="22"/>
      <c r="FV1824" s="22"/>
      <c r="FW1824" s="22"/>
      <c r="FX1824" s="22"/>
      <c r="FY1824" s="22"/>
      <c r="FZ1824" s="22"/>
      <c r="GA1824" s="22"/>
      <c r="GB1824" s="22"/>
      <c r="GC1824" s="24"/>
      <c r="GD1824" s="22"/>
      <c r="GE1824" s="22"/>
      <c r="GF1824" s="22"/>
      <c r="GG1824" s="22"/>
      <c r="GH1824" s="22"/>
      <c r="GI1824" s="22"/>
      <c r="GJ1824" s="22"/>
      <c r="GK1824" s="22"/>
      <c r="GL1824" s="22"/>
      <c r="GM1824" s="22"/>
      <c r="GN1824" s="22"/>
      <c r="GO1824" s="22"/>
      <c r="GP1824" s="22"/>
      <c r="GQ1824" s="22"/>
      <c r="GR1824" s="22"/>
      <c r="GS1824" s="22"/>
      <c r="GT1824" s="22"/>
      <c r="GU1824" s="22"/>
      <c r="GV1824" s="22"/>
      <c r="GW1824" s="22"/>
      <c r="GX1824" s="22"/>
      <c r="GY1824" s="22"/>
      <c r="GZ1824" s="22"/>
      <c r="HA1824" s="22"/>
      <c r="HB1824" s="22"/>
      <c r="HC1824" s="22"/>
      <c r="HD1824" s="22"/>
      <c r="HE1824" s="22"/>
      <c r="HF1824" s="22"/>
      <c r="HG1824" s="22"/>
      <c r="HH1824" s="22"/>
      <c r="HI1824" s="24"/>
      <c r="HJ1824" s="22"/>
      <c r="HK1824" s="22"/>
      <c r="HL1824" s="22"/>
      <c r="HM1824" s="22"/>
      <c r="HN1824" s="22"/>
      <c r="HO1824" s="22"/>
      <c r="HP1824" s="22"/>
      <c r="HQ1824" s="22"/>
      <c r="HR1824" s="22"/>
      <c r="HS1824" s="22"/>
      <c r="HT1824" s="22"/>
      <c r="HU1824" s="22"/>
      <c r="HV1824" s="22"/>
      <c r="HW1824" s="22"/>
      <c r="HX1824" s="22"/>
      <c r="HY1824" s="22"/>
      <c r="HZ1824" s="22"/>
      <c r="IA1824" s="22"/>
      <c r="IB1824" s="22"/>
      <c r="IC1824" s="22"/>
      <c r="ID1824" s="22"/>
      <c r="IE1824" s="22"/>
      <c r="IF1824" s="22"/>
      <c r="IG1824" s="22"/>
      <c r="IH1824" s="22"/>
      <c r="II1824" s="22"/>
      <c r="IJ1824" s="22"/>
      <c r="IK1824" s="22"/>
      <c r="IL1824" s="22"/>
      <c r="IM1824" s="22"/>
      <c r="IN1824" s="22"/>
      <c r="IO1824" s="24"/>
      <c r="IP1824" s="22"/>
      <c r="IQ1824" s="22"/>
      <c r="IR1824" s="22"/>
      <c r="IS1824" s="22"/>
      <c r="IT1824" s="22"/>
      <c r="IU1824" s="22"/>
      <c r="IV1824" s="22"/>
      <c r="IW1824" s="22"/>
      <c r="IX1824" s="22"/>
      <c r="IY1824" s="22"/>
      <c r="IZ1824" s="22"/>
      <c r="JA1824" s="22"/>
      <c r="JB1824" s="22"/>
      <c r="JC1824" s="22"/>
      <c r="JD1824" s="22"/>
      <c r="JE1824" s="22"/>
      <c r="JF1824" s="22"/>
      <c r="JG1824" s="22"/>
      <c r="JH1824" s="22"/>
      <c r="JI1824" s="22"/>
      <c r="JJ1824" s="22"/>
      <c r="JK1824" s="22"/>
      <c r="JL1824" s="22"/>
      <c r="JM1824" s="22"/>
      <c r="JN1824" s="22"/>
      <c r="JO1824" s="22"/>
      <c r="JP1824" s="22"/>
      <c r="JQ1824" s="22"/>
      <c r="JR1824" s="22"/>
      <c r="JS1824" s="22"/>
      <c r="JT1824" s="22"/>
      <c r="JU1824" s="24"/>
      <c r="JV1824" s="22"/>
      <c r="JW1824" s="22"/>
      <c r="JX1824" s="22"/>
      <c r="JY1824" s="22"/>
      <c r="JZ1824" s="22"/>
      <c r="KA1824" s="22"/>
      <c r="KB1824" s="22"/>
      <c r="KC1824" s="22"/>
      <c r="KD1824" s="22"/>
      <c r="KE1824" s="22"/>
      <c r="KF1824" s="22"/>
      <c r="KG1824" s="22"/>
      <c r="KH1824" s="22"/>
      <c r="KI1824" s="22"/>
      <c r="KJ1824" s="22"/>
      <c r="KK1824" s="22"/>
      <c r="KL1824" s="22"/>
      <c r="KM1824" s="22"/>
      <c r="KN1824" s="22"/>
      <c r="KO1824" s="22"/>
      <c r="KP1824" s="22"/>
      <c r="KQ1824" s="22"/>
      <c r="KR1824" s="22"/>
      <c r="KS1824" s="22"/>
      <c r="KT1824" s="22"/>
      <c r="KU1824" s="22"/>
      <c r="KV1824" s="22"/>
      <c r="KW1824" s="22"/>
      <c r="KX1824" s="22"/>
      <c r="KY1824" s="22"/>
      <c r="KZ1824" s="22"/>
      <c r="LA1824" s="24"/>
      <c r="LB1824" s="22"/>
      <c r="LC1824" s="22"/>
      <c r="LD1824" s="22"/>
      <c r="LE1824" s="22"/>
      <c r="LF1824" s="22"/>
      <c r="LG1824" s="22"/>
      <c r="LH1824" s="22"/>
      <c r="LI1824" s="22"/>
      <c r="LJ1824" s="22"/>
      <c r="LK1824" s="22"/>
      <c r="LL1824" s="22"/>
      <c r="LM1824" s="22"/>
      <c r="LN1824" s="22"/>
      <c r="LO1824" s="22"/>
      <c r="LP1824" s="22"/>
      <c r="LQ1824" s="22"/>
      <c r="LR1824" s="22"/>
      <c r="LS1824" s="22"/>
      <c r="LT1824" s="22"/>
      <c r="LU1824" s="22"/>
      <c r="LV1824" s="22"/>
      <c r="LW1824" s="22"/>
      <c r="LX1824" s="22"/>
      <c r="LY1824" s="22"/>
      <c r="LZ1824" s="22"/>
      <c r="MA1824" s="22"/>
      <c r="MB1824" s="22"/>
      <c r="MC1824" s="22"/>
      <c r="MD1824" s="22"/>
      <c r="ME1824" s="22"/>
      <c r="MF1824" s="22"/>
      <c r="MG1824" s="24"/>
      <c r="MH1824" s="22"/>
      <c r="MI1824" s="22"/>
      <c r="MJ1824" s="22"/>
      <c r="MK1824" s="22"/>
      <c r="ML1824" s="22"/>
      <c r="MM1824" s="22"/>
      <c r="MN1824" s="22"/>
      <c r="MO1824" s="22"/>
      <c r="MP1824" s="22"/>
      <c r="MQ1824" s="22"/>
      <c r="MR1824" s="22"/>
      <c r="MS1824" s="22"/>
      <c r="MT1824" s="22"/>
      <c r="MU1824" s="22"/>
      <c r="MV1824" s="22"/>
      <c r="MW1824" s="22"/>
      <c r="MX1824" s="22"/>
      <c r="MY1824" s="22"/>
      <c r="MZ1824" s="22"/>
      <c r="NA1824" s="22"/>
      <c r="NB1824" s="22"/>
      <c r="NC1824" s="22"/>
      <c r="ND1824" s="22"/>
      <c r="NE1824" s="22"/>
      <c r="NF1824" s="22"/>
      <c r="NG1824" s="22"/>
      <c r="NH1824" s="22"/>
      <c r="NI1824" s="22"/>
      <c r="NJ1824" s="22"/>
      <c r="NK1824" s="22"/>
      <c r="NL1824" s="22"/>
      <c r="NM1824" s="24"/>
      <c r="NN1824" s="22"/>
      <c r="NO1824" s="22"/>
      <c r="NP1824" s="22"/>
      <c r="NQ1824" s="22"/>
      <c r="NR1824" s="22"/>
      <c r="NS1824" s="22"/>
      <c r="NT1824" s="22"/>
      <c r="NU1824" s="22"/>
      <c r="NV1824" s="22"/>
      <c r="NW1824" s="22"/>
      <c r="NX1824" s="22"/>
      <c r="NY1824" s="22"/>
      <c r="NZ1824" s="22"/>
      <c r="OA1824" s="22"/>
      <c r="OB1824" s="22"/>
      <c r="OC1824" s="22"/>
      <c r="OD1824" s="22"/>
      <c r="OE1824" s="22"/>
      <c r="OF1824" s="22"/>
      <c r="OG1824" s="22"/>
      <c r="OH1824" s="22"/>
      <c r="OI1824" s="22"/>
      <c r="OJ1824" s="22"/>
      <c r="OK1824" s="22"/>
      <c r="OL1824" s="22"/>
      <c r="OM1824" s="22"/>
      <c r="ON1824" s="22"/>
      <c r="OO1824" s="22"/>
      <c r="OP1824" s="22"/>
      <c r="OQ1824" s="22"/>
      <c r="OR1824" s="22"/>
    </row>
    <row r="1825" spans="1:408" ht="15" thickBot="1">
      <c r="A1825" s="1" t="str">
        <f t="shared" si="50"/>
        <v>-93</v>
      </c>
      <c r="B1825" s="12" t="str">
        <f t="shared" si="52"/>
        <v/>
      </c>
      <c r="C1825" s="13"/>
      <c r="D1825" s="14"/>
      <c r="E1825" s="15"/>
      <c r="F1825" s="15"/>
      <c r="G1825" s="15">
        <f t="shared" si="51"/>
        <v>0</v>
      </c>
      <c r="H1825" s="16"/>
      <c r="I1825" s="14"/>
      <c r="J1825" s="17"/>
      <c r="K1825" s="78"/>
      <c r="L1825" s="18"/>
      <c r="M1825" s="18"/>
      <c r="N1825" s="16" t="e">
        <f t="shared" ca="1" si="48"/>
        <v>#NAME?</v>
      </c>
      <c r="O1825" s="19"/>
      <c r="P1825" s="19"/>
      <c r="Q1825" s="20"/>
      <c r="R1825" s="21" t="e">
        <f t="array" ref="R1825">VLOOKUP(C1825,DB!A:D,2,FALSE)</f>
        <v>#N/A</v>
      </c>
      <c r="S1825" s="21" t="e">
        <f t="array" ref="S1825">VLOOKUP(C1825,DB!A:D,3,FALSE)</f>
        <v>#N/A</v>
      </c>
      <c r="T1825" s="22" t="s">
        <v>19</v>
      </c>
      <c r="U1825" s="1" t="str">
        <f t="shared" si="53"/>
        <v/>
      </c>
      <c r="V1825" s="23" t="e">
        <f t="shared" ca="1" si="47"/>
        <v>#NAME?</v>
      </c>
      <c r="X1825" s="24" t="e">
        <f>VLOOKUP(CONCATENATE(C1825,D1825),'Honor 2025'!A:D,4,FALSE)</f>
        <v>#N/A</v>
      </c>
      <c r="Y1825" s="24"/>
      <c r="Z1825" s="22"/>
      <c r="AA1825" s="22"/>
      <c r="AB1825" s="22"/>
      <c r="AC1825" s="22"/>
      <c r="AD1825" s="22"/>
      <c r="AE1825" s="22"/>
      <c r="AF1825" s="22"/>
      <c r="AG1825" s="22"/>
      <c r="AH1825" s="22"/>
      <c r="AI1825" s="22"/>
      <c r="AJ1825" s="22"/>
      <c r="AK1825" s="22"/>
      <c r="AL1825" s="22"/>
      <c r="AM1825" s="22"/>
      <c r="AN1825" s="22"/>
      <c r="AO1825" s="22"/>
      <c r="AP1825" s="22"/>
      <c r="AQ1825" s="22"/>
      <c r="AR1825" s="22"/>
      <c r="AS1825" s="22"/>
      <c r="AT1825" s="22"/>
      <c r="AU1825" s="22"/>
      <c r="AV1825" s="22"/>
      <c r="AW1825" s="22"/>
      <c r="AX1825" s="22"/>
      <c r="AY1825" s="22"/>
      <c r="AZ1825" s="22"/>
      <c r="BA1825" s="22"/>
      <c r="BB1825" s="22"/>
      <c r="BC1825" s="22"/>
      <c r="BD1825" s="22"/>
      <c r="BE1825" s="24"/>
      <c r="BF1825" s="22"/>
      <c r="BG1825" s="22"/>
      <c r="BH1825" s="22"/>
      <c r="BI1825" s="22"/>
      <c r="BJ1825" s="22"/>
      <c r="BK1825" s="22"/>
      <c r="BL1825" s="22"/>
      <c r="BM1825" s="22"/>
      <c r="BN1825" s="22"/>
      <c r="BO1825" s="22"/>
      <c r="BP1825" s="22"/>
      <c r="BQ1825" s="22"/>
      <c r="BR1825" s="22"/>
      <c r="BS1825" s="22"/>
      <c r="BT1825" s="22"/>
      <c r="BU1825" s="22"/>
      <c r="BV1825" s="22"/>
      <c r="BW1825" s="22"/>
      <c r="BX1825" s="22"/>
      <c r="BY1825" s="22"/>
      <c r="BZ1825" s="22"/>
      <c r="CA1825" s="22"/>
      <c r="CB1825" s="22"/>
      <c r="CC1825" s="22"/>
      <c r="CD1825" s="22"/>
      <c r="CE1825" s="22"/>
      <c r="CF1825" s="22"/>
      <c r="CG1825" s="22"/>
      <c r="CH1825" s="22"/>
      <c r="CI1825" s="22"/>
      <c r="CJ1825" s="22"/>
      <c r="CK1825" s="24"/>
      <c r="CL1825" s="22"/>
      <c r="CM1825" s="22"/>
      <c r="CN1825" s="22"/>
      <c r="CO1825" s="22"/>
      <c r="CP1825" s="22"/>
      <c r="CQ1825" s="22"/>
      <c r="CR1825" s="22"/>
      <c r="CS1825" s="22"/>
      <c r="CT1825" s="22"/>
      <c r="CU1825" s="22"/>
      <c r="CV1825" s="22"/>
      <c r="CW1825" s="22"/>
      <c r="CX1825" s="22"/>
      <c r="CY1825" s="22"/>
      <c r="CZ1825" s="22"/>
      <c r="DA1825" s="22"/>
      <c r="DB1825" s="22"/>
      <c r="DC1825" s="22"/>
      <c r="DD1825" s="22"/>
      <c r="DE1825" s="22"/>
      <c r="DF1825" s="22"/>
      <c r="DG1825" s="22"/>
      <c r="DH1825" s="22"/>
      <c r="DI1825" s="22"/>
      <c r="DJ1825" s="22"/>
      <c r="DK1825" s="22"/>
      <c r="DL1825" s="22"/>
      <c r="DM1825" s="22"/>
      <c r="DN1825" s="22"/>
      <c r="DO1825" s="22"/>
      <c r="DP1825" s="22"/>
      <c r="DQ1825" s="24"/>
      <c r="DR1825" s="22"/>
      <c r="DS1825" s="22"/>
      <c r="DT1825" s="22"/>
      <c r="DU1825" s="22"/>
      <c r="DV1825" s="22"/>
      <c r="DW1825" s="22"/>
      <c r="DX1825" s="22"/>
      <c r="DY1825" s="22"/>
      <c r="DZ1825" s="22"/>
      <c r="EA1825" s="22"/>
      <c r="EB1825" s="22"/>
      <c r="EC1825" s="22"/>
      <c r="ED1825" s="22"/>
      <c r="EE1825" s="22"/>
      <c r="EF1825" s="22"/>
      <c r="EG1825" s="22"/>
      <c r="EH1825" s="22"/>
      <c r="EI1825" s="22"/>
      <c r="EJ1825" s="22"/>
      <c r="EK1825" s="22"/>
      <c r="EL1825" s="22"/>
      <c r="EM1825" s="22"/>
      <c r="EN1825" s="22"/>
      <c r="EO1825" s="22"/>
      <c r="EP1825" s="22"/>
      <c r="EQ1825" s="22"/>
      <c r="ER1825" s="22"/>
      <c r="ES1825" s="22"/>
      <c r="ET1825" s="22"/>
      <c r="EU1825" s="22"/>
      <c r="EV1825" s="22"/>
      <c r="EW1825" s="24"/>
      <c r="EX1825" s="22"/>
      <c r="EY1825" s="22"/>
      <c r="EZ1825" s="22"/>
      <c r="FA1825" s="22"/>
      <c r="FB1825" s="22"/>
      <c r="FC1825" s="22"/>
      <c r="FD1825" s="22"/>
      <c r="FE1825" s="22"/>
      <c r="FF1825" s="22"/>
      <c r="FG1825" s="22"/>
      <c r="FH1825" s="22"/>
      <c r="FI1825" s="22"/>
      <c r="FJ1825" s="22"/>
      <c r="FK1825" s="22"/>
      <c r="FL1825" s="22"/>
      <c r="FM1825" s="22"/>
      <c r="FN1825" s="22"/>
      <c r="FO1825" s="22"/>
      <c r="FP1825" s="22"/>
      <c r="FQ1825" s="22"/>
      <c r="FR1825" s="22"/>
      <c r="FS1825" s="22"/>
      <c r="FT1825" s="22"/>
      <c r="FU1825" s="22"/>
      <c r="FV1825" s="22"/>
      <c r="FW1825" s="22"/>
      <c r="FX1825" s="22"/>
      <c r="FY1825" s="22"/>
      <c r="FZ1825" s="22"/>
      <c r="GA1825" s="22"/>
      <c r="GB1825" s="22"/>
      <c r="GC1825" s="24"/>
      <c r="GD1825" s="22"/>
      <c r="GE1825" s="22"/>
      <c r="GF1825" s="22"/>
      <c r="GG1825" s="22"/>
      <c r="GH1825" s="22"/>
      <c r="GI1825" s="22"/>
      <c r="GJ1825" s="22"/>
      <c r="GK1825" s="22"/>
      <c r="GL1825" s="22"/>
      <c r="GM1825" s="22"/>
      <c r="GN1825" s="22"/>
      <c r="GO1825" s="22"/>
      <c r="GP1825" s="22"/>
      <c r="GQ1825" s="22"/>
      <c r="GR1825" s="22"/>
      <c r="GS1825" s="22"/>
      <c r="GT1825" s="22"/>
      <c r="GU1825" s="22"/>
      <c r="GV1825" s="22"/>
      <c r="GW1825" s="22"/>
      <c r="GX1825" s="22"/>
      <c r="GY1825" s="22"/>
      <c r="GZ1825" s="22"/>
      <c r="HA1825" s="22"/>
      <c r="HB1825" s="22"/>
      <c r="HC1825" s="22"/>
      <c r="HD1825" s="22"/>
      <c r="HE1825" s="22"/>
      <c r="HF1825" s="22"/>
      <c r="HG1825" s="22"/>
      <c r="HH1825" s="22"/>
      <c r="HI1825" s="24"/>
      <c r="HJ1825" s="22"/>
      <c r="HK1825" s="22"/>
      <c r="HL1825" s="22"/>
      <c r="HM1825" s="22"/>
      <c r="HN1825" s="22"/>
      <c r="HO1825" s="22"/>
      <c r="HP1825" s="22"/>
      <c r="HQ1825" s="22"/>
      <c r="HR1825" s="22"/>
      <c r="HS1825" s="22"/>
      <c r="HT1825" s="22"/>
      <c r="HU1825" s="22"/>
      <c r="HV1825" s="22"/>
      <c r="HW1825" s="22"/>
      <c r="HX1825" s="22"/>
      <c r="HY1825" s="22"/>
      <c r="HZ1825" s="22"/>
      <c r="IA1825" s="22"/>
      <c r="IB1825" s="22"/>
      <c r="IC1825" s="22"/>
      <c r="ID1825" s="22"/>
      <c r="IE1825" s="22"/>
      <c r="IF1825" s="22"/>
      <c r="IG1825" s="22"/>
      <c r="IH1825" s="22"/>
      <c r="II1825" s="22"/>
      <c r="IJ1825" s="22"/>
      <c r="IK1825" s="22"/>
      <c r="IL1825" s="22"/>
      <c r="IM1825" s="22"/>
      <c r="IN1825" s="22"/>
      <c r="IO1825" s="24"/>
      <c r="IP1825" s="22"/>
      <c r="IQ1825" s="22"/>
      <c r="IR1825" s="22"/>
      <c r="IS1825" s="22"/>
      <c r="IT1825" s="22"/>
      <c r="IU1825" s="22"/>
      <c r="IV1825" s="22"/>
      <c r="IW1825" s="22"/>
      <c r="IX1825" s="22"/>
      <c r="IY1825" s="22"/>
      <c r="IZ1825" s="22"/>
      <c r="JA1825" s="22"/>
      <c r="JB1825" s="22"/>
      <c r="JC1825" s="22"/>
      <c r="JD1825" s="22"/>
      <c r="JE1825" s="22"/>
      <c r="JF1825" s="22"/>
      <c r="JG1825" s="22"/>
      <c r="JH1825" s="22"/>
      <c r="JI1825" s="22"/>
      <c r="JJ1825" s="22"/>
      <c r="JK1825" s="22"/>
      <c r="JL1825" s="22"/>
      <c r="JM1825" s="22"/>
      <c r="JN1825" s="22"/>
      <c r="JO1825" s="22"/>
      <c r="JP1825" s="22"/>
      <c r="JQ1825" s="22"/>
      <c r="JR1825" s="22"/>
      <c r="JS1825" s="22"/>
      <c r="JT1825" s="22"/>
      <c r="JU1825" s="24"/>
      <c r="JV1825" s="22"/>
      <c r="JW1825" s="22"/>
      <c r="JX1825" s="22"/>
      <c r="JY1825" s="22"/>
      <c r="JZ1825" s="22"/>
      <c r="KA1825" s="22"/>
      <c r="KB1825" s="22"/>
      <c r="KC1825" s="22"/>
      <c r="KD1825" s="22"/>
      <c r="KE1825" s="22"/>
      <c r="KF1825" s="22"/>
      <c r="KG1825" s="22"/>
      <c r="KH1825" s="22"/>
      <c r="KI1825" s="22"/>
      <c r="KJ1825" s="22"/>
      <c r="KK1825" s="22"/>
      <c r="KL1825" s="22"/>
      <c r="KM1825" s="22"/>
      <c r="KN1825" s="22"/>
      <c r="KO1825" s="22"/>
      <c r="KP1825" s="22"/>
      <c r="KQ1825" s="22"/>
      <c r="KR1825" s="22"/>
      <c r="KS1825" s="22"/>
      <c r="KT1825" s="22"/>
      <c r="KU1825" s="22"/>
      <c r="KV1825" s="22"/>
      <c r="KW1825" s="22"/>
      <c r="KX1825" s="22"/>
      <c r="KY1825" s="22"/>
      <c r="KZ1825" s="22"/>
      <c r="LA1825" s="24"/>
      <c r="LB1825" s="22"/>
      <c r="LC1825" s="22"/>
      <c r="LD1825" s="22"/>
      <c r="LE1825" s="22"/>
      <c r="LF1825" s="22"/>
      <c r="LG1825" s="22"/>
      <c r="LH1825" s="22"/>
      <c r="LI1825" s="22"/>
      <c r="LJ1825" s="22"/>
      <c r="LK1825" s="22"/>
      <c r="LL1825" s="22"/>
      <c r="LM1825" s="22"/>
      <c r="LN1825" s="22"/>
      <c r="LO1825" s="22"/>
      <c r="LP1825" s="22"/>
      <c r="LQ1825" s="22"/>
      <c r="LR1825" s="22"/>
      <c r="LS1825" s="22"/>
      <c r="LT1825" s="22"/>
      <c r="LU1825" s="22"/>
      <c r="LV1825" s="22"/>
      <c r="LW1825" s="22"/>
      <c r="LX1825" s="22"/>
      <c r="LY1825" s="22"/>
      <c r="LZ1825" s="22"/>
      <c r="MA1825" s="22"/>
      <c r="MB1825" s="22"/>
      <c r="MC1825" s="22"/>
      <c r="MD1825" s="22"/>
      <c r="ME1825" s="22"/>
      <c r="MF1825" s="22"/>
      <c r="MG1825" s="24"/>
      <c r="MH1825" s="22"/>
      <c r="MI1825" s="22"/>
      <c r="MJ1825" s="22"/>
      <c r="MK1825" s="22"/>
      <c r="ML1825" s="22"/>
      <c r="MM1825" s="22"/>
      <c r="MN1825" s="22"/>
      <c r="MO1825" s="22"/>
      <c r="MP1825" s="22"/>
      <c r="MQ1825" s="22"/>
      <c r="MR1825" s="22"/>
      <c r="MS1825" s="22"/>
      <c r="MT1825" s="22"/>
      <c r="MU1825" s="22"/>
      <c r="MV1825" s="22"/>
      <c r="MW1825" s="22"/>
      <c r="MX1825" s="22"/>
      <c r="MY1825" s="22"/>
      <c r="MZ1825" s="22"/>
      <c r="NA1825" s="22"/>
      <c r="NB1825" s="22"/>
      <c r="NC1825" s="22"/>
      <c r="ND1825" s="22"/>
      <c r="NE1825" s="22"/>
      <c r="NF1825" s="22"/>
      <c r="NG1825" s="22"/>
      <c r="NH1825" s="22"/>
      <c r="NI1825" s="22"/>
      <c r="NJ1825" s="22"/>
      <c r="NK1825" s="22"/>
      <c r="NL1825" s="22"/>
      <c r="NM1825" s="24"/>
      <c r="NN1825" s="22"/>
      <c r="NO1825" s="22"/>
      <c r="NP1825" s="22"/>
      <c r="NQ1825" s="22"/>
      <c r="NR1825" s="22"/>
      <c r="NS1825" s="22"/>
      <c r="NT1825" s="22"/>
      <c r="NU1825" s="22"/>
      <c r="NV1825" s="22"/>
      <c r="NW1825" s="22"/>
      <c r="NX1825" s="22"/>
      <c r="NY1825" s="22"/>
      <c r="NZ1825" s="22"/>
      <c r="OA1825" s="22"/>
      <c r="OB1825" s="22"/>
      <c r="OC1825" s="22"/>
      <c r="OD1825" s="22"/>
      <c r="OE1825" s="22"/>
      <c r="OF1825" s="22"/>
      <c r="OG1825" s="22"/>
      <c r="OH1825" s="22"/>
      <c r="OI1825" s="22"/>
      <c r="OJ1825" s="22"/>
      <c r="OK1825" s="22"/>
      <c r="OL1825" s="22"/>
      <c r="OM1825" s="22"/>
      <c r="ON1825" s="22"/>
      <c r="OO1825" s="22"/>
      <c r="OP1825" s="22"/>
      <c r="OQ1825" s="22"/>
      <c r="OR1825" s="22"/>
    </row>
    <row r="1826" spans="1:408" ht="15" thickBot="1">
      <c r="A1826" s="1" t="str">
        <f t="shared" si="50"/>
        <v>-94</v>
      </c>
      <c r="B1826" s="12" t="str">
        <f t="shared" si="52"/>
        <v/>
      </c>
      <c r="C1826" s="13"/>
      <c r="D1826" s="14"/>
      <c r="E1826" s="15"/>
      <c r="F1826" s="15"/>
      <c r="G1826" s="15">
        <f t="shared" si="51"/>
        <v>0</v>
      </c>
      <c r="H1826" s="16"/>
      <c r="I1826" s="14"/>
      <c r="J1826" s="17"/>
      <c r="K1826" s="79"/>
      <c r="L1826" s="18"/>
      <c r="M1826" s="18"/>
      <c r="N1826" s="16" t="e">
        <f t="shared" ca="1" si="48"/>
        <v>#NAME?</v>
      </c>
      <c r="O1826" s="19"/>
      <c r="P1826" s="19"/>
      <c r="Q1826" s="20"/>
      <c r="R1826" s="21" t="e">
        <f t="array" ref="R1826">VLOOKUP(C1826,DB!A:D,2,FALSE)</f>
        <v>#N/A</v>
      </c>
      <c r="S1826" s="21" t="e">
        <f t="array" ref="S1826">VLOOKUP(C1826,DB!A:D,3,FALSE)</f>
        <v>#N/A</v>
      </c>
      <c r="T1826" s="22" t="s">
        <v>19</v>
      </c>
      <c r="U1826" s="1" t="str">
        <f t="shared" si="53"/>
        <v/>
      </c>
      <c r="V1826" s="23" t="e">
        <f t="shared" ca="1" si="47"/>
        <v>#NAME?</v>
      </c>
      <c r="X1826" s="24" t="e">
        <f>VLOOKUP(CONCATENATE(C1826,D1826),'Honor 2025'!A:D,4,FALSE)</f>
        <v>#N/A</v>
      </c>
      <c r="Y1826" s="24"/>
      <c r="Z1826" s="22"/>
      <c r="AA1826" s="22"/>
      <c r="AB1826" s="22"/>
      <c r="AC1826" s="22"/>
      <c r="AD1826" s="22"/>
      <c r="AE1826" s="22"/>
      <c r="AF1826" s="22"/>
      <c r="AG1826" s="22"/>
      <c r="AH1826" s="22"/>
      <c r="AI1826" s="22"/>
      <c r="AJ1826" s="22"/>
      <c r="AK1826" s="22"/>
      <c r="AL1826" s="22"/>
      <c r="AM1826" s="22"/>
      <c r="AN1826" s="22"/>
      <c r="AO1826" s="22"/>
      <c r="AP1826" s="22"/>
      <c r="AQ1826" s="22"/>
      <c r="AR1826" s="22"/>
      <c r="AS1826" s="22"/>
      <c r="AT1826" s="22"/>
      <c r="AU1826" s="22"/>
      <c r="AV1826" s="22"/>
      <c r="AW1826" s="22"/>
      <c r="AX1826" s="22"/>
      <c r="AY1826" s="22"/>
      <c r="AZ1826" s="22"/>
      <c r="BA1826" s="22"/>
      <c r="BB1826" s="22"/>
      <c r="BC1826" s="22"/>
      <c r="BD1826" s="22"/>
      <c r="BE1826" s="24"/>
      <c r="BF1826" s="22"/>
      <c r="BG1826" s="22"/>
      <c r="BH1826" s="22"/>
      <c r="BI1826" s="22"/>
      <c r="BJ1826" s="22"/>
      <c r="BK1826" s="22"/>
      <c r="BL1826" s="22"/>
      <c r="BM1826" s="22"/>
      <c r="BN1826" s="22"/>
      <c r="BO1826" s="22"/>
      <c r="BP1826" s="22"/>
      <c r="BQ1826" s="22"/>
      <c r="BR1826" s="22"/>
      <c r="BS1826" s="22"/>
      <c r="BT1826" s="22"/>
      <c r="BU1826" s="22"/>
      <c r="BV1826" s="22"/>
      <c r="BW1826" s="22"/>
      <c r="BX1826" s="22"/>
      <c r="BY1826" s="22"/>
      <c r="BZ1826" s="22"/>
      <c r="CA1826" s="22"/>
      <c r="CB1826" s="22"/>
      <c r="CC1826" s="22"/>
      <c r="CD1826" s="22"/>
      <c r="CE1826" s="22"/>
      <c r="CF1826" s="22"/>
      <c r="CG1826" s="22"/>
      <c r="CH1826" s="22"/>
      <c r="CI1826" s="22"/>
      <c r="CJ1826" s="22"/>
      <c r="CK1826" s="24"/>
      <c r="CL1826" s="22"/>
      <c r="CM1826" s="22"/>
      <c r="CN1826" s="22"/>
      <c r="CO1826" s="22"/>
      <c r="CP1826" s="22"/>
      <c r="CQ1826" s="22"/>
      <c r="CR1826" s="22"/>
      <c r="CS1826" s="22"/>
      <c r="CT1826" s="22"/>
      <c r="CU1826" s="22"/>
      <c r="CV1826" s="22"/>
      <c r="CW1826" s="22"/>
      <c r="CX1826" s="22"/>
      <c r="CY1826" s="22"/>
      <c r="CZ1826" s="22"/>
      <c r="DA1826" s="22"/>
      <c r="DB1826" s="22"/>
      <c r="DC1826" s="22"/>
      <c r="DD1826" s="22"/>
      <c r="DE1826" s="22"/>
      <c r="DF1826" s="22"/>
      <c r="DG1826" s="22"/>
      <c r="DH1826" s="22"/>
      <c r="DI1826" s="22"/>
      <c r="DJ1826" s="22"/>
      <c r="DK1826" s="22"/>
      <c r="DL1826" s="22"/>
      <c r="DM1826" s="22"/>
      <c r="DN1826" s="22"/>
      <c r="DO1826" s="22"/>
      <c r="DP1826" s="22"/>
      <c r="DQ1826" s="24"/>
      <c r="DR1826" s="22"/>
      <c r="DS1826" s="22"/>
      <c r="DT1826" s="22"/>
      <c r="DU1826" s="22"/>
      <c r="DV1826" s="22"/>
      <c r="DW1826" s="22"/>
      <c r="DX1826" s="22"/>
      <c r="DY1826" s="22"/>
      <c r="DZ1826" s="22"/>
      <c r="EA1826" s="22"/>
      <c r="EB1826" s="22"/>
      <c r="EC1826" s="22"/>
      <c r="ED1826" s="22"/>
      <c r="EE1826" s="22"/>
      <c r="EF1826" s="22"/>
      <c r="EG1826" s="22"/>
      <c r="EH1826" s="22"/>
      <c r="EI1826" s="22"/>
      <c r="EJ1826" s="22"/>
      <c r="EK1826" s="22"/>
      <c r="EL1826" s="22"/>
      <c r="EM1826" s="22"/>
      <c r="EN1826" s="22"/>
      <c r="EO1826" s="22"/>
      <c r="EP1826" s="22"/>
      <c r="EQ1826" s="22"/>
      <c r="ER1826" s="22"/>
      <c r="ES1826" s="22"/>
      <c r="ET1826" s="22"/>
      <c r="EU1826" s="22"/>
      <c r="EV1826" s="22"/>
      <c r="EW1826" s="24"/>
      <c r="EX1826" s="22"/>
      <c r="EY1826" s="22"/>
      <c r="EZ1826" s="22"/>
      <c r="FA1826" s="22"/>
      <c r="FB1826" s="22"/>
      <c r="FC1826" s="22"/>
      <c r="FD1826" s="22"/>
      <c r="FE1826" s="22"/>
      <c r="FF1826" s="22"/>
      <c r="FG1826" s="22"/>
      <c r="FH1826" s="22"/>
      <c r="FI1826" s="22"/>
      <c r="FJ1826" s="22"/>
      <c r="FK1826" s="22"/>
      <c r="FL1826" s="22"/>
      <c r="FM1826" s="22"/>
      <c r="FN1826" s="22"/>
      <c r="FO1826" s="22"/>
      <c r="FP1826" s="22"/>
      <c r="FQ1826" s="22"/>
      <c r="FR1826" s="22"/>
      <c r="FS1826" s="22"/>
      <c r="FT1826" s="22"/>
      <c r="FU1826" s="22"/>
      <c r="FV1826" s="22"/>
      <c r="FW1826" s="22"/>
      <c r="FX1826" s="22"/>
      <c r="FY1826" s="22"/>
      <c r="FZ1826" s="22"/>
      <c r="GA1826" s="22"/>
      <c r="GB1826" s="22"/>
      <c r="GC1826" s="24"/>
      <c r="GD1826" s="22"/>
      <c r="GE1826" s="22"/>
      <c r="GF1826" s="22"/>
      <c r="GG1826" s="22"/>
      <c r="GH1826" s="22"/>
      <c r="GI1826" s="22"/>
      <c r="GJ1826" s="22"/>
      <c r="GK1826" s="22"/>
      <c r="GL1826" s="22"/>
      <c r="GM1826" s="22"/>
      <c r="GN1826" s="22"/>
      <c r="GO1826" s="22"/>
      <c r="GP1826" s="22"/>
      <c r="GQ1826" s="22"/>
      <c r="GR1826" s="22"/>
      <c r="GS1826" s="22"/>
      <c r="GT1826" s="22"/>
      <c r="GU1826" s="22"/>
      <c r="GV1826" s="22"/>
      <c r="GW1826" s="22"/>
      <c r="GX1826" s="22"/>
      <c r="GY1826" s="22"/>
      <c r="GZ1826" s="22"/>
      <c r="HA1826" s="22"/>
      <c r="HB1826" s="22"/>
      <c r="HC1826" s="22"/>
      <c r="HD1826" s="22"/>
      <c r="HE1826" s="22"/>
      <c r="HF1826" s="22"/>
      <c r="HG1826" s="22"/>
      <c r="HH1826" s="22"/>
      <c r="HI1826" s="24"/>
      <c r="HJ1826" s="22"/>
      <c r="HK1826" s="22"/>
      <c r="HL1826" s="22"/>
      <c r="HM1826" s="22"/>
      <c r="HN1826" s="22"/>
      <c r="HO1826" s="22"/>
      <c r="HP1826" s="22"/>
      <c r="HQ1826" s="22"/>
      <c r="HR1826" s="22"/>
      <c r="HS1826" s="22"/>
      <c r="HT1826" s="22"/>
      <c r="HU1826" s="22"/>
      <c r="HV1826" s="22"/>
      <c r="HW1826" s="22"/>
      <c r="HX1826" s="22"/>
      <c r="HY1826" s="22"/>
      <c r="HZ1826" s="22"/>
      <c r="IA1826" s="22"/>
      <c r="IB1826" s="22"/>
      <c r="IC1826" s="22"/>
      <c r="ID1826" s="22"/>
      <c r="IE1826" s="22"/>
      <c r="IF1826" s="22"/>
      <c r="IG1826" s="22"/>
      <c r="IH1826" s="22"/>
      <c r="II1826" s="22"/>
      <c r="IJ1826" s="22"/>
      <c r="IK1826" s="22"/>
      <c r="IL1826" s="22"/>
      <c r="IM1826" s="22"/>
      <c r="IN1826" s="22"/>
      <c r="IO1826" s="24"/>
      <c r="IP1826" s="22"/>
      <c r="IQ1826" s="22"/>
      <c r="IR1826" s="22"/>
      <c r="IS1826" s="22"/>
      <c r="IT1826" s="22"/>
      <c r="IU1826" s="22"/>
      <c r="IV1826" s="22"/>
      <c r="IW1826" s="22"/>
      <c r="IX1826" s="22"/>
      <c r="IY1826" s="22"/>
      <c r="IZ1826" s="22"/>
      <c r="JA1826" s="22"/>
      <c r="JB1826" s="22"/>
      <c r="JC1826" s="22"/>
      <c r="JD1826" s="22"/>
      <c r="JE1826" s="22"/>
      <c r="JF1826" s="22"/>
      <c r="JG1826" s="22"/>
      <c r="JH1826" s="22"/>
      <c r="JI1826" s="22"/>
      <c r="JJ1826" s="22"/>
      <c r="JK1826" s="22"/>
      <c r="JL1826" s="22"/>
      <c r="JM1826" s="22"/>
      <c r="JN1826" s="22"/>
      <c r="JO1826" s="22"/>
      <c r="JP1826" s="22"/>
      <c r="JQ1826" s="22"/>
      <c r="JR1826" s="22"/>
      <c r="JS1826" s="22"/>
      <c r="JT1826" s="22"/>
      <c r="JU1826" s="24"/>
      <c r="JV1826" s="22"/>
      <c r="JW1826" s="22"/>
      <c r="JX1826" s="22"/>
      <c r="JY1826" s="22"/>
      <c r="JZ1826" s="22"/>
      <c r="KA1826" s="22"/>
      <c r="KB1826" s="22"/>
      <c r="KC1826" s="22"/>
      <c r="KD1826" s="22"/>
      <c r="KE1826" s="22"/>
      <c r="KF1826" s="22"/>
      <c r="KG1826" s="22"/>
      <c r="KH1826" s="22"/>
      <c r="KI1826" s="22"/>
      <c r="KJ1826" s="22"/>
      <c r="KK1826" s="22"/>
      <c r="KL1826" s="22"/>
      <c r="KM1826" s="22"/>
      <c r="KN1826" s="22"/>
      <c r="KO1826" s="22"/>
      <c r="KP1826" s="22"/>
      <c r="KQ1826" s="22"/>
      <c r="KR1826" s="22"/>
      <c r="KS1826" s="22"/>
      <c r="KT1826" s="22"/>
      <c r="KU1826" s="22"/>
      <c r="KV1826" s="22"/>
      <c r="KW1826" s="22"/>
      <c r="KX1826" s="22"/>
      <c r="KY1826" s="22"/>
      <c r="KZ1826" s="22"/>
      <c r="LA1826" s="24"/>
      <c r="LB1826" s="22"/>
      <c r="LC1826" s="22"/>
      <c r="LD1826" s="22"/>
      <c r="LE1826" s="22"/>
      <c r="LF1826" s="22"/>
      <c r="LG1826" s="22"/>
      <c r="LH1826" s="22"/>
      <c r="LI1826" s="22"/>
      <c r="LJ1826" s="22"/>
      <c r="LK1826" s="22"/>
      <c r="LL1826" s="22"/>
      <c r="LM1826" s="22"/>
      <c r="LN1826" s="22"/>
      <c r="LO1826" s="22"/>
      <c r="LP1826" s="22"/>
      <c r="LQ1826" s="22"/>
      <c r="LR1826" s="22"/>
      <c r="LS1826" s="22"/>
      <c r="LT1826" s="22"/>
      <c r="LU1826" s="22"/>
      <c r="LV1826" s="22"/>
      <c r="LW1826" s="22"/>
      <c r="LX1826" s="22"/>
      <c r="LY1826" s="22"/>
      <c r="LZ1826" s="22"/>
      <c r="MA1826" s="22"/>
      <c r="MB1826" s="22"/>
      <c r="MC1826" s="22"/>
      <c r="MD1826" s="22"/>
      <c r="ME1826" s="22"/>
      <c r="MF1826" s="22"/>
      <c r="MG1826" s="24"/>
      <c r="MH1826" s="22"/>
      <c r="MI1826" s="22"/>
      <c r="MJ1826" s="22"/>
      <c r="MK1826" s="22"/>
      <c r="ML1826" s="22"/>
      <c r="MM1826" s="22"/>
      <c r="MN1826" s="22"/>
      <c r="MO1826" s="22"/>
      <c r="MP1826" s="22"/>
      <c r="MQ1826" s="22"/>
      <c r="MR1826" s="22"/>
      <c r="MS1826" s="22"/>
      <c r="MT1826" s="22"/>
      <c r="MU1826" s="22"/>
      <c r="MV1826" s="22"/>
      <c r="MW1826" s="22"/>
      <c r="MX1826" s="22"/>
      <c r="MY1826" s="22"/>
      <c r="MZ1826" s="22"/>
      <c r="NA1826" s="22"/>
      <c r="NB1826" s="22"/>
      <c r="NC1826" s="22"/>
      <c r="ND1826" s="22"/>
      <c r="NE1826" s="22"/>
      <c r="NF1826" s="22"/>
      <c r="NG1826" s="22"/>
      <c r="NH1826" s="22"/>
      <c r="NI1826" s="22"/>
      <c r="NJ1826" s="22"/>
      <c r="NK1826" s="22"/>
      <c r="NL1826" s="22"/>
      <c r="NM1826" s="24"/>
      <c r="NN1826" s="22"/>
      <c r="NO1826" s="22"/>
      <c r="NP1826" s="22"/>
      <c r="NQ1826" s="22"/>
      <c r="NR1826" s="22"/>
      <c r="NS1826" s="22"/>
      <c r="NT1826" s="22"/>
      <c r="NU1826" s="22"/>
      <c r="NV1826" s="22"/>
      <c r="NW1826" s="22"/>
      <c r="NX1826" s="22"/>
      <c r="NY1826" s="22"/>
      <c r="NZ1826" s="22"/>
      <c r="OA1826" s="22"/>
      <c r="OB1826" s="22"/>
      <c r="OC1826" s="22"/>
      <c r="OD1826" s="22"/>
      <c r="OE1826" s="22"/>
      <c r="OF1826" s="22"/>
      <c r="OG1826" s="22"/>
      <c r="OH1826" s="22"/>
      <c r="OI1826" s="22"/>
      <c r="OJ1826" s="22"/>
      <c r="OK1826" s="22"/>
      <c r="OL1826" s="22"/>
      <c r="OM1826" s="22"/>
      <c r="ON1826" s="22"/>
      <c r="OO1826" s="22"/>
      <c r="OP1826" s="22"/>
      <c r="OQ1826" s="22"/>
      <c r="OR1826" s="22"/>
    </row>
    <row r="1827" spans="1:408" ht="15" thickBot="1">
      <c r="A1827" s="1" t="str">
        <f t="shared" si="50"/>
        <v>-95</v>
      </c>
      <c r="B1827" s="12" t="str">
        <f t="shared" si="52"/>
        <v/>
      </c>
      <c r="C1827" s="13"/>
      <c r="D1827" s="14"/>
      <c r="E1827" s="15"/>
      <c r="F1827" s="15"/>
      <c r="G1827" s="15">
        <f t="shared" si="51"/>
        <v>0</v>
      </c>
      <c r="H1827" s="16"/>
      <c r="I1827" s="14"/>
      <c r="J1827" s="17"/>
      <c r="K1827" s="78"/>
      <c r="L1827" s="18"/>
      <c r="M1827" s="18"/>
      <c r="N1827" s="16" t="e">
        <f t="shared" ca="1" si="48"/>
        <v>#NAME?</v>
      </c>
      <c r="O1827" s="19"/>
      <c r="P1827" s="19"/>
      <c r="Q1827" s="20"/>
      <c r="R1827" s="21" t="e">
        <f t="array" ref="R1827">VLOOKUP(C1827,DB!A:D,2,FALSE)</f>
        <v>#N/A</v>
      </c>
      <c r="S1827" s="21" t="e">
        <f t="array" ref="S1827">VLOOKUP(C1827,DB!A:D,3,FALSE)</f>
        <v>#N/A</v>
      </c>
      <c r="T1827" s="22" t="s">
        <v>19</v>
      </c>
      <c r="U1827" s="1" t="str">
        <f t="shared" si="53"/>
        <v/>
      </c>
      <c r="V1827" s="23" t="e">
        <f t="shared" ca="1" si="47"/>
        <v>#NAME?</v>
      </c>
      <c r="X1827" s="24" t="e">
        <f>VLOOKUP(CONCATENATE(C1827,D1827),'Honor 2025'!A:D,4,FALSE)</f>
        <v>#N/A</v>
      </c>
      <c r="Y1827" s="24"/>
      <c r="Z1827" s="22"/>
      <c r="AA1827" s="22"/>
      <c r="AB1827" s="22"/>
      <c r="AC1827" s="22"/>
      <c r="AD1827" s="22"/>
      <c r="AE1827" s="22"/>
      <c r="AF1827" s="22"/>
      <c r="AG1827" s="22"/>
      <c r="AH1827" s="22"/>
      <c r="AI1827" s="22"/>
      <c r="AJ1827" s="22"/>
      <c r="AK1827" s="22"/>
      <c r="AL1827" s="22"/>
      <c r="AM1827" s="22"/>
      <c r="AN1827" s="22"/>
      <c r="AO1827" s="22"/>
      <c r="AP1827" s="22"/>
      <c r="AQ1827" s="22"/>
      <c r="AR1827" s="22"/>
      <c r="AS1827" s="22"/>
      <c r="AT1827" s="22"/>
      <c r="AU1827" s="22"/>
      <c r="AV1827" s="22"/>
      <c r="AW1827" s="22"/>
      <c r="AX1827" s="22"/>
      <c r="AY1827" s="22"/>
      <c r="AZ1827" s="22"/>
      <c r="BA1827" s="22"/>
      <c r="BB1827" s="22"/>
      <c r="BC1827" s="22"/>
      <c r="BD1827" s="22"/>
      <c r="BE1827" s="24"/>
      <c r="BF1827" s="22"/>
      <c r="BG1827" s="22"/>
      <c r="BH1827" s="22"/>
      <c r="BI1827" s="22"/>
      <c r="BJ1827" s="22"/>
      <c r="BK1827" s="22"/>
      <c r="BL1827" s="22"/>
      <c r="BM1827" s="22"/>
      <c r="BN1827" s="22"/>
      <c r="BO1827" s="22"/>
      <c r="BP1827" s="22"/>
      <c r="BQ1827" s="22"/>
      <c r="BR1827" s="22"/>
      <c r="BS1827" s="22"/>
      <c r="BT1827" s="22"/>
      <c r="BU1827" s="22"/>
      <c r="BV1827" s="22"/>
      <c r="BW1827" s="22"/>
      <c r="BX1827" s="22"/>
      <c r="BY1827" s="22"/>
      <c r="BZ1827" s="22"/>
      <c r="CA1827" s="22"/>
      <c r="CB1827" s="22"/>
      <c r="CC1827" s="22"/>
      <c r="CD1827" s="22"/>
      <c r="CE1827" s="22"/>
      <c r="CF1827" s="22"/>
      <c r="CG1827" s="22"/>
      <c r="CH1827" s="22"/>
      <c r="CI1827" s="22"/>
      <c r="CJ1827" s="22"/>
      <c r="CK1827" s="24"/>
      <c r="CL1827" s="22"/>
      <c r="CM1827" s="22"/>
      <c r="CN1827" s="22"/>
      <c r="CO1827" s="22"/>
      <c r="CP1827" s="22"/>
      <c r="CQ1827" s="22"/>
      <c r="CR1827" s="22"/>
      <c r="CS1827" s="22"/>
      <c r="CT1827" s="22"/>
      <c r="CU1827" s="22"/>
      <c r="CV1827" s="22"/>
      <c r="CW1827" s="22"/>
      <c r="CX1827" s="22"/>
      <c r="CY1827" s="22"/>
      <c r="CZ1827" s="22"/>
      <c r="DA1827" s="22"/>
      <c r="DB1827" s="22"/>
      <c r="DC1827" s="22"/>
      <c r="DD1827" s="22"/>
      <c r="DE1827" s="22"/>
      <c r="DF1827" s="22"/>
      <c r="DG1827" s="22"/>
      <c r="DH1827" s="22"/>
      <c r="DI1827" s="22"/>
      <c r="DJ1827" s="22"/>
      <c r="DK1827" s="22"/>
      <c r="DL1827" s="22"/>
      <c r="DM1827" s="22"/>
      <c r="DN1827" s="22"/>
      <c r="DO1827" s="22"/>
      <c r="DP1827" s="22"/>
      <c r="DQ1827" s="24"/>
      <c r="DR1827" s="22"/>
      <c r="DS1827" s="22"/>
      <c r="DT1827" s="22"/>
      <c r="DU1827" s="22"/>
      <c r="DV1827" s="22"/>
      <c r="DW1827" s="22"/>
      <c r="DX1827" s="22"/>
      <c r="DY1827" s="22"/>
      <c r="DZ1827" s="22"/>
      <c r="EA1827" s="22"/>
      <c r="EB1827" s="22"/>
      <c r="EC1827" s="22"/>
      <c r="ED1827" s="22"/>
      <c r="EE1827" s="22"/>
      <c r="EF1827" s="22"/>
      <c r="EG1827" s="22"/>
      <c r="EH1827" s="22"/>
      <c r="EI1827" s="22"/>
      <c r="EJ1827" s="22"/>
      <c r="EK1827" s="22"/>
      <c r="EL1827" s="22"/>
      <c r="EM1827" s="22"/>
      <c r="EN1827" s="22"/>
      <c r="EO1827" s="22"/>
      <c r="EP1827" s="22"/>
      <c r="EQ1827" s="22"/>
      <c r="ER1827" s="22"/>
      <c r="ES1827" s="22"/>
      <c r="ET1827" s="22"/>
      <c r="EU1827" s="22"/>
      <c r="EV1827" s="22"/>
      <c r="EW1827" s="24"/>
      <c r="EX1827" s="22"/>
      <c r="EY1827" s="22"/>
      <c r="EZ1827" s="22"/>
      <c r="FA1827" s="22"/>
      <c r="FB1827" s="22"/>
      <c r="FC1827" s="22"/>
      <c r="FD1827" s="22"/>
      <c r="FE1827" s="22"/>
      <c r="FF1827" s="22"/>
      <c r="FG1827" s="22"/>
      <c r="FH1827" s="22"/>
      <c r="FI1827" s="22"/>
      <c r="FJ1827" s="22"/>
      <c r="FK1827" s="22"/>
      <c r="FL1827" s="22"/>
      <c r="FM1827" s="22"/>
      <c r="FN1827" s="22"/>
      <c r="FO1827" s="22"/>
      <c r="FP1827" s="22"/>
      <c r="FQ1827" s="22"/>
      <c r="FR1827" s="22"/>
      <c r="FS1827" s="22"/>
      <c r="FT1827" s="22"/>
      <c r="FU1827" s="22"/>
      <c r="FV1827" s="22"/>
      <c r="FW1827" s="22"/>
      <c r="FX1827" s="22"/>
      <c r="FY1827" s="22"/>
      <c r="FZ1827" s="22"/>
      <c r="GA1827" s="22"/>
      <c r="GB1827" s="22"/>
      <c r="GC1827" s="24"/>
      <c r="GD1827" s="22"/>
      <c r="GE1827" s="22"/>
      <c r="GF1827" s="22"/>
      <c r="GG1827" s="22"/>
      <c r="GH1827" s="22"/>
      <c r="GI1827" s="22"/>
      <c r="GJ1827" s="22"/>
      <c r="GK1827" s="22"/>
      <c r="GL1827" s="22"/>
      <c r="GM1827" s="22"/>
      <c r="GN1827" s="22"/>
      <c r="GO1827" s="22"/>
      <c r="GP1827" s="22"/>
      <c r="GQ1827" s="22"/>
      <c r="GR1827" s="22"/>
      <c r="GS1827" s="22"/>
      <c r="GT1827" s="22"/>
      <c r="GU1827" s="22"/>
      <c r="GV1827" s="22"/>
      <c r="GW1827" s="22"/>
      <c r="GX1827" s="22"/>
      <c r="GY1827" s="22"/>
      <c r="GZ1827" s="22"/>
      <c r="HA1827" s="22"/>
      <c r="HB1827" s="22"/>
      <c r="HC1827" s="22"/>
      <c r="HD1827" s="22"/>
      <c r="HE1827" s="22"/>
      <c r="HF1827" s="22"/>
      <c r="HG1827" s="22"/>
      <c r="HH1827" s="22"/>
      <c r="HI1827" s="24"/>
      <c r="HJ1827" s="22"/>
      <c r="HK1827" s="22"/>
      <c r="HL1827" s="22"/>
      <c r="HM1827" s="22"/>
      <c r="HN1827" s="22"/>
      <c r="HO1827" s="22"/>
      <c r="HP1827" s="22"/>
      <c r="HQ1827" s="22"/>
      <c r="HR1827" s="22"/>
      <c r="HS1827" s="22"/>
      <c r="HT1827" s="22"/>
      <c r="HU1827" s="22"/>
      <c r="HV1827" s="22"/>
      <c r="HW1827" s="22"/>
      <c r="HX1827" s="22"/>
      <c r="HY1827" s="22"/>
      <c r="HZ1827" s="22"/>
      <c r="IA1827" s="22"/>
      <c r="IB1827" s="22"/>
      <c r="IC1827" s="22"/>
      <c r="ID1827" s="22"/>
      <c r="IE1827" s="22"/>
      <c r="IF1827" s="22"/>
      <c r="IG1827" s="22"/>
      <c r="IH1827" s="22"/>
      <c r="II1827" s="22"/>
      <c r="IJ1827" s="22"/>
      <c r="IK1827" s="22"/>
      <c r="IL1827" s="22"/>
      <c r="IM1827" s="22"/>
      <c r="IN1827" s="22"/>
      <c r="IO1827" s="24"/>
      <c r="IP1827" s="22"/>
      <c r="IQ1827" s="22"/>
      <c r="IR1827" s="22"/>
      <c r="IS1827" s="22"/>
      <c r="IT1827" s="22"/>
      <c r="IU1827" s="22"/>
      <c r="IV1827" s="22"/>
      <c r="IW1827" s="22"/>
      <c r="IX1827" s="22"/>
      <c r="IY1827" s="22"/>
      <c r="IZ1827" s="22"/>
      <c r="JA1827" s="22"/>
      <c r="JB1827" s="22"/>
      <c r="JC1827" s="22"/>
      <c r="JD1827" s="22"/>
      <c r="JE1827" s="22"/>
      <c r="JF1827" s="22"/>
      <c r="JG1827" s="22"/>
      <c r="JH1827" s="22"/>
      <c r="JI1827" s="22"/>
      <c r="JJ1827" s="22"/>
      <c r="JK1827" s="22"/>
      <c r="JL1827" s="22"/>
      <c r="JM1827" s="22"/>
      <c r="JN1827" s="22"/>
      <c r="JO1827" s="22"/>
      <c r="JP1827" s="22"/>
      <c r="JQ1827" s="22"/>
      <c r="JR1827" s="22"/>
      <c r="JS1827" s="22"/>
      <c r="JT1827" s="22"/>
      <c r="JU1827" s="24"/>
      <c r="JV1827" s="22"/>
      <c r="JW1827" s="22"/>
      <c r="JX1827" s="22"/>
      <c r="JY1827" s="22"/>
      <c r="JZ1827" s="22"/>
      <c r="KA1827" s="22"/>
      <c r="KB1827" s="22"/>
      <c r="KC1827" s="22"/>
      <c r="KD1827" s="22"/>
      <c r="KE1827" s="22"/>
      <c r="KF1827" s="22"/>
      <c r="KG1827" s="22"/>
      <c r="KH1827" s="22"/>
      <c r="KI1827" s="22"/>
      <c r="KJ1827" s="22"/>
      <c r="KK1827" s="22"/>
      <c r="KL1827" s="22"/>
      <c r="KM1827" s="22"/>
      <c r="KN1827" s="22"/>
      <c r="KO1827" s="22"/>
      <c r="KP1827" s="22"/>
      <c r="KQ1827" s="22"/>
      <c r="KR1827" s="22"/>
      <c r="KS1827" s="22"/>
      <c r="KT1827" s="22"/>
      <c r="KU1827" s="22"/>
      <c r="KV1827" s="22"/>
      <c r="KW1827" s="22"/>
      <c r="KX1827" s="22"/>
      <c r="KY1827" s="22"/>
      <c r="KZ1827" s="22"/>
      <c r="LA1827" s="24"/>
      <c r="LB1827" s="22"/>
      <c r="LC1827" s="22"/>
      <c r="LD1827" s="22"/>
      <c r="LE1827" s="22"/>
      <c r="LF1827" s="22"/>
      <c r="LG1827" s="22"/>
      <c r="LH1827" s="22"/>
      <c r="LI1827" s="22"/>
      <c r="LJ1827" s="22"/>
      <c r="LK1827" s="22"/>
      <c r="LL1827" s="22"/>
      <c r="LM1827" s="22"/>
      <c r="LN1827" s="22"/>
      <c r="LO1827" s="22"/>
      <c r="LP1827" s="22"/>
      <c r="LQ1827" s="22"/>
      <c r="LR1827" s="22"/>
      <c r="LS1827" s="22"/>
      <c r="LT1827" s="22"/>
      <c r="LU1827" s="22"/>
      <c r="LV1827" s="22"/>
      <c r="LW1827" s="22"/>
      <c r="LX1827" s="22"/>
      <c r="LY1827" s="22"/>
      <c r="LZ1827" s="22"/>
      <c r="MA1827" s="22"/>
      <c r="MB1827" s="22"/>
      <c r="MC1827" s="22"/>
      <c r="MD1827" s="22"/>
      <c r="ME1827" s="22"/>
      <c r="MF1827" s="22"/>
      <c r="MG1827" s="24"/>
      <c r="MH1827" s="22"/>
      <c r="MI1827" s="22"/>
      <c r="MJ1827" s="22"/>
      <c r="MK1827" s="22"/>
      <c r="ML1827" s="22"/>
      <c r="MM1827" s="22"/>
      <c r="MN1827" s="22"/>
      <c r="MO1827" s="22"/>
      <c r="MP1827" s="22"/>
      <c r="MQ1827" s="22"/>
      <c r="MR1827" s="22"/>
      <c r="MS1827" s="22"/>
      <c r="MT1827" s="22"/>
      <c r="MU1827" s="22"/>
      <c r="MV1827" s="22"/>
      <c r="MW1827" s="22"/>
      <c r="MX1827" s="22"/>
      <c r="MY1827" s="22"/>
      <c r="MZ1827" s="22"/>
      <c r="NA1827" s="22"/>
      <c r="NB1827" s="22"/>
      <c r="NC1827" s="22"/>
      <c r="ND1827" s="22"/>
      <c r="NE1827" s="22"/>
      <c r="NF1827" s="22"/>
      <c r="NG1827" s="22"/>
      <c r="NH1827" s="22"/>
      <c r="NI1827" s="22"/>
      <c r="NJ1827" s="22"/>
      <c r="NK1827" s="22"/>
      <c r="NL1827" s="22"/>
      <c r="NM1827" s="24"/>
      <c r="NN1827" s="22"/>
      <c r="NO1827" s="22"/>
      <c r="NP1827" s="22"/>
      <c r="NQ1827" s="22"/>
      <c r="NR1827" s="22"/>
      <c r="NS1827" s="22"/>
      <c r="NT1827" s="22"/>
      <c r="NU1827" s="22"/>
      <c r="NV1827" s="22"/>
      <c r="NW1827" s="22"/>
      <c r="NX1827" s="22"/>
      <c r="NY1827" s="22"/>
      <c r="NZ1827" s="22"/>
      <c r="OA1827" s="22"/>
      <c r="OB1827" s="22"/>
      <c r="OC1827" s="22"/>
      <c r="OD1827" s="22"/>
      <c r="OE1827" s="22"/>
      <c r="OF1827" s="22"/>
      <c r="OG1827" s="22"/>
      <c r="OH1827" s="22"/>
      <c r="OI1827" s="22"/>
      <c r="OJ1827" s="22"/>
      <c r="OK1827" s="22"/>
      <c r="OL1827" s="22"/>
      <c r="OM1827" s="22"/>
      <c r="ON1827" s="22"/>
      <c r="OO1827" s="22"/>
      <c r="OP1827" s="22"/>
      <c r="OQ1827" s="22"/>
      <c r="OR1827" s="22"/>
    </row>
    <row r="1828" spans="1:408" ht="15" thickBot="1">
      <c r="A1828" s="1" t="str">
        <f t="shared" si="50"/>
        <v>-96</v>
      </c>
      <c r="B1828" s="12" t="str">
        <f t="shared" si="52"/>
        <v/>
      </c>
      <c r="C1828" s="13"/>
      <c r="D1828" s="14"/>
      <c r="E1828" s="15"/>
      <c r="F1828" s="15"/>
      <c r="G1828" s="15">
        <f t="shared" si="51"/>
        <v>0</v>
      </c>
      <c r="H1828" s="16"/>
      <c r="I1828" s="14"/>
      <c r="J1828" s="17"/>
      <c r="K1828" s="79"/>
      <c r="L1828" s="18"/>
      <c r="M1828" s="18"/>
      <c r="N1828" s="16" t="e">
        <f t="shared" ca="1" si="48"/>
        <v>#NAME?</v>
      </c>
      <c r="O1828" s="19"/>
      <c r="P1828" s="19"/>
      <c r="Q1828" s="20"/>
      <c r="R1828" s="21" t="e">
        <f t="array" ref="R1828">VLOOKUP(C1828,DB!A:D,2,FALSE)</f>
        <v>#N/A</v>
      </c>
      <c r="S1828" s="21" t="e">
        <f t="array" ref="S1828">VLOOKUP(C1828,DB!A:D,3,FALSE)</f>
        <v>#N/A</v>
      </c>
      <c r="T1828" s="22" t="s">
        <v>19</v>
      </c>
      <c r="U1828" s="1" t="str">
        <f t="shared" si="53"/>
        <v/>
      </c>
      <c r="V1828" s="23" t="e">
        <f t="shared" ca="1" si="47"/>
        <v>#NAME?</v>
      </c>
      <c r="X1828" s="24" t="e">
        <f>VLOOKUP(CONCATENATE(C1828,D1828),'Honor 2025'!A:D,4,FALSE)</f>
        <v>#N/A</v>
      </c>
      <c r="Y1828" s="24"/>
      <c r="Z1828" s="22"/>
      <c r="AA1828" s="22"/>
      <c r="AB1828" s="22"/>
      <c r="AC1828" s="22"/>
      <c r="AD1828" s="22"/>
      <c r="AE1828" s="22"/>
      <c r="AF1828" s="22"/>
      <c r="AG1828" s="22"/>
      <c r="AH1828" s="22"/>
      <c r="AI1828" s="22"/>
      <c r="AJ1828" s="22"/>
      <c r="AK1828" s="22"/>
      <c r="AL1828" s="22"/>
      <c r="AM1828" s="22"/>
      <c r="AN1828" s="22"/>
      <c r="AO1828" s="22"/>
      <c r="AP1828" s="22"/>
      <c r="AQ1828" s="22"/>
      <c r="AR1828" s="22"/>
      <c r="AS1828" s="22"/>
      <c r="AT1828" s="22"/>
      <c r="AU1828" s="22"/>
      <c r="AV1828" s="22"/>
      <c r="AW1828" s="22"/>
      <c r="AX1828" s="22"/>
      <c r="AY1828" s="22"/>
      <c r="AZ1828" s="22"/>
      <c r="BA1828" s="22"/>
      <c r="BB1828" s="22"/>
      <c r="BC1828" s="22"/>
      <c r="BD1828" s="22"/>
      <c r="BE1828" s="24"/>
      <c r="BF1828" s="22"/>
      <c r="BG1828" s="22"/>
      <c r="BH1828" s="22"/>
      <c r="BI1828" s="22"/>
      <c r="BJ1828" s="22"/>
      <c r="BK1828" s="22"/>
      <c r="BL1828" s="22"/>
      <c r="BM1828" s="22"/>
      <c r="BN1828" s="22"/>
      <c r="BO1828" s="22"/>
      <c r="BP1828" s="22"/>
      <c r="BQ1828" s="22"/>
      <c r="BR1828" s="22"/>
      <c r="BS1828" s="22"/>
      <c r="BT1828" s="22"/>
      <c r="BU1828" s="22"/>
      <c r="BV1828" s="22"/>
      <c r="BW1828" s="22"/>
      <c r="BX1828" s="22"/>
      <c r="BY1828" s="22"/>
      <c r="BZ1828" s="22"/>
      <c r="CA1828" s="22"/>
      <c r="CB1828" s="22"/>
      <c r="CC1828" s="22"/>
      <c r="CD1828" s="22"/>
      <c r="CE1828" s="22"/>
      <c r="CF1828" s="22"/>
      <c r="CG1828" s="22"/>
      <c r="CH1828" s="22"/>
      <c r="CI1828" s="22"/>
      <c r="CJ1828" s="22"/>
      <c r="CK1828" s="24"/>
      <c r="CL1828" s="22"/>
      <c r="CM1828" s="22"/>
      <c r="CN1828" s="22"/>
      <c r="CO1828" s="22"/>
      <c r="CP1828" s="22"/>
      <c r="CQ1828" s="22"/>
      <c r="CR1828" s="22"/>
      <c r="CS1828" s="22"/>
      <c r="CT1828" s="22"/>
      <c r="CU1828" s="22"/>
      <c r="CV1828" s="22"/>
      <c r="CW1828" s="22"/>
      <c r="CX1828" s="22"/>
      <c r="CY1828" s="22"/>
      <c r="CZ1828" s="22"/>
      <c r="DA1828" s="22"/>
      <c r="DB1828" s="22"/>
      <c r="DC1828" s="22"/>
      <c r="DD1828" s="22"/>
      <c r="DE1828" s="22"/>
      <c r="DF1828" s="22"/>
      <c r="DG1828" s="22"/>
      <c r="DH1828" s="22"/>
      <c r="DI1828" s="22"/>
      <c r="DJ1828" s="22"/>
      <c r="DK1828" s="22"/>
      <c r="DL1828" s="22"/>
      <c r="DM1828" s="22"/>
      <c r="DN1828" s="22"/>
      <c r="DO1828" s="22"/>
      <c r="DP1828" s="22"/>
      <c r="DQ1828" s="24"/>
      <c r="DR1828" s="22"/>
      <c r="DS1828" s="22"/>
      <c r="DT1828" s="22"/>
      <c r="DU1828" s="22"/>
      <c r="DV1828" s="22"/>
      <c r="DW1828" s="22"/>
      <c r="DX1828" s="22"/>
      <c r="DY1828" s="22"/>
      <c r="DZ1828" s="22"/>
      <c r="EA1828" s="22"/>
      <c r="EB1828" s="22"/>
      <c r="EC1828" s="22"/>
      <c r="ED1828" s="22"/>
      <c r="EE1828" s="22"/>
      <c r="EF1828" s="22"/>
      <c r="EG1828" s="22"/>
      <c r="EH1828" s="22"/>
      <c r="EI1828" s="22"/>
      <c r="EJ1828" s="22"/>
      <c r="EK1828" s="22"/>
      <c r="EL1828" s="22"/>
      <c r="EM1828" s="22"/>
      <c r="EN1828" s="22"/>
      <c r="EO1828" s="22"/>
      <c r="EP1828" s="22"/>
      <c r="EQ1828" s="22"/>
      <c r="ER1828" s="22"/>
      <c r="ES1828" s="22"/>
      <c r="ET1828" s="22"/>
      <c r="EU1828" s="22"/>
      <c r="EV1828" s="22"/>
      <c r="EW1828" s="24"/>
      <c r="EX1828" s="22"/>
      <c r="EY1828" s="22"/>
      <c r="EZ1828" s="22"/>
      <c r="FA1828" s="22"/>
      <c r="FB1828" s="22"/>
      <c r="FC1828" s="22"/>
      <c r="FD1828" s="22"/>
      <c r="FE1828" s="22"/>
      <c r="FF1828" s="22"/>
      <c r="FG1828" s="22"/>
      <c r="FH1828" s="22"/>
      <c r="FI1828" s="22"/>
      <c r="FJ1828" s="22"/>
      <c r="FK1828" s="22"/>
      <c r="FL1828" s="22"/>
      <c r="FM1828" s="22"/>
      <c r="FN1828" s="22"/>
      <c r="FO1828" s="22"/>
      <c r="FP1828" s="22"/>
      <c r="FQ1828" s="22"/>
      <c r="FR1828" s="22"/>
      <c r="FS1828" s="22"/>
      <c r="FT1828" s="22"/>
      <c r="FU1828" s="22"/>
      <c r="FV1828" s="22"/>
      <c r="FW1828" s="22"/>
      <c r="FX1828" s="22"/>
      <c r="FY1828" s="22"/>
      <c r="FZ1828" s="22"/>
      <c r="GA1828" s="22"/>
      <c r="GB1828" s="22"/>
      <c r="GC1828" s="24"/>
      <c r="GD1828" s="22"/>
      <c r="GE1828" s="22"/>
      <c r="GF1828" s="22"/>
      <c r="GG1828" s="22"/>
      <c r="GH1828" s="22"/>
      <c r="GI1828" s="22"/>
      <c r="GJ1828" s="22"/>
      <c r="GK1828" s="22"/>
      <c r="GL1828" s="22"/>
      <c r="GM1828" s="22"/>
      <c r="GN1828" s="22"/>
      <c r="GO1828" s="22"/>
      <c r="GP1828" s="22"/>
      <c r="GQ1828" s="22"/>
      <c r="GR1828" s="22"/>
      <c r="GS1828" s="22"/>
      <c r="GT1828" s="22"/>
      <c r="GU1828" s="22"/>
      <c r="GV1828" s="22"/>
      <c r="GW1828" s="22"/>
      <c r="GX1828" s="22"/>
      <c r="GY1828" s="22"/>
      <c r="GZ1828" s="22"/>
      <c r="HA1828" s="22"/>
      <c r="HB1828" s="22"/>
      <c r="HC1828" s="22"/>
      <c r="HD1828" s="22"/>
      <c r="HE1828" s="22"/>
      <c r="HF1828" s="22"/>
      <c r="HG1828" s="22"/>
      <c r="HH1828" s="22"/>
      <c r="HI1828" s="24"/>
      <c r="HJ1828" s="22"/>
      <c r="HK1828" s="22"/>
      <c r="HL1828" s="22"/>
      <c r="HM1828" s="22"/>
      <c r="HN1828" s="22"/>
      <c r="HO1828" s="22"/>
      <c r="HP1828" s="22"/>
      <c r="HQ1828" s="22"/>
      <c r="HR1828" s="22"/>
      <c r="HS1828" s="22"/>
      <c r="HT1828" s="22"/>
      <c r="HU1828" s="22"/>
      <c r="HV1828" s="22"/>
      <c r="HW1828" s="22"/>
      <c r="HX1828" s="22"/>
      <c r="HY1828" s="22"/>
      <c r="HZ1828" s="22"/>
      <c r="IA1828" s="22"/>
      <c r="IB1828" s="22"/>
      <c r="IC1828" s="22"/>
      <c r="ID1828" s="22"/>
      <c r="IE1828" s="22"/>
      <c r="IF1828" s="22"/>
      <c r="IG1828" s="22"/>
      <c r="IH1828" s="22"/>
      <c r="II1828" s="22"/>
      <c r="IJ1828" s="22"/>
      <c r="IK1828" s="22"/>
      <c r="IL1828" s="22"/>
      <c r="IM1828" s="22"/>
      <c r="IN1828" s="22"/>
      <c r="IO1828" s="24"/>
      <c r="IP1828" s="22"/>
      <c r="IQ1828" s="22"/>
      <c r="IR1828" s="22"/>
      <c r="IS1828" s="22"/>
      <c r="IT1828" s="22"/>
      <c r="IU1828" s="22"/>
      <c r="IV1828" s="22"/>
      <c r="IW1828" s="22"/>
      <c r="IX1828" s="22"/>
      <c r="IY1828" s="22"/>
      <c r="IZ1828" s="22"/>
      <c r="JA1828" s="22"/>
      <c r="JB1828" s="22"/>
      <c r="JC1828" s="22"/>
      <c r="JD1828" s="22"/>
      <c r="JE1828" s="22"/>
      <c r="JF1828" s="22"/>
      <c r="JG1828" s="22"/>
      <c r="JH1828" s="22"/>
      <c r="JI1828" s="22"/>
      <c r="JJ1828" s="22"/>
      <c r="JK1828" s="22"/>
      <c r="JL1828" s="22"/>
      <c r="JM1828" s="22"/>
      <c r="JN1828" s="22"/>
      <c r="JO1828" s="22"/>
      <c r="JP1828" s="22"/>
      <c r="JQ1828" s="22"/>
      <c r="JR1828" s="22"/>
      <c r="JS1828" s="22"/>
      <c r="JT1828" s="22"/>
      <c r="JU1828" s="24"/>
      <c r="JV1828" s="22"/>
      <c r="JW1828" s="22"/>
      <c r="JX1828" s="22"/>
      <c r="JY1828" s="22"/>
      <c r="JZ1828" s="22"/>
      <c r="KA1828" s="22"/>
      <c r="KB1828" s="22"/>
      <c r="KC1828" s="22"/>
      <c r="KD1828" s="22"/>
      <c r="KE1828" s="22"/>
      <c r="KF1828" s="22"/>
      <c r="KG1828" s="22"/>
      <c r="KH1828" s="22"/>
      <c r="KI1828" s="22"/>
      <c r="KJ1828" s="22"/>
      <c r="KK1828" s="22"/>
      <c r="KL1828" s="22"/>
      <c r="KM1828" s="22"/>
      <c r="KN1828" s="22"/>
      <c r="KO1828" s="22"/>
      <c r="KP1828" s="22"/>
      <c r="KQ1828" s="22"/>
      <c r="KR1828" s="22"/>
      <c r="KS1828" s="22"/>
      <c r="KT1828" s="22"/>
      <c r="KU1828" s="22"/>
      <c r="KV1828" s="22"/>
      <c r="KW1828" s="22"/>
      <c r="KX1828" s="22"/>
      <c r="KY1828" s="22"/>
      <c r="KZ1828" s="22"/>
      <c r="LA1828" s="24"/>
      <c r="LB1828" s="22"/>
      <c r="LC1828" s="22"/>
      <c r="LD1828" s="22"/>
      <c r="LE1828" s="22"/>
      <c r="LF1828" s="22"/>
      <c r="LG1828" s="22"/>
      <c r="LH1828" s="22"/>
      <c r="LI1828" s="22"/>
      <c r="LJ1828" s="22"/>
      <c r="LK1828" s="22"/>
      <c r="LL1828" s="22"/>
      <c r="LM1828" s="22"/>
      <c r="LN1828" s="22"/>
      <c r="LO1828" s="22"/>
      <c r="LP1828" s="22"/>
      <c r="LQ1828" s="22"/>
      <c r="LR1828" s="22"/>
      <c r="LS1828" s="22"/>
      <c r="LT1828" s="22"/>
      <c r="LU1828" s="22"/>
      <c r="LV1828" s="22"/>
      <c r="LW1828" s="22"/>
      <c r="LX1828" s="22"/>
      <c r="LY1828" s="22"/>
      <c r="LZ1828" s="22"/>
      <c r="MA1828" s="22"/>
      <c r="MB1828" s="22"/>
      <c r="MC1828" s="22"/>
      <c r="MD1828" s="22"/>
      <c r="ME1828" s="22"/>
      <c r="MF1828" s="22"/>
      <c r="MG1828" s="24"/>
      <c r="MH1828" s="22"/>
      <c r="MI1828" s="22"/>
      <c r="MJ1828" s="22"/>
      <c r="MK1828" s="22"/>
      <c r="ML1828" s="22"/>
      <c r="MM1828" s="22"/>
      <c r="MN1828" s="22"/>
      <c r="MO1828" s="22"/>
      <c r="MP1828" s="22"/>
      <c r="MQ1828" s="22"/>
      <c r="MR1828" s="22"/>
      <c r="MS1828" s="22"/>
      <c r="MT1828" s="22"/>
      <c r="MU1828" s="22"/>
      <c r="MV1828" s="22"/>
      <c r="MW1828" s="22"/>
      <c r="MX1828" s="22"/>
      <c r="MY1828" s="22"/>
      <c r="MZ1828" s="22"/>
      <c r="NA1828" s="22"/>
      <c r="NB1828" s="22"/>
      <c r="NC1828" s="22"/>
      <c r="ND1828" s="22"/>
      <c r="NE1828" s="22"/>
      <c r="NF1828" s="22"/>
      <c r="NG1828" s="22"/>
      <c r="NH1828" s="22"/>
      <c r="NI1828" s="22"/>
      <c r="NJ1828" s="22"/>
      <c r="NK1828" s="22"/>
      <c r="NL1828" s="22"/>
      <c r="NM1828" s="24"/>
      <c r="NN1828" s="22"/>
      <c r="NO1828" s="22"/>
      <c r="NP1828" s="22"/>
      <c r="NQ1828" s="22"/>
      <c r="NR1828" s="22"/>
      <c r="NS1828" s="22"/>
      <c r="NT1828" s="22"/>
      <c r="NU1828" s="22"/>
      <c r="NV1828" s="22"/>
      <c r="NW1828" s="22"/>
      <c r="NX1828" s="22"/>
      <c r="NY1828" s="22"/>
      <c r="NZ1828" s="22"/>
      <c r="OA1828" s="22"/>
      <c r="OB1828" s="22"/>
      <c r="OC1828" s="22"/>
      <c r="OD1828" s="22"/>
      <c r="OE1828" s="22"/>
      <c r="OF1828" s="22"/>
      <c r="OG1828" s="22"/>
      <c r="OH1828" s="22"/>
      <c r="OI1828" s="22"/>
      <c r="OJ1828" s="22"/>
      <c r="OK1828" s="22"/>
      <c r="OL1828" s="22"/>
      <c r="OM1828" s="22"/>
      <c r="ON1828" s="22"/>
      <c r="OO1828" s="22"/>
      <c r="OP1828" s="22"/>
      <c r="OQ1828" s="22"/>
      <c r="OR1828" s="22"/>
    </row>
    <row r="1829" spans="1:408" ht="15" thickBot="1">
      <c r="A1829" s="1" t="str">
        <f t="shared" si="50"/>
        <v>-97</v>
      </c>
      <c r="B1829" s="12" t="str">
        <f t="shared" si="52"/>
        <v/>
      </c>
      <c r="C1829" s="13"/>
      <c r="D1829" s="14"/>
      <c r="E1829" s="15"/>
      <c r="F1829" s="15"/>
      <c r="G1829" s="15">
        <f t="shared" si="51"/>
        <v>0</v>
      </c>
      <c r="H1829" s="16"/>
      <c r="I1829" s="14"/>
      <c r="J1829" s="17"/>
      <c r="K1829" s="78"/>
      <c r="L1829" s="18"/>
      <c r="M1829" s="18"/>
      <c r="N1829" s="16" t="e">
        <f t="shared" ca="1" si="48"/>
        <v>#NAME?</v>
      </c>
      <c r="O1829" s="19"/>
      <c r="P1829" s="19"/>
      <c r="Q1829" s="20"/>
      <c r="R1829" s="21" t="e">
        <f t="array" ref="R1829">VLOOKUP(C1829,DB!A:D,2,FALSE)</f>
        <v>#N/A</v>
      </c>
      <c r="S1829" s="21" t="e">
        <f t="array" ref="S1829">VLOOKUP(C1829,DB!A:D,3,FALSE)</f>
        <v>#N/A</v>
      </c>
      <c r="T1829" s="22" t="s">
        <v>19</v>
      </c>
      <c r="U1829" s="1" t="str">
        <f t="shared" si="53"/>
        <v/>
      </c>
      <c r="V1829" s="23" t="e">
        <f t="shared" ca="1" si="47"/>
        <v>#NAME?</v>
      </c>
      <c r="X1829" s="24" t="e">
        <f>VLOOKUP(CONCATENATE(C1829,D1829),'Honor 2025'!A:D,4,FALSE)</f>
        <v>#N/A</v>
      </c>
      <c r="Y1829" s="24"/>
      <c r="Z1829" s="22"/>
      <c r="AA1829" s="22"/>
      <c r="AB1829" s="22"/>
      <c r="AC1829" s="22"/>
      <c r="AD1829" s="22"/>
      <c r="AE1829" s="22"/>
      <c r="AF1829" s="22"/>
      <c r="AG1829" s="22"/>
      <c r="AH1829" s="22"/>
      <c r="AI1829" s="22"/>
      <c r="AJ1829" s="22"/>
      <c r="AK1829" s="22"/>
      <c r="AL1829" s="22"/>
      <c r="AM1829" s="22"/>
      <c r="AN1829" s="22"/>
      <c r="AO1829" s="22"/>
      <c r="AP1829" s="22"/>
      <c r="AQ1829" s="22"/>
      <c r="AR1829" s="22"/>
      <c r="AS1829" s="22"/>
      <c r="AT1829" s="22"/>
      <c r="AU1829" s="22"/>
      <c r="AV1829" s="22"/>
      <c r="AW1829" s="22"/>
      <c r="AX1829" s="22"/>
      <c r="AY1829" s="22"/>
      <c r="AZ1829" s="22"/>
      <c r="BA1829" s="22"/>
      <c r="BB1829" s="22"/>
      <c r="BC1829" s="22"/>
      <c r="BD1829" s="22"/>
      <c r="BE1829" s="24"/>
      <c r="BF1829" s="22"/>
      <c r="BG1829" s="22"/>
      <c r="BH1829" s="22"/>
      <c r="BI1829" s="22"/>
      <c r="BJ1829" s="22"/>
      <c r="BK1829" s="22"/>
      <c r="BL1829" s="22"/>
      <c r="BM1829" s="22"/>
      <c r="BN1829" s="22"/>
      <c r="BO1829" s="22"/>
      <c r="BP1829" s="22"/>
      <c r="BQ1829" s="22"/>
      <c r="BR1829" s="22"/>
      <c r="BS1829" s="22"/>
      <c r="BT1829" s="22"/>
      <c r="BU1829" s="22"/>
      <c r="BV1829" s="22"/>
      <c r="BW1829" s="22"/>
      <c r="BX1829" s="22"/>
      <c r="BY1829" s="22"/>
      <c r="BZ1829" s="22"/>
      <c r="CA1829" s="22"/>
      <c r="CB1829" s="22"/>
      <c r="CC1829" s="22"/>
      <c r="CD1829" s="22"/>
      <c r="CE1829" s="22"/>
      <c r="CF1829" s="22"/>
      <c r="CG1829" s="22"/>
      <c r="CH1829" s="22"/>
      <c r="CI1829" s="22"/>
      <c r="CJ1829" s="22"/>
      <c r="CK1829" s="24"/>
      <c r="CL1829" s="22"/>
      <c r="CM1829" s="22"/>
      <c r="CN1829" s="22"/>
      <c r="CO1829" s="22"/>
      <c r="CP1829" s="22"/>
      <c r="CQ1829" s="22"/>
      <c r="CR1829" s="22"/>
      <c r="CS1829" s="22"/>
      <c r="CT1829" s="22"/>
      <c r="CU1829" s="22"/>
      <c r="CV1829" s="22"/>
      <c r="CW1829" s="22"/>
      <c r="CX1829" s="22"/>
      <c r="CY1829" s="22"/>
      <c r="CZ1829" s="22"/>
      <c r="DA1829" s="22"/>
      <c r="DB1829" s="22"/>
      <c r="DC1829" s="22"/>
      <c r="DD1829" s="22"/>
      <c r="DE1829" s="22"/>
      <c r="DF1829" s="22"/>
      <c r="DG1829" s="22"/>
      <c r="DH1829" s="22"/>
      <c r="DI1829" s="22"/>
      <c r="DJ1829" s="22"/>
      <c r="DK1829" s="22"/>
      <c r="DL1829" s="22"/>
      <c r="DM1829" s="22"/>
      <c r="DN1829" s="22"/>
      <c r="DO1829" s="22"/>
      <c r="DP1829" s="22"/>
      <c r="DQ1829" s="24"/>
      <c r="DR1829" s="22"/>
      <c r="DS1829" s="22"/>
      <c r="DT1829" s="22"/>
      <c r="DU1829" s="22"/>
      <c r="DV1829" s="22"/>
      <c r="DW1829" s="22"/>
      <c r="DX1829" s="22"/>
      <c r="DY1829" s="22"/>
      <c r="DZ1829" s="22"/>
      <c r="EA1829" s="22"/>
      <c r="EB1829" s="22"/>
      <c r="EC1829" s="22"/>
      <c r="ED1829" s="22"/>
      <c r="EE1829" s="22"/>
      <c r="EF1829" s="22"/>
      <c r="EG1829" s="22"/>
      <c r="EH1829" s="22"/>
      <c r="EI1829" s="22"/>
      <c r="EJ1829" s="22"/>
      <c r="EK1829" s="22"/>
      <c r="EL1829" s="22"/>
      <c r="EM1829" s="22"/>
      <c r="EN1829" s="22"/>
      <c r="EO1829" s="22"/>
      <c r="EP1829" s="22"/>
      <c r="EQ1829" s="22"/>
      <c r="ER1829" s="22"/>
      <c r="ES1829" s="22"/>
      <c r="ET1829" s="22"/>
      <c r="EU1829" s="22"/>
      <c r="EV1829" s="22"/>
      <c r="EW1829" s="24"/>
      <c r="EX1829" s="22"/>
      <c r="EY1829" s="22"/>
      <c r="EZ1829" s="22"/>
      <c r="FA1829" s="22"/>
      <c r="FB1829" s="22"/>
      <c r="FC1829" s="22"/>
      <c r="FD1829" s="22"/>
      <c r="FE1829" s="22"/>
      <c r="FF1829" s="22"/>
      <c r="FG1829" s="22"/>
      <c r="FH1829" s="22"/>
      <c r="FI1829" s="22"/>
      <c r="FJ1829" s="22"/>
      <c r="FK1829" s="22"/>
      <c r="FL1829" s="22"/>
      <c r="FM1829" s="22"/>
      <c r="FN1829" s="22"/>
      <c r="FO1829" s="22"/>
      <c r="FP1829" s="22"/>
      <c r="FQ1829" s="22"/>
      <c r="FR1829" s="22"/>
      <c r="FS1829" s="22"/>
      <c r="FT1829" s="22"/>
      <c r="FU1829" s="22"/>
      <c r="FV1829" s="22"/>
      <c r="FW1829" s="22"/>
      <c r="FX1829" s="22"/>
      <c r="FY1829" s="22"/>
      <c r="FZ1829" s="22"/>
      <c r="GA1829" s="22"/>
      <c r="GB1829" s="22"/>
      <c r="GC1829" s="24"/>
      <c r="GD1829" s="22"/>
      <c r="GE1829" s="22"/>
      <c r="GF1829" s="22"/>
      <c r="GG1829" s="22"/>
      <c r="GH1829" s="22"/>
      <c r="GI1829" s="22"/>
      <c r="GJ1829" s="22"/>
      <c r="GK1829" s="22"/>
      <c r="GL1829" s="22"/>
      <c r="GM1829" s="22"/>
      <c r="GN1829" s="22"/>
      <c r="GO1829" s="22"/>
      <c r="GP1829" s="22"/>
      <c r="GQ1829" s="22"/>
      <c r="GR1829" s="22"/>
      <c r="GS1829" s="22"/>
      <c r="GT1829" s="22"/>
      <c r="GU1829" s="22"/>
      <c r="GV1829" s="22"/>
      <c r="GW1829" s="22"/>
      <c r="GX1829" s="22"/>
      <c r="GY1829" s="22"/>
      <c r="GZ1829" s="22"/>
      <c r="HA1829" s="22"/>
      <c r="HB1829" s="22"/>
      <c r="HC1829" s="22"/>
      <c r="HD1829" s="22"/>
      <c r="HE1829" s="22"/>
      <c r="HF1829" s="22"/>
      <c r="HG1829" s="22"/>
      <c r="HH1829" s="22"/>
      <c r="HI1829" s="24"/>
      <c r="HJ1829" s="22"/>
      <c r="HK1829" s="22"/>
      <c r="HL1829" s="22"/>
      <c r="HM1829" s="22"/>
      <c r="HN1829" s="22"/>
      <c r="HO1829" s="22"/>
      <c r="HP1829" s="22"/>
      <c r="HQ1829" s="22"/>
      <c r="HR1829" s="22"/>
      <c r="HS1829" s="22"/>
      <c r="HT1829" s="22"/>
      <c r="HU1829" s="22"/>
      <c r="HV1829" s="22"/>
      <c r="HW1829" s="22"/>
      <c r="HX1829" s="22"/>
      <c r="HY1829" s="22"/>
      <c r="HZ1829" s="22"/>
      <c r="IA1829" s="22"/>
      <c r="IB1829" s="22"/>
      <c r="IC1829" s="22"/>
      <c r="ID1829" s="22"/>
      <c r="IE1829" s="22"/>
      <c r="IF1829" s="22"/>
      <c r="IG1829" s="22"/>
      <c r="IH1829" s="22"/>
      <c r="II1829" s="22"/>
      <c r="IJ1829" s="22"/>
      <c r="IK1829" s="22"/>
      <c r="IL1829" s="22"/>
      <c r="IM1829" s="22"/>
      <c r="IN1829" s="22"/>
      <c r="IO1829" s="24"/>
      <c r="IP1829" s="22"/>
      <c r="IQ1829" s="22"/>
      <c r="IR1829" s="22"/>
      <c r="IS1829" s="22"/>
      <c r="IT1829" s="22"/>
      <c r="IU1829" s="22"/>
      <c r="IV1829" s="22"/>
      <c r="IW1829" s="22"/>
      <c r="IX1829" s="22"/>
      <c r="IY1829" s="22"/>
      <c r="IZ1829" s="22"/>
      <c r="JA1829" s="22"/>
      <c r="JB1829" s="22"/>
      <c r="JC1829" s="22"/>
      <c r="JD1829" s="22"/>
      <c r="JE1829" s="22"/>
      <c r="JF1829" s="22"/>
      <c r="JG1829" s="22"/>
      <c r="JH1829" s="22"/>
      <c r="JI1829" s="22"/>
      <c r="JJ1829" s="22"/>
      <c r="JK1829" s="22"/>
      <c r="JL1829" s="22"/>
      <c r="JM1829" s="22"/>
      <c r="JN1829" s="22"/>
      <c r="JO1829" s="22"/>
      <c r="JP1829" s="22"/>
      <c r="JQ1829" s="22"/>
      <c r="JR1829" s="22"/>
      <c r="JS1829" s="22"/>
      <c r="JT1829" s="22"/>
      <c r="JU1829" s="24"/>
      <c r="JV1829" s="22"/>
      <c r="JW1829" s="22"/>
      <c r="JX1829" s="22"/>
      <c r="JY1829" s="22"/>
      <c r="JZ1829" s="22"/>
      <c r="KA1829" s="22"/>
      <c r="KB1829" s="22"/>
      <c r="KC1829" s="22"/>
      <c r="KD1829" s="22"/>
      <c r="KE1829" s="22"/>
      <c r="KF1829" s="22"/>
      <c r="KG1829" s="22"/>
      <c r="KH1829" s="22"/>
      <c r="KI1829" s="22"/>
      <c r="KJ1829" s="22"/>
      <c r="KK1829" s="22"/>
      <c r="KL1829" s="22"/>
      <c r="KM1829" s="22"/>
      <c r="KN1829" s="22"/>
      <c r="KO1829" s="22"/>
      <c r="KP1829" s="22"/>
      <c r="KQ1829" s="22"/>
      <c r="KR1829" s="22"/>
      <c r="KS1829" s="22"/>
      <c r="KT1829" s="22"/>
      <c r="KU1829" s="22"/>
      <c r="KV1829" s="22"/>
      <c r="KW1829" s="22"/>
      <c r="KX1829" s="22"/>
      <c r="KY1829" s="22"/>
      <c r="KZ1829" s="22"/>
      <c r="LA1829" s="24"/>
      <c r="LB1829" s="22"/>
      <c r="LC1829" s="22"/>
      <c r="LD1829" s="22"/>
      <c r="LE1829" s="22"/>
      <c r="LF1829" s="22"/>
      <c r="LG1829" s="22"/>
      <c r="LH1829" s="22"/>
      <c r="LI1829" s="22"/>
      <c r="LJ1829" s="22"/>
      <c r="LK1829" s="22"/>
      <c r="LL1829" s="22"/>
      <c r="LM1829" s="22"/>
      <c r="LN1829" s="22"/>
      <c r="LO1829" s="22"/>
      <c r="LP1829" s="22"/>
      <c r="LQ1829" s="22"/>
      <c r="LR1829" s="22"/>
      <c r="LS1829" s="22"/>
      <c r="LT1829" s="22"/>
      <c r="LU1829" s="22"/>
      <c r="LV1829" s="22"/>
      <c r="LW1829" s="22"/>
      <c r="LX1829" s="22"/>
      <c r="LY1829" s="22"/>
      <c r="LZ1829" s="22"/>
      <c r="MA1829" s="22"/>
      <c r="MB1829" s="22"/>
      <c r="MC1829" s="22"/>
      <c r="MD1829" s="22"/>
      <c r="ME1829" s="22"/>
      <c r="MF1829" s="22"/>
      <c r="MG1829" s="24"/>
      <c r="MH1829" s="22"/>
      <c r="MI1829" s="22"/>
      <c r="MJ1829" s="22"/>
      <c r="MK1829" s="22"/>
      <c r="ML1829" s="22"/>
      <c r="MM1829" s="22"/>
      <c r="MN1829" s="22"/>
      <c r="MO1829" s="22"/>
      <c r="MP1829" s="22"/>
      <c r="MQ1829" s="22"/>
      <c r="MR1829" s="22"/>
      <c r="MS1829" s="22"/>
      <c r="MT1829" s="22"/>
      <c r="MU1829" s="22"/>
      <c r="MV1829" s="22"/>
      <c r="MW1829" s="22"/>
      <c r="MX1829" s="22"/>
      <c r="MY1829" s="22"/>
      <c r="MZ1829" s="22"/>
      <c r="NA1829" s="22"/>
      <c r="NB1829" s="22"/>
      <c r="NC1829" s="22"/>
      <c r="ND1829" s="22"/>
      <c r="NE1829" s="22"/>
      <c r="NF1829" s="22"/>
      <c r="NG1829" s="22"/>
      <c r="NH1829" s="22"/>
      <c r="NI1829" s="22"/>
      <c r="NJ1829" s="22"/>
      <c r="NK1829" s="22"/>
      <c r="NL1829" s="22"/>
      <c r="NM1829" s="24"/>
      <c r="NN1829" s="22"/>
      <c r="NO1829" s="22"/>
      <c r="NP1829" s="22"/>
      <c r="NQ1829" s="22"/>
      <c r="NR1829" s="22"/>
      <c r="NS1829" s="22"/>
      <c r="NT1829" s="22"/>
      <c r="NU1829" s="22"/>
      <c r="NV1829" s="22"/>
      <c r="NW1829" s="22"/>
      <c r="NX1829" s="22"/>
      <c r="NY1829" s="22"/>
      <c r="NZ1829" s="22"/>
      <c r="OA1829" s="22"/>
      <c r="OB1829" s="22"/>
      <c r="OC1829" s="22"/>
      <c r="OD1829" s="22"/>
      <c r="OE1829" s="22"/>
      <c r="OF1829" s="22"/>
      <c r="OG1829" s="22"/>
      <c r="OH1829" s="22"/>
      <c r="OI1829" s="22"/>
      <c r="OJ1829" s="22"/>
      <c r="OK1829" s="22"/>
      <c r="OL1829" s="22"/>
      <c r="OM1829" s="22"/>
      <c r="ON1829" s="22"/>
      <c r="OO1829" s="22"/>
      <c r="OP1829" s="22"/>
      <c r="OQ1829" s="22"/>
      <c r="OR1829" s="22"/>
    </row>
    <row r="1830" spans="1:408" ht="15" thickBot="1">
      <c r="A1830" s="1" t="str">
        <f t="shared" si="50"/>
        <v>-98</v>
      </c>
      <c r="B1830" s="12" t="str">
        <f t="shared" si="52"/>
        <v/>
      </c>
      <c r="C1830" s="13"/>
      <c r="D1830" s="14"/>
      <c r="E1830" s="15"/>
      <c r="F1830" s="15"/>
      <c r="G1830" s="15">
        <f t="shared" si="51"/>
        <v>0</v>
      </c>
      <c r="H1830" s="16"/>
      <c r="I1830" s="14"/>
      <c r="J1830" s="17"/>
      <c r="K1830" s="79"/>
      <c r="L1830" s="18"/>
      <c r="M1830" s="18"/>
      <c r="N1830" s="16" t="e">
        <f t="shared" ca="1" si="48"/>
        <v>#NAME?</v>
      </c>
      <c r="O1830" s="19"/>
      <c r="P1830" s="19"/>
      <c r="Q1830" s="20"/>
      <c r="R1830" s="21" t="e">
        <f t="array" ref="R1830">VLOOKUP(C1830,DB!A:D,2,FALSE)</f>
        <v>#N/A</v>
      </c>
      <c r="S1830" s="21" t="e">
        <f t="array" ref="S1830">VLOOKUP(C1830,DB!A:D,3,FALSE)</f>
        <v>#N/A</v>
      </c>
      <c r="T1830" s="22" t="s">
        <v>19</v>
      </c>
      <c r="U1830" s="1" t="str">
        <f t="shared" si="53"/>
        <v/>
      </c>
      <c r="V1830" s="23" t="e">
        <f t="shared" ca="1" si="47"/>
        <v>#NAME?</v>
      </c>
      <c r="X1830" s="24" t="e">
        <f>VLOOKUP(CONCATENATE(C1830,D1830),'Honor 2025'!A:D,4,FALSE)</f>
        <v>#N/A</v>
      </c>
      <c r="Y1830" s="24"/>
      <c r="Z1830" s="22"/>
      <c r="AA1830" s="22"/>
      <c r="AB1830" s="22"/>
      <c r="AC1830" s="22"/>
      <c r="AD1830" s="22"/>
      <c r="AE1830" s="22"/>
      <c r="AF1830" s="22"/>
      <c r="AG1830" s="22"/>
      <c r="AH1830" s="22"/>
      <c r="AI1830" s="22"/>
      <c r="AJ1830" s="22"/>
      <c r="AK1830" s="22"/>
      <c r="AL1830" s="22"/>
      <c r="AM1830" s="22"/>
      <c r="AN1830" s="22"/>
      <c r="AO1830" s="22"/>
      <c r="AP1830" s="22"/>
      <c r="AQ1830" s="22"/>
      <c r="AR1830" s="22"/>
      <c r="AS1830" s="22"/>
      <c r="AT1830" s="22"/>
      <c r="AU1830" s="22"/>
      <c r="AV1830" s="22"/>
      <c r="AW1830" s="22"/>
      <c r="AX1830" s="22"/>
      <c r="AY1830" s="22"/>
      <c r="AZ1830" s="22"/>
      <c r="BA1830" s="22"/>
      <c r="BB1830" s="22"/>
      <c r="BC1830" s="22"/>
      <c r="BD1830" s="22"/>
      <c r="BE1830" s="24"/>
      <c r="BF1830" s="22"/>
      <c r="BG1830" s="22"/>
      <c r="BH1830" s="22"/>
      <c r="BI1830" s="22"/>
      <c r="BJ1830" s="22"/>
      <c r="BK1830" s="22"/>
      <c r="BL1830" s="22"/>
      <c r="BM1830" s="22"/>
      <c r="BN1830" s="22"/>
      <c r="BO1830" s="22"/>
      <c r="BP1830" s="22"/>
      <c r="BQ1830" s="22"/>
      <c r="BR1830" s="22"/>
      <c r="BS1830" s="22"/>
      <c r="BT1830" s="22"/>
      <c r="BU1830" s="22"/>
      <c r="BV1830" s="22"/>
      <c r="BW1830" s="22"/>
      <c r="BX1830" s="22"/>
      <c r="BY1830" s="22"/>
      <c r="BZ1830" s="22"/>
      <c r="CA1830" s="22"/>
      <c r="CB1830" s="22"/>
      <c r="CC1830" s="22"/>
      <c r="CD1830" s="22"/>
      <c r="CE1830" s="22"/>
      <c r="CF1830" s="22"/>
      <c r="CG1830" s="22"/>
      <c r="CH1830" s="22"/>
      <c r="CI1830" s="22"/>
      <c r="CJ1830" s="22"/>
      <c r="CK1830" s="24"/>
      <c r="CL1830" s="22"/>
      <c r="CM1830" s="22"/>
      <c r="CN1830" s="22"/>
      <c r="CO1830" s="22"/>
      <c r="CP1830" s="22"/>
      <c r="CQ1830" s="22"/>
      <c r="CR1830" s="22"/>
      <c r="CS1830" s="22"/>
      <c r="CT1830" s="22"/>
      <c r="CU1830" s="22"/>
      <c r="CV1830" s="22"/>
      <c r="CW1830" s="22"/>
      <c r="CX1830" s="22"/>
      <c r="CY1830" s="22"/>
      <c r="CZ1830" s="22"/>
      <c r="DA1830" s="22"/>
      <c r="DB1830" s="22"/>
      <c r="DC1830" s="22"/>
      <c r="DD1830" s="22"/>
      <c r="DE1830" s="22"/>
      <c r="DF1830" s="22"/>
      <c r="DG1830" s="22"/>
      <c r="DH1830" s="22"/>
      <c r="DI1830" s="22"/>
      <c r="DJ1830" s="22"/>
      <c r="DK1830" s="22"/>
      <c r="DL1830" s="22"/>
      <c r="DM1830" s="22"/>
      <c r="DN1830" s="22"/>
      <c r="DO1830" s="22"/>
      <c r="DP1830" s="22"/>
      <c r="DQ1830" s="24"/>
      <c r="DR1830" s="22"/>
      <c r="DS1830" s="22"/>
      <c r="DT1830" s="22"/>
      <c r="DU1830" s="22"/>
      <c r="DV1830" s="22"/>
      <c r="DW1830" s="22"/>
      <c r="DX1830" s="22"/>
      <c r="DY1830" s="22"/>
      <c r="DZ1830" s="22"/>
      <c r="EA1830" s="22"/>
      <c r="EB1830" s="22"/>
      <c r="EC1830" s="22"/>
      <c r="ED1830" s="22"/>
      <c r="EE1830" s="22"/>
      <c r="EF1830" s="22"/>
      <c r="EG1830" s="22"/>
      <c r="EH1830" s="22"/>
      <c r="EI1830" s="22"/>
      <c r="EJ1830" s="22"/>
      <c r="EK1830" s="22"/>
      <c r="EL1830" s="22"/>
      <c r="EM1830" s="22"/>
      <c r="EN1830" s="22"/>
      <c r="EO1830" s="22"/>
      <c r="EP1830" s="22"/>
      <c r="EQ1830" s="22"/>
      <c r="ER1830" s="22"/>
      <c r="ES1830" s="22"/>
      <c r="ET1830" s="22"/>
      <c r="EU1830" s="22"/>
      <c r="EV1830" s="22"/>
      <c r="EW1830" s="24"/>
      <c r="EX1830" s="22"/>
      <c r="EY1830" s="22"/>
      <c r="EZ1830" s="22"/>
      <c r="FA1830" s="22"/>
      <c r="FB1830" s="22"/>
      <c r="FC1830" s="22"/>
      <c r="FD1830" s="22"/>
      <c r="FE1830" s="22"/>
      <c r="FF1830" s="22"/>
      <c r="FG1830" s="22"/>
      <c r="FH1830" s="22"/>
      <c r="FI1830" s="22"/>
      <c r="FJ1830" s="22"/>
      <c r="FK1830" s="22"/>
      <c r="FL1830" s="22"/>
      <c r="FM1830" s="22"/>
      <c r="FN1830" s="22"/>
      <c r="FO1830" s="22"/>
      <c r="FP1830" s="22"/>
      <c r="FQ1830" s="22"/>
      <c r="FR1830" s="22"/>
      <c r="FS1830" s="22"/>
      <c r="FT1830" s="22"/>
      <c r="FU1830" s="22"/>
      <c r="FV1830" s="22"/>
      <c r="FW1830" s="22"/>
      <c r="FX1830" s="22"/>
      <c r="FY1830" s="22"/>
      <c r="FZ1830" s="22"/>
      <c r="GA1830" s="22"/>
      <c r="GB1830" s="22"/>
      <c r="GC1830" s="24"/>
      <c r="GD1830" s="22"/>
      <c r="GE1830" s="22"/>
      <c r="GF1830" s="22"/>
      <c r="GG1830" s="22"/>
      <c r="GH1830" s="22"/>
      <c r="GI1830" s="22"/>
      <c r="GJ1830" s="22"/>
      <c r="GK1830" s="22"/>
      <c r="GL1830" s="22"/>
      <c r="GM1830" s="22"/>
      <c r="GN1830" s="22"/>
      <c r="GO1830" s="22"/>
      <c r="GP1830" s="22"/>
      <c r="GQ1830" s="22"/>
      <c r="GR1830" s="22"/>
      <c r="GS1830" s="22"/>
      <c r="GT1830" s="22"/>
      <c r="GU1830" s="22"/>
      <c r="GV1830" s="22"/>
      <c r="GW1830" s="22"/>
      <c r="GX1830" s="22"/>
      <c r="GY1830" s="22"/>
      <c r="GZ1830" s="22"/>
      <c r="HA1830" s="22"/>
      <c r="HB1830" s="22"/>
      <c r="HC1830" s="22"/>
      <c r="HD1830" s="22"/>
      <c r="HE1830" s="22"/>
      <c r="HF1830" s="22"/>
      <c r="HG1830" s="22"/>
      <c r="HH1830" s="22"/>
      <c r="HI1830" s="24"/>
      <c r="HJ1830" s="22"/>
      <c r="HK1830" s="22"/>
      <c r="HL1830" s="22"/>
      <c r="HM1830" s="22"/>
      <c r="HN1830" s="22"/>
      <c r="HO1830" s="22"/>
      <c r="HP1830" s="22"/>
      <c r="HQ1830" s="22"/>
      <c r="HR1830" s="22"/>
      <c r="HS1830" s="22"/>
      <c r="HT1830" s="22"/>
      <c r="HU1830" s="22"/>
      <c r="HV1830" s="22"/>
      <c r="HW1830" s="22"/>
      <c r="HX1830" s="22"/>
      <c r="HY1830" s="22"/>
      <c r="HZ1830" s="22"/>
      <c r="IA1830" s="22"/>
      <c r="IB1830" s="22"/>
      <c r="IC1830" s="22"/>
      <c r="ID1830" s="22"/>
      <c r="IE1830" s="22"/>
      <c r="IF1830" s="22"/>
      <c r="IG1830" s="22"/>
      <c r="IH1830" s="22"/>
      <c r="II1830" s="22"/>
      <c r="IJ1830" s="22"/>
      <c r="IK1830" s="22"/>
      <c r="IL1830" s="22"/>
      <c r="IM1830" s="22"/>
      <c r="IN1830" s="22"/>
      <c r="IO1830" s="24"/>
      <c r="IP1830" s="22"/>
      <c r="IQ1830" s="22"/>
      <c r="IR1830" s="22"/>
      <c r="IS1830" s="22"/>
      <c r="IT1830" s="22"/>
      <c r="IU1830" s="22"/>
      <c r="IV1830" s="22"/>
      <c r="IW1830" s="22"/>
      <c r="IX1830" s="22"/>
      <c r="IY1830" s="22"/>
      <c r="IZ1830" s="22"/>
      <c r="JA1830" s="22"/>
      <c r="JB1830" s="22"/>
      <c r="JC1830" s="22"/>
      <c r="JD1830" s="22"/>
      <c r="JE1830" s="22"/>
      <c r="JF1830" s="22"/>
      <c r="JG1830" s="22"/>
      <c r="JH1830" s="22"/>
      <c r="JI1830" s="22"/>
      <c r="JJ1830" s="22"/>
      <c r="JK1830" s="22"/>
      <c r="JL1830" s="22"/>
      <c r="JM1830" s="22"/>
      <c r="JN1830" s="22"/>
      <c r="JO1830" s="22"/>
      <c r="JP1830" s="22"/>
      <c r="JQ1830" s="22"/>
      <c r="JR1830" s="22"/>
      <c r="JS1830" s="22"/>
      <c r="JT1830" s="22"/>
      <c r="JU1830" s="24"/>
      <c r="JV1830" s="22"/>
      <c r="JW1830" s="22"/>
      <c r="JX1830" s="22"/>
      <c r="JY1830" s="22"/>
      <c r="JZ1830" s="22"/>
      <c r="KA1830" s="22"/>
      <c r="KB1830" s="22"/>
      <c r="KC1830" s="22"/>
      <c r="KD1830" s="22"/>
      <c r="KE1830" s="22"/>
      <c r="KF1830" s="22"/>
      <c r="KG1830" s="22"/>
      <c r="KH1830" s="22"/>
      <c r="KI1830" s="22"/>
      <c r="KJ1830" s="22"/>
      <c r="KK1830" s="22"/>
      <c r="KL1830" s="22"/>
      <c r="KM1830" s="22"/>
      <c r="KN1830" s="22"/>
      <c r="KO1830" s="22"/>
      <c r="KP1830" s="22"/>
      <c r="KQ1830" s="22"/>
      <c r="KR1830" s="22"/>
      <c r="KS1830" s="22"/>
      <c r="KT1830" s="22"/>
      <c r="KU1830" s="22"/>
      <c r="KV1830" s="22"/>
      <c r="KW1830" s="22"/>
      <c r="KX1830" s="22"/>
      <c r="KY1830" s="22"/>
      <c r="KZ1830" s="22"/>
      <c r="LA1830" s="24"/>
      <c r="LB1830" s="22"/>
      <c r="LC1830" s="22"/>
      <c r="LD1830" s="22"/>
      <c r="LE1830" s="22"/>
      <c r="LF1830" s="22"/>
      <c r="LG1830" s="22"/>
      <c r="LH1830" s="22"/>
      <c r="LI1830" s="22"/>
      <c r="LJ1830" s="22"/>
      <c r="LK1830" s="22"/>
      <c r="LL1830" s="22"/>
      <c r="LM1830" s="22"/>
      <c r="LN1830" s="22"/>
      <c r="LO1830" s="22"/>
      <c r="LP1830" s="22"/>
      <c r="LQ1830" s="22"/>
      <c r="LR1830" s="22"/>
      <c r="LS1830" s="22"/>
      <c r="LT1830" s="22"/>
      <c r="LU1830" s="22"/>
      <c r="LV1830" s="22"/>
      <c r="LW1830" s="22"/>
      <c r="LX1830" s="22"/>
      <c r="LY1830" s="22"/>
      <c r="LZ1830" s="22"/>
      <c r="MA1830" s="22"/>
      <c r="MB1830" s="22"/>
      <c r="MC1830" s="22"/>
      <c r="MD1830" s="22"/>
      <c r="ME1830" s="22"/>
      <c r="MF1830" s="22"/>
      <c r="MG1830" s="24"/>
      <c r="MH1830" s="22"/>
      <c r="MI1830" s="22"/>
      <c r="MJ1830" s="22"/>
      <c r="MK1830" s="22"/>
      <c r="ML1830" s="22"/>
      <c r="MM1830" s="22"/>
      <c r="MN1830" s="22"/>
      <c r="MO1830" s="22"/>
      <c r="MP1830" s="22"/>
      <c r="MQ1830" s="22"/>
      <c r="MR1830" s="22"/>
      <c r="MS1830" s="22"/>
      <c r="MT1830" s="22"/>
      <c r="MU1830" s="22"/>
      <c r="MV1830" s="22"/>
      <c r="MW1830" s="22"/>
      <c r="MX1830" s="22"/>
      <c r="MY1830" s="22"/>
      <c r="MZ1830" s="22"/>
      <c r="NA1830" s="22"/>
      <c r="NB1830" s="22"/>
      <c r="NC1830" s="22"/>
      <c r="ND1830" s="22"/>
      <c r="NE1830" s="22"/>
      <c r="NF1830" s="22"/>
      <c r="NG1830" s="22"/>
      <c r="NH1830" s="22"/>
      <c r="NI1830" s="22"/>
      <c r="NJ1830" s="22"/>
      <c r="NK1830" s="22"/>
      <c r="NL1830" s="22"/>
      <c r="NM1830" s="24"/>
      <c r="NN1830" s="22"/>
      <c r="NO1830" s="22"/>
      <c r="NP1830" s="22"/>
      <c r="NQ1830" s="22"/>
      <c r="NR1830" s="22"/>
      <c r="NS1830" s="22"/>
      <c r="NT1830" s="22"/>
      <c r="NU1830" s="22"/>
      <c r="NV1830" s="22"/>
      <c r="NW1830" s="22"/>
      <c r="NX1830" s="22"/>
      <c r="NY1830" s="22"/>
      <c r="NZ1830" s="22"/>
      <c r="OA1830" s="22"/>
      <c r="OB1830" s="22"/>
      <c r="OC1830" s="22"/>
      <c r="OD1830" s="22"/>
      <c r="OE1830" s="22"/>
      <c r="OF1830" s="22"/>
      <c r="OG1830" s="22"/>
      <c r="OH1830" s="22"/>
      <c r="OI1830" s="22"/>
      <c r="OJ1830" s="22"/>
      <c r="OK1830" s="22"/>
      <c r="OL1830" s="22"/>
      <c r="OM1830" s="22"/>
      <c r="ON1830" s="22"/>
      <c r="OO1830" s="22"/>
      <c r="OP1830" s="22"/>
      <c r="OQ1830" s="22"/>
      <c r="OR1830" s="22"/>
    </row>
    <row r="1831" spans="1:408" ht="15" thickBot="1">
      <c r="A1831" s="1" t="str">
        <f t="shared" si="50"/>
        <v>-99</v>
      </c>
      <c r="B1831" s="12" t="str">
        <f t="shared" si="52"/>
        <v/>
      </c>
      <c r="C1831" s="13"/>
      <c r="D1831" s="14"/>
      <c r="E1831" s="15"/>
      <c r="F1831" s="15"/>
      <c r="G1831" s="15">
        <f t="shared" si="51"/>
        <v>0</v>
      </c>
      <c r="H1831" s="16"/>
      <c r="I1831" s="14"/>
      <c r="J1831" s="17"/>
      <c r="K1831" s="78"/>
      <c r="L1831" s="18"/>
      <c r="M1831" s="18"/>
      <c r="N1831" s="16" t="e">
        <f t="shared" ca="1" si="48"/>
        <v>#NAME?</v>
      </c>
      <c r="O1831" s="19"/>
      <c r="P1831" s="19"/>
      <c r="Q1831" s="20"/>
      <c r="R1831" s="21" t="e">
        <f t="array" ref="R1831">VLOOKUP(C1831,DB!A:D,2,FALSE)</f>
        <v>#N/A</v>
      </c>
      <c r="S1831" s="21" t="e">
        <f t="array" ref="S1831">VLOOKUP(C1831,DB!A:D,3,FALSE)</f>
        <v>#N/A</v>
      </c>
      <c r="T1831" s="22" t="s">
        <v>19</v>
      </c>
      <c r="U1831" s="1" t="str">
        <f t="shared" si="53"/>
        <v/>
      </c>
      <c r="V1831" s="23" t="e">
        <f t="shared" ca="1" si="47"/>
        <v>#NAME?</v>
      </c>
      <c r="X1831" s="24" t="e">
        <f>VLOOKUP(CONCATENATE(C1831,D1831),'Honor 2025'!A:D,4,FALSE)</f>
        <v>#N/A</v>
      </c>
      <c r="Y1831" s="24"/>
      <c r="Z1831" s="22"/>
      <c r="AA1831" s="22"/>
      <c r="AB1831" s="22"/>
      <c r="AC1831" s="22"/>
      <c r="AD1831" s="22"/>
      <c r="AE1831" s="22"/>
      <c r="AF1831" s="22"/>
      <c r="AG1831" s="22"/>
      <c r="AH1831" s="22"/>
      <c r="AI1831" s="22"/>
      <c r="AJ1831" s="22"/>
      <c r="AK1831" s="22"/>
      <c r="AL1831" s="22"/>
      <c r="AM1831" s="22"/>
      <c r="AN1831" s="22"/>
      <c r="AO1831" s="22"/>
      <c r="AP1831" s="22"/>
      <c r="AQ1831" s="22"/>
      <c r="AR1831" s="22"/>
      <c r="AS1831" s="22"/>
      <c r="AT1831" s="22"/>
      <c r="AU1831" s="22"/>
      <c r="AV1831" s="22"/>
      <c r="AW1831" s="22"/>
      <c r="AX1831" s="22"/>
      <c r="AY1831" s="22"/>
      <c r="AZ1831" s="22"/>
      <c r="BA1831" s="22"/>
      <c r="BB1831" s="22"/>
      <c r="BC1831" s="22"/>
      <c r="BD1831" s="22"/>
      <c r="BE1831" s="24"/>
      <c r="BF1831" s="22"/>
      <c r="BG1831" s="22"/>
      <c r="BH1831" s="22"/>
      <c r="BI1831" s="22"/>
      <c r="BJ1831" s="22"/>
      <c r="BK1831" s="22"/>
      <c r="BL1831" s="22"/>
      <c r="BM1831" s="22"/>
      <c r="BN1831" s="22"/>
      <c r="BO1831" s="22"/>
      <c r="BP1831" s="22"/>
      <c r="BQ1831" s="22"/>
      <c r="BR1831" s="22"/>
      <c r="BS1831" s="22"/>
      <c r="BT1831" s="22"/>
      <c r="BU1831" s="22"/>
      <c r="BV1831" s="22"/>
      <c r="BW1831" s="22"/>
      <c r="BX1831" s="22"/>
      <c r="BY1831" s="22"/>
      <c r="BZ1831" s="22"/>
      <c r="CA1831" s="22"/>
      <c r="CB1831" s="22"/>
      <c r="CC1831" s="22"/>
      <c r="CD1831" s="22"/>
      <c r="CE1831" s="22"/>
      <c r="CF1831" s="22"/>
      <c r="CG1831" s="22"/>
      <c r="CH1831" s="22"/>
      <c r="CI1831" s="22"/>
      <c r="CJ1831" s="22"/>
      <c r="CK1831" s="24"/>
      <c r="CL1831" s="22"/>
      <c r="CM1831" s="22"/>
      <c r="CN1831" s="22"/>
      <c r="CO1831" s="22"/>
      <c r="CP1831" s="22"/>
      <c r="CQ1831" s="22"/>
      <c r="CR1831" s="22"/>
      <c r="CS1831" s="22"/>
      <c r="CT1831" s="22"/>
      <c r="CU1831" s="22"/>
      <c r="CV1831" s="22"/>
      <c r="CW1831" s="22"/>
      <c r="CX1831" s="22"/>
      <c r="CY1831" s="22"/>
      <c r="CZ1831" s="22"/>
      <c r="DA1831" s="22"/>
      <c r="DB1831" s="22"/>
      <c r="DC1831" s="22"/>
      <c r="DD1831" s="22"/>
      <c r="DE1831" s="22"/>
      <c r="DF1831" s="22"/>
      <c r="DG1831" s="22"/>
      <c r="DH1831" s="22"/>
      <c r="DI1831" s="22"/>
      <c r="DJ1831" s="22"/>
      <c r="DK1831" s="22"/>
      <c r="DL1831" s="22"/>
      <c r="DM1831" s="22"/>
      <c r="DN1831" s="22"/>
      <c r="DO1831" s="22"/>
      <c r="DP1831" s="22"/>
      <c r="DQ1831" s="24"/>
      <c r="DR1831" s="22"/>
      <c r="DS1831" s="22"/>
      <c r="DT1831" s="22"/>
      <c r="DU1831" s="22"/>
      <c r="DV1831" s="22"/>
      <c r="DW1831" s="22"/>
      <c r="DX1831" s="22"/>
      <c r="DY1831" s="22"/>
      <c r="DZ1831" s="22"/>
      <c r="EA1831" s="22"/>
      <c r="EB1831" s="22"/>
      <c r="EC1831" s="22"/>
      <c r="ED1831" s="22"/>
      <c r="EE1831" s="22"/>
      <c r="EF1831" s="22"/>
      <c r="EG1831" s="22"/>
      <c r="EH1831" s="22"/>
      <c r="EI1831" s="22"/>
      <c r="EJ1831" s="22"/>
      <c r="EK1831" s="22"/>
      <c r="EL1831" s="22"/>
      <c r="EM1831" s="22"/>
      <c r="EN1831" s="22"/>
      <c r="EO1831" s="22"/>
      <c r="EP1831" s="22"/>
      <c r="EQ1831" s="22"/>
      <c r="ER1831" s="22"/>
      <c r="ES1831" s="22"/>
      <c r="ET1831" s="22"/>
      <c r="EU1831" s="22"/>
      <c r="EV1831" s="22"/>
      <c r="EW1831" s="24"/>
      <c r="EX1831" s="22"/>
      <c r="EY1831" s="22"/>
      <c r="EZ1831" s="22"/>
      <c r="FA1831" s="22"/>
      <c r="FB1831" s="22"/>
      <c r="FC1831" s="22"/>
      <c r="FD1831" s="22"/>
      <c r="FE1831" s="22"/>
      <c r="FF1831" s="22"/>
      <c r="FG1831" s="22"/>
      <c r="FH1831" s="22"/>
      <c r="FI1831" s="22"/>
      <c r="FJ1831" s="22"/>
      <c r="FK1831" s="22"/>
      <c r="FL1831" s="22"/>
      <c r="FM1831" s="22"/>
      <c r="FN1831" s="22"/>
      <c r="FO1831" s="22"/>
      <c r="FP1831" s="22"/>
      <c r="FQ1831" s="22"/>
      <c r="FR1831" s="22"/>
      <c r="FS1831" s="22"/>
      <c r="FT1831" s="22"/>
      <c r="FU1831" s="22"/>
      <c r="FV1831" s="22"/>
      <c r="FW1831" s="22"/>
      <c r="FX1831" s="22"/>
      <c r="FY1831" s="22"/>
      <c r="FZ1831" s="22"/>
      <c r="GA1831" s="22"/>
      <c r="GB1831" s="22"/>
      <c r="GC1831" s="24"/>
      <c r="GD1831" s="22"/>
      <c r="GE1831" s="22"/>
      <c r="GF1831" s="22"/>
      <c r="GG1831" s="22"/>
      <c r="GH1831" s="22"/>
      <c r="GI1831" s="22"/>
      <c r="GJ1831" s="22"/>
      <c r="GK1831" s="22"/>
      <c r="GL1831" s="22"/>
      <c r="GM1831" s="22"/>
      <c r="GN1831" s="22"/>
      <c r="GO1831" s="22"/>
      <c r="GP1831" s="22"/>
      <c r="GQ1831" s="22"/>
      <c r="GR1831" s="22"/>
      <c r="GS1831" s="22"/>
      <c r="GT1831" s="22"/>
      <c r="GU1831" s="22"/>
      <c r="GV1831" s="22"/>
      <c r="GW1831" s="22"/>
      <c r="GX1831" s="22"/>
      <c r="GY1831" s="22"/>
      <c r="GZ1831" s="22"/>
      <c r="HA1831" s="22"/>
      <c r="HB1831" s="22"/>
      <c r="HC1831" s="22"/>
      <c r="HD1831" s="22"/>
      <c r="HE1831" s="22"/>
      <c r="HF1831" s="22"/>
      <c r="HG1831" s="22"/>
      <c r="HH1831" s="22"/>
      <c r="HI1831" s="24"/>
      <c r="HJ1831" s="22"/>
      <c r="HK1831" s="22"/>
      <c r="HL1831" s="22"/>
      <c r="HM1831" s="22"/>
      <c r="HN1831" s="22"/>
      <c r="HO1831" s="22"/>
      <c r="HP1831" s="22"/>
      <c r="HQ1831" s="22"/>
      <c r="HR1831" s="22"/>
      <c r="HS1831" s="22"/>
      <c r="HT1831" s="22"/>
      <c r="HU1831" s="22"/>
      <c r="HV1831" s="22"/>
      <c r="HW1831" s="22"/>
      <c r="HX1831" s="22"/>
      <c r="HY1831" s="22"/>
      <c r="HZ1831" s="22"/>
      <c r="IA1831" s="22"/>
      <c r="IB1831" s="22"/>
      <c r="IC1831" s="22"/>
      <c r="ID1831" s="22"/>
      <c r="IE1831" s="22"/>
      <c r="IF1831" s="22"/>
      <c r="IG1831" s="22"/>
      <c r="IH1831" s="22"/>
      <c r="II1831" s="22"/>
      <c r="IJ1831" s="22"/>
      <c r="IK1831" s="22"/>
      <c r="IL1831" s="22"/>
      <c r="IM1831" s="22"/>
      <c r="IN1831" s="22"/>
      <c r="IO1831" s="24"/>
      <c r="IP1831" s="22"/>
      <c r="IQ1831" s="22"/>
      <c r="IR1831" s="22"/>
      <c r="IS1831" s="22"/>
      <c r="IT1831" s="22"/>
      <c r="IU1831" s="22"/>
      <c r="IV1831" s="22"/>
      <c r="IW1831" s="22"/>
      <c r="IX1831" s="22"/>
      <c r="IY1831" s="22"/>
      <c r="IZ1831" s="22"/>
      <c r="JA1831" s="22"/>
      <c r="JB1831" s="22"/>
      <c r="JC1831" s="22"/>
      <c r="JD1831" s="22"/>
      <c r="JE1831" s="22"/>
      <c r="JF1831" s="22"/>
      <c r="JG1831" s="22"/>
      <c r="JH1831" s="22"/>
      <c r="JI1831" s="22"/>
      <c r="JJ1831" s="22"/>
      <c r="JK1831" s="22"/>
      <c r="JL1831" s="22"/>
      <c r="JM1831" s="22"/>
      <c r="JN1831" s="22"/>
      <c r="JO1831" s="22"/>
      <c r="JP1831" s="22"/>
      <c r="JQ1831" s="22"/>
      <c r="JR1831" s="22"/>
      <c r="JS1831" s="22"/>
      <c r="JT1831" s="22"/>
      <c r="JU1831" s="24"/>
      <c r="JV1831" s="22"/>
      <c r="JW1831" s="22"/>
      <c r="JX1831" s="22"/>
      <c r="JY1831" s="22"/>
      <c r="JZ1831" s="22"/>
      <c r="KA1831" s="22"/>
      <c r="KB1831" s="22"/>
      <c r="KC1831" s="22"/>
      <c r="KD1831" s="22"/>
      <c r="KE1831" s="22"/>
      <c r="KF1831" s="22"/>
      <c r="KG1831" s="22"/>
      <c r="KH1831" s="22"/>
      <c r="KI1831" s="22"/>
      <c r="KJ1831" s="22"/>
      <c r="KK1831" s="22"/>
      <c r="KL1831" s="22"/>
      <c r="KM1831" s="22"/>
      <c r="KN1831" s="22"/>
      <c r="KO1831" s="22"/>
      <c r="KP1831" s="22"/>
      <c r="KQ1831" s="22"/>
      <c r="KR1831" s="22"/>
      <c r="KS1831" s="22"/>
      <c r="KT1831" s="22"/>
      <c r="KU1831" s="22"/>
      <c r="KV1831" s="22"/>
      <c r="KW1831" s="22"/>
      <c r="KX1831" s="22"/>
      <c r="KY1831" s="22"/>
      <c r="KZ1831" s="22"/>
      <c r="LA1831" s="24"/>
      <c r="LB1831" s="22"/>
      <c r="LC1831" s="22"/>
      <c r="LD1831" s="22"/>
      <c r="LE1831" s="22"/>
      <c r="LF1831" s="22"/>
      <c r="LG1831" s="22"/>
      <c r="LH1831" s="22"/>
      <c r="LI1831" s="22"/>
      <c r="LJ1831" s="22"/>
      <c r="LK1831" s="22"/>
      <c r="LL1831" s="22"/>
      <c r="LM1831" s="22"/>
      <c r="LN1831" s="22"/>
      <c r="LO1831" s="22"/>
      <c r="LP1831" s="22"/>
      <c r="LQ1831" s="22"/>
      <c r="LR1831" s="22"/>
      <c r="LS1831" s="22"/>
      <c r="LT1831" s="22"/>
      <c r="LU1831" s="22"/>
      <c r="LV1831" s="22"/>
      <c r="LW1831" s="22"/>
      <c r="LX1831" s="22"/>
      <c r="LY1831" s="22"/>
      <c r="LZ1831" s="22"/>
      <c r="MA1831" s="22"/>
      <c r="MB1831" s="22"/>
      <c r="MC1831" s="22"/>
      <c r="MD1831" s="22"/>
      <c r="ME1831" s="22"/>
      <c r="MF1831" s="22"/>
      <c r="MG1831" s="24"/>
      <c r="MH1831" s="22"/>
      <c r="MI1831" s="22"/>
      <c r="MJ1831" s="22"/>
      <c r="MK1831" s="22"/>
      <c r="ML1831" s="22"/>
      <c r="MM1831" s="22"/>
      <c r="MN1831" s="22"/>
      <c r="MO1831" s="22"/>
      <c r="MP1831" s="22"/>
      <c r="MQ1831" s="22"/>
      <c r="MR1831" s="22"/>
      <c r="MS1831" s="22"/>
      <c r="MT1831" s="22"/>
      <c r="MU1831" s="22"/>
      <c r="MV1831" s="22"/>
      <c r="MW1831" s="22"/>
      <c r="MX1831" s="22"/>
      <c r="MY1831" s="22"/>
      <c r="MZ1831" s="22"/>
      <c r="NA1831" s="22"/>
      <c r="NB1831" s="22"/>
      <c r="NC1831" s="22"/>
      <c r="ND1831" s="22"/>
      <c r="NE1831" s="22"/>
      <c r="NF1831" s="22"/>
      <c r="NG1831" s="22"/>
      <c r="NH1831" s="22"/>
      <c r="NI1831" s="22"/>
      <c r="NJ1831" s="22"/>
      <c r="NK1831" s="22"/>
      <c r="NL1831" s="22"/>
      <c r="NM1831" s="24"/>
      <c r="NN1831" s="22"/>
      <c r="NO1831" s="22"/>
      <c r="NP1831" s="22"/>
      <c r="NQ1831" s="22"/>
      <c r="NR1831" s="22"/>
      <c r="NS1831" s="22"/>
      <c r="NT1831" s="22"/>
      <c r="NU1831" s="22"/>
      <c r="NV1831" s="22"/>
      <c r="NW1831" s="22"/>
      <c r="NX1831" s="22"/>
      <c r="NY1831" s="22"/>
      <c r="NZ1831" s="22"/>
      <c r="OA1831" s="22"/>
      <c r="OB1831" s="22"/>
      <c r="OC1831" s="22"/>
      <c r="OD1831" s="22"/>
      <c r="OE1831" s="22"/>
      <c r="OF1831" s="22"/>
      <c r="OG1831" s="22"/>
      <c r="OH1831" s="22"/>
      <c r="OI1831" s="22"/>
      <c r="OJ1831" s="22"/>
      <c r="OK1831" s="22"/>
      <c r="OL1831" s="22"/>
      <c r="OM1831" s="22"/>
      <c r="ON1831" s="22"/>
      <c r="OO1831" s="22"/>
      <c r="OP1831" s="22"/>
      <c r="OQ1831" s="22"/>
      <c r="OR1831" s="22"/>
    </row>
    <row r="1832" spans="1:408" ht="15" thickBot="1">
      <c r="A1832" s="1" t="str">
        <f t="shared" si="50"/>
        <v>-100</v>
      </c>
      <c r="B1832" s="12" t="str">
        <f t="shared" si="52"/>
        <v/>
      </c>
      <c r="C1832" s="13"/>
      <c r="D1832" s="14"/>
      <c r="E1832" s="15"/>
      <c r="F1832" s="15"/>
      <c r="G1832" s="15">
        <f t="shared" si="51"/>
        <v>0</v>
      </c>
      <c r="H1832" s="16"/>
      <c r="I1832" s="14"/>
      <c r="J1832" s="17"/>
      <c r="K1832" s="79"/>
      <c r="L1832" s="18"/>
      <c r="M1832" s="18"/>
      <c r="N1832" s="16" t="e">
        <f t="shared" ca="1" si="48"/>
        <v>#NAME?</v>
      </c>
      <c r="O1832" s="19"/>
      <c r="P1832" s="19"/>
      <c r="Q1832" s="20"/>
      <c r="R1832" s="21" t="e">
        <f t="array" ref="R1832">VLOOKUP(C1832,DB!A:D,2,FALSE)</f>
        <v>#N/A</v>
      </c>
      <c r="S1832" s="21" t="e">
        <f t="array" ref="S1832">VLOOKUP(C1832,DB!A:D,3,FALSE)</f>
        <v>#N/A</v>
      </c>
      <c r="T1832" s="22" t="s">
        <v>19</v>
      </c>
      <c r="U1832" s="1" t="str">
        <f t="shared" si="53"/>
        <v/>
      </c>
      <c r="V1832" s="23" t="e">
        <f t="shared" ca="1" si="47"/>
        <v>#NAME?</v>
      </c>
      <c r="X1832" s="24" t="e">
        <f>VLOOKUP(CONCATENATE(C1832,D1832),'Honor 2025'!A:D,4,FALSE)</f>
        <v>#N/A</v>
      </c>
      <c r="Y1832" s="24"/>
      <c r="Z1832" s="22"/>
      <c r="AA1832" s="22"/>
      <c r="AB1832" s="22"/>
      <c r="AC1832" s="22"/>
      <c r="AD1832" s="22"/>
      <c r="AE1832" s="22"/>
      <c r="AF1832" s="22"/>
      <c r="AG1832" s="22"/>
      <c r="AH1832" s="22"/>
      <c r="AI1832" s="22"/>
      <c r="AJ1832" s="22"/>
      <c r="AK1832" s="22"/>
      <c r="AL1832" s="22"/>
      <c r="AM1832" s="22"/>
      <c r="AN1832" s="22"/>
      <c r="AO1832" s="22"/>
      <c r="AP1832" s="22"/>
      <c r="AQ1832" s="22"/>
      <c r="AR1832" s="22"/>
      <c r="AS1832" s="22"/>
      <c r="AT1832" s="22"/>
      <c r="AU1832" s="22"/>
      <c r="AV1832" s="22"/>
      <c r="AW1832" s="22"/>
      <c r="AX1832" s="22"/>
      <c r="AY1832" s="22"/>
      <c r="AZ1832" s="22"/>
      <c r="BA1832" s="22"/>
      <c r="BB1832" s="22"/>
      <c r="BC1832" s="22"/>
      <c r="BD1832" s="22"/>
      <c r="BE1832" s="24"/>
      <c r="BF1832" s="22"/>
      <c r="BG1832" s="22"/>
      <c r="BH1832" s="22"/>
      <c r="BI1832" s="22"/>
      <c r="BJ1832" s="22"/>
      <c r="BK1832" s="22"/>
      <c r="BL1832" s="22"/>
      <c r="BM1832" s="22"/>
      <c r="BN1832" s="22"/>
      <c r="BO1832" s="22"/>
      <c r="BP1832" s="22"/>
      <c r="BQ1832" s="22"/>
      <c r="BR1832" s="22"/>
      <c r="BS1832" s="22"/>
      <c r="BT1832" s="22"/>
      <c r="BU1832" s="22"/>
      <c r="BV1832" s="22"/>
      <c r="BW1832" s="22"/>
      <c r="BX1832" s="22"/>
      <c r="BY1832" s="22"/>
      <c r="BZ1832" s="22"/>
      <c r="CA1832" s="22"/>
      <c r="CB1832" s="22"/>
      <c r="CC1832" s="22"/>
      <c r="CD1832" s="22"/>
      <c r="CE1832" s="22"/>
      <c r="CF1832" s="22"/>
      <c r="CG1832" s="22"/>
      <c r="CH1832" s="22"/>
      <c r="CI1832" s="22"/>
      <c r="CJ1832" s="22"/>
      <c r="CK1832" s="24"/>
      <c r="CL1832" s="22"/>
      <c r="CM1832" s="22"/>
      <c r="CN1832" s="22"/>
      <c r="CO1832" s="22"/>
      <c r="CP1832" s="22"/>
      <c r="CQ1832" s="22"/>
      <c r="CR1832" s="22"/>
      <c r="CS1832" s="22"/>
      <c r="CT1832" s="22"/>
      <c r="CU1832" s="22"/>
      <c r="CV1832" s="22"/>
      <c r="CW1832" s="22"/>
      <c r="CX1832" s="22"/>
      <c r="CY1832" s="22"/>
      <c r="CZ1832" s="22"/>
      <c r="DA1832" s="22"/>
      <c r="DB1832" s="22"/>
      <c r="DC1832" s="22"/>
      <c r="DD1832" s="22"/>
      <c r="DE1832" s="22"/>
      <c r="DF1832" s="22"/>
      <c r="DG1832" s="22"/>
      <c r="DH1832" s="22"/>
      <c r="DI1832" s="22"/>
      <c r="DJ1832" s="22"/>
      <c r="DK1832" s="22"/>
      <c r="DL1832" s="22"/>
      <c r="DM1832" s="22"/>
      <c r="DN1832" s="22"/>
      <c r="DO1832" s="22"/>
      <c r="DP1832" s="22"/>
      <c r="DQ1832" s="24"/>
      <c r="DR1832" s="22"/>
      <c r="DS1832" s="22"/>
      <c r="DT1832" s="22"/>
      <c r="DU1832" s="22"/>
      <c r="DV1832" s="22"/>
      <c r="DW1832" s="22"/>
      <c r="DX1832" s="22"/>
      <c r="DY1832" s="22"/>
      <c r="DZ1832" s="22"/>
      <c r="EA1832" s="22"/>
      <c r="EB1832" s="22"/>
      <c r="EC1832" s="22"/>
      <c r="ED1832" s="22"/>
      <c r="EE1832" s="22"/>
      <c r="EF1832" s="22"/>
      <c r="EG1832" s="22"/>
      <c r="EH1832" s="22"/>
      <c r="EI1832" s="22"/>
      <c r="EJ1832" s="22"/>
      <c r="EK1832" s="22"/>
      <c r="EL1832" s="22"/>
      <c r="EM1832" s="22"/>
      <c r="EN1832" s="22"/>
      <c r="EO1832" s="22"/>
      <c r="EP1832" s="22"/>
      <c r="EQ1832" s="22"/>
      <c r="ER1832" s="22"/>
      <c r="ES1832" s="22"/>
      <c r="ET1832" s="22"/>
      <c r="EU1832" s="22"/>
      <c r="EV1832" s="22"/>
      <c r="EW1832" s="24"/>
      <c r="EX1832" s="22"/>
      <c r="EY1832" s="22"/>
      <c r="EZ1832" s="22"/>
      <c r="FA1832" s="22"/>
      <c r="FB1832" s="22"/>
      <c r="FC1832" s="22"/>
      <c r="FD1832" s="22"/>
      <c r="FE1832" s="22"/>
      <c r="FF1832" s="22"/>
      <c r="FG1832" s="22"/>
      <c r="FH1832" s="22"/>
      <c r="FI1832" s="22"/>
      <c r="FJ1832" s="22"/>
      <c r="FK1832" s="22"/>
      <c r="FL1832" s="22"/>
      <c r="FM1832" s="22"/>
      <c r="FN1832" s="22"/>
      <c r="FO1832" s="22"/>
      <c r="FP1832" s="22"/>
      <c r="FQ1832" s="22"/>
      <c r="FR1832" s="22"/>
      <c r="FS1832" s="22"/>
      <c r="FT1832" s="22"/>
      <c r="FU1832" s="22"/>
      <c r="FV1832" s="22"/>
      <c r="FW1832" s="22"/>
      <c r="FX1832" s="22"/>
      <c r="FY1832" s="22"/>
      <c r="FZ1832" s="22"/>
      <c r="GA1832" s="22"/>
      <c r="GB1832" s="22"/>
      <c r="GC1832" s="24"/>
      <c r="GD1832" s="22"/>
      <c r="GE1832" s="22"/>
      <c r="GF1832" s="22"/>
      <c r="GG1832" s="22"/>
      <c r="GH1832" s="22"/>
      <c r="GI1832" s="22"/>
      <c r="GJ1832" s="22"/>
      <c r="GK1832" s="22"/>
      <c r="GL1832" s="22"/>
      <c r="GM1832" s="22"/>
      <c r="GN1832" s="22"/>
      <c r="GO1832" s="22"/>
      <c r="GP1832" s="22"/>
      <c r="GQ1832" s="22"/>
      <c r="GR1832" s="22"/>
      <c r="GS1832" s="22"/>
      <c r="GT1832" s="22"/>
      <c r="GU1832" s="22"/>
      <c r="GV1832" s="22"/>
      <c r="GW1832" s="22"/>
      <c r="GX1832" s="22"/>
      <c r="GY1832" s="22"/>
      <c r="GZ1832" s="22"/>
      <c r="HA1832" s="22"/>
      <c r="HB1832" s="22"/>
      <c r="HC1832" s="22"/>
      <c r="HD1832" s="22"/>
      <c r="HE1832" s="22"/>
      <c r="HF1832" s="22"/>
      <c r="HG1832" s="22"/>
      <c r="HH1832" s="22"/>
      <c r="HI1832" s="24"/>
      <c r="HJ1832" s="22"/>
      <c r="HK1832" s="22"/>
      <c r="HL1832" s="22"/>
      <c r="HM1832" s="22"/>
      <c r="HN1832" s="22"/>
      <c r="HO1832" s="22"/>
      <c r="HP1832" s="22"/>
      <c r="HQ1832" s="22"/>
      <c r="HR1832" s="22"/>
      <c r="HS1832" s="22"/>
      <c r="HT1832" s="22"/>
      <c r="HU1832" s="22"/>
      <c r="HV1832" s="22"/>
      <c r="HW1832" s="22"/>
      <c r="HX1832" s="22"/>
      <c r="HY1832" s="22"/>
      <c r="HZ1832" s="22"/>
      <c r="IA1832" s="22"/>
      <c r="IB1832" s="22"/>
      <c r="IC1832" s="22"/>
      <c r="ID1832" s="22"/>
      <c r="IE1832" s="22"/>
      <c r="IF1832" s="22"/>
      <c r="IG1832" s="22"/>
      <c r="IH1832" s="22"/>
      <c r="II1832" s="22"/>
      <c r="IJ1832" s="22"/>
      <c r="IK1832" s="22"/>
      <c r="IL1832" s="22"/>
      <c r="IM1832" s="22"/>
      <c r="IN1832" s="22"/>
      <c r="IO1832" s="24"/>
      <c r="IP1832" s="22"/>
      <c r="IQ1832" s="22"/>
      <c r="IR1832" s="22"/>
      <c r="IS1832" s="22"/>
      <c r="IT1832" s="22"/>
      <c r="IU1832" s="22"/>
      <c r="IV1832" s="22"/>
      <c r="IW1832" s="22"/>
      <c r="IX1832" s="22"/>
      <c r="IY1832" s="22"/>
      <c r="IZ1832" s="22"/>
      <c r="JA1832" s="22"/>
      <c r="JB1832" s="22"/>
      <c r="JC1832" s="22"/>
      <c r="JD1832" s="22"/>
      <c r="JE1832" s="22"/>
      <c r="JF1832" s="22"/>
      <c r="JG1832" s="22"/>
      <c r="JH1832" s="22"/>
      <c r="JI1832" s="22"/>
      <c r="JJ1832" s="22"/>
      <c r="JK1832" s="22"/>
      <c r="JL1832" s="22"/>
      <c r="JM1832" s="22"/>
      <c r="JN1832" s="22"/>
      <c r="JO1832" s="22"/>
      <c r="JP1832" s="22"/>
      <c r="JQ1832" s="22"/>
      <c r="JR1832" s="22"/>
      <c r="JS1832" s="22"/>
      <c r="JT1832" s="22"/>
      <c r="JU1832" s="24"/>
      <c r="JV1832" s="22"/>
      <c r="JW1832" s="22"/>
      <c r="JX1832" s="22"/>
      <c r="JY1832" s="22"/>
      <c r="JZ1832" s="22"/>
      <c r="KA1832" s="22"/>
      <c r="KB1832" s="22"/>
      <c r="KC1832" s="22"/>
      <c r="KD1832" s="22"/>
      <c r="KE1832" s="22"/>
      <c r="KF1832" s="22"/>
      <c r="KG1832" s="22"/>
      <c r="KH1832" s="22"/>
      <c r="KI1832" s="22"/>
      <c r="KJ1832" s="22"/>
      <c r="KK1832" s="22"/>
      <c r="KL1832" s="22"/>
      <c r="KM1832" s="22"/>
      <c r="KN1832" s="22"/>
      <c r="KO1832" s="22"/>
      <c r="KP1832" s="22"/>
      <c r="KQ1832" s="22"/>
      <c r="KR1832" s="22"/>
      <c r="KS1832" s="22"/>
      <c r="KT1832" s="22"/>
      <c r="KU1832" s="22"/>
      <c r="KV1832" s="22"/>
      <c r="KW1832" s="22"/>
      <c r="KX1832" s="22"/>
      <c r="KY1832" s="22"/>
      <c r="KZ1832" s="22"/>
      <c r="LA1832" s="24"/>
      <c r="LB1832" s="22"/>
      <c r="LC1832" s="22"/>
      <c r="LD1832" s="22"/>
      <c r="LE1832" s="22"/>
      <c r="LF1832" s="22"/>
      <c r="LG1832" s="22"/>
      <c r="LH1832" s="22"/>
      <c r="LI1832" s="22"/>
      <c r="LJ1832" s="22"/>
      <c r="LK1832" s="22"/>
      <c r="LL1832" s="22"/>
      <c r="LM1832" s="22"/>
      <c r="LN1832" s="22"/>
      <c r="LO1832" s="22"/>
      <c r="LP1832" s="22"/>
      <c r="LQ1832" s="22"/>
      <c r="LR1832" s="22"/>
      <c r="LS1832" s="22"/>
      <c r="LT1832" s="22"/>
      <c r="LU1832" s="22"/>
      <c r="LV1832" s="22"/>
      <c r="LW1832" s="22"/>
      <c r="LX1832" s="22"/>
      <c r="LY1832" s="22"/>
      <c r="LZ1832" s="22"/>
      <c r="MA1832" s="22"/>
      <c r="MB1832" s="22"/>
      <c r="MC1832" s="22"/>
      <c r="MD1832" s="22"/>
      <c r="ME1832" s="22"/>
      <c r="MF1832" s="22"/>
      <c r="MG1832" s="24"/>
      <c r="MH1832" s="22"/>
      <c r="MI1832" s="22"/>
      <c r="MJ1832" s="22"/>
      <c r="MK1832" s="22"/>
      <c r="ML1832" s="22"/>
      <c r="MM1832" s="22"/>
      <c r="MN1832" s="22"/>
      <c r="MO1832" s="22"/>
      <c r="MP1832" s="22"/>
      <c r="MQ1832" s="22"/>
      <c r="MR1832" s="22"/>
      <c r="MS1832" s="22"/>
      <c r="MT1832" s="22"/>
      <c r="MU1832" s="22"/>
      <c r="MV1832" s="22"/>
      <c r="MW1832" s="22"/>
      <c r="MX1832" s="22"/>
      <c r="MY1832" s="22"/>
      <c r="MZ1832" s="22"/>
      <c r="NA1832" s="22"/>
      <c r="NB1832" s="22"/>
      <c r="NC1832" s="22"/>
      <c r="ND1832" s="22"/>
      <c r="NE1832" s="22"/>
      <c r="NF1832" s="22"/>
      <c r="NG1832" s="22"/>
      <c r="NH1832" s="22"/>
      <c r="NI1832" s="22"/>
      <c r="NJ1832" s="22"/>
      <c r="NK1832" s="22"/>
      <c r="NL1832" s="22"/>
      <c r="NM1832" s="24"/>
      <c r="NN1832" s="22"/>
      <c r="NO1832" s="22"/>
      <c r="NP1832" s="22"/>
      <c r="NQ1832" s="22"/>
      <c r="NR1832" s="22"/>
      <c r="NS1832" s="22"/>
      <c r="NT1832" s="22"/>
      <c r="NU1832" s="22"/>
      <c r="NV1832" s="22"/>
      <c r="NW1832" s="22"/>
      <c r="NX1832" s="22"/>
      <c r="NY1832" s="22"/>
      <c r="NZ1832" s="22"/>
      <c r="OA1832" s="22"/>
      <c r="OB1832" s="22"/>
      <c r="OC1832" s="22"/>
      <c r="OD1832" s="22"/>
      <c r="OE1832" s="22"/>
      <c r="OF1832" s="22"/>
      <c r="OG1832" s="22"/>
      <c r="OH1832" s="22"/>
      <c r="OI1832" s="22"/>
      <c r="OJ1832" s="22"/>
      <c r="OK1832" s="22"/>
      <c r="OL1832" s="22"/>
      <c r="OM1832" s="22"/>
      <c r="ON1832" s="22"/>
      <c r="OO1832" s="22"/>
      <c r="OP1832" s="22"/>
      <c r="OQ1832" s="22"/>
      <c r="OR1832" s="22"/>
    </row>
    <row r="1833" spans="1:408" ht="15" thickBot="1">
      <c r="A1833" s="1" t="str">
        <f t="shared" si="50"/>
        <v>-101</v>
      </c>
      <c r="B1833" s="12" t="str">
        <f t="shared" si="52"/>
        <v/>
      </c>
      <c r="C1833" s="13"/>
      <c r="D1833" s="14"/>
      <c r="E1833" s="15"/>
      <c r="F1833" s="15"/>
      <c r="G1833" s="15">
        <f t="shared" si="51"/>
        <v>0</v>
      </c>
      <c r="H1833" s="16"/>
      <c r="I1833" s="14"/>
      <c r="J1833" s="17"/>
      <c r="K1833" s="78"/>
      <c r="L1833" s="18"/>
      <c r="M1833" s="18"/>
      <c r="N1833" s="16" t="e">
        <f t="shared" ca="1" si="48"/>
        <v>#NAME?</v>
      </c>
      <c r="O1833" s="19"/>
      <c r="P1833" s="19"/>
      <c r="Q1833" s="20"/>
      <c r="R1833" s="21" t="e">
        <f t="array" ref="R1833">VLOOKUP(C1833,DB!A:D,2,FALSE)</f>
        <v>#N/A</v>
      </c>
      <c r="S1833" s="21" t="e">
        <f t="array" ref="S1833">VLOOKUP(C1833,DB!A:D,3,FALSE)</f>
        <v>#N/A</v>
      </c>
      <c r="T1833" s="22" t="s">
        <v>19</v>
      </c>
      <c r="U1833" s="1" t="str">
        <f t="shared" si="53"/>
        <v/>
      </c>
      <c r="V1833" s="23" t="e">
        <f t="shared" ca="1" si="47"/>
        <v>#NAME?</v>
      </c>
      <c r="X1833" s="24" t="e">
        <f>VLOOKUP(CONCATENATE(C1833,D1833),'Honor 2025'!A:D,4,FALSE)</f>
        <v>#N/A</v>
      </c>
      <c r="Y1833" s="24"/>
      <c r="Z1833" s="22"/>
      <c r="AA1833" s="22"/>
      <c r="AB1833" s="22"/>
      <c r="AC1833" s="22"/>
      <c r="AD1833" s="22"/>
      <c r="AE1833" s="22"/>
      <c r="AF1833" s="22"/>
      <c r="AG1833" s="22"/>
      <c r="AH1833" s="22"/>
      <c r="AI1833" s="22"/>
      <c r="AJ1833" s="22"/>
      <c r="AK1833" s="22"/>
      <c r="AL1833" s="22"/>
      <c r="AM1833" s="22"/>
      <c r="AN1833" s="22"/>
      <c r="AO1833" s="22"/>
      <c r="AP1833" s="22"/>
      <c r="AQ1833" s="22"/>
      <c r="AR1833" s="22"/>
      <c r="AS1833" s="22"/>
      <c r="AT1833" s="22"/>
      <c r="AU1833" s="22"/>
      <c r="AV1833" s="22"/>
      <c r="AW1833" s="22"/>
      <c r="AX1833" s="22"/>
      <c r="AY1833" s="22"/>
      <c r="AZ1833" s="22"/>
      <c r="BA1833" s="22"/>
      <c r="BB1833" s="22"/>
      <c r="BC1833" s="22"/>
      <c r="BD1833" s="22"/>
      <c r="BE1833" s="24"/>
      <c r="BF1833" s="22"/>
      <c r="BG1833" s="22"/>
      <c r="BH1833" s="22"/>
      <c r="BI1833" s="22"/>
      <c r="BJ1833" s="22"/>
      <c r="BK1833" s="22"/>
      <c r="BL1833" s="22"/>
      <c r="BM1833" s="22"/>
      <c r="BN1833" s="22"/>
      <c r="BO1833" s="22"/>
      <c r="BP1833" s="22"/>
      <c r="BQ1833" s="22"/>
      <c r="BR1833" s="22"/>
      <c r="BS1833" s="22"/>
      <c r="BT1833" s="22"/>
      <c r="BU1833" s="22"/>
      <c r="BV1833" s="22"/>
      <c r="BW1833" s="22"/>
      <c r="BX1833" s="22"/>
      <c r="BY1833" s="22"/>
      <c r="BZ1833" s="22"/>
      <c r="CA1833" s="22"/>
      <c r="CB1833" s="22"/>
      <c r="CC1833" s="22"/>
      <c r="CD1833" s="22"/>
      <c r="CE1833" s="22"/>
      <c r="CF1833" s="22"/>
      <c r="CG1833" s="22"/>
      <c r="CH1833" s="22"/>
      <c r="CI1833" s="22"/>
      <c r="CJ1833" s="22"/>
      <c r="CK1833" s="24"/>
      <c r="CL1833" s="22"/>
      <c r="CM1833" s="22"/>
      <c r="CN1833" s="22"/>
      <c r="CO1833" s="22"/>
      <c r="CP1833" s="22"/>
      <c r="CQ1833" s="22"/>
      <c r="CR1833" s="22"/>
      <c r="CS1833" s="22"/>
      <c r="CT1833" s="22"/>
      <c r="CU1833" s="22"/>
      <c r="CV1833" s="22"/>
      <c r="CW1833" s="22"/>
      <c r="CX1833" s="22"/>
      <c r="CY1833" s="22"/>
      <c r="CZ1833" s="22"/>
      <c r="DA1833" s="22"/>
      <c r="DB1833" s="22"/>
      <c r="DC1833" s="22"/>
      <c r="DD1833" s="22"/>
      <c r="DE1833" s="22"/>
      <c r="DF1833" s="22"/>
      <c r="DG1833" s="22"/>
      <c r="DH1833" s="22"/>
      <c r="DI1833" s="22"/>
      <c r="DJ1833" s="22"/>
      <c r="DK1833" s="22"/>
      <c r="DL1833" s="22"/>
      <c r="DM1833" s="22"/>
      <c r="DN1833" s="22"/>
      <c r="DO1833" s="22"/>
      <c r="DP1833" s="22"/>
      <c r="DQ1833" s="24"/>
      <c r="DR1833" s="22"/>
      <c r="DS1833" s="22"/>
      <c r="DT1833" s="22"/>
      <c r="DU1833" s="22"/>
      <c r="DV1833" s="22"/>
      <c r="DW1833" s="22"/>
      <c r="DX1833" s="22"/>
      <c r="DY1833" s="22"/>
      <c r="DZ1833" s="22"/>
      <c r="EA1833" s="22"/>
      <c r="EB1833" s="22"/>
      <c r="EC1833" s="22"/>
      <c r="ED1833" s="22"/>
      <c r="EE1833" s="22"/>
      <c r="EF1833" s="22"/>
      <c r="EG1833" s="22"/>
      <c r="EH1833" s="22"/>
      <c r="EI1833" s="22"/>
      <c r="EJ1833" s="22"/>
      <c r="EK1833" s="22"/>
      <c r="EL1833" s="22"/>
      <c r="EM1833" s="22"/>
      <c r="EN1833" s="22"/>
      <c r="EO1833" s="22"/>
      <c r="EP1833" s="22"/>
      <c r="EQ1833" s="22"/>
      <c r="ER1833" s="22"/>
      <c r="ES1833" s="22"/>
      <c r="ET1833" s="22"/>
      <c r="EU1833" s="22"/>
      <c r="EV1833" s="22"/>
      <c r="EW1833" s="24"/>
      <c r="EX1833" s="22"/>
      <c r="EY1833" s="22"/>
      <c r="EZ1833" s="22"/>
      <c r="FA1833" s="22"/>
      <c r="FB1833" s="22"/>
      <c r="FC1833" s="22"/>
      <c r="FD1833" s="22"/>
      <c r="FE1833" s="22"/>
      <c r="FF1833" s="22"/>
      <c r="FG1833" s="22"/>
      <c r="FH1833" s="22"/>
      <c r="FI1833" s="22"/>
      <c r="FJ1833" s="22"/>
      <c r="FK1833" s="22"/>
      <c r="FL1833" s="22"/>
      <c r="FM1833" s="22"/>
      <c r="FN1833" s="22"/>
      <c r="FO1833" s="22"/>
      <c r="FP1833" s="22"/>
      <c r="FQ1833" s="22"/>
      <c r="FR1833" s="22"/>
      <c r="FS1833" s="22"/>
      <c r="FT1833" s="22"/>
      <c r="FU1833" s="22"/>
      <c r="FV1833" s="22"/>
      <c r="FW1833" s="22"/>
      <c r="FX1833" s="22"/>
      <c r="FY1833" s="22"/>
      <c r="FZ1833" s="22"/>
      <c r="GA1833" s="22"/>
      <c r="GB1833" s="22"/>
      <c r="GC1833" s="24"/>
      <c r="GD1833" s="22"/>
      <c r="GE1833" s="22"/>
      <c r="GF1833" s="22"/>
      <c r="GG1833" s="22"/>
      <c r="GH1833" s="22"/>
      <c r="GI1833" s="22"/>
      <c r="GJ1833" s="22"/>
      <c r="GK1833" s="22"/>
      <c r="GL1833" s="22"/>
      <c r="GM1833" s="22"/>
      <c r="GN1833" s="22"/>
      <c r="GO1833" s="22"/>
      <c r="GP1833" s="22"/>
      <c r="GQ1833" s="22"/>
      <c r="GR1833" s="22"/>
      <c r="GS1833" s="22"/>
      <c r="GT1833" s="22"/>
      <c r="GU1833" s="22"/>
      <c r="GV1833" s="22"/>
      <c r="GW1833" s="22"/>
      <c r="GX1833" s="22"/>
      <c r="GY1833" s="22"/>
      <c r="GZ1833" s="22"/>
      <c r="HA1833" s="22"/>
      <c r="HB1833" s="22"/>
      <c r="HC1833" s="22"/>
      <c r="HD1833" s="22"/>
      <c r="HE1833" s="22"/>
      <c r="HF1833" s="22"/>
      <c r="HG1833" s="22"/>
      <c r="HH1833" s="22"/>
      <c r="HI1833" s="24"/>
      <c r="HJ1833" s="22"/>
      <c r="HK1833" s="22"/>
      <c r="HL1833" s="22"/>
      <c r="HM1833" s="22"/>
      <c r="HN1833" s="22"/>
      <c r="HO1833" s="22"/>
      <c r="HP1833" s="22"/>
      <c r="HQ1833" s="22"/>
      <c r="HR1833" s="22"/>
      <c r="HS1833" s="22"/>
      <c r="HT1833" s="22"/>
      <c r="HU1833" s="22"/>
      <c r="HV1833" s="22"/>
      <c r="HW1833" s="22"/>
      <c r="HX1833" s="22"/>
      <c r="HY1833" s="22"/>
      <c r="HZ1833" s="22"/>
      <c r="IA1833" s="22"/>
      <c r="IB1833" s="22"/>
      <c r="IC1833" s="22"/>
      <c r="ID1833" s="22"/>
      <c r="IE1833" s="22"/>
      <c r="IF1833" s="22"/>
      <c r="IG1833" s="22"/>
      <c r="IH1833" s="22"/>
      <c r="II1833" s="22"/>
      <c r="IJ1833" s="22"/>
      <c r="IK1833" s="22"/>
      <c r="IL1833" s="22"/>
      <c r="IM1833" s="22"/>
      <c r="IN1833" s="22"/>
      <c r="IO1833" s="24"/>
      <c r="IP1833" s="22"/>
      <c r="IQ1833" s="22"/>
      <c r="IR1833" s="22"/>
      <c r="IS1833" s="22"/>
      <c r="IT1833" s="22"/>
      <c r="IU1833" s="22"/>
      <c r="IV1833" s="22"/>
      <c r="IW1833" s="22"/>
      <c r="IX1833" s="22"/>
      <c r="IY1833" s="22"/>
      <c r="IZ1833" s="22"/>
      <c r="JA1833" s="22"/>
      <c r="JB1833" s="22"/>
      <c r="JC1833" s="22"/>
      <c r="JD1833" s="22"/>
      <c r="JE1833" s="22"/>
      <c r="JF1833" s="22"/>
      <c r="JG1833" s="22"/>
      <c r="JH1833" s="22"/>
      <c r="JI1833" s="22"/>
      <c r="JJ1833" s="22"/>
      <c r="JK1833" s="22"/>
      <c r="JL1833" s="22"/>
      <c r="JM1833" s="22"/>
      <c r="JN1833" s="22"/>
      <c r="JO1833" s="22"/>
      <c r="JP1833" s="22"/>
      <c r="JQ1833" s="22"/>
      <c r="JR1833" s="22"/>
      <c r="JS1833" s="22"/>
      <c r="JT1833" s="22"/>
      <c r="JU1833" s="24"/>
      <c r="JV1833" s="22"/>
      <c r="JW1833" s="22"/>
      <c r="JX1833" s="22"/>
      <c r="JY1833" s="22"/>
      <c r="JZ1833" s="22"/>
      <c r="KA1833" s="22"/>
      <c r="KB1833" s="22"/>
      <c r="KC1833" s="22"/>
      <c r="KD1833" s="22"/>
      <c r="KE1833" s="22"/>
      <c r="KF1833" s="22"/>
      <c r="KG1833" s="22"/>
      <c r="KH1833" s="22"/>
      <c r="KI1833" s="22"/>
      <c r="KJ1833" s="22"/>
      <c r="KK1833" s="22"/>
      <c r="KL1833" s="22"/>
      <c r="KM1833" s="22"/>
      <c r="KN1833" s="22"/>
      <c r="KO1833" s="22"/>
      <c r="KP1833" s="22"/>
      <c r="KQ1833" s="22"/>
      <c r="KR1833" s="22"/>
      <c r="KS1833" s="22"/>
      <c r="KT1833" s="22"/>
      <c r="KU1833" s="22"/>
      <c r="KV1833" s="22"/>
      <c r="KW1833" s="22"/>
      <c r="KX1833" s="22"/>
      <c r="KY1833" s="22"/>
      <c r="KZ1833" s="22"/>
      <c r="LA1833" s="24"/>
      <c r="LB1833" s="22"/>
      <c r="LC1833" s="22"/>
      <c r="LD1833" s="22"/>
      <c r="LE1833" s="22"/>
      <c r="LF1833" s="22"/>
      <c r="LG1833" s="22"/>
      <c r="LH1833" s="22"/>
      <c r="LI1833" s="22"/>
      <c r="LJ1833" s="22"/>
      <c r="LK1833" s="22"/>
      <c r="LL1833" s="22"/>
      <c r="LM1833" s="22"/>
      <c r="LN1833" s="22"/>
      <c r="LO1833" s="22"/>
      <c r="LP1833" s="22"/>
      <c r="LQ1833" s="22"/>
      <c r="LR1833" s="22"/>
      <c r="LS1833" s="22"/>
      <c r="LT1833" s="22"/>
      <c r="LU1833" s="22"/>
      <c r="LV1833" s="22"/>
      <c r="LW1833" s="22"/>
      <c r="LX1833" s="22"/>
      <c r="LY1833" s="22"/>
      <c r="LZ1833" s="22"/>
      <c r="MA1833" s="22"/>
      <c r="MB1833" s="22"/>
      <c r="MC1833" s="22"/>
      <c r="MD1833" s="22"/>
      <c r="ME1833" s="22"/>
      <c r="MF1833" s="22"/>
      <c r="MG1833" s="24"/>
      <c r="MH1833" s="22"/>
      <c r="MI1833" s="22"/>
      <c r="MJ1833" s="22"/>
      <c r="MK1833" s="22"/>
      <c r="ML1833" s="22"/>
      <c r="MM1833" s="22"/>
      <c r="MN1833" s="22"/>
      <c r="MO1833" s="22"/>
      <c r="MP1833" s="22"/>
      <c r="MQ1833" s="22"/>
      <c r="MR1833" s="22"/>
      <c r="MS1833" s="22"/>
      <c r="MT1833" s="22"/>
      <c r="MU1833" s="22"/>
      <c r="MV1833" s="22"/>
      <c r="MW1833" s="22"/>
      <c r="MX1833" s="22"/>
      <c r="MY1833" s="22"/>
      <c r="MZ1833" s="22"/>
      <c r="NA1833" s="22"/>
      <c r="NB1833" s="22"/>
      <c r="NC1833" s="22"/>
      <c r="ND1833" s="22"/>
      <c r="NE1833" s="22"/>
      <c r="NF1833" s="22"/>
      <c r="NG1833" s="22"/>
      <c r="NH1833" s="22"/>
      <c r="NI1833" s="22"/>
      <c r="NJ1833" s="22"/>
      <c r="NK1833" s="22"/>
      <c r="NL1833" s="22"/>
      <c r="NM1833" s="24"/>
      <c r="NN1833" s="22"/>
      <c r="NO1833" s="22"/>
      <c r="NP1833" s="22"/>
      <c r="NQ1833" s="22"/>
      <c r="NR1833" s="22"/>
      <c r="NS1833" s="22"/>
      <c r="NT1833" s="22"/>
      <c r="NU1833" s="22"/>
      <c r="NV1833" s="22"/>
      <c r="NW1833" s="22"/>
      <c r="NX1833" s="22"/>
      <c r="NY1833" s="22"/>
      <c r="NZ1833" s="22"/>
      <c r="OA1833" s="22"/>
      <c r="OB1833" s="22"/>
      <c r="OC1833" s="22"/>
      <c r="OD1833" s="22"/>
      <c r="OE1833" s="22"/>
      <c r="OF1833" s="22"/>
      <c r="OG1833" s="22"/>
      <c r="OH1833" s="22"/>
      <c r="OI1833" s="22"/>
      <c r="OJ1833" s="22"/>
      <c r="OK1833" s="22"/>
      <c r="OL1833" s="22"/>
      <c r="OM1833" s="22"/>
      <c r="ON1833" s="22"/>
      <c r="OO1833" s="22"/>
      <c r="OP1833" s="22"/>
      <c r="OQ1833" s="22"/>
      <c r="OR1833" s="22"/>
    </row>
    <row r="1834" spans="1:408" ht="15" thickBot="1">
      <c r="A1834" s="1" t="str">
        <f t="shared" si="50"/>
        <v>-102</v>
      </c>
      <c r="B1834" s="12" t="str">
        <f t="shared" si="52"/>
        <v/>
      </c>
      <c r="C1834" s="13"/>
      <c r="D1834" s="14"/>
      <c r="E1834" s="15"/>
      <c r="F1834" s="15"/>
      <c r="G1834" s="15">
        <f t="shared" si="51"/>
        <v>0</v>
      </c>
      <c r="H1834" s="16"/>
      <c r="I1834" s="14"/>
      <c r="J1834" s="17"/>
      <c r="K1834" s="79"/>
      <c r="L1834" s="18"/>
      <c r="M1834" s="18"/>
      <c r="N1834" s="16" t="e">
        <f t="shared" ca="1" si="48"/>
        <v>#NAME?</v>
      </c>
      <c r="O1834" s="19"/>
      <c r="P1834" s="19"/>
      <c r="Q1834" s="20"/>
      <c r="R1834" s="21" t="e">
        <f t="array" ref="R1834">VLOOKUP(C1834,DB!A:D,2,FALSE)</f>
        <v>#N/A</v>
      </c>
      <c r="S1834" s="21" t="e">
        <f t="array" ref="S1834">VLOOKUP(C1834,DB!A:D,3,FALSE)</f>
        <v>#N/A</v>
      </c>
      <c r="T1834" s="22" t="s">
        <v>19</v>
      </c>
      <c r="U1834" s="1" t="str">
        <f t="shared" si="53"/>
        <v/>
      </c>
      <c r="V1834" s="23" t="e">
        <f t="shared" ca="1" si="47"/>
        <v>#NAME?</v>
      </c>
      <c r="X1834" s="24" t="e">
        <f>VLOOKUP(CONCATENATE(C1834,D1834),'Honor 2025'!A:D,4,FALSE)</f>
        <v>#N/A</v>
      </c>
      <c r="Y1834" s="24"/>
      <c r="Z1834" s="22"/>
      <c r="AA1834" s="22"/>
      <c r="AB1834" s="22"/>
      <c r="AC1834" s="22"/>
      <c r="AD1834" s="22"/>
      <c r="AE1834" s="22"/>
      <c r="AF1834" s="22"/>
      <c r="AG1834" s="22"/>
      <c r="AH1834" s="22"/>
      <c r="AI1834" s="22"/>
      <c r="AJ1834" s="22"/>
      <c r="AK1834" s="22"/>
      <c r="AL1834" s="22"/>
      <c r="AM1834" s="22"/>
      <c r="AN1834" s="22"/>
      <c r="AO1834" s="22"/>
      <c r="AP1834" s="22"/>
      <c r="AQ1834" s="22"/>
      <c r="AR1834" s="22"/>
      <c r="AS1834" s="22"/>
      <c r="AT1834" s="22"/>
      <c r="AU1834" s="22"/>
      <c r="AV1834" s="22"/>
      <c r="AW1834" s="22"/>
      <c r="AX1834" s="22"/>
      <c r="AY1834" s="22"/>
      <c r="AZ1834" s="22"/>
      <c r="BA1834" s="22"/>
      <c r="BB1834" s="22"/>
      <c r="BC1834" s="22"/>
      <c r="BD1834" s="22"/>
      <c r="BE1834" s="24"/>
      <c r="BF1834" s="22"/>
      <c r="BG1834" s="22"/>
      <c r="BH1834" s="22"/>
      <c r="BI1834" s="22"/>
      <c r="BJ1834" s="22"/>
      <c r="BK1834" s="22"/>
      <c r="BL1834" s="22"/>
      <c r="BM1834" s="22"/>
      <c r="BN1834" s="22"/>
      <c r="BO1834" s="22"/>
      <c r="BP1834" s="22"/>
      <c r="BQ1834" s="22"/>
      <c r="BR1834" s="22"/>
      <c r="BS1834" s="22"/>
      <c r="BT1834" s="22"/>
      <c r="BU1834" s="22"/>
      <c r="BV1834" s="22"/>
      <c r="BW1834" s="22"/>
      <c r="BX1834" s="22"/>
      <c r="BY1834" s="22"/>
      <c r="BZ1834" s="22"/>
      <c r="CA1834" s="22"/>
      <c r="CB1834" s="22"/>
      <c r="CC1834" s="22"/>
      <c r="CD1834" s="22"/>
      <c r="CE1834" s="22"/>
      <c r="CF1834" s="22"/>
      <c r="CG1834" s="22"/>
      <c r="CH1834" s="22"/>
      <c r="CI1834" s="22"/>
      <c r="CJ1834" s="22"/>
      <c r="CK1834" s="24"/>
      <c r="CL1834" s="22"/>
      <c r="CM1834" s="22"/>
      <c r="CN1834" s="22"/>
      <c r="CO1834" s="22"/>
      <c r="CP1834" s="22"/>
      <c r="CQ1834" s="22"/>
      <c r="CR1834" s="22"/>
      <c r="CS1834" s="22"/>
      <c r="CT1834" s="22"/>
      <c r="CU1834" s="22"/>
      <c r="CV1834" s="22"/>
      <c r="CW1834" s="22"/>
      <c r="CX1834" s="22"/>
      <c r="CY1834" s="22"/>
      <c r="CZ1834" s="22"/>
      <c r="DA1834" s="22"/>
      <c r="DB1834" s="22"/>
      <c r="DC1834" s="22"/>
      <c r="DD1834" s="22"/>
      <c r="DE1834" s="22"/>
      <c r="DF1834" s="22"/>
      <c r="DG1834" s="22"/>
      <c r="DH1834" s="22"/>
      <c r="DI1834" s="22"/>
      <c r="DJ1834" s="22"/>
      <c r="DK1834" s="22"/>
      <c r="DL1834" s="22"/>
      <c r="DM1834" s="22"/>
      <c r="DN1834" s="22"/>
      <c r="DO1834" s="22"/>
      <c r="DP1834" s="22"/>
      <c r="DQ1834" s="24"/>
      <c r="DR1834" s="22"/>
      <c r="DS1834" s="22"/>
      <c r="DT1834" s="22"/>
      <c r="DU1834" s="22"/>
      <c r="DV1834" s="22"/>
      <c r="DW1834" s="22"/>
      <c r="DX1834" s="22"/>
      <c r="DY1834" s="22"/>
      <c r="DZ1834" s="22"/>
      <c r="EA1834" s="22"/>
      <c r="EB1834" s="22"/>
      <c r="EC1834" s="22"/>
      <c r="ED1834" s="22"/>
      <c r="EE1834" s="22"/>
      <c r="EF1834" s="22"/>
      <c r="EG1834" s="22"/>
      <c r="EH1834" s="22"/>
      <c r="EI1834" s="22"/>
      <c r="EJ1834" s="22"/>
      <c r="EK1834" s="22"/>
      <c r="EL1834" s="22"/>
      <c r="EM1834" s="22"/>
      <c r="EN1834" s="22"/>
      <c r="EO1834" s="22"/>
      <c r="EP1834" s="22"/>
      <c r="EQ1834" s="22"/>
      <c r="ER1834" s="22"/>
      <c r="ES1834" s="22"/>
      <c r="ET1834" s="22"/>
      <c r="EU1834" s="22"/>
      <c r="EV1834" s="22"/>
      <c r="EW1834" s="24"/>
      <c r="EX1834" s="22"/>
      <c r="EY1834" s="22"/>
      <c r="EZ1834" s="22"/>
      <c r="FA1834" s="22"/>
      <c r="FB1834" s="22"/>
      <c r="FC1834" s="22"/>
      <c r="FD1834" s="22"/>
      <c r="FE1834" s="22"/>
      <c r="FF1834" s="22"/>
      <c r="FG1834" s="22"/>
      <c r="FH1834" s="22"/>
      <c r="FI1834" s="22"/>
      <c r="FJ1834" s="22"/>
      <c r="FK1834" s="22"/>
      <c r="FL1834" s="22"/>
      <c r="FM1834" s="22"/>
      <c r="FN1834" s="22"/>
      <c r="FO1834" s="22"/>
      <c r="FP1834" s="22"/>
      <c r="FQ1834" s="22"/>
      <c r="FR1834" s="22"/>
      <c r="FS1834" s="22"/>
      <c r="FT1834" s="22"/>
      <c r="FU1834" s="22"/>
      <c r="FV1834" s="22"/>
      <c r="FW1834" s="22"/>
      <c r="FX1834" s="22"/>
      <c r="FY1834" s="22"/>
      <c r="FZ1834" s="22"/>
      <c r="GA1834" s="22"/>
      <c r="GB1834" s="22"/>
      <c r="GC1834" s="24"/>
      <c r="GD1834" s="22"/>
      <c r="GE1834" s="22"/>
      <c r="GF1834" s="22"/>
      <c r="GG1834" s="22"/>
      <c r="GH1834" s="22"/>
      <c r="GI1834" s="22"/>
      <c r="GJ1834" s="22"/>
      <c r="GK1834" s="22"/>
      <c r="GL1834" s="22"/>
      <c r="GM1834" s="22"/>
      <c r="GN1834" s="22"/>
      <c r="GO1834" s="22"/>
      <c r="GP1834" s="22"/>
      <c r="GQ1834" s="22"/>
      <c r="GR1834" s="22"/>
      <c r="GS1834" s="22"/>
      <c r="GT1834" s="22"/>
      <c r="GU1834" s="22"/>
      <c r="GV1834" s="22"/>
      <c r="GW1834" s="22"/>
      <c r="GX1834" s="22"/>
      <c r="GY1834" s="22"/>
      <c r="GZ1834" s="22"/>
      <c r="HA1834" s="22"/>
      <c r="HB1834" s="22"/>
      <c r="HC1834" s="22"/>
      <c r="HD1834" s="22"/>
      <c r="HE1834" s="22"/>
      <c r="HF1834" s="22"/>
      <c r="HG1834" s="22"/>
      <c r="HH1834" s="22"/>
      <c r="HI1834" s="24"/>
      <c r="HJ1834" s="22"/>
      <c r="HK1834" s="22"/>
      <c r="HL1834" s="22"/>
      <c r="HM1834" s="22"/>
      <c r="HN1834" s="22"/>
      <c r="HO1834" s="22"/>
      <c r="HP1834" s="22"/>
      <c r="HQ1834" s="22"/>
      <c r="HR1834" s="22"/>
      <c r="HS1834" s="22"/>
      <c r="HT1834" s="22"/>
      <c r="HU1834" s="22"/>
      <c r="HV1834" s="22"/>
      <c r="HW1834" s="22"/>
      <c r="HX1834" s="22"/>
      <c r="HY1834" s="22"/>
      <c r="HZ1834" s="22"/>
      <c r="IA1834" s="22"/>
      <c r="IB1834" s="22"/>
      <c r="IC1834" s="22"/>
      <c r="ID1834" s="22"/>
      <c r="IE1834" s="22"/>
      <c r="IF1834" s="22"/>
      <c r="IG1834" s="22"/>
      <c r="IH1834" s="22"/>
      <c r="II1834" s="22"/>
      <c r="IJ1834" s="22"/>
      <c r="IK1834" s="22"/>
      <c r="IL1834" s="22"/>
      <c r="IM1834" s="22"/>
      <c r="IN1834" s="22"/>
      <c r="IO1834" s="24"/>
      <c r="IP1834" s="22"/>
      <c r="IQ1834" s="22"/>
      <c r="IR1834" s="22"/>
      <c r="IS1834" s="22"/>
      <c r="IT1834" s="22"/>
      <c r="IU1834" s="22"/>
      <c r="IV1834" s="22"/>
      <c r="IW1834" s="22"/>
      <c r="IX1834" s="22"/>
      <c r="IY1834" s="22"/>
      <c r="IZ1834" s="22"/>
      <c r="JA1834" s="22"/>
      <c r="JB1834" s="22"/>
      <c r="JC1834" s="22"/>
      <c r="JD1834" s="22"/>
      <c r="JE1834" s="22"/>
      <c r="JF1834" s="22"/>
      <c r="JG1834" s="22"/>
      <c r="JH1834" s="22"/>
      <c r="JI1834" s="22"/>
      <c r="JJ1834" s="22"/>
      <c r="JK1834" s="22"/>
      <c r="JL1834" s="22"/>
      <c r="JM1834" s="22"/>
      <c r="JN1834" s="22"/>
      <c r="JO1834" s="22"/>
      <c r="JP1834" s="22"/>
      <c r="JQ1834" s="22"/>
      <c r="JR1834" s="22"/>
      <c r="JS1834" s="22"/>
      <c r="JT1834" s="22"/>
      <c r="JU1834" s="24"/>
      <c r="JV1834" s="22"/>
      <c r="JW1834" s="22"/>
      <c r="JX1834" s="22"/>
      <c r="JY1834" s="22"/>
      <c r="JZ1834" s="22"/>
      <c r="KA1834" s="22"/>
      <c r="KB1834" s="22"/>
      <c r="KC1834" s="22"/>
      <c r="KD1834" s="22"/>
      <c r="KE1834" s="22"/>
      <c r="KF1834" s="22"/>
      <c r="KG1834" s="22"/>
      <c r="KH1834" s="22"/>
      <c r="KI1834" s="22"/>
      <c r="KJ1834" s="22"/>
      <c r="KK1834" s="22"/>
      <c r="KL1834" s="22"/>
      <c r="KM1834" s="22"/>
      <c r="KN1834" s="22"/>
      <c r="KO1834" s="22"/>
      <c r="KP1834" s="22"/>
      <c r="KQ1834" s="22"/>
      <c r="KR1834" s="22"/>
      <c r="KS1834" s="22"/>
      <c r="KT1834" s="22"/>
      <c r="KU1834" s="22"/>
      <c r="KV1834" s="22"/>
      <c r="KW1834" s="22"/>
      <c r="KX1834" s="22"/>
      <c r="KY1834" s="22"/>
      <c r="KZ1834" s="22"/>
      <c r="LA1834" s="24"/>
      <c r="LB1834" s="22"/>
      <c r="LC1834" s="22"/>
      <c r="LD1834" s="22"/>
      <c r="LE1834" s="22"/>
      <c r="LF1834" s="22"/>
      <c r="LG1834" s="22"/>
      <c r="LH1834" s="22"/>
      <c r="LI1834" s="22"/>
      <c r="LJ1834" s="22"/>
      <c r="LK1834" s="22"/>
      <c r="LL1834" s="22"/>
      <c r="LM1834" s="22"/>
      <c r="LN1834" s="22"/>
      <c r="LO1834" s="22"/>
      <c r="LP1834" s="22"/>
      <c r="LQ1834" s="22"/>
      <c r="LR1834" s="22"/>
      <c r="LS1834" s="22"/>
      <c r="LT1834" s="22"/>
      <c r="LU1834" s="22"/>
      <c r="LV1834" s="22"/>
      <c r="LW1834" s="22"/>
      <c r="LX1834" s="22"/>
      <c r="LY1834" s="22"/>
      <c r="LZ1834" s="22"/>
      <c r="MA1834" s="22"/>
      <c r="MB1834" s="22"/>
      <c r="MC1834" s="22"/>
      <c r="MD1834" s="22"/>
      <c r="ME1834" s="22"/>
      <c r="MF1834" s="22"/>
      <c r="MG1834" s="24"/>
      <c r="MH1834" s="22"/>
      <c r="MI1834" s="22"/>
      <c r="MJ1834" s="22"/>
      <c r="MK1834" s="22"/>
      <c r="ML1834" s="22"/>
      <c r="MM1834" s="22"/>
      <c r="MN1834" s="22"/>
      <c r="MO1834" s="22"/>
      <c r="MP1834" s="22"/>
      <c r="MQ1834" s="22"/>
      <c r="MR1834" s="22"/>
      <c r="MS1834" s="22"/>
      <c r="MT1834" s="22"/>
      <c r="MU1834" s="22"/>
      <c r="MV1834" s="22"/>
      <c r="MW1834" s="22"/>
      <c r="MX1834" s="22"/>
      <c r="MY1834" s="22"/>
      <c r="MZ1834" s="22"/>
      <c r="NA1834" s="22"/>
      <c r="NB1834" s="22"/>
      <c r="NC1834" s="22"/>
      <c r="ND1834" s="22"/>
      <c r="NE1834" s="22"/>
      <c r="NF1834" s="22"/>
      <c r="NG1834" s="22"/>
      <c r="NH1834" s="22"/>
      <c r="NI1834" s="22"/>
      <c r="NJ1834" s="22"/>
      <c r="NK1834" s="22"/>
      <c r="NL1834" s="22"/>
      <c r="NM1834" s="24"/>
      <c r="NN1834" s="22"/>
      <c r="NO1834" s="22"/>
      <c r="NP1834" s="22"/>
      <c r="NQ1834" s="22"/>
      <c r="NR1834" s="22"/>
      <c r="NS1834" s="22"/>
      <c r="NT1834" s="22"/>
      <c r="NU1834" s="22"/>
      <c r="NV1834" s="22"/>
      <c r="NW1834" s="22"/>
      <c r="NX1834" s="22"/>
      <c r="NY1834" s="22"/>
      <c r="NZ1834" s="22"/>
      <c r="OA1834" s="22"/>
      <c r="OB1834" s="22"/>
      <c r="OC1834" s="22"/>
      <c r="OD1834" s="22"/>
      <c r="OE1834" s="22"/>
      <c r="OF1834" s="22"/>
      <c r="OG1834" s="22"/>
      <c r="OH1834" s="22"/>
      <c r="OI1834" s="22"/>
      <c r="OJ1834" s="22"/>
      <c r="OK1834" s="22"/>
      <c r="OL1834" s="22"/>
      <c r="OM1834" s="22"/>
      <c r="ON1834" s="22"/>
      <c r="OO1834" s="22"/>
      <c r="OP1834" s="22"/>
      <c r="OQ1834" s="22"/>
      <c r="OR1834" s="22"/>
    </row>
    <row r="1835" spans="1:408" ht="15" thickBot="1">
      <c r="A1835" s="1" t="str">
        <f t="shared" si="50"/>
        <v>-103</v>
      </c>
      <c r="B1835" s="12" t="str">
        <f t="shared" si="52"/>
        <v/>
      </c>
      <c r="C1835" s="13"/>
      <c r="D1835" s="14"/>
      <c r="E1835" s="15"/>
      <c r="F1835" s="15"/>
      <c r="G1835" s="15">
        <f t="shared" si="51"/>
        <v>0</v>
      </c>
      <c r="H1835" s="16"/>
      <c r="I1835" s="14"/>
      <c r="J1835" s="17"/>
      <c r="K1835" s="78"/>
      <c r="L1835" s="18"/>
      <c r="M1835" s="18"/>
      <c r="N1835" s="16" t="e">
        <f t="shared" ca="1" si="48"/>
        <v>#NAME?</v>
      </c>
      <c r="O1835" s="19"/>
      <c r="P1835" s="19"/>
      <c r="Q1835" s="20"/>
      <c r="R1835" s="21" t="e">
        <f t="array" ref="R1835">VLOOKUP(C1835,DB!A:D,2,FALSE)</f>
        <v>#N/A</v>
      </c>
      <c r="S1835" s="21" t="e">
        <f t="array" ref="S1835">VLOOKUP(C1835,DB!A:D,3,FALSE)</f>
        <v>#N/A</v>
      </c>
      <c r="T1835" s="22" t="s">
        <v>19</v>
      </c>
      <c r="U1835" s="1" t="str">
        <f t="shared" si="53"/>
        <v/>
      </c>
      <c r="V1835" s="23" t="e">
        <f t="shared" ca="1" si="47"/>
        <v>#NAME?</v>
      </c>
      <c r="X1835" s="24" t="e">
        <f>VLOOKUP(CONCATENATE(C1835,D1835),'Honor 2025'!A:D,4,FALSE)</f>
        <v>#N/A</v>
      </c>
      <c r="Y1835" s="24"/>
      <c r="Z1835" s="22"/>
      <c r="AA1835" s="22"/>
      <c r="AB1835" s="22"/>
      <c r="AC1835" s="22"/>
      <c r="AD1835" s="22"/>
      <c r="AE1835" s="22"/>
      <c r="AF1835" s="22"/>
      <c r="AG1835" s="22"/>
      <c r="AH1835" s="22"/>
      <c r="AI1835" s="22"/>
      <c r="AJ1835" s="22"/>
      <c r="AK1835" s="22"/>
      <c r="AL1835" s="22"/>
      <c r="AM1835" s="22"/>
      <c r="AN1835" s="22"/>
      <c r="AO1835" s="22"/>
      <c r="AP1835" s="22"/>
      <c r="AQ1835" s="22"/>
      <c r="AR1835" s="22"/>
      <c r="AS1835" s="22"/>
      <c r="AT1835" s="22"/>
      <c r="AU1835" s="22"/>
      <c r="AV1835" s="22"/>
      <c r="AW1835" s="22"/>
      <c r="AX1835" s="22"/>
      <c r="AY1835" s="22"/>
      <c r="AZ1835" s="22"/>
      <c r="BA1835" s="22"/>
      <c r="BB1835" s="22"/>
      <c r="BC1835" s="22"/>
      <c r="BD1835" s="22"/>
      <c r="BE1835" s="24"/>
      <c r="BF1835" s="22"/>
      <c r="BG1835" s="22"/>
      <c r="BH1835" s="22"/>
      <c r="BI1835" s="22"/>
      <c r="BJ1835" s="22"/>
      <c r="BK1835" s="22"/>
      <c r="BL1835" s="22"/>
      <c r="BM1835" s="22"/>
      <c r="BN1835" s="22"/>
      <c r="BO1835" s="22"/>
      <c r="BP1835" s="22"/>
      <c r="BQ1835" s="22"/>
      <c r="BR1835" s="22"/>
      <c r="BS1835" s="22"/>
      <c r="BT1835" s="22"/>
      <c r="BU1835" s="22"/>
      <c r="BV1835" s="22"/>
      <c r="BW1835" s="22"/>
      <c r="BX1835" s="22"/>
      <c r="BY1835" s="22"/>
      <c r="BZ1835" s="22"/>
      <c r="CA1835" s="22"/>
      <c r="CB1835" s="22"/>
      <c r="CC1835" s="22"/>
      <c r="CD1835" s="22"/>
      <c r="CE1835" s="22"/>
      <c r="CF1835" s="22"/>
      <c r="CG1835" s="22"/>
      <c r="CH1835" s="22"/>
      <c r="CI1835" s="22"/>
      <c r="CJ1835" s="22"/>
      <c r="CK1835" s="24"/>
      <c r="CL1835" s="22"/>
      <c r="CM1835" s="22"/>
      <c r="CN1835" s="22"/>
      <c r="CO1835" s="22"/>
      <c r="CP1835" s="22"/>
      <c r="CQ1835" s="22"/>
      <c r="CR1835" s="22"/>
      <c r="CS1835" s="22"/>
      <c r="CT1835" s="22"/>
      <c r="CU1835" s="22"/>
      <c r="CV1835" s="22"/>
      <c r="CW1835" s="22"/>
      <c r="CX1835" s="22"/>
      <c r="CY1835" s="22"/>
      <c r="CZ1835" s="22"/>
      <c r="DA1835" s="22"/>
      <c r="DB1835" s="22"/>
      <c r="DC1835" s="22"/>
      <c r="DD1835" s="22"/>
      <c r="DE1835" s="22"/>
      <c r="DF1835" s="22"/>
      <c r="DG1835" s="22"/>
      <c r="DH1835" s="22"/>
      <c r="DI1835" s="22"/>
      <c r="DJ1835" s="22"/>
      <c r="DK1835" s="22"/>
      <c r="DL1835" s="22"/>
      <c r="DM1835" s="22"/>
      <c r="DN1835" s="22"/>
      <c r="DO1835" s="22"/>
      <c r="DP1835" s="22"/>
      <c r="DQ1835" s="24"/>
      <c r="DR1835" s="22"/>
      <c r="DS1835" s="22"/>
      <c r="DT1835" s="22"/>
      <c r="DU1835" s="22"/>
      <c r="DV1835" s="22"/>
      <c r="DW1835" s="22"/>
      <c r="DX1835" s="22"/>
      <c r="DY1835" s="22"/>
      <c r="DZ1835" s="22"/>
      <c r="EA1835" s="22"/>
      <c r="EB1835" s="22"/>
      <c r="EC1835" s="22"/>
      <c r="ED1835" s="22"/>
      <c r="EE1835" s="22"/>
      <c r="EF1835" s="22"/>
      <c r="EG1835" s="22"/>
      <c r="EH1835" s="22"/>
      <c r="EI1835" s="22"/>
      <c r="EJ1835" s="22"/>
      <c r="EK1835" s="22"/>
      <c r="EL1835" s="22"/>
      <c r="EM1835" s="22"/>
      <c r="EN1835" s="22"/>
      <c r="EO1835" s="22"/>
      <c r="EP1835" s="22"/>
      <c r="EQ1835" s="22"/>
      <c r="ER1835" s="22"/>
      <c r="ES1835" s="22"/>
      <c r="ET1835" s="22"/>
      <c r="EU1835" s="22"/>
      <c r="EV1835" s="22"/>
      <c r="EW1835" s="24"/>
      <c r="EX1835" s="22"/>
      <c r="EY1835" s="22"/>
      <c r="EZ1835" s="22"/>
      <c r="FA1835" s="22"/>
      <c r="FB1835" s="22"/>
      <c r="FC1835" s="22"/>
      <c r="FD1835" s="22"/>
      <c r="FE1835" s="22"/>
      <c r="FF1835" s="22"/>
      <c r="FG1835" s="22"/>
      <c r="FH1835" s="22"/>
      <c r="FI1835" s="22"/>
      <c r="FJ1835" s="22"/>
      <c r="FK1835" s="22"/>
      <c r="FL1835" s="22"/>
      <c r="FM1835" s="22"/>
      <c r="FN1835" s="22"/>
      <c r="FO1835" s="22"/>
      <c r="FP1835" s="22"/>
      <c r="FQ1835" s="22"/>
      <c r="FR1835" s="22"/>
      <c r="FS1835" s="22"/>
      <c r="FT1835" s="22"/>
      <c r="FU1835" s="22"/>
      <c r="FV1835" s="22"/>
      <c r="FW1835" s="22"/>
      <c r="FX1835" s="22"/>
      <c r="FY1835" s="22"/>
      <c r="FZ1835" s="22"/>
      <c r="GA1835" s="22"/>
      <c r="GB1835" s="22"/>
      <c r="GC1835" s="24"/>
      <c r="GD1835" s="22"/>
      <c r="GE1835" s="22"/>
      <c r="GF1835" s="22"/>
      <c r="GG1835" s="22"/>
      <c r="GH1835" s="22"/>
      <c r="GI1835" s="22"/>
      <c r="GJ1835" s="22"/>
      <c r="GK1835" s="22"/>
      <c r="GL1835" s="22"/>
      <c r="GM1835" s="22"/>
      <c r="GN1835" s="22"/>
      <c r="GO1835" s="22"/>
      <c r="GP1835" s="22"/>
      <c r="GQ1835" s="22"/>
      <c r="GR1835" s="22"/>
      <c r="GS1835" s="22"/>
      <c r="GT1835" s="22"/>
      <c r="GU1835" s="22"/>
      <c r="GV1835" s="22"/>
      <c r="GW1835" s="22"/>
      <c r="GX1835" s="22"/>
      <c r="GY1835" s="22"/>
      <c r="GZ1835" s="22"/>
      <c r="HA1835" s="22"/>
      <c r="HB1835" s="22"/>
      <c r="HC1835" s="22"/>
      <c r="HD1835" s="22"/>
      <c r="HE1835" s="22"/>
      <c r="HF1835" s="22"/>
      <c r="HG1835" s="22"/>
      <c r="HH1835" s="22"/>
      <c r="HI1835" s="24"/>
      <c r="HJ1835" s="22"/>
      <c r="HK1835" s="22"/>
      <c r="HL1835" s="22"/>
      <c r="HM1835" s="22"/>
      <c r="HN1835" s="22"/>
      <c r="HO1835" s="22"/>
      <c r="HP1835" s="22"/>
      <c r="HQ1835" s="22"/>
      <c r="HR1835" s="22"/>
      <c r="HS1835" s="22"/>
      <c r="HT1835" s="22"/>
      <c r="HU1835" s="22"/>
      <c r="HV1835" s="22"/>
      <c r="HW1835" s="22"/>
      <c r="HX1835" s="22"/>
      <c r="HY1835" s="22"/>
      <c r="HZ1835" s="22"/>
      <c r="IA1835" s="22"/>
      <c r="IB1835" s="22"/>
      <c r="IC1835" s="22"/>
      <c r="ID1835" s="22"/>
      <c r="IE1835" s="22"/>
      <c r="IF1835" s="22"/>
      <c r="IG1835" s="22"/>
      <c r="IH1835" s="22"/>
      <c r="II1835" s="22"/>
      <c r="IJ1835" s="22"/>
      <c r="IK1835" s="22"/>
      <c r="IL1835" s="22"/>
      <c r="IM1835" s="22"/>
      <c r="IN1835" s="22"/>
      <c r="IO1835" s="24"/>
      <c r="IP1835" s="22"/>
      <c r="IQ1835" s="22"/>
      <c r="IR1835" s="22"/>
      <c r="IS1835" s="22"/>
      <c r="IT1835" s="22"/>
      <c r="IU1835" s="22"/>
      <c r="IV1835" s="22"/>
      <c r="IW1835" s="22"/>
      <c r="IX1835" s="22"/>
      <c r="IY1835" s="22"/>
      <c r="IZ1835" s="22"/>
      <c r="JA1835" s="22"/>
      <c r="JB1835" s="22"/>
      <c r="JC1835" s="22"/>
      <c r="JD1835" s="22"/>
      <c r="JE1835" s="22"/>
      <c r="JF1835" s="22"/>
      <c r="JG1835" s="22"/>
      <c r="JH1835" s="22"/>
      <c r="JI1835" s="22"/>
      <c r="JJ1835" s="22"/>
      <c r="JK1835" s="22"/>
      <c r="JL1835" s="22"/>
      <c r="JM1835" s="22"/>
      <c r="JN1835" s="22"/>
      <c r="JO1835" s="22"/>
      <c r="JP1835" s="22"/>
      <c r="JQ1835" s="22"/>
      <c r="JR1835" s="22"/>
      <c r="JS1835" s="22"/>
      <c r="JT1835" s="22"/>
      <c r="JU1835" s="24"/>
      <c r="JV1835" s="22"/>
      <c r="JW1835" s="22"/>
      <c r="JX1835" s="22"/>
      <c r="JY1835" s="22"/>
      <c r="JZ1835" s="22"/>
      <c r="KA1835" s="22"/>
      <c r="KB1835" s="22"/>
      <c r="KC1835" s="22"/>
      <c r="KD1835" s="22"/>
      <c r="KE1835" s="22"/>
      <c r="KF1835" s="22"/>
      <c r="KG1835" s="22"/>
      <c r="KH1835" s="22"/>
      <c r="KI1835" s="22"/>
      <c r="KJ1835" s="22"/>
      <c r="KK1835" s="22"/>
      <c r="KL1835" s="22"/>
      <c r="KM1835" s="22"/>
      <c r="KN1835" s="22"/>
      <c r="KO1835" s="22"/>
      <c r="KP1835" s="22"/>
      <c r="KQ1835" s="22"/>
      <c r="KR1835" s="22"/>
      <c r="KS1835" s="22"/>
      <c r="KT1835" s="22"/>
      <c r="KU1835" s="22"/>
      <c r="KV1835" s="22"/>
      <c r="KW1835" s="22"/>
      <c r="KX1835" s="22"/>
      <c r="KY1835" s="22"/>
      <c r="KZ1835" s="22"/>
      <c r="LA1835" s="24"/>
      <c r="LB1835" s="22"/>
      <c r="LC1835" s="22"/>
      <c r="LD1835" s="22"/>
      <c r="LE1835" s="22"/>
      <c r="LF1835" s="22"/>
      <c r="LG1835" s="22"/>
      <c r="LH1835" s="22"/>
      <c r="LI1835" s="22"/>
      <c r="LJ1835" s="22"/>
      <c r="LK1835" s="22"/>
      <c r="LL1835" s="22"/>
      <c r="LM1835" s="22"/>
      <c r="LN1835" s="22"/>
      <c r="LO1835" s="22"/>
      <c r="LP1835" s="22"/>
      <c r="LQ1835" s="22"/>
      <c r="LR1835" s="22"/>
      <c r="LS1835" s="22"/>
      <c r="LT1835" s="22"/>
      <c r="LU1835" s="22"/>
      <c r="LV1835" s="22"/>
      <c r="LW1835" s="22"/>
      <c r="LX1835" s="22"/>
      <c r="LY1835" s="22"/>
      <c r="LZ1835" s="22"/>
      <c r="MA1835" s="22"/>
      <c r="MB1835" s="22"/>
      <c r="MC1835" s="22"/>
      <c r="MD1835" s="22"/>
      <c r="ME1835" s="22"/>
      <c r="MF1835" s="22"/>
      <c r="MG1835" s="24"/>
      <c r="MH1835" s="22"/>
      <c r="MI1835" s="22"/>
      <c r="MJ1835" s="22"/>
      <c r="MK1835" s="22"/>
      <c r="ML1835" s="22"/>
      <c r="MM1835" s="22"/>
      <c r="MN1835" s="22"/>
      <c r="MO1835" s="22"/>
      <c r="MP1835" s="22"/>
      <c r="MQ1835" s="22"/>
      <c r="MR1835" s="22"/>
      <c r="MS1835" s="22"/>
      <c r="MT1835" s="22"/>
      <c r="MU1835" s="22"/>
      <c r="MV1835" s="22"/>
      <c r="MW1835" s="22"/>
      <c r="MX1835" s="22"/>
      <c r="MY1835" s="22"/>
      <c r="MZ1835" s="22"/>
      <c r="NA1835" s="22"/>
      <c r="NB1835" s="22"/>
      <c r="NC1835" s="22"/>
      <c r="ND1835" s="22"/>
      <c r="NE1835" s="22"/>
      <c r="NF1835" s="22"/>
      <c r="NG1835" s="22"/>
      <c r="NH1835" s="22"/>
      <c r="NI1835" s="22"/>
      <c r="NJ1835" s="22"/>
      <c r="NK1835" s="22"/>
      <c r="NL1835" s="22"/>
      <c r="NM1835" s="24"/>
      <c r="NN1835" s="22"/>
      <c r="NO1835" s="22"/>
      <c r="NP1835" s="22"/>
      <c r="NQ1835" s="22"/>
      <c r="NR1835" s="22"/>
      <c r="NS1835" s="22"/>
      <c r="NT1835" s="22"/>
      <c r="NU1835" s="22"/>
      <c r="NV1835" s="22"/>
      <c r="NW1835" s="22"/>
      <c r="NX1835" s="22"/>
      <c r="NY1835" s="22"/>
      <c r="NZ1835" s="22"/>
      <c r="OA1835" s="22"/>
      <c r="OB1835" s="22"/>
      <c r="OC1835" s="22"/>
      <c r="OD1835" s="22"/>
      <c r="OE1835" s="22"/>
      <c r="OF1835" s="22"/>
      <c r="OG1835" s="22"/>
      <c r="OH1835" s="22"/>
      <c r="OI1835" s="22"/>
      <c r="OJ1835" s="22"/>
      <c r="OK1835" s="22"/>
      <c r="OL1835" s="22"/>
      <c r="OM1835" s="22"/>
      <c r="ON1835" s="22"/>
      <c r="OO1835" s="22"/>
      <c r="OP1835" s="22"/>
      <c r="OQ1835" s="22"/>
      <c r="OR1835" s="22"/>
    </row>
    <row r="1836" spans="1:408" ht="15" thickBot="1">
      <c r="A1836" s="1" t="str">
        <f t="shared" si="50"/>
        <v>-104</v>
      </c>
      <c r="B1836" s="12" t="str">
        <f t="shared" si="52"/>
        <v/>
      </c>
      <c r="C1836" s="13"/>
      <c r="D1836" s="14"/>
      <c r="E1836" s="15"/>
      <c r="F1836" s="15"/>
      <c r="G1836" s="15">
        <f t="shared" si="51"/>
        <v>0</v>
      </c>
      <c r="H1836" s="16"/>
      <c r="I1836" s="14"/>
      <c r="J1836" s="17"/>
      <c r="K1836" s="79"/>
      <c r="L1836" s="18"/>
      <c r="M1836" s="18"/>
      <c r="N1836" s="16" t="e">
        <f t="shared" ca="1" si="48"/>
        <v>#NAME?</v>
      </c>
      <c r="O1836" s="19"/>
      <c r="P1836" s="19"/>
      <c r="Q1836" s="20"/>
      <c r="R1836" s="21" t="e">
        <f t="array" ref="R1836">VLOOKUP(C1836,DB!A:D,2,FALSE)</f>
        <v>#N/A</v>
      </c>
      <c r="S1836" s="21" t="e">
        <f t="array" ref="S1836">VLOOKUP(C1836,DB!A:D,3,FALSE)</f>
        <v>#N/A</v>
      </c>
      <c r="T1836" s="22" t="s">
        <v>19</v>
      </c>
      <c r="U1836" s="1" t="str">
        <f t="shared" si="53"/>
        <v/>
      </c>
      <c r="V1836" s="23" t="e">
        <f t="shared" ca="1" si="47"/>
        <v>#NAME?</v>
      </c>
      <c r="X1836" s="24" t="e">
        <f>VLOOKUP(CONCATENATE(C1836,D1836),'Honor 2025'!A:D,4,FALSE)</f>
        <v>#N/A</v>
      </c>
      <c r="Y1836" s="24"/>
      <c r="Z1836" s="22"/>
      <c r="AA1836" s="22"/>
      <c r="AB1836" s="22"/>
      <c r="AC1836" s="22"/>
      <c r="AD1836" s="22"/>
      <c r="AE1836" s="22"/>
      <c r="AF1836" s="22"/>
      <c r="AG1836" s="22"/>
      <c r="AH1836" s="22"/>
      <c r="AI1836" s="22"/>
      <c r="AJ1836" s="22"/>
      <c r="AK1836" s="22"/>
      <c r="AL1836" s="22"/>
      <c r="AM1836" s="22"/>
      <c r="AN1836" s="22"/>
      <c r="AO1836" s="22"/>
      <c r="AP1836" s="22"/>
      <c r="AQ1836" s="22"/>
      <c r="AR1836" s="22"/>
      <c r="AS1836" s="22"/>
      <c r="AT1836" s="22"/>
      <c r="AU1836" s="22"/>
      <c r="AV1836" s="22"/>
      <c r="AW1836" s="22"/>
      <c r="AX1836" s="22"/>
      <c r="AY1836" s="22"/>
      <c r="AZ1836" s="22"/>
      <c r="BA1836" s="22"/>
      <c r="BB1836" s="22"/>
      <c r="BC1836" s="22"/>
      <c r="BD1836" s="22"/>
      <c r="BE1836" s="24"/>
      <c r="BF1836" s="22"/>
      <c r="BG1836" s="22"/>
      <c r="BH1836" s="22"/>
      <c r="BI1836" s="22"/>
      <c r="BJ1836" s="22"/>
      <c r="BK1836" s="22"/>
      <c r="BL1836" s="22"/>
      <c r="BM1836" s="22"/>
      <c r="BN1836" s="22"/>
      <c r="BO1836" s="22"/>
      <c r="BP1836" s="22"/>
      <c r="BQ1836" s="22"/>
      <c r="BR1836" s="22"/>
      <c r="BS1836" s="22"/>
      <c r="BT1836" s="22"/>
      <c r="BU1836" s="22"/>
      <c r="BV1836" s="22"/>
      <c r="BW1836" s="22"/>
      <c r="BX1836" s="22"/>
      <c r="BY1836" s="22"/>
      <c r="BZ1836" s="22"/>
      <c r="CA1836" s="22"/>
      <c r="CB1836" s="22"/>
      <c r="CC1836" s="22"/>
      <c r="CD1836" s="22"/>
      <c r="CE1836" s="22"/>
      <c r="CF1836" s="22"/>
      <c r="CG1836" s="22"/>
      <c r="CH1836" s="22"/>
      <c r="CI1836" s="22"/>
      <c r="CJ1836" s="22"/>
      <c r="CK1836" s="24"/>
      <c r="CL1836" s="22"/>
      <c r="CM1836" s="22"/>
      <c r="CN1836" s="22"/>
      <c r="CO1836" s="22"/>
      <c r="CP1836" s="22"/>
      <c r="CQ1836" s="22"/>
      <c r="CR1836" s="22"/>
      <c r="CS1836" s="22"/>
      <c r="CT1836" s="22"/>
      <c r="CU1836" s="22"/>
      <c r="CV1836" s="22"/>
      <c r="CW1836" s="22"/>
      <c r="CX1836" s="22"/>
      <c r="CY1836" s="22"/>
      <c r="CZ1836" s="22"/>
      <c r="DA1836" s="22"/>
      <c r="DB1836" s="22"/>
      <c r="DC1836" s="22"/>
      <c r="DD1836" s="22"/>
      <c r="DE1836" s="22"/>
      <c r="DF1836" s="22"/>
      <c r="DG1836" s="22"/>
      <c r="DH1836" s="22"/>
      <c r="DI1836" s="22"/>
      <c r="DJ1836" s="22"/>
      <c r="DK1836" s="22"/>
      <c r="DL1836" s="22"/>
      <c r="DM1836" s="22"/>
      <c r="DN1836" s="22"/>
      <c r="DO1836" s="22"/>
      <c r="DP1836" s="22"/>
      <c r="DQ1836" s="24"/>
      <c r="DR1836" s="22"/>
      <c r="DS1836" s="22"/>
      <c r="DT1836" s="22"/>
      <c r="DU1836" s="22"/>
      <c r="DV1836" s="22"/>
      <c r="DW1836" s="22"/>
      <c r="DX1836" s="22"/>
      <c r="DY1836" s="22"/>
      <c r="DZ1836" s="22"/>
      <c r="EA1836" s="22"/>
      <c r="EB1836" s="22"/>
      <c r="EC1836" s="22"/>
      <c r="ED1836" s="22"/>
      <c r="EE1836" s="22"/>
      <c r="EF1836" s="22"/>
      <c r="EG1836" s="22"/>
      <c r="EH1836" s="22"/>
      <c r="EI1836" s="22"/>
      <c r="EJ1836" s="22"/>
      <c r="EK1836" s="22"/>
      <c r="EL1836" s="22"/>
      <c r="EM1836" s="22"/>
      <c r="EN1836" s="22"/>
      <c r="EO1836" s="22"/>
      <c r="EP1836" s="22"/>
      <c r="EQ1836" s="22"/>
      <c r="ER1836" s="22"/>
      <c r="ES1836" s="22"/>
      <c r="ET1836" s="22"/>
      <c r="EU1836" s="22"/>
      <c r="EV1836" s="22"/>
      <c r="EW1836" s="24"/>
      <c r="EX1836" s="22"/>
      <c r="EY1836" s="22"/>
      <c r="EZ1836" s="22"/>
      <c r="FA1836" s="22"/>
      <c r="FB1836" s="22"/>
      <c r="FC1836" s="22"/>
      <c r="FD1836" s="22"/>
      <c r="FE1836" s="22"/>
      <c r="FF1836" s="22"/>
      <c r="FG1836" s="22"/>
      <c r="FH1836" s="22"/>
      <c r="FI1836" s="22"/>
      <c r="FJ1836" s="22"/>
      <c r="FK1836" s="22"/>
      <c r="FL1836" s="22"/>
      <c r="FM1836" s="22"/>
      <c r="FN1836" s="22"/>
      <c r="FO1836" s="22"/>
      <c r="FP1836" s="22"/>
      <c r="FQ1836" s="22"/>
      <c r="FR1836" s="22"/>
      <c r="FS1836" s="22"/>
      <c r="FT1836" s="22"/>
      <c r="FU1836" s="22"/>
      <c r="FV1836" s="22"/>
      <c r="FW1836" s="22"/>
      <c r="FX1836" s="22"/>
      <c r="FY1836" s="22"/>
      <c r="FZ1836" s="22"/>
      <c r="GA1836" s="22"/>
      <c r="GB1836" s="22"/>
      <c r="GC1836" s="24"/>
      <c r="GD1836" s="22"/>
      <c r="GE1836" s="22"/>
      <c r="GF1836" s="22"/>
      <c r="GG1836" s="22"/>
      <c r="GH1836" s="22"/>
      <c r="GI1836" s="22"/>
      <c r="GJ1836" s="22"/>
      <c r="GK1836" s="22"/>
      <c r="GL1836" s="22"/>
      <c r="GM1836" s="22"/>
      <c r="GN1836" s="22"/>
      <c r="GO1836" s="22"/>
      <c r="GP1836" s="22"/>
      <c r="GQ1836" s="22"/>
      <c r="GR1836" s="22"/>
      <c r="GS1836" s="22"/>
      <c r="GT1836" s="22"/>
      <c r="GU1836" s="22"/>
      <c r="GV1836" s="22"/>
      <c r="GW1836" s="22"/>
      <c r="GX1836" s="22"/>
      <c r="GY1836" s="22"/>
      <c r="GZ1836" s="22"/>
      <c r="HA1836" s="22"/>
      <c r="HB1836" s="22"/>
      <c r="HC1836" s="22"/>
      <c r="HD1836" s="22"/>
      <c r="HE1836" s="22"/>
      <c r="HF1836" s="22"/>
      <c r="HG1836" s="22"/>
      <c r="HH1836" s="22"/>
      <c r="HI1836" s="24"/>
      <c r="HJ1836" s="22"/>
      <c r="HK1836" s="22"/>
      <c r="HL1836" s="22"/>
      <c r="HM1836" s="22"/>
      <c r="HN1836" s="22"/>
      <c r="HO1836" s="22"/>
      <c r="HP1836" s="22"/>
      <c r="HQ1836" s="22"/>
      <c r="HR1836" s="22"/>
      <c r="HS1836" s="22"/>
      <c r="HT1836" s="22"/>
      <c r="HU1836" s="22"/>
      <c r="HV1836" s="22"/>
      <c r="HW1836" s="22"/>
      <c r="HX1836" s="22"/>
      <c r="HY1836" s="22"/>
      <c r="HZ1836" s="22"/>
      <c r="IA1836" s="22"/>
      <c r="IB1836" s="22"/>
      <c r="IC1836" s="22"/>
      <c r="ID1836" s="22"/>
      <c r="IE1836" s="22"/>
      <c r="IF1836" s="22"/>
      <c r="IG1836" s="22"/>
      <c r="IH1836" s="22"/>
      <c r="II1836" s="22"/>
      <c r="IJ1836" s="22"/>
      <c r="IK1836" s="22"/>
      <c r="IL1836" s="22"/>
      <c r="IM1836" s="22"/>
      <c r="IN1836" s="22"/>
      <c r="IO1836" s="24"/>
      <c r="IP1836" s="22"/>
      <c r="IQ1836" s="22"/>
      <c r="IR1836" s="22"/>
      <c r="IS1836" s="22"/>
      <c r="IT1836" s="22"/>
      <c r="IU1836" s="22"/>
      <c r="IV1836" s="22"/>
      <c r="IW1836" s="22"/>
      <c r="IX1836" s="22"/>
      <c r="IY1836" s="22"/>
      <c r="IZ1836" s="22"/>
      <c r="JA1836" s="22"/>
      <c r="JB1836" s="22"/>
      <c r="JC1836" s="22"/>
      <c r="JD1836" s="22"/>
      <c r="JE1836" s="22"/>
      <c r="JF1836" s="22"/>
      <c r="JG1836" s="22"/>
      <c r="JH1836" s="22"/>
      <c r="JI1836" s="22"/>
      <c r="JJ1836" s="22"/>
      <c r="JK1836" s="22"/>
      <c r="JL1836" s="22"/>
      <c r="JM1836" s="22"/>
      <c r="JN1836" s="22"/>
      <c r="JO1836" s="22"/>
      <c r="JP1836" s="22"/>
      <c r="JQ1836" s="22"/>
      <c r="JR1836" s="22"/>
      <c r="JS1836" s="22"/>
      <c r="JT1836" s="22"/>
      <c r="JU1836" s="24"/>
      <c r="JV1836" s="22"/>
      <c r="JW1836" s="22"/>
      <c r="JX1836" s="22"/>
      <c r="JY1836" s="22"/>
      <c r="JZ1836" s="22"/>
      <c r="KA1836" s="22"/>
      <c r="KB1836" s="22"/>
      <c r="KC1836" s="22"/>
      <c r="KD1836" s="22"/>
      <c r="KE1836" s="22"/>
      <c r="KF1836" s="22"/>
      <c r="KG1836" s="22"/>
      <c r="KH1836" s="22"/>
      <c r="KI1836" s="22"/>
      <c r="KJ1836" s="22"/>
      <c r="KK1836" s="22"/>
      <c r="KL1836" s="22"/>
      <c r="KM1836" s="22"/>
      <c r="KN1836" s="22"/>
      <c r="KO1836" s="22"/>
      <c r="KP1836" s="22"/>
      <c r="KQ1836" s="22"/>
      <c r="KR1836" s="22"/>
      <c r="KS1836" s="22"/>
      <c r="KT1836" s="22"/>
      <c r="KU1836" s="22"/>
      <c r="KV1836" s="22"/>
      <c r="KW1836" s="22"/>
      <c r="KX1836" s="22"/>
      <c r="KY1836" s="22"/>
      <c r="KZ1836" s="22"/>
      <c r="LA1836" s="24"/>
      <c r="LB1836" s="22"/>
      <c r="LC1836" s="22"/>
      <c r="LD1836" s="22"/>
      <c r="LE1836" s="22"/>
      <c r="LF1836" s="22"/>
      <c r="LG1836" s="22"/>
      <c r="LH1836" s="22"/>
      <c r="LI1836" s="22"/>
      <c r="LJ1836" s="22"/>
      <c r="LK1836" s="22"/>
      <c r="LL1836" s="22"/>
      <c r="LM1836" s="22"/>
      <c r="LN1836" s="22"/>
      <c r="LO1836" s="22"/>
      <c r="LP1836" s="22"/>
      <c r="LQ1836" s="22"/>
      <c r="LR1836" s="22"/>
      <c r="LS1836" s="22"/>
      <c r="LT1836" s="22"/>
      <c r="LU1836" s="22"/>
      <c r="LV1836" s="22"/>
      <c r="LW1836" s="22"/>
      <c r="LX1836" s="22"/>
      <c r="LY1836" s="22"/>
      <c r="LZ1836" s="22"/>
      <c r="MA1836" s="22"/>
      <c r="MB1836" s="22"/>
      <c r="MC1836" s="22"/>
      <c r="MD1836" s="22"/>
      <c r="ME1836" s="22"/>
      <c r="MF1836" s="22"/>
      <c r="MG1836" s="24"/>
      <c r="MH1836" s="22"/>
      <c r="MI1836" s="22"/>
      <c r="MJ1836" s="22"/>
      <c r="MK1836" s="22"/>
      <c r="ML1836" s="22"/>
      <c r="MM1836" s="22"/>
      <c r="MN1836" s="22"/>
      <c r="MO1836" s="22"/>
      <c r="MP1836" s="22"/>
      <c r="MQ1836" s="22"/>
      <c r="MR1836" s="22"/>
      <c r="MS1836" s="22"/>
      <c r="MT1836" s="22"/>
      <c r="MU1836" s="22"/>
      <c r="MV1836" s="22"/>
      <c r="MW1836" s="22"/>
      <c r="MX1836" s="22"/>
      <c r="MY1836" s="22"/>
      <c r="MZ1836" s="22"/>
      <c r="NA1836" s="22"/>
      <c r="NB1836" s="22"/>
      <c r="NC1836" s="22"/>
      <c r="ND1836" s="22"/>
      <c r="NE1836" s="22"/>
      <c r="NF1836" s="22"/>
      <c r="NG1836" s="22"/>
      <c r="NH1836" s="22"/>
      <c r="NI1836" s="22"/>
      <c r="NJ1836" s="22"/>
      <c r="NK1836" s="22"/>
      <c r="NL1836" s="22"/>
      <c r="NM1836" s="24"/>
      <c r="NN1836" s="22"/>
      <c r="NO1836" s="22"/>
      <c r="NP1836" s="22"/>
      <c r="NQ1836" s="22"/>
      <c r="NR1836" s="22"/>
      <c r="NS1836" s="22"/>
      <c r="NT1836" s="22"/>
      <c r="NU1836" s="22"/>
      <c r="NV1836" s="22"/>
      <c r="NW1836" s="22"/>
      <c r="NX1836" s="22"/>
      <c r="NY1836" s="22"/>
      <c r="NZ1836" s="22"/>
      <c r="OA1836" s="22"/>
      <c r="OB1836" s="22"/>
      <c r="OC1836" s="22"/>
      <c r="OD1836" s="22"/>
      <c r="OE1836" s="22"/>
      <c r="OF1836" s="22"/>
      <c r="OG1836" s="22"/>
      <c r="OH1836" s="22"/>
      <c r="OI1836" s="22"/>
      <c r="OJ1836" s="22"/>
      <c r="OK1836" s="22"/>
      <c r="OL1836" s="22"/>
      <c r="OM1836" s="22"/>
      <c r="ON1836" s="22"/>
      <c r="OO1836" s="22"/>
      <c r="OP1836" s="22"/>
      <c r="OQ1836" s="22"/>
      <c r="OR1836" s="22"/>
    </row>
    <row r="1837" spans="1:408" ht="15" thickBot="1">
      <c r="A1837" s="1" t="str">
        <f t="shared" si="50"/>
        <v>-105</v>
      </c>
      <c r="B1837" s="12" t="str">
        <f t="shared" si="52"/>
        <v/>
      </c>
      <c r="C1837" s="13"/>
      <c r="D1837" s="14"/>
      <c r="E1837" s="15"/>
      <c r="F1837" s="15"/>
      <c r="G1837" s="15">
        <f t="shared" si="51"/>
        <v>0</v>
      </c>
      <c r="H1837" s="16"/>
      <c r="I1837" s="14"/>
      <c r="J1837" s="17"/>
      <c r="K1837" s="78"/>
      <c r="L1837" s="18"/>
      <c r="M1837" s="18"/>
      <c r="N1837" s="16" t="e">
        <f t="shared" ca="1" si="48"/>
        <v>#NAME?</v>
      </c>
      <c r="O1837" s="19"/>
      <c r="P1837" s="19"/>
      <c r="Q1837" s="20"/>
      <c r="R1837" s="21" t="e">
        <f t="array" ref="R1837">VLOOKUP(C1837,DB!A:D,2,FALSE)</f>
        <v>#N/A</v>
      </c>
      <c r="S1837" s="21" t="e">
        <f t="array" ref="S1837">VLOOKUP(C1837,DB!A:D,3,FALSE)</f>
        <v>#N/A</v>
      </c>
      <c r="T1837" s="22" t="s">
        <v>19</v>
      </c>
      <c r="U1837" s="1" t="str">
        <f t="shared" si="53"/>
        <v/>
      </c>
      <c r="V1837" s="23" t="e">
        <f t="shared" ca="1" si="47"/>
        <v>#NAME?</v>
      </c>
      <c r="X1837" s="24" t="e">
        <f>VLOOKUP(CONCATENATE(C1837,D1837),'Honor 2025'!A:D,4,FALSE)</f>
        <v>#N/A</v>
      </c>
      <c r="Y1837" s="24"/>
      <c r="Z1837" s="22"/>
      <c r="AA1837" s="22"/>
      <c r="AB1837" s="22"/>
      <c r="AC1837" s="22"/>
      <c r="AD1837" s="22"/>
      <c r="AE1837" s="22"/>
      <c r="AF1837" s="22"/>
      <c r="AG1837" s="22"/>
      <c r="AH1837" s="22"/>
      <c r="AI1837" s="22"/>
      <c r="AJ1837" s="22"/>
      <c r="AK1837" s="22"/>
      <c r="AL1837" s="22"/>
      <c r="AM1837" s="22"/>
      <c r="AN1837" s="22"/>
      <c r="AO1837" s="22"/>
      <c r="AP1837" s="22"/>
      <c r="AQ1837" s="22"/>
      <c r="AR1837" s="22"/>
      <c r="AS1837" s="22"/>
      <c r="AT1837" s="22"/>
      <c r="AU1837" s="22"/>
      <c r="AV1837" s="22"/>
      <c r="AW1837" s="22"/>
      <c r="AX1837" s="22"/>
      <c r="AY1837" s="22"/>
      <c r="AZ1837" s="22"/>
      <c r="BA1837" s="22"/>
      <c r="BB1837" s="22"/>
      <c r="BC1837" s="22"/>
      <c r="BD1837" s="22"/>
      <c r="BE1837" s="24"/>
      <c r="BF1837" s="22"/>
      <c r="BG1837" s="22"/>
      <c r="BH1837" s="22"/>
      <c r="BI1837" s="22"/>
      <c r="BJ1837" s="22"/>
      <c r="BK1837" s="22"/>
      <c r="BL1837" s="22"/>
      <c r="BM1837" s="22"/>
      <c r="BN1837" s="22"/>
      <c r="BO1837" s="22"/>
      <c r="BP1837" s="22"/>
      <c r="BQ1837" s="22"/>
      <c r="BR1837" s="22"/>
      <c r="BS1837" s="22"/>
      <c r="BT1837" s="22"/>
      <c r="BU1837" s="22"/>
      <c r="BV1837" s="22"/>
      <c r="BW1837" s="22"/>
      <c r="BX1837" s="22"/>
      <c r="BY1837" s="22"/>
      <c r="BZ1837" s="22"/>
      <c r="CA1837" s="22"/>
      <c r="CB1837" s="22"/>
      <c r="CC1837" s="22"/>
      <c r="CD1837" s="22"/>
      <c r="CE1837" s="22"/>
      <c r="CF1837" s="22"/>
      <c r="CG1837" s="22"/>
      <c r="CH1837" s="22"/>
      <c r="CI1837" s="22"/>
      <c r="CJ1837" s="22"/>
      <c r="CK1837" s="24"/>
      <c r="CL1837" s="22"/>
      <c r="CM1837" s="22"/>
      <c r="CN1837" s="22"/>
      <c r="CO1837" s="22"/>
      <c r="CP1837" s="22"/>
      <c r="CQ1837" s="22"/>
      <c r="CR1837" s="22"/>
      <c r="CS1837" s="22"/>
      <c r="CT1837" s="22"/>
      <c r="CU1837" s="22"/>
      <c r="CV1837" s="22"/>
      <c r="CW1837" s="22"/>
      <c r="CX1837" s="22"/>
      <c r="CY1837" s="22"/>
      <c r="CZ1837" s="22"/>
      <c r="DA1837" s="22"/>
      <c r="DB1837" s="22"/>
      <c r="DC1837" s="22"/>
      <c r="DD1837" s="22"/>
      <c r="DE1837" s="22"/>
      <c r="DF1837" s="22"/>
      <c r="DG1837" s="22"/>
      <c r="DH1837" s="22"/>
      <c r="DI1837" s="22"/>
      <c r="DJ1837" s="22"/>
      <c r="DK1837" s="22"/>
      <c r="DL1837" s="22"/>
      <c r="DM1837" s="22"/>
      <c r="DN1837" s="22"/>
      <c r="DO1837" s="22"/>
      <c r="DP1837" s="22"/>
      <c r="DQ1837" s="24"/>
      <c r="DR1837" s="22"/>
      <c r="DS1837" s="22"/>
      <c r="DT1837" s="22"/>
      <c r="DU1837" s="22"/>
      <c r="DV1837" s="22"/>
      <c r="DW1837" s="22"/>
      <c r="DX1837" s="22"/>
      <c r="DY1837" s="22"/>
      <c r="DZ1837" s="22"/>
      <c r="EA1837" s="22"/>
      <c r="EB1837" s="22"/>
      <c r="EC1837" s="22"/>
      <c r="ED1837" s="22"/>
      <c r="EE1837" s="22"/>
      <c r="EF1837" s="22"/>
      <c r="EG1837" s="22"/>
      <c r="EH1837" s="22"/>
      <c r="EI1837" s="22"/>
      <c r="EJ1837" s="22"/>
      <c r="EK1837" s="22"/>
      <c r="EL1837" s="22"/>
      <c r="EM1837" s="22"/>
      <c r="EN1837" s="22"/>
      <c r="EO1837" s="22"/>
      <c r="EP1837" s="22"/>
      <c r="EQ1837" s="22"/>
      <c r="ER1837" s="22"/>
      <c r="ES1837" s="22"/>
      <c r="ET1837" s="22"/>
      <c r="EU1837" s="22"/>
      <c r="EV1837" s="22"/>
      <c r="EW1837" s="24"/>
      <c r="EX1837" s="22"/>
      <c r="EY1837" s="22"/>
      <c r="EZ1837" s="22"/>
      <c r="FA1837" s="22"/>
      <c r="FB1837" s="22"/>
      <c r="FC1837" s="22"/>
      <c r="FD1837" s="22"/>
      <c r="FE1837" s="22"/>
      <c r="FF1837" s="22"/>
      <c r="FG1837" s="22"/>
      <c r="FH1837" s="22"/>
      <c r="FI1837" s="22"/>
      <c r="FJ1837" s="22"/>
      <c r="FK1837" s="22"/>
      <c r="FL1837" s="22"/>
      <c r="FM1837" s="22"/>
      <c r="FN1837" s="22"/>
      <c r="FO1837" s="22"/>
      <c r="FP1837" s="22"/>
      <c r="FQ1837" s="22"/>
      <c r="FR1837" s="22"/>
      <c r="FS1837" s="22"/>
      <c r="FT1837" s="22"/>
      <c r="FU1837" s="22"/>
      <c r="FV1837" s="22"/>
      <c r="FW1837" s="22"/>
      <c r="FX1837" s="22"/>
      <c r="FY1837" s="22"/>
      <c r="FZ1837" s="22"/>
      <c r="GA1837" s="22"/>
      <c r="GB1837" s="22"/>
      <c r="GC1837" s="24"/>
      <c r="GD1837" s="22"/>
      <c r="GE1837" s="22"/>
      <c r="GF1837" s="22"/>
      <c r="GG1837" s="22"/>
      <c r="GH1837" s="22"/>
      <c r="GI1837" s="22"/>
      <c r="GJ1837" s="22"/>
      <c r="GK1837" s="22"/>
      <c r="GL1837" s="22"/>
      <c r="GM1837" s="22"/>
      <c r="GN1837" s="22"/>
      <c r="GO1837" s="22"/>
      <c r="GP1837" s="22"/>
      <c r="GQ1837" s="22"/>
      <c r="GR1837" s="22"/>
      <c r="GS1837" s="22"/>
      <c r="GT1837" s="22"/>
      <c r="GU1837" s="22"/>
      <c r="GV1837" s="22"/>
      <c r="GW1837" s="22"/>
      <c r="GX1837" s="22"/>
      <c r="GY1837" s="22"/>
      <c r="GZ1837" s="22"/>
      <c r="HA1837" s="22"/>
      <c r="HB1837" s="22"/>
      <c r="HC1837" s="22"/>
      <c r="HD1837" s="22"/>
      <c r="HE1837" s="22"/>
      <c r="HF1837" s="22"/>
      <c r="HG1837" s="22"/>
      <c r="HH1837" s="22"/>
      <c r="HI1837" s="24"/>
      <c r="HJ1837" s="22"/>
      <c r="HK1837" s="22"/>
      <c r="HL1837" s="22"/>
      <c r="HM1837" s="22"/>
      <c r="HN1837" s="22"/>
      <c r="HO1837" s="22"/>
      <c r="HP1837" s="22"/>
      <c r="HQ1837" s="22"/>
      <c r="HR1837" s="22"/>
      <c r="HS1837" s="22"/>
      <c r="HT1837" s="22"/>
      <c r="HU1837" s="22"/>
      <c r="HV1837" s="22"/>
      <c r="HW1837" s="22"/>
      <c r="HX1837" s="22"/>
      <c r="HY1837" s="22"/>
      <c r="HZ1837" s="22"/>
      <c r="IA1837" s="22"/>
      <c r="IB1837" s="22"/>
      <c r="IC1837" s="22"/>
      <c r="ID1837" s="22"/>
      <c r="IE1837" s="22"/>
      <c r="IF1837" s="22"/>
      <c r="IG1837" s="22"/>
      <c r="IH1837" s="22"/>
      <c r="II1837" s="22"/>
      <c r="IJ1837" s="22"/>
      <c r="IK1837" s="22"/>
      <c r="IL1837" s="22"/>
      <c r="IM1837" s="22"/>
      <c r="IN1837" s="22"/>
      <c r="IO1837" s="24"/>
      <c r="IP1837" s="22"/>
      <c r="IQ1837" s="22"/>
      <c r="IR1837" s="22"/>
      <c r="IS1837" s="22"/>
      <c r="IT1837" s="22"/>
      <c r="IU1837" s="22"/>
      <c r="IV1837" s="22"/>
      <c r="IW1837" s="22"/>
      <c r="IX1837" s="22"/>
      <c r="IY1837" s="22"/>
      <c r="IZ1837" s="22"/>
      <c r="JA1837" s="22"/>
      <c r="JB1837" s="22"/>
      <c r="JC1837" s="22"/>
      <c r="JD1837" s="22"/>
      <c r="JE1837" s="22"/>
      <c r="JF1837" s="22"/>
      <c r="JG1837" s="22"/>
      <c r="JH1837" s="22"/>
      <c r="JI1837" s="22"/>
      <c r="JJ1837" s="22"/>
      <c r="JK1837" s="22"/>
      <c r="JL1837" s="22"/>
      <c r="JM1837" s="22"/>
      <c r="JN1837" s="22"/>
      <c r="JO1837" s="22"/>
      <c r="JP1837" s="22"/>
      <c r="JQ1837" s="22"/>
      <c r="JR1837" s="22"/>
      <c r="JS1837" s="22"/>
      <c r="JT1837" s="22"/>
      <c r="JU1837" s="24"/>
      <c r="JV1837" s="22"/>
      <c r="JW1837" s="22"/>
      <c r="JX1837" s="22"/>
      <c r="JY1837" s="22"/>
      <c r="JZ1837" s="22"/>
      <c r="KA1837" s="22"/>
      <c r="KB1837" s="22"/>
      <c r="KC1837" s="22"/>
      <c r="KD1837" s="22"/>
      <c r="KE1837" s="22"/>
      <c r="KF1837" s="22"/>
      <c r="KG1837" s="22"/>
      <c r="KH1837" s="22"/>
      <c r="KI1837" s="22"/>
      <c r="KJ1837" s="22"/>
      <c r="KK1837" s="22"/>
      <c r="KL1837" s="22"/>
      <c r="KM1837" s="22"/>
      <c r="KN1837" s="22"/>
      <c r="KO1837" s="22"/>
      <c r="KP1837" s="22"/>
      <c r="KQ1837" s="22"/>
      <c r="KR1837" s="22"/>
      <c r="KS1837" s="22"/>
      <c r="KT1837" s="22"/>
      <c r="KU1837" s="22"/>
      <c r="KV1837" s="22"/>
      <c r="KW1837" s="22"/>
      <c r="KX1837" s="22"/>
      <c r="KY1837" s="22"/>
      <c r="KZ1837" s="22"/>
      <c r="LA1837" s="24"/>
      <c r="LB1837" s="22"/>
      <c r="LC1837" s="22"/>
      <c r="LD1837" s="22"/>
      <c r="LE1837" s="22"/>
      <c r="LF1837" s="22"/>
      <c r="LG1837" s="22"/>
      <c r="LH1837" s="22"/>
      <c r="LI1837" s="22"/>
      <c r="LJ1837" s="22"/>
      <c r="LK1837" s="22"/>
      <c r="LL1837" s="22"/>
      <c r="LM1837" s="22"/>
      <c r="LN1837" s="22"/>
      <c r="LO1837" s="22"/>
      <c r="LP1837" s="22"/>
      <c r="LQ1837" s="22"/>
      <c r="LR1837" s="22"/>
      <c r="LS1837" s="22"/>
      <c r="LT1837" s="22"/>
      <c r="LU1837" s="22"/>
      <c r="LV1837" s="22"/>
      <c r="LW1837" s="22"/>
      <c r="LX1837" s="22"/>
      <c r="LY1837" s="22"/>
      <c r="LZ1837" s="22"/>
      <c r="MA1837" s="22"/>
      <c r="MB1837" s="22"/>
      <c r="MC1837" s="22"/>
      <c r="MD1837" s="22"/>
      <c r="ME1837" s="22"/>
      <c r="MF1837" s="22"/>
      <c r="MG1837" s="24"/>
      <c r="MH1837" s="22"/>
      <c r="MI1837" s="22"/>
      <c r="MJ1837" s="22"/>
      <c r="MK1837" s="22"/>
      <c r="ML1837" s="22"/>
      <c r="MM1837" s="22"/>
      <c r="MN1837" s="22"/>
      <c r="MO1837" s="22"/>
      <c r="MP1837" s="22"/>
      <c r="MQ1837" s="22"/>
      <c r="MR1837" s="22"/>
      <c r="MS1837" s="22"/>
      <c r="MT1837" s="22"/>
      <c r="MU1837" s="22"/>
      <c r="MV1837" s="22"/>
      <c r="MW1837" s="22"/>
      <c r="MX1837" s="22"/>
      <c r="MY1837" s="22"/>
      <c r="MZ1837" s="22"/>
      <c r="NA1837" s="22"/>
      <c r="NB1837" s="22"/>
      <c r="NC1837" s="22"/>
      <c r="ND1837" s="22"/>
      <c r="NE1837" s="22"/>
      <c r="NF1837" s="22"/>
      <c r="NG1837" s="22"/>
      <c r="NH1837" s="22"/>
      <c r="NI1837" s="22"/>
      <c r="NJ1837" s="22"/>
      <c r="NK1837" s="22"/>
      <c r="NL1837" s="22"/>
      <c r="NM1837" s="24"/>
      <c r="NN1837" s="22"/>
      <c r="NO1837" s="22"/>
      <c r="NP1837" s="22"/>
      <c r="NQ1837" s="22"/>
      <c r="NR1837" s="22"/>
      <c r="NS1837" s="22"/>
      <c r="NT1837" s="22"/>
      <c r="NU1837" s="22"/>
      <c r="NV1837" s="22"/>
      <c r="NW1837" s="22"/>
      <c r="NX1837" s="22"/>
      <c r="NY1837" s="22"/>
      <c r="NZ1837" s="22"/>
      <c r="OA1837" s="22"/>
      <c r="OB1837" s="22"/>
      <c r="OC1837" s="22"/>
      <c r="OD1837" s="22"/>
      <c r="OE1837" s="22"/>
      <c r="OF1837" s="22"/>
      <c r="OG1837" s="22"/>
      <c r="OH1837" s="22"/>
      <c r="OI1837" s="22"/>
      <c r="OJ1837" s="22"/>
      <c r="OK1837" s="22"/>
      <c r="OL1837" s="22"/>
      <c r="OM1837" s="22"/>
      <c r="ON1837" s="22"/>
      <c r="OO1837" s="22"/>
      <c r="OP1837" s="22"/>
      <c r="OQ1837" s="22"/>
      <c r="OR1837" s="22"/>
    </row>
    <row r="1838" spans="1:408" ht="15" thickBot="1">
      <c r="A1838" s="1" t="str">
        <f t="shared" si="50"/>
        <v>-106</v>
      </c>
      <c r="B1838" s="12" t="str">
        <f t="shared" si="52"/>
        <v/>
      </c>
      <c r="C1838" s="13"/>
      <c r="D1838" s="14"/>
      <c r="E1838" s="15"/>
      <c r="F1838" s="15"/>
      <c r="G1838" s="15">
        <f t="shared" si="51"/>
        <v>0</v>
      </c>
      <c r="H1838" s="16"/>
      <c r="I1838" s="14"/>
      <c r="J1838" s="17"/>
      <c r="K1838" s="79"/>
      <c r="L1838" s="18"/>
      <c r="M1838" s="18"/>
      <c r="N1838" s="16" t="e">
        <f t="shared" ca="1" si="48"/>
        <v>#NAME?</v>
      </c>
      <c r="O1838" s="19"/>
      <c r="P1838" s="19"/>
      <c r="Q1838" s="20"/>
      <c r="R1838" s="21" t="e">
        <f t="array" ref="R1838">VLOOKUP(C1838,DB!A:D,2,FALSE)</f>
        <v>#N/A</v>
      </c>
      <c r="S1838" s="21" t="e">
        <f t="array" ref="S1838">VLOOKUP(C1838,DB!A:D,3,FALSE)</f>
        <v>#N/A</v>
      </c>
      <c r="T1838" s="22" t="s">
        <v>19</v>
      </c>
      <c r="U1838" s="1" t="str">
        <f t="shared" si="53"/>
        <v/>
      </c>
      <c r="V1838" s="23" t="e">
        <f t="shared" ca="1" si="47"/>
        <v>#NAME?</v>
      </c>
      <c r="X1838" s="24" t="e">
        <f>VLOOKUP(CONCATENATE(C1838,D1838),'Honor 2025'!A:D,4,FALSE)</f>
        <v>#N/A</v>
      </c>
      <c r="Y1838" s="24"/>
      <c r="Z1838" s="22"/>
      <c r="AA1838" s="22"/>
      <c r="AB1838" s="22"/>
      <c r="AC1838" s="22"/>
      <c r="AD1838" s="22"/>
      <c r="AE1838" s="22"/>
      <c r="AF1838" s="22"/>
      <c r="AG1838" s="22"/>
      <c r="AH1838" s="22"/>
      <c r="AI1838" s="22"/>
      <c r="AJ1838" s="22"/>
      <c r="AK1838" s="22"/>
      <c r="AL1838" s="22"/>
      <c r="AM1838" s="22"/>
      <c r="AN1838" s="22"/>
      <c r="AO1838" s="22"/>
      <c r="AP1838" s="22"/>
      <c r="AQ1838" s="22"/>
      <c r="AR1838" s="22"/>
      <c r="AS1838" s="22"/>
      <c r="AT1838" s="22"/>
      <c r="AU1838" s="22"/>
      <c r="AV1838" s="22"/>
      <c r="AW1838" s="22"/>
      <c r="AX1838" s="22"/>
      <c r="AY1838" s="22"/>
      <c r="AZ1838" s="22"/>
      <c r="BA1838" s="22"/>
      <c r="BB1838" s="22"/>
      <c r="BC1838" s="22"/>
      <c r="BD1838" s="22"/>
      <c r="BE1838" s="24"/>
      <c r="BF1838" s="22"/>
      <c r="BG1838" s="22"/>
      <c r="BH1838" s="22"/>
      <c r="BI1838" s="22"/>
      <c r="BJ1838" s="22"/>
      <c r="BK1838" s="22"/>
      <c r="BL1838" s="22"/>
      <c r="BM1838" s="22"/>
      <c r="BN1838" s="22"/>
      <c r="BO1838" s="22"/>
      <c r="BP1838" s="22"/>
      <c r="BQ1838" s="22"/>
      <c r="BR1838" s="22"/>
      <c r="BS1838" s="22"/>
      <c r="BT1838" s="22"/>
      <c r="BU1838" s="22"/>
      <c r="BV1838" s="22"/>
      <c r="BW1838" s="22"/>
      <c r="BX1838" s="22"/>
      <c r="BY1838" s="22"/>
      <c r="BZ1838" s="22"/>
      <c r="CA1838" s="22"/>
      <c r="CB1838" s="22"/>
      <c r="CC1838" s="22"/>
      <c r="CD1838" s="22"/>
      <c r="CE1838" s="22"/>
      <c r="CF1838" s="22"/>
      <c r="CG1838" s="22"/>
      <c r="CH1838" s="22"/>
      <c r="CI1838" s="22"/>
      <c r="CJ1838" s="22"/>
      <c r="CK1838" s="24"/>
      <c r="CL1838" s="22"/>
      <c r="CM1838" s="22"/>
      <c r="CN1838" s="22"/>
      <c r="CO1838" s="22"/>
      <c r="CP1838" s="22"/>
      <c r="CQ1838" s="22"/>
      <c r="CR1838" s="22"/>
      <c r="CS1838" s="22"/>
      <c r="CT1838" s="22"/>
      <c r="CU1838" s="22"/>
      <c r="CV1838" s="22"/>
      <c r="CW1838" s="22"/>
      <c r="CX1838" s="22"/>
      <c r="CY1838" s="22"/>
      <c r="CZ1838" s="22"/>
      <c r="DA1838" s="22"/>
      <c r="DB1838" s="22"/>
      <c r="DC1838" s="22"/>
      <c r="DD1838" s="22"/>
      <c r="DE1838" s="22"/>
      <c r="DF1838" s="22"/>
      <c r="DG1838" s="22"/>
      <c r="DH1838" s="22"/>
      <c r="DI1838" s="22"/>
      <c r="DJ1838" s="22"/>
      <c r="DK1838" s="22"/>
      <c r="DL1838" s="22"/>
      <c r="DM1838" s="22"/>
      <c r="DN1838" s="22"/>
      <c r="DO1838" s="22"/>
      <c r="DP1838" s="22"/>
      <c r="DQ1838" s="24"/>
      <c r="DR1838" s="22"/>
      <c r="DS1838" s="22"/>
      <c r="DT1838" s="22"/>
      <c r="DU1838" s="22"/>
      <c r="DV1838" s="22"/>
      <c r="DW1838" s="22"/>
      <c r="DX1838" s="22"/>
      <c r="DY1838" s="22"/>
      <c r="DZ1838" s="22"/>
      <c r="EA1838" s="22"/>
      <c r="EB1838" s="22"/>
      <c r="EC1838" s="22"/>
      <c r="ED1838" s="22"/>
      <c r="EE1838" s="22"/>
      <c r="EF1838" s="22"/>
      <c r="EG1838" s="22"/>
      <c r="EH1838" s="22"/>
      <c r="EI1838" s="22"/>
      <c r="EJ1838" s="22"/>
      <c r="EK1838" s="22"/>
      <c r="EL1838" s="22"/>
      <c r="EM1838" s="22"/>
      <c r="EN1838" s="22"/>
      <c r="EO1838" s="22"/>
      <c r="EP1838" s="22"/>
      <c r="EQ1838" s="22"/>
      <c r="ER1838" s="22"/>
      <c r="ES1838" s="22"/>
      <c r="ET1838" s="22"/>
      <c r="EU1838" s="22"/>
      <c r="EV1838" s="22"/>
      <c r="EW1838" s="24"/>
      <c r="EX1838" s="22"/>
      <c r="EY1838" s="22"/>
      <c r="EZ1838" s="22"/>
      <c r="FA1838" s="22"/>
      <c r="FB1838" s="22"/>
      <c r="FC1838" s="22"/>
      <c r="FD1838" s="22"/>
      <c r="FE1838" s="22"/>
      <c r="FF1838" s="22"/>
      <c r="FG1838" s="22"/>
      <c r="FH1838" s="22"/>
      <c r="FI1838" s="22"/>
      <c r="FJ1838" s="22"/>
      <c r="FK1838" s="22"/>
      <c r="FL1838" s="22"/>
      <c r="FM1838" s="22"/>
      <c r="FN1838" s="22"/>
      <c r="FO1838" s="22"/>
      <c r="FP1838" s="22"/>
      <c r="FQ1838" s="22"/>
      <c r="FR1838" s="22"/>
      <c r="FS1838" s="22"/>
      <c r="FT1838" s="22"/>
      <c r="FU1838" s="22"/>
      <c r="FV1838" s="22"/>
      <c r="FW1838" s="22"/>
      <c r="FX1838" s="22"/>
      <c r="FY1838" s="22"/>
      <c r="FZ1838" s="22"/>
      <c r="GA1838" s="22"/>
      <c r="GB1838" s="22"/>
      <c r="GC1838" s="24"/>
      <c r="GD1838" s="22"/>
      <c r="GE1838" s="22"/>
      <c r="GF1838" s="22"/>
      <c r="GG1838" s="22"/>
      <c r="GH1838" s="22"/>
      <c r="GI1838" s="22"/>
      <c r="GJ1838" s="22"/>
      <c r="GK1838" s="22"/>
      <c r="GL1838" s="22"/>
      <c r="GM1838" s="22"/>
      <c r="GN1838" s="22"/>
      <c r="GO1838" s="22"/>
      <c r="GP1838" s="22"/>
      <c r="GQ1838" s="22"/>
      <c r="GR1838" s="22"/>
      <c r="GS1838" s="22"/>
      <c r="GT1838" s="22"/>
      <c r="GU1838" s="22"/>
      <c r="GV1838" s="22"/>
      <c r="GW1838" s="22"/>
      <c r="GX1838" s="22"/>
      <c r="GY1838" s="22"/>
      <c r="GZ1838" s="22"/>
      <c r="HA1838" s="22"/>
      <c r="HB1838" s="22"/>
      <c r="HC1838" s="22"/>
      <c r="HD1838" s="22"/>
      <c r="HE1838" s="22"/>
      <c r="HF1838" s="22"/>
      <c r="HG1838" s="22"/>
      <c r="HH1838" s="22"/>
      <c r="HI1838" s="24"/>
      <c r="HJ1838" s="22"/>
      <c r="HK1838" s="22"/>
      <c r="HL1838" s="22"/>
      <c r="HM1838" s="22"/>
      <c r="HN1838" s="22"/>
      <c r="HO1838" s="22"/>
      <c r="HP1838" s="22"/>
      <c r="HQ1838" s="22"/>
      <c r="HR1838" s="22"/>
      <c r="HS1838" s="22"/>
      <c r="HT1838" s="22"/>
      <c r="HU1838" s="22"/>
      <c r="HV1838" s="22"/>
      <c r="HW1838" s="22"/>
      <c r="HX1838" s="22"/>
      <c r="HY1838" s="22"/>
      <c r="HZ1838" s="22"/>
      <c r="IA1838" s="22"/>
      <c r="IB1838" s="22"/>
      <c r="IC1838" s="22"/>
      <c r="ID1838" s="22"/>
      <c r="IE1838" s="22"/>
      <c r="IF1838" s="22"/>
      <c r="IG1838" s="22"/>
      <c r="IH1838" s="22"/>
      <c r="II1838" s="22"/>
      <c r="IJ1838" s="22"/>
      <c r="IK1838" s="22"/>
      <c r="IL1838" s="22"/>
      <c r="IM1838" s="22"/>
      <c r="IN1838" s="22"/>
      <c r="IO1838" s="24"/>
      <c r="IP1838" s="22"/>
      <c r="IQ1838" s="22"/>
      <c r="IR1838" s="22"/>
      <c r="IS1838" s="22"/>
      <c r="IT1838" s="22"/>
      <c r="IU1838" s="22"/>
      <c r="IV1838" s="22"/>
      <c r="IW1838" s="22"/>
      <c r="IX1838" s="22"/>
      <c r="IY1838" s="22"/>
      <c r="IZ1838" s="22"/>
      <c r="JA1838" s="22"/>
      <c r="JB1838" s="22"/>
      <c r="JC1838" s="22"/>
      <c r="JD1838" s="22"/>
      <c r="JE1838" s="22"/>
      <c r="JF1838" s="22"/>
      <c r="JG1838" s="22"/>
      <c r="JH1838" s="22"/>
      <c r="JI1838" s="22"/>
      <c r="JJ1838" s="22"/>
      <c r="JK1838" s="22"/>
      <c r="JL1838" s="22"/>
      <c r="JM1838" s="22"/>
      <c r="JN1838" s="22"/>
      <c r="JO1838" s="22"/>
      <c r="JP1838" s="22"/>
      <c r="JQ1838" s="22"/>
      <c r="JR1838" s="22"/>
      <c r="JS1838" s="22"/>
      <c r="JT1838" s="22"/>
      <c r="JU1838" s="24"/>
      <c r="JV1838" s="22"/>
      <c r="JW1838" s="22"/>
      <c r="JX1838" s="22"/>
      <c r="JY1838" s="22"/>
      <c r="JZ1838" s="22"/>
      <c r="KA1838" s="22"/>
      <c r="KB1838" s="22"/>
      <c r="KC1838" s="22"/>
      <c r="KD1838" s="22"/>
      <c r="KE1838" s="22"/>
      <c r="KF1838" s="22"/>
      <c r="KG1838" s="22"/>
      <c r="KH1838" s="22"/>
      <c r="KI1838" s="22"/>
      <c r="KJ1838" s="22"/>
      <c r="KK1838" s="22"/>
      <c r="KL1838" s="22"/>
      <c r="KM1838" s="22"/>
      <c r="KN1838" s="22"/>
      <c r="KO1838" s="22"/>
      <c r="KP1838" s="22"/>
      <c r="KQ1838" s="22"/>
      <c r="KR1838" s="22"/>
      <c r="KS1838" s="22"/>
      <c r="KT1838" s="22"/>
      <c r="KU1838" s="22"/>
      <c r="KV1838" s="22"/>
      <c r="KW1838" s="22"/>
      <c r="KX1838" s="22"/>
      <c r="KY1838" s="22"/>
      <c r="KZ1838" s="22"/>
      <c r="LA1838" s="24"/>
      <c r="LB1838" s="22"/>
      <c r="LC1838" s="22"/>
      <c r="LD1838" s="22"/>
      <c r="LE1838" s="22"/>
      <c r="LF1838" s="22"/>
      <c r="LG1838" s="22"/>
      <c r="LH1838" s="22"/>
      <c r="LI1838" s="22"/>
      <c r="LJ1838" s="22"/>
      <c r="LK1838" s="22"/>
      <c r="LL1838" s="22"/>
      <c r="LM1838" s="22"/>
      <c r="LN1838" s="22"/>
      <c r="LO1838" s="22"/>
      <c r="LP1838" s="22"/>
      <c r="LQ1838" s="22"/>
      <c r="LR1838" s="22"/>
      <c r="LS1838" s="22"/>
      <c r="LT1838" s="22"/>
      <c r="LU1838" s="22"/>
      <c r="LV1838" s="22"/>
      <c r="LW1838" s="22"/>
      <c r="LX1838" s="22"/>
      <c r="LY1838" s="22"/>
      <c r="LZ1838" s="22"/>
      <c r="MA1838" s="22"/>
      <c r="MB1838" s="22"/>
      <c r="MC1838" s="22"/>
      <c r="MD1838" s="22"/>
      <c r="ME1838" s="22"/>
      <c r="MF1838" s="22"/>
      <c r="MG1838" s="24"/>
      <c r="MH1838" s="22"/>
      <c r="MI1838" s="22"/>
      <c r="MJ1838" s="22"/>
      <c r="MK1838" s="22"/>
      <c r="ML1838" s="22"/>
      <c r="MM1838" s="22"/>
      <c r="MN1838" s="22"/>
      <c r="MO1838" s="22"/>
      <c r="MP1838" s="22"/>
      <c r="MQ1838" s="22"/>
      <c r="MR1838" s="22"/>
      <c r="MS1838" s="22"/>
      <c r="MT1838" s="22"/>
      <c r="MU1838" s="22"/>
      <c r="MV1838" s="22"/>
      <c r="MW1838" s="22"/>
      <c r="MX1838" s="22"/>
      <c r="MY1838" s="22"/>
      <c r="MZ1838" s="22"/>
      <c r="NA1838" s="22"/>
      <c r="NB1838" s="22"/>
      <c r="NC1838" s="22"/>
      <c r="ND1838" s="22"/>
      <c r="NE1838" s="22"/>
      <c r="NF1838" s="22"/>
      <c r="NG1838" s="22"/>
      <c r="NH1838" s="22"/>
      <c r="NI1838" s="22"/>
      <c r="NJ1838" s="22"/>
      <c r="NK1838" s="22"/>
      <c r="NL1838" s="22"/>
      <c r="NM1838" s="24"/>
      <c r="NN1838" s="22"/>
      <c r="NO1838" s="22"/>
      <c r="NP1838" s="22"/>
      <c r="NQ1838" s="22"/>
      <c r="NR1838" s="22"/>
      <c r="NS1838" s="22"/>
      <c r="NT1838" s="22"/>
      <c r="NU1838" s="22"/>
      <c r="NV1838" s="22"/>
      <c r="NW1838" s="22"/>
      <c r="NX1838" s="22"/>
      <c r="NY1838" s="22"/>
      <c r="NZ1838" s="22"/>
      <c r="OA1838" s="22"/>
      <c r="OB1838" s="22"/>
      <c r="OC1838" s="22"/>
      <c r="OD1838" s="22"/>
      <c r="OE1838" s="22"/>
      <c r="OF1838" s="22"/>
      <c r="OG1838" s="22"/>
      <c r="OH1838" s="22"/>
      <c r="OI1838" s="22"/>
      <c r="OJ1838" s="22"/>
      <c r="OK1838" s="22"/>
      <c r="OL1838" s="22"/>
      <c r="OM1838" s="22"/>
      <c r="ON1838" s="22"/>
      <c r="OO1838" s="22"/>
      <c r="OP1838" s="22"/>
      <c r="OQ1838" s="22"/>
      <c r="OR1838" s="22"/>
    </row>
    <row r="1839" spans="1:408" ht="15" thickBot="1">
      <c r="A1839" s="1" t="str">
        <f t="shared" si="50"/>
        <v>-107</v>
      </c>
      <c r="B1839" s="12" t="str">
        <f t="shared" si="52"/>
        <v/>
      </c>
      <c r="C1839" s="13"/>
      <c r="D1839" s="14"/>
      <c r="E1839" s="15"/>
      <c r="F1839" s="15"/>
      <c r="G1839" s="15">
        <f t="shared" si="51"/>
        <v>0</v>
      </c>
      <c r="H1839" s="16"/>
      <c r="I1839" s="14"/>
      <c r="J1839" s="17"/>
      <c r="K1839" s="78"/>
      <c r="L1839" s="18"/>
      <c r="M1839" s="18"/>
      <c r="N1839" s="16" t="e">
        <f t="shared" ca="1" si="48"/>
        <v>#NAME?</v>
      </c>
      <c r="O1839" s="19"/>
      <c r="P1839" s="19"/>
      <c r="Q1839" s="20"/>
      <c r="R1839" s="21" t="e">
        <f t="array" ref="R1839">VLOOKUP(C1839,DB!A:D,2,FALSE)</f>
        <v>#N/A</v>
      </c>
      <c r="S1839" s="21" t="e">
        <f t="array" ref="S1839">VLOOKUP(C1839,DB!A:D,3,FALSE)</f>
        <v>#N/A</v>
      </c>
      <c r="T1839" s="22" t="s">
        <v>19</v>
      </c>
      <c r="U1839" s="1" t="str">
        <f t="shared" si="53"/>
        <v/>
      </c>
      <c r="V1839" s="23" t="e">
        <f t="shared" ca="1" si="47"/>
        <v>#NAME?</v>
      </c>
      <c r="X1839" s="24" t="e">
        <f>VLOOKUP(CONCATENATE(C1839,D1839),'Honor 2025'!A:D,4,FALSE)</f>
        <v>#N/A</v>
      </c>
      <c r="Y1839" s="24"/>
      <c r="Z1839" s="22"/>
      <c r="AA1839" s="22"/>
      <c r="AB1839" s="22"/>
      <c r="AC1839" s="22"/>
      <c r="AD1839" s="22"/>
      <c r="AE1839" s="22"/>
      <c r="AF1839" s="22"/>
      <c r="AG1839" s="22"/>
      <c r="AH1839" s="22"/>
      <c r="AI1839" s="22"/>
      <c r="AJ1839" s="22"/>
      <c r="AK1839" s="22"/>
      <c r="AL1839" s="22"/>
      <c r="AM1839" s="22"/>
      <c r="AN1839" s="22"/>
      <c r="AO1839" s="22"/>
      <c r="AP1839" s="22"/>
      <c r="AQ1839" s="22"/>
      <c r="AR1839" s="22"/>
      <c r="AS1839" s="22"/>
      <c r="AT1839" s="22"/>
      <c r="AU1839" s="22"/>
      <c r="AV1839" s="22"/>
      <c r="AW1839" s="22"/>
      <c r="AX1839" s="22"/>
      <c r="AY1839" s="22"/>
      <c r="AZ1839" s="22"/>
      <c r="BA1839" s="22"/>
      <c r="BB1839" s="22"/>
      <c r="BC1839" s="22"/>
      <c r="BD1839" s="22"/>
      <c r="BE1839" s="24"/>
      <c r="BF1839" s="22"/>
      <c r="BG1839" s="22"/>
      <c r="BH1839" s="22"/>
      <c r="BI1839" s="22"/>
      <c r="BJ1839" s="22"/>
      <c r="BK1839" s="22"/>
      <c r="BL1839" s="22"/>
      <c r="BM1839" s="22"/>
      <c r="BN1839" s="22"/>
      <c r="BO1839" s="22"/>
      <c r="BP1839" s="22"/>
      <c r="BQ1839" s="22"/>
      <c r="BR1839" s="22"/>
      <c r="BS1839" s="22"/>
      <c r="BT1839" s="22"/>
      <c r="BU1839" s="22"/>
      <c r="BV1839" s="22"/>
      <c r="BW1839" s="22"/>
      <c r="BX1839" s="22"/>
      <c r="BY1839" s="22"/>
      <c r="BZ1839" s="22"/>
      <c r="CA1839" s="22"/>
      <c r="CB1839" s="22"/>
      <c r="CC1839" s="22"/>
      <c r="CD1839" s="22"/>
      <c r="CE1839" s="22"/>
      <c r="CF1839" s="22"/>
      <c r="CG1839" s="22"/>
      <c r="CH1839" s="22"/>
      <c r="CI1839" s="22"/>
      <c r="CJ1839" s="22"/>
      <c r="CK1839" s="24"/>
      <c r="CL1839" s="22"/>
      <c r="CM1839" s="22"/>
      <c r="CN1839" s="22"/>
      <c r="CO1839" s="22"/>
      <c r="CP1839" s="22"/>
      <c r="CQ1839" s="22"/>
      <c r="CR1839" s="22"/>
      <c r="CS1839" s="22"/>
      <c r="CT1839" s="22"/>
      <c r="CU1839" s="22"/>
      <c r="CV1839" s="22"/>
      <c r="CW1839" s="22"/>
      <c r="CX1839" s="22"/>
      <c r="CY1839" s="22"/>
      <c r="CZ1839" s="22"/>
      <c r="DA1839" s="22"/>
      <c r="DB1839" s="22"/>
      <c r="DC1839" s="22"/>
      <c r="DD1839" s="22"/>
      <c r="DE1839" s="22"/>
      <c r="DF1839" s="22"/>
      <c r="DG1839" s="22"/>
      <c r="DH1839" s="22"/>
      <c r="DI1839" s="22"/>
      <c r="DJ1839" s="22"/>
      <c r="DK1839" s="22"/>
      <c r="DL1839" s="22"/>
      <c r="DM1839" s="22"/>
      <c r="DN1839" s="22"/>
      <c r="DO1839" s="22"/>
      <c r="DP1839" s="22"/>
      <c r="DQ1839" s="24"/>
      <c r="DR1839" s="22"/>
      <c r="DS1839" s="22"/>
      <c r="DT1839" s="22"/>
      <c r="DU1839" s="22"/>
      <c r="DV1839" s="22"/>
      <c r="DW1839" s="22"/>
      <c r="DX1839" s="22"/>
      <c r="DY1839" s="22"/>
      <c r="DZ1839" s="22"/>
      <c r="EA1839" s="22"/>
      <c r="EB1839" s="22"/>
      <c r="EC1839" s="22"/>
      <c r="ED1839" s="22"/>
      <c r="EE1839" s="22"/>
      <c r="EF1839" s="22"/>
      <c r="EG1839" s="22"/>
      <c r="EH1839" s="22"/>
      <c r="EI1839" s="22"/>
      <c r="EJ1839" s="22"/>
      <c r="EK1839" s="22"/>
      <c r="EL1839" s="22"/>
      <c r="EM1839" s="22"/>
      <c r="EN1839" s="22"/>
      <c r="EO1839" s="22"/>
      <c r="EP1839" s="22"/>
      <c r="EQ1839" s="22"/>
      <c r="ER1839" s="22"/>
      <c r="ES1839" s="22"/>
      <c r="ET1839" s="22"/>
      <c r="EU1839" s="22"/>
      <c r="EV1839" s="22"/>
      <c r="EW1839" s="24"/>
      <c r="EX1839" s="22"/>
      <c r="EY1839" s="22"/>
      <c r="EZ1839" s="22"/>
      <c r="FA1839" s="22"/>
      <c r="FB1839" s="22"/>
      <c r="FC1839" s="22"/>
      <c r="FD1839" s="22"/>
      <c r="FE1839" s="22"/>
      <c r="FF1839" s="22"/>
      <c r="FG1839" s="22"/>
      <c r="FH1839" s="22"/>
      <c r="FI1839" s="22"/>
      <c r="FJ1839" s="22"/>
      <c r="FK1839" s="22"/>
      <c r="FL1839" s="22"/>
      <c r="FM1839" s="22"/>
      <c r="FN1839" s="22"/>
      <c r="FO1839" s="22"/>
      <c r="FP1839" s="22"/>
      <c r="FQ1839" s="22"/>
      <c r="FR1839" s="22"/>
      <c r="FS1839" s="22"/>
      <c r="FT1839" s="22"/>
      <c r="FU1839" s="22"/>
      <c r="FV1839" s="22"/>
      <c r="FW1839" s="22"/>
      <c r="FX1839" s="22"/>
      <c r="FY1839" s="22"/>
      <c r="FZ1839" s="22"/>
      <c r="GA1839" s="22"/>
      <c r="GB1839" s="22"/>
      <c r="GC1839" s="24"/>
      <c r="GD1839" s="22"/>
      <c r="GE1839" s="22"/>
      <c r="GF1839" s="22"/>
      <c r="GG1839" s="22"/>
      <c r="GH1839" s="22"/>
      <c r="GI1839" s="22"/>
      <c r="GJ1839" s="22"/>
      <c r="GK1839" s="22"/>
      <c r="GL1839" s="22"/>
      <c r="GM1839" s="22"/>
      <c r="GN1839" s="22"/>
      <c r="GO1839" s="22"/>
      <c r="GP1839" s="22"/>
      <c r="GQ1839" s="22"/>
      <c r="GR1839" s="22"/>
      <c r="GS1839" s="22"/>
      <c r="GT1839" s="22"/>
      <c r="GU1839" s="22"/>
      <c r="GV1839" s="22"/>
      <c r="GW1839" s="22"/>
      <c r="GX1839" s="22"/>
      <c r="GY1839" s="22"/>
      <c r="GZ1839" s="22"/>
      <c r="HA1839" s="22"/>
      <c r="HB1839" s="22"/>
      <c r="HC1839" s="22"/>
      <c r="HD1839" s="22"/>
      <c r="HE1839" s="22"/>
      <c r="HF1839" s="22"/>
      <c r="HG1839" s="22"/>
      <c r="HH1839" s="22"/>
      <c r="HI1839" s="24"/>
      <c r="HJ1839" s="22"/>
      <c r="HK1839" s="22"/>
      <c r="HL1839" s="22"/>
      <c r="HM1839" s="22"/>
      <c r="HN1839" s="22"/>
      <c r="HO1839" s="22"/>
      <c r="HP1839" s="22"/>
      <c r="HQ1839" s="22"/>
      <c r="HR1839" s="22"/>
      <c r="HS1839" s="22"/>
      <c r="HT1839" s="22"/>
      <c r="HU1839" s="22"/>
      <c r="HV1839" s="22"/>
      <c r="HW1839" s="22"/>
      <c r="HX1839" s="22"/>
      <c r="HY1839" s="22"/>
      <c r="HZ1839" s="22"/>
      <c r="IA1839" s="22"/>
      <c r="IB1839" s="22"/>
      <c r="IC1839" s="22"/>
      <c r="ID1839" s="22"/>
      <c r="IE1839" s="22"/>
      <c r="IF1839" s="22"/>
      <c r="IG1839" s="22"/>
      <c r="IH1839" s="22"/>
      <c r="II1839" s="22"/>
      <c r="IJ1839" s="22"/>
      <c r="IK1839" s="22"/>
      <c r="IL1839" s="22"/>
      <c r="IM1839" s="22"/>
      <c r="IN1839" s="22"/>
      <c r="IO1839" s="24"/>
      <c r="IP1839" s="22"/>
      <c r="IQ1839" s="22"/>
      <c r="IR1839" s="22"/>
      <c r="IS1839" s="22"/>
      <c r="IT1839" s="22"/>
      <c r="IU1839" s="22"/>
      <c r="IV1839" s="22"/>
      <c r="IW1839" s="22"/>
      <c r="IX1839" s="22"/>
      <c r="IY1839" s="22"/>
      <c r="IZ1839" s="22"/>
      <c r="JA1839" s="22"/>
      <c r="JB1839" s="22"/>
      <c r="JC1839" s="22"/>
      <c r="JD1839" s="22"/>
      <c r="JE1839" s="22"/>
      <c r="JF1839" s="22"/>
      <c r="JG1839" s="22"/>
      <c r="JH1839" s="22"/>
      <c r="JI1839" s="22"/>
      <c r="JJ1839" s="22"/>
      <c r="JK1839" s="22"/>
      <c r="JL1839" s="22"/>
      <c r="JM1839" s="22"/>
      <c r="JN1839" s="22"/>
      <c r="JO1839" s="22"/>
      <c r="JP1839" s="22"/>
      <c r="JQ1839" s="22"/>
      <c r="JR1839" s="22"/>
      <c r="JS1839" s="22"/>
      <c r="JT1839" s="22"/>
      <c r="JU1839" s="24"/>
      <c r="JV1839" s="22"/>
      <c r="JW1839" s="22"/>
      <c r="JX1839" s="22"/>
      <c r="JY1839" s="22"/>
      <c r="JZ1839" s="22"/>
      <c r="KA1839" s="22"/>
      <c r="KB1839" s="22"/>
      <c r="KC1839" s="22"/>
      <c r="KD1839" s="22"/>
      <c r="KE1839" s="22"/>
      <c r="KF1839" s="22"/>
      <c r="KG1839" s="22"/>
      <c r="KH1839" s="22"/>
      <c r="KI1839" s="22"/>
      <c r="KJ1839" s="22"/>
      <c r="KK1839" s="22"/>
      <c r="KL1839" s="22"/>
      <c r="KM1839" s="22"/>
      <c r="KN1839" s="22"/>
      <c r="KO1839" s="22"/>
      <c r="KP1839" s="22"/>
      <c r="KQ1839" s="22"/>
      <c r="KR1839" s="22"/>
      <c r="KS1839" s="22"/>
      <c r="KT1839" s="22"/>
      <c r="KU1839" s="22"/>
      <c r="KV1839" s="22"/>
      <c r="KW1839" s="22"/>
      <c r="KX1839" s="22"/>
      <c r="KY1839" s="22"/>
      <c r="KZ1839" s="22"/>
      <c r="LA1839" s="24"/>
      <c r="LB1839" s="22"/>
      <c r="LC1839" s="22"/>
      <c r="LD1839" s="22"/>
      <c r="LE1839" s="22"/>
      <c r="LF1839" s="22"/>
      <c r="LG1839" s="22"/>
      <c r="LH1839" s="22"/>
      <c r="LI1839" s="22"/>
      <c r="LJ1839" s="22"/>
      <c r="LK1839" s="22"/>
      <c r="LL1839" s="22"/>
      <c r="LM1839" s="22"/>
      <c r="LN1839" s="22"/>
      <c r="LO1839" s="22"/>
      <c r="LP1839" s="22"/>
      <c r="LQ1839" s="22"/>
      <c r="LR1839" s="22"/>
      <c r="LS1839" s="22"/>
      <c r="LT1839" s="22"/>
      <c r="LU1839" s="22"/>
      <c r="LV1839" s="22"/>
      <c r="LW1839" s="22"/>
      <c r="LX1839" s="22"/>
      <c r="LY1839" s="22"/>
      <c r="LZ1839" s="22"/>
      <c r="MA1839" s="22"/>
      <c r="MB1839" s="22"/>
      <c r="MC1839" s="22"/>
      <c r="MD1839" s="22"/>
      <c r="ME1839" s="22"/>
      <c r="MF1839" s="22"/>
      <c r="MG1839" s="24"/>
      <c r="MH1839" s="22"/>
      <c r="MI1839" s="22"/>
      <c r="MJ1839" s="22"/>
      <c r="MK1839" s="22"/>
      <c r="ML1839" s="22"/>
      <c r="MM1839" s="22"/>
      <c r="MN1839" s="22"/>
      <c r="MO1839" s="22"/>
      <c r="MP1839" s="22"/>
      <c r="MQ1839" s="22"/>
      <c r="MR1839" s="22"/>
      <c r="MS1839" s="22"/>
      <c r="MT1839" s="22"/>
      <c r="MU1839" s="22"/>
      <c r="MV1839" s="22"/>
      <c r="MW1839" s="22"/>
      <c r="MX1839" s="22"/>
      <c r="MY1839" s="22"/>
      <c r="MZ1839" s="22"/>
      <c r="NA1839" s="22"/>
      <c r="NB1839" s="22"/>
      <c r="NC1839" s="22"/>
      <c r="ND1839" s="22"/>
      <c r="NE1839" s="22"/>
      <c r="NF1839" s="22"/>
      <c r="NG1839" s="22"/>
      <c r="NH1839" s="22"/>
      <c r="NI1839" s="22"/>
      <c r="NJ1839" s="22"/>
      <c r="NK1839" s="22"/>
      <c r="NL1839" s="22"/>
      <c r="NM1839" s="24"/>
      <c r="NN1839" s="22"/>
      <c r="NO1839" s="22"/>
      <c r="NP1839" s="22"/>
      <c r="NQ1839" s="22"/>
      <c r="NR1839" s="22"/>
      <c r="NS1839" s="22"/>
      <c r="NT1839" s="22"/>
      <c r="NU1839" s="22"/>
      <c r="NV1839" s="22"/>
      <c r="NW1839" s="22"/>
      <c r="NX1839" s="22"/>
      <c r="NY1839" s="22"/>
      <c r="NZ1839" s="22"/>
      <c r="OA1839" s="22"/>
      <c r="OB1839" s="22"/>
      <c r="OC1839" s="22"/>
      <c r="OD1839" s="22"/>
      <c r="OE1839" s="22"/>
      <c r="OF1839" s="22"/>
      <c r="OG1839" s="22"/>
      <c r="OH1839" s="22"/>
      <c r="OI1839" s="22"/>
      <c r="OJ1839" s="22"/>
      <c r="OK1839" s="22"/>
      <c r="OL1839" s="22"/>
      <c r="OM1839" s="22"/>
      <c r="ON1839" s="22"/>
      <c r="OO1839" s="22"/>
      <c r="OP1839" s="22"/>
      <c r="OQ1839" s="22"/>
      <c r="OR1839" s="22"/>
    </row>
    <row r="1840" spans="1:408" ht="15" thickBot="1">
      <c r="A1840" s="1" t="str">
        <f t="shared" si="50"/>
        <v>-108</v>
      </c>
      <c r="B1840" s="12" t="str">
        <f t="shared" si="52"/>
        <v/>
      </c>
      <c r="C1840" s="13"/>
      <c r="D1840" s="14"/>
      <c r="E1840" s="15"/>
      <c r="F1840" s="15"/>
      <c r="G1840" s="15">
        <f t="shared" si="51"/>
        <v>0</v>
      </c>
      <c r="H1840" s="16"/>
      <c r="I1840" s="14"/>
      <c r="J1840" s="17"/>
      <c r="K1840" s="79"/>
      <c r="L1840" s="18"/>
      <c r="M1840" s="18"/>
      <c r="N1840" s="16" t="e">
        <f t="shared" ca="1" si="48"/>
        <v>#NAME?</v>
      </c>
      <c r="O1840" s="19"/>
      <c r="P1840" s="19"/>
      <c r="Q1840" s="20"/>
      <c r="R1840" s="21" t="e">
        <f t="array" ref="R1840">VLOOKUP(C1840,DB!A:D,2,FALSE)</f>
        <v>#N/A</v>
      </c>
      <c r="S1840" s="21" t="e">
        <f t="array" ref="S1840">VLOOKUP(C1840,DB!A:D,3,FALSE)</f>
        <v>#N/A</v>
      </c>
      <c r="T1840" s="22" t="s">
        <v>19</v>
      </c>
      <c r="U1840" s="1" t="str">
        <f t="shared" si="53"/>
        <v/>
      </c>
      <c r="V1840" s="23" t="e">
        <f t="shared" ca="1" si="47"/>
        <v>#NAME?</v>
      </c>
      <c r="X1840" s="24" t="e">
        <f>VLOOKUP(CONCATENATE(C1840,D1840),'Honor 2025'!A:D,4,FALSE)</f>
        <v>#N/A</v>
      </c>
      <c r="Y1840" s="24"/>
      <c r="Z1840" s="22"/>
      <c r="AA1840" s="22"/>
      <c r="AB1840" s="22"/>
      <c r="AC1840" s="22"/>
      <c r="AD1840" s="22"/>
      <c r="AE1840" s="22"/>
      <c r="AF1840" s="22"/>
      <c r="AG1840" s="22"/>
      <c r="AH1840" s="22"/>
      <c r="AI1840" s="22"/>
      <c r="AJ1840" s="22"/>
      <c r="AK1840" s="22"/>
      <c r="AL1840" s="22"/>
      <c r="AM1840" s="22"/>
      <c r="AN1840" s="22"/>
      <c r="AO1840" s="22"/>
      <c r="AP1840" s="22"/>
      <c r="AQ1840" s="22"/>
      <c r="AR1840" s="22"/>
      <c r="AS1840" s="22"/>
      <c r="AT1840" s="22"/>
      <c r="AU1840" s="22"/>
      <c r="AV1840" s="22"/>
      <c r="AW1840" s="22"/>
      <c r="AX1840" s="22"/>
      <c r="AY1840" s="22"/>
      <c r="AZ1840" s="22"/>
      <c r="BA1840" s="22"/>
      <c r="BB1840" s="22"/>
      <c r="BC1840" s="22"/>
      <c r="BD1840" s="22"/>
      <c r="BE1840" s="24"/>
      <c r="BF1840" s="22"/>
      <c r="BG1840" s="22"/>
      <c r="BH1840" s="22"/>
      <c r="BI1840" s="22"/>
      <c r="BJ1840" s="22"/>
      <c r="BK1840" s="22"/>
      <c r="BL1840" s="22"/>
      <c r="BM1840" s="22"/>
      <c r="BN1840" s="22"/>
      <c r="BO1840" s="22"/>
      <c r="BP1840" s="22"/>
      <c r="BQ1840" s="22"/>
      <c r="BR1840" s="22"/>
      <c r="BS1840" s="22"/>
      <c r="BT1840" s="22"/>
      <c r="BU1840" s="22"/>
      <c r="BV1840" s="22"/>
      <c r="BW1840" s="22"/>
      <c r="BX1840" s="22"/>
      <c r="BY1840" s="22"/>
      <c r="BZ1840" s="22"/>
      <c r="CA1840" s="22"/>
      <c r="CB1840" s="22"/>
      <c r="CC1840" s="22"/>
      <c r="CD1840" s="22"/>
      <c r="CE1840" s="22"/>
      <c r="CF1840" s="22"/>
      <c r="CG1840" s="22"/>
      <c r="CH1840" s="22"/>
      <c r="CI1840" s="22"/>
      <c r="CJ1840" s="22"/>
      <c r="CK1840" s="24"/>
      <c r="CL1840" s="22"/>
      <c r="CM1840" s="22"/>
      <c r="CN1840" s="22"/>
      <c r="CO1840" s="22"/>
      <c r="CP1840" s="22"/>
      <c r="CQ1840" s="22"/>
      <c r="CR1840" s="22"/>
      <c r="CS1840" s="22"/>
      <c r="CT1840" s="22"/>
      <c r="CU1840" s="22"/>
      <c r="CV1840" s="22"/>
      <c r="CW1840" s="22"/>
      <c r="CX1840" s="22"/>
      <c r="CY1840" s="22"/>
      <c r="CZ1840" s="22"/>
      <c r="DA1840" s="22"/>
      <c r="DB1840" s="22"/>
      <c r="DC1840" s="22"/>
      <c r="DD1840" s="22"/>
      <c r="DE1840" s="22"/>
      <c r="DF1840" s="22"/>
      <c r="DG1840" s="22"/>
      <c r="DH1840" s="22"/>
      <c r="DI1840" s="22"/>
      <c r="DJ1840" s="22"/>
      <c r="DK1840" s="22"/>
      <c r="DL1840" s="22"/>
      <c r="DM1840" s="22"/>
      <c r="DN1840" s="22"/>
      <c r="DO1840" s="22"/>
      <c r="DP1840" s="22"/>
      <c r="DQ1840" s="24"/>
      <c r="DR1840" s="22"/>
      <c r="DS1840" s="22"/>
      <c r="DT1840" s="22"/>
      <c r="DU1840" s="22"/>
      <c r="DV1840" s="22"/>
      <c r="DW1840" s="22"/>
      <c r="DX1840" s="22"/>
      <c r="DY1840" s="22"/>
      <c r="DZ1840" s="22"/>
      <c r="EA1840" s="22"/>
      <c r="EB1840" s="22"/>
      <c r="EC1840" s="22"/>
      <c r="ED1840" s="22"/>
      <c r="EE1840" s="22"/>
      <c r="EF1840" s="22"/>
      <c r="EG1840" s="22"/>
      <c r="EH1840" s="22"/>
      <c r="EI1840" s="22"/>
      <c r="EJ1840" s="22"/>
      <c r="EK1840" s="22"/>
      <c r="EL1840" s="22"/>
      <c r="EM1840" s="22"/>
      <c r="EN1840" s="22"/>
      <c r="EO1840" s="22"/>
      <c r="EP1840" s="22"/>
      <c r="EQ1840" s="22"/>
      <c r="ER1840" s="22"/>
      <c r="ES1840" s="22"/>
      <c r="ET1840" s="22"/>
      <c r="EU1840" s="22"/>
      <c r="EV1840" s="22"/>
      <c r="EW1840" s="24"/>
      <c r="EX1840" s="22"/>
      <c r="EY1840" s="22"/>
      <c r="EZ1840" s="22"/>
      <c r="FA1840" s="22"/>
      <c r="FB1840" s="22"/>
      <c r="FC1840" s="22"/>
      <c r="FD1840" s="22"/>
      <c r="FE1840" s="22"/>
      <c r="FF1840" s="22"/>
      <c r="FG1840" s="22"/>
      <c r="FH1840" s="22"/>
      <c r="FI1840" s="22"/>
      <c r="FJ1840" s="22"/>
      <c r="FK1840" s="22"/>
      <c r="FL1840" s="22"/>
      <c r="FM1840" s="22"/>
      <c r="FN1840" s="22"/>
      <c r="FO1840" s="22"/>
      <c r="FP1840" s="22"/>
      <c r="FQ1840" s="22"/>
      <c r="FR1840" s="22"/>
      <c r="FS1840" s="22"/>
      <c r="FT1840" s="22"/>
      <c r="FU1840" s="22"/>
      <c r="FV1840" s="22"/>
      <c r="FW1840" s="22"/>
      <c r="FX1840" s="22"/>
      <c r="FY1840" s="22"/>
      <c r="FZ1840" s="22"/>
      <c r="GA1840" s="22"/>
      <c r="GB1840" s="22"/>
      <c r="GC1840" s="24"/>
      <c r="GD1840" s="22"/>
      <c r="GE1840" s="22"/>
      <c r="GF1840" s="22"/>
      <c r="GG1840" s="22"/>
      <c r="GH1840" s="22"/>
      <c r="GI1840" s="22"/>
      <c r="GJ1840" s="22"/>
      <c r="GK1840" s="22"/>
      <c r="GL1840" s="22"/>
      <c r="GM1840" s="22"/>
      <c r="GN1840" s="22"/>
      <c r="GO1840" s="22"/>
      <c r="GP1840" s="22"/>
      <c r="GQ1840" s="22"/>
      <c r="GR1840" s="22"/>
      <c r="GS1840" s="22"/>
      <c r="GT1840" s="22"/>
      <c r="GU1840" s="22"/>
      <c r="GV1840" s="22"/>
      <c r="GW1840" s="22"/>
      <c r="GX1840" s="22"/>
      <c r="GY1840" s="22"/>
      <c r="GZ1840" s="22"/>
      <c r="HA1840" s="22"/>
      <c r="HB1840" s="22"/>
      <c r="HC1840" s="22"/>
      <c r="HD1840" s="22"/>
      <c r="HE1840" s="22"/>
      <c r="HF1840" s="22"/>
      <c r="HG1840" s="22"/>
      <c r="HH1840" s="22"/>
      <c r="HI1840" s="24"/>
      <c r="HJ1840" s="22"/>
      <c r="HK1840" s="22"/>
      <c r="HL1840" s="22"/>
      <c r="HM1840" s="22"/>
      <c r="HN1840" s="22"/>
      <c r="HO1840" s="22"/>
      <c r="HP1840" s="22"/>
      <c r="HQ1840" s="22"/>
      <c r="HR1840" s="22"/>
      <c r="HS1840" s="22"/>
      <c r="HT1840" s="22"/>
      <c r="HU1840" s="22"/>
      <c r="HV1840" s="22"/>
      <c r="HW1840" s="22"/>
      <c r="HX1840" s="22"/>
      <c r="HY1840" s="22"/>
      <c r="HZ1840" s="22"/>
      <c r="IA1840" s="22"/>
      <c r="IB1840" s="22"/>
      <c r="IC1840" s="22"/>
      <c r="ID1840" s="22"/>
      <c r="IE1840" s="22"/>
      <c r="IF1840" s="22"/>
      <c r="IG1840" s="22"/>
      <c r="IH1840" s="22"/>
      <c r="II1840" s="22"/>
      <c r="IJ1840" s="22"/>
      <c r="IK1840" s="22"/>
      <c r="IL1840" s="22"/>
      <c r="IM1840" s="22"/>
      <c r="IN1840" s="22"/>
      <c r="IO1840" s="24"/>
      <c r="IP1840" s="22"/>
      <c r="IQ1840" s="22"/>
      <c r="IR1840" s="22"/>
      <c r="IS1840" s="22"/>
      <c r="IT1840" s="22"/>
      <c r="IU1840" s="22"/>
      <c r="IV1840" s="22"/>
      <c r="IW1840" s="22"/>
      <c r="IX1840" s="22"/>
      <c r="IY1840" s="22"/>
      <c r="IZ1840" s="22"/>
      <c r="JA1840" s="22"/>
      <c r="JB1840" s="22"/>
      <c r="JC1840" s="22"/>
      <c r="JD1840" s="22"/>
      <c r="JE1840" s="22"/>
      <c r="JF1840" s="22"/>
      <c r="JG1840" s="22"/>
      <c r="JH1840" s="22"/>
      <c r="JI1840" s="22"/>
      <c r="JJ1840" s="22"/>
      <c r="JK1840" s="22"/>
      <c r="JL1840" s="22"/>
      <c r="JM1840" s="22"/>
      <c r="JN1840" s="22"/>
      <c r="JO1840" s="22"/>
      <c r="JP1840" s="22"/>
      <c r="JQ1840" s="22"/>
      <c r="JR1840" s="22"/>
      <c r="JS1840" s="22"/>
      <c r="JT1840" s="22"/>
      <c r="JU1840" s="24"/>
      <c r="JV1840" s="22"/>
      <c r="JW1840" s="22"/>
      <c r="JX1840" s="22"/>
      <c r="JY1840" s="22"/>
      <c r="JZ1840" s="22"/>
      <c r="KA1840" s="22"/>
      <c r="KB1840" s="22"/>
      <c r="KC1840" s="22"/>
      <c r="KD1840" s="22"/>
      <c r="KE1840" s="22"/>
      <c r="KF1840" s="22"/>
      <c r="KG1840" s="22"/>
      <c r="KH1840" s="22"/>
      <c r="KI1840" s="22"/>
      <c r="KJ1840" s="22"/>
      <c r="KK1840" s="22"/>
      <c r="KL1840" s="22"/>
      <c r="KM1840" s="22"/>
      <c r="KN1840" s="22"/>
      <c r="KO1840" s="22"/>
      <c r="KP1840" s="22"/>
      <c r="KQ1840" s="22"/>
      <c r="KR1840" s="22"/>
      <c r="KS1840" s="22"/>
      <c r="KT1840" s="22"/>
      <c r="KU1840" s="22"/>
      <c r="KV1840" s="22"/>
      <c r="KW1840" s="22"/>
      <c r="KX1840" s="22"/>
      <c r="KY1840" s="22"/>
      <c r="KZ1840" s="22"/>
      <c r="LA1840" s="24"/>
      <c r="LB1840" s="22"/>
      <c r="LC1840" s="22"/>
      <c r="LD1840" s="22"/>
      <c r="LE1840" s="22"/>
      <c r="LF1840" s="22"/>
      <c r="LG1840" s="22"/>
      <c r="LH1840" s="22"/>
      <c r="LI1840" s="22"/>
      <c r="LJ1840" s="22"/>
      <c r="LK1840" s="22"/>
      <c r="LL1840" s="22"/>
      <c r="LM1840" s="22"/>
      <c r="LN1840" s="22"/>
      <c r="LO1840" s="22"/>
      <c r="LP1840" s="22"/>
      <c r="LQ1840" s="22"/>
      <c r="LR1840" s="22"/>
      <c r="LS1840" s="22"/>
      <c r="LT1840" s="22"/>
      <c r="LU1840" s="22"/>
      <c r="LV1840" s="22"/>
      <c r="LW1840" s="22"/>
      <c r="LX1840" s="22"/>
      <c r="LY1840" s="22"/>
      <c r="LZ1840" s="22"/>
      <c r="MA1840" s="22"/>
      <c r="MB1840" s="22"/>
      <c r="MC1840" s="22"/>
      <c r="MD1840" s="22"/>
      <c r="ME1840" s="22"/>
      <c r="MF1840" s="22"/>
      <c r="MG1840" s="24"/>
      <c r="MH1840" s="22"/>
      <c r="MI1840" s="22"/>
      <c r="MJ1840" s="22"/>
      <c r="MK1840" s="22"/>
      <c r="ML1840" s="22"/>
      <c r="MM1840" s="22"/>
      <c r="MN1840" s="22"/>
      <c r="MO1840" s="22"/>
      <c r="MP1840" s="22"/>
      <c r="MQ1840" s="22"/>
      <c r="MR1840" s="22"/>
      <c r="MS1840" s="22"/>
      <c r="MT1840" s="22"/>
      <c r="MU1840" s="22"/>
      <c r="MV1840" s="22"/>
      <c r="MW1840" s="22"/>
      <c r="MX1840" s="22"/>
      <c r="MY1840" s="22"/>
      <c r="MZ1840" s="22"/>
      <c r="NA1840" s="22"/>
      <c r="NB1840" s="22"/>
      <c r="NC1840" s="22"/>
      <c r="ND1840" s="22"/>
      <c r="NE1840" s="22"/>
      <c r="NF1840" s="22"/>
      <c r="NG1840" s="22"/>
      <c r="NH1840" s="22"/>
      <c r="NI1840" s="22"/>
      <c r="NJ1840" s="22"/>
      <c r="NK1840" s="22"/>
      <c r="NL1840" s="22"/>
      <c r="NM1840" s="24"/>
      <c r="NN1840" s="22"/>
      <c r="NO1840" s="22"/>
      <c r="NP1840" s="22"/>
      <c r="NQ1840" s="22"/>
      <c r="NR1840" s="22"/>
      <c r="NS1840" s="22"/>
      <c r="NT1840" s="22"/>
      <c r="NU1840" s="22"/>
      <c r="NV1840" s="22"/>
      <c r="NW1840" s="22"/>
      <c r="NX1840" s="22"/>
      <c r="NY1840" s="22"/>
      <c r="NZ1840" s="22"/>
      <c r="OA1840" s="22"/>
      <c r="OB1840" s="22"/>
      <c r="OC1840" s="22"/>
      <c r="OD1840" s="22"/>
      <c r="OE1840" s="22"/>
      <c r="OF1840" s="22"/>
      <c r="OG1840" s="22"/>
      <c r="OH1840" s="22"/>
      <c r="OI1840" s="22"/>
      <c r="OJ1840" s="22"/>
      <c r="OK1840" s="22"/>
      <c r="OL1840" s="22"/>
      <c r="OM1840" s="22"/>
      <c r="ON1840" s="22"/>
      <c r="OO1840" s="22"/>
      <c r="OP1840" s="22"/>
      <c r="OQ1840" s="22"/>
      <c r="OR1840" s="22"/>
    </row>
    <row r="1841" spans="1:408" ht="15" thickBot="1">
      <c r="A1841" s="1" t="str">
        <f t="shared" si="50"/>
        <v>-109</v>
      </c>
      <c r="B1841" s="12" t="str">
        <f t="shared" si="52"/>
        <v/>
      </c>
      <c r="C1841" s="13"/>
      <c r="D1841" s="14"/>
      <c r="E1841" s="15"/>
      <c r="F1841" s="15"/>
      <c r="G1841" s="15">
        <f t="shared" si="51"/>
        <v>0</v>
      </c>
      <c r="H1841" s="16"/>
      <c r="I1841" s="14"/>
      <c r="J1841" s="17"/>
      <c r="K1841" s="78"/>
      <c r="L1841" s="18"/>
      <c r="M1841" s="18"/>
      <c r="N1841" s="16" t="e">
        <f t="shared" ca="1" si="48"/>
        <v>#NAME?</v>
      </c>
      <c r="O1841" s="19"/>
      <c r="P1841" s="19"/>
      <c r="Q1841" s="20"/>
      <c r="R1841" s="21" t="e">
        <f t="array" ref="R1841">VLOOKUP(C1841,DB!A:D,2,FALSE)</f>
        <v>#N/A</v>
      </c>
      <c r="S1841" s="21" t="e">
        <f t="array" ref="S1841">VLOOKUP(C1841,DB!A:D,3,FALSE)</f>
        <v>#N/A</v>
      </c>
      <c r="T1841" s="22" t="s">
        <v>19</v>
      </c>
      <c r="U1841" s="1" t="str">
        <f t="shared" si="53"/>
        <v/>
      </c>
      <c r="V1841" s="23" t="e">
        <f t="shared" ca="1" si="47"/>
        <v>#NAME?</v>
      </c>
      <c r="X1841" s="24" t="e">
        <f>VLOOKUP(CONCATENATE(C1841,D1841),'Honor 2025'!A:D,4,FALSE)</f>
        <v>#N/A</v>
      </c>
      <c r="Y1841" s="24"/>
      <c r="Z1841" s="22"/>
      <c r="AA1841" s="22"/>
      <c r="AB1841" s="22"/>
      <c r="AC1841" s="22"/>
      <c r="AD1841" s="22"/>
      <c r="AE1841" s="22"/>
      <c r="AF1841" s="22"/>
      <c r="AG1841" s="22"/>
      <c r="AH1841" s="22"/>
      <c r="AI1841" s="22"/>
      <c r="AJ1841" s="22"/>
      <c r="AK1841" s="22"/>
      <c r="AL1841" s="22"/>
      <c r="AM1841" s="22"/>
      <c r="AN1841" s="22"/>
      <c r="AO1841" s="22"/>
      <c r="AP1841" s="22"/>
      <c r="AQ1841" s="22"/>
      <c r="AR1841" s="22"/>
      <c r="AS1841" s="22"/>
      <c r="AT1841" s="22"/>
      <c r="AU1841" s="22"/>
      <c r="AV1841" s="22"/>
      <c r="AW1841" s="22"/>
      <c r="AX1841" s="22"/>
      <c r="AY1841" s="22"/>
      <c r="AZ1841" s="22"/>
      <c r="BA1841" s="22"/>
      <c r="BB1841" s="22"/>
      <c r="BC1841" s="22"/>
      <c r="BD1841" s="22"/>
      <c r="BE1841" s="24"/>
      <c r="BF1841" s="22"/>
      <c r="BG1841" s="22"/>
      <c r="BH1841" s="22"/>
      <c r="BI1841" s="22"/>
      <c r="BJ1841" s="22"/>
      <c r="BK1841" s="22"/>
      <c r="BL1841" s="22"/>
      <c r="BM1841" s="22"/>
      <c r="BN1841" s="22"/>
      <c r="BO1841" s="22"/>
      <c r="BP1841" s="22"/>
      <c r="BQ1841" s="22"/>
      <c r="BR1841" s="22"/>
      <c r="BS1841" s="22"/>
      <c r="BT1841" s="22"/>
      <c r="BU1841" s="22"/>
      <c r="BV1841" s="22"/>
      <c r="BW1841" s="22"/>
      <c r="BX1841" s="22"/>
      <c r="BY1841" s="22"/>
      <c r="BZ1841" s="22"/>
      <c r="CA1841" s="22"/>
      <c r="CB1841" s="22"/>
      <c r="CC1841" s="22"/>
      <c r="CD1841" s="22"/>
      <c r="CE1841" s="22"/>
      <c r="CF1841" s="22"/>
      <c r="CG1841" s="22"/>
      <c r="CH1841" s="22"/>
      <c r="CI1841" s="22"/>
      <c r="CJ1841" s="22"/>
      <c r="CK1841" s="24"/>
      <c r="CL1841" s="22"/>
      <c r="CM1841" s="22"/>
      <c r="CN1841" s="22"/>
      <c r="CO1841" s="22"/>
      <c r="CP1841" s="22"/>
      <c r="CQ1841" s="22"/>
      <c r="CR1841" s="22"/>
      <c r="CS1841" s="22"/>
      <c r="CT1841" s="22"/>
      <c r="CU1841" s="22"/>
      <c r="CV1841" s="22"/>
      <c r="CW1841" s="22"/>
      <c r="CX1841" s="22"/>
      <c r="CY1841" s="22"/>
      <c r="CZ1841" s="22"/>
      <c r="DA1841" s="22"/>
      <c r="DB1841" s="22"/>
      <c r="DC1841" s="22"/>
      <c r="DD1841" s="22"/>
      <c r="DE1841" s="22"/>
      <c r="DF1841" s="22"/>
      <c r="DG1841" s="22"/>
      <c r="DH1841" s="22"/>
      <c r="DI1841" s="22"/>
      <c r="DJ1841" s="22"/>
      <c r="DK1841" s="22"/>
      <c r="DL1841" s="22"/>
      <c r="DM1841" s="22"/>
      <c r="DN1841" s="22"/>
      <c r="DO1841" s="22"/>
      <c r="DP1841" s="22"/>
      <c r="DQ1841" s="24"/>
      <c r="DR1841" s="22"/>
      <c r="DS1841" s="22"/>
      <c r="DT1841" s="22"/>
      <c r="DU1841" s="22"/>
      <c r="DV1841" s="22"/>
      <c r="DW1841" s="22"/>
      <c r="DX1841" s="22"/>
      <c r="DY1841" s="22"/>
      <c r="DZ1841" s="22"/>
      <c r="EA1841" s="22"/>
      <c r="EB1841" s="22"/>
      <c r="EC1841" s="22"/>
      <c r="ED1841" s="22"/>
      <c r="EE1841" s="22"/>
      <c r="EF1841" s="22"/>
      <c r="EG1841" s="22"/>
      <c r="EH1841" s="22"/>
      <c r="EI1841" s="22"/>
      <c r="EJ1841" s="22"/>
      <c r="EK1841" s="22"/>
      <c r="EL1841" s="22"/>
      <c r="EM1841" s="22"/>
      <c r="EN1841" s="22"/>
      <c r="EO1841" s="22"/>
      <c r="EP1841" s="22"/>
      <c r="EQ1841" s="22"/>
      <c r="ER1841" s="22"/>
      <c r="ES1841" s="22"/>
      <c r="ET1841" s="22"/>
      <c r="EU1841" s="22"/>
      <c r="EV1841" s="22"/>
      <c r="EW1841" s="24"/>
      <c r="EX1841" s="22"/>
      <c r="EY1841" s="22"/>
      <c r="EZ1841" s="22"/>
      <c r="FA1841" s="22"/>
      <c r="FB1841" s="22"/>
      <c r="FC1841" s="22"/>
      <c r="FD1841" s="22"/>
      <c r="FE1841" s="22"/>
      <c r="FF1841" s="22"/>
      <c r="FG1841" s="22"/>
      <c r="FH1841" s="22"/>
      <c r="FI1841" s="22"/>
      <c r="FJ1841" s="22"/>
      <c r="FK1841" s="22"/>
      <c r="FL1841" s="22"/>
      <c r="FM1841" s="22"/>
      <c r="FN1841" s="22"/>
      <c r="FO1841" s="22"/>
      <c r="FP1841" s="22"/>
      <c r="FQ1841" s="22"/>
      <c r="FR1841" s="22"/>
      <c r="FS1841" s="22"/>
      <c r="FT1841" s="22"/>
      <c r="FU1841" s="22"/>
      <c r="FV1841" s="22"/>
      <c r="FW1841" s="22"/>
      <c r="FX1841" s="22"/>
      <c r="FY1841" s="22"/>
      <c r="FZ1841" s="22"/>
      <c r="GA1841" s="22"/>
      <c r="GB1841" s="22"/>
      <c r="GC1841" s="24"/>
      <c r="GD1841" s="22"/>
      <c r="GE1841" s="22"/>
      <c r="GF1841" s="22"/>
      <c r="GG1841" s="22"/>
      <c r="GH1841" s="22"/>
      <c r="GI1841" s="22"/>
      <c r="GJ1841" s="22"/>
      <c r="GK1841" s="22"/>
      <c r="GL1841" s="22"/>
      <c r="GM1841" s="22"/>
      <c r="GN1841" s="22"/>
      <c r="GO1841" s="22"/>
      <c r="GP1841" s="22"/>
      <c r="GQ1841" s="22"/>
      <c r="GR1841" s="22"/>
      <c r="GS1841" s="22"/>
      <c r="GT1841" s="22"/>
      <c r="GU1841" s="22"/>
      <c r="GV1841" s="22"/>
      <c r="GW1841" s="22"/>
      <c r="GX1841" s="22"/>
      <c r="GY1841" s="22"/>
      <c r="GZ1841" s="22"/>
      <c r="HA1841" s="22"/>
      <c r="HB1841" s="22"/>
      <c r="HC1841" s="22"/>
      <c r="HD1841" s="22"/>
      <c r="HE1841" s="22"/>
      <c r="HF1841" s="22"/>
      <c r="HG1841" s="22"/>
      <c r="HH1841" s="22"/>
      <c r="HI1841" s="24"/>
      <c r="HJ1841" s="22"/>
      <c r="HK1841" s="22"/>
      <c r="HL1841" s="22"/>
      <c r="HM1841" s="22"/>
      <c r="HN1841" s="22"/>
      <c r="HO1841" s="22"/>
      <c r="HP1841" s="22"/>
      <c r="HQ1841" s="22"/>
      <c r="HR1841" s="22"/>
      <c r="HS1841" s="22"/>
      <c r="HT1841" s="22"/>
      <c r="HU1841" s="22"/>
      <c r="HV1841" s="22"/>
      <c r="HW1841" s="22"/>
      <c r="HX1841" s="22"/>
      <c r="HY1841" s="22"/>
      <c r="HZ1841" s="22"/>
      <c r="IA1841" s="22"/>
      <c r="IB1841" s="22"/>
      <c r="IC1841" s="22"/>
      <c r="ID1841" s="22"/>
      <c r="IE1841" s="22"/>
      <c r="IF1841" s="22"/>
      <c r="IG1841" s="22"/>
      <c r="IH1841" s="22"/>
      <c r="II1841" s="22"/>
      <c r="IJ1841" s="22"/>
      <c r="IK1841" s="22"/>
      <c r="IL1841" s="22"/>
      <c r="IM1841" s="22"/>
      <c r="IN1841" s="22"/>
      <c r="IO1841" s="24"/>
      <c r="IP1841" s="22"/>
      <c r="IQ1841" s="22"/>
      <c r="IR1841" s="22"/>
      <c r="IS1841" s="22"/>
      <c r="IT1841" s="22"/>
      <c r="IU1841" s="22"/>
      <c r="IV1841" s="22"/>
      <c r="IW1841" s="22"/>
      <c r="IX1841" s="22"/>
      <c r="IY1841" s="22"/>
      <c r="IZ1841" s="22"/>
      <c r="JA1841" s="22"/>
      <c r="JB1841" s="22"/>
      <c r="JC1841" s="22"/>
      <c r="JD1841" s="22"/>
      <c r="JE1841" s="22"/>
      <c r="JF1841" s="22"/>
      <c r="JG1841" s="22"/>
      <c r="JH1841" s="22"/>
      <c r="JI1841" s="22"/>
      <c r="JJ1841" s="22"/>
      <c r="JK1841" s="22"/>
      <c r="JL1841" s="22"/>
      <c r="JM1841" s="22"/>
      <c r="JN1841" s="22"/>
      <c r="JO1841" s="22"/>
      <c r="JP1841" s="22"/>
      <c r="JQ1841" s="22"/>
      <c r="JR1841" s="22"/>
      <c r="JS1841" s="22"/>
      <c r="JT1841" s="22"/>
      <c r="JU1841" s="24"/>
      <c r="JV1841" s="22"/>
      <c r="JW1841" s="22"/>
      <c r="JX1841" s="22"/>
      <c r="JY1841" s="22"/>
      <c r="JZ1841" s="22"/>
      <c r="KA1841" s="22"/>
      <c r="KB1841" s="22"/>
      <c r="KC1841" s="22"/>
      <c r="KD1841" s="22"/>
      <c r="KE1841" s="22"/>
      <c r="KF1841" s="22"/>
      <c r="KG1841" s="22"/>
      <c r="KH1841" s="22"/>
      <c r="KI1841" s="22"/>
      <c r="KJ1841" s="22"/>
      <c r="KK1841" s="22"/>
      <c r="KL1841" s="22"/>
      <c r="KM1841" s="22"/>
      <c r="KN1841" s="22"/>
      <c r="KO1841" s="22"/>
      <c r="KP1841" s="22"/>
      <c r="KQ1841" s="22"/>
      <c r="KR1841" s="22"/>
      <c r="KS1841" s="22"/>
      <c r="KT1841" s="22"/>
      <c r="KU1841" s="22"/>
      <c r="KV1841" s="22"/>
      <c r="KW1841" s="22"/>
      <c r="KX1841" s="22"/>
      <c r="KY1841" s="22"/>
      <c r="KZ1841" s="22"/>
      <c r="LA1841" s="24"/>
      <c r="LB1841" s="22"/>
      <c r="LC1841" s="22"/>
      <c r="LD1841" s="22"/>
      <c r="LE1841" s="22"/>
      <c r="LF1841" s="22"/>
      <c r="LG1841" s="22"/>
      <c r="LH1841" s="22"/>
      <c r="LI1841" s="22"/>
      <c r="LJ1841" s="22"/>
      <c r="LK1841" s="22"/>
      <c r="LL1841" s="22"/>
      <c r="LM1841" s="22"/>
      <c r="LN1841" s="22"/>
      <c r="LO1841" s="22"/>
      <c r="LP1841" s="22"/>
      <c r="LQ1841" s="22"/>
      <c r="LR1841" s="22"/>
      <c r="LS1841" s="22"/>
      <c r="LT1841" s="22"/>
      <c r="LU1841" s="22"/>
      <c r="LV1841" s="22"/>
      <c r="LW1841" s="22"/>
      <c r="LX1841" s="22"/>
      <c r="LY1841" s="22"/>
      <c r="LZ1841" s="22"/>
      <c r="MA1841" s="22"/>
      <c r="MB1841" s="22"/>
      <c r="MC1841" s="22"/>
      <c r="MD1841" s="22"/>
      <c r="ME1841" s="22"/>
      <c r="MF1841" s="22"/>
      <c r="MG1841" s="24"/>
      <c r="MH1841" s="22"/>
      <c r="MI1841" s="22"/>
      <c r="MJ1841" s="22"/>
      <c r="MK1841" s="22"/>
      <c r="ML1841" s="22"/>
      <c r="MM1841" s="22"/>
      <c r="MN1841" s="22"/>
      <c r="MO1841" s="22"/>
      <c r="MP1841" s="22"/>
      <c r="MQ1841" s="22"/>
      <c r="MR1841" s="22"/>
      <c r="MS1841" s="22"/>
      <c r="MT1841" s="22"/>
      <c r="MU1841" s="22"/>
      <c r="MV1841" s="22"/>
      <c r="MW1841" s="22"/>
      <c r="MX1841" s="22"/>
      <c r="MY1841" s="22"/>
      <c r="MZ1841" s="22"/>
      <c r="NA1841" s="22"/>
      <c r="NB1841" s="22"/>
      <c r="NC1841" s="22"/>
      <c r="ND1841" s="22"/>
      <c r="NE1841" s="22"/>
      <c r="NF1841" s="22"/>
      <c r="NG1841" s="22"/>
      <c r="NH1841" s="22"/>
      <c r="NI1841" s="22"/>
      <c r="NJ1841" s="22"/>
      <c r="NK1841" s="22"/>
      <c r="NL1841" s="22"/>
      <c r="NM1841" s="24"/>
      <c r="NN1841" s="22"/>
      <c r="NO1841" s="22"/>
      <c r="NP1841" s="22"/>
      <c r="NQ1841" s="22"/>
      <c r="NR1841" s="22"/>
      <c r="NS1841" s="22"/>
      <c r="NT1841" s="22"/>
      <c r="NU1841" s="22"/>
      <c r="NV1841" s="22"/>
      <c r="NW1841" s="22"/>
      <c r="NX1841" s="22"/>
      <c r="NY1841" s="22"/>
      <c r="NZ1841" s="22"/>
      <c r="OA1841" s="22"/>
      <c r="OB1841" s="22"/>
      <c r="OC1841" s="22"/>
      <c r="OD1841" s="22"/>
      <c r="OE1841" s="22"/>
      <c r="OF1841" s="22"/>
      <c r="OG1841" s="22"/>
      <c r="OH1841" s="22"/>
      <c r="OI1841" s="22"/>
      <c r="OJ1841" s="22"/>
      <c r="OK1841" s="22"/>
      <c r="OL1841" s="22"/>
      <c r="OM1841" s="22"/>
      <c r="ON1841" s="22"/>
      <c r="OO1841" s="22"/>
      <c r="OP1841" s="22"/>
      <c r="OQ1841" s="22"/>
      <c r="OR1841" s="22"/>
    </row>
    <row r="1842" spans="1:408" ht="15" thickBot="1">
      <c r="A1842" s="1" t="str">
        <f t="shared" si="50"/>
        <v>-110</v>
      </c>
      <c r="B1842" s="12" t="str">
        <f t="shared" si="52"/>
        <v/>
      </c>
      <c r="C1842" s="13"/>
      <c r="D1842" s="14"/>
      <c r="E1842" s="15"/>
      <c r="F1842" s="15"/>
      <c r="G1842" s="15">
        <f t="shared" si="51"/>
        <v>0</v>
      </c>
      <c r="H1842" s="16"/>
      <c r="I1842" s="14"/>
      <c r="J1842" s="17"/>
      <c r="K1842" s="79"/>
      <c r="L1842" s="18"/>
      <c r="M1842" s="18"/>
      <c r="N1842" s="16" t="e">
        <f t="shared" ca="1" si="48"/>
        <v>#NAME?</v>
      </c>
      <c r="O1842" s="19"/>
      <c r="P1842" s="19"/>
      <c r="Q1842" s="20"/>
      <c r="R1842" s="21" t="e">
        <f t="array" ref="R1842">VLOOKUP(C1842,DB!A:D,2,FALSE)</f>
        <v>#N/A</v>
      </c>
      <c r="S1842" s="21" t="e">
        <f t="array" ref="S1842">VLOOKUP(C1842,DB!A:D,3,FALSE)</f>
        <v>#N/A</v>
      </c>
      <c r="T1842" s="22" t="s">
        <v>19</v>
      </c>
      <c r="U1842" s="1" t="str">
        <f t="shared" si="53"/>
        <v/>
      </c>
      <c r="V1842" s="23" t="e">
        <f t="shared" ca="1" si="47"/>
        <v>#NAME?</v>
      </c>
      <c r="X1842" s="24" t="e">
        <f>VLOOKUP(CONCATENATE(C1842,D1842),'Honor 2025'!A:D,4,FALSE)</f>
        <v>#N/A</v>
      </c>
      <c r="Y1842" s="24"/>
      <c r="Z1842" s="22"/>
      <c r="AA1842" s="22"/>
      <c r="AB1842" s="22"/>
      <c r="AC1842" s="22"/>
      <c r="AD1842" s="22"/>
      <c r="AE1842" s="22"/>
      <c r="AF1842" s="22"/>
      <c r="AG1842" s="22"/>
      <c r="AH1842" s="22"/>
      <c r="AI1842" s="22"/>
      <c r="AJ1842" s="22"/>
      <c r="AK1842" s="22"/>
      <c r="AL1842" s="22"/>
      <c r="AM1842" s="22"/>
      <c r="AN1842" s="22"/>
      <c r="AO1842" s="22"/>
      <c r="AP1842" s="22"/>
      <c r="AQ1842" s="22"/>
      <c r="AR1842" s="22"/>
      <c r="AS1842" s="22"/>
      <c r="AT1842" s="22"/>
      <c r="AU1842" s="22"/>
      <c r="AV1842" s="22"/>
      <c r="AW1842" s="22"/>
      <c r="AX1842" s="22"/>
      <c r="AY1842" s="22"/>
      <c r="AZ1842" s="22"/>
      <c r="BA1842" s="22"/>
      <c r="BB1842" s="22"/>
      <c r="BC1842" s="22"/>
      <c r="BD1842" s="22"/>
      <c r="BE1842" s="24"/>
      <c r="BF1842" s="22"/>
      <c r="BG1842" s="22"/>
      <c r="BH1842" s="22"/>
      <c r="BI1842" s="22"/>
      <c r="BJ1842" s="22"/>
      <c r="BK1842" s="22"/>
      <c r="BL1842" s="22"/>
      <c r="BM1842" s="22"/>
      <c r="BN1842" s="22"/>
      <c r="BO1842" s="22"/>
      <c r="BP1842" s="22"/>
      <c r="BQ1842" s="22"/>
      <c r="BR1842" s="22"/>
      <c r="BS1842" s="22"/>
      <c r="BT1842" s="22"/>
      <c r="BU1842" s="22"/>
      <c r="BV1842" s="22"/>
      <c r="BW1842" s="22"/>
      <c r="BX1842" s="22"/>
      <c r="BY1842" s="22"/>
      <c r="BZ1842" s="22"/>
      <c r="CA1842" s="22"/>
      <c r="CB1842" s="22"/>
      <c r="CC1842" s="22"/>
      <c r="CD1842" s="22"/>
      <c r="CE1842" s="22"/>
      <c r="CF1842" s="22"/>
      <c r="CG1842" s="22"/>
      <c r="CH1842" s="22"/>
      <c r="CI1842" s="22"/>
      <c r="CJ1842" s="22"/>
      <c r="CK1842" s="24"/>
      <c r="CL1842" s="22"/>
      <c r="CM1842" s="22"/>
      <c r="CN1842" s="22"/>
      <c r="CO1842" s="22"/>
      <c r="CP1842" s="22"/>
      <c r="CQ1842" s="22"/>
      <c r="CR1842" s="22"/>
      <c r="CS1842" s="22"/>
      <c r="CT1842" s="22"/>
      <c r="CU1842" s="22"/>
      <c r="CV1842" s="22"/>
      <c r="CW1842" s="22"/>
      <c r="CX1842" s="22"/>
      <c r="CY1842" s="22"/>
      <c r="CZ1842" s="22"/>
      <c r="DA1842" s="22"/>
      <c r="DB1842" s="22"/>
      <c r="DC1842" s="22"/>
      <c r="DD1842" s="22"/>
      <c r="DE1842" s="22"/>
      <c r="DF1842" s="22"/>
      <c r="DG1842" s="22"/>
      <c r="DH1842" s="22"/>
      <c r="DI1842" s="22"/>
      <c r="DJ1842" s="22"/>
      <c r="DK1842" s="22"/>
      <c r="DL1842" s="22"/>
      <c r="DM1842" s="22"/>
      <c r="DN1842" s="22"/>
      <c r="DO1842" s="22"/>
      <c r="DP1842" s="22"/>
      <c r="DQ1842" s="24"/>
      <c r="DR1842" s="22"/>
      <c r="DS1842" s="22"/>
      <c r="DT1842" s="22"/>
      <c r="DU1842" s="22"/>
      <c r="DV1842" s="22"/>
      <c r="DW1842" s="22"/>
      <c r="DX1842" s="22"/>
      <c r="DY1842" s="22"/>
      <c r="DZ1842" s="22"/>
      <c r="EA1842" s="22"/>
      <c r="EB1842" s="22"/>
      <c r="EC1842" s="22"/>
      <c r="ED1842" s="22"/>
      <c r="EE1842" s="22"/>
      <c r="EF1842" s="22"/>
      <c r="EG1842" s="22"/>
      <c r="EH1842" s="22"/>
      <c r="EI1842" s="22"/>
      <c r="EJ1842" s="22"/>
      <c r="EK1842" s="22"/>
      <c r="EL1842" s="22"/>
      <c r="EM1842" s="22"/>
      <c r="EN1842" s="22"/>
      <c r="EO1842" s="22"/>
      <c r="EP1842" s="22"/>
      <c r="EQ1842" s="22"/>
      <c r="ER1842" s="22"/>
      <c r="ES1842" s="22"/>
      <c r="ET1842" s="22"/>
      <c r="EU1842" s="22"/>
      <c r="EV1842" s="22"/>
      <c r="EW1842" s="24"/>
      <c r="EX1842" s="22"/>
      <c r="EY1842" s="22"/>
      <c r="EZ1842" s="22"/>
      <c r="FA1842" s="22"/>
      <c r="FB1842" s="22"/>
      <c r="FC1842" s="22"/>
      <c r="FD1842" s="22"/>
      <c r="FE1842" s="22"/>
      <c r="FF1842" s="22"/>
      <c r="FG1842" s="22"/>
      <c r="FH1842" s="22"/>
      <c r="FI1842" s="22"/>
      <c r="FJ1842" s="22"/>
      <c r="FK1842" s="22"/>
      <c r="FL1842" s="22"/>
      <c r="FM1842" s="22"/>
      <c r="FN1842" s="22"/>
      <c r="FO1842" s="22"/>
      <c r="FP1842" s="22"/>
      <c r="FQ1842" s="22"/>
      <c r="FR1842" s="22"/>
      <c r="FS1842" s="22"/>
      <c r="FT1842" s="22"/>
      <c r="FU1842" s="22"/>
      <c r="FV1842" s="22"/>
      <c r="FW1842" s="22"/>
      <c r="FX1842" s="22"/>
      <c r="FY1842" s="22"/>
      <c r="FZ1842" s="22"/>
      <c r="GA1842" s="22"/>
      <c r="GB1842" s="22"/>
      <c r="GC1842" s="24"/>
      <c r="GD1842" s="22"/>
      <c r="GE1842" s="22"/>
      <c r="GF1842" s="22"/>
      <c r="GG1842" s="22"/>
      <c r="GH1842" s="22"/>
      <c r="GI1842" s="22"/>
      <c r="GJ1842" s="22"/>
      <c r="GK1842" s="22"/>
      <c r="GL1842" s="22"/>
      <c r="GM1842" s="22"/>
      <c r="GN1842" s="22"/>
      <c r="GO1842" s="22"/>
      <c r="GP1842" s="22"/>
      <c r="GQ1842" s="22"/>
      <c r="GR1842" s="22"/>
      <c r="GS1842" s="22"/>
      <c r="GT1842" s="22"/>
      <c r="GU1842" s="22"/>
      <c r="GV1842" s="22"/>
      <c r="GW1842" s="22"/>
      <c r="GX1842" s="22"/>
      <c r="GY1842" s="22"/>
      <c r="GZ1842" s="22"/>
      <c r="HA1842" s="22"/>
      <c r="HB1842" s="22"/>
      <c r="HC1842" s="22"/>
      <c r="HD1842" s="22"/>
      <c r="HE1842" s="22"/>
      <c r="HF1842" s="22"/>
      <c r="HG1842" s="22"/>
      <c r="HH1842" s="22"/>
      <c r="HI1842" s="24"/>
      <c r="HJ1842" s="22"/>
      <c r="HK1842" s="22"/>
      <c r="HL1842" s="22"/>
      <c r="HM1842" s="22"/>
      <c r="HN1842" s="22"/>
      <c r="HO1842" s="22"/>
      <c r="HP1842" s="22"/>
      <c r="HQ1842" s="22"/>
      <c r="HR1842" s="22"/>
      <c r="HS1842" s="22"/>
      <c r="HT1842" s="22"/>
      <c r="HU1842" s="22"/>
      <c r="HV1842" s="22"/>
      <c r="HW1842" s="22"/>
      <c r="HX1842" s="22"/>
      <c r="HY1842" s="22"/>
      <c r="HZ1842" s="22"/>
      <c r="IA1842" s="22"/>
      <c r="IB1842" s="22"/>
      <c r="IC1842" s="22"/>
      <c r="ID1842" s="22"/>
      <c r="IE1842" s="22"/>
      <c r="IF1842" s="22"/>
      <c r="IG1842" s="22"/>
      <c r="IH1842" s="22"/>
      <c r="II1842" s="22"/>
      <c r="IJ1842" s="22"/>
      <c r="IK1842" s="22"/>
      <c r="IL1842" s="22"/>
      <c r="IM1842" s="22"/>
      <c r="IN1842" s="22"/>
      <c r="IO1842" s="24"/>
      <c r="IP1842" s="22"/>
      <c r="IQ1842" s="22"/>
      <c r="IR1842" s="22"/>
      <c r="IS1842" s="22"/>
      <c r="IT1842" s="22"/>
      <c r="IU1842" s="22"/>
      <c r="IV1842" s="22"/>
      <c r="IW1842" s="22"/>
      <c r="IX1842" s="22"/>
      <c r="IY1842" s="22"/>
      <c r="IZ1842" s="22"/>
      <c r="JA1842" s="22"/>
      <c r="JB1842" s="22"/>
      <c r="JC1842" s="22"/>
      <c r="JD1842" s="22"/>
      <c r="JE1842" s="22"/>
      <c r="JF1842" s="22"/>
      <c r="JG1842" s="22"/>
      <c r="JH1842" s="22"/>
      <c r="JI1842" s="22"/>
      <c r="JJ1842" s="22"/>
      <c r="JK1842" s="22"/>
      <c r="JL1842" s="22"/>
      <c r="JM1842" s="22"/>
      <c r="JN1842" s="22"/>
      <c r="JO1842" s="22"/>
      <c r="JP1842" s="22"/>
      <c r="JQ1842" s="22"/>
      <c r="JR1842" s="22"/>
      <c r="JS1842" s="22"/>
      <c r="JT1842" s="22"/>
      <c r="JU1842" s="24"/>
      <c r="JV1842" s="22"/>
      <c r="JW1842" s="22"/>
      <c r="JX1842" s="22"/>
      <c r="JY1842" s="22"/>
      <c r="JZ1842" s="22"/>
      <c r="KA1842" s="22"/>
      <c r="KB1842" s="22"/>
      <c r="KC1842" s="22"/>
      <c r="KD1842" s="22"/>
      <c r="KE1842" s="22"/>
      <c r="KF1842" s="22"/>
      <c r="KG1842" s="22"/>
      <c r="KH1842" s="22"/>
      <c r="KI1842" s="22"/>
      <c r="KJ1842" s="22"/>
      <c r="KK1842" s="22"/>
      <c r="KL1842" s="22"/>
      <c r="KM1842" s="22"/>
      <c r="KN1842" s="22"/>
      <c r="KO1842" s="22"/>
      <c r="KP1842" s="22"/>
      <c r="KQ1842" s="22"/>
      <c r="KR1842" s="22"/>
      <c r="KS1842" s="22"/>
      <c r="KT1842" s="22"/>
      <c r="KU1842" s="22"/>
      <c r="KV1842" s="22"/>
      <c r="KW1842" s="22"/>
      <c r="KX1842" s="22"/>
      <c r="KY1842" s="22"/>
      <c r="KZ1842" s="22"/>
      <c r="LA1842" s="24"/>
      <c r="LB1842" s="22"/>
      <c r="LC1842" s="22"/>
      <c r="LD1842" s="22"/>
      <c r="LE1842" s="22"/>
      <c r="LF1842" s="22"/>
      <c r="LG1842" s="22"/>
      <c r="LH1842" s="22"/>
      <c r="LI1842" s="22"/>
      <c r="LJ1842" s="22"/>
      <c r="LK1842" s="22"/>
      <c r="LL1842" s="22"/>
      <c r="LM1842" s="22"/>
      <c r="LN1842" s="22"/>
      <c r="LO1842" s="22"/>
      <c r="LP1842" s="22"/>
      <c r="LQ1842" s="22"/>
      <c r="LR1842" s="22"/>
      <c r="LS1842" s="22"/>
      <c r="LT1842" s="22"/>
      <c r="LU1842" s="22"/>
      <c r="LV1842" s="22"/>
      <c r="LW1842" s="22"/>
      <c r="LX1842" s="22"/>
      <c r="LY1842" s="22"/>
      <c r="LZ1842" s="22"/>
      <c r="MA1842" s="22"/>
      <c r="MB1842" s="22"/>
      <c r="MC1842" s="22"/>
      <c r="MD1842" s="22"/>
      <c r="ME1842" s="22"/>
      <c r="MF1842" s="22"/>
      <c r="MG1842" s="24"/>
      <c r="MH1842" s="22"/>
      <c r="MI1842" s="22"/>
      <c r="MJ1842" s="22"/>
      <c r="MK1842" s="22"/>
      <c r="ML1842" s="22"/>
      <c r="MM1842" s="22"/>
      <c r="MN1842" s="22"/>
      <c r="MO1842" s="22"/>
      <c r="MP1842" s="22"/>
      <c r="MQ1842" s="22"/>
      <c r="MR1842" s="22"/>
      <c r="MS1842" s="22"/>
      <c r="MT1842" s="22"/>
      <c r="MU1842" s="22"/>
      <c r="MV1842" s="22"/>
      <c r="MW1842" s="22"/>
      <c r="MX1842" s="22"/>
      <c r="MY1842" s="22"/>
      <c r="MZ1842" s="22"/>
      <c r="NA1842" s="22"/>
      <c r="NB1842" s="22"/>
      <c r="NC1842" s="22"/>
      <c r="ND1842" s="22"/>
      <c r="NE1842" s="22"/>
      <c r="NF1842" s="22"/>
      <c r="NG1842" s="22"/>
      <c r="NH1842" s="22"/>
      <c r="NI1842" s="22"/>
      <c r="NJ1842" s="22"/>
      <c r="NK1842" s="22"/>
      <c r="NL1842" s="22"/>
      <c r="NM1842" s="24"/>
      <c r="NN1842" s="22"/>
      <c r="NO1842" s="22"/>
      <c r="NP1842" s="22"/>
      <c r="NQ1842" s="22"/>
      <c r="NR1842" s="22"/>
      <c r="NS1842" s="22"/>
      <c r="NT1842" s="22"/>
      <c r="NU1842" s="22"/>
      <c r="NV1842" s="22"/>
      <c r="NW1842" s="22"/>
      <c r="NX1842" s="22"/>
      <c r="NY1842" s="22"/>
      <c r="NZ1842" s="22"/>
      <c r="OA1842" s="22"/>
      <c r="OB1842" s="22"/>
      <c r="OC1842" s="22"/>
      <c r="OD1842" s="22"/>
      <c r="OE1842" s="22"/>
      <c r="OF1842" s="22"/>
      <c r="OG1842" s="22"/>
      <c r="OH1842" s="22"/>
      <c r="OI1842" s="22"/>
      <c r="OJ1842" s="22"/>
      <c r="OK1842" s="22"/>
      <c r="OL1842" s="22"/>
      <c r="OM1842" s="22"/>
      <c r="ON1842" s="22"/>
      <c r="OO1842" s="22"/>
      <c r="OP1842" s="22"/>
      <c r="OQ1842" s="22"/>
      <c r="OR1842" s="22"/>
    </row>
    <row r="1843" spans="1:408" ht="15" thickBot="1">
      <c r="A1843" s="1" t="str">
        <f t="shared" si="50"/>
        <v>-111</v>
      </c>
      <c r="B1843" s="12" t="str">
        <f t="shared" si="52"/>
        <v/>
      </c>
      <c r="C1843" s="13"/>
      <c r="D1843" s="14"/>
      <c r="E1843" s="15"/>
      <c r="F1843" s="15"/>
      <c r="G1843" s="15">
        <f t="shared" si="51"/>
        <v>0</v>
      </c>
      <c r="H1843" s="16"/>
      <c r="I1843" s="14"/>
      <c r="J1843" s="17"/>
      <c r="K1843" s="78"/>
      <c r="L1843" s="18"/>
      <c r="M1843" s="18"/>
      <c r="N1843" s="16" t="e">
        <f t="shared" ca="1" si="48"/>
        <v>#NAME?</v>
      </c>
      <c r="O1843" s="19"/>
      <c r="P1843" s="19"/>
      <c r="Q1843" s="20"/>
      <c r="R1843" s="21" t="e">
        <f t="array" ref="R1843">VLOOKUP(C1843,DB!A:D,2,FALSE)</f>
        <v>#N/A</v>
      </c>
      <c r="S1843" s="21" t="e">
        <f t="array" ref="S1843">VLOOKUP(C1843,DB!A:D,3,FALSE)</f>
        <v>#N/A</v>
      </c>
      <c r="T1843" s="22" t="s">
        <v>19</v>
      </c>
      <c r="U1843" s="1" t="str">
        <f t="shared" si="53"/>
        <v/>
      </c>
      <c r="V1843" s="23" t="e">
        <f t="shared" ca="1" si="47"/>
        <v>#NAME?</v>
      </c>
      <c r="X1843" s="24" t="e">
        <f>VLOOKUP(CONCATENATE(C1843,D1843),'Honor 2025'!A:D,4,FALSE)</f>
        <v>#N/A</v>
      </c>
      <c r="Y1843" s="24"/>
      <c r="Z1843" s="22"/>
      <c r="AA1843" s="22"/>
      <c r="AB1843" s="22"/>
      <c r="AC1843" s="22"/>
      <c r="AD1843" s="22"/>
      <c r="AE1843" s="22"/>
      <c r="AF1843" s="22"/>
      <c r="AG1843" s="22"/>
      <c r="AH1843" s="22"/>
      <c r="AI1843" s="22"/>
      <c r="AJ1843" s="22"/>
      <c r="AK1843" s="22"/>
      <c r="AL1843" s="22"/>
      <c r="AM1843" s="22"/>
      <c r="AN1843" s="22"/>
      <c r="AO1843" s="22"/>
      <c r="AP1843" s="22"/>
      <c r="AQ1843" s="22"/>
      <c r="AR1843" s="22"/>
      <c r="AS1843" s="22"/>
      <c r="AT1843" s="22"/>
      <c r="AU1843" s="22"/>
      <c r="AV1843" s="22"/>
      <c r="AW1843" s="22"/>
      <c r="AX1843" s="22"/>
      <c r="AY1843" s="22"/>
      <c r="AZ1843" s="22"/>
      <c r="BA1843" s="22"/>
      <c r="BB1843" s="22"/>
      <c r="BC1843" s="22"/>
      <c r="BD1843" s="22"/>
      <c r="BE1843" s="24"/>
      <c r="BF1843" s="22"/>
      <c r="BG1843" s="22"/>
      <c r="BH1843" s="22"/>
      <c r="BI1843" s="22"/>
      <c r="BJ1843" s="22"/>
      <c r="BK1843" s="22"/>
      <c r="BL1843" s="22"/>
      <c r="BM1843" s="22"/>
      <c r="BN1843" s="22"/>
      <c r="BO1843" s="22"/>
      <c r="BP1843" s="22"/>
      <c r="BQ1843" s="22"/>
      <c r="BR1843" s="22"/>
      <c r="BS1843" s="22"/>
      <c r="BT1843" s="22"/>
      <c r="BU1843" s="22"/>
      <c r="BV1843" s="22"/>
      <c r="BW1843" s="22"/>
      <c r="BX1843" s="22"/>
      <c r="BY1843" s="22"/>
      <c r="BZ1843" s="22"/>
      <c r="CA1843" s="22"/>
      <c r="CB1843" s="22"/>
      <c r="CC1843" s="22"/>
      <c r="CD1843" s="22"/>
      <c r="CE1843" s="22"/>
      <c r="CF1843" s="22"/>
      <c r="CG1843" s="22"/>
      <c r="CH1843" s="22"/>
      <c r="CI1843" s="22"/>
      <c r="CJ1843" s="22"/>
      <c r="CK1843" s="24"/>
      <c r="CL1843" s="22"/>
      <c r="CM1843" s="22"/>
      <c r="CN1843" s="22"/>
      <c r="CO1843" s="22"/>
      <c r="CP1843" s="22"/>
      <c r="CQ1843" s="22"/>
      <c r="CR1843" s="22"/>
      <c r="CS1843" s="22"/>
      <c r="CT1843" s="22"/>
      <c r="CU1843" s="22"/>
      <c r="CV1843" s="22"/>
      <c r="CW1843" s="22"/>
      <c r="CX1843" s="22"/>
      <c r="CY1843" s="22"/>
      <c r="CZ1843" s="22"/>
      <c r="DA1843" s="22"/>
      <c r="DB1843" s="22"/>
      <c r="DC1843" s="22"/>
      <c r="DD1843" s="22"/>
      <c r="DE1843" s="22"/>
      <c r="DF1843" s="22"/>
      <c r="DG1843" s="22"/>
      <c r="DH1843" s="22"/>
      <c r="DI1843" s="22"/>
      <c r="DJ1843" s="22"/>
      <c r="DK1843" s="22"/>
      <c r="DL1843" s="22"/>
      <c r="DM1843" s="22"/>
      <c r="DN1843" s="22"/>
      <c r="DO1843" s="22"/>
      <c r="DP1843" s="22"/>
      <c r="DQ1843" s="24"/>
      <c r="DR1843" s="22"/>
      <c r="DS1843" s="22"/>
      <c r="DT1843" s="22"/>
      <c r="DU1843" s="22"/>
      <c r="DV1843" s="22"/>
      <c r="DW1843" s="22"/>
      <c r="DX1843" s="22"/>
      <c r="DY1843" s="22"/>
      <c r="DZ1843" s="22"/>
      <c r="EA1843" s="22"/>
      <c r="EB1843" s="22"/>
      <c r="EC1843" s="22"/>
      <c r="ED1843" s="22"/>
      <c r="EE1843" s="22"/>
      <c r="EF1843" s="22"/>
      <c r="EG1843" s="22"/>
      <c r="EH1843" s="22"/>
      <c r="EI1843" s="22"/>
      <c r="EJ1843" s="22"/>
      <c r="EK1843" s="22"/>
      <c r="EL1843" s="22"/>
      <c r="EM1843" s="22"/>
      <c r="EN1843" s="22"/>
      <c r="EO1843" s="22"/>
      <c r="EP1843" s="22"/>
      <c r="EQ1843" s="22"/>
      <c r="ER1843" s="22"/>
      <c r="ES1843" s="22"/>
      <c r="ET1843" s="22"/>
      <c r="EU1843" s="22"/>
      <c r="EV1843" s="22"/>
      <c r="EW1843" s="24"/>
      <c r="EX1843" s="22"/>
      <c r="EY1843" s="22"/>
      <c r="EZ1843" s="22"/>
      <c r="FA1843" s="22"/>
      <c r="FB1843" s="22"/>
      <c r="FC1843" s="22"/>
      <c r="FD1843" s="22"/>
      <c r="FE1843" s="22"/>
      <c r="FF1843" s="22"/>
      <c r="FG1843" s="22"/>
      <c r="FH1843" s="22"/>
      <c r="FI1843" s="22"/>
      <c r="FJ1843" s="22"/>
      <c r="FK1843" s="22"/>
      <c r="FL1843" s="22"/>
      <c r="FM1843" s="22"/>
      <c r="FN1843" s="22"/>
      <c r="FO1843" s="22"/>
      <c r="FP1843" s="22"/>
      <c r="FQ1843" s="22"/>
      <c r="FR1843" s="22"/>
      <c r="FS1843" s="22"/>
      <c r="FT1843" s="22"/>
      <c r="FU1843" s="22"/>
      <c r="FV1843" s="22"/>
      <c r="FW1843" s="22"/>
      <c r="FX1843" s="22"/>
      <c r="FY1843" s="22"/>
      <c r="FZ1843" s="22"/>
      <c r="GA1843" s="22"/>
      <c r="GB1843" s="22"/>
      <c r="GC1843" s="24"/>
      <c r="GD1843" s="22"/>
      <c r="GE1843" s="22"/>
      <c r="GF1843" s="22"/>
      <c r="GG1843" s="22"/>
      <c r="GH1843" s="22"/>
      <c r="GI1843" s="22"/>
      <c r="GJ1843" s="22"/>
      <c r="GK1843" s="22"/>
      <c r="GL1843" s="22"/>
      <c r="GM1843" s="22"/>
      <c r="GN1843" s="22"/>
      <c r="GO1843" s="22"/>
      <c r="GP1843" s="22"/>
      <c r="GQ1843" s="22"/>
      <c r="GR1843" s="22"/>
      <c r="GS1843" s="22"/>
      <c r="GT1843" s="22"/>
      <c r="GU1843" s="22"/>
      <c r="GV1843" s="22"/>
      <c r="GW1843" s="22"/>
      <c r="GX1843" s="22"/>
      <c r="GY1843" s="22"/>
      <c r="GZ1843" s="22"/>
      <c r="HA1843" s="22"/>
      <c r="HB1843" s="22"/>
      <c r="HC1843" s="22"/>
      <c r="HD1843" s="22"/>
      <c r="HE1843" s="22"/>
      <c r="HF1843" s="22"/>
      <c r="HG1843" s="22"/>
      <c r="HH1843" s="22"/>
      <c r="HI1843" s="24"/>
      <c r="HJ1843" s="22"/>
      <c r="HK1843" s="22"/>
      <c r="HL1843" s="22"/>
      <c r="HM1843" s="22"/>
      <c r="HN1843" s="22"/>
      <c r="HO1843" s="22"/>
      <c r="HP1843" s="22"/>
      <c r="HQ1843" s="22"/>
      <c r="HR1843" s="22"/>
      <c r="HS1843" s="22"/>
      <c r="HT1843" s="22"/>
      <c r="HU1843" s="22"/>
      <c r="HV1843" s="22"/>
      <c r="HW1843" s="22"/>
      <c r="HX1843" s="22"/>
      <c r="HY1843" s="22"/>
      <c r="HZ1843" s="22"/>
      <c r="IA1843" s="22"/>
      <c r="IB1843" s="22"/>
      <c r="IC1843" s="22"/>
      <c r="ID1843" s="22"/>
      <c r="IE1843" s="22"/>
      <c r="IF1843" s="22"/>
      <c r="IG1843" s="22"/>
      <c r="IH1843" s="22"/>
      <c r="II1843" s="22"/>
      <c r="IJ1843" s="22"/>
      <c r="IK1843" s="22"/>
      <c r="IL1843" s="22"/>
      <c r="IM1843" s="22"/>
      <c r="IN1843" s="22"/>
      <c r="IO1843" s="24"/>
      <c r="IP1843" s="22"/>
      <c r="IQ1843" s="22"/>
      <c r="IR1843" s="22"/>
      <c r="IS1843" s="22"/>
      <c r="IT1843" s="22"/>
      <c r="IU1843" s="22"/>
      <c r="IV1843" s="22"/>
      <c r="IW1843" s="22"/>
      <c r="IX1843" s="22"/>
      <c r="IY1843" s="22"/>
      <c r="IZ1843" s="22"/>
      <c r="JA1843" s="22"/>
      <c r="JB1843" s="22"/>
      <c r="JC1843" s="22"/>
      <c r="JD1843" s="22"/>
      <c r="JE1843" s="22"/>
      <c r="JF1843" s="22"/>
      <c r="JG1843" s="22"/>
      <c r="JH1843" s="22"/>
      <c r="JI1843" s="22"/>
      <c r="JJ1843" s="22"/>
      <c r="JK1843" s="22"/>
      <c r="JL1843" s="22"/>
      <c r="JM1843" s="22"/>
      <c r="JN1843" s="22"/>
      <c r="JO1843" s="22"/>
      <c r="JP1843" s="22"/>
      <c r="JQ1843" s="22"/>
      <c r="JR1843" s="22"/>
      <c r="JS1843" s="22"/>
      <c r="JT1843" s="22"/>
      <c r="JU1843" s="24"/>
      <c r="JV1843" s="22"/>
      <c r="JW1843" s="22"/>
      <c r="JX1843" s="22"/>
      <c r="JY1843" s="22"/>
      <c r="JZ1843" s="22"/>
      <c r="KA1843" s="22"/>
      <c r="KB1843" s="22"/>
      <c r="KC1843" s="22"/>
      <c r="KD1843" s="22"/>
      <c r="KE1843" s="22"/>
      <c r="KF1843" s="22"/>
      <c r="KG1843" s="22"/>
      <c r="KH1843" s="22"/>
      <c r="KI1843" s="22"/>
      <c r="KJ1843" s="22"/>
      <c r="KK1843" s="22"/>
      <c r="KL1843" s="22"/>
      <c r="KM1843" s="22"/>
      <c r="KN1843" s="22"/>
      <c r="KO1843" s="22"/>
      <c r="KP1843" s="22"/>
      <c r="KQ1843" s="22"/>
      <c r="KR1843" s="22"/>
      <c r="KS1843" s="22"/>
      <c r="KT1843" s="22"/>
      <c r="KU1843" s="22"/>
      <c r="KV1843" s="22"/>
      <c r="KW1843" s="22"/>
      <c r="KX1843" s="22"/>
      <c r="KY1843" s="22"/>
      <c r="KZ1843" s="22"/>
      <c r="LA1843" s="24"/>
      <c r="LB1843" s="22"/>
      <c r="LC1843" s="22"/>
      <c r="LD1843" s="22"/>
      <c r="LE1843" s="22"/>
      <c r="LF1843" s="22"/>
      <c r="LG1843" s="22"/>
      <c r="LH1843" s="22"/>
      <c r="LI1843" s="22"/>
      <c r="LJ1843" s="22"/>
      <c r="LK1843" s="22"/>
      <c r="LL1843" s="22"/>
      <c r="LM1843" s="22"/>
      <c r="LN1843" s="22"/>
      <c r="LO1843" s="22"/>
      <c r="LP1843" s="22"/>
      <c r="LQ1843" s="22"/>
      <c r="LR1843" s="22"/>
      <c r="LS1843" s="22"/>
      <c r="LT1843" s="22"/>
      <c r="LU1843" s="22"/>
      <c r="LV1843" s="22"/>
      <c r="LW1843" s="22"/>
      <c r="LX1843" s="22"/>
      <c r="LY1843" s="22"/>
      <c r="LZ1843" s="22"/>
      <c r="MA1843" s="22"/>
      <c r="MB1843" s="22"/>
      <c r="MC1843" s="22"/>
      <c r="MD1843" s="22"/>
      <c r="ME1843" s="22"/>
      <c r="MF1843" s="22"/>
      <c r="MG1843" s="24"/>
      <c r="MH1843" s="22"/>
      <c r="MI1843" s="22"/>
      <c r="MJ1843" s="22"/>
      <c r="MK1843" s="22"/>
      <c r="ML1843" s="22"/>
      <c r="MM1843" s="22"/>
      <c r="MN1843" s="22"/>
      <c r="MO1843" s="22"/>
      <c r="MP1843" s="22"/>
      <c r="MQ1843" s="22"/>
      <c r="MR1843" s="22"/>
      <c r="MS1843" s="22"/>
      <c r="MT1843" s="22"/>
      <c r="MU1843" s="22"/>
      <c r="MV1843" s="22"/>
      <c r="MW1843" s="22"/>
      <c r="MX1843" s="22"/>
      <c r="MY1843" s="22"/>
      <c r="MZ1843" s="22"/>
      <c r="NA1843" s="22"/>
      <c r="NB1843" s="22"/>
      <c r="NC1843" s="22"/>
      <c r="ND1843" s="22"/>
      <c r="NE1843" s="22"/>
      <c r="NF1843" s="22"/>
      <c r="NG1843" s="22"/>
      <c r="NH1843" s="22"/>
      <c r="NI1843" s="22"/>
      <c r="NJ1843" s="22"/>
      <c r="NK1843" s="22"/>
      <c r="NL1843" s="22"/>
      <c r="NM1843" s="24"/>
      <c r="NN1843" s="22"/>
      <c r="NO1843" s="22"/>
      <c r="NP1843" s="22"/>
      <c r="NQ1843" s="22"/>
      <c r="NR1843" s="22"/>
      <c r="NS1843" s="22"/>
      <c r="NT1843" s="22"/>
      <c r="NU1843" s="22"/>
      <c r="NV1843" s="22"/>
      <c r="NW1843" s="22"/>
      <c r="NX1843" s="22"/>
      <c r="NY1843" s="22"/>
      <c r="NZ1843" s="22"/>
      <c r="OA1843" s="22"/>
      <c r="OB1843" s="22"/>
      <c r="OC1843" s="22"/>
      <c r="OD1843" s="22"/>
      <c r="OE1843" s="22"/>
      <c r="OF1843" s="22"/>
      <c r="OG1843" s="22"/>
      <c r="OH1843" s="22"/>
      <c r="OI1843" s="22"/>
      <c r="OJ1843" s="22"/>
      <c r="OK1843" s="22"/>
      <c r="OL1843" s="22"/>
      <c r="OM1843" s="22"/>
      <c r="ON1843" s="22"/>
      <c r="OO1843" s="22"/>
      <c r="OP1843" s="22"/>
      <c r="OQ1843" s="22"/>
      <c r="OR1843" s="22"/>
    </row>
    <row r="1844" spans="1:408" ht="15" thickBot="1">
      <c r="A1844" s="1" t="str">
        <f t="shared" si="50"/>
        <v>-112</v>
      </c>
      <c r="B1844" s="12" t="str">
        <f t="shared" si="52"/>
        <v/>
      </c>
      <c r="C1844" s="13"/>
      <c r="D1844" s="14"/>
      <c r="E1844" s="15"/>
      <c r="F1844" s="15"/>
      <c r="G1844" s="15">
        <f t="shared" si="51"/>
        <v>0</v>
      </c>
      <c r="H1844" s="16"/>
      <c r="I1844" s="14"/>
      <c r="J1844" s="17"/>
      <c r="K1844" s="79"/>
      <c r="L1844" s="18"/>
      <c r="M1844" s="18"/>
      <c r="N1844" s="16" t="e">
        <f t="shared" ca="1" si="48"/>
        <v>#NAME?</v>
      </c>
      <c r="O1844" s="19"/>
      <c r="P1844" s="19"/>
      <c r="Q1844" s="20"/>
      <c r="R1844" s="21" t="e">
        <f t="array" ref="R1844">VLOOKUP(C1844,DB!A:D,2,FALSE)</f>
        <v>#N/A</v>
      </c>
      <c r="S1844" s="21" t="e">
        <f t="array" ref="S1844">VLOOKUP(C1844,DB!A:D,3,FALSE)</f>
        <v>#N/A</v>
      </c>
      <c r="T1844" s="22" t="s">
        <v>19</v>
      </c>
      <c r="U1844" s="1" t="str">
        <f t="shared" si="53"/>
        <v/>
      </c>
      <c r="V1844" s="23" t="e">
        <f t="shared" ca="1" si="47"/>
        <v>#NAME?</v>
      </c>
      <c r="X1844" s="24" t="e">
        <f>VLOOKUP(CONCATENATE(C1844,D1844),'Honor 2025'!A:D,4,FALSE)</f>
        <v>#N/A</v>
      </c>
      <c r="Y1844" s="24"/>
      <c r="Z1844" s="22"/>
      <c r="AA1844" s="22"/>
      <c r="AB1844" s="22"/>
      <c r="AC1844" s="22"/>
      <c r="AD1844" s="22"/>
      <c r="AE1844" s="22"/>
      <c r="AF1844" s="22"/>
      <c r="AG1844" s="22"/>
      <c r="AH1844" s="22"/>
      <c r="AI1844" s="22"/>
      <c r="AJ1844" s="22"/>
      <c r="AK1844" s="22"/>
      <c r="AL1844" s="22"/>
      <c r="AM1844" s="22"/>
      <c r="AN1844" s="22"/>
      <c r="AO1844" s="22"/>
      <c r="AP1844" s="22"/>
      <c r="AQ1844" s="22"/>
      <c r="AR1844" s="22"/>
      <c r="AS1844" s="22"/>
      <c r="AT1844" s="22"/>
      <c r="AU1844" s="22"/>
      <c r="AV1844" s="22"/>
      <c r="AW1844" s="22"/>
      <c r="AX1844" s="22"/>
      <c r="AY1844" s="22"/>
      <c r="AZ1844" s="22"/>
      <c r="BA1844" s="22"/>
      <c r="BB1844" s="22"/>
      <c r="BC1844" s="22"/>
      <c r="BD1844" s="22"/>
      <c r="BE1844" s="24"/>
      <c r="BF1844" s="22"/>
      <c r="BG1844" s="22"/>
      <c r="BH1844" s="22"/>
      <c r="BI1844" s="22"/>
      <c r="BJ1844" s="22"/>
      <c r="BK1844" s="22"/>
      <c r="BL1844" s="22"/>
      <c r="BM1844" s="22"/>
      <c r="BN1844" s="22"/>
      <c r="BO1844" s="22"/>
      <c r="BP1844" s="22"/>
      <c r="BQ1844" s="22"/>
      <c r="BR1844" s="22"/>
      <c r="BS1844" s="22"/>
      <c r="BT1844" s="22"/>
      <c r="BU1844" s="22"/>
      <c r="BV1844" s="22"/>
      <c r="BW1844" s="22"/>
      <c r="BX1844" s="22"/>
      <c r="BY1844" s="22"/>
      <c r="BZ1844" s="22"/>
      <c r="CA1844" s="22"/>
      <c r="CB1844" s="22"/>
      <c r="CC1844" s="22"/>
      <c r="CD1844" s="22"/>
      <c r="CE1844" s="22"/>
      <c r="CF1844" s="22"/>
      <c r="CG1844" s="22"/>
      <c r="CH1844" s="22"/>
      <c r="CI1844" s="22"/>
      <c r="CJ1844" s="22"/>
      <c r="CK1844" s="24"/>
      <c r="CL1844" s="22"/>
      <c r="CM1844" s="22"/>
      <c r="CN1844" s="22"/>
      <c r="CO1844" s="22"/>
      <c r="CP1844" s="22"/>
      <c r="CQ1844" s="22"/>
      <c r="CR1844" s="22"/>
      <c r="CS1844" s="22"/>
      <c r="CT1844" s="22"/>
      <c r="CU1844" s="22"/>
      <c r="CV1844" s="22"/>
      <c r="CW1844" s="22"/>
      <c r="CX1844" s="22"/>
      <c r="CY1844" s="22"/>
      <c r="CZ1844" s="22"/>
      <c r="DA1844" s="22"/>
      <c r="DB1844" s="22"/>
      <c r="DC1844" s="22"/>
      <c r="DD1844" s="22"/>
      <c r="DE1844" s="22"/>
      <c r="DF1844" s="22"/>
      <c r="DG1844" s="22"/>
      <c r="DH1844" s="22"/>
      <c r="DI1844" s="22"/>
      <c r="DJ1844" s="22"/>
      <c r="DK1844" s="22"/>
      <c r="DL1844" s="22"/>
      <c r="DM1844" s="22"/>
      <c r="DN1844" s="22"/>
      <c r="DO1844" s="22"/>
      <c r="DP1844" s="22"/>
      <c r="DQ1844" s="24"/>
      <c r="DR1844" s="22"/>
      <c r="DS1844" s="22"/>
      <c r="DT1844" s="22"/>
      <c r="DU1844" s="22"/>
      <c r="DV1844" s="22"/>
      <c r="DW1844" s="22"/>
      <c r="DX1844" s="22"/>
      <c r="DY1844" s="22"/>
      <c r="DZ1844" s="22"/>
      <c r="EA1844" s="22"/>
      <c r="EB1844" s="22"/>
      <c r="EC1844" s="22"/>
      <c r="ED1844" s="22"/>
      <c r="EE1844" s="22"/>
      <c r="EF1844" s="22"/>
      <c r="EG1844" s="22"/>
      <c r="EH1844" s="22"/>
      <c r="EI1844" s="22"/>
      <c r="EJ1844" s="22"/>
      <c r="EK1844" s="22"/>
      <c r="EL1844" s="22"/>
      <c r="EM1844" s="22"/>
      <c r="EN1844" s="22"/>
      <c r="EO1844" s="22"/>
      <c r="EP1844" s="22"/>
      <c r="EQ1844" s="22"/>
      <c r="ER1844" s="22"/>
      <c r="ES1844" s="22"/>
      <c r="ET1844" s="22"/>
      <c r="EU1844" s="22"/>
      <c r="EV1844" s="22"/>
      <c r="EW1844" s="24"/>
      <c r="EX1844" s="22"/>
      <c r="EY1844" s="22"/>
      <c r="EZ1844" s="22"/>
      <c r="FA1844" s="22"/>
      <c r="FB1844" s="22"/>
      <c r="FC1844" s="22"/>
      <c r="FD1844" s="22"/>
      <c r="FE1844" s="22"/>
      <c r="FF1844" s="22"/>
      <c r="FG1844" s="22"/>
      <c r="FH1844" s="22"/>
      <c r="FI1844" s="22"/>
      <c r="FJ1844" s="22"/>
      <c r="FK1844" s="22"/>
      <c r="FL1844" s="22"/>
      <c r="FM1844" s="22"/>
      <c r="FN1844" s="22"/>
      <c r="FO1844" s="22"/>
      <c r="FP1844" s="22"/>
      <c r="FQ1844" s="22"/>
      <c r="FR1844" s="22"/>
      <c r="FS1844" s="22"/>
      <c r="FT1844" s="22"/>
      <c r="FU1844" s="22"/>
      <c r="FV1844" s="22"/>
      <c r="FW1844" s="22"/>
      <c r="FX1844" s="22"/>
      <c r="FY1844" s="22"/>
      <c r="FZ1844" s="22"/>
      <c r="GA1844" s="22"/>
      <c r="GB1844" s="22"/>
      <c r="GC1844" s="24"/>
      <c r="GD1844" s="22"/>
      <c r="GE1844" s="22"/>
      <c r="GF1844" s="22"/>
      <c r="GG1844" s="22"/>
      <c r="GH1844" s="22"/>
      <c r="GI1844" s="22"/>
      <c r="GJ1844" s="22"/>
      <c r="GK1844" s="22"/>
      <c r="GL1844" s="22"/>
      <c r="GM1844" s="22"/>
      <c r="GN1844" s="22"/>
      <c r="GO1844" s="22"/>
      <c r="GP1844" s="22"/>
      <c r="GQ1844" s="22"/>
      <c r="GR1844" s="22"/>
      <c r="GS1844" s="22"/>
      <c r="GT1844" s="22"/>
      <c r="GU1844" s="22"/>
      <c r="GV1844" s="22"/>
      <c r="GW1844" s="22"/>
      <c r="GX1844" s="22"/>
      <c r="GY1844" s="22"/>
      <c r="GZ1844" s="22"/>
      <c r="HA1844" s="22"/>
      <c r="HB1844" s="22"/>
      <c r="HC1844" s="22"/>
      <c r="HD1844" s="22"/>
      <c r="HE1844" s="22"/>
      <c r="HF1844" s="22"/>
      <c r="HG1844" s="22"/>
      <c r="HH1844" s="22"/>
      <c r="HI1844" s="24"/>
      <c r="HJ1844" s="22"/>
      <c r="HK1844" s="22"/>
      <c r="HL1844" s="22"/>
      <c r="HM1844" s="22"/>
      <c r="HN1844" s="22"/>
      <c r="HO1844" s="22"/>
      <c r="HP1844" s="22"/>
      <c r="HQ1844" s="22"/>
      <c r="HR1844" s="22"/>
      <c r="HS1844" s="22"/>
      <c r="HT1844" s="22"/>
      <c r="HU1844" s="22"/>
      <c r="HV1844" s="22"/>
      <c r="HW1844" s="22"/>
      <c r="HX1844" s="22"/>
      <c r="HY1844" s="22"/>
      <c r="HZ1844" s="22"/>
      <c r="IA1844" s="22"/>
      <c r="IB1844" s="22"/>
      <c r="IC1844" s="22"/>
      <c r="ID1844" s="22"/>
      <c r="IE1844" s="22"/>
      <c r="IF1844" s="22"/>
      <c r="IG1844" s="22"/>
      <c r="IH1844" s="22"/>
      <c r="II1844" s="22"/>
      <c r="IJ1844" s="22"/>
      <c r="IK1844" s="22"/>
      <c r="IL1844" s="22"/>
      <c r="IM1844" s="22"/>
      <c r="IN1844" s="22"/>
      <c r="IO1844" s="24"/>
      <c r="IP1844" s="22"/>
      <c r="IQ1844" s="22"/>
      <c r="IR1844" s="22"/>
      <c r="IS1844" s="22"/>
      <c r="IT1844" s="22"/>
      <c r="IU1844" s="22"/>
      <c r="IV1844" s="22"/>
      <c r="IW1844" s="22"/>
      <c r="IX1844" s="22"/>
      <c r="IY1844" s="22"/>
      <c r="IZ1844" s="22"/>
      <c r="JA1844" s="22"/>
      <c r="JB1844" s="22"/>
      <c r="JC1844" s="22"/>
      <c r="JD1844" s="22"/>
      <c r="JE1844" s="22"/>
      <c r="JF1844" s="22"/>
      <c r="JG1844" s="22"/>
      <c r="JH1844" s="22"/>
      <c r="JI1844" s="22"/>
      <c r="JJ1844" s="22"/>
      <c r="JK1844" s="22"/>
      <c r="JL1844" s="22"/>
      <c r="JM1844" s="22"/>
      <c r="JN1844" s="22"/>
      <c r="JO1844" s="22"/>
      <c r="JP1844" s="22"/>
      <c r="JQ1844" s="22"/>
      <c r="JR1844" s="22"/>
      <c r="JS1844" s="22"/>
      <c r="JT1844" s="22"/>
      <c r="JU1844" s="24"/>
      <c r="JV1844" s="22"/>
      <c r="JW1844" s="22"/>
      <c r="JX1844" s="22"/>
      <c r="JY1844" s="22"/>
      <c r="JZ1844" s="22"/>
      <c r="KA1844" s="22"/>
      <c r="KB1844" s="22"/>
      <c r="KC1844" s="22"/>
      <c r="KD1844" s="22"/>
      <c r="KE1844" s="22"/>
      <c r="KF1844" s="22"/>
      <c r="KG1844" s="22"/>
      <c r="KH1844" s="22"/>
      <c r="KI1844" s="22"/>
      <c r="KJ1844" s="22"/>
      <c r="KK1844" s="22"/>
      <c r="KL1844" s="22"/>
      <c r="KM1844" s="22"/>
      <c r="KN1844" s="22"/>
      <c r="KO1844" s="22"/>
      <c r="KP1844" s="22"/>
      <c r="KQ1844" s="22"/>
      <c r="KR1844" s="22"/>
      <c r="KS1844" s="22"/>
      <c r="KT1844" s="22"/>
      <c r="KU1844" s="22"/>
      <c r="KV1844" s="22"/>
      <c r="KW1844" s="22"/>
      <c r="KX1844" s="22"/>
      <c r="KY1844" s="22"/>
      <c r="KZ1844" s="22"/>
      <c r="LA1844" s="24"/>
      <c r="LB1844" s="22"/>
      <c r="LC1844" s="22"/>
      <c r="LD1844" s="22"/>
      <c r="LE1844" s="22"/>
      <c r="LF1844" s="22"/>
      <c r="LG1844" s="22"/>
      <c r="LH1844" s="22"/>
      <c r="LI1844" s="22"/>
      <c r="LJ1844" s="22"/>
      <c r="LK1844" s="22"/>
      <c r="LL1844" s="22"/>
      <c r="LM1844" s="22"/>
      <c r="LN1844" s="22"/>
      <c r="LO1844" s="22"/>
      <c r="LP1844" s="22"/>
      <c r="LQ1844" s="22"/>
      <c r="LR1844" s="22"/>
      <c r="LS1844" s="22"/>
      <c r="LT1844" s="22"/>
      <c r="LU1844" s="22"/>
      <c r="LV1844" s="22"/>
      <c r="LW1844" s="22"/>
      <c r="LX1844" s="22"/>
      <c r="LY1844" s="22"/>
      <c r="LZ1844" s="22"/>
      <c r="MA1844" s="22"/>
      <c r="MB1844" s="22"/>
      <c r="MC1844" s="22"/>
      <c r="MD1844" s="22"/>
      <c r="ME1844" s="22"/>
      <c r="MF1844" s="22"/>
      <c r="MG1844" s="24"/>
      <c r="MH1844" s="22"/>
      <c r="MI1844" s="22"/>
      <c r="MJ1844" s="22"/>
      <c r="MK1844" s="22"/>
      <c r="ML1844" s="22"/>
      <c r="MM1844" s="22"/>
      <c r="MN1844" s="22"/>
      <c r="MO1844" s="22"/>
      <c r="MP1844" s="22"/>
      <c r="MQ1844" s="22"/>
      <c r="MR1844" s="22"/>
      <c r="MS1844" s="22"/>
      <c r="MT1844" s="22"/>
      <c r="MU1844" s="22"/>
      <c r="MV1844" s="22"/>
      <c r="MW1844" s="22"/>
      <c r="MX1844" s="22"/>
      <c r="MY1844" s="22"/>
      <c r="MZ1844" s="22"/>
      <c r="NA1844" s="22"/>
      <c r="NB1844" s="22"/>
      <c r="NC1844" s="22"/>
      <c r="ND1844" s="22"/>
      <c r="NE1844" s="22"/>
      <c r="NF1844" s="22"/>
      <c r="NG1844" s="22"/>
      <c r="NH1844" s="22"/>
      <c r="NI1844" s="22"/>
      <c r="NJ1844" s="22"/>
      <c r="NK1844" s="22"/>
      <c r="NL1844" s="22"/>
      <c r="NM1844" s="24"/>
      <c r="NN1844" s="22"/>
      <c r="NO1844" s="22"/>
      <c r="NP1844" s="22"/>
      <c r="NQ1844" s="22"/>
      <c r="NR1844" s="22"/>
      <c r="NS1844" s="22"/>
      <c r="NT1844" s="22"/>
      <c r="NU1844" s="22"/>
      <c r="NV1844" s="22"/>
      <c r="NW1844" s="22"/>
      <c r="NX1844" s="22"/>
      <c r="NY1844" s="22"/>
      <c r="NZ1844" s="22"/>
      <c r="OA1844" s="22"/>
      <c r="OB1844" s="22"/>
      <c r="OC1844" s="22"/>
      <c r="OD1844" s="22"/>
      <c r="OE1844" s="22"/>
      <c r="OF1844" s="22"/>
      <c r="OG1844" s="22"/>
      <c r="OH1844" s="22"/>
      <c r="OI1844" s="22"/>
      <c r="OJ1844" s="22"/>
      <c r="OK1844" s="22"/>
      <c r="OL1844" s="22"/>
      <c r="OM1844" s="22"/>
      <c r="ON1844" s="22"/>
      <c r="OO1844" s="22"/>
      <c r="OP1844" s="22"/>
      <c r="OQ1844" s="22"/>
      <c r="OR1844" s="22"/>
    </row>
    <row r="1845" spans="1:408" ht="15" thickBot="1">
      <c r="A1845" s="1" t="str">
        <f t="shared" si="50"/>
        <v>-113</v>
      </c>
      <c r="B1845" s="12" t="str">
        <f t="shared" si="52"/>
        <v/>
      </c>
      <c r="C1845" s="13"/>
      <c r="D1845" s="14"/>
      <c r="E1845" s="15"/>
      <c r="F1845" s="15"/>
      <c r="G1845" s="15">
        <f t="shared" si="51"/>
        <v>0</v>
      </c>
      <c r="H1845" s="16"/>
      <c r="I1845" s="14"/>
      <c r="J1845" s="17"/>
      <c r="K1845" s="78"/>
      <c r="L1845" s="18"/>
      <c r="M1845" s="18"/>
      <c r="N1845" s="16" t="e">
        <f t="shared" ca="1" si="48"/>
        <v>#NAME?</v>
      </c>
      <c r="O1845" s="19"/>
      <c r="P1845" s="19"/>
      <c r="Q1845" s="20"/>
      <c r="R1845" s="21" t="e">
        <f t="array" ref="R1845">VLOOKUP(C1845,DB!A:D,2,FALSE)</f>
        <v>#N/A</v>
      </c>
      <c r="S1845" s="21" t="e">
        <f t="array" ref="S1845">VLOOKUP(C1845,DB!A:D,3,FALSE)</f>
        <v>#N/A</v>
      </c>
      <c r="T1845" s="22" t="s">
        <v>19</v>
      </c>
      <c r="U1845" s="1" t="str">
        <f t="shared" si="53"/>
        <v/>
      </c>
      <c r="V1845" s="23" t="e">
        <f t="shared" ca="1" si="47"/>
        <v>#NAME?</v>
      </c>
      <c r="X1845" s="24" t="e">
        <f>VLOOKUP(CONCATENATE(C1845,D1845),'Honor 2025'!A:D,4,FALSE)</f>
        <v>#N/A</v>
      </c>
      <c r="Y1845" s="24"/>
      <c r="Z1845" s="22"/>
      <c r="AA1845" s="22"/>
      <c r="AB1845" s="22"/>
      <c r="AC1845" s="22"/>
      <c r="AD1845" s="22"/>
      <c r="AE1845" s="22"/>
      <c r="AF1845" s="22"/>
      <c r="AG1845" s="22"/>
      <c r="AH1845" s="22"/>
      <c r="AI1845" s="22"/>
      <c r="AJ1845" s="22"/>
      <c r="AK1845" s="22"/>
      <c r="AL1845" s="22"/>
      <c r="AM1845" s="22"/>
      <c r="AN1845" s="22"/>
      <c r="AO1845" s="22"/>
      <c r="AP1845" s="22"/>
      <c r="AQ1845" s="22"/>
      <c r="AR1845" s="22"/>
      <c r="AS1845" s="22"/>
      <c r="AT1845" s="22"/>
      <c r="AU1845" s="22"/>
      <c r="AV1845" s="22"/>
      <c r="AW1845" s="22"/>
      <c r="AX1845" s="22"/>
      <c r="AY1845" s="22"/>
      <c r="AZ1845" s="22"/>
      <c r="BA1845" s="22"/>
      <c r="BB1845" s="22"/>
      <c r="BC1845" s="22"/>
      <c r="BD1845" s="22"/>
      <c r="BE1845" s="24"/>
      <c r="BF1845" s="22"/>
      <c r="BG1845" s="22"/>
      <c r="BH1845" s="22"/>
      <c r="BI1845" s="22"/>
      <c r="BJ1845" s="22"/>
      <c r="BK1845" s="22"/>
      <c r="BL1845" s="22"/>
      <c r="BM1845" s="22"/>
      <c r="BN1845" s="22"/>
      <c r="BO1845" s="22"/>
      <c r="BP1845" s="22"/>
      <c r="BQ1845" s="22"/>
      <c r="BR1845" s="22"/>
      <c r="BS1845" s="22"/>
      <c r="BT1845" s="22"/>
      <c r="BU1845" s="22"/>
      <c r="BV1845" s="22"/>
      <c r="BW1845" s="22"/>
      <c r="BX1845" s="22"/>
      <c r="BY1845" s="22"/>
      <c r="BZ1845" s="22"/>
      <c r="CA1845" s="22"/>
      <c r="CB1845" s="22"/>
      <c r="CC1845" s="22"/>
      <c r="CD1845" s="22"/>
      <c r="CE1845" s="22"/>
      <c r="CF1845" s="22"/>
      <c r="CG1845" s="22"/>
      <c r="CH1845" s="22"/>
      <c r="CI1845" s="22"/>
      <c r="CJ1845" s="22"/>
      <c r="CK1845" s="24"/>
      <c r="CL1845" s="22"/>
      <c r="CM1845" s="22"/>
      <c r="CN1845" s="22"/>
      <c r="CO1845" s="22"/>
      <c r="CP1845" s="22"/>
      <c r="CQ1845" s="22"/>
      <c r="CR1845" s="22"/>
      <c r="CS1845" s="22"/>
      <c r="CT1845" s="22"/>
      <c r="CU1845" s="22"/>
      <c r="CV1845" s="22"/>
      <c r="CW1845" s="22"/>
      <c r="CX1845" s="22"/>
      <c r="CY1845" s="22"/>
      <c r="CZ1845" s="22"/>
      <c r="DA1845" s="22"/>
      <c r="DB1845" s="22"/>
      <c r="DC1845" s="22"/>
      <c r="DD1845" s="22"/>
      <c r="DE1845" s="22"/>
      <c r="DF1845" s="22"/>
      <c r="DG1845" s="22"/>
      <c r="DH1845" s="22"/>
      <c r="DI1845" s="22"/>
      <c r="DJ1845" s="22"/>
      <c r="DK1845" s="22"/>
      <c r="DL1845" s="22"/>
      <c r="DM1845" s="22"/>
      <c r="DN1845" s="22"/>
      <c r="DO1845" s="22"/>
      <c r="DP1845" s="22"/>
      <c r="DQ1845" s="24"/>
      <c r="DR1845" s="22"/>
      <c r="DS1845" s="22"/>
      <c r="DT1845" s="22"/>
      <c r="DU1845" s="22"/>
      <c r="DV1845" s="22"/>
      <c r="DW1845" s="22"/>
      <c r="DX1845" s="22"/>
      <c r="DY1845" s="22"/>
      <c r="DZ1845" s="22"/>
      <c r="EA1845" s="22"/>
      <c r="EB1845" s="22"/>
      <c r="EC1845" s="22"/>
      <c r="ED1845" s="22"/>
      <c r="EE1845" s="22"/>
      <c r="EF1845" s="22"/>
      <c r="EG1845" s="22"/>
      <c r="EH1845" s="22"/>
      <c r="EI1845" s="22"/>
      <c r="EJ1845" s="22"/>
      <c r="EK1845" s="22"/>
      <c r="EL1845" s="22"/>
      <c r="EM1845" s="22"/>
      <c r="EN1845" s="22"/>
      <c r="EO1845" s="22"/>
      <c r="EP1845" s="22"/>
      <c r="EQ1845" s="22"/>
      <c r="ER1845" s="22"/>
      <c r="ES1845" s="22"/>
      <c r="ET1845" s="22"/>
      <c r="EU1845" s="22"/>
      <c r="EV1845" s="22"/>
      <c r="EW1845" s="24"/>
      <c r="EX1845" s="22"/>
      <c r="EY1845" s="22"/>
      <c r="EZ1845" s="22"/>
      <c r="FA1845" s="22"/>
      <c r="FB1845" s="22"/>
      <c r="FC1845" s="22"/>
      <c r="FD1845" s="22"/>
      <c r="FE1845" s="22"/>
      <c r="FF1845" s="22"/>
      <c r="FG1845" s="22"/>
      <c r="FH1845" s="22"/>
      <c r="FI1845" s="22"/>
      <c r="FJ1845" s="22"/>
      <c r="FK1845" s="22"/>
      <c r="FL1845" s="22"/>
      <c r="FM1845" s="22"/>
      <c r="FN1845" s="22"/>
      <c r="FO1845" s="22"/>
      <c r="FP1845" s="22"/>
      <c r="FQ1845" s="22"/>
      <c r="FR1845" s="22"/>
      <c r="FS1845" s="22"/>
      <c r="FT1845" s="22"/>
      <c r="FU1845" s="22"/>
      <c r="FV1845" s="22"/>
      <c r="FW1845" s="22"/>
      <c r="FX1845" s="22"/>
      <c r="FY1845" s="22"/>
      <c r="FZ1845" s="22"/>
      <c r="GA1845" s="22"/>
      <c r="GB1845" s="22"/>
      <c r="GC1845" s="24"/>
      <c r="GD1845" s="22"/>
      <c r="GE1845" s="22"/>
      <c r="GF1845" s="22"/>
      <c r="GG1845" s="22"/>
      <c r="GH1845" s="22"/>
      <c r="GI1845" s="22"/>
      <c r="GJ1845" s="22"/>
      <c r="GK1845" s="22"/>
      <c r="GL1845" s="22"/>
      <c r="GM1845" s="22"/>
      <c r="GN1845" s="22"/>
      <c r="GO1845" s="22"/>
      <c r="GP1845" s="22"/>
      <c r="GQ1845" s="22"/>
      <c r="GR1845" s="22"/>
      <c r="GS1845" s="22"/>
      <c r="GT1845" s="22"/>
      <c r="GU1845" s="22"/>
      <c r="GV1845" s="22"/>
      <c r="GW1845" s="22"/>
      <c r="GX1845" s="22"/>
      <c r="GY1845" s="22"/>
      <c r="GZ1845" s="22"/>
      <c r="HA1845" s="22"/>
      <c r="HB1845" s="22"/>
      <c r="HC1845" s="22"/>
      <c r="HD1845" s="22"/>
      <c r="HE1845" s="22"/>
      <c r="HF1845" s="22"/>
      <c r="HG1845" s="22"/>
      <c r="HH1845" s="22"/>
      <c r="HI1845" s="24"/>
      <c r="HJ1845" s="22"/>
      <c r="HK1845" s="22"/>
      <c r="HL1845" s="22"/>
      <c r="HM1845" s="22"/>
      <c r="HN1845" s="22"/>
      <c r="HO1845" s="22"/>
      <c r="HP1845" s="22"/>
      <c r="HQ1845" s="22"/>
      <c r="HR1845" s="22"/>
      <c r="HS1845" s="22"/>
      <c r="HT1845" s="22"/>
      <c r="HU1845" s="22"/>
      <c r="HV1845" s="22"/>
      <c r="HW1845" s="22"/>
      <c r="HX1845" s="22"/>
      <c r="HY1845" s="22"/>
      <c r="HZ1845" s="22"/>
      <c r="IA1845" s="22"/>
      <c r="IB1845" s="22"/>
      <c r="IC1845" s="22"/>
      <c r="ID1845" s="22"/>
      <c r="IE1845" s="22"/>
      <c r="IF1845" s="22"/>
      <c r="IG1845" s="22"/>
      <c r="IH1845" s="22"/>
      <c r="II1845" s="22"/>
      <c r="IJ1845" s="22"/>
      <c r="IK1845" s="22"/>
      <c r="IL1845" s="22"/>
      <c r="IM1845" s="22"/>
      <c r="IN1845" s="22"/>
      <c r="IO1845" s="24"/>
      <c r="IP1845" s="22"/>
      <c r="IQ1845" s="22"/>
      <c r="IR1845" s="22"/>
      <c r="IS1845" s="22"/>
      <c r="IT1845" s="22"/>
      <c r="IU1845" s="22"/>
      <c r="IV1845" s="22"/>
      <c r="IW1845" s="22"/>
      <c r="IX1845" s="22"/>
      <c r="IY1845" s="22"/>
      <c r="IZ1845" s="22"/>
      <c r="JA1845" s="22"/>
      <c r="JB1845" s="22"/>
      <c r="JC1845" s="22"/>
      <c r="JD1845" s="22"/>
      <c r="JE1845" s="22"/>
      <c r="JF1845" s="22"/>
      <c r="JG1845" s="22"/>
      <c r="JH1845" s="22"/>
      <c r="JI1845" s="22"/>
      <c r="JJ1845" s="22"/>
      <c r="JK1845" s="22"/>
      <c r="JL1845" s="22"/>
      <c r="JM1845" s="22"/>
      <c r="JN1845" s="22"/>
      <c r="JO1845" s="22"/>
      <c r="JP1845" s="22"/>
      <c r="JQ1845" s="22"/>
      <c r="JR1845" s="22"/>
      <c r="JS1845" s="22"/>
      <c r="JT1845" s="22"/>
      <c r="JU1845" s="24"/>
      <c r="JV1845" s="22"/>
      <c r="JW1845" s="22"/>
      <c r="JX1845" s="22"/>
      <c r="JY1845" s="22"/>
      <c r="JZ1845" s="22"/>
      <c r="KA1845" s="22"/>
      <c r="KB1845" s="22"/>
      <c r="KC1845" s="22"/>
      <c r="KD1845" s="22"/>
      <c r="KE1845" s="22"/>
      <c r="KF1845" s="22"/>
      <c r="KG1845" s="22"/>
      <c r="KH1845" s="22"/>
      <c r="KI1845" s="22"/>
      <c r="KJ1845" s="22"/>
      <c r="KK1845" s="22"/>
      <c r="KL1845" s="22"/>
      <c r="KM1845" s="22"/>
      <c r="KN1845" s="22"/>
      <c r="KO1845" s="22"/>
      <c r="KP1845" s="22"/>
      <c r="KQ1845" s="22"/>
      <c r="KR1845" s="22"/>
      <c r="KS1845" s="22"/>
      <c r="KT1845" s="22"/>
      <c r="KU1845" s="22"/>
      <c r="KV1845" s="22"/>
      <c r="KW1845" s="22"/>
      <c r="KX1845" s="22"/>
      <c r="KY1845" s="22"/>
      <c r="KZ1845" s="22"/>
      <c r="LA1845" s="24"/>
      <c r="LB1845" s="22"/>
      <c r="LC1845" s="22"/>
      <c r="LD1845" s="22"/>
      <c r="LE1845" s="22"/>
      <c r="LF1845" s="22"/>
      <c r="LG1845" s="22"/>
      <c r="LH1845" s="22"/>
      <c r="LI1845" s="22"/>
      <c r="LJ1845" s="22"/>
      <c r="LK1845" s="22"/>
      <c r="LL1845" s="22"/>
      <c r="LM1845" s="22"/>
      <c r="LN1845" s="22"/>
      <c r="LO1845" s="22"/>
      <c r="LP1845" s="22"/>
      <c r="LQ1845" s="22"/>
      <c r="LR1845" s="22"/>
      <c r="LS1845" s="22"/>
      <c r="LT1845" s="22"/>
      <c r="LU1845" s="22"/>
      <c r="LV1845" s="22"/>
      <c r="LW1845" s="22"/>
      <c r="LX1845" s="22"/>
      <c r="LY1845" s="22"/>
      <c r="LZ1845" s="22"/>
      <c r="MA1845" s="22"/>
      <c r="MB1845" s="22"/>
      <c r="MC1845" s="22"/>
      <c r="MD1845" s="22"/>
      <c r="ME1845" s="22"/>
      <c r="MF1845" s="22"/>
      <c r="MG1845" s="24"/>
      <c r="MH1845" s="22"/>
      <c r="MI1845" s="22"/>
      <c r="MJ1845" s="22"/>
      <c r="MK1845" s="22"/>
      <c r="ML1845" s="22"/>
      <c r="MM1845" s="22"/>
      <c r="MN1845" s="22"/>
      <c r="MO1845" s="22"/>
      <c r="MP1845" s="22"/>
      <c r="MQ1845" s="22"/>
      <c r="MR1845" s="22"/>
      <c r="MS1845" s="22"/>
      <c r="MT1845" s="22"/>
      <c r="MU1845" s="22"/>
      <c r="MV1845" s="22"/>
      <c r="MW1845" s="22"/>
      <c r="MX1845" s="22"/>
      <c r="MY1845" s="22"/>
      <c r="MZ1845" s="22"/>
      <c r="NA1845" s="22"/>
      <c r="NB1845" s="22"/>
      <c r="NC1845" s="22"/>
      <c r="ND1845" s="22"/>
      <c r="NE1845" s="22"/>
      <c r="NF1845" s="22"/>
      <c r="NG1845" s="22"/>
      <c r="NH1845" s="22"/>
      <c r="NI1845" s="22"/>
      <c r="NJ1845" s="22"/>
      <c r="NK1845" s="22"/>
      <c r="NL1845" s="22"/>
      <c r="NM1845" s="24"/>
      <c r="NN1845" s="22"/>
      <c r="NO1845" s="22"/>
      <c r="NP1845" s="22"/>
      <c r="NQ1845" s="22"/>
      <c r="NR1845" s="22"/>
      <c r="NS1845" s="22"/>
      <c r="NT1845" s="22"/>
      <c r="NU1845" s="22"/>
      <c r="NV1845" s="22"/>
      <c r="NW1845" s="22"/>
      <c r="NX1845" s="22"/>
      <c r="NY1845" s="22"/>
      <c r="NZ1845" s="22"/>
      <c r="OA1845" s="22"/>
      <c r="OB1845" s="22"/>
      <c r="OC1845" s="22"/>
      <c r="OD1845" s="22"/>
      <c r="OE1845" s="22"/>
      <c r="OF1845" s="22"/>
      <c r="OG1845" s="22"/>
      <c r="OH1845" s="22"/>
      <c r="OI1845" s="22"/>
      <c r="OJ1845" s="22"/>
      <c r="OK1845" s="22"/>
      <c r="OL1845" s="22"/>
      <c r="OM1845" s="22"/>
      <c r="ON1845" s="22"/>
      <c r="OO1845" s="22"/>
      <c r="OP1845" s="22"/>
      <c r="OQ1845" s="22"/>
      <c r="OR1845" s="22"/>
    </row>
    <row r="1846" spans="1:408" ht="15" thickBot="1">
      <c r="A1846" s="1" t="str">
        <f t="shared" si="50"/>
        <v>-114</v>
      </c>
      <c r="B1846" s="12" t="str">
        <f t="shared" si="52"/>
        <v/>
      </c>
      <c r="C1846" s="13"/>
      <c r="D1846" s="14"/>
      <c r="E1846" s="15"/>
      <c r="F1846" s="15"/>
      <c r="G1846" s="15">
        <f t="shared" si="51"/>
        <v>0</v>
      </c>
      <c r="H1846" s="16"/>
      <c r="I1846" s="14"/>
      <c r="J1846" s="17"/>
      <c r="K1846" s="79"/>
      <c r="L1846" s="18"/>
      <c r="M1846" s="18"/>
      <c r="N1846" s="16" t="e">
        <f t="shared" ca="1" si="48"/>
        <v>#NAME?</v>
      </c>
      <c r="O1846" s="19"/>
      <c r="P1846" s="19"/>
      <c r="Q1846" s="20"/>
      <c r="R1846" s="21" t="e">
        <f t="array" ref="R1846">VLOOKUP(C1846,DB!A:D,2,FALSE)</f>
        <v>#N/A</v>
      </c>
      <c r="S1846" s="21" t="e">
        <f t="array" ref="S1846">VLOOKUP(C1846,DB!A:D,3,FALSE)</f>
        <v>#N/A</v>
      </c>
      <c r="T1846" s="22" t="s">
        <v>19</v>
      </c>
      <c r="U1846" s="1" t="str">
        <f t="shared" si="53"/>
        <v/>
      </c>
      <c r="V1846" s="23" t="e">
        <f t="shared" ca="1" si="47"/>
        <v>#NAME?</v>
      </c>
      <c r="X1846" s="24" t="e">
        <f>VLOOKUP(CONCATENATE(C1846,D1846),'Honor 2025'!A:D,4,FALSE)</f>
        <v>#N/A</v>
      </c>
      <c r="Y1846" s="24"/>
      <c r="Z1846" s="22"/>
      <c r="AA1846" s="22"/>
      <c r="AB1846" s="22"/>
      <c r="AC1846" s="22"/>
      <c r="AD1846" s="22"/>
      <c r="AE1846" s="22"/>
      <c r="AF1846" s="22"/>
      <c r="AG1846" s="22"/>
      <c r="AH1846" s="22"/>
      <c r="AI1846" s="22"/>
      <c r="AJ1846" s="22"/>
      <c r="AK1846" s="22"/>
      <c r="AL1846" s="22"/>
      <c r="AM1846" s="22"/>
      <c r="AN1846" s="22"/>
      <c r="AO1846" s="22"/>
      <c r="AP1846" s="22"/>
      <c r="AQ1846" s="22"/>
      <c r="AR1846" s="22"/>
      <c r="AS1846" s="22"/>
      <c r="AT1846" s="22"/>
      <c r="AU1846" s="22"/>
      <c r="AV1846" s="22"/>
      <c r="AW1846" s="22"/>
      <c r="AX1846" s="22"/>
      <c r="AY1846" s="22"/>
      <c r="AZ1846" s="22"/>
      <c r="BA1846" s="22"/>
      <c r="BB1846" s="22"/>
      <c r="BC1846" s="22"/>
      <c r="BD1846" s="22"/>
      <c r="BE1846" s="24"/>
      <c r="BF1846" s="22"/>
      <c r="BG1846" s="22"/>
      <c r="BH1846" s="22"/>
      <c r="BI1846" s="22"/>
      <c r="BJ1846" s="22"/>
      <c r="BK1846" s="22"/>
      <c r="BL1846" s="22"/>
      <c r="BM1846" s="22"/>
      <c r="BN1846" s="22"/>
      <c r="BO1846" s="22"/>
      <c r="BP1846" s="22"/>
      <c r="BQ1846" s="22"/>
      <c r="BR1846" s="22"/>
      <c r="BS1846" s="22"/>
      <c r="BT1846" s="22"/>
      <c r="BU1846" s="22"/>
      <c r="BV1846" s="22"/>
      <c r="BW1846" s="22"/>
      <c r="BX1846" s="22"/>
      <c r="BY1846" s="22"/>
      <c r="BZ1846" s="22"/>
      <c r="CA1846" s="22"/>
      <c r="CB1846" s="22"/>
      <c r="CC1846" s="22"/>
      <c r="CD1846" s="22"/>
      <c r="CE1846" s="22"/>
      <c r="CF1846" s="22"/>
      <c r="CG1846" s="22"/>
      <c r="CH1846" s="22"/>
      <c r="CI1846" s="22"/>
      <c r="CJ1846" s="22"/>
      <c r="CK1846" s="24"/>
      <c r="CL1846" s="22"/>
      <c r="CM1846" s="22"/>
      <c r="CN1846" s="22"/>
      <c r="CO1846" s="22"/>
      <c r="CP1846" s="22"/>
      <c r="CQ1846" s="22"/>
      <c r="CR1846" s="22"/>
      <c r="CS1846" s="22"/>
      <c r="CT1846" s="22"/>
      <c r="CU1846" s="22"/>
      <c r="CV1846" s="22"/>
      <c r="CW1846" s="22"/>
      <c r="CX1846" s="22"/>
      <c r="CY1846" s="22"/>
      <c r="CZ1846" s="22"/>
      <c r="DA1846" s="22"/>
      <c r="DB1846" s="22"/>
      <c r="DC1846" s="22"/>
      <c r="DD1846" s="22"/>
      <c r="DE1846" s="22"/>
      <c r="DF1846" s="22"/>
      <c r="DG1846" s="22"/>
      <c r="DH1846" s="22"/>
      <c r="DI1846" s="22"/>
      <c r="DJ1846" s="22"/>
      <c r="DK1846" s="22"/>
      <c r="DL1846" s="22"/>
      <c r="DM1846" s="22"/>
      <c r="DN1846" s="22"/>
      <c r="DO1846" s="22"/>
      <c r="DP1846" s="22"/>
      <c r="DQ1846" s="24"/>
      <c r="DR1846" s="22"/>
      <c r="DS1846" s="22"/>
      <c r="DT1846" s="22"/>
      <c r="DU1846" s="22"/>
      <c r="DV1846" s="22"/>
      <c r="DW1846" s="22"/>
      <c r="DX1846" s="22"/>
      <c r="DY1846" s="22"/>
      <c r="DZ1846" s="22"/>
      <c r="EA1846" s="22"/>
      <c r="EB1846" s="22"/>
      <c r="EC1846" s="22"/>
      <c r="ED1846" s="22"/>
      <c r="EE1846" s="22"/>
      <c r="EF1846" s="22"/>
      <c r="EG1846" s="22"/>
      <c r="EH1846" s="22"/>
      <c r="EI1846" s="22"/>
      <c r="EJ1846" s="22"/>
      <c r="EK1846" s="22"/>
      <c r="EL1846" s="22"/>
      <c r="EM1846" s="22"/>
      <c r="EN1846" s="22"/>
      <c r="EO1846" s="22"/>
      <c r="EP1846" s="22"/>
      <c r="EQ1846" s="22"/>
      <c r="ER1846" s="22"/>
      <c r="ES1846" s="22"/>
      <c r="ET1846" s="22"/>
      <c r="EU1846" s="22"/>
      <c r="EV1846" s="22"/>
      <c r="EW1846" s="24"/>
      <c r="EX1846" s="22"/>
      <c r="EY1846" s="22"/>
      <c r="EZ1846" s="22"/>
      <c r="FA1846" s="22"/>
      <c r="FB1846" s="22"/>
      <c r="FC1846" s="22"/>
      <c r="FD1846" s="22"/>
      <c r="FE1846" s="22"/>
      <c r="FF1846" s="22"/>
      <c r="FG1846" s="22"/>
      <c r="FH1846" s="22"/>
      <c r="FI1846" s="22"/>
      <c r="FJ1846" s="22"/>
      <c r="FK1846" s="22"/>
      <c r="FL1846" s="22"/>
      <c r="FM1846" s="22"/>
      <c r="FN1846" s="22"/>
      <c r="FO1846" s="22"/>
      <c r="FP1846" s="22"/>
      <c r="FQ1846" s="22"/>
      <c r="FR1846" s="22"/>
      <c r="FS1846" s="22"/>
      <c r="FT1846" s="22"/>
      <c r="FU1846" s="22"/>
      <c r="FV1846" s="22"/>
      <c r="FW1846" s="22"/>
      <c r="FX1846" s="22"/>
      <c r="FY1846" s="22"/>
      <c r="FZ1846" s="22"/>
      <c r="GA1846" s="22"/>
      <c r="GB1846" s="22"/>
      <c r="GC1846" s="24"/>
      <c r="GD1846" s="22"/>
      <c r="GE1846" s="22"/>
      <c r="GF1846" s="22"/>
      <c r="GG1846" s="22"/>
      <c r="GH1846" s="22"/>
      <c r="GI1846" s="22"/>
      <c r="GJ1846" s="22"/>
      <c r="GK1846" s="22"/>
      <c r="GL1846" s="22"/>
      <c r="GM1846" s="22"/>
      <c r="GN1846" s="22"/>
      <c r="GO1846" s="22"/>
      <c r="GP1846" s="22"/>
      <c r="GQ1846" s="22"/>
      <c r="GR1846" s="22"/>
      <c r="GS1846" s="22"/>
      <c r="GT1846" s="22"/>
      <c r="GU1846" s="22"/>
      <c r="GV1846" s="22"/>
      <c r="GW1846" s="22"/>
      <c r="GX1846" s="22"/>
      <c r="GY1846" s="22"/>
      <c r="GZ1846" s="22"/>
      <c r="HA1846" s="22"/>
      <c r="HB1846" s="22"/>
      <c r="HC1846" s="22"/>
      <c r="HD1846" s="22"/>
      <c r="HE1846" s="22"/>
      <c r="HF1846" s="22"/>
      <c r="HG1846" s="22"/>
      <c r="HH1846" s="22"/>
      <c r="HI1846" s="24"/>
      <c r="HJ1846" s="22"/>
      <c r="HK1846" s="22"/>
      <c r="HL1846" s="22"/>
      <c r="HM1846" s="22"/>
      <c r="HN1846" s="22"/>
      <c r="HO1846" s="22"/>
      <c r="HP1846" s="22"/>
      <c r="HQ1846" s="22"/>
      <c r="HR1846" s="22"/>
      <c r="HS1846" s="22"/>
      <c r="HT1846" s="22"/>
      <c r="HU1846" s="22"/>
      <c r="HV1846" s="22"/>
      <c r="HW1846" s="22"/>
      <c r="HX1846" s="22"/>
      <c r="HY1846" s="22"/>
      <c r="HZ1846" s="22"/>
      <c r="IA1846" s="22"/>
      <c r="IB1846" s="22"/>
      <c r="IC1846" s="22"/>
      <c r="ID1846" s="22"/>
      <c r="IE1846" s="22"/>
      <c r="IF1846" s="22"/>
      <c r="IG1846" s="22"/>
      <c r="IH1846" s="22"/>
      <c r="II1846" s="22"/>
      <c r="IJ1846" s="22"/>
      <c r="IK1846" s="22"/>
      <c r="IL1846" s="22"/>
      <c r="IM1846" s="22"/>
      <c r="IN1846" s="22"/>
      <c r="IO1846" s="24"/>
      <c r="IP1846" s="22"/>
      <c r="IQ1846" s="22"/>
      <c r="IR1846" s="22"/>
      <c r="IS1846" s="22"/>
      <c r="IT1846" s="22"/>
      <c r="IU1846" s="22"/>
      <c r="IV1846" s="22"/>
      <c r="IW1846" s="22"/>
      <c r="IX1846" s="22"/>
      <c r="IY1846" s="22"/>
      <c r="IZ1846" s="22"/>
      <c r="JA1846" s="22"/>
      <c r="JB1846" s="22"/>
      <c r="JC1846" s="22"/>
      <c r="JD1846" s="22"/>
      <c r="JE1846" s="22"/>
      <c r="JF1846" s="22"/>
      <c r="JG1846" s="22"/>
      <c r="JH1846" s="22"/>
      <c r="JI1846" s="22"/>
      <c r="JJ1846" s="22"/>
      <c r="JK1846" s="22"/>
      <c r="JL1846" s="22"/>
      <c r="JM1846" s="22"/>
      <c r="JN1846" s="22"/>
      <c r="JO1846" s="22"/>
      <c r="JP1846" s="22"/>
      <c r="JQ1846" s="22"/>
      <c r="JR1846" s="22"/>
      <c r="JS1846" s="22"/>
      <c r="JT1846" s="22"/>
      <c r="JU1846" s="24"/>
      <c r="JV1846" s="22"/>
      <c r="JW1846" s="22"/>
      <c r="JX1846" s="22"/>
      <c r="JY1846" s="22"/>
      <c r="JZ1846" s="22"/>
      <c r="KA1846" s="22"/>
      <c r="KB1846" s="22"/>
      <c r="KC1846" s="22"/>
      <c r="KD1846" s="22"/>
      <c r="KE1846" s="22"/>
      <c r="KF1846" s="22"/>
      <c r="KG1846" s="22"/>
      <c r="KH1846" s="22"/>
      <c r="KI1846" s="22"/>
      <c r="KJ1846" s="22"/>
      <c r="KK1846" s="22"/>
      <c r="KL1846" s="22"/>
      <c r="KM1846" s="22"/>
      <c r="KN1846" s="22"/>
      <c r="KO1846" s="22"/>
      <c r="KP1846" s="22"/>
      <c r="KQ1846" s="22"/>
      <c r="KR1846" s="22"/>
      <c r="KS1846" s="22"/>
      <c r="KT1846" s="22"/>
      <c r="KU1846" s="22"/>
      <c r="KV1846" s="22"/>
      <c r="KW1846" s="22"/>
      <c r="KX1846" s="22"/>
      <c r="KY1846" s="22"/>
      <c r="KZ1846" s="22"/>
      <c r="LA1846" s="24"/>
      <c r="LB1846" s="22"/>
      <c r="LC1846" s="22"/>
      <c r="LD1846" s="22"/>
      <c r="LE1846" s="22"/>
      <c r="LF1846" s="22"/>
      <c r="LG1846" s="22"/>
      <c r="LH1846" s="22"/>
      <c r="LI1846" s="22"/>
      <c r="LJ1846" s="22"/>
      <c r="LK1846" s="22"/>
      <c r="LL1846" s="22"/>
      <c r="LM1846" s="22"/>
      <c r="LN1846" s="22"/>
      <c r="LO1846" s="22"/>
      <c r="LP1846" s="22"/>
      <c r="LQ1846" s="22"/>
      <c r="LR1846" s="22"/>
      <c r="LS1846" s="22"/>
      <c r="LT1846" s="22"/>
      <c r="LU1846" s="22"/>
      <c r="LV1846" s="22"/>
      <c r="LW1846" s="22"/>
      <c r="LX1846" s="22"/>
      <c r="LY1846" s="22"/>
      <c r="LZ1846" s="22"/>
      <c r="MA1846" s="22"/>
      <c r="MB1846" s="22"/>
      <c r="MC1846" s="22"/>
      <c r="MD1846" s="22"/>
      <c r="ME1846" s="22"/>
      <c r="MF1846" s="22"/>
      <c r="MG1846" s="24"/>
      <c r="MH1846" s="22"/>
      <c r="MI1846" s="22"/>
      <c r="MJ1846" s="22"/>
      <c r="MK1846" s="22"/>
      <c r="ML1846" s="22"/>
      <c r="MM1846" s="22"/>
      <c r="MN1846" s="22"/>
      <c r="MO1846" s="22"/>
      <c r="MP1846" s="22"/>
      <c r="MQ1846" s="22"/>
      <c r="MR1846" s="22"/>
      <c r="MS1846" s="22"/>
      <c r="MT1846" s="22"/>
      <c r="MU1846" s="22"/>
      <c r="MV1846" s="22"/>
      <c r="MW1846" s="22"/>
      <c r="MX1846" s="22"/>
      <c r="MY1846" s="22"/>
      <c r="MZ1846" s="22"/>
      <c r="NA1846" s="22"/>
      <c r="NB1846" s="22"/>
      <c r="NC1846" s="22"/>
      <c r="ND1846" s="22"/>
      <c r="NE1846" s="22"/>
      <c r="NF1846" s="22"/>
      <c r="NG1846" s="22"/>
      <c r="NH1846" s="22"/>
      <c r="NI1846" s="22"/>
      <c r="NJ1846" s="22"/>
      <c r="NK1846" s="22"/>
      <c r="NL1846" s="22"/>
      <c r="NM1846" s="24"/>
      <c r="NN1846" s="22"/>
      <c r="NO1846" s="22"/>
      <c r="NP1846" s="22"/>
      <c r="NQ1846" s="22"/>
      <c r="NR1846" s="22"/>
      <c r="NS1846" s="22"/>
      <c r="NT1846" s="22"/>
      <c r="NU1846" s="22"/>
      <c r="NV1846" s="22"/>
      <c r="NW1846" s="22"/>
      <c r="NX1846" s="22"/>
      <c r="NY1846" s="22"/>
      <c r="NZ1846" s="22"/>
      <c r="OA1846" s="22"/>
      <c r="OB1846" s="22"/>
      <c r="OC1846" s="22"/>
      <c r="OD1846" s="22"/>
      <c r="OE1846" s="22"/>
      <c r="OF1846" s="22"/>
      <c r="OG1846" s="22"/>
      <c r="OH1846" s="22"/>
      <c r="OI1846" s="22"/>
      <c r="OJ1846" s="22"/>
      <c r="OK1846" s="22"/>
      <c r="OL1846" s="22"/>
      <c r="OM1846" s="22"/>
      <c r="ON1846" s="22"/>
      <c r="OO1846" s="22"/>
      <c r="OP1846" s="22"/>
      <c r="OQ1846" s="22"/>
      <c r="OR1846" s="22"/>
    </row>
    <row r="1847" spans="1:408" ht="15" thickBot="1">
      <c r="A1847" s="1" t="str">
        <f t="shared" si="50"/>
        <v>-115</v>
      </c>
      <c r="B1847" s="12" t="str">
        <f t="shared" si="52"/>
        <v/>
      </c>
      <c r="C1847" s="13"/>
      <c r="D1847" s="14"/>
      <c r="E1847" s="15"/>
      <c r="F1847" s="15"/>
      <c r="G1847" s="15">
        <f t="shared" si="51"/>
        <v>0</v>
      </c>
      <c r="H1847" s="16"/>
      <c r="I1847" s="14"/>
      <c r="J1847" s="17"/>
      <c r="K1847" s="78"/>
      <c r="L1847" s="18"/>
      <c r="M1847" s="18"/>
      <c r="N1847" s="16" t="e">
        <f t="shared" ca="1" si="48"/>
        <v>#NAME?</v>
      </c>
      <c r="O1847" s="19"/>
      <c r="P1847" s="19"/>
      <c r="Q1847" s="20"/>
      <c r="R1847" s="21" t="e">
        <f t="array" ref="R1847">VLOOKUP(C1847,DB!A:D,2,FALSE)</f>
        <v>#N/A</v>
      </c>
      <c r="S1847" s="21" t="e">
        <f t="array" ref="S1847">VLOOKUP(C1847,DB!A:D,3,FALSE)</f>
        <v>#N/A</v>
      </c>
      <c r="T1847" s="22" t="s">
        <v>19</v>
      </c>
      <c r="U1847" s="1" t="str">
        <f t="shared" si="53"/>
        <v/>
      </c>
      <c r="V1847" s="23" t="e">
        <f t="shared" ref="V1847:V2004" ca="1" si="54">IF(M1847="",_xludf.SWITCH(D1847,"Januari",EOMONTH("01/01/2024",0),"Februari",EOMONTH("01/01/2024",1),"Maret",EOMONTH("01/01/2024",2),"April",EOMONTH("01/01/2024",3),"Mei",EOMONTH("01/01/2024",4),"Juni",EOMONTH("01/01/2024",5),"Juli",EOMONTH("01/01/2024",6),"Agustus",EOMONTH("01/01/2024",7),"September",EOMONTH("01/01/2024",8),"Oktober",EOMONTH("01/01/2024",9),"November",EOMONTH("01/01/2024",10),"Desember",EOMONTH("01/01/2024",11)),M1847)</f>
        <v>#NAME?</v>
      </c>
      <c r="X1847" s="24" t="e">
        <f>VLOOKUP(CONCATENATE(C1847,D1847),'Honor 2025'!A:D,4,FALSE)</f>
        <v>#N/A</v>
      </c>
      <c r="Y1847" s="24"/>
      <c r="Z1847" s="22"/>
      <c r="AA1847" s="22"/>
      <c r="AB1847" s="22"/>
      <c r="AC1847" s="22"/>
      <c r="AD1847" s="22"/>
      <c r="AE1847" s="22"/>
      <c r="AF1847" s="22"/>
      <c r="AG1847" s="22"/>
      <c r="AH1847" s="22"/>
      <c r="AI1847" s="22"/>
      <c r="AJ1847" s="22"/>
      <c r="AK1847" s="22"/>
      <c r="AL1847" s="22"/>
      <c r="AM1847" s="22"/>
      <c r="AN1847" s="22"/>
      <c r="AO1847" s="22"/>
      <c r="AP1847" s="22"/>
      <c r="AQ1847" s="22"/>
      <c r="AR1847" s="22"/>
      <c r="AS1847" s="22"/>
      <c r="AT1847" s="22"/>
      <c r="AU1847" s="22"/>
      <c r="AV1847" s="22"/>
      <c r="AW1847" s="22"/>
      <c r="AX1847" s="22"/>
      <c r="AY1847" s="22"/>
      <c r="AZ1847" s="22"/>
      <c r="BA1847" s="22"/>
      <c r="BB1847" s="22"/>
      <c r="BC1847" s="22"/>
      <c r="BD1847" s="22"/>
      <c r="BE1847" s="24"/>
      <c r="BF1847" s="22"/>
      <c r="BG1847" s="22"/>
      <c r="BH1847" s="22"/>
      <c r="BI1847" s="22"/>
      <c r="BJ1847" s="22"/>
      <c r="BK1847" s="22"/>
      <c r="BL1847" s="22"/>
      <c r="BM1847" s="22"/>
      <c r="BN1847" s="22"/>
      <c r="BO1847" s="22"/>
      <c r="BP1847" s="22"/>
      <c r="BQ1847" s="22"/>
      <c r="BR1847" s="22"/>
      <c r="BS1847" s="22"/>
      <c r="BT1847" s="22"/>
      <c r="BU1847" s="22"/>
      <c r="BV1847" s="22"/>
      <c r="BW1847" s="22"/>
      <c r="BX1847" s="22"/>
      <c r="BY1847" s="22"/>
      <c r="BZ1847" s="22"/>
      <c r="CA1847" s="22"/>
      <c r="CB1847" s="22"/>
      <c r="CC1847" s="22"/>
      <c r="CD1847" s="22"/>
      <c r="CE1847" s="22"/>
      <c r="CF1847" s="22"/>
      <c r="CG1847" s="22"/>
      <c r="CH1847" s="22"/>
      <c r="CI1847" s="22"/>
      <c r="CJ1847" s="22"/>
      <c r="CK1847" s="24"/>
      <c r="CL1847" s="22"/>
      <c r="CM1847" s="22"/>
      <c r="CN1847" s="22"/>
      <c r="CO1847" s="22"/>
      <c r="CP1847" s="22"/>
      <c r="CQ1847" s="22"/>
      <c r="CR1847" s="22"/>
      <c r="CS1847" s="22"/>
      <c r="CT1847" s="22"/>
      <c r="CU1847" s="22"/>
      <c r="CV1847" s="22"/>
      <c r="CW1847" s="22"/>
      <c r="CX1847" s="22"/>
      <c r="CY1847" s="22"/>
      <c r="CZ1847" s="22"/>
      <c r="DA1847" s="22"/>
      <c r="DB1847" s="22"/>
      <c r="DC1847" s="22"/>
      <c r="DD1847" s="22"/>
      <c r="DE1847" s="22"/>
      <c r="DF1847" s="22"/>
      <c r="DG1847" s="22"/>
      <c r="DH1847" s="22"/>
      <c r="DI1847" s="22"/>
      <c r="DJ1847" s="22"/>
      <c r="DK1847" s="22"/>
      <c r="DL1847" s="22"/>
      <c r="DM1847" s="22"/>
      <c r="DN1847" s="22"/>
      <c r="DO1847" s="22"/>
      <c r="DP1847" s="22"/>
      <c r="DQ1847" s="24"/>
      <c r="DR1847" s="22"/>
      <c r="DS1847" s="22"/>
      <c r="DT1847" s="22"/>
      <c r="DU1847" s="22"/>
      <c r="DV1847" s="22"/>
      <c r="DW1847" s="22"/>
      <c r="DX1847" s="22"/>
      <c r="DY1847" s="22"/>
      <c r="DZ1847" s="22"/>
      <c r="EA1847" s="22"/>
      <c r="EB1847" s="22"/>
      <c r="EC1847" s="22"/>
      <c r="ED1847" s="22"/>
      <c r="EE1847" s="22"/>
      <c r="EF1847" s="22"/>
      <c r="EG1847" s="22"/>
      <c r="EH1847" s="22"/>
      <c r="EI1847" s="22"/>
      <c r="EJ1847" s="22"/>
      <c r="EK1847" s="22"/>
      <c r="EL1847" s="22"/>
      <c r="EM1847" s="22"/>
      <c r="EN1847" s="22"/>
      <c r="EO1847" s="22"/>
      <c r="EP1847" s="22"/>
      <c r="EQ1847" s="22"/>
      <c r="ER1847" s="22"/>
      <c r="ES1847" s="22"/>
      <c r="ET1847" s="22"/>
      <c r="EU1847" s="22"/>
      <c r="EV1847" s="22"/>
      <c r="EW1847" s="24"/>
      <c r="EX1847" s="22"/>
      <c r="EY1847" s="22"/>
      <c r="EZ1847" s="22"/>
      <c r="FA1847" s="22"/>
      <c r="FB1847" s="22"/>
      <c r="FC1847" s="22"/>
      <c r="FD1847" s="22"/>
      <c r="FE1847" s="22"/>
      <c r="FF1847" s="22"/>
      <c r="FG1847" s="22"/>
      <c r="FH1847" s="22"/>
      <c r="FI1847" s="22"/>
      <c r="FJ1847" s="22"/>
      <c r="FK1847" s="22"/>
      <c r="FL1847" s="22"/>
      <c r="FM1847" s="22"/>
      <c r="FN1847" s="22"/>
      <c r="FO1847" s="22"/>
      <c r="FP1847" s="22"/>
      <c r="FQ1847" s="22"/>
      <c r="FR1847" s="22"/>
      <c r="FS1847" s="22"/>
      <c r="FT1847" s="22"/>
      <c r="FU1847" s="22"/>
      <c r="FV1847" s="22"/>
      <c r="FW1847" s="22"/>
      <c r="FX1847" s="22"/>
      <c r="FY1847" s="22"/>
      <c r="FZ1847" s="22"/>
      <c r="GA1847" s="22"/>
      <c r="GB1847" s="22"/>
      <c r="GC1847" s="24"/>
      <c r="GD1847" s="22"/>
      <c r="GE1847" s="22"/>
      <c r="GF1847" s="22"/>
      <c r="GG1847" s="22"/>
      <c r="GH1847" s="22"/>
      <c r="GI1847" s="22"/>
      <c r="GJ1847" s="22"/>
      <c r="GK1847" s="22"/>
      <c r="GL1847" s="22"/>
      <c r="GM1847" s="22"/>
      <c r="GN1847" s="22"/>
      <c r="GO1847" s="22"/>
      <c r="GP1847" s="22"/>
      <c r="GQ1847" s="22"/>
      <c r="GR1847" s="22"/>
      <c r="GS1847" s="22"/>
      <c r="GT1847" s="22"/>
      <c r="GU1847" s="22"/>
      <c r="GV1847" s="22"/>
      <c r="GW1847" s="22"/>
      <c r="GX1847" s="22"/>
      <c r="GY1847" s="22"/>
      <c r="GZ1847" s="22"/>
      <c r="HA1847" s="22"/>
      <c r="HB1847" s="22"/>
      <c r="HC1847" s="22"/>
      <c r="HD1847" s="22"/>
      <c r="HE1847" s="22"/>
      <c r="HF1847" s="22"/>
      <c r="HG1847" s="22"/>
      <c r="HH1847" s="22"/>
      <c r="HI1847" s="24"/>
      <c r="HJ1847" s="22"/>
      <c r="HK1847" s="22"/>
      <c r="HL1847" s="22"/>
      <c r="HM1847" s="22"/>
      <c r="HN1847" s="22"/>
      <c r="HO1847" s="22"/>
      <c r="HP1847" s="22"/>
      <c r="HQ1847" s="22"/>
      <c r="HR1847" s="22"/>
      <c r="HS1847" s="22"/>
      <c r="HT1847" s="22"/>
      <c r="HU1847" s="22"/>
      <c r="HV1847" s="22"/>
      <c r="HW1847" s="22"/>
      <c r="HX1847" s="22"/>
      <c r="HY1847" s="22"/>
      <c r="HZ1847" s="22"/>
      <c r="IA1847" s="22"/>
      <c r="IB1847" s="22"/>
      <c r="IC1847" s="22"/>
      <c r="ID1847" s="22"/>
      <c r="IE1847" s="22"/>
      <c r="IF1847" s="22"/>
      <c r="IG1847" s="22"/>
      <c r="IH1847" s="22"/>
      <c r="II1847" s="22"/>
      <c r="IJ1847" s="22"/>
      <c r="IK1847" s="22"/>
      <c r="IL1847" s="22"/>
      <c r="IM1847" s="22"/>
      <c r="IN1847" s="22"/>
      <c r="IO1847" s="24"/>
      <c r="IP1847" s="22"/>
      <c r="IQ1847" s="22"/>
      <c r="IR1847" s="22"/>
      <c r="IS1847" s="22"/>
      <c r="IT1847" s="22"/>
      <c r="IU1847" s="22"/>
      <c r="IV1847" s="22"/>
      <c r="IW1847" s="22"/>
      <c r="IX1847" s="22"/>
      <c r="IY1847" s="22"/>
      <c r="IZ1847" s="22"/>
      <c r="JA1847" s="22"/>
      <c r="JB1847" s="22"/>
      <c r="JC1847" s="22"/>
      <c r="JD1847" s="22"/>
      <c r="JE1847" s="22"/>
      <c r="JF1847" s="22"/>
      <c r="JG1847" s="22"/>
      <c r="JH1847" s="22"/>
      <c r="JI1847" s="22"/>
      <c r="JJ1847" s="22"/>
      <c r="JK1847" s="22"/>
      <c r="JL1847" s="22"/>
      <c r="JM1847" s="22"/>
      <c r="JN1847" s="22"/>
      <c r="JO1847" s="22"/>
      <c r="JP1847" s="22"/>
      <c r="JQ1847" s="22"/>
      <c r="JR1847" s="22"/>
      <c r="JS1847" s="22"/>
      <c r="JT1847" s="22"/>
      <c r="JU1847" s="24"/>
      <c r="JV1847" s="22"/>
      <c r="JW1847" s="22"/>
      <c r="JX1847" s="22"/>
      <c r="JY1847" s="22"/>
      <c r="JZ1847" s="22"/>
      <c r="KA1847" s="22"/>
      <c r="KB1847" s="22"/>
      <c r="KC1847" s="22"/>
      <c r="KD1847" s="22"/>
      <c r="KE1847" s="22"/>
      <c r="KF1847" s="22"/>
      <c r="KG1847" s="22"/>
      <c r="KH1847" s="22"/>
      <c r="KI1847" s="22"/>
      <c r="KJ1847" s="22"/>
      <c r="KK1847" s="22"/>
      <c r="KL1847" s="22"/>
      <c r="KM1847" s="22"/>
      <c r="KN1847" s="22"/>
      <c r="KO1847" s="22"/>
      <c r="KP1847" s="22"/>
      <c r="KQ1847" s="22"/>
      <c r="KR1847" s="22"/>
      <c r="KS1847" s="22"/>
      <c r="KT1847" s="22"/>
      <c r="KU1847" s="22"/>
      <c r="KV1847" s="22"/>
      <c r="KW1847" s="22"/>
      <c r="KX1847" s="22"/>
      <c r="KY1847" s="22"/>
      <c r="KZ1847" s="22"/>
      <c r="LA1847" s="24"/>
      <c r="LB1847" s="22"/>
      <c r="LC1847" s="22"/>
      <c r="LD1847" s="22"/>
      <c r="LE1847" s="22"/>
      <c r="LF1847" s="22"/>
      <c r="LG1847" s="22"/>
      <c r="LH1847" s="22"/>
      <c r="LI1847" s="22"/>
      <c r="LJ1847" s="22"/>
      <c r="LK1847" s="22"/>
      <c r="LL1847" s="22"/>
      <c r="LM1847" s="22"/>
      <c r="LN1847" s="22"/>
      <c r="LO1847" s="22"/>
      <c r="LP1847" s="22"/>
      <c r="LQ1847" s="22"/>
      <c r="LR1847" s="22"/>
      <c r="LS1847" s="22"/>
      <c r="LT1847" s="22"/>
      <c r="LU1847" s="22"/>
      <c r="LV1847" s="22"/>
      <c r="LW1847" s="22"/>
      <c r="LX1847" s="22"/>
      <c r="LY1847" s="22"/>
      <c r="LZ1847" s="22"/>
      <c r="MA1847" s="22"/>
      <c r="MB1847" s="22"/>
      <c r="MC1847" s="22"/>
      <c r="MD1847" s="22"/>
      <c r="ME1847" s="22"/>
      <c r="MF1847" s="22"/>
      <c r="MG1847" s="24"/>
      <c r="MH1847" s="22"/>
      <c r="MI1847" s="22"/>
      <c r="MJ1847" s="22"/>
      <c r="MK1847" s="22"/>
      <c r="ML1847" s="22"/>
      <c r="MM1847" s="22"/>
      <c r="MN1847" s="22"/>
      <c r="MO1847" s="22"/>
      <c r="MP1847" s="22"/>
      <c r="MQ1847" s="22"/>
      <c r="MR1847" s="22"/>
      <c r="MS1847" s="22"/>
      <c r="MT1847" s="22"/>
      <c r="MU1847" s="22"/>
      <c r="MV1847" s="22"/>
      <c r="MW1847" s="22"/>
      <c r="MX1847" s="22"/>
      <c r="MY1847" s="22"/>
      <c r="MZ1847" s="22"/>
      <c r="NA1847" s="22"/>
      <c r="NB1847" s="22"/>
      <c r="NC1847" s="22"/>
      <c r="ND1847" s="22"/>
      <c r="NE1847" s="22"/>
      <c r="NF1847" s="22"/>
      <c r="NG1847" s="22"/>
      <c r="NH1847" s="22"/>
      <c r="NI1847" s="22"/>
      <c r="NJ1847" s="22"/>
      <c r="NK1847" s="22"/>
      <c r="NL1847" s="22"/>
      <c r="NM1847" s="24"/>
      <c r="NN1847" s="22"/>
      <c r="NO1847" s="22"/>
      <c r="NP1847" s="22"/>
      <c r="NQ1847" s="22"/>
      <c r="NR1847" s="22"/>
      <c r="NS1847" s="22"/>
      <c r="NT1847" s="22"/>
      <c r="NU1847" s="22"/>
      <c r="NV1847" s="22"/>
      <c r="NW1847" s="22"/>
      <c r="NX1847" s="22"/>
      <c r="NY1847" s="22"/>
      <c r="NZ1847" s="22"/>
      <c r="OA1847" s="22"/>
      <c r="OB1847" s="22"/>
      <c r="OC1847" s="22"/>
      <c r="OD1847" s="22"/>
      <c r="OE1847" s="22"/>
      <c r="OF1847" s="22"/>
      <c r="OG1847" s="22"/>
      <c r="OH1847" s="22"/>
      <c r="OI1847" s="22"/>
      <c r="OJ1847" s="22"/>
      <c r="OK1847" s="22"/>
      <c r="OL1847" s="22"/>
      <c r="OM1847" s="22"/>
      <c r="ON1847" s="22"/>
      <c r="OO1847" s="22"/>
      <c r="OP1847" s="22"/>
      <c r="OQ1847" s="22"/>
      <c r="OR1847" s="22"/>
    </row>
    <row r="1848" spans="1:408" ht="15" thickBot="1">
      <c r="A1848" s="1" t="str">
        <f t="shared" si="50"/>
        <v>-116</v>
      </c>
      <c r="B1848" s="12" t="str">
        <f t="shared" si="52"/>
        <v/>
      </c>
      <c r="C1848" s="13"/>
      <c r="D1848" s="14"/>
      <c r="E1848" s="15"/>
      <c r="F1848" s="15"/>
      <c r="G1848" s="15">
        <f t="shared" si="51"/>
        <v>0</v>
      </c>
      <c r="H1848" s="16"/>
      <c r="I1848" s="14"/>
      <c r="J1848" s="17"/>
      <c r="K1848" s="79"/>
      <c r="L1848" s="18"/>
      <c r="M1848" s="18"/>
      <c r="N1848" s="16" t="e">
        <f t="shared" ca="1" si="48"/>
        <v>#NAME?</v>
      </c>
      <c r="O1848" s="19"/>
      <c r="P1848" s="19"/>
      <c r="Q1848" s="20"/>
      <c r="R1848" s="21" t="e">
        <f t="array" ref="R1848">VLOOKUP(C1848,DB!A:D,2,FALSE)</f>
        <v>#N/A</v>
      </c>
      <c r="S1848" s="21" t="e">
        <f t="array" ref="S1848">VLOOKUP(C1848,DB!A:D,3,FALSE)</f>
        <v>#N/A</v>
      </c>
      <c r="T1848" s="22" t="s">
        <v>19</v>
      </c>
      <c r="U1848" s="1" t="str">
        <f t="shared" si="53"/>
        <v/>
      </c>
      <c r="V1848" s="23" t="e">
        <f t="shared" ca="1" si="54"/>
        <v>#NAME?</v>
      </c>
      <c r="X1848" s="24" t="e">
        <f>VLOOKUP(CONCATENATE(C1848,D1848),'Honor 2025'!A:D,4,FALSE)</f>
        <v>#N/A</v>
      </c>
      <c r="Y1848" s="24"/>
      <c r="Z1848" s="22"/>
      <c r="AA1848" s="22"/>
      <c r="AB1848" s="22"/>
      <c r="AC1848" s="22"/>
      <c r="AD1848" s="22"/>
      <c r="AE1848" s="22"/>
      <c r="AF1848" s="22"/>
      <c r="AG1848" s="22"/>
      <c r="AH1848" s="22"/>
      <c r="AI1848" s="22"/>
      <c r="AJ1848" s="22"/>
      <c r="AK1848" s="22"/>
      <c r="AL1848" s="22"/>
      <c r="AM1848" s="22"/>
      <c r="AN1848" s="22"/>
      <c r="AO1848" s="22"/>
      <c r="AP1848" s="22"/>
      <c r="AQ1848" s="22"/>
      <c r="AR1848" s="22"/>
      <c r="AS1848" s="22"/>
      <c r="AT1848" s="22"/>
      <c r="AU1848" s="22"/>
      <c r="AV1848" s="22"/>
      <c r="AW1848" s="22"/>
      <c r="AX1848" s="22"/>
      <c r="AY1848" s="22"/>
      <c r="AZ1848" s="22"/>
      <c r="BA1848" s="22"/>
      <c r="BB1848" s="22"/>
      <c r="BC1848" s="22"/>
      <c r="BD1848" s="22"/>
      <c r="BE1848" s="24"/>
      <c r="BF1848" s="22"/>
      <c r="BG1848" s="22"/>
      <c r="BH1848" s="22"/>
      <c r="BI1848" s="22"/>
      <c r="BJ1848" s="22"/>
      <c r="BK1848" s="22"/>
      <c r="BL1848" s="22"/>
      <c r="BM1848" s="22"/>
      <c r="BN1848" s="22"/>
      <c r="BO1848" s="22"/>
      <c r="BP1848" s="22"/>
      <c r="BQ1848" s="22"/>
      <c r="BR1848" s="22"/>
      <c r="BS1848" s="22"/>
      <c r="BT1848" s="22"/>
      <c r="BU1848" s="22"/>
      <c r="BV1848" s="22"/>
      <c r="BW1848" s="22"/>
      <c r="BX1848" s="22"/>
      <c r="BY1848" s="22"/>
      <c r="BZ1848" s="22"/>
      <c r="CA1848" s="22"/>
      <c r="CB1848" s="22"/>
      <c r="CC1848" s="22"/>
      <c r="CD1848" s="22"/>
      <c r="CE1848" s="22"/>
      <c r="CF1848" s="22"/>
      <c r="CG1848" s="22"/>
      <c r="CH1848" s="22"/>
      <c r="CI1848" s="22"/>
      <c r="CJ1848" s="22"/>
      <c r="CK1848" s="24"/>
      <c r="CL1848" s="22"/>
      <c r="CM1848" s="22"/>
      <c r="CN1848" s="22"/>
      <c r="CO1848" s="22"/>
      <c r="CP1848" s="22"/>
      <c r="CQ1848" s="22"/>
      <c r="CR1848" s="22"/>
      <c r="CS1848" s="22"/>
      <c r="CT1848" s="22"/>
      <c r="CU1848" s="22"/>
      <c r="CV1848" s="22"/>
      <c r="CW1848" s="22"/>
      <c r="CX1848" s="22"/>
      <c r="CY1848" s="22"/>
      <c r="CZ1848" s="22"/>
      <c r="DA1848" s="22"/>
      <c r="DB1848" s="22"/>
      <c r="DC1848" s="22"/>
      <c r="DD1848" s="22"/>
      <c r="DE1848" s="22"/>
      <c r="DF1848" s="22"/>
      <c r="DG1848" s="22"/>
      <c r="DH1848" s="22"/>
      <c r="DI1848" s="22"/>
      <c r="DJ1848" s="22"/>
      <c r="DK1848" s="22"/>
      <c r="DL1848" s="22"/>
      <c r="DM1848" s="22"/>
      <c r="DN1848" s="22"/>
      <c r="DO1848" s="22"/>
      <c r="DP1848" s="22"/>
      <c r="DQ1848" s="24"/>
      <c r="DR1848" s="22"/>
      <c r="DS1848" s="22"/>
      <c r="DT1848" s="22"/>
      <c r="DU1848" s="22"/>
      <c r="DV1848" s="22"/>
      <c r="DW1848" s="22"/>
      <c r="DX1848" s="22"/>
      <c r="DY1848" s="22"/>
      <c r="DZ1848" s="22"/>
      <c r="EA1848" s="22"/>
      <c r="EB1848" s="22"/>
      <c r="EC1848" s="22"/>
      <c r="ED1848" s="22"/>
      <c r="EE1848" s="22"/>
      <c r="EF1848" s="22"/>
      <c r="EG1848" s="22"/>
      <c r="EH1848" s="22"/>
      <c r="EI1848" s="22"/>
      <c r="EJ1848" s="22"/>
      <c r="EK1848" s="22"/>
      <c r="EL1848" s="22"/>
      <c r="EM1848" s="22"/>
      <c r="EN1848" s="22"/>
      <c r="EO1848" s="22"/>
      <c r="EP1848" s="22"/>
      <c r="EQ1848" s="22"/>
      <c r="ER1848" s="22"/>
      <c r="ES1848" s="22"/>
      <c r="ET1848" s="22"/>
      <c r="EU1848" s="22"/>
      <c r="EV1848" s="22"/>
      <c r="EW1848" s="24"/>
      <c r="EX1848" s="22"/>
      <c r="EY1848" s="22"/>
      <c r="EZ1848" s="22"/>
      <c r="FA1848" s="22"/>
      <c r="FB1848" s="22"/>
      <c r="FC1848" s="22"/>
      <c r="FD1848" s="22"/>
      <c r="FE1848" s="22"/>
      <c r="FF1848" s="22"/>
      <c r="FG1848" s="22"/>
      <c r="FH1848" s="22"/>
      <c r="FI1848" s="22"/>
      <c r="FJ1848" s="22"/>
      <c r="FK1848" s="22"/>
      <c r="FL1848" s="22"/>
      <c r="FM1848" s="22"/>
      <c r="FN1848" s="22"/>
      <c r="FO1848" s="22"/>
      <c r="FP1848" s="22"/>
      <c r="FQ1848" s="22"/>
      <c r="FR1848" s="22"/>
      <c r="FS1848" s="22"/>
      <c r="FT1848" s="22"/>
      <c r="FU1848" s="22"/>
      <c r="FV1848" s="22"/>
      <c r="FW1848" s="22"/>
      <c r="FX1848" s="22"/>
      <c r="FY1848" s="22"/>
      <c r="FZ1848" s="22"/>
      <c r="GA1848" s="22"/>
      <c r="GB1848" s="22"/>
      <c r="GC1848" s="24"/>
      <c r="GD1848" s="22"/>
      <c r="GE1848" s="22"/>
      <c r="GF1848" s="22"/>
      <c r="GG1848" s="22"/>
      <c r="GH1848" s="22"/>
      <c r="GI1848" s="22"/>
      <c r="GJ1848" s="22"/>
      <c r="GK1848" s="22"/>
      <c r="GL1848" s="22"/>
      <c r="GM1848" s="22"/>
      <c r="GN1848" s="22"/>
      <c r="GO1848" s="22"/>
      <c r="GP1848" s="22"/>
      <c r="GQ1848" s="22"/>
      <c r="GR1848" s="22"/>
      <c r="GS1848" s="22"/>
      <c r="GT1848" s="22"/>
      <c r="GU1848" s="22"/>
      <c r="GV1848" s="22"/>
      <c r="GW1848" s="22"/>
      <c r="GX1848" s="22"/>
      <c r="GY1848" s="22"/>
      <c r="GZ1848" s="22"/>
      <c r="HA1848" s="22"/>
      <c r="HB1848" s="22"/>
      <c r="HC1848" s="22"/>
      <c r="HD1848" s="22"/>
      <c r="HE1848" s="22"/>
      <c r="HF1848" s="22"/>
      <c r="HG1848" s="22"/>
      <c r="HH1848" s="22"/>
      <c r="HI1848" s="24"/>
      <c r="HJ1848" s="22"/>
      <c r="HK1848" s="22"/>
      <c r="HL1848" s="22"/>
      <c r="HM1848" s="22"/>
      <c r="HN1848" s="22"/>
      <c r="HO1848" s="22"/>
      <c r="HP1848" s="22"/>
      <c r="HQ1848" s="22"/>
      <c r="HR1848" s="22"/>
      <c r="HS1848" s="22"/>
      <c r="HT1848" s="22"/>
      <c r="HU1848" s="22"/>
      <c r="HV1848" s="22"/>
      <c r="HW1848" s="22"/>
      <c r="HX1848" s="22"/>
      <c r="HY1848" s="22"/>
      <c r="HZ1848" s="22"/>
      <c r="IA1848" s="22"/>
      <c r="IB1848" s="22"/>
      <c r="IC1848" s="22"/>
      <c r="ID1848" s="22"/>
      <c r="IE1848" s="22"/>
      <c r="IF1848" s="22"/>
      <c r="IG1848" s="22"/>
      <c r="IH1848" s="22"/>
      <c r="II1848" s="22"/>
      <c r="IJ1848" s="22"/>
      <c r="IK1848" s="22"/>
      <c r="IL1848" s="22"/>
      <c r="IM1848" s="22"/>
      <c r="IN1848" s="22"/>
      <c r="IO1848" s="24"/>
      <c r="IP1848" s="22"/>
      <c r="IQ1848" s="22"/>
      <c r="IR1848" s="22"/>
      <c r="IS1848" s="22"/>
      <c r="IT1848" s="22"/>
      <c r="IU1848" s="22"/>
      <c r="IV1848" s="22"/>
      <c r="IW1848" s="22"/>
      <c r="IX1848" s="22"/>
      <c r="IY1848" s="22"/>
      <c r="IZ1848" s="22"/>
      <c r="JA1848" s="22"/>
      <c r="JB1848" s="22"/>
      <c r="JC1848" s="22"/>
      <c r="JD1848" s="22"/>
      <c r="JE1848" s="22"/>
      <c r="JF1848" s="22"/>
      <c r="JG1848" s="22"/>
      <c r="JH1848" s="22"/>
      <c r="JI1848" s="22"/>
      <c r="JJ1848" s="22"/>
      <c r="JK1848" s="22"/>
      <c r="JL1848" s="22"/>
      <c r="JM1848" s="22"/>
      <c r="JN1848" s="22"/>
      <c r="JO1848" s="22"/>
      <c r="JP1848" s="22"/>
      <c r="JQ1848" s="22"/>
      <c r="JR1848" s="22"/>
      <c r="JS1848" s="22"/>
      <c r="JT1848" s="22"/>
      <c r="JU1848" s="24"/>
      <c r="JV1848" s="22"/>
      <c r="JW1848" s="22"/>
      <c r="JX1848" s="22"/>
      <c r="JY1848" s="22"/>
      <c r="JZ1848" s="22"/>
      <c r="KA1848" s="22"/>
      <c r="KB1848" s="22"/>
      <c r="KC1848" s="22"/>
      <c r="KD1848" s="22"/>
      <c r="KE1848" s="22"/>
      <c r="KF1848" s="22"/>
      <c r="KG1848" s="22"/>
      <c r="KH1848" s="22"/>
      <c r="KI1848" s="22"/>
      <c r="KJ1848" s="22"/>
      <c r="KK1848" s="22"/>
      <c r="KL1848" s="22"/>
      <c r="KM1848" s="22"/>
      <c r="KN1848" s="22"/>
      <c r="KO1848" s="22"/>
      <c r="KP1848" s="22"/>
      <c r="KQ1848" s="22"/>
      <c r="KR1848" s="22"/>
      <c r="KS1848" s="22"/>
      <c r="KT1848" s="22"/>
      <c r="KU1848" s="22"/>
      <c r="KV1848" s="22"/>
      <c r="KW1848" s="22"/>
      <c r="KX1848" s="22"/>
      <c r="KY1848" s="22"/>
      <c r="KZ1848" s="22"/>
      <c r="LA1848" s="24"/>
      <c r="LB1848" s="22"/>
      <c r="LC1848" s="22"/>
      <c r="LD1848" s="22"/>
      <c r="LE1848" s="22"/>
      <c r="LF1848" s="22"/>
      <c r="LG1848" s="22"/>
      <c r="LH1848" s="22"/>
      <c r="LI1848" s="22"/>
      <c r="LJ1848" s="22"/>
      <c r="LK1848" s="22"/>
      <c r="LL1848" s="22"/>
      <c r="LM1848" s="22"/>
      <c r="LN1848" s="22"/>
      <c r="LO1848" s="22"/>
      <c r="LP1848" s="22"/>
      <c r="LQ1848" s="22"/>
      <c r="LR1848" s="22"/>
      <c r="LS1848" s="22"/>
      <c r="LT1848" s="22"/>
      <c r="LU1848" s="22"/>
      <c r="LV1848" s="22"/>
      <c r="LW1848" s="22"/>
      <c r="LX1848" s="22"/>
      <c r="LY1848" s="22"/>
      <c r="LZ1848" s="22"/>
      <c r="MA1848" s="22"/>
      <c r="MB1848" s="22"/>
      <c r="MC1848" s="22"/>
      <c r="MD1848" s="22"/>
      <c r="ME1848" s="22"/>
      <c r="MF1848" s="22"/>
      <c r="MG1848" s="24"/>
      <c r="MH1848" s="22"/>
      <c r="MI1848" s="22"/>
      <c r="MJ1848" s="22"/>
      <c r="MK1848" s="22"/>
      <c r="ML1848" s="22"/>
      <c r="MM1848" s="22"/>
      <c r="MN1848" s="22"/>
      <c r="MO1848" s="22"/>
      <c r="MP1848" s="22"/>
      <c r="MQ1848" s="22"/>
      <c r="MR1848" s="22"/>
      <c r="MS1848" s="22"/>
      <c r="MT1848" s="22"/>
      <c r="MU1848" s="22"/>
      <c r="MV1848" s="22"/>
      <c r="MW1848" s="22"/>
      <c r="MX1848" s="22"/>
      <c r="MY1848" s="22"/>
      <c r="MZ1848" s="22"/>
      <c r="NA1848" s="22"/>
      <c r="NB1848" s="22"/>
      <c r="NC1848" s="22"/>
      <c r="ND1848" s="22"/>
      <c r="NE1848" s="22"/>
      <c r="NF1848" s="22"/>
      <c r="NG1848" s="22"/>
      <c r="NH1848" s="22"/>
      <c r="NI1848" s="22"/>
      <c r="NJ1848" s="22"/>
      <c r="NK1848" s="22"/>
      <c r="NL1848" s="22"/>
      <c r="NM1848" s="24"/>
      <c r="NN1848" s="22"/>
      <c r="NO1848" s="22"/>
      <c r="NP1848" s="22"/>
      <c r="NQ1848" s="22"/>
      <c r="NR1848" s="22"/>
      <c r="NS1848" s="22"/>
      <c r="NT1848" s="22"/>
      <c r="NU1848" s="22"/>
      <c r="NV1848" s="22"/>
      <c r="NW1848" s="22"/>
      <c r="NX1848" s="22"/>
      <c r="NY1848" s="22"/>
      <c r="NZ1848" s="22"/>
      <c r="OA1848" s="22"/>
      <c r="OB1848" s="22"/>
      <c r="OC1848" s="22"/>
      <c r="OD1848" s="22"/>
      <c r="OE1848" s="22"/>
      <c r="OF1848" s="22"/>
      <c r="OG1848" s="22"/>
      <c r="OH1848" s="22"/>
      <c r="OI1848" s="22"/>
      <c r="OJ1848" s="22"/>
      <c r="OK1848" s="22"/>
      <c r="OL1848" s="22"/>
      <c r="OM1848" s="22"/>
      <c r="ON1848" s="22"/>
      <c r="OO1848" s="22"/>
      <c r="OP1848" s="22"/>
      <c r="OQ1848" s="22"/>
      <c r="OR1848" s="22"/>
    </row>
    <row r="1849" spans="1:408" ht="15" thickBot="1">
      <c r="A1849" s="1" t="str">
        <f t="shared" si="50"/>
        <v>-117</v>
      </c>
      <c r="B1849" s="12" t="str">
        <f t="shared" si="52"/>
        <v/>
      </c>
      <c r="C1849" s="13"/>
      <c r="D1849" s="14"/>
      <c r="E1849" s="15"/>
      <c r="F1849" s="15"/>
      <c r="G1849" s="15">
        <f t="shared" si="51"/>
        <v>0</v>
      </c>
      <c r="H1849" s="16"/>
      <c r="I1849" s="14"/>
      <c r="J1849" s="17"/>
      <c r="K1849" s="78"/>
      <c r="L1849" s="18"/>
      <c r="M1849" s="18"/>
      <c r="N1849" s="16" t="e">
        <f t="shared" ca="1" si="48"/>
        <v>#NAME?</v>
      </c>
      <c r="O1849" s="19"/>
      <c r="P1849" s="19"/>
      <c r="Q1849" s="20"/>
      <c r="R1849" s="21" t="e">
        <f t="array" ref="R1849">VLOOKUP(C1849,DB!A:D,2,FALSE)</f>
        <v>#N/A</v>
      </c>
      <c r="S1849" s="21" t="e">
        <f t="array" ref="S1849">VLOOKUP(C1849,DB!A:D,3,FALSE)</f>
        <v>#N/A</v>
      </c>
      <c r="T1849" s="22" t="s">
        <v>19</v>
      </c>
      <c r="U1849" s="1" t="str">
        <f t="shared" si="53"/>
        <v/>
      </c>
      <c r="V1849" s="23" t="e">
        <f t="shared" ca="1" si="54"/>
        <v>#NAME?</v>
      </c>
      <c r="X1849" s="24" t="e">
        <f>VLOOKUP(CONCATENATE(C1849,D1849),'Honor 2025'!A:D,4,FALSE)</f>
        <v>#N/A</v>
      </c>
      <c r="Y1849" s="24"/>
      <c r="Z1849" s="22"/>
      <c r="AA1849" s="22"/>
      <c r="AB1849" s="22"/>
      <c r="AC1849" s="22"/>
      <c r="AD1849" s="22"/>
      <c r="AE1849" s="22"/>
      <c r="AF1849" s="22"/>
      <c r="AG1849" s="22"/>
      <c r="AH1849" s="22"/>
      <c r="AI1849" s="22"/>
      <c r="AJ1849" s="22"/>
      <c r="AK1849" s="22"/>
      <c r="AL1849" s="22"/>
      <c r="AM1849" s="22"/>
      <c r="AN1849" s="22"/>
      <c r="AO1849" s="22"/>
      <c r="AP1849" s="22"/>
      <c r="AQ1849" s="22"/>
      <c r="AR1849" s="22"/>
      <c r="AS1849" s="22"/>
      <c r="AT1849" s="22"/>
      <c r="AU1849" s="22"/>
      <c r="AV1849" s="22"/>
      <c r="AW1849" s="22"/>
      <c r="AX1849" s="22"/>
      <c r="AY1849" s="22"/>
      <c r="AZ1849" s="22"/>
      <c r="BA1849" s="22"/>
      <c r="BB1849" s="22"/>
      <c r="BC1849" s="22"/>
      <c r="BD1849" s="22"/>
      <c r="BE1849" s="24"/>
      <c r="BF1849" s="22"/>
      <c r="BG1849" s="22"/>
      <c r="BH1849" s="22"/>
      <c r="BI1849" s="22"/>
      <c r="BJ1849" s="22"/>
      <c r="BK1849" s="22"/>
      <c r="BL1849" s="22"/>
      <c r="BM1849" s="22"/>
      <c r="BN1849" s="22"/>
      <c r="BO1849" s="22"/>
      <c r="BP1849" s="22"/>
      <c r="BQ1849" s="22"/>
      <c r="BR1849" s="22"/>
      <c r="BS1849" s="22"/>
      <c r="BT1849" s="22"/>
      <c r="BU1849" s="22"/>
      <c r="BV1849" s="22"/>
      <c r="BW1849" s="22"/>
      <c r="BX1849" s="22"/>
      <c r="BY1849" s="22"/>
      <c r="BZ1849" s="22"/>
      <c r="CA1849" s="22"/>
      <c r="CB1849" s="22"/>
      <c r="CC1849" s="22"/>
      <c r="CD1849" s="22"/>
      <c r="CE1849" s="22"/>
      <c r="CF1849" s="22"/>
      <c r="CG1849" s="22"/>
      <c r="CH1849" s="22"/>
      <c r="CI1849" s="22"/>
      <c r="CJ1849" s="22"/>
      <c r="CK1849" s="24"/>
      <c r="CL1849" s="22"/>
      <c r="CM1849" s="22"/>
      <c r="CN1849" s="22"/>
      <c r="CO1849" s="22"/>
      <c r="CP1849" s="22"/>
      <c r="CQ1849" s="22"/>
      <c r="CR1849" s="22"/>
      <c r="CS1849" s="22"/>
      <c r="CT1849" s="22"/>
      <c r="CU1849" s="22"/>
      <c r="CV1849" s="22"/>
      <c r="CW1849" s="22"/>
      <c r="CX1849" s="22"/>
      <c r="CY1849" s="22"/>
      <c r="CZ1849" s="22"/>
      <c r="DA1849" s="22"/>
      <c r="DB1849" s="22"/>
      <c r="DC1849" s="22"/>
      <c r="DD1849" s="22"/>
      <c r="DE1849" s="22"/>
      <c r="DF1849" s="22"/>
      <c r="DG1849" s="22"/>
      <c r="DH1849" s="22"/>
      <c r="DI1849" s="22"/>
      <c r="DJ1849" s="22"/>
      <c r="DK1849" s="22"/>
      <c r="DL1849" s="22"/>
      <c r="DM1849" s="22"/>
      <c r="DN1849" s="22"/>
      <c r="DO1849" s="22"/>
      <c r="DP1849" s="22"/>
      <c r="DQ1849" s="24"/>
      <c r="DR1849" s="22"/>
      <c r="DS1849" s="22"/>
      <c r="DT1849" s="22"/>
      <c r="DU1849" s="22"/>
      <c r="DV1849" s="22"/>
      <c r="DW1849" s="22"/>
      <c r="DX1849" s="22"/>
      <c r="DY1849" s="22"/>
      <c r="DZ1849" s="22"/>
      <c r="EA1849" s="22"/>
      <c r="EB1849" s="22"/>
      <c r="EC1849" s="22"/>
      <c r="ED1849" s="22"/>
      <c r="EE1849" s="22"/>
      <c r="EF1849" s="22"/>
      <c r="EG1849" s="22"/>
      <c r="EH1849" s="22"/>
      <c r="EI1849" s="22"/>
      <c r="EJ1849" s="22"/>
      <c r="EK1849" s="22"/>
      <c r="EL1849" s="22"/>
      <c r="EM1849" s="22"/>
      <c r="EN1849" s="22"/>
      <c r="EO1849" s="22"/>
      <c r="EP1849" s="22"/>
      <c r="EQ1849" s="22"/>
      <c r="ER1849" s="22"/>
      <c r="ES1849" s="22"/>
      <c r="ET1849" s="22"/>
      <c r="EU1849" s="22"/>
      <c r="EV1849" s="22"/>
      <c r="EW1849" s="24"/>
      <c r="EX1849" s="22"/>
      <c r="EY1849" s="22"/>
      <c r="EZ1849" s="22"/>
      <c r="FA1849" s="22"/>
      <c r="FB1849" s="22"/>
      <c r="FC1849" s="22"/>
      <c r="FD1849" s="22"/>
      <c r="FE1849" s="22"/>
      <c r="FF1849" s="22"/>
      <c r="FG1849" s="22"/>
      <c r="FH1849" s="22"/>
      <c r="FI1849" s="22"/>
      <c r="FJ1849" s="22"/>
      <c r="FK1849" s="22"/>
      <c r="FL1849" s="22"/>
      <c r="FM1849" s="22"/>
      <c r="FN1849" s="22"/>
      <c r="FO1849" s="22"/>
      <c r="FP1849" s="22"/>
      <c r="FQ1849" s="22"/>
      <c r="FR1849" s="22"/>
      <c r="FS1849" s="22"/>
      <c r="FT1849" s="22"/>
      <c r="FU1849" s="22"/>
      <c r="FV1849" s="22"/>
      <c r="FW1849" s="22"/>
      <c r="FX1849" s="22"/>
      <c r="FY1849" s="22"/>
      <c r="FZ1849" s="22"/>
      <c r="GA1849" s="22"/>
      <c r="GB1849" s="22"/>
      <c r="GC1849" s="24"/>
      <c r="GD1849" s="22"/>
      <c r="GE1849" s="22"/>
      <c r="GF1849" s="22"/>
      <c r="GG1849" s="22"/>
      <c r="GH1849" s="22"/>
      <c r="GI1849" s="22"/>
      <c r="GJ1849" s="22"/>
      <c r="GK1849" s="22"/>
      <c r="GL1849" s="22"/>
      <c r="GM1849" s="22"/>
      <c r="GN1849" s="22"/>
      <c r="GO1849" s="22"/>
      <c r="GP1849" s="22"/>
      <c r="GQ1849" s="22"/>
      <c r="GR1849" s="22"/>
      <c r="GS1849" s="22"/>
      <c r="GT1849" s="22"/>
      <c r="GU1849" s="22"/>
      <c r="GV1849" s="22"/>
      <c r="GW1849" s="22"/>
      <c r="GX1849" s="22"/>
      <c r="GY1849" s="22"/>
      <c r="GZ1849" s="22"/>
      <c r="HA1849" s="22"/>
      <c r="HB1849" s="22"/>
      <c r="HC1849" s="22"/>
      <c r="HD1849" s="22"/>
      <c r="HE1849" s="22"/>
      <c r="HF1849" s="22"/>
      <c r="HG1849" s="22"/>
      <c r="HH1849" s="22"/>
      <c r="HI1849" s="24"/>
      <c r="HJ1849" s="22"/>
      <c r="HK1849" s="22"/>
      <c r="HL1849" s="22"/>
      <c r="HM1849" s="22"/>
      <c r="HN1849" s="22"/>
      <c r="HO1849" s="22"/>
      <c r="HP1849" s="22"/>
      <c r="HQ1849" s="22"/>
      <c r="HR1849" s="22"/>
      <c r="HS1849" s="22"/>
      <c r="HT1849" s="22"/>
      <c r="HU1849" s="22"/>
      <c r="HV1849" s="22"/>
      <c r="HW1849" s="22"/>
      <c r="HX1849" s="22"/>
      <c r="HY1849" s="22"/>
      <c r="HZ1849" s="22"/>
      <c r="IA1849" s="22"/>
      <c r="IB1849" s="22"/>
      <c r="IC1849" s="22"/>
      <c r="ID1849" s="22"/>
      <c r="IE1849" s="22"/>
      <c r="IF1849" s="22"/>
      <c r="IG1849" s="22"/>
      <c r="IH1849" s="22"/>
      <c r="II1849" s="22"/>
      <c r="IJ1849" s="22"/>
      <c r="IK1849" s="22"/>
      <c r="IL1849" s="22"/>
      <c r="IM1849" s="22"/>
      <c r="IN1849" s="22"/>
      <c r="IO1849" s="24"/>
      <c r="IP1849" s="22"/>
      <c r="IQ1849" s="22"/>
      <c r="IR1849" s="22"/>
      <c r="IS1849" s="22"/>
      <c r="IT1849" s="22"/>
      <c r="IU1849" s="22"/>
      <c r="IV1849" s="22"/>
      <c r="IW1849" s="22"/>
      <c r="IX1849" s="22"/>
      <c r="IY1849" s="22"/>
      <c r="IZ1849" s="22"/>
      <c r="JA1849" s="22"/>
      <c r="JB1849" s="22"/>
      <c r="JC1849" s="22"/>
      <c r="JD1849" s="22"/>
      <c r="JE1849" s="22"/>
      <c r="JF1849" s="22"/>
      <c r="JG1849" s="22"/>
      <c r="JH1849" s="22"/>
      <c r="JI1849" s="22"/>
      <c r="JJ1849" s="22"/>
      <c r="JK1849" s="22"/>
      <c r="JL1849" s="22"/>
      <c r="JM1849" s="22"/>
      <c r="JN1849" s="22"/>
      <c r="JO1849" s="22"/>
      <c r="JP1849" s="22"/>
      <c r="JQ1849" s="22"/>
      <c r="JR1849" s="22"/>
      <c r="JS1849" s="22"/>
      <c r="JT1849" s="22"/>
      <c r="JU1849" s="24"/>
      <c r="JV1849" s="22"/>
      <c r="JW1849" s="22"/>
      <c r="JX1849" s="22"/>
      <c r="JY1849" s="22"/>
      <c r="JZ1849" s="22"/>
      <c r="KA1849" s="22"/>
      <c r="KB1849" s="22"/>
      <c r="KC1849" s="22"/>
      <c r="KD1849" s="22"/>
      <c r="KE1849" s="22"/>
      <c r="KF1849" s="22"/>
      <c r="KG1849" s="22"/>
      <c r="KH1849" s="22"/>
      <c r="KI1849" s="22"/>
      <c r="KJ1849" s="22"/>
      <c r="KK1849" s="22"/>
      <c r="KL1849" s="22"/>
      <c r="KM1849" s="22"/>
      <c r="KN1849" s="22"/>
      <c r="KO1849" s="22"/>
      <c r="KP1849" s="22"/>
      <c r="KQ1849" s="22"/>
      <c r="KR1849" s="22"/>
      <c r="KS1849" s="22"/>
      <c r="KT1849" s="22"/>
      <c r="KU1849" s="22"/>
      <c r="KV1849" s="22"/>
      <c r="KW1849" s="22"/>
      <c r="KX1849" s="22"/>
      <c r="KY1849" s="22"/>
      <c r="KZ1849" s="22"/>
      <c r="LA1849" s="24"/>
      <c r="LB1849" s="22"/>
      <c r="LC1849" s="22"/>
      <c r="LD1849" s="22"/>
      <c r="LE1849" s="22"/>
      <c r="LF1849" s="22"/>
      <c r="LG1849" s="22"/>
      <c r="LH1849" s="22"/>
      <c r="LI1849" s="22"/>
      <c r="LJ1849" s="22"/>
      <c r="LK1849" s="22"/>
      <c r="LL1849" s="22"/>
      <c r="LM1849" s="22"/>
      <c r="LN1849" s="22"/>
      <c r="LO1849" s="22"/>
      <c r="LP1849" s="22"/>
      <c r="LQ1849" s="22"/>
      <c r="LR1849" s="22"/>
      <c r="LS1849" s="22"/>
      <c r="LT1849" s="22"/>
      <c r="LU1849" s="22"/>
      <c r="LV1849" s="22"/>
      <c r="LW1849" s="22"/>
      <c r="LX1849" s="22"/>
      <c r="LY1849" s="22"/>
      <c r="LZ1849" s="22"/>
      <c r="MA1849" s="22"/>
      <c r="MB1849" s="22"/>
      <c r="MC1849" s="22"/>
      <c r="MD1849" s="22"/>
      <c r="ME1849" s="22"/>
      <c r="MF1849" s="22"/>
      <c r="MG1849" s="24"/>
      <c r="MH1849" s="22"/>
      <c r="MI1849" s="22"/>
      <c r="MJ1849" s="22"/>
      <c r="MK1849" s="22"/>
      <c r="ML1849" s="22"/>
      <c r="MM1849" s="22"/>
      <c r="MN1849" s="22"/>
      <c r="MO1849" s="22"/>
      <c r="MP1849" s="22"/>
      <c r="MQ1849" s="22"/>
      <c r="MR1849" s="22"/>
      <c r="MS1849" s="22"/>
      <c r="MT1849" s="22"/>
      <c r="MU1849" s="22"/>
      <c r="MV1849" s="22"/>
      <c r="MW1849" s="22"/>
      <c r="MX1849" s="22"/>
      <c r="MY1849" s="22"/>
      <c r="MZ1849" s="22"/>
      <c r="NA1849" s="22"/>
      <c r="NB1849" s="22"/>
      <c r="NC1849" s="22"/>
      <c r="ND1849" s="22"/>
      <c r="NE1849" s="22"/>
      <c r="NF1849" s="22"/>
      <c r="NG1849" s="22"/>
      <c r="NH1849" s="22"/>
      <c r="NI1849" s="22"/>
      <c r="NJ1849" s="22"/>
      <c r="NK1849" s="22"/>
      <c r="NL1849" s="22"/>
      <c r="NM1849" s="24"/>
      <c r="NN1849" s="22"/>
      <c r="NO1849" s="22"/>
      <c r="NP1849" s="22"/>
      <c r="NQ1849" s="22"/>
      <c r="NR1849" s="22"/>
      <c r="NS1849" s="22"/>
      <c r="NT1849" s="22"/>
      <c r="NU1849" s="22"/>
      <c r="NV1849" s="22"/>
      <c r="NW1849" s="22"/>
      <c r="NX1849" s="22"/>
      <c r="NY1849" s="22"/>
      <c r="NZ1849" s="22"/>
      <c r="OA1849" s="22"/>
      <c r="OB1849" s="22"/>
      <c r="OC1849" s="22"/>
      <c r="OD1849" s="22"/>
      <c r="OE1849" s="22"/>
      <c r="OF1849" s="22"/>
      <c r="OG1849" s="22"/>
      <c r="OH1849" s="22"/>
      <c r="OI1849" s="22"/>
      <c r="OJ1849" s="22"/>
      <c r="OK1849" s="22"/>
      <c r="OL1849" s="22"/>
      <c r="OM1849" s="22"/>
      <c r="ON1849" s="22"/>
      <c r="OO1849" s="22"/>
      <c r="OP1849" s="22"/>
      <c r="OQ1849" s="22"/>
      <c r="OR1849" s="22"/>
    </row>
    <row r="1850" spans="1:408" ht="15" thickBot="1">
      <c r="A1850" s="1" t="str">
        <f t="shared" si="50"/>
        <v>-118</v>
      </c>
      <c r="B1850" s="12" t="str">
        <f t="shared" si="52"/>
        <v/>
      </c>
      <c r="C1850" s="13"/>
      <c r="D1850" s="14"/>
      <c r="E1850" s="15"/>
      <c r="F1850" s="15"/>
      <c r="G1850" s="15">
        <f t="shared" si="51"/>
        <v>0</v>
      </c>
      <c r="H1850" s="16"/>
      <c r="I1850" s="14"/>
      <c r="J1850" s="17"/>
      <c r="K1850" s="79"/>
      <c r="L1850" s="18"/>
      <c r="M1850" s="18"/>
      <c r="N1850" s="16" t="e">
        <f t="shared" ca="1" si="48"/>
        <v>#NAME?</v>
      </c>
      <c r="O1850" s="19"/>
      <c r="P1850" s="19"/>
      <c r="Q1850" s="20"/>
      <c r="R1850" s="21" t="e">
        <f t="array" ref="R1850">VLOOKUP(C1850,DB!A:D,2,FALSE)</f>
        <v>#N/A</v>
      </c>
      <c r="S1850" s="21" t="e">
        <f t="array" ref="S1850">VLOOKUP(C1850,DB!A:D,3,FALSE)</f>
        <v>#N/A</v>
      </c>
      <c r="T1850" s="22" t="s">
        <v>19</v>
      </c>
      <c r="U1850" s="1" t="str">
        <f t="shared" si="53"/>
        <v/>
      </c>
      <c r="V1850" s="23" t="e">
        <f t="shared" ca="1" si="54"/>
        <v>#NAME?</v>
      </c>
      <c r="X1850" s="24" t="e">
        <f>VLOOKUP(CONCATENATE(C1850,D1850),'Honor 2025'!A:D,4,FALSE)</f>
        <v>#N/A</v>
      </c>
      <c r="Y1850" s="24"/>
      <c r="Z1850" s="22"/>
      <c r="AA1850" s="22"/>
      <c r="AB1850" s="22"/>
      <c r="AC1850" s="22"/>
      <c r="AD1850" s="22"/>
      <c r="AE1850" s="22"/>
      <c r="AF1850" s="22"/>
      <c r="AG1850" s="22"/>
      <c r="AH1850" s="22"/>
      <c r="AI1850" s="22"/>
      <c r="AJ1850" s="22"/>
      <c r="AK1850" s="22"/>
      <c r="AL1850" s="22"/>
      <c r="AM1850" s="22"/>
      <c r="AN1850" s="22"/>
      <c r="AO1850" s="22"/>
      <c r="AP1850" s="22"/>
      <c r="AQ1850" s="22"/>
      <c r="AR1850" s="22"/>
      <c r="AS1850" s="22"/>
      <c r="AT1850" s="22"/>
      <c r="AU1850" s="22"/>
      <c r="AV1850" s="22"/>
      <c r="AW1850" s="22"/>
      <c r="AX1850" s="22"/>
      <c r="AY1850" s="22"/>
      <c r="AZ1850" s="22"/>
      <c r="BA1850" s="22"/>
      <c r="BB1850" s="22"/>
      <c r="BC1850" s="22"/>
      <c r="BD1850" s="22"/>
      <c r="BE1850" s="24"/>
      <c r="BF1850" s="22"/>
      <c r="BG1850" s="22"/>
      <c r="BH1850" s="22"/>
      <c r="BI1850" s="22"/>
      <c r="BJ1850" s="22"/>
      <c r="BK1850" s="22"/>
      <c r="BL1850" s="22"/>
      <c r="BM1850" s="22"/>
      <c r="BN1850" s="22"/>
      <c r="BO1850" s="22"/>
      <c r="BP1850" s="22"/>
      <c r="BQ1850" s="22"/>
      <c r="BR1850" s="22"/>
      <c r="BS1850" s="22"/>
      <c r="BT1850" s="22"/>
      <c r="BU1850" s="22"/>
      <c r="BV1850" s="22"/>
      <c r="BW1850" s="22"/>
      <c r="BX1850" s="22"/>
      <c r="BY1850" s="22"/>
      <c r="BZ1850" s="22"/>
      <c r="CA1850" s="22"/>
      <c r="CB1850" s="22"/>
      <c r="CC1850" s="22"/>
      <c r="CD1850" s="22"/>
      <c r="CE1850" s="22"/>
      <c r="CF1850" s="22"/>
      <c r="CG1850" s="22"/>
      <c r="CH1850" s="22"/>
      <c r="CI1850" s="22"/>
      <c r="CJ1850" s="22"/>
      <c r="CK1850" s="24"/>
      <c r="CL1850" s="22"/>
      <c r="CM1850" s="22"/>
      <c r="CN1850" s="22"/>
      <c r="CO1850" s="22"/>
      <c r="CP1850" s="22"/>
      <c r="CQ1850" s="22"/>
      <c r="CR1850" s="22"/>
      <c r="CS1850" s="22"/>
      <c r="CT1850" s="22"/>
      <c r="CU1850" s="22"/>
      <c r="CV1850" s="22"/>
      <c r="CW1850" s="22"/>
      <c r="CX1850" s="22"/>
      <c r="CY1850" s="22"/>
      <c r="CZ1850" s="22"/>
      <c r="DA1850" s="22"/>
      <c r="DB1850" s="22"/>
      <c r="DC1850" s="22"/>
      <c r="DD1850" s="22"/>
      <c r="DE1850" s="22"/>
      <c r="DF1850" s="22"/>
      <c r="DG1850" s="22"/>
      <c r="DH1850" s="22"/>
      <c r="DI1850" s="22"/>
      <c r="DJ1850" s="22"/>
      <c r="DK1850" s="22"/>
      <c r="DL1850" s="22"/>
      <c r="DM1850" s="22"/>
      <c r="DN1850" s="22"/>
      <c r="DO1850" s="22"/>
      <c r="DP1850" s="22"/>
      <c r="DQ1850" s="24"/>
      <c r="DR1850" s="22"/>
      <c r="DS1850" s="22"/>
      <c r="DT1850" s="22"/>
      <c r="DU1850" s="22"/>
      <c r="DV1850" s="22"/>
      <c r="DW1850" s="22"/>
      <c r="DX1850" s="22"/>
      <c r="DY1850" s="22"/>
      <c r="DZ1850" s="22"/>
      <c r="EA1850" s="22"/>
      <c r="EB1850" s="22"/>
      <c r="EC1850" s="22"/>
      <c r="ED1850" s="22"/>
      <c r="EE1850" s="22"/>
      <c r="EF1850" s="22"/>
      <c r="EG1850" s="22"/>
      <c r="EH1850" s="22"/>
      <c r="EI1850" s="22"/>
      <c r="EJ1850" s="22"/>
      <c r="EK1850" s="22"/>
      <c r="EL1850" s="22"/>
      <c r="EM1850" s="22"/>
      <c r="EN1850" s="22"/>
      <c r="EO1850" s="22"/>
      <c r="EP1850" s="22"/>
      <c r="EQ1850" s="22"/>
      <c r="ER1850" s="22"/>
      <c r="ES1850" s="22"/>
      <c r="ET1850" s="22"/>
      <c r="EU1850" s="22"/>
      <c r="EV1850" s="22"/>
      <c r="EW1850" s="24"/>
      <c r="EX1850" s="22"/>
      <c r="EY1850" s="22"/>
      <c r="EZ1850" s="22"/>
      <c r="FA1850" s="22"/>
      <c r="FB1850" s="22"/>
      <c r="FC1850" s="22"/>
      <c r="FD1850" s="22"/>
      <c r="FE1850" s="22"/>
      <c r="FF1850" s="22"/>
      <c r="FG1850" s="22"/>
      <c r="FH1850" s="22"/>
      <c r="FI1850" s="22"/>
      <c r="FJ1850" s="22"/>
      <c r="FK1850" s="22"/>
      <c r="FL1850" s="22"/>
      <c r="FM1850" s="22"/>
      <c r="FN1850" s="22"/>
      <c r="FO1850" s="22"/>
      <c r="FP1850" s="22"/>
      <c r="FQ1850" s="22"/>
      <c r="FR1850" s="22"/>
      <c r="FS1850" s="22"/>
      <c r="FT1850" s="22"/>
      <c r="FU1850" s="22"/>
      <c r="FV1850" s="22"/>
      <c r="FW1850" s="22"/>
      <c r="FX1850" s="22"/>
      <c r="FY1850" s="22"/>
      <c r="FZ1850" s="22"/>
      <c r="GA1850" s="22"/>
      <c r="GB1850" s="22"/>
      <c r="GC1850" s="24"/>
      <c r="GD1850" s="22"/>
      <c r="GE1850" s="22"/>
      <c r="GF1850" s="22"/>
      <c r="GG1850" s="22"/>
      <c r="GH1850" s="22"/>
      <c r="GI1850" s="22"/>
      <c r="GJ1850" s="22"/>
      <c r="GK1850" s="22"/>
      <c r="GL1850" s="22"/>
      <c r="GM1850" s="22"/>
      <c r="GN1850" s="22"/>
      <c r="GO1850" s="22"/>
      <c r="GP1850" s="22"/>
      <c r="GQ1850" s="22"/>
      <c r="GR1850" s="22"/>
      <c r="GS1850" s="22"/>
      <c r="GT1850" s="22"/>
      <c r="GU1850" s="22"/>
      <c r="GV1850" s="22"/>
      <c r="GW1850" s="22"/>
      <c r="GX1850" s="22"/>
      <c r="GY1850" s="22"/>
      <c r="GZ1850" s="22"/>
      <c r="HA1850" s="22"/>
      <c r="HB1850" s="22"/>
      <c r="HC1850" s="22"/>
      <c r="HD1850" s="22"/>
      <c r="HE1850" s="22"/>
      <c r="HF1850" s="22"/>
      <c r="HG1850" s="22"/>
      <c r="HH1850" s="22"/>
      <c r="HI1850" s="24"/>
      <c r="HJ1850" s="22"/>
      <c r="HK1850" s="22"/>
      <c r="HL1850" s="22"/>
      <c r="HM1850" s="22"/>
      <c r="HN1850" s="22"/>
      <c r="HO1850" s="22"/>
      <c r="HP1850" s="22"/>
      <c r="HQ1850" s="22"/>
      <c r="HR1850" s="22"/>
      <c r="HS1850" s="22"/>
      <c r="HT1850" s="22"/>
      <c r="HU1850" s="22"/>
      <c r="HV1850" s="22"/>
      <c r="HW1850" s="22"/>
      <c r="HX1850" s="22"/>
      <c r="HY1850" s="22"/>
      <c r="HZ1850" s="22"/>
      <c r="IA1850" s="22"/>
      <c r="IB1850" s="22"/>
      <c r="IC1850" s="22"/>
      <c r="ID1850" s="22"/>
      <c r="IE1850" s="22"/>
      <c r="IF1850" s="22"/>
      <c r="IG1850" s="22"/>
      <c r="IH1850" s="22"/>
      <c r="II1850" s="22"/>
      <c r="IJ1850" s="22"/>
      <c r="IK1850" s="22"/>
      <c r="IL1850" s="22"/>
      <c r="IM1850" s="22"/>
      <c r="IN1850" s="22"/>
      <c r="IO1850" s="24"/>
      <c r="IP1850" s="22"/>
      <c r="IQ1850" s="22"/>
      <c r="IR1850" s="22"/>
      <c r="IS1850" s="22"/>
      <c r="IT1850" s="22"/>
      <c r="IU1850" s="22"/>
      <c r="IV1850" s="22"/>
      <c r="IW1850" s="22"/>
      <c r="IX1850" s="22"/>
      <c r="IY1850" s="22"/>
      <c r="IZ1850" s="22"/>
      <c r="JA1850" s="22"/>
      <c r="JB1850" s="22"/>
      <c r="JC1850" s="22"/>
      <c r="JD1850" s="22"/>
      <c r="JE1850" s="22"/>
      <c r="JF1850" s="22"/>
      <c r="JG1850" s="22"/>
      <c r="JH1850" s="22"/>
      <c r="JI1850" s="22"/>
      <c r="JJ1850" s="22"/>
      <c r="JK1850" s="22"/>
      <c r="JL1850" s="22"/>
      <c r="JM1850" s="22"/>
      <c r="JN1850" s="22"/>
      <c r="JO1850" s="22"/>
      <c r="JP1850" s="22"/>
      <c r="JQ1850" s="22"/>
      <c r="JR1850" s="22"/>
      <c r="JS1850" s="22"/>
      <c r="JT1850" s="22"/>
      <c r="JU1850" s="24"/>
      <c r="JV1850" s="22"/>
      <c r="JW1850" s="22"/>
      <c r="JX1850" s="22"/>
      <c r="JY1850" s="22"/>
      <c r="JZ1850" s="22"/>
      <c r="KA1850" s="22"/>
      <c r="KB1850" s="22"/>
      <c r="KC1850" s="22"/>
      <c r="KD1850" s="22"/>
      <c r="KE1850" s="22"/>
      <c r="KF1850" s="22"/>
      <c r="KG1850" s="22"/>
      <c r="KH1850" s="22"/>
      <c r="KI1850" s="22"/>
      <c r="KJ1850" s="22"/>
      <c r="KK1850" s="22"/>
      <c r="KL1850" s="22"/>
      <c r="KM1850" s="22"/>
      <c r="KN1850" s="22"/>
      <c r="KO1850" s="22"/>
      <c r="KP1850" s="22"/>
      <c r="KQ1850" s="22"/>
      <c r="KR1850" s="22"/>
      <c r="KS1850" s="22"/>
      <c r="KT1850" s="22"/>
      <c r="KU1850" s="22"/>
      <c r="KV1850" s="22"/>
      <c r="KW1850" s="22"/>
      <c r="KX1850" s="22"/>
      <c r="KY1850" s="22"/>
      <c r="KZ1850" s="22"/>
      <c r="LA1850" s="24"/>
      <c r="LB1850" s="22"/>
      <c r="LC1850" s="22"/>
      <c r="LD1850" s="22"/>
      <c r="LE1850" s="22"/>
      <c r="LF1850" s="22"/>
      <c r="LG1850" s="22"/>
      <c r="LH1850" s="22"/>
      <c r="LI1850" s="22"/>
      <c r="LJ1850" s="22"/>
      <c r="LK1850" s="22"/>
      <c r="LL1850" s="22"/>
      <c r="LM1850" s="22"/>
      <c r="LN1850" s="22"/>
      <c r="LO1850" s="22"/>
      <c r="LP1850" s="22"/>
      <c r="LQ1850" s="22"/>
      <c r="LR1850" s="22"/>
      <c r="LS1850" s="22"/>
      <c r="LT1850" s="22"/>
      <c r="LU1850" s="22"/>
      <c r="LV1850" s="22"/>
      <c r="LW1850" s="22"/>
      <c r="LX1850" s="22"/>
      <c r="LY1850" s="22"/>
      <c r="LZ1850" s="22"/>
      <c r="MA1850" s="22"/>
      <c r="MB1850" s="22"/>
      <c r="MC1850" s="22"/>
      <c r="MD1850" s="22"/>
      <c r="ME1850" s="22"/>
      <c r="MF1850" s="22"/>
      <c r="MG1850" s="24"/>
      <c r="MH1850" s="22"/>
      <c r="MI1850" s="22"/>
      <c r="MJ1850" s="22"/>
      <c r="MK1850" s="22"/>
      <c r="ML1850" s="22"/>
      <c r="MM1850" s="22"/>
      <c r="MN1850" s="22"/>
      <c r="MO1850" s="22"/>
      <c r="MP1850" s="22"/>
      <c r="MQ1850" s="22"/>
      <c r="MR1850" s="22"/>
      <c r="MS1850" s="22"/>
      <c r="MT1850" s="22"/>
      <c r="MU1850" s="22"/>
      <c r="MV1850" s="22"/>
      <c r="MW1850" s="22"/>
      <c r="MX1850" s="22"/>
      <c r="MY1850" s="22"/>
      <c r="MZ1850" s="22"/>
      <c r="NA1850" s="22"/>
      <c r="NB1850" s="22"/>
      <c r="NC1850" s="22"/>
      <c r="ND1850" s="22"/>
      <c r="NE1850" s="22"/>
      <c r="NF1850" s="22"/>
      <c r="NG1850" s="22"/>
      <c r="NH1850" s="22"/>
      <c r="NI1850" s="22"/>
      <c r="NJ1850" s="22"/>
      <c r="NK1850" s="22"/>
      <c r="NL1850" s="22"/>
      <c r="NM1850" s="24"/>
      <c r="NN1850" s="22"/>
      <c r="NO1850" s="22"/>
      <c r="NP1850" s="22"/>
      <c r="NQ1850" s="22"/>
      <c r="NR1850" s="22"/>
      <c r="NS1850" s="22"/>
      <c r="NT1850" s="22"/>
      <c r="NU1850" s="22"/>
      <c r="NV1850" s="22"/>
      <c r="NW1850" s="22"/>
      <c r="NX1850" s="22"/>
      <c r="NY1850" s="22"/>
      <c r="NZ1850" s="22"/>
      <c r="OA1850" s="22"/>
      <c r="OB1850" s="22"/>
      <c r="OC1850" s="22"/>
      <c r="OD1850" s="22"/>
      <c r="OE1850" s="22"/>
      <c r="OF1850" s="22"/>
      <c r="OG1850" s="22"/>
      <c r="OH1850" s="22"/>
      <c r="OI1850" s="22"/>
      <c r="OJ1850" s="22"/>
      <c r="OK1850" s="22"/>
      <c r="OL1850" s="22"/>
      <c r="OM1850" s="22"/>
      <c r="ON1850" s="22"/>
      <c r="OO1850" s="22"/>
      <c r="OP1850" s="22"/>
      <c r="OQ1850" s="22"/>
      <c r="OR1850" s="22"/>
    </row>
    <row r="1851" spans="1:408" ht="15" thickBot="1">
      <c r="A1851" s="1" t="str">
        <f t="shared" si="50"/>
        <v>-119</v>
      </c>
      <c r="B1851" s="12" t="str">
        <f t="shared" si="52"/>
        <v/>
      </c>
      <c r="C1851" s="13"/>
      <c r="D1851" s="14"/>
      <c r="E1851" s="15"/>
      <c r="F1851" s="15"/>
      <c r="G1851" s="15">
        <f t="shared" si="51"/>
        <v>0</v>
      </c>
      <c r="H1851" s="16"/>
      <c r="I1851" s="14"/>
      <c r="J1851" s="17"/>
      <c r="K1851" s="78"/>
      <c r="L1851" s="18"/>
      <c r="M1851" s="18"/>
      <c r="N1851" s="16" t="e">
        <f t="shared" ca="1" si="48"/>
        <v>#NAME?</v>
      </c>
      <c r="O1851" s="19"/>
      <c r="P1851" s="19"/>
      <c r="Q1851" s="20"/>
      <c r="R1851" s="21" t="e">
        <f t="array" ref="R1851">VLOOKUP(C1851,DB!A:D,2,FALSE)</f>
        <v>#N/A</v>
      </c>
      <c r="S1851" s="21" t="e">
        <f t="array" ref="S1851">VLOOKUP(C1851,DB!A:D,3,FALSE)</f>
        <v>#N/A</v>
      </c>
      <c r="T1851" s="22" t="s">
        <v>19</v>
      </c>
      <c r="U1851" s="1" t="str">
        <f t="shared" si="53"/>
        <v/>
      </c>
      <c r="V1851" s="23" t="e">
        <f t="shared" ca="1" si="54"/>
        <v>#NAME?</v>
      </c>
      <c r="X1851" s="24" t="e">
        <f>VLOOKUP(CONCATENATE(C1851,D1851),'Honor 2025'!A:D,4,FALSE)</f>
        <v>#N/A</v>
      </c>
      <c r="Y1851" s="24"/>
      <c r="Z1851" s="22"/>
      <c r="AA1851" s="22"/>
      <c r="AB1851" s="22"/>
      <c r="AC1851" s="22"/>
      <c r="AD1851" s="22"/>
      <c r="AE1851" s="22"/>
      <c r="AF1851" s="22"/>
      <c r="AG1851" s="22"/>
      <c r="AH1851" s="22"/>
      <c r="AI1851" s="22"/>
      <c r="AJ1851" s="22"/>
      <c r="AK1851" s="22"/>
      <c r="AL1851" s="22"/>
      <c r="AM1851" s="22"/>
      <c r="AN1851" s="22"/>
      <c r="AO1851" s="22"/>
      <c r="AP1851" s="22"/>
      <c r="AQ1851" s="22"/>
      <c r="AR1851" s="22"/>
      <c r="AS1851" s="22"/>
      <c r="AT1851" s="22"/>
      <c r="AU1851" s="22"/>
      <c r="AV1851" s="22"/>
      <c r="AW1851" s="22"/>
      <c r="AX1851" s="22"/>
      <c r="AY1851" s="22"/>
      <c r="AZ1851" s="22"/>
      <c r="BA1851" s="22"/>
      <c r="BB1851" s="22"/>
      <c r="BC1851" s="22"/>
      <c r="BD1851" s="22"/>
      <c r="BE1851" s="24"/>
      <c r="BF1851" s="22"/>
      <c r="BG1851" s="22"/>
      <c r="BH1851" s="22"/>
      <c r="BI1851" s="22"/>
      <c r="BJ1851" s="22"/>
      <c r="BK1851" s="22"/>
      <c r="BL1851" s="22"/>
      <c r="BM1851" s="22"/>
      <c r="BN1851" s="22"/>
      <c r="BO1851" s="22"/>
      <c r="BP1851" s="22"/>
      <c r="BQ1851" s="22"/>
      <c r="BR1851" s="22"/>
      <c r="BS1851" s="22"/>
      <c r="BT1851" s="22"/>
      <c r="BU1851" s="22"/>
      <c r="BV1851" s="22"/>
      <c r="BW1851" s="22"/>
      <c r="BX1851" s="22"/>
      <c r="BY1851" s="22"/>
      <c r="BZ1851" s="22"/>
      <c r="CA1851" s="22"/>
      <c r="CB1851" s="22"/>
      <c r="CC1851" s="22"/>
      <c r="CD1851" s="22"/>
      <c r="CE1851" s="22"/>
      <c r="CF1851" s="22"/>
      <c r="CG1851" s="22"/>
      <c r="CH1851" s="22"/>
      <c r="CI1851" s="22"/>
      <c r="CJ1851" s="22"/>
      <c r="CK1851" s="24"/>
      <c r="CL1851" s="22"/>
      <c r="CM1851" s="22"/>
      <c r="CN1851" s="22"/>
      <c r="CO1851" s="22"/>
      <c r="CP1851" s="22"/>
      <c r="CQ1851" s="22"/>
      <c r="CR1851" s="22"/>
      <c r="CS1851" s="22"/>
      <c r="CT1851" s="22"/>
      <c r="CU1851" s="22"/>
      <c r="CV1851" s="22"/>
      <c r="CW1851" s="22"/>
      <c r="CX1851" s="22"/>
      <c r="CY1851" s="22"/>
      <c r="CZ1851" s="22"/>
      <c r="DA1851" s="22"/>
      <c r="DB1851" s="22"/>
      <c r="DC1851" s="22"/>
      <c r="DD1851" s="22"/>
      <c r="DE1851" s="22"/>
      <c r="DF1851" s="22"/>
      <c r="DG1851" s="22"/>
      <c r="DH1851" s="22"/>
      <c r="DI1851" s="22"/>
      <c r="DJ1851" s="22"/>
      <c r="DK1851" s="22"/>
      <c r="DL1851" s="22"/>
      <c r="DM1851" s="22"/>
      <c r="DN1851" s="22"/>
      <c r="DO1851" s="22"/>
      <c r="DP1851" s="22"/>
      <c r="DQ1851" s="24"/>
      <c r="DR1851" s="22"/>
      <c r="DS1851" s="22"/>
      <c r="DT1851" s="22"/>
      <c r="DU1851" s="22"/>
      <c r="DV1851" s="22"/>
      <c r="DW1851" s="22"/>
      <c r="DX1851" s="22"/>
      <c r="DY1851" s="22"/>
      <c r="DZ1851" s="22"/>
      <c r="EA1851" s="22"/>
      <c r="EB1851" s="22"/>
      <c r="EC1851" s="22"/>
      <c r="ED1851" s="22"/>
      <c r="EE1851" s="22"/>
      <c r="EF1851" s="22"/>
      <c r="EG1851" s="22"/>
      <c r="EH1851" s="22"/>
      <c r="EI1851" s="22"/>
      <c r="EJ1851" s="22"/>
      <c r="EK1851" s="22"/>
      <c r="EL1851" s="22"/>
      <c r="EM1851" s="22"/>
      <c r="EN1851" s="22"/>
      <c r="EO1851" s="22"/>
      <c r="EP1851" s="22"/>
      <c r="EQ1851" s="22"/>
      <c r="ER1851" s="22"/>
      <c r="ES1851" s="22"/>
      <c r="ET1851" s="22"/>
      <c r="EU1851" s="22"/>
      <c r="EV1851" s="22"/>
      <c r="EW1851" s="24"/>
      <c r="EX1851" s="22"/>
      <c r="EY1851" s="22"/>
      <c r="EZ1851" s="22"/>
      <c r="FA1851" s="22"/>
      <c r="FB1851" s="22"/>
      <c r="FC1851" s="22"/>
      <c r="FD1851" s="22"/>
      <c r="FE1851" s="22"/>
      <c r="FF1851" s="22"/>
      <c r="FG1851" s="22"/>
      <c r="FH1851" s="22"/>
      <c r="FI1851" s="22"/>
      <c r="FJ1851" s="22"/>
      <c r="FK1851" s="22"/>
      <c r="FL1851" s="22"/>
      <c r="FM1851" s="22"/>
      <c r="FN1851" s="22"/>
      <c r="FO1851" s="22"/>
      <c r="FP1851" s="22"/>
      <c r="FQ1851" s="22"/>
      <c r="FR1851" s="22"/>
      <c r="FS1851" s="22"/>
      <c r="FT1851" s="22"/>
      <c r="FU1851" s="22"/>
      <c r="FV1851" s="22"/>
      <c r="FW1851" s="22"/>
      <c r="FX1851" s="22"/>
      <c r="FY1851" s="22"/>
      <c r="FZ1851" s="22"/>
      <c r="GA1851" s="22"/>
      <c r="GB1851" s="22"/>
      <c r="GC1851" s="24"/>
      <c r="GD1851" s="22"/>
      <c r="GE1851" s="22"/>
      <c r="GF1851" s="22"/>
      <c r="GG1851" s="22"/>
      <c r="GH1851" s="22"/>
      <c r="GI1851" s="22"/>
      <c r="GJ1851" s="22"/>
      <c r="GK1851" s="22"/>
      <c r="GL1851" s="22"/>
      <c r="GM1851" s="22"/>
      <c r="GN1851" s="22"/>
      <c r="GO1851" s="22"/>
      <c r="GP1851" s="22"/>
      <c r="GQ1851" s="22"/>
      <c r="GR1851" s="22"/>
      <c r="GS1851" s="22"/>
      <c r="GT1851" s="22"/>
      <c r="GU1851" s="22"/>
      <c r="GV1851" s="22"/>
      <c r="GW1851" s="22"/>
      <c r="GX1851" s="22"/>
      <c r="GY1851" s="22"/>
      <c r="GZ1851" s="22"/>
      <c r="HA1851" s="22"/>
      <c r="HB1851" s="22"/>
      <c r="HC1851" s="22"/>
      <c r="HD1851" s="22"/>
      <c r="HE1851" s="22"/>
      <c r="HF1851" s="22"/>
      <c r="HG1851" s="22"/>
      <c r="HH1851" s="22"/>
      <c r="HI1851" s="24"/>
      <c r="HJ1851" s="22"/>
      <c r="HK1851" s="22"/>
      <c r="HL1851" s="22"/>
      <c r="HM1851" s="22"/>
      <c r="HN1851" s="22"/>
      <c r="HO1851" s="22"/>
      <c r="HP1851" s="22"/>
      <c r="HQ1851" s="22"/>
      <c r="HR1851" s="22"/>
      <c r="HS1851" s="22"/>
      <c r="HT1851" s="22"/>
      <c r="HU1851" s="22"/>
      <c r="HV1851" s="22"/>
      <c r="HW1851" s="22"/>
      <c r="HX1851" s="22"/>
      <c r="HY1851" s="22"/>
      <c r="HZ1851" s="22"/>
      <c r="IA1851" s="22"/>
      <c r="IB1851" s="22"/>
      <c r="IC1851" s="22"/>
      <c r="ID1851" s="22"/>
      <c r="IE1851" s="22"/>
      <c r="IF1851" s="22"/>
      <c r="IG1851" s="22"/>
      <c r="IH1851" s="22"/>
      <c r="II1851" s="22"/>
      <c r="IJ1851" s="22"/>
      <c r="IK1851" s="22"/>
      <c r="IL1851" s="22"/>
      <c r="IM1851" s="22"/>
      <c r="IN1851" s="22"/>
      <c r="IO1851" s="24"/>
      <c r="IP1851" s="22"/>
      <c r="IQ1851" s="22"/>
      <c r="IR1851" s="22"/>
      <c r="IS1851" s="22"/>
      <c r="IT1851" s="22"/>
      <c r="IU1851" s="22"/>
      <c r="IV1851" s="22"/>
      <c r="IW1851" s="22"/>
      <c r="IX1851" s="22"/>
      <c r="IY1851" s="22"/>
      <c r="IZ1851" s="22"/>
      <c r="JA1851" s="22"/>
      <c r="JB1851" s="22"/>
      <c r="JC1851" s="22"/>
      <c r="JD1851" s="22"/>
      <c r="JE1851" s="22"/>
      <c r="JF1851" s="22"/>
      <c r="JG1851" s="22"/>
      <c r="JH1851" s="22"/>
      <c r="JI1851" s="22"/>
      <c r="JJ1851" s="22"/>
      <c r="JK1851" s="22"/>
      <c r="JL1851" s="22"/>
      <c r="JM1851" s="22"/>
      <c r="JN1851" s="22"/>
      <c r="JO1851" s="22"/>
      <c r="JP1851" s="22"/>
      <c r="JQ1851" s="22"/>
      <c r="JR1851" s="22"/>
      <c r="JS1851" s="22"/>
      <c r="JT1851" s="22"/>
      <c r="JU1851" s="24"/>
      <c r="JV1851" s="22"/>
      <c r="JW1851" s="22"/>
      <c r="JX1851" s="22"/>
      <c r="JY1851" s="22"/>
      <c r="JZ1851" s="22"/>
      <c r="KA1851" s="22"/>
      <c r="KB1851" s="22"/>
      <c r="KC1851" s="22"/>
      <c r="KD1851" s="22"/>
      <c r="KE1851" s="22"/>
      <c r="KF1851" s="22"/>
      <c r="KG1851" s="22"/>
      <c r="KH1851" s="22"/>
      <c r="KI1851" s="22"/>
      <c r="KJ1851" s="22"/>
      <c r="KK1851" s="22"/>
      <c r="KL1851" s="22"/>
      <c r="KM1851" s="22"/>
      <c r="KN1851" s="22"/>
      <c r="KO1851" s="22"/>
      <c r="KP1851" s="22"/>
      <c r="KQ1851" s="22"/>
      <c r="KR1851" s="22"/>
      <c r="KS1851" s="22"/>
      <c r="KT1851" s="22"/>
      <c r="KU1851" s="22"/>
      <c r="KV1851" s="22"/>
      <c r="KW1851" s="22"/>
      <c r="KX1851" s="22"/>
      <c r="KY1851" s="22"/>
      <c r="KZ1851" s="22"/>
      <c r="LA1851" s="24"/>
      <c r="LB1851" s="22"/>
      <c r="LC1851" s="22"/>
      <c r="LD1851" s="22"/>
      <c r="LE1851" s="22"/>
      <c r="LF1851" s="22"/>
      <c r="LG1851" s="22"/>
      <c r="LH1851" s="22"/>
      <c r="LI1851" s="22"/>
      <c r="LJ1851" s="22"/>
      <c r="LK1851" s="22"/>
      <c r="LL1851" s="22"/>
      <c r="LM1851" s="22"/>
      <c r="LN1851" s="22"/>
      <c r="LO1851" s="22"/>
      <c r="LP1851" s="22"/>
      <c r="LQ1851" s="22"/>
      <c r="LR1851" s="22"/>
      <c r="LS1851" s="22"/>
      <c r="LT1851" s="22"/>
      <c r="LU1851" s="22"/>
      <c r="LV1851" s="22"/>
      <c r="LW1851" s="22"/>
      <c r="LX1851" s="22"/>
      <c r="LY1851" s="22"/>
      <c r="LZ1851" s="22"/>
      <c r="MA1851" s="22"/>
      <c r="MB1851" s="22"/>
      <c r="MC1851" s="22"/>
      <c r="MD1851" s="22"/>
      <c r="ME1851" s="22"/>
      <c r="MF1851" s="22"/>
      <c r="MG1851" s="24"/>
      <c r="MH1851" s="22"/>
      <c r="MI1851" s="22"/>
      <c r="MJ1851" s="22"/>
      <c r="MK1851" s="22"/>
      <c r="ML1851" s="22"/>
      <c r="MM1851" s="22"/>
      <c r="MN1851" s="22"/>
      <c r="MO1851" s="22"/>
      <c r="MP1851" s="22"/>
      <c r="MQ1851" s="22"/>
      <c r="MR1851" s="22"/>
      <c r="MS1851" s="22"/>
      <c r="MT1851" s="22"/>
      <c r="MU1851" s="22"/>
      <c r="MV1851" s="22"/>
      <c r="MW1851" s="22"/>
      <c r="MX1851" s="22"/>
      <c r="MY1851" s="22"/>
      <c r="MZ1851" s="22"/>
      <c r="NA1851" s="22"/>
      <c r="NB1851" s="22"/>
      <c r="NC1851" s="22"/>
      <c r="ND1851" s="22"/>
      <c r="NE1851" s="22"/>
      <c r="NF1851" s="22"/>
      <c r="NG1851" s="22"/>
      <c r="NH1851" s="22"/>
      <c r="NI1851" s="22"/>
      <c r="NJ1851" s="22"/>
      <c r="NK1851" s="22"/>
      <c r="NL1851" s="22"/>
      <c r="NM1851" s="24"/>
      <c r="NN1851" s="22"/>
      <c r="NO1851" s="22"/>
      <c r="NP1851" s="22"/>
      <c r="NQ1851" s="22"/>
      <c r="NR1851" s="22"/>
      <c r="NS1851" s="22"/>
      <c r="NT1851" s="22"/>
      <c r="NU1851" s="22"/>
      <c r="NV1851" s="22"/>
      <c r="NW1851" s="22"/>
      <c r="NX1851" s="22"/>
      <c r="NY1851" s="22"/>
      <c r="NZ1851" s="22"/>
      <c r="OA1851" s="22"/>
      <c r="OB1851" s="22"/>
      <c r="OC1851" s="22"/>
      <c r="OD1851" s="22"/>
      <c r="OE1851" s="22"/>
      <c r="OF1851" s="22"/>
      <c r="OG1851" s="22"/>
      <c r="OH1851" s="22"/>
      <c r="OI1851" s="22"/>
      <c r="OJ1851" s="22"/>
      <c r="OK1851" s="22"/>
      <c r="OL1851" s="22"/>
      <c r="OM1851" s="22"/>
      <c r="ON1851" s="22"/>
      <c r="OO1851" s="22"/>
      <c r="OP1851" s="22"/>
      <c r="OQ1851" s="22"/>
      <c r="OR1851" s="22"/>
    </row>
    <row r="1852" spans="1:408" ht="15" thickBot="1">
      <c r="A1852" s="1" t="str">
        <f t="shared" si="50"/>
        <v>-120</v>
      </c>
      <c r="B1852" s="12" t="str">
        <f t="shared" si="52"/>
        <v/>
      </c>
      <c r="C1852" s="13"/>
      <c r="D1852" s="14"/>
      <c r="E1852" s="15"/>
      <c r="F1852" s="15"/>
      <c r="G1852" s="15">
        <f t="shared" si="51"/>
        <v>0</v>
      </c>
      <c r="H1852" s="16"/>
      <c r="I1852" s="14"/>
      <c r="J1852" s="17"/>
      <c r="K1852" s="79"/>
      <c r="L1852" s="18"/>
      <c r="M1852" s="18"/>
      <c r="N1852" s="16" t="e">
        <f t="shared" ca="1" si="48"/>
        <v>#NAME?</v>
      </c>
      <c r="O1852" s="19"/>
      <c r="P1852" s="19"/>
      <c r="Q1852" s="20"/>
      <c r="R1852" s="21" t="e">
        <f t="array" ref="R1852">VLOOKUP(C1852,DB!A:D,2,FALSE)</f>
        <v>#N/A</v>
      </c>
      <c r="S1852" s="21" t="e">
        <f t="array" ref="S1852">VLOOKUP(C1852,DB!A:D,3,FALSE)</f>
        <v>#N/A</v>
      </c>
      <c r="T1852" s="22" t="s">
        <v>19</v>
      </c>
      <c r="U1852" s="1" t="str">
        <f t="shared" si="53"/>
        <v/>
      </c>
      <c r="V1852" s="23" t="e">
        <f t="shared" ca="1" si="54"/>
        <v>#NAME?</v>
      </c>
      <c r="X1852" s="24" t="e">
        <f>VLOOKUP(CONCATENATE(C1852,D1852),'Honor 2025'!A:D,4,FALSE)</f>
        <v>#N/A</v>
      </c>
      <c r="Y1852" s="24"/>
      <c r="Z1852" s="22"/>
      <c r="AA1852" s="22"/>
      <c r="AB1852" s="22"/>
      <c r="AC1852" s="22"/>
      <c r="AD1852" s="22"/>
      <c r="AE1852" s="22"/>
      <c r="AF1852" s="22"/>
      <c r="AG1852" s="22"/>
      <c r="AH1852" s="22"/>
      <c r="AI1852" s="22"/>
      <c r="AJ1852" s="22"/>
      <c r="AK1852" s="22"/>
      <c r="AL1852" s="22"/>
      <c r="AM1852" s="22"/>
      <c r="AN1852" s="22"/>
      <c r="AO1852" s="22"/>
      <c r="AP1852" s="22"/>
      <c r="AQ1852" s="22"/>
      <c r="AR1852" s="22"/>
      <c r="AS1852" s="22"/>
      <c r="AT1852" s="22"/>
      <c r="AU1852" s="22"/>
      <c r="AV1852" s="22"/>
      <c r="AW1852" s="22"/>
      <c r="AX1852" s="22"/>
      <c r="AY1852" s="22"/>
      <c r="AZ1852" s="22"/>
      <c r="BA1852" s="22"/>
      <c r="BB1852" s="22"/>
      <c r="BC1852" s="22"/>
      <c r="BD1852" s="22"/>
      <c r="BE1852" s="24"/>
      <c r="BF1852" s="22"/>
      <c r="BG1852" s="22"/>
      <c r="BH1852" s="22"/>
      <c r="BI1852" s="22"/>
      <c r="BJ1852" s="22"/>
      <c r="BK1852" s="22"/>
      <c r="BL1852" s="22"/>
      <c r="BM1852" s="22"/>
      <c r="BN1852" s="22"/>
      <c r="BO1852" s="22"/>
      <c r="BP1852" s="22"/>
      <c r="BQ1852" s="22"/>
      <c r="BR1852" s="22"/>
      <c r="BS1852" s="22"/>
      <c r="BT1852" s="22"/>
      <c r="BU1852" s="22"/>
      <c r="BV1852" s="22"/>
      <c r="BW1852" s="22"/>
      <c r="BX1852" s="22"/>
      <c r="BY1852" s="22"/>
      <c r="BZ1852" s="22"/>
      <c r="CA1852" s="22"/>
      <c r="CB1852" s="22"/>
      <c r="CC1852" s="22"/>
      <c r="CD1852" s="22"/>
      <c r="CE1852" s="22"/>
      <c r="CF1852" s="22"/>
      <c r="CG1852" s="22"/>
      <c r="CH1852" s="22"/>
      <c r="CI1852" s="22"/>
      <c r="CJ1852" s="22"/>
      <c r="CK1852" s="24"/>
      <c r="CL1852" s="22"/>
      <c r="CM1852" s="22"/>
      <c r="CN1852" s="22"/>
      <c r="CO1852" s="22"/>
      <c r="CP1852" s="22"/>
      <c r="CQ1852" s="22"/>
      <c r="CR1852" s="22"/>
      <c r="CS1852" s="22"/>
      <c r="CT1852" s="22"/>
      <c r="CU1852" s="22"/>
      <c r="CV1852" s="22"/>
      <c r="CW1852" s="22"/>
      <c r="CX1852" s="22"/>
      <c r="CY1852" s="22"/>
      <c r="CZ1852" s="22"/>
      <c r="DA1852" s="22"/>
      <c r="DB1852" s="22"/>
      <c r="DC1852" s="22"/>
      <c r="DD1852" s="22"/>
      <c r="DE1852" s="22"/>
      <c r="DF1852" s="22"/>
      <c r="DG1852" s="22"/>
      <c r="DH1852" s="22"/>
      <c r="DI1852" s="22"/>
      <c r="DJ1852" s="22"/>
      <c r="DK1852" s="22"/>
      <c r="DL1852" s="22"/>
      <c r="DM1852" s="22"/>
      <c r="DN1852" s="22"/>
      <c r="DO1852" s="22"/>
      <c r="DP1852" s="22"/>
      <c r="DQ1852" s="24"/>
      <c r="DR1852" s="22"/>
      <c r="DS1852" s="22"/>
      <c r="DT1852" s="22"/>
      <c r="DU1852" s="22"/>
      <c r="DV1852" s="22"/>
      <c r="DW1852" s="22"/>
      <c r="DX1852" s="22"/>
      <c r="DY1852" s="22"/>
      <c r="DZ1852" s="22"/>
      <c r="EA1852" s="22"/>
      <c r="EB1852" s="22"/>
      <c r="EC1852" s="22"/>
      <c r="ED1852" s="22"/>
      <c r="EE1852" s="22"/>
      <c r="EF1852" s="22"/>
      <c r="EG1852" s="22"/>
      <c r="EH1852" s="22"/>
      <c r="EI1852" s="22"/>
      <c r="EJ1852" s="22"/>
      <c r="EK1852" s="22"/>
      <c r="EL1852" s="22"/>
      <c r="EM1852" s="22"/>
      <c r="EN1852" s="22"/>
      <c r="EO1852" s="22"/>
      <c r="EP1852" s="22"/>
      <c r="EQ1852" s="22"/>
      <c r="ER1852" s="22"/>
      <c r="ES1852" s="22"/>
      <c r="ET1852" s="22"/>
      <c r="EU1852" s="22"/>
      <c r="EV1852" s="22"/>
      <c r="EW1852" s="24"/>
      <c r="EX1852" s="22"/>
      <c r="EY1852" s="22"/>
      <c r="EZ1852" s="22"/>
      <c r="FA1852" s="22"/>
      <c r="FB1852" s="22"/>
      <c r="FC1852" s="22"/>
      <c r="FD1852" s="22"/>
      <c r="FE1852" s="22"/>
      <c r="FF1852" s="22"/>
      <c r="FG1852" s="22"/>
      <c r="FH1852" s="22"/>
      <c r="FI1852" s="22"/>
      <c r="FJ1852" s="22"/>
      <c r="FK1852" s="22"/>
      <c r="FL1852" s="22"/>
      <c r="FM1852" s="22"/>
      <c r="FN1852" s="22"/>
      <c r="FO1852" s="22"/>
      <c r="FP1852" s="22"/>
      <c r="FQ1852" s="22"/>
      <c r="FR1852" s="22"/>
      <c r="FS1852" s="22"/>
      <c r="FT1852" s="22"/>
      <c r="FU1852" s="22"/>
      <c r="FV1852" s="22"/>
      <c r="FW1852" s="22"/>
      <c r="FX1852" s="22"/>
      <c r="FY1852" s="22"/>
      <c r="FZ1852" s="22"/>
      <c r="GA1852" s="22"/>
      <c r="GB1852" s="22"/>
      <c r="GC1852" s="24"/>
      <c r="GD1852" s="22"/>
      <c r="GE1852" s="22"/>
      <c r="GF1852" s="22"/>
      <c r="GG1852" s="22"/>
      <c r="GH1852" s="22"/>
      <c r="GI1852" s="22"/>
      <c r="GJ1852" s="22"/>
      <c r="GK1852" s="22"/>
      <c r="GL1852" s="22"/>
      <c r="GM1852" s="22"/>
      <c r="GN1852" s="22"/>
      <c r="GO1852" s="22"/>
      <c r="GP1852" s="22"/>
      <c r="GQ1852" s="22"/>
      <c r="GR1852" s="22"/>
      <c r="GS1852" s="22"/>
      <c r="GT1852" s="22"/>
      <c r="GU1852" s="22"/>
      <c r="GV1852" s="22"/>
      <c r="GW1852" s="22"/>
      <c r="GX1852" s="22"/>
      <c r="GY1852" s="22"/>
      <c r="GZ1852" s="22"/>
      <c r="HA1852" s="22"/>
      <c r="HB1852" s="22"/>
      <c r="HC1852" s="22"/>
      <c r="HD1852" s="22"/>
      <c r="HE1852" s="22"/>
      <c r="HF1852" s="22"/>
      <c r="HG1852" s="22"/>
      <c r="HH1852" s="22"/>
      <c r="HI1852" s="24"/>
      <c r="HJ1852" s="22"/>
      <c r="HK1852" s="22"/>
      <c r="HL1852" s="22"/>
      <c r="HM1852" s="22"/>
      <c r="HN1852" s="22"/>
      <c r="HO1852" s="22"/>
      <c r="HP1852" s="22"/>
      <c r="HQ1852" s="22"/>
      <c r="HR1852" s="22"/>
      <c r="HS1852" s="22"/>
      <c r="HT1852" s="22"/>
      <c r="HU1852" s="22"/>
      <c r="HV1852" s="22"/>
      <c r="HW1852" s="22"/>
      <c r="HX1852" s="22"/>
      <c r="HY1852" s="22"/>
      <c r="HZ1852" s="22"/>
      <c r="IA1852" s="22"/>
      <c r="IB1852" s="22"/>
      <c r="IC1852" s="22"/>
      <c r="ID1852" s="22"/>
      <c r="IE1852" s="22"/>
      <c r="IF1852" s="22"/>
      <c r="IG1852" s="22"/>
      <c r="IH1852" s="22"/>
      <c r="II1852" s="22"/>
      <c r="IJ1852" s="22"/>
      <c r="IK1852" s="22"/>
      <c r="IL1852" s="22"/>
      <c r="IM1852" s="22"/>
      <c r="IN1852" s="22"/>
      <c r="IO1852" s="24"/>
      <c r="IP1852" s="22"/>
      <c r="IQ1852" s="22"/>
      <c r="IR1852" s="22"/>
      <c r="IS1852" s="22"/>
      <c r="IT1852" s="22"/>
      <c r="IU1852" s="22"/>
      <c r="IV1852" s="22"/>
      <c r="IW1852" s="22"/>
      <c r="IX1852" s="22"/>
      <c r="IY1852" s="22"/>
      <c r="IZ1852" s="22"/>
      <c r="JA1852" s="22"/>
      <c r="JB1852" s="22"/>
      <c r="JC1852" s="22"/>
      <c r="JD1852" s="22"/>
      <c r="JE1852" s="22"/>
      <c r="JF1852" s="22"/>
      <c r="JG1852" s="22"/>
      <c r="JH1852" s="22"/>
      <c r="JI1852" s="22"/>
      <c r="JJ1852" s="22"/>
      <c r="JK1852" s="22"/>
      <c r="JL1852" s="22"/>
      <c r="JM1852" s="22"/>
      <c r="JN1852" s="22"/>
      <c r="JO1852" s="22"/>
      <c r="JP1852" s="22"/>
      <c r="JQ1852" s="22"/>
      <c r="JR1852" s="22"/>
      <c r="JS1852" s="22"/>
      <c r="JT1852" s="22"/>
      <c r="JU1852" s="24"/>
      <c r="JV1852" s="22"/>
      <c r="JW1852" s="22"/>
      <c r="JX1852" s="22"/>
      <c r="JY1852" s="22"/>
      <c r="JZ1852" s="22"/>
      <c r="KA1852" s="22"/>
      <c r="KB1852" s="22"/>
      <c r="KC1852" s="22"/>
      <c r="KD1852" s="22"/>
      <c r="KE1852" s="22"/>
      <c r="KF1852" s="22"/>
      <c r="KG1852" s="22"/>
      <c r="KH1852" s="22"/>
      <c r="KI1852" s="22"/>
      <c r="KJ1852" s="22"/>
      <c r="KK1852" s="22"/>
      <c r="KL1852" s="22"/>
      <c r="KM1852" s="22"/>
      <c r="KN1852" s="22"/>
      <c r="KO1852" s="22"/>
      <c r="KP1852" s="22"/>
      <c r="KQ1852" s="22"/>
      <c r="KR1852" s="22"/>
      <c r="KS1852" s="22"/>
      <c r="KT1852" s="22"/>
      <c r="KU1852" s="22"/>
      <c r="KV1852" s="22"/>
      <c r="KW1852" s="22"/>
      <c r="KX1852" s="22"/>
      <c r="KY1852" s="22"/>
      <c r="KZ1852" s="22"/>
      <c r="LA1852" s="24"/>
      <c r="LB1852" s="22"/>
      <c r="LC1852" s="22"/>
      <c r="LD1852" s="22"/>
      <c r="LE1852" s="22"/>
      <c r="LF1852" s="22"/>
      <c r="LG1852" s="22"/>
      <c r="LH1852" s="22"/>
      <c r="LI1852" s="22"/>
      <c r="LJ1852" s="22"/>
      <c r="LK1852" s="22"/>
      <c r="LL1852" s="22"/>
      <c r="LM1852" s="22"/>
      <c r="LN1852" s="22"/>
      <c r="LO1852" s="22"/>
      <c r="LP1852" s="22"/>
      <c r="LQ1852" s="22"/>
      <c r="LR1852" s="22"/>
      <c r="LS1852" s="22"/>
      <c r="LT1852" s="22"/>
      <c r="LU1852" s="22"/>
      <c r="LV1852" s="22"/>
      <c r="LW1852" s="22"/>
      <c r="LX1852" s="22"/>
      <c r="LY1852" s="22"/>
      <c r="LZ1852" s="22"/>
      <c r="MA1852" s="22"/>
      <c r="MB1852" s="22"/>
      <c r="MC1852" s="22"/>
      <c r="MD1852" s="22"/>
      <c r="ME1852" s="22"/>
      <c r="MF1852" s="22"/>
      <c r="MG1852" s="24"/>
      <c r="MH1852" s="22"/>
      <c r="MI1852" s="22"/>
      <c r="MJ1852" s="22"/>
      <c r="MK1852" s="22"/>
      <c r="ML1852" s="22"/>
      <c r="MM1852" s="22"/>
      <c r="MN1852" s="22"/>
      <c r="MO1852" s="22"/>
      <c r="MP1852" s="22"/>
      <c r="MQ1852" s="22"/>
      <c r="MR1852" s="22"/>
      <c r="MS1852" s="22"/>
      <c r="MT1852" s="22"/>
      <c r="MU1852" s="22"/>
      <c r="MV1852" s="22"/>
      <c r="MW1852" s="22"/>
      <c r="MX1852" s="22"/>
      <c r="MY1852" s="22"/>
      <c r="MZ1852" s="22"/>
      <c r="NA1852" s="22"/>
      <c r="NB1852" s="22"/>
      <c r="NC1852" s="22"/>
      <c r="ND1852" s="22"/>
      <c r="NE1852" s="22"/>
      <c r="NF1852" s="22"/>
      <c r="NG1852" s="22"/>
      <c r="NH1852" s="22"/>
      <c r="NI1852" s="22"/>
      <c r="NJ1852" s="22"/>
      <c r="NK1852" s="22"/>
      <c r="NL1852" s="22"/>
      <c r="NM1852" s="24"/>
      <c r="NN1852" s="22"/>
      <c r="NO1852" s="22"/>
      <c r="NP1852" s="22"/>
      <c r="NQ1852" s="22"/>
      <c r="NR1852" s="22"/>
      <c r="NS1852" s="22"/>
      <c r="NT1852" s="22"/>
      <c r="NU1852" s="22"/>
      <c r="NV1852" s="22"/>
      <c r="NW1852" s="22"/>
      <c r="NX1852" s="22"/>
      <c r="NY1852" s="22"/>
      <c r="NZ1852" s="22"/>
      <c r="OA1852" s="22"/>
      <c r="OB1852" s="22"/>
      <c r="OC1852" s="22"/>
      <c r="OD1852" s="22"/>
      <c r="OE1852" s="22"/>
      <c r="OF1852" s="22"/>
      <c r="OG1852" s="22"/>
      <c r="OH1852" s="22"/>
      <c r="OI1852" s="22"/>
      <c r="OJ1852" s="22"/>
      <c r="OK1852" s="22"/>
      <c r="OL1852" s="22"/>
      <c r="OM1852" s="22"/>
      <c r="ON1852" s="22"/>
      <c r="OO1852" s="22"/>
      <c r="OP1852" s="22"/>
      <c r="OQ1852" s="22"/>
      <c r="OR1852" s="22"/>
    </row>
    <row r="1853" spans="1:408" ht="15" thickBot="1">
      <c r="A1853" s="1" t="str">
        <f t="shared" si="50"/>
        <v>-121</v>
      </c>
      <c r="B1853" s="12" t="str">
        <f t="shared" si="52"/>
        <v/>
      </c>
      <c r="C1853" s="13"/>
      <c r="D1853" s="14"/>
      <c r="E1853" s="15"/>
      <c r="F1853" s="15"/>
      <c r="G1853" s="15">
        <f t="shared" si="51"/>
        <v>0</v>
      </c>
      <c r="H1853" s="16"/>
      <c r="I1853" s="14"/>
      <c r="J1853" s="17"/>
      <c r="K1853" s="78"/>
      <c r="L1853" s="18"/>
      <c r="M1853" s="18"/>
      <c r="N1853" s="16" t="e">
        <f t="shared" ca="1" si="48"/>
        <v>#NAME?</v>
      </c>
      <c r="O1853" s="19"/>
      <c r="P1853" s="19"/>
      <c r="Q1853" s="20"/>
      <c r="R1853" s="21" t="e">
        <f t="array" ref="R1853">VLOOKUP(C1853,DB!A:D,2,FALSE)</f>
        <v>#N/A</v>
      </c>
      <c r="S1853" s="21" t="e">
        <f t="array" ref="S1853">VLOOKUP(C1853,DB!A:D,3,FALSE)</f>
        <v>#N/A</v>
      </c>
      <c r="T1853" s="22" t="s">
        <v>19</v>
      </c>
      <c r="U1853" s="1" t="str">
        <f t="shared" si="53"/>
        <v/>
      </c>
      <c r="V1853" s="23" t="e">
        <f t="shared" ca="1" si="54"/>
        <v>#NAME?</v>
      </c>
      <c r="X1853" s="24" t="e">
        <f>VLOOKUP(CONCATENATE(C1853,D1853),'Honor 2025'!A:D,4,FALSE)</f>
        <v>#N/A</v>
      </c>
      <c r="Y1853" s="24"/>
      <c r="Z1853" s="22"/>
      <c r="AA1853" s="22"/>
      <c r="AB1853" s="22"/>
      <c r="AC1853" s="22"/>
      <c r="AD1853" s="22"/>
      <c r="AE1853" s="22"/>
      <c r="AF1853" s="22"/>
      <c r="AG1853" s="22"/>
      <c r="AH1853" s="22"/>
      <c r="AI1853" s="22"/>
      <c r="AJ1853" s="22"/>
      <c r="AK1853" s="22"/>
      <c r="AL1853" s="22"/>
      <c r="AM1853" s="22"/>
      <c r="AN1853" s="22"/>
      <c r="AO1853" s="22"/>
      <c r="AP1853" s="22"/>
      <c r="AQ1853" s="22"/>
      <c r="AR1853" s="22"/>
      <c r="AS1853" s="22"/>
      <c r="AT1853" s="22"/>
      <c r="AU1853" s="22"/>
      <c r="AV1853" s="22"/>
      <c r="AW1853" s="22"/>
      <c r="AX1853" s="22"/>
      <c r="AY1853" s="22"/>
      <c r="AZ1853" s="22"/>
      <c r="BA1853" s="22"/>
      <c r="BB1853" s="22"/>
      <c r="BC1853" s="22"/>
      <c r="BD1853" s="22"/>
      <c r="BE1853" s="24"/>
      <c r="BF1853" s="22"/>
      <c r="BG1853" s="22"/>
      <c r="BH1853" s="22"/>
      <c r="BI1853" s="22"/>
      <c r="BJ1853" s="22"/>
      <c r="BK1853" s="22"/>
      <c r="BL1853" s="22"/>
      <c r="BM1853" s="22"/>
      <c r="BN1853" s="22"/>
      <c r="BO1853" s="22"/>
      <c r="BP1853" s="22"/>
      <c r="BQ1853" s="22"/>
      <c r="BR1853" s="22"/>
      <c r="BS1853" s="22"/>
      <c r="BT1853" s="22"/>
      <c r="BU1853" s="22"/>
      <c r="BV1853" s="22"/>
      <c r="BW1853" s="22"/>
      <c r="BX1853" s="22"/>
      <c r="BY1853" s="22"/>
      <c r="BZ1853" s="22"/>
      <c r="CA1853" s="22"/>
      <c r="CB1853" s="22"/>
      <c r="CC1853" s="22"/>
      <c r="CD1853" s="22"/>
      <c r="CE1853" s="22"/>
      <c r="CF1853" s="22"/>
      <c r="CG1853" s="22"/>
      <c r="CH1853" s="22"/>
      <c r="CI1853" s="22"/>
      <c r="CJ1853" s="22"/>
      <c r="CK1853" s="24"/>
      <c r="CL1853" s="22"/>
      <c r="CM1853" s="22"/>
      <c r="CN1853" s="22"/>
      <c r="CO1853" s="22"/>
      <c r="CP1853" s="22"/>
      <c r="CQ1853" s="22"/>
      <c r="CR1853" s="22"/>
      <c r="CS1853" s="22"/>
      <c r="CT1853" s="22"/>
      <c r="CU1853" s="22"/>
      <c r="CV1853" s="22"/>
      <c r="CW1853" s="22"/>
      <c r="CX1853" s="22"/>
      <c r="CY1853" s="22"/>
      <c r="CZ1853" s="22"/>
      <c r="DA1853" s="22"/>
      <c r="DB1853" s="22"/>
      <c r="DC1853" s="22"/>
      <c r="DD1853" s="22"/>
      <c r="DE1853" s="22"/>
      <c r="DF1853" s="22"/>
      <c r="DG1853" s="22"/>
      <c r="DH1853" s="22"/>
      <c r="DI1853" s="22"/>
      <c r="DJ1853" s="22"/>
      <c r="DK1853" s="22"/>
      <c r="DL1853" s="22"/>
      <c r="DM1853" s="22"/>
      <c r="DN1853" s="22"/>
      <c r="DO1853" s="22"/>
      <c r="DP1853" s="22"/>
      <c r="DQ1853" s="24"/>
      <c r="DR1853" s="22"/>
      <c r="DS1853" s="22"/>
      <c r="DT1853" s="22"/>
      <c r="DU1853" s="22"/>
      <c r="DV1853" s="22"/>
      <c r="DW1853" s="22"/>
      <c r="DX1853" s="22"/>
      <c r="DY1853" s="22"/>
      <c r="DZ1853" s="22"/>
      <c r="EA1853" s="22"/>
      <c r="EB1853" s="22"/>
      <c r="EC1853" s="22"/>
      <c r="ED1853" s="22"/>
      <c r="EE1853" s="22"/>
      <c r="EF1853" s="22"/>
      <c r="EG1853" s="22"/>
      <c r="EH1853" s="22"/>
      <c r="EI1853" s="22"/>
      <c r="EJ1853" s="22"/>
      <c r="EK1853" s="22"/>
      <c r="EL1853" s="22"/>
      <c r="EM1853" s="22"/>
      <c r="EN1853" s="22"/>
      <c r="EO1853" s="22"/>
      <c r="EP1853" s="22"/>
      <c r="EQ1853" s="22"/>
      <c r="ER1853" s="22"/>
      <c r="ES1853" s="22"/>
      <c r="ET1853" s="22"/>
      <c r="EU1853" s="22"/>
      <c r="EV1853" s="22"/>
      <c r="EW1853" s="24"/>
      <c r="EX1853" s="22"/>
      <c r="EY1853" s="22"/>
      <c r="EZ1853" s="22"/>
      <c r="FA1853" s="22"/>
      <c r="FB1853" s="22"/>
      <c r="FC1853" s="22"/>
      <c r="FD1853" s="22"/>
      <c r="FE1853" s="22"/>
      <c r="FF1853" s="22"/>
      <c r="FG1853" s="22"/>
      <c r="FH1853" s="22"/>
      <c r="FI1853" s="22"/>
      <c r="FJ1853" s="22"/>
      <c r="FK1853" s="22"/>
      <c r="FL1853" s="22"/>
      <c r="FM1853" s="22"/>
      <c r="FN1853" s="22"/>
      <c r="FO1853" s="22"/>
      <c r="FP1853" s="22"/>
      <c r="FQ1853" s="22"/>
      <c r="FR1853" s="22"/>
      <c r="FS1853" s="22"/>
      <c r="FT1853" s="22"/>
      <c r="FU1853" s="22"/>
      <c r="FV1853" s="22"/>
      <c r="FW1853" s="22"/>
      <c r="FX1853" s="22"/>
      <c r="FY1853" s="22"/>
      <c r="FZ1853" s="22"/>
      <c r="GA1853" s="22"/>
      <c r="GB1853" s="22"/>
      <c r="GC1853" s="24"/>
      <c r="GD1853" s="22"/>
      <c r="GE1853" s="22"/>
      <c r="GF1853" s="22"/>
      <c r="GG1853" s="22"/>
      <c r="GH1853" s="22"/>
      <c r="GI1853" s="22"/>
      <c r="GJ1853" s="22"/>
      <c r="GK1853" s="22"/>
      <c r="GL1853" s="22"/>
      <c r="GM1853" s="22"/>
      <c r="GN1853" s="22"/>
      <c r="GO1853" s="22"/>
      <c r="GP1853" s="22"/>
      <c r="GQ1853" s="22"/>
      <c r="GR1853" s="22"/>
      <c r="GS1853" s="22"/>
      <c r="GT1853" s="22"/>
      <c r="GU1853" s="22"/>
      <c r="GV1853" s="22"/>
      <c r="GW1853" s="22"/>
      <c r="GX1853" s="22"/>
      <c r="GY1853" s="22"/>
      <c r="GZ1853" s="22"/>
      <c r="HA1853" s="22"/>
      <c r="HB1853" s="22"/>
      <c r="HC1853" s="22"/>
      <c r="HD1853" s="22"/>
      <c r="HE1853" s="22"/>
      <c r="HF1853" s="22"/>
      <c r="HG1853" s="22"/>
      <c r="HH1853" s="22"/>
      <c r="HI1853" s="24"/>
      <c r="HJ1853" s="22"/>
      <c r="HK1853" s="22"/>
      <c r="HL1853" s="22"/>
      <c r="HM1853" s="22"/>
      <c r="HN1853" s="22"/>
      <c r="HO1853" s="22"/>
      <c r="HP1853" s="22"/>
      <c r="HQ1853" s="22"/>
      <c r="HR1853" s="22"/>
      <c r="HS1853" s="22"/>
      <c r="HT1853" s="22"/>
      <c r="HU1853" s="22"/>
      <c r="HV1853" s="22"/>
      <c r="HW1853" s="22"/>
      <c r="HX1853" s="22"/>
      <c r="HY1853" s="22"/>
      <c r="HZ1853" s="22"/>
      <c r="IA1853" s="22"/>
      <c r="IB1853" s="22"/>
      <c r="IC1853" s="22"/>
      <c r="ID1853" s="22"/>
      <c r="IE1853" s="22"/>
      <c r="IF1853" s="22"/>
      <c r="IG1853" s="22"/>
      <c r="IH1853" s="22"/>
      <c r="II1853" s="22"/>
      <c r="IJ1853" s="22"/>
      <c r="IK1853" s="22"/>
      <c r="IL1853" s="22"/>
      <c r="IM1853" s="22"/>
      <c r="IN1853" s="22"/>
      <c r="IO1853" s="24"/>
      <c r="IP1853" s="22"/>
      <c r="IQ1853" s="22"/>
      <c r="IR1853" s="22"/>
      <c r="IS1853" s="22"/>
      <c r="IT1853" s="22"/>
      <c r="IU1853" s="22"/>
      <c r="IV1853" s="22"/>
      <c r="IW1853" s="22"/>
      <c r="IX1853" s="22"/>
      <c r="IY1853" s="22"/>
      <c r="IZ1853" s="22"/>
      <c r="JA1853" s="22"/>
      <c r="JB1853" s="22"/>
      <c r="JC1853" s="22"/>
      <c r="JD1853" s="22"/>
      <c r="JE1853" s="22"/>
      <c r="JF1853" s="22"/>
      <c r="JG1853" s="22"/>
      <c r="JH1853" s="22"/>
      <c r="JI1853" s="22"/>
      <c r="JJ1853" s="22"/>
      <c r="JK1853" s="22"/>
      <c r="JL1853" s="22"/>
      <c r="JM1853" s="22"/>
      <c r="JN1853" s="22"/>
      <c r="JO1853" s="22"/>
      <c r="JP1853" s="22"/>
      <c r="JQ1853" s="22"/>
      <c r="JR1853" s="22"/>
      <c r="JS1853" s="22"/>
      <c r="JT1853" s="22"/>
      <c r="JU1853" s="24"/>
      <c r="JV1853" s="22"/>
      <c r="JW1853" s="22"/>
      <c r="JX1853" s="22"/>
      <c r="JY1853" s="22"/>
      <c r="JZ1853" s="22"/>
      <c r="KA1853" s="22"/>
      <c r="KB1853" s="22"/>
      <c r="KC1853" s="22"/>
      <c r="KD1853" s="22"/>
      <c r="KE1853" s="22"/>
      <c r="KF1853" s="22"/>
      <c r="KG1853" s="22"/>
      <c r="KH1853" s="22"/>
      <c r="KI1853" s="22"/>
      <c r="KJ1853" s="22"/>
      <c r="KK1853" s="22"/>
      <c r="KL1853" s="22"/>
      <c r="KM1853" s="22"/>
      <c r="KN1853" s="22"/>
      <c r="KO1853" s="22"/>
      <c r="KP1853" s="22"/>
      <c r="KQ1853" s="22"/>
      <c r="KR1853" s="22"/>
      <c r="KS1853" s="22"/>
      <c r="KT1853" s="22"/>
      <c r="KU1853" s="22"/>
      <c r="KV1853" s="22"/>
      <c r="KW1853" s="22"/>
      <c r="KX1853" s="22"/>
      <c r="KY1853" s="22"/>
      <c r="KZ1853" s="22"/>
      <c r="LA1853" s="24"/>
      <c r="LB1853" s="22"/>
      <c r="LC1853" s="22"/>
      <c r="LD1853" s="22"/>
      <c r="LE1853" s="22"/>
      <c r="LF1853" s="22"/>
      <c r="LG1853" s="22"/>
      <c r="LH1853" s="22"/>
      <c r="LI1853" s="22"/>
      <c r="LJ1853" s="22"/>
      <c r="LK1853" s="22"/>
      <c r="LL1853" s="22"/>
      <c r="LM1853" s="22"/>
      <c r="LN1853" s="22"/>
      <c r="LO1853" s="22"/>
      <c r="LP1853" s="22"/>
      <c r="LQ1853" s="22"/>
      <c r="LR1853" s="22"/>
      <c r="LS1853" s="22"/>
      <c r="LT1853" s="22"/>
      <c r="LU1853" s="22"/>
      <c r="LV1853" s="22"/>
      <c r="LW1853" s="22"/>
      <c r="LX1853" s="22"/>
      <c r="LY1853" s="22"/>
      <c r="LZ1853" s="22"/>
      <c r="MA1853" s="22"/>
      <c r="MB1853" s="22"/>
      <c r="MC1853" s="22"/>
      <c r="MD1853" s="22"/>
      <c r="ME1853" s="22"/>
      <c r="MF1853" s="22"/>
      <c r="MG1853" s="24"/>
      <c r="MH1853" s="22"/>
      <c r="MI1853" s="22"/>
      <c r="MJ1853" s="22"/>
      <c r="MK1853" s="22"/>
      <c r="ML1853" s="22"/>
      <c r="MM1853" s="22"/>
      <c r="MN1853" s="22"/>
      <c r="MO1853" s="22"/>
      <c r="MP1853" s="22"/>
      <c r="MQ1853" s="22"/>
      <c r="MR1853" s="22"/>
      <c r="MS1853" s="22"/>
      <c r="MT1853" s="22"/>
      <c r="MU1853" s="22"/>
      <c r="MV1853" s="22"/>
      <c r="MW1853" s="22"/>
      <c r="MX1853" s="22"/>
      <c r="MY1853" s="22"/>
      <c r="MZ1853" s="22"/>
      <c r="NA1853" s="22"/>
      <c r="NB1853" s="22"/>
      <c r="NC1853" s="22"/>
      <c r="ND1853" s="22"/>
      <c r="NE1853" s="22"/>
      <c r="NF1853" s="22"/>
      <c r="NG1853" s="22"/>
      <c r="NH1853" s="22"/>
      <c r="NI1853" s="22"/>
      <c r="NJ1853" s="22"/>
      <c r="NK1853" s="22"/>
      <c r="NL1853" s="22"/>
      <c r="NM1853" s="24"/>
      <c r="NN1853" s="22"/>
      <c r="NO1853" s="22"/>
      <c r="NP1853" s="22"/>
      <c r="NQ1853" s="22"/>
      <c r="NR1853" s="22"/>
      <c r="NS1853" s="22"/>
      <c r="NT1853" s="22"/>
      <c r="NU1853" s="22"/>
      <c r="NV1853" s="22"/>
      <c r="NW1853" s="22"/>
      <c r="NX1853" s="22"/>
      <c r="NY1853" s="22"/>
      <c r="NZ1853" s="22"/>
      <c r="OA1853" s="22"/>
      <c r="OB1853" s="22"/>
      <c r="OC1853" s="22"/>
      <c r="OD1853" s="22"/>
      <c r="OE1853" s="22"/>
      <c r="OF1853" s="22"/>
      <c r="OG1853" s="22"/>
      <c r="OH1853" s="22"/>
      <c r="OI1853" s="22"/>
      <c r="OJ1853" s="22"/>
      <c r="OK1853" s="22"/>
      <c r="OL1853" s="22"/>
      <c r="OM1853" s="22"/>
      <c r="ON1853" s="22"/>
      <c r="OO1853" s="22"/>
      <c r="OP1853" s="22"/>
      <c r="OQ1853" s="22"/>
      <c r="OR1853" s="22"/>
    </row>
    <row r="1854" spans="1:408" ht="15" thickBot="1">
      <c r="A1854" s="1" t="str">
        <f t="shared" si="50"/>
        <v>-122</v>
      </c>
      <c r="B1854" s="12" t="str">
        <f t="shared" si="52"/>
        <v/>
      </c>
      <c r="C1854" s="13"/>
      <c r="D1854" s="14"/>
      <c r="E1854" s="15"/>
      <c r="F1854" s="15"/>
      <c r="G1854" s="15">
        <f t="shared" si="51"/>
        <v>0</v>
      </c>
      <c r="H1854" s="16"/>
      <c r="I1854" s="14"/>
      <c r="J1854" s="17"/>
      <c r="K1854" s="79"/>
      <c r="L1854" s="18"/>
      <c r="M1854" s="18"/>
      <c r="N1854" s="16" t="e">
        <f t="shared" ca="1" si="48"/>
        <v>#NAME?</v>
      </c>
      <c r="O1854" s="19"/>
      <c r="P1854" s="19"/>
      <c r="Q1854" s="20"/>
      <c r="R1854" s="21" t="e">
        <f t="array" ref="R1854">VLOOKUP(C1854,DB!A:D,2,FALSE)</f>
        <v>#N/A</v>
      </c>
      <c r="S1854" s="21" t="e">
        <f t="array" ref="S1854">VLOOKUP(C1854,DB!A:D,3,FALSE)</f>
        <v>#N/A</v>
      </c>
      <c r="T1854" s="22" t="s">
        <v>19</v>
      </c>
      <c r="U1854" s="1" t="str">
        <f t="shared" si="53"/>
        <v/>
      </c>
      <c r="V1854" s="23" t="e">
        <f t="shared" ca="1" si="54"/>
        <v>#NAME?</v>
      </c>
      <c r="X1854" s="24" t="e">
        <f>VLOOKUP(CONCATENATE(C1854,D1854),'Honor 2025'!A:D,4,FALSE)</f>
        <v>#N/A</v>
      </c>
      <c r="Y1854" s="24"/>
      <c r="Z1854" s="22"/>
      <c r="AA1854" s="22"/>
      <c r="AB1854" s="22"/>
      <c r="AC1854" s="22"/>
      <c r="AD1854" s="22"/>
      <c r="AE1854" s="22"/>
      <c r="AF1854" s="22"/>
      <c r="AG1854" s="22"/>
      <c r="AH1854" s="22"/>
      <c r="AI1854" s="22"/>
      <c r="AJ1854" s="22"/>
      <c r="AK1854" s="22"/>
      <c r="AL1854" s="22"/>
      <c r="AM1854" s="22"/>
      <c r="AN1854" s="22"/>
      <c r="AO1854" s="22"/>
      <c r="AP1854" s="22"/>
      <c r="AQ1854" s="22"/>
      <c r="AR1854" s="22"/>
      <c r="AS1854" s="22"/>
      <c r="AT1854" s="22"/>
      <c r="AU1854" s="22"/>
      <c r="AV1854" s="22"/>
      <c r="AW1854" s="22"/>
      <c r="AX1854" s="22"/>
      <c r="AY1854" s="22"/>
      <c r="AZ1854" s="22"/>
      <c r="BA1854" s="22"/>
      <c r="BB1854" s="22"/>
      <c r="BC1854" s="22"/>
      <c r="BD1854" s="22"/>
      <c r="BE1854" s="24"/>
      <c r="BF1854" s="22"/>
      <c r="BG1854" s="22"/>
      <c r="BH1854" s="22"/>
      <c r="BI1854" s="22"/>
      <c r="BJ1854" s="22"/>
      <c r="BK1854" s="22"/>
      <c r="BL1854" s="22"/>
      <c r="BM1854" s="22"/>
      <c r="BN1854" s="22"/>
      <c r="BO1854" s="22"/>
      <c r="BP1854" s="22"/>
      <c r="BQ1854" s="22"/>
      <c r="BR1854" s="22"/>
      <c r="BS1854" s="22"/>
      <c r="BT1854" s="22"/>
      <c r="BU1854" s="22"/>
      <c r="BV1854" s="22"/>
      <c r="BW1854" s="22"/>
      <c r="BX1854" s="22"/>
      <c r="BY1854" s="22"/>
      <c r="BZ1854" s="22"/>
      <c r="CA1854" s="22"/>
      <c r="CB1854" s="22"/>
      <c r="CC1854" s="22"/>
      <c r="CD1854" s="22"/>
      <c r="CE1854" s="22"/>
      <c r="CF1854" s="22"/>
      <c r="CG1854" s="22"/>
      <c r="CH1854" s="22"/>
      <c r="CI1854" s="22"/>
      <c r="CJ1854" s="22"/>
      <c r="CK1854" s="24"/>
      <c r="CL1854" s="22"/>
      <c r="CM1854" s="22"/>
      <c r="CN1854" s="22"/>
      <c r="CO1854" s="22"/>
      <c r="CP1854" s="22"/>
      <c r="CQ1854" s="22"/>
      <c r="CR1854" s="22"/>
      <c r="CS1854" s="22"/>
      <c r="CT1854" s="22"/>
      <c r="CU1854" s="22"/>
      <c r="CV1854" s="22"/>
      <c r="CW1854" s="22"/>
      <c r="CX1854" s="22"/>
      <c r="CY1854" s="22"/>
      <c r="CZ1854" s="22"/>
      <c r="DA1854" s="22"/>
      <c r="DB1854" s="22"/>
      <c r="DC1854" s="22"/>
      <c r="DD1854" s="22"/>
      <c r="DE1854" s="22"/>
      <c r="DF1854" s="22"/>
      <c r="DG1854" s="22"/>
      <c r="DH1854" s="22"/>
      <c r="DI1854" s="22"/>
      <c r="DJ1854" s="22"/>
      <c r="DK1854" s="22"/>
      <c r="DL1854" s="22"/>
      <c r="DM1854" s="22"/>
      <c r="DN1854" s="22"/>
      <c r="DO1854" s="22"/>
      <c r="DP1854" s="22"/>
      <c r="DQ1854" s="24"/>
      <c r="DR1854" s="22"/>
      <c r="DS1854" s="22"/>
      <c r="DT1854" s="22"/>
      <c r="DU1854" s="22"/>
      <c r="DV1854" s="22"/>
      <c r="DW1854" s="22"/>
      <c r="DX1854" s="22"/>
      <c r="DY1854" s="22"/>
      <c r="DZ1854" s="22"/>
      <c r="EA1854" s="22"/>
      <c r="EB1854" s="22"/>
      <c r="EC1854" s="22"/>
      <c r="ED1854" s="22"/>
      <c r="EE1854" s="22"/>
      <c r="EF1854" s="22"/>
      <c r="EG1854" s="22"/>
      <c r="EH1854" s="22"/>
      <c r="EI1854" s="22"/>
      <c r="EJ1854" s="22"/>
      <c r="EK1854" s="22"/>
      <c r="EL1854" s="22"/>
      <c r="EM1854" s="22"/>
      <c r="EN1854" s="22"/>
      <c r="EO1854" s="22"/>
      <c r="EP1854" s="22"/>
      <c r="EQ1854" s="22"/>
      <c r="ER1854" s="22"/>
      <c r="ES1854" s="22"/>
      <c r="ET1854" s="22"/>
      <c r="EU1854" s="22"/>
      <c r="EV1854" s="22"/>
      <c r="EW1854" s="24"/>
      <c r="EX1854" s="22"/>
      <c r="EY1854" s="22"/>
      <c r="EZ1854" s="22"/>
      <c r="FA1854" s="22"/>
      <c r="FB1854" s="22"/>
      <c r="FC1854" s="22"/>
      <c r="FD1854" s="22"/>
      <c r="FE1854" s="22"/>
      <c r="FF1854" s="22"/>
      <c r="FG1854" s="22"/>
      <c r="FH1854" s="22"/>
      <c r="FI1854" s="22"/>
      <c r="FJ1854" s="22"/>
      <c r="FK1854" s="22"/>
      <c r="FL1854" s="22"/>
      <c r="FM1854" s="22"/>
      <c r="FN1854" s="22"/>
      <c r="FO1854" s="22"/>
      <c r="FP1854" s="22"/>
      <c r="FQ1854" s="22"/>
      <c r="FR1854" s="22"/>
      <c r="FS1854" s="22"/>
      <c r="FT1854" s="22"/>
      <c r="FU1854" s="22"/>
      <c r="FV1854" s="22"/>
      <c r="FW1854" s="22"/>
      <c r="FX1854" s="22"/>
      <c r="FY1854" s="22"/>
      <c r="FZ1854" s="22"/>
      <c r="GA1854" s="22"/>
      <c r="GB1854" s="22"/>
      <c r="GC1854" s="24"/>
      <c r="GD1854" s="22"/>
      <c r="GE1854" s="22"/>
      <c r="GF1854" s="22"/>
      <c r="GG1854" s="22"/>
      <c r="GH1854" s="22"/>
      <c r="GI1854" s="22"/>
      <c r="GJ1854" s="22"/>
      <c r="GK1854" s="22"/>
      <c r="GL1854" s="22"/>
      <c r="GM1854" s="22"/>
      <c r="GN1854" s="22"/>
      <c r="GO1854" s="22"/>
      <c r="GP1854" s="22"/>
      <c r="GQ1854" s="22"/>
      <c r="GR1854" s="22"/>
      <c r="GS1854" s="22"/>
      <c r="GT1854" s="22"/>
      <c r="GU1854" s="22"/>
      <c r="GV1854" s="22"/>
      <c r="GW1854" s="22"/>
      <c r="GX1854" s="22"/>
      <c r="GY1854" s="22"/>
      <c r="GZ1854" s="22"/>
      <c r="HA1854" s="22"/>
      <c r="HB1854" s="22"/>
      <c r="HC1854" s="22"/>
      <c r="HD1854" s="22"/>
      <c r="HE1854" s="22"/>
      <c r="HF1854" s="22"/>
      <c r="HG1854" s="22"/>
      <c r="HH1854" s="22"/>
      <c r="HI1854" s="24"/>
      <c r="HJ1854" s="22"/>
      <c r="HK1854" s="22"/>
      <c r="HL1854" s="22"/>
      <c r="HM1854" s="22"/>
      <c r="HN1854" s="22"/>
      <c r="HO1854" s="22"/>
      <c r="HP1854" s="22"/>
      <c r="HQ1854" s="22"/>
      <c r="HR1854" s="22"/>
      <c r="HS1854" s="22"/>
      <c r="HT1854" s="22"/>
      <c r="HU1854" s="22"/>
      <c r="HV1854" s="22"/>
      <c r="HW1854" s="22"/>
      <c r="HX1854" s="22"/>
      <c r="HY1854" s="22"/>
      <c r="HZ1854" s="22"/>
      <c r="IA1854" s="22"/>
      <c r="IB1854" s="22"/>
      <c r="IC1854" s="22"/>
      <c r="ID1854" s="22"/>
      <c r="IE1854" s="22"/>
      <c r="IF1854" s="22"/>
      <c r="IG1854" s="22"/>
      <c r="IH1854" s="22"/>
      <c r="II1854" s="22"/>
      <c r="IJ1854" s="22"/>
      <c r="IK1854" s="22"/>
      <c r="IL1854" s="22"/>
      <c r="IM1854" s="22"/>
      <c r="IN1854" s="22"/>
      <c r="IO1854" s="24"/>
      <c r="IP1854" s="22"/>
      <c r="IQ1854" s="22"/>
      <c r="IR1854" s="22"/>
      <c r="IS1854" s="22"/>
      <c r="IT1854" s="22"/>
      <c r="IU1854" s="22"/>
      <c r="IV1854" s="22"/>
      <c r="IW1854" s="22"/>
      <c r="IX1854" s="22"/>
      <c r="IY1854" s="22"/>
      <c r="IZ1854" s="22"/>
      <c r="JA1854" s="22"/>
      <c r="JB1854" s="22"/>
      <c r="JC1854" s="22"/>
      <c r="JD1854" s="22"/>
      <c r="JE1854" s="22"/>
      <c r="JF1854" s="22"/>
      <c r="JG1854" s="22"/>
      <c r="JH1854" s="22"/>
      <c r="JI1854" s="22"/>
      <c r="JJ1854" s="22"/>
      <c r="JK1854" s="22"/>
      <c r="JL1854" s="22"/>
      <c r="JM1854" s="22"/>
      <c r="JN1854" s="22"/>
      <c r="JO1854" s="22"/>
      <c r="JP1854" s="22"/>
      <c r="JQ1854" s="22"/>
      <c r="JR1854" s="22"/>
      <c r="JS1854" s="22"/>
      <c r="JT1854" s="22"/>
      <c r="JU1854" s="24"/>
      <c r="JV1854" s="22"/>
      <c r="JW1854" s="22"/>
      <c r="JX1854" s="22"/>
      <c r="JY1854" s="22"/>
      <c r="JZ1854" s="22"/>
      <c r="KA1854" s="22"/>
      <c r="KB1854" s="22"/>
      <c r="KC1854" s="22"/>
      <c r="KD1854" s="22"/>
      <c r="KE1854" s="22"/>
      <c r="KF1854" s="22"/>
      <c r="KG1854" s="22"/>
      <c r="KH1854" s="22"/>
      <c r="KI1854" s="22"/>
      <c r="KJ1854" s="22"/>
      <c r="KK1854" s="22"/>
      <c r="KL1854" s="22"/>
      <c r="KM1854" s="22"/>
      <c r="KN1854" s="22"/>
      <c r="KO1854" s="22"/>
      <c r="KP1854" s="22"/>
      <c r="KQ1854" s="22"/>
      <c r="KR1854" s="22"/>
      <c r="KS1854" s="22"/>
      <c r="KT1854" s="22"/>
      <c r="KU1854" s="22"/>
      <c r="KV1854" s="22"/>
      <c r="KW1854" s="22"/>
      <c r="KX1854" s="22"/>
      <c r="KY1854" s="22"/>
      <c r="KZ1854" s="22"/>
      <c r="LA1854" s="24"/>
      <c r="LB1854" s="22"/>
      <c r="LC1854" s="22"/>
      <c r="LD1854" s="22"/>
      <c r="LE1854" s="22"/>
      <c r="LF1854" s="22"/>
      <c r="LG1854" s="22"/>
      <c r="LH1854" s="22"/>
      <c r="LI1854" s="22"/>
      <c r="LJ1854" s="22"/>
      <c r="LK1854" s="22"/>
      <c r="LL1854" s="22"/>
      <c r="LM1854" s="22"/>
      <c r="LN1854" s="22"/>
      <c r="LO1854" s="22"/>
      <c r="LP1854" s="22"/>
      <c r="LQ1854" s="22"/>
      <c r="LR1854" s="22"/>
      <c r="LS1854" s="22"/>
      <c r="LT1854" s="22"/>
      <c r="LU1854" s="22"/>
      <c r="LV1854" s="22"/>
      <c r="LW1854" s="22"/>
      <c r="LX1854" s="22"/>
      <c r="LY1854" s="22"/>
      <c r="LZ1854" s="22"/>
      <c r="MA1854" s="22"/>
      <c r="MB1854" s="22"/>
      <c r="MC1854" s="22"/>
      <c r="MD1854" s="22"/>
      <c r="ME1854" s="22"/>
      <c r="MF1854" s="22"/>
      <c r="MG1854" s="24"/>
      <c r="MH1854" s="22"/>
      <c r="MI1854" s="22"/>
      <c r="MJ1854" s="22"/>
      <c r="MK1854" s="22"/>
      <c r="ML1854" s="22"/>
      <c r="MM1854" s="22"/>
      <c r="MN1854" s="22"/>
      <c r="MO1854" s="22"/>
      <c r="MP1854" s="22"/>
      <c r="MQ1854" s="22"/>
      <c r="MR1854" s="22"/>
      <c r="MS1854" s="22"/>
      <c r="MT1854" s="22"/>
      <c r="MU1854" s="22"/>
      <c r="MV1854" s="22"/>
      <c r="MW1854" s="22"/>
      <c r="MX1854" s="22"/>
      <c r="MY1854" s="22"/>
      <c r="MZ1854" s="22"/>
      <c r="NA1854" s="22"/>
      <c r="NB1854" s="22"/>
      <c r="NC1854" s="22"/>
      <c r="ND1854" s="22"/>
      <c r="NE1854" s="22"/>
      <c r="NF1854" s="22"/>
      <c r="NG1854" s="22"/>
      <c r="NH1854" s="22"/>
      <c r="NI1854" s="22"/>
      <c r="NJ1854" s="22"/>
      <c r="NK1854" s="22"/>
      <c r="NL1854" s="22"/>
      <c r="NM1854" s="24"/>
      <c r="NN1854" s="22"/>
      <c r="NO1854" s="22"/>
      <c r="NP1854" s="22"/>
      <c r="NQ1854" s="22"/>
      <c r="NR1854" s="22"/>
      <c r="NS1854" s="22"/>
      <c r="NT1854" s="22"/>
      <c r="NU1854" s="22"/>
      <c r="NV1854" s="22"/>
      <c r="NW1854" s="22"/>
      <c r="NX1854" s="22"/>
      <c r="NY1854" s="22"/>
      <c r="NZ1854" s="22"/>
      <c r="OA1854" s="22"/>
      <c r="OB1854" s="22"/>
      <c r="OC1854" s="22"/>
      <c r="OD1854" s="22"/>
      <c r="OE1854" s="22"/>
      <c r="OF1854" s="22"/>
      <c r="OG1854" s="22"/>
      <c r="OH1854" s="22"/>
      <c r="OI1854" s="22"/>
      <c r="OJ1854" s="22"/>
      <c r="OK1854" s="22"/>
      <c r="OL1854" s="22"/>
      <c r="OM1854" s="22"/>
      <c r="ON1854" s="22"/>
      <c r="OO1854" s="22"/>
      <c r="OP1854" s="22"/>
      <c r="OQ1854" s="22"/>
      <c r="OR1854" s="22"/>
    </row>
    <row r="1855" spans="1:408" ht="15" thickBot="1">
      <c r="A1855" s="1" t="str">
        <f t="shared" si="50"/>
        <v>-123</v>
      </c>
      <c r="B1855" s="12" t="str">
        <f t="shared" si="52"/>
        <v/>
      </c>
      <c r="C1855" s="13"/>
      <c r="D1855" s="14"/>
      <c r="E1855" s="15"/>
      <c r="F1855" s="15"/>
      <c r="G1855" s="15">
        <f t="shared" si="51"/>
        <v>0</v>
      </c>
      <c r="H1855" s="16"/>
      <c r="I1855" s="14"/>
      <c r="J1855" s="17"/>
      <c r="K1855" s="78"/>
      <c r="L1855" s="18"/>
      <c r="M1855" s="18"/>
      <c r="N1855" s="16" t="e">
        <f t="shared" ca="1" si="48"/>
        <v>#NAME?</v>
      </c>
      <c r="O1855" s="19"/>
      <c r="P1855" s="19"/>
      <c r="Q1855" s="20"/>
      <c r="R1855" s="21" t="e">
        <f t="array" ref="R1855">VLOOKUP(C1855,DB!A:D,2,FALSE)</f>
        <v>#N/A</v>
      </c>
      <c r="S1855" s="21" t="e">
        <f t="array" ref="S1855">VLOOKUP(C1855,DB!A:D,3,FALSE)</f>
        <v>#N/A</v>
      </c>
      <c r="T1855" s="22" t="s">
        <v>19</v>
      </c>
      <c r="U1855" s="1" t="str">
        <f t="shared" si="53"/>
        <v/>
      </c>
      <c r="V1855" s="23" t="e">
        <f t="shared" ca="1" si="54"/>
        <v>#NAME?</v>
      </c>
      <c r="X1855" s="24" t="e">
        <f>VLOOKUP(CONCATENATE(C1855,D1855),'Honor 2025'!A:D,4,FALSE)</f>
        <v>#N/A</v>
      </c>
      <c r="Y1855" s="24"/>
      <c r="Z1855" s="22"/>
      <c r="AA1855" s="22"/>
      <c r="AB1855" s="22"/>
      <c r="AC1855" s="22"/>
      <c r="AD1855" s="22"/>
      <c r="AE1855" s="22"/>
      <c r="AF1855" s="22"/>
      <c r="AG1855" s="22"/>
      <c r="AH1855" s="22"/>
      <c r="AI1855" s="22"/>
      <c r="AJ1855" s="22"/>
      <c r="AK1855" s="22"/>
      <c r="AL1855" s="22"/>
      <c r="AM1855" s="22"/>
      <c r="AN1855" s="22"/>
      <c r="AO1855" s="22"/>
      <c r="AP1855" s="22"/>
      <c r="AQ1855" s="22"/>
      <c r="AR1855" s="22"/>
      <c r="AS1855" s="22"/>
      <c r="AT1855" s="22"/>
      <c r="AU1855" s="22"/>
      <c r="AV1855" s="22"/>
      <c r="AW1855" s="22"/>
      <c r="AX1855" s="22"/>
      <c r="AY1855" s="22"/>
      <c r="AZ1855" s="22"/>
      <c r="BA1855" s="22"/>
      <c r="BB1855" s="22"/>
      <c r="BC1855" s="22"/>
      <c r="BD1855" s="22"/>
      <c r="BE1855" s="24"/>
      <c r="BF1855" s="22"/>
      <c r="BG1855" s="22"/>
      <c r="BH1855" s="22"/>
      <c r="BI1855" s="22"/>
      <c r="BJ1855" s="22"/>
      <c r="BK1855" s="22"/>
      <c r="BL1855" s="22"/>
      <c r="BM1855" s="22"/>
      <c r="BN1855" s="22"/>
      <c r="BO1855" s="22"/>
      <c r="BP1855" s="22"/>
      <c r="BQ1855" s="22"/>
      <c r="BR1855" s="22"/>
      <c r="BS1855" s="22"/>
      <c r="BT1855" s="22"/>
      <c r="BU1855" s="22"/>
      <c r="BV1855" s="22"/>
      <c r="BW1855" s="22"/>
      <c r="BX1855" s="22"/>
      <c r="BY1855" s="22"/>
      <c r="BZ1855" s="22"/>
      <c r="CA1855" s="22"/>
      <c r="CB1855" s="22"/>
      <c r="CC1855" s="22"/>
      <c r="CD1855" s="22"/>
      <c r="CE1855" s="22"/>
      <c r="CF1855" s="22"/>
      <c r="CG1855" s="22"/>
      <c r="CH1855" s="22"/>
      <c r="CI1855" s="22"/>
      <c r="CJ1855" s="22"/>
      <c r="CK1855" s="24"/>
      <c r="CL1855" s="22"/>
      <c r="CM1855" s="22"/>
      <c r="CN1855" s="22"/>
      <c r="CO1855" s="22"/>
      <c r="CP1855" s="22"/>
      <c r="CQ1855" s="22"/>
      <c r="CR1855" s="22"/>
      <c r="CS1855" s="22"/>
      <c r="CT1855" s="22"/>
      <c r="CU1855" s="22"/>
      <c r="CV1855" s="22"/>
      <c r="CW1855" s="22"/>
      <c r="CX1855" s="22"/>
      <c r="CY1855" s="22"/>
      <c r="CZ1855" s="22"/>
      <c r="DA1855" s="22"/>
      <c r="DB1855" s="22"/>
      <c r="DC1855" s="22"/>
      <c r="DD1855" s="22"/>
      <c r="DE1855" s="22"/>
      <c r="DF1855" s="22"/>
      <c r="DG1855" s="22"/>
      <c r="DH1855" s="22"/>
      <c r="DI1855" s="22"/>
      <c r="DJ1855" s="22"/>
      <c r="DK1855" s="22"/>
      <c r="DL1855" s="22"/>
      <c r="DM1855" s="22"/>
      <c r="DN1855" s="22"/>
      <c r="DO1855" s="22"/>
      <c r="DP1855" s="22"/>
      <c r="DQ1855" s="24"/>
      <c r="DR1855" s="22"/>
      <c r="DS1855" s="22"/>
      <c r="DT1855" s="22"/>
      <c r="DU1855" s="22"/>
      <c r="DV1855" s="22"/>
      <c r="DW1855" s="22"/>
      <c r="DX1855" s="22"/>
      <c r="DY1855" s="22"/>
      <c r="DZ1855" s="22"/>
      <c r="EA1855" s="22"/>
      <c r="EB1855" s="22"/>
      <c r="EC1855" s="22"/>
      <c r="ED1855" s="22"/>
      <c r="EE1855" s="22"/>
      <c r="EF1855" s="22"/>
      <c r="EG1855" s="22"/>
      <c r="EH1855" s="22"/>
      <c r="EI1855" s="22"/>
      <c r="EJ1855" s="22"/>
      <c r="EK1855" s="22"/>
      <c r="EL1855" s="22"/>
      <c r="EM1855" s="22"/>
      <c r="EN1855" s="22"/>
      <c r="EO1855" s="22"/>
      <c r="EP1855" s="22"/>
      <c r="EQ1855" s="22"/>
      <c r="ER1855" s="22"/>
      <c r="ES1855" s="22"/>
      <c r="ET1855" s="22"/>
      <c r="EU1855" s="22"/>
      <c r="EV1855" s="22"/>
      <c r="EW1855" s="24"/>
      <c r="EX1855" s="22"/>
      <c r="EY1855" s="22"/>
      <c r="EZ1855" s="22"/>
      <c r="FA1855" s="22"/>
      <c r="FB1855" s="22"/>
      <c r="FC1855" s="22"/>
      <c r="FD1855" s="22"/>
      <c r="FE1855" s="22"/>
      <c r="FF1855" s="22"/>
      <c r="FG1855" s="22"/>
      <c r="FH1855" s="22"/>
      <c r="FI1855" s="22"/>
      <c r="FJ1855" s="22"/>
      <c r="FK1855" s="22"/>
      <c r="FL1855" s="22"/>
      <c r="FM1855" s="22"/>
      <c r="FN1855" s="22"/>
      <c r="FO1855" s="22"/>
      <c r="FP1855" s="22"/>
      <c r="FQ1855" s="22"/>
      <c r="FR1855" s="22"/>
      <c r="FS1855" s="22"/>
      <c r="FT1855" s="22"/>
      <c r="FU1855" s="22"/>
      <c r="FV1855" s="22"/>
      <c r="FW1855" s="22"/>
      <c r="FX1855" s="22"/>
      <c r="FY1855" s="22"/>
      <c r="FZ1855" s="22"/>
      <c r="GA1855" s="22"/>
      <c r="GB1855" s="22"/>
      <c r="GC1855" s="24"/>
      <c r="GD1855" s="22"/>
      <c r="GE1855" s="22"/>
      <c r="GF1855" s="22"/>
      <c r="GG1855" s="22"/>
      <c r="GH1855" s="22"/>
      <c r="GI1855" s="22"/>
      <c r="GJ1855" s="22"/>
      <c r="GK1855" s="22"/>
      <c r="GL1855" s="22"/>
      <c r="GM1855" s="22"/>
      <c r="GN1855" s="22"/>
      <c r="GO1855" s="22"/>
      <c r="GP1855" s="22"/>
      <c r="GQ1855" s="22"/>
      <c r="GR1855" s="22"/>
      <c r="GS1855" s="22"/>
      <c r="GT1855" s="22"/>
      <c r="GU1855" s="22"/>
      <c r="GV1855" s="22"/>
      <c r="GW1855" s="22"/>
      <c r="GX1855" s="22"/>
      <c r="GY1855" s="22"/>
      <c r="GZ1855" s="22"/>
      <c r="HA1855" s="22"/>
      <c r="HB1855" s="22"/>
      <c r="HC1855" s="22"/>
      <c r="HD1855" s="22"/>
      <c r="HE1855" s="22"/>
      <c r="HF1855" s="22"/>
      <c r="HG1855" s="22"/>
      <c r="HH1855" s="22"/>
      <c r="HI1855" s="24"/>
      <c r="HJ1855" s="22"/>
      <c r="HK1855" s="22"/>
      <c r="HL1855" s="22"/>
      <c r="HM1855" s="22"/>
      <c r="HN1855" s="22"/>
      <c r="HO1855" s="22"/>
      <c r="HP1855" s="22"/>
      <c r="HQ1855" s="22"/>
      <c r="HR1855" s="22"/>
      <c r="HS1855" s="22"/>
      <c r="HT1855" s="22"/>
      <c r="HU1855" s="22"/>
      <c r="HV1855" s="22"/>
      <c r="HW1855" s="22"/>
      <c r="HX1855" s="22"/>
      <c r="HY1855" s="22"/>
      <c r="HZ1855" s="22"/>
      <c r="IA1855" s="22"/>
      <c r="IB1855" s="22"/>
      <c r="IC1855" s="22"/>
      <c r="ID1855" s="22"/>
      <c r="IE1855" s="22"/>
      <c r="IF1855" s="22"/>
      <c r="IG1855" s="22"/>
      <c r="IH1855" s="22"/>
      <c r="II1855" s="22"/>
      <c r="IJ1855" s="22"/>
      <c r="IK1855" s="22"/>
      <c r="IL1855" s="22"/>
      <c r="IM1855" s="22"/>
      <c r="IN1855" s="22"/>
      <c r="IO1855" s="24"/>
      <c r="IP1855" s="22"/>
      <c r="IQ1855" s="22"/>
      <c r="IR1855" s="22"/>
      <c r="IS1855" s="22"/>
      <c r="IT1855" s="22"/>
      <c r="IU1855" s="22"/>
      <c r="IV1855" s="22"/>
      <c r="IW1855" s="22"/>
      <c r="IX1855" s="22"/>
      <c r="IY1855" s="22"/>
      <c r="IZ1855" s="22"/>
      <c r="JA1855" s="22"/>
      <c r="JB1855" s="22"/>
      <c r="JC1855" s="22"/>
      <c r="JD1855" s="22"/>
      <c r="JE1855" s="22"/>
      <c r="JF1855" s="22"/>
      <c r="JG1855" s="22"/>
      <c r="JH1855" s="22"/>
      <c r="JI1855" s="22"/>
      <c r="JJ1855" s="22"/>
      <c r="JK1855" s="22"/>
      <c r="JL1855" s="22"/>
      <c r="JM1855" s="22"/>
      <c r="JN1855" s="22"/>
      <c r="JO1855" s="22"/>
      <c r="JP1855" s="22"/>
      <c r="JQ1855" s="22"/>
      <c r="JR1855" s="22"/>
      <c r="JS1855" s="22"/>
      <c r="JT1855" s="22"/>
      <c r="JU1855" s="24"/>
      <c r="JV1855" s="22"/>
      <c r="JW1855" s="22"/>
      <c r="JX1855" s="22"/>
      <c r="JY1855" s="22"/>
      <c r="JZ1855" s="22"/>
      <c r="KA1855" s="22"/>
      <c r="KB1855" s="22"/>
      <c r="KC1855" s="22"/>
      <c r="KD1855" s="22"/>
      <c r="KE1855" s="22"/>
      <c r="KF1855" s="22"/>
      <c r="KG1855" s="22"/>
      <c r="KH1855" s="22"/>
      <c r="KI1855" s="22"/>
      <c r="KJ1855" s="22"/>
      <c r="KK1855" s="22"/>
      <c r="KL1855" s="22"/>
      <c r="KM1855" s="22"/>
      <c r="KN1855" s="22"/>
      <c r="KO1855" s="22"/>
      <c r="KP1855" s="22"/>
      <c r="KQ1855" s="22"/>
      <c r="KR1855" s="22"/>
      <c r="KS1855" s="22"/>
      <c r="KT1855" s="22"/>
      <c r="KU1855" s="22"/>
      <c r="KV1855" s="22"/>
      <c r="KW1855" s="22"/>
      <c r="KX1855" s="22"/>
      <c r="KY1855" s="22"/>
      <c r="KZ1855" s="22"/>
      <c r="LA1855" s="24"/>
      <c r="LB1855" s="22"/>
      <c r="LC1855" s="22"/>
      <c r="LD1855" s="22"/>
      <c r="LE1855" s="22"/>
      <c r="LF1855" s="22"/>
      <c r="LG1855" s="22"/>
      <c r="LH1855" s="22"/>
      <c r="LI1855" s="22"/>
      <c r="LJ1855" s="22"/>
      <c r="LK1855" s="22"/>
      <c r="LL1855" s="22"/>
      <c r="LM1855" s="22"/>
      <c r="LN1855" s="22"/>
      <c r="LO1855" s="22"/>
      <c r="LP1855" s="22"/>
      <c r="LQ1855" s="22"/>
      <c r="LR1855" s="22"/>
      <c r="LS1855" s="22"/>
      <c r="LT1855" s="22"/>
      <c r="LU1855" s="22"/>
      <c r="LV1855" s="22"/>
      <c r="LW1855" s="22"/>
      <c r="LX1855" s="22"/>
      <c r="LY1855" s="22"/>
      <c r="LZ1855" s="22"/>
      <c r="MA1855" s="22"/>
      <c r="MB1855" s="22"/>
      <c r="MC1855" s="22"/>
      <c r="MD1855" s="22"/>
      <c r="ME1855" s="22"/>
      <c r="MF1855" s="22"/>
      <c r="MG1855" s="24"/>
      <c r="MH1855" s="22"/>
      <c r="MI1855" s="22"/>
      <c r="MJ1855" s="22"/>
      <c r="MK1855" s="22"/>
      <c r="ML1855" s="22"/>
      <c r="MM1855" s="22"/>
      <c r="MN1855" s="22"/>
      <c r="MO1855" s="22"/>
      <c r="MP1855" s="22"/>
      <c r="MQ1855" s="22"/>
      <c r="MR1855" s="22"/>
      <c r="MS1855" s="22"/>
      <c r="MT1855" s="22"/>
      <c r="MU1855" s="22"/>
      <c r="MV1855" s="22"/>
      <c r="MW1855" s="22"/>
      <c r="MX1855" s="22"/>
      <c r="MY1855" s="22"/>
      <c r="MZ1855" s="22"/>
      <c r="NA1855" s="22"/>
      <c r="NB1855" s="22"/>
      <c r="NC1855" s="22"/>
      <c r="ND1855" s="22"/>
      <c r="NE1855" s="22"/>
      <c r="NF1855" s="22"/>
      <c r="NG1855" s="22"/>
      <c r="NH1855" s="22"/>
      <c r="NI1855" s="22"/>
      <c r="NJ1855" s="22"/>
      <c r="NK1855" s="22"/>
      <c r="NL1855" s="22"/>
      <c r="NM1855" s="24"/>
      <c r="NN1855" s="22"/>
      <c r="NO1855" s="22"/>
      <c r="NP1855" s="22"/>
      <c r="NQ1855" s="22"/>
      <c r="NR1855" s="22"/>
      <c r="NS1855" s="22"/>
      <c r="NT1855" s="22"/>
      <c r="NU1855" s="22"/>
      <c r="NV1855" s="22"/>
      <c r="NW1855" s="22"/>
      <c r="NX1855" s="22"/>
      <c r="NY1855" s="22"/>
      <c r="NZ1855" s="22"/>
      <c r="OA1855" s="22"/>
      <c r="OB1855" s="22"/>
      <c r="OC1855" s="22"/>
      <c r="OD1855" s="22"/>
      <c r="OE1855" s="22"/>
      <c r="OF1855" s="22"/>
      <c r="OG1855" s="22"/>
      <c r="OH1855" s="22"/>
      <c r="OI1855" s="22"/>
      <c r="OJ1855" s="22"/>
      <c r="OK1855" s="22"/>
      <c r="OL1855" s="22"/>
      <c r="OM1855" s="22"/>
      <c r="ON1855" s="22"/>
      <c r="OO1855" s="22"/>
      <c r="OP1855" s="22"/>
      <c r="OQ1855" s="22"/>
      <c r="OR1855" s="22"/>
    </row>
    <row r="1856" spans="1:408" ht="15" thickBot="1">
      <c r="A1856" s="1" t="str">
        <f t="shared" si="50"/>
        <v>-124</v>
      </c>
      <c r="B1856" s="12" t="str">
        <f t="shared" si="52"/>
        <v/>
      </c>
      <c r="C1856" s="13"/>
      <c r="D1856" s="14"/>
      <c r="E1856" s="15"/>
      <c r="F1856" s="15"/>
      <c r="G1856" s="15">
        <f t="shared" si="51"/>
        <v>0</v>
      </c>
      <c r="H1856" s="16"/>
      <c r="I1856" s="14"/>
      <c r="J1856" s="17"/>
      <c r="K1856" s="79"/>
      <c r="L1856" s="18"/>
      <c r="M1856" s="18"/>
      <c r="N1856" s="16" t="e">
        <f t="shared" ca="1" si="48"/>
        <v>#NAME?</v>
      </c>
      <c r="O1856" s="19"/>
      <c r="P1856" s="19"/>
      <c r="Q1856" s="20"/>
      <c r="R1856" s="21" t="e">
        <f t="array" ref="R1856">VLOOKUP(C1856,DB!A:D,2,FALSE)</f>
        <v>#N/A</v>
      </c>
      <c r="S1856" s="21" t="e">
        <f t="array" ref="S1856">VLOOKUP(C1856,DB!A:D,3,FALSE)</f>
        <v>#N/A</v>
      </c>
      <c r="T1856" s="22" t="s">
        <v>19</v>
      </c>
      <c r="U1856" s="1" t="str">
        <f t="shared" si="53"/>
        <v/>
      </c>
      <c r="V1856" s="23" t="e">
        <f t="shared" ca="1" si="54"/>
        <v>#NAME?</v>
      </c>
      <c r="X1856" s="24" t="e">
        <f>VLOOKUP(CONCATENATE(C1856,D1856),'Honor 2025'!A:D,4,FALSE)</f>
        <v>#N/A</v>
      </c>
      <c r="Y1856" s="24"/>
      <c r="Z1856" s="22"/>
      <c r="AA1856" s="22"/>
      <c r="AB1856" s="22"/>
      <c r="AC1856" s="22"/>
      <c r="AD1856" s="22"/>
      <c r="AE1856" s="22"/>
      <c r="AF1856" s="22"/>
      <c r="AG1856" s="22"/>
      <c r="AH1856" s="22"/>
      <c r="AI1856" s="22"/>
      <c r="AJ1856" s="22"/>
      <c r="AK1856" s="22"/>
      <c r="AL1856" s="22"/>
      <c r="AM1856" s="22"/>
      <c r="AN1856" s="22"/>
      <c r="AO1856" s="22"/>
      <c r="AP1856" s="22"/>
      <c r="AQ1856" s="22"/>
      <c r="AR1856" s="22"/>
      <c r="AS1856" s="22"/>
      <c r="AT1856" s="22"/>
      <c r="AU1856" s="22"/>
      <c r="AV1856" s="22"/>
      <c r="AW1856" s="22"/>
      <c r="AX1856" s="22"/>
      <c r="AY1856" s="22"/>
      <c r="AZ1856" s="22"/>
      <c r="BA1856" s="22"/>
      <c r="BB1856" s="22"/>
      <c r="BC1856" s="22"/>
      <c r="BD1856" s="22"/>
      <c r="BE1856" s="24"/>
      <c r="BF1856" s="22"/>
      <c r="BG1856" s="22"/>
      <c r="BH1856" s="22"/>
      <c r="BI1856" s="22"/>
      <c r="BJ1856" s="22"/>
      <c r="BK1856" s="22"/>
      <c r="BL1856" s="22"/>
      <c r="BM1856" s="22"/>
      <c r="BN1856" s="22"/>
      <c r="BO1856" s="22"/>
      <c r="BP1856" s="22"/>
      <c r="BQ1856" s="22"/>
      <c r="BR1856" s="22"/>
      <c r="BS1856" s="22"/>
      <c r="BT1856" s="22"/>
      <c r="BU1856" s="22"/>
      <c r="BV1856" s="22"/>
      <c r="BW1856" s="22"/>
      <c r="BX1856" s="22"/>
      <c r="BY1856" s="22"/>
      <c r="BZ1856" s="22"/>
      <c r="CA1856" s="22"/>
      <c r="CB1856" s="22"/>
      <c r="CC1856" s="22"/>
      <c r="CD1856" s="22"/>
      <c r="CE1856" s="22"/>
      <c r="CF1856" s="22"/>
      <c r="CG1856" s="22"/>
      <c r="CH1856" s="22"/>
      <c r="CI1856" s="22"/>
      <c r="CJ1856" s="22"/>
      <c r="CK1856" s="24"/>
      <c r="CL1856" s="22"/>
      <c r="CM1856" s="22"/>
      <c r="CN1856" s="22"/>
      <c r="CO1856" s="22"/>
      <c r="CP1856" s="22"/>
      <c r="CQ1856" s="22"/>
      <c r="CR1856" s="22"/>
      <c r="CS1856" s="22"/>
      <c r="CT1856" s="22"/>
      <c r="CU1856" s="22"/>
      <c r="CV1856" s="22"/>
      <c r="CW1856" s="22"/>
      <c r="CX1856" s="22"/>
      <c r="CY1856" s="22"/>
      <c r="CZ1856" s="22"/>
      <c r="DA1856" s="22"/>
      <c r="DB1856" s="22"/>
      <c r="DC1856" s="22"/>
      <c r="DD1856" s="22"/>
      <c r="DE1856" s="22"/>
      <c r="DF1856" s="22"/>
      <c r="DG1856" s="22"/>
      <c r="DH1856" s="22"/>
      <c r="DI1856" s="22"/>
      <c r="DJ1856" s="22"/>
      <c r="DK1856" s="22"/>
      <c r="DL1856" s="22"/>
      <c r="DM1856" s="22"/>
      <c r="DN1856" s="22"/>
      <c r="DO1856" s="22"/>
      <c r="DP1856" s="22"/>
      <c r="DQ1856" s="24"/>
      <c r="DR1856" s="22"/>
      <c r="DS1856" s="22"/>
      <c r="DT1856" s="22"/>
      <c r="DU1856" s="22"/>
      <c r="DV1856" s="22"/>
      <c r="DW1856" s="22"/>
      <c r="DX1856" s="22"/>
      <c r="DY1856" s="22"/>
      <c r="DZ1856" s="22"/>
      <c r="EA1856" s="22"/>
      <c r="EB1856" s="22"/>
      <c r="EC1856" s="22"/>
      <c r="ED1856" s="22"/>
      <c r="EE1856" s="22"/>
      <c r="EF1856" s="22"/>
      <c r="EG1856" s="22"/>
      <c r="EH1856" s="22"/>
      <c r="EI1856" s="22"/>
      <c r="EJ1856" s="22"/>
      <c r="EK1856" s="22"/>
      <c r="EL1856" s="22"/>
      <c r="EM1856" s="22"/>
      <c r="EN1856" s="22"/>
      <c r="EO1856" s="22"/>
      <c r="EP1856" s="22"/>
      <c r="EQ1856" s="22"/>
      <c r="ER1856" s="22"/>
      <c r="ES1856" s="22"/>
      <c r="ET1856" s="22"/>
      <c r="EU1856" s="22"/>
      <c r="EV1856" s="22"/>
      <c r="EW1856" s="24"/>
      <c r="EX1856" s="22"/>
      <c r="EY1856" s="22"/>
      <c r="EZ1856" s="22"/>
      <c r="FA1856" s="22"/>
      <c r="FB1856" s="22"/>
      <c r="FC1856" s="22"/>
      <c r="FD1856" s="22"/>
      <c r="FE1856" s="22"/>
      <c r="FF1856" s="22"/>
      <c r="FG1856" s="22"/>
      <c r="FH1856" s="22"/>
      <c r="FI1856" s="22"/>
      <c r="FJ1856" s="22"/>
      <c r="FK1856" s="22"/>
      <c r="FL1856" s="22"/>
      <c r="FM1856" s="22"/>
      <c r="FN1856" s="22"/>
      <c r="FO1856" s="22"/>
      <c r="FP1856" s="22"/>
      <c r="FQ1856" s="22"/>
      <c r="FR1856" s="22"/>
      <c r="FS1856" s="22"/>
      <c r="FT1856" s="22"/>
      <c r="FU1856" s="22"/>
      <c r="FV1856" s="22"/>
      <c r="FW1856" s="22"/>
      <c r="FX1856" s="22"/>
      <c r="FY1856" s="22"/>
      <c r="FZ1856" s="22"/>
      <c r="GA1856" s="22"/>
      <c r="GB1856" s="22"/>
      <c r="GC1856" s="24"/>
      <c r="GD1856" s="22"/>
      <c r="GE1856" s="22"/>
      <c r="GF1856" s="22"/>
      <c r="GG1856" s="22"/>
      <c r="GH1856" s="22"/>
      <c r="GI1856" s="22"/>
      <c r="GJ1856" s="22"/>
      <c r="GK1856" s="22"/>
      <c r="GL1856" s="22"/>
      <c r="GM1856" s="22"/>
      <c r="GN1856" s="22"/>
      <c r="GO1856" s="22"/>
      <c r="GP1856" s="22"/>
      <c r="GQ1856" s="22"/>
      <c r="GR1856" s="22"/>
      <c r="GS1856" s="22"/>
      <c r="GT1856" s="22"/>
      <c r="GU1856" s="22"/>
      <c r="GV1856" s="22"/>
      <c r="GW1856" s="22"/>
      <c r="GX1856" s="22"/>
      <c r="GY1856" s="22"/>
      <c r="GZ1856" s="22"/>
      <c r="HA1856" s="22"/>
      <c r="HB1856" s="22"/>
      <c r="HC1856" s="22"/>
      <c r="HD1856" s="22"/>
      <c r="HE1856" s="22"/>
      <c r="HF1856" s="22"/>
      <c r="HG1856" s="22"/>
      <c r="HH1856" s="22"/>
      <c r="HI1856" s="24"/>
      <c r="HJ1856" s="22"/>
      <c r="HK1856" s="22"/>
      <c r="HL1856" s="22"/>
      <c r="HM1856" s="22"/>
      <c r="HN1856" s="22"/>
      <c r="HO1856" s="22"/>
      <c r="HP1856" s="22"/>
      <c r="HQ1856" s="22"/>
      <c r="HR1856" s="22"/>
      <c r="HS1856" s="22"/>
      <c r="HT1856" s="22"/>
      <c r="HU1856" s="22"/>
      <c r="HV1856" s="22"/>
      <c r="HW1856" s="22"/>
      <c r="HX1856" s="22"/>
      <c r="HY1856" s="22"/>
      <c r="HZ1856" s="22"/>
      <c r="IA1856" s="22"/>
      <c r="IB1856" s="22"/>
      <c r="IC1856" s="22"/>
      <c r="ID1856" s="22"/>
      <c r="IE1856" s="22"/>
      <c r="IF1856" s="22"/>
      <c r="IG1856" s="22"/>
      <c r="IH1856" s="22"/>
      <c r="II1856" s="22"/>
      <c r="IJ1856" s="22"/>
      <c r="IK1856" s="22"/>
      <c r="IL1856" s="22"/>
      <c r="IM1856" s="22"/>
      <c r="IN1856" s="22"/>
      <c r="IO1856" s="24"/>
      <c r="IP1856" s="22"/>
      <c r="IQ1856" s="22"/>
      <c r="IR1856" s="22"/>
      <c r="IS1856" s="22"/>
      <c r="IT1856" s="22"/>
      <c r="IU1856" s="22"/>
      <c r="IV1856" s="22"/>
      <c r="IW1856" s="22"/>
      <c r="IX1856" s="22"/>
      <c r="IY1856" s="22"/>
      <c r="IZ1856" s="22"/>
      <c r="JA1856" s="22"/>
      <c r="JB1856" s="22"/>
      <c r="JC1856" s="22"/>
      <c r="JD1856" s="22"/>
      <c r="JE1856" s="22"/>
      <c r="JF1856" s="22"/>
      <c r="JG1856" s="22"/>
      <c r="JH1856" s="22"/>
      <c r="JI1856" s="22"/>
      <c r="JJ1856" s="22"/>
      <c r="JK1856" s="22"/>
      <c r="JL1856" s="22"/>
      <c r="JM1856" s="22"/>
      <c r="JN1856" s="22"/>
      <c r="JO1856" s="22"/>
      <c r="JP1856" s="22"/>
      <c r="JQ1856" s="22"/>
      <c r="JR1856" s="22"/>
      <c r="JS1856" s="22"/>
      <c r="JT1856" s="22"/>
      <c r="JU1856" s="24"/>
      <c r="JV1856" s="22"/>
      <c r="JW1856" s="22"/>
      <c r="JX1856" s="22"/>
      <c r="JY1856" s="22"/>
      <c r="JZ1856" s="22"/>
      <c r="KA1856" s="22"/>
      <c r="KB1856" s="22"/>
      <c r="KC1856" s="22"/>
      <c r="KD1856" s="22"/>
      <c r="KE1856" s="22"/>
      <c r="KF1856" s="22"/>
      <c r="KG1856" s="22"/>
      <c r="KH1856" s="22"/>
      <c r="KI1856" s="22"/>
      <c r="KJ1856" s="22"/>
      <c r="KK1856" s="22"/>
      <c r="KL1856" s="22"/>
      <c r="KM1856" s="22"/>
      <c r="KN1856" s="22"/>
      <c r="KO1856" s="22"/>
      <c r="KP1856" s="22"/>
      <c r="KQ1856" s="22"/>
      <c r="KR1856" s="22"/>
      <c r="KS1856" s="22"/>
      <c r="KT1856" s="22"/>
      <c r="KU1856" s="22"/>
      <c r="KV1856" s="22"/>
      <c r="KW1856" s="22"/>
      <c r="KX1856" s="22"/>
      <c r="KY1856" s="22"/>
      <c r="KZ1856" s="22"/>
      <c r="LA1856" s="24"/>
      <c r="LB1856" s="22"/>
      <c r="LC1856" s="22"/>
      <c r="LD1856" s="22"/>
      <c r="LE1856" s="22"/>
      <c r="LF1856" s="22"/>
      <c r="LG1856" s="22"/>
      <c r="LH1856" s="22"/>
      <c r="LI1856" s="22"/>
      <c r="LJ1856" s="22"/>
      <c r="LK1856" s="22"/>
      <c r="LL1856" s="22"/>
      <c r="LM1856" s="22"/>
      <c r="LN1856" s="22"/>
      <c r="LO1856" s="22"/>
      <c r="LP1856" s="22"/>
      <c r="LQ1856" s="22"/>
      <c r="LR1856" s="22"/>
      <c r="LS1856" s="22"/>
      <c r="LT1856" s="22"/>
      <c r="LU1856" s="22"/>
      <c r="LV1856" s="22"/>
      <c r="LW1856" s="22"/>
      <c r="LX1856" s="22"/>
      <c r="LY1856" s="22"/>
      <c r="LZ1856" s="22"/>
      <c r="MA1856" s="22"/>
      <c r="MB1856" s="22"/>
      <c r="MC1856" s="22"/>
      <c r="MD1856" s="22"/>
      <c r="ME1856" s="22"/>
      <c r="MF1856" s="22"/>
      <c r="MG1856" s="24"/>
      <c r="MH1856" s="22"/>
      <c r="MI1856" s="22"/>
      <c r="MJ1856" s="22"/>
      <c r="MK1856" s="22"/>
      <c r="ML1856" s="22"/>
      <c r="MM1856" s="22"/>
      <c r="MN1856" s="22"/>
      <c r="MO1856" s="22"/>
      <c r="MP1856" s="22"/>
      <c r="MQ1856" s="22"/>
      <c r="MR1856" s="22"/>
      <c r="MS1856" s="22"/>
      <c r="MT1856" s="22"/>
      <c r="MU1856" s="22"/>
      <c r="MV1856" s="22"/>
      <c r="MW1856" s="22"/>
      <c r="MX1856" s="22"/>
      <c r="MY1856" s="22"/>
      <c r="MZ1856" s="22"/>
      <c r="NA1856" s="22"/>
      <c r="NB1856" s="22"/>
      <c r="NC1856" s="22"/>
      <c r="ND1856" s="22"/>
      <c r="NE1856" s="22"/>
      <c r="NF1856" s="22"/>
      <c r="NG1856" s="22"/>
      <c r="NH1856" s="22"/>
      <c r="NI1856" s="22"/>
      <c r="NJ1856" s="22"/>
      <c r="NK1856" s="22"/>
      <c r="NL1856" s="22"/>
      <c r="NM1856" s="24"/>
      <c r="NN1856" s="22"/>
      <c r="NO1856" s="22"/>
      <c r="NP1856" s="22"/>
      <c r="NQ1856" s="22"/>
      <c r="NR1856" s="22"/>
      <c r="NS1856" s="22"/>
      <c r="NT1856" s="22"/>
      <c r="NU1856" s="22"/>
      <c r="NV1856" s="22"/>
      <c r="NW1856" s="22"/>
      <c r="NX1856" s="22"/>
      <c r="NY1856" s="22"/>
      <c r="NZ1856" s="22"/>
      <c r="OA1856" s="22"/>
      <c r="OB1856" s="22"/>
      <c r="OC1856" s="22"/>
      <c r="OD1856" s="22"/>
      <c r="OE1856" s="22"/>
      <c r="OF1856" s="22"/>
      <c r="OG1856" s="22"/>
      <c r="OH1856" s="22"/>
      <c r="OI1856" s="22"/>
      <c r="OJ1856" s="22"/>
      <c r="OK1856" s="22"/>
      <c r="OL1856" s="22"/>
      <c r="OM1856" s="22"/>
      <c r="ON1856" s="22"/>
      <c r="OO1856" s="22"/>
      <c r="OP1856" s="22"/>
      <c r="OQ1856" s="22"/>
      <c r="OR1856" s="22"/>
    </row>
    <row r="1857" spans="1:408" ht="15" thickBot="1">
      <c r="A1857" s="1" t="str">
        <f t="shared" si="50"/>
        <v>-125</v>
      </c>
      <c r="B1857" s="12" t="str">
        <f t="shared" si="52"/>
        <v/>
      </c>
      <c r="C1857" s="13"/>
      <c r="D1857" s="14"/>
      <c r="E1857" s="15"/>
      <c r="F1857" s="15"/>
      <c r="G1857" s="15">
        <f t="shared" si="51"/>
        <v>0</v>
      </c>
      <c r="H1857" s="16"/>
      <c r="I1857" s="14"/>
      <c r="J1857" s="17"/>
      <c r="K1857" s="78"/>
      <c r="L1857" s="18"/>
      <c r="M1857" s="18"/>
      <c r="N1857" s="16" t="e">
        <f t="shared" ca="1" si="48"/>
        <v>#NAME?</v>
      </c>
      <c r="O1857" s="19"/>
      <c r="P1857" s="19"/>
      <c r="Q1857" s="20"/>
      <c r="R1857" s="21" t="e">
        <f t="array" ref="R1857">VLOOKUP(C1857,DB!A:D,2,FALSE)</f>
        <v>#N/A</v>
      </c>
      <c r="S1857" s="21" t="e">
        <f t="array" ref="S1857">VLOOKUP(C1857,DB!A:D,3,FALSE)</f>
        <v>#N/A</v>
      </c>
      <c r="T1857" s="22" t="s">
        <v>19</v>
      </c>
      <c r="U1857" s="1" t="str">
        <f t="shared" si="53"/>
        <v/>
      </c>
      <c r="V1857" s="23" t="e">
        <f t="shared" ca="1" si="54"/>
        <v>#NAME?</v>
      </c>
      <c r="X1857" s="24" t="e">
        <f>VLOOKUP(CONCATENATE(C1857,D1857),'Honor 2025'!A:D,4,FALSE)</f>
        <v>#N/A</v>
      </c>
      <c r="Y1857" s="24"/>
      <c r="Z1857" s="22"/>
      <c r="AA1857" s="22"/>
      <c r="AB1857" s="22"/>
      <c r="AC1857" s="22"/>
      <c r="AD1857" s="22"/>
      <c r="AE1857" s="22"/>
      <c r="AF1857" s="22"/>
      <c r="AG1857" s="22"/>
      <c r="AH1857" s="22"/>
      <c r="AI1857" s="22"/>
      <c r="AJ1857" s="22"/>
      <c r="AK1857" s="22"/>
      <c r="AL1857" s="22"/>
      <c r="AM1857" s="22"/>
      <c r="AN1857" s="22"/>
      <c r="AO1857" s="22"/>
      <c r="AP1857" s="22"/>
      <c r="AQ1857" s="22"/>
      <c r="AR1857" s="22"/>
      <c r="AS1857" s="22"/>
      <c r="AT1857" s="22"/>
      <c r="AU1857" s="22"/>
      <c r="AV1857" s="22"/>
      <c r="AW1857" s="22"/>
      <c r="AX1857" s="22"/>
      <c r="AY1857" s="22"/>
      <c r="AZ1857" s="22"/>
      <c r="BA1857" s="22"/>
      <c r="BB1857" s="22"/>
      <c r="BC1857" s="22"/>
      <c r="BD1857" s="22"/>
      <c r="BE1857" s="24"/>
      <c r="BF1857" s="22"/>
      <c r="BG1857" s="22"/>
      <c r="BH1857" s="22"/>
      <c r="BI1857" s="22"/>
      <c r="BJ1857" s="22"/>
      <c r="BK1857" s="22"/>
      <c r="BL1857" s="22"/>
      <c r="BM1857" s="22"/>
      <c r="BN1857" s="22"/>
      <c r="BO1857" s="22"/>
      <c r="BP1857" s="22"/>
      <c r="BQ1857" s="22"/>
      <c r="BR1857" s="22"/>
      <c r="BS1857" s="22"/>
      <c r="BT1857" s="22"/>
      <c r="BU1857" s="22"/>
      <c r="BV1857" s="22"/>
      <c r="BW1857" s="22"/>
      <c r="BX1857" s="22"/>
      <c r="BY1857" s="22"/>
      <c r="BZ1857" s="22"/>
      <c r="CA1857" s="22"/>
      <c r="CB1857" s="22"/>
      <c r="CC1857" s="22"/>
      <c r="CD1857" s="22"/>
      <c r="CE1857" s="22"/>
      <c r="CF1857" s="22"/>
      <c r="CG1857" s="22"/>
      <c r="CH1857" s="22"/>
      <c r="CI1857" s="22"/>
      <c r="CJ1857" s="22"/>
      <c r="CK1857" s="24"/>
      <c r="CL1857" s="22"/>
      <c r="CM1857" s="22"/>
      <c r="CN1857" s="22"/>
      <c r="CO1857" s="22"/>
      <c r="CP1857" s="22"/>
      <c r="CQ1857" s="22"/>
      <c r="CR1857" s="22"/>
      <c r="CS1857" s="22"/>
      <c r="CT1857" s="22"/>
      <c r="CU1857" s="22"/>
      <c r="CV1857" s="22"/>
      <c r="CW1857" s="22"/>
      <c r="CX1857" s="22"/>
      <c r="CY1857" s="22"/>
      <c r="CZ1857" s="22"/>
      <c r="DA1857" s="22"/>
      <c r="DB1857" s="22"/>
      <c r="DC1857" s="22"/>
      <c r="DD1857" s="22"/>
      <c r="DE1857" s="22"/>
      <c r="DF1857" s="22"/>
      <c r="DG1857" s="22"/>
      <c r="DH1857" s="22"/>
      <c r="DI1857" s="22"/>
      <c r="DJ1857" s="22"/>
      <c r="DK1857" s="22"/>
      <c r="DL1857" s="22"/>
      <c r="DM1857" s="22"/>
      <c r="DN1857" s="22"/>
      <c r="DO1857" s="22"/>
      <c r="DP1857" s="22"/>
      <c r="DQ1857" s="24"/>
      <c r="DR1857" s="22"/>
      <c r="DS1857" s="22"/>
      <c r="DT1857" s="22"/>
      <c r="DU1857" s="22"/>
      <c r="DV1857" s="22"/>
      <c r="DW1857" s="22"/>
      <c r="DX1857" s="22"/>
      <c r="DY1857" s="22"/>
      <c r="DZ1857" s="22"/>
      <c r="EA1857" s="22"/>
      <c r="EB1857" s="22"/>
      <c r="EC1857" s="22"/>
      <c r="ED1857" s="22"/>
      <c r="EE1857" s="22"/>
      <c r="EF1857" s="22"/>
      <c r="EG1857" s="22"/>
      <c r="EH1857" s="22"/>
      <c r="EI1857" s="22"/>
      <c r="EJ1857" s="22"/>
      <c r="EK1857" s="22"/>
      <c r="EL1857" s="22"/>
      <c r="EM1857" s="22"/>
      <c r="EN1857" s="22"/>
      <c r="EO1857" s="22"/>
      <c r="EP1857" s="22"/>
      <c r="EQ1857" s="22"/>
      <c r="ER1857" s="22"/>
      <c r="ES1857" s="22"/>
      <c r="ET1857" s="22"/>
      <c r="EU1857" s="22"/>
      <c r="EV1857" s="22"/>
      <c r="EW1857" s="24"/>
      <c r="EX1857" s="22"/>
      <c r="EY1857" s="22"/>
      <c r="EZ1857" s="22"/>
      <c r="FA1857" s="22"/>
      <c r="FB1857" s="22"/>
      <c r="FC1857" s="22"/>
      <c r="FD1857" s="22"/>
      <c r="FE1857" s="22"/>
      <c r="FF1857" s="22"/>
      <c r="FG1857" s="22"/>
      <c r="FH1857" s="22"/>
      <c r="FI1857" s="22"/>
      <c r="FJ1857" s="22"/>
      <c r="FK1857" s="22"/>
      <c r="FL1857" s="22"/>
      <c r="FM1857" s="22"/>
      <c r="FN1857" s="22"/>
      <c r="FO1857" s="22"/>
      <c r="FP1857" s="22"/>
      <c r="FQ1857" s="22"/>
      <c r="FR1857" s="22"/>
      <c r="FS1857" s="22"/>
      <c r="FT1857" s="22"/>
      <c r="FU1857" s="22"/>
      <c r="FV1857" s="22"/>
      <c r="FW1857" s="22"/>
      <c r="FX1857" s="22"/>
      <c r="FY1857" s="22"/>
      <c r="FZ1857" s="22"/>
      <c r="GA1857" s="22"/>
      <c r="GB1857" s="22"/>
      <c r="GC1857" s="24"/>
      <c r="GD1857" s="22"/>
      <c r="GE1857" s="22"/>
      <c r="GF1857" s="22"/>
      <c r="GG1857" s="22"/>
      <c r="GH1857" s="22"/>
      <c r="GI1857" s="22"/>
      <c r="GJ1857" s="22"/>
      <c r="GK1857" s="22"/>
      <c r="GL1857" s="22"/>
      <c r="GM1857" s="22"/>
      <c r="GN1857" s="22"/>
      <c r="GO1857" s="22"/>
      <c r="GP1857" s="22"/>
      <c r="GQ1857" s="22"/>
      <c r="GR1857" s="22"/>
      <c r="GS1857" s="22"/>
      <c r="GT1857" s="22"/>
      <c r="GU1857" s="22"/>
      <c r="GV1857" s="22"/>
      <c r="GW1857" s="22"/>
      <c r="GX1857" s="22"/>
      <c r="GY1857" s="22"/>
      <c r="GZ1857" s="22"/>
      <c r="HA1857" s="22"/>
      <c r="HB1857" s="22"/>
      <c r="HC1857" s="22"/>
      <c r="HD1857" s="22"/>
      <c r="HE1857" s="22"/>
      <c r="HF1857" s="22"/>
      <c r="HG1857" s="22"/>
      <c r="HH1857" s="22"/>
      <c r="HI1857" s="24"/>
      <c r="HJ1857" s="22"/>
      <c r="HK1857" s="22"/>
      <c r="HL1857" s="22"/>
      <c r="HM1857" s="22"/>
      <c r="HN1857" s="22"/>
      <c r="HO1857" s="22"/>
      <c r="HP1857" s="22"/>
      <c r="HQ1857" s="22"/>
      <c r="HR1857" s="22"/>
      <c r="HS1857" s="22"/>
      <c r="HT1857" s="22"/>
      <c r="HU1857" s="22"/>
      <c r="HV1857" s="22"/>
      <c r="HW1857" s="22"/>
      <c r="HX1857" s="22"/>
      <c r="HY1857" s="22"/>
      <c r="HZ1857" s="22"/>
      <c r="IA1857" s="22"/>
      <c r="IB1857" s="22"/>
      <c r="IC1857" s="22"/>
      <c r="ID1857" s="22"/>
      <c r="IE1857" s="22"/>
      <c r="IF1857" s="22"/>
      <c r="IG1857" s="22"/>
      <c r="IH1857" s="22"/>
      <c r="II1857" s="22"/>
      <c r="IJ1857" s="22"/>
      <c r="IK1857" s="22"/>
      <c r="IL1857" s="22"/>
      <c r="IM1857" s="22"/>
      <c r="IN1857" s="22"/>
      <c r="IO1857" s="24"/>
      <c r="IP1857" s="22"/>
      <c r="IQ1857" s="22"/>
      <c r="IR1857" s="22"/>
      <c r="IS1857" s="22"/>
      <c r="IT1857" s="22"/>
      <c r="IU1857" s="22"/>
      <c r="IV1857" s="22"/>
      <c r="IW1857" s="22"/>
      <c r="IX1857" s="22"/>
      <c r="IY1857" s="22"/>
      <c r="IZ1857" s="22"/>
      <c r="JA1857" s="22"/>
      <c r="JB1857" s="22"/>
      <c r="JC1857" s="22"/>
      <c r="JD1857" s="22"/>
      <c r="JE1857" s="22"/>
      <c r="JF1857" s="22"/>
      <c r="JG1857" s="22"/>
      <c r="JH1857" s="22"/>
      <c r="JI1857" s="22"/>
      <c r="JJ1857" s="22"/>
      <c r="JK1857" s="22"/>
      <c r="JL1857" s="22"/>
      <c r="JM1857" s="22"/>
      <c r="JN1857" s="22"/>
      <c r="JO1857" s="22"/>
      <c r="JP1857" s="22"/>
      <c r="JQ1857" s="22"/>
      <c r="JR1857" s="22"/>
      <c r="JS1857" s="22"/>
      <c r="JT1857" s="22"/>
      <c r="JU1857" s="24"/>
      <c r="JV1857" s="22"/>
      <c r="JW1857" s="22"/>
      <c r="JX1857" s="22"/>
      <c r="JY1857" s="22"/>
      <c r="JZ1857" s="22"/>
      <c r="KA1857" s="22"/>
      <c r="KB1857" s="22"/>
      <c r="KC1857" s="22"/>
      <c r="KD1857" s="22"/>
      <c r="KE1857" s="22"/>
      <c r="KF1857" s="22"/>
      <c r="KG1857" s="22"/>
      <c r="KH1857" s="22"/>
      <c r="KI1857" s="22"/>
      <c r="KJ1857" s="22"/>
      <c r="KK1857" s="22"/>
      <c r="KL1857" s="22"/>
      <c r="KM1857" s="22"/>
      <c r="KN1857" s="22"/>
      <c r="KO1857" s="22"/>
      <c r="KP1857" s="22"/>
      <c r="KQ1857" s="22"/>
      <c r="KR1857" s="22"/>
      <c r="KS1857" s="22"/>
      <c r="KT1857" s="22"/>
      <c r="KU1857" s="22"/>
      <c r="KV1857" s="22"/>
      <c r="KW1857" s="22"/>
      <c r="KX1857" s="22"/>
      <c r="KY1857" s="22"/>
      <c r="KZ1857" s="22"/>
      <c r="LA1857" s="24"/>
      <c r="LB1857" s="22"/>
      <c r="LC1857" s="22"/>
      <c r="LD1857" s="22"/>
      <c r="LE1857" s="22"/>
      <c r="LF1857" s="22"/>
      <c r="LG1857" s="22"/>
      <c r="LH1857" s="22"/>
      <c r="LI1857" s="22"/>
      <c r="LJ1857" s="22"/>
      <c r="LK1857" s="22"/>
      <c r="LL1857" s="22"/>
      <c r="LM1857" s="22"/>
      <c r="LN1857" s="22"/>
      <c r="LO1857" s="22"/>
      <c r="LP1857" s="22"/>
      <c r="LQ1857" s="22"/>
      <c r="LR1857" s="22"/>
      <c r="LS1857" s="22"/>
      <c r="LT1857" s="22"/>
      <c r="LU1857" s="22"/>
      <c r="LV1857" s="22"/>
      <c r="LW1857" s="22"/>
      <c r="LX1857" s="22"/>
      <c r="LY1857" s="22"/>
      <c r="LZ1857" s="22"/>
      <c r="MA1857" s="22"/>
      <c r="MB1857" s="22"/>
      <c r="MC1857" s="22"/>
      <c r="MD1857" s="22"/>
      <c r="ME1857" s="22"/>
      <c r="MF1857" s="22"/>
      <c r="MG1857" s="24"/>
      <c r="MH1857" s="22"/>
      <c r="MI1857" s="22"/>
      <c r="MJ1857" s="22"/>
      <c r="MK1857" s="22"/>
      <c r="ML1857" s="22"/>
      <c r="MM1857" s="22"/>
      <c r="MN1857" s="22"/>
      <c r="MO1857" s="22"/>
      <c r="MP1857" s="22"/>
      <c r="MQ1857" s="22"/>
      <c r="MR1857" s="22"/>
      <c r="MS1857" s="22"/>
      <c r="MT1857" s="22"/>
      <c r="MU1857" s="22"/>
      <c r="MV1857" s="22"/>
      <c r="MW1857" s="22"/>
      <c r="MX1857" s="22"/>
      <c r="MY1857" s="22"/>
      <c r="MZ1857" s="22"/>
      <c r="NA1857" s="22"/>
      <c r="NB1857" s="22"/>
      <c r="NC1857" s="22"/>
      <c r="ND1857" s="22"/>
      <c r="NE1857" s="22"/>
      <c r="NF1857" s="22"/>
      <c r="NG1857" s="22"/>
      <c r="NH1857" s="22"/>
      <c r="NI1857" s="22"/>
      <c r="NJ1857" s="22"/>
      <c r="NK1857" s="22"/>
      <c r="NL1857" s="22"/>
      <c r="NM1857" s="24"/>
      <c r="NN1857" s="22"/>
      <c r="NO1857" s="22"/>
      <c r="NP1857" s="22"/>
      <c r="NQ1857" s="22"/>
      <c r="NR1857" s="22"/>
      <c r="NS1857" s="22"/>
      <c r="NT1857" s="22"/>
      <c r="NU1857" s="22"/>
      <c r="NV1857" s="22"/>
      <c r="NW1857" s="22"/>
      <c r="NX1857" s="22"/>
      <c r="NY1857" s="22"/>
      <c r="NZ1857" s="22"/>
      <c r="OA1857" s="22"/>
      <c r="OB1857" s="22"/>
      <c r="OC1857" s="22"/>
      <c r="OD1857" s="22"/>
      <c r="OE1857" s="22"/>
      <c r="OF1857" s="22"/>
      <c r="OG1857" s="22"/>
      <c r="OH1857" s="22"/>
      <c r="OI1857" s="22"/>
      <c r="OJ1857" s="22"/>
      <c r="OK1857" s="22"/>
      <c r="OL1857" s="22"/>
      <c r="OM1857" s="22"/>
      <c r="ON1857" s="22"/>
      <c r="OO1857" s="22"/>
      <c r="OP1857" s="22"/>
      <c r="OQ1857" s="22"/>
      <c r="OR1857" s="22"/>
    </row>
    <row r="1858" spans="1:408" ht="15" thickBot="1">
      <c r="A1858" s="1" t="str">
        <f t="shared" si="50"/>
        <v>-126</v>
      </c>
      <c r="B1858" s="12" t="str">
        <f t="shared" si="52"/>
        <v/>
      </c>
      <c r="C1858" s="13"/>
      <c r="D1858" s="14"/>
      <c r="E1858" s="15"/>
      <c r="F1858" s="15"/>
      <c r="G1858" s="15">
        <f t="shared" si="51"/>
        <v>0</v>
      </c>
      <c r="H1858" s="16"/>
      <c r="I1858" s="14"/>
      <c r="J1858" s="17"/>
      <c r="K1858" s="79"/>
      <c r="L1858" s="18"/>
      <c r="M1858" s="18"/>
      <c r="N1858" s="16" t="e">
        <f t="shared" ca="1" si="48"/>
        <v>#NAME?</v>
      </c>
      <c r="O1858" s="19"/>
      <c r="P1858" s="19"/>
      <c r="Q1858" s="20"/>
      <c r="R1858" s="21" t="e">
        <f t="array" ref="R1858">VLOOKUP(C1858,DB!A:D,2,FALSE)</f>
        <v>#N/A</v>
      </c>
      <c r="S1858" s="21" t="e">
        <f t="array" ref="S1858">VLOOKUP(C1858,DB!A:D,3,FALSE)</f>
        <v>#N/A</v>
      </c>
      <c r="T1858" s="22" t="s">
        <v>19</v>
      </c>
      <c r="U1858" s="1" t="str">
        <f t="shared" si="53"/>
        <v/>
      </c>
      <c r="V1858" s="23" t="e">
        <f t="shared" ca="1" si="54"/>
        <v>#NAME?</v>
      </c>
      <c r="X1858" s="24" t="e">
        <f>VLOOKUP(CONCATENATE(C1858,D1858),'Honor 2025'!A:D,4,FALSE)</f>
        <v>#N/A</v>
      </c>
      <c r="Y1858" s="24"/>
      <c r="Z1858" s="22"/>
      <c r="AA1858" s="22"/>
      <c r="AB1858" s="22"/>
      <c r="AC1858" s="22"/>
      <c r="AD1858" s="22"/>
      <c r="AE1858" s="22"/>
      <c r="AF1858" s="22"/>
      <c r="AG1858" s="22"/>
      <c r="AH1858" s="22"/>
      <c r="AI1858" s="22"/>
      <c r="AJ1858" s="22"/>
      <c r="AK1858" s="22"/>
      <c r="AL1858" s="22"/>
      <c r="AM1858" s="22"/>
      <c r="AN1858" s="22"/>
      <c r="AO1858" s="22"/>
      <c r="AP1858" s="22"/>
      <c r="AQ1858" s="22"/>
      <c r="AR1858" s="22"/>
      <c r="AS1858" s="22"/>
      <c r="AT1858" s="22"/>
      <c r="AU1858" s="22"/>
      <c r="AV1858" s="22"/>
      <c r="AW1858" s="22"/>
      <c r="AX1858" s="22"/>
      <c r="AY1858" s="22"/>
      <c r="AZ1858" s="22"/>
      <c r="BA1858" s="22"/>
      <c r="BB1858" s="22"/>
      <c r="BC1858" s="22"/>
      <c r="BD1858" s="22"/>
      <c r="BE1858" s="24"/>
      <c r="BF1858" s="22"/>
      <c r="BG1858" s="22"/>
      <c r="BH1858" s="22"/>
      <c r="BI1858" s="22"/>
      <c r="BJ1858" s="22"/>
      <c r="BK1858" s="22"/>
      <c r="BL1858" s="22"/>
      <c r="BM1858" s="22"/>
      <c r="BN1858" s="22"/>
      <c r="BO1858" s="22"/>
      <c r="BP1858" s="22"/>
      <c r="BQ1858" s="22"/>
      <c r="BR1858" s="22"/>
      <c r="BS1858" s="22"/>
      <c r="BT1858" s="22"/>
      <c r="BU1858" s="22"/>
      <c r="BV1858" s="22"/>
      <c r="BW1858" s="22"/>
      <c r="BX1858" s="22"/>
      <c r="BY1858" s="22"/>
      <c r="BZ1858" s="22"/>
      <c r="CA1858" s="22"/>
      <c r="CB1858" s="22"/>
      <c r="CC1858" s="22"/>
      <c r="CD1858" s="22"/>
      <c r="CE1858" s="22"/>
      <c r="CF1858" s="22"/>
      <c r="CG1858" s="22"/>
      <c r="CH1858" s="22"/>
      <c r="CI1858" s="22"/>
      <c r="CJ1858" s="22"/>
      <c r="CK1858" s="24"/>
      <c r="CL1858" s="22"/>
      <c r="CM1858" s="22"/>
      <c r="CN1858" s="22"/>
      <c r="CO1858" s="22"/>
      <c r="CP1858" s="22"/>
      <c r="CQ1858" s="22"/>
      <c r="CR1858" s="22"/>
      <c r="CS1858" s="22"/>
      <c r="CT1858" s="22"/>
      <c r="CU1858" s="22"/>
      <c r="CV1858" s="22"/>
      <c r="CW1858" s="22"/>
      <c r="CX1858" s="22"/>
      <c r="CY1858" s="22"/>
      <c r="CZ1858" s="22"/>
      <c r="DA1858" s="22"/>
      <c r="DB1858" s="22"/>
      <c r="DC1858" s="22"/>
      <c r="DD1858" s="22"/>
      <c r="DE1858" s="22"/>
      <c r="DF1858" s="22"/>
      <c r="DG1858" s="22"/>
      <c r="DH1858" s="22"/>
      <c r="DI1858" s="22"/>
      <c r="DJ1858" s="22"/>
      <c r="DK1858" s="22"/>
      <c r="DL1858" s="22"/>
      <c r="DM1858" s="22"/>
      <c r="DN1858" s="22"/>
      <c r="DO1858" s="22"/>
      <c r="DP1858" s="22"/>
      <c r="DQ1858" s="24"/>
      <c r="DR1858" s="22"/>
      <c r="DS1858" s="22"/>
      <c r="DT1858" s="22"/>
      <c r="DU1858" s="22"/>
      <c r="DV1858" s="22"/>
      <c r="DW1858" s="22"/>
      <c r="DX1858" s="22"/>
      <c r="DY1858" s="22"/>
      <c r="DZ1858" s="22"/>
      <c r="EA1858" s="22"/>
      <c r="EB1858" s="22"/>
      <c r="EC1858" s="22"/>
      <c r="ED1858" s="22"/>
      <c r="EE1858" s="22"/>
      <c r="EF1858" s="22"/>
      <c r="EG1858" s="22"/>
      <c r="EH1858" s="22"/>
      <c r="EI1858" s="22"/>
      <c r="EJ1858" s="22"/>
      <c r="EK1858" s="22"/>
      <c r="EL1858" s="22"/>
      <c r="EM1858" s="22"/>
      <c r="EN1858" s="22"/>
      <c r="EO1858" s="22"/>
      <c r="EP1858" s="22"/>
      <c r="EQ1858" s="22"/>
      <c r="ER1858" s="22"/>
      <c r="ES1858" s="22"/>
      <c r="ET1858" s="22"/>
      <c r="EU1858" s="22"/>
      <c r="EV1858" s="22"/>
      <c r="EW1858" s="24"/>
      <c r="EX1858" s="22"/>
      <c r="EY1858" s="22"/>
      <c r="EZ1858" s="22"/>
      <c r="FA1858" s="22"/>
      <c r="FB1858" s="22"/>
      <c r="FC1858" s="22"/>
      <c r="FD1858" s="22"/>
      <c r="FE1858" s="22"/>
      <c r="FF1858" s="22"/>
      <c r="FG1858" s="22"/>
      <c r="FH1858" s="22"/>
      <c r="FI1858" s="22"/>
      <c r="FJ1858" s="22"/>
      <c r="FK1858" s="22"/>
      <c r="FL1858" s="22"/>
      <c r="FM1858" s="22"/>
      <c r="FN1858" s="22"/>
      <c r="FO1858" s="22"/>
      <c r="FP1858" s="22"/>
      <c r="FQ1858" s="22"/>
      <c r="FR1858" s="22"/>
      <c r="FS1858" s="22"/>
      <c r="FT1858" s="22"/>
      <c r="FU1858" s="22"/>
      <c r="FV1858" s="22"/>
      <c r="FW1858" s="22"/>
      <c r="FX1858" s="22"/>
      <c r="FY1858" s="22"/>
      <c r="FZ1858" s="22"/>
      <c r="GA1858" s="22"/>
      <c r="GB1858" s="22"/>
      <c r="GC1858" s="24"/>
      <c r="GD1858" s="22"/>
      <c r="GE1858" s="22"/>
      <c r="GF1858" s="22"/>
      <c r="GG1858" s="22"/>
      <c r="GH1858" s="22"/>
      <c r="GI1858" s="22"/>
      <c r="GJ1858" s="22"/>
      <c r="GK1858" s="22"/>
      <c r="GL1858" s="22"/>
      <c r="GM1858" s="22"/>
      <c r="GN1858" s="22"/>
      <c r="GO1858" s="22"/>
      <c r="GP1858" s="22"/>
      <c r="GQ1858" s="22"/>
      <c r="GR1858" s="22"/>
      <c r="GS1858" s="22"/>
      <c r="GT1858" s="22"/>
      <c r="GU1858" s="22"/>
      <c r="GV1858" s="22"/>
      <c r="GW1858" s="22"/>
      <c r="GX1858" s="22"/>
      <c r="GY1858" s="22"/>
      <c r="GZ1858" s="22"/>
      <c r="HA1858" s="22"/>
      <c r="HB1858" s="22"/>
      <c r="HC1858" s="22"/>
      <c r="HD1858" s="22"/>
      <c r="HE1858" s="22"/>
      <c r="HF1858" s="22"/>
      <c r="HG1858" s="22"/>
      <c r="HH1858" s="22"/>
      <c r="HI1858" s="24"/>
      <c r="HJ1858" s="22"/>
      <c r="HK1858" s="22"/>
      <c r="HL1858" s="22"/>
      <c r="HM1858" s="22"/>
      <c r="HN1858" s="22"/>
      <c r="HO1858" s="22"/>
      <c r="HP1858" s="22"/>
      <c r="HQ1858" s="22"/>
      <c r="HR1858" s="22"/>
      <c r="HS1858" s="22"/>
      <c r="HT1858" s="22"/>
      <c r="HU1858" s="22"/>
      <c r="HV1858" s="22"/>
      <c r="HW1858" s="22"/>
      <c r="HX1858" s="22"/>
      <c r="HY1858" s="22"/>
      <c r="HZ1858" s="22"/>
      <c r="IA1858" s="22"/>
      <c r="IB1858" s="22"/>
      <c r="IC1858" s="22"/>
      <c r="ID1858" s="22"/>
      <c r="IE1858" s="22"/>
      <c r="IF1858" s="22"/>
      <c r="IG1858" s="22"/>
      <c r="IH1858" s="22"/>
      <c r="II1858" s="22"/>
      <c r="IJ1858" s="22"/>
      <c r="IK1858" s="22"/>
      <c r="IL1858" s="22"/>
      <c r="IM1858" s="22"/>
      <c r="IN1858" s="22"/>
      <c r="IO1858" s="24"/>
      <c r="IP1858" s="22"/>
      <c r="IQ1858" s="22"/>
      <c r="IR1858" s="22"/>
      <c r="IS1858" s="22"/>
      <c r="IT1858" s="22"/>
      <c r="IU1858" s="22"/>
      <c r="IV1858" s="22"/>
      <c r="IW1858" s="22"/>
      <c r="IX1858" s="22"/>
      <c r="IY1858" s="22"/>
      <c r="IZ1858" s="22"/>
      <c r="JA1858" s="22"/>
      <c r="JB1858" s="22"/>
      <c r="JC1858" s="22"/>
      <c r="JD1858" s="22"/>
      <c r="JE1858" s="22"/>
      <c r="JF1858" s="22"/>
      <c r="JG1858" s="22"/>
      <c r="JH1858" s="22"/>
      <c r="JI1858" s="22"/>
      <c r="JJ1858" s="22"/>
      <c r="JK1858" s="22"/>
      <c r="JL1858" s="22"/>
      <c r="JM1858" s="22"/>
      <c r="JN1858" s="22"/>
      <c r="JO1858" s="22"/>
      <c r="JP1858" s="22"/>
      <c r="JQ1858" s="22"/>
      <c r="JR1858" s="22"/>
      <c r="JS1858" s="22"/>
      <c r="JT1858" s="22"/>
      <c r="JU1858" s="24"/>
      <c r="JV1858" s="22"/>
      <c r="JW1858" s="22"/>
      <c r="JX1858" s="22"/>
      <c r="JY1858" s="22"/>
      <c r="JZ1858" s="22"/>
      <c r="KA1858" s="22"/>
      <c r="KB1858" s="22"/>
      <c r="KC1858" s="22"/>
      <c r="KD1858" s="22"/>
      <c r="KE1858" s="22"/>
      <c r="KF1858" s="22"/>
      <c r="KG1858" s="22"/>
      <c r="KH1858" s="22"/>
      <c r="KI1858" s="22"/>
      <c r="KJ1858" s="22"/>
      <c r="KK1858" s="22"/>
      <c r="KL1858" s="22"/>
      <c r="KM1858" s="22"/>
      <c r="KN1858" s="22"/>
      <c r="KO1858" s="22"/>
      <c r="KP1858" s="22"/>
      <c r="KQ1858" s="22"/>
      <c r="KR1858" s="22"/>
      <c r="KS1858" s="22"/>
      <c r="KT1858" s="22"/>
      <c r="KU1858" s="22"/>
      <c r="KV1858" s="22"/>
      <c r="KW1858" s="22"/>
      <c r="KX1858" s="22"/>
      <c r="KY1858" s="22"/>
      <c r="KZ1858" s="22"/>
      <c r="LA1858" s="24"/>
      <c r="LB1858" s="22"/>
      <c r="LC1858" s="22"/>
      <c r="LD1858" s="22"/>
      <c r="LE1858" s="22"/>
      <c r="LF1858" s="22"/>
      <c r="LG1858" s="22"/>
      <c r="LH1858" s="22"/>
      <c r="LI1858" s="22"/>
      <c r="LJ1858" s="22"/>
      <c r="LK1858" s="22"/>
      <c r="LL1858" s="22"/>
      <c r="LM1858" s="22"/>
      <c r="LN1858" s="22"/>
      <c r="LO1858" s="22"/>
      <c r="LP1858" s="22"/>
      <c r="LQ1858" s="22"/>
      <c r="LR1858" s="22"/>
      <c r="LS1858" s="22"/>
      <c r="LT1858" s="22"/>
      <c r="LU1858" s="22"/>
      <c r="LV1858" s="22"/>
      <c r="LW1858" s="22"/>
      <c r="LX1858" s="22"/>
      <c r="LY1858" s="22"/>
      <c r="LZ1858" s="22"/>
      <c r="MA1858" s="22"/>
      <c r="MB1858" s="22"/>
      <c r="MC1858" s="22"/>
      <c r="MD1858" s="22"/>
      <c r="ME1858" s="22"/>
      <c r="MF1858" s="22"/>
      <c r="MG1858" s="24"/>
      <c r="MH1858" s="22"/>
      <c r="MI1858" s="22"/>
      <c r="MJ1858" s="22"/>
      <c r="MK1858" s="22"/>
      <c r="ML1858" s="22"/>
      <c r="MM1858" s="22"/>
      <c r="MN1858" s="22"/>
      <c r="MO1858" s="22"/>
      <c r="MP1858" s="22"/>
      <c r="MQ1858" s="22"/>
      <c r="MR1858" s="22"/>
      <c r="MS1858" s="22"/>
      <c r="MT1858" s="22"/>
      <c r="MU1858" s="22"/>
      <c r="MV1858" s="22"/>
      <c r="MW1858" s="22"/>
      <c r="MX1858" s="22"/>
      <c r="MY1858" s="22"/>
      <c r="MZ1858" s="22"/>
      <c r="NA1858" s="22"/>
      <c r="NB1858" s="22"/>
      <c r="NC1858" s="22"/>
      <c r="ND1858" s="22"/>
      <c r="NE1858" s="22"/>
      <c r="NF1858" s="22"/>
      <c r="NG1858" s="22"/>
      <c r="NH1858" s="22"/>
      <c r="NI1858" s="22"/>
      <c r="NJ1858" s="22"/>
      <c r="NK1858" s="22"/>
      <c r="NL1858" s="22"/>
      <c r="NM1858" s="24"/>
      <c r="NN1858" s="22"/>
      <c r="NO1858" s="22"/>
      <c r="NP1858" s="22"/>
      <c r="NQ1858" s="22"/>
      <c r="NR1858" s="22"/>
      <c r="NS1858" s="22"/>
      <c r="NT1858" s="22"/>
      <c r="NU1858" s="22"/>
      <c r="NV1858" s="22"/>
      <c r="NW1858" s="22"/>
      <c r="NX1858" s="22"/>
      <c r="NY1858" s="22"/>
      <c r="NZ1858" s="22"/>
      <c r="OA1858" s="22"/>
      <c r="OB1858" s="22"/>
      <c r="OC1858" s="22"/>
      <c r="OD1858" s="22"/>
      <c r="OE1858" s="22"/>
      <c r="OF1858" s="22"/>
      <c r="OG1858" s="22"/>
      <c r="OH1858" s="22"/>
      <c r="OI1858" s="22"/>
      <c r="OJ1858" s="22"/>
      <c r="OK1858" s="22"/>
      <c r="OL1858" s="22"/>
      <c r="OM1858" s="22"/>
      <c r="ON1858" s="22"/>
      <c r="OO1858" s="22"/>
      <c r="OP1858" s="22"/>
      <c r="OQ1858" s="22"/>
      <c r="OR1858" s="22"/>
    </row>
    <row r="1859" spans="1:408" ht="15" thickBot="1">
      <c r="A1859" s="1" t="str">
        <f t="shared" si="50"/>
        <v>-127</v>
      </c>
      <c r="B1859" s="12" t="str">
        <f t="shared" si="52"/>
        <v/>
      </c>
      <c r="C1859" s="13"/>
      <c r="D1859" s="14"/>
      <c r="E1859" s="15"/>
      <c r="F1859" s="15"/>
      <c r="G1859" s="15">
        <f t="shared" si="51"/>
        <v>0</v>
      </c>
      <c r="H1859" s="16"/>
      <c r="I1859" s="14"/>
      <c r="J1859" s="17"/>
      <c r="K1859" s="78"/>
      <c r="L1859" s="18"/>
      <c r="M1859" s="18"/>
      <c r="N1859" s="16" t="e">
        <f t="shared" ca="1" si="48"/>
        <v>#NAME?</v>
      </c>
      <c r="O1859" s="19"/>
      <c r="P1859" s="19"/>
      <c r="Q1859" s="20"/>
      <c r="R1859" s="21" t="e">
        <f t="array" ref="R1859">VLOOKUP(C1859,DB!A:D,2,FALSE)</f>
        <v>#N/A</v>
      </c>
      <c r="S1859" s="21" t="e">
        <f t="array" ref="S1859">VLOOKUP(C1859,DB!A:D,3,FALSE)</f>
        <v>#N/A</v>
      </c>
      <c r="T1859" s="22" t="s">
        <v>19</v>
      </c>
      <c r="U1859" s="1" t="str">
        <f t="shared" si="53"/>
        <v/>
      </c>
      <c r="V1859" s="23" t="e">
        <f t="shared" ca="1" si="54"/>
        <v>#NAME?</v>
      </c>
      <c r="X1859" s="24" t="e">
        <f>VLOOKUP(CONCATENATE(C1859,D1859),'Honor 2025'!A:D,4,FALSE)</f>
        <v>#N/A</v>
      </c>
      <c r="Y1859" s="24"/>
      <c r="Z1859" s="22"/>
      <c r="AA1859" s="22"/>
      <c r="AB1859" s="22"/>
      <c r="AC1859" s="22"/>
      <c r="AD1859" s="22"/>
      <c r="AE1859" s="22"/>
      <c r="AF1859" s="22"/>
      <c r="AG1859" s="22"/>
      <c r="AH1859" s="22"/>
      <c r="AI1859" s="22"/>
      <c r="AJ1859" s="22"/>
      <c r="AK1859" s="22"/>
      <c r="AL1859" s="22"/>
      <c r="AM1859" s="22"/>
      <c r="AN1859" s="22"/>
      <c r="AO1859" s="22"/>
      <c r="AP1859" s="22"/>
      <c r="AQ1859" s="22"/>
      <c r="AR1859" s="22"/>
      <c r="AS1859" s="22"/>
      <c r="AT1859" s="22"/>
      <c r="AU1859" s="22"/>
      <c r="AV1859" s="22"/>
      <c r="AW1859" s="22"/>
      <c r="AX1859" s="22"/>
      <c r="AY1859" s="22"/>
      <c r="AZ1859" s="22"/>
      <c r="BA1859" s="22"/>
      <c r="BB1859" s="22"/>
      <c r="BC1859" s="22"/>
      <c r="BD1859" s="22"/>
      <c r="BE1859" s="24"/>
      <c r="BF1859" s="22"/>
      <c r="BG1859" s="22"/>
      <c r="BH1859" s="22"/>
      <c r="BI1859" s="22"/>
      <c r="BJ1859" s="22"/>
      <c r="BK1859" s="22"/>
      <c r="BL1859" s="22"/>
      <c r="BM1859" s="22"/>
      <c r="BN1859" s="22"/>
      <c r="BO1859" s="22"/>
      <c r="BP1859" s="22"/>
      <c r="BQ1859" s="22"/>
      <c r="BR1859" s="22"/>
      <c r="BS1859" s="22"/>
      <c r="BT1859" s="22"/>
      <c r="BU1859" s="22"/>
      <c r="BV1859" s="22"/>
      <c r="BW1859" s="22"/>
      <c r="BX1859" s="22"/>
      <c r="BY1859" s="22"/>
      <c r="BZ1859" s="22"/>
      <c r="CA1859" s="22"/>
      <c r="CB1859" s="22"/>
      <c r="CC1859" s="22"/>
      <c r="CD1859" s="22"/>
      <c r="CE1859" s="22"/>
      <c r="CF1859" s="22"/>
      <c r="CG1859" s="22"/>
      <c r="CH1859" s="22"/>
      <c r="CI1859" s="22"/>
      <c r="CJ1859" s="22"/>
      <c r="CK1859" s="24"/>
      <c r="CL1859" s="22"/>
      <c r="CM1859" s="22"/>
      <c r="CN1859" s="22"/>
      <c r="CO1859" s="22"/>
      <c r="CP1859" s="22"/>
      <c r="CQ1859" s="22"/>
      <c r="CR1859" s="22"/>
      <c r="CS1859" s="22"/>
      <c r="CT1859" s="22"/>
      <c r="CU1859" s="22"/>
      <c r="CV1859" s="22"/>
      <c r="CW1859" s="22"/>
      <c r="CX1859" s="22"/>
      <c r="CY1859" s="22"/>
      <c r="CZ1859" s="22"/>
      <c r="DA1859" s="22"/>
      <c r="DB1859" s="22"/>
      <c r="DC1859" s="22"/>
      <c r="DD1859" s="22"/>
      <c r="DE1859" s="22"/>
      <c r="DF1859" s="22"/>
      <c r="DG1859" s="22"/>
      <c r="DH1859" s="22"/>
      <c r="DI1859" s="22"/>
      <c r="DJ1859" s="22"/>
      <c r="DK1859" s="22"/>
      <c r="DL1859" s="22"/>
      <c r="DM1859" s="22"/>
      <c r="DN1859" s="22"/>
      <c r="DO1859" s="22"/>
      <c r="DP1859" s="22"/>
      <c r="DQ1859" s="24"/>
      <c r="DR1859" s="22"/>
      <c r="DS1859" s="22"/>
      <c r="DT1859" s="22"/>
      <c r="DU1859" s="22"/>
      <c r="DV1859" s="22"/>
      <c r="DW1859" s="22"/>
      <c r="DX1859" s="22"/>
      <c r="DY1859" s="22"/>
      <c r="DZ1859" s="22"/>
      <c r="EA1859" s="22"/>
      <c r="EB1859" s="22"/>
      <c r="EC1859" s="22"/>
      <c r="ED1859" s="22"/>
      <c r="EE1859" s="22"/>
      <c r="EF1859" s="22"/>
      <c r="EG1859" s="22"/>
      <c r="EH1859" s="22"/>
      <c r="EI1859" s="22"/>
      <c r="EJ1859" s="22"/>
      <c r="EK1859" s="22"/>
      <c r="EL1859" s="22"/>
      <c r="EM1859" s="22"/>
      <c r="EN1859" s="22"/>
      <c r="EO1859" s="22"/>
      <c r="EP1859" s="22"/>
      <c r="EQ1859" s="22"/>
      <c r="ER1859" s="22"/>
      <c r="ES1859" s="22"/>
      <c r="ET1859" s="22"/>
      <c r="EU1859" s="22"/>
      <c r="EV1859" s="22"/>
      <c r="EW1859" s="24"/>
      <c r="EX1859" s="22"/>
      <c r="EY1859" s="22"/>
      <c r="EZ1859" s="22"/>
      <c r="FA1859" s="22"/>
      <c r="FB1859" s="22"/>
      <c r="FC1859" s="22"/>
      <c r="FD1859" s="22"/>
      <c r="FE1859" s="22"/>
      <c r="FF1859" s="22"/>
      <c r="FG1859" s="22"/>
      <c r="FH1859" s="22"/>
      <c r="FI1859" s="22"/>
      <c r="FJ1859" s="22"/>
      <c r="FK1859" s="22"/>
      <c r="FL1859" s="22"/>
      <c r="FM1859" s="22"/>
      <c r="FN1859" s="22"/>
      <c r="FO1859" s="22"/>
      <c r="FP1859" s="22"/>
      <c r="FQ1859" s="22"/>
      <c r="FR1859" s="22"/>
      <c r="FS1859" s="22"/>
      <c r="FT1859" s="22"/>
      <c r="FU1859" s="22"/>
      <c r="FV1859" s="22"/>
      <c r="FW1859" s="22"/>
      <c r="FX1859" s="22"/>
      <c r="FY1859" s="22"/>
      <c r="FZ1859" s="22"/>
      <c r="GA1859" s="22"/>
      <c r="GB1859" s="22"/>
      <c r="GC1859" s="24"/>
      <c r="GD1859" s="22"/>
      <c r="GE1859" s="22"/>
      <c r="GF1859" s="22"/>
      <c r="GG1859" s="22"/>
      <c r="GH1859" s="22"/>
      <c r="GI1859" s="22"/>
      <c r="GJ1859" s="22"/>
      <c r="GK1859" s="22"/>
      <c r="GL1859" s="22"/>
      <c r="GM1859" s="22"/>
      <c r="GN1859" s="22"/>
      <c r="GO1859" s="22"/>
      <c r="GP1859" s="22"/>
      <c r="GQ1859" s="22"/>
      <c r="GR1859" s="22"/>
      <c r="GS1859" s="22"/>
      <c r="GT1859" s="22"/>
      <c r="GU1859" s="22"/>
      <c r="GV1859" s="22"/>
      <c r="GW1859" s="22"/>
      <c r="GX1859" s="22"/>
      <c r="GY1859" s="22"/>
      <c r="GZ1859" s="22"/>
      <c r="HA1859" s="22"/>
      <c r="HB1859" s="22"/>
      <c r="HC1859" s="22"/>
      <c r="HD1859" s="22"/>
      <c r="HE1859" s="22"/>
      <c r="HF1859" s="22"/>
      <c r="HG1859" s="22"/>
      <c r="HH1859" s="22"/>
      <c r="HI1859" s="24"/>
      <c r="HJ1859" s="22"/>
      <c r="HK1859" s="22"/>
      <c r="HL1859" s="22"/>
      <c r="HM1859" s="22"/>
      <c r="HN1859" s="22"/>
      <c r="HO1859" s="22"/>
      <c r="HP1859" s="22"/>
      <c r="HQ1859" s="22"/>
      <c r="HR1859" s="22"/>
      <c r="HS1859" s="22"/>
      <c r="HT1859" s="22"/>
      <c r="HU1859" s="22"/>
      <c r="HV1859" s="22"/>
      <c r="HW1859" s="22"/>
      <c r="HX1859" s="22"/>
      <c r="HY1859" s="22"/>
      <c r="HZ1859" s="22"/>
      <c r="IA1859" s="22"/>
      <c r="IB1859" s="22"/>
      <c r="IC1859" s="22"/>
      <c r="ID1859" s="22"/>
      <c r="IE1859" s="22"/>
      <c r="IF1859" s="22"/>
      <c r="IG1859" s="22"/>
      <c r="IH1859" s="22"/>
      <c r="II1859" s="22"/>
      <c r="IJ1859" s="22"/>
      <c r="IK1859" s="22"/>
      <c r="IL1859" s="22"/>
      <c r="IM1859" s="22"/>
      <c r="IN1859" s="22"/>
      <c r="IO1859" s="24"/>
      <c r="IP1859" s="22"/>
      <c r="IQ1859" s="22"/>
      <c r="IR1859" s="22"/>
      <c r="IS1859" s="22"/>
      <c r="IT1859" s="22"/>
      <c r="IU1859" s="22"/>
      <c r="IV1859" s="22"/>
      <c r="IW1859" s="22"/>
      <c r="IX1859" s="22"/>
      <c r="IY1859" s="22"/>
      <c r="IZ1859" s="22"/>
      <c r="JA1859" s="22"/>
      <c r="JB1859" s="22"/>
      <c r="JC1859" s="22"/>
      <c r="JD1859" s="22"/>
      <c r="JE1859" s="22"/>
      <c r="JF1859" s="22"/>
      <c r="JG1859" s="22"/>
      <c r="JH1859" s="22"/>
      <c r="JI1859" s="22"/>
      <c r="JJ1859" s="22"/>
      <c r="JK1859" s="22"/>
      <c r="JL1859" s="22"/>
      <c r="JM1859" s="22"/>
      <c r="JN1859" s="22"/>
      <c r="JO1859" s="22"/>
      <c r="JP1859" s="22"/>
      <c r="JQ1859" s="22"/>
      <c r="JR1859" s="22"/>
      <c r="JS1859" s="22"/>
      <c r="JT1859" s="22"/>
      <c r="JU1859" s="24"/>
      <c r="JV1859" s="22"/>
      <c r="JW1859" s="22"/>
      <c r="JX1859" s="22"/>
      <c r="JY1859" s="22"/>
      <c r="JZ1859" s="22"/>
      <c r="KA1859" s="22"/>
      <c r="KB1859" s="22"/>
      <c r="KC1859" s="22"/>
      <c r="KD1859" s="22"/>
      <c r="KE1859" s="22"/>
      <c r="KF1859" s="22"/>
      <c r="KG1859" s="22"/>
      <c r="KH1859" s="22"/>
      <c r="KI1859" s="22"/>
      <c r="KJ1859" s="22"/>
      <c r="KK1859" s="22"/>
      <c r="KL1859" s="22"/>
      <c r="KM1859" s="22"/>
      <c r="KN1859" s="22"/>
      <c r="KO1859" s="22"/>
      <c r="KP1859" s="22"/>
      <c r="KQ1859" s="22"/>
      <c r="KR1859" s="22"/>
      <c r="KS1859" s="22"/>
      <c r="KT1859" s="22"/>
      <c r="KU1859" s="22"/>
      <c r="KV1859" s="22"/>
      <c r="KW1859" s="22"/>
      <c r="KX1859" s="22"/>
      <c r="KY1859" s="22"/>
      <c r="KZ1859" s="22"/>
      <c r="LA1859" s="24"/>
      <c r="LB1859" s="22"/>
      <c r="LC1859" s="22"/>
      <c r="LD1859" s="22"/>
      <c r="LE1859" s="22"/>
      <c r="LF1859" s="22"/>
      <c r="LG1859" s="22"/>
      <c r="LH1859" s="22"/>
      <c r="LI1859" s="22"/>
      <c r="LJ1859" s="22"/>
      <c r="LK1859" s="22"/>
      <c r="LL1859" s="22"/>
      <c r="LM1859" s="22"/>
      <c r="LN1859" s="22"/>
      <c r="LO1859" s="22"/>
      <c r="LP1859" s="22"/>
      <c r="LQ1859" s="22"/>
      <c r="LR1859" s="22"/>
      <c r="LS1859" s="22"/>
      <c r="LT1859" s="22"/>
      <c r="LU1859" s="22"/>
      <c r="LV1859" s="22"/>
      <c r="LW1859" s="22"/>
      <c r="LX1859" s="22"/>
      <c r="LY1859" s="22"/>
      <c r="LZ1859" s="22"/>
      <c r="MA1859" s="22"/>
      <c r="MB1859" s="22"/>
      <c r="MC1859" s="22"/>
      <c r="MD1859" s="22"/>
      <c r="ME1859" s="22"/>
      <c r="MF1859" s="22"/>
      <c r="MG1859" s="24"/>
      <c r="MH1859" s="22"/>
      <c r="MI1859" s="22"/>
      <c r="MJ1859" s="22"/>
      <c r="MK1859" s="22"/>
      <c r="ML1859" s="22"/>
      <c r="MM1859" s="22"/>
      <c r="MN1859" s="22"/>
      <c r="MO1859" s="22"/>
      <c r="MP1859" s="22"/>
      <c r="MQ1859" s="22"/>
      <c r="MR1859" s="22"/>
      <c r="MS1859" s="22"/>
      <c r="MT1859" s="22"/>
      <c r="MU1859" s="22"/>
      <c r="MV1859" s="22"/>
      <c r="MW1859" s="22"/>
      <c r="MX1859" s="22"/>
      <c r="MY1859" s="22"/>
      <c r="MZ1859" s="22"/>
      <c r="NA1859" s="22"/>
      <c r="NB1859" s="22"/>
      <c r="NC1859" s="22"/>
      <c r="ND1859" s="22"/>
      <c r="NE1859" s="22"/>
      <c r="NF1859" s="22"/>
      <c r="NG1859" s="22"/>
      <c r="NH1859" s="22"/>
      <c r="NI1859" s="22"/>
      <c r="NJ1859" s="22"/>
      <c r="NK1859" s="22"/>
      <c r="NL1859" s="22"/>
      <c r="NM1859" s="24"/>
      <c r="NN1859" s="22"/>
      <c r="NO1859" s="22"/>
      <c r="NP1859" s="22"/>
      <c r="NQ1859" s="22"/>
      <c r="NR1859" s="22"/>
      <c r="NS1859" s="22"/>
      <c r="NT1859" s="22"/>
      <c r="NU1859" s="22"/>
      <c r="NV1859" s="22"/>
      <c r="NW1859" s="22"/>
      <c r="NX1859" s="22"/>
      <c r="NY1859" s="22"/>
      <c r="NZ1859" s="22"/>
      <c r="OA1859" s="22"/>
      <c r="OB1859" s="22"/>
      <c r="OC1859" s="22"/>
      <c r="OD1859" s="22"/>
      <c r="OE1859" s="22"/>
      <c r="OF1859" s="22"/>
      <c r="OG1859" s="22"/>
      <c r="OH1859" s="22"/>
      <c r="OI1859" s="22"/>
      <c r="OJ1859" s="22"/>
      <c r="OK1859" s="22"/>
      <c r="OL1859" s="22"/>
      <c r="OM1859" s="22"/>
      <c r="ON1859" s="22"/>
      <c r="OO1859" s="22"/>
      <c r="OP1859" s="22"/>
      <c r="OQ1859" s="22"/>
      <c r="OR1859" s="22"/>
    </row>
    <row r="1860" spans="1:408" ht="15" thickBot="1">
      <c r="A1860" s="1" t="str">
        <f t="shared" si="50"/>
        <v>-128</v>
      </c>
      <c r="B1860" s="12" t="str">
        <f t="shared" si="52"/>
        <v/>
      </c>
      <c r="C1860" s="13"/>
      <c r="D1860" s="14"/>
      <c r="E1860" s="15"/>
      <c r="F1860" s="15"/>
      <c r="G1860" s="15">
        <f t="shared" si="51"/>
        <v>0</v>
      </c>
      <c r="H1860" s="16"/>
      <c r="I1860" s="14"/>
      <c r="J1860" s="17"/>
      <c r="K1860" s="79"/>
      <c r="L1860" s="18"/>
      <c r="M1860" s="18"/>
      <c r="N1860" s="16" t="e">
        <f t="shared" ca="1" si="48"/>
        <v>#NAME?</v>
      </c>
      <c r="O1860" s="19"/>
      <c r="P1860" s="19"/>
      <c r="Q1860" s="20"/>
      <c r="R1860" s="21" t="e">
        <f t="array" ref="R1860">VLOOKUP(C1860,DB!A:D,2,FALSE)</f>
        <v>#N/A</v>
      </c>
      <c r="S1860" s="21" t="e">
        <f t="array" ref="S1860">VLOOKUP(C1860,DB!A:D,3,FALSE)</f>
        <v>#N/A</v>
      </c>
      <c r="T1860" s="22" t="s">
        <v>19</v>
      </c>
      <c r="U1860" s="1" t="str">
        <f t="shared" si="53"/>
        <v/>
      </c>
      <c r="V1860" s="23" t="e">
        <f t="shared" ca="1" si="54"/>
        <v>#NAME?</v>
      </c>
      <c r="X1860" s="24" t="e">
        <f>VLOOKUP(CONCATENATE(C1860,D1860),'Honor 2025'!A:D,4,FALSE)</f>
        <v>#N/A</v>
      </c>
      <c r="Y1860" s="24"/>
      <c r="Z1860" s="22"/>
      <c r="AA1860" s="22"/>
      <c r="AB1860" s="22"/>
      <c r="AC1860" s="22"/>
      <c r="AD1860" s="22"/>
      <c r="AE1860" s="22"/>
      <c r="AF1860" s="22"/>
      <c r="AG1860" s="22"/>
      <c r="AH1860" s="22"/>
      <c r="AI1860" s="22"/>
      <c r="AJ1860" s="22"/>
      <c r="AK1860" s="22"/>
      <c r="AL1860" s="22"/>
      <c r="AM1860" s="22"/>
      <c r="AN1860" s="22"/>
      <c r="AO1860" s="22"/>
      <c r="AP1860" s="22"/>
      <c r="AQ1860" s="22"/>
      <c r="AR1860" s="22"/>
      <c r="AS1860" s="22"/>
      <c r="AT1860" s="22"/>
      <c r="AU1860" s="22"/>
      <c r="AV1860" s="22"/>
      <c r="AW1860" s="22"/>
      <c r="AX1860" s="22"/>
      <c r="AY1860" s="22"/>
      <c r="AZ1860" s="22"/>
      <c r="BA1860" s="22"/>
      <c r="BB1860" s="22"/>
      <c r="BC1860" s="22"/>
      <c r="BD1860" s="22"/>
      <c r="BE1860" s="24"/>
      <c r="BF1860" s="22"/>
      <c r="BG1860" s="22"/>
      <c r="BH1860" s="22"/>
      <c r="BI1860" s="22"/>
      <c r="BJ1860" s="22"/>
      <c r="BK1860" s="22"/>
      <c r="BL1860" s="22"/>
      <c r="BM1860" s="22"/>
      <c r="BN1860" s="22"/>
      <c r="BO1860" s="22"/>
      <c r="BP1860" s="22"/>
      <c r="BQ1860" s="22"/>
      <c r="BR1860" s="22"/>
      <c r="BS1860" s="22"/>
      <c r="BT1860" s="22"/>
      <c r="BU1860" s="22"/>
      <c r="BV1860" s="22"/>
      <c r="BW1860" s="22"/>
      <c r="BX1860" s="22"/>
      <c r="BY1860" s="22"/>
      <c r="BZ1860" s="22"/>
      <c r="CA1860" s="22"/>
      <c r="CB1860" s="22"/>
      <c r="CC1860" s="22"/>
      <c r="CD1860" s="22"/>
      <c r="CE1860" s="22"/>
      <c r="CF1860" s="22"/>
      <c r="CG1860" s="22"/>
      <c r="CH1860" s="22"/>
      <c r="CI1860" s="22"/>
      <c r="CJ1860" s="22"/>
      <c r="CK1860" s="24"/>
      <c r="CL1860" s="22"/>
      <c r="CM1860" s="22"/>
      <c r="CN1860" s="22"/>
      <c r="CO1860" s="22"/>
      <c r="CP1860" s="22"/>
      <c r="CQ1860" s="22"/>
      <c r="CR1860" s="22"/>
      <c r="CS1860" s="22"/>
      <c r="CT1860" s="22"/>
      <c r="CU1860" s="22"/>
      <c r="CV1860" s="22"/>
      <c r="CW1860" s="22"/>
      <c r="CX1860" s="22"/>
      <c r="CY1860" s="22"/>
      <c r="CZ1860" s="22"/>
      <c r="DA1860" s="22"/>
      <c r="DB1860" s="22"/>
      <c r="DC1860" s="22"/>
      <c r="DD1860" s="22"/>
      <c r="DE1860" s="22"/>
      <c r="DF1860" s="22"/>
      <c r="DG1860" s="22"/>
      <c r="DH1860" s="22"/>
      <c r="DI1860" s="22"/>
      <c r="DJ1860" s="22"/>
      <c r="DK1860" s="22"/>
      <c r="DL1860" s="22"/>
      <c r="DM1860" s="22"/>
      <c r="DN1860" s="22"/>
      <c r="DO1860" s="22"/>
      <c r="DP1860" s="22"/>
      <c r="DQ1860" s="24"/>
      <c r="DR1860" s="22"/>
      <c r="DS1860" s="22"/>
      <c r="DT1860" s="22"/>
      <c r="DU1860" s="22"/>
      <c r="DV1860" s="22"/>
      <c r="DW1860" s="22"/>
      <c r="DX1860" s="22"/>
      <c r="DY1860" s="22"/>
      <c r="DZ1860" s="22"/>
      <c r="EA1860" s="22"/>
      <c r="EB1860" s="22"/>
      <c r="EC1860" s="22"/>
      <c r="ED1860" s="22"/>
      <c r="EE1860" s="22"/>
      <c r="EF1860" s="22"/>
      <c r="EG1860" s="22"/>
      <c r="EH1860" s="22"/>
      <c r="EI1860" s="22"/>
      <c r="EJ1860" s="22"/>
      <c r="EK1860" s="22"/>
      <c r="EL1860" s="22"/>
      <c r="EM1860" s="22"/>
      <c r="EN1860" s="22"/>
      <c r="EO1860" s="22"/>
      <c r="EP1860" s="22"/>
      <c r="EQ1860" s="22"/>
      <c r="ER1860" s="22"/>
      <c r="ES1860" s="22"/>
      <c r="ET1860" s="22"/>
      <c r="EU1860" s="22"/>
      <c r="EV1860" s="22"/>
      <c r="EW1860" s="24"/>
      <c r="EX1860" s="22"/>
      <c r="EY1860" s="22"/>
      <c r="EZ1860" s="22"/>
      <c r="FA1860" s="22"/>
      <c r="FB1860" s="22"/>
      <c r="FC1860" s="22"/>
      <c r="FD1860" s="22"/>
      <c r="FE1860" s="22"/>
      <c r="FF1860" s="22"/>
      <c r="FG1860" s="22"/>
      <c r="FH1860" s="22"/>
      <c r="FI1860" s="22"/>
      <c r="FJ1860" s="22"/>
      <c r="FK1860" s="22"/>
      <c r="FL1860" s="22"/>
      <c r="FM1860" s="22"/>
      <c r="FN1860" s="22"/>
      <c r="FO1860" s="22"/>
      <c r="FP1860" s="22"/>
      <c r="FQ1860" s="22"/>
      <c r="FR1860" s="22"/>
      <c r="FS1860" s="22"/>
      <c r="FT1860" s="22"/>
      <c r="FU1860" s="22"/>
      <c r="FV1860" s="22"/>
      <c r="FW1860" s="22"/>
      <c r="FX1860" s="22"/>
      <c r="FY1860" s="22"/>
      <c r="FZ1860" s="22"/>
      <c r="GA1860" s="22"/>
      <c r="GB1860" s="22"/>
      <c r="GC1860" s="24"/>
      <c r="GD1860" s="22"/>
      <c r="GE1860" s="22"/>
      <c r="GF1860" s="22"/>
      <c r="GG1860" s="22"/>
      <c r="GH1860" s="22"/>
      <c r="GI1860" s="22"/>
      <c r="GJ1860" s="22"/>
      <c r="GK1860" s="22"/>
      <c r="GL1860" s="22"/>
      <c r="GM1860" s="22"/>
      <c r="GN1860" s="22"/>
      <c r="GO1860" s="22"/>
      <c r="GP1860" s="22"/>
      <c r="GQ1860" s="22"/>
      <c r="GR1860" s="22"/>
      <c r="GS1860" s="22"/>
      <c r="GT1860" s="22"/>
      <c r="GU1860" s="22"/>
      <c r="GV1860" s="22"/>
      <c r="GW1860" s="22"/>
      <c r="GX1860" s="22"/>
      <c r="GY1860" s="22"/>
      <c r="GZ1860" s="22"/>
      <c r="HA1860" s="22"/>
      <c r="HB1860" s="22"/>
      <c r="HC1860" s="22"/>
      <c r="HD1860" s="22"/>
      <c r="HE1860" s="22"/>
      <c r="HF1860" s="22"/>
      <c r="HG1860" s="22"/>
      <c r="HH1860" s="22"/>
      <c r="HI1860" s="24"/>
      <c r="HJ1860" s="22"/>
      <c r="HK1860" s="22"/>
      <c r="HL1860" s="22"/>
      <c r="HM1860" s="22"/>
      <c r="HN1860" s="22"/>
      <c r="HO1860" s="22"/>
      <c r="HP1860" s="22"/>
      <c r="HQ1860" s="22"/>
      <c r="HR1860" s="22"/>
      <c r="HS1860" s="22"/>
      <c r="HT1860" s="22"/>
      <c r="HU1860" s="22"/>
      <c r="HV1860" s="22"/>
      <c r="HW1860" s="22"/>
      <c r="HX1860" s="22"/>
      <c r="HY1860" s="22"/>
      <c r="HZ1860" s="22"/>
      <c r="IA1860" s="22"/>
      <c r="IB1860" s="22"/>
      <c r="IC1860" s="22"/>
      <c r="ID1860" s="22"/>
      <c r="IE1860" s="22"/>
      <c r="IF1860" s="22"/>
      <c r="IG1860" s="22"/>
      <c r="IH1860" s="22"/>
      <c r="II1860" s="22"/>
      <c r="IJ1860" s="22"/>
      <c r="IK1860" s="22"/>
      <c r="IL1860" s="22"/>
      <c r="IM1860" s="22"/>
      <c r="IN1860" s="22"/>
      <c r="IO1860" s="24"/>
      <c r="IP1860" s="22"/>
      <c r="IQ1860" s="22"/>
      <c r="IR1860" s="22"/>
      <c r="IS1860" s="22"/>
      <c r="IT1860" s="22"/>
      <c r="IU1860" s="22"/>
      <c r="IV1860" s="22"/>
      <c r="IW1860" s="22"/>
      <c r="IX1860" s="22"/>
      <c r="IY1860" s="22"/>
      <c r="IZ1860" s="22"/>
      <c r="JA1860" s="22"/>
      <c r="JB1860" s="22"/>
      <c r="JC1860" s="22"/>
      <c r="JD1860" s="22"/>
      <c r="JE1860" s="22"/>
      <c r="JF1860" s="22"/>
      <c r="JG1860" s="22"/>
      <c r="JH1860" s="22"/>
      <c r="JI1860" s="22"/>
      <c r="JJ1860" s="22"/>
      <c r="JK1860" s="22"/>
      <c r="JL1860" s="22"/>
      <c r="JM1860" s="22"/>
      <c r="JN1860" s="22"/>
      <c r="JO1860" s="22"/>
      <c r="JP1860" s="22"/>
      <c r="JQ1860" s="22"/>
      <c r="JR1860" s="22"/>
      <c r="JS1860" s="22"/>
      <c r="JT1860" s="22"/>
      <c r="JU1860" s="24"/>
      <c r="JV1860" s="22"/>
      <c r="JW1860" s="22"/>
      <c r="JX1860" s="22"/>
      <c r="JY1860" s="22"/>
      <c r="JZ1860" s="22"/>
      <c r="KA1860" s="22"/>
      <c r="KB1860" s="22"/>
      <c r="KC1860" s="22"/>
      <c r="KD1860" s="22"/>
      <c r="KE1860" s="22"/>
      <c r="KF1860" s="22"/>
      <c r="KG1860" s="22"/>
      <c r="KH1860" s="22"/>
      <c r="KI1860" s="22"/>
      <c r="KJ1860" s="22"/>
      <c r="KK1860" s="22"/>
      <c r="KL1860" s="22"/>
      <c r="KM1860" s="22"/>
      <c r="KN1860" s="22"/>
      <c r="KO1860" s="22"/>
      <c r="KP1860" s="22"/>
      <c r="KQ1860" s="22"/>
      <c r="KR1860" s="22"/>
      <c r="KS1860" s="22"/>
      <c r="KT1860" s="22"/>
      <c r="KU1860" s="22"/>
      <c r="KV1860" s="22"/>
      <c r="KW1860" s="22"/>
      <c r="KX1860" s="22"/>
      <c r="KY1860" s="22"/>
      <c r="KZ1860" s="22"/>
      <c r="LA1860" s="24"/>
      <c r="LB1860" s="22"/>
      <c r="LC1860" s="22"/>
      <c r="LD1860" s="22"/>
      <c r="LE1860" s="22"/>
      <c r="LF1860" s="22"/>
      <c r="LG1860" s="22"/>
      <c r="LH1860" s="22"/>
      <c r="LI1860" s="22"/>
      <c r="LJ1860" s="22"/>
      <c r="LK1860" s="22"/>
      <c r="LL1860" s="22"/>
      <c r="LM1860" s="22"/>
      <c r="LN1860" s="22"/>
      <c r="LO1860" s="22"/>
      <c r="LP1860" s="22"/>
      <c r="LQ1860" s="22"/>
      <c r="LR1860" s="22"/>
      <c r="LS1860" s="22"/>
      <c r="LT1860" s="22"/>
      <c r="LU1860" s="22"/>
      <c r="LV1860" s="22"/>
      <c r="LW1860" s="22"/>
      <c r="LX1860" s="22"/>
      <c r="LY1860" s="22"/>
      <c r="LZ1860" s="22"/>
      <c r="MA1860" s="22"/>
      <c r="MB1860" s="22"/>
      <c r="MC1860" s="22"/>
      <c r="MD1860" s="22"/>
      <c r="ME1860" s="22"/>
      <c r="MF1860" s="22"/>
      <c r="MG1860" s="24"/>
      <c r="MH1860" s="22"/>
      <c r="MI1860" s="22"/>
      <c r="MJ1860" s="22"/>
      <c r="MK1860" s="22"/>
      <c r="ML1860" s="22"/>
      <c r="MM1860" s="22"/>
      <c r="MN1860" s="22"/>
      <c r="MO1860" s="22"/>
      <c r="MP1860" s="22"/>
      <c r="MQ1860" s="22"/>
      <c r="MR1860" s="22"/>
      <c r="MS1860" s="22"/>
      <c r="MT1860" s="22"/>
      <c r="MU1860" s="22"/>
      <c r="MV1860" s="22"/>
      <c r="MW1860" s="22"/>
      <c r="MX1860" s="22"/>
      <c r="MY1860" s="22"/>
      <c r="MZ1860" s="22"/>
      <c r="NA1860" s="22"/>
      <c r="NB1860" s="22"/>
      <c r="NC1860" s="22"/>
      <c r="ND1860" s="22"/>
      <c r="NE1860" s="22"/>
      <c r="NF1860" s="22"/>
      <c r="NG1860" s="22"/>
      <c r="NH1860" s="22"/>
      <c r="NI1860" s="22"/>
      <c r="NJ1860" s="22"/>
      <c r="NK1860" s="22"/>
      <c r="NL1860" s="22"/>
      <c r="NM1860" s="24"/>
      <c r="NN1860" s="22"/>
      <c r="NO1860" s="22"/>
      <c r="NP1860" s="22"/>
      <c r="NQ1860" s="22"/>
      <c r="NR1860" s="22"/>
      <c r="NS1860" s="22"/>
      <c r="NT1860" s="22"/>
      <c r="NU1860" s="22"/>
      <c r="NV1860" s="22"/>
      <c r="NW1860" s="22"/>
      <c r="NX1860" s="22"/>
      <c r="NY1860" s="22"/>
      <c r="NZ1860" s="22"/>
      <c r="OA1860" s="22"/>
      <c r="OB1860" s="22"/>
      <c r="OC1860" s="22"/>
      <c r="OD1860" s="22"/>
      <c r="OE1860" s="22"/>
      <c r="OF1860" s="22"/>
      <c r="OG1860" s="22"/>
      <c r="OH1860" s="22"/>
      <c r="OI1860" s="22"/>
      <c r="OJ1860" s="22"/>
      <c r="OK1860" s="22"/>
      <c r="OL1860" s="22"/>
      <c r="OM1860" s="22"/>
      <c r="ON1860" s="22"/>
      <c r="OO1860" s="22"/>
      <c r="OP1860" s="22"/>
      <c r="OQ1860" s="22"/>
      <c r="OR1860" s="22"/>
    </row>
    <row r="1861" spans="1:408" ht="15" thickBot="1">
      <c r="A1861" s="1" t="str">
        <f t="shared" si="50"/>
        <v>-129</v>
      </c>
      <c r="B1861" s="12" t="str">
        <f t="shared" si="52"/>
        <v/>
      </c>
      <c r="C1861" s="13"/>
      <c r="D1861" s="14"/>
      <c r="E1861" s="15"/>
      <c r="F1861" s="15"/>
      <c r="G1861" s="15">
        <f t="shared" si="51"/>
        <v>0</v>
      </c>
      <c r="H1861" s="16"/>
      <c r="I1861" s="14"/>
      <c r="J1861" s="17"/>
      <c r="K1861" s="78"/>
      <c r="L1861" s="18"/>
      <c r="M1861" s="18"/>
      <c r="N1861" s="16" t="e">
        <f t="shared" ca="1" si="48"/>
        <v>#NAME?</v>
      </c>
      <c r="O1861" s="19"/>
      <c r="P1861" s="19"/>
      <c r="Q1861" s="20"/>
      <c r="R1861" s="21" t="e">
        <f t="array" ref="R1861">VLOOKUP(C1861,DB!A:D,2,FALSE)</f>
        <v>#N/A</v>
      </c>
      <c r="S1861" s="21" t="e">
        <f t="array" ref="S1861">VLOOKUP(C1861,DB!A:D,3,FALSE)</f>
        <v>#N/A</v>
      </c>
      <c r="T1861" s="22" t="s">
        <v>19</v>
      </c>
      <c r="U1861" s="1" t="str">
        <f t="shared" si="53"/>
        <v/>
      </c>
      <c r="V1861" s="23" t="e">
        <f t="shared" ca="1" si="54"/>
        <v>#NAME?</v>
      </c>
      <c r="X1861" s="24" t="e">
        <f>VLOOKUP(CONCATENATE(C1861,D1861),'Honor 2025'!A:D,4,FALSE)</f>
        <v>#N/A</v>
      </c>
      <c r="Y1861" s="24"/>
      <c r="Z1861" s="22"/>
      <c r="AA1861" s="22"/>
      <c r="AB1861" s="22"/>
      <c r="AC1861" s="22"/>
      <c r="AD1861" s="22"/>
      <c r="AE1861" s="22"/>
      <c r="AF1861" s="22"/>
      <c r="AG1861" s="22"/>
      <c r="AH1861" s="22"/>
      <c r="AI1861" s="22"/>
      <c r="AJ1861" s="22"/>
      <c r="AK1861" s="22"/>
      <c r="AL1861" s="22"/>
      <c r="AM1861" s="22"/>
      <c r="AN1861" s="22"/>
      <c r="AO1861" s="22"/>
      <c r="AP1861" s="22"/>
      <c r="AQ1861" s="22"/>
      <c r="AR1861" s="22"/>
      <c r="AS1861" s="22"/>
      <c r="AT1861" s="22"/>
      <c r="AU1861" s="22"/>
      <c r="AV1861" s="22"/>
      <c r="AW1861" s="22"/>
      <c r="AX1861" s="22"/>
      <c r="AY1861" s="22"/>
      <c r="AZ1861" s="22"/>
      <c r="BA1861" s="22"/>
      <c r="BB1861" s="22"/>
      <c r="BC1861" s="22"/>
      <c r="BD1861" s="22"/>
      <c r="BE1861" s="24"/>
      <c r="BF1861" s="22"/>
      <c r="BG1861" s="22"/>
      <c r="BH1861" s="22"/>
      <c r="BI1861" s="22"/>
      <c r="BJ1861" s="22"/>
      <c r="BK1861" s="22"/>
      <c r="BL1861" s="22"/>
      <c r="BM1861" s="22"/>
      <c r="BN1861" s="22"/>
      <c r="BO1861" s="22"/>
      <c r="BP1861" s="22"/>
      <c r="BQ1861" s="22"/>
      <c r="BR1861" s="22"/>
      <c r="BS1861" s="22"/>
      <c r="BT1861" s="22"/>
      <c r="BU1861" s="22"/>
      <c r="BV1861" s="22"/>
      <c r="BW1861" s="22"/>
      <c r="BX1861" s="22"/>
      <c r="BY1861" s="22"/>
      <c r="BZ1861" s="22"/>
      <c r="CA1861" s="22"/>
      <c r="CB1861" s="22"/>
      <c r="CC1861" s="22"/>
      <c r="CD1861" s="22"/>
      <c r="CE1861" s="22"/>
      <c r="CF1861" s="22"/>
      <c r="CG1861" s="22"/>
      <c r="CH1861" s="22"/>
      <c r="CI1861" s="22"/>
      <c r="CJ1861" s="22"/>
      <c r="CK1861" s="24"/>
      <c r="CL1861" s="22"/>
      <c r="CM1861" s="22"/>
      <c r="CN1861" s="22"/>
      <c r="CO1861" s="22"/>
      <c r="CP1861" s="22"/>
      <c r="CQ1861" s="22"/>
      <c r="CR1861" s="22"/>
      <c r="CS1861" s="22"/>
      <c r="CT1861" s="22"/>
      <c r="CU1861" s="22"/>
      <c r="CV1861" s="22"/>
      <c r="CW1861" s="22"/>
      <c r="CX1861" s="22"/>
      <c r="CY1861" s="22"/>
      <c r="CZ1861" s="22"/>
      <c r="DA1861" s="22"/>
      <c r="DB1861" s="22"/>
      <c r="DC1861" s="22"/>
      <c r="DD1861" s="22"/>
      <c r="DE1861" s="22"/>
      <c r="DF1861" s="22"/>
      <c r="DG1861" s="22"/>
      <c r="DH1861" s="22"/>
      <c r="DI1861" s="22"/>
      <c r="DJ1861" s="22"/>
      <c r="DK1861" s="22"/>
      <c r="DL1861" s="22"/>
      <c r="DM1861" s="22"/>
      <c r="DN1861" s="22"/>
      <c r="DO1861" s="22"/>
      <c r="DP1861" s="22"/>
      <c r="DQ1861" s="24"/>
      <c r="DR1861" s="22"/>
      <c r="DS1861" s="22"/>
      <c r="DT1861" s="22"/>
      <c r="DU1861" s="22"/>
      <c r="DV1861" s="22"/>
      <c r="DW1861" s="22"/>
      <c r="DX1861" s="22"/>
      <c r="DY1861" s="22"/>
      <c r="DZ1861" s="22"/>
      <c r="EA1861" s="22"/>
      <c r="EB1861" s="22"/>
      <c r="EC1861" s="22"/>
      <c r="ED1861" s="22"/>
      <c r="EE1861" s="22"/>
      <c r="EF1861" s="22"/>
      <c r="EG1861" s="22"/>
      <c r="EH1861" s="22"/>
      <c r="EI1861" s="22"/>
      <c r="EJ1861" s="22"/>
      <c r="EK1861" s="22"/>
      <c r="EL1861" s="22"/>
      <c r="EM1861" s="22"/>
      <c r="EN1861" s="22"/>
      <c r="EO1861" s="22"/>
      <c r="EP1861" s="22"/>
      <c r="EQ1861" s="22"/>
      <c r="ER1861" s="22"/>
      <c r="ES1861" s="22"/>
      <c r="ET1861" s="22"/>
      <c r="EU1861" s="22"/>
      <c r="EV1861" s="22"/>
      <c r="EW1861" s="24"/>
      <c r="EX1861" s="22"/>
      <c r="EY1861" s="22"/>
      <c r="EZ1861" s="22"/>
      <c r="FA1861" s="22"/>
      <c r="FB1861" s="22"/>
      <c r="FC1861" s="22"/>
      <c r="FD1861" s="22"/>
      <c r="FE1861" s="22"/>
      <c r="FF1861" s="22"/>
      <c r="FG1861" s="22"/>
      <c r="FH1861" s="22"/>
      <c r="FI1861" s="22"/>
      <c r="FJ1861" s="22"/>
      <c r="FK1861" s="22"/>
      <c r="FL1861" s="22"/>
      <c r="FM1861" s="22"/>
      <c r="FN1861" s="22"/>
      <c r="FO1861" s="22"/>
      <c r="FP1861" s="22"/>
      <c r="FQ1861" s="22"/>
      <c r="FR1861" s="22"/>
      <c r="FS1861" s="22"/>
      <c r="FT1861" s="22"/>
      <c r="FU1861" s="22"/>
      <c r="FV1861" s="22"/>
      <c r="FW1861" s="22"/>
      <c r="FX1861" s="22"/>
      <c r="FY1861" s="22"/>
      <c r="FZ1861" s="22"/>
      <c r="GA1861" s="22"/>
      <c r="GB1861" s="22"/>
      <c r="GC1861" s="24"/>
      <c r="GD1861" s="22"/>
      <c r="GE1861" s="22"/>
      <c r="GF1861" s="22"/>
      <c r="GG1861" s="22"/>
      <c r="GH1861" s="22"/>
      <c r="GI1861" s="22"/>
      <c r="GJ1861" s="22"/>
      <c r="GK1861" s="22"/>
      <c r="GL1861" s="22"/>
      <c r="GM1861" s="22"/>
      <c r="GN1861" s="22"/>
      <c r="GO1861" s="22"/>
      <c r="GP1861" s="22"/>
      <c r="GQ1861" s="22"/>
      <c r="GR1861" s="22"/>
      <c r="GS1861" s="22"/>
      <c r="GT1861" s="22"/>
      <c r="GU1861" s="22"/>
      <c r="GV1861" s="22"/>
      <c r="GW1861" s="22"/>
      <c r="GX1861" s="22"/>
      <c r="GY1861" s="22"/>
      <c r="GZ1861" s="22"/>
      <c r="HA1861" s="22"/>
      <c r="HB1861" s="22"/>
      <c r="HC1861" s="22"/>
      <c r="HD1861" s="22"/>
      <c r="HE1861" s="22"/>
      <c r="HF1861" s="22"/>
      <c r="HG1861" s="22"/>
      <c r="HH1861" s="22"/>
      <c r="HI1861" s="24"/>
      <c r="HJ1861" s="22"/>
      <c r="HK1861" s="22"/>
      <c r="HL1861" s="22"/>
      <c r="HM1861" s="22"/>
      <c r="HN1861" s="22"/>
      <c r="HO1861" s="22"/>
      <c r="HP1861" s="22"/>
      <c r="HQ1861" s="22"/>
      <c r="HR1861" s="22"/>
      <c r="HS1861" s="22"/>
      <c r="HT1861" s="22"/>
      <c r="HU1861" s="22"/>
      <c r="HV1861" s="22"/>
      <c r="HW1861" s="22"/>
      <c r="HX1861" s="22"/>
      <c r="HY1861" s="22"/>
      <c r="HZ1861" s="22"/>
      <c r="IA1861" s="22"/>
      <c r="IB1861" s="22"/>
      <c r="IC1861" s="22"/>
      <c r="ID1861" s="22"/>
      <c r="IE1861" s="22"/>
      <c r="IF1861" s="22"/>
      <c r="IG1861" s="22"/>
      <c r="IH1861" s="22"/>
      <c r="II1861" s="22"/>
      <c r="IJ1861" s="22"/>
      <c r="IK1861" s="22"/>
      <c r="IL1861" s="22"/>
      <c r="IM1861" s="22"/>
      <c r="IN1861" s="22"/>
      <c r="IO1861" s="24"/>
      <c r="IP1861" s="22"/>
      <c r="IQ1861" s="22"/>
      <c r="IR1861" s="22"/>
      <c r="IS1861" s="22"/>
      <c r="IT1861" s="22"/>
      <c r="IU1861" s="22"/>
      <c r="IV1861" s="22"/>
      <c r="IW1861" s="22"/>
      <c r="IX1861" s="22"/>
      <c r="IY1861" s="22"/>
      <c r="IZ1861" s="22"/>
      <c r="JA1861" s="22"/>
      <c r="JB1861" s="22"/>
      <c r="JC1861" s="22"/>
      <c r="JD1861" s="22"/>
      <c r="JE1861" s="22"/>
      <c r="JF1861" s="22"/>
      <c r="JG1861" s="22"/>
      <c r="JH1861" s="22"/>
      <c r="JI1861" s="22"/>
      <c r="JJ1861" s="22"/>
      <c r="JK1861" s="22"/>
      <c r="JL1861" s="22"/>
      <c r="JM1861" s="22"/>
      <c r="JN1861" s="22"/>
      <c r="JO1861" s="22"/>
      <c r="JP1861" s="22"/>
      <c r="JQ1861" s="22"/>
      <c r="JR1861" s="22"/>
      <c r="JS1861" s="22"/>
      <c r="JT1861" s="22"/>
      <c r="JU1861" s="24"/>
      <c r="JV1861" s="22"/>
      <c r="JW1861" s="22"/>
      <c r="JX1861" s="22"/>
      <c r="JY1861" s="22"/>
      <c r="JZ1861" s="22"/>
      <c r="KA1861" s="22"/>
      <c r="KB1861" s="22"/>
      <c r="KC1861" s="22"/>
      <c r="KD1861" s="22"/>
      <c r="KE1861" s="22"/>
      <c r="KF1861" s="22"/>
      <c r="KG1861" s="22"/>
      <c r="KH1861" s="22"/>
      <c r="KI1861" s="22"/>
      <c r="KJ1861" s="22"/>
      <c r="KK1861" s="22"/>
      <c r="KL1861" s="22"/>
      <c r="KM1861" s="22"/>
      <c r="KN1861" s="22"/>
      <c r="KO1861" s="22"/>
      <c r="KP1861" s="22"/>
      <c r="KQ1861" s="22"/>
      <c r="KR1861" s="22"/>
      <c r="KS1861" s="22"/>
      <c r="KT1861" s="22"/>
      <c r="KU1861" s="22"/>
      <c r="KV1861" s="22"/>
      <c r="KW1861" s="22"/>
      <c r="KX1861" s="22"/>
      <c r="KY1861" s="22"/>
      <c r="KZ1861" s="22"/>
      <c r="LA1861" s="24"/>
      <c r="LB1861" s="22"/>
      <c r="LC1861" s="22"/>
      <c r="LD1861" s="22"/>
      <c r="LE1861" s="22"/>
      <c r="LF1861" s="22"/>
      <c r="LG1861" s="22"/>
      <c r="LH1861" s="22"/>
      <c r="LI1861" s="22"/>
      <c r="LJ1861" s="22"/>
      <c r="LK1861" s="22"/>
      <c r="LL1861" s="22"/>
      <c r="LM1861" s="22"/>
      <c r="LN1861" s="22"/>
      <c r="LO1861" s="22"/>
      <c r="LP1861" s="22"/>
      <c r="LQ1861" s="22"/>
      <c r="LR1861" s="22"/>
      <c r="LS1861" s="22"/>
      <c r="LT1861" s="22"/>
      <c r="LU1861" s="22"/>
      <c r="LV1861" s="22"/>
      <c r="LW1861" s="22"/>
      <c r="LX1861" s="22"/>
      <c r="LY1861" s="22"/>
      <c r="LZ1861" s="22"/>
      <c r="MA1861" s="22"/>
      <c r="MB1861" s="22"/>
      <c r="MC1861" s="22"/>
      <c r="MD1861" s="22"/>
      <c r="ME1861" s="22"/>
      <c r="MF1861" s="22"/>
      <c r="MG1861" s="24"/>
      <c r="MH1861" s="22"/>
      <c r="MI1861" s="22"/>
      <c r="MJ1861" s="22"/>
      <c r="MK1861" s="22"/>
      <c r="ML1861" s="22"/>
      <c r="MM1861" s="22"/>
      <c r="MN1861" s="22"/>
      <c r="MO1861" s="22"/>
      <c r="MP1861" s="22"/>
      <c r="MQ1861" s="22"/>
      <c r="MR1861" s="22"/>
      <c r="MS1861" s="22"/>
      <c r="MT1861" s="22"/>
      <c r="MU1861" s="22"/>
      <c r="MV1861" s="22"/>
      <c r="MW1861" s="22"/>
      <c r="MX1861" s="22"/>
      <c r="MY1861" s="22"/>
      <c r="MZ1861" s="22"/>
      <c r="NA1861" s="22"/>
      <c r="NB1861" s="22"/>
      <c r="NC1861" s="22"/>
      <c r="ND1861" s="22"/>
      <c r="NE1861" s="22"/>
      <c r="NF1861" s="22"/>
      <c r="NG1861" s="22"/>
      <c r="NH1861" s="22"/>
      <c r="NI1861" s="22"/>
      <c r="NJ1861" s="22"/>
      <c r="NK1861" s="22"/>
      <c r="NL1861" s="22"/>
      <c r="NM1861" s="24"/>
      <c r="NN1861" s="22"/>
      <c r="NO1861" s="22"/>
      <c r="NP1861" s="22"/>
      <c r="NQ1861" s="22"/>
      <c r="NR1861" s="22"/>
      <c r="NS1861" s="22"/>
      <c r="NT1861" s="22"/>
      <c r="NU1861" s="22"/>
      <c r="NV1861" s="22"/>
      <c r="NW1861" s="22"/>
      <c r="NX1861" s="22"/>
      <c r="NY1861" s="22"/>
      <c r="NZ1861" s="22"/>
      <c r="OA1861" s="22"/>
      <c r="OB1861" s="22"/>
      <c r="OC1861" s="22"/>
      <c r="OD1861" s="22"/>
      <c r="OE1861" s="22"/>
      <c r="OF1861" s="22"/>
      <c r="OG1861" s="22"/>
      <c r="OH1861" s="22"/>
      <c r="OI1861" s="22"/>
      <c r="OJ1861" s="22"/>
      <c r="OK1861" s="22"/>
      <c r="OL1861" s="22"/>
      <c r="OM1861" s="22"/>
      <c r="ON1861" s="22"/>
      <c r="OO1861" s="22"/>
      <c r="OP1861" s="22"/>
      <c r="OQ1861" s="22"/>
      <c r="OR1861" s="22"/>
    </row>
    <row r="1862" spans="1:408" ht="15" thickBot="1">
      <c r="A1862" s="1" t="str">
        <f t="shared" si="50"/>
        <v>-130</v>
      </c>
      <c r="B1862" s="12" t="str">
        <f t="shared" si="52"/>
        <v/>
      </c>
      <c r="C1862" s="13"/>
      <c r="D1862" s="14"/>
      <c r="E1862" s="15"/>
      <c r="F1862" s="15"/>
      <c r="G1862" s="15">
        <f t="shared" si="51"/>
        <v>0</v>
      </c>
      <c r="H1862" s="16"/>
      <c r="I1862" s="14"/>
      <c r="J1862" s="17"/>
      <c r="K1862" s="79"/>
      <c r="L1862" s="18"/>
      <c r="M1862" s="18"/>
      <c r="N1862" s="16" t="e">
        <f t="shared" ca="1" si="48"/>
        <v>#NAME?</v>
      </c>
      <c r="O1862" s="19"/>
      <c r="P1862" s="19"/>
      <c r="Q1862" s="20"/>
      <c r="R1862" s="21" t="e">
        <f t="array" ref="R1862">VLOOKUP(C1862,DB!A:D,2,FALSE)</f>
        <v>#N/A</v>
      </c>
      <c r="S1862" s="21" t="e">
        <f t="array" ref="S1862">VLOOKUP(C1862,DB!A:D,3,FALSE)</f>
        <v>#N/A</v>
      </c>
      <c r="T1862" s="22" t="s">
        <v>19</v>
      </c>
      <c r="U1862" s="1" t="str">
        <f t="shared" si="53"/>
        <v/>
      </c>
      <c r="V1862" s="23" t="e">
        <f t="shared" ca="1" si="54"/>
        <v>#NAME?</v>
      </c>
      <c r="X1862" s="24" t="e">
        <f>VLOOKUP(CONCATENATE(C1862,D1862),'Honor 2025'!A:D,4,FALSE)</f>
        <v>#N/A</v>
      </c>
      <c r="Y1862" s="24"/>
      <c r="Z1862" s="22"/>
      <c r="AA1862" s="22"/>
      <c r="AB1862" s="22"/>
      <c r="AC1862" s="22"/>
      <c r="AD1862" s="22"/>
      <c r="AE1862" s="22"/>
      <c r="AF1862" s="22"/>
      <c r="AG1862" s="22"/>
      <c r="AH1862" s="22"/>
      <c r="AI1862" s="22"/>
      <c r="AJ1862" s="22"/>
      <c r="AK1862" s="22"/>
      <c r="AL1862" s="22"/>
      <c r="AM1862" s="22"/>
      <c r="AN1862" s="22"/>
      <c r="AO1862" s="22"/>
      <c r="AP1862" s="22"/>
      <c r="AQ1862" s="22"/>
      <c r="AR1862" s="22"/>
      <c r="AS1862" s="22"/>
      <c r="AT1862" s="22"/>
      <c r="AU1862" s="22"/>
      <c r="AV1862" s="22"/>
      <c r="AW1862" s="22"/>
      <c r="AX1862" s="22"/>
      <c r="AY1862" s="22"/>
      <c r="AZ1862" s="22"/>
      <c r="BA1862" s="22"/>
      <c r="BB1862" s="22"/>
      <c r="BC1862" s="22"/>
      <c r="BD1862" s="22"/>
      <c r="BE1862" s="24"/>
      <c r="BF1862" s="22"/>
      <c r="BG1862" s="22"/>
      <c r="BH1862" s="22"/>
      <c r="BI1862" s="22"/>
      <c r="BJ1862" s="22"/>
      <c r="BK1862" s="22"/>
      <c r="BL1862" s="22"/>
      <c r="BM1862" s="22"/>
      <c r="BN1862" s="22"/>
      <c r="BO1862" s="22"/>
      <c r="BP1862" s="22"/>
      <c r="BQ1862" s="22"/>
      <c r="BR1862" s="22"/>
      <c r="BS1862" s="22"/>
      <c r="BT1862" s="22"/>
      <c r="BU1862" s="22"/>
      <c r="BV1862" s="22"/>
      <c r="BW1862" s="22"/>
      <c r="BX1862" s="22"/>
      <c r="BY1862" s="22"/>
      <c r="BZ1862" s="22"/>
      <c r="CA1862" s="22"/>
      <c r="CB1862" s="22"/>
      <c r="CC1862" s="22"/>
      <c r="CD1862" s="22"/>
      <c r="CE1862" s="22"/>
      <c r="CF1862" s="22"/>
      <c r="CG1862" s="22"/>
      <c r="CH1862" s="22"/>
      <c r="CI1862" s="22"/>
      <c r="CJ1862" s="22"/>
      <c r="CK1862" s="24"/>
      <c r="CL1862" s="22"/>
      <c r="CM1862" s="22"/>
      <c r="CN1862" s="22"/>
      <c r="CO1862" s="22"/>
      <c r="CP1862" s="22"/>
      <c r="CQ1862" s="22"/>
      <c r="CR1862" s="22"/>
      <c r="CS1862" s="22"/>
      <c r="CT1862" s="22"/>
      <c r="CU1862" s="22"/>
      <c r="CV1862" s="22"/>
      <c r="CW1862" s="22"/>
      <c r="CX1862" s="22"/>
      <c r="CY1862" s="22"/>
      <c r="CZ1862" s="22"/>
      <c r="DA1862" s="22"/>
      <c r="DB1862" s="22"/>
      <c r="DC1862" s="22"/>
      <c r="DD1862" s="22"/>
      <c r="DE1862" s="22"/>
      <c r="DF1862" s="22"/>
      <c r="DG1862" s="22"/>
      <c r="DH1862" s="22"/>
      <c r="DI1862" s="22"/>
      <c r="DJ1862" s="22"/>
      <c r="DK1862" s="22"/>
      <c r="DL1862" s="22"/>
      <c r="DM1862" s="22"/>
      <c r="DN1862" s="22"/>
      <c r="DO1862" s="22"/>
      <c r="DP1862" s="22"/>
      <c r="DQ1862" s="24"/>
      <c r="DR1862" s="22"/>
      <c r="DS1862" s="22"/>
      <c r="DT1862" s="22"/>
      <c r="DU1862" s="22"/>
      <c r="DV1862" s="22"/>
      <c r="DW1862" s="22"/>
      <c r="DX1862" s="22"/>
      <c r="DY1862" s="22"/>
      <c r="DZ1862" s="22"/>
      <c r="EA1862" s="22"/>
      <c r="EB1862" s="22"/>
      <c r="EC1862" s="22"/>
      <c r="ED1862" s="22"/>
      <c r="EE1862" s="22"/>
      <c r="EF1862" s="22"/>
      <c r="EG1862" s="22"/>
      <c r="EH1862" s="22"/>
      <c r="EI1862" s="22"/>
      <c r="EJ1862" s="22"/>
      <c r="EK1862" s="22"/>
      <c r="EL1862" s="22"/>
      <c r="EM1862" s="22"/>
      <c r="EN1862" s="22"/>
      <c r="EO1862" s="22"/>
      <c r="EP1862" s="22"/>
      <c r="EQ1862" s="22"/>
      <c r="ER1862" s="22"/>
      <c r="ES1862" s="22"/>
      <c r="ET1862" s="22"/>
      <c r="EU1862" s="22"/>
      <c r="EV1862" s="22"/>
      <c r="EW1862" s="24"/>
      <c r="EX1862" s="22"/>
      <c r="EY1862" s="22"/>
      <c r="EZ1862" s="22"/>
      <c r="FA1862" s="22"/>
      <c r="FB1862" s="22"/>
      <c r="FC1862" s="22"/>
      <c r="FD1862" s="22"/>
      <c r="FE1862" s="22"/>
      <c r="FF1862" s="22"/>
      <c r="FG1862" s="22"/>
      <c r="FH1862" s="22"/>
      <c r="FI1862" s="22"/>
      <c r="FJ1862" s="22"/>
      <c r="FK1862" s="22"/>
      <c r="FL1862" s="22"/>
      <c r="FM1862" s="22"/>
      <c r="FN1862" s="22"/>
      <c r="FO1862" s="22"/>
      <c r="FP1862" s="22"/>
      <c r="FQ1862" s="22"/>
      <c r="FR1862" s="22"/>
      <c r="FS1862" s="22"/>
      <c r="FT1862" s="22"/>
      <c r="FU1862" s="22"/>
      <c r="FV1862" s="22"/>
      <c r="FW1862" s="22"/>
      <c r="FX1862" s="22"/>
      <c r="FY1862" s="22"/>
      <c r="FZ1862" s="22"/>
      <c r="GA1862" s="22"/>
      <c r="GB1862" s="22"/>
      <c r="GC1862" s="24"/>
      <c r="GD1862" s="22"/>
      <c r="GE1862" s="22"/>
      <c r="GF1862" s="22"/>
      <c r="GG1862" s="22"/>
      <c r="GH1862" s="22"/>
      <c r="GI1862" s="22"/>
      <c r="GJ1862" s="22"/>
      <c r="GK1862" s="22"/>
      <c r="GL1862" s="22"/>
      <c r="GM1862" s="22"/>
      <c r="GN1862" s="22"/>
      <c r="GO1862" s="22"/>
      <c r="GP1862" s="22"/>
      <c r="GQ1862" s="22"/>
      <c r="GR1862" s="22"/>
      <c r="GS1862" s="22"/>
      <c r="GT1862" s="22"/>
      <c r="GU1862" s="22"/>
      <c r="GV1862" s="22"/>
      <c r="GW1862" s="22"/>
      <c r="GX1862" s="22"/>
      <c r="GY1862" s="22"/>
      <c r="GZ1862" s="22"/>
      <c r="HA1862" s="22"/>
      <c r="HB1862" s="22"/>
      <c r="HC1862" s="22"/>
      <c r="HD1862" s="22"/>
      <c r="HE1862" s="22"/>
      <c r="HF1862" s="22"/>
      <c r="HG1862" s="22"/>
      <c r="HH1862" s="22"/>
      <c r="HI1862" s="24"/>
      <c r="HJ1862" s="22"/>
      <c r="HK1862" s="22"/>
      <c r="HL1862" s="22"/>
      <c r="HM1862" s="22"/>
      <c r="HN1862" s="22"/>
      <c r="HO1862" s="22"/>
      <c r="HP1862" s="22"/>
      <c r="HQ1862" s="22"/>
      <c r="HR1862" s="22"/>
      <c r="HS1862" s="22"/>
      <c r="HT1862" s="22"/>
      <c r="HU1862" s="22"/>
      <c r="HV1862" s="22"/>
      <c r="HW1862" s="22"/>
      <c r="HX1862" s="22"/>
      <c r="HY1862" s="22"/>
      <c r="HZ1862" s="22"/>
      <c r="IA1862" s="22"/>
      <c r="IB1862" s="22"/>
      <c r="IC1862" s="22"/>
      <c r="ID1862" s="22"/>
      <c r="IE1862" s="22"/>
      <c r="IF1862" s="22"/>
      <c r="IG1862" s="22"/>
      <c r="IH1862" s="22"/>
      <c r="II1862" s="22"/>
      <c r="IJ1862" s="22"/>
      <c r="IK1862" s="22"/>
      <c r="IL1862" s="22"/>
      <c r="IM1862" s="22"/>
      <c r="IN1862" s="22"/>
      <c r="IO1862" s="24"/>
      <c r="IP1862" s="22"/>
      <c r="IQ1862" s="22"/>
      <c r="IR1862" s="22"/>
      <c r="IS1862" s="22"/>
      <c r="IT1862" s="22"/>
      <c r="IU1862" s="22"/>
      <c r="IV1862" s="22"/>
      <c r="IW1862" s="22"/>
      <c r="IX1862" s="22"/>
      <c r="IY1862" s="22"/>
      <c r="IZ1862" s="22"/>
      <c r="JA1862" s="22"/>
      <c r="JB1862" s="22"/>
      <c r="JC1862" s="22"/>
      <c r="JD1862" s="22"/>
      <c r="JE1862" s="22"/>
      <c r="JF1862" s="22"/>
      <c r="JG1862" s="22"/>
      <c r="JH1862" s="22"/>
      <c r="JI1862" s="22"/>
      <c r="JJ1862" s="22"/>
      <c r="JK1862" s="22"/>
      <c r="JL1862" s="22"/>
      <c r="JM1862" s="22"/>
      <c r="JN1862" s="22"/>
      <c r="JO1862" s="22"/>
      <c r="JP1862" s="22"/>
      <c r="JQ1862" s="22"/>
      <c r="JR1862" s="22"/>
      <c r="JS1862" s="22"/>
      <c r="JT1862" s="22"/>
      <c r="JU1862" s="24"/>
      <c r="JV1862" s="22"/>
      <c r="JW1862" s="22"/>
      <c r="JX1862" s="22"/>
      <c r="JY1862" s="22"/>
      <c r="JZ1862" s="22"/>
      <c r="KA1862" s="22"/>
      <c r="KB1862" s="22"/>
      <c r="KC1862" s="22"/>
      <c r="KD1862" s="22"/>
      <c r="KE1862" s="22"/>
      <c r="KF1862" s="22"/>
      <c r="KG1862" s="22"/>
      <c r="KH1862" s="22"/>
      <c r="KI1862" s="22"/>
      <c r="KJ1862" s="22"/>
      <c r="KK1862" s="22"/>
      <c r="KL1862" s="22"/>
      <c r="KM1862" s="22"/>
      <c r="KN1862" s="22"/>
      <c r="KO1862" s="22"/>
      <c r="KP1862" s="22"/>
      <c r="KQ1862" s="22"/>
      <c r="KR1862" s="22"/>
      <c r="KS1862" s="22"/>
      <c r="KT1862" s="22"/>
      <c r="KU1862" s="22"/>
      <c r="KV1862" s="22"/>
      <c r="KW1862" s="22"/>
      <c r="KX1862" s="22"/>
      <c r="KY1862" s="22"/>
      <c r="KZ1862" s="22"/>
      <c r="LA1862" s="24"/>
      <c r="LB1862" s="22"/>
      <c r="LC1862" s="22"/>
      <c r="LD1862" s="22"/>
      <c r="LE1862" s="22"/>
      <c r="LF1862" s="22"/>
      <c r="LG1862" s="22"/>
      <c r="LH1862" s="22"/>
      <c r="LI1862" s="22"/>
      <c r="LJ1862" s="22"/>
      <c r="LK1862" s="22"/>
      <c r="LL1862" s="22"/>
      <c r="LM1862" s="22"/>
      <c r="LN1862" s="22"/>
      <c r="LO1862" s="22"/>
      <c r="LP1862" s="22"/>
      <c r="LQ1862" s="22"/>
      <c r="LR1862" s="22"/>
      <c r="LS1862" s="22"/>
      <c r="LT1862" s="22"/>
      <c r="LU1862" s="22"/>
      <c r="LV1862" s="22"/>
      <c r="LW1862" s="22"/>
      <c r="LX1862" s="22"/>
      <c r="LY1862" s="22"/>
      <c r="LZ1862" s="22"/>
      <c r="MA1862" s="22"/>
      <c r="MB1862" s="22"/>
      <c r="MC1862" s="22"/>
      <c r="MD1862" s="22"/>
      <c r="ME1862" s="22"/>
      <c r="MF1862" s="22"/>
      <c r="MG1862" s="24"/>
      <c r="MH1862" s="22"/>
      <c r="MI1862" s="22"/>
      <c r="MJ1862" s="22"/>
      <c r="MK1862" s="22"/>
      <c r="ML1862" s="22"/>
      <c r="MM1862" s="22"/>
      <c r="MN1862" s="22"/>
      <c r="MO1862" s="22"/>
      <c r="MP1862" s="22"/>
      <c r="MQ1862" s="22"/>
      <c r="MR1862" s="22"/>
      <c r="MS1862" s="22"/>
      <c r="MT1862" s="22"/>
      <c r="MU1862" s="22"/>
      <c r="MV1862" s="22"/>
      <c r="MW1862" s="22"/>
      <c r="MX1862" s="22"/>
      <c r="MY1862" s="22"/>
      <c r="MZ1862" s="22"/>
      <c r="NA1862" s="22"/>
      <c r="NB1862" s="22"/>
      <c r="NC1862" s="22"/>
      <c r="ND1862" s="22"/>
      <c r="NE1862" s="22"/>
      <c r="NF1862" s="22"/>
      <c r="NG1862" s="22"/>
      <c r="NH1862" s="22"/>
      <c r="NI1862" s="22"/>
      <c r="NJ1862" s="22"/>
      <c r="NK1862" s="22"/>
      <c r="NL1862" s="22"/>
      <c r="NM1862" s="24"/>
      <c r="NN1862" s="22"/>
      <c r="NO1862" s="22"/>
      <c r="NP1862" s="22"/>
      <c r="NQ1862" s="22"/>
      <c r="NR1862" s="22"/>
      <c r="NS1862" s="22"/>
      <c r="NT1862" s="22"/>
      <c r="NU1862" s="22"/>
      <c r="NV1862" s="22"/>
      <c r="NW1862" s="22"/>
      <c r="NX1862" s="22"/>
      <c r="NY1862" s="22"/>
      <c r="NZ1862" s="22"/>
      <c r="OA1862" s="22"/>
      <c r="OB1862" s="22"/>
      <c r="OC1862" s="22"/>
      <c r="OD1862" s="22"/>
      <c r="OE1862" s="22"/>
      <c r="OF1862" s="22"/>
      <c r="OG1862" s="22"/>
      <c r="OH1862" s="22"/>
      <c r="OI1862" s="22"/>
      <c r="OJ1862" s="22"/>
      <c r="OK1862" s="22"/>
      <c r="OL1862" s="22"/>
      <c r="OM1862" s="22"/>
      <c r="ON1862" s="22"/>
      <c r="OO1862" s="22"/>
      <c r="OP1862" s="22"/>
      <c r="OQ1862" s="22"/>
      <c r="OR1862" s="22"/>
    </row>
    <row r="1863" spans="1:408" ht="15" thickBot="1">
      <c r="A1863" s="1" t="str">
        <f t="shared" si="50"/>
        <v>-131</v>
      </c>
      <c r="B1863" s="12" t="str">
        <f t="shared" si="52"/>
        <v/>
      </c>
      <c r="C1863" s="13"/>
      <c r="D1863" s="14"/>
      <c r="E1863" s="15"/>
      <c r="F1863" s="15"/>
      <c r="G1863" s="15">
        <f t="shared" si="51"/>
        <v>0</v>
      </c>
      <c r="H1863" s="16"/>
      <c r="I1863" s="14"/>
      <c r="J1863" s="17"/>
      <c r="K1863" s="78"/>
      <c r="L1863" s="18"/>
      <c r="M1863" s="18"/>
      <c r="N1863" s="16" t="e">
        <f t="shared" ca="1" si="48"/>
        <v>#NAME?</v>
      </c>
      <c r="O1863" s="19"/>
      <c r="P1863" s="19"/>
      <c r="Q1863" s="20"/>
      <c r="R1863" s="21" t="e">
        <f t="array" ref="R1863">VLOOKUP(C1863,DB!A:D,2,FALSE)</f>
        <v>#N/A</v>
      </c>
      <c r="S1863" s="21" t="e">
        <f t="array" ref="S1863">VLOOKUP(C1863,DB!A:D,3,FALSE)</f>
        <v>#N/A</v>
      </c>
      <c r="T1863" s="22" t="s">
        <v>19</v>
      </c>
      <c r="U1863" s="1" t="str">
        <f t="shared" si="53"/>
        <v/>
      </c>
      <c r="V1863" s="23" t="e">
        <f t="shared" ca="1" si="54"/>
        <v>#NAME?</v>
      </c>
      <c r="X1863" s="24" t="e">
        <f>VLOOKUP(CONCATENATE(C1863,D1863),'Honor 2025'!A:D,4,FALSE)</f>
        <v>#N/A</v>
      </c>
      <c r="Y1863" s="24"/>
      <c r="Z1863" s="22"/>
      <c r="AA1863" s="22"/>
      <c r="AB1863" s="22"/>
      <c r="AC1863" s="22"/>
      <c r="AD1863" s="22"/>
      <c r="AE1863" s="22"/>
      <c r="AF1863" s="22"/>
      <c r="AG1863" s="22"/>
      <c r="AH1863" s="22"/>
      <c r="AI1863" s="22"/>
      <c r="AJ1863" s="22"/>
      <c r="AK1863" s="22"/>
      <c r="AL1863" s="22"/>
      <c r="AM1863" s="22"/>
      <c r="AN1863" s="22"/>
      <c r="AO1863" s="22"/>
      <c r="AP1863" s="22"/>
      <c r="AQ1863" s="22"/>
      <c r="AR1863" s="22"/>
      <c r="AS1863" s="22"/>
      <c r="AT1863" s="22"/>
      <c r="AU1863" s="22"/>
      <c r="AV1863" s="22"/>
      <c r="AW1863" s="22"/>
      <c r="AX1863" s="22"/>
      <c r="AY1863" s="22"/>
      <c r="AZ1863" s="22"/>
      <c r="BA1863" s="22"/>
      <c r="BB1863" s="22"/>
      <c r="BC1863" s="22"/>
      <c r="BD1863" s="22"/>
      <c r="BE1863" s="24"/>
      <c r="BF1863" s="22"/>
      <c r="BG1863" s="22"/>
      <c r="BH1863" s="22"/>
      <c r="BI1863" s="22"/>
      <c r="BJ1863" s="22"/>
      <c r="BK1863" s="22"/>
      <c r="BL1863" s="22"/>
      <c r="BM1863" s="22"/>
      <c r="BN1863" s="22"/>
      <c r="BO1863" s="22"/>
      <c r="BP1863" s="22"/>
      <c r="BQ1863" s="22"/>
      <c r="BR1863" s="22"/>
      <c r="BS1863" s="22"/>
      <c r="BT1863" s="22"/>
      <c r="BU1863" s="22"/>
      <c r="BV1863" s="22"/>
      <c r="BW1863" s="22"/>
      <c r="BX1863" s="22"/>
      <c r="BY1863" s="22"/>
      <c r="BZ1863" s="22"/>
      <c r="CA1863" s="22"/>
      <c r="CB1863" s="22"/>
      <c r="CC1863" s="22"/>
      <c r="CD1863" s="22"/>
      <c r="CE1863" s="22"/>
      <c r="CF1863" s="22"/>
      <c r="CG1863" s="22"/>
      <c r="CH1863" s="22"/>
      <c r="CI1863" s="22"/>
      <c r="CJ1863" s="22"/>
      <c r="CK1863" s="24"/>
      <c r="CL1863" s="22"/>
      <c r="CM1863" s="22"/>
      <c r="CN1863" s="22"/>
      <c r="CO1863" s="22"/>
      <c r="CP1863" s="22"/>
      <c r="CQ1863" s="22"/>
      <c r="CR1863" s="22"/>
      <c r="CS1863" s="22"/>
      <c r="CT1863" s="22"/>
      <c r="CU1863" s="22"/>
      <c r="CV1863" s="22"/>
      <c r="CW1863" s="22"/>
      <c r="CX1863" s="22"/>
      <c r="CY1863" s="22"/>
      <c r="CZ1863" s="22"/>
      <c r="DA1863" s="22"/>
      <c r="DB1863" s="22"/>
      <c r="DC1863" s="22"/>
      <c r="DD1863" s="22"/>
      <c r="DE1863" s="22"/>
      <c r="DF1863" s="22"/>
      <c r="DG1863" s="22"/>
      <c r="DH1863" s="22"/>
      <c r="DI1863" s="22"/>
      <c r="DJ1863" s="22"/>
      <c r="DK1863" s="22"/>
      <c r="DL1863" s="22"/>
      <c r="DM1863" s="22"/>
      <c r="DN1863" s="22"/>
      <c r="DO1863" s="22"/>
      <c r="DP1863" s="22"/>
      <c r="DQ1863" s="24"/>
      <c r="DR1863" s="22"/>
      <c r="DS1863" s="22"/>
      <c r="DT1863" s="22"/>
      <c r="DU1863" s="22"/>
      <c r="DV1863" s="22"/>
      <c r="DW1863" s="22"/>
      <c r="DX1863" s="22"/>
      <c r="DY1863" s="22"/>
      <c r="DZ1863" s="22"/>
      <c r="EA1863" s="22"/>
      <c r="EB1863" s="22"/>
      <c r="EC1863" s="22"/>
      <c r="ED1863" s="22"/>
      <c r="EE1863" s="22"/>
      <c r="EF1863" s="22"/>
      <c r="EG1863" s="22"/>
      <c r="EH1863" s="22"/>
      <c r="EI1863" s="22"/>
      <c r="EJ1863" s="22"/>
      <c r="EK1863" s="22"/>
      <c r="EL1863" s="22"/>
      <c r="EM1863" s="22"/>
      <c r="EN1863" s="22"/>
      <c r="EO1863" s="22"/>
      <c r="EP1863" s="22"/>
      <c r="EQ1863" s="22"/>
      <c r="ER1863" s="22"/>
      <c r="ES1863" s="22"/>
      <c r="ET1863" s="22"/>
      <c r="EU1863" s="22"/>
      <c r="EV1863" s="22"/>
      <c r="EW1863" s="24"/>
      <c r="EX1863" s="22"/>
      <c r="EY1863" s="22"/>
      <c r="EZ1863" s="22"/>
      <c r="FA1863" s="22"/>
      <c r="FB1863" s="22"/>
      <c r="FC1863" s="22"/>
      <c r="FD1863" s="22"/>
      <c r="FE1863" s="22"/>
      <c r="FF1863" s="22"/>
      <c r="FG1863" s="22"/>
      <c r="FH1863" s="22"/>
      <c r="FI1863" s="22"/>
      <c r="FJ1863" s="22"/>
      <c r="FK1863" s="22"/>
      <c r="FL1863" s="22"/>
      <c r="FM1863" s="22"/>
      <c r="FN1863" s="22"/>
      <c r="FO1863" s="22"/>
      <c r="FP1863" s="22"/>
      <c r="FQ1863" s="22"/>
      <c r="FR1863" s="22"/>
      <c r="FS1863" s="22"/>
      <c r="FT1863" s="22"/>
      <c r="FU1863" s="22"/>
      <c r="FV1863" s="22"/>
      <c r="FW1863" s="22"/>
      <c r="FX1863" s="22"/>
      <c r="FY1863" s="22"/>
      <c r="FZ1863" s="22"/>
      <c r="GA1863" s="22"/>
      <c r="GB1863" s="22"/>
      <c r="GC1863" s="24"/>
      <c r="GD1863" s="22"/>
      <c r="GE1863" s="22"/>
      <c r="GF1863" s="22"/>
      <c r="GG1863" s="22"/>
      <c r="GH1863" s="22"/>
      <c r="GI1863" s="22"/>
      <c r="GJ1863" s="22"/>
      <c r="GK1863" s="22"/>
      <c r="GL1863" s="22"/>
      <c r="GM1863" s="22"/>
      <c r="GN1863" s="22"/>
      <c r="GO1863" s="22"/>
      <c r="GP1863" s="22"/>
      <c r="GQ1863" s="22"/>
      <c r="GR1863" s="22"/>
      <c r="GS1863" s="22"/>
      <c r="GT1863" s="22"/>
      <c r="GU1863" s="22"/>
      <c r="GV1863" s="22"/>
      <c r="GW1863" s="22"/>
      <c r="GX1863" s="22"/>
      <c r="GY1863" s="22"/>
      <c r="GZ1863" s="22"/>
      <c r="HA1863" s="22"/>
      <c r="HB1863" s="22"/>
      <c r="HC1863" s="22"/>
      <c r="HD1863" s="22"/>
      <c r="HE1863" s="22"/>
      <c r="HF1863" s="22"/>
      <c r="HG1863" s="22"/>
      <c r="HH1863" s="22"/>
      <c r="HI1863" s="24"/>
      <c r="HJ1863" s="22"/>
      <c r="HK1863" s="22"/>
      <c r="HL1863" s="22"/>
      <c r="HM1863" s="22"/>
      <c r="HN1863" s="22"/>
      <c r="HO1863" s="22"/>
      <c r="HP1863" s="22"/>
      <c r="HQ1863" s="22"/>
      <c r="HR1863" s="22"/>
      <c r="HS1863" s="22"/>
      <c r="HT1863" s="22"/>
      <c r="HU1863" s="22"/>
      <c r="HV1863" s="22"/>
      <c r="HW1863" s="22"/>
      <c r="HX1863" s="22"/>
      <c r="HY1863" s="22"/>
      <c r="HZ1863" s="22"/>
      <c r="IA1863" s="22"/>
      <c r="IB1863" s="22"/>
      <c r="IC1863" s="22"/>
      <c r="ID1863" s="22"/>
      <c r="IE1863" s="22"/>
      <c r="IF1863" s="22"/>
      <c r="IG1863" s="22"/>
      <c r="IH1863" s="22"/>
      <c r="II1863" s="22"/>
      <c r="IJ1863" s="22"/>
      <c r="IK1863" s="22"/>
      <c r="IL1863" s="22"/>
      <c r="IM1863" s="22"/>
      <c r="IN1863" s="22"/>
      <c r="IO1863" s="24"/>
      <c r="IP1863" s="22"/>
      <c r="IQ1863" s="22"/>
      <c r="IR1863" s="22"/>
      <c r="IS1863" s="22"/>
      <c r="IT1863" s="22"/>
      <c r="IU1863" s="22"/>
      <c r="IV1863" s="22"/>
      <c r="IW1863" s="22"/>
      <c r="IX1863" s="22"/>
      <c r="IY1863" s="22"/>
      <c r="IZ1863" s="22"/>
      <c r="JA1863" s="22"/>
      <c r="JB1863" s="22"/>
      <c r="JC1863" s="22"/>
      <c r="JD1863" s="22"/>
      <c r="JE1863" s="22"/>
      <c r="JF1863" s="22"/>
      <c r="JG1863" s="22"/>
      <c r="JH1863" s="22"/>
      <c r="JI1863" s="22"/>
      <c r="JJ1863" s="22"/>
      <c r="JK1863" s="22"/>
      <c r="JL1863" s="22"/>
      <c r="JM1863" s="22"/>
      <c r="JN1863" s="22"/>
      <c r="JO1863" s="22"/>
      <c r="JP1863" s="22"/>
      <c r="JQ1863" s="22"/>
      <c r="JR1863" s="22"/>
      <c r="JS1863" s="22"/>
      <c r="JT1863" s="22"/>
      <c r="JU1863" s="24"/>
      <c r="JV1863" s="22"/>
      <c r="JW1863" s="22"/>
      <c r="JX1863" s="22"/>
      <c r="JY1863" s="22"/>
      <c r="JZ1863" s="22"/>
      <c r="KA1863" s="22"/>
      <c r="KB1863" s="22"/>
      <c r="KC1863" s="22"/>
      <c r="KD1863" s="22"/>
      <c r="KE1863" s="22"/>
      <c r="KF1863" s="22"/>
      <c r="KG1863" s="22"/>
      <c r="KH1863" s="22"/>
      <c r="KI1863" s="22"/>
      <c r="KJ1863" s="22"/>
      <c r="KK1863" s="22"/>
      <c r="KL1863" s="22"/>
      <c r="KM1863" s="22"/>
      <c r="KN1863" s="22"/>
      <c r="KO1863" s="22"/>
      <c r="KP1863" s="22"/>
      <c r="KQ1863" s="22"/>
      <c r="KR1863" s="22"/>
      <c r="KS1863" s="22"/>
      <c r="KT1863" s="22"/>
      <c r="KU1863" s="22"/>
      <c r="KV1863" s="22"/>
      <c r="KW1863" s="22"/>
      <c r="KX1863" s="22"/>
      <c r="KY1863" s="22"/>
      <c r="KZ1863" s="22"/>
      <c r="LA1863" s="24"/>
      <c r="LB1863" s="22"/>
      <c r="LC1863" s="22"/>
      <c r="LD1863" s="22"/>
      <c r="LE1863" s="22"/>
      <c r="LF1863" s="22"/>
      <c r="LG1863" s="22"/>
      <c r="LH1863" s="22"/>
      <c r="LI1863" s="22"/>
      <c r="LJ1863" s="22"/>
      <c r="LK1863" s="22"/>
      <c r="LL1863" s="22"/>
      <c r="LM1863" s="22"/>
      <c r="LN1863" s="22"/>
      <c r="LO1863" s="22"/>
      <c r="LP1863" s="22"/>
      <c r="LQ1863" s="22"/>
      <c r="LR1863" s="22"/>
      <c r="LS1863" s="22"/>
      <c r="LT1863" s="22"/>
      <c r="LU1863" s="22"/>
      <c r="LV1863" s="22"/>
      <c r="LW1863" s="22"/>
      <c r="LX1863" s="22"/>
      <c r="LY1863" s="22"/>
      <c r="LZ1863" s="22"/>
      <c r="MA1863" s="22"/>
      <c r="MB1863" s="22"/>
      <c r="MC1863" s="22"/>
      <c r="MD1863" s="22"/>
      <c r="ME1863" s="22"/>
      <c r="MF1863" s="22"/>
      <c r="MG1863" s="24"/>
      <c r="MH1863" s="22"/>
      <c r="MI1863" s="22"/>
      <c r="MJ1863" s="22"/>
      <c r="MK1863" s="22"/>
      <c r="ML1863" s="22"/>
      <c r="MM1863" s="22"/>
      <c r="MN1863" s="22"/>
      <c r="MO1863" s="22"/>
      <c r="MP1863" s="22"/>
      <c r="MQ1863" s="22"/>
      <c r="MR1863" s="22"/>
      <c r="MS1863" s="22"/>
      <c r="MT1863" s="22"/>
      <c r="MU1863" s="22"/>
      <c r="MV1863" s="22"/>
      <c r="MW1863" s="22"/>
      <c r="MX1863" s="22"/>
      <c r="MY1863" s="22"/>
      <c r="MZ1863" s="22"/>
      <c r="NA1863" s="22"/>
      <c r="NB1863" s="22"/>
      <c r="NC1863" s="22"/>
      <c r="ND1863" s="22"/>
      <c r="NE1863" s="22"/>
      <c r="NF1863" s="22"/>
      <c r="NG1863" s="22"/>
      <c r="NH1863" s="22"/>
      <c r="NI1863" s="22"/>
      <c r="NJ1863" s="22"/>
      <c r="NK1863" s="22"/>
      <c r="NL1863" s="22"/>
      <c r="NM1863" s="24"/>
      <c r="NN1863" s="22"/>
      <c r="NO1863" s="22"/>
      <c r="NP1863" s="22"/>
      <c r="NQ1863" s="22"/>
      <c r="NR1863" s="22"/>
      <c r="NS1863" s="22"/>
      <c r="NT1863" s="22"/>
      <c r="NU1863" s="22"/>
      <c r="NV1863" s="22"/>
      <c r="NW1863" s="22"/>
      <c r="NX1863" s="22"/>
      <c r="NY1863" s="22"/>
      <c r="NZ1863" s="22"/>
      <c r="OA1863" s="22"/>
      <c r="OB1863" s="22"/>
      <c r="OC1863" s="22"/>
      <c r="OD1863" s="22"/>
      <c r="OE1863" s="22"/>
      <c r="OF1863" s="22"/>
      <c r="OG1863" s="22"/>
      <c r="OH1863" s="22"/>
      <c r="OI1863" s="22"/>
      <c r="OJ1863" s="22"/>
      <c r="OK1863" s="22"/>
      <c r="OL1863" s="22"/>
      <c r="OM1863" s="22"/>
      <c r="ON1863" s="22"/>
      <c r="OO1863" s="22"/>
      <c r="OP1863" s="22"/>
      <c r="OQ1863" s="22"/>
      <c r="OR1863" s="22"/>
    </row>
    <row r="1864" spans="1:408" ht="15" thickBot="1">
      <c r="A1864" s="1" t="str">
        <f t="shared" si="50"/>
        <v>-132</v>
      </c>
      <c r="B1864" s="12" t="str">
        <f t="shared" si="52"/>
        <v/>
      </c>
      <c r="C1864" s="13"/>
      <c r="D1864" s="14"/>
      <c r="E1864" s="15"/>
      <c r="F1864" s="15"/>
      <c r="G1864" s="15">
        <f t="shared" si="51"/>
        <v>0</v>
      </c>
      <c r="H1864" s="16"/>
      <c r="I1864" s="14"/>
      <c r="J1864" s="17"/>
      <c r="K1864" s="79"/>
      <c r="L1864" s="18"/>
      <c r="M1864" s="18"/>
      <c r="N1864" s="16" t="e">
        <f t="shared" ca="1" si="48"/>
        <v>#NAME?</v>
      </c>
      <c r="O1864" s="19"/>
      <c r="P1864" s="19"/>
      <c r="Q1864" s="20"/>
      <c r="R1864" s="21" t="e">
        <f t="array" ref="R1864">VLOOKUP(C1864,DB!A:D,2,FALSE)</f>
        <v>#N/A</v>
      </c>
      <c r="S1864" s="21" t="e">
        <f t="array" ref="S1864">VLOOKUP(C1864,DB!A:D,3,FALSE)</f>
        <v>#N/A</v>
      </c>
      <c r="T1864" s="22" t="s">
        <v>19</v>
      </c>
      <c r="U1864" s="1" t="str">
        <f t="shared" si="53"/>
        <v/>
      </c>
      <c r="V1864" s="23" t="e">
        <f t="shared" ca="1" si="54"/>
        <v>#NAME?</v>
      </c>
      <c r="X1864" s="24" t="e">
        <f>VLOOKUP(CONCATENATE(C1864,D1864),'Honor 2025'!A:D,4,FALSE)</f>
        <v>#N/A</v>
      </c>
      <c r="Y1864" s="24"/>
      <c r="Z1864" s="22"/>
      <c r="AA1864" s="22"/>
      <c r="AB1864" s="22"/>
      <c r="AC1864" s="22"/>
      <c r="AD1864" s="22"/>
      <c r="AE1864" s="22"/>
      <c r="AF1864" s="22"/>
      <c r="AG1864" s="22"/>
      <c r="AH1864" s="22"/>
      <c r="AI1864" s="22"/>
      <c r="AJ1864" s="22"/>
      <c r="AK1864" s="22"/>
      <c r="AL1864" s="22"/>
      <c r="AM1864" s="22"/>
      <c r="AN1864" s="22"/>
      <c r="AO1864" s="22"/>
      <c r="AP1864" s="22"/>
      <c r="AQ1864" s="22"/>
      <c r="AR1864" s="22"/>
      <c r="AS1864" s="22"/>
      <c r="AT1864" s="22"/>
      <c r="AU1864" s="22"/>
      <c r="AV1864" s="22"/>
      <c r="AW1864" s="22"/>
      <c r="AX1864" s="22"/>
      <c r="AY1864" s="22"/>
      <c r="AZ1864" s="22"/>
      <c r="BA1864" s="22"/>
      <c r="BB1864" s="22"/>
      <c r="BC1864" s="22"/>
      <c r="BD1864" s="22"/>
      <c r="BE1864" s="24"/>
      <c r="BF1864" s="22"/>
      <c r="BG1864" s="22"/>
      <c r="BH1864" s="22"/>
      <c r="BI1864" s="22"/>
      <c r="BJ1864" s="22"/>
      <c r="BK1864" s="22"/>
      <c r="BL1864" s="22"/>
      <c r="BM1864" s="22"/>
      <c r="BN1864" s="22"/>
      <c r="BO1864" s="22"/>
      <c r="BP1864" s="22"/>
      <c r="BQ1864" s="22"/>
      <c r="BR1864" s="22"/>
      <c r="BS1864" s="22"/>
      <c r="BT1864" s="22"/>
      <c r="BU1864" s="22"/>
      <c r="BV1864" s="22"/>
      <c r="BW1864" s="22"/>
      <c r="BX1864" s="22"/>
      <c r="BY1864" s="22"/>
      <c r="BZ1864" s="22"/>
      <c r="CA1864" s="22"/>
      <c r="CB1864" s="22"/>
      <c r="CC1864" s="22"/>
      <c r="CD1864" s="22"/>
      <c r="CE1864" s="22"/>
      <c r="CF1864" s="22"/>
      <c r="CG1864" s="22"/>
      <c r="CH1864" s="22"/>
      <c r="CI1864" s="22"/>
      <c r="CJ1864" s="22"/>
      <c r="CK1864" s="24"/>
      <c r="CL1864" s="22"/>
      <c r="CM1864" s="22"/>
      <c r="CN1864" s="22"/>
      <c r="CO1864" s="22"/>
      <c r="CP1864" s="22"/>
      <c r="CQ1864" s="22"/>
      <c r="CR1864" s="22"/>
      <c r="CS1864" s="22"/>
      <c r="CT1864" s="22"/>
      <c r="CU1864" s="22"/>
      <c r="CV1864" s="22"/>
      <c r="CW1864" s="22"/>
      <c r="CX1864" s="22"/>
      <c r="CY1864" s="22"/>
      <c r="CZ1864" s="22"/>
      <c r="DA1864" s="22"/>
      <c r="DB1864" s="22"/>
      <c r="DC1864" s="22"/>
      <c r="DD1864" s="22"/>
      <c r="DE1864" s="22"/>
      <c r="DF1864" s="22"/>
      <c r="DG1864" s="22"/>
      <c r="DH1864" s="22"/>
      <c r="DI1864" s="22"/>
      <c r="DJ1864" s="22"/>
      <c r="DK1864" s="22"/>
      <c r="DL1864" s="22"/>
      <c r="DM1864" s="22"/>
      <c r="DN1864" s="22"/>
      <c r="DO1864" s="22"/>
      <c r="DP1864" s="22"/>
      <c r="DQ1864" s="24"/>
      <c r="DR1864" s="22"/>
      <c r="DS1864" s="22"/>
      <c r="DT1864" s="22"/>
      <c r="DU1864" s="22"/>
      <c r="DV1864" s="22"/>
      <c r="DW1864" s="22"/>
      <c r="DX1864" s="22"/>
      <c r="DY1864" s="22"/>
      <c r="DZ1864" s="22"/>
      <c r="EA1864" s="22"/>
      <c r="EB1864" s="22"/>
      <c r="EC1864" s="22"/>
      <c r="ED1864" s="22"/>
      <c r="EE1864" s="22"/>
      <c r="EF1864" s="22"/>
      <c r="EG1864" s="22"/>
      <c r="EH1864" s="22"/>
      <c r="EI1864" s="22"/>
      <c r="EJ1864" s="22"/>
      <c r="EK1864" s="22"/>
      <c r="EL1864" s="22"/>
      <c r="EM1864" s="22"/>
      <c r="EN1864" s="22"/>
      <c r="EO1864" s="22"/>
      <c r="EP1864" s="22"/>
      <c r="EQ1864" s="22"/>
      <c r="ER1864" s="22"/>
      <c r="ES1864" s="22"/>
      <c r="ET1864" s="22"/>
      <c r="EU1864" s="22"/>
      <c r="EV1864" s="22"/>
      <c r="EW1864" s="24"/>
      <c r="EX1864" s="22"/>
      <c r="EY1864" s="22"/>
      <c r="EZ1864" s="22"/>
      <c r="FA1864" s="22"/>
      <c r="FB1864" s="22"/>
      <c r="FC1864" s="22"/>
      <c r="FD1864" s="22"/>
      <c r="FE1864" s="22"/>
      <c r="FF1864" s="22"/>
      <c r="FG1864" s="22"/>
      <c r="FH1864" s="22"/>
      <c r="FI1864" s="22"/>
      <c r="FJ1864" s="22"/>
      <c r="FK1864" s="22"/>
      <c r="FL1864" s="22"/>
      <c r="FM1864" s="22"/>
      <c r="FN1864" s="22"/>
      <c r="FO1864" s="22"/>
      <c r="FP1864" s="22"/>
      <c r="FQ1864" s="22"/>
      <c r="FR1864" s="22"/>
      <c r="FS1864" s="22"/>
      <c r="FT1864" s="22"/>
      <c r="FU1864" s="22"/>
      <c r="FV1864" s="22"/>
      <c r="FW1864" s="22"/>
      <c r="FX1864" s="22"/>
      <c r="FY1864" s="22"/>
      <c r="FZ1864" s="22"/>
      <c r="GA1864" s="22"/>
      <c r="GB1864" s="22"/>
      <c r="GC1864" s="24"/>
      <c r="GD1864" s="22"/>
      <c r="GE1864" s="22"/>
      <c r="GF1864" s="22"/>
      <c r="GG1864" s="22"/>
      <c r="GH1864" s="22"/>
      <c r="GI1864" s="22"/>
      <c r="GJ1864" s="22"/>
      <c r="GK1864" s="22"/>
      <c r="GL1864" s="22"/>
      <c r="GM1864" s="22"/>
      <c r="GN1864" s="22"/>
      <c r="GO1864" s="22"/>
      <c r="GP1864" s="22"/>
      <c r="GQ1864" s="22"/>
      <c r="GR1864" s="22"/>
      <c r="GS1864" s="22"/>
      <c r="GT1864" s="22"/>
      <c r="GU1864" s="22"/>
      <c r="GV1864" s="22"/>
      <c r="GW1864" s="22"/>
      <c r="GX1864" s="22"/>
      <c r="GY1864" s="22"/>
      <c r="GZ1864" s="22"/>
      <c r="HA1864" s="22"/>
      <c r="HB1864" s="22"/>
      <c r="HC1864" s="22"/>
      <c r="HD1864" s="22"/>
      <c r="HE1864" s="22"/>
      <c r="HF1864" s="22"/>
      <c r="HG1864" s="22"/>
      <c r="HH1864" s="22"/>
      <c r="HI1864" s="24"/>
      <c r="HJ1864" s="22"/>
      <c r="HK1864" s="22"/>
      <c r="HL1864" s="22"/>
      <c r="HM1864" s="22"/>
      <c r="HN1864" s="22"/>
      <c r="HO1864" s="22"/>
      <c r="HP1864" s="22"/>
      <c r="HQ1864" s="22"/>
      <c r="HR1864" s="22"/>
      <c r="HS1864" s="22"/>
      <c r="HT1864" s="22"/>
      <c r="HU1864" s="22"/>
      <c r="HV1864" s="22"/>
      <c r="HW1864" s="22"/>
      <c r="HX1864" s="22"/>
      <c r="HY1864" s="22"/>
      <c r="HZ1864" s="22"/>
      <c r="IA1864" s="22"/>
      <c r="IB1864" s="22"/>
      <c r="IC1864" s="22"/>
      <c r="ID1864" s="22"/>
      <c r="IE1864" s="22"/>
      <c r="IF1864" s="22"/>
      <c r="IG1864" s="22"/>
      <c r="IH1864" s="22"/>
      <c r="II1864" s="22"/>
      <c r="IJ1864" s="22"/>
      <c r="IK1864" s="22"/>
      <c r="IL1864" s="22"/>
      <c r="IM1864" s="22"/>
      <c r="IN1864" s="22"/>
      <c r="IO1864" s="24"/>
      <c r="IP1864" s="22"/>
      <c r="IQ1864" s="22"/>
      <c r="IR1864" s="22"/>
      <c r="IS1864" s="22"/>
      <c r="IT1864" s="22"/>
      <c r="IU1864" s="22"/>
      <c r="IV1864" s="22"/>
      <c r="IW1864" s="22"/>
      <c r="IX1864" s="22"/>
      <c r="IY1864" s="22"/>
      <c r="IZ1864" s="22"/>
      <c r="JA1864" s="22"/>
      <c r="JB1864" s="22"/>
      <c r="JC1864" s="22"/>
      <c r="JD1864" s="22"/>
      <c r="JE1864" s="22"/>
      <c r="JF1864" s="22"/>
      <c r="JG1864" s="22"/>
      <c r="JH1864" s="22"/>
      <c r="JI1864" s="22"/>
      <c r="JJ1864" s="22"/>
      <c r="JK1864" s="22"/>
      <c r="JL1864" s="22"/>
      <c r="JM1864" s="22"/>
      <c r="JN1864" s="22"/>
      <c r="JO1864" s="22"/>
      <c r="JP1864" s="22"/>
      <c r="JQ1864" s="22"/>
      <c r="JR1864" s="22"/>
      <c r="JS1864" s="22"/>
      <c r="JT1864" s="22"/>
      <c r="JU1864" s="24"/>
      <c r="JV1864" s="22"/>
      <c r="JW1864" s="22"/>
      <c r="JX1864" s="22"/>
      <c r="JY1864" s="22"/>
      <c r="JZ1864" s="22"/>
      <c r="KA1864" s="22"/>
      <c r="KB1864" s="22"/>
      <c r="KC1864" s="22"/>
      <c r="KD1864" s="22"/>
      <c r="KE1864" s="22"/>
      <c r="KF1864" s="22"/>
      <c r="KG1864" s="22"/>
      <c r="KH1864" s="22"/>
      <c r="KI1864" s="22"/>
      <c r="KJ1864" s="22"/>
      <c r="KK1864" s="22"/>
      <c r="KL1864" s="22"/>
      <c r="KM1864" s="22"/>
      <c r="KN1864" s="22"/>
      <c r="KO1864" s="22"/>
      <c r="KP1864" s="22"/>
      <c r="KQ1864" s="22"/>
      <c r="KR1864" s="22"/>
      <c r="KS1864" s="22"/>
      <c r="KT1864" s="22"/>
      <c r="KU1864" s="22"/>
      <c r="KV1864" s="22"/>
      <c r="KW1864" s="22"/>
      <c r="KX1864" s="22"/>
      <c r="KY1864" s="22"/>
      <c r="KZ1864" s="22"/>
      <c r="LA1864" s="24"/>
      <c r="LB1864" s="22"/>
      <c r="LC1864" s="22"/>
      <c r="LD1864" s="22"/>
      <c r="LE1864" s="22"/>
      <c r="LF1864" s="22"/>
      <c r="LG1864" s="22"/>
      <c r="LH1864" s="22"/>
      <c r="LI1864" s="22"/>
      <c r="LJ1864" s="22"/>
      <c r="LK1864" s="22"/>
      <c r="LL1864" s="22"/>
      <c r="LM1864" s="22"/>
      <c r="LN1864" s="22"/>
      <c r="LO1864" s="22"/>
      <c r="LP1864" s="22"/>
      <c r="LQ1864" s="22"/>
      <c r="LR1864" s="22"/>
      <c r="LS1864" s="22"/>
      <c r="LT1864" s="22"/>
      <c r="LU1864" s="22"/>
      <c r="LV1864" s="22"/>
      <c r="LW1864" s="22"/>
      <c r="LX1864" s="22"/>
      <c r="LY1864" s="22"/>
      <c r="LZ1864" s="22"/>
      <c r="MA1864" s="22"/>
      <c r="MB1864" s="22"/>
      <c r="MC1864" s="22"/>
      <c r="MD1864" s="22"/>
      <c r="ME1864" s="22"/>
      <c r="MF1864" s="22"/>
      <c r="MG1864" s="24"/>
      <c r="MH1864" s="22"/>
      <c r="MI1864" s="22"/>
      <c r="MJ1864" s="22"/>
      <c r="MK1864" s="22"/>
      <c r="ML1864" s="22"/>
      <c r="MM1864" s="22"/>
      <c r="MN1864" s="22"/>
      <c r="MO1864" s="22"/>
      <c r="MP1864" s="22"/>
      <c r="MQ1864" s="22"/>
      <c r="MR1864" s="22"/>
      <c r="MS1864" s="22"/>
      <c r="MT1864" s="22"/>
      <c r="MU1864" s="22"/>
      <c r="MV1864" s="22"/>
      <c r="MW1864" s="22"/>
      <c r="MX1864" s="22"/>
      <c r="MY1864" s="22"/>
      <c r="MZ1864" s="22"/>
      <c r="NA1864" s="22"/>
      <c r="NB1864" s="22"/>
      <c r="NC1864" s="22"/>
      <c r="ND1864" s="22"/>
      <c r="NE1864" s="22"/>
      <c r="NF1864" s="22"/>
      <c r="NG1864" s="22"/>
      <c r="NH1864" s="22"/>
      <c r="NI1864" s="22"/>
      <c r="NJ1864" s="22"/>
      <c r="NK1864" s="22"/>
      <c r="NL1864" s="22"/>
      <c r="NM1864" s="24"/>
      <c r="NN1864" s="22"/>
      <c r="NO1864" s="22"/>
      <c r="NP1864" s="22"/>
      <c r="NQ1864" s="22"/>
      <c r="NR1864" s="22"/>
      <c r="NS1864" s="22"/>
      <c r="NT1864" s="22"/>
      <c r="NU1864" s="22"/>
      <c r="NV1864" s="22"/>
      <c r="NW1864" s="22"/>
      <c r="NX1864" s="22"/>
      <c r="NY1864" s="22"/>
      <c r="NZ1864" s="22"/>
      <c r="OA1864" s="22"/>
      <c r="OB1864" s="22"/>
      <c r="OC1864" s="22"/>
      <c r="OD1864" s="22"/>
      <c r="OE1864" s="22"/>
      <c r="OF1864" s="22"/>
      <c r="OG1864" s="22"/>
      <c r="OH1864" s="22"/>
      <c r="OI1864" s="22"/>
      <c r="OJ1864" s="22"/>
      <c r="OK1864" s="22"/>
      <c r="OL1864" s="22"/>
      <c r="OM1864" s="22"/>
      <c r="ON1864" s="22"/>
      <c r="OO1864" s="22"/>
      <c r="OP1864" s="22"/>
      <c r="OQ1864" s="22"/>
      <c r="OR1864" s="22"/>
    </row>
    <row r="1865" spans="1:408" ht="15" thickBot="1">
      <c r="A1865" s="1" t="str">
        <f t="shared" si="50"/>
        <v>-133</v>
      </c>
      <c r="B1865" s="12" t="str">
        <f t="shared" si="52"/>
        <v/>
      </c>
      <c r="C1865" s="13"/>
      <c r="D1865" s="14"/>
      <c r="E1865" s="15"/>
      <c r="F1865" s="15"/>
      <c r="G1865" s="15">
        <f t="shared" si="51"/>
        <v>0</v>
      </c>
      <c r="H1865" s="16"/>
      <c r="I1865" s="14"/>
      <c r="J1865" s="17"/>
      <c r="K1865" s="78"/>
      <c r="L1865" s="18"/>
      <c r="M1865" s="18"/>
      <c r="N1865" s="16" t="e">
        <f t="shared" ca="1" si="48"/>
        <v>#NAME?</v>
      </c>
      <c r="O1865" s="19"/>
      <c r="P1865" s="19"/>
      <c r="Q1865" s="20"/>
      <c r="R1865" s="21" t="e">
        <f t="array" ref="R1865">VLOOKUP(C1865,DB!A:D,2,FALSE)</f>
        <v>#N/A</v>
      </c>
      <c r="S1865" s="21" t="e">
        <f t="array" ref="S1865">VLOOKUP(C1865,DB!A:D,3,FALSE)</f>
        <v>#N/A</v>
      </c>
      <c r="T1865" s="22" t="s">
        <v>19</v>
      </c>
      <c r="U1865" s="1" t="str">
        <f t="shared" si="53"/>
        <v/>
      </c>
      <c r="V1865" s="23" t="e">
        <f t="shared" ca="1" si="54"/>
        <v>#NAME?</v>
      </c>
      <c r="X1865" s="24" t="e">
        <f>VLOOKUP(CONCATENATE(C1865,D1865),'Honor 2025'!A:D,4,FALSE)</f>
        <v>#N/A</v>
      </c>
      <c r="Y1865" s="24"/>
      <c r="Z1865" s="22"/>
      <c r="AA1865" s="22"/>
      <c r="AB1865" s="22"/>
      <c r="AC1865" s="22"/>
      <c r="AD1865" s="22"/>
      <c r="AE1865" s="22"/>
      <c r="AF1865" s="22"/>
      <c r="AG1865" s="22"/>
      <c r="AH1865" s="22"/>
      <c r="AI1865" s="22"/>
      <c r="AJ1865" s="22"/>
      <c r="AK1865" s="22"/>
      <c r="AL1865" s="22"/>
      <c r="AM1865" s="22"/>
      <c r="AN1865" s="22"/>
      <c r="AO1865" s="22"/>
      <c r="AP1865" s="22"/>
      <c r="AQ1865" s="22"/>
      <c r="AR1865" s="22"/>
      <c r="AS1865" s="22"/>
      <c r="AT1865" s="22"/>
      <c r="AU1865" s="22"/>
      <c r="AV1865" s="22"/>
      <c r="AW1865" s="22"/>
      <c r="AX1865" s="22"/>
      <c r="AY1865" s="22"/>
      <c r="AZ1865" s="22"/>
      <c r="BA1865" s="22"/>
      <c r="BB1865" s="22"/>
      <c r="BC1865" s="22"/>
      <c r="BD1865" s="22"/>
      <c r="BE1865" s="24"/>
      <c r="BF1865" s="22"/>
      <c r="BG1865" s="22"/>
      <c r="BH1865" s="22"/>
      <c r="BI1865" s="22"/>
      <c r="BJ1865" s="22"/>
      <c r="BK1865" s="22"/>
      <c r="BL1865" s="22"/>
      <c r="BM1865" s="22"/>
      <c r="BN1865" s="22"/>
      <c r="BO1865" s="22"/>
      <c r="BP1865" s="22"/>
      <c r="BQ1865" s="22"/>
      <c r="BR1865" s="22"/>
      <c r="BS1865" s="22"/>
      <c r="BT1865" s="22"/>
      <c r="BU1865" s="22"/>
      <c r="BV1865" s="22"/>
      <c r="BW1865" s="22"/>
      <c r="BX1865" s="22"/>
      <c r="BY1865" s="22"/>
      <c r="BZ1865" s="22"/>
      <c r="CA1865" s="22"/>
      <c r="CB1865" s="22"/>
      <c r="CC1865" s="22"/>
      <c r="CD1865" s="22"/>
      <c r="CE1865" s="22"/>
      <c r="CF1865" s="22"/>
      <c r="CG1865" s="22"/>
      <c r="CH1865" s="22"/>
      <c r="CI1865" s="22"/>
      <c r="CJ1865" s="22"/>
      <c r="CK1865" s="24"/>
      <c r="CL1865" s="22"/>
      <c r="CM1865" s="22"/>
      <c r="CN1865" s="22"/>
      <c r="CO1865" s="22"/>
      <c r="CP1865" s="22"/>
      <c r="CQ1865" s="22"/>
      <c r="CR1865" s="22"/>
      <c r="CS1865" s="22"/>
      <c r="CT1865" s="22"/>
      <c r="CU1865" s="22"/>
      <c r="CV1865" s="22"/>
      <c r="CW1865" s="22"/>
      <c r="CX1865" s="22"/>
      <c r="CY1865" s="22"/>
      <c r="CZ1865" s="22"/>
      <c r="DA1865" s="22"/>
      <c r="DB1865" s="22"/>
      <c r="DC1865" s="22"/>
      <c r="DD1865" s="22"/>
      <c r="DE1865" s="22"/>
      <c r="DF1865" s="22"/>
      <c r="DG1865" s="22"/>
      <c r="DH1865" s="22"/>
      <c r="DI1865" s="22"/>
      <c r="DJ1865" s="22"/>
      <c r="DK1865" s="22"/>
      <c r="DL1865" s="22"/>
      <c r="DM1865" s="22"/>
      <c r="DN1865" s="22"/>
      <c r="DO1865" s="22"/>
      <c r="DP1865" s="22"/>
      <c r="DQ1865" s="24"/>
      <c r="DR1865" s="22"/>
      <c r="DS1865" s="22"/>
      <c r="DT1865" s="22"/>
      <c r="DU1865" s="22"/>
      <c r="DV1865" s="22"/>
      <c r="DW1865" s="22"/>
      <c r="DX1865" s="22"/>
      <c r="DY1865" s="22"/>
      <c r="DZ1865" s="22"/>
      <c r="EA1865" s="22"/>
      <c r="EB1865" s="22"/>
      <c r="EC1865" s="22"/>
      <c r="ED1865" s="22"/>
      <c r="EE1865" s="22"/>
      <c r="EF1865" s="22"/>
      <c r="EG1865" s="22"/>
      <c r="EH1865" s="22"/>
      <c r="EI1865" s="22"/>
      <c r="EJ1865" s="22"/>
      <c r="EK1865" s="22"/>
      <c r="EL1865" s="22"/>
      <c r="EM1865" s="22"/>
      <c r="EN1865" s="22"/>
      <c r="EO1865" s="22"/>
      <c r="EP1865" s="22"/>
      <c r="EQ1865" s="22"/>
      <c r="ER1865" s="22"/>
      <c r="ES1865" s="22"/>
      <c r="ET1865" s="22"/>
      <c r="EU1865" s="22"/>
      <c r="EV1865" s="22"/>
      <c r="EW1865" s="24"/>
      <c r="EX1865" s="22"/>
      <c r="EY1865" s="22"/>
      <c r="EZ1865" s="22"/>
      <c r="FA1865" s="22"/>
      <c r="FB1865" s="22"/>
      <c r="FC1865" s="22"/>
      <c r="FD1865" s="22"/>
      <c r="FE1865" s="22"/>
      <c r="FF1865" s="22"/>
      <c r="FG1865" s="22"/>
      <c r="FH1865" s="22"/>
      <c r="FI1865" s="22"/>
      <c r="FJ1865" s="22"/>
      <c r="FK1865" s="22"/>
      <c r="FL1865" s="22"/>
      <c r="FM1865" s="22"/>
      <c r="FN1865" s="22"/>
      <c r="FO1865" s="22"/>
      <c r="FP1865" s="22"/>
      <c r="FQ1865" s="22"/>
      <c r="FR1865" s="22"/>
      <c r="FS1865" s="22"/>
      <c r="FT1865" s="22"/>
      <c r="FU1865" s="22"/>
      <c r="FV1865" s="22"/>
      <c r="FW1865" s="22"/>
      <c r="FX1865" s="22"/>
      <c r="FY1865" s="22"/>
      <c r="FZ1865" s="22"/>
      <c r="GA1865" s="22"/>
      <c r="GB1865" s="22"/>
      <c r="GC1865" s="24"/>
      <c r="GD1865" s="22"/>
      <c r="GE1865" s="22"/>
      <c r="GF1865" s="22"/>
      <c r="GG1865" s="22"/>
      <c r="GH1865" s="22"/>
      <c r="GI1865" s="22"/>
      <c r="GJ1865" s="22"/>
      <c r="GK1865" s="22"/>
      <c r="GL1865" s="22"/>
      <c r="GM1865" s="22"/>
      <c r="GN1865" s="22"/>
      <c r="GO1865" s="22"/>
      <c r="GP1865" s="22"/>
      <c r="GQ1865" s="22"/>
      <c r="GR1865" s="22"/>
      <c r="GS1865" s="22"/>
      <c r="GT1865" s="22"/>
      <c r="GU1865" s="22"/>
      <c r="GV1865" s="22"/>
      <c r="GW1865" s="22"/>
      <c r="GX1865" s="22"/>
      <c r="GY1865" s="22"/>
      <c r="GZ1865" s="22"/>
      <c r="HA1865" s="22"/>
      <c r="HB1865" s="22"/>
      <c r="HC1865" s="22"/>
      <c r="HD1865" s="22"/>
      <c r="HE1865" s="22"/>
      <c r="HF1865" s="22"/>
      <c r="HG1865" s="22"/>
      <c r="HH1865" s="22"/>
      <c r="HI1865" s="24"/>
      <c r="HJ1865" s="22"/>
      <c r="HK1865" s="22"/>
      <c r="HL1865" s="22"/>
      <c r="HM1865" s="22"/>
      <c r="HN1865" s="22"/>
      <c r="HO1865" s="22"/>
      <c r="HP1865" s="22"/>
      <c r="HQ1865" s="22"/>
      <c r="HR1865" s="22"/>
      <c r="HS1865" s="22"/>
      <c r="HT1865" s="22"/>
      <c r="HU1865" s="22"/>
      <c r="HV1865" s="22"/>
      <c r="HW1865" s="22"/>
      <c r="HX1865" s="22"/>
      <c r="HY1865" s="22"/>
      <c r="HZ1865" s="22"/>
      <c r="IA1865" s="22"/>
      <c r="IB1865" s="22"/>
      <c r="IC1865" s="22"/>
      <c r="ID1865" s="22"/>
      <c r="IE1865" s="22"/>
      <c r="IF1865" s="22"/>
      <c r="IG1865" s="22"/>
      <c r="IH1865" s="22"/>
      <c r="II1865" s="22"/>
      <c r="IJ1865" s="22"/>
      <c r="IK1865" s="22"/>
      <c r="IL1865" s="22"/>
      <c r="IM1865" s="22"/>
      <c r="IN1865" s="22"/>
      <c r="IO1865" s="24"/>
      <c r="IP1865" s="22"/>
      <c r="IQ1865" s="22"/>
      <c r="IR1865" s="22"/>
      <c r="IS1865" s="22"/>
      <c r="IT1865" s="22"/>
      <c r="IU1865" s="22"/>
      <c r="IV1865" s="22"/>
      <c r="IW1865" s="22"/>
      <c r="IX1865" s="22"/>
      <c r="IY1865" s="22"/>
      <c r="IZ1865" s="22"/>
      <c r="JA1865" s="22"/>
      <c r="JB1865" s="22"/>
      <c r="JC1865" s="22"/>
      <c r="JD1865" s="22"/>
      <c r="JE1865" s="22"/>
      <c r="JF1865" s="22"/>
      <c r="JG1865" s="22"/>
      <c r="JH1865" s="22"/>
      <c r="JI1865" s="22"/>
      <c r="JJ1865" s="22"/>
      <c r="JK1865" s="22"/>
      <c r="JL1865" s="22"/>
      <c r="JM1865" s="22"/>
      <c r="JN1865" s="22"/>
      <c r="JO1865" s="22"/>
      <c r="JP1865" s="22"/>
      <c r="JQ1865" s="22"/>
      <c r="JR1865" s="22"/>
      <c r="JS1865" s="22"/>
      <c r="JT1865" s="22"/>
      <c r="JU1865" s="24"/>
      <c r="JV1865" s="22"/>
      <c r="JW1865" s="22"/>
      <c r="JX1865" s="22"/>
      <c r="JY1865" s="22"/>
      <c r="JZ1865" s="22"/>
      <c r="KA1865" s="22"/>
      <c r="KB1865" s="22"/>
      <c r="KC1865" s="22"/>
      <c r="KD1865" s="22"/>
      <c r="KE1865" s="22"/>
      <c r="KF1865" s="22"/>
      <c r="KG1865" s="22"/>
      <c r="KH1865" s="22"/>
      <c r="KI1865" s="22"/>
      <c r="KJ1865" s="22"/>
      <c r="KK1865" s="22"/>
      <c r="KL1865" s="22"/>
      <c r="KM1865" s="22"/>
      <c r="KN1865" s="22"/>
      <c r="KO1865" s="22"/>
      <c r="KP1865" s="22"/>
      <c r="KQ1865" s="22"/>
      <c r="KR1865" s="22"/>
      <c r="KS1865" s="22"/>
      <c r="KT1865" s="22"/>
      <c r="KU1865" s="22"/>
      <c r="KV1865" s="22"/>
      <c r="KW1865" s="22"/>
      <c r="KX1865" s="22"/>
      <c r="KY1865" s="22"/>
      <c r="KZ1865" s="22"/>
      <c r="LA1865" s="24"/>
      <c r="LB1865" s="22"/>
      <c r="LC1865" s="22"/>
      <c r="LD1865" s="22"/>
      <c r="LE1865" s="22"/>
      <c r="LF1865" s="22"/>
      <c r="LG1865" s="22"/>
      <c r="LH1865" s="22"/>
      <c r="LI1865" s="22"/>
      <c r="LJ1865" s="22"/>
      <c r="LK1865" s="22"/>
      <c r="LL1865" s="22"/>
      <c r="LM1865" s="22"/>
      <c r="LN1865" s="22"/>
      <c r="LO1865" s="22"/>
      <c r="LP1865" s="22"/>
      <c r="LQ1865" s="22"/>
      <c r="LR1865" s="22"/>
      <c r="LS1865" s="22"/>
      <c r="LT1865" s="22"/>
      <c r="LU1865" s="22"/>
      <c r="LV1865" s="22"/>
      <c r="LW1865" s="22"/>
      <c r="LX1865" s="22"/>
      <c r="LY1865" s="22"/>
      <c r="LZ1865" s="22"/>
      <c r="MA1865" s="22"/>
      <c r="MB1865" s="22"/>
      <c r="MC1865" s="22"/>
      <c r="MD1865" s="22"/>
      <c r="ME1865" s="22"/>
      <c r="MF1865" s="22"/>
      <c r="MG1865" s="24"/>
      <c r="MH1865" s="22"/>
      <c r="MI1865" s="22"/>
      <c r="MJ1865" s="22"/>
      <c r="MK1865" s="22"/>
      <c r="ML1865" s="22"/>
      <c r="MM1865" s="22"/>
      <c r="MN1865" s="22"/>
      <c r="MO1865" s="22"/>
      <c r="MP1865" s="22"/>
      <c r="MQ1865" s="22"/>
      <c r="MR1865" s="22"/>
      <c r="MS1865" s="22"/>
      <c r="MT1865" s="22"/>
      <c r="MU1865" s="22"/>
      <c r="MV1865" s="22"/>
      <c r="MW1865" s="22"/>
      <c r="MX1865" s="22"/>
      <c r="MY1865" s="22"/>
      <c r="MZ1865" s="22"/>
      <c r="NA1865" s="22"/>
      <c r="NB1865" s="22"/>
      <c r="NC1865" s="22"/>
      <c r="ND1865" s="22"/>
      <c r="NE1865" s="22"/>
      <c r="NF1865" s="22"/>
      <c r="NG1865" s="22"/>
      <c r="NH1865" s="22"/>
      <c r="NI1865" s="22"/>
      <c r="NJ1865" s="22"/>
      <c r="NK1865" s="22"/>
      <c r="NL1865" s="22"/>
      <c r="NM1865" s="24"/>
      <c r="NN1865" s="22"/>
      <c r="NO1865" s="22"/>
      <c r="NP1865" s="22"/>
      <c r="NQ1865" s="22"/>
      <c r="NR1865" s="22"/>
      <c r="NS1865" s="22"/>
      <c r="NT1865" s="22"/>
      <c r="NU1865" s="22"/>
      <c r="NV1865" s="22"/>
      <c r="NW1865" s="22"/>
      <c r="NX1865" s="22"/>
      <c r="NY1865" s="22"/>
      <c r="NZ1865" s="22"/>
      <c r="OA1865" s="22"/>
      <c r="OB1865" s="22"/>
      <c r="OC1865" s="22"/>
      <c r="OD1865" s="22"/>
      <c r="OE1865" s="22"/>
      <c r="OF1865" s="22"/>
      <c r="OG1865" s="22"/>
      <c r="OH1865" s="22"/>
      <c r="OI1865" s="22"/>
      <c r="OJ1865" s="22"/>
      <c r="OK1865" s="22"/>
      <c r="OL1865" s="22"/>
      <c r="OM1865" s="22"/>
      <c r="ON1865" s="22"/>
      <c r="OO1865" s="22"/>
      <c r="OP1865" s="22"/>
      <c r="OQ1865" s="22"/>
      <c r="OR1865" s="22"/>
    </row>
    <row r="1866" spans="1:408" ht="15" thickBot="1">
      <c r="A1866" s="1" t="str">
        <f t="shared" si="50"/>
        <v>-134</v>
      </c>
      <c r="B1866" s="12" t="str">
        <f t="shared" si="52"/>
        <v/>
      </c>
      <c r="C1866" s="13"/>
      <c r="D1866" s="14"/>
      <c r="E1866" s="15"/>
      <c r="F1866" s="15"/>
      <c r="G1866" s="15">
        <f t="shared" si="51"/>
        <v>0</v>
      </c>
      <c r="H1866" s="16"/>
      <c r="I1866" s="14"/>
      <c r="J1866" s="17"/>
      <c r="K1866" s="79"/>
      <c r="L1866" s="18"/>
      <c r="M1866" s="18"/>
      <c r="N1866" s="16" t="e">
        <f t="shared" ca="1" si="48"/>
        <v>#NAME?</v>
      </c>
      <c r="O1866" s="19"/>
      <c r="P1866" s="19"/>
      <c r="Q1866" s="20"/>
      <c r="R1866" s="21" t="e">
        <f t="array" ref="R1866">VLOOKUP(C1866,DB!A:D,2,FALSE)</f>
        <v>#N/A</v>
      </c>
      <c r="S1866" s="21" t="e">
        <f t="array" ref="S1866">VLOOKUP(C1866,DB!A:D,3,FALSE)</f>
        <v>#N/A</v>
      </c>
      <c r="T1866" s="22" t="s">
        <v>19</v>
      </c>
      <c r="U1866" s="1" t="str">
        <f t="shared" si="53"/>
        <v/>
      </c>
      <c r="V1866" s="23" t="e">
        <f t="shared" ca="1" si="54"/>
        <v>#NAME?</v>
      </c>
      <c r="X1866" s="24" t="e">
        <f>VLOOKUP(CONCATENATE(C1866,D1866),'Honor 2025'!A:D,4,FALSE)</f>
        <v>#N/A</v>
      </c>
      <c r="Y1866" s="24"/>
      <c r="Z1866" s="22"/>
      <c r="AA1866" s="22"/>
      <c r="AB1866" s="22"/>
      <c r="AC1866" s="22"/>
      <c r="AD1866" s="22"/>
      <c r="AE1866" s="22"/>
      <c r="AF1866" s="22"/>
      <c r="AG1866" s="22"/>
      <c r="AH1866" s="22"/>
      <c r="AI1866" s="22"/>
      <c r="AJ1866" s="22"/>
      <c r="AK1866" s="22"/>
      <c r="AL1866" s="22"/>
      <c r="AM1866" s="22"/>
      <c r="AN1866" s="22"/>
      <c r="AO1866" s="22"/>
      <c r="AP1866" s="22"/>
      <c r="AQ1866" s="22"/>
      <c r="AR1866" s="22"/>
      <c r="AS1866" s="22"/>
      <c r="AT1866" s="22"/>
      <c r="AU1866" s="22"/>
      <c r="AV1866" s="22"/>
      <c r="AW1866" s="22"/>
      <c r="AX1866" s="22"/>
      <c r="AY1866" s="22"/>
      <c r="AZ1866" s="22"/>
      <c r="BA1866" s="22"/>
      <c r="BB1866" s="22"/>
      <c r="BC1866" s="22"/>
      <c r="BD1866" s="22"/>
      <c r="BE1866" s="24"/>
      <c r="BF1866" s="22"/>
      <c r="BG1866" s="22"/>
      <c r="BH1866" s="22"/>
      <c r="BI1866" s="22"/>
      <c r="BJ1866" s="22"/>
      <c r="BK1866" s="22"/>
      <c r="BL1866" s="22"/>
      <c r="BM1866" s="22"/>
      <c r="BN1866" s="22"/>
      <c r="BO1866" s="22"/>
      <c r="BP1866" s="22"/>
      <c r="BQ1866" s="22"/>
      <c r="BR1866" s="22"/>
      <c r="BS1866" s="22"/>
      <c r="BT1866" s="22"/>
      <c r="BU1866" s="22"/>
      <c r="BV1866" s="22"/>
      <c r="BW1866" s="22"/>
      <c r="BX1866" s="22"/>
      <c r="BY1866" s="22"/>
      <c r="BZ1866" s="22"/>
      <c r="CA1866" s="22"/>
      <c r="CB1866" s="22"/>
      <c r="CC1866" s="22"/>
      <c r="CD1866" s="22"/>
      <c r="CE1866" s="22"/>
      <c r="CF1866" s="22"/>
      <c r="CG1866" s="22"/>
      <c r="CH1866" s="22"/>
      <c r="CI1866" s="22"/>
      <c r="CJ1866" s="22"/>
      <c r="CK1866" s="24"/>
      <c r="CL1866" s="22"/>
      <c r="CM1866" s="22"/>
      <c r="CN1866" s="22"/>
      <c r="CO1866" s="22"/>
      <c r="CP1866" s="22"/>
      <c r="CQ1866" s="22"/>
      <c r="CR1866" s="22"/>
      <c r="CS1866" s="22"/>
      <c r="CT1866" s="22"/>
      <c r="CU1866" s="22"/>
      <c r="CV1866" s="22"/>
      <c r="CW1866" s="22"/>
      <c r="CX1866" s="22"/>
      <c r="CY1866" s="22"/>
      <c r="CZ1866" s="22"/>
      <c r="DA1866" s="22"/>
      <c r="DB1866" s="22"/>
      <c r="DC1866" s="22"/>
      <c r="DD1866" s="22"/>
      <c r="DE1866" s="22"/>
      <c r="DF1866" s="22"/>
      <c r="DG1866" s="22"/>
      <c r="DH1866" s="22"/>
      <c r="DI1866" s="22"/>
      <c r="DJ1866" s="22"/>
      <c r="DK1866" s="22"/>
      <c r="DL1866" s="22"/>
      <c r="DM1866" s="22"/>
      <c r="DN1866" s="22"/>
      <c r="DO1866" s="22"/>
      <c r="DP1866" s="22"/>
      <c r="DQ1866" s="24"/>
      <c r="DR1866" s="22"/>
      <c r="DS1866" s="22"/>
      <c r="DT1866" s="22"/>
      <c r="DU1866" s="22"/>
      <c r="DV1866" s="22"/>
      <c r="DW1866" s="22"/>
      <c r="DX1866" s="22"/>
      <c r="DY1866" s="22"/>
      <c r="DZ1866" s="22"/>
      <c r="EA1866" s="22"/>
      <c r="EB1866" s="22"/>
      <c r="EC1866" s="22"/>
      <c r="ED1866" s="22"/>
      <c r="EE1866" s="22"/>
      <c r="EF1866" s="22"/>
      <c r="EG1866" s="22"/>
      <c r="EH1866" s="22"/>
      <c r="EI1866" s="22"/>
      <c r="EJ1866" s="22"/>
      <c r="EK1866" s="22"/>
      <c r="EL1866" s="22"/>
      <c r="EM1866" s="22"/>
      <c r="EN1866" s="22"/>
      <c r="EO1866" s="22"/>
      <c r="EP1866" s="22"/>
      <c r="EQ1866" s="22"/>
      <c r="ER1866" s="22"/>
      <c r="ES1866" s="22"/>
      <c r="ET1866" s="22"/>
      <c r="EU1866" s="22"/>
      <c r="EV1866" s="22"/>
      <c r="EW1866" s="24"/>
      <c r="EX1866" s="22"/>
      <c r="EY1866" s="22"/>
      <c r="EZ1866" s="22"/>
      <c r="FA1866" s="22"/>
      <c r="FB1866" s="22"/>
      <c r="FC1866" s="22"/>
      <c r="FD1866" s="22"/>
      <c r="FE1866" s="22"/>
      <c r="FF1866" s="22"/>
      <c r="FG1866" s="22"/>
      <c r="FH1866" s="22"/>
      <c r="FI1866" s="22"/>
      <c r="FJ1866" s="22"/>
      <c r="FK1866" s="22"/>
      <c r="FL1866" s="22"/>
      <c r="FM1866" s="22"/>
      <c r="FN1866" s="22"/>
      <c r="FO1866" s="22"/>
      <c r="FP1866" s="22"/>
      <c r="FQ1866" s="22"/>
      <c r="FR1866" s="22"/>
      <c r="FS1866" s="22"/>
      <c r="FT1866" s="22"/>
      <c r="FU1866" s="22"/>
      <c r="FV1866" s="22"/>
      <c r="FW1866" s="22"/>
      <c r="FX1866" s="22"/>
      <c r="FY1866" s="22"/>
      <c r="FZ1866" s="22"/>
      <c r="GA1866" s="22"/>
      <c r="GB1866" s="22"/>
      <c r="GC1866" s="24"/>
      <c r="GD1866" s="22"/>
      <c r="GE1866" s="22"/>
      <c r="GF1866" s="22"/>
      <c r="GG1866" s="22"/>
      <c r="GH1866" s="22"/>
      <c r="GI1866" s="22"/>
      <c r="GJ1866" s="22"/>
      <c r="GK1866" s="22"/>
      <c r="GL1866" s="22"/>
      <c r="GM1866" s="22"/>
      <c r="GN1866" s="22"/>
      <c r="GO1866" s="22"/>
      <c r="GP1866" s="22"/>
      <c r="GQ1866" s="22"/>
      <c r="GR1866" s="22"/>
      <c r="GS1866" s="22"/>
      <c r="GT1866" s="22"/>
      <c r="GU1866" s="22"/>
      <c r="GV1866" s="22"/>
      <c r="GW1866" s="22"/>
      <c r="GX1866" s="22"/>
      <c r="GY1866" s="22"/>
      <c r="GZ1866" s="22"/>
      <c r="HA1866" s="22"/>
      <c r="HB1866" s="22"/>
      <c r="HC1866" s="22"/>
      <c r="HD1866" s="22"/>
      <c r="HE1866" s="22"/>
      <c r="HF1866" s="22"/>
      <c r="HG1866" s="22"/>
      <c r="HH1866" s="22"/>
      <c r="HI1866" s="24"/>
      <c r="HJ1866" s="22"/>
      <c r="HK1866" s="22"/>
      <c r="HL1866" s="22"/>
      <c r="HM1866" s="22"/>
      <c r="HN1866" s="22"/>
      <c r="HO1866" s="22"/>
      <c r="HP1866" s="22"/>
      <c r="HQ1866" s="22"/>
      <c r="HR1866" s="22"/>
      <c r="HS1866" s="22"/>
      <c r="HT1866" s="22"/>
      <c r="HU1866" s="22"/>
      <c r="HV1866" s="22"/>
      <c r="HW1866" s="22"/>
      <c r="HX1866" s="22"/>
      <c r="HY1866" s="22"/>
      <c r="HZ1866" s="22"/>
      <c r="IA1866" s="22"/>
      <c r="IB1866" s="22"/>
      <c r="IC1866" s="22"/>
      <c r="ID1866" s="22"/>
      <c r="IE1866" s="22"/>
      <c r="IF1866" s="22"/>
      <c r="IG1866" s="22"/>
      <c r="IH1866" s="22"/>
      <c r="II1866" s="22"/>
      <c r="IJ1866" s="22"/>
      <c r="IK1866" s="22"/>
      <c r="IL1866" s="22"/>
      <c r="IM1866" s="22"/>
      <c r="IN1866" s="22"/>
      <c r="IO1866" s="24"/>
      <c r="IP1866" s="22"/>
      <c r="IQ1866" s="22"/>
      <c r="IR1866" s="22"/>
      <c r="IS1866" s="22"/>
      <c r="IT1866" s="22"/>
      <c r="IU1866" s="22"/>
      <c r="IV1866" s="22"/>
      <c r="IW1866" s="22"/>
      <c r="IX1866" s="22"/>
      <c r="IY1866" s="22"/>
      <c r="IZ1866" s="22"/>
      <c r="JA1866" s="22"/>
      <c r="JB1866" s="22"/>
      <c r="JC1866" s="22"/>
      <c r="JD1866" s="22"/>
      <c r="JE1866" s="22"/>
      <c r="JF1866" s="22"/>
      <c r="JG1866" s="22"/>
      <c r="JH1866" s="22"/>
      <c r="JI1866" s="22"/>
      <c r="JJ1866" s="22"/>
      <c r="JK1866" s="22"/>
      <c r="JL1866" s="22"/>
      <c r="JM1866" s="22"/>
      <c r="JN1866" s="22"/>
      <c r="JO1866" s="22"/>
      <c r="JP1866" s="22"/>
      <c r="JQ1866" s="22"/>
      <c r="JR1866" s="22"/>
      <c r="JS1866" s="22"/>
      <c r="JT1866" s="22"/>
      <c r="JU1866" s="24"/>
      <c r="JV1866" s="22"/>
      <c r="JW1866" s="22"/>
      <c r="JX1866" s="22"/>
      <c r="JY1866" s="22"/>
      <c r="JZ1866" s="22"/>
      <c r="KA1866" s="22"/>
      <c r="KB1866" s="22"/>
      <c r="KC1866" s="22"/>
      <c r="KD1866" s="22"/>
      <c r="KE1866" s="22"/>
      <c r="KF1866" s="22"/>
      <c r="KG1866" s="22"/>
      <c r="KH1866" s="22"/>
      <c r="KI1866" s="22"/>
      <c r="KJ1866" s="22"/>
      <c r="KK1866" s="22"/>
      <c r="KL1866" s="22"/>
      <c r="KM1866" s="22"/>
      <c r="KN1866" s="22"/>
      <c r="KO1866" s="22"/>
      <c r="KP1866" s="22"/>
      <c r="KQ1866" s="22"/>
      <c r="KR1866" s="22"/>
      <c r="KS1866" s="22"/>
      <c r="KT1866" s="22"/>
      <c r="KU1866" s="22"/>
      <c r="KV1866" s="22"/>
      <c r="KW1866" s="22"/>
      <c r="KX1866" s="22"/>
      <c r="KY1866" s="22"/>
      <c r="KZ1866" s="22"/>
      <c r="LA1866" s="24"/>
      <c r="LB1866" s="22"/>
      <c r="LC1866" s="22"/>
      <c r="LD1866" s="22"/>
      <c r="LE1866" s="22"/>
      <c r="LF1866" s="22"/>
      <c r="LG1866" s="22"/>
      <c r="LH1866" s="22"/>
      <c r="LI1866" s="22"/>
      <c r="LJ1866" s="22"/>
      <c r="LK1866" s="22"/>
      <c r="LL1866" s="22"/>
      <c r="LM1866" s="22"/>
      <c r="LN1866" s="22"/>
      <c r="LO1866" s="22"/>
      <c r="LP1866" s="22"/>
      <c r="LQ1866" s="22"/>
      <c r="LR1866" s="22"/>
      <c r="LS1866" s="22"/>
      <c r="LT1866" s="22"/>
      <c r="LU1866" s="22"/>
      <c r="LV1866" s="22"/>
      <c r="LW1866" s="22"/>
      <c r="LX1866" s="22"/>
      <c r="LY1866" s="22"/>
      <c r="LZ1866" s="22"/>
      <c r="MA1866" s="22"/>
      <c r="MB1866" s="22"/>
      <c r="MC1866" s="22"/>
      <c r="MD1866" s="22"/>
      <c r="ME1866" s="22"/>
      <c r="MF1866" s="22"/>
      <c r="MG1866" s="24"/>
      <c r="MH1866" s="22"/>
      <c r="MI1866" s="22"/>
      <c r="MJ1866" s="22"/>
      <c r="MK1866" s="22"/>
      <c r="ML1866" s="22"/>
      <c r="MM1866" s="22"/>
      <c r="MN1866" s="22"/>
      <c r="MO1866" s="22"/>
      <c r="MP1866" s="22"/>
      <c r="MQ1866" s="22"/>
      <c r="MR1866" s="22"/>
      <c r="MS1866" s="22"/>
      <c r="MT1866" s="22"/>
      <c r="MU1866" s="22"/>
      <c r="MV1866" s="22"/>
      <c r="MW1866" s="22"/>
      <c r="MX1866" s="22"/>
      <c r="MY1866" s="22"/>
      <c r="MZ1866" s="22"/>
      <c r="NA1866" s="22"/>
      <c r="NB1866" s="22"/>
      <c r="NC1866" s="22"/>
      <c r="ND1866" s="22"/>
      <c r="NE1866" s="22"/>
      <c r="NF1866" s="22"/>
      <c r="NG1866" s="22"/>
      <c r="NH1866" s="22"/>
      <c r="NI1866" s="22"/>
      <c r="NJ1866" s="22"/>
      <c r="NK1866" s="22"/>
      <c r="NL1866" s="22"/>
      <c r="NM1866" s="24"/>
      <c r="NN1866" s="22"/>
      <c r="NO1866" s="22"/>
      <c r="NP1866" s="22"/>
      <c r="NQ1866" s="22"/>
      <c r="NR1866" s="22"/>
      <c r="NS1866" s="22"/>
      <c r="NT1866" s="22"/>
      <c r="NU1866" s="22"/>
      <c r="NV1866" s="22"/>
      <c r="NW1866" s="22"/>
      <c r="NX1866" s="22"/>
      <c r="NY1866" s="22"/>
      <c r="NZ1866" s="22"/>
      <c r="OA1866" s="22"/>
      <c r="OB1866" s="22"/>
      <c r="OC1866" s="22"/>
      <c r="OD1866" s="22"/>
      <c r="OE1866" s="22"/>
      <c r="OF1866" s="22"/>
      <c r="OG1866" s="22"/>
      <c r="OH1866" s="22"/>
      <c r="OI1866" s="22"/>
      <c r="OJ1866" s="22"/>
      <c r="OK1866" s="22"/>
      <c r="OL1866" s="22"/>
      <c r="OM1866" s="22"/>
      <c r="ON1866" s="22"/>
      <c r="OO1866" s="22"/>
      <c r="OP1866" s="22"/>
      <c r="OQ1866" s="22"/>
      <c r="OR1866" s="22"/>
    </row>
    <row r="1867" spans="1:408" ht="15" thickBot="1">
      <c r="A1867" s="1" t="str">
        <f t="shared" si="50"/>
        <v>-135</v>
      </c>
      <c r="B1867" s="12" t="str">
        <f t="shared" si="52"/>
        <v/>
      </c>
      <c r="C1867" s="13"/>
      <c r="D1867" s="14"/>
      <c r="E1867" s="15"/>
      <c r="F1867" s="15"/>
      <c r="G1867" s="15">
        <f t="shared" si="51"/>
        <v>0</v>
      </c>
      <c r="H1867" s="16"/>
      <c r="I1867" s="14"/>
      <c r="J1867" s="17"/>
      <c r="K1867" s="78"/>
      <c r="L1867" s="18"/>
      <c r="M1867" s="18"/>
      <c r="N1867" s="16" t="e">
        <f t="shared" ca="1" si="48"/>
        <v>#NAME?</v>
      </c>
      <c r="O1867" s="19"/>
      <c r="P1867" s="19"/>
      <c r="Q1867" s="20"/>
      <c r="R1867" s="21" t="e">
        <f t="array" ref="R1867">VLOOKUP(C1867,DB!A:D,2,FALSE)</f>
        <v>#N/A</v>
      </c>
      <c r="S1867" s="21" t="e">
        <f t="array" ref="S1867">VLOOKUP(C1867,DB!A:D,3,FALSE)</f>
        <v>#N/A</v>
      </c>
      <c r="T1867" s="22" t="s">
        <v>19</v>
      </c>
      <c r="U1867" s="1" t="str">
        <f t="shared" si="53"/>
        <v/>
      </c>
      <c r="V1867" s="23" t="e">
        <f t="shared" ca="1" si="54"/>
        <v>#NAME?</v>
      </c>
      <c r="X1867" s="24" t="e">
        <f>VLOOKUP(CONCATENATE(C1867,D1867),'Honor 2025'!A:D,4,FALSE)</f>
        <v>#N/A</v>
      </c>
      <c r="Y1867" s="24"/>
      <c r="Z1867" s="22"/>
      <c r="AA1867" s="22"/>
      <c r="AB1867" s="22"/>
      <c r="AC1867" s="22"/>
      <c r="AD1867" s="22"/>
      <c r="AE1867" s="22"/>
      <c r="AF1867" s="22"/>
      <c r="AG1867" s="22"/>
      <c r="AH1867" s="22"/>
      <c r="AI1867" s="22"/>
      <c r="AJ1867" s="22"/>
      <c r="AK1867" s="22"/>
      <c r="AL1867" s="22"/>
      <c r="AM1867" s="22"/>
      <c r="AN1867" s="22"/>
      <c r="AO1867" s="22"/>
      <c r="AP1867" s="22"/>
      <c r="AQ1867" s="22"/>
      <c r="AR1867" s="22"/>
      <c r="AS1867" s="22"/>
      <c r="AT1867" s="22"/>
      <c r="AU1867" s="22"/>
      <c r="AV1867" s="22"/>
      <c r="AW1867" s="22"/>
      <c r="AX1867" s="22"/>
      <c r="AY1867" s="22"/>
      <c r="AZ1867" s="22"/>
      <c r="BA1867" s="22"/>
      <c r="BB1867" s="22"/>
      <c r="BC1867" s="22"/>
      <c r="BD1867" s="22"/>
      <c r="BE1867" s="24"/>
      <c r="BF1867" s="22"/>
      <c r="BG1867" s="22"/>
      <c r="BH1867" s="22"/>
      <c r="BI1867" s="22"/>
      <c r="BJ1867" s="22"/>
      <c r="BK1867" s="22"/>
      <c r="BL1867" s="22"/>
      <c r="BM1867" s="22"/>
      <c r="BN1867" s="22"/>
      <c r="BO1867" s="22"/>
      <c r="BP1867" s="22"/>
      <c r="BQ1867" s="22"/>
      <c r="BR1867" s="22"/>
      <c r="BS1867" s="22"/>
      <c r="BT1867" s="22"/>
      <c r="BU1867" s="22"/>
      <c r="BV1867" s="22"/>
      <c r="BW1867" s="22"/>
      <c r="BX1867" s="22"/>
      <c r="BY1867" s="22"/>
      <c r="BZ1867" s="22"/>
      <c r="CA1867" s="22"/>
      <c r="CB1867" s="22"/>
      <c r="CC1867" s="22"/>
      <c r="CD1867" s="22"/>
      <c r="CE1867" s="22"/>
      <c r="CF1867" s="22"/>
      <c r="CG1867" s="22"/>
      <c r="CH1867" s="22"/>
      <c r="CI1867" s="22"/>
      <c r="CJ1867" s="22"/>
      <c r="CK1867" s="24"/>
      <c r="CL1867" s="22"/>
      <c r="CM1867" s="22"/>
      <c r="CN1867" s="22"/>
      <c r="CO1867" s="22"/>
      <c r="CP1867" s="22"/>
      <c r="CQ1867" s="22"/>
      <c r="CR1867" s="22"/>
      <c r="CS1867" s="22"/>
      <c r="CT1867" s="22"/>
      <c r="CU1867" s="22"/>
      <c r="CV1867" s="22"/>
      <c r="CW1867" s="22"/>
      <c r="CX1867" s="22"/>
      <c r="CY1867" s="22"/>
      <c r="CZ1867" s="22"/>
      <c r="DA1867" s="22"/>
      <c r="DB1867" s="22"/>
      <c r="DC1867" s="22"/>
      <c r="DD1867" s="22"/>
      <c r="DE1867" s="22"/>
      <c r="DF1867" s="22"/>
      <c r="DG1867" s="22"/>
      <c r="DH1867" s="22"/>
      <c r="DI1867" s="22"/>
      <c r="DJ1867" s="22"/>
      <c r="DK1867" s="22"/>
      <c r="DL1867" s="22"/>
      <c r="DM1867" s="22"/>
      <c r="DN1867" s="22"/>
      <c r="DO1867" s="22"/>
      <c r="DP1867" s="22"/>
      <c r="DQ1867" s="24"/>
      <c r="DR1867" s="22"/>
      <c r="DS1867" s="22"/>
      <c r="DT1867" s="22"/>
      <c r="DU1867" s="22"/>
      <c r="DV1867" s="22"/>
      <c r="DW1867" s="22"/>
      <c r="DX1867" s="22"/>
      <c r="DY1867" s="22"/>
      <c r="DZ1867" s="22"/>
      <c r="EA1867" s="22"/>
      <c r="EB1867" s="22"/>
      <c r="EC1867" s="22"/>
      <c r="ED1867" s="22"/>
      <c r="EE1867" s="22"/>
      <c r="EF1867" s="22"/>
      <c r="EG1867" s="22"/>
      <c r="EH1867" s="22"/>
      <c r="EI1867" s="22"/>
      <c r="EJ1867" s="22"/>
      <c r="EK1867" s="22"/>
      <c r="EL1867" s="22"/>
      <c r="EM1867" s="22"/>
      <c r="EN1867" s="22"/>
      <c r="EO1867" s="22"/>
      <c r="EP1867" s="22"/>
      <c r="EQ1867" s="22"/>
      <c r="ER1867" s="22"/>
      <c r="ES1867" s="22"/>
      <c r="ET1867" s="22"/>
      <c r="EU1867" s="22"/>
      <c r="EV1867" s="22"/>
      <c r="EW1867" s="24"/>
      <c r="EX1867" s="22"/>
      <c r="EY1867" s="22"/>
      <c r="EZ1867" s="22"/>
      <c r="FA1867" s="22"/>
      <c r="FB1867" s="22"/>
      <c r="FC1867" s="22"/>
      <c r="FD1867" s="22"/>
      <c r="FE1867" s="22"/>
      <c r="FF1867" s="22"/>
      <c r="FG1867" s="22"/>
      <c r="FH1867" s="22"/>
      <c r="FI1867" s="22"/>
      <c r="FJ1867" s="22"/>
      <c r="FK1867" s="22"/>
      <c r="FL1867" s="22"/>
      <c r="FM1867" s="22"/>
      <c r="FN1867" s="22"/>
      <c r="FO1867" s="22"/>
      <c r="FP1867" s="22"/>
      <c r="FQ1867" s="22"/>
      <c r="FR1867" s="22"/>
      <c r="FS1867" s="22"/>
      <c r="FT1867" s="22"/>
      <c r="FU1867" s="22"/>
      <c r="FV1867" s="22"/>
      <c r="FW1867" s="22"/>
      <c r="FX1867" s="22"/>
      <c r="FY1867" s="22"/>
      <c r="FZ1867" s="22"/>
      <c r="GA1867" s="22"/>
      <c r="GB1867" s="22"/>
      <c r="GC1867" s="24"/>
      <c r="GD1867" s="22"/>
      <c r="GE1867" s="22"/>
      <c r="GF1867" s="22"/>
      <c r="GG1867" s="22"/>
      <c r="GH1867" s="22"/>
      <c r="GI1867" s="22"/>
      <c r="GJ1867" s="22"/>
      <c r="GK1867" s="22"/>
      <c r="GL1867" s="22"/>
      <c r="GM1867" s="22"/>
      <c r="GN1867" s="22"/>
      <c r="GO1867" s="22"/>
      <c r="GP1867" s="22"/>
      <c r="GQ1867" s="22"/>
      <c r="GR1867" s="22"/>
      <c r="GS1867" s="22"/>
      <c r="GT1867" s="22"/>
      <c r="GU1867" s="22"/>
      <c r="GV1867" s="22"/>
      <c r="GW1867" s="22"/>
      <c r="GX1867" s="22"/>
      <c r="GY1867" s="22"/>
      <c r="GZ1867" s="22"/>
      <c r="HA1867" s="22"/>
      <c r="HB1867" s="22"/>
      <c r="HC1867" s="22"/>
      <c r="HD1867" s="22"/>
      <c r="HE1867" s="22"/>
      <c r="HF1867" s="22"/>
      <c r="HG1867" s="22"/>
      <c r="HH1867" s="22"/>
      <c r="HI1867" s="24"/>
      <c r="HJ1867" s="22"/>
      <c r="HK1867" s="22"/>
      <c r="HL1867" s="22"/>
      <c r="HM1867" s="22"/>
      <c r="HN1867" s="22"/>
      <c r="HO1867" s="22"/>
      <c r="HP1867" s="22"/>
      <c r="HQ1867" s="22"/>
      <c r="HR1867" s="22"/>
      <c r="HS1867" s="22"/>
      <c r="HT1867" s="22"/>
      <c r="HU1867" s="22"/>
      <c r="HV1867" s="22"/>
      <c r="HW1867" s="22"/>
      <c r="HX1867" s="22"/>
      <c r="HY1867" s="22"/>
      <c r="HZ1867" s="22"/>
      <c r="IA1867" s="22"/>
      <c r="IB1867" s="22"/>
      <c r="IC1867" s="22"/>
      <c r="ID1867" s="22"/>
      <c r="IE1867" s="22"/>
      <c r="IF1867" s="22"/>
      <c r="IG1867" s="22"/>
      <c r="IH1867" s="22"/>
      <c r="II1867" s="22"/>
      <c r="IJ1867" s="22"/>
      <c r="IK1867" s="22"/>
      <c r="IL1867" s="22"/>
      <c r="IM1867" s="22"/>
      <c r="IN1867" s="22"/>
      <c r="IO1867" s="24"/>
      <c r="IP1867" s="22"/>
      <c r="IQ1867" s="22"/>
      <c r="IR1867" s="22"/>
      <c r="IS1867" s="22"/>
      <c r="IT1867" s="22"/>
      <c r="IU1867" s="22"/>
      <c r="IV1867" s="22"/>
      <c r="IW1867" s="22"/>
      <c r="IX1867" s="22"/>
      <c r="IY1867" s="22"/>
      <c r="IZ1867" s="22"/>
      <c r="JA1867" s="22"/>
      <c r="JB1867" s="22"/>
      <c r="JC1867" s="22"/>
      <c r="JD1867" s="22"/>
      <c r="JE1867" s="22"/>
      <c r="JF1867" s="22"/>
      <c r="JG1867" s="22"/>
      <c r="JH1867" s="22"/>
      <c r="JI1867" s="22"/>
      <c r="JJ1867" s="22"/>
      <c r="JK1867" s="22"/>
      <c r="JL1867" s="22"/>
      <c r="JM1867" s="22"/>
      <c r="JN1867" s="22"/>
      <c r="JO1867" s="22"/>
      <c r="JP1867" s="22"/>
      <c r="JQ1867" s="22"/>
      <c r="JR1867" s="22"/>
      <c r="JS1867" s="22"/>
      <c r="JT1867" s="22"/>
      <c r="JU1867" s="24"/>
      <c r="JV1867" s="22"/>
      <c r="JW1867" s="22"/>
      <c r="JX1867" s="22"/>
      <c r="JY1867" s="22"/>
      <c r="JZ1867" s="22"/>
      <c r="KA1867" s="22"/>
      <c r="KB1867" s="22"/>
      <c r="KC1867" s="22"/>
      <c r="KD1867" s="22"/>
      <c r="KE1867" s="22"/>
      <c r="KF1867" s="22"/>
      <c r="KG1867" s="22"/>
      <c r="KH1867" s="22"/>
      <c r="KI1867" s="22"/>
      <c r="KJ1867" s="22"/>
      <c r="KK1867" s="22"/>
      <c r="KL1867" s="22"/>
      <c r="KM1867" s="22"/>
      <c r="KN1867" s="22"/>
      <c r="KO1867" s="22"/>
      <c r="KP1867" s="22"/>
      <c r="KQ1867" s="22"/>
      <c r="KR1867" s="22"/>
      <c r="KS1867" s="22"/>
      <c r="KT1867" s="22"/>
      <c r="KU1867" s="22"/>
      <c r="KV1867" s="22"/>
      <c r="KW1867" s="22"/>
      <c r="KX1867" s="22"/>
      <c r="KY1867" s="22"/>
      <c r="KZ1867" s="22"/>
      <c r="LA1867" s="24"/>
      <c r="LB1867" s="22"/>
      <c r="LC1867" s="22"/>
      <c r="LD1867" s="22"/>
      <c r="LE1867" s="22"/>
      <c r="LF1867" s="22"/>
      <c r="LG1867" s="22"/>
      <c r="LH1867" s="22"/>
      <c r="LI1867" s="22"/>
      <c r="LJ1867" s="22"/>
      <c r="LK1867" s="22"/>
      <c r="LL1867" s="22"/>
      <c r="LM1867" s="22"/>
      <c r="LN1867" s="22"/>
      <c r="LO1867" s="22"/>
      <c r="LP1867" s="22"/>
      <c r="LQ1867" s="22"/>
      <c r="LR1867" s="22"/>
      <c r="LS1867" s="22"/>
      <c r="LT1867" s="22"/>
      <c r="LU1867" s="22"/>
      <c r="LV1867" s="22"/>
      <c r="LW1867" s="22"/>
      <c r="LX1867" s="22"/>
      <c r="LY1867" s="22"/>
      <c r="LZ1867" s="22"/>
      <c r="MA1867" s="22"/>
      <c r="MB1867" s="22"/>
      <c r="MC1867" s="22"/>
      <c r="MD1867" s="22"/>
      <c r="ME1867" s="22"/>
      <c r="MF1867" s="22"/>
      <c r="MG1867" s="24"/>
      <c r="MH1867" s="22"/>
      <c r="MI1867" s="22"/>
      <c r="MJ1867" s="22"/>
      <c r="MK1867" s="22"/>
      <c r="ML1867" s="22"/>
      <c r="MM1867" s="22"/>
      <c r="MN1867" s="22"/>
      <c r="MO1867" s="22"/>
      <c r="MP1867" s="22"/>
      <c r="MQ1867" s="22"/>
      <c r="MR1867" s="22"/>
      <c r="MS1867" s="22"/>
      <c r="MT1867" s="22"/>
      <c r="MU1867" s="22"/>
      <c r="MV1867" s="22"/>
      <c r="MW1867" s="22"/>
      <c r="MX1867" s="22"/>
      <c r="MY1867" s="22"/>
      <c r="MZ1867" s="22"/>
      <c r="NA1867" s="22"/>
      <c r="NB1867" s="22"/>
      <c r="NC1867" s="22"/>
      <c r="ND1867" s="22"/>
      <c r="NE1867" s="22"/>
      <c r="NF1867" s="22"/>
      <c r="NG1867" s="22"/>
      <c r="NH1867" s="22"/>
      <c r="NI1867" s="22"/>
      <c r="NJ1867" s="22"/>
      <c r="NK1867" s="22"/>
      <c r="NL1867" s="22"/>
      <c r="NM1867" s="24"/>
      <c r="NN1867" s="22"/>
      <c r="NO1867" s="22"/>
      <c r="NP1867" s="22"/>
      <c r="NQ1867" s="22"/>
      <c r="NR1867" s="22"/>
      <c r="NS1867" s="22"/>
      <c r="NT1867" s="22"/>
      <c r="NU1867" s="22"/>
      <c r="NV1867" s="22"/>
      <c r="NW1867" s="22"/>
      <c r="NX1867" s="22"/>
      <c r="NY1867" s="22"/>
      <c r="NZ1867" s="22"/>
      <c r="OA1867" s="22"/>
      <c r="OB1867" s="22"/>
      <c r="OC1867" s="22"/>
      <c r="OD1867" s="22"/>
      <c r="OE1867" s="22"/>
      <c r="OF1867" s="22"/>
      <c r="OG1867" s="22"/>
      <c r="OH1867" s="22"/>
      <c r="OI1867" s="22"/>
      <c r="OJ1867" s="22"/>
      <c r="OK1867" s="22"/>
      <c r="OL1867" s="22"/>
      <c r="OM1867" s="22"/>
      <c r="ON1867" s="22"/>
      <c r="OO1867" s="22"/>
      <c r="OP1867" s="22"/>
      <c r="OQ1867" s="22"/>
      <c r="OR1867" s="22"/>
    </row>
    <row r="1868" spans="1:408" ht="15" thickBot="1">
      <c r="A1868" s="1" t="str">
        <f t="shared" si="50"/>
        <v>-136</v>
      </c>
      <c r="B1868" s="12" t="str">
        <f t="shared" si="52"/>
        <v/>
      </c>
      <c r="C1868" s="13"/>
      <c r="D1868" s="14"/>
      <c r="E1868" s="15"/>
      <c r="F1868" s="15"/>
      <c r="G1868" s="15">
        <f t="shared" si="51"/>
        <v>0</v>
      </c>
      <c r="H1868" s="16"/>
      <c r="I1868" s="14"/>
      <c r="J1868" s="17"/>
      <c r="K1868" s="79"/>
      <c r="L1868" s="18"/>
      <c r="M1868" s="18"/>
      <c r="N1868" s="16" t="e">
        <f t="shared" ca="1" si="48"/>
        <v>#NAME?</v>
      </c>
      <c r="O1868" s="19"/>
      <c r="P1868" s="19"/>
      <c r="Q1868" s="20"/>
      <c r="R1868" s="21" t="e">
        <f t="array" ref="R1868">VLOOKUP(C1868,DB!A:D,2,FALSE)</f>
        <v>#N/A</v>
      </c>
      <c r="S1868" s="21" t="e">
        <f t="array" ref="S1868">VLOOKUP(C1868,DB!A:D,3,FALSE)</f>
        <v>#N/A</v>
      </c>
      <c r="T1868" s="22" t="s">
        <v>19</v>
      </c>
      <c r="U1868" s="1" t="str">
        <f t="shared" si="53"/>
        <v/>
      </c>
      <c r="V1868" s="23" t="e">
        <f t="shared" ca="1" si="54"/>
        <v>#NAME?</v>
      </c>
      <c r="X1868" s="24" t="e">
        <f>VLOOKUP(CONCATENATE(C1868,D1868),'Honor 2025'!A:D,4,FALSE)</f>
        <v>#N/A</v>
      </c>
      <c r="Y1868" s="24"/>
      <c r="Z1868" s="22"/>
      <c r="AA1868" s="22"/>
      <c r="AB1868" s="22"/>
      <c r="AC1868" s="22"/>
      <c r="AD1868" s="22"/>
      <c r="AE1868" s="22"/>
      <c r="AF1868" s="22"/>
      <c r="AG1868" s="22"/>
      <c r="AH1868" s="22"/>
      <c r="AI1868" s="22"/>
      <c r="AJ1868" s="22"/>
      <c r="AK1868" s="22"/>
      <c r="AL1868" s="22"/>
      <c r="AM1868" s="22"/>
      <c r="AN1868" s="22"/>
      <c r="AO1868" s="22"/>
      <c r="AP1868" s="22"/>
      <c r="AQ1868" s="22"/>
      <c r="AR1868" s="22"/>
      <c r="AS1868" s="22"/>
      <c r="AT1868" s="22"/>
      <c r="AU1868" s="22"/>
      <c r="AV1868" s="22"/>
      <c r="AW1868" s="22"/>
      <c r="AX1868" s="22"/>
      <c r="AY1868" s="22"/>
      <c r="AZ1868" s="22"/>
      <c r="BA1868" s="22"/>
      <c r="BB1868" s="22"/>
      <c r="BC1868" s="22"/>
      <c r="BD1868" s="22"/>
      <c r="BE1868" s="24"/>
      <c r="BF1868" s="22"/>
      <c r="BG1868" s="22"/>
      <c r="BH1868" s="22"/>
      <c r="BI1868" s="22"/>
      <c r="BJ1868" s="22"/>
      <c r="BK1868" s="22"/>
      <c r="BL1868" s="22"/>
      <c r="BM1868" s="22"/>
      <c r="BN1868" s="22"/>
      <c r="BO1868" s="22"/>
      <c r="BP1868" s="22"/>
      <c r="BQ1868" s="22"/>
      <c r="BR1868" s="22"/>
      <c r="BS1868" s="22"/>
      <c r="BT1868" s="22"/>
      <c r="BU1868" s="22"/>
      <c r="BV1868" s="22"/>
      <c r="BW1868" s="22"/>
      <c r="BX1868" s="22"/>
      <c r="BY1868" s="22"/>
      <c r="BZ1868" s="22"/>
      <c r="CA1868" s="22"/>
      <c r="CB1868" s="22"/>
      <c r="CC1868" s="22"/>
      <c r="CD1868" s="22"/>
      <c r="CE1868" s="22"/>
      <c r="CF1868" s="22"/>
      <c r="CG1868" s="22"/>
      <c r="CH1868" s="22"/>
      <c r="CI1868" s="22"/>
      <c r="CJ1868" s="22"/>
      <c r="CK1868" s="24"/>
      <c r="CL1868" s="22"/>
      <c r="CM1868" s="22"/>
      <c r="CN1868" s="22"/>
      <c r="CO1868" s="22"/>
      <c r="CP1868" s="22"/>
      <c r="CQ1868" s="22"/>
      <c r="CR1868" s="22"/>
      <c r="CS1868" s="22"/>
      <c r="CT1868" s="22"/>
      <c r="CU1868" s="22"/>
      <c r="CV1868" s="22"/>
      <c r="CW1868" s="22"/>
      <c r="CX1868" s="22"/>
      <c r="CY1868" s="22"/>
      <c r="CZ1868" s="22"/>
      <c r="DA1868" s="22"/>
      <c r="DB1868" s="22"/>
      <c r="DC1868" s="22"/>
      <c r="DD1868" s="22"/>
      <c r="DE1868" s="22"/>
      <c r="DF1868" s="22"/>
      <c r="DG1868" s="22"/>
      <c r="DH1868" s="22"/>
      <c r="DI1868" s="22"/>
      <c r="DJ1868" s="22"/>
      <c r="DK1868" s="22"/>
      <c r="DL1868" s="22"/>
      <c r="DM1868" s="22"/>
      <c r="DN1868" s="22"/>
      <c r="DO1868" s="22"/>
      <c r="DP1868" s="22"/>
      <c r="DQ1868" s="24"/>
      <c r="DR1868" s="22"/>
      <c r="DS1868" s="22"/>
      <c r="DT1868" s="22"/>
      <c r="DU1868" s="22"/>
      <c r="DV1868" s="22"/>
      <c r="DW1868" s="22"/>
      <c r="DX1868" s="22"/>
      <c r="DY1868" s="22"/>
      <c r="DZ1868" s="22"/>
      <c r="EA1868" s="22"/>
      <c r="EB1868" s="22"/>
      <c r="EC1868" s="22"/>
      <c r="ED1868" s="22"/>
      <c r="EE1868" s="22"/>
      <c r="EF1868" s="22"/>
      <c r="EG1868" s="22"/>
      <c r="EH1868" s="22"/>
      <c r="EI1868" s="22"/>
      <c r="EJ1868" s="22"/>
      <c r="EK1868" s="22"/>
      <c r="EL1868" s="22"/>
      <c r="EM1868" s="22"/>
      <c r="EN1868" s="22"/>
      <c r="EO1868" s="22"/>
      <c r="EP1868" s="22"/>
      <c r="EQ1868" s="22"/>
      <c r="ER1868" s="22"/>
      <c r="ES1868" s="22"/>
      <c r="ET1868" s="22"/>
      <c r="EU1868" s="22"/>
      <c r="EV1868" s="22"/>
      <c r="EW1868" s="24"/>
      <c r="EX1868" s="22"/>
      <c r="EY1868" s="22"/>
      <c r="EZ1868" s="22"/>
      <c r="FA1868" s="22"/>
      <c r="FB1868" s="22"/>
      <c r="FC1868" s="22"/>
      <c r="FD1868" s="22"/>
      <c r="FE1868" s="22"/>
      <c r="FF1868" s="22"/>
      <c r="FG1868" s="22"/>
      <c r="FH1868" s="22"/>
      <c r="FI1868" s="22"/>
      <c r="FJ1868" s="22"/>
      <c r="FK1868" s="22"/>
      <c r="FL1868" s="22"/>
      <c r="FM1868" s="22"/>
      <c r="FN1868" s="22"/>
      <c r="FO1868" s="22"/>
      <c r="FP1868" s="22"/>
      <c r="FQ1868" s="22"/>
      <c r="FR1868" s="22"/>
      <c r="FS1868" s="22"/>
      <c r="FT1868" s="22"/>
      <c r="FU1868" s="22"/>
      <c r="FV1868" s="22"/>
      <c r="FW1868" s="22"/>
      <c r="FX1868" s="22"/>
      <c r="FY1868" s="22"/>
      <c r="FZ1868" s="22"/>
      <c r="GA1868" s="22"/>
      <c r="GB1868" s="22"/>
      <c r="GC1868" s="24"/>
      <c r="GD1868" s="22"/>
      <c r="GE1868" s="22"/>
      <c r="GF1868" s="22"/>
      <c r="GG1868" s="22"/>
      <c r="GH1868" s="22"/>
      <c r="GI1868" s="22"/>
      <c r="GJ1868" s="22"/>
      <c r="GK1868" s="22"/>
      <c r="GL1868" s="22"/>
      <c r="GM1868" s="22"/>
      <c r="GN1868" s="22"/>
      <c r="GO1868" s="22"/>
      <c r="GP1868" s="22"/>
      <c r="GQ1868" s="22"/>
      <c r="GR1868" s="22"/>
      <c r="GS1868" s="22"/>
      <c r="GT1868" s="22"/>
      <c r="GU1868" s="22"/>
      <c r="GV1868" s="22"/>
      <c r="GW1868" s="22"/>
      <c r="GX1868" s="22"/>
      <c r="GY1868" s="22"/>
      <c r="GZ1868" s="22"/>
      <c r="HA1868" s="22"/>
      <c r="HB1868" s="22"/>
      <c r="HC1868" s="22"/>
      <c r="HD1868" s="22"/>
      <c r="HE1868" s="22"/>
      <c r="HF1868" s="22"/>
      <c r="HG1868" s="22"/>
      <c r="HH1868" s="22"/>
      <c r="HI1868" s="24"/>
      <c r="HJ1868" s="22"/>
      <c r="HK1868" s="22"/>
      <c r="HL1868" s="22"/>
      <c r="HM1868" s="22"/>
      <c r="HN1868" s="22"/>
      <c r="HO1868" s="22"/>
      <c r="HP1868" s="22"/>
      <c r="HQ1868" s="22"/>
      <c r="HR1868" s="22"/>
      <c r="HS1868" s="22"/>
      <c r="HT1868" s="22"/>
      <c r="HU1868" s="22"/>
      <c r="HV1868" s="22"/>
      <c r="HW1868" s="22"/>
      <c r="HX1868" s="22"/>
      <c r="HY1868" s="22"/>
      <c r="HZ1868" s="22"/>
      <c r="IA1868" s="22"/>
      <c r="IB1868" s="22"/>
      <c r="IC1868" s="22"/>
      <c r="ID1868" s="22"/>
      <c r="IE1868" s="22"/>
      <c r="IF1868" s="22"/>
      <c r="IG1868" s="22"/>
      <c r="IH1868" s="22"/>
      <c r="II1868" s="22"/>
      <c r="IJ1868" s="22"/>
      <c r="IK1868" s="22"/>
      <c r="IL1868" s="22"/>
      <c r="IM1868" s="22"/>
      <c r="IN1868" s="22"/>
      <c r="IO1868" s="24"/>
      <c r="IP1868" s="22"/>
      <c r="IQ1868" s="22"/>
      <c r="IR1868" s="22"/>
      <c r="IS1868" s="22"/>
      <c r="IT1868" s="22"/>
      <c r="IU1868" s="22"/>
      <c r="IV1868" s="22"/>
      <c r="IW1868" s="22"/>
      <c r="IX1868" s="22"/>
      <c r="IY1868" s="22"/>
      <c r="IZ1868" s="22"/>
      <c r="JA1868" s="22"/>
      <c r="JB1868" s="22"/>
      <c r="JC1868" s="22"/>
      <c r="JD1868" s="22"/>
      <c r="JE1868" s="22"/>
      <c r="JF1868" s="22"/>
      <c r="JG1868" s="22"/>
      <c r="JH1868" s="22"/>
      <c r="JI1868" s="22"/>
      <c r="JJ1868" s="22"/>
      <c r="JK1868" s="22"/>
      <c r="JL1868" s="22"/>
      <c r="JM1868" s="22"/>
      <c r="JN1868" s="22"/>
      <c r="JO1868" s="22"/>
      <c r="JP1868" s="22"/>
      <c r="JQ1868" s="22"/>
      <c r="JR1868" s="22"/>
      <c r="JS1868" s="22"/>
      <c r="JT1868" s="22"/>
      <c r="JU1868" s="24"/>
      <c r="JV1868" s="22"/>
      <c r="JW1868" s="22"/>
      <c r="JX1868" s="22"/>
      <c r="JY1868" s="22"/>
      <c r="JZ1868" s="22"/>
      <c r="KA1868" s="22"/>
      <c r="KB1868" s="22"/>
      <c r="KC1868" s="22"/>
      <c r="KD1868" s="22"/>
      <c r="KE1868" s="22"/>
      <c r="KF1868" s="22"/>
      <c r="KG1868" s="22"/>
      <c r="KH1868" s="22"/>
      <c r="KI1868" s="22"/>
      <c r="KJ1868" s="22"/>
      <c r="KK1868" s="22"/>
      <c r="KL1868" s="22"/>
      <c r="KM1868" s="22"/>
      <c r="KN1868" s="22"/>
      <c r="KO1868" s="22"/>
      <c r="KP1868" s="22"/>
      <c r="KQ1868" s="22"/>
      <c r="KR1868" s="22"/>
      <c r="KS1868" s="22"/>
      <c r="KT1868" s="22"/>
      <c r="KU1868" s="22"/>
      <c r="KV1868" s="22"/>
      <c r="KW1868" s="22"/>
      <c r="KX1868" s="22"/>
      <c r="KY1868" s="22"/>
      <c r="KZ1868" s="22"/>
      <c r="LA1868" s="24"/>
      <c r="LB1868" s="22"/>
      <c r="LC1868" s="22"/>
      <c r="LD1868" s="22"/>
      <c r="LE1868" s="22"/>
      <c r="LF1868" s="22"/>
      <c r="LG1868" s="22"/>
      <c r="LH1868" s="22"/>
      <c r="LI1868" s="22"/>
      <c r="LJ1868" s="22"/>
      <c r="LK1868" s="22"/>
      <c r="LL1868" s="22"/>
      <c r="LM1868" s="22"/>
      <c r="LN1868" s="22"/>
      <c r="LO1868" s="22"/>
      <c r="LP1868" s="22"/>
      <c r="LQ1868" s="22"/>
      <c r="LR1868" s="22"/>
      <c r="LS1868" s="22"/>
      <c r="LT1868" s="22"/>
      <c r="LU1868" s="22"/>
      <c r="LV1868" s="22"/>
      <c r="LW1868" s="22"/>
      <c r="LX1868" s="22"/>
      <c r="LY1868" s="22"/>
      <c r="LZ1868" s="22"/>
      <c r="MA1868" s="22"/>
      <c r="MB1868" s="22"/>
      <c r="MC1868" s="22"/>
      <c r="MD1868" s="22"/>
      <c r="ME1868" s="22"/>
      <c r="MF1868" s="22"/>
      <c r="MG1868" s="24"/>
      <c r="MH1868" s="22"/>
      <c r="MI1868" s="22"/>
      <c r="MJ1868" s="22"/>
      <c r="MK1868" s="22"/>
      <c r="ML1868" s="22"/>
      <c r="MM1868" s="22"/>
      <c r="MN1868" s="22"/>
      <c r="MO1868" s="22"/>
      <c r="MP1868" s="22"/>
      <c r="MQ1868" s="22"/>
      <c r="MR1868" s="22"/>
      <c r="MS1868" s="22"/>
      <c r="MT1868" s="22"/>
      <c r="MU1868" s="22"/>
      <c r="MV1868" s="22"/>
      <c r="MW1868" s="22"/>
      <c r="MX1868" s="22"/>
      <c r="MY1868" s="22"/>
      <c r="MZ1868" s="22"/>
      <c r="NA1868" s="22"/>
      <c r="NB1868" s="22"/>
      <c r="NC1868" s="22"/>
      <c r="ND1868" s="22"/>
      <c r="NE1868" s="22"/>
      <c r="NF1868" s="22"/>
      <c r="NG1868" s="22"/>
      <c r="NH1868" s="22"/>
      <c r="NI1868" s="22"/>
      <c r="NJ1868" s="22"/>
      <c r="NK1868" s="22"/>
      <c r="NL1868" s="22"/>
      <c r="NM1868" s="24"/>
      <c r="NN1868" s="22"/>
      <c r="NO1868" s="22"/>
      <c r="NP1868" s="22"/>
      <c r="NQ1868" s="22"/>
      <c r="NR1868" s="22"/>
      <c r="NS1868" s="22"/>
      <c r="NT1868" s="22"/>
      <c r="NU1868" s="22"/>
      <c r="NV1868" s="22"/>
      <c r="NW1868" s="22"/>
      <c r="NX1868" s="22"/>
      <c r="NY1868" s="22"/>
      <c r="NZ1868" s="22"/>
      <c r="OA1868" s="22"/>
      <c r="OB1868" s="22"/>
      <c r="OC1868" s="22"/>
      <c r="OD1868" s="22"/>
      <c r="OE1868" s="22"/>
      <c r="OF1868" s="22"/>
      <c r="OG1868" s="22"/>
      <c r="OH1868" s="22"/>
      <c r="OI1868" s="22"/>
      <c r="OJ1868" s="22"/>
      <c r="OK1868" s="22"/>
      <c r="OL1868" s="22"/>
      <c r="OM1868" s="22"/>
      <c r="ON1868" s="22"/>
      <c r="OO1868" s="22"/>
      <c r="OP1868" s="22"/>
      <c r="OQ1868" s="22"/>
      <c r="OR1868" s="22"/>
    </row>
    <row r="1869" spans="1:408" ht="15" thickBot="1">
      <c r="A1869" s="1" t="str">
        <f t="shared" si="50"/>
        <v>-137</v>
      </c>
      <c r="B1869" s="12" t="str">
        <f t="shared" si="52"/>
        <v/>
      </c>
      <c r="C1869" s="13"/>
      <c r="D1869" s="14"/>
      <c r="E1869" s="15"/>
      <c r="F1869" s="15"/>
      <c r="G1869" s="15">
        <f t="shared" si="51"/>
        <v>0</v>
      </c>
      <c r="H1869" s="16"/>
      <c r="I1869" s="14"/>
      <c r="J1869" s="17"/>
      <c r="K1869" s="78"/>
      <c r="L1869" s="18"/>
      <c r="M1869" s="18"/>
      <c r="N1869" s="16" t="e">
        <f t="shared" ca="1" si="48"/>
        <v>#NAME?</v>
      </c>
      <c r="O1869" s="19"/>
      <c r="P1869" s="19"/>
      <c r="Q1869" s="20"/>
      <c r="R1869" s="21" t="e">
        <f t="array" ref="R1869">VLOOKUP(C1869,DB!A:D,2,FALSE)</f>
        <v>#N/A</v>
      </c>
      <c r="S1869" s="21" t="e">
        <f t="array" ref="S1869">VLOOKUP(C1869,DB!A:D,3,FALSE)</f>
        <v>#N/A</v>
      </c>
      <c r="T1869" s="22" t="s">
        <v>19</v>
      </c>
      <c r="U1869" s="1" t="str">
        <f t="shared" si="53"/>
        <v/>
      </c>
      <c r="V1869" s="23" t="e">
        <f t="shared" ca="1" si="54"/>
        <v>#NAME?</v>
      </c>
      <c r="X1869" s="24" t="e">
        <f>VLOOKUP(CONCATENATE(C1869,D1869),'Honor 2025'!A:D,4,FALSE)</f>
        <v>#N/A</v>
      </c>
      <c r="Y1869" s="24"/>
      <c r="Z1869" s="22"/>
      <c r="AA1869" s="22"/>
      <c r="AB1869" s="22"/>
      <c r="AC1869" s="22"/>
      <c r="AD1869" s="22"/>
      <c r="AE1869" s="22"/>
      <c r="AF1869" s="22"/>
      <c r="AG1869" s="22"/>
      <c r="AH1869" s="22"/>
      <c r="AI1869" s="22"/>
      <c r="AJ1869" s="22"/>
      <c r="AK1869" s="22"/>
      <c r="AL1869" s="22"/>
      <c r="AM1869" s="22"/>
      <c r="AN1869" s="22"/>
      <c r="AO1869" s="22"/>
      <c r="AP1869" s="22"/>
      <c r="AQ1869" s="22"/>
      <c r="AR1869" s="22"/>
      <c r="AS1869" s="22"/>
      <c r="AT1869" s="22"/>
      <c r="AU1869" s="22"/>
      <c r="AV1869" s="22"/>
      <c r="AW1869" s="22"/>
      <c r="AX1869" s="22"/>
      <c r="AY1869" s="22"/>
      <c r="AZ1869" s="22"/>
      <c r="BA1869" s="22"/>
      <c r="BB1869" s="22"/>
      <c r="BC1869" s="22"/>
      <c r="BD1869" s="22"/>
      <c r="BE1869" s="24"/>
      <c r="BF1869" s="22"/>
      <c r="BG1869" s="22"/>
      <c r="BH1869" s="22"/>
      <c r="BI1869" s="22"/>
      <c r="BJ1869" s="22"/>
      <c r="BK1869" s="22"/>
      <c r="BL1869" s="22"/>
      <c r="BM1869" s="22"/>
      <c r="BN1869" s="22"/>
      <c r="BO1869" s="22"/>
      <c r="BP1869" s="22"/>
      <c r="BQ1869" s="22"/>
      <c r="BR1869" s="22"/>
      <c r="BS1869" s="22"/>
      <c r="BT1869" s="22"/>
      <c r="BU1869" s="22"/>
      <c r="BV1869" s="22"/>
      <c r="BW1869" s="22"/>
      <c r="BX1869" s="22"/>
      <c r="BY1869" s="22"/>
      <c r="BZ1869" s="22"/>
      <c r="CA1869" s="22"/>
      <c r="CB1869" s="22"/>
      <c r="CC1869" s="22"/>
      <c r="CD1869" s="22"/>
      <c r="CE1869" s="22"/>
      <c r="CF1869" s="22"/>
      <c r="CG1869" s="22"/>
      <c r="CH1869" s="22"/>
      <c r="CI1869" s="22"/>
      <c r="CJ1869" s="22"/>
      <c r="CK1869" s="24"/>
      <c r="CL1869" s="22"/>
      <c r="CM1869" s="22"/>
      <c r="CN1869" s="22"/>
      <c r="CO1869" s="22"/>
      <c r="CP1869" s="22"/>
      <c r="CQ1869" s="22"/>
      <c r="CR1869" s="22"/>
      <c r="CS1869" s="22"/>
      <c r="CT1869" s="22"/>
      <c r="CU1869" s="22"/>
      <c r="CV1869" s="22"/>
      <c r="CW1869" s="22"/>
      <c r="CX1869" s="22"/>
      <c r="CY1869" s="22"/>
      <c r="CZ1869" s="22"/>
      <c r="DA1869" s="22"/>
      <c r="DB1869" s="22"/>
      <c r="DC1869" s="22"/>
      <c r="DD1869" s="22"/>
      <c r="DE1869" s="22"/>
      <c r="DF1869" s="22"/>
      <c r="DG1869" s="22"/>
      <c r="DH1869" s="22"/>
      <c r="DI1869" s="22"/>
      <c r="DJ1869" s="22"/>
      <c r="DK1869" s="22"/>
      <c r="DL1869" s="22"/>
      <c r="DM1869" s="22"/>
      <c r="DN1869" s="22"/>
      <c r="DO1869" s="22"/>
      <c r="DP1869" s="22"/>
      <c r="DQ1869" s="24"/>
      <c r="DR1869" s="22"/>
      <c r="DS1869" s="22"/>
      <c r="DT1869" s="22"/>
      <c r="DU1869" s="22"/>
      <c r="DV1869" s="22"/>
      <c r="DW1869" s="22"/>
      <c r="DX1869" s="22"/>
      <c r="DY1869" s="22"/>
      <c r="DZ1869" s="22"/>
      <c r="EA1869" s="22"/>
      <c r="EB1869" s="22"/>
      <c r="EC1869" s="22"/>
      <c r="ED1869" s="22"/>
      <c r="EE1869" s="22"/>
      <c r="EF1869" s="22"/>
      <c r="EG1869" s="22"/>
      <c r="EH1869" s="22"/>
      <c r="EI1869" s="22"/>
      <c r="EJ1869" s="22"/>
      <c r="EK1869" s="22"/>
      <c r="EL1869" s="22"/>
      <c r="EM1869" s="22"/>
      <c r="EN1869" s="22"/>
      <c r="EO1869" s="22"/>
      <c r="EP1869" s="22"/>
      <c r="EQ1869" s="22"/>
      <c r="ER1869" s="22"/>
      <c r="ES1869" s="22"/>
      <c r="ET1869" s="22"/>
      <c r="EU1869" s="22"/>
      <c r="EV1869" s="22"/>
      <c r="EW1869" s="24"/>
      <c r="EX1869" s="22"/>
      <c r="EY1869" s="22"/>
      <c r="EZ1869" s="22"/>
      <c r="FA1869" s="22"/>
      <c r="FB1869" s="22"/>
      <c r="FC1869" s="22"/>
      <c r="FD1869" s="22"/>
      <c r="FE1869" s="22"/>
      <c r="FF1869" s="22"/>
      <c r="FG1869" s="22"/>
      <c r="FH1869" s="22"/>
      <c r="FI1869" s="22"/>
      <c r="FJ1869" s="22"/>
      <c r="FK1869" s="22"/>
      <c r="FL1869" s="22"/>
      <c r="FM1869" s="22"/>
      <c r="FN1869" s="22"/>
      <c r="FO1869" s="22"/>
      <c r="FP1869" s="22"/>
      <c r="FQ1869" s="22"/>
      <c r="FR1869" s="22"/>
      <c r="FS1869" s="22"/>
      <c r="FT1869" s="22"/>
      <c r="FU1869" s="22"/>
      <c r="FV1869" s="22"/>
      <c r="FW1869" s="22"/>
      <c r="FX1869" s="22"/>
      <c r="FY1869" s="22"/>
      <c r="FZ1869" s="22"/>
      <c r="GA1869" s="22"/>
      <c r="GB1869" s="22"/>
      <c r="GC1869" s="24"/>
      <c r="GD1869" s="22"/>
      <c r="GE1869" s="22"/>
      <c r="GF1869" s="22"/>
      <c r="GG1869" s="22"/>
      <c r="GH1869" s="22"/>
      <c r="GI1869" s="22"/>
      <c r="GJ1869" s="22"/>
      <c r="GK1869" s="22"/>
      <c r="GL1869" s="22"/>
      <c r="GM1869" s="22"/>
      <c r="GN1869" s="22"/>
      <c r="GO1869" s="22"/>
      <c r="GP1869" s="22"/>
      <c r="GQ1869" s="22"/>
      <c r="GR1869" s="22"/>
      <c r="GS1869" s="22"/>
      <c r="GT1869" s="22"/>
      <c r="GU1869" s="22"/>
      <c r="GV1869" s="22"/>
      <c r="GW1869" s="22"/>
      <c r="GX1869" s="22"/>
      <c r="GY1869" s="22"/>
      <c r="GZ1869" s="22"/>
      <c r="HA1869" s="22"/>
      <c r="HB1869" s="22"/>
      <c r="HC1869" s="22"/>
      <c r="HD1869" s="22"/>
      <c r="HE1869" s="22"/>
      <c r="HF1869" s="22"/>
      <c r="HG1869" s="22"/>
      <c r="HH1869" s="22"/>
      <c r="HI1869" s="24"/>
      <c r="HJ1869" s="22"/>
      <c r="HK1869" s="22"/>
      <c r="HL1869" s="22"/>
      <c r="HM1869" s="22"/>
      <c r="HN1869" s="22"/>
      <c r="HO1869" s="22"/>
      <c r="HP1869" s="22"/>
      <c r="HQ1869" s="22"/>
      <c r="HR1869" s="22"/>
      <c r="HS1869" s="22"/>
      <c r="HT1869" s="22"/>
      <c r="HU1869" s="22"/>
      <c r="HV1869" s="22"/>
      <c r="HW1869" s="22"/>
      <c r="HX1869" s="22"/>
      <c r="HY1869" s="22"/>
      <c r="HZ1869" s="22"/>
      <c r="IA1869" s="22"/>
      <c r="IB1869" s="22"/>
      <c r="IC1869" s="22"/>
      <c r="ID1869" s="22"/>
      <c r="IE1869" s="22"/>
      <c r="IF1869" s="22"/>
      <c r="IG1869" s="22"/>
      <c r="IH1869" s="22"/>
      <c r="II1869" s="22"/>
      <c r="IJ1869" s="22"/>
      <c r="IK1869" s="22"/>
      <c r="IL1869" s="22"/>
      <c r="IM1869" s="22"/>
      <c r="IN1869" s="22"/>
      <c r="IO1869" s="24"/>
      <c r="IP1869" s="22"/>
      <c r="IQ1869" s="22"/>
      <c r="IR1869" s="22"/>
      <c r="IS1869" s="22"/>
      <c r="IT1869" s="22"/>
      <c r="IU1869" s="22"/>
      <c r="IV1869" s="22"/>
      <c r="IW1869" s="22"/>
      <c r="IX1869" s="22"/>
      <c r="IY1869" s="22"/>
      <c r="IZ1869" s="22"/>
      <c r="JA1869" s="22"/>
      <c r="JB1869" s="22"/>
      <c r="JC1869" s="22"/>
      <c r="JD1869" s="22"/>
      <c r="JE1869" s="22"/>
      <c r="JF1869" s="22"/>
      <c r="JG1869" s="22"/>
      <c r="JH1869" s="22"/>
      <c r="JI1869" s="22"/>
      <c r="JJ1869" s="22"/>
      <c r="JK1869" s="22"/>
      <c r="JL1869" s="22"/>
      <c r="JM1869" s="22"/>
      <c r="JN1869" s="22"/>
      <c r="JO1869" s="22"/>
      <c r="JP1869" s="22"/>
      <c r="JQ1869" s="22"/>
      <c r="JR1869" s="22"/>
      <c r="JS1869" s="22"/>
      <c r="JT1869" s="22"/>
      <c r="JU1869" s="24"/>
      <c r="JV1869" s="22"/>
      <c r="JW1869" s="22"/>
      <c r="JX1869" s="22"/>
      <c r="JY1869" s="22"/>
      <c r="JZ1869" s="22"/>
      <c r="KA1869" s="22"/>
      <c r="KB1869" s="22"/>
      <c r="KC1869" s="22"/>
      <c r="KD1869" s="22"/>
      <c r="KE1869" s="22"/>
      <c r="KF1869" s="22"/>
      <c r="KG1869" s="22"/>
      <c r="KH1869" s="22"/>
      <c r="KI1869" s="22"/>
      <c r="KJ1869" s="22"/>
      <c r="KK1869" s="22"/>
      <c r="KL1869" s="22"/>
      <c r="KM1869" s="22"/>
      <c r="KN1869" s="22"/>
      <c r="KO1869" s="22"/>
      <c r="KP1869" s="22"/>
      <c r="KQ1869" s="22"/>
      <c r="KR1869" s="22"/>
      <c r="KS1869" s="22"/>
      <c r="KT1869" s="22"/>
      <c r="KU1869" s="22"/>
      <c r="KV1869" s="22"/>
      <c r="KW1869" s="22"/>
      <c r="KX1869" s="22"/>
      <c r="KY1869" s="22"/>
      <c r="KZ1869" s="22"/>
      <c r="LA1869" s="24"/>
      <c r="LB1869" s="22"/>
      <c r="LC1869" s="22"/>
      <c r="LD1869" s="22"/>
      <c r="LE1869" s="22"/>
      <c r="LF1869" s="22"/>
      <c r="LG1869" s="22"/>
      <c r="LH1869" s="22"/>
      <c r="LI1869" s="22"/>
      <c r="LJ1869" s="22"/>
      <c r="LK1869" s="22"/>
      <c r="LL1869" s="22"/>
      <c r="LM1869" s="22"/>
      <c r="LN1869" s="22"/>
      <c r="LO1869" s="22"/>
      <c r="LP1869" s="22"/>
      <c r="LQ1869" s="22"/>
      <c r="LR1869" s="22"/>
      <c r="LS1869" s="22"/>
      <c r="LT1869" s="22"/>
      <c r="LU1869" s="22"/>
      <c r="LV1869" s="22"/>
      <c r="LW1869" s="22"/>
      <c r="LX1869" s="22"/>
      <c r="LY1869" s="22"/>
      <c r="LZ1869" s="22"/>
      <c r="MA1869" s="22"/>
      <c r="MB1869" s="22"/>
      <c r="MC1869" s="22"/>
      <c r="MD1869" s="22"/>
      <c r="ME1869" s="22"/>
      <c r="MF1869" s="22"/>
      <c r="MG1869" s="24"/>
      <c r="MH1869" s="22"/>
      <c r="MI1869" s="22"/>
      <c r="MJ1869" s="22"/>
      <c r="MK1869" s="22"/>
      <c r="ML1869" s="22"/>
      <c r="MM1869" s="22"/>
      <c r="MN1869" s="22"/>
      <c r="MO1869" s="22"/>
      <c r="MP1869" s="22"/>
      <c r="MQ1869" s="22"/>
      <c r="MR1869" s="22"/>
      <c r="MS1869" s="22"/>
      <c r="MT1869" s="22"/>
      <c r="MU1869" s="22"/>
      <c r="MV1869" s="22"/>
      <c r="MW1869" s="22"/>
      <c r="MX1869" s="22"/>
      <c r="MY1869" s="22"/>
      <c r="MZ1869" s="22"/>
      <c r="NA1869" s="22"/>
      <c r="NB1869" s="22"/>
      <c r="NC1869" s="22"/>
      <c r="ND1869" s="22"/>
      <c r="NE1869" s="22"/>
      <c r="NF1869" s="22"/>
      <c r="NG1869" s="22"/>
      <c r="NH1869" s="22"/>
      <c r="NI1869" s="22"/>
      <c r="NJ1869" s="22"/>
      <c r="NK1869" s="22"/>
      <c r="NL1869" s="22"/>
      <c r="NM1869" s="24"/>
      <c r="NN1869" s="22"/>
      <c r="NO1869" s="22"/>
      <c r="NP1869" s="22"/>
      <c r="NQ1869" s="22"/>
      <c r="NR1869" s="22"/>
      <c r="NS1869" s="22"/>
      <c r="NT1869" s="22"/>
      <c r="NU1869" s="22"/>
      <c r="NV1869" s="22"/>
      <c r="NW1869" s="22"/>
      <c r="NX1869" s="22"/>
      <c r="NY1869" s="22"/>
      <c r="NZ1869" s="22"/>
      <c r="OA1869" s="22"/>
      <c r="OB1869" s="22"/>
      <c r="OC1869" s="22"/>
      <c r="OD1869" s="22"/>
      <c r="OE1869" s="22"/>
      <c r="OF1869" s="22"/>
      <c r="OG1869" s="22"/>
      <c r="OH1869" s="22"/>
      <c r="OI1869" s="22"/>
      <c r="OJ1869" s="22"/>
      <c r="OK1869" s="22"/>
      <c r="OL1869" s="22"/>
      <c r="OM1869" s="22"/>
      <c r="ON1869" s="22"/>
      <c r="OO1869" s="22"/>
      <c r="OP1869" s="22"/>
      <c r="OQ1869" s="22"/>
      <c r="OR1869" s="22"/>
    </row>
    <row r="1870" spans="1:408" ht="15" thickBot="1">
      <c r="A1870" s="1" t="str">
        <f t="shared" si="50"/>
        <v>-138</v>
      </c>
      <c r="B1870" s="12" t="str">
        <f t="shared" si="52"/>
        <v/>
      </c>
      <c r="C1870" s="13"/>
      <c r="D1870" s="14"/>
      <c r="E1870" s="15"/>
      <c r="F1870" s="15"/>
      <c r="G1870" s="15">
        <f t="shared" si="51"/>
        <v>0</v>
      </c>
      <c r="H1870" s="16"/>
      <c r="I1870" s="14"/>
      <c r="J1870" s="17"/>
      <c r="K1870" s="79"/>
      <c r="L1870" s="18"/>
      <c r="M1870" s="18"/>
      <c r="N1870" s="16" t="e">
        <f t="shared" ca="1" si="48"/>
        <v>#NAME?</v>
      </c>
      <c r="O1870" s="19"/>
      <c r="P1870" s="19"/>
      <c r="Q1870" s="20"/>
      <c r="R1870" s="21" t="e">
        <f t="array" ref="R1870">VLOOKUP(C1870,DB!A:D,2,FALSE)</f>
        <v>#N/A</v>
      </c>
      <c r="S1870" s="21" t="e">
        <f t="array" ref="S1870">VLOOKUP(C1870,DB!A:D,3,FALSE)</f>
        <v>#N/A</v>
      </c>
      <c r="T1870" s="22" t="s">
        <v>19</v>
      </c>
      <c r="U1870" s="1" t="str">
        <f t="shared" si="53"/>
        <v/>
      </c>
      <c r="V1870" s="23" t="e">
        <f t="shared" ca="1" si="54"/>
        <v>#NAME?</v>
      </c>
      <c r="X1870" s="24" t="e">
        <f>VLOOKUP(CONCATENATE(C1870,D1870),'Honor 2025'!A:D,4,FALSE)</f>
        <v>#N/A</v>
      </c>
      <c r="Y1870" s="24"/>
      <c r="Z1870" s="22"/>
      <c r="AA1870" s="22"/>
      <c r="AB1870" s="22"/>
      <c r="AC1870" s="22"/>
      <c r="AD1870" s="22"/>
      <c r="AE1870" s="22"/>
      <c r="AF1870" s="22"/>
      <c r="AG1870" s="22"/>
      <c r="AH1870" s="22"/>
      <c r="AI1870" s="22"/>
      <c r="AJ1870" s="22"/>
      <c r="AK1870" s="22"/>
      <c r="AL1870" s="22"/>
      <c r="AM1870" s="22"/>
      <c r="AN1870" s="22"/>
      <c r="AO1870" s="22"/>
      <c r="AP1870" s="22"/>
      <c r="AQ1870" s="22"/>
      <c r="AR1870" s="22"/>
      <c r="AS1870" s="22"/>
      <c r="AT1870" s="22"/>
      <c r="AU1870" s="22"/>
      <c r="AV1870" s="22"/>
      <c r="AW1870" s="22"/>
      <c r="AX1870" s="22"/>
      <c r="AY1870" s="22"/>
      <c r="AZ1870" s="22"/>
      <c r="BA1870" s="22"/>
      <c r="BB1870" s="22"/>
      <c r="BC1870" s="22"/>
      <c r="BD1870" s="22"/>
      <c r="BE1870" s="24"/>
      <c r="BF1870" s="22"/>
      <c r="BG1870" s="22"/>
      <c r="BH1870" s="22"/>
      <c r="BI1870" s="22"/>
      <c r="BJ1870" s="22"/>
      <c r="BK1870" s="22"/>
      <c r="BL1870" s="22"/>
      <c r="BM1870" s="22"/>
      <c r="BN1870" s="22"/>
      <c r="BO1870" s="22"/>
      <c r="BP1870" s="22"/>
      <c r="BQ1870" s="22"/>
      <c r="BR1870" s="22"/>
      <c r="BS1870" s="22"/>
      <c r="BT1870" s="22"/>
      <c r="BU1870" s="22"/>
      <c r="BV1870" s="22"/>
      <c r="BW1870" s="22"/>
      <c r="BX1870" s="22"/>
      <c r="BY1870" s="22"/>
      <c r="BZ1870" s="22"/>
      <c r="CA1870" s="22"/>
      <c r="CB1870" s="22"/>
      <c r="CC1870" s="22"/>
      <c r="CD1870" s="22"/>
      <c r="CE1870" s="22"/>
      <c r="CF1870" s="22"/>
      <c r="CG1870" s="22"/>
      <c r="CH1870" s="22"/>
      <c r="CI1870" s="22"/>
      <c r="CJ1870" s="22"/>
      <c r="CK1870" s="24"/>
      <c r="CL1870" s="22"/>
      <c r="CM1870" s="22"/>
      <c r="CN1870" s="22"/>
      <c r="CO1870" s="22"/>
      <c r="CP1870" s="22"/>
      <c r="CQ1870" s="22"/>
      <c r="CR1870" s="22"/>
      <c r="CS1870" s="22"/>
      <c r="CT1870" s="22"/>
      <c r="CU1870" s="22"/>
      <c r="CV1870" s="22"/>
      <c r="CW1870" s="22"/>
      <c r="CX1870" s="22"/>
      <c r="CY1870" s="22"/>
      <c r="CZ1870" s="22"/>
      <c r="DA1870" s="22"/>
      <c r="DB1870" s="22"/>
      <c r="DC1870" s="22"/>
      <c r="DD1870" s="22"/>
      <c r="DE1870" s="22"/>
      <c r="DF1870" s="22"/>
      <c r="DG1870" s="22"/>
      <c r="DH1870" s="22"/>
      <c r="DI1870" s="22"/>
      <c r="DJ1870" s="22"/>
      <c r="DK1870" s="22"/>
      <c r="DL1870" s="22"/>
      <c r="DM1870" s="22"/>
      <c r="DN1870" s="22"/>
      <c r="DO1870" s="22"/>
      <c r="DP1870" s="22"/>
      <c r="DQ1870" s="24"/>
      <c r="DR1870" s="22"/>
      <c r="DS1870" s="22"/>
      <c r="DT1870" s="22"/>
      <c r="DU1870" s="22"/>
      <c r="DV1870" s="22"/>
      <c r="DW1870" s="22"/>
      <c r="DX1870" s="22"/>
      <c r="DY1870" s="22"/>
      <c r="DZ1870" s="22"/>
      <c r="EA1870" s="22"/>
      <c r="EB1870" s="22"/>
      <c r="EC1870" s="22"/>
      <c r="ED1870" s="22"/>
      <c r="EE1870" s="22"/>
      <c r="EF1870" s="22"/>
      <c r="EG1870" s="22"/>
      <c r="EH1870" s="22"/>
      <c r="EI1870" s="22"/>
      <c r="EJ1870" s="22"/>
      <c r="EK1870" s="22"/>
      <c r="EL1870" s="22"/>
      <c r="EM1870" s="22"/>
      <c r="EN1870" s="22"/>
      <c r="EO1870" s="22"/>
      <c r="EP1870" s="22"/>
      <c r="EQ1870" s="22"/>
      <c r="ER1870" s="22"/>
      <c r="ES1870" s="22"/>
      <c r="ET1870" s="22"/>
      <c r="EU1870" s="22"/>
      <c r="EV1870" s="22"/>
      <c r="EW1870" s="24"/>
      <c r="EX1870" s="22"/>
      <c r="EY1870" s="22"/>
      <c r="EZ1870" s="22"/>
      <c r="FA1870" s="22"/>
      <c r="FB1870" s="22"/>
      <c r="FC1870" s="22"/>
      <c r="FD1870" s="22"/>
      <c r="FE1870" s="22"/>
      <c r="FF1870" s="22"/>
      <c r="FG1870" s="22"/>
      <c r="FH1870" s="22"/>
      <c r="FI1870" s="22"/>
      <c r="FJ1870" s="22"/>
      <c r="FK1870" s="22"/>
      <c r="FL1870" s="22"/>
      <c r="FM1870" s="22"/>
      <c r="FN1870" s="22"/>
      <c r="FO1870" s="22"/>
      <c r="FP1870" s="22"/>
      <c r="FQ1870" s="22"/>
      <c r="FR1870" s="22"/>
      <c r="FS1870" s="22"/>
      <c r="FT1870" s="22"/>
      <c r="FU1870" s="22"/>
      <c r="FV1870" s="22"/>
      <c r="FW1870" s="22"/>
      <c r="FX1870" s="22"/>
      <c r="FY1870" s="22"/>
      <c r="FZ1870" s="22"/>
      <c r="GA1870" s="22"/>
      <c r="GB1870" s="22"/>
      <c r="GC1870" s="24"/>
      <c r="GD1870" s="22"/>
      <c r="GE1870" s="22"/>
      <c r="GF1870" s="22"/>
      <c r="GG1870" s="22"/>
      <c r="GH1870" s="22"/>
      <c r="GI1870" s="22"/>
      <c r="GJ1870" s="22"/>
      <c r="GK1870" s="22"/>
      <c r="GL1870" s="22"/>
      <c r="GM1870" s="22"/>
      <c r="GN1870" s="22"/>
      <c r="GO1870" s="22"/>
      <c r="GP1870" s="22"/>
      <c r="GQ1870" s="22"/>
      <c r="GR1870" s="22"/>
      <c r="GS1870" s="22"/>
      <c r="GT1870" s="22"/>
      <c r="GU1870" s="22"/>
      <c r="GV1870" s="22"/>
      <c r="GW1870" s="22"/>
      <c r="GX1870" s="22"/>
      <c r="GY1870" s="22"/>
      <c r="GZ1870" s="22"/>
      <c r="HA1870" s="22"/>
      <c r="HB1870" s="22"/>
      <c r="HC1870" s="22"/>
      <c r="HD1870" s="22"/>
      <c r="HE1870" s="22"/>
      <c r="HF1870" s="22"/>
      <c r="HG1870" s="22"/>
      <c r="HH1870" s="22"/>
      <c r="HI1870" s="24"/>
      <c r="HJ1870" s="22"/>
      <c r="HK1870" s="22"/>
      <c r="HL1870" s="22"/>
      <c r="HM1870" s="22"/>
      <c r="HN1870" s="22"/>
      <c r="HO1870" s="22"/>
      <c r="HP1870" s="22"/>
      <c r="HQ1870" s="22"/>
      <c r="HR1870" s="22"/>
      <c r="HS1870" s="22"/>
      <c r="HT1870" s="22"/>
      <c r="HU1870" s="22"/>
      <c r="HV1870" s="22"/>
      <c r="HW1870" s="22"/>
      <c r="HX1870" s="22"/>
      <c r="HY1870" s="22"/>
      <c r="HZ1870" s="22"/>
      <c r="IA1870" s="22"/>
      <c r="IB1870" s="22"/>
      <c r="IC1870" s="22"/>
      <c r="ID1870" s="22"/>
      <c r="IE1870" s="22"/>
      <c r="IF1870" s="22"/>
      <c r="IG1870" s="22"/>
      <c r="IH1870" s="22"/>
      <c r="II1870" s="22"/>
      <c r="IJ1870" s="22"/>
      <c r="IK1870" s="22"/>
      <c r="IL1870" s="22"/>
      <c r="IM1870" s="22"/>
      <c r="IN1870" s="22"/>
      <c r="IO1870" s="24"/>
      <c r="IP1870" s="22"/>
      <c r="IQ1870" s="22"/>
      <c r="IR1870" s="22"/>
      <c r="IS1870" s="22"/>
      <c r="IT1870" s="22"/>
      <c r="IU1870" s="22"/>
      <c r="IV1870" s="22"/>
      <c r="IW1870" s="22"/>
      <c r="IX1870" s="22"/>
      <c r="IY1870" s="22"/>
      <c r="IZ1870" s="22"/>
      <c r="JA1870" s="22"/>
      <c r="JB1870" s="22"/>
      <c r="JC1870" s="22"/>
      <c r="JD1870" s="22"/>
      <c r="JE1870" s="22"/>
      <c r="JF1870" s="22"/>
      <c r="JG1870" s="22"/>
      <c r="JH1870" s="22"/>
      <c r="JI1870" s="22"/>
      <c r="JJ1870" s="22"/>
      <c r="JK1870" s="22"/>
      <c r="JL1870" s="22"/>
      <c r="JM1870" s="22"/>
      <c r="JN1870" s="22"/>
      <c r="JO1870" s="22"/>
      <c r="JP1870" s="22"/>
      <c r="JQ1870" s="22"/>
      <c r="JR1870" s="22"/>
      <c r="JS1870" s="22"/>
      <c r="JT1870" s="22"/>
      <c r="JU1870" s="24"/>
      <c r="JV1870" s="22"/>
      <c r="JW1870" s="22"/>
      <c r="JX1870" s="22"/>
      <c r="JY1870" s="22"/>
      <c r="JZ1870" s="22"/>
      <c r="KA1870" s="22"/>
      <c r="KB1870" s="22"/>
      <c r="KC1870" s="22"/>
      <c r="KD1870" s="22"/>
      <c r="KE1870" s="22"/>
      <c r="KF1870" s="22"/>
      <c r="KG1870" s="22"/>
      <c r="KH1870" s="22"/>
      <c r="KI1870" s="22"/>
      <c r="KJ1870" s="22"/>
      <c r="KK1870" s="22"/>
      <c r="KL1870" s="22"/>
      <c r="KM1870" s="22"/>
      <c r="KN1870" s="22"/>
      <c r="KO1870" s="22"/>
      <c r="KP1870" s="22"/>
      <c r="KQ1870" s="22"/>
      <c r="KR1870" s="22"/>
      <c r="KS1870" s="22"/>
      <c r="KT1870" s="22"/>
      <c r="KU1870" s="22"/>
      <c r="KV1870" s="22"/>
      <c r="KW1870" s="22"/>
      <c r="KX1870" s="22"/>
      <c r="KY1870" s="22"/>
      <c r="KZ1870" s="22"/>
      <c r="LA1870" s="24"/>
      <c r="LB1870" s="22"/>
      <c r="LC1870" s="22"/>
      <c r="LD1870" s="22"/>
      <c r="LE1870" s="22"/>
      <c r="LF1870" s="22"/>
      <c r="LG1870" s="22"/>
      <c r="LH1870" s="22"/>
      <c r="LI1870" s="22"/>
      <c r="LJ1870" s="22"/>
      <c r="LK1870" s="22"/>
      <c r="LL1870" s="22"/>
      <c r="LM1870" s="22"/>
      <c r="LN1870" s="22"/>
      <c r="LO1870" s="22"/>
      <c r="LP1870" s="22"/>
      <c r="LQ1870" s="22"/>
      <c r="LR1870" s="22"/>
      <c r="LS1870" s="22"/>
      <c r="LT1870" s="22"/>
      <c r="LU1870" s="22"/>
      <c r="LV1870" s="22"/>
      <c r="LW1870" s="22"/>
      <c r="LX1870" s="22"/>
      <c r="LY1870" s="22"/>
      <c r="LZ1870" s="22"/>
      <c r="MA1870" s="22"/>
      <c r="MB1870" s="22"/>
      <c r="MC1870" s="22"/>
      <c r="MD1870" s="22"/>
      <c r="ME1870" s="22"/>
      <c r="MF1870" s="22"/>
      <c r="MG1870" s="24"/>
      <c r="MH1870" s="22"/>
      <c r="MI1870" s="22"/>
      <c r="MJ1870" s="22"/>
      <c r="MK1870" s="22"/>
      <c r="ML1870" s="22"/>
      <c r="MM1870" s="22"/>
      <c r="MN1870" s="22"/>
      <c r="MO1870" s="22"/>
      <c r="MP1870" s="22"/>
      <c r="MQ1870" s="22"/>
      <c r="MR1870" s="22"/>
      <c r="MS1870" s="22"/>
      <c r="MT1870" s="22"/>
      <c r="MU1870" s="22"/>
      <c r="MV1870" s="22"/>
      <c r="MW1870" s="22"/>
      <c r="MX1870" s="22"/>
      <c r="MY1870" s="22"/>
      <c r="MZ1870" s="22"/>
      <c r="NA1870" s="22"/>
      <c r="NB1870" s="22"/>
      <c r="NC1870" s="22"/>
      <c r="ND1870" s="22"/>
      <c r="NE1870" s="22"/>
      <c r="NF1870" s="22"/>
      <c r="NG1870" s="22"/>
      <c r="NH1870" s="22"/>
      <c r="NI1870" s="22"/>
      <c r="NJ1870" s="22"/>
      <c r="NK1870" s="22"/>
      <c r="NL1870" s="22"/>
      <c r="NM1870" s="24"/>
      <c r="NN1870" s="22"/>
      <c r="NO1870" s="22"/>
      <c r="NP1870" s="22"/>
      <c r="NQ1870" s="22"/>
      <c r="NR1870" s="22"/>
      <c r="NS1870" s="22"/>
      <c r="NT1870" s="22"/>
      <c r="NU1870" s="22"/>
      <c r="NV1870" s="22"/>
      <c r="NW1870" s="22"/>
      <c r="NX1870" s="22"/>
      <c r="NY1870" s="22"/>
      <c r="NZ1870" s="22"/>
      <c r="OA1870" s="22"/>
      <c r="OB1870" s="22"/>
      <c r="OC1870" s="22"/>
      <c r="OD1870" s="22"/>
      <c r="OE1870" s="22"/>
      <c r="OF1870" s="22"/>
      <c r="OG1870" s="22"/>
      <c r="OH1870" s="22"/>
      <c r="OI1870" s="22"/>
      <c r="OJ1870" s="22"/>
      <c r="OK1870" s="22"/>
      <c r="OL1870" s="22"/>
      <c r="OM1870" s="22"/>
      <c r="ON1870" s="22"/>
      <c r="OO1870" s="22"/>
      <c r="OP1870" s="22"/>
      <c r="OQ1870" s="22"/>
      <c r="OR1870" s="22"/>
    </row>
    <row r="1871" spans="1:408" ht="15" thickBot="1">
      <c r="A1871" s="1" t="str">
        <f t="shared" si="50"/>
        <v>-139</v>
      </c>
      <c r="B1871" s="12" t="str">
        <f t="shared" si="52"/>
        <v/>
      </c>
      <c r="C1871" s="13"/>
      <c r="D1871" s="14"/>
      <c r="E1871" s="15"/>
      <c r="F1871" s="15"/>
      <c r="G1871" s="15">
        <f t="shared" si="51"/>
        <v>0</v>
      </c>
      <c r="H1871" s="16"/>
      <c r="I1871" s="14"/>
      <c r="J1871" s="17"/>
      <c r="K1871" s="78"/>
      <c r="L1871" s="18"/>
      <c r="M1871" s="18"/>
      <c r="N1871" s="16" t="e">
        <f t="shared" ca="1" si="48"/>
        <v>#NAME?</v>
      </c>
      <c r="O1871" s="19"/>
      <c r="P1871" s="19"/>
      <c r="Q1871" s="20"/>
      <c r="R1871" s="21" t="e">
        <f t="array" ref="R1871">VLOOKUP(C1871,DB!A:D,2,FALSE)</f>
        <v>#N/A</v>
      </c>
      <c r="S1871" s="21" t="e">
        <f t="array" ref="S1871">VLOOKUP(C1871,DB!A:D,3,FALSE)</f>
        <v>#N/A</v>
      </c>
      <c r="T1871" s="22" t="s">
        <v>19</v>
      </c>
      <c r="U1871" s="1" t="str">
        <f t="shared" si="53"/>
        <v/>
      </c>
      <c r="V1871" s="23" t="e">
        <f t="shared" ca="1" si="54"/>
        <v>#NAME?</v>
      </c>
      <c r="X1871" s="24" t="e">
        <f>VLOOKUP(CONCATENATE(C1871,D1871),'Honor 2025'!A:D,4,FALSE)</f>
        <v>#N/A</v>
      </c>
      <c r="Y1871" s="24"/>
      <c r="Z1871" s="22"/>
      <c r="AA1871" s="22"/>
      <c r="AB1871" s="22"/>
      <c r="AC1871" s="22"/>
      <c r="AD1871" s="22"/>
      <c r="AE1871" s="22"/>
      <c r="AF1871" s="22"/>
      <c r="AG1871" s="22"/>
      <c r="AH1871" s="22"/>
      <c r="AI1871" s="22"/>
      <c r="AJ1871" s="22"/>
      <c r="AK1871" s="22"/>
      <c r="AL1871" s="22"/>
      <c r="AM1871" s="22"/>
      <c r="AN1871" s="22"/>
      <c r="AO1871" s="22"/>
      <c r="AP1871" s="22"/>
      <c r="AQ1871" s="22"/>
      <c r="AR1871" s="22"/>
      <c r="AS1871" s="22"/>
      <c r="AT1871" s="22"/>
      <c r="AU1871" s="22"/>
      <c r="AV1871" s="22"/>
      <c r="AW1871" s="22"/>
      <c r="AX1871" s="22"/>
      <c r="AY1871" s="22"/>
      <c r="AZ1871" s="22"/>
      <c r="BA1871" s="22"/>
      <c r="BB1871" s="22"/>
      <c r="BC1871" s="22"/>
      <c r="BD1871" s="22"/>
      <c r="BE1871" s="24"/>
      <c r="BF1871" s="22"/>
      <c r="BG1871" s="22"/>
      <c r="BH1871" s="22"/>
      <c r="BI1871" s="22"/>
      <c r="BJ1871" s="22"/>
      <c r="BK1871" s="22"/>
      <c r="BL1871" s="22"/>
      <c r="BM1871" s="22"/>
      <c r="BN1871" s="22"/>
      <c r="BO1871" s="22"/>
      <c r="BP1871" s="22"/>
      <c r="BQ1871" s="22"/>
      <c r="BR1871" s="22"/>
      <c r="BS1871" s="22"/>
      <c r="BT1871" s="22"/>
      <c r="BU1871" s="22"/>
      <c r="BV1871" s="22"/>
      <c r="BW1871" s="22"/>
      <c r="BX1871" s="22"/>
      <c r="BY1871" s="22"/>
      <c r="BZ1871" s="22"/>
      <c r="CA1871" s="22"/>
      <c r="CB1871" s="22"/>
      <c r="CC1871" s="22"/>
      <c r="CD1871" s="22"/>
      <c r="CE1871" s="22"/>
      <c r="CF1871" s="22"/>
      <c r="CG1871" s="22"/>
      <c r="CH1871" s="22"/>
      <c r="CI1871" s="22"/>
      <c r="CJ1871" s="22"/>
      <c r="CK1871" s="24"/>
      <c r="CL1871" s="22"/>
      <c r="CM1871" s="22"/>
      <c r="CN1871" s="22"/>
      <c r="CO1871" s="22"/>
      <c r="CP1871" s="22"/>
      <c r="CQ1871" s="22"/>
      <c r="CR1871" s="22"/>
      <c r="CS1871" s="22"/>
      <c r="CT1871" s="22"/>
      <c r="CU1871" s="22"/>
      <c r="CV1871" s="22"/>
      <c r="CW1871" s="22"/>
      <c r="CX1871" s="22"/>
      <c r="CY1871" s="22"/>
      <c r="CZ1871" s="22"/>
      <c r="DA1871" s="22"/>
      <c r="DB1871" s="22"/>
      <c r="DC1871" s="22"/>
      <c r="DD1871" s="22"/>
      <c r="DE1871" s="22"/>
      <c r="DF1871" s="22"/>
      <c r="DG1871" s="22"/>
      <c r="DH1871" s="22"/>
      <c r="DI1871" s="22"/>
      <c r="DJ1871" s="22"/>
      <c r="DK1871" s="22"/>
      <c r="DL1871" s="22"/>
      <c r="DM1871" s="22"/>
      <c r="DN1871" s="22"/>
      <c r="DO1871" s="22"/>
      <c r="DP1871" s="22"/>
      <c r="DQ1871" s="24"/>
      <c r="DR1871" s="22"/>
      <c r="DS1871" s="22"/>
      <c r="DT1871" s="22"/>
      <c r="DU1871" s="22"/>
      <c r="DV1871" s="22"/>
      <c r="DW1871" s="22"/>
      <c r="DX1871" s="22"/>
      <c r="DY1871" s="22"/>
      <c r="DZ1871" s="22"/>
      <c r="EA1871" s="22"/>
      <c r="EB1871" s="22"/>
      <c r="EC1871" s="22"/>
      <c r="ED1871" s="22"/>
      <c r="EE1871" s="22"/>
      <c r="EF1871" s="22"/>
      <c r="EG1871" s="22"/>
      <c r="EH1871" s="22"/>
      <c r="EI1871" s="22"/>
      <c r="EJ1871" s="22"/>
      <c r="EK1871" s="22"/>
      <c r="EL1871" s="22"/>
      <c r="EM1871" s="22"/>
      <c r="EN1871" s="22"/>
      <c r="EO1871" s="22"/>
      <c r="EP1871" s="22"/>
      <c r="EQ1871" s="22"/>
      <c r="ER1871" s="22"/>
      <c r="ES1871" s="22"/>
      <c r="ET1871" s="22"/>
      <c r="EU1871" s="22"/>
      <c r="EV1871" s="22"/>
      <c r="EW1871" s="24"/>
      <c r="EX1871" s="22"/>
      <c r="EY1871" s="22"/>
      <c r="EZ1871" s="22"/>
      <c r="FA1871" s="22"/>
      <c r="FB1871" s="22"/>
      <c r="FC1871" s="22"/>
      <c r="FD1871" s="22"/>
      <c r="FE1871" s="22"/>
      <c r="FF1871" s="22"/>
      <c r="FG1871" s="22"/>
      <c r="FH1871" s="22"/>
      <c r="FI1871" s="22"/>
      <c r="FJ1871" s="22"/>
      <c r="FK1871" s="22"/>
      <c r="FL1871" s="22"/>
      <c r="FM1871" s="22"/>
      <c r="FN1871" s="22"/>
      <c r="FO1871" s="22"/>
      <c r="FP1871" s="22"/>
      <c r="FQ1871" s="22"/>
      <c r="FR1871" s="22"/>
      <c r="FS1871" s="22"/>
      <c r="FT1871" s="22"/>
      <c r="FU1871" s="22"/>
      <c r="FV1871" s="22"/>
      <c r="FW1871" s="22"/>
      <c r="FX1871" s="22"/>
      <c r="FY1871" s="22"/>
      <c r="FZ1871" s="22"/>
      <c r="GA1871" s="22"/>
      <c r="GB1871" s="22"/>
      <c r="GC1871" s="24"/>
      <c r="GD1871" s="22"/>
      <c r="GE1871" s="22"/>
      <c r="GF1871" s="22"/>
      <c r="GG1871" s="22"/>
      <c r="GH1871" s="22"/>
      <c r="GI1871" s="22"/>
      <c r="GJ1871" s="22"/>
      <c r="GK1871" s="22"/>
      <c r="GL1871" s="22"/>
      <c r="GM1871" s="22"/>
      <c r="GN1871" s="22"/>
      <c r="GO1871" s="22"/>
      <c r="GP1871" s="22"/>
      <c r="GQ1871" s="22"/>
      <c r="GR1871" s="22"/>
      <c r="GS1871" s="22"/>
      <c r="GT1871" s="22"/>
      <c r="GU1871" s="22"/>
      <c r="GV1871" s="22"/>
      <c r="GW1871" s="22"/>
      <c r="GX1871" s="22"/>
      <c r="GY1871" s="22"/>
      <c r="GZ1871" s="22"/>
      <c r="HA1871" s="22"/>
      <c r="HB1871" s="22"/>
      <c r="HC1871" s="22"/>
      <c r="HD1871" s="22"/>
      <c r="HE1871" s="22"/>
      <c r="HF1871" s="22"/>
      <c r="HG1871" s="22"/>
      <c r="HH1871" s="22"/>
      <c r="HI1871" s="24"/>
      <c r="HJ1871" s="22"/>
      <c r="HK1871" s="22"/>
      <c r="HL1871" s="22"/>
      <c r="HM1871" s="22"/>
      <c r="HN1871" s="22"/>
      <c r="HO1871" s="22"/>
      <c r="HP1871" s="22"/>
      <c r="HQ1871" s="22"/>
      <c r="HR1871" s="22"/>
      <c r="HS1871" s="22"/>
      <c r="HT1871" s="22"/>
      <c r="HU1871" s="22"/>
      <c r="HV1871" s="22"/>
      <c r="HW1871" s="22"/>
      <c r="HX1871" s="22"/>
      <c r="HY1871" s="22"/>
      <c r="HZ1871" s="22"/>
      <c r="IA1871" s="22"/>
      <c r="IB1871" s="22"/>
      <c r="IC1871" s="22"/>
      <c r="ID1871" s="22"/>
      <c r="IE1871" s="22"/>
      <c r="IF1871" s="22"/>
      <c r="IG1871" s="22"/>
      <c r="IH1871" s="22"/>
      <c r="II1871" s="22"/>
      <c r="IJ1871" s="22"/>
      <c r="IK1871" s="22"/>
      <c r="IL1871" s="22"/>
      <c r="IM1871" s="22"/>
      <c r="IN1871" s="22"/>
      <c r="IO1871" s="24"/>
      <c r="IP1871" s="22"/>
      <c r="IQ1871" s="22"/>
      <c r="IR1871" s="22"/>
      <c r="IS1871" s="22"/>
      <c r="IT1871" s="22"/>
      <c r="IU1871" s="22"/>
      <c r="IV1871" s="22"/>
      <c r="IW1871" s="22"/>
      <c r="IX1871" s="22"/>
      <c r="IY1871" s="22"/>
      <c r="IZ1871" s="22"/>
      <c r="JA1871" s="22"/>
      <c r="JB1871" s="22"/>
      <c r="JC1871" s="22"/>
      <c r="JD1871" s="22"/>
      <c r="JE1871" s="22"/>
      <c r="JF1871" s="22"/>
      <c r="JG1871" s="22"/>
      <c r="JH1871" s="22"/>
      <c r="JI1871" s="22"/>
      <c r="JJ1871" s="22"/>
      <c r="JK1871" s="22"/>
      <c r="JL1871" s="22"/>
      <c r="JM1871" s="22"/>
      <c r="JN1871" s="22"/>
      <c r="JO1871" s="22"/>
      <c r="JP1871" s="22"/>
      <c r="JQ1871" s="22"/>
      <c r="JR1871" s="22"/>
      <c r="JS1871" s="22"/>
      <c r="JT1871" s="22"/>
      <c r="JU1871" s="24"/>
      <c r="JV1871" s="22"/>
      <c r="JW1871" s="22"/>
      <c r="JX1871" s="22"/>
      <c r="JY1871" s="22"/>
      <c r="JZ1871" s="22"/>
      <c r="KA1871" s="22"/>
      <c r="KB1871" s="22"/>
      <c r="KC1871" s="22"/>
      <c r="KD1871" s="22"/>
      <c r="KE1871" s="22"/>
      <c r="KF1871" s="22"/>
      <c r="KG1871" s="22"/>
      <c r="KH1871" s="22"/>
      <c r="KI1871" s="22"/>
      <c r="KJ1871" s="22"/>
      <c r="KK1871" s="22"/>
      <c r="KL1871" s="22"/>
      <c r="KM1871" s="22"/>
      <c r="KN1871" s="22"/>
      <c r="KO1871" s="22"/>
      <c r="KP1871" s="22"/>
      <c r="KQ1871" s="22"/>
      <c r="KR1871" s="22"/>
      <c r="KS1871" s="22"/>
      <c r="KT1871" s="22"/>
      <c r="KU1871" s="22"/>
      <c r="KV1871" s="22"/>
      <c r="KW1871" s="22"/>
      <c r="KX1871" s="22"/>
      <c r="KY1871" s="22"/>
      <c r="KZ1871" s="22"/>
      <c r="LA1871" s="24"/>
      <c r="LB1871" s="22"/>
      <c r="LC1871" s="22"/>
      <c r="LD1871" s="22"/>
      <c r="LE1871" s="22"/>
      <c r="LF1871" s="22"/>
      <c r="LG1871" s="22"/>
      <c r="LH1871" s="22"/>
      <c r="LI1871" s="22"/>
      <c r="LJ1871" s="22"/>
      <c r="LK1871" s="22"/>
      <c r="LL1871" s="22"/>
      <c r="LM1871" s="22"/>
      <c r="LN1871" s="22"/>
      <c r="LO1871" s="22"/>
      <c r="LP1871" s="22"/>
      <c r="LQ1871" s="22"/>
      <c r="LR1871" s="22"/>
      <c r="LS1871" s="22"/>
      <c r="LT1871" s="22"/>
      <c r="LU1871" s="22"/>
      <c r="LV1871" s="22"/>
      <c r="LW1871" s="22"/>
      <c r="LX1871" s="22"/>
      <c r="LY1871" s="22"/>
      <c r="LZ1871" s="22"/>
      <c r="MA1871" s="22"/>
      <c r="MB1871" s="22"/>
      <c r="MC1871" s="22"/>
      <c r="MD1871" s="22"/>
      <c r="ME1871" s="22"/>
      <c r="MF1871" s="22"/>
      <c r="MG1871" s="24"/>
      <c r="MH1871" s="22"/>
      <c r="MI1871" s="22"/>
      <c r="MJ1871" s="22"/>
      <c r="MK1871" s="22"/>
      <c r="ML1871" s="22"/>
      <c r="MM1871" s="22"/>
      <c r="MN1871" s="22"/>
      <c r="MO1871" s="22"/>
      <c r="MP1871" s="22"/>
      <c r="MQ1871" s="22"/>
      <c r="MR1871" s="22"/>
      <c r="MS1871" s="22"/>
      <c r="MT1871" s="22"/>
      <c r="MU1871" s="22"/>
      <c r="MV1871" s="22"/>
      <c r="MW1871" s="22"/>
      <c r="MX1871" s="22"/>
      <c r="MY1871" s="22"/>
      <c r="MZ1871" s="22"/>
      <c r="NA1871" s="22"/>
      <c r="NB1871" s="22"/>
      <c r="NC1871" s="22"/>
      <c r="ND1871" s="22"/>
      <c r="NE1871" s="22"/>
      <c r="NF1871" s="22"/>
      <c r="NG1871" s="22"/>
      <c r="NH1871" s="22"/>
      <c r="NI1871" s="22"/>
      <c r="NJ1871" s="22"/>
      <c r="NK1871" s="22"/>
      <c r="NL1871" s="22"/>
      <c r="NM1871" s="24"/>
      <c r="NN1871" s="22"/>
      <c r="NO1871" s="22"/>
      <c r="NP1871" s="22"/>
      <c r="NQ1871" s="22"/>
      <c r="NR1871" s="22"/>
      <c r="NS1871" s="22"/>
      <c r="NT1871" s="22"/>
      <c r="NU1871" s="22"/>
      <c r="NV1871" s="22"/>
      <c r="NW1871" s="22"/>
      <c r="NX1871" s="22"/>
      <c r="NY1871" s="22"/>
      <c r="NZ1871" s="22"/>
      <c r="OA1871" s="22"/>
      <c r="OB1871" s="22"/>
      <c r="OC1871" s="22"/>
      <c r="OD1871" s="22"/>
      <c r="OE1871" s="22"/>
      <c r="OF1871" s="22"/>
      <c r="OG1871" s="22"/>
      <c r="OH1871" s="22"/>
      <c r="OI1871" s="22"/>
      <c r="OJ1871" s="22"/>
      <c r="OK1871" s="22"/>
      <c r="OL1871" s="22"/>
      <c r="OM1871" s="22"/>
      <c r="ON1871" s="22"/>
      <c r="OO1871" s="22"/>
      <c r="OP1871" s="22"/>
      <c r="OQ1871" s="22"/>
      <c r="OR1871" s="22"/>
    </row>
    <row r="1872" spans="1:408" ht="15" thickBot="1">
      <c r="A1872" s="1" t="str">
        <f t="shared" si="50"/>
        <v>-140</v>
      </c>
      <c r="B1872" s="12" t="str">
        <f t="shared" si="52"/>
        <v/>
      </c>
      <c r="C1872" s="13"/>
      <c r="D1872" s="14"/>
      <c r="E1872" s="15"/>
      <c r="F1872" s="15"/>
      <c r="G1872" s="15">
        <f t="shared" si="51"/>
        <v>0</v>
      </c>
      <c r="H1872" s="16"/>
      <c r="I1872" s="14"/>
      <c r="J1872" s="17"/>
      <c r="K1872" s="79"/>
      <c r="L1872" s="18"/>
      <c r="M1872" s="18"/>
      <c r="N1872" s="16" t="e">
        <f t="shared" ca="1" si="48"/>
        <v>#NAME?</v>
      </c>
      <c r="O1872" s="19"/>
      <c r="P1872" s="19"/>
      <c r="Q1872" s="20"/>
      <c r="R1872" s="21" t="e">
        <f t="array" ref="R1872">VLOOKUP(C1872,DB!A:D,2,FALSE)</f>
        <v>#N/A</v>
      </c>
      <c r="S1872" s="21" t="e">
        <f t="array" ref="S1872">VLOOKUP(C1872,DB!A:D,3,FALSE)</f>
        <v>#N/A</v>
      </c>
      <c r="T1872" s="22" t="s">
        <v>19</v>
      </c>
      <c r="U1872" s="1" t="str">
        <f t="shared" si="53"/>
        <v/>
      </c>
      <c r="V1872" s="23" t="e">
        <f t="shared" ca="1" si="54"/>
        <v>#NAME?</v>
      </c>
      <c r="X1872" s="24" t="e">
        <f>VLOOKUP(CONCATENATE(C1872,D1872),'Honor 2025'!A:D,4,FALSE)</f>
        <v>#N/A</v>
      </c>
      <c r="Y1872" s="24"/>
      <c r="Z1872" s="22"/>
      <c r="AA1872" s="22"/>
      <c r="AB1872" s="22"/>
      <c r="AC1872" s="22"/>
      <c r="AD1872" s="22"/>
      <c r="AE1872" s="22"/>
      <c r="AF1872" s="22"/>
      <c r="AG1872" s="22"/>
      <c r="AH1872" s="22"/>
      <c r="AI1872" s="22"/>
      <c r="AJ1872" s="22"/>
      <c r="AK1872" s="22"/>
      <c r="AL1872" s="22"/>
      <c r="AM1872" s="22"/>
      <c r="AN1872" s="22"/>
      <c r="AO1872" s="22"/>
      <c r="AP1872" s="22"/>
      <c r="AQ1872" s="22"/>
      <c r="AR1872" s="22"/>
      <c r="AS1872" s="22"/>
      <c r="AT1872" s="22"/>
      <c r="AU1872" s="22"/>
      <c r="AV1872" s="22"/>
      <c r="AW1872" s="22"/>
      <c r="AX1872" s="22"/>
      <c r="AY1872" s="22"/>
      <c r="AZ1872" s="22"/>
      <c r="BA1872" s="22"/>
      <c r="BB1872" s="22"/>
      <c r="BC1872" s="22"/>
      <c r="BD1872" s="22"/>
      <c r="BE1872" s="24"/>
      <c r="BF1872" s="22"/>
      <c r="BG1872" s="22"/>
      <c r="BH1872" s="22"/>
      <c r="BI1872" s="22"/>
      <c r="BJ1872" s="22"/>
      <c r="BK1872" s="22"/>
      <c r="BL1872" s="22"/>
      <c r="BM1872" s="22"/>
      <c r="BN1872" s="22"/>
      <c r="BO1872" s="22"/>
      <c r="BP1872" s="22"/>
      <c r="BQ1872" s="22"/>
      <c r="BR1872" s="22"/>
      <c r="BS1872" s="22"/>
      <c r="BT1872" s="22"/>
      <c r="BU1872" s="22"/>
      <c r="BV1872" s="22"/>
      <c r="BW1872" s="22"/>
      <c r="BX1872" s="22"/>
      <c r="BY1872" s="22"/>
      <c r="BZ1872" s="22"/>
      <c r="CA1872" s="22"/>
      <c r="CB1872" s="22"/>
      <c r="CC1872" s="22"/>
      <c r="CD1872" s="22"/>
      <c r="CE1872" s="22"/>
      <c r="CF1872" s="22"/>
      <c r="CG1872" s="22"/>
      <c r="CH1872" s="22"/>
      <c r="CI1872" s="22"/>
      <c r="CJ1872" s="22"/>
      <c r="CK1872" s="24"/>
      <c r="CL1872" s="22"/>
      <c r="CM1872" s="22"/>
      <c r="CN1872" s="22"/>
      <c r="CO1872" s="22"/>
      <c r="CP1872" s="22"/>
      <c r="CQ1872" s="22"/>
      <c r="CR1872" s="22"/>
      <c r="CS1872" s="22"/>
      <c r="CT1872" s="22"/>
      <c r="CU1872" s="22"/>
      <c r="CV1872" s="22"/>
      <c r="CW1872" s="22"/>
      <c r="CX1872" s="22"/>
      <c r="CY1872" s="22"/>
      <c r="CZ1872" s="22"/>
      <c r="DA1872" s="22"/>
      <c r="DB1872" s="22"/>
      <c r="DC1872" s="22"/>
      <c r="DD1872" s="22"/>
      <c r="DE1872" s="22"/>
      <c r="DF1872" s="22"/>
      <c r="DG1872" s="22"/>
      <c r="DH1872" s="22"/>
      <c r="DI1872" s="22"/>
      <c r="DJ1872" s="22"/>
      <c r="DK1872" s="22"/>
      <c r="DL1872" s="22"/>
      <c r="DM1872" s="22"/>
      <c r="DN1872" s="22"/>
      <c r="DO1872" s="22"/>
      <c r="DP1872" s="22"/>
      <c r="DQ1872" s="24"/>
      <c r="DR1872" s="22"/>
      <c r="DS1872" s="22"/>
      <c r="DT1872" s="22"/>
      <c r="DU1872" s="22"/>
      <c r="DV1872" s="22"/>
      <c r="DW1872" s="22"/>
      <c r="DX1872" s="22"/>
      <c r="DY1872" s="22"/>
      <c r="DZ1872" s="22"/>
      <c r="EA1872" s="22"/>
      <c r="EB1872" s="22"/>
      <c r="EC1872" s="22"/>
      <c r="ED1872" s="22"/>
      <c r="EE1872" s="22"/>
      <c r="EF1872" s="22"/>
      <c r="EG1872" s="22"/>
      <c r="EH1872" s="22"/>
      <c r="EI1872" s="22"/>
      <c r="EJ1872" s="22"/>
      <c r="EK1872" s="22"/>
      <c r="EL1872" s="22"/>
      <c r="EM1872" s="22"/>
      <c r="EN1872" s="22"/>
      <c r="EO1872" s="22"/>
      <c r="EP1872" s="22"/>
      <c r="EQ1872" s="22"/>
      <c r="ER1872" s="22"/>
      <c r="ES1872" s="22"/>
      <c r="ET1872" s="22"/>
      <c r="EU1872" s="22"/>
      <c r="EV1872" s="22"/>
      <c r="EW1872" s="24"/>
      <c r="EX1872" s="22"/>
      <c r="EY1872" s="22"/>
      <c r="EZ1872" s="22"/>
      <c r="FA1872" s="22"/>
      <c r="FB1872" s="22"/>
      <c r="FC1872" s="22"/>
      <c r="FD1872" s="22"/>
      <c r="FE1872" s="22"/>
      <c r="FF1872" s="22"/>
      <c r="FG1872" s="22"/>
      <c r="FH1872" s="22"/>
      <c r="FI1872" s="22"/>
      <c r="FJ1872" s="22"/>
      <c r="FK1872" s="22"/>
      <c r="FL1872" s="22"/>
      <c r="FM1872" s="22"/>
      <c r="FN1872" s="22"/>
      <c r="FO1872" s="22"/>
      <c r="FP1872" s="22"/>
      <c r="FQ1872" s="22"/>
      <c r="FR1872" s="22"/>
      <c r="FS1872" s="22"/>
      <c r="FT1872" s="22"/>
      <c r="FU1872" s="22"/>
      <c r="FV1872" s="22"/>
      <c r="FW1872" s="22"/>
      <c r="FX1872" s="22"/>
      <c r="FY1872" s="22"/>
      <c r="FZ1872" s="22"/>
      <c r="GA1872" s="22"/>
      <c r="GB1872" s="22"/>
      <c r="GC1872" s="24"/>
      <c r="GD1872" s="22"/>
      <c r="GE1872" s="22"/>
      <c r="GF1872" s="22"/>
      <c r="GG1872" s="22"/>
      <c r="GH1872" s="22"/>
      <c r="GI1872" s="22"/>
      <c r="GJ1872" s="22"/>
      <c r="GK1872" s="22"/>
      <c r="GL1872" s="22"/>
      <c r="GM1872" s="22"/>
      <c r="GN1872" s="22"/>
      <c r="GO1872" s="22"/>
      <c r="GP1872" s="22"/>
      <c r="GQ1872" s="22"/>
      <c r="GR1872" s="22"/>
      <c r="GS1872" s="22"/>
      <c r="GT1872" s="22"/>
      <c r="GU1872" s="22"/>
      <c r="GV1872" s="22"/>
      <c r="GW1872" s="22"/>
      <c r="GX1872" s="22"/>
      <c r="GY1872" s="22"/>
      <c r="GZ1872" s="22"/>
      <c r="HA1872" s="22"/>
      <c r="HB1872" s="22"/>
      <c r="HC1872" s="22"/>
      <c r="HD1872" s="22"/>
      <c r="HE1872" s="22"/>
      <c r="HF1872" s="22"/>
      <c r="HG1872" s="22"/>
      <c r="HH1872" s="22"/>
      <c r="HI1872" s="24"/>
      <c r="HJ1872" s="22"/>
      <c r="HK1872" s="22"/>
      <c r="HL1872" s="22"/>
      <c r="HM1872" s="22"/>
      <c r="HN1872" s="22"/>
      <c r="HO1872" s="22"/>
      <c r="HP1872" s="22"/>
      <c r="HQ1872" s="22"/>
      <c r="HR1872" s="22"/>
      <c r="HS1872" s="22"/>
      <c r="HT1872" s="22"/>
      <c r="HU1872" s="22"/>
      <c r="HV1872" s="22"/>
      <c r="HW1872" s="22"/>
      <c r="HX1872" s="22"/>
      <c r="HY1872" s="22"/>
      <c r="HZ1872" s="22"/>
      <c r="IA1872" s="22"/>
      <c r="IB1872" s="22"/>
      <c r="IC1872" s="22"/>
      <c r="ID1872" s="22"/>
      <c r="IE1872" s="22"/>
      <c r="IF1872" s="22"/>
      <c r="IG1872" s="22"/>
      <c r="IH1872" s="22"/>
      <c r="II1872" s="22"/>
      <c r="IJ1872" s="22"/>
      <c r="IK1872" s="22"/>
      <c r="IL1872" s="22"/>
      <c r="IM1872" s="22"/>
      <c r="IN1872" s="22"/>
      <c r="IO1872" s="24"/>
      <c r="IP1872" s="22"/>
      <c r="IQ1872" s="22"/>
      <c r="IR1872" s="22"/>
      <c r="IS1872" s="22"/>
      <c r="IT1872" s="22"/>
      <c r="IU1872" s="22"/>
      <c r="IV1872" s="22"/>
      <c r="IW1872" s="22"/>
      <c r="IX1872" s="22"/>
      <c r="IY1872" s="22"/>
      <c r="IZ1872" s="22"/>
      <c r="JA1872" s="22"/>
      <c r="JB1872" s="22"/>
      <c r="JC1872" s="22"/>
      <c r="JD1872" s="22"/>
      <c r="JE1872" s="22"/>
      <c r="JF1872" s="22"/>
      <c r="JG1872" s="22"/>
      <c r="JH1872" s="22"/>
      <c r="JI1872" s="22"/>
      <c r="JJ1872" s="22"/>
      <c r="JK1872" s="22"/>
      <c r="JL1872" s="22"/>
      <c r="JM1872" s="22"/>
      <c r="JN1872" s="22"/>
      <c r="JO1872" s="22"/>
      <c r="JP1872" s="22"/>
      <c r="JQ1872" s="22"/>
      <c r="JR1872" s="22"/>
      <c r="JS1872" s="22"/>
      <c r="JT1872" s="22"/>
      <c r="JU1872" s="24"/>
      <c r="JV1872" s="22"/>
      <c r="JW1872" s="22"/>
      <c r="JX1872" s="22"/>
      <c r="JY1872" s="22"/>
      <c r="JZ1872" s="22"/>
      <c r="KA1872" s="22"/>
      <c r="KB1872" s="22"/>
      <c r="KC1872" s="22"/>
      <c r="KD1872" s="22"/>
      <c r="KE1872" s="22"/>
      <c r="KF1872" s="22"/>
      <c r="KG1872" s="22"/>
      <c r="KH1872" s="22"/>
      <c r="KI1872" s="22"/>
      <c r="KJ1872" s="22"/>
      <c r="KK1872" s="22"/>
      <c r="KL1872" s="22"/>
      <c r="KM1872" s="22"/>
      <c r="KN1872" s="22"/>
      <c r="KO1872" s="22"/>
      <c r="KP1872" s="22"/>
      <c r="KQ1872" s="22"/>
      <c r="KR1872" s="22"/>
      <c r="KS1872" s="22"/>
      <c r="KT1872" s="22"/>
      <c r="KU1872" s="22"/>
      <c r="KV1872" s="22"/>
      <c r="KW1872" s="22"/>
      <c r="KX1872" s="22"/>
      <c r="KY1872" s="22"/>
      <c r="KZ1872" s="22"/>
      <c r="LA1872" s="24"/>
      <c r="LB1872" s="22"/>
      <c r="LC1872" s="22"/>
      <c r="LD1872" s="22"/>
      <c r="LE1872" s="22"/>
      <c r="LF1872" s="22"/>
      <c r="LG1872" s="22"/>
      <c r="LH1872" s="22"/>
      <c r="LI1872" s="22"/>
      <c r="LJ1872" s="22"/>
      <c r="LK1872" s="22"/>
      <c r="LL1872" s="22"/>
      <c r="LM1872" s="22"/>
      <c r="LN1872" s="22"/>
      <c r="LO1872" s="22"/>
      <c r="LP1872" s="22"/>
      <c r="LQ1872" s="22"/>
      <c r="LR1872" s="22"/>
      <c r="LS1872" s="22"/>
      <c r="LT1872" s="22"/>
      <c r="LU1872" s="22"/>
      <c r="LV1872" s="22"/>
      <c r="LW1872" s="22"/>
      <c r="LX1872" s="22"/>
      <c r="LY1872" s="22"/>
      <c r="LZ1872" s="22"/>
      <c r="MA1872" s="22"/>
      <c r="MB1872" s="22"/>
      <c r="MC1872" s="22"/>
      <c r="MD1872" s="22"/>
      <c r="ME1872" s="22"/>
      <c r="MF1872" s="22"/>
      <c r="MG1872" s="24"/>
      <c r="MH1872" s="22"/>
      <c r="MI1872" s="22"/>
      <c r="MJ1872" s="22"/>
      <c r="MK1872" s="22"/>
      <c r="ML1872" s="22"/>
      <c r="MM1872" s="22"/>
      <c r="MN1872" s="22"/>
      <c r="MO1872" s="22"/>
      <c r="MP1872" s="22"/>
      <c r="MQ1872" s="22"/>
      <c r="MR1872" s="22"/>
      <c r="MS1872" s="22"/>
      <c r="MT1872" s="22"/>
      <c r="MU1872" s="22"/>
      <c r="MV1872" s="22"/>
      <c r="MW1872" s="22"/>
      <c r="MX1872" s="22"/>
      <c r="MY1872" s="22"/>
      <c r="MZ1872" s="22"/>
      <c r="NA1872" s="22"/>
      <c r="NB1872" s="22"/>
      <c r="NC1872" s="22"/>
      <c r="ND1872" s="22"/>
      <c r="NE1872" s="22"/>
      <c r="NF1872" s="22"/>
      <c r="NG1872" s="22"/>
      <c r="NH1872" s="22"/>
      <c r="NI1872" s="22"/>
      <c r="NJ1872" s="22"/>
      <c r="NK1872" s="22"/>
      <c r="NL1872" s="22"/>
      <c r="NM1872" s="24"/>
      <c r="NN1872" s="22"/>
      <c r="NO1872" s="22"/>
      <c r="NP1872" s="22"/>
      <c r="NQ1872" s="22"/>
      <c r="NR1872" s="22"/>
      <c r="NS1872" s="22"/>
      <c r="NT1872" s="22"/>
      <c r="NU1872" s="22"/>
      <c r="NV1872" s="22"/>
      <c r="NW1872" s="22"/>
      <c r="NX1872" s="22"/>
      <c r="NY1872" s="22"/>
      <c r="NZ1872" s="22"/>
      <c r="OA1872" s="22"/>
      <c r="OB1872" s="22"/>
      <c r="OC1872" s="22"/>
      <c r="OD1872" s="22"/>
      <c r="OE1872" s="22"/>
      <c r="OF1872" s="22"/>
      <c r="OG1872" s="22"/>
      <c r="OH1872" s="22"/>
      <c r="OI1872" s="22"/>
      <c r="OJ1872" s="22"/>
      <c r="OK1872" s="22"/>
      <c r="OL1872" s="22"/>
      <c r="OM1872" s="22"/>
      <c r="ON1872" s="22"/>
      <c r="OO1872" s="22"/>
      <c r="OP1872" s="22"/>
      <c r="OQ1872" s="22"/>
      <c r="OR1872" s="22"/>
    </row>
    <row r="1873" spans="1:408" ht="15" thickBot="1">
      <c r="A1873" s="1" t="str">
        <f t="shared" si="50"/>
        <v>-141</v>
      </c>
      <c r="B1873" s="12" t="str">
        <f t="shared" si="52"/>
        <v/>
      </c>
      <c r="C1873" s="13"/>
      <c r="D1873" s="14"/>
      <c r="E1873" s="15"/>
      <c r="F1873" s="15"/>
      <c r="G1873" s="15">
        <f t="shared" si="51"/>
        <v>0</v>
      </c>
      <c r="H1873" s="16"/>
      <c r="I1873" s="14"/>
      <c r="J1873" s="17"/>
      <c r="K1873" s="78"/>
      <c r="L1873" s="18"/>
      <c r="M1873" s="18"/>
      <c r="N1873" s="16" t="e">
        <f t="shared" ca="1" si="48"/>
        <v>#NAME?</v>
      </c>
      <c r="O1873" s="19"/>
      <c r="P1873" s="19"/>
      <c r="Q1873" s="20"/>
      <c r="R1873" s="21" t="e">
        <f t="array" ref="R1873">VLOOKUP(C1873,DB!A:D,2,FALSE)</f>
        <v>#N/A</v>
      </c>
      <c r="S1873" s="21" t="e">
        <f t="array" ref="S1873">VLOOKUP(C1873,DB!A:D,3,FALSE)</f>
        <v>#N/A</v>
      </c>
      <c r="T1873" s="22" t="s">
        <v>19</v>
      </c>
      <c r="U1873" s="1" t="str">
        <f t="shared" si="53"/>
        <v/>
      </c>
      <c r="V1873" s="23" t="e">
        <f t="shared" ca="1" si="54"/>
        <v>#NAME?</v>
      </c>
      <c r="X1873" s="24" t="e">
        <f>VLOOKUP(CONCATENATE(C1873,D1873),'Honor 2025'!A:D,4,FALSE)</f>
        <v>#N/A</v>
      </c>
      <c r="Y1873" s="24"/>
      <c r="Z1873" s="22"/>
      <c r="AA1873" s="22"/>
      <c r="AB1873" s="22"/>
      <c r="AC1873" s="22"/>
      <c r="AD1873" s="22"/>
      <c r="AE1873" s="22"/>
      <c r="AF1873" s="22"/>
      <c r="AG1873" s="22"/>
      <c r="AH1873" s="22"/>
      <c r="AI1873" s="22"/>
      <c r="AJ1873" s="22"/>
      <c r="AK1873" s="22"/>
      <c r="AL1873" s="22"/>
      <c r="AM1873" s="22"/>
      <c r="AN1873" s="22"/>
      <c r="AO1873" s="22"/>
      <c r="AP1873" s="22"/>
      <c r="AQ1873" s="22"/>
      <c r="AR1873" s="22"/>
      <c r="AS1873" s="22"/>
      <c r="AT1873" s="22"/>
      <c r="AU1873" s="22"/>
      <c r="AV1873" s="22"/>
      <c r="AW1873" s="22"/>
      <c r="AX1873" s="22"/>
      <c r="AY1873" s="22"/>
      <c r="AZ1873" s="22"/>
      <c r="BA1873" s="22"/>
      <c r="BB1873" s="22"/>
      <c r="BC1873" s="22"/>
      <c r="BD1873" s="22"/>
      <c r="BE1873" s="24"/>
      <c r="BF1873" s="22"/>
      <c r="BG1873" s="22"/>
      <c r="BH1873" s="22"/>
      <c r="BI1873" s="22"/>
      <c r="BJ1873" s="22"/>
      <c r="BK1873" s="22"/>
      <c r="BL1873" s="22"/>
      <c r="BM1873" s="22"/>
      <c r="BN1873" s="22"/>
      <c r="BO1873" s="22"/>
      <c r="BP1873" s="22"/>
      <c r="BQ1873" s="22"/>
      <c r="BR1873" s="22"/>
      <c r="BS1873" s="22"/>
      <c r="BT1873" s="22"/>
      <c r="BU1873" s="22"/>
      <c r="BV1873" s="22"/>
      <c r="BW1873" s="22"/>
      <c r="BX1873" s="22"/>
      <c r="BY1873" s="22"/>
      <c r="BZ1873" s="22"/>
      <c r="CA1873" s="22"/>
      <c r="CB1873" s="22"/>
      <c r="CC1873" s="22"/>
      <c r="CD1873" s="22"/>
      <c r="CE1873" s="22"/>
      <c r="CF1873" s="22"/>
      <c r="CG1873" s="22"/>
      <c r="CH1873" s="22"/>
      <c r="CI1873" s="22"/>
      <c r="CJ1873" s="22"/>
      <c r="CK1873" s="24"/>
      <c r="CL1873" s="22"/>
      <c r="CM1873" s="22"/>
      <c r="CN1873" s="22"/>
      <c r="CO1873" s="22"/>
      <c r="CP1873" s="22"/>
      <c r="CQ1873" s="22"/>
      <c r="CR1873" s="22"/>
      <c r="CS1873" s="22"/>
      <c r="CT1873" s="22"/>
      <c r="CU1873" s="22"/>
      <c r="CV1873" s="22"/>
      <c r="CW1873" s="22"/>
      <c r="CX1873" s="22"/>
      <c r="CY1873" s="22"/>
      <c r="CZ1873" s="22"/>
      <c r="DA1873" s="22"/>
      <c r="DB1873" s="22"/>
      <c r="DC1873" s="22"/>
      <c r="DD1873" s="22"/>
      <c r="DE1873" s="22"/>
      <c r="DF1873" s="22"/>
      <c r="DG1873" s="22"/>
      <c r="DH1873" s="22"/>
      <c r="DI1873" s="22"/>
      <c r="DJ1873" s="22"/>
      <c r="DK1873" s="22"/>
      <c r="DL1873" s="22"/>
      <c r="DM1873" s="22"/>
      <c r="DN1873" s="22"/>
      <c r="DO1873" s="22"/>
      <c r="DP1873" s="22"/>
      <c r="DQ1873" s="24"/>
      <c r="DR1873" s="22"/>
      <c r="DS1873" s="22"/>
      <c r="DT1873" s="22"/>
      <c r="DU1873" s="22"/>
      <c r="DV1873" s="22"/>
      <c r="DW1873" s="22"/>
      <c r="DX1873" s="22"/>
      <c r="DY1873" s="22"/>
      <c r="DZ1873" s="22"/>
      <c r="EA1873" s="22"/>
      <c r="EB1873" s="22"/>
      <c r="EC1873" s="22"/>
      <c r="ED1873" s="22"/>
      <c r="EE1873" s="22"/>
      <c r="EF1873" s="22"/>
      <c r="EG1873" s="22"/>
      <c r="EH1873" s="22"/>
      <c r="EI1873" s="22"/>
      <c r="EJ1873" s="22"/>
      <c r="EK1873" s="22"/>
      <c r="EL1873" s="22"/>
      <c r="EM1873" s="22"/>
      <c r="EN1873" s="22"/>
      <c r="EO1873" s="22"/>
      <c r="EP1873" s="22"/>
      <c r="EQ1873" s="22"/>
      <c r="ER1873" s="22"/>
      <c r="ES1873" s="22"/>
      <c r="ET1873" s="22"/>
      <c r="EU1873" s="22"/>
      <c r="EV1873" s="22"/>
      <c r="EW1873" s="24"/>
      <c r="EX1873" s="22"/>
      <c r="EY1873" s="22"/>
      <c r="EZ1873" s="22"/>
      <c r="FA1873" s="22"/>
      <c r="FB1873" s="22"/>
      <c r="FC1873" s="22"/>
      <c r="FD1873" s="22"/>
      <c r="FE1873" s="22"/>
      <c r="FF1873" s="22"/>
      <c r="FG1873" s="22"/>
      <c r="FH1873" s="22"/>
      <c r="FI1873" s="22"/>
      <c r="FJ1873" s="22"/>
      <c r="FK1873" s="22"/>
      <c r="FL1873" s="22"/>
      <c r="FM1873" s="22"/>
      <c r="FN1873" s="22"/>
      <c r="FO1873" s="22"/>
      <c r="FP1873" s="22"/>
      <c r="FQ1873" s="22"/>
      <c r="FR1873" s="22"/>
      <c r="FS1873" s="22"/>
      <c r="FT1873" s="22"/>
      <c r="FU1873" s="22"/>
      <c r="FV1873" s="22"/>
      <c r="FW1873" s="22"/>
      <c r="FX1873" s="22"/>
      <c r="FY1873" s="22"/>
      <c r="FZ1873" s="22"/>
      <c r="GA1873" s="22"/>
      <c r="GB1873" s="22"/>
      <c r="GC1873" s="24"/>
      <c r="GD1873" s="22"/>
      <c r="GE1873" s="22"/>
      <c r="GF1873" s="22"/>
      <c r="GG1873" s="22"/>
      <c r="GH1873" s="22"/>
      <c r="GI1873" s="22"/>
      <c r="GJ1873" s="22"/>
      <c r="GK1873" s="22"/>
      <c r="GL1873" s="22"/>
      <c r="GM1873" s="22"/>
      <c r="GN1873" s="22"/>
      <c r="GO1873" s="22"/>
      <c r="GP1873" s="22"/>
      <c r="GQ1873" s="22"/>
      <c r="GR1873" s="22"/>
      <c r="GS1873" s="22"/>
      <c r="GT1873" s="22"/>
      <c r="GU1873" s="22"/>
      <c r="GV1873" s="22"/>
      <c r="GW1873" s="22"/>
      <c r="GX1873" s="22"/>
      <c r="GY1873" s="22"/>
      <c r="GZ1873" s="22"/>
      <c r="HA1873" s="22"/>
      <c r="HB1873" s="22"/>
      <c r="HC1873" s="22"/>
      <c r="HD1873" s="22"/>
      <c r="HE1873" s="22"/>
      <c r="HF1873" s="22"/>
      <c r="HG1873" s="22"/>
      <c r="HH1873" s="22"/>
      <c r="HI1873" s="24"/>
      <c r="HJ1873" s="22"/>
      <c r="HK1873" s="22"/>
      <c r="HL1873" s="22"/>
      <c r="HM1873" s="22"/>
      <c r="HN1873" s="22"/>
      <c r="HO1873" s="22"/>
      <c r="HP1873" s="22"/>
      <c r="HQ1873" s="22"/>
      <c r="HR1873" s="22"/>
      <c r="HS1873" s="22"/>
      <c r="HT1873" s="22"/>
      <c r="HU1873" s="22"/>
      <c r="HV1873" s="22"/>
      <c r="HW1873" s="22"/>
      <c r="HX1873" s="22"/>
      <c r="HY1873" s="22"/>
      <c r="HZ1873" s="22"/>
      <c r="IA1873" s="22"/>
      <c r="IB1873" s="22"/>
      <c r="IC1873" s="22"/>
      <c r="ID1873" s="22"/>
      <c r="IE1873" s="22"/>
      <c r="IF1873" s="22"/>
      <c r="IG1873" s="22"/>
      <c r="IH1873" s="22"/>
      <c r="II1873" s="22"/>
      <c r="IJ1873" s="22"/>
      <c r="IK1873" s="22"/>
      <c r="IL1873" s="22"/>
      <c r="IM1873" s="22"/>
      <c r="IN1873" s="22"/>
      <c r="IO1873" s="24"/>
      <c r="IP1873" s="22"/>
      <c r="IQ1873" s="22"/>
      <c r="IR1873" s="22"/>
      <c r="IS1873" s="22"/>
      <c r="IT1873" s="22"/>
      <c r="IU1873" s="22"/>
      <c r="IV1873" s="22"/>
      <c r="IW1873" s="22"/>
      <c r="IX1873" s="22"/>
      <c r="IY1873" s="22"/>
      <c r="IZ1873" s="22"/>
      <c r="JA1873" s="22"/>
      <c r="JB1873" s="22"/>
      <c r="JC1873" s="22"/>
      <c r="JD1873" s="22"/>
      <c r="JE1873" s="22"/>
      <c r="JF1873" s="22"/>
      <c r="JG1873" s="22"/>
      <c r="JH1873" s="22"/>
      <c r="JI1873" s="22"/>
      <c r="JJ1873" s="22"/>
      <c r="JK1873" s="22"/>
      <c r="JL1873" s="22"/>
      <c r="JM1873" s="22"/>
      <c r="JN1873" s="22"/>
      <c r="JO1873" s="22"/>
      <c r="JP1873" s="22"/>
      <c r="JQ1873" s="22"/>
      <c r="JR1873" s="22"/>
      <c r="JS1873" s="22"/>
      <c r="JT1873" s="22"/>
      <c r="JU1873" s="24"/>
      <c r="JV1873" s="22"/>
      <c r="JW1873" s="22"/>
      <c r="JX1873" s="22"/>
      <c r="JY1873" s="22"/>
      <c r="JZ1873" s="22"/>
      <c r="KA1873" s="22"/>
      <c r="KB1873" s="22"/>
      <c r="KC1873" s="22"/>
      <c r="KD1873" s="22"/>
      <c r="KE1873" s="22"/>
      <c r="KF1873" s="22"/>
      <c r="KG1873" s="22"/>
      <c r="KH1873" s="22"/>
      <c r="KI1873" s="22"/>
      <c r="KJ1873" s="22"/>
      <c r="KK1873" s="22"/>
      <c r="KL1873" s="22"/>
      <c r="KM1873" s="22"/>
      <c r="KN1873" s="22"/>
      <c r="KO1873" s="22"/>
      <c r="KP1873" s="22"/>
      <c r="KQ1873" s="22"/>
      <c r="KR1873" s="22"/>
      <c r="KS1873" s="22"/>
      <c r="KT1873" s="22"/>
      <c r="KU1873" s="22"/>
      <c r="KV1873" s="22"/>
      <c r="KW1873" s="22"/>
      <c r="KX1873" s="22"/>
      <c r="KY1873" s="22"/>
      <c r="KZ1873" s="22"/>
      <c r="LA1873" s="24"/>
      <c r="LB1873" s="22"/>
      <c r="LC1873" s="22"/>
      <c r="LD1873" s="22"/>
      <c r="LE1873" s="22"/>
      <c r="LF1873" s="22"/>
      <c r="LG1873" s="22"/>
      <c r="LH1873" s="22"/>
      <c r="LI1873" s="22"/>
      <c r="LJ1873" s="22"/>
      <c r="LK1873" s="22"/>
      <c r="LL1873" s="22"/>
      <c r="LM1873" s="22"/>
      <c r="LN1873" s="22"/>
      <c r="LO1873" s="22"/>
      <c r="LP1873" s="22"/>
      <c r="LQ1873" s="22"/>
      <c r="LR1873" s="22"/>
      <c r="LS1873" s="22"/>
      <c r="LT1873" s="22"/>
      <c r="LU1873" s="22"/>
      <c r="LV1873" s="22"/>
      <c r="LW1873" s="22"/>
      <c r="LX1873" s="22"/>
      <c r="LY1873" s="22"/>
      <c r="LZ1873" s="22"/>
      <c r="MA1873" s="22"/>
      <c r="MB1873" s="22"/>
      <c r="MC1873" s="22"/>
      <c r="MD1873" s="22"/>
      <c r="ME1873" s="22"/>
      <c r="MF1873" s="22"/>
      <c r="MG1873" s="24"/>
      <c r="MH1873" s="22"/>
      <c r="MI1873" s="22"/>
      <c r="MJ1873" s="22"/>
      <c r="MK1873" s="22"/>
      <c r="ML1873" s="22"/>
      <c r="MM1873" s="22"/>
      <c r="MN1873" s="22"/>
      <c r="MO1873" s="22"/>
      <c r="MP1873" s="22"/>
      <c r="MQ1873" s="22"/>
      <c r="MR1873" s="22"/>
      <c r="MS1873" s="22"/>
      <c r="MT1873" s="22"/>
      <c r="MU1873" s="22"/>
      <c r="MV1873" s="22"/>
      <c r="MW1873" s="22"/>
      <c r="MX1873" s="22"/>
      <c r="MY1873" s="22"/>
      <c r="MZ1873" s="22"/>
      <c r="NA1873" s="22"/>
      <c r="NB1873" s="22"/>
      <c r="NC1873" s="22"/>
      <c r="ND1873" s="22"/>
      <c r="NE1873" s="22"/>
      <c r="NF1873" s="22"/>
      <c r="NG1873" s="22"/>
      <c r="NH1873" s="22"/>
      <c r="NI1873" s="22"/>
      <c r="NJ1873" s="22"/>
      <c r="NK1873" s="22"/>
      <c r="NL1873" s="22"/>
      <c r="NM1873" s="24"/>
      <c r="NN1873" s="22"/>
      <c r="NO1873" s="22"/>
      <c r="NP1873" s="22"/>
      <c r="NQ1873" s="22"/>
      <c r="NR1873" s="22"/>
      <c r="NS1873" s="22"/>
      <c r="NT1873" s="22"/>
      <c r="NU1873" s="22"/>
      <c r="NV1873" s="22"/>
      <c r="NW1873" s="22"/>
      <c r="NX1873" s="22"/>
      <c r="NY1873" s="22"/>
      <c r="NZ1873" s="22"/>
      <c r="OA1873" s="22"/>
      <c r="OB1873" s="22"/>
      <c r="OC1873" s="22"/>
      <c r="OD1873" s="22"/>
      <c r="OE1873" s="22"/>
      <c r="OF1873" s="22"/>
      <c r="OG1873" s="22"/>
      <c r="OH1873" s="22"/>
      <c r="OI1873" s="22"/>
      <c r="OJ1873" s="22"/>
      <c r="OK1873" s="22"/>
      <c r="OL1873" s="22"/>
      <c r="OM1873" s="22"/>
      <c r="ON1873" s="22"/>
      <c r="OO1873" s="22"/>
      <c r="OP1873" s="22"/>
      <c r="OQ1873" s="22"/>
      <c r="OR1873" s="22"/>
    </row>
    <row r="1874" spans="1:408" ht="15" thickBot="1">
      <c r="A1874" s="1" t="str">
        <f t="shared" si="50"/>
        <v>-142</v>
      </c>
      <c r="B1874" s="12" t="str">
        <f t="shared" si="52"/>
        <v/>
      </c>
      <c r="C1874" s="13"/>
      <c r="D1874" s="14"/>
      <c r="E1874" s="15"/>
      <c r="F1874" s="15"/>
      <c r="G1874" s="15">
        <f t="shared" si="51"/>
        <v>0</v>
      </c>
      <c r="H1874" s="16"/>
      <c r="I1874" s="14"/>
      <c r="J1874" s="17"/>
      <c r="K1874" s="79"/>
      <c r="L1874" s="18"/>
      <c r="M1874" s="18"/>
      <c r="N1874" s="16" t="e">
        <f t="shared" ca="1" si="48"/>
        <v>#NAME?</v>
      </c>
      <c r="O1874" s="19"/>
      <c r="P1874" s="19"/>
      <c r="Q1874" s="20"/>
      <c r="R1874" s="21" t="e">
        <f t="array" ref="R1874">VLOOKUP(C1874,DB!A:D,2,FALSE)</f>
        <v>#N/A</v>
      </c>
      <c r="S1874" s="21" t="e">
        <f t="array" ref="S1874">VLOOKUP(C1874,DB!A:D,3,FALSE)</f>
        <v>#N/A</v>
      </c>
      <c r="T1874" s="22" t="s">
        <v>19</v>
      </c>
      <c r="U1874" s="1" t="str">
        <f t="shared" si="53"/>
        <v/>
      </c>
      <c r="V1874" s="23" t="e">
        <f t="shared" ca="1" si="54"/>
        <v>#NAME?</v>
      </c>
      <c r="X1874" s="24" t="e">
        <f>VLOOKUP(CONCATENATE(C1874,D1874),'Honor 2025'!A:D,4,FALSE)</f>
        <v>#N/A</v>
      </c>
      <c r="Y1874" s="24"/>
      <c r="Z1874" s="22"/>
      <c r="AA1874" s="22"/>
      <c r="AB1874" s="22"/>
      <c r="AC1874" s="22"/>
      <c r="AD1874" s="22"/>
      <c r="AE1874" s="22"/>
      <c r="AF1874" s="22"/>
      <c r="AG1874" s="22"/>
      <c r="AH1874" s="22"/>
      <c r="AI1874" s="22"/>
      <c r="AJ1874" s="22"/>
      <c r="AK1874" s="22"/>
      <c r="AL1874" s="22"/>
      <c r="AM1874" s="22"/>
      <c r="AN1874" s="22"/>
      <c r="AO1874" s="22"/>
      <c r="AP1874" s="22"/>
      <c r="AQ1874" s="22"/>
      <c r="AR1874" s="22"/>
      <c r="AS1874" s="22"/>
      <c r="AT1874" s="22"/>
      <c r="AU1874" s="22"/>
      <c r="AV1874" s="22"/>
      <c r="AW1874" s="22"/>
      <c r="AX1874" s="22"/>
      <c r="AY1874" s="22"/>
      <c r="AZ1874" s="22"/>
      <c r="BA1874" s="22"/>
      <c r="BB1874" s="22"/>
      <c r="BC1874" s="22"/>
      <c r="BD1874" s="22"/>
      <c r="BE1874" s="24"/>
      <c r="BF1874" s="22"/>
      <c r="BG1874" s="22"/>
      <c r="BH1874" s="22"/>
      <c r="BI1874" s="22"/>
      <c r="BJ1874" s="22"/>
      <c r="BK1874" s="22"/>
      <c r="BL1874" s="22"/>
      <c r="BM1874" s="22"/>
      <c r="BN1874" s="22"/>
      <c r="BO1874" s="22"/>
      <c r="BP1874" s="22"/>
      <c r="BQ1874" s="22"/>
      <c r="BR1874" s="22"/>
      <c r="BS1874" s="22"/>
      <c r="BT1874" s="22"/>
      <c r="BU1874" s="22"/>
      <c r="BV1874" s="22"/>
      <c r="BW1874" s="22"/>
      <c r="BX1874" s="22"/>
      <c r="BY1874" s="22"/>
      <c r="BZ1874" s="22"/>
      <c r="CA1874" s="22"/>
      <c r="CB1874" s="22"/>
      <c r="CC1874" s="22"/>
      <c r="CD1874" s="22"/>
      <c r="CE1874" s="22"/>
      <c r="CF1874" s="22"/>
      <c r="CG1874" s="22"/>
      <c r="CH1874" s="22"/>
      <c r="CI1874" s="22"/>
      <c r="CJ1874" s="22"/>
      <c r="CK1874" s="24"/>
      <c r="CL1874" s="22"/>
      <c r="CM1874" s="22"/>
      <c r="CN1874" s="22"/>
      <c r="CO1874" s="22"/>
      <c r="CP1874" s="22"/>
      <c r="CQ1874" s="22"/>
      <c r="CR1874" s="22"/>
      <c r="CS1874" s="22"/>
      <c r="CT1874" s="22"/>
      <c r="CU1874" s="22"/>
      <c r="CV1874" s="22"/>
      <c r="CW1874" s="22"/>
      <c r="CX1874" s="22"/>
      <c r="CY1874" s="22"/>
      <c r="CZ1874" s="22"/>
      <c r="DA1874" s="22"/>
      <c r="DB1874" s="22"/>
      <c r="DC1874" s="22"/>
      <c r="DD1874" s="22"/>
      <c r="DE1874" s="22"/>
      <c r="DF1874" s="22"/>
      <c r="DG1874" s="22"/>
      <c r="DH1874" s="22"/>
      <c r="DI1874" s="22"/>
      <c r="DJ1874" s="22"/>
      <c r="DK1874" s="22"/>
      <c r="DL1874" s="22"/>
      <c r="DM1874" s="22"/>
      <c r="DN1874" s="22"/>
      <c r="DO1874" s="22"/>
      <c r="DP1874" s="22"/>
      <c r="DQ1874" s="24"/>
      <c r="DR1874" s="22"/>
      <c r="DS1874" s="22"/>
      <c r="DT1874" s="22"/>
      <c r="DU1874" s="22"/>
      <c r="DV1874" s="22"/>
      <c r="DW1874" s="22"/>
      <c r="DX1874" s="22"/>
      <c r="DY1874" s="22"/>
      <c r="DZ1874" s="22"/>
      <c r="EA1874" s="22"/>
      <c r="EB1874" s="22"/>
      <c r="EC1874" s="22"/>
      <c r="ED1874" s="22"/>
      <c r="EE1874" s="22"/>
      <c r="EF1874" s="22"/>
      <c r="EG1874" s="22"/>
      <c r="EH1874" s="22"/>
      <c r="EI1874" s="22"/>
      <c r="EJ1874" s="22"/>
      <c r="EK1874" s="22"/>
      <c r="EL1874" s="22"/>
      <c r="EM1874" s="22"/>
      <c r="EN1874" s="22"/>
      <c r="EO1874" s="22"/>
      <c r="EP1874" s="22"/>
      <c r="EQ1874" s="22"/>
      <c r="ER1874" s="22"/>
      <c r="ES1874" s="22"/>
      <c r="ET1874" s="22"/>
      <c r="EU1874" s="22"/>
      <c r="EV1874" s="22"/>
      <c r="EW1874" s="24"/>
      <c r="EX1874" s="22"/>
      <c r="EY1874" s="22"/>
      <c r="EZ1874" s="22"/>
      <c r="FA1874" s="22"/>
      <c r="FB1874" s="22"/>
      <c r="FC1874" s="22"/>
      <c r="FD1874" s="22"/>
      <c r="FE1874" s="22"/>
      <c r="FF1874" s="22"/>
      <c r="FG1874" s="22"/>
      <c r="FH1874" s="22"/>
      <c r="FI1874" s="22"/>
      <c r="FJ1874" s="22"/>
      <c r="FK1874" s="22"/>
      <c r="FL1874" s="22"/>
      <c r="FM1874" s="22"/>
      <c r="FN1874" s="22"/>
      <c r="FO1874" s="22"/>
      <c r="FP1874" s="22"/>
      <c r="FQ1874" s="22"/>
      <c r="FR1874" s="22"/>
      <c r="FS1874" s="22"/>
      <c r="FT1874" s="22"/>
      <c r="FU1874" s="22"/>
      <c r="FV1874" s="22"/>
      <c r="FW1874" s="22"/>
      <c r="FX1874" s="22"/>
      <c r="FY1874" s="22"/>
      <c r="FZ1874" s="22"/>
      <c r="GA1874" s="22"/>
      <c r="GB1874" s="22"/>
      <c r="GC1874" s="24"/>
      <c r="GD1874" s="22"/>
      <c r="GE1874" s="22"/>
      <c r="GF1874" s="22"/>
      <c r="GG1874" s="22"/>
      <c r="GH1874" s="22"/>
      <c r="GI1874" s="22"/>
      <c r="GJ1874" s="22"/>
      <c r="GK1874" s="22"/>
      <c r="GL1874" s="22"/>
      <c r="GM1874" s="22"/>
      <c r="GN1874" s="22"/>
      <c r="GO1874" s="22"/>
      <c r="GP1874" s="22"/>
      <c r="GQ1874" s="22"/>
      <c r="GR1874" s="22"/>
      <c r="GS1874" s="22"/>
      <c r="GT1874" s="22"/>
      <c r="GU1874" s="22"/>
      <c r="GV1874" s="22"/>
      <c r="GW1874" s="22"/>
      <c r="GX1874" s="22"/>
      <c r="GY1874" s="22"/>
      <c r="GZ1874" s="22"/>
      <c r="HA1874" s="22"/>
      <c r="HB1874" s="22"/>
      <c r="HC1874" s="22"/>
      <c r="HD1874" s="22"/>
      <c r="HE1874" s="22"/>
      <c r="HF1874" s="22"/>
      <c r="HG1874" s="22"/>
      <c r="HH1874" s="22"/>
      <c r="HI1874" s="24"/>
      <c r="HJ1874" s="22"/>
      <c r="HK1874" s="22"/>
      <c r="HL1874" s="22"/>
      <c r="HM1874" s="22"/>
      <c r="HN1874" s="22"/>
      <c r="HO1874" s="22"/>
      <c r="HP1874" s="22"/>
      <c r="HQ1874" s="22"/>
      <c r="HR1874" s="22"/>
      <c r="HS1874" s="22"/>
      <c r="HT1874" s="22"/>
      <c r="HU1874" s="22"/>
      <c r="HV1874" s="22"/>
      <c r="HW1874" s="22"/>
      <c r="HX1874" s="22"/>
      <c r="HY1874" s="22"/>
      <c r="HZ1874" s="22"/>
      <c r="IA1874" s="22"/>
      <c r="IB1874" s="22"/>
      <c r="IC1874" s="22"/>
      <c r="ID1874" s="22"/>
      <c r="IE1874" s="22"/>
      <c r="IF1874" s="22"/>
      <c r="IG1874" s="22"/>
      <c r="IH1874" s="22"/>
      <c r="II1874" s="22"/>
      <c r="IJ1874" s="22"/>
      <c r="IK1874" s="22"/>
      <c r="IL1874" s="22"/>
      <c r="IM1874" s="22"/>
      <c r="IN1874" s="22"/>
      <c r="IO1874" s="24"/>
      <c r="IP1874" s="22"/>
      <c r="IQ1874" s="22"/>
      <c r="IR1874" s="22"/>
      <c r="IS1874" s="22"/>
      <c r="IT1874" s="22"/>
      <c r="IU1874" s="22"/>
      <c r="IV1874" s="22"/>
      <c r="IW1874" s="22"/>
      <c r="IX1874" s="22"/>
      <c r="IY1874" s="22"/>
      <c r="IZ1874" s="22"/>
      <c r="JA1874" s="22"/>
      <c r="JB1874" s="22"/>
      <c r="JC1874" s="22"/>
      <c r="JD1874" s="22"/>
      <c r="JE1874" s="22"/>
      <c r="JF1874" s="22"/>
      <c r="JG1874" s="22"/>
      <c r="JH1874" s="22"/>
      <c r="JI1874" s="22"/>
      <c r="JJ1874" s="22"/>
      <c r="JK1874" s="22"/>
      <c r="JL1874" s="22"/>
      <c r="JM1874" s="22"/>
      <c r="JN1874" s="22"/>
      <c r="JO1874" s="22"/>
      <c r="JP1874" s="22"/>
      <c r="JQ1874" s="22"/>
      <c r="JR1874" s="22"/>
      <c r="JS1874" s="22"/>
      <c r="JT1874" s="22"/>
      <c r="JU1874" s="24"/>
      <c r="JV1874" s="22"/>
      <c r="JW1874" s="22"/>
      <c r="JX1874" s="22"/>
      <c r="JY1874" s="22"/>
      <c r="JZ1874" s="22"/>
      <c r="KA1874" s="22"/>
      <c r="KB1874" s="22"/>
      <c r="KC1874" s="22"/>
      <c r="KD1874" s="22"/>
      <c r="KE1874" s="22"/>
      <c r="KF1874" s="22"/>
      <c r="KG1874" s="22"/>
      <c r="KH1874" s="22"/>
      <c r="KI1874" s="22"/>
      <c r="KJ1874" s="22"/>
      <c r="KK1874" s="22"/>
      <c r="KL1874" s="22"/>
      <c r="KM1874" s="22"/>
      <c r="KN1874" s="22"/>
      <c r="KO1874" s="22"/>
      <c r="KP1874" s="22"/>
      <c r="KQ1874" s="22"/>
      <c r="KR1874" s="22"/>
      <c r="KS1874" s="22"/>
      <c r="KT1874" s="22"/>
      <c r="KU1874" s="22"/>
      <c r="KV1874" s="22"/>
      <c r="KW1874" s="22"/>
      <c r="KX1874" s="22"/>
      <c r="KY1874" s="22"/>
      <c r="KZ1874" s="22"/>
      <c r="LA1874" s="24"/>
      <c r="LB1874" s="22"/>
      <c r="LC1874" s="22"/>
      <c r="LD1874" s="22"/>
      <c r="LE1874" s="22"/>
      <c r="LF1874" s="22"/>
      <c r="LG1874" s="22"/>
      <c r="LH1874" s="22"/>
      <c r="LI1874" s="22"/>
      <c r="LJ1874" s="22"/>
      <c r="LK1874" s="22"/>
      <c r="LL1874" s="22"/>
      <c r="LM1874" s="22"/>
      <c r="LN1874" s="22"/>
      <c r="LO1874" s="22"/>
      <c r="LP1874" s="22"/>
      <c r="LQ1874" s="22"/>
      <c r="LR1874" s="22"/>
      <c r="LS1874" s="22"/>
      <c r="LT1874" s="22"/>
      <c r="LU1874" s="22"/>
      <c r="LV1874" s="22"/>
      <c r="LW1874" s="22"/>
      <c r="LX1874" s="22"/>
      <c r="LY1874" s="22"/>
      <c r="LZ1874" s="22"/>
      <c r="MA1874" s="22"/>
      <c r="MB1874" s="22"/>
      <c r="MC1874" s="22"/>
      <c r="MD1874" s="22"/>
      <c r="ME1874" s="22"/>
      <c r="MF1874" s="22"/>
      <c r="MG1874" s="24"/>
      <c r="MH1874" s="22"/>
      <c r="MI1874" s="22"/>
      <c r="MJ1874" s="22"/>
      <c r="MK1874" s="22"/>
      <c r="ML1874" s="22"/>
      <c r="MM1874" s="22"/>
      <c r="MN1874" s="22"/>
      <c r="MO1874" s="22"/>
      <c r="MP1874" s="22"/>
      <c r="MQ1874" s="22"/>
      <c r="MR1874" s="22"/>
      <c r="MS1874" s="22"/>
      <c r="MT1874" s="22"/>
      <c r="MU1874" s="22"/>
      <c r="MV1874" s="22"/>
      <c r="MW1874" s="22"/>
      <c r="MX1874" s="22"/>
      <c r="MY1874" s="22"/>
      <c r="MZ1874" s="22"/>
      <c r="NA1874" s="22"/>
      <c r="NB1874" s="22"/>
      <c r="NC1874" s="22"/>
      <c r="ND1874" s="22"/>
      <c r="NE1874" s="22"/>
      <c r="NF1874" s="22"/>
      <c r="NG1874" s="22"/>
      <c r="NH1874" s="22"/>
      <c r="NI1874" s="22"/>
      <c r="NJ1874" s="22"/>
      <c r="NK1874" s="22"/>
      <c r="NL1874" s="22"/>
      <c r="NM1874" s="24"/>
      <c r="NN1874" s="22"/>
      <c r="NO1874" s="22"/>
      <c r="NP1874" s="22"/>
      <c r="NQ1874" s="22"/>
      <c r="NR1874" s="22"/>
      <c r="NS1874" s="22"/>
      <c r="NT1874" s="22"/>
      <c r="NU1874" s="22"/>
      <c r="NV1874" s="22"/>
      <c r="NW1874" s="22"/>
      <c r="NX1874" s="22"/>
      <c r="NY1874" s="22"/>
      <c r="NZ1874" s="22"/>
      <c r="OA1874" s="22"/>
      <c r="OB1874" s="22"/>
      <c r="OC1874" s="22"/>
      <c r="OD1874" s="22"/>
      <c r="OE1874" s="22"/>
      <c r="OF1874" s="22"/>
      <c r="OG1874" s="22"/>
      <c r="OH1874" s="22"/>
      <c r="OI1874" s="22"/>
      <c r="OJ1874" s="22"/>
      <c r="OK1874" s="22"/>
      <c r="OL1874" s="22"/>
      <c r="OM1874" s="22"/>
      <c r="ON1874" s="22"/>
      <c r="OO1874" s="22"/>
      <c r="OP1874" s="22"/>
      <c r="OQ1874" s="22"/>
      <c r="OR1874" s="22"/>
    </row>
    <row r="1875" spans="1:408" ht="15" thickBot="1">
      <c r="A1875" s="1" t="str">
        <f t="shared" si="50"/>
        <v>-143</v>
      </c>
      <c r="B1875" s="12" t="str">
        <f t="shared" si="52"/>
        <v/>
      </c>
      <c r="C1875" s="13"/>
      <c r="D1875" s="14"/>
      <c r="E1875" s="15"/>
      <c r="F1875" s="15"/>
      <c r="G1875" s="15">
        <f t="shared" si="51"/>
        <v>0</v>
      </c>
      <c r="H1875" s="16"/>
      <c r="I1875" s="14"/>
      <c r="J1875" s="17"/>
      <c r="K1875" s="78"/>
      <c r="L1875" s="18"/>
      <c r="M1875" s="18"/>
      <c r="N1875" s="16" t="e">
        <f t="shared" ca="1" si="48"/>
        <v>#NAME?</v>
      </c>
      <c r="O1875" s="19"/>
      <c r="P1875" s="19"/>
      <c r="Q1875" s="20"/>
      <c r="R1875" s="21" t="e">
        <f t="array" ref="R1875">VLOOKUP(C1875,DB!A:D,2,FALSE)</f>
        <v>#N/A</v>
      </c>
      <c r="S1875" s="21" t="e">
        <f t="array" ref="S1875">VLOOKUP(C1875,DB!A:D,3,FALSE)</f>
        <v>#N/A</v>
      </c>
      <c r="T1875" s="22" t="s">
        <v>19</v>
      </c>
      <c r="U1875" s="1" t="str">
        <f t="shared" si="53"/>
        <v/>
      </c>
      <c r="V1875" s="23" t="e">
        <f t="shared" ca="1" si="54"/>
        <v>#NAME?</v>
      </c>
      <c r="X1875" s="24" t="e">
        <f>VLOOKUP(CONCATENATE(C1875,D1875),'Honor 2025'!A:D,4,FALSE)</f>
        <v>#N/A</v>
      </c>
      <c r="Y1875" s="24"/>
      <c r="Z1875" s="22"/>
      <c r="AA1875" s="22"/>
      <c r="AB1875" s="22"/>
      <c r="AC1875" s="22"/>
      <c r="AD1875" s="22"/>
      <c r="AE1875" s="22"/>
      <c r="AF1875" s="22"/>
      <c r="AG1875" s="22"/>
      <c r="AH1875" s="22"/>
      <c r="AI1875" s="22"/>
      <c r="AJ1875" s="22"/>
      <c r="AK1875" s="22"/>
      <c r="AL1875" s="22"/>
      <c r="AM1875" s="22"/>
      <c r="AN1875" s="22"/>
      <c r="AO1875" s="22"/>
      <c r="AP1875" s="22"/>
      <c r="AQ1875" s="22"/>
      <c r="AR1875" s="22"/>
      <c r="AS1875" s="22"/>
      <c r="AT1875" s="22"/>
      <c r="AU1875" s="22"/>
      <c r="AV1875" s="22"/>
      <c r="AW1875" s="22"/>
      <c r="AX1875" s="22"/>
      <c r="AY1875" s="22"/>
      <c r="AZ1875" s="22"/>
      <c r="BA1875" s="22"/>
      <c r="BB1875" s="22"/>
      <c r="BC1875" s="22"/>
      <c r="BD1875" s="22"/>
      <c r="BE1875" s="24"/>
      <c r="BF1875" s="22"/>
      <c r="BG1875" s="22"/>
      <c r="BH1875" s="22"/>
      <c r="BI1875" s="22"/>
      <c r="BJ1875" s="22"/>
      <c r="BK1875" s="22"/>
      <c r="BL1875" s="22"/>
      <c r="BM1875" s="22"/>
      <c r="BN1875" s="22"/>
      <c r="BO1875" s="22"/>
      <c r="BP1875" s="22"/>
      <c r="BQ1875" s="22"/>
      <c r="BR1875" s="22"/>
      <c r="BS1875" s="22"/>
      <c r="BT1875" s="22"/>
      <c r="BU1875" s="22"/>
      <c r="BV1875" s="22"/>
      <c r="BW1875" s="22"/>
      <c r="BX1875" s="22"/>
      <c r="BY1875" s="22"/>
      <c r="BZ1875" s="22"/>
      <c r="CA1875" s="22"/>
      <c r="CB1875" s="22"/>
      <c r="CC1875" s="22"/>
      <c r="CD1875" s="22"/>
      <c r="CE1875" s="22"/>
      <c r="CF1875" s="22"/>
      <c r="CG1875" s="22"/>
      <c r="CH1875" s="22"/>
      <c r="CI1875" s="22"/>
      <c r="CJ1875" s="22"/>
      <c r="CK1875" s="24"/>
      <c r="CL1875" s="22"/>
      <c r="CM1875" s="22"/>
      <c r="CN1875" s="22"/>
      <c r="CO1875" s="22"/>
      <c r="CP1875" s="22"/>
      <c r="CQ1875" s="22"/>
      <c r="CR1875" s="22"/>
      <c r="CS1875" s="22"/>
      <c r="CT1875" s="22"/>
      <c r="CU1875" s="22"/>
      <c r="CV1875" s="22"/>
      <c r="CW1875" s="22"/>
      <c r="CX1875" s="22"/>
      <c r="CY1875" s="22"/>
      <c r="CZ1875" s="22"/>
      <c r="DA1875" s="22"/>
      <c r="DB1875" s="22"/>
      <c r="DC1875" s="22"/>
      <c r="DD1875" s="22"/>
      <c r="DE1875" s="22"/>
      <c r="DF1875" s="22"/>
      <c r="DG1875" s="22"/>
      <c r="DH1875" s="22"/>
      <c r="DI1875" s="22"/>
      <c r="DJ1875" s="22"/>
      <c r="DK1875" s="22"/>
      <c r="DL1875" s="22"/>
      <c r="DM1875" s="22"/>
      <c r="DN1875" s="22"/>
      <c r="DO1875" s="22"/>
      <c r="DP1875" s="22"/>
      <c r="DQ1875" s="24"/>
      <c r="DR1875" s="22"/>
      <c r="DS1875" s="22"/>
      <c r="DT1875" s="22"/>
      <c r="DU1875" s="22"/>
      <c r="DV1875" s="22"/>
      <c r="DW1875" s="22"/>
      <c r="DX1875" s="22"/>
      <c r="DY1875" s="22"/>
      <c r="DZ1875" s="22"/>
      <c r="EA1875" s="22"/>
      <c r="EB1875" s="22"/>
      <c r="EC1875" s="22"/>
      <c r="ED1875" s="22"/>
      <c r="EE1875" s="22"/>
      <c r="EF1875" s="22"/>
      <c r="EG1875" s="22"/>
      <c r="EH1875" s="22"/>
      <c r="EI1875" s="22"/>
      <c r="EJ1875" s="22"/>
      <c r="EK1875" s="22"/>
      <c r="EL1875" s="22"/>
      <c r="EM1875" s="22"/>
      <c r="EN1875" s="22"/>
      <c r="EO1875" s="22"/>
      <c r="EP1875" s="22"/>
      <c r="EQ1875" s="22"/>
      <c r="ER1875" s="22"/>
      <c r="ES1875" s="22"/>
      <c r="ET1875" s="22"/>
      <c r="EU1875" s="22"/>
      <c r="EV1875" s="22"/>
      <c r="EW1875" s="24"/>
      <c r="EX1875" s="22"/>
      <c r="EY1875" s="22"/>
      <c r="EZ1875" s="22"/>
      <c r="FA1875" s="22"/>
      <c r="FB1875" s="22"/>
      <c r="FC1875" s="22"/>
      <c r="FD1875" s="22"/>
      <c r="FE1875" s="22"/>
      <c r="FF1875" s="22"/>
      <c r="FG1875" s="22"/>
      <c r="FH1875" s="22"/>
      <c r="FI1875" s="22"/>
      <c r="FJ1875" s="22"/>
      <c r="FK1875" s="22"/>
      <c r="FL1875" s="22"/>
      <c r="FM1875" s="22"/>
      <c r="FN1875" s="22"/>
      <c r="FO1875" s="22"/>
      <c r="FP1875" s="22"/>
      <c r="FQ1875" s="22"/>
      <c r="FR1875" s="22"/>
      <c r="FS1875" s="22"/>
      <c r="FT1875" s="22"/>
      <c r="FU1875" s="22"/>
      <c r="FV1875" s="22"/>
      <c r="FW1875" s="22"/>
      <c r="FX1875" s="22"/>
      <c r="FY1875" s="22"/>
      <c r="FZ1875" s="22"/>
      <c r="GA1875" s="22"/>
      <c r="GB1875" s="22"/>
      <c r="GC1875" s="24"/>
      <c r="GD1875" s="22"/>
      <c r="GE1875" s="22"/>
      <c r="GF1875" s="22"/>
      <c r="GG1875" s="22"/>
      <c r="GH1875" s="22"/>
      <c r="GI1875" s="22"/>
      <c r="GJ1875" s="22"/>
      <c r="GK1875" s="22"/>
      <c r="GL1875" s="22"/>
      <c r="GM1875" s="22"/>
      <c r="GN1875" s="22"/>
      <c r="GO1875" s="22"/>
      <c r="GP1875" s="22"/>
      <c r="GQ1875" s="22"/>
      <c r="GR1875" s="22"/>
      <c r="GS1875" s="22"/>
      <c r="GT1875" s="22"/>
      <c r="GU1875" s="22"/>
      <c r="GV1875" s="22"/>
      <c r="GW1875" s="22"/>
      <c r="GX1875" s="22"/>
      <c r="GY1875" s="22"/>
      <c r="GZ1875" s="22"/>
      <c r="HA1875" s="22"/>
      <c r="HB1875" s="22"/>
      <c r="HC1875" s="22"/>
      <c r="HD1875" s="22"/>
      <c r="HE1875" s="22"/>
      <c r="HF1875" s="22"/>
      <c r="HG1875" s="22"/>
      <c r="HH1875" s="22"/>
      <c r="HI1875" s="24"/>
      <c r="HJ1875" s="22"/>
      <c r="HK1875" s="22"/>
      <c r="HL1875" s="22"/>
      <c r="HM1875" s="22"/>
      <c r="HN1875" s="22"/>
      <c r="HO1875" s="22"/>
      <c r="HP1875" s="22"/>
      <c r="HQ1875" s="22"/>
      <c r="HR1875" s="22"/>
      <c r="HS1875" s="22"/>
      <c r="HT1875" s="22"/>
      <c r="HU1875" s="22"/>
      <c r="HV1875" s="22"/>
      <c r="HW1875" s="22"/>
      <c r="HX1875" s="22"/>
      <c r="HY1875" s="22"/>
      <c r="HZ1875" s="22"/>
      <c r="IA1875" s="22"/>
      <c r="IB1875" s="22"/>
      <c r="IC1875" s="22"/>
      <c r="ID1875" s="22"/>
      <c r="IE1875" s="22"/>
      <c r="IF1875" s="22"/>
      <c r="IG1875" s="22"/>
      <c r="IH1875" s="22"/>
      <c r="II1875" s="22"/>
      <c r="IJ1875" s="22"/>
      <c r="IK1875" s="22"/>
      <c r="IL1875" s="22"/>
      <c r="IM1875" s="22"/>
      <c r="IN1875" s="22"/>
      <c r="IO1875" s="24"/>
      <c r="IP1875" s="22"/>
      <c r="IQ1875" s="22"/>
      <c r="IR1875" s="22"/>
      <c r="IS1875" s="22"/>
      <c r="IT1875" s="22"/>
      <c r="IU1875" s="22"/>
      <c r="IV1875" s="22"/>
      <c r="IW1875" s="22"/>
      <c r="IX1875" s="22"/>
      <c r="IY1875" s="22"/>
      <c r="IZ1875" s="22"/>
      <c r="JA1875" s="22"/>
      <c r="JB1875" s="22"/>
      <c r="JC1875" s="22"/>
      <c r="JD1875" s="22"/>
      <c r="JE1875" s="22"/>
      <c r="JF1875" s="22"/>
      <c r="JG1875" s="22"/>
      <c r="JH1875" s="22"/>
      <c r="JI1875" s="22"/>
      <c r="JJ1875" s="22"/>
      <c r="JK1875" s="22"/>
      <c r="JL1875" s="22"/>
      <c r="JM1875" s="22"/>
      <c r="JN1875" s="22"/>
      <c r="JO1875" s="22"/>
      <c r="JP1875" s="22"/>
      <c r="JQ1875" s="22"/>
      <c r="JR1875" s="22"/>
      <c r="JS1875" s="22"/>
      <c r="JT1875" s="22"/>
      <c r="JU1875" s="24"/>
      <c r="JV1875" s="22"/>
      <c r="JW1875" s="22"/>
      <c r="JX1875" s="22"/>
      <c r="JY1875" s="22"/>
      <c r="JZ1875" s="22"/>
      <c r="KA1875" s="22"/>
      <c r="KB1875" s="22"/>
      <c r="KC1875" s="22"/>
      <c r="KD1875" s="22"/>
      <c r="KE1875" s="22"/>
      <c r="KF1875" s="22"/>
      <c r="KG1875" s="22"/>
      <c r="KH1875" s="22"/>
      <c r="KI1875" s="22"/>
      <c r="KJ1875" s="22"/>
      <c r="KK1875" s="22"/>
      <c r="KL1875" s="22"/>
      <c r="KM1875" s="22"/>
      <c r="KN1875" s="22"/>
      <c r="KO1875" s="22"/>
      <c r="KP1875" s="22"/>
      <c r="KQ1875" s="22"/>
      <c r="KR1875" s="22"/>
      <c r="KS1875" s="22"/>
      <c r="KT1875" s="22"/>
      <c r="KU1875" s="22"/>
      <c r="KV1875" s="22"/>
      <c r="KW1875" s="22"/>
      <c r="KX1875" s="22"/>
      <c r="KY1875" s="22"/>
      <c r="KZ1875" s="22"/>
      <c r="LA1875" s="24"/>
      <c r="LB1875" s="22"/>
      <c r="LC1875" s="22"/>
      <c r="LD1875" s="22"/>
      <c r="LE1875" s="22"/>
      <c r="LF1875" s="22"/>
      <c r="LG1875" s="22"/>
      <c r="LH1875" s="22"/>
      <c r="LI1875" s="22"/>
      <c r="LJ1875" s="22"/>
      <c r="LK1875" s="22"/>
      <c r="LL1875" s="22"/>
      <c r="LM1875" s="22"/>
      <c r="LN1875" s="22"/>
      <c r="LO1875" s="22"/>
      <c r="LP1875" s="22"/>
      <c r="LQ1875" s="22"/>
      <c r="LR1875" s="22"/>
      <c r="LS1875" s="22"/>
      <c r="LT1875" s="22"/>
      <c r="LU1875" s="22"/>
      <c r="LV1875" s="22"/>
      <c r="LW1875" s="22"/>
      <c r="LX1875" s="22"/>
      <c r="LY1875" s="22"/>
      <c r="LZ1875" s="22"/>
      <c r="MA1875" s="22"/>
      <c r="MB1875" s="22"/>
      <c r="MC1875" s="22"/>
      <c r="MD1875" s="22"/>
      <c r="ME1875" s="22"/>
      <c r="MF1875" s="22"/>
      <c r="MG1875" s="24"/>
      <c r="MH1875" s="22"/>
      <c r="MI1875" s="22"/>
      <c r="MJ1875" s="22"/>
      <c r="MK1875" s="22"/>
      <c r="ML1875" s="22"/>
      <c r="MM1875" s="22"/>
      <c r="MN1875" s="22"/>
      <c r="MO1875" s="22"/>
      <c r="MP1875" s="22"/>
      <c r="MQ1875" s="22"/>
      <c r="MR1875" s="22"/>
      <c r="MS1875" s="22"/>
      <c r="MT1875" s="22"/>
      <c r="MU1875" s="22"/>
      <c r="MV1875" s="22"/>
      <c r="MW1875" s="22"/>
      <c r="MX1875" s="22"/>
      <c r="MY1875" s="22"/>
      <c r="MZ1875" s="22"/>
      <c r="NA1875" s="22"/>
      <c r="NB1875" s="22"/>
      <c r="NC1875" s="22"/>
      <c r="ND1875" s="22"/>
      <c r="NE1875" s="22"/>
      <c r="NF1875" s="22"/>
      <c r="NG1875" s="22"/>
      <c r="NH1875" s="22"/>
      <c r="NI1875" s="22"/>
      <c r="NJ1875" s="22"/>
      <c r="NK1875" s="22"/>
      <c r="NL1875" s="22"/>
      <c r="NM1875" s="24"/>
      <c r="NN1875" s="22"/>
      <c r="NO1875" s="22"/>
      <c r="NP1875" s="22"/>
      <c r="NQ1875" s="22"/>
      <c r="NR1875" s="22"/>
      <c r="NS1875" s="22"/>
      <c r="NT1875" s="22"/>
      <c r="NU1875" s="22"/>
      <c r="NV1875" s="22"/>
      <c r="NW1875" s="22"/>
      <c r="NX1875" s="22"/>
      <c r="NY1875" s="22"/>
      <c r="NZ1875" s="22"/>
      <c r="OA1875" s="22"/>
      <c r="OB1875" s="22"/>
      <c r="OC1875" s="22"/>
      <c r="OD1875" s="22"/>
      <c r="OE1875" s="22"/>
      <c r="OF1875" s="22"/>
      <c r="OG1875" s="22"/>
      <c r="OH1875" s="22"/>
      <c r="OI1875" s="22"/>
      <c r="OJ1875" s="22"/>
      <c r="OK1875" s="22"/>
      <c r="OL1875" s="22"/>
      <c r="OM1875" s="22"/>
      <c r="ON1875" s="22"/>
      <c r="OO1875" s="22"/>
      <c r="OP1875" s="22"/>
      <c r="OQ1875" s="22"/>
      <c r="OR1875" s="22"/>
    </row>
    <row r="1876" spans="1:408" ht="15" thickBot="1">
      <c r="A1876" s="1" t="str">
        <f t="shared" si="50"/>
        <v>-144</v>
      </c>
      <c r="B1876" s="12" t="str">
        <f t="shared" si="52"/>
        <v/>
      </c>
      <c r="C1876" s="13"/>
      <c r="D1876" s="14"/>
      <c r="E1876" s="15"/>
      <c r="F1876" s="15"/>
      <c r="G1876" s="15">
        <f t="shared" si="51"/>
        <v>0</v>
      </c>
      <c r="H1876" s="16"/>
      <c r="I1876" s="14"/>
      <c r="J1876" s="17"/>
      <c r="K1876" s="79"/>
      <c r="L1876" s="18"/>
      <c r="M1876" s="18"/>
      <c r="N1876" s="16" t="e">
        <f t="shared" ca="1" si="48"/>
        <v>#NAME?</v>
      </c>
      <c r="O1876" s="19"/>
      <c r="P1876" s="19"/>
      <c r="Q1876" s="20"/>
      <c r="R1876" s="21" t="e">
        <f t="array" ref="R1876">VLOOKUP(C1876,DB!A:D,2,FALSE)</f>
        <v>#N/A</v>
      </c>
      <c r="S1876" s="21" t="e">
        <f t="array" ref="S1876">VLOOKUP(C1876,DB!A:D,3,FALSE)</f>
        <v>#N/A</v>
      </c>
      <c r="T1876" s="22" t="s">
        <v>19</v>
      </c>
      <c r="U1876" s="1" t="str">
        <f t="shared" si="53"/>
        <v/>
      </c>
      <c r="V1876" s="23" t="e">
        <f t="shared" ca="1" si="54"/>
        <v>#NAME?</v>
      </c>
      <c r="X1876" s="24" t="e">
        <f>VLOOKUP(CONCATENATE(C1876,D1876),'Honor 2025'!A:D,4,FALSE)</f>
        <v>#N/A</v>
      </c>
      <c r="Y1876" s="24"/>
      <c r="Z1876" s="22"/>
      <c r="AA1876" s="22"/>
      <c r="AB1876" s="22"/>
      <c r="AC1876" s="22"/>
      <c r="AD1876" s="22"/>
      <c r="AE1876" s="22"/>
      <c r="AF1876" s="22"/>
      <c r="AG1876" s="22"/>
      <c r="AH1876" s="22"/>
      <c r="AI1876" s="22"/>
      <c r="AJ1876" s="22"/>
      <c r="AK1876" s="22"/>
      <c r="AL1876" s="22"/>
      <c r="AM1876" s="22"/>
      <c r="AN1876" s="22"/>
      <c r="AO1876" s="22"/>
      <c r="AP1876" s="22"/>
      <c r="AQ1876" s="22"/>
      <c r="AR1876" s="22"/>
      <c r="AS1876" s="22"/>
      <c r="AT1876" s="22"/>
      <c r="AU1876" s="22"/>
      <c r="AV1876" s="22"/>
      <c r="AW1876" s="22"/>
      <c r="AX1876" s="22"/>
      <c r="AY1876" s="22"/>
      <c r="AZ1876" s="22"/>
      <c r="BA1876" s="22"/>
      <c r="BB1876" s="22"/>
      <c r="BC1876" s="22"/>
      <c r="BD1876" s="22"/>
      <c r="BE1876" s="24"/>
      <c r="BF1876" s="22"/>
      <c r="BG1876" s="22"/>
      <c r="BH1876" s="22"/>
      <c r="BI1876" s="22"/>
      <c r="BJ1876" s="22"/>
      <c r="BK1876" s="22"/>
      <c r="BL1876" s="22"/>
      <c r="BM1876" s="22"/>
      <c r="BN1876" s="22"/>
      <c r="BO1876" s="22"/>
      <c r="BP1876" s="22"/>
      <c r="BQ1876" s="22"/>
      <c r="BR1876" s="22"/>
      <c r="BS1876" s="22"/>
      <c r="BT1876" s="22"/>
      <c r="BU1876" s="22"/>
      <c r="BV1876" s="22"/>
      <c r="BW1876" s="22"/>
      <c r="BX1876" s="22"/>
      <c r="BY1876" s="22"/>
      <c r="BZ1876" s="22"/>
      <c r="CA1876" s="22"/>
      <c r="CB1876" s="22"/>
      <c r="CC1876" s="22"/>
      <c r="CD1876" s="22"/>
      <c r="CE1876" s="22"/>
      <c r="CF1876" s="22"/>
      <c r="CG1876" s="22"/>
      <c r="CH1876" s="22"/>
      <c r="CI1876" s="22"/>
      <c r="CJ1876" s="22"/>
      <c r="CK1876" s="24"/>
      <c r="CL1876" s="22"/>
      <c r="CM1876" s="22"/>
      <c r="CN1876" s="22"/>
      <c r="CO1876" s="22"/>
      <c r="CP1876" s="22"/>
      <c r="CQ1876" s="22"/>
      <c r="CR1876" s="22"/>
      <c r="CS1876" s="22"/>
      <c r="CT1876" s="22"/>
      <c r="CU1876" s="22"/>
      <c r="CV1876" s="22"/>
      <c r="CW1876" s="22"/>
      <c r="CX1876" s="22"/>
      <c r="CY1876" s="22"/>
      <c r="CZ1876" s="22"/>
      <c r="DA1876" s="22"/>
      <c r="DB1876" s="22"/>
      <c r="DC1876" s="22"/>
      <c r="DD1876" s="22"/>
      <c r="DE1876" s="22"/>
      <c r="DF1876" s="22"/>
      <c r="DG1876" s="22"/>
      <c r="DH1876" s="22"/>
      <c r="DI1876" s="22"/>
      <c r="DJ1876" s="22"/>
      <c r="DK1876" s="22"/>
      <c r="DL1876" s="22"/>
      <c r="DM1876" s="22"/>
      <c r="DN1876" s="22"/>
      <c r="DO1876" s="22"/>
      <c r="DP1876" s="22"/>
      <c r="DQ1876" s="24"/>
      <c r="DR1876" s="22"/>
      <c r="DS1876" s="22"/>
      <c r="DT1876" s="22"/>
      <c r="DU1876" s="22"/>
      <c r="DV1876" s="22"/>
      <c r="DW1876" s="22"/>
      <c r="DX1876" s="22"/>
      <c r="DY1876" s="22"/>
      <c r="DZ1876" s="22"/>
      <c r="EA1876" s="22"/>
      <c r="EB1876" s="22"/>
      <c r="EC1876" s="22"/>
      <c r="ED1876" s="22"/>
      <c r="EE1876" s="22"/>
      <c r="EF1876" s="22"/>
      <c r="EG1876" s="22"/>
      <c r="EH1876" s="22"/>
      <c r="EI1876" s="22"/>
      <c r="EJ1876" s="22"/>
      <c r="EK1876" s="22"/>
      <c r="EL1876" s="22"/>
      <c r="EM1876" s="22"/>
      <c r="EN1876" s="22"/>
      <c r="EO1876" s="22"/>
      <c r="EP1876" s="22"/>
      <c r="EQ1876" s="22"/>
      <c r="ER1876" s="22"/>
      <c r="ES1876" s="22"/>
      <c r="ET1876" s="22"/>
      <c r="EU1876" s="22"/>
      <c r="EV1876" s="22"/>
      <c r="EW1876" s="24"/>
      <c r="EX1876" s="22"/>
      <c r="EY1876" s="22"/>
      <c r="EZ1876" s="22"/>
      <c r="FA1876" s="22"/>
      <c r="FB1876" s="22"/>
      <c r="FC1876" s="22"/>
      <c r="FD1876" s="22"/>
      <c r="FE1876" s="22"/>
      <c r="FF1876" s="22"/>
      <c r="FG1876" s="22"/>
      <c r="FH1876" s="22"/>
      <c r="FI1876" s="22"/>
      <c r="FJ1876" s="22"/>
      <c r="FK1876" s="22"/>
      <c r="FL1876" s="22"/>
      <c r="FM1876" s="22"/>
      <c r="FN1876" s="22"/>
      <c r="FO1876" s="22"/>
      <c r="FP1876" s="22"/>
      <c r="FQ1876" s="22"/>
      <c r="FR1876" s="22"/>
      <c r="FS1876" s="22"/>
      <c r="FT1876" s="22"/>
      <c r="FU1876" s="22"/>
      <c r="FV1876" s="22"/>
      <c r="FW1876" s="22"/>
      <c r="FX1876" s="22"/>
      <c r="FY1876" s="22"/>
      <c r="FZ1876" s="22"/>
      <c r="GA1876" s="22"/>
      <c r="GB1876" s="22"/>
      <c r="GC1876" s="24"/>
      <c r="GD1876" s="22"/>
      <c r="GE1876" s="22"/>
      <c r="GF1876" s="22"/>
      <c r="GG1876" s="22"/>
      <c r="GH1876" s="22"/>
      <c r="GI1876" s="22"/>
      <c r="GJ1876" s="22"/>
      <c r="GK1876" s="22"/>
      <c r="GL1876" s="22"/>
      <c r="GM1876" s="22"/>
      <c r="GN1876" s="22"/>
      <c r="GO1876" s="22"/>
      <c r="GP1876" s="22"/>
      <c r="GQ1876" s="22"/>
      <c r="GR1876" s="22"/>
      <c r="GS1876" s="22"/>
      <c r="GT1876" s="22"/>
      <c r="GU1876" s="22"/>
      <c r="GV1876" s="22"/>
      <c r="GW1876" s="22"/>
      <c r="GX1876" s="22"/>
      <c r="GY1876" s="22"/>
      <c r="GZ1876" s="22"/>
      <c r="HA1876" s="22"/>
      <c r="HB1876" s="22"/>
      <c r="HC1876" s="22"/>
      <c r="HD1876" s="22"/>
      <c r="HE1876" s="22"/>
      <c r="HF1876" s="22"/>
      <c r="HG1876" s="22"/>
      <c r="HH1876" s="22"/>
      <c r="HI1876" s="24"/>
      <c r="HJ1876" s="22"/>
      <c r="HK1876" s="22"/>
      <c r="HL1876" s="22"/>
      <c r="HM1876" s="22"/>
      <c r="HN1876" s="22"/>
      <c r="HO1876" s="22"/>
      <c r="HP1876" s="22"/>
      <c r="HQ1876" s="22"/>
      <c r="HR1876" s="22"/>
      <c r="HS1876" s="22"/>
      <c r="HT1876" s="22"/>
      <c r="HU1876" s="22"/>
      <c r="HV1876" s="22"/>
      <c r="HW1876" s="22"/>
      <c r="HX1876" s="22"/>
      <c r="HY1876" s="22"/>
      <c r="HZ1876" s="22"/>
      <c r="IA1876" s="22"/>
      <c r="IB1876" s="22"/>
      <c r="IC1876" s="22"/>
      <c r="ID1876" s="22"/>
      <c r="IE1876" s="22"/>
      <c r="IF1876" s="22"/>
      <c r="IG1876" s="22"/>
      <c r="IH1876" s="22"/>
      <c r="II1876" s="22"/>
      <c r="IJ1876" s="22"/>
      <c r="IK1876" s="22"/>
      <c r="IL1876" s="22"/>
      <c r="IM1876" s="22"/>
      <c r="IN1876" s="22"/>
      <c r="IO1876" s="24"/>
      <c r="IP1876" s="22"/>
      <c r="IQ1876" s="22"/>
      <c r="IR1876" s="22"/>
      <c r="IS1876" s="22"/>
      <c r="IT1876" s="22"/>
      <c r="IU1876" s="22"/>
      <c r="IV1876" s="22"/>
      <c r="IW1876" s="22"/>
      <c r="IX1876" s="22"/>
      <c r="IY1876" s="22"/>
      <c r="IZ1876" s="22"/>
      <c r="JA1876" s="22"/>
      <c r="JB1876" s="22"/>
      <c r="JC1876" s="22"/>
      <c r="JD1876" s="22"/>
      <c r="JE1876" s="22"/>
      <c r="JF1876" s="22"/>
      <c r="JG1876" s="22"/>
      <c r="JH1876" s="22"/>
      <c r="JI1876" s="22"/>
      <c r="JJ1876" s="22"/>
      <c r="JK1876" s="22"/>
      <c r="JL1876" s="22"/>
      <c r="JM1876" s="22"/>
      <c r="JN1876" s="22"/>
      <c r="JO1876" s="22"/>
      <c r="JP1876" s="22"/>
      <c r="JQ1876" s="22"/>
      <c r="JR1876" s="22"/>
      <c r="JS1876" s="22"/>
      <c r="JT1876" s="22"/>
      <c r="JU1876" s="24"/>
      <c r="JV1876" s="22"/>
      <c r="JW1876" s="22"/>
      <c r="JX1876" s="22"/>
      <c r="JY1876" s="22"/>
      <c r="JZ1876" s="22"/>
      <c r="KA1876" s="22"/>
      <c r="KB1876" s="22"/>
      <c r="KC1876" s="22"/>
      <c r="KD1876" s="22"/>
      <c r="KE1876" s="22"/>
      <c r="KF1876" s="22"/>
      <c r="KG1876" s="22"/>
      <c r="KH1876" s="22"/>
      <c r="KI1876" s="22"/>
      <c r="KJ1876" s="22"/>
      <c r="KK1876" s="22"/>
      <c r="KL1876" s="22"/>
      <c r="KM1876" s="22"/>
      <c r="KN1876" s="22"/>
      <c r="KO1876" s="22"/>
      <c r="KP1876" s="22"/>
      <c r="KQ1876" s="22"/>
      <c r="KR1876" s="22"/>
      <c r="KS1876" s="22"/>
      <c r="KT1876" s="22"/>
      <c r="KU1876" s="22"/>
      <c r="KV1876" s="22"/>
      <c r="KW1876" s="22"/>
      <c r="KX1876" s="22"/>
      <c r="KY1876" s="22"/>
      <c r="KZ1876" s="22"/>
      <c r="LA1876" s="24"/>
      <c r="LB1876" s="22"/>
      <c r="LC1876" s="22"/>
      <c r="LD1876" s="22"/>
      <c r="LE1876" s="22"/>
      <c r="LF1876" s="22"/>
      <c r="LG1876" s="22"/>
      <c r="LH1876" s="22"/>
      <c r="LI1876" s="22"/>
      <c r="LJ1876" s="22"/>
      <c r="LK1876" s="22"/>
      <c r="LL1876" s="22"/>
      <c r="LM1876" s="22"/>
      <c r="LN1876" s="22"/>
      <c r="LO1876" s="22"/>
      <c r="LP1876" s="22"/>
      <c r="LQ1876" s="22"/>
      <c r="LR1876" s="22"/>
      <c r="LS1876" s="22"/>
      <c r="LT1876" s="22"/>
      <c r="LU1876" s="22"/>
      <c r="LV1876" s="22"/>
      <c r="LW1876" s="22"/>
      <c r="LX1876" s="22"/>
      <c r="LY1876" s="22"/>
      <c r="LZ1876" s="22"/>
      <c r="MA1876" s="22"/>
      <c r="MB1876" s="22"/>
      <c r="MC1876" s="22"/>
      <c r="MD1876" s="22"/>
      <c r="ME1876" s="22"/>
      <c r="MF1876" s="22"/>
      <c r="MG1876" s="24"/>
      <c r="MH1876" s="22"/>
      <c r="MI1876" s="22"/>
      <c r="MJ1876" s="22"/>
      <c r="MK1876" s="22"/>
      <c r="ML1876" s="22"/>
      <c r="MM1876" s="22"/>
      <c r="MN1876" s="22"/>
      <c r="MO1876" s="22"/>
      <c r="MP1876" s="22"/>
      <c r="MQ1876" s="22"/>
      <c r="MR1876" s="22"/>
      <c r="MS1876" s="22"/>
      <c r="MT1876" s="22"/>
      <c r="MU1876" s="22"/>
      <c r="MV1876" s="22"/>
      <c r="MW1876" s="22"/>
      <c r="MX1876" s="22"/>
      <c r="MY1876" s="22"/>
      <c r="MZ1876" s="22"/>
      <c r="NA1876" s="22"/>
      <c r="NB1876" s="22"/>
      <c r="NC1876" s="22"/>
      <c r="ND1876" s="22"/>
      <c r="NE1876" s="22"/>
      <c r="NF1876" s="22"/>
      <c r="NG1876" s="22"/>
      <c r="NH1876" s="22"/>
      <c r="NI1876" s="22"/>
      <c r="NJ1876" s="22"/>
      <c r="NK1876" s="22"/>
      <c r="NL1876" s="22"/>
      <c r="NM1876" s="24"/>
      <c r="NN1876" s="22"/>
      <c r="NO1876" s="22"/>
      <c r="NP1876" s="22"/>
      <c r="NQ1876" s="22"/>
      <c r="NR1876" s="22"/>
      <c r="NS1876" s="22"/>
      <c r="NT1876" s="22"/>
      <c r="NU1876" s="22"/>
      <c r="NV1876" s="22"/>
      <c r="NW1876" s="22"/>
      <c r="NX1876" s="22"/>
      <c r="NY1876" s="22"/>
      <c r="NZ1876" s="22"/>
      <c r="OA1876" s="22"/>
      <c r="OB1876" s="22"/>
      <c r="OC1876" s="22"/>
      <c r="OD1876" s="22"/>
      <c r="OE1876" s="22"/>
      <c r="OF1876" s="22"/>
      <c r="OG1876" s="22"/>
      <c r="OH1876" s="22"/>
      <c r="OI1876" s="22"/>
      <c r="OJ1876" s="22"/>
      <c r="OK1876" s="22"/>
      <c r="OL1876" s="22"/>
      <c r="OM1876" s="22"/>
      <c r="ON1876" s="22"/>
      <c r="OO1876" s="22"/>
      <c r="OP1876" s="22"/>
      <c r="OQ1876" s="22"/>
      <c r="OR1876" s="22"/>
    </row>
    <row r="1877" spans="1:408" ht="15" thickBot="1">
      <c r="A1877" s="1" t="str">
        <f t="shared" si="50"/>
        <v>-145</v>
      </c>
      <c r="B1877" s="12" t="str">
        <f t="shared" si="52"/>
        <v/>
      </c>
      <c r="C1877" s="13"/>
      <c r="D1877" s="14"/>
      <c r="E1877" s="15"/>
      <c r="F1877" s="15"/>
      <c r="G1877" s="15">
        <f t="shared" si="51"/>
        <v>0</v>
      </c>
      <c r="H1877" s="16"/>
      <c r="I1877" s="14"/>
      <c r="J1877" s="17"/>
      <c r="K1877" s="78"/>
      <c r="L1877" s="18"/>
      <c r="M1877" s="18"/>
      <c r="N1877" s="16" t="e">
        <f t="shared" ca="1" si="48"/>
        <v>#NAME?</v>
      </c>
      <c r="O1877" s="19"/>
      <c r="P1877" s="19"/>
      <c r="Q1877" s="20"/>
      <c r="R1877" s="21" t="e">
        <f t="array" ref="R1877">VLOOKUP(C1877,DB!A:D,2,FALSE)</f>
        <v>#N/A</v>
      </c>
      <c r="S1877" s="21" t="e">
        <f t="array" ref="S1877">VLOOKUP(C1877,DB!A:D,3,FALSE)</f>
        <v>#N/A</v>
      </c>
      <c r="T1877" s="22" t="s">
        <v>19</v>
      </c>
      <c r="U1877" s="1" t="str">
        <f t="shared" si="53"/>
        <v/>
      </c>
      <c r="V1877" s="23" t="e">
        <f t="shared" ca="1" si="54"/>
        <v>#NAME?</v>
      </c>
      <c r="X1877" s="24" t="e">
        <f>VLOOKUP(CONCATENATE(C1877,D1877),'Honor 2025'!A:D,4,FALSE)</f>
        <v>#N/A</v>
      </c>
      <c r="Y1877" s="24"/>
      <c r="Z1877" s="22"/>
      <c r="AA1877" s="22"/>
      <c r="AB1877" s="22"/>
      <c r="AC1877" s="22"/>
      <c r="AD1877" s="22"/>
      <c r="AE1877" s="22"/>
      <c r="AF1877" s="22"/>
      <c r="AG1877" s="22"/>
      <c r="AH1877" s="22"/>
      <c r="AI1877" s="22"/>
      <c r="AJ1877" s="22"/>
      <c r="AK1877" s="22"/>
      <c r="AL1877" s="22"/>
      <c r="AM1877" s="22"/>
      <c r="AN1877" s="22"/>
      <c r="AO1877" s="22"/>
      <c r="AP1877" s="22"/>
      <c r="AQ1877" s="22"/>
      <c r="AR1877" s="22"/>
      <c r="AS1877" s="22"/>
      <c r="AT1877" s="22"/>
      <c r="AU1877" s="22"/>
      <c r="AV1877" s="22"/>
      <c r="AW1877" s="22"/>
      <c r="AX1877" s="22"/>
      <c r="AY1877" s="22"/>
      <c r="AZ1877" s="22"/>
      <c r="BA1877" s="22"/>
      <c r="BB1877" s="22"/>
      <c r="BC1877" s="22"/>
      <c r="BD1877" s="22"/>
      <c r="BE1877" s="24"/>
      <c r="BF1877" s="22"/>
      <c r="BG1877" s="22"/>
      <c r="BH1877" s="22"/>
      <c r="BI1877" s="22"/>
      <c r="BJ1877" s="22"/>
      <c r="BK1877" s="22"/>
      <c r="BL1877" s="22"/>
      <c r="BM1877" s="22"/>
      <c r="BN1877" s="22"/>
      <c r="BO1877" s="22"/>
      <c r="BP1877" s="22"/>
      <c r="BQ1877" s="22"/>
      <c r="BR1877" s="22"/>
      <c r="BS1877" s="22"/>
      <c r="BT1877" s="22"/>
      <c r="BU1877" s="22"/>
      <c r="BV1877" s="22"/>
      <c r="BW1877" s="22"/>
      <c r="BX1877" s="22"/>
      <c r="BY1877" s="22"/>
      <c r="BZ1877" s="22"/>
      <c r="CA1877" s="22"/>
      <c r="CB1877" s="22"/>
      <c r="CC1877" s="22"/>
      <c r="CD1877" s="22"/>
      <c r="CE1877" s="22"/>
      <c r="CF1877" s="22"/>
      <c r="CG1877" s="22"/>
      <c r="CH1877" s="22"/>
      <c r="CI1877" s="22"/>
      <c r="CJ1877" s="22"/>
      <c r="CK1877" s="24"/>
      <c r="CL1877" s="22"/>
      <c r="CM1877" s="22"/>
      <c r="CN1877" s="22"/>
      <c r="CO1877" s="22"/>
      <c r="CP1877" s="22"/>
      <c r="CQ1877" s="22"/>
      <c r="CR1877" s="22"/>
      <c r="CS1877" s="22"/>
      <c r="CT1877" s="22"/>
      <c r="CU1877" s="22"/>
      <c r="CV1877" s="22"/>
      <c r="CW1877" s="22"/>
      <c r="CX1877" s="22"/>
      <c r="CY1877" s="22"/>
      <c r="CZ1877" s="22"/>
      <c r="DA1877" s="22"/>
      <c r="DB1877" s="22"/>
      <c r="DC1877" s="22"/>
      <c r="DD1877" s="22"/>
      <c r="DE1877" s="22"/>
      <c r="DF1877" s="22"/>
      <c r="DG1877" s="22"/>
      <c r="DH1877" s="22"/>
      <c r="DI1877" s="22"/>
      <c r="DJ1877" s="22"/>
      <c r="DK1877" s="22"/>
      <c r="DL1877" s="22"/>
      <c r="DM1877" s="22"/>
      <c r="DN1877" s="22"/>
      <c r="DO1877" s="22"/>
      <c r="DP1877" s="22"/>
      <c r="DQ1877" s="24"/>
      <c r="DR1877" s="22"/>
      <c r="DS1877" s="22"/>
      <c r="DT1877" s="22"/>
      <c r="DU1877" s="22"/>
      <c r="DV1877" s="22"/>
      <c r="DW1877" s="22"/>
      <c r="DX1877" s="22"/>
      <c r="DY1877" s="22"/>
      <c r="DZ1877" s="22"/>
      <c r="EA1877" s="22"/>
      <c r="EB1877" s="22"/>
      <c r="EC1877" s="22"/>
      <c r="ED1877" s="22"/>
      <c r="EE1877" s="22"/>
      <c r="EF1877" s="22"/>
      <c r="EG1877" s="22"/>
      <c r="EH1877" s="22"/>
      <c r="EI1877" s="22"/>
      <c r="EJ1877" s="22"/>
      <c r="EK1877" s="22"/>
      <c r="EL1877" s="22"/>
      <c r="EM1877" s="22"/>
      <c r="EN1877" s="22"/>
      <c r="EO1877" s="22"/>
      <c r="EP1877" s="22"/>
      <c r="EQ1877" s="22"/>
      <c r="ER1877" s="22"/>
      <c r="ES1877" s="22"/>
      <c r="ET1877" s="22"/>
      <c r="EU1877" s="22"/>
      <c r="EV1877" s="22"/>
      <c r="EW1877" s="24"/>
      <c r="EX1877" s="22"/>
      <c r="EY1877" s="22"/>
      <c r="EZ1877" s="22"/>
      <c r="FA1877" s="22"/>
      <c r="FB1877" s="22"/>
      <c r="FC1877" s="22"/>
      <c r="FD1877" s="22"/>
      <c r="FE1877" s="22"/>
      <c r="FF1877" s="22"/>
      <c r="FG1877" s="22"/>
      <c r="FH1877" s="22"/>
      <c r="FI1877" s="22"/>
      <c r="FJ1877" s="22"/>
      <c r="FK1877" s="22"/>
      <c r="FL1877" s="22"/>
      <c r="FM1877" s="22"/>
      <c r="FN1877" s="22"/>
      <c r="FO1877" s="22"/>
      <c r="FP1877" s="22"/>
      <c r="FQ1877" s="22"/>
      <c r="FR1877" s="22"/>
      <c r="FS1877" s="22"/>
      <c r="FT1877" s="22"/>
      <c r="FU1877" s="22"/>
      <c r="FV1877" s="22"/>
      <c r="FW1877" s="22"/>
      <c r="FX1877" s="22"/>
      <c r="FY1877" s="22"/>
      <c r="FZ1877" s="22"/>
      <c r="GA1877" s="22"/>
      <c r="GB1877" s="22"/>
      <c r="GC1877" s="24"/>
      <c r="GD1877" s="22"/>
      <c r="GE1877" s="22"/>
      <c r="GF1877" s="22"/>
      <c r="GG1877" s="22"/>
      <c r="GH1877" s="22"/>
      <c r="GI1877" s="22"/>
      <c r="GJ1877" s="22"/>
      <c r="GK1877" s="22"/>
      <c r="GL1877" s="22"/>
      <c r="GM1877" s="22"/>
      <c r="GN1877" s="22"/>
      <c r="GO1877" s="22"/>
      <c r="GP1877" s="22"/>
      <c r="GQ1877" s="22"/>
      <c r="GR1877" s="22"/>
      <c r="GS1877" s="22"/>
      <c r="GT1877" s="22"/>
      <c r="GU1877" s="22"/>
      <c r="GV1877" s="22"/>
      <c r="GW1877" s="22"/>
      <c r="GX1877" s="22"/>
      <c r="GY1877" s="22"/>
      <c r="GZ1877" s="22"/>
      <c r="HA1877" s="22"/>
      <c r="HB1877" s="22"/>
      <c r="HC1877" s="22"/>
      <c r="HD1877" s="22"/>
      <c r="HE1877" s="22"/>
      <c r="HF1877" s="22"/>
      <c r="HG1877" s="22"/>
      <c r="HH1877" s="22"/>
      <c r="HI1877" s="24"/>
      <c r="HJ1877" s="22"/>
      <c r="HK1877" s="22"/>
      <c r="HL1877" s="22"/>
      <c r="HM1877" s="22"/>
      <c r="HN1877" s="22"/>
      <c r="HO1877" s="22"/>
      <c r="HP1877" s="22"/>
      <c r="HQ1877" s="22"/>
      <c r="HR1877" s="22"/>
      <c r="HS1877" s="22"/>
      <c r="HT1877" s="22"/>
      <c r="HU1877" s="22"/>
      <c r="HV1877" s="22"/>
      <c r="HW1877" s="22"/>
      <c r="HX1877" s="22"/>
      <c r="HY1877" s="22"/>
      <c r="HZ1877" s="22"/>
      <c r="IA1877" s="22"/>
      <c r="IB1877" s="22"/>
      <c r="IC1877" s="22"/>
      <c r="ID1877" s="22"/>
      <c r="IE1877" s="22"/>
      <c r="IF1877" s="22"/>
      <c r="IG1877" s="22"/>
      <c r="IH1877" s="22"/>
      <c r="II1877" s="22"/>
      <c r="IJ1877" s="22"/>
      <c r="IK1877" s="22"/>
      <c r="IL1877" s="22"/>
      <c r="IM1877" s="22"/>
      <c r="IN1877" s="22"/>
      <c r="IO1877" s="24"/>
      <c r="IP1877" s="22"/>
      <c r="IQ1877" s="22"/>
      <c r="IR1877" s="22"/>
      <c r="IS1877" s="22"/>
      <c r="IT1877" s="22"/>
      <c r="IU1877" s="22"/>
      <c r="IV1877" s="22"/>
      <c r="IW1877" s="22"/>
      <c r="IX1877" s="22"/>
      <c r="IY1877" s="22"/>
      <c r="IZ1877" s="22"/>
      <c r="JA1877" s="22"/>
      <c r="JB1877" s="22"/>
      <c r="JC1877" s="22"/>
      <c r="JD1877" s="22"/>
      <c r="JE1877" s="22"/>
      <c r="JF1877" s="22"/>
      <c r="JG1877" s="22"/>
      <c r="JH1877" s="22"/>
      <c r="JI1877" s="22"/>
      <c r="JJ1877" s="22"/>
      <c r="JK1877" s="22"/>
      <c r="JL1877" s="22"/>
      <c r="JM1877" s="22"/>
      <c r="JN1877" s="22"/>
      <c r="JO1877" s="22"/>
      <c r="JP1877" s="22"/>
      <c r="JQ1877" s="22"/>
      <c r="JR1877" s="22"/>
      <c r="JS1877" s="22"/>
      <c r="JT1877" s="22"/>
      <c r="JU1877" s="24"/>
      <c r="JV1877" s="22"/>
      <c r="JW1877" s="22"/>
      <c r="JX1877" s="22"/>
      <c r="JY1877" s="22"/>
      <c r="JZ1877" s="22"/>
      <c r="KA1877" s="22"/>
      <c r="KB1877" s="22"/>
      <c r="KC1877" s="22"/>
      <c r="KD1877" s="22"/>
      <c r="KE1877" s="22"/>
      <c r="KF1877" s="22"/>
      <c r="KG1877" s="22"/>
      <c r="KH1877" s="22"/>
      <c r="KI1877" s="22"/>
      <c r="KJ1877" s="22"/>
      <c r="KK1877" s="22"/>
      <c r="KL1877" s="22"/>
      <c r="KM1877" s="22"/>
      <c r="KN1877" s="22"/>
      <c r="KO1877" s="22"/>
      <c r="KP1877" s="22"/>
      <c r="KQ1877" s="22"/>
      <c r="KR1877" s="22"/>
      <c r="KS1877" s="22"/>
      <c r="KT1877" s="22"/>
      <c r="KU1877" s="22"/>
      <c r="KV1877" s="22"/>
      <c r="KW1877" s="22"/>
      <c r="KX1877" s="22"/>
      <c r="KY1877" s="22"/>
      <c r="KZ1877" s="22"/>
      <c r="LA1877" s="24"/>
      <c r="LB1877" s="22"/>
      <c r="LC1877" s="22"/>
      <c r="LD1877" s="22"/>
      <c r="LE1877" s="22"/>
      <c r="LF1877" s="22"/>
      <c r="LG1877" s="22"/>
      <c r="LH1877" s="22"/>
      <c r="LI1877" s="22"/>
      <c r="LJ1877" s="22"/>
      <c r="LK1877" s="22"/>
      <c r="LL1877" s="22"/>
      <c r="LM1877" s="22"/>
      <c r="LN1877" s="22"/>
      <c r="LO1877" s="22"/>
      <c r="LP1877" s="22"/>
      <c r="LQ1877" s="22"/>
      <c r="LR1877" s="22"/>
      <c r="LS1877" s="22"/>
      <c r="LT1877" s="22"/>
      <c r="LU1877" s="22"/>
      <c r="LV1877" s="22"/>
      <c r="LW1877" s="22"/>
      <c r="LX1877" s="22"/>
      <c r="LY1877" s="22"/>
      <c r="LZ1877" s="22"/>
      <c r="MA1877" s="22"/>
      <c r="MB1877" s="22"/>
      <c r="MC1877" s="22"/>
      <c r="MD1877" s="22"/>
      <c r="ME1877" s="22"/>
      <c r="MF1877" s="22"/>
      <c r="MG1877" s="24"/>
      <c r="MH1877" s="22"/>
      <c r="MI1877" s="22"/>
      <c r="MJ1877" s="22"/>
      <c r="MK1877" s="22"/>
      <c r="ML1877" s="22"/>
      <c r="MM1877" s="22"/>
      <c r="MN1877" s="22"/>
      <c r="MO1877" s="22"/>
      <c r="MP1877" s="22"/>
      <c r="MQ1877" s="22"/>
      <c r="MR1877" s="22"/>
      <c r="MS1877" s="22"/>
      <c r="MT1877" s="22"/>
      <c r="MU1877" s="22"/>
      <c r="MV1877" s="22"/>
      <c r="MW1877" s="22"/>
      <c r="MX1877" s="22"/>
      <c r="MY1877" s="22"/>
      <c r="MZ1877" s="22"/>
      <c r="NA1877" s="22"/>
      <c r="NB1877" s="22"/>
      <c r="NC1877" s="22"/>
      <c r="ND1877" s="22"/>
      <c r="NE1877" s="22"/>
      <c r="NF1877" s="22"/>
      <c r="NG1877" s="22"/>
      <c r="NH1877" s="22"/>
      <c r="NI1877" s="22"/>
      <c r="NJ1877" s="22"/>
      <c r="NK1877" s="22"/>
      <c r="NL1877" s="22"/>
      <c r="NM1877" s="24"/>
      <c r="NN1877" s="22"/>
      <c r="NO1877" s="22"/>
      <c r="NP1877" s="22"/>
      <c r="NQ1877" s="22"/>
      <c r="NR1877" s="22"/>
      <c r="NS1877" s="22"/>
      <c r="NT1877" s="22"/>
      <c r="NU1877" s="22"/>
      <c r="NV1877" s="22"/>
      <c r="NW1877" s="22"/>
      <c r="NX1877" s="22"/>
      <c r="NY1877" s="22"/>
      <c r="NZ1877" s="22"/>
      <c r="OA1877" s="22"/>
      <c r="OB1877" s="22"/>
      <c r="OC1877" s="22"/>
      <c r="OD1877" s="22"/>
      <c r="OE1877" s="22"/>
      <c r="OF1877" s="22"/>
      <c r="OG1877" s="22"/>
      <c r="OH1877" s="22"/>
      <c r="OI1877" s="22"/>
      <c r="OJ1877" s="22"/>
      <c r="OK1877" s="22"/>
      <c r="OL1877" s="22"/>
      <c r="OM1877" s="22"/>
      <c r="ON1877" s="22"/>
      <c r="OO1877" s="22"/>
      <c r="OP1877" s="22"/>
      <c r="OQ1877" s="22"/>
      <c r="OR1877" s="22"/>
    </row>
    <row r="1878" spans="1:408" ht="15" thickBot="1">
      <c r="A1878" s="1" t="str">
        <f t="shared" si="50"/>
        <v>-146</v>
      </c>
      <c r="B1878" s="12" t="str">
        <f t="shared" si="52"/>
        <v/>
      </c>
      <c r="C1878" s="13"/>
      <c r="D1878" s="14"/>
      <c r="E1878" s="15"/>
      <c r="F1878" s="15"/>
      <c r="G1878" s="15">
        <f t="shared" si="51"/>
        <v>0</v>
      </c>
      <c r="H1878" s="16"/>
      <c r="I1878" s="14"/>
      <c r="J1878" s="17"/>
      <c r="K1878" s="79"/>
      <c r="L1878" s="18"/>
      <c r="M1878" s="18"/>
      <c r="N1878" s="16" t="e">
        <f t="shared" ca="1" si="48"/>
        <v>#NAME?</v>
      </c>
      <c r="O1878" s="19"/>
      <c r="P1878" s="19"/>
      <c r="Q1878" s="20"/>
      <c r="R1878" s="21" t="e">
        <f t="array" ref="R1878">VLOOKUP(C1878,DB!A:D,2,FALSE)</f>
        <v>#N/A</v>
      </c>
      <c r="S1878" s="21" t="e">
        <f t="array" ref="S1878">VLOOKUP(C1878,DB!A:D,3,FALSE)</f>
        <v>#N/A</v>
      </c>
      <c r="T1878" s="22" t="s">
        <v>19</v>
      </c>
      <c r="U1878" s="1" t="str">
        <f t="shared" si="53"/>
        <v/>
      </c>
      <c r="V1878" s="23" t="e">
        <f t="shared" ca="1" si="54"/>
        <v>#NAME?</v>
      </c>
      <c r="X1878" s="24" t="e">
        <f>VLOOKUP(CONCATENATE(C1878,D1878),'Honor 2025'!A:D,4,FALSE)</f>
        <v>#N/A</v>
      </c>
      <c r="Y1878" s="24"/>
      <c r="Z1878" s="22"/>
      <c r="AA1878" s="22"/>
      <c r="AB1878" s="22"/>
      <c r="AC1878" s="22"/>
      <c r="AD1878" s="22"/>
      <c r="AE1878" s="22"/>
      <c r="AF1878" s="22"/>
      <c r="AG1878" s="22"/>
      <c r="AH1878" s="22"/>
      <c r="AI1878" s="22"/>
      <c r="AJ1878" s="22"/>
      <c r="AK1878" s="22"/>
      <c r="AL1878" s="22"/>
      <c r="AM1878" s="22"/>
      <c r="AN1878" s="22"/>
      <c r="AO1878" s="22"/>
      <c r="AP1878" s="22"/>
      <c r="AQ1878" s="22"/>
      <c r="AR1878" s="22"/>
      <c r="AS1878" s="22"/>
      <c r="AT1878" s="22"/>
      <c r="AU1878" s="22"/>
      <c r="AV1878" s="22"/>
      <c r="AW1878" s="22"/>
      <c r="AX1878" s="22"/>
      <c r="AY1878" s="22"/>
      <c r="AZ1878" s="22"/>
      <c r="BA1878" s="22"/>
      <c r="BB1878" s="22"/>
      <c r="BC1878" s="22"/>
      <c r="BD1878" s="22"/>
      <c r="BE1878" s="24"/>
      <c r="BF1878" s="22"/>
      <c r="BG1878" s="22"/>
      <c r="BH1878" s="22"/>
      <c r="BI1878" s="22"/>
      <c r="BJ1878" s="22"/>
      <c r="BK1878" s="22"/>
      <c r="BL1878" s="22"/>
      <c r="BM1878" s="22"/>
      <c r="BN1878" s="22"/>
      <c r="BO1878" s="22"/>
      <c r="BP1878" s="22"/>
      <c r="BQ1878" s="22"/>
      <c r="BR1878" s="22"/>
      <c r="BS1878" s="22"/>
      <c r="BT1878" s="22"/>
      <c r="BU1878" s="22"/>
      <c r="BV1878" s="22"/>
      <c r="BW1878" s="22"/>
      <c r="BX1878" s="22"/>
      <c r="BY1878" s="22"/>
      <c r="BZ1878" s="22"/>
      <c r="CA1878" s="22"/>
      <c r="CB1878" s="22"/>
      <c r="CC1878" s="22"/>
      <c r="CD1878" s="22"/>
      <c r="CE1878" s="22"/>
      <c r="CF1878" s="22"/>
      <c r="CG1878" s="22"/>
      <c r="CH1878" s="22"/>
      <c r="CI1878" s="22"/>
      <c r="CJ1878" s="22"/>
      <c r="CK1878" s="24"/>
      <c r="CL1878" s="22"/>
      <c r="CM1878" s="22"/>
      <c r="CN1878" s="22"/>
      <c r="CO1878" s="22"/>
      <c r="CP1878" s="22"/>
      <c r="CQ1878" s="22"/>
      <c r="CR1878" s="22"/>
      <c r="CS1878" s="22"/>
      <c r="CT1878" s="22"/>
      <c r="CU1878" s="22"/>
      <c r="CV1878" s="22"/>
      <c r="CW1878" s="22"/>
      <c r="CX1878" s="22"/>
      <c r="CY1878" s="22"/>
      <c r="CZ1878" s="22"/>
      <c r="DA1878" s="22"/>
      <c r="DB1878" s="22"/>
      <c r="DC1878" s="22"/>
      <c r="DD1878" s="22"/>
      <c r="DE1878" s="22"/>
      <c r="DF1878" s="22"/>
      <c r="DG1878" s="22"/>
      <c r="DH1878" s="22"/>
      <c r="DI1878" s="22"/>
      <c r="DJ1878" s="22"/>
      <c r="DK1878" s="22"/>
      <c r="DL1878" s="22"/>
      <c r="DM1878" s="22"/>
      <c r="DN1878" s="22"/>
      <c r="DO1878" s="22"/>
      <c r="DP1878" s="22"/>
      <c r="DQ1878" s="24"/>
      <c r="DR1878" s="22"/>
      <c r="DS1878" s="22"/>
      <c r="DT1878" s="22"/>
      <c r="DU1878" s="22"/>
      <c r="DV1878" s="22"/>
      <c r="DW1878" s="22"/>
      <c r="DX1878" s="22"/>
      <c r="DY1878" s="22"/>
      <c r="DZ1878" s="22"/>
      <c r="EA1878" s="22"/>
      <c r="EB1878" s="22"/>
      <c r="EC1878" s="22"/>
      <c r="ED1878" s="22"/>
      <c r="EE1878" s="22"/>
      <c r="EF1878" s="22"/>
      <c r="EG1878" s="22"/>
      <c r="EH1878" s="22"/>
      <c r="EI1878" s="22"/>
      <c r="EJ1878" s="22"/>
      <c r="EK1878" s="22"/>
      <c r="EL1878" s="22"/>
      <c r="EM1878" s="22"/>
      <c r="EN1878" s="22"/>
      <c r="EO1878" s="22"/>
      <c r="EP1878" s="22"/>
      <c r="EQ1878" s="22"/>
      <c r="ER1878" s="22"/>
      <c r="ES1878" s="22"/>
      <c r="ET1878" s="22"/>
      <c r="EU1878" s="22"/>
      <c r="EV1878" s="22"/>
      <c r="EW1878" s="24"/>
      <c r="EX1878" s="22"/>
      <c r="EY1878" s="22"/>
      <c r="EZ1878" s="22"/>
      <c r="FA1878" s="22"/>
      <c r="FB1878" s="22"/>
      <c r="FC1878" s="22"/>
      <c r="FD1878" s="22"/>
      <c r="FE1878" s="22"/>
      <c r="FF1878" s="22"/>
      <c r="FG1878" s="22"/>
      <c r="FH1878" s="22"/>
      <c r="FI1878" s="22"/>
      <c r="FJ1878" s="22"/>
      <c r="FK1878" s="22"/>
      <c r="FL1878" s="22"/>
      <c r="FM1878" s="22"/>
      <c r="FN1878" s="22"/>
      <c r="FO1878" s="22"/>
      <c r="FP1878" s="22"/>
      <c r="FQ1878" s="22"/>
      <c r="FR1878" s="22"/>
      <c r="FS1878" s="22"/>
      <c r="FT1878" s="22"/>
      <c r="FU1878" s="22"/>
      <c r="FV1878" s="22"/>
      <c r="FW1878" s="22"/>
      <c r="FX1878" s="22"/>
      <c r="FY1878" s="22"/>
      <c r="FZ1878" s="22"/>
      <c r="GA1878" s="22"/>
      <c r="GB1878" s="22"/>
      <c r="GC1878" s="24"/>
      <c r="GD1878" s="22"/>
      <c r="GE1878" s="22"/>
      <c r="GF1878" s="22"/>
      <c r="GG1878" s="22"/>
      <c r="GH1878" s="22"/>
      <c r="GI1878" s="22"/>
      <c r="GJ1878" s="22"/>
      <c r="GK1878" s="22"/>
      <c r="GL1878" s="22"/>
      <c r="GM1878" s="22"/>
      <c r="GN1878" s="22"/>
      <c r="GO1878" s="22"/>
      <c r="GP1878" s="22"/>
      <c r="GQ1878" s="22"/>
      <c r="GR1878" s="22"/>
      <c r="GS1878" s="22"/>
      <c r="GT1878" s="22"/>
      <c r="GU1878" s="22"/>
      <c r="GV1878" s="22"/>
      <c r="GW1878" s="22"/>
      <c r="GX1878" s="22"/>
      <c r="GY1878" s="22"/>
      <c r="GZ1878" s="22"/>
      <c r="HA1878" s="22"/>
      <c r="HB1878" s="22"/>
      <c r="HC1878" s="22"/>
      <c r="HD1878" s="22"/>
      <c r="HE1878" s="22"/>
      <c r="HF1878" s="22"/>
      <c r="HG1878" s="22"/>
      <c r="HH1878" s="22"/>
      <c r="HI1878" s="24"/>
      <c r="HJ1878" s="22"/>
      <c r="HK1878" s="22"/>
      <c r="HL1878" s="22"/>
      <c r="HM1878" s="22"/>
      <c r="HN1878" s="22"/>
      <c r="HO1878" s="22"/>
      <c r="HP1878" s="22"/>
      <c r="HQ1878" s="22"/>
      <c r="HR1878" s="22"/>
      <c r="HS1878" s="22"/>
      <c r="HT1878" s="22"/>
      <c r="HU1878" s="22"/>
      <c r="HV1878" s="22"/>
      <c r="HW1878" s="22"/>
      <c r="HX1878" s="22"/>
      <c r="HY1878" s="22"/>
      <c r="HZ1878" s="22"/>
      <c r="IA1878" s="22"/>
      <c r="IB1878" s="22"/>
      <c r="IC1878" s="22"/>
      <c r="ID1878" s="22"/>
      <c r="IE1878" s="22"/>
      <c r="IF1878" s="22"/>
      <c r="IG1878" s="22"/>
      <c r="IH1878" s="22"/>
      <c r="II1878" s="22"/>
      <c r="IJ1878" s="22"/>
      <c r="IK1878" s="22"/>
      <c r="IL1878" s="22"/>
      <c r="IM1878" s="22"/>
      <c r="IN1878" s="22"/>
      <c r="IO1878" s="24"/>
      <c r="IP1878" s="22"/>
      <c r="IQ1878" s="22"/>
      <c r="IR1878" s="22"/>
      <c r="IS1878" s="22"/>
      <c r="IT1878" s="22"/>
      <c r="IU1878" s="22"/>
      <c r="IV1878" s="22"/>
      <c r="IW1878" s="22"/>
      <c r="IX1878" s="22"/>
      <c r="IY1878" s="22"/>
      <c r="IZ1878" s="22"/>
      <c r="JA1878" s="22"/>
      <c r="JB1878" s="22"/>
      <c r="JC1878" s="22"/>
      <c r="JD1878" s="22"/>
      <c r="JE1878" s="22"/>
      <c r="JF1878" s="22"/>
      <c r="JG1878" s="22"/>
      <c r="JH1878" s="22"/>
      <c r="JI1878" s="22"/>
      <c r="JJ1878" s="22"/>
      <c r="JK1878" s="22"/>
      <c r="JL1878" s="22"/>
      <c r="JM1878" s="22"/>
      <c r="JN1878" s="22"/>
      <c r="JO1878" s="22"/>
      <c r="JP1878" s="22"/>
      <c r="JQ1878" s="22"/>
      <c r="JR1878" s="22"/>
      <c r="JS1878" s="22"/>
      <c r="JT1878" s="22"/>
      <c r="JU1878" s="24"/>
      <c r="JV1878" s="22"/>
      <c r="JW1878" s="22"/>
      <c r="JX1878" s="22"/>
      <c r="JY1878" s="22"/>
      <c r="JZ1878" s="22"/>
      <c r="KA1878" s="22"/>
      <c r="KB1878" s="22"/>
      <c r="KC1878" s="22"/>
      <c r="KD1878" s="22"/>
      <c r="KE1878" s="22"/>
      <c r="KF1878" s="22"/>
      <c r="KG1878" s="22"/>
      <c r="KH1878" s="22"/>
      <c r="KI1878" s="22"/>
      <c r="KJ1878" s="22"/>
      <c r="KK1878" s="22"/>
      <c r="KL1878" s="22"/>
      <c r="KM1878" s="22"/>
      <c r="KN1878" s="22"/>
      <c r="KO1878" s="22"/>
      <c r="KP1878" s="22"/>
      <c r="KQ1878" s="22"/>
      <c r="KR1878" s="22"/>
      <c r="KS1878" s="22"/>
      <c r="KT1878" s="22"/>
      <c r="KU1878" s="22"/>
      <c r="KV1878" s="22"/>
      <c r="KW1878" s="22"/>
      <c r="KX1878" s="22"/>
      <c r="KY1878" s="22"/>
      <c r="KZ1878" s="22"/>
      <c r="LA1878" s="24"/>
      <c r="LB1878" s="22"/>
      <c r="LC1878" s="22"/>
      <c r="LD1878" s="22"/>
      <c r="LE1878" s="22"/>
      <c r="LF1878" s="22"/>
      <c r="LG1878" s="22"/>
      <c r="LH1878" s="22"/>
      <c r="LI1878" s="22"/>
      <c r="LJ1878" s="22"/>
      <c r="LK1878" s="22"/>
      <c r="LL1878" s="22"/>
      <c r="LM1878" s="22"/>
      <c r="LN1878" s="22"/>
      <c r="LO1878" s="22"/>
      <c r="LP1878" s="22"/>
      <c r="LQ1878" s="22"/>
      <c r="LR1878" s="22"/>
      <c r="LS1878" s="22"/>
      <c r="LT1878" s="22"/>
      <c r="LU1878" s="22"/>
      <c r="LV1878" s="22"/>
      <c r="LW1878" s="22"/>
      <c r="LX1878" s="22"/>
      <c r="LY1878" s="22"/>
      <c r="LZ1878" s="22"/>
      <c r="MA1878" s="22"/>
      <c r="MB1878" s="22"/>
      <c r="MC1878" s="22"/>
      <c r="MD1878" s="22"/>
      <c r="ME1878" s="22"/>
      <c r="MF1878" s="22"/>
      <c r="MG1878" s="24"/>
      <c r="MH1878" s="22"/>
      <c r="MI1878" s="22"/>
      <c r="MJ1878" s="22"/>
      <c r="MK1878" s="22"/>
      <c r="ML1878" s="22"/>
      <c r="MM1878" s="22"/>
      <c r="MN1878" s="22"/>
      <c r="MO1878" s="22"/>
      <c r="MP1878" s="22"/>
      <c r="MQ1878" s="22"/>
      <c r="MR1878" s="22"/>
      <c r="MS1878" s="22"/>
      <c r="MT1878" s="22"/>
      <c r="MU1878" s="22"/>
      <c r="MV1878" s="22"/>
      <c r="MW1878" s="22"/>
      <c r="MX1878" s="22"/>
      <c r="MY1878" s="22"/>
      <c r="MZ1878" s="22"/>
      <c r="NA1878" s="22"/>
      <c r="NB1878" s="22"/>
      <c r="NC1878" s="22"/>
      <c r="ND1878" s="22"/>
      <c r="NE1878" s="22"/>
      <c r="NF1878" s="22"/>
      <c r="NG1878" s="22"/>
      <c r="NH1878" s="22"/>
      <c r="NI1878" s="22"/>
      <c r="NJ1878" s="22"/>
      <c r="NK1878" s="22"/>
      <c r="NL1878" s="22"/>
      <c r="NM1878" s="24"/>
      <c r="NN1878" s="22"/>
      <c r="NO1878" s="22"/>
      <c r="NP1878" s="22"/>
      <c r="NQ1878" s="22"/>
      <c r="NR1878" s="22"/>
      <c r="NS1878" s="22"/>
      <c r="NT1878" s="22"/>
      <c r="NU1878" s="22"/>
      <c r="NV1878" s="22"/>
      <c r="NW1878" s="22"/>
      <c r="NX1878" s="22"/>
      <c r="NY1878" s="22"/>
      <c r="NZ1878" s="22"/>
      <c r="OA1878" s="22"/>
      <c r="OB1878" s="22"/>
      <c r="OC1878" s="22"/>
      <c r="OD1878" s="22"/>
      <c r="OE1878" s="22"/>
      <c r="OF1878" s="22"/>
      <c r="OG1878" s="22"/>
      <c r="OH1878" s="22"/>
      <c r="OI1878" s="22"/>
      <c r="OJ1878" s="22"/>
      <c r="OK1878" s="22"/>
      <c r="OL1878" s="22"/>
      <c r="OM1878" s="22"/>
      <c r="ON1878" s="22"/>
      <c r="OO1878" s="22"/>
      <c r="OP1878" s="22"/>
      <c r="OQ1878" s="22"/>
      <c r="OR1878" s="22"/>
    </row>
    <row r="1879" spans="1:408" ht="15" thickBot="1">
      <c r="A1879" s="1" t="str">
        <f t="shared" si="50"/>
        <v>-147</v>
      </c>
      <c r="B1879" s="12" t="str">
        <f t="shared" si="52"/>
        <v/>
      </c>
      <c r="C1879" s="13"/>
      <c r="D1879" s="14"/>
      <c r="E1879" s="15"/>
      <c r="F1879" s="15"/>
      <c r="G1879" s="15">
        <f t="shared" si="51"/>
        <v>0</v>
      </c>
      <c r="H1879" s="16"/>
      <c r="I1879" s="14"/>
      <c r="J1879" s="17"/>
      <c r="K1879" s="78"/>
      <c r="L1879" s="18"/>
      <c r="M1879" s="18"/>
      <c r="N1879" s="16" t="e">
        <f t="shared" ca="1" si="48"/>
        <v>#NAME?</v>
      </c>
      <c r="O1879" s="19"/>
      <c r="P1879" s="19"/>
      <c r="Q1879" s="20"/>
      <c r="R1879" s="21" t="e">
        <f t="array" ref="R1879">VLOOKUP(C1879,DB!A:D,2,FALSE)</f>
        <v>#N/A</v>
      </c>
      <c r="S1879" s="21" t="e">
        <f t="array" ref="S1879">VLOOKUP(C1879,DB!A:D,3,FALSE)</f>
        <v>#N/A</v>
      </c>
      <c r="T1879" s="22" t="s">
        <v>19</v>
      </c>
      <c r="U1879" s="1" t="str">
        <f t="shared" si="53"/>
        <v/>
      </c>
      <c r="V1879" s="23" t="e">
        <f t="shared" ca="1" si="54"/>
        <v>#NAME?</v>
      </c>
      <c r="X1879" s="24" t="e">
        <f>VLOOKUP(CONCATENATE(C1879,D1879),'Honor 2025'!A:D,4,FALSE)</f>
        <v>#N/A</v>
      </c>
      <c r="Y1879" s="24"/>
      <c r="Z1879" s="22"/>
      <c r="AA1879" s="22"/>
      <c r="AB1879" s="22"/>
      <c r="AC1879" s="22"/>
      <c r="AD1879" s="22"/>
      <c r="AE1879" s="22"/>
      <c r="AF1879" s="22"/>
      <c r="AG1879" s="22"/>
      <c r="AH1879" s="22"/>
      <c r="AI1879" s="22"/>
      <c r="AJ1879" s="22"/>
      <c r="AK1879" s="22"/>
      <c r="AL1879" s="22"/>
      <c r="AM1879" s="22"/>
      <c r="AN1879" s="22"/>
      <c r="AO1879" s="22"/>
      <c r="AP1879" s="22"/>
      <c r="AQ1879" s="22"/>
      <c r="AR1879" s="22"/>
      <c r="AS1879" s="22"/>
      <c r="AT1879" s="22"/>
      <c r="AU1879" s="22"/>
      <c r="AV1879" s="22"/>
      <c r="AW1879" s="22"/>
      <c r="AX1879" s="22"/>
      <c r="AY1879" s="22"/>
      <c r="AZ1879" s="22"/>
      <c r="BA1879" s="22"/>
      <c r="BB1879" s="22"/>
      <c r="BC1879" s="22"/>
      <c r="BD1879" s="22"/>
      <c r="BE1879" s="24"/>
      <c r="BF1879" s="22"/>
      <c r="BG1879" s="22"/>
      <c r="BH1879" s="22"/>
      <c r="BI1879" s="22"/>
      <c r="BJ1879" s="22"/>
      <c r="BK1879" s="22"/>
      <c r="BL1879" s="22"/>
      <c r="BM1879" s="22"/>
      <c r="BN1879" s="22"/>
      <c r="BO1879" s="22"/>
      <c r="BP1879" s="22"/>
      <c r="BQ1879" s="22"/>
      <c r="BR1879" s="22"/>
      <c r="BS1879" s="22"/>
      <c r="BT1879" s="22"/>
      <c r="BU1879" s="22"/>
      <c r="BV1879" s="22"/>
      <c r="BW1879" s="22"/>
      <c r="BX1879" s="22"/>
      <c r="BY1879" s="22"/>
      <c r="BZ1879" s="22"/>
      <c r="CA1879" s="22"/>
      <c r="CB1879" s="22"/>
      <c r="CC1879" s="22"/>
      <c r="CD1879" s="22"/>
      <c r="CE1879" s="22"/>
      <c r="CF1879" s="22"/>
      <c r="CG1879" s="22"/>
      <c r="CH1879" s="22"/>
      <c r="CI1879" s="22"/>
      <c r="CJ1879" s="22"/>
      <c r="CK1879" s="24"/>
      <c r="CL1879" s="22"/>
      <c r="CM1879" s="22"/>
      <c r="CN1879" s="22"/>
      <c r="CO1879" s="22"/>
      <c r="CP1879" s="22"/>
      <c r="CQ1879" s="22"/>
      <c r="CR1879" s="22"/>
      <c r="CS1879" s="22"/>
      <c r="CT1879" s="22"/>
      <c r="CU1879" s="22"/>
      <c r="CV1879" s="22"/>
      <c r="CW1879" s="22"/>
      <c r="CX1879" s="22"/>
      <c r="CY1879" s="22"/>
      <c r="CZ1879" s="22"/>
      <c r="DA1879" s="22"/>
      <c r="DB1879" s="22"/>
      <c r="DC1879" s="22"/>
      <c r="DD1879" s="22"/>
      <c r="DE1879" s="22"/>
      <c r="DF1879" s="22"/>
      <c r="DG1879" s="22"/>
      <c r="DH1879" s="22"/>
      <c r="DI1879" s="22"/>
      <c r="DJ1879" s="22"/>
      <c r="DK1879" s="22"/>
      <c r="DL1879" s="22"/>
      <c r="DM1879" s="22"/>
      <c r="DN1879" s="22"/>
      <c r="DO1879" s="22"/>
      <c r="DP1879" s="22"/>
      <c r="DQ1879" s="24"/>
      <c r="DR1879" s="22"/>
      <c r="DS1879" s="22"/>
      <c r="DT1879" s="22"/>
      <c r="DU1879" s="22"/>
      <c r="DV1879" s="22"/>
      <c r="DW1879" s="22"/>
      <c r="DX1879" s="22"/>
      <c r="DY1879" s="22"/>
      <c r="DZ1879" s="22"/>
      <c r="EA1879" s="22"/>
      <c r="EB1879" s="22"/>
      <c r="EC1879" s="22"/>
      <c r="ED1879" s="22"/>
      <c r="EE1879" s="22"/>
      <c r="EF1879" s="22"/>
      <c r="EG1879" s="22"/>
      <c r="EH1879" s="22"/>
      <c r="EI1879" s="22"/>
      <c r="EJ1879" s="22"/>
      <c r="EK1879" s="22"/>
      <c r="EL1879" s="22"/>
      <c r="EM1879" s="22"/>
      <c r="EN1879" s="22"/>
      <c r="EO1879" s="22"/>
      <c r="EP1879" s="22"/>
      <c r="EQ1879" s="22"/>
      <c r="ER1879" s="22"/>
      <c r="ES1879" s="22"/>
      <c r="ET1879" s="22"/>
      <c r="EU1879" s="22"/>
      <c r="EV1879" s="22"/>
      <c r="EW1879" s="24"/>
      <c r="EX1879" s="22"/>
      <c r="EY1879" s="22"/>
      <c r="EZ1879" s="22"/>
      <c r="FA1879" s="22"/>
      <c r="FB1879" s="22"/>
      <c r="FC1879" s="22"/>
      <c r="FD1879" s="22"/>
      <c r="FE1879" s="22"/>
      <c r="FF1879" s="22"/>
      <c r="FG1879" s="22"/>
      <c r="FH1879" s="22"/>
      <c r="FI1879" s="22"/>
      <c r="FJ1879" s="22"/>
      <c r="FK1879" s="22"/>
      <c r="FL1879" s="22"/>
      <c r="FM1879" s="22"/>
      <c r="FN1879" s="22"/>
      <c r="FO1879" s="22"/>
      <c r="FP1879" s="22"/>
      <c r="FQ1879" s="22"/>
      <c r="FR1879" s="22"/>
      <c r="FS1879" s="22"/>
      <c r="FT1879" s="22"/>
      <c r="FU1879" s="22"/>
      <c r="FV1879" s="22"/>
      <c r="FW1879" s="22"/>
      <c r="FX1879" s="22"/>
      <c r="FY1879" s="22"/>
      <c r="FZ1879" s="22"/>
      <c r="GA1879" s="22"/>
      <c r="GB1879" s="22"/>
      <c r="GC1879" s="24"/>
      <c r="GD1879" s="22"/>
      <c r="GE1879" s="22"/>
      <c r="GF1879" s="22"/>
      <c r="GG1879" s="22"/>
      <c r="GH1879" s="22"/>
      <c r="GI1879" s="22"/>
      <c r="GJ1879" s="22"/>
      <c r="GK1879" s="22"/>
      <c r="GL1879" s="22"/>
      <c r="GM1879" s="22"/>
      <c r="GN1879" s="22"/>
      <c r="GO1879" s="22"/>
      <c r="GP1879" s="22"/>
      <c r="GQ1879" s="22"/>
      <c r="GR1879" s="22"/>
      <c r="GS1879" s="22"/>
      <c r="GT1879" s="22"/>
      <c r="GU1879" s="22"/>
      <c r="GV1879" s="22"/>
      <c r="GW1879" s="22"/>
      <c r="GX1879" s="22"/>
      <c r="GY1879" s="22"/>
      <c r="GZ1879" s="22"/>
      <c r="HA1879" s="22"/>
      <c r="HB1879" s="22"/>
      <c r="HC1879" s="22"/>
      <c r="HD1879" s="22"/>
      <c r="HE1879" s="22"/>
      <c r="HF1879" s="22"/>
      <c r="HG1879" s="22"/>
      <c r="HH1879" s="22"/>
      <c r="HI1879" s="24"/>
      <c r="HJ1879" s="22"/>
      <c r="HK1879" s="22"/>
      <c r="HL1879" s="22"/>
      <c r="HM1879" s="22"/>
      <c r="HN1879" s="22"/>
      <c r="HO1879" s="22"/>
      <c r="HP1879" s="22"/>
      <c r="HQ1879" s="22"/>
      <c r="HR1879" s="22"/>
      <c r="HS1879" s="22"/>
      <c r="HT1879" s="22"/>
      <c r="HU1879" s="22"/>
      <c r="HV1879" s="22"/>
      <c r="HW1879" s="22"/>
      <c r="HX1879" s="22"/>
      <c r="HY1879" s="22"/>
      <c r="HZ1879" s="22"/>
      <c r="IA1879" s="22"/>
      <c r="IB1879" s="22"/>
      <c r="IC1879" s="22"/>
      <c r="ID1879" s="22"/>
      <c r="IE1879" s="22"/>
      <c r="IF1879" s="22"/>
      <c r="IG1879" s="22"/>
      <c r="IH1879" s="22"/>
      <c r="II1879" s="22"/>
      <c r="IJ1879" s="22"/>
      <c r="IK1879" s="22"/>
      <c r="IL1879" s="22"/>
      <c r="IM1879" s="22"/>
      <c r="IN1879" s="22"/>
      <c r="IO1879" s="24"/>
      <c r="IP1879" s="22"/>
      <c r="IQ1879" s="22"/>
      <c r="IR1879" s="22"/>
      <c r="IS1879" s="22"/>
      <c r="IT1879" s="22"/>
      <c r="IU1879" s="22"/>
      <c r="IV1879" s="22"/>
      <c r="IW1879" s="22"/>
      <c r="IX1879" s="22"/>
      <c r="IY1879" s="22"/>
      <c r="IZ1879" s="22"/>
      <c r="JA1879" s="22"/>
      <c r="JB1879" s="22"/>
      <c r="JC1879" s="22"/>
      <c r="JD1879" s="22"/>
      <c r="JE1879" s="22"/>
      <c r="JF1879" s="22"/>
      <c r="JG1879" s="22"/>
      <c r="JH1879" s="22"/>
      <c r="JI1879" s="22"/>
      <c r="JJ1879" s="22"/>
      <c r="JK1879" s="22"/>
      <c r="JL1879" s="22"/>
      <c r="JM1879" s="22"/>
      <c r="JN1879" s="22"/>
      <c r="JO1879" s="22"/>
      <c r="JP1879" s="22"/>
      <c r="JQ1879" s="22"/>
      <c r="JR1879" s="22"/>
      <c r="JS1879" s="22"/>
      <c r="JT1879" s="22"/>
      <c r="JU1879" s="24"/>
      <c r="JV1879" s="22"/>
      <c r="JW1879" s="22"/>
      <c r="JX1879" s="22"/>
      <c r="JY1879" s="22"/>
      <c r="JZ1879" s="22"/>
      <c r="KA1879" s="22"/>
      <c r="KB1879" s="22"/>
      <c r="KC1879" s="22"/>
      <c r="KD1879" s="22"/>
      <c r="KE1879" s="22"/>
      <c r="KF1879" s="22"/>
      <c r="KG1879" s="22"/>
      <c r="KH1879" s="22"/>
      <c r="KI1879" s="22"/>
      <c r="KJ1879" s="22"/>
      <c r="KK1879" s="22"/>
      <c r="KL1879" s="22"/>
      <c r="KM1879" s="22"/>
      <c r="KN1879" s="22"/>
      <c r="KO1879" s="22"/>
      <c r="KP1879" s="22"/>
      <c r="KQ1879" s="22"/>
      <c r="KR1879" s="22"/>
      <c r="KS1879" s="22"/>
      <c r="KT1879" s="22"/>
      <c r="KU1879" s="22"/>
      <c r="KV1879" s="22"/>
      <c r="KW1879" s="22"/>
      <c r="KX1879" s="22"/>
      <c r="KY1879" s="22"/>
      <c r="KZ1879" s="22"/>
      <c r="LA1879" s="24"/>
      <c r="LB1879" s="22"/>
      <c r="LC1879" s="22"/>
      <c r="LD1879" s="22"/>
      <c r="LE1879" s="22"/>
      <c r="LF1879" s="22"/>
      <c r="LG1879" s="22"/>
      <c r="LH1879" s="22"/>
      <c r="LI1879" s="22"/>
      <c r="LJ1879" s="22"/>
      <c r="LK1879" s="22"/>
      <c r="LL1879" s="22"/>
      <c r="LM1879" s="22"/>
      <c r="LN1879" s="22"/>
      <c r="LO1879" s="22"/>
      <c r="LP1879" s="22"/>
      <c r="LQ1879" s="22"/>
      <c r="LR1879" s="22"/>
      <c r="LS1879" s="22"/>
      <c r="LT1879" s="22"/>
      <c r="LU1879" s="22"/>
      <c r="LV1879" s="22"/>
      <c r="LW1879" s="22"/>
      <c r="LX1879" s="22"/>
      <c r="LY1879" s="22"/>
      <c r="LZ1879" s="22"/>
      <c r="MA1879" s="22"/>
      <c r="MB1879" s="22"/>
      <c r="MC1879" s="22"/>
      <c r="MD1879" s="22"/>
      <c r="ME1879" s="22"/>
      <c r="MF1879" s="22"/>
      <c r="MG1879" s="24"/>
      <c r="MH1879" s="22"/>
      <c r="MI1879" s="22"/>
      <c r="MJ1879" s="22"/>
      <c r="MK1879" s="22"/>
      <c r="ML1879" s="22"/>
      <c r="MM1879" s="22"/>
      <c r="MN1879" s="22"/>
      <c r="MO1879" s="22"/>
      <c r="MP1879" s="22"/>
      <c r="MQ1879" s="22"/>
      <c r="MR1879" s="22"/>
      <c r="MS1879" s="22"/>
      <c r="MT1879" s="22"/>
      <c r="MU1879" s="22"/>
      <c r="MV1879" s="22"/>
      <c r="MW1879" s="22"/>
      <c r="MX1879" s="22"/>
      <c r="MY1879" s="22"/>
      <c r="MZ1879" s="22"/>
      <c r="NA1879" s="22"/>
      <c r="NB1879" s="22"/>
      <c r="NC1879" s="22"/>
      <c r="ND1879" s="22"/>
      <c r="NE1879" s="22"/>
      <c r="NF1879" s="22"/>
      <c r="NG1879" s="22"/>
      <c r="NH1879" s="22"/>
      <c r="NI1879" s="22"/>
      <c r="NJ1879" s="22"/>
      <c r="NK1879" s="22"/>
      <c r="NL1879" s="22"/>
      <c r="NM1879" s="24"/>
      <c r="NN1879" s="22"/>
      <c r="NO1879" s="22"/>
      <c r="NP1879" s="22"/>
      <c r="NQ1879" s="22"/>
      <c r="NR1879" s="22"/>
      <c r="NS1879" s="22"/>
      <c r="NT1879" s="22"/>
      <c r="NU1879" s="22"/>
      <c r="NV1879" s="22"/>
      <c r="NW1879" s="22"/>
      <c r="NX1879" s="22"/>
      <c r="NY1879" s="22"/>
      <c r="NZ1879" s="22"/>
      <c r="OA1879" s="22"/>
      <c r="OB1879" s="22"/>
      <c r="OC1879" s="22"/>
      <c r="OD1879" s="22"/>
      <c r="OE1879" s="22"/>
      <c r="OF1879" s="22"/>
      <c r="OG1879" s="22"/>
      <c r="OH1879" s="22"/>
      <c r="OI1879" s="22"/>
      <c r="OJ1879" s="22"/>
      <c r="OK1879" s="22"/>
      <c r="OL1879" s="22"/>
      <c r="OM1879" s="22"/>
      <c r="ON1879" s="22"/>
      <c r="OO1879" s="22"/>
      <c r="OP1879" s="22"/>
      <c r="OQ1879" s="22"/>
      <c r="OR1879" s="22"/>
    </row>
    <row r="1880" spans="1:408" ht="15" thickBot="1">
      <c r="A1880" s="1" t="str">
        <f t="shared" si="50"/>
        <v>-148</v>
      </c>
      <c r="B1880" s="12" t="str">
        <f t="shared" si="52"/>
        <v/>
      </c>
      <c r="C1880" s="13"/>
      <c r="D1880" s="14"/>
      <c r="E1880" s="15"/>
      <c r="F1880" s="15"/>
      <c r="G1880" s="15">
        <f t="shared" si="51"/>
        <v>0</v>
      </c>
      <c r="H1880" s="16"/>
      <c r="I1880" s="14"/>
      <c r="J1880" s="17"/>
      <c r="K1880" s="79"/>
      <c r="L1880" s="18"/>
      <c r="M1880" s="18"/>
      <c r="N1880" s="16" t="e">
        <f t="shared" ca="1" si="48"/>
        <v>#NAME?</v>
      </c>
      <c r="O1880" s="19"/>
      <c r="P1880" s="19"/>
      <c r="Q1880" s="20"/>
      <c r="R1880" s="21" t="e">
        <f t="array" ref="R1880">VLOOKUP(C1880,DB!A:D,2,FALSE)</f>
        <v>#N/A</v>
      </c>
      <c r="S1880" s="21" t="e">
        <f t="array" ref="S1880">VLOOKUP(C1880,DB!A:D,3,FALSE)</f>
        <v>#N/A</v>
      </c>
      <c r="T1880" s="22" t="s">
        <v>19</v>
      </c>
      <c r="U1880" s="1" t="str">
        <f t="shared" si="53"/>
        <v/>
      </c>
      <c r="V1880" s="23" t="e">
        <f t="shared" ca="1" si="54"/>
        <v>#NAME?</v>
      </c>
      <c r="X1880" s="24" t="e">
        <f>VLOOKUP(CONCATENATE(C1880,D1880),'Honor 2025'!A:D,4,FALSE)</f>
        <v>#N/A</v>
      </c>
      <c r="Y1880" s="24"/>
      <c r="Z1880" s="22"/>
      <c r="AA1880" s="22"/>
      <c r="AB1880" s="22"/>
      <c r="AC1880" s="22"/>
      <c r="AD1880" s="22"/>
      <c r="AE1880" s="22"/>
      <c r="AF1880" s="22"/>
      <c r="AG1880" s="22"/>
      <c r="AH1880" s="22"/>
      <c r="AI1880" s="22"/>
      <c r="AJ1880" s="22"/>
      <c r="AK1880" s="22"/>
      <c r="AL1880" s="22"/>
      <c r="AM1880" s="22"/>
      <c r="AN1880" s="22"/>
      <c r="AO1880" s="22"/>
      <c r="AP1880" s="22"/>
      <c r="AQ1880" s="22"/>
      <c r="AR1880" s="22"/>
      <c r="AS1880" s="22"/>
      <c r="AT1880" s="22"/>
      <c r="AU1880" s="22"/>
      <c r="AV1880" s="22"/>
      <c r="AW1880" s="22"/>
      <c r="AX1880" s="22"/>
      <c r="AY1880" s="22"/>
      <c r="AZ1880" s="22"/>
      <c r="BA1880" s="22"/>
      <c r="BB1880" s="22"/>
      <c r="BC1880" s="22"/>
      <c r="BD1880" s="22"/>
      <c r="BE1880" s="24"/>
      <c r="BF1880" s="22"/>
      <c r="BG1880" s="22"/>
      <c r="BH1880" s="22"/>
      <c r="BI1880" s="22"/>
      <c r="BJ1880" s="22"/>
      <c r="BK1880" s="22"/>
      <c r="BL1880" s="22"/>
      <c r="BM1880" s="22"/>
      <c r="BN1880" s="22"/>
      <c r="BO1880" s="22"/>
      <c r="BP1880" s="22"/>
      <c r="BQ1880" s="22"/>
      <c r="BR1880" s="22"/>
      <c r="BS1880" s="22"/>
      <c r="BT1880" s="22"/>
      <c r="BU1880" s="22"/>
      <c r="BV1880" s="22"/>
      <c r="BW1880" s="22"/>
      <c r="BX1880" s="22"/>
      <c r="BY1880" s="22"/>
      <c r="BZ1880" s="22"/>
      <c r="CA1880" s="22"/>
      <c r="CB1880" s="22"/>
      <c r="CC1880" s="22"/>
      <c r="CD1880" s="22"/>
      <c r="CE1880" s="22"/>
      <c r="CF1880" s="22"/>
      <c r="CG1880" s="22"/>
      <c r="CH1880" s="22"/>
      <c r="CI1880" s="22"/>
      <c r="CJ1880" s="22"/>
      <c r="CK1880" s="24"/>
      <c r="CL1880" s="22"/>
      <c r="CM1880" s="22"/>
      <c r="CN1880" s="22"/>
      <c r="CO1880" s="22"/>
      <c r="CP1880" s="22"/>
      <c r="CQ1880" s="22"/>
      <c r="CR1880" s="22"/>
      <c r="CS1880" s="22"/>
      <c r="CT1880" s="22"/>
      <c r="CU1880" s="22"/>
      <c r="CV1880" s="22"/>
      <c r="CW1880" s="22"/>
      <c r="CX1880" s="22"/>
      <c r="CY1880" s="22"/>
      <c r="CZ1880" s="22"/>
      <c r="DA1880" s="22"/>
      <c r="DB1880" s="22"/>
      <c r="DC1880" s="22"/>
      <c r="DD1880" s="22"/>
      <c r="DE1880" s="22"/>
      <c r="DF1880" s="22"/>
      <c r="DG1880" s="22"/>
      <c r="DH1880" s="22"/>
      <c r="DI1880" s="22"/>
      <c r="DJ1880" s="22"/>
      <c r="DK1880" s="22"/>
      <c r="DL1880" s="22"/>
      <c r="DM1880" s="22"/>
      <c r="DN1880" s="22"/>
      <c r="DO1880" s="22"/>
      <c r="DP1880" s="22"/>
      <c r="DQ1880" s="24"/>
      <c r="DR1880" s="22"/>
      <c r="DS1880" s="22"/>
      <c r="DT1880" s="22"/>
      <c r="DU1880" s="22"/>
      <c r="DV1880" s="22"/>
      <c r="DW1880" s="22"/>
      <c r="DX1880" s="22"/>
      <c r="DY1880" s="22"/>
      <c r="DZ1880" s="22"/>
      <c r="EA1880" s="22"/>
      <c r="EB1880" s="22"/>
      <c r="EC1880" s="22"/>
      <c r="ED1880" s="22"/>
      <c r="EE1880" s="22"/>
      <c r="EF1880" s="22"/>
      <c r="EG1880" s="22"/>
      <c r="EH1880" s="22"/>
      <c r="EI1880" s="22"/>
      <c r="EJ1880" s="22"/>
      <c r="EK1880" s="22"/>
      <c r="EL1880" s="22"/>
      <c r="EM1880" s="22"/>
      <c r="EN1880" s="22"/>
      <c r="EO1880" s="22"/>
      <c r="EP1880" s="22"/>
      <c r="EQ1880" s="22"/>
      <c r="ER1880" s="22"/>
      <c r="ES1880" s="22"/>
      <c r="ET1880" s="22"/>
      <c r="EU1880" s="22"/>
      <c r="EV1880" s="22"/>
      <c r="EW1880" s="24"/>
      <c r="EX1880" s="22"/>
      <c r="EY1880" s="22"/>
      <c r="EZ1880" s="22"/>
      <c r="FA1880" s="22"/>
      <c r="FB1880" s="22"/>
      <c r="FC1880" s="22"/>
      <c r="FD1880" s="22"/>
      <c r="FE1880" s="22"/>
      <c r="FF1880" s="22"/>
      <c r="FG1880" s="22"/>
      <c r="FH1880" s="22"/>
      <c r="FI1880" s="22"/>
      <c r="FJ1880" s="22"/>
      <c r="FK1880" s="22"/>
      <c r="FL1880" s="22"/>
      <c r="FM1880" s="22"/>
      <c r="FN1880" s="22"/>
      <c r="FO1880" s="22"/>
      <c r="FP1880" s="22"/>
      <c r="FQ1880" s="22"/>
      <c r="FR1880" s="22"/>
      <c r="FS1880" s="22"/>
      <c r="FT1880" s="22"/>
      <c r="FU1880" s="22"/>
      <c r="FV1880" s="22"/>
      <c r="FW1880" s="22"/>
      <c r="FX1880" s="22"/>
      <c r="FY1880" s="22"/>
      <c r="FZ1880" s="22"/>
      <c r="GA1880" s="22"/>
      <c r="GB1880" s="22"/>
      <c r="GC1880" s="24"/>
      <c r="GD1880" s="22"/>
      <c r="GE1880" s="22"/>
      <c r="GF1880" s="22"/>
      <c r="GG1880" s="22"/>
      <c r="GH1880" s="22"/>
      <c r="GI1880" s="22"/>
      <c r="GJ1880" s="22"/>
      <c r="GK1880" s="22"/>
      <c r="GL1880" s="22"/>
      <c r="GM1880" s="22"/>
      <c r="GN1880" s="22"/>
      <c r="GO1880" s="22"/>
      <c r="GP1880" s="22"/>
      <c r="GQ1880" s="22"/>
      <c r="GR1880" s="22"/>
      <c r="GS1880" s="22"/>
      <c r="GT1880" s="22"/>
      <c r="GU1880" s="22"/>
      <c r="GV1880" s="22"/>
      <c r="GW1880" s="22"/>
      <c r="GX1880" s="22"/>
      <c r="GY1880" s="22"/>
      <c r="GZ1880" s="22"/>
      <c r="HA1880" s="22"/>
      <c r="HB1880" s="22"/>
      <c r="HC1880" s="22"/>
      <c r="HD1880" s="22"/>
      <c r="HE1880" s="22"/>
      <c r="HF1880" s="22"/>
      <c r="HG1880" s="22"/>
      <c r="HH1880" s="22"/>
      <c r="HI1880" s="24"/>
      <c r="HJ1880" s="22"/>
      <c r="HK1880" s="22"/>
      <c r="HL1880" s="22"/>
      <c r="HM1880" s="22"/>
      <c r="HN1880" s="22"/>
      <c r="HO1880" s="22"/>
      <c r="HP1880" s="22"/>
      <c r="HQ1880" s="22"/>
      <c r="HR1880" s="22"/>
      <c r="HS1880" s="22"/>
      <c r="HT1880" s="22"/>
      <c r="HU1880" s="22"/>
      <c r="HV1880" s="22"/>
      <c r="HW1880" s="22"/>
      <c r="HX1880" s="22"/>
      <c r="HY1880" s="22"/>
      <c r="HZ1880" s="22"/>
      <c r="IA1880" s="22"/>
      <c r="IB1880" s="22"/>
      <c r="IC1880" s="22"/>
      <c r="ID1880" s="22"/>
      <c r="IE1880" s="22"/>
      <c r="IF1880" s="22"/>
      <c r="IG1880" s="22"/>
      <c r="IH1880" s="22"/>
      <c r="II1880" s="22"/>
      <c r="IJ1880" s="22"/>
      <c r="IK1880" s="22"/>
      <c r="IL1880" s="22"/>
      <c r="IM1880" s="22"/>
      <c r="IN1880" s="22"/>
      <c r="IO1880" s="24"/>
      <c r="IP1880" s="22"/>
      <c r="IQ1880" s="22"/>
      <c r="IR1880" s="22"/>
      <c r="IS1880" s="22"/>
      <c r="IT1880" s="22"/>
      <c r="IU1880" s="22"/>
      <c r="IV1880" s="22"/>
      <c r="IW1880" s="22"/>
      <c r="IX1880" s="22"/>
      <c r="IY1880" s="22"/>
      <c r="IZ1880" s="22"/>
      <c r="JA1880" s="22"/>
      <c r="JB1880" s="22"/>
      <c r="JC1880" s="22"/>
      <c r="JD1880" s="22"/>
      <c r="JE1880" s="22"/>
      <c r="JF1880" s="22"/>
      <c r="JG1880" s="22"/>
      <c r="JH1880" s="22"/>
      <c r="JI1880" s="22"/>
      <c r="JJ1880" s="22"/>
      <c r="JK1880" s="22"/>
      <c r="JL1880" s="22"/>
      <c r="JM1880" s="22"/>
      <c r="JN1880" s="22"/>
      <c r="JO1880" s="22"/>
      <c r="JP1880" s="22"/>
      <c r="JQ1880" s="22"/>
      <c r="JR1880" s="22"/>
      <c r="JS1880" s="22"/>
      <c r="JT1880" s="22"/>
      <c r="JU1880" s="24"/>
      <c r="JV1880" s="22"/>
      <c r="JW1880" s="22"/>
      <c r="JX1880" s="22"/>
      <c r="JY1880" s="22"/>
      <c r="JZ1880" s="22"/>
      <c r="KA1880" s="22"/>
      <c r="KB1880" s="22"/>
      <c r="KC1880" s="22"/>
      <c r="KD1880" s="22"/>
      <c r="KE1880" s="22"/>
      <c r="KF1880" s="22"/>
      <c r="KG1880" s="22"/>
      <c r="KH1880" s="22"/>
      <c r="KI1880" s="22"/>
      <c r="KJ1880" s="22"/>
      <c r="KK1880" s="22"/>
      <c r="KL1880" s="22"/>
      <c r="KM1880" s="22"/>
      <c r="KN1880" s="22"/>
      <c r="KO1880" s="22"/>
      <c r="KP1880" s="22"/>
      <c r="KQ1880" s="22"/>
      <c r="KR1880" s="22"/>
      <c r="KS1880" s="22"/>
      <c r="KT1880" s="22"/>
      <c r="KU1880" s="22"/>
      <c r="KV1880" s="22"/>
      <c r="KW1880" s="22"/>
      <c r="KX1880" s="22"/>
      <c r="KY1880" s="22"/>
      <c r="KZ1880" s="22"/>
      <c r="LA1880" s="24"/>
      <c r="LB1880" s="22"/>
      <c r="LC1880" s="22"/>
      <c r="LD1880" s="22"/>
      <c r="LE1880" s="22"/>
      <c r="LF1880" s="22"/>
      <c r="LG1880" s="22"/>
      <c r="LH1880" s="22"/>
      <c r="LI1880" s="22"/>
      <c r="LJ1880" s="22"/>
      <c r="LK1880" s="22"/>
      <c r="LL1880" s="22"/>
      <c r="LM1880" s="22"/>
      <c r="LN1880" s="22"/>
      <c r="LO1880" s="22"/>
      <c r="LP1880" s="22"/>
      <c r="LQ1880" s="22"/>
      <c r="LR1880" s="22"/>
      <c r="LS1880" s="22"/>
      <c r="LT1880" s="22"/>
      <c r="LU1880" s="22"/>
      <c r="LV1880" s="22"/>
      <c r="LW1880" s="22"/>
      <c r="LX1880" s="22"/>
      <c r="LY1880" s="22"/>
      <c r="LZ1880" s="22"/>
      <c r="MA1880" s="22"/>
      <c r="MB1880" s="22"/>
      <c r="MC1880" s="22"/>
      <c r="MD1880" s="22"/>
      <c r="ME1880" s="22"/>
      <c r="MF1880" s="22"/>
      <c r="MG1880" s="24"/>
      <c r="MH1880" s="22"/>
      <c r="MI1880" s="22"/>
      <c r="MJ1880" s="22"/>
      <c r="MK1880" s="22"/>
      <c r="ML1880" s="22"/>
      <c r="MM1880" s="22"/>
      <c r="MN1880" s="22"/>
      <c r="MO1880" s="22"/>
      <c r="MP1880" s="22"/>
      <c r="MQ1880" s="22"/>
      <c r="MR1880" s="22"/>
      <c r="MS1880" s="22"/>
      <c r="MT1880" s="22"/>
      <c r="MU1880" s="22"/>
      <c r="MV1880" s="22"/>
      <c r="MW1880" s="22"/>
      <c r="MX1880" s="22"/>
      <c r="MY1880" s="22"/>
      <c r="MZ1880" s="22"/>
      <c r="NA1880" s="22"/>
      <c r="NB1880" s="22"/>
      <c r="NC1880" s="22"/>
      <c r="ND1880" s="22"/>
      <c r="NE1880" s="22"/>
      <c r="NF1880" s="22"/>
      <c r="NG1880" s="22"/>
      <c r="NH1880" s="22"/>
      <c r="NI1880" s="22"/>
      <c r="NJ1880" s="22"/>
      <c r="NK1880" s="22"/>
      <c r="NL1880" s="22"/>
      <c r="NM1880" s="24"/>
      <c r="NN1880" s="22"/>
      <c r="NO1880" s="22"/>
      <c r="NP1880" s="22"/>
      <c r="NQ1880" s="22"/>
      <c r="NR1880" s="22"/>
      <c r="NS1880" s="22"/>
      <c r="NT1880" s="22"/>
      <c r="NU1880" s="22"/>
      <c r="NV1880" s="22"/>
      <c r="NW1880" s="22"/>
      <c r="NX1880" s="22"/>
      <c r="NY1880" s="22"/>
      <c r="NZ1880" s="22"/>
      <c r="OA1880" s="22"/>
      <c r="OB1880" s="22"/>
      <c r="OC1880" s="22"/>
      <c r="OD1880" s="22"/>
      <c r="OE1880" s="22"/>
      <c r="OF1880" s="22"/>
      <c r="OG1880" s="22"/>
      <c r="OH1880" s="22"/>
      <c r="OI1880" s="22"/>
      <c r="OJ1880" s="22"/>
      <c r="OK1880" s="22"/>
      <c r="OL1880" s="22"/>
      <c r="OM1880" s="22"/>
      <c r="ON1880" s="22"/>
      <c r="OO1880" s="22"/>
      <c r="OP1880" s="22"/>
      <c r="OQ1880" s="22"/>
      <c r="OR1880" s="22"/>
    </row>
    <row r="1881" spans="1:408" ht="15" thickBot="1">
      <c r="A1881" s="1" t="str">
        <f t="shared" si="50"/>
        <v>-149</v>
      </c>
      <c r="B1881" s="12" t="str">
        <f t="shared" si="52"/>
        <v/>
      </c>
      <c r="C1881" s="13"/>
      <c r="D1881" s="14"/>
      <c r="E1881" s="15"/>
      <c r="F1881" s="15"/>
      <c r="G1881" s="15">
        <f t="shared" si="51"/>
        <v>0</v>
      </c>
      <c r="H1881" s="16"/>
      <c r="I1881" s="14"/>
      <c r="J1881" s="17"/>
      <c r="K1881" s="78"/>
      <c r="L1881" s="18"/>
      <c r="M1881" s="18"/>
      <c r="N1881" s="16" t="e">
        <f t="shared" ca="1" si="48"/>
        <v>#NAME?</v>
      </c>
      <c r="O1881" s="19"/>
      <c r="P1881" s="19"/>
      <c r="Q1881" s="20"/>
      <c r="R1881" s="21" t="e">
        <f t="array" ref="R1881">VLOOKUP(C1881,DB!A:D,2,FALSE)</f>
        <v>#N/A</v>
      </c>
      <c r="S1881" s="21" t="e">
        <f t="array" ref="S1881">VLOOKUP(C1881,DB!A:D,3,FALSE)</f>
        <v>#N/A</v>
      </c>
      <c r="T1881" s="22" t="s">
        <v>19</v>
      </c>
      <c r="U1881" s="1" t="str">
        <f t="shared" si="53"/>
        <v/>
      </c>
      <c r="V1881" s="23" t="e">
        <f t="shared" ca="1" si="54"/>
        <v>#NAME?</v>
      </c>
      <c r="X1881" s="24" t="e">
        <f>VLOOKUP(CONCATENATE(C1881,D1881),'Honor 2025'!A:D,4,FALSE)</f>
        <v>#N/A</v>
      </c>
      <c r="Y1881" s="24"/>
      <c r="Z1881" s="22"/>
      <c r="AA1881" s="22"/>
      <c r="AB1881" s="22"/>
      <c r="AC1881" s="22"/>
      <c r="AD1881" s="22"/>
      <c r="AE1881" s="22"/>
      <c r="AF1881" s="22"/>
      <c r="AG1881" s="22"/>
      <c r="AH1881" s="22"/>
      <c r="AI1881" s="22"/>
      <c r="AJ1881" s="22"/>
      <c r="AK1881" s="22"/>
      <c r="AL1881" s="22"/>
      <c r="AM1881" s="22"/>
      <c r="AN1881" s="22"/>
      <c r="AO1881" s="22"/>
      <c r="AP1881" s="22"/>
      <c r="AQ1881" s="22"/>
      <c r="AR1881" s="22"/>
      <c r="AS1881" s="22"/>
      <c r="AT1881" s="22"/>
      <c r="AU1881" s="22"/>
      <c r="AV1881" s="22"/>
      <c r="AW1881" s="22"/>
      <c r="AX1881" s="22"/>
      <c r="AY1881" s="22"/>
      <c r="AZ1881" s="22"/>
      <c r="BA1881" s="22"/>
      <c r="BB1881" s="22"/>
      <c r="BC1881" s="22"/>
      <c r="BD1881" s="22"/>
      <c r="BE1881" s="24"/>
      <c r="BF1881" s="22"/>
      <c r="BG1881" s="22"/>
      <c r="BH1881" s="22"/>
      <c r="BI1881" s="22"/>
      <c r="BJ1881" s="22"/>
      <c r="BK1881" s="22"/>
      <c r="BL1881" s="22"/>
      <c r="BM1881" s="22"/>
      <c r="BN1881" s="22"/>
      <c r="BO1881" s="22"/>
      <c r="BP1881" s="22"/>
      <c r="BQ1881" s="22"/>
      <c r="BR1881" s="22"/>
      <c r="BS1881" s="22"/>
      <c r="BT1881" s="22"/>
      <c r="BU1881" s="22"/>
      <c r="BV1881" s="22"/>
      <c r="BW1881" s="22"/>
      <c r="BX1881" s="22"/>
      <c r="BY1881" s="22"/>
      <c r="BZ1881" s="22"/>
      <c r="CA1881" s="22"/>
      <c r="CB1881" s="22"/>
      <c r="CC1881" s="22"/>
      <c r="CD1881" s="22"/>
      <c r="CE1881" s="22"/>
      <c r="CF1881" s="22"/>
      <c r="CG1881" s="22"/>
      <c r="CH1881" s="22"/>
      <c r="CI1881" s="22"/>
      <c r="CJ1881" s="22"/>
      <c r="CK1881" s="24"/>
      <c r="CL1881" s="22"/>
      <c r="CM1881" s="22"/>
      <c r="CN1881" s="22"/>
      <c r="CO1881" s="22"/>
      <c r="CP1881" s="22"/>
      <c r="CQ1881" s="22"/>
      <c r="CR1881" s="22"/>
      <c r="CS1881" s="22"/>
      <c r="CT1881" s="22"/>
      <c r="CU1881" s="22"/>
      <c r="CV1881" s="22"/>
      <c r="CW1881" s="22"/>
      <c r="CX1881" s="22"/>
      <c r="CY1881" s="22"/>
      <c r="CZ1881" s="22"/>
      <c r="DA1881" s="22"/>
      <c r="DB1881" s="22"/>
      <c r="DC1881" s="22"/>
      <c r="DD1881" s="22"/>
      <c r="DE1881" s="22"/>
      <c r="DF1881" s="22"/>
      <c r="DG1881" s="22"/>
      <c r="DH1881" s="22"/>
      <c r="DI1881" s="22"/>
      <c r="DJ1881" s="22"/>
      <c r="DK1881" s="22"/>
      <c r="DL1881" s="22"/>
      <c r="DM1881" s="22"/>
      <c r="DN1881" s="22"/>
      <c r="DO1881" s="22"/>
      <c r="DP1881" s="22"/>
      <c r="DQ1881" s="24"/>
      <c r="DR1881" s="22"/>
      <c r="DS1881" s="22"/>
      <c r="DT1881" s="22"/>
      <c r="DU1881" s="22"/>
      <c r="DV1881" s="22"/>
      <c r="DW1881" s="22"/>
      <c r="DX1881" s="22"/>
      <c r="DY1881" s="22"/>
      <c r="DZ1881" s="22"/>
      <c r="EA1881" s="22"/>
      <c r="EB1881" s="22"/>
      <c r="EC1881" s="22"/>
      <c r="ED1881" s="22"/>
      <c r="EE1881" s="22"/>
      <c r="EF1881" s="22"/>
      <c r="EG1881" s="22"/>
      <c r="EH1881" s="22"/>
      <c r="EI1881" s="22"/>
      <c r="EJ1881" s="22"/>
      <c r="EK1881" s="22"/>
      <c r="EL1881" s="22"/>
      <c r="EM1881" s="22"/>
      <c r="EN1881" s="22"/>
      <c r="EO1881" s="22"/>
      <c r="EP1881" s="22"/>
      <c r="EQ1881" s="22"/>
      <c r="ER1881" s="22"/>
      <c r="ES1881" s="22"/>
      <c r="ET1881" s="22"/>
      <c r="EU1881" s="22"/>
      <c r="EV1881" s="22"/>
      <c r="EW1881" s="24"/>
      <c r="EX1881" s="22"/>
      <c r="EY1881" s="22"/>
      <c r="EZ1881" s="22"/>
      <c r="FA1881" s="22"/>
      <c r="FB1881" s="22"/>
      <c r="FC1881" s="22"/>
      <c r="FD1881" s="22"/>
      <c r="FE1881" s="22"/>
      <c r="FF1881" s="22"/>
      <c r="FG1881" s="22"/>
      <c r="FH1881" s="22"/>
      <c r="FI1881" s="22"/>
      <c r="FJ1881" s="22"/>
      <c r="FK1881" s="22"/>
      <c r="FL1881" s="22"/>
      <c r="FM1881" s="22"/>
      <c r="FN1881" s="22"/>
      <c r="FO1881" s="22"/>
      <c r="FP1881" s="22"/>
      <c r="FQ1881" s="22"/>
      <c r="FR1881" s="22"/>
      <c r="FS1881" s="22"/>
      <c r="FT1881" s="22"/>
      <c r="FU1881" s="22"/>
      <c r="FV1881" s="22"/>
      <c r="FW1881" s="22"/>
      <c r="FX1881" s="22"/>
      <c r="FY1881" s="22"/>
      <c r="FZ1881" s="22"/>
      <c r="GA1881" s="22"/>
      <c r="GB1881" s="22"/>
      <c r="GC1881" s="24"/>
      <c r="GD1881" s="22"/>
      <c r="GE1881" s="22"/>
      <c r="GF1881" s="22"/>
      <c r="GG1881" s="22"/>
      <c r="GH1881" s="22"/>
      <c r="GI1881" s="22"/>
      <c r="GJ1881" s="22"/>
      <c r="GK1881" s="22"/>
      <c r="GL1881" s="22"/>
      <c r="GM1881" s="22"/>
      <c r="GN1881" s="22"/>
      <c r="GO1881" s="22"/>
      <c r="GP1881" s="22"/>
      <c r="GQ1881" s="22"/>
      <c r="GR1881" s="22"/>
      <c r="GS1881" s="22"/>
      <c r="GT1881" s="22"/>
      <c r="GU1881" s="22"/>
      <c r="GV1881" s="22"/>
      <c r="GW1881" s="22"/>
      <c r="GX1881" s="22"/>
      <c r="GY1881" s="22"/>
      <c r="GZ1881" s="22"/>
      <c r="HA1881" s="22"/>
      <c r="HB1881" s="22"/>
      <c r="HC1881" s="22"/>
      <c r="HD1881" s="22"/>
      <c r="HE1881" s="22"/>
      <c r="HF1881" s="22"/>
      <c r="HG1881" s="22"/>
      <c r="HH1881" s="22"/>
      <c r="HI1881" s="24"/>
      <c r="HJ1881" s="22"/>
      <c r="HK1881" s="22"/>
      <c r="HL1881" s="22"/>
      <c r="HM1881" s="22"/>
      <c r="HN1881" s="22"/>
      <c r="HO1881" s="22"/>
      <c r="HP1881" s="22"/>
      <c r="HQ1881" s="22"/>
      <c r="HR1881" s="22"/>
      <c r="HS1881" s="22"/>
      <c r="HT1881" s="22"/>
      <c r="HU1881" s="22"/>
      <c r="HV1881" s="22"/>
      <c r="HW1881" s="22"/>
      <c r="HX1881" s="22"/>
      <c r="HY1881" s="22"/>
      <c r="HZ1881" s="22"/>
      <c r="IA1881" s="22"/>
      <c r="IB1881" s="22"/>
      <c r="IC1881" s="22"/>
      <c r="ID1881" s="22"/>
      <c r="IE1881" s="22"/>
      <c r="IF1881" s="22"/>
      <c r="IG1881" s="22"/>
      <c r="IH1881" s="22"/>
      <c r="II1881" s="22"/>
      <c r="IJ1881" s="22"/>
      <c r="IK1881" s="22"/>
      <c r="IL1881" s="22"/>
      <c r="IM1881" s="22"/>
      <c r="IN1881" s="22"/>
      <c r="IO1881" s="24"/>
      <c r="IP1881" s="22"/>
      <c r="IQ1881" s="22"/>
      <c r="IR1881" s="22"/>
      <c r="IS1881" s="22"/>
      <c r="IT1881" s="22"/>
      <c r="IU1881" s="22"/>
      <c r="IV1881" s="22"/>
      <c r="IW1881" s="22"/>
      <c r="IX1881" s="22"/>
      <c r="IY1881" s="22"/>
      <c r="IZ1881" s="22"/>
      <c r="JA1881" s="22"/>
      <c r="JB1881" s="22"/>
      <c r="JC1881" s="22"/>
      <c r="JD1881" s="22"/>
      <c r="JE1881" s="22"/>
      <c r="JF1881" s="22"/>
      <c r="JG1881" s="22"/>
      <c r="JH1881" s="22"/>
      <c r="JI1881" s="22"/>
      <c r="JJ1881" s="22"/>
      <c r="JK1881" s="22"/>
      <c r="JL1881" s="22"/>
      <c r="JM1881" s="22"/>
      <c r="JN1881" s="22"/>
      <c r="JO1881" s="22"/>
      <c r="JP1881" s="22"/>
      <c r="JQ1881" s="22"/>
      <c r="JR1881" s="22"/>
      <c r="JS1881" s="22"/>
      <c r="JT1881" s="22"/>
      <c r="JU1881" s="24"/>
      <c r="JV1881" s="22"/>
      <c r="JW1881" s="22"/>
      <c r="JX1881" s="22"/>
      <c r="JY1881" s="22"/>
      <c r="JZ1881" s="22"/>
      <c r="KA1881" s="22"/>
      <c r="KB1881" s="22"/>
      <c r="KC1881" s="22"/>
      <c r="KD1881" s="22"/>
      <c r="KE1881" s="22"/>
      <c r="KF1881" s="22"/>
      <c r="KG1881" s="22"/>
      <c r="KH1881" s="22"/>
      <c r="KI1881" s="22"/>
      <c r="KJ1881" s="22"/>
      <c r="KK1881" s="22"/>
      <c r="KL1881" s="22"/>
      <c r="KM1881" s="22"/>
      <c r="KN1881" s="22"/>
      <c r="KO1881" s="22"/>
      <c r="KP1881" s="22"/>
      <c r="KQ1881" s="22"/>
      <c r="KR1881" s="22"/>
      <c r="KS1881" s="22"/>
      <c r="KT1881" s="22"/>
      <c r="KU1881" s="22"/>
      <c r="KV1881" s="22"/>
      <c r="KW1881" s="22"/>
      <c r="KX1881" s="22"/>
      <c r="KY1881" s="22"/>
      <c r="KZ1881" s="22"/>
      <c r="LA1881" s="24"/>
      <c r="LB1881" s="22"/>
      <c r="LC1881" s="22"/>
      <c r="LD1881" s="22"/>
      <c r="LE1881" s="22"/>
      <c r="LF1881" s="22"/>
      <c r="LG1881" s="22"/>
      <c r="LH1881" s="22"/>
      <c r="LI1881" s="22"/>
      <c r="LJ1881" s="22"/>
      <c r="LK1881" s="22"/>
      <c r="LL1881" s="22"/>
      <c r="LM1881" s="22"/>
      <c r="LN1881" s="22"/>
      <c r="LO1881" s="22"/>
      <c r="LP1881" s="22"/>
      <c r="LQ1881" s="22"/>
      <c r="LR1881" s="22"/>
      <c r="LS1881" s="22"/>
      <c r="LT1881" s="22"/>
      <c r="LU1881" s="22"/>
      <c r="LV1881" s="22"/>
      <c r="LW1881" s="22"/>
      <c r="LX1881" s="22"/>
      <c r="LY1881" s="22"/>
      <c r="LZ1881" s="22"/>
      <c r="MA1881" s="22"/>
      <c r="MB1881" s="22"/>
      <c r="MC1881" s="22"/>
      <c r="MD1881" s="22"/>
      <c r="ME1881" s="22"/>
      <c r="MF1881" s="22"/>
      <c r="MG1881" s="24"/>
      <c r="MH1881" s="22"/>
      <c r="MI1881" s="22"/>
      <c r="MJ1881" s="22"/>
      <c r="MK1881" s="22"/>
      <c r="ML1881" s="22"/>
      <c r="MM1881" s="22"/>
      <c r="MN1881" s="22"/>
      <c r="MO1881" s="22"/>
      <c r="MP1881" s="22"/>
      <c r="MQ1881" s="22"/>
      <c r="MR1881" s="22"/>
      <c r="MS1881" s="22"/>
      <c r="MT1881" s="22"/>
      <c r="MU1881" s="22"/>
      <c r="MV1881" s="22"/>
      <c r="MW1881" s="22"/>
      <c r="MX1881" s="22"/>
      <c r="MY1881" s="22"/>
      <c r="MZ1881" s="22"/>
      <c r="NA1881" s="22"/>
      <c r="NB1881" s="22"/>
      <c r="NC1881" s="22"/>
      <c r="ND1881" s="22"/>
      <c r="NE1881" s="22"/>
      <c r="NF1881" s="22"/>
      <c r="NG1881" s="22"/>
      <c r="NH1881" s="22"/>
      <c r="NI1881" s="22"/>
      <c r="NJ1881" s="22"/>
      <c r="NK1881" s="22"/>
      <c r="NL1881" s="22"/>
      <c r="NM1881" s="24"/>
      <c r="NN1881" s="22"/>
      <c r="NO1881" s="22"/>
      <c r="NP1881" s="22"/>
      <c r="NQ1881" s="22"/>
      <c r="NR1881" s="22"/>
      <c r="NS1881" s="22"/>
      <c r="NT1881" s="22"/>
      <c r="NU1881" s="22"/>
      <c r="NV1881" s="22"/>
      <c r="NW1881" s="22"/>
      <c r="NX1881" s="22"/>
      <c r="NY1881" s="22"/>
      <c r="NZ1881" s="22"/>
      <c r="OA1881" s="22"/>
      <c r="OB1881" s="22"/>
      <c r="OC1881" s="22"/>
      <c r="OD1881" s="22"/>
      <c r="OE1881" s="22"/>
      <c r="OF1881" s="22"/>
      <c r="OG1881" s="22"/>
      <c r="OH1881" s="22"/>
      <c r="OI1881" s="22"/>
      <c r="OJ1881" s="22"/>
      <c r="OK1881" s="22"/>
      <c r="OL1881" s="22"/>
      <c r="OM1881" s="22"/>
      <c r="ON1881" s="22"/>
      <c r="OO1881" s="22"/>
      <c r="OP1881" s="22"/>
      <c r="OQ1881" s="22"/>
      <c r="OR1881" s="22"/>
    </row>
    <row r="1882" spans="1:408" ht="15" thickBot="1">
      <c r="A1882" s="1" t="str">
        <f t="shared" si="50"/>
        <v>-150</v>
      </c>
      <c r="B1882" s="12" t="str">
        <f t="shared" si="52"/>
        <v/>
      </c>
      <c r="C1882" s="13"/>
      <c r="D1882" s="14"/>
      <c r="E1882" s="15"/>
      <c r="F1882" s="15"/>
      <c r="G1882" s="15">
        <f t="shared" si="51"/>
        <v>0</v>
      </c>
      <c r="H1882" s="16"/>
      <c r="I1882" s="14"/>
      <c r="J1882" s="17"/>
      <c r="K1882" s="79"/>
      <c r="L1882" s="18"/>
      <c r="M1882" s="18"/>
      <c r="N1882" s="16" t="e">
        <f t="shared" ref="N1882:N2004" ca="1" si="55">_xludf.IFNA(IF(X1882&gt;3530000,3530000-X1882,""),"")</f>
        <v>#NAME?</v>
      </c>
      <c r="O1882" s="19"/>
      <c r="P1882" s="19"/>
      <c r="Q1882" s="20"/>
      <c r="R1882" s="21" t="e">
        <f t="array" ref="R1882">VLOOKUP(C1882,DB!A:D,2,FALSE)</f>
        <v>#N/A</v>
      </c>
      <c r="S1882" s="21" t="e">
        <f t="array" ref="S1882">VLOOKUP(C1882,DB!A:D,3,FALSE)</f>
        <v>#N/A</v>
      </c>
      <c r="T1882" s="22" t="s">
        <v>19</v>
      </c>
      <c r="U1882" s="1" t="str">
        <f t="shared" si="53"/>
        <v/>
      </c>
      <c r="V1882" s="23" t="e">
        <f t="shared" ca="1" si="54"/>
        <v>#NAME?</v>
      </c>
      <c r="X1882" s="24" t="e">
        <f>VLOOKUP(CONCATENATE(C1882,D1882),'Honor 2025'!A:D,4,FALSE)</f>
        <v>#N/A</v>
      </c>
      <c r="Y1882" s="24"/>
      <c r="Z1882" s="22"/>
      <c r="AA1882" s="22"/>
      <c r="AB1882" s="22"/>
      <c r="AC1882" s="22"/>
      <c r="AD1882" s="22"/>
      <c r="AE1882" s="22"/>
      <c r="AF1882" s="22"/>
      <c r="AG1882" s="22"/>
      <c r="AH1882" s="22"/>
      <c r="AI1882" s="22"/>
      <c r="AJ1882" s="22"/>
      <c r="AK1882" s="22"/>
      <c r="AL1882" s="22"/>
      <c r="AM1882" s="22"/>
      <c r="AN1882" s="22"/>
      <c r="AO1882" s="22"/>
      <c r="AP1882" s="22"/>
      <c r="AQ1882" s="22"/>
      <c r="AR1882" s="22"/>
      <c r="AS1882" s="22"/>
      <c r="AT1882" s="22"/>
      <c r="AU1882" s="22"/>
      <c r="AV1882" s="22"/>
      <c r="AW1882" s="22"/>
      <c r="AX1882" s="22"/>
      <c r="AY1882" s="22"/>
      <c r="AZ1882" s="22"/>
      <c r="BA1882" s="22"/>
      <c r="BB1882" s="22"/>
      <c r="BC1882" s="22"/>
      <c r="BD1882" s="22"/>
      <c r="BE1882" s="24"/>
      <c r="BF1882" s="22"/>
      <c r="BG1882" s="22"/>
      <c r="BH1882" s="22"/>
      <c r="BI1882" s="22"/>
      <c r="BJ1882" s="22"/>
      <c r="BK1882" s="22"/>
      <c r="BL1882" s="22"/>
      <c r="BM1882" s="22"/>
      <c r="BN1882" s="22"/>
      <c r="BO1882" s="22"/>
      <c r="BP1882" s="22"/>
      <c r="BQ1882" s="22"/>
      <c r="BR1882" s="22"/>
      <c r="BS1882" s="22"/>
      <c r="BT1882" s="22"/>
      <c r="BU1882" s="22"/>
      <c r="BV1882" s="22"/>
      <c r="BW1882" s="22"/>
      <c r="BX1882" s="22"/>
      <c r="BY1882" s="22"/>
      <c r="BZ1882" s="22"/>
      <c r="CA1882" s="22"/>
      <c r="CB1882" s="22"/>
      <c r="CC1882" s="22"/>
      <c r="CD1882" s="22"/>
      <c r="CE1882" s="22"/>
      <c r="CF1882" s="22"/>
      <c r="CG1882" s="22"/>
      <c r="CH1882" s="22"/>
      <c r="CI1882" s="22"/>
      <c r="CJ1882" s="22"/>
      <c r="CK1882" s="24"/>
      <c r="CL1882" s="22"/>
      <c r="CM1882" s="22"/>
      <c r="CN1882" s="22"/>
      <c r="CO1882" s="22"/>
      <c r="CP1882" s="22"/>
      <c r="CQ1882" s="22"/>
      <c r="CR1882" s="22"/>
      <c r="CS1882" s="22"/>
      <c r="CT1882" s="22"/>
      <c r="CU1882" s="22"/>
      <c r="CV1882" s="22"/>
      <c r="CW1882" s="22"/>
      <c r="CX1882" s="22"/>
      <c r="CY1882" s="22"/>
      <c r="CZ1882" s="22"/>
      <c r="DA1882" s="22"/>
      <c r="DB1882" s="22"/>
      <c r="DC1882" s="22"/>
      <c r="DD1882" s="22"/>
      <c r="DE1882" s="22"/>
      <c r="DF1882" s="22"/>
      <c r="DG1882" s="22"/>
      <c r="DH1882" s="22"/>
      <c r="DI1882" s="22"/>
      <c r="DJ1882" s="22"/>
      <c r="DK1882" s="22"/>
      <c r="DL1882" s="22"/>
      <c r="DM1882" s="22"/>
      <c r="DN1882" s="22"/>
      <c r="DO1882" s="22"/>
      <c r="DP1882" s="22"/>
      <c r="DQ1882" s="24"/>
      <c r="DR1882" s="22"/>
      <c r="DS1882" s="22"/>
      <c r="DT1882" s="22"/>
      <c r="DU1882" s="22"/>
      <c r="DV1882" s="22"/>
      <c r="DW1882" s="22"/>
      <c r="DX1882" s="22"/>
      <c r="DY1882" s="22"/>
      <c r="DZ1882" s="22"/>
      <c r="EA1882" s="22"/>
      <c r="EB1882" s="22"/>
      <c r="EC1882" s="22"/>
      <c r="ED1882" s="22"/>
      <c r="EE1882" s="22"/>
      <c r="EF1882" s="22"/>
      <c r="EG1882" s="22"/>
      <c r="EH1882" s="22"/>
      <c r="EI1882" s="22"/>
      <c r="EJ1882" s="22"/>
      <c r="EK1882" s="22"/>
      <c r="EL1882" s="22"/>
      <c r="EM1882" s="22"/>
      <c r="EN1882" s="22"/>
      <c r="EO1882" s="22"/>
      <c r="EP1882" s="22"/>
      <c r="EQ1882" s="22"/>
      <c r="ER1882" s="22"/>
      <c r="ES1882" s="22"/>
      <c r="ET1882" s="22"/>
      <c r="EU1882" s="22"/>
      <c r="EV1882" s="22"/>
      <c r="EW1882" s="24"/>
      <c r="EX1882" s="22"/>
      <c r="EY1882" s="22"/>
      <c r="EZ1882" s="22"/>
      <c r="FA1882" s="22"/>
      <c r="FB1882" s="22"/>
      <c r="FC1882" s="22"/>
      <c r="FD1882" s="22"/>
      <c r="FE1882" s="22"/>
      <c r="FF1882" s="22"/>
      <c r="FG1882" s="22"/>
      <c r="FH1882" s="22"/>
      <c r="FI1882" s="22"/>
      <c r="FJ1882" s="22"/>
      <c r="FK1882" s="22"/>
      <c r="FL1882" s="22"/>
      <c r="FM1882" s="22"/>
      <c r="FN1882" s="22"/>
      <c r="FO1882" s="22"/>
      <c r="FP1882" s="22"/>
      <c r="FQ1882" s="22"/>
      <c r="FR1882" s="22"/>
      <c r="FS1882" s="22"/>
      <c r="FT1882" s="22"/>
      <c r="FU1882" s="22"/>
      <c r="FV1882" s="22"/>
      <c r="FW1882" s="22"/>
      <c r="FX1882" s="22"/>
      <c r="FY1882" s="22"/>
      <c r="FZ1882" s="22"/>
      <c r="GA1882" s="22"/>
      <c r="GB1882" s="22"/>
      <c r="GC1882" s="24"/>
      <c r="GD1882" s="22"/>
      <c r="GE1882" s="22"/>
      <c r="GF1882" s="22"/>
      <c r="GG1882" s="22"/>
      <c r="GH1882" s="22"/>
      <c r="GI1882" s="22"/>
      <c r="GJ1882" s="22"/>
      <c r="GK1882" s="22"/>
      <c r="GL1882" s="22"/>
      <c r="GM1882" s="22"/>
      <c r="GN1882" s="22"/>
      <c r="GO1882" s="22"/>
      <c r="GP1882" s="22"/>
      <c r="GQ1882" s="22"/>
      <c r="GR1882" s="22"/>
      <c r="GS1882" s="22"/>
      <c r="GT1882" s="22"/>
      <c r="GU1882" s="22"/>
      <c r="GV1882" s="22"/>
      <c r="GW1882" s="22"/>
      <c r="GX1882" s="22"/>
      <c r="GY1882" s="22"/>
      <c r="GZ1882" s="22"/>
      <c r="HA1882" s="22"/>
      <c r="HB1882" s="22"/>
      <c r="HC1882" s="22"/>
      <c r="HD1882" s="22"/>
      <c r="HE1882" s="22"/>
      <c r="HF1882" s="22"/>
      <c r="HG1882" s="22"/>
      <c r="HH1882" s="22"/>
      <c r="HI1882" s="24"/>
      <c r="HJ1882" s="22"/>
      <c r="HK1882" s="22"/>
      <c r="HL1882" s="22"/>
      <c r="HM1882" s="22"/>
      <c r="HN1882" s="22"/>
      <c r="HO1882" s="22"/>
      <c r="HP1882" s="22"/>
      <c r="HQ1882" s="22"/>
      <c r="HR1882" s="22"/>
      <c r="HS1882" s="22"/>
      <c r="HT1882" s="22"/>
      <c r="HU1882" s="22"/>
      <c r="HV1882" s="22"/>
      <c r="HW1882" s="22"/>
      <c r="HX1882" s="22"/>
      <c r="HY1882" s="22"/>
      <c r="HZ1882" s="22"/>
      <c r="IA1882" s="22"/>
      <c r="IB1882" s="22"/>
      <c r="IC1882" s="22"/>
      <c r="ID1882" s="22"/>
      <c r="IE1882" s="22"/>
      <c r="IF1882" s="22"/>
      <c r="IG1882" s="22"/>
      <c r="IH1882" s="22"/>
      <c r="II1882" s="22"/>
      <c r="IJ1882" s="22"/>
      <c r="IK1882" s="22"/>
      <c r="IL1882" s="22"/>
      <c r="IM1882" s="22"/>
      <c r="IN1882" s="22"/>
      <c r="IO1882" s="24"/>
      <c r="IP1882" s="22"/>
      <c r="IQ1882" s="22"/>
      <c r="IR1882" s="22"/>
      <c r="IS1882" s="22"/>
      <c r="IT1882" s="22"/>
      <c r="IU1882" s="22"/>
      <c r="IV1882" s="22"/>
      <c r="IW1882" s="22"/>
      <c r="IX1882" s="22"/>
      <c r="IY1882" s="22"/>
      <c r="IZ1882" s="22"/>
      <c r="JA1882" s="22"/>
      <c r="JB1882" s="22"/>
      <c r="JC1882" s="22"/>
      <c r="JD1882" s="22"/>
      <c r="JE1882" s="22"/>
      <c r="JF1882" s="22"/>
      <c r="JG1882" s="22"/>
      <c r="JH1882" s="22"/>
      <c r="JI1882" s="22"/>
      <c r="JJ1882" s="22"/>
      <c r="JK1882" s="22"/>
      <c r="JL1882" s="22"/>
      <c r="JM1882" s="22"/>
      <c r="JN1882" s="22"/>
      <c r="JO1882" s="22"/>
      <c r="JP1882" s="22"/>
      <c r="JQ1882" s="22"/>
      <c r="JR1882" s="22"/>
      <c r="JS1882" s="22"/>
      <c r="JT1882" s="22"/>
      <c r="JU1882" s="24"/>
      <c r="JV1882" s="22"/>
      <c r="JW1882" s="22"/>
      <c r="JX1882" s="22"/>
      <c r="JY1882" s="22"/>
      <c r="JZ1882" s="22"/>
      <c r="KA1882" s="22"/>
      <c r="KB1882" s="22"/>
      <c r="KC1882" s="22"/>
      <c r="KD1882" s="22"/>
      <c r="KE1882" s="22"/>
      <c r="KF1882" s="22"/>
      <c r="KG1882" s="22"/>
      <c r="KH1882" s="22"/>
      <c r="KI1882" s="22"/>
      <c r="KJ1882" s="22"/>
      <c r="KK1882" s="22"/>
      <c r="KL1882" s="22"/>
      <c r="KM1882" s="22"/>
      <c r="KN1882" s="22"/>
      <c r="KO1882" s="22"/>
      <c r="KP1882" s="22"/>
      <c r="KQ1882" s="22"/>
      <c r="KR1882" s="22"/>
      <c r="KS1882" s="22"/>
      <c r="KT1882" s="22"/>
      <c r="KU1882" s="22"/>
      <c r="KV1882" s="22"/>
      <c r="KW1882" s="22"/>
      <c r="KX1882" s="22"/>
      <c r="KY1882" s="22"/>
      <c r="KZ1882" s="22"/>
      <c r="LA1882" s="24"/>
      <c r="LB1882" s="22"/>
      <c r="LC1882" s="22"/>
      <c r="LD1882" s="22"/>
      <c r="LE1882" s="22"/>
      <c r="LF1882" s="22"/>
      <c r="LG1882" s="22"/>
      <c r="LH1882" s="22"/>
      <c r="LI1882" s="22"/>
      <c r="LJ1882" s="22"/>
      <c r="LK1882" s="22"/>
      <c r="LL1882" s="22"/>
      <c r="LM1882" s="22"/>
      <c r="LN1882" s="22"/>
      <c r="LO1882" s="22"/>
      <c r="LP1882" s="22"/>
      <c r="LQ1882" s="22"/>
      <c r="LR1882" s="22"/>
      <c r="LS1882" s="22"/>
      <c r="LT1882" s="22"/>
      <c r="LU1882" s="22"/>
      <c r="LV1882" s="22"/>
      <c r="LW1882" s="22"/>
      <c r="LX1882" s="22"/>
      <c r="LY1882" s="22"/>
      <c r="LZ1882" s="22"/>
      <c r="MA1882" s="22"/>
      <c r="MB1882" s="22"/>
      <c r="MC1882" s="22"/>
      <c r="MD1882" s="22"/>
      <c r="ME1882" s="22"/>
      <c r="MF1882" s="22"/>
      <c r="MG1882" s="24"/>
      <c r="MH1882" s="22"/>
      <c r="MI1882" s="22"/>
      <c r="MJ1882" s="22"/>
      <c r="MK1882" s="22"/>
      <c r="ML1882" s="22"/>
      <c r="MM1882" s="22"/>
      <c r="MN1882" s="22"/>
      <c r="MO1882" s="22"/>
      <c r="MP1882" s="22"/>
      <c r="MQ1882" s="22"/>
      <c r="MR1882" s="22"/>
      <c r="MS1882" s="22"/>
      <c r="MT1882" s="22"/>
      <c r="MU1882" s="22"/>
      <c r="MV1882" s="22"/>
      <c r="MW1882" s="22"/>
      <c r="MX1882" s="22"/>
      <c r="MY1882" s="22"/>
      <c r="MZ1882" s="22"/>
      <c r="NA1882" s="22"/>
      <c r="NB1882" s="22"/>
      <c r="NC1882" s="22"/>
      <c r="ND1882" s="22"/>
      <c r="NE1882" s="22"/>
      <c r="NF1882" s="22"/>
      <c r="NG1882" s="22"/>
      <c r="NH1882" s="22"/>
      <c r="NI1882" s="22"/>
      <c r="NJ1882" s="22"/>
      <c r="NK1882" s="22"/>
      <c r="NL1882" s="22"/>
      <c r="NM1882" s="24"/>
      <c r="NN1882" s="22"/>
      <c r="NO1882" s="22"/>
      <c r="NP1882" s="22"/>
      <c r="NQ1882" s="22"/>
      <c r="NR1882" s="22"/>
      <c r="NS1882" s="22"/>
      <c r="NT1882" s="22"/>
      <c r="NU1882" s="22"/>
      <c r="NV1882" s="22"/>
      <c r="NW1882" s="22"/>
      <c r="NX1882" s="22"/>
      <c r="NY1882" s="22"/>
      <c r="NZ1882" s="22"/>
      <c r="OA1882" s="22"/>
      <c r="OB1882" s="22"/>
      <c r="OC1882" s="22"/>
      <c r="OD1882" s="22"/>
      <c r="OE1882" s="22"/>
      <c r="OF1882" s="22"/>
      <c r="OG1882" s="22"/>
      <c r="OH1882" s="22"/>
      <c r="OI1882" s="22"/>
      <c r="OJ1882" s="22"/>
      <c r="OK1882" s="22"/>
      <c r="OL1882" s="22"/>
      <c r="OM1882" s="22"/>
      <c r="ON1882" s="22"/>
      <c r="OO1882" s="22"/>
      <c r="OP1882" s="22"/>
      <c r="OQ1882" s="22"/>
      <c r="OR1882" s="22"/>
    </row>
    <row r="1883" spans="1:408" ht="15" thickBot="1">
      <c r="A1883" s="1" t="str">
        <f t="shared" si="50"/>
        <v>-151</v>
      </c>
      <c r="B1883" s="12" t="str">
        <f t="shared" si="52"/>
        <v/>
      </c>
      <c r="C1883" s="13"/>
      <c r="D1883" s="14"/>
      <c r="E1883" s="15"/>
      <c r="F1883" s="15"/>
      <c r="G1883" s="15">
        <f t="shared" si="51"/>
        <v>0</v>
      </c>
      <c r="H1883" s="16"/>
      <c r="I1883" s="14"/>
      <c r="J1883" s="17"/>
      <c r="K1883" s="78"/>
      <c r="L1883" s="18"/>
      <c r="M1883" s="18"/>
      <c r="N1883" s="16" t="e">
        <f t="shared" ca="1" si="55"/>
        <v>#NAME?</v>
      </c>
      <c r="O1883" s="19"/>
      <c r="P1883" s="19"/>
      <c r="Q1883" s="20"/>
      <c r="R1883" s="21" t="e">
        <f t="array" ref="R1883">VLOOKUP(C1883,DB!A:D,2,FALSE)</f>
        <v>#N/A</v>
      </c>
      <c r="S1883" s="21" t="e">
        <f t="array" ref="S1883">VLOOKUP(C1883,DB!A:D,3,FALSE)</f>
        <v>#N/A</v>
      </c>
      <c r="T1883" s="22" t="s">
        <v>19</v>
      </c>
      <c r="U1883" s="1" t="str">
        <f t="shared" si="53"/>
        <v/>
      </c>
      <c r="V1883" s="23" t="e">
        <f t="shared" ca="1" si="54"/>
        <v>#NAME?</v>
      </c>
      <c r="X1883" s="24" t="e">
        <f>VLOOKUP(CONCATENATE(C1883,D1883),'Honor 2025'!A:D,4,FALSE)</f>
        <v>#N/A</v>
      </c>
      <c r="Y1883" s="24"/>
      <c r="Z1883" s="22"/>
      <c r="AA1883" s="22"/>
      <c r="AB1883" s="22"/>
      <c r="AC1883" s="22"/>
      <c r="AD1883" s="22"/>
      <c r="AE1883" s="22"/>
      <c r="AF1883" s="22"/>
      <c r="AG1883" s="22"/>
      <c r="AH1883" s="22"/>
      <c r="AI1883" s="22"/>
      <c r="AJ1883" s="22"/>
      <c r="AK1883" s="22"/>
      <c r="AL1883" s="22"/>
      <c r="AM1883" s="22"/>
      <c r="AN1883" s="22"/>
      <c r="AO1883" s="22"/>
      <c r="AP1883" s="22"/>
      <c r="AQ1883" s="22"/>
      <c r="AR1883" s="22"/>
      <c r="AS1883" s="22"/>
      <c r="AT1883" s="22"/>
      <c r="AU1883" s="22"/>
      <c r="AV1883" s="22"/>
      <c r="AW1883" s="22"/>
      <c r="AX1883" s="22"/>
      <c r="AY1883" s="22"/>
      <c r="AZ1883" s="22"/>
      <c r="BA1883" s="22"/>
      <c r="BB1883" s="22"/>
      <c r="BC1883" s="22"/>
      <c r="BD1883" s="22"/>
      <c r="BE1883" s="24"/>
      <c r="BF1883" s="22"/>
      <c r="BG1883" s="22"/>
      <c r="BH1883" s="22"/>
      <c r="BI1883" s="22"/>
      <c r="BJ1883" s="22"/>
      <c r="BK1883" s="22"/>
      <c r="BL1883" s="22"/>
      <c r="BM1883" s="22"/>
      <c r="BN1883" s="22"/>
      <c r="BO1883" s="22"/>
      <c r="BP1883" s="22"/>
      <c r="BQ1883" s="22"/>
      <c r="BR1883" s="22"/>
      <c r="BS1883" s="22"/>
      <c r="BT1883" s="22"/>
      <c r="BU1883" s="22"/>
      <c r="BV1883" s="22"/>
      <c r="BW1883" s="22"/>
      <c r="BX1883" s="22"/>
      <c r="BY1883" s="22"/>
      <c r="BZ1883" s="22"/>
      <c r="CA1883" s="22"/>
      <c r="CB1883" s="22"/>
      <c r="CC1883" s="22"/>
      <c r="CD1883" s="22"/>
      <c r="CE1883" s="22"/>
      <c r="CF1883" s="22"/>
      <c r="CG1883" s="22"/>
      <c r="CH1883" s="22"/>
      <c r="CI1883" s="22"/>
      <c r="CJ1883" s="22"/>
      <c r="CK1883" s="24"/>
      <c r="CL1883" s="22"/>
      <c r="CM1883" s="22"/>
      <c r="CN1883" s="22"/>
      <c r="CO1883" s="22"/>
      <c r="CP1883" s="22"/>
      <c r="CQ1883" s="22"/>
      <c r="CR1883" s="22"/>
      <c r="CS1883" s="22"/>
      <c r="CT1883" s="22"/>
      <c r="CU1883" s="22"/>
      <c r="CV1883" s="22"/>
      <c r="CW1883" s="22"/>
      <c r="CX1883" s="22"/>
      <c r="CY1883" s="22"/>
      <c r="CZ1883" s="22"/>
      <c r="DA1883" s="22"/>
      <c r="DB1883" s="22"/>
      <c r="DC1883" s="22"/>
      <c r="DD1883" s="22"/>
      <c r="DE1883" s="22"/>
      <c r="DF1883" s="22"/>
      <c r="DG1883" s="22"/>
      <c r="DH1883" s="22"/>
      <c r="DI1883" s="22"/>
      <c r="DJ1883" s="22"/>
      <c r="DK1883" s="22"/>
      <c r="DL1883" s="22"/>
      <c r="DM1883" s="22"/>
      <c r="DN1883" s="22"/>
      <c r="DO1883" s="22"/>
      <c r="DP1883" s="22"/>
      <c r="DQ1883" s="24"/>
      <c r="DR1883" s="22"/>
      <c r="DS1883" s="22"/>
      <c r="DT1883" s="22"/>
      <c r="DU1883" s="22"/>
      <c r="DV1883" s="22"/>
      <c r="DW1883" s="22"/>
      <c r="DX1883" s="22"/>
      <c r="DY1883" s="22"/>
      <c r="DZ1883" s="22"/>
      <c r="EA1883" s="22"/>
      <c r="EB1883" s="22"/>
      <c r="EC1883" s="22"/>
      <c r="ED1883" s="22"/>
      <c r="EE1883" s="22"/>
      <c r="EF1883" s="22"/>
      <c r="EG1883" s="22"/>
      <c r="EH1883" s="22"/>
      <c r="EI1883" s="22"/>
      <c r="EJ1883" s="22"/>
      <c r="EK1883" s="22"/>
      <c r="EL1883" s="22"/>
      <c r="EM1883" s="22"/>
      <c r="EN1883" s="22"/>
      <c r="EO1883" s="22"/>
      <c r="EP1883" s="22"/>
      <c r="EQ1883" s="22"/>
      <c r="ER1883" s="22"/>
      <c r="ES1883" s="22"/>
      <c r="ET1883" s="22"/>
      <c r="EU1883" s="22"/>
      <c r="EV1883" s="22"/>
      <c r="EW1883" s="24"/>
      <c r="EX1883" s="22"/>
      <c r="EY1883" s="22"/>
      <c r="EZ1883" s="22"/>
      <c r="FA1883" s="22"/>
      <c r="FB1883" s="22"/>
      <c r="FC1883" s="22"/>
      <c r="FD1883" s="22"/>
      <c r="FE1883" s="22"/>
      <c r="FF1883" s="22"/>
      <c r="FG1883" s="22"/>
      <c r="FH1883" s="22"/>
      <c r="FI1883" s="22"/>
      <c r="FJ1883" s="22"/>
      <c r="FK1883" s="22"/>
      <c r="FL1883" s="22"/>
      <c r="FM1883" s="22"/>
      <c r="FN1883" s="22"/>
      <c r="FO1883" s="22"/>
      <c r="FP1883" s="22"/>
      <c r="FQ1883" s="22"/>
      <c r="FR1883" s="22"/>
      <c r="FS1883" s="22"/>
      <c r="FT1883" s="22"/>
      <c r="FU1883" s="22"/>
      <c r="FV1883" s="22"/>
      <c r="FW1883" s="22"/>
      <c r="FX1883" s="22"/>
      <c r="FY1883" s="22"/>
      <c r="FZ1883" s="22"/>
      <c r="GA1883" s="22"/>
      <c r="GB1883" s="22"/>
      <c r="GC1883" s="24"/>
      <c r="GD1883" s="22"/>
      <c r="GE1883" s="22"/>
      <c r="GF1883" s="22"/>
      <c r="GG1883" s="22"/>
      <c r="GH1883" s="22"/>
      <c r="GI1883" s="22"/>
      <c r="GJ1883" s="22"/>
      <c r="GK1883" s="22"/>
      <c r="GL1883" s="22"/>
      <c r="GM1883" s="22"/>
      <c r="GN1883" s="22"/>
      <c r="GO1883" s="22"/>
      <c r="GP1883" s="22"/>
      <c r="GQ1883" s="22"/>
      <c r="GR1883" s="22"/>
      <c r="GS1883" s="22"/>
      <c r="GT1883" s="22"/>
      <c r="GU1883" s="22"/>
      <c r="GV1883" s="22"/>
      <c r="GW1883" s="22"/>
      <c r="GX1883" s="22"/>
      <c r="GY1883" s="22"/>
      <c r="GZ1883" s="22"/>
      <c r="HA1883" s="22"/>
      <c r="HB1883" s="22"/>
      <c r="HC1883" s="22"/>
      <c r="HD1883" s="22"/>
      <c r="HE1883" s="22"/>
      <c r="HF1883" s="22"/>
      <c r="HG1883" s="22"/>
      <c r="HH1883" s="22"/>
      <c r="HI1883" s="24"/>
      <c r="HJ1883" s="22"/>
      <c r="HK1883" s="22"/>
      <c r="HL1883" s="22"/>
      <c r="HM1883" s="22"/>
      <c r="HN1883" s="22"/>
      <c r="HO1883" s="22"/>
      <c r="HP1883" s="22"/>
      <c r="HQ1883" s="22"/>
      <c r="HR1883" s="22"/>
      <c r="HS1883" s="22"/>
      <c r="HT1883" s="22"/>
      <c r="HU1883" s="22"/>
      <c r="HV1883" s="22"/>
      <c r="HW1883" s="22"/>
      <c r="HX1883" s="22"/>
      <c r="HY1883" s="22"/>
      <c r="HZ1883" s="22"/>
      <c r="IA1883" s="22"/>
      <c r="IB1883" s="22"/>
      <c r="IC1883" s="22"/>
      <c r="ID1883" s="22"/>
      <c r="IE1883" s="22"/>
      <c r="IF1883" s="22"/>
      <c r="IG1883" s="22"/>
      <c r="IH1883" s="22"/>
      <c r="II1883" s="22"/>
      <c r="IJ1883" s="22"/>
      <c r="IK1883" s="22"/>
      <c r="IL1883" s="22"/>
      <c r="IM1883" s="22"/>
      <c r="IN1883" s="22"/>
      <c r="IO1883" s="24"/>
      <c r="IP1883" s="22"/>
      <c r="IQ1883" s="22"/>
      <c r="IR1883" s="22"/>
      <c r="IS1883" s="22"/>
      <c r="IT1883" s="22"/>
      <c r="IU1883" s="22"/>
      <c r="IV1883" s="22"/>
      <c r="IW1883" s="22"/>
      <c r="IX1883" s="22"/>
      <c r="IY1883" s="22"/>
      <c r="IZ1883" s="22"/>
      <c r="JA1883" s="22"/>
      <c r="JB1883" s="22"/>
      <c r="JC1883" s="22"/>
      <c r="JD1883" s="22"/>
      <c r="JE1883" s="22"/>
      <c r="JF1883" s="22"/>
      <c r="JG1883" s="22"/>
      <c r="JH1883" s="22"/>
      <c r="JI1883" s="22"/>
      <c r="JJ1883" s="22"/>
      <c r="JK1883" s="22"/>
      <c r="JL1883" s="22"/>
      <c r="JM1883" s="22"/>
      <c r="JN1883" s="22"/>
      <c r="JO1883" s="22"/>
      <c r="JP1883" s="22"/>
      <c r="JQ1883" s="22"/>
      <c r="JR1883" s="22"/>
      <c r="JS1883" s="22"/>
      <c r="JT1883" s="22"/>
      <c r="JU1883" s="24"/>
      <c r="JV1883" s="22"/>
      <c r="JW1883" s="22"/>
      <c r="JX1883" s="22"/>
      <c r="JY1883" s="22"/>
      <c r="JZ1883" s="22"/>
      <c r="KA1883" s="22"/>
      <c r="KB1883" s="22"/>
      <c r="KC1883" s="22"/>
      <c r="KD1883" s="22"/>
      <c r="KE1883" s="22"/>
      <c r="KF1883" s="22"/>
      <c r="KG1883" s="22"/>
      <c r="KH1883" s="22"/>
      <c r="KI1883" s="22"/>
      <c r="KJ1883" s="22"/>
      <c r="KK1883" s="22"/>
      <c r="KL1883" s="22"/>
      <c r="KM1883" s="22"/>
      <c r="KN1883" s="22"/>
      <c r="KO1883" s="22"/>
      <c r="KP1883" s="22"/>
      <c r="KQ1883" s="22"/>
      <c r="KR1883" s="22"/>
      <c r="KS1883" s="22"/>
      <c r="KT1883" s="22"/>
      <c r="KU1883" s="22"/>
      <c r="KV1883" s="22"/>
      <c r="KW1883" s="22"/>
      <c r="KX1883" s="22"/>
      <c r="KY1883" s="22"/>
      <c r="KZ1883" s="22"/>
      <c r="LA1883" s="24"/>
      <c r="LB1883" s="22"/>
      <c r="LC1883" s="22"/>
      <c r="LD1883" s="22"/>
      <c r="LE1883" s="22"/>
      <c r="LF1883" s="22"/>
      <c r="LG1883" s="22"/>
      <c r="LH1883" s="22"/>
      <c r="LI1883" s="22"/>
      <c r="LJ1883" s="22"/>
      <c r="LK1883" s="22"/>
      <c r="LL1883" s="22"/>
      <c r="LM1883" s="22"/>
      <c r="LN1883" s="22"/>
      <c r="LO1883" s="22"/>
      <c r="LP1883" s="22"/>
      <c r="LQ1883" s="22"/>
      <c r="LR1883" s="22"/>
      <c r="LS1883" s="22"/>
      <c r="LT1883" s="22"/>
      <c r="LU1883" s="22"/>
      <c r="LV1883" s="22"/>
      <c r="LW1883" s="22"/>
      <c r="LX1883" s="22"/>
      <c r="LY1883" s="22"/>
      <c r="LZ1883" s="22"/>
      <c r="MA1883" s="22"/>
      <c r="MB1883" s="22"/>
      <c r="MC1883" s="22"/>
      <c r="MD1883" s="22"/>
      <c r="ME1883" s="22"/>
      <c r="MF1883" s="22"/>
      <c r="MG1883" s="24"/>
      <c r="MH1883" s="22"/>
      <c r="MI1883" s="22"/>
      <c r="MJ1883" s="22"/>
      <c r="MK1883" s="22"/>
      <c r="ML1883" s="22"/>
      <c r="MM1883" s="22"/>
      <c r="MN1883" s="22"/>
      <c r="MO1883" s="22"/>
      <c r="MP1883" s="22"/>
      <c r="MQ1883" s="22"/>
      <c r="MR1883" s="22"/>
      <c r="MS1883" s="22"/>
      <c r="MT1883" s="22"/>
      <c r="MU1883" s="22"/>
      <c r="MV1883" s="22"/>
      <c r="MW1883" s="22"/>
      <c r="MX1883" s="22"/>
      <c r="MY1883" s="22"/>
      <c r="MZ1883" s="22"/>
      <c r="NA1883" s="22"/>
      <c r="NB1883" s="22"/>
      <c r="NC1883" s="22"/>
      <c r="ND1883" s="22"/>
      <c r="NE1883" s="22"/>
      <c r="NF1883" s="22"/>
      <c r="NG1883" s="22"/>
      <c r="NH1883" s="22"/>
      <c r="NI1883" s="22"/>
      <c r="NJ1883" s="22"/>
      <c r="NK1883" s="22"/>
      <c r="NL1883" s="22"/>
      <c r="NM1883" s="24"/>
      <c r="NN1883" s="22"/>
      <c r="NO1883" s="22"/>
      <c r="NP1883" s="22"/>
      <c r="NQ1883" s="22"/>
      <c r="NR1883" s="22"/>
      <c r="NS1883" s="22"/>
      <c r="NT1883" s="22"/>
      <c r="NU1883" s="22"/>
      <c r="NV1883" s="22"/>
      <c r="NW1883" s="22"/>
      <c r="NX1883" s="22"/>
      <c r="NY1883" s="22"/>
      <c r="NZ1883" s="22"/>
      <c r="OA1883" s="22"/>
      <c r="OB1883" s="22"/>
      <c r="OC1883" s="22"/>
      <c r="OD1883" s="22"/>
      <c r="OE1883" s="22"/>
      <c r="OF1883" s="22"/>
      <c r="OG1883" s="22"/>
      <c r="OH1883" s="22"/>
      <c r="OI1883" s="22"/>
      <c r="OJ1883" s="22"/>
      <c r="OK1883" s="22"/>
      <c r="OL1883" s="22"/>
      <c r="OM1883" s="22"/>
      <c r="ON1883" s="22"/>
      <c r="OO1883" s="22"/>
      <c r="OP1883" s="22"/>
      <c r="OQ1883" s="22"/>
      <c r="OR1883" s="22"/>
    </row>
    <row r="1884" spans="1:408" ht="15" thickBot="1">
      <c r="A1884" s="1" t="str">
        <f t="shared" si="50"/>
        <v>-152</v>
      </c>
      <c r="B1884" s="12" t="str">
        <f t="shared" si="52"/>
        <v/>
      </c>
      <c r="C1884" s="13"/>
      <c r="D1884" s="14"/>
      <c r="E1884" s="15"/>
      <c r="F1884" s="15"/>
      <c r="G1884" s="15">
        <f t="shared" si="51"/>
        <v>0</v>
      </c>
      <c r="H1884" s="16"/>
      <c r="I1884" s="14"/>
      <c r="J1884" s="17"/>
      <c r="K1884" s="79"/>
      <c r="L1884" s="18"/>
      <c r="M1884" s="18"/>
      <c r="N1884" s="16" t="e">
        <f t="shared" ca="1" si="55"/>
        <v>#NAME?</v>
      </c>
      <c r="O1884" s="19"/>
      <c r="P1884" s="19"/>
      <c r="Q1884" s="20"/>
      <c r="R1884" s="21" t="e">
        <f t="array" ref="R1884">VLOOKUP(C1884,DB!A:D,2,FALSE)</f>
        <v>#N/A</v>
      </c>
      <c r="S1884" s="21" t="e">
        <f t="array" ref="S1884">VLOOKUP(C1884,DB!A:D,3,FALSE)</f>
        <v>#N/A</v>
      </c>
      <c r="T1884" s="22" t="s">
        <v>19</v>
      </c>
      <c r="U1884" s="1" t="str">
        <f t="shared" si="53"/>
        <v/>
      </c>
      <c r="V1884" s="23" t="e">
        <f t="shared" ca="1" si="54"/>
        <v>#NAME?</v>
      </c>
      <c r="X1884" s="24" t="e">
        <f>VLOOKUP(CONCATENATE(C1884,D1884),'Honor 2025'!A:D,4,FALSE)</f>
        <v>#N/A</v>
      </c>
      <c r="Y1884" s="24"/>
      <c r="Z1884" s="22"/>
      <c r="AA1884" s="22"/>
      <c r="AB1884" s="22"/>
      <c r="AC1884" s="22"/>
      <c r="AD1884" s="22"/>
      <c r="AE1884" s="22"/>
      <c r="AF1884" s="22"/>
      <c r="AG1884" s="22"/>
      <c r="AH1884" s="22"/>
      <c r="AI1884" s="22"/>
      <c r="AJ1884" s="22"/>
      <c r="AK1884" s="22"/>
      <c r="AL1884" s="22"/>
      <c r="AM1884" s="22"/>
      <c r="AN1884" s="22"/>
      <c r="AO1884" s="22"/>
      <c r="AP1884" s="22"/>
      <c r="AQ1884" s="22"/>
      <c r="AR1884" s="22"/>
      <c r="AS1884" s="22"/>
      <c r="AT1884" s="22"/>
      <c r="AU1884" s="22"/>
      <c r="AV1884" s="22"/>
      <c r="AW1884" s="22"/>
      <c r="AX1884" s="22"/>
      <c r="AY1884" s="22"/>
      <c r="AZ1884" s="22"/>
      <c r="BA1884" s="22"/>
      <c r="BB1884" s="22"/>
      <c r="BC1884" s="22"/>
      <c r="BD1884" s="22"/>
      <c r="BE1884" s="24"/>
      <c r="BF1884" s="22"/>
      <c r="BG1884" s="22"/>
      <c r="BH1884" s="22"/>
      <c r="BI1884" s="22"/>
      <c r="BJ1884" s="22"/>
      <c r="BK1884" s="22"/>
      <c r="BL1884" s="22"/>
      <c r="BM1884" s="22"/>
      <c r="BN1884" s="22"/>
      <c r="BO1884" s="22"/>
      <c r="BP1884" s="22"/>
      <c r="BQ1884" s="22"/>
      <c r="BR1884" s="22"/>
      <c r="BS1884" s="22"/>
      <c r="BT1884" s="22"/>
      <c r="BU1884" s="22"/>
      <c r="BV1884" s="22"/>
      <c r="BW1884" s="22"/>
      <c r="BX1884" s="22"/>
      <c r="BY1884" s="22"/>
      <c r="BZ1884" s="22"/>
      <c r="CA1884" s="22"/>
      <c r="CB1884" s="22"/>
      <c r="CC1884" s="22"/>
      <c r="CD1884" s="22"/>
      <c r="CE1884" s="22"/>
      <c r="CF1884" s="22"/>
      <c r="CG1884" s="22"/>
      <c r="CH1884" s="22"/>
      <c r="CI1884" s="22"/>
      <c r="CJ1884" s="22"/>
      <c r="CK1884" s="24"/>
      <c r="CL1884" s="22"/>
      <c r="CM1884" s="22"/>
      <c r="CN1884" s="22"/>
      <c r="CO1884" s="22"/>
      <c r="CP1884" s="22"/>
      <c r="CQ1884" s="22"/>
      <c r="CR1884" s="22"/>
      <c r="CS1884" s="22"/>
      <c r="CT1884" s="22"/>
      <c r="CU1884" s="22"/>
      <c r="CV1884" s="22"/>
      <c r="CW1884" s="22"/>
      <c r="CX1884" s="22"/>
      <c r="CY1884" s="22"/>
      <c r="CZ1884" s="22"/>
      <c r="DA1884" s="22"/>
      <c r="DB1884" s="22"/>
      <c r="DC1884" s="22"/>
      <c r="DD1884" s="22"/>
      <c r="DE1884" s="22"/>
      <c r="DF1884" s="22"/>
      <c r="DG1884" s="22"/>
      <c r="DH1884" s="22"/>
      <c r="DI1884" s="22"/>
      <c r="DJ1884" s="22"/>
      <c r="DK1884" s="22"/>
      <c r="DL1884" s="22"/>
      <c r="DM1884" s="22"/>
      <c r="DN1884" s="22"/>
      <c r="DO1884" s="22"/>
      <c r="DP1884" s="22"/>
      <c r="DQ1884" s="24"/>
      <c r="DR1884" s="22"/>
      <c r="DS1884" s="22"/>
      <c r="DT1884" s="22"/>
      <c r="DU1884" s="22"/>
      <c r="DV1884" s="22"/>
      <c r="DW1884" s="22"/>
      <c r="DX1884" s="22"/>
      <c r="DY1884" s="22"/>
      <c r="DZ1884" s="22"/>
      <c r="EA1884" s="22"/>
      <c r="EB1884" s="22"/>
      <c r="EC1884" s="22"/>
      <c r="ED1884" s="22"/>
      <c r="EE1884" s="22"/>
      <c r="EF1884" s="22"/>
      <c r="EG1884" s="22"/>
      <c r="EH1884" s="22"/>
      <c r="EI1884" s="22"/>
      <c r="EJ1884" s="22"/>
      <c r="EK1884" s="22"/>
      <c r="EL1884" s="22"/>
      <c r="EM1884" s="22"/>
      <c r="EN1884" s="22"/>
      <c r="EO1884" s="22"/>
      <c r="EP1884" s="22"/>
      <c r="EQ1884" s="22"/>
      <c r="ER1884" s="22"/>
      <c r="ES1884" s="22"/>
      <c r="ET1884" s="22"/>
      <c r="EU1884" s="22"/>
      <c r="EV1884" s="22"/>
      <c r="EW1884" s="24"/>
      <c r="EX1884" s="22"/>
      <c r="EY1884" s="22"/>
      <c r="EZ1884" s="22"/>
      <c r="FA1884" s="22"/>
      <c r="FB1884" s="22"/>
      <c r="FC1884" s="22"/>
      <c r="FD1884" s="22"/>
      <c r="FE1884" s="22"/>
      <c r="FF1884" s="22"/>
      <c r="FG1884" s="22"/>
      <c r="FH1884" s="22"/>
      <c r="FI1884" s="22"/>
      <c r="FJ1884" s="22"/>
      <c r="FK1884" s="22"/>
      <c r="FL1884" s="22"/>
      <c r="FM1884" s="22"/>
      <c r="FN1884" s="22"/>
      <c r="FO1884" s="22"/>
      <c r="FP1884" s="22"/>
      <c r="FQ1884" s="22"/>
      <c r="FR1884" s="22"/>
      <c r="FS1884" s="22"/>
      <c r="FT1884" s="22"/>
      <c r="FU1884" s="22"/>
      <c r="FV1884" s="22"/>
      <c r="FW1884" s="22"/>
      <c r="FX1884" s="22"/>
      <c r="FY1884" s="22"/>
      <c r="FZ1884" s="22"/>
      <c r="GA1884" s="22"/>
      <c r="GB1884" s="22"/>
      <c r="GC1884" s="24"/>
      <c r="GD1884" s="22"/>
      <c r="GE1884" s="22"/>
      <c r="GF1884" s="22"/>
      <c r="GG1884" s="22"/>
      <c r="GH1884" s="22"/>
      <c r="GI1884" s="22"/>
      <c r="GJ1884" s="22"/>
      <c r="GK1884" s="22"/>
      <c r="GL1884" s="22"/>
      <c r="GM1884" s="22"/>
      <c r="GN1884" s="22"/>
      <c r="GO1884" s="22"/>
      <c r="GP1884" s="22"/>
      <c r="GQ1884" s="22"/>
      <c r="GR1884" s="22"/>
      <c r="GS1884" s="22"/>
      <c r="GT1884" s="22"/>
      <c r="GU1884" s="22"/>
      <c r="GV1884" s="22"/>
      <c r="GW1884" s="22"/>
      <c r="GX1884" s="22"/>
      <c r="GY1884" s="22"/>
      <c r="GZ1884" s="22"/>
      <c r="HA1884" s="22"/>
      <c r="HB1884" s="22"/>
      <c r="HC1884" s="22"/>
      <c r="HD1884" s="22"/>
      <c r="HE1884" s="22"/>
      <c r="HF1884" s="22"/>
      <c r="HG1884" s="22"/>
      <c r="HH1884" s="22"/>
      <c r="HI1884" s="24"/>
      <c r="HJ1884" s="22"/>
      <c r="HK1884" s="22"/>
      <c r="HL1884" s="22"/>
      <c r="HM1884" s="22"/>
      <c r="HN1884" s="22"/>
      <c r="HO1884" s="22"/>
      <c r="HP1884" s="22"/>
      <c r="HQ1884" s="22"/>
      <c r="HR1884" s="22"/>
      <c r="HS1884" s="22"/>
      <c r="HT1884" s="22"/>
      <c r="HU1884" s="22"/>
      <c r="HV1884" s="22"/>
      <c r="HW1884" s="22"/>
      <c r="HX1884" s="22"/>
      <c r="HY1884" s="22"/>
      <c r="HZ1884" s="22"/>
      <c r="IA1884" s="22"/>
      <c r="IB1884" s="22"/>
      <c r="IC1884" s="22"/>
      <c r="ID1884" s="22"/>
      <c r="IE1884" s="22"/>
      <c r="IF1884" s="22"/>
      <c r="IG1884" s="22"/>
      <c r="IH1884" s="22"/>
      <c r="II1884" s="22"/>
      <c r="IJ1884" s="22"/>
      <c r="IK1884" s="22"/>
      <c r="IL1884" s="22"/>
      <c r="IM1884" s="22"/>
      <c r="IN1884" s="22"/>
      <c r="IO1884" s="24"/>
      <c r="IP1884" s="22"/>
      <c r="IQ1884" s="22"/>
      <c r="IR1884" s="22"/>
      <c r="IS1884" s="22"/>
      <c r="IT1884" s="22"/>
      <c r="IU1884" s="22"/>
      <c r="IV1884" s="22"/>
      <c r="IW1884" s="22"/>
      <c r="IX1884" s="22"/>
      <c r="IY1884" s="22"/>
      <c r="IZ1884" s="22"/>
      <c r="JA1884" s="22"/>
      <c r="JB1884" s="22"/>
      <c r="JC1884" s="22"/>
      <c r="JD1884" s="22"/>
      <c r="JE1884" s="22"/>
      <c r="JF1884" s="22"/>
      <c r="JG1884" s="22"/>
      <c r="JH1884" s="22"/>
      <c r="JI1884" s="22"/>
      <c r="JJ1884" s="22"/>
      <c r="JK1884" s="22"/>
      <c r="JL1884" s="22"/>
      <c r="JM1884" s="22"/>
      <c r="JN1884" s="22"/>
      <c r="JO1884" s="22"/>
      <c r="JP1884" s="22"/>
      <c r="JQ1884" s="22"/>
      <c r="JR1884" s="22"/>
      <c r="JS1884" s="22"/>
      <c r="JT1884" s="22"/>
      <c r="JU1884" s="24"/>
      <c r="JV1884" s="22"/>
      <c r="JW1884" s="22"/>
      <c r="JX1884" s="22"/>
      <c r="JY1884" s="22"/>
      <c r="JZ1884" s="22"/>
      <c r="KA1884" s="22"/>
      <c r="KB1884" s="22"/>
      <c r="KC1884" s="22"/>
      <c r="KD1884" s="22"/>
      <c r="KE1884" s="22"/>
      <c r="KF1884" s="22"/>
      <c r="KG1884" s="22"/>
      <c r="KH1884" s="22"/>
      <c r="KI1884" s="22"/>
      <c r="KJ1884" s="22"/>
      <c r="KK1884" s="22"/>
      <c r="KL1884" s="22"/>
      <c r="KM1884" s="22"/>
      <c r="KN1884" s="22"/>
      <c r="KO1884" s="22"/>
      <c r="KP1884" s="22"/>
      <c r="KQ1884" s="22"/>
      <c r="KR1884" s="22"/>
      <c r="KS1884" s="22"/>
      <c r="KT1884" s="22"/>
      <c r="KU1884" s="22"/>
      <c r="KV1884" s="22"/>
      <c r="KW1884" s="22"/>
      <c r="KX1884" s="22"/>
      <c r="KY1884" s="22"/>
      <c r="KZ1884" s="22"/>
      <c r="LA1884" s="24"/>
      <c r="LB1884" s="22"/>
      <c r="LC1884" s="22"/>
      <c r="LD1884" s="22"/>
      <c r="LE1884" s="22"/>
      <c r="LF1884" s="22"/>
      <c r="LG1884" s="22"/>
      <c r="LH1884" s="22"/>
      <c r="LI1884" s="22"/>
      <c r="LJ1884" s="22"/>
      <c r="LK1884" s="22"/>
      <c r="LL1884" s="22"/>
      <c r="LM1884" s="22"/>
      <c r="LN1884" s="22"/>
      <c r="LO1884" s="22"/>
      <c r="LP1884" s="22"/>
      <c r="LQ1884" s="22"/>
      <c r="LR1884" s="22"/>
      <c r="LS1884" s="22"/>
      <c r="LT1884" s="22"/>
      <c r="LU1884" s="22"/>
      <c r="LV1884" s="22"/>
      <c r="LW1884" s="22"/>
      <c r="LX1884" s="22"/>
      <c r="LY1884" s="22"/>
      <c r="LZ1884" s="22"/>
      <c r="MA1884" s="22"/>
      <c r="MB1884" s="22"/>
      <c r="MC1884" s="22"/>
      <c r="MD1884" s="22"/>
      <c r="ME1884" s="22"/>
      <c r="MF1884" s="22"/>
      <c r="MG1884" s="24"/>
      <c r="MH1884" s="22"/>
      <c r="MI1884" s="22"/>
      <c r="MJ1884" s="22"/>
      <c r="MK1884" s="22"/>
      <c r="ML1884" s="22"/>
      <c r="MM1884" s="22"/>
      <c r="MN1884" s="22"/>
      <c r="MO1884" s="22"/>
      <c r="MP1884" s="22"/>
      <c r="MQ1884" s="22"/>
      <c r="MR1884" s="22"/>
      <c r="MS1884" s="22"/>
      <c r="MT1884" s="22"/>
      <c r="MU1884" s="22"/>
      <c r="MV1884" s="22"/>
      <c r="MW1884" s="22"/>
      <c r="MX1884" s="22"/>
      <c r="MY1884" s="22"/>
      <c r="MZ1884" s="22"/>
      <c r="NA1884" s="22"/>
      <c r="NB1884" s="22"/>
      <c r="NC1884" s="22"/>
      <c r="ND1884" s="22"/>
      <c r="NE1884" s="22"/>
      <c r="NF1884" s="22"/>
      <c r="NG1884" s="22"/>
      <c r="NH1884" s="22"/>
      <c r="NI1884" s="22"/>
      <c r="NJ1884" s="22"/>
      <c r="NK1884" s="22"/>
      <c r="NL1884" s="22"/>
      <c r="NM1884" s="24"/>
      <c r="NN1884" s="22"/>
      <c r="NO1884" s="22"/>
      <c r="NP1884" s="22"/>
      <c r="NQ1884" s="22"/>
      <c r="NR1884" s="22"/>
      <c r="NS1884" s="22"/>
      <c r="NT1884" s="22"/>
      <c r="NU1884" s="22"/>
      <c r="NV1884" s="22"/>
      <c r="NW1884" s="22"/>
      <c r="NX1884" s="22"/>
      <c r="NY1884" s="22"/>
      <c r="NZ1884" s="22"/>
      <c r="OA1884" s="22"/>
      <c r="OB1884" s="22"/>
      <c r="OC1884" s="22"/>
      <c r="OD1884" s="22"/>
      <c r="OE1884" s="22"/>
      <c r="OF1884" s="22"/>
      <c r="OG1884" s="22"/>
      <c r="OH1884" s="22"/>
      <c r="OI1884" s="22"/>
      <c r="OJ1884" s="22"/>
      <c r="OK1884" s="22"/>
      <c r="OL1884" s="22"/>
      <c r="OM1884" s="22"/>
      <c r="ON1884" s="22"/>
      <c r="OO1884" s="22"/>
      <c r="OP1884" s="22"/>
      <c r="OQ1884" s="22"/>
      <c r="OR1884" s="22"/>
    </row>
    <row r="1885" spans="1:408" ht="15" thickBot="1">
      <c r="A1885" s="1" t="str">
        <f t="shared" si="50"/>
        <v>-153</v>
      </c>
      <c r="B1885" s="12" t="str">
        <f t="shared" si="52"/>
        <v/>
      </c>
      <c r="C1885" s="13"/>
      <c r="D1885" s="14"/>
      <c r="E1885" s="15"/>
      <c r="F1885" s="15"/>
      <c r="G1885" s="15">
        <f t="shared" si="51"/>
        <v>0</v>
      </c>
      <c r="H1885" s="16"/>
      <c r="I1885" s="14"/>
      <c r="J1885" s="17"/>
      <c r="K1885" s="78"/>
      <c r="L1885" s="18"/>
      <c r="M1885" s="18"/>
      <c r="N1885" s="16" t="e">
        <f t="shared" ca="1" si="55"/>
        <v>#NAME?</v>
      </c>
      <c r="O1885" s="19"/>
      <c r="P1885" s="19"/>
      <c r="Q1885" s="20"/>
      <c r="R1885" s="21" t="e">
        <f t="array" ref="R1885">VLOOKUP(C1885,DB!A:D,2,FALSE)</f>
        <v>#N/A</v>
      </c>
      <c r="S1885" s="21" t="e">
        <f t="array" ref="S1885">VLOOKUP(C1885,DB!A:D,3,FALSE)</f>
        <v>#N/A</v>
      </c>
      <c r="T1885" s="22" t="s">
        <v>19</v>
      </c>
      <c r="U1885" s="1" t="str">
        <f t="shared" si="53"/>
        <v/>
      </c>
      <c r="V1885" s="23" t="e">
        <f t="shared" ca="1" si="54"/>
        <v>#NAME?</v>
      </c>
      <c r="X1885" s="24" t="e">
        <f>VLOOKUP(CONCATENATE(C1885,D1885),'Honor 2025'!A:D,4,FALSE)</f>
        <v>#N/A</v>
      </c>
      <c r="Y1885" s="24"/>
      <c r="Z1885" s="22"/>
      <c r="AA1885" s="22"/>
      <c r="AB1885" s="22"/>
      <c r="AC1885" s="22"/>
      <c r="AD1885" s="22"/>
      <c r="AE1885" s="22"/>
      <c r="AF1885" s="22"/>
      <c r="AG1885" s="22"/>
      <c r="AH1885" s="22"/>
      <c r="AI1885" s="22"/>
      <c r="AJ1885" s="22"/>
      <c r="AK1885" s="22"/>
      <c r="AL1885" s="22"/>
      <c r="AM1885" s="22"/>
      <c r="AN1885" s="22"/>
      <c r="AO1885" s="22"/>
      <c r="AP1885" s="22"/>
      <c r="AQ1885" s="22"/>
      <c r="AR1885" s="22"/>
      <c r="AS1885" s="22"/>
      <c r="AT1885" s="22"/>
      <c r="AU1885" s="22"/>
      <c r="AV1885" s="22"/>
      <c r="AW1885" s="22"/>
      <c r="AX1885" s="22"/>
      <c r="AY1885" s="22"/>
      <c r="AZ1885" s="22"/>
      <c r="BA1885" s="22"/>
      <c r="BB1885" s="22"/>
      <c r="BC1885" s="22"/>
      <c r="BD1885" s="22"/>
      <c r="BE1885" s="24"/>
      <c r="BF1885" s="22"/>
      <c r="BG1885" s="22"/>
      <c r="BH1885" s="22"/>
      <c r="BI1885" s="22"/>
      <c r="BJ1885" s="22"/>
      <c r="BK1885" s="22"/>
      <c r="BL1885" s="22"/>
      <c r="BM1885" s="22"/>
      <c r="BN1885" s="22"/>
      <c r="BO1885" s="22"/>
      <c r="BP1885" s="22"/>
      <c r="BQ1885" s="22"/>
      <c r="BR1885" s="22"/>
      <c r="BS1885" s="22"/>
      <c r="BT1885" s="22"/>
      <c r="BU1885" s="22"/>
      <c r="BV1885" s="22"/>
      <c r="BW1885" s="22"/>
      <c r="BX1885" s="22"/>
      <c r="BY1885" s="22"/>
      <c r="BZ1885" s="22"/>
      <c r="CA1885" s="22"/>
      <c r="CB1885" s="22"/>
      <c r="CC1885" s="22"/>
      <c r="CD1885" s="22"/>
      <c r="CE1885" s="22"/>
      <c r="CF1885" s="22"/>
      <c r="CG1885" s="22"/>
      <c r="CH1885" s="22"/>
      <c r="CI1885" s="22"/>
      <c r="CJ1885" s="22"/>
      <c r="CK1885" s="24"/>
      <c r="CL1885" s="22"/>
      <c r="CM1885" s="22"/>
      <c r="CN1885" s="22"/>
      <c r="CO1885" s="22"/>
      <c r="CP1885" s="22"/>
      <c r="CQ1885" s="22"/>
      <c r="CR1885" s="22"/>
      <c r="CS1885" s="22"/>
      <c r="CT1885" s="22"/>
      <c r="CU1885" s="22"/>
      <c r="CV1885" s="22"/>
      <c r="CW1885" s="22"/>
      <c r="CX1885" s="22"/>
      <c r="CY1885" s="22"/>
      <c r="CZ1885" s="22"/>
      <c r="DA1885" s="22"/>
      <c r="DB1885" s="22"/>
      <c r="DC1885" s="22"/>
      <c r="DD1885" s="22"/>
      <c r="DE1885" s="22"/>
      <c r="DF1885" s="22"/>
      <c r="DG1885" s="22"/>
      <c r="DH1885" s="22"/>
      <c r="DI1885" s="22"/>
      <c r="DJ1885" s="22"/>
      <c r="DK1885" s="22"/>
      <c r="DL1885" s="22"/>
      <c r="DM1885" s="22"/>
      <c r="DN1885" s="22"/>
      <c r="DO1885" s="22"/>
      <c r="DP1885" s="22"/>
      <c r="DQ1885" s="24"/>
      <c r="DR1885" s="22"/>
      <c r="DS1885" s="22"/>
      <c r="DT1885" s="22"/>
      <c r="DU1885" s="22"/>
      <c r="DV1885" s="22"/>
      <c r="DW1885" s="22"/>
      <c r="DX1885" s="22"/>
      <c r="DY1885" s="22"/>
      <c r="DZ1885" s="22"/>
      <c r="EA1885" s="22"/>
      <c r="EB1885" s="22"/>
      <c r="EC1885" s="22"/>
      <c r="ED1885" s="22"/>
      <c r="EE1885" s="22"/>
      <c r="EF1885" s="22"/>
      <c r="EG1885" s="22"/>
      <c r="EH1885" s="22"/>
      <c r="EI1885" s="22"/>
      <c r="EJ1885" s="22"/>
      <c r="EK1885" s="22"/>
      <c r="EL1885" s="22"/>
      <c r="EM1885" s="22"/>
      <c r="EN1885" s="22"/>
      <c r="EO1885" s="22"/>
      <c r="EP1885" s="22"/>
      <c r="EQ1885" s="22"/>
      <c r="ER1885" s="22"/>
      <c r="ES1885" s="22"/>
      <c r="ET1885" s="22"/>
      <c r="EU1885" s="22"/>
      <c r="EV1885" s="22"/>
      <c r="EW1885" s="24"/>
      <c r="EX1885" s="22"/>
      <c r="EY1885" s="22"/>
      <c r="EZ1885" s="22"/>
      <c r="FA1885" s="22"/>
      <c r="FB1885" s="22"/>
      <c r="FC1885" s="22"/>
      <c r="FD1885" s="22"/>
      <c r="FE1885" s="22"/>
      <c r="FF1885" s="22"/>
      <c r="FG1885" s="22"/>
      <c r="FH1885" s="22"/>
      <c r="FI1885" s="22"/>
      <c r="FJ1885" s="22"/>
      <c r="FK1885" s="22"/>
      <c r="FL1885" s="22"/>
      <c r="FM1885" s="22"/>
      <c r="FN1885" s="22"/>
      <c r="FO1885" s="22"/>
      <c r="FP1885" s="22"/>
      <c r="FQ1885" s="22"/>
      <c r="FR1885" s="22"/>
      <c r="FS1885" s="22"/>
      <c r="FT1885" s="22"/>
      <c r="FU1885" s="22"/>
      <c r="FV1885" s="22"/>
      <c r="FW1885" s="22"/>
      <c r="FX1885" s="22"/>
      <c r="FY1885" s="22"/>
      <c r="FZ1885" s="22"/>
      <c r="GA1885" s="22"/>
      <c r="GB1885" s="22"/>
      <c r="GC1885" s="24"/>
      <c r="GD1885" s="22"/>
      <c r="GE1885" s="22"/>
      <c r="GF1885" s="22"/>
      <c r="GG1885" s="22"/>
      <c r="GH1885" s="22"/>
      <c r="GI1885" s="22"/>
      <c r="GJ1885" s="22"/>
      <c r="GK1885" s="22"/>
      <c r="GL1885" s="22"/>
      <c r="GM1885" s="22"/>
      <c r="GN1885" s="22"/>
      <c r="GO1885" s="22"/>
      <c r="GP1885" s="22"/>
      <c r="GQ1885" s="22"/>
      <c r="GR1885" s="22"/>
      <c r="GS1885" s="22"/>
      <c r="GT1885" s="22"/>
      <c r="GU1885" s="22"/>
      <c r="GV1885" s="22"/>
      <c r="GW1885" s="22"/>
      <c r="GX1885" s="22"/>
      <c r="GY1885" s="22"/>
      <c r="GZ1885" s="22"/>
      <c r="HA1885" s="22"/>
      <c r="HB1885" s="22"/>
      <c r="HC1885" s="22"/>
      <c r="HD1885" s="22"/>
      <c r="HE1885" s="22"/>
      <c r="HF1885" s="22"/>
      <c r="HG1885" s="22"/>
      <c r="HH1885" s="22"/>
      <c r="HI1885" s="24"/>
      <c r="HJ1885" s="22"/>
      <c r="HK1885" s="22"/>
      <c r="HL1885" s="22"/>
      <c r="HM1885" s="22"/>
      <c r="HN1885" s="22"/>
      <c r="HO1885" s="22"/>
      <c r="HP1885" s="22"/>
      <c r="HQ1885" s="22"/>
      <c r="HR1885" s="22"/>
      <c r="HS1885" s="22"/>
      <c r="HT1885" s="22"/>
      <c r="HU1885" s="22"/>
      <c r="HV1885" s="22"/>
      <c r="HW1885" s="22"/>
      <c r="HX1885" s="22"/>
      <c r="HY1885" s="22"/>
      <c r="HZ1885" s="22"/>
      <c r="IA1885" s="22"/>
      <c r="IB1885" s="22"/>
      <c r="IC1885" s="22"/>
      <c r="ID1885" s="22"/>
      <c r="IE1885" s="22"/>
      <c r="IF1885" s="22"/>
      <c r="IG1885" s="22"/>
      <c r="IH1885" s="22"/>
      <c r="II1885" s="22"/>
      <c r="IJ1885" s="22"/>
      <c r="IK1885" s="22"/>
      <c r="IL1885" s="22"/>
      <c r="IM1885" s="22"/>
      <c r="IN1885" s="22"/>
      <c r="IO1885" s="24"/>
      <c r="IP1885" s="22"/>
      <c r="IQ1885" s="22"/>
      <c r="IR1885" s="22"/>
      <c r="IS1885" s="22"/>
      <c r="IT1885" s="22"/>
      <c r="IU1885" s="22"/>
      <c r="IV1885" s="22"/>
      <c r="IW1885" s="22"/>
      <c r="IX1885" s="22"/>
      <c r="IY1885" s="22"/>
      <c r="IZ1885" s="22"/>
      <c r="JA1885" s="22"/>
      <c r="JB1885" s="22"/>
      <c r="JC1885" s="22"/>
      <c r="JD1885" s="22"/>
      <c r="JE1885" s="22"/>
      <c r="JF1885" s="22"/>
      <c r="JG1885" s="22"/>
      <c r="JH1885" s="22"/>
      <c r="JI1885" s="22"/>
      <c r="JJ1885" s="22"/>
      <c r="JK1885" s="22"/>
      <c r="JL1885" s="22"/>
      <c r="JM1885" s="22"/>
      <c r="JN1885" s="22"/>
      <c r="JO1885" s="22"/>
      <c r="JP1885" s="22"/>
      <c r="JQ1885" s="22"/>
      <c r="JR1885" s="22"/>
      <c r="JS1885" s="22"/>
      <c r="JT1885" s="22"/>
      <c r="JU1885" s="24"/>
      <c r="JV1885" s="22"/>
      <c r="JW1885" s="22"/>
      <c r="JX1885" s="22"/>
      <c r="JY1885" s="22"/>
      <c r="JZ1885" s="22"/>
      <c r="KA1885" s="22"/>
      <c r="KB1885" s="22"/>
      <c r="KC1885" s="22"/>
      <c r="KD1885" s="22"/>
      <c r="KE1885" s="22"/>
      <c r="KF1885" s="22"/>
      <c r="KG1885" s="22"/>
      <c r="KH1885" s="22"/>
      <c r="KI1885" s="22"/>
      <c r="KJ1885" s="22"/>
      <c r="KK1885" s="22"/>
      <c r="KL1885" s="22"/>
      <c r="KM1885" s="22"/>
      <c r="KN1885" s="22"/>
      <c r="KO1885" s="22"/>
      <c r="KP1885" s="22"/>
      <c r="KQ1885" s="22"/>
      <c r="KR1885" s="22"/>
      <c r="KS1885" s="22"/>
      <c r="KT1885" s="22"/>
      <c r="KU1885" s="22"/>
      <c r="KV1885" s="22"/>
      <c r="KW1885" s="22"/>
      <c r="KX1885" s="22"/>
      <c r="KY1885" s="22"/>
      <c r="KZ1885" s="22"/>
      <c r="LA1885" s="24"/>
      <c r="LB1885" s="22"/>
      <c r="LC1885" s="22"/>
      <c r="LD1885" s="22"/>
      <c r="LE1885" s="22"/>
      <c r="LF1885" s="22"/>
      <c r="LG1885" s="22"/>
      <c r="LH1885" s="22"/>
      <c r="LI1885" s="22"/>
      <c r="LJ1885" s="22"/>
      <c r="LK1885" s="22"/>
      <c r="LL1885" s="22"/>
      <c r="LM1885" s="22"/>
      <c r="LN1885" s="22"/>
      <c r="LO1885" s="22"/>
      <c r="LP1885" s="22"/>
      <c r="LQ1885" s="22"/>
      <c r="LR1885" s="22"/>
      <c r="LS1885" s="22"/>
      <c r="LT1885" s="22"/>
      <c r="LU1885" s="22"/>
      <c r="LV1885" s="22"/>
      <c r="LW1885" s="22"/>
      <c r="LX1885" s="22"/>
      <c r="LY1885" s="22"/>
      <c r="LZ1885" s="22"/>
      <c r="MA1885" s="22"/>
      <c r="MB1885" s="22"/>
      <c r="MC1885" s="22"/>
      <c r="MD1885" s="22"/>
      <c r="ME1885" s="22"/>
      <c r="MF1885" s="22"/>
      <c r="MG1885" s="24"/>
      <c r="MH1885" s="22"/>
      <c r="MI1885" s="22"/>
      <c r="MJ1885" s="22"/>
      <c r="MK1885" s="22"/>
      <c r="ML1885" s="22"/>
      <c r="MM1885" s="22"/>
      <c r="MN1885" s="22"/>
      <c r="MO1885" s="22"/>
      <c r="MP1885" s="22"/>
      <c r="MQ1885" s="22"/>
      <c r="MR1885" s="22"/>
      <c r="MS1885" s="22"/>
      <c r="MT1885" s="22"/>
      <c r="MU1885" s="22"/>
      <c r="MV1885" s="22"/>
      <c r="MW1885" s="22"/>
      <c r="MX1885" s="22"/>
      <c r="MY1885" s="22"/>
      <c r="MZ1885" s="22"/>
      <c r="NA1885" s="22"/>
      <c r="NB1885" s="22"/>
      <c r="NC1885" s="22"/>
      <c r="ND1885" s="22"/>
      <c r="NE1885" s="22"/>
      <c r="NF1885" s="22"/>
      <c r="NG1885" s="22"/>
      <c r="NH1885" s="22"/>
      <c r="NI1885" s="22"/>
      <c r="NJ1885" s="22"/>
      <c r="NK1885" s="22"/>
      <c r="NL1885" s="22"/>
      <c r="NM1885" s="24"/>
      <c r="NN1885" s="22"/>
      <c r="NO1885" s="22"/>
      <c r="NP1885" s="22"/>
      <c r="NQ1885" s="22"/>
      <c r="NR1885" s="22"/>
      <c r="NS1885" s="22"/>
      <c r="NT1885" s="22"/>
      <c r="NU1885" s="22"/>
      <c r="NV1885" s="22"/>
      <c r="NW1885" s="22"/>
      <c r="NX1885" s="22"/>
      <c r="NY1885" s="22"/>
      <c r="NZ1885" s="22"/>
      <c r="OA1885" s="22"/>
      <c r="OB1885" s="22"/>
      <c r="OC1885" s="22"/>
      <c r="OD1885" s="22"/>
      <c r="OE1885" s="22"/>
      <c r="OF1885" s="22"/>
      <c r="OG1885" s="22"/>
      <c r="OH1885" s="22"/>
      <c r="OI1885" s="22"/>
      <c r="OJ1885" s="22"/>
      <c r="OK1885" s="22"/>
      <c r="OL1885" s="22"/>
      <c r="OM1885" s="22"/>
      <c r="ON1885" s="22"/>
      <c r="OO1885" s="22"/>
      <c r="OP1885" s="22"/>
      <c r="OQ1885" s="22"/>
      <c r="OR1885" s="22"/>
    </row>
    <row r="1886" spans="1:408" ht="15" thickBot="1">
      <c r="A1886" s="1" t="str">
        <f t="shared" si="50"/>
        <v>-154</v>
      </c>
      <c r="B1886" s="12" t="str">
        <f t="shared" si="52"/>
        <v/>
      </c>
      <c r="C1886" s="13"/>
      <c r="D1886" s="14"/>
      <c r="E1886" s="15"/>
      <c r="F1886" s="15"/>
      <c r="G1886" s="15">
        <f t="shared" si="51"/>
        <v>0</v>
      </c>
      <c r="H1886" s="16"/>
      <c r="I1886" s="14"/>
      <c r="J1886" s="17"/>
      <c r="K1886" s="79"/>
      <c r="L1886" s="18"/>
      <c r="M1886" s="18"/>
      <c r="N1886" s="16" t="e">
        <f t="shared" ca="1" si="55"/>
        <v>#NAME?</v>
      </c>
      <c r="O1886" s="19"/>
      <c r="P1886" s="19"/>
      <c r="Q1886" s="20"/>
      <c r="R1886" s="21" t="e">
        <f t="array" ref="R1886">VLOOKUP(C1886,DB!A:D,2,FALSE)</f>
        <v>#N/A</v>
      </c>
      <c r="S1886" s="21" t="e">
        <f t="array" ref="S1886">VLOOKUP(C1886,DB!A:D,3,FALSE)</f>
        <v>#N/A</v>
      </c>
      <c r="T1886" s="22" t="s">
        <v>19</v>
      </c>
      <c r="U1886" s="1" t="str">
        <f t="shared" si="53"/>
        <v/>
      </c>
      <c r="V1886" s="23" t="e">
        <f t="shared" ca="1" si="54"/>
        <v>#NAME?</v>
      </c>
      <c r="X1886" s="24" t="e">
        <f>VLOOKUP(CONCATENATE(C1886,D1886),'Honor 2025'!A:D,4,FALSE)</f>
        <v>#N/A</v>
      </c>
      <c r="Y1886" s="24"/>
      <c r="Z1886" s="22"/>
      <c r="AA1886" s="22"/>
      <c r="AB1886" s="22"/>
      <c r="AC1886" s="22"/>
      <c r="AD1886" s="22"/>
      <c r="AE1886" s="22"/>
      <c r="AF1886" s="22"/>
      <c r="AG1886" s="22"/>
      <c r="AH1886" s="22"/>
      <c r="AI1886" s="22"/>
      <c r="AJ1886" s="22"/>
      <c r="AK1886" s="22"/>
      <c r="AL1886" s="22"/>
      <c r="AM1886" s="22"/>
      <c r="AN1886" s="22"/>
      <c r="AO1886" s="22"/>
      <c r="AP1886" s="22"/>
      <c r="AQ1886" s="22"/>
      <c r="AR1886" s="22"/>
      <c r="AS1886" s="22"/>
      <c r="AT1886" s="22"/>
      <c r="AU1886" s="22"/>
      <c r="AV1886" s="22"/>
      <c r="AW1886" s="22"/>
      <c r="AX1886" s="22"/>
      <c r="AY1886" s="22"/>
      <c r="AZ1886" s="22"/>
      <c r="BA1886" s="22"/>
      <c r="BB1886" s="22"/>
      <c r="BC1886" s="22"/>
      <c r="BD1886" s="22"/>
      <c r="BE1886" s="24"/>
      <c r="BF1886" s="22"/>
      <c r="BG1886" s="22"/>
      <c r="BH1886" s="22"/>
      <c r="BI1886" s="22"/>
      <c r="BJ1886" s="22"/>
      <c r="BK1886" s="22"/>
      <c r="BL1886" s="22"/>
      <c r="BM1886" s="22"/>
      <c r="BN1886" s="22"/>
      <c r="BO1886" s="22"/>
      <c r="BP1886" s="22"/>
      <c r="BQ1886" s="22"/>
      <c r="BR1886" s="22"/>
      <c r="BS1886" s="22"/>
      <c r="BT1886" s="22"/>
      <c r="BU1886" s="22"/>
      <c r="BV1886" s="22"/>
      <c r="BW1886" s="22"/>
      <c r="BX1886" s="22"/>
      <c r="BY1886" s="22"/>
      <c r="BZ1886" s="22"/>
      <c r="CA1886" s="22"/>
      <c r="CB1886" s="22"/>
      <c r="CC1886" s="22"/>
      <c r="CD1886" s="22"/>
      <c r="CE1886" s="22"/>
      <c r="CF1886" s="22"/>
      <c r="CG1886" s="22"/>
      <c r="CH1886" s="22"/>
      <c r="CI1886" s="22"/>
      <c r="CJ1886" s="22"/>
      <c r="CK1886" s="24"/>
      <c r="CL1886" s="22"/>
      <c r="CM1886" s="22"/>
      <c r="CN1886" s="22"/>
      <c r="CO1886" s="22"/>
      <c r="CP1886" s="22"/>
      <c r="CQ1886" s="22"/>
      <c r="CR1886" s="22"/>
      <c r="CS1886" s="22"/>
      <c r="CT1886" s="22"/>
      <c r="CU1886" s="22"/>
      <c r="CV1886" s="22"/>
      <c r="CW1886" s="22"/>
      <c r="CX1886" s="22"/>
      <c r="CY1886" s="22"/>
      <c r="CZ1886" s="22"/>
      <c r="DA1886" s="22"/>
      <c r="DB1886" s="22"/>
      <c r="DC1886" s="22"/>
      <c r="DD1886" s="22"/>
      <c r="DE1886" s="22"/>
      <c r="DF1886" s="22"/>
      <c r="DG1886" s="22"/>
      <c r="DH1886" s="22"/>
      <c r="DI1886" s="22"/>
      <c r="DJ1886" s="22"/>
      <c r="DK1886" s="22"/>
      <c r="DL1886" s="22"/>
      <c r="DM1886" s="22"/>
      <c r="DN1886" s="22"/>
      <c r="DO1886" s="22"/>
      <c r="DP1886" s="22"/>
      <c r="DQ1886" s="24"/>
      <c r="DR1886" s="22"/>
      <c r="DS1886" s="22"/>
      <c r="DT1886" s="22"/>
      <c r="DU1886" s="22"/>
      <c r="DV1886" s="22"/>
      <c r="DW1886" s="22"/>
      <c r="DX1886" s="22"/>
      <c r="DY1886" s="22"/>
      <c r="DZ1886" s="22"/>
      <c r="EA1886" s="22"/>
      <c r="EB1886" s="22"/>
      <c r="EC1886" s="22"/>
      <c r="ED1886" s="22"/>
      <c r="EE1886" s="22"/>
      <c r="EF1886" s="22"/>
      <c r="EG1886" s="22"/>
      <c r="EH1886" s="22"/>
      <c r="EI1886" s="22"/>
      <c r="EJ1886" s="22"/>
      <c r="EK1886" s="22"/>
      <c r="EL1886" s="22"/>
      <c r="EM1886" s="22"/>
      <c r="EN1886" s="22"/>
      <c r="EO1886" s="22"/>
      <c r="EP1886" s="22"/>
      <c r="EQ1886" s="22"/>
      <c r="ER1886" s="22"/>
      <c r="ES1886" s="22"/>
      <c r="ET1886" s="22"/>
      <c r="EU1886" s="22"/>
      <c r="EV1886" s="22"/>
      <c r="EW1886" s="24"/>
      <c r="EX1886" s="22"/>
      <c r="EY1886" s="22"/>
      <c r="EZ1886" s="22"/>
      <c r="FA1886" s="22"/>
      <c r="FB1886" s="22"/>
      <c r="FC1886" s="22"/>
      <c r="FD1886" s="22"/>
      <c r="FE1886" s="22"/>
      <c r="FF1886" s="22"/>
      <c r="FG1886" s="22"/>
      <c r="FH1886" s="22"/>
      <c r="FI1886" s="22"/>
      <c r="FJ1886" s="22"/>
      <c r="FK1886" s="22"/>
      <c r="FL1886" s="22"/>
      <c r="FM1886" s="22"/>
      <c r="FN1886" s="22"/>
      <c r="FO1886" s="22"/>
      <c r="FP1886" s="22"/>
      <c r="FQ1886" s="22"/>
      <c r="FR1886" s="22"/>
      <c r="FS1886" s="22"/>
      <c r="FT1886" s="22"/>
      <c r="FU1886" s="22"/>
      <c r="FV1886" s="22"/>
      <c r="FW1886" s="22"/>
      <c r="FX1886" s="22"/>
      <c r="FY1886" s="22"/>
      <c r="FZ1886" s="22"/>
      <c r="GA1886" s="22"/>
      <c r="GB1886" s="22"/>
      <c r="GC1886" s="24"/>
      <c r="GD1886" s="22"/>
      <c r="GE1886" s="22"/>
      <c r="GF1886" s="22"/>
      <c r="GG1886" s="22"/>
      <c r="GH1886" s="22"/>
      <c r="GI1886" s="22"/>
      <c r="GJ1886" s="22"/>
      <c r="GK1886" s="22"/>
      <c r="GL1886" s="22"/>
      <c r="GM1886" s="22"/>
      <c r="GN1886" s="22"/>
      <c r="GO1886" s="22"/>
      <c r="GP1886" s="22"/>
      <c r="GQ1886" s="22"/>
      <c r="GR1886" s="22"/>
      <c r="GS1886" s="22"/>
      <c r="GT1886" s="22"/>
      <c r="GU1886" s="22"/>
      <c r="GV1886" s="22"/>
      <c r="GW1886" s="22"/>
      <c r="GX1886" s="22"/>
      <c r="GY1886" s="22"/>
      <c r="GZ1886" s="22"/>
      <c r="HA1886" s="22"/>
      <c r="HB1886" s="22"/>
      <c r="HC1886" s="22"/>
      <c r="HD1886" s="22"/>
      <c r="HE1886" s="22"/>
      <c r="HF1886" s="22"/>
      <c r="HG1886" s="22"/>
      <c r="HH1886" s="22"/>
      <c r="HI1886" s="24"/>
      <c r="HJ1886" s="22"/>
      <c r="HK1886" s="22"/>
      <c r="HL1886" s="22"/>
      <c r="HM1886" s="22"/>
      <c r="HN1886" s="22"/>
      <c r="HO1886" s="22"/>
      <c r="HP1886" s="22"/>
      <c r="HQ1886" s="22"/>
      <c r="HR1886" s="22"/>
      <c r="HS1886" s="22"/>
      <c r="HT1886" s="22"/>
      <c r="HU1886" s="22"/>
      <c r="HV1886" s="22"/>
      <c r="HW1886" s="22"/>
      <c r="HX1886" s="22"/>
      <c r="HY1886" s="22"/>
      <c r="HZ1886" s="22"/>
      <c r="IA1886" s="22"/>
      <c r="IB1886" s="22"/>
      <c r="IC1886" s="22"/>
      <c r="ID1886" s="22"/>
      <c r="IE1886" s="22"/>
      <c r="IF1886" s="22"/>
      <c r="IG1886" s="22"/>
      <c r="IH1886" s="22"/>
      <c r="II1886" s="22"/>
      <c r="IJ1886" s="22"/>
      <c r="IK1886" s="22"/>
      <c r="IL1886" s="22"/>
      <c r="IM1886" s="22"/>
      <c r="IN1886" s="22"/>
      <c r="IO1886" s="24"/>
      <c r="IP1886" s="22"/>
      <c r="IQ1886" s="22"/>
      <c r="IR1886" s="22"/>
      <c r="IS1886" s="22"/>
      <c r="IT1886" s="22"/>
      <c r="IU1886" s="22"/>
      <c r="IV1886" s="22"/>
      <c r="IW1886" s="22"/>
      <c r="IX1886" s="22"/>
      <c r="IY1886" s="22"/>
      <c r="IZ1886" s="22"/>
      <c r="JA1886" s="22"/>
      <c r="JB1886" s="22"/>
      <c r="JC1886" s="22"/>
      <c r="JD1886" s="22"/>
      <c r="JE1886" s="22"/>
      <c r="JF1886" s="22"/>
      <c r="JG1886" s="22"/>
      <c r="JH1886" s="22"/>
      <c r="JI1886" s="22"/>
      <c r="JJ1886" s="22"/>
      <c r="JK1886" s="22"/>
      <c r="JL1886" s="22"/>
      <c r="JM1886" s="22"/>
      <c r="JN1886" s="22"/>
      <c r="JO1886" s="22"/>
      <c r="JP1886" s="22"/>
      <c r="JQ1886" s="22"/>
      <c r="JR1886" s="22"/>
      <c r="JS1886" s="22"/>
      <c r="JT1886" s="22"/>
      <c r="JU1886" s="24"/>
      <c r="JV1886" s="22"/>
      <c r="JW1886" s="22"/>
      <c r="JX1886" s="22"/>
      <c r="JY1886" s="22"/>
      <c r="JZ1886" s="22"/>
      <c r="KA1886" s="22"/>
      <c r="KB1886" s="22"/>
      <c r="KC1886" s="22"/>
      <c r="KD1886" s="22"/>
      <c r="KE1886" s="22"/>
      <c r="KF1886" s="22"/>
      <c r="KG1886" s="22"/>
      <c r="KH1886" s="22"/>
      <c r="KI1886" s="22"/>
      <c r="KJ1886" s="22"/>
      <c r="KK1886" s="22"/>
      <c r="KL1886" s="22"/>
      <c r="KM1886" s="22"/>
      <c r="KN1886" s="22"/>
      <c r="KO1886" s="22"/>
      <c r="KP1886" s="22"/>
      <c r="KQ1886" s="22"/>
      <c r="KR1886" s="22"/>
      <c r="KS1886" s="22"/>
      <c r="KT1886" s="22"/>
      <c r="KU1886" s="22"/>
      <c r="KV1886" s="22"/>
      <c r="KW1886" s="22"/>
      <c r="KX1886" s="22"/>
      <c r="KY1886" s="22"/>
      <c r="KZ1886" s="22"/>
      <c r="LA1886" s="24"/>
      <c r="LB1886" s="22"/>
      <c r="LC1886" s="22"/>
      <c r="LD1886" s="22"/>
      <c r="LE1886" s="22"/>
      <c r="LF1886" s="22"/>
      <c r="LG1886" s="22"/>
      <c r="LH1886" s="22"/>
      <c r="LI1886" s="22"/>
      <c r="LJ1886" s="22"/>
      <c r="LK1886" s="22"/>
      <c r="LL1886" s="22"/>
      <c r="LM1886" s="22"/>
      <c r="LN1886" s="22"/>
      <c r="LO1886" s="22"/>
      <c r="LP1886" s="22"/>
      <c r="LQ1886" s="22"/>
      <c r="LR1886" s="22"/>
      <c r="LS1886" s="22"/>
      <c r="LT1886" s="22"/>
      <c r="LU1886" s="22"/>
      <c r="LV1886" s="22"/>
      <c r="LW1886" s="22"/>
      <c r="LX1886" s="22"/>
      <c r="LY1886" s="22"/>
      <c r="LZ1886" s="22"/>
      <c r="MA1886" s="22"/>
      <c r="MB1886" s="22"/>
      <c r="MC1886" s="22"/>
      <c r="MD1886" s="22"/>
      <c r="ME1886" s="22"/>
      <c r="MF1886" s="22"/>
      <c r="MG1886" s="24"/>
      <c r="MH1886" s="22"/>
      <c r="MI1886" s="22"/>
      <c r="MJ1886" s="22"/>
      <c r="MK1886" s="22"/>
      <c r="ML1886" s="22"/>
      <c r="MM1886" s="22"/>
      <c r="MN1886" s="22"/>
      <c r="MO1886" s="22"/>
      <c r="MP1886" s="22"/>
      <c r="MQ1886" s="22"/>
      <c r="MR1886" s="22"/>
      <c r="MS1886" s="22"/>
      <c r="MT1886" s="22"/>
      <c r="MU1886" s="22"/>
      <c r="MV1886" s="22"/>
      <c r="MW1886" s="22"/>
      <c r="MX1886" s="22"/>
      <c r="MY1886" s="22"/>
      <c r="MZ1886" s="22"/>
      <c r="NA1886" s="22"/>
      <c r="NB1886" s="22"/>
      <c r="NC1886" s="22"/>
      <c r="ND1886" s="22"/>
      <c r="NE1886" s="22"/>
      <c r="NF1886" s="22"/>
      <c r="NG1886" s="22"/>
      <c r="NH1886" s="22"/>
      <c r="NI1886" s="22"/>
      <c r="NJ1886" s="22"/>
      <c r="NK1886" s="22"/>
      <c r="NL1886" s="22"/>
      <c r="NM1886" s="24"/>
      <c r="NN1886" s="22"/>
      <c r="NO1886" s="22"/>
      <c r="NP1886" s="22"/>
      <c r="NQ1886" s="22"/>
      <c r="NR1886" s="22"/>
      <c r="NS1886" s="22"/>
      <c r="NT1886" s="22"/>
      <c r="NU1886" s="22"/>
      <c r="NV1886" s="22"/>
      <c r="NW1886" s="22"/>
      <c r="NX1886" s="22"/>
      <c r="NY1886" s="22"/>
      <c r="NZ1886" s="22"/>
      <c r="OA1886" s="22"/>
      <c r="OB1886" s="22"/>
      <c r="OC1886" s="22"/>
      <c r="OD1886" s="22"/>
      <c r="OE1886" s="22"/>
      <c r="OF1886" s="22"/>
      <c r="OG1886" s="22"/>
      <c r="OH1886" s="22"/>
      <c r="OI1886" s="22"/>
      <c r="OJ1886" s="22"/>
      <c r="OK1886" s="22"/>
      <c r="OL1886" s="22"/>
      <c r="OM1886" s="22"/>
      <c r="ON1886" s="22"/>
      <c r="OO1886" s="22"/>
      <c r="OP1886" s="22"/>
      <c r="OQ1886" s="22"/>
      <c r="OR1886" s="22"/>
    </row>
    <row r="1887" spans="1:408" ht="15" thickBot="1">
      <c r="A1887" s="1" t="str">
        <f t="shared" si="50"/>
        <v>-155</v>
      </c>
      <c r="B1887" s="12" t="str">
        <f t="shared" si="52"/>
        <v/>
      </c>
      <c r="C1887" s="13"/>
      <c r="D1887" s="14"/>
      <c r="E1887" s="15"/>
      <c r="F1887" s="15"/>
      <c r="G1887" s="15">
        <f t="shared" si="51"/>
        <v>0</v>
      </c>
      <c r="H1887" s="16"/>
      <c r="I1887" s="14"/>
      <c r="J1887" s="17"/>
      <c r="K1887" s="78"/>
      <c r="L1887" s="18"/>
      <c r="M1887" s="18"/>
      <c r="N1887" s="16" t="e">
        <f t="shared" ca="1" si="55"/>
        <v>#NAME?</v>
      </c>
      <c r="O1887" s="19"/>
      <c r="P1887" s="19"/>
      <c r="Q1887" s="20"/>
      <c r="R1887" s="21" t="e">
        <f t="array" ref="R1887">VLOOKUP(C1887,DB!A:D,2,FALSE)</f>
        <v>#N/A</v>
      </c>
      <c r="S1887" s="21" t="e">
        <f t="array" ref="S1887">VLOOKUP(C1887,DB!A:D,3,FALSE)</f>
        <v>#N/A</v>
      </c>
      <c r="T1887" s="22" t="s">
        <v>19</v>
      </c>
      <c r="U1887" s="1" t="str">
        <f t="shared" si="53"/>
        <v/>
      </c>
      <c r="V1887" s="23" t="e">
        <f t="shared" ca="1" si="54"/>
        <v>#NAME?</v>
      </c>
      <c r="X1887" s="24" t="e">
        <f>VLOOKUP(CONCATENATE(C1887,D1887),'Honor 2025'!A:D,4,FALSE)</f>
        <v>#N/A</v>
      </c>
      <c r="Y1887" s="24"/>
      <c r="Z1887" s="22"/>
      <c r="AA1887" s="22"/>
      <c r="AB1887" s="22"/>
      <c r="AC1887" s="22"/>
      <c r="AD1887" s="22"/>
      <c r="AE1887" s="22"/>
      <c r="AF1887" s="22"/>
      <c r="AG1887" s="22"/>
      <c r="AH1887" s="22"/>
      <c r="AI1887" s="22"/>
      <c r="AJ1887" s="22"/>
      <c r="AK1887" s="22"/>
      <c r="AL1887" s="22"/>
      <c r="AM1887" s="22"/>
      <c r="AN1887" s="22"/>
      <c r="AO1887" s="22"/>
      <c r="AP1887" s="22"/>
      <c r="AQ1887" s="22"/>
      <c r="AR1887" s="22"/>
      <c r="AS1887" s="22"/>
      <c r="AT1887" s="22"/>
      <c r="AU1887" s="22"/>
      <c r="AV1887" s="22"/>
      <c r="AW1887" s="22"/>
      <c r="AX1887" s="22"/>
      <c r="AY1887" s="22"/>
      <c r="AZ1887" s="22"/>
      <c r="BA1887" s="22"/>
      <c r="BB1887" s="22"/>
      <c r="BC1887" s="22"/>
      <c r="BD1887" s="22"/>
      <c r="BE1887" s="24"/>
      <c r="BF1887" s="22"/>
      <c r="BG1887" s="22"/>
      <c r="BH1887" s="22"/>
      <c r="BI1887" s="22"/>
      <c r="BJ1887" s="22"/>
      <c r="BK1887" s="22"/>
      <c r="BL1887" s="22"/>
      <c r="BM1887" s="22"/>
      <c r="BN1887" s="22"/>
      <c r="BO1887" s="22"/>
      <c r="BP1887" s="22"/>
      <c r="BQ1887" s="22"/>
      <c r="BR1887" s="22"/>
      <c r="BS1887" s="22"/>
      <c r="BT1887" s="22"/>
      <c r="BU1887" s="22"/>
      <c r="BV1887" s="22"/>
      <c r="BW1887" s="22"/>
      <c r="BX1887" s="22"/>
      <c r="BY1887" s="22"/>
      <c r="BZ1887" s="22"/>
      <c r="CA1887" s="22"/>
      <c r="CB1887" s="22"/>
      <c r="CC1887" s="22"/>
      <c r="CD1887" s="22"/>
      <c r="CE1887" s="22"/>
      <c r="CF1887" s="22"/>
      <c r="CG1887" s="22"/>
      <c r="CH1887" s="22"/>
      <c r="CI1887" s="22"/>
      <c r="CJ1887" s="22"/>
      <c r="CK1887" s="24"/>
      <c r="CL1887" s="22"/>
      <c r="CM1887" s="22"/>
      <c r="CN1887" s="22"/>
      <c r="CO1887" s="22"/>
      <c r="CP1887" s="22"/>
      <c r="CQ1887" s="22"/>
      <c r="CR1887" s="22"/>
      <c r="CS1887" s="22"/>
      <c r="CT1887" s="22"/>
      <c r="CU1887" s="22"/>
      <c r="CV1887" s="22"/>
      <c r="CW1887" s="22"/>
      <c r="CX1887" s="22"/>
      <c r="CY1887" s="22"/>
      <c r="CZ1887" s="22"/>
      <c r="DA1887" s="22"/>
      <c r="DB1887" s="22"/>
      <c r="DC1887" s="22"/>
      <c r="DD1887" s="22"/>
      <c r="DE1887" s="22"/>
      <c r="DF1887" s="22"/>
      <c r="DG1887" s="22"/>
      <c r="DH1887" s="22"/>
      <c r="DI1887" s="22"/>
      <c r="DJ1887" s="22"/>
      <c r="DK1887" s="22"/>
      <c r="DL1887" s="22"/>
      <c r="DM1887" s="22"/>
      <c r="DN1887" s="22"/>
      <c r="DO1887" s="22"/>
      <c r="DP1887" s="22"/>
      <c r="DQ1887" s="24"/>
      <c r="DR1887" s="22"/>
      <c r="DS1887" s="22"/>
      <c r="DT1887" s="22"/>
      <c r="DU1887" s="22"/>
      <c r="DV1887" s="22"/>
      <c r="DW1887" s="22"/>
      <c r="DX1887" s="22"/>
      <c r="DY1887" s="22"/>
      <c r="DZ1887" s="22"/>
      <c r="EA1887" s="22"/>
      <c r="EB1887" s="22"/>
      <c r="EC1887" s="22"/>
      <c r="ED1887" s="22"/>
      <c r="EE1887" s="22"/>
      <c r="EF1887" s="22"/>
      <c r="EG1887" s="22"/>
      <c r="EH1887" s="22"/>
      <c r="EI1887" s="22"/>
      <c r="EJ1887" s="22"/>
      <c r="EK1887" s="22"/>
      <c r="EL1887" s="22"/>
      <c r="EM1887" s="22"/>
      <c r="EN1887" s="22"/>
      <c r="EO1887" s="22"/>
      <c r="EP1887" s="22"/>
      <c r="EQ1887" s="22"/>
      <c r="ER1887" s="22"/>
      <c r="ES1887" s="22"/>
      <c r="ET1887" s="22"/>
      <c r="EU1887" s="22"/>
      <c r="EV1887" s="22"/>
      <c r="EW1887" s="24"/>
      <c r="EX1887" s="22"/>
      <c r="EY1887" s="22"/>
      <c r="EZ1887" s="22"/>
      <c r="FA1887" s="22"/>
      <c r="FB1887" s="22"/>
      <c r="FC1887" s="22"/>
      <c r="FD1887" s="22"/>
      <c r="FE1887" s="22"/>
      <c r="FF1887" s="22"/>
      <c r="FG1887" s="22"/>
      <c r="FH1887" s="22"/>
      <c r="FI1887" s="22"/>
      <c r="FJ1887" s="22"/>
      <c r="FK1887" s="22"/>
      <c r="FL1887" s="22"/>
      <c r="FM1887" s="22"/>
      <c r="FN1887" s="22"/>
      <c r="FO1887" s="22"/>
      <c r="FP1887" s="22"/>
      <c r="FQ1887" s="22"/>
      <c r="FR1887" s="22"/>
      <c r="FS1887" s="22"/>
      <c r="FT1887" s="22"/>
      <c r="FU1887" s="22"/>
      <c r="FV1887" s="22"/>
      <c r="FW1887" s="22"/>
      <c r="FX1887" s="22"/>
      <c r="FY1887" s="22"/>
      <c r="FZ1887" s="22"/>
      <c r="GA1887" s="22"/>
      <c r="GB1887" s="22"/>
      <c r="GC1887" s="24"/>
      <c r="GD1887" s="22"/>
      <c r="GE1887" s="22"/>
      <c r="GF1887" s="22"/>
      <c r="GG1887" s="22"/>
      <c r="GH1887" s="22"/>
      <c r="GI1887" s="22"/>
      <c r="GJ1887" s="22"/>
      <c r="GK1887" s="22"/>
      <c r="GL1887" s="22"/>
      <c r="GM1887" s="22"/>
      <c r="GN1887" s="22"/>
      <c r="GO1887" s="22"/>
      <c r="GP1887" s="22"/>
      <c r="GQ1887" s="22"/>
      <c r="GR1887" s="22"/>
      <c r="GS1887" s="22"/>
      <c r="GT1887" s="22"/>
      <c r="GU1887" s="22"/>
      <c r="GV1887" s="22"/>
      <c r="GW1887" s="22"/>
      <c r="GX1887" s="22"/>
      <c r="GY1887" s="22"/>
      <c r="GZ1887" s="22"/>
      <c r="HA1887" s="22"/>
      <c r="HB1887" s="22"/>
      <c r="HC1887" s="22"/>
      <c r="HD1887" s="22"/>
      <c r="HE1887" s="22"/>
      <c r="HF1887" s="22"/>
      <c r="HG1887" s="22"/>
      <c r="HH1887" s="22"/>
      <c r="HI1887" s="24"/>
      <c r="HJ1887" s="22"/>
      <c r="HK1887" s="22"/>
      <c r="HL1887" s="22"/>
      <c r="HM1887" s="22"/>
      <c r="HN1887" s="22"/>
      <c r="HO1887" s="22"/>
      <c r="HP1887" s="22"/>
      <c r="HQ1887" s="22"/>
      <c r="HR1887" s="22"/>
      <c r="HS1887" s="22"/>
      <c r="HT1887" s="22"/>
      <c r="HU1887" s="22"/>
      <c r="HV1887" s="22"/>
      <c r="HW1887" s="22"/>
      <c r="HX1887" s="22"/>
      <c r="HY1887" s="22"/>
      <c r="HZ1887" s="22"/>
      <c r="IA1887" s="22"/>
      <c r="IB1887" s="22"/>
      <c r="IC1887" s="22"/>
      <c r="ID1887" s="22"/>
      <c r="IE1887" s="22"/>
      <c r="IF1887" s="22"/>
      <c r="IG1887" s="22"/>
      <c r="IH1887" s="22"/>
      <c r="II1887" s="22"/>
      <c r="IJ1887" s="22"/>
      <c r="IK1887" s="22"/>
      <c r="IL1887" s="22"/>
      <c r="IM1887" s="22"/>
      <c r="IN1887" s="22"/>
      <c r="IO1887" s="24"/>
      <c r="IP1887" s="22"/>
      <c r="IQ1887" s="22"/>
      <c r="IR1887" s="22"/>
      <c r="IS1887" s="22"/>
      <c r="IT1887" s="22"/>
      <c r="IU1887" s="22"/>
      <c r="IV1887" s="22"/>
      <c r="IW1887" s="22"/>
      <c r="IX1887" s="22"/>
      <c r="IY1887" s="22"/>
      <c r="IZ1887" s="22"/>
      <c r="JA1887" s="22"/>
      <c r="JB1887" s="22"/>
      <c r="JC1887" s="22"/>
      <c r="JD1887" s="22"/>
      <c r="JE1887" s="22"/>
      <c r="JF1887" s="22"/>
      <c r="JG1887" s="22"/>
      <c r="JH1887" s="22"/>
      <c r="JI1887" s="22"/>
      <c r="JJ1887" s="22"/>
      <c r="JK1887" s="22"/>
      <c r="JL1887" s="22"/>
      <c r="JM1887" s="22"/>
      <c r="JN1887" s="22"/>
      <c r="JO1887" s="22"/>
      <c r="JP1887" s="22"/>
      <c r="JQ1887" s="22"/>
      <c r="JR1887" s="22"/>
      <c r="JS1887" s="22"/>
      <c r="JT1887" s="22"/>
      <c r="JU1887" s="24"/>
      <c r="JV1887" s="22"/>
      <c r="JW1887" s="22"/>
      <c r="JX1887" s="22"/>
      <c r="JY1887" s="22"/>
      <c r="JZ1887" s="22"/>
      <c r="KA1887" s="22"/>
      <c r="KB1887" s="22"/>
      <c r="KC1887" s="22"/>
      <c r="KD1887" s="22"/>
      <c r="KE1887" s="22"/>
      <c r="KF1887" s="22"/>
      <c r="KG1887" s="22"/>
      <c r="KH1887" s="22"/>
      <c r="KI1887" s="22"/>
      <c r="KJ1887" s="22"/>
      <c r="KK1887" s="22"/>
      <c r="KL1887" s="22"/>
      <c r="KM1887" s="22"/>
      <c r="KN1887" s="22"/>
      <c r="KO1887" s="22"/>
      <c r="KP1887" s="22"/>
      <c r="KQ1887" s="22"/>
      <c r="KR1887" s="22"/>
      <c r="KS1887" s="22"/>
      <c r="KT1887" s="22"/>
      <c r="KU1887" s="22"/>
      <c r="KV1887" s="22"/>
      <c r="KW1887" s="22"/>
      <c r="KX1887" s="22"/>
      <c r="KY1887" s="22"/>
      <c r="KZ1887" s="22"/>
      <c r="LA1887" s="24"/>
      <c r="LB1887" s="22"/>
      <c r="LC1887" s="22"/>
      <c r="LD1887" s="22"/>
      <c r="LE1887" s="22"/>
      <c r="LF1887" s="22"/>
      <c r="LG1887" s="22"/>
      <c r="LH1887" s="22"/>
      <c r="LI1887" s="22"/>
      <c r="LJ1887" s="22"/>
      <c r="LK1887" s="22"/>
      <c r="LL1887" s="22"/>
      <c r="LM1887" s="22"/>
      <c r="LN1887" s="22"/>
      <c r="LO1887" s="22"/>
      <c r="LP1887" s="22"/>
      <c r="LQ1887" s="22"/>
      <c r="LR1887" s="22"/>
      <c r="LS1887" s="22"/>
      <c r="LT1887" s="22"/>
      <c r="LU1887" s="22"/>
      <c r="LV1887" s="22"/>
      <c r="LW1887" s="22"/>
      <c r="LX1887" s="22"/>
      <c r="LY1887" s="22"/>
      <c r="LZ1887" s="22"/>
      <c r="MA1887" s="22"/>
      <c r="MB1887" s="22"/>
      <c r="MC1887" s="22"/>
      <c r="MD1887" s="22"/>
      <c r="ME1887" s="22"/>
      <c r="MF1887" s="22"/>
      <c r="MG1887" s="24"/>
      <c r="MH1887" s="22"/>
      <c r="MI1887" s="22"/>
      <c r="MJ1887" s="22"/>
      <c r="MK1887" s="22"/>
      <c r="ML1887" s="22"/>
      <c r="MM1887" s="22"/>
      <c r="MN1887" s="22"/>
      <c r="MO1887" s="22"/>
      <c r="MP1887" s="22"/>
      <c r="MQ1887" s="22"/>
      <c r="MR1887" s="22"/>
      <c r="MS1887" s="22"/>
      <c r="MT1887" s="22"/>
      <c r="MU1887" s="22"/>
      <c r="MV1887" s="22"/>
      <c r="MW1887" s="22"/>
      <c r="MX1887" s="22"/>
      <c r="MY1887" s="22"/>
      <c r="MZ1887" s="22"/>
      <c r="NA1887" s="22"/>
      <c r="NB1887" s="22"/>
      <c r="NC1887" s="22"/>
      <c r="ND1887" s="22"/>
      <c r="NE1887" s="22"/>
      <c r="NF1887" s="22"/>
      <c r="NG1887" s="22"/>
      <c r="NH1887" s="22"/>
      <c r="NI1887" s="22"/>
      <c r="NJ1887" s="22"/>
      <c r="NK1887" s="22"/>
      <c r="NL1887" s="22"/>
      <c r="NM1887" s="24"/>
      <c r="NN1887" s="22"/>
      <c r="NO1887" s="22"/>
      <c r="NP1887" s="22"/>
      <c r="NQ1887" s="22"/>
      <c r="NR1887" s="22"/>
      <c r="NS1887" s="22"/>
      <c r="NT1887" s="22"/>
      <c r="NU1887" s="22"/>
      <c r="NV1887" s="22"/>
      <c r="NW1887" s="22"/>
      <c r="NX1887" s="22"/>
      <c r="NY1887" s="22"/>
      <c r="NZ1887" s="22"/>
      <c r="OA1887" s="22"/>
      <c r="OB1887" s="22"/>
      <c r="OC1887" s="22"/>
      <c r="OD1887" s="22"/>
      <c r="OE1887" s="22"/>
      <c r="OF1887" s="22"/>
      <c r="OG1887" s="22"/>
      <c r="OH1887" s="22"/>
      <c r="OI1887" s="22"/>
      <c r="OJ1887" s="22"/>
      <c r="OK1887" s="22"/>
      <c r="OL1887" s="22"/>
      <c r="OM1887" s="22"/>
      <c r="ON1887" s="22"/>
      <c r="OO1887" s="22"/>
      <c r="OP1887" s="22"/>
      <c r="OQ1887" s="22"/>
      <c r="OR1887" s="22"/>
    </row>
    <row r="1888" spans="1:408" ht="15" thickBot="1">
      <c r="A1888" s="1" t="str">
        <f t="shared" si="50"/>
        <v>-156</v>
      </c>
      <c r="B1888" s="12" t="str">
        <f t="shared" si="52"/>
        <v/>
      </c>
      <c r="C1888" s="13"/>
      <c r="D1888" s="14"/>
      <c r="E1888" s="15"/>
      <c r="F1888" s="15"/>
      <c r="G1888" s="15">
        <f t="shared" si="51"/>
        <v>0</v>
      </c>
      <c r="H1888" s="16"/>
      <c r="I1888" s="14"/>
      <c r="J1888" s="17"/>
      <c r="K1888" s="79"/>
      <c r="L1888" s="18"/>
      <c r="M1888" s="18"/>
      <c r="N1888" s="16" t="e">
        <f t="shared" ca="1" si="55"/>
        <v>#NAME?</v>
      </c>
      <c r="O1888" s="19"/>
      <c r="P1888" s="19"/>
      <c r="Q1888" s="20"/>
      <c r="R1888" s="21" t="e">
        <f t="array" ref="R1888">VLOOKUP(C1888,DB!A:D,2,FALSE)</f>
        <v>#N/A</v>
      </c>
      <c r="S1888" s="21" t="e">
        <f t="array" ref="S1888">VLOOKUP(C1888,DB!A:D,3,FALSE)</f>
        <v>#N/A</v>
      </c>
      <c r="T1888" s="22" t="s">
        <v>19</v>
      </c>
      <c r="U1888" s="1" t="str">
        <f t="shared" si="53"/>
        <v/>
      </c>
      <c r="V1888" s="23" t="e">
        <f t="shared" ca="1" si="54"/>
        <v>#NAME?</v>
      </c>
      <c r="X1888" s="24" t="e">
        <f>VLOOKUP(CONCATENATE(C1888,D1888),'Honor 2025'!A:D,4,FALSE)</f>
        <v>#N/A</v>
      </c>
      <c r="Y1888" s="24"/>
      <c r="Z1888" s="22"/>
      <c r="AA1888" s="22"/>
      <c r="AB1888" s="22"/>
      <c r="AC1888" s="22"/>
      <c r="AD1888" s="22"/>
      <c r="AE1888" s="22"/>
      <c r="AF1888" s="22"/>
      <c r="AG1888" s="22"/>
      <c r="AH1888" s="22"/>
      <c r="AI1888" s="22"/>
      <c r="AJ1888" s="22"/>
      <c r="AK1888" s="22"/>
      <c r="AL1888" s="22"/>
      <c r="AM1888" s="22"/>
      <c r="AN1888" s="22"/>
      <c r="AO1888" s="22"/>
      <c r="AP1888" s="22"/>
      <c r="AQ1888" s="22"/>
      <c r="AR1888" s="22"/>
      <c r="AS1888" s="22"/>
      <c r="AT1888" s="22"/>
      <c r="AU1888" s="22"/>
      <c r="AV1888" s="22"/>
      <c r="AW1888" s="22"/>
      <c r="AX1888" s="22"/>
      <c r="AY1888" s="22"/>
      <c r="AZ1888" s="22"/>
      <c r="BA1888" s="22"/>
      <c r="BB1888" s="22"/>
      <c r="BC1888" s="22"/>
      <c r="BD1888" s="22"/>
      <c r="BE1888" s="24"/>
      <c r="BF1888" s="22"/>
      <c r="BG1888" s="22"/>
      <c r="BH1888" s="22"/>
      <c r="BI1888" s="22"/>
      <c r="BJ1888" s="22"/>
      <c r="BK1888" s="22"/>
      <c r="BL1888" s="22"/>
      <c r="BM1888" s="22"/>
      <c r="BN1888" s="22"/>
      <c r="BO1888" s="22"/>
      <c r="BP1888" s="22"/>
      <c r="BQ1888" s="22"/>
      <c r="BR1888" s="22"/>
      <c r="BS1888" s="22"/>
      <c r="BT1888" s="22"/>
      <c r="BU1888" s="22"/>
      <c r="BV1888" s="22"/>
      <c r="BW1888" s="22"/>
      <c r="BX1888" s="22"/>
      <c r="BY1888" s="22"/>
      <c r="BZ1888" s="22"/>
      <c r="CA1888" s="22"/>
      <c r="CB1888" s="22"/>
      <c r="CC1888" s="22"/>
      <c r="CD1888" s="22"/>
      <c r="CE1888" s="22"/>
      <c r="CF1888" s="22"/>
      <c r="CG1888" s="22"/>
      <c r="CH1888" s="22"/>
      <c r="CI1888" s="22"/>
      <c r="CJ1888" s="22"/>
      <c r="CK1888" s="24"/>
      <c r="CL1888" s="22"/>
      <c r="CM1888" s="22"/>
      <c r="CN1888" s="22"/>
      <c r="CO1888" s="22"/>
      <c r="CP1888" s="22"/>
      <c r="CQ1888" s="22"/>
      <c r="CR1888" s="22"/>
      <c r="CS1888" s="22"/>
      <c r="CT1888" s="22"/>
      <c r="CU1888" s="22"/>
      <c r="CV1888" s="22"/>
      <c r="CW1888" s="22"/>
      <c r="CX1888" s="22"/>
      <c r="CY1888" s="22"/>
      <c r="CZ1888" s="22"/>
      <c r="DA1888" s="22"/>
      <c r="DB1888" s="22"/>
      <c r="DC1888" s="22"/>
      <c r="DD1888" s="22"/>
      <c r="DE1888" s="22"/>
      <c r="DF1888" s="22"/>
      <c r="DG1888" s="22"/>
      <c r="DH1888" s="22"/>
      <c r="DI1888" s="22"/>
      <c r="DJ1888" s="22"/>
      <c r="DK1888" s="22"/>
      <c r="DL1888" s="22"/>
      <c r="DM1888" s="22"/>
      <c r="DN1888" s="22"/>
      <c r="DO1888" s="22"/>
      <c r="DP1888" s="22"/>
      <c r="DQ1888" s="24"/>
      <c r="DR1888" s="22"/>
      <c r="DS1888" s="22"/>
      <c r="DT1888" s="22"/>
      <c r="DU1888" s="22"/>
      <c r="DV1888" s="22"/>
      <c r="DW1888" s="22"/>
      <c r="DX1888" s="22"/>
      <c r="DY1888" s="22"/>
      <c r="DZ1888" s="22"/>
      <c r="EA1888" s="22"/>
      <c r="EB1888" s="22"/>
      <c r="EC1888" s="22"/>
      <c r="ED1888" s="22"/>
      <c r="EE1888" s="22"/>
      <c r="EF1888" s="22"/>
      <c r="EG1888" s="22"/>
      <c r="EH1888" s="22"/>
      <c r="EI1888" s="22"/>
      <c r="EJ1888" s="22"/>
      <c r="EK1888" s="22"/>
      <c r="EL1888" s="22"/>
      <c r="EM1888" s="22"/>
      <c r="EN1888" s="22"/>
      <c r="EO1888" s="22"/>
      <c r="EP1888" s="22"/>
      <c r="EQ1888" s="22"/>
      <c r="ER1888" s="22"/>
      <c r="ES1888" s="22"/>
      <c r="ET1888" s="22"/>
      <c r="EU1888" s="22"/>
      <c r="EV1888" s="22"/>
      <c r="EW1888" s="24"/>
      <c r="EX1888" s="22"/>
      <c r="EY1888" s="22"/>
      <c r="EZ1888" s="22"/>
      <c r="FA1888" s="22"/>
      <c r="FB1888" s="22"/>
      <c r="FC1888" s="22"/>
      <c r="FD1888" s="22"/>
      <c r="FE1888" s="22"/>
      <c r="FF1888" s="22"/>
      <c r="FG1888" s="22"/>
      <c r="FH1888" s="22"/>
      <c r="FI1888" s="22"/>
      <c r="FJ1888" s="22"/>
      <c r="FK1888" s="22"/>
      <c r="FL1888" s="22"/>
      <c r="FM1888" s="22"/>
      <c r="FN1888" s="22"/>
      <c r="FO1888" s="22"/>
      <c r="FP1888" s="22"/>
      <c r="FQ1888" s="22"/>
      <c r="FR1888" s="22"/>
      <c r="FS1888" s="22"/>
      <c r="FT1888" s="22"/>
      <c r="FU1888" s="22"/>
      <c r="FV1888" s="22"/>
      <c r="FW1888" s="22"/>
      <c r="FX1888" s="22"/>
      <c r="FY1888" s="22"/>
      <c r="FZ1888" s="22"/>
      <c r="GA1888" s="22"/>
      <c r="GB1888" s="22"/>
      <c r="GC1888" s="24"/>
      <c r="GD1888" s="22"/>
      <c r="GE1888" s="22"/>
      <c r="GF1888" s="22"/>
      <c r="GG1888" s="22"/>
      <c r="GH1888" s="22"/>
      <c r="GI1888" s="22"/>
      <c r="GJ1888" s="22"/>
      <c r="GK1888" s="22"/>
      <c r="GL1888" s="22"/>
      <c r="GM1888" s="22"/>
      <c r="GN1888" s="22"/>
      <c r="GO1888" s="22"/>
      <c r="GP1888" s="22"/>
      <c r="GQ1888" s="22"/>
      <c r="GR1888" s="22"/>
      <c r="GS1888" s="22"/>
      <c r="GT1888" s="22"/>
      <c r="GU1888" s="22"/>
      <c r="GV1888" s="22"/>
      <c r="GW1888" s="22"/>
      <c r="GX1888" s="22"/>
      <c r="GY1888" s="22"/>
      <c r="GZ1888" s="22"/>
      <c r="HA1888" s="22"/>
      <c r="HB1888" s="22"/>
      <c r="HC1888" s="22"/>
      <c r="HD1888" s="22"/>
      <c r="HE1888" s="22"/>
      <c r="HF1888" s="22"/>
      <c r="HG1888" s="22"/>
      <c r="HH1888" s="22"/>
      <c r="HI1888" s="24"/>
      <c r="HJ1888" s="22"/>
      <c r="HK1888" s="22"/>
      <c r="HL1888" s="22"/>
      <c r="HM1888" s="22"/>
      <c r="HN1888" s="22"/>
      <c r="HO1888" s="22"/>
      <c r="HP1888" s="22"/>
      <c r="HQ1888" s="22"/>
      <c r="HR1888" s="22"/>
      <c r="HS1888" s="22"/>
      <c r="HT1888" s="22"/>
      <c r="HU1888" s="22"/>
      <c r="HV1888" s="22"/>
      <c r="HW1888" s="22"/>
      <c r="HX1888" s="22"/>
      <c r="HY1888" s="22"/>
      <c r="HZ1888" s="22"/>
      <c r="IA1888" s="22"/>
      <c r="IB1888" s="22"/>
      <c r="IC1888" s="22"/>
      <c r="ID1888" s="22"/>
      <c r="IE1888" s="22"/>
      <c r="IF1888" s="22"/>
      <c r="IG1888" s="22"/>
      <c r="IH1888" s="22"/>
      <c r="II1888" s="22"/>
      <c r="IJ1888" s="22"/>
      <c r="IK1888" s="22"/>
      <c r="IL1888" s="22"/>
      <c r="IM1888" s="22"/>
      <c r="IN1888" s="22"/>
      <c r="IO1888" s="24"/>
      <c r="IP1888" s="22"/>
      <c r="IQ1888" s="22"/>
      <c r="IR1888" s="22"/>
      <c r="IS1888" s="22"/>
      <c r="IT1888" s="22"/>
      <c r="IU1888" s="22"/>
      <c r="IV1888" s="22"/>
      <c r="IW1888" s="22"/>
      <c r="IX1888" s="22"/>
      <c r="IY1888" s="22"/>
      <c r="IZ1888" s="22"/>
      <c r="JA1888" s="22"/>
      <c r="JB1888" s="22"/>
      <c r="JC1888" s="22"/>
      <c r="JD1888" s="22"/>
      <c r="JE1888" s="22"/>
      <c r="JF1888" s="22"/>
      <c r="JG1888" s="22"/>
      <c r="JH1888" s="22"/>
      <c r="JI1888" s="22"/>
      <c r="JJ1888" s="22"/>
      <c r="JK1888" s="22"/>
      <c r="JL1888" s="22"/>
      <c r="JM1888" s="22"/>
      <c r="JN1888" s="22"/>
      <c r="JO1888" s="22"/>
      <c r="JP1888" s="22"/>
      <c r="JQ1888" s="22"/>
      <c r="JR1888" s="22"/>
      <c r="JS1888" s="22"/>
      <c r="JT1888" s="22"/>
      <c r="JU1888" s="24"/>
      <c r="JV1888" s="22"/>
      <c r="JW1888" s="22"/>
      <c r="JX1888" s="22"/>
      <c r="JY1888" s="22"/>
      <c r="JZ1888" s="22"/>
      <c r="KA1888" s="22"/>
      <c r="KB1888" s="22"/>
      <c r="KC1888" s="22"/>
      <c r="KD1888" s="22"/>
      <c r="KE1888" s="22"/>
      <c r="KF1888" s="22"/>
      <c r="KG1888" s="22"/>
      <c r="KH1888" s="22"/>
      <c r="KI1888" s="22"/>
      <c r="KJ1888" s="22"/>
      <c r="KK1888" s="22"/>
      <c r="KL1888" s="22"/>
      <c r="KM1888" s="22"/>
      <c r="KN1888" s="22"/>
      <c r="KO1888" s="22"/>
      <c r="KP1888" s="22"/>
      <c r="KQ1888" s="22"/>
      <c r="KR1888" s="22"/>
      <c r="KS1888" s="22"/>
      <c r="KT1888" s="22"/>
      <c r="KU1888" s="22"/>
      <c r="KV1888" s="22"/>
      <c r="KW1888" s="22"/>
      <c r="KX1888" s="22"/>
      <c r="KY1888" s="22"/>
      <c r="KZ1888" s="22"/>
      <c r="LA1888" s="24"/>
      <c r="LB1888" s="22"/>
      <c r="LC1888" s="22"/>
      <c r="LD1888" s="22"/>
      <c r="LE1888" s="22"/>
      <c r="LF1888" s="22"/>
      <c r="LG1888" s="22"/>
      <c r="LH1888" s="22"/>
      <c r="LI1888" s="22"/>
      <c r="LJ1888" s="22"/>
      <c r="LK1888" s="22"/>
      <c r="LL1888" s="22"/>
      <c r="LM1888" s="22"/>
      <c r="LN1888" s="22"/>
      <c r="LO1888" s="22"/>
      <c r="LP1888" s="22"/>
      <c r="LQ1888" s="22"/>
      <c r="LR1888" s="22"/>
      <c r="LS1888" s="22"/>
      <c r="LT1888" s="22"/>
      <c r="LU1888" s="22"/>
      <c r="LV1888" s="22"/>
      <c r="LW1888" s="22"/>
      <c r="LX1888" s="22"/>
      <c r="LY1888" s="22"/>
      <c r="LZ1888" s="22"/>
      <c r="MA1888" s="22"/>
      <c r="MB1888" s="22"/>
      <c r="MC1888" s="22"/>
      <c r="MD1888" s="22"/>
      <c r="ME1888" s="22"/>
      <c r="MF1888" s="22"/>
      <c r="MG1888" s="24"/>
      <c r="MH1888" s="22"/>
      <c r="MI1888" s="22"/>
      <c r="MJ1888" s="22"/>
      <c r="MK1888" s="22"/>
      <c r="ML1888" s="22"/>
      <c r="MM1888" s="22"/>
      <c r="MN1888" s="22"/>
      <c r="MO1888" s="22"/>
      <c r="MP1888" s="22"/>
      <c r="MQ1888" s="22"/>
      <c r="MR1888" s="22"/>
      <c r="MS1888" s="22"/>
      <c r="MT1888" s="22"/>
      <c r="MU1888" s="22"/>
      <c r="MV1888" s="22"/>
      <c r="MW1888" s="22"/>
      <c r="MX1888" s="22"/>
      <c r="MY1888" s="22"/>
      <c r="MZ1888" s="22"/>
      <c r="NA1888" s="22"/>
      <c r="NB1888" s="22"/>
      <c r="NC1888" s="22"/>
      <c r="ND1888" s="22"/>
      <c r="NE1888" s="22"/>
      <c r="NF1888" s="22"/>
      <c r="NG1888" s="22"/>
      <c r="NH1888" s="22"/>
      <c r="NI1888" s="22"/>
      <c r="NJ1888" s="22"/>
      <c r="NK1888" s="22"/>
      <c r="NL1888" s="22"/>
      <c r="NM1888" s="24"/>
      <c r="NN1888" s="22"/>
      <c r="NO1888" s="22"/>
      <c r="NP1888" s="22"/>
      <c r="NQ1888" s="22"/>
      <c r="NR1888" s="22"/>
      <c r="NS1888" s="22"/>
      <c r="NT1888" s="22"/>
      <c r="NU1888" s="22"/>
      <c r="NV1888" s="22"/>
      <c r="NW1888" s="22"/>
      <c r="NX1888" s="22"/>
      <c r="NY1888" s="22"/>
      <c r="NZ1888" s="22"/>
      <c r="OA1888" s="22"/>
      <c r="OB1888" s="22"/>
      <c r="OC1888" s="22"/>
      <c r="OD1888" s="22"/>
      <c r="OE1888" s="22"/>
      <c r="OF1888" s="22"/>
      <c r="OG1888" s="22"/>
      <c r="OH1888" s="22"/>
      <c r="OI1888" s="22"/>
      <c r="OJ1888" s="22"/>
      <c r="OK1888" s="22"/>
      <c r="OL1888" s="22"/>
      <c r="OM1888" s="22"/>
      <c r="ON1888" s="22"/>
      <c r="OO1888" s="22"/>
      <c r="OP1888" s="22"/>
      <c r="OQ1888" s="22"/>
      <c r="OR1888" s="22"/>
    </row>
    <row r="1889" spans="1:408" ht="15" thickBot="1">
      <c r="A1889" s="1" t="str">
        <f t="shared" si="50"/>
        <v>-157</v>
      </c>
      <c r="B1889" s="12" t="str">
        <f t="shared" si="52"/>
        <v/>
      </c>
      <c r="C1889" s="13"/>
      <c r="D1889" s="14"/>
      <c r="E1889" s="15"/>
      <c r="F1889" s="15"/>
      <c r="G1889" s="15">
        <f t="shared" si="51"/>
        <v>0</v>
      </c>
      <c r="H1889" s="16"/>
      <c r="I1889" s="14"/>
      <c r="J1889" s="17"/>
      <c r="K1889" s="78"/>
      <c r="L1889" s="18"/>
      <c r="M1889" s="18"/>
      <c r="N1889" s="16" t="e">
        <f t="shared" ca="1" si="55"/>
        <v>#NAME?</v>
      </c>
      <c r="O1889" s="19"/>
      <c r="P1889" s="19"/>
      <c r="Q1889" s="20"/>
      <c r="R1889" s="21" t="e">
        <f t="array" ref="R1889">VLOOKUP(C1889,DB!A:D,2,FALSE)</f>
        <v>#N/A</v>
      </c>
      <c r="S1889" s="21" t="e">
        <f t="array" ref="S1889">VLOOKUP(C1889,DB!A:D,3,FALSE)</f>
        <v>#N/A</v>
      </c>
      <c r="T1889" s="22" t="s">
        <v>19</v>
      </c>
      <c r="U1889" s="1" t="str">
        <f t="shared" si="53"/>
        <v/>
      </c>
      <c r="V1889" s="23" t="e">
        <f t="shared" ca="1" si="54"/>
        <v>#NAME?</v>
      </c>
      <c r="X1889" s="24" t="e">
        <f>VLOOKUP(CONCATENATE(C1889,D1889),'Honor 2025'!A:D,4,FALSE)</f>
        <v>#N/A</v>
      </c>
      <c r="Y1889" s="24"/>
      <c r="Z1889" s="22"/>
      <c r="AA1889" s="22"/>
      <c r="AB1889" s="22"/>
      <c r="AC1889" s="22"/>
      <c r="AD1889" s="22"/>
      <c r="AE1889" s="22"/>
      <c r="AF1889" s="22"/>
      <c r="AG1889" s="22"/>
      <c r="AH1889" s="22"/>
      <c r="AI1889" s="22"/>
      <c r="AJ1889" s="22"/>
      <c r="AK1889" s="22"/>
      <c r="AL1889" s="22"/>
      <c r="AM1889" s="22"/>
      <c r="AN1889" s="22"/>
      <c r="AO1889" s="22"/>
      <c r="AP1889" s="22"/>
      <c r="AQ1889" s="22"/>
      <c r="AR1889" s="22"/>
      <c r="AS1889" s="22"/>
      <c r="AT1889" s="22"/>
      <c r="AU1889" s="22"/>
      <c r="AV1889" s="22"/>
      <c r="AW1889" s="22"/>
      <c r="AX1889" s="22"/>
      <c r="AY1889" s="22"/>
      <c r="AZ1889" s="22"/>
      <c r="BA1889" s="22"/>
      <c r="BB1889" s="22"/>
      <c r="BC1889" s="22"/>
      <c r="BD1889" s="22"/>
      <c r="BE1889" s="24"/>
      <c r="BF1889" s="22"/>
      <c r="BG1889" s="22"/>
      <c r="BH1889" s="22"/>
      <c r="BI1889" s="22"/>
      <c r="BJ1889" s="22"/>
      <c r="BK1889" s="22"/>
      <c r="BL1889" s="22"/>
      <c r="BM1889" s="22"/>
      <c r="BN1889" s="22"/>
      <c r="BO1889" s="22"/>
      <c r="BP1889" s="22"/>
      <c r="BQ1889" s="22"/>
      <c r="BR1889" s="22"/>
      <c r="BS1889" s="22"/>
      <c r="BT1889" s="22"/>
      <c r="BU1889" s="22"/>
      <c r="BV1889" s="22"/>
      <c r="BW1889" s="22"/>
      <c r="BX1889" s="22"/>
      <c r="BY1889" s="22"/>
      <c r="BZ1889" s="22"/>
      <c r="CA1889" s="22"/>
      <c r="CB1889" s="22"/>
      <c r="CC1889" s="22"/>
      <c r="CD1889" s="22"/>
      <c r="CE1889" s="22"/>
      <c r="CF1889" s="22"/>
      <c r="CG1889" s="22"/>
      <c r="CH1889" s="22"/>
      <c r="CI1889" s="22"/>
      <c r="CJ1889" s="22"/>
      <c r="CK1889" s="24"/>
      <c r="CL1889" s="22"/>
      <c r="CM1889" s="22"/>
      <c r="CN1889" s="22"/>
      <c r="CO1889" s="22"/>
      <c r="CP1889" s="22"/>
      <c r="CQ1889" s="22"/>
      <c r="CR1889" s="22"/>
      <c r="CS1889" s="22"/>
      <c r="CT1889" s="22"/>
      <c r="CU1889" s="22"/>
      <c r="CV1889" s="22"/>
      <c r="CW1889" s="22"/>
      <c r="CX1889" s="22"/>
      <c r="CY1889" s="22"/>
      <c r="CZ1889" s="22"/>
      <c r="DA1889" s="22"/>
      <c r="DB1889" s="22"/>
      <c r="DC1889" s="22"/>
      <c r="DD1889" s="22"/>
      <c r="DE1889" s="22"/>
      <c r="DF1889" s="22"/>
      <c r="DG1889" s="22"/>
      <c r="DH1889" s="22"/>
      <c r="DI1889" s="22"/>
      <c r="DJ1889" s="22"/>
      <c r="DK1889" s="22"/>
      <c r="DL1889" s="22"/>
      <c r="DM1889" s="22"/>
      <c r="DN1889" s="22"/>
      <c r="DO1889" s="22"/>
      <c r="DP1889" s="22"/>
      <c r="DQ1889" s="24"/>
      <c r="DR1889" s="22"/>
      <c r="DS1889" s="22"/>
      <c r="DT1889" s="22"/>
      <c r="DU1889" s="22"/>
      <c r="DV1889" s="22"/>
      <c r="DW1889" s="22"/>
      <c r="DX1889" s="22"/>
      <c r="DY1889" s="22"/>
      <c r="DZ1889" s="22"/>
      <c r="EA1889" s="22"/>
      <c r="EB1889" s="22"/>
      <c r="EC1889" s="22"/>
      <c r="ED1889" s="22"/>
      <c r="EE1889" s="22"/>
      <c r="EF1889" s="22"/>
      <c r="EG1889" s="22"/>
      <c r="EH1889" s="22"/>
      <c r="EI1889" s="22"/>
      <c r="EJ1889" s="22"/>
      <c r="EK1889" s="22"/>
      <c r="EL1889" s="22"/>
      <c r="EM1889" s="22"/>
      <c r="EN1889" s="22"/>
      <c r="EO1889" s="22"/>
      <c r="EP1889" s="22"/>
      <c r="EQ1889" s="22"/>
      <c r="ER1889" s="22"/>
      <c r="ES1889" s="22"/>
      <c r="ET1889" s="22"/>
      <c r="EU1889" s="22"/>
      <c r="EV1889" s="22"/>
      <c r="EW1889" s="24"/>
      <c r="EX1889" s="22"/>
      <c r="EY1889" s="22"/>
      <c r="EZ1889" s="22"/>
      <c r="FA1889" s="22"/>
      <c r="FB1889" s="22"/>
      <c r="FC1889" s="22"/>
      <c r="FD1889" s="22"/>
      <c r="FE1889" s="22"/>
      <c r="FF1889" s="22"/>
      <c r="FG1889" s="22"/>
      <c r="FH1889" s="22"/>
      <c r="FI1889" s="22"/>
      <c r="FJ1889" s="22"/>
      <c r="FK1889" s="22"/>
      <c r="FL1889" s="22"/>
      <c r="FM1889" s="22"/>
      <c r="FN1889" s="22"/>
      <c r="FO1889" s="22"/>
      <c r="FP1889" s="22"/>
      <c r="FQ1889" s="22"/>
      <c r="FR1889" s="22"/>
      <c r="FS1889" s="22"/>
      <c r="FT1889" s="22"/>
      <c r="FU1889" s="22"/>
      <c r="FV1889" s="22"/>
      <c r="FW1889" s="22"/>
      <c r="FX1889" s="22"/>
      <c r="FY1889" s="22"/>
      <c r="FZ1889" s="22"/>
      <c r="GA1889" s="22"/>
      <c r="GB1889" s="22"/>
      <c r="GC1889" s="24"/>
      <c r="GD1889" s="22"/>
      <c r="GE1889" s="22"/>
      <c r="GF1889" s="22"/>
      <c r="GG1889" s="22"/>
      <c r="GH1889" s="22"/>
      <c r="GI1889" s="22"/>
      <c r="GJ1889" s="22"/>
      <c r="GK1889" s="22"/>
      <c r="GL1889" s="22"/>
      <c r="GM1889" s="22"/>
      <c r="GN1889" s="22"/>
      <c r="GO1889" s="22"/>
      <c r="GP1889" s="22"/>
      <c r="GQ1889" s="22"/>
      <c r="GR1889" s="22"/>
      <c r="GS1889" s="22"/>
      <c r="GT1889" s="22"/>
      <c r="GU1889" s="22"/>
      <c r="GV1889" s="22"/>
      <c r="GW1889" s="22"/>
      <c r="GX1889" s="22"/>
      <c r="GY1889" s="22"/>
      <c r="GZ1889" s="22"/>
      <c r="HA1889" s="22"/>
      <c r="HB1889" s="22"/>
      <c r="HC1889" s="22"/>
      <c r="HD1889" s="22"/>
      <c r="HE1889" s="22"/>
      <c r="HF1889" s="22"/>
      <c r="HG1889" s="22"/>
      <c r="HH1889" s="22"/>
      <c r="HI1889" s="24"/>
      <c r="HJ1889" s="22"/>
      <c r="HK1889" s="22"/>
      <c r="HL1889" s="22"/>
      <c r="HM1889" s="22"/>
      <c r="HN1889" s="22"/>
      <c r="HO1889" s="22"/>
      <c r="HP1889" s="22"/>
      <c r="HQ1889" s="22"/>
      <c r="HR1889" s="22"/>
      <c r="HS1889" s="22"/>
      <c r="HT1889" s="22"/>
      <c r="HU1889" s="22"/>
      <c r="HV1889" s="22"/>
      <c r="HW1889" s="22"/>
      <c r="HX1889" s="22"/>
      <c r="HY1889" s="22"/>
      <c r="HZ1889" s="22"/>
      <c r="IA1889" s="22"/>
      <c r="IB1889" s="22"/>
      <c r="IC1889" s="22"/>
      <c r="ID1889" s="22"/>
      <c r="IE1889" s="22"/>
      <c r="IF1889" s="22"/>
      <c r="IG1889" s="22"/>
      <c r="IH1889" s="22"/>
      <c r="II1889" s="22"/>
      <c r="IJ1889" s="22"/>
      <c r="IK1889" s="22"/>
      <c r="IL1889" s="22"/>
      <c r="IM1889" s="22"/>
      <c r="IN1889" s="22"/>
      <c r="IO1889" s="24"/>
      <c r="IP1889" s="22"/>
      <c r="IQ1889" s="22"/>
      <c r="IR1889" s="22"/>
      <c r="IS1889" s="22"/>
      <c r="IT1889" s="22"/>
      <c r="IU1889" s="22"/>
      <c r="IV1889" s="22"/>
      <c r="IW1889" s="22"/>
      <c r="IX1889" s="22"/>
      <c r="IY1889" s="22"/>
      <c r="IZ1889" s="22"/>
      <c r="JA1889" s="22"/>
      <c r="JB1889" s="22"/>
      <c r="JC1889" s="22"/>
      <c r="JD1889" s="22"/>
      <c r="JE1889" s="22"/>
      <c r="JF1889" s="22"/>
      <c r="JG1889" s="22"/>
      <c r="JH1889" s="22"/>
      <c r="JI1889" s="22"/>
      <c r="JJ1889" s="22"/>
      <c r="JK1889" s="22"/>
      <c r="JL1889" s="22"/>
      <c r="JM1889" s="22"/>
      <c r="JN1889" s="22"/>
      <c r="JO1889" s="22"/>
      <c r="JP1889" s="22"/>
      <c r="JQ1889" s="22"/>
      <c r="JR1889" s="22"/>
      <c r="JS1889" s="22"/>
      <c r="JT1889" s="22"/>
      <c r="JU1889" s="24"/>
      <c r="JV1889" s="22"/>
      <c r="JW1889" s="22"/>
      <c r="JX1889" s="22"/>
      <c r="JY1889" s="22"/>
      <c r="JZ1889" s="22"/>
      <c r="KA1889" s="22"/>
      <c r="KB1889" s="22"/>
      <c r="KC1889" s="22"/>
      <c r="KD1889" s="22"/>
      <c r="KE1889" s="22"/>
      <c r="KF1889" s="22"/>
      <c r="KG1889" s="22"/>
      <c r="KH1889" s="22"/>
      <c r="KI1889" s="22"/>
      <c r="KJ1889" s="22"/>
      <c r="KK1889" s="22"/>
      <c r="KL1889" s="22"/>
      <c r="KM1889" s="22"/>
      <c r="KN1889" s="22"/>
      <c r="KO1889" s="22"/>
      <c r="KP1889" s="22"/>
      <c r="KQ1889" s="22"/>
      <c r="KR1889" s="22"/>
      <c r="KS1889" s="22"/>
      <c r="KT1889" s="22"/>
      <c r="KU1889" s="22"/>
      <c r="KV1889" s="22"/>
      <c r="KW1889" s="22"/>
      <c r="KX1889" s="22"/>
      <c r="KY1889" s="22"/>
      <c r="KZ1889" s="22"/>
      <c r="LA1889" s="24"/>
      <c r="LB1889" s="22"/>
      <c r="LC1889" s="22"/>
      <c r="LD1889" s="22"/>
      <c r="LE1889" s="22"/>
      <c r="LF1889" s="22"/>
      <c r="LG1889" s="22"/>
      <c r="LH1889" s="22"/>
      <c r="LI1889" s="22"/>
      <c r="LJ1889" s="22"/>
      <c r="LK1889" s="22"/>
      <c r="LL1889" s="22"/>
      <c r="LM1889" s="22"/>
      <c r="LN1889" s="22"/>
      <c r="LO1889" s="22"/>
      <c r="LP1889" s="22"/>
      <c r="LQ1889" s="22"/>
      <c r="LR1889" s="22"/>
      <c r="LS1889" s="22"/>
      <c r="LT1889" s="22"/>
      <c r="LU1889" s="22"/>
      <c r="LV1889" s="22"/>
      <c r="LW1889" s="22"/>
      <c r="LX1889" s="22"/>
      <c r="LY1889" s="22"/>
      <c r="LZ1889" s="22"/>
      <c r="MA1889" s="22"/>
      <c r="MB1889" s="22"/>
      <c r="MC1889" s="22"/>
      <c r="MD1889" s="22"/>
      <c r="ME1889" s="22"/>
      <c r="MF1889" s="22"/>
      <c r="MG1889" s="24"/>
      <c r="MH1889" s="22"/>
      <c r="MI1889" s="22"/>
      <c r="MJ1889" s="22"/>
      <c r="MK1889" s="22"/>
      <c r="ML1889" s="22"/>
      <c r="MM1889" s="22"/>
      <c r="MN1889" s="22"/>
      <c r="MO1889" s="22"/>
      <c r="MP1889" s="22"/>
      <c r="MQ1889" s="22"/>
      <c r="MR1889" s="22"/>
      <c r="MS1889" s="22"/>
      <c r="MT1889" s="22"/>
      <c r="MU1889" s="22"/>
      <c r="MV1889" s="22"/>
      <c r="MW1889" s="22"/>
      <c r="MX1889" s="22"/>
      <c r="MY1889" s="22"/>
      <c r="MZ1889" s="22"/>
      <c r="NA1889" s="22"/>
      <c r="NB1889" s="22"/>
      <c r="NC1889" s="22"/>
      <c r="ND1889" s="22"/>
      <c r="NE1889" s="22"/>
      <c r="NF1889" s="22"/>
      <c r="NG1889" s="22"/>
      <c r="NH1889" s="22"/>
      <c r="NI1889" s="22"/>
      <c r="NJ1889" s="22"/>
      <c r="NK1889" s="22"/>
      <c r="NL1889" s="22"/>
      <c r="NM1889" s="24"/>
      <c r="NN1889" s="22"/>
      <c r="NO1889" s="22"/>
      <c r="NP1889" s="22"/>
      <c r="NQ1889" s="22"/>
      <c r="NR1889" s="22"/>
      <c r="NS1889" s="22"/>
      <c r="NT1889" s="22"/>
      <c r="NU1889" s="22"/>
      <c r="NV1889" s="22"/>
      <c r="NW1889" s="22"/>
      <c r="NX1889" s="22"/>
      <c r="NY1889" s="22"/>
      <c r="NZ1889" s="22"/>
      <c r="OA1889" s="22"/>
      <c r="OB1889" s="22"/>
      <c r="OC1889" s="22"/>
      <c r="OD1889" s="22"/>
      <c r="OE1889" s="22"/>
      <c r="OF1889" s="22"/>
      <c r="OG1889" s="22"/>
      <c r="OH1889" s="22"/>
      <c r="OI1889" s="22"/>
      <c r="OJ1889" s="22"/>
      <c r="OK1889" s="22"/>
      <c r="OL1889" s="22"/>
      <c r="OM1889" s="22"/>
      <c r="ON1889" s="22"/>
      <c r="OO1889" s="22"/>
      <c r="OP1889" s="22"/>
      <c r="OQ1889" s="22"/>
      <c r="OR1889" s="22"/>
    </row>
    <row r="1890" spans="1:408" ht="15" thickBot="1">
      <c r="A1890" s="1" t="str">
        <f t="shared" si="50"/>
        <v>-158</v>
      </c>
      <c r="B1890" s="12" t="str">
        <f t="shared" si="52"/>
        <v/>
      </c>
      <c r="C1890" s="13"/>
      <c r="D1890" s="14"/>
      <c r="E1890" s="15"/>
      <c r="F1890" s="15"/>
      <c r="G1890" s="15">
        <f t="shared" si="51"/>
        <v>0</v>
      </c>
      <c r="H1890" s="16"/>
      <c r="I1890" s="14"/>
      <c r="J1890" s="17"/>
      <c r="K1890" s="79"/>
      <c r="L1890" s="18"/>
      <c r="M1890" s="18"/>
      <c r="N1890" s="16" t="e">
        <f t="shared" ca="1" si="55"/>
        <v>#NAME?</v>
      </c>
      <c r="O1890" s="19"/>
      <c r="P1890" s="19"/>
      <c r="Q1890" s="20"/>
      <c r="R1890" s="21" t="e">
        <f t="array" ref="R1890">VLOOKUP(C1890,DB!A:D,2,FALSE)</f>
        <v>#N/A</v>
      </c>
      <c r="S1890" s="21" t="e">
        <f t="array" ref="S1890">VLOOKUP(C1890,DB!A:D,3,FALSE)</f>
        <v>#N/A</v>
      </c>
      <c r="T1890" s="22" t="s">
        <v>19</v>
      </c>
      <c r="U1890" s="1" t="str">
        <f t="shared" si="53"/>
        <v/>
      </c>
      <c r="V1890" s="23" t="e">
        <f t="shared" ca="1" si="54"/>
        <v>#NAME?</v>
      </c>
      <c r="X1890" s="24" t="e">
        <f>VLOOKUP(CONCATENATE(C1890,D1890),'Honor 2025'!A:D,4,FALSE)</f>
        <v>#N/A</v>
      </c>
      <c r="Y1890" s="24"/>
      <c r="Z1890" s="22"/>
      <c r="AA1890" s="22"/>
      <c r="AB1890" s="22"/>
      <c r="AC1890" s="22"/>
      <c r="AD1890" s="22"/>
      <c r="AE1890" s="22"/>
      <c r="AF1890" s="22"/>
      <c r="AG1890" s="22"/>
      <c r="AH1890" s="22"/>
      <c r="AI1890" s="22"/>
      <c r="AJ1890" s="22"/>
      <c r="AK1890" s="22"/>
      <c r="AL1890" s="22"/>
      <c r="AM1890" s="22"/>
      <c r="AN1890" s="22"/>
      <c r="AO1890" s="22"/>
      <c r="AP1890" s="22"/>
      <c r="AQ1890" s="22"/>
      <c r="AR1890" s="22"/>
      <c r="AS1890" s="22"/>
      <c r="AT1890" s="22"/>
      <c r="AU1890" s="22"/>
      <c r="AV1890" s="22"/>
      <c r="AW1890" s="22"/>
      <c r="AX1890" s="22"/>
      <c r="AY1890" s="22"/>
      <c r="AZ1890" s="22"/>
      <c r="BA1890" s="22"/>
      <c r="BB1890" s="22"/>
      <c r="BC1890" s="22"/>
      <c r="BD1890" s="22"/>
      <c r="BE1890" s="24"/>
      <c r="BF1890" s="22"/>
      <c r="BG1890" s="22"/>
      <c r="BH1890" s="22"/>
      <c r="BI1890" s="22"/>
      <c r="BJ1890" s="22"/>
      <c r="BK1890" s="22"/>
      <c r="BL1890" s="22"/>
      <c r="BM1890" s="22"/>
      <c r="BN1890" s="22"/>
      <c r="BO1890" s="22"/>
      <c r="BP1890" s="22"/>
      <c r="BQ1890" s="22"/>
      <c r="BR1890" s="22"/>
      <c r="BS1890" s="22"/>
      <c r="BT1890" s="22"/>
      <c r="BU1890" s="22"/>
      <c r="BV1890" s="22"/>
      <c r="BW1890" s="22"/>
      <c r="BX1890" s="22"/>
      <c r="BY1890" s="22"/>
      <c r="BZ1890" s="22"/>
      <c r="CA1890" s="22"/>
      <c r="CB1890" s="22"/>
      <c r="CC1890" s="22"/>
      <c r="CD1890" s="22"/>
      <c r="CE1890" s="22"/>
      <c r="CF1890" s="22"/>
      <c r="CG1890" s="22"/>
      <c r="CH1890" s="22"/>
      <c r="CI1890" s="22"/>
      <c r="CJ1890" s="22"/>
      <c r="CK1890" s="24"/>
      <c r="CL1890" s="22"/>
      <c r="CM1890" s="22"/>
      <c r="CN1890" s="22"/>
      <c r="CO1890" s="22"/>
      <c r="CP1890" s="22"/>
      <c r="CQ1890" s="22"/>
      <c r="CR1890" s="22"/>
      <c r="CS1890" s="22"/>
      <c r="CT1890" s="22"/>
      <c r="CU1890" s="22"/>
      <c r="CV1890" s="22"/>
      <c r="CW1890" s="22"/>
      <c r="CX1890" s="22"/>
      <c r="CY1890" s="22"/>
      <c r="CZ1890" s="22"/>
      <c r="DA1890" s="22"/>
      <c r="DB1890" s="22"/>
      <c r="DC1890" s="22"/>
      <c r="DD1890" s="22"/>
      <c r="DE1890" s="22"/>
      <c r="DF1890" s="22"/>
      <c r="DG1890" s="22"/>
      <c r="DH1890" s="22"/>
      <c r="DI1890" s="22"/>
      <c r="DJ1890" s="22"/>
      <c r="DK1890" s="22"/>
      <c r="DL1890" s="22"/>
      <c r="DM1890" s="22"/>
      <c r="DN1890" s="22"/>
      <c r="DO1890" s="22"/>
      <c r="DP1890" s="22"/>
      <c r="DQ1890" s="24"/>
      <c r="DR1890" s="22"/>
      <c r="DS1890" s="22"/>
      <c r="DT1890" s="22"/>
      <c r="DU1890" s="22"/>
      <c r="DV1890" s="22"/>
      <c r="DW1890" s="22"/>
      <c r="DX1890" s="22"/>
      <c r="DY1890" s="22"/>
      <c r="DZ1890" s="22"/>
      <c r="EA1890" s="22"/>
      <c r="EB1890" s="22"/>
      <c r="EC1890" s="22"/>
      <c r="ED1890" s="22"/>
      <c r="EE1890" s="22"/>
      <c r="EF1890" s="22"/>
      <c r="EG1890" s="22"/>
      <c r="EH1890" s="22"/>
      <c r="EI1890" s="22"/>
      <c r="EJ1890" s="22"/>
      <c r="EK1890" s="22"/>
      <c r="EL1890" s="22"/>
      <c r="EM1890" s="22"/>
      <c r="EN1890" s="22"/>
      <c r="EO1890" s="22"/>
      <c r="EP1890" s="22"/>
      <c r="EQ1890" s="22"/>
      <c r="ER1890" s="22"/>
      <c r="ES1890" s="22"/>
      <c r="ET1890" s="22"/>
      <c r="EU1890" s="22"/>
      <c r="EV1890" s="22"/>
      <c r="EW1890" s="24"/>
      <c r="EX1890" s="22"/>
      <c r="EY1890" s="22"/>
      <c r="EZ1890" s="22"/>
      <c r="FA1890" s="22"/>
      <c r="FB1890" s="22"/>
      <c r="FC1890" s="22"/>
      <c r="FD1890" s="22"/>
      <c r="FE1890" s="22"/>
      <c r="FF1890" s="22"/>
      <c r="FG1890" s="22"/>
      <c r="FH1890" s="22"/>
      <c r="FI1890" s="22"/>
      <c r="FJ1890" s="22"/>
      <c r="FK1890" s="22"/>
      <c r="FL1890" s="22"/>
      <c r="FM1890" s="22"/>
      <c r="FN1890" s="22"/>
      <c r="FO1890" s="22"/>
      <c r="FP1890" s="22"/>
      <c r="FQ1890" s="22"/>
      <c r="FR1890" s="22"/>
      <c r="FS1890" s="22"/>
      <c r="FT1890" s="22"/>
      <c r="FU1890" s="22"/>
      <c r="FV1890" s="22"/>
      <c r="FW1890" s="22"/>
      <c r="FX1890" s="22"/>
      <c r="FY1890" s="22"/>
      <c r="FZ1890" s="22"/>
      <c r="GA1890" s="22"/>
      <c r="GB1890" s="22"/>
      <c r="GC1890" s="24"/>
      <c r="GD1890" s="22"/>
      <c r="GE1890" s="22"/>
      <c r="GF1890" s="22"/>
      <c r="GG1890" s="22"/>
      <c r="GH1890" s="22"/>
      <c r="GI1890" s="22"/>
      <c r="GJ1890" s="22"/>
      <c r="GK1890" s="22"/>
      <c r="GL1890" s="22"/>
      <c r="GM1890" s="22"/>
      <c r="GN1890" s="22"/>
      <c r="GO1890" s="22"/>
      <c r="GP1890" s="22"/>
      <c r="GQ1890" s="22"/>
      <c r="GR1890" s="22"/>
      <c r="GS1890" s="22"/>
      <c r="GT1890" s="22"/>
      <c r="GU1890" s="22"/>
      <c r="GV1890" s="22"/>
      <c r="GW1890" s="22"/>
      <c r="GX1890" s="22"/>
      <c r="GY1890" s="22"/>
      <c r="GZ1890" s="22"/>
      <c r="HA1890" s="22"/>
      <c r="HB1890" s="22"/>
      <c r="HC1890" s="22"/>
      <c r="HD1890" s="22"/>
      <c r="HE1890" s="22"/>
      <c r="HF1890" s="22"/>
      <c r="HG1890" s="22"/>
      <c r="HH1890" s="22"/>
      <c r="HI1890" s="24"/>
      <c r="HJ1890" s="22"/>
      <c r="HK1890" s="22"/>
      <c r="HL1890" s="22"/>
      <c r="HM1890" s="22"/>
      <c r="HN1890" s="22"/>
      <c r="HO1890" s="22"/>
      <c r="HP1890" s="22"/>
      <c r="HQ1890" s="22"/>
      <c r="HR1890" s="22"/>
      <c r="HS1890" s="22"/>
      <c r="HT1890" s="22"/>
      <c r="HU1890" s="22"/>
      <c r="HV1890" s="22"/>
      <c r="HW1890" s="22"/>
      <c r="HX1890" s="22"/>
      <c r="HY1890" s="22"/>
      <c r="HZ1890" s="22"/>
      <c r="IA1890" s="22"/>
      <c r="IB1890" s="22"/>
      <c r="IC1890" s="22"/>
      <c r="ID1890" s="22"/>
      <c r="IE1890" s="22"/>
      <c r="IF1890" s="22"/>
      <c r="IG1890" s="22"/>
      <c r="IH1890" s="22"/>
      <c r="II1890" s="22"/>
      <c r="IJ1890" s="22"/>
      <c r="IK1890" s="22"/>
      <c r="IL1890" s="22"/>
      <c r="IM1890" s="22"/>
      <c r="IN1890" s="22"/>
      <c r="IO1890" s="24"/>
      <c r="IP1890" s="22"/>
      <c r="IQ1890" s="22"/>
      <c r="IR1890" s="22"/>
      <c r="IS1890" s="22"/>
      <c r="IT1890" s="22"/>
      <c r="IU1890" s="22"/>
      <c r="IV1890" s="22"/>
      <c r="IW1890" s="22"/>
      <c r="IX1890" s="22"/>
      <c r="IY1890" s="22"/>
      <c r="IZ1890" s="22"/>
      <c r="JA1890" s="22"/>
      <c r="JB1890" s="22"/>
      <c r="JC1890" s="22"/>
      <c r="JD1890" s="22"/>
      <c r="JE1890" s="22"/>
      <c r="JF1890" s="22"/>
      <c r="JG1890" s="22"/>
      <c r="JH1890" s="22"/>
      <c r="JI1890" s="22"/>
      <c r="JJ1890" s="22"/>
      <c r="JK1890" s="22"/>
      <c r="JL1890" s="22"/>
      <c r="JM1890" s="22"/>
      <c r="JN1890" s="22"/>
      <c r="JO1890" s="22"/>
      <c r="JP1890" s="22"/>
      <c r="JQ1890" s="22"/>
      <c r="JR1890" s="22"/>
      <c r="JS1890" s="22"/>
      <c r="JT1890" s="22"/>
      <c r="JU1890" s="24"/>
      <c r="JV1890" s="22"/>
      <c r="JW1890" s="22"/>
      <c r="JX1890" s="22"/>
      <c r="JY1890" s="22"/>
      <c r="JZ1890" s="22"/>
      <c r="KA1890" s="22"/>
      <c r="KB1890" s="22"/>
      <c r="KC1890" s="22"/>
      <c r="KD1890" s="22"/>
      <c r="KE1890" s="22"/>
      <c r="KF1890" s="22"/>
      <c r="KG1890" s="22"/>
      <c r="KH1890" s="22"/>
      <c r="KI1890" s="22"/>
      <c r="KJ1890" s="22"/>
      <c r="KK1890" s="22"/>
      <c r="KL1890" s="22"/>
      <c r="KM1890" s="22"/>
      <c r="KN1890" s="22"/>
      <c r="KO1890" s="22"/>
      <c r="KP1890" s="22"/>
      <c r="KQ1890" s="22"/>
      <c r="KR1890" s="22"/>
      <c r="KS1890" s="22"/>
      <c r="KT1890" s="22"/>
      <c r="KU1890" s="22"/>
      <c r="KV1890" s="22"/>
      <c r="KW1890" s="22"/>
      <c r="KX1890" s="22"/>
      <c r="KY1890" s="22"/>
      <c r="KZ1890" s="22"/>
      <c r="LA1890" s="24"/>
      <c r="LB1890" s="22"/>
      <c r="LC1890" s="22"/>
      <c r="LD1890" s="22"/>
      <c r="LE1890" s="22"/>
      <c r="LF1890" s="22"/>
      <c r="LG1890" s="22"/>
      <c r="LH1890" s="22"/>
      <c r="LI1890" s="22"/>
      <c r="LJ1890" s="22"/>
      <c r="LK1890" s="22"/>
      <c r="LL1890" s="22"/>
      <c r="LM1890" s="22"/>
      <c r="LN1890" s="22"/>
      <c r="LO1890" s="22"/>
      <c r="LP1890" s="22"/>
      <c r="LQ1890" s="22"/>
      <c r="LR1890" s="22"/>
      <c r="LS1890" s="22"/>
      <c r="LT1890" s="22"/>
      <c r="LU1890" s="22"/>
      <c r="LV1890" s="22"/>
      <c r="LW1890" s="22"/>
      <c r="LX1890" s="22"/>
      <c r="LY1890" s="22"/>
      <c r="LZ1890" s="22"/>
      <c r="MA1890" s="22"/>
      <c r="MB1890" s="22"/>
      <c r="MC1890" s="22"/>
      <c r="MD1890" s="22"/>
      <c r="ME1890" s="22"/>
      <c r="MF1890" s="22"/>
      <c r="MG1890" s="24"/>
      <c r="MH1890" s="22"/>
      <c r="MI1890" s="22"/>
      <c r="MJ1890" s="22"/>
      <c r="MK1890" s="22"/>
      <c r="ML1890" s="22"/>
      <c r="MM1890" s="22"/>
      <c r="MN1890" s="22"/>
      <c r="MO1890" s="22"/>
      <c r="MP1890" s="22"/>
      <c r="MQ1890" s="22"/>
      <c r="MR1890" s="22"/>
      <c r="MS1890" s="22"/>
      <c r="MT1890" s="22"/>
      <c r="MU1890" s="22"/>
      <c r="MV1890" s="22"/>
      <c r="MW1890" s="22"/>
      <c r="MX1890" s="22"/>
      <c r="MY1890" s="22"/>
      <c r="MZ1890" s="22"/>
      <c r="NA1890" s="22"/>
      <c r="NB1890" s="22"/>
      <c r="NC1890" s="22"/>
      <c r="ND1890" s="22"/>
      <c r="NE1890" s="22"/>
      <c r="NF1890" s="22"/>
      <c r="NG1890" s="22"/>
      <c r="NH1890" s="22"/>
      <c r="NI1890" s="22"/>
      <c r="NJ1890" s="22"/>
      <c r="NK1890" s="22"/>
      <c r="NL1890" s="22"/>
      <c r="NM1890" s="24"/>
      <c r="NN1890" s="22"/>
      <c r="NO1890" s="22"/>
      <c r="NP1890" s="22"/>
      <c r="NQ1890" s="22"/>
      <c r="NR1890" s="22"/>
      <c r="NS1890" s="22"/>
      <c r="NT1890" s="22"/>
      <c r="NU1890" s="22"/>
      <c r="NV1890" s="22"/>
      <c r="NW1890" s="22"/>
      <c r="NX1890" s="22"/>
      <c r="NY1890" s="22"/>
      <c r="NZ1890" s="22"/>
      <c r="OA1890" s="22"/>
      <c r="OB1890" s="22"/>
      <c r="OC1890" s="22"/>
      <c r="OD1890" s="22"/>
      <c r="OE1890" s="22"/>
      <c r="OF1890" s="22"/>
      <c r="OG1890" s="22"/>
      <c r="OH1890" s="22"/>
      <c r="OI1890" s="22"/>
      <c r="OJ1890" s="22"/>
      <c r="OK1890" s="22"/>
      <c r="OL1890" s="22"/>
      <c r="OM1890" s="22"/>
      <c r="ON1890" s="22"/>
      <c r="OO1890" s="22"/>
      <c r="OP1890" s="22"/>
      <c r="OQ1890" s="22"/>
      <c r="OR1890" s="22"/>
    </row>
    <row r="1891" spans="1:408" ht="15" thickBot="1">
      <c r="A1891" s="1" t="str">
        <f t="shared" si="50"/>
        <v>-159</v>
      </c>
      <c r="B1891" s="12" t="str">
        <f t="shared" si="52"/>
        <v/>
      </c>
      <c r="C1891" s="13"/>
      <c r="D1891" s="14"/>
      <c r="E1891" s="15"/>
      <c r="F1891" s="15"/>
      <c r="G1891" s="15">
        <f t="shared" si="51"/>
        <v>0</v>
      </c>
      <c r="H1891" s="16"/>
      <c r="I1891" s="14"/>
      <c r="J1891" s="17"/>
      <c r="K1891" s="78"/>
      <c r="L1891" s="18"/>
      <c r="M1891" s="18"/>
      <c r="N1891" s="16" t="e">
        <f t="shared" ca="1" si="55"/>
        <v>#NAME?</v>
      </c>
      <c r="O1891" s="19"/>
      <c r="P1891" s="19"/>
      <c r="Q1891" s="20"/>
      <c r="R1891" s="21" t="e">
        <f t="array" ref="R1891">VLOOKUP(C1891,DB!A:D,2,FALSE)</f>
        <v>#N/A</v>
      </c>
      <c r="S1891" s="21" t="e">
        <f t="array" ref="S1891">VLOOKUP(C1891,DB!A:D,3,FALSE)</f>
        <v>#N/A</v>
      </c>
      <c r="T1891" s="22" t="s">
        <v>19</v>
      </c>
      <c r="U1891" s="1" t="str">
        <f t="shared" si="53"/>
        <v/>
      </c>
      <c r="V1891" s="23" t="e">
        <f t="shared" ca="1" si="54"/>
        <v>#NAME?</v>
      </c>
      <c r="X1891" s="24" t="e">
        <f>VLOOKUP(CONCATENATE(C1891,D1891),'Honor 2025'!A:D,4,FALSE)</f>
        <v>#N/A</v>
      </c>
      <c r="Y1891" s="24"/>
      <c r="Z1891" s="22"/>
      <c r="AA1891" s="22"/>
      <c r="AB1891" s="22"/>
      <c r="AC1891" s="22"/>
      <c r="AD1891" s="22"/>
      <c r="AE1891" s="22"/>
      <c r="AF1891" s="22"/>
      <c r="AG1891" s="22"/>
      <c r="AH1891" s="22"/>
      <c r="AI1891" s="22"/>
      <c r="AJ1891" s="22"/>
      <c r="AK1891" s="22"/>
      <c r="AL1891" s="22"/>
      <c r="AM1891" s="22"/>
      <c r="AN1891" s="22"/>
      <c r="AO1891" s="22"/>
      <c r="AP1891" s="22"/>
      <c r="AQ1891" s="22"/>
      <c r="AR1891" s="22"/>
      <c r="AS1891" s="22"/>
      <c r="AT1891" s="22"/>
      <c r="AU1891" s="22"/>
      <c r="AV1891" s="22"/>
      <c r="AW1891" s="22"/>
      <c r="AX1891" s="22"/>
      <c r="AY1891" s="22"/>
      <c r="AZ1891" s="22"/>
      <c r="BA1891" s="22"/>
      <c r="BB1891" s="22"/>
      <c r="BC1891" s="22"/>
      <c r="BD1891" s="22"/>
      <c r="BE1891" s="24"/>
      <c r="BF1891" s="22"/>
      <c r="BG1891" s="22"/>
      <c r="BH1891" s="22"/>
      <c r="BI1891" s="22"/>
      <c r="BJ1891" s="22"/>
      <c r="BK1891" s="22"/>
      <c r="BL1891" s="22"/>
      <c r="BM1891" s="22"/>
      <c r="BN1891" s="22"/>
      <c r="BO1891" s="22"/>
      <c r="BP1891" s="22"/>
      <c r="BQ1891" s="22"/>
      <c r="BR1891" s="22"/>
      <c r="BS1891" s="22"/>
      <c r="BT1891" s="22"/>
      <c r="BU1891" s="22"/>
      <c r="BV1891" s="22"/>
      <c r="BW1891" s="22"/>
      <c r="BX1891" s="22"/>
      <c r="BY1891" s="22"/>
      <c r="BZ1891" s="22"/>
      <c r="CA1891" s="22"/>
      <c r="CB1891" s="22"/>
      <c r="CC1891" s="22"/>
      <c r="CD1891" s="22"/>
      <c r="CE1891" s="22"/>
      <c r="CF1891" s="22"/>
      <c r="CG1891" s="22"/>
      <c r="CH1891" s="22"/>
      <c r="CI1891" s="22"/>
      <c r="CJ1891" s="22"/>
      <c r="CK1891" s="24"/>
      <c r="CL1891" s="22"/>
      <c r="CM1891" s="22"/>
      <c r="CN1891" s="22"/>
      <c r="CO1891" s="22"/>
      <c r="CP1891" s="22"/>
      <c r="CQ1891" s="22"/>
      <c r="CR1891" s="22"/>
      <c r="CS1891" s="22"/>
      <c r="CT1891" s="22"/>
      <c r="CU1891" s="22"/>
      <c r="CV1891" s="22"/>
      <c r="CW1891" s="22"/>
      <c r="CX1891" s="22"/>
      <c r="CY1891" s="22"/>
      <c r="CZ1891" s="22"/>
      <c r="DA1891" s="22"/>
      <c r="DB1891" s="22"/>
      <c r="DC1891" s="22"/>
      <c r="DD1891" s="22"/>
      <c r="DE1891" s="22"/>
      <c r="DF1891" s="22"/>
      <c r="DG1891" s="22"/>
      <c r="DH1891" s="22"/>
      <c r="DI1891" s="22"/>
      <c r="DJ1891" s="22"/>
      <c r="DK1891" s="22"/>
      <c r="DL1891" s="22"/>
      <c r="DM1891" s="22"/>
      <c r="DN1891" s="22"/>
      <c r="DO1891" s="22"/>
      <c r="DP1891" s="22"/>
      <c r="DQ1891" s="24"/>
      <c r="DR1891" s="22"/>
      <c r="DS1891" s="22"/>
      <c r="DT1891" s="22"/>
      <c r="DU1891" s="22"/>
      <c r="DV1891" s="22"/>
      <c r="DW1891" s="22"/>
      <c r="DX1891" s="22"/>
      <c r="DY1891" s="22"/>
      <c r="DZ1891" s="22"/>
      <c r="EA1891" s="22"/>
      <c r="EB1891" s="22"/>
      <c r="EC1891" s="22"/>
      <c r="ED1891" s="22"/>
      <c r="EE1891" s="22"/>
      <c r="EF1891" s="22"/>
      <c r="EG1891" s="22"/>
      <c r="EH1891" s="22"/>
      <c r="EI1891" s="22"/>
      <c r="EJ1891" s="22"/>
      <c r="EK1891" s="22"/>
      <c r="EL1891" s="22"/>
      <c r="EM1891" s="22"/>
      <c r="EN1891" s="22"/>
      <c r="EO1891" s="22"/>
      <c r="EP1891" s="22"/>
      <c r="EQ1891" s="22"/>
      <c r="ER1891" s="22"/>
      <c r="ES1891" s="22"/>
      <c r="ET1891" s="22"/>
      <c r="EU1891" s="22"/>
      <c r="EV1891" s="22"/>
      <c r="EW1891" s="24"/>
      <c r="EX1891" s="22"/>
      <c r="EY1891" s="22"/>
      <c r="EZ1891" s="22"/>
      <c r="FA1891" s="22"/>
      <c r="FB1891" s="22"/>
      <c r="FC1891" s="22"/>
      <c r="FD1891" s="22"/>
      <c r="FE1891" s="22"/>
      <c r="FF1891" s="22"/>
      <c r="FG1891" s="22"/>
      <c r="FH1891" s="22"/>
      <c r="FI1891" s="22"/>
      <c r="FJ1891" s="22"/>
      <c r="FK1891" s="22"/>
      <c r="FL1891" s="22"/>
      <c r="FM1891" s="22"/>
      <c r="FN1891" s="22"/>
      <c r="FO1891" s="22"/>
      <c r="FP1891" s="22"/>
      <c r="FQ1891" s="22"/>
      <c r="FR1891" s="22"/>
      <c r="FS1891" s="22"/>
      <c r="FT1891" s="22"/>
      <c r="FU1891" s="22"/>
      <c r="FV1891" s="22"/>
      <c r="FW1891" s="22"/>
      <c r="FX1891" s="22"/>
      <c r="FY1891" s="22"/>
      <c r="FZ1891" s="22"/>
      <c r="GA1891" s="22"/>
      <c r="GB1891" s="22"/>
      <c r="GC1891" s="24"/>
      <c r="GD1891" s="22"/>
      <c r="GE1891" s="22"/>
      <c r="GF1891" s="22"/>
      <c r="GG1891" s="22"/>
      <c r="GH1891" s="22"/>
      <c r="GI1891" s="22"/>
      <c r="GJ1891" s="22"/>
      <c r="GK1891" s="22"/>
      <c r="GL1891" s="22"/>
      <c r="GM1891" s="22"/>
      <c r="GN1891" s="22"/>
      <c r="GO1891" s="22"/>
      <c r="GP1891" s="22"/>
      <c r="GQ1891" s="22"/>
      <c r="GR1891" s="22"/>
      <c r="GS1891" s="22"/>
      <c r="GT1891" s="22"/>
      <c r="GU1891" s="22"/>
      <c r="GV1891" s="22"/>
      <c r="GW1891" s="22"/>
      <c r="GX1891" s="22"/>
      <c r="GY1891" s="22"/>
      <c r="GZ1891" s="22"/>
      <c r="HA1891" s="22"/>
      <c r="HB1891" s="22"/>
      <c r="HC1891" s="22"/>
      <c r="HD1891" s="22"/>
      <c r="HE1891" s="22"/>
      <c r="HF1891" s="22"/>
      <c r="HG1891" s="22"/>
      <c r="HH1891" s="22"/>
      <c r="HI1891" s="24"/>
      <c r="HJ1891" s="22"/>
      <c r="HK1891" s="22"/>
      <c r="HL1891" s="22"/>
      <c r="HM1891" s="22"/>
      <c r="HN1891" s="22"/>
      <c r="HO1891" s="22"/>
      <c r="HP1891" s="22"/>
      <c r="HQ1891" s="22"/>
      <c r="HR1891" s="22"/>
      <c r="HS1891" s="22"/>
      <c r="HT1891" s="22"/>
      <c r="HU1891" s="22"/>
      <c r="HV1891" s="22"/>
      <c r="HW1891" s="22"/>
      <c r="HX1891" s="22"/>
      <c r="HY1891" s="22"/>
      <c r="HZ1891" s="22"/>
      <c r="IA1891" s="22"/>
      <c r="IB1891" s="22"/>
      <c r="IC1891" s="22"/>
      <c r="ID1891" s="22"/>
      <c r="IE1891" s="22"/>
      <c r="IF1891" s="22"/>
      <c r="IG1891" s="22"/>
      <c r="IH1891" s="22"/>
      <c r="II1891" s="22"/>
      <c r="IJ1891" s="22"/>
      <c r="IK1891" s="22"/>
      <c r="IL1891" s="22"/>
      <c r="IM1891" s="22"/>
      <c r="IN1891" s="22"/>
      <c r="IO1891" s="24"/>
      <c r="IP1891" s="22"/>
      <c r="IQ1891" s="22"/>
      <c r="IR1891" s="22"/>
      <c r="IS1891" s="22"/>
      <c r="IT1891" s="22"/>
      <c r="IU1891" s="22"/>
      <c r="IV1891" s="22"/>
      <c r="IW1891" s="22"/>
      <c r="IX1891" s="22"/>
      <c r="IY1891" s="22"/>
      <c r="IZ1891" s="22"/>
      <c r="JA1891" s="22"/>
      <c r="JB1891" s="22"/>
      <c r="JC1891" s="22"/>
      <c r="JD1891" s="22"/>
      <c r="JE1891" s="22"/>
      <c r="JF1891" s="22"/>
      <c r="JG1891" s="22"/>
      <c r="JH1891" s="22"/>
      <c r="JI1891" s="22"/>
      <c r="JJ1891" s="22"/>
      <c r="JK1891" s="22"/>
      <c r="JL1891" s="22"/>
      <c r="JM1891" s="22"/>
      <c r="JN1891" s="22"/>
      <c r="JO1891" s="22"/>
      <c r="JP1891" s="22"/>
      <c r="JQ1891" s="22"/>
      <c r="JR1891" s="22"/>
      <c r="JS1891" s="22"/>
      <c r="JT1891" s="22"/>
      <c r="JU1891" s="24"/>
      <c r="JV1891" s="22"/>
      <c r="JW1891" s="22"/>
      <c r="JX1891" s="22"/>
      <c r="JY1891" s="22"/>
      <c r="JZ1891" s="22"/>
      <c r="KA1891" s="22"/>
      <c r="KB1891" s="22"/>
      <c r="KC1891" s="22"/>
      <c r="KD1891" s="22"/>
      <c r="KE1891" s="22"/>
      <c r="KF1891" s="22"/>
      <c r="KG1891" s="22"/>
      <c r="KH1891" s="22"/>
      <c r="KI1891" s="22"/>
      <c r="KJ1891" s="22"/>
      <c r="KK1891" s="22"/>
      <c r="KL1891" s="22"/>
      <c r="KM1891" s="22"/>
      <c r="KN1891" s="22"/>
      <c r="KO1891" s="22"/>
      <c r="KP1891" s="22"/>
      <c r="KQ1891" s="22"/>
      <c r="KR1891" s="22"/>
      <c r="KS1891" s="22"/>
      <c r="KT1891" s="22"/>
      <c r="KU1891" s="22"/>
      <c r="KV1891" s="22"/>
      <c r="KW1891" s="22"/>
      <c r="KX1891" s="22"/>
      <c r="KY1891" s="22"/>
      <c r="KZ1891" s="22"/>
      <c r="LA1891" s="24"/>
      <c r="LB1891" s="22"/>
      <c r="LC1891" s="22"/>
      <c r="LD1891" s="22"/>
      <c r="LE1891" s="22"/>
      <c r="LF1891" s="22"/>
      <c r="LG1891" s="22"/>
      <c r="LH1891" s="22"/>
      <c r="LI1891" s="22"/>
      <c r="LJ1891" s="22"/>
      <c r="LK1891" s="22"/>
      <c r="LL1891" s="22"/>
      <c r="LM1891" s="22"/>
      <c r="LN1891" s="22"/>
      <c r="LO1891" s="22"/>
      <c r="LP1891" s="22"/>
      <c r="LQ1891" s="22"/>
      <c r="LR1891" s="22"/>
      <c r="LS1891" s="22"/>
      <c r="LT1891" s="22"/>
      <c r="LU1891" s="22"/>
      <c r="LV1891" s="22"/>
      <c r="LW1891" s="22"/>
      <c r="LX1891" s="22"/>
      <c r="LY1891" s="22"/>
      <c r="LZ1891" s="22"/>
      <c r="MA1891" s="22"/>
      <c r="MB1891" s="22"/>
      <c r="MC1891" s="22"/>
      <c r="MD1891" s="22"/>
      <c r="ME1891" s="22"/>
      <c r="MF1891" s="22"/>
      <c r="MG1891" s="24"/>
      <c r="MH1891" s="22"/>
      <c r="MI1891" s="22"/>
      <c r="MJ1891" s="22"/>
      <c r="MK1891" s="22"/>
      <c r="ML1891" s="22"/>
      <c r="MM1891" s="22"/>
      <c r="MN1891" s="22"/>
      <c r="MO1891" s="22"/>
      <c r="MP1891" s="22"/>
      <c r="MQ1891" s="22"/>
      <c r="MR1891" s="22"/>
      <c r="MS1891" s="22"/>
      <c r="MT1891" s="22"/>
      <c r="MU1891" s="22"/>
      <c r="MV1891" s="22"/>
      <c r="MW1891" s="22"/>
      <c r="MX1891" s="22"/>
      <c r="MY1891" s="22"/>
      <c r="MZ1891" s="22"/>
      <c r="NA1891" s="22"/>
      <c r="NB1891" s="22"/>
      <c r="NC1891" s="22"/>
      <c r="ND1891" s="22"/>
      <c r="NE1891" s="22"/>
      <c r="NF1891" s="22"/>
      <c r="NG1891" s="22"/>
      <c r="NH1891" s="22"/>
      <c r="NI1891" s="22"/>
      <c r="NJ1891" s="22"/>
      <c r="NK1891" s="22"/>
      <c r="NL1891" s="22"/>
      <c r="NM1891" s="24"/>
      <c r="NN1891" s="22"/>
      <c r="NO1891" s="22"/>
      <c r="NP1891" s="22"/>
      <c r="NQ1891" s="22"/>
      <c r="NR1891" s="22"/>
      <c r="NS1891" s="22"/>
      <c r="NT1891" s="22"/>
      <c r="NU1891" s="22"/>
      <c r="NV1891" s="22"/>
      <c r="NW1891" s="22"/>
      <c r="NX1891" s="22"/>
      <c r="NY1891" s="22"/>
      <c r="NZ1891" s="22"/>
      <c r="OA1891" s="22"/>
      <c r="OB1891" s="22"/>
      <c r="OC1891" s="22"/>
      <c r="OD1891" s="22"/>
      <c r="OE1891" s="22"/>
      <c r="OF1891" s="22"/>
      <c r="OG1891" s="22"/>
      <c r="OH1891" s="22"/>
      <c r="OI1891" s="22"/>
      <c r="OJ1891" s="22"/>
      <c r="OK1891" s="22"/>
      <c r="OL1891" s="22"/>
      <c r="OM1891" s="22"/>
      <c r="ON1891" s="22"/>
      <c r="OO1891" s="22"/>
      <c r="OP1891" s="22"/>
      <c r="OQ1891" s="22"/>
      <c r="OR1891" s="22"/>
    </row>
    <row r="1892" spans="1:408" ht="15" thickBot="1">
      <c r="A1892" s="1" t="str">
        <f t="shared" si="50"/>
        <v>-160</v>
      </c>
      <c r="B1892" s="12" t="str">
        <f t="shared" si="52"/>
        <v/>
      </c>
      <c r="C1892" s="13"/>
      <c r="D1892" s="14"/>
      <c r="E1892" s="15"/>
      <c r="F1892" s="15"/>
      <c r="G1892" s="15">
        <f t="shared" si="51"/>
        <v>0</v>
      </c>
      <c r="H1892" s="16"/>
      <c r="I1892" s="14"/>
      <c r="J1892" s="17"/>
      <c r="K1892" s="79"/>
      <c r="L1892" s="18"/>
      <c r="M1892" s="18"/>
      <c r="N1892" s="16" t="e">
        <f t="shared" ca="1" si="55"/>
        <v>#NAME?</v>
      </c>
      <c r="O1892" s="19"/>
      <c r="P1892" s="19"/>
      <c r="Q1892" s="20"/>
      <c r="R1892" s="21" t="e">
        <f t="array" ref="R1892">VLOOKUP(C1892,DB!A:D,2,FALSE)</f>
        <v>#N/A</v>
      </c>
      <c r="S1892" s="21" t="e">
        <f t="array" ref="S1892">VLOOKUP(C1892,DB!A:D,3,FALSE)</f>
        <v>#N/A</v>
      </c>
      <c r="T1892" s="22" t="s">
        <v>19</v>
      </c>
      <c r="U1892" s="1" t="str">
        <f t="shared" si="53"/>
        <v/>
      </c>
      <c r="V1892" s="23" t="e">
        <f t="shared" ca="1" si="54"/>
        <v>#NAME?</v>
      </c>
      <c r="X1892" s="24" t="e">
        <f>VLOOKUP(CONCATENATE(C1892,D1892),'Honor 2025'!A:D,4,FALSE)</f>
        <v>#N/A</v>
      </c>
      <c r="Y1892" s="24"/>
      <c r="Z1892" s="22"/>
      <c r="AA1892" s="22"/>
      <c r="AB1892" s="22"/>
      <c r="AC1892" s="22"/>
      <c r="AD1892" s="22"/>
      <c r="AE1892" s="22"/>
      <c r="AF1892" s="22"/>
      <c r="AG1892" s="22"/>
      <c r="AH1892" s="22"/>
      <c r="AI1892" s="22"/>
      <c r="AJ1892" s="22"/>
      <c r="AK1892" s="22"/>
      <c r="AL1892" s="22"/>
      <c r="AM1892" s="22"/>
      <c r="AN1892" s="22"/>
      <c r="AO1892" s="22"/>
      <c r="AP1892" s="22"/>
      <c r="AQ1892" s="22"/>
      <c r="AR1892" s="22"/>
      <c r="AS1892" s="22"/>
      <c r="AT1892" s="22"/>
      <c r="AU1892" s="22"/>
      <c r="AV1892" s="22"/>
      <c r="AW1892" s="22"/>
      <c r="AX1892" s="22"/>
      <c r="AY1892" s="22"/>
      <c r="AZ1892" s="22"/>
      <c r="BA1892" s="22"/>
      <c r="BB1892" s="22"/>
      <c r="BC1892" s="22"/>
      <c r="BD1892" s="22"/>
      <c r="BE1892" s="24"/>
      <c r="BF1892" s="22"/>
      <c r="BG1892" s="22"/>
      <c r="BH1892" s="22"/>
      <c r="BI1892" s="22"/>
      <c r="BJ1892" s="22"/>
      <c r="BK1892" s="22"/>
      <c r="BL1892" s="22"/>
      <c r="BM1892" s="22"/>
      <c r="BN1892" s="22"/>
      <c r="BO1892" s="22"/>
      <c r="BP1892" s="22"/>
      <c r="BQ1892" s="22"/>
      <c r="BR1892" s="22"/>
      <c r="BS1892" s="22"/>
      <c r="BT1892" s="22"/>
      <c r="BU1892" s="22"/>
      <c r="BV1892" s="22"/>
      <c r="BW1892" s="22"/>
      <c r="BX1892" s="22"/>
      <c r="BY1892" s="22"/>
      <c r="BZ1892" s="22"/>
      <c r="CA1892" s="22"/>
      <c r="CB1892" s="22"/>
      <c r="CC1892" s="22"/>
      <c r="CD1892" s="22"/>
      <c r="CE1892" s="22"/>
      <c r="CF1892" s="22"/>
      <c r="CG1892" s="22"/>
      <c r="CH1892" s="22"/>
      <c r="CI1892" s="22"/>
      <c r="CJ1892" s="22"/>
      <c r="CK1892" s="24"/>
      <c r="CL1892" s="22"/>
      <c r="CM1892" s="22"/>
      <c r="CN1892" s="22"/>
      <c r="CO1892" s="22"/>
      <c r="CP1892" s="22"/>
      <c r="CQ1892" s="22"/>
      <c r="CR1892" s="22"/>
      <c r="CS1892" s="22"/>
      <c r="CT1892" s="22"/>
      <c r="CU1892" s="22"/>
      <c r="CV1892" s="22"/>
      <c r="CW1892" s="22"/>
      <c r="CX1892" s="22"/>
      <c r="CY1892" s="22"/>
      <c r="CZ1892" s="22"/>
      <c r="DA1892" s="22"/>
      <c r="DB1892" s="22"/>
      <c r="DC1892" s="22"/>
      <c r="DD1892" s="22"/>
      <c r="DE1892" s="22"/>
      <c r="DF1892" s="22"/>
      <c r="DG1892" s="22"/>
      <c r="DH1892" s="22"/>
      <c r="DI1892" s="22"/>
      <c r="DJ1892" s="22"/>
      <c r="DK1892" s="22"/>
      <c r="DL1892" s="22"/>
      <c r="DM1892" s="22"/>
      <c r="DN1892" s="22"/>
      <c r="DO1892" s="22"/>
      <c r="DP1892" s="22"/>
      <c r="DQ1892" s="24"/>
      <c r="DR1892" s="22"/>
      <c r="DS1892" s="22"/>
      <c r="DT1892" s="22"/>
      <c r="DU1892" s="22"/>
      <c r="DV1892" s="22"/>
      <c r="DW1892" s="22"/>
      <c r="DX1892" s="22"/>
      <c r="DY1892" s="22"/>
      <c r="DZ1892" s="22"/>
      <c r="EA1892" s="22"/>
      <c r="EB1892" s="22"/>
      <c r="EC1892" s="22"/>
      <c r="ED1892" s="22"/>
      <c r="EE1892" s="22"/>
      <c r="EF1892" s="22"/>
      <c r="EG1892" s="22"/>
      <c r="EH1892" s="22"/>
      <c r="EI1892" s="22"/>
      <c r="EJ1892" s="22"/>
      <c r="EK1892" s="22"/>
      <c r="EL1892" s="22"/>
      <c r="EM1892" s="22"/>
      <c r="EN1892" s="22"/>
      <c r="EO1892" s="22"/>
      <c r="EP1892" s="22"/>
      <c r="EQ1892" s="22"/>
      <c r="ER1892" s="22"/>
      <c r="ES1892" s="22"/>
      <c r="ET1892" s="22"/>
      <c r="EU1892" s="22"/>
      <c r="EV1892" s="22"/>
      <c r="EW1892" s="24"/>
      <c r="EX1892" s="22"/>
      <c r="EY1892" s="22"/>
      <c r="EZ1892" s="22"/>
      <c r="FA1892" s="22"/>
      <c r="FB1892" s="22"/>
      <c r="FC1892" s="22"/>
      <c r="FD1892" s="22"/>
      <c r="FE1892" s="22"/>
      <c r="FF1892" s="22"/>
      <c r="FG1892" s="22"/>
      <c r="FH1892" s="22"/>
      <c r="FI1892" s="22"/>
      <c r="FJ1892" s="22"/>
      <c r="FK1892" s="22"/>
      <c r="FL1892" s="22"/>
      <c r="FM1892" s="22"/>
      <c r="FN1892" s="22"/>
      <c r="FO1892" s="22"/>
      <c r="FP1892" s="22"/>
      <c r="FQ1892" s="22"/>
      <c r="FR1892" s="22"/>
      <c r="FS1892" s="22"/>
      <c r="FT1892" s="22"/>
      <c r="FU1892" s="22"/>
      <c r="FV1892" s="22"/>
      <c r="FW1892" s="22"/>
      <c r="FX1892" s="22"/>
      <c r="FY1892" s="22"/>
      <c r="FZ1892" s="22"/>
      <c r="GA1892" s="22"/>
      <c r="GB1892" s="22"/>
      <c r="GC1892" s="24"/>
      <c r="GD1892" s="22"/>
      <c r="GE1892" s="22"/>
      <c r="GF1892" s="22"/>
      <c r="GG1892" s="22"/>
      <c r="GH1892" s="22"/>
      <c r="GI1892" s="22"/>
      <c r="GJ1892" s="22"/>
      <c r="GK1892" s="22"/>
      <c r="GL1892" s="22"/>
      <c r="GM1892" s="22"/>
      <c r="GN1892" s="22"/>
      <c r="GO1892" s="22"/>
      <c r="GP1892" s="22"/>
      <c r="GQ1892" s="22"/>
      <c r="GR1892" s="22"/>
      <c r="GS1892" s="22"/>
      <c r="GT1892" s="22"/>
      <c r="GU1892" s="22"/>
      <c r="GV1892" s="22"/>
      <c r="GW1892" s="22"/>
      <c r="GX1892" s="22"/>
      <c r="GY1892" s="22"/>
      <c r="GZ1892" s="22"/>
      <c r="HA1892" s="22"/>
      <c r="HB1892" s="22"/>
      <c r="HC1892" s="22"/>
      <c r="HD1892" s="22"/>
      <c r="HE1892" s="22"/>
      <c r="HF1892" s="22"/>
      <c r="HG1892" s="22"/>
      <c r="HH1892" s="22"/>
      <c r="HI1892" s="24"/>
      <c r="HJ1892" s="22"/>
      <c r="HK1892" s="22"/>
      <c r="HL1892" s="22"/>
      <c r="HM1892" s="22"/>
      <c r="HN1892" s="22"/>
      <c r="HO1892" s="22"/>
      <c r="HP1892" s="22"/>
      <c r="HQ1892" s="22"/>
      <c r="HR1892" s="22"/>
      <c r="HS1892" s="22"/>
      <c r="HT1892" s="22"/>
      <c r="HU1892" s="22"/>
      <c r="HV1892" s="22"/>
      <c r="HW1892" s="22"/>
      <c r="HX1892" s="22"/>
      <c r="HY1892" s="22"/>
      <c r="HZ1892" s="22"/>
      <c r="IA1892" s="22"/>
      <c r="IB1892" s="22"/>
      <c r="IC1892" s="22"/>
      <c r="ID1892" s="22"/>
      <c r="IE1892" s="22"/>
      <c r="IF1892" s="22"/>
      <c r="IG1892" s="22"/>
      <c r="IH1892" s="22"/>
      <c r="II1892" s="22"/>
      <c r="IJ1892" s="22"/>
      <c r="IK1892" s="22"/>
      <c r="IL1892" s="22"/>
      <c r="IM1892" s="22"/>
      <c r="IN1892" s="22"/>
      <c r="IO1892" s="24"/>
      <c r="IP1892" s="22"/>
      <c r="IQ1892" s="22"/>
      <c r="IR1892" s="22"/>
      <c r="IS1892" s="22"/>
      <c r="IT1892" s="22"/>
      <c r="IU1892" s="22"/>
      <c r="IV1892" s="22"/>
      <c r="IW1892" s="22"/>
      <c r="IX1892" s="22"/>
      <c r="IY1892" s="22"/>
      <c r="IZ1892" s="22"/>
      <c r="JA1892" s="22"/>
      <c r="JB1892" s="22"/>
      <c r="JC1892" s="22"/>
      <c r="JD1892" s="22"/>
      <c r="JE1892" s="22"/>
      <c r="JF1892" s="22"/>
      <c r="JG1892" s="22"/>
      <c r="JH1892" s="22"/>
      <c r="JI1892" s="22"/>
      <c r="JJ1892" s="22"/>
      <c r="JK1892" s="22"/>
      <c r="JL1892" s="22"/>
      <c r="JM1892" s="22"/>
      <c r="JN1892" s="22"/>
      <c r="JO1892" s="22"/>
      <c r="JP1892" s="22"/>
      <c r="JQ1892" s="22"/>
      <c r="JR1892" s="22"/>
      <c r="JS1892" s="22"/>
      <c r="JT1892" s="22"/>
      <c r="JU1892" s="24"/>
      <c r="JV1892" s="22"/>
      <c r="JW1892" s="22"/>
      <c r="JX1892" s="22"/>
      <c r="JY1892" s="22"/>
      <c r="JZ1892" s="22"/>
      <c r="KA1892" s="22"/>
      <c r="KB1892" s="22"/>
      <c r="KC1892" s="22"/>
      <c r="KD1892" s="22"/>
      <c r="KE1892" s="22"/>
      <c r="KF1892" s="22"/>
      <c r="KG1892" s="22"/>
      <c r="KH1892" s="22"/>
      <c r="KI1892" s="22"/>
      <c r="KJ1892" s="22"/>
      <c r="KK1892" s="22"/>
      <c r="KL1892" s="22"/>
      <c r="KM1892" s="22"/>
      <c r="KN1892" s="22"/>
      <c r="KO1892" s="22"/>
      <c r="KP1892" s="22"/>
      <c r="KQ1892" s="22"/>
      <c r="KR1892" s="22"/>
      <c r="KS1892" s="22"/>
      <c r="KT1892" s="22"/>
      <c r="KU1892" s="22"/>
      <c r="KV1892" s="22"/>
      <c r="KW1892" s="22"/>
      <c r="KX1892" s="22"/>
      <c r="KY1892" s="22"/>
      <c r="KZ1892" s="22"/>
      <c r="LA1892" s="24"/>
      <c r="LB1892" s="22"/>
      <c r="LC1892" s="22"/>
      <c r="LD1892" s="22"/>
      <c r="LE1892" s="22"/>
      <c r="LF1892" s="22"/>
      <c r="LG1892" s="22"/>
      <c r="LH1892" s="22"/>
      <c r="LI1892" s="22"/>
      <c r="LJ1892" s="22"/>
      <c r="LK1892" s="22"/>
      <c r="LL1892" s="22"/>
      <c r="LM1892" s="22"/>
      <c r="LN1892" s="22"/>
      <c r="LO1892" s="22"/>
      <c r="LP1892" s="22"/>
      <c r="LQ1892" s="22"/>
      <c r="LR1892" s="22"/>
      <c r="LS1892" s="22"/>
      <c r="LT1892" s="22"/>
      <c r="LU1892" s="22"/>
      <c r="LV1892" s="22"/>
      <c r="LW1892" s="22"/>
      <c r="LX1892" s="22"/>
      <c r="LY1892" s="22"/>
      <c r="LZ1892" s="22"/>
      <c r="MA1892" s="22"/>
      <c r="MB1892" s="22"/>
      <c r="MC1892" s="22"/>
      <c r="MD1892" s="22"/>
      <c r="ME1892" s="22"/>
      <c r="MF1892" s="22"/>
      <c r="MG1892" s="24"/>
      <c r="MH1892" s="22"/>
      <c r="MI1892" s="22"/>
      <c r="MJ1892" s="22"/>
      <c r="MK1892" s="22"/>
      <c r="ML1892" s="22"/>
      <c r="MM1892" s="22"/>
      <c r="MN1892" s="22"/>
      <c r="MO1892" s="22"/>
      <c r="MP1892" s="22"/>
      <c r="MQ1892" s="22"/>
      <c r="MR1892" s="22"/>
      <c r="MS1892" s="22"/>
      <c r="MT1892" s="22"/>
      <c r="MU1892" s="22"/>
      <c r="MV1892" s="22"/>
      <c r="MW1892" s="22"/>
      <c r="MX1892" s="22"/>
      <c r="MY1892" s="22"/>
      <c r="MZ1892" s="22"/>
      <c r="NA1892" s="22"/>
      <c r="NB1892" s="22"/>
      <c r="NC1892" s="22"/>
      <c r="ND1892" s="22"/>
      <c r="NE1892" s="22"/>
      <c r="NF1892" s="22"/>
      <c r="NG1892" s="22"/>
      <c r="NH1892" s="22"/>
      <c r="NI1892" s="22"/>
      <c r="NJ1892" s="22"/>
      <c r="NK1892" s="22"/>
      <c r="NL1892" s="22"/>
      <c r="NM1892" s="24"/>
      <c r="NN1892" s="22"/>
      <c r="NO1892" s="22"/>
      <c r="NP1892" s="22"/>
      <c r="NQ1892" s="22"/>
      <c r="NR1892" s="22"/>
      <c r="NS1892" s="22"/>
      <c r="NT1892" s="22"/>
      <c r="NU1892" s="22"/>
      <c r="NV1892" s="22"/>
      <c r="NW1892" s="22"/>
      <c r="NX1892" s="22"/>
      <c r="NY1892" s="22"/>
      <c r="NZ1892" s="22"/>
      <c r="OA1892" s="22"/>
      <c r="OB1892" s="22"/>
      <c r="OC1892" s="22"/>
      <c r="OD1892" s="22"/>
      <c r="OE1892" s="22"/>
      <c r="OF1892" s="22"/>
      <c r="OG1892" s="22"/>
      <c r="OH1892" s="22"/>
      <c r="OI1892" s="22"/>
      <c r="OJ1892" s="22"/>
      <c r="OK1892" s="22"/>
      <c r="OL1892" s="22"/>
      <c r="OM1892" s="22"/>
      <c r="ON1892" s="22"/>
      <c r="OO1892" s="22"/>
      <c r="OP1892" s="22"/>
      <c r="OQ1892" s="22"/>
      <c r="OR1892" s="22"/>
    </row>
    <row r="1893" spans="1:408" ht="15" thickBot="1">
      <c r="A1893" s="1" t="str">
        <f t="shared" si="50"/>
        <v>-161</v>
      </c>
      <c r="B1893" s="12" t="str">
        <f t="shared" si="52"/>
        <v/>
      </c>
      <c r="C1893" s="13"/>
      <c r="D1893" s="14"/>
      <c r="E1893" s="15"/>
      <c r="F1893" s="15"/>
      <c r="G1893" s="15">
        <f t="shared" si="51"/>
        <v>0</v>
      </c>
      <c r="H1893" s="16"/>
      <c r="I1893" s="14"/>
      <c r="J1893" s="17"/>
      <c r="K1893" s="78"/>
      <c r="L1893" s="18"/>
      <c r="M1893" s="18"/>
      <c r="N1893" s="16" t="e">
        <f t="shared" ca="1" si="55"/>
        <v>#NAME?</v>
      </c>
      <c r="O1893" s="19"/>
      <c r="P1893" s="19"/>
      <c r="Q1893" s="20"/>
      <c r="R1893" s="21" t="e">
        <f t="array" ref="R1893">VLOOKUP(C1893,DB!A:D,2,FALSE)</f>
        <v>#N/A</v>
      </c>
      <c r="S1893" s="21" t="e">
        <f t="array" ref="S1893">VLOOKUP(C1893,DB!A:D,3,FALSE)</f>
        <v>#N/A</v>
      </c>
      <c r="T1893" s="22" t="s">
        <v>19</v>
      </c>
      <c r="U1893" s="1" t="str">
        <f t="shared" si="53"/>
        <v/>
      </c>
      <c r="V1893" s="23" t="e">
        <f t="shared" ca="1" si="54"/>
        <v>#NAME?</v>
      </c>
      <c r="X1893" s="24" t="e">
        <f>VLOOKUP(CONCATENATE(C1893,D1893),'Honor 2025'!A:D,4,FALSE)</f>
        <v>#N/A</v>
      </c>
      <c r="Y1893" s="24"/>
      <c r="Z1893" s="22"/>
      <c r="AA1893" s="22"/>
      <c r="AB1893" s="22"/>
      <c r="AC1893" s="22"/>
      <c r="AD1893" s="22"/>
      <c r="AE1893" s="22"/>
      <c r="AF1893" s="22"/>
      <c r="AG1893" s="22"/>
      <c r="AH1893" s="22"/>
      <c r="AI1893" s="22"/>
      <c r="AJ1893" s="22"/>
      <c r="AK1893" s="22"/>
      <c r="AL1893" s="22"/>
      <c r="AM1893" s="22"/>
      <c r="AN1893" s="22"/>
      <c r="AO1893" s="22"/>
      <c r="AP1893" s="22"/>
      <c r="AQ1893" s="22"/>
      <c r="AR1893" s="22"/>
      <c r="AS1893" s="22"/>
      <c r="AT1893" s="22"/>
      <c r="AU1893" s="22"/>
      <c r="AV1893" s="22"/>
      <c r="AW1893" s="22"/>
      <c r="AX1893" s="22"/>
      <c r="AY1893" s="22"/>
      <c r="AZ1893" s="22"/>
      <c r="BA1893" s="22"/>
      <c r="BB1893" s="22"/>
      <c r="BC1893" s="22"/>
      <c r="BD1893" s="22"/>
      <c r="BE1893" s="24"/>
      <c r="BF1893" s="22"/>
      <c r="BG1893" s="22"/>
      <c r="BH1893" s="22"/>
      <c r="BI1893" s="22"/>
      <c r="BJ1893" s="22"/>
      <c r="BK1893" s="22"/>
      <c r="BL1893" s="22"/>
      <c r="BM1893" s="22"/>
      <c r="BN1893" s="22"/>
      <c r="BO1893" s="22"/>
      <c r="BP1893" s="22"/>
      <c r="BQ1893" s="22"/>
      <c r="BR1893" s="22"/>
      <c r="BS1893" s="22"/>
      <c r="BT1893" s="22"/>
      <c r="BU1893" s="22"/>
      <c r="BV1893" s="22"/>
      <c r="BW1893" s="22"/>
      <c r="BX1893" s="22"/>
      <c r="BY1893" s="22"/>
      <c r="BZ1893" s="22"/>
      <c r="CA1893" s="22"/>
      <c r="CB1893" s="22"/>
      <c r="CC1893" s="22"/>
      <c r="CD1893" s="22"/>
      <c r="CE1893" s="22"/>
      <c r="CF1893" s="22"/>
      <c r="CG1893" s="22"/>
      <c r="CH1893" s="22"/>
      <c r="CI1893" s="22"/>
      <c r="CJ1893" s="22"/>
      <c r="CK1893" s="24"/>
      <c r="CL1893" s="22"/>
      <c r="CM1893" s="22"/>
      <c r="CN1893" s="22"/>
      <c r="CO1893" s="22"/>
      <c r="CP1893" s="22"/>
      <c r="CQ1893" s="22"/>
      <c r="CR1893" s="22"/>
      <c r="CS1893" s="22"/>
      <c r="CT1893" s="22"/>
      <c r="CU1893" s="22"/>
      <c r="CV1893" s="22"/>
      <c r="CW1893" s="22"/>
      <c r="CX1893" s="22"/>
      <c r="CY1893" s="22"/>
      <c r="CZ1893" s="22"/>
      <c r="DA1893" s="22"/>
      <c r="DB1893" s="22"/>
      <c r="DC1893" s="22"/>
      <c r="DD1893" s="22"/>
      <c r="DE1893" s="22"/>
      <c r="DF1893" s="22"/>
      <c r="DG1893" s="22"/>
      <c r="DH1893" s="22"/>
      <c r="DI1893" s="22"/>
      <c r="DJ1893" s="22"/>
      <c r="DK1893" s="22"/>
      <c r="DL1893" s="22"/>
      <c r="DM1893" s="22"/>
      <c r="DN1893" s="22"/>
      <c r="DO1893" s="22"/>
      <c r="DP1893" s="22"/>
      <c r="DQ1893" s="24"/>
      <c r="DR1893" s="22"/>
      <c r="DS1893" s="22"/>
      <c r="DT1893" s="22"/>
      <c r="DU1893" s="22"/>
      <c r="DV1893" s="22"/>
      <c r="DW1893" s="22"/>
      <c r="DX1893" s="22"/>
      <c r="DY1893" s="22"/>
      <c r="DZ1893" s="22"/>
      <c r="EA1893" s="22"/>
      <c r="EB1893" s="22"/>
      <c r="EC1893" s="22"/>
      <c r="ED1893" s="22"/>
      <c r="EE1893" s="22"/>
      <c r="EF1893" s="22"/>
      <c r="EG1893" s="22"/>
      <c r="EH1893" s="22"/>
      <c r="EI1893" s="22"/>
      <c r="EJ1893" s="22"/>
      <c r="EK1893" s="22"/>
      <c r="EL1893" s="22"/>
      <c r="EM1893" s="22"/>
      <c r="EN1893" s="22"/>
      <c r="EO1893" s="22"/>
      <c r="EP1893" s="22"/>
      <c r="EQ1893" s="22"/>
      <c r="ER1893" s="22"/>
      <c r="ES1893" s="22"/>
      <c r="ET1893" s="22"/>
      <c r="EU1893" s="22"/>
      <c r="EV1893" s="22"/>
      <c r="EW1893" s="24"/>
      <c r="EX1893" s="22"/>
      <c r="EY1893" s="22"/>
      <c r="EZ1893" s="22"/>
      <c r="FA1893" s="22"/>
      <c r="FB1893" s="22"/>
      <c r="FC1893" s="22"/>
      <c r="FD1893" s="22"/>
      <c r="FE1893" s="22"/>
      <c r="FF1893" s="22"/>
      <c r="FG1893" s="22"/>
      <c r="FH1893" s="22"/>
      <c r="FI1893" s="22"/>
      <c r="FJ1893" s="22"/>
      <c r="FK1893" s="22"/>
      <c r="FL1893" s="22"/>
      <c r="FM1893" s="22"/>
      <c r="FN1893" s="22"/>
      <c r="FO1893" s="22"/>
      <c r="FP1893" s="22"/>
      <c r="FQ1893" s="22"/>
      <c r="FR1893" s="22"/>
      <c r="FS1893" s="22"/>
      <c r="FT1893" s="22"/>
      <c r="FU1893" s="22"/>
      <c r="FV1893" s="22"/>
      <c r="FW1893" s="22"/>
      <c r="FX1893" s="22"/>
      <c r="FY1893" s="22"/>
      <c r="FZ1893" s="22"/>
      <c r="GA1893" s="22"/>
      <c r="GB1893" s="22"/>
      <c r="GC1893" s="24"/>
      <c r="GD1893" s="22"/>
      <c r="GE1893" s="22"/>
      <c r="GF1893" s="22"/>
      <c r="GG1893" s="22"/>
      <c r="GH1893" s="22"/>
      <c r="GI1893" s="22"/>
      <c r="GJ1893" s="22"/>
      <c r="GK1893" s="22"/>
      <c r="GL1893" s="22"/>
      <c r="GM1893" s="22"/>
      <c r="GN1893" s="22"/>
      <c r="GO1893" s="22"/>
      <c r="GP1893" s="22"/>
      <c r="GQ1893" s="22"/>
      <c r="GR1893" s="22"/>
      <c r="GS1893" s="22"/>
      <c r="GT1893" s="22"/>
      <c r="GU1893" s="22"/>
      <c r="GV1893" s="22"/>
      <c r="GW1893" s="22"/>
      <c r="GX1893" s="22"/>
      <c r="GY1893" s="22"/>
      <c r="GZ1893" s="22"/>
      <c r="HA1893" s="22"/>
      <c r="HB1893" s="22"/>
      <c r="HC1893" s="22"/>
      <c r="HD1893" s="22"/>
      <c r="HE1893" s="22"/>
      <c r="HF1893" s="22"/>
      <c r="HG1893" s="22"/>
      <c r="HH1893" s="22"/>
      <c r="HI1893" s="24"/>
      <c r="HJ1893" s="22"/>
      <c r="HK1893" s="22"/>
      <c r="HL1893" s="22"/>
      <c r="HM1893" s="22"/>
      <c r="HN1893" s="22"/>
      <c r="HO1893" s="22"/>
      <c r="HP1893" s="22"/>
      <c r="HQ1893" s="22"/>
      <c r="HR1893" s="22"/>
      <c r="HS1893" s="22"/>
      <c r="HT1893" s="22"/>
      <c r="HU1893" s="22"/>
      <c r="HV1893" s="22"/>
      <c r="HW1893" s="22"/>
      <c r="HX1893" s="22"/>
      <c r="HY1893" s="22"/>
      <c r="HZ1893" s="22"/>
      <c r="IA1893" s="22"/>
      <c r="IB1893" s="22"/>
      <c r="IC1893" s="22"/>
      <c r="ID1893" s="22"/>
      <c r="IE1893" s="22"/>
      <c r="IF1893" s="22"/>
      <c r="IG1893" s="22"/>
      <c r="IH1893" s="22"/>
      <c r="II1893" s="22"/>
      <c r="IJ1893" s="22"/>
      <c r="IK1893" s="22"/>
      <c r="IL1893" s="22"/>
      <c r="IM1893" s="22"/>
      <c r="IN1893" s="22"/>
      <c r="IO1893" s="24"/>
      <c r="IP1893" s="22"/>
      <c r="IQ1893" s="22"/>
      <c r="IR1893" s="22"/>
      <c r="IS1893" s="22"/>
      <c r="IT1893" s="22"/>
      <c r="IU1893" s="22"/>
      <c r="IV1893" s="22"/>
      <c r="IW1893" s="22"/>
      <c r="IX1893" s="22"/>
      <c r="IY1893" s="22"/>
      <c r="IZ1893" s="22"/>
      <c r="JA1893" s="22"/>
      <c r="JB1893" s="22"/>
      <c r="JC1893" s="22"/>
      <c r="JD1893" s="22"/>
      <c r="JE1893" s="22"/>
      <c r="JF1893" s="22"/>
      <c r="JG1893" s="22"/>
      <c r="JH1893" s="22"/>
      <c r="JI1893" s="22"/>
      <c r="JJ1893" s="22"/>
      <c r="JK1893" s="22"/>
      <c r="JL1893" s="22"/>
      <c r="JM1893" s="22"/>
      <c r="JN1893" s="22"/>
      <c r="JO1893" s="22"/>
      <c r="JP1893" s="22"/>
      <c r="JQ1893" s="22"/>
      <c r="JR1893" s="22"/>
      <c r="JS1893" s="22"/>
      <c r="JT1893" s="22"/>
      <c r="JU1893" s="24"/>
      <c r="JV1893" s="22"/>
      <c r="JW1893" s="22"/>
      <c r="JX1893" s="22"/>
      <c r="JY1893" s="22"/>
      <c r="JZ1893" s="22"/>
      <c r="KA1893" s="22"/>
      <c r="KB1893" s="22"/>
      <c r="KC1893" s="22"/>
      <c r="KD1893" s="22"/>
      <c r="KE1893" s="22"/>
      <c r="KF1893" s="22"/>
      <c r="KG1893" s="22"/>
      <c r="KH1893" s="22"/>
      <c r="KI1893" s="22"/>
      <c r="KJ1893" s="22"/>
      <c r="KK1893" s="22"/>
      <c r="KL1893" s="22"/>
      <c r="KM1893" s="22"/>
      <c r="KN1893" s="22"/>
      <c r="KO1893" s="22"/>
      <c r="KP1893" s="22"/>
      <c r="KQ1893" s="22"/>
      <c r="KR1893" s="22"/>
      <c r="KS1893" s="22"/>
      <c r="KT1893" s="22"/>
      <c r="KU1893" s="22"/>
      <c r="KV1893" s="22"/>
      <c r="KW1893" s="22"/>
      <c r="KX1893" s="22"/>
      <c r="KY1893" s="22"/>
      <c r="KZ1893" s="22"/>
      <c r="LA1893" s="24"/>
      <c r="LB1893" s="22"/>
      <c r="LC1893" s="22"/>
      <c r="LD1893" s="22"/>
      <c r="LE1893" s="22"/>
      <c r="LF1893" s="22"/>
      <c r="LG1893" s="22"/>
      <c r="LH1893" s="22"/>
      <c r="LI1893" s="22"/>
      <c r="LJ1893" s="22"/>
      <c r="LK1893" s="22"/>
      <c r="LL1893" s="22"/>
      <c r="LM1893" s="22"/>
      <c r="LN1893" s="22"/>
      <c r="LO1893" s="22"/>
      <c r="LP1893" s="22"/>
      <c r="LQ1893" s="22"/>
      <c r="LR1893" s="22"/>
      <c r="LS1893" s="22"/>
      <c r="LT1893" s="22"/>
      <c r="LU1893" s="22"/>
      <c r="LV1893" s="22"/>
      <c r="LW1893" s="22"/>
      <c r="LX1893" s="22"/>
      <c r="LY1893" s="22"/>
      <c r="LZ1893" s="22"/>
      <c r="MA1893" s="22"/>
      <c r="MB1893" s="22"/>
      <c r="MC1893" s="22"/>
      <c r="MD1893" s="22"/>
      <c r="ME1893" s="22"/>
      <c r="MF1893" s="22"/>
      <c r="MG1893" s="24"/>
      <c r="MH1893" s="22"/>
      <c r="MI1893" s="22"/>
      <c r="MJ1893" s="22"/>
      <c r="MK1893" s="22"/>
      <c r="ML1893" s="22"/>
      <c r="MM1893" s="22"/>
      <c r="MN1893" s="22"/>
      <c r="MO1893" s="22"/>
      <c r="MP1893" s="22"/>
      <c r="MQ1893" s="22"/>
      <c r="MR1893" s="22"/>
      <c r="MS1893" s="22"/>
      <c r="MT1893" s="22"/>
      <c r="MU1893" s="22"/>
      <c r="MV1893" s="22"/>
      <c r="MW1893" s="22"/>
      <c r="MX1893" s="22"/>
      <c r="MY1893" s="22"/>
      <c r="MZ1893" s="22"/>
      <c r="NA1893" s="22"/>
      <c r="NB1893" s="22"/>
      <c r="NC1893" s="22"/>
      <c r="ND1893" s="22"/>
      <c r="NE1893" s="22"/>
      <c r="NF1893" s="22"/>
      <c r="NG1893" s="22"/>
      <c r="NH1893" s="22"/>
      <c r="NI1893" s="22"/>
      <c r="NJ1893" s="22"/>
      <c r="NK1893" s="22"/>
      <c r="NL1893" s="22"/>
      <c r="NM1893" s="24"/>
      <c r="NN1893" s="22"/>
      <c r="NO1893" s="22"/>
      <c r="NP1893" s="22"/>
      <c r="NQ1893" s="22"/>
      <c r="NR1893" s="22"/>
      <c r="NS1893" s="22"/>
      <c r="NT1893" s="22"/>
      <c r="NU1893" s="22"/>
      <c r="NV1893" s="22"/>
      <c r="NW1893" s="22"/>
      <c r="NX1893" s="22"/>
      <c r="NY1893" s="22"/>
      <c r="NZ1893" s="22"/>
      <c r="OA1893" s="22"/>
      <c r="OB1893" s="22"/>
      <c r="OC1893" s="22"/>
      <c r="OD1893" s="22"/>
      <c r="OE1893" s="22"/>
      <c r="OF1893" s="22"/>
      <c r="OG1893" s="22"/>
      <c r="OH1893" s="22"/>
      <c r="OI1893" s="22"/>
      <c r="OJ1893" s="22"/>
      <c r="OK1893" s="22"/>
      <c r="OL1893" s="22"/>
      <c r="OM1893" s="22"/>
      <c r="ON1893" s="22"/>
      <c r="OO1893" s="22"/>
      <c r="OP1893" s="22"/>
      <c r="OQ1893" s="22"/>
      <c r="OR1893" s="22"/>
    </row>
    <row r="1894" spans="1:408" ht="15" thickBot="1">
      <c r="A1894" s="1" t="str">
        <f t="shared" si="50"/>
        <v>-162</v>
      </c>
      <c r="B1894" s="12" t="str">
        <f t="shared" si="52"/>
        <v/>
      </c>
      <c r="C1894" s="13"/>
      <c r="D1894" s="14"/>
      <c r="E1894" s="15"/>
      <c r="F1894" s="15"/>
      <c r="G1894" s="15">
        <f t="shared" si="51"/>
        <v>0</v>
      </c>
      <c r="H1894" s="16"/>
      <c r="I1894" s="14"/>
      <c r="J1894" s="17"/>
      <c r="K1894" s="79"/>
      <c r="L1894" s="18"/>
      <c r="M1894" s="18"/>
      <c r="N1894" s="16" t="e">
        <f t="shared" ca="1" si="55"/>
        <v>#NAME?</v>
      </c>
      <c r="O1894" s="19"/>
      <c r="P1894" s="19"/>
      <c r="Q1894" s="20"/>
      <c r="R1894" s="21" t="e">
        <f t="array" ref="R1894">VLOOKUP(C1894,DB!A:D,2,FALSE)</f>
        <v>#N/A</v>
      </c>
      <c r="S1894" s="21" t="e">
        <f t="array" ref="S1894">VLOOKUP(C1894,DB!A:D,3,FALSE)</f>
        <v>#N/A</v>
      </c>
      <c r="T1894" s="22" t="s">
        <v>19</v>
      </c>
      <c r="U1894" s="1" t="str">
        <f t="shared" si="53"/>
        <v/>
      </c>
      <c r="V1894" s="23" t="e">
        <f t="shared" ca="1" si="54"/>
        <v>#NAME?</v>
      </c>
      <c r="X1894" s="24" t="e">
        <f>VLOOKUP(CONCATENATE(C1894,D1894),'Honor 2025'!A:D,4,FALSE)</f>
        <v>#N/A</v>
      </c>
      <c r="Y1894" s="24"/>
      <c r="Z1894" s="22"/>
      <c r="AA1894" s="22"/>
      <c r="AB1894" s="22"/>
      <c r="AC1894" s="22"/>
      <c r="AD1894" s="22"/>
      <c r="AE1894" s="22"/>
      <c r="AF1894" s="22"/>
      <c r="AG1894" s="22"/>
      <c r="AH1894" s="22"/>
      <c r="AI1894" s="22"/>
      <c r="AJ1894" s="22"/>
      <c r="AK1894" s="22"/>
      <c r="AL1894" s="22"/>
      <c r="AM1894" s="22"/>
      <c r="AN1894" s="22"/>
      <c r="AO1894" s="22"/>
      <c r="AP1894" s="22"/>
      <c r="AQ1894" s="22"/>
      <c r="AR1894" s="22"/>
      <c r="AS1894" s="22"/>
      <c r="AT1894" s="22"/>
      <c r="AU1894" s="22"/>
      <c r="AV1894" s="22"/>
      <c r="AW1894" s="22"/>
      <c r="AX1894" s="22"/>
      <c r="AY1894" s="22"/>
      <c r="AZ1894" s="22"/>
      <c r="BA1894" s="22"/>
      <c r="BB1894" s="22"/>
      <c r="BC1894" s="22"/>
      <c r="BD1894" s="22"/>
      <c r="BE1894" s="24"/>
      <c r="BF1894" s="22"/>
      <c r="BG1894" s="22"/>
      <c r="BH1894" s="22"/>
      <c r="BI1894" s="22"/>
      <c r="BJ1894" s="22"/>
      <c r="BK1894" s="22"/>
      <c r="BL1894" s="22"/>
      <c r="BM1894" s="22"/>
      <c r="BN1894" s="22"/>
      <c r="BO1894" s="22"/>
      <c r="BP1894" s="22"/>
      <c r="BQ1894" s="22"/>
      <c r="BR1894" s="22"/>
      <c r="BS1894" s="22"/>
      <c r="BT1894" s="22"/>
      <c r="BU1894" s="22"/>
      <c r="BV1894" s="22"/>
      <c r="BW1894" s="22"/>
      <c r="BX1894" s="22"/>
      <c r="BY1894" s="22"/>
      <c r="BZ1894" s="22"/>
      <c r="CA1894" s="22"/>
      <c r="CB1894" s="22"/>
      <c r="CC1894" s="22"/>
      <c r="CD1894" s="22"/>
      <c r="CE1894" s="22"/>
      <c r="CF1894" s="22"/>
      <c r="CG1894" s="22"/>
      <c r="CH1894" s="22"/>
      <c r="CI1894" s="22"/>
      <c r="CJ1894" s="22"/>
      <c r="CK1894" s="24"/>
      <c r="CL1894" s="22"/>
      <c r="CM1894" s="22"/>
      <c r="CN1894" s="22"/>
      <c r="CO1894" s="22"/>
      <c r="CP1894" s="22"/>
      <c r="CQ1894" s="22"/>
      <c r="CR1894" s="22"/>
      <c r="CS1894" s="22"/>
      <c r="CT1894" s="22"/>
      <c r="CU1894" s="22"/>
      <c r="CV1894" s="22"/>
      <c r="CW1894" s="22"/>
      <c r="CX1894" s="22"/>
      <c r="CY1894" s="22"/>
      <c r="CZ1894" s="22"/>
      <c r="DA1894" s="22"/>
      <c r="DB1894" s="22"/>
      <c r="DC1894" s="22"/>
      <c r="DD1894" s="22"/>
      <c r="DE1894" s="22"/>
      <c r="DF1894" s="22"/>
      <c r="DG1894" s="22"/>
      <c r="DH1894" s="22"/>
      <c r="DI1894" s="22"/>
      <c r="DJ1894" s="22"/>
      <c r="DK1894" s="22"/>
      <c r="DL1894" s="22"/>
      <c r="DM1894" s="22"/>
      <c r="DN1894" s="22"/>
      <c r="DO1894" s="22"/>
      <c r="DP1894" s="22"/>
      <c r="DQ1894" s="24"/>
      <c r="DR1894" s="22"/>
      <c r="DS1894" s="22"/>
      <c r="DT1894" s="22"/>
      <c r="DU1894" s="22"/>
      <c r="DV1894" s="22"/>
      <c r="DW1894" s="22"/>
      <c r="DX1894" s="22"/>
      <c r="DY1894" s="22"/>
      <c r="DZ1894" s="22"/>
      <c r="EA1894" s="22"/>
      <c r="EB1894" s="22"/>
      <c r="EC1894" s="22"/>
      <c r="ED1894" s="22"/>
      <c r="EE1894" s="22"/>
      <c r="EF1894" s="22"/>
      <c r="EG1894" s="22"/>
      <c r="EH1894" s="22"/>
      <c r="EI1894" s="22"/>
      <c r="EJ1894" s="22"/>
      <c r="EK1894" s="22"/>
      <c r="EL1894" s="22"/>
      <c r="EM1894" s="22"/>
      <c r="EN1894" s="22"/>
      <c r="EO1894" s="22"/>
      <c r="EP1894" s="22"/>
      <c r="EQ1894" s="22"/>
      <c r="ER1894" s="22"/>
      <c r="ES1894" s="22"/>
      <c r="ET1894" s="22"/>
      <c r="EU1894" s="22"/>
      <c r="EV1894" s="22"/>
      <c r="EW1894" s="24"/>
      <c r="EX1894" s="22"/>
      <c r="EY1894" s="22"/>
      <c r="EZ1894" s="22"/>
      <c r="FA1894" s="22"/>
      <c r="FB1894" s="22"/>
      <c r="FC1894" s="22"/>
      <c r="FD1894" s="22"/>
      <c r="FE1894" s="22"/>
      <c r="FF1894" s="22"/>
      <c r="FG1894" s="22"/>
      <c r="FH1894" s="22"/>
      <c r="FI1894" s="22"/>
      <c r="FJ1894" s="22"/>
      <c r="FK1894" s="22"/>
      <c r="FL1894" s="22"/>
      <c r="FM1894" s="22"/>
      <c r="FN1894" s="22"/>
      <c r="FO1894" s="22"/>
      <c r="FP1894" s="22"/>
      <c r="FQ1894" s="22"/>
      <c r="FR1894" s="22"/>
      <c r="FS1894" s="22"/>
      <c r="FT1894" s="22"/>
      <c r="FU1894" s="22"/>
      <c r="FV1894" s="22"/>
      <c r="FW1894" s="22"/>
      <c r="FX1894" s="22"/>
      <c r="FY1894" s="22"/>
      <c r="FZ1894" s="22"/>
      <c r="GA1894" s="22"/>
      <c r="GB1894" s="22"/>
      <c r="GC1894" s="24"/>
      <c r="GD1894" s="22"/>
      <c r="GE1894" s="22"/>
      <c r="GF1894" s="22"/>
      <c r="GG1894" s="22"/>
      <c r="GH1894" s="22"/>
      <c r="GI1894" s="22"/>
      <c r="GJ1894" s="22"/>
      <c r="GK1894" s="22"/>
      <c r="GL1894" s="22"/>
      <c r="GM1894" s="22"/>
      <c r="GN1894" s="22"/>
      <c r="GO1894" s="22"/>
      <c r="GP1894" s="22"/>
      <c r="GQ1894" s="22"/>
      <c r="GR1894" s="22"/>
      <c r="GS1894" s="22"/>
      <c r="GT1894" s="22"/>
      <c r="GU1894" s="22"/>
      <c r="GV1894" s="22"/>
      <c r="GW1894" s="22"/>
      <c r="GX1894" s="22"/>
      <c r="GY1894" s="22"/>
      <c r="GZ1894" s="22"/>
      <c r="HA1894" s="22"/>
      <c r="HB1894" s="22"/>
      <c r="HC1894" s="22"/>
      <c r="HD1894" s="22"/>
      <c r="HE1894" s="22"/>
      <c r="HF1894" s="22"/>
      <c r="HG1894" s="22"/>
      <c r="HH1894" s="22"/>
      <c r="HI1894" s="24"/>
      <c r="HJ1894" s="22"/>
      <c r="HK1894" s="22"/>
      <c r="HL1894" s="22"/>
      <c r="HM1894" s="22"/>
      <c r="HN1894" s="22"/>
      <c r="HO1894" s="22"/>
      <c r="HP1894" s="22"/>
      <c r="HQ1894" s="22"/>
      <c r="HR1894" s="22"/>
      <c r="HS1894" s="22"/>
      <c r="HT1894" s="22"/>
      <c r="HU1894" s="22"/>
      <c r="HV1894" s="22"/>
      <c r="HW1894" s="22"/>
      <c r="HX1894" s="22"/>
      <c r="HY1894" s="22"/>
      <c r="HZ1894" s="22"/>
      <c r="IA1894" s="22"/>
      <c r="IB1894" s="22"/>
      <c r="IC1894" s="22"/>
      <c r="ID1894" s="22"/>
      <c r="IE1894" s="22"/>
      <c r="IF1894" s="22"/>
      <c r="IG1894" s="22"/>
      <c r="IH1894" s="22"/>
      <c r="II1894" s="22"/>
      <c r="IJ1894" s="22"/>
      <c r="IK1894" s="22"/>
      <c r="IL1894" s="22"/>
      <c r="IM1894" s="22"/>
      <c r="IN1894" s="22"/>
      <c r="IO1894" s="24"/>
      <c r="IP1894" s="22"/>
      <c r="IQ1894" s="22"/>
      <c r="IR1894" s="22"/>
      <c r="IS1894" s="22"/>
      <c r="IT1894" s="22"/>
      <c r="IU1894" s="22"/>
      <c r="IV1894" s="22"/>
      <c r="IW1894" s="22"/>
      <c r="IX1894" s="22"/>
      <c r="IY1894" s="22"/>
      <c r="IZ1894" s="22"/>
      <c r="JA1894" s="22"/>
      <c r="JB1894" s="22"/>
      <c r="JC1894" s="22"/>
      <c r="JD1894" s="22"/>
      <c r="JE1894" s="22"/>
      <c r="JF1894" s="22"/>
      <c r="JG1894" s="22"/>
      <c r="JH1894" s="22"/>
      <c r="JI1894" s="22"/>
      <c r="JJ1894" s="22"/>
      <c r="JK1894" s="22"/>
      <c r="JL1894" s="22"/>
      <c r="JM1894" s="22"/>
      <c r="JN1894" s="22"/>
      <c r="JO1894" s="22"/>
      <c r="JP1894" s="22"/>
      <c r="JQ1894" s="22"/>
      <c r="JR1894" s="22"/>
      <c r="JS1894" s="22"/>
      <c r="JT1894" s="22"/>
      <c r="JU1894" s="24"/>
      <c r="JV1894" s="22"/>
      <c r="JW1894" s="22"/>
      <c r="JX1894" s="22"/>
      <c r="JY1894" s="22"/>
      <c r="JZ1894" s="22"/>
      <c r="KA1894" s="22"/>
      <c r="KB1894" s="22"/>
      <c r="KC1894" s="22"/>
      <c r="KD1894" s="22"/>
      <c r="KE1894" s="22"/>
      <c r="KF1894" s="22"/>
      <c r="KG1894" s="22"/>
      <c r="KH1894" s="22"/>
      <c r="KI1894" s="22"/>
      <c r="KJ1894" s="22"/>
      <c r="KK1894" s="22"/>
      <c r="KL1894" s="22"/>
      <c r="KM1894" s="22"/>
      <c r="KN1894" s="22"/>
      <c r="KO1894" s="22"/>
      <c r="KP1894" s="22"/>
      <c r="KQ1894" s="22"/>
      <c r="KR1894" s="22"/>
      <c r="KS1894" s="22"/>
      <c r="KT1894" s="22"/>
      <c r="KU1894" s="22"/>
      <c r="KV1894" s="22"/>
      <c r="KW1894" s="22"/>
      <c r="KX1894" s="22"/>
      <c r="KY1894" s="22"/>
      <c r="KZ1894" s="22"/>
      <c r="LA1894" s="24"/>
      <c r="LB1894" s="22"/>
      <c r="LC1894" s="22"/>
      <c r="LD1894" s="22"/>
      <c r="LE1894" s="22"/>
      <c r="LF1894" s="22"/>
      <c r="LG1894" s="22"/>
      <c r="LH1894" s="22"/>
      <c r="LI1894" s="22"/>
      <c r="LJ1894" s="22"/>
      <c r="LK1894" s="22"/>
      <c r="LL1894" s="22"/>
      <c r="LM1894" s="22"/>
      <c r="LN1894" s="22"/>
      <c r="LO1894" s="22"/>
      <c r="LP1894" s="22"/>
      <c r="LQ1894" s="22"/>
      <c r="LR1894" s="22"/>
      <c r="LS1894" s="22"/>
      <c r="LT1894" s="22"/>
      <c r="LU1894" s="22"/>
      <c r="LV1894" s="22"/>
      <c r="LW1894" s="22"/>
      <c r="LX1894" s="22"/>
      <c r="LY1894" s="22"/>
      <c r="LZ1894" s="22"/>
      <c r="MA1894" s="22"/>
      <c r="MB1894" s="22"/>
      <c r="MC1894" s="22"/>
      <c r="MD1894" s="22"/>
      <c r="ME1894" s="22"/>
      <c r="MF1894" s="22"/>
      <c r="MG1894" s="24"/>
      <c r="MH1894" s="22"/>
      <c r="MI1894" s="22"/>
      <c r="MJ1894" s="22"/>
      <c r="MK1894" s="22"/>
      <c r="ML1894" s="22"/>
      <c r="MM1894" s="22"/>
      <c r="MN1894" s="22"/>
      <c r="MO1894" s="22"/>
      <c r="MP1894" s="22"/>
      <c r="MQ1894" s="22"/>
      <c r="MR1894" s="22"/>
      <c r="MS1894" s="22"/>
      <c r="MT1894" s="22"/>
      <c r="MU1894" s="22"/>
      <c r="MV1894" s="22"/>
      <c r="MW1894" s="22"/>
      <c r="MX1894" s="22"/>
      <c r="MY1894" s="22"/>
      <c r="MZ1894" s="22"/>
      <c r="NA1894" s="22"/>
      <c r="NB1894" s="22"/>
      <c r="NC1894" s="22"/>
      <c r="ND1894" s="22"/>
      <c r="NE1894" s="22"/>
      <c r="NF1894" s="22"/>
      <c r="NG1894" s="22"/>
      <c r="NH1894" s="22"/>
      <c r="NI1894" s="22"/>
      <c r="NJ1894" s="22"/>
      <c r="NK1894" s="22"/>
      <c r="NL1894" s="22"/>
      <c r="NM1894" s="24"/>
      <c r="NN1894" s="22"/>
      <c r="NO1894" s="22"/>
      <c r="NP1894" s="22"/>
      <c r="NQ1894" s="22"/>
      <c r="NR1894" s="22"/>
      <c r="NS1894" s="22"/>
      <c r="NT1894" s="22"/>
      <c r="NU1894" s="22"/>
      <c r="NV1894" s="22"/>
      <c r="NW1894" s="22"/>
      <c r="NX1894" s="22"/>
      <c r="NY1894" s="22"/>
      <c r="NZ1894" s="22"/>
      <c r="OA1894" s="22"/>
      <c r="OB1894" s="22"/>
      <c r="OC1894" s="22"/>
      <c r="OD1894" s="22"/>
      <c r="OE1894" s="22"/>
      <c r="OF1894" s="22"/>
      <c r="OG1894" s="22"/>
      <c r="OH1894" s="22"/>
      <c r="OI1894" s="22"/>
      <c r="OJ1894" s="22"/>
      <c r="OK1894" s="22"/>
      <c r="OL1894" s="22"/>
      <c r="OM1894" s="22"/>
      <c r="ON1894" s="22"/>
      <c r="OO1894" s="22"/>
      <c r="OP1894" s="22"/>
      <c r="OQ1894" s="22"/>
      <c r="OR1894" s="22"/>
    </row>
    <row r="1895" spans="1:408" ht="15" thickBot="1">
      <c r="A1895" s="1" t="str">
        <f t="shared" si="50"/>
        <v>-163</v>
      </c>
      <c r="B1895" s="12" t="str">
        <f t="shared" si="52"/>
        <v/>
      </c>
      <c r="C1895" s="13"/>
      <c r="D1895" s="14"/>
      <c r="E1895" s="15"/>
      <c r="F1895" s="15"/>
      <c r="G1895" s="15">
        <f t="shared" si="51"/>
        <v>0</v>
      </c>
      <c r="H1895" s="16"/>
      <c r="I1895" s="14"/>
      <c r="J1895" s="17"/>
      <c r="K1895" s="78"/>
      <c r="L1895" s="18"/>
      <c r="M1895" s="18"/>
      <c r="N1895" s="16" t="e">
        <f t="shared" ca="1" si="55"/>
        <v>#NAME?</v>
      </c>
      <c r="O1895" s="19"/>
      <c r="P1895" s="19"/>
      <c r="Q1895" s="20"/>
      <c r="R1895" s="21" t="e">
        <f t="array" ref="R1895">VLOOKUP(C1895,DB!A:D,2,FALSE)</f>
        <v>#N/A</v>
      </c>
      <c r="S1895" s="21" t="e">
        <f t="array" ref="S1895">VLOOKUP(C1895,DB!A:D,3,FALSE)</f>
        <v>#N/A</v>
      </c>
      <c r="T1895" s="22" t="s">
        <v>19</v>
      </c>
      <c r="U1895" s="1" t="str">
        <f t="shared" si="53"/>
        <v/>
      </c>
      <c r="V1895" s="23" t="e">
        <f t="shared" ca="1" si="54"/>
        <v>#NAME?</v>
      </c>
      <c r="X1895" s="24" t="e">
        <f>VLOOKUP(CONCATENATE(C1895,D1895),'Honor 2025'!A:D,4,FALSE)</f>
        <v>#N/A</v>
      </c>
      <c r="Y1895" s="24"/>
      <c r="Z1895" s="22"/>
      <c r="AA1895" s="22"/>
      <c r="AB1895" s="22"/>
      <c r="AC1895" s="22"/>
      <c r="AD1895" s="22"/>
      <c r="AE1895" s="22"/>
      <c r="AF1895" s="22"/>
      <c r="AG1895" s="22"/>
      <c r="AH1895" s="22"/>
      <c r="AI1895" s="22"/>
      <c r="AJ1895" s="22"/>
      <c r="AK1895" s="22"/>
      <c r="AL1895" s="22"/>
      <c r="AM1895" s="22"/>
      <c r="AN1895" s="22"/>
      <c r="AO1895" s="22"/>
      <c r="AP1895" s="22"/>
      <c r="AQ1895" s="22"/>
      <c r="AR1895" s="22"/>
      <c r="AS1895" s="22"/>
      <c r="AT1895" s="22"/>
      <c r="AU1895" s="22"/>
      <c r="AV1895" s="22"/>
      <c r="AW1895" s="22"/>
      <c r="AX1895" s="22"/>
      <c r="AY1895" s="22"/>
      <c r="AZ1895" s="22"/>
      <c r="BA1895" s="22"/>
      <c r="BB1895" s="22"/>
      <c r="BC1895" s="22"/>
      <c r="BD1895" s="22"/>
      <c r="BE1895" s="24"/>
      <c r="BF1895" s="22"/>
      <c r="BG1895" s="22"/>
      <c r="BH1895" s="22"/>
      <c r="BI1895" s="22"/>
      <c r="BJ1895" s="22"/>
      <c r="BK1895" s="22"/>
      <c r="BL1895" s="22"/>
      <c r="BM1895" s="22"/>
      <c r="BN1895" s="22"/>
      <c r="BO1895" s="22"/>
      <c r="BP1895" s="22"/>
      <c r="BQ1895" s="22"/>
      <c r="BR1895" s="22"/>
      <c r="BS1895" s="22"/>
      <c r="BT1895" s="22"/>
      <c r="BU1895" s="22"/>
      <c r="BV1895" s="22"/>
      <c r="BW1895" s="22"/>
      <c r="BX1895" s="22"/>
      <c r="BY1895" s="22"/>
      <c r="BZ1895" s="22"/>
      <c r="CA1895" s="22"/>
      <c r="CB1895" s="22"/>
      <c r="CC1895" s="22"/>
      <c r="CD1895" s="22"/>
      <c r="CE1895" s="22"/>
      <c r="CF1895" s="22"/>
      <c r="CG1895" s="22"/>
      <c r="CH1895" s="22"/>
      <c r="CI1895" s="22"/>
      <c r="CJ1895" s="22"/>
      <c r="CK1895" s="24"/>
      <c r="CL1895" s="22"/>
      <c r="CM1895" s="22"/>
      <c r="CN1895" s="22"/>
      <c r="CO1895" s="22"/>
      <c r="CP1895" s="22"/>
      <c r="CQ1895" s="22"/>
      <c r="CR1895" s="22"/>
      <c r="CS1895" s="22"/>
      <c r="CT1895" s="22"/>
      <c r="CU1895" s="22"/>
      <c r="CV1895" s="22"/>
      <c r="CW1895" s="22"/>
      <c r="CX1895" s="22"/>
      <c r="CY1895" s="22"/>
      <c r="CZ1895" s="22"/>
      <c r="DA1895" s="22"/>
      <c r="DB1895" s="22"/>
      <c r="DC1895" s="22"/>
      <c r="DD1895" s="22"/>
      <c r="DE1895" s="22"/>
      <c r="DF1895" s="22"/>
      <c r="DG1895" s="22"/>
      <c r="DH1895" s="22"/>
      <c r="DI1895" s="22"/>
      <c r="DJ1895" s="22"/>
      <c r="DK1895" s="22"/>
      <c r="DL1895" s="22"/>
      <c r="DM1895" s="22"/>
      <c r="DN1895" s="22"/>
      <c r="DO1895" s="22"/>
      <c r="DP1895" s="22"/>
      <c r="DQ1895" s="24"/>
      <c r="DR1895" s="22"/>
      <c r="DS1895" s="22"/>
      <c r="DT1895" s="22"/>
      <c r="DU1895" s="22"/>
      <c r="DV1895" s="22"/>
      <c r="DW1895" s="22"/>
      <c r="DX1895" s="22"/>
      <c r="DY1895" s="22"/>
      <c r="DZ1895" s="22"/>
      <c r="EA1895" s="22"/>
      <c r="EB1895" s="22"/>
      <c r="EC1895" s="22"/>
      <c r="ED1895" s="22"/>
      <c r="EE1895" s="22"/>
      <c r="EF1895" s="22"/>
      <c r="EG1895" s="22"/>
      <c r="EH1895" s="22"/>
      <c r="EI1895" s="22"/>
      <c r="EJ1895" s="22"/>
      <c r="EK1895" s="22"/>
      <c r="EL1895" s="22"/>
      <c r="EM1895" s="22"/>
      <c r="EN1895" s="22"/>
      <c r="EO1895" s="22"/>
      <c r="EP1895" s="22"/>
      <c r="EQ1895" s="22"/>
      <c r="ER1895" s="22"/>
      <c r="ES1895" s="22"/>
      <c r="ET1895" s="22"/>
      <c r="EU1895" s="22"/>
      <c r="EV1895" s="22"/>
      <c r="EW1895" s="24"/>
      <c r="EX1895" s="22"/>
      <c r="EY1895" s="22"/>
      <c r="EZ1895" s="22"/>
      <c r="FA1895" s="22"/>
      <c r="FB1895" s="22"/>
      <c r="FC1895" s="22"/>
      <c r="FD1895" s="22"/>
      <c r="FE1895" s="22"/>
      <c r="FF1895" s="22"/>
      <c r="FG1895" s="22"/>
      <c r="FH1895" s="22"/>
      <c r="FI1895" s="22"/>
      <c r="FJ1895" s="22"/>
      <c r="FK1895" s="22"/>
      <c r="FL1895" s="22"/>
      <c r="FM1895" s="22"/>
      <c r="FN1895" s="22"/>
      <c r="FO1895" s="22"/>
      <c r="FP1895" s="22"/>
      <c r="FQ1895" s="22"/>
      <c r="FR1895" s="22"/>
      <c r="FS1895" s="22"/>
      <c r="FT1895" s="22"/>
      <c r="FU1895" s="22"/>
      <c r="FV1895" s="22"/>
      <c r="FW1895" s="22"/>
      <c r="FX1895" s="22"/>
      <c r="FY1895" s="22"/>
      <c r="FZ1895" s="22"/>
      <c r="GA1895" s="22"/>
      <c r="GB1895" s="22"/>
      <c r="GC1895" s="24"/>
      <c r="GD1895" s="22"/>
      <c r="GE1895" s="22"/>
      <c r="GF1895" s="22"/>
      <c r="GG1895" s="22"/>
      <c r="GH1895" s="22"/>
      <c r="GI1895" s="22"/>
      <c r="GJ1895" s="22"/>
      <c r="GK1895" s="22"/>
      <c r="GL1895" s="22"/>
      <c r="GM1895" s="22"/>
      <c r="GN1895" s="22"/>
      <c r="GO1895" s="22"/>
      <c r="GP1895" s="22"/>
      <c r="GQ1895" s="22"/>
      <c r="GR1895" s="22"/>
      <c r="GS1895" s="22"/>
      <c r="GT1895" s="22"/>
      <c r="GU1895" s="22"/>
      <c r="GV1895" s="22"/>
      <c r="GW1895" s="22"/>
      <c r="GX1895" s="22"/>
      <c r="GY1895" s="22"/>
      <c r="GZ1895" s="22"/>
      <c r="HA1895" s="22"/>
      <c r="HB1895" s="22"/>
      <c r="HC1895" s="22"/>
      <c r="HD1895" s="22"/>
      <c r="HE1895" s="22"/>
      <c r="HF1895" s="22"/>
      <c r="HG1895" s="22"/>
      <c r="HH1895" s="22"/>
      <c r="HI1895" s="24"/>
      <c r="HJ1895" s="22"/>
      <c r="HK1895" s="22"/>
      <c r="HL1895" s="22"/>
      <c r="HM1895" s="22"/>
      <c r="HN1895" s="22"/>
      <c r="HO1895" s="22"/>
      <c r="HP1895" s="22"/>
      <c r="HQ1895" s="22"/>
      <c r="HR1895" s="22"/>
      <c r="HS1895" s="22"/>
      <c r="HT1895" s="22"/>
      <c r="HU1895" s="22"/>
      <c r="HV1895" s="22"/>
      <c r="HW1895" s="22"/>
      <c r="HX1895" s="22"/>
      <c r="HY1895" s="22"/>
      <c r="HZ1895" s="22"/>
      <c r="IA1895" s="22"/>
      <c r="IB1895" s="22"/>
      <c r="IC1895" s="22"/>
      <c r="ID1895" s="22"/>
      <c r="IE1895" s="22"/>
      <c r="IF1895" s="22"/>
      <c r="IG1895" s="22"/>
      <c r="IH1895" s="22"/>
      <c r="II1895" s="22"/>
      <c r="IJ1895" s="22"/>
      <c r="IK1895" s="22"/>
      <c r="IL1895" s="22"/>
      <c r="IM1895" s="22"/>
      <c r="IN1895" s="22"/>
      <c r="IO1895" s="24"/>
      <c r="IP1895" s="22"/>
      <c r="IQ1895" s="22"/>
      <c r="IR1895" s="22"/>
      <c r="IS1895" s="22"/>
      <c r="IT1895" s="22"/>
      <c r="IU1895" s="22"/>
      <c r="IV1895" s="22"/>
      <c r="IW1895" s="22"/>
      <c r="IX1895" s="22"/>
      <c r="IY1895" s="22"/>
      <c r="IZ1895" s="22"/>
      <c r="JA1895" s="22"/>
      <c r="JB1895" s="22"/>
      <c r="JC1895" s="22"/>
      <c r="JD1895" s="22"/>
      <c r="JE1895" s="22"/>
      <c r="JF1895" s="22"/>
      <c r="JG1895" s="22"/>
      <c r="JH1895" s="22"/>
      <c r="JI1895" s="22"/>
      <c r="JJ1895" s="22"/>
      <c r="JK1895" s="22"/>
      <c r="JL1895" s="22"/>
      <c r="JM1895" s="22"/>
      <c r="JN1895" s="22"/>
      <c r="JO1895" s="22"/>
      <c r="JP1895" s="22"/>
      <c r="JQ1895" s="22"/>
      <c r="JR1895" s="22"/>
      <c r="JS1895" s="22"/>
      <c r="JT1895" s="22"/>
      <c r="JU1895" s="24"/>
      <c r="JV1895" s="22"/>
      <c r="JW1895" s="22"/>
      <c r="JX1895" s="22"/>
      <c r="JY1895" s="22"/>
      <c r="JZ1895" s="22"/>
      <c r="KA1895" s="22"/>
      <c r="KB1895" s="22"/>
      <c r="KC1895" s="22"/>
      <c r="KD1895" s="22"/>
      <c r="KE1895" s="22"/>
      <c r="KF1895" s="22"/>
      <c r="KG1895" s="22"/>
      <c r="KH1895" s="22"/>
      <c r="KI1895" s="22"/>
      <c r="KJ1895" s="22"/>
      <c r="KK1895" s="22"/>
      <c r="KL1895" s="22"/>
      <c r="KM1895" s="22"/>
      <c r="KN1895" s="22"/>
      <c r="KO1895" s="22"/>
      <c r="KP1895" s="22"/>
      <c r="KQ1895" s="22"/>
      <c r="KR1895" s="22"/>
      <c r="KS1895" s="22"/>
      <c r="KT1895" s="22"/>
      <c r="KU1895" s="22"/>
      <c r="KV1895" s="22"/>
      <c r="KW1895" s="22"/>
      <c r="KX1895" s="22"/>
      <c r="KY1895" s="22"/>
      <c r="KZ1895" s="22"/>
      <c r="LA1895" s="24"/>
      <c r="LB1895" s="22"/>
      <c r="LC1895" s="22"/>
      <c r="LD1895" s="22"/>
      <c r="LE1895" s="22"/>
      <c r="LF1895" s="22"/>
      <c r="LG1895" s="22"/>
      <c r="LH1895" s="22"/>
      <c r="LI1895" s="22"/>
      <c r="LJ1895" s="22"/>
      <c r="LK1895" s="22"/>
      <c r="LL1895" s="22"/>
      <c r="LM1895" s="22"/>
      <c r="LN1895" s="22"/>
      <c r="LO1895" s="22"/>
      <c r="LP1895" s="22"/>
      <c r="LQ1895" s="22"/>
      <c r="LR1895" s="22"/>
      <c r="LS1895" s="22"/>
      <c r="LT1895" s="22"/>
      <c r="LU1895" s="22"/>
      <c r="LV1895" s="22"/>
      <c r="LW1895" s="22"/>
      <c r="LX1895" s="22"/>
      <c r="LY1895" s="22"/>
      <c r="LZ1895" s="22"/>
      <c r="MA1895" s="22"/>
      <c r="MB1895" s="22"/>
      <c r="MC1895" s="22"/>
      <c r="MD1895" s="22"/>
      <c r="ME1895" s="22"/>
      <c r="MF1895" s="22"/>
      <c r="MG1895" s="24"/>
      <c r="MH1895" s="22"/>
      <c r="MI1895" s="22"/>
      <c r="MJ1895" s="22"/>
      <c r="MK1895" s="22"/>
      <c r="ML1895" s="22"/>
      <c r="MM1895" s="22"/>
      <c r="MN1895" s="22"/>
      <c r="MO1895" s="22"/>
      <c r="MP1895" s="22"/>
      <c r="MQ1895" s="22"/>
      <c r="MR1895" s="22"/>
      <c r="MS1895" s="22"/>
      <c r="MT1895" s="22"/>
      <c r="MU1895" s="22"/>
      <c r="MV1895" s="22"/>
      <c r="MW1895" s="22"/>
      <c r="MX1895" s="22"/>
      <c r="MY1895" s="22"/>
      <c r="MZ1895" s="22"/>
      <c r="NA1895" s="22"/>
      <c r="NB1895" s="22"/>
      <c r="NC1895" s="22"/>
      <c r="ND1895" s="22"/>
      <c r="NE1895" s="22"/>
      <c r="NF1895" s="22"/>
      <c r="NG1895" s="22"/>
      <c r="NH1895" s="22"/>
      <c r="NI1895" s="22"/>
      <c r="NJ1895" s="22"/>
      <c r="NK1895" s="22"/>
      <c r="NL1895" s="22"/>
      <c r="NM1895" s="24"/>
      <c r="NN1895" s="22"/>
      <c r="NO1895" s="22"/>
      <c r="NP1895" s="22"/>
      <c r="NQ1895" s="22"/>
      <c r="NR1895" s="22"/>
      <c r="NS1895" s="22"/>
      <c r="NT1895" s="22"/>
      <c r="NU1895" s="22"/>
      <c r="NV1895" s="22"/>
      <c r="NW1895" s="22"/>
      <c r="NX1895" s="22"/>
      <c r="NY1895" s="22"/>
      <c r="NZ1895" s="22"/>
      <c r="OA1895" s="22"/>
      <c r="OB1895" s="22"/>
      <c r="OC1895" s="22"/>
      <c r="OD1895" s="22"/>
      <c r="OE1895" s="22"/>
      <c r="OF1895" s="22"/>
      <c r="OG1895" s="22"/>
      <c r="OH1895" s="22"/>
      <c r="OI1895" s="22"/>
      <c r="OJ1895" s="22"/>
      <c r="OK1895" s="22"/>
      <c r="OL1895" s="22"/>
      <c r="OM1895" s="22"/>
      <c r="ON1895" s="22"/>
      <c r="OO1895" s="22"/>
      <c r="OP1895" s="22"/>
      <c r="OQ1895" s="22"/>
      <c r="OR1895" s="22"/>
    </row>
    <row r="1896" spans="1:408" ht="15" thickBot="1">
      <c r="A1896" s="1" t="str">
        <f t="shared" si="50"/>
        <v>-164</v>
      </c>
      <c r="B1896" s="12" t="str">
        <f t="shared" si="52"/>
        <v/>
      </c>
      <c r="C1896" s="13"/>
      <c r="D1896" s="14"/>
      <c r="E1896" s="15"/>
      <c r="F1896" s="15"/>
      <c r="G1896" s="15">
        <f t="shared" si="51"/>
        <v>0</v>
      </c>
      <c r="H1896" s="16"/>
      <c r="I1896" s="14"/>
      <c r="J1896" s="17"/>
      <c r="K1896" s="79"/>
      <c r="L1896" s="18"/>
      <c r="M1896" s="18"/>
      <c r="N1896" s="16" t="e">
        <f t="shared" ca="1" si="55"/>
        <v>#NAME?</v>
      </c>
      <c r="O1896" s="19"/>
      <c r="P1896" s="19"/>
      <c r="Q1896" s="20"/>
      <c r="R1896" s="21" t="e">
        <f t="array" ref="R1896">VLOOKUP(C1896,DB!A:D,2,FALSE)</f>
        <v>#N/A</v>
      </c>
      <c r="S1896" s="21" t="e">
        <f t="array" ref="S1896">VLOOKUP(C1896,DB!A:D,3,FALSE)</f>
        <v>#N/A</v>
      </c>
      <c r="T1896" s="22" t="s">
        <v>19</v>
      </c>
      <c r="U1896" s="1" t="str">
        <f t="shared" si="53"/>
        <v/>
      </c>
      <c r="V1896" s="23" t="e">
        <f t="shared" ca="1" si="54"/>
        <v>#NAME?</v>
      </c>
      <c r="X1896" s="24" t="e">
        <f>VLOOKUP(CONCATENATE(C1896,D1896),'Honor 2025'!A:D,4,FALSE)</f>
        <v>#N/A</v>
      </c>
      <c r="Y1896" s="24"/>
      <c r="Z1896" s="22"/>
      <c r="AA1896" s="22"/>
      <c r="AB1896" s="22"/>
      <c r="AC1896" s="22"/>
      <c r="AD1896" s="22"/>
      <c r="AE1896" s="22"/>
      <c r="AF1896" s="22"/>
      <c r="AG1896" s="22"/>
      <c r="AH1896" s="22"/>
      <c r="AI1896" s="22"/>
      <c r="AJ1896" s="22"/>
      <c r="AK1896" s="22"/>
      <c r="AL1896" s="22"/>
      <c r="AM1896" s="22"/>
      <c r="AN1896" s="22"/>
      <c r="AO1896" s="22"/>
      <c r="AP1896" s="22"/>
      <c r="AQ1896" s="22"/>
      <c r="AR1896" s="22"/>
      <c r="AS1896" s="22"/>
      <c r="AT1896" s="22"/>
      <c r="AU1896" s="22"/>
      <c r="AV1896" s="22"/>
      <c r="AW1896" s="22"/>
      <c r="AX1896" s="22"/>
      <c r="AY1896" s="22"/>
      <c r="AZ1896" s="22"/>
      <c r="BA1896" s="22"/>
      <c r="BB1896" s="22"/>
      <c r="BC1896" s="22"/>
      <c r="BD1896" s="22"/>
      <c r="BE1896" s="24"/>
      <c r="BF1896" s="22"/>
      <c r="BG1896" s="22"/>
      <c r="BH1896" s="22"/>
      <c r="BI1896" s="22"/>
      <c r="BJ1896" s="22"/>
      <c r="BK1896" s="22"/>
      <c r="BL1896" s="22"/>
      <c r="BM1896" s="22"/>
      <c r="BN1896" s="22"/>
      <c r="BO1896" s="22"/>
      <c r="BP1896" s="22"/>
      <c r="BQ1896" s="22"/>
      <c r="BR1896" s="22"/>
      <c r="BS1896" s="22"/>
      <c r="BT1896" s="22"/>
      <c r="BU1896" s="22"/>
      <c r="BV1896" s="22"/>
      <c r="BW1896" s="22"/>
      <c r="BX1896" s="22"/>
      <c r="BY1896" s="22"/>
      <c r="BZ1896" s="22"/>
      <c r="CA1896" s="22"/>
      <c r="CB1896" s="22"/>
      <c r="CC1896" s="22"/>
      <c r="CD1896" s="22"/>
      <c r="CE1896" s="22"/>
      <c r="CF1896" s="22"/>
      <c r="CG1896" s="22"/>
      <c r="CH1896" s="22"/>
      <c r="CI1896" s="22"/>
      <c r="CJ1896" s="22"/>
      <c r="CK1896" s="24"/>
      <c r="CL1896" s="22"/>
      <c r="CM1896" s="22"/>
      <c r="CN1896" s="22"/>
      <c r="CO1896" s="22"/>
      <c r="CP1896" s="22"/>
      <c r="CQ1896" s="22"/>
      <c r="CR1896" s="22"/>
      <c r="CS1896" s="22"/>
      <c r="CT1896" s="22"/>
      <c r="CU1896" s="22"/>
      <c r="CV1896" s="22"/>
      <c r="CW1896" s="22"/>
      <c r="CX1896" s="22"/>
      <c r="CY1896" s="22"/>
      <c r="CZ1896" s="22"/>
      <c r="DA1896" s="22"/>
      <c r="DB1896" s="22"/>
      <c r="DC1896" s="22"/>
      <c r="DD1896" s="22"/>
      <c r="DE1896" s="22"/>
      <c r="DF1896" s="22"/>
      <c r="DG1896" s="22"/>
      <c r="DH1896" s="22"/>
      <c r="DI1896" s="22"/>
      <c r="DJ1896" s="22"/>
      <c r="DK1896" s="22"/>
      <c r="DL1896" s="22"/>
      <c r="DM1896" s="22"/>
      <c r="DN1896" s="22"/>
      <c r="DO1896" s="22"/>
      <c r="DP1896" s="22"/>
      <c r="DQ1896" s="24"/>
      <c r="DR1896" s="22"/>
      <c r="DS1896" s="22"/>
      <c r="DT1896" s="22"/>
      <c r="DU1896" s="22"/>
      <c r="DV1896" s="22"/>
      <c r="DW1896" s="22"/>
      <c r="DX1896" s="22"/>
      <c r="DY1896" s="22"/>
      <c r="DZ1896" s="22"/>
      <c r="EA1896" s="22"/>
      <c r="EB1896" s="22"/>
      <c r="EC1896" s="22"/>
      <c r="ED1896" s="22"/>
      <c r="EE1896" s="22"/>
      <c r="EF1896" s="22"/>
      <c r="EG1896" s="22"/>
      <c r="EH1896" s="22"/>
      <c r="EI1896" s="22"/>
      <c r="EJ1896" s="22"/>
      <c r="EK1896" s="22"/>
      <c r="EL1896" s="22"/>
      <c r="EM1896" s="22"/>
      <c r="EN1896" s="22"/>
      <c r="EO1896" s="22"/>
      <c r="EP1896" s="22"/>
      <c r="EQ1896" s="22"/>
      <c r="ER1896" s="22"/>
      <c r="ES1896" s="22"/>
      <c r="ET1896" s="22"/>
      <c r="EU1896" s="22"/>
      <c r="EV1896" s="22"/>
      <c r="EW1896" s="24"/>
      <c r="EX1896" s="22"/>
      <c r="EY1896" s="22"/>
      <c r="EZ1896" s="22"/>
      <c r="FA1896" s="22"/>
      <c r="FB1896" s="22"/>
      <c r="FC1896" s="22"/>
      <c r="FD1896" s="22"/>
      <c r="FE1896" s="22"/>
      <c r="FF1896" s="22"/>
      <c r="FG1896" s="22"/>
      <c r="FH1896" s="22"/>
      <c r="FI1896" s="22"/>
      <c r="FJ1896" s="22"/>
      <c r="FK1896" s="22"/>
      <c r="FL1896" s="22"/>
      <c r="FM1896" s="22"/>
      <c r="FN1896" s="22"/>
      <c r="FO1896" s="22"/>
      <c r="FP1896" s="22"/>
      <c r="FQ1896" s="22"/>
      <c r="FR1896" s="22"/>
      <c r="FS1896" s="22"/>
      <c r="FT1896" s="22"/>
      <c r="FU1896" s="22"/>
      <c r="FV1896" s="22"/>
      <c r="FW1896" s="22"/>
      <c r="FX1896" s="22"/>
      <c r="FY1896" s="22"/>
      <c r="FZ1896" s="22"/>
      <c r="GA1896" s="22"/>
      <c r="GB1896" s="22"/>
      <c r="GC1896" s="24"/>
      <c r="GD1896" s="22"/>
      <c r="GE1896" s="22"/>
      <c r="GF1896" s="22"/>
      <c r="GG1896" s="22"/>
      <c r="GH1896" s="22"/>
      <c r="GI1896" s="22"/>
      <c r="GJ1896" s="22"/>
      <c r="GK1896" s="22"/>
      <c r="GL1896" s="22"/>
      <c r="GM1896" s="22"/>
      <c r="GN1896" s="22"/>
      <c r="GO1896" s="22"/>
      <c r="GP1896" s="22"/>
      <c r="GQ1896" s="22"/>
      <c r="GR1896" s="22"/>
      <c r="GS1896" s="22"/>
      <c r="GT1896" s="22"/>
      <c r="GU1896" s="22"/>
      <c r="GV1896" s="22"/>
      <c r="GW1896" s="22"/>
      <c r="GX1896" s="22"/>
      <c r="GY1896" s="22"/>
      <c r="GZ1896" s="22"/>
      <c r="HA1896" s="22"/>
      <c r="HB1896" s="22"/>
      <c r="HC1896" s="22"/>
      <c r="HD1896" s="22"/>
      <c r="HE1896" s="22"/>
      <c r="HF1896" s="22"/>
      <c r="HG1896" s="22"/>
      <c r="HH1896" s="22"/>
      <c r="HI1896" s="24"/>
      <c r="HJ1896" s="22"/>
      <c r="HK1896" s="22"/>
      <c r="HL1896" s="22"/>
      <c r="HM1896" s="22"/>
      <c r="HN1896" s="22"/>
      <c r="HO1896" s="22"/>
      <c r="HP1896" s="22"/>
      <c r="HQ1896" s="22"/>
      <c r="HR1896" s="22"/>
      <c r="HS1896" s="22"/>
      <c r="HT1896" s="22"/>
      <c r="HU1896" s="22"/>
      <c r="HV1896" s="22"/>
      <c r="HW1896" s="22"/>
      <c r="HX1896" s="22"/>
      <c r="HY1896" s="22"/>
      <c r="HZ1896" s="22"/>
      <c r="IA1896" s="22"/>
      <c r="IB1896" s="22"/>
      <c r="IC1896" s="22"/>
      <c r="ID1896" s="22"/>
      <c r="IE1896" s="22"/>
      <c r="IF1896" s="22"/>
      <c r="IG1896" s="22"/>
      <c r="IH1896" s="22"/>
      <c r="II1896" s="22"/>
      <c r="IJ1896" s="22"/>
      <c r="IK1896" s="22"/>
      <c r="IL1896" s="22"/>
      <c r="IM1896" s="22"/>
      <c r="IN1896" s="22"/>
      <c r="IO1896" s="24"/>
      <c r="IP1896" s="22"/>
      <c r="IQ1896" s="22"/>
      <c r="IR1896" s="22"/>
      <c r="IS1896" s="22"/>
      <c r="IT1896" s="22"/>
      <c r="IU1896" s="22"/>
      <c r="IV1896" s="22"/>
      <c r="IW1896" s="22"/>
      <c r="IX1896" s="22"/>
      <c r="IY1896" s="22"/>
      <c r="IZ1896" s="22"/>
      <c r="JA1896" s="22"/>
      <c r="JB1896" s="22"/>
      <c r="JC1896" s="22"/>
      <c r="JD1896" s="22"/>
      <c r="JE1896" s="22"/>
      <c r="JF1896" s="22"/>
      <c r="JG1896" s="22"/>
      <c r="JH1896" s="22"/>
      <c r="JI1896" s="22"/>
      <c r="JJ1896" s="22"/>
      <c r="JK1896" s="22"/>
      <c r="JL1896" s="22"/>
      <c r="JM1896" s="22"/>
      <c r="JN1896" s="22"/>
      <c r="JO1896" s="22"/>
      <c r="JP1896" s="22"/>
      <c r="JQ1896" s="22"/>
      <c r="JR1896" s="22"/>
      <c r="JS1896" s="22"/>
      <c r="JT1896" s="22"/>
      <c r="JU1896" s="24"/>
      <c r="JV1896" s="22"/>
      <c r="JW1896" s="22"/>
      <c r="JX1896" s="22"/>
      <c r="JY1896" s="22"/>
      <c r="JZ1896" s="22"/>
      <c r="KA1896" s="22"/>
      <c r="KB1896" s="22"/>
      <c r="KC1896" s="22"/>
      <c r="KD1896" s="22"/>
      <c r="KE1896" s="22"/>
      <c r="KF1896" s="22"/>
      <c r="KG1896" s="22"/>
      <c r="KH1896" s="22"/>
      <c r="KI1896" s="22"/>
      <c r="KJ1896" s="22"/>
      <c r="KK1896" s="22"/>
      <c r="KL1896" s="22"/>
      <c r="KM1896" s="22"/>
      <c r="KN1896" s="22"/>
      <c r="KO1896" s="22"/>
      <c r="KP1896" s="22"/>
      <c r="KQ1896" s="22"/>
      <c r="KR1896" s="22"/>
      <c r="KS1896" s="22"/>
      <c r="KT1896" s="22"/>
      <c r="KU1896" s="22"/>
      <c r="KV1896" s="22"/>
      <c r="KW1896" s="22"/>
      <c r="KX1896" s="22"/>
      <c r="KY1896" s="22"/>
      <c r="KZ1896" s="22"/>
      <c r="LA1896" s="24"/>
      <c r="LB1896" s="22"/>
      <c r="LC1896" s="22"/>
      <c r="LD1896" s="22"/>
      <c r="LE1896" s="22"/>
      <c r="LF1896" s="22"/>
      <c r="LG1896" s="22"/>
      <c r="LH1896" s="22"/>
      <c r="LI1896" s="22"/>
      <c r="LJ1896" s="22"/>
      <c r="LK1896" s="22"/>
      <c r="LL1896" s="22"/>
      <c r="LM1896" s="22"/>
      <c r="LN1896" s="22"/>
      <c r="LO1896" s="22"/>
      <c r="LP1896" s="22"/>
      <c r="LQ1896" s="22"/>
      <c r="LR1896" s="22"/>
      <c r="LS1896" s="22"/>
      <c r="LT1896" s="22"/>
      <c r="LU1896" s="22"/>
      <c r="LV1896" s="22"/>
      <c r="LW1896" s="22"/>
      <c r="LX1896" s="22"/>
      <c r="LY1896" s="22"/>
      <c r="LZ1896" s="22"/>
      <c r="MA1896" s="22"/>
      <c r="MB1896" s="22"/>
      <c r="MC1896" s="22"/>
      <c r="MD1896" s="22"/>
      <c r="ME1896" s="22"/>
      <c r="MF1896" s="22"/>
      <c r="MG1896" s="24"/>
      <c r="MH1896" s="22"/>
      <c r="MI1896" s="22"/>
      <c r="MJ1896" s="22"/>
      <c r="MK1896" s="22"/>
      <c r="ML1896" s="22"/>
      <c r="MM1896" s="22"/>
      <c r="MN1896" s="22"/>
      <c r="MO1896" s="22"/>
      <c r="MP1896" s="22"/>
      <c r="MQ1896" s="22"/>
      <c r="MR1896" s="22"/>
      <c r="MS1896" s="22"/>
      <c r="MT1896" s="22"/>
      <c r="MU1896" s="22"/>
      <c r="MV1896" s="22"/>
      <c r="MW1896" s="22"/>
      <c r="MX1896" s="22"/>
      <c r="MY1896" s="22"/>
      <c r="MZ1896" s="22"/>
      <c r="NA1896" s="22"/>
      <c r="NB1896" s="22"/>
      <c r="NC1896" s="22"/>
      <c r="ND1896" s="22"/>
      <c r="NE1896" s="22"/>
      <c r="NF1896" s="22"/>
      <c r="NG1896" s="22"/>
      <c r="NH1896" s="22"/>
      <c r="NI1896" s="22"/>
      <c r="NJ1896" s="22"/>
      <c r="NK1896" s="22"/>
      <c r="NL1896" s="22"/>
      <c r="NM1896" s="24"/>
      <c r="NN1896" s="22"/>
      <c r="NO1896" s="22"/>
      <c r="NP1896" s="22"/>
      <c r="NQ1896" s="22"/>
      <c r="NR1896" s="22"/>
      <c r="NS1896" s="22"/>
      <c r="NT1896" s="22"/>
      <c r="NU1896" s="22"/>
      <c r="NV1896" s="22"/>
      <c r="NW1896" s="22"/>
      <c r="NX1896" s="22"/>
      <c r="NY1896" s="22"/>
      <c r="NZ1896" s="22"/>
      <c r="OA1896" s="22"/>
      <c r="OB1896" s="22"/>
      <c r="OC1896" s="22"/>
      <c r="OD1896" s="22"/>
      <c r="OE1896" s="22"/>
      <c r="OF1896" s="22"/>
      <c r="OG1896" s="22"/>
      <c r="OH1896" s="22"/>
      <c r="OI1896" s="22"/>
      <c r="OJ1896" s="22"/>
      <c r="OK1896" s="22"/>
      <c r="OL1896" s="22"/>
      <c r="OM1896" s="22"/>
      <c r="ON1896" s="22"/>
      <c r="OO1896" s="22"/>
      <c r="OP1896" s="22"/>
      <c r="OQ1896" s="22"/>
      <c r="OR1896" s="22"/>
    </row>
    <row r="1897" spans="1:408" ht="15" thickBot="1">
      <c r="A1897" s="1" t="str">
        <f t="shared" si="50"/>
        <v>-165</v>
      </c>
      <c r="B1897" s="12" t="str">
        <f t="shared" si="52"/>
        <v/>
      </c>
      <c r="C1897" s="13"/>
      <c r="D1897" s="14"/>
      <c r="E1897" s="15"/>
      <c r="F1897" s="15"/>
      <c r="G1897" s="15">
        <f t="shared" si="51"/>
        <v>0</v>
      </c>
      <c r="H1897" s="16"/>
      <c r="I1897" s="14"/>
      <c r="J1897" s="17"/>
      <c r="K1897" s="78"/>
      <c r="L1897" s="18"/>
      <c r="M1897" s="18"/>
      <c r="N1897" s="16" t="e">
        <f t="shared" ca="1" si="55"/>
        <v>#NAME?</v>
      </c>
      <c r="O1897" s="19"/>
      <c r="P1897" s="19"/>
      <c r="Q1897" s="20"/>
      <c r="R1897" s="21" t="e">
        <f t="array" ref="R1897">VLOOKUP(C1897,DB!A:D,2,FALSE)</f>
        <v>#N/A</v>
      </c>
      <c r="S1897" s="21" t="e">
        <f t="array" ref="S1897">VLOOKUP(C1897,DB!A:D,3,FALSE)</f>
        <v>#N/A</v>
      </c>
      <c r="T1897" s="22" t="s">
        <v>19</v>
      </c>
      <c r="U1897" s="1" t="str">
        <f t="shared" si="53"/>
        <v/>
      </c>
      <c r="V1897" s="23" t="e">
        <f t="shared" ca="1" si="54"/>
        <v>#NAME?</v>
      </c>
      <c r="X1897" s="24" t="e">
        <f>VLOOKUP(CONCATENATE(C1897,D1897),'Honor 2025'!A:D,4,FALSE)</f>
        <v>#N/A</v>
      </c>
      <c r="Y1897" s="24"/>
      <c r="Z1897" s="22"/>
      <c r="AA1897" s="22"/>
      <c r="AB1897" s="22"/>
      <c r="AC1897" s="22"/>
      <c r="AD1897" s="22"/>
      <c r="AE1897" s="22"/>
      <c r="AF1897" s="22"/>
      <c r="AG1897" s="22"/>
      <c r="AH1897" s="22"/>
      <c r="AI1897" s="22"/>
      <c r="AJ1897" s="22"/>
      <c r="AK1897" s="22"/>
      <c r="AL1897" s="22"/>
      <c r="AM1897" s="22"/>
      <c r="AN1897" s="22"/>
      <c r="AO1897" s="22"/>
      <c r="AP1897" s="22"/>
      <c r="AQ1897" s="22"/>
      <c r="AR1897" s="22"/>
      <c r="AS1897" s="22"/>
      <c r="AT1897" s="22"/>
      <c r="AU1897" s="22"/>
      <c r="AV1897" s="22"/>
      <c r="AW1897" s="22"/>
      <c r="AX1897" s="22"/>
      <c r="AY1897" s="22"/>
      <c r="AZ1897" s="22"/>
      <c r="BA1897" s="22"/>
      <c r="BB1897" s="22"/>
      <c r="BC1897" s="22"/>
      <c r="BD1897" s="22"/>
      <c r="BE1897" s="24"/>
      <c r="BF1897" s="22"/>
      <c r="BG1897" s="22"/>
      <c r="BH1897" s="22"/>
      <c r="BI1897" s="22"/>
      <c r="BJ1897" s="22"/>
      <c r="BK1897" s="22"/>
      <c r="BL1897" s="22"/>
      <c r="BM1897" s="22"/>
      <c r="BN1897" s="22"/>
      <c r="BO1897" s="22"/>
      <c r="BP1897" s="22"/>
      <c r="BQ1897" s="22"/>
      <c r="BR1897" s="22"/>
      <c r="BS1897" s="22"/>
      <c r="BT1897" s="22"/>
      <c r="BU1897" s="22"/>
      <c r="BV1897" s="22"/>
      <c r="BW1897" s="22"/>
      <c r="BX1897" s="22"/>
      <c r="BY1897" s="22"/>
      <c r="BZ1897" s="22"/>
      <c r="CA1897" s="22"/>
      <c r="CB1897" s="22"/>
      <c r="CC1897" s="22"/>
      <c r="CD1897" s="22"/>
      <c r="CE1897" s="22"/>
      <c r="CF1897" s="22"/>
      <c r="CG1897" s="22"/>
      <c r="CH1897" s="22"/>
      <c r="CI1897" s="22"/>
      <c r="CJ1897" s="22"/>
      <c r="CK1897" s="24"/>
      <c r="CL1897" s="22"/>
      <c r="CM1897" s="22"/>
      <c r="CN1897" s="22"/>
      <c r="CO1897" s="22"/>
      <c r="CP1897" s="22"/>
      <c r="CQ1897" s="22"/>
      <c r="CR1897" s="22"/>
      <c r="CS1897" s="22"/>
      <c r="CT1897" s="22"/>
      <c r="CU1897" s="22"/>
      <c r="CV1897" s="22"/>
      <c r="CW1897" s="22"/>
      <c r="CX1897" s="22"/>
      <c r="CY1897" s="22"/>
      <c r="CZ1897" s="22"/>
      <c r="DA1897" s="22"/>
      <c r="DB1897" s="22"/>
      <c r="DC1897" s="22"/>
      <c r="DD1897" s="22"/>
      <c r="DE1897" s="22"/>
      <c r="DF1897" s="22"/>
      <c r="DG1897" s="22"/>
      <c r="DH1897" s="22"/>
      <c r="DI1897" s="22"/>
      <c r="DJ1897" s="22"/>
      <c r="DK1897" s="22"/>
      <c r="DL1897" s="22"/>
      <c r="DM1897" s="22"/>
      <c r="DN1897" s="22"/>
      <c r="DO1897" s="22"/>
      <c r="DP1897" s="22"/>
      <c r="DQ1897" s="24"/>
      <c r="DR1897" s="22"/>
      <c r="DS1897" s="22"/>
      <c r="DT1897" s="22"/>
      <c r="DU1897" s="22"/>
      <c r="DV1897" s="22"/>
      <c r="DW1897" s="22"/>
      <c r="DX1897" s="22"/>
      <c r="DY1897" s="22"/>
      <c r="DZ1897" s="22"/>
      <c r="EA1897" s="22"/>
      <c r="EB1897" s="22"/>
      <c r="EC1897" s="22"/>
      <c r="ED1897" s="22"/>
      <c r="EE1897" s="22"/>
      <c r="EF1897" s="22"/>
      <c r="EG1897" s="22"/>
      <c r="EH1897" s="22"/>
      <c r="EI1897" s="22"/>
      <c r="EJ1897" s="22"/>
      <c r="EK1897" s="22"/>
      <c r="EL1897" s="22"/>
      <c r="EM1897" s="22"/>
      <c r="EN1897" s="22"/>
      <c r="EO1897" s="22"/>
      <c r="EP1897" s="22"/>
      <c r="EQ1897" s="22"/>
      <c r="ER1897" s="22"/>
      <c r="ES1897" s="22"/>
      <c r="ET1897" s="22"/>
      <c r="EU1897" s="22"/>
      <c r="EV1897" s="22"/>
      <c r="EW1897" s="24"/>
      <c r="EX1897" s="22"/>
      <c r="EY1897" s="22"/>
      <c r="EZ1897" s="22"/>
      <c r="FA1897" s="22"/>
      <c r="FB1897" s="22"/>
      <c r="FC1897" s="22"/>
      <c r="FD1897" s="22"/>
      <c r="FE1897" s="22"/>
      <c r="FF1897" s="22"/>
      <c r="FG1897" s="22"/>
      <c r="FH1897" s="22"/>
      <c r="FI1897" s="22"/>
      <c r="FJ1897" s="22"/>
      <c r="FK1897" s="22"/>
      <c r="FL1897" s="22"/>
      <c r="FM1897" s="22"/>
      <c r="FN1897" s="22"/>
      <c r="FO1897" s="22"/>
      <c r="FP1897" s="22"/>
      <c r="FQ1897" s="22"/>
      <c r="FR1897" s="22"/>
      <c r="FS1897" s="22"/>
      <c r="FT1897" s="22"/>
      <c r="FU1897" s="22"/>
      <c r="FV1897" s="22"/>
      <c r="FW1897" s="22"/>
      <c r="FX1897" s="22"/>
      <c r="FY1897" s="22"/>
      <c r="FZ1897" s="22"/>
      <c r="GA1897" s="22"/>
      <c r="GB1897" s="22"/>
      <c r="GC1897" s="24"/>
      <c r="GD1897" s="22"/>
      <c r="GE1897" s="22"/>
      <c r="GF1897" s="22"/>
      <c r="GG1897" s="22"/>
      <c r="GH1897" s="22"/>
      <c r="GI1897" s="22"/>
      <c r="GJ1897" s="22"/>
      <c r="GK1897" s="22"/>
      <c r="GL1897" s="22"/>
      <c r="GM1897" s="22"/>
      <c r="GN1897" s="22"/>
      <c r="GO1897" s="22"/>
      <c r="GP1897" s="22"/>
      <c r="GQ1897" s="22"/>
      <c r="GR1897" s="22"/>
      <c r="GS1897" s="22"/>
      <c r="GT1897" s="22"/>
      <c r="GU1897" s="22"/>
      <c r="GV1897" s="22"/>
      <c r="GW1897" s="22"/>
      <c r="GX1897" s="22"/>
      <c r="GY1897" s="22"/>
      <c r="GZ1897" s="22"/>
      <c r="HA1897" s="22"/>
      <c r="HB1897" s="22"/>
      <c r="HC1897" s="22"/>
      <c r="HD1897" s="22"/>
      <c r="HE1897" s="22"/>
      <c r="HF1897" s="22"/>
      <c r="HG1897" s="22"/>
      <c r="HH1897" s="22"/>
      <c r="HI1897" s="24"/>
      <c r="HJ1897" s="22"/>
      <c r="HK1897" s="22"/>
      <c r="HL1897" s="22"/>
      <c r="HM1897" s="22"/>
      <c r="HN1897" s="22"/>
      <c r="HO1897" s="22"/>
      <c r="HP1897" s="22"/>
      <c r="HQ1897" s="22"/>
      <c r="HR1897" s="22"/>
      <c r="HS1897" s="22"/>
      <c r="HT1897" s="22"/>
      <c r="HU1897" s="22"/>
      <c r="HV1897" s="22"/>
      <c r="HW1897" s="22"/>
      <c r="HX1897" s="22"/>
      <c r="HY1897" s="22"/>
      <c r="HZ1897" s="22"/>
      <c r="IA1897" s="22"/>
      <c r="IB1897" s="22"/>
      <c r="IC1897" s="22"/>
      <c r="ID1897" s="22"/>
      <c r="IE1897" s="22"/>
      <c r="IF1897" s="22"/>
      <c r="IG1897" s="22"/>
      <c r="IH1897" s="22"/>
      <c r="II1897" s="22"/>
      <c r="IJ1897" s="22"/>
      <c r="IK1897" s="22"/>
      <c r="IL1897" s="22"/>
      <c r="IM1897" s="22"/>
      <c r="IN1897" s="22"/>
      <c r="IO1897" s="24"/>
      <c r="IP1897" s="22"/>
      <c r="IQ1897" s="22"/>
      <c r="IR1897" s="22"/>
      <c r="IS1897" s="22"/>
      <c r="IT1897" s="22"/>
      <c r="IU1897" s="22"/>
      <c r="IV1897" s="22"/>
      <c r="IW1897" s="22"/>
      <c r="IX1897" s="22"/>
      <c r="IY1897" s="22"/>
      <c r="IZ1897" s="22"/>
      <c r="JA1897" s="22"/>
      <c r="JB1897" s="22"/>
      <c r="JC1897" s="22"/>
      <c r="JD1897" s="22"/>
      <c r="JE1897" s="22"/>
      <c r="JF1897" s="22"/>
      <c r="JG1897" s="22"/>
      <c r="JH1897" s="22"/>
      <c r="JI1897" s="22"/>
      <c r="JJ1897" s="22"/>
      <c r="JK1897" s="22"/>
      <c r="JL1897" s="22"/>
      <c r="JM1897" s="22"/>
      <c r="JN1897" s="22"/>
      <c r="JO1897" s="22"/>
      <c r="JP1897" s="22"/>
      <c r="JQ1897" s="22"/>
      <c r="JR1897" s="22"/>
      <c r="JS1897" s="22"/>
      <c r="JT1897" s="22"/>
      <c r="JU1897" s="24"/>
      <c r="JV1897" s="22"/>
      <c r="JW1897" s="22"/>
      <c r="JX1897" s="22"/>
      <c r="JY1897" s="22"/>
      <c r="JZ1897" s="22"/>
      <c r="KA1897" s="22"/>
      <c r="KB1897" s="22"/>
      <c r="KC1897" s="22"/>
      <c r="KD1897" s="22"/>
      <c r="KE1897" s="22"/>
      <c r="KF1897" s="22"/>
      <c r="KG1897" s="22"/>
      <c r="KH1897" s="22"/>
      <c r="KI1897" s="22"/>
      <c r="KJ1897" s="22"/>
      <c r="KK1897" s="22"/>
      <c r="KL1897" s="22"/>
      <c r="KM1897" s="22"/>
      <c r="KN1897" s="22"/>
      <c r="KO1897" s="22"/>
      <c r="KP1897" s="22"/>
      <c r="KQ1897" s="22"/>
      <c r="KR1897" s="22"/>
      <c r="KS1897" s="22"/>
      <c r="KT1897" s="22"/>
      <c r="KU1897" s="22"/>
      <c r="KV1897" s="22"/>
      <c r="KW1897" s="22"/>
      <c r="KX1897" s="22"/>
      <c r="KY1897" s="22"/>
      <c r="KZ1897" s="22"/>
      <c r="LA1897" s="24"/>
      <c r="LB1897" s="22"/>
      <c r="LC1897" s="22"/>
      <c r="LD1897" s="22"/>
      <c r="LE1897" s="22"/>
      <c r="LF1897" s="22"/>
      <c r="LG1897" s="22"/>
      <c r="LH1897" s="22"/>
      <c r="LI1897" s="22"/>
      <c r="LJ1897" s="22"/>
      <c r="LK1897" s="22"/>
      <c r="LL1897" s="22"/>
      <c r="LM1897" s="22"/>
      <c r="LN1897" s="22"/>
      <c r="LO1897" s="22"/>
      <c r="LP1897" s="22"/>
      <c r="LQ1897" s="22"/>
      <c r="LR1897" s="22"/>
      <c r="LS1897" s="22"/>
      <c r="LT1897" s="22"/>
      <c r="LU1897" s="22"/>
      <c r="LV1897" s="22"/>
      <c r="LW1897" s="22"/>
      <c r="LX1897" s="22"/>
      <c r="LY1897" s="22"/>
      <c r="LZ1897" s="22"/>
      <c r="MA1897" s="22"/>
      <c r="MB1897" s="22"/>
      <c r="MC1897" s="22"/>
      <c r="MD1897" s="22"/>
      <c r="ME1897" s="22"/>
      <c r="MF1897" s="22"/>
      <c r="MG1897" s="24"/>
      <c r="MH1897" s="22"/>
      <c r="MI1897" s="22"/>
      <c r="MJ1897" s="22"/>
      <c r="MK1897" s="22"/>
      <c r="ML1897" s="22"/>
      <c r="MM1897" s="22"/>
      <c r="MN1897" s="22"/>
      <c r="MO1897" s="22"/>
      <c r="MP1897" s="22"/>
      <c r="MQ1897" s="22"/>
      <c r="MR1897" s="22"/>
      <c r="MS1897" s="22"/>
      <c r="MT1897" s="22"/>
      <c r="MU1897" s="22"/>
      <c r="MV1897" s="22"/>
      <c r="MW1897" s="22"/>
      <c r="MX1897" s="22"/>
      <c r="MY1897" s="22"/>
      <c r="MZ1897" s="22"/>
      <c r="NA1897" s="22"/>
      <c r="NB1897" s="22"/>
      <c r="NC1897" s="22"/>
      <c r="ND1897" s="22"/>
      <c r="NE1897" s="22"/>
      <c r="NF1897" s="22"/>
      <c r="NG1897" s="22"/>
      <c r="NH1897" s="22"/>
      <c r="NI1897" s="22"/>
      <c r="NJ1897" s="22"/>
      <c r="NK1897" s="22"/>
      <c r="NL1897" s="22"/>
      <c r="NM1897" s="24"/>
      <c r="NN1897" s="22"/>
      <c r="NO1897" s="22"/>
      <c r="NP1897" s="22"/>
      <c r="NQ1897" s="22"/>
      <c r="NR1897" s="22"/>
      <c r="NS1897" s="22"/>
      <c r="NT1897" s="22"/>
      <c r="NU1897" s="22"/>
      <c r="NV1897" s="22"/>
      <c r="NW1897" s="22"/>
      <c r="NX1897" s="22"/>
      <c r="NY1897" s="22"/>
      <c r="NZ1897" s="22"/>
      <c r="OA1897" s="22"/>
      <c r="OB1897" s="22"/>
      <c r="OC1897" s="22"/>
      <c r="OD1897" s="22"/>
      <c r="OE1897" s="22"/>
      <c r="OF1897" s="22"/>
      <c r="OG1897" s="22"/>
      <c r="OH1897" s="22"/>
      <c r="OI1897" s="22"/>
      <c r="OJ1897" s="22"/>
      <c r="OK1897" s="22"/>
      <c r="OL1897" s="22"/>
      <c r="OM1897" s="22"/>
      <c r="ON1897" s="22"/>
      <c r="OO1897" s="22"/>
      <c r="OP1897" s="22"/>
      <c r="OQ1897" s="22"/>
      <c r="OR1897" s="22"/>
    </row>
    <row r="1898" spans="1:408" ht="15" thickBot="1">
      <c r="A1898" s="1" t="str">
        <f t="shared" si="50"/>
        <v>-166</v>
      </c>
      <c r="B1898" s="12" t="str">
        <f t="shared" si="52"/>
        <v/>
      </c>
      <c r="C1898" s="13"/>
      <c r="D1898" s="14"/>
      <c r="E1898" s="15"/>
      <c r="F1898" s="15"/>
      <c r="G1898" s="15">
        <f t="shared" si="51"/>
        <v>0</v>
      </c>
      <c r="H1898" s="16"/>
      <c r="I1898" s="14"/>
      <c r="J1898" s="17"/>
      <c r="K1898" s="79"/>
      <c r="L1898" s="18"/>
      <c r="M1898" s="18"/>
      <c r="N1898" s="16" t="e">
        <f t="shared" ca="1" si="55"/>
        <v>#NAME?</v>
      </c>
      <c r="O1898" s="19"/>
      <c r="P1898" s="19"/>
      <c r="Q1898" s="20"/>
      <c r="R1898" s="21" t="e">
        <f t="array" ref="R1898">VLOOKUP(C1898,DB!A:D,2,FALSE)</f>
        <v>#N/A</v>
      </c>
      <c r="S1898" s="21" t="e">
        <f t="array" ref="S1898">VLOOKUP(C1898,DB!A:D,3,FALSE)</f>
        <v>#N/A</v>
      </c>
      <c r="T1898" s="22" t="s">
        <v>19</v>
      </c>
      <c r="U1898" s="1" t="str">
        <f t="shared" si="53"/>
        <v/>
      </c>
      <c r="V1898" s="23" t="e">
        <f t="shared" ca="1" si="54"/>
        <v>#NAME?</v>
      </c>
      <c r="X1898" s="24" t="e">
        <f>VLOOKUP(CONCATENATE(C1898,D1898),'Honor 2025'!A:D,4,FALSE)</f>
        <v>#N/A</v>
      </c>
      <c r="Y1898" s="24"/>
      <c r="Z1898" s="22"/>
      <c r="AA1898" s="22"/>
      <c r="AB1898" s="22"/>
      <c r="AC1898" s="22"/>
      <c r="AD1898" s="22"/>
      <c r="AE1898" s="22"/>
      <c r="AF1898" s="22"/>
      <c r="AG1898" s="22"/>
      <c r="AH1898" s="22"/>
      <c r="AI1898" s="22"/>
      <c r="AJ1898" s="22"/>
      <c r="AK1898" s="22"/>
      <c r="AL1898" s="22"/>
      <c r="AM1898" s="22"/>
      <c r="AN1898" s="22"/>
      <c r="AO1898" s="22"/>
      <c r="AP1898" s="22"/>
      <c r="AQ1898" s="22"/>
      <c r="AR1898" s="22"/>
      <c r="AS1898" s="22"/>
      <c r="AT1898" s="22"/>
      <c r="AU1898" s="22"/>
      <c r="AV1898" s="22"/>
      <c r="AW1898" s="22"/>
      <c r="AX1898" s="22"/>
      <c r="AY1898" s="22"/>
      <c r="AZ1898" s="22"/>
      <c r="BA1898" s="22"/>
      <c r="BB1898" s="22"/>
      <c r="BC1898" s="22"/>
      <c r="BD1898" s="22"/>
      <c r="BE1898" s="24"/>
      <c r="BF1898" s="22"/>
      <c r="BG1898" s="22"/>
      <c r="BH1898" s="22"/>
      <c r="BI1898" s="22"/>
      <c r="BJ1898" s="22"/>
      <c r="BK1898" s="22"/>
      <c r="BL1898" s="22"/>
      <c r="BM1898" s="22"/>
      <c r="BN1898" s="22"/>
      <c r="BO1898" s="22"/>
      <c r="BP1898" s="22"/>
      <c r="BQ1898" s="22"/>
      <c r="BR1898" s="22"/>
      <c r="BS1898" s="22"/>
      <c r="BT1898" s="22"/>
      <c r="BU1898" s="22"/>
      <c r="BV1898" s="22"/>
      <c r="BW1898" s="22"/>
      <c r="BX1898" s="22"/>
      <c r="BY1898" s="22"/>
      <c r="BZ1898" s="22"/>
      <c r="CA1898" s="22"/>
      <c r="CB1898" s="22"/>
      <c r="CC1898" s="22"/>
      <c r="CD1898" s="22"/>
      <c r="CE1898" s="22"/>
      <c r="CF1898" s="22"/>
      <c r="CG1898" s="22"/>
      <c r="CH1898" s="22"/>
      <c r="CI1898" s="22"/>
      <c r="CJ1898" s="22"/>
      <c r="CK1898" s="24"/>
      <c r="CL1898" s="22"/>
      <c r="CM1898" s="22"/>
      <c r="CN1898" s="22"/>
      <c r="CO1898" s="22"/>
      <c r="CP1898" s="22"/>
      <c r="CQ1898" s="22"/>
      <c r="CR1898" s="22"/>
      <c r="CS1898" s="22"/>
      <c r="CT1898" s="22"/>
      <c r="CU1898" s="22"/>
      <c r="CV1898" s="22"/>
      <c r="CW1898" s="22"/>
      <c r="CX1898" s="22"/>
      <c r="CY1898" s="22"/>
      <c r="CZ1898" s="22"/>
      <c r="DA1898" s="22"/>
      <c r="DB1898" s="22"/>
      <c r="DC1898" s="22"/>
      <c r="DD1898" s="22"/>
      <c r="DE1898" s="22"/>
      <c r="DF1898" s="22"/>
      <c r="DG1898" s="22"/>
      <c r="DH1898" s="22"/>
      <c r="DI1898" s="22"/>
      <c r="DJ1898" s="22"/>
      <c r="DK1898" s="22"/>
      <c r="DL1898" s="22"/>
      <c r="DM1898" s="22"/>
      <c r="DN1898" s="22"/>
      <c r="DO1898" s="22"/>
      <c r="DP1898" s="22"/>
      <c r="DQ1898" s="24"/>
      <c r="DR1898" s="22"/>
      <c r="DS1898" s="22"/>
      <c r="DT1898" s="22"/>
      <c r="DU1898" s="22"/>
      <c r="DV1898" s="22"/>
      <c r="DW1898" s="22"/>
      <c r="DX1898" s="22"/>
      <c r="DY1898" s="22"/>
      <c r="DZ1898" s="22"/>
      <c r="EA1898" s="22"/>
      <c r="EB1898" s="22"/>
      <c r="EC1898" s="22"/>
      <c r="ED1898" s="22"/>
      <c r="EE1898" s="22"/>
      <c r="EF1898" s="22"/>
      <c r="EG1898" s="22"/>
      <c r="EH1898" s="22"/>
      <c r="EI1898" s="22"/>
      <c r="EJ1898" s="22"/>
      <c r="EK1898" s="22"/>
      <c r="EL1898" s="22"/>
      <c r="EM1898" s="22"/>
      <c r="EN1898" s="22"/>
      <c r="EO1898" s="22"/>
      <c r="EP1898" s="22"/>
      <c r="EQ1898" s="22"/>
      <c r="ER1898" s="22"/>
      <c r="ES1898" s="22"/>
      <c r="ET1898" s="22"/>
      <c r="EU1898" s="22"/>
      <c r="EV1898" s="22"/>
      <c r="EW1898" s="24"/>
      <c r="EX1898" s="22"/>
      <c r="EY1898" s="22"/>
      <c r="EZ1898" s="22"/>
      <c r="FA1898" s="22"/>
      <c r="FB1898" s="22"/>
      <c r="FC1898" s="22"/>
      <c r="FD1898" s="22"/>
      <c r="FE1898" s="22"/>
      <c r="FF1898" s="22"/>
      <c r="FG1898" s="22"/>
      <c r="FH1898" s="22"/>
      <c r="FI1898" s="22"/>
      <c r="FJ1898" s="22"/>
      <c r="FK1898" s="22"/>
      <c r="FL1898" s="22"/>
      <c r="FM1898" s="22"/>
      <c r="FN1898" s="22"/>
      <c r="FO1898" s="22"/>
      <c r="FP1898" s="22"/>
      <c r="FQ1898" s="22"/>
      <c r="FR1898" s="22"/>
      <c r="FS1898" s="22"/>
      <c r="FT1898" s="22"/>
      <c r="FU1898" s="22"/>
      <c r="FV1898" s="22"/>
      <c r="FW1898" s="22"/>
      <c r="FX1898" s="22"/>
      <c r="FY1898" s="22"/>
      <c r="FZ1898" s="22"/>
      <c r="GA1898" s="22"/>
      <c r="GB1898" s="22"/>
      <c r="GC1898" s="24"/>
      <c r="GD1898" s="22"/>
      <c r="GE1898" s="22"/>
      <c r="GF1898" s="22"/>
      <c r="GG1898" s="22"/>
      <c r="GH1898" s="22"/>
      <c r="GI1898" s="22"/>
      <c r="GJ1898" s="22"/>
      <c r="GK1898" s="22"/>
      <c r="GL1898" s="22"/>
      <c r="GM1898" s="22"/>
      <c r="GN1898" s="22"/>
      <c r="GO1898" s="22"/>
      <c r="GP1898" s="22"/>
      <c r="GQ1898" s="22"/>
      <c r="GR1898" s="22"/>
      <c r="GS1898" s="22"/>
      <c r="GT1898" s="22"/>
      <c r="GU1898" s="22"/>
      <c r="GV1898" s="22"/>
      <c r="GW1898" s="22"/>
      <c r="GX1898" s="22"/>
      <c r="GY1898" s="22"/>
      <c r="GZ1898" s="22"/>
      <c r="HA1898" s="22"/>
      <c r="HB1898" s="22"/>
      <c r="HC1898" s="22"/>
      <c r="HD1898" s="22"/>
      <c r="HE1898" s="22"/>
      <c r="HF1898" s="22"/>
      <c r="HG1898" s="22"/>
      <c r="HH1898" s="22"/>
      <c r="HI1898" s="24"/>
      <c r="HJ1898" s="22"/>
      <c r="HK1898" s="22"/>
      <c r="HL1898" s="22"/>
      <c r="HM1898" s="22"/>
      <c r="HN1898" s="22"/>
      <c r="HO1898" s="22"/>
      <c r="HP1898" s="22"/>
      <c r="HQ1898" s="22"/>
      <c r="HR1898" s="22"/>
      <c r="HS1898" s="22"/>
      <c r="HT1898" s="22"/>
      <c r="HU1898" s="22"/>
      <c r="HV1898" s="22"/>
      <c r="HW1898" s="22"/>
      <c r="HX1898" s="22"/>
      <c r="HY1898" s="22"/>
      <c r="HZ1898" s="22"/>
      <c r="IA1898" s="22"/>
      <c r="IB1898" s="22"/>
      <c r="IC1898" s="22"/>
      <c r="ID1898" s="22"/>
      <c r="IE1898" s="22"/>
      <c r="IF1898" s="22"/>
      <c r="IG1898" s="22"/>
      <c r="IH1898" s="22"/>
      <c r="II1898" s="22"/>
      <c r="IJ1898" s="22"/>
      <c r="IK1898" s="22"/>
      <c r="IL1898" s="22"/>
      <c r="IM1898" s="22"/>
      <c r="IN1898" s="22"/>
      <c r="IO1898" s="24"/>
      <c r="IP1898" s="22"/>
      <c r="IQ1898" s="22"/>
      <c r="IR1898" s="22"/>
      <c r="IS1898" s="22"/>
      <c r="IT1898" s="22"/>
      <c r="IU1898" s="22"/>
      <c r="IV1898" s="22"/>
      <c r="IW1898" s="22"/>
      <c r="IX1898" s="22"/>
      <c r="IY1898" s="22"/>
      <c r="IZ1898" s="22"/>
      <c r="JA1898" s="22"/>
      <c r="JB1898" s="22"/>
      <c r="JC1898" s="22"/>
      <c r="JD1898" s="22"/>
      <c r="JE1898" s="22"/>
      <c r="JF1898" s="22"/>
      <c r="JG1898" s="22"/>
      <c r="JH1898" s="22"/>
      <c r="JI1898" s="22"/>
      <c r="JJ1898" s="22"/>
      <c r="JK1898" s="22"/>
      <c r="JL1898" s="22"/>
      <c r="JM1898" s="22"/>
      <c r="JN1898" s="22"/>
      <c r="JO1898" s="22"/>
      <c r="JP1898" s="22"/>
      <c r="JQ1898" s="22"/>
      <c r="JR1898" s="22"/>
      <c r="JS1898" s="22"/>
      <c r="JT1898" s="22"/>
      <c r="JU1898" s="24"/>
      <c r="JV1898" s="22"/>
      <c r="JW1898" s="22"/>
      <c r="JX1898" s="22"/>
      <c r="JY1898" s="22"/>
      <c r="JZ1898" s="22"/>
      <c r="KA1898" s="22"/>
      <c r="KB1898" s="22"/>
      <c r="KC1898" s="22"/>
      <c r="KD1898" s="22"/>
      <c r="KE1898" s="22"/>
      <c r="KF1898" s="22"/>
      <c r="KG1898" s="22"/>
      <c r="KH1898" s="22"/>
      <c r="KI1898" s="22"/>
      <c r="KJ1898" s="22"/>
      <c r="KK1898" s="22"/>
      <c r="KL1898" s="22"/>
      <c r="KM1898" s="22"/>
      <c r="KN1898" s="22"/>
      <c r="KO1898" s="22"/>
      <c r="KP1898" s="22"/>
      <c r="KQ1898" s="22"/>
      <c r="KR1898" s="22"/>
      <c r="KS1898" s="22"/>
      <c r="KT1898" s="22"/>
      <c r="KU1898" s="22"/>
      <c r="KV1898" s="22"/>
      <c r="KW1898" s="22"/>
      <c r="KX1898" s="22"/>
      <c r="KY1898" s="22"/>
      <c r="KZ1898" s="22"/>
      <c r="LA1898" s="24"/>
      <c r="LB1898" s="22"/>
      <c r="LC1898" s="22"/>
      <c r="LD1898" s="22"/>
      <c r="LE1898" s="22"/>
      <c r="LF1898" s="22"/>
      <c r="LG1898" s="22"/>
      <c r="LH1898" s="22"/>
      <c r="LI1898" s="22"/>
      <c r="LJ1898" s="22"/>
      <c r="LK1898" s="22"/>
      <c r="LL1898" s="22"/>
      <c r="LM1898" s="22"/>
      <c r="LN1898" s="22"/>
      <c r="LO1898" s="22"/>
      <c r="LP1898" s="22"/>
      <c r="LQ1898" s="22"/>
      <c r="LR1898" s="22"/>
      <c r="LS1898" s="22"/>
      <c r="LT1898" s="22"/>
      <c r="LU1898" s="22"/>
      <c r="LV1898" s="22"/>
      <c r="LW1898" s="22"/>
      <c r="LX1898" s="22"/>
      <c r="LY1898" s="22"/>
      <c r="LZ1898" s="22"/>
      <c r="MA1898" s="22"/>
      <c r="MB1898" s="22"/>
      <c r="MC1898" s="22"/>
      <c r="MD1898" s="22"/>
      <c r="ME1898" s="22"/>
      <c r="MF1898" s="22"/>
      <c r="MG1898" s="24"/>
      <c r="MH1898" s="22"/>
      <c r="MI1898" s="22"/>
      <c r="MJ1898" s="22"/>
      <c r="MK1898" s="22"/>
      <c r="ML1898" s="22"/>
      <c r="MM1898" s="22"/>
      <c r="MN1898" s="22"/>
      <c r="MO1898" s="22"/>
      <c r="MP1898" s="22"/>
      <c r="MQ1898" s="22"/>
      <c r="MR1898" s="22"/>
      <c r="MS1898" s="22"/>
      <c r="MT1898" s="22"/>
      <c r="MU1898" s="22"/>
      <c r="MV1898" s="22"/>
      <c r="MW1898" s="22"/>
      <c r="MX1898" s="22"/>
      <c r="MY1898" s="22"/>
      <c r="MZ1898" s="22"/>
      <c r="NA1898" s="22"/>
      <c r="NB1898" s="22"/>
      <c r="NC1898" s="22"/>
      <c r="ND1898" s="22"/>
      <c r="NE1898" s="22"/>
      <c r="NF1898" s="22"/>
      <c r="NG1898" s="22"/>
      <c r="NH1898" s="22"/>
      <c r="NI1898" s="22"/>
      <c r="NJ1898" s="22"/>
      <c r="NK1898" s="22"/>
      <c r="NL1898" s="22"/>
      <c r="NM1898" s="24"/>
      <c r="NN1898" s="22"/>
      <c r="NO1898" s="22"/>
      <c r="NP1898" s="22"/>
      <c r="NQ1898" s="22"/>
      <c r="NR1898" s="22"/>
      <c r="NS1898" s="22"/>
      <c r="NT1898" s="22"/>
      <c r="NU1898" s="22"/>
      <c r="NV1898" s="22"/>
      <c r="NW1898" s="22"/>
      <c r="NX1898" s="22"/>
      <c r="NY1898" s="22"/>
      <c r="NZ1898" s="22"/>
      <c r="OA1898" s="22"/>
      <c r="OB1898" s="22"/>
      <c r="OC1898" s="22"/>
      <c r="OD1898" s="22"/>
      <c r="OE1898" s="22"/>
      <c r="OF1898" s="22"/>
      <c r="OG1898" s="22"/>
      <c r="OH1898" s="22"/>
      <c r="OI1898" s="22"/>
      <c r="OJ1898" s="22"/>
      <c r="OK1898" s="22"/>
      <c r="OL1898" s="22"/>
      <c r="OM1898" s="22"/>
      <c r="ON1898" s="22"/>
      <c r="OO1898" s="22"/>
      <c r="OP1898" s="22"/>
      <c r="OQ1898" s="22"/>
      <c r="OR1898" s="22"/>
    </row>
    <row r="1899" spans="1:408" ht="15" thickBot="1">
      <c r="A1899" s="1" t="str">
        <f t="shared" si="50"/>
        <v>-167</v>
      </c>
      <c r="B1899" s="12" t="str">
        <f t="shared" si="52"/>
        <v/>
      </c>
      <c r="C1899" s="13"/>
      <c r="D1899" s="14"/>
      <c r="E1899" s="15"/>
      <c r="F1899" s="15"/>
      <c r="G1899" s="15">
        <f t="shared" si="51"/>
        <v>0</v>
      </c>
      <c r="H1899" s="16"/>
      <c r="I1899" s="14"/>
      <c r="J1899" s="17"/>
      <c r="K1899" s="78"/>
      <c r="L1899" s="18"/>
      <c r="M1899" s="18"/>
      <c r="N1899" s="16" t="e">
        <f t="shared" ca="1" si="55"/>
        <v>#NAME?</v>
      </c>
      <c r="O1899" s="19"/>
      <c r="P1899" s="19"/>
      <c r="Q1899" s="20"/>
      <c r="R1899" s="21" t="e">
        <f t="array" ref="R1899">VLOOKUP(C1899,DB!A:D,2,FALSE)</f>
        <v>#N/A</v>
      </c>
      <c r="S1899" s="21" t="e">
        <f t="array" ref="S1899">VLOOKUP(C1899,DB!A:D,3,FALSE)</f>
        <v>#N/A</v>
      </c>
      <c r="T1899" s="22" t="s">
        <v>19</v>
      </c>
      <c r="U1899" s="1" t="str">
        <f t="shared" si="53"/>
        <v/>
      </c>
      <c r="V1899" s="23" t="e">
        <f t="shared" ca="1" si="54"/>
        <v>#NAME?</v>
      </c>
      <c r="X1899" s="24" t="e">
        <f>VLOOKUP(CONCATENATE(C1899,D1899),'Honor 2025'!A:D,4,FALSE)</f>
        <v>#N/A</v>
      </c>
      <c r="Y1899" s="24"/>
      <c r="Z1899" s="22"/>
      <c r="AA1899" s="22"/>
      <c r="AB1899" s="22"/>
      <c r="AC1899" s="22"/>
      <c r="AD1899" s="22"/>
      <c r="AE1899" s="22"/>
      <c r="AF1899" s="22"/>
      <c r="AG1899" s="22"/>
      <c r="AH1899" s="22"/>
      <c r="AI1899" s="22"/>
      <c r="AJ1899" s="22"/>
      <c r="AK1899" s="22"/>
      <c r="AL1899" s="22"/>
      <c r="AM1899" s="22"/>
      <c r="AN1899" s="22"/>
      <c r="AO1899" s="22"/>
      <c r="AP1899" s="22"/>
      <c r="AQ1899" s="22"/>
      <c r="AR1899" s="22"/>
      <c r="AS1899" s="22"/>
      <c r="AT1899" s="22"/>
      <c r="AU1899" s="22"/>
      <c r="AV1899" s="22"/>
      <c r="AW1899" s="22"/>
      <c r="AX1899" s="22"/>
      <c r="AY1899" s="22"/>
      <c r="AZ1899" s="22"/>
      <c r="BA1899" s="22"/>
      <c r="BB1899" s="22"/>
      <c r="BC1899" s="22"/>
      <c r="BD1899" s="22"/>
      <c r="BE1899" s="24"/>
      <c r="BF1899" s="22"/>
      <c r="BG1899" s="22"/>
      <c r="BH1899" s="22"/>
      <c r="BI1899" s="22"/>
      <c r="BJ1899" s="22"/>
      <c r="BK1899" s="22"/>
      <c r="BL1899" s="22"/>
      <c r="BM1899" s="22"/>
      <c r="BN1899" s="22"/>
      <c r="BO1899" s="22"/>
      <c r="BP1899" s="22"/>
      <c r="BQ1899" s="22"/>
      <c r="BR1899" s="22"/>
      <c r="BS1899" s="22"/>
      <c r="BT1899" s="22"/>
      <c r="BU1899" s="22"/>
      <c r="BV1899" s="22"/>
      <c r="BW1899" s="22"/>
      <c r="BX1899" s="22"/>
      <c r="BY1899" s="22"/>
      <c r="BZ1899" s="22"/>
      <c r="CA1899" s="22"/>
      <c r="CB1899" s="22"/>
      <c r="CC1899" s="22"/>
      <c r="CD1899" s="22"/>
      <c r="CE1899" s="22"/>
      <c r="CF1899" s="22"/>
      <c r="CG1899" s="22"/>
      <c r="CH1899" s="22"/>
      <c r="CI1899" s="22"/>
      <c r="CJ1899" s="22"/>
      <c r="CK1899" s="24"/>
      <c r="CL1899" s="22"/>
      <c r="CM1899" s="22"/>
      <c r="CN1899" s="22"/>
      <c r="CO1899" s="22"/>
      <c r="CP1899" s="22"/>
      <c r="CQ1899" s="22"/>
      <c r="CR1899" s="22"/>
      <c r="CS1899" s="22"/>
      <c r="CT1899" s="22"/>
      <c r="CU1899" s="22"/>
      <c r="CV1899" s="22"/>
      <c r="CW1899" s="22"/>
      <c r="CX1899" s="22"/>
      <c r="CY1899" s="22"/>
      <c r="CZ1899" s="22"/>
      <c r="DA1899" s="22"/>
      <c r="DB1899" s="22"/>
      <c r="DC1899" s="22"/>
      <c r="DD1899" s="22"/>
      <c r="DE1899" s="22"/>
      <c r="DF1899" s="22"/>
      <c r="DG1899" s="22"/>
      <c r="DH1899" s="22"/>
      <c r="DI1899" s="22"/>
      <c r="DJ1899" s="22"/>
      <c r="DK1899" s="22"/>
      <c r="DL1899" s="22"/>
      <c r="DM1899" s="22"/>
      <c r="DN1899" s="22"/>
      <c r="DO1899" s="22"/>
      <c r="DP1899" s="22"/>
      <c r="DQ1899" s="24"/>
      <c r="DR1899" s="22"/>
      <c r="DS1899" s="22"/>
      <c r="DT1899" s="22"/>
      <c r="DU1899" s="22"/>
      <c r="DV1899" s="22"/>
      <c r="DW1899" s="22"/>
      <c r="DX1899" s="22"/>
      <c r="DY1899" s="22"/>
      <c r="DZ1899" s="22"/>
      <c r="EA1899" s="22"/>
      <c r="EB1899" s="22"/>
      <c r="EC1899" s="22"/>
      <c r="ED1899" s="22"/>
      <c r="EE1899" s="22"/>
      <c r="EF1899" s="22"/>
      <c r="EG1899" s="22"/>
      <c r="EH1899" s="22"/>
      <c r="EI1899" s="22"/>
      <c r="EJ1899" s="22"/>
      <c r="EK1899" s="22"/>
      <c r="EL1899" s="22"/>
      <c r="EM1899" s="22"/>
      <c r="EN1899" s="22"/>
      <c r="EO1899" s="22"/>
      <c r="EP1899" s="22"/>
      <c r="EQ1899" s="22"/>
      <c r="ER1899" s="22"/>
      <c r="ES1899" s="22"/>
      <c r="ET1899" s="22"/>
      <c r="EU1899" s="22"/>
      <c r="EV1899" s="22"/>
      <c r="EW1899" s="24"/>
      <c r="EX1899" s="22"/>
      <c r="EY1899" s="22"/>
      <c r="EZ1899" s="22"/>
      <c r="FA1899" s="22"/>
      <c r="FB1899" s="22"/>
      <c r="FC1899" s="22"/>
      <c r="FD1899" s="22"/>
      <c r="FE1899" s="22"/>
      <c r="FF1899" s="22"/>
      <c r="FG1899" s="22"/>
      <c r="FH1899" s="22"/>
      <c r="FI1899" s="22"/>
      <c r="FJ1899" s="22"/>
      <c r="FK1899" s="22"/>
      <c r="FL1899" s="22"/>
      <c r="FM1899" s="22"/>
      <c r="FN1899" s="22"/>
      <c r="FO1899" s="22"/>
      <c r="FP1899" s="22"/>
      <c r="FQ1899" s="22"/>
      <c r="FR1899" s="22"/>
      <c r="FS1899" s="22"/>
      <c r="FT1899" s="22"/>
      <c r="FU1899" s="22"/>
      <c r="FV1899" s="22"/>
      <c r="FW1899" s="22"/>
      <c r="FX1899" s="22"/>
      <c r="FY1899" s="22"/>
      <c r="FZ1899" s="22"/>
      <c r="GA1899" s="22"/>
      <c r="GB1899" s="22"/>
      <c r="GC1899" s="24"/>
      <c r="GD1899" s="22"/>
      <c r="GE1899" s="22"/>
      <c r="GF1899" s="22"/>
      <c r="GG1899" s="22"/>
      <c r="GH1899" s="22"/>
      <c r="GI1899" s="22"/>
      <c r="GJ1899" s="22"/>
      <c r="GK1899" s="22"/>
      <c r="GL1899" s="22"/>
      <c r="GM1899" s="22"/>
      <c r="GN1899" s="22"/>
      <c r="GO1899" s="22"/>
      <c r="GP1899" s="22"/>
      <c r="GQ1899" s="22"/>
      <c r="GR1899" s="22"/>
      <c r="GS1899" s="22"/>
      <c r="GT1899" s="22"/>
      <c r="GU1899" s="22"/>
      <c r="GV1899" s="22"/>
      <c r="GW1899" s="22"/>
      <c r="GX1899" s="22"/>
      <c r="GY1899" s="22"/>
      <c r="GZ1899" s="22"/>
      <c r="HA1899" s="22"/>
      <c r="HB1899" s="22"/>
      <c r="HC1899" s="22"/>
      <c r="HD1899" s="22"/>
      <c r="HE1899" s="22"/>
      <c r="HF1899" s="22"/>
      <c r="HG1899" s="22"/>
      <c r="HH1899" s="22"/>
      <c r="HI1899" s="24"/>
      <c r="HJ1899" s="22"/>
      <c r="HK1899" s="22"/>
      <c r="HL1899" s="22"/>
      <c r="HM1899" s="22"/>
      <c r="HN1899" s="22"/>
      <c r="HO1899" s="22"/>
      <c r="HP1899" s="22"/>
      <c r="HQ1899" s="22"/>
      <c r="HR1899" s="22"/>
      <c r="HS1899" s="22"/>
      <c r="HT1899" s="22"/>
      <c r="HU1899" s="22"/>
      <c r="HV1899" s="22"/>
      <c r="HW1899" s="22"/>
      <c r="HX1899" s="22"/>
      <c r="HY1899" s="22"/>
      <c r="HZ1899" s="22"/>
      <c r="IA1899" s="22"/>
      <c r="IB1899" s="22"/>
      <c r="IC1899" s="22"/>
      <c r="ID1899" s="22"/>
      <c r="IE1899" s="22"/>
      <c r="IF1899" s="22"/>
      <c r="IG1899" s="22"/>
      <c r="IH1899" s="22"/>
      <c r="II1899" s="22"/>
      <c r="IJ1899" s="22"/>
      <c r="IK1899" s="22"/>
      <c r="IL1899" s="22"/>
      <c r="IM1899" s="22"/>
      <c r="IN1899" s="22"/>
      <c r="IO1899" s="24"/>
      <c r="IP1899" s="22"/>
      <c r="IQ1899" s="22"/>
      <c r="IR1899" s="22"/>
      <c r="IS1899" s="22"/>
      <c r="IT1899" s="22"/>
      <c r="IU1899" s="22"/>
      <c r="IV1899" s="22"/>
      <c r="IW1899" s="22"/>
      <c r="IX1899" s="22"/>
      <c r="IY1899" s="22"/>
      <c r="IZ1899" s="22"/>
      <c r="JA1899" s="22"/>
      <c r="JB1899" s="22"/>
      <c r="JC1899" s="22"/>
      <c r="JD1899" s="22"/>
      <c r="JE1899" s="22"/>
      <c r="JF1899" s="22"/>
      <c r="JG1899" s="22"/>
      <c r="JH1899" s="22"/>
      <c r="JI1899" s="22"/>
      <c r="JJ1899" s="22"/>
      <c r="JK1899" s="22"/>
      <c r="JL1899" s="22"/>
      <c r="JM1899" s="22"/>
      <c r="JN1899" s="22"/>
      <c r="JO1899" s="22"/>
      <c r="JP1899" s="22"/>
      <c r="JQ1899" s="22"/>
      <c r="JR1899" s="22"/>
      <c r="JS1899" s="22"/>
      <c r="JT1899" s="22"/>
      <c r="JU1899" s="24"/>
      <c r="JV1899" s="22"/>
      <c r="JW1899" s="22"/>
      <c r="JX1899" s="22"/>
      <c r="JY1899" s="22"/>
      <c r="JZ1899" s="22"/>
      <c r="KA1899" s="22"/>
      <c r="KB1899" s="22"/>
      <c r="KC1899" s="22"/>
      <c r="KD1899" s="22"/>
      <c r="KE1899" s="22"/>
      <c r="KF1899" s="22"/>
      <c r="KG1899" s="22"/>
      <c r="KH1899" s="22"/>
      <c r="KI1899" s="22"/>
      <c r="KJ1899" s="22"/>
      <c r="KK1899" s="22"/>
      <c r="KL1899" s="22"/>
      <c r="KM1899" s="22"/>
      <c r="KN1899" s="22"/>
      <c r="KO1899" s="22"/>
      <c r="KP1899" s="22"/>
      <c r="KQ1899" s="22"/>
      <c r="KR1899" s="22"/>
      <c r="KS1899" s="22"/>
      <c r="KT1899" s="22"/>
      <c r="KU1899" s="22"/>
      <c r="KV1899" s="22"/>
      <c r="KW1899" s="22"/>
      <c r="KX1899" s="22"/>
      <c r="KY1899" s="22"/>
      <c r="KZ1899" s="22"/>
      <c r="LA1899" s="24"/>
      <c r="LB1899" s="22"/>
      <c r="LC1899" s="22"/>
      <c r="LD1899" s="22"/>
      <c r="LE1899" s="22"/>
      <c r="LF1899" s="22"/>
      <c r="LG1899" s="22"/>
      <c r="LH1899" s="22"/>
      <c r="LI1899" s="22"/>
      <c r="LJ1899" s="22"/>
      <c r="LK1899" s="22"/>
      <c r="LL1899" s="22"/>
      <c r="LM1899" s="22"/>
      <c r="LN1899" s="22"/>
      <c r="LO1899" s="22"/>
      <c r="LP1899" s="22"/>
      <c r="LQ1899" s="22"/>
      <c r="LR1899" s="22"/>
      <c r="LS1899" s="22"/>
      <c r="LT1899" s="22"/>
      <c r="LU1899" s="22"/>
      <c r="LV1899" s="22"/>
      <c r="LW1899" s="22"/>
      <c r="LX1899" s="22"/>
      <c r="LY1899" s="22"/>
      <c r="LZ1899" s="22"/>
      <c r="MA1899" s="22"/>
      <c r="MB1899" s="22"/>
      <c r="MC1899" s="22"/>
      <c r="MD1899" s="22"/>
      <c r="ME1899" s="22"/>
      <c r="MF1899" s="22"/>
      <c r="MG1899" s="24"/>
      <c r="MH1899" s="22"/>
      <c r="MI1899" s="22"/>
      <c r="MJ1899" s="22"/>
      <c r="MK1899" s="22"/>
      <c r="ML1899" s="22"/>
      <c r="MM1899" s="22"/>
      <c r="MN1899" s="22"/>
      <c r="MO1899" s="22"/>
      <c r="MP1899" s="22"/>
      <c r="MQ1899" s="22"/>
      <c r="MR1899" s="22"/>
      <c r="MS1899" s="22"/>
      <c r="MT1899" s="22"/>
      <c r="MU1899" s="22"/>
      <c r="MV1899" s="22"/>
      <c r="MW1899" s="22"/>
      <c r="MX1899" s="22"/>
      <c r="MY1899" s="22"/>
      <c r="MZ1899" s="22"/>
      <c r="NA1899" s="22"/>
      <c r="NB1899" s="22"/>
      <c r="NC1899" s="22"/>
      <c r="ND1899" s="22"/>
      <c r="NE1899" s="22"/>
      <c r="NF1899" s="22"/>
      <c r="NG1899" s="22"/>
      <c r="NH1899" s="22"/>
      <c r="NI1899" s="22"/>
      <c r="NJ1899" s="22"/>
      <c r="NK1899" s="22"/>
      <c r="NL1899" s="22"/>
      <c r="NM1899" s="24"/>
      <c r="NN1899" s="22"/>
      <c r="NO1899" s="22"/>
      <c r="NP1899" s="22"/>
      <c r="NQ1899" s="22"/>
      <c r="NR1899" s="22"/>
      <c r="NS1899" s="22"/>
      <c r="NT1899" s="22"/>
      <c r="NU1899" s="22"/>
      <c r="NV1899" s="22"/>
      <c r="NW1899" s="22"/>
      <c r="NX1899" s="22"/>
      <c r="NY1899" s="22"/>
      <c r="NZ1899" s="22"/>
      <c r="OA1899" s="22"/>
      <c r="OB1899" s="22"/>
      <c r="OC1899" s="22"/>
      <c r="OD1899" s="22"/>
      <c r="OE1899" s="22"/>
      <c r="OF1899" s="22"/>
      <c r="OG1899" s="22"/>
      <c r="OH1899" s="22"/>
      <c r="OI1899" s="22"/>
      <c r="OJ1899" s="22"/>
      <c r="OK1899" s="22"/>
      <c r="OL1899" s="22"/>
      <c r="OM1899" s="22"/>
      <c r="ON1899" s="22"/>
      <c r="OO1899" s="22"/>
      <c r="OP1899" s="22"/>
      <c r="OQ1899" s="22"/>
      <c r="OR1899" s="22"/>
    </row>
    <row r="1900" spans="1:408" ht="15" thickBot="1">
      <c r="A1900" s="1" t="str">
        <f t="shared" si="50"/>
        <v>-168</v>
      </c>
      <c r="B1900" s="12" t="str">
        <f t="shared" si="52"/>
        <v/>
      </c>
      <c r="C1900" s="13"/>
      <c r="D1900" s="14"/>
      <c r="E1900" s="15"/>
      <c r="F1900" s="15"/>
      <c r="G1900" s="15">
        <f t="shared" si="51"/>
        <v>0</v>
      </c>
      <c r="H1900" s="16"/>
      <c r="I1900" s="14"/>
      <c r="J1900" s="17"/>
      <c r="K1900" s="79"/>
      <c r="L1900" s="18"/>
      <c r="M1900" s="18"/>
      <c r="N1900" s="16" t="e">
        <f t="shared" ca="1" si="55"/>
        <v>#NAME?</v>
      </c>
      <c r="O1900" s="19"/>
      <c r="P1900" s="19"/>
      <c r="Q1900" s="20"/>
      <c r="R1900" s="21" t="e">
        <f t="array" ref="R1900">VLOOKUP(C1900,DB!A:D,2,FALSE)</f>
        <v>#N/A</v>
      </c>
      <c r="S1900" s="21" t="e">
        <f t="array" ref="S1900">VLOOKUP(C1900,DB!A:D,3,FALSE)</f>
        <v>#N/A</v>
      </c>
      <c r="T1900" s="22" t="s">
        <v>19</v>
      </c>
      <c r="U1900" s="1" t="str">
        <f t="shared" si="53"/>
        <v/>
      </c>
      <c r="V1900" s="23" t="e">
        <f t="shared" ca="1" si="54"/>
        <v>#NAME?</v>
      </c>
      <c r="X1900" s="24" t="e">
        <f>VLOOKUP(CONCATENATE(C1900,D1900),'Honor 2025'!A:D,4,FALSE)</f>
        <v>#N/A</v>
      </c>
      <c r="Y1900" s="24"/>
      <c r="Z1900" s="22"/>
      <c r="AA1900" s="22"/>
      <c r="AB1900" s="22"/>
      <c r="AC1900" s="22"/>
      <c r="AD1900" s="22"/>
      <c r="AE1900" s="22"/>
      <c r="AF1900" s="22"/>
      <c r="AG1900" s="22"/>
      <c r="AH1900" s="22"/>
      <c r="AI1900" s="22"/>
      <c r="AJ1900" s="22"/>
      <c r="AK1900" s="22"/>
      <c r="AL1900" s="22"/>
      <c r="AM1900" s="22"/>
      <c r="AN1900" s="22"/>
      <c r="AO1900" s="22"/>
      <c r="AP1900" s="22"/>
      <c r="AQ1900" s="22"/>
      <c r="AR1900" s="22"/>
      <c r="AS1900" s="22"/>
      <c r="AT1900" s="22"/>
      <c r="AU1900" s="22"/>
      <c r="AV1900" s="22"/>
      <c r="AW1900" s="22"/>
      <c r="AX1900" s="22"/>
      <c r="AY1900" s="22"/>
      <c r="AZ1900" s="22"/>
      <c r="BA1900" s="22"/>
      <c r="BB1900" s="22"/>
      <c r="BC1900" s="22"/>
      <c r="BD1900" s="22"/>
      <c r="BE1900" s="24"/>
      <c r="BF1900" s="22"/>
      <c r="BG1900" s="22"/>
      <c r="BH1900" s="22"/>
      <c r="BI1900" s="22"/>
      <c r="BJ1900" s="22"/>
      <c r="BK1900" s="22"/>
      <c r="BL1900" s="22"/>
      <c r="BM1900" s="22"/>
      <c r="BN1900" s="22"/>
      <c r="BO1900" s="22"/>
      <c r="BP1900" s="22"/>
      <c r="BQ1900" s="22"/>
      <c r="BR1900" s="22"/>
      <c r="BS1900" s="22"/>
      <c r="BT1900" s="22"/>
      <c r="BU1900" s="22"/>
      <c r="BV1900" s="22"/>
      <c r="BW1900" s="22"/>
      <c r="BX1900" s="22"/>
      <c r="BY1900" s="22"/>
      <c r="BZ1900" s="22"/>
      <c r="CA1900" s="22"/>
      <c r="CB1900" s="22"/>
      <c r="CC1900" s="22"/>
      <c r="CD1900" s="22"/>
      <c r="CE1900" s="22"/>
      <c r="CF1900" s="22"/>
      <c r="CG1900" s="22"/>
      <c r="CH1900" s="22"/>
      <c r="CI1900" s="22"/>
      <c r="CJ1900" s="22"/>
      <c r="CK1900" s="24"/>
      <c r="CL1900" s="22"/>
      <c r="CM1900" s="22"/>
      <c r="CN1900" s="22"/>
      <c r="CO1900" s="22"/>
      <c r="CP1900" s="22"/>
      <c r="CQ1900" s="22"/>
      <c r="CR1900" s="22"/>
      <c r="CS1900" s="22"/>
      <c r="CT1900" s="22"/>
      <c r="CU1900" s="22"/>
      <c r="CV1900" s="22"/>
      <c r="CW1900" s="22"/>
      <c r="CX1900" s="22"/>
      <c r="CY1900" s="22"/>
      <c r="CZ1900" s="22"/>
      <c r="DA1900" s="22"/>
      <c r="DB1900" s="22"/>
      <c r="DC1900" s="22"/>
      <c r="DD1900" s="22"/>
      <c r="DE1900" s="22"/>
      <c r="DF1900" s="22"/>
      <c r="DG1900" s="22"/>
      <c r="DH1900" s="22"/>
      <c r="DI1900" s="22"/>
      <c r="DJ1900" s="22"/>
      <c r="DK1900" s="22"/>
      <c r="DL1900" s="22"/>
      <c r="DM1900" s="22"/>
      <c r="DN1900" s="22"/>
      <c r="DO1900" s="22"/>
      <c r="DP1900" s="22"/>
      <c r="DQ1900" s="24"/>
      <c r="DR1900" s="22"/>
      <c r="DS1900" s="22"/>
      <c r="DT1900" s="22"/>
      <c r="DU1900" s="22"/>
      <c r="DV1900" s="22"/>
      <c r="DW1900" s="22"/>
      <c r="DX1900" s="22"/>
      <c r="DY1900" s="22"/>
      <c r="DZ1900" s="22"/>
      <c r="EA1900" s="22"/>
      <c r="EB1900" s="22"/>
      <c r="EC1900" s="22"/>
      <c r="ED1900" s="22"/>
      <c r="EE1900" s="22"/>
      <c r="EF1900" s="22"/>
      <c r="EG1900" s="22"/>
      <c r="EH1900" s="22"/>
      <c r="EI1900" s="22"/>
      <c r="EJ1900" s="22"/>
      <c r="EK1900" s="22"/>
      <c r="EL1900" s="22"/>
      <c r="EM1900" s="22"/>
      <c r="EN1900" s="22"/>
      <c r="EO1900" s="22"/>
      <c r="EP1900" s="22"/>
      <c r="EQ1900" s="22"/>
      <c r="ER1900" s="22"/>
      <c r="ES1900" s="22"/>
      <c r="ET1900" s="22"/>
      <c r="EU1900" s="22"/>
      <c r="EV1900" s="22"/>
      <c r="EW1900" s="24"/>
      <c r="EX1900" s="22"/>
      <c r="EY1900" s="22"/>
      <c r="EZ1900" s="22"/>
      <c r="FA1900" s="22"/>
      <c r="FB1900" s="22"/>
      <c r="FC1900" s="22"/>
      <c r="FD1900" s="22"/>
      <c r="FE1900" s="22"/>
      <c r="FF1900" s="22"/>
      <c r="FG1900" s="22"/>
      <c r="FH1900" s="22"/>
      <c r="FI1900" s="22"/>
      <c r="FJ1900" s="22"/>
      <c r="FK1900" s="22"/>
      <c r="FL1900" s="22"/>
      <c r="FM1900" s="22"/>
      <c r="FN1900" s="22"/>
      <c r="FO1900" s="22"/>
      <c r="FP1900" s="22"/>
      <c r="FQ1900" s="22"/>
      <c r="FR1900" s="22"/>
      <c r="FS1900" s="22"/>
      <c r="FT1900" s="22"/>
      <c r="FU1900" s="22"/>
      <c r="FV1900" s="22"/>
      <c r="FW1900" s="22"/>
      <c r="FX1900" s="22"/>
      <c r="FY1900" s="22"/>
      <c r="FZ1900" s="22"/>
      <c r="GA1900" s="22"/>
      <c r="GB1900" s="22"/>
      <c r="GC1900" s="24"/>
      <c r="GD1900" s="22"/>
      <c r="GE1900" s="22"/>
      <c r="GF1900" s="22"/>
      <c r="GG1900" s="22"/>
      <c r="GH1900" s="22"/>
      <c r="GI1900" s="22"/>
      <c r="GJ1900" s="22"/>
      <c r="GK1900" s="22"/>
      <c r="GL1900" s="22"/>
      <c r="GM1900" s="22"/>
      <c r="GN1900" s="22"/>
      <c r="GO1900" s="22"/>
      <c r="GP1900" s="22"/>
      <c r="GQ1900" s="22"/>
      <c r="GR1900" s="22"/>
      <c r="GS1900" s="22"/>
      <c r="GT1900" s="22"/>
      <c r="GU1900" s="22"/>
      <c r="GV1900" s="22"/>
      <c r="GW1900" s="22"/>
      <c r="GX1900" s="22"/>
      <c r="GY1900" s="22"/>
      <c r="GZ1900" s="22"/>
      <c r="HA1900" s="22"/>
      <c r="HB1900" s="22"/>
      <c r="HC1900" s="22"/>
      <c r="HD1900" s="22"/>
      <c r="HE1900" s="22"/>
      <c r="HF1900" s="22"/>
      <c r="HG1900" s="22"/>
      <c r="HH1900" s="22"/>
      <c r="HI1900" s="24"/>
      <c r="HJ1900" s="22"/>
      <c r="HK1900" s="22"/>
      <c r="HL1900" s="22"/>
      <c r="HM1900" s="22"/>
      <c r="HN1900" s="22"/>
      <c r="HO1900" s="22"/>
      <c r="HP1900" s="22"/>
      <c r="HQ1900" s="22"/>
      <c r="HR1900" s="22"/>
      <c r="HS1900" s="22"/>
      <c r="HT1900" s="22"/>
      <c r="HU1900" s="22"/>
      <c r="HV1900" s="22"/>
      <c r="HW1900" s="22"/>
      <c r="HX1900" s="22"/>
      <c r="HY1900" s="22"/>
      <c r="HZ1900" s="22"/>
      <c r="IA1900" s="22"/>
      <c r="IB1900" s="22"/>
      <c r="IC1900" s="22"/>
      <c r="ID1900" s="22"/>
      <c r="IE1900" s="22"/>
      <c r="IF1900" s="22"/>
      <c r="IG1900" s="22"/>
      <c r="IH1900" s="22"/>
      <c r="II1900" s="22"/>
      <c r="IJ1900" s="22"/>
      <c r="IK1900" s="22"/>
      <c r="IL1900" s="22"/>
      <c r="IM1900" s="22"/>
      <c r="IN1900" s="22"/>
      <c r="IO1900" s="24"/>
      <c r="IP1900" s="22"/>
      <c r="IQ1900" s="22"/>
      <c r="IR1900" s="22"/>
      <c r="IS1900" s="22"/>
      <c r="IT1900" s="22"/>
      <c r="IU1900" s="22"/>
      <c r="IV1900" s="22"/>
      <c r="IW1900" s="22"/>
      <c r="IX1900" s="22"/>
      <c r="IY1900" s="22"/>
      <c r="IZ1900" s="22"/>
      <c r="JA1900" s="22"/>
      <c r="JB1900" s="22"/>
      <c r="JC1900" s="22"/>
      <c r="JD1900" s="22"/>
      <c r="JE1900" s="22"/>
      <c r="JF1900" s="22"/>
      <c r="JG1900" s="22"/>
      <c r="JH1900" s="22"/>
      <c r="JI1900" s="22"/>
      <c r="JJ1900" s="22"/>
      <c r="JK1900" s="22"/>
      <c r="JL1900" s="22"/>
      <c r="JM1900" s="22"/>
      <c r="JN1900" s="22"/>
      <c r="JO1900" s="22"/>
      <c r="JP1900" s="22"/>
      <c r="JQ1900" s="22"/>
      <c r="JR1900" s="22"/>
      <c r="JS1900" s="22"/>
      <c r="JT1900" s="22"/>
      <c r="JU1900" s="24"/>
      <c r="JV1900" s="22"/>
      <c r="JW1900" s="22"/>
      <c r="JX1900" s="22"/>
      <c r="JY1900" s="22"/>
      <c r="JZ1900" s="22"/>
      <c r="KA1900" s="22"/>
      <c r="KB1900" s="22"/>
      <c r="KC1900" s="22"/>
      <c r="KD1900" s="22"/>
      <c r="KE1900" s="22"/>
      <c r="KF1900" s="22"/>
      <c r="KG1900" s="22"/>
      <c r="KH1900" s="22"/>
      <c r="KI1900" s="22"/>
      <c r="KJ1900" s="22"/>
      <c r="KK1900" s="22"/>
      <c r="KL1900" s="22"/>
      <c r="KM1900" s="22"/>
      <c r="KN1900" s="22"/>
      <c r="KO1900" s="22"/>
      <c r="KP1900" s="22"/>
      <c r="KQ1900" s="22"/>
      <c r="KR1900" s="22"/>
      <c r="KS1900" s="22"/>
      <c r="KT1900" s="22"/>
      <c r="KU1900" s="22"/>
      <c r="KV1900" s="22"/>
      <c r="KW1900" s="22"/>
      <c r="KX1900" s="22"/>
      <c r="KY1900" s="22"/>
      <c r="KZ1900" s="22"/>
      <c r="LA1900" s="24"/>
      <c r="LB1900" s="22"/>
      <c r="LC1900" s="22"/>
      <c r="LD1900" s="22"/>
      <c r="LE1900" s="22"/>
      <c r="LF1900" s="22"/>
      <c r="LG1900" s="22"/>
      <c r="LH1900" s="22"/>
      <c r="LI1900" s="22"/>
      <c r="LJ1900" s="22"/>
      <c r="LK1900" s="22"/>
      <c r="LL1900" s="22"/>
      <c r="LM1900" s="22"/>
      <c r="LN1900" s="22"/>
      <c r="LO1900" s="22"/>
      <c r="LP1900" s="22"/>
      <c r="LQ1900" s="22"/>
      <c r="LR1900" s="22"/>
      <c r="LS1900" s="22"/>
      <c r="LT1900" s="22"/>
      <c r="LU1900" s="22"/>
      <c r="LV1900" s="22"/>
      <c r="LW1900" s="22"/>
      <c r="LX1900" s="22"/>
      <c r="LY1900" s="22"/>
      <c r="LZ1900" s="22"/>
      <c r="MA1900" s="22"/>
      <c r="MB1900" s="22"/>
      <c r="MC1900" s="22"/>
      <c r="MD1900" s="22"/>
      <c r="ME1900" s="22"/>
      <c r="MF1900" s="22"/>
      <c r="MG1900" s="24"/>
      <c r="MH1900" s="22"/>
      <c r="MI1900" s="22"/>
      <c r="MJ1900" s="22"/>
      <c r="MK1900" s="22"/>
      <c r="ML1900" s="22"/>
      <c r="MM1900" s="22"/>
      <c r="MN1900" s="22"/>
      <c r="MO1900" s="22"/>
      <c r="MP1900" s="22"/>
      <c r="MQ1900" s="22"/>
      <c r="MR1900" s="22"/>
      <c r="MS1900" s="22"/>
      <c r="MT1900" s="22"/>
      <c r="MU1900" s="22"/>
      <c r="MV1900" s="22"/>
      <c r="MW1900" s="22"/>
      <c r="MX1900" s="22"/>
      <c r="MY1900" s="22"/>
      <c r="MZ1900" s="22"/>
      <c r="NA1900" s="22"/>
      <c r="NB1900" s="22"/>
      <c r="NC1900" s="22"/>
      <c r="ND1900" s="22"/>
      <c r="NE1900" s="22"/>
      <c r="NF1900" s="22"/>
      <c r="NG1900" s="22"/>
      <c r="NH1900" s="22"/>
      <c r="NI1900" s="22"/>
      <c r="NJ1900" s="22"/>
      <c r="NK1900" s="22"/>
      <c r="NL1900" s="22"/>
      <c r="NM1900" s="24"/>
      <c r="NN1900" s="22"/>
      <c r="NO1900" s="22"/>
      <c r="NP1900" s="22"/>
      <c r="NQ1900" s="22"/>
      <c r="NR1900" s="22"/>
      <c r="NS1900" s="22"/>
      <c r="NT1900" s="22"/>
      <c r="NU1900" s="22"/>
      <c r="NV1900" s="22"/>
      <c r="NW1900" s="22"/>
      <c r="NX1900" s="22"/>
      <c r="NY1900" s="22"/>
      <c r="NZ1900" s="22"/>
      <c r="OA1900" s="22"/>
      <c r="OB1900" s="22"/>
      <c r="OC1900" s="22"/>
      <c r="OD1900" s="22"/>
      <c r="OE1900" s="22"/>
      <c r="OF1900" s="22"/>
      <c r="OG1900" s="22"/>
      <c r="OH1900" s="22"/>
      <c r="OI1900" s="22"/>
      <c r="OJ1900" s="22"/>
      <c r="OK1900" s="22"/>
      <c r="OL1900" s="22"/>
      <c r="OM1900" s="22"/>
      <c r="ON1900" s="22"/>
      <c r="OO1900" s="22"/>
      <c r="OP1900" s="22"/>
      <c r="OQ1900" s="22"/>
      <c r="OR1900" s="22"/>
    </row>
    <row r="1901" spans="1:408" ht="15" thickBot="1">
      <c r="A1901" s="1" t="str">
        <f t="shared" si="50"/>
        <v>-169</v>
      </c>
      <c r="B1901" s="12" t="str">
        <f t="shared" si="52"/>
        <v/>
      </c>
      <c r="C1901" s="13"/>
      <c r="D1901" s="14"/>
      <c r="E1901" s="15"/>
      <c r="F1901" s="15"/>
      <c r="G1901" s="15">
        <f t="shared" si="51"/>
        <v>0</v>
      </c>
      <c r="H1901" s="16"/>
      <c r="I1901" s="14"/>
      <c r="J1901" s="17"/>
      <c r="K1901" s="78"/>
      <c r="L1901" s="18"/>
      <c r="M1901" s="18"/>
      <c r="N1901" s="16" t="e">
        <f t="shared" ca="1" si="55"/>
        <v>#NAME?</v>
      </c>
      <c r="O1901" s="19"/>
      <c r="P1901" s="19"/>
      <c r="Q1901" s="20"/>
      <c r="R1901" s="21" t="e">
        <f t="array" ref="R1901">VLOOKUP(C1901,DB!A:D,2,FALSE)</f>
        <v>#N/A</v>
      </c>
      <c r="S1901" s="21" t="e">
        <f t="array" ref="S1901">VLOOKUP(C1901,DB!A:D,3,FALSE)</f>
        <v>#N/A</v>
      </c>
      <c r="T1901" s="22" t="s">
        <v>19</v>
      </c>
      <c r="U1901" s="1" t="str">
        <f t="shared" si="53"/>
        <v/>
      </c>
      <c r="V1901" s="23" t="e">
        <f t="shared" ca="1" si="54"/>
        <v>#NAME?</v>
      </c>
      <c r="X1901" s="24" t="e">
        <f>VLOOKUP(CONCATENATE(C1901,D1901),'Honor 2025'!A:D,4,FALSE)</f>
        <v>#N/A</v>
      </c>
      <c r="Y1901" s="24"/>
      <c r="Z1901" s="22"/>
      <c r="AA1901" s="22"/>
      <c r="AB1901" s="22"/>
      <c r="AC1901" s="22"/>
      <c r="AD1901" s="22"/>
      <c r="AE1901" s="22"/>
      <c r="AF1901" s="22"/>
      <c r="AG1901" s="22"/>
      <c r="AH1901" s="22"/>
      <c r="AI1901" s="22"/>
      <c r="AJ1901" s="22"/>
      <c r="AK1901" s="22"/>
      <c r="AL1901" s="22"/>
      <c r="AM1901" s="22"/>
      <c r="AN1901" s="22"/>
      <c r="AO1901" s="22"/>
      <c r="AP1901" s="22"/>
      <c r="AQ1901" s="22"/>
      <c r="AR1901" s="22"/>
      <c r="AS1901" s="22"/>
      <c r="AT1901" s="22"/>
      <c r="AU1901" s="22"/>
      <c r="AV1901" s="22"/>
      <c r="AW1901" s="22"/>
      <c r="AX1901" s="22"/>
      <c r="AY1901" s="22"/>
      <c r="AZ1901" s="22"/>
      <c r="BA1901" s="22"/>
      <c r="BB1901" s="22"/>
      <c r="BC1901" s="22"/>
      <c r="BD1901" s="22"/>
      <c r="BE1901" s="24"/>
      <c r="BF1901" s="22"/>
      <c r="BG1901" s="22"/>
      <c r="BH1901" s="22"/>
      <c r="BI1901" s="22"/>
      <c r="BJ1901" s="22"/>
      <c r="BK1901" s="22"/>
      <c r="BL1901" s="22"/>
      <c r="BM1901" s="22"/>
      <c r="BN1901" s="22"/>
      <c r="BO1901" s="22"/>
      <c r="BP1901" s="22"/>
      <c r="BQ1901" s="22"/>
      <c r="BR1901" s="22"/>
      <c r="BS1901" s="22"/>
      <c r="BT1901" s="22"/>
      <c r="BU1901" s="22"/>
      <c r="BV1901" s="22"/>
      <c r="BW1901" s="22"/>
      <c r="BX1901" s="22"/>
      <c r="BY1901" s="22"/>
      <c r="BZ1901" s="22"/>
      <c r="CA1901" s="22"/>
      <c r="CB1901" s="22"/>
      <c r="CC1901" s="22"/>
      <c r="CD1901" s="22"/>
      <c r="CE1901" s="22"/>
      <c r="CF1901" s="22"/>
      <c r="CG1901" s="22"/>
      <c r="CH1901" s="22"/>
      <c r="CI1901" s="22"/>
      <c r="CJ1901" s="22"/>
      <c r="CK1901" s="24"/>
      <c r="CL1901" s="22"/>
      <c r="CM1901" s="22"/>
      <c r="CN1901" s="22"/>
      <c r="CO1901" s="22"/>
      <c r="CP1901" s="22"/>
      <c r="CQ1901" s="22"/>
      <c r="CR1901" s="22"/>
      <c r="CS1901" s="22"/>
      <c r="CT1901" s="22"/>
      <c r="CU1901" s="22"/>
      <c r="CV1901" s="22"/>
      <c r="CW1901" s="22"/>
      <c r="CX1901" s="22"/>
      <c r="CY1901" s="22"/>
      <c r="CZ1901" s="22"/>
      <c r="DA1901" s="22"/>
      <c r="DB1901" s="22"/>
      <c r="DC1901" s="22"/>
      <c r="DD1901" s="22"/>
      <c r="DE1901" s="22"/>
      <c r="DF1901" s="22"/>
      <c r="DG1901" s="22"/>
      <c r="DH1901" s="22"/>
      <c r="DI1901" s="22"/>
      <c r="DJ1901" s="22"/>
      <c r="DK1901" s="22"/>
      <c r="DL1901" s="22"/>
      <c r="DM1901" s="22"/>
      <c r="DN1901" s="22"/>
      <c r="DO1901" s="22"/>
      <c r="DP1901" s="22"/>
      <c r="DQ1901" s="24"/>
      <c r="DR1901" s="22"/>
      <c r="DS1901" s="22"/>
      <c r="DT1901" s="22"/>
      <c r="DU1901" s="22"/>
      <c r="DV1901" s="22"/>
      <c r="DW1901" s="22"/>
      <c r="DX1901" s="22"/>
      <c r="DY1901" s="22"/>
      <c r="DZ1901" s="22"/>
      <c r="EA1901" s="22"/>
      <c r="EB1901" s="22"/>
      <c r="EC1901" s="22"/>
      <c r="ED1901" s="22"/>
      <c r="EE1901" s="22"/>
      <c r="EF1901" s="22"/>
      <c r="EG1901" s="22"/>
      <c r="EH1901" s="22"/>
      <c r="EI1901" s="22"/>
      <c r="EJ1901" s="22"/>
      <c r="EK1901" s="22"/>
      <c r="EL1901" s="22"/>
      <c r="EM1901" s="22"/>
      <c r="EN1901" s="22"/>
      <c r="EO1901" s="22"/>
      <c r="EP1901" s="22"/>
      <c r="EQ1901" s="22"/>
      <c r="ER1901" s="22"/>
      <c r="ES1901" s="22"/>
      <c r="ET1901" s="22"/>
      <c r="EU1901" s="22"/>
      <c r="EV1901" s="22"/>
      <c r="EW1901" s="24"/>
      <c r="EX1901" s="22"/>
      <c r="EY1901" s="22"/>
      <c r="EZ1901" s="22"/>
      <c r="FA1901" s="22"/>
      <c r="FB1901" s="22"/>
      <c r="FC1901" s="22"/>
      <c r="FD1901" s="22"/>
      <c r="FE1901" s="22"/>
      <c r="FF1901" s="22"/>
      <c r="FG1901" s="22"/>
      <c r="FH1901" s="22"/>
      <c r="FI1901" s="22"/>
      <c r="FJ1901" s="22"/>
      <c r="FK1901" s="22"/>
      <c r="FL1901" s="22"/>
      <c r="FM1901" s="22"/>
      <c r="FN1901" s="22"/>
      <c r="FO1901" s="22"/>
      <c r="FP1901" s="22"/>
      <c r="FQ1901" s="22"/>
      <c r="FR1901" s="22"/>
      <c r="FS1901" s="22"/>
      <c r="FT1901" s="22"/>
      <c r="FU1901" s="22"/>
      <c r="FV1901" s="22"/>
      <c r="FW1901" s="22"/>
      <c r="FX1901" s="22"/>
      <c r="FY1901" s="22"/>
      <c r="FZ1901" s="22"/>
      <c r="GA1901" s="22"/>
      <c r="GB1901" s="22"/>
      <c r="GC1901" s="24"/>
      <c r="GD1901" s="22"/>
      <c r="GE1901" s="22"/>
      <c r="GF1901" s="22"/>
      <c r="GG1901" s="22"/>
      <c r="GH1901" s="22"/>
      <c r="GI1901" s="22"/>
      <c r="GJ1901" s="22"/>
      <c r="GK1901" s="22"/>
      <c r="GL1901" s="22"/>
      <c r="GM1901" s="22"/>
      <c r="GN1901" s="22"/>
      <c r="GO1901" s="22"/>
      <c r="GP1901" s="22"/>
      <c r="GQ1901" s="22"/>
      <c r="GR1901" s="22"/>
      <c r="GS1901" s="22"/>
      <c r="GT1901" s="22"/>
      <c r="GU1901" s="22"/>
      <c r="GV1901" s="22"/>
      <c r="GW1901" s="22"/>
      <c r="GX1901" s="22"/>
      <c r="GY1901" s="22"/>
      <c r="GZ1901" s="22"/>
      <c r="HA1901" s="22"/>
      <c r="HB1901" s="22"/>
      <c r="HC1901" s="22"/>
      <c r="HD1901" s="22"/>
      <c r="HE1901" s="22"/>
      <c r="HF1901" s="22"/>
      <c r="HG1901" s="22"/>
      <c r="HH1901" s="22"/>
      <c r="HI1901" s="24"/>
      <c r="HJ1901" s="22"/>
      <c r="HK1901" s="22"/>
      <c r="HL1901" s="22"/>
      <c r="HM1901" s="22"/>
      <c r="HN1901" s="22"/>
      <c r="HO1901" s="22"/>
      <c r="HP1901" s="22"/>
      <c r="HQ1901" s="22"/>
      <c r="HR1901" s="22"/>
      <c r="HS1901" s="22"/>
      <c r="HT1901" s="22"/>
      <c r="HU1901" s="22"/>
      <c r="HV1901" s="22"/>
      <c r="HW1901" s="22"/>
      <c r="HX1901" s="22"/>
      <c r="HY1901" s="22"/>
      <c r="HZ1901" s="22"/>
      <c r="IA1901" s="22"/>
      <c r="IB1901" s="22"/>
      <c r="IC1901" s="22"/>
      <c r="ID1901" s="22"/>
      <c r="IE1901" s="22"/>
      <c r="IF1901" s="22"/>
      <c r="IG1901" s="22"/>
      <c r="IH1901" s="22"/>
      <c r="II1901" s="22"/>
      <c r="IJ1901" s="22"/>
      <c r="IK1901" s="22"/>
      <c r="IL1901" s="22"/>
      <c r="IM1901" s="22"/>
      <c r="IN1901" s="22"/>
      <c r="IO1901" s="24"/>
      <c r="IP1901" s="22"/>
      <c r="IQ1901" s="22"/>
      <c r="IR1901" s="22"/>
      <c r="IS1901" s="22"/>
      <c r="IT1901" s="22"/>
      <c r="IU1901" s="22"/>
      <c r="IV1901" s="22"/>
      <c r="IW1901" s="22"/>
      <c r="IX1901" s="22"/>
      <c r="IY1901" s="22"/>
      <c r="IZ1901" s="22"/>
      <c r="JA1901" s="22"/>
      <c r="JB1901" s="22"/>
      <c r="JC1901" s="22"/>
      <c r="JD1901" s="22"/>
      <c r="JE1901" s="22"/>
      <c r="JF1901" s="22"/>
      <c r="JG1901" s="22"/>
      <c r="JH1901" s="22"/>
      <c r="JI1901" s="22"/>
      <c r="JJ1901" s="22"/>
      <c r="JK1901" s="22"/>
      <c r="JL1901" s="22"/>
      <c r="JM1901" s="22"/>
      <c r="JN1901" s="22"/>
      <c r="JO1901" s="22"/>
      <c r="JP1901" s="22"/>
      <c r="JQ1901" s="22"/>
      <c r="JR1901" s="22"/>
      <c r="JS1901" s="22"/>
      <c r="JT1901" s="22"/>
      <c r="JU1901" s="24"/>
      <c r="JV1901" s="22"/>
      <c r="JW1901" s="22"/>
      <c r="JX1901" s="22"/>
      <c r="JY1901" s="22"/>
      <c r="JZ1901" s="22"/>
      <c r="KA1901" s="22"/>
      <c r="KB1901" s="22"/>
      <c r="KC1901" s="22"/>
      <c r="KD1901" s="22"/>
      <c r="KE1901" s="22"/>
      <c r="KF1901" s="22"/>
      <c r="KG1901" s="22"/>
      <c r="KH1901" s="22"/>
      <c r="KI1901" s="22"/>
      <c r="KJ1901" s="22"/>
      <c r="KK1901" s="22"/>
      <c r="KL1901" s="22"/>
      <c r="KM1901" s="22"/>
      <c r="KN1901" s="22"/>
      <c r="KO1901" s="22"/>
      <c r="KP1901" s="22"/>
      <c r="KQ1901" s="22"/>
      <c r="KR1901" s="22"/>
      <c r="KS1901" s="22"/>
      <c r="KT1901" s="22"/>
      <c r="KU1901" s="22"/>
      <c r="KV1901" s="22"/>
      <c r="KW1901" s="22"/>
      <c r="KX1901" s="22"/>
      <c r="KY1901" s="22"/>
      <c r="KZ1901" s="22"/>
      <c r="LA1901" s="24"/>
      <c r="LB1901" s="22"/>
      <c r="LC1901" s="22"/>
      <c r="LD1901" s="22"/>
      <c r="LE1901" s="22"/>
      <c r="LF1901" s="22"/>
      <c r="LG1901" s="22"/>
      <c r="LH1901" s="22"/>
      <c r="LI1901" s="22"/>
      <c r="LJ1901" s="22"/>
      <c r="LK1901" s="22"/>
      <c r="LL1901" s="22"/>
      <c r="LM1901" s="22"/>
      <c r="LN1901" s="22"/>
      <c r="LO1901" s="22"/>
      <c r="LP1901" s="22"/>
      <c r="LQ1901" s="22"/>
      <c r="LR1901" s="22"/>
      <c r="LS1901" s="22"/>
      <c r="LT1901" s="22"/>
      <c r="LU1901" s="22"/>
      <c r="LV1901" s="22"/>
      <c r="LW1901" s="22"/>
      <c r="LX1901" s="22"/>
      <c r="LY1901" s="22"/>
      <c r="LZ1901" s="22"/>
      <c r="MA1901" s="22"/>
      <c r="MB1901" s="22"/>
      <c r="MC1901" s="22"/>
      <c r="MD1901" s="22"/>
      <c r="ME1901" s="22"/>
      <c r="MF1901" s="22"/>
      <c r="MG1901" s="24"/>
      <c r="MH1901" s="22"/>
      <c r="MI1901" s="22"/>
      <c r="MJ1901" s="22"/>
      <c r="MK1901" s="22"/>
      <c r="ML1901" s="22"/>
      <c r="MM1901" s="22"/>
      <c r="MN1901" s="22"/>
      <c r="MO1901" s="22"/>
      <c r="MP1901" s="22"/>
      <c r="MQ1901" s="22"/>
      <c r="MR1901" s="22"/>
      <c r="MS1901" s="22"/>
      <c r="MT1901" s="22"/>
      <c r="MU1901" s="22"/>
      <c r="MV1901" s="22"/>
      <c r="MW1901" s="22"/>
      <c r="MX1901" s="22"/>
      <c r="MY1901" s="22"/>
      <c r="MZ1901" s="22"/>
      <c r="NA1901" s="22"/>
      <c r="NB1901" s="22"/>
      <c r="NC1901" s="22"/>
      <c r="ND1901" s="22"/>
      <c r="NE1901" s="22"/>
      <c r="NF1901" s="22"/>
      <c r="NG1901" s="22"/>
      <c r="NH1901" s="22"/>
      <c r="NI1901" s="22"/>
      <c r="NJ1901" s="22"/>
      <c r="NK1901" s="22"/>
      <c r="NL1901" s="22"/>
      <c r="NM1901" s="24"/>
      <c r="NN1901" s="22"/>
      <c r="NO1901" s="22"/>
      <c r="NP1901" s="22"/>
      <c r="NQ1901" s="22"/>
      <c r="NR1901" s="22"/>
      <c r="NS1901" s="22"/>
      <c r="NT1901" s="22"/>
      <c r="NU1901" s="22"/>
      <c r="NV1901" s="22"/>
      <c r="NW1901" s="22"/>
      <c r="NX1901" s="22"/>
      <c r="NY1901" s="22"/>
      <c r="NZ1901" s="22"/>
      <c r="OA1901" s="22"/>
      <c r="OB1901" s="22"/>
      <c r="OC1901" s="22"/>
      <c r="OD1901" s="22"/>
      <c r="OE1901" s="22"/>
      <c r="OF1901" s="22"/>
      <c r="OG1901" s="22"/>
      <c r="OH1901" s="22"/>
      <c r="OI1901" s="22"/>
      <c r="OJ1901" s="22"/>
      <c r="OK1901" s="22"/>
      <c r="OL1901" s="22"/>
      <c r="OM1901" s="22"/>
      <c r="ON1901" s="22"/>
      <c r="OO1901" s="22"/>
      <c r="OP1901" s="22"/>
      <c r="OQ1901" s="22"/>
      <c r="OR1901" s="22"/>
    </row>
    <row r="1902" spans="1:408" ht="15" thickBot="1">
      <c r="A1902" s="1" t="str">
        <f t="shared" si="50"/>
        <v>-170</v>
      </c>
      <c r="B1902" s="12" t="str">
        <f t="shared" si="52"/>
        <v/>
      </c>
      <c r="C1902" s="13"/>
      <c r="D1902" s="14"/>
      <c r="E1902" s="15"/>
      <c r="F1902" s="15"/>
      <c r="G1902" s="15">
        <f t="shared" si="51"/>
        <v>0</v>
      </c>
      <c r="H1902" s="16"/>
      <c r="I1902" s="14"/>
      <c r="J1902" s="17"/>
      <c r="K1902" s="79"/>
      <c r="L1902" s="18"/>
      <c r="M1902" s="18"/>
      <c r="N1902" s="16" t="e">
        <f t="shared" ca="1" si="55"/>
        <v>#NAME?</v>
      </c>
      <c r="O1902" s="19"/>
      <c r="P1902" s="19"/>
      <c r="Q1902" s="20"/>
      <c r="R1902" s="21" t="e">
        <f t="array" ref="R1902">VLOOKUP(C1902,DB!A:D,2,FALSE)</f>
        <v>#N/A</v>
      </c>
      <c r="S1902" s="21" t="e">
        <f t="array" ref="S1902">VLOOKUP(C1902,DB!A:D,3,FALSE)</f>
        <v>#N/A</v>
      </c>
      <c r="T1902" s="22" t="s">
        <v>19</v>
      </c>
      <c r="U1902" s="1" t="str">
        <f t="shared" si="53"/>
        <v/>
      </c>
      <c r="V1902" s="23" t="e">
        <f t="shared" ca="1" si="54"/>
        <v>#NAME?</v>
      </c>
      <c r="X1902" s="24" t="e">
        <f>VLOOKUP(CONCATENATE(C1902,D1902),'Honor 2025'!A:D,4,FALSE)</f>
        <v>#N/A</v>
      </c>
      <c r="Y1902" s="24"/>
      <c r="Z1902" s="22"/>
      <c r="AA1902" s="22"/>
      <c r="AB1902" s="22"/>
      <c r="AC1902" s="22"/>
      <c r="AD1902" s="22"/>
      <c r="AE1902" s="22"/>
      <c r="AF1902" s="22"/>
      <c r="AG1902" s="22"/>
      <c r="AH1902" s="22"/>
      <c r="AI1902" s="22"/>
      <c r="AJ1902" s="22"/>
      <c r="AK1902" s="22"/>
      <c r="AL1902" s="22"/>
      <c r="AM1902" s="22"/>
      <c r="AN1902" s="22"/>
      <c r="AO1902" s="22"/>
      <c r="AP1902" s="22"/>
      <c r="AQ1902" s="22"/>
      <c r="AR1902" s="22"/>
      <c r="AS1902" s="22"/>
      <c r="AT1902" s="22"/>
      <c r="AU1902" s="22"/>
      <c r="AV1902" s="22"/>
      <c r="AW1902" s="22"/>
      <c r="AX1902" s="22"/>
      <c r="AY1902" s="22"/>
      <c r="AZ1902" s="22"/>
      <c r="BA1902" s="22"/>
      <c r="BB1902" s="22"/>
      <c r="BC1902" s="22"/>
      <c r="BD1902" s="22"/>
      <c r="BE1902" s="24"/>
      <c r="BF1902" s="22"/>
      <c r="BG1902" s="22"/>
      <c r="BH1902" s="22"/>
      <c r="BI1902" s="22"/>
      <c r="BJ1902" s="22"/>
      <c r="BK1902" s="22"/>
      <c r="BL1902" s="22"/>
      <c r="BM1902" s="22"/>
      <c r="BN1902" s="22"/>
      <c r="BO1902" s="22"/>
      <c r="BP1902" s="22"/>
      <c r="BQ1902" s="22"/>
      <c r="BR1902" s="22"/>
      <c r="BS1902" s="22"/>
      <c r="BT1902" s="22"/>
      <c r="BU1902" s="22"/>
      <c r="BV1902" s="22"/>
      <c r="BW1902" s="22"/>
      <c r="BX1902" s="22"/>
      <c r="BY1902" s="22"/>
      <c r="BZ1902" s="22"/>
      <c r="CA1902" s="22"/>
      <c r="CB1902" s="22"/>
      <c r="CC1902" s="22"/>
      <c r="CD1902" s="22"/>
      <c r="CE1902" s="22"/>
      <c r="CF1902" s="22"/>
      <c r="CG1902" s="22"/>
      <c r="CH1902" s="22"/>
      <c r="CI1902" s="22"/>
      <c r="CJ1902" s="22"/>
      <c r="CK1902" s="24"/>
      <c r="CL1902" s="22"/>
      <c r="CM1902" s="22"/>
      <c r="CN1902" s="22"/>
      <c r="CO1902" s="22"/>
      <c r="CP1902" s="22"/>
      <c r="CQ1902" s="22"/>
      <c r="CR1902" s="22"/>
      <c r="CS1902" s="22"/>
      <c r="CT1902" s="22"/>
      <c r="CU1902" s="22"/>
      <c r="CV1902" s="22"/>
      <c r="CW1902" s="22"/>
      <c r="CX1902" s="22"/>
      <c r="CY1902" s="22"/>
      <c r="CZ1902" s="22"/>
      <c r="DA1902" s="22"/>
      <c r="DB1902" s="22"/>
      <c r="DC1902" s="22"/>
      <c r="DD1902" s="22"/>
      <c r="DE1902" s="22"/>
      <c r="DF1902" s="22"/>
      <c r="DG1902" s="22"/>
      <c r="DH1902" s="22"/>
      <c r="DI1902" s="22"/>
      <c r="DJ1902" s="22"/>
      <c r="DK1902" s="22"/>
      <c r="DL1902" s="22"/>
      <c r="DM1902" s="22"/>
      <c r="DN1902" s="22"/>
      <c r="DO1902" s="22"/>
      <c r="DP1902" s="22"/>
      <c r="DQ1902" s="24"/>
      <c r="DR1902" s="22"/>
      <c r="DS1902" s="22"/>
      <c r="DT1902" s="22"/>
      <c r="DU1902" s="22"/>
      <c r="DV1902" s="22"/>
      <c r="DW1902" s="22"/>
      <c r="DX1902" s="22"/>
      <c r="DY1902" s="22"/>
      <c r="DZ1902" s="22"/>
      <c r="EA1902" s="22"/>
      <c r="EB1902" s="22"/>
      <c r="EC1902" s="22"/>
      <c r="ED1902" s="22"/>
      <c r="EE1902" s="22"/>
      <c r="EF1902" s="22"/>
      <c r="EG1902" s="22"/>
      <c r="EH1902" s="22"/>
      <c r="EI1902" s="22"/>
      <c r="EJ1902" s="22"/>
      <c r="EK1902" s="22"/>
      <c r="EL1902" s="22"/>
      <c r="EM1902" s="22"/>
      <c r="EN1902" s="22"/>
      <c r="EO1902" s="22"/>
      <c r="EP1902" s="22"/>
      <c r="EQ1902" s="22"/>
      <c r="ER1902" s="22"/>
      <c r="ES1902" s="22"/>
      <c r="ET1902" s="22"/>
      <c r="EU1902" s="22"/>
      <c r="EV1902" s="22"/>
      <c r="EW1902" s="24"/>
      <c r="EX1902" s="22"/>
      <c r="EY1902" s="22"/>
      <c r="EZ1902" s="22"/>
      <c r="FA1902" s="22"/>
      <c r="FB1902" s="22"/>
      <c r="FC1902" s="22"/>
      <c r="FD1902" s="22"/>
      <c r="FE1902" s="22"/>
      <c r="FF1902" s="22"/>
      <c r="FG1902" s="22"/>
      <c r="FH1902" s="22"/>
      <c r="FI1902" s="22"/>
      <c r="FJ1902" s="22"/>
      <c r="FK1902" s="22"/>
      <c r="FL1902" s="22"/>
      <c r="FM1902" s="22"/>
      <c r="FN1902" s="22"/>
      <c r="FO1902" s="22"/>
      <c r="FP1902" s="22"/>
      <c r="FQ1902" s="22"/>
      <c r="FR1902" s="22"/>
      <c r="FS1902" s="22"/>
      <c r="FT1902" s="22"/>
      <c r="FU1902" s="22"/>
      <c r="FV1902" s="22"/>
      <c r="FW1902" s="22"/>
      <c r="FX1902" s="22"/>
      <c r="FY1902" s="22"/>
      <c r="FZ1902" s="22"/>
      <c r="GA1902" s="22"/>
      <c r="GB1902" s="22"/>
      <c r="GC1902" s="24"/>
      <c r="GD1902" s="22"/>
      <c r="GE1902" s="22"/>
      <c r="GF1902" s="22"/>
      <c r="GG1902" s="22"/>
      <c r="GH1902" s="22"/>
      <c r="GI1902" s="22"/>
      <c r="GJ1902" s="22"/>
      <c r="GK1902" s="22"/>
      <c r="GL1902" s="22"/>
      <c r="GM1902" s="22"/>
      <c r="GN1902" s="22"/>
      <c r="GO1902" s="22"/>
      <c r="GP1902" s="22"/>
      <c r="GQ1902" s="22"/>
      <c r="GR1902" s="22"/>
      <c r="GS1902" s="22"/>
      <c r="GT1902" s="22"/>
      <c r="GU1902" s="22"/>
      <c r="GV1902" s="22"/>
      <c r="GW1902" s="22"/>
      <c r="GX1902" s="22"/>
      <c r="GY1902" s="22"/>
      <c r="GZ1902" s="22"/>
      <c r="HA1902" s="22"/>
      <c r="HB1902" s="22"/>
      <c r="HC1902" s="22"/>
      <c r="HD1902" s="22"/>
      <c r="HE1902" s="22"/>
      <c r="HF1902" s="22"/>
      <c r="HG1902" s="22"/>
      <c r="HH1902" s="22"/>
      <c r="HI1902" s="24"/>
      <c r="HJ1902" s="22"/>
      <c r="HK1902" s="22"/>
      <c r="HL1902" s="22"/>
      <c r="HM1902" s="22"/>
      <c r="HN1902" s="22"/>
      <c r="HO1902" s="22"/>
      <c r="HP1902" s="22"/>
      <c r="HQ1902" s="22"/>
      <c r="HR1902" s="22"/>
      <c r="HS1902" s="22"/>
      <c r="HT1902" s="22"/>
      <c r="HU1902" s="22"/>
      <c r="HV1902" s="22"/>
      <c r="HW1902" s="22"/>
      <c r="HX1902" s="22"/>
      <c r="HY1902" s="22"/>
      <c r="HZ1902" s="22"/>
      <c r="IA1902" s="22"/>
      <c r="IB1902" s="22"/>
      <c r="IC1902" s="22"/>
      <c r="ID1902" s="22"/>
      <c r="IE1902" s="22"/>
      <c r="IF1902" s="22"/>
      <c r="IG1902" s="22"/>
      <c r="IH1902" s="22"/>
      <c r="II1902" s="22"/>
      <c r="IJ1902" s="22"/>
      <c r="IK1902" s="22"/>
      <c r="IL1902" s="22"/>
      <c r="IM1902" s="22"/>
      <c r="IN1902" s="22"/>
      <c r="IO1902" s="24"/>
      <c r="IP1902" s="22"/>
      <c r="IQ1902" s="22"/>
      <c r="IR1902" s="22"/>
      <c r="IS1902" s="22"/>
      <c r="IT1902" s="22"/>
      <c r="IU1902" s="22"/>
      <c r="IV1902" s="22"/>
      <c r="IW1902" s="22"/>
      <c r="IX1902" s="22"/>
      <c r="IY1902" s="22"/>
      <c r="IZ1902" s="22"/>
      <c r="JA1902" s="22"/>
      <c r="JB1902" s="22"/>
      <c r="JC1902" s="22"/>
      <c r="JD1902" s="22"/>
      <c r="JE1902" s="22"/>
      <c r="JF1902" s="22"/>
      <c r="JG1902" s="22"/>
      <c r="JH1902" s="22"/>
      <c r="JI1902" s="22"/>
      <c r="JJ1902" s="22"/>
      <c r="JK1902" s="22"/>
      <c r="JL1902" s="22"/>
      <c r="JM1902" s="22"/>
      <c r="JN1902" s="22"/>
      <c r="JO1902" s="22"/>
      <c r="JP1902" s="22"/>
      <c r="JQ1902" s="22"/>
      <c r="JR1902" s="22"/>
      <c r="JS1902" s="22"/>
      <c r="JT1902" s="22"/>
      <c r="JU1902" s="24"/>
      <c r="JV1902" s="22"/>
      <c r="JW1902" s="22"/>
      <c r="JX1902" s="22"/>
      <c r="JY1902" s="22"/>
      <c r="JZ1902" s="22"/>
      <c r="KA1902" s="22"/>
      <c r="KB1902" s="22"/>
      <c r="KC1902" s="22"/>
      <c r="KD1902" s="22"/>
      <c r="KE1902" s="22"/>
      <c r="KF1902" s="22"/>
      <c r="KG1902" s="22"/>
      <c r="KH1902" s="22"/>
      <c r="KI1902" s="22"/>
      <c r="KJ1902" s="22"/>
      <c r="KK1902" s="22"/>
      <c r="KL1902" s="22"/>
      <c r="KM1902" s="22"/>
      <c r="KN1902" s="22"/>
      <c r="KO1902" s="22"/>
      <c r="KP1902" s="22"/>
      <c r="KQ1902" s="22"/>
      <c r="KR1902" s="22"/>
      <c r="KS1902" s="22"/>
      <c r="KT1902" s="22"/>
      <c r="KU1902" s="22"/>
      <c r="KV1902" s="22"/>
      <c r="KW1902" s="22"/>
      <c r="KX1902" s="22"/>
      <c r="KY1902" s="22"/>
      <c r="KZ1902" s="22"/>
      <c r="LA1902" s="24"/>
      <c r="LB1902" s="22"/>
      <c r="LC1902" s="22"/>
      <c r="LD1902" s="22"/>
      <c r="LE1902" s="22"/>
      <c r="LF1902" s="22"/>
      <c r="LG1902" s="22"/>
      <c r="LH1902" s="22"/>
      <c r="LI1902" s="22"/>
      <c r="LJ1902" s="22"/>
      <c r="LK1902" s="22"/>
      <c r="LL1902" s="22"/>
      <c r="LM1902" s="22"/>
      <c r="LN1902" s="22"/>
      <c r="LO1902" s="22"/>
      <c r="LP1902" s="22"/>
      <c r="LQ1902" s="22"/>
      <c r="LR1902" s="22"/>
      <c r="LS1902" s="22"/>
      <c r="LT1902" s="22"/>
      <c r="LU1902" s="22"/>
      <c r="LV1902" s="22"/>
      <c r="LW1902" s="22"/>
      <c r="LX1902" s="22"/>
      <c r="LY1902" s="22"/>
      <c r="LZ1902" s="22"/>
      <c r="MA1902" s="22"/>
      <c r="MB1902" s="22"/>
      <c r="MC1902" s="22"/>
      <c r="MD1902" s="22"/>
      <c r="ME1902" s="22"/>
      <c r="MF1902" s="22"/>
      <c r="MG1902" s="24"/>
      <c r="MH1902" s="22"/>
      <c r="MI1902" s="22"/>
      <c r="MJ1902" s="22"/>
      <c r="MK1902" s="22"/>
      <c r="ML1902" s="22"/>
      <c r="MM1902" s="22"/>
      <c r="MN1902" s="22"/>
      <c r="MO1902" s="22"/>
      <c r="MP1902" s="22"/>
      <c r="MQ1902" s="22"/>
      <c r="MR1902" s="22"/>
      <c r="MS1902" s="22"/>
      <c r="MT1902" s="22"/>
      <c r="MU1902" s="22"/>
      <c r="MV1902" s="22"/>
      <c r="MW1902" s="22"/>
      <c r="MX1902" s="22"/>
      <c r="MY1902" s="22"/>
      <c r="MZ1902" s="22"/>
      <c r="NA1902" s="22"/>
      <c r="NB1902" s="22"/>
      <c r="NC1902" s="22"/>
      <c r="ND1902" s="22"/>
      <c r="NE1902" s="22"/>
      <c r="NF1902" s="22"/>
      <c r="NG1902" s="22"/>
      <c r="NH1902" s="22"/>
      <c r="NI1902" s="22"/>
      <c r="NJ1902" s="22"/>
      <c r="NK1902" s="22"/>
      <c r="NL1902" s="22"/>
      <c r="NM1902" s="24"/>
      <c r="NN1902" s="22"/>
      <c r="NO1902" s="22"/>
      <c r="NP1902" s="22"/>
      <c r="NQ1902" s="22"/>
      <c r="NR1902" s="22"/>
      <c r="NS1902" s="22"/>
      <c r="NT1902" s="22"/>
      <c r="NU1902" s="22"/>
      <c r="NV1902" s="22"/>
      <c r="NW1902" s="22"/>
      <c r="NX1902" s="22"/>
      <c r="NY1902" s="22"/>
      <c r="NZ1902" s="22"/>
      <c r="OA1902" s="22"/>
      <c r="OB1902" s="22"/>
      <c r="OC1902" s="22"/>
      <c r="OD1902" s="22"/>
      <c r="OE1902" s="22"/>
      <c r="OF1902" s="22"/>
      <c r="OG1902" s="22"/>
      <c r="OH1902" s="22"/>
      <c r="OI1902" s="22"/>
      <c r="OJ1902" s="22"/>
      <c r="OK1902" s="22"/>
      <c r="OL1902" s="22"/>
      <c r="OM1902" s="22"/>
      <c r="ON1902" s="22"/>
      <c r="OO1902" s="22"/>
      <c r="OP1902" s="22"/>
      <c r="OQ1902" s="22"/>
      <c r="OR1902" s="22"/>
    </row>
    <row r="1903" spans="1:408" ht="15" thickBot="1">
      <c r="A1903" s="1" t="str">
        <f t="shared" si="50"/>
        <v>-171</v>
      </c>
      <c r="B1903" s="12" t="str">
        <f t="shared" si="52"/>
        <v/>
      </c>
      <c r="C1903" s="13"/>
      <c r="D1903" s="14"/>
      <c r="E1903" s="15"/>
      <c r="F1903" s="15"/>
      <c r="G1903" s="15">
        <f t="shared" si="51"/>
        <v>0</v>
      </c>
      <c r="H1903" s="16"/>
      <c r="I1903" s="14"/>
      <c r="J1903" s="17"/>
      <c r="K1903" s="78"/>
      <c r="L1903" s="18"/>
      <c r="M1903" s="18"/>
      <c r="N1903" s="16" t="e">
        <f t="shared" ca="1" si="55"/>
        <v>#NAME?</v>
      </c>
      <c r="O1903" s="19"/>
      <c r="P1903" s="19"/>
      <c r="Q1903" s="20"/>
      <c r="R1903" s="21" t="e">
        <f t="array" ref="R1903">VLOOKUP(C1903,DB!A:D,2,FALSE)</f>
        <v>#N/A</v>
      </c>
      <c r="S1903" s="21" t="e">
        <f t="array" ref="S1903">VLOOKUP(C1903,DB!A:D,3,FALSE)</f>
        <v>#N/A</v>
      </c>
      <c r="T1903" s="22" t="s">
        <v>19</v>
      </c>
      <c r="U1903" s="1" t="str">
        <f t="shared" si="53"/>
        <v/>
      </c>
      <c r="V1903" s="23" t="e">
        <f t="shared" ca="1" si="54"/>
        <v>#NAME?</v>
      </c>
      <c r="X1903" s="24" t="e">
        <f>VLOOKUP(CONCATENATE(C1903,D1903),'Honor 2025'!A:D,4,FALSE)</f>
        <v>#N/A</v>
      </c>
      <c r="Y1903" s="24"/>
      <c r="Z1903" s="22"/>
      <c r="AA1903" s="22"/>
      <c r="AB1903" s="22"/>
      <c r="AC1903" s="22"/>
      <c r="AD1903" s="22"/>
      <c r="AE1903" s="22"/>
      <c r="AF1903" s="22"/>
      <c r="AG1903" s="22"/>
      <c r="AH1903" s="22"/>
      <c r="AI1903" s="22"/>
      <c r="AJ1903" s="22"/>
      <c r="AK1903" s="22"/>
      <c r="AL1903" s="22"/>
      <c r="AM1903" s="22"/>
      <c r="AN1903" s="22"/>
      <c r="AO1903" s="22"/>
      <c r="AP1903" s="22"/>
      <c r="AQ1903" s="22"/>
      <c r="AR1903" s="22"/>
      <c r="AS1903" s="22"/>
      <c r="AT1903" s="22"/>
      <c r="AU1903" s="22"/>
      <c r="AV1903" s="22"/>
      <c r="AW1903" s="22"/>
      <c r="AX1903" s="22"/>
      <c r="AY1903" s="22"/>
      <c r="AZ1903" s="22"/>
      <c r="BA1903" s="22"/>
      <c r="BB1903" s="22"/>
      <c r="BC1903" s="22"/>
      <c r="BD1903" s="22"/>
      <c r="BE1903" s="24"/>
      <c r="BF1903" s="22"/>
      <c r="BG1903" s="22"/>
      <c r="BH1903" s="22"/>
      <c r="BI1903" s="22"/>
      <c r="BJ1903" s="22"/>
      <c r="BK1903" s="22"/>
      <c r="BL1903" s="22"/>
      <c r="BM1903" s="22"/>
      <c r="BN1903" s="22"/>
      <c r="BO1903" s="22"/>
      <c r="BP1903" s="22"/>
      <c r="BQ1903" s="22"/>
      <c r="BR1903" s="22"/>
      <c r="BS1903" s="22"/>
      <c r="BT1903" s="22"/>
      <c r="BU1903" s="22"/>
      <c r="BV1903" s="22"/>
      <c r="BW1903" s="22"/>
      <c r="BX1903" s="22"/>
      <c r="BY1903" s="22"/>
      <c r="BZ1903" s="22"/>
      <c r="CA1903" s="22"/>
      <c r="CB1903" s="22"/>
      <c r="CC1903" s="22"/>
      <c r="CD1903" s="22"/>
      <c r="CE1903" s="22"/>
      <c r="CF1903" s="22"/>
      <c r="CG1903" s="22"/>
      <c r="CH1903" s="22"/>
      <c r="CI1903" s="22"/>
      <c r="CJ1903" s="22"/>
      <c r="CK1903" s="24"/>
      <c r="CL1903" s="22"/>
      <c r="CM1903" s="22"/>
      <c r="CN1903" s="22"/>
      <c r="CO1903" s="22"/>
      <c r="CP1903" s="22"/>
      <c r="CQ1903" s="22"/>
      <c r="CR1903" s="22"/>
      <c r="CS1903" s="22"/>
      <c r="CT1903" s="22"/>
      <c r="CU1903" s="22"/>
      <c r="CV1903" s="22"/>
      <c r="CW1903" s="22"/>
      <c r="CX1903" s="22"/>
      <c r="CY1903" s="22"/>
      <c r="CZ1903" s="22"/>
      <c r="DA1903" s="22"/>
      <c r="DB1903" s="22"/>
      <c r="DC1903" s="22"/>
      <c r="DD1903" s="22"/>
      <c r="DE1903" s="22"/>
      <c r="DF1903" s="22"/>
      <c r="DG1903" s="22"/>
      <c r="DH1903" s="22"/>
      <c r="DI1903" s="22"/>
      <c r="DJ1903" s="22"/>
      <c r="DK1903" s="22"/>
      <c r="DL1903" s="22"/>
      <c r="DM1903" s="22"/>
      <c r="DN1903" s="22"/>
      <c r="DO1903" s="22"/>
      <c r="DP1903" s="22"/>
      <c r="DQ1903" s="24"/>
      <c r="DR1903" s="22"/>
      <c r="DS1903" s="22"/>
      <c r="DT1903" s="22"/>
      <c r="DU1903" s="22"/>
      <c r="DV1903" s="22"/>
      <c r="DW1903" s="22"/>
      <c r="DX1903" s="22"/>
      <c r="DY1903" s="22"/>
      <c r="DZ1903" s="22"/>
      <c r="EA1903" s="22"/>
      <c r="EB1903" s="22"/>
      <c r="EC1903" s="22"/>
      <c r="ED1903" s="22"/>
      <c r="EE1903" s="22"/>
      <c r="EF1903" s="22"/>
      <c r="EG1903" s="22"/>
      <c r="EH1903" s="22"/>
      <c r="EI1903" s="22"/>
      <c r="EJ1903" s="22"/>
      <c r="EK1903" s="22"/>
      <c r="EL1903" s="22"/>
      <c r="EM1903" s="22"/>
      <c r="EN1903" s="22"/>
      <c r="EO1903" s="22"/>
      <c r="EP1903" s="22"/>
      <c r="EQ1903" s="22"/>
      <c r="ER1903" s="22"/>
      <c r="ES1903" s="22"/>
      <c r="ET1903" s="22"/>
      <c r="EU1903" s="22"/>
      <c r="EV1903" s="22"/>
      <c r="EW1903" s="24"/>
      <c r="EX1903" s="22"/>
      <c r="EY1903" s="22"/>
      <c r="EZ1903" s="22"/>
      <c r="FA1903" s="22"/>
      <c r="FB1903" s="22"/>
      <c r="FC1903" s="22"/>
      <c r="FD1903" s="22"/>
      <c r="FE1903" s="22"/>
      <c r="FF1903" s="22"/>
      <c r="FG1903" s="22"/>
      <c r="FH1903" s="22"/>
      <c r="FI1903" s="22"/>
      <c r="FJ1903" s="22"/>
      <c r="FK1903" s="22"/>
      <c r="FL1903" s="22"/>
      <c r="FM1903" s="22"/>
      <c r="FN1903" s="22"/>
      <c r="FO1903" s="22"/>
      <c r="FP1903" s="22"/>
      <c r="FQ1903" s="22"/>
      <c r="FR1903" s="22"/>
      <c r="FS1903" s="22"/>
      <c r="FT1903" s="22"/>
      <c r="FU1903" s="22"/>
      <c r="FV1903" s="22"/>
      <c r="FW1903" s="22"/>
      <c r="FX1903" s="22"/>
      <c r="FY1903" s="22"/>
      <c r="FZ1903" s="22"/>
      <c r="GA1903" s="22"/>
      <c r="GB1903" s="22"/>
      <c r="GC1903" s="24"/>
      <c r="GD1903" s="22"/>
      <c r="GE1903" s="22"/>
      <c r="GF1903" s="22"/>
      <c r="GG1903" s="22"/>
      <c r="GH1903" s="22"/>
      <c r="GI1903" s="22"/>
      <c r="GJ1903" s="22"/>
      <c r="GK1903" s="22"/>
      <c r="GL1903" s="22"/>
      <c r="GM1903" s="22"/>
      <c r="GN1903" s="22"/>
      <c r="GO1903" s="22"/>
      <c r="GP1903" s="22"/>
      <c r="GQ1903" s="22"/>
      <c r="GR1903" s="22"/>
      <c r="GS1903" s="22"/>
      <c r="GT1903" s="22"/>
      <c r="GU1903" s="22"/>
      <c r="GV1903" s="22"/>
      <c r="GW1903" s="22"/>
      <c r="GX1903" s="22"/>
      <c r="GY1903" s="22"/>
      <c r="GZ1903" s="22"/>
      <c r="HA1903" s="22"/>
      <c r="HB1903" s="22"/>
      <c r="HC1903" s="22"/>
      <c r="HD1903" s="22"/>
      <c r="HE1903" s="22"/>
      <c r="HF1903" s="22"/>
      <c r="HG1903" s="22"/>
      <c r="HH1903" s="22"/>
      <c r="HI1903" s="24"/>
      <c r="HJ1903" s="22"/>
      <c r="HK1903" s="22"/>
      <c r="HL1903" s="22"/>
      <c r="HM1903" s="22"/>
      <c r="HN1903" s="22"/>
      <c r="HO1903" s="22"/>
      <c r="HP1903" s="22"/>
      <c r="HQ1903" s="22"/>
      <c r="HR1903" s="22"/>
      <c r="HS1903" s="22"/>
      <c r="HT1903" s="22"/>
      <c r="HU1903" s="22"/>
      <c r="HV1903" s="22"/>
      <c r="HW1903" s="22"/>
      <c r="HX1903" s="22"/>
      <c r="HY1903" s="22"/>
      <c r="HZ1903" s="22"/>
      <c r="IA1903" s="22"/>
      <c r="IB1903" s="22"/>
      <c r="IC1903" s="22"/>
      <c r="ID1903" s="22"/>
      <c r="IE1903" s="22"/>
      <c r="IF1903" s="22"/>
      <c r="IG1903" s="22"/>
      <c r="IH1903" s="22"/>
      <c r="II1903" s="22"/>
      <c r="IJ1903" s="22"/>
      <c r="IK1903" s="22"/>
      <c r="IL1903" s="22"/>
      <c r="IM1903" s="22"/>
      <c r="IN1903" s="22"/>
      <c r="IO1903" s="24"/>
      <c r="IP1903" s="22"/>
      <c r="IQ1903" s="22"/>
      <c r="IR1903" s="22"/>
      <c r="IS1903" s="22"/>
      <c r="IT1903" s="22"/>
      <c r="IU1903" s="22"/>
      <c r="IV1903" s="22"/>
      <c r="IW1903" s="22"/>
      <c r="IX1903" s="22"/>
      <c r="IY1903" s="22"/>
      <c r="IZ1903" s="22"/>
      <c r="JA1903" s="22"/>
      <c r="JB1903" s="22"/>
      <c r="JC1903" s="22"/>
      <c r="JD1903" s="22"/>
      <c r="JE1903" s="22"/>
      <c r="JF1903" s="22"/>
      <c r="JG1903" s="22"/>
      <c r="JH1903" s="22"/>
      <c r="JI1903" s="22"/>
      <c r="JJ1903" s="22"/>
      <c r="JK1903" s="22"/>
      <c r="JL1903" s="22"/>
      <c r="JM1903" s="22"/>
      <c r="JN1903" s="22"/>
      <c r="JO1903" s="22"/>
      <c r="JP1903" s="22"/>
      <c r="JQ1903" s="22"/>
      <c r="JR1903" s="22"/>
      <c r="JS1903" s="22"/>
      <c r="JT1903" s="22"/>
      <c r="JU1903" s="24"/>
      <c r="JV1903" s="22"/>
      <c r="JW1903" s="22"/>
      <c r="JX1903" s="22"/>
      <c r="JY1903" s="22"/>
      <c r="JZ1903" s="22"/>
      <c r="KA1903" s="22"/>
      <c r="KB1903" s="22"/>
      <c r="KC1903" s="22"/>
      <c r="KD1903" s="22"/>
      <c r="KE1903" s="22"/>
      <c r="KF1903" s="22"/>
      <c r="KG1903" s="22"/>
      <c r="KH1903" s="22"/>
      <c r="KI1903" s="22"/>
      <c r="KJ1903" s="22"/>
      <c r="KK1903" s="22"/>
      <c r="KL1903" s="22"/>
      <c r="KM1903" s="22"/>
      <c r="KN1903" s="22"/>
      <c r="KO1903" s="22"/>
      <c r="KP1903" s="22"/>
      <c r="KQ1903" s="22"/>
      <c r="KR1903" s="22"/>
      <c r="KS1903" s="22"/>
      <c r="KT1903" s="22"/>
      <c r="KU1903" s="22"/>
      <c r="KV1903" s="22"/>
      <c r="KW1903" s="22"/>
      <c r="KX1903" s="22"/>
      <c r="KY1903" s="22"/>
      <c r="KZ1903" s="22"/>
      <c r="LA1903" s="24"/>
      <c r="LB1903" s="22"/>
      <c r="LC1903" s="22"/>
      <c r="LD1903" s="22"/>
      <c r="LE1903" s="22"/>
      <c r="LF1903" s="22"/>
      <c r="LG1903" s="22"/>
      <c r="LH1903" s="22"/>
      <c r="LI1903" s="22"/>
      <c r="LJ1903" s="22"/>
      <c r="LK1903" s="22"/>
      <c r="LL1903" s="22"/>
      <c r="LM1903" s="22"/>
      <c r="LN1903" s="22"/>
      <c r="LO1903" s="22"/>
      <c r="LP1903" s="22"/>
      <c r="LQ1903" s="22"/>
      <c r="LR1903" s="22"/>
      <c r="LS1903" s="22"/>
      <c r="LT1903" s="22"/>
      <c r="LU1903" s="22"/>
      <c r="LV1903" s="22"/>
      <c r="LW1903" s="22"/>
      <c r="LX1903" s="22"/>
      <c r="LY1903" s="22"/>
      <c r="LZ1903" s="22"/>
      <c r="MA1903" s="22"/>
      <c r="MB1903" s="22"/>
      <c r="MC1903" s="22"/>
      <c r="MD1903" s="22"/>
      <c r="ME1903" s="22"/>
      <c r="MF1903" s="22"/>
      <c r="MG1903" s="24"/>
      <c r="MH1903" s="22"/>
      <c r="MI1903" s="22"/>
      <c r="MJ1903" s="22"/>
      <c r="MK1903" s="22"/>
      <c r="ML1903" s="22"/>
      <c r="MM1903" s="22"/>
      <c r="MN1903" s="22"/>
      <c r="MO1903" s="22"/>
      <c r="MP1903" s="22"/>
      <c r="MQ1903" s="22"/>
      <c r="MR1903" s="22"/>
      <c r="MS1903" s="22"/>
      <c r="MT1903" s="22"/>
      <c r="MU1903" s="22"/>
      <c r="MV1903" s="22"/>
      <c r="MW1903" s="22"/>
      <c r="MX1903" s="22"/>
      <c r="MY1903" s="22"/>
      <c r="MZ1903" s="22"/>
      <c r="NA1903" s="22"/>
      <c r="NB1903" s="22"/>
      <c r="NC1903" s="22"/>
      <c r="ND1903" s="22"/>
      <c r="NE1903" s="22"/>
      <c r="NF1903" s="22"/>
      <c r="NG1903" s="22"/>
      <c r="NH1903" s="22"/>
      <c r="NI1903" s="22"/>
      <c r="NJ1903" s="22"/>
      <c r="NK1903" s="22"/>
      <c r="NL1903" s="22"/>
      <c r="NM1903" s="24"/>
      <c r="NN1903" s="22"/>
      <c r="NO1903" s="22"/>
      <c r="NP1903" s="22"/>
      <c r="NQ1903" s="22"/>
      <c r="NR1903" s="22"/>
      <c r="NS1903" s="22"/>
      <c r="NT1903" s="22"/>
      <c r="NU1903" s="22"/>
      <c r="NV1903" s="22"/>
      <c r="NW1903" s="22"/>
      <c r="NX1903" s="22"/>
      <c r="NY1903" s="22"/>
      <c r="NZ1903" s="22"/>
      <c r="OA1903" s="22"/>
      <c r="OB1903" s="22"/>
      <c r="OC1903" s="22"/>
      <c r="OD1903" s="22"/>
      <c r="OE1903" s="22"/>
      <c r="OF1903" s="22"/>
      <c r="OG1903" s="22"/>
      <c r="OH1903" s="22"/>
      <c r="OI1903" s="22"/>
      <c r="OJ1903" s="22"/>
      <c r="OK1903" s="22"/>
      <c r="OL1903" s="22"/>
      <c r="OM1903" s="22"/>
      <c r="ON1903" s="22"/>
      <c r="OO1903" s="22"/>
      <c r="OP1903" s="22"/>
      <c r="OQ1903" s="22"/>
      <c r="OR1903" s="22"/>
    </row>
    <row r="1904" spans="1:408" ht="15" thickBot="1">
      <c r="A1904" s="1" t="str">
        <f t="shared" si="50"/>
        <v>-172</v>
      </c>
      <c r="B1904" s="12" t="str">
        <f t="shared" si="52"/>
        <v/>
      </c>
      <c r="C1904" s="13"/>
      <c r="D1904" s="14"/>
      <c r="E1904" s="15"/>
      <c r="F1904" s="15"/>
      <c r="G1904" s="15">
        <f t="shared" si="51"/>
        <v>0</v>
      </c>
      <c r="H1904" s="16"/>
      <c r="I1904" s="14"/>
      <c r="J1904" s="17"/>
      <c r="K1904" s="79"/>
      <c r="L1904" s="18"/>
      <c r="M1904" s="18"/>
      <c r="N1904" s="16" t="e">
        <f t="shared" ca="1" si="55"/>
        <v>#NAME?</v>
      </c>
      <c r="O1904" s="19"/>
      <c r="P1904" s="19"/>
      <c r="Q1904" s="20"/>
      <c r="R1904" s="21" t="e">
        <f t="array" ref="R1904">VLOOKUP(C1904,DB!A:D,2,FALSE)</f>
        <v>#N/A</v>
      </c>
      <c r="S1904" s="21" t="e">
        <f t="array" ref="S1904">VLOOKUP(C1904,DB!A:D,3,FALSE)</f>
        <v>#N/A</v>
      </c>
      <c r="T1904" s="22" t="s">
        <v>19</v>
      </c>
      <c r="U1904" s="1" t="str">
        <f t="shared" si="53"/>
        <v/>
      </c>
      <c r="V1904" s="23" t="e">
        <f t="shared" ca="1" si="54"/>
        <v>#NAME?</v>
      </c>
      <c r="X1904" s="24" t="e">
        <f>VLOOKUP(CONCATENATE(C1904,D1904),'Honor 2025'!A:D,4,FALSE)</f>
        <v>#N/A</v>
      </c>
      <c r="Y1904" s="24"/>
      <c r="Z1904" s="22"/>
      <c r="AA1904" s="22"/>
      <c r="AB1904" s="22"/>
      <c r="AC1904" s="22"/>
      <c r="AD1904" s="22"/>
      <c r="AE1904" s="22"/>
      <c r="AF1904" s="22"/>
      <c r="AG1904" s="22"/>
      <c r="AH1904" s="22"/>
      <c r="AI1904" s="22"/>
      <c r="AJ1904" s="22"/>
      <c r="AK1904" s="22"/>
      <c r="AL1904" s="22"/>
      <c r="AM1904" s="22"/>
      <c r="AN1904" s="22"/>
      <c r="AO1904" s="22"/>
      <c r="AP1904" s="22"/>
      <c r="AQ1904" s="22"/>
      <c r="AR1904" s="22"/>
      <c r="AS1904" s="22"/>
      <c r="AT1904" s="22"/>
      <c r="AU1904" s="22"/>
      <c r="AV1904" s="22"/>
      <c r="AW1904" s="22"/>
      <c r="AX1904" s="22"/>
      <c r="AY1904" s="22"/>
      <c r="AZ1904" s="22"/>
      <c r="BA1904" s="22"/>
      <c r="BB1904" s="22"/>
      <c r="BC1904" s="22"/>
      <c r="BD1904" s="22"/>
      <c r="BE1904" s="24"/>
      <c r="BF1904" s="22"/>
      <c r="BG1904" s="22"/>
      <c r="BH1904" s="22"/>
      <c r="BI1904" s="22"/>
      <c r="BJ1904" s="22"/>
      <c r="BK1904" s="22"/>
      <c r="BL1904" s="22"/>
      <c r="BM1904" s="22"/>
      <c r="BN1904" s="22"/>
      <c r="BO1904" s="22"/>
      <c r="BP1904" s="22"/>
      <c r="BQ1904" s="22"/>
      <c r="BR1904" s="22"/>
      <c r="BS1904" s="22"/>
      <c r="BT1904" s="22"/>
      <c r="BU1904" s="22"/>
      <c r="BV1904" s="22"/>
      <c r="BW1904" s="22"/>
      <c r="BX1904" s="22"/>
      <c r="BY1904" s="22"/>
      <c r="BZ1904" s="22"/>
      <c r="CA1904" s="22"/>
      <c r="CB1904" s="22"/>
      <c r="CC1904" s="22"/>
      <c r="CD1904" s="22"/>
      <c r="CE1904" s="22"/>
      <c r="CF1904" s="22"/>
      <c r="CG1904" s="22"/>
      <c r="CH1904" s="22"/>
      <c r="CI1904" s="22"/>
      <c r="CJ1904" s="22"/>
      <c r="CK1904" s="24"/>
      <c r="CL1904" s="22"/>
      <c r="CM1904" s="22"/>
      <c r="CN1904" s="22"/>
      <c r="CO1904" s="22"/>
      <c r="CP1904" s="22"/>
      <c r="CQ1904" s="22"/>
      <c r="CR1904" s="22"/>
      <c r="CS1904" s="22"/>
      <c r="CT1904" s="22"/>
      <c r="CU1904" s="22"/>
      <c r="CV1904" s="22"/>
      <c r="CW1904" s="22"/>
      <c r="CX1904" s="22"/>
      <c r="CY1904" s="22"/>
      <c r="CZ1904" s="22"/>
      <c r="DA1904" s="22"/>
      <c r="DB1904" s="22"/>
      <c r="DC1904" s="22"/>
      <c r="DD1904" s="22"/>
      <c r="DE1904" s="22"/>
      <c r="DF1904" s="22"/>
      <c r="DG1904" s="22"/>
      <c r="DH1904" s="22"/>
      <c r="DI1904" s="22"/>
      <c r="DJ1904" s="22"/>
      <c r="DK1904" s="22"/>
      <c r="DL1904" s="22"/>
      <c r="DM1904" s="22"/>
      <c r="DN1904" s="22"/>
      <c r="DO1904" s="22"/>
      <c r="DP1904" s="22"/>
      <c r="DQ1904" s="24"/>
      <c r="DR1904" s="22"/>
      <c r="DS1904" s="22"/>
      <c r="DT1904" s="22"/>
      <c r="DU1904" s="22"/>
      <c r="DV1904" s="22"/>
      <c r="DW1904" s="22"/>
      <c r="DX1904" s="22"/>
      <c r="DY1904" s="22"/>
      <c r="DZ1904" s="22"/>
      <c r="EA1904" s="22"/>
      <c r="EB1904" s="22"/>
      <c r="EC1904" s="22"/>
      <c r="ED1904" s="22"/>
      <c r="EE1904" s="22"/>
      <c r="EF1904" s="22"/>
      <c r="EG1904" s="22"/>
      <c r="EH1904" s="22"/>
      <c r="EI1904" s="22"/>
      <c r="EJ1904" s="22"/>
      <c r="EK1904" s="22"/>
      <c r="EL1904" s="22"/>
      <c r="EM1904" s="22"/>
      <c r="EN1904" s="22"/>
      <c r="EO1904" s="22"/>
      <c r="EP1904" s="22"/>
      <c r="EQ1904" s="22"/>
      <c r="ER1904" s="22"/>
      <c r="ES1904" s="22"/>
      <c r="ET1904" s="22"/>
      <c r="EU1904" s="22"/>
      <c r="EV1904" s="22"/>
      <c r="EW1904" s="24"/>
      <c r="EX1904" s="22"/>
      <c r="EY1904" s="22"/>
      <c r="EZ1904" s="22"/>
      <c r="FA1904" s="22"/>
      <c r="FB1904" s="22"/>
      <c r="FC1904" s="22"/>
      <c r="FD1904" s="22"/>
      <c r="FE1904" s="22"/>
      <c r="FF1904" s="22"/>
      <c r="FG1904" s="22"/>
      <c r="FH1904" s="22"/>
      <c r="FI1904" s="22"/>
      <c r="FJ1904" s="22"/>
      <c r="FK1904" s="22"/>
      <c r="FL1904" s="22"/>
      <c r="FM1904" s="22"/>
      <c r="FN1904" s="22"/>
      <c r="FO1904" s="22"/>
      <c r="FP1904" s="22"/>
      <c r="FQ1904" s="22"/>
      <c r="FR1904" s="22"/>
      <c r="FS1904" s="22"/>
      <c r="FT1904" s="22"/>
      <c r="FU1904" s="22"/>
      <c r="FV1904" s="22"/>
      <c r="FW1904" s="22"/>
      <c r="FX1904" s="22"/>
      <c r="FY1904" s="22"/>
      <c r="FZ1904" s="22"/>
      <c r="GA1904" s="22"/>
      <c r="GB1904" s="22"/>
      <c r="GC1904" s="24"/>
      <c r="GD1904" s="22"/>
      <c r="GE1904" s="22"/>
      <c r="GF1904" s="22"/>
      <c r="GG1904" s="22"/>
      <c r="GH1904" s="22"/>
      <c r="GI1904" s="22"/>
      <c r="GJ1904" s="22"/>
      <c r="GK1904" s="22"/>
      <c r="GL1904" s="22"/>
      <c r="GM1904" s="22"/>
      <c r="GN1904" s="22"/>
      <c r="GO1904" s="22"/>
      <c r="GP1904" s="22"/>
      <c r="GQ1904" s="22"/>
      <c r="GR1904" s="22"/>
      <c r="GS1904" s="22"/>
      <c r="GT1904" s="22"/>
      <c r="GU1904" s="22"/>
      <c r="GV1904" s="22"/>
      <c r="GW1904" s="22"/>
      <c r="GX1904" s="22"/>
      <c r="GY1904" s="22"/>
      <c r="GZ1904" s="22"/>
      <c r="HA1904" s="22"/>
      <c r="HB1904" s="22"/>
      <c r="HC1904" s="22"/>
      <c r="HD1904" s="22"/>
      <c r="HE1904" s="22"/>
      <c r="HF1904" s="22"/>
      <c r="HG1904" s="22"/>
      <c r="HH1904" s="22"/>
      <c r="HI1904" s="24"/>
      <c r="HJ1904" s="22"/>
      <c r="HK1904" s="22"/>
      <c r="HL1904" s="22"/>
      <c r="HM1904" s="22"/>
      <c r="HN1904" s="22"/>
      <c r="HO1904" s="22"/>
      <c r="HP1904" s="22"/>
      <c r="HQ1904" s="22"/>
      <c r="HR1904" s="22"/>
      <c r="HS1904" s="22"/>
      <c r="HT1904" s="22"/>
      <c r="HU1904" s="22"/>
      <c r="HV1904" s="22"/>
      <c r="HW1904" s="22"/>
      <c r="HX1904" s="22"/>
      <c r="HY1904" s="22"/>
      <c r="HZ1904" s="22"/>
      <c r="IA1904" s="22"/>
      <c r="IB1904" s="22"/>
      <c r="IC1904" s="22"/>
      <c r="ID1904" s="22"/>
      <c r="IE1904" s="22"/>
      <c r="IF1904" s="22"/>
      <c r="IG1904" s="22"/>
      <c r="IH1904" s="22"/>
      <c r="II1904" s="22"/>
      <c r="IJ1904" s="22"/>
      <c r="IK1904" s="22"/>
      <c r="IL1904" s="22"/>
      <c r="IM1904" s="22"/>
      <c r="IN1904" s="22"/>
      <c r="IO1904" s="24"/>
      <c r="IP1904" s="22"/>
      <c r="IQ1904" s="22"/>
      <c r="IR1904" s="22"/>
      <c r="IS1904" s="22"/>
      <c r="IT1904" s="22"/>
      <c r="IU1904" s="22"/>
      <c r="IV1904" s="22"/>
      <c r="IW1904" s="22"/>
      <c r="IX1904" s="22"/>
      <c r="IY1904" s="22"/>
      <c r="IZ1904" s="22"/>
      <c r="JA1904" s="22"/>
      <c r="JB1904" s="22"/>
      <c r="JC1904" s="22"/>
      <c r="JD1904" s="22"/>
      <c r="JE1904" s="22"/>
      <c r="JF1904" s="22"/>
      <c r="JG1904" s="22"/>
      <c r="JH1904" s="22"/>
      <c r="JI1904" s="22"/>
      <c r="JJ1904" s="22"/>
      <c r="JK1904" s="22"/>
      <c r="JL1904" s="22"/>
      <c r="JM1904" s="22"/>
      <c r="JN1904" s="22"/>
      <c r="JO1904" s="22"/>
      <c r="JP1904" s="22"/>
      <c r="JQ1904" s="22"/>
      <c r="JR1904" s="22"/>
      <c r="JS1904" s="22"/>
      <c r="JT1904" s="22"/>
      <c r="JU1904" s="24"/>
      <c r="JV1904" s="22"/>
      <c r="JW1904" s="22"/>
      <c r="JX1904" s="22"/>
      <c r="JY1904" s="22"/>
      <c r="JZ1904" s="22"/>
      <c r="KA1904" s="22"/>
      <c r="KB1904" s="22"/>
      <c r="KC1904" s="22"/>
      <c r="KD1904" s="22"/>
      <c r="KE1904" s="22"/>
      <c r="KF1904" s="22"/>
      <c r="KG1904" s="22"/>
      <c r="KH1904" s="22"/>
      <c r="KI1904" s="22"/>
      <c r="KJ1904" s="22"/>
      <c r="KK1904" s="22"/>
      <c r="KL1904" s="22"/>
      <c r="KM1904" s="22"/>
      <c r="KN1904" s="22"/>
      <c r="KO1904" s="22"/>
      <c r="KP1904" s="22"/>
      <c r="KQ1904" s="22"/>
      <c r="KR1904" s="22"/>
      <c r="KS1904" s="22"/>
      <c r="KT1904" s="22"/>
      <c r="KU1904" s="22"/>
      <c r="KV1904" s="22"/>
      <c r="KW1904" s="22"/>
      <c r="KX1904" s="22"/>
      <c r="KY1904" s="22"/>
      <c r="KZ1904" s="22"/>
      <c r="LA1904" s="24"/>
      <c r="LB1904" s="22"/>
      <c r="LC1904" s="22"/>
      <c r="LD1904" s="22"/>
      <c r="LE1904" s="22"/>
      <c r="LF1904" s="22"/>
      <c r="LG1904" s="22"/>
      <c r="LH1904" s="22"/>
      <c r="LI1904" s="22"/>
      <c r="LJ1904" s="22"/>
      <c r="LK1904" s="22"/>
      <c r="LL1904" s="22"/>
      <c r="LM1904" s="22"/>
      <c r="LN1904" s="22"/>
      <c r="LO1904" s="22"/>
      <c r="LP1904" s="22"/>
      <c r="LQ1904" s="22"/>
      <c r="LR1904" s="22"/>
      <c r="LS1904" s="22"/>
      <c r="LT1904" s="22"/>
      <c r="LU1904" s="22"/>
      <c r="LV1904" s="22"/>
      <c r="LW1904" s="22"/>
      <c r="LX1904" s="22"/>
      <c r="LY1904" s="22"/>
      <c r="LZ1904" s="22"/>
      <c r="MA1904" s="22"/>
      <c r="MB1904" s="22"/>
      <c r="MC1904" s="22"/>
      <c r="MD1904" s="22"/>
      <c r="ME1904" s="22"/>
      <c r="MF1904" s="22"/>
      <c r="MG1904" s="24"/>
      <c r="MH1904" s="22"/>
      <c r="MI1904" s="22"/>
      <c r="MJ1904" s="22"/>
      <c r="MK1904" s="22"/>
      <c r="ML1904" s="22"/>
      <c r="MM1904" s="22"/>
      <c r="MN1904" s="22"/>
      <c r="MO1904" s="22"/>
      <c r="MP1904" s="22"/>
      <c r="MQ1904" s="22"/>
      <c r="MR1904" s="22"/>
      <c r="MS1904" s="22"/>
      <c r="MT1904" s="22"/>
      <c r="MU1904" s="22"/>
      <c r="MV1904" s="22"/>
      <c r="MW1904" s="22"/>
      <c r="MX1904" s="22"/>
      <c r="MY1904" s="22"/>
      <c r="MZ1904" s="22"/>
      <c r="NA1904" s="22"/>
      <c r="NB1904" s="22"/>
      <c r="NC1904" s="22"/>
      <c r="ND1904" s="22"/>
      <c r="NE1904" s="22"/>
      <c r="NF1904" s="22"/>
      <c r="NG1904" s="22"/>
      <c r="NH1904" s="22"/>
      <c r="NI1904" s="22"/>
      <c r="NJ1904" s="22"/>
      <c r="NK1904" s="22"/>
      <c r="NL1904" s="22"/>
      <c r="NM1904" s="24"/>
      <c r="NN1904" s="22"/>
      <c r="NO1904" s="22"/>
      <c r="NP1904" s="22"/>
      <c r="NQ1904" s="22"/>
      <c r="NR1904" s="22"/>
      <c r="NS1904" s="22"/>
      <c r="NT1904" s="22"/>
      <c r="NU1904" s="22"/>
      <c r="NV1904" s="22"/>
      <c r="NW1904" s="22"/>
      <c r="NX1904" s="22"/>
      <c r="NY1904" s="22"/>
      <c r="NZ1904" s="22"/>
      <c r="OA1904" s="22"/>
      <c r="OB1904" s="22"/>
      <c r="OC1904" s="22"/>
      <c r="OD1904" s="22"/>
      <c r="OE1904" s="22"/>
      <c r="OF1904" s="22"/>
      <c r="OG1904" s="22"/>
      <c r="OH1904" s="22"/>
      <c r="OI1904" s="22"/>
      <c r="OJ1904" s="22"/>
      <c r="OK1904" s="22"/>
      <c r="OL1904" s="22"/>
      <c r="OM1904" s="22"/>
      <c r="ON1904" s="22"/>
      <c r="OO1904" s="22"/>
      <c r="OP1904" s="22"/>
      <c r="OQ1904" s="22"/>
      <c r="OR1904" s="22"/>
    </row>
    <row r="1905" spans="1:408" ht="15" thickBot="1">
      <c r="A1905" s="1" t="str">
        <f t="shared" si="50"/>
        <v>-173</v>
      </c>
      <c r="B1905" s="12" t="str">
        <f t="shared" si="52"/>
        <v/>
      </c>
      <c r="C1905" s="13"/>
      <c r="D1905" s="14"/>
      <c r="E1905" s="15"/>
      <c r="F1905" s="15"/>
      <c r="G1905" s="15">
        <f t="shared" si="51"/>
        <v>0</v>
      </c>
      <c r="H1905" s="16"/>
      <c r="I1905" s="14"/>
      <c r="J1905" s="17"/>
      <c r="K1905" s="78"/>
      <c r="L1905" s="18"/>
      <c r="M1905" s="18"/>
      <c r="N1905" s="16" t="e">
        <f t="shared" ca="1" si="55"/>
        <v>#NAME?</v>
      </c>
      <c r="O1905" s="19"/>
      <c r="P1905" s="19"/>
      <c r="Q1905" s="20"/>
      <c r="R1905" s="21" t="e">
        <f t="array" ref="R1905">VLOOKUP(C1905,DB!A:D,2,FALSE)</f>
        <v>#N/A</v>
      </c>
      <c r="S1905" s="21" t="e">
        <f t="array" ref="S1905">VLOOKUP(C1905,DB!A:D,3,FALSE)</f>
        <v>#N/A</v>
      </c>
      <c r="T1905" s="22" t="s">
        <v>19</v>
      </c>
      <c r="U1905" s="1" t="str">
        <f t="shared" si="53"/>
        <v/>
      </c>
      <c r="V1905" s="23" t="e">
        <f t="shared" ca="1" si="54"/>
        <v>#NAME?</v>
      </c>
      <c r="X1905" s="24" t="e">
        <f>VLOOKUP(CONCATENATE(C1905,D1905),'Honor 2025'!A:D,4,FALSE)</f>
        <v>#N/A</v>
      </c>
      <c r="Y1905" s="24"/>
      <c r="Z1905" s="22"/>
      <c r="AA1905" s="22"/>
      <c r="AB1905" s="22"/>
      <c r="AC1905" s="22"/>
      <c r="AD1905" s="22"/>
      <c r="AE1905" s="22"/>
      <c r="AF1905" s="22"/>
      <c r="AG1905" s="22"/>
      <c r="AH1905" s="22"/>
      <c r="AI1905" s="22"/>
      <c r="AJ1905" s="22"/>
      <c r="AK1905" s="22"/>
      <c r="AL1905" s="22"/>
      <c r="AM1905" s="22"/>
      <c r="AN1905" s="22"/>
      <c r="AO1905" s="22"/>
      <c r="AP1905" s="22"/>
      <c r="AQ1905" s="22"/>
      <c r="AR1905" s="22"/>
      <c r="AS1905" s="22"/>
      <c r="AT1905" s="22"/>
      <c r="AU1905" s="22"/>
      <c r="AV1905" s="22"/>
      <c r="AW1905" s="22"/>
      <c r="AX1905" s="22"/>
      <c r="AY1905" s="22"/>
      <c r="AZ1905" s="22"/>
      <c r="BA1905" s="22"/>
      <c r="BB1905" s="22"/>
      <c r="BC1905" s="22"/>
      <c r="BD1905" s="22"/>
      <c r="BE1905" s="24"/>
      <c r="BF1905" s="22"/>
      <c r="BG1905" s="22"/>
      <c r="BH1905" s="22"/>
      <c r="BI1905" s="22"/>
      <c r="BJ1905" s="22"/>
      <c r="BK1905" s="22"/>
      <c r="BL1905" s="22"/>
      <c r="BM1905" s="22"/>
      <c r="BN1905" s="22"/>
      <c r="BO1905" s="22"/>
      <c r="BP1905" s="22"/>
      <c r="BQ1905" s="22"/>
      <c r="BR1905" s="22"/>
      <c r="BS1905" s="22"/>
      <c r="BT1905" s="22"/>
      <c r="BU1905" s="22"/>
      <c r="BV1905" s="22"/>
      <c r="BW1905" s="22"/>
      <c r="BX1905" s="22"/>
      <c r="BY1905" s="22"/>
      <c r="BZ1905" s="22"/>
      <c r="CA1905" s="22"/>
      <c r="CB1905" s="22"/>
      <c r="CC1905" s="22"/>
      <c r="CD1905" s="22"/>
      <c r="CE1905" s="22"/>
      <c r="CF1905" s="22"/>
      <c r="CG1905" s="22"/>
      <c r="CH1905" s="22"/>
      <c r="CI1905" s="22"/>
      <c r="CJ1905" s="22"/>
      <c r="CK1905" s="24"/>
      <c r="CL1905" s="22"/>
      <c r="CM1905" s="22"/>
      <c r="CN1905" s="22"/>
      <c r="CO1905" s="22"/>
      <c r="CP1905" s="22"/>
      <c r="CQ1905" s="22"/>
      <c r="CR1905" s="22"/>
      <c r="CS1905" s="22"/>
      <c r="CT1905" s="22"/>
      <c r="CU1905" s="22"/>
      <c r="CV1905" s="22"/>
      <c r="CW1905" s="22"/>
      <c r="CX1905" s="22"/>
      <c r="CY1905" s="22"/>
      <c r="CZ1905" s="22"/>
      <c r="DA1905" s="22"/>
      <c r="DB1905" s="22"/>
      <c r="DC1905" s="22"/>
      <c r="DD1905" s="22"/>
      <c r="DE1905" s="22"/>
      <c r="DF1905" s="22"/>
      <c r="DG1905" s="22"/>
      <c r="DH1905" s="22"/>
      <c r="DI1905" s="22"/>
      <c r="DJ1905" s="22"/>
      <c r="DK1905" s="22"/>
      <c r="DL1905" s="22"/>
      <c r="DM1905" s="22"/>
      <c r="DN1905" s="22"/>
      <c r="DO1905" s="22"/>
      <c r="DP1905" s="22"/>
      <c r="DQ1905" s="24"/>
      <c r="DR1905" s="22"/>
      <c r="DS1905" s="22"/>
      <c r="DT1905" s="22"/>
      <c r="DU1905" s="22"/>
      <c r="DV1905" s="22"/>
      <c r="DW1905" s="22"/>
      <c r="DX1905" s="22"/>
      <c r="DY1905" s="22"/>
      <c r="DZ1905" s="22"/>
      <c r="EA1905" s="22"/>
      <c r="EB1905" s="22"/>
      <c r="EC1905" s="22"/>
      <c r="ED1905" s="22"/>
      <c r="EE1905" s="22"/>
      <c r="EF1905" s="22"/>
      <c r="EG1905" s="22"/>
      <c r="EH1905" s="22"/>
      <c r="EI1905" s="22"/>
      <c r="EJ1905" s="22"/>
      <c r="EK1905" s="22"/>
      <c r="EL1905" s="22"/>
      <c r="EM1905" s="22"/>
      <c r="EN1905" s="22"/>
      <c r="EO1905" s="22"/>
      <c r="EP1905" s="22"/>
      <c r="EQ1905" s="22"/>
      <c r="ER1905" s="22"/>
      <c r="ES1905" s="22"/>
      <c r="ET1905" s="22"/>
      <c r="EU1905" s="22"/>
      <c r="EV1905" s="22"/>
      <c r="EW1905" s="24"/>
      <c r="EX1905" s="22"/>
      <c r="EY1905" s="22"/>
      <c r="EZ1905" s="22"/>
      <c r="FA1905" s="22"/>
      <c r="FB1905" s="22"/>
      <c r="FC1905" s="22"/>
      <c r="FD1905" s="22"/>
      <c r="FE1905" s="22"/>
      <c r="FF1905" s="22"/>
      <c r="FG1905" s="22"/>
      <c r="FH1905" s="22"/>
      <c r="FI1905" s="22"/>
      <c r="FJ1905" s="22"/>
      <c r="FK1905" s="22"/>
      <c r="FL1905" s="22"/>
      <c r="FM1905" s="22"/>
      <c r="FN1905" s="22"/>
      <c r="FO1905" s="22"/>
      <c r="FP1905" s="22"/>
      <c r="FQ1905" s="22"/>
      <c r="FR1905" s="22"/>
      <c r="FS1905" s="22"/>
      <c r="FT1905" s="22"/>
      <c r="FU1905" s="22"/>
      <c r="FV1905" s="22"/>
      <c r="FW1905" s="22"/>
      <c r="FX1905" s="22"/>
      <c r="FY1905" s="22"/>
      <c r="FZ1905" s="22"/>
      <c r="GA1905" s="22"/>
      <c r="GB1905" s="22"/>
      <c r="GC1905" s="24"/>
      <c r="GD1905" s="22"/>
      <c r="GE1905" s="22"/>
      <c r="GF1905" s="22"/>
      <c r="GG1905" s="22"/>
      <c r="GH1905" s="22"/>
      <c r="GI1905" s="22"/>
      <c r="GJ1905" s="22"/>
      <c r="GK1905" s="22"/>
      <c r="GL1905" s="22"/>
      <c r="GM1905" s="22"/>
      <c r="GN1905" s="22"/>
      <c r="GO1905" s="22"/>
      <c r="GP1905" s="22"/>
      <c r="GQ1905" s="22"/>
      <c r="GR1905" s="22"/>
      <c r="GS1905" s="22"/>
      <c r="GT1905" s="22"/>
      <c r="GU1905" s="22"/>
      <c r="GV1905" s="22"/>
      <c r="GW1905" s="22"/>
      <c r="GX1905" s="22"/>
      <c r="GY1905" s="22"/>
      <c r="GZ1905" s="22"/>
      <c r="HA1905" s="22"/>
      <c r="HB1905" s="22"/>
      <c r="HC1905" s="22"/>
      <c r="HD1905" s="22"/>
      <c r="HE1905" s="22"/>
      <c r="HF1905" s="22"/>
      <c r="HG1905" s="22"/>
      <c r="HH1905" s="22"/>
      <c r="HI1905" s="24"/>
      <c r="HJ1905" s="22"/>
      <c r="HK1905" s="22"/>
      <c r="HL1905" s="22"/>
      <c r="HM1905" s="22"/>
      <c r="HN1905" s="22"/>
      <c r="HO1905" s="22"/>
      <c r="HP1905" s="22"/>
      <c r="HQ1905" s="22"/>
      <c r="HR1905" s="22"/>
      <c r="HS1905" s="22"/>
      <c r="HT1905" s="22"/>
      <c r="HU1905" s="22"/>
      <c r="HV1905" s="22"/>
      <c r="HW1905" s="22"/>
      <c r="HX1905" s="22"/>
      <c r="HY1905" s="22"/>
      <c r="HZ1905" s="22"/>
      <c r="IA1905" s="22"/>
      <c r="IB1905" s="22"/>
      <c r="IC1905" s="22"/>
      <c r="ID1905" s="22"/>
      <c r="IE1905" s="22"/>
      <c r="IF1905" s="22"/>
      <c r="IG1905" s="22"/>
      <c r="IH1905" s="22"/>
      <c r="II1905" s="22"/>
      <c r="IJ1905" s="22"/>
      <c r="IK1905" s="22"/>
      <c r="IL1905" s="22"/>
      <c r="IM1905" s="22"/>
      <c r="IN1905" s="22"/>
      <c r="IO1905" s="24"/>
      <c r="IP1905" s="22"/>
      <c r="IQ1905" s="22"/>
      <c r="IR1905" s="22"/>
      <c r="IS1905" s="22"/>
      <c r="IT1905" s="22"/>
      <c r="IU1905" s="22"/>
      <c r="IV1905" s="22"/>
      <c r="IW1905" s="22"/>
      <c r="IX1905" s="22"/>
      <c r="IY1905" s="22"/>
      <c r="IZ1905" s="22"/>
      <c r="JA1905" s="22"/>
      <c r="JB1905" s="22"/>
      <c r="JC1905" s="22"/>
      <c r="JD1905" s="22"/>
      <c r="JE1905" s="22"/>
      <c r="JF1905" s="22"/>
      <c r="JG1905" s="22"/>
      <c r="JH1905" s="22"/>
      <c r="JI1905" s="22"/>
      <c r="JJ1905" s="22"/>
      <c r="JK1905" s="22"/>
      <c r="JL1905" s="22"/>
      <c r="JM1905" s="22"/>
      <c r="JN1905" s="22"/>
      <c r="JO1905" s="22"/>
      <c r="JP1905" s="22"/>
      <c r="JQ1905" s="22"/>
      <c r="JR1905" s="22"/>
      <c r="JS1905" s="22"/>
      <c r="JT1905" s="22"/>
      <c r="JU1905" s="24"/>
      <c r="JV1905" s="22"/>
      <c r="JW1905" s="22"/>
      <c r="JX1905" s="22"/>
      <c r="JY1905" s="22"/>
      <c r="JZ1905" s="22"/>
      <c r="KA1905" s="22"/>
      <c r="KB1905" s="22"/>
      <c r="KC1905" s="22"/>
      <c r="KD1905" s="22"/>
      <c r="KE1905" s="22"/>
      <c r="KF1905" s="22"/>
      <c r="KG1905" s="22"/>
      <c r="KH1905" s="22"/>
      <c r="KI1905" s="22"/>
      <c r="KJ1905" s="22"/>
      <c r="KK1905" s="22"/>
      <c r="KL1905" s="22"/>
      <c r="KM1905" s="22"/>
      <c r="KN1905" s="22"/>
      <c r="KO1905" s="22"/>
      <c r="KP1905" s="22"/>
      <c r="KQ1905" s="22"/>
      <c r="KR1905" s="22"/>
      <c r="KS1905" s="22"/>
      <c r="KT1905" s="22"/>
      <c r="KU1905" s="22"/>
      <c r="KV1905" s="22"/>
      <c r="KW1905" s="22"/>
      <c r="KX1905" s="22"/>
      <c r="KY1905" s="22"/>
      <c r="KZ1905" s="22"/>
      <c r="LA1905" s="24"/>
      <c r="LB1905" s="22"/>
      <c r="LC1905" s="22"/>
      <c r="LD1905" s="22"/>
      <c r="LE1905" s="22"/>
      <c r="LF1905" s="22"/>
      <c r="LG1905" s="22"/>
      <c r="LH1905" s="22"/>
      <c r="LI1905" s="22"/>
      <c r="LJ1905" s="22"/>
      <c r="LK1905" s="22"/>
      <c r="LL1905" s="22"/>
      <c r="LM1905" s="22"/>
      <c r="LN1905" s="22"/>
      <c r="LO1905" s="22"/>
      <c r="LP1905" s="22"/>
      <c r="LQ1905" s="22"/>
      <c r="LR1905" s="22"/>
      <c r="LS1905" s="22"/>
      <c r="LT1905" s="22"/>
      <c r="LU1905" s="22"/>
      <c r="LV1905" s="22"/>
      <c r="LW1905" s="22"/>
      <c r="LX1905" s="22"/>
      <c r="LY1905" s="22"/>
      <c r="LZ1905" s="22"/>
      <c r="MA1905" s="22"/>
      <c r="MB1905" s="22"/>
      <c r="MC1905" s="22"/>
      <c r="MD1905" s="22"/>
      <c r="ME1905" s="22"/>
      <c r="MF1905" s="22"/>
      <c r="MG1905" s="24"/>
      <c r="MH1905" s="22"/>
      <c r="MI1905" s="22"/>
      <c r="MJ1905" s="22"/>
      <c r="MK1905" s="22"/>
      <c r="ML1905" s="22"/>
      <c r="MM1905" s="22"/>
      <c r="MN1905" s="22"/>
      <c r="MO1905" s="22"/>
      <c r="MP1905" s="22"/>
      <c r="MQ1905" s="22"/>
      <c r="MR1905" s="22"/>
      <c r="MS1905" s="22"/>
      <c r="MT1905" s="22"/>
      <c r="MU1905" s="22"/>
      <c r="MV1905" s="22"/>
      <c r="MW1905" s="22"/>
      <c r="MX1905" s="22"/>
      <c r="MY1905" s="22"/>
      <c r="MZ1905" s="22"/>
      <c r="NA1905" s="22"/>
      <c r="NB1905" s="22"/>
      <c r="NC1905" s="22"/>
      <c r="ND1905" s="22"/>
      <c r="NE1905" s="22"/>
      <c r="NF1905" s="22"/>
      <c r="NG1905" s="22"/>
      <c r="NH1905" s="22"/>
      <c r="NI1905" s="22"/>
      <c r="NJ1905" s="22"/>
      <c r="NK1905" s="22"/>
      <c r="NL1905" s="22"/>
      <c r="NM1905" s="24"/>
      <c r="NN1905" s="22"/>
      <c r="NO1905" s="22"/>
      <c r="NP1905" s="22"/>
      <c r="NQ1905" s="22"/>
      <c r="NR1905" s="22"/>
      <c r="NS1905" s="22"/>
      <c r="NT1905" s="22"/>
      <c r="NU1905" s="22"/>
      <c r="NV1905" s="22"/>
      <c r="NW1905" s="22"/>
      <c r="NX1905" s="22"/>
      <c r="NY1905" s="22"/>
      <c r="NZ1905" s="22"/>
      <c r="OA1905" s="22"/>
      <c r="OB1905" s="22"/>
      <c r="OC1905" s="22"/>
      <c r="OD1905" s="22"/>
      <c r="OE1905" s="22"/>
      <c r="OF1905" s="22"/>
      <c r="OG1905" s="22"/>
      <c r="OH1905" s="22"/>
      <c r="OI1905" s="22"/>
      <c r="OJ1905" s="22"/>
      <c r="OK1905" s="22"/>
      <c r="OL1905" s="22"/>
      <c r="OM1905" s="22"/>
      <c r="ON1905" s="22"/>
      <c r="OO1905" s="22"/>
      <c r="OP1905" s="22"/>
      <c r="OQ1905" s="22"/>
      <c r="OR1905" s="22"/>
    </row>
    <row r="1906" spans="1:408" ht="15" thickBot="1">
      <c r="A1906" s="1" t="str">
        <f t="shared" si="50"/>
        <v>-174</v>
      </c>
      <c r="B1906" s="12" t="str">
        <f t="shared" si="52"/>
        <v/>
      </c>
      <c r="C1906" s="13"/>
      <c r="D1906" s="14"/>
      <c r="E1906" s="15"/>
      <c r="F1906" s="15"/>
      <c r="G1906" s="15">
        <f t="shared" si="51"/>
        <v>0</v>
      </c>
      <c r="H1906" s="16"/>
      <c r="I1906" s="14"/>
      <c r="J1906" s="17"/>
      <c r="K1906" s="79"/>
      <c r="L1906" s="18"/>
      <c r="M1906" s="18"/>
      <c r="N1906" s="16" t="e">
        <f t="shared" ca="1" si="55"/>
        <v>#NAME?</v>
      </c>
      <c r="O1906" s="19"/>
      <c r="P1906" s="19"/>
      <c r="Q1906" s="20"/>
      <c r="R1906" s="21" t="e">
        <f t="array" ref="R1906">VLOOKUP(C1906,DB!A:D,2,FALSE)</f>
        <v>#N/A</v>
      </c>
      <c r="S1906" s="21" t="e">
        <f t="array" ref="S1906">VLOOKUP(C1906,DB!A:D,3,FALSE)</f>
        <v>#N/A</v>
      </c>
      <c r="T1906" s="22" t="s">
        <v>19</v>
      </c>
      <c r="U1906" s="1" t="str">
        <f t="shared" si="53"/>
        <v/>
      </c>
      <c r="V1906" s="23" t="e">
        <f t="shared" ca="1" si="54"/>
        <v>#NAME?</v>
      </c>
      <c r="X1906" s="24" t="e">
        <f>VLOOKUP(CONCATENATE(C1906,D1906),'Honor 2025'!A:D,4,FALSE)</f>
        <v>#N/A</v>
      </c>
      <c r="Y1906" s="24"/>
      <c r="Z1906" s="22"/>
      <c r="AA1906" s="22"/>
      <c r="AB1906" s="22"/>
      <c r="AC1906" s="22"/>
      <c r="AD1906" s="22"/>
      <c r="AE1906" s="22"/>
      <c r="AF1906" s="22"/>
      <c r="AG1906" s="22"/>
      <c r="AH1906" s="22"/>
      <c r="AI1906" s="22"/>
      <c r="AJ1906" s="22"/>
      <c r="AK1906" s="22"/>
      <c r="AL1906" s="22"/>
      <c r="AM1906" s="22"/>
      <c r="AN1906" s="22"/>
      <c r="AO1906" s="22"/>
      <c r="AP1906" s="22"/>
      <c r="AQ1906" s="22"/>
      <c r="AR1906" s="22"/>
      <c r="AS1906" s="22"/>
      <c r="AT1906" s="22"/>
      <c r="AU1906" s="22"/>
      <c r="AV1906" s="22"/>
      <c r="AW1906" s="22"/>
      <c r="AX1906" s="22"/>
      <c r="AY1906" s="22"/>
      <c r="AZ1906" s="22"/>
      <c r="BA1906" s="22"/>
      <c r="BB1906" s="22"/>
      <c r="BC1906" s="22"/>
      <c r="BD1906" s="22"/>
      <c r="BE1906" s="24"/>
      <c r="BF1906" s="22"/>
      <c r="BG1906" s="22"/>
      <c r="BH1906" s="22"/>
      <c r="BI1906" s="22"/>
      <c r="BJ1906" s="22"/>
      <c r="BK1906" s="22"/>
      <c r="BL1906" s="22"/>
      <c r="BM1906" s="22"/>
      <c r="BN1906" s="22"/>
      <c r="BO1906" s="22"/>
      <c r="BP1906" s="22"/>
      <c r="BQ1906" s="22"/>
      <c r="BR1906" s="22"/>
      <c r="BS1906" s="22"/>
      <c r="BT1906" s="22"/>
      <c r="BU1906" s="22"/>
      <c r="BV1906" s="22"/>
      <c r="BW1906" s="22"/>
      <c r="BX1906" s="22"/>
      <c r="BY1906" s="22"/>
      <c r="BZ1906" s="22"/>
      <c r="CA1906" s="22"/>
      <c r="CB1906" s="22"/>
      <c r="CC1906" s="22"/>
      <c r="CD1906" s="22"/>
      <c r="CE1906" s="22"/>
      <c r="CF1906" s="22"/>
      <c r="CG1906" s="22"/>
      <c r="CH1906" s="22"/>
      <c r="CI1906" s="22"/>
      <c r="CJ1906" s="22"/>
      <c r="CK1906" s="24"/>
      <c r="CL1906" s="22"/>
      <c r="CM1906" s="22"/>
      <c r="CN1906" s="22"/>
      <c r="CO1906" s="22"/>
      <c r="CP1906" s="22"/>
      <c r="CQ1906" s="22"/>
      <c r="CR1906" s="22"/>
      <c r="CS1906" s="22"/>
      <c r="CT1906" s="22"/>
      <c r="CU1906" s="22"/>
      <c r="CV1906" s="22"/>
      <c r="CW1906" s="22"/>
      <c r="CX1906" s="22"/>
      <c r="CY1906" s="22"/>
      <c r="CZ1906" s="22"/>
      <c r="DA1906" s="22"/>
      <c r="DB1906" s="22"/>
      <c r="DC1906" s="22"/>
      <c r="DD1906" s="22"/>
      <c r="DE1906" s="22"/>
      <c r="DF1906" s="22"/>
      <c r="DG1906" s="22"/>
      <c r="DH1906" s="22"/>
      <c r="DI1906" s="22"/>
      <c r="DJ1906" s="22"/>
      <c r="DK1906" s="22"/>
      <c r="DL1906" s="22"/>
      <c r="DM1906" s="22"/>
      <c r="DN1906" s="22"/>
      <c r="DO1906" s="22"/>
      <c r="DP1906" s="22"/>
      <c r="DQ1906" s="24"/>
      <c r="DR1906" s="22"/>
      <c r="DS1906" s="22"/>
      <c r="DT1906" s="22"/>
      <c r="DU1906" s="22"/>
      <c r="DV1906" s="22"/>
      <c r="DW1906" s="22"/>
      <c r="DX1906" s="22"/>
      <c r="DY1906" s="22"/>
      <c r="DZ1906" s="22"/>
      <c r="EA1906" s="22"/>
      <c r="EB1906" s="22"/>
      <c r="EC1906" s="22"/>
      <c r="ED1906" s="22"/>
      <c r="EE1906" s="22"/>
      <c r="EF1906" s="22"/>
      <c r="EG1906" s="22"/>
      <c r="EH1906" s="22"/>
      <c r="EI1906" s="22"/>
      <c r="EJ1906" s="22"/>
      <c r="EK1906" s="22"/>
      <c r="EL1906" s="22"/>
      <c r="EM1906" s="22"/>
      <c r="EN1906" s="22"/>
      <c r="EO1906" s="22"/>
      <c r="EP1906" s="22"/>
      <c r="EQ1906" s="22"/>
      <c r="ER1906" s="22"/>
      <c r="ES1906" s="22"/>
      <c r="ET1906" s="22"/>
      <c r="EU1906" s="22"/>
      <c r="EV1906" s="22"/>
      <c r="EW1906" s="24"/>
      <c r="EX1906" s="22"/>
      <c r="EY1906" s="22"/>
      <c r="EZ1906" s="22"/>
      <c r="FA1906" s="22"/>
      <c r="FB1906" s="22"/>
      <c r="FC1906" s="22"/>
      <c r="FD1906" s="22"/>
      <c r="FE1906" s="22"/>
      <c r="FF1906" s="22"/>
      <c r="FG1906" s="22"/>
      <c r="FH1906" s="22"/>
      <c r="FI1906" s="22"/>
      <c r="FJ1906" s="22"/>
      <c r="FK1906" s="22"/>
      <c r="FL1906" s="22"/>
      <c r="FM1906" s="22"/>
      <c r="FN1906" s="22"/>
      <c r="FO1906" s="22"/>
      <c r="FP1906" s="22"/>
      <c r="FQ1906" s="22"/>
      <c r="FR1906" s="22"/>
      <c r="FS1906" s="22"/>
      <c r="FT1906" s="22"/>
      <c r="FU1906" s="22"/>
      <c r="FV1906" s="22"/>
      <c r="FW1906" s="22"/>
      <c r="FX1906" s="22"/>
      <c r="FY1906" s="22"/>
      <c r="FZ1906" s="22"/>
      <c r="GA1906" s="22"/>
      <c r="GB1906" s="22"/>
      <c r="GC1906" s="24"/>
      <c r="GD1906" s="22"/>
      <c r="GE1906" s="22"/>
      <c r="GF1906" s="22"/>
      <c r="GG1906" s="22"/>
      <c r="GH1906" s="22"/>
      <c r="GI1906" s="22"/>
      <c r="GJ1906" s="22"/>
      <c r="GK1906" s="22"/>
      <c r="GL1906" s="22"/>
      <c r="GM1906" s="22"/>
      <c r="GN1906" s="22"/>
      <c r="GO1906" s="22"/>
      <c r="GP1906" s="22"/>
      <c r="GQ1906" s="22"/>
      <c r="GR1906" s="22"/>
      <c r="GS1906" s="22"/>
      <c r="GT1906" s="22"/>
      <c r="GU1906" s="22"/>
      <c r="GV1906" s="22"/>
      <c r="GW1906" s="22"/>
      <c r="GX1906" s="22"/>
      <c r="GY1906" s="22"/>
      <c r="GZ1906" s="22"/>
      <c r="HA1906" s="22"/>
      <c r="HB1906" s="22"/>
      <c r="HC1906" s="22"/>
      <c r="HD1906" s="22"/>
      <c r="HE1906" s="22"/>
      <c r="HF1906" s="22"/>
      <c r="HG1906" s="22"/>
      <c r="HH1906" s="22"/>
      <c r="HI1906" s="24"/>
      <c r="HJ1906" s="22"/>
      <c r="HK1906" s="22"/>
      <c r="HL1906" s="22"/>
      <c r="HM1906" s="22"/>
      <c r="HN1906" s="22"/>
      <c r="HO1906" s="22"/>
      <c r="HP1906" s="22"/>
      <c r="HQ1906" s="22"/>
      <c r="HR1906" s="22"/>
      <c r="HS1906" s="22"/>
      <c r="HT1906" s="22"/>
      <c r="HU1906" s="22"/>
      <c r="HV1906" s="22"/>
      <c r="HW1906" s="22"/>
      <c r="HX1906" s="22"/>
      <c r="HY1906" s="22"/>
      <c r="HZ1906" s="22"/>
      <c r="IA1906" s="22"/>
      <c r="IB1906" s="22"/>
      <c r="IC1906" s="22"/>
      <c r="ID1906" s="22"/>
      <c r="IE1906" s="22"/>
      <c r="IF1906" s="22"/>
      <c r="IG1906" s="22"/>
      <c r="IH1906" s="22"/>
      <c r="II1906" s="22"/>
      <c r="IJ1906" s="22"/>
      <c r="IK1906" s="22"/>
      <c r="IL1906" s="22"/>
      <c r="IM1906" s="22"/>
      <c r="IN1906" s="22"/>
      <c r="IO1906" s="24"/>
      <c r="IP1906" s="22"/>
      <c r="IQ1906" s="22"/>
      <c r="IR1906" s="22"/>
      <c r="IS1906" s="22"/>
      <c r="IT1906" s="22"/>
      <c r="IU1906" s="22"/>
      <c r="IV1906" s="22"/>
      <c r="IW1906" s="22"/>
      <c r="IX1906" s="22"/>
      <c r="IY1906" s="22"/>
      <c r="IZ1906" s="22"/>
      <c r="JA1906" s="22"/>
      <c r="JB1906" s="22"/>
      <c r="JC1906" s="22"/>
      <c r="JD1906" s="22"/>
      <c r="JE1906" s="22"/>
      <c r="JF1906" s="22"/>
      <c r="JG1906" s="22"/>
      <c r="JH1906" s="22"/>
      <c r="JI1906" s="22"/>
      <c r="JJ1906" s="22"/>
      <c r="JK1906" s="22"/>
      <c r="JL1906" s="22"/>
      <c r="JM1906" s="22"/>
      <c r="JN1906" s="22"/>
      <c r="JO1906" s="22"/>
      <c r="JP1906" s="22"/>
      <c r="JQ1906" s="22"/>
      <c r="JR1906" s="22"/>
      <c r="JS1906" s="22"/>
      <c r="JT1906" s="22"/>
      <c r="JU1906" s="24"/>
      <c r="JV1906" s="22"/>
      <c r="JW1906" s="22"/>
      <c r="JX1906" s="22"/>
      <c r="JY1906" s="22"/>
      <c r="JZ1906" s="22"/>
      <c r="KA1906" s="22"/>
      <c r="KB1906" s="22"/>
      <c r="KC1906" s="22"/>
      <c r="KD1906" s="22"/>
      <c r="KE1906" s="22"/>
      <c r="KF1906" s="22"/>
      <c r="KG1906" s="22"/>
      <c r="KH1906" s="22"/>
      <c r="KI1906" s="22"/>
      <c r="KJ1906" s="22"/>
      <c r="KK1906" s="22"/>
      <c r="KL1906" s="22"/>
      <c r="KM1906" s="22"/>
      <c r="KN1906" s="22"/>
      <c r="KO1906" s="22"/>
      <c r="KP1906" s="22"/>
      <c r="KQ1906" s="22"/>
      <c r="KR1906" s="22"/>
      <c r="KS1906" s="22"/>
      <c r="KT1906" s="22"/>
      <c r="KU1906" s="22"/>
      <c r="KV1906" s="22"/>
      <c r="KW1906" s="22"/>
      <c r="KX1906" s="22"/>
      <c r="KY1906" s="22"/>
      <c r="KZ1906" s="22"/>
      <c r="LA1906" s="24"/>
      <c r="LB1906" s="22"/>
      <c r="LC1906" s="22"/>
      <c r="LD1906" s="22"/>
      <c r="LE1906" s="22"/>
      <c r="LF1906" s="22"/>
      <c r="LG1906" s="22"/>
      <c r="LH1906" s="22"/>
      <c r="LI1906" s="22"/>
      <c r="LJ1906" s="22"/>
      <c r="LK1906" s="22"/>
      <c r="LL1906" s="22"/>
      <c r="LM1906" s="22"/>
      <c r="LN1906" s="22"/>
      <c r="LO1906" s="22"/>
      <c r="LP1906" s="22"/>
      <c r="LQ1906" s="22"/>
      <c r="LR1906" s="22"/>
      <c r="LS1906" s="22"/>
      <c r="LT1906" s="22"/>
      <c r="LU1906" s="22"/>
      <c r="LV1906" s="22"/>
      <c r="LW1906" s="22"/>
      <c r="LX1906" s="22"/>
      <c r="LY1906" s="22"/>
      <c r="LZ1906" s="22"/>
      <c r="MA1906" s="22"/>
      <c r="MB1906" s="22"/>
      <c r="MC1906" s="22"/>
      <c r="MD1906" s="22"/>
      <c r="ME1906" s="22"/>
      <c r="MF1906" s="22"/>
      <c r="MG1906" s="24"/>
      <c r="MH1906" s="22"/>
      <c r="MI1906" s="22"/>
      <c r="MJ1906" s="22"/>
      <c r="MK1906" s="22"/>
      <c r="ML1906" s="22"/>
      <c r="MM1906" s="22"/>
      <c r="MN1906" s="22"/>
      <c r="MO1906" s="22"/>
      <c r="MP1906" s="22"/>
      <c r="MQ1906" s="22"/>
      <c r="MR1906" s="22"/>
      <c r="MS1906" s="22"/>
      <c r="MT1906" s="22"/>
      <c r="MU1906" s="22"/>
      <c r="MV1906" s="22"/>
      <c r="MW1906" s="22"/>
      <c r="MX1906" s="22"/>
      <c r="MY1906" s="22"/>
      <c r="MZ1906" s="22"/>
      <c r="NA1906" s="22"/>
      <c r="NB1906" s="22"/>
      <c r="NC1906" s="22"/>
      <c r="ND1906" s="22"/>
      <c r="NE1906" s="22"/>
      <c r="NF1906" s="22"/>
      <c r="NG1906" s="22"/>
      <c r="NH1906" s="22"/>
      <c r="NI1906" s="22"/>
      <c r="NJ1906" s="22"/>
      <c r="NK1906" s="22"/>
      <c r="NL1906" s="22"/>
      <c r="NM1906" s="24"/>
      <c r="NN1906" s="22"/>
      <c r="NO1906" s="22"/>
      <c r="NP1906" s="22"/>
      <c r="NQ1906" s="22"/>
      <c r="NR1906" s="22"/>
      <c r="NS1906" s="22"/>
      <c r="NT1906" s="22"/>
      <c r="NU1906" s="22"/>
      <c r="NV1906" s="22"/>
      <c r="NW1906" s="22"/>
      <c r="NX1906" s="22"/>
      <c r="NY1906" s="22"/>
      <c r="NZ1906" s="22"/>
      <c r="OA1906" s="22"/>
      <c r="OB1906" s="22"/>
      <c r="OC1906" s="22"/>
      <c r="OD1906" s="22"/>
      <c r="OE1906" s="22"/>
      <c r="OF1906" s="22"/>
      <c r="OG1906" s="22"/>
      <c r="OH1906" s="22"/>
      <c r="OI1906" s="22"/>
      <c r="OJ1906" s="22"/>
      <c r="OK1906" s="22"/>
      <c r="OL1906" s="22"/>
      <c r="OM1906" s="22"/>
      <c r="ON1906" s="22"/>
      <c r="OO1906" s="22"/>
      <c r="OP1906" s="22"/>
      <c r="OQ1906" s="22"/>
      <c r="OR1906" s="22"/>
    </row>
    <row r="1907" spans="1:408" ht="15" thickBot="1">
      <c r="A1907" s="1" t="str">
        <f t="shared" si="50"/>
        <v>-175</v>
      </c>
      <c r="B1907" s="12" t="str">
        <f t="shared" si="52"/>
        <v/>
      </c>
      <c r="C1907" s="13"/>
      <c r="D1907" s="14"/>
      <c r="E1907" s="15"/>
      <c r="F1907" s="15"/>
      <c r="G1907" s="15">
        <f t="shared" si="51"/>
        <v>0</v>
      </c>
      <c r="H1907" s="16"/>
      <c r="I1907" s="14"/>
      <c r="J1907" s="17"/>
      <c r="K1907" s="78"/>
      <c r="L1907" s="18"/>
      <c r="M1907" s="18"/>
      <c r="N1907" s="16" t="e">
        <f t="shared" ca="1" si="55"/>
        <v>#NAME?</v>
      </c>
      <c r="O1907" s="19"/>
      <c r="P1907" s="19"/>
      <c r="Q1907" s="20"/>
      <c r="R1907" s="21" t="e">
        <f t="array" ref="R1907">VLOOKUP(C1907,DB!A:D,2,FALSE)</f>
        <v>#N/A</v>
      </c>
      <c r="S1907" s="21" t="e">
        <f t="array" ref="S1907">VLOOKUP(C1907,DB!A:D,3,FALSE)</f>
        <v>#N/A</v>
      </c>
      <c r="T1907" s="22" t="s">
        <v>19</v>
      </c>
      <c r="U1907" s="1" t="str">
        <f t="shared" si="53"/>
        <v/>
      </c>
      <c r="V1907" s="23" t="e">
        <f t="shared" ca="1" si="54"/>
        <v>#NAME?</v>
      </c>
      <c r="X1907" s="24" t="e">
        <f>VLOOKUP(CONCATENATE(C1907,D1907),'Honor 2025'!A:D,4,FALSE)</f>
        <v>#N/A</v>
      </c>
      <c r="Y1907" s="24"/>
      <c r="Z1907" s="22"/>
      <c r="AA1907" s="22"/>
      <c r="AB1907" s="22"/>
      <c r="AC1907" s="22"/>
      <c r="AD1907" s="22"/>
      <c r="AE1907" s="22"/>
      <c r="AF1907" s="22"/>
      <c r="AG1907" s="22"/>
      <c r="AH1907" s="22"/>
      <c r="AI1907" s="22"/>
      <c r="AJ1907" s="22"/>
      <c r="AK1907" s="22"/>
      <c r="AL1907" s="22"/>
      <c r="AM1907" s="22"/>
      <c r="AN1907" s="22"/>
      <c r="AO1907" s="22"/>
      <c r="AP1907" s="22"/>
      <c r="AQ1907" s="22"/>
      <c r="AR1907" s="22"/>
      <c r="AS1907" s="22"/>
      <c r="AT1907" s="22"/>
      <c r="AU1907" s="22"/>
      <c r="AV1907" s="22"/>
      <c r="AW1907" s="22"/>
      <c r="AX1907" s="22"/>
      <c r="AY1907" s="22"/>
      <c r="AZ1907" s="22"/>
      <c r="BA1907" s="22"/>
      <c r="BB1907" s="22"/>
      <c r="BC1907" s="22"/>
      <c r="BD1907" s="22"/>
      <c r="BE1907" s="24"/>
      <c r="BF1907" s="22"/>
      <c r="BG1907" s="22"/>
      <c r="BH1907" s="22"/>
      <c r="BI1907" s="22"/>
      <c r="BJ1907" s="22"/>
      <c r="BK1907" s="22"/>
      <c r="BL1907" s="22"/>
      <c r="BM1907" s="22"/>
      <c r="BN1907" s="22"/>
      <c r="BO1907" s="22"/>
      <c r="BP1907" s="22"/>
      <c r="BQ1907" s="22"/>
      <c r="BR1907" s="22"/>
      <c r="BS1907" s="22"/>
      <c r="BT1907" s="22"/>
      <c r="BU1907" s="22"/>
      <c r="BV1907" s="22"/>
      <c r="BW1907" s="22"/>
      <c r="BX1907" s="22"/>
      <c r="BY1907" s="22"/>
      <c r="BZ1907" s="22"/>
      <c r="CA1907" s="22"/>
      <c r="CB1907" s="22"/>
      <c r="CC1907" s="22"/>
      <c r="CD1907" s="22"/>
      <c r="CE1907" s="22"/>
      <c r="CF1907" s="22"/>
      <c r="CG1907" s="22"/>
      <c r="CH1907" s="22"/>
      <c r="CI1907" s="22"/>
      <c r="CJ1907" s="22"/>
      <c r="CK1907" s="24"/>
      <c r="CL1907" s="22"/>
      <c r="CM1907" s="22"/>
      <c r="CN1907" s="22"/>
      <c r="CO1907" s="22"/>
      <c r="CP1907" s="22"/>
      <c r="CQ1907" s="22"/>
      <c r="CR1907" s="22"/>
      <c r="CS1907" s="22"/>
      <c r="CT1907" s="22"/>
      <c r="CU1907" s="22"/>
      <c r="CV1907" s="22"/>
      <c r="CW1907" s="22"/>
      <c r="CX1907" s="22"/>
      <c r="CY1907" s="22"/>
      <c r="CZ1907" s="22"/>
      <c r="DA1907" s="22"/>
      <c r="DB1907" s="22"/>
      <c r="DC1907" s="22"/>
      <c r="DD1907" s="22"/>
      <c r="DE1907" s="22"/>
      <c r="DF1907" s="22"/>
      <c r="DG1907" s="22"/>
      <c r="DH1907" s="22"/>
      <c r="DI1907" s="22"/>
      <c r="DJ1907" s="22"/>
      <c r="DK1907" s="22"/>
      <c r="DL1907" s="22"/>
      <c r="DM1907" s="22"/>
      <c r="DN1907" s="22"/>
      <c r="DO1907" s="22"/>
      <c r="DP1907" s="22"/>
      <c r="DQ1907" s="24"/>
      <c r="DR1907" s="22"/>
      <c r="DS1907" s="22"/>
      <c r="DT1907" s="22"/>
      <c r="DU1907" s="22"/>
      <c r="DV1907" s="22"/>
      <c r="DW1907" s="22"/>
      <c r="DX1907" s="22"/>
      <c r="DY1907" s="22"/>
      <c r="DZ1907" s="22"/>
      <c r="EA1907" s="22"/>
      <c r="EB1907" s="22"/>
      <c r="EC1907" s="22"/>
      <c r="ED1907" s="22"/>
      <c r="EE1907" s="22"/>
      <c r="EF1907" s="22"/>
      <c r="EG1907" s="22"/>
      <c r="EH1907" s="22"/>
      <c r="EI1907" s="22"/>
      <c r="EJ1907" s="22"/>
      <c r="EK1907" s="22"/>
      <c r="EL1907" s="22"/>
      <c r="EM1907" s="22"/>
      <c r="EN1907" s="22"/>
      <c r="EO1907" s="22"/>
      <c r="EP1907" s="22"/>
      <c r="EQ1907" s="22"/>
      <c r="ER1907" s="22"/>
      <c r="ES1907" s="22"/>
      <c r="ET1907" s="22"/>
      <c r="EU1907" s="22"/>
      <c r="EV1907" s="22"/>
      <c r="EW1907" s="24"/>
      <c r="EX1907" s="22"/>
      <c r="EY1907" s="22"/>
      <c r="EZ1907" s="22"/>
      <c r="FA1907" s="22"/>
      <c r="FB1907" s="22"/>
      <c r="FC1907" s="22"/>
      <c r="FD1907" s="22"/>
      <c r="FE1907" s="22"/>
      <c r="FF1907" s="22"/>
      <c r="FG1907" s="22"/>
      <c r="FH1907" s="22"/>
      <c r="FI1907" s="22"/>
      <c r="FJ1907" s="22"/>
      <c r="FK1907" s="22"/>
      <c r="FL1907" s="22"/>
      <c r="FM1907" s="22"/>
      <c r="FN1907" s="22"/>
      <c r="FO1907" s="22"/>
      <c r="FP1907" s="22"/>
      <c r="FQ1907" s="22"/>
      <c r="FR1907" s="22"/>
      <c r="FS1907" s="22"/>
      <c r="FT1907" s="22"/>
      <c r="FU1907" s="22"/>
      <c r="FV1907" s="22"/>
      <c r="FW1907" s="22"/>
      <c r="FX1907" s="22"/>
      <c r="FY1907" s="22"/>
      <c r="FZ1907" s="22"/>
      <c r="GA1907" s="22"/>
      <c r="GB1907" s="22"/>
      <c r="GC1907" s="24"/>
      <c r="GD1907" s="22"/>
      <c r="GE1907" s="22"/>
      <c r="GF1907" s="22"/>
      <c r="GG1907" s="22"/>
      <c r="GH1907" s="22"/>
      <c r="GI1907" s="22"/>
      <c r="GJ1907" s="22"/>
      <c r="GK1907" s="22"/>
      <c r="GL1907" s="22"/>
      <c r="GM1907" s="22"/>
      <c r="GN1907" s="22"/>
      <c r="GO1907" s="22"/>
      <c r="GP1907" s="22"/>
      <c r="GQ1907" s="22"/>
      <c r="GR1907" s="22"/>
      <c r="GS1907" s="22"/>
      <c r="GT1907" s="22"/>
      <c r="GU1907" s="22"/>
      <c r="GV1907" s="22"/>
      <c r="GW1907" s="22"/>
      <c r="GX1907" s="22"/>
      <c r="GY1907" s="22"/>
      <c r="GZ1907" s="22"/>
      <c r="HA1907" s="22"/>
      <c r="HB1907" s="22"/>
      <c r="HC1907" s="22"/>
      <c r="HD1907" s="22"/>
      <c r="HE1907" s="22"/>
      <c r="HF1907" s="22"/>
      <c r="HG1907" s="22"/>
      <c r="HH1907" s="22"/>
      <c r="HI1907" s="24"/>
      <c r="HJ1907" s="22"/>
      <c r="HK1907" s="22"/>
      <c r="HL1907" s="22"/>
      <c r="HM1907" s="22"/>
      <c r="HN1907" s="22"/>
      <c r="HO1907" s="22"/>
      <c r="HP1907" s="22"/>
      <c r="HQ1907" s="22"/>
      <c r="HR1907" s="22"/>
      <c r="HS1907" s="22"/>
      <c r="HT1907" s="22"/>
      <c r="HU1907" s="22"/>
      <c r="HV1907" s="22"/>
      <c r="HW1907" s="22"/>
      <c r="HX1907" s="22"/>
      <c r="HY1907" s="22"/>
      <c r="HZ1907" s="22"/>
      <c r="IA1907" s="22"/>
      <c r="IB1907" s="22"/>
      <c r="IC1907" s="22"/>
      <c r="ID1907" s="22"/>
      <c r="IE1907" s="22"/>
      <c r="IF1907" s="22"/>
      <c r="IG1907" s="22"/>
      <c r="IH1907" s="22"/>
      <c r="II1907" s="22"/>
      <c r="IJ1907" s="22"/>
      <c r="IK1907" s="22"/>
      <c r="IL1907" s="22"/>
      <c r="IM1907" s="22"/>
      <c r="IN1907" s="22"/>
      <c r="IO1907" s="24"/>
      <c r="IP1907" s="22"/>
      <c r="IQ1907" s="22"/>
      <c r="IR1907" s="22"/>
      <c r="IS1907" s="22"/>
      <c r="IT1907" s="22"/>
      <c r="IU1907" s="22"/>
      <c r="IV1907" s="22"/>
      <c r="IW1907" s="22"/>
      <c r="IX1907" s="22"/>
      <c r="IY1907" s="22"/>
      <c r="IZ1907" s="22"/>
      <c r="JA1907" s="22"/>
      <c r="JB1907" s="22"/>
      <c r="JC1907" s="22"/>
      <c r="JD1907" s="22"/>
      <c r="JE1907" s="22"/>
      <c r="JF1907" s="22"/>
      <c r="JG1907" s="22"/>
      <c r="JH1907" s="22"/>
      <c r="JI1907" s="22"/>
      <c r="JJ1907" s="22"/>
      <c r="JK1907" s="22"/>
      <c r="JL1907" s="22"/>
      <c r="JM1907" s="22"/>
      <c r="JN1907" s="22"/>
      <c r="JO1907" s="22"/>
      <c r="JP1907" s="22"/>
      <c r="JQ1907" s="22"/>
      <c r="JR1907" s="22"/>
      <c r="JS1907" s="22"/>
      <c r="JT1907" s="22"/>
      <c r="JU1907" s="24"/>
      <c r="JV1907" s="22"/>
      <c r="JW1907" s="22"/>
      <c r="JX1907" s="22"/>
      <c r="JY1907" s="22"/>
      <c r="JZ1907" s="22"/>
      <c r="KA1907" s="22"/>
      <c r="KB1907" s="22"/>
      <c r="KC1907" s="22"/>
      <c r="KD1907" s="22"/>
      <c r="KE1907" s="22"/>
      <c r="KF1907" s="22"/>
      <c r="KG1907" s="22"/>
      <c r="KH1907" s="22"/>
      <c r="KI1907" s="22"/>
      <c r="KJ1907" s="22"/>
      <c r="KK1907" s="22"/>
      <c r="KL1907" s="22"/>
      <c r="KM1907" s="22"/>
      <c r="KN1907" s="22"/>
      <c r="KO1907" s="22"/>
      <c r="KP1907" s="22"/>
      <c r="KQ1907" s="22"/>
      <c r="KR1907" s="22"/>
      <c r="KS1907" s="22"/>
      <c r="KT1907" s="22"/>
      <c r="KU1907" s="22"/>
      <c r="KV1907" s="22"/>
      <c r="KW1907" s="22"/>
      <c r="KX1907" s="22"/>
      <c r="KY1907" s="22"/>
      <c r="KZ1907" s="22"/>
      <c r="LA1907" s="24"/>
      <c r="LB1907" s="22"/>
      <c r="LC1907" s="22"/>
      <c r="LD1907" s="22"/>
      <c r="LE1907" s="22"/>
      <c r="LF1907" s="22"/>
      <c r="LG1907" s="22"/>
      <c r="LH1907" s="22"/>
      <c r="LI1907" s="22"/>
      <c r="LJ1907" s="22"/>
      <c r="LK1907" s="22"/>
      <c r="LL1907" s="22"/>
      <c r="LM1907" s="22"/>
      <c r="LN1907" s="22"/>
      <c r="LO1907" s="22"/>
      <c r="LP1907" s="22"/>
      <c r="LQ1907" s="22"/>
      <c r="LR1907" s="22"/>
      <c r="LS1907" s="22"/>
      <c r="LT1907" s="22"/>
      <c r="LU1907" s="22"/>
      <c r="LV1907" s="22"/>
      <c r="LW1907" s="22"/>
      <c r="LX1907" s="22"/>
      <c r="LY1907" s="22"/>
      <c r="LZ1907" s="22"/>
      <c r="MA1907" s="22"/>
      <c r="MB1907" s="22"/>
      <c r="MC1907" s="22"/>
      <c r="MD1907" s="22"/>
      <c r="ME1907" s="22"/>
      <c r="MF1907" s="22"/>
      <c r="MG1907" s="24"/>
      <c r="MH1907" s="22"/>
      <c r="MI1907" s="22"/>
      <c r="MJ1907" s="22"/>
      <c r="MK1907" s="22"/>
      <c r="ML1907" s="22"/>
      <c r="MM1907" s="22"/>
      <c r="MN1907" s="22"/>
      <c r="MO1907" s="22"/>
      <c r="MP1907" s="22"/>
      <c r="MQ1907" s="22"/>
      <c r="MR1907" s="22"/>
      <c r="MS1907" s="22"/>
      <c r="MT1907" s="22"/>
      <c r="MU1907" s="22"/>
      <c r="MV1907" s="22"/>
      <c r="MW1907" s="22"/>
      <c r="MX1907" s="22"/>
      <c r="MY1907" s="22"/>
      <c r="MZ1907" s="22"/>
      <c r="NA1907" s="22"/>
      <c r="NB1907" s="22"/>
      <c r="NC1907" s="22"/>
      <c r="ND1907" s="22"/>
      <c r="NE1907" s="22"/>
      <c r="NF1907" s="22"/>
      <c r="NG1907" s="22"/>
      <c r="NH1907" s="22"/>
      <c r="NI1907" s="22"/>
      <c r="NJ1907" s="22"/>
      <c r="NK1907" s="22"/>
      <c r="NL1907" s="22"/>
      <c r="NM1907" s="24"/>
      <c r="NN1907" s="22"/>
      <c r="NO1907" s="22"/>
      <c r="NP1907" s="22"/>
      <c r="NQ1907" s="22"/>
      <c r="NR1907" s="22"/>
      <c r="NS1907" s="22"/>
      <c r="NT1907" s="22"/>
      <c r="NU1907" s="22"/>
      <c r="NV1907" s="22"/>
      <c r="NW1907" s="22"/>
      <c r="NX1907" s="22"/>
      <c r="NY1907" s="22"/>
      <c r="NZ1907" s="22"/>
      <c r="OA1907" s="22"/>
      <c r="OB1907" s="22"/>
      <c r="OC1907" s="22"/>
      <c r="OD1907" s="22"/>
      <c r="OE1907" s="22"/>
      <c r="OF1907" s="22"/>
      <c r="OG1907" s="22"/>
      <c r="OH1907" s="22"/>
      <c r="OI1907" s="22"/>
      <c r="OJ1907" s="22"/>
      <c r="OK1907" s="22"/>
      <c r="OL1907" s="22"/>
      <c r="OM1907" s="22"/>
      <c r="ON1907" s="22"/>
      <c r="OO1907" s="22"/>
      <c r="OP1907" s="22"/>
      <c r="OQ1907" s="22"/>
      <c r="OR1907" s="22"/>
    </row>
    <row r="1908" spans="1:408" ht="15" thickBot="1">
      <c r="A1908" s="1" t="str">
        <f t="shared" si="50"/>
        <v>-176</v>
      </c>
      <c r="B1908" s="12" t="str">
        <f t="shared" si="52"/>
        <v/>
      </c>
      <c r="C1908" s="13"/>
      <c r="D1908" s="14"/>
      <c r="E1908" s="15"/>
      <c r="F1908" s="15"/>
      <c r="G1908" s="15">
        <f t="shared" si="51"/>
        <v>0</v>
      </c>
      <c r="H1908" s="16"/>
      <c r="I1908" s="14"/>
      <c r="J1908" s="17"/>
      <c r="K1908" s="79"/>
      <c r="L1908" s="18"/>
      <c r="M1908" s="18"/>
      <c r="N1908" s="16" t="e">
        <f t="shared" ca="1" si="55"/>
        <v>#NAME?</v>
      </c>
      <c r="O1908" s="19"/>
      <c r="P1908" s="19"/>
      <c r="Q1908" s="20"/>
      <c r="R1908" s="21" t="e">
        <f t="array" ref="R1908">VLOOKUP(C1908,DB!A:D,2,FALSE)</f>
        <v>#N/A</v>
      </c>
      <c r="S1908" s="21" t="e">
        <f t="array" ref="S1908">VLOOKUP(C1908,DB!A:D,3,FALSE)</f>
        <v>#N/A</v>
      </c>
      <c r="T1908" s="22" t="s">
        <v>19</v>
      </c>
      <c r="U1908" s="1" t="str">
        <f t="shared" si="53"/>
        <v/>
      </c>
      <c r="V1908" s="23" t="e">
        <f t="shared" ca="1" si="54"/>
        <v>#NAME?</v>
      </c>
      <c r="X1908" s="24" t="e">
        <f>VLOOKUP(CONCATENATE(C1908,D1908),'Honor 2025'!A:D,4,FALSE)</f>
        <v>#N/A</v>
      </c>
      <c r="Y1908" s="24"/>
      <c r="Z1908" s="22"/>
      <c r="AA1908" s="22"/>
      <c r="AB1908" s="22"/>
      <c r="AC1908" s="22"/>
      <c r="AD1908" s="22"/>
      <c r="AE1908" s="22"/>
      <c r="AF1908" s="22"/>
      <c r="AG1908" s="22"/>
      <c r="AH1908" s="22"/>
      <c r="AI1908" s="22"/>
      <c r="AJ1908" s="22"/>
      <c r="AK1908" s="22"/>
      <c r="AL1908" s="22"/>
      <c r="AM1908" s="22"/>
      <c r="AN1908" s="22"/>
      <c r="AO1908" s="22"/>
      <c r="AP1908" s="22"/>
      <c r="AQ1908" s="22"/>
      <c r="AR1908" s="22"/>
      <c r="AS1908" s="22"/>
      <c r="AT1908" s="22"/>
      <c r="AU1908" s="22"/>
      <c r="AV1908" s="22"/>
      <c r="AW1908" s="22"/>
      <c r="AX1908" s="22"/>
      <c r="AY1908" s="22"/>
      <c r="AZ1908" s="22"/>
      <c r="BA1908" s="22"/>
      <c r="BB1908" s="22"/>
      <c r="BC1908" s="22"/>
      <c r="BD1908" s="22"/>
      <c r="BE1908" s="24"/>
      <c r="BF1908" s="22"/>
      <c r="BG1908" s="22"/>
      <c r="BH1908" s="22"/>
      <c r="BI1908" s="22"/>
      <c r="BJ1908" s="22"/>
      <c r="BK1908" s="22"/>
      <c r="BL1908" s="22"/>
      <c r="BM1908" s="22"/>
      <c r="BN1908" s="22"/>
      <c r="BO1908" s="22"/>
      <c r="BP1908" s="22"/>
      <c r="BQ1908" s="22"/>
      <c r="BR1908" s="22"/>
      <c r="BS1908" s="22"/>
      <c r="BT1908" s="22"/>
      <c r="BU1908" s="22"/>
      <c r="BV1908" s="22"/>
      <c r="BW1908" s="22"/>
      <c r="BX1908" s="22"/>
      <c r="BY1908" s="22"/>
      <c r="BZ1908" s="22"/>
      <c r="CA1908" s="22"/>
      <c r="CB1908" s="22"/>
      <c r="CC1908" s="22"/>
      <c r="CD1908" s="22"/>
      <c r="CE1908" s="22"/>
      <c r="CF1908" s="22"/>
      <c r="CG1908" s="22"/>
      <c r="CH1908" s="22"/>
      <c r="CI1908" s="22"/>
      <c r="CJ1908" s="22"/>
      <c r="CK1908" s="24"/>
      <c r="CL1908" s="22"/>
      <c r="CM1908" s="22"/>
      <c r="CN1908" s="22"/>
      <c r="CO1908" s="22"/>
      <c r="CP1908" s="22"/>
      <c r="CQ1908" s="22"/>
      <c r="CR1908" s="22"/>
      <c r="CS1908" s="22"/>
      <c r="CT1908" s="22"/>
      <c r="CU1908" s="22"/>
      <c r="CV1908" s="22"/>
      <c r="CW1908" s="22"/>
      <c r="CX1908" s="22"/>
      <c r="CY1908" s="22"/>
      <c r="CZ1908" s="22"/>
      <c r="DA1908" s="22"/>
      <c r="DB1908" s="22"/>
      <c r="DC1908" s="22"/>
      <c r="DD1908" s="22"/>
      <c r="DE1908" s="22"/>
      <c r="DF1908" s="22"/>
      <c r="DG1908" s="22"/>
      <c r="DH1908" s="22"/>
      <c r="DI1908" s="22"/>
      <c r="DJ1908" s="22"/>
      <c r="DK1908" s="22"/>
      <c r="DL1908" s="22"/>
      <c r="DM1908" s="22"/>
      <c r="DN1908" s="22"/>
      <c r="DO1908" s="22"/>
      <c r="DP1908" s="22"/>
      <c r="DQ1908" s="24"/>
      <c r="DR1908" s="22"/>
      <c r="DS1908" s="22"/>
      <c r="DT1908" s="22"/>
      <c r="DU1908" s="22"/>
      <c r="DV1908" s="22"/>
      <c r="DW1908" s="22"/>
      <c r="DX1908" s="22"/>
      <c r="DY1908" s="22"/>
      <c r="DZ1908" s="22"/>
      <c r="EA1908" s="22"/>
      <c r="EB1908" s="22"/>
      <c r="EC1908" s="22"/>
      <c r="ED1908" s="22"/>
      <c r="EE1908" s="22"/>
      <c r="EF1908" s="22"/>
      <c r="EG1908" s="22"/>
      <c r="EH1908" s="22"/>
      <c r="EI1908" s="22"/>
      <c r="EJ1908" s="22"/>
      <c r="EK1908" s="22"/>
      <c r="EL1908" s="22"/>
      <c r="EM1908" s="22"/>
      <c r="EN1908" s="22"/>
      <c r="EO1908" s="22"/>
      <c r="EP1908" s="22"/>
      <c r="EQ1908" s="22"/>
      <c r="ER1908" s="22"/>
      <c r="ES1908" s="22"/>
      <c r="ET1908" s="22"/>
      <c r="EU1908" s="22"/>
      <c r="EV1908" s="22"/>
      <c r="EW1908" s="24"/>
      <c r="EX1908" s="22"/>
      <c r="EY1908" s="22"/>
      <c r="EZ1908" s="22"/>
      <c r="FA1908" s="22"/>
      <c r="FB1908" s="22"/>
      <c r="FC1908" s="22"/>
      <c r="FD1908" s="22"/>
      <c r="FE1908" s="22"/>
      <c r="FF1908" s="22"/>
      <c r="FG1908" s="22"/>
      <c r="FH1908" s="22"/>
      <c r="FI1908" s="22"/>
      <c r="FJ1908" s="22"/>
      <c r="FK1908" s="22"/>
      <c r="FL1908" s="22"/>
      <c r="FM1908" s="22"/>
      <c r="FN1908" s="22"/>
      <c r="FO1908" s="22"/>
      <c r="FP1908" s="22"/>
      <c r="FQ1908" s="22"/>
      <c r="FR1908" s="22"/>
      <c r="FS1908" s="22"/>
      <c r="FT1908" s="22"/>
      <c r="FU1908" s="22"/>
      <c r="FV1908" s="22"/>
      <c r="FW1908" s="22"/>
      <c r="FX1908" s="22"/>
      <c r="FY1908" s="22"/>
      <c r="FZ1908" s="22"/>
      <c r="GA1908" s="22"/>
      <c r="GB1908" s="22"/>
      <c r="GC1908" s="24"/>
      <c r="GD1908" s="22"/>
      <c r="GE1908" s="22"/>
      <c r="GF1908" s="22"/>
      <c r="GG1908" s="22"/>
      <c r="GH1908" s="22"/>
      <c r="GI1908" s="22"/>
      <c r="GJ1908" s="22"/>
      <c r="GK1908" s="22"/>
      <c r="GL1908" s="22"/>
      <c r="GM1908" s="22"/>
      <c r="GN1908" s="22"/>
      <c r="GO1908" s="22"/>
      <c r="GP1908" s="22"/>
      <c r="GQ1908" s="22"/>
      <c r="GR1908" s="22"/>
      <c r="GS1908" s="22"/>
      <c r="GT1908" s="22"/>
      <c r="GU1908" s="22"/>
      <c r="GV1908" s="22"/>
      <c r="GW1908" s="22"/>
      <c r="GX1908" s="22"/>
      <c r="GY1908" s="22"/>
      <c r="GZ1908" s="22"/>
      <c r="HA1908" s="22"/>
      <c r="HB1908" s="22"/>
      <c r="HC1908" s="22"/>
      <c r="HD1908" s="22"/>
      <c r="HE1908" s="22"/>
      <c r="HF1908" s="22"/>
      <c r="HG1908" s="22"/>
      <c r="HH1908" s="22"/>
      <c r="HI1908" s="24"/>
      <c r="HJ1908" s="22"/>
      <c r="HK1908" s="22"/>
      <c r="HL1908" s="22"/>
      <c r="HM1908" s="22"/>
      <c r="HN1908" s="22"/>
      <c r="HO1908" s="22"/>
      <c r="HP1908" s="22"/>
      <c r="HQ1908" s="22"/>
      <c r="HR1908" s="22"/>
      <c r="HS1908" s="22"/>
      <c r="HT1908" s="22"/>
      <c r="HU1908" s="22"/>
      <c r="HV1908" s="22"/>
      <c r="HW1908" s="22"/>
      <c r="HX1908" s="22"/>
      <c r="HY1908" s="22"/>
      <c r="HZ1908" s="22"/>
      <c r="IA1908" s="22"/>
      <c r="IB1908" s="22"/>
      <c r="IC1908" s="22"/>
      <c r="ID1908" s="22"/>
      <c r="IE1908" s="22"/>
      <c r="IF1908" s="22"/>
      <c r="IG1908" s="22"/>
      <c r="IH1908" s="22"/>
      <c r="II1908" s="22"/>
      <c r="IJ1908" s="22"/>
      <c r="IK1908" s="22"/>
      <c r="IL1908" s="22"/>
      <c r="IM1908" s="22"/>
      <c r="IN1908" s="22"/>
      <c r="IO1908" s="24"/>
      <c r="IP1908" s="22"/>
      <c r="IQ1908" s="22"/>
      <c r="IR1908" s="22"/>
      <c r="IS1908" s="22"/>
      <c r="IT1908" s="22"/>
      <c r="IU1908" s="22"/>
      <c r="IV1908" s="22"/>
      <c r="IW1908" s="22"/>
      <c r="IX1908" s="22"/>
      <c r="IY1908" s="22"/>
      <c r="IZ1908" s="22"/>
      <c r="JA1908" s="22"/>
      <c r="JB1908" s="22"/>
      <c r="JC1908" s="22"/>
      <c r="JD1908" s="22"/>
      <c r="JE1908" s="22"/>
      <c r="JF1908" s="22"/>
      <c r="JG1908" s="22"/>
      <c r="JH1908" s="22"/>
      <c r="JI1908" s="22"/>
      <c r="JJ1908" s="22"/>
      <c r="JK1908" s="22"/>
      <c r="JL1908" s="22"/>
      <c r="JM1908" s="22"/>
      <c r="JN1908" s="22"/>
      <c r="JO1908" s="22"/>
      <c r="JP1908" s="22"/>
      <c r="JQ1908" s="22"/>
      <c r="JR1908" s="22"/>
      <c r="JS1908" s="22"/>
      <c r="JT1908" s="22"/>
      <c r="JU1908" s="24"/>
      <c r="JV1908" s="22"/>
      <c r="JW1908" s="22"/>
      <c r="JX1908" s="22"/>
      <c r="JY1908" s="22"/>
      <c r="JZ1908" s="22"/>
      <c r="KA1908" s="22"/>
      <c r="KB1908" s="22"/>
      <c r="KC1908" s="22"/>
      <c r="KD1908" s="22"/>
      <c r="KE1908" s="22"/>
      <c r="KF1908" s="22"/>
      <c r="KG1908" s="22"/>
      <c r="KH1908" s="22"/>
      <c r="KI1908" s="22"/>
      <c r="KJ1908" s="22"/>
      <c r="KK1908" s="22"/>
      <c r="KL1908" s="22"/>
      <c r="KM1908" s="22"/>
      <c r="KN1908" s="22"/>
      <c r="KO1908" s="22"/>
      <c r="KP1908" s="22"/>
      <c r="KQ1908" s="22"/>
      <c r="KR1908" s="22"/>
      <c r="KS1908" s="22"/>
      <c r="KT1908" s="22"/>
      <c r="KU1908" s="22"/>
      <c r="KV1908" s="22"/>
      <c r="KW1908" s="22"/>
      <c r="KX1908" s="22"/>
      <c r="KY1908" s="22"/>
      <c r="KZ1908" s="22"/>
      <c r="LA1908" s="24"/>
      <c r="LB1908" s="22"/>
      <c r="LC1908" s="22"/>
      <c r="LD1908" s="22"/>
      <c r="LE1908" s="22"/>
      <c r="LF1908" s="22"/>
      <c r="LG1908" s="22"/>
      <c r="LH1908" s="22"/>
      <c r="LI1908" s="22"/>
      <c r="LJ1908" s="22"/>
      <c r="LK1908" s="22"/>
      <c r="LL1908" s="22"/>
      <c r="LM1908" s="22"/>
      <c r="LN1908" s="22"/>
      <c r="LO1908" s="22"/>
      <c r="LP1908" s="22"/>
      <c r="LQ1908" s="22"/>
      <c r="LR1908" s="22"/>
      <c r="LS1908" s="22"/>
      <c r="LT1908" s="22"/>
      <c r="LU1908" s="22"/>
      <c r="LV1908" s="22"/>
      <c r="LW1908" s="22"/>
      <c r="LX1908" s="22"/>
      <c r="LY1908" s="22"/>
      <c r="LZ1908" s="22"/>
      <c r="MA1908" s="22"/>
      <c r="MB1908" s="22"/>
      <c r="MC1908" s="22"/>
      <c r="MD1908" s="22"/>
      <c r="ME1908" s="22"/>
      <c r="MF1908" s="22"/>
      <c r="MG1908" s="24"/>
      <c r="MH1908" s="22"/>
      <c r="MI1908" s="22"/>
      <c r="MJ1908" s="22"/>
      <c r="MK1908" s="22"/>
      <c r="ML1908" s="22"/>
      <c r="MM1908" s="22"/>
      <c r="MN1908" s="22"/>
      <c r="MO1908" s="22"/>
      <c r="MP1908" s="22"/>
      <c r="MQ1908" s="22"/>
      <c r="MR1908" s="22"/>
      <c r="MS1908" s="22"/>
      <c r="MT1908" s="22"/>
      <c r="MU1908" s="22"/>
      <c r="MV1908" s="22"/>
      <c r="MW1908" s="22"/>
      <c r="MX1908" s="22"/>
      <c r="MY1908" s="22"/>
      <c r="MZ1908" s="22"/>
      <c r="NA1908" s="22"/>
      <c r="NB1908" s="22"/>
      <c r="NC1908" s="22"/>
      <c r="ND1908" s="22"/>
      <c r="NE1908" s="22"/>
      <c r="NF1908" s="22"/>
      <c r="NG1908" s="22"/>
      <c r="NH1908" s="22"/>
      <c r="NI1908" s="22"/>
      <c r="NJ1908" s="22"/>
      <c r="NK1908" s="22"/>
      <c r="NL1908" s="22"/>
      <c r="NM1908" s="24"/>
      <c r="NN1908" s="22"/>
      <c r="NO1908" s="22"/>
      <c r="NP1908" s="22"/>
      <c r="NQ1908" s="22"/>
      <c r="NR1908" s="22"/>
      <c r="NS1908" s="22"/>
      <c r="NT1908" s="22"/>
      <c r="NU1908" s="22"/>
      <c r="NV1908" s="22"/>
      <c r="NW1908" s="22"/>
      <c r="NX1908" s="22"/>
      <c r="NY1908" s="22"/>
      <c r="NZ1908" s="22"/>
      <c r="OA1908" s="22"/>
      <c r="OB1908" s="22"/>
      <c r="OC1908" s="22"/>
      <c r="OD1908" s="22"/>
      <c r="OE1908" s="22"/>
      <c r="OF1908" s="22"/>
      <c r="OG1908" s="22"/>
      <c r="OH1908" s="22"/>
      <c r="OI1908" s="22"/>
      <c r="OJ1908" s="22"/>
      <c r="OK1908" s="22"/>
      <c r="OL1908" s="22"/>
      <c r="OM1908" s="22"/>
      <c r="ON1908" s="22"/>
      <c r="OO1908" s="22"/>
      <c r="OP1908" s="22"/>
      <c r="OQ1908" s="22"/>
      <c r="OR1908" s="22"/>
    </row>
    <row r="1909" spans="1:408" ht="15" thickBot="1">
      <c r="A1909" s="1" t="str">
        <f t="shared" si="50"/>
        <v>-177</v>
      </c>
      <c r="B1909" s="12" t="str">
        <f t="shared" si="52"/>
        <v/>
      </c>
      <c r="C1909" s="13"/>
      <c r="D1909" s="14"/>
      <c r="E1909" s="15"/>
      <c r="F1909" s="15"/>
      <c r="G1909" s="15">
        <f t="shared" si="51"/>
        <v>0</v>
      </c>
      <c r="H1909" s="16"/>
      <c r="I1909" s="14"/>
      <c r="J1909" s="17"/>
      <c r="K1909" s="78"/>
      <c r="L1909" s="18"/>
      <c r="M1909" s="18"/>
      <c r="N1909" s="16" t="e">
        <f t="shared" ca="1" si="55"/>
        <v>#NAME?</v>
      </c>
      <c r="O1909" s="19"/>
      <c r="P1909" s="19"/>
      <c r="Q1909" s="20"/>
      <c r="R1909" s="21" t="e">
        <f t="array" ref="R1909">VLOOKUP(C1909,DB!A:D,2,FALSE)</f>
        <v>#N/A</v>
      </c>
      <c r="S1909" s="21" t="e">
        <f t="array" ref="S1909">VLOOKUP(C1909,DB!A:D,3,FALSE)</f>
        <v>#N/A</v>
      </c>
      <c r="T1909" s="22" t="s">
        <v>19</v>
      </c>
      <c r="U1909" s="1" t="str">
        <f t="shared" si="53"/>
        <v/>
      </c>
      <c r="V1909" s="23" t="e">
        <f t="shared" ca="1" si="54"/>
        <v>#NAME?</v>
      </c>
      <c r="X1909" s="24" t="e">
        <f>VLOOKUP(CONCATENATE(C1909,D1909),'Honor 2025'!A:D,4,FALSE)</f>
        <v>#N/A</v>
      </c>
      <c r="Y1909" s="24"/>
      <c r="Z1909" s="22"/>
      <c r="AA1909" s="22"/>
      <c r="AB1909" s="22"/>
      <c r="AC1909" s="22"/>
      <c r="AD1909" s="22"/>
      <c r="AE1909" s="22"/>
      <c r="AF1909" s="22"/>
      <c r="AG1909" s="22"/>
      <c r="AH1909" s="22"/>
      <c r="AI1909" s="22"/>
      <c r="AJ1909" s="22"/>
      <c r="AK1909" s="22"/>
      <c r="AL1909" s="22"/>
      <c r="AM1909" s="22"/>
      <c r="AN1909" s="22"/>
      <c r="AO1909" s="22"/>
      <c r="AP1909" s="22"/>
      <c r="AQ1909" s="22"/>
      <c r="AR1909" s="22"/>
      <c r="AS1909" s="22"/>
      <c r="AT1909" s="22"/>
      <c r="AU1909" s="22"/>
      <c r="AV1909" s="22"/>
      <c r="AW1909" s="22"/>
      <c r="AX1909" s="22"/>
      <c r="AY1909" s="22"/>
      <c r="AZ1909" s="22"/>
      <c r="BA1909" s="22"/>
      <c r="BB1909" s="22"/>
      <c r="BC1909" s="22"/>
      <c r="BD1909" s="22"/>
      <c r="BE1909" s="24"/>
      <c r="BF1909" s="22"/>
      <c r="BG1909" s="22"/>
      <c r="BH1909" s="22"/>
      <c r="BI1909" s="22"/>
      <c r="BJ1909" s="22"/>
      <c r="BK1909" s="22"/>
      <c r="BL1909" s="22"/>
      <c r="BM1909" s="22"/>
      <c r="BN1909" s="22"/>
      <c r="BO1909" s="22"/>
      <c r="BP1909" s="22"/>
      <c r="BQ1909" s="22"/>
      <c r="BR1909" s="22"/>
      <c r="BS1909" s="22"/>
      <c r="BT1909" s="22"/>
      <c r="BU1909" s="22"/>
      <c r="BV1909" s="22"/>
      <c r="BW1909" s="22"/>
      <c r="BX1909" s="22"/>
      <c r="BY1909" s="22"/>
      <c r="BZ1909" s="22"/>
      <c r="CA1909" s="22"/>
      <c r="CB1909" s="22"/>
      <c r="CC1909" s="22"/>
      <c r="CD1909" s="22"/>
      <c r="CE1909" s="22"/>
      <c r="CF1909" s="22"/>
      <c r="CG1909" s="22"/>
      <c r="CH1909" s="22"/>
      <c r="CI1909" s="22"/>
      <c r="CJ1909" s="22"/>
      <c r="CK1909" s="24"/>
      <c r="CL1909" s="22"/>
      <c r="CM1909" s="22"/>
      <c r="CN1909" s="22"/>
      <c r="CO1909" s="22"/>
      <c r="CP1909" s="22"/>
      <c r="CQ1909" s="22"/>
      <c r="CR1909" s="22"/>
      <c r="CS1909" s="22"/>
      <c r="CT1909" s="22"/>
      <c r="CU1909" s="22"/>
      <c r="CV1909" s="22"/>
      <c r="CW1909" s="22"/>
      <c r="CX1909" s="22"/>
      <c r="CY1909" s="22"/>
      <c r="CZ1909" s="22"/>
      <c r="DA1909" s="22"/>
      <c r="DB1909" s="22"/>
      <c r="DC1909" s="22"/>
      <c r="DD1909" s="22"/>
      <c r="DE1909" s="22"/>
      <c r="DF1909" s="22"/>
      <c r="DG1909" s="22"/>
      <c r="DH1909" s="22"/>
      <c r="DI1909" s="22"/>
      <c r="DJ1909" s="22"/>
      <c r="DK1909" s="22"/>
      <c r="DL1909" s="22"/>
      <c r="DM1909" s="22"/>
      <c r="DN1909" s="22"/>
      <c r="DO1909" s="22"/>
      <c r="DP1909" s="22"/>
      <c r="DQ1909" s="24"/>
      <c r="DR1909" s="22"/>
      <c r="DS1909" s="22"/>
      <c r="DT1909" s="22"/>
      <c r="DU1909" s="22"/>
      <c r="DV1909" s="22"/>
      <c r="DW1909" s="22"/>
      <c r="DX1909" s="22"/>
      <c r="DY1909" s="22"/>
      <c r="DZ1909" s="22"/>
      <c r="EA1909" s="22"/>
      <c r="EB1909" s="22"/>
      <c r="EC1909" s="22"/>
      <c r="ED1909" s="22"/>
      <c r="EE1909" s="22"/>
      <c r="EF1909" s="22"/>
      <c r="EG1909" s="22"/>
      <c r="EH1909" s="22"/>
      <c r="EI1909" s="22"/>
      <c r="EJ1909" s="22"/>
      <c r="EK1909" s="22"/>
      <c r="EL1909" s="22"/>
      <c r="EM1909" s="22"/>
      <c r="EN1909" s="22"/>
      <c r="EO1909" s="22"/>
      <c r="EP1909" s="22"/>
      <c r="EQ1909" s="22"/>
      <c r="ER1909" s="22"/>
      <c r="ES1909" s="22"/>
      <c r="ET1909" s="22"/>
      <c r="EU1909" s="22"/>
      <c r="EV1909" s="22"/>
      <c r="EW1909" s="24"/>
      <c r="EX1909" s="22"/>
      <c r="EY1909" s="22"/>
      <c r="EZ1909" s="22"/>
      <c r="FA1909" s="22"/>
      <c r="FB1909" s="22"/>
      <c r="FC1909" s="22"/>
      <c r="FD1909" s="22"/>
      <c r="FE1909" s="22"/>
      <c r="FF1909" s="22"/>
      <c r="FG1909" s="22"/>
      <c r="FH1909" s="22"/>
      <c r="FI1909" s="22"/>
      <c r="FJ1909" s="22"/>
      <c r="FK1909" s="22"/>
      <c r="FL1909" s="22"/>
      <c r="FM1909" s="22"/>
      <c r="FN1909" s="22"/>
      <c r="FO1909" s="22"/>
      <c r="FP1909" s="22"/>
      <c r="FQ1909" s="22"/>
      <c r="FR1909" s="22"/>
      <c r="FS1909" s="22"/>
      <c r="FT1909" s="22"/>
      <c r="FU1909" s="22"/>
      <c r="FV1909" s="22"/>
      <c r="FW1909" s="22"/>
      <c r="FX1909" s="22"/>
      <c r="FY1909" s="22"/>
      <c r="FZ1909" s="22"/>
      <c r="GA1909" s="22"/>
      <c r="GB1909" s="22"/>
      <c r="GC1909" s="24"/>
      <c r="GD1909" s="22"/>
      <c r="GE1909" s="22"/>
      <c r="GF1909" s="22"/>
      <c r="GG1909" s="22"/>
      <c r="GH1909" s="22"/>
      <c r="GI1909" s="22"/>
      <c r="GJ1909" s="22"/>
      <c r="GK1909" s="22"/>
      <c r="GL1909" s="22"/>
      <c r="GM1909" s="22"/>
      <c r="GN1909" s="22"/>
      <c r="GO1909" s="22"/>
      <c r="GP1909" s="22"/>
      <c r="GQ1909" s="22"/>
      <c r="GR1909" s="22"/>
      <c r="GS1909" s="22"/>
      <c r="GT1909" s="22"/>
      <c r="GU1909" s="22"/>
      <c r="GV1909" s="22"/>
      <c r="GW1909" s="22"/>
      <c r="GX1909" s="22"/>
      <c r="GY1909" s="22"/>
      <c r="GZ1909" s="22"/>
      <c r="HA1909" s="22"/>
      <c r="HB1909" s="22"/>
      <c r="HC1909" s="22"/>
      <c r="HD1909" s="22"/>
      <c r="HE1909" s="22"/>
      <c r="HF1909" s="22"/>
      <c r="HG1909" s="22"/>
      <c r="HH1909" s="22"/>
      <c r="HI1909" s="24"/>
      <c r="HJ1909" s="22"/>
      <c r="HK1909" s="22"/>
      <c r="HL1909" s="22"/>
      <c r="HM1909" s="22"/>
      <c r="HN1909" s="22"/>
      <c r="HO1909" s="22"/>
      <c r="HP1909" s="22"/>
      <c r="HQ1909" s="22"/>
      <c r="HR1909" s="22"/>
      <c r="HS1909" s="22"/>
      <c r="HT1909" s="22"/>
      <c r="HU1909" s="22"/>
      <c r="HV1909" s="22"/>
      <c r="HW1909" s="22"/>
      <c r="HX1909" s="22"/>
      <c r="HY1909" s="22"/>
      <c r="HZ1909" s="22"/>
      <c r="IA1909" s="22"/>
      <c r="IB1909" s="22"/>
      <c r="IC1909" s="22"/>
      <c r="ID1909" s="22"/>
      <c r="IE1909" s="22"/>
      <c r="IF1909" s="22"/>
      <c r="IG1909" s="22"/>
      <c r="IH1909" s="22"/>
      <c r="II1909" s="22"/>
      <c r="IJ1909" s="22"/>
      <c r="IK1909" s="22"/>
      <c r="IL1909" s="22"/>
      <c r="IM1909" s="22"/>
      <c r="IN1909" s="22"/>
      <c r="IO1909" s="24"/>
      <c r="IP1909" s="22"/>
      <c r="IQ1909" s="22"/>
      <c r="IR1909" s="22"/>
      <c r="IS1909" s="22"/>
      <c r="IT1909" s="22"/>
      <c r="IU1909" s="22"/>
      <c r="IV1909" s="22"/>
      <c r="IW1909" s="22"/>
      <c r="IX1909" s="22"/>
      <c r="IY1909" s="22"/>
      <c r="IZ1909" s="22"/>
      <c r="JA1909" s="22"/>
      <c r="JB1909" s="22"/>
      <c r="JC1909" s="22"/>
      <c r="JD1909" s="22"/>
      <c r="JE1909" s="22"/>
      <c r="JF1909" s="22"/>
      <c r="JG1909" s="22"/>
      <c r="JH1909" s="22"/>
      <c r="JI1909" s="22"/>
      <c r="JJ1909" s="22"/>
      <c r="JK1909" s="22"/>
      <c r="JL1909" s="22"/>
      <c r="JM1909" s="22"/>
      <c r="JN1909" s="22"/>
      <c r="JO1909" s="22"/>
      <c r="JP1909" s="22"/>
      <c r="JQ1909" s="22"/>
      <c r="JR1909" s="22"/>
      <c r="JS1909" s="22"/>
      <c r="JT1909" s="22"/>
      <c r="JU1909" s="24"/>
      <c r="JV1909" s="22"/>
      <c r="JW1909" s="22"/>
      <c r="JX1909" s="22"/>
      <c r="JY1909" s="22"/>
      <c r="JZ1909" s="22"/>
      <c r="KA1909" s="22"/>
      <c r="KB1909" s="22"/>
      <c r="KC1909" s="22"/>
      <c r="KD1909" s="22"/>
      <c r="KE1909" s="22"/>
      <c r="KF1909" s="22"/>
      <c r="KG1909" s="22"/>
      <c r="KH1909" s="22"/>
      <c r="KI1909" s="22"/>
      <c r="KJ1909" s="22"/>
      <c r="KK1909" s="22"/>
      <c r="KL1909" s="22"/>
      <c r="KM1909" s="22"/>
      <c r="KN1909" s="22"/>
      <c r="KO1909" s="22"/>
      <c r="KP1909" s="22"/>
      <c r="KQ1909" s="22"/>
      <c r="KR1909" s="22"/>
      <c r="KS1909" s="22"/>
      <c r="KT1909" s="22"/>
      <c r="KU1909" s="22"/>
      <c r="KV1909" s="22"/>
      <c r="KW1909" s="22"/>
      <c r="KX1909" s="22"/>
      <c r="KY1909" s="22"/>
      <c r="KZ1909" s="22"/>
      <c r="LA1909" s="24"/>
      <c r="LB1909" s="22"/>
      <c r="LC1909" s="22"/>
      <c r="LD1909" s="22"/>
      <c r="LE1909" s="22"/>
      <c r="LF1909" s="22"/>
      <c r="LG1909" s="22"/>
      <c r="LH1909" s="22"/>
      <c r="LI1909" s="22"/>
      <c r="LJ1909" s="22"/>
      <c r="LK1909" s="22"/>
      <c r="LL1909" s="22"/>
      <c r="LM1909" s="22"/>
      <c r="LN1909" s="22"/>
      <c r="LO1909" s="22"/>
      <c r="LP1909" s="22"/>
      <c r="LQ1909" s="22"/>
      <c r="LR1909" s="22"/>
      <c r="LS1909" s="22"/>
      <c r="LT1909" s="22"/>
      <c r="LU1909" s="22"/>
      <c r="LV1909" s="22"/>
      <c r="LW1909" s="22"/>
      <c r="LX1909" s="22"/>
      <c r="LY1909" s="22"/>
      <c r="LZ1909" s="22"/>
      <c r="MA1909" s="22"/>
      <c r="MB1909" s="22"/>
      <c r="MC1909" s="22"/>
      <c r="MD1909" s="22"/>
      <c r="ME1909" s="22"/>
      <c r="MF1909" s="22"/>
      <c r="MG1909" s="24"/>
      <c r="MH1909" s="22"/>
      <c r="MI1909" s="22"/>
      <c r="MJ1909" s="22"/>
      <c r="MK1909" s="22"/>
      <c r="ML1909" s="22"/>
      <c r="MM1909" s="22"/>
      <c r="MN1909" s="22"/>
      <c r="MO1909" s="22"/>
      <c r="MP1909" s="22"/>
      <c r="MQ1909" s="22"/>
      <c r="MR1909" s="22"/>
      <c r="MS1909" s="22"/>
      <c r="MT1909" s="22"/>
      <c r="MU1909" s="22"/>
      <c r="MV1909" s="22"/>
      <c r="MW1909" s="22"/>
      <c r="MX1909" s="22"/>
      <c r="MY1909" s="22"/>
      <c r="MZ1909" s="22"/>
      <c r="NA1909" s="22"/>
      <c r="NB1909" s="22"/>
      <c r="NC1909" s="22"/>
      <c r="ND1909" s="22"/>
      <c r="NE1909" s="22"/>
      <c r="NF1909" s="22"/>
      <c r="NG1909" s="22"/>
      <c r="NH1909" s="22"/>
      <c r="NI1909" s="22"/>
      <c r="NJ1909" s="22"/>
      <c r="NK1909" s="22"/>
      <c r="NL1909" s="22"/>
      <c r="NM1909" s="24"/>
      <c r="NN1909" s="22"/>
      <c r="NO1909" s="22"/>
      <c r="NP1909" s="22"/>
      <c r="NQ1909" s="22"/>
      <c r="NR1909" s="22"/>
      <c r="NS1909" s="22"/>
      <c r="NT1909" s="22"/>
      <c r="NU1909" s="22"/>
      <c r="NV1909" s="22"/>
      <c r="NW1909" s="22"/>
      <c r="NX1909" s="22"/>
      <c r="NY1909" s="22"/>
      <c r="NZ1909" s="22"/>
      <c r="OA1909" s="22"/>
      <c r="OB1909" s="22"/>
      <c r="OC1909" s="22"/>
      <c r="OD1909" s="22"/>
      <c r="OE1909" s="22"/>
      <c r="OF1909" s="22"/>
      <c r="OG1909" s="22"/>
      <c r="OH1909" s="22"/>
      <c r="OI1909" s="22"/>
      <c r="OJ1909" s="22"/>
      <c r="OK1909" s="22"/>
      <c r="OL1909" s="22"/>
      <c r="OM1909" s="22"/>
      <c r="ON1909" s="22"/>
      <c r="OO1909" s="22"/>
      <c r="OP1909" s="22"/>
      <c r="OQ1909" s="22"/>
      <c r="OR1909" s="22"/>
    </row>
    <row r="1910" spans="1:408" ht="15" thickBot="1">
      <c r="A1910" s="1" t="str">
        <f t="shared" si="50"/>
        <v>-178</v>
      </c>
      <c r="B1910" s="12" t="str">
        <f t="shared" si="52"/>
        <v/>
      </c>
      <c r="C1910" s="13"/>
      <c r="D1910" s="14"/>
      <c r="E1910" s="15"/>
      <c r="F1910" s="15"/>
      <c r="G1910" s="15">
        <f t="shared" si="51"/>
        <v>0</v>
      </c>
      <c r="H1910" s="16"/>
      <c r="I1910" s="14"/>
      <c r="J1910" s="17"/>
      <c r="K1910" s="79"/>
      <c r="L1910" s="18"/>
      <c r="M1910" s="18"/>
      <c r="N1910" s="16" t="e">
        <f t="shared" ca="1" si="55"/>
        <v>#NAME?</v>
      </c>
      <c r="O1910" s="19"/>
      <c r="P1910" s="19"/>
      <c r="Q1910" s="20"/>
      <c r="R1910" s="21" t="e">
        <f t="array" ref="R1910">VLOOKUP(C1910,DB!A:D,2,FALSE)</f>
        <v>#N/A</v>
      </c>
      <c r="S1910" s="21" t="e">
        <f t="array" ref="S1910">VLOOKUP(C1910,DB!A:D,3,FALSE)</f>
        <v>#N/A</v>
      </c>
      <c r="T1910" s="22" t="s">
        <v>19</v>
      </c>
      <c r="U1910" s="1" t="str">
        <f t="shared" si="53"/>
        <v/>
      </c>
      <c r="V1910" s="23" t="e">
        <f t="shared" ca="1" si="54"/>
        <v>#NAME?</v>
      </c>
      <c r="X1910" s="24" t="e">
        <f>VLOOKUP(CONCATENATE(C1910,D1910),'Honor 2025'!A:D,4,FALSE)</f>
        <v>#N/A</v>
      </c>
      <c r="Y1910" s="24"/>
      <c r="Z1910" s="22"/>
      <c r="AA1910" s="22"/>
      <c r="AB1910" s="22"/>
      <c r="AC1910" s="22"/>
      <c r="AD1910" s="22"/>
      <c r="AE1910" s="22"/>
      <c r="AF1910" s="22"/>
      <c r="AG1910" s="22"/>
      <c r="AH1910" s="22"/>
      <c r="AI1910" s="22"/>
      <c r="AJ1910" s="22"/>
      <c r="AK1910" s="22"/>
      <c r="AL1910" s="22"/>
      <c r="AM1910" s="22"/>
      <c r="AN1910" s="22"/>
      <c r="AO1910" s="22"/>
      <c r="AP1910" s="22"/>
      <c r="AQ1910" s="22"/>
      <c r="AR1910" s="22"/>
      <c r="AS1910" s="22"/>
      <c r="AT1910" s="22"/>
      <c r="AU1910" s="22"/>
      <c r="AV1910" s="22"/>
      <c r="AW1910" s="22"/>
      <c r="AX1910" s="22"/>
      <c r="AY1910" s="22"/>
      <c r="AZ1910" s="22"/>
      <c r="BA1910" s="22"/>
      <c r="BB1910" s="22"/>
      <c r="BC1910" s="22"/>
      <c r="BD1910" s="22"/>
      <c r="BE1910" s="24"/>
      <c r="BF1910" s="22"/>
      <c r="BG1910" s="22"/>
      <c r="BH1910" s="22"/>
      <c r="BI1910" s="22"/>
      <c r="BJ1910" s="22"/>
      <c r="BK1910" s="22"/>
      <c r="BL1910" s="22"/>
      <c r="BM1910" s="22"/>
      <c r="BN1910" s="22"/>
      <c r="BO1910" s="22"/>
      <c r="BP1910" s="22"/>
      <c r="BQ1910" s="22"/>
      <c r="BR1910" s="22"/>
      <c r="BS1910" s="22"/>
      <c r="BT1910" s="22"/>
      <c r="BU1910" s="22"/>
      <c r="BV1910" s="22"/>
      <c r="BW1910" s="22"/>
      <c r="BX1910" s="22"/>
      <c r="BY1910" s="22"/>
      <c r="BZ1910" s="22"/>
      <c r="CA1910" s="22"/>
      <c r="CB1910" s="22"/>
      <c r="CC1910" s="22"/>
      <c r="CD1910" s="22"/>
      <c r="CE1910" s="22"/>
      <c r="CF1910" s="22"/>
      <c r="CG1910" s="22"/>
      <c r="CH1910" s="22"/>
      <c r="CI1910" s="22"/>
      <c r="CJ1910" s="22"/>
      <c r="CK1910" s="24"/>
      <c r="CL1910" s="22"/>
      <c r="CM1910" s="22"/>
      <c r="CN1910" s="22"/>
      <c r="CO1910" s="22"/>
      <c r="CP1910" s="22"/>
      <c r="CQ1910" s="22"/>
      <c r="CR1910" s="22"/>
      <c r="CS1910" s="22"/>
      <c r="CT1910" s="22"/>
      <c r="CU1910" s="22"/>
      <c r="CV1910" s="22"/>
      <c r="CW1910" s="22"/>
      <c r="CX1910" s="22"/>
      <c r="CY1910" s="22"/>
      <c r="CZ1910" s="22"/>
      <c r="DA1910" s="22"/>
      <c r="DB1910" s="22"/>
      <c r="DC1910" s="22"/>
      <c r="DD1910" s="22"/>
      <c r="DE1910" s="22"/>
      <c r="DF1910" s="22"/>
      <c r="DG1910" s="22"/>
      <c r="DH1910" s="22"/>
      <c r="DI1910" s="22"/>
      <c r="DJ1910" s="22"/>
      <c r="DK1910" s="22"/>
      <c r="DL1910" s="22"/>
      <c r="DM1910" s="22"/>
      <c r="DN1910" s="22"/>
      <c r="DO1910" s="22"/>
      <c r="DP1910" s="22"/>
      <c r="DQ1910" s="24"/>
      <c r="DR1910" s="22"/>
      <c r="DS1910" s="22"/>
      <c r="DT1910" s="22"/>
      <c r="DU1910" s="22"/>
      <c r="DV1910" s="22"/>
      <c r="DW1910" s="22"/>
      <c r="DX1910" s="22"/>
      <c r="DY1910" s="22"/>
      <c r="DZ1910" s="22"/>
      <c r="EA1910" s="22"/>
      <c r="EB1910" s="22"/>
      <c r="EC1910" s="22"/>
      <c r="ED1910" s="22"/>
      <c r="EE1910" s="22"/>
      <c r="EF1910" s="22"/>
      <c r="EG1910" s="22"/>
      <c r="EH1910" s="22"/>
      <c r="EI1910" s="22"/>
      <c r="EJ1910" s="22"/>
      <c r="EK1910" s="22"/>
      <c r="EL1910" s="22"/>
      <c r="EM1910" s="22"/>
      <c r="EN1910" s="22"/>
      <c r="EO1910" s="22"/>
      <c r="EP1910" s="22"/>
      <c r="EQ1910" s="22"/>
      <c r="ER1910" s="22"/>
      <c r="ES1910" s="22"/>
      <c r="ET1910" s="22"/>
      <c r="EU1910" s="22"/>
      <c r="EV1910" s="22"/>
      <c r="EW1910" s="24"/>
      <c r="EX1910" s="22"/>
      <c r="EY1910" s="22"/>
      <c r="EZ1910" s="22"/>
      <c r="FA1910" s="22"/>
      <c r="FB1910" s="22"/>
      <c r="FC1910" s="22"/>
      <c r="FD1910" s="22"/>
      <c r="FE1910" s="22"/>
      <c r="FF1910" s="22"/>
      <c r="FG1910" s="22"/>
      <c r="FH1910" s="22"/>
      <c r="FI1910" s="22"/>
      <c r="FJ1910" s="22"/>
      <c r="FK1910" s="22"/>
      <c r="FL1910" s="22"/>
      <c r="FM1910" s="22"/>
      <c r="FN1910" s="22"/>
      <c r="FO1910" s="22"/>
      <c r="FP1910" s="22"/>
      <c r="FQ1910" s="22"/>
      <c r="FR1910" s="22"/>
      <c r="FS1910" s="22"/>
      <c r="FT1910" s="22"/>
      <c r="FU1910" s="22"/>
      <c r="FV1910" s="22"/>
      <c r="FW1910" s="22"/>
      <c r="FX1910" s="22"/>
      <c r="FY1910" s="22"/>
      <c r="FZ1910" s="22"/>
      <c r="GA1910" s="22"/>
      <c r="GB1910" s="22"/>
      <c r="GC1910" s="24"/>
      <c r="GD1910" s="22"/>
      <c r="GE1910" s="22"/>
      <c r="GF1910" s="22"/>
      <c r="GG1910" s="22"/>
      <c r="GH1910" s="22"/>
      <c r="GI1910" s="22"/>
      <c r="GJ1910" s="22"/>
      <c r="GK1910" s="22"/>
      <c r="GL1910" s="22"/>
      <c r="GM1910" s="22"/>
      <c r="GN1910" s="22"/>
      <c r="GO1910" s="22"/>
      <c r="GP1910" s="22"/>
      <c r="GQ1910" s="22"/>
      <c r="GR1910" s="22"/>
      <c r="GS1910" s="22"/>
      <c r="GT1910" s="22"/>
      <c r="GU1910" s="22"/>
      <c r="GV1910" s="22"/>
      <c r="GW1910" s="22"/>
      <c r="GX1910" s="22"/>
      <c r="GY1910" s="22"/>
      <c r="GZ1910" s="22"/>
      <c r="HA1910" s="22"/>
      <c r="HB1910" s="22"/>
      <c r="HC1910" s="22"/>
      <c r="HD1910" s="22"/>
      <c r="HE1910" s="22"/>
      <c r="HF1910" s="22"/>
      <c r="HG1910" s="22"/>
      <c r="HH1910" s="22"/>
      <c r="HI1910" s="24"/>
      <c r="HJ1910" s="22"/>
      <c r="HK1910" s="22"/>
      <c r="HL1910" s="22"/>
      <c r="HM1910" s="22"/>
      <c r="HN1910" s="22"/>
      <c r="HO1910" s="22"/>
      <c r="HP1910" s="22"/>
      <c r="HQ1910" s="22"/>
      <c r="HR1910" s="22"/>
      <c r="HS1910" s="22"/>
      <c r="HT1910" s="22"/>
      <c r="HU1910" s="22"/>
      <c r="HV1910" s="22"/>
      <c r="HW1910" s="22"/>
      <c r="HX1910" s="22"/>
      <c r="HY1910" s="22"/>
      <c r="HZ1910" s="22"/>
      <c r="IA1910" s="22"/>
      <c r="IB1910" s="22"/>
      <c r="IC1910" s="22"/>
      <c r="ID1910" s="22"/>
      <c r="IE1910" s="22"/>
      <c r="IF1910" s="22"/>
      <c r="IG1910" s="22"/>
      <c r="IH1910" s="22"/>
      <c r="II1910" s="22"/>
      <c r="IJ1910" s="22"/>
      <c r="IK1910" s="22"/>
      <c r="IL1910" s="22"/>
      <c r="IM1910" s="22"/>
      <c r="IN1910" s="22"/>
      <c r="IO1910" s="24"/>
      <c r="IP1910" s="22"/>
      <c r="IQ1910" s="22"/>
      <c r="IR1910" s="22"/>
      <c r="IS1910" s="22"/>
      <c r="IT1910" s="22"/>
      <c r="IU1910" s="22"/>
      <c r="IV1910" s="22"/>
      <c r="IW1910" s="22"/>
      <c r="IX1910" s="22"/>
      <c r="IY1910" s="22"/>
      <c r="IZ1910" s="22"/>
      <c r="JA1910" s="22"/>
      <c r="JB1910" s="22"/>
      <c r="JC1910" s="22"/>
      <c r="JD1910" s="22"/>
      <c r="JE1910" s="22"/>
      <c r="JF1910" s="22"/>
      <c r="JG1910" s="22"/>
      <c r="JH1910" s="22"/>
      <c r="JI1910" s="22"/>
      <c r="JJ1910" s="22"/>
      <c r="JK1910" s="22"/>
      <c r="JL1910" s="22"/>
      <c r="JM1910" s="22"/>
      <c r="JN1910" s="22"/>
      <c r="JO1910" s="22"/>
      <c r="JP1910" s="22"/>
      <c r="JQ1910" s="22"/>
      <c r="JR1910" s="22"/>
      <c r="JS1910" s="22"/>
      <c r="JT1910" s="22"/>
      <c r="JU1910" s="24"/>
      <c r="JV1910" s="22"/>
      <c r="JW1910" s="22"/>
      <c r="JX1910" s="22"/>
      <c r="JY1910" s="22"/>
      <c r="JZ1910" s="22"/>
      <c r="KA1910" s="22"/>
      <c r="KB1910" s="22"/>
      <c r="KC1910" s="22"/>
      <c r="KD1910" s="22"/>
      <c r="KE1910" s="22"/>
      <c r="KF1910" s="22"/>
      <c r="KG1910" s="22"/>
      <c r="KH1910" s="22"/>
      <c r="KI1910" s="22"/>
      <c r="KJ1910" s="22"/>
      <c r="KK1910" s="22"/>
      <c r="KL1910" s="22"/>
      <c r="KM1910" s="22"/>
      <c r="KN1910" s="22"/>
      <c r="KO1910" s="22"/>
      <c r="KP1910" s="22"/>
      <c r="KQ1910" s="22"/>
      <c r="KR1910" s="22"/>
      <c r="KS1910" s="22"/>
      <c r="KT1910" s="22"/>
      <c r="KU1910" s="22"/>
      <c r="KV1910" s="22"/>
      <c r="KW1910" s="22"/>
      <c r="KX1910" s="22"/>
      <c r="KY1910" s="22"/>
      <c r="KZ1910" s="22"/>
      <c r="LA1910" s="24"/>
      <c r="LB1910" s="22"/>
      <c r="LC1910" s="22"/>
      <c r="LD1910" s="22"/>
      <c r="LE1910" s="22"/>
      <c r="LF1910" s="22"/>
      <c r="LG1910" s="22"/>
      <c r="LH1910" s="22"/>
      <c r="LI1910" s="22"/>
      <c r="LJ1910" s="22"/>
      <c r="LK1910" s="22"/>
      <c r="LL1910" s="22"/>
      <c r="LM1910" s="22"/>
      <c r="LN1910" s="22"/>
      <c r="LO1910" s="22"/>
      <c r="LP1910" s="22"/>
      <c r="LQ1910" s="22"/>
      <c r="LR1910" s="22"/>
      <c r="LS1910" s="22"/>
      <c r="LT1910" s="22"/>
      <c r="LU1910" s="22"/>
      <c r="LV1910" s="22"/>
      <c r="LW1910" s="22"/>
      <c r="LX1910" s="22"/>
      <c r="LY1910" s="22"/>
      <c r="LZ1910" s="22"/>
      <c r="MA1910" s="22"/>
      <c r="MB1910" s="22"/>
      <c r="MC1910" s="22"/>
      <c r="MD1910" s="22"/>
      <c r="ME1910" s="22"/>
      <c r="MF1910" s="22"/>
      <c r="MG1910" s="24"/>
      <c r="MH1910" s="22"/>
      <c r="MI1910" s="22"/>
      <c r="MJ1910" s="22"/>
      <c r="MK1910" s="22"/>
      <c r="ML1910" s="22"/>
      <c r="MM1910" s="22"/>
      <c r="MN1910" s="22"/>
      <c r="MO1910" s="22"/>
      <c r="MP1910" s="22"/>
      <c r="MQ1910" s="22"/>
      <c r="MR1910" s="22"/>
      <c r="MS1910" s="22"/>
      <c r="MT1910" s="22"/>
      <c r="MU1910" s="22"/>
      <c r="MV1910" s="22"/>
      <c r="MW1910" s="22"/>
      <c r="MX1910" s="22"/>
      <c r="MY1910" s="22"/>
      <c r="MZ1910" s="22"/>
      <c r="NA1910" s="22"/>
      <c r="NB1910" s="22"/>
      <c r="NC1910" s="22"/>
      <c r="ND1910" s="22"/>
      <c r="NE1910" s="22"/>
      <c r="NF1910" s="22"/>
      <c r="NG1910" s="22"/>
      <c r="NH1910" s="22"/>
      <c r="NI1910" s="22"/>
      <c r="NJ1910" s="22"/>
      <c r="NK1910" s="22"/>
      <c r="NL1910" s="22"/>
      <c r="NM1910" s="24"/>
      <c r="NN1910" s="22"/>
      <c r="NO1910" s="22"/>
      <c r="NP1910" s="22"/>
      <c r="NQ1910" s="22"/>
      <c r="NR1910" s="22"/>
      <c r="NS1910" s="22"/>
      <c r="NT1910" s="22"/>
      <c r="NU1910" s="22"/>
      <c r="NV1910" s="22"/>
      <c r="NW1910" s="22"/>
      <c r="NX1910" s="22"/>
      <c r="NY1910" s="22"/>
      <c r="NZ1910" s="22"/>
      <c r="OA1910" s="22"/>
      <c r="OB1910" s="22"/>
      <c r="OC1910" s="22"/>
      <c r="OD1910" s="22"/>
      <c r="OE1910" s="22"/>
      <c r="OF1910" s="22"/>
      <c r="OG1910" s="22"/>
      <c r="OH1910" s="22"/>
      <c r="OI1910" s="22"/>
      <c r="OJ1910" s="22"/>
      <c r="OK1910" s="22"/>
      <c r="OL1910" s="22"/>
      <c r="OM1910" s="22"/>
      <c r="ON1910" s="22"/>
      <c r="OO1910" s="22"/>
      <c r="OP1910" s="22"/>
      <c r="OQ1910" s="22"/>
      <c r="OR1910" s="22"/>
    </row>
    <row r="1911" spans="1:408" ht="15" thickBot="1">
      <c r="A1911" s="1" t="str">
        <f t="shared" si="50"/>
        <v>-179</v>
      </c>
      <c r="B1911" s="12" t="str">
        <f t="shared" si="52"/>
        <v/>
      </c>
      <c r="C1911" s="13"/>
      <c r="D1911" s="14"/>
      <c r="E1911" s="15"/>
      <c r="F1911" s="15"/>
      <c r="G1911" s="15">
        <f t="shared" si="51"/>
        <v>0</v>
      </c>
      <c r="H1911" s="16"/>
      <c r="I1911" s="14"/>
      <c r="J1911" s="17"/>
      <c r="K1911" s="78"/>
      <c r="L1911" s="18"/>
      <c r="M1911" s="18"/>
      <c r="N1911" s="16" t="e">
        <f t="shared" ca="1" si="55"/>
        <v>#NAME?</v>
      </c>
      <c r="O1911" s="19"/>
      <c r="P1911" s="19"/>
      <c r="Q1911" s="20"/>
      <c r="R1911" s="21" t="e">
        <f t="array" ref="R1911">VLOOKUP(C1911,DB!A:D,2,FALSE)</f>
        <v>#N/A</v>
      </c>
      <c r="S1911" s="21" t="e">
        <f t="array" ref="S1911">VLOOKUP(C1911,DB!A:D,3,FALSE)</f>
        <v>#N/A</v>
      </c>
      <c r="T1911" s="22" t="s">
        <v>19</v>
      </c>
      <c r="U1911" s="1" t="str">
        <f t="shared" si="53"/>
        <v/>
      </c>
      <c r="V1911" s="23" t="e">
        <f t="shared" ca="1" si="54"/>
        <v>#NAME?</v>
      </c>
      <c r="X1911" s="24" t="e">
        <f>VLOOKUP(CONCATENATE(C1911,D1911),'Honor 2025'!A:D,4,FALSE)</f>
        <v>#N/A</v>
      </c>
      <c r="Y1911" s="24"/>
      <c r="Z1911" s="22"/>
      <c r="AA1911" s="22"/>
      <c r="AB1911" s="22"/>
      <c r="AC1911" s="22"/>
      <c r="AD1911" s="22"/>
      <c r="AE1911" s="22"/>
      <c r="AF1911" s="22"/>
      <c r="AG1911" s="22"/>
      <c r="AH1911" s="22"/>
      <c r="AI1911" s="22"/>
      <c r="AJ1911" s="22"/>
      <c r="AK1911" s="22"/>
      <c r="AL1911" s="22"/>
      <c r="AM1911" s="22"/>
      <c r="AN1911" s="22"/>
      <c r="AO1911" s="22"/>
      <c r="AP1911" s="22"/>
      <c r="AQ1911" s="22"/>
      <c r="AR1911" s="22"/>
      <c r="AS1911" s="22"/>
      <c r="AT1911" s="22"/>
      <c r="AU1911" s="22"/>
      <c r="AV1911" s="22"/>
      <c r="AW1911" s="22"/>
      <c r="AX1911" s="22"/>
      <c r="AY1911" s="22"/>
      <c r="AZ1911" s="22"/>
      <c r="BA1911" s="22"/>
      <c r="BB1911" s="22"/>
      <c r="BC1911" s="22"/>
      <c r="BD1911" s="22"/>
      <c r="BE1911" s="24"/>
      <c r="BF1911" s="22"/>
      <c r="BG1911" s="22"/>
      <c r="BH1911" s="22"/>
      <c r="BI1911" s="22"/>
      <c r="BJ1911" s="22"/>
      <c r="BK1911" s="22"/>
      <c r="BL1911" s="22"/>
      <c r="BM1911" s="22"/>
      <c r="BN1911" s="22"/>
      <c r="BO1911" s="22"/>
      <c r="BP1911" s="22"/>
      <c r="BQ1911" s="22"/>
      <c r="BR1911" s="22"/>
      <c r="BS1911" s="22"/>
      <c r="BT1911" s="22"/>
      <c r="BU1911" s="22"/>
      <c r="BV1911" s="22"/>
      <c r="BW1911" s="22"/>
      <c r="BX1911" s="22"/>
      <c r="BY1911" s="22"/>
      <c r="BZ1911" s="22"/>
      <c r="CA1911" s="22"/>
      <c r="CB1911" s="22"/>
      <c r="CC1911" s="22"/>
      <c r="CD1911" s="22"/>
      <c r="CE1911" s="22"/>
      <c r="CF1911" s="22"/>
      <c r="CG1911" s="22"/>
      <c r="CH1911" s="22"/>
      <c r="CI1911" s="22"/>
      <c r="CJ1911" s="22"/>
      <c r="CK1911" s="24"/>
      <c r="CL1911" s="22"/>
      <c r="CM1911" s="22"/>
      <c r="CN1911" s="22"/>
      <c r="CO1911" s="22"/>
      <c r="CP1911" s="22"/>
      <c r="CQ1911" s="22"/>
      <c r="CR1911" s="22"/>
      <c r="CS1911" s="22"/>
      <c r="CT1911" s="22"/>
      <c r="CU1911" s="22"/>
      <c r="CV1911" s="22"/>
      <c r="CW1911" s="22"/>
      <c r="CX1911" s="22"/>
      <c r="CY1911" s="22"/>
      <c r="CZ1911" s="22"/>
      <c r="DA1911" s="22"/>
      <c r="DB1911" s="22"/>
      <c r="DC1911" s="22"/>
      <c r="DD1911" s="22"/>
      <c r="DE1911" s="22"/>
      <c r="DF1911" s="22"/>
      <c r="DG1911" s="22"/>
      <c r="DH1911" s="22"/>
      <c r="DI1911" s="22"/>
      <c r="DJ1911" s="22"/>
      <c r="DK1911" s="22"/>
      <c r="DL1911" s="22"/>
      <c r="DM1911" s="22"/>
      <c r="DN1911" s="22"/>
      <c r="DO1911" s="22"/>
      <c r="DP1911" s="22"/>
      <c r="DQ1911" s="24"/>
      <c r="DR1911" s="22"/>
      <c r="DS1911" s="22"/>
      <c r="DT1911" s="22"/>
      <c r="DU1911" s="22"/>
      <c r="DV1911" s="22"/>
      <c r="DW1911" s="22"/>
      <c r="DX1911" s="22"/>
      <c r="DY1911" s="22"/>
      <c r="DZ1911" s="22"/>
      <c r="EA1911" s="22"/>
      <c r="EB1911" s="22"/>
      <c r="EC1911" s="22"/>
      <c r="ED1911" s="22"/>
      <c r="EE1911" s="22"/>
      <c r="EF1911" s="22"/>
      <c r="EG1911" s="22"/>
      <c r="EH1911" s="22"/>
      <c r="EI1911" s="22"/>
      <c r="EJ1911" s="22"/>
      <c r="EK1911" s="22"/>
      <c r="EL1911" s="22"/>
      <c r="EM1911" s="22"/>
      <c r="EN1911" s="22"/>
      <c r="EO1911" s="22"/>
      <c r="EP1911" s="22"/>
      <c r="EQ1911" s="22"/>
      <c r="ER1911" s="22"/>
      <c r="ES1911" s="22"/>
      <c r="ET1911" s="22"/>
      <c r="EU1911" s="22"/>
      <c r="EV1911" s="22"/>
      <c r="EW1911" s="24"/>
      <c r="EX1911" s="22"/>
      <c r="EY1911" s="22"/>
      <c r="EZ1911" s="22"/>
      <c r="FA1911" s="22"/>
      <c r="FB1911" s="22"/>
      <c r="FC1911" s="22"/>
      <c r="FD1911" s="22"/>
      <c r="FE1911" s="22"/>
      <c r="FF1911" s="22"/>
      <c r="FG1911" s="22"/>
      <c r="FH1911" s="22"/>
      <c r="FI1911" s="22"/>
      <c r="FJ1911" s="22"/>
      <c r="FK1911" s="22"/>
      <c r="FL1911" s="22"/>
      <c r="FM1911" s="22"/>
      <c r="FN1911" s="22"/>
      <c r="FO1911" s="22"/>
      <c r="FP1911" s="22"/>
      <c r="FQ1911" s="22"/>
      <c r="FR1911" s="22"/>
      <c r="FS1911" s="22"/>
      <c r="FT1911" s="22"/>
      <c r="FU1911" s="22"/>
      <c r="FV1911" s="22"/>
      <c r="FW1911" s="22"/>
      <c r="FX1911" s="22"/>
      <c r="FY1911" s="22"/>
      <c r="FZ1911" s="22"/>
      <c r="GA1911" s="22"/>
      <c r="GB1911" s="22"/>
      <c r="GC1911" s="24"/>
      <c r="GD1911" s="22"/>
      <c r="GE1911" s="22"/>
      <c r="GF1911" s="22"/>
      <c r="GG1911" s="22"/>
      <c r="GH1911" s="22"/>
      <c r="GI1911" s="22"/>
      <c r="GJ1911" s="22"/>
      <c r="GK1911" s="22"/>
      <c r="GL1911" s="22"/>
      <c r="GM1911" s="22"/>
      <c r="GN1911" s="22"/>
      <c r="GO1911" s="22"/>
      <c r="GP1911" s="22"/>
      <c r="GQ1911" s="22"/>
      <c r="GR1911" s="22"/>
      <c r="GS1911" s="22"/>
      <c r="GT1911" s="22"/>
      <c r="GU1911" s="22"/>
      <c r="GV1911" s="22"/>
      <c r="GW1911" s="22"/>
      <c r="GX1911" s="22"/>
      <c r="GY1911" s="22"/>
      <c r="GZ1911" s="22"/>
      <c r="HA1911" s="22"/>
      <c r="HB1911" s="22"/>
      <c r="HC1911" s="22"/>
      <c r="HD1911" s="22"/>
      <c r="HE1911" s="22"/>
      <c r="HF1911" s="22"/>
      <c r="HG1911" s="22"/>
      <c r="HH1911" s="22"/>
      <c r="HI1911" s="24"/>
      <c r="HJ1911" s="22"/>
      <c r="HK1911" s="22"/>
      <c r="HL1911" s="22"/>
      <c r="HM1911" s="22"/>
      <c r="HN1911" s="22"/>
      <c r="HO1911" s="22"/>
      <c r="HP1911" s="22"/>
      <c r="HQ1911" s="22"/>
      <c r="HR1911" s="22"/>
      <c r="HS1911" s="22"/>
      <c r="HT1911" s="22"/>
      <c r="HU1911" s="22"/>
      <c r="HV1911" s="22"/>
      <c r="HW1911" s="22"/>
      <c r="HX1911" s="22"/>
      <c r="HY1911" s="22"/>
      <c r="HZ1911" s="22"/>
      <c r="IA1911" s="22"/>
      <c r="IB1911" s="22"/>
      <c r="IC1911" s="22"/>
      <c r="ID1911" s="22"/>
      <c r="IE1911" s="22"/>
      <c r="IF1911" s="22"/>
      <c r="IG1911" s="22"/>
      <c r="IH1911" s="22"/>
      <c r="II1911" s="22"/>
      <c r="IJ1911" s="22"/>
      <c r="IK1911" s="22"/>
      <c r="IL1911" s="22"/>
      <c r="IM1911" s="22"/>
      <c r="IN1911" s="22"/>
      <c r="IO1911" s="24"/>
      <c r="IP1911" s="22"/>
      <c r="IQ1911" s="22"/>
      <c r="IR1911" s="22"/>
      <c r="IS1911" s="22"/>
      <c r="IT1911" s="22"/>
      <c r="IU1911" s="22"/>
      <c r="IV1911" s="22"/>
      <c r="IW1911" s="22"/>
      <c r="IX1911" s="22"/>
      <c r="IY1911" s="22"/>
      <c r="IZ1911" s="22"/>
      <c r="JA1911" s="22"/>
      <c r="JB1911" s="22"/>
      <c r="JC1911" s="22"/>
      <c r="JD1911" s="22"/>
      <c r="JE1911" s="22"/>
      <c r="JF1911" s="22"/>
      <c r="JG1911" s="22"/>
      <c r="JH1911" s="22"/>
      <c r="JI1911" s="22"/>
      <c r="JJ1911" s="22"/>
      <c r="JK1911" s="22"/>
      <c r="JL1911" s="22"/>
      <c r="JM1911" s="22"/>
      <c r="JN1911" s="22"/>
      <c r="JO1911" s="22"/>
      <c r="JP1911" s="22"/>
      <c r="JQ1911" s="22"/>
      <c r="JR1911" s="22"/>
      <c r="JS1911" s="22"/>
      <c r="JT1911" s="22"/>
      <c r="JU1911" s="24"/>
      <c r="JV1911" s="22"/>
      <c r="JW1911" s="22"/>
      <c r="JX1911" s="22"/>
      <c r="JY1911" s="22"/>
      <c r="JZ1911" s="22"/>
      <c r="KA1911" s="22"/>
      <c r="KB1911" s="22"/>
      <c r="KC1911" s="22"/>
      <c r="KD1911" s="22"/>
      <c r="KE1911" s="22"/>
      <c r="KF1911" s="22"/>
      <c r="KG1911" s="22"/>
      <c r="KH1911" s="22"/>
      <c r="KI1911" s="22"/>
      <c r="KJ1911" s="22"/>
      <c r="KK1911" s="22"/>
      <c r="KL1911" s="22"/>
      <c r="KM1911" s="22"/>
      <c r="KN1911" s="22"/>
      <c r="KO1911" s="22"/>
      <c r="KP1911" s="22"/>
      <c r="KQ1911" s="22"/>
      <c r="KR1911" s="22"/>
      <c r="KS1911" s="22"/>
      <c r="KT1911" s="22"/>
      <c r="KU1911" s="22"/>
      <c r="KV1911" s="22"/>
      <c r="KW1911" s="22"/>
      <c r="KX1911" s="22"/>
      <c r="KY1911" s="22"/>
      <c r="KZ1911" s="22"/>
      <c r="LA1911" s="24"/>
      <c r="LB1911" s="22"/>
      <c r="LC1911" s="22"/>
      <c r="LD1911" s="22"/>
      <c r="LE1911" s="22"/>
      <c r="LF1911" s="22"/>
      <c r="LG1911" s="22"/>
      <c r="LH1911" s="22"/>
      <c r="LI1911" s="22"/>
      <c r="LJ1911" s="22"/>
      <c r="LK1911" s="22"/>
      <c r="LL1911" s="22"/>
      <c r="LM1911" s="22"/>
      <c r="LN1911" s="22"/>
      <c r="LO1911" s="22"/>
      <c r="LP1911" s="22"/>
      <c r="LQ1911" s="22"/>
      <c r="LR1911" s="22"/>
      <c r="LS1911" s="22"/>
      <c r="LT1911" s="22"/>
      <c r="LU1911" s="22"/>
      <c r="LV1911" s="22"/>
      <c r="LW1911" s="22"/>
      <c r="LX1911" s="22"/>
      <c r="LY1911" s="22"/>
      <c r="LZ1911" s="22"/>
      <c r="MA1911" s="22"/>
      <c r="MB1911" s="22"/>
      <c r="MC1911" s="22"/>
      <c r="MD1911" s="22"/>
      <c r="ME1911" s="22"/>
      <c r="MF1911" s="22"/>
      <c r="MG1911" s="24"/>
      <c r="MH1911" s="22"/>
      <c r="MI1911" s="22"/>
      <c r="MJ1911" s="22"/>
      <c r="MK1911" s="22"/>
      <c r="ML1911" s="22"/>
      <c r="MM1911" s="22"/>
      <c r="MN1911" s="22"/>
      <c r="MO1911" s="22"/>
      <c r="MP1911" s="22"/>
      <c r="MQ1911" s="22"/>
      <c r="MR1911" s="22"/>
      <c r="MS1911" s="22"/>
      <c r="MT1911" s="22"/>
      <c r="MU1911" s="22"/>
      <c r="MV1911" s="22"/>
      <c r="MW1911" s="22"/>
      <c r="MX1911" s="22"/>
      <c r="MY1911" s="22"/>
      <c r="MZ1911" s="22"/>
      <c r="NA1911" s="22"/>
      <c r="NB1911" s="22"/>
      <c r="NC1911" s="22"/>
      <c r="ND1911" s="22"/>
      <c r="NE1911" s="22"/>
      <c r="NF1911" s="22"/>
      <c r="NG1911" s="22"/>
      <c r="NH1911" s="22"/>
      <c r="NI1911" s="22"/>
      <c r="NJ1911" s="22"/>
      <c r="NK1911" s="22"/>
      <c r="NL1911" s="22"/>
      <c r="NM1911" s="24"/>
      <c r="NN1911" s="22"/>
      <c r="NO1911" s="22"/>
      <c r="NP1911" s="22"/>
      <c r="NQ1911" s="22"/>
      <c r="NR1911" s="22"/>
      <c r="NS1911" s="22"/>
      <c r="NT1911" s="22"/>
      <c r="NU1911" s="22"/>
      <c r="NV1911" s="22"/>
      <c r="NW1911" s="22"/>
      <c r="NX1911" s="22"/>
      <c r="NY1911" s="22"/>
      <c r="NZ1911" s="22"/>
      <c r="OA1911" s="22"/>
      <c r="OB1911" s="22"/>
      <c r="OC1911" s="22"/>
      <c r="OD1911" s="22"/>
      <c r="OE1911" s="22"/>
      <c r="OF1911" s="22"/>
      <c r="OG1911" s="22"/>
      <c r="OH1911" s="22"/>
      <c r="OI1911" s="22"/>
      <c r="OJ1911" s="22"/>
      <c r="OK1911" s="22"/>
      <c r="OL1911" s="22"/>
      <c r="OM1911" s="22"/>
      <c r="ON1911" s="22"/>
      <c r="OO1911" s="22"/>
      <c r="OP1911" s="22"/>
      <c r="OQ1911" s="22"/>
      <c r="OR1911" s="22"/>
    </row>
    <row r="1912" spans="1:408" ht="15" thickBot="1">
      <c r="A1912" s="1" t="str">
        <f t="shared" si="50"/>
        <v>-180</v>
      </c>
      <c r="B1912" s="12" t="str">
        <f t="shared" si="52"/>
        <v/>
      </c>
      <c r="C1912" s="13"/>
      <c r="D1912" s="14"/>
      <c r="E1912" s="15"/>
      <c r="F1912" s="15"/>
      <c r="G1912" s="15">
        <f t="shared" si="51"/>
        <v>0</v>
      </c>
      <c r="H1912" s="16"/>
      <c r="I1912" s="14"/>
      <c r="J1912" s="17"/>
      <c r="K1912" s="79"/>
      <c r="L1912" s="18"/>
      <c r="M1912" s="18"/>
      <c r="N1912" s="16" t="e">
        <f t="shared" ca="1" si="55"/>
        <v>#NAME?</v>
      </c>
      <c r="O1912" s="19"/>
      <c r="P1912" s="19"/>
      <c r="Q1912" s="20"/>
      <c r="R1912" s="21" t="e">
        <f t="array" ref="R1912">VLOOKUP(C1912,DB!A:D,2,FALSE)</f>
        <v>#N/A</v>
      </c>
      <c r="S1912" s="21" t="e">
        <f t="array" ref="S1912">VLOOKUP(C1912,DB!A:D,3,FALSE)</f>
        <v>#N/A</v>
      </c>
      <c r="T1912" s="22" t="s">
        <v>19</v>
      </c>
      <c r="U1912" s="1" t="str">
        <f t="shared" si="53"/>
        <v/>
      </c>
      <c r="V1912" s="23" t="e">
        <f t="shared" ca="1" si="54"/>
        <v>#NAME?</v>
      </c>
      <c r="X1912" s="24" t="e">
        <f>VLOOKUP(CONCATENATE(C1912,D1912),'Honor 2025'!A:D,4,FALSE)</f>
        <v>#N/A</v>
      </c>
      <c r="Y1912" s="24"/>
      <c r="Z1912" s="22"/>
      <c r="AA1912" s="22"/>
      <c r="AB1912" s="22"/>
      <c r="AC1912" s="22"/>
      <c r="AD1912" s="22"/>
      <c r="AE1912" s="22"/>
      <c r="AF1912" s="22"/>
      <c r="AG1912" s="22"/>
      <c r="AH1912" s="22"/>
      <c r="AI1912" s="22"/>
      <c r="AJ1912" s="22"/>
      <c r="AK1912" s="22"/>
      <c r="AL1912" s="22"/>
      <c r="AM1912" s="22"/>
      <c r="AN1912" s="22"/>
      <c r="AO1912" s="22"/>
      <c r="AP1912" s="22"/>
      <c r="AQ1912" s="22"/>
      <c r="AR1912" s="22"/>
      <c r="AS1912" s="22"/>
      <c r="AT1912" s="22"/>
      <c r="AU1912" s="22"/>
      <c r="AV1912" s="22"/>
      <c r="AW1912" s="22"/>
      <c r="AX1912" s="22"/>
      <c r="AY1912" s="22"/>
      <c r="AZ1912" s="22"/>
      <c r="BA1912" s="22"/>
      <c r="BB1912" s="22"/>
      <c r="BC1912" s="22"/>
      <c r="BD1912" s="22"/>
      <c r="BE1912" s="24"/>
      <c r="BF1912" s="22"/>
      <c r="BG1912" s="22"/>
      <c r="BH1912" s="22"/>
      <c r="BI1912" s="22"/>
      <c r="BJ1912" s="22"/>
      <c r="BK1912" s="22"/>
      <c r="BL1912" s="22"/>
      <c r="BM1912" s="22"/>
      <c r="BN1912" s="22"/>
      <c r="BO1912" s="22"/>
      <c r="BP1912" s="22"/>
      <c r="BQ1912" s="22"/>
      <c r="BR1912" s="22"/>
      <c r="BS1912" s="22"/>
      <c r="BT1912" s="22"/>
      <c r="BU1912" s="22"/>
      <c r="BV1912" s="22"/>
      <c r="BW1912" s="22"/>
      <c r="BX1912" s="22"/>
      <c r="BY1912" s="22"/>
      <c r="BZ1912" s="22"/>
      <c r="CA1912" s="22"/>
      <c r="CB1912" s="22"/>
      <c r="CC1912" s="22"/>
      <c r="CD1912" s="22"/>
      <c r="CE1912" s="22"/>
      <c r="CF1912" s="22"/>
      <c r="CG1912" s="22"/>
      <c r="CH1912" s="22"/>
      <c r="CI1912" s="22"/>
      <c r="CJ1912" s="22"/>
      <c r="CK1912" s="24"/>
      <c r="CL1912" s="22"/>
      <c r="CM1912" s="22"/>
      <c r="CN1912" s="22"/>
      <c r="CO1912" s="22"/>
      <c r="CP1912" s="22"/>
      <c r="CQ1912" s="22"/>
      <c r="CR1912" s="22"/>
      <c r="CS1912" s="22"/>
      <c r="CT1912" s="22"/>
      <c r="CU1912" s="22"/>
      <c r="CV1912" s="22"/>
      <c r="CW1912" s="22"/>
      <c r="CX1912" s="22"/>
      <c r="CY1912" s="22"/>
      <c r="CZ1912" s="22"/>
      <c r="DA1912" s="22"/>
      <c r="DB1912" s="22"/>
      <c r="DC1912" s="22"/>
      <c r="DD1912" s="22"/>
      <c r="DE1912" s="22"/>
      <c r="DF1912" s="22"/>
      <c r="DG1912" s="22"/>
      <c r="DH1912" s="22"/>
      <c r="DI1912" s="22"/>
      <c r="DJ1912" s="22"/>
      <c r="DK1912" s="22"/>
      <c r="DL1912" s="22"/>
      <c r="DM1912" s="22"/>
      <c r="DN1912" s="22"/>
      <c r="DO1912" s="22"/>
      <c r="DP1912" s="22"/>
      <c r="DQ1912" s="24"/>
      <c r="DR1912" s="22"/>
      <c r="DS1912" s="22"/>
      <c r="DT1912" s="22"/>
      <c r="DU1912" s="22"/>
      <c r="DV1912" s="22"/>
      <c r="DW1912" s="22"/>
      <c r="DX1912" s="22"/>
      <c r="DY1912" s="22"/>
      <c r="DZ1912" s="22"/>
      <c r="EA1912" s="22"/>
      <c r="EB1912" s="22"/>
      <c r="EC1912" s="22"/>
      <c r="ED1912" s="22"/>
      <c r="EE1912" s="22"/>
      <c r="EF1912" s="22"/>
      <c r="EG1912" s="22"/>
      <c r="EH1912" s="22"/>
      <c r="EI1912" s="22"/>
      <c r="EJ1912" s="22"/>
      <c r="EK1912" s="22"/>
      <c r="EL1912" s="22"/>
      <c r="EM1912" s="22"/>
      <c r="EN1912" s="22"/>
      <c r="EO1912" s="22"/>
      <c r="EP1912" s="22"/>
      <c r="EQ1912" s="22"/>
      <c r="ER1912" s="22"/>
      <c r="ES1912" s="22"/>
      <c r="ET1912" s="22"/>
      <c r="EU1912" s="22"/>
      <c r="EV1912" s="22"/>
      <c r="EW1912" s="24"/>
      <c r="EX1912" s="22"/>
      <c r="EY1912" s="22"/>
      <c r="EZ1912" s="22"/>
      <c r="FA1912" s="22"/>
      <c r="FB1912" s="22"/>
      <c r="FC1912" s="22"/>
      <c r="FD1912" s="22"/>
      <c r="FE1912" s="22"/>
      <c r="FF1912" s="22"/>
      <c r="FG1912" s="22"/>
      <c r="FH1912" s="22"/>
      <c r="FI1912" s="22"/>
      <c r="FJ1912" s="22"/>
      <c r="FK1912" s="22"/>
      <c r="FL1912" s="22"/>
      <c r="FM1912" s="22"/>
      <c r="FN1912" s="22"/>
      <c r="FO1912" s="22"/>
      <c r="FP1912" s="22"/>
      <c r="FQ1912" s="22"/>
      <c r="FR1912" s="22"/>
      <c r="FS1912" s="22"/>
      <c r="FT1912" s="22"/>
      <c r="FU1912" s="22"/>
      <c r="FV1912" s="22"/>
      <c r="FW1912" s="22"/>
      <c r="FX1912" s="22"/>
      <c r="FY1912" s="22"/>
      <c r="FZ1912" s="22"/>
      <c r="GA1912" s="22"/>
      <c r="GB1912" s="22"/>
      <c r="GC1912" s="24"/>
      <c r="GD1912" s="22"/>
      <c r="GE1912" s="22"/>
      <c r="GF1912" s="22"/>
      <c r="GG1912" s="22"/>
      <c r="GH1912" s="22"/>
      <c r="GI1912" s="22"/>
      <c r="GJ1912" s="22"/>
      <c r="GK1912" s="22"/>
      <c r="GL1912" s="22"/>
      <c r="GM1912" s="22"/>
      <c r="GN1912" s="22"/>
      <c r="GO1912" s="22"/>
      <c r="GP1912" s="22"/>
      <c r="GQ1912" s="22"/>
      <c r="GR1912" s="22"/>
      <c r="GS1912" s="22"/>
      <c r="GT1912" s="22"/>
      <c r="GU1912" s="22"/>
      <c r="GV1912" s="22"/>
      <c r="GW1912" s="22"/>
      <c r="GX1912" s="22"/>
      <c r="GY1912" s="22"/>
      <c r="GZ1912" s="22"/>
      <c r="HA1912" s="22"/>
      <c r="HB1912" s="22"/>
      <c r="HC1912" s="22"/>
      <c r="HD1912" s="22"/>
      <c r="HE1912" s="22"/>
      <c r="HF1912" s="22"/>
      <c r="HG1912" s="22"/>
      <c r="HH1912" s="22"/>
      <c r="HI1912" s="24"/>
      <c r="HJ1912" s="22"/>
      <c r="HK1912" s="22"/>
      <c r="HL1912" s="22"/>
      <c r="HM1912" s="22"/>
      <c r="HN1912" s="22"/>
      <c r="HO1912" s="22"/>
      <c r="HP1912" s="22"/>
      <c r="HQ1912" s="22"/>
      <c r="HR1912" s="22"/>
      <c r="HS1912" s="22"/>
      <c r="HT1912" s="22"/>
      <c r="HU1912" s="22"/>
      <c r="HV1912" s="22"/>
      <c r="HW1912" s="22"/>
      <c r="HX1912" s="22"/>
      <c r="HY1912" s="22"/>
      <c r="HZ1912" s="22"/>
      <c r="IA1912" s="22"/>
      <c r="IB1912" s="22"/>
      <c r="IC1912" s="22"/>
      <c r="ID1912" s="22"/>
      <c r="IE1912" s="22"/>
      <c r="IF1912" s="22"/>
      <c r="IG1912" s="22"/>
      <c r="IH1912" s="22"/>
      <c r="II1912" s="22"/>
      <c r="IJ1912" s="22"/>
      <c r="IK1912" s="22"/>
      <c r="IL1912" s="22"/>
      <c r="IM1912" s="22"/>
      <c r="IN1912" s="22"/>
      <c r="IO1912" s="24"/>
      <c r="IP1912" s="22"/>
      <c r="IQ1912" s="22"/>
      <c r="IR1912" s="22"/>
      <c r="IS1912" s="22"/>
      <c r="IT1912" s="22"/>
      <c r="IU1912" s="22"/>
      <c r="IV1912" s="22"/>
      <c r="IW1912" s="22"/>
      <c r="IX1912" s="22"/>
      <c r="IY1912" s="22"/>
      <c r="IZ1912" s="22"/>
      <c r="JA1912" s="22"/>
      <c r="JB1912" s="22"/>
      <c r="JC1912" s="22"/>
      <c r="JD1912" s="22"/>
      <c r="JE1912" s="22"/>
      <c r="JF1912" s="22"/>
      <c r="JG1912" s="22"/>
      <c r="JH1912" s="22"/>
      <c r="JI1912" s="22"/>
      <c r="JJ1912" s="22"/>
      <c r="JK1912" s="22"/>
      <c r="JL1912" s="22"/>
      <c r="JM1912" s="22"/>
      <c r="JN1912" s="22"/>
      <c r="JO1912" s="22"/>
      <c r="JP1912" s="22"/>
      <c r="JQ1912" s="22"/>
      <c r="JR1912" s="22"/>
      <c r="JS1912" s="22"/>
      <c r="JT1912" s="22"/>
      <c r="JU1912" s="24"/>
      <c r="JV1912" s="22"/>
      <c r="JW1912" s="22"/>
      <c r="JX1912" s="22"/>
      <c r="JY1912" s="22"/>
      <c r="JZ1912" s="22"/>
      <c r="KA1912" s="22"/>
      <c r="KB1912" s="22"/>
      <c r="KC1912" s="22"/>
      <c r="KD1912" s="22"/>
      <c r="KE1912" s="22"/>
      <c r="KF1912" s="22"/>
      <c r="KG1912" s="22"/>
      <c r="KH1912" s="22"/>
      <c r="KI1912" s="22"/>
      <c r="KJ1912" s="22"/>
      <c r="KK1912" s="22"/>
      <c r="KL1912" s="22"/>
      <c r="KM1912" s="22"/>
      <c r="KN1912" s="22"/>
      <c r="KO1912" s="22"/>
      <c r="KP1912" s="22"/>
      <c r="KQ1912" s="22"/>
      <c r="KR1912" s="22"/>
      <c r="KS1912" s="22"/>
      <c r="KT1912" s="22"/>
      <c r="KU1912" s="22"/>
      <c r="KV1912" s="22"/>
      <c r="KW1912" s="22"/>
      <c r="KX1912" s="22"/>
      <c r="KY1912" s="22"/>
      <c r="KZ1912" s="22"/>
      <c r="LA1912" s="24"/>
      <c r="LB1912" s="22"/>
      <c r="LC1912" s="22"/>
      <c r="LD1912" s="22"/>
      <c r="LE1912" s="22"/>
      <c r="LF1912" s="22"/>
      <c r="LG1912" s="22"/>
      <c r="LH1912" s="22"/>
      <c r="LI1912" s="22"/>
      <c r="LJ1912" s="22"/>
      <c r="LK1912" s="22"/>
      <c r="LL1912" s="22"/>
      <c r="LM1912" s="22"/>
      <c r="LN1912" s="22"/>
      <c r="LO1912" s="22"/>
      <c r="LP1912" s="22"/>
      <c r="LQ1912" s="22"/>
      <c r="LR1912" s="22"/>
      <c r="LS1912" s="22"/>
      <c r="LT1912" s="22"/>
      <c r="LU1912" s="22"/>
      <c r="LV1912" s="22"/>
      <c r="LW1912" s="22"/>
      <c r="LX1912" s="22"/>
      <c r="LY1912" s="22"/>
      <c r="LZ1912" s="22"/>
      <c r="MA1912" s="22"/>
      <c r="MB1912" s="22"/>
      <c r="MC1912" s="22"/>
      <c r="MD1912" s="22"/>
      <c r="ME1912" s="22"/>
      <c r="MF1912" s="22"/>
      <c r="MG1912" s="24"/>
      <c r="MH1912" s="22"/>
      <c r="MI1912" s="22"/>
      <c r="MJ1912" s="22"/>
      <c r="MK1912" s="22"/>
      <c r="ML1912" s="22"/>
      <c r="MM1912" s="22"/>
      <c r="MN1912" s="22"/>
      <c r="MO1912" s="22"/>
      <c r="MP1912" s="22"/>
      <c r="MQ1912" s="22"/>
      <c r="MR1912" s="22"/>
      <c r="MS1912" s="22"/>
      <c r="MT1912" s="22"/>
      <c r="MU1912" s="22"/>
      <c r="MV1912" s="22"/>
      <c r="MW1912" s="22"/>
      <c r="MX1912" s="22"/>
      <c r="MY1912" s="22"/>
      <c r="MZ1912" s="22"/>
      <c r="NA1912" s="22"/>
      <c r="NB1912" s="22"/>
      <c r="NC1912" s="22"/>
      <c r="ND1912" s="22"/>
      <c r="NE1912" s="22"/>
      <c r="NF1912" s="22"/>
      <c r="NG1912" s="22"/>
      <c r="NH1912" s="22"/>
      <c r="NI1912" s="22"/>
      <c r="NJ1912" s="22"/>
      <c r="NK1912" s="22"/>
      <c r="NL1912" s="22"/>
      <c r="NM1912" s="24"/>
      <c r="NN1912" s="22"/>
      <c r="NO1912" s="22"/>
      <c r="NP1912" s="22"/>
      <c r="NQ1912" s="22"/>
      <c r="NR1912" s="22"/>
      <c r="NS1912" s="22"/>
      <c r="NT1912" s="22"/>
      <c r="NU1912" s="22"/>
      <c r="NV1912" s="22"/>
      <c r="NW1912" s="22"/>
      <c r="NX1912" s="22"/>
      <c r="NY1912" s="22"/>
      <c r="NZ1912" s="22"/>
      <c r="OA1912" s="22"/>
      <c r="OB1912" s="22"/>
      <c r="OC1912" s="22"/>
      <c r="OD1912" s="22"/>
      <c r="OE1912" s="22"/>
      <c r="OF1912" s="22"/>
      <c r="OG1912" s="22"/>
      <c r="OH1912" s="22"/>
      <c r="OI1912" s="22"/>
      <c r="OJ1912" s="22"/>
      <c r="OK1912" s="22"/>
      <c r="OL1912" s="22"/>
      <c r="OM1912" s="22"/>
      <c r="ON1912" s="22"/>
      <c r="OO1912" s="22"/>
      <c r="OP1912" s="22"/>
      <c r="OQ1912" s="22"/>
      <c r="OR1912" s="22"/>
    </row>
    <row r="1913" spans="1:408" ht="15" thickBot="1">
      <c r="A1913" s="1" t="str">
        <f t="shared" si="50"/>
        <v>-181</v>
      </c>
      <c r="B1913" s="12" t="str">
        <f t="shared" si="52"/>
        <v/>
      </c>
      <c r="C1913" s="13"/>
      <c r="D1913" s="14"/>
      <c r="E1913" s="15"/>
      <c r="F1913" s="15"/>
      <c r="G1913" s="15">
        <f t="shared" si="51"/>
        <v>0</v>
      </c>
      <c r="H1913" s="16"/>
      <c r="I1913" s="14"/>
      <c r="J1913" s="17"/>
      <c r="K1913" s="78"/>
      <c r="L1913" s="18"/>
      <c r="M1913" s="18"/>
      <c r="N1913" s="16" t="e">
        <f t="shared" ca="1" si="55"/>
        <v>#NAME?</v>
      </c>
      <c r="O1913" s="19"/>
      <c r="P1913" s="19"/>
      <c r="Q1913" s="20"/>
      <c r="R1913" s="21" t="e">
        <f t="array" ref="R1913">VLOOKUP(C1913,DB!A:D,2,FALSE)</f>
        <v>#N/A</v>
      </c>
      <c r="S1913" s="21" t="e">
        <f t="array" ref="S1913">VLOOKUP(C1913,DB!A:D,3,FALSE)</f>
        <v>#N/A</v>
      </c>
      <c r="T1913" s="22" t="s">
        <v>19</v>
      </c>
      <c r="U1913" s="1" t="str">
        <f t="shared" si="53"/>
        <v/>
      </c>
      <c r="V1913" s="23" t="e">
        <f t="shared" ca="1" si="54"/>
        <v>#NAME?</v>
      </c>
      <c r="X1913" s="24" t="e">
        <f>VLOOKUP(CONCATENATE(C1913,D1913),'Honor 2025'!A:D,4,FALSE)</f>
        <v>#N/A</v>
      </c>
      <c r="Y1913" s="24"/>
      <c r="Z1913" s="22"/>
      <c r="AA1913" s="22"/>
      <c r="AB1913" s="22"/>
      <c r="AC1913" s="22"/>
      <c r="AD1913" s="22"/>
      <c r="AE1913" s="22"/>
      <c r="AF1913" s="22"/>
      <c r="AG1913" s="22"/>
      <c r="AH1913" s="22"/>
      <c r="AI1913" s="22"/>
      <c r="AJ1913" s="22"/>
      <c r="AK1913" s="22"/>
      <c r="AL1913" s="22"/>
      <c r="AM1913" s="22"/>
      <c r="AN1913" s="22"/>
      <c r="AO1913" s="22"/>
      <c r="AP1913" s="22"/>
      <c r="AQ1913" s="22"/>
      <c r="AR1913" s="22"/>
      <c r="AS1913" s="22"/>
      <c r="AT1913" s="22"/>
      <c r="AU1913" s="22"/>
      <c r="AV1913" s="22"/>
      <c r="AW1913" s="22"/>
      <c r="AX1913" s="22"/>
      <c r="AY1913" s="22"/>
      <c r="AZ1913" s="22"/>
      <c r="BA1913" s="22"/>
      <c r="BB1913" s="22"/>
      <c r="BC1913" s="22"/>
      <c r="BD1913" s="22"/>
      <c r="BE1913" s="24"/>
      <c r="BF1913" s="22"/>
      <c r="BG1913" s="22"/>
      <c r="BH1913" s="22"/>
      <c r="BI1913" s="22"/>
      <c r="BJ1913" s="22"/>
      <c r="BK1913" s="22"/>
      <c r="BL1913" s="22"/>
      <c r="BM1913" s="22"/>
      <c r="BN1913" s="22"/>
      <c r="BO1913" s="22"/>
      <c r="BP1913" s="22"/>
      <c r="BQ1913" s="22"/>
      <c r="BR1913" s="22"/>
      <c r="BS1913" s="22"/>
      <c r="BT1913" s="22"/>
      <c r="BU1913" s="22"/>
      <c r="BV1913" s="22"/>
      <c r="BW1913" s="22"/>
      <c r="BX1913" s="22"/>
      <c r="BY1913" s="22"/>
      <c r="BZ1913" s="22"/>
      <c r="CA1913" s="22"/>
      <c r="CB1913" s="22"/>
      <c r="CC1913" s="22"/>
      <c r="CD1913" s="22"/>
      <c r="CE1913" s="22"/>
      <c r="CF1913" s="22"/>
      <c r="CG1913" s="22"/>
      <c r="CH1913" s="22"/>
      <c r="CI1913" s="22"/>
      <c r="CJ1913" s="22"/>
      <c r="CK1913" s="24"/>
      <c r="CL1913" s="22"/>
      <c r="CM1913" s="22"/>
      <c r="CN1913" s="22"/>
      <c r="CO1913" s="22"/>
      <c r="CP1913" s="22"/>
      <c r="CQ1913" s="22"/>
      <c r="CR1913" s="22"/>
      <c r="CS1913" s="22"/>
      <c r="CT1913" s="22"/>
      <c r="CU1913" s="22"/>
      <c r="CV1913" s="22"/>
      <c r="CW1913" s="22"/>
      <c r="CX1913" s="22"/>
      <c r="CY1913" s="22"/>
      <c r="CZ1913" s="22"/>
      <c r="DA1913" s="22"/>
      <c r="DB1913" s="22"/>
      <c r="DC1913" s="22"/>
      <c r="DD1913" s="22"/>
      <c r="DE1913" s="22"/>
      <c r="DF1913" s="22"/>
      <c r="DG1913" s="22"/>
      <c r="DH1913" s="22"/>
      <c r="DI1913" s="22"/>
      <c r="DJ1913" s="22"/>
      <c r="DK1913" s="22"/>
      <c r="DL1913" s="22"/>
      <c r="DM1913" s="22"/>
      <c r="DN1913" s="22"/>
      <c r="DO1913" s="22"/>
      <c r="DP1913" s="22"/>
      <c r="DQ1913" s="24"/>
      <c r="DR1913" s="22"/>
      <c r="DS1913" s="22"/>
      <c r="DT1913" s="22"/>
      <c r="DU1913" s="22"/>
      <c r="DV1913" s="22"/>
      <c r="DW1913" s="22"/>
      <c r="DX1913" s="22"/>
      <c r="DY1913" s="22"/>
      <c r="DZ1913" s="22"/>
      <c r="EA1913" s="22"/>
      <c r="EB1913" s="22"/>
      <c r="EC1913" s="22"/>
      <c r="ED1913" s="22"/>
      <c r="EE1913" s="22"/>
      <c r="EF1913" s="22"/>
      <c r="EG1913" s="22"/>
      <c r="EH1913" s="22"/>
      <c r="EI1913" s="22"/>
      <c r="EJ1913" s="22"/>
      <c r="EK1913" s="22"/>
      <c r="EL1913" s="22"/>
      <c r="EM1913" s="22"/>
      <c r="EN1913" s="22"/>
      <c r="EO1913" s="22"/>
      <c r="EP1913" s="22"/>
      <c r="EQ1913" s="22"/>
      <c r="ER1913" s="22"/>
      <c r="ES1913" s="22"/>
      <c r="ET1913" s="22"/>
      <c r="EU1913" s="22"/>
      <c r="EV1913" s="22"/>
      <c r="EW1913" s="24"/>
      <c r="EX1913" s="22"/>
      <c r="EY1913" s="22"/>
      <c r="EZ1913" s="22"/>
      <c r="FA1913" s="22"/>
      <c r="FB1913" s="22"/>
      <c r="FC1913" s="22"/>
      <c r="FD1913" s="22"/>
      <c r="FE1913" s="22"/>
      <c r="FF1913" s="22"/>
      <c r="FG1913" s="22"/>
      <c r="FH1913" s="22"/>
      <c r="FI1913" s="22"/>
      <c r="FJ1913" s="22"/>
      <c r="FK1913" s="22"/>
      <c r="FL1913" s="22"/>
      <c r="FM1913" s="22"/>
      <c r="FN1913" s="22"/>
      <c r="FO1913" s="22"/>
      <c r="FP1913" s="22"/>
      <c r="FQ1913" s="22"/>
      <c r="FR1913" s="22"/>
      <c r="FS1913" s="22"/>
      <c r="FT1913" s="22"/>
      <c r="FU1913" s="22"/>
      <c r="FV1913" s="22"/>
      <c r="FW1913" s="22"/>
      <c r="FX1913" s="22"/>
      <c r="FY1913" s="22"/>
      <c r="FZ1913" s="22"/>
      <c r="GA1913" s="22"/>
      <c r="GB1913" s="22"/>
      <c r="GC1913" s="24"/>
      <c r="GD1913" s="22"/>
      <c r="GE1913" s="22"/>
      <c r="GF1913" s="22"/>
      <c r="GG1913" s="22"/>
      <c r="GH1913" s="22"/>
      <c r="GI1913" s="22"/>
      <c r="GJ1913" s="22"/>
      <c r="GK1913" s="22"/>
      <c r="GL1913" s="22"/>
      <c r="GM1913" s="22"/>
      <c r="GN1913" s="22"/>
      <c r="GO1913" s="22"/>
      <c r="GP1913" s="22"/>
      <c r="GQ1913" s="22"/>
      <c r="GR1913" s="22"/>
      <c r="GS1913" s="22"/>
      <c r="GT1913" s="22"/>
      <c r="GU1913" s="22"/>
      <c r="GV1913" s="22"/>
      <c r="GW1913" s="22"/>
      <c r="GX1913" s="22"/>
      <c r="GY1913" s="22"/>
      <c r="GZ1913" s="22"/>
      <c r="HA1913" s="22"/>
      <c r="HB1913" s="22"/>
      <c r="HC1913" s="22"/>
      <c r="HD1913" s="22"/>
      <c r="HE1913" s="22"/>
      <c r="HF1913" s="22"/>
      <c r="HG1913" s="22"/>
      <c r="HH1913" s="22"/>
      <c r="HI1913" s="24"/>
      <c r="HJ1913" s="22"/>
      <c r="HK1913" s="22"/>
      <c r="HL1913" s="22"/>
      <c r="HM1913" s="22"/>
      <c r="HN1913" s="22"/>
      <c r="HO1913" s="22"/>
      <c r="HP1913" s="22"/>
      <c r="HQ1913" s="22"/>
      <c r="HR1913" s="22"/>
      <c r="HS1913" s="22"/>
      <c r="HT1913" s="22"/>
      <c r="HU1913" s="22"/>
      <c r="HV1913" s="22"/>
      <c r="HW1913" s="22"/>
      <c r="HX1913" s="22"/>
      <c r="HY1913" s="22"/>
      <c r="HZ1913" s="22"/>
      <c r="IA1913" s="22"/>
      <c r="IB1913" s="22"/>
      <c r="IC1913" s="22"/>
      <c r="ID1913" s="22"/>
      <c r="IE1913" s="22"/>
      <c r="IF1913" s="22"/>
      <c r="IG1913" s="22"/>
      <c r="IH1913" s="22"/>
      <c r="II1913" s="22"/>
      <c r="IJ1913" s="22"/>
      <c r="IK1913" s="22"/>
      <c r="IL1913" s="22"/>
      <c r="IM1913" s="22"/>
      <c r="IN1913" s="22"/>
      <c r="IO1913" s="24"/>
      <c r="IP1913" s="22"/>
      <c r="IQ1913" s="22"/>
      <c r="IR1913" s="22"/>
      <c r="IS1913" s="22"/>
      <c r="IT1913" s="22"/>
      <c r="IU1913" s="22"/>
      <c r="IV1913" s="22"/>
      <c r="IW1913" s="22"/>
      <c r="IX1913" s="22"/>
      <c r="IY1913" s="22"/>
      <c r="IZ1913" s="22"/>
      <c r="JA1913" s="22"/>
      <c r="JB1913" s="22"/>
      <c r="JC1913" s="22"/>
      <c r="JD1913" s="22"/>
      <c r="JE1913" s="22"/>
      <c r="JF1913" s="22"/>
      <c r="JG1913" s="22"/>
      <c r="JH1913" s="22"/>
      <c r="JI1913" s="22"/>
      <c r="JJ1913" s="22"/>
      <c r="JK1913" s="22"/>
      <c r="JL1913" s="22"/>
      <c r="JM1913" s="22"/>
      <c r="JN1913" s="22"/>
      <c r="JO1913" s="22"/>
      <c r="JP1913" s="22"/>
      <c r="JQ1913" s="22"/>
      <c r="JR1913" s="22"/>
      <c r="JS1913" s="22"/>
      <c r="JT1913" s="22"/>
      <c r="JU1913" s="24"/>
      <c r="JV1913" s="22"/>
      <c r="JW1913" s="22"/>
      <c r="JX1913" s="22"/>
      <c r="JY1913" s="22"/>
      <c r="JZ1913" s="22"/>
      <c r="KA1913" s="22"/>
      <c r="KB1913" s="22"/>
      <c r="KC1913" s="22"/>
      <c r="KD1913" s="22"/>
      <c r="KE1913" s="22"/>
      <c r="KF1913" s="22"/>
      <c r="KG1913" s="22"/>
      <c r="KH1913" s="22"/>
      <c r="KI1913" s="22"/>
      <c r="KJ1913" s="22"/>
      <c r="KK1913" s="22"/>
      <c r="KL1913" s="22"/>
      <c r="KM1913" s="22"/>
      <c r="KN1913" s="22"/>
      <c r="KO1913" s="22"/>
      <c r="KP1913" s="22"/>
      <c r="KQ1913" s="22"/>
      <c r="KR1913" s="22"/>
      <c r="KS1913" s="22"/>
      <c r="KT1913" s="22"/>
      <c r="KU1913" s="22"/>
      <c r="KV1913" s="22"/>
      <c r="KW1913" s="22"/>
      <c r="KX1913" s="22"/>
      <c r="KY1913" s="22"/>
      <c r="KZ1913" s="22"/>
      <c r="LA1913" s="24"/>
      <c r="LB1913" s="22"/>
      <c r="LC1913" s="22"/>
      <c r="LD1913" s="22"/>
      <c r="LE1913" s="22"/>
      <c r="LF1913" s="22"/>
      <c r="LG1913" s="22"/>
      <c r="LH1913" s="22"/>
      <c r="LI1913" s="22"/>
      <c r="LJ1913" s="22"/>
      <c r="LK1913" s="22"/>
      <c r="LL1913" s="22"/>
      <c r="LM1913" s="22"/>
      <c r="LN1913" s="22"/>
      <c r="LO1913" s="22"/>
      <c r="LP1913" s="22"/>
      <c r="LQ1913" s="22"/>
      <c r="LR1913" s="22"/>
      <c r="LS1913" s="22"/>
      <c r="LT1913" s="22"/>
      <c r="LU1913" s="22"/>
      <c r="LV1913" s="22"/>
      <c r="LW1913" s="22"/>
      <c r="LX1913" s="22"/>
      <c r="LY1913" s="22"/>
      <c r="LZ1913" s="22"/>
      <c r="MA1913" s="22"/>
      <c r="MB1913" s="22"/>
      <c r="MC1913" s="22"/>
      <c r="MD1913" s="22"/>
      <c r="ME1913" s="22"/>
      <c r="MF1913" s="22"/>
      <c r="MG1913" s="24"/>
      <c r="MH1913" s="22"/>
      <c r="MI1913" s="22"/>
      <c r="MJ1913" s="22"/>
      <c r="MK1913" s="22"/>
      <c r="ML1913" s="22"/>
      <c r="MM1913" s="22"/>
      <c r="MN1913" s="22"/>
      <c r="MO1913" s="22"/>
      <c r="MP1913" s="22"/>
      <c r="MQ1913" s="22"/>
      <c r="MR1913" s="22"/>
      <c r="MS1913" s="22"/>
      <c r="MT1913" s="22"/>
      <c r="MU1913" s="22"/>
      <c r="MV1913" s="22"/>
      <c r="MW1913" s="22"/>
      <c r="MX1913" s="22"/>
      <c r="MY1913" s="22"/>
      <c r="MZ1913" s="22"/>
      <c r="NA1913" s="22"/>
      <c r="NB1913" s="22"/>
      <c r="NC1913" s="22"/>
      <c r="ND1913" s="22"/>
      <c r="NE1913" s="22"/>
      <c r="NF1913" s="22"/>
      <c r="NG1913" s="22"/>
      <c r="NH1913" s="22"/>
      <c r="NI1913" s="22"/>
      <c r="NJ1913" s="22"/>
      <c r="NK1913" s="22"/>
      <c r="NL1913" s="22"/>
      <c r="NM1913" s="24"/>
      <c r="NN1913" s="22"/>
      <c r="NO1913" s="22"/>
      <c r="NP1913" s="22"/>
      <c r="NQ1913" s="22"/>
      <c r="NR1913" s="22"/>
      <c r="NS1913" s="22"/>
      <c r="NT1913" s="22"/>
      <c r="NU1913" s="22"/>
      <c r="NV1913" s="22"/>
      <c r="NW1913" s="22"/>
      <c r="NX1913" s="22"/>
      <c r="NY1913" s="22"/>
      <c r="NZ1913" s="22"/>
      <c r="OA1913" s="22"/>
      <c r="OB1913" s="22"/>
      <c r="OC1913" s="22"/>
      <c r="OD1913" s="22"/>
      <c r="OE1913" s="22"/>
      <c r="OF1913" s="22"/>
      <c r="OG1913" s="22"/>
      <c r="OH1913" s="22"/>
      <c r="OI1913" s="22"/>
      <c r="OJ1913" s="22"/>
      <c r="OK1913" s="22"/>
      <c r="OL1913" s="22"/>
      <c r="OM1913" s="22"/>
      <c r="ON1913" s="22"/>
      <c r="OO1913" s="22"/>
      <c r="OP1913" s="22"/>
      <c r="OQ1913" s="22"/>
      <c r="OR1913" s="22"/>
    </row>
    <row r="1914" spans="1:408" ht="15" thickBot="1">
      <c r="A1914" s="1" t="str">
        <f t="shared" si="50"/>
        <v>-182</v>
      </c>
      <c r="B1914" s="12" t="str">
        <f t="shared" si="52"/>
        <v/>
      </c>
      <c r="C1914" s="13"/>
      <c r="D1914" s="14"/>
      <c r="E1914" s="15"/>
      <c r="F1914" s="15"/>
      <c r="G1914" s="15">
        <f t="shared" si="51"/>
        <v>0</v>
      </c>
      <c r="H1914" s="16"/>
      <c r="I1914" s="14"/>
      <c r="J1914" s="17"/>
      <c r="K1914" s="79"/>
      <c r="L1914" s="18"/>
      <c r="M1914" s="18"/>
      <c r="N1914" s="16" t="e">
        <f t="shared" ca="1" si="55"/>
        <v>#NAME?</v>
      </c>
      <c r="O1914" s="19"/>
      <c r="P1914" s="19"/>
      <c r="Q1914" s="20"/>
      <c r="R1914" s="21" t="e">
        <f t="array" ref="R1914">VLOOKUP(C1914,DB!A:D,2,FALSE)</f>
        <v>#N/A</v>
      </c>
      <c r="S1914" s="21" t="e">
        <f t="array" ref="S1914">VLOOKUP(C1914,DB!A:D,3,FALSE)</f>
        <v>#N/A</v>
      </c>
      <c r="T1914" s="22" t="s">
        <v>19</v>
      </c>
      <c r="U1914" s="1" t="str">
        <f t="shared" si="53"/>
        <v/>
      </c>
      <c r="V1914" s="23" t="e">
        <f t="shared" ca="1" si="54"/>
        <v>#NAME?</v>
      </c>
      <c r="X1914" s="24" t="e">
        <f>VLOOKUP(CONCATENATE(C1914,D1914),'Honor 2025'!A:D,4,FALSE)</f>
        <v>#N/A</v>
      </c>
      <c r="Y1914" s="24"/>
      <c r="Z1914" s="22"/>
      <c r="AA1914" s="22"/>
      <c r="AB1914" s="22"/>
      <c r="AC1914" s="22"/>
      <c r="AD1914" s="22"/>
      <c r="AE1914" s="22"/>
      <c r="AF1914" s="22"/>
      <c r="AG1914" s="22"/>
      <c r="AH1914" s="22"/>
      <c r="AI1914" s="22"/>
      <c r="AJ1914" s="22"/>
      <c r="AK1914" s="22"/>
      <c r="AL1914" s="22"/>
      <c r="AM1914" s="22"/>
      <c r="AN1914" s="22"/>
      <c r="AO1914" s="22"/>
      <c r="AP1914" s="22"/>
      <c r="AQ1914" s="22"/>
      <c r="AR1914" s="22"/>
      <c r="AS1914" s="22"/>
      <c r="AT1914" s="22"/>
      <c r="AU1914" s="22"/>
      <c r="AV1914" s="22"/>
      <c r="AW1914" s="22"/>
      <c r="AX1914" s="22"/>
      <c r="AY1914" s="22"/>
      <c r="AZ1914" s="22"/>
      <c r="BA1914" s="22"/>
      <c r="BB1914" s="22"/>
      <c r="BC1914" s="22"/>
      <c r="BD1914" s="22"/>
      <c r="BE1914" s="24"/>
      <c r="BF1914" s="22"/>
      <c r="BG1914" s="22"/>
      <c r="BH1914" s="22"/>
      <c r="BI1914" s="22"/>
      <c r="BJ1914" s="22"/>
      <c r="BK1914" s="22"/>
      <c r="BL1914" s="22"/>
      <c r="BM1914" s="22"/>
      <c r="BN1914" s="22"/>
      <c r="BO1914" s="22"/>
      <c r="BP1914" s="22"/>
      <c r="BQ1914" s="22"/>
      <c r="BR1914" s="22"/>
      <c r="BS1914" s="22"/>
      <c r="BT1914" s="22"/>
      <c r="BU1914" s="22"/>
      <c r="BV1914" s="22"/>
      <c r="BW1914" s="22"/>
      <c r="BX1914" s="22"/>
      <c r="BY1914" s="22"/>
      <c r="BZ1914" s="22"/>
      <c r="CA1914" s="22"/>
      <c r="CB1914" s="22"/>
      <c r="CC1914" s="22"/>
      <c r="CD1914" s="22"/>
      <c r="CE1914" s="22"/>
      <c r="CF1914" s="22"/>
      <c r="CG1914" s="22"/>
      <c r="CH1914" s="22"/>
      <c r="CI1914" s="22"/>
      <c r="CJ1914" s="22"/>
      <c r="CK1914" s="24"/>
      <c r="CL1914" s="22"/>
      <c r="CM1914" s="22"/>
      <c r="CN1914" s="22"/>
      <c r="CO1914" s="22"/>
      <c r="CP1914" s="22"/>
      <c r="CQ1914" s="22"/>
      <c r="CR1914" s="22"/>
      <c r="CS1914" s="22"/>
      <c r="CT1914" s="22"/>
      <c r="CU1914" s="22"/>
      <c r="CV1914" s="22"/>
      <c r="CW1914" s="22"/>
      <c r="CX1914" s="22"/>
      <c r="CY1914" s="22"/>
      <c r="CZ1914" s="22"/>
      <c r="DA1914" s="22"/>
      <c r="DB1914" s="22"/>
      <c r="DC1914" s="22"/>
      <c r="DD1914" s="22"/>
      <c r="DE1914" s="22"/>
      <c r="DF1914" s="22"/>
      <c r="DG1914" s="22"/>
      <c r="DH1914" s="22"/>
      <c r="DI1914" s="22"/>
      <c r="DJ1914" s="22"/>
      <c r="DK1914" s="22"/>
      <c r="DL1914" s="22"/>
      <c r="DM1914" s="22"/>
      <c r="DN1914" s="22"/>
      <c r="DO1914" s="22"/>
      <c r="DP1914" s="22"/>
      <c r="DQ1914" s="24"/>
      <c r="DR1914" s="22"/>
      <c r="DS1914" s="22"/>
      <c r="DT1914" s="22"/>
      <c r="DU1914" s="22"/>
      <c r="DV1914" s="22"/>
      <c r="DW1914" s="22"/>
      <c r="DX1914" s="22"/>
      <c r="DY1914" s="22"/>
      <c r="DZ1914" s="22"/>
      <c r="EA1914" s="22"/>
      <c r="EB1914" s="22"/>
      <c r="EC1914" s="22"/>
      <c r="ED1914" s="22"/>
      <c r="EE1914" s="22"/>
      <c r="EF1914" s="22"/>
      <c r="EG1914" s="22"/>
      <c r="EH1914" s="22"/>
      <c r="EI1914" s="22"/>
      <c r="EJ1914" s="22"/>
      <c r="EK1914" s="22"/>
      <c r="EL1914" s="22"/>
      <c r="EM1914" s="22"/>
      <c r="EN1914" s="22"/>
      <c r="EO1914" s="22"/>
      <c r="EP1914" s="22"/>
      <c r="EQ1914" s="22"/>
      <c r="ER1914" s="22"/>
      <c r="ES1914" s="22"/>
      <c r="ET1914" s="22"/>
      <c r="EU1914" s="22"/>
      <c r="EV1914" s="22"/>
      <c r="EW1914" s="24"/>
      <c r="EX1914" s="22"/>
      <c r="EY1914" s="22"/>
      <c r="EZ1914" s="22"/>
      <c r="FA1914" s="22"/>
      <c r="FB1914" s="22"/>
      <c r="FC1914" s="22"/>
      <c r="FD1914" s="22"/>
      <c r="FE1914" s="22"/>
      <c r="FF1914" s="22"/>
      <c r="FG1914" s="22"/>
      <c r="FH1914" s="22"/>
      <c r="FI1914" s="22"/>
      <c r="FJ1914" s="22"/>
      <c r="FK1914" s="22"/>
      <c r="FL1914" s="22"/>
      <c r="FM1914" s="22"/>
      <c r="FN1914" s="22"/>
      <c r="FO1914" s="22"/>
      <c r="FP1914" s="22"/>
      <c r="FQ1914" s="22"/>
      <c r="FR1914" s="22"/>
      <c r="FS1914" s="22"/>
      <c r="FT1914" s="22"/>
      <c r="FU1914" s="22"/>
      <c r="FV1914" s="22"/>
      <c r="FW1914" s="22"/>
      <c r="FX1914" s="22"/>
      <c r="FY1914" s="22"/>
      <c r="FZ1914" s="22"/>
      <c r="GA1914" s="22"/>
      <c r="GB1914" s="22"/>
      <c r="GC1914" s="24"/>
      <c r="GD1914" s="22"/>
      <c r="GE1914" s="22"/>
      <c r="GF1914" s="22"/>
      <c r="GG1914" s="22"/>
      <c r="GH1914" s="22"/>
      <c r="GI1914" s="22"/>
      <c r="GJ1914" s="22"/>
      <c r="GK1914" s="22"/>
      <c r="GL1914" s="22"/>
      <c r="GM1914" s="22"/>
      <c r="GN1914" s="22"/>
      <c r="GO1914" s="22"/>
      <c r="GP1914" s="22"/>
      <c r="GQ1914" s="22"/>
      <c r="GR1914" s="22"/>
      <c r="GS1914" s="22"/>
      <c r="GT1914" s="22"/>
      <c r="GU1914" s="22"/>
      <c r="GV1914" s="22"/>
      <c r="GW1914" s="22"/>
      <c r="GX1914" s="22"/>
      <c r="GY1914" s="22"/>
      <c r="GZ1914" s="22"/>
      <c r="HA1914" s="22"/>
      <c r="HB1914" s="22"/>
      <c r="HC1914" s="22"/>
      <c r="HD1914" s="22"/>
      <c r="HE1914" s="22"/>
      <c r="HF1914" s="22"/>
      <c r="HG1914" s="22"/>
      <c r="HH1914" s="22"/>
      <c r="HI1914" s="24"/>
      <c r="HJ1914" s="22"/>
      <c r="HK1914" s="22"/>
      <c r="HL1914" s="22"/>
      <c r="HM1914" s="22"/>
      <c r="HN1914" s="22"/>
      <c r="HO1914" s="22"/>
      <c r="HP1914" s="22"/>
      <c r="HQ1914" s="22"/>
      <c r="HR1914" s="22"/>
      <c r="HS1914" s="22"/>
      <c r="HT1914" s="22"/>
      <c r="HU1914" s="22"/>
      <c r="HV1914" s="22"/>
      <c r="HW1914" s="22"/>
      <c r="HX1914" s="22"/>
      <c r="HY1914" s="22"/>
      <c r="HZ1914" s="22"/>
      <c r="IA1914" s="22"/>
      <c r="IB1914" s="22"/>
      <c r="IC1914" s="22"/>
      <c r="ID1914" s="22"/>
      <c r="IE1914" s="22"/>
      <c r="IF1914" s="22"/>
      <c r="IG1914" s="22"/>
      <c r="IH1914" s="22"/>
      <c r="II1914" s="22"/>
      <c r="IJ1914" s="22"/>
      <c r="IK1914" s="22"/>
      <c r="IL1914" s="22"/>
      <c r="IM1914" s="22"/>
      <c r="IN1914" s="22"/>
      <c r="IO1914" s="24"/>
      <c r="IP1914" s="22"/>
      <c r="IQ1914" s="22"/>
      <c r="IR1914" s="22"/>
      <c r="IS1914" s="22"/>
      <c r="IT1914" s="22"/>
      <c r="IU1914" s="22"/>
      <c r="IV1914" s="22"/>
      <c r="IW1914" s="22"/>
      <c r="IX1914" s="22"/>
      <c r="IY1914" s="22"/>
      <c r="IZ1914" s="22"/>
      <c r="JA1914" s="22"/>
      <c r="JB1914" s="22"/>
      <c r="JC1914" s="22"/>
      <c r="JD1914" s="22"/>
      <c r="JE1914" s="22"/>
      <c r="JF1914" s="22"/>
      <c r="JG1914" s="22"/>
      <c r="JH1914" s="22"/>
      <c r="JI1914" s="22"/>
      <c r="JJ1914" s="22"/>
      <c r="JK1914" s="22"/>
      <c r="JL1914" s="22"/>
      <c r="JM1914" s="22"/>
      <c r="JN1914" s="22"/>
      <c r="JO1914" s="22"/>
      <c r="JP1914" s="22"/>
      <c r="JQ1914" s="22"/>
      <c r="JR1914" s="22"/>
      <c r="JS1914" s="22"/>
      <c r="JT1914" s="22"/>
      <c r="JU1914" s="24"/>
      <c r="JV1914" s="22"/>
      <c r="JW1914" s="22"/>
      <c r="JX1914" s="22"/>
      <c r="JY1914" s="22"/>
      <c r="JZ1914" s="22"/>
      <c r="KA1914" s="22"/>
      <c r="KB1914" s="22"/>
      <c r="KC1914" s="22"/>
      <c r="KD1914" s="22"/>
      <c r="KE1914" s="22"/>
      <c r="KF1914" s="22"/>
      <c r="KG1914" s="22"/>
      <c r="KH1914" s="22"/>
      <c r="KI1914" s="22"/>
      <c r="KJ1914" s="22"/>
      <c r="KK1914" s="22"/>
      <c r="KL1914" s="22"/>
      <c r="KM1914" s="22"/>
      <c r="KN1914" s="22"/>
      <c r="KO1914" s="22"/>
      <c r="KP1914" s="22"/>
      <c r="KQ1914" s="22"/>
      <c r="KR1914" s="22"/>
      <c r="KS1914" s="22"/>
      <c r="KT1914" s="22"/>
      <c r="KU1914" s="22"/>
      <c r="KV1914" s="22"/>
      <c r="KW1914" s="22"/>
      <c r="KX1914" s="22"/>
      <c r="KY1914" s="22"/>
      <c r="KZ1914" s="22"/>
      <c r="LA1914" s="24"/>
      <c r="LB1914" s="22"/>
      <c r="LC1914" s="22"/>
      <c r="LD1914" s="22"/>
      <c r="LE1914" s="22"/>
      <c r="LF1914" s="22"/>
      <c r="LG1914" s="22"/>
      <c r="LH1914" s="22"/>
      <c r="LI1914" s="22"/>
      <c r="LJ1914" s="22"/>
      <c r="LK1914" s="22"/>
      <c r="LL1914" s="22"/>
      <c r="LM1914" s="22"/>
      <c r="LN1914" s="22"/>
      <c r="LO1914" s="22"/>
      <c r="LP1914" s="22"/>
      <c r="LQ1914" s="22"/>
      <c r="LR1914" s="22"/>
      <c r="LS1914" s="22"/>
      <c r="LT1914" s="22"/>
      <c r="LU1914" s="22"/>
      <c r="LV1914" s="22"/>
      <c r="LW1914" s="22"/>
      <c r="LX1914" s="22"/>
      <c r="LY1914" s="22"/>
      <c r="LZ1914" s="22"/>
      <c r="MA1914" s="22"/>
      <c r="MB1914" s="22"/>
      <c r="MC1914" s="22"/>
      <c r="MD1914" s="22"/>
      <c r="ME1914" s="22"/>
      <c r="MF1914" s="22"/>
      <c r="MG1914" s="24"/>
      <c r="MH1914" s="22"/>
      <c r="MI1914" s="22"/>
      <c r="MJ1914" s="22"/>
      <c r="MK1914" s="22"/>
      <c r="ML1914" s="22"/>
      <c r="MM1914" s="22"/>
      <c r="MN1914" s="22"/>
      <c r="MO1914" s="22"/>
      <c r="MP1914" s="22"/>
      <c r="MQ1914" s="22"/>
      <c r="MR1914" s="22"/>
      <c r="MS1914" s="22"/>
      <c r="MT1914" s="22"/>
      <c r="MU1914" s="22"/>
      <c r="MV1914" s="22"/>
      <c r="MW1914" s="22"/>
      <c r="MX1914" s="22"/>
      <c r="MY1914" s="22"/>
      <c r="MZ1914" s="22"/>
      <c r="NA1914" s="22"/>
      <c r="NB1914" s="22"/>
      <c r="NC1914" s="22"/>
      <c r="ND1914" s="22"/>
      <c r="NE1914" s="22"/>
      <c r="NF1914" s="22"/>
      <c r="NG1914" s="22"/>
      <c r="NH1914" s="22"/>
      <c r="NI1914" s="22"/>
      <c r="NJ1914" s="22"/>
      <c r="NK1914" s="22"/>
      <c r="NL1914" s="22"/>
      <c r="NM1914" s="24"/>
      <c r="NN1914" s="22"/>
      <c r="NO1914" s="22"/>
      <c r="NP1914" s="22"/>
      <c r="NQ1914" s="22"/>
      <c r="NR1914" s="22"/>
      <c r="NS1914" s="22"/>
      <c r="NT1914" s="22"/>
      <c r="NU1914" s="22"/>
      <c r="NV1914" s="22"/>
      <c r="NW1914" s="22"/>
      <c r="NX1914" s="22"/>
      <c r="NY1914" s="22"/>
      <c r="NZ1914" s="22"/>
      <c r="OA1914" s="22"/>
      <c r="OB1914" s="22"/>
      <c r="OC1914" s="22"/>
      <c r="OD1914" s="22"/>
      <c r="OE1914" s="22"/>
      <c r="OF1914" s="22"/>
      <c r="OG1914" s="22"/>
      <c r="OH1914" s="22"/>
      <c r="OI1914" s="22"/>
      <c r="OJ1914" s="22"/>
      <c r="OK1914" s="22"/>
      <c r="OL1914" s="22"/>
      <c r="OM1914" s="22"/>
      <c r="ON1914" s="22"/>
      <c r="OO1914" s="22"/>
      <c r="OP1914" s="22"/>
      <c r="OQ1914" s="22"/>
      <c r="OR1914" s="22"/>
    </row>
    <row r="1915" spans="1:408" ht="15" thickBot="1">
      <c r="A1915" s="1" t="str">
        <f t="shared" si="50"/>
        <v>-183</v>
      </c>
      <c r="B1915" s="12" t="str">
        <f t="shared" si="52"/>
        <v/>
      </c>
      <c r="C1915" s="13"/>
      <c r="D1915" s="14"/>
      <c r="E1915" s="15"/>
      <c r="F1915" s="15"/>
      <c r="G1915" s="15">
        <f t="shared" si="51"/>
        <v>0</v>
      </c>
      <c r="H1915" s="16"/>
      <c r="I1915" s="14"/>
      <c r="J1915" s="17"/>
      <c r="K1915" s="78"/>
      <c r="L1915" s="18"/>
      <c r="M1915" s="18"/>
      <c r="N1915" s="16" t="e">
        <f t="shared" ca="1" si="55"/>
        <v>#NAME?</v>
      </c>
      <c r="O1915" s="19"/>
      <c r="P1915" s="19"/>
      <c r="Q1915" s="20"/>
      <c r="R1915" s="21" t="e">
        <f t="array" ref="R1915">VLOOKUP(C1915,DB!A:D,2,FALSE)</f>
        <v>#N/A</v>
      </c>
      <c r="S1915" s="21" t="e">
        <f t="array" ref="S1915">VLOOKUP(C1915,DB!A:D,3,FALSE)</f>
        <v>#N/A</v>
      </c>
      <c r="T1915" s="22" t="s">
        <v>19</v>
      </c>
      <c r="U1915" s="1" t="str">
        <f t="shared" si="53"/>
        <v/>
      </c>
      <c r="V1915" s="23" t="e">
        <f t="shared" ca="1" si="54"/>
        <v>#NAME?</v>
      </c>
      <c r="X1915" s="24" t="e">
        <f>VLOOKUP(CONCATENATE(C1915,D1915),'Honor 2025'!A:D,4,FALSE)</f>
        <v>#N/A</v>
      </c>
      <c r="Y1915" s="24"/>
      <c r="Z1915" s="22"/>
      <c r="AA1915" s="22"/>
      <c r="AB1915" s="22"/>
      <c r="AC1915" s="22"/>
      <c r="AD1915" s="22"/>
      <c r="AE1915" s="22"/>
      <c r="AF1915" s="22"/>
      <c r="AG1915" s="22"/>
      <c r="AH1915" s="22"/>
      <c r="AI1915" s="22"/>
      <c r="AJ1915" s="22"/>
      <c r="AK1915" s="22"/>
      <c r="AL1915" s="22"/>
      <c r="AM1915" s="22"/>
      <c r="AN1915" s="22"/>
      <c r="AO1915" s="22"/>
      <c r="AP1915" s="22"/>
      <c r="AQ1915" s="22"/>
      <c r="AR1915" s="22"/>
      <c r="AS1915" s="22"/>
      <c r="AT1915" s="22"/>
      <c r="AU1915" s="22"/>
      <c r="AV1915" s="22"/>
      <c r="AW1915" s="22"/>
      <c r="AX1915" s="22"/>
      <c r="AY1915" s="22"/>
      <c r="AZ1915" s="22"/>
      <c r="BA1915" s="22"/>
      <c r="BB1915" s="22"/>
      <c r="BC1915" s="22"/>
      <c r="BD1915" s="22"/>
      <c r="BE1915" s="24"/>
      <c r="BF1915" s="22"/>
      <c r="BG1915" s="22"/>
      <c r="BH1915" s="22"/>
      <c r="BI1915" s="22"/>
      <c r="BJ1915" s="22"/>
      <c r="BK1915" s="22"/>
      <c r="BL1915" s="22"/>
      <c r="BM1915" s="22"/>
      <c r="BN1915" s="22"/>
      <c r="BO1915" s="22"/>
      <c r="BP1915" s="22"/>
      <c r="BQ1915" s="22"/>
      <c r="BR1915" s="22"/>
      <c r="BS1915" s="22"/>
      <c r="BT1915" s="22"/>
      <c r="BU1915" s="22"/>
      <c r="BV1915" s="22"/>
      <c r="BW1915" s="22"/>
      <c r="BX1915" s="22"/>
      <c r="BY1915" s="22"/>
      <c r="BZ1915" s="22"/>
      <c r="CA1915" s="22"/>
      <c r="CB1915" s="22"/>
      <c r="CC1915" s="22"/>
      <c r="CD1915" s="22"/>
      <c r="CE1915" s="22"/>
      <c r="CF1915" s="22"/>
      <c r="CG1915" s="22"/>
      <c r="CH1915" s="22"/>
      <c r="CI1915" s="22"/>
      <c r="CJ1915" s="22"/>
      <c r="CK1915" s="24"/>
      <c r="CL1915" s="22"/>
      <c r="CM1915" s="22"/>
      <c r="CN1915" s="22"/>
      <c r="CO1915" s="22"/>
      <c r="CP1915" s="22"/>
      <c r="CQ1915" s="22"/>
      <c r="CR1915" s="22"/>
      <c r="CS1915" s="22"/>
      <c r="CT1915" s="22"/>
      <c r="CU1915" s="22"/>
      <c r="CV1915" s="22"/>
      <c r="CW1915" s="22"/>
      <c r="CX1915" s="22"/>
      <c r="CY1915" s="22"/>
      <c r="CZ1915" s="22"/>
      <c r="DA1915" s="22"/>
      <c r="DB1915" s="22"/>
      <c r="DC1915" s="22"/>
      <c r="DD1915" s="22"/>
      <c r="DE1915" s="22"/>
      <c r="DF1915" s="22"/>
      <c r="DG1915" s="22"/>
      <c r="DH1915" s="22"/>
      <c r="DI1915" s="22"/>
      <c r="DJ1915" s="22"/>
      <c r="DK1915" s="22"/>
      <c r="DL1915" s="22"/>
      <c r="DM1915" s="22"/>
      <c r="DN1915" s="22"/>
      <c r="DO1915" s="22"/>
      <c r="DP1915" s="22"/>
      <c r="DQ1915" s="24"/>
      <c r="DR1915" s="22"/>
      <c r="DS1915" s="22"/>
      <c r="DT1915" s="22"/>
      <c r="DU1915" s="22"/>
      <c r="DV1915" s="22"/>
      <c r="DW1915" s="22"/>
      <c r="DX1915" s="22"/>
      <c r="DY1915" s="22"/>
      <c r="DZ1915" s="22"/>
      <c r="EA1915" s="22"/>
      <c r="EB1915" s="22"/>
      <c r="EC1915" s="22"/>
      <c r="ED1915" s="22"/>
      <c r="EE1915" s="22"/>
      <c r="EF1915" s="22"/>
      <c r="EG1915" s="22"/>
      <c r="EH1915" s="22"/>
      <c r="EI1915" s="22"/>
      <c r="EJ1915" s="22"/>
      <c r="EK1915" s="22"/>
      <c r="EL1915" s="22"/>
      <c r="EM1915" s="22"/>
      <c r="EN1915" s="22"/>
      <c r="EO1915" s="22"/>
      <c r="EP1915" s="22"/>
      <c r="EQ1915" s="22"/>
      <c r="ER1915" s="22"/>
      <c r="ES1915" s="22"/>
      <c r="ET1915" s="22"/>
      <c r="EU1915" s="22"/>
      <c r="EV1915" s="22"/>
      <c r="EW1915" s="24"/>
      <c r="EX1915" s="22"/>
      <c r="EY1915" s="22"/>
      <c r="EZ1915" s="22"/>
      <c r="FA1915" s="22"/>
      <c r="FB1915" s="22"/>
      <c r="FC1915" s="22"/>
      <c r="FD1915" s="22"/>
      <c r="FE1915" s="22"/>
      <c r="FF1915" s="22"/>
      <c r="FG1915" s="22"/>
      <c r="FH1915" s="22"/>
      <c r="FI1915" s="22"/>
      <c r="FJ1915" s="22"/>
      <c r="FK1915" s="22"/>
      <c r="FL1915" s="22"/>
      <c r="FM1915" s="22"/>
      <c r="FN1915" s="22"/>
      <c r="FO1915" s="22"/>
      <c r="FP1915" s="22"/>
      <c r="FQ1915" s="22"/>
      <c r="FR1915" s="22"/>
      <c r="FS1915" s="22"/>
      <c r="FT1915" s="22"/>
      <c r="FU1915" s="22"/>
      <c r="FV1915" s="22"/>
      <c r="FW1915" s="22"/>
      <c r="FX1915" s="22"/>
      <c r="FY1915" s="22"/>
      <c r="FZ1915" s="22"/>
      <c r="GA1915" s="22"/>
      <c r="GB1915" s="22"/>
      <c r="GC1915" s="24"/>
      <c r="GD1915" s="22"/>
      <c r="GE1915" s="22"/>
      <c r="GF1915" s="22"/>
      <c r="GG1915" s="22"/>
      <c r="GH1915" s="22"/>
      <c r="GI1915" s="22"/>
      <c r="GJ1915" s="22"/>
      <c r="GK1915" s="22"/>
      <c r="GL1915" s="22"/>
      <c r="GM1915" s="22"/>
      <c r="GN1915" s="22"/>
      <c r="GO1915" s="22"/>
      <c r="GP1915" s="22"/>
      <c r="GQ1915" s="22"/>
      <c r="GR1915" s="22"/>
      <c r="GS1915" s="22"/>
      <c r="GT1915" s="22"/>
      <c r="GU1915" s="22"/>
      <c r="GV1915" s="22"/>
      <c r="GW1915" s="22"/>
      <c r="GX1915" s="22"/>
      <c r="GY1915" s="22"/>
      <c r="GZ1915" s="22"/>
      <c r="HA1915" s="22"/>
      <c r="HB1915" s="22"/>
      <c r="HC1915" s="22"/>
      <c r="HD1915" s="22"/>
      <c r="HE1915" s="22"/>
      <c r="HF1915" s="22"/>
      <c r="HG1915" s="22"/>
      <c r="HH1915" s="22"/>
      <c r="HI1915" s="24"/>
      <c r="HJ1915" s="22"/>
      <c r="HK1915" s="22"/>
      <c r="HL1915" s="22"/>
      <c r="HM1915" s="22"/>
      <c r="HN1915" s="22"/>
      <c r="HO1915" s="22"/>
      <c r="HP1915" s="22"/>
      <c r="HQ1915" s="22"/>
      <c r="HR1915" s="22"/>
      <c r="HS1915" s="22"/>
      <c r="HT1915" s="22"/>
      <c r="HU1915" s="22"/>
      <c r="HV1915" s="22"/>
      <c r="HW1915" s="22"/>
      <c r="HX1915" s="22"/>
      <c r="HY1915" s="22"/>
      <c r="HZ1915" s="22"/>
      <c r="IA1915" s="22"/>
      <c r="IB1915" s="22"/>
      <c r="IC1915" s="22"/>
      <c r="ID1915" s="22"/>
      <c r="IE1915" s="22"/>
      <c r="IF1915" s="22"/>
      <c r="IG1915" s="22"/>
      <c r="IH1915" s="22"/>
      <c r="II1915" s="22"/>
      <c r="IJ1915" s="22"/>
      <c r="IK1915" s="22"/>
      <c r="IL1915" s="22"/>
      <c r="IM1915" s="22"/>
      <c r="IN1915" s="22"/>
      <c r="IO1915" s="24"/>
      <c r="IP1915" s="22"/>
      <c r="IQ1915" s="22"/>
      <c r="IR1915" s="22"/>
      <c r="IS1915" s="22"/>
      <c r="IT1915" s="22"/>
      <c r="IU1915" s="22"/>
      <c r="IV1915" s="22"/>
      <c r="IW1915" s="22"/>
      <c r="IX1915" s="22"/>
      <c r="IY1915" s="22"/>
      <c r="IZ1915" s="22"/>
      <c r="JA1915" s="22"/>
      <c r="JB1915" s="22"/>
      <c r="JC1915" s="22"/>
      <c r="JD1915" s="22"/>
      <c r="JE1915" s="22"/>
      <c r="JF1915" s="22"/>
      <c r="JG1915" s="22"/>
      <c r="JH1915" s="22"/>
      <c r="JI1915" s="22"/>
      <c r="JJ1915" s="22"/>
      <c r="JK1915" s="22"/>
      <c r="JL1915" s="22"/>
      <c r="JM1915" s="22"/>
      <c r="JN1915" s="22"/>
      <c r="JO1915" s="22"/>
      <c r="JP1915" s="22"/>
      <c r="JQ1915" s="22"/>
      <c r="JR1915" s="22"/>
      <c r="JS1915" s="22"/>
      <c r="JT1915" s="22"/>
      <c r="JU1915" s="24"/>
      <c r="JV1915" s="22"/>
      <c r="JW1915" s="22"/>
      <c r="JX1915" s="22"/>
      <c r="JY1915" s="22"/>
      <c r="JZ1915" s="22"/>
      <c r="KA1915" s="22"/>
      <c r="KB1915" s="22"/>
      <c r="KC1915" s="22"/>
      <c r="KD1915" s="22"/>
      <c r="KE1915" s="22"/>
      <c r="KF1915" s="22"/>
      <c r="KG1915" s="22"/>
      <c r="KH1915" s="22"/>
      <c r="KI1915" s="22"/>
      <c r="KJ1915" s="22"/>
      <c r="KK1915" s="22"/>
      <c r="KL1915" s="22"/>
      <c r="KM1915" s="22"/>
      <c r="KN1915" s="22"/>
      <c r="KO1915" s="22"/>
      <c r="KP1915" s="22"/>
      <c r="KQ1915" s="22"/>
      <c r="KR1915" s="22"/>
      <c r="KS1915" s="22"/>
      <c r="KT1915" s="22"/>
      <c r="KU1915" s="22"/>
      <c r="KV1915" s="22"/>
      <c r="KW1915" s="22"/>
      <c r="KX1915" s="22"/>
      <c r="KY1915" s="22"/>
      <c r="KZ1915" s="22"/>
      <c r="LA1915" s="24"/>
      <c r="LB1915" s="22"/>
      <c r="LC1915" s="22"/>
      <c r="LD1915" s="22"/>
      <c r="LE1915" s="22"/>
      <c r="LF1915" s="22"/>
      <c r="LG1915" s="22"/>
      <c r="LH1915" s="22"/>
      <c r="LI1915" s="22"/>
      <c r="LJ1915" s="22"/>
      <c r="LK1915" s="22"/>
      <c r="LL1915" s="22"/>
      <c r="LM1915" s="22"/>
      <c r="LN1915" s="22"/>
      <c r="LO1915" s="22"/>
      <c r="LP1915" s="22"/>
      <c r="LQ1915" s="22"/>
      <c r="LR1915" s="22"/>
      <c r="LS1915" s="22"/>
      <c r="LT1915" s="22"/>
      <c r="LU1915" s="22"/>
      <c r="LV1915" s="22"/>
      <c r="LW1915" s="22"/>
      <c r="LX1915" s="22"/>
      <c r="LY1915" s="22"/>
      <c r="LZ1915" s="22"/>
      <c r="MA1915" s="22"/>
      <c r="MB1915" s="22"/>
      <c r="MC1915" s="22"/>
      <c r="MD1915" s="22"/>
      <c r="ME1915" s="22"/>
      <c r="MF1915" s="22"/>
      <c r="MG1915" s="24"/>
      <c r="MH1915" s="22"/>
      <c r="MI1915" s="22"/>
      <c r="MJ1915" s="22"/>
      <c r="MK1915" s="22"/>
      <c r="ML1915" s="22"/>
      <c r="MM1915" s="22"/>
      <c r="MN1915" s="22"/>
      <c r="MO1915" s="22"/>
      <c r="MP1915" s="22"/>
      <c r="MQ1915" s="22"/>
      <c r="MR1915" s="22"/>
      <c r="MS1915" s="22"/>
      <c r="MT1915" s="22"/>
      <c r="MU1915" s="22"/>
      <c r="MV1915" s="22"/>
      <c r="MW1915" s="22"/>
      <c r="MX1915" s="22"/>
      <c r="MY1915" s="22"/>
      <c r="MZ1915" s="22"/>
      <c r="NA1915" s="22"/>
      <c r="NB1915" s="22"/>
      <c r="NC1915" s="22"/>
      <c r="ND1915" s="22"/>
      <c r="NE1915" s="22"/>
      <c r="NF1915" s="22"/>
      <c r="NG1915" s="22"/>
      <c r="NH1915" s="22"/>
      <c r="NI1915" s="22"/>
      <c r="NJ1915" s="22"/>
      <c r="NK1915" s="22"/>
      <c r="NL1915" s="22"/>
      <c r="NM1915" s="24"/>
      <c r="NN1915" s="22"/>
      <c r="NO1915" s="22"/>
      <c r="NP1915" s="22"/>
      <c r="NQ1915" s="22"/>
      <c r="NR1915" s="22"/>
      <c r="NS1915" s="22"/>
      <c r="NT1915" s="22"/>
      <c r="NU1915" s="22"/>
      <c r="NV1915" s="22"/>
      <c r="NW1915" s="22"/>
      <c r="NX1915" s="22"/>
      <c r="NY1915" s="22"/>
      <c r="NZ1915" s="22"/>
      <c r="OA1915" s="22"/>
      <c r="OB1915" s="22"/>
      <c r="OC1915" s="22"/>
      <c r="OD1915" s="22"/>
      <c r="OE1915" s="22"/>
      <c r="OF1915" s="22"/>
      <c r="OG1915" s="22"/>
      <c r="OH1915" s="22"/>
      <c r="OI1915" s="22"/>
      <c r="OJ1915" s="22"/>
      <c r="OK1915" s="22"/>
      <c r="OL1915" s="22"/>
      <c r="OM1915" s="22"/>
      <c r="ON1915" s="22"/>
      <c r="OO1915" s="22"/>
      <c r="OP1915" s="22"/>
      <c r="OQ1915" s="22"/>
      <c r="OR1915" s="22"/>
    </row>
    <row r="1916" spans="1:408" ht="15" thickBot="1">
      <c r="A1916" s="1" t="str">
        <f t="shared" si="50"/>
        <v>-184</v>
      </c>
      <c r="B1916" s="12" t="str">
        <f t="shared" si="52"/>
        <v/>
      </c>
      <c r="C1916" s="13"/>
      <c r="D1916" s="14"/>
      <c r="E1916" s="15"/>
      <c r="F1916" s="15"/>
      <c r="G1916" s="15">
        <f t="shared" si="51"/>
        <v>0</v>
      </c>
      <c r="H1916" s="16"/>
      <c r="I1916" s="14"/>
      <c r="J1916" s="17"/>
      <c r="K1916" s="79"/>
      <c r="L1916" s="18"/>
      <c r="M1916" s="18"/>
      <c r="N1916" s="16" t="e">
        <f t="shared" ca="1" si="55"/>
        <v>#NAME?</v>
      </c>
      <c r="O1916" s="19"/>
      <c r="P1916" s="19"/>
      <c r="Q1916" s="20"/>
      <c r="R1916" s="21" t="e">
        <f t="array" ref="R1916">VLOOKUP(C1916,DB!A:D,2,FALSE)</f>
        <v>#N/A</v>
      </c>
      <c r="S1916" s="21" t="e">
        <f t="array" ref="S1916">VLOOKUP(C1916,DB!A:D,3,FALSE)</f>
        <v>#N/A</v>
      </c>
      <c r="T1916" s="22" t="s">
        <v>19</v>
      </c>
      <c r="U1916" s="1" t="str">
        <f t="shared" si="53"/>
        <v/>
      </c>
      <c r="V1916" s="23" t="e">
        <f t="shared" ca="1" si="54"/>
        <v>#NAME?</v>
      </c>
      <c r="X1916" s="24" t="e">
        <f>VLOOKUP(CONCATENATE(C1916,D1916),'Honor 2025'!A:D,4,FALSE)</f>
        <v>#N/A</v>
      </c>
      <c r="Y1916" s="24"/>
      <c r="Z1916" s="22"/>
      <c r="AA1916" s="22"/>
      <c r="AB1916" s="22"/>
      <c r="AC1916" s="22"/>
      <c r="AD1916" s="22"/>
      <c r="AE1916" s="22"/>
      <c r="AF1916" s="22"/>
      <c r="AG1916" s="22"/>
      <c r="AH1916" s="22"/>
      <c r="AI1916" s="22"/>
      <c r="AJ1916" s="22"/>
      <c r="AK1916" s="22"/>
      <c r="AL1916" s="22"/>
      <c r="AM1916" s="22"/>
      <c r="AN1916" s="22"/>
      <c r="AO1916" s="22"/>
      <c r="AP1916" s="22"/>
      <c r="AQ1916" s="22"/>
      <c r="AR1916" s="22"/>
      <c r="AS1916" s="22"/>
      <c r="AT1916" s="22"/>
      <c r="AU1916" s="22"/>
      <c r="AV1916" s="22"/>
      <c r="AW1916" s="22"/>
      <c r="AX1916" s="22"/>
      <c r="AY1916" s="22"/>
      <c r="AZ1916" s="22"/>
      <c r="BA1916" s="22"/>
      <c r="BB1916" s="22"/>
      <c r="BC1916" s="22"/>
      <c r="BD1916" s="22"/>
      <c r="BE1916" s="24"/>
      <c r="BF1916" s="22"/>
      <c r="BG1916" s="22"/>
      <c r="BH1916" s="22"/>
      <c r="BI1916" s="22"/>
      <c r="BJ1916" s="22"/>
      <c r="BK1916" s="22"/>
      <c r="BL1916" s="22"/>
      <c r="BM1916" s="22"/>
      <c r="BN1916" s="22"/>
      <c r="BO1916" s="22"/>
      <c r="BP1916" s="22"/>
      <c r="BQ1916" s="22"/>
      <c r="BR1916" s="22"/>
      <c r="BS1916" s="22"/>
      <c r="BT1916" s="22"/>
      <c r="BU1916" s="22"/>
      <c r="BV1916" s="22"/>
      <c r="BW1916" s="22"/>
      <c r="BX1916" s="22"/>
      <c r="BY1916" s="22"/>
      <c r="BZ1916" s="22"/>
      <c r="CA1916" s="22"/>
      <c r="CB1916" s="22"/>
      <c r="CC1916" s="22"/>
      <c r="CD1916" s="22"/>
      <c r="CE1916" s="22"/>
      <c r="CF1916" s="22"/>
      <c r="CG1916" s="22"/>
      <c r="CH1916" s="22"/>
      <c r="CI1916" s="22"/>
      <c r="CJ1916" s="22"/>
      <c r="CK1916" s="24"/>
      <c r="CL1916" s="22"/>
      <c r="CM1916" s="22"/>
      <c r="CN1916" s="22"/>
      <c r="CO1916" s="22"/>
      <c r="CP1916" s="22"/>
      <c r="CQ1916" s="22"/>
      <c r="CR1916" s="22"/>
      <c r="CS1916" s="22"/>
      <c r="CT1916" s="22"/>
      <c r="CU1916" s="22"/>
      <c r="CV1916" s="22"/>
      <c r="CW1916" s="22"/>
      <c r="CX1916" s="22"/>
      <c r="CY1916" s="22"/>
      <c r="CZ1916" s="22"/>
      <c r="DA1916" s="22"/>
      <c r="DB1916" s="22"/>
      <c r="DC1916" s="22"/>
      <c r="DD1916" s="22"/>
      <c r="DE1916" s="22"/>
      <c r="DF1916" s="22"/>
      <c r="DG1916" s="22"/>
      <c r="DH1916" s="22"/>
      <c r="DI1916" s="22"/>
      <c r="DJ1916" s="22"/>
      <c r="DK1916" s="22"/>
      <c r="DL1916" s="22"/>
      <c r="DM1916" s="22"/>
      <c r="DN1916" s="22"/>
      <c r="DO1916" s="22"/>
      <c r="DP1916" s="22"/>
      <c r="DQ1916" s="24"/>
      <c r="DR1916" s="22"/>
      <c r="DS1916" s="22"/>
      <c r="DT1916" s="22"/>
      <c r="DU1916" s="22"/>
      <c r="DV1916" s="22"/>
      <c r="DW1916" s="22"/>
      <c r="DX1916" s="22"/>
      <c r="DY1916" s="22"/>
      <c r="DZ1916" s="22"/>
      <c r="EA1916" s="22"/>
      <c r="EB1916" s="22"/>
      <c r="EC1916" s="22"/>
      <c r="ED1916" s="22"/>
      <c r="EE1916" s="22"/>
      <c r="EF1916" s="22"/>
      <c r="EG1916" s="22"/>
      <c r="EH1916" s="22"/>
      <c r="EI1916" s="22"/>
      <c r="EJ1916" s="22"/>
      <c r="EK1916" s="22"/>
      <c r="EL1916" s="22"/>
      <c r="EM1916" s="22"/>
      <c r="EN1916" s="22"/>
      <c r="EO1916" s="22"/>
      <c r="EP1916" s="22"/>
      <c r="EQ1916" s="22"/>
      <c r="ER1916" s="22"/>
      <c r="ES1916" s="22"/>
      <c r="ET1916" s="22"/>
      <c r="EU1916" s="22"/>
      <c r="EV1916" s="22"/>
      <c r="EW1916" s="24"/>
      <c r="EX1916" s="22"/>
      <c r="EY1916" s="22"/>
      <c r="EZ1916" s="22"/>
      <c r="FA1916" s="22"/>
      <c r="FB1916" s="22"/>
      <c r="FC1916" s="22"/>
      <c r="FD1916" s="22"/>
      <c r="FE1916" s="22"/>
      <c r="FF1916" s="22"/>
      <c r="FG1916" s="22"/>
      <c r="FH1916" s="22"/>
      <c r="FI1916" s="22"/>
      <c r="FJ1916" s="22"/>
      <c r="FK1916" s="22"/>
      <c r="FL1916" s="22"/>
      <c r="FM1916" s="22"/>
      <c r="FN1916" s="22"/>
      <c r="FO1916" s="22"/>
      <c r="FP1916" s="22"/>
      <c r="FQ1916" s="22"/>
      <c r="FR1916" s="22"/>
      <c r="FS1916" s="22"/>
      <c r="FT1916" s="22"/>
      <c r="FU1916" s="22"/>
      <c r="FV1916" s="22"/>
      <c r="FW1916" s="22"/>
      <c r="FX1916" s="22"/>
      <c r="FY1916" s="22"/>
      <c r="FZ1916" s="22"/>
      <c r="GA1916" s="22"/>
      <c r="GB1916" s="22"/>
      <c r="GC1916" s="24"/>
      <c r="GD1916" s="22"/>
      <c r="GE1916" s="22"/>
      <c r="GF1916" s="22"/>
      <c r="GG1916" s="22"/>
      <c r="GH1916" s="22"/>
      <c r="GI1916" s="22"/>
      <c r="GJ1916" s="22"/>
      <c r="GK1916" s="22"/>
      <c r="GL1916" s="22"/>
      <c r="GM1916" s="22"/>
      <c r="GN1916" s="22"/>
      <c r="GO1916" s="22"/>
      <c r="GP1916" s="22"/>
      <c r="GQ1916" s="22"/>
      <c r="GR1916" s="22"/>
      <c r="GS1916" s="22"/>
      <c r="GT1916" s="22"/>
      <c r="GU1916" s="22"/>
      <c r="GV1916" s="22"/>
      <c r="GW1916" s="22"/>
      <c r="GX1916" s="22"/>
      <c r="GY1916" s="22"/>
      <c r="GZ1916" s="22"/>
      <c r="HA1916" s="22"/>
      <c r="HB1916" s="22"/>
      <c r="HC1916" s="22"/>
      <c r="HD1916" s="22"/>
      <c r="HE1916" s="22"/>
      <c r="HF1916" s="22"/>
      <c r="HG1916" s="22"/>
      <c r="HH1916" s="22"/>
      <c r="HI1916" s="24"/>
      <c r="HJ1916" s="22"/>
      <c r="HK1916" s="22"/>
      <c r="HL1916" s="22"/>
      <c r="HM1916" s="22"/>
      <c r="HN1916" s="22"/>
      <c r="HO1916" s="22"/>
      <c r="HP1916" s="22"/>
      <c r="HQ1916" s="22"/>
      <c r="HR1916" s="22"/>
      <c r="HS1916" s="22"/>
      <c r="HT1916" s="22"/>
      <c r="HU1916" s="22"/>
      <c r="HV1916" s="22"/>
      <c r="HW1916" s="22"/>
      <c r="HX1916" s="22"/>
      <c r="HY1916" s="22"/>
      <c r="HZ1916" s="22"/>
      <c r="IA1916" s="22"/>
      <c r="IB1916" s="22"/>
      <c r="IC1916" s="22"/>
      <c r="ID1916" s="22"/>
      <c r="IE1916" s="22"/>
      <c r="IF1916" s="22"/>
      <c r="IG1916" s="22"/>
      <c r="IH1916" s="22"/>
      <c r="II1916" s="22"/>
      <c r="IJ1916" s="22"/>
      <c r="IK1916" s="22"/>
      <c r="IL1916" s="22"/>
      <c r="IM1916" s="22"/>
      <c r="IN1916" s="22"/>
      <c r="IO1916" s="24"/>
      <c r="IP1916" s="22"/>
      <c r="IQ1916" s="22"/>
      <c r="IR1916" s="22"/>
      <c r="IS1916" s="22"/>
      <c r="IT1916" s="22"/>
      <c r="IU1916" s="22"/>
      <c r="IV1916" s="22"/>
      <c r="IW1916" s="22"/>
      <c r="IX1916" s="22"/>
      <c r="IY1916" s="22"/>
      <c r="IZ1916" s="22"/>
      <c r="JA1916" s="22"/>
      <c r="JB1916" s="22"/>
      <c r="JC1916" s="22"/>
      <c r="JD1916" s="22"/>
      <c r="JE1916" s="22"/>
      <c r="JF1916" s="22"/>
      <c r="JG1916" s="22"/>
      <c r="JH1916" s="22"/>
      <c r="JI1916" s="22"/>
      <c r="JJ1916" s="22"/>
      <c r="JK1916" s="22"/>
      <c r="JL1916" s="22"/>
      <c r="JM1916" s="22"/>
      <c r="JN1916" s="22"/>
      <c r="JO1916" s="22"/>
      <c r="JP1916" s="22"/>
      <c r="JQ1916" s="22"/>
      <c r="JR1916" s="22"/>
      <c r="JS1916" s="22"/>
      <c r="JT1916" s="22"/>
      <c r="JU1916" s="24"/>
      <c r="JV1916" s="22"/>
      <c r="JW1916" s="22"/>
      <c r="JX1916" s="22"/>
      <c r="JY1916" s="22"/>
      <c r="JZ1916" s="22"/>
      <c r="KA1916" s="22"/>
      <c r="KB1916" s="22"/>
      <c r="KC1916" s="22"/>
      <c r="KD1916" s="22"/>
      <c r="KE1916" s="22"/>
      <c r="KF1916" s="22"/>
      <c r="KG1916" s="22"/>
      <c r="KH1916" s="22"/>
      <c r="KI1916" s="22"/>
      <c r="KJ1916" s="22"/>
      <c r="KK1916" s="22"/>
      <c r="KL1916" s="22"/>
      <c r="KM1916" s="22"/>
      <c r="KN1916" s="22"/>
      <c r="KO1916" s="22"/>
      <c r="KP1916" s="22"/>
      <c r="KQ1916" s="22"/>
      <c r="KR1916" s="22"/>
      <c r="KS1916" s="22"/>
      <c r="KT1916" s="22"/>
      <c r="KU1916" s="22"/>
      <c r="KV1916" s="22"/>
      <c r="KW1916" s="22"/>
      <c r="KX1916" s="22"/>
      <c r="KY1916" s="22"/>
      <c r="KZ1916" s="22"/>
      <c r="LA1916" s="24"/>
      <c r="LB1916" s="22"/>
      <c r="LC1916" s="22"/>
      <c r="LD1916" s="22"/>
      <c r="LE1916" s="22"/>
      <c r="LF1916" s="22"/>
      <c r="LG1916" s="22"/>
      <c r="LH1916" s="22"/>
      <c r="LI1916" s="22"/>
      <c r="LJ1916" s="22"/>
      <c r="LK1916" s="22"/>
      <c r="LL1916" s="22"/>
      <c r="LM1916" s="22"/>
      <c r="LN1916" s="22"/>
      <c r="LO1916" s="22"/>
      <c r="LP1916" s="22"/>
      <c r="LQ1916" s="22"/>
      <c r="LR1916" s="22"/>
      <c r="LS1916" s="22"/>
      <c r="LT1916" s="22"/>
      <c r="LU1916" s="22"/>
      <c r="LV1916" s="22"/>
      <c r="LW1916" s="22"/>
      <c r="LX1916" s="22"/>
      <c r="LY1916" s="22"/>
      <c r="LZ1916" s="22"/>
      <c r="MA1916" s="22"/>
      <c r="MB1916" s="22"/>
      <c r="MC1916" s="22"/>
      <c r="MD1916" s="22"/>
      <c r="ME1916" s="22"/>
      <c r="MF1916" s="22"/>
      <c r="MG1916" s="24"/>
      <c r="MH1916" s="22"/>
      <c r="MI1916" s="22"/>
      <c r="MJ1916" s="22"/>
      <c r="MK1916" s="22"/>
      <c r="ML1916" s="22"/>
      <c r="MM1916" s="22"/>
      <c r="MN1916" s="22"/>
      <c r="MO1916" s="22"/>
      <c r="MP1916" s="22"/>
      <c r="MQ1916" s="22"/>
      <c r="MR1916" s="22"/>
      <c r="MS1916" s="22"/>
      <c r="MT1916" s="22"/>
      <c r="MU1916" s="22"/>
      <c r="MV1916" s="22"/>
      <c r="MW1916" s="22"/>
      <c r="MX1916" s="22"/>
      <c r="MY1916" s="22"/>
      <c r="MZ1916" s="22"/>
      <c r="NA1916" s="22"/>
      <c r="NB1916" s="22"/>
      <c r="NC1916" s="22"/>
      <c r="ND1916" s="22"/>
      <c r="NE1916" s="22"/>
      <c r="NF1916" s="22"/>
      <c r="NG1916" s="22"/>
      <c r="NH1916" s="22"/>
      <c r="NI1916" s="22"/>
      <c r="NJ1916" s="22"/>
      <c r="NK1916" s="22"/>
      <c r="NL1916" s="22"/>
      <c r="NM1916" s="24"/>
      <c r="NN1916" s="22"/>
      <c r="NO1916" s="22"/>
      <c r="NP1916" s="22"/>
      <c r="NQ1916" s="22"/>
      <c r="NR1916" s="22"/>
      <c r="NS1916" s="22"/>
      <c r="NT1916" s="22"/>
      <c r="NU1916" s="22"/>
      <c r="NV1916" s="22"/>
      <c r="NW1916" s="22"/>
      <c r="NX1916" s="22"/>
      <c r="NY1916" s="22"/>
      <c r="NZ1916" s="22"/>
      <c r="OA1916" s="22"/>
      <c r="OB1916" s="22"/>
      <c r="OC1916" s="22"/>
      <c r="OD1916" s="22"/>
      <c r="OE1916" s="22"/>
      <c r="OF1916" s="22"/>
      <c r="OG1916" s="22"/>
      <c r="OH1916" s="22"/>
      <c r="OI1916" s="22"/>
      <c r="OJ1916" s="22"/>
      <c r="OK1916" s="22"/>
      <c r="OL1916" s="22"/>
      <c r="OM1916" s="22"/>
      <c r="ON1916" s="22"/>
      <c r="OO1916" s="22"/>
      <c r="OP1916" s="22"/>
      <c r="OQ1916" s="22"/>
      <c r="OR1916" s="22"/>
    </row>
    <row r="1917" spans="1:408" ht="15" thickBot="1">
      <c r="A1917" s="1" t="str">
        <f t="shared" si="50"/>
        <v>-185</v>
      </c>
      <c r="B1917" s="12" t="str">
        <f t="shared" si="52"/>
        <v/>
      </c>
      <c r="C1917" s="13"/>
      <c r="D1917" s="14"/>
      <c r="E1917" s="15"/>
      <c r="F1917" s="15"/>
      <c r="G1917" s="15">
        <f t="shared" si="51"/>
        <v>0</v>
      </c>
      <c r="H1917" s="16"/>
      <c r="I1917" s="14"/>
      <c r="J1917" s="17"/>
      <c r="K1917" s="78"/>
      <c r="L1917" s="18"/>
      <c r="M1917" s="18"/>
      <c r="N1917" s="16" t="e">
        <f t="shared" ca="1" si="55"/>
        <v>#NAME?</v>
      </c>
      <c r="O1917" s="19"/>
      <c r="P1917" s="19"/>
      <c r="Q1917" s="20"/>
      <c r="R1917" s="21" t="e">
        <f t="array" ref="R1917">VLOOKUP(C1917,DB!A:D,2,FALSE)</f>
        <v>#N/A</v>
      </c>
      <c r="S1917" s="21" t="e">
        <f t="array" ref="S1917">VLOOKUP(C1917,DB!A:D,3,FALSE)</f>
        <v>#N/A</v>
      </c>
      <c r="T1917" s="22" t="s">
        <v>19</v>
      </c>
      <c r="U1917" s="1" t="str">
        <f t="shared" si="53"/>
        <v/>
      </c>
      <c r="V1917" s="23" t="e">
        <f t="shared" ca="1" si="54"/>
        <v>#NAME?</v>
      </c>
      <c r="X1917" s="24" t="e">
        <f>VLOOKUP(CONCATENATE(C1917,D1917),'Honor 2025'!A:D,4,FALSE)</f>
        <v>#N/A</v>
      </c>
      <c r="Y1917" s="24"/>
      <c r="Z1917" s="22"/>
      <c r="AA1917" s="22"/>
      <c r="AB1917" s="22"/>
      <c r="AC1917" s="22"/>
      <c r="AD1917" s="22"/>
      <c r="AE1917" s="22"/>
      <c r="AF1917" s="22"/>
      <c r="AG1917" s="22"/>
      <c r="AH1917" s="22"/>
      <c r="AI1917" s="22"/>
      <c r="AJ1917" s="22"/>
      <c r="AK1917" s="22"/>
      <c r="AL1917" s="22"/>
      <c r="AM1917" s="22"/>
      <c r="AN1917" s="22"/>
      <c r="AO1917" s="22"/>
      <c r="AP1917" s="22"/>
      <c r="AQ1917" s="22"/>
      <c r="AR1917" s="22"/>
      <c r="AS1917" s="22"/>
      <c r="AT1917" s="22"/>
      <c r="AU1917" s="22"/>
      <c r="AV1917" s="22"/>
      <c r="AW1917" s="22"/>
      <c r="AX1917" s="22"/>
      <c r="AY1917" s="22"/>
      <c r="AZ1917" s="22"/>
      <c r="BA1917" s="22"/>
      <c r="BB1917" s="22"/>
      <c r="BC1917" s="22"/>
      <c r="BD1917" s="22"/>
      <c r="BE1917" s="24"/>
      <c r="BF1917" s="22"/>
      <c r="BG1917" s="22"/>
      <c r="BH1917" s="22"/>
      <c r="BI1917" s="22"/>
      <c r="BJ1917" s="22"/>
      <c r="BK1917" s="22"/>
      <c r="BL1917" s="22"/>
      <c r="BM1917" s="22"/>
      <c r="BN1917" s="22"/>
      <c r="BO1917" s="22"/>
      <c r="BP1917" s="22"/>
      <c r="BQ1917" s="22"/>
      <c r="BR1917" s="22"/>
      <c r="BS1917" s="22"/>
      <c r="BT1917" s="22"/>
      <c r="BU1917" s="22"/>
      <c r="BV1917" s="22"/>
      <c r="BW1917" s="22"/>
      <c r="BX1917" s="22"/>
      <c r="BY1917" s="22"/>
      <c r="BZ1917" s="22"/>
      <c r="CA1917" s="22"/>
      <c r="CB1917" s="22"/>
      <c r="CC1917" s="22"/>
      <c r="CD1917" s="22"/>
      <c r="CE1917" s="22"/>
      <c r="CF1917" s="22"/>
      <c r="CG1917" s="22"/>
      <c r="CH1917" s="22"/>
      <c r="CI1917" s="22"/>
      <c r="CJ1917" s="22"/>
      <c r="CK1917" s="24"/>
      <c r="CL1917" s="22"/>
      <c r="CM1917" s="22"/>
      <c r="CN1917" s="22"/>
      <c r="CO1917" s="22"/>
      <c r="CP1917" s="22"/>
      <c r="CQ1917" s="22"/>
      <c r="CR1917" s="22"/>
      <c r="CS1917" s="22"/>
      <c r="CT1917" s="22"/>
      <c r="CU1917" s="22"/>
      <c r="CV1917" s="22"/>
      <c r="CW1917" s="22"/>
      <c r="CX1917" s="22"/>
      <c r="CY1917" s="22"/>
      <c r="CZ1917" s="22"/>
      <c r="DA1917" s="22"/>
      <c r="DB1917" s="22"/>
      <c r="DC1917" s="22"/>
      <c r="DD1917" s="22"/>
      <c r="DE1917" s="22"/>
      <c r="DF1917" s="22"/>
      <c r="DG1917" s="22"/>
      <c r="DH1917" s="22"/>
      <c r="DI1917" s="22"/>
      <c r="DJ1917" s="22"/>
      <c r="DK1917" s="22"/>
      <c r="DL1917" s="22"/>
      <c r="DM1917" s="22"/>
      <c r="DN1917" s="22"/>
      <c r="DO1917" s="22"/>
      <c r="DP1917" s="22"/>
      <c r="DQ1917" s="24"/>
      <c r="DR1917" s="22"/>
      <c r="DS1917" s="22"/>
      <c r="DT1917" s="22"/>
      <c r="DU1917" s="22"/>
      <c r="DV1917" s="22"/>
      <c r="DW1917" s="22"/>
      <c r="DX1917" s="22"/>
      <c r="DY1917" s="22"/>
      <c r="DZ1917" s="22"/>
      <c r="EA1917" s="22"/>
      <c r="EB1917" s="22"/>
      <c r="EC1917" s="22"/>
      <c r="ED1917" s="22"/>
      <c r="EE1917" s="22"/>
      <c r="EF1917" s="22"/>
      <c r="EG1917" s="22"/>
      <c r="EH1917" s="22"/>
      <c r="EI1917" s="22"/>
      <c r="EJ1917" s="22"/>
      <c r="EK1917" s="22"/>
      <c r="EL1917" s="22"/>
      <c r="EM1917" s="22"/>
      <c r="EN1917" s="22"/>
      <c r="EO1917" s="22"/>
      <c r="EP1917" s="22"/>
      <c r="EQ1917" s="22"/>
      <c r="ER1917" s="22"/>
      <c r="ES1917" s="22"/>
      <c r="ET1917" s="22"/>
      <c r="EU1917" s="22"/>
      <c r="EV1917" s="22"/>
      <c r="EW1917" s="24"/>
      <c r="EX1917" s="22"/>
      <c r="EY1917" s="22"/>
      <c r="EZ1917" s="22"/>
      <c r="FA1917" s="22"/>
      <c r="FB1917" s="22"/>
      <c r="FC1917" s="22"/>
      <c r="FD1917" s="22"/>
      <c r="FE1917" s="22"/>
      <c r="FF1917" s="22"/>
      <c r="FG1917" s="22"/>
      <c r="FH1917" s="22"/>
      <c r="FI1917" s="22"/>
      <c r="FJ1917" s="22"/>
      <c r="FK1917" s="22"/>
      <c r="FL1917" s="22"/>
      <c r="FM1917" s="22"/>
      <c r="FN1917" s="22"/>
      <c r="FO1917" s="22"/>
      <c r="FP1917" s="22"/>
      <c r="FQ1917" s="22"/>
      <c r="FR1917" s="22"/>
      <c r="FS1917" s="22"/>
      <c r="FT1917" s="22"/>
      <c r="FU1917" s="22"/>
      <c r="FV1917" s="22"/>
      <c r="FW1917" s="22"/>
      <c r="FX1917" s="22"/>
      <c r="FY1917" s="22"/>
      <c r="FZ1917" s="22"/>
      <c r="GA1917" s="22"/>
      <c r="GB1917" s="22"/>
      <c r="GC1917" s="24"/>
      <c r="GD1917" s="22"/>
      <c r="GE1917" s="22"/>
      <c r="GF1917" s="22"/>
      <c r="GG1917" s="22"/>
      <c r="GH1917" s="22"/>
      <c r="GI1917" s="22"/>
      <c r="GJ1917" s="22"/>
      <c r="GK1917" s="22"/>
      <c r="GL1917" s="22"/>
      <c r="GM1917" s="22"/>
      <c r="GN1917" s="22"/>
      <c r="GO1917" s="22"/>
      <c r="GP1917" s="22"/>
      <c r="GQ1917" s="22"/>
      <c r="GR1917" s="22"/>
      <c r="GS1917" s="22"/>
      <c r="GT1917" s="22"/>
      <c r="GU1917" s="22"/>
      <c r="GV1917" s="22"/>
      <c r="GW1917" s="22"/>
      <c r="GX1917" s="22"/>
      <c r="GY1917" s="22"/>
      <c r="GZ1917" s="22"/>
      <c r="HA1917" s="22"/>
      <c r="HB1917" s="22"/>
      <c r="HC1917" s="22"/>
      <c r="HD1917" s="22"/>
      <c r="HE1917" s="22"/>
      <c r="HF1917" s="22"/>
      <c r="HG1917" s="22"/>
      <c r="HH1917" s="22"/>
      <c r="HI1917" s="24"/>
      <c r="HJ1917" s="22"/>
      <c r="HK1917" s="22"/>
      <c r="HL1917" s="22"/>
      <c r="HM1917" s="22"/>
      <c r="HN1917" s="22"/>
      <c r="HO1917" s="22"/>
      <c r="HP1917" s="22"/>
      <c r="HQ1917" s="22"/>
      <c r="HR1917" s="22"/>
      <c r="HS1917" s="22"/>
      <c r="HT1917" s="22"/>
      <c r="HU1917" s="22"/>
      <c r="HV1917" s="22"/>
      <c r="HW1917" s="22"/>
      <c r="HX1917" s="22"/>
      <c r="HY1917" s="22"/>
      <c r="HZ1917" s="22"/>
      <c r="IA1917" s="22"/>
      <c r="IB1917" s="22"/>
      <c r="IC1917" s="22"/>
      <c r="ID1917" s="22"/>
      <c r="IE1917" s="22"/>
      <c r="IF1917" s="22"/>
      <c r="IG1917" s="22"/>
      <c r="IH1917" s="22"/>
      <c r="II1917" s="22"/>
      <c r="IJ1917" s="22"/>
      <c r="IK1917" s="22"/>
      <c r="IL1917" s="22"/>
      <c r="IM1917" s="22"/>
      <c r="IN1917" s="22"/>
      <c r="IO1917" s="24"/>
      <c r="IP1917" s="22"/>
      <c r="IQ1917" s="22"/>
      <c r="IR1917" s="22"/>
      <c r="IS1917" s="22"/>
      <c r="IT1917" s="22"/>
      <c r="IU1917" s="22"/>
      <c r="IV1917" s="22"/>
      <c r="IW1917" s="22"/>
      <c r="IX1917" s="22"/>
      <c r="IY1917" s="22"/>
      <c r="IZ1917" s="22"/>
      <c r="JA1917" s="22"/>
      <c r="JB1917" s="22"/>
      <c r="JC1917" s="22"/>
      <c r="JD1917" s="22"/>
      <c r="JE1917" s="22"/>
      <c r="JF1917" s="22"/>
      <c r="JG1917" s="22"/>
      <c r="JH1917" s="22"/>
      <c r="JI1917" s="22"/>
      <c r="JJ1917" s="22"/>
      <c r="JK1917" s="22"/>
      <c r="JL1917" s="22"/>
      <c r="JM1917" s="22"/>
      <c r="JN1917" s="22"/>
      <c r="JO1917" s="22"/>
      <c r="JP1917" s="22"/>
      <c r="JQ1917" s="22"/>
      <c r="JR1917" s="22"/>
      <c r="JS1917" s="22"/>
      <c r="JT1917" s="22"/>
      <c r="JU1917" s="24"/>
      <c r="JV1917" s="22"/>
      <c r="JW1917" s="22"/>
      <c r="JX1917" s="22"/>
      <c r="JY1917" s="22"/>
      <c r="JZ1917" s="22"/>
      <c r="KA1917" s="22"/>
      <c r="KB1917" s="22"/>
      <c r="KC1917" s="22"/>
      <c r="KD1917" s="22"/>
      <c r="KE1917" s="22"/>
      <c r="KF1917" s="22"/>
      <c r="KG1917" s="22"/>
      <c r="KH1917" s="22"/>
      <c r="KI1917" s="22"/>
      <c r="KJ1917" s="22"/>
      <c r="KK1917" s="22"/>
      <c r="KL1917" s="22"/>
      <c r="KM1917" s="22"/>
      <c r="KN1917" s="22"/>
      <c r="KO1917" s="22"/>
      <c r="KP1917" s="22"/>
      <c r="KQ1917" s="22"/>
      <c r="KR1917" s="22"/>
      <c r="KS1917" s="22"/>
      <c r="KT1917" s="22"/>
      <c r="KU1917" s="22"/>
      <c r="KV1917" s="22"/>
      <c r="KW1917" s="22"/>
      <c r="KX1917" s="22"/>
      <c r="KY1917" s="22"/>
      <c r="KZ1917" s="22"/>
      <c r="LA1917" s="24"/>
      <c r="LB1917" s="22"/>
      <c r="LC1917" s="22"/>
      <c r="LD1917" s="22"/>
      <c r="LE1917" s="22"/>
      <c r="LF1917" s="22"/>
      <c r="LG1917" s="22"/>
      <c r="LH1917" s="22"/>
      <c r="LI1917" s="22"/>
      <c r="LJ1917" s="22"/>
      <c r="LK1917" s="22"/>
      <c r="LL1917" s="22"/>
      <c r="LM1917" s="22"/>
      <c r="LN1917" s="22"/>
      <c r="LO1917" s="22"/>
      <c r="LP1917" s="22"/>
      <c r="LQ1917" s="22"/>
      <c r="LR1917" s="22"/>
      <c r="LS1917" s="22"/>
      <c r="LT1917" s="22"/>
      <c r="LU1917" s="22"/>
      <c r="LV1917" s="22"/>
      <c r="LW1917" s="22"/>
      <c r="LX1917" s="22"/>
      <c r="LY1917" s="22"/>
      <c r="LZ1917" s="22"/>
      <c r="MA1917" s="22"/>
      <c r="MB1917" s="22"/>
      <c r="MC1917" s="22"/>
      <c r="MD1917" s="22"/>
      <c r="ME1917" s="22"/>
      <c r="MF1917" s="22"/>
      <c r="MG1917" s="24"/>
      <c r="MH1917" s="22"/>
      <c r="MI1917" s="22"/>
      <c r="MJ1917" s="22"/>
      <c r="MK1917" s="22"/>
      <c r="ML1917" s="22"/>
      <c r="MM1917" s="22"/>
      <c r="MN1917" s="22"/>
      <c r="MO1917" s="22"/>
      <c r="MP1917" s="22"/>
      <c r="MQ1917" s="22"/>
      <c r="MR1917" s="22"/>
      <c r="MS1917" s="22"/>
      <c r="MT1917" s="22"/>
      <c r="MU1917" s="22"/>
      <c r="MV1917" s="22"/>
      <c r="MW1917" s="22"/>
      <c r="MX1917" s="22"/>
      <c r="MY1917" s="22"/>
      <c r="MZ1917" s="22"/>
      <c r="NA1917" s="22"/>
      <c r="NB1917" s="22"/>
      <c r="NC1917" s="22"/>
      <c r="ND1917" s="22"/>
      <c r="NE1917" s="22"/>
      <c r="NF1917" s="22"/>
      <c r="NG1917" s="22"/>
      <c r="NH1917" s="22"/>
      <c r="NI1917" s="22"/>
      <c r="NJ1917" s="22"/>
      <c r="NK1917" s="22"/>
      <c r="NL1917" s="22"/>
      <c r="NM1917" s="24"/>
      <c r="NN1917" s="22"/>
      <c r="NO1917" s="22"/>
      <c r="NP1917" s="22"/>
      <c r="NQ1917" s="22"/>
      <c r="NR1917" s="22"/>
      <c r="NS1917" s="22"/>
      <c r="NT1917" s="22"/>
      <c r="NU1917" s="22"/>
      <c r="NV1917" s="22"/>
      <c r="NW1917" s="22"/>
      <c r="NX1917" s="22"/>
      <c r="NY1917" s="22"/>
      <c r="NZ1917" s="22"/>
      <c r="OA1917" s="22"/>
      <c r="OB1917" s="22"/>
      <c r="OC1917" s="22"/>
      <c r="OD1917" s="22"/>
      <c r="OE1917" s="22"/>
      <c r="OF1917" s="22"/>
      <c r="OG1917" s="22"/>
      <c r="OH1917" s="22"/>
      <c r="OI1917" s="22"/>
      <c r="OJ1917" s="22"/>
      <c r="OK1917" s="22"/>
      <c r="OL1917" s="22"/>
      <c r="OM1917" s="22"/>
      <c r="ON1917" s="22"/>
      <c r="OO1917" s="22"/>
      <c r="OP1917" s="22"/>
      <c r="OQ1917" s="22"/>
      <c r="OR1917" s="22"/>
    </row>
    <row r="1918" spans="1:408" ht="15" thickBot="1">
      <c r="A1918" s="1" t="str">
        <f t="shared" si="50"/>
        <v>-186</v>
      </c>
      <c r="B1918" s="12" t="str">
        <f t="shared" si="52"/>
        <v/>
      </c>
      <c r="C1918" s="13"/>
      <c r="D1918" s="14"/>
      <c r="E1918" s="15"/>
      <c r="F1918" s="15"/>
      <c r="G1918" s="15">
        <f t="shared" si="51"/>
        <v>0</v>
      </c>
      <c r="H1918" s="16"/>
      <c r="I1918" s="14"/>
      <c r="J1918" s="17"/>
      <c r="K1918" s="79"/>
      <c r="L1918" s="18"/>
      <c r="M1918" s="18"/>
      <c r="N1918" s="16" t="e">
        <f t="shared" ca="1" si="55"/>
        <v>#NAME?</v>
      </c>
      <c r="O1918" s="19"/>
      <c r="P1918" s="19"/>
      <c r="Q1918" s="20"/>
      <c r="R1918" s="21" t="e">
        <f t="array" ref="R1918">VLOOKUP(C1918,DB!A:D,2,FALSE)</f>
        <v>#N/A</v>
      </c>
      <c r="S1918" s="21" t="e">
        <f t="array" ref="S1918">VLOOKUP(C1918,DB!A:D,3,FALSE)</f>
        <v>#N/A</v>
      </c>
      <c r="T1918" s="22" t="s">
        <v>19</v>
      </c>
      <c r="U1918" s="1" t="str">
        <f t="shared" si="53"/>
        <v/>
      </c>
      <c r="V1918" s="23" t="e">
        <f t="shared" ca="1" si="54"/>
        <v>#NAME?</v>
      </c>
      <c r="X1918" s="24" t="e">
        <f>VLOOKUP(CONCATENATE(C1918,D1918),'Honor 2025'!A:D,4,FALSE)</f>
        <v>#N/A</v>
      </c>
      <c r="Y1918" s="24"/>
      <c r="Z1918" s="22"/>
      <c r="AA1918" s="22"/>
      <c r="AB1918" s="22"/>
      <c r="AC1918" s="22"/>
      <c r="AD1918" s="22"/>
      <c r="AE1918" s="22"/>
      <c r="AF1918" s="22"/>
      <c r="AG1918" s="22"/>
      <c r="AH1918" s="22"/>
      <c r="AI1918" s="22"/>
      <c r="AJ1918" s="22"/>
      <c r="AK1918" s="22"/>
      <c r="AL1918" s="22"/>
      <c r="AM1918" s="22"/>
      <c r="AN1918" s="22"/>
      <c r="AO1918" s="22"/>
      <c r="AP1918" s="22"/>
      <c r="AQ1918" s="22"/>
      <c r="AR1918" s="22"/>
      <c r="AS1918" s="22"/>
      <c r="AT1918" s="22"/>
      <c r="AU1918" s="22"/>
      <c r="AV1918" s="22"/>
      <c r="AW1918" s="22"/>
      <c r="AX1918" s="22"/>
      <c r="AY1918" s="22"/>
      <c r="AZ1918" s="22"/>
      <c r="BA1918" s="22"/>
      <c r="BB1918" s="22"/>
      <c r="BC1918" s="22"/>
      <c r="BD1918" s="22"/>
      <c r="BE1918" s="24"/>
      <c r="BF1918" s="22"/>
      <c r="BG1918" s="22"/>
      <c r="BH1918" s="22"/>
      <c r="BI1918" s="22"/>
      <c r="BJ1918" s="22"/>
      <c r="BK1918" s="22"/>
      <c r="BL1918" s="22"/>
      <c r="BM1918" s="22"/>
      <c r="BN1918" s="22"/>
      <c r="BO1918" s="22"/>
      <c r="BP1918" s="22"/>
      <c r="BQ1918" s="22"/>
      <c r="BR1918" s="22"/>
      <c r="BS1918" s="22"/>
      <c r="BT1918" s="22"/>
      <c r="BU1918" s="22"/>
      <c r="BV1918" s="22"/>
      <c r="BW1918" s="22"/>
      <c r="BX1918" s="22"/>
      <c r="BY1918" s="22"/>
      <c r="BZ1918" s="22"/>
      <c r="CA1918" s="22"/>
      <c r="CB1918" s="22"/>
      <c r="CC1918" s="22"/>
      <c r="CD1918" s="22"/>
      <c r="CE1918" s="22"/>
      <c r="CF1918" s="22"/>
      <c r="CG1918" s="22"/>
      <c r="CH1918" s="22"/>
      <c r="CI1918" s="22"/>
      <c r="CJ1918" s="22"/>
      <c r="CK1918" s="24"/>
      <c r="CL1918" s="22"/>
      <c r="CM1918" s="22"/>
      <c r="CN1918" s="22"/>
      <c r="CO1918" s="22"/>
      <c r="CP1918" s="22"/>
      <c r="CQ1918" s="22"/>
      <c r="CR1918" s="22"/>
      <c r="CS1918" s="22"/>
      <c r="CT1918" s="22"/>
      <c r="CU1918" s="22"/>
      <c r="CV1918" s="22"/>
      <c r="CW1918" s="22"/>
      <c r="CX1918" s="22"/>
      <c r="CY1918" s="22"/>
      <c r="CZ1918" s="22"/>
      <c r="DA1918" s="22"/>
      <c r="DB1918" s="22"/>
      <c r="DC1918" s="22"/>
      <c r="DD1918" s="22"/>
      <c r="DE1918" s="22"/>
      <c r="DF1918" s="22"/>
      <c r="DG1918" s="22"/>
      <c r="DH1918" s="22"/>
      <c r="DI1918" s="22"/>
      <c r="DJ1918" s="22"/>
      <c r="DK1918" s="22"/>
      <c r="DL1918" s="22"/>
      <c r="DM1918" s="22"/>
      <c r="DN1918" s="22"/>
      <c r="DO1918" s="22"/>
      <c r="DP1918" s="22"/>
      <c r="DQ1918" s="24"/>
      <c r="DR1918" s="22"/>
      <c r="DS1918" s="22"/>
      <c r="DT1918" s="22"/>
      <c r="DU1918" s="22"/>
      <c r="DV1918" s="22"/>
      <c r="DW1918" s="22"/>
      <c r="DX1918" s="22"/>
      <c r="DY1918" s="22"/>
      <c r="DZ1918" s="22"/>
      <c r="EA1918" s="22"/>
      <c r="EB1918" s="22"/>
      <c r="EC1918" s="22"/>
      <c r="ED1918" s="22"/>
      <c r="EE1918" s="22"/>
      <c r="EF1918" s="22"/>
      <c r="EG1918" s="22"/>
      <c r="EH1918" s="22"/>
      <c r="EI1918" s="22"/>
      <c r="EJ1918" s="22"/>
      <c r="EK1918" s="22"/>
      <c r="EL1918" s="22"/>
      <c r="EM1918" s="22"/>
      <c r="EN1918" s="22"/>
      <c r="EO1918" s="22"/>
      <c r="EP1918" s="22"/>
      <c r="EQ1918" s="22"/>
      <c r="ER1918" s="22"/>
      <c r="ES1918" s="22"/>
      <c r="ET1918" s="22"/>
      <c r="EU1918" s="22"/>
      <c r="EV1918" s="22"/>
      <c r="EW1918" s="24"/>
      <c r="EX1918" s="22"/>
      <c r="EY1918" s="22"/>
      <c r="EZ1918" s="22"/>
      <c r="FA1918" s="22"/>
      <c r="FB1918" s="22"/>
      <c r="FC1918" s="22"/>
      <c r="FD1918" s="22"/>
      <c r="FE1918" s="22"/>
      <c r="FF1918" s="22"/>
      <c r="FG1918" s="22"/>
      <c r="FH1918" s="22"/>
      <c r="FI1918" s="22"/>
      <c r="FJ1918" s="22"/>
      <c r="FK1918" s="22"/>
      <c r="FL1918" s="22"/>
      <c r="FM1918" s="22"/>
      <c r="FN1918" s="22"/>
      <c r="FO1918" s="22"/>
      <c r="FP1918" s="22"/>
      <c r="FQ1918" s="22"/>
      <c r="FR1918" s="22"/>
      <c r="FS1918" s="22"/>
      <c r="FT1918" s="22"/>
      <c r="FU1918" s="22"/>
      <c r="FV1918" s="22"/>
      <c r="FW1918" s="22"/>
      <c r="FX1918" s="22"/>
      <c r="FY1918" s="22"/>
      <c r="FZ1918" s="22"/>
      <c r="GA1918" s="22"/>
      <c r="GB1918" s="22"/>
      <c r="GC1918" s="24"/>
      <c r="GD1918" s="22"/>
      <c r="GE1918" s="22"/>
      <c r="GF1918" s="22"/>
      <c r="GG1918" s="22"/>
      <c r="GH1918" s="22"/>
      <c r="GI1918" s="22"/>
      <c r="GJ1918" s="22"/>
      <c r="GK1918" s="22"/>
      <c r="GL1918" s="22"/>
      <c r="GM1918" s="22"/>
      <c r="GN1918" s="22"/>
      <c r="GO1918" s="22"/>
      <c r="GP1918" s="22"/>
      <c r="GQ1918" s="22"/>
      <c r="GR1918" s="22"/>
      <c r="GS1918" s="22"/>
      <c r="GT1918" s="22"/>
      <c r="GU1918" s="22"/>
      <c r="GV1918" s="22"/>
      <c r="GW1918" s="22"/>
      <c r="GX1918" s="22"/>
      <c r="GY1918" s="22"/>
      <c r="GZ1918" s="22"/>
      <c r="HA1918" s="22"/>
      <c r="HB1918" s="22"/>
      <c r="HC1918" s="22"/>
      <c r="HD1918" s="22"/>
      <c r="HE1918" s="22"/>
      <c r="HF1918" s="22"/>
      <c r="HG1918" s="22"/>
      <c r="HH1918" s="22"/>
      <c r="HI1918" s="24"/>
      <c r="HJ1918" s="22"/>
      <c r="HK1918" s="22"/>
      <c r="HL1918" s="22"/>
      <c r="HM1918" s="22"/>
      <c r="HN1918" s="22"/>
      <c r="HO1918" s="22"/>
      <c r="HP1918" s="22"/>
      <c r="HQ1918" s="22"/>
      <c r="HR1918" s="22"/>
      <c r="HS1918" s="22"/>
      <c r="HT1918" s="22"/>
      <c r="HU1918" s="22"/>
      <c r="HV1918" s="22"/>
      <c r="HW1918" s="22"/>
      <c r="HX1918" s="22"/>
      <c r="HY1918" s="22"/>
      <c r="HZ1918" s="22"/>
      <c r="IA1918" s="22"/>
      <c r="IB1918" s="22"/>
      <c r="IC1918" s="22"/>
      <c r="ID1918" s="22"/>
      <c r="IE1918" s="22"/>
      <c r="IF1918" s="22"/>
      <c r="IG1918" s="22"/>
      <c r="IH1918" s="22"/>
      <c r="II1918" s="22"/>
      <c r="IJ1918" s="22"/>
      <c r="IK1918" s="22"/>
      <c r="IL1918" s="22"/>
      <c r="IM1918" s="22"/>
      <c r="IN1918" s="22"/>
      <c r="IO1918" s="24"/>
      <c r="IP1918" s="22"/>
      <c r="IQ1918" s="22"/>
      <c r="IR1918" s="22"/>
      <c r="IS1918" s="22"/>
      <c r="IT1918" s="22"/>
      <c r="IU1918" s="22"/>
      <c r="IV1918" s="22"/>
      <c r="IW1918" s="22"/>
      <c r="IX1918" s="22"/>
      <c r="IY1918" s="22"/>
      <c r="IZ1918" s="22"/>
      <c r="JA1918" s="22"/>
      <c r="JB1918" s="22"/>
      <c r="JC1918" s="22"/>
      <c r="JD1918" s="22"/>
      <c r="JE1918" s="22"/>
      <c r="JF1918" s="22"/>
      <c r="JG1918" s="22"/>
      <c r="JH1918" s="22"/>
      <c r="JI1918" s="22"/>
      <c r="JJ1918" s="22"/>
      <c r="JK1918" s="22"/>
      <c r="JL1918" s="22"/>
      <c r="JM1918" s="22"/>
      <c r="JN1918" s="22"/>
      <c r="JO1918" s="22"/>
      <c r="JP1918" s="22"/>
      <c r="JQ1918" s="22"/>
      <c r="JR1918" s="22"/>
      <c r="JS1918" s="22"/>
      <c r="JT1918" s="22"/>
      <c r="JU1918" s="24"/>
      <c r="JV1918" s="22"/>
      <c r="JW1918" s="22"/>
      <c r="JX1918" s="22"/>
      <c r="JY1918" s="22"/>
      <c r="JZ1918" s="22"/>
      <c r="KA1918" s="22"/>
      <c r="KB1918" s="22"/>
      <c r="KC1918" s="22"/>
      <c r="KD1918" s="22"/>
      <c r="KE1918" s="22"/>
      <c r="KF1918" s="22"/>
      <c r="KG1918" s="22"/>
      <c r="KH1918" s="22"/>
      <c r="KI1918" s="22"/>
      <c r="KJ1918" s="22"/>
      <c r="KK1918" s="22"/>
      <c r="KL1918" s="22"/>
      <c r="KM1918" s="22"/>
      <c r="KN1918" s="22"/>
      <c r="KO1918" s="22"/>
      <c r="KP1918" s="22"/>
      <c r="KQ1918" s="22"/>
      <c r="KR1918" s="22"/>
      <c r="KS1918" s="22"/>
      <c r="KT1918" s="22"/>
      <c r="KU1918" s="22"/>
      <c r="KV1918" s="22"/>
      <c r="KW1918" s="22"/>
      <c r="KX1918" s="22"/>
      <c r="KY1918" s="22"/>
      <c r="KZ1918" s="22"/>
      <c r="LA1918" s="24"/>
      <c r="LB1918" s="22"/>
      <c r="LC1918" s="22"/>
      <c r="LD1918" s="22"/>
      <c r="LE1918" s="22"/>
      <c r="LF1918" s="22"/>
      <c r="LG1918" s="22"/>
      <c r="LH1918" s="22"/>
      <c r="LI1918" s="22"/>
      <c r="LJ1918" s="22"/>
      <c r="LK1918" s="22"/>
      <c r="LL1918" s="22"/>
      <c r="LM1918" s="22"/>
      <c r="LN1918" s="22"/>
      <c r="LO1918" s="22"/>
      <c r="LP1918" s="22"/>
      <c r="LQ1918" s="22"/>
      <c r="LR1918" s="22"/>
      <c r="LS1918" s="22"/>
      <c r="LT1918" s="22"/>
      <c r="LU1918" s="22"/>
      <c r="LV1918" s="22"/>
      <c r="LW1918" s="22"/>
      <c r="LX1918" s="22"/>
      <c r="LY1918" s="22"/>
      <c r="LZ1918" s="22"/>
      <c r="MA1918" s="22"/>
      <c r="MB1918" s="22"/>
      <c r="MC1918" s="22"/>
      <c r="MD1918" s="22"/>
      <c r="ME1918" s="22"/>
      <c r="MF1918" s="22"/>
      <c r="MG1918" s="24"/>
      <c r="MH1918" s="22"/>
      <c r="MI1918" s="22"/>
      <c r="MJ1918" s="22"/>
      <c r="MK1918" s="22"/>
      <c r="ML1918" s="22"/>
      <c r="MM1918" s="22"/>
      <c r="MN1918" s="22"/>
      <c r="MO1918" s="22"/>
      <c r="MP1918" s="22"/>
      <c r="MQ1918" s="22"/>
      <c r="MR1918" s="22"/>
      <c r="MS1918" s="22"/>
      <c r="MT1918" s="22"/>
      <c r="MU1918" s="22"/>
      <c r="MV1918" s="22"/>
      <c r="MW1918" s="22"/>
      <c r="MX1918" s="22"/>
      <c r="MY1918" s="22"/>
      <c r="MZ1918" s="22"/>
      <c r="NA1918" s="22"/>
      <c r="NB1918" s="22"/>
      <c r="NC1918" s="22"/>
      <c r="ND1918" s="22"/>
      <c r="NE1918" s="22"/>
      <c r="NF1918" s="22"/>
      <c r="NG1918" s="22"/>
      <c r="NH1918" s="22"/>
      <c r="NI1918" s="22"/>
      <c r="NJ1918" s="22"/>
      <c r="NK1918" s="22"/>
      <c r="NL1918" s="22"/>
      <c r="NM1918" s="24"/>
      <c r="NN1918" s="22"/>
      <c r="NO1918" s="22"/>
      <c r="NP1918" s="22"/>
      <c r="NQ1918" s="22"/>
      <c r="NR1918" s="22"/>
      <c r="NS1918" s="22"/>
      <c r="NT1918" s="22"/>
      <c r="NU1918" s="22"/>
      <c r="NV1918" s="22"/>
      <c r="NW1918" s="22"/>
      <c r="NX1918" s="22"/>
      <c r="NY1918" s="22"/>
      <c r="NZ1918" s="22"/>
      <c r="OA1918" s="22"/>
      <c r="OB1918" s="22"/>
      <c r="OC1918" s="22"/>
      <c r="OD1918" s="22"/>
      <c r="OE1918" s="22"/>
      <c r="OF1918" s="22"/>
      <c r="OG1918" s="22"/>
      <c r="OH1918" s="22"/>
      <c r="OI1918" s="22"/>
      <c r="OJ1918" s="22"/>
      <c r="OK1918" s="22"/>
      <c r="OL1918" s="22"/>
      <c r="OM1918" s="22"/>
      <c r="ON1918" s="22"/>
      <c r="OO1918" s="22"/>
      <c r="OP1918" s="22"/>
      <c r="OQ1918" s="22"/>
      <c r="OR1918" s="22"/>
    </row>
    <row r="1919" spans="1:408" ht="15" thickBot="1">
      <c r="A1919" s="1" t="str">
        <f t="shared" si="50"/>
        <v>-187</v>
      </c>
      <c r="B1919" s="12" t="str">
        <f t="shared" si="52"/>
        <v/>
      </c>
      <c r="C1919" s="13"/>
      <c r="D1919" s="14"/>
      <c r="E1919" s="15"/>
      <c r="F1919" s="15"/>
      <c r="G1919" s="15">
        <f t="shared" si="51"/>
        <v>0</v>
      </c>
      <c r="H1919" s="16"/>
      <c r="I1919" s="14"/>
      <c r="J1919" s="17"/>
      <c r="K1919" s="78"/>
      <c r="L1919" s="18"/>
      <c r="M1919" s="18"/>
      <c r="N1919" s="16" t="e">
        <f t="shared" ca="1" si="55"/>
        <v>#NAME?</v>
      </c>
      <c r="O1919" s="19"/>
      <c r="P1919" s="19"/>
      <c r="Q1919" s="20"/>
      <c r="R1919" s="21" t="e">
        <f t="array" ref="R1919">VLOOKUP(C1919,DB!A:D,2,FALSE)</f>
        <v>#N/A</v>
      </c>
      <c r="S1919" s="21" t="e">
        <f t="array" ref="S1919">VLOOKUP(C1919,DB!A:D,3,FALSE)</f>
        <v>#N/A</v>
      </c>
      <c r="T1919" s="22" t="s">
        <v>19</v>
      </c>
      <c r="U1919" s="1" t="str">
        <f t="shared" si="53"/>
        <v/>
      </c>
      <c r="V1919" s="23" t="e">
        <f t="shared" ca="1" si="54"/>
        <v>#NAME?</v>
      </c>
      <c r="X1919" s="24" t="e">
        <f>VLOOKUP(CONCATENATE(C1919,D1919),'Honor 2025'!A:D,4,FALSE)</f>
        <v>#N/A</v>
      </c>
      <c r="Y1919" s="24"/>
      <c r="Z1919" s="22"/>
      <c r="AA1919" s="22"/>
      <c r="AB1919" s="22"/>
      <c r="AC1919" s="22"/>
      <c r="AD1919" s="22"/>
      <c r="AE1919" s="22"/>
      <c r="AF1919" s="22"/>
      <c r="AG1919" s="22"/>
      <c r="AH1919" s="22"/>
      <c r="AI1919" s="22"/>
      <c r="AJ1919" s="22"/>
      <c r="AK1919" s="22"/>
      <c r="AL1919" s="22"/>
      <c r="AM1919" s="22"/>
      <c r="AN1919" s="22"/>
      <c r="AO1919" s="22"/>
      <c r="AP1919" s="22"/>
      <c r="AQ1919" s="22"/>
      <c r="AR1919" s="22"/>
      <c r="AS1919" s="22"/>
      <c r="AT1919" s="22"/>
      <c r="AU1919" s="22"/>
      <c r="AV1919" s="22"/>
      <c r="AW1919" s="22"/>
      <c r="AX1919" s="22"/>
      <c r="AY1919" s="22"/>
      <c r="AZ1919" s="22"/>
      <c r="BA1919" s="22"/>
      <c r="BB1919" s="22"/>
      <c r="BC1919" s="22"/>
      <c r="BD1919" s="22"/>
      <c r="BE1919" s="24"/>
      <c r="BF1919" s="22"/>
      <c r="BG1919" s="22"/>
      <c r="BH1919" s="22"/>
      <c r="BI1919" s="22"/>
      <c r="BJ1919" s="22"/>
      <c r="BK1919" s="22"/>
      <c r="BL1919" s="22"/>
      <c r="BM1919" s="22"/>
      <c r="BN1919" s="22"/>
      <c r="BO1919" s="22"/>
      <c r="BP1919" s="22"/>
      <c r="BQ1919" s="22"/>
      <c r="BR1919" s="22"/>
      <c r="BS1919" s="22"/>
      <c r="BT1919" s="22"/>
      <c r="BU1919" s="22"/>
      <c r="BV1919" s="22"/>
      <c r="BW1919" s="22"/>
      <c r="BX1919" s="22"/>
      <c r="BY1919" s="22"/>
      <c r="BZ1919" s="22"/>
      <c r="CA1919" s="22"/>
      <c r="CB1919" s="22"/>
      <c r="CC1919" s="22"/>
      <c r="CD1919" s="22"/>
      <c r="CE1919" s="22"/>
      <c r="CF1919" s="22"/>
      <c r="CG1919" s="22"/>
      <c r="CH1919" s="22"/>
      <c r="CI1919" s="22"/>
      <c r="CJ1919" s="22"/>
      <c r="CK1919" s="24"/>
      <c r="CL1919" s="22"/>
      <c r="CM1919" s="22"/>
      <c r="CN1919" s="22"/>
      <c r="CO1919" s="22"/>
      <c r="CP1919" s="22"/>
      <c r="CQ1919" s="22"/>
      <c r="CR1919" s="22"/>
      <c r="CS1919" s="22"/>
      <c r="CT1919" s="22"/>
      <c r="CU1919" s="22"/>
      <c r="CV1919" s="22"/>
      <c r="CW1919" s="22"/>
      <c r="CX1919" s="22"/>
      <c r="CY1919" s="22"/>
      <c r="CZ1919" s="22"/>
      <c r="DA1919" s="22"/>
      <c r="DB1919" s="22"/>
      <c r="DC1919" s="22"/>
      <c r="DD1919" s="22"/>
      <c r="DE1919" s="22"/>
      <c r="DF1919" s="22"/>
      <c r="DG1919" s="22"/>
      <c r="DH1919" s="22"/>
      <c r="DI1919" s="22"/>
      <c r="DJ1919" s="22"/>
      <c r="DK1919" s="22"/>
      <c r="DL1919" s="22"/>
      <c r="DM1919" s="22"/>
      <c r="DN1919" s="22"/>
      <c r="DO1919" s="22"/>
      <c r="DP1919" s="22"/>
      <c r="DQ1919" s="24"/>
      <c r="DR1919" s="22"/>
      <c r="DS1919" s="22"/>
      <c r="DT1919" s="22"/>
      <c r="DU1919" s="22"/>
      <c r="DV1919" s="22"/>
      <c r="DW1919" s="22"/>
      <c r="DX1919" s="22"/>
      <c r="DY1919" s="22"/>
      <c r="DZ1919" s="22"/>
      <c r="EA1919" s="22"/>
      <c r="EB1919" s="22"/>
      <c r="EC1919" s="22"/>
      <c r="ED1919" s="22"/>
      <c r="EE1919" s="22"/>
      <c r="EF1919" s="22"/>
      <c r="EG1919" s="22"/>
      <c r="EH1919" s="22"/>
      <c r="EI1919" s="22"/>
      <c r="EJ1919" s="22"/>
      <c r="EK1919" s="22"/>
      <c r="EL1919" s="22"/>
      <c r="EM1919" s="22"/>
      <c r="EN1919" s="22"/>
      <c r="EO1919" s="22"/>
      <c r="EP1919" s="22"/>
      <c r="EQ1919" s="22"/>
      <c r="ER1919" s="22"/>
      <c r="ES1919" s="22"/>
      <c r="ET1919" s="22"/>
      <c r="EU1919" s="22"/>
      <c r="EV1919" s="22"/>
      <c r="EW1919" s="24"/>
      <c r="EX1919" s="22"/>
      <c r="EY1919" s="22"/>
      <c r="EZ1919" s="22"/>
      <c r="FA1919" s="22"/>
      <c r="FB1919" s="22"/>
      <c r="FC1919" s="22"/>
      <c r="FD1919" s="22"/>
      <c r="FE1919" s="22"/>
      <c r="FF1919" s="22"/>
      <c r="FG1919" s="22"/>
      <c r="FH1919" s="22"/>
      <c r="FI1919" s="22"/>
      <c r="FJ1919" s="22"/>
      <c r="FK1919" s="22"/>
      <c r="FL1919" s="22"/>
      <c r="FM1919" s="22"/>
      <c r="FN1919" s="22"/>
      <c r="FO1919" s="22"/>
      <c r="FP1919" s="22"/>
      <c r="FQ1919" s="22"/>
      <c r="FR1919" s="22"/>
      <c r="FS1919" s="22"/>
      <c r="FT1919" s="22"/>
      <c r="FU1919" s="22"/>
      <c r="FV1919" s="22"/>
      <c r="FW1919" s="22"/>
      <c r="FX1919" s="22"/>
      <c r="FY1919" s="22"/>
      <c r="FZ1919" s="22"/>
      <c r="GA1919" s="22"/>
      <c r="GB1919" s="22"/>
      <c r="GC1919" s="24"/>
      <c r="GD1919" s="22"/>
      <c r="GE1919" s="22"/>
      <c r="GF1919" s="22"/>
      <c r="GG1919" s="22"/>
      <c r="GH1919" s="22"/>
      <c r="GI1919" s="22"/>
      <c r="GJ1919" s="22"/>
      <c r="GK1919" s="22"/>
      <c r="GL1919" s="22"/>
      <c r="GM1919" s="22"/>
      <c r="GN1919" s="22"/>
      <c r="GO1919" s="22"/>
      <c r="GP1919" s="22"/>
      <c r="GQ1919" s="22"/>
      <c r="GR1919" s="22"/>
      <c r="GS1919" s="22"/>
      <c r="GT1919" s="22"/>
      <c r="GU1919" s="22"/>
      <c r="GV1919" s="22"/>
      <c r="GW1919" s="22"/>
      <c r="GX1919" s="22"/>
      <c r="GY1919" s="22"/>
      <c r="GZ1919" s="22"/>
      <c r="HA1919" s="22"/>
      <c r="HB1919" s="22"/>
      <c r="HC1919" s="22"/>
      <c r="HD1919" s="22"/>
      <c r="HE1919" s="22"/>
      <c r="HF1919" s="22"/>
      <c r="HG1919" s="22"/>
      <c r="HH1919" s="22"/>
      <c r="HI1919" s="24"/>
      <c r="HJ1919" s="22"/>
      <c r="HK1919" s="22"/>
      <c r="HL1919" s="22"/>
      <c r="HM1919" s="22"/>
      <c r="HN1919" s="22"/>
      <c r="HO1919" s="22"/>
      <c r="HP1919" s="22"/>
      <c r="HQ1919" s="22"/>
      <c r="HR1919" s="22"/>
      <c r="HS1919" s="22"/>
      <c r="HT1919" s="22"/>
      <c r="HU1919" s="22"/>
      <c r="HV1919" s="22"/>
      <c r="HW1919" s="22"/>
      <c r="HX1919" s="22"/>
      <c r="HY1919" s="22"/>
      <c r="HZ1919" s="22"/>
      <c r="IA1919" s="22"/>
      <c r="IB1919" s="22"/>
      <c r="IC1919" s="22"/>
      <c r="ID1919" s="22"/>
      <c r="IE1919" s="22"/>
      <c r="IF1919" s="22"/>
      <c r="IG1919" s="22"/>
      <c r="IH1919" s="22"/>
      <c r="II1919" s="22"/>
      <c r="IJ1919" s="22"/>
      <c r="IK1919" s="22"/>
      <c r="IL1919" s="22"/>
      <c r="IM1919" s="22"/>
      <c r="IN1919" s="22"/>
      <c r="IO1919" s="24"/>
      <c r="IP1919" s="22"/>
      <c r="IQ1919" s="22"/>
      <c r="IR1919" s="22"/>
      <c r="IS1919" s="22"/>
      <c r="IT1919" s="22"/>
      <c r="IU1919" s="22"/>
      <c r="IV1919" s="22"/>
      <c r="IW1919" s="22"/>
      <c r="IX1919" s="22"/>
      <c r="IY1919" s="22"/>
      <c r="IZ1919" s="22"/>
      <c r="JA1919" s="22"/>
      <c r="JB1919" s="22"/>
      <c r="JC1919" s="22"/>
      <c r="JD1919" s="22"/>
      <c r="JE1919" s="22"/>
      <c r="JF1919" s="22"/>
      <c r="JG1919" s="22"/>
      <c r="JH1919" s="22"/>
      <c r="JI1919" s="22"/>
      <c r="JJ1919" s="22"/>
      <c r="JK1919" s="22"/>
      <c r="JL1919" s="22"/>
      <c r="JM1919" s="22"/>
      <c r="JN1919" s="22"/>
      <c r="JO1919" s="22"/>
      <c r="JP1919" s="22"/>
      <c r="JQ1919" s="22"/>
      <c r="JR1919" s="22"/>
      <c r="JS1919" s="22"/>
      <c r="JT1919" s="22"/>
      <c r="JU1919" s="24"/>
      <c r="JV1919" s="22"/>
      <c r="JW1919" s="22"/>
      <c r="JX1919" s="22"/>
      <c r="JY1919" s="22"/>
      <c r="JZ1919" s="22"/>
      <c r="KA1919" s="22"/>
      <c r="KB1919" s="22"/>
      <c r="KC1919" s="22"/>
      <c r="KD1919" s="22"/>
      <c r="KE1919" s="22"/>
      <c r="KF1919" s="22"/>
      <c r="KG1919" s="22"/>
      <c r="KH1919" s="22"/>
      <c r="KI1919" s="22"/>
      <c r="KJ1919" s="22"/>
      <c r="KK1919" s="22"/>
      <c r="KL1919" s="22"/>
      <c r="KM1919" s="22"/>
      <c r="KN1919" s="22"/>
      <c r="KO1919" s="22"/>
      <c r="KP1919" s="22"/>
      <c r="KQ1919" s="22"/>
      <c r="KR1919" s="22"/>
      <c r="KS1919" s="22"/>
      <c r="KT1919" s="22"/>
      <c r="KU1919" s="22"/>
      <c r="KV1919" s="22"/>
      <c r="KW1919" s="22"/>
      <c r="KX1919" s="22"/>
      <c r="KY1919" s="22"/>
      <c r="KZ1919" s="22"/>
      <c r="LA1919" s="24"/>
      <c r="LB1919" s="22"/>
      <c r="LC1919" s="22"/>
      <c r="LD1919" s="22"/>
      <c r="LE1919" s="22"/>
      <c r="LF1919" s="22"/>
      <c r="LG1919" s="22"/>
      <c r="LH1919" s="22"/>
      <c r="LI1919" s="22"/>
      <c r="LJ1919" s="22"/>
      <c r="LK1919" s="22"/>
      <c r="LL1919" s="22"/>
      <c r="LM1919" s="22"/>
      <c r="LN1919" s="22"/>
      <c r="LO1919" s="22"/>
      <c r="LP1919" s="22"/>
      <c r="LQ1919" s="22"/>
      <c r="LR1919" s="22"/>
      <c r="LS1919" s="22"/>
      <c r="LT1919" s="22"/>
      <c r="LU1919" s="22"/>
      <c r="LV1919" s="22"/>
      <c r="LW1919" s="22"/>
      <c r="LX1919" s="22"/>
      <c r="LY1919" s="22"/>
      <c r="LZ1919" s="22"/>
      <c r="MA1919" s="22"/>
      <c r="MB1919" s="22"/>
      <c r="MC1919" s="22"/>
      <c r="MD1919" s="22"/>
      <c r="ME1919" s="22"/>
      <c r="MF1919" s="22"/>
      <c r="MG1919" s="24"/>
      <c r="MH1919" s="22"/>
      <c r="MI1919" s="22"/>
      <c r="MJ1919" s="22"/>
      <c r="MK1919" s="22"/>
      <c r="ML1919" s="22"/>
      <c r="MM1919" s="22"/>
      <c r="MN1919" s="22"/>
      <c r="MO1919" s="22"/>
      <c r="MP1919" s="22"/>
      <c r="MQ1919" s="22"/>
      <c r="MR1919" s="22"/>
      <c r="MS1919" s="22"/>
      <c r="MT1919" s="22"/>
      <c r="MU1919" s="22"/>
      <c r="MV1919" s="22"/>
      <c r="MW1919" s="22"/>
      <c r="MX1919" s="22"/>
      <c r="MY1919" s="22"/>
      <c r="MZ1919" s="22"/>
      <c r="NA1919" s="22"/>
      <c r="NB1919" s="22"/>
      <c r="NC1919" s="22"/>
      <c r="ND1919" s="22"/>
      <c r="NE1919" s="22"/>
      <c r="NF1919" s="22"/>
      <c r="NG1919" s="22"/>
      <c r="NH1919" s="22"/>
      <c r="NI1919" s="22"/>
      <c r="NJ1919" s="22"/>
      <c r="NK1919" s="22"/>
      <c r="NL1919" s="22"/>
      <c r="NM1919" s="24"/>
      <c r="NN1919" s="22"/>
      <c r="NO1919" s="22"/>
      <c r="NP1919" s="22"/>
      <c r="NQ1919" s="22"/>
      <c r="NR1919" s="22"/>
      <c r="NS1919" s="22"/>
      <c r="NT1919" s="22"/>
      <c r="NU1919" s="22"/>
      <c r="NV1919" s="22"/>
      <c r="NW1919" s="22"/>
      <c r="NX1919" s="22"/>
      <c r="NY1919" s="22"/>
      <c r="NZ1919" s="22"/>
      <c r="OA1919" s="22"/>
      <c r="OB1919" s="22"/>
      <c r="OC1919" s="22"/>
      <c r="OD1919" s="22"/>
      <c r="OE1919" s="22"/>
      <c r="OF1919" s="22"/>
      <c r="OG1919" s="22"/>
      <c r="OH1919" s="22"/>
      <c r="OI1919" s="22"/>
      <c r="OJ1919" s="22"/>
      <c r="OK1919" s="22"/>
      <c r="OL1919" s="22"/>
      <c r="OM1919" s="22"/>
      <c r="ON1919" s="22"/>
      <c r="OO1919" s="22"/>
      <c r="OP1919" s="22"/>
      <c r="OQ1919" s="22"/>
      <c r="OR1919" s="22"/>
    </row>
    <row r="1920" spans="1:408" ht="15" thickBot="1">
      <c r="A1920" s="1" t="str">
        <f t="shared" ref="A1920:A2004" si="56">U1920&amp;"-"&amp;COUNTIF(U$2:U1920,U1920)</f>
        <v>-188</v>
      </c>
      <c r="B1920" s="12" t="str">
        <f t="shared" si="52"/>
        <v/>
      </c>
      <c r="C1920" s="13"/>
      <c r="D1920" s="14"/>
      <c r="E1920" s="15"/>
      <c r="F1920" s="15"/>
      <c r="G1920" s="15">
        <f t="shared" si="51"/>
        <v>0</v>
      </c>
      <c r="H1920" s="16"/>
      <c r="I1920" s="14"/>
      <c r="J1920" s="17"/>
      <c r="K1920" s="79"/>
      <c r="L1920" s="18"/>
      <c r="M1920" s="18"/>
      <c r="N1920" s="16" t="e">
        <f t="shared" ca="1" si="55"/>
        <v>#NAME?</v>
      </c>
      <c r="O1920" s="19"/>
      <c r="P1920" s="19"/>
      <c r="Q1920" s="20"/>
      <c r="R1920" s="21" t="e">
        <f t="array" ref="R1920">VLOOKUP(C1920,DB!A:D,2,FALSE)</f>
        <v>#N/A</v>
      </c>
      <c r="S1920" s="21" t="e">
        <f t="array" ref="S1920">VLOOKUP(C1920,DB!A:D,3,FALSE)</f>
        <v>#N/A</v>
      </c>
      <c r="T1920" s="22" t="s">
        <v>19</v>
      </c>
      <c r="U1920" s="1" t="str">
        <f t="shared" si="53"/>
        <v/>
      </c>
      <c r="V1920" s="23" t="e">
        <f t="shared" ca="1" si="54"/>
        <v>#NAME?</v>
      </c>
      <c r="X1920" s="24" t="e">
        <f>VLOOKUP(CONCATENATE(C1920,D1920),'Honor 2025'!A:D,4,FALSE)</f>
        <v>#N/A</v>
      </c>
      <c r="Y1920" s="24"/>
      <c r="Z1920" s="22"/>
      <c r="AA1920" s="22"/>
      <c r="AB1920" s="22"/>
      <c r="AC1920" s="22"/>
      <c r="AD1920" s="22"/>
      <c r="AE1920" s="22"/>
      <c r="AF1920" s="22"/>
      <c r="AG1920" s="22"/>
      <c r="AH1920" s="22"/>
      <c r="AI1920" s="22"/>
      <c r="AJ1920" s="22"/>
      <c r="AK1920" s="22"/>
      <c r="AL1920" s="22"/>
      <c r="AM1920" s="22"/>
      <c r="AN1920" s="22"/>
      <c r="AO1920" s="22"/>
      <c r="AP1920" s="22"/>
      <c r="AQ1920" s="22"/>
      <c r="AR1920" s="22"/>
      <c r="AS1920" s="22"/>
      <c r="AT1920" s="22"/>
      <c r="AU1920" s="22"/>
      <c r="AV1920" s="22"/>
      <c r="AW1920" s="22"/>
      <c r="AX1920" s="22"/>
      <c r="AY1920" s="22"/>
      <c r="AZ1920" s="22"/>
      <c r="BA1920" s="22"/>
      <c r="BB1920" s="22"/>
      <c r="BC1920" s="22"/>
      <c r="BD1920" s="22"/>
      <c r="BE1920" s="24"/>
      <c r="BF1920" s="22"/>
      <c r="BG1920" s="22"/>
      <c r="BH1920" s="22"/>
      <c r="BI1920" s="22"/>
      <c r="BJ1920" s="22"/>
      <c r="BK1920" s="22"/>
      <c r="BL1920" s="22"/>
      <c r="BM1920" s="22"/>
      <c r="BN1920" s="22"/>
      <c r="BO1920" s="22"/>
      <c r="BP1920" s="22"/>
      <c r="BQ1920" s="22"/>
      <c r="BR1920" s="22"/>
      <c r="BS1920" s="22"/>
      <c r="BT1920" s="22"/>
      <c r="BU1920" s="22"/>
      <c r="BV1920" s="22"/>
      <c r="BW1920" s="22"/>
      <c r="BX1920" s="22"/>
      <c r="BY1920" s="22"/>
      <c r="BZ1920" s="22"/>
      <c r="CA1920" s="22"/>
      <c r="CB1920" s="22"/>
      <c r="CC1920" s="22"/>
      <c r="CD1920" s="22"/>
      <c r="CE1920" s="22"/>
      <c r="CF1920" s="22"/>
      <c r="CG1920" s="22"/>
      <c r="CH1920" s="22"/>
      <c r="CI1920" s="22"/>
      <c r="CJ1920" s="22"/>
      <c r="CK1920" s="24"/>
      <c r="CL1920" s="22"/>
      <c r="CM1920" s="22"/>
      <c r="CN1920" s="22"/>
      <c r="CO1920" s="22"/>
      <c r="CP1920" s="22"/>
      <c r="CQ1920" s="22"/>
      <c r="CR1920" s="22"/>
      <c r="CS1920" s="22"/>
      <c r="CT1920" s="22"/>
      <c r="CU1920" s="22"/>
      <c r="CV1920" s="22"/>
      <c r="CW1920" s="22"/>
      <c r="CX1920" s="22"/>
      <c r="CY1920" s="22"/>
      <c r="CZ1920" s="22"/>
      <c r="DA1920" s="22"/>
      <c r="DB1920" s="22"/>
      <c r="DC1920" s="22"/>
      <c r="DD1920" s="22"/>
      <c r="DE1920" s="22"/>
      <c r="DF1920" s="22"/>
      <c r="DG1920" s="22"/>
      <c r="DH1920" s="22"/>
      <c r="DI1920" s="22"/>
      <c r="DJ1920" s="22"/>
      <c r="DK1920" s="22"/>
      <c r="DL1920" s="22"/>
      <c r="DM1920" s="22"/>
      <c r="DN1920" s="22"/>
      <c r="DO1920" s="22"/>
      <c r="DP1920" s="22"/>
      <c r="DQ1920" s="24"/>
      <c r="DR1920" s="22"/>
      <c r="DS1920" s="22"/>
      <c r="DT1920" s="22"/>
      <c r="DU1920" s="22"/>
      <c r="DV1920" s="22"/>
      <c r="DW1920" s="22"/>
      <c r="DX1920" s="22"/>
      <c r="DY1920" s="22"/>
      <c r="DZ1920" s="22"/>
      <c r="EA1920" s="22"/>
      <c r="EB1920" s="22"/>
      <c r="EC1920" s="22"/>
      <c r="ED1920" s="22"/>
      <c r="EE1920" s="22"/>
      <c r="EF1920" s="22"/>
      <c r="EG1920" s="22"/>
      <c r="EH1920" s="22"/>
      <c r="EI1920" s="22"/>
      <c r="EJ1920" s="22"/>
      <c r="EK1920" s="22"/>
      <c r="EL1920" s="22"/>
      <c r="EM1920" s="22"/>
      <c r="EN1920" s="22"/>
      <c r="EO1920" s="22"/>
      <c r="EP1920" s="22"/>
      <c r="EQ1920" s="22"/>
      <c r="ER1920" s="22"/>
      <c r="ES1920" s="22"/>
      <c r="ET1920" s="22"/>
      <c r="EU1920" s="22"/>
      <c r="EV1920" s="22"/>
      <c r="EW1920" s="24"/>
      <c r="EX1920" s="22"/>
      <c r="EY1920" s="22"/>
      <c r="EZ1920" s="22"/>
      <c r="FA1920" s="22"/>
      <c r="FB1920" s="22"/>
      <c r="FC1920" s="22"/>
      <c r="FD1920" s="22"/>
      <c r="FE1920" s="22"/>
      <c r="FF1920" s="22"/>
      <c r="FG1920" s="22"/>
      <c r="FH1920" s="22"/>
      <c r="FI1920" s="22"/>
      <c r="FJ1920" s="22"/>
      <c r="FK1920" s="22"/>
      <c r="FL1920" s="22"/>
      <c r="FM1920" s="22"/>
      <c r="FN1920" s="22"/>
      <c r="FO1920" s="22"/>
      <c r="FP1920" s="22"/>
      <c r="FQ1920" s="22"/>
      <c r="FR1920" s="22"/>
      <c r="FS1920" s="22"/>
      <c r="FT1920" s="22"/>
      <c r="FU1920" s="22"/>
      <c r="FV1920" s="22"/>
      <c r="FW1920" s="22"/>
      <c r="FX1920" s="22"/>
      <c r="FY1920" s="22"/>
      <c r="FZ1920" s="22"/>
      <c r="GA1920" s="22"/>
      <c r="GB1920" s="22"/>
      <c r="GC1920" s="24"/>
      <c r="GD1920" s="22"/>
      <c r="GE1920" s="22"/>
      <c r="GF1920" s="22"/>
      <c r="GG1920" s="22"/>
      <c r="GH1920" s="22"/>
      <c r="GI1920" s="22"/>
      <c r="GJ1920" s="22"/>
      <c r="GK1920" s="22"/>
      <c r="GL1920" s="22"/>
      <c r="GM1920" s="22"/>
      <c r="GN1920" s="22"/>
      <c r="GO1920" s="22"/>
      <c r="GP1920" s="22"/>
      <c r="GQ1920" s="22"/>
      <c r="GR1920" s="22"/>
      <c r="GS1920" s="22"/>
      <c r="GT1920" s="22"/>
      <c r="GU1920" s="22"/>
      <c r="GV1920" s="22"/>
      <c r="GW1920" s="22"/>
      <c r="GX1920" s="22"/>
      <c r="GY1920" s="22"/>
      <c r="GZ1920" s="22"/>
      <c r="HA1920" s="22"/>
      <c r="HB1920" s="22"/>
      <c r="HC1920" s="22"/>
      <c r="HD1920" s="22"/>
      <c r="HE1920" s="22"/>
      <c r="HF1920" s="22"/>
      <c r="HG1920" s="22"/>
      <c r="HH1920" s="22"/>
      <c r="HI1920" s="24"/>
      <c r="HJ1920" s="22"/>
      <c r="HK1920" s="22"/>
      <c r="HL1920" s="22"/>
      <c r="HM1920" s="22"/>
      <c r="HN1920" s="22"/>
      <c r="HO1920" s="22"/>
      <c r="HP1920" s="22"/>
      <c r="HQ1920" s="22"/>
      <c r="HR1920" s="22"/>
      <c r="HS1920" s="22"/>
      <c r="HT1920" s="22"/>
      <c r="HU1920" s="22"/>
      <c r="HV1920" s="22"/>
      <c r="HW1920" s="22"/>
      <c r="HX1920" s="22"/>
      <c r="HY1920" s="22"/>
      <c r="HZ1920" s="22"/>
      <c r="IA1920" s="22"/>
      <c r="IB1920" s="22"/>
      <c r="IC1920" s="22"/>
      <c r="ID1920" s="22"/>
      <c r="IE1920" s="22"/>
      <c r="IF1920" s="22"/>
      <c r="IG1920" s="22"/>
      <c r="IH1920" s="22"/>
      <c r="II1920" s="22"/>
      <c r="IJ1920" s="22"/>
      <c r="IK1920" s="22"/>
      <c r="IL1920" s="22"/>
      <c r="IM1920" s="22"/>
      <c r="IN1920" s="22"/>
      <c r="IO1920" s="24"/>
      <c r="IP1920" s="22"/>
      <c r="IQ1920" s="22"/>
      <c r="IR1920" s="22"/>
      <c r="IS1920" s="22"/>
      <c r="IT1920" s="22"/>
      <c r="IU1920" s="22"/>
      <c r="IV1920" s="22"/>
      <c r="IW1920" s="22"/>
      <c r="IX1920" s="22"/>
      <c r="IY1920" s="22"/>
      <c r="IZ1920" s="22"/>
      <c r="JA1920" s="22"/>
      <c r="JB1920" s="22"/>
      <c r="JC1920" s="22"/>
      <c r="JD1920" s="22"/>
      <c r="JE1920" s="22"/>
      <c r="JF1920" s="22"/>
      <c r="JG1920" s="22"/>
      <c r="JH1920" s="22"/>
      <c r="JI1920" s="22"/>
      <c r="JJ1920" s="22"/>
      <c r="JK1920" s="22"/>
      <c r="JL1920" s="22"/>
      <c r="JM1920" s="22"/>
      <c r="JN1920" s="22"/>
      <c r="JO1920" s="22"/>
      <c r="JP1920" s="22"/>
      <c r="JQ1920" s="22"/>
      <c r="JR1920" s="22"/>
      <c r="JS1920" s="22"/>
      <c r="JT1920" s="22"/>
      <c r="JU1920" s="24"/>
      <c r="JV1920" s="22"/>
      <c r="JW1920" s="22"/>
      <c r="JX1920" s="22"/>
      <c r="JY1920" s="22"/>
      <c r="JZ1920" s="22"/>
      <c r="KA1920" s="22"/>
      <c r="KB1920" s="22"/>
      <c r="KC1920" s="22"/>
      <c r="KD1920" s="22"/>
      <c r="KE1920" s="22"/>
      <c r="KF1920" s="22"/>
      <c r="KG1920" s="22"/>
      <c r="KH1920" s="22"/>
      <c r="KI1920" s="22"/>
      <c r="KJ1920" s="22"/>
      <c r="KK1920" s="22"/>
      <c r="KL1920" s="22"/>
      <c r="KM1920" s="22"/>
      <c r="KN1920" s="22"/>
      <c r="KO1920" s="22"/>
      <c r="KP1920" s="22"/>
      <c r="KQ1920" s="22"/>
      <c r="KR1920" s="22"/>
      <c r="KS1920" s="22"/>
      <c r="KT1920" s="22"/>
      <c r="KU1920" s="22"/>
      <c r="KV1920" s="22"/>
      <c r="KW1920" s="22"/>
      <c r="KX1920" s="22"/>
      <c r="KY1920" s="22"/>
      <c r="KZ1920" s="22"/>
      <c r="LA1920" s="24"/>
      <c r="LB1920" s="22"/>
      <c r="LC1920" s="22"/>
      <c r="LD1920" s="22"/>
      <c r="LE1920" s="22"/>
      <c r="LF1920" s="22"/>
      <c r="LG1920" s="22"/>
      <c r="LH1920" s="22"/>
      <c r="LI1920" s="22"/>
      <c r="LJ1920" s="22"/>
      <c r="LK1920" s="22"/>
      <c r="LL1920" s="22"/>
      <c r="LM1920" s="22"/>
      <c r="LN1920" s="22"/>
      <c r="LO1920" s="22"/>
      <c r="LP1920" s="22"/>
      <c r="LQ1920" s="22"/>
      <c r="LR1920" s="22"/>
      <c r="LS1920" s="22"/>
      <c r="LT1920" s="22"/>
      <c r="LU1920" s="22"/>
      <c r="LV1920" s="22"/>
      <c r="LW1920" s="22"/>
      <c r="LX1920" s="22"/>
      <c r="LY1920" s="22"/>
      <c r="LZ1920" s="22"/>
      <c r="MA1920" s="22"/>
      <c r="MB1920" s="22"/>
      <c r="MC1920" s="22"/>
      <c r="MD1920" s="22"/>
      <c r="ME1920" s="22"/>
      <c r="MF1920" s="22"/>
      <c r="MG1920" s="24"/>
      <c r="MH1920" s="22"/>
      <c r="MI1920" s="22"/>
      <c r="MJ1920" s="22"/>
      <c r="MK1920" s="22"/>
      <c r="ML1920" s="22"/>
      <c r="MM1920" s="22"/>
      <c r="MN1920" s="22"/>
      <c r="MO1920" s="22"/>
      <c r="MP1920" s="22"/>
      <c r="MQ1920" s="22"/>
      <c r="MR1920" s="22"/>
      <c r="MS1920" s="22"/>
      <c r="MT1920" s="22"/>
      <c r="MU1920" s="22"/>
      <c r="MV1920" s="22"/>
      <c r="MW1920" s="22"/>
      <c r="MX1920" s="22"/>
      <c r="MY1920" s="22"/>
      <c r="MZ1920" s="22"/>
      <c r="NA1920" s="22"/>
      <c r="NB1920" s="22"/>
      <c r="NC1920" s="22"/>
      <c r="ND1920" s="22"/>
      <c r="NE1920" s="22"/>
      <c r="NF1920" s="22"/>
      <c r="NG1920" s="22"/>
      <c r="NH1920" s="22"/>
      <c r="NI1920" s="22"/>
      <c r="NJ1920" s="22"/>
      <c r="NK1920" s="22"/>
      <c r="NL1920" s="22"/>
      <c r="NM1920" s="24"/>
      <c r="NN1920" s="22"/>
      <c r="NO1920" s="22"/>
      <c r="NP1920" s="22"/>
      <c r="NQ1920" s="22"/>
      <c r="NR1920" s="22"/>
      <c r="NS1920" s="22"/>
      <c r="NT1920" s="22"/>
      <c r="NU1920" s="22"/>
      <c r="NV1920" s="22"/>
      <c r="NW1920" s="22"/>
      <c r="NX1920" s="22"/>
      <c r="NY1920" s="22"/>
      <c r="NZ1920" s="22"/>
      <c r="OA1920" s="22"/>
      <c r="OB1920" s="22"/>
      <c r="OC1920" s="22"/>
      <c r="OD1920" s="22"/>
      <c r="OE1920" s="22"/>
      <c r="OF1920" s="22"/>
      <c r="OG1920" s="22"/>
      <c r="OH1920" s="22"/>
      <c r="OI1920" s="22"/>
      <c r="OJ1920" s="22"/>
      <c r="OK1920" s="22"/>
      <c r="OL1920" s="22"/>
      <c r="OM1920" s="22"/>
      <c r="ON1920" s="22"/>
      <c r="OO1920" s="22"/>
      <c r="OP1920" s="22"/>
      <c r="OQ1920" s="22"/>
      <c r="OR1920" s="22"/>
    </row>
    <row r="1921" spans="1:408" ht="15" thickBot="1">
      <c r="A1921" s="1" t="str">
        <f t="shared" si="56"/>
        <v>-189</v>
      </c>
      <c r="B1921" s="12" t="str">
        <f t="shared" si="52"/>
        <v/>
      </c>
      <c r="C1921" s="13"/>
      <c r="D1921" s="14"/>
      <c r="E1921" s="15"/>
      <c r="F1921" s="15"/>
      <c r="G1921" s="15">
        <f t="shared" si="51"/>
        <v>0</v>
      </c>
      <c r="H1921" s="16"/>
      <c r="I1921" s="14"/>
      <c r="J1921" s="17"/>
      <c r="K1921" s="78"/>
      <c r="L1921" s="18"/>
      <c r="M1921" s="18"/>
      <c r="N1921" s="16" t="e">
        <f t="shared" ca="1" si="55"/>
        <v>#NAME?</v>
      </c>
      <c r="O1921" s="19"/>
      <c r="P1921" s="19"/>
      <c r="Q1921" s="20"/>
      <c r="R1921" s="21" t="e">
        <f t="array" ref="R1921">VLOOKUP(C1921,DB!A:D,2,FALSE)</f>
        <v>#N/A</v>
      </c>
      <c r="S1921" s="21" t="e">
        <f t="array" ref="S1921">VLOOKUP(C1921,DB!A:D,3,FALSE)</f>
        <v>#N/A</v>
      </c>
      <c r="T1921" s="22" t="s">
        <v>19</v>
      </c>
      <c r="U1921" s="1" t="str">
        <f t="shared" si="53"/>
        <v/>
      </c>
      <c r="V1921" s="23" t="e">
        <f t="shared" ca="1" si="54"/>
        <v>#NAME?</v>
      </c>
      <c r="X1921" s="24" t="e">
        <f>VLOOKUP(CONCATENATE(C1921,D1921),'Honor 2025'!A:D,4,FALSE)</f>
        <v>#N/A</v>
      </c>
      <c r="Y1921" s="24"/>
      <c r="Z1921" s="22"/>
      <c r="AA1921" s="22"/>
      <c r="AB1921" s="22"/>
      <c r="AC1921" s="22"/>
      <c r="AD1921" s="22"/>
      <c r="AE1921" s="22"/>
      <c r="AF1921" s="22"/>
      <c r="AG1921" s="22"/>
      <c r="AH1921" s="22"/>
      <c r="AI1921" s="22"/>
      <c r="AJ1921" s="22"/>
      <c r="AK1921" s="22"/>
      <c r="AL1921" s="22"/>
      <c r="AM1921" s="22"/>
      <c r="AN1921" s="22"/>
      <c r="AO1921" s="22"/>
      <c r="AP1921" s="22"/>
      <c r="AQ1921" s="22"/>
      <c r="AR1921" s="22"/>
      <c r="AS1921" s="22"/>
      <c r="AT1921" s="22"/>
      <c r="AU1921" s="22"/>
      <c r="AV1921" s="22"/>
      <c r="AW1921" s="22"/>
      <c r="AX1921" s="22"/>
      <c r="AY1921" s="22"/>
      <c r="AZ1921" s="22"/>
      <c r="BA1921" s="22"/>
      <c r="BB1921" s="22"/>
      <c r="BC1921" s="22"/>
      <c r="BD1921" s="22"/>
      <c r="BE1921" s="24"/>
      <c r="BF1921" s="22"/>
      <c r="BG1921" s="22"/>
      <c r="BH1921" s="22"/>
      <c r="BI1921" s="22"/>
      <c r="BJ1921" s="22"/>
      <c r="BK1921" s="22"/>
      <c r="BL1921" s="22"/>
      <c r="BM1921" s="22"/>
      <c r="BN1921" s="22"/>
      <c r="BO1921" s="22"/>
      <c r="BP1921" s="22"/>
      <c r="BQ1921" s="22"/>
      <c r="BR1921" s="22"/>
      <c r="BS1921" s="22"/>
      <c r="BT1921" s="22"/>
      <c r="BU1921" s="22"/>
      <c r="BV1921" s="22"/>
      <c r="BW1921" s="22"/>
      <c r="BX1921" s="22"/>
      <c r="BY1921" s="22"/>
      <c r="BZ1921" s="22"/>
      <c r="CA1921" s="22"/>
      <c r="CB1921" s="22"/>
      <c r="CC1921" s="22"/>
      <c r="CD1921" s="22"/>
      <c r="CE1921" s="22"/>
      <c r="CF1921" s="22"/>
      <c r="CG1921" s="22"/>
      <c r="CH1921" s="22"/>
      <c r="CI1921" s="22"/>
      <c r="CJ1921" s="22"/>
      <c r="CK1921" s="24"/>
      <c r="CL1921" s="22"/>
      <c r="CM1921" s="22"/>
      <c r="CN1921" s="22"/>
      <c r="CO1921" s="22"/>
      <c r="CP1921" s="22"/>
      <c r="CQ1921" s="22"/>
      <c r="CR1921" s="22"/>
      <c r="CS1921" s="22"/>
      <c r="CT1921" s="22"/>
      <c r="CU1921" s="22"/>
      <c r="CV1921" s="22"/>
      <c r="CW1921" s="22"/>
      <c r="CX1921" s="22"/>
      <c r="CY1921" s="22"/>
      <c r="CZ1921" s="22"/>
      <c r="DA1921" s="22"/>
      <c r="DB1921" s="22"/>
      <c r="DC1921" s="22"/>
      <c r="DD1921" s="22"/>
      <c r="DE1921" s="22"/>
      <c r="DF1921" s="22"/>
      <c r="DG1921" s="22"/>
      <c r="DH1921" s="22"/>
      <c r="DI1921" s="22"/>
      <c r="DJ1921" s="22"/>
      <c r="DK1921" s="22"/>
      <c r="DL1921" s="22"/>
      <c r="DM1921" s="22"/>
      <c r="DN1921" s="22"/>
      <c r="DO1921" s="22"/>
      <c r="DP1921" s="22"/>
      <c r="DQ1921" s="24"/>
      <c r="DR1921" s="22"/>
      <c r="DS1921" s="22"/>
      <c r="DT1921" s="22"/>
      <c r="DU1921" s="22"/>
      <c r="DV1921" s="22"/>
      <c r="DW1921" s="22"/>
      <c r="DX1921" s="22"/>
      <c r="DY1921" s="22"/>
      <c r="DZ1921" s="22"/>
      <c r="EA1921" s="22"/>
      <c r="EB1921" s="22"/>
      <c r="EC1921" s="22"/>
      <c r="ED1921" s="22"/>
      <c r="EE1921" s="22"/>
      <c r="EF1921" s="22"/>
      <c r="EG1921" s="22"/>
      <c r="EH1921" s="22"/>
      <c r="EI1921" s="22"/>
      <c r="EJ1921" s="22"/>
      <c r="EK1921" s="22"/>
      <c r="EL1921" s="22"/>
      <c r="EM1921" s="22"/>
      <c r="EN1921" s="22"/>
      <c r="EO1921" s="22"/>
      <c r="EP1921" s="22"/>
      <c r="EQ1921" s="22"/>
      <c r="ER1921" s="22"/>
      <c r="ES1921" s="22"/>
      <c r="ET1921" s="22"/>
      <c r="EU1921" s="22"/>
      <c r="EV1921" s="22"/>
      <c r="EW1921" s="24"/>
      <c r="EX1921" s="22"/>
      <c r="EY1921" s="22"/>
      <c r="EZ1921" s="22"/>
      <c r="FA1921" s="22"/>
      <c r="FB1921" s="22"/>
      <c r="FC1921" s="22"/>
      <c r="FD1921" s="22"/>
      <c r="FE1921" s="22"/>
      <c r="FF1921" s="22"/>
      <c r="FG1921" s="22"/>
      <c r="FH1921" s="22"/>
      <c r="FI1921" s="22"/>
      <c r="FJ1921" s="22"/>
      <c r="FK1921" s="22"/>
      <c r="FL1921" s="22"/>
      <c r="FM1921" s="22"/>
      <c r="FN1921" s="22"/>
      <c r="FO1921" s="22"/>
      <c r="FP1921" s="22"/>
      <c r="FQ1921" s="22"/>
      <c r="FR1921" s="22"/>
      <c r="FS1921" s="22"/>
      <c r="FT1921" s="22"/>
      <c r="FU1921" s="22"/>
      <c r="FV1921" s="22"/>
      <c r="FW1921" s="22"/>
      <c r="FX1921" s="22"/>
      <c r="FY1921" s="22"/>
      <c r="FZ1921" s="22"/>
      <c r="GA1921" s="22"/>
      <c r="GB1921" s="22"/>
      <c r="GC1921" s="24"/>
      <c r="GD1921" s="22"/>
      <c r="GE1921" s="22"/>
      <c r="GF1921" s="22"/>
      <c r="GG1921" s="22"/>
      <c r="GH1921" s="22"/>
      <c r="GI1921" s="22"/>
      <c r="GJ1921" s="22"/>
      <c r="GK1921" s="22"/>
      <c r="GL1921" s="22"/>
      <c r="GM1921" s="22"/>
      <c r="GN1921" s="22"/>
      <c r="GO1921" s="22"/>
      <c r="GP1921" s="22"/>
      <c r="GQ1921" s="22"/>
      <c r="GR1921" s="22"/>
      <c r="GS1921" s="22"/>
      <c r="GT1921" s="22"/>
      <c r="GU1921" s="22"/>
      <c r="GV1921" s="22"/>
      <c r="GW1921" s="22"/>
      <c r="GX1921" s="22"/>
      <c r="GY1921" s="22"/>
      <c r="GZ1921" s="22"/>
      <c r="HA1921" s="22"/>
      <c r="HB1921" s="22"/>
      <c r="HC1921" s="22"/>
      <c r="HD1921" s="22"/>
      <c r="HE1921" s="22"/>
      <c r="HF1921" s="22"/>
      <c r="HG1921" s="22"/>
      <c r="HH1921" s="22"/>
      <c r="HI1921" s="24"/>
      <c r="HJ1921" s="22"/>
      <c r="HK1921" s="22"/>
      <c r="HL1921" s="22"/>
      <c r="HM1921" s="22"/>
      <c r="HN1921" s="22"/>
      <c r="HO1921" s="22"/>
      <c r="HP1921" s="22"/>
      <c r="HQ1921" s="22"/>
      <c r="HR1921" s="22"/>
      <c r="HS1921" s="22"/>
      <c r="HT1921" s="22"/>
      <c r="HU1921" s="22"/>
      <c r="HV1921" s="22"/>
      <c r="HW1921" s="22"/>
      <c r="HX1921" s="22"/>
      <c r="HY1921" s="22"/>
      <c r="HZ1921" s="22"/>
      <c r="IA1921" s="22"/>
      <c r="IB1921" s="22"/>
      <c r="IC1921" s="22"/>
      <c r="ID1921" s="22"/>
      <c r="IE1921" s="22"/>
      <c r="IF1921" s="22"/>
      <c r="IG1921" s="22"/>
      <c r="IH1921" s="22"/>
      <c r="II1921" s="22"/>
      <c r="IJ1921" s="22"/>
      <c r="IK1921" s="22"/>
      <c r="IL1921" s="22"/>
      <c r="IM1921" s="22"/>
      <c r="IN1921" s="22"/>
      <c r="IO1921" s="24"/>
      <c r="IP1921" s="22"/>
      <c r="IQ1921" s="22"/>
      <c r="IR1921" s="22"/>
      <c r="IS1921" s="22"/>
      <c r="IT1921" s="22"/>
      <c r="IU1921" s="22"/>
      <c r="IV1921" s="22"/>
      <c r="IW1921" s="22"/>
      <c r="IX1921" s="22"/>
      <c r="IY1921" s="22"/>
      <c r="IZ1921" s="22"/>
      <c r="JA1921" s="22"/>
      <c r="JB1921" s="22"/>
      <c r="JC1921" s="22"/>
      <c r="JD1921" s="22"/>
      <c r="JE1921" s="22"/>
      <c r="JF1921" s="22"/>
      <c r="JG1921" s="22"/>
      <c r="JH1921" s="22"/>
      <c r="JI1921" s="22"/>
      <c r="JJ1921" s="22"/>
      <c r="JK1921" s="22"/>
      <c r="JL1921" s="22"/>
      <c r="JM1921" s="22"/>
      <c r="JN1921" s="22"/>
      <c r="JO1921" s="22"/>
      <c r="JP1921" s="22"/>
      <c r="JQ1921" s="22"/>
      <c r="JR1921" s="22"/>
      <c r="JS1921" s="22"/>
      <c r="JT1921" s="22"/>
      <c r="JU1921" s="24"/>
      <c r="JV1921" s="22"/>
      <c r="JW1921" s="22"/>
      <c r="JX1921" s="22"/>
      <c r="JY1921" s="22"/>
      <c r="JZ1921" s="22"/>
      <c r="KA1921" s="22"/>
      <c r="KB1921" s="22"/>
      <c r="KC1921" s="22"/>
      <c r="KD1921" s="22"/>
      <c r="KE1921" s="22"/>
      <c r="KF1921" s="22"/>
      <c r="KG1921" s="22"/>
      <c r="KH1921" s="22"/>
      <c r="KI1921" s="22"/>
      <c r="KJ1921" s="22"/>
      <c r="KK1921" s="22"/>
      <c r="KL1921" s="22"/>
      <c r="KM1921" s="22"/>
      <c r="KN1921" s="22"/>
      <c r="KO1921" s="22"/>
      <c r="KP1921" s="22"/>
      <c r="KQ1921" s="22"/>
      <c r="KR1921" s="22"/>
      <c r="KS1921" s="22"/>
      <c r="KT1921" s="22"/>
      <c r="KU1921" s="22"/>
      <c r="KV1921" s="22"/>
      <c r="KW1921" s="22"/>
      <c r="KX1921" s="22"/>
      <c r="KY1921" s="22"/>
      <c r="KZ1921" s="22"/>
      <c r="LA1921" s="24"/>
      <c r="LB1921" s="22"/>
      <c r="LC1921" s="22"/>
      <c r="LD1921" s="22"/>
      <c r="LE1921" s="22"/>
      <c r="LF1921" s="22"/>
      <c r="LG1921" s="22"/>
      <c r="LH1921" s="22"/>
      <c r="LI1921" s="22"/>
      <c r="LJ1921" s="22"/>
      <c r="LK1921" s="22"/>
      <c r="LL1921" s="22"/>
      <c r="LM1921" s="22"/>
      <c r="LN1921" s="22"/>
      <c r="LO1921" s="22"/>
      <c r="LP1921" s="22"/>
      <c r="LQ1921" s="22"/>
      <c r="LR1921" s="22"/>
      <c r="LS1921" s="22"/>
      <c r="LT1921" s="22"/>
      <c r="LU1921" s="22"/>
      <c r="LV1921" s="22"/>
      <c r="LW1921" s="22"/>
      <c r="LX1921" s="22"/>
      <c r="LY1921" s="22"/>
      <c r="LZ1921" s="22"/>
      <c r="MA1921" s="22"/>
      <c r="MB1921" s="22"/>
      <c r="MC1921" s="22"/>
      <c r="MD1921" s="22"/>
      <c r="ME1921" s="22"/>
      <c r="MF1921" s="22"/>
      <c r="MG1921" s="24"/>
      <c r="MH1921" s="22"/>
      <c r="MI1921" s="22"/>
      <c r="MJ1921" s="22"/>
      <c r="MK1921" s="22"/>
      <c r="ML1921" s="22"/>
      <c r="MM1921" s="22"/>
      <c r="MN1921" s="22"/>
      <c r="MO1921" s="22"/>
      <c r="MP1921" s="22"/>
      <c r="MQ1921" s="22"/>
      <c r="MR1921" s="22"/>
      <c r="MS1921" s="22"/>
      <c r="MT1921" s="22"/>
      <c r="MU1921" s="22"/>
      <c r="MV1921" s="22"/>
      <c r="MW1921" s="22"/>
      <c r="MX1921" s="22"/>
      <c r="MY1921" s="22"/>
      <c r="MZ1921" s="22"/>
      <c r="NA1921" s="22"/>
      <c r="NB1921" s="22"/>
      <c r="NC1921" s="22"/>
      <c r="ND1921" s="22"/>
      <c r="NE1921" s="22"/>
      <c r="NF1921" s="22"/>
      <c r="NG1921" s="22"/>
      <c r="NH1921" s="22"/>
      <c r="NI1921" s="22"/>
      <c r="NJ1921" s="22"/>
      <c r="NK1921" s="22"/>
      <c r="NL1921" s="22"/>
      <c r="NM1921" s="24"/>
      <c r="NN1921" s="22"/>
      <c r="NO1921" s="22"/>
      <c r="NP1921" s="22"/>
      <c r="NQ1921" s="22"/>
      <c r="NR1921" s="22"/>
      <c r="NS1921" s="22"/>
      <c r="NT1921" s="22"/>
      <c r="NU1921" s="22"/>
      <c r="NV1921" s="22"/>
      <c r="NW1921" s="22"/>
      <c r="NX1921" s="22"/>
      <c r="NY1921" s="22"/>
      <c r="NZ1921" s="22"/>
      <c r="OA1921" s="22"/>
      <c r="OB1921" s="22"/>
      <c r="OC1921" s="22"/>
      <c r="OD1921" s="22"/>
      <c r="OE1921" s="22"/>
      <c r="OF1921" s="22"/>
      <c r="OG1921" s="22"/>
      <c r="OH1921" s="22"/>
      <c r="OI1921" s="22"/>
      <c r="OJ1921" s="22"/>
      <c r="OK1921" s="22"/>
      <c r="OL1921" s="22"/>
      <c r="OM1921" s="22"/>
      <c r="ON1921" s="22"/>
      <c r="OO1921" s="22"/>
      <c r="OP1921" s="22"/>
      <c r="OQ1921" s="22"/>
      <c r="OR1921" s="22"/>
    </row>
    <row r="1922" spans="1:408" ht="15" thickBot="1">
      <c r="A1922" s="1" t="str">
        <f t="shared" si="56"/>
        <v>-190</v>
      </c>
      <c r="B1922" s="12" t="str">
        <f t="shared" si="52"/>
        <v/>
      </c>
      <c r="C1922" s="13"/>
      <c r="D1922" s="14"/>
      <c r="E1922" s="15"/>
      <c r="F1922" s="15"/>
      <c r="G1922" s="15">
        <f t="shared" si="51"/>
        <v>0</v>
      </c>
      <c r="H1922" s="16"/>
      <c r="I1922" s="14"/>
      <c r="J1922" s="17"/>
      <c r="K1922" s="79"/>
      <c r="L1922" s="18"/>
      <c r="M1922" s="18"/>
      <c r="N1922" s="16" t="e">
        <f t="shared" ca="1" si="55"/>
        <v>#NAME?</v>
      </c>
      <c r="O1922" s="19"/>
      <c r="P1922" s="19"/>
      <c r="Q1922" s="20"/>
      <c r="R1922" s="21" t="e">
        <f t="array" ref="R1922">VLOOKUP(C1922,DB!A:D,2,FALSE)</f>
        <v>#N/A</v>
      </c>
      <c r="S1922" s="21" t="e">
        <f t="array" ref="S1922">VLOOKUP(C1922,DB!A:D,3,FALSE)</f>
        <v>#N/A</v>
      </c>
      <c r="T1922" s="22" t="s">
        <v>19</v>
      </c>
      <c r="U1922" s="1" t="str">
        <f t="shared" si="53"/>
        <v/>
      </c>
      <c r="V1922" s="23" t="e">
        <f t="shared" ca="1" si="54"/>
        <v>#NAME?</v>
      </c>
      <c r="X1922" s="24" t="e">
        <f>VLOOKUP(CONCATENATE(C1922,D1922),'Honor 2025'!A:D,4,FALSE)</f>
        <v>#N/A</v>
      </c>
      <c r="Y1922" s="24"/>
      <c r="Z1922" s="22"/>
      <c r="AA1922" s="22"/>
      <c r="AB1922" s="22"/>
      <c r="AC1922" s="22"/>
      <c r="AD1922" s="22"/>
      <c r="AE1922" s="22"/>
      <c r="AF1922" s="22"/>
      <c r="AG1922" s="22"/>
      <c r="AH1922" s="22"/>
      <c r="AI1922" s="22"/>
      <c r="AJ1922" s="22"/>
      <c r="AK1922" s="22"/>
      <c r="AL1922" s="22"/>
      <c r="AM1922" s="22"/>
      <c r="AN1922" s="22"/>
      <c r="AO1922" s="22"/>
      <c r="AP1922" s="22"/>
      <c r="AQ1922" s="22"/>
      <c r="AR1922" s="22"/>
      <c r="AS1922" s="22"/>
      <c r="AT1922" s="22"/>
      <c r="AU1922" s="22"/>
      <c r="AV1922" s="22"/>
      <c r="AW1922" s="22"/>
      <c r="AX1922" s="22"/>
      <c r="AY1922" s="22"/>
      <c r="AZ1922" s="22"/>
      <c r="BA1922" s="22"/>
      <c r="BB1922" s="22"/>
      <c r="BC1922" s="22"/>
      <c r="BD1922" s="22"/>
      <c r="BE1922" s="24"/>
      <c r="BF1922" s="22"/>
      <c r="BG1922" s="22"/>
      <c r="BH1922" s="22"/>
      <c r="BI1922" s="22"/>
      <c r="BJ1922" s="22"/>
      <c r="BK1922" s="22"/>
      <c r="BL1922" s="22"/>
      <c r="BM1922" s="22"/>
      <c r="BN1922" s="22"/>
      <c r="BO1922" s="22"/>
      <c r="BP1922" s="22"/>
      <c r="BQ1922" s="22"/>
      <c r="BR1922" s="22"/>
      <c r="BS1922" s="22"/>
      <c r="BT1922" s="22"/>
      <c r="BU1922" s="22"/>
      <c r="BV1922" s="22"/>
      <c r="BW1922" s="22"/>
      <c r="BX1922" s="22"/>
      <c r="BY1922" s="22"/>
      <c r="BZ1922" s="22"/>
      <c r="CA1922" s="22"/>
      <c r="CB1922" s="22"/>
      <c r="CC1922" s="22"/>
      <c r="CD1922" s="22"/>
      <c r="CE1922" s="22"/>
      <c r="CF1922" s="22"/>
      <c r="CG1922" s="22"/>
      <c r="CH1922" s="22"/>
      <c r="CI1922" s="22"/>
      <c r="CJ1922" s="22"/>
      <c r="CK1922" s="24"/>
      <c r="CL1922" s="22"/>
      <c r="CM1922" s="22"/>
      <c r="CN1922" s="22"/>
      <c r="CO1922" s="22"/>
      <c r="CP1922" s="22"/>
      <c r="CQ1922" s="22"/>
      <c r="CR1922" s="22"/>
      <c r="CS1922" s="22"/>
      <c r="CT1922" s="22"/>
      <c r="CU1922" s="22"/>
      <c r="CV1922" s="22"/>
      <c r="CW1922" s="22"/>
      <c r="CX1922" s="22"/>
      <c r="CY1922" s="22"/>
      <c r="CZ1922" s="22"/>
      <c r="DA1922" s="22"/>
      <c r="DB1922" s="22"/>
      <c r="DC1922" s="22"/>
      <c r="DD1922" s="22"/>
      <c r="DE1922" s="22"/>
      <c r="DF1922" s="22"/>
      <c r="DG1922" s="22"/>
      <c r="DH1922" s="22"/>
      <c r="DI1922" s="22"/>
      <c r="DJ1922" s="22"/>
      <c r="DK1922" s="22"/>
      <c r="DL1922" s="22"/>
      <c r="DM1922" s="22"/>
      <c r="DN1922" s="22"/>
      <c r="DO1922" s="22"/>
      <c r="DP1922" s="22"/>
      <c r="DQ1922" s="24"/>
      <c r="DR1922" s="22"/>
      <c r="DS1922" s="22"/>
      <c r="DT1922" s="22"/>
      <c r="DU1922" s="22"/>
      <c r="DV1922" s="22"/>
      <c r="DW1922" s="22"/>
      <c r="DX1922" s="22"/>
      <c r="DY1922" s="22"/>
      <c r="DZ1922" s="22"/>
      <c r="EA1922" s="22"/>
      <c r="EB1922" s="22"/>
      <c r="EC1922" s="22"/>
      <c r="ED1922" s="22"/>
      <c r="EE1922" s="22"/>
      <c r="EF1922" s="22"/>
      <c r="EG1922" s="22"/>
      <c r="EH1922" s="22"/>
      <c r="EI1922" s="22"/>
      <c r="EJ1922" s="22"/>
      <c r="EK1922" s="22"/>
      <c r="EL1922" s="22"/>
      <c r="EM1922" s="22"/>
      <c r="EN1922" s="22"/>
      <c r="EO1922" s="22"/>
      <c r="EP1922" s="22"/>
      <c r="EQ1922" s="22"/>
      <c r="ER1922" s="22"/>
      <c r="ES1922" s="22"/>
      <c r="ET1922" s="22"/>
      <c r="EU1922" s="22"/>
      <c r="EV1922" s="22"/>
      <c r="EW1922" s="24"/>
      <c r="EX1922" s="22"/>
      <c r="EY1922" s="22"/>
      <c r="EZ1922" s="22"/>
      <c r="FA1922" s="22"/>
      <c r="FB1922" s="22"/>
      <c r="FC1922" s="22"/>
      <c r="FD1922" s="22"/>
      <c r="FE1922" s="22"/>
      <c r="FF1922" s="22"/>
      <c r="FG1922" s="22"/>
      <c r="FH1922" s="22"/>
      <c r="FI1922" s="22"/>
      <c r="FJ1922" s="22"/>
      <c r="FK1922" s="22"/>
      <c r="FL1922" s="22"/>
      <c r="FM1922" s="22"/>
      <c r="FN1922" s="22"/>
      <c r="FO1922" s="22"/>
      <c r="FP1922" s="22"/>
      <c r="FQ1922" s="22"/>
      <c r="FR1922" s="22"/>
      <c r="FS1922" s="22"/>
      <c r="FT1922" s="22"/>
      <c r="FU1922" s="22"/>
      <c r="FV1922" s="22"/>
      <c r="FW1922" s="22"/>
      <c r="FX1922" s="22"/>
      <c r="FY1922" s="22"/>
      <c r="FZ1922" s="22"/>
      <c r="GA1922" s="22"/>
      <c r="GB1922" s="22"/>
      <c r="GC1922" s="24"/>
      <c r="GD1922" s="22"/>
      <c r="GE1922" s="22"/>
      <c r="GF1922" s="22"/>
      <c r="GG1922" s="22"/>
      <c r="GH1922" s="22"/>
      <c r="GI1922" s="22"/>
      <c r="GJ1922" s="22"/>
      <c r="GK1922" s="22"/>
      <c r="GL1922" s="22"/>
      <c r="GM1922" s="22"/>
      <c r="GN1922" s="22"/>
      <c r="GO1922" s="22"/>
      <c r="GP1922" s="22"/>
      <c r="GQ1922" s="22"/>
      <c r="GR1922" s="22"/>
      <c r="GS1922" s="22"/>
      <c r="GT1922" s="22"/>
      <c r="GU1922" s="22"/>
      <c r="GV1922" s="22"/>
      <c r="GW1922" s="22"/>
      <c r="GX1922" s="22"/>
      <c r="GY1922" s="22"/>
      <c r="GZ1922" s="22"/>
      <c r="HA1922" s="22"/>
      <c r="HB1922" s="22"/>
      <c r="HC1922" s="22"/>
      <c r="HD1922" s="22"/>
      <c r="HE1922" s="22"/>
      <c r="HF1922" s="22"/>
      <c r="HG1922" s="22"/>
      <c r="HH1922" s="22"/>
      <c r="HI1922" s="24"/>
      <c r="HJ1922" s="22"/>
      <c r="HK1922" s="22"/>
      <c r="HL1922" s="22"/>
      <c r="HM1922" s="22"/>
      <c r="HN1922" s="22"/>
      <c r="HO1922" s="22"/>
      <c r="HP1922" s="22"/>
      <c r="HQ1922" s="22"/>
      <c r="HR1922" s="22"/>
      <c r="HS1922" s="22"/>
      <c r="HT1922" s="22"/>
      <c r="HU1922" s="22"/>
      <c r="HV1922" s="22"/>
      <c r="HW1922" s="22"/>
      <c r="HX1922" s="22"/>
      <c r="HY1922" s="22"/>
      <c r="HZ1922" s="22"/>
      <c r="IA1922" s="22"/>
      <c r="IB1922" s="22"/>
      <c r="IC1922" s="22"/>
      <c r="ID1922" s="22"/>
      <c r="IE1922" s="22"/>
      <c r="IF1922" s="22"/>
      <c r="IG1922" s="22"/>
      <c r="IH1922" s="22"/>
      <c r="II1922" s="22"/>
      <c r="IJ1922" s="22"/>
      <c r="IK1922" s="22"/>
      <c r="IL1922" s="22"/>
      <c r="IM1922" s="22"/>
      <c r="IN1922" s="22"/>
      <c r="IO1922" s="24"/>
      <c r="IP1922" s="22"/>
      <c r="IQ1922" s="22"/>
      <c r="IR1922" s="22"/>
      <c r="IS1922" s="22"/>
      <c r="IT1922" s="22"/>
      <c r="IU1922" s="22"/>
      <c r="IV1922" s="22"/>
      <c r="IW1922" s="22"/>
      <c r="IX1922" s="22"/>
      <c r="IY1922" s="22"/>
      <c r="IZ1922" s="22"/>
      <c r="JA1922" s="22"/>
      <c r="JB1922" s="22"/>
      <c r="JC1922" s="22"/>
      <c r="JD1922" s="22"/>
      <c r="JE1922" s="22"/>
      <c r="JF1922" s="22"/>
      <c r="JG1922" s="22"/>
      <c r="JH1922" s="22"/>
      <c r="JI1922" s="22"/>
      <c r="JJ1922" s="22"/>
      <c r="JK1922" s="22"/>
      <c r="JL1922" s="22"/>
      <c r="JM1922" s="22"/>
      <c r="JN1922" s="22"/>
      <c r="JO1922" s="22"/>
      <c r="JP1922" s="22"/>
      <c r="JQ1922" s="22"/>
      <c r="JR1922" s="22"/>
      <c r="JS1922" s="22"/>
      <c r="JT1922" s="22"/>
      <c r="JU1922" s="24"/>
      <c r="JV1922" s="22"/>
      <c r="JW1922" s="22"/>
      <c r="JX1922" s="22"/>
      <c r="JY1922" s="22"/>
      <c r="JZ1922" s="22"/>
      <c r="KA1922" s="22"/>
      <c r="KB1922" s="22"/>
      <c r="KC1922" s="22"/>
      <c r="KD1922" s="22"/>
      <c r="KE1922" s="22"/>
      <c r="KF1922" s="22"/>
      <c r="KG1922" s="22"/>
      <c r="KH1922" s="22"/>
      <c r="KI1922" s="22"/>
      <c r="KJ1922" s="22"/>
      <c r="KK1922" s="22"/>
      <c r="KL1922" s="22"/>
      <c r="KM1922" s="22"/>
      <c r="KN1922" s="22"/>
      <c r="KO1922" s="22"/>
      <c r="KP1922" s="22"/>
      <c r="KQ1922" s="22"/>
      <c r="KR1922" s="22"/>
      <c r="KS1922" s="22"/>
      <c r="KT1922" s="22"/>
      <c r="KU1922" s="22"/>
      <c r="KV1922" s="22"/>
      <c r="KW1922" s="22"/>
      <c r="KX1922" s="22"/>
      <c r="KY1922" s="22"/>
      <c r="KZ1922" s="22"/>
      <c r="LA1922" s="24"/>
      <c r="LB1922" s="22"/>
      <c r="LC1922" s="22"/>
      <c r="LD1922" s="22"/>
      <c r="LE1922" s="22"/>
      <c r="LF1922" s="22"/>
      <c r="LG1922" s="22"/>
      <c r="LH1922" s="22"/>
      <c r="LI1922" s="22"/>
      <c r="LJ1922" s="22"/>
      <c r="LK1922" s="22"/>
      <c r="LL1922" s="22"/>
      <c r="LM1922" s="22"/>
      <c r="LN1922" s="22"/>
      <c r="LO1922" s="22"/>
      <c r="LP1922" s="22"/>
      <c r="LQ1922" s="22"/>
      <c r="LR1922" s="22"/>
      <c r="LS1922" s="22"/>
      <c r="LT1922" s="22"/>
      <c r="LU1922" s="22"/>
      <c r="LV1922" s="22"/>
      <c r="LW1922" s="22"/>
      <c r="LX1922" s="22"/>
      <c r="LY1922" s="22"/>
      <c r="LZ1922" s="22"/>
      <c r="MA1922" s="22"/>
      <c r="MB1922" s="22"/>
      <c r="MC1922" s="22"/>
      <c r="MD1922" s="22"/>
      <c r="ME1922" s="22"/>
      <c r="MF1922" s="22"/>
      <c r="MG1922" s="24"/>
      <c r="MH1922" s="22"/>
      <c r="MI1922" s="22"/>
      <c r="MJ1922" s="22"/>
      <c r="MK1922" s="22"/>
      <c r="ML1922" s="22"/>
      <c r="MM1922" s="22"/>
      <c r="MN1922" s="22"/>
      <c r="MO1922" s="22"/>
      <c r="MP1922" s="22"/>
      <c r="MQ1922" s="22"/>
      <c r="MR1922" s="22"/>
      <c r="MS1922" s="22"/>
      <c r="MT1922" s="22"/>
      <c r="MU1922" s="22"/>
      <c r="MV1922" s="22"/>
      <c r="MW1922" s="22"/>
      <c r="MX1922" s="22"/>
      <c r="MY1922" s="22"/>
      <c r="MZ1922" s="22"/>
      <c r="NA1922" s="22"/>
      <c r="NB1922" s="22"/>
      <c r="NC1922" s="22"/>
      <c r="ND1922" s="22"/>
      <c r="NE1922" s="22"/>
      <c r="NF1922" s="22"/>
      <c r="NG1922" s="22"/>
      <c r="NH1922" s="22"/>
      <c r="NI1922" s="22"/>
      <c r="NJ1922" s="22"/>
      <c r="NK1922" s="22"/>
      <c r="NL1922" s="22"/>
      <c r="NM1922" s="24"/>
      <c r="NN1922" s="22"/>
      <c r="NO1922" s="22"/>
      <c r="NP1922" s="22"/>
      <c r="NQ1922" s="22"/>
      <c r="NR1922" s="22"/>
      <c r="NS1922" s="22"/>
      <c r="NT1922" s="22"/>
      <c r="NU1922" s="22"/>
      <c r="NV1922" s="22"/>
      <c r="NW1922" s="22"/>
      <c r="NX1922" s="22"/>
      <c r="NY1922" s="22"/>
      <c r="NZ1922" s="22"/>
      <c r="OA1922" s="22"/>
      <c r="OB1922" s="22"/>
      <c r="OC1922" s="22"/>
      <c r="OD1922" s="22"/>
      <c r="OE1922" s="22"/>
      <c r="OF1922" s="22"/>
      <c r="OG1922" s="22"/>
      <c r="OH1922" s="22"/>
      <c r="OI1922" s="22"/>
      <c r="OJ1922" s="22"/>
      <c r="OK1922" s="22"/>
      <c r="OL1922" s="22"/>
      <c r="OM1922" s="22"/>
      <c r="ON1922" s="22"/>
      <c r="OO1922" s="22"/>
      <c r="OP1922" s="22"/>
      <c r="OQ1922" s="22"/>
      <c r="OR1922" s="22"/>
    </row>
    <row r="1923" spans="1:408" ht="15" thickBot="1">
      <c r="A1923" s="1" t="str">
        <f t="shared" si="56"/>
        <v>-191</v>
      </c>
      <c r="B1923" s="12" t="str">
        <f t="shared" si="52"/>
        <v/>
      </c>
      <c r="C1923" s="13"/>
      <c r="D1923" s="14"/>
      <c r="E1923" s="15"/>
      <c r="F1923" s="15"/>
      <c r="G1923" s="15">
        <f t="shared" si="51"/>
        <v>0</v>
      </c>
      <c r="H1923" s="16"/>
      <c r="I1923" s="14"/>
      <c r="J1923" s="17"/>
      <c r="K1923" s="78"/>
      <c r="L1923" s="18"/>
      <c r="M1923" s="18"/>
      <c r="N1923" s="16" t="e">
        <f t="shared" ca="1" si="55"/>
        <v>#NAME?</v>
      </c>
      <c r="O1923" s="19"/>
      <c r="P1923" s="19"/>
      <c r="Q1923" s="20"/>
      <c r="R1923" s="21" t="e">
        <f t="array" ref="R1923">VLOOKUP(C1923,DB!A:D,2,FALSE)</f>
        <v>#N/A</v>
      </c>
      <c r="S1923" s="21" t="e">
        <f t="array" ref="S1923">VLOOKUP(C1923,DB!A:D,3,FALSE)</f>
        <v>#N/A</v>
      </c>
      <c r="T1923" s="22" t="s">
        <v>19</v>
      </c>
      <c r="U1923" s="1" t="str">
        <f t="shared" si="53"/>
        <v/>
      </c>
      <c r="V1923" s="23" t="e">
        <f t="shared" ca="1" si="54"/>
        <v>#NAME?</v>
      </c>
      <c r="X1923" s="24" t="e">
        <f>VLOOKUP(CONCATENATE(C1923,D1923),'Honor 2025'!A:D,4,FALSE)</f>
        <v>#N/A</v>
      </c>
      <c r="Y1923" s="24"/>
      <c r="Z1923" s="22"/>
      <c r="AA1923" s="22"/>
      <c r="AB1923" s="22"/>
      <c r="AC1923" s="22"/>
      <c r="AD1923" s="22"/>
      <c r="AE1923" s="22"/>
      <c r="AF1923" s="22"/>
      <c r="AG1923" s="22"/>
      <c r="AH1923" s="22"/>
      <c r="AI1923" s="22"/>
      <c r="AJ1923" s="22"/>
      <c r="AK1923" s="22"/>
      <c r="AL1923" s="22"/>
      <c r="AM1923" s="22"/>
      <c r="AN1923" s="22"/>
      <c r="AO1923" s="22"/>
      <c r="AP1923" s="22"/>
      <c r="AQ1923" s="22"/>
      <c r="AR1923" s="22"/>
      <c r="AS1923" s="22"/>
      <c r="AT1923" s="22"/>
      <c r="AU1923" s="22"/>
      <c r="AV1923" s="22"/>
      <c r="AW1923" s="22"/>
      <c r="AX1923" s="22"/>
      <c r="AY1923" s="22"/>
      <c r="AZ1923" s="22"/>
      <c r="BA1923" s="22"/>
      <c r="BB1923" s="22"/>
      <c r="BC1923" s="22"/>
      <c r="BD1923" s="22"/>
      <c r="BE1923" s="24"/>
      <c r="BF1923" s="22"/>
      <c r="BG1923" s="22"/>
      <c r="BH1923" s="22"/>
      <c r="BI1923" s="22"/>
      <c r="BJ1923" s="22"/>
      <c r="BK1923" s="22"/>
      <c r="BL1923" s="22"/>
      <c r="BM1923" s="22"/>
      <c r="BN1923" s="22"/>
      <c r="BO1923" s="22"/>
      <c r="BP1923" s="22"/>
      <c r="BQ1923" s="22"/>
      <c r="BR1923" s="22"/>
      <c r="BS1923" s="22"/>
      <c r="BT1923" s="22"/>
      <c r="BU1923" s="22"/>
      <c r="BV1923" s="22"/>
      <c r="BW1923" s="22"/>
      <c r="BX1923" s="22"/>
      <c r="BY1923" s="22"/>
      <c r="BZ1923" s="22"/>
      <c r="CA1923" s="22"/>
      <c r="CB1923" s="22"/>
      <c r="CC1923" s="22"/>
      <c r="CD1923" s="22"/>
      <c r="CE1923" s="22"/>
      <c r="CF1923" s="22"/>
      <c r="CG1923" s="22"/>
      <c r="CH1923" s="22"/>
      <c r="CI1923" s="22"/>
      <c r="CJ1923" s="22"/>
      <c r="CK1923" s="24"/>
      <c r="CL1923" s="22"/>
      <c r="CM1923" s="22"/>
      <c r="CN1923" s="22"/>
      <c r="CO1923" s="22"/>
      <c r="CP1923" s="22"/>
      <c r="CQ1923" s="22"/>
      <c r="CR1923" s="22"/>
      <c r="CS1923" s="22"/>
      <c r="CT1923" s="22"/>
      <c r="CU1923" s="22"/>
      <c r="CV1923" s="22"/>
      <c r="CW1923" s="22"/>
      <c r="CX1923" s="22"/>
      <c r="CY1923" s="22"/>
      <c r="CZ1923" s="22"/>
      <c r="DA1923" s="22"/>
      <c r="DB1923" s="22"/>
      <c r="DC1923" s="22"/>
      <c r="DD1923" s="22"/>
      <c r="DE1923" s="22"/>
      <c r="DF1923" s="22"/>
      <c r="DG1923" s="22"/>
      <c r="DH1923" s="22"/>
      <c r="DI1923" s="22"/>
      <c r="DJ1923" s="22"/>
      <c r="DK1923" s="22"/>
      <c r="DL1923" s="22"/>
      <c r="DM1923" s="22"/>
      <c r="DN1923" s="22"/>
      <c r="DO1923" s="22"/>
      <c r="DP1923" s="22"/>
      <c r="DQ1923" s="24"/>
      <c r="DR1923" s="22"/>
      <c r="DS1923" s="22"/>
      <c r="DT1923" s="22"/>
      <c r="DU1923" s="22"/>
      <c r="DV1923" s="22"/>
      <c r="DW1923" s="22"/>
      <c r="DX1923" s="22"/>
      <c r="DY1923" s="22"/>
      <c r="DZ1923" s="22"/>
      <c r="EA1923" s="22"/>
      <c r="EB1923" s="22"/>
      <c r="EC1923" s="22"/>
      <c r="ED1923" s="22"/>
      <c r="EE1923" s="22"/>
      <c r="EF1923" s="22"/>
      <c r="EG1923" s="22"/>
      <c r="EH1923" s="22"/>
      <c r="EI1923" s="22"/>
      <c r="EJ1923" s="22"/>
      <c r="EK1923" s="22"/>
      <c r="EL1923" s="22"/>
      <c r="EM1923" s="22"/>
      <c r="EN1923" s="22"/>
      <c r="EO1923" s="22"/>
      <c r="EP1923" s="22"/>
      <c r="EQ1923" s="22"/>
      <c r="ER1923" s="22"/>
      <c r="ES1923" s="22"/>
      <c r="ET1923" s="22"/>
      <c r="EU1923" s="22"/>
      <c r="EV1923" s="22"/>
      <c r="EW1923" s="24"/>
      <c r="EX1923" s="22"/>
      <c r="EY1923" s="22"/>
      <c r="EZ1923" s="22"/>
      <c r="FA1923" s="22"/>
      <c r="FB1923" s="22"/>
      <c r="FC1923" s="22"/>
      <c r="FD1923" s="22"/>
      <c r="FE1923" s="22"/>
      <c r="FF1923" s="22"/>
      <c r="FG1923" s="22"/>
      <c r="FH1923" s="22"/>
      <c r="FI1923" s="22"/>
      <c r="FJ1923" s="22"/>
      <c r="FK1923" s="22"/>
      <c r="FL1923" s="22"/>
      <c r="FM1923" s="22"/>
      <c r="FN1923" s="22"/>
      <c r="FO1923" s="22"/>
      <c r="FP1923" s="22"/>
      <c r="FQ1923" s="22"/>
      <c r="FR1923" s="22"/>
      <c r="FS1923" s="22"/>
      <c r="FT1923" s="22"/>
      <c r="FU1923" s="22"/>
      <c r="FV1923" s="22"/>
      <c r="FW1923" s="22"/>
      <c r="FX1923" s="22"/>
      <c r="FY1923" s="22"/>
      <c r="FZ1923" s="22"/>
      <c r="GA1923" s="22"/>
      <c r="GB1923" s="22"/>
      <c r="GC1923" s="24"/>
      <c r="GD1923" s="22"/>
      <c r="GE1923" s="22"/>
      <c r="GF1923" s="22"/>
      <c r="GG1923" s="22"/>
      <c r="GH1923" s="22"/>
      <c r="GI1923" s="22"/>
      <c r="GJ1923" s="22"/>
      <c r="GK1923" s="22"/>
      <c r="GL1923" s="22"/>
      <c r="GM1923" s="22"/>
      <c r="GN1923" s="22"/>
      <c r="GO1923" s="22"/>
      <c r="GP1923" s="22"/>
      <c r="GQ1923" s="22"/>
      <c r="GR1923" s="22"/>
      <c r="GS1923" s="22"/>
      <c r="GT1923" s="22"/>
      <c r="GU1923" s="22"/>
      <c r="GV1923" s="22"/>
      <c r="GW1923" s="22"/>
      <c r="GX1923" s="22"/>
      <c r="GY1923" s="22"/>
      <c r="GZ1923" s="22"/>
      <c r="HA1923" s="22"/>
      <c r="HB1923" s="22"/>
      <c r="HC1923" s="22"/>
      <c r="HD1923" s="22"/>
      <c r="HE1923" s="22"/>
      <c r="HF1923" s="22"/>
      <c r="HG1923" s="22"/>
      <c r="HH1923" s="22"/>
      <c r="HI1923" s="24"/>
      <c r="HJ1923" s="22"/>
      <c r="HK1923" s="22"/>
      <c r="HL1923" s="22"/>
      <c r="HM1923" s="22"/>
      <c r="HN1923" s="22"/>
      <c r="HO1923" s="22"/>
      <c r="HP1923" s="22"/>
      <c r="HQ1923" s="22"/>
      <c r="HR1923" s="22"/>
      <c r="HS1923" s="22"/>
      <c r="HT1923" s="22"/>
      <c r="HU1923" s="22"/>
      <c r="HV1923" s="22"/>
      <c r="HW1923" s="22"/>
      <c r="HX1923" s="22"/>
      <c r="HY1923" s="22"/>
      <c r="HZ1923" s="22"/>
      <c r="IA1923" s="22"/>
      <c r="IB1923" s="22"/>
      <c r="IC1923" s="22"/>
      <c r="ID1923" s="22"/>
      <c r="IE1923" s="22"/>
      <c r="IF1923" s="22"/>
      <c r="IG1923" s="22"/>
      <c r="IH1923" s="22"/>
      <c r="II1923" s="22"/>
      <c r="IJ1923" s="22"/>
      <c r="IK1923" s="22"/>
      <c r="IL1923" s="22"/>
      <c r="IM1923" s="22"/>
      <c r="IN1923" s="22"/>
      <c r="IO1923" s="24"/>
      <c r="IP1923" s="22"/>
      <c r="IQ1923" s="22"/>
      <c r="IR1923" s="22"/>
      <c r="IS1923" s="22"/>
      <c r="IT1923" s="22"/>
      <c r="IU1923" s="22"/>
      <c r="IV1923" s="22"/>
      <c r="IW1923" s="22"/>
      <c r="IX1923" s="22"/>
      <c r="IY1923" s="22"/>
      <c r="IZ1923" s="22"/>
      <c r="JA1923" s="22"/>
      <c r="JB1923" s="22"/>
      <c r="JC1923" s="22"/>
      <c r="JD1923" s="22"/>
      <c r="JE1923" s="22"/>
      <c r="JF1923" s="22"/>
      <c r="JG1923" s="22"/>
      <c r="JH1923" s="22"/>
      <c r="JI1923" s="22"/>
      <c r="JJ1923" s="22"/>
      <c r="JK1923" s="22"/>
      <c r="JL1923" s="22"/>
      <c r="JM1923" s="22"/>
      <c r="JN1923" s="22"/>
      <c r="JO1923" s="22"/>
      <c r="JP1923" s="22"/>
      <c r="JQ1923" s="22"/>
      <c r="JR1923" s="22"/>
      <c r="JS1923" s="22"/>
      <c r="JT1923" s="22"/>
      <c r="JU1923" s="24"/>
      <c r="JV1923" s="22"/>
      <c r="JW1923" s="22"/>
      <c r="JX1923" s="22"/>
      <c r="JY1923" s="22"/>
      <c r="JZ1923" s="22"/>
      <c r="KA1923" s="22"/>
      <c r="KB1923" s="22"/>
      <c r="KC1923" s="22"/>
      <c r="KD1923" s="22"/>
      <c r="KE1923" s="22"/>
      <c r="KF1923" s="22"/>
      <c r="KG1923" s="22"/>
      <c r="KH1923" s="22"/>
      <c r="KI1923" s="22"/>
      <c r="KJ1923" s="22"/>
      <c r="KK1923" s="22"/>
      <c r="KL1923" s="22"/>
      <c r="KM1923" s="22"/>
      <c r="KN1923" s="22"/>
      <c r="KO1923" s="22"/>
      <c r="KP1923" s="22"/>
      <c r="KQ1923" s="22"/>
      <c r="KR1923" s="22"/>
      <c r="KS1923" s="22"/>
      <c r="KT1923" s="22"/>
      <c r="KU1923" s="22"/>
      <c r="KV1923" s="22"/>
      <c r="KW1923" s="22"/>
      <c r="KX1923" s="22"/>
      <c r="KY1923" s="22"/>
      <c r="KZ1923" s="22"/>
      <c r="LA1923" s="24"/>
      <c r="LB1923" s="22"/>
      <c r="LC1923" s="22"/>
      <c r="LD1923" s="22"/>
      <c r="LE1923" s="22"/>
      <c r="LF1923" s="22"/>
      <c r="LG1923" s="22"/>
      <c r="LH1923" s="22"/>
      <c r="LI1923" s="22"/>
      <c r="LJ1923" s="22"/>
      <c r="LK1923" s="22"/>
      <c r="LL1923" s="22"/>
      <c r="LM1923" s="22"/>
      <c r="LN1923" s="22"/>
      <c r="LO1923" s="22"/>
      <c r="LP1923" s="22"/>
      <c r="LQ1923" s="22"/>
      <c r="LR1923" s="22"/>
      <c r="LS1923" s="22"/>
      <c r="LT1923" s="22"/>
      <c r="LU1923" s="22"/>
      <c r="LV1923" s="22"/>
      <c r="LW1923" s="22"/>
      <c r="LX1923" s="22"/>
      <c r="LY1923" s="22"/>
      <c r="LZ1923" s="22"/>
      <c r="MA1923" s="22"/>
      <c r="MB1923" s="22"/>
      <c r="MC1923" s="22"/>
      <c r="MD1923" s="22"/>
      <c r="ME1923" s="22"/>
      <c r="MF1923" s="22"/>
      <c r="MG1923" s="24"/>
      <c r="MH1923" s="22"/>
      <c r="MI1923" s="22"/>
      <c r="MJ1923" s="22"/>
      <c r="MK1923" s="22"/>
      <c r="ML1923" s="22"/>
      <c r="MM1923" s="22"/>
      <c r="MN1923" s="22"/>
      <c r="MO1923" s="22"/>
      <c r="MP1923" s="22"/>
      <c r="MQ1923" s="22"/>
      <c r="MR1923" s="22"/>
      <c r="MS1923" s="22"/>
      <c r="MT1923" s="22"/>
      <c r="MU1923" s="22"/>
      <c r="MV1923" s="22"/>
      <c r="MW1923" s="22"/>
      <c r="MX1923" s="22"/>
      <c r="MY1923" s="22"/>
      <c r="MZ1923" s="22"/>
      <c r="NA1923" s="22"/>
      <c r="NB1923" s="22"/>
      <c r="NC1923" s="22"/>
      <c r="ND1923" s="22"/>
      <c r="NE1923" s="22"/>
      <c r="NF1923" s="22"/>
      <c r="NG1923" s="22"/>
      <c r="NH1923" s="22"/>
      <c r="NI1923" s="22"/>
      <c r="NJ1923" s="22"/>
      <c r="NK1923" s="22"/>
      <c r="NL1923" s="22"/>
      <c r="NM1923" s="24"/>
      <c r="NN1923" s="22"/>
      <c r="NO1923" s="22"/>
      <c r="NP1923" s="22"/>
      <c r="NQ1923" s="22"/>
      <c r="NR1923" s="22"/>
      <c r="NS1923" s="22"/>
      <c r="NT1923" s="22"/>
      <c r="NU1923" s="22"/>
      <c r="NV1923" s="22"/>
      <c r="NW1923" s="22"/>
      <c r="NX1923" s="22"/>
      <c r="NY1923" s="22"/>
      <c r="NZ1923" s="22"/>
      <c r="OA1923" s="22"/>
      <c r="OB1923" s="22"/>
      <c r="OC1923" s="22"/>
      <c r="OD1923" s="22"/>
      <c r="OE1923" s="22"/>
      <c r="OF1923" s="22"/>
      <c r="OG1923" s="22"/>
      <c r="OH1923" s="22"/>
      <c r="OI1923" s="22"/>
      <c r="OJ1923" s="22"/>
      <c r="OK1923" s="22"/>
      <c r="OL1923" s="22"/>
      <c r="OM1923" s="22"/>
      <c r="ON1923" s="22"/>
      <c r="OO1923" s="22"/>
      <c r="OP1923" s="22"/>
      <c r="OQ1923" s="22"/>
      <c r="OR1923" s="22"/>
    </row>
    <row r="1924" spans="1:408" ht="15" thickBot="1">
      <c r="A1924" s="1" t="str">
        <f t="shared" si="56"/>
        <v>-192</v>
      </c>
      <c r="B1924" s="12" t="str">
        <f t="shared" si="52"/>
        <v/>
      </c>
      <c r="C1924" s="13"/>
      <c r="D1924" s="14"/>
      <c r="E1924" s="15"/>
      <c r="F1924" s="15"/>
      <c r="G1924" s="15">
        <f t="shared" si="51"/>
        <v>0</v>
      </c>
      <c r="H1924" s="16"/>
      <c r="I1924" s="14"/>
      <c r="J1924" s="17"/>
      <c r="K1924" s="79"/>
      <c r="L1924" s="18"/>
      <c r="M1924" s="18"/>
      <c r="N1924" s="16" t="e">
        <f t="shared" ca="1" si="55"/>
        <v>#NAME?</v>
      </c>
      <c r="O1924" s="19"/>
      <c r="P1924" s="19"/>
      <c r="Q1924" s="20"/>
      <c r="R1924" s="21" t="e">
        <f t="array" ref="R1924">VLOOKUP(C1924,DB!A:D,2,FALSE)</f>
        <v>#N/A</v>
      </c>
      <c r="S1924" s="21" t="e">
        <f t="array" ref="S1924">VLOOKUP(C1924,DB!A:D,3,FALSE)</f>
        <v>#N/A</v>
      </c>
      <c r="T1924" s="22" t="s">
        <v>19</v>
      </c>
      <c r="U1924" s="1" t="str">
        <f t="shared" si="53"/>
        <v/>
      </c>
      <c r="V1924" s="23" t="e">
        <f t="shared" ca="1" si="54"/>
        <v>#NAME?</v>
      </c>
      <c r="X1924" s="24" t="e">
        <f>VLOOKUP(CONCATENATE(C1924,D1924),'Honor 2025'!A:D,4,FALSE)</f>
        <v>#N/A</v>
      </c>
      <c r="Y1924" s="24"/>
      <c r="Z1924" s="22"/>
      <c r="AA1924" s="22"/>
      <c r="AB1924" s="22"/>
      <c r="AC1924" s="22"/>
      <c r="AD1924" s="22"/>
      <c r="AE1924" s="22"/>
      <c r="AF1924" s="22"/>
      <c r="AG1924" s="22"/>
      <c r="AH1924" s="22"/>
      <c r="AI1924" s="22"/>
      <c r="AJ1924" s="22"/>
      <c r="AK1924" s="22"/>
      <c r="AL1924" s="22"/>
      <c r="AM1924" s="22"/>
      <c r="AN1924" s="22"/>
      <c r="AO1924" s="22"/>
      <c r="AP1924" s="22"/>
      <c r="AQ1924" s="22"/>
      <c r="AR1924" s="22"/>
      <c r="AS1924" s="22"/>
      <c r="AT1924" s="22"/>
      <c r="AU1924" s="22"/>
      <c r="AV1924" s="22"/>
      <c r="AW1924" s="22"/>
      <c r="AX1924" s="22"/>
      <c r="AY1924" s="22"/>
      <c r="AZ1924" s="22"/>
      <c r="BA1924" s="22"/>
      <c r="BB1924" s="22"/>
      <c r="BC1924" s="22"/>
      <c r="BD1924" s="22"/>
      <c r="BE1924" s="24"/>
      <c r="BF1924" s="22"/>
      <c r="BG1924" s="22"/>
      <c r="BH1924" s="22"/>
      <c r="BI1924" s="22"/>
      <c r="BJ1924" s="22"/>
      <c r="BK1924" s="22"/>
      <c r="BL1924" s="22"/>
      <c r="BM1924" s="22"/>
      <c r="BN1924" s="22"/>
      <c r="BO1924" s="22"/>
      <c r="BP1924" s="22"/>
      <c r="BQ1924" s="22"/>
      <c r="BR1924" s="22"/>
      <c r="BS1924" s="22"/>
      <c r="BT1924" s="22"/>
      <c r="BU1924" s="22"/>
      <c r="BV1924" s="22"/>
      <c r="BW1924" s="22"/>
      <c r="BX1924" s="22"/>
      <c r="BY1924" s="22"/>
      <c r="BZ1924" s="22"/>
      <c r="CA1924" s="22"/>
      <c r="CB1924" s="22"/>
      <c r="CC1924" s="22"/>
      <c r="CD1924" s="22"/>
      <c r="CE1924" s="22"/>
      <c r="CF1924" s="22"/>
      <c r="CG1924" s="22"/>
      <c r="CH1924" s="22"/>
      <c r="CI1924" s="22"/>
      <c r="CJ1924" s="22"/>
      <c r="CK1924" s="24"/>
      <c r="CL1924" s="22"/>
      <c r="CM1924" s="22"/>
      <c r="CN1924" s="22"/>
      <c r="CO1924" s="22"/>
      <c r="CP1924" s="22"/>
      <c r="CQ1924" s="22"/>
      <c r="CR1924" s="22"/>
      <c r="CS1924" s="22"/>
      <c r="CT1924" s="22"/>
      <c r="CU1924" s="22"/>
      <c r="CV1924" s="22"/>
      <c r="CW1924" s="22"/>
      <c r="CX1924" s="22"/>
      <c r="CY1924" s="22"/>
      <c r="CZ1924" s="22"/>
      <c r="DA1924" s="22"/>
      <c r="DB1924" s="22"/>
      <c r="DC1924" s="22"/>
      <c r="DD1924" s="22"/>
      <c r="DE1924" s="22"/>
      <c r="DF1924" s="22"/>
      <c r="DG1924" s="22"/>
      <c r="DH1924" s="22"/>
      <c r="DI1924" s="22"/>
      <c r="DJ1924" s="22"/>
      <c r="DK1924" s="22"/>
      <c r="DL1924" s="22"/>
      <c r="DM1924" s="22"/>
      <c r="DN1924" s="22"/>
      <c r="DO1924" s="22"/>
      <c r="DP1924" s="22"/>
      <c r="DQ1924" s="24"/>
      <c r="DR1924" s="22"/>
      <c r="DS1924" s="22"/>
      <c r="DT1924" s="22"/>
      <c r="DU1924" s="22"/>
      <c r="DV1924" s="22"/>
      <c r="DW1924" s="22"/>
      <c r="DX1924" s="22"/>
      <c r="DY1924" s="22"/>
      <c r="DZ1924" s="22"/>
      <c r="EA1924" s="22"/>
      <c r="EB1924" s="22"/>
      <c r="EC1924" s="22"/>
      <c r="ED1924" s="22"/>
      <c r="EE1924" s="22"/>
      <c r="EF1924" s="22"/>
      <c r="EG1924" s="22"/>
      <c r="EH1924" s="22"/>
      <c r="EI1924" s="22"/>
      <c r="EJ1924" s="22"/>
      <c r="EK1924" s="22"/>
      <c r="EL1924" s="22"/>
      <c r="EM1924" s="22"/>
      <c r="EN1924" s="22"/>
      <c r="EO1924" s="22"/>
      <c r="EP1924" s="22"/>
      <c r="EQ1924" s="22"/>
      <c r="ER1924" s="22"/>
      <c r="ES1924" s="22"/>
      <c r="ET1924" s="22"/>
      <c r="EU1924" s="22"/>
      <c r="EV1924" s="22"/>
      <c r="EW1924" s="24"/>
      <c r="EX1924" s="22"/>
      <c r="EY1924" s="22"/>
      <c r="EZ1924" s="22"/>
      <c r="FA1924" s="22"/>
      <c r="FB1924" s="22"/>
      <c r="FC1924" s="22"/>
      <c r="FD1924" s="22"/>
      <c r="FE1924" s="22"/>
      <c r="FF1924" s="22"/>
      <c r="FG1924" s="22"/>
      <c r="FH1924" s="22"/>
      <c r="FI1924" s="22"/>
      <c r="FJ1924" s="22"/>
      <c r="FK1924" s="22"/>
      <c r="FL1924" s="22"/>
      <c r="FM1924" s="22"/>
      <c r="FN1924" s="22"/>
      <c r="FO1924" s="22"/>
      <c r="FP1924" s="22"/>
      <c r="FQ1924" s="22"/>
      <c r="FR1924" s="22"/>
      <c r="FS1924" s="22"/>
      <c r="FT1924" s="22"/>
      <c r="FU1924" s="22"/>
      <c r="FV1924" s="22"/>
      <c r="FW1924" s="22"/>
      <c r="FX1924" s="22"/>
      <c r="FY1924" s="22"/>
      <c r="FZ1924" s="22"/>
      <c r="GA1924" s="22"/>
      <c r="GB1924" s="22"/>
      <c r="GC1924" s="24"/>
      <c r="GD1924" s="22"/>
      <c r="GE1924" s="22"/>
      <c r="GF1924" s="22"/>
      <c r="GG1924" s="22"/>
      <c r="GH1924" s="22"/>
      <c r="GI1924" s="22"/>
      <c r="GJ1924" s="22"/>
      <c r="GK1924" s="22"/>
      <c r="GL1924" s="22"/>
      <c r="GM1924" s="22"/>
      <c r="GN1924" s="22"/>
      <c r="GO1924" s="22"/>
      <c r="GP1924" s="22"/>
      <c r="GQ1924" s="22"/>
      <c r="GR1924" s="22"/>
      <c r="GS1924" s="22"/>
      <c r="GT1924" s="22"/>
      <c r="GU1924" s="22"/>
      <c r="GV1924" s="22"/>
      <c r="GW1924" s="22"/>
      <c r="GX1924" s="22"/>
      <c r="GY1924" s="22"/>
      <c r="GZ1924" s="22"/>
      <c r="HA1924" s="22"/>
      <c r="HB1924" s="22"/>
      <c r="HC1924" s="22"/>
      <c r="HD1924" s="22"/>
      <c r="HE1924" s="22"/>
      <c r="HF1924" s="22"/>
      <c r="HG1924" s="22"/>
      <c r="HH1924" s="22"/>
      <c r="HI1924" s="24"/>
      <c r="HJ1924" s="22"/>
      <c r="HK1924" s="22"/>
      <c r="HL1924" s="22"/>
      <c r="HM1924" s="22"/>
      <c r="HN1924" s="22"/>
      <c r="HO1924" s="22"/>
      <c r="HP1924" s="22"/>
      <c r="HQ1924" s="22"/>
      <c r="HR1924" s="22"/>
      <c r="HS1924" s="22"/>
      <c r="HT1924" s="22"/>
      <c r="HU1924" s="22"/>
      <c r="HV1924" s="22"/>
      <c r="HW1924" s="22"/>
      <c r="HX1924" s="22"/>
      <c r="HY1924" s="22"/>
      <c r="HZ1924" s="22"/>
      <c r="IA1924" s="22"/>
      <c r="IB1924" s="22"/>
      <c r="IC1924" s="22"/>
      <c r="ID1924" s="22"/>
      <c r="IE1924" s="22"/>
      <c r="IF1924" s="22"/>
      <c r="IG1924" s="22"/>
      <c r="IH1924" s="22"/>
      <c r="II1924" s="22"/>
      <c r="IJ1924" s="22"/>
      <c r="IK1924" s="22"/>
      <c r="IL1924" s="22"/>
      <c r="IM1924" s="22"/>
      <c r="IN1924" s="22"/>
      <c r="IO1924" s="24"/>
      <c r="IP1924" s="22"/>
      <c r="IQ1924" s="22"/>
      <c r="IR1924" s="22"/>
      <c r="IS1924" s="22"/>
      <c r="IT1924" s="22"/>
      <c r="IU1924" s="22"/>
      <c r="IV1924" s="22"/>
      <c r="IW1924" s="22"/>
      <c r="IX1924" s="22"/>
      <c r="IY1924" s="22"/>
      <c r="IZ1924" s="22"/>
      <c r="JA1924" s="22"/>
      <c r="JB1924" s="22"/>
      <c r="JC1924" s="22"/>
      <c r="JD1924" s="22"/>
      <c r="JE1924" s="22"/>
      <c r="JF1924" s="22"/>
      <c r="JG1924" s="22"/>
      <c r="JH1924" s="22"/>
      <c r="JI1924" s="22"/>
      <c r="JJ1924" s="22"/>
      <c r="JK1924" s="22"/>
      <c r="JL1924" s="22"/>
      <c r="JM1924" s="22"/>
      <c r="JN1924" s="22"/>
      <c r="JO1924" s="22"/>
      <c r="JP1924" s="22"/>
      <c r="JQ1924" s="22"/>
      <c r="JR1924" s="22"/>
      <c r="JS1924" s="22"/>
      <c r="JT1924" s="22"/>
      <c r="JU1924" s="24"/>
      <c r="JV1924" s="22"/>
      <c r="JW1924" s="22"/>
      <c r="JX1924" s="22"/>
      <c r="JY1924" s="22"/>
      <c r="JZ1924" s="22"/>
      <c r="KA1924" s="22"/>
      <c r="KB1924" s="22"/>
      <c r="KC1924" s="22"/>
      <c r="KD1924" s="22"/>
      <c r="KE1924" s="22"/>
      <c r="KF1924" s="22"/>
      <c r="KG1924" s="22"/>
      <c r="KH1924" s="22"/>
      <c r="KI1924" s="22"/>
      <c r="KJ1924" s="22"/>
      <c r="KK1924" s="22"/>
      <c r="KL1924" s="22"/>
      <c r="KM1924" s="22"/>
      <c r="KN1924" s="22"/>
      <c r="KO1924" s="22"/>
      <c r="KP1924" s="22"/>
      <c r="KQ1924" s="22"/>
      <c r="KR1924" s="22"/>
      <c r="KS1924" s="22"/>
      <c r="KT1924" s="22"/>
      <c r="KU1924" s="22"/>
      <c r="KV1924" s="22"/>
      <c r="KW1924" s="22"/>
      <c r="KX1924" s="22"/>
      <c r="KY1924" s="22"/>
      <c r="KZ1924" s="22"/>
      <c r="LA1924" s="24"/>
      <c r="LB1924" s="22"/>
      <c r="LC1924" s="22"/>
      <c r="LD1924" s="22"/>
      <c r="LE1924" s="22"/>
      <c r="LF1924" s="22"/>
      <c r="LG1924" s="22"/>
      <c r="LH1924" s="22"/>
      <c r="LI1924" s="22"/>
      <c r="LJ1924" s="22"/>
      <c r="LK1924" s="22"/>
      <c r="LL1924" s="22"/>
      <c r="LM1924" s="22"/>
      <c r="LN1924" s="22"/>
      <c r="LO1924" s="22"/>
      <c r="LP1924" s="22"/>
      <c r="LQ1924" s="22"/>
      <c r="LR1924" s="22"/>
      <c r="LS1924" s="22"/>
      <c r="LT1924" s="22"/>
      <c r="LU1924" s="22"/>
      <c r="LV1924" s="22"/>
      <c r="LW1924" s="22"/>
      <c r="LX1924" s="22"/>
      <c r="LY1924" s="22"/>
      <c r="LZ1924" s="22"/>
      <c r="MA1924" s="22"/>
      <c r="MB1924" s="22"/>
      <c r="MC1924" s="22"/>
      <c r="MD1924" s="22"/>
      <c r="ME1924" s="22"/>
      <c r="MF1924" s="22"/>
      <c r="MG1924" s="24"/>
      <c r="MH1924" s="22"/>
      <c r="MI1924" s="22"/>
      <c r="MJ1924" s="22"/>
      <c r="MK1924" s="22"/>
      <c r="ML1924" s="22"/>
      <c r="MM1924" s="22"/>
      <c r="MN1924" s="22"/>
      <c r="MO1924" s="22"/>
      <c r="MP1924" s="22"/>
      <c r="MQ1924" s="22"/>
      <c r="MR1924" s="22"/>
      <c r="MS1924" s="22"/>
      <c r="MT1924" s="22"/>
      <c r="MU1924" s="22"/>
      <c r="MV1924" s="22"/>
      <c r="MW1924" s="22"/>
      <c r="MX1924" s="22"/>
      <c r="MY1924" s="22"/>
      <c r="MZ1924" s="22"/>
      <c r="NA1924" s="22"/>
      <c r="NB1924" s="22"/>
      <c r="NC1924" s="22"/>
      <c r="ND1924" s="22"/>
      <c r="NE1924" s="22"/>
      <c r="NF1924" s="22"/>
      <c r="NG1924" s="22"/>
      <c r="NH1924" s="22"/>
      <c r="NI1924" s="22"/>
      <c r="NJ1924" s="22"/>
      <c r="NK1924" s="22"/>
      <c r="NL1924" s="22"/>
      <c r="NM1924" s="24"/>
      <c r="NN1924" s="22"/>
      <c r="NO1924" s="22"/>
      <c r="NP1924" s="22"/>
      <c r="NQ1924" s="22"/>
      <c r="NR1924" s="22"/>
      <c r="NS1924" s="22"/>
      <c r="NT1924" s="22"/>
      <c r="NU1924" s="22"/>
      <c r="NV1924" s="22"/>
      <c r="NW1924" s="22"/>
      <c r="NX1924" s="22"/>
      <c r="NY1924" s="22"/>
      <c r="NZ1924" s="22"/>
      <c r="OA1924" s="22"/>
      <c r="OB1924" s="22"/>
      <c r="OC1924" s="22"/>
      <c r="OD1924" s="22"/>
      <c r="OE1924" s="22"/>
      <c r="OF1924" s="22"/>
      <c r="OG1924" s="22"/>
      <c r="OH1924" s="22"/>
      <c r="OI1924" s="22"/>
      <c r="OJ1924" s="22"/>
      <c r="OK1924" s="22"/>
      <c r="OL1924" s="22"/>
      <c r="OM1924" s="22"/>
      <c r="ON1924" s="22"/>
      <c r="OO1924" s="22"/>
      <c r="OP1924" s="22"/>
      <c r="OQ1924" s="22"/>
      <c r="OR1924" s="22"/>
    </row>
    <row r="1925" spans="1:408" ht="15" thickBot="1">
      <c r="A1925" s="1" t="str">
        <f t="shared" si="56"/>
        <v>-193</v>
      </c>
      <c r="B1925" s="12" t="str">
        <f t="shared" si="52"/>
        <v/>
      </c>
      <c r="C1925" s="13"/>
      <c r="D1925" s="14"/>
      <c r="E1925" s="15"/>
      <c r="F1925" s="15"/>
      <c r="G1925" s="15">
        <f t="shared" si="51"/>
        <v>0</v>
      </c>
      <c r="H1925" s="16"/>
      <c r="I1925" s="14"/>
      <c r="J1925" s="17"/>
      <c r="K1925" s="78"/>
      <c r="L1925" s="18"/>
      <c r="M1925" s="18"/>
      <c r="N1925" s="16" t="e">
        <f t="shared" ca="1" si="55"/>
        <v>#NAME?</v>
      </c>
      <c r="O1925" s="19"/>
      <c r="P1925" s="19"/>
      <c r="Q1925" s="20"/>
      <c r="R1925" s="21" t="e">
        <f t="array" ref="R1925">VLOOKUP(C1925,DB!A:D,2,FALSE)</f>
        <v>#N/A</v>
      </c>
      <c r="S1925" s="21" t="e">
        <f t="array" ref="S1925">VLOOKUP(C1925,DB!A:D,3,FALSE)</f>
        <v>#N/A</v>
      </c>
      <c r="T1925" s="22" t="s">
        <v>19</v>
      </c>
      <c r="U1925" s="1" t="str">
        <f t="shared" si="53"/>
        <v/>
      </c>
      <c r="V1925" s="23" t="e">
        <f t="shared" ca="1" si="54"/>
        <v>#NAME?</v>
      </c>
      <c r="X1925" s="24" t="e">
        <f>VLOOKUP(CONCATENATE(C1925,D1925),'Honor 2025'!A:D,4,FALSE)</f>
        <v>#N/A</v>
      </c>
      <c r="Y1925" s="24"/>
      <c r="Z1925" s="22"/>
      <c r="AA1925" s="22"/>
      <c r="AB1925" s="22"/>
      <c r="AC1925" s="22"/>
      <c r="AD1925" s="22"/>
      <c r="AE1925" s="22"/>
      <c r="AF1925" s="22"/>
      <c r="AG1925" s="22"/>
      <c r="AH1925" s="22"/>
      <c r="AI1925" s="22"/>
      <c r="AJ1925" s="22"/>
      <c r="AK1925" s="22"/>
      <c r="AL1925" s="22"/>
      <c r="AM1925" s="22"/>
      <c r="AN1925" s="22"/>
      <c r="AO1925" s="22"/>
      <c r="AP1925" s="22"/>
      <c r="AQ1925" s="22"/>
      <c r="AR1925" s="22"/>
      <c r="AS1925" s="22"/>
      <c r="AT1925" s="22"/>
      <c r="AU1925" s="22"/>
      <c r="AV1925" s="22"/>
      <c r="AW1925" s="22"/>
      <c r="AX1925" s="22"/>
      <c r="AY1925" s="22"/>
      <c r="AZ1925" s="22"/>
      <c r="BA1925" s="22"/>
      <c r="BB1925" s="22"/>
      <c r="BC1925" s="22"/>
      <c r="BD1925" s="22"/>
      <c r="BE1925" s="24"/>
      <c r="BF1925" s="22"/>
      <c r="BG1925" s="22"/>
      <c r="BH1925" s="22"/>
      <c r="BI1925" s="22"/>
      <c r="BJ1925" s="22"/>
      <c r="BK1925" s="22"/>
      <c r="BL1925" s="22"/>
      <c r="BM1925" s="22"/>
      <c r="BN1925" s="22"/>
      <c r="BO1925" s="22"/>
      <c r="BP1925" s="22"/>
      <c r="BQ1925" s="22"/>
      <c r="BR1925" s="22"/>
      <c r="BS1925" s="22"/>
      <c r="BT1925" s="22"/>
      <c r="BU1925" s="22"/>
      <c r="BV1925" s="22"/>
      <c r="BW1925" s="22"/>
      <c r="BX1925" s="22"/>
      <c r="BY1925" s="22"/>
      <c r="BZ1925" s="22"/>
      <c r="CA1925" s="22"/>
      <c r="CB1925" s="22"/>
      <c r="CC1925" s="22"/>
      <c r="CD1925" s="22"/>
      <c r="CE1925" s="22"/>
      <c r="CF1925" s="22"/>
      <c r="CG1925" s="22"/>
      <c r="CH1925" s="22"/>
      <c r="CI1925" s="22"/>
      <c r="CJ1925" s="22"/>
      <c r="CK1925" s="24"/>
      <c r="CL1925" s="22"/>
      <c r="CM1925" s="22"/>
      <c r="CN1925" s="22"/>
      <c r="CO1925" s="22"/>
      <c r="CP1925" s="22"/>
      <c r="CQ1925" s="22"/>
      <c r="CR1925" s="22"/>
      <c r="CS1925" s="22"/>
      <c r="CT1925" s="22"/>
      <c r="CU1925" s="22"/>
      <c r="CV1925" s="22"/>
      <c r="CW1925" s="22"/>
      <c r="CX1925" s="22"/>
      <c r="CY1925" s="22"/>
      <c r="CZ1925" s="22"/>
      <c r="DA1925" s="22"/>
      <c r="DB1925" s="22"/>
      <c r="DC1925" s="22"/>
      <c r="DD1925" s="22"/>
      <c r="DE1925" s="22"/>
      <c r="DF1925" s="22"/>
      <c r="DG1925" s="22"/>
      <c r="DH1925" s="22"/>
      <c r="DI1925" s="22"/>
      <c r="DJ1925" s="22"/>
      <c r="DK1925" s="22"/>
      <c r="DL1925" s="22"/>
      <c r="DM1925" s="22"/>
      <c r="DN1925" s="22"/>
      <c r="DO1925" s="22"/>
      <c r="DP1925" s="22"/>
      <c r="DQ1925" s="24"/>
      <c r="DR1925" s="22"/>
      <c r="DS1925" s="22"/>
      <c r="DT1925" s="22"/>
      <c r="DU1925" s="22"/>
      <c r="DV1925" s="22"/>
      <c r="DW1925" s="22"/>
      <c r="DX1925" s="22"/>
      <c r="DY1925" s="22"/>
      <c r="DZ1925" s="22"/>
      <c r="EA1925" s="22"/>
      <c r="EB1925" s="22"/>
      <c r="EC1925" s="22"/>
      <c r="ED1925" s="22"/>
      <c r="EE1925" s="22"/>
      <c r="EF1925" s="22"/>
      <c r="EG1925" s="22"/>
      <c r="EH1925" s="22"/>
      <c r="EI1925" s="22"/>
      <c r="EJ1925" s="22"/>
      <c r="EK1925" s="22"/>
      <c r="EL1925" s="22"/>
      <c r="EM1925" s="22"/>
      <c r="EN1925" s="22"/>
      <c r="EO1925" s="22"/>
      <c r="EP1925" s="22"/>
      <c r="EQ1925" s="22"/>
      <c r="ER1925" s="22"/>
      <c r="ES1925" s="22"/>
      <c r="ET1925" s="22"/>
      <c r="EU1925" s="22"/>
      <c r="EV1925" s="22"/>
      <c r="EW1925" s="24"/>
      <c r="EX1925" s="22"/>
      <c r="EY1925" s="22"/>
      <c r="EZ1925" s="22"/>
      <c r="FA1925" s="22"/>
      <c r="FB1925" s="22"/>
      <c r="FC1925" s="22"/>
      <c r="FD1925" s="22"/>
      <c r="FE1925" s="22"/>
      <c r="FF1925" s="22"/>
      <c r="FG1925" s="22"/>
      <c r="FH1925" s="22"/>
      <c r="FI1925" s="22"/>
      <c r="FJ1925" s="22"/>
      <c r="FK1925" s="22"/>
      <c r="FL1925" s="22"/>
      <c r="FM1925" s="22"/>
      <c r="FN1925" s="22"/>
      <c r="FO1925" s="22"/>
      <c r="FP1925" s="22"/>
      <c r="FQ1925" s="22"/>
      <c r="FR1925" s="22"/>
      <c r="FS1925" s="22"/>
      <c r="FT1925" s="22"/>
      <c r="FU1925" s="22"/>
      <c r="FV1925" s="22"/>
      <c r="FW1925" s="22"/>
      <c r="FX1925" s="22"/>
      <c r="FY1925" s="22"/>
      <c r="FZ1925" s="22"/>
      <c r="GA1925" s="22"/>
      <c r="GB1925" s="22"/>
      <c r="GC1925" s="24"/>
      <c r="GD1925" s="22"/>
      <c r="GE1925" s="22"/>
      <c r="GF1925" s="22"/>
      <c r="GG1925" s="22"/>
      <c r="GH1925" s="22"/>
      <c r="GI1925" s="22"/>
      <c r="GJ1925" s="22"/>
      <c r="GK1925" s="22"/>
      <c r="GL1925" s="22"/>
      <c r="GM1925" s="22"/>
      <c r="GN1925" s="22"/>
      <c r="GO1925" s="22"/>
      <c r="GP1925" s="22"/>
      <c r="GQ1925" s="22"/>
      <c r="GR1925" s="22"/>
      <c r="GS1925" s="22"/>
      <c r="GT1925" s="22"/>
      <c r="GU1925" s="22"/>
      <c r="GV1925" s="22"/>
      <c r="GW1925" s="22"/>
      <c r="GX1925" s="22"/>
      <c r="GY1925" s="22"/>
      <c r="GZ1925" s="22"/>
      <c r="HA1925" s="22"/>
      <c r="HB1925" s="22"/>
      <c r="HC1925" s="22"/>
      <c r="HD1925" s="22"/>
      <c r="HE1925" s="22"/>
      <c r="HF1925" s="22"/>
      <c r="HG1925" s="22"/>
      <c r="HH1925" s="22"/>
      <c r="HI1925" s="24"/>
      <c r="HJ1925" s="22"/>
      <c r="HK1925" s="22"/>
      <c r="HL1925" s="22"/>
      <c r="HM1925" s="22"/>
      <c r="HN1925" s="22"/>
      <c r="HO1925" s="22"/>
      <c r="HP1925" s="22"/>
      <c r="HQ1925" s="22"/>
      <c r="HR1925" s="22"/>
      <c r="HS1925" s="22"/>
      <c r="HT1925" s="22"/>
      <c r="HU1925" s="22"/>
      <c r="HV1925" s="22"/>
      <c r="HW1925" s="22"/>
      <c r="HX1925" s="22"/>
      <c r="HY1925" s="22"/>
      <c r="HZ1925" s="22"/>
      <c r="IA1925" s="22"/>
      <c r="IB1925" s="22"/>
      <c r="IC1925" s="22"/>
      <c r="ID1925" s="22"/>
      <c r="IE1925" s="22"/>
      <c r="IF1925" s="22"/>
      <c r="IG1925" s="22"/>
      <c r="IH1925" s="22"/>
      <c r="II1925" s="22"/>
      <c r="IJ1925" s="22"/>
      <c r="IK1925" s="22"/>
      <c r="IL1925" s="22"/>
      <c r="IM1925" s="22"/>
      <c r="IN1925" s="22"/>
      <c r="IO1925" s="24"/>
      <c r="IP1925" s="22"/>
      <c r="IQ1925" s="22"/>
      <c r="IR1925" s="22"/>
      <c r="IS1925" s="22"/>
      <c r="IT1925" s="22"/>
      <c r="IU1925" s="22"/>
      <c r="IV1925" s="22"/>
      <c r="IW1925" s="22"/>
      <c r="IX1925" s="22"/>
      <c r="IY1925" s="22"/>
      <c r="IZ1925" s="22"/>
      <c r="JA1925" s="22"/>
      <c r="JB1925" s="22"/>
      <c r="JC1925" s="22"/>
      <c r="JD1925" s="22"/>
      <c r="JE1925" s="22"/>
      <c r="JF1925" s="22"/>
      <c r="JG1925" s="22"/>
      <c r="JH1925" s="22"/>
      <c r="JI1925" s="22"/>
      <c r="JJ1925" s="22"/>
      <c r="JK1925" s="22"/>
      <c r="JL1925" s="22"/>
      <c r="JM1925" s="22"/>
      <c r="JN1925" s="22"/>
      <c r="JO1925" s="22"/>
      <c r="JP1925" s="22"/>
      <c r="JQ1925" s="22"/>
      <c r="JR1925" s="22"/>
      <c r="JS1925" s="22"/>
      <c r="JT1925" s="22"/>
      <c r="JU1925" s="24"/>
      <c r="JV1925" s="22"/>
      <c r="JW1925" s="22"/>
      <c r="JX1925" s="22"/>
      <c r="JY1925" s="22"/>
      <c r="JZ1925" s="22"/>
      <c r="KA1925" s="22"/>
      <c r="KB1925" s="22"/>
      <c r="KC1925" s="22"/>
      <c r="KD1925" s="22"/>
      <c r="KE1925" s="22"/>
      <c r="KF1925" s="22"/>
      <c r="KG1925" s="22"/>
      <c r="KH1925" s="22"/>
      <c r="KI1925" s="22"/>
      <c r="KJ1925" s="22"/>
      <c r="KK1925" s="22"/>
      <c r="KL1925" s="22"/>
      <c r="KM1925" s="22"/>
      <c r="KN1925" s="22"/>
      <c r="KO1925" s="22"/>
      <c r="KP1925" s="22"/>
      <c r="KQ1925" s="22"/>
      <c r="KR1925" s="22"/>
      <c r="KS1925" s="22"/>
      <c r="KT1925" s="22"/>
      <c r="KU1925" s="22"/>
      <c r="KV1925" s="22"/>
      <c r="KW1925" s="22"/>
      <c r="KX1925" s="22"/>
      <c r="KY1925" s="22"/>
      <c r="KZ1925" s="22"/>
      <c r="LA1925" s="24"/>
      <c r="LB1925" s="22"/>
      <c r="LC1925" s="22"/>
      <c r="LD1925" s="22"/>
      <c r="LE1925" s="22"/>
      <c r="LF1925" s="22"/>
      <c r="LG1925" s="22"/>
      <c r="LH1925" s="22"/>
      <c r="LI1925" s="22"/>
      <c r="LJ1925" s="22"/>
      <c r="LK1925" s="22"/>
      <c r="LL1925" s="22"/>
      <c r="LM1925" s="22"/>
      <c r="LN1925" s="22"/>
      <c r="LO1925" s="22"/>
      <c r="LP1925" s="22"/>
      <c r="LQ1925" s="22"/>
      <c r="LR1925" s="22"/>
      <c r="LS1925" s="22"/>
      <c r="LT1925" s="22"/>
      <c r="LU1925" s="22"/>
      <c r="LV1925" s="22"/>
      <c r="LW1925" s="22"/>
      <c r="LX1925" s="22"/>
      <c r="LY1925" s="22"/>
      <c r="LZ1925" s="22"/>
      <c r="MA1925" s="22"/>
      <c r="MB1925" s="22"/>
      <c r="MC1925" s="22"/>
      <c r="MD1925" s="22"/>
      <c r="ME1925" s="22"/>
      <c r="MF1925" s="22"/>
      <c r="MG1925" s="24"/>
      <c r="MH1925" s="22"/>
      <c r="MI1925" s="22"/>
      <c r="MJ1925" s="22"/>
      <c r="MK1925" s="22"/>
      <c r="ML1925" s="22"/>
      <c r="MM1925" s="22"/>
      <c r="MN1925" s="22"/>
      <c r="MO1925" s="22"/>
      <c r="MP1925" s="22"/>
      <c r="MQ1925" s="22"/>
      <c r="MR1925" s="22"/>
      <c r="MS1925" s="22"/>
      <c r="MT1925" s="22"/>
      <c r="MU1925" s="22"/>
      <c r="MV1925" s="22"/>
      <c r="MW1925" s="22"/>
      <c r="MX1925" s="22"/>
      <c r="MY1925" s="22"/>
      <c r="MZ1925" s="22"/>
      <c r="NA1925" s="22"/>
      <c r="NB1925" s="22"/>
      <c r="NC1925" s="22"/>
      <c r="ND1925" s="22"/>
      <c r="NE1925" s="22"/>
      <c r="NF1925" s="22"/>
      <c r="NG1925" s="22"/>
      <c r="NH1925" s="22"/>
      <c r="NI1925" s="22"/>
      <c r="NJ1925" s="22"/>
      <c r="NK1925" s="22"/>
      <c r="NL1925" s="22"/>
      <c r="NM1925" s="24"/>
      <c r="NN1925" s="22"/>
      <c r="NO1925" s="22"/>
      <c r="NP1925" s="22"/>
      <c r="NQ1925" s="22"/>
      <c r="NR1925" s="22"/>
      <c r="NS1925" s="22"/>
      <c r="NT1925" s="22"/>
      <c r="NU1925" s="22"/>
      <c r="NV1925" s="22"/>
      <c r="NW1925" s="22"/>
      <c r="NX1925" s="22"/>
      <c r="NY1925" s="22"/>
      <c r="NZ1925" s="22"/>
      <c r="OA1925" s="22"/>
      <c r="OB1925" s="22"/>
      <c r="OC1925" s="22"/>
      <c r="OD1925" s="22"/>
      <c r="OE1925" s="22"/>
      <c r="OF1925" s="22"/>
      <c r="OG1925" s="22"/>
      <c r="OH1925" s="22"/>
      <c r="OI1925" s="22"/>
      <c r="OJ1925" s="22"/>
      <c r="OK1925" s="22"/>
      <c r="OL1925" s="22"/>
      <c r="OM1925" s="22"/>
      <c r="ON1925" s="22"/>
      <c r="OO1925" s="22"/>
      <c r="OP1925" s="22"/>
      <c r="OQ1925" s="22"/>
      <c r="OR1925" s="22"/>
    </row>
    <row r="1926" spans="1:408" ht="15" thickBot="1">
      <c r="A1926" s="1" t="str">
        <f t="shared" si="56"/>
        <v>-194</v>
      </c>
      <c r="B1926" s="12" t="str">
        <f t="shared" si="52"/>
        <v/>
      </c>
      <c r="C1926" s="13"/>
      <c r="D1926" s="14"/>
      <c r="E1926" s="15"/>
      <c r="F1926" s="15"/>
      <c r="G1926" s="15">
        <f t="shared" si="51"/>
        <v>0</v>
      </c>
      <c r="H1926" s="16"/>
      <c r="I1926" s="14"/>
      <c r="J1926" s="17"/>
      <c r="K1926" s="79"/>
      <c r="L1926" s="18"/>
      <c r="M1926" s="18"/>
      <c r="N1926" s="16" t="e">
        <f t="shared" ca="1" si="55"/>
        <v>#NAME?</v>
      </c>
      <c r="O1926" s="19"/>
      <c r="P1926" s="19"/>
      <c r="Q1926" s="20"/>
      <c r="R1926" s="21" t="e">
        <f t="array" ref="R1926">VLOOKUP(C1926,DB!A:D,2,FALSE)</f>
        <v>#N/A</v>
      </c>
      <c r="S1926" s="21" t="e">
        <f t="array" ref="S1926">VLOOKUP(C1926,DB!A:D,3,FALSE)</f>
        <v>#N/A</v>
      </c>
      <c r="T1926" s="22" t="s">
        <v>19</v>
      </c>
      <c r="U1926" s="1" t="str">
        <f t="shared" si="53"/>
        <v/>
      </c>
      <c r="V1926" s="23" t="e">
        <f t="shared" ca="1" si="54"/>
        <v>#NAME?</v>
      </c>
      <c r="X1926" s="24" t="e">
        <f>VLOOKUP(CONCATENATE(C1926,D1926),'Honor 2025'!A:D,4,FALSE)</f>
        <v>#N/A</v>
      </c>
      <c r="Y1926" s="24"/>
      <c r="Z1926" s="22"/>
      <c r="AA1926" s="22"/>
      <c r="AB1926" s="22"/>
      <c r="AC1926" s="22"/>
      <c r="AD1926" s="22"/>
      <c r="AE1926" s="22"/>
      <c r="AF1926" s="22"/>
      <c r="AG1926" s="22"/>
      <c r="AH1926" s="22"/>
      <c r="AI1926" s="22"/>
      <c r="AJ1926" s="22"/>
      <c r="AK1926" s="22"/>
      <c r="AL1926" s="22"/>
      <c r="AM1926" s="22"/>
      <c r="AN1926" s="22"/>
      <c r="AO1926" s="22"/>
      <c r="AP1926" s="22"/>
      <c r="AQ1926" s="22"/>
      <c r="AR1926" s="22"/>
      <c r="AS1926" s="22"/>
      <c r="AT1926" s="22"/>
      <c r="AU1926" s="22"/>
      <c r="AV1926" s="22"/>
      <c r="AW1926" s="22"/>
      <c r="AX1926" s="22"/>
      <c r="AY1926" s="22"/>
      <c r="AZ1926" s="22"/>
      <c r="BA1926" s="22"/>
      <c r="BB1926" s="22"/>
      <c r="BC1926" s="22"/>
      <c r="BD1926" s="22"/>
      <c r="BE1926" s="24"/>
      <c r="BF1926" s="22"/>
      <c r="BG1926" s="22"/>
      <c r="BH1926" s="22"/>
      <c r="BI1926" s="22"/>
      <c r="BJ1926" s="22"/>
      <c r="BK1926" s="22"/>
      <c r="BL1926" s="22"/>
      <c r="BM1926" s="22"/>
      <c r="BN1926" s="22"/>
      <c r="BO1926" s="22"/>
      <c r="BP1926" s="22"/>
      <c r="BQ1926" s="22"/>
      <c r="BR1926" s="22"/>
      <c r="BS1926" s="22"/>
      <c r="BT1926" s="22"/>
      <c r="BU1926" s="22"/>
      <c r="BV1926" s="22"/>
      <c r="BW1926" s="22"/>
      <c r="BX1926" s="22"/>
      <c r="BY1926" s="22"/>
      <c r="BZ1926" s="22"/>
      <c r="CA1926" s="22"/>
      <c r="CB1926" s="22"/>
      <c r="CC1926" s="22"/>
      <c r="CD1926" s="22"/>
      <c r="CE1926" s="22"/>
      <c r="CF1926" s="22"/>
      <c r="CG1926" s="22"/>
      <c r="CH1926" s="22"/>
      <c r="CI1926" s="22"/>
      <c r="CJ1926" s="22"/>
      <c r="CK1926" s="24"/>
      <c r="CL1926" s="22"/>
      <c r="CM1926" s="22"/>
      <c r="CN1926" s="22"/>
      <c r="CO1926" s="22"/>
      <c r="CP1926" s="22"/>
      <c r="CQ1926" s="22"/>
      <c r="CR1926" s="22"/>
      <c r="CS1926" s="22"/>
      <c r="CT1926" s="22"/>
      <c r="CU1926" s="22"/>
      <c r="CV1926" s="22"/>
      <c r="CW1926" s="22"/>
      <c r="CX1926" s="22"/>
      <c r="CY1926" s="22"/>
      <c r="CZ1926" s="22"/>
      <c r="DA1926" s="22"/>
      <c r="DB1926" s="22"/>
      <c r="DC1926" s="22"/>
      <c r="DD1926" s="22"/>
      <c r="DE1926" s="22"/>
      <c r="DF1926" s="22"/>
      <c r="DG1926" s="22"/>
      <c r="DH1926" s="22"/>
      <c r="DI1926" s="22"/>
      <c r="DJ1926" s="22"/>
      <c r="DK1926" s="22"/>
      <c r="DL1926" s="22"/>
      <c r="DM1926" s="22"/>
      <c r="DN1926" s="22"/>
      <c r="DO1926" s="22"/>
      <c r="DP1926" s="22"/>
      <c r="DQ1926" s="24"/>
      <c r="DR1926" s="22"/>
      <c r="DS1926" s="22"/>
      <c r="DT1926" s="22"/>
      <c r="DU1926" s="22"/>
      <c r="DV1926" s="22"/>
      <c r="DW1926" s="22"/>
      <c r="DX1926" s="22"/>
      <c r="DY1926" s="22"/>
      <c r="DZ1926" s="22"/>
      <c r="EA1926" s="22"/>
      <c r="EB1926" s="22"/>
      <c r="EC1926" s="22"/>
      <c r="ED1926" s="22"/>
      <c r="EE1926" s="22"/>
      <c r="EF1926" s="22"/>
      <c r="EG1926" s="22"/>
      <c r="EH1926" s="22"/>
      <c r="EI1926" s="22"/>
      <c r="EJ1926" s="22"/>
      <c r="EK1926" s="22"/>
      <c r="EL1926" s="22"/>
      <c r="EM1926" s="22"/>
      <c r="EN1926" s="22"/>
      <c r="EO1926" s="22"/>
      <c r="EP1926" s="22"/>
      <c r="EQ1926" s="22"/>
      <c r="ER1926" s="22"/>
      <c r="ES1926" s="22"/>
      <c r="ET1926" s="22"/>
      <c r="EU1926" s="22"/>
      <c r="EV1926" s="22"/>
      <c r="EW1926" s="24"/>
      <c r="EX1926" s="22"/>
      <c r="EY1926" s="22"/>
      <c r="EZ1926" s="22"/>
      <c r="FA1926" s="22"/>
      <c r="FB1926" s="22"/>
      <c r="FC1926" s="22"/>
      <c r="FD1926" s="22"/>
      <c r="FE1926" s="22"/>
      <c r="FF1926" s="22"/>
      <c r="FG1926" s="22"/>
      <c r="FH1926" s="22"/>
      <c r="FI1926" s="22"/>
      <c r="FJ1926" s="22"/>
      <c r="FK1926" s="22"/>
      <c r="FL1926" s="22"/>
      <c r="FM1926" s="22"/>
      <c r="FN1926" s="22"/>
      <c r="FO1926" s="22"/>
      <c r="FP1926" s="22"/>
      <c r="FQ1926" s="22"/>
      <c r="FR1926" s="22"/>
      <c r="FS1926" s="22"/>
      <c r="FT1926" s="22"/>
      <c r="FU1926" s="22"/>
      <c r="FV1926" s="22"/>
      <c r="FW1926" s="22"/>
      <c r="FX1926" s="22"/>
      <c r="FY1926" s="22"/>
      <c r="FZ1926" s="22"/>
      <c r="GA1926" s="22"/>
      <c r="GB1926" s="22"/>
      <c r="GC1926" s="24"/>
      <c r="GD1926" s="22"/>
      <c r="GE1926" s="22"/>
      <c r="GF1926" s="22"/>
      <c r="GG1926" s="22"/>
      <c r="GH1926" s="22"/>
      <c r="GI1926" s="22"/>
      <c r="GJ1926" s="22"/>
      <c r="GK1926" s="22"/>
      <c r="GL1926" s="22"/>
      <c r="GM1926" s="22"/>
      <c r="GN1926" s="22"/>
      <c r="GO1926" s="22"/>
      <c r="GP1926" s="22"/>
      <c r="GQ1926" s="22"/>
      <c r="GR1926" s="22"/>
      <c r="GS1926" s="22"/>
      <c r="GT1926" s="22"/>
      <c r="GU1926" s="22"/>
      <c r="GV1926" s="22"/>
      <c r="GW1926" s="22"/>
      <c r="GX1926" s="22"/>
      <c r="GY1926" s="22"/>
      <c r="GZ1926" s="22"/>
      <c r="HA1926" s="22"/>
      <c r="HB1926" s="22"/>
      <c r="HC1926" s="22"/>
      <c r="HD1926" s="22"/>
      <c r="HE1926" s="22"/>
      <c r="HF1926" s="22"/>
      <c r="HG1926" s="22"/>
      <c r="HH1926" s="22"/>
      <c r="HI1926" s="24"/>
      <c r="HJ1926" s="22"/>
      <c r="HK1926" s="22"/>
      <c r="HL1926" s="22"/>
      <c r="HM1926" s="22"/>
      <c r="HN1926" s="22"/>
      <c r="HO1926" s="22"/>
      <c r="HP1926" s="22"/>
      <c r="HQ1926" s="22"/>
      <c r="HR1926" s="22"/>
      <c r="HS1926" s="22"/>
      <c r="HT1926" s="22"/>
      <c r="HU1926" s="22"/>
      <c r="HV1926" s="22"/>
      <c r="HW1926" s="22"/>
      <c r="HX1926" s="22"/>
      <c r="HY1926" s="22"/>
      <c r="HZ1926" s="22"/>
      <c r="IA1926" s="22"/>
      <c r="IB1926" s="22"/>
      <c r="IC1926" s="22"/>
      <c r="ID1926" s="22"/>
      <c r="IE1926" s="22"/>
      <c r="IF1926" s="22"/>
      <c r="IG1926" s="22"/>
      <c r="IH1926" s="22"/>
      <c r="II1926" s="22"/>
      <c r="IJ1926" s="22"/>
      <c r="IK1926" s="22"/>
      <c r="IL1926" s="22"/>
      <c r="IM1926" s="22"/>
      <c r="IN1926" s="22"/>
      <c r="IO1926" s="24"/>
      <c r="IP1926" s="22"/>
      <c r="IQ1926" s="22"/>
      <c r="IR1926" s="22"/>
      <c r="IS1926" s="22"/>
      <c r="IT1926" s="22"/>
      <c r="IU1926" s="22"/>
      <c r="IV1926" s="22"/>
      <c r="IW1926" s="22"/>
      <c r="IX1926" s="22"/>
      <c r="IY1926" s="22"/>
      <c r="IZ1926" s="22"/>
      <c r="JA1926" s="22"/>
      <c r="JB1926" s="22"/>
      <c r="JC1926" s="22"/>
      <c r="JD1926" s="22"/>
      <c r="JE1926" s="22"/>
      <c r="JF1926" s="22"/>
      <c r="JG1926" s="22"/>
      <c r="JH1926" s="22"/>
      <c r="JI1926" s="22"/>
      <c r="JJ1926" s="22"/>
      <c r="JK1926" s="22"/>
      <c r="JL1926" s="22"/>
      <c r="JM1926" s="22"/>
      <c r="JN1926" s="22"/>
      <c r="JO1926" s="22"/>
      <c r="JP1926" s="22"/>
      <c r="JQ1926" s="22"/>
      <c r="JR1926" s="22"/>
      <c r="JS1926" s="22"/>
      <c r="JT1926" s="22"/>
      <c r="JU1926" s="24"/>
      <c r="JV1926" s="22"/>
      <c r="JW1926" s="22"/>
      <c r="JX1926" s="22"/>
      <c r="JY1926" s="22"/>
      <c r="JZ1926" s="22"/>
      <c r="KA1926" s="22"/>
      <c r="KB1926" s="22"/>
      <c r="KC1926" s="22"/>
      <c r="KD1926" s="22"/>
      <c r="KE1926" s="22"/>
      <c r="KF1926" s="22"/>
      <c r="KG1926" s="22"/>
      <c r="KH1926" s="22"/>
      <c r="KI1926" s="22"/>
      <c r="KJ1926" s="22"/>
      <c r="KK1926" s="22"/>
      <c r="KL1926" s="22"/>
      <c r="KM1926" s="22"/>
      <c r="KN1926" s="22"/>
      <c r="KO1926" s="22"/>
      <c r="KP1926" s="22"/>
      <c r="KQ1926" s="22"/>
      <c r="KR1926" s="22"/>
      <c r="KS1926" s="22"/>
      <c r="KT1926" s="22"/>
      <c r="KU1926" s="22"/>
      <c r="KV1926" s="22"/>
      <c r="KW1926" s="22"/>
      <c r="KX1926" s="22"/>
      <c r="KY1926" s="22"/>
      <c r="KZ1926" s="22"/>
      <c r="LA1926" s="24"/>
      <c r="LB1926" s="22"/>
      <c r="LC1926" s="22"/>
      <c r="LD1926" s="22"/>
      <c r="LE1926" s="22"/>
      <c r="LF1926" s="22"/>
      <c r="LG1926" s="22"/>
      <c r="LH1926" s="22"/>
      <c r="LI1926" s="22"/>
      <c r="LJ1926" s="22"/>
      <c r="LK1926" s="22"/>
      <c r="LL1926" s="22"/>
      <c r="LM1926" s="22"/>
      <c r="LN1926" s="22"/>
      <c r="LO1926" s="22"/>
      <c r="LP1926" s="22"/>
      <c r="LQ1926" s="22"/>
      <c r="LR1926" s="22"/>
      <c r="LS1926" s="22"/>
      <c r="LT1926" s="22"/>
      <c r="LU1926" s="22"/>
      <c r="LV1926" s="22"/>
      <c r="LW1926" s="22"/>
      <c r="LX1926" s="22"/>
      <c r="LY1926" s="22"/>
      <c r="LZ1926" s="22"/>
      <c r="MA1926" s="22"/>
      <c r="MB1926" s="22"/>
      <c r="MC1926" s="22"/>
      <c r="MD1926" s="22"/>
      <c r="ME1926" s="22"/>
      <c r="MF1926" s="22"/>
      <c r="MG1926" s="24"/>
      <c r="MH1926" s="22"/>
      <c r="MI1926" s="22"/>
      <c r="MJ1926" s="22"/>
      <c r="MK1926" s="22"/>
      <c r="ML1926" s="22"/>
      <c r="MM1926" s="22"/>
      <c r="MN1926" s="22"/>
      <c r="MO1926" s="22"/>
      <c r="MP1926" s="22"/>
      <c r="MQ1926" s="22"/>
      <c r="MR1926" s="22"/>
      <c r="MS1926" s="22"/>
      <c r="MT1926" s="22"/>
      <c r="MU1926" s="22"/>
      <c r="MV1926" s="22"/>
      <c r="MW1926" s="22"/>
      <c r="MX1926" s="22"/>
      <c r="MY1926" s="22"/>
      <c r="MZ1926" s="22"/>
      <c r="NA1926" s="22"/>
      <c r="NB1926" s="22"/>
      <c r="NC1926" s="22"/>
      <c r="ND1926" s="22"/>
      <c r="NE1926" s="22"/>
      <c r="NF1926" s="22"/>
      <c r="NG1926" s="22"/>
      <c r="NH1926" s="22"/>
      <c r="NI1926" s="22"/>
      <c r="NJ1926" s="22"/>
      <c r="NK1926" s="22"/>
      <c r="NL1926" s="22"/>
      <c r="NM1926" s="24"/>
      <c r="NN1926" s="22"/>
      <c r="NO1926" s="22"/>
      <c r="NP1926" s="22"/>
      <c r="NQ1926" s="22"/>
      <c r="NR1926" s="22"/>
      <c r="NS1926" s="22"/>
      <c r="NT1926" s="22"/>
      <c r="NU1926" s="22"/>
      <c r="NV1926" s="22"/>
      <c r="NW1926" s="22"/>
      <c r="NX1926" s="22"/>
      <c r="NY1926" s="22"/>
      <c r="NZ1926" s="22"/>
      <c r="OA1926" s="22"/>
      <c r="OB1926" s="22"/>
      <c r="OC1926" s="22"/>
      <c r="OD1926" s="22"/>
      <c r="OE1926" s="22"/>
      <c r="OF1926" s="22"/>
      <c r="OG1926" s="22"/>
      <c r="OH1926" s="22"/>
      <c r="OI1926" s="22"/>
      <c r="OJ1926" s="22"/>
      <c r="OK1926" s="22"/>
      <c r="OL1926" s="22"/>
      <c r="OM1926" s="22"/>
      <c r="ON1926" s="22"/>
      <c r="OO1926" s="22"/>
      <c r="OP1926" s="22"/>
      <c r="OQ1926" s="22"/>
      <c r="OR1926" s="22"/>
    </row>
    <row r="1927" spans="1:408" ht="15" thickBot="1">
      <c r="A1927" s="1" t="str">
        <f t="shared" si="56"/>
        <v>-195</v>
      </c>
      <c r="B1927" s="12" t="str">
        <f t="shared" si="52"/>
        <v/>
      </c>
      <c r="C1927" s="13"/>
      <c r="D1927" s="14"/>
      <c r="E1927" s="15"/>
      <c r="F1927" s="15"/>
      <c r="G1927" s="15">
        <f t="shared" si="51"/>
        <v>0</v>
      </c>
      <c r="H1927" s="16"/>
      <c r="I1927" s="14"/>
      <c r="J1927" s="17"/>
      <c r="K1927" s="78"/>
      <c r="L1927" s="18"/>
      <c r="M1927" s="18"/>
      <c r="N1927" s="16" t="e">
        <f t="shared" ca="1" si="55"/>
        <v>#NAME?</v>
      </c>
      <c r="O1927" s="19"/>
      <c r="P1927" s="19"/>
      <c r="Q1927" s="20"/>
      <c r="R1927" s="21" t="e">
        <f t="array" ref="R1927">VLOOKUP(C1927,DB!A:D,2,FALSE)</f>
        <v>#N/A</v>
      </c>
      <c r="S1927" s="21" t="e">
        <f t="array" ref="S1927">VLOOKUP(C1927,DB!A:D,3,FALSE)</f>
        <v>#N/A</v>
      </c>
      <c r="T1927" s="22" t="s">
        <v>19</v>
      </c>
      <c r="U1927" s="1" t="str">
        <f t="shared" si="53"/>
        <v/>
      </c>
      <c r="V1927" s="23" t="e">
        <f t="shared" ca="1" si="54"/>
        <v>#NAME?</v>
      </c>
      <c r="X1927" s="24" t="e">
        <f>VLOOKUP(CONCATENATE(C1927,D1927),'Honor 2025'!A:D,4,FALSE)</f>
        <v>#N/A</v>
      </c>
      <c r="Y1927" s="24"/>
      <c r="Z1927" s="22"/>
      <c r="AA1927" s="22"/>
      <c r="AB1927" s="22"/>
      <c r="AC1927" s="22"/>
      <c r="AD1927" s="22"/>
      <c r="AE1927" s="22"/>
      <c r="AF1927" s="22"/>
      <c r="AG1927" s="22"/>
      <c r="AH1927" s="22"/>
      <c r="AI1927" s="22"/>
      <c r="AJ1927" s="22"/>
      <c r="AK1927" s="22"/>
      <c r="AL1927" s="22"/>
      <c r="AM1927" s="22"/>
      <c r="AN1927" s="22"/>
      <c r="AO1927" s="22"/>
      <c r="AP1927" s="22"/>
      <c r="AQ1927" s="22"/>
      <c r="AR1927" s="22"/>
      <c r="AS1927" s="22"/>
      <c r="AT1927" s="22"/>
      <c r="AU1927" s="22"/>
      <c r="AV1927" s="22"/>
      <c r="AW1927" s="22"/>
      <c r="AX1927" s="22"/>
      <c r="AY1927" s="22"/>
      <c r="AZ1927" s="22"/>
      <c r="BA1927" s="22"/>
      <c r="BB1927" s="22"/>
      <c r="BC1927" s="22"/>
      <c r="BD1927" s="22"/>
      <c r="BE1927" s="24"/>
      <c r="BF1927" s="22"/>
      <c r="BG1927" s="22"/>
      <c r="BH1927" s="22"/>
      <c r="BI1927" s="22"/>
      <c r="BJ1927" s="22"/>
      <c r="BK1927" s="22"/>
      <c r="BL1927" s="22"/>
      <c r="BM1927" s="22"/>
      <c r="BN1927" s="22"/>
      <c r="BO1927" s="22"/>
      <c r="BP1927" s="22"/>
      <c r="BQ1927" s="22"/>
      <c r="BR1927" s="22"/>
      <c r="BS1927" s="22"/>
      <c r="BT1927" s="22"/>
      <c r="BU1927" s="22"/>
      <c r="BV1927" s="22"/>
      <c r="BW1927" s="22"/>
      <c r="BX1927" s="22"/>
      <c r="BY1927" s="22"/>
      <c r="BZ1927" s="22"/>
      <c r="CA1927" s="22"/>
      <c r="CB1927" s="22"/>
      <c r="CC1927" s="22"/>
      <c r="CD1927" s="22"/>
      <c r="CE1927" s="22"/>
      <c r="CF1927" s="22"/>
      <c r="CG1927" s="22"/>
      <c r="CH1927" s="22"/>
      <c r="CI1927" s="22"/>
      <c r="CJ1927" s="22"/>
      <c r="CK1927" s="24"/>
      <c r="CL1927" s="22"/>
      <c r="CM1927" s="22"/>
      <c r="CN1927" s="22"/>
      <c r="CO1927" s="22"/>
      <c r="CP1927" s="22"/>
      <c r="CQ1927" s="22"/>
      <c r="CR1927" s="22"/>
      <c r="CS1927" s="22"/>
      <c r="CT1927" s="22"/>
      <c r="CU1927" s="22"/>
      <c r="CV1927" s="22"/>
      <c r="CW1927" s="22"/>
      <c r="CX1927" s="22"/>
      <c r="CY1927" s="22"/>
      <c r="CZ1927" s="22"/>
      <c r="DA1927" s="22"/>
      <c r="DB1927" s="22"/>
      <c r="DC1927" s="22"/>
      <c r="DD1927" s="22"/>
      <c r="DE1927" s="22"/>
      <c r="DF1927" s="22"/>
      <c r="DG1927" s="22"/>
      <c r="DH1927" s="22"/>
      <c r="DI1927" s="22"/>
      <c r="DJ1927" s="22"/>
      <c r="DK1927" s="22"/>
      <c r="DL1927" s="22"/>
      <c r="DM1927" s="22"/>
      <c r="DN1927" s="22"/>
      <c r="DO1927" s="22"/>
      <c r="DP1927" s="22"/>
      <c r="DQ1927" s="24"/>
      <c r="DR1927" s="22"/>
      <c r="DS1927" s="22"/>
      <c r="DT1927" s="22"/>
      <c r="DU1927" s="22"/>
      <c r="DV1927" s="22"/>
      <c r="DW1927" s="22"/>
      <c r="DX1927" s="22"/>
      <c r="DY1927" s="22"/>
      <c r="DZ1927" s="22"/>
      <c r="EA1927" s="22"/>
      <c r="EB1927" s="22"/>
      <c r="EC1927" s="22"/>
      <c r="ED1927" s="22"/>
      <c r="EE1927" s="22"/>
      <c r="EF1927" s="22"/>
      <c r="EG1927" s="22"/>
      <c r="EH1927" s="22"/>
      <c r="EI1927" s="22"/>
      <c r="EJ1927" s="22"/>
      <c r="EK1927" s="22"/>
      <c r="EL1927" s="22"/>
      <c r="EM1927" s="22"/>
      <c r="EN1927" s="22"/>
      <c r="EO1927" s="22"/>
      <c r="EP1927" s="22"/>
      <c r="EQ1927" s="22"/>
      <c r="ER1927" s="22"/>
      <c r="ES1927" s="22"/>
      <c r="ET1927" s="22"/>
      <c r="EU1927" s="22"/>
      <c r="EV1927" s="22"/>
      <c r="EW1927" s="24"/>
      <c r="EX1927" s="22"/>
      <c r="EY1927" s="22"/>
      <c r="EZ1927" s="22"/>
      <c r="FA1927" s="22"/>
      <c r="FB1927" s="22"/>
      <c r="FC1927" s="22"/>
      <c r="FD1927" s="22"/>
      <c r="FE1927" s="22"/>
      <c r="FF1927" s="22"/>
      <c r="FG1927" s="22"/>
      <c r="FH1927" s="22"/>
      <c r="FI1927" s="22"/>
      <c r="FJ1927" s="22"/>
      <c r="FK1927" s="22"/>
      <c r="FL1927" s="22"/>
      <c r="FM1927" s="22"/>
      <c r="FN1927" s="22"/>
      <c r="FO1927" s="22"/>
      <c r="FP1927" s="22"/>
      <c r="FQ1927" s="22"/>
      <c r="FR1927" s="22"/>
      <c r="FS1927" s="22"/>
      <c r="FT1927" s="22"/>
      <c r="FU1927" s="22"/>
      <c r="FV1927" s="22"/>
      <c r="FW1927" s="22"/>
      <c r="FX1927" s="22"/>
      <c r="FY1927" s="22"/>
      <c r="FZ1927" s="22"/>
      <c r="GA1927" s="22"/>
      <c r="GB1927" s="22"/>
      <c r="GC1927" s="24"/>
      <c r="GD1927" s="22"/>
      <c r="GE1927" s="22"/>
      <c r="GF1927" s="22"/>
      <c r="GG1927" s="22"/>
      <c r="GH1927" s="22"/>
      <c r="GI1927" s="22"/>
      <c r="GJ1927" s="22"/>
      <c r="GK1927" s="22"/>
      <c r="GL1927" s="22"/>
      <c r="GM1927" s="22"/>
      <c r="GN1927" s="22"/>
      <c r="GO1927" s="22"/>
      <c r="GP1927" s="22"/>
      <c r="GQ1927" s="22"/>
      <c r="GR1927" s="22"/>
      <c r="GS1927" s="22"/>
      <c r="GT1927" s="22"/>
      <c r="GU1927" s="22"/>
      <c r="GV1927" s="22"/>
      <c r="GW1927" s="22"/>
      <c r="GX1927" s="22"/>
      <c r="GY1927" s="22"/>
      <c r="GZ1927" s="22"/>
      <c r="HA1927" s="22"/>
      <c r="HB1927" s="22"/>
      <c r="HC1927" s="22"/>
      <c r="HD1927" s="22"/>
      <c r="HE1927" s="22"/>
      <c r="HF1927" s="22"/>
      <c r="HG1927" s="22"/>
      <c r="HH1927" s="22"/>
      <c r="HI1927" s="24"/>
      <c r="HJ1927" s="22"/>
      <c r="HK1927" s="22"/>
      <c r="HL1927" s="22"/>
      <c r="HM1927" s="22"/>
      <c r="HN1927" s="22"/>
      <c r="HO1927" s="22"/>
      <c r="HP1927" s="22"/>
      <c r="HQ1927" s="22"/>
      <c r="HR1927" s="22"/>
      <c r="HS1927" s="22"/>
      <c r="HT1927" s="22"/>
      <c r="HU1927" s="22"/>
      <c r="HV1927" s="22"/>
      <c r="HW1927" s="22"/>
      <c r="HX1927" s="22"/>
      <c r="HY1927" s="22"/>
      <c r="HZ1927" s="22"/>
      <c r="IA1927" s="22"/>
      <c r="IB1927" s="22"/>
      <c r="IC1927" s="22"/>
      <c r="ID1927" s="22"/>
      <c r="IE1927" s="22"/>
      <c r="IF1927" s="22"/>
      <c r="IG1927" s="22"/>
      <c r="IH1927" s="22"/>
      <c r="II1927" s="22"/>
      <c r="IJ1927" s="22"/>
      <c r="IK1927" s="22"/>
      <c r="IL1927" s="22"/>
      <c r="IM1927" s="22"/>
      <c r="IN1927" s="22"/>
      <c r="IO1927" s="24"/>
      <c r="IP1927" s="22"/>
      <c r="IQ1927" s="22"/>
      <c r="IR1927" s="22"/>
      <c r="IS1927" s="22"/>
      <c r="IT1927" s="22"/>
      <c r="IU1927" s="22"/>
      <c r="IV1927" s="22"/>
      <c r="IW1927" s="22"/>
      <c r="IX1927" s="22"/>
      <c r="IY1927" s="22"/>
      <c r="IZ1927" s="22"/>
      <c r="JA1927" s="22"/>
      <c r="JB1927" s="22"/>
      <c r="JC1927" s="22"/>
      <c r="JD1927" s="22"/>
      <c r="JE1927" s="22"/>
      <c r="JF1927" s="22"/>
      <c r="JG1927" s="22"/>
      <c r="JH1927" s="22"/>
      <c r="JI1927" s="22"/>
      <c r="JJ1927" s="22"/>
      <c r="JK1927" s="22"/>
      <c r="JL1927" s="22"/>
      <c r="JM1927" s="22"/>
      <c r="JN1927" s="22"/>
      <c r="JO1927" s="22"/>
      <c r="JP1927" s="22"/>
      <c r="JQ1927" s="22"/>
      <c r="JR1927" s="22"/>
      <c r="JS1927" s="22"/>
      <c r="JT1927" s="22"/>
      <c r="JU1927" s="24"/>
      <c r="JV1927" s="22"/>
      <c r="JW1927" s="22"/>
      <c r="JX1927" s="22"/>
      <c r="JY1927" s="22"/>
      <c r="JZ1927" s="22"/>
      <c r="KA1927" s="22"/>
      <c r="KB1927" s="22"/>
      <c r="KC1927" s="22"/>
      <c r="KD1927" s="22"/>
      <c r="KE1927" s="22"/>
      <c r="KF1927" s="22"/>
      <c r="KG1927" s="22"/>
      <c r="KH1927" s="22"/>
      <c r="KI1927" s="22"/>
      <c r="KJ1927" s="22"/>
      <c r="KK1927" s="22"/>
      <c r="KL1927" s="22"/>
      <c r="KM1927" s="22"/>
      <c r="KN1927" s="22"/>
      <c r="KO1927" s="22"/>
      <c r="KP1927" s="22"/>
      <c r="KQ1927" s="22"/>
      <c r="KR1927" s="22"/>
      <c r="KS1927" s="22"/>
      <c r="KT1927" s="22"/>
      <c r="KU1927" s="22"/>
      <c r="KV1927" s="22"/>
      <c r="KW1927" s="22"/>
      <c r="KX1927" s="22"/>
      <c r="KY1927" s="22"/>
      <c r="KZ1927" s="22"/>
      <c r="LA1927" s="24"/>
      <c r="LB1927" s="22"/>
      <c r="LC1927" s="22"/>
      <c r="LD1927" s="22"/>
      <c r="LE1927" s="22"/>
      <c r="LF1927" s="22"/>
      <c r="LG1927" s="22"/>
      <c r="LH1927" s="22"/>
      <c r="LI1927" s="22"/>
      <c r="LJ1927" s="22"/>
      <c r="LK1927" s="22"/>
      <c r="LL1927" s="22"/>
      <c r="LM1927" s="22"/>
      <c r="LN1927" s="22"/>
      <c r="LO1927" s="22"/>
      <c r="LP1927" s="22"/>
      <c r="LQ1927" s="22"/>
      <c r="LR1927" s="22"/>
      <c r="LS1927" s="22"/>
      <c r="LT1927" s="22"/>
      <c r="LU1927" s="22"/>
      <c r="LV1927" s="22"/>
      <c r="LW1927" s="22"/>
      <c r="LX1927" s="22"/>
      <c r="LY1927" s="22"/>
      <c r="LZ1927" s="22"/>
      <c r="MA1927" s="22"/>
      <c r="MB1927" s="22"/>
      <c r="MC1927" s="22"/>
      <c r="MD1927" s="22"/>
      <c r="ME1927" s="22"/>
      <c r="MF1927" s="22"/>
      <c r="MG1927" s="24"/>
      <c r="MH1927" s="22"/>
      <c r="MI1927" s="22"/>
      <c r="MJ1927" s="22"/>
      <c r="MK1927" s="22"/>
      <c r="ML1927" s="22"/>
      <c r="MM1927" s="22"/>
      <c r="MN1927" s="22"/>
      <c r="MO1927" s="22"/>
      <c r="MP1927" s="22"/>
      <c r="MQ1927" s="22"/>
      <c r="MR1927" s="22"/>
      <c r="MS1927" s="22"/>
      <c r="MT1927" s="22"/>
      <c r="MU1927" s="22"/>
      <c r="MV1927" s="22"/>
      <c r="MW1927" s="22"/>
      <c r="MX1927" s="22"/>
      <c r="MY1927" s="22"/>
      <c r="MZ1927" s="22"/>
      <c r="NA1927" s="22"/>
      <c r="NB1927" s="22"/>
      <c r="NC1927" s="22"/>
      <c r="ND1927" s="22"/>
      <c r="NE1927" s="22"/>
      <c r="NF1927" s="22"/>
      <c r="NG1927" s="22"/>
      <c r="NH1927" s="22"/>
      <c r="NI1927" s="22"/>
      <c r="NJ1927" s="22"/>
      <c r="NK1927" s="22"/>
      <c r="NL1927" s="22"/>
      <c r="NM1927" s="24"/>
      <c r="NN1927" s="22"/>
      <c r="NO1927" s="22"/>
      <c r="NP1927" s="22"/>
      <c r="NQ1927" s="22"/>
      <c r="NR1927" s="22"/>
      <c r="NS1927" s="22"/>
      <c r="NT1927" s="22"/>
      <c r="NU1927" s="22"/>
      <c r="NV1927" s="22"/>
      <c r="NW1927" s="22"/>
      <c r="NX1927" s="22"/>
      <c r="NY1927" s="22"/>
      <c r="NZ1927" s="22"/>
      <c r="OA1927" s="22"/>
      <c r="OB1927" s="22"/>
      <c r="OC1927" s="22"/>
      <c r="OD1927" s="22"/>
      <c r="OE1927" s="22"/>
      <c r="OF1927" s="22"/>
      <c r="OG1927" s="22"/>
      <c r="OH1927" s="22"/>
      <c r="OI1927" s="22"/>
      <c r="OJ1927" s="22"/>
      <c r="OK1927" s="22"/>
      <c r="OL1927" s="22"/>
      <c r="OM1927" s="22"/>
      <c r="ON1927" s="22"/>
      <c r="OO1927" s="22"/>
      <c r="OP1927" s="22"/>
      <c r="OQ1927" s="22"/>
      <c r="OR1927" s="22"/>
    </row>
    <row r="1928" spans="1:408" ht="15" thickBot="1">
      <c r="A1928" s="1" t="str">
        <f t="shared" si="56"/>
        <v>-196</v>
      </c>
      <c r="B1928" s="12" t="str">
        <f t="shared" si="52"/>
        <v/>
      </c>
      <c r="C1928" s="13"/>
      <c r="D1928" s="14"/>
      <c r="E1928" s="15"/>
      <c r="F1928" s="15"/>
      <c r="G1928" s="15">
        <f t="shared" si="51"/>
        <v>0</v>
      </c>
      <c r="H1928" s="16"/>
      <c r="I1928" s="14"/>
      <c r="J1928" s="17"/>
      <c r="K1928" s="79"/>
      <c r="L1928" s="18"/>
      <c r="M1928" s="18"/>
      <c r="N1928" s="16" t="e">
        <f t="shared" ca="1" si="55"/>
        <v>#NAME?</v>
      </c>
      <c r="O1928" s="19"/>
      <c r="P1928" s="19"/>
      <c r="Q1928" s="20"/>
      <c r="R1928" s="21" t="e">
        <f t="array" ref="R1928">VLOOKUP(C1928,DB!A:D,2,FALSE)</f>
        <v>#N/A</v>
      </c>
      <c r="S1928" s="21" t="e">
        <f t="array" ref="S1928">VLOOKUP(C1928,DB!A:D,3,FALSE)</f>
        <v>#N/A</v>
      </c>
      <c r="T1928" s="22" t="s">
        <v>19</v>
      </c>
      <c r="U1928" s="1" t="str">
        <f t="shared" si="53"/>
        <v/>
      </c>
      <c r="V1928" s="23" t="e">
        <f t="shared" ca="1" si="54"/>
        <v>#NAME?</v>
      </c>
      <c r="X1928" s="24" t="e">
        <f>VLOOKUP(CONCATENATE(C1928,D1928),'Honor 2025'!A:D,4,FALSE)</f>
        <v>#N/A</v>
      </c>
      <c r="Y1928" s="24"/>
      <c r="Z1928" s="22"/>
      <c r="AA1928" s="22"/>
      <c r="AB1928" s="22"/>
      <c r="AC1928" s="22"/>
      <c r="AD1928" s="22"/>
      <c r="AE1928" s="22"/>
      <c r="AF1928" s="22"/>
      <c r="AG1928" s="22"/>
      <c r="AH1928" s="22"/>
      <c r="AI1928" s="22"/>
      <c r="AJ1928" s="22"/>
      <c r="AK1928" s="22"/>
      <c r="AL1928" s="22"/>
      <c r="AM1928" s="22"/>
      <c r="AN1928" s="22"/>
      <c r="AO1928" s="22"/>
      <c r="AP1928" s="22"/>
      <c r="AQ1928" s="22"/>
      <c r="AR1928" s="22"/>
      <c r="AS1928" s="22"/>
      <c r="AT1928" s="22"/>
      <c r="AU1928" s="22"/>
      <c r="AV1928" s="22"/>
      <c r="AW1928" s="22"/>
      <c r="AX1928" s="22"/>
      <c r="AY1928" s="22"/>
      <c r="AZ1928" s="22"/>
      <c r="BA1928" s="22"/>
      <c r="BB1928" s="22"/>
      <c r="BC1928" s="22"/>
      <c r="BD1928" s="22"/>
      <c r="BE1928" s="24"/>
      <c r="BF1928" s="22"/>
      <c r="BG1928" s="22"/>
      <c r="BH1928" s="22"/>
      <c r="BI1928" s="22"/>
      <c r="BJ1928" s="22"/>
      <c r="BK1928" s="22"/>
      <c r="BL1928" s="22"/>
      <c r="BM1928" s="22"/>
      <c r="BN1928" s="22"/>
      <c r="BO1928" s="22"/>
      <c r="BP1928" s="22"/>
      <c r="BQ1928" s="22"/>
      <c r="BR1928" s="22"/>
      <c r="BS1928" s="22"/>
      <c r="BT1928" s="22"/>
      <c r="BU1928" s="22"/>
      <c r="BV1928" s="22"/>
      <c r="BW1928" s="22"/>
      <c r="BX1928" s="22"/>
      <c r="BY1928" s="22"/>
      <c r="BZ1928" s="22"/>
      <c r="CA1928" s="22"/>
      <c r="CB1928" s="22"/>
      <c r="CC1928" s="22"/>
      <c r="CD1928" s="22"/>
      <c r="CE1928" s="22"/>
      <c r="CF1928" s="22"/>
      <c r="CG1928" s="22"/>
      <c r="CH1928" s="22"/>
      <c r="CI1928" s="22"/>
      <c r="CJ1928" s="22"/>
      <c r="CK1928" s="24"/>
      <c r="CL1928" s="22"/>
      <c r="CM1928" s="22"/>
      <c r="CN1928" s="22"/>
      <c r="CO1928" s="22"/>
      <c r="CP1928" s="22"/>
      <c r="CQ1928" s="22"/>
      <c r="CR1928" s="22"/>
      <c r="CS1928" s="22"/>
      <c r="CT1928" s="22"/>
      <c r="CU1928" s="22"/>
      <c r="CV1928" s="22"/>
      <c r="CW1928" s="22"/>
      <c r="CX1928" s="22"/>
      <c r="CY1928" s="22"/>
      <c r="CZ1928" s="22"/>
      <c r="DA1928" s="22"/>
      <c r="DB1928" s="22"/>
      <c r="DC1928" s="22"/>
      <c r="DD1928" s="22"/>
      <c r="DE1928" s="22"/>
      <c r="DF1928" s="22"/>
      <c r="DG1928" s="22"/>
      <c r="DH1928" s="22"/>
      <c r="DI1928" s="22"/>
      <c r="DJ1928" s="22"/>
      <c r="DK1928" s="22"/>
      <c r="DL1928" s="22"/>
      <c r="DM1928" s="22"/>
      <c r="DN1928" s="22"/>
      <c r="DO1928" s="22"/>
      <c r="DP1928" s="22"/>
      <c r="DQ1928" s="24"/>
      <c r="DR1928" s="22"/>
      <c r="DS1928" s="22"/>
      <c r="DT1928" s="22"/>
      <c r="DU1928" s="22"/>
      <c r="DV1928" s="22"/>
      <c r="DW1928" s="22"/>
      <c r="DX1928" s="22"/>
      <c r="DY1928" s="22"/>
      <c r="DZ1928" s="22"/>
      <c r="EA1928" s="22"/>
      <c r="EB1928" s="22"/>
      <c r="EC1928" s="22"/>
      <c r="ED1928" s="22"/>
      <c r="EE1928" s="22"/>
      <c r="EF1928" s="22"/>
      <c r="EG1928" s="22"/>
      <c r="EH1928" s="22"/>
      <c r="EI1928" s="22"/>
      <c r="EJ1928" s="22"/>
      <c r="EK1928" s="22"/>
      <c r="EL1928" s="22"/>
      <c r="EM1928" s="22"/>
      <c r="EN1928" s="22"/>
      <c r="EO1928" s="22"/>
      <c r="EP1928" s="22"/>
      <c r="EQ1928" s="22"/>
      <c r="ER1928" s="22"/>
      <c r="ES1928" s="22"/>
      <c r="ET1928" s="22"/>
      <c r="EU1928" s="22"/>
      <c r="EV1928" s="22"/>
      <c r="EW1928" s="24"/>
      <c r="EX1928" s="22"/>
      <c r="EY1928" s="22"/>
      <c r="EZ1928" s="22"/>
      <c r="FA1928" s="22"/>
      <c r="FB1928" s="22"/>
      <c r="FC1928" s="22"/>
      <c r="FD1928" s="22"/>
      <c r="FE1928" s="22"/>
      <c r="FF1928" s="22"/>
      <c r="FG1928" s="22"/>
      <c r="FH1928" s="22"/>
      <c r="FI1928" s="22"/>
      <c r="FJ1928" s="22"/>
      <c r="FK1928" s="22"/>
      <c r="FL1928" s="22"/>
      <c r="FM1928" s="22"/>
      <c r="FN1928" s="22"/>
      <c r="FO1928" s="22"/>
      <c r="FP1928" s="22"/>
      <c r="FQ1928" s="22"/>
      <c r="FR1928" s="22"/>
      <c r="FS1928" s="22"/>
      <c r="FT1928" s="22"/>
      <c r="FU1928" s="22"/>
      <c r="FV1928" s="22"/>
      <c r="FW1928" s="22"/>
      <c r="FX1928" s="22"/>
      <c r="FY1928" s="22"/>
      <c r="FZ1928" s="22"/>
      <c r="GA1928" s="22"/>
      <c r="GB1928" s="22"/>
      <c r="GC1928" s="24"/>
      <c r="GD1928" s="22"/>
      <c r="GE1928" s="22"/>
      <c r="GF1928" s="22"/>
      <c r="GG1928" s="22"/>
      <c r="GH1928" s="22"/>
      <c r="GI1928" s="22"/>
      <c r="GJ1928" s="22"/>
      <c r="GK1928" s="22"/>
      <c r="GL1928" s="22"/>
      <c r="GM1928" s="22"/>
      <c r="GN1928" s="22"/>
      <c r="GO1928" s="22"/>
      <c r="GP1928" s="22"/>
      <c r="GQ1928" s="22"/>
      <c r="GR1928" s="22"/>
      <c r="GS1928" s="22"/>
      <c r="GT1928" s="22"/>
      <c r="GU1928" s="22"/>
      <c r="GV1928" s="22"/>
      <c r="GW1928" s="22"/>
      <c r="GX1928" s="22"/>
      <c r="GY1928" s="22"/>
      <c r="GZ1928" s="22"/>
      <c r="HA1928" s="22"/>
      <c r="HB1928" s="22"/>
      <c r="HC1928" s="22"/>
      <c r="HD1928" s="22"/>
      <c r="HE1928" s="22"/>
      <c r="HF1928" s="22"/>
      <c r="HG1928" s="22"/>
      <c r="HH1928" s="22"/>
      <c r="HI1928" s="24"/>
      <c r="HJ1928" s="22"/>
      <c r="HK1928" s="22"/>
      <c r="HL1928" s="22"/>
      <c r="HM1928" s="22"/>
      <c r="HN1928" s="22"/>
      <c r="HO1928" s="22"/>
      <c r="HP1928" s="22"/>
      <c r="HQ1928" s="22"/>
      <c r="HR1928" s="22"/>
      <c r="HS1928" s="22"/>
      <c r="HT1928" s="22"/>
      <c r="HU1928" s="22"/>
      <c r="HV1928" s="22"/>
      <c r="HW1928" s="22"/>
      <c r="HX1928" s="22"/>
      <c r="HY1928" s="22"/>
      <c r="HZ1928" s="22"/>
      <c r="IA1928" s="22"/>
      <c r="IB1928" s="22"/>
      <c r="IC1928" s="22"/>
      <c r="ID1928" s="22"/>
      <c r="IE1928" s="22"/>
      <c r="IF1928" s="22"/>
      <c r="IG1928" s="22"/>
      <c r="IH1928" s="22"/>
      <c r="II1928" s="22"/>
      <c r="IJ1928" s="22"/>
      <c r="IK1928" s="22"/>
      <c r="IL1928" s="22"/>
      <c r="IM1928" s="22"/>
      <c r="IN1928" s="22"/>
      <c r="IO1928" s="24"/>
      <c r="IP1928" s="22"/>
      <c r="IQ1928" s="22"/>
      <c r="IR1928" s="22"/>
      <c r="IS1928" s="22"/>
      <c r="IT1928" s="22"/>
      <c r="IU1928" s="22"/>
      <c r="IV1928" s="22"/>
      <c r="IW1928" s="22"/>
      <c r="IX1928" s="22"/>
      <c r="IY1928" s="22"/>
      <c r="IZ1928" s="22"/>
      <c r="JA1928" s="22"/>
      <c r="JB1928" s="22"/>
      <c r="JC1928" s="22"/>
      <c r="JD1928" s="22"/>
      <c r="JE1928" s="22"/>
      <c r="JF1928" s="22"/>
      <c r="JG1928" s="22"/>
      <c r="JH1928" s="22"/>
      <c r="JI1928" s="22"/>
      <c r="JJ1928" s="22"/>
      <c r="JK1928" s="22"/>
      <c r="JL1928" s="22"/>
      <c r="JM1928" s="22"/>
      <c r="JN1928" s="22"/>
      <c r="JO1928" s="22"/>
      <c r="JP1928" s="22"/>
      <c r="JQ1928" s="22"/>
      <c r="JR1928" s="22"/>
      <c r="JS1928" s="22"/>
      <c r="JT1928" s="22"/>
      <c r="JU1928" s="24"/>
      <c r="JV1928" s="22"/>
      <c r="JW1928" s="22"/>
      <c r="JX1928" s="22"/>
      <c r="JY1928" s="22"/>
      <c r="JZ1928" s="22"/>
      <c r="KA1928" s="22"/>
      <c r="KB1928" s="22"/>
      <c r="KC1928" s="22"/>
      <c r="KD1928" s="22"/>
      <c r="KE1928" s="22"/>
      <c r="KF1928" s="22"/>
      <c r="KG1928" s="22"/>
      <c r="KH1928" s="22"/>
      <c r="KI1928" s="22"/>
      <c r="KJ1928" s="22"/>
      <c r="KK1928" s="22"/>
      <c r="KL1928" s="22"/>
      <c r="KM1928" s="22"/>
      <c r="KN1928" s="22"/>
      <c r="KO1928" s="22"/>
      <c r="KP1928" s="22"/>
      <c r="KQ1928" s="22"/>
      <c r="KR1928" s="22"/>
      <c r="KS1928" s="22"/>
      <c r="KT1928" s="22"/>
      <c r="KU1928" s="22"/>
      <c r="KV1928" s="22"/>
      <c r="KW1928" s="22"/>
      <c r="KX1928" s="22"/>
      <c r="KY1928" s="22"/>
      <c r="KZ1928" s="22"/>
      <c r="LA1928" s="24"/>
      <c r="LB1928" s="22"/>
      <c r="LC1928" s="22"/>
      <c r="LD1928" s="22"/>
      <c r="LE1928" s="22"/>
      <c r="LF1928" s="22"/>
      <c r="LG1928" s="22"/>
      <c r="LH1928" s="22"/>
      <c r="LI1928" s="22"/>
      <c r="LJ1928" s="22"/>
      <c r="LK1928" s="22"/>
      <c r="LL1928" s="22"/>
      <c r="LM1928" s="22"/>
      <c r="LN1928" s="22"/>
      <c r="LO1928" s="22"/>
      <c r="LP1928" s="22"/>
      <c r="LQ1928" s="22"/>
      <c r="LR1928" s="22"/>
      <c r="LS1928" s="22"/>
      <c r="LT1928" s="22"/>
      <c r="LU1928" s="22"/>
      <c r="LV1928" s="22"/>
      <c r="LW1928" s="22"/>
      <c r="LX1928" s="22"/>
      <c r="LY1928" s="22"/>
      <c r="LZ1928" s="22"/>
      <c r="MA1928" s="22"/>
      <c r="MB1928" s="22"/>
      <c r="MC1928" s="22"/>
      <c r="MD1928" s="22"/>
      <c r="ME1928" s="22"/>
      <c r="MF1928" s="22"/>
      <c r="MG1928" s="24"/>
      <c r="MH1928" s="22"/>
      <c r="MI1928" s="22"/>
      <c r="MJ1928" s="22"/>
      <c r="MK1928" s="22"/>
      <c r="ML1928" s="22"/>
      <c r="MM1928" s="22"/>
      <c r="MN1928" s="22"/>
      <c r="MO1928" s="22"/>
      <c r="MP1928" s="22"/>
      <c r="MQ1928" s="22"/>
      <c r="MR1928" s="22"/>
      <c r="MS1928" s="22"/>
      <c r="MT1928" s="22"/>
      <c r="MU1928" s="22"/>
      <c r="MV1928" s="22"/>
      <c r="MW1928" s="22"/>
      <c r="MX1928" s="22"/>
      <c r="MY1928" s="22"/>
      <c r="MZ1928" s="22"/>
      <c r="NA1928" s="22"/>
      <c r="NB1928" s="22"/>
      <c r="NC1928" s="22"/>
      <c r="ND1928" s="22"/>
      <c r="NE1928" s="22"/>
      <c r="NF1928" s="22"/>
      <c r="NG1928" s="22"/>
      <c r="NH1928" s="22"/>
      <c r="NI1928" s="22"/>
      <c r="NJ1928" s="22"/>
      <c r="NK1928" s="22"/>
      <c r="NL1928" s="22"/>
      <c r="NM1928" s="24"/>
      <c r="NN1928" s="22"/>
      <c r="NO1928" s="22"/>
      <c r="NP1928" s="22"/>
      <c r="NQ1928" s="22"/>
      <c r="NR1928" s="22"/>
      <c r="NS1928" s="22"/>
      <c r="NT1928" s="22"/>
      <c r="NU1928" s="22"/>
      <c r="NV1928" s="22"/>
      <c r="NW1928" s="22"/>
      <c r="NX1928" s="22"/>
      <c r="NY1928" s="22"/>
      <c r="NZ1928" s="22"/>
      <c r="OA1928" s="22"/>
      <c r="OB1928" s="22"/>
      <c r="OC1928" s="22"/>
      <c r="OD1928" s="22"/>
      <c r="OE1928" s="22"/>
      <c r="OF1928" s="22"/>
      <c r="OG1928" s="22"/>
      <c r="OH1928" s="22"/>
      <c r="OI1928" s="22"/>
      <c r="OJ1928" s="22"/>
      <c r="OK1928" s="22"/>
      <c r="OL1928" s="22"/>
      <c r="OM1928" s="22"/>
      <c r="ON1928" s="22"/>
      <c r="OO1928" s="22"/>
      <c r="OP1928" s="22"/>
      <c r="OQ1928" s="22"/>
      <c r="OR1928" s="22"/>
    </row>
    <row r="1929" spans="1:408" ht="15" thickBot="1">
      <c r="A1929" s="1" t="str">
        <f t="shared" si="56"/>
        <v>-197</v>
      </c>
      <c r="B1929" s="12" t="str">
        <f t="shared" si="52"/>
        <v/>
      </c>
      <c r="C1929" s="13"/>
      <c r="D1929" s="14"/>
      <c r="E1929" s="15"/>
      <c r="F1929" s="15"/>
      <c r="G1929" s="15">
        <f t="shared" si="51"/>
        <v>0</v>
      </c>
      <c r="H1929" s="16"/>
      <c r="I1929" s="14"/>
      <c r="J1929" s="17"/>
      <c r="K1929" s="78"/>
      <c r="L1929" s="18"/>
      <c r="M1929" s="18"/>
      <c r="N1929" s="16" t="e">
        <f t="shared" ca="1" si="55"/>
        <v>#NAME?</v>
      </c>
      <c r="O1929" s="19"/>
      <c r="P1929" s="19"/>
      <c r="Q1929" s="20"/>
      <c r="R1929" s="21" t="e">
        <f t="array" ref="R1929">VLOOKUP(C1929,DB!A:D,2,FALSE)</f>
        <v>#N/A</v>
      </c>
      <c r="S1929" s="21" t="e">
        <f t="array" ref="S1929">VLOOKUP(C1929,DB!A:D,3,FALSE)</f>
        <v>#N/A</v>
      </c>
      <c r="T1929" s="22" t="s">
        <v>19</v>
      </c>
      <c r="U1929" s="1" t="str">
        <f t="shared" si="53"/>
        <v/>
      </c>
      <c r="V1929" s="23" t="e">
        <f t="shared" ca="1" si="54"/>
        <v>#NAME?</v>
      </c>
      <c r="X1929" s="24" t="e">
        <f>VLOOKUP(CONCATENATE(C1929,D1929),'Honor 2025'!A:D,4,FALSE)</f>
        <v>#N/A</v>
      </c>
      <c r="Y1929" s="24"/>
      <c r="Z1929" s="22"/>
      <c r="AA1929" s="22"/>
      <c r="AB1929" s="22"/>
      <c r="AC1929" s="22"/>
      <c r="AD1929" s="22"/>
      <c r="AE1929" s="22"/>
      <c r="AF1929" s="22"/>
      <c r="AG1929" s="22"/>
      <c r="AH1929" s="22"/>
      <c r="AI1929" s="22"/>
      <c r="AJ1929" s="22"/>
      <c r="AK1929" s="22"/>
      <c r="AL1929" s="22"/>
      <c r="AM1929" s="22"/>
      <c r="AN1929" s="22"/>
      <c r="AO1929" s="22"/>
      <c r="AP1929" s="22"/>
      <c r="AQ1929" s="22"/>
      <c r="AR1929" s="22"/>
      <c r="AS1929" s="22"/>
      <c r="AT1929" s="22"/>
      <c r="AU1929" s="22"/>
      <c r="AV1929" s="22"/>
      <c r="AW1929" s="22"/>
      <c r="AX1929" s="22"/>
      <c r="AY1929" s="22"/>
      <c r="AZ1929" s="22"/>
      <c r="BA1929" s="22"/>
      <c r="BB1929" s="22"/>
      <c r="BC1929" s="22"/>
      <c r="BD1929" s="22"/>
      <c r="BE1929" s="24"/>
      <c r="BF1929" s="22"/>
      <c r="BG1929" s="22"/>
      <c r="BH1929" s="22"/>
      <c r="BI1929" s="22"/>
      <c r="BJ1929" s="22"/>
      <c r="BK1929" s="22"/>
      <c r="BL1929" s="22"/>
      <c r="BM1929" s="22"/>
      <c r="BN1929" s="22"/>
      <c r="BO1929" s="22"/>
      <c r="BP1929" s="22"/>
      <c r="BQ1929" s="22"/>
      <c r="BR1929" s="22"/>
      <c r="BS1929" s="22"/>
      <c r="BT1929" s="22"/>
      <c r="BU1929" s="22"/>
      <c r="BV1929" s="22"/>
      <c r="BW1929" s="22"/>
      <c r="BX1929" s="22"/>
      <c r="BY1929" s="22"/>
      <c r="BZ1929" s="22"/>
      <c r="CA1929" s="22"/>
      <c r="CB1929" s="22"/>
      <c r="CC1929" s="22"/>
      <c r="CD1929" s="22"/>
      <c r="CE1929" s="22"/>
      <c r="CF1929" s="22"/>
      <c r="CG1929" s="22"/>
      <c r="CH1929" s="22"/>
      <c r="CI1929" s="22"/>
      <c r="CJ1929" s="22"/>
      <c r="CK1929" s="24"/>
      <c r="CL1929" s="22"/>
      <c r="CM1929" s="22"/>
      <c r="CN1929" s="22"/>
      <c r="CO1929" s="22"/>
      <c r="CP1929" s="22"/>
      <c r="CQ1929" s="22"/>
      <c r="CR1929" s="22"/>
      <c r="CS1929" s="22"/>
      <c r="CT1929" s="22"/>
      <c r="CU1929" s="22"/>
      <c r="CV1929" s="22"/>
      <c r="CW1929" s="22"/>
      <c r="CX1929" s="22"/>
      <c r="CY1929" s="22"/>
      <c r="CZ1929" s="22"/>
      <c r="DA1929" s="22"/>
      <c r="DB1929" s="22"/>
      <c r="DC1929" s="22"/>
      <c r="DD1929" s="22"/>
      <c r="DE1929" s="22"/>
      <c r="DF1929" s="22"/>
      <c r="DG1929" s="22"/>
      <c r="DH1929" s="22"/>
      <c r="DI1929" s="22"/>
      <c r="DJ1929" s="22"/>
      <c r="DK1929" s="22"/>
      <c r="DL1929" s="22"/>
      <c r="DM1929" s="22"/>
      <c r="DN1929" s="22"/>
      <c r="DO1929" s="22"/>
      <c r="DP1929" s="22"/>
      <c r="DQ1929" s="24"/>
      <c r="DR1929" s="22"/>
      <c r="DS1929" s="22"/>
      <c r="DT1929" s="22"/>
      <c r="DU1929" s="22"/>
      <c r="DV1929" s="22"/>
      <c r="DW1929" s="22"/>
      <c r="DX1929" s="22"/>
      <c r="DY1929" s="22"/>
      <c r="DZ1929" s="22"/>
      <c r="EA1929" s="22"/>
      <c r="EB1929" s="22"/>
      <c r="EC1929" s="22"/>
      <c r="ED1929" s="22"/>
      <c r="EE1929" s="22"/>
      <c r="EF1929" s="22"/>
      <c r="EG1929" s="22"/>
      <c r="EH1929" s="22"/>
      <c r="EI1929" s="22"/>
      <c r="EJ1929" s="22"/>
      <c r="EK1929" s="22"/>
      <c r="EL1929" s="22"/>
      <c r="EM1929" s="22"/>
      <c r="EN1929" s="22"/>
      <c r="EO1929" s="22"/>
      <c r="EP1929" s="22"/>
      <c r="EQ1929" s="22"/>
      <c r="ER1929" s="22"/>
      <c r="ES1929" s="22"/>
      <c r="ET1929" s="22"/>
      <c r="EU1929" s="22"/>
      <c r="EV1929" s="22"/>
      <c r="EW1929" s="24"/>
      <c r="EX1929" s="22"/>
      <c r="EY1929" s="22"/>
      <c r="EZ1929" s="22"/>
      <c r="FA1929" s="22"/>
      <c r="FB1929" s="22"/>
      <c r="FC1929" s="22"/>
      <c r="FD1929" s="22"/>
      <c r="FE1929" s="22"/>
      <c r="FF1929" s="22"/>
      <c r="FG1929" s="22"/>
      <c r="FH1929" s="22"/>
      <c r="FI1929" s="22"/>
      <c r="FJ1929" s="22"/>
      <c r="FK1929" s="22"/>
      <c r="FL1929" s="22"/>
      <c r="FM1929" s="22"/>
      <c r="FN1929" s="22"/>
      <c r="FO1929" s="22"/>
      <c r="FP1929" s="22"/>
      <c r="FQ1929" s="22"/>
      <c r="FR1929" s="22"/>
      <c r="FS1929" s="22"/>
      <c r="FT1929" s="22"/>
      <c r="FU1929" s="22"/>
      <c r="FV1929" s="22"/>
      <c r="FW1929" s="22"/>
      <c r="FX1929" s="22"/>
      <c r="FY1929" s="22"/>
      <c r="FZ1929" s="22"/>
      <c r="GA1929" s="22"/>
      <c r="GB1929" s="22"/>
      <c r="GC1929" s="24"/>
      <c r="GD1929" s="22"/>
      <c r="GE1929" s="22"/>
      <c r="GF1929" s="22"/>
      <c r="GG1929" s="22"/>
      <c r="GH1929" s="22"/>
      <c r="GI1929" s="22"/>
      <c r="GJ1929" s="22"/>
      <c r="GK1929" s="22"/>
      <c r="GL1929" s="22"/>
      <c r="GM1929" s="22"/>
      <c r="GN1929" s="22"/>
      <c r="GO1929" s="22"/>
      <c r="GP1929" s="22"/>
      <c r="GQ1929" s="22"/>
      <c r="GR1929" s="22"/>
      <c r="GS1929" s="22"/>
      <c r="GT1929" s="22"/>
      <c r="GU1929" s="22"/>
      <c r="GV1929" s="22"/>
      <c r="GW1929" s="22"/>
      <c r="GX1929" s="22"/>
      <c r="GY1929" s="22"/>
      <c r="GZ1929" s="22"/>
      <c r="HA1929" s="22"/>
      <c r="HB1929" s="22"/>
      <c r="HC1929" s="22"/>
      <c r="HD1929" s="22"/>
      <c r="HE1929" s="22"/>
      <c r="HF1929" s="22"/>
      <c r="HG1929" s="22"/>
      <c r="HH1929" s="22"/>
      <c r="HI1929" s="24"/>
      <c r="HJ1929" s="22"/>
      <c r="HK1929" s="22"/>
      <c r="HL1929" s="22"/>
      <c r="HM1929" s="22"/>
      <c r="HN1929" s="22"/>
      <c r="HO1929" s="22"/>
      <c r="HP1929" s="22"/>
      <c r="HQ1929" s="22"/>
      <c r="HR1929" s="22"/>
      <c r="HS1929" s="22"/>
      <c r="HT1929" s="22"/>
      <c r="HU1929" s="22"/>
      <c r="HV1929" s="22"/>
      <c r="HW1929" s="22"/>
      <c r="HX1929" s="22"/>
      <c r="HY1929" s="22"/>
      <c r="HZ1929" s="22"/>
      <c r="IA1929" s="22"/>
      <c r="IB1929" s="22"/>
      <c r="IC1929" s="22"/>
      <c r="ID1929" s="22"/>
      <c r="IE1929" s="22"/>
      <c r="IF1929" s="22"/>
      <c r="IG1929" s="22"/>
      <c r="IH1929" s="22"/>
      <c r="II1929" s="22"/>
      <c r="IJ1929" s="22"/>
      <c r="IK1929" s="22"/>
      <c r="IL1929" s="22"/>
      <c r="IM1929" s="22"/>
      <c r="IN1929" s="22"/>
      <c r="IO1929" s="24"/>
      <c r="IP1929" s="22"/>
      <c r="IQ1929" s="22"/>
      <c r="IR1929" s="22"/>
      <c r="IS1929" s="22"/>
      <c r="IT1929" s="22"/>
      <c r="IU1929" s="22"/>
      <c r="IV1929" s="22"/>
      <c r="IW1929" s="22"/>
      <c r="IX1929" s="22"/>
      <c r="IY1929" s="22"/>
      <c r="IZ1929" s="22"/>
      <c r="JA1929" s="22"/>
      <c r="JB1929" s="22"/>
      <c r="JC1929" s="22"/>
      <c r="JD1929" s="22"/>
      <c r="JE1929" s="22"/>
      <c r="JF1929" s="22"/>
      <c r="JG1929" s="22"/>
      <c r="JH1929" s="22"/>
      <c r="JI1929" s="22"/>
      <c r="JJ1929" s="22"/>
      <c r="JK1929" s="22"/>
      <c r="JL1929" s="22"/>
      <c r="JM1929" s="22"/>
      <c r="JN1929" s="22"/>
      <c r="JO1929" s="22"/>
      <c r="JP1929" s="22"/>
      <c r="JQ1929" s="22"/>
      <c r="JR1929" s="22"/>
      <c r="JS1929" s="22"/>
      <c r="JT1929" s="22"/>
      <c r="JU1929" s="24"/>
      <c r="JV1929" s="22"/>
      <c r="JW1929" s="22"/>
      <c r="JX1929" s="22"/>
      <c r="JY1929" s="22"/>
      <c r="JZ1929" s="22"/>
      <c r="KA1929" s="22"/>
      <c r="KB1929" s="22"/>
      <c r="KC1929" s="22"/>
      <c r="KD1929" s="22"/>
      <c r="KE1929" s="22"/>
      <c r="KF1929" s="22"/>
      <c r="KG1929" s="22"/>
      <c r="KH1929" s="22"/>
      <c r="KI1929" s="22"/>
      <c r="KJ1929" s="22"/>
      <c r="KK1929" s="22"/>
      <c r="KL1929" s="22"/>
      <c r="KM1929" s="22"/>
      <c r="KN1929" s="22"/>
      <c r="KO1929" s="22"/>
      <c r="KP1929" s="22"/>
      <c r="KQ1929" s="22"/>
      <c r="KR1929" s="22"/>
      <c r="KS1929" s="22"/>
      <c r="KT1929" s="22"/>
      <c r="KU1929" s="22"/>
      <c r="KV1929" s="22"/>
      <c r="KW1929" s="22"/>
      <c r="KX1929" s="22"/>
      <c r="KY1929" s="22"/>
      <c r="KZ1929" s="22"/>
      <c r="LA1929" s="24"/>
      <c r="LB1929" s="22"/>
      <c r="LC1929" s="22"/>
      <c r="LD1929" s="22"/>
      <c r="LE1929" s="22"/>
      <c r="LF1929" s="22"/>
      <c r="LG1929" s="22"/>
      <c r="LH1929" s="22"/>
      <c r="LI1929" s="22"/>
      <c r="LJ1929" s="22"/>
      <c r="LK1929" s="22"/>
      <c r="LL1929" s="22"/>
      <c r="LM1929" s="22"/>
      <c r="LN1929" s="22"/>
      <c r="LO1929" s="22"/>
      <c r="LP1929" s="22"/>
      <c r="LQ1929" s="22"/>
      <c r="LR1929" s="22"/>
      <c r="LS1929" s="22"/>
      <c r="LT1929" s="22"/>
      <c r="LU1929" s="22"/>
      <c r="LV1929" s="22"/>
      <c r="LW1929" s="22"/>
      <c r="LX1929" s="22"/>
      <c r="LY1929" s="22"/>
      <c r="LZ1929" s="22"/>
      <c r="MA1929" s="22"/>
      <c r="MB1929" s="22"/>
      <c r="MC1929" s="22"/>
      <c r="MD1929" s="22"/>
      <c r="ME1929" s="22"/>
      <c r="MF1929" s="22"/>
      <c r="MG1929" s="24"/>
      <c r="MH1929" s="22"/>
      <c r="MI1929" s="22"/>
      <c r="MJ1929" s="22"/>
      <c r="MK1929" s="22"/>
      <c r="ML1929" s="22"/>
      <c r="MM1929" s="22"/>
      <c r="MN1929" s="22"/>
      <c r="MO1929" s="22"/>
      <c r="MP1929" s="22"/>
      <c r="MQ1929" s="22"/>
      <c r="MR1929" s="22"/>
      <c r="MS1929" s="22"/>
      <c r="MT1929" s="22"/>
      <c r="MU1929" s="22"/>
      <c r="MV1929" s="22"/>
      <c r="MW1929" s="22"/>
      <c r="MX1929" s="22"/>
      <c r="MY1929" s="22"/>
      <c r="MZ1929" s="22"/>
      <c r="NA1929" s="22"/>
      <c r="NB1929" s="22"/>
      <c r="NC1929" s="22"/>
      <c r="ND1929" s="22"/>
      <c r="NE1929" s="22"/>
      <c r="NF1929" s="22"/>
      <c r="NG1929" s="22"/>
      <c r="NH1929" s="22"/>
      <c r="NI1929" s="22"/>
      <c r="NJ1929" s="22"/>
      <c r="NK1929" s="22"/>
      <c r="NL1929" s="22"/>
      <c r="NM1929" s="24"/>
      <c r="NN1929" s="22"/>
      <c r="NO1929" s="22"/>
      <c r="NP1929" s="22"/>
      <c r="NQ1929" s="22"/>
      <c r="NR1929" s="22"/>
      <c r="NS1929" s="22"/>
      <c r="NT1929" s="22"/>
      <c r="NU1929" s="22"/>
      <c r="NV1929" s="22"/>
      <c r="NW1929" s="22"/>
      <c r="NX1929" s="22"/>
      <c r="NY1929" s="22"/>
      <c r="NZ1929" s="22"/>
      <c r="OA1929" s="22"/>
      <c r="OB1929" s="22"/>
      <c r="OC1929" s="22"/>
      <c r="OD1929" s="22"/>
      <c r="OE1929" s="22"/>
      <c r="OF1929" s="22"/>
      <c r="OG1929" s="22"/>
      <c r="OH1929" s="22"/>
      <c r="OI1929" s="22"/>
      <c r="OJ1929" s="22"/>
      <c r="OK1929" s="22"/>
      <c r="OL1929" s="22"/>
      <c r="OM1929" s="22"/>
      <c r="ON1929" s="22"/>
      <c r="OO1929" s="22"/>
      <c r="OP1929" s="22"/>
      <c r="OQ1929" s="22"/>
      <c r="OR1929" s="22"/>
    </row>
    <row r="1930" spans="1:408" ht="15" thickBot="1">
      <c r="A1930" s="1" t="str">
        <f t="shared" si="56"/>
        <v>-198</v>
      </c>
      <c r="B1930" s="12" t="str">
        <f t="shared" si="52"/>
        <v/>
      </c>
      <c r="C1930" s="13"/>
      <c r="D1930" s="14"/>
      <c r="E1930" s="15"/>
      <c r="F1930" s="15"/>
      <c r="G1930" s="15">
        <f t="shared" si="51"/>
        <v>0</v>
      </c>
      <c r="H1930" s="16"/>
      <c r="I1930" s="14"/>
      <c r="J1930" s="17"/>
      <c r="K1930" s="79"/>
      <c r="L1930" s="18"/>
      <c r="M1930" s="18"/>
      <c r="N1930" s="16" t="e">
        <f t="shared" ca="1" si="55"/>
        <v>#NAME?</v>
      </c>
      <c r="O1930" s="19"/>
      <c r="P1930" s="19"/>
      <c r="Q1930" s="20"/>
      <c r="R1930" s="21" t="e">
        <f t="array" ref="R1930">VLOOKUP(C1930,DB!A:D,2,FALSE)</f>
        <v>#N/A</v>
      </c>
      <c r="S1930" s="21" t="e">
        <f t="array" ref="S1930">VLOOKUP(C1930,DB!A:D,3,FALSE)</f>
        <v>#N/A</v>
      </c>
      <c r="T1930" s="22" t="s">
        <v>19</v>
      </c>
      <c r="U1930" s="1" t="str">
        <f t="shared" si="53"/>
        <v/>
      </c>
      <c r="V1930" s="23" t="e">
        <f t="shared" ca="1" si="54"/>
        <v>#NAME?</v>
      </c>
      <c r="X1930" s="24" t="e">
        <f>VLOOKUP(CONCATENATE(C1930,D1930),'Honor 2025'!A:D,4,FALSE)</f>
        <v>#N/A</v>
      </c>
      <c r="Y1930" s="24"/>
      <c r="Z1930" s="22"/>
      <c r="AA1930" s="22"/>
      <c r="AB1930" s="22"/>
      <c r="AC1930" s="22"/>
      <c r="AD1930" s="22"/>
      <c r="AE1930" s="22"/>
      <c r="AF1930" s="22"/>
      <c r="AG1930" s="22"/>
      <c r="AH1930" s="22"/>
      <c r="AI1930" s="22"/>
      <c r="AJ1930" s="22"/>
      <c r="AK1930" s="22"/>
      <c r="AL1930" s="22"/>
      <c r="AM1930" s="22"/>
      <c r="AN1930" s="22"/>
      <c r="AO1930" s="22"/>
      <c r="AP1930" s="22"/>
      <c r="AQ1930" s="22"/>
      <c r="AR1930" s="22"/>
      <c r="AS1930" s="22"/>
      <c r="AT1930" s="22"/>
      <c r="AU1930" s="22"/>
      <c r="AV1930" s="22"/>
      <c r="AW1930" s="22"/>
      <c r="AX1930" s="22"/>
      <c r="AY1930" s="22"/>
      <c r="AZ1930" s="22"/>
      <c r="BA1930" s="22"/>
      <c r="BB1930" s="22"/>
      <c r="BC1930" s="22"/>
      <c r="BD1930" s="22"/>
      <c r="BE1930" s="24"/>
      <c r="BF1930" s="22"/>
      <c r="BG1930" s="22"/>
      <c r="BH1930" s="22"/>
      <c r="BI1930" s="22"/>
      <c r="BJ1930" s="22"/>
      <c r="BK1930" s="22"/>
      <c r="BL1930" s="22"/>
      <c r="BM1930" s="22"/>
      <c r="BN1930" s="22"/>
      <c r="BO1930" s="22"/>
      <c r="BP1930" s="22"/>
      <c r="BQ1930" s="22"/>
      <c r="BR1930" s="22"/>
      <c r="BS1930" s="22"/>
      <c r="BT1930" s="22"/>
      <c r="BU1930" s="22"/>
      <c r="BV1930" s="22"/>
      <c r="BW1930" s="22"/>
      <c r="BX1930" s="22"/>
      <c r="BY1930" s="22"/>
      <c r="BZ1930" s="22"/>
      <c r="CA1930" s="22"/>
      <c r="CB1930" s="22"/>
      <c r="CC1930" s="22"/>
      <c r="CD1930" s="22"/>
      <c r="CE1930" s="22"/>
      <c r="CF1930" s="22"/>
      <c r="CG1930" s="22"/>
      <c r="CH1930" s="22"/>
      <c r="CI1930" s="22"/>
      <c r="CJ1930" s="22"/>
      <c r="CK1930" s="24"/>
      <c r="CL1930" s="22"/>
      <c r="CM1930" s="22"/>
      <c r="CN1930" s="22"/>
      <c r="CO1930" s="22"/>
      <c r="CP1930" s="22"/>
      <c r="CQ1930" s="22"/>
      <c r="CR1930" s="22"/>
      <c r="CS1930" s="22"/>
      <c r="CT1930" s="22"/>
      <c r="CU1930" s="22"/>
      <c r="CV1930" s="22"/>
      <c r="CW1930" s="22"/>
      <c r="CX1930" s="22"/>
      <c r="CY1930" s="22"/>
      <c r="CZ1930" s="22"/>
      <c r="DA1930" s="22"/>
      <c r="DB1930" s="22"/>
      <c r="DC1930" s="22"/>
      <c r="DD1930" s="22"/>
      <c r="DE1930" s="22"/>
      <c r="DF1930" s="22"/>
      <c r="DG1930" s="22"/>
      <c r="DH1930" s="22"/>
      <c r="DI1930" s="22"/>
      <c r="DJ1930" s="22"/>
      <c r="DK1930" s="22"/>
      <c r="DL1930" s="22"/>
      <c r="DM1930" s="22"/>
      <c r="DN1930" s="22"/>
      <c r="DO1930" s="22"/>
      <c r="DP1930" s="22"/>
      <c r="DQ1930" s="24"/>
      <c r="DR1930" s="22"/>
      <c r="DS1930" s="22"/>
      <c r="DT1930" s="22"/>
      <c r="DU1930" s="22"/>
      <c r="DV1930" s="22"/>
      <c r="DW1930" s="22"/>
      <c r="DX1930" s="22"/>
      <c r="DY1930" s="22"/>
      <c r="DZ1930" s="22"/>
      <c r="EA1930" s="22"/>
      <c r="EB1930" s="22"/>
      <c r="EC1930" s="22"/>
      <c r="ED1930" s="22"/>
      <c r="EE1930" s="22"/>
      <c r="EF1930" s="22"/>
      <c r="EG1930" s="22"/>
      <c r="EH1930" s="22"/>
      <c r="EI1930" s="22"/>
      <c r="EJ1930" s="22"/>
      <c r="EK1930" s="22"/>
      <c r="EL1930" s="22"/>
      <c r="EM1930" s="22"/>
      <c r="EN1930" s="22"/>
      <c r="EO1930" s="22"/>
      <c r="EP1930" s="22"/>
      <c r="EQ1930" s="22"/>
      <c r="ER1930" s="22"/>
      <c r="ES1930" s="22"/>
      <c r="ET1930" s="22"/>
      <c r="EU1930" s="22"/>
      <c r="EV1930" s="22"/>
      <c r="EW1930" s="24"/>
      <c r="EX1930" s="22"/>
      <c r="EY1930" s="22"/>
      <c r="EZ1930" s="22"/>
      <c r="FA1930" s="22"/>
      <c r="FB1930" s="22"/>
      <c r="FC1930" s="22"/>
      <c r="FD1930" s="22"/>
      <c r="FE1930" s="22"/>
      <c r="FF1930" s="22"/>
      <c r="FG1930" s="22"/>
      <c r="FH1930" s="22"/>
      <c r="FI1930" s="22"/>
      <c r="FJ1930" s="22"/>
      <c r="FK1930" s="22"/>
      <c r="FL1930" s="22"/>
      <c r="FM1930" s="22"/>
      <c r="FN1930" s="22"/>
      <c r="FO1930" s="22"/>
      <c r="FP1930" s="22"/>
      <c r="FQ1930" s="22"/>
      <c r="FR1930" s="22"/>
      <c r="FS1930" s="22"/>
      <c r="FT1930" s="22"/>
      <c r="FU1930" s="22"/>
      <c r="FV1930" s="22"/>
      <c r="FW1930" s="22"/>
      <c r="FX1930" s="22"/>
      <c r="FY1930" s="22"/>
      <c r="FZ1930" s="22"/>
      <c r="GA1930" s="22"/>
      <c r="GB1930" s="22"/>
      <c r="GC1930" s="24"/>
      <c r="GD1930" s="22"/>
      <c r="GE1930" s="22"/>
      <c r="GF1930" s="22"/>
      <c r="GG1930" s="22"/>
      <c r="GH1930" s="22"/>
      <c r="GI1930" s="22"/>
      <c r="GJ1930" s="22"/>
      <c r="GK1930" s="22"/>
      <c r="GL1930" s="22"/>
      <c r="GM1930" s="22"/>
      <c r="GN1930" s="22"/>
      <c r="GO1930" s="22"/>
      <c r="GP1930" s="22"/>
      <c r="GQ1930" s="22"/>
      <c r="GR1930" s="22"/>
      <c r="GS1930" s="22"/>
      <c r="GT1930" s="22"/>
      <c r="GU1930" s="22"/>
      <c r="GV1930" s="22"/>
      <c r="GW1930" s="22"/>
      <c r="GX1930" s="22"/>
      <c r="GY1930" s="22"/>
      <c r="GZ1930" s="22"/>
      <c r="HA1930" s="22"/>
      <c r="HB1930" s="22"/>
      <c r="HC1930" s="22"/>
      <c r="HD1930" s="22"/>
      <c r="HE1930" s="22"/>
      <c r="HF1930" s="22"/>
      <c r="HG1930" s="22"/>
      <c r="HH1930" s="22"/>
      <c r="HI1930" s="24"/>
      <c r="HJ1930" s="22"/>
      <c r="HK1930" s="22"/>
      <c r="HL1930" s="22"/>
      <c r="HM1930" s="22"/>
      <c r="HN1930" s="22"/>
      <c r="HO1930" s="22"/>
      <c r="HP1930" s="22"/>
      <c r="HQ1930" s="22"/>
      <c r="HR1930" s="22"/>
      <c r="HS1930" s="22"/>
      <c r="HT1930" s="22"/>
      <c r="HU1930" s="22"/>
      <c r="HV1930" s="22"/>
      <c r="HW1930" s="22"/>
      <c r="HX1930" s="22"/>
      <c r="HY1930" s="22"/>
      <c r="HZ1930" s="22"/>
      <c r="IA1930" s="22"/>
      <c r="IB1930" s="22"/>
      <c r="IC1930" s="22"/>
      <c r="ID1930" s="22"/>
      <c r="IE1930" s="22"/>
      <c r="IF1930" s="22"/>
      <c r="IG1930" s="22"/>
      <c r="IH1930" s="22"/>
      <c r="II1930" s="22"/>
      <c r="IJ1930" s="22"/>
      <c r="IK1930" s="22"/>
      <c r="IL1930" s="22"/>
      <c r="IM1930" s="22"/>
      <c r="IN1930" s="22"/>
      <c r="IO1930" s="24"/>
      <c r="IP1930" s="22"/>
      <c r="IQ1930" s="22"/>
      <c r="IR1930" s="22"/>
      <c r="IS1930" s="22"/>
      <c r="IT1930" s="22"/>
      <c r="IU1930" s="22"/>
      <c r="IV1930" s="22"/>
      <c r="IW1930" s="22"/>
      <c r="IX1930" s="22"/>
      <c r="IY1930" s="22"/>
      <c r="IZ1930" s="22"/>
      <c r="JA1930" s="22"/>
      <c r="JB1930" s="22"/>
      <c r="JC1930" s="22"/>
      <c r="JD1930" s="22"/>
      <c r="JE1930" s="22"/>
      <c r="JF1930" s="22"/>
      <c r="JG1930" s="22"/>
      <c r="JH1930" s="22"/>
      <c r="JI1930" s="22"/>
      <c r="JJ1930" s="22"/>
      <c r="JK1930" s="22"/>
      <c r="JL1930" s="22"/>
      <c r="JM1930" s="22"/>
      <c r="JN1930" s="22"/>
      <c r="JO1930" s="22"/>
      <c r="JP1930" s="22"/>
      <c r="JQ1930" s="22"/>
      <c r="JR1930" s="22"/>
      <c r="JS1930" s="22"/>
      <c r="JT1930" s="22"/>
      <c r="JU1930" s="24"/>
      <c r="JV1930" s="22"/>
      <c r="JW1930" s="22"/>
      <c r="JX1930" s="22"/>
      <c r="JY1930" s="22"/>
      <c r="JZ1930" s="22"/>
      <c r="KA1930" s="22"/>
      <c r="KB1930" s="22"/>
      <c r="KC1930" s="22"/>
      <c r="KD1930" s="22"/>
      <c r="KE1930" s="22"/>
      <c r="KF1930" s="22"/>
      <c r="KG1930" s="22"/>
      <c r="KH1930" s="22"/>
      <c r="KI1930" s="22"/>
      <c r="KJ1930" s="22"/>
      <c r="KK1930" s="22"/>
      <c r="KL1930" s="22"/>
      <c r="KM1930" s="22"/>
      <c r="KN1930" s="22"/>
      <c r="KO1930" s="22"/>
      <c r="KP1930" s="22"/>
      <c r="KQ1930" s="22"/>
      <c r="KR1930" s="22"/>
      <c r="KS1930" s="22"/>
      <c r="KT1930" s="22"/>
      <c r="KU1930" s="22"/>
      <c r="KV1930" s="22"/>
      <c r="KW1930" s="22"/>
      <c r="KX1930" s="22"/>
      <c r="KY1930" s="22"/>
      <c r="KZ1930" s="22"/>
      <c r="LA1930" s="24"/>
      <c r="LB1930" s="22"/>
      <c r="LC1930" s="22"/>
      <c r="LD1930" s="22"/>
      <c r="LE1930" s="22"/>
      <c r="LF1930" s="22"/>
      <c r="LG1930" s="22"/>
      <c r="LH1930" s="22"/>
      <c r="LI1930" s="22"/>
      <c r="LJ1930" s="22"/>
      <c r="LK1930" s="22"/>
      <c r="LL1930" s="22"/>
      <c r="LM1930" s="22"/>
      <c r="LN1930" s="22"/>
      <c r="LO1930" s="22"/>
      <c r="LP1930" s="22"/>
      <c r="LQ1930" s="22"/>
      <c r="LR1930" s="22"/>
      <c r="LS1930" s="22"/>
      <c r="LT1930" s="22"/>
      <c r="LU1930" s="22"/>
      <c r="LV1930" s="22"/>
      <c r="LW1930" s="22"/>
      <c r="LX1930" s="22"/>
      <c r="LY1930" s="22"/>
      <c r="LZ1930" s="22"/>
      <c r="MA1930" s="22"/>
      <c r="MB1930" s="22"/>
      <c r="MC1930" s="22"/>
      <c r="MD1930" s="22"/>
      <c r="ME1930" s="22"/>
      <c r="MF1930" s="22"/>
      <c r="MG1930" s="24"/>
      <c r="MH1930" s="22"/>
      <c r="MI1930" s="22"/>
      <c r="MJ1930" s="22"/>
      <c r="MK1930" s="22"/>
      <c r="ML1930" s="22"/>
      <c r="MM1930" s="22"/>
      <c r="MN1930" s="22"/>
      <c r="MO1930" s="22"/>
      <c r="MP1930" s="22"/>
      <c r="MQ1930" s="22"/>
      <c r="MR1930" s="22"/>
      <c r="MS1930" s="22"/>
      <c r="MT1930" s="22"/>
      <c r="MU1930" s="22"/>
      <c r="MV1930" s="22"/>
      <c r="MW1930" s="22"/>
      <c r="MX1930" s="22"/>
      <c r="MY1930" s="22"/>
      <c r="MZ1930" s="22"/>
      <c r="NA1930" s="22"/>
      <c r="NB1930" s="22"/>
      <c r="NC1930" s="22"/>
      <c r="ND1930" s="22"/>
      <c r="NE1930" s="22"/>
      <c r="NF1930" s="22"/>
      <c r="NG1930" s="22"/>
      <c r="NH1930" s="22"/>
      <c r="NI1930" s="22"/>
      <c r="NJ1930" s="22"/>
      <c r="NK1930" s="22"/>
      <c r="NL1930" s="22"/>
      <c r="NM1930" s="24"/>
      <c r="NN1930" s="22"/>
      <c r="NO1930" s="22"/>
      <c r="NP1930" s="22"/>
      <c r="NQ1930" s="22"/>
      <c r="NR1930" s="22"/>
      <c r="NS1930" s="22"/>
      <c r="NT1930" s="22"/>
      <c r="NU1930" s="22"/>
      <c r="NV1930" s="22"/>
      <c r="NW1930" s="22"/>
      <c r="NX1930" s="22"/>
      <c r="NY1930" s="22"/>
      <c r="NZ1930" s="22"/>
      <c r="OA1930" s="22"/>
      <c r="OB1930" s="22"/>
      <c r="OC1930" s="22"/>
      <c r="OD1930" s="22"/>
      <c r="OE1930" s="22"/>
      <c r="OF1930" s="22"/>
      <c r="OG1930" s="22"/>
      <c r="OH1930" s="22"/>
      <c r="OI1930" s="22"/>
      <c r="OJ1930" s="22"/>
      <c r="OK1930" s="22"/>
      <c r="OL1930" s="22"/>
      <c r="OM1930" s="22"/>
      <c r="ON1930" s="22"/>
      <c r="OO1930" s="22"/>
      <c r="OP1930" s="22"/>
      <c r="OQ1930" s="22"/>
      <c r="OR1930" s="22"/>
    </row>
    <row r="1931" spans="1:408" ht="15" thickBot="1">
      <c r="A1931" s="1" t="str">
        <f t="shared" si="56"/>
        <v>-199</v>
      </c>
      <c r="B1931" s="12" t="str">
        <f t="shared" si="52"/>
        <v/>
      </c>
      <c r="C1931" s="13"/>
      <c r="D1931" s="14"/>
      <c r="E1931" s="15"/>
      <c r="F1931" s="15"/>
      <c r="G1931" s="15">
        <f t="shared" si="51"/>
        <v>0</v>
      </c>
      <c r="H1931" s="16"/>
      <c r="I1931" s="14"/>
      <c r="J1931" s="17"/>
      <c r="K1931" s="78"/>
      <c r="L1931" s="18"/>
      <c r="M1931" s="18"/>
      <c r="N1931" s="16" t="e">
        <f t="shared" ca="1" si="55"/>
        <v>#NAME?</v>
      </c>
      <c r="O1931" s="19"/>
      <c r="P1931" s="19"/>
      <c r="Q1931" s="20"/>
      <c r="R1931" s="21" t="e">
        <f t="array" ref="R1931">VLOOKUP(C1931,DB!A:D,2,FALSE)</f>
        <v>#N/A</v>
      </c>
      <c r="S1931" s="21" t="e">
        <f t="array" ref="S1931">VLOOKUP(C1931,DB!A:D,3,FALSE)</f>
        <v>#N/A</v>
      </c>
      <c r="T1931" s="22" t="s">
        <v>19</v>
      </c>
      <c r="U1931" s="1" t="str">
        <f t="shared" si="53"/>
        <v/>
      </c>
      <c r="V1931" s="23" t="e">
        <f t="shared" ca="1" si="54"/>
        <v>#NAME?</v>
      </c>
      <c r="X1931" s="24" t="e">
        <f>VLOOKUP(CONCATENATE(C1931,D1931),'Honor 2025'!A:D,4,FALSE)</f>
        <v>#N/A</v>
      </c>
      <c r="Y1931" s="24"/>
      <c r="Z1931" s="22"/>
      <c r="AA1931" s="22"/>
      <c r="AB1931" s="22"/>
      <c r="AC1931" s="22"/>
      <c r="AD1931" s="22"/>
      <c r="AE1931" s="22"/>
      <c r="AF1931" s="22"/>
      <c r="AG1931" s="22"/>
      <c r="AH1931" s="22"/>
      <c r="AI1931" s="22"/>
      <c r="AJ1931" s="22"/>
      <c r="AK1931" s="22"/>
      <c r="AL1931" s="22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  <c r="AY1931" s="22"/>
      <c r="AZ1931" s="22"/>
      <c r="BA1931" s="22"/>
      <c r="BB1931" s="22"/>
      <c r="BC1931" s="22"/>
      <c r="BD1931" s="22"/>
      <c r="BE1931" s="24"/>
      <c r="BF1931" s="22"/>
      <c r="BG1931" s="22"/>
      <c r="BH1931" s="22"/>
      <c r="BI1931" s="22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  <c r="BT1931" s="22"/>
      <c r="BU1931" s="22"/>
      <c r="BV1931" s="22"/>
      <c r="BW1931" s="22"/>
      <c r="BX1931" s="22"/>
      <c r="BY1931" s="22"/>
      <c r="BZ1931" s="22"/>
      <c r="CA1931" s="22"/>
      <c r="CB1931" s="22"/>
      <c r="CC1931" s="22"/>
      <c r="CD1931" s="22"/>
      <c r="CE1931" s="22"/>
      <c r="CF1931" s="22"/>
      <c r="CG1931" s="22"/>
      <c r="CH1931" s="22"/>
      <c r="CI1931" s="22"/>
      <c r="CJ1931" s="22"/>
      <c r="CK1931" s="24"/>
      <c r="CL1931" s="22"/>
      <c r="CM1931" s="22"/>
      <c r="CN1931" s="22"/>
      <c r="CO1931" s="22"/>
      <c r="CP1931" s="22"/>
      <c r="CQ1931" s="22"/>
      <c r="CR1931" s="22"/>
      <c r="CS1931" s="22"/>
      <c r="CT1931" s="22"/>
      <c r="CU1931" s="22"/>
      <c r="CV1931" s="22"/>
      <c r="CW1931" s="22"/>
      <c r="CX1931" s="22"/>
      <c r="CY1931" s="22"/>
      <c r="CZ1931" s="22"/>
      <c r="DA1931" s="22"/>
      <c r="DB1931" s="22"/>
      <c r="DC1931" s="22"/>
      <c r="DD1931" s="22"/>
      <c r="DE1931" s="22"/>
      <c r="DF1931" s="22"/>
      <c r="DG1931" s="22"/>
      <c r="DH1931" s="22"/>
      <c r="DI1931" s="22"/>
      <c r="DJ1931" s="22"/>
      <c r="DK1931" s="22"/>
      <c r="DL1931" s="22"/>
      <c r="DM1931" s="22"/>
      <c r="DN1931" s="22"/>
      <c r="DO1931" s="22"/>
      <c r="DP1931" s="22"/>
      <c r="DQ1931" s="24"/>
      <c r="DR1931" s="22"/>
      <c r="DS1931" s="22"/>
      <c r="DT1931" s="22"/>
      <c r="DU1931" s="22"/>
      <c r="DV1931" s="22"/>
      <c r="DW1931" s="22"/>
      <c r="DX1931" s="22"/>
      <c r="DY1931" s="22"/>
      <c r="DZ1931" s="22"/>
      <c r="EA1931" s="22"/>
      <c r="EB1931" s="22"/>
      <c r="EC1931" s="22"/>
      <c r="ED1931" s="22"/>
      <c r="EE1931" s="22"/>
      <c r="EF1931" s="22"/>
      <c r="EG1931" s="22"/>
      <c r="EH1931" s="22"/>
      <c r="EI1931" s="22"/>
      <c r="EJ1931" s="22"/>
      <c r="EK1931" s="22"/>
      <c r="EL1931" s="22"/>
      <c r="EM1931" s="22"/>
      <c r="EN1931" s="22"/>
      <c r="EO1931" s="22"/>
      <c r="EP1931" s="22"/>
      <c r="EQ1931" s="22"/>
      <c r="ER1931" s="22"/>
      <c r="ES1931" s="22"/>
      <c r="ET1931" s="22"/>
      <c r="EU1931" s="22"/>
      <c r="EV1931" s="22"/>
      <c r="EW1931" s="24"/>
      <c r="EX1931" s="22"/>
      <c r="EY1931" s="22"/>
      <c r="EZ1931" s="22"/>
      <c r="FA1931" s="22"/>
      <c r="FB1931" s="22"/>
      <c r="FC1931" s="22"/>
      <c r="FD1931" s="22"/>
      <c r="FE1931" s="22"/>
      <c r="FF1931" s="22"/>
      <c r="FG1931" s="22"/>
      <c r="FH1931" s="22"/>
      <c r="FI1931" s="22"/>
      <c r="FJ1931" s="22"/>
      <c r="FK1931" s="22"/>
      <c r="FL1931" s="22"/>
      <c r="FM1931" s="22"/>
      <c r="FN1931" s="22"/>
      <c r="FO1931" s="22"/>
      <c r="FP1931" s="22"/>
      <c r="FQ1931" s="22"/>
      <c r="FR1931" s="22"/>
      <c r="FS1931" s="22"/>
      <c r="FT1931" s="22"/>
      <c r="FU1931" s="22"/>
      <c r="FV1931" s="22"/>
      <c r="FW1931" s="22"/>
      <c r="FX1931" s="22"/>
      <c r="FY1931" s="22"/>
      <c r="FZ1931" s="22"/>
      <c r="GA1931" s="22"/>
      <c r="GB1931" s="22"/>
      <c r="GC1931" s="24"/>
      <c r="GD1931" s="22"/>
      <c r="GE1931" s="22"/>
      <c r="GF1931" s="22"/>
      <c r="GG1931" s="22"/>
      <c r="GH1931" s="22"/>
      <c r="GI1931" s="22"/>
      <c r="GJ1931" s="22"/>
      <c r="GK1931" s="22"/>
      <c r="GL1931" s="22"/>
      <c r="GM1931" s="22"/>
      <c r="GN1931" s="22"/>
      <c r="GO1931" s="22"/>
      <c r="GP1931" s="22"/>
      <c r="GQ1931" s="22"/>
      <c r="GR1931" s="22"/>
      <c r="GS1931" s="22"/>
      <c r="GT1931" s="22"/>
      <c r="GU1931" s="22"/>
      <c r="GV1931" s="22"/>
      <c r="GW1931" s="22"/>
      <c r="GX1931" s="22"/>
      <c r="GY1931" s="22"/>
      <c r="GZ1931" s="22"/>
      <c r="HA1931" s="22"/>
      <c r="HB1931" s="22"/>
      <c r="HC1931" s="22"/>
      <c r="HD1931" s="22"/>
      <c r="HE1931" s="22"/>
      <c r="HF1931" s="22"/>
      <c r="HG1931" s="22"/>
      <c r="HH1931" s="22"/>
      <c r="HI1931" s="24"/>
      <c r="HJ1931" s="22"/>
      <c r="HK1931" s="22"/>
      <c r="HL1931" s="22"/>
      <c r="HM1931" s="22"/>
      <c r="HN1931" s="22"/>
      <c r="HO1931" s="22"/>
      <c r="HP1931" s="22"/>
      <c r="HQ1931" s="22"/>
      <c r="HR1931" s="22"/>
      <c r="HS1931" s="22"/>
      <c r="HT1931" s="22"/>
      <c r="HU1931" s="22"/>
      <c r="HV1931" s="22"/>
      <c r="HW1931" s="22"/>
      <c r="HX1931" s="22"/>
      <c r="HY1931" s="22"/>
      <c r="HZ1931" s="22"/>
      <c r="IA1931" s="22"/>
      <c r="IB1931" s="22"/>
      <c r="IC1931" s="22"/>
      <c r="ID1931" s="22"/>
      <c r="IE1931" s="22"/>
      <c r="IF1931" s="22"/>
      <c r="IG1931" s="22"/>
      <c r="IH1931" s="22"/>
      <c r="II1931" s="22"/>
      <c r="IJ1931" s="22"/>
      <c r="IK1931" s="22"/>
      <c r="IL1931" s="22"/>
      <c r="IM1931" s="22"/>
      <c r="IN1931" s="22"/>
      <c r="IO1931" s="24"/>
      <c r="IP1931" s="22"/>
      <c r="IQ1931" s="22"/>
      <c r="IR1931" s="22"/>
      <c r="IS1931" s="22"/>
      <c r="IT1931" s="22"/>
      <c r="IU1931" s="22"/>
      <c r="IV1931" s="22"/>
      <c r="IW1931" s="22"/>
      <c r="IX1931" s="22"/>
      <c r="IY1931" s="22"/>
      <c r="IZ1931" s="22"/>
      <c r="JA1931" s="22"/>
      <c r="JB1931" s="22"/>
      <c r="JC1931" s="22"/>
      <c r="JD1931" s="22"/>
      <c r="JE1931" s="22"/>
      <c r="JF1931" s="22"/>
      <c r="JG1931" s="22"/>
      <c r="JH1931" s="22"/>
      <c r="JI1931" s="22"/>
      <c r="JJ1931" s="22"/>
      <c r="JK1931" s="22"/>
      <c r="JL1931" s="22"/>
      <c r="JM1931" s="22"/>
      <c r="JN1931" s="22"/>
      <c r="JO1931" s="22"/>
      <c r="JP1931" s="22"/>
      <c r="JQ1931" s="22"/>
      <c r="JR1931" s="22"/>
      <c r="JS1931" s="22"/>
      <c r="JT1931" s="22"/>
      <c r="JU1931" s="24"/>
      <c r="JV1931" s="22"/>
      <c r="JW1931" s="22"/>
      <c r="JX1931" s="22"/>
      <c r="JY1931" s="22"/>
      <c r="JZ1931" s="22"/>
      <c r="KA1931" s="22"/>
      <c r="KB1931" s="22"/>
      <c r="KC1931" s="22"/>
      <c r="KD1931" s="22"/>
      <c r="KE1931" s="22"/>
      <c r="KF1931" s="22"/>
      <c r="KG1931" s="22"/>
      <c r="KH1931" s="22"/>
      <c r="KI1931" s="22"/>
      <c r="KJ1931" s="22"/>
      <c r="KK1931" s="22"/>
      <c r="KL1931" s="22"/>
      <c r="KM1931" s="22"/>
      <c r="KN1931" s="22"/>
      <c r="KO1931" s="22"/>
      <c r="KP1931" s="22"/>
      <c r="KQ1931" s="22"/>
      <c r="KR1931" s="22"/>
      <c r="KS1931" s="22"/>
      <c r="KT1931" s="22"/>
      <c r="KU1931" s="22"/>
      <c r="KV1931" s="22"/>
      <c r="KW1931" s="22"/>
      <c r="KX1931" s="22"/>
      <c r="KY1931" s="22"/>
      <c r="KZ1931" s="22"/>
      <c r="LA1931" s="24"/>
      <c r="LB1931" s="22"/>
      <c r="LC1931" s="22"/>
      <c r="LD1931" s="22"/>
      <c r="LE1931" s="22"/>
      <c r="LF1931" s="22"/>
      <c r="LG1931" s="22"/>
      <c r="LH1931" s="22"/>
      <c r="LI1931" s="22"/>
      <c r="LJ1931" s="22"/>
      <c r="LK1931" s="22"/>
      <c r="LL1931" s="22"/>
      <c r="LM1931" s="22"/>
      <c r="LN1931" s="22"/>
      <c r="LO1931" s="22"/>
      <c r="LP1931" s="22"/>
      <c r="LQ1931" s="22"/>
      <c r="LR1931" s="22"/>
      <c r="LS1931" s="22"/>
      <c r="LT1931" s="22"/>
      <c r="LU1931" s="22"/>
      <c r="LV1931" s="22"/>
      <c r="LW1931" s="22"/>
      <c r="LX1931" s="22"/>
      <c r="LY1931" s="22"/>
      <c r="LZ1931" s="22"/>
      <c r="MA1931" s="22"/>
      <c r="MB1931" s="22"/>
      <c r="MC1931" s="22"/>
      <c r="MD1931" s="22"/>
      <c r="ME1931" s="22"/>
      <c r="MF1931" s="22"/>
      <c r="MG1931" s="24"/>
      <c r="MH1931" s="22"/>
      <c r="MI1931" s="22"/>
      <c r="MJ1931" s="22"/>
      <c r="MK1931" s="22"/>
      <c r="ML1931" s="22"/>
      <c r="MM1931" s="22"/>
      <c r="MN1931" s="22"/>
      <c r="MO1931" s="22"/>
      <c r="MP1931" s="22"/>
      <c r="MQ1931" s="22"/>
      <c r="MR1931" s="22"/>
      <c r="MS1931" s="22"/>
      <c r="MT1931" s="22"/>
      <c r="MU1931" s="22"/>
      <c r="MV1931" s="22"/>
      <c r="MW1931" s="22"/>
      <c r="MX1931" s="22"/>
      <c r="MY1931" s="22"/>
      <c r="MZ1931" s="22"/>
      <c r="NA1931" s="22"/>
      <c r="NB1931" s="22"/>
      <c r="NC1931" s="22"/>
      <c r="ND1931" s="22"/>
      <c r="NE1931" s="22"/>
      <c r="NF1931" s="22"/>
      <c r="NG1931" s="22"/>
      <c r="NH1931" s="22"/>
      <c r="NI1931" s="22"/>
      <c r="NJ1931" s="22"/>
      <c r="NK1931" s="22"/>
      <c r="NL1931" s="22"/>
      <c r="NM1931" s="24"/>
      <c r="NN1931" s="22"/>
      <c r="NO1931" s="22"/>
      <c r="NP1931" s="22"/>
      <c r="NQ1931" s="22"/>
      <c r="NR1931" s="22"/>
      <c r="NS1931" s="22"/>
      <c r="NT1931" s="22"/>
      <c r="NU1931" s="22"/>
      <c r="NV1931" s="22"/>
      <c r="NW1931" s="22"/>
      <c r="NX1931" s="22"/>
      <c r="NY1931" s="22"/>
      <c r="NZ1931" s="22"/>
      <c r="OA1931" s="22"/>
      <c r="OB1931" s="22"/>
      <c r="OC1931" s="22"/>
      <c r="OD1931" s="22"/>
      <c r="OE1931" s="22"/>
      <c r="OF1931" s="22"/>
      <c r="OG1931" s="22"/>
      <c r="OH1931" s="22"/>
      <c r="OI1931" s="22"/>
      <c r="OJ1931" s="22"/>
      <c r="OK1931" s="22"/>
      <c r="OL1931" s="22"/>
      <c r="OM1931" s="22"/>
      <c r="ON1931" s="22"/>
      <c r="OO1931" s="22"/>
      <c r="OP1931" s="22"/>
      <c r="OQ1931" s="22"/>
      <c r="OR1931" s="22"/>
    </row>
    <row r="1932" spans="1:408" ht="15" thickBot="1">
      <c r="A1932" s="1" t="str">
        <f t="shared" si="56"/>
        <v>-200</v>
      </c>
      <c r="B1932" s="12" t="str">
        <f t="shared" si="52"/>
        <v/>
      </c>
      <c r="C1932" s="13"/>
      <c r="D1932" s="14"/>
      <c r="E1932" s="15"/>
      <c r="F1932" s="15"/>
      <c r="G1932" s="15">
        <f t="shared" si="51"/>
        <v>0</v>
      </c>
      <c r="H1932" s="16"/>
      <c r="I1932" s="14"/>
      <c r="J1932" s="17"/>
      <c r="K1932" s="79"/>
      <c r="L1932" s="18"/>
      <c r="M1932" s="18"/>
      <c r="N1932" s="16" t="e">
        <f t="shared" ca="1" si="55"/>
        <v>#NAME?</v>
      </c>
      <c r="O1932" s="19"/>
      <c r="P1932" s="19"/>
      <c r="Q1932" s="20"/>
      <c r="R1932" s="21" t="e">
        <f t="array" ref="R1932">VLOOKUP(C1932,DB!A:D,2,FALSE)</f>
        <v>#N/A</v>
      </c>
      <c r="S1932" s="21" t="e">
        <f t="array" ref="S1932">VLOOKUP(C1932,DB!A:D,3,FALSE)</f>
        <v>#N/A</v>
      </c>
      <c r="T1932" s="22" t="s">
        <v>19</v>
      </c>
      <c r="U1932" s="1" t="str">
        <f t="shared" si="53"/>
        <v/>
      </c>
      <c r="V1932" s="23" t="e">
        <f t="shared" ca="1" si="54"/>
        <v>#NAME?</v>
      </c>
      <c r="X1932" s="24" t="e">
        <f>VLOOKUP(CONCATENATE(C1932,D1932),'Honor 2025'!A:D,4,FALSE)</f>
        <v>#N/A</v>
      </c>
      <c r="Y1932" s="24"/>
      <c r="Z1932" s="22"/>
      <c r="AA1932" s="22"/>
      <c r="AB1932" s="22"/>
      <c r="AC1932" s="22"/>
      <c r="AD1932" s="22"/>
      <c r="AE1932" s="22"/>
      <c r="AF1932" s="22"/>
      <c r="AG1932" s="22"/>
      <c r="AH1932" s="22"/>
      <c r="AI1932" s="22"/>
      <c r="AJ1932" s="22"/>
      <c r="AK1932" s="22"/>
      <c r="AL1932" s="22"/>
      <c r="AM1932" s="22"/>
      <c r="AN1932" s="22"/>
      <c r="AO1932" s="22"/>
      <c r="AP1932" s="22"/>
      <c r="AQ1932" s="22"/>
      <c r="AR1932" s="22"/>
      <c r="AS1932" s="22"/>
      <c r="AT1932" s="22"/>
      <c r="AU1932" s="22"/>
      <c r="AV1932" s="22"/>
      <c r="AW1932" s="22"/>
      <c r="AX1932" s="22"/>
      <c r="AY1932" s="22"/>
      <c r="AZ1932" s="22"/>
      <c r="BA1932" s="22"/>
      <c r="BB1932" s="22"/>
      <c r="BC1932" s="22"/>
      <c r="BD1932" s="22"/>
      <c r="BE1932" s="24"/>
      <c r="BF1932" s="22"/>
      <c r="BG1932" s="22"/>
      <c r="BH1932" s="22"/>
      <c r="BI1932" s="22"/>
      <c r="BJ1932" s="22"/>
      <c r="BK1932" s="22"/>
      <c r="BL1932" s="22"/>
      <c r="BM1932" s="22"/>
      <c r="BN1932" s="22"/>
      <c r="BO1932" s="22"/>
      <c r="BP1932" s="22"/>
      <c r="BQ1932" s="22"/>
      <c r="BR1932" s="22"/>
      <c r="BS1932" s="22"/>
      <c r="BT1932" s="22"/>
      <c r="BU1932" s="22"/>
      <c r="BV1932" s="22"/>
      <c r="BW1932" s="22"/>
      <c r="BX1932" s="22"/>
      <c r="BY1932" s="22"/>
      <c r="BZ1932" s="22"/>
      <c r="CA1932" s="22"/>
      <c r="CB1932" s="22"/>
      <c r="CC1932" s="22"/>
      <c r="CD1932" s="22"/>
      <c r="CE1932" s="22"/>
      <c r="CF1932" s="22"/>
      <c r="CG1932" s="22"/>
      <c r="CH1932" s="22"/>
      <c r="CI1932" s="22"/>
      <c r="CJ1932" s="22"/>
      <c r="CK1932" s="24"/>
      <c r="CL1932" s="22"/>
      <c r="CM1932" s="22"/>
      <c r="CN1932" s="22"/>
      <c r="CO1932" s="22"/>
      <c r="CP1932" s="22"/>
      <c r="CQ1932" s="22"/>
      <c r="CR1932" s="22"/>
      <c r="CS1932" s="22"/>
      <c r="CT1932" s="22"/>
      <c r="CU1932" s="22"/>
      <c r="CV1932" s="22"/>
      <c r="CW1932" s="22"/>
      <c r="CX1932" s="22"/>
      <c r="CY1932" s="22"/>
      <c r="CZ1932" s="22"/>
      <c r="DA1932" s="22"/>
      <c r="DB1932" s="22"/>
      <c r="DC1932" s="22"/>
      <c r="DD1932" s="22"/>
      <c r="DE1932" s="22"/>
      <c r="DF1932" s="22"/>
      <c r="DG1932" s="22"/>
      <c r="DH1932" s="22"/>
      <c r="DI1932" s="22"/>
      <c r="DJ1932" s="22"/>
      <c r="DK1932" s="22"/>
      <c r="DL1932" s="22"/>
      <c r="DM1932" s="22"/>
      <c r="DN1932" s="22"/>
      <c r="DO1932" s="22"/>
      <c r="DP1932" s="22"/>
      <c r="DQ1932" s="24"/>
      <c r="DR1932" s="22"/>
      <c r="DS1932" s="22"/>
      <c r="DT1932" s="22"/>
      <c r="DU1932" s="22"/>
      <c r="DV1932" s="22"/>
      <c r="DW1932" s="22"/>
      <c r="DX1932" s="22"/>
      <c r="DY1932" s="22"/>
      <c r="DZ1932" s="22"/>
      <c r="EA1932" s="22"/>
      <c r="EB1932" s="22"/>
      <c r="EC1932" s="22"/>
      <c r="ED1932" s="22"/>
      <c r="EE1932" s="22"/>
      <c r="EF1932" s="22"/>
      <c r="EG1932" s="22"/>
      <c r="EH1932" s="22"/>
      <c r="EI1932" s="22"/>
      <c r="EJ1932" s="22"/>
      <c r="EK1932" s="22"/>
      <c r="EL1932" s="22"/>
      <c r="EM1932" s="22"/>
      <c r="EN1932" s="22"/>
      <c r="EO1932" s="22"/>
      <c r="EP1932" s="22"/>
      <c r="EQ1932" s="22"/>
      <c r="ER1932" s="22"/>
      <c r="ES1932" s="22"/>
      <c r="ET1932" s="22"/>
      <c r="EU1932" s="22"/>
      <c r="EV1932" s="22"/>
      <c r="EW1932" s="24"/>
      <c r="EX1932" s="22"/>
      <c r="EY1932" s="22"/>
      <c r="EZ1932" s="22"/>
      <c r="FA1932" s="22"/>
      <c r="FB1932" s="22"/>
      <c r="FC1932" s="22"/>
      <c r="FD1932" s="22"/>
      <c r="FE1932" s="22"/>
      <c r="FF1932" s="22"/>
      <c r="FG1932" s="22"/>
      <c r="FH1932" s="22"/>
      <c r="FI1932" s="22"/>
      <c r="FJ1932" s="22"/>
      <c r="FK1932" s="22"/>
      <c r="FL1932" s="22"/>
      <c r="FM1932" s="22"/>
      <c r="FN1932" s="22"/>
      <c r="FO1932" s="22"/>
      <c r="FP1932" s="22"/>
      <c r="FQ1932" s="22"/>
      <c r="FR1932" s="22"/>
      <c r="FS1932" s="22"/>
      <c r="FT1932" s="22"/>
      <c r="FU1932" s="22"/>
      <c r="FV1932" s="22"/>
      <c r="FW1932" s="22"/>
      <c r="FX1932" s="22"/>
      <c r="FY1932" s="22"/>
      <c r="FZ1932" s="22"/>
      <c r="GA1932" s="22"/>
      <c r="GB1932" s="22"/>
      <c r="GC1932" s="24"/>
      <c r="GD1932" s="22"/>
      <c r="GE1932" s="22"/>
      <c r="GF1932" s="22"/>
      <c r="GG1932" s="22"/>
      <c r="GH1932" s="22"/>
      <c r="GI1932" s="22"/>
      <c r="GJ1932" s="22"/>
      <c r="GK1932" s="22"/>
      <c r="GL1932" s="22"/>
      <c r="GM1932" s="22"/>
      <c r="GN1932" s="22"/>
      <c r="GO1932" s="22"/>
      <c r="GP1932" s="22"/>
      <c r="GQ1932" s="22"/>
      <c r="GR1932" s="22"/>
      <c r="GS1932" s="22"/>
      <c r="GT1932" s="22"/>
      <c r="GU1932" s="22"/>
      <c r="GV1932" s="22"/>
      <c r="GW1932" s="22"/>
      <c r="GX1932" s="22"/>
      <c r="GY1932" s="22"/>
      <c r="GZ1932" s="22"/>
      <c r="HA1932" s="22"/>
      <c r="HB1932" s="22"/>
      <c r="HC1932" s="22"/>
      <c r="HD1932" s="22"/>
      <c r="HE1932" s="22"/>
      <c r="HF1932" s="22"/>
      <c r="HG1932" s="22"/>
      <c r="HH1932" s="22"/>
      <c r="HI1932" s="24"/>
      <c r="HJ1932" s="22"/>
      <c r="HK1932" s="22"/>
      <c r="HL1932" s="22"/>
      <c r="HM1932" s="22"/>
      <c r="HN1932" s="22"/>
      <c r="HO1932" s="22"/>
      <c r="HP1932" s="22"/>
      <c r="HQ1932" s="22"/>
      <c r="HR1932" s="22"/>
      <c r="HS1932" s="22"/>
      <c r="HT1932" s="22"/>
      <c r="HU1932" s="22"/>
      <c r="HV1932" s="22"/>
      <c r="HW1932" s="22"/>
      <c r="HX1932" s="22"/>
      <c r="HY1932" s="22"/>
      <c r="HZ1932" s="22"/>
      <c r="IA1932" s="22"/>
      <c r="IB1932" s="22"/>
      <c r="IC1932" s="22"/>
      <c r="ID1932" s="22"/>
      <c r="IE1932" s="22"/>
      <c r="IF1932" s="22"/>
      <c r="IG1932" s="22"/>
      <c r="IH1932" s="22"/>
      <c r="II1932" s="22"/>
      <c r="IJ1932" s="22"/>
      <c r="IK1932" s="22"/>
      <c r="IL1932" s="22"/>
      <c r="IM1932" s="22"/>
      <c r="IN1932" s="22"/>
      <c r="IO1932" s="24"/>
      <c r="IP1932" s="22"/>
      <c r="IQ1932" s="22"/>
      <c r="IR1932" s="22"/>
      <c r="IS1932" s="22"/>
      <c r="IT1932" s="22"/>
      <c r="IU1932" s="22"/>
      <c r="IV1932" s="22"/>
      <c r="IW1932" s="22"/>
      <c r="IX1932" s="22"/>
      <c r="IY1932" s="22"/>
      <c r="IZ1932" s="22"/>
      <c r="JA1932" s="22"/>
      <c r="JB1932" s="22"/>
      <c r="JC1932" s="22"/>
      <c r="JD1932" s="22"/>
      <c r="JE1932" s="22"/>
      <c r="JF1932" s="22"/>
      <c r="JG1932" s="22"/>
      <c r="JH1932" s="22"/>
      <c r="JI1932" s="22"/>
      <c r="JJ1932" s="22"/>
      <c r="JK1932" s="22"/>
      <c r="JL1932" s="22"/>
      <c r="JM1932" s="22"/>
      <c r="JN1932" s="22"/>
      <c r="JO1932" s="22"/>
      <c r="JP1932" s="22"/>
      <c r="JQ1932" s="22"/>
      <c r="JR1932" s="22"/>
      <c r="JS1932" s="22"/>
      <c r="JT1932" s="22"/>
      <c r="JU1932" s="24"/>
      <c r="JV1932" s="22"/>
      <c r="JW1932" s="22"/>
      <c r="JX1932" s="22"/>
      <c r="JY1932" s="22"/>
      <c r="JZ1932" s="22"/>
      <c r="KA1932" s="22"/>
      <c r="KB1932" s="22"/>
      <c r="KC1932" s="22"/>
      <c r="KD1932" s="22"/>
      <c r="KE1932" s="22"/>
      <c r="KF1932" s="22"/>
      <c r="KG1932" s="22"/>
      <c r="KH1932" s="22"/>
      <c r="KI1932" s="22"/>
      <c r="KJ1932" s="22"/>
      <c r="KK1932" s="22"/>
      <c r="KL1932" s="22"/>
      <c r="KM1932" s="22"/>
      <c r="KN1932" s="22"/>
      <c r="KO1932" s="22"/>
      <c r="KP1932" s="22"/>
      <c r="KQ1932" s="22"/>
      <c r="KR1932" s="22"/>
      <c r="KS1932" s="22"/>
      <c r="KT1932" s="22"/>
      <c r="KU1932" s="22"/>
      <c r="KV1932" s="22"/>
      <c r="KW1932" s="22"/>
      <c r="KX1932" s="22"/>
      <c r="KY1932" s="22"/>
      <c r="KZ1932" s="22"/>
      <c r="LA1932" s="24"/>
      <c r="LB1932" s="22"/>
      <c r="LC1932" s="22"/>
      <c r="LD1932" s="22"/>
      <c r="LE1932" s="22"/>
      <c r="LF1932" s="22"/>
      <c r="LG1932" s="22"/>
      <c r="LH1932" s="22"/>
      <c r="LI1932" s="22"/>
      <c r="LJ1932" s="22"/>
      <c r="LK1932" s="22"/>
      <c r="LL1932" s="22"/>
      <c r="LM1932" s="22"/>
      <c r="LN1932" s="22"/>
      <c r="LO1932" s="22"/>
      <c r="LP1932" s="22"/>
      <c r="LQ1932" s="22"/>
      <c r="LR1932" s="22"/>
      <c r="LS1932" s="22"/>
      <c r="LT1932" s="22"/>
      <c r="LU1932" s="22"/>
      <c r="LV1932" s="22"/>
      <c r="LW1932" s="22"/>
      <c r="LX1932" s="22"/>
      <c r="LY1932" s="22"/>
      <c r="LZ1932" s="22"/>
      <c r="MA1932" s="22"/>
      <c r="MB1932" s="22"/>
      <c r="MC1932" s="22"/>
      <c r="MD1932" s="22"/>
      <c r="ME1932" s="22"/>
      <c r="MF1932" s="22"/>
      <c r="MG1932" s="24"/>
      <c r="MH1932" s="22"/>
      <c r="MI1932" s="22"/>
      <c r="MJ1932" s="22"/>
      <c r="MK1932" s="22"/>
      <c r="ML1932" s="22"/>
      <c r="MM1932" s="22"/>
      <c r="MN1932" s="22"/>
      <c r="MO1932" s="22"/>
      <c r="MP1932" s="22"/>
      <c r="MQ1932" s="22"/>
      <c r="MR1932" s="22"/>
      <c r="MS1932" s="22"/>
      <c r="MT1932" s="22"/>
      <c r="MU1932" s="22"/>
      <c r="MV1932" s="22"/>
      <c r="MW1932" s="22"/>
      <c r="MX1932" s="22"/>
      <c r="MY1932" s="22"/>
      <c r="MZ1932" s="22"/>
      <c r="NA1932" s="22"/>
      <c r="NB1932" s="22"/>
      <c r="NC1932" s="22"/>
      <c r="ND1932" s="22"/>
      <c r="NE1932" s="22"/>
      <c r="NF1932" s="22"/>
      <c r="NG1932" s="22"/>
      <c r="NH1932" s="22"/>
      <c r="NI1932" s="22"/>
      <c r="NJ1932" s="22"/>
      <c r="NK1932" s="22"/>
      <c r="NL1932" s="22"/>
      <c r="NM1932" s="24"/>
      <c r="NN1932" s="22"/>
      <c r="NO1932" s="22"/>
      <c r="NP1932" s="22"/>
      <c r="NQ1932" s="22"/>
      <c r="NR1932" s="22"/>
      <c r="NS1932" s="22"/>
      <c r="NT1932" s="22"/>
      <c r="NU1932" s="22"/>
      <c r="NV1932" s="22"/>
      <c r="NW1932" s="22"/>
      <c r="NX1932" s="22"/>
      <c r="NY1932" s="22"/>
      <c r="NZ1932" s="22"/>
      <c r="OA1932" s="22"/>
      <c r="OB1932" s="22"/>
      <c r="OC1932" s="22"/>
      <c r="OD1932" s="22"/>
      <c r="OE1932" s="22"/>
      <c r="OF1932" s="22"/>
      <c r="OG1932" s="22"/>
      <c r="OH1932" s="22"/>
      <c r="OI1932" s="22"/>
      <c r="OJ1932" s="22"/>
      <c r="OK1932" s="22"/>
      <c r="OL1932" s="22"/>
      <c r="OM1932" s="22"/>
      <c r="ON1932" s="22"/>
      <c r="OO1932" s="22"/>
      <c r="OP1932" s="22"/>
      <c r="OQ1932" s="22"/>
      <c r="OR1932" s="22"/>
    </row>
    <row r="1933" spans="1:408" ht="15" thickBot="1">
      <c r="A1933" s="1" t="str">
        <f t="shared" si="56"/>
        <v>-201</v>
      </c>
      <c r="B1933" s="12" t="str">
        <f t="shared" si="52"/>
        <v/>
      </c>
      <c r="C1933" s="13"/>
      <c r="D1933" s="14"/>
      <c r="E1933" s="15"/>
      <c r="F1933" s="15"/>
      <c r="G1933" s="15">
        <f t="shared" si="51"/>
        <v>0</v>
      </c>
      <c r="H1933" s="16"/>
      <c r="I1933" s="14"/>
      <c r="J1933" s="17"/>
      <c r="K1933" s="78"/>
      <c r="L1933" s="18"/>
      <c r="M1933" s="18"/>
      <c r="N1933" s="16" t="e">
        <f t="shared" ca="1" si="55"/>
        <v>#NAME?</v>
      </c>
      <c r="O1933" s="19"/>
      <c r="P1933" s="19"/>
      <c r="Q1933" s="20"/>
      <c r="R1933" s="21" t="e">
        <f t="array" ref="R1933">VLOOKUP(C1933,DB!A:D,2,FALSE)</f>
        <v>#N/A</v>
      </c>
      <c r="S1933" s="21" t="e">
        <f t="array" ref="S1933">VLOOKUP(C1933,DB!A:D,3,FALSE)</f>
        <v>#N/A</v>
      </c>
      <c r="T1933" s="22" t="s">
        <v>19</v>
      </c>
      <c r="U1933" s="1" t="str">
        <f t="shared" si="53"/>
        <v/>
      </c>
      <c r="V1933" s="23" t="e">
        <f t="shared" ca="1" si="54"/>
        <v>#NAME?</v>
      </c>
      <c r="X1933" s="24" t="e">
        <f>VLOOKUP(CONCATENATE(C1933,D1933),'Honor 2025'!A:D,4,FALSE)</f>
        <v>#N/A</v>
      </c>
      <c r="Y1933" s="24"/>
      <c r="Z1933" s="22"/>
      <c r="AA1933" s="22"/>
      <c r="AB1933" s="22"/>
      <c r="AC1933" s="22"/>
      <c r="AD1933" s="22"/>
      <c r="AE1933" s="22"/>
      <c r="AF1933" s="22"/>
      <c r="AG1933" s="22"/>
      <c r="AH1933" s="22"/>
      <c r="AI1933" s="22"/>
      <c r="AJ1933" s="22"/>
      <c r="AK1933" s="22"/>
      <c r="AL1933" s="22"/>
      <c r="AM1933" s="22"/>
      <c r="AN1933" s="22"/>
      <c r="AO1933" s="22"/>
      <c r="AP1933" s="22"/>
      <c r="AQ1933" s="22"/>
      <c r="AR1933" s="22"/>
      <c r="AS1933" s="22"/>
      <c r="AT1933" s="22"/>
      <c r="AU1933" s="22"/>
      <c r="AV1933" s="22"/>
      <c r="AW1933" s="22"/>
      <c r="AX1933" s="22"/>
      <c r="AY1933" s="22"/>
      <c r="AZ1933" s="22"/>
      <c r="BA1933" s="22"/>
      <c r="BB1933" s="22"/>
      <c r="BC1933" s="22"/>
      <c r="BD1933" s="22"/>
      <c r="BE1933" s="24"/>
      <c r="BF1933" s="22"/>
      <c r="BG1933" s="22"/>
      <c r="BH1933" s="22"/>
      <c r="BI1933" s="22"/>
      <c r="BJ1933" s="22"/>
      <c r="BK1933" s="22"/>
      <c r="BL1933" s="22"/>
      <c r="BM1933" s="22"/>
      <c r="BN1933" s="22"/>
      <c r="BO1933" s="22"/>
      <c r="BP1933" s="22"/>
      <c r="BQ1933" s="22"/>
      <c r="BR1933" s="22"/>
      <c r="BS1933" s="22"/>
      <c r="BT1933" s="22"/>
      <c r="BU1933" s="22"/>
      <c r="BV1933" s="22"/>
      <c r="BW1933" s="22"/>
      <c r="BX1933" s="22"/>
      <c r="BY1933" s="22"/>
      <c r="BZ1933" s="22"/>
      <c r="CA1933" s="22"/>
      <c r="CB1933" s="22"/>
      <c r="CC1933" s="22"/>
      <c r="CD1933" s="22"/>
      <c r="CE1933" s="22"/>
      <c r="CF1933" s="22"/>
      <c r="CG1933" s="22"/>
      <c r="CH1933" s="22"/>
      <c r="CI1933" s="22"/>
      <c r="CJ1933" s="22"/>
      <c r="CK1933" s="24"/>
      <c r="CL1933" s="22"/>
      <c r="CM1933" s="22"/>
      <c r="CN1933" s="22"/>
      <c r="CO1933" s="22"/>
      <c r="CP1933" s="22"/>
      <c r="CQ1933" s="22"/>
      <c r="CR1933" s="22"/>
      <c r="CS1933" s="22"/>
      <c r="CT1933" s="22"/>
      <c r="CU1933" s="22"/>
      <c r="CV1933" s="22"/>
      <c r="CW1933" s="22"/>
      <c r="CX1933" s="22"/>
      <c r="CY1933" s="22"/>
      <c r="CZ1933" s="22"/>
      <c r="DA1933" s="22"/>
      <c r="DB1933" s="22"/>
      <c r="DC1933" s="22"/>
      <c r="DD1933" s="22"/>
      <c r="DE1933" s="22"/>
      <c r="DF1933" s="22"/>
      <c r="DG1933" s="22"/>
      <c r="DH1933" s="22"/>
      <c r="DI1933" s="22"/>
      <c r="DJ1933" s="22"/>
      <c r="DK1933" s="22"/>
      <c r="DL1933" s="22"/>
      <c r="DM1933" s="22"/>
      <c r="DN1933" s="22"/>
      <c r="DO1933" s="22"/>
      <c r="DP1933" s="22"/>
      <c r="DQ1933" s="24"/>
      <c r="DR1933" s="22"/>
      <c r="DS1933" s="22"/>
      <c r="DT1933" s="22"/>
      <c r="DU1933" s="22"/>
      <c r="DV1933" s="22"/>
      <c r="DW1933" s="22"/>
      <c r="DX1933" s="22"/>
      <c r="DY1933" s="22"/>
      <c r="DZ1933" s="22"/>
      <c r="EA1933" s="22"/>
      <c r="EB1933" s="22"/>
      <c r="EC1933" s="22"/>
      <c r="ED1933" s="22"/>
      <c r="EE1933" s="22"/>
      <c r="EF1933" s="22"/>
      <c r="EG1933" s="22"/>
      <c r="EH1933" s="22"/>
      <c r="EI1933" s="22"/>
      <c r="EJ1933" s="22"/>
      <c r="EK1933" s="22"/>
      <c r="EL1933" s="22"/>
      <c r="EM1933" s="22"/>
      <c r="EN1933" s="22"/>
      <c r="EO1933" s="22"/>
      <c r="EP1933" s="22"/>
      <c r="EQ1933" s="22"/>
      <c r="ER1933" s="22"/>
      <c r="ES1933" s="22"/>
      <c r="ET1933" s="22"/>
      <c r="EU1933" s="22"/>
      <c r="EV1933" s="22"/>
      <c r="EW1933" s="24"/>
      <c r="EX1933" s="22"/>
      <c r="EY1933" s="22"/>
      <c r="EZ1933" s="22"/>
      <c r="FA1933" s="22"/>
      <c r="FB1933" s="22"/>
      <c r="FC1933" s="22"/>
      <c r="FD1933" s="22"/>
      <c r="FE1933" s="22"/>
      <c r="FF1933" s="22"/>
      <c r="FG1933" s="22"/>
      <c r="FH1933" s="22"/>
      <c r="FI1933" s="22"/>
      <c r="FJ1933" s="22"/>
      <c r="FK1933" s="22"/>
      <c r="FL1933" s="22"/>
      <c r="FM1933" s="22"/>
      <c r="FN1933" s="22"/>
      <c r="FO1933" s="22"/>
      <c r="FP1933" s="22"/>
      <c r="FQ1933" s="22"/>
      <c r="FR1933" s="22"/>
      <c r="FS1933" s="22"/>
      <c r="FT1933" s="22"/>
      <c r="FU1933" s="22"/>
      <c r="FV1933" s="22"/>
      <c r="FW1933" s="22"/>
      <c r="FX1933" s="22"/>
      <c r="FY1933" s="22"/>
      <c r="FZ1933" s="22"/>
      <c r="GA1933" s="22"/>
      <c r="GB1933" s="22"/>
      <c r="GC1933" s="24"/>
      <c r="GD1933" s="22"/>
      <c r="GE1933" s="22"/>
      <c r="GF1933" s="22"/>
      <c r="GG1933" s="22"/>
      <c r="GH1933" s="22"/>
      <c r="GI1933" s="22"/>
      <c r="GJ1933" s="22"/>
      <c r="GK1933" s="22"/>
      <c r="GL1933" s="22"/>
      <c r="GM1933" s="22"/>
      <c r="GN1933" s="22"/>
      <c r="GO1933" s="22"/>
      <c r="GP1933" s="22"/>
      <c r="GQ1933" s="22"/>
      <c r="GR1933" s="22"/>
      <c r="GS1933" s="22"/>
      <c r="GT1933" s="22"/>
      <c r="GU1933" s="22"/>
      <c r="GV1933" s="22"/>
      <c r="GW1933" s="22"/>
      <c r="GX1933" s="22"/>
      <c r="GY1933" s="22"/>
      <c r="GZ1933" s="22"/>
      <c r="HA1933" s="22"/>
      <c r="HB1933" s="22"/>
      <c r="HC1933" s="22"/>
      <c r="HD1933" s="22"/>
      <c r="HE1933" s="22"/>
      <c r="HF1933" s="22"/>
      <c r="HG1933" s="22"/>
      <c r="HH1933" s="22"/>
      <c r="HI1933" s="24"/>
      <c r="HJ1933" s="22"/>
      <c r="HK1933" s="22"/>
      <c r="HL1933" s="22"/>
      <c r="HM1933" s="22"/>
      <c r="HN1933" s="22"/>
      <c r="HO1933" s="22"/>
      <c r="HP1933" s="22"/>
      <c r="HQ1933" s="22"/>
      <c r="HR1933" s="22"/>
      <c r="HS1933" s="22"/>
      <c r="HT1933" s="22"/>
      <c r="HU1933" s="22"/>
      <c r="HV1933" s="22"/>
      <c r="HW1933" s="22"/>
      <c r="HX1933" s="22"/>
      <c r="HY1933" s="22"/>
      <c r="HZ1933" s="22"/>
      <c r="IA1933" s="22"/>
      <c r="IB1933" s="22"/>
      <c r="IC1933" s="22"/>
      <c r="ID1933" s="22"/>
      <c r="IE1933" s="22"/>
      <c r="IF1933" s="22"/>
      <c r="IG1933" s="22"/>
      <c r="IH1933" s="22"/>
      <c r="II1933" s="22"/>
      <c r="IJ1933" s="22"/>
      <c r="IK1933" s="22"/>
      <c r="IL1933" s="22"/>
      <c r="IM1933" s="22"/>
      <c r="IN1933" s="22"/>
      <c r="IO1933" s="24"/>
      <c r="IP1933" s="22"/>
      <c r="IQ1933" s="22"/>
      <c r="IR1933" s="22"/>
      <c r="IS1933" s="22"/>
      <c r="IT1933" s="22"/>
      <c r="IU1933" s="22"/>
      <c r="IV1933" s="22"/>
      <c r="IW1933" s="22"/>
      <c r="IX1933" s="22"/>
      <c r="IY1933" s="22"/>
      <c r="IZ1933" s="22"/>
      <c r="JA1933" s="22"/>
      <c r="JB1933" s="22"/>
      <c r="JC1933" s="22"/>
      <c r="JD1933" s="22"/>
      <c r="JE1933" s="22"/>
      <c r="JF1933" s="22"/>
      <c r="JG1933" s="22"/>
      <c r="JH1933" s="22"/>
      <c r="JI1933" s="22"/>
      <c r="JJ1933" s="22"/>
      <c r="JK1933" s="22"/>
      <c r="JL1933" s="22"/>
      <c r="JM1933" s="22"/>
      <c r="JN1933" s="22"/>
      <c r="JO1933" s="22"/>
      <c r="JP1933" s="22"/>
      <c r="JQ1933" s="22"/>
      <c r="JR1933" s="22"/>
      <c r="JS1933" s="22"/>
      <c r="JT1933" s="22"/>
      <c r="JU1933" s="24"/>
      <c r="JV1933" s="22"/>
      <c r="JW1933" s="22"/>
      <c r="JX1933" s="22"/>
      <c r="JY1933" s="22"/>
      <c r="JZ1933" s="22"/>
      <c r="KA1933" s="22"/>
      <c r="KB1933" s="22"/>
      <c r="KC1933" s="22"/>
      <c r="KD1933" s="22"/>
      <c r="KE1933" s="22"/>
      <c r="KF1933" s="22"/>
      <c r="KG1933" s="22"/>
      <c r="KH1933" s="22"/>
      <c r="KI1933" s="22"/>
      <c r="KJ1933" s="22"/>
      <c r="KK1933" s="22"/>
      <c r="KL1933" s="22"/>
      <c r="KM1933" s="22"/>
      <c r="KN1933" s="22"/>
      <c r="KO1933" s="22"/>
      <c r="KP1933" s="22"/>
      <c r="KQ1933" s="22"/>
      <c r="KR1933" s="22"/>
      <c r="KS1933" s="22"/>
      <c r="KT1933" s="22"/>
      <c r="KU1933" s="22"/>
      <c r="KV1933" s="22"/>
      <c r="KW1933" s="22"/>
      <c r="KX1933" s="22"/>
      <c r="KY1933" s="22"/>
      <c r="KZ1933" s="22"/>
      <c r="LA1933" s="24"/>
      <c r="LB1933" s="22"/>
      <c r="LC1933" s="22"/>
      <c r="LD1933" s="22"/>
      <c r="LE1933" s="22"/>
      <c r="LF1933" s="22"/>
      <c r="LG1933" s="22"/>
      <c r="LH1933" s="22"/>
      <c r="LI1933" s="22"/>
      <c r="LJ1933" s="22"/>
      <c r="LK1933" s="22"/>
      <c r="LL1933" s="22"/>
      <c r="LM1933" s="22"/>
      <c r="LN1933" s="22"/>
      <c r="LO1933" s="22"/>
      <c r="LP1933" s="22"/>
      <c r="LQ1933" s="22"/>
      <c r="LR1933" s="22"/>
      <c r="LS1933" s="22"/>
      <c r="LT1933" s="22"/>
      <c r="LU1933" s="22"/>
      <c r="LV1933" s="22"/>
      <c r="LW1933" s="22"/>
      <c r="LX1933" s="22"/>
      <c r="LY1933" s="22"/>
      <c r="LZ1933" s="22"/>
      <c r="MA1933" s="22"/>
      <c r="MB1933" s="22"/>
      <c r="MC1933" s="22"/>
      <c r="MD1933" s="22"/>
      <c r="ME1933" s="22"/>
      <c r="MF1933" s="22"/>
      <c r="MG1933" s="24"/>
      <c r="MH1933" s="22"/>
      <c r="MI1933" s="22"/>
      <c r="MJ1933" s="22"/>
      <c r="MK1933" s="22"/>
      <c r="ML1933" s="22"/>
      <c r="MM1933" s="22"/>
      <c r="MN1933" s="22"/>
      <c r="MO1933" s="22"/>
      <c r="MP1933" s="22"/>
      <c r="MQ1933" s="22"/>
      <c r="MR1933" s="22"/>
      <c r="MS1933" s="22"/>
      <c r="MT1933" s="22"/>
      <c r="MU1933" s="22"/>
      <c r="MV1933" s="22"/>
      <c r="MW1933" s="22"/>
      <c r="MX1933" s="22"/>
      <c r="MY1933" s="22"/>
      <c r="MZ1933" s="22"/>
      <c r="NA1933" s="22"/>
      <c r="NB1933" s="22"/>
      <c r="NC1933" s="22"/>
      <c r="ND1933" s="22"/>
      <c r="NE1933" s="22"/>
      <c r="NF1933" s="22"/>
      <c r="NG1933" s="22"/>
      <c r="NH1933" s="22"/>
      <c r="NI1933" s="22"/>
      <c r="NJ1933" s="22"/>
      <c r="NK1933" s="22"/>
      <c r="NL1933" s="22"/>
      <c r="NM1933" s="24"/>
      <c r="NN1933" s="22"/>
      <c r="NO1933" s="22"/>
      <c r="NP1933" s="22"/>
      <c r="NQ1933" s="22"/>
      <c r="NR1933" s="22"/>
      <c r="NS1933" s="22"/>
      <c r="NT1933" s="22"/>
      <c r="NU1933" s="22"/>
      <c r="NV1933" s="22"/>
      <c r="NW1933" s="22"/>
      <c r="NX1933" s="22"/>
      <c r="NY1933" s="22"/>
      <c r="NZ1933" s="22"/>
      <c r="OA1933" s="22"/>
      <c r="OB1933" s="22"/>
      <c r="OC1933" s="22"/>
      <c r="OD1933" s="22"/>
      <c r="OE1933" s="22"/>
      <c r="OF1933" s="22"/>
      <c r="OG1933" s="22"/>
      <c r="OH1933" s="22"/>
      <c r="OI1933" s="22"/>
      <c r="OJ1933" s="22"/>
      <c r="OK1933" s="22"/>
      <c r="OL1933" s="22"/>
      <c r="OM1933" s="22"/>
      <c r="ON1933" s="22"/>
      <c r="OO1933" s="22"/>
      <c r="OP1933" s="22"/>
      <c r="OQ1933" s="22"/>
      <c r="OR1933" s="22"/>
    </row>
    <row r="1934" spans="1:408" ht="15" thickBot="1">
      <c r="A1934" s="1" t="str">
        <f t="shared" si="56"/>
        <v>-202</v>
      </c>
      <c r="B1934" s="12" t="str">
        <f t="shared" si="52"/>
        <v/>
      </c>
      <c r="C1934" s="13"/>
      <c r="D1934" s="14"/>
      <c r="E1934" s="15"/>
      <c r="F1934" s="15"/>
      <c r="G1934" s="15">
        <f t="shared" si="51"/>
        <v>0</v>
      </c>
      <c r="H1934" s="16"/>
      <c r="I1934" s="14"/>
      <c r="J1934" s="17"/>
      <c r="K1934" s="79"/>
      <c r="L1934" s="18"/>
      <c r="M1934" s="18"/>
      <c r="N1934" s="16" t="e">
        <f t="shared" ca="1" si="55"/>
        <v>#NAME?</v>
      </c>
      <c r="O1934" s="19"/>
      <c r="P1934" s="19"/>
      <c r="Q1934" s="20"/>
      <c r="R1934" s="21" t="e">
        <f t="array" ref="R1934">VLOOKUP(C1934,DB!A:D,2,FALSE)</f>
        <v>#N/A</v>
      </c>
      <c r="S1934" s="21" t="e">
        <f t="array" ref="S1934">VLOOKUP(C1934,DB!A:D,3,FALSE)</f>
        <v>#N/A</v>
      </c>
      <c r="T1934" s="22" t="s">
        <v>19</v>
      </c>
      <c r="U1934" s="1" t="str">
        <f t="shared" si="53"/>
        <v/>
      </c>
      <c r="V1934" s="23" t="e">
        <f t="shared" ca="1" si="54"/>
        <v>#NAME?</v>
      </c>
      <c r="X1934" s="24" t="e">
        <f>VLOOKUP(CONCATENATE(C1934,D1934),'Honor 2025'!A:D,4,FALSE)</f>
        <v>#N/A</v>
      </c>
      <c r="Y1934" s="24"/>
      <c r="Z1934" s="22"/>
      <c r="AA1934" s="22"/>
      <c r="AB1934" s="22"/>
      <c r="AC1934" s="22"/>
      <c r="AD1934" s="22"/>
      <c r="AE1934" s="22"/>
      <c r="AF1934" s="22"/>
      <c r="AG1934" s="22"/>
      <c r="AH1934" s="22"/>
      <c r="AI1934" s="22"/>
      <c r="AJ1934" s="22"/>
      <c r="AK1934" s="22"/>
      <c r="AL1934" s="22"/>
      <c r="AM1934" s="22"/>
      <c r="AN1934" s="22"/>
      <c r="AO1934" s="22"/>
      <c r="AP1934" s="22"/>
      <c r="AQ1934" s="22"/>
      <c r="AR1934" s="22"/>
      <c r="AS1934" s="22"/>
      <c r="AT1934" s="22"/>
      <c r="AU1934" s="22"/>
      <c r="AV1934" s="22"/>
      <c r="AW1934" s="22"/>
      <c r="AX1934" s="22"/>
      <c r="AY1934" s="22"/>
      <c r="AZ1934" s="22"/>
      <c r="BA1934" s="22"/>
      <c r="BB1934" s="22"/>
      <c r="BC1934" s="22"/>
      <c r="BD1934" s="22"/>
      <c r="BE1934" s="24"/>
      <c r="BF1934" s="22"/>
      <c r="BG1934" s="22"/>
      <c r="BH1934" s="22"/>
      <c r="BI1934" s="22"/>
      <c r="BJ1934" s="22"/>
      <c r="BK1934" s="22"/>
      <c r="BL1934" s="22"/>
      <c r="BM1934" s="22"/>
      <c r="BN1934" s="22"/>
      <c r="BO1934" s="22"/>
      <c r="BP1934" s="22"/>
      <c r="BQ1934" s="22"/>
      <c r="BR1934" s="22"/>
      <c r="BS1934" s="22"/>
      <c r="BT1934" s="22"/>
      <c r="BU1934" s="22"/>
      <c r="BV1934" s="22"/>
      <c r="BW1934" s="22"/>
      <c r="BX1934" s="22"/>
      <c r="BY1934" s="22"/>
      <c r="BZ1934" s="22"/>
      <c r="CA1934" s="22"/>
      <c r="CB1934" s="22"/>
      <c r="CC1934" s="22"/>
      <c r="CD1934" s="22"/>
      <c r="CE1934" s="22"/>
      <c r="CF1934" s="22"/>
      <c r="CG1934" s="22"/>
      <c r="CH1934" s="22"/>
      <c r="CI1934" s="22"/>
      <c r="CJ1934" s="22"/>
      <c r="CK1934" s="24"/>
      <c r="CL1934" s="22"/>
      <c r="CM1934" s="22"/>
      <c r="CN1934" s="22"/>
      <c r="CO1934" s="22"/>
      <c r="CP1934" s="22"/>
      <c r="CQ1934" s="22"/>
      <c r="CR1934" s="22"/>
      <c r="CS1934" s="22"/>
      <c r="CT1934" s="22"/>
      <c r="CU1934" s="22"/>
      <c r="CV1934" s="22"/>
      <c r="CW1934" s="22"/>
      <c r="CX1934" s="22"/>
      <c r="CY1934" s="22"/>
      <c r="CZ1934" s="22"/>
      <c r="DA1934" s="22"/>
      <c r="DB1934" s="22"/>
      <c r="DC1934" s="22"/>
      <c r="DD1934" s="22"/>
      <c r="DE1934" s="22"/>
      <c r="DF1934" s="22"/>
      <c r="DG1934" s="22"/>
      <c r="DH1934" s="22"/>
      <c r="DI1934" s="22"/>
      <c r="DJ1934" s="22"/>
      <c r="DK1934" s="22"/>
      <c r="DL1934" s="22"/>
      <c r="DM1934" s="22"/>
      <c r="DN1934" s="22"/>
      <c r="DO1934" s="22"/>
      <c r="DP1934" s="22"/>
      <c r="DQ1934" s="24"/>
      <c r="DR1934" s="22"/>
      <c r="DS1934" s="22"/>
      <c r="DT1934" s="22"/>
      <c r="DU1934" s="22"/>
      <c r="DV1934" s="22"/>
      <c r="DW1934" s="22"/>
      <c r="DX1934" s="22"/>
      <c r="DY1934" s="22"/>
      <c r="DZ1934" s="22"/>
      <c r="EA1934" s="22"/>
      <c r="EB1934" s="22"/>
      <c r="EC1934" s="22"/>
      <c r="ED1934" s="22"/>
      <c r="EE1934" s="22"/>
      <c r="EF1934" s="22"/>
      <c r="EG1934" s="22"/>
      <c r="EH1934" s="22"/>
      <c r="EI1934" s="22"/>
      <c r="EJ1934" s="22"/>
      <c r="EK1934" s="22"/>
      <c r="EL1934" s="22"/>
      <c r="EM1934" s="22"/>
      <c r="EN1934" s="22"/>
      <c r="EO1934" s="22"/>
      <c r="EP1934" s="22"/>
      <c r="EQ1934" s="22"/>
      <c r="ER1934" s="22"/>
      <c r="ES1934" s="22"/>
      <c r="ET1934" s="22"/>
      <c r="EU1934" s="22"/>
      <c r="EV1934" s="22"/>
      <c r="EW1934" s="24"/>
      <c r="EX1934" s="22"/>
      <c r="EY1934" s="22"/>
      <c r="EZ1934" s="22"/>
      <c r="FA1934" s="22"/>
      <c r="FB1934" s="22"/>
      <c r="FC1934" s="22"/>
      <c r="FD1934" s="22"/>
      <c r="FE1934" s="22"/>
      <c r="FF1934" s="22"/>
      <c r="FG1934" s="22"/>
      <c r="FH1934" s="22"/>
      <c r="FI1934" s="22"/>
      <c r="FJ1934" s="22"/>
      <c r="FK1934" s="22"/>
      <c r="FL1934" s="22"/>
      <c r="FM1934" s="22"/>
      <c r="FN1934" s="22"/>
      <c r="FO1934" s="22"/>
      <c r="FP1934" s="22"/>
      <c r="FQ1934" s="22"/>
      <c r="FR1934" s="22"/>
      <c r="FS1934" s="22"/>
      <c r="FT1934" s="22"/>
      <c r="FU1934" s="22"/>
      <c r="FV1934" s="22"/>
      <c r="FW1934" s="22"/>
      <c r="FX1934" s="22"/>
      <c r="FY1934" s="22"/>
      <c r="FZ1934" s="22"/>
      <c r="GA1934" s="22"/>
      <c r="GB1934" s="22"/>
      <c r="GC1934" s="24"/>
      <c r="GD1934" s="22"/>
      <c r="GE1934" s="22"/>
      <c r="GF1934" s="22"/>
      <c r="GG1934" s="22"/>
      <c r="GH1934" s="22"/>
      <c r="GI1934" s="22"/>
      <c r="GJ1934" s="22"/>
      <c r="GK1934" s="22"/>
      <c r="GL1934" s="22"/>
      <c r="GM1934" s="22"/>
      <c r="GN1934" s="22"/>
      <c r="GO1934" s="22"/>
      <c r="GP1934" s="22"/>
      <c r="GQ1934" s="22"/>
      <c r="GR1934" s="22"/>
      <c r="GS1934" s="22"/>
      <c r="GT1934" s="22"/>
      <c r="GU1934" s="22"/>
      <c r="GV1934" s="22"/>
      <c r="GW1934" s="22"/>
      <c r="GX1934" s="22"/>
      <c r="GY1934" s="22"/>
      <c r="GZ1934" s="22"/>
      <c r="HA1934" s="22"/>
      <c r="HB1934" s="22"/>
      <c r="HC1934" s="22"/>
      <c r="HD1934" s="22"/>
      <c r="HE1934" s="22"/>
      <c r="HF1934" s="22"/>
      <c r="HG1934" s="22"/>
      <c r="HH1934" s="22"/>
      <c r="HI1934" s="24"/>
      <c r="HJ1934" s="22"/>
      <c r="HK1934" s="22"/>
      <c r="HL1934" s="22"/>
      <c r="HM1934" s="22"/>
      <c r="HN1934" s="22"/>
      <c r="HO1934" s="22"/>
      <c r="HP1934" s="22"/>
      <c r="HQ1934" s="22"/>
      <c r="HR1934" s="22"/>
      <c r="HS1934" s="22"/>
      <c r="HT1934" s="22"/>
      <c r="HU1934" s="22"/>
      <c r="HV1934" s="22"/>
      <c r="HW1934" s="22"/>
      <c r="HX1934" s="22"/>
      <c r="HY1934" s="22"/>
      <c r="HZ1934" s="22"/>
      <c r="IA1934" s="22"/>
      <c r="IB1934" s="22"/>
      <c r="IC1934" s="22"/>
      <c r="ID1934" s="22"/>
      <c r="IE1934" s="22"/>
      <c r="IF1934" s="22"/>
      <c r="IG1934" s="22"/>
      <c r="IH1934" s="22"/>
      <c r="II1934" s="22"/>
      <c r="IJ1934" s="22"/>
      <c r="IK1934" s="22"/>
      <c r="IL1934" s="22"/>
      <c r="IM1934" s="22"/>
      <c r="IN1934" s="22"/>
      <c r="IO1934" s="24"/>
      <c r="IP1934" s="22"/>
      <c r="IQ1934" s="22"/>
      <c r="IR1934" s="22"/>
      <c r="IS1934" s="22"/>
      <c r="IT1934" s="22"/>
      <c r="IU1934" s="22"/>
      <c r="IV1934" s="22"/>
      <c r="IW1934" s="22"/>
      <c r="IX1934" s="22"/>
      <c r="IY1934" s="22"/>
      <c r="IZ1934" s="22"/>
      <c r="JA1934" s="22"/>
      <c r="JB1934" s="22"/>
      <c r="JC1934" s="22"/>
      <c r="JD1934" s="22"/>
      <c r="JE1934" s="22"/>
      <c r="JF1934" s="22"/>
      <c r="JG1934" s="22"/>
      <c r="JH1934" s="22"/>
      <c r="JI1934" s="22"/>
      <c r="JJ1934" s="22"/>
      <c r="JK1934" s="22"/>
      <c r="JL1934" s="22"/>
      <c r="JM1934" s="22"/>
      <c r="JN1934" s="22"/>
      <c r="JO1934" s="22"/>
      <c r="JP1934" s="22"/>
      <c r="JQ1934" s="22"/>
      <c r="JR1934" s="22"/>
      <c r="JS1934" s="22"/>
      <c r="JT1934" s="22"/>
      <c r="JU1934" s="24"/>
      <c r="JV1934" s="22"/>
      <c r="JW1934" s="22"/>
      <c r="JX1934" s="22"/>
      <c r="JY1934" s="22"/>
      <c r="JZ1934" s="22"/>
      <c r="KA1934" s="22"/>
      <c r="KB1934" s="22"/>
      <c r="KC1934" s="22"/>
      <c r="KD1934" s="22"/>
      <c r="KE1934" s="22"/>
      <c r="KF1934" s="22"/>
      <c r="KG1934" s="22"/>
      <c r="KH1934" s="22"/>
      <c r="KI1934" s="22"/>
      <c r="KJ1934" s="22"/>
      <c r="KK1934" s="22"/>
      <c r="KL1934" s="22"/>
      <c r="KM1934" s="22"/>
      <c r="KN1934" s="22"/>
      <c r="KO1934" s="22"/>
      <c r="KP1934" s="22"/>
      <c r="KQ1934" s="22"/>
      <c r="KR1934" s="22"/>
      <c r="KS1934" s="22"/>
      <c r="KT1934" s="22"/>
      <c r="KU1934" s="22"/>
      <c r="KV1934" s="22"/>
      <c r="KW1934" s="22"/>
      <c r="KX1934" s="22"/>
      <c r="KY1934" s="22"/>
      <c r="KZ1934" s="22"/>
      <c r="LA1934" s="24"/>
      <c r="LB1934" s="22"/>
      <c r="LC1934" s="22"/>
      <c r="LD1934" s="22"/>
      <c r="LE1934" s="22"/>
      <c r="LF1934" s="22"/>
      <c r="LG1934" s="22"/>
      <c r="LH1934" s="22"/>
      <c r="LI1934" s="22"/>
      <c r="LJ1934" s="22"/>
      <c r="LK1934" s="22"/>
      <c r="LL1934" s="22"/>
      <c r="LM1934" s="22"/>
      <c r="LN1934" s="22"/>
      <c r="LO1934" s="22"/>
      <c r="LP1934" s="22"/>
      <c r="LQ1934" s="22"/>
      <c r="LR1934" s="22"/>
      <c r="LS1934" s="22"/>
      <c r="LT1934" s="22"/>
      <c r="LU1934" s="22"/>
      <c r="LV1934" s="22"/>
      <c r="LW1934" s="22"/>
      <c r="LX1934" s="22"/>
      <c r="LY1934" s="22"/>
      <c r="LZ1934" s="22"/>
      <c r="MA1934" s="22"/>
      <c r="MB1934" s="22"/>
      <c r="MC1934" s="22"/>
      <c r="MD1934" s="22"/>
      <c r="ME1934" s="22"/>
      <c r="MF1934" s="22"/>
      <c r="MG1934" s="24"/>
      <c r="MH1934" s="22"/>
      <c r="MI1934" s="22"/>
      <c r="MJ1934" s="22"/>
      <c r="MK1934" s="22"/>
      <c r="ML1934" s="22"/>
      <c r="MM1934" s="22"/>
      <c r="MN1934" s="22"/>
      <c r="MO1934" s="22"/>
      <c r="MP1934" s="22"/>
      <c r="MQ1934" s="22"/>
      <c r="MR1934" s="22"/>
      <c r="MS1934" s="22"/>
      <c r="MT1934" s="22"/>
      <c r="MU1934" s="22"/>
      <c r="MV1934" s="22"/>
      <c r="MW1934" s="22"/>
      <c r="MX1934" s="22"/>
      <c r="MY1934" s="22"/>
      <c r="MZ1934" s="22"/>
      <c r="NA1934" s="22"/>
      <c r="NB1934" s="22"/>
      <c r="NC1934" s="22"/>
      <c r="ND1934" s="22"/>
      <c r="NE1934" s="22"/>
      <c r="NF1934" s="22"/>
      <c r="NG1934" s="22"/>
      <c r="NH1934" s="22"/>
      <c r="NI1934" s="22"/>
      <c r="NJ1934" s="22"/>
      <c r="NK1934" s="22"/>
      <c r="NL1934" s="22"/>
      <c r="NM1934" s="24"/>
      <c r="NN1934" s="22"/>
      <c r="NO1934" s="22"/>
      <c r="NP1934" s="22"/>
      <c r="NQ1934" s="22"/>
      <c r="NR1934" s="22"/>
      <c r="NS1934" s="22"/>
      <c r="NT1934" s="22"/>
      <c r="NU1934" s="22"/>
      <c r="NV1934" s="22"/>
      <c r="NW1934" s="22"/>
      <c r="NX1934" s="22"/>
      <c r="NY1934" s="22"/>
      <c r="NZ1934" s="22"/>
      <c r="OA1934" s="22"/>
      <c r="OB1934" s="22"/>
      <c r="OC1934" s="22"/>
      <c r="OD1934" s="22"/>
      <c r="OE1934" s="22"/>
      <c r="OF1934" s="22"/>
      <c r="OG1934" s="22"/>
      <c r="OH1934" s="22"/>
      <c r="OI1934" s="22"/>
      <c r="OJ1934" s="22"/>
      <c r="OK1934" s="22"/>
      <c r="OL1934" s="22"/>
      <c r="OM1934" s="22"/>
      <c r="ON1934" s="22"/>
      <c r="OO1934" s="22"/>
      <c r="OP1934" s="22"/>
      <c r="OQ1934" s="22"/>
      <c r="OR1934" s="22"/>
    </row>
    <row r="1935" spans="1:408" ht="15" thickBot="1">
      <c r="A1935" s="1" t="str">
        <f t="shared" si="56"/>
        <v>-203</v>
      </c>
      <c r="B1935" s="12" t="str">
        <f t="shared" si="52"/>
        <v/>
      </c>
      <c r="C1935" s="13"/>
      <c r="D1935" s="14"/>
      <c r="E1935" s="15"/>
      <c r="F1935" s="15"/>
      <c r="G1935" s="15">
        <f t="shared" si="51"/>
        <v>0</v>
      </c>
      <c r="H1935" s="16"/>
      <c r="I1935" s="14"/>
      <c r="J1935" s="17"/>
      <c r="K1935" s="78"/>
      <c r="L1935" s="18"/>
      <c r="M1935" s="18"/>
      <c r="N1935" s="16" t="e">
        <f t="shared" ca="1" si="55"/>
        <v>#NAME?</v>
      </c>
      <c r="O1935" s="19"/>
      <c r="P1935" s="19"/>
      <c r="Q1935" s="20"/>
      <c r="R1935" s="21" t="e">
        <f t="array" ref="R1935">VLOOKUP(C1935,DB!A:D,2,FALSE)</f>
        <v>#N/A</v>
      </c>
      <c r="S1935" s="21" t="e">
        <f t="array" ref="S1935">VLOOKUP(C1935,DB!A:D,3,FALSE)</f>
        <v>#N/A</v>
      </c>
      <c r="T1935" s="22" t="s">
        <v>19</v>
      </c>
      <c r="U1935" s="1" t="str">
        <f t="shared" si="53"/>
        <v/>
      </c>
      <c r="V1935" s="23" t="e">
        <f t="shared" ca="1" si="54"/>
        <v>#NAME?</v>
      </c>
      <c r="X1935" s="24" t="e">
        <f>VLOOKUP(CONCATENATE(C1935,D1935),'Honor 2025'!A:D,4,FALSE)</f>
        <v>#N/A</v>
      </c>
      <c r="Y1935" s="24"/>
      <c r="Z1935" s="22"/>
      <c r="AA1935" s="22"/>
      <c r="AB1935" s="22"/>
      <c r="AC1935" s="22"/>
      <c r="AD1935" s="22"/>
      <c r="AE1935" s="22"/>
      <c r="AF1935" s="22"/>
      <c r="AG1935" s="22"/>
      <c r="AH1935" s="22"/>
      <c r="AI1935" s="22"/>
      <c r="AJ1935" s="22"/>
      <c r="AK1935" s="22"/>
      <c r="AL1935" s="22"/>
      <c r="AM1935" s="22"/>
      <c r="AN1935" s="22"/>
      <c r="AO1935" s="22"/>
      <c r="AP1935" s="22"/>
      <c r="AQ1935" s="22"/>
      <c r="AR1935" s="22"/>
      <c r="AS1935" s="22"/>
      <c r="AT1935" s="22"/>
      <c r="AU1935" s="22"/>
      <c r="AV1935" s="22"/>
      <c r="AW1935" s="22"/>
      <c r="AX1935" s="22"/>
      <c r="AY1935" s="22"/>
      <c r="AZ1935" s="22"/>
      <c r="BA1935" s="22"/>
      <c r="BB1935" s="22"/>
      <c r="BC1935" s="22"/>
      <c r="BD1935" s="22"/>
      <c r="BE1935" s="24"/>
      <c r="BF1935" s="22"/>
      <c r="BG1935" s="22"/>
      <c r="BH1935" s="22"/>
      <c r="BI1935" s="22"/>
      <c r="BJ1935" s="22"/>
      <c r="BK1935" s="22"/>
      <c r="BL1935" s="22"/>
      <c r="BM1935" s="22"/>
      <c r="BN1935" s="22"/>
      <c r="BO1935" s="22"/>
      <c r="BP1935" s="22"/>
      <c r="BQ1935" s="22"/>
      <c r="BR1935" s="22"/>
      <c r="BS1935" s="22"/>
      <c r="BT1935" s="22"/>
      <c r="BU1935" s="22"/>
      <c r="BV1935" s="22"/>
      <c r="BW1935" s="22"/>
      <c r="BX1935" s="22"/>
      <c r="BY1935" s="22"/>
      <c r="BZ1935" s="22"/>
      <c r="CA1935" s="22"/>
      <c r="CB1935" s="22"/>
      <c r="CC1935" s="22"/>
      <c r="CD1935" s="22"/>
      <c r="CE1935" s="22"/>
      <c r="CF1935" s="22"/>
      <c r="CG1935" s="22"/>
      <c r="CH1935" s="22"/>
      <c r="CI1935" s="22"/>
      <c r="CJ1935" s="22"/>
      <c r="CK1935" s="24"/>
      <c r="CL1935" s="22"/>
      <c r="CM1935" s="22"/>
      <c r="CN1935" s="22"/>
      <c r="CO1935" s="22"/>
      <c r="CP1935" s="22"/>
      <c r="CQ1935" s="22"/>
      <c r="CR1935" s="22"/>
      <c r="CS1935" s="22"/>
      <c r="CT1935" s="22"/>
      <c r="CU1935" s="22"/>
      <c r="CV1935" s="22"/>
      <c r="CW1935" s="22"/>
      <c r="CX1935" s="22"/>
      <c r="CY1935" s="22"/>
      <c r="CZ1935" s="22"/>
      <c r="DA1935" s="22"/>
      <c r="DB1935" s="22"/>
      <c r="DC1935" s="22"/>
      <c r="DD1935" s="22"/>
      <c r="DE1935" s="22"/>
      <c r="DF1935" s="22"/>
      <c r="DG1935" s="22"/>
      <c r="DH1935" s="22"/>
      <c r="DI1935" s="22"/>
      <c r="DJ1935" s="22"/>
      <c r="DK1935" s="22"/>
      <c r="DL1935" s="22"/>
      <c r="DM1935" s="22"/>
      <c r="DN1935" s="22"/>
      <c r="DO1935" s="22"/>
      <c r="DP1935" s="22"/>
      <c r="DQ1935" s="24"/>
      <c r="DR1935" s="22"/>
      <c r="DS1935" s="22"/>
      <c r="DT1935" s="22"/>
      <c r="DU1935" s="22"/>
      <c r="DV1935" s="22"/>
      <c r="DW1935" s="22"/>
      <c r="DX1935" s="22"/>
      <c r="DY1935" s="22"/>
      <c r="DZ1935" s="22"/>
      <c r="EA1935" s="22"/>
      <c r="EB1935" s="22"/>
      <c r="EC1935" s="22"/>
      <c r="ED1935" s="22"/>
      <c r="EE1935" s="22"/>
      <c r="EF1935" s="22"/>
      <c r="EG1935" s="22"/>
      <c r="EH1935" s="22"/>
      <c r="EI1935" s="22"/>
      <c r="EJ1935" s="22"/>
      <c r="EK1935" s="22"/>
      <c r="EL1935" s="22"/>
      <c r="EM1935" s="22"/>
      <c r="EN1935" s="22"/>
      <c r="EO1935" s="22"/>
      <c r="EP1935" s="22"/>
      <c r="EQ1935" s="22"/>
      <c r="ER1935" s="22"/>
      <c r="ES1935" s="22"/>
      <c r="ET1935" s="22"/>
      <c r="EU1935" s="22"/>
      <c r="EV1935" s="22"/>
      <c r="EW1935" s="24"/>
      <c r="EX1935" s="22"/>
      <c r="EY1935" s="22"/>
      <c r="EZ1935" s="22"/>
      <c r="FA1935" s="22"/>
      <c r="FB1935" s="22"/>
      <c r="FC1935" s="22"/>
      <c r="FD1935" s="22"/>
      <c r="FE1935" s="22"/>
      <c r="FF1935" s="22"/>
      <c r="FG1935" s="22"/>
      <c r="FH1935" s="22"/>
      <c r="FI1935" s="22"/>
      <c r="FJ1935" s="22"/>
      <c r="FK1935" s="22"/>
      <c r="FL1935" s="22"/>
      <c r="FM1935" s="22"/>
      <c r="FN1935" s="22"/>
      <c r="FO1935" s="22"/>
      <c r="FP1935" s="22"/>
      <c r="FQ1935" s="22"/>
      <c r="FR1935" s="22"/>
      <c r="FS1935" s="22"/>
      <c r="FT1935" s="22"/>
      <c r="FU1935" s="22"/>
      <c r="FV1935" s="22"/>
      <c r="FW1935" s="22"/>
      <c r="FX1935" s="22"/>
      <c r="FY1935" s="22"/>
      <c r="FZ1935" s="22"/>
      <c r="GA1935" s="22"/>
      <c r="GB1935" s="22"/>
      <c r="GC1935" s="24"/>
      <c r="GD1935" s="22"/>
      <c r="GE1935" s="22"/>
      <c r="GF1935" s="22"/>
      <c r="GG1935" s="22"/>
      <c r="GH1935" s="22"/>
      <c r="GI1935" s="22"/>
      <c r="GJ1935" s="22"/>
      <c r="GK1935" s="22"/>
      <c r="GL1935" s="22"/>
      <c r="GM1935" s="22"/>
      <c r="GN1935" s="22"/>
      <c r="GO1935" s="22"/>
      <c r="GP1935" s="22"/>
      <c r="GQ1935" s="22"/>
      <c r="GR1935" s="22"/>
      <c r="GS1935" s="22"/>
      <c r="GT1935" s="22"/>
      <c r="GU1935" s="22"/>
      <c r="GV1935" s="22"/>
      <c r="GW1935" s="22"/>
      <c r="GX1935" s="22"/>
      <c r="GY1935" s="22"/>
      <c r="GZ1935" s="22"/>
      <c r="HA1935" s="22"/>
      <c r="HB1935" s="22"/>
      <c r="HC1935" s="22"/>
      <c r="HD1935" s="22"/>
      <c r="HE1935" s="22"/>
      <c r="HF1935" s="22"/>
      <c r="HG1935" s="22"/>
      <c r="HH1935" s="22"/>
      <c r="HI1935" s="24"/>
      <c r="HJ1935" s="22"/>
      <c r="HK1935" s="22"/>
      <c r="HL1935" s="22"/>
      <c r="HM1935" s="22"/>
      <c r="HN1935" s="22"/>
      <c r="HO1935" s="22"/>
      <c r="HP1935" s="22"/>
      <c r="HQ1935" s="22"/>
      <c r="HR1935" s="22"/>
      <c r="HS1935" s="22"/>
      <c r="HT1935" s="22"/>
      <c r="HU1935" s="22"/>
      <c r="HV1935" s="22"/>
      <c r="HW1935" s="22"/>
      <c r="HX1935" s="22"/>
      <c r="HY1935" s="22"/>
      <c r="HZ1935" s="22"/>
      <c r="IA1935" s="22"/>
      <c r="IB1935" s="22"/>
      <c r="IC1935" s="22"/>
      <c r="ID1935" s="22"/>
      <c r="IE1935" s="22"/>
      <c r="IF1935" s="22"/>
      <c r="IG1935" s="22"/>
      <c r="IH1935" s="22"/>
      <c r="II1935" s="22"/>
      <c r="IJ1935" s="22"/>
      <c r="IK1935" s="22"/>
      <c r="IL1935" s="22"/>
      <c r="IM1935" s="22"/>
      <c r="IN1935" s="22"/>
      <c r="IO1935" s="24"/>
      <c r="IP1935" s="22"/>
      <c r="IQ1935" s="22"/>
      <c r="IR1935" s="22"/>
      <c r="IS1935" s="22"/>
      <c r="IT1935" s="22"/>
      <c r="IU1935" s="22"/>
      <c r="IV1935" s="22"/>
      <c r="IW1935" s="22"/>
      <c r="IX1935" s="22"/>
      <c r="IY1935" s="22"/>
      <c r="IZ1935" s="22"/>
      <c r="JA1935" s="22"/>
      <c r="JB1935" s="22"/>
      <c r="JC1935" s="22"/>
      <c r="JD1935" s="22"/>
      <c r="JE1935" s="22"/>
      <c r="JF1935" s="22"/>
      <c r="JG1935" s="22"/>
      <c r="JH1935" s="22"/>
      <c r="JI1935" s="22"/>
      <c r="JJ1935" s="22"/>
      <c r="JK1935" s="22"/>
      <c r="JL1935" s="22"/>
      <c r="JM1935" s="22"/>
      <c r="JN1935" s="22"/>
      <c r="JO1935" s="22"/>
      <c r="JP1935" s="22"/>
      <c r="JQ1935" s="22"/>
      <c r="JR1935" s="22"/>
      <c r="JS1935" s="22"/>
      <c r="JT1935" s="22"/>
      <c r="JU1935" s="24"/>
      <c r="JV1935" s="22"/>
      <c r="JW1935" s="22"/>
      <c r="JX1935" s="22"/>
      <c r="JY1935" s="22"/>
      <c r="JZ1935" s="22"/>
      <c r="KA1935" s="22"/>
      <c r="KB1935" s="22"/>
      <c r="KC1935" s="22"/>
      <c r="KD1935" s="22"/>
      <c r="KE1935" s="22"/>
      <c r="KF1935" s="22"/>
      <c r="KG1935" s="22"/>
      <c r="KH1935" s="22"/>
      <c r="KI1935" s="22"/>
      <c r="KJ1935" s="22"/>
      <c r="KK1935" s="22"/>
      <c r="KL1935" s="22"/>
      <c r="KM1935" s="22"/>
      <c r="KN1935" s="22"/>
      <c r="KO1935" s="22"/>
      <c r="KP1935" s="22"/>
      <c r="KQ1935" s="22"/>
      <c r="KR1935" s="22"/>
      <c r="KS1935" s="22"/>
      <c r="KT1935" s="22"/>
      <c r="KU1935" s="22"/>
      <c r="KV1935" s="22"/>
      <c r="KW1935" s="22"/>
      <c r="KX1935" s="22"/>
      <c r="KY1935" s="22"/>
      <c r="KZ1935" s="22"/>
      <c r="LA1935" s="24"/>
      <c r="LB1935" s="22"/>
      <c r="LC1935" s="22"/>
      <c r="LD1935" s="22"/>
      <c r="LE1935" s="22"/>
      <c r="LF1935" s="22"/>
      <c r="LG1935" s="22"/>
      <c r="LH1935" s="22"/>
      <c r="LI1935" s="22"/>
      <c r="LJ1935" s="22"/>
      <c r="LK1935" s="22"/>
      <c r="LL1935" s="22"/>
      <c r="LM1935" s="22"/>
      <c r="LN1935" s="22"/>
      <c r="LO1935" s="22"/>
      <c r="LP1935" s="22"/>
      <c r="LQ1935" s="22"/>
      <c r="LR1935" s="22"/>
      <c r="LS1935" s="22"/>
      <c r="LT1935" s="22"/>
      <c r="LU1935" s="22"/>
      <c r="LV1935" s="22"/>
      <c r="LW1935" s="22"/>
      <c r="LX1935" s="22"/>
      <c r="LY1935" s="22"/>
      <c r="LZ1935" s="22"/>
      <c r="MA1935" s="22"/>
      <c r="MB1935" s="22"/>
      <c r="MC1935" s="22"/>
      <c r="MD1935" s="22"/>
      <c r="ME1935" s="22"/>
      <c r="MF1935" s="22"/>
      <c r="MG1935" s="24"/>
      <c r="MH1935" s="22"/>
      <c r="MI1935" s="22"/>
      <c r="MJ1935" s="22"/>
      <c r="MK1935" s="22"/>
      <c r="ML1935" s="22"/>
      <c r="MM1935" s="22"/>
      <c r="MN1935" s="22"/>
      <c r="MO1935" s="22"/>
      <c r="MP1935" s="22"/>
      <c r="MQ1935" s="22"/>
      <c r="MR1935" s="22"/>
      <c r="MS1935" s="22"/>
      <c r="MT1935" s="22"/>
      <c r="MU1935" s="22"/>
      <c r="MV1935" s="22"/>
      <c r="MW1935" s="22"/>
      <c r="MX1935" s="22"/>
      <c r="MY1935" s="22"/>
      <c r="MZ1935" s="22"/>
      <c r="NA1935" s="22"/>
      <c r="NB1935" s="22"/>
      <c r="NC1935" s="22"/>
      <c r="ND1935" s="22"/>
      <c r="NE1935" s="22"/>
      <c r="NF1935" s="22"/>
      <c r="NG1935" s="22"/>
      <c r="NH1935" s="22"/>
      <c r="NI1935" s="22"/>
      <c r="NJ1935" s="22"/>
      <c r="NK1935" s="22"/>
      <c r="NL1935" s="22"/>
      <c r="NM1935" s="24"/>
      <c r="NN1935" s="22"/>
      <c r="NO1935" s="22"/>
      <c r="NP1935" s="22"/>
      <c r="NQ1935" s="22"/>
      <c r="NR1935" s="22"/>
      <c r="NS1935" s="22"/>
      <c r="NT1935" s="22"/>
      <c r="NU1935" s="22"/>
      <c r="NV1935" s="22"/>
      <c r="NW1935" s="22"/>
      <c r="NX1935" s="22"/>
      <c r="NY1935" s="22"/>
      <c r="NZ1935" s="22"/>
      <c r="OA1935" s="22"/>
      <c r="OB1935" s="22"/>
      <c r="OC1935" s="22"/>
      <c r="OD1935" s="22"/>
      <c r="OE1935" s="22"/>
      <c r="OF1935" s="22"/>
      <c r="OG1935" s="22"/>
      <c r="OH1935" s="22"/>
      <c r="OI1935" s="22"/>
      <c r="OJ1935" s="22"/>
      <c r="OK1935" s="22"/>
      <c r="OL1935" s="22"/>
      <c r="OM1935" s="22"/>
      <c r="ON1935" s="22"/>
      <c r="OO1935" s="22"/>
      <c r="OP1935" s="22"/>
      <c r="OQ1935" s="22"/>
      <c r="OR1935" s="22"/>
    </row>
    <row r="1936" spans="1:408" ht="15" thickBot="1">
      <c r="A1936" s="1" t="str">
        <f t="shared" si="56"/>
        <v>-204</v>
      </c>
      <c r="B1936" s="12" t="str">
        <f t="shared" si="52"/>
        <v/>
      </c>
      <c r="C1936" s="13"/>
      <c r="D1936" s="14"/>
      <c r="E1936" s="15"/>
      <c r="F1936" s="15"/>
      <c r="G1936" s="15">
        <f t="shared" si="51"/>
        <v>0</v>
      </c>
      <c r="H1936" s="16"/>
      <c r="I1936" s="14"/>
      <c r="J1936" s="17"/>
      <c r="K1936" s="79"/>
      <c r="L1936" s="18"/>
      <c r="M1936" s="18"/>
      <c r="N1936" s="16" t="e">
        <f t="shared" ca="1" si="55"/>
        <v>#NAME?</v>
      </c>
      <c r="O1936" s="19"/>
      <c r="P1936" s="19"/>
      <c r="Q1936" s="20"/>
      <c r="R1936" s="21" t="e">
        <f t="array" ref="R1936">VLOOKUP(C1936,DB!A:D,2,FALSE)</f>
        <v>#N/A</v>
      </c>
      <c r="S1936" s="21" t="e">
        <f t="array" ref="S1936">VLOOKUP(C1936,DB!A:D,3,FALSE)</f>
        <v>#N/A</v>
      </c>
      <c r="T1936" s="22" t="s">
        <v>19</v>
      </c>
      <c r="U1936" s="1" t="str">
        <f t="shared" si="53"/>
        <v/>
      </c>
      <c r="V1936" s="23" t="e">
        <f t="shared" ca="1" si="54"/>
        <v>#NAME?</v>
      </c>
      <c r="X1936" s="24" t="e">
        <f>VLOOKUP(CONCATENATE(C1936,D1936),'Honor 2025'!A:D,4,FALSE)</f>
        <v>#N/A</v>
      </c>
      <c r="Y1936" s="24"/>
      <c r="Z1936" s="22"/>
      <c r="AA1936" s="22"/>
      <c r="AB1936" s="22"/>
      <c r="AC1936" s="22"/>
      <c r="AD1936" s="22"/>
      <c r="AE1936" s="22"/>
      <c r="AF1936" s="22"/>
      <c r="AG1936" s="22"/>
      <c r="AH1936" s="22"/>
      <c r="AI1936" s="22"/>
      <c r="AJ1936" s="22"/>
      <c r="AK1936" s="22"/>
      <c r="AL1936" s="22"/>
      <c r="AM1936" s="22"/>
      <c r="AN1936" s="22"/>
      <c r="AO1936" s="22"/>
      <c r="AP1936" s="22"/>
      <c r="AQ1936" s="22"/>
      <c r="AR1936" s="22"/>
      <c r="AS1936" s="22"/>
      <c r="AT1936" s="22"/>
      <c r="AU1936" s="22"/>
      <c r="AV1936" s="22"/>
      <c r="AW1936" s="22"/>
      <c r="AX1936" s="22"/>
      <c r="AY1936" s="22"/>
      <c r="AZ1936" s="22"/>
      <c r="BA1936" s="22"/>
      <c r="BB1936" s="22"/>
      <c r="BC1936" s="22"/>
      <c r="BD1936" s="22"/>
      <c r="BE1936" s="24"/>
      <c r="BF1936" s="22"/>
      <c r="BG1936" s="22"/>
      <c r="BH1936" s="22"/>
      <c r="BI1936" s="22"/>
      <c r="BJ1936" s="22"/>
      <c r="BK1936" s="22"/>
      <c r="BL1936" s="22"/>
      <c r="BM1936" s="22"/>
      <c r="BN1936" s="22"/>
      <c r="BO1936" s="22"/>
      <c r="BP1936" s="22"/>
      <c r="BQ1936" s="22"/>
      <c r="BR1936" s="22"/>
      <c r="BS1936" s="22"/>
      <c r="BT1936" s="22"/>
      <c r="BU1936" s="22"/>
      <c r="BV1936" s="22"/>
      <c r="BW1936" s="22"/>
      <c r="BX1936" s="22"/>
      <c r="BY1936" s="22"/>
      <c r="BZ1936" s="22"/>
      <c r="CA1936" s="22"/>
      <c r="CB1936" s="22"/>
      <c r="CC1936" s="22"/>
      <c r="CD1936" s="22"/>
      <c r="CE1936" s="22"/>
      <c r="CF1936" s="22"/>
      <c r="CG1936" s="22"/>
      <c r="CH1936" s="22"/>
      <c r="CI1936" s="22"/>
      <c r="CJ1936" s="22"/>
      <c r="CK1936" s="24"/>
      <c r="CL1936" s="22"/>
      <c r="CM1936" s="22"/>
      <c r="CN1936" s="22"/>
      <c r="CO1936" s="22"/>
      <c r="CP1936" s="22"/>
      <c r="CQ1936" s="22"/>
      <c r="CR1936" s="22"/>
      <c r="CS1936" s="22"/>
      <c r="CT1936" s="22"/>
      <c r="CU1936" s="22"/>
      <c r="CV1936" s="22"/>
      <c r="CW1936" s="22"/>
      <c r="CX1936" s="22"/>
      <c r="CY1936" s="22"/>
      <c r="CZ1936" s="22"/>
      <c r="DA1936" s="22"/>
      <c r="DB1936" s="22"/>
      <c r="DC1936" s="22"/>
      <c r="DD1936" s="22"/>
      <c r="DE1936" s="22"/>
      <c r="DF1936" s="22"/>
      <c r="DG1936" s="22"/>
      <c r="DH1936" s="22"/>
      <c r="DI1936" s="22"/>
      <c r="DJ1936" s="22"/>
      <c r="DK1936" s="22"/>
      <c r="DL1936" s="22"/>
      <c r="DM1936" s="22"/>
      <c r="DN1936" s="22"/>
      <c r="DO1936" s="22"/>
      <c r="DP1936" s="22"/>
      <c r="DQ1936" s="24"/>
      <c r="DR1936" s="22"/>
      <c r="DS1936" s="22"/>
      <c r="DT1936" s="22"/>
      <c r="DU1936" s="22"/>
      <c r="DV1936" s="22"/>
      <c r="DW1936" s="22"/>
      <c r="DX1936" s="22"/>
      <c r="DY1936" s="22"/>
      <c r="DZ1936" s="22"/>
      <c r="EA1936" s="22"/>
      <c r="EB1936" s="22"/>
      <c r="EC1936" s="22"/>
      <c r="ED1936" s="22"/>
      <c r="EE1936" s="22"/>
      <c r="EF1936" s="22"/>
      <c r="EG1936" s="22"/>
      <c r="EH1936" s="22"/>
      <c r="EI1936" s="22"/>
      <c r="EJ1936" s="22"/>
      <c r="EK1936" s="22"/>
      <c r="EL1936" s="22"/>
      <c r="EM1936" s="22"/>
      <c r="EN1936" s="22"/>
      <c r="EO1936" s="22"/>
      <c r="EP1936" s="22"/>
      <c r="EQ1936" s="22"/>
      <c r="ER1936" s="22"/>
      <c r="ES1936" s="22"/>
      <c r="ET1936" s="22"/>
      <c r="EU1936" s="22"/>
      <c r="EV1936" s="22"/>
      <c r="EW1936" s="24"/>
      <c r="EX1936" s="22"/>
      <c r="EY1936" s="22"/>
      <c r="EZ1936" s="22"/>
      <c r="FA1936" s="22"/>
      <c r="FB1936" s="22"/>
      <c r="FC1936" s="22"/>
      <c r="FD1936" s="22"/>
      <c r="FE1936" s="22"/>
      <c r="FF1936" s="22"/>
      <c r="FG1936" s="22"/>
      <c r="FH1936" s="22"/>
      <c r="FI1936" s="22"/>
      <c r="FJ1936" s="22"/>
      <c r="FK1936" s="22"/>
      <c r="FL1936" s="22"/>
      <c r="FM1936" s="22"/>
      <c r="FN1936" s="22"/>
      <c r="FO1936" s="22"/>
      <c r="FP1936" s="22"/>
      <c r="FQ1936" s="22"/>
      <c r="FR1936" s="22"/>
      <c r="FS1936" s="22"/>
      <c r="FT1936" s="22"/>
      <c r="FU1936" s="22"/>
      <c r="FV1936" s="22"/>
      <c r="FW1936" s="22"/>
      <c r="FX1936" s="22"/>
      <c r="FY1936" s="22"/>
      <c r="FZ1936" s="22"/>
      <c r="GA1936" s="22"/>
      <c r="GB1936" s="22"/>
      <c r="GC1936" s="24"/>
      <c r="GD1936" s="22"/>
      <c r="GE1936" s="22"/>
      <c r="GF1936" s="22"/>
      <c r="GG1936" s="22"/>
      <c r="GH1936" s="22"/>
      <c r="GI1936" s="22"/>
      <c r="GJ1936" s="22"/>
      <c r="GK1936" s="22"/>
      <c r="GL1936" s="22"/>
      <c r="GM1936" s="22"/>
      <c r="GN1936" s="22"/>
      <c r="GO1936" s="22"/>
      <c r="GP1936" s="22"/>
      <c r="GQ1936" s="22"/>
      <c r="GR1936" s="22"/>
      <c r="GS1936" s="22"/>
      <c r="GT1936" s="22"/>
      <c r="GU1936" s="22"/>
      <c r="GV1936" s="22"/>
      <c r="GW1936" s="22"/>
      <c r="GX1936" s="22"/>
      <c r="GY1936" s="22"/>
      <c r="GZ1936" s="22"/>
      <c r="HA1936" s="22"/>
      <c r="HB1936" s="22"/>
      <c r="HC1936" s="22"/>
      <c r="HD1936" s="22"/>
      <c r="HE1936" s="22"/>
      <c r="HF1936" s="22"/>
      <c r="HG1936" s="22"/>
      <c r="HH1936" s="22"/>
      <c r="HI1936" s="24"/>
      <c r="HJ1936" s="22"/>
      <c r="HK1936" s="22"/>
      <c r="HL1936" s="22"/>
      <c r="HM1936" s="22"/>
      <c r="HN1936" s="22"/>
      <c r="HO1936" s="22"/>
      <c r="HP1936" s="22"/>
      <c r="HQ1936" s="22"/>
      <c r="HR1936" s="22"/>
      <c r="HS1936" s="22"/>
      <c r="HT1936" s="22"/>
      <c r="HU1936" s="22"/>
      <c r="HV1936" s="22"/>
      <c r="HW1936" s="22"/>
      <c r="HX1936" s="22"/>
      <c r="HY1936" s="22"/>
      <c r="HZ1936" s="22"/>
      <c r="IA1936" s="22"/>
      <c r="IB1936" s="22"/>
      <c r="IC1936" s="22"/>
      <c r="ID1936" s="22"/>
      <c r="IE1936" s="22"/>
      <c r="IF1936" s="22"/>
      <c r="IG1936" s="22"/>
      <c r="IH1936" s="22"/>
      <c r="II1936" s="22"/>
      <c r="IJ1936" s="22"/>
      <c r="IK1936" s="22"/>
      <c r="IL1936" s="22"/>
      <c r="IM1936" s="22"/>
      <c r="IN1936" s="22"/>
      <c r="IO1936" s="24"/>
      <c r="IP1936" s="22"/>
      <c r="IQ1936" s="22"/>
      <c r="IR1936" s="22"/>
      <c r="IS1936" s="22"/>
      <c r="IT1936" s="22"/>
      <c r="IU1936" s="22"/>
      <c r="IV1936" s="22"/>
      <c r="IW1936" s="22"/>
      <c r="IX1936" s="22"/>
      <c r="IY1936" s="22"/>
      <c r="IZ1936" s="22"/>
      <c r="JA1936" s="22"/>
      <c r="JB1936" s="22"/>
      <c r="JC1936" s="22"/>
      <c r="JD1936" s="22"/>
      <c r="JE1936" s="22"/>
      <c r="JF1936" s="22"/>
      <c r="JG1936" s="22"/>
      <c r="JH1936" s="22"/>
      <c r="JI1936" s="22"/>
      <c r="JJ1936" s="22"/>
      <c r="JK1936" s="22"/>
      <c r="JL1936" s="22"/>
      <c r="JM1936" s="22"/>
      <c r="JN1936" s="22"/>
      <c r="JO1936" s="22"/>
      <c r="JP1936" s="22"/>
      <c r="JQ1936" s="22"/>
      <c r="JR1936" s="22"/>
      <c r="JS1936" s="22"/>
      <c r="JT1936" s="22"/>
      <c r="JU1936" s="24"/>
      <c r="JV1936" s="22"/>
      <c r="JW1936" s="22"/>
      <c r="JX1936" s="22"/>
      <c r="JY1936" s="22"/>
      <c r="JZ1936" s="22"/>
      <c r="KA1936" s="22"/>
      <c r="KB1936" s="22"/>
      <c r="KC1936" s="22"/>
      <c r="KD1936" s="22"/>
      <c r="KE1936" s="22"/>
      <c r="KF1936" s="22"/>
      <c r="KG1936" s="22"/>
      <c r="KH1936" s="22"/>
      <c r="KI1936" s="22"/>
      <c r="KJ1936" s="22"/>
      <c r="KK1936" s="22"/>
      <c r="KL1936" s="22"/>
      <c r="KM1936" s="22"/>
      <c r="KN1936" s="22"/>
      <c r="KO1936" s="22"/>
      <c r="KP1936" s="22"/>
      <c r="KQ1936" s="22"/>
      <c r="KR1936" s="22"/>
      <c r="KS1936" s="22"/>
      <c r="KT1936" s="22"/>
      <c r="KU1936" s="22"/>
      <c r="KV1936" s="22"/>
      <c r="KW1936" s="22"/>
      <c r="KX1936" s="22"/>
      <c r="KY1936" s="22"/>
      <c r="KZ1936" s="22"/>
      <c r="LA1936" s="24"/>
      <c r="LB1936" s="22"/>
      <c r="LC1936" s="22"/>
      <c r="LD1936" s="22"/>
      <c r="LE1936" s="22"/>
      <c r="LF1936" s="22"/>
      <c r="LG1936" s="22"/>
      <c r="LH1936" s="22"/>
      <c r="LI1936" s="22"/>
      <c r="LJ1936" s="22"/>
      <c r="LK1936" s="22"/>
      <c r="LL1936" s="22"/>
      <c r="LM1936" s="22"/>
      <c r="LN1936" s="22"/>
      <c r="LO1936" s="22"/>
      <c r="LP1936" s="22"/>
      <c r="LQ1936" s="22"/>
      <c r="LR1936" s="22"/>
      <c r="LS1936" s="22"/>
      <c r="LT1936" s="22"/>
      <c r="LU1936" s="22"/>
      <c r="LV1936" s="22"/>
      <c r="LW1936" s="22"/>
      <c r="LX1936" s="22"/>
      <c r="LY1936" s="22"/>
      <c r="LZ1936" s="22"/>
      <c r="MA1936" s="22"/>
      <c r="MB1936" s="22"/>
      <c r="MC1936" s="22"/>
      <c r="MD1936" s="22"/>
      <c r="ME1936" s="22"/>
      <c r="MF1936" s="22"/>
      <c r="MG1936" s="24"/>
      <c r="MH1936" s="22"/>
      <c r="MI1936" s="22"/>
      <c r="MJ1936" s="22"/>
      <c r="MK1936" s="22"/>
      <c r="ML1936" s="22"/>
      <c r="MM1936" s="22"/>
      <c r="MN1936" s="22"/>
      <c r="MO1936" s="22"/>
      <c r="MP1936" s="22"/>
      <c r="MQ1936" s="22"/>
      <c r="MR1936" s="22"/>
      <c r="MS1936" s="22"/>
      <c r="MT1936" s="22"/>
      <c r="MU1936" s="22"/>
      <c r="MV1936" s="22"/>
      <c r="MW1936" s="22"/>
      <c r="MX1936" s="22"/>
      <c r="MY1936" s="22"/>
      <c r="MZ1936" s="22"/>
      <c r="NA1936" s="22"/>
      <c r="NB1936" s="22"/>
      <c r="NC1936" s="22"/>
      <c r="ND1936" s="22"/>
      <c r="NE1936" s="22"/>
      <c r="NF1936" s="22"/>
      <c r="NG1936" s="22"/>
      <c r="NH1936" s="22"/>
      <c r="NI1936" s="22"/>
      <c r="NJ1936" s="22"/>
      <c r="NK1936" s="22"/>
      <c r="NL1936" s="22"/>
      <c r="NM1936" s="24"/>
      <c r="NN1936" s="22"/>
      <c r="NO1936" s="22"/>
      <c r="NP1936" s="22"/>
      <c r="NQ1936" s="22"/>
      <c r="NR1936" s="22"/>
      <c r="NS1936" s="22"/>
      <c r="NT1936" s="22"/>
      <c r="NU1936" s="22"/>
      <c r="NV1936" s="22"/>
      <c r="NW1936" s="22"/>
      <c r="NX1936" s="22"/>
      <c r="NY1936" s="22"/>
      <c r="NZ1936" s="22"/>
      <c r="OA1936" s="22"/>
      <c r="OB1936" s="22"/>
      <c r="OC1936" s="22"/>
      <c r="OD1936" s="22"/>
      <c r="OE1936" s="22"/>
      <c r="OF1936" s="22"/>
      <c r="OG1936" s="22"/>
      <c r="OH1936" s="22"/>
      <c r="OI1936" s="22"/>
      <c r="OJ1936" s="22"/>
      <c r="OK1936" s="22"/>
      <c r="OL1936" s="22"/>
      <c r="OM1936" s="22"/>
      <c r="ON1936" s="22"/>
      <c r="OO1936" s="22"/>
      <c r="OP1936" s="22"/>
      <c r="OQ1936" s="22"/>
      <c r="OR1936" s="22"/>
    </row>
    <row r="1937" spans="1:408" ht="15" thickBot="1">
      <c r="A1937" s="1" t="str">
        <f t="shared" si="56"/>
        <v>-205</v>
      </c>
      <c r="B1937" s="12" t="str">
        <f t="shared" si="52"/>
        <v/>
      </c>
      <c r="C1937" s="13"/>
      <c r="D1937" s="14"/>
      <c r="E1937" s="15"/>
      <c r="F1937" s="15"/>
      <c r="G1937" s="15">
        <f t="shared" si="51"/>
        <v>0</v>
      </c>
      <c r="H1937" s="16"/>
      <c r="I1937" s="14"/>
      <c r="J1937" s="17"/>
      <c r="K1937" s="78"/>
      <c r="L1937" s="18"/>
      <c r="M1937" s="18"/>
      <c r="N1937" s="16" t="e">
        <f t="shared" ca="1" si="55"/>
        <v>#NAME?</v>
      </c>
      <c r="O1937" s="19"/>
      <c r="P1937" s="19"/>
      <c r="Q1937" s="20"/>
      <c r="R1937" s="21" t="e">
        <f t="array" ref="R1937">VLOOKUP(C1937,DB!A:D,2,FALSE)</f>
        <v>#N/A</v>
      </c>
      <c r="S1937" s="21" t="e">
        <f t="array" ref="S1937">VLOOKUP(C1937,DB!A:D,3,FALSE)</f>
        <v>#N/A</v>
      </c>
      <c r="T1937" s="22" t="s">
        <v>19</v>
      </c>
      <c r="U1937" s="1" t="str">
        <f t="shared" si="53"/>
        <v/>
      </c>
      <c r="V1937" s="23" t="e">
        <f t="shared" ca="1" si="54"/>
        <v>#NAME?</v>
      </c>
      <c r="X1937" s="24" t="e">
        <f>VLOOKUP(CONCATENATE(C1937,D1937),'Honor 2025'!A:D,4,FALSE)</f>
        <v>#N/A</v>
      </c>
      <c r="Y1937" s="24"/>
      <c r="Z1937" s="22"/>
      <c r="AA1937" s="22"/>
      <c r="AB1937" s="22"/>
      <c r="AC1937" s="22"/>
      <c r="AD1937" s="22"/>
      <c r="AE1937" s="22"/>
      <c r="AF1937" s="22"/>
      <c r="AG1937" s="22"/>
      <c r="AH1937" s="22"/>
      <c r="AI1937" s="22"/>
      <c r="AJ1937" s="22"/>
      <c r="AK1937" s="22"/>
      <c r="AL1937" s="22"/>
      <c r="AM1937" s="22"/>
      <c r="AN1937" s="22"/>
      <c r="AO1937" s="22"/>
      <c r="AP1937" s="22"/>
      <c r="AQ1937" s="22"/>
      <c r="AR1937" s="22"/>
      <c r="AS1937" s="22"/>
      <c r="AT1937" s="22"/>
      <c r="AU1937" s="22"/>
      <c r="AV1937" s="22"/>
      <c r="AW1937" s="22"/>
      <c r="AX1937" s="22"/>
      <c r="AY1937" s="22"/>
      <c r="AZ1937" s="22"/>
      <c r="BA1937" s="22"/>
      <c r="BB1937" s="22"/>
      <c r="BC1937" s="22"/>
      <c r="BD1937" s="22"/>
      <c r="BE1937" s="24"/>
      <c r="BF1937" s="22"/>
      <c r="BG1937" s="22"/>
      <c r="BH1937" s="22"/>
      <c r="BI1937" s="22"/>
      <c r="BJ1937" s="22"/>
      <c r="BK1937" s="22"/>
      <c r="BL1937" s="22"/>
      <c r="BM1937" s="22"/>
      <c r="BN1937" s="22"/>
      <c r="BO1937" s="22"/>
      <c r="BP1937" s="22"/>
      <c r="BQ1937" s="22"/>
      <c r="BR1937" s="22"/>
      <c r="BS1937" s="22"/>
      <c r="BT1937" s="22"/>
      <c r="BU1937" s="22"/>
      <c r="BV1937" s="22"/>
      <c r="BW1937" s="22"/>
      <c r="BX1937" s="22"/>
      <c r="BY1937" s="22"/>
      <c r="BZ1937" s="22"/>
      <c r="CA1937" s="22"/>
      <c r="CB1937" s="22"/>
      <c r="CC1937" s="22"/>
      <c r="CD1937" s="22"/>
      <c r="CE1937" s="22"/>
      <c r="CF1937" s="22"/>
      <c r="CG1937" s="22"/>
      <c r="CH1937" s="22"/>
      <c r="CI1937" s="22"/>
      <c r="CJ1937" s="22"/>
      <c r="CK1937" s="24"/>
      <c r="CL1937" s="22"/>
      <c r="CM1937" s="22"/>
      <c r="CN1937" s="22"/>
      <c r="CO1937" s="22"/>
      <c r="CP1937" s="22"/>
      <c r="CQ1937" s="22"/>
      <c r="CR1937" s="22"/>
      <c r="CS1937" s="22"/>
      <c r="CT1937" s="22"/>
      <c r="CU1937" s="22"/>
      <c r="CV1937" s="22"/>
      <c r="CW1937" s="22"/>
      <c r="CX1937" s="22"/>
      <c r="CY1937" s="22"/>
      <c r="CZ1937" s="22"/>
      <c r="DA1937" s="22"/>
      <c r="DB1937" s="22"/>
      <c r="DC1937" s="22"/>
      <c r="DD1937" s="22"/>
      <c r="DE1937" s="22"/>
      <c r="DF1937" s="22"/>
      <c r="DG1937" s="22"/>
      <c r="DH1937" s="22"/>
      <c r="DI1937" s="22"/>
      <c r="DJ1937" s="22"/>
      <c r="DK1937" s="22"/>
      <c r="DL1937" s="22"/>
      <c r="DM1937" s="22"/>
      <c r="DN1937" s="22"/>
      <c r="DO1937" s="22"/>
      <c r="DP1937" s="22"/>
      <c r="DQ1937" s="24"/>
      <c r="DR1937" s="22"/>
      <c r="DS1937" s="22"/>
      <c r="DT1937" s="22"/>
      <c r="DU1937" s="22"/>
      <c r="DV1937" s="22"/>
      <c r="DW1937" s="22"/>
      <c r="DX1937" s="22"/>
      <c r="DY1937" s="22"/>
      <c r="DZ1937" s="22"/>
      <c r="EA1937" s="22"/>
      <c r="EB1937" s="22"/>
      <c r="EC1937" s="22"/>
      <c r="ED1937" s="22"/>
      <c r="EE1937" s="22"/>
      <c r="EF1937" s="22"/>
      <c r="EG1937" s="22"/>
      <c r="EH1937" s="22"/>
      <c r="EI1937" s="22"/>
      <c r="EJ1937" s="22"/>
      <c r="EK1937" s="22"/>
      <c r="EL1937" s="22"/>
      <c r="EM1937" s="22"/>
      <c r="EN1937" s="22"/>
      <c r="EO1937" s="22"/>
      <c r="EP1937" s="22"/>
      <c r="EQ1937" s="22"/>
      <c r="ER1937" s="22"/>
      <c r="ES1937" s="22"/>
      <c r="ET1937" s="22"/>
      <c r="EU1937" s="22"/>
      <c r="EV1937" s="22"/>
      <c r="EW1937" s="24"/>
      <c r="EX1937" s="22"/>
      <c r="EY1937" s="22"/>
      <c r="EZ1937" s="22"/>
      <c r="FA1937" s="22"/>
      <c r="FB1937" s="22"/>
      <c r="FC1937" s="22"/>
      <c r="FD1937" s="22"/>
      <c r="FE1937" s="22"/>
      <c r="FF1937" s="22"/>
      <c r="FG1937" s="22"/>
      <c r="FH1937" s="22"/>
      <c r="FI1937" s="22"/>
      <c r="FJ1937" s="22"/>
      <c r="FK1937" s="22"/>
      <c r="FL1937" s="22"/>
      <c r="FM1937" s="22"/>
      <c r="FN1937" s="22"/>
      <c r="FO1937" s="22"/>
      <c r="FP1937" s="22"/>
      <c r="FQ1937" s="22"/>
      <c r="FR1937" s="22"/>
      <c r="FS1937" s="22"/>
      <c r="FT1937" s="22"/>
      <c r="FU1937" s="22"/>
      <c r="FV1937" s="22"/>
      <c r="FW1937" s="22"/>
      <c r="FX1937" s="22"/>
      <c r="FY1937" s="22"/>
      <c r="FZ1937" s="22"/>
      <c r="GA1937" s="22"/>
      <c r="GB1937" s="22"/>
      <c r="GC1937" s="24"/>
      <c r="GD1937" s="22"/>
      <c r="GE1937" s="22"/>
      <c r="GF1937" s="22"/>
      <c r="GG1937" s="22"/>
      <c r="GH1937" s="22"/>
      <c r="GI1937" s="22"/>
      <c r="GJ1937" s="22"/>
      <c r="GK1937" s="22"/>
      <c r="GL1937" s="22"/>
      <c r="GM1937" s="22"/>
      <c r="GN1937" s="22"/>
      <c r="GO1937" s="22"/>
      <c r="GP1937" s="22"/>
      <c r="GQ1937" s="22"/>
      <c r="GR1937" s="22"/>
      <c r="GS1937" s="22"/>
      <c r="GT1937" s="22"/>
      <c r="GU1937" s="22"/>
      <c r="GV1937" s="22"/>
      <c r="GW1937" s="22"/>
      <c r="GX1937" s="22"/>
      <c r="GY1937" s="22"/>
      <c r="GZ1937" s="22"/>
      <c r="HA1937" s="22"/>
      <c r="HB1937" s="22"/>
      <c r="HC1937" s="22"/>
      <c r="HD1937" s="22"/>
      <c r="HE1937" s="22"/>
      <c r="HF1937" s="22"/>
      <c r="HG1937" s="22"/>
      <c r="HH1937" s="22"/>
      <c r="HI1937" s="24"/>
      <c r="HJ1937" s="22"/>
      <c r="HK1937" s="22"/>
      <c r="HL1937" s="22"/>
      <c r="HM1937" s="22"/>
      <c r="HN1937" s="22"/>
      <c r="HO1937" s="22"/>
      <c r="HP1937" s="22"/>
      <c r="HQ1937" s="22"/>
      <c r="HR1937" s="22"/>
      <c r="HS1937" s="22"/>
      <c r="HT1937" s="22"/>
      <c r="HU1937" s="22"/>
      <c r="HV1937" s="22"/>
      <c r="HW1937" s="22"/>
      <c r="HX1937" s="22"/>
      <c r="HY1937" s="22"/>
      <c r="HZ1937" s="22"/>
      <c r="IA1937" s="22"/>
      <c r="IB1937" s="22"/>
      <c r="IC1937" s="22"/>
      <c r="ID1937" s="22"/>
      <c r="IE1937" s="22"/>
      <c r="IF1937" s="22"/>
      <c r="IG1937" s="22"/>
      <c r="IH1937" s="22"/>
      <c r="II1937" s="22"/>
      <c r="IJ1937" s="22"/>
      <c r="IK1937" s="22"/>
      <c r="IL1937" s="22"/>
      <c r="IM1937" s="22"/>
      <c r="IN1937" s="22"/>
      <c r="IO1937" s="24"/>
      <c r="IP1937" s="22"/>
      <c r="IQ1937" s="22"/>
      <c r="IR1937" s="22"/>
      <c r="IS1937" s="22"/>
      <c r="IT1937" s="22"/>
      <c r="IU1937" s="22"/>
      <c r="IV1937" s="22"/>
      <c r="IW1937" s="22"/>
      <c r="IX1937" s="22"/>
      <c r="IY1937" s="22"/>
      <c r="IZ1937" s="22"/>
      <c r="JA1937" s="22"/>
      <c r="JB1937" s="22"/>
      <c r="JC1937" s="22"/>
      <c r="JD1937" s="22"/>
      <c r="JE1937" s="22"/>
      <c r="JF1937" s="22"/>
      <c r="JG1937" s="22"/>
      <c r="JH1937" s="22"/>
      <c r="JI1937" s="22"/>
      <c r="JJ1937" s="22"/>
      <c r="JK1937" s="22"/>
      <c r="JL1937" s="22"/>
      <c r="JM1937" s="22"/>
      <c r="JN1937" s="22"/>
      <c r="JO1937" s="22"/>
      <c r="JP1937" s="22"/>
      <c r="JQ1937" s="22"/>
      <c r="JR1937" s="22"/>
      <c r="JS1937" s="22"/>
      <c r="JT1937" s="22"/>
      <c r="JU1937" s="24"/>
      <c r="JV1937" s="22"/>
      <c r="JW1937" s="22"/>
      <c r="JX1937" s="22"/>
      <c r="JY1937" s="22"/>
      <c r="JZ1937" s="22"/>
      <c r="KA1937" s="22"/>
      <c r="KB1937" s="22"/>
      <c r="KC1937" s="22"/>
      <c r="KD1937" s="22"/>
      <c r="KE1937" s="22"/>
      <c r="KF1937" s="22"/>
      <c r="KG1937" s="22"/>
      <c r="KH1937" s="22"/>
      <c r="KI1937" s="22"/>
      <c r="KJ1937" s="22"/>
      <c r="KK1937" s="22"/>
      <c r="KL1937" s="22"/>
      <c r="KM1937" s="22"/>
      <c r="KN1937" s="22"/>
      <c r="KO1937" s="22"/>
      <c r="KP1937" s="22"/>
      <c r="KQ1937" s="22"/>
      <c r="KR1937" s="22"/>
      <c r="KS1937" s="22"/>
      <c r="KT1937" s="22"/>
      <c r="KU1937" s="22"/>
      <c r="KV1937" s="22"/>
      <c r="KW1937" s="22"/>
      <c r="KX1937" s="22"/>
      <c r="KY1937" s="22"/>
      <c r="KZ1937" s="22"/>
      <c r="LA1937" s="24"/>
      <c r="LB1937" s="22"/>
      <c r="LC1937" s="22"/>
      <c r="LD1937" s="22"/>
      <c r="LE1937" s="22"/>
      <c r="LF1937" s="22"/>
      <c r="LG1937" s="22"/>
      <c r="LH1937" s="22"/>
      <c r="LI1937" s="22"/>
      <c r="LJ1937" s="22"/>
      <c r="LK1937" s="22"/>
      <c r="LL1937" s="22"/>
      <c r="LM1937" s="22"/>
      <c r="LN1937" s="22"/>
      <c r="LO1937" s="22"/>
      <c r="LP1937" s="22"/>
      <c r="LQ1937" s="22"/>
      <c r="LR1937" s="22"/>
      <c r="LS1937" s="22"/>
      <c r="LT1937" s="22"/>
      <c r="LU1937" s="22"/>
      <c r="LV1937" s="22"/>
      <c r="LW1937" s="22"/>
      <c r="LX1937" s="22"/>
      <c r="LY1937" s="22"/>
      <c r="LZ1937" s="22"/>
      <c r="MA1937" s="22"/>
      <c r="MB1937" s="22"/>
      <c r="MC1937" s="22"/>
      <c r="MD1937" s="22"/>
      <c r="ME1937" s="22"/>
      <c r="MF1937" s="22"/>
      <c r="MG1937" s="24"/>
      <c r="MH1937" s="22"/>
      <c r="MI1937" s="22"/>
      <c r="MJ1937" s="22"/>
      <c r="MK1937" s="22"/>
      <c r="ML1937" s="22"/>
      <c r="MM1937" s="22"/>
      <c r="MN1937" s="22"/>
      <c r="MO1937" s="22"/>
      <c r="MP1937" s="22"/>
      <c r="MQ1937" s="22"/>
      <c r="MR1937" s="22"/>
      <c r="MS1937" s="22"/>
      <c r="MT1937" s="22"/>
      <c r="MU1937" s="22"/>
      <c r="MV1937" s="22"/>
      <c r="MW1937" s="22"/>
      <c r="MX1937" s="22"/>
      <c r="MY1937" s="22"/>
      <c r="MZ1937" s="22"/>
      <c r="NA1937" s="22"/>
      <c r="NB1937" s="22"/>
      <c r="NC1937" s="22"/>
      <c r="ND1937" s="22"/>
      <c r="NE1937" s="22"/>
      <c r="NF1937" s="22"/>
      <c r="NG1937" s="22"/>
      <c r="NH1937" s="22"/>
      <c r="NI1937" s="22"/>
      <c r="NJ1937" s="22"/>
      <c r="NK1937" s="22"/>
      <c r="NL1937" s="22"/>
      <c r="NM1937" s="24"/>
      <c r="NN1937" s="22"/>
      <c r="NO1937" s="22"/>
      <c r="NP1937" s="22"/>
      <c r="NQ1937" s="22"/>
      <c r="NR1937" s="22"/>
      <c r="NS1937" s="22"/>
      <c r="NT1937" s="22"/>
      <c r="NU1937" s="22"/>
      <c r="NV1937" s="22"/>
      <c r="NW1937" s="22"/>
      <c r="NX1937" s="22"/>
      <c r="NY1937" s="22"/>
      <c r="NZ1937" s="22"/>
      <c r="OA1937" s="22"/>
      <c r="OB1937" s="22"/>
      <c r="OC1937" s="22"/>
      <c r="OD1937" s="22"/>
      <c r="OE1937" s="22"/>
      <c r="OF1937" s="22"/>
      <c r="OG1937" s="22"/>
      <c r="OH1937" s="22"/>
      <c r="OI1937" s="22"/>
      <c r="OJ1937" s="22"/>
      <c r="OK1937" s="22"/>
      <c r="OL1937" s="22"/>
      <c r="OM1937" s="22"/>
      <c r="ON1937" s="22"/>
      <c r="OO1937" s="22"/>
      <c r="OP1937" s="22"/>
      <c r="OQ1937" s="22"/>
      <c r="OR1937" s="22"/>
    </row>
    <row r="1938" spans="1:408" ht="15" thickBot="1">
      <c r="A1938" s="1" t="str">
        <f t="shared" si="56"/>
        <v>-206</v>
      </c>
      <c r="B1938" s="12" t="str">
        <f t="shared" si="52"/>
        <v/>
      </c>
      <c r="C1938" s="13"/>
      <c r="D1938" s="14"/>
      <c r="E1938" s="15"/>
      <c r="F1938" s="15"/>
      <c r="G1938" s="15">
        <f t="shared" si="51"/>
        <v>0</v>
      </c>
      <c r="H1938" s="16"/>
      <c r="I1938" s="14"/>
      <c r="J1938" s="17"/>
      <c r="K1938" s="79"/>
      <c r="L1938" s="18"/>
      <c r="M1938" s="18"/>
      <c r="N1938" s="16" t="e">
        <f t="shared" ca="1" si="55"/>
        <v>#NAME?</v>
      </c>
      <c r="O1938" s="19"/>
      <c r="P1938" s="19"/>
      <c r="Q1938" s="20"/>
      <c r="R1938" s="21" t="e">
        <f t="array" ref="R1938">VLOOKUP(C1938,DB!A:D,2,FALSE)</f>
        <v>#N/A</v>
      </c>
      <c r="S1938" s="21" t="e">
        <f t="array" ref="S1938">VLOOKUP(C1938,DB!A:D,3,FALSE)</f>
        <v>#N/A</v>
      </c>
      <c r="T1938" s="22" t="s">
        <v>19</v>
      </c>
      <c r="U1938" s="1" t="str">
        <f t="shared" si="53"/>
        <v/>
      </c>
      <c r="V1938" s="23" t="e">
        <f t="shared" ca="1" si="54"/>
        <v>#NAME?</v>
      </c>
      <c r="X1938" s="24" t="e">
        <f>VLOOKUP(CONCATENATE(C1938,D1938),'Honor 2025'!A:D,4,FALSE)</f>
        <v>#N/A</v>
      </c>
      <c r="Y1938" s="24"/>
      <c r="Z1938" s="22"/>
      <c r="AA1938" s="22"/>
      <c r="AB1938" s="22"/>
      <c r="AC1938" s="22"/>
      <c r="AD1938" s="22"/>
      <c r="AE1938" s="22"/>
      <c r="AF1938" s="22"/>
      <c r="AG1938" s="22"/>
      <c r="AH1938" s="22"/>
      <c r="AI1938" s="22"/>
      <c r="AJ1938" s="22"/>
      <c r="AK1938" s="22"/>
      <c r="AL1938" s="22"/>
      <c r="AM1938" s="22"/>
      <c r="AN1938" s="22"/>
      <c r="AO1938" s="22"/>
      <c r="AP1938" s="22"/>
      <c r="AQ1938" s="22"/>
      <c r="AR1938" s="22"/>
      <c r="AS1938" s="22"/>
      <c r="AT1938" s="22"/>
      <c r="AU1938" s="22"/>
      <c r="AV1938" s="22"/>
      <c r="AW1938" s="22"/>
      <c r="AX1938" s="22"/>
      <c r="AY1938" s="22"/>
      <c r="AZ1938" s="22"/>
      <c r="BA1938" s="22"/>
      <c r="BB1938" s="22"/>
      <c r="BC1938" s="22"/>
      <c r="BD1938" s="22"/>
      <c r="BE1938" s="24"/>
      <c r="BF1938" s="22"/>
      <c r="BG1938" s="22"/>
      <c r="BH1938" s="22"/>
      <c r="BI1938" s="22"/>
      <c r="BJ1938" s="22"/>
      <c r="BK1938" s="22"/>
      <c r="BL1938" s="22"/>
      <c r="BM1938" s="22"/>
      <c r="BN1938" s="22"/>
      <c r="BO1938" s="22"/>
      <c r="BP1938" s="22"/>
      <c r="BQ1938" s="22"/>
      <c r="BR1938" s="22"/>
      <c r="BS1938" s="22"/>
      <c r="BT1938" s="22"/>
      <c r="BU1938" s="22"/>
      <c r="BV1938" s="22"/>
      <c r="BW1938" s="22"/>
      <c r="BX1938" s="22"/>
      <c r="BY1938" s="22"/>
      <c r="BZ1938" s="22"/>
      <c r="CA1938" s="22"/>
      <c r="CB1938" s="22"/>
      <c r="CC1938" s="22"/>
      <c r="CD1938" s="22"/>
      <c r="CE1938" s="22"/>
      <c r="CF1938" s="22"/>
      <c r="CG1938" s="22"/>
      <c r="CH1938" s="22"/>
      <c r="CI1938" s="22"/>
      <c r="CJ1938" s="22"/>
      <c r="CK1938" s="24"/>
      <c r="CL1938" s="22"/>
      <c r="CM1938" s="22"/>
      <c r="CN1938" s="22"/>
      <c r="CO1938" s="22"/>
      <c r="CP1938" s="22"/>
      <c r="CQ1938" s="22"/>
      <c r="CR1938" s="22"/>
      <c r="CS1938" s="22"/>
      <c r="CT1938" s="22"/>
      <c r="CU1938" s="22"/>
      <c r="CV1938" s="22"/>
      <c r="CW1938" s="22"/>
      <c r="CX1938" s="22"/>
      <c r="CY1938" s="22"/>
      <c r="CZ1938" s="22"/>
      <c r="DA1938" s="22"/>
      <c r="DB1938" s="22"/>
      <c r="DC1938" s="22"/>
      <c r="DD1938" s="22"/>
      <c r="DE1938" s="22"/>
      <c r="DF1938" s="22"/>
      <c r="DG1938" s="22"/>
      <c r="DH1938" s="22"/>
      <c r="DI1938" s="22"/>
      <c r="DJ1938" s="22"/>
      <c r="DK1938" s="22"/>
      <c r="DL1938" s="22"/>
      <c r="DM1938" s="22"/>
      <c r="DN1938" s="22"/>
      <c r="DO1938" s="22"/>
      <c r="DP1938" s="22"/>
      <c r="DQ1938" s="24"/>
      <c r="DR1938" s="22"/>
      <c r="DS1938" s="22"/>
      <c r="DT1938" s="22"/>
      <c r="DU1938" s="22"/>
      <c r="DV1938" s="22"/>
      <c r="DW1938" s="22"/>
      <c r="DX1938" s="22"/>
      <c r="DY1938" s="22"/>
      <c r="DZ1938" s="22"/>
      <c r="EA1938" s="22"/>
      <c r="EB1938" s="22"/>
      <c r="EC1938" s="22"/>
      <c r="ED1938" s="22"/>
      <c r="EE1938" s="22"/>
      <c r="EF1938" s="22"/>
      <c r="EG1938" s="22"/>
      <c r="EH1938" s="22"/>
      <c r="EI1938" s="22"/>
      <c r="EJ1938" s="22"/>
      <c r="EK1938" s="22"/>
      <c r="EL1938" s="22"/>
      <c r="EM1938" s="22"/>
      <c r="EN1938" s="22"/>
      <c r="EO1938" s="22"/>
      <c r="EP1938" s="22"/>
      <c r="EQ1938" s="22"/>
      <c r="ER1938" s="22"/>
      <c r="ES1938" s="22"/>
      <c r="ET1938" s="22"/>
      <c r="EU1938" s="22"/>
      <c r="EV1938" s="22"/>
      <c r="EW1938" s="24"/>
      <c r="EX1938" s="22"/>
      <c r="EY1938" s="22"/>
      <c r="EZ1938" s="22"/>
      <c r="FA1938" s="22"/>
      <c r="FB1938" s="22"/>
      <c r="FC1938" s="22"/>
      <c r="FD1938" s="22"/>
      <c r="FE1938" s="22"/>
      <c r="FF1938" s="22"/>
      <c r="FG1938" s="22"/>
      <c r="FH1938" s="22"/>
      <c r="FI1938" s="22"/>
      <c r="FJ1938" s="22"/>
      <c r="FK1938" s="22"/>
      <c r="FL1938" s="22"/>
      <c r="FM1938" s="22"/>
      <c r="FN1938" s="22"/>
      <c r="FO1938" s="22"/>
      <c r="FP1938" s="22"/>
      <c r="FQ1938" s="22"/>
      <c r="FR1938" s="22"/>
      <c r="FS1938" s="22"/>
      <c r="FT1938" s="22"/>
      <c r="FU1938" s="22"/>
      <c r="FV1938" s="22"/>
      <c r="FW1938" s="22"/>
      <c r="FX1938" s="22"/>
      <c r="FY1938" s="22"/>
      <c r="FZ1938" s="22"/>
      <c r="GA1938" s="22"/>
      <c r="GB1938" s="22"/>
      <c r="GC1938" s="24"/>
      <c r="GD1938" s="22"/>
      <c r="GE1938" s="22"/>
      <c r="GF1938" s="22"/>
      <c r="GG1938" s="22"/>
      <c r="GH1938" s="22"/>
      <c r="GI1938" s="22"/>
      <c r="GJ1938" s="22"/>
      <c r="GK1938" s="22"/>
      <c r="GL1938" s="22"/>
      <c r="GM1938" s="22"/>
      <c r="GN1938" s="22"/>
      <c r="GO1938" s="22"/>
      <c r="GP1938" s="22"/>
      <c r="GQ1938" s="22"/>
      <c r="GR1938" s="22"/>
      <c r="GS1938" s="22"/>
      <c r="GT1938" s="22"/>
      <c r="GU1938" s="22"/>
      <c r="GV1938" s="22"/>
      <c r="GW1938" s="22"/>
      <c r="GX1938" s="22"/>
      <c r="GY1938" s="22"/>
      <c r="GZ1938" s="22"/>
      <c r="HA1938" s="22"/>
      <c r="HB1938" s="22"/>
      <c r="HC1938" s="22"/>
      <c r="HD1938" s="22"/>
      <c r="HE1938" s="22"/>
      <c r="HF1938" s="22"/>
      <c r="HG1938" s="22"/>
      <c r="HH1938" s="22"/>
      <c r="HI1938" s="24"/>
      <c r="HJ1938" s="22"/>
      <c r="HK1938" s="22"/>
      <c r="HL1938" s="22"/>
      <c r="HM1938" s="22"/>
      <c r="HN1938" s="22"/>
      <c r="HO1938" s="22"/>
      <c r="HP1938" s="22"/>
      <c r="HQ1938" s="22"/>
      <c r="HR1938" s="22"/>
      <c r="HS1938" s="22"/>
      <c r="HT1938" s="22"/>
      <c r="HU1938" s="22"/>
      <c r="HV1938" s="22"/>
      <c r="HW1938" s="22"/>
      <c r="HX1938" s="22"/>
      <c r="HY1938" s="22"/>
      <c r="HZ1938" s="22"/>
      <c r="IA1938" s="22"/>
      <c r="IB1938" s="22"/>
      <c r="IC1938" s="22"/>
      <c r="ID1938" s="22"/>
      <c r="IE1938" s="22"/>
      <c r="IF1938" s="22"/>
      <c r="IG1938" s="22"/>
      <c r="IH1938" s="22"/>
      <c r="II1938" s="22"/>
      <c r="IJ1938" s="22"/>
      <c r="IK1938" s="22"/>
      <c r="IL1938" s="22"/>
      <c r="IM1938" s="22"/>
      <c r="IN1938" s="22"/>
      <c r="IO1938" s="24"/>
      <c r="IP1938" s="22"/>
      <c r="IQ1938" s="22"/>
      <c r="IR1938" s="22"/>
      <c r="IS1938" s="22"/>
      <c r="IT1938" s="22"/>
      <c r="IU1938" s="22"/>
      <c r="IV1938" s="22"/>
      <c r="IW1938" s="22"/>
      <c r="IX1938" s="22"/>
      <c r="IY1938" s="22"/>
      <c r="IZ1938" s="22"/>
      <c r="JA1938" s="22"/>
      <c r="JB1938" s="22"/>
      <c r="JC1938" s="22"/>
      <c r="JD1938" s="22"/>
      <c r="JE1938" s="22"/>
      <c r="JF1938" s="22"/>
      <c r="JG1938" s="22"/>
      <c r="JH1938" s="22"/>
      <c r="JI1938" s="22"/>
      <c r="JJ1938" s="22"/>
      <c r="JK1938" s="22"/>
      <c r="JL1938" s="22"/>
      <c r="JM1938" s="22"/>
      <c r="JN1938" s="22"/>
      <c r="JO1938" s="22"/>
      <c r="JP1938" s="22"/>
      <c r="JQ1938" s="22"/>
      <c r="JR1938" s="22"/>
      <c r="JS1938" s="22"/>
      <c r="JT1938" s="22"/>
      <c r="JU1938" s="24"/>
      <c r="JV1938" s="22"/>
      <c r="JW1938" s="22"/>
      <c r="JX1938" s="22"/>
      <c r="JY1938" s="22"/>
      <c r="JZ1938" s="22"/>
      <c r="KA1938" s="22"/>
      <c r="KB1938" s="22"/>
      <c r="KC1938" s="22"/>
      <c r="KD1938" s="22"/>
      <c r="KE1938" s="22"/>
      <c r="KF1938" s="22"/>
      <c r="KG1938" s="22"/>
      <c r="KH1938" s="22"/>
      <c r="KI1938" s="22"/>
      <c r="KJ1938" s="22"/>
      <c r="KK1938" s="22"/>
      <c r="KL1938" s="22"/>
      <c r="KM1938" s="22"/>
      <c r="KN1938" s="22"/>
      <c r="KO1938" s="22"/>
      <c r="KP1938" s="22"/>
      <c r="KQ1938" s="22"/>
      <c r="KR1938" s="22"/>
      <c r="KS1938" s="22"/>
      <c r="KT1938" s="22"/>
      <c r="KU1938" s="22"/>
      <c r="KV1938" s="22"/>
      <c r="KW1938" s="22"/>
      <c r="KX1938" s="22"/>
      <c r="KY1938" s="22"/>
      <c r="KZ1938" s="22"/>
      <c r="LA1938" s="24"/>
      <c r="LB1938" s="22"/>
      <c r="LC1938" s="22"/>
      <c r="LD1938" s="22"/>
      <c r="LE1938" s="22"/>
      <c r="LF1938" s="22"/>
      <c r="LG1938" s="22"/>
      <c r="LH1938" s="22"/>
      <c r="LI1938" s="22"/>
      <c r="LJ1938" s="22"/>
      <c r="LK1938" s="22"/>
      <c r="LL1938" s="22"/>
      <c r="LM1938" s="22"/>
      <c r="LN1938" s="22"/>
      <c r="LO1938" s="22"/>
      <c r="LP1938" s="22"/>
      <c r="LQ1938" s="22"/>
      <c r="LR1938" s="22"/>
      <c r="LS1938" s="22"/>
      <c r="LT1938" s="22"/>
      <c r="LU1938" s="22"/>
      <c r="LV1938" s="22"/>
      <c r="LW1938" s="22"/>
      <c r="LX1938" s="22"/>
      <c r="LY1938" s="22"/>
      <c r="LZ1938" s="22"/>
      <c r="MA1938" s="22"/>
      <c r="MB1938" s="22"/>
      <c r="MC1938" s="22"/>
      <c r="MD1938" s="22"/>
      <c r="ME1938" s="22"/>
      <c r="MF1938" s="22"/>
      <c r="MG1938" s="24"/>
      <c r="MH1938" s="22"/>
      <c r="MI1938" s="22"/>
      <c r="MJ1938" s="22"/>
      <c r="MK1938" s="22"/>
      <c r="ML1938" s="22"/>
      <c r="MM1938" s="22"/>
      <c r="MN1938" s="22"/>
      <c r="MO1938" s="22"/>
      <c r="MP1938" s="22"/>
      <c r="MQ1938" s="22"/>
      <c r="MR1938" s="22"/>
      <c r="MS1938" s="22"/>
      <c r="MT1938" s="22"/>
      <c r="MU1938" s="22"/>
      <c r="MV1938" s="22"/>
      <c r="MW1938" s="22"/>
      <c r="MX1938" s="22"/>
      <c r="MY1938" s="22"/>
      <c r="MZ1938" s="22"/>
      <c r="NA1938" s="22"/>
      <c r="NB1938" s="22"/>
      <c r="NC1938" s="22"/>
      <c r="ND1938" s="22"/>
      <c r="NE1938" s="22"/>
      <c r="NF1938" s="22"/>
      <c r="NG1938" s="22"/>
      <c r="NH1938" s="22"/>
      <c r="NI1938" s="22"/>
      <c r="NJ1938" s="22"/>
      <c r="NK1938" s="22"/>
      <c r="NL1938" s="22"/>
      <c r="NM1938" s="24"/>
      <c r="NN1938" s="22"/>
      <c r="NO1938" s="22"/>
      <c r="NP1938" s="22"/>
      <c r="NQ1938" s="22"/>
      <c r="NR1938" s="22"/>
      <c r="NS1938" s="22"/>
      <c r="NT1938" s="22"/>
      <c r="NU1938" s="22"/>
      <c r="NV1938" s="22"/>
      <c r="NW1938" s="22"/>
      <c r="NX1938" s="22"/>
      <c r="NY1938" s="22"/>
      <c r="NZ1938" s="22"/>
      <c r="OA1938" s="22"/>
      <c r="OB1938" s="22"/>
      <c r="OC1938" s="22"/>
      <c r="OD1938" s="22"/>
      <c r="OE1938" s="22"/>
      <c r="OF1938" s="22"/>
      <c r="OG1938" s="22"/>
      <c r="OH1938" s="22"/>
      <c r="OI1938" s="22"/>
      <c r="OJ1938" s="22"/>
      <c r="OK1938" s="22"/>
      <c r="OL1938" s="22"/>
      <c r="OM1938" s="22"/>
      <c r="ON1938" s="22"/>
      <c r="OO1938" s="22"/>
      <c r="OP1938" s="22"/>
      <c r="OQ1938" s="22"/>
      <c r="OR1938" s="22"/>
    </row>
    <row r="1939" spans="1:408" ht="15" thickBot="1">
      <c r="A1939" s="1" t="str">
        <f t="shared" si="56"/>
        <v>-207</v>
      </c>
      <c r="B1939" s="12" t="str">
        <f t="shared" si="52"/>
        <v/>
      </c>
      <c r="C1939" s="13"/>
      <c r="D1939" s="14"/>
      <c r="E1939" s="15"/>
      <c r="F1939" s="15"/>
      <c r="G1939" s="15">
        <f t="shared" si="51"/>
        <v>0</v>
      </c>
      <c r="H1939" s="16"/>
      <c r="I1939" s="14"/>
      <c r="J1939" s="17"/>
      <c r="K1939" s="78"/>
      <c r="L1939" s="18"/>
      <c r="M1939" s="18"/>
      <c r="N1939" s="16" t="e">
        <f t="shared" ca="1" si="55"/>
        <v>#NAME?</v>
      </c>
      <c r="O1939" s="19"/>
      <c r="P1939" s="19"/>
      <c r="Q1939" s="20"/>
      <c r="R1939" s="21" t="e">
        <f t="array" ref="R1939">VLOOKUP(C1939,DB!A:D,2,FALSE)</f>
        <v>#N/A</v>
      </c>
      <c r="S1939" s="21" t="e">
        <f t="array" ref="S1939">VLOOKUP(C1939,DB!A:D,3,FALSE)</f>
        <v>#N/A</v>
      </c>
      <c r="T1939" s="22" t="s">
        <v>19</v>
      </c>
      <c r="U1939" s="1" t="str">
        <f t="shared" si="53"/>
        <v/>
      </c>
      <c r="V1939" s="23" t="e">
        <f t="shared" ca="1" si="54"/>
        <v>#NAME?</v>
      </c>
      <c r="X1939" s="24" t="e">
        <f>VLOOKUP(CONCATENATE(C1939,D1939),'Honor 2025'!A:D,4,FALSE)</f>
        <v>#N/A</v>
      </c>
      <c r="Y1939" s="24"/>
      <c r="Z1939" s="22"/>
      <c r="AA1939" s="22"/>
      <c r="AB1939" s="22"/>
      <c r="AC1939" s="22"/>
      <c r="AD1939" s="22"/>
      <c r="AE1939" s="22"/>
      <c r="AF1939" s="22"/>
      <c r="AG1939" s="22"/>
      <c r="AH1939" s="22"/>
      <c r="AI1939" s="22"/>
      <c r="AJ1939" s="22"/>
      <c r="AK1939" s="22"/>
      <c r="AL1939" s="22"/>
      <c r="AM1939" s="22"/>
      <c r="AN1939" s="22"/>
      <c r="AO1939" s="22"/>
      <c r="AP1939" s="22"/>
      <c r="AQ1939" s="22"/>
      <c r="AR1939" s="22"/>
      <c r="AS1939" s="22"/>
      <c r="AT1939" s="22"/>
      <c r="AU1939" s="22"/>
      <c r="AV1939" s="22"/>
      <c r="AW1939" s="22"/>
      <c r="AX1939" s="22"/>
      <c r="AY1939" s="22"/>
      <c r="AZ1939" s="22"/>
      <c r="BA1939" s="22"/>
      <c r="BB1939" s="22"/>
      <c r="BC1939" s="22"/>
      <c r="BD1939" s="22"/>
      <c r="BE1939" s="24"/>
      <c r="BF1939" s="22"/>
      <c r="BG1939" s="22"/>
      <c r="BH1939" s="22"/>
      <c r="BI1939" s="22"/>
      <c r="BJ1939" s="22"/>
      <c r="BK1939" s="22"/>
      <c r="BL1939" s="22"/>
      <c r="BM1939" s="22"/>
      <c r="BN1939" s="22"/>
      <c r="BO1939" s="22"/>
      <c r="BP1939" s="22"/>
      <c r="BQ1939" s="22"/>
      <c r="BR1939" s="22"/>
      <c r="BS1939" s="22"/>
      <c r="BT1939" s="22"/>
      <c r="BU1939" s="22"/>
      <c r="BV1939" s="22"/>
      <c r="BW1939" s="22"/>
      <c r="BX1939" s="22"/>
      <c r="BY1939" s="22"/>
      <c r="BZ1939" s="22"/>
      <c r="CA1939" s="22"/>
      <c r="CB1939" s="22"/>
      <c r="CC1939" s="22"/>
      <c r="CD1939" s="22"/>
      <c r="CE1939" s="22"/>
      <c r="CF1939" s="22"/>
      <c r="CG1939" s="22"/>
      <c r="CH1939" s="22"/>
      <c r="CI1939" s="22"/>
      <c r="CJ1939" s="22"/>
      <c r="CK1939" s="24"/>
      <c r="CL1939" s="22"/>
      <c r="CM1939" s="22"/>
      <c r="CN1939" s="22"/>
      <c r="CO1939" s="22"/>
      <c r="CP1939" s="22"/>
      <c r="CQ1939" s="22"/>
      <c r="CR1939" s="22"/>
      <c r="CS1939" s="22"/>
      <c r="CT1939" s="22"/>
      <c r="CU1939" s="22"/>
      <c r="CV1939" s="22"/>
      <c r="CW1939" s="22"/>
      <c r="CX1939" s="22"/>
      <c r="CY1939" s="22"/>
      <c r="CZ1939" s="22"/>
      <c r="DA1939" s="22"/>
      <c r="DB1939" s="22"/>
      <c r="DC1939" s="22"/>
      <c r="DD1939" s="22"/>
      <c r="DE1939" s="22"/>
      <c r="DF1939" s="22"/>
      <c r="DG1939" s="22"/>
      <c r="DH1939" s="22"/>
      <c r="DI1939" s="22"/>
      <c r="DJ1939" s="22"/>
      <c r="DK1939" s="22"/>
      <c r="DL1939" s="22"/>
      <c r="DM1939" s="22"/>
      <c r="DN1939" s="22"/>
      <c r="DO1939" s="22"/>
      <c r="DP1939" s="22"/>
      <c r="DQ1939" s="24"/>
      <c r="DR1939" s="22"/>
      <c r="DS1939" s="22"/>
      <c r="DT1939" s="22"/>
      <c r="DU1939" s="22"/>
      <c r="DV1939" s="22"/>
      <c r="DW1939" s="22"/>
      <c r="DX1939" s="22"/>
      <c r="DY1939" s="22"/>
      <c r="DZ1939" s="22"/>
      <c r="EA1939" s="22"/>
      <c r="EB1939" s="22"/>
      <c r="EC1939" s="22"/>
      <c r="ED1939" s="22"/>
      <c r="EE1939" s="22"/>
      <c r="EF1939" s="22"/>
      <c r="EG1939" s="22"/>
      <c r="EH1939" s="22"/>
      <c r="EI1939" s="22"/>
      <c r="EJ1939" s="22"/>
      <c r="EK1939" s="22"/>
      <c r="EL1939" s="22"/>
      <c r="EM1939" s="22"/>
      <c r="EN1939" s="22"/>
      <c r="EO1939" s="22"/>
      <c r="EP1939" s="22"/>
      <c r="EQ1939" s="22"/>
      <c r="ER1939" s="22"/>
      <c r="ES1939" s="22"/>
      <c r="ET1939" s="22"/>
      <c r="EU1939" s="22"/>
      <c r="EV1939" s="22"/>
      <c r="EW1939" s="24"/>
      <c r="EX1939" s="22"/>
      <c r="EY1939" s="22"/>
      <c r="EZ1939" s="22"/>
      <c r="FA1939" s="22"/>
      <c r="FB1939" s="22"/>
      <c r="FC1939" s="22"/>
      <c r="FD1939" s="22"/>
      <c r="FE1939" s="22"/>
      <c r="FF1939" s="22"/>
      <c r="FG1939" s="22"/>
      <c r="FH1939" s="22"/>
      <c r="FI1939" s="22"/>
      <c r="FJ1939" s="22"/>
      <c r="FK1939" s="22"/>
      <c r="FL1939" s="22"/>
      <c r="FM1939" s="22"/>
      <c r="FN1939" s="22"/>
      <c r="FO1939" s="22"/>
      <c r="FP1939" s="22"/>
      <c r="FQ1939" s="22"/>
      <c r="FR1939" s="22"/>
      <c r="FS1939" s="22"/>
      <c r="FT1939" s="22"/>
      <c r="FU1939" s="22"/>
      <c r="FV1939" s="22"/>
      <c r="FW1939" s="22"/>
      <c r="FX1939" s="22"/>
      <c r="FY1939" s="22"/>
      <c r="FZ1939" s="22"/>
      <c r="GA1939" s="22"/>
      <c r="GB1939" s="22"/>
      <c r="GC1939" s="24"/>
      <c r="GD1939" s="22"/>
      <c r="GE1939" s="22"/>
      <c r="GF1939" s="22"/>
      <c r="GG1939" s="22"/>
      <c r="GH1939" s="22"/>
      <c r="GI1939" s="22"/>
      <c r="GJ1939" s="22"/>
      <c r="GK1939" s="22"/>
      <c r="GL1939" s="22"/>
      <c r="GM1939" s="22"/>
      <c r="GN1939" s="22"/>
      <c r="GO1939" s="22"/>
      <c r="GP1939" s="22"/>
      <c r="GQ1939" s="22"/>
      <c r="GR1939" s="22"/>
      <c r="GS1939" s="22"/>
      <c r="GT1939" s="22"/>
      <c r="GU1939" s="22"/>
      <c r="GV1939" s="22"/>
      <c r="GW1939" s="22"/>
      <c r="GX1939" s="22"/>
      <c r="GY1939" s="22"/>
      <c r="GZ1939" s="22"/>
      <c r="HA1939" s="22"/>
      <c r="HB1939" s="22"/>
      <c r="HC1939" s="22"/>
      <c r="HD1939" s="22"/>
      <c r="HE1939" s="22"/>
      <c r="HF1939" s="22"/>
      <c r="HG1939" s="22"/>
      <c r="HH1939" s="22"/>
      <c r="HI1939" s="24"/>
      <c r="HJ1939" s="22"/>
      <c r="HK1939" s="22"/>
      <c r="HL1939" s="22"/>
      <c r="HM1939" s="22"/>
      <c r="HN1939" s="22"/>
      <c r="HO1939" s="22"/>
      <c r="HP1939" s="22"/>
      <c r="HQ1939" s="22"/>
      <c r="HR1939" s="22"/>
      <c r="HS1939" s="22"/>
      <c r="HT1939" s="22"/>
      <c r="HU1939" s="22"/>
      <c r="HV1939" s="22"/>
      <c r="HW1939" s="22"/>
      <c r="HX1939" s="22"/>
      <c r="HY1939" s="22"/>
      <c r="HZ1939" s="22"/>
      <c r="IA1939" s="22"/>
      <c r="IB1939" s="22"/>
      <c r="IC1939" s="22"/>
      <c r="ID1939" s="22"/>
      <c r="IE1939" s="22"/>
      <c r="IF1939" s="22"/>
      <c r="IG1939" s="22"/>
      <c r="IH1939" s="22"/>
      <c r="II1939" s="22"/>
      <c r="IJ1939" s="22"/>
      <c r="IK1939" s="22"/>
      <c r="IL1939" s="22"/>
      <c r="IM1939" s="22"/>
      <c r="IN1939" s="22"/>
      <c r="IO1939" s="24"/>
      <c r="IP1939" s="22"/>
      <c r="IQ1939" s="22"/>
      <c r="IR1939" s="22"/>
      <c r="IS1939" s="22"/>
      <c r="IT1939" s="22"/>
      <c r="IU1939" s="22"/>
      <c r="IV1939" s="22"/>
      <c r="IW1939" s="22"/>
      <c r="IX1939" s="22"/>
      <c r="IY1939" s="22"/>
      <c r="IZ1939" s="22"/>
      <c r="JA1939" s="22"/>
      <c r="JB1939" s="22"/>
      <c r="JC1939" s="22"/>
      <c r="JD1939" s="22"/>
      <c r="JE1939" s="22"/>
      <c r="JF1939" s="22"/>
      <c r="JG1939" s="22"/>
      <c r="JH1939" s="22"/>
      <c r="JI1939" s="22"/>
      <c r="JJ1939" s="22"/>
      <c r="JK1939" s="22"/>
      <c r="JL1939" s="22"/>
      <c r="JM1939" s="22"/>
      <c r="JN1939" s="22"/>
      <c r="JO1939" s="22"/>
      <c r="JP1939" s="22"/>
      <c r="JQ1939" s="22"/>
      <c r="JR1939" s="22"/>
      <c r="JS1939" s="22"/>
      <c r="JT1939" s="22"/>
      <c r="JU1939" s="24"/>
      <c r="JV1939" s="22"/>
      <c r="JW1939" s="22"/>
      <c r="JX1939" s="22"/>
      <c r="JY1939" s="22"/>
      <c r="JZ1939" s="22"/>
      <c r="KA1939" s="22"/>
      <c r="KB1939" s="22"/>
      <c r="KC1939" s="22"/>
      <c r="KD1939" s="22"/>
      <c r="KE1939" s="22"/>
      <c r="KF1939" s="22"/>
      <c r="KG1939" s="22"/>
      <c r="KH1939" s="22"/>
      <c r="KI1939" s="22"/>
      <c r="KJ1939" s="22"/>
      <c r="KK1939" s="22"/>
      <c r="KL1939" s="22"/>
      <c r="KM1939" s="22"/>
      <c r="KN1939" s="22"/>
      <c r="KO1939" s="22"/>
      <c r="KP1939" s="22"/>
      <c r="KQ1939" s="22"/>
      <c r="KR1939" s="22"/>
      <c r="KS1939" s="22"/>
      <c r="KT1939" s="22"/>
      <c r="KU1939" s="22"/>
      <c r="KV1939" s="22"/>
      <c r="KW1939" s="22"/>
      <c r="KX1939" s="22"/>
      <c r="KY1939" s="22"/>
      <c r="KZ1939" s="22"/>
      <c r="LA1939" s="24"/>
      <c r="LB1939" s="22"/>
      <c r="LC1939" s="22"/>
      <c r="LD1939" s="22"/>
      <c r="LE1939" s="22"/>
      <c r="LF1939" s="22"/>
      <c r="LG1939" s="22"/>
      <c r="LH1939" s="22"/>
      <c r="LI1939" s="22"/>
      <c r="LJ1939" s="22"/>
      <c r="LK1939" s="22"/>
      <c r="LL1939" s="22"/>
      <c r="LM1939" s="22"/>
      <c r="LN1939" s="22"/>
      <c r="LO1939" s="22"/>
      <c r="LP1939" s="22"/>
      <c r="LQ1939" s="22"/>
      <c r="LR1939" s="22"/>
      <c r="LS1939" s="22"/>
      <c r="LT1939" s="22"/>
      <c r="LU1939" s="22"/>
      <c r="LV1939" s="22"/>
      <c r="LW1939" s="22"/>
      <c r="LX1939" s="22"/>
      <c r="LY1939" s="22"/>
      <c r="LZ1939" s="22"/>
      <c r="MA1939" s="22"/>
      <c r="MB1939" s="22"/>
      <c r="MC1939" s="22"/>
      <c r="MD1939" s="22"/>
      <c r="ME1939" s="22"/>
      <c r="MF1939" s="22"/>
      <c r="MG1939" s="24"/>
      <c r="MH1939" s="22"/>
      <c r="MI1939" s="22"/>
      <c r="MJ1939" s="22"/>
      <c r="MK1939" s="22"/>
      <c r="ML1939" s="22"/>
      <c r="MM1939" s="22"/>
      <c r="MN1939" s="22"/>
      <c r="MO1939" s="22"/>
      <c r="MP1939" s="22"/>
      <c r="MQ1939" s="22"/>
      <c r="MR1939" s="22"/>
      <c r="MS1939" s="22"/>
      <c r="MT1939" s="22"/>
      <c r="MU1939" s="22"/>
      <c r="MV1939" s="22"/>
      <c r="MW1939" s="22"/>
      <c r="MX1939" s="22"/>
      <c r="MY1939" s="22"/>
      <c r="MZ1939" s="22"/>
      <c r="NA1939" s="22"/>
      <c r="NB1939" s="22"/>
      <c r="NC1939" s="22"/>
      <c r="ND1939" s="22"/>
      <c r="NE1939" s="22"/>
      <c r="NF1939" s="22"/>
      <c r="NG1939" s="22"/>
      <c r="NH1939" s="22"/>
      <c r="NI1939" s="22"/>
      <c r="NJ1939" s="22"/>
      <c r="NK1939" s="22"/>
      <c r="NL1939" s="22"/>
      <c r="NM1939" s="24"/>
      <c r="NN1939" s="22"/>
      <c r="NO1939" s="22"/>
      <c r="NP1939" s="22"/>
      <c r="NQ1939" s="22"/>
      <c r="NR1939" s="22"/>
      <c r="NS1939" s="22"/>
      <c r="NT1939" s="22"/>
      <c r="NU1939" s="22"/>
      <c r="NV1939" s="22"/>
      <c r="NW1939" s="22"/>
      <c r="NX1939" s="22"/>
      <c r="NY1939" s="22"/>
      <c r="NZ1939" s="22"/>
      <c r="OA1939" s="22"/>
      <c r="OB1939" s="22"/>
      <c r="OC1939" s="22"/>
      <c r="OD1939" s="22"/>
      <c r="OE1939" s="22"/>
      <c r="OF1939" s="22"/>
      <c r="OG1939" s="22"/>
      <c r="OH1939" s="22"/>
      <c r="OI1939" s="22"/>
      <c r="OJ1939" s="22"/>
      <c r="OK1939" s="22"/>
      <c r="OL1939" s="22"/>
      <c r="OM1939" s="22"/>
      <c r="ON1939" s="22"/>
      <c r="OO1939" s="22"/>
      <c r="OP1939" s="22"/>
      <c r="OQ1939" s="22"/>
      <c r="OR1939" s="22"/>
    </row>
    <row r="1940" spans="1:408" ht="15" thickBot="1">
      <c r="A1940" s="1" t="str">
        <f t="shared" si="56"/>
        <v>-208</v>
      </c>
      <c r="B1940" s="12" t="str">
        <f t="shared" si="52"/>
        <v/>
      </c>
      <c r="C1940" s="13"/>
      <c r="D1940" s="14"/>
      <c r="E1940" s="15"/>
      <c r="F1940" s="15"/>
      <c r="G1940" s="15">
        <f t="shared" si="51"/>
        <v>0</v>
      </c>
      <c r="H1940" s="16"/>
      <c r="I1940" s="14"/>
      <c r="J1940" s="17"/>
      <c r="K1940" s="79"/>
      <c r="L1940" s="18"/>
      <c r="M1940" s="18"/>
      <c r="N1940" s="16" t="e">
        <f t="shared" ca="1" si="55"/>
        <v>#NAME?</v>
      </c>
      <c r="O1940" s="19"/>
      <c r="P1940" s="19"/>
      <c r="Q1940" s="20"/>
      <c r="R1940" s="21" t="e">
        <f t="array" ref="R1940">VLOOKUP(C1940,DB!A:D,2,FALSE)</f>
        <v>#N/A</v>
      </c>
      <c r="S1940" s="21" t="e">
        <f t="array" ref="S1940">VLOOKUP(C1940,DB!A:D,3,FALSE)</f>
        <v>#N/A</v>
      </c>
      <c r="T1940" s="22" t="s">
        <v>19</v>
      </c>
      <c r="U1940" s="1" t="str">
        <f t="shared" si="53"/>
        <v/>
      </c>
      <c r="V1940" s="23" t="e">
        <f t="shared" ca="1" si="54"/>
        <v>#NAME?</v>
      </c>
      <c r="X1940" s="24" t="e">
        <f>VLOOKUP(CONCATENATE(C1940,D1940),'Honor 2025'!A:D,4,FALSE)</f>
        <v>#N/A</v>
      </c>
      <c r="Y1940" s="24"/>
      <c r="Z1940" s="22"/>
      <c r="AA1940" s="22"/>
      <c r="AB1940" s="22"/>
      <c r="AC1940" s="22"/>
      <c r="AD1940" s="22"/>
      <c r="AE1940" s="22"/>
      <c r="AF1940" s="22"/>
      <c r="AG1940" s="22"/>
      <c r="AH1940" s="22"/>
      <c r="AI1940" s="22"/>
      <c r="AJ1940" s="22"/>
      <c r="AK1940" s="22"/>
      <c r="AL1940" s="22"/>
      <c r="AM1940" s="22"/>
      <c r="AN1940" s="22"/>
      <c r="AO1940" s="22"/>
      <c r="AP1940" s="22"/>
      <c r="AQ1940" s="22"/>
      <c r="AR1940" s="22"/>
      <c r="AS1940" s="22"/>
      <c r="AT1940" s="22"/>
      <c r="AU1940" s="22"/>
      <c r="AV1940" s="22"/>
      <c r="AW1940" s="22"/>
      <c r="AX1940" s="22"/>
      <c r="AY1940" s="22"/>
      <c r="AZ1940" s="22"/>
      <c r="BA1940" s="22"/>
      <c r="BB1940" s="22"/>
      <c r="BC1940" s="22"/>
      <c r="BD1940" s="22"/>
      <c r="BE1940" s="24"/>
      <c r="BF1940" s="22"/>
      <c r="BG1940" s="22"/>
      <c r="BH1940" s="22"/>
      <c r="BI1940" s="22"/>
      <c r="BJ1940" s="22"/>
      <c r="BK1940" s="22"/>
      <c r="BL1940" s="22"/>
      <c r="BM1940" s="22"/>
      <c r="BN1940" s="22"/>
      <c r="BO1940" s="22"/>
      <c r="BP1940" s="22"/>
      <c r="BQ1940" s="22"/>
      <c r="BR1940" s="22"/>
      <c r="BS1940" s="22"/>
      <c r="BT1940" s="22"/>
      <c r="BU1940" s="22"/>
      <c r="BV1940" s="22"/>
      <c r="BW1940" s="22"/>
      <c r="BX1940" s="22"/>
      <c r="BY1940" s="22"/>
      <c r="BZ1940" s="22"/>
      <c r="CA1940" s="22"/>
      <c r="CB1940" s="22"/>
      <c r="CC1940" s="22"/>
      <c r="CD1940" s="22"/>
      <c r="CE1940" s="22"/>
      <c r="CF1940" s="22"/>
      <c r="CG1940" s="22"/>
      <c r="CH1940" s="22"/>
      <c r="CI1940" s="22"/>
      <c r="CJ1940" s="22"/>
      <c r="CK1940" s="24"/>
      <c r="CL1940" s="22"/>
      <c r="CM1940" s="22"/>
      <c r="CN1940" s="22"/>
      <c r="CO1940" s="22"/>
      <c r="CP1940" s="22"/>
      <c r="CQ1940" s="22"/>
      <c r="CR1940" s="22"/>
      <c r="CS1940" s="22"/>
      <c r="CT1940" s="22"/>
      <c r="CU1940" s="22"/>
      <c r="CV1940" s="22"/>
      <c r="CW1940" s="22"/>
      <c r="CX1940" s="22"/>
      <c r="CY1940" s="22"/>
      <c r="CZ1940" s="22"/>
      <c r="DA1940" s="22"/>
      <c r="DB1940" s="22"/>
      <c r="DC1940" s="22"/>
      <c r="DD1940" s="22"/>
      <c r="DE1940" s="22"/>
      <c r="DF1940" s="22"/>
      <c r="DG1940" s="22"/>
      <c r="DH1940" s="22"/>
      <c r="DI1940" s="22"/>
      <c r="DJ1940" s="22"/>
      <c r="DK1940" s="22"/>
      <c r="DL1940" s="22"/>
      <c r="DM1940" s="22"/>
      <c r="DN1940" s="22"/>
      <c r="DO1940" s="22"/>
      <c r="DP1940" s="22"/>
      <c r="DQ1940" s="24"/>
      <c r="DR1940" s="22"/>
      <c r="DS1940" s="22"/>
      <c r="DT1940" s="22"/>
      <c r="DU1940" s="22"/>
      <c r="DV1940" s="22"/>
      <c r="DW1940" s="22"/>
      <c r="DX1940" s="22"/>
      <c r="DY1940" s="22"/>
      <c r="DZ1940" s="22"/>
      <c r="EA1940" s="22"/>
      <c r="EB1940" s="22"/>
      <c r="EC1940" s="22"/>
      <c r="ED1940" s="22"/>
      <c r="EE1940" s="22"/>
      <c r="EF1940" s="22"/>
      <c r="EG1940" s="22"/>
      <c r="EH1940" s="22"/>
      <c r="EI1940" s="22"/>
      <c r="EJ1940" s="22"/>
      <c r="EK1940" s="22"/>
      <c r="EL1940" s="22"/>
      <c r="EM1940" s="22"/>
      <c r="EN1940" s="22"/>
      <c r="EO1940" s="22"/>
      <c r="EP1940" s="22"/>
      <c r="EQ1940" s="22"/>
      <c r="ER1940" s="22"/>
      <c r="ES1940" s="22"/>
      <c r="ET1940" s="22"/>
      <c r="EU1940" s="22"/>
      <c r="EV1940" s="22"/>
      <c r="EW1940" s="24"/>
      <c r="EX1940" s="22"/>
      <c r="EY1940" s="22"/>
      <c r="EZ1940" s="22"/>
      <c r="FA1940" s="22"/>
      <c r="FB1940" s="22"/>
      <c r="FC1940" s="22"/>
      <c r="FD1940" s="22"/>
      <c r="FE1940" s="22"/>
      <c r="FF1940" s="22"/>
      <c r="FG1940" s="22"/>
      <c r="FH1940" s="22"/>
      <c r="FI1940" s="22"/>
      <c r="FJ1940" s="22"/>
      <c r="FK1940" s="22"/>
      <c r="FL1940" s="22"/>
      <c r="FM1940" s="22"/>
      <c r="FN1940" s="22"/>
      <c r="FO1940" s="22"/>
      <c r="FP1940" s="22"/>
      <c r="FQ1940" s="22"/>
      <c r="FR1940" s="22"/>
      <c r="FS1940" s="22"/>
      <c r="FT1940" s="22"/>
      <c r="FU1940" s="22"/>
      <c r="FV1940" s="22"/>
      <c r="FW1940" s="22"/>
      <c r="FX1940" s="22"/>
      <c r="FY1940" s="22"/>
      <c r="FZ1940" s="22"/>
      <c r="GA1940" s="22"/>
      <c r="GB1940" s="22"/>
      <c r="GC1940" s="24"/>
      <c r="GD1940" s="22"/>
      <c r="GE1940" s="22"/>
      <c r="GF1940" s="22"/>
      <c r="GG1940" s="22"/>
      <c r="GH1940" s="22"/>
      <c r="GI1940" s="22"/>
      <c r="GJ1940" s="22"/>
      <c r="GK1940" s="22"/>
      <c r="GL1940" s="22"/>
      <c r="GM1940" s="22"/>
      <c r="GN1940" s="22"/>
      <c r="GO1940" s="22"/>
      <c r="GP1940" s="22"/>
      <c r="GQ1940" s="22"/>
      <c r="GR1940" s="22"/>
      <c r="GS1940" s="22"/>
      <c r="GT1940" s="22"/>
      <c r="GU1940" s="22"/>
      <c r="GV1940" s="22"/>
      <c r="GW1940" s="22"/>
      <c r="GX1940" s="22"/>
      <c r="GY1940" s="22"/>
      <c r="GZ1940" s="22"/>
      <c r="HA1940" s="22"/>
      <c r="HB1940" s="22"/>
      <c r="HC1940" s="22"/>
      <c r="HD1940" s="22"/>
      <c r="HE1940" s="22"/>
      <c r="HF1940" s="22"/>
      <c r="HG1940" s="22"/>
      <c r="HH1940" s="22"/>
      <c r="HI1940" s="24"/>
      <c r="HJ1940" s="22"/>
      <c r="HK1940" s="22"/>
      <c r="HL1940" s="22"/>
      <c r="HM1940" s="22"/>
      <c r="HN1940" s="22"/>
      <c r="HO1940" s="22"/>
      <c r="HP1940" s="22"/>
      <c r="HQ1940" s="22"/>
      <c r="HR1940" s="22"/>
      <c r="HS1940" s="22"/>
      <c r="HT1940" s="22"/>
      <c r="HU1940" s="22"/>
      <c r="HV1940" s="22"/>
      <c r="HW1940" s="22"/>
      <c r="HX1940" s="22"/>
      <c r="HY1940" s="22"/>
      <c r="HZ1940" s="22"/>
      <c r="IA1940" s="22"/>
      <c r="IB1940" s="22"/>
      <c r="IC1940" s="22"/>
      <c r="ID1940" s="22"/>
      <c r="IE1940" s="22"/>
      <c r="IF1940" s="22"/>
      <c r="IG1940" s="22"/>
      <c r="IH1940" s="22"/>
      <c r="II1940" s="22"/>
      <c r="IJ1940" s="22"/>
      <c r="IK1940" s="22"/>
      <c r="IL1940" s="22"/>
      <c r="IM1940" s="22"/>
      <c r="IN1940" s="22"/>
      <c r="IO1940" s="24"/>
      <c r="IP1940" s="22"/>
      <c r="IQ1940" s="22"/>
      <c r="IR1940" s="22"/>
      <c r="IS1940" s="22"/>
      <c r="IT1940" s="22"/>
      <c r="IU1940" s="22"/>
      <c r="IV1940" s="22"/>
      <c r="IW1940" s="22"/>
      <c r="IX1940" s="22"/>
      <c r="IY1940" s="22"/>
      <c r="IZ1940" s="22"/>
      <c r="JA1940" s="22"/>
      <c r="JB1940" s="22"/>
      <c r="JC1940" s="22"/>
      <c r="JD1940" s="22"/>
      <c r="JE1940" s="22"/>
      <c r="JF1940" s="22"/>
      <c r="JG1940" s="22"/>
      <c r="JH1940" s="22"/>
      <c r="JI1940" s="22"/>
      <c r="JJ1940" s="22"/>
      <c r="JK1940" s="22"/>
      <c r="JL1940" s="22"/>
      <c r="JM1940" s="22"/>
      <c r="JN1940" s="22"/>
      <c r="JO1940" s="22"/>
      <c r="JP1940" s="22"/>
      <c r="JQ1940" s="22"/>
      <c r="JR1940" s="22"/>
      <c r="JS1940" s="22"/>
      <c r="JT1940" s="22"/>
      <c r="JU1940" s="24"/>
      <c r="JV1940" s="22"/>
      <c r="JW1940" s="22"/>
      <c r="JX1940" s="22"/>
      <c r="JY1940" s="22"/>
      <c r="JZ1940" s="22"/>
      <c r="KA1940" s="22"/>
      <c r="KB1940" s="22"/>
      <c r="KC1940" s="22"/>
      <c r="KD1940" s="22"/>
      <c r="KE1940" s="22"/>
      <c r="KF1940" s="22"/>
      <c r="KG1940" s="22"/>
      <c r="KH1940" s="22"/>
      <c r="KI1940" s="22"/>
      <c r="KJ1940" s="22"/>
      <c r="KK1940" s="22"/>
      <c r="KL1940" s="22"/>
      <c r="KM1940" s="22"/>
      <c r="KN1940" s="22"/>
      <c r="KO1940" s="22"/>
      <c r="KP1940" s="22"/>
      <c r="KQ1940" s="22"/>
      <c r="KR1940" s="22"/>
      <c r="KS1940" s="22"/>
      <c r="KT1940" s="22"/>
      <c r="KU1940" s="22"/>
      <c r="KV1940" s="22"/>
      <c r="KW1940" s="22"/>
      <c r="KX1940" s="22"/>
      <c r="KY1940" s="22"/>
      <c r="KZ1940" s="22"/>
      <c r="LA1940" s="24"/>
      <c r="LB1940" s="22"/>
      <c r="LC1940" s="22"/>
      <c r="LD1940" s="22"/>
      <c r="LE1940" s="22"/>
      <c r="LF1940" s="22"/>
      <c r="LG1940" s="22"/>
      <c r="LH1940" s="22"/>
      <c r="LI1940" s="22"/>
      <c r="LJ1940" s="22"/>
      <c r="LK1940" s="22"/>
      <c r="LL1940" s="22"/>
      <c r="LM1940" s="22"/>
      <c r="LN1940" s="22"/>
      <c r="LO1940" s="22"/>
      <c r="LP1940" s="22"/>
      <c r="LQ1940" s="22"/>
      <c r="LR1940" s="22"/>
      <c r="LS1940" s="22"/>
      <c r="LT1940" s="22"/>
      <c r="LU1940" s="22"/>
      <c r="LV1940" s="22"/>
      <c r="LW1940" s="22"/>
      <c r="LX1940" s="22"/>
      <c r="LY1940" s="22"/>
      <c r="LZ1940" s="22"/>
      <c r="MA1940" s="22"/>
      <c r="MB1940" s="22"/>
      <c r="MC1940" s="22"/>
      <c r="MD1940" s="22"/>
      <c r="ME1940" s="22"/>
      <c r="MF1940" s="22"/>
      <c r="MG1940" s="24"/>
      <c r="MH1940" s="22"/>
      <c r="MI1940" s="22"/>
      <c r="MJ1940" s="22"/>
      <c r="MK1940" s="22"/>
      <c r="ML1940" s="22"/>
      <c r="MM1940" s="22"/>
      <c r="MN1940" s="22"/>
      <c r="MO1940" s="22"/>
      <c r="MP1940" s="22"/>
      <c r="MQ1940" s="22"/>
      <c r="MR1940" s="22"/>
      <c r="MS1940" s="22"/>
      <c r="MT1940" s="22"/>
      <c r="MU1940" s="22"/>
      <c r="MV1940" s="22"/>
      <c r="MW1940" s="22"/>
      <c r="MX1940" s="22"/>
      <c r="MY1940" s="22"/>
      <c r="MZ1940" s="22"/>
      <c r="NA1940" s="22"/>
      <c r="NB1940" s="22"/>
      <c r="NC1940" s="22"/>
      <c r="ND1940" s="22"/>
      <c r="NE1940" s="22"/>
      <c r="NF1940" s="22"/>
      <c r="NG1940" s="22"/>
      <c r="NH1940" s="22"/>
      <c r="NI1940" s="22"/>
      <c r="NJ1940" s="22"/>
      <c r="NK1940" s="22"/>
      <c r="NL1940" s="22"/>
      <c r="NM1940" s="24"/>
      <c r="NN1940" s="22"/>
      <c r="NO1940" s="22"/>
      <c r="NP1940" s="22"/>
      <c r="NQ1940" s="22"/>
      <c r="NR1940" s="22"/>
      <c r="NS1940" s="22"/>
      <c r="NT1940" s="22"/>
      <c r="NU1940" s="22"/>
      <c r="NV1940" s="22"/>
      <c r="NW1940" s="22"/>
      <c r="NX1940" s="22"/>
      <c r="NY1940" s="22"/>
      <c r="NZ1940" s="22"/>
      <c r="OA1940" s="22"/>
      <c r="OB1940" s="22"/>
      <c r="OC1940" s="22"/>
      <c r="OD1940" s="22"/>
      <c r="OE1940" s="22"/>
      <c r="OF1940" s="22"/>
      <c r="OG1940" s="22"/>
      <c r="OH1940" s="22"/>
      <c r="OI1940" s="22"/>
      <c r="OJ1940" s="22"/>
      <c r="OK1940" s="22"/>
      <c r="OL1940" s="22"/>
      <c r="OM1940" s="22"/>
      <c r="ON1940" s="22"/>
      <c r="OO1940" s="22"/>
      <c r="OP1940" s="22"/>
      <c r="OQ1940" s="22"/>
      <c r="OR1940" s="22"/>
    </row>
    <row r="1941" spans="1:408" ht="15" thickBot="1">
      <c r="A1941" s="1" t="str">
        <f t="shared" si="56"/>
        <v>-209</v>
      </c>
      <c r="B1941" s="12" t="str">
        <f t="shared" si="52"/>
        <v/>
      </c>
      <c r="C1941" s="13"/>
      <c r="D1941" s="14"/>
      <c r="E1941" s="15"/>
      <c r="F1941" s="15"/>
      <c r="G1941" s="15">
        <f t="shared" si="51"/>
        <v>0</v>
      </c>
      <c r="H1941" s="16"/>
      <c r="I1941" s="14"/>
      <c r="J1941" s="17"/>
      <c r="K1941" s="78"/>
      <c r="L1941" s="18"/>
      <c r="M1941" s="18"/>
      <c r="N1941" s="16" t="e">
        <f t="shared" ca="1" si="55"/>
        <v>#NAME?</v>
      </c>
      <c r="O1941" s="19"/>
      <c r="P1941" s="19"/>
      <c r="Q1941" s="20"/>
      <c r="R1941" s="21" t="e">
        <f t="array" ref="R1941">VLOOKUP(C1941,DB!A:D,2,FALSE)</f>
        <v>#N/A</v>
      </c>
      <c r="S1941" s="21" t="e">
        <f t="array" ref="S1941">VLOOKUP(C1941,DB!A:D,3,FALSE)</f>
        <v>#N/A</v>
      </c>
      <c r="T1941" s="22" t="s">
        <v>19</v>
      </c>
      <c r="U1941" s="1" t="str">
        <f t="shared" si="53"/>
        <v/>
      </c>
      <c r="V1941" s="23" t="e">
        <f t="shared" ca="1" si="54"/>
        <v>#NAME?</v>
      </c>
      <c r="X1941" s="24" t="e">
        <f>VLOOKUP(CONCATENATE(C1941,D1941),'Honor 2025'!A:D,4,FALSE)</f>
        <v>#N/A</v>
      </c>
      <c r="Y1941" s="24"/>
      <c r="Z1941" s="22"/>
      <c r="AA1941" s="22"/>
      <c r="AB1941" s="22"/>
      <c r="AC1941" s="22"/>
      <c r="AD1941" s="22"/>
      <c r="AE1941" s="22"/>
      <c r="AF1941" s="22"/>
      <c r="AG1941" s="22"/>
      <c r="AH1941" s="22"/>
      <c r="AI1941" s="22"/>
      <c r="AJ1941" s="22"/>
      <c r="AK1941" s="22"/>
      <c r="AL1941" s="22"/>
      <c r="AM1941" s="22"/>
      <c r="AN1941" s="22"/>
      <c r="AO1941" s="22"/>
      <c r="AP1941" s="22"/>
      <c r="AQ1941" s="22"/>
      <c r="AR1941" s="22"/>
      <c r="AS1941" s="22"/>
      <c r="AT1941" s="22"/>
      <c r="AU1941" s="22"/>
      <c r="AV1941" s="22"/>
      <c r="AW1941" s="22"/>
      <c r="AX1941" s="22"/>
      <c r="AY1941" s="22"/>
      <c r="AZ1941" s="22"/>
      <c r="BA1941" s="22"/>
      <c r="BB1941" s="22"/>
      <c r="BC1941" s="22"/>
      <c r="BD1941" s="22"/>
      <c r="BE1941" s="24"/>
      <c r="BF1941" s="22"/>
      <c r="BG1941" s="22"/>
      <c r="BH1941" s="22"/>
      <c r="BI1941" s="22"/>
      <c r="BJ1941" s="22"/>
      <c r="BK1941" s="22"/>
      <c r="BL1941" s="22"/>
      <c r="BM1941" s="22"/>
      <c r="BN1941" s="22"/>
      <c r="BO1941" s="22"/>
      <c r="BP1941" s="22"/>
      <c r="BQ1941" s="22"/>
      <c r="BR1941" s="22"/>
      <c r="BS1941" s="22"/>
      <c r="BT1941" s="22"/>
      <c r="BU1941" s="22"/>
      <c r="BV1941" s="22"/>
      <c r="BW1941" s="22"/>
      <c r="BX1941" s="22"/>
      <c r="BY1941" s="22"/>
      <c r="BZ1941" s="22"/>
      <c r="CA1941" s="22"/>
      <c r="CB1941" s="22"/>
      <c r="CC1941" s="22"/>
      <c r="CD1941" s="22"/>
      <c r="CE1941" s="22"/>
      <c r="CF1941" s="22"/>
      <c r="CG1941" s="22"/>
      <c r="CH1941" s="22"/>
      <c r="CI1941" s="22"/>
      <c r="CJ1941" s="22"/>
      <c r="CK1941" s="24"/>
      <c r="CL1941" s="22"/>
      <c r="CM1941" s="22"/>
      <c r="CN1941" s="22"/>
      <c r="CO1941" s="22"/>
      <c r="CP1941" s="22"/>
      <c r="CQ1941" s="22"/>
      <c r="CR1941" s="22"/>
      <c r="CS1941" s="22"/>
      <c r="CT1941" s="22"/>
      <c r="CU1941" s="22"/>
      <c r="CV1941" s="22"/>
      <c r="CW1941" s="22"/>
      <c r="CX1941" s="22"/>
      <c r="CY1941" s="22"/>
      <c r="CZ1941" s="22"/>
      <c r="DA1941" s="22"/>
      <c r="DB1941" s="22"/>
      <c r="DC1941" s="22"/>
      <c r="DD1941" s="22"/>
      <c r="DE1941" s="22"/>
      <c r="DF1941" s="22"/>
      <c r="DG1941" s="22"/>
      <c r="DH1941" s="22"/>
      <c r="DI1941" s="22"/>
      <c r="DJ1941" s="22"/>
      <c r="DK1941" s="22"/>
      <c r="DL1941" s="22"/>
      <c r="DM1941" s="22"/>
      <c r="DN1941" s="22"/>
      <c r="DO1941" s="22"/>
      <c r="DP1941" s="22"/>
      <c r="DQ1941" s="24"/>
      <c r="DR1941" s="22"/>
      <c r="DS1941" s="22"/>
      <c r="DT1941" s="22"/>
      <c r="DU1941" s="22"/>
      <c r="DV1941" s="22"/>
      <c r="DW1941" s="22"/>
      <c r="DX1941" s="22"/>
      <c r="DY1941" s="22"/>
      <c r="DZ1941" s="22"/>
      <c r="EA1941" s="22"/>
      <c r="EB1941" s="22"/>
      <c r="EC1941" s="22"/>
      <c r="ED1941" s="22"/>
      <c r="EE1941" s="22"/>
      <c r="EF1941" s="22"/>
      <c r="EG1941" s="22"/>
      <c r="EH1941" s="22"/>
      <c r="EI1941" s="22"/>
      <c r="EJ1941" s="22"/>
      <c r="EK1941" s="22"/>
      <c r="EL1941" s="22"/>
      <c r="EM1941" s="22"/>
      <c r="EN1941" s="22"/>
      <c r="EO1941" s="22"/>
      <c r="EP1941" s="22"/>
      <c r="EQ1941" s="22"/>
      <c r="ER1941" s="22"/>
      <c r="ES1941" s="22"/>
      <c r="ET1941" s="22"/>
      <c r="EU1941" s="22"/>
      <c r="EV1941" s="22"/>
      <c r="EW1941" s="24"/>
      <c r="EX1941" s="22"/>
      <c r="EY1941" s="22"/>
      <c r="EZ1941" s="22"/>
      <c r="FA1941" s="22"/>
      <c r="FB1941" s="22"/>
      <c r="FC1941" s="22"/>
      <c r="FD1941" s="22"/>
      <c r="FE1941" s="22"/>
      <c r="FF1941" s="22"/>
      <c r="FG1941" s="22"/>
      <c r="FH1941" s="22"/>
      <c r="FI1941" s="22"/>
      <c r="FJ1941" s="22"/>
      <c r="FK1941" s="22"/>
      <c r="FL1941" s="22"/>
      <c r="FM1941" s="22"/>
      <c r="FN1941" s="22"/>
      <c r="FO1941" s="22"/>
      <c r="FP1941" s="22"/>
      <c r="FQ1941" s="22"/>
      <c r="FR1941" s="22"/>
      <c r="FS1941" s="22"/>
      <c r="FT1941" s="22"/>
      <c r="FU1941" s="22"/>
      <c r="FV1941" s="22"/>
      <c r="FW1941" s="22"/>
      <c r="FX1941" s="22"/>
      <c r="FY1941" s="22"/>
      <c r="FZ1941" s="22"/>
      <c r="GA1941" s="22"/>
      <c r="GB1941" s="22"/>
      <c r="GC1941" s="24"/>
      <c r="GD1941" s="22"/>
      <c r="GE1941" s="22"/>
      <c r="GF1941" s="22"/>
      <c r="GG1941" s="22"/>
      <c r="GH1941" s="22"/>
      <c r="GI1941" s="22"/>
      <c r="GJ1941" s="22"/>
      <c r="GK1941" s="22"/>
      <c r="GL1941" s="22"/>
      <c r="GM1941" s="22"/>
      <c r="GN1941" s="22"/>
      <c r="GO1941" s="22"/>
      <c r="GP1941" s="22"/>
      <c r="GQ1941" s="22"/>
      <c r="GR1941" s="22"/>
      <c r="GS1941" s="22"/>
      <c r="GT1941" s="22"/>
      <c r="GU1941" s="22"/>
      <c r="GV1941" s="22"/>
      <c r="GW1941" s="22"/>
      <c r="GX1941" s="22"/>
      <c r="GY1941" s="22"/>
      <c r="GZ1941" s="22"/>
      <c r="HA1941" s="22"/>
      <c r="HB1941" s="22"/>
      <c r="HC1941" s="22"/>
      <c r="HD1941" s="22"/>
      <c r="HE1941" s="22"/>
      <c r="HF1941" s="22"/>
      <c r="HG1941" s="22"/>
      <c r="HH1941" s="22"/>
      <c r="HI1941" s="24"/>
      <c r="HJ1941" s="22"/>
      <c r="HK1941" s="22"/>
      <c r="HL1941" s="22"/>
      <c r="HM1941" s="22"/>
      <c r="HN1941" s="22"/>
      <c r="HO1941" s="22"/>
      <c r="HP1941" s="22"/>
      <c r="HQ1941" s="22"/>
      <c r="HR1941" s="22"/>
      <c r="HS1941" s="22"/>
      <c r="HT1941" s="22"/>
      <c r="HU1941" s="22"/>
      <c r="HV1941" s="22"/>
      <c r="HW1941" s="22"/>
      <c r="HX1941" s="22"/>
      <c r="HY1941" s="22"/>
      <c r="HZ1941" s="22"/>
      <c r="IA1941" s="22"/>
      <c r="IB1941" s="22"/>
      <c r="IC1941" s="22"/>
      <c r="ID1941" s="22"/>
      <c r="IE1941" s="22"/>
      <c r="IF1941" s="22"/>
      <c r="IG1941" s="22"/>
      <c r="IH1941" s="22"/>
      <c r="II1941" s="22"/>
      <c r="IJ1941" s="22"/>
      <c r="IK1941" s="22"/>
      <c r="IL1941" s="22"/>
      <c r="IM1941" s="22"/>
      <c r="IN1941" s="22"/>
      <c r="IO1941" s="24"/>
      <c r="IP1941" s="22"/>
      <c r="IQ1941" s="22"/>
      <c r="IR1941" s="22"/>
      <c r="IS1941" s="22"/>
      <c r="IT1941" s="22"/>
      <c r="IU1941" s="22"/>
      <c r="IV1941" s="22"/>
      <c r="IW1941" s="22"/>
      <c r="IX1941" s="22"/>
      <c r="IY1941" s="22"/>
      <c r="IZ1941" s="22"/>
      <c r="JA1941" s="22"/>
      <c r="JB1941" s="22"/>
      <c r="JC1941" s="22"/>
      <c r="JD1941" s="22"/>
      <c r="JE1941" s="22"/>
      <c r="JF1941" s="22"/>
      <c r="JG1941" s="22"/>
      <c r="JH1941" s="22"/>
      <c r="JI1941" s="22"/>
      <c r="JJ1941" s="22"/>
      <c r="JK1941" s="22"/>
      <c r="JL1941" s="22"/>
      <c r="JM1941" s="22"/>
      <c r="JN1941" s="22"/>
      <c r="JO1941" s="22"/>
      <c r="JP1941" s="22"/>
      <c r="JQ1941" s="22"/>
      <c r="JR1941" s="22"/>
      <c r="JS1941" s="22"/>
      <c r="JT1941" s="22"/>
      <c r="JU1941" s="24"/>
      <c r="JV1941" s="22"/>
      <c r="JW1941" s="22"/>
      <c r="JX1941" s="22"/>
      <c r="JY1941" s="22"/>
      <c r="JZ1941" s="22"/>
      <c r="KA1941" s="22"/>
      <c r="KB1941" s="22"/>
      <c r="KC1941" s="22"/>
      <c r="KD1941" s="22"/>
      <c r="KE1941" s="22"/>
      <c r="KF1941" s="22"/>
      <c r="KG1941" s="22"/>
      <c r="KH1941" s="22"/>
      <c r="KI1941" s="22"/>
      <c r="KJ1941" s="22"/>
      <c r="KK1941" s="22"/>
      <c r="KL1941" s="22"/>
      <c r="KM1941" s="22"/>
      <c r="KN1941" s="22"/>
      <c r="KO1941" s="22"/>
      <c r="KP1941" s="22"/>
      <c r="KQ1941" s="22"/>
      <c r="KR1941" s="22"/>
      <c r="KS1941" s="22"/>
      <c r="KT1941" s="22"/>
      <c r="KU1941" s="22"/>
      <c r="KV1941" s="22"/>
      <c r="KW1941" s="22"/>
      <c r="KX1941" s="22"/>
      <c r="KY1941" s="22"/>
      <c r="KZ1941" s="22"/>
      <c r="LA1941" s="24"/>
      <c r="LB1941" s="22"/>
      <c r="LC1941" s="22"/>
      <c r="LD1941" s="22"/>
      <c r="LE1941" s="22"/>
      <c r="LF1941" s="22"/>
      <c r="LG1941" s="22"/>
      <c r="LH1941" s="22"/>
      <c r="LI1941" s="22"/>
      <c r="LJ1941" s="22"/>
      <c r="LK1941" s="22"/>
      <c r="LL1941" s="22"/>
      <c r="LM1941" s="22"/>
      <c r="LN1941" s="22"/>
      <c r="LO1941" s="22"/>
      <c r="LP1941" s="22"/>
      <c r="LQ1941" s="22"/>
      <c r="LR1941" s="22"/>
      <c r="LS1941" s="22"/>
      <c r="LT1941" s="22"/>
      <c r="LU1941" s="22"/>
      <c r="LV1941" s="22"/>
      <c r="LW1941" s="22"/>
      <c r="LX1941" s="22"/>
      <c r="LY1941" s="22"/>
      <c r="LZ1941" s="22"/>
      <c r="MA1941" s="22"/>
      <c r="MB1941" s="22"/>
      <c r="MC1941" s="22"/>
      <c r="MD1941" s="22"/>
      <c r="ME1941" s="22"/>
      <c r="MF1941" s="22"/>
      <c r="MG1941" s="24"/>
      <c r="MH1941" s="22"/>
      <c r="MI1941" s="22"/>
      <c r="MJ1941" s="22"/>
      <c r="MK1941" s="22"/>
      <c r="ML1941" s="22"/>
      <c r="MM1941" s="22"/>
      <c r="MN1941" s="22"/>
      <c r="MO1941" s="22"/>
      <c r="MP1941" s="22"/>
      <c r="MQ1941" s="22"/>
      <c r="MR1941" s="22"/>
      <c r="MS1941" s="22"/>
      <c r="MT1941" s="22"/>
      <c r="MU1941" s="22"/>
      <c r="MV1941" s="22"/>
      <c r="MW1941" s="22"/>
      <c r="MX1941" s="22"/>
      <c r="MY1941" s="22"/>
      <c r="MZ1941" s="22"/>
      <c r="NA1941" s="22"/>
      <c r="NB1941" s="22"/>
      <c r="NC1941" s="22"/>
      <c r="ND1941" s="22"/>
      <c r="NE1941" s="22"/>
      <c r="NF1941" s="22"/>
      <c r="NG1941" s="22"/>
      <c r="NH1941" s="22"/>
      <c r="NI1941" s="22"/>
      <c r="NJ1941" s="22"/>
      <c r="NK1941" s="22"/>
      <c r="NL1941" s="22"/>
      <c r="NM1941" s="24"/>
      <c r="NN1941" s="22"/>
      <c r="NO1941" s="22"/>
      <c r="NP1941" s="22"/>
      <c r="NQ1941" s="22"/>
      <c r="NR1941" s="22"/>
      <c r="NS1941" s="22"/>
      <c r="NT1941" s="22"/>
      <c r="NU1941" s="22"/>
      <c r="NV1941" s="22"/>
      <c r="NW1941" s="22"/>
      <c r="NX1941" s="22"/>
      <c r="NY1941" s="22"/>
      <c r="NZ1941" s="22"/>
      <c r="OA1941" s="22"/>
      <c r="OB1941" s="22"/>
      <c r="OC1941" s="22"/>
      <c r="OD1941" s="22"/>
      <c r="OE1941" s="22"/>
      <c r="OF1941" s="22"/>
      <c r="OG1941" s="22"/>
      <c r="OH1941" s="22"/>
      <c r="OI1941" s="22"/>
      <c r="OJ1941" s="22"/>
      <c r="OK1941" s="22"/>
      <c r="OL1941" s="22"/>
      <c r="OM1941" s="22"/>
      <c r="ON1941" s="22"/>
      <c r="OO1941" s="22"/>
      <c r="OP1941" s="22"/>
      <c r="OQ1941" s="22"/>
      <c r="OR1941" s="22"/>
    </row>
    <row r="1942" spans="1:408" ht="15" thickBot="1">
      <c r="A1942" s="1" t="str">
        <f t="shared" si="56"/>
        <v>-210</v>
      </c>
      <c r="B1942" s="12" t="str">
        <f t="shared" si="52"/>
        <v/>
      </c>
      <c r="C1942" s="13"/>
      <c r="D1942" s="14"/>
      <c r="E1942" s="15"/>
      <c r="F1942" s="15"/>
      <c r="G1942" s="15">
        <f t="shared" si="51"/>
        <v>0</v>
      </c>
      <c r="H1942" s="16"/>
      <c r="I1942" s="14"/>
      <c r="J1942" s="17"/>
      <c r="K1942" s="79"/>
      <c r="L1942" s="18"/>
      <c r="M1942" s="18"/>
      <c r="N1942" s="16" t="e">
        <f t="shared" ca="1" si="55"/>
        <v>#NAME?</v>
      </c>
      <c r="O1942" s="19"/>
      <c r="P1942" s="19"/>
      <c r="Q1942" s="20"/>
      <c r="R1942" s="21" t="e">
        <f t="array" ref="R1942">VLOOKUP(C1942,DB!A:D,2,FALSE)</f>
        <v>#N/A</v>
      </c>
      <c r="S1942" s="21" t="e">
        <f t="array" ref="S1942">VLOOKUP(C1942,DB!A:D,3,FALSE)</f>
        <v>#N/A</v>
      </c>
      <c r="T1942" s="22" t="s">
        <v>19</v>
      </c>
      <c r="U1942" s="1" t="str">
        <f t="shared" si="53"/>
        <v/>
      </c>
      <c r="V1942" s="23" t="e">
        <f t="shared" ca="1" si="54"/>
        <v>#NAME?</v>
      </c>
      <c r="X1942" s="24" t="e">
        <f>VLOOKUP(CONCATENATE(C1942,D1942),'Honor 2025'!A:D,4,FALSE)</f>
        <v>#N/A</v>
      </c>
      <c r="Y1942" s="24"/>
      <c r="Z1942" s="22"/>
      <c r="AA1942" s="22"/>
      <c r="AB1942" s="22"/>
      <c r="AC1942" s="22"/>
      <c r="AD1942" s="22"/>
      <c r="AE1942" s="22"/>
      <c r="AF1942" s="22"/>
      <c r="AG1942" s="22"/>
      <c r="AH1942" s="22"/>
      <c r="AI1942" s="22"/>
      <c r="AJ1942" s="22"/>
      <c r="AK1942" s="22"/>
      <c r="AL1942" s="22"/>
      <c r="AM1942" s="22"/>
      <c r="AN1942" s="22"/>
      <c r="AO1942" s="22"/>
      <c r="AP1942" s="22"/>
      <c r="AQ1942" s="22"/>
      <c r="AR1942" s="22"/>
      <c r="AS1942" s="22"/>
      <c r="AT1942" s="22"/>
      <c r="AU1942" s="22"/>
      <c r="AV1942" s="22"/>
      <c r="AW1942" s="22"/>
      <c r="AX1942" s="22"/>
      <c r="AY1942" s="22"/>
      <c r="AZ1942" s="22"/>
      <c r="BA1942" s="22"/>
      <c r="BB1942" s="22"/>
      <c r="BC1942" s="22"/>
      <c r="BD1942" s="22"/>
      <c r="BE1942" s="24"/>
      <c r="BF1942" s="22"/>
      <c r="BG1942" s="22"/>
      <c r="BH1942" s="22"/>
      <c r="BI1942" s="22"/>
      <c r="BJ1942" s="22"/>
      <c r="BK1942" s="22"/>
      <c r="BL1942" s="22"/>
      <c r="BM1942" s="22"/>
      <c r="BN1942" s="22"/>
      <c r="BO1942" s="22"/>
      <c r="BP1942" s="22"/>
      <c r="BQ1942" s="22"/>
      <c r="BR1942" s="22"/>
      <c r="BS1942" s="22"/>
      <c r="BT1942" s="22"/>
      <c r="BU1942" s="22"/>
      <c r="BV1942" s="22"/>
      <c r="BW1942" s="22"/>
      <c r="BX1942" s="22"/>
      <c r="BY1942" s="22"/>
      <c r="BZ1942" s="22"/>
      <c r="CA1942" s="22"/>
      <c r="CB1942" s="22"/>
      <c r="CC1942" s="22"/>
      <c r="CD1942" s="22"/>
      <c r="CE1942" s="22"/>
      <c r="CF1942" s="22"/>
      <c r="CG1942" s="22"/>
      <c r="CH1942" s="22"/>
      <c r="CI1942" s="22"/>
      <c r="CJ1942" s="22"/>
      <c r="CK1942" s="24"/>
      <c r="CL1942" s="22"/>
      <c r="CM1942" s="22"/>
      <c r="CN1942" s="22"/>
      <c r="CO1942" s="22"/>
      <c r="CP1942" s="22"/>
      <c r="CQ1942" s="22"/>
      <c r="CR1942" s="22"/>
      <c r="CS1942" s="22"/>
      <c r="CT1942" s="22"/>
      <c r="CU1942" s="22"/>
      <c r="CV1942" s="22"/>
      <c r="CW1942" s="22"/>
      <c r="CX1942" s="22"/>
      <c r="CY1942" s="22"/>
      <c r="CZ1942" s="22"/>
      <c r="DA1942" s="22"/>
      <c r="DB1942" s="22"/>
      <c r="DC1942" s="22"/>
      <c r="DD1942" s="22"/>
      <c r="DE1942" s="22"/>
      <c r="DF1942" s="22"/>
      <c r="DG1942" s="22"/>
      <c r="DH1942" s="22"/>
      <c r="DI1942" s="22"/>
      <c r="DJ1942" s="22"/>
      <c r="DK1942" s="22"/>
      <c r="DL1942" s="22"/>
      <c r="DM1942" s="22"/>
      <c r="DN1942" s="22"/>
      <c r="DO1942" s="22"/>
      <c r="DP1942" s="22"/>
      <c r="DQ1942" s="24"/>
      <c r="DR1942" s="22"/>
      <c r="DS1942" s="22"/>
      <c r="DT1942" s="22"/>
      <c r="DU1942" s="22"/>
      <c r="DV1942" s="22"/>
      <c r="DW1942" s="22"/>
      <c r="DX1942" s="22"/>
      <c r="DY1942" s="22"/>
      <c r="DZ1942" s="22"/>
      <c r="EA1942" s="22"/>
      <c r="EB1942" s="22"/>
      <c r="EC1942" s="22"/>
      <c r="ED1942" s="22"/>
      <c r="EE1942" s="22"/>
      <c r="EF1942" s="22"/>
      <c r="EG1942" s="22"/>
      <c r="EH1942" s="22"/>
      <c r="EI1942" s="22"/>
      <c r="EJ1942" s="22"/>
      <c r="EK1942" s="22"/>
      <c r="EL1942" s="22"/>
      <c r="EM1942" s="22"/>
      <c r="EN1942" s="22"/>
      <c r="EO1942" s="22"/>
      <c r="EP1942" s="22"/>
      <c r="EQ1942" s="22"/>
      <c r="ER1942" s="22"/>
      <c r="ES1942" s="22"/>
      <c r="ET1942" s="22"/>
      <c r="EU1942" s="22"/>
      <c r="EV1942" s="22"/>
      <c r="EW1942" s="24"/>
      <c r="EX1942" s="22"/>
      <c r="EY1942" s="22"/>
      <c r="EZ1942" s="22"/>
      <c r="FA1942" s="22"/>
      <c r="FB1942" s="22"/>
      <c r="FC1942" s="22"/>
      <c r="FD1942" s="22"/>
      <c r="FE1942" s="22"/>
      <c r="FF1942" s="22"/>
      <c r="FG1942" s="22"/>
      <c r="FH1942" s="22"/>
      <c r="FI1942" s="22"/>
      <c r="FJ1942" s="22"/>
      <c r="FK1942" s="22"/>
      <c r="FL1942" s="22"/>
      <c r="FM1942" s="22"/>
      <c r="FN1942" s="22"/>
      <c r="FO1942" s="22"/>
      <c r="FP1942" s="22"/>
      <c r="FQ1942" s="22"/>
      <c r="FR1942" s="22"/>
      <c r="FS1942" s="22"/>
      <c r="FT1942" s="22"/>
      <c r="FU1942" s="22"/>
      <c r="FV1942" s="22"/>
      <c r="FW1942" s="22"/>
      <c r="FX1942" s="22"/>
      <c r="FY1942" s="22"/>
      <c r="FZ1942" s="22"/>
      <c r="GA1942" s="22"/>
      <c r="GB1942" s="22"/>
      <c r="GC1942" s="24"/>
      <c r="GD1942" s="22"/>
      <c r="GE1942" s="22"/>
      <c r="GF1942" s="22"/>
      <c r="GG1942" s="22"/>
      <c r="GH1942" s="22"/>
      <c r="GI1942" s="22"/>
      <c r="GJ1942" s="22"/>
      <c r="GK1942" s="22"/>
      <c r="GL1942" s="22"/>
      <c r="GM1942" s="22"/>
      <c r="GN1942" s="22"/>
      <c r="GO1942" s="22"/>
      <c r="GP1942" s="22"/>
      <c r="GQ1942" s="22"/>
      <c r="GR1942" s="22"/>
      <c r="GS1942" s="22"/>
      <c r="GT1942" s="22"/>
      <c r="GU1942" s="22"/>
      <c r="GV1942" s="22"/>
      <c r="GW1942" s="22"/>
      <c r="GX1942" s="22"/>
      <c r="GY1942" s="22"/>
      <c r="GZ1942" s="22"/>
      <c r="HA1942" s="22"/>
      <c r="HB1942" s="22"/>
      <c r="HC1942" s="22"/>
      <c r="HD1942" s="22"/>
      <c r="HE1942" s="22"/>
      <c r="HF1942" s="22"/>
      <c r="HG1942" s="22"/>
      <c r="HH1942" s="22"/>
      <c r="HI1942" s="24"/>
      <c r="HJ1942" s="22"/>
      <c r="HK1942" s="22"/>
      <c r="HL1942" s="22"/>
      <c r="HM1942" s="22"/>
      <c r="HN1942" s="22"/>
      <c r="HO1942" s="22"/>
      <c r="HP1942" s="22"/>
      <c r="HQ1942" s="22"/>
      <c r="HR1942" s="22"/>
      <c r="HS1942" s="22"/>
      <c r="HT1942" s="22"/>
      <c r="HU1942" s="22"/>
      <c r="HV1942" s="22"/>
      <c r="HW1942" s="22"/>
      <c r="HX1942" s="22"/>
      <c r="HY1942" s="22"/>
      <c r="HZ1942" s="22"/>
      <c r="IA1942" s="22"/>
      <c r="IB1942" s="22"/>
      <c r="IC1942" s="22"/>
      <c r="ID1942" s="22"/>
      <c r="IE1942" s="22"/>
      <c r="IF1942" s="22"/>
      <c r="IG1942" s="22"/>
      <c r="IH1942" s="22"/>
      <c r="II1942" s="22"/>
      <c r="IJ1942" s="22"/>
      <c r="IK1942" s="22"/>
      <c r="IL1942" s="22"/>
      <c r="IM1942" s="22"/>
      <c r="IN1942" s="22"/>
      <c r="IO1942" s="24"/>
      <c r="IP1942" s="22"/>
      <c r="IQ1942" s="22"/>
      <c r="IR1942" s="22"/>
      <c r="IS1942" s="22"/>
      <c r="IT1942" s="22"/>
      <c r="IU1942" s="22"/>
      <c r="IV1942" s="22"/>
      <c r="IW1942" s="22"/>
      <c r="IX1942" s="22"/>
      <c r="IY1942" s="22"/>
      <c r="IZ1942" s="22"/>
      <c r="JA1942" s="22"/>
      <c r="JB1942" s="22"/>
      <c r="JC1942" s="22"/>
      <c r="JD1942" s="22"/>
      <c r="JE1942" s="22"/>
      <c r="JF1942" s="22"/>
      <c r="JG1942" s="22"/>
      <c r="JH1942" s="22"/>
      <c r="JI1942" s="22"/>
      <c r="JJ1942" s="22"/>
      <c r="JK1942" s="22"/>
      <c r="JL1942" s="22"/>
      <c r="JM1942" s="22"/>
      <c r="JN1942" s="22"/>
      <c r="JO1942" s="22"/>
      <c r="JP1942" s="22"/>
      <c r="JQ1942" s="22"/>
      <c r="JR1942" s="22"/>
      <c r="JS1942" s="22"/>
      <c r="JT1942" s="22"/>
      <c r="JU1942" s="24"/>
      <c r="JV1942" s="22"/>
      <c r="JW1942" s="22"/>
      <c r="JX1942" s="22"/>
      <c r="JY1942" s="22"/>
      <c r="JZ1942" s="22"/>
      <c r="KA1942" s="22"/>
      <c r="KB1942" s="22"/>
      <c r="KC1942" s="22"/>
      <c r="KD1942" s="22"/>
      <c r="KE1942" s="22"/>
      <c r="KF1942" s="22"/>
      <c r="KG1942" s="22"/>
      <c r="KH1942" s="22"/>
      <c r="KI1942" s="22"/>
      <c r="KJ1942" s="22"/>
      <c r="KK1942" s="22"/>
      <c r="KL1942" s="22"/>
      <c r="KM1942" s="22"/>
      <c r="KN1942" s="22"/>
      <c r="KO1942" s="22"/>
      <c r="KP1942" s="22"/>
      <c r="KQ1942" s="22"/>
      <c r="KR1942" s="22"/>
      <c r="KS1942" s="22"/>
      <c r="KT1942" s="22"/>
      <c r="KU1942" s="22"/>
      <c r="KV1942" s="22"/>
      <c r="KW1942" s="22"/>
      <c r="KX1942" s="22"/>
      <c r="KY1942" s="22"/>
      <c r="KZ1942" s="22"/>
      <c r="LA1942" s="24"/>
      <c r="LB1942" s="22"/>
      <c r="LC1942" s="22"/>
      <c r="LD1942" s="22"/>
      <c r="LE1942" s="22"/>
      <c r="LF1942" s="22"/>
      <c r="LG1942" s="22"/>
      <c r="LH1942" s="22"/>
      <c r="LI1942" s="22"/>
      <c r="LJ1942" s="22"/>
      <c r="LK1942" s="22"/>
      <c r="LL1942" s="22"/>
      <c r="LM1942" s="22"/>
      <c r="LN1942" s="22"/>
      <c r="LO1942" s="22"/>
      <c r="LP1942" s="22"/>
      <c r="LQ1942" s="22"/>
      <c r="LR1942" s="22"/>
      <c r="LS1942" s="22"/>
      <c r="LT1942" s="22"/>
      <c r="LU1942" s="22"/>
      <c r="LV1942" s="22"/>
      <c r="LW1942" s="22"/>
      <c r="LX1942" s="22"/>
      <c r="LY1942" s="22"/>
      <c r="LZ1942" s="22"/>
      <c r="MA1942" s="22"/>
      <c r="MB1942" s="22"/>
      <c r="MC1942" s="22"/>
      <c r="MD1942" s="22"/>
      <c r="ME1942" s="22"/>
      <c r="MF1942" s="22"/>
      <c r="MG1942" s="24"/>
      <c r="MH1942" s="22"/>
      <c r="MI1942" s="22"/>
      <c r="MJ1942" s="22"/>
      <c r="MK1942" s="22"/>
      <c r="ML1942" s="22"/>
      <c r="MM1942" s="22"/>
      <c r="MN1942" s="22"/>
      <c r="MO1942" s="22"/>
      <c r="MP1942" s="22"/>
      <c r="MQ1942" s="22"/>
      <c r="MR1942" s="22"/>
      <c r="MS1942" s="22"/>
      <c r="MT1942" s="22"/>
      <c r="MU1942" s="22"/>
      <c r="MV1942" s="22"/>
      <c r="MW1942" s="22"/>
      <c r="MX1942" s="22"/>
      <c r="MY1942" s="22"/>
      <c r="MZ1942" s="22"/>
      <c r="NA1942" s="22"/>
      <c r="NB1942" s="22"/>
      <c r="NC1942" s="22"/>
      <c r="ND1942" s="22"/>
      <c r="NE1942" s="22"/>
      <c r="NF1942" s="22"/>
      <c r="NG1942" s="22"/>
      <c r="NH1942" s="22"/>
      <c r="NI1942" s="22"/>
      <c r="NJ1942" s="22"/>
      <c r="NK1942" s="22"/>
      <c r="NL1942" s="22"/>
      <c r="NM1942" s="24"/>
      <c r="NN1942" s="22"/>
      <c r="NO1942" s="22"/>
      <c r="NP1942" s="22"/>
      <c r="NQ1942" s="22"/>
      <c r="NR1942" s="22"/>
      <c r="NS1942" s="22"/>
      <c r="NT1942" s="22"/>
      <c r="NU1942" s="22"/>
      <c r="NV1942" s="22"/>
      <c r="NW1942" s="22"/>
      <c r="NX1942" s="22"/>
      <c r="NY1942" s="22"/>
      <c r="NZ1942" s="22"/>
      <c r="OA1942" s="22"/>
      <c r="OB1942" s="22"/>
      <c r="OC1942" s="22"/>
      <c r="OD1942" s="22"/>
      <c r="OE1942" s="22"/>
      <c r="OF1942" s="22"/>
      <c r="OG1942" s="22"/>
      <c r="OH1942" s="22"/>
      <c r="OI1942" s="22"/>
      <c r="OJ1942" s="22"/>
      <c r="OK1942" s="22"/>
      <c r="OL1942" s="22"/>
      <c r="OM1942" s="22"/>
      <c r="ON1942" s="22"/>
      <c r="OO1942" s="22"/>
      <c r="OP1942" s="22"/>
      <c r="OQ1942" s="22"/>
      <c r="OR1942" s="22"/>
    </row>
    <row r="1943" spans="1:408" ht="15" thickBot="1">
      <c r="A1943" s="1" t="str">
        <f t="shared" si="56"/>
        <v>-211</v>
      </c>
      <c r="B1943" s="12" t="str">
        <f t="shared" si="52"/>
        <v/>
      </c>
      <c r="C1943" s="13"/>
      <c r="D1943" s="14"/>
      <c r="E1943" s="15"/>
      <c r="F1943" s="15"/>
      <c r="G1943" s="15">
        <f t="shared" si="51"/>
        <v>0</v>
      </c>
      <c r="H1943" s="16"/>
      <c r="I1943" s="14"/>
      <c r="J1943" s="17"/>
      <c r="K1943" s="78"/>
      <c r="L1943" s="18"/>
      <c r="M1943" s="18"/>
      <c r="N1943" s="16" t="e">
        <f t="shared" ca="1" si="55"/>
        <v>#NAME?</v>
      </c>
      <c r="O1943" s="19"/>
      <c r="P1943" s="19"/>
      <c r="Q1943" s="20"/>
      <c r="R1943" s="21" t="e">
        <f t="array" ref="R1943">VLOOKUP(C1943,DB!A:D,2,FALSE)</f>
        <v>#N/A</v>
      </c>
      <c r="S1943" s="21" t="e">
        <f t="array" ref="S1943">VLOOKUP(C1943,DB!A:D,3,FALSE)</f>
        <v>#N/A</v>
      </c>
      <c r="T1943" s="22" t="s">
        <v>19</v>
      </c>
      <c r="U1943" s="1" t="str">
        <f t="shared" si="53"/>
        <v/>
      </c>
      <c r="V1943" s="23" t="e">
        <f t="shared" ca="1" si="54"/>
        <v>#NAME?</v>
      </c>
      <c r="X1943" s="24" t="e">
        <f>VLOOKUP(CONCATENATE(C1943,D1943),'Honor 2025'!A:D,4,FALSE)</f>
        <v>#N/A</v>
      </c>
      <c r="Y1943" s="24"/>
      <c r="Z1943" s="22"/>
      <c r="AA1943" s="22"/>
      <c r="AB1943" s="22"/>
      <c r="AC1943" s="22"/>
      <c r="AD1943" s="22"/>
      <c r="AE1943" s="22"/>
      <c r="AF1943" s="22"/>
      <c r="AG1943" s="22"/>
      <c r="AH1943" s="22"/>
      <c r="AI1943" s="22"/>
      <c r="AJ1943" s="22"/>
      <c r="AK1943" s="22"/>
      <c r="AL1943" s="22"/>
      <c r="AM1943" s="22"/>
      <c r="AN1943" s="22"/>
      <c r="AO1943" s="22"/>
      <c r="AP1943" s="22"/>
      <c r="AQ1943" s="22"/>
      <c r="AR1943" s="22"/>
      <c r="AS1943" s="22"/>
      <c r="AT1943" s="22"/>
      <c r="AU1943" s="22"/>
      <c r="AV1943" s="22"/>
      <c r="AW1943" s="22"/>
      <c r="AX1943" s="22"/>
      <c r="AY1943" s="22"/>
      <c r="AZ1943" s="22"/>
      <c r="BA1943" s="22"/>
      <c r="BB1943" s="22"/>
      <c r="BC1943" s="22"/>
      <c r="BD1943" s="22"/>
      <c r="BE1943" s="24"/>
      <c r="BF1943" s="22"/>
      <c r="BG1943" s="22"/>
      <c r="BH1943" s="22"/>
      <c r="BI1943" s="22"/>
      <c r="BJ1943" s="22"/>
      <c r="BK1943" s="22"/>
      <c r="BL1943" s="22"/>
      <c r="BM1943" s="22"/>
      <c r="BN1943" s="22"/>
      <c r="BO1943" s="22"/>
      <c r="BP1943" s="22"/>
      <c r="BQ1943" s="22"/>
      <c r="BR1943" s="22"/>
      <c r="BS1943" s="22"/>
      <c r="BT1943" s="22"/>
      <c r="BU1943" s="22"/>
      <c r="BV1943" s="22"/>
      <c r="BW1943" s="22"/>
      <c r="BX1943" s="22"/>
      <c r="BY1943" s="22"/>
      <c r="BZ1943" s="22"/>
      <c r="CA1943" s="22"/>
      <c r="CB1943" s="22"/>
      <c r="CC1943" s="22"/>
      <c r="CD1943" s="22"/>
      <c r="CE1943" s="22"/>
      <c r="CF1943" s="22"/>
      <c r="CG1943" s="22"/>
      <c r="CH1943" s="22"/>
      <c r="CI1943" s="22"/>
      <c r="CJ1943" s="22"/>
      <c r="CK1943" s="24"/>
      <c r="CL1943" s="22"/>
      <c r="CM1943" s="22"/>
      <c r="CN1943" s="22"/>
      <c r="CO1943" s="22"/>
      <c r="CP1943" s="22"/>
      <c r="CQ1943" s="22"/>
      <c r="CR1943" s="22"/>
      <c r="CS1943" s="22"/>
      <c r="CT1943" s="22"/>
      <c r="CU1943" s="22"/>
      <c r="CV1943" s="22"/>
      <c r="CW1943" s="22"/>
      <c r="CX1943" s="22"/>
      <c r="CY1943" s="22"/>
      <c r="CZ1943" s="22"/>
      <c r="DA1943" s="22"/>
      <c r="DB1943" s="22"/>
      <c r="DC1943" s="22"/>
      <c r="DD1943" s="22"/>
      <c r="DE1943" s="22"/>
      <c r="DF1943" s="22"/>
      <c r="DG1943" s="22"/>
      <c r="DH1943" s="22"/>
      <c r="DI1943" s="22"/>
      <c r="DJ1943" s="22"/>
      <c r="DK1943" s="22"/>
      <c r="DL1943" s="22"/>
      <c r="DM1943" s="22"/>
      <c r="DN1943" s="22"/>
      <c r="DO1943" s="22"/>
      <c r="DP1943" s="22"/>
      <c r="DQ1943" s="24"/>
      <c r="DR1943" s="22"/>
      <c r="DS1943" s="22"/>
      <c r="DT1943" s="22"/>
      <c r="DU1943" s="22"/>
      <c r="DV1943" s="22"/>
      <c r="DW1943" s="22"/>
      <c r="DX1943" s="22"/>
      <c r="DY1943" s="22"/>
      <c r="DZ1943" s="22"/>
      <c r="EA1943" s="22"/>
      <c r="EB1943" s="22"/>
      <c r="EC1943" s="22"/>
      <c r="ED1943" s="22"/>
      <c r="EE1943" s="22"/>
      <c r="EF1943" s="22"/>
      <c r="EG1943" s="22"/>
      <c r="EH1943" s="22"/>
      <c r="EI1943" s="22"/>
      <c r="EJ1943" s="22"/>
      <c r="EK1943" s="22"/>
      <c r="EL1943" s="22"/>
      <c r="EM1943" s="22"/>
      <c r="EN1943" s="22"/>
      <c r="EO1943" s="22"/>
      <c r="EP1943" s="22"/>
      <c r="EQ1943" s="22"/>
      <c r="ER1943" s="22"/>
      <c r="ES1943" s="22"/>
      <c r="ET1943" s="22"/>
      <c r="EU1943" s="22"/>
      <c r="EV1943" s="22"/>
      <c r="EW1943" s="24"/>
      <c r="EX1943" s="22"/>
      <c r="EY1943" s="22"/>
      <c r="EZ1943" s="22"/>
      <c r="FA1943" s="22"/>
      <c r="FB1943" s="22"/>
      <c r="FC1943" s="22"/>
      <c r="FD1943" s="22"/>
      <c r="FE1943" s="22"/>
      <c r="FF1943" s="22"/>
      <c r="FG1943" s="22"/>
      <c r="FH1943" s="22"/>
      <c r="FI1943" s="22"/>
      <c r="FJ1943" s="22"/>
      <c r="FK1943" s="22"/>
      <c r="FL1943" s="22"/>
      <c r="FM1943" s="22"/>
      <c r="FN1943" s="22"/>
      <c r="FO1943" s="22"/>
      <c r="FP1943" s="22"/>
      <c r="FQ1943" s="22"/>
      <c r="FR1943" s="22"/>
      <c r="FS1943" s="22"/>
      <c r="FT1943" s="22"/>
      <c r="FU1943" s="22"/>
      <c r="FV1943" s="22"/>
      <c r="FW1943" s="22"/>
      <c r="FX1943" s="22"/>
      <c r="FY1943" s="22"/>
      <c r="FZ1943" s="22"/>
      <c r="GA1943" s="22"/>
      <c r="GB1943" s="22"/>
      <c r="GC1943" s="24"/>
      <c r="GD1943" s="22"/>
      <c r="GE1943" s="22"/>
      <c r="GF1943" s="22"/>
      <c r="GG1943" s="22"/>
      <c r="GH1943" s="22"/>
      <c r="GI1943" s="22"/>
      <c r="GJ1943" s="22"/>
      <c r="GK1943" s="22"/>
      <c r="GL1943" s="22"/>
      <c r="GM1943" s="22"/>
      <c r="GN1943" s="22"/>
      <c r="GO1943" s="22"/>
      <c r="GP1943" s="22"/>
      <c r="GQ1943" s="22"/>
      <c r="GR1943" s="22"/>
      <c r="GS1943" s="22"/>
      <c r="GT1943" s="22"/>
      <c r="GU1943" s="22"/>
      <c r="GV1943" s="22"/>
      <c r="GW1943" s="22"/>
      <c r="GX1943" s="22"/>
      <c r="GY1943" s="22"/>
      <c r="GZ1943" s="22"/>
      <c r="HA1943" s="22"/>
      <c r="HB1943" s="22"/>
      <c r="HC1943" s="22"/>
      <c r="HD1943" s="22"/>
      <c r="HE1943" s="22"/>
      <c r="HF1943" s="22"/>
      <c r="HG1943" s="22"/>
      <c r="HH1943" s="22"/>
      <c r="HI1943" s="24"/>
      <c r="HJ1943" s="22"/>
      <c r="HK1943" s="22"/>
      <c r="HL1943" s="22"/>
      <c r="HM1943" s="22"/>
      <c r="HN1943" s="22"/>
      <c r="HO1943" s="22"/>
      <c r="HP1943" s="22"/>
      <c r="HQ1943" s="22"/>
      <c r="HR1943" s="22"/>
      <c r="HS1943" s="22"/>
      <c r="HT1943" s="22"/>
      <c r="HU1943" s="22"/>
      <c r="HV1943" s="22"/>
      <c r="HW1943" s="22"/>
      <c r="HX1943" s="22"/>
      <c r="HY1943" s="22"/>
      <c r="HZ1943" s="22"/>
      <c r="IA1943" s="22"/>
      <c r="IB1943" s="22"/>
      <c r="IC1943" s="22"/>
      <c r="ID1943" s="22"/>
      <c r="IE1943" s="22"/>
      <c r="IF1943" s="22"/>
      <c r="IG1943" s="22"/>
      <c r="IH1943" s="22"/>
      <c r="II1943" s="22"/>
      <c r="IJ1943" s="22"/>
      <c r="IK1943" s="22"/>
      <c r="IL1943" s="22"/>
      <c r="IM1943" s="22"/>
      <c r="IN1943" s="22"/>
      <c r="IO1943" s="24"/>
      <c r="IP1943" s="22"/>
      <c r="IQ1943" s="22"/>
      <c r="IR1943" s="22"/>
      <c r="IS1943" s="22"/>
      <c r="IT1943" s="22"/>
      <c r="IU1943" s="22"/>
      <c r="IV1943" s="22"/>
      <c r="IW1943" s="22"/>
      <c r="IX1943" s="22"/>
      <c r="IY1943" s="22"/>
      <c r="IZ1943" s="22"/>
      <c r="JA1943" s="22"/>
      <c r="JB1943" s="22"/>
      <c r="JC1943" s="22"/>
      <c r="JD1943" s="22"/>
      <c r="JE1943" s="22"/>
      <c r="JF1943" s="22"/>
      <c r="JG1943" s="22"/>
      <c r="JH1943" s="22"/>
      <c r="JI1943" s="22"/>
      <c r="JJ1943" s="22"/>
      <c r="JK1943" s="22"/>
      <c r="JL1943" s="22"/>
      <c r="JM1943" s="22"/>
      <c r="JN1943" s="22"/>
      <c r="JO1943" s="22"/>
      <c r="JP1943" s="22"/>
      <c r="JQ1943" s="22"/>
      <c r="JR1943" s="22"/>
      <c r="JS1943" s="22"/>
      <c r="JT1943" s="22"/>
      <c r="JU1943" s="24"/>
      <c r="JV1943" s="22"/>
      <c r="JW1943" s="22"/>
      <c r="JX1943" s="22"/>
      <c r="JY1943" s="22"/>
      <c r="JZ1943" s="22"/>
      <c r="KA1943" s="22"/>
      <c r="KB1943" s="22"/>
      <c r="KC1943" s="22"/>
      <c r="KD1943" s="22"/>
      <c r="KE1943" s="22"/>
      <c r="KF1943" s="22"/>
      <c r="KG1943" s="22"/>
      <c r="KH1943" s="22"/>
      <c r="KI1943" s="22"/>
      <c r="KJ1943" s="22"/>
      <c r="KK1943" s="22"/>
      <c r="KL1943" s="22"/>
      <c r="KM1943" s="22"/>
      <c r="KN1943" s="22"/>
      <c r="KO1943" s="22"/>
      <c r="KP1943" s="22"/>
      <c r="KQ1943" s="22"/>
      <c r="KR1943" s="22"/>
      <c r="KS1943" s="22"/>
      <c r="KT1943" s="22"/>
      <c r="KU1943" s="22"/>
      <c r="KV1943" s="22"/>
      <c r="KW1943" s="22"/>
      <c r="KX1943" s="22"/>
      <c r="KY1943" s="22"/>
      <c r="KZ1943" s="22"/>
      <c r="LA1943" s="24"/>
      <c r="LB1943" s="22"/>
      <c r="LC1943" s="22"/>
      <c r="LD1943" s="22"/>
      <c r="LE1943" s="22"/>
      <c r="LF1943" s="22"/>
      <c r="LG1943" s="22"/>
      <c r="LH1943" s="22"/>
      <c r="LI1943" s="22"/>
      <c r="LJ1943" s="22"/>
      <c r="LK1943" s="22"/>
      <c r="LL1943" s="22"/>
      <c r="LM1943" s="22"/>
      <c r="LN1943" s="22"/>
      <c r="LO1943" s="22"/>
      <c r="LP1943" s="22"/>
      <c r="LQ1943" s="22"/>
      <c r="LR1943" s="22"/>
      <c r="LS1943" s="22"/>
      <c r="LT1943" s="22"/>
      <c r="LU1943" s="22"/>
      <c r="LV1943" s="22"/>
      <c r="LW1943" s="22"/>
      <c r="LX1943" s="22"/>
      <c r="LY1943" s="22"/>
      <c r="LZ1943" s="22"/>
      <c r="MA1943" s="22"/>
      <c r="MB1943" s="22"/>
      <c r="MC1943" s="22"/>
      <c r="MD1943" s="22"/>
      <c r="ME1943" s="22"/>
      <c r="MF1943" s="22"/>
      <c r="MG1943" s="24"/>
      <c r="MH1943" s="22"/>
      <c r="MI1943" s="22"/>
      <c r="MJ1943" s="22"/>
      <c r="MK1943" s="22"/>
      <c r="ML1943" s="22"/>
      <c r="MM1943" s="22"/>
      <c r="MN1943" s="22"/>
      <c r="MO1943" s="22"/>
      <c r="MP1943" s="22"/>
      <c r="MQ1943" s="22"/>
      <c r="MR1943" s="22"/>
      <c r="MS1943" s="22"/>
      <c r="MT1943" s="22"/>
      <c r="MU1943" s="22"/>
      <c r="MV1943" s="22"/>
      <c r="MW1943" s="22"/>
      <c r="MX1943" s="22"/>
      <c r="MY1943" s="22"/>
      <c r="MZ1943" s="22"/>
      <c r="NA1943" s="22"/>
      <c r="NB1943" s="22"/>
      <c r="NC1943" s="22"/>
      <c r="ND1943" s="22"/>
      <c r="NE1943" s="22"/>
      <c r="NF1943" s="22"/>
      <c r="NG1943" s="22"/>
      <c r="NH1943" s="22"/>
      <c r="NI1943" s="22"/>
      <c r="NJ1943" s="22"/>
      <c r="NK1943" s="22"/>
      <c r="NL1943" s="22"/>
      <c r="NM1943" s="24"/>
      <c r="NN1943" s="22"/>
      <c r="NO1943" s="22"/>
      <c r="NP1943" s="22"/>
      <c r="NQ1943" s="22"/>
      <c r="NR1943" s="22"/>
      <c r="NS1943" s="22"/>
      <c r="NT1943" s="22"/>
      <c r="NU1943" s="22"/>
      <c r="NV1943" s="22"/>
      <c r="NW1943" s="22"/>
      <c r="NX1943" s="22"/>
      <c r="NY1943" s="22"/>
      <c r="NZ1943" s="22"/>
      <c r="OA1943" s="22"/>
      <c r="OB1943" s="22"/>
      <c r="OC1943" s="22"/>
      <c r="OD1943" s="22"/>
      <c r="OE1943" s="22"/>
      <c r="OF1943" s="22"/>
      <c r="OG1943" s="22"/>
      <c r="OH1943" s="22"/>
      <c r="OI1943" s="22"/>
      <c r="OJ1943" s="22"/>
      <c r="OK1943" s="22"/>
      <c r="OL1943" s="22"/>
      <c r="OM1943" s="22"/>
      <c r="ON1943" s="22"/>
      <c r="OO1943" s="22"/>
      <c r="OP1943" s="22"/>
      <c r="OQ1943" s="22"/>
      <c r="OR1943" s="22"/>
    </row>
    <row r="1944" spans="1:408" ht="15" thickBot="1">
      <c r="A1944" s="1" t="str">
        <f t="shared" si="56"/>
        <v>-212</v>
      </c>
      <c r="B1944" s="12" t="str">
        <f t="shared" si="52"/>
        <v/>
      </c>
      <c r="C1944" s="13"/>
      <c r="D1944" s="14"/>
      <c r="E1944" s="15"/>
      <c r="F1944" s="15"/>
      <c r="G1944" s="15">
        <f t="shared" si="51"/>
        <v>0</v>
      </c>
      <c r="H1944" s="16"/>
      <c r="I1944" s="14"/>
      <c r="J1944" s="17"/>
      <c r="K1944" s="79"/>
      <c r="L1944" s="18"/>
      <c r="M1944" s="18"/>
      <c r="N1944" s="16" t="e">
        <f t="shared" ca="1" si="55"/>
        <v>#NAME?</v>
      </c>
      <c r="O1944" s="19"/>
      <c r="P1944" s="19"/>
      <c r="Q1944" s="20"/>
      <c r="R1944" s="21" t="e">
        <f t="array" ref="R1944">VLOOKUP(C1944,DB!A:D,2,FALSE)</f>
        <v>#N/A</v>
      </c>
      <c r="S1944" s="21" t="e">
        <f t="array" ref="S1944">VLOOKUP(C1944,DB!A:D,3,FALSE)</f>
        <v>#N/A</v>
      </c>
      <c r="T1944" s="22" t="s">
        <v>19</v>
      </c>
      <c r="U1944" s="1" t="str">
        <f t="shared" si="53"/>
        <v/>
      </c>
      <c r="V1944" s="23" t="e">
        <f t="shared" ca="1" si="54"/>
        <v>#NAME?</v>
      </c>
      <c r="X1944" s="24" t="e">
        <f>VLOOKUP(CONCATENATE(C1944,D1944),'Honor 2025'!A:D,4,FALSE)</f>
        <v>#N/A</v>
      </c>
      <c r="Y1944" s="24"/>
      <c r="Z1944" s="22"/>
      <c r="AA1944" s="22"/>
      <c r="AB1944" s="22"/>
      <c r="AC1944" s="22"/>
      <c r="AD1944" s="22"/>
      <c r="AE1944" s="22"/>
      <c r="AF1944" s="22"/>
      <c r="AG1944" s="22"/>
      <c r="AH1944" s="22"/>
      <c r="AI1944" s="22"/>
      <c r="AJ1944" s="22"/>
      <c r="AK1944" s="22"/>
      <c r="AL1944" s="22"/>
      <c r="AM1944" s="22"/>
      <c r="AN1944" s="22"/>
      <c r="AO1944" s="22"/>
      <c r="AP1944" s="22"/>
      <c r="AQ1944" s="22"/>
      <c r="AR1944" s="22"/>
      <c r="AS1944" s="22"/>
      <c r="AT1944" s="22"/>
      <c r="AU1944" s="22"/>
      <c r="AV1944" s="22"/>
      <c r="AW1944" s="22"/>
      <c r="AX1944" s="22"/>
      <c r="AY1944" s="22"/>
      <c r="AZ1944" s="22"/>
      <c r="BA1944" s="22"/>
      <c r="BB1944" s="22"/>
      <c r="BC1944" s="22"/>
      <c r="BD1944" s="22"/>
      <c r="BE1944" s="24"/>
      <c r="BF1944" s="22"/>
      <c r="BG1944" s="22"/>
      <c r="BH1944" s="22"/>
      <c r="BI1944" s="22"/>
      <c r="BJ1944" s="22"/>
      <c r="BK1944" s="22"/>
      <c r="BL1944" s="22"/>
      <c r="BM1944" s="22"/>
      <c r="BN1944" s="22"/>
      <c r="BO1944" s="22"/>
      <c r="BP1944" s="22"/>
      <c r="BQ1944" s="22"/>
      <c r="BR1944" s="22"/>
      <c r="BS1944" s="22"/>
      <c r="BT1944" s="22"/>
      <c r="BU1944" s="22"/>
      <c r="BV1944" s="22"/>
      <c r="BW1944" s="22"/>
      <c r="BX1944" s="22"/>
      <c r="BY1944" s="22"/>
      <c r="BZ1944" s="22"/>
      <c r="CA1944" s="22"/>
      <c r="CB1944" s="22"/>
      <c r="CC1944" s="22"/>
      <c r="CD1944" s="22"/>
      <c r="CE1944" s="22"/>
      <c r="CF1944" s="22"/>
      <c r="CG1944" s="22"/>
      <c r="CH1944" s="22"/>
      <c r="CI1944" s="22"/>
      <c r="CJ1944" s="22"/>
      <c r="CK1944" s="24"/>
      <c r="CL1944" s="22"/>
      <c r="CM1944" s="22"/>
      <c r="CN1944" s="22"/>
      <c r="CO1944" s="22"/>
      <c r="CP1944" s="22"/>
      <c r="CQ1944" s="22"/>
      <c r="CR1944" s="22"/>
      <c r="CS1944" s="22"/>
      <c r="CT1944" s="22"/>
      <c r="CU1944" s="22"/>
      <c r="CV1944" s="22"/>
      <c r="CW1944" s="22"/>
      <c r="CX1944" s="22"/>
      <c r="CY1944" s="22"/>
      <c r="CZ1944" s="22"/>
      <c r="DA1944" s="22"/>
      <c r="DB1944" s="22"/>
      <c r="DC1944" s="22"/>
      <c r="DD1944" s="22"/>
      <c r="DE1944" s="22"/>
      <c r="DF1944" s="22"/>
      <c r="DG1944" s="22"/>
      <c r="DH1944" s="22"/>
      <c r="DI1944" s="22"/>
      <c r="DJ1944" s="22"/>
      <c r="DK1944" s="22"/>
      <c r="DL1944" s="22"/>
      <c r="DM1944" s="22"/>
      <c r="DN1944" s="22"/>
      <c r="DO1944" s="22"/>
      <c r="DP1944" s="22"/>
      <c r="DQ1944" s="24"/>
      <c r="DR1944" s="22"/>
      <c r="DS1944" s="22"/>
      <c r="DT1944" s="22"/>
      <c r="DU1944" s="22"/>
      <c r="DV1944" s="22"/>
      <c r="DW1944" s="22"/>
      <c r="DX1944" s="22"/>
      <c r="DY1944" s="22"/>
      <c r="DZ1944" s="22"/>
      <c r="EA1944" s="22"/>
      <c r="EB1944" s="22"/>
      <c r="EC1944" s="22"/>
      <c r="ED1944" s="22"/>
      <c r="EE1944" s="22"/>
      <c r="EF1944" s="22"/>
      <c r="EG1944" s="22"/>
      <c r="EH1944" s="22"/>
      <c r="EI1944" s="22"/>
      <c r="EJ1944" s="22"/>
      <c r="EK1944" s="22"/>
      <c r="EL1944" s="22"/>
      <c r="EM1944" s="22"/>
      <c r="EN1944" s="22"/>
      <c r="EO1944" s="22"/>
      <c r="EP1944" s="22"/>
      <c r="EQ1944" s="22"/>
      <c r="ER1944" s="22"/>
      <c r="ES1944" s="22"/>
      <c r="ET1944" s="22"/>
      <c r="EU1944" s="22"/>
      <c r="EV1944" s="22"/>
      <c r="EW1944" s="24"/>
      <c r="EX1944" s="22"/>
      <c r="EY1944" s="22"/>
      <c r="EZ1944" s="22"/>
      <c r="FA1944" s="22"/>
      <c r="FB1944" s="22"/>
      <c r="FC1944" s="22"/>
      <c r="FD1944" s="22"/>
      <c r="FE1944" s="22"/>
      <c r="FF1944" s="22"/>
      <c r="FG1944" s="22"/>
      <c r="FH1944" s="22"/>
      <c r="FI1944" s="22"/>
      <c r="FJ1944" s="22"/>
      <c r="FK1944" s="22"/>
      <c r="FL1944" s="22"/>
      <c r="FM1944" s="22"/>
      <c r="FN1944" s="22"/>
      <c r="FO1944" s="22"/>
      <c r="FP1944" s="22"/>
      <c r="FQ1944" s="22"/>
      <c r="FR1944" s="22"/>
      <c r="FS1944" s="22"/>
      <c r="FT1944" s="22"/>
      <c r="FU1944" s="22"/>
      <c r="FV1944" s="22"/>
      <c r="FW1944" s="22"/>
      <c r="FX1944" s="22"/>
      <c r="FY1944" s="22"/>
      <c r="FZ1944" s="22"/>
      <c r="GA1944" s="22"/>
      <c r="GB1944" s="22"/>
      <c r="GC1944" s="24"/>
      <c r="GD1944" s="22"/>
      <c r="GE1944" s="22"/>
      <c r="GF1944" s="22"/>
      <c r="GG1944" s="22"/>
      <c r="GH1944" s="22"/>
      <c r="GI1944" s="22"/>
      <c r="GJ1944" s="22"/>
      <c r="GK1944" s="22"/>
      <c r="GL1944" s="22"/>
      <c r="GM1944" s="22"/>
      <c r="GN1944" s="22"/>
      <c r="GO1944" s="22"/>
      <c r="GP1944" s="22"/>
      <c r="GQ1944" s="22"/>
      <c r="GR1944" s="22"/>
      <c r="GS1944" s="22"/>
      <c r="GT1944" s="22"/>
      <c r="GU1944" s="22"/>
      <c r="GV1944" s="22"/>
      <c r="GW1944" s="22"/>
      <c r="GX1944" s="22"/>
      <c r="GY1944" s="22"/>
      <c r="GZ1944" s="22"/>
      <c r="HA1944" s="22"/>
      <c r="HB1944" s="22"/>
      <c r="HC1944" s="22"/>
      <c r="HD1944" s="22"/>
      <c r="HE1944" s="22"/>
      <c r="HF1944" s="22"/>
      <c r="HG1944" s="22"/>
      <c r="HH1944" s="22"/>
      <c r="HI1944" s="24"/>
      <c r="HJ1944" s="22"/>
      <c r="HK1944" s="22"/>
      <c r="HL1944" s="22"/>
      <c r="HM1944" s="22"/>
      <c r="HN1944" s="22"/>
      <c r="HO1944" s="22"/>
      <c r="HP1944" s="22"/>
      <c r="HQ1944" s="22"/>
      <c r="HR1944" s="22"/>
      <c r="HS1944" s="22"/>
      <c r="HT1944" s="22"/>
      <c r="HU1944" s="22"/>
      <c r="HV1944" s="22"/>
      <c r="HW1944" s="22"/>
      <c r="HX1944" s="22"/>
      <c r="HY1944" s="22"/>
      <c r="HZ1944" s="22"/>
      <c r="IA1944" s="22"/>
      <c r="IB1944" s="22"/>
      <c r="IC1944" s="22"/>
      <c r="ID1944" s="22"/>
      <c r="IE1944" s="22"/>
      <c r="IF1944" s="22"/>
      <c r="IG1944" s="22"/>
      <c r="IH1944" s="22"/>
      <c r="II1944" s="22"/>
      <c r="IJ1944" s="22"/>
      <c r="IK1944" s="22"/>
      <c r="IL1944" s="22"/>
      <c r="IM1944" s="22"/>
      <c r="IN1944" s="22"/>
      <c r="IO1944" s="24"/>
      <c r="IP1944" s="22"/>
      <c r="IQ1944" s="22"/>
      <c r="IR1944" s="22"/>
      <c r="IS1944" s="22"/>
      <c r="IT1944" s="22"/>
      <c r="IU1944" s="22"/>
      <c r="IV1944" s="22"/>
      <c r="IW1944" s="22"/>
      <c r="IX1944" s="22"/>
      <c r="IY1944" s="22"/>
      <c r="IZ1944" s="22"/>
      <c r="JA1944" s="22"/>
      <c r="JB1944" s="22"/>
      <c r="JC1944" s="22"/>
      <c r="JD1944" s="22"/>
      <c r="JE1944" s="22"/>
      <c r="JF1944" s="22"/>
      <c r="JG1944" s="22"/>
      <c r="JH1944" s="22"/>
      <c r="JI1944" s="22"/>
      <c r="JJ1944" s="22"/>
      <c r="JK1944" s="22"/>
      <c r="JL1944" s="22"/>
      <c r="JM1944" s="22"/>
      <c r="JN1944" s="22"/>
      <c r="JO1944" s="22"/>
      <c r="JP1944" s="22"/>
      <c r="JQ1944" s="22"/>
      <c r="JR1944" s="22"/>
      <c r="JS1944" s="22"/>
      <c r="JT1944" s="22"/>
      <c r="JU1944" s="24"/>
      <c r="JV1944" s="22"/>
      <c r="JW1944" s="22"/>
      <c r="JX1944" s="22"/>
      <c r="JY1944" s="22"/>
      <c r="JZ1944" s="22"/>
      <c r="KA1944" s="22"/>
      <c r="KB1944" s="22"/>
      <c r="KC1944" s="22"/>
      <c r="KD1944" s="22"/>
      <c r="KE1944" s="22"/>
      <c r="KF1944" s="22"/>
      <c r="KG1944" s="22"/>
      <c r="KH1944" s="22"/>
      <c r="KI1944" s="22"/>
      <c r="KJ1944" s="22"/>
      <c r="KK1944" s="22"/>
      <c r="KL1944" s="22"/>
      <c r="KM1944" s="22"/>
      <c r="KN1944" s="22"/>
      <c r="KO1944" s="22"/>
      <c r="KP1944" s="22"/>
      <c r="KQ1944" s="22"/>
      <c r="KR1944" s="22"/>
      <c r="KS1944" s="22"/>
      <c r="KT1944" s="22"/>
      <c r="KU1944" s="22"/>
      <c r="KV1944" s="22"/>
      <c r="KW1944" s="22"/>
      <c r="KX1944" s="22"/>
      <c r="KY1944" s="22"/>
      <c r="KZ1944" s="22"/>
      <c r="LA1944" s="24"/>
      <c r="LB1944" s="22"/>
      <c r="LC1944" s="22"/>
      <c r="LD1944" s="22"/>
      <c r="LE1944" s="22"/>
      <c r="LF1944" s="22"/>
      <c r="LG1944" s="22"/>
      <c r="LH1944" s="22"/>
      <c r="LI1944" s="22"/>
      <c r="LJ1944" s="22"/>
      <c r="LK1944" s="22"/>
      <c r="LL1944" s="22"/>
      <c r="LM1944" s="22"/>
      <c r="LN1944" s="22"/>
      <c r="LO1944" s="22"/>
      <c r="LP1944" s="22"/>
      <c r="LQ1944" s="22"/>
      <c r="LR1944" s="22"/>
      <c r="LS1944" s="22"/>
      <c r="LT1944" s="22"/>
      <c r="LU1944" s="22"/>
      <c r="LV1944" s="22"/>
      <c r="LW1944" s="22"/>
      <c r="LX1944" s="22"/>
      <c r="LY1944" s="22"/>
      <c r="LZ1944" s="22"/>
      <c r="MA1944" s="22"/>
      <c r="MB1944" s="22"/>
      <c r="MC1944" s="22"/>
      <c r="MD1944" s="22"/>
      <c r="ME1944" s="22"/>
      <c r="MF1944" s="22"/>
      <c r="MG1944" s="24"/>
      <c r="MH1944" s="22"/>
      <c r="MI1944" s="22"/>
      <c r="MJ1944" s="22"/>
      <c r="MK1944" s="22"/>
      <c r="ML1944" s="22"/>
      <c r="MM1944" s="22"/>
      <c r="MN1944" s="22"/>
      <c r="MO1944" s="22"/>
      <c r="MP1944" s="22"/>
      <c r="MQ1944" s="22"/>
      <c r="MR1944" s="22"/>
      <c r="MS1944" s="22"/>
      <c r="MT1944" s="22"/>
      <c r="MU1944" s="22"/>
      <c r="MV1944" s="22"/>
      <c r="MW1944" s="22"/>
      <c r="MX1944" s="22"/>
      <c r="MY1944" s="22"/>
      <c r="MZ1944" s="22"/>
      <c r="NA1944" s="22"/>
      <c r="NB1944" s="22"/>
      <c r="NC1944" s="22"/>
      <c r="ND1944" s="22"/>
      <c r="NE1944" s="22"/>
      <c r="NF1944" s="22"/>
      <c r="NG1944" s="22"/>
      <c r="NH1944" s="22"/>
      <c r="NI1944" s="22"/>
      <c r="NJ1944" s="22"/>
      <c r="NK1944" s="22"/>
      <c r="NL1944" s="22"/>
      <c r="NM1944" s="24"/>
      <c r="NN1944" s="22"/>
      <c r="NO1944" s="22"/>
      <c r="NP1944" s="22"/>
      <c r="NQ1944" s="22"/>
      <c r="NR1944" s="22"/>
      <c r="NS1944" s="22"/>
      <c r="NT1944" s="22"/>
      <c r="NU1944" s="22"/>
      <c r="NV1944" s="22"/>
      <c r="NW1944" s="22"/>
      <c r="NX1944" s="22"/>
      <c r="NY1944" s="22"/>
      <c r="NZ1944" s="22"/>
      <c r="OA1944" s="22"/>
      <c r="OB1944" s="22"/>
      <c r="OC1944" s="22"/>
      <c r="OD1944" s="22"/>
      <c r="OE1944" s="22"/>
      <c r="OF1944" s="22"/>
      <c r="OG1944" s="22"/>
      <c r="OH1944" s="22"/>
      <c r="OI1944" s="22"/>
      <c r="OJ1944" s="22"/>
      <c r="OK1944" s="22"/>
      <c r="OL1944" s="22"/>
      <c r="OM1944" s="22"/>
      <c r="ON1944" s="22"/>
      <c r="OO1944" s="22"/>
      <c r="OP1944" s="22"/>
      <c r="OQ1944" s="22"/>
      <c r="OR1944" s="22"/>
    </row>
    <row r="1945" spans="1:408" ht="15" thickBot="1">
      <c r="A1945" s="1" t="str">
        <f t="shared" si="56"/>
        <v>-213</v>
      </c>
      <c r="B1945" s="12" t="str">
        <f t="shared" si="52"/>
        <v/>
      </c>
      <c r="C1945" s="13"/>
      <c r="D1945" s="14"/>
      <c r="E1945" s="15"/>
      <c r="F1945" s="15"/>
      <c r="G1945" s="15">
        <f t="shared" si="51"/>
        <v>0</v>
      </c>
      <c r="H1945" s="16"/>
      <c r="I1945" s="14"/>
      <c r="J1945" s="17"/>
      <c r="K1945" s="78"/>
      <c r="L1945" s="18"/>
      <c r="M1945" s="18"/>
      <c r="N1945" s="16" t="e">
        <f t="shared" ca="1" si="55"/>
        <v>#NAME?</v>
      </c>
      <c r="O1945" s="19"/>
      <c r="P1945" s="19"/>
      <c r="Q1945" s="20"/>
      <c r="R1945" s="21" t="e">
        <f t="array" ref="R1945">VLOOKUP(C1945,DB!A:D,2,FALSE)</f>
        <v>#N/A</v>
      </c>
      <c r="S1945" s="21" t="e">
        <f t="array" ref="S1945">VLOOKUP(C1945,DB!A:D,3,FALSE)</f>
        <v>#N/A</v>
      </c>
      <c r="T1945" s="22" t="s">
        <v>19</v>
      </c>
      <c r="U1945" s="1" t="str">
        <f t="shared" si="53"/>
        <v/>
      </c>
      <c r="V1945" s="23" t="e">
        <f t="shared" ca="1" si="54"/>
        <v>#NAME?</v>
      </c>
      <c r="X1945" s="24" t="e">
        <f>VLOOKUP(CONCATENATE(C1945,D1945),'Honor 2025'!A:D,4,FALSE)</f>
        <v>#N/A</v>
      </c>
      <c r="Y1945" s="24"/>
      <c r="Z1945" s="22"/>
      <c r="AA1945" s="22"/>
      <c r="AB1945" s="22"/>
      <c r="AC1945" s="22"/>
      <c r="AD1945" s="22"/>
      <c r="AE1945" s="22"/>
      <c r="AF1945" s="22"/>
      <c r="AG1945" s="22"/>
      <c r="AH1945" s="22"/>
      <c r="AI1945" s="22"/>
      <c r="AJ1945" s="22"/>
      <c r="AK1945" s="22"/>
      <c r="AL1945" s="22"/>
      <c r="AM1945" s="22"/>
      <c r="AN1945" s="22"/>
      <c r="AO1945" s="22"/>
      <c r="AP1945" s="22"/>
      <c r="AQ1945" s="22"/>
      <c r="AR1945" s="22"/>
      <c r="AS1945" s="22"/>
      <c r="AT1945" s="22"/>
      <c r="AU1945" s="22"/>
      <c r="AV1945" s="22"/>
      <c r="AW1945" s="22"/>
      <c r="AX1945" s="22"/>
      <c r="AY1945" s="22"/>
      <c r="AZ1945" s="22"/>
      <c r="BA1945" s="22"/>
      <c r="BB1945" s="22"/>
      <c r="BC1945" s="22"/>
      <c r="BD1945" s="22"/>
      <c r="BE1945" s="24"/>
      <c r="BF1945" s="22"/>
      <c r="BG1945" s="22"/>
      <c r="BH1945" s="22"/>
      <c r="BI1945" s="22"/>
      <c r="BJ1945" s="22"/>
      <c r="BK1945" s="22"/>
      <c r="BL1945" s="22"/>
      <c r="BM1945" s="22"/>
      <c r="BN1945" s="22"/>
      <c r="BO1945" s="22"/>
      <c r="BP1945" s="22"/>
      <c r="BQ1945" s="22"/>
      <c r="BR1945" s="22"/>
      <c r="BS1945" s="22"/>
      <c r="BT1945" s="22"/>
      <c r="BU1945" s="22"/>
      <c r="BV1945" s="22"/>
      <c r="BW1945" s="22"/>
      <c r="BX1945" s="22"/>
      <c r="BY1945" s="22"/>
      <c r="BZ1945" s="22"/>
      <c r="CA1945" s="22"/>
      <c r="CB1945" s="22"/>
      <c r="CC1945" s="22"/>
      <c r="CD1945" s="22"/>
      <c r="CE1945" s="22"/>
      <c r="CF1945" s="22"/>
      <c r="CG1945" s="22"/>
      <c r="CH1945" s="22"/>
      <c r="CI1945" s="22"/>
      <c r="CJ1945" s="22"/>
      <c r="CK1945" s="24"/>
      <c r="CL1945" s="22"/>
      <c r="CM1945" s="22"/>
      <c r="CN1945" s="22"/>
      <c r="CO1945" s="22"/>
      <c r="CP1945" s="22"/>
      <c r="CQ1945" s="22"/>
      <c r="CR1945" s="22"/>
      <c r="CS1945" s="22"/>
      <c r="CT1945" s="22"/>
      <c r="CU1945" s="22"/>
      <c r="CV1945" s="22"/>
      <c r="CW1945" s="22"/>
      <c r="CX1945" s="22"/>
      <c r="CY1945" s="22"/>
      <c r="CZ1945" s="22"/>
      <c r="DA1945" s="22"/>
      <c r="DB1945" s="22"/>
      <c r="DC1945" s="22"/>
      <c r="DD1945" s="22"/>
      <c r="DE1945" s="22"/>
      <c r="DF1945" s="22"/>
      <c r="DG1945" s="22"/>
      <c r="DH1945" s="22"/>
      <c r="DI1945" s="22"/>
      <c r="DJ1945" s="22"/>
      <c r="DK1945" s="22"/>
      <c r="DL1945" s="22"/>
      <c r="DM1945" s="22"/>
      <c r="DN1945" s="22"/>
      <c r="DO1945" s="22"/>
      <c r="DP1945" s="22"/>
      <c r="DQ1945" s="24"/>
      <c r="DR1945" s="22"/>
      <c r="DS1945" s="22"/>
      <c r="DT1945" s="22"/>
      <c r="DU1945" s="22"/>
      <c r="DV1945" s="22"/>
      <c r="DW1945" s="22"/>
      <c r="DX1945" s="22"/>
      <c r="DY1945" s="22"/>
      <c r="DZ1945" s="22"/>
      <c r="EA1945" s="22"/>
      <c r="EB1945" s="22"/>
      <c r="EC1945" s="22"/>
      <c r="ED1945" s="22"/>
      <c r="EE1945" s="22"/>
      <c r="EF1945" s="22"/>
      <c r="EG1945" s="22"/>
      <c r="EH1945" s="22"/>
      <c r="EI1945" s="22"/>
      <c r="EJ1945" s="22"/>
      <c r="EK1945" s="22"/>
      <c r="EL1945" s="22"/>
      <c r="EM1945" s="22"/>
      <c r="EN1945" s="22"/>
      <c r="EO1945" s="22"/>
      <c r="EP1945" s="22"/>
      <c r="EQ1945" s="22"/>
      <c r="ER1945" s="22"/>
      <c r="ES1945" s="22"/>
      <c r="ET1945" s="22"/>
      <c r="EU1945" s="22"/>
      <c r="EV1945" s="22"/>
      <c r="EW1945" s="24"/>
      <c r="EX1945" s="22"/>
      <c r="EY1945" s="22"/>
      <c r="EZ1945" s="22"/>
      <c r="FA1945" s="22"/>
      <c r="FB1945" s="22"/>
      <c r="FC1945" s="22"/>
      <c r="FD1945" s="22"/>
      <c r="FE1945" s="22"/>
      <c r="FF1945" s="22"/>
      <c r="FG1945" s="22"/>
      <c r="FH1945" s="22"/>
      <c r="FI1945" s="22"/>
      <c r="FJ1945" s="22"/>
      <c r="FK1945" s="22"/>
      <c r="FL1945" s="22"/>
      <c r="FM1945" s="22"/>
      <c r="FN1945" s="22"/>
      <c r="FO1945" s="22"/>
      <c r="FP1945" s="22"/>
      <c r="FQ1945" s="22"/>
      <c r="FR1945" s="22"/>
      <c r="FS1945" s="22"/>
      <c r="FT1945" s="22"/>
      <c r="FU1945" s="22"/>
      <c r="FV1945" s="22"/>
      <c r="FW1945" s="22"/>
      <c r="FX1945" s="22"/>
      <c r="FY1945" s="22"/>
      <c r="FZ1945" s="22"/>
      <c r="GA1945" s="22"/>
      <c r="GB1945" s="22"/>
      <c r="GC1945" s="24"/>
      <c r="GD1945" s="22"/>
      <c r="GE1945" s="22"/>
      <c r="GF1945" s="22"/>
      <c r="GG1945" s="22"/>
      <c r="GH1945" s="22"/>
      <c r="GI1945" s="22"/>
      <c r="GJ1945" s="22"/>
      <c r="GK1945" s="22"/>
      <c r="GL1945" s="22"/>
      <c r="GM1945" s="22"/>
      <c r="GN1945" s="22"/>
      <c r="GO1945" s="22"/>
      <c r="GP1945" s="22"/>
      <c r="GQ1945" s="22"/>
      <c r="GR1945" s="22"/>
      <c r="GS1945" s="22"/>
      <c r="GT1945" s="22"/>
      <c r="GU1945" s="22"/>
      <c r="GV1945" s="22"/>
      <c r="GW1945" s="22"/>
      <c r="GX1945" s="22"/>
      <c r="GY1945" s="22"/>
      <c r="GZ1945" s="22"/>
      <c r="HA1945" s="22"/>
      <c r="HB1945" s="22"/>
      <c r="HC1945" s="22"/>
      <c r="HD1945" s="22"/>
      <c r="HE1945" s="22"/>
      <c r="HF1945" s="22"/>
      <c r="HG1945" s="22"/>
      <c r="HH1945" s="22"/>
      <c r="HI1945" s="24"/>
      <c r="HJ1945" s="22"/>
      <c r="HK1945" s="22"/>
      <c r="HL1945" s="22"/>
      <c r="HM1945" s="22"/>
      <c r="HN1945" s="22"/>
      <c r="HO1945" s="22"/>
      <c r="HP1945" s="22"/>
      <c r="HQ1945" s="22"/>
      <c r="HR1945" s="22"/>
      <c r="HS1945" s="22"/>
      <c r="HT1945" s="22"/>
      <c r="HU1945" s="22"/>
      <c r="HV1945" s="22"/>
      <c r="HW1945" s="22"/>
      <c r="HX1945" s="22"/>
      <c r="HY1945" s="22"/>
      <c r="HZ1945" s="22"/>
      <c r="IA1945" s="22"/>
      <c r="IB1945" s="22"/>
      <c r="IC1945" s="22"/>
      <c r="ID1945" s="22"/>
      <c r="IE1945" s="22"/>
      <c r="IF1945" s="22"/>
      <c r="IG1945" s="22"/>
      <c r="IH1945" s="22"/>
      <c r="II1945" s="22"/>
      <c r="IJ1945" s="22"/>
      <c r="IK1945" s="22"/>
      <c r="IL1945" s="22"/>
      <c r="IM1945" s="22"/>
      <c r="IN1945" s="22"/>
      <c r="IO1945" s="24"/>
      <c r="IP1945" s="22"/>
      <c r="IQ1945" s="22"/>
      <c r="IR1945" s="22"/>
      <c r="IS1945" s="22"/>
      <c r="IT1945" s="22"/>
      <c r="IU1945" s="22"/>
      <c r="IV1945" s="22"/>
      <c r="IW1945" s="22"/>
      <c r="IX1945" s="22"/>
      <c r="IY1945" s="22"/>
      <c r="IZ1945" s="22"/>
      <c r="JA1945" s="22"/>
      <c r="JB1945" s="22"/>
      <c r="JC1945" s="22"/>
      <c r="JD1945" s="22"/>
      <c r="JE1945" s="22"/>
      <c r="JF1945" s="22"/>
      <c r="JG1945" s="22"/>
      <c r="JH1945" s="22"/>
      <c r="JI1945" s="22"/>
      <c r="JJ1945" s="22"/>
      <c r="JK1945" s="22"/>
      <c r="JL1945" s="22"/>
      <c r="JM1945" s="22"/>
      <c r="JN1945" s="22"/>
      <c r="JO1945" s="22"/>
      <c r="JP1945" s="22"/>
      <c r="JQ1945" s="22"/>
      <c r="JR1945" s="22"/>
      <c r="JS1945" s="22"/>
      <c r="JT1945" s="22"/>
      <c r="JU1945" s="24"/>
      <c r="JV1945" s="22"/>
      <c r="JW1945" s="22"/>
      <c r="JX1945" s="22"/>
      <c r="JY1945" s="22"/>
      <c r="JZ1945" s="22"/>
      <c r="KA1945" s="22"/>
      <c r="KB1945" s="22"/>
      <c r="KC1945" s="22"/>
      <c r="KD1945" s="22"/>
      <c r="KE1945" s="22"/>
      <c r="KF1945" s="22"/>
      <c r="KG1945" s="22"/>
      <c r="KH1945" s="22"/>
      <c r="KI1945" s="22"/>
      <c r="KJ1945" s="22"/>
      <c r="KK1945" s="22"/>
      <c r="KL1945" s="22"/>
      <c r="KM1945" s="22"/>
      <c r="KN1945" s="22"/>
      <c r="KO1945" s="22"/>
      <c r="KP1945" s="22"/>
      <c r="KQ1945" s="22"/>
      <c r="KR1945" s="22"/>
      <c r="KS1945" s="22"/>
      <c r="KT1945" s="22"/>
      <c r="KU1945" s="22"/>
      <c r="KV1945" s="22"/>
      <c r="KW1945" s="22"/>
      <c r="KX1945" s="22"/>
      <c r="KY1945" s="22"/>
      <c r="KZ1945" s="22"/>
      <c r="LA1945" s="24"/>
      <c r="LB1945" s="22"/>
      <c r="LC1945" s="22"/>
      <c r="LD1945" s="22"/>
      <c r="LE1945" s="22"/>
      <c r="LF1945" s="22"/>
      <c r="LG1945" s="22"/>
      <c r="LH1945" s="22"/>
      <c r="LI1945" s="22"/>
      <c r="LJ1945" s="22"/>
      <c r="LK1945" s="22"/>
      <c r="LL1945" s="22"/>
      <c r="LM1945" s="22"/>
      <c r="LN1945" s="22"/>
      <c r="LO1945" s="22"/>
      <c r="LP1945" s="22"/>
      <c r="LQ1945" s="22"/>
      <c r="LR1945" s="22"/>
      <c r="LS1945" s="22"/>
      <c r="LT1945" s="22"/>
      <c r="LU1945" s="22"/>
      <c r="LV1945" s="22"/>
      <c r="LW1945" s="22"/>
      <c r="LX1945" s="22"/>
      <c r="LY1945" s="22"/>
      <c r="LZ1945" s="22"/>
      <c r="MA1945" s="22"/>
      <c r="MB1945" s="22"/>
      <c r="MC1945" s="22"/>
      <c r="MD1945" s="22"/>
      <c r="ME1945" s="22"/>
      <c r="MF1945" s="22"/>
      <c r="MG1945" s="24"/>
      <c r="MH1945" s="22"/>
      <c r="MI1945" s="22"/>
      <c r="MJ1945" s="22"/>
      <c r="MK1945" s="22"/>
      <c r="ML1945" s="22"/>
      <c r="MM1945" s="22"/>
      <c r="MN1945" s="22"/>
      <c r="MO1945" s="22"/>
      <c r="MP1945" s="22"/>
      <c r="MQ1945" s="22"/>
      <c r="MR1945" s="22"/>
      <c r="MS1945" s="22"/>
      <c r="MT1945" s="22"/>
      <c r="MU1945" s="22"/>
      <c r="MV1945" s="22"/>
      <c r="MW1945" s="22"/>
      <c r="MX1945" s="22"/>
      <c r="MY1945" s="22"/>
      <c r="MZ1945" s="22"/>
      <c r="NA1945" s="22"/>
      <c r="NB1945" s="22"/>
      <c r="NC1945" s="22"/>
      <c r="ND1945" s="22"/>
      <c r="NE1945" s="22"/>
      <c r="NF1945" s="22"/>
      <c r="NG1945" s="22"/>
      <c r="NH1945" s="22"/>
      <c r="NI1945" s="22"/>
      <c r="NJ1945" s="22"/>
      <c r="NK1945" s="22"/>
      <c r="NL1945" s="22"/>
      <c r="NM1945" s="24"/>
      <c r="NN1945" s="22"/>
      <c r="NO1945" s="22"/>
      <c r="NP1945" s="22"/>
      <c r="NQ1945" s="22"/>
      <c r="NR1945" s="22"/>
      <c r="NS1945" s="22"/>
      <c r="NT1945" s="22"/>
      <c r="NU1945" s="22"/>
      <c r="NV1945" s="22"/>
      <c r="NW1945" s="22"/>
      <c r="NX1945" s="22"/>
      <c r="NY1945" s="22"/>
      <c r="NZ1945" s="22"/>
      <c r="OA1945" s="22"/>
      <c r="OB1945" s="22"/>
      <c r="OC1945" s="22"/>
      <c r="OD1945" s="22"/>
      <c r="OE1945" s="22"/>
      <c r="OF1945" s="22"/>
      <c r="OG1945" s="22"/>
      <c r="OH1945" s="22"/>
      <c r="OI1945" s="22"/>
      <c r="OJ1945" s="22"/>
      <c r="OK1945" s="22"/>
      <c r="OL1945" s="22"/>
      <c r="OM1945" s="22"/>
      <c r="ON1945" s="22"/>
      <c r="OO1945" s="22"/>
      <c r="OP1945" s="22"/>
      <c r="OQ1945" s="22"/>
      <c r="OR1945" s="22"/>
    </row>
    <row r="1946" spans="1:408" ht="15" thickBot="1">
      <c r="A1946" s="1" t="str">
        <f t="shared" si="56"/>
        <v>-214</v>
      </c>
      <c r="B1946" s="12" t="str">
        <f t="shared" si="52"/>
        <v/>
      </c>
      <c r="C1946" s="13"/>
      <c r="D1946" s="14"/>
      <c r="E1946" s="15"/>
      <c r="F1946" s="15"/>
      <c r="G1946" s="15">
        <f t="shared" si="51"/>
        <v>0</v>
      </c>
      <c r="H1946" s="16"/>
      <c r="I1946" s="14"/>
      <c r="J1946" s="17"/>
      <c r="K1946" s="79"/>
      <c r="L1946" s="18"/>
      <c r="M1946" s="18"/>
      <c r="N1946" s="16" t="e">
        <f t="shared" ca="1" si="55"/>
        <v>#NAME?</v>
      </c>
      <c r="O1946" s="19"/>
      <c r="P1946" s="19"/>
      <c r="Q1946" s="20"/>
      <c r="R1946" s="21" t="e">
        <f t="array" ref="R1946">VLOOKUP(C1946,DB!A:D,2,FALSE)</f>
        <v>#N/A</v>
      </c>
      <c r="S1946" s="21" t="e">
        <f t="array" ref="S1946">VLOOKUP(C1946,DB!A:D,3,FALSE)</f>
        <v>#N/A</v>
      </c>
      <c r="T1946" s="22" t="s">
        <v>19</v>
      </c>
      <c r="U1946" s="1" t="str">
        <f t="shared" si="53"/>
        <v/>
      </c>
      <c r="V1946" s="23" t="e">
        <f t="shared" ca="1" si="54"/>
        <v>#NAME?</v>
      </c>
      <c r="X1946" s="24" t="e">
        <f>VLOOKUP(CONCATENATE(C1946,D1946),'Honor 2025'!A:D,4,FALSE)</f>
        <v>#N/A</v>
      </c>
      <c r="Y1946" s="24"/>
      <c r="Z1946" s="22"/>
      <c r="AA1946" s="22"/>
      <c r="AB1946" s="22"/>
      <c r="AC1946" s="22"/>
      <c r="AD1946" s="22"/>
      <c r="AE1946" s="22"/>
      <c r="AF1946" s="22"/>
      <c r="AG1946" s="22"/>
      <c r="AH1946" s="22"/>
      <c r="AI1946" s="22"/>
      <c r="AJ1946" s="22"/>
      <c r="AK1946" s="22"/>
      <c r="AL1946" s="22"/>
      <c r="AM1946" s="22"/>
      <c r="AN1946" s="22"/>
      <c r="AO1946" s="22"/>
      <c r="AP1946" s="22"/>
      <c r="AQ1946" s="22"/>
      <c r="AR1946" s="22"/>
      <c r="AS1946" s="22"/>
      <c r="AT1946" s="22"/>
      <c r="AU1946" s="22"/>
      <c r="AV1946" s="22"/>
      <c r="AW1946" s="22"/>
      <c r="AX1946" s="22"/>
      <c r="AY1946" s="22"/>
      <c r="AZ1946" s="22"/>
      <c r="BA1946" s="22"/>
      <c r="BB1946" s="22"/>
      <c r="BC1946" s="22"/>
      <c r="BD1946" s="22"/>
      <c r="BE1946" s="24"/>
      <c r="BF1946" s="22"/>
      <c r="BG1946" s="22"/>
      <c r="BH1946" s="22"/>
      <c r="BI1946" s="22"/>
      <c r="BJ1946" s="22"/>
      <c r="BK1946" s="22"/>
      <c r="BL1946" s="22"/>
      <c r="BM1946" s="22"/>
      <c r="BN1946" s="22"/>
      <c r="BO1946" s="22"/>
      <c r="BP1946" s="22"/>
      <c r="BQ1946" s="22"/>
      <c r="BR1946" s="22"/>
      <c r="BS1946" s="22"/>
      <c r="BT1946" s="22"/>
      <c r="BU1946" s="22"/>
      <c r="BV1946" s="22"/>
      <c r="BW1946" s="22"/>
      <c r="BX1946" s="22"/>
      <c r="BY1946" s="22"/>
      <c r="BZ1946" s="22"/>
      <c r="CA1946" s="22"/>
      <c r="CB1946" s="22"/>
      <c r="CC1946" s="22"/>
      <c r="CD1946" s="22"/>
      <c r="CE1946" s="22"/>
      <c r="CF1946" s="22"/>
      <c r="CG1946" s="22"/>
      <c r="CH1946" s="22"/>
      <c r="CI1946" s="22"/>
      <c r="CJ1946" s="22"/>
      <c r="CK1946" s="24"/>
      <c r="CL1946" s="22"/>
      <c r="CM1946" s="22"/>
      <c r="CN1946" s="22"/>
      <c r="CO1946" s="22"/>
      <c r="CP1946" s="22"/>
      <c r="CQ1946" s="22"/>
      <c r="CR1946" s="22"/>
      <c r="CS1946" s="22"/>
      <c r="CT1946" s="22"/>
      <c r="CU1946" s="22"/>
      <c r="CV1946" s="22"/>
      <c r="CW1946" s="22"/>
      <c r="CX1946" s="22"/>
      <c r="CY1946" s="22"/>
      <c r="CZ1946" s="22"/>
      <c r="DA1946" s="22"/>
      <c r="DB1946" s="22"/>
      <c r="DC1946" s="22"/>
      <c r="DD1946" s="22"/>
      <c r="DE1946" s="22"/>
      <c r="DF1946" s="22"/>
      <c r="DG1946" s="22"/>
      <c r="DH1946" s="22"/>
      <c r="DI1946" s="22"/>
      <c r="DJ1946" s="22"/>
      <c r="DK1946" s="22"/>
      <c r="DL1946" s="22"/>
      <c r="DM1946" s="22"/>
      <c r="DN1946" s="22"/>
      <c r="DO1946" s="22"/>
      <c r="DP1946" s="22"/>
      <c r="DQ1946" s="24"/>
      <c r="DR1946" s="22"/>
      <c r="DS1946" s="22"/>
      <c r="DT1946" s="22"/>
      <c r="DU1946" s="22"/>
      <c r="DV1946" s="22"/>
      <c r="DW1946" s="22"/>
      <c r="DX1946" s="22"/>
      <c r="DY1946" s="22"/>
      <c r="DZ1946" s="22"/>
      <c r="EA1946" s="22"/>
      <c r="EB1946" s="22"/>
      <c r="EC1946" s="22"/>
      <c r="ED1946" s="22"/>
      <c r="EE1946" s="22"/>
      <c r="EF1946" s="22"/>
      <c r="EG1946" s="22"/>
      <c r="EH1946" s="22"/>
      <c r="EI1946" s="22"/>
      <c r="EJ1946" s="22"/>
      <c r="EK1946" s="22"/>
      <c r="EL1946" s="22"/>
      <c r="EM1946" s="22"/>
      <c r="EN1946" s="22"/>
      <c r="EO1946" s="22"/>
      <c r="EP1946" s="22"/>
      <c r="EQ1946" s="22"/>
      <c r="ER1946" s="22"/>
      <c r="ES1946" s="22"/>
      <c r="ET1946" s="22"/>
      <c r="EU1946" s="22"/>
      <c r="EV1946" s="22"/>
      <c r="EW1946" s="24"/>
      <c r="EX1946" s="22"/>
      <c r="EY1946" s="22"/>
      <c r="EZ1946" s="22"/>
      <c r="FA1946" s="22"/>
      <c r="FB1946" s="22"/>
      <c r="FC1946" s="22"/>
      <c r="FD1946" s="22"/>
      <c r="FE1946" s="22"/>
      <c r="FF1946" s="22"/>
      <c r="FG1946" s="22"/>
      <c r="FH1946" s="22"/>
      <c r="FI1946" s="22"/>
      <c r="FJ1946" s="22"/>
      <c r="FK1946" s="22"/>
      <c r="FL1946" s="22"/>
      <c r="FM1946" s="22"/>
      <c r="FN1946" s="22"/>
      <c r="FO1946" s="22"/>
      <c r="FP1946" s="22"/>
      <c r="FQ1946" s="22"/>
      <c r="FR1946" s="22"/>
      <c r="FS1946" s="22"/>
      <c r="FT1946" s="22"/>
      <c r="FU1946" s="22"/>
      <c r="FV1946" s="22"/>
      <c r="FW1946" s="22"/>
      <c r="FX1946" s="22"/>
      <c r="FY1946" s="22"/>
      <c r="FZ1946" s="22"/>
      <c r="GA1946" s="22"/>
      <c r="GB1946" s="22"/>
      <c r="GC1946" s="24"/>
      <c r="GD1946" s="22"/>
      <c r="GE1946" s="22"/>
      <c r="GF1946" s="22"/>
      <c r="GG1946" s="22"/>
      <c r="GH1946" s="22"/>
      <c r="GI1946" s="22"/>
      <c r="GJ1946" s="22"/>
      <c r="GK1946" s="22"/>
      <c r="GL1946" s="22"/>
      <c r="GM1946" s="22"/>
      <c r="GN1946" s="22"/>
      <c r="GO1946" s="22"/>
      <c r="GP1946" s="22"/>
      <c r="GQ1946" s="22"/>
      <c r="GR1946" s="22"/>
      <c r="GS1946" s="22"/>
      <c r="GT1946" s="22"/>
      <c r="GU1946" s="22"/>
      <c r="GV1946" s="22"/>
      <c r="GW1946" s="22"/>
      <c r="GX1946" s="22"/>
      <c r="GY1946" s="22"/>
      <c r="GZ1946" s="22"/>
      <c r="HA1946" s="22"/>
      <c r="HB1946" s="22"/>
      <c r="HC1946" s="22"/>
      <c r="HD1946" s="22"/>
      <c r="HE1946" s="22"/>
      <c r="HF1946" s="22"/>
      <c r="HG1946" s="22"/>
      <c r="HH1946" s="22"/>
      <c r="HI1946" s="24"/>
      <c r="HJ1946" s="22"/>
      <c r="HK1946" s="22"/>
      <c r="HL1946" s="22"/>
      <c r="HM1946" s="22"/>
      <c r="HN1946" s="22"/>
      <c r="HO1946" s="22"/>
      <c r="HP1946" s="22"/>
      <c r="HQ1946" s="22"/>
      <c r="HR1946" s="22"/>
      <c r="HS1946" s="22"/>
      <c r="HT1946" s="22"/>
      <c r="HU1946" s="22"/>
      <c r="HV1946" s="22"/>
      <c r="HW1946" s="22"/>
      <c r="HX1946" s="22"/>
      <c r="HY1946" s="22"/>
      <c r="HZ1946" s="22"/>
      <c r="IA1946" s="22"/>
      <c r="IB1946" s="22"/>
      <c r="IC1946" s="22"/>
      <c r="ID1946" s="22"/>
      <c r="IE1946" s="22"/>
      <c r="IF1946" s="22"/>
      <c r="IG1946" s="22"/>
      <c r="IH1946" s="22"/>
      <c r="II1946" s="22"/>
      <c r="IJ1946" s="22"/>
      <c r="IK1946" s="22"/>
      <c r="IL1946" s="22"/>
      <c r="IM1946" s="22"/>
      <c r="IN1946" s="22"/>
      <c r="IO1946" s="24"/>
      <c r="IP1946" s="22"/>
      <c r="IQ1946" s="22"/>
      <c r="IR1946" s="22"/>
      <c r="IS1946" s="22"/>
      <c r="IT1946" s="22"/>
      <c r="IU1946" s="22"/>
      <c r="IV1946" s="22"/>
      <c r="IW1946" s="22"/>
      <c r="IX1946" s="22"/>
      <c r="IY1946" s="22"/>
      <c r="IZ1946" s="22"/>
      <c r="JA1946" s="22"/>
      <c r="JB1946" s="22"/>
      <c r="JC1946" s="22"/>
      <c r="JD1946" s="22"/>
      <c r="JE1946" s="22"/>
      <c r="JF1946" s="22"/>
      <c r="JG1946" s="22"/>
      <c r="JH1946" s="22"/>
      <c r="JI1946" s="22"/>
      <c r="JJ1946" s="22"/>
      <c r="JK1946" s="22"/>
      <c r="JL1946" s="22"/>
      <c r="JM1946" s="22"/>
      <c r="JN1946" s="22"/>
      <c r="JO1946" s="22"/>
      <c r="JP1946" s="22"/>
      <c r="JQ1946" s="22"/>
      <c r="JR1946" s="22"/>
      <c r="JS1946" s="22"/>
      <c r="JT1946" s="22"/>
      <c r="JU1946" s="24"/>
      <c r="JV1946" s="22"/>
      <c r="JW1946" s="22"/>
      <c r="JX1946" s="22"/>
      <c r="JY1946" s="22"/>
      <c r="JZ1946" s="22"/>
      <c r="KA1946" s="22"/>
      <c r="KB1946" s="22"/>
      <c r="KC1946" s="22"/>
      <c r="KD1946" s="22"/>
      <c r="KE1946" s="22"/>
      <c r="KF1946" s="22"/>
      <c r="KG1946" s="22"/>
      <c r="KH1946" s="22"/>
      <c r="KI1946" s="22"/>
      <c r="KJ1946" s="22"/>
      <c r="KK1946" s="22"/>
      <c r="KL1946" s="22"/>
      <c r="KM1946" s="22"/>
      <c r="KN1946" s="22"/>
      <c r="KO1946" s="22"/>
      <c r="KP1946" s="22"/>
      <c r="KQ1946" s="22"/>
      <c r="KR1946" s="22"/>
      <c r="KS1946" s="22"/>
      <c r="KT1946" s="22"/>
      <c r="KU1946" s="22"/>
      <c r="KV1946" s="22"/>
      <c r="KW1946" s="22"/>
      <c r="KX1946" s="22"/>
      <c r="KY1946" s="22"/>
      <c r="KZ1946" s="22"/>
      <c r="LA1946" s="24"/>
      <c r="LB1946" s="22"/>
      <c r="LC1946" s="22"/>
      <c r="LD1946" s="22"/>
      <c r="LE1946" s="22"/>
      <c r="LF1946" s="22"/>
      <c r="LG1946" s="22"/>
      <c r="LH1946" s="22"/>
      <c r="LI1946" s="22"/>
      <c r="LJ1946" s="22"/>
      <c r="LK1946" s="22"/>
      <c r="LL1946" s="22"/>
      <c r="LM1946" s="22"/>
      <c r="LN1946" s="22"/>
      <c r="LO1946" s="22"/>
      <c r="LP1946" s="22"/>
      <c r="LQ1946" s="22"/>
      <c r="LR1946" s="22"/>
      <c r="LS1946" s="22"/>
      <c r="LT1946" s="22"/>
      <c r="LU1946" s="22"/>
      <c r="LV1946" s="22"/>
      <c r="LW1946" s="22"/>
      <c r="LX1946" s="22"/>
      <c r="LY1946" s="22"/>
      <c r="LZ1946" s="22"/>
      <c r="MA1946" s="22"/>
      <c r="MB1946" s="22"/>
      <c r="MC1946" s="22"/>
      <c r="MD1946" s="22"/>
      <c r="ME1946" s="22"/>
      <c r="MF1946" s="22"/>
      <c r="MG1946" s="24"/>
      <c r="MH1946" s="22"/>
      <c r="MI1946" s="22"/>
      <c r="MJ1946" s="22"/>
      <c r="MK1946" s="22"/>
      <c r="ML1946" s="22"/>
      <c r="MM1946" s="22"/>
      <c r="MN1946" s="22"/>
      <c r="MO1946" s="22"/>
      <c r="MP1946" s="22"/>
      <c r="MQ1946" s="22"/>
      <c r="MR1946" s="22"/>
      <c r="MS1946" s="22"/>
      <c r="MT1946" s="22"/>
      <c r="MU1946" s="22"/>
      <c r="MV1946" s="22"/>
      <c r="MW1946" s="22"/>
      <c r="MX1946" s="22"/>
      <c r="MY1946" s="22"/>
      <c r="MZ1946" s="22"/>
      <c r="NA1946" s="22"/>
      <c r="NB1946" s="22"/>
      <c r="NC1946" s="22"/>
      <c r="ND1946" s="22"/>
      <c r="NE1946" s="22"/>
      <c r="NF1946" s="22"/>
      <c r="NG1946" s="22"/>
      <c r="NH1946" s="22"/>
      <c r="NI1946" s="22"/>
      <c r="NJ1946" s="22"/>
      <c r="NK1946" s="22"/>
      <c r="NL1946" s="22"/>
      <c r="NM1946" s="24"/>
      <c r="NN1946" s="22"/>
      <c r="NO1946" s="22"/>
      <c r="NP1946" s="22"/>
      <c r="NQ1946" s="22"/>
      <c r="NR1946" s="22"/>
      <c r="NS1946" s="22"/>
      <c r="NT1946" s="22"/>
      <c r="NU1946" s="22"/>
      <c r="NV1946" s="22"/>
      <c r="NW1946" s="22"/>
      <c r="NX1946" s="22"/>
      <c r="NY1946" s="22"/>
      <c r="NZ1946" s="22"/>
      <c r="OA1946" s="22"/>
      <c r="OB1946" s="22"/>
      <c r="OC1946" s="22"/>
      <c r="OD1946" s="22"/>
      <c r="OE1946" s="22"/>
      <c r="OF1946" s="22"/>
      <c r="OG1946" s="22"/>
      <c r="OH1946" s="22"/>
      <c r="OI1946" s="22"/>
      <c r="OJ1946" s="22"/>
      <c r="OK1946" s="22"/>
      <c r="OL1946" s="22"/>
      <c r="OM1946" s="22"/>
      <c r="ON1946" s="22"/>
      <c r="OO1946" s="22"/>
      <c r="OP1946" s="22"/>
      <c r="OQ1946" s="22"/>
      <c r="OR1946" s="22"/>
    </row>
    <row r="1947" spans="1:408" ht="15" thickBot="1">
      <c r="A1947" s="1" t="str">
        <f t="shared" si="56"/>
        <v>-215</v>
      </c>
      <c r="B1947" s="12" t="str">
        <f t="shared" si="52"/>
        <v/>
      </c>
      <c r="C1947" s="13"/>
      <c r="D1947" s="14"/>
      <c r="E1947" s="15"/>
      <c r="F1947" s="15"/>
      <c r="G1947" s="15">
        <f t="shared" si="51"/>
        <v>0</v>
      </c>
      <c r="H1947" s="16"/>
      <c r="I1947" s="14"/>
      <c r="J1947" s="17"/>
      <c r="K1947" s="78"/>
      <c r="L1947" s="18"/>
      <c r="M1947" s="18"/>
      <c r="N1947" s="16" t="e">
        <f t="shared" ca="1" si="55"/>
        <v>#NAME?</v>
      </c>
      <c r="O1947" s="19"/>
      <c r="P1947" s="19"/>
      <c r="Q1947" s="20"/>
      <c r="R1947" s="21" t="e">
        <f t="array" ref="R1947">VLOOKUP(C1947,DB!A:D,2,FALSE)</f>
        <v>#N/A</v>
      </c>
      <c r="S1947" s="21" t="e">
        <f t="array" ref="S1947">VLOOKUP(C1947,DB!A:D,3,FALSE)</f>
        <v>#N/A</v>
      </c>
      <c r="T1947" s="22" t="s">
        <v>19</v>
      </c>
      <c r="U1947" s="1" t="str">
        <f t="shared" si="53"/>
        <v/>
      </c>
      <c r="V1947" s="23" t="e">
        <f t="shared" ca="1" si="54"/>
        <v>#NAME?</v>
      </c>
      <c r="X1947" s="24" t="e">
        <f>VLOOKUP(CONCATENATE(C1947,D1947),'Honor 2025'!A:D,4,FALSE)</f>
        <v>#N/A</v>
      </c>
      <c r="Y1947" s="24"/>
      <c r="Z1947" s="22"/>
      <c r="AA1947" s="22"/>
      <c r="AB1947" s="22"/>
      <c r="AC1947" s="22"/>
      <c r="AD1947" s="22"/>
      <c r="AE1947" s="22"/>
      <c r="AF1947" s="22"/>
      <c r="AG1947" s="22"/>
      <c r="AH1947" s="22"/>
      <c r="AI1947" s="22"/>
      <c r="AJ1947" s="22"/>
      <c r="AK1947" s="22"/>
      <c r="AL1947" s="22"/>
      <c r="AM1947" s="22"/>
      <c r="AN1947" s="22"/>
      <c r="AO1947" s="22"/>
      <c r="AP1947" s="22"/>
      <c r="AQ1947" s="22"/>
      <c r="AR1947" s="22"/>
      <c r="AS1947" s="22"/>
      <c r="AT1947" s="22"/>
      <c r="AU1947" s="22"/>
      <c r="AV1947" s="22"/>
      <c r="AW1947" s="22"/>
      <c r="AX1947" s="22"/>
      <c r="AY1947" s="22"/>
      <c r="AZ1947" s="22"/>
      <c r="BA1947" s="22"/>
      <c r="BB1947" s="22"/>
      <c r="BC1947" s="22"/>
      <c r="BD1947" s="22"/>
      <c r="BE1947" s="24"/>
      <c r="BF1947" s="22"/>
      <c r="BG1947" s="22"/>
      <c r="BH1947" s="22"/>
      <c r="BI1947" s="22"/>
      <c r="BJ1947" s="22"/>
      <c r="BK1947" s="22"/>
      <c r="BL1947" s="22"/>
      <c r="BM1947" s="22"/>
      <c r="BN1947" s="22"/>
      <c r="BO1947" s="22"/>
      <c r="BP1947" s="22"/>
      <c r="BQ1947" s="22"/>
      <c r="BR1947" s="22"/>
      <c r="BS1947" s="22"/>
      <c r="BT1947" s="22"/>
      <c r="BU1947" s="22"/>
      <c r="BV1947" s="22"/>
      <c r="BW1947" s="22"/>
      <c r="BX1947" s="22"/>
      <c r="BY1947" s="22"/>
      <c r="BZ1947" s="22"/>
      <c r="CA1947" s="22"/>
      <c r="CB1947" s="22"/>
      <c r="CC1947" s="22"/>
      <c r="CD1947" s="22"/>
      <c r="CE1947" s="22"/>
      <c r="CF1947" s="22"/>
      <c r="CG1947" s="22"/>
      <c r="CH1947" s="22"/>
      <c r="CI1947" s="22"/>
      <c r="CJ1947" s="22"/>
      <c r="CK1947" s="24"/>
      <c r="CL1947" s="22"/>
      <c r="CM1947" s="22"/>
      <c r="CN1947" s="22"/>
      <c r="CO1947" s="22"/>
      <c r="CP1947" s="22"/>
      <c r="CQ1947" s="22"/>
      <c r="CR1947" s="22"/>
      <c r="CS1947" s="22"/>
      <c r="CT1947" s="22"/>
      <c r="CU1947" s="22"/>
      <c r="CV1947" s="22"/>
      <c r="CW1947" s="22"/>
      <c r="CX1947" s="22"/>
      <c r="CY1947" s="22"/>
      <c r="CZ1947" s="22"/>
      <c r="DA1947" s="22"/>
      <c r="DB1947" s="22"/>
      <c r="DC1947" s="22"/>
      <c r="DD1947" s="22"/>
      <c r="DE1947" s="22"/>
      <c r="DF1947" s="22"/>
      <c r="DG1947" s="22"/>
      <c r="DH1947" s="22"/>
      <c r="DI1947" s="22"/>
      <c r="DJ1947" s="22"/>
      <c r="DK1947" s="22"/>
      <c r="DL1947" s="22"/>
      <c r="DM1947" s="22"/>
      <c r="DN1947" s="22"/>
      <c r="DO1947" s="22"/>
      <c r="DP1947" s="22"/>
      <c r="DQ1947" s="24"/>
      <c r="DR1947" s="22"/>
      <c r="DS1947" s="22"/>
      <c r="DT1947" s="22"/>
      <c r="DU1947" s="22"/>
      <c r="DV1947" s="22"/>
      <c r="DW1947" s="22"/>
      <c r="DX1947" s="22"/>
      <c r="DY1947" s="22"/>
      <c r="DZ1947" s="22"/>
      <c r="EA1947" s="22"/>
      <c r="EB1947" s="22"/>
      <c r="EC1947" s="22"/>
      <c r="ED1947" s="22"/>
      <c r="EE1947" s="22"/>
      <c r="EF1947" s="22"/>
      <c r="EG1947" s="22"/>
      <c r="EH1947" s="22"/>
      <c r="EI1947" s="22"/>
      <c r="EJ1947" s="22"/>
      <c r="EK1947" s="22"/>
      <c r="EL1947" s="22"/>
      <c r="EM1947" s="22"/>
      <c r="EN1947" s="22"/>
      <c r="EO1947" s="22"/>
      <c r="EP1947" s="22"/>
      <c r="EQ1947" s="22"/>
      <c r="ER1947" s="22"/>
      <c r="ES1947" s="22"/>
      <c r="ET1947" s="22"/>
      <c r="EU1947" s="22"/>
      <c r="EV1947" s="22"/>
      <c r="EW1947" s="24"/>
      <c r="EX1947" s="22"/>
      <c r="EY1947" s="22"/>
      <c r="EZ1947" s="22"/>
      <c r="FA1947" s="22"/>
      <c r="FB1947" s="22"/>
      <c r="FC1947" s="22"/>
      <c r="FD1947" s="22"/>
      <c r="FE1947" s="22"/>
      <c r="FF1947" s="22"/>
      <c r="FG1947" s="22"/>
      <c r="FH1947" s="22"/>
      <c r="FI1947" s="22"/>
      <c r="FJ1947" s="22"/>
      <c r="FK1947" s="22"/>
      <c r="FL1947" s="22"/>
      <c r="FM1947" s="22"/>
      <c r="FN1947" s="22"/>
      <c r="FO1947" s="22"/>
      <c r="FP1947" s="22"/>
      <c r="FQ1947" s="22"/>
      <c r="FR1947" s="22"/>
      <c r="FS1947" s="22"/>
      <c r="FT1947" s="22"/>
      <c r="FU1947" s="22"/>
      <c r="FV1947" s="22"/>
      <c r="FW1947" s="22"/>
      <c r="FX1947" s="22"/>
      <c r="FY1947" s="22"/>
      <c r="FZ1947" s="22"/>
      <c r="GA1947" s="22"/>
      <c r="GB1947" s="22"/>
      <c r="GC1947" s="24"/>
      <c r="GD1947" s="22"/>
      <c r="GE1947" s="22"/>
      <c r="GF1947" s="22"/>
      <c r="GG1947" s="22"/>
      <c r="GH1947" s="22"/>
      <c r="GI1947" s="22"/>
      <c r="GJ1947" s="22"/>
      <c r="GK1947" s="22"/>
      <c r="GL1947" s="22"/>
      <c r="GM1947" s="22"/>
      <c r="GN1947" s="22"/>
      <c r="GO1947" s="22"/>
      <c r="GP1947" s="22"/>
      <c r="GQ1947" s="22"/>
      <c r="GR1947" s="22"/>
      <c r="GS1947" s="22"/>
      <c r="GT1947" s="22"/>
      <c r="GU1947" s="22"/>
      <c r="GV1947" s="22"/>
      <c r="GW1947" s="22"/>
      <c r="GX1947" s="22"/>
      <c r="GY1947" s="22"/>
      <c r="GZ1947" s="22"/>
      <c r="HA1947" s="22"/>
      <c r="HB1947" s="22"/>
      <c r="HC1947" s="22"/>
      <c r="HD1947" s="22"/>
      <c r="HE1947" s="22"/>
      <c r="HF1947" s="22"/>
      <c r="HG1947" s="22"/>
      <c r="HH1947" s="22"/>
      <c r="HI1947" s="24"/>
      <c r="HJ1947" s="22"/>
      <c r="HK1947" s="22"/>
      <c r="HL1947" s="22"/>
      <c r="HM1947" s="22"/>
      <c r="HN1947" s="22"/>
      <c r="HO1947" s="22"/>
      <c r="HP1947" s="22"/>
      <c r="HQ1947" s="22"/>
      <c r="HR1947" s="22"/>
      <c r="HS1947" s="22"/>
      <c r="HT1947" s="22"/>
      <c r="HU1947" s="22"/>
      <c r="HV1947" s="22"/>
      <c r="HW1947" s="22"/>
      <c r="HX1947" s="22"/>
      <c r="HY1947" s="22"/>
      <c r="HZ1947" s="22"/>
      <c r="IA1947" s="22"/>
      <c r="IB1947" s="22"/>
      <c r="IC1947" s="22"/>
      <c r="ID1947" s="22"/>
      <c r="IE1947" s="22"/>
      <c r="IF1947" s="22"/>
      <c r="IG1947" s="22"/>
      <c r="IH1947" s="22"/>
      <c r="II1947" s="22"/>
      <c r="IJ1947" s="22"/>
      <c r="IK1947" s="22"/>
      <c r="IL1947" s="22"/>
      <c r="IM1947" s="22"/>
      <c r="IN1947" s="22"/>
      <c r="IO1947" s="24"/>
      <c r="IP1947" s="22"/>
      <c r="IQ1947" s="22"/>
      <c r="IR1947" s="22"/>
      <c r="IS1947" s="22"/>
      <c r="IT1947" s="22"/>
      <c r="IU1947" s="22"/>
      <c r="IV1947" s="22"/>
      <c r="IW1947" s="22"/>
      <c r="IX1947" s="22"/>
      <c r="IY1947" s="22"/>
      <c r="IZ1947" s="22"/>
      <c r="JA1947" s="22"/>
      <c r="JB1947" s="22"/>
      <c r="JC1947" s="22"/>
      <c r="JD1947" s="22"/>
      <c r="JE1947" s="22"/>
      <c r="JF1947" s="22"/>
      <c r="JG1947" s="22"/>
      <c r="JH1947" s="22"/>
      <c r="JI1947" s="22"/>
      <c r="JJ1947" s="22"/>
      <c r="JK1947" s="22"/>
      <c r="JL1947" s="22"/>
      <c r="JM1947" s="22"/>
      <c r="JN1947" s="22"/>
      <c r="JO1947" s="22"/>
      <c r="JP1947" s="22"/>
      <c r="JQ1947" s="22"/>
      <c r="JR1947" s="22"/>
      <c r="JS1947" s="22"/>
      <c r="JT1947" s="22"/>
      <c r="JU1947" s="24"/>
      <c r="JV1947" s="22"/>
      <c r="JW1947" s="22"/>
      <c r="JX1947" s="22"/>
      <c r="JY1947" s="22"/>
      <c r="JZ1947" s="22"/>
      <c r="KA1947" s="22"/>
      <c r="KB1947" s="22"/>
      <c r="KC1947" s="22"/>
      <c r="KD1947" s="22"/>
      <c r="KE1947" s="22"/>
      <c r="KF1947" s="22"/>
      <c r="KG1947" s="22"/>
      <c r="KH1947" s="22"/>
      <c r="KI1947" s="22"/>
      <c r="KJ1947" s="22"/>
      <c r="KK1947" s="22"/>
      <c r="KL1947" s="22"/>
      <c r="KM1947" s="22"/>
      <c r="KN1947" s="22"/>
      <c r="KO1947" s="22"/>
      <c r="KP1947" s="22"/>
      <c r="KQ1947" s="22"/>
      <c r="KR1947" s="22"/>
      <c r="KS1947" s="22"/>
      <c r="KT1947" s="22"/>
      <c r="KU1947" s="22"/>
      <c r="KV1947" s="22"/>
      <c r="KW1947" s="22"/>
      <c r="KX1947" s="22"/>
      <c r="KY1947" s="22"/>
      <c r="KZ1947" s="22"/>
      <c r="LA1947" s="24"/>
      <c r="LB1947" s="22"/>
      <c r="LC1947" s="22"/>
      <c r="LD1947" s="22"/>
      <c r="LE1947" s="22"/>
      <c r="LF1947" s="22"/>
      <c r="LG1947" s="22"/>
      <c r="LH1947" s="22"/>
      <c r="LI1947" s="22"/>
      <c r="LJ1947" s="22"/>
      <c r="LK1947" s="22"/>
      <c r="LL1947" s="22"/>
      <c r="LM1947" s="22"/>
      <c r="LN1947" s="22"/>
      <c r="LO1947" s="22"/>
      <c r="LP1947" s="22"/>
      <c r="LQ1947" s="22"/>
      <c r="LR1947" s="22"/>
      <c r="LS1947" s="22"/>
      <c r="LT1947" s="22"/>
      <c r="LU1947" s="22"/>
      <c r="LV1947" s="22"/>
      <c r="LW1947" s="22"/>
      <c r="LX1947" s="22"/>
      <c r="LY1947" s="22"/>
      <c r="LZ1947" s="22"/>
      <c r="MA1947" s="22"/>
      <c r="MB1947" s="22"/>
      <c r="MC1947" s="22"/>
      <c r="MD1947" s="22"/>
      <c r="ME1947" s="22"/>
      <c r="MF1947" s="22"/>
      <c r="MG1947" s="24"/>
      <c r="MH1947" s="22"/>
      <c r="MI1947" s="22"/>
      <c r="MJ1947" s="22"/>
      <c r="MK1947" s="22"/>
      <c r="ML1947" s="22"/>
      <c r="MM1947" s="22"/>
      <c r="MN1947" s="22"/>
      <c r="MO1947" s="22"/>
      <c r="MP1947" s="22"/>
      <c r="MQ1947" s="22"/>
      <c r="MR1947" s="22"/>
      <c r="MS1947" s="22"/>
      <c r="MT1947" s="22"/>
      <c r="MU1947" s="22"/>
      <c r="MV1947" s="22"/>
      <c r="MW1947" s="22"/>
      <c r="MX1947" s="22"/>
      <c r="MY1947" s="22"/>
      <c r="MZ1947" s="22"/>
      <c r="NA1947" s="22"/>
      <c r="NB1947" s="22"/>
      <c r="NC1947" s="22"/>
      <c r="ND1947" s="22"/>
      <c r="NE1947" s="22"/>
      <c r="NF1947" s="22"/>
      <c r="NG1947" s="22"/>
      <c r="NH1947" s="22"/>
      <c r="NI1947" s="22"/>
      <c r="NJ1947" s="22"/>
      <c r="NK1947" s="22"/>
      <c r="NL1947" s="22"/>
      <c r="NM1947" s="24"/>
      <c r="NN1947" s="22"/>
      <c r="NO1947" s="22"/>
      <c r="NP1947" s="22"/>
      <c r="NQ1947" s="22"/>
      <c r="NR1947" s="22"/>
      <c r="NS1947" s="22"/>
      <c r="NT1947" s="22"/>
      <c r="NU1947" s="22"/>
      <c r="NV1947" s="22"/>
      <c r="NW1947" s="22"/>
      <c r="NX1947" s="22"/>
      <c r="NY1947" s="22"/>
      <c r="NZ1947" s="22"/>
      <c r="OA1947" s="22"/>
      <c r="OB1947" s="22"/>
      <c r="OC1947" s="22"/>
      <c r="OD1947" s="22"/>
      <c r="OE1947" s="22"/>
      <c r="OF1947" s="22"/>
      <c r="OG1947" s="22"/>
      <c r="OH1947" s="22"/>
      <c r="OI1947" s="22"/>
      <c r="OJ1947" s="22"/>
      <c r="OK1947" s="22"/>
      <c r="OL1947" s="22"/>
      <c r="OM1947" s="22"/>
      <c r="ON1947" s="22"/>
      <c r="OO1947" s="22"/>
      <c r="OP1947" s="22"/>
      <c r="OQ1947" s="22"/>
      <c r="OR1947" s="22"/>
    </row>
    <row r="1948" spans="1:408" ht="15" thickBot="1">
      <c r="A1948" s="1" t="str">
        <f t="shared" si="56"/>
        <v>-216</v>
      </c>
      <c r="B1948" s="12" t="str">
        <f t="shared" si="52"/>
        <v/>
      </c>
      <c r="C1948" s="13"/>
      <c r="D1948" s="14"/>
      <c r="E1948" s="15"/>
      <c r="F1948" s="15"/>
      <c r="G1948" s="15">
        <f t="shared" si="51"/>
        <v>0</v>
      </c>
      <c r="H1948" s="16"/>
      <c r="I1948" s="14"/>
      <c r="J1948" s="17"/>
      <c r="K1948" s="79"/>
      <c r="L1948" s="18"/>
      <c r="M1948" s="18"/>
      <c r="N1948" s="16" t="e">
        <f t="shared" ca="1" si="55"/>
        <v>#NAME?</v>
      </c>
      <c r="O1948" s="19"/>
      <c r="P1948" s="19"/>
      <c r="Q1948" s="20"/>
      <c r="R1948" s="21" t="e">
        <f t="array" ref="R1948">VLOOKUP(C1948,DB!A:D,2,FALSE)</f>
        <v>#N/A</v>
      </c>
      <c r="S1948" s="21" t="e">
        <f t="array" ref="S1948">VLOOKUP(C1948,DB!A:D,3,FALSE)</f>
        <v>#N/A</v>
      </c>
      <c r="T1948" s="22" t="s">
        <v>19</v>
      </c>
      <c r="U1948" s="1" t="str">
        <f t="shared" si="53"/>
        <v/>
      </c>
      <c r="V1948" s="23" t="e">
        <f t="shared" ca="1" si="54"/>
        <v>#NAME?</v>
      </c>
      <c r="X1948" s="24" t="e">
        <f>VLOOKUP(CONCATENATE(C1948,D1948),'Honor 2025'!A:D,4,FALSE)</f>
        <v>#N/A</v>
      </c>
      <c r="Y1948" s="24"/>
      <c r="Z1948" s="22"/>
      <c r="AA1948" s="22"/>
      <c r="AB1948" s="22"/>
      <c r="AC1948" s="22"/>
      <c r="AD1948" s="22"/>
      <c r="AE1948" s="22"/>
      <c r="AF1948" s="22"/>
      <c r="AG1948" s="22"/>
      <c r="AH1948" s="22"/>
      <c r="AI1948" s="22"/>
      <c r="AJ1948" s="22"/>
      <c r="AK1948" s="22"/>
      <c r="AL1948" s="22"/>
      <c r="AM1948" s="22"/>
      <c r="AN1948" s="22"/>
      <c r="AO1948" s="22"/>
      <c r="AP1948" s="22"/>
      <c r="AQ1948" s="22"/>
      <c r="AR1948" s="22"/>
      <c r="AS1948" s="22"/>
      <c r="AT1948" s="22"/>
      <c r="AU1948" s="22"/>
      <c r="AV1948" s="22"/>
      <c r="AW1948" s="22"/>
      <c r="AX1948" s="22"/>
      <c r="AY1948" s="22"/>
      <c r="AZ1948" s="22"/>
      <c r="BA1948" s="22"/>
      <c r="BB1948" s="22"/>
      <c r="BC1948" s="22"/>
      <c r="BD1948" s="22"/>
      <c r="BE1948" s="24"/>
      <c r="BF1948" s="22"/>
      <c r="BG1948" s="22"/>
      <c r="BH1948" s="22"/>
      <c r="BI1948" s="22"/>
      <c r="BJ1948" s="22"/>
      <c r="BK1948" s="22"/>
      <c r="BL1948" s="22"/>
      <c r="BM1948" s="22"/>
      <c r="BN1948" s="22"/>
      <c r="BO1948" s="22"/>
      <c r="BP1948" s="22"/>
      <c r="BQ1948" s="22"/>
      <c r="BR1948" s="22"/>
      <c r="BS1948" s="22"/>
      <c r="BT1948" s="22"/>
      <c r="BU1948" s="22"/>
      <c r="BV1948" s="22"/>
      <c r="BW1948" s="22"/>
      <c r="BX1948" s="22"/>
      <c r="BY1948" s="22"/>
      <c r="BZ1948" s="22"/>
      <c r="CA1948" s="22"/>
      <c r="CB1948" s="22"/>
      <c r="CC1948" s="22"/>
      <c r="CD1948" s="22"/>
      <c r="CE1948" s="22"/>
      <c r="CF1948" s="22"/>
      <c r="CG1948" s="22"/>
      <c r="CH1948" s="22"/>
      <c r="CI1948" s="22"/>
      <c r="CJ1948" s="22"/>
      <c r="CK1948" s="24"/>
      <c r="CL1948" s="22"/>
      <c r="CM1948" s="22"/>
      <c r="CN1948" s="22"/>
      <c r="CO1948" s="22"/>
      <c r="CP1948" s="22"/>
      <c r="CQ1948" s="22"/>
      <c r="CR1948" s="22"/>
      <c r="CS1948" s="22"/>
      <c r="CT1948" s="22"/>
      <c r="CU1948" s="22"/>
      <c r="CV1948" s="22"/>
      <c r="CW1948" s="22"/>
      <c r="CX1948" s="22"/>
      <c r="CY1948" s="22"/>
      <c r="CZ1948" s="22"/>
      <c r="DA1948" s="22"/>
      <c r="DB1948" s="22"/>
      <c r="DC1948" s="22"/>
      <c r="DD1948" s="22"/>
      <c r="DE1948" s="22"/>
      <c r="DF1948" s="22"/>
      <c r="DG1948" s="22"/>
      <c r="DH1948" s="22"/>
      <c r="DI1948" s="22"/>
      <c r="DJ1948" s="22"/>
      <c r="DK1948" s="22"/>
      <c r="DL1948" s="22"/>
      <c r="DM1948" s="22"/>
      <c r="DN1948" s="22"/>
      <c r="DO1948" s="22"/>
      <c r="DP1948" s="22"/>
      <c r="DQ1948" s="24"/>
      <c r="DR1948" s="22"/>
      <c r="DS1948" s="22"/>
      <c r="DT1948" s="22"/>
      <c r="DU1948" s="22"/>
      <c r="DV1948" s="22"/>
      <c r="DW1948" s="22"/>
      <c r="DX1948" s="22"/>
      <c r="DY1948" s="22"/>
      <c r="DZ1948" s="22"/>
      <c r="EA1948" s="22"/>
      <c r="EB1948" s="22"/>
      <c r="EC1948" s="22"/>
      <c r="ED1948" s="22"/>
      <c r="EE1948" s="22"/>
      <c r="EF1948" s="22"/>
      <c r="EG1948" s="22"/>
      <c r="EH1948" s="22"/>
      <c r="EI1948" s="22"/>
      <c r="EJ1948" s="22"/>
      <c r="EK1948" s="22"/>
      <c r="EL1948" s="22"/>
      <c r="EM1948" s="22"/>
      <c r="EN1948" s="22"/>
      <c r="EO1948" s="22"/>
      <c r="EP1948" s="22"/>
      <c r="EQ1948" s="22"/>
      <c r="ER1948" s="22"/>
      <c r="ES1948" s="22"/>
      <c r="ET1948" s="22"/>
      <c r="EU1948" s="22"/>
      <c r="EV1948" s="22"/>
      <c r="EW1948" s="24"/>
      <c r="EX1948" s="22"/>
      <c r="EY1948" s="22"/>
      <c r="EZ1948" s="22"/>
      <c r="FA1948" s="22"/>
      <c r="FB1948" s="22"/>
      <c r="FC1948" s="22"/>
      <c r="FD1948" s="22"/>
      <c r="FE1948" s="22"/>
      <c r="FF1948" s="22"/>
      <c r="FG1948" s="22"/>
      <c r="FH1948" s="22"/>
      <c r="FI1948" s="22"/>
      <c r="FJ1948" s="22"/>
      <c r="FK1948" s="22"/>
      <c r="FL1948" s="22"/>
      <c r="FM1948" s="22"/>
      <c r="FN1948" s="22"/>
      <c r="FO1948" s="22"/>
      <c r="FP1948" s="22"/>
      <c r="FQ1948" s="22"/>
      <c r="FR1948" s="22"/>
      <c r="FS1948" s="22"/>
      <c r="FT1948" s="22"/>
      <c r="FU1948" s="22"/>
      <c r="FV1948" s="22"/>
      <c r="FW1948" s="22"/>
      <c r="FX1948" s="22"/>
      <c r="FY1948" s="22"/>
      <c r="FZ1948" s="22"/>
      <c r="GA1948" s="22"/>
      <c r="GB1948" s="22"/>
      <c r="GC1948" s="24"/>
      <c r="GD1948" s="22"/>
      <c r="GE1948" s="22"/>
      <c r="GF1948" s="22"/>
      <c r="GG1948" s="22"/>
      <c r="GH1948" s="22"/>
      <c r="GI1948" s="22"/>
      <c r="GJ1948" s="22"/>
      <c r="GK1948" s="22"/>
      <c r="GL1948" s="22"/>
      <c r="GM1948" s="22"/>
      <c r="GN1948" s="22"/>
      <c r="GO1948" s="22"/>
      <c r="GP1948" s="22"/>
      <c r="GQ1948" s="22"/>
      <c r="GR1948" s="22"/>
      <c r="GS1948" s="22"/>
      <c r="GT1948" s="22"/>
      <c r="GU1948" s="22"/>
      <c r="GV1948" s="22"/>
      <c r="GW1948" s="22"/>
      <c r="GX1948" s="22"/>
      <c r="GY1948" s="22"/>
      <c r="GZ1948" s="22"/>
      <c r="HA1948" s="22"/>
      <c r="HB1948" s="22"/>
      <c r="HC1948" s="22"/>
      <c r="HD1948" s="22"/>
      <c r="HE1948" s="22"/>
      <c r="HF1948" s="22"/>
      <c r="HG1948" s="22"/>
      <c r="HH1948" s="22"/>
      <c r="HI1948" s="24"/>
      <c r="HJ1948" s="22"/>
      <c r="HK1948" s="22"/>
      <c r="HL1948" s="22"/>
      <c r="HM1948" s="22"/>
      <c r="HN1948" s="22"/>
      <c r="HO1948" s="22"/>
      <c r="HP1948" s="22"/>
      <c r="HQ1948" s="22"/>
      <c r="HR1948" s="22"/>
      <c r="HS1948" s="22"/>
      <c r="HT1948" s="22"/>
      <c r="HU1948" s="22"/>
      <c r="HV1948" s="22"/>
      <c r="HW1948" s="22"/>
      <c r="HX1948" s="22"/>
      <c r="HY1948" s="22"/>
      <c r="HZ1948" s="22"/>
      <c r="IA1948" s="22"/>
      <c r="IB1948" s="22"/>
      <c r="IC1948" s="22"/>
      <c r="ID1948" s="22"/>
      <c r="IE1948" s="22"/>
      <c r="IF1948" s="22"/>
      <c r="IG1948" s="22"/>
      <c r="IH1948" s="22"/>
      <c r="II1948" s="22"/>
      <c r="IJ1948" s="22"/>
      <c r="IK1948" s="22"/>
      <c r="IL1948" s="22"/>
      <c r="IM1948" s="22"/>
      <c r="IN1948" s="22"/>
      <c r="IO1948" s="24"/>
      <c r="IP1948" s="22"/>
      <c r="IQ1948" s="22"/>
      <c r="IR1948" s="22"/>
      <c r="IS1948" s="22"/>
      <c r="IT1948" s="22"/>
      <c r="IU1948" s="22"/>
      <c r="IV1948" s="22"/>
      <c r="IW1948" s="22"/>
      <c r="IX1948" s="22"/>
      <c r="IY1948" s="22"/>
      <c r="IZ1948" s="22"/>
      <c r="JA1948" s="22"/>
      <c r="JB1948" s="22"/>
      <c r="JC1948" s="22"/>
      <c r="JD1948" s="22"/>
      <c r="JE1948" s="22"/>
      <c r="JF1948" s="22"/>
      <c r="JG1948" s="22"/>
      <c r="JH1948" s="22"/>
      <c r="JI1948" s="22"/>
      <c r="JJ1948" s="22"/>
      <c r="JK1948" s="22"/>
      <c r="JL1948" s="22"/>
      <c r="JM1948" s="22"/>
      <c r="JN1948" s="22"/>
      <c r="JO1948" s="22"/>
      <c r="JP1948" s="22"/>
      <c r="JQ1948" s="22"/>
      <c r="JR1948" s="22"/>
      <c r="JS1948" s="22"/>
      <c r="JT1948" s="22"/>
      <c r="JU1948" s="24"/>
      <c r="JV1948" s="22"/>
      <c r="JW1948" s="22"/>
      <c r="JX1948" s="22"/>
      <c r="JY1948" s="22"/>
      <c r="JZ1948" s="22"/>
      <c r="KA1948" s="22"/>
      <c r="KB1948" s="22"/>
      <c r="KC1948" s="22"/>
      <c r="KD1948" s="22"/>
      <c r="KE1948" s="22"/>
      <c r="KF1948" s="22"/>
      <c r="KG1948" s="22"/>
      <c r="KH1948" s="22"/>
      <c r="KI1948" s="22"/>
      <c r="KJ1948" s="22"/>
      <c r="KK1948" s="22"/>
      <c r="KL1948" s="22"/>
      <c r="KM1948" s="22"/>
      <c r="KN1948" s="22"/>
      <c r="KO1948" s="22"/>
      <c r="KP1948" s="22"/>
      <c r="KQ1948" s="22"/>
      <c r="KR1948" s="22"/>
      <c r="KS1948" s="22"/>
      <c r="KT1948" s="22"/>
      <c r="KU1948" s="22"/>
      <c r="KV1948" s="22"/>
      <c r="KW1948" s="22"/>
      <c r="KX1948" s="22"/>
      <c r="KY1948" s="22"/>
      <c r="KZ1948" s="22"/>
      <c r="LA1948" s="24"/>
      <c r="LB1948" s="22"/>
      <c r="LC1948" s="22"/>
      <c r="LD1948" s="22"/>
      <c r="LE1948" s="22"/>
      <c r="LF1948" s="22"/>
      <c r="LG1948" s="22"/>
      <c r="LH1948" s="22"/>
      <c r="LI1948" s="22"/>
      <c r="LJ1948" s="22"/>
      <c r="LK1948" s="22"/>
      <c r="LL1948" s="22"/>
      <c r="LM1948" s="22"/>
      <c r="LN1948" s="22"/>
      <c r="LO1948" s="22"/>
      <c r="LP1948" s="22"/>
      <c r="LQ1948" s="22"/>
      <c r="LR1948" s="22"/>
      <c r="LS1948" s="22"/>
      <c r="LT1948" s="22"/>
      <c r="LU1948" s="22"/>
      <c r="LV1948" s="22"/>
      <c r="LW1948" s="22"/>
      <c r="LX1948" s="22"/>
      <c r="LY1948" s="22"/>
      <c r="LZ1948" s="22"/>
      <c r="MA1948" s="22"/>
      <c r="MB1948" s="22"/>
      <c r="MC1948" s="22"/>
      <c r="MD1948" s="22"/>
      <c r="ME1948" s="22"/>
      <c r="MF1948" s="22"/>
      <c r="MG1948" s="24"/>
      <c r="MH1948" s="22"/>
      <c r="MI1948" s="22"/>
      <c r="MJ1948" s="22"/>
      <c r="MK1948" s="22"/>
      <c r="ML1948" s="22"/>
      <c r="MM1948" s="22"/>
      <c r="MN1948" s="22"/>
      <c r="MO1948" s="22"/>
      <c r="MP1948" s="22"/>
      <c r="MQ1948" s="22"/>
      <c r="MR1948" s="22"/>
      <c r="MS1948" s="22"/>
      <c r="MT1948" s="22"/>
      <c r="MU1948" s="22"/>
      <c r="MV1948" s="22"/>
      <c r="MW1948" s="22"/>
      <c r="MX1948" s="22"/>
      <c r="MY1948" s="22"/>
      <c r="MZ1948" s="22"/>
      <c r="NA1948" s="22"/>
      <c r="NB1948" s="22"/>
      <c r="NC1948" s="22"/>
      <c r="ND1948" s="22"/>
      <c r="NE1948" s="22"/>
      <c r="NF1948" s="22"/>
      <c r="NG1948" s="22"/>
      <c r="NH1948" s="22"/>
      <c r="NI1948" s="22"/>
      <c r="NJ1948" s="22"/>
      <c r="NK1948" s="22"/>
      <c r="NL1948" s="22"/>
      <c r="NM1948" s="24"/>
      <c r="NN1948" s="22"/>
      <c r="NO1948" s="22"/>
      <c r="NP1948" s="22"/>
      <c r="NQ1948" s="22"/>
      <c r="NR1948" s="22"/>
      <c r="NS1948" s="22"/>
      <c r="NT1948" s="22"/>
      <c r="NU1948" s="22"/>
      <c r="NV1948" s="22"/>
      <c r="NW1948" s="22"/>
      <c r="NX1948" s="22"/>
      <c r="NY1948" s="22"/>
      <c r="NZ1948" s="22"/>
      <c r="OA1948" s="22"/>
      <c r="OB1948" s="22"/>
      <c r="OC1948" s="22"/>
      <c r="OD1948" s="22"/>
      <c r="OE1948" s="22"/>
      <c r="OF1948" s="22"/>
      <c r="OG1948" s="22"/>
      <c r="OH1948" s="22"/>
      <c r="OI1948" s="22"/>
      <c r="OJ1948" s="22"/>
      <c r="OK1948" s="22"/>
      <c r="OL1948" s="22"/>
      <c r="OM1948" s="22"/>
      <c r="ON1948" s="22"/>
      <c r="OO1948" s="22"/>
      <c r="OP1948" s="22"/>
      <c r="OQ1948" s="22"/>
      <c r="OR1948" s="22"/>
    </row>
    <row r="1949" spans="1:408" ht="15" thickBot="1">
      <c r="A1949" s="1" t="str">
        <f t="shared" si="56"/>
        <v>-217</v>
      </c>
      <c r="B1949" s="12" t="str">
        <f t="shared" si="52"/>
        <v/>
      </c>
      <c r="C1949" s="13"/>
      <c r="D1949" s="14"/>
      <c r="E1949" s="15"/>
      <c r="F1949" s="15"/>
      <c r="G1949" s="15">
        <f t="shared" si="51"/>
        <v>0</v>
      </c>
      <c r="H1949" s="16"/>
      <c r="I1949" s="14"/>
      <c r="J1949" s="17"/>
      <c r="K1949" s="78"/>
      <c r="L1949" s="18"/>
      <c r="M1949" s="18"/>
      <c r="N1949" s="16" t="e">
        <f t="shared" ca="1" si="55"/>
        <v>#NAME?</v>
      </c>
      <c r="O1949" s="19"/>
      <c r="P1949" s="19"/>
      <c r="Q1949" s="20"/>
      <c r="R1949" s="21" t="e">
        <f t="array" ref="R1949">VLOOKUP(C1949,DB!A:D,2,FALSE)</f>
        <v>#N/A</v>
      </c>
      <c r="S1949" s="21" t="e">
        <f t="array" ref="S1949">VLOOKUP(C1949,DB!A:D,3,FALSE)</f>
        <v>#N/A</v>
      </c>
      <c r="T1949" s="22" t="s">
        <v>19</v>
      </c>
      <c r="U1949" s="1" t="str">
        <f t="shared" si="53"/>
        <v/>
      </c>
      <c r="V1949" s="23" t="e">
        <f t="shared" ca="1" si="54"/>
        <v>#NAME?</v>
      </c>
      <c r="X1949" s="24" t="e">
        <f>VLOOKUP(CONCATENATE(C1949,D1949),'Honor 2025'!A:D,4,FALSE)</f>
        <v>#N/A</v>
      </c>
      <c r="Y1949" s="24"/>
      <c r="Z1949" s="22"/>
      <c r="AA1949" s="22"/>
      <c r="AB1949" s="22"/>
      <c r="AC1949" s="22"/>
      <c r="AD1949" s="22"/>
      <c r="AE1949" s="22"/>
      <c r="AF1949" s="22"/>
      <c r="AG1949" s="22"/>
      <c r="AH1949" s="22"/>
      <c r="AI1949" s="22"/>
      <c r="AJ1949" s="22"/>
      <c r="AK1949" s="22"/>
      <c r="AL1949" s="22"/>
      <c r="AM1949" s="22"/>
      <c r="AN1949" s="22"/>
      <c r="AO1949" s="22"/>
      <c r="AP1949" s="22"/>
      <c r="AQ1949" s="22"/>
      <c r="AR1949" s="22"/>
      <c r="AS1949" s="22"/>
      <c r="AT1949" s="22"/>
      <c r="AU1949" s="22"/>
      <c r="AV1949" s="22"/>
      <c r="AW1949" s="22"/>
      <c r="AX1949" s="22"/>
      <c r="AY1949" s="22"/>
      <c r="AZ1949" s="22"/>
      <c r="BA1949" s="22"/>
      <c r="BB1949" s="22"/>
      <c r="BC1949" s="22"/>
      <c r="BD1949" s="22"/>
      <c r="BE1949" s="24"/>
      <c r="BF1949" s="22"/>
      <c r="BG1949" s="22"/>
      <c r="BH1949" s="22"/>
      <c r="BI1949" s="22"/>
      <c r="BJ1949" s="22"/>
      <c r="BK1949" s="22"/>
      <c r="BL1949" s="22"/>
      <c r="BM1949" s="22"/>
      <c r="BN1949" s="22"/>
      <c r="BO1949" s="22"/>
      <c r="BP1949" s="22"/>
      <c r="BQ1949" s="22"/>
      <c r="BR1949" s="22"/>
      <c r="BS1949" s="22"/>
      <c r="BT1949" s="22"/>
      <c r="BU1949" s="22"/>
      <c r="BV1949" s="22"/>
      <c r="BW1949" s="22"/>
      <c r="BX1949" s="22"/>
      <c r="BY1949" s="22"/>
      <c r="BZ1949" s="22"/>
      <c r="CA1949" s="22"/>
      <c r="CB1949" s="22"/>
      <c r="CC1949" s="22"/>
      <c r="CD1949" s="22"/>
      <c r="CE1949" s="22"/>
      <c r="CF1949" s="22"/>
      <c r="CG1949" s="22"/>
      <c r="CH1949" s="22"/>
      <c r="CI1949" s="22"/>
      <c r="CJ1949" s="22"/>
      <c r="CK1949" s="24"/>
      <c r="CL1949" s="22"/>
      <c r="CM1949" s="22"/>
      <c r="CN1949" s="22"/>
      <c r="CO1949" s="22"/>
      <c r="CP1949" s="22"/>
      <c r="CQ1949" s="22"/>
      <c r="CR1949" s="22"/>
      <c r="CS1949" s="22"/>
      <c r="CT1949" s="22"/>
      <c r="CU1949" s="22"/>
      <c r="CV1949" s="22"/>
      <c r="CW1949" s="22"/>
      <c r="CX1949" s="22"/>
      <c r="CY1949" s="22"/>
      <c r="CZ1949" s="22"/>
      <c r="DA1949" s="22"/>
      <c r="DB1949" s="22"/>
      <c r="DC1949" s="22"/>
      <c r="DD1949" s="22"/>
      <c r="DE1949" s="22"/>
      <c r="DF1949" s="22"/>
      <c r="DG1949" s="22"/>
      <c r="DH1949" s="22"/>
      <c r="DI1949" s="22"/>
      <c r="DJ1949" s="22"/>
      <c r="DK1949" s="22"/>
      <c r="DL1949" s="22"/>
      <c r="DM1949" s="22"/>
      <c r="DN1949" s="22"/>
      <c r="DO1949" s="22"/>
      <c r="DP1949" s="22"/>
      <c r="DQ1949" s="24"/>
      <c r="DR1949" s="22"/>
      <c r="DS1949" s="22"/>
      <c r="DT1949" s="22"/>
      <c r="DU1949" s="22"/>
      <c r="DV1949" s="22"/>
      <c r="DW1949" s="22"/>
      <c r="DX1949" s="22"/>
      <c r="DY1949" s="22"/>
      <c r="DZ1949" s="22"/>
      <c r="EA1949" s="22"/>
      <c r="EB1949" s="22"/>
      <c r="EC1949" s="22"/>
      <c r="ED1949" s="22"/>
      <c r="EE1949" s="22"/>
      <c r="EF1949" s="22"/>
      <c r="EG1949" s="22"/>
      <c r="EH1949" s="22"/>
      <c r="EI1949" s="22"/>
      <c r="EJ1949" s="22"/>
      <c r="EK1949" s="22"/>
      <c r="EL1949" s="22"/>
      <c r="EM1949" s="22"/>
      <c r="EN1949" s="22"/>
      <c r="EO1949" s="22"/>
      <c r="EP1949" s="22"/>
      <c r="EQ1949" s="22"/>
      <c r="ER1949" s="22"/>
      <c r="ES1949" s="22"/>
      <c r="ET1949" s="22"/>
      <c r="EU1949" s="22"/>
      <c r="EV1949" s="22"/>
      <c r="EW1949" s="24"/>
      <c r="EX1949" s="22"/>
      <c r="EY1949" s="22"/>
      <c r="EZ1949" s="22"/>
      <c r="FA1949" s="22"/>
      <c r="FB1949" s="22"/>
      <c r="FC1949" s="22"/>
      <c r="FD1949" s="22"/>
      <c r="FE1949" s="22"/>
      <c r="FF1949" s="22"/>
      <c r="FG1949" s="22"/>
      <c r="FH1949" s="22"/>
      <c r="FI1949" s="22"/>
      <c r="FJ1949" s="22"/>
      <c r="FK1949" s="22"/>
      <c r="FL1949" s="22"/>
      <c r="FM1949" s="22"/>
      <c r="FN1949" s="22"/>
      <c r="FO1949" s="22"/>
      <c r="FP1949" s="22"/>
      <c r="FQ1949" s="22"/>
      <c r="FR1949" s="22"/>
      <c r="FS1949" s="22"/>
      <c r="FT1949" s="22"/>
      <c r="FU1949" s="22"/>
      <c r="FV1949" s="22"/>
      <c r="FW1949" s="22"/>
      <c r="FX1949" s="22"/>
      <c r="FY1949" s="22"/>
      <c r="FZ1949" s="22"/>
      <c r="GA1949" s="22"/>
      <c r="GB1949" s="22"/>
      <c r="GC1949" s="24"/>
      <c r="GD1949" s="22"/>
      <c r="GE1949" s="22"/>
      <c r="GF1949" s="22"/>
      <c r="GG1949" s="22"/>
      <c r="GH1949" s="22"/>
      <c r="GI1949" s="22"/>
      <c r="GJ1949" s="22"/>
      <c r="GK1949" s="22"/>
      <c r="GL1949" s="22"/>
      <c r="GM1949" s="22"/>
      <c r="GN1949" s="22"/>
      <c r="GO1949" s="22"/>
      <c r="GP1949" s="22"/>
      <c r="GQ1949" s="22"/>
      <c r="GR1949" s="22"/>
      <c r="GS1949" s="22"/>
      <c r="GT1949" s="22"/>
      <c r="GU1949" s="22"/>
      <c r="GV1949" s="22"/>
      <c r="GW1949" s="22"/>
      <c r="GX1949" s="22"/>
      <c r="GY1949" s="22"/>
      <c r="GZ1949" s="22"/>
      <c r="HA1949" s="22"/>
      <c r="HB1949" s="22"/>
      <c r="HC1949" s="22"/>
      <c r="HD1949" s="22"/>
      <c r="HE1949" s="22"/>
      <c r="HF1949" s="22"/>
      <c r="HG1949" s="22"/>
      <c r="HH1949" s="22"/>
      <c r="HI1949" s="24"/>
      <c r="HJ1949" s="22"/>
      <c r="HK1949" s="22"/>
      <c r="HL1949" s="22"/>
      <c r="HM1949" s="22"/>
      <c r="HN1949" s="22"/>
      <c r="HO1949" s="22"/>
      <c r="HP1949" s="22"/>
      <c r="HQ1949" s="22"/>
      <c r="HR1949" s="22"/>
      <c r="HS1949" s="22"/>
      <c r="HT1949" s="22"/>
      <c r="HU1949" s="22"/>
      <c r="HV1949" s="22"/>
      <c r="HW1949" s="22"/>
      <c r="HX1949" s="22"/>
      <c r="HY1949" s="22"/>
      <c r="HZ1949" s="22"/>
      <c r="IA1949" s="22"/>
      <c r="IB1949" s="22"/>
      <c r="IC1949" s="22"/>
      <c r="ID1949" s="22"/>
      <c r="IE1949" s="22"/>
      <c r="IF1949" s="22"/>
      <c r="IG1949" s="22"/>
      <c r="IH1949" s="22"/>
      <c r="II1949" s="22"/>
      <c r="IJ1949" s="22"/>
      <c r="IK1949" s="22"/>
      <c r="IL1949" s="22"/>
      <c r="IM1949" s="22"/>
      <c r="IN1949" s="22"/>
      <c r="IO1949" s="24"/>
      <c r="IP1949" s="22"/>
      <c r="IQ1949" s="22"/>
      <c r="IR1949" s="22"/>
      <c r="IS1949" s="22"/>
      <c r="IT1949" s="22"/>
      <c r="IU1949" s="22"/>
      <c r="IV1949" s="22"/>
      <c r="IW1949" s="22"/>
      <c r="IX1949" s="22"/>
      <c r="IY1949" s="22"/>
      <c r="IZ1949" s="22"/>
      <c r="JA1949" s="22"/>
      <c r="JB1949" s="22"/>
      <c r="JC1949" s="22"/>
      <c r="JD1949" s="22"/>
      <c r="JE1949" s="22"/>
      <c r="JF1949" s="22"/>
      <c r="JG1949" s="22"/>
      <c r="JH1949" s="22"/>
      <c r="JI1949" s="22"/>
      <c r="JJ1949" s="22"/>
      <c r="JK1949" s="22"/>
      <c r="JL1949" s="22"/>
      <c r="JM1949" s="22"/>
      <c r="JN1949" s="22"/>
      <c r="JO1949" s="22"/>
      <c r="JP1949" s="22"/>
      <c r="JQ1949" s="22"/>
      <c r="JR1949" s="22"/>
      <c r="JS1949" s="22"/>
      <c r="JT1949" s="22"/>
      <c r="JU1949" s="24"/>
      <c r="JV1949" s="22"/>
      <c r="JW1949" s="22"/>
      <c r="JX1949" s="22"/>
      <c r="JY1949" s="22"/>
      <c r="JZ1949" s="22"/>
      <c r="KA1949" s="22"/>
      <c r="KB1949" s="22"/>
      <c r="KC1949" s="22"/>
      <c r="KD1949" s="22"/>
      <c r="KE1949" s="22"/>
      <c r="KF1949" s="22"/>
      <c r="KG1949" s="22"/>
      <c r="KH1949" s="22"/>
      <c r="KI1949" s="22"/>
      <c r="KJ1949" s="22"/>
      <c r="KK1949" s="22"/>
      <c r="KL1949" s="22"/>
      <c r="KM1949" s="22"/>
      <c r="KN1949" s="22"/>
      <c r="KO1949" s="22"/>
      <c r="KP1949" s="22"/>
      <c r="KQ1949" s="22"/>
      <c r="KR1949" s="22"/>
      <c r="KS1949" s="22"/>
      <c r="KT1949" s="22"/>
      <c r="KU1949" s="22"/>
      <c r="KV1949" s="22"/>
      <c r="KW1949" s="22"/>
      <c r="KX1949" s="22"/>
      <c r="KY1949" s="22"/>
      <c r="KZ1949" s="22"/>
      <c r="LA1949" s="24"/>
      <c r="LB1949" s="22"/>
      <c r="LC1949" s="22"/>
      <c r="LD1949" s="22"/>
      <c r="LE1949" s="22"/>
      <c r="LF1949" s="22"/>
      <c r="LG1949" s="22"/>
      <c r="LH1949" s="22"/>
      <c r="LI1949" s="22"/>
      <c r="LJ1949" s="22"/>
      <c r="LK1949" s="22"/>
      <c r="LL1949" s="22"/>
      <c r="LM1949" s="22"/>
      <c r="LN1949" s="22"/>
      <c r="LO1949" s="22"/>
      <c r="LP1949" s="22"/>
      <c r="LQ1949" s="22"/>
      <c r="LR1949" s="22"/>
      <c r="LS1949" s="22"/>
      <c r="LT1949" s="22"/>
      <c r="LU1949" s="22"/>
      <c r="LV1949" s="22"/>
      <c r="LW1949" s="22"/>
      <c r="LX1949" s="22"/>
      <c r="LY1949" s="22"/>
      <c r="LZ1949" s="22"/>
      <c r="MA1949" s="22"/>
      <c r="MB1949" s="22"/>
      <c r="MC1949" s="22"/>
      <c r="MD1949" s="22"/>
      <c r="ME1949" s="22"/>
      <c r="MF1949" s="22"/>
      <c r="MG1949" s="24"/>
      <c r="MH1949" s="22"/>
      <c r="MI1949" s="22"/>
      <c r="MJ1949" s="22"/>
      <c r="MK1949" s="22"/>
      <c r="ML1949" s="22"/>
      <c r="MM1949" s="22"/>
      <c r="MN1949" s="22"/>
      <c r="MO1949" s="22"/>
      <c r="MP1949" s="22"/>
      <c r="MQ1949" s="22"/>
      <c r="MR1949" s="22"/>
      <c r="MS1949" s="22"/>
      <c r="MT1949" s="22"/>
      <c r="MU1949" s="22"/>
      <c r="MV1949" s="22"/>
      <c r="MW1949" s="22"/>
      <c r="MX1949" s="22"/>
      <c r="MY1949" s="22"/>
      <c r="MZ1949" s="22"/>
      <c r="NA1949" s="22"/>
      <c r="NB1949" s="22"/>
      <c r="NC1949" s="22"/>
      <c r="ND1949" s="22"/>
      <c r="NE1949" s="22"/>
      <c r="NF1949" s="22"/>
      <c r="NG1949" s="22"/>
      <c r="NH1949" s="22"/>
      <c r="NI1949" s="22"/>
      <c r="NJ1949" s="22"/>
      <c r="NK1949" s="22"/>
      <c r="NL1949" s="22"/>
      <c r="NM1949" s="24"/>
      <c r="NN1949" s="22"/>
      <c r="NO1949" s="22"/>
      <c r="NP1949" s="22"/>
      <c r="NQ1949" s="22"/>
      <c r="NR1949" s="22"/>
      <c r="NS1949" s="22"/>
      <c r="NT1949" s="22"/>
      <c r="NU1949" s="22"/>
      <c r="NV1949" s="22"/>
      <c r="NW1949" s="22"/>
      <c r="NX1949" s="22"/>
      <c r="NY1949" s="22"/>
      <c r="NZ1949" s="22"/>
      <c r="OA1949" s="22"/>
      <c r="OB1949" s="22"/>
      <c r="OC1949" s="22"/>
      <c r="OD1949" s="22"/>
      <c r="OE1949" s="22"/>
      <c r="OF1949" s="22"/>
      <c r="OG1949" s="22"/>
      <c r="OH1949" s="22"/>
      <c r="OI1949" s="22"/>
      <c r="OJ1949" s="22"/>
      <c r="OK1949" s="22"/>
      <c r="OL1949" s="22"/>
      <c r="OM1949" s="22"/>
      <c r="ON1949" s="22"/>
      <c r="OO1949" s="22"/>
      <c r="OP1949" s="22"/>
      <c r="OQ1949" s="22"/>
      <c r="OR1949" s="22"/>
    </row>
    <row r="1950" spans="1:408" ht="15" thickBot="1">
      <c r="A1950" s="1" t="str">
        <f t="shared" si="56"/>
        <v>-218</v>
      </c>
      <c r="B1950" s="12" t="str">
        <f t="shared" si="52"/>
        <v/>
      </c>
      <c r="C1950" s="13"/>
      <c r="D1950" s="14"/>
      <c r="E1950" s="15"/>
      <c r="F1950" s="15"/>
      <c r="G1950" s="15">
        <f t="shared" si="51"/>
        <v>0</v>
      </c>
      <c r="H1950" s="16"/>
      <c r="I1950" s="14"/>
      <c r="J1950" s="17"/>
      <c r="K1950" s="79"/>
      <c r="L1950" s="18"/>
      <c r="M1950" s="18"/>
      <c r="N1950" s="16" t="e">
        <f t="shared" ca="1" si="55"/>
        <v>#NAME?</v>
      </c>
      <c r="O1950" s="19"/>
      <c r="P1950" s="19"/>
      <c r="Q1950" s="20"/>
      <c r="R1950" s="21" t="e">
        <f t="array" ref="R1950">VLOOKUP(C1950,DB!A:D,2,FALSE)</f>
        <v>#N/A</v>
      </c>
      <c r="S1950" s="21" t="e">
        <f t="array" ref="S1950">VLOOKUP(C1950,DB!A:D,3,FALSE)</f>
        <v>#N/A</v>
      </c>
      <c r="T1950" s="22" t="s">
        <v>19</v>
      </c>
      <c r="U1950" s="1" t="str">
        <f t="shared" si="53"/>
        <v/>
      </c>
      <c r="V1950" s="23" t="e">
        <f t="shared" ca="1" si="54"/>
        <v>#NAME?</v>
      </c>
      <c r="X1950" s="24" t="e">
        <f>VLOOKUP(CONCATENATE(C1950,D1950),'Honor 2025'!A:D,4,FALSE)</f>
        <v>#N/A</v>
      </c>
      <c r="Y1950" s="24"/>
      <c r="Z1950" s="22"/>
      <c r="AA1950" s="22"/>
      <c r="AB1950" s="22"/>
      <c r="AC1950" s="22"/>
      <c r="AD1950" s="22"/>
      <c r="AE1950" s="22"/>
      <c r="AF1950" s="22"/>
      <c r="AG1950" s="22"/>
      <c r="AH1950" s="22"/>
      <c r="AI1950" s="22"/>
      <c r="AJ1950" s="22"/>
      <c r="AK1950" s="22"/>
      <c r="AL1950" s="22"/>
      <c r="AM1950" s="22"/>
      <c r="AN1950" s="22"/>
      <c r="AO1950" s="22"/>
      <c r="AP1950" s="22"/>
      <c r="AQ1950" s="22"/>
      <c r="AR1950" s="22"/>
      <c r="AS1950" s="22"/>
      <c r="AT1950" s="22"/>
      <c r="AU1950" s="22"/>
      <c r="AV1950" s="22"/>
      <c r="AW1950" s="22"/>
      <c r="AX1950" s="22"/>
      <c r="AY1950" s="22"/>
      <c r="AZ1950" s="22"/>
      <c r="BA1950" s="22"/>
      <c r="BB1950" s="22"/>
      <c r="BC1950" s="22"/>
      <c r="BD1950" s="22"/>
      <c r="BE1950" s="24"/>
      <c r="BF1950" s="22"/>
      <c r="BG1950" s="22"/>
      <c r="BH1950" s="22"/>
      <c r="BI1950" s="22"/>
      <c r="BJ1950" s="22"/>
      <c r="BK1950" s="22"/>
      <c r="BL1950" s="22"/>
      <c r="BM1950" s="22"/>
      <c r="BN1950" s="22"/>
      <c r="BO1950" s="22"/>
      <c r="BP1950" s="22"/>
      <c r="BQ1950" s="22"/>
      <c r="BR1950" s="22"/>
      <c r="BS1950" s="22"/>
      <c r="BT1950" s="22"/>
      <c r="BU1950" s="22"/>
      <c r="BV1950" s="22"/>
      <c r="BW1950" s="22"/>
      <c r="BX1950" s="22"/>
      <c r="BY1950" s="22"/>
      <c r="BZ1950" s="22"/>
      <c r="CA1950" s="22"/>
      <c r="CB1950" s="22"/>
      <c r="CC1950" s="22"/>
      <c r="CD1950" s="22"/>
      <c r="CE1950" s="22"/>
      <c r="CF1950" s="22"/>
      <c r="CG1950" s="22"/>
      <c r="CH1950" s="22"/>
      <c r="CI1950" s="22"/>
      <c r="CJ1950" s="22"/>
      <c r="CK1950" s="24"/>
      <c r="CL1950" s="22"/>
      <c r="CM1950" s="22"/>
      <c r="CN1950" s="22"/>
      <c r="CO1950" s="22"/>
      <c r="CP1950" s="22"/>
      <c r="CQ1950" s="22"/>
      <c r="CR1950" s="22"/>
      <c r="CS1950" s="22"/>
      <c r="CT1950" s="22"/>
      <c r="CU1950" s="22"/>
      <c r="CV1950" s="22"/>
      <c r="CW1950" s="22"/>
      <c r="CX1950" s="22"/>
      <c r="CY1950" s="22"/>
      <c r="CZ1950" s="22"/>
      <c r="DA1950" s="22"/>
      <c r="DB1950" s="22"/>
      <c r="DC1950" s="22"/>
      <c r="DD1950" s="22"/>
      <c r="DE1950" s="22"/>
      <c r="DF1950" s="22"/>
      <c r="DG1950" s="22"/>
      <c r="DH1950" s="22"/>
      <c r="DI1950" s="22"/>
      <c r="DJ1950" s="22"/>
      <c r="DK1950" s="22"/>
      <c r="DL1950" s="22"/>
      <c r="DM1950" s="22"/>
      <c r="DN1950" s="22"/>
      <c r="DO1950" s="22"/>
      <c r="DP1950" s="22"/>
      <c r="DQ1950" s="24"/>
      <c r="DR1950" s="22"/>
      <c r="DS1950" s="22"/>
      <c r="DT1950" s="22"/>
      <c r="DU1950" s="22"/>
      <c r="DV1950" s="22"/>
      <c r="DW1950" s="22"/>
      <c r="DX1950" s="22"/>
      <c r="DY1950" s="22"/>
      <c r="DZ1950" s="22"/>
      <c r="EA1950" s="22"/>
      <c r="EB1950" s="22"/>
      <c r="EC1950" s="22"/>
      <c r="ED1950" s="22"/>
      <c r="EE1950" s="22"/>
      <c r="EF1950" s="22"/>
      <c r="EG1950" s="22"/>
      <c r="EH1950" s="22"/>
      <c r="EI1950" s="22"/>
      <c r="EJ1950" s="22"/>
      <c r="EK1950" s="22"/>
      <c r="EL1950" s="22"/>
      <c r="EM1950" s="22"/>
      <c r="EN1950" s="22"/>
      <c r="EO1950" s="22"/>
      <c r="EP1950" s="22"/>
      <c r="EQ1950" s="22"/>
      <c r="ER1950" s="22"/>
      <c r="ES1950" s="22"/>
      <c r="ET1950" s="22"/>
      <c r="EU1950" s="22"/>
      <c r="EV1950" s="22"/>
      <c r="EW1950" s="24"/>
      <c r="EX1950" s="22"/>
      <c r="EY1950" s="22"/>
      <c r="EZ1950" s="22"/>
      <c r="FA1950" s="22"/>
      <c r="FB1950" s="22"/>
      <c r="FC1950" s="22"/>
      <c r="FD1950" s="22"/>
      <c r="FE1950" s="22"/>
      <c r="FF1950" s="22"/>
      <c r="FG1950" s="22"/>
      <c r="FH1950" s="22"/>
      <c r="FI1950" s="22"/>
      <c r="FJ1950" s="22"/>
      <c r="FK1950" s="22"/>
      <c r="FL1950" s="22"/>
      <c r="FM1950" s="22"/>
      <c r="FN1950" s="22"/>
      <c r="FO1950" s="22"/>
      <c r="FP1950" s="22"/>
      <c r="FQ1950" s="22"/>
      <c r="FR1950" s="22"/>
      <c r="FS1950" s="22"/>
      <c r="FT1950" s="22"/>
      <c r="FU1950" s="22"/>
      <c r="FV1950" s="22"/>
      <c r="FW1950" s="22"/>
      <c r="FX1950" s="22"/>
      <c r="FY1950" s="22"/>
      <c r="FZ1950" s="22"/>
      <c r="GA1950" s="22"/>
      <c r="GB1950" s="22"/>
      <c r="GC1950" s="24"/>
      <c r="GD1950" s="22"/>
      <c r="GE1950" s="22"/>
      <c r="GF1950" s="22"/>
      <c r="GG1950" s="22"/>
      <c r="GH1950" s="22"/>
      <c r="GI1950" s="22"/>
      <c r="GJ1950" s="22"/>
      <c r="GK1950" s="22"/>
      <c r="GL1950" s="22"/>
      <c r="GM1950" s="22"/>
      <c r="GN1950" s="22"/>
      <c r="GO1950" s="22"/>
      <c r="GP1950" s="22"/>
      <c r="GQ1950" s="22"/>
      <c r="GR1950" s="22"/>
      <c r="GS1950" s="22"/>
      <c r="GT1950" s="22"/>
      <c r="GU1950" s="22"/>
      <c r="GV1950" s="22"/>
      <c r="GW1950" s="22"/>
      <c r="GX1950" s="22"/>
      <c r="GY1950" s="22"/>
      <c r="GZ1950" s="22"/>
      <c r="HA1950" s="22"/>
      <c r="HB1950" s="22"/>
      <c r="HC1950" s="22"/>
      <c r="HD1950" s="22"/>
      <c r="HE1950" s="22"/>
      <c r="HF1950" s="22"/>
      <c r="HG1950" s="22"/>
      <c r="HH1950" s="22"/>
      <c r="HI1950" s="24"/>
      <c r="HJ1950" s="22"/>
      <c r="HK1950" s="22"/>
      <c r="HL1950" s="22"/>
      <c r="HM1950" s="22"/>
      <c r="HN1950" s="22"/>
      <c r="HO1950" s="22"/>
      <c r="HP1950" s="22"/>
      <c r="HQ1950" s="22"/>
      <c r="HR1950" s="22"/>
      <c r="HS1950" s="22"/>
      <c r="HT1950" s="22"/>
      <c r="HU1950" s="22"/>
      <c r="HV1950" s="22"/>
      <c r="HW1950" s="22"/>
      <c r="HX1950" s="22"/>
      <c r="HY1950" s="22"/>
      <c r="HZ1950" s="22"/>
      <c r="IA1950" s="22"/>
      <c r="IB1950" s="22"/>
      <c r="IC1950" s="22"/>
      <c r="ID1950" s="22"/>
      <c r="IE1950" s="22"/>
      <c r="IF1950" s="22"/>
      <c r="IG1950" s="22"/>
      <c r="IH1950" s="22"/>
      <c r="II1950" s="22"/>
      <c r="IJ1950" s="22"/>
      <c r="IK1950" s="22"/>
      <c r="IL1950" s="22"/>
      <c r="IM1950" s="22"/>
      <c r="IN1950" s="22"/>
      <c r="IO1950" s="24"/>
      <c r="IP1950" s="22"/>
      <c r="IQ1950" s="22"/>
      <c r="IR1950" s="22"/>
      <c r="IS1950" s="22"/>
      <c r="IT1950" s="22"/>
      <c r="IU1950" s="22"/>
      <c r="IV1950" s="22"/>
      <c r="IW1950" s="22"/>
      <c r="IX1950" s="22"/>
      <c r="IY1950" s="22"/>
      <c r="IZ1950" s="22"/>
      <c r="JA1950" s="22"/>
      <c r="JB1950" s="22"/>
      <c r="JC1950" s="22"/>
      <c r="JD1950" s="22"/>
      <c r="JE1950" s="22"/>
      <c r="JF1950" s="22"/>
      <c r="JG1950" s="22"/>
      <c r="JH1950" s="22"/>
      <c r="JI1950" s="22"/>
      <c r="JJ1950" s="22"/>
      <c r="JK1950" s="22"/>
      <c r="JL1950" s="22"/>
      <c r="JM1950" s="22"/>
      <c r="JN1950" s="22"/>
      <c r="JO1950" s="22"/>
      <c r="JP1950" s="22"/>
      <c r="JQ1950" s="22"/>
      <c r="JR1950" s="22"/>
      <c r="JS1950" s="22"/>
      <c r="JT1950" s="22"/>
      <c r="JU1950" s="24"/>
      <c r="JV1950" s="22"/>
      <c r="JW1950" s="22"/>
      <c r="JX1950" s="22"/>
      <c r="JY1950" s="22"/>
      <c r="JZ1950" s="22"/>
      <c r="KA1950" s="22"/>
      <c r="KB1950" s="22"/>
      <c r="KC1950" s="22"/>
      <c r="KD1950" s="22"/>
      <c r="KE1950" s="22"/>
      <c r="KF1950" s="22"/>
      <c r="KG1950" s="22"/>
      <c r="KH1950" s="22"/>
      <c r="KI1950" s="22"/>
      <c r="KJ1950" s="22"/>
      <c r="KK1950" s="22"/>
      <c r="KL1950" s="22"/>
      <c r="KM1950" s="22"/>
      <c r="KN1950" s="22"/>
      <c r="KO1950" s="22"/>
      <c r="KP1950" s="22"/>
      <c r="KQ1950" s="22"/>
      <c r="KR1950" s="22"/>
      <c r="KS1950" s="22"/>
      <c r="KT1950" s="22"/>
      <c r="KU1950" s="22"/>
      <c r="KV1950" s="22"/>
      <c r="KW1950" s="22"/>
      <c r="KX1950" s="22"/>
      <c r="KY1950" s="22"/>
      <c r="KZ1950" s="22"/>
      <c r="LA1950" s="24"/>
      <c r="LB1950" s="22"/>
      <c r="LC1950" s="22"/>
      <c r="LD1950" s="22"/>
      <c r="LE1950" s="22"/>
      <c r="LF1950" s="22"/>
      <c r="LG1950" s="22"/>
      <c r="LH1950" s="22"/>
      <c r="LI1950" s="22"/>
      <c r="LJ1950" s="22"/>
      <c r="LK1950" s="22"/>
      <c r="LL1950" s="22"/>
      <c r="LM1950" s="22"/>
      <c r="LN1950" s="22"/>
      <c r="LO1950" s="22"/>
      <c r="LP1950" s="22"/>
      <c r="LQ1950" s="22"/>
      <c r="LR1950" s="22"/>
      <c r="LS1950" s="22"/>
      <c r="LT1950" s="22"/>
      <c r="LU1950" s="22"/>
      <c r="LV1950" s="22"/>
      <c r="LW1950" s="22"/>
      <c r="LX1950" s="22"/>
      <c r="LY1950" s="22"/>
      <c r="LZ1950" s="22"/>
      <c r="MA1950" s="22"/>
      <c r="MB1950" s="22"/>
      <c r="MC1950" s="22"/>
      <c r="MD1950" s="22"/>
      <c r="ME1950" s="22"/>
      <c r="MF1950" s="22"/>
      <c r="MG1950" s="24"/>
      <c r="MH1950" s="22"/>
      <c r="MI1950" s="22"/>
      <c r="MJ1950" s="22"/>
      <c r="MK1950" s="22"/>
      <c r="ML1950" s="22"/>
      <c r="MM1950" s="22"/>
      <c r="MN1950" s="22"/>
      <c r="MO1950" s="22"/>
      <c r="MP1950" s="22"/>
      <c r="MQ1950" s="22"/>
      <c r="MR1950" s="22"/>
      <c r="MS1950" s="22"/>
      <c r="MT1950" s="22"/>
      <c r="MU1950" s="22"/>
      <c r="MV1950" s="22"/>
      <c r="MW1950" s="22"/>
      <c r="MX1950" s="22"/>
      <c r="MY1950" s="22"/>
      <c r="MZ1950" s="22"/>
      <c r="NA1950" s="22"/>
      <c r="NB1950" s="22"/>
      <c r="NC1950" s="22"/>
      <c r="ND1950" s="22"/>
      <c r="NE1950" s="22"/>
      <c r="NF1950" s="22"/>
      <c r="NG1950" s="22"/>
      <c r="NH1950" s="22"/>
      <c r="NI1950" s="22"/>
      <c r="NJ1950" s="22"/>
      <c r="NK1950" s="22"/>
      <c r="NL1950" s="22"/>
      <c r="NM1950" s="24"/>
      <c r="NN1950" s="22"/>
      <c r="NO1950" s="22"/>
      <c r="NP1950" s="22"/>
      <c r="NQ1950" s="22"/>
      <c r="NR1950" s="22"/>
      <c r="NS1950" s="22"/>
      <c r="NT1950" s="22"/>
      <c r="NU1950" s="22"/>
      <c r="NV1950" s="22"/>
      <c r="NW1950" s="22"/>
      <c r="NX1950" s="22"/>
      <c r="NY1950" s="22"/>
      <c r="NZ1950" s="22"/>
      <c r="OA1950" s="22"/>
      <c r="OB1950" s="22"/>
      <c r="OC1950" s="22"/>
      <c r="OD1950" s="22"/>
      <c r="OE1950" s="22"/>
      <c r="OF1950" s="22"/>
      <c r="OG1950" s="22"/>
      <c r="OH1950" s="22"/>
      <c r="OI1950" s="22"/>
      <c r="OJ1950" s="22"/>
      <c r="OK1950" s="22"/>
      <c r="OL1950" s="22"/>
      <c r="OM1950" s="22"/>
      <c r="ON1950" s="22"/>
      <c r="OO1950" s="22"/>
      <c r="OP1950" s="22"/>
      <c r="OQ1950" s="22"/>
      <c r="OR1950" s="22"/>
    </row>
    <row r="1951" spans="1:408" ht="15" thickBot="1">
      <c r="A1951" s="1" t="str">
        <f t="shared" si="56"/>
        <v>-219</v>
      </c>
      <c r="B1951" s="12" t="str">
        <f t="shared" si="52"/>
        <v/>
      </c>
      <c r="C1951" s="13"/>
      <c r="D1951" s="14"/>
      <c r="E1951" s="15"/>
      <c r="F1951" s="15"/>
      <c r="G1951" s="15">
        <f t="shared" si="51"/>
        <v>0</v>
      </c>
      <c r="H1951" s="16"/>
      <c r="I1951" s="14"/>
      <c r="J1951" s="17"/>
      <c r="K1951" s="78"/>
      <c r="L1951" s="18"/>
      <c r="M1951" s="18"/>
      <c r="N1951" s="16" t="e">
        <f t="shared" ca="1" si="55"/>
        <v>#NAME?</v>
      </c>
      <c r="O1951" s="19"/>
      <c r="P1951" s="19"/>
      <c r="Q1951" s="20"/>
      <c r="R1951" s="21" t="e">
        <f t="array" ref="R1951">VLOOKUP(C1951,DB!A:D,2,FALSE)</f>
        <v>#N/A</v>
      </c>
      <c r="S1951" s="21" t="e">
        <f t="array" ref="S1951">VLOOKUP(C1951,DB!A:D,3,FALSE)</f>
        <v>#N/A</v>
      </c>
      <c r="T1951" s="22" t="s">
        <v>19</v>
      </c>
      <c r="U1951" s="1" t="str">
        <f t="shared" si="53"/>
        <v/>
      </c>
      <c r="V1951" s="23" t="e">
        <f t="shared" ca="1" si="54"/>
        <v>#NAME?</v>
      </c>
      <c r="X1951" s="24" t="e">
        <f>VLOOKUP(CONCATENATE(C1951,D1951),'Honor 2025'!A:D,4,FALSE)</f>
        <v>#N/A</v>
      </c>
      <c r="Y1951" s="24"/>
      <c r="Z1951" s="22"/>
      <c r="AA1951" s="22"/>
      <c r="AB1951" s="22"/>
      <c r="AC1951" s="22"/>
      <c r="AD1951" s="22"/>
      <c r="AE1951" s="22"/>
      <c r="AF1951" s="22"/>
      <c r="AG1951" s="22"/>
      <c r="AH1951" s="22"/>
      <c r="AI1951" s="22"/>
      <c r="AJ1951" s="22"/>
      <c r="AK1951" s="22"/>
      <c r="AL1951" s="22"/>
      <c r="AM1951" s="22"/>
      <c r="AN1951" s="22"/>
      <c r="AO1951" s="22"/>
      <c r="AP1951" s="22"/>
      <c r="AQ1951" s="22"/>
      <c r="AR1951" s="22"/>
      <c r="AS1951" s="22"/>
      <c r="AT1951" s="22"/>
      <c r="AU1951" s="22"/>
      <c r="AV1951" s="22"/>
      <c r="AW1951" s="22"/>
      <c r="AX1951" s="22"/>
      <c r="AY1951" s="22"/>
      <c r="AZ1951" s="22"/>
      <c r="BA1951" s="22"/>
      <c r="BB1951" s="22"/>
      <c r="BC1951" s="22"/>
      <c r="BD1951" s="22"/>
      <c r="BE1951" s="24"/>
      <c r="BF1951" s="22"/>
      <c r="BG1951" s="22"/>
      <c r="BH1951" s="22"/>
      <c r="BI1951" s="22"/>
      <c r="BJ1951" s="22"/>
      <c r="BK1951" s="22"/>
      <c r="BL1951" s="22"/>
      <c r="BM1951" s="22"/>
      <c r="BN1951" s="22"/>
      <c r="BO1951" s="22"/>
      <c r="BP1951" s="22"/>
      <c r="BQ1951" s="22"/>
      <c r="BR1951" s="22"/>
      <c r="BS1951" s="22"/>
      <c r="BT1951" s="22"/>
      <c r="BU1951" s="22"/>
      <c r="BV1951" s="22"/>
      <c r="BW1951" s="22"/>
      <c r="BX1951" s="22"/>
      <c r="BY1951" s="22"/>
      <c r="BZ1951" s="22"/>
      <c r="CA1951" s="22"/>
      <c r="CB1951" s="22"/>
      <c r="CC1951" s="22"/>
      <c r="CD1951" s="22"/>
      <c r="CE1951" s="22"/>
      <c r="CF1951" s="22"/>
      <c r="CG1951" s="22"/>
      <c r="CH1951" s="22"/>
      <c r="CI1951" s="22"/>
      <c r="CJ1951" s="22"/>
      <c r="CK1951" s="24"/>
      <c r="CL1951" s="22"/>
      <c r="CM1951" s="22"/>
      <c r="CN1951" s="22"/>
      <c r="CO1951" s="22"/>
      <c r="CP1951" s="22"/>
      <c r="CQ1951" s="22"/>
      <c r="CR1951" s="22"/>
      <c r="CS1951" s="22"/>
      <c r="CT1951" s="22"/>
      <c r="CU1951" s="22"/>
      <c r="CV1951" s="22"/>
      <c r="CW1951" s="22"/>
      <c r="CX1951" s="22"/>
      <c r="CY1951" s="22"/>
      <c r="CZ1951" s="22"/>
      <c r="DA1951" s="22"/>
      <c r="DB1951" s="22"/>
      <c r="DC1951" s="22"/>
      <c r="DD1951" s="22"/>
      <c r="DE1951" s="22"/>
      <c r="DF1951" s="22"/>
      <c r="DG1951" s="22"/>
      <c r="DH1951" s="22"/>
      <c r="DI1951" s="22"/>
      <c r="DJ1951" s="22"/>
      <c r="DK1951" s="22"/>
      <c r="DL1951" s="22"/>
      <c r="DM1951" s="22"/>
      <c r="DN1951" s="22"/>
      <c r="DO1951" s="22"/>
      <c r="DP1951" s="22"/>
      <c r="DQ1951" s="24"/>
      <c r="DR1951" s="22"/>
      <c r="DS1951" s="22"/>
      <c r="DT1951" s="22"/>
      <c r="DU1951" s="22"/>
      <c r="DV1951" s="22"/>
      <c r="DW1951" s="22"/>
      <c r="DX1951" s="22"/>
      <c r="DY1951" s="22"/>
      <c r="DZ1951" s="22"/>
      <c r="EA1951" s="22"/>
      <c r="EB1951" s="22"/>
      <c r="EC1951" s="22"/>
      <c r="ED1951" s="22"/>
      <c r="EE1951" s="22"/>
      <c r="EF1951" s="22"/>
      <c r="EG1951" s="22"/>
      <c r="EH1951" s="22"/>
      <c r="EI1951" s="22"/>
      <c r="EJ1951" s="22"/>
      <c r="EK1951" s="22"/>
      <c r="EL1951" s="22"/>
      <c r="EM1951" s="22"/>
      <c r="EN1951" s="22"/>
      <c r="EO1951" s="22"/>
      <c r="EP1951" s="22"/>
      <c r="EQ1951" s="22"/>
      <c r="ER1951" s="22"/>
      <c r="ES1951" s="22"/>
      <c r="ET1951" s="22"/>
      <c r="EU1951" s="22"/>
      <c r="EV1951" s="22"/>
      <c r="EW1951" s="24"/>
      <c r="EX1951" s="22"/>
      <c r="EY1951" s="22"/>
      <c r="EZ1951" s="22"/>
      <c r="FA1951" s="22"/>
      <c r="FB1951" s="22"/>
      <c r="FC1951" s="22"/>
      <c r="FD1951" s="22"/>
      <c r="FE1951" s="22"/>
      <c r="FF1951" s="22"/>
      <c r="FG1951" s="22"/>
      <c r="FH1951" s="22"/>
      <c r="FI1951" s="22"/>
      <c r="FJ1951" s="22"/>
      <c r="FK1951" s="22"/>
      <c r="FL1951" s="22"/>
      <c r="FM1951" s="22"/>
      <c r="FN1951" s="22"/>
      <c r="FO1951" s="22"/>
      <c r="FP1951" s="22"/>
      <c r="FQ1951" s="22"/>
      <c r="FR1951" s="22"/>
      <c r="FS1951" s="22"/>
      <c r="FT1951" s="22"/>
      <c r="FU1951" s="22"/>
      <c r="FV1951" s="22"/>
      <c r="FW1951" s="22"/>
      <c r="FX1951" s="22"/>
      <c r="FY1951" s="22"/>
      <c r="FZ1951" s="22"/>
      <c r="GA1951" s="22"/>
      <c r="GB1951" s="22"/>
      <c r="GC1951" s="24"/>
      <c r="GD1951" s="22"/>
      <c r="GE1951" s="22"/>
      <c r="GF1951" s="22"/>
      <c r="GG1951" s="22"/>
      <c r="GH1951" s="22"/>
      <c r="GI1951" s="22"/>
      <c r="GJ1951" s="22"/>
      <c r="GK1951" s="22"/>
      <c r="GL1951" s="22"/>
      <c r="GM1951" s="22"/>
      <c r="GN1951" s="22"/>
      <c r="GO1951" s="22"/>
      <c r="GP1951" s="22"/>
      <c r="GQ1951" s="22"/>
      <c r="GR1951" s="22"/>
      <c r="GS1951" s="22"/>
      <c r="GT1951" s="22"/>
      <c r="GU1951" s="22"/>
      <c r="GV1951" s="22"/>
      <c r="GW1951" s="22"/>
      <c r="GX1951" s="22"/>
      <c r="GY1951" s="22"/>
      <c r="GZ1951" s="22"/>
      <c r="HA1951" s="22"/>
      <c r="HB1951" s="22"/>
      <c r="HC1951" s="22"/>
      <c r="HD1951" s="22"/>
      <c r="HE1951" s="22"/>
      <c r="HF1951" s="22"/>
      <c r="HG1951" s="22"/>
      <c r="HH1951" s="22"/>
      <c r="HI1951" s="24"/>
      <c r="HJ1951" s="22"/>
      <c r="HK1951" s="22"/>
      <c r="HL1951" s="22"/>
      <c r="HM1951" s="22"/>
      <c r="HN1951" s="22"/>
      <c r="HO1951" s="22"/>
      <c r="HP1951" s="22"/>
      <c r="HQ1951" s="22"/>
      <c r="HR1951" s="22"/>
      <c r="HS1951" s="22"/>
      <c r="HT1951" s="22"/>
      <c r="HU1951" s="22"/>
      <c r="HV1951" s="22"/>
      <c r="HW1951" s="22"/>
      <c r="HX1951" s="22"/>
      <c r="HY1951" s="22"/>
      <c r="HZ1951" s="22"/>
      <c r="IA1951" s="22"/>
      <c r="IB1951" s="22"/>
      <c r="IC1951" s="22"/>
      <c r="ID1951" s="22"/>
      <c r="IE1951" s="22"/>
      <c r="IF1951" s="22"/>
      <c r="IG1951" s="22"/>
      <c r="IH1951" s="22"/>
      <c r="II1951" s="22"/>
      <c r="IJ1951" s="22"/>
      <c r="IK1951" s="22"/>
      <c r="IL1951" s="22"/>
      <c r="IM1951" s="22"/>
      <c r="IN1951" s="22"/>
      <c r="IO1951" s="24"/>
      <c r="IP1951" s="22"/>
      <c r="IQ1951" s="22"/>
      <c r="IR1951" s="22"/>
      <c r="IS1951" s="22"/>
      <c r="IT1951" s="22"/>
      <c r="IU1951" s="22"/>
      <c r="IV1951" s="22"/>
      <c r="IW1951" s="22"/>
      <c r="IX1951" s="22"/>
      <c r="IY1951" s="22"/>
      <c r="IZ1951" s="22"/>
      <c r="JA1951" s="22"/>
      <c r="JB1951" s="22"/>
      <c r="JC1951" s="22"/>
      <c r="JD1951" s="22"/>
      <c r="JE1951" s="22"/>
      <c r="JF1951" s="22"/>
      <c r="JG1951" s="22"/>
      <c r="JH1951" s="22"/>
      <c r="JI1951" s="22"/>
      <c r="JJ1951" s="22"/>
      <c r="JK1951" s="22"/>
      <c r="JL1951" s="22"/>
      <c r="JM1951" s="22"/>
      <c r="JN1951" s="22"/>
      <c r="JO1951" s="22"/>
      <c r="JP1951" s="22"/>
      <c r="JQ1951" s="22"/>
      <c r="JR1951" s="22"/>
      <c r="JS1951" s="22"/>
      <c r="JT1951" s="22"/>
      <c r="JU1951" s="24"/>
      <c r="JV1951" s="22"/>
      <c r="JW1951" s="22"/>
      <c r="JX1951" s="22"/>
      <c r="JY1951" s="22"/>
      <c r="JZ1951" s="22"/>
      <c r="KA1951" s="22"/>
      <c r="KB1951" s="22"/>
      <c r="KC1951" s="22"/>
      <c r="KD1951" s="22"/>
      <c r="KE1951" s="22"/>
      <c r="KF1951" s="22"/>
      <c r="KG1951" s="22"/>
      <c r="KH1951" s="22"/>
      <c r="KI1951" s="22"/>
      <c r="KJ1951" s="22"/>
      <c r="KK1951" s="22"/>
      <c r="KL1951" s="22"/>
      <c r="KM1951" s="22"/>
      <c r="KN1951" s="22"/>
      <c r="KO1951" s="22"/>
      <c r="KP1951" s="22"/>
      <c r="KQ1951" s="22"/>
      <c r="KR1951" s="22"/>
      <c r="KS1951" s="22"/>
      <c r="KT1951" s="22"/>
      <c r="KU1951" s="22"/>
      <c r="KV1951" s="22"/>
      <c r="KW1951" s="22"/>
      <c r="KX1951" s="22"/>
      <c r="KY1951" s="22"/>
      <c r="KZ1951" s="22"/>
      <c r="LA1951" s="24"/>
      <c r="LB1951" s="22"/>
      <c r="LC1951" s="22"/>
      <c r="LD1951" s="22"/>
      <c r="LE1951" s="22"/>
      <c r="LF1951" s="22"/>
      <c r="LG1951" s="22"/>
      <c r="LH1951" s="22"/>
      <c r="LI1951" s="22"/>
      <c r="LJ1951" s="22"/>
      <c r="LK1951" s="22"/>
      <c r="LL1951" s="22"/>
      <c r="LM1951" s="22"/>
      <c r="LN1951" s="22"/>
      <c r="LO1951" s="22"/>
      <c r="LP1951" s="22"/>
      <c r="LQ1951" s="22"/>
      <c r="LR1951" s="22"/>
      <c r="LS1951" s="22"/>
      <c r="LT1951" s="22"/>
      <c r="LU1951" s="22"/>
      <c r="LV1951" s="22"/>
      <c r="LW1951" s="22"/>
      <c r="LX1951" s="22"/>
      <c r="LY1951" s="22"/>
      <c r="LZ1951" s="22"/>
      <c r="MA1951" s="22"/>
      <c r="MB1951" s="22"/>
      <c r="MC1951" s="22"/>
      <c r="MD1951" s="22"/>
      <c r="ME1951" s="22"/>
      <c r="MF1951" s="22"/>
      <c r="MG1951" s="24"/>
      <c r="MH1951" s="22"/>
      <c r="MI1951" s="22"/>
      <c r="MJ1951" s="22"/>
      <c r="MK1951" s="22"/>
      <c r="ML1951" s="22"/>
      <c r="MM1951" s="22"/>
      <c r="MN1951" s="22"/>
      <c r="MO1951" s="22"/>
      <c r="MP1951" s="22"/>
      <c r="MQ1951" s="22"/>
      <c r="MR1951" s="22"/>
      <c r="MS1951" s="22"/>
      <c r="MT1951" s="22"/>
      <c r="MU1951" s="22"/>
      <c r="MV1951" s="22"/>
      <c r="MW1951" s="22"/>
      <c r="MX1951" s="22"/>
      <c r="MY1951" s="22"/>
      <c r="MZ1951" s="22"/>
      <c r="NA1951" s="22"/>
      <c r="NB1951" s="22"/>
      <c r="NC1951" s="22"/>
      <c r="ND1951" s="22"/>
      <c r="NE1951" s="22"/>
      <c r="NF1951" s="22"/>
      <c r="NG1951" s="22"/>
      <c r="NH1951" s="22"/>
      <c r="NI1951" s="22"/>
      <c r="NJ1951" s="22"/>
      <c r="NK1951" s="22"/>
      <c r="NL1951" s="22"/>
      <c r="NM1951" s="24"/>
      <c r="NN1951" s="22"/>
      <c r="NO1951" s="22"/>
      <c r="NP1951" s="22"/>
      <c r="NQ1951" s="22"/>
      <c r="NR1951" s="22"/>
      <c r="NS1951" s="22"/>
      <c r="NT1951" s="22"/>
      <c r="NU1951" s="22"/>
      <c r="NV1951" s="22"/>
      <c r="NW1951" s="22"/>
      <c r="NX1951" s="22"/>
      <c r="NY1951" s="22"/>
      <c r="NZ1951" s="22"/>
      <c r="OA1951" s="22"/>
      <c r="OB1951" s="22"/>
      <c r="OC1951" s="22"/>
      <c r="OD1951" s="22"/>
      <c r="OE1951" s="22"/>
      <c r="OF1951" s="22"/>
      <c r="OG1951" s="22"/>
      <c r="OH1951" s="22"/>
      <c r="OI1951" s="22"/>
      <c r="OJ1951" s="22"/>
      <c r="OK1951" s="22"/>
      <c r="OL1951" s="22"/>
      <c r="OM1951" s="22"/>
      <c r="ON1951" s="22"/>
      <c r="OO1951" s="22"/>
      <c r="OP1951" s="22"/>
      <c r="OQ1951" s="22"/>
      <c r="OR1951" s="22"/>
    </row>
    <row r="1952" spans="1:408" ht="15" thickBot="1">
      <c r="A1952" s="1" t="str">
        <f t="shared" si="56"/>
        <v>-220</v>
      </c>
      <c r="B1952" s="12" t="str">
        <f t="shared" si="52"/>
        <v/>
      </c>
      <c r="C1952" s="13"/>
      <c r="D1952" s="14"/>
      <c r="E1952" s="15"/>
      <c r="F1952" s="15"/>
      <c r="G1952" s="15">
        <f t="shared" si="51"/>
        <v>0</v>
      </c>
      <c r="H1952" s="16"/>
      <c r="I1952" s="14"/>
      <c r="J1952" s="17"/>
      <c r="K1952" s="79"/>
      <c r="L1952" s="18"/>
      <c r="M1952" s="18"/>
      <c r="N1952" s="16" t="e">
        <f t="shared" ca="1" si="55"/>
        <v>#NAME?</v>
      </c>
      <c r="O1952" s="19"/>
      <c r="P1952" s="19"/>
      <c r="Q1952" s="20"/>
      <c r="R1952" s="21" t="e">
        <f t="array" ref="R1952">VLOOKUP(C1952,DB!A:D,2,FALSE)</f>
        <v>#N/A</v>
      </c>
      <c r="S1952" s="21" t="e">
        <f t="array" ref="S1952">VLOOKUP(C1952,DB!A:D,3,FALSE)</f>
        <v>#N/A</v>
      </c>
      <c r="T1952" s="22" t="s">
        <v>19</v>
      </c>
      <c r="U1952" s="1" t="str">
        <f t="shared" si="53"/>
        <v/>
      </c>
      <c r="V1952" s="23" t="e">
        <f t="shared" ca="1" si="54"/>
        <v>#NAME?</v>
      </c>
      <c r="X1952" s="24" t="e">
        <f>VLOOKUP(CONCATENATE(C1952,D1952),'Honor 2025'!A:D,4,FALSE)</f>
        <v>#N/A</v>
      </c>
      <c r="Y1952" s="24"/>
      <c r="Z1952" s="22"/>
      <c r="AA1952" s="22"/>
      <c r="AB1952" s="22"/>
      <c r="AC1952" s="22"/>
      <c r="AD1952" s="22"/>
      <c r="AE1952" s="22"/>
      <c r="AF1952" s="22"/>
      <c r="AG1952" s="22"/>
      <c r="AH1952" s="22"/>
      <c r="AI1952" s="22"/>
      <c r="AJ1952" s="22"/>
      <c r="AK1952" s="22"/>
      <c r="AL1952" s="22"/>
      <c r="AM1952" s="22"/>
      <c r="AN1952" s="22"/>
      <c r="AO1952" s="22"/>
      <c r="AP1952" s="22"/>
      <c r="AQ1952" s="22"/>
      <c r="AR1952" s="22"/>
      <c r="AS1952" s="22"/>
      <c r="AT1952" s="22"/>
      <c r="AU1952" s="22"/>
      <c r="AV1952" s="22"/>
      <c r="AW1952" s="22"/>
      <c r="AX1952" s="22"/>
      <c r="AY1952" s="22"/>
      <c r="AZ1952" s="22"/>
      <c r="BA1952" s="22"/>
      <c r="BB1952" s="22"/>
      <c r="BC1952" s="22"/>
      <c r="BD1952" s="22"/>
      <c r="BE1952" s="24"/>
      <c r="BF1952" s="22"/>
      <c r="BG1952" s="22"/>
      <c r="BH1952" s="22"/>
      <c r="BI1952" s="22"/>
      <c r="BJ1952" s="22"/>
      <c r="BK1952" s="22"/>
      <c r="BL1952" s="22"/>
      <c r="BM1952" s="22"/>
      <c r="BN1952" s="22"/>
      <c r="BO1952" s="22"/>
      <c r="BP1952" s="22"/>
      <c r="BQ1952" s="22"/>
      <c r="BR1952" s="22"/>
      <c r="BS1952" s="22"/>
      <c r="BT1952" s="22"/>
      <c r="BU1952" s="22"/>
      <c r="BV1952" s="22"/>
      <c r="BW1952" s="22"/>
      <c r="BX1952" s="22"/>
      <c r="BY1952" s="22"/>
      <c r="BZ1952" s="22"/>
      <c r="CA1952" s="22"/>
      <c r="CB1952" s="22"/>
      <c r="CC1952" s="22"/>
      <c r="CD1952" s="22"/>
      <c r="CE1952" s="22"/>
      <c r="CF1952" s="22"/>
      <c r="CG1952" s="22"/>
      <c r="CH1952" s="22"/>
      <c r="CI1952" s="22"/>
      <c r="CJ1952" s="22"/>
      <c r="CK1952" s="24"/>
      <c r="CL1952" s="22"/>
      <c r="CM1952" s="22"/>
      <c r="CN1952" s="22"/>
      <c r="CO1952" s="22"/>
      <c r="CP1952" s="22"/>
      <c r="CQ1952" s="22"/>
      <c r="CR1952" s="22"/>
      <c r="CS1952" s="22"/>
      <c r="CT1952" s="22"/>
      <c r="CU1952" s="22"/>
      <c r="CV1952" s="22"/>
      <c r="CW1952" s="22"/>
      <c r="CX1952" s="22"/>
      <c r="CY1952" s="22"/>
      <c r="CZ1952" s="22"/>
      <c r="DA1952" s="22"/>
      <c r="DB1952" s="22"/>
      <c r="DC1952" s="22"/>
      <c r="DD1952" s="22"/>
      <c r="DE1952" s="22"/>
      <c r="DF1952" s="22"/>
      <c r="DG1952" s="22"/>
      <c r="DH1952" s="22"/>
      <c r="DI1952" s="22"/>
      <c r="DJ1952" s="22"/>
      <c r="DK1952" s="22"/>
      <c r="DL1952" s="22"/>
      <c r="DM1952" s="22"/>
      <c r="DN1952" s="22"/>
      <c r="DO1952" s="22"/>
      <c r="DP1952" s="22"/>
      <c r="DQ1952" s="24"/>
      <c r="DR1952" s="22"/>
      <c r="DS1952" s="22"/>
      <c r="DT1952" s="22"/>
      <c r="DU1952" s="22"/>
      <c r="DV1952" s="22"/>
      <c r="DW1952" s="22"/>
      <c r="DX1952" s="22"/>
      <c r="DY1952" s="22"/>
      <c r="DZ1952" s="22"/>
      <c r="EA1952" s="22"/>
      <c r="EB1952" s="22"/>
      <c r="EC1952" s="22"/>
      <c r="ED1952" s="22"/>
      <c r="EE1952" s="22"/>
      <c r="EF1952" s="22"/>
      <c r="EG1952" s="22"/>
      <c r="EH1952" s="22"/>
      <c r="EI1952" s="22"/>
      <c r="EJ1952" s="22"/>
      <c r="EK1952" s="22"/>
      <c r="EL1952" s="22"/>
      <c r="EM1952" s="22"/>
      <c r="EN1952" s="22"/>
      <c r="EO1952" s="22"/>
      <c r="EP1952" s="22"/>
      <c r="EQ1952" s="22"/>
      <c r="ER1952" s="22"/>
      <c r="ES1952" s="22"/>
      <c r="ET1952" s="22"/>
      <c r="EU1952" s="22"/>
      <c r="EV1952" s="22"/>
      <c r="EW1952" s="24"/>
      <c r="EX1952" s="22"/>
      <c r="EY1952" s="22"/>
      <c r="EZ1952" s="22"/>
      <c r="FA1952" s="22"/>
      <c r="FB1952" s="22"/>
      <c r="FC1952" s="22"/>
      <c r="FD1952" s="22"/>
      <c r="FE1952" s="22"/>
      <c r="FF1952" s="22"/>
      <c r="FG1952" s="22"/>
      <c r="FH1952" s="22"/>
      <c r="FI1952" s="22"/>
      <c r="FJ1952" s="22"/>
      <c r="FK1952" s="22"/>
      <c r="FL1952" s="22"/>
      <c r="FM1952" s="22"/>
      <c r="FN1952" s="22"/>
      <c r="FO1952" s="22"/>
      <c r="FP1952" s="22"/>
      <c r="FQ1952" s="22"/>
      <c r="FR1952" s="22"/>
      <c r="FS1952" s="22"/>
      <c r="FT1952" s="22"/>
      <c r="FU1952" s="22"/>
      <c r="FV1952" s="22"/>
      <c r="FW1952" s="22"/>
      <c r="FX1952" s="22"/>
      <c r="FY1952" s="22"/>
      <c r="FZ1952" s="22"/>
      <c r="GA1952" s="22"/>
      <c r="GB1952" s="22"/>
      <c r="GC1952" s="24"/>
      <c r="GD1952" s="22"/>
      <c r="GE1952" s="22"/>
      <c r="GF1952" s="22"/>
      <c r="GG1952" s="22"/>
      <c r="GH1952" s="22"/>
      <c r="GI1952" s="22"/>
      <c r="GJ1952" s="22"/>
      <c r="GK1952" s="22"/>
      <c r="GL1952" s="22"/>
      <c r="GM1952" s="22"/>
      <c r="GN1952" s="22"/>
      <c r="GO1952" s="22"/>
      <c r="GP1952" s="22"/>
      <c r="GQ1952" s="22"/>
      <c r="GR1952" s="22"/>
      <c r="GS1952" s="22"/>
      <c r="GT1952" s="22"/>
      <c r="GU1952" s="22"/>
      <c r="GV1952" s="22"/>
      <c r="GW1952" s="22"/>
      <c r="GX1952" s="22"/>
      <c r="GY1952" s="22"/>
      <c r="GZ1952" s="22"/>
      <c r="HA1952" s="22"/>
      <c r="HB1952" s="22"/>
      <c r="HC1952" s="22"/>
      <c r="HD1952" s="22"/>
      <c r="HE1952" s="22"/>
      <c r="HF1952" s="22"/>
      <c r="HG1952" s="22"/>
      <c r="HH1952" s="22"/>
      <c r="HI1952" s="24"/>
      <c r="HJ1952" s="22"/>
      <c r="HK1952" s="22"/>
      <c r="HL1952" s="22"/>
      <c r="HM1952" s="22"/>
      <c r="HN1952" s="22"/>
      <c r="HO1952" s="22"/>
      <c r="HP1952" s="22"/>
      <c r="HQ1952" s="22"/>
      <c r="HR1952" s="22"/>
      <c r="HS1952" s="22"/>
      <c r="HT1952" s="22"/>
      <c r="HU1952" s="22"/>
      <c r="HV1952" s="22"/>
      <c r="HW1952" s="22"/>
      <c r="HX1952" s="22"/>
      <c r="HY1952" s="22"/>
      <c r="HZ1952" s="22"/>
      <c r="IA1952" s="22"/>
      <c r="IB1952" s="22"/>
      <c r="IC1952" s="22"/>
      <c r="ID1952" s="22"/>
      <c r="IE1952" s="22"/>
      <c r="IF1952" s="22"/>
      <c r="IG1952" s="22"/>
      <c r="IH1952" s="22"/>
      <c r="II1952" s="22"/>
      <c r="IJ1952" s="22"/>
      <c r="IK1952" s="22"/>
      <c r="IL1952" s="22"/>
      <c r="IM1952" s="22"/>
      <c r="IN1952" s="22"/>
      <c r="IO1952" s="24"/>
      <c r="IP1952" s="22"/>
      <c r="IQ1952" s="22"/>
      <c r="IR1952" s="22"/>
      <c r="IS1952" s="22"/>
      <c r="IT1952" s="22"/>
      <c r="IU1952" s="22"/>
      <c r="IV1952" s="22"/>
      <c r="IW1952" s="22"/>
      <c r="IX1952" s="22"/>
      <c r="IY1952" s="22"/>
      <c r="IZ1952" s="22"/>
      <c r="JA1952" s="22"/>
      <c r="JB1952" s="22"/>
      <c r="JC1952" s="22"/>
      <c r="JD1952" s="22"/>
      <c r="JE1952" s="22"/>
      <c r="JF1952" s="22"/>
      <c r="JG1952" s="22"/>
      <c r="JH1952" s="22"/>
      <c r="JI1952" s="22"/>
      <c r="JJ1952" s="22"/>
      <c r="JK1952" s="22"/>
      <c r="JL1952" s="22"/>
      <c r="JM1952" s="22"/>
      <c r="JN1952" s="22"/>
      <c r="JO1952" s="22"/>
      <c r="JP1952" s="22"/>
      <c r="JQ1952" s="22"/>
      <c r="JR1952" s="22"/>
      <c r="JS1952" s="22"/>
      <c r="JT1952" s="22"/>
      <c r="JU1952" s="24"/>
      <c r="JV1952" s="22"/>
      <c r="JW1952" s="22"/>
      <c r="JX1952" s="22"/>
      <c r="JY1952" s="22"/>
      <c r="JZ1952" s="22"/>
      <c r="KA1952" s="22"/>
      <c r="KB1952" s="22"/>
      <c r="KC1952" s="22"/>
      <c r="KD1952" s="22"/>
      <c r="KE1952" s="22"/>
      <c r="KF1952" s="22"/>
      <c r="KG1952" s="22"/>
      <c r="KH1952" s="22"/>
      <c r="KI1952" s="22"/>
      <c r="KJ1952" s="22"/>
      <c r="KK1952" s="22"/>
      <c r="KL1952" s="22"/>
      <c r="KM1952" s="22"/>
      <c r="KN1952" s="22"/>
      <c r="KO1952" s="22"/>
      <c r="KP1952" s="22"/>
      <c r="KQ1952" s="22"/>
      <c r="KR1952" s="22"/>
      <c r="KS1952" s="22"/>
      <c r="KT1952" s="22"/>
      <c r="KU1952" s="22"/>
      <c r="KV1952" s="22"/>
      <c r="KW1952" s="22"/>
      <c r="KX1952" s="22"/>
      <c r="KY1952" s="22"/>
      <c r="KZ1952" s="22"/>
      <c r="LA1952" s="24"/>
      <c r="LB1952" s="22"/>
      <c r="LC1952" s="22"/>
      <c r="LD1952" s="22"/>
      <c r="LE1952" s="22"/>
      <c r="LF1952" s="22"/>
      <c r="LG1952" s="22"/>
      <c r="LH1952" s="22"/>
      <c r="LI1952" s="22"/>
      <c r="LJ1952" s="22"/>
      <c r="LK1952" s="22"/>
      <c r="LL1952" s="22"/>
      <c r="LM1952" s="22"/>
      <c r="LN1952" s="22"/>
      <c r="LO1952" s="22"/>
      <c r="LP1952" s="22"/>
      <c r="LQ1952" s="22"/>
      <c r="LR1952" s="22"/>
      <c r="LS1952" s="22"/>
      <c r="LT1952" s="22"/>
      <c r="LU1952" s="22"/>
      <c r="LV1952" s="22"/>
      <c r="LW1952" s="22"/>
      <c r="LX1952" s="22"/>
      <c r="LY1952" s="22"/>
      <c r="LZ1952" s="22"/>
      <c r="MA1952" s="22"/>
      <c r="MB1952" s="22"/>
      <c r="MC1952" s="22"/>
      <c r="MD1952" s="22"/>
      <c r="ME1952" s="22"/>
      <c r="MF1952" s="22"/>
      <c r="MG1952" s="24"/>
      <c r="MH1952" s="22"/>
      <c r="MI1952" s="22"/>
      <c r="MJ1952" s="22"/>
      <c r="MK1952" s="22"/>
      <c r="ML1952" s="22"/>
      <c r="MM1952" s="22"/>
      <c r="MN1952" s="22"/>
      <c r="MO1952" s="22"/>
      <c r="MP1952" s="22"/>
      <c r="MQ1952" s="22"/>
      <c r="MR1952" s="22"/>
      <c r="MS1952" s="22"/>
      <c r="MT1952" s="22"/>
      <c r="MU1952" s="22"/>
      <c r="MV1952" s="22"/>
      <c r="MW1952" s="22"/>
      <c r="MX1952" s="22"/>
      <c r="MY1952" s="22"/>
      <c r="MZ1952" s="22"/>
      <c r="NA1952" s="22"/>
      <c r="NB1952" s="22"/>
      <c r="NC1952" s="22"/>
      <c r="ND1952" s="22"/>
      <c r="NE1952" s="22"/>
      <c r="NF1952" s="22"/>
      <c r="NG1952" s="22"/>
      <c r="NH1952" s="22"/>
      <c r="NI1952" s="22"/>
      <c r="NJ1952" s="22"/>
      <c r="NK1952" s="22"/>
      <c r="NL1952" s="22"/>
      <c r="NM1952" s="24"/>
      <c r="NN1952" s="22"/>
      <c r="NO1952" s="22"/>
      <c r="NP1952" s="22"/>
      <c r="NQ1952" s="22"/>
      <c r="NR1952" s="22"/>
      <c r="NS1952" s="22"/>
      <c r="NT1952" s="22"/>
      <c r="NU1952" s="22"/>
      <c r="NV1952" s="22"/>
      <c r="NW1952" s="22"/>
      <c r="NX1952" s="22"/>
      <c r="NY1952" s="22"/>
      <c r="NZ1952" s="22"/>
      <c r="OA1952" s="22"/>
      <c r="OB1952" s="22"/>
      <c r="OC1952" s="22"/>
      <c r="OD1952" s="22"/>
      <c r="OE1952" s="22"/>
      <c r="OF1952" s="22"/>
      <c r="OG1952" s="22"/>
      <c r="OH1952" s="22"/>
      <c r="OI1952" s="22"/>
      <c r="OJ1952" s="22"/>
      <c r="OK1952" s="22"/>
      <c r="OL1952" s="22"/>
      <c r="OM1952" s="22"/>
      <c r="ON1952" s="22"/>
      <c r="OO1952" s="22"/>
      <c r="OP1952" s="22"/>
      <c r="OQ1952" s="22"/>
      <c r="OR1952" s="22"/>
    </row>
    <row r="1953" spans="1:408" ht="15" thickBot="1">
      <c r="A1953" s="1" t="str">
        <f t="shared" si="56"/>
        <v>-221</v>
      </c>
      <c r="B1953" s="12" t="str">
        <f t="shared" si="52"/>
        <v/>
      </c>
      <c r="C1953" s="13"/>
      <c r="D1953" s="14"/>
      <c r="E1953" s="15"/>
      <c r="F1953" s="15"/>
      <c r="G1953" s="15">
        <f t="shared" si="51"/>
        <v>0</v>
      </c>
      <c r="H1953" s="16"/>
      <c r="I1953" s="14"/>
      <c r="J1953" s="17"/>
      <c r="K1953" s="78"/>
      <c r="L1953" s="18"/>
      <c r="M1953" s="18"/>
      <c r="N1953" s="16" t="e">
        <f t="shared" ca="1" si="55"/>
        <v>#NAME?</v>
      </c>
      <c r="O1953" s="19"/>
      <c r="P1953" s="19"/>
      <c r="Q1953" s="20"/>
      <c r="R1953" s="21" t="e">
        <f t="array" ref="R1953">VLOOKUP(C1953,DB!A:D,2,FALSE)</f>
        <v>#N/A</v>
      </c>
      <c r="S1953" s="21" t="e">
        <f t="array" ref="S1953">VLOOKUP(C1953,DB!A:D,3,FALSE)</f>
        <v>#N/A</v>
      </c>
      <c r="T1953" s="22" t="s">
        <v>19</v>
      </c>
      <c r="U1953" s="1" t="str">
        <f t="shared" si="53"/>
        <v/>
      </c>
      <c r="V1953" s="23" t="e">
        <f t="shared" ca="1" si="54"/>
        <v>#NAME?</v>
      </c>
      <c r="X1953" s="24" t="e">
        <f>VLOOKUP(CONCATENATE(C1953,D1953),'Honor 2025'!A:D,4,FALSE)</f>
        <v>#N/A</v>
      </c>
      <c r="Y1953" s="24"/>
      <c r="Z1953" s="22"/>
      <c r="AA1953" s="22"/>
      <c r="AB1953" s="22"/>
      <c r="AC1953" s="22"/>
      <c r="AD1953" s="22"/>
      <c r="AE1953" s="22"/>
      <c r="AF1953" s="22"/>
      <c r="AG1953" s="22"/>
      <c r="AH1953" s="22"/>
      <c r="AI1953" s="22"/>
      <c r="AJ1953" s="22"/>
      <c r="AK1953" s="22"/>
      <c r="AL1953" s="22"/>
      <c r="AM1953" s="22"/>
      <c r="AN1953" s="22"/>
      <c r="AO1953" s="22"/>
      <c r="AP1953" s="22"/>
      <c r="AQ1953" s="22"/>
      <c r="AR1953" s="22"/>
      <c r="AS1953" s="22"/>
      <c r="AT1953" s="22"/>
      <c r="AU1953" s="22"/>
      <c r="AV1953" s="22"/>
      <c r="AW1953" s="22"/>
      <c r="AX1953" s="22"/>
      <c r="AY1953" s="22"/>
      <c r="AZ1953" s="22"/>
      <c r="BA1953" s="22"/>
      <c r="BB1953" s="22"/>
      <c r="BC1953" s="22"/>
      <c r="BD1953" s="22"/>
      <c r="BE1953" s="24"/>
      <c r="BF1953" s="22"/>
      <c r="BG1953" s="22"/>
      <c r="BH1953" s="22"/>
      <c r="BI1953" s="22"/>
      <c r="BJ1953" s="22"/>
      <c r="BK1953" s="22"/>
      <c r="BL1953" s="22"/>
      <c r="BM1953" s="22"/>
      <c r="BN1953" s="22"/>
      <c r="BO1953" s="22"/>
      <c r="BP1953" s="22"/>
      <c r="BQ1953" s="22"/>
      <c r="BR1953" s="22"/>
      <c r="BS1953" s="22"/>
      <c r="BT1953" s="22"/>
      <c r="BU1953" s="22"/>
      <c r="BV1953" s="22"/>
      <c r="BW1953" s="22"/>
      <c r="BX1953" s="22"/>
      <c r="BY1953" s="22"/>
      <c r="BZ1953" s="22"/>
      <c r="CA1953" s="22"/>
      <c r="CB1953" s="22"/>
      <c r="CC1953" s="22"/>
      <c r="CD1953" s="22"/>
      <c r="CE1953" s="22"/>
      <c r="CF1953" s="22"/>
      <c r="CG1953" s="22"/>
      <c r="CH1953" s="22"/>
      <c r="CI1953" s="22"/>
      <c r="CJ1953" s="22"/>
      <c r="CK1953" s="24"/>
      <c r="CL1953" s="22"/>
      <c r="CM1953" s="22"/>
      <c r="CN1953" s="22"/>
      <c r="CO1953" s="22"/>
      <c r="CP1953" s="22"/>
      <c r="CQ1953" s="22"/>
      <c r="CR1953" s="22"/>
      <c r="CS1953" s="22"/>
      <c r="CT1953" s="22"/>
      <c r="CU1953" s="22"/>
      <c r="CV1953" s="22"/>
      <c r="CW1953" s="22"/>
      <c r="CX1953" s="22"/>
      <c r="CY1953" s="22"/>
      <c r="CZ1953" s="22"/>
      <c r="DA1953" s="22"/>
      <c r="DB1953" s="22"/>
      <c r="DC1953" s="22"/>
      <c r="DD1953" s="22"/>
      <c r="DE1953" s="22"/>
      <c r="DF1953" s="22"/>
      <c r="DG1953" s="22"/>
      <c r="DH1953" s="22"/>
      <c r="DI1953" s="22"/>
      <c r="DJ1953" s="22"/>
      <c r="DK1953" s="22"/>
      <c r="DL1953" s="22"/>
      <c r="DM1953" s="22"/>
      <c r="DN1953" s="22"/>
      <c r="DO1953" s="22"/>
      <c r="DP1953" s="22"/>
      <c r="DQ1953" s="24"/>
      <c r="DR1953" s="22"/>
      <c r="DS1953" s="22"/>
      <c r="DT1953" s="22"/>
      <c r="DU1953" s="22"/>
      <c r="DV1953" s="22"/>
      <c r="DW1953" s="22"/>
      <c r="DX1953" s="22"/>
      <c r="DY1953" s="22"/>
      <c r="DZ1953" s="22"/>
      <c r="EA1953" s="22"/>
      <c r="EB1953" s="22"/>
      <c r="EC1953" s="22"/>
      <c r="ED1953" s="22"/>
      <c r="EE1953" s="22"/>
      <c r="EF1953" s="22"/>
      <c r="EG1953" s="22"/>
      <c r="EH1953" s="22"/>
      <c r="EI1953" s="22"/>
      <c r="EJ1953" s="22"/>
      <c r="EK1953" s="22"/>
      <c r="EL1953" s="22"/>
      <c r="EM1953" s="22"/>
      <c r="EN1953" s="22"/>
      <c r="EO1953" s="22"/>
      <c r="EP1953" s="22"/>
      <c r="EQ1953" s="22"/>
      <c r="ER1953" s="22"/>
      <c r="ES1953" s="22"/>
      <c r="ET1953" s="22"/>
      <c r="EU1953" s="22"/>
      <c r="EV1953" s="22"/>
      <c r="EW1953" s="24"/>
      <c r="EX1953" s="22"/>
      <c r="EY1953" s="22"/>
      <c r="EZ1953" s="22"/>
      <c r="FA1953" s="22"/>
      <c r="FB1953" s="22"/>
      <c r="FC1953" s="22"/>
      <c r="FD1953" s="22"/>
      <c r="FE1953" s="22"/>
      <c r="FF1953" s="22"/>
      <c r="FG1953" s="22"/>
      <c r="FH1953" s="22"/>
      <c r="FI1953" s="22"/>
      <c r="FJ1953" s="22"/>
      <c r="FK1953" s="22"/>
      <c r="FL1953" s="22"/>
      <c r="FM1953" s="22"/>
      <c r="FN1953" s="22"/>
      <c r="FO1953" s="22"/>
      <c r="FP1953" s="22"/>
      <c r="FQ1953" s="22"/>
      <c r="FR1953" s="22"/>
      <c r="FS1953" s="22"/>
      <c r="FT1953" s="22"/>
      <c r="FU1953" s="22"/>
      <c r="FV1953" s="22"/>
      <c r="FW1953" s="22"/>
      <c r="FX1953" s="22"/>
      <c r="FY1953" s="22"/>
      <c r="FZ1953" s="22"/>
      <c r="GA1953" s="22"/>
      <c r="GB1953" s="22"/>
      <c r="GC1953" s="24"/>
      <c r="GD1953" s="22"/>
      <c r="GE1953" s="22"/>
      <c r="GF1953" s="22"/>
      <c r="GG1953" s="22"/>
      <c r="GH1953" s="22"/>
      <c r="GI1953" s="22"/>
      <c r="GJ1953" s="22"/>
      <c r="GK1953" s="22"/>
      <c r="GL1953" s="22"/>
      <c r="GM1953" s="22"/>
      <c r="GN1953" s="22"/>
      <c r="GO1953" s="22"/>
      <c r="GP1953" s="22"/>
      <c r="GQ1953" s="22"/>
      <c r="GR1953" s="22"/>
      <c r="GS1953" s="22"/>
      <c r="GT1953" s="22"/>
      <c r="GU1953" s="22"/>
      <c r="GV1953" s="22"/>
      <c r="GW1953" s="22"/>
      <c r="GX1953" s="22"/>
      <c r="GY1953" s="22"/>
      <c r="GZ1953" s="22"/>
      <c r="HA1953" s="22"/>
      <c r="HB1953" s="22"/>
      <c r="HC1953" s="22"/>
      <c r="HD1953" s="22"/>
      <c r="HE1953" s="22"/>
      <c r="HF1953" s="22"/>
      <c r="HG1953" s="22"/>
      <c r="HH1953" s="22"/>
      <c r="HI1953" s="24"/>
      <c r="HJ1953" s="22"/>
      <c r="HK1953" s="22"/>
      <c r="HL1953" s="22"/>
      <c r="HM1953" s="22"/>
      <c r="HN1953" s="22"/>
      <c r="HO1953" s="22"/>
      <c r="HP1953" s="22"/>
      <c r="HQ1953" s="22"/>
      <c r="HR1953" s="22"/>
      <c r="HS1953" s="22"/>
      <c r="HT1953" s="22"/>
      <c r="HU1953" s="22"/>
      <c r="HV1953" s="22"/>
      <c r="HW1953" s="22"/>
      <c r="HX1953" s="22"/>
      <c r="HY1953" s="22"/>
      <c r="HZ1953" s="22"/>
      <c r="IA1953" s="22"/>
      <c r="IB1953" s="22"/>
      <c r="IC1953" s="22"/>
      <c r="ID1953" s="22"/>
      <c r="IE1953" s="22"/>
      <c r="IF1953" s="22"/>
      <c r="IG1953" s="22"/>
      <c r="IH1953" s="22"/>
      <c r="II1953" s="22"/>
      <c r="IJ1953" s="22"/>
      <c r="IK1953" s="22"/>
      <c r="IL1953" s="22"/>
      <c r="IM1953" s="22"/>
      <c r="IN1953" s="22"/>
      <c r="IO1953" s="24"/>
      <c r="IP1953" s="22"/>
      <c r="IQ1953" s="22"/>
      <c r="IR1953" s="22"/>
      <c r="IS1953" s="22"/>
      <c r="IT1953" s="22"/>
      <c r="IU1953" s="22"/>
      <c r="IV1953" s="22"/>
      <c r="IW1953" s="22"/>
      <c r="IX1953" s="22"/>
      <c r="IY1953" s="22"/>
      <c r="IZ1953" s="22"/>
      <c r="JA1953" s="22"/>
      <c r="JB1953" s="22"/>
      <c r="JC1953" s="22"/>
      <c r="JD1953" s="22"/>
      <c r="JE1953" s="22"/>
      <c r="JF1953" s="22"/>
      <c r="JG1953" s="22"/>
      <c r="JH1953" s="22"/>
      <c r="JI1953" s="22"/>
      <c r="JJ1953" s="22"/>
      <c r="JK1953" s="22"/>
      <c r="JL1953" s="22"/>
      <c r="JM1953" s="22"/>
      <c r="JN1953" s="22"/>
      <c r="JO1953" s="22"/>
      <c r="JP1953" s="22"/>
      <c r="JQ1953" s="22"/>
      <c r="JR1953" s="22"/>
      <c r="JS1953" s="22"/>
      <c r="JT1953" s="22"/>
      <c r="JU1953" s="24"/>
      <c r="JV1953" s="22"/>
      <c r="JW1953" s="22"/>
      <c r="JX1953" s="22"/>
      <c r="JY1953" s="22"/>
      <c r="JZ1953" s="22"/>
      <c r="KA1953" s="22"/>
      <c r="KB1953" s="22"/>
      <c r="KC1953" s="22"/>
      <c r="KD1953" s="22"/>
      <c r="KE1953" s="22"/>
      <c r="KF1953" s="22"/>
      <c r="KG1953" s="22"/>
      <c r="KH1953" s="22"/>
      <c r="KI1953" s="22"/>
      <c r="KJ1953" s="22"/>
      <c r="KK1953" s="22"/>
      <c r="KL1953" s="22"/>
      <c r="KM1953" s="22"/>
      <c r="KN1953" s="22"/>
      <c r="KO1953" s="22"/>
      <c r="KP1953" s="22"/>
      <c r="KQ1953" s="22"/>
      <c r="KR1953" s="22"/>
      <c r="KS1953" s="22"/>
      <c r="KT1953" s="22"/>
      <c r="KU1953" s="22"/>
      <c r="KV1953" s="22"/>
      <c r="KW1953" s="22"/>
      <c r="KX1953" s="22"/>
      <c r="KY1953" s="22"/>
      <c r="KZ1953" s="22"/>
      <c r="LA1953" s="24"/>
      <c r="LB1953" s="22"/>
      <c r="LC1953" s="22"/>
      <c r="LD1953" s="22"/>
      <c r="LE1953" s="22"/>
      <c r="LF1953" s="22"/>
      <c r="LG1953" s="22"/>
      <c r="LH1953" s="22"/>
      <c r="LI1953" s="22"/>
      <c r="LJ1953" s="22"/>
      <c r="LK1953" s="22"/>
      <c r="LL1953" s="22"/>
      <c r="LM1953" s="22"/>
      <c r="LN1953" s="22"/>
      <c r="LO1953" s="22"/>
      <c r="LP1953" s="22"/>
      <c r="LQ1953" s="22"/>
      <c r="LR1953" s="22"/>
      <c r="LS1953" s="22"/>
      <c r="LT1953" s="22"/>
      <c r="LU1953" s="22"/>
      <c r="LV1953" s="22"/>
      <c r="LW1953" s="22"/>
      <c r="LX1953" s="22"/>
      <c r="LY1953" s="22"/>
      <c r="LZ1953" s="22"/>
      <c r="MA1953" s="22"/>
      <c r="MB1953" s="22"/>
      <c r="MC1953" s="22"/>
      <c r="MD1953" s="22"/>
      <c r="ME1953" s="22"/>
      <c r="MF1953" s="22"/>
      <c r="MG1953" s="24"/>
      <c r="MH1953" s="22"/>
      <c r="MI1953" s="22"/>
      <c r="MJ1953" s="22"/>
      <c r="MK1953" s="22"/>
      <c r="ML1953" s="22"/>
      <c r="MM1953" s="22"/>
      <c r="MN1953" s="22"/>
      <c r="MO1953" s="22"/>
      <c r="MP1953" s="22"/>
      <c r="MQ1953" s="22"/>
      <c r="MR1953" s="22"/>
      <c r="MS1953" s="22"/>
      <c r="MT1953" s="22"/>
      <c r="MU1953" s="22"/>
      <c r="MV1953" s="22"/>
      <c r="MW1953" s="22"/>
      <c r="MX1953" s="22"/>
      <c r="MY1953" s="22"/>
      <c r="MZ1953" s="22"/>
      <c r="NA1953" s="22"/>
      <c r="NB1953" s="22"/>
      <c r="NC1953" s="22"/>
      <c r="ND1953" s="22"/>
      <c r="NE1953" s="22"/>
      <c r="NF1953" s="22"/>
      <c r="NG1953" s="22"/>
      <c r="NH1953" s="22"/>
      <c r="NI1953" s="22"/>
      <c r="NJ1953" s="22"/>
      <c r="NK1953" s="22"/>
      <c r="NL1953" s="22"/>
      <c r="NM1953" s="24"/>
      <c r="NN1953" s="22"/>
      <c r="NO1953" s="22"/>
      <c r="NP1953" s="22"/>
      <c r="NQ1953" s="22"/>
      <c r="NR1953" s="22"/>
      <c r="NS1953" s="22"/>
      <c r="NT1953" s="22"/>
      <c r="NU1953" s="22"/>
      <c r="NV1953" s="22"/>
      <c r="NW1953" s="22"/>
      <c r="NX1953" s="22"/>
      <c r="NY1953" s="22"/>
      <c r="NZ1953" s="22"/>
      <c r="OA1953" s="22"/>
      <c r="OB1953" s="22"/>
      <c r="OC1953" s="22"/>
      <c r="OD1953" s="22"/>
      <c r="OE1953" s="22"/>
      <c r="OF1953" s="22"/>
      <c r="OG1953" s="22"/>
      <c r="OH1953" s="22"/>
      <c r="OI1953" s="22"/>
      <c r="OJ1953" s="22"/>
      <c r="OK1953" s="22"/>
      <c r="OL1953" s="22"/>
      <c r="OM1953" s="22"/>
      <c r="ON1953" s="22"/>
      <c r="OO1953" s="22"/>
      <c r="OP1953" s="22"/>
      <c r="OQ1953" s="22"/>
      <c r="OR1953" s="22"/>
    </row>
    <row r="1954" spans="1:408" ht="15" thickBot="1">
      <c r="A1954" s="1" t="str">
        <f t="shared" si="56"/>
        <v>-222</v>
      </c>
      <c r="B1954" s="12" t="str">
        <f t="shared" si="52"/>
        <v/>
      </c>
      <c r="C1954" s="13"/>
      <c r="D1954" s="14"/>
      <c r="E1954" s="15"/>
      <c r="F1954" s="15"/>
      <c r="G1954" s="15">
        <f t="shared" si="51"/>
        <v>0</v>
      </c>
      <c r="H1954" s="16"/>
      <c r="I1954" s="14"/>
      <c r="J1954" s="17"/>
      <c r="K1954" s="79"/>
      <c r="L1954" s="18"/>
      <c r="M1954" s="18"/>
      <c r="N1954" s="16" t="e">
        <f t="shared" ca="1" si="55"/>
        <v>#NAME?</v>
      </c>
      <c r="O1954" s="19"/>
      <c r="P1954" s="19"/>
      <c r="Q1954" s="20"/>
      <c r="R1954" s="21" t="e">
        <f t="array" ref="R1954">VLOOKUP(C1954,DB!A:D,2,FALSE)</f>
        <v>#N/A</v>
      </c>
      <c r="S1954" s="21" t="e">
        <f t="array" ref="S1954">VLOOKUP(C1954,DB!A:D,3,FALSE)</f>
        <v>#N/A</v>
      </c>
      <c r="T1954" s="22" t="s">
        <v>19</v>
      </c>
      <c r="U1954" s="1" t="str">
        <f t="shared" si="53"/>
        <v/>
      </c>
      <c r="V1954" s="23" t="e">
        <f t="shared" ca="1" si="54"/>
        <v>#NAME?</v>
      </c>
      <c r="X1954" s="24" t="e">
        <f>VLOOKUP(CONCATENATE(C1954,D1954),'Honor 2025'!A:D,4,FALSE)</f>
        <v>#N/A</v>
      </c>
      <c r="Y1954" s="24"/>
      <c r="Z1954" s="22"/>
      <c r="AA1954" s="22"/>
      <c r="AB1954" s="22"/>
      <c r="AC1954" s="22"/>
      <c r="AD1954" s="22"/>
      <c r="AE1954" s="22"/>
      <c r="AF1954" s="22"/>
      <c r="AG1954" s="22"/>
      <c r="AH1954" s="22"/>
      <c r="AI1954" s="22"/>
      <c r="AJ1954" s="22"/>
      <c r="AK1954" s="22"/>
      <c r="AL1954" s="22"/>
      <c r="AM1954" s="22"/>
      <c r="AN1954" s="22"/>
      <c r="AO1954" s="22"/>
      <c r="AP1954" s="22"/>
      <c r="AQ1954" s="22"/>
      <c r="AR1954" s="22"/>
      <c r="AS1954" s="22"/>
      <c r="AT1954" s="22"/>
      <c r="AU1954" s="22"/>
      <c r="AV1954" s="22"/>
      <c r="AW1954" s="22"/>
      <c r="AX1954" s="22"/>
      <c r="AY1954" s="22"/>
      <c r="AZ1954" s="22"/>
      <c r="BA1954" s="22"/>
      <c r="BB1954" s="22"/>
      <c r="BC1954" s="22"/>
      <c r="BD1954" s="22"/>
      <c r="BE1954" s="24"/>
      <c r="BF1954" s="22"/>
      <c r="BG1954" s="22"/>
      <c r="BH1954" s="22"/>
      <c r="BI1954" s="22"/>
      <c r="BJ1954" s="22"/>
      <c r="BK1954" s="22"/>
      <c r="BL1954" s="22"/>
      <c r="BM1954" s="22"/>
      <c r="BN1954" s="22"/>
      <c r="BO1954" s="22"/>
      <c r="BP1954" s="22"/>
      <c r="BQ1954" s="22"/>
      <c r="BR1954" s="22"/>
      <c r="BS1954" s="22"/>
      <c r="BT1954" s="22"/>
      <c r="BU1954" s="22"/>
      <c r="BV1954" s="22"/>
      <c r="BW1954" s="22"/>
      <c r="BX1954" s="22"/>
      <c r="BY1954" s="22"/>
      <c r="BZ1954" s="22"/>
      <c r="CA1954" s="22"/>
      <c r="CB1954" s="22"/>
      <c r="CC1954" s="22"/>
      <c r="CD1954" s="22"/>
      <c r="CE1954" s="22"/>
      <c r="CF1954" s="22"/>
      <c r="CG1954" s="22"/>
      <c r="CH1954" s="22"/>
      <c r="CI1954" s="22"/>
      <c r="CJ1954" s="22"/>
      <c r="CK1954" s="24"/>
      <c r="CL1954" s="22"/>
      <c r="CM1954" s="22"/>
      <c r="CN1954" s="22"/>
      <c r="CO1954" s="22"/>
      <c r="CP1954" s="22"/>
      <c r="CQ1954" s="22"/>
      <c r="CR1954" s="22"/>
      <c r="CS1954" s="22"/>
      <c r="CT1954" s="22"/>
      <c r="CU1954" s="22"/>
      <c r="CV1954" s="22"/>
      <c r="CW1954" s="22"/>
      <c r="CX1954" s="22"/>
      <c r="CY1954" s="22"/>
      <c r="CZ1954" s="22"/>
      <c r="DA1954" s="22"/>
      <c r="DB1954" s="22"/>
      <c r="DC1954" s="22"/>
      <c r="DD1954" s="22"/>
      <c r="DE1954" s="22"/>
      <c r="DF1954" s="22"/>
      <c r="DG1954" s="22"/>
      <c r="DH1954" s="22"/>
      <c r="DI1954" s="22"/>
      <c r="DJ1954" s="22"/>
      <c r="DK1954" s="22"/>
      <c r="DL1954" s="22"/>
      <c r="DM1954" s="22"/>
      <c r="DN1954" s="22"/>
      <c r="DO1954" s="22"/>
      <c r="DP1954" s="22"/>
      <c r="DQ1954" s="24"/>
      <c r="DR1954" s="22"/>
      <c r="DS1954" s="22"/>
      <c r="DT1954" s="22"/>
      <c r="DU1954" s="22"/>
      <c r="DV1954" s="22"/>
      <c r="DW1954" s="22"/>
      <c r="DX1954" s="22"/>
      <c r="DY1954" s="22"/>
      <c r="DZ1954" s="22"/>
      <c r="EA1954" s="22"/>
      <c r="EB1954" s="22"/>
      <c r="EC1954" s="22"/>
      <c r="ED1954" s="22"/>
      <c r="EE1954" s="22"/>
      <c r="EF1954" s="22"/>
      <c r="EG1954" s="22"/>
      <c r="EH1954" s="22"/>
      <c r="EI1954" s="22"/>
      <c r="EJ1954" s="22"/>
      <c r="EK1954" s="22"/>
      <c r="EL1954" s="22"/>
      <c r="EM1954" s="22"/>
      <c r="EN1954" s="22"/>
      <c r="EO1954" s="22"/>
      <c r="EP1954" s="22"/>
      <c r="EQ1954" s="22"/>
      <c r="ER1954" s="22"/>
      <c r="ES1954" s="22"/>
      <c r="ET1954" s="22"/>
      <c r="EU1954" s="22"/>
      <c r="EV1954" s="22"/>
      <c r="EW1954" s="24"/>
      <c r="EX1954" s="22"/>
      <c r="EY1954" s="22"/>
      <c r="EZ1954" s="22"/>
      <c r="FA1954" s="22"/>
      <c r="FB1954" s="22"/>
      <c r="FC1954" s="22"/>
      <c r="FD1954" s="22"/>
      <c r="FE1954" s="22"/>
      <c r="FF1954" s="22"/>
      <c r="FG1954" s="22"/>
      <c r="FH1954" s="22"/>
      <c r="FI1954" s="22"/>
      <c r="FJ1954" s="22"/>
      <c r="FK1954" s="22"/>
      <c r="FL1954" s="22"/>
      <c r="FM1954" s="22"/>
      <c r="FN1954" s="22"/>
      <c r="FO1954" s="22"/>
      <c r="FP1954" s="22"/>
      <c r="FQ1954" s="22"/>
      <c r="FR1954" s="22"/>
      <c r="FS1954" s="22"/>
      <c r="FT1954" s="22"/>
      <c r="FU1954" s="22"/>
      <c r="FV1954" s="22"/>
      <c r="FW1954" s="22"/>
      <c r="FX1954" s="22"/>
      <c r="FY1954" s="22"/>
      <c r="FZ1954" s="22"/>
      <c r="GA1954" s="22"/>
      <c r="GB1954" s="22"/>
      <c r="GC1954" s="24"/>
      <c r="GD1954" s="22"/>
      <c r="GE1954" s="22"/>
      <c r="GF1954" s="22"/>
      <c r="GG1954" s="22"/>
      <c r="GH1954" s="22"/>
      <c r="GI1954" s="22"/>
      <c r="GJ1954" s="22"/>
      <c r="GK1954" s="22"/>
      <c r="GL1954" s="22"/>
      <c r="GM1954" s="22"/>
      <c r="GN1954" s="22"/>
      <c r="GO1954" s="22"/>
      <c r="GP1954" s="22"/>
      <c r="GQ1954" s="22"/>
      <c r="GR1954" s="22"/>
      <c r="GS1954" s="22"/>
      <c r="GT1954" s="22"/>
      <c r="GU1954" s="22"/>
      <c r="GV1954" s="22"/>
      <c r="GW1954" s="22"/>
      <c r="GX1954" s="22"/>
      <c r="GY1954" s="22"/>
      <c r="GZ1954" s="22"/>
      <c r="HA1954" s="22"/>
      <c r="HB1954" s="22"/>
      <c r="HC1954" s="22"/>
      <c r="HD1954" s="22"/>
      <c r="HE1954" s="22"/>
      <c r="HF1954" s="22"/>
      <c r="HG1954" s="22"/>
      <c r="HH1954" s="22"/>
      <c r="HI1954" s="24"/>
      <c r="HJ1954" s="22"/>
      <c r="HK1954" s="22"/>
      <c r="HL1954" s="22"/>
      <c r="HM1954" s="22"/>
      <c r="HN1954" s="22"/>
      <c r="HO1954" s="22"/>
      <c r="HP1954" s="22"/>
      <c r="HQ1954" s="22"/>
      <c r="HR1954" s="22"/>
      <c r="HS1954" s="22"/>
      <c r="HT1954" s="22"/>
      <c r="HU1954" s="22"/>
      <c r="HV1954" s="22"/>
      <c r="HW1954" s="22"/>
      <c r="HX1954" s="22"/>
      <c r="HY1954" s="22"/>
      <c r="HZ1954" s="22"/>
      <c r="IA1954" s="22"/>
      <c r="IB1954" s="22"/>
      <c r="IC1954" s="22"/>
      <c r="ID1954" s="22"/>
      <c r="IE1954" s="22"/>
      <c r="IF1954" s="22"/>
      <c r="IG1954" s="22"/>
      <c r="IH1954" s="22"/>
      <c r="II1954" s="22"/>
      <c r="IJ1954" s="22"/>
      <c r="IK1954" s="22"/>
      <c r="IL1954" s="22"/>
      <c r="IM1954" s="22"/>
      <c r="IN1954" s="22"/>
      <c r="IO1954" s="24"/>
      <c r="IP1954" s="22"/>
      <c r="IQ1954" s="22"/>
      <c r="IR1954" s="22"/>
      <c r="IS1954" s="22"/>
      <c r="IT1954" s="22"/>
      <c r="IU1954" s="22"/>
      <c r="IV1954" s="22"/>
      <c r="IW1954" s="22"/>
      <c r="IX1954" s="22"/>
      <c r="IY1954" s="22"/>
      <c r="IZ1954" s="22"/>
      <c r="JA1954" s="22"/>
      <c r="JB1954" s="22"/>
      <c r="JC1954" s="22"/>
      <c r="JD1954" s="22"/>
      <c r="JE1954" s="22"/>
      <c r="JF1954" s="22"/>
      <c r="JG1954" s="22"/>
      <c r="JH1954" s="22"/>
      <c r="JI1954" s="22"/>
      <c r="JJ1954" s="22"/>
      <c r="JK1954" s="22"/>
      <c r="JL1954" s="22"/>
      <c r="JM1954" s="22"/>
      <c r="JN1954" s="22"/>
      <c r="JO1954" s="22"/>
      <c r="JP1954" s="22"/>
      <c r="JQ1954" s="22"/>
      <c r="JR1954" s="22"/>
      <c r="JS1954" s="22"/>
      <c r="JT1954" s="22"/>
      <c r="JU1954" s="24"/>
      <c r="JV1954" s="22"/>
      <c r="JW1954" s="22"/>
      <c r="JX1954" s="22"/>
      <c r="JY1954" s="22"/>
      <c r="JZ1954" s="22"/>
      <c r="KA1954" s="22"/>
      <c r="KB1954" s="22"/>
      <c r="KC1954" s="22"/>
      <c r="KD1954" s="22"/>
      <c r="KE1954" s="22"/>
      <c r="KF1954" s="22"/>
      <c r="KG1954" s="22"/>
      <c r="KH1954" s="22"/>
      <c r="KI1954" s="22"/>
      <c r="KJ1954" s="22"/>
      <c r="KK1954" s="22"/>
      <c r="KL1954" s="22"/>
      <c r="KM1954" s="22"/>
      <c r="KN1954" s="22"/>
      <c r="KO1954" s="22"/>
      <c r="KP1954" s="22"/>
      <c r="KQ1954" s="22"/>
      <c r="KR1954" s="22"/>
      <c r="KS1954" s="22"/>
      <c r="KT1954" s="22"/>
      <c r="KU1954" s="22"/>
      <c r="KV1954" s="22"/>
      <c r="KW1954" s="22"/>
      <c r="KX1954" s="22"/>
      <c r="KY1954" s="22"/>
      <c r="KZ1954" s="22"/>
      <c r="LA1954" s="24"/>
      <c r="LB1954" s="22"/>
      <c r="LC1954" s="22"/>
      <c r="LD1954" s="22"/>
      <c r="LE1954" s="22"/>
      <c r="LF1954" s="22"/>
      <c r="LG1954" s="22"/>
      <c r="LH1954" s="22"/>
      <c r="LI1954" s="22"/>
      <c r="LJ1954" s="22"/>
      <c r="LK1954" s="22"/>
      <c r="LL1954" s="22"/>
      <c r="LM1954" s="22"/>
      <c r="LN1954" s="22"/>
      <c r="LO1954" s="22"/>
      <c r="LP1954" s="22"/>
      <c r="LQ1954" s="22"/>
      <c r="LR1954" s="22"/>
      <c r="LS1954" s="22"/>
      <c r="LT1954" s="22"/>
      <c r="LU1954" s="22"/>
      <c r="LV1954" s="22"/>
      <c r="LW1954" s="22"/>
      <c r="LX1954" s="22"/>
      <c r="LY1954" s="22"/>
      <c r="LZ1954" s="22"/>
      <c r="MA1954" s="22"/>
      <c r="MB1954" s="22"/>
      <c r="MC1954" s="22"/>
      <c r="MD1954" s="22"/>
      <c r="ME1954" s="22"/>
      <c r="MF1954" s="22"/>
      <c r="MG1954" s="24"/>
      <c r="MH1954" s="22"/>
      <c r="MI1954" s="22"/>
      <c r="MJ1954" s="22"/>
      <c r="MK1954" s="22"/>
      <c r="ML1954" s="22"/>
      <c r="MM1954" s="22"/>
      <c r="MN1954" s="22"/>
      <c r="MO1954" s="22"/>
      <c r="MP1954" s="22"/>
      <c r="MQ1954" s="22"/>
      <c r="MR1954" s="22"/>
      <c r="MS1954" s="22"/>
      <c r="MT1954" s="22"/>
      <c r="MU1954" s="22"/>
      <c r="MV1954" s="22"/>
      <c r="MW1954" s="22"/>
      <c r="MX1954" s="22"/>
      <c r="MY1954" s="22"/>
      <c r="MZ1954" s="22"/>
      <c r="NA1954" s="22"/>
      <c r="NB1954" s="22"/>
      <c r="NC1954" s="22"/>
      <c r="ND1954" s="22"/>
      <c r="NE1954" s="22"/>
      <c r="NF1954" s="22"/>
      <c r="NG1954" s="22"/>
      <c r="NH1954" s="22"/>
      <c r="NI1954" s="22"/>
      <c r="NJ1954" s="22"/>
      <c r="NK1954" s="22"/>
      <c r="NL1954" s="22"/>
      <c r="NM1954" s="24"/>
      <c r="NN1954" s="22"/>
      <c r="NO1954" s="22"/>
      <c r="NP1954" s="22"/>
      <c r="NQ1954" s="22"/>
      <c r="NR1954" s="22"/>
      <c r="NS1954" s="22"/>
      <c r="NT1954" s="22"/>
      <c r="NU1954" s="22"/>
      <c r="NV1954" s="22"/>
      <c r="NW1954" s="22"/>
      <c r="NX1954" s="22"/>
      <c r="NY1954" s="22"/>
      <c r="NZ1954" s="22"/>
      <c r="OA1954" s="22"/>
      <c r="OB1954" s="22"/>
      <c r="OC1954" s="22"/>
      <c r="OD1954" s="22"/>
      <c r="OE1954" s="22"/>
      <c r="OF1954" s="22"/>
      <c r="OG1954" s="22"/>
      <c r="OH1954" s="22"/>
      <c r="OI1954" s="22"/>
      <c r="OJ1954" s="22"/>
      <c r="OK1954" s="22"/>
      <c r="OL1954" s="22"/>
      <c r="OM1954" s="22"/>
      <c r="ON1954" s="22"/>
      <c r="OO1954" s="22"/>
      <c r="OP1954" s="22"/>
      <c r="OQ1954" s="22"/>
      <c r="OR1954" s="22"/>
    </row>
    <row r="1955" spans="1:408" ht="15" thickBot="1">
      <c r="A1955" s="1" t="str">
        <f t="shared" si="56"/>
        <v>-223</v>
      </c>
      <c r="B1955" s="12" t="str">
        <f t="shared" si="52"/>
        <v/>
      </c>
      <c r="C1955" s="13"/>
      <c r="D1955" s="14"/>
      <c r="E1955" s="15"/>
      <c r="F1955" s="15"/>
      <c r="G1955" s="15">
        <f t="shared" si="51"/>
        <v>0</v>
      </c>
      <c r="H1955" s="16"/>
      <c r="I1955" s="14"/>
      <c r="J1955" s="17"/>
      <c r="K1955" s="78"/>
      <c r="L1955" s="18"/>
      <c r="M1955" s="18"/>
      <c r="N1955" s="16" t="e">
        <f t="shared" ca="1" si="55"/>
        <v>#NAME?</v>
      </c>
      <c r="O1955" s="19"/>
      <c r="P1955" s="19"/>
      <c r="Q1955" s="20"/>
      <c r="R1955" s="21" t="e">
        <f t="array" ref="R1955">VLOOKUP(C1955,DB!A:D,2,FALSE)</f>
        <v>#N/A</v>
      </c>
      <c r="S1955" s="21" t="e">
        <f t="array" ref="S1955">VLOOKUP(C1955,DB!A:D,3,FALSE)</f>
        <v>#N/A</v>
      </c>
      <c r="T1955" s="22" t="s">
        <v>19</v>
      </c>
      <c r="U1955" s="1" t="str">
        <f t="shared" si="53"/>
        <v/>
      </c>
      <c r="V1955" s="23" t="e">
        <f t="shared" ca="1" si="54"/>
        <v>#NAME?</v>
      </c>
      <c r="X1955" s="24" t="e">
        <f>VLOOKUP(CONCATENATE(C1955,D1955),'Honor 2025'!A:D,4,FALSE)</f>
        <v>#N/A</v>
      </c>
      <c r="Y1955" s="24"/>
      <c r="Z1955" s="22"/>
      <c r="AA1955" s="22"/>
      <c r="AB1955" s="22"/>
      <c r="AC1955" s="22"/>
      <c r="AD1955" s="22"/>
      <c r="AE1955" s="22"/>
      <c r="AF1955" s="22"/>
      <c r="AG1955" s="22"/>
      <c r="AH1955" s="22"/>
      <c r="AI1955" s="22"/>
      <c r="AJ1955" s="22"/>
      <c r="AK1955" s="22"/>
      <c r="AL1955" s="22"/>
      <c r="AM1955" s="22"/>
      <c r="AN1955" s="22"/>
      <c r="AO1955" s="22"/>
      <c r="AP1955" s="22"/>
      <c r="AQ1955" s="22"/>
      <c r="AR1955" s="22"/>
      <c r="AS1955" s="22"/>
      <c r="AT1955" s="22"/>
      <c r="AU1955" s="22"/>
      <c r="AV1955" s="22"/>
      <c r="AW1955" s="22"/>
      <c r="AX1955" s="22"/>
      <c r="AY1955" s="22"/>
      <c r="AZ1955" s="22"/>
      <c r="BA1955" s="22"/>
      <c r="BB1955" s="22"/>
      <c r="BC1955" s="22"/>
      <c r="BD1955" s="22"/>
      <c r="BE1955" s="24"/>
      <c r="BF1955" s="22"/>
      <c r="BG1955" s="22"/>
      <c r="BH1955" s="22"/>
      <c r="BI1955" s="22"/>
      <c r="BJ1955" s="22"/>
      <c r="BK1955" s="22"/>
      <c r="BL1955" s="22"/>
      <c r="BM1955" s="22"/>
      <c r="BN1955" s="22"/>
      <c r="BO1955" s="22"/>
      <c r="BP1955" s="22"/>
      <c r="BQ1955" s="22"/>
      <c r="BR1955" s="22"/>
      <c r="BS1955" s="22"/>
      <c r="BT1955" s="22"/>
      <c r="BU1955" s="22"/>
      <c r="BV1955" s="22"/>
      <c r="BW1955" s="22"/>
      <c r="BX1955" s="22"/>
      <c r="BY1955" s="22"/>
      <c r="BZ1955" s="22"/>
      <c r="CA1955" s="22"/>
      <c r="CB1955" s="22"/>
      <c r="CC1955" s="22"/>
      <c r="CD1955" s="22"/>
      <c r="CE1955" s="22"/>
      <c r="CF1955" s="22"/>
      <c r="CG1955" s="22"/>
      <c r="CH1955" s="22"/>
      <c r="CI1955" s="22"/>
      <c r="CJ1955" s="22"/>
      <c r="CK1955" s="24"/>
      <c r="CL1955" s="22"/>
      <c r="CM1955" s="22"/>
      <c r="CN1955" s="22"/>
      <c r="CO1955" s="22"/>
      <c r="CP1955" s="22"/>
      <c r="CQ1955" s="22"/>
      <c r="CR1955" s="22"/>
      <c r="CS1955" s="22"/>
      <c r="CT1955" s="22"/>
      <c r="CU1955" s="22"/>
      <c r="CV1955" s="22"/>
      <c r="CW1955" s="22"/>
      <c r="CX1955" s="22"/>
      <c r="CY1955" s="22"/>
      <c r="CZ1955" s="22"/>
      <c r="DA1955" s="22"/>
      <c r="DB1955" s="22"/>
      <c r="DC1955" s="22"/>
      <c r="DD1955" s="22"/>
      <c r="DE1955" s="22"/>
      <c r="DF1955" s="22"/>
      <c r="DG1955" s="22"/>
      <c r="DH1955" s="22"/>
      <c r="DI1955" s="22"/>
      <c r="DJ1955" s="22"/>
      <c r="DK1955" s="22"/>
      <c r="DL1955" s="22"/>
      <c r="DM1955" s="22"/>
      <c r="DN1955" s="22"/>
      <c r="DO1955" s="22"/>
      <c r="DP1955" s="22"/>
      <c r="DQ1955" s="24"/>
      <c r="DR1955" s="22"/>
      <c r="DS1955" s="22"/>
      <c r="DT1955" s="22"/>
      <c r="DU1955" s="22"/>
      <c r="DV1955" s="22"/>
      <c r="DW1955" s="22"/>
      <c r="DX1955" s="22"/>
      <c r="DY1955" s="22"/>
      <c r="DZ1955" s="22"/>
      <c r="EA1955" s="22"/>
      <c r="EB1955" s="22"/>
      <c r="EC1955" s="22"/>
      <c r="ED1955" s="22"/>
      <c r="EE1955" s="22"/>
      <c r="EF1955" s="22"/>
      <c r="EG1955" s="22"/>
      <c r="EH1955" s="22"/>
      <c r="EI1955" s="22"/>
      <c r="EJ1955" s="22"/>
      <c r="EK1955" s="22"/>
      <c r="EL1955" s="22"/>
      <c r="EM1955" s="22"/>
      <c r="EN1955" s="22"/>
      <c r="EO1955" s="22"/>
      <c r="EP1955" s="22"/>
      <c r="EQ1955" s="22"/>
      <c r="ER1955" s="22"/>
      <c r="ES1955" s="22"/>
      <c r="ET1955" s="22"/>
      <c r="EU1955" s="22"/>
      <c r="EV1955" s="22"/>
      <c r="EW1955" s="24"/>
      <c r="EX1955" s="22"/>
      <c r="EY1955" s="22"/>
      <c r="EZ1955" s="22"/>
      <c r="FA1955" s="22"/>
      <c r="FB1955" s="22"/>
      <c r="FC1955" s="22"/>
      <c r="FD1955" s="22"/>
      <c r="FE1955" s="22"/>
      <c r="FF1955" s="22"/>
      <c r="FG1955" s="22"/>
      <c r="FH1955" s="22"/>
      <c r="FI1955" s="22"/>
      <c r="FJ1955" s="22"/>
      <c r="FK1955" s="22"/>
      <c r="FL1955" s="22"/>
      <c r="FM1955" s="22"/>
      <c r="FN1955" s="22"/>
      <c r="FO1955" s="22"/>
      <c r="FP1955" s="22"/>
      <c r="FQ1955" s="22"/>
      <c r="FR1955" s="22"/>
      <c r="FS1955" s="22"/>
      <c r="FT1955" s="22"/>
      <c r="FU1955" s="22"/>
      <c r="FV1955" s="22"/>
      <c r="FW1955" s="22"/>
      <c r="FX1955" s="22"/>
      <c r="FY1955" s="22"/>
      <c r="FZ1955" s="22"/>
      <c r="GA1955" s="22"/>
      <c r="GB1955" s="22"/>
      <c r="GC1955" s="24"/>
      <c r="GD1955" s="22"/>
      <c r="GE1955" s="22"/>
      <c r="GF1955" s="22"/>
      <c r="GG1955" s="22"/>
      <c r="GH1955" s="22"/>
      <c r="GI1955" s="22"/>
      <c r="GJ1955" s="22"/>
      <c r="GK1955" s="22"/>
      <c r="GL1955" s="22"/>
      <c r="GM1955" s="22"/>
      <c r="GN1955" s="22"/>
      <c r="GO1955" s="22"/>
      <c r="GP1955" s="22"/>
      <c r="GQ1955" s="22"/>
      <c r="GR1955" s="22"/>
      <c r="GS1955" s="22"/>
      <c r="GT1955" s="22"/>
      <c r="GU1955" s="22"/>
      <c r="GV1955" s="22"/>
      <c r="GW1955" s="22"/>
      <c r="GX1955" s="22"/>
      <c r="GY1955" s="22"/>
      <c r="GZ1955" s="22"/>
      <c r="HA1955" s="22"/>
      <c r="HB1955" s="22"/>
      <c r="HC1955" s="22"/>
      <c r="HD1955" s="22"/>
      <c r="HE1955" s="22"/>
      <c r="HF1955" s="22"/>
      <c r="HG1955" s="22"/>
      <c r="HH1955" s="22"/>
      <c r="HI1955" s="24"/>
      <c r="HJ1955" s="22"/>
      <c r="HK1955" s="22"/>
      <c r="HL1955" s="22"/>
      <c r="HM1955" s="22"/>
      <c r="HN1955" s="22"/>
      <c r="HO1955" s="22"/>
      <c r="HP1955" s="22"/>
      <c r="HQ1955" s="22"/>
      <c r="HR1955" s="22"/>
      <c r="HS1955" s="22"/>
      <c r="HT1955" s="22"/>
      <c r="HU1955" s="22"/>
      <c r="HV1955" s="22"/>
      <c r="HW1955" s="22"/>
      <c r="HX1955" s="22"/>
      <c r="HY1955" s="22"/>
      <c r="HZ1955" s="22"/>
      <c r="IA1955" s="22"/>
      <c r="IB1955" s="22"/>
      <c r="IC1955" s="22"/>
      <c r="ID1955" s="22"/>
      <c r="IE1955" s="22"/>
      <c r="IF1955" s="22"/>
      <c r="IG1955" s="22"/>
      <c r="IH1955" s="22"/>
      <c r="II1955" s="22"/>
      <c r="IJ1955" s="22"/>
      <c r="IK1955" s="22"/>
      <c r="IL1955" s="22"/>
      <c r="IM1955" s="22"/>
      <c r="IN1955" s="22"/>
      <c r="IO1955" s="24"/>
      <c r="IP1955" s="22"/>
      <c r="IQ1955" s="22"/>
      <c r="IR1955" s="22"/>
      <c r="IS1955" s="22"/>
      <c r="IT1955" s="22"/>
      <c r="IU1955" s="22"/>
      <c r="IV1955" s="22"/>
      <c r="IW1955" s="22"/>
      <c r="IX1955" s="22"/>
      <c r="IY1955" s="22"/>
      <c r="IZ1955" s="22"/>
      <c r="JA1955" s="22"/>
      <c r="JB1955" s="22"/>
      <c r="JC1955" s="22"/>
      <c r="JD1955" s="22"/>
      <c r="JE1955" s="22"/>
      <c r="JF1955" s="22"/>
      <c r="JG1955" s="22"/>
      <c r="JH1955" s="22"/>
      <c r="JI1955" s="22"/>
      <c r="JJ1955" s="22"/>
      <c r="JK1955" s="22"/>
      <c r="JL1955" s="22"/>
      <c r="JM1955" s="22"/>
      <c r="JN1955" s="22"/>
      <c r="JO1955" s="22"/>
      <c r="JP1955" s="22"/>
      <c r="JQ1955" s="22"/>
      <c r="JR1955" s="22"/>
      <c r="JS1955" s="22"/>
      <c r="JT1955" s="22"/>
      <c r="JU1955" s="24"/>
      <c r="JV1955" s="22"/>
      <c r="JW1955" s="22"/>
      <c r="JX1955" s="22"/>
      <c r="JY1955" s="22"/>
      <c r="JZ1955" s="22"/>
      <c r="KA1955" s="22"/>
      <c r="KB1955" s="22"/>
      <c r="KC1955" s="22"/>
      <c r="KD1955" s="22"/>
      <c r="KE1955" s="22"/>
      <c r="KF1955" s="22"/>
      <c r="KG1955" s="22"/>
      <c r="KH1955" s="22"/>
      <c r="KI1955" s="22"/>
      <c r="KJ1955" s="22"/>
      <c r="KK1955" s="22"/>
      <c r="KL1955" s="22"/>
      <c r="KM1955" s="22"/>
      <c r="KN1955" s="22"/>
      <c r="KO1955" s="22"/>
      <c r="KP1955" s="22"/>
      <c r="KQ1955" s="22"/>
      <c r="KR1955" s="22"/>
      <c r="KS1955" s="22"/>
      <c r="KT1955" s="22"/>
      <c r="KU1955" s="22"/>
      <c r="KV1955" s="22"/>
      <c r="KW1955" s="22"/>
      <c r="KX1955" s="22"/>
      <c r="KY1955" s="22"/>
      <c r="KZ1955" s="22"/>
      <c r="LA1955" s="24"/>
      <c r="LB1955" s="22"/>
      <c r="LC1955" s="22"/>
      <c r="LD1955" s="22"/>
      <c r="LE1955" s="22"/>
      <c r="LF1955" s="22"/>
      <c r="LG1955" s="22"/>
      <c r="LH1955" s="22"/>
      <c r="LI1955" s="22"/>
      <c r="LJ1955" s="22"/>
      <c r="LK1955" s="22"/>
      <c r="LL1955" s="22"/>
      <c r="LM1955" s="22"/>
      <c r="LN1955" s="22"/>
      <c r="LO1955" s="22"/>
      <c r="LP1955" s="22"/>
      <c r="LQ1955" s="22"/>
      <c r="LR1955" s="22"/>
      <c r="LS1955" s="22"/>
      <c r="LT1955" s="22"/>
      <c r="LU1955" s="22"/>
      <c r="LV1955" s="22"/>
      <c r="LW1955" s="22"/>
      <c r="LX1955" s="22"/>
      <c r="LY1955" s="22"/>
      <c r="LZ1955" s="22"/>
      <c r="MA1955" s="22"/>
      <c r="MB1955" s="22"/>
      <c r="MC1955" s="22"/>
      <c r="MD1955" s="22"/>
      <c r="ME1955" s="22"/>
      <c r="MF1955" s="22"/>
      <c r="MG1955" s="24"/>
      <c r="MH1955" s="22"/>
      <c r="MI1955" s="22"/>
      <c r="MJ1955" s="22"/>
      <c r="MK1955" s="22"/>
      <c r="ML1955" s="22"/>
      <c r="MM1955" s="22"/>
      <c r="MN1955" s="22"/>
      <c r="MO1955" s="22"/>
      <c r="MP1955" s="22"/>
      <c r="MQ1955" s="22"/>
      <c r="MR1955" s="22"/>
      <c r="MS1955" s="22"/>
      <c r="MT1955" s="22"/>
      <c r="MU1955" s="22"/>
      <c r="MV1955" s="22"/>
      <c r="MW1955" s="22"/>
      <c r="MX1955" s="22"/>
      <c r="MY1955" s="22"/>
      <c r="MZ1955" s="22"/>
      <c r="NA1955" s="22"/>
      <c r="NB1955" s="22"/>
      <c r="NC1955" s="22"/>
      <c r="ND1955" s="22"/>
      <c r="NE1955" s="22"/>
      <c r="NF1955" s="22"/>
      <c r="NG1955" s="22"/>
      <c r="NH1955" s="22"/>
      <c r="NI1955" s="22"/>
      <c r="NJ1955" s="22"/>
      <c r="NK1955" s="22"/>
      <c r="NL1955" s="22"/>
      <c r="NM1955" s="24"/>
      <c r="NN1955" s="22"/>
      <c r="NO1955" s="22"/>
      <c r="NP1955" s="22"/>
      <c r="NQ1955" s="22"/>
      <c r="NR1955" s="22"/>
      <c r="NS1955" s="22"/>
      <c r="NT1955" s="22"/>
      <c r="NU1955" s="22"/>
      <c r="NV1955" s="22"/>
      <c r="NW1955" s="22"/>
      <c r="NX1955" s="22"/>
      <c r="NY1955" s="22"/>
      <c r="NZ1955" s="22"/>
      <c r="OA1955" s="22"/>
      <c r="OB1955" s="22"/>
      <c r="OC1955" s="22"/>
      <c r="OD1955" s="22"/>
      <c r="OE1955" s="22"/>
      <c r="OF1955" s="22"/>
      <c r="OG1955" s="22"/>
      <c r="OH1955" s="22"/>
      <c r="OI1955" s="22"/>
      <c r="OJ1955" s="22"/>
      <c r="OK1955" s="22"/>
      <c r="OL1955" s="22"/>
      <c r="OM1955" s="22"/>
      <c r="ON1955" s="22"/>
      <c r="OO1955" s="22"/>
      <c r="OP1955" s="22"/>
      <c r="OQ1955" s="22"/>
      <c r="OR1955" s="22"/>
    </row>
    <row r="1956" spans="1:408" ht="15" thickBot="1">
      <c r="A1956" s="1" t="str">
        <f t="shared" si="56"/>
        <v>-224</v>
      </c>
      <c r="B1956" s="12" t="str">
        <f t="shared" si="52"/>
        <v/>
      </c>
      <c r="C1956" s="13"/>
      <c r="D1956" s="14"/>
      <c r="E1956" s="15"/>
      <c r="F1956" s="15"/>
      <c r="G1956" s="15">
        <f t="shared" si="51"/>
        <v>0</v>
      </c>
      <c r="H1956" s="16"/>
      <c r="I1956" s="14"/>
      <c r="J1956" s="17"/>
      <c r="K1956" s="79"/>
      <c r="L1956" s="18"/>
      <c r="M1956" s="18"/>
      <c r="N1956" s="16" t="e">
        <f t="shared" ca="1" si="55"/>
        <v>#NAME?</v>
      </c>
      <c r="O1956" s="19"/>
      <c r="P1956" s="19"/>
      <c r="Q1956" s="20"/>
      <c r="R1956" s="21" t="e">
        <f t="array" ref="R1956">VLOOKUP(C1956,DB!A:D,2,FALSE)</f>
        <v>#N/A</v>
      </c>
      <c r="S1956" s="21" t="e">
        <f t="array" ref="S1956">VLOOKUP(C1956,DB!A:D,3,FALSE)</f>
        <v>#N/A</v>
      </c>
      <c r="T1956" s="22" t="s">
        <v>19</v>
      </c>
      <c r="U1956" s="1" t="str">
        <f t="shared" si="53"/>
        <v/>
      </c>
      <c r="V1956" s="23" t="e">
        <f t="shared" ca="1" si="54"/>
        <v>#NAME?</v>
      </c>
      <c r="X1956" s="24" t="e">
        <f>VLOOKUP(CONCATENATE(C1956,D1956),'Honor 2025'!A:D,4,FALSE)</f>
        <v>#N/A</v>
      </c>
      <c r="Y1956" s="24"/>
      <c r="Z1956" s="22"/>
      <c r="AA1956" s="22"/>
      <c r="AB1956" s="22"/>
      <c r="AC1956" s="22"/>
      <c r="AD1956" s="22"/>
      <c r="AE1956" s="22"/>
      <c r="AF1956" s="22"/>
      <c r="AG1956" s="22"/>
      <c r="AH1956" s="22"/>
      <c r="AI1956" s="22"/>
      <c r="AJ1956" s="22"/>
      <c r="AK1956" s="22"/>
      <c r="AL1956" s="22"/>
      <c r="AM1956" s="22"/>
      <c r="AN1956" s="22"/>
      <c r="AO1956" s="22"/>
      <c r="AP1956" s="22"/>
      <c r="AQ1956" s="22"/>
      <c r="AR1956" s="22"/>
      <c r="AS1956" s="22"/>
      <c r="AT1956" s="22"/>
      <c r="AU1956" s="22"/>
      <c r="AV1956" s="22"/>
      <c r="AW1956" s="22"/>
      <c r="AX1956" s="22"/>
      <c r="AY1956" s="22"/>
      <c r="AZ1956" s="22"/>
      <c r="BA1956" s="22"/>
      <c r="BB1956" s="22"/>
      <c r="BC1956" s="22"/>
      <c r="BD1956" s="22"/>
      <c r="BE1956" s="24"/>
      <c r="BF1956" s="22"/>
      <c r="BG1956" s="22"/>
      <c r="BH1956" s="22"/>
      <c r="BI1956" s="22"/>
      <c r="BJ1956" s="22"/>
      <c r="BK1956" s="22"/>
      <c r="BL1956" s="22"/>
      <c r="BM1956" s="22"/>
      <c r="BN1956" s="22"/>
      <c r="BO1956" s="22"/>
      <c r="BP1956" s="22"/>
      <c r="BQ1956" s="22"/>
      <c r="BR1956" s="22"/>
      <c r="BS1956" s="22"/>
      <c r="BT1956" s="22"/>
      <c r="BU1956" s="22"/>
      <c r="BV1956" s="22"/>
      <c r="BW1956" s="22"/>
      <c r="BX1956" s="22"/>
      <c r="BY1956" s="22"/>
      <c r="BZ1956" s="22"/>
      <c r="CA1956" s="22"/>
      <c r="CB1956" s="22"/>
      <c r="CC1956" s="22"/>
      <c r="CD1956" s="22"/>
      <c r="CE1956" s="22"/>
      <c r="CF1956" s="22"/>
      <c r="CG1956" s="22"/>
      <c r="CH1956" s="22"/>
      <c r="CI1956" s="22"/>
      <c r="CJ1956" s="22"/>
      <c r="CK1956" s="24"/>
      <c r="CL1956" s="22"/>
      <c r="CM1956" s="22"/>
      <c r="CN1956" s="22"/>
      <c r="CO1956" s="22"/>
      <c r="CP1956" s="22"/>
      <c r="CQ1956" s="22"/>
      <c r="CR1956" s="22"/>
      <c r="CS1956" s="22"/>
      <c r="CT1956" s="22"/>
      <c r="CU1956" s="22"/>
      <c r="CV1956" s="22"/>
      <c r="CW1956" s="22"/>
      <c r="CX1956" s="22"/>
      <c r="CY1956" s="22"/>
      <c r="CZ1956" s="22"/>
      <c r="DA1956" s="22"/>
      <c r="DB1956" s="22"/>
      <c r="DC1956" s="22"/>
      <c r="DD1956" s="22"/>
      <c r="DE1956" s="22"/>
      <c r="DF1956" s="22"/>
      <c r="DG1956" s="22"/>
      <c r="DH1956" s="22"/>
      <c r="DI1956" s="22"/>
      <c r="DJ1956" s="22"/>
      <c r="DK1956" s="22"/>
      <c r="DL1956" s="22"/>
      <c r="DM1956" s="22"/>
      <c r="DN1956" s="22"/>
      <c r="DO1956" s="22"/>
      <c r="DP1956" s="22"/>
      <c r="DQ1956" s="24"/>
      <c r="DR1956" s="22"/>
      <c r="DS1956" s="22"/>
      <c r="DT1956" s="22"/>
      <c r="DU1956" s="22"/>
      <c r="DV1956" s="22"/>
      <c r="DW1956" s="22"/>
      <c r="DX1956" s="22"/>
      <c r="DY1956" s="22"/>
      <c r="DZ1956" s="22"/>
      <c r="EA1956" s="22"/>
      <c r="EB1956" s="22"/>
      <c r="EC1956" s="22"/>
      <c r="ED1956" s="22"/>
      <c r="EE1956" s="22"/>
      <c r="EF1956" s="22"/>
      <c r="EG1956" s="22"/>
      <c r="EH1956" s="22"/>
      <c r="EI1956" s="22"/>
      <c r="EJ1956" s="22"/>
      <c r="EK1956" s="22"/>
      <c r="EL1956" s="22"/>
      <c r="EM1956" s="22"/>
      <c r="EN1956" s="22"/>
      <c r="EO1956" s="22"/>
      <c r="EP1956" s="22"/>
      <c r="EQ1956" s="22"/>
      <c r="ER1956" s="22"/>
      <c r="ES1956" s="22"/>
      <c r="ET1956" s="22"/>
      <c r="EU1956" s="22"/>
      <c r="EV1956" s="22"/>
      <c r="EW1956" s="24"/>
      <c r="EX1956" s="22"/>
      <c r="EY1956" s="22"/>
      <c r="EZ1956" s="22"/>
      <c r="FA1956" s="22"/>
      <c r="FB1956" s="22"/>
      <c r="FC1956" s="22"/>
      <c r="FD1956" s="22"/>
      <c r="FE1956" s="22"/>
      <c r="FF1956" s="22"/>
      <c r="FG1956" s="22"/>
      <c r="FH1956" s="22"/>
      <c r="FI1956" s="22"/>
      <c r="FJ1956" s="22"/>
      <c r="FK1956" s="22"/>
      <c r="FL1956" s="22"/>
      <c r="FM1956" s="22"/>
      <c r="FN1956" s="22"/>
      <c r="FO1956" s="22"/>
      <c r="FP1956" s="22"/>
      <c r="FQ1956" s="22"/>
      <c r="FR1956" s="22"/>
      <c r="FS1956" s="22"/>
      <c r="FT1956" s="22"/>
      <c r="FU1956" s="22"/>
      <c r="FV1956" s="22"/>
      <c r="FW1956" s="22"/>
      <c r="FX1956" s="22"/>
      <c r="FY1956" s="22"/>
      <c r="FZ1956" s="22"/>
      <c r="GA1956" s="22"/>
      <c r="GB1956" s="22"/>
      <c r="GC1956" s="24"/>
      <c r="GD1956" s="22"/>
      <c r="GE1956" s="22"/>
      <c r="GF1956" s="22"/>
      <c r="GG1956" s="22"/>
      <c r="GH1956" s="22"/>
      <c r="GI1956" s="22"/>
      <c r="GJ1956" s="22"/>
      <c r="GK1956" s="22"/>
      <c r="GL1956" s="22"/>
      <c r="GM1956" s="22"/>
      <c r="GN1956" s="22"/>
      <c r="GO1956" s="22"/>
      <c r="GP1956" s="22"/>
      <c r="GQ1956" s="22"/>
      <c r="GR1956" s="22"/>
      <c r="GS1956" s="22"/>
      <c r="GT1956" s="22"/>
      <c r="GU1956" s="22"/>
      <c r="GV1956" s="22"/>
      <c r="GW1956" s="22"/>
      <c r="GX1956" s="22"/>
      <c r="GY1956" s="22"/>
      <c r="GZ1956" s="22"/>
      <c r="HA1956" s="22"/>
      <c r="HB1956" s="22"/>
      <c r="HC1956" s="22"/>
      <c r="HD1956" s="22"/>
      <c r="HE1956" s="22"/>
      <c r="HF1956" s="22"/>
      <c r="HG1956" s="22"/>
      <c r="HH1956" s="22"/>
      <c r="HI1956" s="24"/>
      <c r="HJ1956" s="22"/>
      <c r="HK1956" s="22"/>
      <c r="HL1956" s="22"/>
      <c r="HM1956" s="22"/>
      <c r="HN1956" s="22"/>
      <c r="HO1956" s="22"/>
      <c r="HP1956" s="22"/>
      <c r="HQ1956" s="22"/>
      <c r="HR1956" s="22"/>
      <c r="HS1956" s="22"/>
      <c r="HT1956" s="22"/>
      <c r="HU1956" s="22"/>
      <c r="HV1956" s="22"/>
      <c r="HW1956" s="22"/>
      <c r="HX1956" s="22"/>
      <c r="HY1956" s="22"/>
      <c r="HZ1956" s="22"/>
      <c r="IA1956" s="22"/>
      <c r="IB1956" s="22"/>
      <c r="IC1956" s="22"/>
      <c r="ID1956" s="22"/>
      <c r="IE1956" s="22"/>
      <c r="IF1956" s="22"/>
      <c r="IG1956" s="22"/>
      <c r="IH1956" s="22"/>
      <c r="II1956" s="22"/>
      <c r="IJ1956" s="22"/>
      <c r="IK1956" s="22"/>
      <c r="IL1956" s="22"/>
      <c r="IM1956" s="22"/>
      <c r="IN1956" s="22"/>
      <c r="IO1956" s="24"/>
      <c r="IP1956" s="22"/>
      <c r="IQ1956" s="22"/>
      <c r="IR1956" s="22"/>
      <c r="IS1956" s="22"/>
      <c r="IT1956" s="22"/>
      <c r="IU1956" s="22"/>
      <c r="IV1956" s="22"/>
      <c r="IW1956" s="22"/>
      <c r="IX1956" s="22"/>
      <c r="IY1956" s="22"/>
      <c r="IZ1956" s="22"/>
      <c r="JA1956" s="22"/>
      <c r="JB1956" s="22"/>
      <c r="JC1956" s="22"/>
      <c r="JD1956" s="22"/>
      <c r="JE1956" s="22"/>
      <c r="JF1956" s="22"/>
      <c r="JG1956" s="22"/>
      <c r="JH1956" s="22"/>
      <c r="JI1956" s="22"/>
      <c r="JJ1956" s="22"/>
      <c r="JK1956" s="22"/>
      <c r="JL1956" s="22"/>
      <c r="JM1956" s="22"/>
      <c r="JN1956" s="22"/>
      <c r="JO1956" s="22"/>
      <c r="JP1956" s="22"/>
      <c r="JQ1956" s="22"/>
      <c r="JR1956" s="22"/>
      <c r="JS1956" s="22"/>
      <c r="JT1956" s="22"/>
      <c r="JU1956" s="24"/>
      <c r="JV1956" s="22"/>
      <c r="JW1956" s="22"/>
      <c r="JX1956" s="22"/>
      <c r="JY1956" s="22"/>
      <c r="JZ1956" s="22"/>
      <c r="KA1956" s="22"/>
      <c r="KB1956" s="22"/>
      <c r="KC1956" s="22"/>
      <c r="KD1956" s="22"/>
      <c r="KE1956" s="22"/>
      <c r="KF1956" s="22"/>
      <c r="KG1956" s="22"/>
      <c r="KH1956" s="22"/>
      <c r="KI1956" s="22"/>
      <c r="KJ1956" s="22"/>
      <c r="KK1956" s="22"/>
      <c r="KL1956" s="22"/>
      <c r="KM1956" s="22"/>
      <c r="KN1956" s="22"/>
      <c r="KO1956" s="22"/>
      <c r="KP1956" s="22"/>
      <c r="KQ1956" s="22"/>
      <c r="KR1956" s="22"/>
      <c r="KS1956" s="22"/>
      <c r="KT1956" s="22"/>
      <c r="KU1956" s="22"/>
      <c r="KV1956" s="22"/>
      <c r="KW1956" s="22"/>
      <c r="KX1956" s="22"/>
      <c r="KY1956" s="22"/>
      <c r="KZ1956" s="22"/>
      <c r="LA1956" s="24"/>
      <c r="LB1956" s="22"/>
      <c r="LC1956" s="22"/>
      <c r="LD1956" s="22"/>
      <c r="LE1956" s="22"/>
      <c r="LF1956" s="22"/>
      <c r="LG1956" s="22"/>
      <c r="LH1956" s="22"/>
      <c r="LI1956" s="22"/>
      <c r="LJ1956" s="22"/>
      <c r="LK1956" s="22"/>
      <c r="LL1956" s="22"/>
      <c r="LM1956" s="22"/>
      <c r="LN1956" s="22"/>
      <c r="LO1956" s="22"/>
      <c r="LP1956" s="22"/>
      <c r="LQ1956" s="22"/>
      <c r="LR1956" s="22"/>
      <c r="LS1956" s="22"/>
      <c r="LT1956" s="22"/>
      <c r="LU1956" s="22"/>
      <c r="LV1956" s="22"/>
      <c r="LW1956" s="22"/>
      <c r="LX1956" s="22"/>
      <c r="LY1956" s="22"/>
      <c r="LZ1956" s="22"/>
      <c r="MA1956" s="22"/>
      <c r="MB1956" s="22"/>
      <c r="MC1956" s="22"/>
      <c r="MD1956" s="22"/>
      <c r="ME1956" s="22"/>
      <c r="MF1956" s="22"/>
      <c r="MG1956" s="24"/>
      <c r="MH1956" s="22"/>
      <c r="MI1956" s="22"/>
      <c r="MJ1956" s="22"/>
      <c r="MK1956" s="22"/>
      <c r="ML1956" s="22"/>
      <c r="MM1956" s="22"/>
      <c r="MN1956" s="22"/>
      <c r="MO1956" s="22"/>
      <c r="MP1956" s="22"/>
      <c r="MQ1956" s="22"/>
      <c r="MR1956" s="22"/>
      <c r="MS1956" s="22"/>
      <c r="MT1956" s="22"/>
      <c r="MU1956" s="22"/>
      <c r="MV1956" s="22"/>
      <c r="MW1956" s="22"/>
      <c r="MX1956" s="22"/>
      <c r="MY1956" s="22"/>
      <c r="MZ1956" s="22"/>
      <c r="NA1956" s="22"/>
      <c r="NB1956" s="22"/>
      <c r="NC1956" s="22"/>
      <c r="ND1956" s="22"/>
      <c r="NE1956" s="22"/>
      <c r="NF1956" s="22"/>
      <c r="NG1956" s="22"/>
      <c r="NH1956" s="22"/>
      <c r="NI1956" s="22"/>
      <c r="NJ1956" s="22"/>
      <c r="NK1956" s="22"/>
      <c r="NL1956" s="22"/>
      <c r="NM1956" s="24"/>
      <c r="NN1956" s="22"/>
      <c r="NO1956" s="22"/>
      <c r="NP1956" s="22"/>
      <c r="NQ1956" s="22"/>
      <c r="NR1956" s="22"/>
      <c r="NS1956" s="22"/>
      <c r="NT1956" s="22"/>
      <c r="NU1956" s="22"/>
      <c r="NV1956" s="22"/>
      <c r="NW1956" s="22"/>
      <c r="NX1956" s="22"/>
      <c r="NY1956" s="22"/>
      <c r="NZ1956" s="22"/>
      <c r="OA1956" s="22"/>
      <c r="OB1956" s="22"/>
      <c r="OC1956" s="22"/>
      <c r="OD1956" s="22"/>
      <c r="OE1956" s="22"/>
      <c r="OF1956" s="22"/>
      <c r="OG1956" s="22"/>
      <c r="OH1956" s="22"/>
      <c r="OI1956" s="22"/>
      <c r="OJ1956" s="22"/>
      <c r="OK1956" s="22"/>
      <c r="OL1956" s="22"/>
      <c r="OM1956" s="22"/>
      <c r="ON1956" s="22"/>
      <c r="OO1956" s="22"/>
      <c r="OP1956" s="22"/>
      <c r="OQ1956" s="22"/>
      <c r="OR1956" s="22"/>
    </row>
    <row r="1957" spans="1:408" ht="15" thickBot="1">
      <c r="A1957" s="1" t="str">
        <f t="shared" si="56"/>
        <v>-225</v>
      </c>
      <c r="B1957" s="12" t="str">
        <f t="shared" si="52"/>
        <v/>
      </c>
      <c r="C1957" s="13"/>
      <c r="D1957" s="14"/>
      <c r="E1957" s="15"/>
      <c r="F1957" s="15"/>
      <c r="G1957" s="15">
        <f t="shared" si="51"/>
        <v>0</v>
      </c>
      <c r="H1957" s="16"/>
      <c r="I1957" s="14"/>
      <c r="J1957" s="17"/>
      <c r="K1957" s="78"/>
      <c r="L1957" s="18"/>
      <c r="M1957" s="18"/>
      <c r="N1957" s="16" t="e">
        <f t="shared" ca="1" si="55"/>
        <v>#NAME?</v>
      </c>
      <c r="O1957" s="19"/>
      <c r="P1957" s="19"/>
      <c r="Q1957" s="20"/>
      <c r="R1957" s="21" t="e">
        <f t="array" ref="R1957">VLOOKUP(C1957,DB!A:D,2,FALSE)</f>
        <v>#N/A</v>
      </c>
      <c r="S1957" s="21" t="e">
        <f t="array" ref="S1957">VLOOKUP(C1957,DB!A:D,3,FALSE)</f>
        <v>#N/A</v>
      </c>
      <c r="T1957" s="22" t="s">
        <v>19</v>
      </c>
      <c r="U1957" s="1" t="str">
        <f t="shared" si="53"/>
        <v/>
      </c>
      <c r="V1957" s="23" t="e">
        <f t="shared" ca="1" si="54"/>
        <v>#NAME?</v>
      </c>
      <c r="X1957" s="24" t="e">
        <f>VLOOKUP(CONCATENATE(C1957,D1957),'Honor 2025'!A:D,4,FALSE)</f>
        <v>#N/A</v>
      </c>
      <c r="Y1957" s="24"/>
      <c r="Z1957" s="22"/>
      <c r="AA1957" s="22"/>
      <c r="AB1957" s="22"/>
      <c r="AC1957" s="22"/>
      <c r="AD1957" s="22"/>
      <c r="AE1957" s="22"/>
      <c r="AF1957" s="22"/>
      <c r="AG1957" s="22"/>
      <c r="AH1957" s="22"/>
      <c r="AI1957" s="22"/>
      <c r="AJ1957" s="22"/>
      <c r="AK1957" s="22"/>
      <c r="AL1957" s="22"/>
      <c r="AM1957" s="22"/>
      <c r="AN1957" s="22"/>
      <c r="AO1957" s="22"/>
      <c r="AP1957" s="22"/>
      <c r="AQ1957" s="22"/>
      <c r="AR1957" s="22"/>
      <c r="AS1957" s="22"/>
      <c r="AT1957" s="22"/>
      <c r="AU1957" s="22"/>
      <c r="AV1957" s="22"/>
      <c r="AW1957" s="22"/>
      <c r="AX1957" s="22"/>
      <c r="AY1957" s="22"/>
      <c r="AZ1957" s="22"/>
      <c r="BA1957" s="22"/>
      <c r="BB1957" s="22"/>
      <c r="BC1957" s="22"/>
      <c r="BD1957" s="22"/>
      <c r="BE1957" s="24"/>
      <c r="BF1957" s="22"/>
      <c r="BG1957" s="22"/>
      <c r="BH1957" s="22"/>
      <c r="BI1957" s="22"/>
      <c r="BJ1957" s="22"/>
      <c r="BK1957" s="22"/>
      <c r="BL1957" s="22"/>
      <c r="BM1957" s="22"/>
      <c r="BN1957" s="22"/>
      <c r="BO1957" s="22"/>
      <c r="BP1957" s="22"/>
      <c r="BQ1957" s="22"/>
      <c r="BR1957" s="22"/>
      <c r="BS1957" s="22"/>
      <c r="BT1957" s="22"/>
      <c r="BU1957" s="22"/>
      <c r="BV1957" s="22"/>
      <c r="BW1957" s="22"/>
      <c r="BX1957" s="22"/>
      <c r="BY1957" s="22"/>
      <c r="BZ1957" s="22"/>
      <c r="CA1957" s="22"/>
      <c r="CB1957" s="22"/>
      <c r="CC1957" s="22"/>
      <c r="CD1957" s="22"/>
      <c r="CE1957" s="22"/>
      <c r="CF1957" s="22"/>
      <c r="CG1957" s="22"/>
      <c r="CH1957" s="22"/>
      <c r="CI1957" s="22"/>
      <c r="CJ1957" s="22"/>
      <c r="CK1957" s="24"/>
      <c r="CL1957" s="22"/>
      <c r="CM1957" s="22"/>
      <c r="CN1957" s="22"/>
      <c r="CO1957" s="22"/>
      <c r="CP1957" s="22"/>
      <c r="CQ1957" s="22"/>
      <c r="CR1957" s="22"/>
      <c r="CS1957" s="22"/>
      <c r="CT1957" s="22"/>
      <c r="CU1957" s="22"/>
      <c r="CV1957" s="22"/>
      <c r="CW1957" s="22"/>
      <c r="CX1957" s="22"/>
      <c r="CY1957" s="22"/>
      <c r="CZ1957" s="22"/>
      <c r="DA1957" s="22"/>
      <c r="DB1957" s="22"/>
      <c r="DC1957" s="22"/>
      <c r="DD1957" s="22"/>
      <c r="DE1957" s="22"/>
      <c r="DF1957" s="22"/>
      <c r="DG1957" s="22"/>
      <c r="DH1957" s="22"/>
      <c r="DI1957" s="22"/>
      <c r="DJ1957" s="22"/>
      <c r="DK1957" s="22"/>
      <c r="DL1957" s="22"/>
      <c r="DM1957" s="22"/>
      <c r="DN1957" s="22"/>
      <c r="DO1957" s="22"/>
      <c r="DP1957" s="22"/>
      <c r="DQ1957" s="24"/>
      <c r="DR1957" s="22"/>
      <c r="DS1957" s="22"/>
      <c r="DT1957" s="22"/>
      <c r="DU1957" s="22"/>
      <c r="DV1957" s="22"/>
      <c r="DW1957" s="22"/>
      <c r="DX1957" s="22"/>
      <c r="DY1957" s="22"/>
      <c r="DZ1957" s="22"/>
      <c r="EA1957" s="22"/>
      <c r="EB1957" s="22"/>
      <c r="EC1957" s="22"/>
      <c r="ED1957" s="22"/>
      <c r="EE1957" s="22"/>
      <c r="EF1957" s="22"/>
      <c r="EG1957" s="22"/>
      <c r="EH1957" s="22"/>
      <c r="EI1957" s="22"/>
      <c r="EJ1957" s="22"/>
      <c r="EK1957" s="22"/>
      <c r="EL1957" s="22"/>
      <c r="EM1957" s="22"/>
      <c r="EN1957" s="22"/>
      <c r="EO1957" s="22"/>
      <c r="EP1957" s="22"/>
      <c r="EQ1957" s="22"/>
      <c r="ER1957" s="22"/>
      <c r="ES1957" s="22"/>
      <c r="ET1957" s="22"/>
      <c r="EU1957" s="22"/>
      <c r="EV1957" s="22"/>
      <c r="EW1957" s="24"/>
      <c r="EX1957" s="22"/>
      <c r="EY1957" s="22"/>
      <c r="EZ1957" s="22"/>
      <c r="FA1957" s="22"/>
      <c r="FB1957" s="22"/>
      <c r="FC1957" s="22"/>
      <c r="FD1957" s="22"/>
      <c r="FE1957" s="22"/>
      <c r="FF1957" s="22"/>
      <c r="FG1957" s="22"/>
      <c r="FH1957" s="22"/>
      <c r="FI1957" s="22"/>
      <c r="FJ1957" s="22"/>
      <c r="FK1957" s="22"/>
      <c r="FL1957" s="22"/>
      <c r="FM1957" s="22"/>
      <c r="FN1957" s="22"/>
      <c r="FO1957" s="22"/>
      <c r="FP1957" s="22"/>
      <c r="FQ1957" s="22"/>
      <c r="FR1957" s="22"/>
      <c r="FS1957" s="22"/>
      <c r="FT1957" s="22"/>
      <c r="FU1957" s="22"/>
      <c r="FV1957" s="22"/>
      <c r="FW1957" s="22"/>
      <c r="FX1957" s="22"/>
      <c r="FY1957" s="22"/>
      <c r="FZ1957" s="22"/>
      <c r="GA1957" s="22"/>
      <c r="GB1957" s="22"/>
      <c r="GC1957" s="24"/>
      <c r="GD1957" s="22"/>
      <c r="GE1957" s="22"/>
      <c r="GF1957" s="22"/>
      <c r="GG1957" s="22"/>
      <c r="GH1957" s="22"/>
      <c r="GI1957" s="22"/>
      <c r="GJ1957" s="22"/>
      <c r="GK1957" s="22"/>
      <c r="GL1957" s="22"/>
      <c r="GM1957" s="22"/>
      <c r="GN1957" s="22"/>
      <c r="GO1957" s="22"/>
      <c r="GP1957" s="22"/>
      <c r="GQ1957" s="22"/>
      <c r="GR1957" s="22"/>
      <c r="GS1957" s="22"/>
      <c r="GT1957" s="22"/>
      <c r="GU1957" s="22"/>
      <c r="GV1957" s="22"/>
      <c r="GW1957" s="22"/>
      <c r="GX1957" s="22"/>
      <c r="GY1957" s="22"/>
      <c r="GZ1957" s="22"/>
      <c r="HA1957" s="22"/>
      <c r="HB1957" s="22"/>
      <c r="HC1957" s="22"/>
      <c r="HD1957" s="22"/>
      <c r="HE1957" s="22"/>
      <c r="HF1957" s="22"/>
      <c r="HG1957" s="22"/>
      <c r="HH1957" s="22"/>
      <c r="HI1957" s="24"/>
      <c r="HJ1957" s="22"/>
      <c r="HK1957" s="22"/>
      <c r="HL1957" s="22"/>
      <c r="HM1957" s="22"/>
      <c r="HN1957" s="22"/>
      <c r="HO1957" s="22"/>
      <c r="HP1957" s="22"/>
      <c r="HQ1957" s="22"/>
      <c r="HR1957" s="22"/>
      <c r="HS1957" s="22"/>
      <c r="HT1957" s="22"/>
      <c r="HU1957" s="22"/>
      <c r="HV1957" s="22"/>
      <c r="HW1957" s="22"/>
      <c r="HX1957" s="22"/>
      <c r="HY1957" s="22"/>
      <c r="HZ1957" s="22"/>
      <c r="IA1957" s="22"/>
      <c r="IB1957" s="22"/>
      <c r="IC1957" s="22"/>
      <c r="ID1957" s="22"/>
      <c r="IE1957" s="22"/>
      <c r="IF1957" s="22"/>
      <c r="IG1957" s="22"/>
      <c r="IH1957" s="22"/>
      <c r="II1957" s="22"/>
      <c r="IJ1957" s="22"/>
      <c r="IK1957" s="22"/>
      <c r="IL1957" s="22"/>
      <c r="IM1957" s="22"/>
      <c r="IN1957" s="22"/>
      <c r="IO1957" s="24"/>
      <c r="IP1957" s="22"/>
      <c r="IQ1957" s="22"/>
      <c r="IR1957" s="22"/>
      <c r="IS1957" s="22"/>
      <c r="IT1957" s="22"/>
      <c r="IU1957" s="22"/>
      <c r="IV1957" s="22"/>
      <c r="IW1957" s="22"/>
      <c r="IX1957" s="22"/>
      <c r="IY1957" s="22"/>
      <c r="IZ1957" s="22"/>
      <c r="JA1957" s="22"/>
      <c r="JB1957" s="22"/>
      <c r="JC1957" s="22"/>
      <c r="JD1957" s="22"/>
      <c r="JE1957" s="22"/>
      <c r="JF1957" s="22"/>
      <c r="JG1957" s="22"/>
      <c r="JH1957" s="22"/>
      <c r="JI1957" s="22"/>
      <c r="JJ1957" s="22"/>
      <c r="JK1957" s="22"/>
      <c r="JL1957" s="22"/>
      <c r="JM1957" s="22"/>
      <c r="JN1957" s="22"/>
      <c r="JO1957" s="22"/>
      <c r="JP1957" s="22"/>
      <c r="JQ1957" s="22"/>
      <c r="JR1957" s="22"/>
      <c r="JS1957" s="22"/>
      <c r="JT1957" s="22"/>
      <c r="JU1957" s="24"/>
      <c r="JV1957" s="22"/>
      <c r="JW1957" s="22"/>
      <c r="JX1957" s="22"/>
      <c r="JY1957" s="22"/>
      <c r="JZ1957" s="22"/>
      <c r="KA1957" s="22"/>
      <c r="KB1957" s="22"/>
      <c r="KC1957" s="22"/>
      <c r="KD1957" s="22"/>
      <c r="KE1957" s="22"/>
      <c r="KF1957" s="22"/>
      <c r="KG1957" s="22"/>
      <c r="KH1957" s="22"/>
      <c r="KI1957" s="22"/>
      <c r="KJ1957" s="22"/>
      <c r="KK1957" s="22"/>
      <c r="KL1957" s="22"/>
      <c r="KM1957" s="22"/>
      <c r="KN1957" s="22"/>
      <c r="KO1957" s="22"/>
      <c r="KP1957" s="22"/>
      <c r="KQ1957" s="22"/>
      <c r="KR1957" s="22"/>
      <c r="KS1957" s="22"/>
      <c r="KT1957" s="22"/>
      <c r="KU1957" s="22"/>
      <c r="KV1957" s="22"/>
      <c r="KW1957" s="22"/>
      <c r="KX1957" s="22"/>
      <c r="KY1957" s="22"/>
      <c r="KZ1957" s="22"/>
      <c r="LA1957" s="24"/>
      <c r="LB1957" s="22"/>
      <c r="LC1957" s="22"/>
      <c r="LD1957" s="22"/>
      <c r="LE1957" s="22"/>
      <c r="LF1957" s="22"/>
      <c r="LG1957" s="22"/>
      <c r="LH1957" s="22"/>
      <c r="LI1957" s="22"/>
      <c r="LJ1957" s="22"/>
      <c r="LK1957" s="22"/>
      <c r="LL1957" s="22"/>
      <c r="LM1957" s="22"/>
      <c r="LN1957" s="22"/>
      <c r="LO1957" s="22"/>
      <c r="LP1957" s="22"/>
      <c r="LQ1957" s="22"/>
      <c r="LR1957" s="22"/>
      <c r="LS1957" s="22"/>
      <c r="LT1957" s="22"/>
      <c r="LU1957" s="22"/>
      <c r="LV1957" s="22"/>
      <c r="LW1957" s="22"/>
      <c r="LX1957" s="22"/>
      <c r="LY1957" s="22"/>
      <c r="LZ1957" s="22"/>
      <c r="MA1957" s="22"/>
      <c r="MB1957" s="22"/>
      <c r="MC1957" s="22"/>
      <c r="MD1957" s="22"/>
      <c r="ME1957" s="22"/>
      <c r="MF1957" s="22"/>
      <c r="MG1957" s="24"/>
      <c r="MH1957" s="22"/>
      <c r="MI1957" s="22"/>
      <c r="MJ1957" s="22"/>
      <c r="MK1957" s="22"/>
      <c r="ML1957" s="22"/>
      <c r="MM1957" s="22"/>
      <c r="MN1957" s="22"/>
      <c r="MO1957" s="22"/>
      <c r="MP1957" s="22"/>
      <c r="MQ1957" s="22"/>
      <c r="MR1957" s="22"/>
      <c r="MS1957" s="22"/>
      <c r="MT1957" s="22"/>
      <c r="MU1957" s="22"/>
      <c r="MV1957" s="22"/>
      <c r="MW1957" s="22"/>
      <c r="MX1957" s="22"/>
      <c r="MY1957" s="22"/>
      <c r="MZ1957" s="22"/>
      <c r="NA1957" s="22"/>
      <c r="NB1957" s="22"/>
      <c r="NC1957" s="22"/>
      <c r="ND1957" s="22"/>
      <c r="NE1957" s="22"/>
      <c r="NF1957" s="22"/>
      <c r="NG1957" s="22"/>
      <c r="NH1957" s="22"/>
      <c r="NI1957" s="22"/>
      <c r="NJ1957" s="22"/>
      <c r="NK1957" s="22"/>
      <c r="NL1957" s="22"/>
      <c r="NM1957" s="24"/>
      <c r="NN1957" s="22"/>
      <c r="NO1957" s="22"/>
      <c r="NP1957" s="22"/>
      <c r="NQ1957" s="22"/>
      <c r="NR1957" s="22"/>
      <c r="NS1957" s="22"/>
      <c r="NT1957" s="22"/>
      <c r="NU1957" s="22"/>
      <c r="NV1957" s="22"/>
      <c r="NW1957" s="22"/>
      <c r="NX1957" s="22"/>
      <c r="NY1957" s="22"/>
      <c r="NZ1957" s="22"/>
      <c r="OA1957" s="22"/>
      <c r="OB1957" s="22"/>
      <c r="OC1957" s="22"/>
      <c r="OD1957" s="22"/>
      <c r="OE1957" s="22"/>
      <c r="OF1957" s="22"/>
      <c r="OG1957" s="22"/>
      <c r="OH1957" s="22"/>
      <c r="OI1957" s="22"/>
      <c r="OJ1957" s="22"/>
      <c r="OK1957" s="22"/>
      <c r="OL1957" s="22"/>
      <c r="OM1957" s="22"/>
      <c r="ON1957" s="22"/>
      <c r="OO1957" s="22"/>
      <c r="OP1957" s="22"/>
      <c r="OQ1957" s="22"/>
      <c r="OR1957" s="22"/>
    </row>
    <row r="1958" spans="1:408" ht="15" thickBot="1">
      <c r="A1958" s="1" t="str">
        <f t="shared" si="56"/>
        <v>-226</v>
      </c>
      <c r="B1958" s="12" t="str">
        <f t="shared" si="52"/>
        <v/>
      </c>
      <c r="C1958" s="13"/>
      <c r="D1958" s="14"/>
      <c r="E1958" s="15"/>
      <c r="F1958" s="15"/>
      <c r="G1958" s="15">
        <f t="shared" si="51"/>
        <v>0</v>
      </c>
      <c r="H1958" s="16"/>
      <c r="I1958" s="14"/>
      <c r="J1958" s="17"/>
      <c r="K1958" s="79"/>
      <c r="L1958" s="18"/>
      <c r="M1958" s="18"/>
      <c r="N1958" s="16" t="e">
        <f t="shared" ca="1" si="55"/>
        <v>#NAME?</v>
      </c>
      <c r="O1958" s="19"/>
      <c r="P1958" s="19"/>
      <c r="Q1958" s="20"/>
      <c r="R1958" s="21" t="e">
        <f t="array" ref="R1958">VLOOKUP(C1958,DB!A:D,2,FALSE)</f>
        <v>#N/A</v>
      </c>
      <c r="S1958" s="21" t="e">
        <f t="array" ref="S1958">VLOOKUP(C1958,DB!A:D,3,FALSE)</f>
        <v>#N/A</v>
      </c>
      <c r="T1958" s="22" t="s">
        <v>19</v>
      </c>
      <c r="U1958" s="1" t="str">
        <f t="shared" si="53"/>
        <v/>
      </c>
      <c r="V1958" s="23" t="e">
        <f t="shared" ca="1" si="54"/>
        <v>#NAME?</v>
      </c>
      <c r="X1958" s="24" t="e">
        <f>VLOOKUP(CONCATENATE(C1958,D1958),'Honor 2025'!A:D,4,FALSE)</f>
        <v>#N/A</v>
      </c>
      <c r="Y1958" s="24"/>
      <c r="Z1958" s="22"/>
      <c r="AA1958" s="22"/>
      <c r="AB1958" s="22"/>
      <c r="AC1958" s="22"/>
      <c r="AD1958" s="22"/>
      <c r="AE1958" s="22"/>
      <c r="AF1958" s="22"/>
      <c r="AG1958" s="22"/>
      <c r="AH1958" s="22"/>
      <c r="AI1958" s="22"/>
      <c r="AJ1958" s="22"/>
      <c r="AK1958" s="22"/>
      <c r="AL1958" s="22"/>
      <c r="AM1958" s="22"/>
      <c r="AN1958" s="22"/>
      <c r="AO1958" s="22"/>
      <c r="AP1958" s="22"/>
      <c r="AQ1958" s="22"/>
      <c r="AR1958" s="22"/>
      <c r="AS1958" s="22"/>
      <c r="AT1958" s="22"/>
      <c r="AU1958" s="22"/>
      <c r="AV1958" s="22"/>
      <c r="AW1958" s="22"/>
      <c r="AX1958" s="22"/>
      <c r="AY1958" s="22"/>
      <c r="AZ1958" s="22"/>
      <c r="BA1958" s="22"/>
      <c r="BB1958" s="22"/>
      <c r="BC1958" s="22"/>
      <c r="BD1958" s="22"/>
      <c r="BE1958" s="24"/>
      <c r="BF1958" s="22"/>
      <c r="BG1958" s="22"/>
      <c r="BH1958" s="22"/>
      <c r="BI1958" s="22"/>
      <c r="BJ1958" s="22"/>
      <c r="BK1958" s="22"/>
      <c r="BL1958" s="22"/>
      <c r="BM1958" s="22"/>
      <c r="BN1958" s="22"/>
      <c r="BO1958" s="22"/>
      <c r="BP1958" s="22"/>
      <c r="BQ1958" s="22"/>
      <c r="BR1958" s="22"/>
      <c r="BS1958" s="22"/>
      <c r="BT1958" s="22"/>
      <c r="BU1958" s="22"/>
      <c r="BV1958" s="22"/>
      <c r="BW1958" s="22"/>
      <c r="BX1958" s="22"/>
      <c r="BY1958" s="22"/>
      <c r="BZ1958" s="22"/>
      <c r="CA1958" s="22"/>
      <c r="CB1958" s="22"/>
      <c r="CC1958" s="22"/>
      <c r="CD1958" s="22"/>
      <c r="CE1958" s="22"/>
      <c r="CF1958" s="22"/>
      <c r="CG1958" s="22"/>
      <c r="CH1958" s="22"/>
      <c r="CI1958" s="22"/>
      <c r="CJ1958" s="22"/>
      <c r="CK1958" s="24"/>
      <c r="CL1958" s="22"/>
      <c r="CM1958" s="22"/>
      <c r="CN1958" s="22"/>
      <c r="CO1958" s="22"/>
      <c r="CP1958" s="22"/>
      <c r="CQ1958" s="22"/>
      <c r="CR1958" s="22"/>
      <c r="CS1958" s="22"/>
      <c r="CT1958" s="22"/>
      <c r="CU1958" s="22"/>
      <c r="CV1958" s="22"/>
      <c r="CW1958" s="22"/>
      <c r="CX1958" s="22"/>
      <c r="CY1958" s="22"/>
      <c r="CZ1958" s="22"/>
      <c r="DA1958" s="22"/>
      <c r="DB1958" s="22"/>
      <c r="DC1958" s="22"/>
      <c r="DD1958" s="22"/>
      <c r="DE1958" s="22"/>
      <c r="DF1958" s="22"/>
      <c r="DG1958" s="22"/>
      <c r="DH1958" s="22"/>
      <c r="DI1958" s="22"/>
      <c r="DJ1958" s="22"/>
      <c r="DK1958" s="22"/>
      <c r="DL1958" s="22"/>
      <c r="DM1958" s="22"/>
      <c r="DN1958" s="22"/>
      <c r="DO1958" s="22"/>
      <c r="DP1958" s="22"/>
      <c r="DQ1958" s="24"/>
      <c r="DR1958" s="22"/>
      <c r="DS1958" s="22"/>
      <c r="DT1958" s="22"/>
      <c r="DU1958" s="22"/>
      <c r="DV1958" s="22"/>
      <c r="DW1958" s="22"/>
      <c r="DX1958" s="22"/>
      <c r="DY1958" s="22"/>
      <c r="DZ1958" s="22"/>
      <c r="EA1958" s="22"/>
      <c r="EB1958" s="22"/>
      <c r="EC1958" s="22"/>
      <c r="ED1958" s="22"/>
      <c r="EE1958" s="22"/>
      <c r="EF1958" s="22"/>
      <c r="EG1958" s="22"/>
      <c r="EH1958" s="22"/>
      <c r="EI1958" s="22"/>
      <c r="EJ1958" s="22"/>
      <c r="EK1958" s="22"/>
      <c r="EL1958" s="22"/>
      <c r="EM1958" s="22"/>
      <c r="EN1958" s="22"/>
      <c r="EO1958" s="22"/>
      <c r="EP1958" s="22"/>
      <c r="EQ1958" s="22"/>
      <c r="ER1958" s="22"/>
      <c r="ES1958" s="22"/>
      <c r="ET1958" s="22"/>
      <c r="EU1958" s="22"/>
      <c r="EV1958" s="22"/>
      <c r="EW1958" s="24"/>
      <c r="EX1958" s="22"/>
      <c r="EY1958" s="22"/>
      <c r="EZ1958" s="22"/>
      <c r="FA1958" s="22"/>
      <c r="FB1958" s="22"/>
      <c r="FC1958" s="22"/>
      <c r="FD1958" s="22"/>
      <c r="FE1958" s="22"/>
      <c r="FF1958" s="22"/>
      <c r="FG1958" s="22"/>
      <c r="FH1958" s="22"/>
      <c r="FI1958" s="22"/>
      <c r="FJ1958" s="22"/>
      <c r="FK1958" s="22"/>
      <c r="FL1958" s="22"/>
      <c r="FM1958" s="22"/>
      <c r="FN1958" s="22"/>
      <c r="FO1958" s="22"/>
      <c r="FP1958" s="22"/>
      <c r="FQ1958" s="22"/>
      <c r="FR1958" s="22"/>
      <c r="FS1958" s="22"/>
      <c r="FT1958" s="22"/>
      <c r="FU1958" s="22"/>
      <c r="FV1958" s="22"/>
      <c r="FW1958" s="22"/>
      <c r="FX1958" s="22"/>
      <c r="FY1958" s="22"/>
      <c r="FZ1958" s="22"/>
      <c r="GA1958" s="22"/>
      <c r="GB1958" s="22"/>
      <c r="GC1958" s="24"/>
      <c r="GD1958" s="22"/>
      <c r="GE1958" s="22"/>
      <c r="GF1958" s="22"/>
      <c r="GG1958" s="22"/>
      <c r="GH1958" s="22"/>
      <c r="GI1958" s="22"/>
      <c r="GJ1958" s="22"/>
      <c r="GK1958" s="22"/>
      <c r="GL1958" s="22"/>
      <c r="GM1958" s="22"/>
      <c r="GN1958" s="22"/>
      <c r="GO1958" s="22"/>
      <c r="GP1958" s="22"/>
      <c r="GQ1958" s="22"/>
      <c r="GR1958" s="22"/>
      <c r="GS1958" s="22"/>
      <c r="GT1958" s="22"/>
      <c r="GU1958" s="22"/>
      <c r="GV1958" s="22"/>
      <c r="GW1958" s="22"/>
      <c r="GX1958" s="22"/>
      <c r="GY1958" s="22"/>
      <c r="GZ1958" s="22"/>
      <c r="HA1958" s="22"/>
      <c r="HB1958" s="22"/>
      <c r="HC1958" s="22"/>
      <c r="HD1958" s="22"/>
      <c r="HE1958" s="22"/>
      <c r="HF1958" s="22"/>
      <c r="HG1958" s="22"/>
      <c r="HH1958" s="22"/>
      <c r="HI1958" s="24"/>
      <c r="HJ1958" s="22"/>
      <c r="HK1958" s="22"/>
      <c r="HL1958" s="22"/>
      <c r="HM1958" s="22"/>
      <c r="HN1958" s="22"/>
      <c r="HO1958" s="22"/>
      <c r="HP1958" s="22"/>
      <c r="HQ1958" s="22"/>
      <c r="HR1958" s="22"/>
      <c r="HS1958" s="22"/>
      <c r="HT1958" s="22"/>
      <c r="HU1958" s="22"/>
      <c r="HV1958" s="22"/>
      <c r="HW1958" s="22"/>
      <c r="HX1958" s="22"/>
      <c r="HY1958" s="22"/>
      <c r="HZ1958" s="22"/>
      <c r="IA1958" s="22"/>
      <c r="IB1958" s="22"/>
      <c r="IC1958" s="22"/>
      <c r="ID1958" s="22"/>
      <c r="IE1958" s="22"/>
      <c r="IF1958" s="22"/>
      <c r="IG1958" s="22"/>
      <c r="IH1958" s="22"/>
      <c r="II1958" s="22"/>
      <c r="IJ1958" s="22"/>
      <c r="IK1958" s="22"/>
      <c r="IL1958" s="22"/>
      <c r="IM1958" s="22"/>
      <c r="IN1958" s="22"/>
      <c r="IO1958" s="24"/>
      <c r="IP1958" s="22"/>
      <c r="IQ1958" s="22"/>
      <c r="IR1958" s="22"/>
      <c r="IS1958" s="22"/>
      <c r="IT1958" s="22"/>
      <c r="IU1958" s="22"/>
      <c r="IV1958" s="22"/>
      <c r="IW1958" s="22"/>
      <c r="IX1958" s="22"/>
      <c r="IY1958" s="22"/>
      <c r="IZ1958" s="22"/>
      <c r="JA1958" s="22"/>
      <c r="JB1958" s="22"/>
      <c r="JC1958" s="22"/>
      <c r="JD1958" s="22"/>
      <c r="JE1958" s="22"/>
      <c r="JF1958" s="22"/>
      <c r="JG1958" s="22"/>
      <c r="JH1958" s="22"/>
      <c r="JI1958" s="22"/>
      <c r="JJ1958" s="22"/>
      <c r="JK1958" s="22"/>
      <c r="JL1958" s="22"/>
      <c r="JM1958" s="22"/>
      <c r="JN1958" s="22"/>
      <c r="JO1958" s="22"/>
      <c r="JP1958" s="22"/>
      <c r="JQ1958" s="22"/>
      <c r="JR1958" s="22"/>
      <c r="JS1958" s="22"/>
      <c r="JT1958" s="22"/>
      <c r="JU1958" s="24"/>
      <c r="JV1958" s="22"/>
      <c r="JW1958" s="22"/>
      <c r="JX1958" s="22"/>
      <c r="JY1958" s="22"/>
      <c r="JZ1958" s="22"/>
      <c r="KA1958" s="22"/>
      <c r="KB1958" s="22"/>
      <c r="KC1958" s="22"/>
      <c r="KD1958" s="22"/>
      <c r="KE1958" s="22"/>
      <c r="KF1958" s="22"/>
      <c r="KG1958" s="22"/>
      <c r="KH1958" s="22"/>
      <c r="KI1958" s="22"/>
      <c r="KJ1958" s="22"/>
      <c r="KK1958" s="22"/>
      <c r="KL1958" s="22"/>
      <c r="KM1958" s="22"/>
      <c r="KN1958" s="22"/>
      <c r="KO1958" s="22"/>
      <c r="KP1958" s="22"/>
      <c r="KQ1958" s="22"/>
      <c r="KR1958" s="22"/>
      <c r="KS1958" s="22"/>
      <c r="KT1958" s="22"/>
      <c r="KU1958" s="22"/>
      <c r="KV1958" s="22"/>
      <c r="KW1958" s="22"/>
      <c r="KX1958" s="22"/>
      <c r="KY1958" s="22"/>
      <c r="KZ1958" s="22"/>
      <c r="LA1958" s="24"/>
      <c r="LB1958" s="22"/>
      <c r="LC1958" s="22"/>
      <c r="LD1958" s="22"/>
      <c r="LE1958" s="22"/>
      <c r="LF1958" s="22"/>
      <c r="LG1958" s="22"/>
      <c r="LH1958" s="22"/>
      <c r="LI1958" s="22"/>
      <c r="LJ1958" s="22"/>
      <c r="LK1958" s="22"/>
      <c r="LL1958" s="22"/>
      <c r="LM1958" s="22"/>
      <c r="LN1958" s="22"/>
      <c r="LO1958" s="22"/>
      <c r="LP1958" s="22"/>
      <c r="LQ1958" s="22"/>
      <c r="LR1958" s="22"/>
      <c r="LS1958" s="22"/>
      <c r="LT1958" s="22"/>
      <c r="LU1958" s="22"/>
      <c r="LV1958" s="22"/>
      <c r="LW1958" s="22"/>
      <c r="LX1958" s="22"/>
      <c r="LY1958" s="22"/>
      <c r="LZ1958" s="22"/>
      <c r="MA1958" s="22"/>
      <c r="MB1958" s="22"/>
      <c r="MC1958" s="22"/>
      <c r="MD1958" s="22"/>
      <c r="ME1958" s="22"/>
      <c r="MF1958" s="22"/>
      <c r="MG1958" s="24"/>
      <c r="MH1958" s="22"/>
      <c r="MI1958" s="22"/>
      <c r="MJ1958" s="22"/>
      <c r="MK1958" s="22"/>
      <c r="ML1958" s="22"/>
      <c r="MM1958" s="22"/>
      <c r="MN1958" s="22"/>
      <c r="MO1958" s="22"/>
      <c r="MP1958" s="22"/>
      <c r="MQ1958" s="22"/>
      <c r="MR1958" s="22"/>
      <c r="MS1958" s="22"/>
      <c r="MT1958" s="22"/>
      <c r="MU1958" s="22"/>
      <c r="MV1958" s="22"/>
      <c r="MW1958" s="22"/>
      <c r="MX1958" s="22"/>
      <c r="MY1958" s="22"/>
      <c r="MZ1958" s="22"/>
      <c r="NA1958" s="22"/>
      <c r="NB1958" s="22"/>
      <c r="NC1958" s="22"/>
      <c r="ND1958" s="22"/>
      <c r="NE1958" s="22"/>
      <c r="NF1958" s="22"/>
      <c r="NG1958" s="22"/>
      <c r="NH1958" s="22"/>
      <c r="NI1958" s="22"/>
      <c r="NJ1958" s="22"/>
      <c r="NK1958" s="22"/>
      <c r="NL1958" s="22"/>
      <c r="NM1958" s="24"/>
      <c r="NN1958" s="22"/>
      <c r="NO1958" s="22"/>
      <c r="NP1958" s="22"/>
      <c r="NQ1958" s="22"/>
      <c r="NR1958" s="22"/>
      <c r="NS1958" s="22"/>
      <c r="NT1958" s="22"/>
      <c r="NU1958" s="22"/>
      <c r="NV1958" s="22"/>
      <c r="NW1958" s="22"/>
      <c r="NX1958" s="22"/>
      <c r="NY1958" s="22"/>
      <c r="NZ1958" s="22"/>
      <c r="OA1958" s="22"/>
      <c r="OB1958" s="22"/>
      <c r="OC1958" s="22"/>
      <c r="OD1958" s="22"/>
      <c r="OE1958" s="22"/>
      <c r="OF1958" s="22"/>
      <c r="OG1958" s="22"/>
      <c r="OH1958" s="22"/>
      <c r="OI1958" s="22"/>
      <c r="OJ1958" s="22"/>
      <c r="OK1958" s="22"/>
      <c r="OL1958" s="22"/>
      <c r="OM1958" s="22"/>
      <c r="ON1958" s="22"/>
      <c r="OO1958" s="22"/>
      <c r="OP1958" s="22"/>
      <c r="OQ1958" s="22"/>
      <c r="OR1958" s="22"/>
    </row>
    <row r="1959" spans="1:408" ht="15" thickBot="1">
      <c r="A1959" s="1" t="str">
        <f t="shared" si="56"/>
        <v>-227</v>
      </c>
      <c r="B1959" s="12" t="str">
        <f t="shared" si="52"/>
        <v/>
      </c>
      <c r="C1959" s="13"/>
      <c r="D1959" s="14"/>
      <c r="E1959" s="15"/>
      <c r="F1959" s="15"/>
      <c r="G1959" s="15">
        <f t="shared" si="51"/>
        <v>0</v>
      </c>
      <c r="H1959" s="16"/>
      <c r="I1959" s="14"/>
      <c r="J1959" s="17"/>
      <c r="K1959" s="78"/>
      <c r="L1959" s="18"/>
      <c r="M1959" s="18"/>
      <c r="N1959" s="16" t="e">
        <f t="shared" ca="1" si="55"/>
        <v>#NAME?</v>
      </c>
      <c r="O1959" s="19"/>
      <c r="P1959" s="19"/>
      <c r="Q1959" s="20"/>
      <c r="R1959" s="21" t="e">
        <f t="array" ref="R1959">VLOOKUP(C1959,DB!A:D,2,FALSE)</f>
        <v>#N/A</v>
      </c>
      <c r="S1959" s="21" t="e">
        <f t="array" ref="S1959">VLOOKUP(C1959,DB!A:D,3,FALSE)</f>
        <v>#N/A</v>
      </c>
      <c r="T1959" s="22" t="s">
        <v>19</v>
      </c>
      <c r="U1959" s="1" t="str">
        <f t="shared" si="53"/>
        <v/>
      </c>
      <c r="V1959" s="23" t="e">
        <f t="shared" ca="1" si="54"/>
        <v>#NAME?</v>
      </c>
      <c r="X1959" s="24" t="e">
        <f>VLOOKUP(CONCATENATE(C1959,D1959),'Honor 2025'!A:D,4,FALSE)</f>
        <v>#N/A</v>
      </c>
      <c r="Y1959" s="24"/>
      <c r="Z1959" s="22"/>
      <c r="AA1959" s="22"/>
      <c r="AB1959" s="22"/>
      <c r="AC1959" s="22"/>
      <c r="AD1959" s="22"/>
      <c r="AE1959" s="22"/>
      <c r="AF1959" s="22"/>
      <c r="AG1959" s="22"/>
      <c r="AH1959" s="22"/>
      <c r="AI1959" s="22"/>
      <c r="AJ1959" s="22"/>
      <c r="AK1959" s="22"/>
      <c r="AL1959" s="22"/>
      <c r="AM1959" s="22"/>
      <c r="AN1959" s="22"/>
      <c r="AO1959" s="22"/>
      <c r="AP1959" s="22"/>
      <c r="AQ1959" s="22"/>
      <c r="AR1959" s="22"/>
      <c r="AS1959" s="22"/>
      <c r="AT1959" s="22"/>
      <c r="AU1959" s="22"/>
      <c r="AV1959" s="22"/>
      <c r="AW1959" s="22"/>
      <c r="AX1959" s="22"/>
      <c r="AY1959" s="22"/>
      <c r="AZ1959" s="22"/>
      <c r="BA1959" s="22"/>
      <c r="BB1959" s="22"/>
      <c r="BC1959" s="22"/>
      <c r="BD1959" s="22"/>
      <c r="BE1959" s="24"/>
      <c r="BF1959" s="22"/>
      <c r="BG1959" s="22"/>
      <c r="BH1959" s="22"/>
      <c r="BI1959" s="22"/>
      <c r="BJ1959" s="22"/>
      <c r="BK1959" s="22"/>
      <c r="BL1959" s="22"/>
      <c r="BM1959" s="22"/>
      <c r="BN1959" s="22"/>
      <c r="BO1959" s="22"/>
      <c r="BP1959" s="22"/>
      <c r="BQ1959" s="22"/>
      <c r="BR1959" s="22"/>
      <c r="BS1959" s="22"/>
      <c r="BT1959" s="22"/>
      <c r="BU1959" s="22"/>
      <c r="BV1959" s="22"/>
      <c r="BW1959" s="22"/>
      <c r="BX1959" s="22"/>
      <c r="BY1959" s="22"/>
      <c r="BZ1959" s="22"/>
      <c r="CA1959" s="22"/>
      <c r="CB1959" s="22"/>
      <c r="CC1959" s="22"/>
      <c r="CD1959" s="22"/>
      <c r="CE1959" s="22"/>
      <c r="CF1959" s="22"/>
      <c r="CG1959" s="22"/>
      <c r="CH1959" s="22"/>
      <c r="CI1959" s="22"/>
      <c r="CJ1959" s="22"/>
      <c r="CK1959" s="24"/>
      <c r="CL1959" s="22"/>
      <c r="CM1959" s="22"/>
      <c r="CN1959" s="22"/>
      <c r="CO1959" s="22"/>
      <c r="CP1959" s="22"/>
      <c r="CQ1959" s="22"/>
      <c r="CR1959" s="22"/>
      <c r="CS1959" s="22"/>
      <c r="CT1959" s="22"/>
      <c r="CU1959" s="22"/>
      <c r="CV1959" s="22"/>
      <c r="CW1959" s="22"/>
      <c r="CX1959" s="22"/>
      <c r="CY1959" s="22"/>
      <c r="CZ1959" s="22"/>
      <c r="DA1959" s="22"/>
      <c r="DB1959" s="22"/>
      <c r="DC1959" s="22"/>
      <c r="DD1959" s="22"/>
      <c r="DE1959" s="22"/>
      <c r="DF1959" s="22"/>
      <c r="DG1959" s="22"/>
      <c r="DH1959" s="22"/>
      <c r="DI1959" s="22"/>
      <c r="DJ1959" s="22"/>
      <c r="DK1959" s="22"/>
      <c r="DL1959" s="22"/>
      <c r="DM1959" s="22"/>
      <c r="DN1959" s="22"/>
      <c r="DO1959" s="22"/>
      <c r="DP1959" s="22"/>
      <c r="DQ1959" s="24"/>
      <c r="DR1959" s="22"/>
      <c r="DS1959" s="22"/>
      <c r="DT1959" s="22"/>
      <c r="DU1959" s="22"/>
      <c r="DV1959" s="22"/>
      <c r="DW1959" s="22"/>
      <c r="DX1959" s="22"/>
      <c r="DY1959" s="22"/>
      <c r="DZ1959" s="22"/>
      <c r="EA1959" s="22"/>
      <c r="EB1959" s="22"/>
      <c r="EC1959" s="22"/>
      <c r="ED1959" s="22"/>
      <c r="EE1959" s="22"/>
      <c r="EF1959" s="22"/>
      <c r="EG1959" s="22"/>
      <c r="EH1959" s="22"/>
      <c r="EI1959" s="22"/>
      <c r="EJ1959" s="22"/>
      <c r="EK1959" s="22"/>
      <c r="EL1959" s="22"/>
      <c r="EM1959" s="22"/>
      <c r="EN1959" s="22"/>
      <c r="EO1959" s="22"/>
      <c r="EP1959" s="22"/>
      <c r="EQ1959" s="22"/>
      <c r="ER1959" s="22"/>
      <c r="ES1959" s="22"/>
      <c r="ET1959" s="22"/>
      <c r="EU1959" s="22"/>
      <c r="EV1959" s="22"/>
      <c r="EW1959" s="24"/>
      <c r="EX1959" s="22"/>
      <c r="EY1959" s="22"/>
      <c r="EZ1959" s="22"/>
      <c r="FA1959" s="22"/>
      <c r="FB1959" s="22"/>
      <c r="FC1959" s="22"/>
      <c r="FD1959" s="22"/>
      <c r="FE1959" s="22"/>
      <c r="FF1959" s="22"/>
      <c r="FG1959" s="22"/>
      <c r="FH1959" s="22"/>
      <c r="FI1959" s="22"/>
      <c r="FJ1959" s="22"/>
      <c r="FK1959" s="22"/>
      <c r="FL1959" s="22"/>
      <c r="FM1959" s="22"/>
      <c r="FN1959" s="22"/>
      <c r="FO1959" s="22"/>
      <c r="FP1959" s="22"/>
      <c r="FQ1959" s="22"/>
      <c r="FR1959" s="22"/>
      <c r="FS1959" s="22"/>
      <c r="FT1959" s="22"/>
      <c r="FU1959" s="22"/>
      <c r="FV1959" s="22"/>
      <c r="FW1959" s="22"/>
      <c r="FX1959" s="22"/>
      <c r="FY1959" s="22"/>
      <c r="FZ1959" s="22"/>
      <c r="GA1959" s="22"/>
      <c r="GB1959" s="22"/>
      <c r="GC1959" s="24"/>
      <c r="GD1959" s="22"/>
      <c r="GE1959" s="22"/>
      <c r="GF1959" s="22"/>
      <c r="GG1959" s="22"/>
      <c r="GH1959" s="22"/>
      <c r="GI1959" s="22"/>
      <c r="GJ1959" s="22"/>
      <c r="GK1959" s="22"/>
      <c r="GL1959" s="22"/>
      <c r="GM1959" s="22"/>
      <c r="GN1959" s="22"/>
      <c r="GO1959" s="22"/>
      <c r="GP1959" s="22"/>
      <c r="GQ1959" s="22"/>
      <c r="GR1959" s="22"/>
      <c r="GS1959" s="22"/>
      <c r="GT1959" s="22"/>
      <c r="GU1959" s="22"/>
      <c r="GV1959" s="22"/>
      <c r="GW1959" s="22"/>
      <c r="GX1959" s="22"/>
      <c r="GY1959" s="22"/>
      <c r="GZ1959" s="22"/>
      <c r="HA1959" s="22"/>
      <c r="HB1959" s="22"/>
      <c r="HC1959" s="22"/>
      <c r="HD1959" s="22"/>
      <c r="HE1959" s="22"/>
      <c r="HF1959" s="22"/>
      <c r="HG1959" s="22"/>
      <c r="HH1959" s="22"/>
      <c r="HI1959" s="24"/>
      <c r="HJ1959" s="22"/>
      <c r="HK1959" s="22"/>
      <c r="HL1959" s="22"/>
      <c r="HM1959" s="22"/>
      <c r="HN1959" s="22"/>
      <c r="HO1959" s="22"/>
      <c r="HP1959" s="22"/>
      <c r="HQ1959" s="22"/>
      <c r="HR1959" s="22"/>
      <c r="HS1959" s="22"/>
      <c r="HT1959" s="22"/>
      <c r="HU1959" s="22"/>
      <c r="HV1959" s="22"/>
      <c r="HW1959" s="22"/>
      <c r="HX1959" s="22"/>
      <c r="HY1959" s="22"/>
      <c r="HZ1959" s="22"/>
      <c r="IA1959" s="22"/>
      <c r="IB1959" s="22"/>
      <c r="IC1959" s="22"/>
      <c r="ID1959" s="22"/>
      <c r="IE1959" s="22"/>
      <c r="IF1959" s="22"/>
      <c r="IG1959" s="22"/>
      <c r="IH1959" s="22"/>
      <c r="II1959" s="22"/>
      <c r="IJ1959" s="22"/>
      <c r="IK1959" s="22"/>
      <c r="IL1959" s="22"/>
      <c r="IM1959" s="22"/>
      <c r="IN1959" s="22"/>
      <c r="IO1959" s="24"/>
      <c r="IP1959" s="22"/>
      <c r="IQ1959" s="22"/>
      <c r="IR1959" s="22"/>
      <c r="IS1959" s="22"/>
      <c r="IT1959" s="22"/>
      <c r="IU1959" s="22"/>
      <c r="IV1959" s="22"/>
      <c r="IW1959" s="22"/>
      <c r="IX1959" s="22"/>
      <c r="IY1959" s="22"/>
      <c r="IZ1959" s="22"/>
      <c r="JA1959" s="22"/>
      <c r="JB1959" s="22"/>
      <c r="JC1959" s="22"/>
      <c r="JD1959" s="22"/>
      <c r="JE1959" s="22"/>
      <c r="JF1959" s="22"/>
      <c r="JG1959" s="22"/>
      <c r="JH1959" s="22"/>
      <c r="JI1959" s="22"/>
      <c r="JJ1959" s="22"/>
      <c r="JK1959" s="22"/>
      <c r="JL1959" s="22"/>
      <c r="JM1959" s="22"/>
      <c r="JN1959" s="22"/>
      <c r="JO1959" s="22"/>
      <c r="JP1959" s="22"/>
      <c r="JQ1959" s="22"/>
      <c r="JR1959" s="22"/>
      <c r="JS1959" s="22"/>
      <c r="JT1959" s="22"/>
      <c r="JU1959" s="24"/>
      <c r="JV1959" s="22"/>
      <c r="JW1959" s="22"/>
      <c r="JX1959" s="22"/>
      <c r="JY1959" s="22"/>
      <c r="JZ1959" s="22"/>
      <c r="KA1959" s="22"/>
      <c r="KB1959" s="22"/>
      <c r="KC1959" s="22"/>
      <c r="KD1959" s="22"/>
      <c r="KE1959" s="22"/>
      <c r="KF1959" s="22"/>
      <c r="KG1959" s="22"/>
      <c r="KH1959" s="22"/>
      <c r="KI1959" s="22"/>
      <c r="KJ1959" s="22"/>
      <c r="KK1959" s="22"/>
      <c r="KL1959" s="22"/>
      <c r="KM1959" s="22"/>
      <c r="KN1959" s="22"/>
      <c r="KO1959" s="22"/>
      <c r="KP1959" s="22"/>
      <c r="KQ1959" s="22"/>
      <c r="KR1959" s="22"/>
      <c r="KS1959" s="22"/>
      <c r="KT1959" s="22"/>
      <c r="KU1959" s="22"/>
      <c r="KV1959" s="22"/>
      <c r="KW1959" s="22"/>
      <c r="KX1959" s="22"/>
      <c r="KY1959" s="22"/>
      <c r="KZ1959" s="22"/>
      <c r="LA1959" s="24"/>
      <c r="LB1959" s="22"/>
      <c r="LC1959" s="22"/>
      <c r="LD1959" s="22"/>
      <c r="LE1959" s="22"/>
      <c r="LF1959" s="22"/>
      <c r="LG1959" s="22"/>
      <c r="LH1959" s="22"/>
      <c r="LI1959" s="22"/>
      <c r="LJ1959" s="22"/>
      <c r="LK1959" s="22"/>
      <c r="LL1959" s="22"/>
      <c r="LM1959" s="22"/>
      <c r="LN1959" s="22"/>
      <c r="LO1959" s="22"/>
      <c r="LP1959" s="22"/>
      <c r="LQ1959" s="22"/>
      <c r="LR1959" s="22"/>
      <c r="LS1959" s="22"/>
      <c r="LT1959" s="22"/>
      <c r="LU1959" s="22"/>
      <c r="LV1959" s="22"/>
      <c r="LW1959" s="22"/>
      <c r="LX1959" s="22"/>
      <c r="LY1959" s="22"/>
      <c r="LZ1959" s="22"/>
      <c r="MA1959" s="22"/>
      <c r="MB1959" s="22"/>
      <c r="MC1959" s="22"/>
      <c r="MD1959" s="22"/>
      <c r="ME1959" s="22"/>
      <c r="MF1959" s="22"/>
      <c r="MG1959" s="24"/>
      <c r="MH1959" s="22"/>
      <c r="MI1959" s="22"/>
      <c r="MJ1959" s="22"/>
      <c r="MK1959" s="22"/>
      <c r="ML1959" s="22"/>
      <c r="MM1959" s="22"/>
      <c r="MN1959" s="22"/>
      <c r="MO1959" s="22"/>
      <c r="MP1959" s="22"/>
      <c r="MQ1959" s="22"/>
      <c r="MR1959" s="22"/>
      <c r="MS1959" s="22"/>
      <c r="MT1959" s="22"/>
      <c r="MU1959" s="22"/>
      <c r="MV1959" s="22"/>
      <c r="MW1959" s="22"/>
      <c r="MX1959" s="22"/>
      <c r="MY1959" s="22"/>
      <c r="MZ1959" s="22"/>
      <c r="NA1959" s="22"/>
      <c r="NB1959" s="22"/>
      <c r="NC1959" s="22"/>
      <c r="ND1959" s="22"/>
      <c r="NE1959" s="22"/>
      <c r="NF1959" s="22"/>
      <c r="NG1959" s="22"/>
      <c r="NH1959" s="22"/>
      <c r="NI1959" s="22"/>
      <c r="NJ1959" s="22"/>
      <c r="NK1959" s="22"/>
      <c r="NL1959" s="22"/>
      <c r="NM1959" s="24"/>
      <c r="NN1959" s="22"/>
      <c r="NO1959" s="22"/>
      <c r="NP1959" s="22"/>
      <c r="NQ1959" s="22"/>
      <c r="NR1959" s="22"/>
      <c r="NS1959" s="22"/>
      <c r="NT1959" s="22"/>
      <c r="NU1959" s="22"/>
      <c r="NV1959" s="22"/>
      <c r="NW1959" s="22"/>
      <c r="NX1959" s="22"/>
      <c r="NY1959" s="22"/>
      <c r="NZ1959" s="22"/>
      <c r="OA1959" s="22"/>
      <c r="OB1959" s="22"/>
      <c r="OC1959" s="22"/>
      <c r="OD1959" s="22"/>
      <c r="OE1959" s="22"/>
      <c r="OF1959" s="22"/>
      <c r="OG1959" s="22"/>
      <c r="OH1959" s="22"/>
      <c r="OI1959" s="22"/>
      <c r="OJ1959" s="22"/>
      <c r="OK1959" s="22"/>
      <c r="OL1959" s="22"/>
      <c r="OM1959" s="22"/>
      <c r="ON1959" s="22"/>
      <c r="OO1959" s="22"/>
      <c r="OP1959" s="22"/>
      <c r="OQ1959" s="22"/>
      <c r="OR1959" s="22"/>
    </row>
    <row r="1960" spans="1:408" ht="15" thickBot="1">
      <c r="A1960" s="1" t="str">
        <f t="shared" si="56"/>
        <v>-228</v>
      </c>
      <c r="B1960" s="12" t="str">
        <f t="shared" si="52"/>
        <v/>
      </c>
      <c r="C1960" s="13"/>
      <c r="D1960" s="14"/>
      <c r="E1960" s="15"/>
      <c r="F1960" s="15"/>
      <c r="G1960" s="15">
        <f t="shared" si="51"/>
        <v>0</v>
      </c>
      <c r="H1960" s="16"/>
      <c r="I1960" s="14"/>
      <c r="J1960" s="17"/>
      <c r="K1960" s="79"/>
      <c r="L1960" s="18"/>
      <c r="M1960" s="18"/>
      <c r="N1960" s="16" t="e">
        <f t="shared" ca="1" si="55"/>
        <v>#NAME?</v>
      </c>
      <c r="O1960" s="19"/>
      <c r="P1960" s="19"/>
      <c r="Q1960" s="20"/>
      <c r="R1960" s="21" t="e">
        <f t="array" ref="R1960">VLOOKUP(C1960,DB!A:D,2,FALSE)</f>
        <v>#N/A</v>
      </c>
      <c r="S1960" s="21" t="e">
        <f t="array" ref="S1960">VLOOKUP(C1960,DB!A:D,3,FALSE)</f>
        <v>#N/A</v>
      </c>
      <c r="T1960" s="22" t="s">
        <v>19</v>
      </c>
      <c r="U1960" s="1" t="str">
        <f t="shared" si="53"/>
        <v/>
      </c>
      <c r="V1960" s="23" t="e">
        <f t="shared" ca="1" si="54"/>
        <v>#NAME?</v>
      </c>
      <c r="X1960" s="24" t="e">
        <f>VLOOKUP(CONCATENATE(C1960,D1960),'Honor 2025'!A:D,4,FALSE)</f>
        <v>#N/A</v>
      </c>
      <c r="Y1960" s="24"/>
      <c r="Z1960" s="22"/>
      <c r="AA1960" s="22"/>
      <c r="AB1960" s="22"/>
      <c r="AC1960" s="22"/>
      <c r="AD1960" s="22"/>
      <c r="AE1960" s="22"/>
      <c r="AF1960" s="22"/>
      <c r="AG1960" s="22"/>
      <c r="AH1960" s="22"/>
      <c r="AI1960" s="22"/>
      <c r="AJ1960" s="22"/>
      <c r="AK1960" s="22"/>
      <c r="AL1960" s="22"/>
      <c r="AM1960" s="22"/>
      <c r="AN1960" s="22"/>
      <c r="AO1960" s="22"/>
      <c r="AP1960" s="22"/>
      <c r="AQ1960" s="22"/>
      <c r="AR1960" s="22"/>
      <c r="AS1960" s="22"/>
      <c r="AT1960" s="22"/>
      <c r="AU1960" s="22"/>
      <c r="AV1960" s="22"/>
      <c r="AW1960" s="22"/>
      <c r="AX1960" s="22"/>
      <c r="AY1960" s="22"/>
      <c r="AZ1960" s="22"/>
      <c r="BA1960" s="22"/>
      <c r="BB1960" s="22"/>
      <c r="BC1960" s="22"/>
      <c r="BD1960" s="22"/>
      <c r="BE1960" s="24"/>
      <c r="BF1960" s="22"/>
      <c r="BG1960" s="22"/>
      <c r="BH1960" s="22"/>
      <c r="BI1960" s="22"/>
      <c r="BJ1960" s="22"/>
      <c r="BK1960" s="22"/>
      <c r="BL1960" s="22"/>
      <c r="BM1960" s="22"/>
      <c r="BN1960" s="22"/>
      <c r="BO1960" s="22"/>
      <c r="BP1960" s="22"/>
      <c r="BQ1960" s="22"/>
      <c r="BR1960" s="22"/>
      <c r="BS1960" s="22"/>
      <c r="BT1960" s="22"/>
      <c r="BU1960" s="22"/>
      <c r="BV1960" s="22"/>
      <c r="BW1960" s="22"/>
      <c r="BX1960" s="22"/>
      <c r="BY1960" s="22"/>
      <c r="BZ1960" s="22"/>
      <c r="CA1960" s="22"/>
      <c r="CB1960" s="22"/>
      <c r="CC1960" s="22"/>
      <c r="CD1960" s="22"/>
      <c r="CE1960" s="22"/>
      <c r="CF1960" s="22"/>
      <c r="CG1960" s="22"/>
      <c r="CH1960" s="22"/>
      <c r="CI1960" s="22"/>
      <c r="CJ1960" s="22"/>
      <c r="CK1960" s="24"/>
      <c r="CL1960" s="22"/>
      <c r="CM1960" s="22"/>
      <c r="CN1960" s="22"/>
      <c r="CO1960" s="22"/>
      <c r="CP1960" s="22"/>
      <c r="CQ1960" s="22"/>
      <c r="CR1960" s="22"/>
      <c r="CS1960" s="22"/>
      <c r="CT1960" s="22"/>
      <c r="CU1960" s="22"/>
      <c r="CV1960" s="22"/>
      <c r="CW1960" s="22"/>
      <c r="CX1960" s="22"/>
      <c r="CY1960" s="22"/>
      <c r="CZ1960" s="22"/>
      <c r="DA1960" s="22"/>
      <c r="DB1960" s="22"/>
      <c r="DC1960" s="22"/>
      <c r="DD1960" s="22"/>
      <c r="DE1960" s="22"/>
      <c r="DF1960" s="22"/>
      <c r="DG1960" s="22"/>
      <c r="DH1960" s="22"/>
      <c r="DI1960" s="22"/>
      <c r="DJ1960" s="22"/>
      <c r="DK1960" s="22"/>
      <c r="DL1960" s="22"/>
      <c r="DM1960" s="22"/>
      <c r="DN1960" s="22"/>
      <c r="DO1960" s="22"/>
      <c r="DP1960" s="22"/>
      <c r="DQ1960" s="24"/>
      <c r="DR1960" s="22"/>
      <c r="DS1960" s="22"/>
      <c r="DT1960" s="22"/>
      <c r="DU1960" s="22"/>
      <c r="DV1960" s="22"/>
      <c r="DW1960" s="22"/>
      <c r="DX1960" s="22"/>
      <c r="DY1960" s="22"/>
      <c r="DZ1960" s="22"/>
      <c r="EA1960" s="22"/>
      <c r="EB1960" s="22"/>
      <c r="EC1960" s="22"/>
      <c r="ED1960" s="22"/>
      <c r="EE1960" s="22"/>
      <c r="EF1960" s="22"/>
      <c r="EG1960" s="22"/>
      <c r="EH1960" s="22"/>
      <c r="EI1960" s="22"/>
      <c r="EJ1960" s="22"/>
      <c r="EK1960" s="22"/>
      <c r="EL1960" s="22"/>
      <c r="EM1960" s="22"/>
      <c r="EN1960" s="22"/>
      <c r="EO1960" s="22"/>
      <c r="EP1960" s="22"/>
      <c r="EQ1960" s="22"/>
      <c r="ER1960" s="22"/>
      <c r="ES1960" s="22"/>
      <c r="ET1960" s="22"/>
      <c r="EU1960" s="22"/>
      <c r="EV1960" s="22"/>
      <c r="EW1960" s="24"/>
      <c r="EX1960" s="22"/>
      <c r="EY1960" s="22"/>
      <c r="EZ1960" s="22"/>
      <c r="FA1960" s="22"/>
      <c r="FB1960" s="22"/>
      <c r="FC1960" s="22"/>
      <c r="FD1960" s="22"/>
      <c r="FE1960" s="22"/>
      <c r="FF1960" s="22"/>
      <c r="FG1960" s="22"/>
      <c r="FH1960" s="22"/>
      <c r="FI1960" s="22"/>
      <c r="FJ1960" s="22"/>
      <c r="FK1960" s="22"/>
      <c r="FL1960" s="22"/>
      <c r="FM1960" s="22"/>
      <c r="FN1960" s="22"/>
      <c r="FO1960" s="22"/>
      <c r="FP1960" s="22"/>
      <c r="FQ1960" s="22"/>
      <c r="FR1960" s="22"/>
      <c r="FS1960" s="22"/>
      <c r="FT1960" s="22"/>
      <c r="FU1960" s="22"/>
      <c r="FV1960" s="22"/>
      <c r="FW1960" s="22"/>
      <c r="FX1960" s="22"/>
      <c r="FY1960" s="22"/>
      <c r="FZ1960" s="22"/>
      <c r="GA1960" s="22"/>
      <c r="GB1960" s="22"/>
      <c r="GC1960" s="24"/>
      <c r="GD1960" s="22"/>
      <c r="GE1960" s="22"/>
      <c r="GF1960" s="22"/>
      <c r="GG1960" s="22"/>
      <c r="GH1960" s="22"/>
      <c r="GI1960" s="22"/>
      <c r="GJ1960" s="22"/>
      <c r="GK1960" s="22"/>
      <c r="GL1960" s="22"/>
      <c r="GM1960" s="22"/>
      <c r="GN1960" s="22"/>
      <c r="GO1960" s="22"/>
      <c r="GP1960" s="22"/>
      <c r="GQ1960" s="22"/>
      <c r="GR1960" s="22"/>
      <c r="GS1960" s="22"/>
      <c r="GT1960" s="22"/>
      <c r="GU1960" s="22"/>
      <c r="GV1960" s="22"/>
      <c r="GW1960" s="22"/>
      <c r="GX1960" s="22"/>
      <c r="GY1960" s="22"/>
      <c r="GZ1960" s="22"/>
      <c r="HA1960" s="22"/>
      <c r="HB1960" s="22"/>
      <c r="HC1960" s="22"/>
      <c r="HD1960" s="22"/>
      <c r="HE1960" s="22"/>
      <c r="HF1960" s="22"/>
      <c r="HG1960" s="22"/>
      <c r="HH1960" s="22"/>
      <c r="HI1960" s="24"/>
      <c r="HJ1960" s="22"/>
      <c r="HK1960" s="22"/>
      <c r="HL1960" s="22"/>
      <c r="HM1960" s="22"/>
      <c r="HN1960" s="22"/>
      <c r="HO1960" s="22"/>
      <c r="HP1960" s="22"/>
      <c r="HQ1960" s="22"/>
      <c r="HR1960" s="22"/>
      <c r="HS1960" s="22"/>
      <c r="HT1960" s="22"/>
      <c r="HU1960" s="22"/>
      <c r="HV1960" s="22"/>
      <c r="HW1960" s="22"/>
      <c r="HX1960" s="22"/>
      <c r="HY1960" s="22"/>
      <c r="HZ1960" s="22"/>
      <c r="IA1960" s="22"/>
      <c r="IB1960" s="22"/>
      <c r="IC1960" s="22"/>
      <c r="ID1960" s="22"/>
      <c r="IE1960" s="22"/>
      <c r="IF1960" s="22"/>
      <c r="IG1960" s="22"/>
      <c r="IH1960" s="22"/>
      <c r="II1960" s="22"/>
      <c r="IJ1960" s="22"/>
      <c r="IK1960" s="22"/>
      <c r="IL1960" s="22"/>
      <c r="IM1960" s="22"/>
      <c r="IN1960" s="22"/>
      <c r="IO1960" s="24"/>
      <c r="IP1960" s="22"/>
      <c r="IQ1960" s="22"/>
      <c r="IR1960" s="22"/>
      <c r="IS1960" s="22"/>
      <c r="IT1960" s="22"/>
      <c r="IU1960" s="22"/>
      <c r="IV1960" s="22"/>
      <c r="IW1960" s="22"/>
      <c r="IX1960" s="22"/>
      <c r="IY1960" s="22"/>
      <c r="IZ1960" s="22"/>
      <c r="JA1960" s="22"/>
      <c r="JB1960" s="22"/>
      <c r="JC1960" s="22"/>
      <c r="JD1960" s="22"/>
      <c r="JE1960" s="22"/>
      <c r="JF1960" s="22"/>
      <c r="JG1960" s="22"/>
      <c r="JH1960" s="22"/>
      <c r="JI1960" s="22"/>
      <c r="JJ1960" s="22"/>
      <c r="JK1960" s="22"/>
      <c r="JL1960" s="22"/>
      <c r="JM1960" s="22"/>
      <c r="JN1960" s="22"/>
      <c r="JO1960" s="22"/>
      <c r="JP1960" s="22"/>
      <c r="JQ1960" s="22"/>
      <c r="JR1960" s="22"/>
      <c r="JS1960" s="22"/>
      <c r="JT1960" s="22"/>
      <c r="JU1960" s="24"/>
      <c r="JV1960" s="22"/>
      <c r="JW1960" s="22"/>
      <c r="JX1960" s="22"/>
      <c r="JY1960" s="22"/>
      <c r="JZ1960" s="22"/>
      <c r="KA1960" s="22"/>
      <c r="KB1960" s="22"/>
      <c r="KC1960" s="22"/>
      <c r="KD1960" s="22"/>
      <c r="KE1960" s="22"/>
      <c r="KF1960" s="22"/>
      <c r="KG1960" s="22"/>
      <c r="KH1960" s="22"/>
      <c r="KI1960" s="22"/>
      <c r="KJ1960" s="22"/>
      <c r="KK1960" s="22"/>
      <c r="KL1960" s="22"/>
      <c r="KM1960" s="22"/>
      <c r="KN1960" s="22"/>
      <c r="KO1960" s="22"/>
      <c r="KP1960" s="22"/>
      <c r="KQ1960" s="22"/>
      <c r="KR1960" s="22"/>
      <c r="KS1960" s="22"/>
      <c r="KT1960" s="22"/>
      <c r="KU1960" s="22"/>
      <c r="KV1960" s="22"/>
      <c r="KW1960" s="22"/>
      <c r="KX1960" s="22"/>
      <c r="KY1960" s="22"/>
      <c r="KZ1960" s="22"/>
      <c r="LA1960" s="24"/>
      <c r="LB1960" s="22"/>
      <c r="LC1960" s="22"/>
      <c r="LD1960" s="22"/>
      <c r="LE1960" s="22"/>
      <c r="LF1960" s="22"/>
      <c r="LG1960" s="22"/>
      <c r="LH1960" s="22"/>
      <c r="LI1960" s="22"/>
      <c r="LJ1960" s="22"/>
      <c r="LK1960" s="22"/>
      <c r="LL1960" s="22"/>
      <c r="LM1960" s="22"/>
      <c r="LN1960" s="22"/>
      <c r="LO1960" s="22"/>
      <c r="LP1960" s="22"/>
      <c r="LQ1960" s="22"/>
      <c r="LR1960" s="22"/>
      <c r="LS1960" s="22"/>
      <c r="LT1960" s="22"/>
      <c r="LU1960" s="22"/>
      <c r="LV1960" s="22"/>
      <c r="LW1960" s="22"/>
      <c r="LX1960" s="22"/>
      <c r="LY1960" s="22"/>
      <c r="LZ1960" s="22"/>
      <c r="MA1960" s="22"/>
      <c r="MB1960" s="22"/>
      <c r="MC1960" s="22"/>
      <c r="MD1960" s="22"/>
      <c r="ME1960" s="22"/>
      <c r="MF1960" s="22"/>
      <c r="MG1960" s="24"/>
      <c r="MH1960" s="22"/>
      <c r="MI1960" s="22"/>
      <c r="MJ1960" s="22"/>
      <c r="MK1960" s="22"/>
      <c r="ML1960" s="22"/>
      <c r="MM1960" s="22"/>
      <c r="MN1960" s="22"/>
      <c r="MO1960" s="22"/>
      <c r="MP1960" s="22"/>
      <c r="MQ1960" s="22"/>
      <c r="MR1960" s="22"/>
      <c r="MS1960" s="22"/>
      <c r="MT1960" s="22"/>
      <c r="MU1960" s="22"/>
      <c r="MV1960" s="22"/>
      <c r="MW1960" s="22"/>
      <c r="MX1960" s="22"/>
      <c r="MY1960" s="22"/>
      <c r="MZ1960" s="22"/>
      <c r="NA1960" s="22"/>
      <c r="NB1960" s="22"/>
      <c r="NC1960" s="22"/>
      <c r="ND1960" s="22"/>
      <c r="NE1960" s="22"/>
      <c r="NF1960" s="22"/>
      <c r="NG1960" s="22"/>
      <c r="NH1960" s="22"/>
      <c r="NI1960" s="22"/>
      <c r="NJ1960" s="22"/>
      <c r="NK1960" s="22"/>
      <c r="NL1960" s="22"/>
      <c r="NM1960" s="24"/>
      <c r="NN1960" s="22"/>
      <c r="NO1960" s="22"/>
      <c r="NP1960" s="22"/>
      <c r="NQ1960" s="22"/>
      <c r="NR1960" s="22"/>
      <c r="NS1960" s="22"/>
      <c r="NT1960" s="22"/>
      <c r="NU1960" s="22"/>
      <c r="NV1960" s="22"/>
      <c r="NW1960" s="22"/>
      <c r="NX1960" s="22"/>
      <c r="NY1960" s="22"/>
      <c r="NZ1960" s="22"/>
      <c r="OA1960" s="22"/>
      <c r="OB1960" s="22"/>
      <c r="OC1960" s="22"/>
      <c r="OD1960" s="22"/>
      <c r="OE1960" s="22"/>
      <c r="OF1960" s="22"/>
      <c r="OG1960" s="22"/>
      <c r="OH1960" s="22"/>
      <c r="OI1960" s="22"/>
      <c r="OJ1960" s="22"/>
      <c r="OK1960" s="22"/>
      <c r="OL1960" s="22"/>
      <c r="OM1960" s="22"/>
      <c r="ON1960" s="22"/>
      <c r="OO1960" s="22"/>
      <c r="OP1960" s="22"/>
      <c r="OQ1960" s="22"/>
      <c r="OR1960" s="22"/>
    </row>
    <row r="1961" spans="1:408" ht="15" thickBot="1">
      <c r="A1961" s="1" t="str">
        <f t="shared" si="56"/>
        <v>-229</v>
      </c>
      <c r="B1961" s="12" t="str">
        <f t="shared" si="52"/>
        <v/>
      </c>
      <c r="C1961" s="13"/>
      <c r="D1961" s="14"/>
      <c r="E1961" s="15"/>
      <c r="F1961" s="15"/>
      <c r="G1961" s="15">
        <f t="shared" si="51"/>
        <v>0</v>
      </c>
      <c r="H1961" s="16"/>
      <c r="I1961" s="14"/>
      <c r="J1961" s="17"/>
      <c r="K1961" s="78"/>
      <c r="L1961" s="18"/>
      <c r="M1961" s="18"/>
      <c r="N1961" s="16" t="e">
        <f t="shared" ca="1" si="55"/>
        <v>#NAME?</v>
      </c>
      <c r="O1961" s="19"/>
      <c r="P1961" s="19"/>
      <c r="Q1961" s="20"/>
      <c r="R1961" s="21" t="e">
        <f t="array" ref="R1961">VLOOKUP(C1961,DB!A:D,2,FALSE)</f>
        <v>#N/A</v>
      </c>
      <c r="S1961" s="21" t="e">
        <f t="array" ref="S1961">VLOOKUP(C1961,DB!A:D,3,FALSE)</f>
        <v>#N/A</v>
      </c>
      <c r="T1961" s="22" t="s">
        <v>19</v>
      </c>
      <c r="U1961" s="1" t="str">
        <f t="shared" si="53"/>
        <v/>
      </c>
      <c r="V1961" s="23" t="e">
        <f t="shared" ca="1" si="54"/>
        <v>#NAME?</v>
      </c>
      <c r="X1961" s="24" t="e">
        <f>VLOOKUP(CONCATENATE(C1961,D1961),'Honor 2025'!A:D,4,FALSE)</f>
        <v>#N/A</v>
      </c>
      <c r="Y1961" s="24"/>
      <c r="Z1961" s="22"/>
      <c r="AA1961" s="22"/>
      <c r="AB1961" s="22"/>
      <c r="AC1961" s="22"/>
      <c r="AD1961" s="22"/>
      <c r="AE1961" s="22"/>
      <c r="AF1961" s="22"/>
      <c r="AG1961" s="22"/>
      <c r="AH1961" s="22"/>
      <c r="AI1961" s="22"/>
      <c r="AJ1961" s="22"/>
      <c r="AK1961" s="22"/>
      <c r="AL1961" s="22"/>
      <c r="AM1961" s="22"/>
      <c r="AN1961" s="22"/>
      <c r="AO1961" s="22"/>
      <c r="AP1961" s="22"/>
      <c r="AQ1961" s="22"/>
      <c r="AR1961" s="22"/>
      <c r="AS1961" s="22"/>
      <c r="AT1961" s="22"/>
      <c r="AU1961" s="22"/>
      <c r="AV1961" s="22"/>
      <c r="AW1961" s="22"/>
      <c r="AX1961" s="22"/>
      <c r="AY1961" s="22"/>
      <c r="AZ1961" s="22"/>
      <c r="BA1961" s="22"/>
      <c r="BB1961" s="22"/>
      <c r="BC1961" s="22"/>
      <c r="BD1961" s="22"/>
      <c r="BE1961" s="24"/>
      <c r="BF1961" s="22"/>
      <c r="BG1961" s="22"/>
      <c r="BH1961" s="22"/>
      <c r="BI1961" s="22"/>
      <c r="BJ1961" s="22"/>
      <c r="BK1961" s="22"/>
      <c r="BL1961" s="22"/>
      <c r="BM1961" s="22"/>
      <c r="BN1961" s="22"/>
      <c r="BO1961" s="22"/>
      <c r="BP1961" s="22"/>
      <c r="BQ1961" s="22"/>
      <c r="BR1961" s="22"/>
      <c r="BS1961" s="22"/>
      <c r="BT1961" s="22"/>
      <c r="BU1961" s="22"/>
      <c r="BV1961" s="22"/>
      <c r="BW1961" s="22"/>
      <c r="BX1961" s="22"/>
      <c r="BY1961" s="22"/>
      <c r="BZ1961" s="22"/>
      <c r="CA1961" s="22"/>
      <c r="CB1961" s="22"/>
      <c r="CC1961" s="22"/>
      <c r="CD1961" s="22"/>
      <c r="CE1961" s="22"/>
      <c r="CF1961" s="22"/>
      <c r="CG1961" s="22"/>
      <c r="CH1961" s="22"/>
      <c r="CI1961" s="22"/>
      <c r="CJ1961" s="22"/>
      <c r="CK1961" s="24"/>
      <c r="CL1961" s="22"/>
      <c r="CM1961" s="22"/>
      <c r="CN1961" s="22"/>
      <c r="CO1961" s="22"/>
      <c r="CP1961" s="22"/>
      <c r="CQ1961" s="22"/>
      <c r="CR1961" s="22"/>
      <c r="CS1961" s="22"/>
      <c r="CT1961" s="22"/>
      <c r="CU1961" s="22"/>
      <c r="CV1961" s="22"/>
      <c r="CW1961" s="22"/>
      <c r="CX1961" s="22"/>
      <c r="CY1961" s="22"/>
      <c r="CZ1961" s="22"/>
      <c r="DA1961" s="22"/>
      <c r="DB1961" s="22"/>
      <c r="DC1961" s="22"/>
      <c r="DD1961" s="22"/>
      <c r="DE1961" s="22"/>
      <c r="DF1961" s="22"/>
      <c r="DG1961" s="22"/>
      <c r="DH1961" s="22"/>
      <c r="DI1961" s="22"/>
      <c r="DJ1961" s="22"/>
      <c r="DK1961" s="22"/>
      <c r="DL1961" s="22"/>
      <c r="DM1961" s="22"/>
      <c r="DN1961" s="22"/>
      <c r="DO1961" s="22"/>
      <c r="DP1961" s="22"/>
      <c r="DQ1961" s="24"/>
      <c r="DR1961" s="22"/>
      <c r="DS1961" s="22"/>
      <c r="DT1961" s="22"/>
      <c r="DU1961" s="22"/>
      <c r="DV1961" s="22"/>
      <c r="DW1961" s="22"/>
      <c r="DX1961" s="22"/>
      <c r="DY1961" s="22"/>
      <c r="DZ1961" s="22"/>
      <c r="EA1961" s="22"/>
      <c r="EB1961" s="22"/>
      <c r="EC1961" s="22"/>
      <c r="ED1961" s="22"/>
      <c r="EE1961" s="22"/>
      <c r="EF1961" s="22"/>
      <c r="EG1961" s="22"/>
      <c r="EH1961" s="22"/>
      <c r="EI1961" s="22"/>
      <c r="EJ1961" s="22"/>
      <c r="EK1961" s="22"/>
      <c r="EL1961" s="22"/>
      <c r="EM1961" s="22"/>
      <c r="EN1961" s="22"/>
      <c r="EO1961" s="22"/>
      <c r="EP1961" s="22"/>
      <c r="EQ1961" s="22"/>
      <c r="ER1961" s="22"/>
      <c r="ES1961" s="22"/>
      <c r="ET1961" s="22"/>
      <c r="EU1961" s="22"/>
      <c r="EV1961" s="22"/>
      <c r="EW1961" s="24"/>
      <c r="EX1961" s="22"/>
      <c r="EY1961" s="22"/>
      <c r="EZ1961" s="22"/>
      <c r="FA1961" s="22"/>
      <c r="FB1961" s="22"/>
      <c r="FC1961" s="22"/>
      <c r="FD1961" s="22"/>
      <c r="FE1961" s="22"/>
      <c r="FF1961" s="22"/>
      <c r="FG1961" s="22"/>
      <c r="FH1961" s="22"/>
      <c r="FI1961" s="22"/>
      <c r="FJ1961" s="22"/>
      <c r="FK1961" s="22"/>
      <c r="FL1961" s="22"/>
      <c r="FM1961" s="22"/>
      <c r="FN1961" s="22"/>
      <c r="FO1961" s="22"/>
      <c r="FP1961" s="22"/>
      <c r="FQ1961" s="22"/>
      <c r="FR1961" s="22"/>
      <c r="FS1961" s="22"/>
      <c r="FT1961" s="22"/>
      <c r="FU1961" s="22"/>
      <c r="FV1961" s="22"/>
      <c r="FW1961" s="22"/>
      <c r="FX1961" s="22"/>
      <c r="FY1961" s="22"/>
      <c r="FZ1961" s="22"/>
      <c r="GA1961" s="22"/>
      <c r="GB1961" s="22"/>
      <c r="GC1961" s="24"/>
      <c r="GD1961" s="22"/>
      <c r="GE1961" s="22"/>
      <c r="GF1961" s="22"/>
      <c r="GG1961" s="22"/>
      <c r="GH1961" s="22"/>
      <c r="GI1961" s="22"/>
      <c r="GJ1961" s="22"/>
      <c r="GK1961" s="22"/>
      <c r="GL1961" s="22"/>
      <c r="GM1961" s="22"/>
      <c r="GN1961" s="22"/>
      <c r="GO1961" s="22"/>
      <c r="GP1961" s="22"/>
      <c r="GQ1961" s="22"/>
      <c r="GR1961" s="22"/>
      <c r="GS1961" s="22"/>
      <c r="GT1961" s="22"/>
      <c r="GU1961" s="22"/>
      <c r="GV1961" s="22"/>
      <c r="GW1961" s="22"/>
      <c r="GX1961" s="22"/>
      <c r="GY1961" s="22"/>
      <c r="GZ1961" s="22"/>
      <c r="HA1961" s="22"/>
      <c r="HB1961" s="22"/>
      <c r="HC1961" s="22"/>
      <c r="HD1961" s="22"/>
      <c r="HE1961" s="22"/>
      <c r="HF1961" s="22"/>
      <c r="HG1961" s="22"/>
      <c r="HH1961" s="22"/>
      <c r="HI1961" s="24"/>
      <c r="HJ1961" s="22"/>
      <c r="HK1961" s="22"/>
      <c r="HL1961" s="22"/>
      <c r="HM1961" s="22"/>
      <c r="HN1961" s="22"/>
      <c r="HO1961" s="22"/>
      <c r="HP1961" s="22"/>
      <c r="HQ1961" s="22"/>
      <c r="HR1961" s="22"/>
      <c r="HS1961" s="22"/>
      <c r="HT1961" s="22"/>
      <c r="HU1961" s="22"/>
      <c r="HV1961" s="22"/>
      <c r="HW1961" s="22"/>
      <c r="HX1961" s="22"/>
      <c r="HY1961" s="22"/>
      <c r="HZ1961" s="22"/>
      <c r="IA1961" s="22"/>
      <c r="IB1961" s="22"/>
      <c r="IC1961" s="22"/>
      <c r="ID1961" s="22"/>
      <c r="IE1961" s="22"/>
      <c r="IF1961" s="22"/>
      <c r="IG1961" s="22"/>
      <c r="IH1961" s="22"/>
      <c r="II1961" s="22"/>
      <c r="IJ1961" s="22"/>
      <c r="IK1961" s="22"/>
      <c r="IL1961" s="22"/>
      <c r="IM1961" s="22"/>
      <c r="IN1961" s="22"/>
      <c r="IO1961" s="24"/>
      <c r="IP1961" s="22"/>
      <c r="IQ1961" s="22"/>
      <c r="IR1961" s="22"/>
      <c r="IS1961" s="22"/>
      <c r="IT1961" s="22"/>
      <c r="IU1961" s="22"/>
      <c r="IV1961" s="22"/>
      <c r="IW1961" s="22"/>
      <c r="IX1961" s="22"/>
      <c r="IY1961" s="22"/>
      <c r="IZ1961" s="22"/>
      <c r="JA1961" s="22"/>
      <c r="JB1961" s="22"/>
      <c r="JC1961" s="22"/>
      <c r="JD1961" s="22"/>
      <c r="JE1961" s="22"/>
      <c r="JF1961" s="22"/>
      <c r="JG1961" s="22"/>
      <c r="JH1961" s="22"/>
      <c r="JI1961" s="22"/>
      <c r="JJ1961" s="22"/>
      <c r="JK1961" s="22"/>
      <c r="JL1961" s="22"/>
      <c r="JM1961" s="22"/>
      <c r="JN1961" s="22"/>
      <c r="JO1961" s="22"/>
      <c r="JP1961" s="22"/>
      <c r="JQ1961" s="22"/>
      <c r="JR1961" s="22"/>
      <c r="JS1961" s="22"/>
      <c r="JT1961" s="22"/>
      <c r="JU1961" s="24"/>
      <c r="JV1961" s="22"/>
      <c r="JW1961" s="22"/>
      <c r="JX1961" s="22"/>
      <c r="JY1961" s="22"/>
      <c r="JZ1961" s="22"/>
      <c r="KA1961" s="22"/>
      <c r="KB1961" s="22"/>
      <c r="KC1961" s="22"/>
      <c r="KD1961" s="22"/>
      <c r="KE1961" s="22"/>
      <c r="KF1961" s="22"/>
      <c r="KG1961" s="22"/>
      <c r="KH1961" s="22"/>
      <c r="KI1961" s="22"/>
      <c r="KJ1961" s="22"/>
      <c r="KK1961" s="22"/>
      <c r="KL1961" s="22"/>
      <c r="KM1961" s="22"/>
      <c r="KN1961" s="22"/>
      <c r="KO1961" s="22"/>
      <c r="KP1961" s="22"/>
      <c r="KQ1961" s="22"/>
      <c r="KR1961" s="22"/>
      <c r="KS1961" s="22"/>
      <c r="KT1961" s="22"/>
      <c r="KU1961" s="22"/>
      <c r="KV1961" s="22"/>
      <c r="KW1961" s="22"/>
      <c r="KX1961" s="22"/>
      <c r="KY1961" s="22"/>
      <c r="KZ1961" s="22"/>
      <c r="LA1961" s="24"/>
      <c r="LB1961" s="22"/>
      <c r="LC1961" s="22"/>
      <c r="LD1961" s="22"/>
      <c r="LE1961" s="22"/>
      <c r="LF1961" s="22"/>
      <c r="LG1961" s="22"/>
      <c r="LH1961" s="22"/>
      <c r="LI1961" s="22"/>
      <c r="LJ1961" s="22"/>
      <c r="LK1961" s="22"/>
      <c r="LL1961" s="22"/>
      <c r="LM1961" s="22"/>
      <c r="LN1961" s="22"/>
      <c r="LO1961" s="22"/>
      <c r="LP1961" s="22"/>
      <c r="LQ1961" s="22"/>
      <c r="LR1961" s="22"/>
      <c r="LS1961" s="22"/>
      <c r="LT1961" s="22"/>
      <c r="LU1961" s="22"/>
      <c r="LV1961" s="22"/>
      <c r="LW1961" s="22"/>
      <c r="LX1961" s="22"/>
      <c r="LY1961" s="22"/>
      <c r="LZ1961" s="22"/>
      <c r="MA1961" s="22"/>
      <c r="MB1961" s="22"/>
      <c r="MC1961" s="22"/>
      <c r="MD1961" s="22"/>
      <c r="ME1961" s="22"/>
      <c r="MF1961" s="22"/>
      <c r="MG1961" s="24"/>
      <c r="MH1961" s="22"/>
      <c r="MI1961" s="22"/>
      <c r="MJ1961" s="22"/>
      <c r="MK1961" s="22"/>
      <c r="ML1961" s="22"/>
      <c r="MM1961" s="22"/>
      <c r="MN1961" s="22"/>
      <c r="MO1961" s="22"/>
      <c r="MP1961" s="22"/>
      <c r="MQ1961" s="22"/>
      <c r="MR1961" s="22"/>
      <c r="MS1961" s="22"/>
      <c r="MT1961" s="22"/>
      <c r="MU1961" s="22"/>
      <c r="MV1961" s="22"/>
      <c r="MW1961" s="22"/>
      <c r="MX1961" s="22"/>
      <c r="MY1961" s="22"/>
      <c r="MZ1961" s="22"/>
      <c r="NA1961" s="22"/>
      <c r="NB1961" s="22"/>
      <c r="NC1961" s="22"/>
      <c r="ND1961" s="22"/>
      <c r="NE1961" s="22"/>
      <c r="NF1961" s="22"/>
      <c r="NG1961" s="22"/>
      <c r="NH1961" s="22"/>
      <c r="NI1961" s="22"/>
      <c r="NJ1961" s="22"/>
      <c r="NK1961" s="22"/>
      <c r="NL1961" s="22"/>
      <c r="NM1961" s="24"/>
      <c r="NN1961" s="22"/>
      <c r="NO1961" s="22"/>
      <c r="NP1961" s="22"/>
      <c r="NQ1961" s="22"/>
      <c r="NR1961" s="22"/>
      <c r="NS1961" s="22"/>
      <c r="NT1961" s="22"/>
      <c r="NU1961" s="22"/>
      <c r="NV1961" s="22"/>
      <c r="NW1961" s="22"/>
      <c r="NX1961" s="22"/>
      <c r="NY1961" s="22"/>
      <c r="NZ1961" s="22"/>
      <c r="OA1961" s="22"/>
      <c r="OB1961" s="22"/>
      <c r="OC1961" s="22"/>
      <c r="OD1961" s="22"/>
      <c r="OE1961" s="22"/>
      <c r="OF1961" s="22"/>
      <c r="OG1961" s="22"/>
      <c r="OH1961" s="22"/>
      <c r="OI1961" s="22"/>
      <c r="OJ1961" s="22"/>
      <c r="OK1961" s="22"/>
      <c r="OL1961" s="22"/>
      <c r="OM1961" s="22"/>
      <c r="ON1961" s="22"/>
      <c r="OO1961" s="22"/>
      <c r="OP1961" s="22"/>
      <c r="OQ1961" s="22"/>
      <c r="OR1961" s="22"/>
    </row>
    <row r="1962" spans="1:408" ht="15" thickBot="1">
      <c r="A1962" s="1" t="str">
        <f t="shared" si="56"/>
        <v>-230</v>
      </c>
      <c r="B1962" s="12" t="str">
        <f t="shared" si="52"/>
        <v/>
      </c>
      <c r="C1962" s="13"/>
      <c r="D1962" s="14"/>
      <c r="E1962" s="15"/>
      <c r="F1962" s="15"/>
      <c r="G1962" s="15">
        <f t="shared" si="51"/>
        <v>0</v>
      </c>
      <c r="H1962" s="16"/>
      <c r="I1962" s="14"/>
      <c r="J1962" s="17"/>
      <c r="K1962" s="79"/>
      <c r="L1962" s="18"/>
      <c r="M1962" s="18"/>
      <c r="N1962" s="16" t="e">
        <f t="shared" ca="1" si="55"/>
        <v>#NAME?</v>
      </c>
      <c r="O1962" s="19"/>
      <c r="P1962" s="19"/>
      <c r="Q1962" s="20"/>
      <c r="R1962" s="21" t="e">
        <f t="array" ref="R1962">VLOOKUP(C1962,DB!A:D,2,FALSE)</f>
        <v>#N/A</v>
      </c>
      <c r="S1962" s="21" t="e">
        <f t="array" ref="S1962">VLOOKUP(C1962,DB!A:D,3,FALSE)</f>
        <v>#N/A</v>
      </c>
      <c r="T1962" s="22" t="s">
        <v>19</v>
      </c>
      <c r="U1962" s="1" t="str">
        <f t="shared" si="53"/>
        <v/>
      </c>
      <c r="V1962" s="23" t="e">
        <f t="shared" ca="1" si="54"/>
        <v>#NAME?</v>
      </c>
      <c r="X1962" s="24" t="e">
        <f>VLOOKUP(CONCATENATE(C1962,D1962),'Honor 2025'!A:D,4,FALSE)</f>
        <v>#N/A</v>
      </c>
      <c r="Y1962" s="24"/>
      <c r="Z1962" s="22"/>
      <c r="AA1962" s="22"/>
      <c r="AB1962" s="22"/>
      <c r="AC1962" s="22"/>
      <c r="AD1962" s="22"/>
      <c r="AE1962" s="22"/>
      <c r="AF1962" s="22"/>
      <c r="AG1962" s="22"/>
      <c r="AH1962" s="22"/>
      <c r="AI1962" s="22"/>
      <c r="AJ1962" s="22"/>
      <c r="AK1962" s="22"/>
      <c r="AL1962" s="22"/>
      <c r="AM1962" s="22"/>
      <c r="AN1962" s="22"/>
      <c r="AO1962" s="22"/>
      <c r="AP1962" s="22"/>
      <c r="AQ1962" s="22"/>
      <c r="AR1962" s="22"/>
      <c r="AS1962" s="22"/>
      <c r="AT1962" s="22"/>
      <c r="AU1962" s="22"/>
      <c r="AV1962" s="22"/>
      <c r="AW1962" s="22"/>
      <c r="AX1962" s="22"/>
      <c r="AY1962" s="22"/>
      <c r="AZ1962" s="22"/>
      <c r="BA1962" s="22"/>
      <c r="BB1962" s="22"/>
      <c r="BC1962" s="22"/>
      <c r="BD1962" s="22"/>
      <c r="BE1962" s="24"/>
      <c r="BF1962" s="22"/>
      <c r="BG1962" s="22"/>
      <c r="BH1962" s="22"/>
      <c r="BI1962" s="22"/>
      <c r="BJ1962" s="22"/>
      <c r="BK1962" s="22"/>
      <c r="BL1962" s="22"/>
      <c r="BM1962" s="22"/>
      <c r="BN1962" s="22"/>
      <c r="BO1962" s="22"/>
      <c r="BP1962" s="22"/>
      <c r="BQ1962" s="22"/>
      <c r="BR1962" s="22"/>
      <c r="BS1962" s="22"/>
      <c r="BT1962" s="22"/>
      <c r="BU1962" s="22"/>
      <c r="BV1962" s="22"/>
      <c r="BW1962" s="22"/>
      <c r="BX1962" s="22"/>
      <c r="BY1962" s="22"/>
      <c r="BZ1962" s="22"/>
      <c r="CA1962" s="22"/>
      <c r="CB1962" s="22"/>
      <c r="CC1962" s="22"/>
      <c r="CD1962" s="22"/>
      <c r="CE1962" s="22"/>
      <c r="CF1962" s="22"/>
      <c r="CG1962" s="22"/>
      <c r="CH1962" s="22"/>
      <c r="CI1962" s="22"/>
      <c r="CJ1962" s="22"/>
      <c r="CK1962" s="24"/>
      <c r="CL1962" s="22"/>
      <c r="CM1962" s="22"/>
      <c r="CN1962" s="22"/>
      <c r="CO1962" s="22"/>
      <c r="CP1962" s="22"/>
      <c r="CQ1962" s="22"/>
      <c r="CR1962" s="22"/>
      <c r="CS1962" s="22"/>
      <c r="CT1962" s="22"/>
      <c r="CU1962" s="22"/>
      <c r="CV1962" s="22"/>
      <c r="CW1962" s="22"/>
      <c r="CX1962" s="22"/>
      <c r="CY1962" s="22"/>
      <c r="CZ1962" s="22"/>
      <c r="DA1962" s="22"/>
      <c r="DB1962" s="22"/>
      <c r="DC1962" s="22"/>
      <c r="DD1962" s="22"/>
      <c r="DE1962" s="22"/>
      <c r="DF1962" s="22"/>
      <c r="DG1962" s="22"/>
      <c r="DH1962" s="22"/>
      <c r="DI1962" s="22"/>
      <c r="DJ1962" s="22"/>
      <c r="DK1962" s="22"/>
      <c r="DL1962" s="22"/>
      <c r="DM1962" s="22"/>
      <c r="DN1962" s="22"/>
      <c r="DO1962" s="22"/>
      <c r="DP1962" s="22"/>
      <c r="DQ1962" s="24"/>
      <c r="DR1962" s="22"/>
      <c r="DS1962" s="22"/>
      <c r="DT1962" s="22"/>
      <c r="DU1962" s="22"/>
      <c r="DV1962" s="22"/>
      <c r="DW1962" s="22"/>
      <c r="DX1962" s="22"/>
      <c r="DY1962" s="22"/>
      <c r="DZ1962" s="22"/>
      <c r="EA1962" s="22"/>
      <c r="EB1962" s="22"/>
      <c r="EC1962" s="22"/>
      <c r="ED1962" s="22"/>
      <c r="EE1962" s="22"/>
      <c r="EF1962" s="22"/>
      <c r="EG1962" s="22"/>
      <c r="EH1962" s="22"/>
      <c r="EI1962" s="22"/>
      <c r="EJ1962" s="22"/>
      <c r="EK1962" s="22"/>
      <c r="EL1962" s="22"/>
      <c r="EM1962" s="22"/>
      <c r="EN1962" s="22"/>
      <c r="EO1962" s="22"/>
      <c r="EP1962" s="22"/>
      <c r="EQ1962" s="22"/>
      <c r="ER1962" s="22"/>
      <c r="ES1962" s="22"/>
      <c r="ET1962" s="22"/>
      <c r="EU1962" s="22"/>
      <c r="EV1962" s="22"/>
      <c r="EW1962" s="24"/>
      <c r="EX1962" s="22"/>
      <c r="EY1962" s="22"/>
      <c r="EZ1962" s="22"/>
      <c r="FA1962" s="22"/>
      <c r="FB1962" s="22"/>
      <c r="FC1962" s="22"/>
      <c r="FD1962" s="22"/>
      <c r="FE1962" s="22"/>
      <c r="FF1962" s="22"/>
      <c r="FG1962" s="22"/>
      <c r="FH1962" s="22"/>
      <c r="FI1962" s="22"/>
      <c r="FJ1962" s="22"/>
      <c r="FK1962" s="22"/>
      <c r="FL1962" s="22"/>
      <c r="FM1962" s="22"/>
      <c r="FN1962" s="22"/>
      <c r="FO1962" s="22"/>
      <c r="FP1962" s="22"/>
      <c r="FQ1962" s="22"/>
      <c r="FR1962" s="22"/>
      <c r="FS1962" s="22"/>
      <c r="FT1962" s="22"/>
      <c r="FU1962" s="22"/>
      <c r="FV1962" s="22"/>
      <c r="FW1962" s="22"/>
      <c r="FX1962" s="22"/>
      <c r="FY1962" s="22"/>
      <c r="FZ1962" s="22"/>
      <c r="GA1962" s="22"/>
      <c r="GB1962" s="22"/>
      <c r="GC1962" s="24"/>
      <c r="GD1962" s="22"/>
      <c r="GE1962" s="22"/>
      <c r="GF1962" s="22"/>
      <c r="GG1962" s="22"/>
      <c r="GH1962" s="22"/>
      <c r="GI1962" s="22"/>
      <c r="GJ1962" s="22"/>
      <c r="GK1962" s="22"/>
      <c r="GL1962" s="22"/>
      <c r="GM1962" s="22"/>
      <c r="GN1962" s="22"/>
      <c r="GO1962" s="22"/>
      <c r="GP1962" s="22"/>
      <c r="GQ1962" s="22"/>
      <c r="GR1962" s="22"/>
      <c r="GS1962" s="22"/>
      <c r="GT1962" s="22"/>
      <c r="GU1962" s="22"/>
      <c r="GV1962" s="22"/>
      <c r="GW1962" s="22"/>
      <c r="GX1962" s="22"/>
      <c r="GY1962" s="22"/>
      <c r="GZ1962" s="22"/>
      <c r="HA1962" s="22"/>
      <c r="HB1962" s="22"/>
      <c r="HC1962" s="22"/>
      <c r="HD1962" s="22"/>
      <c r="HE1962" s="22"/>
      <c r="HF1962" s="22"/>
      <c r="HG1962" s="22"/>
      <c r="HH1962" s="22"/>
      <c r="HI1962" s="24"/>
      <c r="HJ1962" s="22"/>
      <c r="HK1962" s="22"/>
      <c r="HL1962" s="22"/>
      <c r="HM1962" s="22"/>
      <c r="HN1962" s="22"/>
      <c r="HO1962" s="22"/>
      <c r="HP1962" s="22"/>
      <c r="HQ1962" s="22"/>
      <c r="HR1962" s="22"/>
      <c r="HS1962" s="22"/>
      <c r="HT1962" s="22"/>
      <c r="HU1962" s="22"/>
      <c r="HV1962" s="22"/>
      <c r="HW1962" s="22"/>
      <c r="HX1962" s="22"/>
      <c r="HY1962" s="22"/>
      <c r="HZ1962" s="22"/>
      <c r="IA1962" s="22"/>
      <c r="IB1962" s="22"/>
      <c r="IC1962" s="22"/>
      <c r="ID1962" s="22"/>
      <c r="IE1962" s="22"/>
      <c r="IF1962" s="22"/>
      <c r="IG1962" s="22"/>
      <c r="IH1962" s="22"/>
      <c r="II1962" s="22"/>
      <c r="IJ1962" s="22"/>
      <c r="IK1962" s="22"/>
      <c r="IL1962" s="22"/>
      <c r="IM1962" s="22"/>
      <c r="IN1962" s="22"/>
      <c r="IO1962" s="24"/>
      <c r="IP1962" s="22"/>
      <c r="IQ1962" s="22"/>
      <c r="IR1962" s="22"/>
      <c r="IS1962" s="22"/>
      <c r="IT1962" s="22"/>
      <c r="IU1962" s="22"/>
      <c r="IV1962" s="22"/>
      <c r="IW1962" s="22"/>
      <c r="IX1962" s="22"/>
      <c r="IY1962" s="22"/>
      <c r="IZ1962" s="22"/>
      <c r="JA1962" s="22"/>
      <c r="JB1962" s="22"/>
      <c r="JC1962" s="22"/>
      <c r="JD1962" s="22"/>
      <c r="JE1962" s="22"/>
      <c r="JF1962" s="22"/>
      <c r="JG1962" s="22"/>
      <c r="JH1962" s="22"/>
      <c r="JI1962" s="22"/>
      <c r="JJ1962" s="22"/>
      <c r="JK1962" s="22"/>
      <c r="JL1962" s="22"/>
      <c r="JM1962" s="22"/>
      <c r="JN1962" s="22"/>
      <c r="JO1962" s="22"/>
      <c r="JP1962" s="22"/>
      <c r="JQ1962" s="22"/>
      <c r="JR1962" s="22"/>
      <c r="JS1962" s="22"/>
      <c r="JT1962" s="22"/>
      <c r="JU1962" s="24"/>
      <c r="JV1962" s="22"/>
      <c r="JW1962" s="22"/>
      <c r="JX1962" s="22"/>
      <c r="JY1962" s="22"/>
      <c r="JZ1962" s="22"/>
      <c r="KA1962" s="22"/>
      <c r="KB1962" s="22"/>
      <c r="KC1962" s="22"/>
      <c r="KD1962" s="22"/>
      <c r="KE1962" s="22"/>
      <c r="KF1962" s="22"/>
      <c r="KG1962" s="22"/>
      <c r="KH1962" s="22"/>
      <c r="KI1962" s="22"/>
      <c r="KJ1962" s="22"/>
      <c r="KK1962" s="22"/>
      <c r="KL1962" s="22"/>
      <c r="KM1962" s="22"/>
      <c r="KN1962" s="22"/>
      <c r="KO1962" s="22"/>
      <c r="KP1962" s="22"/>
      <c r="KQ1962" s="22"/>
      <c r="KR1962" s="22"/>
      <c r="KS1962" s="22"/>
      <c r="KT1962" s="22"/>
      <c r="KU1962" s="22"/>
      <c r="KV1962" s="22"/>
      <c r="KW1962" s="22"/>
      <c r="KX1962" s="22"/>
      <c r="KY1962" s="22"/>
      <c r="KZ1962" s="22"/>
      <c r="LA1962" s="24"/>
      <c r="LB1962" s="22"/>
      <c r="LC1962" s="22"/>
      <c r="LD1962" s="22"/>
      <c r="LE1962" s="22"/>
      <c r="LF1962" s="22"/>
      <c r="LG1962" s="22"/>
      <c r="LH1962" s="22"/>
      <c r="LI1962" s="22"/>
      <c r="LJ1962" s="22"/>
      <c r="LK1962" s="22"/>
      <c r="LL1962" s="22"/>
      <c r="LM1962" s="22"/>
      <c r="LN1962" s="22"/>
      <c r="LO1962" s="22"/>
      <c r="LP1962" s="22"/>
      <c r="LQ1962" s="22"/>
      <c r="LR1962" s="22"/>
      <c r="LS1962" s="22"/>
      <c r="LT1962" s="22"/>
      <c r="LU1962" s="22"/>
      <c r="LV1962" s="22"/>
      <c r="LW1962" s="22"/>
      <c r="LX1962" s="22"/>
      <c r="LY1962" s="22"/>
      <c r="LZ1962" s="22"/>
      <c r="MA1962" s="22"/>
      <c r="MB1962" s="22"/>
      <c r="MC1962" s="22"/>
      <c r="MD1962" s="22"/>
      <c r="ME1962" s="22"/>
      <c r="MF1962" s="22"/>
      <c r="MG1962" s="24"/>
      <c r="MH1962" s="22"/>
      <c r="MI1962" s="22"/>
      <c r="MJ1962" s="22"/>
      <c r="MK1962" s="22"/>
      <c r="ML1962" s="22"/>
      <c r="MM1962" s="22"/>
      <c r="MN1962" s="22"/>
      <c r="MO1962" s="22"/>
      <c r="MP1962" s="22"/>
      <c r="MQ1962" s="22"/>
      <c r="MR1962" s="22"/>
      <c r="MS1962" s="22"/>
      <c r="MT1962" s="22"/>
      <c r="MU1962" s="22"/>
      <c r="MV1962" s="22"/>
      <c r="MW1962" s="22"/>
      <c r="MX1962" s="22"/>
      <c r="MY1962" s="22"/>
      <c r="MZ1962" s="22"/>
      <c r="NA1962" s="22"/>
      <c r="NB1962" s="22"/>
      <c r="NC1962" s="22"/>
      <c r="ND1962" s="22"/>
      <c r="NE1962" s="22"/>
      <c r="NF1962" s="22"/>
      <c r="NG1962" s="22"/>
      <c r="NH1962" s="22"/>
      <c r="NI1962" s="22"/>
      <c r="NJ1962" s="22"/>
      <c r="NK1962" s="22"/>
      <c r="NL1962" s="22"/>
      <c r="NM1962" s="24"/>
      <c r="NN1962" s="22"/>
      <c r="NO1962" s="22"/>
      <c r="NP1962" s="22"/>
      <c r="NQ1962" s="22"/>
      <c r="NR1962" s="22"/>
      <c r="NS1962" s="22"/>
      <c r="NT1962" s="22"/>
      <c r="NU1962" s="22"/>
      <c r="NV1962" s="22"/>
      <c r="NW1962" s="22"/>
      <c r="NX1962" s="22"/>
      <c r="NY1962" s="22"/>
      <c r="NZ1962" s="22"/>
      <c r="OA1962" s="22"/>
      <c r="OB1962" s="22"/>
      <c r="OC1962" s="22"/>
      <c r="OD1962" s="22"/>
      <c r="OE1962" s="22"/>
      <c r="OF1962" s="22"/>
      <c r="OG1962" s="22"/>
      <c r="OH1962" s="22"/>
      <c r="OI1962" s="22"/>
      <c r="OJ1962" s="22"/>
      <c r="OK1962" s="22"/>
      <c r="OL1962" s="22"/>
      <c r="OM1962" s="22"/>
      <c r="ON1962" s="22"/>
      <c r="OO1962" s="22"/>
      <c r="OP1962" s="22"/>
      <c r="OQ1962" s="22"/>
      <c r="OR1962" s="22"/>
    </row>
    <row r="1963" spans="1:408" ht="15" thickBot="1">
      <c r="A1963" s="1" t="str">
        <f t="shared" si="56"/>
        <v>-231</v>
      </c>
      <c r="B1963" s="12" t="str">
        <f t="shared" si="52"/>
        <v/>
      </c>
      <c r="C1963" s="13"/>
      <c r="D1963" s="14"/>
      <c r="E1963" s="15"/>
      <c r="F1963" s="15"/>
      <c r="G1963" s="15">
        <f t="shared" si="51"/>
        <v>0</v>
      </c>
      <c r="H1963" s="16"/>
      <c r="I1963" s="14"/>
      <c r="J1963" s="17"/>
      <c r="K1963" s="78"/>
      <c r="L1963" s="18"/>
      <c r="M1963" s="18"/>
      <c r="N1963" s="16" t="e">
        <f t="shared" ca="1" si="55"/>
        <v>#NAME?</v>
      </c>
      <c r="O1963" s="19"/>
      <c r="P1963" s="19"/>
      <c r="Q1963" s="20"/>
      <c r="R1963" s="21" t="e">
        <f t="array" ref="R1963">VLOOKUP(C1963,DB!A:D,2,FALSE)</f>
        <v>#N/A</v>
      </c>
      <c r="S1963" s="21" t="e">
        <f t="array" ref="S1963">VLOOKUP(C1963,DB!A:D,3,FALSE)</f>
        <v>#N/A</v>
      </c>
      <c r="T1963" s="22" t="s">
        <v>19</v>
      </c>
      <c r="U1963" s="1" t="str">
        <f t="shared" si="53"/>
        <v/>
      </c>
      <c r="V1963" s="23" t="e">
        <f t="shared" ca="1" si="54"/>
        <v>#NAME?</v>
      </c>
      <c r="X1963" s="24" t="e">
        <f>VLOOKUP(CONCATENATE(C1963,D1963),'Honor 2025'!A:D,4,FALSE)</f>
        <v>#N/A</v>
      </c>
      <c r="Y1963" s="24"/>
      <c r="Z1963" s="22"/>
      <c r="AA1963" s="22"/>
      <c r="AB1963" s="22"/>
      <c r="AC1963" s="22"/>
      <c r="AD1963" s="22"/>
      <c r="AE1963" s="22"/>
      <c r="AF1963" s="22"/>
      <c r="AG1963" s="22"/>
      <c r="AH1963" s="22"/>
      <c r="AI1963" s="22"/>
      <c r="AJ1963" s="22"/>
      <c r="AK1963" s="22"/>
      <c r="AL1963" s="22"/>
      <c r="AM1963" s="22"/>
      <c r="AN1963" s="22"/>
      <c r="AO1963" s="22"/>
      <c r="AP1963" s="22"/>
      <c r="AQ1963" s="22"/>
      <c r="AR1963" s="22"/>
      <c r="AS1963" s="22"/>
      <c r="AT1963" s="22"/>
      <c r="AU1963" s="22"/>
      <c r="AV1963" s="22"/>
      <c r="AW1963" s="22"/>
      <c r="AX1963" s="22"/>
      <c r="AY1963" s="22"/>
      <c r="AZ1963" s="22"/>
      <c r="BA1963" s="22"/>
      <c r="BB1963" s="22"/>
      <c r="BC1963" s="22"/>
      <c r="BD1963" s="22"/>
      <c r="BE1963" s="24"/>
      <c r="BF1963" s="22"/>
      <c r="BG1963" s="22"/>
      <c r="BH1963" s="22"/>
      <c r="BI1963" s="22"/>
      <c r="BJ1963" s="22"/>
      <c r="BK1963" s="22"/>
      <c r="BL1963" s="22"/>
      <c r="BM1963" s="22"/>
      <c r="BN1963" s="22"/>
      <c r="BO1963" s="22"/>
      <c r="BP1963" s="22"/>
      <c r="BQ1963" s="22"/>
      <c r="BR1963" s="22"/>
      <c r="BS1963" s="22"/>
      <c r="BT1963" s="22"/>
      <c r="BU1963" s="22"/>
      <c r="BV1963" s="22"/>
      <c r="BW1963" s="22"/>
      <c r="BX1963" s="22"/>
      <c r="BY1963" s="22"/>
      <c r="BZ1963" s="22"/>
      <c r="CA1963" s="22"/>
      <c r="CB1963" s="22"/>
      <c r="CC1963" s="22"/>
      <c r="CD1963" s="22"/>
      <c r="CE1963" s="22"/>
      <c r="CF1963" s="22"/>
      <c r="CG1963" s="22"/>
      <c r="CH1963" s="22"/>
      <c r="CI1963" s="22"/>
      <c r="CJ1963" s="22"/>
      <c r="CK1963" s="24"/>
      <c r="CL1963" s="22"/>
      <c r="CM1963" s="22"/>
      <c r="CN1963" s="22"/>
      <c r="CO1963" s="22"/>
      <c r="CP1963" s="22"/>
      <c r="CQ1963" s="22"/>
      <c r="CR1963" s="22"/>
      <c r="CS1963" s="22"/>
      <c r="CT1963" s="22"/>
      <c r="CU1963" s="22"/>
      <c r="CV1963" s="22"/>
      <c r="CW1963" s="22"/>
      <c r="CX1963" s="22"/>
      <c r="CY1963" s="22"/>
      <c r="CZ1963" s="22"/>
      <c r="DA1963" s="22"/>
      <c r="DB1963" s="22"/>
      <c r="DC1963" s="22"/>
      <c r="DD1963" s="22"/>
      <c r="DE1963" s="22"/>
      <c r="DF1963" s="22"/>
      <c r="DG1963" s="22"/>
      <c r="DH1963" s="22"/>
      <c r="DI1963" s="22"/>
      <c r="DJ1963" s="22"/>
      <c r="DK1963" s="22"/>
      <c r="DL1963" s="22"/>
      <c r="DM1963" s="22"/>
      <c r="DN1963" s="22"/>
      <c r="DO1963" s="22"/>
      <c r="DP1963" s="22"/>
      <c r="DQ1963" s="24"/>
      <c r="DR1963" s="22"/>
      <c r="DS1963" s="22"/>
      <c r="DT1963" s="22"/>
      <c r="DU1963" s="22"/>
      <c r="DV1963" s="22"/>
      <c r="DW1963" s="22"/>
      <c r="DX1963" s="22"/>
      <c r="DY1963" s="22"/>
      <c r="DZ1963" s="22"/>
      <c r="EA1963" s="22"/>
      <c r="EB1963" s="22"/>
      <c r="EC1963" s="22"/>
      <c r="ED1963" s="22"/>
      <c r="EE1963" s="22"/>
      <c r="EF1963" s="22"/>
      <c r="EG1963" s="22"/>
      <c r="EH1963" s="22"/>
      <c r="EI1963" s="22"/>
      <c r="EJ1963" s="22"/>
      <c r="EK1963" s="22"/>
      <c r="EL1963" s="22"/>
      <c r="EM1963" s="22"/>
      <c r="EN1963" s="22"/>
      <c r="EO1963" s="22"/>
      <c r="EP1963" s="22"/>
      <c r="EQ1963" s="22"/>
      <c r="ER1963" s="22"/>
      <c r="ES1963" s="22"/>
      <c r="ET1963" s="22"/>
      <c r="EU1963" s="22"/>
      <c r="EV1963" s="22"/>
      <c r="EW1963" s="24"/>
      <c r="EX1963" s="22"/>
      <c r="EY1963" s="22"/>
      <c r="EZ1963" s="22"/>
      <c r="FA1963" s="22"/>
      <c r="FB1963" s="22"/>
      <c r="FC1963" s="22"/>
      <c r="FD1963" s="22"/>
      <c r="FE1963" s="22"/>
      <c r="FF1963" s="22"/>
      <c r="FG1963" s="22"/>
      <c r="FH1963" s="22"/>
      <c r="FI1963" s="22"/>
      <c r="FJ1963" s="22"/>
      <c r="FK1963" s="22"/>
      <c r="FL1963" s="22"/>
      <c r="FM1963" s="22"/>
      <c r="FN1963" s="22"/>
      <c r="FO1963" s="22"/>
      <c r="FP1963" s="22"/>
      <c r="FQ1963" s="22"/>
      <c r="FR1963" s="22"/>
      <c r="FS1963" s="22"/>
      <c r="FT1963" s="22"/>
      <c r="FU1963" s="22"/>
      <c r="FV1963" s="22"/>
      <c r="FW1963" s="22"/>
      <c r="FX1963" s="22"/>
      <c r="FY1963" s="22"/>
      <c r="FZ1963" s="22"/>
      <c r="GA1963" s="22"/>
      <c r="GB1963" s="22"/>
      <c r="GC1963" s="24"/>
      <c r="GD1963" s="22"/>
      <c r="GE1963" s="22"/>
      <c r="GF1963" s="22"/>
      <c r="GG1963" s="22"/>
      <c r="GH1963" s="22"/>
      <c r="GI1963" s="22"/>
      <c r="GJ1963" s="22"/>
      <c r="GK1963" s="22"/>
      <c r="GL1963" s="22"/>
      <c r="GM1963" s="22"/>
      <c r="GN1963" s="22"/>
      <c r="GO1963" s="22"/>
      <c r="GP1963" s="22"/>
      <c r="GQ1963" s="22"/>
      <c r="GR1963" s="22"/>
      <c r="GS1963" s="22"/>
      <c r="GT1963" s="22"/>
      <c r="GU1963" s="22"/>
      <c r="GV1963" s="22"/>
      <c r="GW1963" s="22"/>
      <c r="GX1963" s="22"/>
      <c r="GY1963" s="22"/>
      <c r="GZ1963" s="22"/>
      <c r="HA1963" s="22"/>
      <c r="HB1963" s="22"/>
      <c r="HC1963" s="22"/>
      <c r="HD1963" s="22"/>
      <c r="HE1963" s="22"/>
      <c r="HF1963" s="22"/>
      <c r="HG1963" s="22"/>
      <c r="HH1963" s="22"/>
      <c r="HI1963" s="24"/>
      <c r="HJ1963" s="22"/>
      <c r="HK1963" s="22"/>
      <c r="HL1963" s="22"/>
      <c r="HM1963" s="22"/>
      <c r="HN1963" s="22"/>
      <c r="HO1963" s="22"/>
      <c r="HP1963" s="22"/>
      <c r="HQ1963" s="22"/>
      <c r="HR1963" s="22"/>
      <c r="HS1963" s="22"/>
      <c r="HT1963" s="22"/>
      <c r="HU1963" s="22"/>
      <c r="HV1963" s="22"/>
      <c r="HW1963" s="22"/>
      <c r="HX1963" s="22"/>
      <c r="HY1963" s="22"/>
      <c r="HZ1963" s="22"/>
      <c r="IA1963" s="22"/>
      <c r="IB1963" s="22"/>
      <c r="IC1963" s="22"/>
      <c r="ID1963" s="22"/>
      <c r="IE1963" s="22"/>
      <c r="IF1963" s="22"/>
      <c r="IG1963" s="22"/>
      <c r="IH1963" s="22"/>
      <c r="II1963" s="22"/>
      <c r="IJ1963" s="22"/>
      <c r="IK1963" s="22"/>
      <c r="IL1963" s="22"/>
      <c r="IM1963" s="22"/>
      <c r="IN1963" s="22"/>
      <c r="IO1963" s="24"/>
      <c r="IP1963" s="22"/>
      <c r="IQ1963" s="22"/>
      <c r="IR1963" s="22"/>
      <c r="IS1963" s="22"/>
      <c r="IT1963" s="22"/>
      <c r="IU1963" s="22"/>
      <c r="IV1963" s="22"/>
      <c r="IW1963" s="22"/>
      <c r="IX1963" s="22"/>
      <c r="IY1963" s="22"/>
      <c r="IZ1963" s="22"/>
      <c r="JA1963" s="22"/>
      <c r="JB1963" s="22"/>
      <c r="JC1963" s="22"/>
      <c r="JD1963" s="22"/>
      <c r="JE1963" s="22"/>
      <c r="JF1963" s="22"/>
      <c r="JG1963" s="22"/>
      <c r="JH1963" s="22"/>
      <c r="JI1963" s="22"/>
      <c r="JJ1963" s="22"/>
      <c r="JK1963" s="22"/>
      <c r="JL1963" s="22"/>
      <c r="JM1963" s="22"/>
      <c r="JN1963" s="22"/>
      <c r="JO1963" s="22"/>
      <c r="JP1963" s="22"/>
      <c r="JQ1963" s="22"/>
      <c r="JR1963" s="22"/>
      <c r="JS1963" s="22"/>
      <c r="JT1963" s="22"/>
      <c r="JU1963" s="24"/>
      <c r="JV1963" s="22"/>
      <c r="JW1963" s="22"/>
      <c r="JX1963" s="22"/>
      <c r="JY1963" s="22"/>
      <c r="JZ1963" s="22"/>
      <c r="KA1963" s="22"/>
      <c r="KB1963" s="22"/>
      <c r="KC1963" s="22"/>
      <c r="KD1963" s="22"/>
      <c r="KE1963" s="22"/>
      <c r="KF1963" s="22"/>
      <c r="KG1963" s="22"/>
      <c r="KH1963" s="22"/>
      <c r="KI1963" s="22"/>
      <c r="KJ1963" s="22"/>
      <c r="KK1963" s="22"/>
      <c r="KL1963" s="22"/>
      <c r="KM1963" s="22"/>
      <c r="KN1963" s="22"/>
      <c r="KO1963" s="22"/>
      <c r="KP1963" s="22"/>
      <c r="KQ1963" s="22"/>
      <c r="KR1963" s="22"/>
      <c r="KS1963" s="22"/>
      <c r="KT1963" s="22"/>
      <c r="KU1963" s="22"/>
      <c r="KV1963" s="22"/>
      <c r="KW1963" s="22"/>
      <c r="KX1963" s="22"/>
      <c r="KY1963" s="22"/>
      <c r="KZ1963" s="22"/>
      <c r="LA1963" s="24"/>
      <c r="LB1963" s="22"/>
      <c r="LC1963" s="22"/>
      <c r="LD1963" s="22"/>
      <c r="LE1963" s="22"/>
      <c r="LF1963" s="22"/>
      <c r="LG1963" s="22"/>
      <c r="LH1963" s="22"/>
      <c r="LI1963" s="22"/>
      <c r="LJ1963" s="22"/>
      <c r="LK1963" s="22"/>
      <c r="LL1963" s="22"/>
      <c r="LM1963" s="22"/>
      <c r="LN1963" s="22"/>
      <c r="LO1963" s="22"/>
      <c r="LP1963" s="22"/>
      <c r="LQ1963" s="22"/>
      <c r="LR1963" s="22"/>
      <c r="LS1963" s="22"/>
      <c r="LT1963" s="22"/>
      <c r="LU1963" s="22"/>
      <c r="LV1963" s="22"/>
      <c r="LW1963" s="22"/>
      <c r="LX1963" s="22"/>
      <c r="LY1963" s="22"/>
      <c r="LZ1963" s="22"/>
      <c r="MA1963" s="22"/>
      <c r="MB1963" s="22"/>
      <c r="MC1963" s="22"/>
      <c r="MD1963" s="22"/>
      <c r="ME1963" s="22"/>
      <c r="MF1963" s="22"/>
      <c r="MG1963" s="24"/>
      <c r="MH1963" s="22"/>
      <c r="MI1963" s="22"/>
      <c r="MJ1963" s="22"/>
      <c r="MK1963" s="22"/>
      <c r="ML1963" s="22"/>
      <c r="MM1963" s="22"/>
      <c r="MN1963" s="22"/>
      <c r="MO1963" s="22"/>
      <c r="MP1963" s="22"/>
      <c r="MQ1963" s="22"/>
      <c r="MR1963" s="22"/>
      <c r="MS1963" s="22"/>
      <c r="MT1963" s="22"/>
      <c r="MU1963" s="22"/>
      <c r="MV1963" s="22"/>
      <c r="MW1963" s="22"/>
      <c r="MX1963" s="22"/>
      <c r="MY1963" s="22"/>
      <c r="MZ1963" s="22"/>
      <c r="NA1963" s="22"/>
      <c r="NB1963" s="22"/>
      <c r="NC1963" s="22"/>
      <c r="ND1963" s="22"/>
      <c r="NE1963" s="22"/>
      <c r="NF1963" s="22"/>
      <c r="NG1963" s="22"/>
      <c r="NH1963" s="22"/>
      <c r="NI1963" s="22"/>
      <c r="NJ1963" s="22"/>
      <c r="NK1963" s="22"/>
      <c r="NL1963" s="22"/>
      <c r="NM1963" s="24"/>
      <c r="NN1963" s="22"/>
      <c r="NO1963" s="22"/>
      <c r="NP1963" s="22"/>
      <c r="NQ1963" s="22"/>
      <c r="NR1963" s="22"/>
      <c r="NS1963" s="22"/>
      <c r="NT1963" s="22"/>
      <c r="NU1963" s="22"/>
      <c r="NV1963" s="22"/>
      <c r="NW1963" s="22"/>
      <c r="NX1963" s="22"/>
      <c r="NY1963" s="22"/>
      <c r="NZ1963" s="22"/>
      <c r="OA1963" s="22"/>
      <c r="OB1963" s="22"/>
      <c r="OC1963" s="22"/>
      <c r="OD1963" s="22"/>
      <c r="OE1963" s="22"/>
      <c r="OF1963" s="22"/>
      <c r="OG1963" s="22"/>
      <c r="OH1963" s="22"/>
      <c r="OI1963" s="22"/>
      <c r="OJ1963" s="22"/>
      <c r="OK1963" s="22"/>
      <c r="OL1963" s="22"/>
      <c r="OM1963" s="22"/>
      <c r="ON1963" s="22"/>
      <c r="OO1963" s="22"/>
      <c r="OP1963" s="22"/>
      <c r="OQ1963" s="22"/>
      <c r="OR1963" s="22"/>
    </row>
    <row r="1964" spans="1:408" ht="15" thickBot="1">
      <c r="A1964" s="1" t="str">
        <f t="shared" si="56"/>
        <v>-232</v>
      </c>
      <c r="B1964" s="12" t="str">
        <f t="shared" si="52"/>
        <v/>
      </c>
      <c r="C1964" s="13"/>
      <c r="D1964" s="14"/>
      <c r="E1964" s="15"/>
      <c r="F1964" s="15"/>
      <c r="G1964" s="15">
        <f t="shared" si="51"/>
        <v>0</v>
      </c>
      <c r="H1964" s="16"/>
      <c r="I1964" s="14"/>
      <c r="J1964" s="17"/>
      <c r="K1964" s="79"/>
      <c r="L1964" s="18"/>
      <c r="M1964" s="18"/>
      <c r="N1964" s="16" t="e">
        <f t="shared" ca="1" si="55"/>
        <v>#NAME?</v>
      </c>
      <c r="O1964" s="19"/>
      <c r="P1964" s="19"/>
      <c r="Q1964" s="20"/>
      <c r="R1964" s="21" t="e">
        <f t="array" ref="R1964">VLOOKUP(C1964,DB!A:D,2,FALSE)</f>
        <v>#N/A</v>
      </c>
      <c r="S1964" s="21" t="e">
        <f t="array" ref="S1964">VLOOKUP(C1964,DB!A:D,3,FALSE)</f>
        <v>#N/A</v>
      </c>
      <c r="T1964" s="22" t="s">
        <v>19</v>
      </c>
      <c r="U1964" s="1" t="str">
        <f t="shared" si="53"/>
        <v/>
      </c>
      <c r="V1964" s="23" t="e">
        <f t="shared" ca="1" si="54"/>
        <v>#NAME?</v>
      </c>
      <c r="X1964" s="24" t="e">
        <f>VLOOKUP(CONCATENATE(C1964,D1964),'Honor 2025'!A:D,4,FALSE)</f>
        <v>#N/A</v>
      </c>
      <c r="Y1964" s="24"/>
      <c r="Z1964" s="22"/>
      <c r="AA1964" s="22"/>
      <c r="AB1964" s="22"/>
      <c r="AC1964" s="22"/>
      <c r="AD1964" s="22"/>
      <c r="AE1964" s="22"/>
      <c r="AF1964" s="22"/>
      <c r="AG1964" s="22"/>
      <c r="AH1964" s="22"/>
      <c r="AI1964" s="22"/>
      <c r="AJ1964" s="22"/>
      <c r="AK1964" s="22"/>
      <c r="AL1964" s="22"/>
      <c r="AM1964" s="22"/>
      <c r="AN1964" s="22"/>
      <c r="AO1964" s="22"/>
      <c r="AP1964" s="22"/>
      <c r="AQ1964" s="22"/>
      <c r="AR1964" s="22"/>
      <c r="AS1964" s="22"/>
      <c r="AT1964" s="22"/>
      <c r="AU1964" s="22"/>
      <c r="AV1964" s="22"/>
      <c r="AW1964" s="22"/>
      <c r="AX1964" s="22"/>
      <c r="AY1964" s="22"/>
      <c r="AZ1964" s="22"/>
      <c r="BA1964" s="22"/>
      <c r="BB1964" s="22"/>
      <c r="BC1964" s="22"/>
      <c r="BD1964" s="22"/>
      <c r="BE1964" s="24"/>
      <c r="BF1964" s="22"/>
      <c r="BG1964" s="22"/>
      <c r="BH1964" s="22"/>
      <c r="BI1964" s="22"/>
      <c r="BJ1964" s="22"/>
      <c r="BK1964" s="22"/>
      <c r="BL1964" s="22"/>
      <c r="BM1964" s="22"/>
      <c r="BN1964" s="22"/>
      <c r="BO1964" s="22"/>
      <c r="BP1964" s="22"/>
      <c r="BQ1964" s="22"/>
      <c r="BR1964" s="22"/>
      <c r="BS1964" s="22"/>
      <c r="BT1964" s="22"/>
      <c r="BU1964" s="22"/>
      <c r="BV1964" s="22"/>
      <c r="BW1964" s="22"/>
      <c r="BX1964" s="22"/>
      <c r="BY1964" s="22"/>
      <c r="BZ1964" s="22"/>
      <c r="CA1964" s="22"/>
      <c r="CB1964" s="22"/>
      <c r="CC1964" s="22"/>
      <c r="CD1964" s="22"/>
      <c r="CE1964" s="22"/>
      <c r="CF1964" s="22"/>
      <c r="CG1964" s="22"/>
      <c r="CH1964" s="22"/>
      <c r="CI1964" s="22"/>
      <c r="CJ1964" s="22"/>
      <c r="CK1964" s="24"/>
      <c r="CL1964" s="22"/>
      <c r="CM1964" s="22"/>
      <c r="CN1964" s="22"/>
      <c r="CO1964" s="22"/>
      <c r="CP1964" s="22"/>
      <c r="CQ1964" s="22"/>
      <c r="CR1964" s="22"/>
      <c r="CS1964" s="22"/>
      <c r="CT1964" s="22"/>
      <c r="CU1964" s="22"/>
      <c r="CV1964" s="22"/>
      <c r="CW1964" s="22"/>
      <c r="CX1964" s="22"/>
      <c r="CY1964" s="22"/>
      <c r="CZ1964" s="22"/>
      <c r="DA1964" s="22"/>
      <c r="DB1964" s="22"/>
      <c r="DC1964" s="22"/>
      <c r="DD1964" s="22"/>
      <c r="DE1964" s="22"/>
      <c r="DF1964" s="22"/>
      <c r="DG1964" s="22"/>
      <c r="DH1964" s="22"/>
      <c r="DI1964" s="22"/>
      <c r="DJ1964" s="22"/>
      <c r="DK1964" s="22"/>
      <c r="DL1964" s="22"/>
      <c r="DM1964" s="22"/>
      <c r="DN1964" s="22"/>
      <c r="DO1964" s="22"/>
      <c r="DP1964" s="22"/>
      <c r="DQ1964" s="24"/>
      <c r="DR1964" s="22"/>
      <c r="DS1964" s="22"/>
      <c r="DT1964" s="22"/>
      <c r="DU1964" s="22"/>
      <c r="DV1964" s="22"/>
      <c r="DW1964" s="22"/>
      <c r="DX1964" s="22"/>
      <c r="DY1964" s="22"/>
      <c r="DZ1964" s="22"/>
      <c r="EA1964" s="22"/>
      <c r="EB1964" s="22"/>
      <c r="EC1964" s="22"/>
      <c r="ED1964" s="22"/>
      <c r="EE1964" s="22"/>
      <c r="EF1964" s="22"/>
      <c r="EG1964" s="22"/>
      <c r="EH1964" s="22"/>
      <c r="EI1964" s="22"/>
      <c r="EJ1964" s="22"/>
      <c r="EK1964" s="22"/>
      <c r="EL1964" s="22"/>
      <c r="EM1964" s="22"/>
      <c r="EN1964" s="22"/>
      <c r="EO1964" s="22"/>
      <c r="EP1964" s="22"/>
      <c r="EQ1964" s="22"/>
      <c r="ER1964" s="22"/>
      <c r="ES1964" s="22"/>
      <c r="ET1964" s="22"/>
      <c r="EU1964" s="22"/>
      <c r="EV1964" s="22"/>
      <c r="EW1964" s="24"/>
      <c r="EX1964" s="22"/>
      <c r="EY1964" s="22"/>
      <c r="EZ1964" s="22"/>
      <c r="FA1964" s="22"/>
      <c r="FB1964" s="22"/>
      <c r="FC1964" s="22"/>
      <c r="FD1964" s="22"/>
      <c r="FE1964" s="22"/>
      <c r="FF1964" s="22"/>
      <c r="FG1964" s="22"/>
      <c r="FH1964" s="22"/>
      <c r="FI1964" s="22"/>
      <c r="FJ1964" s="22"/>
      <c r="FK1964" s="22"/>
      <c r="FL1964" s="22"/>
      <c r="FM1964" s="22"/>
      <c r="FN1964" s="22"/>
      <c r="FO1964" s="22"/>
      <c r="FP1964" s="22"/>
      <c r="FQ1964" s="22"/>
      <c r="FR1964" s="22"/>
      <c r="FS1964" s="22"/>
      <c r="FT1964" s="22"/>
      <c r="FU1964" s="22"/>
      <c r="FV1964" s="22"/>
      <c r="FW1964" s="22"/>
      <c r="FX1964" s="22"/>
      <c r="FY1964" s="22"/>
      <c r="FZ1964" s="22"/>
      <c r="GA1964" s="22"/>
      <c r="GB1964" s="22"/>
      <c r="GC1964" s="24"/>
      <c r="GD1964" s="22"/>
      <c r="GE1964" s="22"/>
      <c r="GF1964" s="22"/>
      <c r="GG1964" s="22"/>
      <c r="GH1964" s="22"/>
      <c r="GI1964" s="22"/>
      <c r="GJ1964" s="22"/>
      <c r="GK1964" s="22"/>
      <c r="GL1964" s="22"/>
      <c r="GM1964" s="22"/>
      <c r="GN1964" s="22"/>
      <c r="GO1964" s="22"/>
      <c r="GP1964" s="22"/>
      <c r="GQ1964" s="22"/>
      <c r="GR1964" s="22"/>
      <c r="GS1964" s="22"/>
      <c r="GT1964" s="22"/>
      <c r="GU1964" s="22"/>
      <c r="GV1964" s="22"/>
      <c r="GW1964" s="22"/>
      <c r="GX1964" s="22"/>
      <c r="GY1964" s="22"/>
      <c r="GZ1964" s="22"/>
      <c r="HA1964" s="22"/>
      <c r="HB1964" s="22"/>
      <c r="HC1964" s="22"/>
      <c r="HD1964" s="22"/>
      <c r="HE1964" s="22"/>
      <c r="HF1964" s="22"/>
      <c r="HG1964" s="22"/>
      <c r="HH1964" s="22"/>
      <c r="HI1964" s="24"/>
      <c r="HJ1964" s="22"/>
      <c r="HK1964" s="22"/>
      <c r="HL1964" s="22"/>
      <c r="HM1964" s="22"/>
      <c r="HN1964" s="22"/>
      <c r="HO1964" s="22"/>
      <c r="HP1964" s="22"/>
      <c r="HQ1964" s="22"/>
      <c r="HR1964" s="22"/>
      <c r="HS1964" s="22"/>
      <c r="HT1964" s="22"/>
      <c r="HU1964" s="22"/>
      <c r="HV1964" s="22"/>
      <c r="HW1964" s="22"/>
      <c r="HX1964" s="22"/>
      <c r="HY1964" s="22"/>
      <c r="HZ1964" s="22"/>
      <c r="IA1964" s="22"/>
      <c r="IB1964" s="22"/>
      <c r="IC1964" s="22"/>
      <c r="ID1964" s="22"/>
      <c r="IE1964" s="22"/>
      <c r="IF1964" s="22"/>
      <c r="IG1964" s="22"/>
      <c r="IH1964" s="22"/>
      <c r="II1964" s="22"/>
      <c r="IJ1964" s="22"/>
      <c r="IK1964" s="22"/>
      <c r="IL1964" s="22"/>
      <c r="IM1964" s="22"/>
      <c r="IN1964" s="22"/>
      <c r="IO1964" s="24"/>
      <c r="IP1964" s="22"/>
      <c r="IQ1964" s="22"/>
      <c r="IR1964" s="22"/>
      <c r="IS1964" s="22"/>
      <c r="IT1964" s="22"/>
      <c r="IU1964" s="22"/>
      <c r="IV1964" s="22"/>
      <c r="IW1964" s="22"/>
      <c r="IX1964" s="22"/>
      <c r="IY1964" s="22"/>
      <c r="IZ1964" s="22"/>
      <c r="JA1964" s="22"/>
      <c r="JB1964" s="22"/>
      <c r="JC1964" s="22"/>
      <c r="JD1964" s="22"/>
      <c r="JE1964" s="22"/>
      <c r="JF1964" s="22"/>
      <c r="JG1964" s="22"/>
      <c r="JH1964" s="22"/>
      <c r="JI1964" s="22"/>
      <c r="JJ1964" s="22"/>
      <c r="JK1964" s="22"/>
      <c r="JL1964" s="22"/>
      <c r="JM1964" s="22"/>
      <c r="JN1964" s="22"/>
      <c r="JO1964" s="22"/>
      <c r="JP1964" s="22"/>
      <c r="JQ1964" s="22"/>
      <c r="JR1964" s="22"/>
      <c r="JS1964" s="22"/>
      <c r="JT1964" s="22"/>
      <c r="JU1964" s="24"/>
      <c r="JV1964" s="22"/>
      <c r="JW1964" s="22"/>
      <c r="JX1964" s="22"/>
      <c r="JY1964" s="22"/>
      <c r="JZ1964" s="22"/>
      <c r="KA1964" s="22"/>
      <c r="KB1964" s="22"/>
      <c r="KC1964" s="22"/>
      <c r="KD1964" s="22"/>
      <c r="KE1964" s="22"/>
      <c r="KF1964" s="22"/>
      <c r="KG1964" s="22"/>
      <c r="KH1964" s="22"/>
      <c r="KI1964" s="22"/>
      <c r="KJ1964" s="22"/>
      <c r="KK1964" s="22"/>
      <c r="KL1964" s="22"/>
      <c r="KM1964" s="22"/>
      <c r="KN1964" s="22"/>
      <c r="KO1964" s="22"/>
      <c r="KP1964" s="22"/>
      <c r="KQ1964" s="22"/>
      <c r="KR1964" s="22"/>
      <c r="KS1964" s="22"/>
      <c r="KT1964" s="22"/>
      <c r="KU1964" s="22"/>
      <c r="KV1964" s="22"/>
      <c r="KW1964" s="22"/>
      <c r="KX1964" s="22"/>
      <c r="KY1964" s="22"/>
      <c r="KZ1964" s="22"/>
      <c r="LA1964" s="24"/>
      <c r="LB1964" s="22"/>
      <c r="LC1964" s="22"/>
      <c r="LD1964" s="22"/>
      <c r="LE1964" s="22"/>
      <c r="LF1964" s="22"/>
      <c r="LG1964" s="22"/>
      <c r="LH1964" s="22"/>
      <c r="LI1964" s="22"/>
      <c r="LJ1964" s="22"/>
      <c r="LK1964" s="22"/>
      <c r="LL1964" s="22"/>
      <c r="LM1964" s="22"/>
      <c r="LN1964" s="22"/>
      <c r="LO1964" s="22"/>
      <c r="LP1964" s="22"/>
      <c r="LQ1964" s="22"/>
      <c r="LR1964" s="22"/>
      <c r="LS1964" s="22"/>
      <c r="LT1964" s="22"/>
      <c r="LU1964" s="22"/>
      <c r="LV1964" s="22"/>
      <c r="LW1964" s="22"/>
      <c r="LX1964" s="22"/>
      <c r="LY1964" s="22"/>
      <c r="LZ1964" s="22"/>
      <c r="MA1964" s="22"/>
      <c r="MB1964" s="22"/>
      <c r="MC1964" s="22"/>
      <c r="MD1964" s="22"/>
      <c r="ME1964" s="22"/>
      <c r="MF1964" s="22"/>
      <c r="MG1964" s="24"/>
      <c r="MH1964" s="22"/>
      <c r="MI1964" s="22"/>
      <c r="MJ1964" s="22"/>
      <c r="MK1964" s="22"/>
      <c r="ML1964" s="22"/>
      <c r="MM1964" s="22"/>
      <c r="MN1964" s="22"/>
      <c r="MO1964" s="22"/>
      <c r="MP1964" s="22"/>
      <c r="MQ1964" s="22"/>
      <c r="MR1964" s="22"/>
      <c r="MS1964" s="22"/>
      <c r="MT1964" s="22"/>
      <c r="MU1964" s="22"/>
      <c r="MV1964" s="22"/>
      <c r="MW1964" s="22"/>
      <c r="MX1964" s="22"/>
      <c r="MY1964" s="22"/>
      <c r="MZ1964" s="22"/>
      <c r="NA1964" s="22"/>
      <c r="NB1964" s="22"/>
      <c r="NC1964" s="22"/>
      <c r="ND1964" s="22"/>
      <c r="NE1964" s="22"/>
      <c r="NF1964" s="22"/>
      <c r="NG1964" s="22"/>
      <c r="NH1964" s="22"/>
      <c r="NI1964" s="22"/>
      <c r="NJ1964" s="22"/>
      <c r="NK1964" s="22"/>
      <c r="NL1964" s="22"/>
      <c r="NM1964" s="24"/>
      <c r="NN1964" s="22"/>
      <c r="NO1964" s="22"/>
      <c r="NP1964" s="22"/>
      <c r="NQ1964" s="22"/>
      <c r="NR1964" s="22"/>
      <c r="NS1964" s="22"/>
      <c r="NT1964" s="22"/>
      <c r="NU1964" s="22"/>
      <c r="NV1964" s="22"/>
      <c r="NW1964" s="22"/>
      <c r="NX1964" s="22"/>
      <c r="NY1964" s="22"/>
      <c r="NZ1964" s="22"/>
      <c r="OA1964" s="22"/>
      <c r="OB1964" s="22"/>
      <c r="OC1964" s="22"/>
      <c r="OD1964" s="22"/>
      <c r="OE1964" s="22"/>
      <c r="OF1964" s="22"/>
      <c r="OG1964" s="22"/>
      <c r="OH1964" s="22"/>
      <c r="OI1964" s="22"/>
      <c r="OJ1964" s="22"/>
      <c r="OK1964" s="22"/>
      <c r="OL1964" s="22"/>
      <c r="OM1964" s="22"/>
      <c r="ON1964" s="22"/>
      <c r="OO1964" s="22"/>
      <c r="OP1964" s="22"/>
      <c r="OQ1964" s="22"/>
      <c r="OR1964" s="22"/>
    </row>
    <row r="1965" spans="1:408" ht="15" thickBot="1">
      <c r="A1965" s="1" t="str">
        <f t="shared" si="56"/>
        <v>-233</v>
      </c>
      <c r="B1965" s="12" t="str">
        <f t="shared" si="52"/>
        <v/>
      </c>
      <c r="C1965" s="13"/>
      <c r="D1965" s="14"/>
      <c r="E1965" s="15"/>
      <c r="F1965" s="15"/>
      <c r="G1965" s="15">
        <f t="shared" si="51"/>
        <v>0</v>
      </c>
      <c r="H1965" s="16"/>
      <c r="I1965" s="14"/>
      <c r="J1965" s="17"/>
      <c r="K1965" s="78"/>
      <c r="L1965" s="18"/>
      <c r="M1965" s="18"/>
      <c r="N1965" s="16" t="e">
        <f t="shared" ca="1" si="55"/>
        <v>#NAME?</v>
      </c>
      <c r="O1965" s="19"/>
      <c r="P1965" s="19"/>
      <c r="Q1965" s="20"/>
      <c r="R1965" s="21" t="e">
        <f t="array" ref="R1965">VLOOKUP(C1965,DB!A:D,2,FALSE)</f>
        <v>#N/A</v>
      </c>
      <c r="S1965" s="21" t="e">
        <f t="array" ref="S1965">VLOOKUP(C1965,DB!A:D,3,FALSE)</f>
        <v>#N/A</v>
      </c>
      <c r="T1965" s="22" t="s">
        <v>19</v>
      </c>
      <c r="U1965" s="1" t="str">
        <f t="shared" si="53"/>
        <v/>
      </c>
      <c r="V1965" s="23" t="e">
        <f t="shared" ca="1" si="54"/>
        <v>#NAME?</v>
      </c>
      <c r="X1965" s="24" t="e">
        <f>VLOOKUP(CONCATENATE(C1965,D1965),'Honor 2025'!A:D,4,FALSE)</f>
        <v>#N/A</v>
      </c>
      <c r="Y1965" s="24"/>
      <c r="Z1965" s="22"/>
      <c r="AA1965" s="22"/>
      <c r="AB1965" s="22"/>
      <c r="AC1965" s="22"/>
      <c r="AD1965" s="22"/>
      <c r="AE1965" s="22"/>
      <c r="AF1965" s="22"/>
      <c r="AG1965" s="22"/>
      <c r="AH1965" s="22"/>
      <c r="AI1965" s="22"/>
      <c r="AJ1965" s="22"/>
      <c r="AK1965" s="22"/>
      <c r="AL1965" s="22"/>
      <c r="AM1965" s="22"/>
      <c r="AN1965" s="22"/>
      <c r="AO1965" s="22"/>
      <c r="AP1965" s="22"/>
      <c r="AQ1965" s="22"/>
      <c r="AR1965" s="22"/>
      <c r="AS1965" s="22"/>
      <c r="AT1965" s="22"/>
      <c r="AU1965" s="22"/>
      <c r="AV1965" s="22"/>
      <c r="AW1965" s="22"/>
      <c r="AX1965" s="22"/>
      <c r="AY1965" s="22"/>
      <c r="AZ1965" s="22"/>
      <c r="BA1965" s="22"/>
      <c r="BB1965" s="22"/>
      <c r="BC1965" s="22"/>
      <c r="BD1965" s="22"/>
      <c r="BE1965" s="24"/>
      <c r="BF1965" s="22"/>
      <c r="BG1965" s="22"/>
      <c r="BH1965" s="22"/>
      <c r="BI1965" s="22"/>
      <c r="BJ1965" s="22"/>
      <c r="BK1965" s="22"/>
      <c r="BL1965" s="22"/>
      <c r="BM1965" s="22"/>
      <c r="BN1965" s="22"/>
      <c r="BO1965" s="22"/>
      <c r="BP1965" s="22"/>
      <c r="BQ1965" s="22"/>
      <c r="BR1965" s="22"/>
      <c r="BS1965" s="22"/>
      <c r="BT1965" s="22"/>
      <c r="BU1965" s="22"/>
      <c r="BV1965" s="22"/>
      <c r="BW1965" s="22"/>
      <c r="BX1965" s="22"/>
      <c r="BY1965" s="22"/>
      <c r="BZ1965" s="22"/>
      <c r="CA1965" s="22"/>
      <c r="CB1965" s="22"/>
      <c r="CC1965" s="22"/>
      <c r="CD1965" s="22"/>
      <c r="CE1965" s="22"/>
      <c r="CF1965" s="22"/>
      <c r="CG1965" s="22"/>
      <c r="CH1965" s="22"/>
      <c r="CI1965" s="22"/>
      <c r="CJ1965" s="22"/>
      <c r="CK1965" s="24"/>
      <c r="CL1965" s="22"/>
      <c r="CM1965" s="22"/>
      <c r="CN1965" s="22"/>
      <c r="CO1965" s="22"/>
      <c r="CP1965" s="22"/>
      <c r="CQ1965" s="22"/>
      <c r="CR1965" s="22"/>
      <c r="CS1965" s="22"/>
      <c r="CT1965" s="22"/>
      <c r="CU1965" s="22"/>
      <c r="CV1965" s="22"/>
      <c r="CW1965" s="22"/>
      <c r="CX1965" s="22"/>
      <c r="CY1965" s="22"/>
      <c r="CZ1965" s="22"/>
      <c r="DA1965" s="22"/>
      <c r="DB1965" s="22"/>
      <c r="DC1965" s="22"/>
      <c r="DD1965" s="22"/>
      <c r="DE1965" s="22"/>
      <c r="DF1965" s="22"/>
      <c r="DG1965" s="22"/>
      <c r="DH1965" s="22"/>
      <c r="DI1965" s="22"/>
      <c r="DJ1965" s="22"/>
      <c r="DK1965" s="22"/>
      <c r="DL1965" s="22"/>
      <c r="DM1965" s="22"/>
      <c r="DN1965" s="22"/>
      <c r="DO1965" s="22"/>
      <c r="DP1965" s="22"/>
      <c r="DQ1965" s="24"/>
      <c r="DR1965" s="22"/>
      <c r="DS1965" s="22"/>
      <c r="DT1965" s="22"/>
      <c r="DU1965" s="22"/>
      <c r="DV1965" s="22"/>
      <c r="DW1965" s="22"/>
      <c r="DX1965" s="22"/>
      <c r="DY1965" s="22"/>
      <c r="DZ1965" s="22"/>
      <c r="EA1965" s="22"/>
      <c r="EB1965" s="22"/>
      <c r="EC1965" s="22"/>
      <c r="ED1965" s="22"/>
      <c r="EE1965" s="22"/>
      <c r="EF1965" s="22"/>
      <c r="EG1965" s="22"/>
      <c r="EH1965" s="22"/>
      <c r="EI1965" s="22"/>
      <c r="EJ1965" s="22"/>
      <c r="EK1965" s="22"/>
      <c r="EL1965" s="22"/>
      <c r="EM1965" s="22"/>
      <c r="EN1965" s="22"/>
      <c r="EO1965" s="22"/>
      <c r="EP1965" s="22"/>
      <c r="EQ1965" s="22"/>
      <c r="ER1965" s="22"/>
      <c r="ES1965" s="22"/>
      <c r="ET1965" s="22"/>
      <c r="EU1965" s="22"/>
      <c r="EV1965" s="22"/>
      <c r="EW1965" s="24"/>
      <c r="EX1965" s="22"/>
      <c r="EY1965" s="22"/>
      <c r="EZ1965" s="22"/>
      <c r="FA1965" s="22"/>
      <c r="FB1965" s="22"/>
      <c r="FC1965" s="22"/>
      <c r="FD1965" s="22"/>
      <c r="FE1965" s="22"/>
      <c r="FF1965" s="22"/>
      <c r="FG1965" s="22"/>
      <c r="FH1965" s="22"/>
      <c r="FI1965" s="22"/>
      <c r="FJ1965" s="22"/>
      <c r="FK1965" s="22"/>
      <c r="FL1965" s="22"/>
      <c r="FM1965" s="22"/>
      <c r="FN1965" s="22"/>
      <c r="FO1965" s="22"/>
      <c r="FP1965" s="22"/>
      <c r="FQ1965" s="22"/>
      <c r="FR1965" s="22"/>
      <c r="FS1965" s="22"/>
      <c r="FT1965" s="22"/>
      <c r="FU1965" s="22"/>
      <c r="FV1965" s="22"/>
      <c r="FW1965" s="22"/>
      <c r="FX1965" s="22"/>
      <c r="FY1965" s="22"/>
      <c r="FZ1965" s="22"/>
      <c r="GA1965" s="22"/>
      <c r="GB1965" s="22"/>
      <c r="GC1965" s="24"/>
      <c r="GD1965" s="22"/>
      <c r="GE1965" s="22"/>
      <c r="GF1965" s="22"/>
      <c r="GG1965" s="22"/>
      <c r="GH1965" s="22"/>
      <c r="GI1965" s="22"/>
      <c r="GJ1965" s="22"/>
      <c r="GK1965" s="22"/>
      <c r="GL1965" s="22"/>
      <c r="GM1965" s="22"/>
      <c r="GN1965" s="22"/>
      <c r="GO1965" s="22"/>
      <c r="GP1965" s="22"/>
      <c r="GQ1965" s="22"/>
      <c r="GR1965" s="22"/>
      <c r="GS1965" s="22"/>
      <c r="GT1965" s="22"/>
      <c r="GU1965" s="22"/>
      <c r="GV1965" s="22"/>
      <c r="GW1965" s="22"/>
      <c r="GX1965" s="22"/>
      <c r="GY1965" s="22"/>
      <c r="GZ1965" s="22"/>
      <c r="HA1965" s="22"/>
      <c r="HB1965" s="22"/>
      <c r="HC1965" s="22"/>
      <c r="HD1965" s="22"/>
      <c r="HE1965" s="22"/>
      <c r="HF1965" s="22"/>
      <c r="HG1965" s="22"/>
      <c r="HH1965" s="22"/>
      <c r="HI1965" s="24"/>
      <c r="HJ1965" s="22"/>
      <c r="HK1965" s="22"/>
      <c r="HL1965" s="22"/>
      <c r="HM1965" s="22"/>
      <c r="HN1965" s="22"/>
      <c r="HO1965" s="22"/>
      <c r="HP1965" s="22"/>
      <c r="HQ1965" s="22"/>
      <c r="HR1965" s="22"/>
      <c r="HS1965" s="22"/>
      <c r="HT1965" s="22"/>
      <c r="HU1965" s="22"/>
      <c r="HV1965" s="22"/>
      <c r="HW1965" s="22"/>
      <c r="HX1965" s="22"/>
      <c r="HY1965" s="22"/>
      <c r="HZ1965" s="22"/>
      <c r="IA1965" s="22"/>
      <c r="IB1965" s="22"/>
      <c r="IC1965" s="22"/>
      <c r="ID1965" s="22"/>
      <c r="IE1965" s="22"/>
      <c r="IF1965" s="22"/>
      <c r="IG1965" s="22"/>
      <c r="IH1965" s="22"/>
      <c r="II1965" s="22"/>
      <c r="IJ1965" s="22"/>
      <c r="IK1965" s="22"/>
      <c r="IL1965" s="22"/>
      <c r="IM1965" s="22"/>
      <c r="IN1965" s="22"/>
      <c r="IO1965" s="24"/>
      <c r="IP1965" s="22"/>
      <c r="IQ1965" s="22"/>
      <c r="IR1965" s="22"/>
      <c r="IS1965" s="22"/>
      <c r="IT1965" s="22"/>
      <c r="IU1965" s="22"/>
      <c r="IV1965" s="22"/>
      <c r="IW1965" s="22"/>
      <c r="IX1965" s="22"/>
      <c r="IY1965" s="22"/>
      <c r="IZ1965" s="22"/>
      <c r="JA1965" s="22"/>
      <c r="JB1965" s="22"/>
      <c r="JC1965" s="22"/>
      <c r="JD1965" s="22"/>
      <c r="JE1965" s="22"/>
      <c r="JF1965" s="22"/>
      <c r="JG1965" s="22"/>
      <c r="JH1965" s="22"/>
      <c r="JI1965" s="22"/>
      <c r="JJ1965" s="22"/>
      <c r="JK1965" s="22"/>
      <c r="JL1965" s="22"/>
      <c r="JM1965" s="22"/>
      <c r="JN1965" s="22"/>
      <c r="JO1965" s="22"/>
      <c r="JP1965" s="22"/>
      <c r="JQ1965" s="22"/>
      <c r="JR1965" s="22"/>
      <c r="JS1965" s="22"/>
      <c r="JT1965" s="22"/>
      <c r="JU1965" s="24"/>
      <c r="JV1965" s="22"/>
      <c r="JW1965" s="22"/>
      <c r="JX1965" s="22"/>
      <c r="JY1965" s="22"/>
      <c r="JZ1965" s="22"/>
      <c r="KA1965" s="22"/>
      <c r="KB1965" s="22"/>
      <c r="KC1965" s="22"/>
      <c r="KD1965" s="22"/>
      <c r="KE1965" s="22"/>
      <c r="KF1965" s="22"/>
      <c r="KG1965" s="22"/>
      <c r="KH1965" s="22"/>
      <c r="KI1965" s="22"/>
      <c r="KJ1965" s="22"/>
      <c r="KK1965" s="22"/>
      <c r="KL1965" s="22"/>
      <c r="KM1965" s="22"/>
      <c r="KN1965" s="22"/>
      <c r="KO1965" s="22"/>
      <c r="KP1965" s="22"/>
      <c r="KQ1965" s="22"/>
      <c r="KR1965" s="22"/>
      <c r="KS1965" s="22"/>
      <c r="KT1965" s="22"/>
      <c r="KU1965" s="22"/>
      <c r="KV1965" s="22"/>
      <c r="KW1965" s="22"/>
      <c r="KX1965" s="22"/>
      <c r="KY1965" s="22"/>
      <c r="KZ1965" s="22"/>
      <c r="LA1965" s="24"/>
      <c r="LB1965" s="22"/>
      <c r="LC1965" s="22"/>
      <c r="LD1965" s="22"/>
      <c r="LE1965" s="22"/>
      <c r="LF1965" s="22"/>
      <c r="LG1965" s="22"/>
      <c r="LH1965" s="22"/>
      <c r="LI1965" s="22"/>
      <c r="LJ1965" s="22"/>
      <c r="LK1965" s="22"/>
      <c r="LL1965" s="22"/>
      <c r="LM1965" s="22"/>
      <c r="LN1965" s="22"/>
      <c r="LO1965" s="22"/>
      <c r="LP1965" s="22"/>
      <c r="LQ1965" s="22"/>
      <c r="LR1965" s="22"/>
      <c r="LS1965" s="22"/>
      <c r="LT1965" s="22"/>
      <c r="LU1965" s="22"/>
      <c r="LV1965" s="22"/>
      <c r="LW1965" s="22"/>
      <c r="LX1965" s="22"/>
      <c r="LY1965" s="22"/>
      <c r="LZ1965" s="22"/>
      <c r="MA1965" s="22"/>
      <c r="MB1965" s="22"/>
      <c r="MC1965" s="22"/>
      <c r="MD1965" s="22"/>
      <c r="ME1965" s="22"/>
      <c r="MF1965" s="22"/>
      <c r="MG1965" s="24"/>
      <c r="MH1965" s="22"/>
      <c r="MI1965" s="22"/>
      <c r="MJ1965" s="22"/>
      <c r="MK1965" s="22"/>
      <c r="ML1965" s="22"/>
      <c r="MM1965" s="22"/>
      <c r="MN1965" s="22"/>
      <c r="MO1965" s="22"/>
      <c r="MP1965" s="22"/>
      <c r="MQ1965" s="22"/>
      <c r="MR1965" s="22"/>
      <c r="MS1965" s="22"/>
      <c r="MT1965" s="22"/>
      <c r="MU1965" s="22"/>
      <c r="MV1965" s="22"/>
      <c r="MW1965" s="22"/>
      <c r="MX1965" s="22"/>
      <c r="MY1965" s="22"/>
      <c r="MZ1965" s="22"/>
      <c r="NA1965" s="22"/>
      <c r="NB1965" s="22"/>
      <c r="NC1965" s="22"/>
      <c r="ND1965" s="22"/>
      <c r="NE1965" s="22"/>
      <c r="NF1965" s="22"/>
      <c r="NG1965" s="22"/>
      <c r="NH1965" s="22"/>
      <c r="NI1965" s="22"/>
      <c r="NJ1965" s="22"/>
      <c r="NK1965" s="22"/>
      <c r="NL1965" s="22"/>
      <c r="NM1965" s="24"/>
      <c r="NN1965" s="22"/>
      <c r="NO1965" s="22"/>
      <c r="NP1965" s="22"/>
      <c r="NQ1965" s="22"/>
      <c r="NR1965" s="22"/>
      <c r="NS1965" s="22"/>
      <c r="NT1965" s="22"/>
      <c r="NU1965" s="22"/>
      <c r="NV1965" s="22"/>
      <c r="NW1965" s="22"/>
      <c r="NX1965" s="22"/>
      <c r="NY1965" s="22"/>
      <c r="NZ1965" s="22"/>
      <c r="OA1965" s="22"/>
      <c r="OB1965" s="22"/>
      <c r="OC1965" s="22"/>
      <c r="OD1965" s="22"/>
      <c r="OE1965" s="22"/>
      <c r="OF1965" s="22"/>
      <c r="OG1965" s="22"/>
      <c r="OH1965" s="22"/>
      <c r="OI1965" s="22"/>
      <c r="OJ1965" s="22"/>
      <c r="OK1965" s="22"/>
      <c r="OL1965" s="22"/>
      <c r="OM1965" s="22"/>
      <c r="ON1965" s="22"/>
      <c r="OO1965" s="22"/>
      <c r="OP1965" s="22"/>
      <c r="OQ1965" s="22"/>
      <c r="OR1965" s="22"/>
    </row>
    <row r="1966" spans="1:408" ht="15" thickBot="1">
      <c r="A1966" s="1" t="str">
        <f t="shared" si="56"/>
        <v>-234</v>
      </c>
      <c r="B1966" s="12" t="str">
        <f t="shared" si="52"/>
        <v/>
      </c>
      <c r="C1966" s="13"/>
      <c r="D1966" s="14"/>
      <c r="E1966" s="15"/>
      <c r="F1966" s="15"/>
      <c r="G1966" s="15">
        <f t="shared" si="51"/>
        <v>0</v>
      </c>
      <c r="H1966" s="16"/>
      <c r="I1966" s="14"/>
      <c r="J1966" s="17"/>
      <c r="K1966" s="79"/>
      <c r="L1966" s="18"/>
      <c r="M1966" s="18"/>
      <c r="N1966" s="16" t="e">
        <f t="shared" ca="1" si="55"/>
        <v>#NAME?</v>
      </c>
      <c r="O1966" s="19"/>
      <c r="P1966" s="19"/>
      <c r="Q1966" s="20"/>
      <c r="R1966" s="21" t="e">
        <f t="array" ref="R1966">VLOOKUP(C1966,DB!A:D,2,FALSE)</f>
        <v>#N/A</v>
      </c>
      <c r="S1966" s="21" t="e">
        <f t="array" ref="S1966">VLOOKUP(C1966,DB!A:D,3,FALSE)</f>
        <v>#N/A</v>
      </c>
      <c r="T1966" s="22" t="s">
        <v>19</v>
      </c>
      <c r="U1966" s="1" t="str">
        <f t="shared" si="53"/>
        <v/>
      </c>
      <c r="V1966" s="23" t="e">
        <f t="shared" ca="1" si="54"/>
        <v>#NAME?</v>
      </c>
      <c r="X1966" s="24" t="e">
        <f>VLOOKUP(CONCATENATE(C1966,D1966),'Honor 2025'!A:D,4,FALSE)</f>
        <v>#N/A</v>
      </c>
      <c r="Y1966" s="24"/>
      <c r="Z1966" s="22"/>
      <c r="AA1966" s="22"/>
      <c r="AB1966" s="22"/>
      <c r="AC1966" s="22"/>
      <c r="AD1966" s="22"/>
      <c r="AE1966" s="22"/>
      <c r="AF1966" s="22"/>
      <c r="AG1966" s="22"/>
      <c r="AH1966" s="22"/>
      <c r="AI1966" s="22"/>
      <c r="AJ1966" s="22"/>
      <c r="AK1966" s="22"/>
      <c r="AL1966" s="22"/>
      <c r="AM1966" s="22"/>
      <c r="AN1966" s="22"/>
      <c r="AO1966" s="22"/>
      <c r="AP1966" s="22"/>
      <c r="AQ1966" s="22"/>
      <c r="AR1966" s="22"/>
      <c r="AS1966" s="22"/>
      <c r="AT1966" s="22"/>
      <c r="AU1966" s="22"/>
      <c r="AV1966" s="22"/>
      <c r="AW1966" s="22"/>
      <c r="AX1966" s="22"/>
      <c r="AY1966" s="22"/>
      <c r="AZ1966" s="22"/>
      <c r="BA1966" s="22"/>
      <c r="BB1966" s="22"/>
      <c r="BC1966" s="22"/>
      <c r="BD1966" s="22"/>
      <c r="BE1966" s="24"/>
      <c r="BF1966" s="22"/>
      <c r="BG1966" s="22"/>
      <c r="BH1966" s="22"/>
      <c r="BI1966" s="22"/>
      <c r="BJ1966" s="22"/>
      <c r="BK1966" s="22"/>
      <c r="BL1966" s="22"/>
      <c r="BM1966" s="22"/>
      <c r="BN1966" s="22"/>
      <c r="BO1966" s="22"/>
      <c r="BP1966" s="22"/>
      <c r="BQ1966" s="22"/>
      <c r="BR1966" s="22"/>
      <c r="BS1966" s="22"/>
      <c r="BT1966" s="22"/>
      <c r="BU1966" s="22"/>
      <c r="BV1966" s="22"/>
      <c r="BW1966" s="22"/>
      <c r="BX1966" s="22"/>
      <c r="BY1966" s="22"/>
      <c r="BZ1966" s="22"/>
      <c r="CA1966" s="22"/>
      <c r="CB1966" s="22"/>
      <c r="CC1966" s="22"/>
      <c r="CD1966" s="22"/>
      <c r="CE1966" s="22"/>
      <c r="CF1966" s="22"/>
      <c r="CG1966" s="22"/>
      <c r="CH1966" s="22"/>
      <c r="CI1966" s="22"/>
      <c r="CJ1966" s="22"/>
      <c r="CK1966" s="24"/>
      <c r="CL1966" s="22"/>
      <c r="CM1966" s="22"/>
      <c r="CN1966" s="22"/>
      <c r="CO1966" s="22"/>
      <c r="CP1966" s="22"/>
      <c r="CQ1966" s="22"/>
      <c r="CR1966" s="22"/>
      <c r="CS1966" s="22"/>
      <c r="CT1966" s="22"/>
      <c r="CU1966" s="22"/>
      <c r="CV1966" s="22"/>
      <c r="CW1966" s="22"/>
      <c r="CX1966" s="22"/>
      <c r="CY1966" s="22"/>
      <c r="CZ1966" s="22"/>
      <c r="DA1966" s="22"/>
      <c r="DB1966" s="22"/>
      <c r="DC1966" s="22"/>
      <c r="DD1966" s="22"/>
      <c r="DE1966" s="22"/>
      <c r="DF1966" s="22"/>
      <c r="DG1966" s="22"/>
      <c r="DH1966" s="22"/>
      <c r="DI1966" s="22"/>
      <c r="DJ1966" s="22"/>
      <c r="DK1966" s="22"/>
      <c r="DL1966" s="22"/>
      <c r="DM1966" s="22"/>
      <c r="DN1966" s="22"/>
      <c r="DO1966" s="22"/>
      <c r="DP1966" s="22"/>
      <c r="DQ1966" s="24"/>
      <c r="DR1966" s="22"/>
      <c r="DS1966" s="22"/>
      <c r="DT1966" s="22"/>
      <c r="DU1966" s="22"/>
      <c r="DV1966" s="22"/>
      <c r="DW1966" s="22"/>
      <c r="DX1966" s="22"/>
      <c r="DY1966" s="22"/>
      <c r="DZ1966" s="22"/>
      <c r="EA1966" s="22"/>
      <c r="EB1966" s="22"/>
      <c r="EC1966" s="22"/>
      <c r="ED1966" s="22"/>
      <c r="EE1966" s="22"/>
      <c r="EF1966" s="22"/>
      <c r="EG1966" s="22"/>
      <c r="EH1966" s="22"/>
      <c r="EI1966" s="22"/>
      <c r="EJ1966" s="22"/>
      <c r="EK1966" s="22"/>
      <c r="EL1966" s="22"/>
      <c r="EM1966" s="22"/>
      <c r="EN1966" s="22"/>
      <c r="EO1966" s="22"/>
      <c r="EP1966" s="22"/>
      <c r="EQ1966" s="22"/>
      <c r="ER1966" s="22"/>
      <c r="ES1966" s="22"/>
      <c r="ET1966" s="22"/>
      <c r="EU1966" s="22"/>
      <c r="EV1966" s="22"/>
      <c r="EW1966" s="24"/>
      <c r="EX1966" s="22"/>
      <c r="EY1966" s="22"/>
      <c r="EZ1966" s="22"/>
      <c r="FA1966" s="22"/>
      <c r="FB1966" s="22"/>
      <c r="FC1966" s="22"/>
      <c r="FD1966" s="22"/>
      <c r="FE1966" s="22"/>
      <c r="FF1966" s="22"/>
      <c r="FG1966" s="22"/>
      <c r="FH1966" s="22"/>
      <c r="FI1966" s="22"/>
      <c r="FJ1966" s="22"/>
      <c r="FK1966" s="22"/>
      <c r="FL1966" s="22"/>
      <c r="FM1966" s="22"/>
      <c r="FN1966" s="22"/>
      <c r="FO1966" s="22"/>
      <c r="FP1966" s="22"/>
      <c r="FQ1966" s="22"/>
      <c r="FR1966" s="22"/>
      <c r="FS1966" s="22"/>
      <c r="FT1966" s="22"/>
      <c r="FU1966" s="22"/>
      <c r="FV1966" s="22"/>
      <c r="FW1966" s="22"/>
      <c r="FX1966" s="22"/>
      <c r="FY1966" s="22"/>
      <c r="FZ1966" s="22"/>
      <c r="GA1966" s="22"/>
      <c r="GB1966" s="22"/>
      <c r="GC1966" s="24"/>
      <c r="GD1966" s="22"/>
      <c r="GE1966" s="22"/>
      <c r="GF1966" s="22"/>
      <c r="GG1966" s="22"/>
      <c r="GH1966" s="22"/>
      <c r="GI1966" s="22"/>
      <c r="GJ1966" s="22"/>
      <c r="GK1966" s="22"/>
      <c r="GL1966" s="22"/>
      <c r="GM1966" s="22"/>
      <c r="GN1966" s="22"/>
      <c r="GO1966" s="22"/>
      <c r="GP1966" s="22"/>
      <c r="GQ1966" s="22"/>
      <c r="GR1966" s="22"/>
      <c r="GS1966" s="22"/>
      <c r="GT1966" s="22"/>
      <c r="GU1966" s="22"/>
      <c r="GV1966" s="22"/>
      <c r="GW1966" s="22"/>
      <c r="GX1966" s="22"/>
      <c r="GY1966" s="22"/>
      <c r="GZ1966" s="22"/>
      <c r="HA1966" s="22"/>
      <c r="HB1966" s="22"/>
      <c r="HC1966" s="22"/>
      <c r="HD1966" s="22"/>
      <c r="HE1966" s="22"/>
      <c r="HF1966" s="22"/>
      <c r="HG1966" s="22"/>
      <c r="HH1966" s="22"/>
      <c r="HI1966" s="24"/>
      <c r="HJ1966" s="22"/>
      <c r="HK1966" s="22"/>
      <c r="HL1966" s="22"/>
      <c r="HM1966" s="22"/>
      <c r="HN1966" s="22"/>
      <c r="HO1966" s="22"/>
      <c r="HP1966" s="22"/>
      <c r="HQ1966" s="22"/>
      <c r="HR1966" s="22"/>
      <c r="HS1966" s="22"/>
      <c r="HT1966" s="22"/>
      <c r="HU1966" s="22"/>
      <c r="HV1966" s="22"/>
      <c r="HW1966" s="22"/>
      <c r="HX1966" s="22"/>
      <c r="HY1966" s="22"/>
      <c r="HZ1966" s="22"/>
      <c r="IA1966" s="22"/>
      <c r="IB1966" s="22"/>
      <c r="IC1966" s="22"/>
      <c r="ID1966" s="22"/>
      <c r="IE1966" s="22"/>
      <c r="IF1966" s="22"/>
      <c r="IG1966" s="22"/>
      <c r="IH1966" s="22"/>
      <c r="II1966" s="22"/>
      <c r="IJ1966" s="22"/>
      <c r="IK1966" s="22"/>
      <c r="IL1966" s="22"/>
      <c r="IM1966" s="22"/>
      <c r="IN1966" s="22"/>
      <c r="IO1966" s="24"/>
      <c r="IP1966" s="22"/>
      <c r="IQ1966" s="22"/>
      <c r="IR1966" s="22"/>
      <c r="IS1966" s="22"/>
      <c r="IT1966" s="22"/>
      <c r="IU1966" s="22"/>
      <c r="IV1966" s="22"/>
      <c r="IW1966" s="22"/>
      <c r="IX1966" s="22"/>
      <c r="IY1966" s="22"/>
      <c r="IZ1966" s="22"/>
      <c r="JA1966" s="22"/>
      <c r="JB1966" s="22"/>
      <c r="JC1966" s="22"/>
      <c r="JD1966" s="22"/>
      <c r="JE1966" s="22"/>
      <c r="JF1966" s="22"/>
      <c r="JG1966" s="22"/>
      <c r="JH1966" s="22"/>
      <c r="JI1966" s="22"/>
      <c r="JJ1966" s="22"/>
      <c r="JK1966" s="22"/>
      <c r="JL1966" s="22"/>
      <c r="JM1966" s="22"/>
      <c r="JN1966" s="22"/>
      <c r="JO1966" s="22"/>
      <c r="JP1966" s="22"/>
      <c r="JQ1966" s="22"/>
      <c r="JR1966" s="22"/>
      <c r="JS1966" s="22"/>
      <c r="JT1966" s="22"/>
      <c r="JU1966" s="24"/>
      <c r="JV1966" s="22"/>
      <c r="JW1966" s="22"/>
      <c r="JX1966" s="22"/>
      <c r="JY1966" s="22"/>
      <c r="JZ1966" s="22"/>
      <c r="KA1966" s="22"/>
      <c r="KB1966" s="22"/>
      <c r="KC1966" s="22"/>
      <c r="KD1966" s="22"/>
      <c r="KE1966" s="22"/>
      <c r="KF1966" s="22"/>
      <c r="KG1966" s="22"/>
      <c r="KH1966" s="22"/>
      <c r="KI1966" s="22"/>
      <c r="KJ1966" s="22"/>
      <c r="KK1966" s="22"/>
      <c r="KL1966" s="22"/>
      <c r="KM1966" s="22"/>
      <c r="KN1966" s="22"/>
      <c r="KO1966" s="22"/>
      <c r="KP1966" s="22"/>
      <c r="KQ1966" s="22"/>
      <c r="KR1966" s="22"/>
      <c r="KS1966" s="22"/>
      <c r="KT1966" s="22"/>
      <c r="KU1966" s="22"/>
      <c r="KV1966" s="22"/>
      <c r="KW1966" s="22"/>
      <c r="KX1966" s="22"/>
      <c r="KY1966" s="22"/>
      <c r="KZ1966" s="22"/>
      <c r="LA1966" s="24"/>
      <c r="LB1966" s="22"/>
      <c r="LC1966" s="22"/>
      <c r="LD1966" s="22"/>
      <c r="LE1966" s="22"/>
      <c r="LF1966" s="22"/>
      <c r="LG1966" s="22"/>
      <c r="LH1966" s="22"/>
      <c r="LI1966" s="22"/>
      <c r="LJ1966" s="22"/>
      <c r="LK1966" s="22"/>
      <c r="LL1966" s="22"/>
      <c r="LM1966" s="22"/>
      <c r="LN1966" s="22"/>
      <c r="LO1966" s="22"/>
      <c r="LP1966" s="22"/>
      <c r="LQ1966" s="22"/>
      <c r="LR1966" s="22"/>
      <c r="LS1966" s="22"/>
      <c r="LT1966" s="22"/>
      <c r="LU1966" s="22"/>
      <c r="LV1966" s="22"/>
      <c r="LW1966" s="22"/>
      <c r="LX1966" s="22"/>
      <c r="LY1966" s="22"/>
      <c r="LZ1966" s="22"/>
      <c r="MA1966" s="22"/>
      <c r="MB1966" s="22"/>
      <c r="MC1966" s="22"/>
      <c r="MD1966" s="22"/>
      <c r="ME1966" s="22"/>
      <c r="MF1966" s="22"/>
      <c r="MG1966" s="24"/>
      <c r="MH1966" s="22"/>
      <c r="MI1966" s="22"/>
      <c r="MJ1966" s="22"/>
      <c r="MK1966" s="22"/>
      <c r="ML1966" s="22"/>
      <c r="MM1966" s="22"/>
      <c r="MN1966" s="22"/>
      <c r="MO1966" s="22"/>
      <c r="MP1966" s="22"/>
      <c r="MQ1966" s="22"/>
      <c r="MR1966" s="22"/>
      <c r="MS1966" s="22"/>
      <c r="MT1966" s="22"/>
      <c r="MU1966" s="22"/>
      <c r="MV1966" s="22"/>
      <c r="MW1966" s="22"/>
      <c r="MX1966" s="22"/>
      <c r="MY1966" s="22"/>
      <c r="MZ1966" s="22"/>
      <c r="NA1966" s="22"/>
      <c r="NB1966" s="22"/>
      <c r="NC1966" s="22"/>
      <c r="ND1966" s="22"/>
      <c r="NE1966" s="22"/>
      <c r="NF1966" s="22"/>
      <c r="NG1966" s="22"/>
      <c r="NH1966" s="22"/>
      <c r="NI1966" s="22"/>
      <c r="NJ1966" s="22"/>
      <c r="NK1966" s="22"/>
      <c r="NL1966" s="22"/>
      <c r="NM1966" s="24"/>
      <c r="NN1966" s="22"/>
      <c r="NO1966" s="22"/>
      <c r="NP1966" s="22"/>
      <c r="NQ1966" s="22"/>
      <c r="NR1966" s="22"/>
      <c r="NS1966" s="22"/>
      <c r="NT1966" s="22"/>
      <c r="NU1966" s="22"/>
      <c r="NV1966" s="22"/>
      <c r="NW1966" s="22"/>
      <c r="NX1966" s="22"/>
      <c r="NY1966" s="22"/>
      <c r="NZ1966" s="22"/>
      <c r="OA1966" s="22"/>
      <c r="OB1966" s="22"/>
      <c r="OC1966" s="22"/>
      <c r="OD1966" s="22"/>
      <c r="OE1966" s="22"/>
      <c r="OF1966" s="22"/>
      <c r="OG1966" s="22"/>
      <c r="OH1966" s="22"/>
      <c r="OI1966" s="22"/>
      <c r="OJ1966" s="22"/>
      <c r="OK1966" s="22"/>
      <c r="OL1966" s="22"/>
      <c r="OM1966" s="22"/>
      <c r="ON1966" s="22"/>
      <c r="OO1966" s="22"/>
      <c r="OP1966" s="22"/>
      <c r="OQ1966" s="22"/>
      <c r="OR1966" s="22"/>
    </row>
    <row r="1967" spans="1:408" ht="15" thickBot="1">
      <c r="A1967" s="1" t="str">
        <f t="shared" si="56"/>
        <v>-235</v>
      </c>
      <c r="B1967" s="12" t="str">
        <f t="shared" si="52"/>
        <v/>
      </c>
      <c r="C1967" s="13"/>
      <c r="D1967" s="14"/>
      <c r="E1967" s="15"/>
      <c r="F1967" s="15"/>
      <c r="G1967" s="15">
        <f t="shared" si="51"/>
        <v>0</v>
      </c>
      <c r="H1967" s="16"/>
      <c r="I1967" s="14"/>
      <c r="J1967" s="17"/>
      <c r="K1967" s="78"/>
      <c r="L1967" s="18"/>
      <c r="M1967" s="18"/>
      <c r="N1967" s="16" t="e">
        <f t="shared" ca="1" si="55"/>
        <v>#NAME?</v>
      </c>
      <c r="O1967" s="19"/>
      <c r="P1967" s="19"/>
      <c r="Q1967" s="20"/>
      <c r="R1967" s="21" t="e">
        <f t="array" ref="R1967">VLOOKUP(C1967,DB!A:D,2,FALSE)</f>
        <v>#N/A</v>
      </c>
      <c r="S1967" s="21" t="e">
        <f t="array" ref="S1967">VLOOKUP(C1967,DB!A:D,3,FALSE)</f>
        <v>#N/A</v>
      </c>
      <c r="T1967" s="22" t="s">
        <v>19</v>
      </c>
      <c r="U1967" s="1" t="str">
        <f t="shared" si="53"/>
        <v/>
      </c>
      <c r="V1967" s="23" t="e">
        <f t="shared" ca="1" si="54"/>
        <v>#NAME?</v>
      </c>
      <c r="X1967" s="24" t="e">
        <f>VLOOKUP(CONCATENATE(C1967,D1967),'Honor 2025'!A:D,4,FALSE)</f>
        <v>#N/A</v>
      </c>
      <c r="Y1967" s="24"/>
      <c r="Z1967" s="22"/>
      <c r="AA1967" s="22"/>
      <c r="AB1967" s="22"/>
      <c r="AC1967" s="22"/>
      <c r="AD1967" s="22"/>
      <c r="AE1967" s="22"/>
      <c r="AF1967" s="22"/>
      <c r="AG1967" s="22"/>
      <c r="AH1967" s="22"/>
      <c r="AI1967" s="22"/>
      <c r="AJ1967" s="22"/>
      <c r="AK1967" s="22"/>
      <c r="AL1967" s="22"/>
      <c r="AM1967" s="22"/>
      <c r="AN1967" s="22"/>
      <c r="AO1967" s="22"/>
      <c r="AP1967" s="22"/>
      <c r="AQ1967" s="22"/>
      <c r="AR1967" s="22"/>
      <c r="AS1967" s="22"/>
      <c r="AT1967" s="22"/>
      <c r="AU1967" s="22"/>
      <c r="AV1967" s="22"/>
      <c r="AW1967" s="22"/>
      <c r="AX1967" s="22"/>
      <c r="AY1967" s="22"/>
      <c r="AZ1967" s="22"/>
      <c r="BA1967" s="22"/>
      <c r="BB1967" s="22"/>
      <c r="BC1967" s="22"/>
      <c r="BD1967" s="22"/>
      <c r="BE1967" s="24"/>
      <c r="BF1967" s="22"/>
      <c r="BG1967" s="22"/>
      <c r="BH1967" s="22"/>
      <c r="BI1967" s="22"/>
      <c r="BJ1967" s="22"/>
      <c r="BK1967" s="22"/>
      <c r="BL1967" s="22"/>
      <c r="BM1967" s="22"/>
      <c r="BN1967" s="22"/>
      <c r="BO1967" s="22"/>
      <c r="BP1967" s="22"/>
      <c r="BQ1967" s="22"/>
      <c r="BR1967" s="22"/>
      <c r="BS1967" s="22"/>
      <c r="BT1967" s="22"/>
      <c r="BU1967" s="22"/>
      <c r="BV1967" s="22"/>
      <c r="BW1967" s="22"/>
      <c r="BX1967" s="22"/>
      <c r="BY1967" s="22"/>
      <c r="BZ1967" s="22"/>
      <c r="CA1967" s="22"/>
      <c r="CB1967" s="22"/>
      <c r="CC1967" s="22"/>
      <c r="CD1967" s="22"/>
      <c r="CE1967" s="22"/>
      <c r="CF1967" s="22"/>
      <c r="CG1967" s="22"/>
      <c r="CH1967" s="22"/>
      <c r="CI1967" s="22"/>
      <c r="CJ1967" s="22"/>
      <c r="CK1967" s="24"/>
      <c r="CL1967" s="22"/>
      <c r="CM1967" s="22"/>
      <c r="CN1967" s="22"/>
      <c r="CO1967" s="22"/>
      <c r="CP1967" s="22"/>
      <c r="CQ1967" s="22"/>
      <c r="CR1967" s="22"/>
      <c r="CS1967" s="22"/>
      <c r="CT1967" s="22"/>
      <c r="CU1967" s="22"/>
      <c r="CV1967" s="22"/>
      <c r="CW1967" s="22"/>
      <c r="CX1967" s="22"/>
      <c r="CY1967" s="22"/>
      <c r="CZ1967" s="22"/>
      <c r="DA1967" s="22"/>
      <c r="DB1967" s="22"/>
      <c r="DC1967" s="22"/>
      <c r="DD1967" s="22"/>
      <c r="DE1967" s="22"/>
      <c r="DF1967" s="22"/>
      <c r="DG1967" s="22"/>
      <c r="DH1967" s="22"/>
      <c r="DI1967" s="22"/>
      <c r="DJ1967" s="22"/>
      <c r="DK1967" s="22"/>
      <c r="DL1967" s="22"/>
      <c r="DM1967" s="22"/>
      <c r="DN1967" s="22"/>
      <c r="DO1967" s="22"/>
      <c r="DP1967" s="22"/>
      <c r="DQ1967" s="24"/>
      <c r="DR1967" s="22"/>
      <c r="DS1967" s="22"/>
      <c r="DT1967" s="22"/>
      <c r="DU1967" s="22"/>
      <c r="DV1967" s="22"/>
      <c r="DW1967" s="22"/>
      <c r="DX1967" s="22"/>
      <c r="DY1967" s="22"/>
      <c r="DZ1967" s="22"/>
      <c r="EA1967" s="22"/>
      <c r="EB1967" s="22"/>
      <c r="EC1967" s="22"/>
      <c r="ED1967" s="22"/>
      <c r="EE1967" s="22"/>
      <c r="EF1967" s="22"/>
      <c r="EG1967" s="22"/>
      <c r="EH1967" s="22"/>
      <c r="EI1967" s="22"/>
      <c r="EJ1967" s="22"/>
      <c r="EK1967" s="22"/>
      <c r="EL1967" s="22"/>
      <c r="EM1967" s="22"/>
      <c r="EN1967" s="22"/>
      <c r="EO1967" s="22"/>
      <c r="EP1967" s="22"/>
      <c r="EQ1967" s="22"/>
      <c r="ER1967" s="22"/>
      <c r="ES1967" s="22"/>
      <c r="ET1967" s="22"/>
      <c r="EU1967" s="22"/>
      <c r="EV1967" s="22"/>
      <c r="EW1967" s="24"/>
      <c r="EX1967" s="22"/>
      <c r="EY1967" s="22"/>
      <c r="EZ1967" s="22"/>
      <c r="FA1967" s="22"/>
      <c r="FB1967" s="22"/>
      <c r="FC1967" s="22"/>
      <c r="FD1967" s="22"/>
      <c r="FE1967" s="22"/>
      <c r="FF1967" s="22"/>
      <c r="FG1967" s="22"/>
      <c r="FH1967" s="22"/>
      <c r="FI1967" s="22"/>
      <c r="FJ1967" s="22"/>
      <c r="FK1967" s="22"/>
      <c r="FL1967" s="22"/>
      <c r="FM1967" s="22"/>
      <c r="FN1967" s="22"/>
      <c r="FO1967" s="22"/>
      <c r="FP1967" s="22"/>
      <c r="FQ1967" s="22"/>
      <c r="FR1967" s="22"/>
      <c r="FS1967" s="22"/>
      <c r="FT1967" s="22"/>
      <c r="FU1967" s="22"/>
      <c r="FV1967" s="22"/>
      <c r="FW1967" s="22"/>
      <c r="FX1967" s="22"/>
      <c r="FY1967" s="22"/>
      <c r="FZ1967" s="22"/>
      <c r="GA1967" s="22"/>
      <c r="GB1967" s="22"/>
      <c r="GC1967" s="24"/>
      <c r="GD1967" s="22"/>
      <c r="GE1967" s="22"/>
      <c r="GF1967" s="22"/>
      <c r="GG1967" s="22"/>
      <c r="GH1967" s="22"/>
      <c r="GI1967" s="22"/>
      <c r="GJ1967" s="22"/>
      <c r="GK1967" s="22"/>
      <c r="GL1967" s="22"/>
      <c r="GM1967" s="22"/>
      <c r="GN1967" s="22"/>
      <c r="GO1967" s="22"/>
      <c r="GP1967" s="22"/>
      <c r="GQ1967" s="22"/>
      <c r="GR1967" s="22"/>
      <c r="GS1967" s="22"/>
      <c r="GT1967" s="22"/>
      <c r="GU1967" s="22"/>
      <c r="GV1967" s="22"/>
      <c r="GW1967" s="22"/>
      <c r="GX1967" s="22"/>
      <c r="GY1967" s="22"/>
      <c r="GZ1967" s="22"/>
      <c r="HA1967" s="22"/>
      <c r="HB1967" s="22"/>
      <c r="HC1967" s="22"/>
      <c r="HD1967" s="22"/>
      <c r="HE1967" s="22"/>
      <c r="HF1967" s="22"/>
      <c r="HG1967" s="22"/>
      <c r="HH1967" s="22"/>
      <c r="HI1967" s="24"/>
      <c r="HJ1967" s="22"/>
      <c r="HK1967" s="22"/>
      <c r="HL1967" s="22"/>
      <c r="HM1967" s="22"/>
      <c r="HN1967" s="22"/>
      <c r="HO1967" s="22"/>
      <c r="HP1967" s="22"/>
      <c r="HQ1967" s="22"/>
      <c r="HR1967" s="22"/>
      <c r="HS1967" s="22"/>
      <c r="HT1967" s="22"/>
      <c r="HU1967" s="22"/>
      <c r="HV1967" s="22"/>
      <c r="HW1967" s="22"/>
      <c r="HX1967" s="22"/>
      <c r="HY1967" s="22"/>
      <c r="HZ1967" s="22"/>
      <c r="IA1967" s="22"/>
      <c r="IB1967" s="22"/>
      <c r="IC1967" s="22"/>
      <c r="ID1967" s="22"/>
      <c r="IE1967" s="22"/>
      <c r="IF1967" s="22"/>
      <c r="IG1967" s="22"/>
      <c r="IH1967" s="22"/>
      <c r="II1967" s="22"/>
      <c r="IJ1967" s="22"/>
      <c r="IK1967" s="22"/>
      <c r="IL1967" s="22"/>
      <c r="IM1967" s="22"/>
      <c r="IN1967" s="22"/>
      <c r="IO1967" s="24"/>
      <c r="IP1967" s="22"/>
      <c r="IQ1967" s="22"/>
      <c r="IR1967" s="22"/>
      <c r="IS1967" s="22"/>
      <c r="IT1967" s="22"/>
      <c r="IU1967" s="22"/>
      <c r="IV1967" s="22"/>
      <c r="IW1967" s="22"/>
      <c r="IX1967" s="22"/>
      <c r="IY1967" s="22"/>
      <c r="IZ1967" s="22"/>
      <c r="JA1967" s="22"/>
      <c r="JB1967" s="22"/>
      <c r="JC1967" s="22"/>
      <c r="JD1967" s="22"/>
      <c r="JE1967" s="22"/>
      <c r="JF1967" s="22"/>
      <c r="JG1967" s="22"/>
      <c r="JH1967" s="22"/>
      <c r="JI1967" s="22"/>
      <c r="JJ1967" s="22"/>
      <c r="JK1967" s="22"/>
      <c r="JL1967" s="22"/>
      <c r="JM1967" s="22"/>
      <c r="JN1967" s="22"/>
      <c r="JO1967" s="22"/>
      <c r="JP1967" s="22"/>
      <c r="JQ1967" s="22"/>
      <c r="JR1967" s="22"/>
      <c r="JS1967" s="22"/>
      <c r="JT1967" s="22"/>
      <c r="JU1967" s="24"/>
      <c r="JV1967" s="22"/>
      <c r="JW1967" s="22"/>
      <c r="JX1967" s="22"/>
      <c r="JY1967" s="22"/>
      <c r="JZ1967" s="22"/>
      <c r="KA1967" s="22"/>
      <c r="KB1967" s="22"/>
      <c r="KC1967" s="22"/>
      <c r="KD1967" s="22"/>
      <c r="KE1967" s="22"/>
      <c r="KF1967" s="22"/>
      <c r="KG1967" s="22"/>
      <c r="KH1967" s="22"/>
      <c r="KI1967" s="22"/>
      <c r="KJ1967" s="22"/>
      <c r="KK1967" s="22"/>
      <c r="KL1967" s="22"/>
      <c r="KM1967" s="22"/>
      <c r="KN1967" s="22"/>
      <c r="KO1967" s="22"/>
      <c r="KP1967" s="22"/>
      <c r="KQ1967" s="22"/>
      <c r="KR1967" s="22"/>
      <c r="KS1967" s="22"/>
      <c r="KT1967" s="22"/>
      <c r="KU1967" s="22"/>
      <c r="KV1967" s="22"/>
      <c r="KW1967" s="22"/>
      <c r="KX1967" s="22"/>
      <c r="KY1967" s="22"/>
      <c r="KZ1967" s="22"/>
      <c r="LA1967" s="24"/>
      <c r="LB1967" s="22"/>
      <c r="LC1967" s="22"/>
      <c r="LD1967" s="22"/>
      <c r="LE1967" s="22"/>
      <c r="LF1967" s="22"/>
      <c r="LG1967" s="22"/>
      <c r="LH1967" s="22"/>
      <c r="LI1967" s="22"/>
      <c r="LJ1967" s="22"/>
      <c r="LK1967" s="22"/>
      <c r="LL1967" s="22"/>
      <c r="LM1967" s="22"/>
      <c r="LN1967" s="22"/>
      <c r="LO1967" s="22"/>
      <c r="LP1967" s="22"/>
      <c r="LQ1967" s="22"/>
      <c r="LR1967" s="22"/>
      <c r="LS1967" s="22"/>
      <c r="LT1967" s="22"/>
      <c r="LU1967" s="22"/>
      <c r="LV1967" s="22"/>
      <c r="LW1967" s="22"/>
      <c r="LX1967" s="22"/>
      <c r="LY1967" s="22"/>
      <c r="LZ1967" s="22"/>
      <c r="MA1967" s="22"/>
      <c r="MB1967" s="22"/>
      <c r="MC1967" s="22"/>
      <c r="MD1967" s="22"/>
      <c r="ME1967" s="22"/>
      <c r="MF1967" s="22"/>
      <c r="MG1967" s="24"/>
      <c r="MH1967" s="22"/>
      <c r="MI1967" s="22"/>
      <c r="MJ1967" s="22"/>
      <c r="MK1967" s="22"/>
      <c r="ML1967" s="22"/>
      <c r="MM1967" s="22"/>
      <c r="MN1967" s="22"/>
      <c r="MO1967" s="22"/>
      <c r="MP1967" s="22"/>
      <c r="MQ1967" s="22"/>
      <c r="MR1967" s="22"/>
      <c r="MS1967" s="22"/>
      <c r="MT1967" s="22"/>
      <c r="MU1967" s="22"/>
      <c r="MV1967" s="22"/>
      <c r="MW1967" s="22"/>
      <c r="MX1967" s="22"/>
      <c r="MY1967" s="22"/>
      <c r="MZ1967" s="22"/>
      <c r="NA1967" s="22"/>
      <c r="NB1967" s="22"/>
      <c r="NC1967" s="22"/>
      <c r="ND1967" s="22"/>
      <c r="NE1967" s="22"/>
      <c r="NF1967" s="22"/>
      <c r="NG1967" s="22"/>
      <c r="NH1967" s="22"/>
      <c r="NI1967" s="22"/>
      <c r="NJ1967" s="22"/>
      <c r="NK1967" s="22"/>
      <c r="NL1967" s="22"/>
      <c r="NM1967" s="24"/>
      <c r="NN1967" s="22"/>
      <c r="NO1967" s="22"/>
      <c r="NP1967" s="22"/>
      <c r="NQ1967" s="22"/>
      <c r="NR1967" s="22"/>
      <c r="NS1967" s="22"/>
      <c r="NT1967" s="22"/>
      <c r="NU1967" s="22"/>
      <c r="NV1967" s="22"/>
      <c r="NW1967" s="22"/>
      <c r="NX1967" s="22"/>
      <c r="NY1967" s="22"/>
      <c r="NZ1967" s="22"/>
      <c r="OA1967" s="22"/>
      <c r="OB1967" s="22"/>
      <c r="OC1967" s="22"/>
      <c r="OD1967" s="22"/>
      <c r="OE1967" s="22"/>
      <c r="OF1967" s="22"/>
      <c r="OG1967" s="22"/>
      <c r="OH1967" s="22"/>
      <c r="OI1967" s="22"/>
      <c r="OJ1967" s="22"/>
      <c r="OK1967" s="22"/>
      <c r="OL1967" s="22"/>
      <c r="OM1967" s="22"/>
      <c r="ON1967" s="22"/>
      <c r="OO1967" s="22"/>
      <c r="OP1967" s="22"/>
      <c r="OQ1967" s="22"/>
      <c r="OR1967" s="22"/>
    </row>
    <row r="1968" spans="1:408" ht="15" thickBot="1">
      <c r="A1968" s="1" t="str">
        <f t="shared" si="56"/>
        <v>-236</v>
      </c>
      <c r="B1968" s="12" t="str">
        <f t="shared" si="52"/>
        <v/>
      </c>
      <c r="C1968" s="13"/>
      <c r="D1968" s="14"/>
      <c r="E1968" s="15"/>
      <c r="F1968" s="15"/>
      <c r="G1968" s="15">
        <f t="shared" si="51"/>
        <v>0</v>
      </c>
      <c r="H1968" s="16"/>
      <c r="I1968" s="14"/>
      <c r="J1968" s="17"/>
      <c r="K1968" s="79"/>
      <c r="L1968" s="18"/>
      <c r="M1968" s="18"/>
      <c r="N1968" s="16" t="e">
        <f t="shared" ca="1" si="55"/>
        <v>#NAME?</v>
      </c>
      <c r="O1968" s="19"/>
      <c r="P1968" s="19"/>
      <c r="Q1968" s="20"/>
      <c r="R1968" s="21" t="e">
        <f t="array" ref="R1968">VLOOKUP(C1968,DB!A:D,2,FALSE)</f>
        <v>#N/A</v>
      </c>
      <c r="S1968" s="21" t="e">
        <f t="array" ref="S1968">VLOOKUP(C1968,DB!A:D,3,FALSE)</f>
        <v>#N/A</v>
      </c>
      <c r="T1968" s="22" t="s">
        <v>19</v>
      </c>
      <c r="U1968" s="1" t="str">
        <f t="shared" si="53"/>
        <v/>
      </c>
      <c r="V1968" s="23" t="e">
        <f t="shared" ca="1" si="54"/>
        <v>#NAME?</v>
      </c>
      <c r="X1968" s="24" t="e">
        <f>VLOOKUP(CONCATENATE(C1968,D1968),'Honor 2025'!A:D,4,FALSE)</f>
        <v>#N/A</v>
      </c>
      <c r="Y1968" s="24"/>
      <c r="Z1968" s="22"/>
      <c r="AA1968" s="22"/>
      <c r="AB1968" s="22"/>
      <c r="AC1968" s="22"/>
      <c r="AD1968" s="22"/>
      <c r="AE1968" s="22"/>
      <c r="AF1968" s="22"/>
      <c r="AG1968" s="22"/>
      <c r="AH1968" s="22"/>
      <c r="AI1968" s="22"/>
      <c r="AJ1968" s="22"/>
      <c r="AK1968" s="22"/>
      <c r="AL1968" s="22"/>
      <c r="AM1968" s="22"/>
      <c r="AN1968" s="22"/>
      <c r="AO1968" s="22"/>
      <c r="AP1968" s="22"/>
      <c r="AQ1968" s="22"/>
      <c r="AR1968" s="22"/>
      <c r="AS1968" s="22"/>
      <c r="AT1968" s="22"/>
      <c r="AU1968" s="22"/>
      <c r="AV1968" s="22"/>
      <c r="AW1968" s="22"/>
      <c r="AX1968" s="22"/>
      <c r="AY1968" s="22"/>
      <c r="AZ1968" s="22"/>
      <c r="BA1968" s="22"/>
      <c r="BB1968" s="22"/>
      <c r="BC1968" s="22"/>
      <c r="BD1968" s="22"/>
      <c r="BE1968" s="24"/>
      <c r="BF1968" s="22"/>
      <c r="BG1968" s="22"/>
      <c r="BH1968" s="22"/>
      <c r="BI1968" s="22"/>
      <c r="BJ1968" s="22"/>
      <c r="BK1968" s="22"/>
      <c r="BL1968" s="22"/>
      <c r="BM1968" s="22"/>
      <c r="BN1968" s="22"/>
      <c r="BO1968" s="22"/>
      <c r="BP1968" s="22"/>
      <c r="BQ1968" s="22"/>
      <c r="BR1968" s="22"/>
      <c r="BS1968" s="22"/>
      <c r="BT1968" s="22"/>
      <c r="BU1968" s="22"/>
      <c r="BV1968" s="22"/>
      <c r="BW1968" s="22"/>
      <c r="BX1968" s="22"/>
      <c r="BY1968" s="22"/>
      <c r="BZ1968" s="22"/>
      <c r="CA1968" s="22"/>
      <c r="CB1968" s="22"/>
      <c r="CC1968" s="22"/>
      <c r="CD1968" s="22"/>
      <c r="CE1968" s="22"/>
      <c r="CF1968" s="22"/>
      <c r="CG1968" s="22"/>
      <c r="CH1968" s="22"/>
      <c r="CI1968" s="22"/>
      <c r="CJ1968" s="22"/>
      <c r="CK1968" s="24"/>
      <c r="CL1968" s="22"/>
      <c r="CM1968" s="22"/>
      <c r="CN1968" s="22"/>
      <c r="CO1968" s="22"/>
      <c r="CP1968" s="22"/>
      <c r="CQ1968" s="22"/>
      <c r="CR1968" s="22"/>
      <c r="CS1968" s="22"/>
      <c r="CT1968" s="22"/>
      <c r="CU1968" s="22"/>
      <c r="CV1968" s="22"/>
      <c r="CW1968" s="22"/>
      <c r="CX1968" s="22"/>
      <c r="CY1968" s="22"/>
      <c r="CZ1968" s="22"/>
      <c r="DA1968" s="22"/>
      <c r="DB1968" s="22"/>
      <c r="DC1968" s="22"/>
      <c r="DD1968" s="22"/>
      <c r="DE1968" s="22"/>
      <c r="DF1968" s="22"/>
      <c r="DG1968" s="22"/>
      <c r="DH1968" s="22"/>
      <c r="DI1968" s="22"/>
      <c r="DJ1968" s="22"/>
      <c r="DK1968" s="22"/>
      <c r="DL1968" s="22"/>
      <c r="DM1968" s="22"/>
      <c r="DN1968" s="22"/>
      <c r="DO1968" s="22"/>
      <c r="DP1968" s="22"/>
      <c r="DQ1968" s="24"/>
      <c r="DR1968" s="22"/>
      <c r="DS1968" s="22"/>
      <c r="DT1968" s="22"/>
      <c r="DU1968" s="22"/>
      <c r="DV1968" s="22"/>
      <c r="DW1968" s="22"/>
      <c r="DX1968" s="22"/>
      <c r="DY1968" s="22"/>
      <c r="DZ1968" s="22"/>
      <c r="EA1968" s="22"/>
      <c r="EB1968" s="22"/>
      <c r="EC1968" s="22"/>
      <c r="ED1968" s="22"/>
      <c r="EE1968" s="22"/>
      <c r="EF1968" s="22"/>
      <c r="EG1968" s="22"/>
      <c r="EH1968" s="22"/>
      <c r="EI1968" s="22"/>
      <c r="EJ1968" s="22"/>
      <c r="EK1968" s="22"/>
      <c r="EL1968" s="22"/>
      <c r="EM1968" s="22"/>
      <c r="EN1968" s="22"/>
      <c r="EO1968" s="22"/>
      <c r="EP1968" s="22"/>
      <c r="EQ1968" s="22"/>
      <c r="ER1968" s="22"/>
      <c r="ES1968" s="22"/>
      <c r="ET1968" s="22"/>
      <c r="EU1968" s="22"/>
      <c r="EV1968" s="22"/>
      <c r="EW1968" s="24"/>
      <c r="EX1968" s="22"/>
      <c r="EY1968" s="22"/>
      <c r="EZ1968" s="22"/>
      <c r="FA1968" s="22"/>
      <c r="FB1968" s="22"/>
      <c r="FC1968" s="22"/>
      <c r="FD1968" s="22"/>
      <c r="FE1968" s="22"/>
      <c r="FF1968" s="22"/>
      <c r="FG1968" s="22"/>
      <c r="FH1968" s="22"/>
      <c r="FI1968" s="22"/>
      <c r="FJ1968" s="22"/>
      <c r="FK1968" s="22"/>
      <c r="FL1968" s="22"/>
      <c r="FM1968" s="22"/>
      <c r="FN1968" s="22"/>
      <c r="FO1968" s="22"/>
      <c r="FP1968" s="22"/>
      <c r="FQ1968" s="22"/>
      <c r="FR1968" s="22"/>
      <c r="FS1968" s="22"/>
      <c r="FT1968" s="22"/>
      <c r="FU1968" s="22"/>
      <c r="FV1968" s="22"/>
      <c r="FW1968" s="22"/>
      <c r="FX1968" s="22"/>
      <c r="FY1968" s="22"/>
      <c r="FZ1968" s="22"/>
      <c r="GA1968" s="22"/>
      <c r="GB1968" s="22"/>
      <c r="GC1968" s="24"/>
      <c r="GD1968" s="22"/>
      <c r="GE1968" s="22"/>
      <c r="GF1968" s="22"/>
      <c r="GG1968" s="22"/>
      <c r="GH1968" s="22"/>
      <c r="GI1968" s="22"/>
      <c r="GJ1968" s="22"/>
      <c r="GK1968" s="22"/>
      <c r="GL1968" s="22"/>
      <c r="GM1968" s="22"/>
      <c r="GN1968" s="22"/>
      <c r="GO1968" s="22"/>
      <c r="GP1968" s="22"/>
      <c r="GQ1968" s="22"/>
      <c r="GR1968" s="22"/>
      <c r="GS1968" s="22"/>
      <c r="GT1968" s="22"/>
      <c r="GU1968" s="22"/>
      <c r="GV1968" s="22"/>
      <c r="GW1968" s="22"/>
      <c r="GX1968" s="22"/>
      <c r="GY1968" s="22"/>
      <c r="GZ1968" s="22"/>
      <c r="HA1968" s="22"/>
      <c r="HB1968" s="22"/>
      <c r="HC1968" s="22"/>
      <c r="HD1968" s="22"/>
      <c r="HE1968" s="22"/>
      <c r="HF1968" s="22"/>
      <c r="HG1968" s="22"/>
      <c r="HH1968" s="22"/>
      <c r="HI1968" s="24"/>
      <c r="HJ1968" s="22"/>
      <c r="HK1968" s="22"/>
      <c r="HL1968" s="22"/>
      <c r="HM1968" s="22"/>
      <c r="HN1968" s="22"/>
      <c r="HO1968" s="22"/>
      <c r="HP1968" s="22"/>
      <c r="HQ1968" s="22"/>
      <c r="HR1968" s="22"/>
      <c r="HS1968" s="22"/>
      <c r="HT1968" s="22"/>
      <c r="HU1968" s="22"/>
      <c r="HV1968" s="22"/>
      <c r="HW1968" s="22"/>
      <c r="HX1968" s="22"/>
      <c r="HY1968" s="22"/>
      <c r="HZ1968" s="22"/>
      <c r="IA1968" s="22"/>
      <c r="IB1968" s="22"/>
      <c r="IC1968" s="22"/>
      <c r="ID1968" s="22"/>
      <c r="IE1968" s="22"/>
      <c r="IF1968" s="22"/>
      <c r="IG1968" s="22"/>
      <c r="IH1968" s="22"/>
      <c r="II1968" s="22"/>
      <c r="IJ1968" s="22"/>
      <c r="IK1968" s="22"/>
      <c r="IL1968" s="22"/>
      <c r="IM1968" s="22"/>
      <c r="IN1968" s="22"/>
      <c r="IO1968" s="24"/>
      <c r="IP1968" s="22"/>
      <c r="IQ1968" s="22"/>
      <c r="IR1968" s="22"/>
      <c r="IS1968" s="22"/>
      <c r="IT1968" s="22"/>
      <c r="IU1968" s="22"/>
      <c r="IV1968" s="22"/>
      <c r="IW1968" s="22"/>
      <c r="IX1968" s="22"/>
      <c r="IY1968" s="22"/>
      <c r="IZ1968" s="22"/>
      <c r="JA1968" s="22"/>
      <c r="JB1968" s="22"/>
      <c r="JC1968" s="22"/>
      <c r="JD1968" s="22"/>
      <c r="JE1968" s="22"/>
      <c r="JF1968" s="22"/>
      <c r="JG1968" s="22"/>
      <c r="JH1968" s="22"/>
      <c r="JI1968" s="22"/>
      <c r="JJ1968" s="22"/>
      <c r="JK1968" s="22"/>
      <c r="JL1968" s="22"/>
      <c r="JM1968" s="22"/>
      <c r="JN1968" s="22"/>
      <c r="JO1968" s="22"/>
      <c r="JP1968" s="22"/>
      <c r="JQ1968" s="22"/>
      <c r="JR1968" s="22"/>
      <c r="JS1968" s="22"/>
      <c r="JT1968" s="22"/>
      <c r="JU1968" s="24"/>
      <c r="JV1968" s="22"/>
      <c r="JW1968" s="22"/>
      <c r="JX1968" s="22"/>
      <c r="JY1968" s="22"/>
      <c r="JZ1968" s="22"/>
      <c r="KA1968" s="22"/>
      <c r="KB1968" s="22"/>
      <c r="KC1968" s="22"/>
      <c r="KD1968" s="22"/>
      <c r="KE1968" s="22"/>
      <c r="KF1968" s="22"/>
      <c r="KG1968" s="22"/>
      <c r="KH1968" s="22"/>
      <c r="KI1968" s="22"/>
      <c r="KJ1968" s="22"/>
      <c r="KK1968" s="22"/>
      <c r="KL1968" s="22"/>
      <c r="KM1968" s="22"/>
      <c r="KN1968" s="22"/>
      <c r="KO1968" s="22"/>
      <c r="KP1968" s="22"/>
      <c r="KQ1968" s="22"/>
      <c r="KR1968" s="22"/>
      <c r="KS1968" s="22"/>
      <c r="KT1968" s="22"/>
      <c r="KU1968" s="22"/>
      <c r="KV1968" s="22"/>
      <c r="KW1968" s="22"/>
      <c r="KX1968" s="22"/>
      <c r="KY1968" s="22"/>
      <c r="KZ1968" s="22"/>
      <c r="LA1968" s="24"/>
      <c r="LB1968" s="22"/>
      <c r="LC1968" s="22"/>
      <c r="LD1968" s="22"/>
      <c r="LE1968" s="22"/>
      <c r="LF1968" s="22"/>
      <c r="LG1968" s="22"/>
      <c r="LH1968" s="22"/>
      <c r="LI1968" s="22"/>
      <c r="LJ1968" s="22"/>
      <c r="LK1968" s="22"/>
      <c r="LL1968" s="22"/>
      <c r="LM1968" s="22"/>
      <c r="LN1968" s="22"/>
      <c r="LO1968" s="22"/>
      <c r="LP1968" s="22"/>
      <c r="LQ1968" s="22"/>
      <c r="LR1968" s="22"/>
      <c r="LS1968" s="22"/>
      <c r="LT1968" s="22"/>
      <c r="LU1968" s="22"/>
      <c r="LV1968" s="22"/>
      <c r="LW1968" s="22"/>
      <c r="LX1968" s="22"/>
      <c r="LY1968" s="22"/>
      <c r="LZ1968" s="22"/>
      <c r="MA1968" s="22"/>
      <c r="MB1968" s="22"/>
      <c r="MC1968" s="22"/>
      <c r="MD1968" s="22"/>
      <c r="ME1968" s="22"/>
      <c r="MF1968" s="22"/>
      <c r="MG1968" s="24"/>
      <c r="MH1968" s="22"/>
      <c r="MI1968" s="22"/>
      <c r="MJ1968" s="22"/>
      <c r="MK1968" s="22"/>
      <c r="ML1968" s="22"/>
      <c r="MM1968" s="22"/>
      <c r="MN1968" s="22"/>
      <c r="MO1968" s="22"/>
      <c r="MP1968" s="22"/>
      <c r="MQ1968" s="22"/>
      <c r="MR1968" s="22"/>
      <c r="MS1968" s="22"/>
      <c r="MT1968" s="22"/>
      <c r="MU1968" s="22"/>
      <c r="MV1968" s="22"/>
      <c r="MW1968" s="22"/>
      <c r="MX1968" s="22"/>
      <c r="MY1968" s="22"/>
      <c r="MZ1968" s="22"/>
      <c r="NA1968" s="22"/>
      <c r="NB1968" s="22"/>
      <c r="NC1968" s="22"/>
      <c r="ND1968" s="22"/>
      <c r="NE1968" s="22"/>
      <c r="NF1968" s="22"/>
      <c r="NG1968" s="22"/>
      <c r="NH1968" s="22"/>
      <c r="NI1968" s="22"/>
      <c r="NJ1968" s="22"/>
      <c r="NK1968" s="22"/>
      <c r="NL1968" s="22"/>
      <c r="NM1968" s="24"/>
      <c r="NN1968" s="22"/>
      <c r="NO1968" s="22"/>
      <c r="NP1968" s="22"/>
      <c r="NQ1968" s="22"/>
      <c r="NR1968" s="22"/>
      <c r="NS1968" s="22"/>
      <c r="NT1968" s="22"/>
      <c r="NU1968" s="22"/>
      <c r="NV1968" s="22"/>
      <c r="NW1968" s="22"/>
      <c r="NX1968" s="22"/>
      <c r="NY1968" s="22"/>
      <c r="NZ1968" s="22"/>
      <c r="OA1968" s="22"/>
      <c r="OB1968" s="22"/>
      <c r="OC1968" s="22"/>
      <c r="OD1968" s="22"/>
      <c r="OE1968" s="22"/>
      <c r="OF1968" s="22"/>
      <c r="OG1968" s="22"/>
      <c r="OH1968" s="22"/>
      <c r="OI1968" s="22"/>
      <c r="OJ1968" s="22"/>
      <c r="OK1968" s="22"/>
      <c r="OL1968" s="22"/>
      <c r="OM1968" s="22"/>
      <c r="ON1968" s="22"/>
      <c r="OO1968" s="22"/>
      <c r="OP1968" s="22"/>
      <c r="OQ1968" s="22"/>
      <c r="OR1968" s="22"/>
    </row>
    <row r="1969" spans="1:408" ht="15" thickBot="1">
      <c r="A1969" s="1" t="str">
        <f t="shared" si="56"/>
        <v>-237</v>
      </c>
      <c r="B1969" s="12" t="str">
        <f t="shared" si="52"/>
        <v/>
      </c>
      <c r="C1969" s="13"/>
      <c r="D1969" s="14"/>
      <c r="E1969" s="15"/>
      <c r="F1969" s="15"/>
      <c r="G1969" s="15">
        <f t="shared" si="51"/>
        <v>0</v>
      </c>
      <c r="H1969" s="16"/>
      <c r="I1969" s="14"/>
      <c r="J1969" s="17"/>
      <c r="K1969" s="78"/>
      <c r="L1969" s="18"/>
      <c r="M1969" s="18"/>
      <c r="N1969" s="16" t="e">
        <f t="shared" ca="1" si="55"/>
        <v>#NAME?</v>
      </c>
      <c r="O1969" s="19"/>
      <c r="P1969" s="19"/>
      <c r="Q1969" s="20"/>
      <c r="R1969" s="21" t="e">
        <f t="array" ref="R1969">VLOOKUP(C1969,DB!A:D,2,FALSE)</f>
        <v>#N/A</v>
      </c>
      <c r="S1969" s="21" t="e">
        <f t="array" ref="S1969">VLOOKUP(C1969,DB!A:D,3,FALSE)</f>
        <v>#N/A</v>
      </c>
      <c r="T1969" s="22" t="s">
        <v>19</v>
      </c>
      <c r="U1969" s="1" t="str">
        <f t="shared" si="53"/>
        <v/>
      </c>
      <c r="V1969" s="23" t="e">
        <f t="shared" ca="1" si="54"/>
        <v>#NAME?</v>
      </c>
      <c r="X1969" s="24" t="e">
        <f>VLOOKUP(CONCATENATE(C1969,D1969),'Honor 2025'!A:D,4,FALSE)</f>
        <v>#N/A</v>
      </c>
      <c r="Y1969" s="24"/>
      <c r="Z1969" s="22"/>
      <c r="AA1969" s="22"/>
      <c r="AB1969" s="22"/>
      <c r="AC1969" s="22"/>
      <c r="AD1969" s="22"/>
      <c r="AE1969" s="22"/>
      <c r="AF1969" s="22"/>
      <c r="AG1969" s="22"/>
      <c r="AH1969" s="22"/>
      <c r="AI1969" s="22"/>
      <c r="AJ1969" s="22"/>
      <c r="AK1969" s="22"/>
      <c r="AL1969" s="22"/>
      <c r="AM1969" s="22"/>
      <c r="AN1969" s="22"/>
      <c r="AO1969" s="22"/>
      <c r="AP1969" s="22"/>
      <c r="AQ1969" s="22"/>
      <c r="AR1969" s="22"/>
      <c r="AS1969" s="22"/>
      <c r="AT1969" s="22"/>
      <c r="AU1969" s="22"/>
      <c r="AV1969" s="22"/>
      <c r="AW1969" s="22"/>
      <c r="AX1969" s="22"/>
      <c r="AY1969" s="22"/>
      <c r="AZ1969" s="22"/>
      <c r="BA1969" s="22"/>
      <c r="BB1969" s="22"/>
      <c r="BC1969" s="22"/>
      <c r="BD1969" s="22"/>
      <c r="BE1969" s="24"/>
      <c r="BF1969" s="22"/>
      <c r="BG1969" s="22"/>
      <c r="BH1969" s="22"/>
      <c r="BI1969" s="22"/>
      <c r="BJ1969" s="22"/>
      <c r="BK1969" s="22"/>
      <c r="BL1969" s="22"/>
      <c r="BM1969" s="22"/>
      <c r="BN1969" s="22"/>
      <c r="BO1969" s="22"/>
      <c r="BP1969" s="22"/>
      <c r="BQ1969" s="22"/>
      <c r="BR1969" s="22"/>
      <c r="BS1969" s="22"/>
      <c r="BT1969" s="22"/>
      <c r="BU1969" s="22"/>
      <c r="BV1969" s="22"/>
      <c r="BW1969" s="22"/>
      <c r="BX1969" s="22"/>
      <c r="BY1969" s="22"/>
      <c r="BZ1969" s="22"/>
      <c r="CA1969" s="22"/>
      <c r="CB1969" s="22"/>
      <c r="CC1969" s="22"/>
      <c r="CD1969" s="22"/>
      <c r="CE1969" s="22"/>
      <c r="CF1969" s="22"/>
      <c r="CG1969" s="22"/>
      <c r="CH1969" s="22"/>
      <c r="CI1969" s="22"/>
      <c r="CJ1969" s="22"/>
      <c r="CK1969" s="24"/>
      <c r="CL1969" s="22"/>
      <c r="CM1969" s="22"/>
      <c r="CN1969" s="22"/>
      <c r="CO1969" s="22"/>
      <c r="CP1969" s="22"/>
      <c r="CQ1969" s="22"/>
      <c r="CR1969" s="22"/>
      <c r="CS1969" s="22"/>
      <c r="CT1969" s="22"/>
      <c r="CU1969" s="22"/>
      <c r="CV1969" s="22"/>
      <c r="CW1969" s="22"/>
      <c r="CX1969" s="22"/>
      <c r="CY1969" s="22"/>
      <c r="CZ1969" s="22"/>
      <c r="DA1969" s="22"/>
      <c r="DB1969" s="22"/>
      <c r="DC1969" s="22"/>
      <c r="DD1969" s="22"/>
      <c r="DE1969" s="22"/>
      <c r="DF1969" s="22"/>
      <c r="DG1969" s="22"/>
      <c r="DH1969" s="22"/>
      <c r="DI1969" s="22"/>
      <c r="DJ1969" s="22"/>
      <c r="DK1969" s="22"/>
      <c r="DL1969" s="22"/>
      <c r="DM1969" s="22"/>
      <c r="DN1969" s="22"/>
      <c r="DO1969" s="22"/>
      <c r="DP1969" s="22"/>
      <c r="DQ1969" s="24"/>
      <c r="DR1969" s="22"/>
      <c r="DS1969" s="22"/>
      <c r="DT1969" s="22"/>
      <c r="DU1969" s="22"/>
      <c r="DV1969" s="22"/>
      <c r="DW1969" s="22"/>
      <c r="DX1969" s="22"/>
      <c r="DY1969" s="22"/>
      <c r="DZ1969" s="22"/>
      <c r="EA1969" s="22"/>
      <c r="EB1969" s="22"/>
      <c r="EC1969" s="22"/>
      <c r="ED1969" s="22"/>
      <c r="EE1969" s="22"/>
      <c r="EF1969" s="22"/>
      <c r="EG1969" s="22"/>
      <c r="EH1969" s="22"/>
      <c r="EI1969" s="22"/>
      <c r="EJ1969" s="22"/>
      <c r="EK1969" s="22"/>
      <c r="EL1969" s="22"/>
      <c r="EM1969" s="22"/>
      <c r="EN1969" s="22"/>
      <c r="EO1969" s="22"/>
      <c r="EP1969" s="22"/>
      <c r="EQ1969" s="22"/>
      <c r="ER1969" s="22"/>
      <c r="ES1969" s="22"/>
      <c r="ET1969" s="22"/>
      <c r="EU1969" s="22"/>
      <c r="EV1969" s="22"/>
      <c r="EW1969" s="24"/>
      <c r="EX1969" s="22"/>
      <c r="EY1969" s="22"/>
      <c r="EZ1969" s="22"/>
      <c r="FA1969" s="22"/>
      <c r="FB1969" s="22"/>
      <c r="FC1969" s="22"/>
      <c r="FD1969" s="22"/>
      <c r="FE1969" s="22"/>
      <c r="FF1969" s="22"/>
      <c r="FG1969" s="22"/>
      <c r="FH1969" s="22"/>
      <c r="FI1969" s="22"/>
      <c r="FJ1969" s="22"/>
      <c r="FK1969" s="22"/>
      <c r="FL1969" s="22"/>
      <c r="FM1969" s="22"/>
      <c r="FN1969" s="22"/>
      <c r="FO1969" s="22"/>
      <c r="FP1969" s="22"/>
      <c r="FQ1969" s="22"/>
      <c r="FR1969" s="22"/>
      <c r="FS1969" s="22"/>
      <c r="FT1969" s="22"/>
      <c r="FU1969" s="22"/>
      <c r="FV1969" s="22"/>
      <c r="FW1969" s="22"/>
      <c r="FX1969" s="22"/>
      <c r="FY1969" s="22"/>
      <c r="FZ1969" s="22"/>
      <c r="GA1969" s="22"/>
      <c r="GB1969" s="22"/>
      <c r="GC1969" s="24"/>
      <c r="GD1969" s="22"/>
      <c r="GE1969" s="22"/>
      <c r="GF1969" s="22"/>
      <c r="GG1969" s="22"/>
      <c r="GH1969" s="22"/>
      <c r="GI1969" s="22"/>
      <c r="GJ1969" s="22"/>
      <c r="GK1969" s="22"/>
      <c r="GL1969" s="22"/>
      <c r="GM1969" s="22"/>
      <c r="GN1969" s="22"/>
      <c r="GO1969" s="22"/>
      <c r="GP1969" s="22"/>
      <c r="GQ1969" s="22"/>
      <c r="GR1969" s="22"/>
      <c r="GS1969" s="22"/>
      <c r="GT1969" s="22"/>
      <c r="GU1969" s="22"/>
      <c r="GV1969" s="22"/>
      <c r="GW1969" s="22"/>
      <c r="GX1969" s="22"/>
      <c r="GY1969" s="22"/>
      <c r="GZ1969" s="22"/>
      <c r="HA1969" s="22"/>
      <c r="HB1969" s="22"/>
      <c r="HC1969" s="22"/>
      <c r="HD1969" s="22"/>
      <c r="HE1969" s="22"/>
      <c r="HF1969" s="22"/>
      <c r="HG1969" s="22"/>
      <c r="HH1969" s="22"/>
      <c r="HI1969" s="24"/>
      <c r="HJ1969" s="22"/>
      <c r="HK1969" s="22"/>
      <c r="HL1969" s="22"/>
      <c r="HM1969" s="22"/>
      <c r="HN1969" s="22"/>
      <c r="HO1969" s="22"/>
      <c r="HP1969" s="22"/>
      <c r="HQ1969" s="22"/>
      <c r="HR1969" s="22"/>
      <c r="HS1969" s="22"/>
      <c r="HT1969" s="22"/>
      <c r="HU1969" s="22"/>
      <c r="HV1969" s="22"/>
      <c r="HW1969" s="22"/>
      <c r="HX1969" s="22"/>
      <c r="HY1969" s="22"/>
      <c r="HZ1969" s="22"/>
      <c r="IA1969" s="22"/>
      <c r="IB1969" s="22"/>
      <c r="IC1969" s="22"/>
      <c r="ID1969" s="22"/>
      <c r="IE1969" s="22"/>
      <c r="IF1969" s="22"/>
      <c r="IG1969" s="22"/>
      <c r="IH1969" s="22"/>
      <c r="II1969" s="22"/>
      <c r="IJ1969" s="22"/>
      <c r="IK1969" s="22"/>
      <c r="IL1969" s="22"/>
      <c r="IM1969" s="22"/>
      <c r="IN1969" s="22"/>
      <c r="IO1969" s="24"/>
      <c r="IP1969" s="22"/>
      <c r="IQ1969" s="22"/>
      <c r="IR1969" s="22"/>
      <c r="IS1969" s="22"/>
      <c r="IT1969" s="22"/>
      <c r="IU1969" s="22"/>
      <c r="IV1969" s="22"/>
      <c r="IW1969" s="22"/>
      <c r="IX1969" s="22"/>
      <c r="IY1969" s="22"/>
      <c r="IZ1969" s="22"/>
      <c r="JA1969" s="22"/>
      <c r="JB1969" s="22"/>
      <c r="JC1969" s="22"/>
      <c r="JD1969" s="22"/>
      <c r="JE1969" s="22"/>
      <c r="JF1969" s="22"/>
      <c r="JG1969" s="22"/>
      <c r="JH1969" s="22"/>
      <c r="JI1969" s="22"/>
      <c r="JJ1969" s="22"/>
      <c r="JK1969" s="22"/>
      <c r="JL1969" s="22"/>
      <c r="JM1969" s="22"/>
      <c r="JN1969" s="22"/>
      <c r="JO1969" s="22"/>
      <c r="JP1969" s="22"/>
      <c r="JQ1969" s="22"/>
      <c r="JR1969" s="22"/>
      <c r="JS1969" s="22"/>
      <c r="JT1969" s="22"/>
      <c r="JU1969" s="24"/>
      <c r="JV1969" s="22"/>
      <c r="JW1969" s="22"/>
      <c r="JX1969" s="22"/>
      <c r="JY1969" s="22"/>
      <c r="JZ1969" s="22"/>
      <c r="KA1969" s="22"/>
      <c r="KB1969" s="22"/>
      <c r="KC1969" s="22"/>
      <c r="KD1969" s="22"/>
      <c r="KE1969" s="22"/>
      <c r="KF1969" s="22"/>
      <c r="KG1969" s="22"/>
      <c r="KH1969" s="22"/>
      <c r="KI1969" s="22"/>
      <c r="KJ1969" s="22"/>
      <c r="KK1969" s="22"/>
      <c r="KL1969" s="22"/>
      <c r="KM1969" s="22"/>
      <c r="KN1969" s="22"/>
      <c r="KO1969" s="22"/>
      <c r="KP1969" s="22"/>
      <c r="KQ1969" s="22"/>
      <c r="KR1969" s="22"/>
      <c r="KS1969" s="22"/>
      <c r="KT1969" s="22"/>
      <c r="KU1969" s="22"/>
      <c r="KV1969" s="22"/>
      <c r="KW1969" s="22"/>
      <c r="KX1969" s="22"/>
      <c r="KY1969" s="22"/>
      <c r="KZ1969" s="22"/>
      <c r="LA1969" s="24"/>
      <c r="LB1969" s="22"/>
      <c r="LC1969" s="22"/>
      <c r="LD1969" s="22"/>
      <c r="LE1969" s="22"/>
      <c r="LF1969" s="22"/>
      <c r="LG1969" s="22"/>
      <c r="LH1969" s="22"/>
      <c r="LI1969" s="22"/>
      <c r="LJ1969" s="22"/>
      <c r="LK1969" s="22"/>
      <c r="LL1969" s="22"/>
      <c r="LM1969" s="22"/>
      <c r="LN1969" s="22"/>
      <c r="LO1969" s="22"/>
      <c r="LP1969" s="22"/>
      <c r="LQ1969" s="22"/>
      <c r="LR1969" s="22"/>
      <c r="LS1969" s="22"/>
      <c r="LT1969" s="22"/>
      <c r="LU1969" s="22"/>
      <c r="LV1969" s="22"/>
      <c r="LW1969" s="22"/>
      <c r="LX1969" s="22"/>
      <c r="LY1969" s="22"/>
      <c r="LZ1969" s="22"/>
      <c r="MA1969" s="22"/>
      <c r="MB1969" s="22"/>
      <c r="MC1969" s="22"/>
      <c r="MD1969" s="22"/>
      <c r="ME1969" s="22"/>
      <c r="MF1969" s="22"/>
      <c r="MG1969" s="24"/>
      <c r="MH1969" s="22"/>
      <c r="MI1969" s="22"/>
      <c r="MJ1969" s="22"/>
      <c r="MK1969" s="22"/>
      <c r="ML1969" s="22"/>
      <c r="MM1969" s="22"/>
      <c r="MN1969" s="22"/>
      <c r="MO1969" s="22"/>
      <c r="MP1969" s="22"/>
      <c r="MQ1969" s="22"/>
      <c r="MR1969" s="22"/>
      <c r="MS1969" s="22"/>
      <c r="MT1969" s="22"/>
      <c r="MU1969" s="22"/>
      <c r="MV1969" s="22"/>
      <c r="MW1969" s="22"/>
      <c r="MX1969" s="22"/>
      <c r="MY1969" s="22"/>
      <c r="MZ1969" s="22"/>
      <c r="NA1969" s="22"/>
      <c r="NB1969" s="22"/>
      <c r="NC1969" s="22"/>
      <c r="ND1969" s="22"/>
      <c r="NE1969" s="22"/>
      <c r="NF1969" s="22"/>
      <c r="NG1969" s="22"/>
      <c r="NH1969" s="22"/>
      <c r="NI1969" s="22"/>
      <c r="NJ1969" s="22"/>
      <c r="NK1969" s="22"/>
      <c r="NL1969" s="22"/>
      <c r="NM1969" s="24"/>
      <c r="NN1969" s="22"/>
      <c r="NO1969" s="22"/>
      <c r="NP1969" s="22"/>
      <c r="NQ1969" s="22"/>
      <c r="NR1969" s="22"/>
      <c r="NS1969" s="22"/>
      <c r="NT1969" s="22"/>
      <c r="NU1969" s="22"/>
      <c r="NV1969" s="22"/>
      <c r="NW1969" s="22"/>
      <c r="NX1969" s="22"/>
      <c r="NY1969" s="22"/>
      <c r="NZ1969" s="22"/>
      <c r="OA1969" s="22"/>
      <c r="OB1969" s="22"/>
      <c r="OC1969" s="22"/>
      <c r="OD1969" s="22"/>
      <c r="OE1969" s="22"/>
      <c r="OF1969" s="22"/>
      <c r="OG1969" s="22"/>
      <c r="OH1969" s="22"/>
      <c r="OI1969" s="22"/>
      <c r="OJ1969" s="22"/>
      <c r="OK1969" s="22"/>
      <c r="OL1969" s="22"/>
      <c r="OM1969" s="22"/>
      <c r="ON1969" s="22"/>
      <c r="OO1969" s="22"/>
      <c r="OP1969" s="22"/>
      <c r="OQ1969" s="22"/>
      <c r="OR1969" s="22"/>
    </row>
    <row r="1970" spans="1:408" ht="15" thickBot="1">
      <c r="A1970" s="1" t="str">
        <f t="shared" si="56"/>
        <v>-238</v>
      </c>
      <c r="B1970" s="12" t="str">
        <f t="shared" si="52"/>
        <v/>
      </c>
      <c r="C1970" s="13"/>
      <c r="D1970" s="14"/>
      <c r="E1970" s="15"/>
      <c r="F1970" s="15"/>
      <c r="G1970" s="15">
        <f t="shared" si="51"/>
        <v>0</v>
      </c>
      <c r="H1970" s="16"/>
      <c r="I1970" s="14"/>
      <c r="J1970" s="17"/>
      <c r="K1970" s="79"/>
      <c r="L1970" s="18"/>
      <c r="M1970" s="18"/>
      <c r="N1970" s="16" t="e">
        <f t="shared" ca="1" si="55"/>
        <v>#NAME?</v>
      </c>
      <c r="O1970" s="19"/>
      <c r="P1970" s="19"/>
      <c r="Q1970" s="20"/>
      <c r="R1970" s="21" t="e">
        <f t="array" ref="R1970">VLOOKUP(C1970,DB!A:D,2,FALSE)</f>
        <v>#N/A</v>
      </c>
      <c r="S1970" s="21" t="e">
        <f t="array" ref="S1970">VLOOKUP(C1970,DB!A:D,3,FALSE)</f>
        <v>#N/A</v>
      </c>
      <c r="T1970" s="22" t="s">
        <v>19</v>
      </c>
      <c r="U1970" s="1" t="str">
        <f t="shared" si="53"/>
        <v/>
      </c>
      <c r="V1970" s="23" t="e">
        <f t="shared" ca="1" si="54"/>
        <v>#NAME?</v>
      </c>
      <c r="X1970" s="24" t="e">
        <f>VLOOKUP(CONCATENATE(C1970,D1970),'Honor 2025'!A:D,4,FALSE)</f>
        <v>#N/A</v>
      </c>
      <c r="Y1970" s="24"/>
      <c r="Z1970" s="22"/>
      <c r="AA1970" s="22"/>
      <c r="AB1970" s="22"/>
      <c r="AC1970" s="22"/>
      <c r="AD1970" s="22"/>
      <c r="AE1970" s="22"/>
      <c r="AF1970" s="22"/>
      <c r="AG1970" s="22"/>
      <c r="AH1970" s="22"/>
      <c r="AI1970" s="22"/>
      <c r="AJ1970" s="22"/>
      <c r="AK1970" s="22"/>
      <c r="AL1970" s="22"/>
      <c r="AM1970" s="22"/>
      <c r="AN1970" s="22"/>
      <c r="AO1970" s="22"/>
      <c r="AP1970" s="22"/>
      <c r="AQ1970" s="22"/>
      <c r="AR1970" s="22"/>
      <c r="AS1970" s="22"/>
      <c r="AT1970" s="22"/>
      <c r="AU1970" s="22"/>
      <c r="AV1970" s="22"/>
      <c r="AW1970" s="22"/>
      <c r="AX1970" s="22"/>
      <c r="AY1970" s="22"/>
      <c r="AZ1970" s="22"/>
      <c r="BA1970" s="22"/>
      <c r="BB1970" s="22"/>
      <c r="BC1970" s="22"/>
      <c r="BD1970" s="22"/>
      <c r="BE1970" s="24"/>
      <c r="BF1970" s="22"/>
      <c r="BG1970" s="22"/>
      <c r="BH1970" s="22"/>
      <c r="BI1970" s="22"/>
      <c r="BJ1970" s="22"/>
      <c r="BK1970" s="22"/>
      <c r="BL1970" s="22"/>
      <c r="BM1970" s="22"/>
      <c r="BN1970" s="22"/>
      <c r="BO1970" s="22"/>
      <c r="BP1970" s="22"/>
      <c r="BQ1970" s="22"/>
      <c r="BR1970" s="22"/>
      <c r="BS1970" s="22"/>
      <c r="BT1970" s="22"/>
      <c r="BU1970" s="22"/>
      <c r="BV1970" s="22"/>
      <c r="BW1970" s="22"/>
      <c r="BX1970" s="22"/>
      <c r="BY1970" s="22"/>
      <c r="BZ1970" s="22"/>
      <c r="CA1970" s="22"/>
      <c r="CB1970" s="22"/>
      <c r="CC1970" s="22"/>
      <c r="CD1970" s="22"/>
      <c r="CE1970" s="22"/>
      <c r="CF1970" s="22"/>
      <c r="CG1970" s="22"/>
      <c r="CH1970" s="22"/>
      <c r="CI1970" s="22"/>
      <c r="CJ1970" s="22"/>
      <c r="CK1970" s="24"/>
      <c r="CL1970" s="22"/>
      <c r="CM1970" s="22"/>
      <c r="CN1970" s="22"/>
      <c r="CO1970" s="22"/>
      <c r="CP1970" s="22"/>
      <c r="CQ1970" s="22"/>
      <c r="CR1970" s="22"/>
      <c r="CS1970" s="22"/>
      <c r="CT1970" s="22"/>
      <c r="CU1970" s="22"/>
      <c r="CV1970" s="22"/>
      <c r="CW1970" s="22"/>
      <c r="CX1970" s="22"/>
      <c r="CY1970" s="22"/>
      <c r="CZ1970" s="22"/>
      <c r="DA1970" s="22"/>
      <c r="DB1970" s="22"/>
      <c r="DC1970" s="22"/>
      <c r="DD1970" s="22"/>
      <c r="DE1970" s="22"/>
      <c r="DF1970" s="22"/>
      <c r="DG1970" s="22"/>
      <c r="DH1970" s="22"/>
      <c r="DI1970" s="22"/>
      <c r="DJ1970" s="22"/>
      <c r="DK1970" s="22"/>
      <c r="DL1970" s="22"/>
      <c r="DM1970" s="22"/>
      <c r="DN1970" s="22"/>
      <c r="DO1970" s="22"/>
      <c r="DP1970" s="22"/>
      <c r="DQ1970" s="24"/>
      <c r="DR1970" s="22"/>
      <c r="DS1970" s="22"/>
      <c r="DT1970" s="22"/>
      <c r="DU1970" s="22"/>
      <c r="DV1970" s="22"/>
      <c r="DW1970" s="22"/>
      <c r="DX1970" s="22"/>
      <c r="DY1970" s="22"/>
      <c r="DZ1970" s="22"/>
      <c r="EA1970" s="22"/>
      <c r="EB1970" s="22"/>
      <c r="EC1970" s="22"/>
      <c r="ED1970" s="22"/>
      <c r="EE1970" s="22"/>
      <c r="EF1970" s="22"/>
      <c r="EG1970" s="22"/>
      <c r="EH1970" s="22"/>
      <c r="EI1970" s="22"/>
      <c r="EJ1970" s="22"/>
      <c r="EK1970" s="22"/>
      <c r="EL1970" s="22"/>
      <c r="EM1970" s="22"/>
      <c r="EN1970" s="22"/>
      <c r="EO1970" s="22"/>
      <c r="EP1970" s="22"/>
      <c r="EQ1970" s="22"/>
      <c r="ER1970" s="22"/>
      <c r="ES1970" s="22"/>
      <c r="ET1970" s="22"/>
      <c r="EU1970" s="22"/>
      <c r="EV1970" s="22"/>
      <c r="EW1970" s="24"/>
      <c r="EX1970" s="22"/>
      <c r="EY1970" s="22"/>
      <c r="EZ1970" s="22"/>
      <c r="FA1970" s="22"/>
      <c r="FB1970" s="22"/>
      <c r="FC1970" s="22"/>
      <c r="FD1970" s="22"/>
      <c r="FE1970" s="22"/>
      <c r="FF1970" s="22"/>
      <c r="FG1970" s="22"/>
      <c r="FH1970" s="22"/>
      <c r="FI1970" s="22"/>
      <c r="FJ1970" s="22"/>
      <c r="FK1970" s="22"/>
      <c r="FL1970" s="22"/>
      <c r="FM1970" s="22"/>
      <c r="FN1970" s="22"/>
      <c r="FO1970" s="22"/>
      <c r="FP1970" s="22"/>
      <c r="FQ1970" s="22"/>
      <c r="FR1970" s="22"/>
      <c r="FS1970" s="22"/>
      <c r="FT1970" s="22"/>
      <c r="FU1970" s="22"/>
      <c r="FV1970" s="22"/>
      <c r="FW1970" s="22"/>
      <c r="FX1970" s="22"/>
      <c r="FY1970" s="22"/>
      <c r="FZ1970" s="22"/>
      <c r="GA1970" s="22"/>
      <c r="GB1970" s="22"/>
      <c r="GC1970" s="24"/>
      <c r="GD1970" s="22"/>
      <c r="GE1970" s="22"/>
      <c r="GF1970" s="22"/>
      <c r="GG1970" s="22"/>
      <c r="GH1970" s="22"/>
      <c r="GI1970" s="22"/>
      <c r="GJ1970" s="22"/>
      <c r="GK1970" s="22"/>
      <c r="GL1970" s="22"/>
      <c r="GM1970" s="22"/>
      <c r="GN1970" s="22"/>
      <c r="GO1970" s="22"/>
      <c r="GP1970" s="22"/>
      <c r="GQ1970" s="22"/>
      <c r="GR1970" s="22"/>
      <c r="GS1970" s="22"/>
      <c r="GT1970" s="22"/>
      <c r="GU1970" s="22"/>
      <c r="GV1970" s="22"/>
      <c r="GW1970" s="22"/>
      <c r="GX1970" s="22"/>
      <c r="GY1970" s="22"/>
      <c r="GZ1970" s="22"/>
      <c r="HA1970" s="22"/>
      <c r="HB1970" s="22"/>
      <c r="HC1970" s="22"/>
      <c r="HD1970" s="22"/>
      <c r="HE1970" s="22"/>
      <c r="HF1970" s="22"/>
      <c r="HG1970" s="22"/>
      <c r="HH1970" s="22"/>
      <c r="HI1970" s="24"/>
      <c r="HJ1970" s="22"/>
      <c r="HK1970" s="22"/>
      <c r="HL1970" s="22"/>
      <c r="HM1970" s="22"/>
      <c r="HN1970" s="22"/>
      <c r="HO1970" s="22"/>
      <c r="HP1970" s="22"/>
      <c r="HQ1970" s="22"/>
      <c r="HR1970" s="22"/>
      <c r="HS1970" s="22"/>
      <c r="HT1970" s="22"/>
      <c r="HU1970" s="22"/>
      <c r="HV1970" s="22"/>
      <c r="HW1970" s="22"/>
      <c r="HX1970" s="22"/>
      <c r="HY1970" s="22"/>
      <c r="HZ1970" s="22"/>
      <c r="IA1970" s="22"/>
      <c r="IB1970" s="22"/>
      <c r="IC1970" s="22"/>
      <c r="ID1970" s="22"/>
      <c r="IE1970" s="22"/>
      <c r="IF1970" s="22"/>
      <c r="IG1970" s="22"/>
      <c r="IH1970" s="22"/>
      <c r="II1970" s="22"/>
      <c r="IJ1970" s="22"/>
      <c r="IK1970" s="22"/>
      <c r="IL1970" s="22"/>
      <c r="IM1970" s="22"/>
      <c r="IN1970" s="22"/>
      <c r="IO1970" s="24"/>
      <c r="IP1970" s="22"/>
      <c r="IQ1970" s="22"/>
      <c r="IR1970" s="22"/>
      <c r="IS1970" s="22"/>
      <c r="IT1970" s="22"/>
      <c r="IU1970" s="22"/>
      <c r="IV1970" s="22"/>
      <c r="IW1970" s="22"/>
      <c r="IX1970" s="22"/>
      <c r="IY1970" s="22"/>
      <c r="IZ1970" s="22"/>
      <c r="JA1970" s="22"/>
      <c r="JB1970" s="22"/>
      <c r="JC1970" s="22"/>
      <c r="JD1970" s="22"/>
      <c r="JE1970" s="22"/>
      <c r="JF1970" s="22"/>
      <c r="JG1970" s="22"/>
      <c r="JH1970" s="22"/>
      <c r="JI1970" s="22"/>
      <c r="JJ1970" s="22"/>
      <c r="JK1970" s="22"/>
      <c r="JL1970" s="22"/>
      <c r="JM1970" s="22"/>
      <c r="JN1970" s="22"/>
      <c r="JO1970" s="22"/>
      <c r="JP1970" s="22"/>
      <c r="JQ1970" s="22"/>
      <c r="JR1970" s="22"/>
      <c r="JS1970" s="22"/>
      <c r="JT1970" s="22"/>
      <c r="JU1970" s="24"/>
      <c r="JV1970" s="22"/>
      <c r="JW1970" s="22"/>
      <c r="JX1970" s="22"/>
      <c r="JY1970" s="22"/>
      <c r="JZ1970" s="22"/>
      <c r="KA1970" s="22"/>
      <c r="KB1970" s="22"/>
      <c r="KC1970" s="22"/>
      <c r="KD1970" s="22"/>
      <c r="KE1970" s="22"/>
      <c r="KF1970" s="22"/>
      <c r="KG1970" s="22"/>
      <c r="KH1970" s="22"/>
      <c r="KI1970" s="22"/>
      <c r="KJ1970" s="22"/>
      <c r="KK1970" s="22"/>
      <c r="KL1970" s="22"/>
      <c r="KM1970" s="22"/>
      <c r="KN1970" s="22"/>
      <c r="KO1970" s="22"/>
      <c r="KP1970" s="22"/>
      <c r="KQ1970" s="22"/>
      <c r="KR1970" s="22"/>
      <c r="KS1970" s="22"/>
      <c r="KT1970" s="22"/>
      <c r="KU1970" s="22"/>
      <c r="KV1970" s="22"/>
      <c r="KW1970" s="22"/>
      <c r="KX1970" s="22"/>
      <c r="KY1970" s="22"/>
      <c r="KZ1970" s="22"/>
      <c r="LA1970" s="24"/>
      <c r="LB1970" s="22"/>
      <c r="LC1970" s="22"/>
      <c r="LD1970" s="22"/>
      <c r="LE1970" s="22"/>
      <c r="LF1970" s="22"/>
      <c r="LG1970" s="22"/>
      <c r="LH1970" s="22"/>
      <c r="LI1970" s="22"/>
      <c r="LJ1970" s="22"/>
      <c r="LK1970" s="22"/>
      <c r="LL1970" s="22"/>
      <c r="LM1970" s="22"/>
      <c r="LN1970" s="22"/>
      <c r="LO1970" s="22"/>
      <c r="LP1970" s="22"/>
      <c r="LQ1970" s="22"/>
      <c r="LR1970" s="22"/>
      <c r="LS1970" s="22"/>
      <c r="LT1970" s="22"/>
      <c r="LU1970" s="22"/>
      <c r="LV1970" s="22"/>
      <c r="LW1970" s="22"/>
      <c r="LX1970" s="22"/>
      <c r="LY1970" s="22"/>
      <c r="LZ1970" s="22"/>
      <c r="MA1970" s="22"/>
      <c r="MB1970" s="22"/>
      <c r="MC1970" s="22"/>
      <c r="MD1970" s="22"/>
      <c r="ME1970" s="22"/>
      <c r="MF1970" s="22"/>
      <c r="MG1970" s="24"/>
      <c r="MH1970" s="22"/>
      <c r="MI1970" s="22"/>
      <c r="MJ1970" s="22"/>
      <c r="MK1970" s="22"/>
      <c r="ML1970" s="22"/>
      <c r="MM1970" s="22"/>
      <c r="MN1970" s="22"/>
      <c r="MO1970" s="22"/>
      <c r="MP1970" s="22"/>
      <c r="MQ1970" s="22"/>
      <c r="MR1970" s="22"/>
      <c r="MS1970" s="22"/>
      <c r="MT1970" s="22"/>
      <c r="MU1970" s="22"/>
      <c r="MV1970" s="22"/>
      <c r="MW1970" s="22"/>
      <c r="MX1970" s="22"/>
      <c r="MY1970" s="22"/>
      <c r="MZ1970" s="22"/>
      <c r="NA1970" s="22"/>
      <c r="NB1970" s="22"/>
      <c r="NC1970" s="22"/>
      <c r="ND1970" s="22"/>
      <c r="NE1970" s="22"/>
      <c r="NF1970" s="22"/>
      <c r="NG1970" s="22"/>
      <c r="NH1970" s="22"/>
      <c r="NI1970" s="22"/>
      <c r="NJ1970" s="22"/>
      <c r="NK1970" s="22"/>
      <c r="NL1970" s="22"/>
      <c r="NM1970" s="24"/>
      <c r="NN1970" s="22"/>
      <c r="NO1970" s="22"/>
      <c r="NP1970" s="22"/>
      <c r="NQ1970" s="22"/>
      <c r="NR1970" s="22"/>
      <c r="NS1970" s="22"/>
      <c r="NT1970" s="22"/>
      <c r="NU1970" s="22"/>
      <c r="NV1970" s="22"/>
      <c r="NW1970" s="22"/>
      <c r="NX1970" s="22"/>
      <c r="NY1970" s="22"/>
      <c r="NZ1970" s="22"/>
      <c r="OA1970" s="22"/>
      <c r="OB1970" s="22"/>
      <c r="OC1970" s="22"/>
      <c r="OD1970" s="22"/>
      <c r="OE1970" s="22"/>
      <c r="OF1970" s="22"/>
      <c r="OG1970" s="22"/>
      <c r="OH1970" s="22"/>
      <c r="OI1970" s="22"/>
      <c r="OJ1970" s="22"/>
      <c r="OK1970" s="22"/>
      <c r="OL1970" s="22"/>
      <c r="OM1970" s="22"/>
      <c r="ON1970" s="22"/>
      <c r="OO1970" s="22"/>
      <c r="OP1970" s="22"/>
      <c r="OQ1970" s="22"/>
      <c r="OR1970" s="22"/>
    </row>
    <row r="1971" spans="1:408" ht="15" thickBot="1">
      <c r="A1971" s="1" t="str">
        <f t="shared" si="56"/>
        <v>-239</v>
      </c>
      <c r="B1971" s="12" t="str">
        <f t="shared" si="52"/>
        <v/>
      </c>
      <c r="C1971" s="13"/>
      <c r="D1971" s="14"/>
      <c r="E1971" s="15"/>
      <c r="F1971" s="15"/>
      <c r="G1971" s="15">
        <f t="shared" si="51"/>
        <v>0</v>
      </c>
      <c r="H1971" s="16"/>
      <c r="I1971" s="14"/>
      <c r="J1971" s="17"/>
      <c r="K1971" s="78"/>
      <c r="L1971" s="18"/>
      <c r="M1971" s="18"/>
      <c r="N1971" s="16" t="e">
        <f t="shared" ca="1" si="55"/>
        <v>#NAME?</v>
      </c>
      <c r="O1971" s="19"/>
      <c r="P1971" s="19"/>
      <c r="Q1971" s="20"/>
      <c r="R1971" s="21" t="e">
        <f t="array" ref="R1971">VLOOKUP(C1971,DB!A:D,2,FALSE)</f>
        <v>#N/A</v>
      </c>
      <c r="S1971" s="21" t="e">
        <f t="array" ref="S1971">VLOOKUP(C1971,DB!A:D,3,FALSE)</f>
        <v>#N/A</v>
      </c>
      <c r="T1971" s="22" t="s">
        <v>19</v>
      </c>
      <c r="U1971" s="1" t="str">
        <f t="shared" si="53"/>
        <v/>
      </c>
      <c r="V1971" s="23" t="e">
        <f t="shared" ca="1" si="54"/>
        <v>#NAME?</v>
      </c>
      <c r="X1971" s="24" t="e">
        <f>VLOOKUP(CONCATENATE(C1971,D1971),'Honor 2025'!A:D,4,FALSE)</f>
        <v>#N/A</v>
      </c>
      <c r="Y1971" s="24"/>
      <c r="Z1971" s="22"/>
      <c r="AA1971" s="22"/>
      <c r="AB1971" s="22"/>
      <c r="AC1971" s="22"/>
      <c r="AD1971" s="22"/>
      <c r="AE1971" s="22"/>
      <c r="AF1971" s="22"/>
      <c r="AG1971" s="22"/>
      <c r="AH1971" s="22"/>
      <c r="AI1971" s="22"/>
      <c r="AJ1971" s="22"/>
      <c r="AK1971" s="22"/>
      <c r="AL1971" s="22"/>
      <c r="AM1971" s="22"/>
      <c r="AN1971" s="22"/>
      <c r="AO1971" s="22"/>
      <c r="AP1971" s="22"/>
      <c r="AQ1971" s="22"/>
      <c r="AR1971" s="22"/>
      <c r="AS1971" s="22"/>
      <c r="AT1971" s="22"/>
      <c r="AU1971" s="22"/>
      <c r="AV1971" s="22"/>
      <c r="AW1971" s="22"/>
      <c r="AX1971" s="22"/>
      <c r="AY1971" s="22"/>
      <c r="AZ1971" s="22"/>
      <c r="BA1971" s="22"/>
      <c r="BB1971" s="22"/>
      <c r="BC1971" s="22"/>
      <c r="BD1971" s="22"/>
      <c r="BE1971" s="24"/>
      <c r="BF1971" s="22"/>
      <c r="BG1971" s="22"/>
      <c r="BH1971" s="22"/>
      <c r="BI1971" s="22"/>
      <c r="BJ1971" s="22"/>
      <c r="BK1971" s="22"/>
      <c r="BL1971" s="22"/>
      <c r="BM1971" s="22"/>
      <c r="BN1971" s="22"/>
      <c r="BO1971" s="22"/>
      <c r="BP1971" s="22"/>
      <c r="BQ1971" s="22"/>
      <c r="BR1971" s="22"/>
      <c r="BS1971" s="22"/>
      <c r="BT1971" s="22"/>
      <c r="BU1971" s="22"/>
      <c r="BV1971" s="22"/>
      <c r="BW1971" s="22"/>
      <c r="BX1971" s="22"/>
      <c r="BY1971" s="22"/>
      <c r="BZ1971" s="22"/>
      <c r="CA1971" s="22"/>
      <c r="CB1971" s="22"/>
      <c r="CC1971" s="22"/>
      <c r="CD1971" s="22"/>
      <c r="CE1971" s="22"/>
      <c r="CF1971" s="22"/>
      <c r="CG1971" s="22"/>
      <c r="CH1971" s="22"/>
      <c r="CI1971" s="22"/>
      <c r="CJ1971" s="22"/>
      <c r="CK1971" s="24"/>
      <c r="CL1971" s="22"/>
      <c r="CM1971" s="22"/>
      <c r="CN1971" s="22"/>
      <c r="CO1971" s="22"/>
      <c r="CP1971" s="22"/>
      <c r="CQ1971" s="22"/>
      <c r="CR1971" s="22"/>
      <c r="CS1971" s="22"/>
      <c r="CT1971" s="22"/>
      <c r="CU1971" s="22"/>
      <c r="CV1971" s="22"/>
      <c r="CW1971" s="22"/>
      <c r="CX1971" s="22"/>
      <c r="CY1971" s="22"/>
      <c r="CZ1971" s="22"/>
      <c r="DA1971" s="22"/>
      <c r="DB1971" s="22"/>
      <c r="DC1971" s="22"/>
      <c r="DD1971" s="22"/>
      <c r="DE1971" s="22"/>
      <c r="DF1971" s="22"/>
      <c r="DG1971" s="22"/>
      <c r="DH1971" s="22"/>
      <c r="DI1971" s="22"/>
      <c r="DJ1971" s="22"/>
      <c r="DK1971" s="22"/>
      <c r="DL1971" s="22"/>
      <c r="DM1971" s="22"/>
      <c r="DN1971" s="22"/>
      <c r="DO1971" s="22"/>
      <c r="DP1971" s="22"/>
      <c r="DQ1971" s="24"/>
      <c r="DR1971" s="22"/>
      <c r="DS1971" s="22"/>
      <c r="DT1971" s="22"/>
      <c r="DU1971" s="22"/>
      <c r="DV1971" s="22"/>
      <c r="DW1971" s="22"/>
      <c r="DX1971" s="22"/>
      <c r="DY1971" s="22"/>
      <c r="DZ1971" s="22"/>
      <c r="EA1971" s="22"/>
      <c r="EB1971" s="22"/>
      <c r="EC1971" s="22"/>
      <c r="ED1971" s="22"/>
      <c r="EE1971" s="22"/>
      <c r="EF1971" s="22"/>
      <c r="EG1971" s="22"/>
      <c r="EH1971" s="22"/>
      <c r="EI1971" s="22"/>
      <c r="EJ1971" s="22"/>
      <c r="EK1971" s="22"/>
      <c r="EL1971" s="22"/>
      <c r="EM1971" s="22"/>
      <c r="EN1971" s="22"/>
      <c r="EO1971" s="22"/>
      <c r="EP1971" s="22"/>
      <c r="EQ1971" s="22"/>
      <c r="ER1971" s="22"/>
      <c r="ES1971" s="22"/>
      <c r="ET1971" s="22"/>
      <c r="EU1971" s="22"/>
      <c r="EV1971" s="22"/>
      <c r="EW1971" s="24"/>
      <c r="EX1971" s="22"/>
      <c r="EY1971" s="22"/>
      <c r="EZ1971" s="22"/>
      <c r="FA1971" s="22"/>
      <c r="FB1971" s="22"/>
      <c r="FC1971" s="22"/>
      <c r="FD1971" s="22"/>
      <c r="FE1971" s="22"/>
      <c r="FF1971" s="22"/>
      <c r="FG1971" s="22"/>
      <c r="FH1971" s="22"/>
      <c r="FI1971" s="22"/>
      <c r="FJ1971" s="22"/>
      <c r="FK1971" s="22"/>
      <c r="FL1971" s="22"/>
      <c r="FM1971" s="22"/>
      <c r="FN1971" s="22"/>
      <c r="FO1971" s="22"/>
      <c r="FP1971" s="22"/>
      <c r="FQ1971" s="22"/>
      <c r="FR1971" s="22"/>
      <c r="FS1971" s="22"/>
      <c r="FT1971" s="22"/>
      <c r="FU1971" s="22"/>
      <c r="FV1971" s="22"/>
      <c r="FW1971" s="22"/>
      <c r="FX1971" s="22"/>
      <c r="FY1971" s="22"/>
      <c r="FZ1971" s="22"/>
      <c r="GA1971" s="22"/>
      <c r="GB1971" s="22"/>
      <c r="GC1971" s="24"/>
      <c r="GD1971" s="22"/>
      <c r="GE1971" s="22"/>
      <c r="GF1971" s="22"/>
      <c r="GG1971" s="22"/>
      <c r="GH1971" s="22"/>
      <c r="GI1971" s="22"/>
      <c r="GJ1971" s="22"/>
      <c r="GK1971" s="22"/>
      <c r="GL1971" s="22"/>
      <c r="GM1971" s="22"/>
      <c r="GN1971" s="22"/>
      <c r="GO1971" s="22"/>
      <c r="GP1971" s="22"/>
      <c r="GQ1971" s="22"/>
      <c r="GR1971" s="22"/>
      <c r="GS1971" s="22"/>
      <c r="GT1971" s="22"/>
      <c r="GU1971" s="22"/>
      <c r="GV1971" s="22"/>
      <c r="GW1971" s="22"/>
      <c r="GX1971" s="22"/>
      <c r="GY1971" s="22"/>
      <c r="GZ1971" s="22"/>
      <c r="HA1971" s="22"/>
      <c r="HB1971" s="22"/>
      <c r="HC1971" s="22"/>
      <c r="HD1971" s="22"/>
      <c r="HE1971" s="22"/>
      <c r="HF1971" s="22"/>
      <c r="HG1971" s="22"/>
      <c r="HH1971" s="22"/>
      <c r="HI1971" s="24"/>
      <c r="HJ1971" s="22"/>
      <c r="HK1971" s="22"/>
      <c r="HL1971" s="22"/>
      <c r="HM1971" s="22"/>
      <c r="HN1971" s="22"/>
      <c r="HO1971" s="22"/>
      <c r="HP1971" s="22"/>
      <c r="HQ1971" s="22"/>
      <c r="HR1971" s="22"/>
      <c r="HS1971" s="22"/>
      <c r="HT1971" s="22"/>
      <c r="HU1971" s="22"/>
      <c r="HV1971" s="22"/>
      <c r="HW1971" s="22"/>
      <c r="HX1971" s="22"/>
      <c r="HY1971" s="22"/>
      <c r="HZ1971" s="22"/>
      <c r="IA1971" s="22"/>
      <c r="IB1971" s="22"/>
      <c r="IC1971" s="22"/>
      <c r="ID1971" s="22"/>
      <c r="IE1971" s="22"/>
      <c r="IF1971" s="22"/>
      <c r="IG1971" s="22"/>
      <c r="IH1971" s="22"/>
      <c r="II1971" s="22"/>
      <c r="IJ1971" s="22"/>
      <c r="IK1971" s="22"/>
      <c r="IL1971" s="22"/>
      <c r="IM1971" s="22"/>
      <c r="IN1971" s="22"/>
      <c r="IO1971" s="24"/>
      <c r="IP1971" s="22"/>
      <c r="IQ1971" s="22"/>
      <c r="IR1971" s="22"/>
      <c r="IS1971" s="22"/>
      <c r="IT1971" s="22"/>
      <c r="IU1971" s="22"/>
      <c r="IV1971" s="22"/>
      <c r="IW1971" s="22"/>
      <c r="IX1971" s="22"/>
      <c r="IY1971" s="22"/>
      <c r="IZ1971" s="22"/>
      <c r="JA1971" s="22"/>
      <c r="JB1971" s="22"/>
      <c r="JC1971" s="22"/>
      <c r="JD1971" s="22"/>
      <c r="JE1971" s="22"/>
      <c r="JF1971" s="22"/>
      <c r="JG1971" s="22"/>
      <c r="JH1971" s="22"/>
      <c r="JI1971" s="22"/>
      <c r="JJ1971" s="22"/>
      <c r="JK1971" s="22"/>
      <c r="JL1971" s="22"/>
      <c r="JM1971" s="22"/>
      <c r="JN1971" s="22"/>
      <c r="JO1971" s="22"/>
      <c r="JP1971" s="22"/>
      <c r="JQ1971" s="22"/>
      <c r="JR1971" s="22"/>
      <c r="JS1971" s="22"/>
      <c r="JT1971" s="22"/>
      <c r="JU1971" s="24"/>
      <c r="JV1971" s="22"/>
      <c r="JW1971" s="22"/>
      <c r="JX1971" s="22"/>
      <c r="JY1971" s="22"/>
      <c r="JZ1971" s="22"/>
      <c r="KA1971" s="22"/>
      <c r="KB1971" s="22"/>
      <c r="KC1971" s="22"/>
      <c r="KD1971" s="22"/>
      <c r="KE1971" s="22"/>
      <c r="KF1971" s="22"/>
      <c r="KG1971" s="22"/>
      <c r="KH1971" s="22"/>
      <c r="KI1971" s="22"/>
      <c r="KJ1971" s="22"/>
      <c r="KK1971" s="22"/>
      <c r="KL1971" s="22"/>
      <c r="KM1971" s="22"/>
      <c r="KN1971" s="22"/>
      <c r="KO1971" s="22"/>
      <c r="KP1971" s="22"/>
      <c r="KQ1971" s="22"/>
      <c r="KR1971" s="22"/>
      <c r="KS1971" s="22"/>
      <c r="KT1971" s="22"/>
      <c r="KU1971" s="22"/>
      <c r="KV1971" s="22"/>
      <c r="KW1971" s="22"/>
      <c r="KX1971" s="22"/>
      <c r="KY1971" s="22"/>
      <c r="KZ1971" s="22"/>
      <c r="LA1971" s="24"/>
      <c r="LB1971" s="22"/>
      <c r="LC1971" s="22"/>
      <c r="LD1971" s="22"/>
      <c r="LE1971" s="22"/>
      <c r="LF1971" s="22"/>
      <c r="LG1971" s="22"/>
      <c r="LH1971" s="22"/>
      <c r="LI1971" s="22"/>
      <c r="LJ1971" s="22"/>
      <c r="LK1971" s="22"/>
      <c r="LL1971" s="22"/>
      <c r="LM1971" s="22"/>
      <c r="LN1971" s="22"/>
      <c r="LO1971" s="22"/>
      <c r="LP1971" s="22"/>
      <c r="LQ1971" s="22"/>
      <c r="LR1971" s="22"/>
      <c r="LS1971" s="22"/>
      <c r="LT1971" s="22"/>
      <c r="LU1971" s="22"/>
      <c r="LV1971" s="22"/>
      <c r="LW1971" s="22"/>
      <c r="LX1971" s="22"/>
      <c r="LY1971" s="22"/>
      <c r="LZ1971" s="22"/>
      <c r="MA1971" s="22"/>
      <c r="MB1971" s="22"/>
      <c r="MC1971" s="22"/>
      <c r="MD1971" s="22"/>
      <c r="ME1971" s="22"/>
      <c r="MF1971" s="22"/>
      <c r="MG1971" s="24"/>
      <c r="MH1971" s="22"/>
      <c r="MI1971" s="22"/>
      <c r="MJ1971" s="22"/>
      <c r="MK1971" s="22"/>
      <c r="ML1971" s="22"/>
      <c r="MM1971" s="22"/>
      <c r="MN1971" s="22"/>
      <c r="MO1971" s="22"/>
      <c r="MP1971" s="22"/>
      <c r="MQ1971" s="22"/>
      <c r="MR1971" s="22"/>
      <c r="MS1971" s="22"/>
      <c r="MT1971" s="22"/>
      <c r="MU1971" s="22"/>
      <c r="MV1971" s="22"/>
      <c r="MW1971" s="22"/>
      <c r="MX1971" s="22"/>
      <c r="MY1971" s="22"/>
      <c r="MZ1971" s="22"/>
      <c r="NA1971" s="22"/>
      <c r="NB1971" s="22"/>
      <c r="NC1971" s="22"/>
      <c r="ND1971" s="22"/>
      <c r="NE1971" s="22"/>
      <c r="NF1971" s="22"/>
      <c r="NG1971" s="22"/>
      <c r="NH1971" s="22"/>
      <c r="NI1971" s="22"/>
      <c r="NJ1971" s="22"/>
      <c r="NK1971" s="22"/>
      <c r="NL1971" s="22"/>
      <c r="NM1971" s="24"/>
      <c r="NN1971" s="22"/>
      <c r="NO1971" s="22"/>
      <c r="NP1971" s="22"/>
      <c r="NQ1971" s="22"/>
      <c r="NR1971" s="22"/>
      <c r="NS1971" s="22"/>
      <c r="NT1971" s="22"/>
      <c r="NU1971" s="22"/>
      <c r="NV1971" s="22"/>
      <c r="NW1971" s="22"/>
      <c r="NX1971" s="22"/>
      <c r="NY1971" s="22"/>
      <c r="NZ1971" s="22"/>
      <c r="OA1971" s="22"/>
      <c r="OB1971" s="22"/>
      <c r="OC1971" s="22"/>
      <c r="OD1971" s="22"/>
      <c r="OE1971" s="22"/>
      <c r="OF1971" s="22"/>
      <c r="OG1971" s="22"/>
      <c r="OH1971" s="22"/>
      <c r="OI1971" s="22"/>
      <c r="OJ1971" s="22"/>
      <c r="OK1971" s="22"/>
      <c r="OL1971" s="22"/>
      <c r="OM1971" s="22"/>
      <c r="ON1971" s="22"/>
      <c r="OO1971" s="22"/>
      <c r="OP1971" s="22"/>
      <c r="OQ1971" s="22"/>
      <c r="OR1971" s="22"/>
    </row>
    <row r="1972" spans="1:408" ht="15" thickBot="1">
      <c r="A1972" s="1" t="str">
        <f t="shared" si="56"/>
        <v>-240</v>
      </c>
      <c r="B1972" s="12" t="str">
        <f t="shared" si="52"/>
        <v/>
      </c>
      <c r="C1972" s="13"/>
      <c r="D1972" s="14"/>
      <c r="E1972" s="15"/>
      <c r="F1972" s="15"/>
      <c r="G1972" s="15">
        <f t="shared" si="51"/>
        <v>0</v>
      </c>
      <c r="H1972" s="16"/>
      <c r="I1972" s="14"/>
      <c r="J1972" s="17"/>
      <c r="K1972" s="79"/>
      <c r="L1972" s="18"/>
      <c r="M1972" s="18"/>
      <c r="N1972" s="16" t="e">
        <f t="shared" ca="1" si="55"/>
        <v>#NAME?</v>
      </c>
      <c r="O1972" s="19"/>
      <c r="P1972" s="19"/>
      <c r="Q1972" s="20"/>
      <c r="R1972" s="21" t="e">
        <f t="array" ref="R1972">VLOOKUP(C1972,DB!A:D,2,FALSE)</f>
        <v>#N/A</v>
      </c>
      <c r="S1972" s="21" t="e">
        <f t="array" ref="S1972">VLOOKUP(C1972,DB!A:D,3,FALSE)</f>
        <v>#N/A</v>
      </c>
      <c r="T1972" s="22" t="s">
        <v>19</v>
      </c>
      <c r="U1972" s="1" t="str">
        <f t="shared" si="53"/>
        <v/>
      </c>
      <c r="V1972" s="23" t="e">
        <f t="shared" ca="1" si="54"/>
        <v>#NAME?</v>
      </c>
      <c r="X1972" s="24" t="e">
        <f>VLOOKUP(CONCATENATE(C1972,D1972),'Honor 2025'!A:D,4,FALSE)</f>
        <v>#N/A</v>
      </c>
      <c r="Y1972" s="24"/>
      <c r="Z1972" s="22"/>
      <c r="AA1972" s="22"/>
      <c r="AB1972" s="22"/>
      <c r="AC1972" s="22"/>
      <c r="AD1972" s="22"/>
      <c r="AE1972" s="22"/>
      <c r="AF1972" s="22"/>
      <c r="AG1972" s="22"/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  <c r="BC1972" s="22"/>
      <c r="BD1972" s="22"/>
      <c r="BE1972" s="24"/>
      <c r="BF1972" s="22"/>
      <c r="BG1972" s="22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2"/>
      <c r="CA1972" s="22"/>
      <c r="CB1972" s="22"/>
      <c r="CC1972" s="22"/>
      <c r="CD1972" s="22"/>
      <c r="CE1972" s="22"/>
      <c r="CF1972" s="22"/>
      <c r="CG1972" s="22"/>
      <c r="CH1972" s="22"/>
      <c r="CI1972" s="22"/>
      <c r="CJ1972" s="22"/>
      <c r="CK1972" s="24"/>
      <c r="CL1972" s="22"/>
      <c r="CM1972" s="22"/>
      <c r="CN1972" s="22"/>
      <c r="CO1972" s="22"/>
      <c r="CP1972" s="22"/>
      <c r="CQ1972" s="22"/>
      <c r="CR1972" s="22"/>
      <c r="CS1972" s="22"/>
      <c r="CT1972" s="22"/>
      <c r="CU1972" s="22"/>
      <c r="CV1972" s="22"/>
      <c r="CW1972" s="22"/>
      <c r="CX1972" s="22"/>
      <c r="CY1972" s="22"/>
      <c r="CZ1972" s="22"/>
      <c r="DA1972" s="22"/>
      <c r="DB1972" s="22"/>
      <c r="DC1972" s="22"/>
      <c r="DD1972" s="22"/>
      <c r="DE1972" s="22"/>
      <c r="DF1972" s="22"/>
      <c r="DG1972" s="22"/>
      <c r="DH1972" s="22"/>
      <c r="DI1972" s="22"/>
      <c r="DJ1972" s="22"/>
      <c r="DK1972" s="22"/>
      <c r="DL1972" s="22"/>
      <c r="DM1972" s="22"/>
      <c r="DN1972" s="22"/>
      <c r="DO1972" s="22"/>
      <c r="DP1972" s="22"/>
      <c r="DQ1972" s="24"/>
      <c r="DR1972" s="22"/>
      <c r="DS1972" s="22"/>
      <c r="DT1972" s="22"/>
      <c r="DU1972" s="22"/>
      <c r="DV1972" s="22"/>
      <c r="DW1972" s="22"/>
      <c r="DX1972" s="22"/>
      <c r="DY1972" s="22"/>
      <c r="DZ1972" s="22"/>
      <c r="EA1972" s="22"/>
      <c r="EB1972" s="22"/>
      <c r="EC1972" s="22"/>
      <c r="ED1972" s="22"/>
      <c r="EE1972" s="22"/>
      <c r="EF1972" s="22"/>
      <c r="EG1972" s="22"/>
      <c r="EH1972" s="22"/>
      <c r="EI1972" s="22"/>
      <c r="EJ1972" s="22"/>
      <c r="EK1972" s="22"/>
      <c r="EL1972" s="22"/>
      <c r="EM1972" s="22"/>
      <c r="EN1972" s="22"/>
      <c r="EO1972" s="22"/>
      <c r="EP1972" s="22"/>
      <c r="EQ1972" s="22"/>
      <c r="ER1972" s="22"/>
      <c r="ES1972" s="22"/>
      <c r="ET1972" s="22"/>
      <c r="EU1972" s="22"/>
      <c r="EV1972" s="22"/>
      <c r="EW1972" s="24"/>
      <c r="EX1972" s="22"/>
      <c r="EY1972" s="22"/>
      <c r="EZ1972" s="22"/>
      <c r="FA1972" s="22"/>
      <c r="FB1972" s="22"/>
      <c r="FC1972" s="22"/>
      <c r="FD1972" s="22"/>
      <c r="FE1972" s="22"/>
      <c r="FF1972" s="22"/>
      <c r="FG1972" s="22"/>
      <c r="FH1972" s="22"/>
      <c r="FI1972" s="22"/>
      <c r="FJ1972" s="22"/>
      <c r="FK1972" s="22"/>
      <c r="FL1972" s="22"/>
      <c r="FM1972" s="22"/>
      <c r="FN1972" s="22"/>
      <c r="FO1972" s="22"/>
      <c r="FP1972" s="22"/>
      <c r="FQ1972" s="22"/>
      <c r="FR1972" s="22"/>
      <c r="FS1972" s="22"/>
      <c r="FT1972" s="22"/>
      <c r="FU1972" s="22"/>
      <c r="FV1972" s="22"/>
      <c r="FW1972" s="22"/>
      <c r="FX1972" s="22"/>
      <c r="FY1972" s="22"/>
      <c r="FZ1972" s="22"/>
      <c r="GA1972" s="22"/>
      <c r="GB1972" s="22"/>
      <c r="GC1972" s="24"/>
      <c r="GD1972" s="22"/>
      <c r="GE1972" s="22"/>
      <c r="GF1972" s="22"/>
      <c r="GG1972" s="22"/>
      <c r="GH1972" s="22"/>
      <c r="GI1972" s="22"/>
      <c r="GJ1972" s="22"/>
      <c r="GK1972" s="22"/>
      <c r="GL1972" s="22"/>
      <c r="GM1972" s="22"/>
      <c r="GN1972" s="22"/>
      <c r="GO1972" s="22"/>
      <c r="GP1972" s="22"/>
      <c r="GQ1972" s="22"/>
      <c r="GR1972" s="22"/>
      <c r="GS1972" s="22"/>
      <c r="GT1972" s="22"/>
      <c r="GU1972" s="22"/>
      <c r="GV1972" s="22"/>
      <c r="GW1972" s="22"/>
      <c r="GX1972" s="22"/>
      <c r="GY1972" s="22"/>
      <c r="GZ1972" s="22"/>
      <c r="HA1972" s="22"/>
      <c r="HB1972" s="22"/>
      <c r="HC1972" s="22"/>
      <c r="HD1972" s="22"/>
      <c r="HE1972" s="22"/>
      <c r="HF1972" s="22"/>
      <c r="HG1972" s="22"/>
      <c r="HH1972" s="22"/>
      <c r="HI1972" s="24"/>
      <c r="HJ1972" s="22"/>
      <c r="HK1972" s="22"/>
      <c r="HL1972" s="22"/>
      <c r="HM1972" s="22"/>
      <c r="HN1972" s="22"/>
      <c r="HO1972" s="22"/>
      <c r="HP1972" s="22"/>
      <c r="HQ1972" s="22"/>
      <c r="HR1972" s="22"/>
      <c r="HS1972" s="22"/>
      <c r="HT1972" s="22"/>
      <c r="HU1972" s="22"/>
      <c r="HV1972" s="22"/>
      <c r="HW1972" s="22"/>
      <c r="HX1972" s="22"/>
      <c r="HY1972" s="22"/>
      <c r="HZ1972" s="22"/>
      <c r="IA1972" s="22"/>
      <c r="IB1972" s="22"/>
      <c r="IC1972" s="22"/>
      <c r="ID1972" s="22"/>
      <c r="IE1972" s="22"/>
      <c r="IF1972" s="22"/>
      <c r="IG1972" s="22"/>
      <c r="IH1972" s="22"/>
      <c r="II1972" s="22"/>
      <c r="IJ1972" s="22"/>
      <c r="IK1972" s="22"/>
      <c r="IL1972" s="22"/>
      <c r="IM1972" s="22"/>
      <c r="IN1972" s="22"/>
      <c r="IO1972" s="24"/>
      <c r="IP1972" s="22"/>
      <c r="IQ1972" s="22"/>
      <c r="IR1972" s="22"/>
      <c r="IS1972" s="22"/>
      <c r="IT1972" s="22"/>
      <c r="IU1972" s="22"/>
      <c r="IV1972" s="22"/>
      <c r="IW1972" s="22"/>
      <c r="IX1972" s="22"/>
      <c r="IY1972" s="22"/>
      <c r="IZ1972" s="22"/>
      <c r="JA1972" s="22"/>
      <c r="JB1972" s="22"/>
      <c r="JC1972" s="22"/>
      <c r="JD1972" s="22"/>
      <c r="JE1972" s="22"/>
      <c r="JF1972" s="22"/>
      <c r="JG1972" s="22"/>
      <c r="JH1972" s="22"/>
      <c r="JI1972" s="22"/>
      <c r="JJ1972" s="22"/>
      <c r="JK1972" s="22"/>
      <c r="JL1972" s="22"/>
      <c r="JM1972" s="22"/>
      <c r="JN1972" s="22"/>
      <c r="JO1972" s="22"/>
      <c r="JP1972" s="22"/>
      <c r="JQ1972" s="22"/>
      <c r="JR1972" s="22"/>
      <c r="JS1972" s="22"/>
      <c r="JT1972" s="22"/>
      <c r="JU1972" s="24"/>
      <c r="JV1972" s="22"/>
      <c r="JW1972" s="22"/>
      <c r="JX1972" s="22"/>
      <c r="JY1972" s="22"/>
      <c r="JZ1972" s="22"/>
      <c r="KA1972" s="22"/>
      <c r="KB1972" s="22"/>
      <c r="KC1972" s="22"/>
      <c r="KD1972" s="22"/>
      <c r="KE1972" s="22"/>
      <c r="KF1972" s="22"/>
      <c r="KG1972" s="22"/>
      <c r="KH1972" s="22"/>
      <c r="KI1972" s="22"/>
      <c r="KJ1972" s="22"/>
      <c r="KK1972" s="22"/>
      <c r="KL1972" s="22"/>
      <c r="KM1972" s="22"/>
      <c r="KN1972" s="22"/>
      <c r="KO1972" s="22"/>
      <c r="KP1972" s="22"/>
      <c r="KQ1972" s="22"/>
      <c r="KR1972" s="22"/>
      <c r="KS1972" s="22"/>
      <c r="KT1972" s="22"/>
      <c r="KU1972" s="22"/>
      <c r="KV1972" s="22"/>
      <c r="KW1972" s="22"/>
      <c r="KX1972" s="22"/>
      <c r="KY1972" s="22"/>
      <c r="KZ1972" s="22"/>
      <c r="LA1972" s="24"/>
      <c r="LB1972" s="22"/>
      <c r="LC1972" s="22"/>
      <c r="LD1972" s="22"/>
      <c r="LE1972" s="22"/>
      <c r="LF1972" s="22"/>
      <c r="LG1972" s="22"/>
      <c r="LH1972" s="22"/>
      <c r="LI1972" s="22"/>
      <c r="LJ1972" s="22"/>
      <c r="LK1972" s="22"/>
      <c r="LL1972" s="22"/>
      <c r="LM1972" s="22"/>
      <c r="LN1972" s="22"/>
      <c r="LO1972" s="22"/>
      <c r="LP1972" s="22"/>
      <c r="LQ1972" s="22"/>
      <c r="LR1972" s="22"/>
      <c r="LS1972" s="22"/>
      <c r="LT1972" s="22"/>
      <c r="LU1972" s="22"/>
      <c r="LV1972" s="22"/>
      <c r="LW1972" s="22"/>
      <c r="LX1972" s="22"/>
      <c r="LY1972" s="22"/>
      <c r="LZ1972" s="22"/>
      <c r="MA1972" s="22"/>
      <c r="MB1972" s="22"/>
      <c r="MC1972" s="22"/>
      <c r="MD1972" s="22"/>
      <c r="ME1972" s="22"/>
      <c r="MF1972" s="22"/>
      <c r="MG1972" s="24"/>
      <c r="MH1972" s="22"/>
      <c r="MI1972" s="22"/>
      <c r="MJ1972" s="22"/>
      <c r="MK1972" s="22"/>
      <c r="ML1972" s="22"/>
      <c r="MM1972" s="22"/>
      <c r="MN1972" s="22"/>
      <c r="MO1972" s="22"/>
      <c r="MP1972" s="22"/>
      <c r="MQ1972" s="22"/>
      <c r="MR1972" s="22"/>
      <c r="MS1972" s="22"/>
      <c r="MT1972" s="22"/>
      <c r="MU1972" s="22"/>
      <c r="MV1972" s="22"/>
      <c r="MW1972" s="22"/>
      <c r="MX1972" s="22"/>
      <c r="MY1972" s="22"/>
      <c r="MZ1972" s="22"/>
      <c r="NA1972" s="22"/>
      <c r="NB1972" s="22"/>
      <c r="NC1972" s="22"/>
      <c r="ND1972" s="22"/>
      <c r="NE1972" s="22"/>
      <c r="NF1972" s="22"/>
      <c r="NG1972" s="22"/>
      <c r="NH1972" s="22"/>
      <c r="NI1972" s="22"/>
      <c r="NJ1972" s="22"/>
      <c r="NK1972" s="22"/>
      <c r="NL1972" s="22"/>
      <c r="NM1972" s="24"/>
      <c r="NN1972" s="22"/>
      <c r="NO1972" s="22"/>
      <c r="NP1972" s="22"/>
      <c r="NQ1972" s="22"/>
      <c r="NR1972" s="22"/>
      <c r="NS1972" s="22"/>
      <c r="NT1972" s="22"/>
      <c r="NU1972" s="22"/>
      <c r="NV1972" s="22"/>
      <c r="NW1972" s="22"/>
      <c r="NX1972" s="22"/>
      <c r="NY1972" s="22"/>
      <c r="NZ1972" s="22"/>
      <c r="OA1972" s="22"/>
      <c r="OB1972" s="22"/>
      <c r="OC1972" s="22"/>
      <c r="OD1972" s="22"/>
      <c r="OE1972" s="22"/>
      <c r="OF1972" s="22"/>
      <c r="OG1972" s="22"/>
      <c r="OH1972" s="22"/>
      <c r="OI1972" s="22"/>
      <c r="OJ1972" s="22"/>
      <c r="OK1972" s="22"/>
      <c r="OL1972" s="22"/>
      <c r="OM1972" s="22"/>
      <c r="ON1972" s="22"/>
      <c r="OO1972" s="22"/>
      <c r="OP1972" s="22"/>
      <c r="OQ1972" s="22"/>
      <c r="OR1972" s="22"/>
    </row>
    <row r="1973" spans="1:408" ht="15" thickBot="1">
      <c r="A1973" s="1" t="str">
        <f t="shared" si="56"/>
        <v>-241</v>
      </c>
      <c r="B1973" s="12" t="str">
        <f t="shared" si="52"/>
        <v/>
      </c>
      <c r="C1973" s="13"/>
      <c r="D1973" s="14"/>
      <c r="E1973" s="15"/>
      <c r="F1973" s="15"/>
      <c r="G1973" s="15">
        <f t="shared" si="51"/>
        <v>0</v>
      </c>
      <c r="H1973" s="16"/>
      <c r="I1973" s="14"/>
      <c r="J1973" s="17"/>
      <c r="K1973" s="78"/>
      <c r="L1973" s="18"/>
      <c r="M1973" s="18"/>
      <c r="N1973" s="16" t="e">
        <f t="shared" ca="1" si="55"/>
        <v>#NAME?</v>
      </c>
      <c r="O1973" s="19"/>
      <c r="P1973" s="19"/>
      <c r="Q1973" s="20"/>
      <c r="R1973" s="21" t="e">
        <f t="array" ref="R1973">VLOOKUP(C1973,DB!A:D,2,FALSE)</f>
        <v>#N/A</v>
      </c>
      <c r="S1973" s="21" t="e">
        <f t="array" ref="S1973">VLOOKUP(C1973,DB!A:D,3,FALSE)</f>
        <v>#N/A</v>
      </c>
      <c r="T1973" s="22" t="s">
        <v>19</v>
      </c>
      <c r="U1973" s="1" t="str">
        <f t="shared" si="53"/>
        <v/>
      </c>
      <c r="V1973" s="23" t="e">
        <f t="shared" ca="1" si="54"/>
        <v>#NAME?</v>
      </c>
      <c r="X1973" s="24" t="e">
        <f>VLOOKUP(CONCATENATE(C1973,D1973),'Honor 2025'!A:D,4,FALSE)</f>
        <v>#N/A</v>
      </c>
      <c r="Y1973" s="24"/>
      <c r="Z1973" s="22"/>
      <c r="AA1973" s="22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2"/>
      <c r="AM1973" s="22"/>
      <c r="AN1973" s="22"/>
      <c r="AO1973" s="22"/>
      <c r="AP1973" s="22"/>
      <c r="AQ1973" s="22"/>
      <c r="AR1973" s="22"/>
      <c r="AS1973" s="22"/>
      <c r="AT1973" s="22"/>
      <c r="AU1973" s="22"/>
      <c r="AV1973" s="22"/>
      <c r="AW1973" s="22"/>
      <c r="AX1973" s="22"/>
      <c r="AY1973" s="22"/>
      <c r="AZ1973" s="22"/>
      <c r="BA1973" s="22"/>
      <c r="BB1973" s="22"/>
      <c r="BC1973" s="22"/>
      <c r="BD1973" s="22"/>
      <c r="BE1973" s="24"/>
      <c r="BF1973" s="22"/>
      <c r="BG1973" s="22"/>
      <c r="BH1973" s="22"/>
      <c r="BI1973" s="22"/>
      <c r="BJ1973" s="22"/>
      <c r="BK1973" s="22"/>
      <c r="BL1973" s="22"/>
      <c r="BM1973" s="22"/>
      <c r="BN1973" s="22"/>
      <c r="BO1973" s="22"/>
      <c r="BP1973" s="22"/>
      <c r="BQ1973" s="22"/>
      <c r="BR1973" s="22"/>
      <c r="BS1973" s="22"/>
      <c r="BT1973" s="22"/>
      <c r="BU1973" s="22"/>
      <c r="BV1973" s="22"/>
      <c r="BW1973" s="22"/>
      <c r="BX1973" s="22"/>
      <c r="BY1973" s="22"/>
      <c r="BZ1973" s="22"/>
      <c r="CA1973" s="22"/>
      <c r="CB1973" s="22"/>
      <c r="CC1973" s="22"/>
      <c r="CD1973" s="22"/>
      <c r="CE1973" s="22"/>
      <c r="CF1973" s="22"/>
      <c r="CG1973" s="22"/>
      <c r="CH1973" s="22"/>
      <c r="CI1973" s="22"/>
      <c r="CJ1973" s="22"/>
      <c r="CK1973" s="24"/>
      <c r="CL1973" s="22"/>
      <c r="CM1973" s="22"/>
      <c r="CN1973" s="22"/>
      <c r="CO1973" s="22"/>
      <c r="CP1973" s="22"/>
      <c r="CQ1973" s="22"/>
      <c r="CR1973" s="22"/>
      <c r="CS1973" s="22"/>
      <c r="CT1973" s="22"/>
      <c r="CU1973" s="22"/>
      <c r="CV1973" s="22"/>
      <c r="CW1973" s="22"/>
      <c r="CX1973" s="22"/>
      <c r="CY1973" s="22"/>
      <c r="CZ1973" s="22"/>
      <c r="DA1973" s="22"/>
      <c r="DB1973" s="22"/>
      <c r="DC1973" s="22"/>
      <c r="DD1973" s="22"/>
      <c r="DE1973" s="22"/>
      <c r="DF1973" s="22"/>
      <c r="DG1973" s="22"/>
      <c r="DH1973" s="22"/>
      <c r="DI1973" s="22"/>
      <c r="DJ1973" s="22"/>
      <c r="DK1973" s="22"/>
      <c r="DL1973" s="22"/>
      <c r="DM1973" s="22"/>
      <c r="DN1973" s="22"/>
      <c r="DO1973" s="22"/>
      <c r="DP1973" s="22"/>
      <c r="DQ1973" s="24"/>
      <c r="DR1973" s="22"/>
      <c r="DS1973" s="22"/>
      <c r="DT1973" s="22"/>
      <c r="DU1973" s="22"/>
      <c r="DV1973" s="22"/>
      <c r="DW1973" s="22"/>
      <c r="DX1973" s="22"/>
      <c r="DY1973" s="22"/>
      <c r="DZ1973" s="22"/>
      <c r="EA1973" s="22"/>
      <c r="EB1973" s="22"/>
      <c r="EC1973" s="22"/>
      <c r="ED1973" s="22"/>
      <c r="EE1973" s="22"/>
      <c r="EF1973" s="22"/>
      <c r="EG1973" s="22"/>
      <c r="EH1973" s="22"/>
      <c r="EI1973" s="22"/>
      <c r="EJ1973" s="22"/>
      <c r="EK1973" s="22"/>
      <c r="EL1973" s="22"/>
      <c r="EM1973" s="22"/>
      <c r="EN1973" s="22"/>
      <c r="EO1973" s="22"/>
      <c r="EP1973" s="22"/>
      <c r="EQ1973" s="22"/>
      <c r="ER1973" s="22"/>
      <c r="ES1973" s="22"/>
      <c r="ET1973" s="22"/>
      <c r="EU1973" s="22"/>
      <c r="EV1973" s="22"/>
      <c r="EW1973" s="24"/>
      <c r="EX1973" s="22"/>
      <c r="EY1973" s="22"/>
      <c r="EZ1973" s="22"/>
      <c r="FA1973" s="22"/>
      <c r="FB1973" s="22"/>
      <c r="FC1973" s="22"/>
      <c r="FD1973" s="22"/>
      <c r="FE1973" s="22"/>
      <c r="FF1973" s="22"/>
      <c r="FG1973" s="22"/>
      <c r="FH1973" s="22"/>
      <c r="FI1973" s="22"/>
      <c r="FJ1973" s="22"/>
      <c r="FK1973" s="22"/>
      <c r="FL1973" s="22"/>
      <c r="FM1973" s="22"/>
      <c r="FN1973" s="22"/>
      <c r="FO1973" s="22"/>
      <c r="FP1973" s="22"/>
      <c r="FQ1973" s="22"/>
      <c r="FR1973" s="22"/>
      <c r="FS1973" s="22"/>
      <c r="FT1973" s="22"/>
      <c r="FU1973" s="22"/>
      <c r="FV1973" s="22"/>
      <c r="FW1973" s="22"/>
      <c r="FX1973" s="22"/>
      <c r="FY1973" s="22"/>
      <c r="FZ1973" s="22"/>
      <c r="GA1973" s="22"/>
      <c r="GB1973" s="22"/>
      <c r="GC1973" s="24"/>
      <c r="GD1973" s="22"/>
      <c r="GE1973" s="22"/>
      <c r="GF1973" s="22"/>
      <c r="GG1973" s="22"/>
      <c r="GH1973" s="22"/>
      <c r="GI1973" s="22"/>
      <c r="GJ1973" s="22"/>
      <c r="GK1973" s="22"/>
      <c r="GL1973" s="22"/>
      <c r="GM1973" s="22"/>
      <c r="GN1973" s="22"/>
      <c r="GO1973" s="22"/>
      <c r="GP1973" s="22"/>
      <c r="GQ1973" s="22"/>
      <c r="GR1973" s="22"/>
      <c r="GS1973" s="22"/>
      <c r="GT1973" s="22"/>
      <c r="GU1973" s="22"/>
      <c r="GV1973" s="22"/>
      <c r="GW1973" s="22"/>
      <c r="GX1973" s="22"/>
      <c r="GY1973" s="22"/>
      <c r="GZ1973" s="22"/>
      <c r="HA1973" s="22"/>
      <c r="HB1973" s="22"/>
      <c r="HC1973" s="22"/>
      <c r="HD1973" s="22"/>
      <c r="HE1973" s="22"/>
      <c r="HF1973" s="22"/>
      <c r="HG1973" s="22"/>
      <c r="HH1973" s="22"/>
      <c r="HI1973" s="24"/>
      <c r="HJ1973" s="22"/>
      <c r="HK1973" s="22"/>
      <c r="HL1973" s="22"/>
      <c r="HM1973" s="22"/>
      <c r="HN1973" s="22"/>
      <c r="HO1973" s="22"/>
      <c r="HP1973" s="22"/>
      <c r="HQ1973" s="22"/>
      <c r="HR1973" s="22"/>
      <c r="HS1973" s="22"/>
      <c r="HT1973" s="22"/>
      <c r="HU1973" s="22"/>
      <c r="HV1973" s="22"/>
      <c r="HW1973" s="22"/>
      <c r="HX1973" s="22"/>
      <c r="HY1973" s="22"/>
      <c r="HZ1973" s="22"/>
      <c r="IA1973" s="22"/>
      <c r="IB1973" s="22"/>
      <c r="IC1973" s="22"/>
      <c r="ID1973" s="22"/>
      <c r="IE1973" s="22"/>
      <c r="IF1973" s="22"/>
      <c r="IG1973" s="22"/>
      <c r="IH1973" s="22"/>
      <c r="II1973" s="22"/>
      <c r="IJ1973" s="22"/>
      <c r="IK1973" s="22"/>
      <c r="IL1973" s="22"/>
      <c r="IM1973" s="22"/>
      <c r="IN1973" s="22"/>
      <c r="IO1973" s="24"/>
      <c r="IP1973" s="22"/>
      <c r="IQ1973" s="22"/>
      <c r="IR1973" s="22"/>
      <c r="IS1973" s="22"/>
      <c r="IT1973" s="22"/>
      <c r="IU1973" s="22"/>
      <c r="IV1973" s="22"/>
      <c r="IW1973" s="22"/>
      <c r="IX1973" s="22"/>
      <c r="IY1973" s="22"/>
      <c r="IZ1973" s="22"/>
      <c r="JA1973" s="22"/>
      <c r="JB1973" s="22"/>
      <c r="JC1973" s="22"/>
      <c r="JD1973" s="22"/>
      <c r="JE1973" s="22"/>
      <c r="JF1973" s="22"/>
      <c r="JG1973" s="22"/>
      <c r="JH1973" s="22"/>
      <c r="JI1973" s="22"/>
      <c r="JJ1973" s="22"/>
      <c r="JK1973" s="22"/>
      <c r="JL1973" s="22"/>
      <c r="JM1973" s="22"/>
      <c r="JN1973" s="22"/>
      <c r="JO1973" s="22"/>
      <c r="JP1973" s="22"/>
      <c r="JQ1973" s="22"/>
      <c r="JR1973" s="22"/>
      <c r="JS1973" s="22"/>
      <c r="JT1973" s="22"/>
      <c r="JU1973" s="24"/>
      <c r="JV1973" s="22"/>
      <c r="JW1973" s="22"/>
      <c r="JX1973" s="22"/>
      <c r="JY1973" s="22"/>
      <c r="JZ1973" s="22"/>
      <c r="KA1973" s="22"/>
      <c r="KB1973" s="22"/>
      <c r="KC1973" s="22"/>
      <c r="KD1973" s="22"/>
      <c r="KE1973" s="22"/>
      <c r="KF1973" s="22"/>
      <c r="KG1973" s="22"/>
      <c r="KH1973" s="22"/>
      <c r="KI1973" s="22"/>
      <c r="KJ1973" s="22"/>
      <c r="KK1973" s="22"/>
      <c r="KL1973" s="22"/>
      <c r="KM1973" s="22"/>
      <c r="KN1973" s="22"/>
      <c r="KO1973" s="22"/>
      <c r="KP1973" s="22"/>
      <c r="KQ1973" s="22"/>
      <c r="KR1973" s="22"/>
      <c r="KS1973" s="22"/>
      <c r="KT1973" s="22"/>
      <c r="KU1973" s="22"/>
      <c r="KV1973" s="22"/>
      <c r="KW1973" s="22"/>
      <c r="KX1973" s="22"/>
      <c r="KY1973" s="22"/>
      <c r="KZ1973" s="22"/>
      <c r="LA1973" s="24"/>
      <c r="LB1973" s="22"/>
      <c r="LC1973" s="22"/>
      <c r="LD1973" s="22"/>
      <c r="LE1973" s="22"/>
      <c r="LF1973" s="22"/>
      <c r="LG1973" s="22"/>
      <c r="LH1973" s="22"/>
      <c r="LI1973" s="22"/>
      <c r="LJ1973" s="22"/>
      <c r="LK1973" s="22"/>
      <c r="LL1973" s="22"/>
      <c r="LM1973" s="22"/>
      <c r="LN1973" s="22"/>
      <c r="LO1973" s="22"/>
      <c r="LP1973" s="22"/>
      <c r="LQ1973" s="22"/>
      <c r="LR1973" s="22"/>
      <c r="LS1973" s="22"/>
      <c r="LT1973" s="22"/>
      <c r="LU1973" s="22"/>
      <c r="LV1973" s="22"/>
      <c r="LW1973" s="22"/>
      <c r="LX1973" s="22"/>
      <c r="LY1973" s="22"/>
      <c r="LZ1973" s="22"/>
      <c r="MA1973" s="22"/>
      <c r="MB1973" s="22"/>
      <c r="MC1973" s="22"/>
      <c r="MD1973" s="22"/>
      <c r="ME1973" s="22"/>
      <c r="MF1973" s="22"/>
      <c r="MG1973" s="24"/>
      <c r="MH1973" s="22"/>
      <c r="MI1973" s="22"/>
      <c r="MJ1973" s="22"/>
      <c r="MK1973" s="22"/>
      <c r="ML1973" s="22"/>
      <c r="MM1973" s="22"/>
      <c r="MN1973" s="22"/>
      <c r="MO1973" s="22"/>
      <c r="MP1973" s="22"/>
      <c r="MQ1973" s="22"/>
      <c r="MR1973" s="22"/>
      <c r="MS1973" s="22"/>
      <c r="MT1973" s="22"/>
      <c r="MU1973" s="22"/>
      <c r="MV1973" s="22"/>
      <c r="MW1973" s="22"/>
      <c r="MX1973" s="22"/>
      <c r="MY1973" s="22"/>
      <c r="MZ1973" s="22"/>
      <c r="NA1973" s="22"/>
      <c r="NB1973" s="22"/>
      <c r="NC1973" s="22"/>
      <c r="ND1973" s="22"/>
      <c r="NE1973" s="22"/>
      <c r="NF1973" s="22"/>
      <c r="NG1973" s="22"/>
      <c r="NH1973" s="22"/>
      <c r="NI1973" s="22"/>
      <c r="NJ1973" s="22"/>
      <c r="NK1973" s="22"/>
      <c r="NL1973" s="22"/>
      <c r="NM1973" s="24"/>
      <c r="NN1973" s="22"/>
      <c r="NO1973" s="22"/>
      <c r="NP1973" s="22"/>
      <c r="NQ1973" s="22"/>
      <c r="NR1973" s="22"/>
      <c r="NS1973" s="22"/>
      <c r="NT1973" s="22"/>
      <c r="NU1973" s="22"/>
      <c r="NV1973" s="22"/>
      <c r="NW1973" s="22"/>
      <c r="NX1973" s="22"/>
      <c r="NY1973" s="22"/>
      <c r="NZ1973" s="22"/>
      <c r="OA1973" s="22"/>
      <c r="OB1973" s="22"/>
      <c r="OC1973" s="22"/>
      <c r="OD1973" s="22"/>
      <c r="OE1973" s="22"/>
      <c r="OF1973" s="22"/>
      <c r="OG1973" s="22"/>
      <c r="OH1973" s="22"/>
      <c r="OI1973" s="22"/>
      <c r="OJ1973" s="22"/>
      <c r="OK1973" s="22"/>
      <c r="OL1973" s="22"/>
      <c r="OM1973" s="22"/>
      <c r="ON1973" s="22"/>
      <c r="OO1973" s="22"/>
      <c r="OP1973" s="22"/>
      <c r="OQ1973" s="22"/>
      <c r="OR1973" s="22"/>
    </row>
    <row r="1974" spans="1:408" ht="15" thickBot="1">
      <c r="A1974" s="1" t="str">
        <f t="shared" si="56"/>
        <v>-242</v>
      </c>
      <c r="B1974" s="12" t="str">
        <f t="shared" si="52"/>
        <v/>
      </c>
      <c r="C1974" s="13"/>
      <c r="D1974" s="14"/>
      <c r="E1974" s="15"/>
      <c r="F1974" s="15"/>
      <c r="G1974" s="15">
        <f t="shared" si="51"/>
        <v>0</v>
      </c>
      <c r="H1974" s="16"/>
      <c r="I1974" s="14"/>
      <c r="J1974" s="17"/>
      <c r="K1974" s="79"/>
      <c r="L1974" s="18"/>
      <c r="M1974" s="18"/>
      <c r="N1974" s="16" t="e">
        <f t="shared" ca="1" si="55"/>
        <v>#NAME?</v>
      </c>
      <c r="O1974" s="19"/>
      <c r="P1974" s="19"/>
      <c r="Q1974" s="20"/>
      <c r="R1974" s="21" t="e">
        <f t="array" ref="R1974">VLOOKUP(C1974,DB!A:D,2,FALSE)</f>
        <v>#N/A</v>
      </c>
      <c r="S1974" s="21" t="e">
        <f t="array" ref="S1974">VLOOKUP(C1974,DB!A:D,3,FALSE)</f>
        <v>#N/A</v>
      </c>
      <c r="T1974" s="22" t="s">
        <v>19</v>
      </c>
      <c r="U1974" s="1" t="str">
        <f t="shared" si="53"/>
        <v/>
      </c>
      <c r="V1974" s="23" t="e">
        <f t="shared" ca="1" si="54"/>
        <v>#NAME?</v>
      </c>
      <c r="X1974" s="24" t="e">
        <f>VLOOKUP(CONCATENATE(C1974,D1974),'Honor 2025'!A:D,4,FALSE)</f>
        <v>#N/A</v>
      </c>
      <c r="Y1974" s="24"/>
      <c r="Z1974" s="22"/>
      <c r="AA1974" s="22"/>
      <c r="AB1974" s="22"/>
      <c r="AC1974" s="22"/>
      <c r="AD1974" s="22"/>
      <c r="AE1974" s="22"/>
      <c r="AF1974" s="22"/>
      <c r="AG1974" s="22"/>
      <c r="AH1974" s="22"/>
      <c r="AI1974" s="22"/>
      <c r="AJ1974" s="22"/>
      <c r="AK1974" s="22"/>
      <c r="AL1974" s="22"/>
      <c r="AM1974" s="22"/>
      <c r="AN1974" s="22"/>
      <c r="AO1974" s="22"/>
      <c r="AP1974" s="22"/>
      <c r="AQ1974" s="22"/>
      <c r="AR1974" s="22"/>
      <c r="AS1974" s="22"/>
      <c r="AT1974" s="22"/>
      <c r="AU1974" s="22"/>
      <c r="AV1974" s="22"/>
      <c r="AW1974" s="22"/>
      <c r="AX1974" s="22"/>
      <c r="AY1974" s="22"/>
      <c r="AZ1974" s="22"/>
      <c r="BA1974" s="22"/>
      <c r="BB1974" s="22"/>
      <c r="BC1974" s="22"/>
      <c r="BD1974" s="22"/>
      <c r="BE1974" s="24"/>
      <c r="BF1974" s="22"/>
      <c r="BG1974" s="22"/>
      <c r="BH1974" s="22"/>
      <c r="BI1974" s="22"/>
      <c r="BJ1974" s="22"/>
      <c r="BK1974" s="22"/>
      <c r="BL1974" s="22"/>
      <c r="BM1974" s="22"/>
      <c r="BN1974" s="22"/>
      <c r="BO1974" s="22"/>
      <c r="BP1974" s="22"/>
      <c r="BQ1974" s="22"/>
      <c r="BR1974" s="22"/>
      <c r="BS1974" s="22"/>
      <c r="BT1974" s="22"/>
      <c r="BU1974" s="22"/>
      <c r="BV1974" s="22"/>
      <c r="BW1974" s="22"/>
      <c r="BX1974" s="22"/>
      <c r="BY1974" s="22"/>
      <c r="BZ1974" s="22"/>
      <c r="CA1974" s="22"/>
      <c r="CB1974" s="22"/>
      <c r="CC1974" s="22"/>
      <c r="CD1974" s="22"/>
      <c r="CE1974" s="22"/>
      <c r="CF1974" s="22"/>
      <c r="CG1974" s="22"/>
      <c r="CH1974" s="22"/>
      <c r="CI1974" s="22"/>
      <c r="CJ1974" s="22"/>
      <c r="CK1974" s="24"/>
      <c r="CL1974" s="22"/>
      <c r="CM1974" s="22"/>
      <c r="CN1974" s="22"/>
      <c r="CO1974" s="22"/>
      <c r="CP1974" s="22"/>
      <c r="CQ1974" s="22"/>
      <c r="CR1974" s="22"/>
      <c r="CS1974" s="22"/>
      <c r="CT1974" s="22"/>
      <c r="CU1974" s="22"/>
      <c r="CV1974" s="22"/>
      <c r="CW1974" s="22"/>
      <c r="CX1974" s="22"/>
      <c r="CY1974" s="22"/>
      <c r="CZ1974" s="22"/>
      <c r="DA1974" s="22"/>
      <c r="DB1974" s="22"/>
      <c r="DC1974" s="22"/>
      <c r="DD1974" s="22"/>
      <c r="DE1974" s="22"/>
      <c r="DF1974" s="22"/>
      <c r="DG1974" s="22"/>
      <c r="DH1974" s="22"/>
      <c r="DI1974" s="22"/>
      <c r="DJ1974" s="22"/>
      <c r="DK1974" s="22"/>
      <c r="DL1974" s="22"/>
      <c r="DM1974" s="22"/>
      <c r="DN1974" s="22"/>
      <c r="DO1974" s="22"/>
      <c r="DP1974" s="22"/>
      <c r="DQ1974" s="24"/>
      <c r="DR1974" s="22"/>
      <c r="DS1974" s="22"/>
      <c r="DT1974" s="22"/>
      <c r="DU1974" s="22"/>
      <c r="DV1974" s="22"/>
      <c r="DW1974" s="22"/>
      <c r="DX1974" s="22"/>
      <c r="DY1974" s="22"/>
      <c r="DZ1974" s="22"/>
      <c r="EA1974" s="22"/>
      <c r="EB1974" s="22"/>
      <c r="EC1974" s="22"/>
      <c r="ED1974" s="22"/>
      <c r="EE1974" s="22"/>
      <c r="EF1974" s="22"/>
      <c r="EG1974" s="22"/>
      <c r="EH1974" s="22"/>
      <c r="EI1974" s="22"/>
      <c r="EJ1974" s="22"/>
      <c r="EK1974" s="22"/>
      <c r="EL1974" s="22"/>
      <c r="EM1974" s="22"/>
      <c r="EN1974" s="22"/>
      <c r="EO1974" s="22"/>
      <c r="EP1974" s="22"/>
      <c r="EQ1974" s="22"/>
      <c r="ER1974" s="22"/>
      <c r="ES1974" s="22"/>
      <c r="ET1974" s="22"/>
      <c r="EU1974" s="22"/>
      <c r="EV1974" s="22"/>
      <c r="EW1974" s="24"/>
      <c r="EX1974" s="22"/>
      <c r="EY1974" s="22"/>
      <c r="EZ1974" s="22"/>
      <c r="FA1974" s="22"/>
      <c r="FB1974" s="22"/>
      <c r="FC1974" s="22"/>
      <c r="FD1974" s="22"/>
      <c r="FE1974" s="22"/>
      <c r="FF1974" s="22"/>
      <c r="FG1974" s="22"/>
      <c r="FH1974" s="22"/>
      <c r="FI1974" s="22"/>
      <c r="FJ1974" s="22"/>
      <c r="FK1974" s="22"/>
      <c r="FL1974" s="22"/>
      <c r="FM1974" s="22"/>
      <c r="FN1974" s="22"/>
      <c r="FO1974" s="22"/>
      <c r="FP1974" s="22"/>
      <c r="FQ1974" s="22"/>
      <c r="FR1974" s="22"/>
      <c r="FS1974" s="22"/>
      <c r="FT1974" s="22"/>
      <c r="FU1974" s="22"/>
      <c r="FV1974" s="22"/>
      <c r="FW1974" s="22"/>
      <c r="FX1974" s="22"/>
      <c r="FY1974" s="22"/>
      <c r="FZ1974" s="22"/>
      <c r="GA1974" s="22"/>
      <c r="GB1974" s="22"/>
      <c r="GC1974" s="24"/>
      <c r="GD1974" s="22"/>
      <c r="GE1974" s="22"/>
      <c r="GF1974" s="22"/>
      <c r="GG1974" s="22"/>
      <c r="GH1974" s="22"/>
      <c r="GI1974" s="22"/>
      <c r="GJ1974" s="22"/>
      <c r="GK1974" s="22"/>
      <c r="GL1974" s="22"/>
      <c r="GM1974" s="22"/>
      <c r="GN1974" s="22"/>
      <c r="GO1974" s="22"/>
      <c r="GP1974" s="22"/>
      <c r="GQ1974" s="22"/>
      <c r="GR1974" s="22"/>
      <c r="GS1974" s="22"/>
      <c r="GT1974" s="22"/>
      <c r="GU1974" s="22"/>
      <c r="GV1974" s="22"/>
      <c r="GW1974" s="22"/>
      <c r="GX1974" s="22"/>
      <c r="GY1974" s="22"/>
      <c r="GZ1974" s="22"/>
      <c r="HA1974" s="22"/>
      <c r="HB1974" s="22"/>
      <c r="HC1974" s="22"/>
      <c r="HD1974" s="22"/>
      <c r="HE1974" s="22"/>
      <c r="HF1974" s="22"/>
      <c r="HG1974" s="22"/>
      <c r="HH1974" s="22"/>
      <c r="HI1974" s="24"/>
      <c r="HJ1974" s="22"/>
      <c r="HK1974" s="22"/>
      <c r="HL1974" s="22"/>
      <c r="HM1974" s="22"/>
      <c r="HN1974" s="22"/>
      <c r="HO1974" s="22"/>
      <c r="HP1974" s="22"/>
      <c r="HQ1974" s="22"/>
      <c r="HR1974" s="22"/>
      <c r="HS1974" s="22"/>
      <c r="HT1974" s="22"/>
      <c r="HU1974" s="22"/>
      <c r="HV1974" s="22"/>
      <c r="HW1974" s="22"/>
      <c r="HX1974" s="22"/>
      <c r="HY1974" s="22"/>
      <c r="HZ1974" s="22"/>
      <c r="IA1974" s="22"/>
      <c r="IB1974" s="22"/>
      <c r="IC1974" s="22"/>
      <c r="ID1974" s="22"/>
      <c r="IE1974" s="22"/>
      <c r="IF1974" s="22"/>
      <c r="IG1974" s="22"/>
      <c r="IH1974" s="22"/>
      <c r="II1974" s="22"/>
      <c r="IJ1974" s="22"/>
      <c r="IK1974" s="22"/>
      <c r="IL1974" s="22"/>
      <c r="IM1974" s="22"/>
      <c r="IN1974" s="22"/>
      <c r="IO1974" s="24"/>
      <c r="IP1974" s="22"/>
      <c r="IQ1974" s="22"/>
      <c r="IR1974" s="22"/>
      <c r="IS1974" s="22"/>
      <c r="IT1974" s="22"/>
      <c r="IU1974" s="22"/>
      <c r="IV1974" s="22"/>
      <c r="IW1974" s="22"/>
      <c r="IX1974" s="22"/>
      <c r="IY1974" s="22"/>
      <c r="IZ1974" s="22"/>
      <c r="JA1974" s="22"/>
      <c r="JB1974" s="22"/>
      <c r="JC1974" s="22"/>
      <c r="JD1974" s="22"/>
      <c r="JE1974" s="22"/>
      <c r="JF1974" s="22"/>
      <c r="JG1974" s="22"/>
      <c r="JH1974" s="22"/>
      <c r="JI1974" s="22"/>
      <c r="JJ1974" s="22"/>
      <c r="JK1974" s="22"/>
      <c r="JL1974" s="22"/>
      <c r="JM1974" s="22"/>
      <c r="JN1974" s="22"/>
      <c r="JO1974" s="22"/>
      <c r="JP1974" s="22"/>
      <c r="JQ1974" s="22"/>
      <c r="JR1974" s="22"/>
      <c r="JS1974" s="22"/>
      <c r="JT1974" s="22"/>
      <c r="JU1974" s="24"/>
      <c r="JV1974" s="22"/>
      <c r="JW1974" s="22"/>
      <c r="JX1974" s="22"/>
      <c r="JY1974" s="22"/>
      <c r="JZ1974" s="22"/>
      <c r="KA1974" s="22"/>
      <c r="KB1974" s="22"/>
      <c r="KC1974" s="22"/>
      <c r="KD1974" s="22"/>
      <c r="KE1974" s="22"/>
      <c r="KF1974" s="22"/>
      <c r="KG1974" s="22"/>
      <c r="KH1974" s="22"/>
      <c r="KI1974" s="22"/>
      <c r="KJ1974" s="22"/>
      <c r="KK1974" s="22"/>
      <c r="KL1974" s="22"/>
      <c r="KM1974" s="22"/>
      <c r="KN1974" s="22"/>
      <c r="KO1974" s="22"/>
      <c r="KP1974" s="22"/>
      <c r="KQ1974" s="22"/>
      <c r="KR1974" s="22"/>
      <c r="KS1974" s="22"/>
      <c r="KT1974" s="22"/>
      <c r="KU1974" s="22"/>
      <c r="KV1974" s="22"/>
      <c r="KW1974" s="22"/>
      <c r="KX1974" s="22"/>
      <c r="KY1974" s="22"/>
      <c r="KZ1974" s="22"/>
      <c r="LA1974" s="24"/>
      <c r="LB1974" s="22"/>
      <c r="LC1974" s="22"/>
      <c r="LD1974" s="22"/>
      <c r="LE1974" s="22"/>
      <c r="LF1974" s="22"/>
      <c r="LG1974" s="22"/>
      <c r="LH1974" s="22"/>
      <c r="LI1974" s="22"/>
      <c r="LJ1974" s="22"/>
      <c r="LK1974" s="22"/>
      <c r="LL1974" s="22"/>
      <c r="LM1974" s="22"/>
      <c r="LN1974" s="22"/>
      <c r="LO1974" s="22"/>
      <c r="LP1974" s="22"/>
      <c r="LQ1974" s="22"/>
      <c r="LR1974" s="22"/>
      <c r="LS1974" s="22"/>
      <c r="LT1974" s="22"/>
      <c r="LU1974" s="22"/>
      <c r="LV1974" s="22"/>
      <c r="LW1974" s="22"/>
      <c r="LX1974" s="22"/>
      <c r="LY1974" s="22"/>
      <c r="LZ1974" s="22"/>
      <c r="MA1974" s="22"/>
      <c r="MB1974" s="22"/>
      <c r="MC1974" s="22"/>
      <c r="MD1974" s="22"/>
      <c r="ME1974" s="22"/>
      <c r="MF1974" s="22"/>
      <c r="MG1974" s="24"/>
      <c r="MH1974" s="22"/>
      <c r="MI1974" s="22"/>
      <c r="MJ1974" s="22"/>
      <c r="MK1974" s="22"/>
      <c r="ML1974" s="22"/>
      <c r="MM1974" s="22"/>
      <c r="MN1974" s="22"/>
      <c r="MO1974" s="22"/>
      <c r="MP1974" s="22"/>
      <c r="MQ1974" s="22"/>
      <c r="MR1974" s="22"/>
      <c r="MS1974" s="22"/>
      <c r="MT1974" s="22"/>
      <c r="MU1974" s="22"/>
      <c r="MV1974" s="22"/>
      <c r="MW1974" s="22"/>
      <c r="MX1974" s="22"/>
      <c r="MY1974" s="22"/>
      <c r="MZ1974" s="22"/>
      <c r="NA1974" s="22"/>
      <c r="NB1974" s="22"/>
      <c r="NC1974" s="22"/>
      <c r="ND1974" s="22"/>
      <c r="NE1974" s="22"/>
      <c r="NF1974" s="22"/>
      <c r="NG1974" s="22"/>
      <c r="NH1974" s="22"/>
      <c r="NI1974" s="22"/>
      <c r="NJ1974" s="22"/>
      <c r="NK1974" s="22"/>
      <c r="NL1974" s="22"/>
      <c r="NM1974" s="24"/>
      <c r="NN1974" s="22"/>
      <c r="NO1974" s="22"/>
      <c r="NP1974" s="22"/>
      <c r="NQ1974" s="22"/>
      <c r="NR1974" s="22"/>
      <c r="NS1974" s="22"/>
      <c r="NT1974" s="22"/>
      <c r="NU1974" s="22"/>
      <c r="NV1974" s="22"/>
      <c r="NW1974" s="22"/>
      <c r="NX1974" s="22"/>
      <c r="NY1974" s="22"/>
      <c r="NZ1974" s="22"/>
      <c r="OA1974" s="22"/>
      <c r="OB1974" s="22"/>
      <c r="OC1974" s="22"/>
      <c r="OD1974" s="22"/>
      <c r="OE1974" s="22"/>
      <c r="OF1974" s="22"/>
      <c r="OG1974" s="22"/>
      <c r="OH1974" s="22"/>
      <c r="OI1974" s="22"/>
      <c r="OJ1974" s="22"/>
      <c r="OK1974" s="22"/>
      <c r="OL1974" s="22"/>
      <c r="OM1974" s="22"/>
      <c r="ON1974" s="22"/>
      <c r="OO1974" s="22"/>
      <c r="OP1974" s="22"/>
      <c r="OQ1974" s="22"/>
      <c r="OR1974" s="22"/>
    </row>
    <row r="1975" spans="1:408" ht="15" thickBot="1">
      <c r="A1975" s="1" t="str">
        <f t="shared" si="56"/>
        <v>-243</v>
      </c>
      <c r="B1975" s="12" t="str">
        <f t="shared" si="52"/>
        <v/>
      </c>
      <c r="C1975" s="13"/>
      <c r="D1975" s="14"/>
      <c r="E1975" s="15"/>
      <c r="F1975" s="15"/>
      <c r="G1975" s="15">
        <f t="shared" si="51"/>
        <v>0</v>
      </c>
      <c r="H1975" s="16"/>
      <c r="I1975" s="14"/>
      <c r="J1975" s="17"/>
      <c r="K1975" s="78"/>
      <c r="L1975" s="18"/>
      <c r="M1975" s="18"/>
      <c r="N1975" s="16" t="e">
        <f t="shared" ca="1" si="55"/>
        <v>#NAME?</v>
      </c>
      <c r="O1975" s="19"/>
      <c r="P1975" s="19"/>
      <c r="Q1975" s="20"/>
      <c r="R1975" s="21" t="e">
        <f t="array" ref="R1975">VLOOKUP(C1975,DB!A:D,2,FALSE)</f>
        <v>#N/A</v>
      </c>
      <c r="S1975" s="21" t="e">
        <f t="array" ref="S1975">VLOOKUP(C1975,DB!A:D,3,FALSE)</f>
        <v>#N/A</v>
      </c>
      <c r="T1975" s="22" t="s">
        <v>19</v>
      </c>
      <c r="U1975" s="1" t="str">
        <f t="shared" si="53"/>
        <v/>
      </c>
      <c r="V1975" s="23" t="e">
        <f t="shared" ca="1" si="54"/>
        <v>#NAME?</v>
      </c>
      <c r="X1975" s="24" t="e">
        <f>VLOOKUP(CONCATENATE(C1975,D1975),'Honor 2025'!A:D,4,FALSE)</f>
        <v>#N/A</v>
      </c>
      <c r="Y1975" s="24"/>
      <c r="Z1975" s="22"/>
      <c r="AA1975" s="22"/>
      <c r="AB1975" s="22"/>
      <c r="AC1975" s="22"/>
      <c r="AD1975" s="22"/>
      <c r="AE1975" s="22"/>
      <c r="AF1975" s="22"/>
      <c r="AG1975" s="22"/>
      <c r="AH1975" s="22"/>
      <c r="AI1975" s="22"/>
      <c r="AJ1975" s="22"/>
      <c r="AK1975" s="22"/>
      <c r="AL1975" s="22"/>
      <c r="AM1975" s="22"/>
      <c r="AN1975" s="22"/>
      <c r="AO1975" s="22"/>
      <c r="AP1975" s="22"/>
      <c r="AQ1975" s="22"/>
      <c r="AR1975" s="22"/>
      <c r="AS1975" s="22"/>
      <c r="AT1975" s="22"/>
      <c r="AU1975" s="22"/>
      <c r="AV1975" s="22"/>
      <c r="AW1975" s="22"/>
      <c r="AX1975" s="22"/>
      <c r="AY1975" s="22"/>
      <c r="AZ1975" s="22"/>
      <c r="BA1975" s="22"/>
      <c r="BB1975" s="22"/>
      <c r="BC1975" s="22"/>
      <c r="BD1975" s="22"/>
      <c r="BE1975" s="24"/>
      <c r="BF1975" s="22"/>
      <c r="BG1975" s="22"/>
      <c r="BH1975" s="22"/>
      <c r="BI1975" s="22"/>
      <c r="BJ1975" s="22"/>
      <c r="BK1975" s="22"/>
      <c r="BL1975" s="22"/>
      <c r="BM1975" s="22"/>
      <c r="BN1975" s="22"/>
      <c r="BO1975" s="22"/>
      <c r="BP1975" s="22"/>
      <c r="BQ1975" s="22"/>
      <c r="BR1975" s="22"/>
      <c r="BS1975" s="22"/>
      <c r="BT1975" s="22"/>
      <c r="BU1975" s="22"/>
      <c r="BV1975" s="22"/>
      <c r="BW1975" s="22"/>
      <c r="BX1975" s="22"/>
      <c r="BY1975" s="22"/>
      <c r="BZ1975" s="22"/>
      <c r="CA1975" s="22"/>
      <c r="CB1975" s="22"/>
      <c r="CC1975" s="22"/>
      <c r="CD1975" s="22"/>
      <c r="CE1975" s="22"/>
      <c r="CF1975" s="22"/>
      <c r="CG1975" s="22"/>
      <c r="CH1975" s="22"/>
      <c r="CI1975" s="22"/>
      <c r="CJ1975" s="22"/>
      <c r="CK1975" s="24"/>
      <c r="CL1975" s="22"/>
      <c r="CM1975" s="22"/>
      <c r="CN1975" s="22"/>
      <c r="CO1975" s="22"/>
      <c r="CP1975" s="22"/>
      <c r="CQ1975" s="22"/>
      <c r="CR1975" s="22"/>
      <c r="CS1975" s="22"/>
      <c r="CT1975" s="22"/>
      <c r="CU1975" s="22"/>
      <c r="CV1975" s="22"/>
      <c r="CW1975" s="22"/>
      <c r="CX1975" s="22"/>
      <c r="CY1975" s="22"/>
      <c r="CZ1975" s="22"/>
      <c r="DA1975" s="22"/>
      <c r="DB1975" s="22"/>
      <c r="DC1975" s="22"/>
      <c r="DD1975" s="22"/>
      <c r="DE1975" s="22"/>
      <c r="DF1975" s="22"/>
      <c r="DG1975" s="22"/>
      <c r="DH1975" s="22"/>
      <c r="DI1975" s="22"/>
      <c r="DJ1975" s="22"/>
      <c r="DK1975" s="22"/>
      <c r="DL1975" s="22"/>
      <c r="DM1975" s="22"/>
      <c r="DN1975" s="22"/>
      <c r="DO1975" s="22"/>
      <c r="DP1975" s="22"/>
      <c r="DQ1975" s="24"/>
      <c r="DR1975" s="22"/>
      <c r="DS1975" s="22"/>
      <c r="DT1975" s="22"/>
      <c r="DU1975" s="22"/>
      <c r="DV1975" s="22"/>
      <c r="DW1975" s="22"/>
      <c r="DX1975" s="22"/>
      <c r="DY1975" s="22"/>
      <c r="DZ1975" s="22"/>
      <c r="EA1975" s="22"/>
      <c r="EB1975" s="22"/>
      <c r="EC1975" s="22"/>
      <c r="ED1975" s="22"/>
      <c r="EE1975" s="22"/>
      <c r="EF1975" s="22"/>
      <c r="EG1975" s="22"/>
      <c r="EH1975" s="22"/>
      <c r="EI1975" s="22"/>
      <c r="EJ1975" s="22"/>
      <c r="EK1975" s="22"/>
      <c r="EL1975" s="22"/>
      <c r="EM1975" s="22"/>
      <c r="EN1975" s="22"/>
      <c r="EO1975" s="22"/>
      <c r="EP1975" s="22"/>
      <c r="EQ1975" s="22"/>
      <c r="ER1975" s="22"/>
      <c r="ES1975" s="22"/>
      <c r="ET1975" s="22"/>
      <c r="EU1975" s="22"/>
      <c r="EV1975" s="22"/>
      <c r="EW1975" s="24"/>
      <c r="EX1975" s="22"/>
      <c r="EY1975" s="22"/>
      <c r="EZ1975" s="22"/>
      <c r="FA1975" s="22"/>
      <c r="FB1975" s="22"/>
      <c r="FC1975" s="22"/>
      <c r="FD1975" s="22"/>
      <c r="FE1975" s="22"/>
      <c r="FF1975" s="22"/>
      <c r="FG1975" s="22"/>
      <c r="FH1975" s="22"/>
      <c r="FI1975" s="22"/>
      <c r="FJ1975" s="22"/>
      <c r="FK1975" s="22"/>
      <c r="FL1975" s="22"/>
      <c r="FM1975" s="22"/>
      <c r="FN1975" s="22"/>
      <c r="FO1975" s="22"/>
      <c r="FP1975" s="22"/>
      <c r="FQ1975" s="22"/>
      <c r="FR1975" s="22"/>
      <c r="FS1975" s="22"/>
      <c r="FT1975" s="22"/>
      <c r="FU1975" s="22"/>
      <c r="FV1975" s="22"/>
      <c r="FW1975" s="22"/>
      <c r="FX1975" s="22"/>
      <c r="FY1975" s="22"/>
      <c r="FZ1975" s="22"/>
      <c r="GA1975" s="22"/>
      <c r="GB1975" s="22"/>
      <c r="GC1975" s="24"/>
      <c r="GD1975" s="22"/>
      <c r="GE1975" s="22"/>
      <c r="GF1975" s="22"/>
      <c r="GG1975" s="22"/>
      <c r="GH1975" s="22"/>
      <c r="GI1975" s="22"/>
      <c r="GJ1975" s="22"/>
      <c r="GK1975" s="22"/>
      <c r="GL1975" s="22"/>
      <c r="GM1975" s="22"/>
      <c r="GN1975" s="22"/>
      <c r="GO1975" s="22"/>
      <c r="GP1975" s="22"/>
      <c r="GQ1975" s="22"/>
      <c r="GR1975" s="22"/>
      <c r="GS1975" s="22"/>
      <c r="GT1975" s="22"/>
      <c r="GU1975" s="22"/>
      <c r="GV1975" s="22"/>
      <c r="GW1975" s="22"/>
      <c r="GX1975" s="22"/>
      <c r="GY1975" s="22"/>
      <c r="GZ1975" s="22"/>
      <c r="HA1975" s="22"/>
      <c r="HB1975" s="22"/>
      <c r="HC1975" s="22"/>
      <c r="HD1975" s="22"/>
      <c r="HE1975" s="22"/>
      <c r="HF1975" s="22"/>
      <c r="HG1975" s="22"/>
      <c r="HH1975" s="22"/>
      <c r="HI1975" s="24"/>
      <c r="HJ1975" s="22"/>
      <c r="HK1975" s="22"/>
      <c r="HL1975" s="22"/>
      <c r="HM1975" s="22"/>
      <c r="HN1975" s="22"/>
      <c r="HO1975" s="22"/>
      <c r="HP1975" s="22"/>
      <c r="HQ1975" s="22"/>
      <c r="HR1975" s="22"/>
      <c r="HS1975" s="22"/>
      <c r="HT1975" s="22"/>
      <c r="HU1975" s="22"/>
      <c r="HV1975" s="22"/>
      <c r="HW1975" s="22"/>
      <c r="HX1975" s="22"/>
      <c r="HY1975" s="22"/>
      <c r="HZ1975" s="22"/>
      <c r="IA1975" s="22"/>
      <c r="IB1975" s="22"/>
      <c r="IC1975" s="22"/>
      <c r="ID1975" s="22"/>
      <c r="IE1975" s="22"/>
      <c r="IF1975" s="22"/>
      <c r="IG1975" s="22"/>
      <c r="IH1975" s="22"/>
      <c r="II1975" s="22"/>
      <c r="IJ1975" s="22"/>
      <c r="IK1975" s="22"/>
      <c r="IL1975" s="22"/>
      <c r="IM1975" s="22"/>
      <c r="IN1975" s="22"/>
      <c r="IO1975" s="24"/>
      <c r="IP1975" s="22"/>
      <c r="IQ1975" s="22"/>
      <c r="IR1975" s="22"/>
      <c r="IS1975" s="22"/>
      <c r="IT1975" s="22"/>
      <c r="IU1975" s="22"/>
      <c r="IV1975" s="22"/>
      <c r="IW1975" s="22"/>
      <c r="IX1975" s="22"/>
      <c r="IY1975" s="22"/>
      <c r="IZ1975" s="22"/>
      <c r="JA1975" s="22"/>
      <c r="JB1975" s="22"/>
      <c r="JC1975" s="22"/>
      <c r="JD1975" s="22"/>
      <c r="JE1975" s="22"/>
      <c r="JF1975" s="22"/>
      <c r="JG1975" s="22"/>
      <c r="JH1975" s="22"/>
      <c r="JI1975" s="22"/>
      <c r="JJ1975" s="22"/>
      <c r="JK1975" s="22"/>
      <c r="JL1975" s="22"/>
      <c r="JM1975" s="22"/>
      <c r="JN1975" s="22"/>
      <c r="JO1975" s="22"/>
      <c r="JP1975" s="22"/>
      <c r="JQ1975" s="22"/>
      <c r="JR1975" s="22"/>
      <c r="JS1975" s="22"/>
      <c r="JT1975" s="22"/>
      <c r="JU1975" s="24"/>
      <c r="JV1975" s="22"/>
      <c r="JW1975" s="22"/>
      <c r="JX1975" s="22"/>
      <c r="JY1975" s="22"/>
      <c r="JZ1975" s="22"/>
      <c r="KA1975" s="22"/>
      <c r="KB1975" s="22"/>
      <c r="KC1975" s="22"/>
      <c r="KD1975" s="22"/>
      <c r="KE1975" s="22"/>
      <c r="KF1975" s="22"/>
      <c r="KG1975" s="22"/>
      <c r="KH1975" s="22"/>
      <c r="KI1975" s="22"/>
      <c r="KJ1975" s="22"/>
      <c r="KK1975" s="22"/>
      <c r="KL1975" s="22"/>
      <c r="KM1975" s="22"/>
      <c r="KN1975" s="22"/>
      <c r="KO1975" s="22"/>
      <c r="KP1975" s="22"/>
      <c r="KQ1975" s="22"/>
      <c r="KR1975" s="22"/>
      <c r="KS1975" s="22"/>
      <c r="KT1975" s="22"/>
      <c r="KU1975" s="22"/>
      <c r="KV1975" s="22"/>
      <c r="KW1975" s="22"/>
      <c r="KX1975" s="22"/>
      <c r="KY1975" s="22"/>
      <c r="KZ1975" s="22"/>
      <c r="LA1975" s="24"/>
      <c r="LB1975" s="22"/>
      <c r="LC1975" s="22"/>
      <c r="LD1975" s="22"/>
      <c r="LE1975" s="22"/>
      <c r="LF1975" s="22"/>
      <c r="LG1975" s="22"/>
      <c r="LH1975" s="22"/>
      <c r="LI1975" s="22"/>
      <c r="LJ1975" s="22"/>
      <c r="LK1975" s="22"/>
      <c r="LL1975" s="22"/>
      <c r="LM1975" s="22"/>
      <c r="LN1975" s="22"/>
      <c r="LO1975" s="22"/>
      <c r="LP1975" s="22"/>
      <c r="LQ1975" s="22"/>
      <c r="LR1975" s="22"/>
      <c r="LS1975" s="22"/>
      <c r="LT1975" s="22"/>
      <c r="LU1975" s="22"/>
      <c r="LV1975" s="22"/>
      <c r="LW1975" s="22"/>
      <c r="LX1975" s="22"/>
      <c r="LY1975" s="22"/>
      <c r="LZ1975" s="22"/>
      <c r="MA1975" s="22"/>
      <c r="MB1975" s="22"/>
      <c r="MC1975" s="22"/>
      <c r="MD1975" s="22"/>
      <c r="ME1975" s="22"/>
      <c r="MF1975" s="22"/>
      <c r="MG1975" s="24"/>
      <c r="MH1975" s="22"/>
      <c r="MI1975" s="22"/>
      <c r="MJ1975" s="22"/>
      <c r="MK1975" s="22"/>
      <c r="ML1975" s="22"/>
      <c r="MM1975" s="22"/>
      <c r="MN1975" s="22"/>
      <c r="MO1975" s="22"/>
      <c r="MP1975" s="22"/>
      <c r="MQ1975" s="22"/>
      <c r="MR1975" s="22"/>
      <c r="MS1975" s="22"/>
      <c r="MT1975" s="22"/>
      <c r="MU1975" s="22"/>
      <c r="MV1975" s="22"/>
      <c r="MW1975" s="22"/>
      <c r="MX1975" s="22"/>
      <c r="MY1975" s="22"/>
      <c r="MZ1975" s="22"/>
      <c r="NA1975" s="22"/>
      <c r="NB1975" s="22"/>
      <c r="NC1975" s="22"/>
      <c r="ND1975" s="22"/>
      <c r="NE1975" s="22"/>
      <c r="NF1975" s="22"/>
      <c r="NG1975" s="22"/>
      <c r="NH1975" s="22"/>
      <c r="NI1975" s="22"/>
      <c r="NJ1975" s="22"/>
      <c r="NK1975" s="22"/>
      <c r="NL1975" s="22"/>
      <c r="NM1975" s="24"/>
      <c r="NN1975" s="22"/>
      <c r="NO1975" s="22"/>
      <c r="NP1975" s="22"/>
      <c r="NQ1975" s="22"/>
      <c r="NR1975" s="22"/>
      <c r="NS1975" s="22"/>
      <c r="NT1975" s="22"/>
      <c r="NU1975" s="22"/>
      <c r="NV1975" s="22"/>
      <c r="NW1975" s="22"/>
      <c r="NX1975" s="22"/>
      <c r="NY1975" s="22"/>
      <c r="NZ1975" s="22"/>
      <c r="OA1975" s="22"/>
      <c r="OB1975" s="22"/>
      <c r="OC1975" s="22"/>
      <c r="OD1975" s="22"/>
      <c r="OE1975" s="22"/>
      <c r="OF1975" s="22"/>
      <c r="OG1975" s="22"/>
      <c r="OH1975" s="22"/>
      <c r="OI1975" s="22"/>
      <c r="OJ1975" s="22"/>
      <c r="OK1975" s="22"/>
      <c r="OL1975" s="22"/>
      <c r="OM1975" s="22"/>
      <c r="ON1975" s="22"/>
      <c r="OO1975" s="22"/>
      <c r="OP1975" s="22"/>
      <c r="OQ1975" s="22"/>
      <c r="OR1975" s="22"/>
    </row>
    <row r="1976" spans="1:408" ht="15" thickBot="1">
      <c r="A1976" s="1" t="str">
        <f t="shared" si="56"/>
        <v>-244</v>
      </c>
      <c r="B1976" s="12" t="str">
        <f t="shared" si="52"/>
        <v/>
      </c>
      <c r="C1976" s="13"/>
      <c r="D1976" s="14"/>
      <c r="E1976" s="15"/>
      <c r="F1976" s="15"/>
      <c r="G1976" s="15">
        <f t="shared" si="51"/>
        <v>0</v>
      </c>
      <c r="H1976" s="16"/>
      <c r="I1976" s="14"/>
      <c r="J1976" s="17"/>
      <c r="K1976" s="79"/>
      <c r="L1976" s="18"/>
      <c r="M1976" s="18"/>
      <c r="N1976" s="16" t="e">
        <f t="shared" ca="1" si="55"/>
        <v>#NAME?</v>
      </c>
      <c r="O1976" s="19"/>
      <c r="P1976" s="19"/>
      <c r="Q1976" s="20"/>
      <c r="R1976" s="21" t="e">
        <f t="array" ref="R1976">VLOOKUP(C1976,DB!A:D,2,FALSE)</f>
        <v>#N/A</v>
      </c>
      <c r="S1976" s="21" t="e">
        <f t="array" ref="S1976">VLOOKUP(C1976,DB!A:D,3,FALSE)</f>
        <v>#N/A</v>
      </c>
      <c r="T1976" s="22" t="s">
        <v>19</v>
      </c>
      <c r="U1976" s="1" t="str">
        <f t="shared" si="53"/>
        <v/>
      </c>
      <c r="V1976" s="23" t="e">
        <f t="shared" ca="1" si="54"/>
        <v>#NAME?</v>
      </c>
      <c r="X1976" s="24" t="e">
        <f>VLOOKUP(CONCATENATE(C1976,D1976),'Honor 2025'!A:D,4,FALSE)</f>
        <v>#N/A</v>
      </c>
      <c r="Y1976" s="24"/>
      <c r="Z1976" s="22"/>
      <c r="AA1976" s="22"/>
      <c r="AB1976" s="22"/>
      <c r="AC1976" s="22"/>
      <c r="AD1976" s="22"/>
      <c r="AE1976" s="22"/>
      <c r="AF1976" s="22"/>
      <c r="AG1976" s="22"/>
      <c r="AH1976" s="22"/>
      <c r="AI1976" s="22"/>
      <c r="AJ1976" s="22"/>
      <c r="AK1976" s="22"/>
      <c r="AL1976" s="22"/>
      <c r="AM1976" s="22"/>
      <c r="AN1976" s="22"/>
      <c r="AO1976" s="22"/>
      <c r="AP1976" s="22"/>
      <c r="AQ1976" s="22"/>
      <c r="AR1976" s="22"/>
      <c r="AS1976" s="22"/>
      <c r="AT1976" s="22"/>
      <c r="AU1976" s="22"/>
      <c r="AV1976" s="22"/>
      <c r="AW1976" s="22"/>
      <c r="AX1976" s="22"/>
      <c r="AY1976" s="22"/>
      <c r="AZ1976" s="22"/>
      <c r="BA1976" s="22"/>
      <c r="BB1976" s="22"/>
      <c r="BC1976" s="22"/>
      <c r="BD1976" s="22"/>
      <c r="BE1976" s="24"/>
      <c r="BF1976" s="22"/>
      <c r="BG1976" s="22"/>
      <c r="BH1976" s="22"/>
      <c r="BI1976" s="22"/>
      <c r="BJ1976" s="22"/>
      <c r="BK1976" s="22"/>
      <c r="BL1976" s="22"/>
      <c r="BM1976" s="22"/>
      <c r="BN1976" s="22"/>
      <c r="BO1976" s="22"/>
      <c r="BP1976" s="22"/>
      <c r="BQ1976" s="22"/>
      <c r="BR1976" s="22"/>
      <c r="BS1976" s="22"/>
      <c r="BT1976" s="22"/>
      <c r="BU1976" s="22"/>
      <c r="BV1976" s="22"/>
      <c r="BW1976" s="22"/>
      <c r="BX1976" s="22"/>
      <c r="BY1976" s="22"/>
      <c r="BZ1976" s="22"/>
      <c r="CA1976" s="22"/>
      <c r="CB1976" s="22"/>
      <c r="CC1976" s="22"/>
      <c r="CD1976" s="22"/>
      <c r="CE1976" s="22"/>
      <c r="CF1976" s="22"/>
      <c r="CG1976" s="22"/>
      <c r="CH1976" s="22"/>
      <c r="CI1976" s="22"/>
      <c r="CJ1976" s="22"/>
      <c r="CK1976" s="24"/>
      <c r="CL1976" s="22"/>
      <c r="CM1976" s="22"/>
      <c r="CN1976" s="22"/>
      <c r="CO1976" s="22"/>
      <c r="CP1976" s="22"/>
      <c r="CQ1976" s="22"/>
      <c r="CR1976" s="22"/>
      <c r="CS1976" s="22"/>
      <c r="CT1976" s="22"/>
      <c r="CU1976" s="22"/>
      <c r="CV1976" s="22"/>
      <c r="CW1976" s="22"/>
      <c r="CX1976" s="22"/>
      <c r="CY1976" s="22"/>
      <c r="CZ1976" s="22"/>
      <c r="DA1976" s="22"/>
      <c r="DB1976" s="22"/>
      <c r="DC1976" s="22"/>
      <c r="DD1976" s="22"/>
      <c r="DE1976" s="22"/>
      <c r="DF1976" s="22"/>
      <c r="DG1976" s="22"/>
      <c r="DH1976" s="22"/>
      <c r="DI1976" s="22"/>
      <c r="DJ1976" s="22"/>
      <c r="DK1976" s="22"/>
      <c r="DL1976" s="22"/>
      <c r="DM1976" s="22"/>
      <c r="DN1976" s="22"/>
      <c r="DO1976" s="22"/>
      <c r="DP1976" s="22"/>
      <c r="DQ1976" s="24"/>
      <c r="DR1976" s="22"/>
      <c r="DS1976" s="22"/>
      <c r="DT1976" s="22"/>
      <c r="DU1976" s="22"/>
      <c r="DV1976" s="22"/>
      <c r="DW1976" s="22"/>
      <c r="DX1976" s="22"/>
      <c r="DY1976" s="22"/>
      <c r="DZ1976" s="22"/>
      <c r="EA1976" s="22"/>
      <c r="EB1976" s="22"/>
      <c r="EC1976" s="22"/>
      <c r="ED1976" s="22"/>
      <c r="EE1976" s="22"/>
      <c r="EF1976" s="22"/>
      <c r="EG1976" s="22"/>
      <c r="EH1976" s="22"/>
      <c r="EI1976" s="22"/>
      <c r="EJ1976" s="22"/>
      <c r="EK1976" s="22"/>
      <c r="EL1976" s="22"/>
      <c r="EM1976" s="22"/>
      <c r="EN1976" s="22"/>
      <c r="EO1976" s="22"/>
      <c r="EP1976" s="22"/>
      <c r="EQ1976" s="22"/>
      <c r="ER1976" s="22"/>
      <c r="ES1976" s="22"/>
      <c r="ET1976" s="22"/>
      <c r="EU1976" s="22"/>
      <c r="EV1976" s="22"/>
      <c r="EW1976" s="24"/>
      <c r="EX1976" s="22"/>
      <c r="EY1976" s="22"/>
      <c r="EZ1976" s="22"/>
      <c r="FA1976" s="22"/>
      <c r="FB1976" s="22"/>
      <c r="FC1976" s="22"/>
      <c r="FD1976" s="22"/>
      <c r="FE1976" s="22"/>
      <c r="FF1976" s="22"/>
      <c r="FG1976" s="22"/>
      <c r="FH1976" s="22"/>
      <c r="FI1976" s="22"/>
      <c r="FJ1976" s="22"/>
      <c r="FK1976" s="22"/>
      <c r="FL1976" s="22"/>
      <c r="FM1976" s="22"/>
      <c r="FN1976" s="22"/>
      <c r="FO1976" s="22"/>
      <c r="FP1976" s="22"/>
      <c r="FQ1976" s="22"/>
      <c r="FR1976" s="22"/>
      <c r="FS1976" s="22"/>
      <c r="FT1976" s="22"/>
      <c r="FU1976" s="22"/>
      <c r="FV1976" s="22"/>
      <c r="FW1976" s="22"/>
      <c r="FX1976" s="22"/>
      <c r="FY1976" s="22"/>
      <c r="FZ1976" s="22"/>
      <c r="GA1976" s="22"/>
      <c r="GB1976" s="22"/>
      <c r="GC1976" s="24"/>
      <c r="GD1976" s="22"/>
      <c r="GE1976" s="22"/>
      <c r="GF1976" s="22"/>
      <c r="GG1976" s="22"/>
      <c r="GH1976" s="22"/>
      <c r="GI1976" s="22"/>
      <c r="GJ1976" s="22"/>
      <c r="GK1976" s="22"/>
      <c r="GL1976" s="22"/>
      <c r="GM1976" s="22"/>
      <c r="GN1976" s="22"/>
      <c r="GO1976" s="22"/>
      <c r="GP1976" s="22"/>
      <c r="GQ1976" s="22"/>
      <c r="GR1976" s="22"/>
      <c r="GS1976" s="22"/>
      <c r="GT1976" s="22"/>
      <c r="GU1976" s="22"/>
      <c r="GV1976" s="22"/>
      <c r="GW1976" s="22"/>
      <c r="GX1976" s="22"/>
      <c r="GY1976" s="22"/>
      <c r="GZ1976" s="22"/>
      <c r="HA1976" s="22"/>
      <c r="HB1976" s="22"/>
      <c r="HC1976" s="22"/>
      <c r="HD1976" s="22"/>
      <c r="HE1976" s="22"/>
      <c r="HF1976" s="22"/>
      <c r="HG1976" s="22"/>
      <c r="HH1976" s="22"/>
      <c r="HI1976" s="24"/>
      <c r="HJ1976" s="22"/>
      <c r="HK1976" s="22"/>
      <c r="HL1976" s="22"/>
      <c r="HM1976" s="22"/>
      <c r="HN1976" s="22"/>
      <c r="HO1976" s="22"/>
      <c r="HP1976" s="22"/>
      <c r="HQ1976" s="22"/>
      <c r="HR1976" s="22"/>
      <c r="HS1976" s="22"/>
      <c r="HT1976" s="22"/>
      <c r="HU1976" s="22"/>
      <c r="HV1976" s="22"/>
      <c r="HW1976" s="22"/>
      <c r="HX1976" s="22"/>
      <c r="HY1976" s="22"/>
      <c r="HZ1976" s="22"/>
      <c r="IA1976" s="22"/>
      <c r="IB1976" s="22"/>
      <c r="IC1976" s="22"/>
      <c r="ID1976" s="22"/>
      <c r="IE1976" s="22"/>
      <c r="IF1976" s="22"/>
      <c r="IG1976" s="22"/>
      <c r="IH1976" s="22"/>
      <c r="II1976" s="22"/>
      <c r="IJ1976" s="22"/>
      <c r="IK1976" s="22"/>
      <c r="IL1976" s="22"/>
      <c r="IM1976" s="22"/>
      <c r="IN1976" s="22"/>
      <c r="IO1976" s="24"/>
      <c r="IP1976" s="22"/>
      <c r="IQ1976" s="22"/>
      <c r="IR1976" s="22"/>
      <c r="IS1976" s="22"/>
      <c r="IT1976" s="22"/>
      <c r="IU1976" s="22"/>
      <c r="IV1976" s="22"/>
      <c r="IW1976" s="22"/>
      <c r="IX1976" s="22"/>
      <c r="IY1976" s="22"/>
      <c r="IZ1976" s="22"/>
      <c r="JA1976" s="22"/>
      <c r="JB1976" s="22"/>
      <c r="JC1976" s="22"/>
      <c r="JD1976" s="22"/>
      <c r="JE1976" s="22"/>
      <c r="JF1976" s="22"/>
      <c r="JG1976" s="22"/>
      <c r="JH1976" s="22"/>
      <c r="JI1976" s="22"/>
      <c r="JJ1976" s="22"/>
      <c r="JK1976" s="22"/>
      <c r="JL1976" s="22"/>
      <c r="JM1976" s="22"/>
      <c r="JN1976" s="22"/>
      <c r="JO1976" s="22"/>
      <c r="JP1976" s="22"/>
      <c r="JQ1976" s="22"/>
      <c r="JR1976" s="22"/>
      <c r="JS1976" s="22"/>
      <c r="JT1976" s="22"/>
      <c r="JU1976" s="24"/>
      <c r="JV1976" s="22"/>
      <c r="JW1976" s="22"/>
      <c r="JX1976" s="22"/>
      <c r="JY1976" s="22"/>
      <c r="JZ1976" s="22"/>
      <c r="KA1976" s="22"/>
      <c r="KB1976" s="22"/>
      <c r="KC1976" s="22"/>
      <c r="KD1976" s="22"/>
      <c r="KE1976" s="22"/>
      <c r="KF1976" s="22"/>
      <c r="KG1976" s="22"/>
      <c r="KH1976" s="22"/>
      <c r="KI1976" s="22"/>
      <c r="KJ1976" s="22"/>
      <c r="KK1976" s="22"/>
      <c r="KL1976" s="22"/>
      <c r="KM1976" s="22"/>
      <c r="KN1976" s="22"/>
      <c r="KO1976" s="22"/>
      <c r="KP1976" s="22"/>
      <c r="KQ1976" s="22"/>
      <c r="KR1976" s="22"/>
      <c r="KS1976" s="22"/>
      <c r="KT1976" s="22"/>
      <c r="KU1976" s="22"/>
      <c r="KV1976" s="22"/>
      <c r="KW1976" s="22"/>
      <c r="KX1976" s="22"/>
      <c r="KY1976" s="22"/>
      <c r="KZ1976" s="22"/>
      <c r="LA1976" s="24"/>
      <c r="LB1976" s="22"/>
      <c r="LC1976" s="22"/>
      <c r="LD1976" s="22"/>
      <c r="LE1976" s="22"/>
      <c r="LF1976" s="22"/>
      <c r="LG1976" s="22"/>
      <c r="LH1976" s="22"/>
      <c r="LI1976" s="22"/>
      <c r="LJ1976" s="22"/>
      <c r="LK1976" s="22"/>
      <c r="LL1976" s="22"/>
      <c r="LM1976" s="22"/>
      <c r="LN1976" s="22"/>
      <c r="LO1976" s="22"/>
      <c r="LP1976" s="22"/>
      <c r="LQ1976" s="22"/>
      <c r="LR1976" s="22"/>
      <c r="LS1976" s="22"/>
      <c r="LT1976" s="22"/>
      <c r="LU1976" s="22"/>
      <c r="LV1976" s="22"/>
      <c r="LW1976" s="22"/>
      <c r="LX1976" s="22"/>
      <c r="LY1976" s="22"/>
      <c r="LZ1976" s="22"/>
      <c r="MA1976" s="22"/>
      <c r="MB1976" s="22"/>
      <c r="MC1976" s="22"/>
      <c r="MD1976" s="22"/>
      <c r="ME1976" s="22"/>
      <c r="MF1976" s="22"/>
      <c r="MG1976" s="24"/>
      <c r="MH1976" s="22"/>
      <c r="MI1976" s="22"/>
      <c r="MJ1976" s="22"/>
      <c r="MK1976" s="22"/>
      <c r="ML1976" s="22"/>
      <c r="MM1976" s="22"/>
      <c r="MN1976" s="22"/>
      <c r="MO1976" s="22"/>
      <c r="MP1976" s="22"/>
      <c r="MQ1976" s="22"/>
      <c r="MR1976" s="22"/>
      <c r="MS1976" s="22"/>
      <c r="MT1976" s="22"/>
      <c r="MU1976" s="22"/>
      <c r="MV1976" s="22"/>
      <c r="MW1976" s="22"/>
      <c r="MX1976" s="22"/>
      <c r="MY1976" s="22"/>
      <c r="MZ1976" s="22"/>
      <c r="NA1976" s="22"/>
      <c r="NB1976" s="22"/>
      <c r="NC1976" s="22"/>
      <c r="ND1976" s="22"/>
      <c r="NE1976" s="22"/>
      <c r="NF1976" s="22"/>
      <c r="NG1976" s="22"/>
      <c r="NH1976" s="22"/>
      <c r="NI1976" s="22"/>
      <c r="NJ1976" s="22"/>
      <c r="NK1976" s="22"/>
      <c r="NL1976" s="22"/>
      <c r="NM1976" s="24"/>
      <c r="NN1976" s="22"/>
      <c r="NO1976" s="22"/>
      <c r="NP1976" s="22"/>
      <c r="NQ1976" s="22"/>
      <c r="NR1976" s="22"/>
      <c r="NS1976" s="22"/>
      <c r="NT1976" s="22"/>
      <c r="NU1976" s="22"/>
      <c r="NV1976" s="22"/>
      <c r="NW1976" s="22"/>
      <c r="NX1976" s="22"/>
      <c r="NY1976" s="22"/>
      <c r="NZ1976" s="22"/>
      <c r="OA1976" s="22"/>
      <c r="OB1976" s="22"/>
      <c r="OC1976" s="22"/>
      <c r="OD1976" s="22"/>
      <c r="OE1976" s="22"/>
      <c r="OF1976" s="22"/>
      <c r="OG1976" s="22"/>
      <c r="OH1976" s="22"/>
      <c r="OI1976" s="22"/>
      <c r="OJ1976" s="22"/>
      <c r="OK1976" s="22"/>
      <c r="OL1976" s="22"/>
      <c r="OM1976" s="22"/>
      <c r="ON1976" s="22"/>
      <c r="OO1976" s="22"/>
      <c r="OP1976" s="22"/>
      <c r="OQ1976" s="22"/>
      <c r="OR1976" s="22"/>
    </row>
    <row r="1977" spans="1:408" ht="15" thickBot="1">
      <c r="A1977" s="1" t="str">
        <f t="shared" si="56"/>
        <v>-245</v>
      </c>
      <c r="B1977" s="12" t="str">
        <f t="shared" si="52"/>
        <v/>
      </c>
      <c r="C1977" s="13"/>
      <c r="D1977" s="14"/>
      <c r="E1977" s="15"/>
      <c r="F1977" s="15"/>
      <c r="G1977" s="15">
        <f t="shared" si="51"/>
        <v>0</v>
      </c>
      <c r="H1977" s="16"/>
      <c r="I1977" s="14"/>
      <c r="J1977" s="17"/>
      <c r="K1977" s="78"/>
      <c r="L1977" s="18"/>
      <c r="M1977" s="18"/>
      <c r="N1977" s="16" t="e">
        <f t="shared" ca="1" si="55"/>
        <v>#NAME?</v>
      </c>
      <c r="O1977" s="19"/>
      <c r="P1977" s="19"/>
      <c r="Q1977" s="20"/>
      <c r="R1977" s="21" t="e">
        <f t="array" ref="R1977">VLOOKUP(C1977,DB!A:D,2,FALSE)</f>
        <v>#N/A</v>
      </c>
      <c r="S1977" s="21" t="e">
        <f t="array" ref="S1977">VLOOKUP(C1977,DB!A:D,3,FALSE)</f>
        <v>#N/A</v>
      </c>
      <c r="T1977" s="22" t="s">
        <v>19</v>
      </c>
      <c r="U1977" s="1" t="str">
        <f t="shared" si="53"/>
        <v/>
      </c>
      <c r="V1977" s="23" t="e">
        <f t="shared" ca="1" si="54"/>
        <v>#NAME?</v>
      </c>
      <c r="X1977" s="24" t="e">
        <f>VLOOKUP(CONCATENATE(C1977,D1977),'Honor 2025'!A:D,4,FALSE)</f>
        <v>#N/A</v>
      </c>
      <c r="Y1977" s="24"/>
      <c r="Z1977" s="22"/>
      <c r="AA1977" s="22"/>
      <c r="AB1977" s="22"/>
      <c r="AC1977" s="22"/>
      <c r="AD1977" s="22"/>
      <c r="AE1977" s="22"/>
      <c r="AF1977" s="22"/>
      <c r="AG1977" s="22"/>
      <c r="AH1977" s="22"/>
      <c r="AI1977" s="22"/>
      <c r="AJ1977" s="22"/>
      <c r="AK1977" s="22"/>
      <c r="AL1977" s="22"/>
      <c r="AM1977" s="22"/>
      <c r="AN1977" s="22"/>
      <c r="AO1977" s="22"/>
      <c r="AP1977" s="22"/>
      <c r="AQ1977" s="22"/>
      <c r="AR1977" s="22"/>
      <c r="AS1977" s="22"/>
      <c r="AT1977" s="22"/>
      <c r="AU1977" s="22"/>
      <c r="AV1977" s="22"/>
      <c r="AW1977" s="22"/>
      <c r="AX1977" s="22"/>
      <c r="AY1977" s="22"/>
      <c r="AZ1977" s="22"/>
      <c r="BA1977" s="22"/>
      <c r="BB1977" s="22"/>
      <c r="BC1977" s="22"/>
      <c r="BD1977" s="22"/>
      <c r="BE1977" s="24"/>
      <c r="BF1977" s="22"/>
      <c r="BG1977" s="22"/>
      <c r="BH1977" s="22"/>
      <c r="BI1977" s="22"/>
      <c r="BJ1977" s="22"/>
      <c r="BK1977" s="22"/>
      <c r="BL1977" s="22"/>
      <c r="BM1977" s="22"/>
      <c r="BN1977" s="22"/>
      <c r="BO1977" s="22"/>
      <c r="BP1977" s="22"/>
      <c r="BQ1977" s="22"/>
      <c r="BR1977" s="22"/>
      <c r="BS1977" s="22"/>
      <c r="BT1977" s="22"/>
      <c r="BU1977" s="22"/>
      <c r="BV1977" s="22"/>
      <c r="BW1977" s="22"/>
      <c r="BX1977" s="22"/>
      <c r="BY1977" s="22"/>
      <c r="BZ1977" s="22"/>
      <c r="CA1977" s="22"/>
      <c r="CB1977" s="22"/>
      <c r="CC1977" s="22"/>
      <c r="CD1977" s="22"/>
      <c r="CE1977" s="22"/>
      <c r="CF1977" s="22"/>
      <c r="CG1977" s="22"/>
      <c r="CH1977" s="22"/>
      <c r="CI1977" s="22"/>
      <c r="CJ1977" s="22"/>
      <c r="CK1977" s="24"/>
      <c r="CL1977" s="22"/>
      <c r="CM1977" s="22"/>
      <c r="CN1977" s="22"/>
      <c r="CO1977" s="22"/>
      <c r="CP1977" s="22"/>
      <c r="CQ1977" s="22"/>
      <c r="CR1977" s="22"/>
      <c r="CS1977" s="22"/>
      <c r="CT1977" s="22"/>
      <c r="CU1977" s="22"/>
      <c r="CV1977" s="22"/>
      <c r="CW1977" s="22"/>
      <c r="CX1977" s="22"/>
      <c r="CY1977" s="22"/>
      <c r="CZ1977" s="22"/>
      <c r="DA1977" s="22"/>
      <c r="DB1977" s="22"/>
      <c r="DC1977" s="22"/>
      <c r="DD1977" s="22"/>
      <c r="DE1977" s="22"/>
      <c r="DF1977" s="22"/>
      <c r="DG1977" s="22"/>
      <c r="DH1977" s="22"/>
      <c r="DI1977" s="22"/>
      <c r="DJ1977" s="22"/>
      <c r="DK1977" s="22"/>
      <c r="DL1977" s="22"/>
      <c r="DM1977" s="22"/>
      <c r="DN1977" s="22"/>
      <c r="DO1977" s="22"/>
      <c r="DP1977" s="22"/>
      <c r="DQ1977" s="24"/>
      <c r="DR1977" s="22"/>
      <c r="DS1977" s="22"/>
      <c r="DT1977" s="22"/>
      <c r="DU1977" s="22"/>
      <c r="DV1977" s="22"/>
      <c r="DW1977" s="22"/>
      <c r="DX1977" s="22"/>
      <c r="DY1977" s="22"/>
      <c r="DZ1977" s="22"/>
      <c r="EA1977" s="22"/>
      <c r="EB1977" s="22"/>
      <c r="EC1977" s="22"/>
      <c r="ED1977" s="22"/>
      <c r="EE1977" s="22"/>
      <c r="EF1977" s="22"/>
      <c r="EG1977" s="22"/>
      <c r="EH1977" s="22"/>
      <c r="EI1977" s="22"/>
      <c r="EJ1977" s="22"/>
      <c r="EK1977" s="22"/>
      <c r="EL1977" s="22"/>
      <c r="EM1977" s="22"/>
      <c r="EN1977" s="22"/>
      <c r="EO1977" s="22"/>
      <c r="EP1977" s="22"/>
      <c r="EQ1977" s="22"/>
      <c r="ER1977" s="22"/>
      <c r="ES1977" s="22"/>
      <c r="ET1977" s="22"/>
      <c r="EU1977" s="22"/>
      <c r="EV1977" s="22"/>
      <c r="EW1977" s="24"/>
      <c r="EX1977" s="22"/>
      <c r="EY1977" s="22"/>
      <c r="EZ1977" s="22"/>
      <c r="FA1977" s="22"/>
      <c r="FB1977" s="22"/>
      <c r="FC1977" s="22"/>
      <c r="FD1977" s="22"/>
      <c r="FE1977" s="22"/>
      <c r="FF1977" s="22"/>
      <c r="FG1977" s="22"/>
      <c r="FH1977" s="22"/>
      <c r="FI1977" s="22"/>
      <c r="FJ1977" s="22"/>
      <c r="FK1977" s="22"/>
      <c r="FL1977" s="22"/>
      <c r="FM1977" s="22"/>
      <c r="FN1977" s="22"/>
      <c r="FO1977" s="22"/>
      <c r="FP1977" s="22"/>
      <c r="FQ1977" s="22"/>
      <c r="FR1977" s="22"/>
      <c r="FS1977" s="22"/>
      <c r="FT1977" s="22"/>
      <c r="FU1977" s="22"/>
      <c r="FV1977" s="22"/>
      <c r="FW1977" s="22"/>
      <c r="FX1977" s="22"/>
      <c r="FY1977" s="22"/>
      <c r="FZ1977" s="22"/>
      <c r="GA1977" s="22"/>
      <c r="GB1977" s="22"/>
      <c r="GC1977" s="24"/>
      <c r="GD1977" s="22"/>
      <c r="GE1977" s="22"/>
      <c r="GF1977" s="22"/>
      <c r="GG1977" s="22"/>
      <c r="GH1977" s="22"/>
      <c r="GI1977" s="22"/>
      <c r="GJ1977" s="22"/>
      <c r="GK1977" s="22"/>
      <c r="GL1977" s="22"/>
      <c r="GM1977" s="22"/>
      <c r="GN1977" s="22"/>
      <c r="GO1977" s="22"/>
      <c r="GP1977" s="22"/>
      <c r="GQ1977" s="22"/>
      <c r="GR1977" s="22"/>
      <c r="GS1977" s="22"/>
      <c r="GT1977" s="22"/>
      <c r="GU1977" s="22"/>
      <c r="GV1977" s="22"/>
      <c r="GW1977" s="22"/>
      <c r="GX1977" s="22"/>
      <c r="GY1977" s="22"/>
      <c r="GZ1977" s="22"/>
      <c r="HA1977" s="22"/>
      <c r="HB1977" s="22"/>
      <c r="HC1977" s="22"/>
      <c r="HD1977" s="22"/>
      <c r="HE1977" s="22"/>
      <c r="HF1977" s="22"/>
      <c r="HG1977" s="22"/>
      <c r="HH1977" s="22"/>
      <c r="HI1977" s="24"/>
      <c r="HJ1977" s="22"/>
      <c r="HK1977" s="22"/>
      <c r="HL1977" s="22"/>
      <c r="HM1977" s="22"/>
      <c r="HN1977" s="22"/>
      <c r="HO1977" s="22"/>
      <c r="HP1977" s="22"/>
      <c r="HQ1977" s="22"/>
      <c r="HR1977" s="22"/>
      <c r="HS1977" s="22"/>
      <c r="HT1977" s="22"/>
      <c r="HU1977" s="22"/>
      <c r="HV1977" s="22"/>
      <c r="HW1977" s="22"/>
      <c r="HX1977" s="22"/>
      <c r="HY1977" s="22"/>
      <c r="HZ1977" s="22"/>
      <c r="IA1977" s="22"/>
      <c r="IB1977" s="22"/>
      <c r="IC1977" s="22"/>
      <c r="ID1977" s="22"/>
      <c r="IE1977" s="22"/>
      <c r="IF1977" s="22"/>
      <c r="IG1977" s="22"/>
      <c r="IH1977" s="22"/>
      <c r="II1977" s="22"/>
      <c r="IJ1977" s="22"/>
      <c r="IK1977" s="22"/>
      <c r="IL1977" s="22"/>
      <c r="IM1977" s="22"/>
      <c r="IN1977" s="22"/>
      <c r="IO1977" s="24"/>
      <c r="IP1977" s="22"/>
      <c r="IQ1977" s="22"/>
      <c r="IR1977" s="22"/>
      <c r="IS1977" s="22"/>
      <c r="IT1977" s="22"/>
      <c r="IU1977" s="22"/>
      <c r="IV1977" s="22"/>
      <c r="IW1977" s="22"/>
      <c r="IX1977" s="22"/>
      <c r="IY1977" s="22"/>
      <c r="IZ1977" s="22"/>
      <c r="JA1977" s="22"/>
      <c r="JB1977" s="22"/>
      <c r="JC1977" s="22"/>
      <c r="JD1977" s="22"/>
      <c r="JE1977" s="22"/>
      <c r="JF1977" s="22"/>
      <c r="JG1977" s="22"/>
      <c r="JH1977" s="22"/>
      <c r="JI1977" s="22"/>
      <c r="JJ1977" s="22"/>
      <c r="JK1977" s="22"/>
      <c r="JL1977" s="22"/>
      <c r="JM1977" s="22"/>
      <c r="JN1977" s="22"/>
      <c r="JO1977" s="22"/>
      <c r="JP1977" s="22"/>
      <c r="JQ1977" s="22"/>
      <c r="JR1977" s="22"/>
      <c r="JS1977" s="22"/>
      <c r="JT1977" s="22"/>
      <c r="JU1977" s="24"/>
      <c r="JV1977" s="22"/>
      <c r="JW1977" s="22"/>
      <c r="JX1977" s="22"/>
      <c r="JY1977" s="22"/>
      <c r="JZ1977" s="22"/>
      <c r="KA1977" s="22"/>
      <c r="KB1977" s="22"/>
      <c r="KC1977" s="22"/>
      <c r="KD1977" s="22"/>
      <c r="KE1977" s="22"/>
      <c r="KF1977" s="22"/>
      <c r="KG1977" s="22"/>
      <c r="KH1977" s="22"/>
      <c r="KI1977" s="22"/>
      <c r="KJ1977" s="22"/>
      <c r="KK1977" s="22"/>
      <c r="KL1977" s="22"/>
      <c r="KM1977" s="22"/>
      <c r="KN1977" s="22"/>
      <c r="KO1977" s="22"/>
      <c r="KP1977" s="22"/>
      <c r="KQ1977" s="22"/>
      <c r="KR1977" s="22"/>
      <c r="KS1977" s="22"/>
      <c r="KT1977" s="22"/>
      <c r="KU1977" s="22"/>
      <c r="KV1977" s="22"/>
      <c r="KW1977" s="22"/>
      <c r="KX1977" s="22"/>
      <c r="KY1977" s="22"/>
      <c r="KZ1977" s="22"/>
      <c r="LA1977" s="24"/>
      <c r="LB1977" s="22"/>
      <c r="LC1977" s="22"/>
      <c r="LD1977" s="22"/>
      <c r="LE1977" s="22"/>
      <c r="LF1977" s="22"/>
      <c r="LG1977" s="22"/>
      <c r="LH1977" s="22"/>
      <c r="LI1977" s="22"/>
      <c r="LJ1977" s="22"/>
      <c r="LK1977" s="22"/>
      <c r="LL1977" s="22"/>
      <c r="LM1977" s="22"/>
      <c r="LN1977" s="22"/>
      <c r="LO1977" s="22"/>
      <c r="LP1977" s="22"/>
      <c r="LQ1977" s="22"/>
      <c r="LR1977" s="22"/>
      <c r="LS1977" s="22"/>
      <c r="LT1977" s="22"/>
      <c r="LU1977" s="22"/>
      <c r="LV1977" s="22"/>
      <c r="LW1977" s="22"/>
      <c r="LX1977" s="22"/>
      <c r="LY1977" s="22"/>
      <c r="LZ1977" s="22"/>
      <c r="MA1977" s="22"/>
      <c r="MB1977" s="22"/>
      <c r="MC1977" s="22"/>
      <c r="MD1977" s="22"/>
      <c r="ME1977" s="22"/>
      <c r="MF1977" s="22"/>
      <c r="MG1977" s="24"/>
      <c r="MH1977" s="22"/>
      <c r="MI1977" s="22"/>
      <c r="MJ1977" s="22"/>
      <c r="MK1977" s="22"/>
      <c r="ML1977" s="22"/>
      <c r="MM1977" s="22"/>
      <c r="MN1977" s="22"/>
      <c r="MO1977" s="22"/>
      <c r="MP1977" s="22"/>
      <c r="MQ1977" s="22"/>
      <c r="MR1977" s="22"/>
      <c r="MS1977" s="22"/>
      <c r="MT1977" s="22"/>
      <c r="MU1977" s="22"/>
      <c r="MV1977" s="22"/>
      <c r="MW1977" s="22"/>
      <c r="MX1977" s="22"/>
      <c r="MY1977" s="22"/>
      <c r="MZ1977" s="22"/>
      <c r="NA1977" s="22"/>
      <c r="NB1977" s="22"/>
      <c r="NC1977" s="22"/>
      <c r="ND1977" s="22"/>
      <c r="NE1977" s="22"/>
      <c r="NF1977" s="22"/>
      <c r="NG1977" s="22"/>
      <c r="NH1977" s="22"/>
      <c r="NI1977" s="22"/>
      <c r="NJ1977" s="22"/>
      <c r="NK1977" s="22"/>
      <c r="NL1977" s="22"/>
      <c r="NM1977" s="24"/>
      <c r="NN1977" s="22"/>
      <c r="NO1977" s="22"/>
      <c r="NP1977" s="22"/>
      <c r="NQ1977" s="22"/>
      <c r="NR1977" s="22"/>
      <c r="NS1977" s="22"/>
      <c r="NT1977" s="22"/>
      <c r="NU1977" s="22"/>
      <c r="NV1977" s="22"/>
      <c r="NW1977" s="22"/>
      <c r="NX1977" s="22"/>
      <c r="NY1977" s="22"/>
      <c r="NZ1977" s="22"/>
      <c r="OA1977" s="22"/>
      <c r="OB1977" s="22"/>
      <c r="OC1977" s="22"/>
      <c r="OD1977" s="22"/>
      <c r="OE1977" s="22"/>
      <c r="OF1977" s="22"/>
      <c r="OG1977" s="22"/>
      <c r="OH1977" s="22"/>
      <c r="OI1977" s="22"/>
      <c r="OJ1977" s="22"/>
      <c r="OK1977" s="22"/>
      <c r="OL1977" s="22"/>
      <c r="OM1977" s="22"/>
      <c r="ON1977" s="22"/>
      <c r="OO1977" s="22"/>
      <c r="OP1977" s="22"/>
      <c r="OQ1977" s="22"/>
      <c r="OR1977" s="22"/>
    </row>
    <row r="1978" spans="1:408" ht="15" thickBot="1">
      <c r="A1978" s="1" t="str">
        <f t="shared" si="56"/>
        <v>-246</v>
      </c>
      <c r="B1978" s="12" t="str">
        <f t="shared" si="52"/>
        <v/>
      </c>
      <c r="C1978" s="13"/>
      <c r="D1978" s="14"/>
      <c r="E1978" s="15"/>
      <c r="F1978" s="15"/>
      <c r="G1978" s="15">
        <f t="shared" si="51"/>
        <v>0</v>
      </c>
      <c r="H1978" s="16"/>
      <c r="I1978" s="14"/>
      <c r="J1978" s="17"/>
      <c r="K1978" s="79"/>
      <c r="L1978" s="18"/>
      <c r="M1978" s="18"/>
      <c r="N1978" s="16" t="e">
        <f t="shared" ca="1" si="55"/>
        <v>#NAME?</v>
      </c>
      <c r="O1978" s="19"/>
      <c r="P1978" s="19"/>
      <c r="Q1978" s="20"/>
      <c r="R1978" s="21" t="e">
        <f t="array" ref="R1978">VLOOKUP(C1978,DB!A:D,2,FALSE)</f>
        <v>#N/A</v>
      </c>
      <c r="S1978" s="21" t="e">
        <f t="array" ref="S1978">VLOOKUP(C1978,DB!A:D,3,FALSE)</f>
        <v>#N/A</v>
      </c>
      <c r="T1978" s="22" t="s">
        <v>19</v>
      </c>
      <c r="U1978" s="1" t="str">
        <f t="shared" si="53"/>
        <v/>
      </c>
      <c r="V1978" s="23" t="e">
        <f t="shared" ca="1" si="54"/>
        <v>#NAME?</v>
      </c>
      <c r="X1978" s="24" t="e">
        <f>VLOOKUP(CONCATENATE(C1978,D1978),'Honor 2025'!A:D,4,FALSE)</f>
        <v>#N/A</v>
      </c>
      <c r="Y1978" s="24"/>
      <c r="Z1978" s="22"/>
      <c r="AA1978" s="22"/>
      <c r="AB1978" s="22"/>
      <c r="AC1978" s="22"/>
      <c r="AD1978" s="22"/>
      <c r="AE1978" s="22"/>
      <c r="AF1978" s="22"/>
      <c r="AG1978" s="22"/>
      <c r="AH1978" s="22"/>
      <c r="AI1978" s="22"/>
      <c r="AJ1978" s="22"/>
      <c r="AK1978" s="22"/>
      <c r="AL1978" s="22"/>
      <c r="AM1978" s="22"/>
      <c r="AN1978" s="22"/>
      <c r="AO1978" s="22"/>
      <c r="AP1978" s="22"/>
      <c r="AQ1978" s="22"/>
      <c r="AR1978" s="22"/>
      <c r="AS1978" s="22"/>
      <c r="AT1978" s="22"/>
      <c r="AU1978" s="22"/>
      <c r="AV1978" s="22"/>
      <c r="AW1978" s="22"/>
      <c r="AX1978" s="22"/>
      <c r="AY1978" s="22"/>
      <c r="AZ1978" s="22"/>
      <c r="BA1978" s="22"/>
      <c r="BB1978" s="22"/>
      <c r="BC1978" s="22"/>
      <c r="BD1978" s="22"/>
      <c r="BE1978" s="24"/>
      <c r="BF1978" s="22"/>
      <c r="BG1978" s="22"/>
      <c r="BH1978" s="22"/>
      <c r="BI1978" s="22"/>
      <c r="BJ1978" s="22"/>
      <c r="BK1978" s="22"/>
      <c r="BL1978" s="22"/>
      <c r="BM1978" s="22"/>
      <c r="BN1978" s="22"/>
      <c r="BO1978" s="22"/>
      <c r="BP1978" s="22"/>
      <c r="BQ1978" s="22"/>
      <c r="BR1978" s="22"/>
      <c r="BS1978" s="22"/>
      <c r="BT1978" s="22"/>
      <c r="BU1978" s="22"/>
      <c r="BV1978" s="22"/>
      <c r="BW1978" s="22"/>
      <c r="BX1978" s="22"/>
      <c r="BY1978" s="22"/>
      <c r="BZ1978" s="22"/>
      <c r="CA1978" s="22"/>
      <c r="CB1978" s="22"/>
      <c r="CC1978" s="22"/>
      <c r="CD1978" s="22"/>
      <c r="CE1978" s="22"/>
      <c r="CF1978" s="22"/>
      <c r="CG1978" s="22"/>
      <c r="CH1978" s="22"/>
      <c r="CI1978" s="22"/>
      <c r="CJ1978" s="22"/>
      <c r="CK1978" s="24"/>
      <c r="CL1978" s="22"/>
      <c r="CM1978" s="22"/>
      <c r="CN1978" s="22"/>
      <c r="CO1978" s="22"/>
      <c r="CP1978" s="22"/>
      <c r="CQ1978" s="22"/>
      <c r="CR1978" s="22"/>
      <c r="CS1978" s="22"/>
      <c r="CT1978" s="22"/>
      <c r="CU1978" s="22"/>
      <c r="CV1978" s="22"/>
      <c r="CW1978" s="22"/>
      <c r="CX1978" s="22"/>
      <c r="CY1978" s="22"/>
      <c r="CZ1978" s="22"/>
      <c r="DA1978" s="22"/>
      <c r="DB1978" s="22"/>
      <c r="DC1978" s="22"/>
      <c r="DD1978" s="22"/>
      <c r="DE1978" s="22"/>
      <c r="DF1978" s="22"/>
      <c r="DG1978" s="22"/>
      <c r="DH1978" s="22"/>
      <c r="DI1978" s="22"/>
      <c r="DJ1978" s="22"/>
      <c r="DK1978" s="22"/>
      <c r="DL1978" s="22"/>
      <c r="DM1978" s="22"/>
      <c r="DN1978" s="22"/>
      <c r="DO1978" s="22"/>
      <c r="DP1978" s="22"/>
      <c r="DQ1978" s="24"/>
      <c r="DR1978" s="22"/>
      <c r="DS1978" s="22"/>
      <c r="DT1978" s="22"/>
      <c r="DU1978" s="22"/>
      <c r="DV1978" s="22"/>
      <c r="DW1978" s="22"/>
      <c r="DX1978" s="22"/>
      <c r="DY1978" s="22"/>
      <c r="DZ1978" s="22"/>
      <c r="EA1978" s="22"/>
      <c r="EB1978" s="22"/>
      <c r="EC1978" s="22"/>
      <c r="ED1978" s="22"/>
      <c r="EE1978" s="22"/>
      <c r="EF1978" s="22"/>
      <c r="EG1978" s="22"/>
      <c r="EH1978" s="22"/>
      <c r="EI1978" s="22"/>
      <c r="EJ1978" s="22"/>
      <c r="EK1978" s="22"/>
      <c r="EL1978" s="22"/>
      <c r="EM1978" s="22"/>
      <c r="EN1978" s="22"/>
      <c r="EO1978" s="22"/>
      <c r="EP1978" s="22"/>
      <c r="EQ1978" s="22"/>
      <c r="ER1978" s="22"/>
      <c r="ES1978" s="22"/>
      <c r="ET1978" s="22"/>
      <c r="EU1978" s="22"/>
      <c r="EV1978" s="22"/>
      <c r="EW1978" s="24"/>
      <c r="EX1978" s="22"/>
      <c r="EY1978" s="22"/>
      <c r="EZ1978" s="22"/>
      <c r="FA1978" s="22"/>
      <c r="FB1978" s="22"/>
      <c r="FC1978" s="22"/>
      <c r="FD1978" s="22"/>
      <c r="FE1978" s="22"/>
      <c r="FF1978" s="22"/>
      <c r="FG1978" s="22"/>
      <c r="FH1978" s="22"/>
      <c r="FI1978" s="22"/>
      <c r="FJ1978" s="22"/>
      <c r="FK1978" s="22"/>
      <c r="FL1978" s="22"/>
      <c r="FM1978" s="22"/>
      <c r="FN1978" s="22"/>
      <c r="FO1978" s="22"/>
      <c r="FP1978" s="22"/>
      <c r="FQ1978" s="22"/>
      <c r="FR1978" s="22"/>
      <c r="FS1978" s="22"/>
      <c r="FT1978" s="22"/>
      <c r="FU1978" s="22"/>
      <c r="FV1978" s="22"/>
      <c r="FW1978" s="22"/>
      <c r="FX1978" s="22"/>
      <c r="FY1978" s="22"/>
      <c r="FZ1978" s="22"/>
      <c r="GA1978" s="22"/>
      <c r="GB1978" s="22"/>
      <c r="GC1978" s="24"/>
      <c r="GD1978" s="22"/>
      <c r="GE1978" s="22"/>
      <c r="GF1978" s="22"/>
      <c r="GG1978" s="22"/>
      <c r="GH1978" s="22"/>
      <c r="GI1978" s="22"/>
      <c r="GJ1978" s="22"/>
      <c r="GK1978" s="22"/>
      <c r="GL1978" s="22"/>
      <c r="GM1978" s="22"/>
      <c r="GN1978" s="22"/>
      <c r="GO1978" s="22"/>
      <c r="GP1978" s="22"/>
      <c r="GQ1978" s="22"/>
      <c r="GR1978" s="22"/>
      <c r="GS1978" s="22"/>
      <c r="GT1978" s="22"/>
      <c r="GU1978" s="22"/>
      <c r="GV1978" s="22"/>
      <c r="GW1978" s="22"/>
      <c r="GX1978" s="22"/>
      <c r="GY1978" s="22"/>
      <c r="GZ1978" s="22"/>
      <c r="HA1978" s="22"/>
      <c r="HB1978" s="22"/>
      <c r="HC1978" s="22"/>
      <c r="HD1978" s="22"/>
      <c r="HE1978" s="22"/>
      <c r="HF1978" s="22"/>
      <c r="HG1978" s="22"/>
      <c r="HH1978" s="22"/>
      <c r="HI1978" s="24"/>
      <c r="HJ1978" s="22"/>
      <c r="HK1978" s="22"/>
      <c r="HL1978" s="22"/>
      <c r="HM1978" s="22"/>
      <c r="HN1978" s="22"/>
      <c r="HO1978" s="22"/>
      <c r="HP1978" s="22"/>
      <c r="HQ1978" s="22"/>
      <c r="HR1978" s="22"/>
      <c r="HS1978" s="22"/>
      <c r="HT1978" s="22"/>
      <c r="HU1978" s="22"/>
      <c r="HV1978" s="22"/>
      <c r="HW1978" s="22"/>
      <c r="HX1978" s="22"/>
      <c r="HY1978" s="22"/>
      <c r="HZ1978" s="22"/>
      <c r="IA1978" s="22"/>
      <c r="IB1978" s="22"/>
      <c r="IC1978" s="22"/>
      <c r="ID1978" s="22"/>
      <c r="IE1978" s="22"/>
      <c r="IF1978" s="22"/>
      <c r="IG1978" s="22"/>
      <c r="IH1978" s="22"/>
      <c r="II1978" s="22"/>
      <c r="IJ1978" s="22"/>
      <c r="IK1978" s="22"/>
      <c r="IL1978" s="22"/>
      <c r="IM1978" s="22"/>
      <c r="IN1978" s="22"/>
      <c r="IO1978" s="24"/>
      <c r="IP1978" s="22"/>
      <c r="IQ1978" s="22"/>
      <c r="IR1978" s="22"/>
      <c r="IS1978" s="22"/>
      <c r="IT1978" s="22"/>
      <c r="IU1978" s="22"/>
      <c r="IV1978" s="22"/>
      <c r="IW1978" s="22"/>
      <c r="IX1978" s="22"/>
      <c r="IY1978" s="22"/>
      <c r="IZ1978" s="22"/>
      <c r="JA1978" s="22"/>
      <c r="JB1978" s="22"/>
      <c r="JC1978" s="22"/>
      <c r="JD1978" s="22"/>
      <c r="JE1978" s="22"/>
      <c r="JF1978" s="22"/>
      <c r="JG1978" s="22"/>
      <c r="JH1978" s="22"/>
      <c r="JI1978" s="22"/>
      <c r="JJ1978" s="22"/>
      <c r="JK1978" s="22"/>
      <c r="JL1978" s="22"/>
      <c r="JM1978" s="22"/>
      <c r="JN1978" s="22"/>
      <c r="JO1978" s="22"/>
      <c r="JP1978" s="22"/>
      <c r="JQ1978" s="22"/>
      <c r="JR1978" s="22"/>
      <c r="JS1978" s="22"/>
      <c r="JT1978" s="22"/>
      <c r="JU1978" s="24"/>
      <c r="JV1978" s="22"/>
      <c r="JW1978" s="22"/>
      <c r="JX1978" s="22"/>
      <c r="JY1978" s="22"/>
      <c r="JZ1978" s="22"/>
      <c r="KA1978" s="22"/>
      <c r="KB1978" s="22"/>
      <c r="KC1978" s="22"/>
      <c r="KD1978" s="22"/>
      <c r="KE1978" s="22"/>
      <c r="KF1978" s="22"/>
      <c r="KG1978" s="22"/>
      <c r="KH1978" s="22"/>
      <c r="KI1978" s="22"/>
      <c r="KJ1978" s="22"/>
      <c r="KK1978" s="22"/>
      <c r="KL1978" s="22"/>
      <c r="KM1978" s="22"/>
      <c r="KN1978" s="22"/>
      <c r="KO1978" s="22"/>
      <c r="KP1978" s="22"/>
      <c r="KQ1978" s="22"/>
      <c r="KR1978" s="22"/>
      <c r="KS1978" s="22"/>
      <c r="KT1978" s="22"/>
      <c r="KU1978" s="22"/>
      <c r="KV1978" s="22"/>
      <c r="KW1978" s="22"/>
      <c r="KX1978" s="22"/>
      <c r="KY1978" s="22"/>
      <c r="KZ1978" s="22"/>
      <c r="LA1978" s="24"/>
      <c r="LB1978" s="22"/>
      <c r="LC1978" s="22"/>
      <c r="LD1978" s="22"/>
      <c r="LE1978" s="22"/>
      <c r="LF1978" s="22"/>
      <c r="LG1978" s="22"/>
      <c r="LH1978" s="22"/>
      <c r="LI1978" s="22"/>
      <c r="LJ1978" s="22"/>
      <c r="LK1978" s="22"/>
      <c r="LL1978" s="22"/>
      <c r="LM1978" s="22"/>
      <c r="LN1978" s="22"/>
      <c r="LO1978" s="22"/>
      <c r="LP1978" s="22"/>
      <c r="LQ1978" s="22"/>
      <c r="LR1978" s="22"/>
      <c r="LS1978" s="22"/>
      <c r="LT1978" s="22"/>
      <c r="LU1978" s="22"/>
      <c r="LV1978" s="22"/>
      <c r="LW1978" s="22"/>
      <c r="LX1978" s="22"/>
      <c r="LY1978" s="22"/>
      <c r="LZ1978" s="22"/>
      <c r="MA1978" s="22"/>
      <c r="MB1978" s="22"/>
      <c r="MC1978" s="22"/>
      <c r="MD1978" s="22"/>
      <c r="ME1978" s="22"/>
      <c r="MF1978" s="22"/>
      <c r="MG1978" s="24"/>
      <c r="MH1978" s="22"/>
      <c r="MI1978" s="22"/>
      <c r="MJ1978" s="22"/>
      <c r="MK1978" s="22"/>
      <c r="ML1978" s="22"/>
      <c r="MM1978" s="22"/>
      <c r="MN1978" s="22"/>
      <c r="MO1978" s="22"/>
      <c r="MP1978" s="22"/>
      <c r="MQ1978" s="22"/>
      <c r="MR1978" s="22"/>
      <c r="MS1978" s="22"/>
      <c r="MT1978" s="22"/>
      <c r="MU1978" s="22"/>
      <c r="MV1978" s="22"/>
      <c r="MW1978" s="22"/>
      <c r="MX1978" s="22"/>
      <c r="MY1978" s="22"/>
      <c r="MZ1978" s="22"/>
      <c r="NA1978" s="22"/>
      <c r="NB1978" s="22"/>
      <c r="NC1978" s="22"/>
      <c r="ND1978" s="22"/>
      <c r="NE1978" s="22"/>
      <c r="NF1978" s="22"/>
      <c r="NG1978" s="22"/>
      <c r="NH1978" s="22"/>
      <c r="NI1978" s="22"/>
      <c r="NJ1978" s="22"/>
      <c r="NK1978" s="22"/>
      <c r="NL1978" s="22"/>
      <c r="NM1978" s="24"/>
      <c r="NN1978" s="22"/>
      <c r="NO1978" s="22"/>
      <c r="NP1978" s="22"/>
      <c r="NQ1978" s="22"/>
      <c r="NR1978" s="22"/>
      <c r="NS1978" s="22"/>
      <c r="NT1978" s="22"/>
      <c r="NU1978" s="22"/>
      <c r="NV1978" s="22"/>
      <c r="NW1978" s="22"/>
      <c r="NX1978" s="22"/>
      <c r="NY1978" s="22"/>
      <c r="NZ1978" s="22"/>
      <c r="OA1978" s="22"/>
      <c r="OB1978" s="22"/>
      <c r="OC1978" s="22"/>
      <c r="OD1978" s="22"/>
      <c r="OE1978" s="22"/>
      <c r="OF1978" s="22"/>
      <c r="OG1978" s="22"/>
      <c r="OH1978" s="22"/>
      <c r="OI1978" s="22"/>
      <c r="OJ1978" s="22"/>
      <c r="OK1978" s="22"/>
      <c r="OL1978" s="22"/>
      <c r="OM1978" s="22"/>
      <c r="ON1978" s="22"/>
      <c r="OO1978" s="22"/>
      <c r="OP1978" s="22"/>
      <c r="OQ1978" s="22"/>
      <c r="OR1978" s="22"/>
    </row>
    <row r="1979" spans="1:408" ht="15" thickBot="1">
      <c r="A1979" s="1" t="str">
        <f t="shared" si="56"/>
        <v>-247</v>
      </c>
      <c r="B1979" s="12" t="str">
        <f t="shared" si="52"/>
        <v/>
      </c>
      <c r="C1979" s="13"/>
      <c r="D1979" s="14"/>
      <c r="E1979" s="15"/>
      <c r="F1979" s="15"/>
      <c r="G1979" s="15">
        <f t="shared" si="51"/>
        <v>0</v>
      </c>
      <c r="H1979" s="16"/>
      <c r="I1979" s="14"/>
      <c r="J1979" s="17"/>
      <c r="K1979" s="78"/>
      <c r="L1979" s="18"/>
      <c r="M1979" s="18"/>
      <c r="N1979" s="16" t="e">
        <f t="shared" ca="1" si="55"/>
        <v>#NAME?</v>
      </c>
      <c r="O1979" s="19"/>
      <c r="P1979" s="19"/>
      <c r="Q1979" s="20"/>
      <c r="R1979" s="21" t="e">
        <f t="array" ref="R1979">VLOOKUP(C1979,DB!A:D,2,FALSE)</f>
        <v>#N/A</v>
      </c>
      <c r="S1979" s="21" t="e">
        <f t="array" ref="S1979">VLOOKUP(C1979,DB!A:D,3,FALSE)</f>
        <v>#N/A</v>
      </c>
      <c r="T1979" s="22" t="s">
        <v>19</v>
      </c>
      <c r="U1979" s="1" t="str">
        <f t="shared" si="53"/>
        <v/>
      </c>
      <c r="V1979" s="23" t="e">
        <f t="shared" ca="1" si="54"/>
        <v>#NAME?</v>
      </c>
      <c r="X1979" s="24" t="e">
        <f>VLOOKUP(CONCATENATE(C1979,D1979),'Honor 2025'!A:D,4,FALSE)</f>
        <v>#N/A</v>
      </c>
      <c r="Y1979" s="24"/>
      <c r="Z1979" s="22"/>
      <c r="AA1979" s="22"/>
      <c r="AB1979" s="22"/>
      <c r="AC1979" s="22"/>
      <c r="AD1979" s="22"/>
      <c r="AE1979" s="22"/>
      <c r="AF1979" s="22"/>
      <c r="AG1979" s="22"/>
      <c r="AH1979" s="22"/>
      <c r="AI1979" s="22"/>
      <c r="AJ1979" s="22"/>
      <c r="AK1979" s="22"/>
      <c r="AL1979" s="22"/>
      <c r="AM1979" s="22"/>
      <c r="AN1979" s="22"/>
      <c r="AO1979" s="22"/>
      <c r="AP1979" s="22"/>
      <c r="AQ1979" s="22"/>
      <c r="AR1979" s="22"/>
      <c r="AS1979" s="22"/>
      <c r="AT1979" s="22"/>
      <c r="AU1979" s="22"/>
      <c r="AV1979" s="22"/>
      <c r="AW1979" s="22"/>
      <c r="AX1979" s="22"/>
      <c r="AY1979" s="22"/>
      <c r="AZ1979" s="22"/>
      <c r="BA1979" s="22"/>
      <c r="BB1979" s="22"/>
      <c r="BC1979" s="22"/>
      <c r="BD1979" s="22"/>
      <c r="BE1979" s="24"/>
      <c r="BF1979" s="22"/>
      <c r="BG1979" s="22"/>
      <c r="BH1979" s="22"/>
      <c r="BI1979" s="22"/>
      <c r="BJ1979" s="22"/>
      <c r="BK1979" s="22"/>
      <c r="BL1979" s="22"/>
      <c r="BM1979" s="22"/>
      <c r="BN1979" s="22"/>
      <c r="BO1979" s="22"/>
      <c r="BP1979" s="22"/>
      <c r="BQ1979" s="22"/>
      <c r="BR1979" s="22"/>
      <c r="BS1979" s="22"/>
      <c r="BT1979" s="22"/>
      <c r="BU1979" s="22"/>
      <c r="BV1979" s="22"/>
      <c r="BW1979" s="22"/>
      <c r="BX1979" s="22"/>
      <c r="BY1979" s="22"/>
      <c r="BZ1979" s="22"/>
      <c r="CA1979" s="22"/>
      <c r="CB1979" s="22"/>
      <c r="CC1979" s="22"/>
      <c r="CD1979" s="22"/>
      <c r="CE1979" s="22"/>
      <c r="CF1979" s="22"/>
      <c r="CG1979" s="22"/>
      <c r="CH1979" s="22"/>
      <c r="CI1979" s="22"/>
      <c r="CJ1979" s="22"/>
      <c r="CK1979" s="24"/>
      <c r="CL1979" s="22"/>
      <c r="CM1979" s="22"/>
      <c r="CN1979" s="22"/>
      <c r="CO1979" s="22"/>
      <c r="CP1979" s="22"/>
      <c r="CQ1979" s="22"/>
      <c r="CR1979" s="22"/>
      <c r="CS1979" s="22"/>
      <c r="CT1979" s="22"/>
      <c r="CU1979" s="22"/>
      <c r="CV1979" s="22"/>
      <c r="CW1979" s="22"/>
      <c r="CX1979" s="22"/>
      <c r="CY1979" s="22"/>
      <c r="CZ1979" s="22"/>
      <c r="DA1979" s="22"/>
      <c r="DB1979" s="22"/>
      <c r="DC1979" s="22"/>
      <c r="DD1979" s="22"/>
      <c r="DE1979" s="22"/>
      <c r="DF1979" s="22"/>
      <c r="DG1979" s="22"/>
      <c r="DH1979" s="22"/>
      <c r="DI1979" s="22"/>
      <c r="DJ1979" s="22"/>
      <c r="DK1979" s="22"/>
      <c r="DL1979" s="22"/>
      <c r="DM1979" s="22"/>
      <c r="DN1979" s="22"/>
      <c r="DO1979" s="22"/>
      <c r="DP1979" s="22"/>
      <c r="DQ1979" s="24"/>
      <c r="DR1979" s="22"/>
      <c r="DS1979" s="22"/>
      <c r="DT1979" s="22"/>
      <c r="DU1979" s="22"/>
      <c r="DV1979" s="22"/>
      <c r="DW1979" s="22"/>
      <c r="DX1979" s="22"/>
      <c r="DY1979" s="22"/>
      <c r="DZ1979" s="22"/>
      <c r="EA1979" s="22"/>
      <c r="EB1979" s="22"/>
      <c r="EC1979" s="22"/>
      <c r="ED1979" s="22"/>
      <c r="EE1979" s="22"/>
      <c r="EF1979" s="22"/>
      <c r="EG1979" s="22"/>
      <c r="EH1979" s="22"/>
      <c r="EI1979" s="22"/>
      <c r="EJ1979" s="22"/>
      <c r="EK1979" s="22"/>
      <c r="EL1979" s="22"/>
      <c r="EM1979" s="22"/>
      <c r="EN1979" s="22"/>
      <c r="EO1979" s="22"/>
      <c r="EP1979" s="22"/>
      <c r="EQ1979" s="22"/>
      <c r="ER1979" s="22"/>
      <c r="ES1979" s="22"/>
      <c r="ET1979" s="22"/>
      <c r="EU1979" s="22"/>
      <c r="EV1979" s="22"/>
      <c r="EW1979" s="24"/>
      <c r="EX1979" s="22"/>
      <c r="EY1979" s="22"/>
      <c r="EZ1979" s="22"/>
      <c r="FA1979" s="22"/>
      <c r="FB1979" s="22"/>
      <c r="FC1979" s="22"/>
      <c r="FD1979" s="22"/>
      <c r="FE1979" s="22"/>
      <c r="FF1979" s="22"/>
      <c r="FG1979" s="22"/>
      <c r="FH1979" s="22"/>
      <c r="FI1979" s="22"/>
      <c r="FJ1979" s="22"/>
      <c r="FK1979" s="22"/>
      <c r="FL1979" s="22"/>
      <c r="FM1979" s="22"/>
      <c r="FN1979" s="22"/>
      <c r="FO1979" s="22"/>
      <c r="FP1979" s="22"/>
      <c r="FQ1979" s="22"/>
      <c r="FR1979" s="22"/>
      <c r="FS1979" s="22"/>
      <c r="FT1979" s="22"/>
      <c r="FU1979" s="22"/>
      <c r="FV1979" s="22"/>
      <c r="FW1979" s="22"/>
      <c r="FX1979" s="22"/>
      <c r="FY1979" s="22"/>
      <c r="FZ1979" s="22"/>
      <c r="GA1979" s="22"/>
      <c r="GB1979" s="22"/>
      <c r="GC1979" s="24"/>
      <c r="GD1979" s="22"/>
      <c r="GE1979" s="22"/>
      <c r="GF1979" s="22"/>
      <c r="GG1979" s="22"/>
      <c r="GH1979" s="22"/>
      <c r="GI1979" s="22"/>
      <c r="GJ1979" s="22"/>
      <c r="GK1979" s="22"/>
      <c r="GL1979" s="22"/>
      <c r="GM1979" s="22"/>
      <c r="GN1979" s="22"/>
      <c r="GO1979" s="22"/>
      <c r="GP1979" s="22"/>
      <c r="GQ1979" s="22"/>
      <c r="GR1979" s="22"/>
      <c r="GS1979" s="22"/>
      <c r="GT1979" s="22"/>
      <c r="GU1979" s="22"/>
      <c r="GV1979" s="22"/>
      <c r="GW1979" s="22"/>
      <c r="GX1979" s="22"/>
      <c r="GY1979" s="22"/>
      <c r="GZ1979" s="22"/>
      <c r="HA1979" s="22"/>
      <c r="HB1979" s="22"/>
      <c r="HC1979" s="22"/>
      <c r="HD1979" s="22"/>
      <c r="HE1979" s="22"/>
      <c r="HF1979" s="22"/>
      <c r="HG1979" s="22"/>
      <c r="HH1979" s="22"/>
      <c r="HI1979" s="24"/>
      <c r="HJ1979" s="22"/>
      <c r="HK1979" s="22"/>
      <c r="HL1979" s="22"/>
      <c r="HM1979" s="22"/>
      <c r="HN1979" s="22"/>
      <c r="HO1979" s="22"/>
      <c r="HP1979" s="22"/>
      <c r="HQ1979" s="22"/>
      <c r="HR1979" s="22"/>
      <c r="HS1979" s="22"/>
      <c r="HT1979" s="22"/>
      <c r="HU1979" s="22"/>
      <c r="HV1979" s="22"/>
      <c r="HW1979" s="22"/>
      <c r="HX1979" s="22"/>
      <c r="HY1979" s="22"/>
      <c r="HZ1979" s="22"/>
      <c r="IA1979" s="22"/>
      <c r="IB1979" s="22"/>
      <c r="IC1979" s="22"/>
      <c r="ID1979" s="22"/>
      <c r="IE1979" s="22"/>
      <c r="IF1979" s="22"/>
      <c r="IG1979" s="22"/>
      <c r="IH1979" s="22"/>
      <c r="II1979" s="22"/>
      <c r="IJ1979" s="22"/>
      <c r="IK1979" s="22"/>
      <c r="IL1979" s="22"/>
      <c r="IM1979" s="22"/>
      <c r="IN1979" s="22"/>
      <c r="IO1979" s="24"/>
      <c r="IP1979" s="22"/>
      <c r="IQ1979" s="22"/>
      <c r="IR1979" s="22"/>
      <c r="IS1979" s="22"/>
      <c r="IT1979" s="22"/>
      <c r="IU1979" s="22"/>
      <c r="IV1979" s="22"/>
      <c r="IW1979" s="22"/>
      <c r="IX1979" s="22"/>
      <c r="IY1979" s="22"/>
      <c r="IZ1979" s="22"/>
      <c r="JA1979" s="22"/>
      <c r="JB1979" s="22"/>
      <c r="JC1979" s="22"/>
      <c r="JD1979" s="22"/>
      <c r="JE1979" s="22"/>
      <c r="JF1979" s="22"/>
      <c r="JG1979" s="22"/>
      <c r="JH1979" s="22"/>
      <c r="JI1979" s="22"/>
      <c r="JJ1979" s="22"/>
      <c r="JK1979" s="22"/>
      <c r="JL1979" s="22"/>
      <c r="JM1979" s="22"/>
      <c r="JN1979" s="22"/>
      <c r="JO1979" s="22"/>
      <c r="JP1979" s="22"/>
      <c r="JQ1979" s="22"/>
      <c r="JR1979" s="22"/>
      <c r="JS1979" s="22"/>
      <c r="JT1979" s="22"/>
      <c r="JU1979" s="24"/>
      <c r="JV1979" s="22"/>
      <c r="JW1979" s="22"/>
      <c r="JX1979" s="22"/>
      <c r="JY1979" s="22"/>
      <c r="JZ1979" s="22"/>
      <c r="KA1979" s="22"/>
      <c r="KB1979" s="22"/>
      <c r="KC1979" s="22"/>
      <c r="KD1979" s="22"/>
      <c r="KE1979" s="22"/>
      <c r="KF1979" s="22"/>
      <c r="KG1979" s="22"/>
      <c r="KH1979" s="22"/>
      <c r="KI1979" s="22"/>
      <c r="KJ1979" s="22"/>
      <c r="KK1979" s="22"/>
      <c r="KL1979" s="22"/>
      <c r="KM1979" s="22"/>
      <c r="KN1979" s="22"/>
      <c r="KO1979" s="22"/>
      <c r="KP1979" s="22"/>
      <c r="KQ1979" s="22"/>
      <c r="KR1979" s="22"/>
      <c r="KS1979" s="22"/>
      <c r="KT1979" s="22"/>
      <c r="KU1979" s="22"/>
      <c r="KV1979" s="22"/>
      <c r="KW1979" s="22"/>
      <c r="KX1979" s="22"/>
      <c r="KY1979" s="22"/>
      <c r="KZ1979" s="22"/>
      <c r="LA1979" s="24"/>
      <c r="LB1979" s="22"/>
      <c r="LC1979" s="22"/>
      <c r="LD1979" s="22"/>
      <c r="LE1979" s="22"/>
      <c r="LF1979" s="22"/>
      <c r="LG1979" s="22"/>
      <c r="LH1979" s="22"/>
      <c r="LI1979" s="22"/>
      <c r="LJ1979" s="22"/>
      <c r="LK1979" s="22"/>
      <c r="LL1979" s="22"/>
      <c r="LM1979" s="22"/>
      <c r="LN1979" s="22"/>
      <c r="LO1979" s="22"/>
      <c r="LP1979" s="22"/>
      <c r="LQ1979" s="22"/>
      <c r="LR1979" s="22"/>
      <c r="LS1979" s="22"/>
      <c r="LT1979" s="22"/>
      <c r="LU1979" s="22"/>
      <c r="LV1979" s="22"/>
      <c r="LW1979" s="22"/>
      <c r="LX1979" s="22"/>
      <c r="LY1979" s="22"/>
      <c r="LZ1979" s="22"/>
      <c r="MA1979" s="22"/>
      <c r="MB1979" s="22"/>
      <c r="MC1979" s="22"/>
      <c r="MD1979" s="22"/>
      <c r="ME1979" s="22"/>
      <c r="MF1979" s="22"/>
      <c r="MG1979" s="24"/>
      <c r="MH1979" s="22"/>
      <c r="MI1979" s="22"/>
      <c r="MJ1979" s="22"/>
      <c r="MK1979" s="22"/>
      <c r="ML1979" s="22"/>
      <c r="MM1979" s="22"/>
      <c r="MN1979" s="22"/>
      <c r="MO1979" s="22"/>
      <c r="MP1979" s="22"/>
      <c r="MQ1979" s="22"/>
      <c r="MR1979" s="22"/>
      <c r="MS1979" s="22"/>
      <c r="MT1979" s="22"/>
      <c r="MU1979" s="22"/>
      <c r="MV1979" s="22"/>
      <c r="MW1979" s="22"/>
      <c r="MX1979" s="22"/>
      <c r="MY1979" s="22"/>
      <c r="MZ1979" s="22"/>
      <c r="NA1979" s="22"/>
      <c r="NB1979" s="22"/>
      <c r="NC1979" s="22"/>
      <c r="ND1979" s="22"/>
      <c r="NE1979" s="22"/>
      <c r="NF1979" s="22"/>
      <c r="NG1979" s="22"/>
      <c r="NH1979" s="22"/>
      <c r="NI1979" s="22"/>
      <c r="NJ1979" s="22"/>
      <c r="NK1979" s="22"/>
      <c r="NL1979" s="22"/>
      <c r="NM1979" s="24"/>
      <c r="NN1979" s="22"/>
      <c r="NO1979" s="22"/>
      <c r="NP1979" s="22"/>
      <c r="NQ1979" s="22"/>
      <c r="NR1979" s="22"/>
      <c r="NS1979" s="22"/>
      <c r="NT1979" s="22"/>
      <c r="NU1979" s="22"/>
      <c r="NV1979" s="22"/>
      <c r="NW1979" s="22"/>
      <c r="NX1979" s="22"/>
      <c r="NY1979" s="22"/>
      <c r="NZ1979" s="22"/>
      <c r="OA1979" s="22"/>
      <c r="OB1979" s="22"/>
      <c r="OC1979" s="22"/>
      <c r="OD1979" s="22"/>
      <c r="OE1979" s="22"/>
      <c r="OF1979" s="22"/>
      <c r="OG1979" s="22"/>
      <c r="OH1979" s="22"/>
      <c r="OI1979" s="22"/>
      <c r="OJ1979" s="22"/>
      <c r="OK1979" s="22"/>
      <c r="OL1979" s="22"/>
      <c r="OM1979" s="22"/>
      <c r="ON1979" s="22"/>
      <c r="OO1979" s="22"/>
      <c r="OP1979" s="22"/>
      <c r="OQ1979" s="22"/>
      <c r="OR1979" s="22"/>
    </row>
    <row r="1980" spans="1:408" ht="15" thickBot="1">
      <c r="A1980" s="1" t="str">
        <f t="shared" si="56"/>
        <v>-248</v>
      </c>
      <c r="B1980" s="12" t="str">
        <f t="shared" si="52"/>
        <v/>
      </c>
      <c r="C1980" s="13"/>
      <c r="D1980" s="14"/>
      <c r="E1980" s="15"/>
      <c r="F1980" s="15"/>
      <c r="G1980" s="15">
        <f t="shared" si="51"/>
        <v>0</v>
      </c>
      <c r="H1980" s="16"/>
      <c r="I1980" s="14"/>
      <c r="J1980" s="17"/>
      <c r="K1980" s="79"/>
      <c r="L1980" s="18"/>
      <c r="M1980" s="18"/>
      <c r="N1980" s="16" t="e">
        <f t="shared" ca="1" si="55"/>
        <v>#NAME?</v>
      </c>
      <c r="O1980" s="19"/>
      <c r="P1980" s="19"/>
      <c r="Q1980" s="20"/>
      <c r="R1980" s="21" t="e">
        <f t="array" ref="R1980">VLOOKUP(C1980,DB!A:D,2,FALSE)</f>
        <v>#N/A</v>
      </c>
      <c r="S1980" s="21" t="e">
        <f t="array" ref="S1980">VLOOKUP(C1980,DB!A:D,3,FALSE)</f>
        <v>#N/A</v>
      </c>
      <c r="T1980" s="22" t="s">
        <v>19</v>
      </c>
      <c r="U1980" s="1" t="str">
        <f t="shared" si="53"/>
        <v/>
      </c>
      <c r="V1980" s="23" t="e">
        <f t="shared" ca="1" si="54"/>
        <v>#NAME?</v>
      </c>
      <c r="X1980" s="24" t="e">
        <f>VLOOKUP(CONCATENATE(C1980,D1980),'Honor 2025'!A:D,4,FALSE)</f>
        <v>#N/A</v>
      </c>
      <c r="Y1980" s="24"/>
      <c r="Z1980" s="22"/>
      <c r="AA1980" s="22"/>
      <c r="AB1980" s="22"/>
      <c r="AC1980" s="22"/>
      <c r="AD1980" s="22"/>
      <c r="AE1980" s="22"/>
      <c r="AF1980" s="22"/>
      <c r="AG1980" s="22"/>
      <c r="AH1980" s="22"/>
      <c r="AI1980" s="22"/>
      <c r="AJ1980" s="22"/>
      <c r="AK1980" s="22"/>
      <c r="AL1980" s="22"/>
      <c r="AM1980" s="22"/>
      <c r="AN1980" s="22"/>
      <c r="AO1980" s="22"/>
      <c r="AP1980" s="22"/>
      <c r="AQ1980" s="22"/>
      <c r="AR1980" s="22"/>
      <c r="AS1980" s="22"/>
      <c r="AT1980" s="22"/>
      <c r="AU1980" s="22"/>
      <c r="AV1980" s="22"/>
      <c r="AW1980" s="22"/>
      <c r="AX1980" s="22"/>
      <c r="AY1980" s="22"/>
      <c r="AZ1980" s="22"/>
      <c r="BA1980" s="22"/>
      <c r="BB1980" s="22"/>
      <c r="BC1980" s="22"/>
      <c r="BD1980" s="22"/>
      <c r="BE1980" s="24"/>
      <c r="BF1980" s="22"/>
      <c r="BG1980" s="22"/>
      <c r="BH1980" s="22"/>
      <c r="BI1980" s="22"/>
      <c r="BJ1980" s="22"/>
      <c r="BK1980" s="22"/>
      <c r="BL1980" s="22"/>
      <c r="BM1980" s="22"/>
      <c r="BN1980" s="22"/>
      <c r="BO1980" s="22"/>
      <c r="BP1980" s="22"/>
      <c r="BQ1980" s="22"/>
      <c r="BR1980" s="22"/>
      <c r="BS1980" s="22"/>
      <c r="BT1980" s="22"/>
      <c r="BU1980" s="22"/>
      <c r="BV1980" s="22"/>
      <c r="BW1980" s="22"/>
      <c r="BX1980" s="22"/>
      <c r="BY1980" s="22"/>
      <c r="BZ1980" s="22"/>
      <c r="CA1980" s="22"/>
      <c r="CB1980" s="22"/>
      <c r="CC1980" s="22"/>
      <c r="CD1980" s="22"/>
      <c r="CE1980" s="22"/>
      <c r="CF1980" s="22"/>
      <c r="CG1980" s="22"/>
      <c r="CH1980" s="22"/>
      <c r="CI1980" s="22"/>
      <c r="CJ1980" s="22"/>
      <c r="CK1980" s="24"/>
      <c r="CL1980" s="22"/>
      <c r="CM1980" s="22"/>
      <c r="CN1980" s="22"/>
      <c r="CO1980" s="22"/>
      <c r="CP1980" s="22"/>
      <c r="CQ1980" s="22"/>
      <c r="CR1980" s="22"/>
      <c r="CS1980" s="22"/>
      <c r="CT1980" s="22"/>
      <c r="CU1980" s="22"/>
      <c r="CV1980" s="22"/>
      <c r="CW1980" s="22"/>
      <c r="CX1980" s="22"/>
      <c r="CY1980" s="22"/>
      <c r="CZ1980" s="22"/>
      <c r="DA1980" s="22"/>
      <c r="DB1980" s="22"/>
      <c r="DC1980" s="22"/>
      <c r="DD1980" s="22"/>
      <c r="DE1980" s="22"/>
      <c r="DF1980" s="22"/>
      <c r="DG1980" s="22"/>
      <c r="DH1980" s="22"/>
      <c r="DI1980" s="22"/>
      <c r="DJ1980" s="22"/>
      <c r="DK1980" s="22"/>
      <c r="DL1980" s="22"/>
      <c r="DM1980" s="22"/>
      <c r="DN1980" s="22"/>
      <c r="DO1980" s="22"/>
      <c r="DP1980" s="22"/>
      <c r="DQ1980" s="24"/>
      <c r="DR1980" s="22"/>
      <c r="DS1980" s="22"/>
      <c r="DT1980" s="22"/>
      <c r="DU1980" s="22"/>
      <c r="DV1980" s="22"/>
      <c r="DW1980" s="22"/>
      <c r="DX1980" s="22"/>
      <c r="DY1980" s="22"/>
      <c r="DZ1980" s="22"/>
      <c r="EA1980" s="22"/>
      <c r="EB1980" s="22"/>
      <c r="EC1980" s="22"/>
      <c r="ED1980" s="22"/>
      <c r="EE1980" s="22"/>
      <c r="EF1980" s="22"/>
      <c r="EG1980" s="22"/>
      <c r="EH1980" s="22"/>
      <c r="EI1980" s="22"/>
      <c r="EJ1980" s="22"/>
      <c r="EK1980" s="22"/>
      <c r="EL1980" s="22"/>
      <c r="EM1980" s="22"/>
      <c r="EN1980" s="22"/>
      <c r="EO1980" s="22"/>
      <c r="EP1980" s="22"/>
      <c r="EQ1980" s="22"/>
      <c r="ER1980" s="22"/>
      <c r="ES1980" s="22"/>
      <c r="ET1980" s="22"/>
      <c r="EU1980" s="22"/>
      <c r="EV1980" s="22"/>
      <c r="EW1980" s="24"/>
      <c r="EX1980" s="22"/>
      <c r="EY1980" s="22"/>
      <c r="EZ1980" s="22"/>
      <c r="FA1980" s="22"/>
      <c r="FB1980" s="22"/>
      <c r="FC1980" s="22"/>
      <c r="FD1980" s="22"/>
      <c r="FE1980" s="22"/>
      <c r="FF1980" s="22"/>
      <c r="FG1980" s="22"/>
      <c r="FH1980" s="22"/>
      <c r="FI1980" s="22"/>
      <c r="FJ1980" s="22"/>
      <c r="FK1980" s="22"/>
      <c r="FL1980" s="22"/>
      <c r="FM1980" s="22"/>
      <c r="FN1980" s="22"/>
      <c r="FO1980" s="22"/>
      <c r="FP1980" s="22"/>
      <c r="FQ1980" s="22"/>
      <c r="FR1980" s="22"/>
      <c r="FS1980" s="22"/>
      <c r="FT1980" s="22"/>
      <c r="FU1980" s="22"/>
      <c r="FV1980" s="22"/>
      <c r="FW1980" s="22"/>
      <c r="FX1980" s="22"/>
      <c r="FY1980" s="22"/>
      <c r="FZ1980" s="22"/>
      <c r="GA1980" s="22"/>
      <c r="GB1980" s="22"/>
      <c r="GC1980" s="24"/>
      <c r="GD1980" s="22"/>
      <c r="GE1980" s="22"/>
      <c r="GF1980" s="22"/>
      <c r="GG1980" s="22"/>
      <c r="GH1980" s="22"/>
      <c r="GI1980" s="22"/>
      <c r="GJ1980" s="22"/>
      <c r="GK1980" s="22"/>
      <c r="GL1980" s="22"/>
      <c r="GM1980" s="22"/>
      <c r="GN1980" s="22"/>
      <c r="GO1980" s="22"/>
      <c r="GP1980" s="22"/>
      <c r="GQ1980" s="22"/>
      <c r="GR1980" s="22"/>
      <c r="GS1980" s="22"/>
      <c r="GT1980" s="22"/>
      <c r="GU1980" s="22"/>
      <c r="GV1980" s="22"/>
      <c r="GW1980" s="22"/>
      <c r="GX1980" s="22"/>
      <c r="GY1980" s="22"/>
      <c r="GZ1980" s="22"/>
      <c r="HA1980" s="22"/>
      <c r="HB1980" s="22"/>
      <c r="HC1980" s="22"/>
      <c r="HD1980" s="22"/>
      <c r="HE1980" s="22"/>
      <c r="HF1980" s="22"/>
      <c r="HG1980" s="22"/>
      <c r="HH1980" s="22"/>
      <c r="HI1980" s="24"/>
      <c r="HJ1980" s="22"/>
      <c r="HK1980" s="22"/>
      <c r="HL1980" s="22"/>
      <c r="HM1980" s="22"/>
      <c r="HN1980" s="22"/>
      <c r="HO1980" s="22"/>
      <c r="HP1980" s="22"/>
      <c r="HQ1980" s="22"/>
      <c r="HR1980" s="22"/>
      <c r="HS1980" s="22"/>
      <c r="HT1980" s="22"/>
      <c r="HU1980" s="22"/>
      <c r="HV1980" s="22"/>
      <c r="HW1980" s="22"/>
      <c r="HX1980" s="22"/>
      <c r="HY1980" s="22"/>
      <c r="HZ1980" s="22"/>
      <c r="IA1980" s="22"/>
      <c r="IB1980" s="22"/>
      <c r="IC1980" s="22"/>
      <c r="ID1980" s="22"/>
      <c r="IE1980" s="22"/>
      <c r="IF1980" s="22"/>
      <c r="IG1980" s="22"/>
      <c r="IH1980" s="22"/>
      <c r="II1980" s="22"/>
      <c r="IJ1980" s="22"/>
      <c r="IK1980" s="22"/>
      <c r="IL1980" s="22"/>
      <c r="IM1980" s="22"/>
      <c r="IN1980" s="22"/>
      <c r="IO1980" s="24"/>
      <c r="IP1980" s="22"/>
      <c r="IQ1980" s="22"/>
      <c r="IR1980" s="22"/>
      <c r="IS1980" s="22"/>
      <c r="IT1980" s="22"/>
      <c r="IU1980" s="22"/>
      <c r="IV1980" s="22"/>
      <c r="IW1980" s="22"/>
      <c r="IX1980" s="22"/>
      <c r="IY1980" s="22"/>
      <c r="IZ1980" s="22"/>
      <c r="JA1980" s="22"/>
      <c r="JB1980" s="22"/>
      <c r="JC1980" s="22"/>
      <c r="JD1980" s="22"/>
      <c r="JE1980" s="22"/>
      <c r="JF1980" s="22"/>
      <c r="JG1980" s="22"/>
      <c r="JH1980" s="22"/>
      <c r="JI1980" s="22"/>
      <c r="JJ1980" s="22"/>
      <c r="JK1980" s="22"/>
      <c r="JL1980" s="22"/>
      <c r="JM1980" s="22"/>
      <c r="JN1980" s="22"/>
      <c r="JO1980" s="22"/>
      <c r="JP1980" s="22"/>
      <c r="JQ1980" s="22"/>
      <c r="JR1980" s="22"/>
      <c r="JS1980" s="22"/>
      <c r="JT1980" s="22"/>
      <c r="JU1980" s="24"/>
      <c r="JV1980" s="22"/>
      <c r="JW1980" s="22"/>
      <c r="JX1980" s="22"/>
      <c r="JY1980" s="22"/>
      <c r="JZ1980" s="22"/>
      <c r="KA1980" s="22"/>
      <c r="KB1980" s="22"/>
      <c r="KC1980" s="22"/>
      <c r="KD1980" s="22"/>
      <c r="KE1980" s="22"/>
      <c r="KF1980" s="22"/>
      <c r="KG1980" s="22"/>
      <c r="KH1980" s="22"/>
      <c r="KI1980" s="22"/>
      <c r="KJ1980" s="22"/>
      <c r="KK1980" s="22"/>
      <c r="KL1980" s="22"/>
      <c r="KM1980" s="22"/>
      <c r="KN1980" s="22"/>
      <c r="KO1980" s="22"/>
      <c r="KP1980" s="22"/>
      <c r="KQ1980" s="22"/>
      <c r="KR1980" s="22"/>
      <c r="KS1980" s="22"/>
      <c r="KT1980" s="22"/>
      <c r="KU1980" s="22"/>
      <c r="KV1980" s="22"/>
      <c r="KW1980" s="22"/>
      <c r="KX1980" s="22"/>
      <c r="KY1980" s="22"/>
      <c r="KZ1980" s="22"/>
      <c r="LA1980" s="24"/>
      <c r="LB1980" s="22"/>
      <c r="LC1980" s="22"/>
      <c r="LD1980" s="22"/>
      <c r="LE1980" s="22"/>
      <c r="LF1980" s="22"/>
      <c r="LG1980" s="22"/>
      <c r="LH1980" s="22"/>
      <c r="LI1980" s="22"/>
      <c r="LJ1980" s="22"/>
      <c r="LK1980" s="22"/>
      <c r="LL1980" s="22"/>
      <c r="LM1980" s="22"/>
      <c r="LN1980" s="22"/>
      <c r="LO1980" s="22"/>
      <c r="LP1980" s="22"/>
      <c r="LQ1980" s="22"/>
      <c r="LR1980" s="22"/>
      <c r="LS1980" s="22"/>
      <c r="LT1980" s="22"/>
      <c r="LU1980" s="22"/>
      <c r="LV1980" s="22"/>
      <c r="LW1980" s="22"/>
      <c r="LX1980" s="22"/>
      <c r="LY1980" s="22"/>
      <c r="LZ1980" s="22"/>
      <c r="MA1980" s="22"/>
      <c r="MB1980" s="22"/>
      <c r="MC1980" s="22"/>
      <c r="MD1980" s="22"/>
      <c r="ME1980" s="22"/>
      <c r="MF1980" s="22"/>
      <c r="MG1980" s="24"/>
      <c r="MH1980" s="22"/>
      <c r="MI1980" s="22"/>
      <c r="MJ1980" s="22"/>
      <c r="MK1980" s="22"/>
      <c r="ML1980" s="22"/>
      <c r="MM1980" s="22"/>
      <c r="MN1980" s="22"/>
      <c r="MO1980" s="22"/>
      <c r="MP1980" s="22"/>
      <c r="MQ1980" s="22"/>
      <c r="MR1980" s="22"/>
      <c r="MS1980" s="22"/>
      <c r="MT1980" s="22"/>
      <c r="MU1980" s="22"/>
      <c r="MV1980" s="22"/>
      <c r="MW1980" s="22"/>
      <c r="MX1980" s="22"/>
      <c r="MY1980" s="22"/>
      <c r="MZ1980" s="22"/>
      <c r="NA1980" s="22"/>
      <c r="NB1980" s="22"/>
      <c r="NC1980" s="22"/>
      <c r="ND1980" s="22"/>
      <c r="NE1980" s="22"/>
      <c r="NF1980" s="22"/>
      <c r="NG1980" s="22"/>
      <c r="NH1980" s="22"/>
      <c r="NI1980" s="22"/>
      <c r="NJ1980" s="22"/>
      <c r="NK1980" s="22"/>
      <c r="NL1980" s="22"/>
      <c r="NM1980" s="24"/>
      <c r="NN1980" s="22"/>
      <c r="NO1980" s="22"/>
      <c r="NP1980" s="22"/>
      <c r="NQ1980" s="22"/>
      <c r="NR1980" s="22"/>
      <c r="NS1980" s="22"/>
      <c r="NT1980" s="22"/>
      <c r="NU1980" s="22"/>
      <c r="NV1980" s="22"/>
      <c r="NW1980" s="22"/>
      <c r="NX1980" s="22"/>
      <c r="NY1980" s="22"/>
      <c r="NZ1980" s="22"/>
      <c r="OA1980" s="22"/>
      <c r="OB1980" s="22"/>
      <c r="OC1980" s="22"/>
      <c r="OD1980" s="22"/>
      <c r="OE1980" s="22"/>
      <c r="OF1980" s="22"/>
      <c r="OG1980" s="22"/>
      <c r="OH1980" s="22"/>
      <c r="OI1980" s="22"/>
      <c r="OJ1980" s="22"/>
      <c r="OK1980" s="22"/>
      <c r="OL1980" s="22"/>
      <c r="OM1980" s="22"/>
      <c r="ON1980" s="22"/>
      <c r="OO1980" s="22"/>
      <c r="OP1980" s="22"/>
      <c r="OQ1980" s="22"/>
      <c r="OR1980" s="22"/>
    </row>
    <row r="1981" spans="1:408" ht="15" thickBot="1">
      <c r="A1981" s="1" t="str">
        <f t="shared" si="56"/>
        <v>-249</v>
      </c>
      <c r="B1981" s="12" t="str">
        <f t="shared" si="52"/>
        <v/>
      </c>
      <c r="C1981" s="13"/>
      <c r="D1981" s="14"/>
      <c r="E1981" s="15"/>
      <c r="F1981" s="15"/>
      <c r="G1981" s="15">
        <f t="shared" si="51"/>
        <v>0</v>
      </c>
      <c r="H1981" s="16"/>
      <c r="I1981" s="14"/>
      <c r="J1981" s="17"/>
      <c r="K1981" s="78"/>
      <c r="L1981" s="18"/>
      <c r="M1981" s="18"/>
      <c r="N1981" s="16" t="e">
        <f t="shared" ca="1" si="55"/>
        <v>#NAME?</v>
      </c>
      <c r="O1981" s="19"/>
      <c r="P1981" s="19"/>
      <c r="Q1981" s="20"/>
      <c r="R1981" s="21" t="e">
        <f t="array" ref="R1981">VLOOKUP(C1981,DB!A:D,2,FALSE)</f>
        <v>#N/A</v>
      </c>
      <c r="S1981" s="21" t="e">
        <f t="array" ref="S1981">VLOOKUP(C1981,DB!A:D,3,FALSE)</f>
        <v>#N/A</v>
      </c>
      <c r="T1981" s="22" t="s">
        <v>19</v>
      </c>
      <c r="U1981" s="1" t="str">
        <f t="shared" si="53"/>
        <v/>
      </c>
      <c r="V1981" s="23" t="e">
        <f t="shared" ca="1" si="54"/>
        <v>#NAME?</v>
      </c>
      <c r="X1981" s="24" t="e">
        <f>VLOOKUP(CONCATENATE(C1981,D1981),'Honor 2025'!A:D,4,FALSE)</f>
        <v>#N/A</v>
      </c>
      <c r="Y1981" s="24"/>
      <c r="Z1981" s="22"/>
      <c r="AA1981" s="22"/>
      <c r="AB1981" s="22"/>
      <c r="AC1981" s="22"/>
      <c r="AD1981" s="22"/>
      <c r="AE1981" s="22"/>
      <c r="AF1981" s="22"/>
      <c r="AG1981" s="22"/>
      <c r="AH1981" s="22"/>
      <c r="AI1981" s="22"/>
      <c r="AJ1981" s="22"/>
      <c r="AK1981" s="22"/>
      <c r="AL1981" s="22"/>
      <c r="AM1981" s="22"/>
      <c r="AN1981" s="22"/>
      <c r="AO1981" s="22"/>
      <c r="AP1981" s="22"/>
      <c r="AQ1981" s="22"/>
      <c r="AR1981" s="22"/>
      <c r="AS1981" s="22"/>
      <c r="AT1981" s="22"/>
      <c r="AU1981" s="22"/>
      <c r="AV1981" s="22"/>
      <c r="AW1981" s="22"/>
      <c r="AX1981" s="22"/>
      <c r="AY1981" s="22"/>
      <c r="AZ1981" s="22"/>
      <c r="BA1981" s="22"/>
      <c r="BB1981" s="22"/>
      <c r="BC1981" s="22"/>
      <c r="BD1981" s="22"/>
      <c r="BE1981" s="24"/>
      <c r="BF1981" s="22"/>
      <c r="BG1981" s="22"/>
      <c r="BH1981" s="22"/>
      <c r="BI1981" s="22"/>
      <c r="BJ1981" s="22"/>
      <c r="BK1981" s="22"/>
      <c r="BL1981" s="22"/>
      <c r="BM1981" s="22"/>
      <c r="BN1981" s="22"/>
      <c r="BO1981" s="22"/>
      <c r="BP1981" s="22"/>
      <c r="BQ1981" s="22"/>
      <c r="BR1981" s="22"/>
      <c r="BS1981" s="22"/>
      <c r="BT1981" s="22"/>
      <c r="BU1981" s="22"/>
      <c r="BV1981" s="22"/>
      <c r="BW1981" s="22"/>
      <c r="BX1981" s="22"/>
      <c r="BY1981" s="22"/>
      <c r="BZ1981" s="22"/>
      <c r="CA1981" s="22"/>
      <c r="CB1981" s="22"/>
      <c r="CC1981" s="22"/>
      <c r="CD1981" s="22"/>
      <c r="CE1981" s="22"/>
      <c r="CF1981" s="22"/>
      <c r="CG1981" s="22"/>
      <c r="CH1981" s="22"/>
      <c r="CI1981" s="22"/>
      <c r="CJ1981" s="22"/>
      <c r="CK1981" s="24"/>
      <c r="CL1981" s="22"/>
      <c r="CM1981" s="22"/>
      <c r="CN1981" s="22"/>
      <c r="CO1981" s="22"/>
      <c r="CP1981" s="22"/>
      <c r="CQ1981" s="22"/>
      <c r="CR1981" s="22"/>
      <c r="CS1981" s="22"/>
      <c r="CT1981" s="22"/>
      <c r="CU1981" s="22"/>
      <c r="CV1981" s="22"/>
      <c r="CW1981" s="22"/>
      <c r="CX1981" s="22"/>
      <c r="CY1981" s="22"/>
      <c r="CZ1981" s="22"/>
      <c r="DA1981" s="22"/>
      <c r="DB1981" s="22"/>
      <c r="DC1981" s="22"/>
      <c r="DD1981" s="22"/>
      <c r="DE1981" s="22"/>
      <c r="DF1981" s="22"/>
      <c r="DG1981" s="22"/>
      <c r="DH1981" s="22"/>
      <c r="DI1981" s="22"/>
      <c r="DJ1981" s="22"/>
      <c r="DK1981" s="22"/>
      <c r="DL1981" s="22"/>
      <c r="DM1981" s="22"/>
      <c r="DN1981" s="22"/>
      <c r="DO1981" s="22"/>
      <c r="DP1981" s="22"/>
      <c r="DQ1981" s="24"/>
      <c r="DR1981" s="22"/>
      <c r="DS1981" s="22"/>
      <c r="DT1981" s="22"/>
      <c r="DU1981" s="22"/>
      <c r="DV1981" s="22"/>
      <c r="DW1981" s="22"/>
      <c r="DX1981" s="22"/>
      <c r="DY1981" s="22"/>
      <c r="DZ1981" s="22"/>
      <c r="EA1981" s="22"/>
      <c r="EB1981" s="22"/>
      <c r="EC1981" s="22"/>
      <c r="ED1981" s="22"/>
      <c r="EE1981" s="22"/>
      <c r="EF1981" s="22"/>
      <c r="EG1981" s="22"/>
      <c r="EH1981" s="22"/>
      <c r="EI1981" s="22"/>
      <c r="EJ1981" s="22"/>
      <c r="EK1981" s="22"/>
      <c r="EL1981" s="22"/>
      <c r="EM1981" s="22"/>
      <c r="EN1981" s="22"/>
      <c r="EO1981" s="22"/>
      <c r="EP1981" s="22"/>
      <c r="EQ1981" s="22"/>
      <c r="ER1981" s="22"/>
      <c r="ES1981" s="22"/>
      <c r="ET1981" s="22"/>
      <c r="EU1981" s="22"/>
      <c r="EV1981" s="22"/>
      <c r="EW1981" s="24"/>
      <c r="EX1981" s="22"/>
      <c r="EY1981" s="22"/>
      <c r="EZ1981" s="22"/>
      <c r="FA1981" s="22"/>
      <c r="FB1981" s="22"/>
      <c r="FC1981" s="22"/>
      <c r="FD1981" s="22"/>
      <c r="FE1981" s="22"/>
      <c r="FF1981" s="22"/>
      <c r="FG1981" s="22"/>
      <c r="FH1981" s="22"/>
      <c r="FI1981" s="22"/>
      <c r="FJ1981" s="22"/>
      <c r="FK1981" s="22"/>
      <c r="FL1981" s="22"/>
      <c r="FM1981" s="22"/>
      <c r="FN1981" s="22"/>
      <c r="FO1981" s="22"/>
      <c r="FP1981" s="22"/>
      <c r="FQ1981" s="22"/>
      <c r="FR1981" s="22"/>
      <c r="FS1981" s="22"/>
      <c r="FT1981" s="22"/>
      <c r="FU1981" s="22"/>
      <c r="FV1981" s="22"/>
      <c r="FW1981" s="22"/>
      <c r="FX1981" s="22"/>
      <c r="FY1981" s="22"/>
      <c r="FZ1981" s="22"/>
      <c r="GA1981" s="22"/>
      <c r="GB1981" s="22"/>
      <c r="GC1981" s="24"/>
      <c r="GD1981" s="22"/>
      <c r="GE1981" s="22"/>
      <c r="GF1981" s="22"/>
      <c r="GG1981" s="22"/>
      <c r="GH1981" s="22"/>
      <c r="GI1981" s="22"/>
      <c r="GJ1981" s="22"/>
      <c r="GK1981" s="22"/>
      <c r="GL1981" s="22"/>
      <c r="GM1981" s="22"/>
      <c r="GN1981" s="22"/>
      <c r="GO1981" s="22"/>
      <c r="GP1981" s="22"/>
      <c r="GQ1981" s="22"/>
      <c r="GR1981" s="22"/>
      <c r="GS1981" s="22"/>
      <c r="GT1981" s="22"/>
      <c r="GU1981" s="22"/>
      <c r="GV1981" s="22"/>
      <c r="GW1981" s="22"/>
      <c r="GX1981" s="22"/>
      <c r="GY1981" s="22"/>
      <c r="GZ1981" s="22"/>
      <c r="HA1981" s="22"/>
      <c r="HB1981" s="22"/>
      <c r="HC1981" s="22"/>
      <c r="HD1981" s="22"/>
      <c r="HE1981" s="22"/>
      <c r="HF1981" s="22"/>
      <c r="HG1981" s="22"/>
      <c r="HH1981" s="22"/>
      <c r="HI1981" s="24"/>
      <c r="HJ1981" s="22"/>
      <c r="HK1981" s="22"/>
      <c r="HL1981" s="22"/>
      <c r="HM1981" s="22"/>
      <c r="HN1981" s="22"/>
      <c r="HO1981" s="22"/>
      <c r="HP1981" s="22"/>
      <c r="HQ1981" s="22"/>
      <c r="HR1981" s="22"/>
      <c r="HS1981" s="22"/>
      <c r="HT1981" s="22"/>
      <c r="HU1981" s="22"/>
      <c r="HV1981" s="22"/>
      <c r="HW1981" s="22"/>
      <c r="HX1981" s="22"/>
      <c r="HY1981" s="22"/>
      <c r="HZ1981" s="22"/>
      <c r="IA1981" s="22"/>
      <c r="IB1981" s="22"/>
      <c r="IC1981" s="22"/>
      <c r="ID1981" s="22"/>
      <c r="IE1981" s="22"/>
      <c r="IF1981" s="22"/>
      <c r="IG1981" s="22"/>
      <c r="IH1981" s="22"/>
      <c r="II1981" s="22"/>
      <c r="IJ1981" s="22"/>
      <c r="IK1981" s="22"/>
      <c r="IL1981" s="22"/>
      <c r="IM1981" s="22"/>
      <c r="IN1981" s="22"/>
      <c r="IO1981" s="24"/>
      <c r="IP1981" s="22"/>
      <c r="IQ1981" s="22"/>
      <c r="IR1981" s="22"/>
      <c r="IS1981" s="22"/>
      <c r="IT1981" s="22"/>
      <c r="IU1981" s="22"/>
      <c r="IV1981" s="22"/>
      <c r="IW1981" s="22"/>
      <c r="IX1981" s="22"/>
      <c r="IY1981" s="22"/>
      <c r="IZ1981" s="22"/>
      <c r="JA1981" s="22"/>
      <c r="JB1981" s="22"/>
      <c r="JC1981" s="22"/>
      <c r="JD1981" s="22"/>
      <c r="JE1981" s="22"/>
      <c r="JF1981" s="22"/>
      <c r="JG1981" s="22"/>
      <c r="JH1981" s="22"/>
      <c r="JI1981" s="22"/>
      <c r="JJ1981" s="22"/>
      <c r="JK1981" s="22"/>
      <c r="JL1981" s="22"/>
      <c r="JM1981" s="22"/>
      <c r="JN1981" s="22"/>
      <c r="JO1981" s="22"/>
      <c r="JP1981" s="22"/>
      <c r="JQ1981" s="22"/>
      <c r="JR1981" s="22"/>
      <c r="JS1981" s="22"/>
      <c r="JT1981" s="22"/>
      <c r="JU1981" s="24"/>
      <c r="JV1981" s="22"/>
      <c r="JW1981" s="22"/>
      <c r="JX1981" s="22"/>
      <c r="JY1981" s="22"/>
      <c r="JZ1981" s="22"/>
      <c r="KA1981" s="22"/>
      <c r="KB1981" s="22"/>
      <c r="KC1981" s="22"/>
      <c r="KD1981" s="22"/>
      <c r="KE1981" s="22"/>
      <c r="KF1981" s="22"/>
      <c r="KG1981" s="22"/>
      <c r="KH1981" s="22"/>
      <c r="KI1981" s="22"/>
      <c r="KJ1981" s="22"/>
      <c r="KK1981" s="22"/>
      <c r="KL1981" s="22"/>
      <c r="KM1981" s="22"/>
      <c r="KN1981" s="22"/>
      <c r="KO1981" s="22"/>
      <c r="KP1981" s="22"/>
      <c r="KQ1981" s="22"/>
      <c r="KR1981" s="22"/>
      <c r="KS1981" s="22"/>
      <c r="KT1981" s="22"/>
      <c r="KU1981" s="22"/>
      <c r="KV1981" s="22"/>
      <c r="KW1981" s="22"/>
      <c r="KX1981" s="22"/>
      <c r="KY1981" s="22"/>
      <c r="KZ1981" s="22"/>
      <c r="LA1981" s="24"/>
      <c r="LB1981" s="22"/>
      <c r="LC1981" s="22"/>
      <c r="LD1981" s="22"/>
      <c r="LE1981" s="22"/>
      <c r="LF1981" s="22"/>
      <c r="LG1981" s="22"/>
      <c r="LH1981" s="22"/>
      <c r="LI1981" s="22"/>
      <c r="LJ1981" s="22"/>
      <c r="LK1981" s="22"/>
      <c r="LL1981" s="22"/>
      <c r="LM1981" s="22"/>
      <c r="LN1981" s="22"/>
      <c r="LO1981" s="22"/>
      <c r="LP1981" s="22"/>
      <c r="LQ1981" s="22"/>
      <c r="LR1981" s="22"/>
      <c r="LS1981" s="22"/>
      <c r="LT1981" s="22"/>
      <c r="LU1981" s="22"/>
      <c r="LV1981" s="22"/>
      <c r="LW1981" s="22"/>
      <c r="LX1981" s="22"/>
      <c r="LY1981" s="22"/>
      <c r="LZ1981" s="22"/>
      <c r="MA1981" s="22"/>
      <c r="MB1981" s="22"/>
      <c r="MC1981" s="22"/>
      <c r="MD1981" s="22"/>
      <c r="ME1981" s="22"/>
      <c r="MF1981" s="22"/>
      <c r="MG1981" s="24"/>
      <c r="MH1981" s="22"/>
      <c r="MI1981" s="22"/>
      <c r="MJ1981" s="22"/>
      <c r="MK1981" s="22"/>
      <c r="ML1981" s="22"/>
      <c r="MM1981" s="22"/>
      <c r="MN1981" s="22"/>
      <c r="MO1981" s="22"/>
      <c r="MP1981" s="22"/>
      <c r="MQ1981" s="22"/>
      <c r="MR1981" s="22"/>
      <c r="MS1981" s="22"/>
      <c r="MT1981" s="22"/>
      <c r="MU1981" s="22"/>
      <c r="MV1981" s="22"/>
      <c r="MW1981" s="22"/>
      <c r="MX1981" s="22"/>
      <c r="MY1981" s="22"/>
      <c r="MZ1981" s="22"/>
      <c r="NA1981" s="22"/>
      <c r="NB1981" s="22"/>
      <c r="NC1981" s="22"/>
      <c r="ND1981" s="22"/>
      <c r="NE1981" s="22"/>
      <c r="NF1981" s="22"/>
      <c r="NG1981" s="22"/>
      <c r="NH1981" s="22"/>
      <c r="NI1981" s="22"/>
      <c r="NJ1981" s="22"/>
      <c r="NK1981" s="22"/>
      <c r="NL1981" s="22"/>
      <c r="NM1981" s="24"/>
      <c r="NN1981" s="22"/>
      <c r="NO1981" s="22"/>
      <c r="NP1981" s="22"/>
      <c r="NQ1981" s="22"/>
      <c r="NR1981" s="22"/>
      <c r="NS1981" s="22"/>
      <c r="NT1981" s="22"/>
      <c r="NU1981" s="22"/>
      <c r="NV1981" s="22"/>
      <c r="NW1981" s="22"/>
      <c r="NX1981" s="22"/>
      <c r="NY1981" s="22"/>
      <c r="NZ1981" s="22"/>
      <c r="OA1981" s="22"/>
      <c r="OB1981" s="22"/>
      <c r="OC1981" s="22"/>
      <c r="OD1981" s="22"/>
      <c r="OE1981" s="22"/>
      <c r="OF1981" s="22"/>
      <c r="OG1981" s="22"/>
      <c r="OH1981" s="22"/>
      <c r="OI1981" s="22"/>
      <c r="OJ1981" s="22"/>
      <c r="OK1981" s="22"/>
      <c r="OL1981" s="22"/>
      <c r="OM1981" s="22"/>
      <c r="ON1981" s="22"/>
      <c r="OO1981" s="22"/>
      <c r="OP1981" s="22"/>
      <c r="OQ1981" s="22"/>
      <c r="OR1981" s="22"/>
    </row>
    <row r="1982" spans="1:408" ht="15" thickBot="1">
      <c r="A1982" s="1" t="str">
        <f t="shared" si="56"/>
        <v>-250</v>
      </c>
      <c r="B1982" s="12" t="str">
        <f t="shared" si="52"/>
        <v/>
      </c>
      <c r="C1982" s="13"/>
      <c r="D1982" s="14"/>
      <c r="E1982" s="15"/>
      <c r="F1982" s="15"/>
      <c r="G1982" s="15">
        <f t="shared" si="51"/>
        <v>0</v>
      </c>
      <c r="H1982" s="16"/>
      <c r="I1982" s="14"/>
      <c r="J1982" s="17"/>
      <c r="K1982" s="79"/>
      <c r="L1982" s="18"/>
      <c r="M1982" s="18"/>
      <c r="N1982" s="16" t="e">
        <f t="shared" ca="1" si="55"/>
        <v>#NAME?</v>
      </c>
      <c r="O1982" s="19"/>
      <c r="P1982" s="19"/>
      <c r="Q1982" s="20"/>
      <c r="R1982" s="21" t="e">
        <f t="array" ref="R1982">VLOOKUP(C1982,DB!A:D,2,FALSE)</f>
        <v>#N/A</v>
      </c>
      <c r="S1982" s="21" t="e">
        <f t="array" ref="S1982">VLOOKUP(C1982,DB!A:D,3,FALSE)</f>
        <v>#N/A</v>
      </c>
      <c r="T1982" s="22" t="s">
        <v>19</v>
      </c>
      <c r="U1982" s="1" t="str">
        <f t="shared" si="53"/>
        <v/>
      </c>
      <c r="V1982" s="23" t="e">
        <f t="shared" ca="1" si="54"/>
        <v>#NAME?</v>
      </c>
      <c r="X1982" s="24" t="e">
        <f>VLOOKUP(CONCATENATE(C1982,D1982),'Honor 2025'!A:D,4,FALSE)</f>
        <v>#N/A</v>
      </c>
      <c r="Y1982" s="24"/>
      <c r="Z1982" s="22"/>
      <c r="AA1982" s="22"/>
      <c r="AB1982" s="22"/>
      <c r="AC1982" s="22"/>
      <c r="AD1982" s="22"/>
      <c r="AE1982" s="22"/>
      <c r="AF1982" s="22"/>
      <c r="AG1982" s="22"/>
      <c r="AH1982" s="22"/>
      <c r="AI1982" s="22"/>
      <c r="AJ1982" s="22"/>
      <c r="AK1982" s="22"/>
      <c r="AL1982" s="22"/>
      <c r="AM1982" s="22"/>
      <c r="AN1982" s="22"/>
      <c r="AO1982" s="22"/>
      <c r="AP1982" s="22"/>
      <c r="AQ1982" s="22"/>
      <c r="AR1982" s="22"/>
      <c r="AS1982" s="22"/>
      <c r="AT1982" s="22"/>
      <c r="AU1982" s="22"/>
      <c r="AV1982" s="22"/>
      <c r="AW1982" s="22"/>
      <c r="AX1982" s="22"/>
      <c r="AY1982" s="22"/>
      <c r="AZ1982" s="22"/>
      <c r="BA1982" s="22"/>
      <c r="BB1982" s="22"/>
      <c r="BC1982" s="22"/>
      <c r="BD1982" s="22"/>
      <c r="BE1982" s="24"/>
      <c r="BF1982" s="22"/>
      <c r="BG1982" s="22"/>
      <c r="BH1982" s="22"/>
      <c r="BI1982" s="22"/>
      <c r="BJ1982" s="22"/>
      <c r="BK1982" s="22"/>
      <c r="BL1982" s="22"/>
      <c r="BM1982" s="22"/>
      <c r="BN1982" s="22"/>
      <c r="BO1982" s="22"/>
      <c r="BP1982" s="22"/>
      <c r="BQ1982" s="22"/>
      <c r="BR1982" s="22"/>
      <c r="BS1982" s="22"/>
      <c r="BT1982" s="22"/>
      <c r="BU1982" s="22"/>
      <c r="BV1982" s="22"/>
      <c r="BW1982" s="22"/>
      <c r="BX1982" s="22"/>
      <c r="BY1982" s="22"/>
      <c r="BZ1982" s="22"/>
      <c r="CA1982" s="22"/>
      <c r="CB1982" s="22"/>
      <c r="CC1982" s="22"/>
      <c r="CD1982" s="22"/>
      <c r="CE1982" s="22"/>
      <c r="CF1982" s="22"/>
      <c r="CG1982" s="22"/>
      <c r="CH1982" s="22"/>
      <c r="CI1982" s="22"/>
      <c r="CJ1982" s="22"/>
      <c r="CK1982" s="24"/>
      <c r="CL1982" s="22"/>
      <c r="CM1982" s="22"/>
      <c r="CN1982" s="22"/>
      <c r="CO1982" s="22"/>
      <c r="CP1982" s="22"/>
      <c r="CQ1982" s="22"/>
      <c r="CR1982" s="22"/>
      <c r="CS1982" s="22"/>
      <c r="CT1982" s="22"/>
      <c r="CU1982" s="22"/>
      <c r="CV1982" s="22"/>
      <c r="CW1982" s="22"/>
      <c r="CX1982" s="22"/>
      <c r="CY1982" s="22"/>
      <c r="CZ1982" s="22"/>
      <c r="DA1982" s="22"/>
      <c r="DB1982" s="22"/>
      <c r="DC1982" s="22"/>
      <c r="DD1982" s="22"/>
      <c r="DE1982" s="22"/>
      <c r="DF1982" s="22"/>
      <c r="DG1982" s="22"/>
      <c r="DH1982" s="22"/>
      <c r="DI1982" s="22"/>
      <c r="DJ1982" s="22"/>
      <c r="DK1982" s="22"/>
      <c r="DL1982" s="22"/>
      <c r="DM1982" s="22"/>
      <c r="DN1982" s="22"/>
      <c r="DO1982" s="22"/>
      <c r="DP1982" s="22"/>
      <c r="DQ1982" s="24"/>
      <c r="DR1982" s="22"/>
      <c r="DS1982" s="22"/>
      <c r="DT1982" s="22"/>
      <c r="DU1982" s="22"/>
      <c r="DV1982" s="22"/>
      <c r="DW1982" s="22"/>
      <c r="DX1982" s="22"/>
      <c r="DY1982" s="22"/>
      <c r="DZ1982" s="22"/>
      <c r="EA1982" s="22"/>
      <c r="EB1982" s="22"/>
      <c r="EC1982" s="22"/>
      <c r="ED1982" s="22"/>
      <c r="EE1982" s="22"/>
      <c r="EF1982" s="22"/>
      <c r="EG1982" s="22"/>
      <c r="EH1982" s="22"/>
      <c r="EI1982" s="22"/>
      <c r="EJ1982" s="22"/>
      <c r="EK1982" s="22"/>
      <c r="EL1982" s="22"/>
      <c r="EM1982" s="22"/>
      <c r="EN1982" s="22"/>
      <c r="EO1982" s="22"/>
      <c r="EP1982" s="22"/>
      <c r="EQ1982" s="22"/>
      <c r="ER1982" s="22"/>
      <c r="ES1982" s="22"/>
      <c r="ET1982" s="22"/>
      <c r="EU1982" s="22"/>
      <c r="EV1982" s="22"/>
      <c r="EW1982" s="24"/>
      <c r="EX1982" s="22"/>
      <c r="EY1982" s="22"/>
      <c r="EZ1982" s="22"/>
      <c r="FA1982" s="22"/>
      <c r="FB1982" s="22"/>
      <c r="FC1982" s="22"/>
      <c r="FD1982" s="22"/>
      <c r="FE1982" s="22"/>
      <c r="FF1982" s="22"/>
      <c r="FG1982" s="22"/>
      <c r="FH1982" s="22"/>
      <c r="FI1982" s="22"/>
      <c r="FJ1982" s="22"/>
      <c r="FK1982" s="22"/>
      <c r="FL1982" s="22"/>
      <c r="FM1982" s="22"/>
      <c r="FN1982" s="22"/>
      <c r="FO1982" s="22"/>
      <c r="FP1982" s="22"/>
      <c r="FQ1982" s="22"/>
      <c r="FR1982" s="22"/>
      <c r="FS1982" s="22"/>
      <c r="FT1982" s="22"/>
      <c r="FU1982" s="22"/>
      <c r="FV1982" s="22"/>
      <c r="FW1982" s="22"/>
      <c r="FX1982" s="22"/>
      <c r="FY1982" s="22"/>
      <c r="FZ1982" s="22"/>
      <c r="GA1982" s="22"/>
      <c r="GB1982" s="22"/>
      <c r="GC1982" s="24"/>
      <c r="GD1982" s="22"/>
      <c r="GE1982" s="22"/>
      <c r="GF1982" s="22"/>
      <c r="GG1982" s="22"/>
      <c r="GH1982" s="22"/>
      <c r="GI1982" s="22"/>
      <c r="GJ1982" s="22"/>
      <c r="GK1982" s="22"/>
      <c r="GL1982" s="22"/>
      <c r="GM1982" s="22"/>
      <c r="GN1982" s="22"/>
      <c r="GO1982" s="22"/>
      <c r="GP1982" s="22"/>
      <c r="GQ1982" s="22"/>
      <c r="GR1982" s="22"/>
      <c r="GS1982" s="22"/>
      <c r="GT1982" s="22"/>
      <c r="GU1982" s="22"/>
      <c r="GV1982" s="22"/>
      <c r="GW1982" s="22"/>
      <c r="GX1982" s="22"/>
      <c r="GY1982" s="22"/>
      <c r="GZ1982" s="22"/>
      <c r="HA1982" s="22"/>
      <c r="HB1982" s="22"/>
      <c r="HC1982" s="22"/>
      <c r="HD1982" s="22"/>
      <c r="HE1982" s="22"/>
      <c r="HF1982" s="22"/>
      <c r="HG1982" s="22"/>
      <c r="HH1982" s="22"/>
      <c r="HI1982" s="24"/>
      <c r="HJ1982" s="22"/>
      <c r="HK1982" s="22"/>
      <c r="HL1982" s="22"/>
      <c r="HM1982" s="22"/>
      <c r="HN1982" s="22"/>
      <c r="HO1982" s="22"/>
      <c r="HP1982" s="22"/>
      <c r="HQ1982" s="22"/>
      <c r="HR1982" s="22"/>
      <c r="HS1982" s="22"/>
      <c r="HT1982" s="22"/>
      <c r="HU1982" s="22"/>
      <c r="HV1982" s="22"/>
      <c r="HW1982" s="22"/>
      <c r="HX1982" s="22"/>
      <c r="HY1982" s="22"/>
      <c r="HZ1982" s="22"/>
      <c r="IA1982" s="22"/>
      <c r="IB1982" s="22"/>
      <c r="IC1982" s="22"/>
      <c r="ID1982" s="22"/>
      <c r="IE1982" s="22"/>
      <c r="IF1982" s="22"/>
      <c r="IG1982" s="22"/>
      <c r="IH1982" s="22"/>
      <c r="II1982" s="22"/>
      <c r="IJ1982" s="22"/>
      <c r="IK1982" s="22"/>
      <c r="IL1982" s="22"/>
      <c r="IM1982" s="22"/>
      <c r="IN1982" s="22"/>
      <c r="IO1982" s="24"/>
      <c r="IP1982" s="22"/>
      <c r="IQ1982" s="22"/>
      <c r="IR1982" s="22"/>
      <c r="IS1982" s="22"/>
      <c r="IT1982" s="22"/>
      <c r="IU1982" s="22"/>
      <c r="IV1982" s="22"/>
      <c r="IW1982" s="22"/>
      <c r="IX1982" s="22"/>
      <c r="IY1982" s="22"/>
      <c r="IZ1982" s="22"/>
      <c r="JA1982" s="22"/>
      <c r="JB1982" s="22"/>
      <c r="JC1982" s="22"/>
      <c r="JD1982" s="22"/>
      <c r="JE1982" s="22"/>
      <c r="JF1982" s="22"/>
      <c r="JG1982" s="22"/>
      <c r="JH1982" s="22"/>
      <c r="JI1982" s="22"/>
      <c r="JJ1982" s="22"/>
      <c r="JK1982" s="22"/>
      <c r="JL1982" s="22"/>
      <c r="JM1982" s="22"/>
      <c r="JN1982" s="22"/>
      <c r="JO1982" s="22"/>
      <c r="JP1982" s="22"/>
      <c r="JQ1982" s="22"/>
      <c r="JR1982" s="22"/>
      <c r="JS1982" s="22"/>
      <c r="JT1982" s="22"/>
      <c r="JU1982" s="24"/>
      <c r="JV1982" s="22"/>
      <c r="JW1982" s="22"/>
      <c r="JX1982" s="22"/>
      <c r="JY1982" s="22"/>
      <c r="JZ1982" s="22"/>
      <c r="KA1982" s="22"/>
      <c r="KB1982" s="22"/>
      <c r="KC1982" s="22"/>
      <c r="KD1982" s="22"/>
      <c r="KE1982" s="22"/>
      <c r="KF1982" s="22"/>
      <c r="KG1982" s="22"/>
      <c r="KH1982" s="22"/>
      <c r="KI1982" s="22"/>
      <c r="KJ1982" s="22"/>
      <c r="KK1982" s="22"/>
      <c r="KL1982" s="22"/>
      <c r="KM1982" s="22"/>
      <c r="KN1982" s="22"/>
      <c r="KO1982" s="22"/>
      <c r="KP1982" s="22"/>
      <c r="KQ1982" s="22"/>
      <c r="KR1982" s="22"/>
      <c r="KS1982" s="22"/>
      <c r="KT1982" s="22"/>
      <c r="KU1982" s="22"/>
      <c r="KV1982" s="22"/>
      <c r="KW1982" s="22"/>
      <c r="KX1982" s="22"/>
      <c r="KY1982" s="22"/>
      <c r="KZ1982" s="22"/>
      <c r="LA1982" s="24"/>
      <c r="LB1982" s="22"/>
      <c r="LC1982" s="22"/>
      <c r="LD1982" s="22"/>
      <c r="LE1982" s="22"/>
      <c r="LF1982" s="22"/>
      <c r="LG1982" s="22"/>
      <c r="LH1982" s="22"/>
      <c r="LI1982" s="22"/>
      <c r="LJ1982" s="22"/>
      <c r="LK1982" s="22"/>
      <c r="LL1982" s="22"/>
      <c r="LM1982" s="22"/>
      <c r="LN1982" s="22"/>
      <c r="LO1982" s="22"/>
      <c r="LP1982" s="22"/>
      <c r="LQ1982" s="22"/>
      <c r="LR1982" s="22"/>
      <c r="LS1982" s="22"/>
      <c r="LT1982" s="22"/>
      <c r="LU1982" s="22"/>
      <c r="LV1982" s="22"/>
      <c r="LW1982" s="22"/>
      <c r="LX1982" s="22"/>
      <c r="LY1982" s="22"/>
      <c r="LZ1982" s="22"/>
      <c r="MA1982" s="22"/>
      <c r="MB1982" s="22"/>
      <c r="MC1982" s="22"/>
      <c r="MD1982" s="22"/>
      <c r="ME1982" s="22"/>
      <c r="MF1982" s="22"/>
      <c r="MG1982" s="24"/>
      <c r="MH1982" s="22"/>
      <c r="MI1982" s="22"/>
      <c r="MJ1982" s="22"/>
      <c r="MK1982" s="22"/>
      <c r="ML1982" s="22"/>
      <c r="MM1982" s="22"/>
      <c r="MN1982" s="22"/>
      <c r="MO1982" s="22"/>
      <c r="MP1982" s="22"/>
      <c r="MQ1982" s="22"/>
      <c r="MR1982" s="22"/>
      <c r="MS1982" s="22"/>
      <c r="MT1982" s="22"/>
      <c r="MU1982" s="22"/>
      <c r="MV1982" s="22"/>
      <c r="MW1982" s="22"/>
      <c r="MX1982" s="22"/>
      <c r="MY1982" s="22"/>
      <c r="MZ1982" s="22"/>
      <c r="NA1982" s="22"/>
      <c r="NB1982" s="22"/>
      <c r="NC1982" s="22"/>
      <c r="ND1982" s="22"/>
      <c r="NE1982" s="22"/>
      <c r="NF1982" s="22"/>
      <c r="NG1982" s="22"/>
      <c r="NH1982" s="22"/>
      <c r="NI1982" s="22"/>
      <c r="NJ1982" s="22"/>
      <c r="NK1982" s="22"/>
      <c r="NL1982" s="22"/>
      <c r="NM1982" s="24"/>
      <c r="NN1982" s="22"/>
      <c r="NO1982" s="22"/>
      <c r="NP1982" s="22"/>
      <c r="NQ1982" s="22"/>
      <c r="NR1982" s="22"/>
      <c r="NS1982" s="22"/>
      <c r="NT1982" s="22"/>
      <c r="NU1982" s="22"/>
      <c r="NV1982" s="22"/>
      <c r="NW1982" s="22"/>
      <c r="NX1982" s="22"/>
      <c r="NY1982" s="22"/>
      <c r="NZ1982" s="22"/>
      <c r="OA1982" s="22"/>
      <c r="OB1982" s="22"/>
      <c r="OC1982" s="22"/>
      <c r="OD1982" s="22"/>
      <c r="OE1982" s="22"/>
      <c r="OF1982" s="22"/>
      <c r="OG1982" s="22"/>
      <c r="OH1982" s="22"/>
      <c r="OI1982" s="22"/>
      <c r="OJ1982" s="22"/>
      <c r="OK1982" s="22"/>
      <c r="OL1982" s="22"/>
      <c r="OM1982" s="22"/>
      <c r="ON1982" s="22"/>
      <c r="OO1982" s="22"/>
      <c r="OP1982" s="22"/>
      <c r="OQ1982" s="22"/>
      <c r="OR1982" s="22"/>
    </row>
    <row r="1983" spans="1:408" ht="15" thickBot="1">
      <c r="A1983" s="1" t="str">
        <f t="shared" si="56"/>
        <v>-251</v>
      </c>
      <c r="B1983" s="12" t="str">
        <f t="shared" si="52"/>
        <v/>
      </c>
      <c r="C1983" s="13"/>
      <c r="D1983" s="14"/>
      <c r="E1983" s="15"/>
      <c r="F1983" s="15"/>
      <c r="G1983" s="15">
        <f t="shared" ref="G1983:G2004" si="57">H1983*J1983</f>
        <v>0</v>
      </c>
      <c r="H1983" s="16"/>
      <c r="I1983" s="14"/>
      <c r="J1983" s="17"/>
      <c r="K1983" s="78"/>
      <c r="L1983" s="18"/>
      <c r="M1983" s="18"/>
      <c r="N1983" s="16" t="e">
        <f t="shared" ca="1" si="55"/>
        <v>#NAME?</v>
      </c>
      <c r="O1983" s="19"/>
      <c r="P1983" s="19"/>
      <c r="Q1983" s="20"/>
      <c r="R1983" s="21" t="e">
        <f t="array" ref="R1983">VLOOKUP(C1983,DB!A:D,2,FALSE)</f>
        <v>#N/A</v>
      </c>
      <c r="S1983" s="21" t="e">
        <f t="array" ref="S1983">VLOOKUP(C1983,DB!A:D,3,FALSE)</f>
        <v>#N/A</v>
      </c>
      <c r="T1983" s="22" t="s">
        <v>19</v>
      </c>
      <c r="U1983" s="1" t="str">
        <f t="shared" si="53"/>
        <v/>
      </c>
      <c r="V1983" s="23" t="e">
        <f t="shared" ca="1" si="54"/>
        <v>#NAME?</v>
      </c>
      <c r="X1983" s="24" t="e">
        <f>VLOOKUP(CONCATENATE(C1983,D1983),'Honor 2025'!A:D,4,FALSE)</f>
        <v>#N/A</v>
      </c>
      <c r="Y1983" s="24"/>
      <c r="Z1983" s="22"/>
      <c r="AA1983" s="22"/>
      <c r="AB1983" s="22"/>
      <c r="AC1983" s="22"/>
      <c r="AD1983" s="22"/>
      <c r="AE1983" s="22"/>
      <c r="AF1983" s="22"/>
      <c r="AG1983" s="22"/>
      <c r="AH1983" s="22"/>
      <c r="AI1983" s="22"/>
      <c r="AJ1983" s="22"/>
      <c r="AK1983" s="22"/>
      <c r="AL1983" s="22"/>
      <c r="AM1983" s="22"/>
      <c r="AN1983" s="22"/>
      <c r="AO1983" s="22"/>
      <c r="AP1983" s="22"/>
      <c r="AQ1983" s="22"/>
      <c r="AR1983" s="22"/>
      <c r="AS1983" s="22"/>
      <c r="AT1983" s="22"/>
      <c r="AU1983" s="22"/>
      <c r="AV1983" s="22"/>
      <c r="AW1983" s="22"/>
      <c r="AX1983" s="22"/>
      <c r="AY1983" s="22"/>
      <c r="AZ1983" s="22"/>
      <c r="BA1983" s="22"/>
      <c r="BB1983" s="22"/>
      <c r="BC1983" s="22"/>
      <c r="BD1983" s="22"/>
      <c r="BE1983" s="24"/>
      <c r="BF1983" s="22"/>
      <c r="BG1983" s="22"/>
      <c r="BH1983" s="22"/>
      <c r="BI1983" s="22"/>
      <c r="BJ1983" s="22"/>
      <c r="BK1983" s="22"/>
      <c r="BL1983" s="22"/>
      <c r="BM1983" s="22"/>
      <c r="BN1983" s="22"/>
      <c r="BO1983" s="22"/>
      <c r="BP1983" s="22"/>
      <c r="BQ1983" s="22"/>
      <c r="BR1983" s="22"/>
      <c r="BS1983" s="22"/>
      <c r="BT1983" s="22"/>
      <c r="BU1983" s="22"/>
      <c r="BV1983" s="22"/>
      <c r="BW1983" s="22"/>
      <c r="BX1983" s="22"/>
      <c r="BY1983" s="22"/>
      <c r="BZ1983" s="22"/>
      <c r="CA1983" s="22"/>
      <c r="CB1983" s="22"/>
      <c r="CC1983" s="22"/>
      <c r="CD1983" s="22"/>
      <c r="CE1983" s="22"/>
      <c r="CF1983" s="22"/>
      <c r="CG1983" s="22"/>
      <c r="CH1983" s="22"/>
      <c r="CI1983" s="22"/>
      <c r="CJ1983" s="22"/>
      <c r="CK1983" s="24"/>
      <c r="CL1983" s="22"/>
      <c r="CM1983" s="22"/>
      <c r="CN1983" s="22"/>
      <c r="CO1983" s="22"/>
      <c r="CP1983" s="22"/>
      <c r="CQ1983" s="22"/>
      <c r="CR1983" s="22"/>
      <c r="CS1983" s="22"/>
      <c r="CT1983" s="22"/>
      <c r="CU1983" s="22"/>
      <c r="CV1983" s="22"/>
      <c r="CW1983" s="22"/>
      <c r="CX1983" s="22"/>
      <c r="CY1983" s="22"/>
      <c r="CZ1983" s="22"/>
      <c r="DA1983" s="22"/>
      <c r="DB1983" s="22"/>
      <c r="DC1983" s="22"/>
      <c r="DD1983" s="22"/>
      <c r="DE1983" s="22"/>
      <c r="DF1983" s="22"/>
      <c r="DG1983" s="22"/>
      <c r="DH1983" s="22"/>
      <c r="DI1983" s="22"/>
      <c r="DJ1983" s="22"/>
      <c r="DK1983" s="22"/>
      <c r="DL1983" s="22"/>
      <c r="DM1983" s="22"/>
      <c r="DN1983" s="22"/>
      <c r="DO1983" s="22"/>
      <c r="DP1983" s="22"/>
      <c r="DQ1983" s="24"/>
      <c r="DR1983" s="22"/>
      <c r="DS1983" s="22"/>
      <c r="DT1983" s="22"/>
      <c r="DU1983" s="22"/>
      <c r="DV1983" s="22"/>
      <c r="DW1983" s="22"/>
      <c r="DX1983" s="22"/>
      <c r="DY1983" s="22"/>
      <c r="DZ1983" s="22"/>
      <c r="EA1983" s="22"/>
      <c r="EB1983" s="22"/>
      <c r="EC1983" s="22"/>
      <c r="ED1983" s="22"/>
      <c r="EE1983" s="22"/>
      <c r="EF1983" s="22"/>
      <c r="EG1983" s="22"/>
      <c r="EH1983" s="22"/>
      <c r="EI1983" s="22"/>
      <c r="EJ1983" s="22"/>
      <c r="EK1983" s="22"/>
      <c r="EL1983" s="22"/>
      <c r="EM1983" s="22"/>
      <c r="EN1983" s="22"/>
      <c r="EO1983" s="22"/>
      <c r="EP1983" s="22"/>
      <c r="EQ1983" s="22"/>
      <c r="ER1983" s="22"/>
      <c r="ES1983" s="22"/>
      <c r="ET1983" s="22"/>
      <c r="EU1983" s="22"/>
      <c r="EV1983" s="22"/>
      <c r="EW1983" s="24"/>
      <c r="EX1983" s="22"/>
      <c r="EY1983" s="22"/>
      <c r="EZ1983" s="22"/>
      <c r="FA1983" s="22"/>
      <c r="FB1983" s="22"/>
      <c r="FC1983" s="22"/>
      <c r="FD1983" s="22"/>
      <c r="FE1983" s="22"/>
      <c r="FF1983" s="22"/>
      <c r="FG1983" s="22"/>
      <c r="FH1983" s="22"/>
      <c r="FI1983" s="22"/>
      <c r="FJ1983" s="22"/>
      <c r="FK1983" s="22"/>
      <c r="FL1983" s="22"/>
      <c r="FM1983" s="22"/>
      <c r="FN1983" s="22"/>
      <c r="FO1983" s="22"/>
      <c r="FP1983" s="22"/>
      <c r="FQ1983" s="22"/>
      <c r="FR1983" s="22"/>
      <c r="FS1983" s="22"/>
      <c r="FT1983" s="22"/>
      <c r="FU1983" s="22"/>
      <c r="FV1983" s="22"/>
      <c r="FW1983" s="22"/>
      <c r="FX1983" s="22"/>
      <c r="FY1983" s="22"/>
      <c r="FZ1983" s="22"/>
      <c r="GA1983" s="22"/>
      <c r="GB1983" s="22"/>
      <c r="GC1983" s="24"/>
      <c r="GD1983" s="22"/>
      <c r="GE1983" s="22"/>
      <c r="GF1983" s="22"/>
      <c r="GG1983" s="22"/>
      <c r="GH1983" s="22"/>
      <c r="GI1983" s="22"/>
      <c r="GJ1983" s="22"/>
      <c r="GK1983" s="22"/>
      <c r="GL1983" s="22"/>
      <c r="GM1983" s="22"/>
      <c r="GN1983" s="22"/>
      <c r="GO1983" s="22"/>
      <c r="GP1983" s="22"/>
      <c r="GQ1983" s="22"/>
      <c r="GR1983" s="22"/>
      <c r="GS1983" s="22"/>
      <c r="GT1983" s="22"/>
      <c r="GU1983" s="22"/>
      <c r="GV1983" s="22"/>
      <c r="GW1983" s="22"/>
      <c r="GX1983" s="22"/>
      <c r="GY1983" s="22"/>
      <c r="GZ1983" s="22"/>
      <c r="HA1983" s="22"/>
      <c r="HB1983" s="22"/>
      <c r="HC1983" s="22"/>
      <c r="HD1983" s="22"/>
      <c r="HE1983" s="22"/>
      <c r="HF1983" s="22"/>
      <c r="HG1983" s="22"/>
      <c r="HH1983" s="22"/>
      <c r="HI1983" s="24"/>
      <c r="HJ1983" s="22"/>
      <c r="HK1983" s="22"/>
      <c r="HL1983" s="22"/>
      <c r="HM1983" s="22"/>
      <c r="HN1983" s="22"/>
      <c r="HO1983" s="22"/>
      <c r="HP1983" s="22"/>
      <c r="HQ1983" s="22"/>
      <c r="HR1983" s="22"/>
      <c r="HS1983" s="22"/>
      <c r="HT1983" s="22"/>
      <c r="HU1983" s="22"/>
      <c r="HV1983" s="22"/>
      <c r="HW1983" s="22"/>
      <c r="HX1983" s="22"/>
      <c r="HY1983" s="22"/>
      <c r="HZ1983" s="22"/>
      <c r="IA1983" s="22"/>
      <c r="IB1983" s="22"/>
      <c r="IC1983" s="22"/>
      <c r="ID1983" s="22"/>
      <c r="IE1983" s="22"/>
      <c r="IF1983" s="22"/>
      <c r="IG1983" s="22"/>
      <c r="IH1983" s="22"/>
      <c r="II1983" s="22"/>
      <c r="IJ1983" s="22"/>
      <c r="IK1983" s="22"/>
      <c r="IL1983" s="22"/>
      <c r="IM1983" s="22"/>
      <c r="IN1983" s="22"/>
      <c r="IO1983" s="24"/>
      <c r="IP1983" s="22"/>
      <c r="IQ1983" s="22"/>
      <c r="IR1983" s="22"/>
      <c r="IS1983" s="22"/>
      <c r="IT1983" s="22"/>
      <c r="IU1983" s="22"/>
      <c r="IV1983" s="22"/>
      <c r="IW1983" s="22"/>
      <c r="IX1983" s="22"/>
      <c r="IY1983" s="22"/>
      <c r="IZ1983" s="22"/>
      <c r="JA1983" s="22"/>
      <c r="JB1983" s="22"/>
      <c r="JC1983" s="22"/>
      <c r="JD1983" s="22"/>
      <c r="JE1983" s="22"/>
      <c r="JF1983" s="22"/>
      <c r="JG1983" s="22"/>
      <c r="JH1983" s="22"/>
      <c r="JI1983" s="22"/>
      <c r="JJ1983" s="22"/>
      <c r="JK1983" s="22"/>
      <c r="JL1983" s="22"/>
      <c r="JM1983" s="22"/>
      <c r="JN1983" s="22"/>
      <c r="JO1983" s="22"/>
      <c r="JP1983" s="22"/>
      <c r="JQ1983" s="22"/>
      <c r="JR1983" s="22"/>
      <c r="JS1983" s="22"/>
      <c r="JT1983" s="22"/>
      <c r="JU1983" s="24"/>
      <c r="JV1983" s="22"/>
      <c r="JW1983" s="22"/>
      <c r="JX1983" s="22"/>
      <c r="JY1983" s="22"/>
      <c r="JZ1983" s="22"/>
      <c r="KA1983" s="22"/>
      <c r="KB1983" s="22"/>
      <c r="KC1983" s="22"/>
      <c r="KD1983" s="22"/>
      <c r="KE1983" s="22"/>
      <c r="KF1983" s="22"/>
      <c r="KG1983" s="22"/>
      <c r="KH1983" s="22"/>
      <c r="KI1983" s="22"/>
      <c r="KJ1983" s="22"/>
      <c r="KK1983" s="22"/>
      <c r="KL1983" s="22"/>
      <c r="KM1983" s="22"/>
      <c r="KN1983" s="22"/>
      <c r="KO1983" s="22"/>
      <c r="KP1983" s="22"/>
      <c r="KQ1983" s="22"/>
      <c r="KR1983" s="22"/>
      <c r="KS1983" s="22"/>
      <c r="KT1983" s="22"/>
      <c r="KU1983" s="22"/>
      <c r="KV1983" s="22"/>
      <c r="KW1983" s="22"/>
      <c r="KX1983" s="22"/>
      <c r="KY1983" s="22"/>
      <c r="KZ1983" s="22"/>
      <c r="LA1983" s="24"/>
      <c r="LB1983" s="22"/>
      <c r="LC1983" s="22"/>
      <c r="LD1983" s="22"/>
      <c r="LE1983" s="22"/>
      <c r="LF1983" s="22"/>
      <c r="LG1983" s="22"/>
      <c r="LH1983" s="22"/>
      <c r="LI1983" s="22"/>
      <c r="LJ1983" s="22"/>
      <c r="LK1983" s="22"/>
      <c r="LL1983" s="22"/>
      <c r="LM1983" s="22"/>
      <c r="LN1983" s="22"/>
      <c r="LO1983" s="22"/>
      <c r="LP1983" s="22"/>
      <c r="LQ1983" s="22"/>
      <c r="LR1983" s="22"/>
      <c r="LS1983" s="22"/>
      <c r="LT1983" s="22"/>
      <c r="LU1983" s="22"/>
      <c r="LV1983" s="22"/>
      <c r="LW1983" s="22"/>
      <c r="LX1983" s="22"/>
      <c r="LY1983" s="22"/>
      <c r="LZ1983" s="22"/>
      <c r="MA1983" s="22"/>
      <c r="MB1983" s="22"/>
      <c r="MC1983" s="22"/>
      <c r="MD1983" s="22"/>
      <c r="ME1983" s="22"/>
      <c r="MF1983" s="22"/>
      <c r="MG1983" s="24"/>
      <c r="MH1983" s="22"/>
      <c r="MI1983" s="22"/>
      <c r="MJ1983" s="22"/>
      <c r="MK1983" s="22"/>
      <c r="ML1983" s="22"/>
      <c r="MM1983" s="22"/>
      <c r="MN1983" s="22"/>
      <c r="MO1983" s="22"/>
      <c r="MP1983" s="22"/>
      <c r="MQ1983" s="22"/>
      <c r="MR1983" s="22"/>
      <c r="MS1983" s="22"/>
      <c r="MT1983" s="22"/>
      <c r="MU1983" s="22"/>
      <c r="MV1983" s="22"/>
      <c r="MW1983" s="22"/>
      <c r="MX1983" s="22"/>
      <c r="MY1983" s="22"/>
      <c r="MZ1983" s="22"/>
      <c r="NA1983" s="22"/>
      <c r="NB1983" s="22"/>
      <c r="NC1983" s="22"/>
      <c r="ND1983" s="22"/>
      <c r="NE1983" s="22"/>
      <c r="NF1983" s="22"/>
      <c r="NG1983" s="22"/>
      <c r="NH1983" s="22"/>
      <c r="NI1983" s="22"/>
      <c r="NJ1983" s="22"/>
      <c r="NK1983" s="22"/>
      <c r="NL1983" s="22"/>
      <c r="NM1983" s="24"/>
      <c r="NN1983" s="22"/>
      <c r="NO1983" s="22"/>
      <c r="NP1983" s="22"/>
      <c r="NQ1983" s="22"/>
      <c r="NR1983" s="22"/>
      <c r="NS1983" s="22"/>
      <c r="NT1983" s="22"/>
      <c r="NU1983" s="22"/>
      <c r="NV1983" s="22"/>
      <c r="NW1983" s="22"/>
      <c r="NX1983" s="22"/>
      <c r="NY1983" s="22"/>
      <c r="NZ1983" s="22"/>
      <c r="OA1983" s="22"/>
      <c r="OB1983" s="22"/>
      <c r="OC1983" s="22"/>
      <c r="OD1983" s="22"/>
      <c r="OE1983" s="22"/>
      <c r="OF1983" s="22"/>
      <c r="OG1983" s="22"/>
      <c r="OH1983" s="22"/>
      <c r="OI1983" s="22"/>
      <c r="OJ1983" s="22"/>
      <c r="OK1983" s="22"/>
      <c r="OL1983" s="22"/>
      <c r="OM1983" s="22"/>
      <c r="ON1983" s="22"/>
      <c r="OO1983" s="22"/>
      <c r="OP1983" s="22"/>
      <c r="OQ1983" s="22"/>
      <c r="OR1983" s="22"/>
    </row>
    <row r="1984" spans="1:408" ht="15" thickBot="1">
      <c r="A1984" s="1" t="str">
        <f t="shared" si="56"/>
        <v>-252</v>
      </c>
      <c r="B1984" s="12" t="str">
        <f t="shared" si="52"/>
        <v/>
      </c>
      <c r="C1984" s="13"/>
      <c r="D1984" s="14"/>
      <c r="E1984" s="15"/>
      <c r="F1984" s="15"/>
      <c r="G1984" s="15">
        <f t="shared" si="57"/>
        <v>0</v>
      </c>
      <c r="H1984" s="16"/>
      <c r="I1984" s="14"/>
      <c r="J1984" s="17"/>
      <c r="K1984" s="79"/>
      <c r="L1984" s="18"/>
      <c r="M1984" s="18"/>
      <c r="N1984" s="16" t="e">
        <f t="shared" ca="1" si="55"/>
        <v>#NAME?</v>
      </c>
      <c r="O1984" s="19"/>
      <c r="P1984" s="19"/>
      <c r="Q1984" s="20"/>
      <c r="R1984" s="21" t="e">
        <f t="array" ref="R1984">VLOOKUP(C1984,DB!A:D,2,FALSE)</f>
        <v>#N/A</v>
      </c>
      <c r="S1984" s="21" t="e">
        <f t="array" ref="S1984">VLOOKUP(C1984,DB!A:D,3,FALSE)</f>
        <v>#N/A</v>
      </c>
      <c r="T1984" s="22" t="s">
        <v>19</v>
      </c>
      <c r="U1984" s="1" t="str">
        <f t="shared" si="53"/>
        <v/>
      </c>
      <c r="V1984" s="23" t="e">
        <f t="shared" ca="1" si="54"/>
        <v>#NAME?</v>
      </c>
      <c r="X1984" s="24" t="e">
        <f>VLOOKUP(CONCATENATE(C1984,D1984),'Honor 2025'!A:D,4,FALSE)</f>
        <v>#N/A</v>
      </c>
      <c r="Y1984" s="24"/>
      <c r="Z1984" s="22"/>
      <c r="AA1984" s="22"/>
      <c r="AB1984" s="22"/>
      <c r="AC1984" s="22"/>
      <c r="AD1984" s="22"/>
      <c r="AE1984" s="22"/>
      <c r="AF1984" s="22"/>
      <c r="AG1984" s="22"/>
      <c r="AH1984" s="22"/>
      <c r="AI1984" s="22"/>
      <c r="AJ1984" s="22"/>
      <c r="AK1984" s="22"/>
      <c r="AL1984" s="22"/>
      <c r="AM1984" s="22"/>
      <c r="AN1984" s="22"/>
      <c r="AO1984" s="22"/>
      <c r="AP1984" s="22"/>
      <c r="AQ1984" s="22"/>
      <c r="AR1984" s="22"/>
      <c r="AS1984" s="22"/>
      <c r="AT1984" s="22"/>
      <c r="AU1984" s="22"/>
      <c r="AV1984" s="22"/>
      <c r="AW1984" s="22"/>
      <c r="AX1984" s="22"/>
      <c r="AY1984" s="22"/>
      <c r="AZ1984" s="22"/>
      <c r="BA1984" s="22"/>
      <c r="BB1984" s="22"/>
      <c r="BC1984" s="22"/>
      <c r="BD1984" s="22"/>
      <c r="BE1984" s="24"/>
      <c r="BF1984" s="22"/>
      <c r="BG1984" s="22"/>
      <c r="BH1984" s="22"/>
      <c r="BI1984" s="22"/>
      <c r="BJ1984" s="22"/>
      <c r="BK1984" s="22"/>
      <c r="BL1984" s="22"/>
      <c r="BM1984" s="22"/>
      <c r="BN1984" s="22"/>
      <c r="BO1984" s="22"/>
      <c r="BP1984" s="22"/>
      <c r="BQ1984" s="22"/>
      <c r="BR1984" s="22"/>
      <c r="BS1984" s="22"/>
      <c r="BT1984" s="22"/>
      <c r="BU1984" s="22"/>
      <c r="BV1984" s="22"/>
      <c r="BW1984" s="22"/>
      <c r="BX1984" s="22"/>
      <c r="BY1984" s="22"/>
      <c r="BZ1984" s="22"/>
      <c r="CA1984" s="22"/>
      <c r="CB1984" s="22"/>
      <c r="CC1984" s="22"/>
      <c r="CD1984" s="22"/>
      <c r="CE1984" s="22"/>
      <c r="CF1984" s="22"/>
      <c r="CG1984" s="22"/>
      <c r="CH1984" s="22"/>
      <c r="CI1984" s="22"/>
      <c r="CJ1984" s="22"/>
      <c r="CK1984" s="24"/>
      <c r="CL1984" s="22"/>
      <c r="CM1984" s="22"/>
      <c r="CN1984" s="22"/>
      <c r="CO1984" s="22"/>
      <c r="CP1984" s="22"/>
      <c r="CQ1984" s="22"/>
      <c r="CR1984" s="22"/>
      <c r="CS1984" s="22"/>
      <c r="CT1984" s="22"/>
      <c r="CU1984" s="22"/>
      <c r="CV1984" s="22"/>
      <c r="CW1984" s="22"/>
      <c r="CX1984" s="22"/>
      <c r="CY1984" s="22"/>
      <c r="CZ1984" s="22"/>
      <c r="DA1984" s="22"/>
      <c r="DB1984" s="22"/>
      <c r="DC1984" s="22"/>
      <c r="DD1984" s="22"/>
      <c r="DE1984" s="22"/>
      <c r="DF1984" s="22"/>
      <c r="DG1984" s="22"/>
      <c r="DH1984" s="22"/>
      <c r="DI1984" s="22"/>
      <c r="DJ1984" s="22"/>
      <c r="DK1984" s="22"/>
      <c r="DL1984" s="22"/>
      <c r="DM1984" s="22"/>
      <c r="DN1984" s="22"/>
      <c r="DO1984" s="22"/>
      <c r="DP1984" s="22"/>
      <c r="DQ1984" s="24"/>
      <c r="DR1984" s="22"/>
      <c r="DS1984" s="22"/>
      <c r="DT1984" s="22"/>
      <c r="DU1984" s="22"/>
      <c r="DV1984" s="22"/>
      <c r="DW1984" s="22"/>
      <c r="DX1984" s="22"/>
      <c r="DY1984" s="22"/>
      <c r="DZ1984" s="22"/>
      <c r="EA1984" s="22"/>
      <c r="EB1984" s="22"/>
      <c r="EC1984" s="22"/>
      <c r="ED1984" s="22"/>
      <c r="EE1984" s="22"/>
      <c r="EF1984" s="22"/>
      <c r="EG1984" s="22"/>
      <c r="EH1984" s="22"/>
      <c r="EI1984" s="22"/>
      <c r="EJ1984" s="22"/>
      <c r="EK1984" s="22"/>
      <c r="EL1984" s="22"/>
      <c r="EM1984" s="22"/>
      <c r="EN1984" s="22"/>
      <c r="EO1984" s="22"/>
      <c r="EP1984" s="22"/>
      <c r="EQ1984" s="22"/>
      <c r="ER1984" s="22"/>
      <c r="ES1984" s="22"/>
      <c r="ET1984" s="22"/>
      <c r="EU1984" s="22"/>
      <c r="EV1984" s="22"/>
      <c r="EW1984" s="24"/>
      <c r="EX1984" s="22"/>
      <c r="EY1984" s="22"/>
      <c r="EZ1984" s="22"/>
      <c r="FA1984" s="22"/>
      <c r="FB1984" s="22"/>
      <c r="FC1984" s="22"/>
      <c r="FD1984" s="22"/>
      <c r="FE1984" s="22"/>
      <c r="FF1984" s="22"/>
      <c r="FG1984" s="22"/>
      <c r="FH1984" s="22"/>
      <c r="FI1984" s="22"/>
      <c r="FJ1984" s="22"/>
      <c r="FK1984" s="22"/>
      <c r="FL1984" s="22"/>
      <c r="FM1984" s="22"/>
      <c r="FN1984" s="22"/>
      <c r="FO1984" s="22"/>
      <c r="FP1984" s="22"/>
      <c r="FQ1984" s="22"/>
      <c r="FR1984" s="22"/>
      <c r="FS1984" s="22"/>
      <c r="FT1984" s="22"/>
      <c r="FU1984" s="22"/>
      <c r="FV1984" s="22"/>
      <c r="FW1984" s="22"/>
      <c r="FX1984" s="22"/>
      <c r="FY1984" s="22"/>
      <c r="FZ1984" s="22"/>
      <c r="GA1984" s="22"/>
      <c r="GB1984" s="22"/>
      <c r="GC1984" s="24"/>
      <c r="GD1984" s="22"/>
      <c r="GE1984" s="22"/>
      <c r="GF1984" s="22"/>
      <c r="GG1984" s="22"/>
      <c r="GH1984" s="22"/>
      <c r="GI1984" s="22"/>
      <c r="GJ1984" s="22"/>
      <c r="GK1984" s="22"/>
      <c r="GL1984" s="22"/>
      <c r="GM1984" s="22"/>
      <c r="GN1984" s="22"/>
      <c r="GO1984" s="22"/>
      <c r="GP1984" s="22"/>
      <c r="GQ1984" s="22"/>
      <c r="GR1984" s="22"/>
      <c r="GS1984" s="22"/>
      <c r="GT1984" s="22"/>
      <c r="GU1984" s="22"/>
      <c r="GV1984" s="22"/>
      <c r="GW1984" s="22"/>
      <c r="GX1984" s="22"/>
      <c r="GY1984" s="22"/>
      <c r="GZ1984" s="22"/>
      <c r="HA1984" s="22"/>
      <c r="HB1984" s="22"/>
      <c r="HC1984" s="22"/>
      <c r="HD1984" s="22"/>
      <c r="HE1984" s="22"/>
      <c r="HF1984" s="22"/>
      <c r="HG1984" s="22"/>
      <c r="HH1984" s="22"/>
      <c r="HI1984" s="24"/>
      <c r="HJ1984" s="22"/>
      <c r="HK1984" s="22"/>
      <c r="HL1984" s="22"/>
      <c r="HM1984" s="22"/>
      <c r="HN1984" s="22"/>
      <c r="HO1984" s="22"/>
      <c r="HP1984" s="22"/>
      <c r="HQ1984" s="22"/>
      <c r="HR1984" s="22"/>
      <c r="HS1984" s="22"/>
      <c r="HT1984" s="22"/>
      <c r="HU1984" s="22"/>
      <c r="HV1984" s="22"/>
      <c r="HW1984" s="22"/>
      <c r="HX1984" s="22"/>
      <c r="HY1984" s="22"/>
      <c r="HZ1984" s="22"/>
      <c r="IA1984" s="22"/>
      <c r="IB1984" s="22"/>
      <c r="IC1984" s="22"/>
      <c r="ID1984" s="22"/>
      <c r="IE1984" s="22"/>
      <c r="IF1984" s="22"/>
      <c r="IG1984" s="22"/>
      <c r="IH1984" s="22"/>
      <c r="II1984" s="22"/>
      <c r="IJ1984" s="22"/>
      <c r="IK1984" s="22"/>
      <c r="IL1984" s="22"/>
      <c r="IM1984" s="22"/>
      <c r="IN1984" s="22"/>
      <c r="IO1984" s="24"/>
      <c r="IP1984" s="22"/>
      <c r="IQ1984" s="22"/>
      <c r="IR1984" s="22"/>
      <c r="IS1984" s="22"/>
      <c r="IT1984" s="22"/>
      <c r="IU1984" s="22"/>
      <c r="IV1984" s="22"/>
      <c r="IW1984" s="22"/>
      <c r="IX1984" s="22"/>
      <c r="IY1984" s="22"/>
      <c r="IZ1984" s="22"/>
      <c r="JA1984" s="22"/>
      <c r="JB1984" s="22"/>
      <c r="JC1984" s="22"/>
      <c r="JD1984" s="22"/>
      <c r="JE1984" s="22"/>
      <c r="JF1984" s="22"/>
      <c r="JG1984" s="22"/>
      <c r="JH1984" s="22"/>
      <c r="JI1984" s="22"/>
      <c r="JJ1984" s="22"/>
      <c r="JK1984" s="22"/>
      <c r="JL1984" s="22"/>
      <c r="JM1984" s="22"/>
      <c r="JN1984" s="22"/>
      <c r="JO1984" s="22"/>
      <c r="JP1984" s="22"/>
      <c r="JQ1984" s="22"/>
      <c r="JR1984" s="22"/>
      <c r="JS1984" s="22"/>
      <c r="JT1984" s="22"/>
      <c r="JU1984" s="24"/>
      <c r="JV1984" s="22"/>
      <c r="JW1984" s="22"/>
      <c r="JX1984" s="22"/>
      <c r="JY1984" s="22"/>
      <c r="JZ1984" s="22"/>
      <c r="KA1984" s="22"/>
      <c r="KB1984" s="22"/>
      <c r="KC1984" s="22"/>
      <c r="KD1984" s="22"/>
      <c r="KE1984" s="22"/>
      <c r="KF1984" s="22"/>
      <c r="KG1984" s="22"/>
      <c r="KH1984" s="22"/>
      <c r="KI1984" s="22"/>
      <c r="KJ1984" s="22"/>
      <c r="KK1984" s="22"/>
      <c r="KL1984" s="22"/>
      <c r="KM1984" s="22"/>
      <c r="KN1984" s="22"/>
      <c r="KO1984" s="22"/>
      <c r="KP1984" s="22"/>
      <c r="KQ1984" s="22"/>
      <c r="KR1984" s="22"/>
      <c r="KS1984" s="22"/>
      <c r="KT1984" s="22"/>
      <c r="KU1984" s="22"/>
      <c r="KV1984" s="22"/>
      <c r="KW1984" s="22"/>
      <c r="KX1984" s="22"/>
      <c r="KY1984" s="22"/>
      <c r="KZ1984" s="22"/>
      <c r="LA1984" s="24"/>
      <c r="LB1984" s="22"/>
      <c r="LC1984" s="22"/>
      <c r="LD1984" s="22"/>
      <c r="LE1984" s="22"/>
      <c r="LF1984" s="22"/>
      <c r="LG1984" s="22"/>
      <c r="LH1984" s="22"/>
      <c r="LI1984" s="22"/>
      <c r="LJ1984" s="22"/>
      <c r="LK1984" s="22"/>
      <c r="LL1984" s="22"/>
      <c r="LM1984" s="22"/>
      <c r="LN1984" s="22"/>
      <c r="LO1984" s="22"/>
      <c r="LP1984" s="22"/>
      <c r="LQ1984" s="22"/>
      <c r="LR1984" s="22"/>
      <c r="LS1984" s="22"/>
      <c r="LT1984" s="22"/>
      <c r="LU1984" s="22"/>
      <c r="LV1984" s="22"/>
      <c r="LW1984" s="22"/>
      <c r="LX1984" s="22"/>
      <c r="LY1984" s="22"/>
      <c r="LZ1984" s="22"/>
      <c r="MA1984" s="22"/>
      <c r="MB1984" s="22"/>
      <c r="MC1984" s="22"/>
      <c r="MD1984" s="22"/>
      <c r="ME1984" s="22"/>
      <c r="MF1984" s="22"/>
      <c r="MG1984" s="24"/>
      <c r="MH1984" s="22"/>
      <c r="MI1984" s="22"/>
      <c r="MJ1984" s="22"/>
      <c r="MK1984" s="22"/>
      <c r="ML1984" s="22"/>
      <c r="MM1984" s="22"/>
      <c r="MN1984" s="22"/>
      <c r="MO1984" s="22"/>
      <c r="MP1984" s="22"/>
      <c r="MQ1984" s="22"/>
      <c r="MR1984" s="22"/>
      <c r="MS1984" s="22"/>
      <c r="MT1984" s="22"/>
      <c r="MU1984" s="22"/>
      <c r="MV1984" s="22"/>
      <c r="MW1984" s="22"/>
      <c r="MX1984" s="22"/>
      <c r="MY1984" s="22"/>
      <c r="MZ1984" s="22"/>
      <c r="NA1984" s="22"/>
      <c r="NB1984" s="22"/>
      <c r="NC1984" s="22"/>
      <c r="ND1984" s="22"/>
      <c r="NE1984" s="22"/>
      <c r="NF1984" s="22"/>
      <c r="NG1984" s="22"/>
      <c r="NH1984" s="22"/>
      <c r="NI1984" s="22"/>
      <c r="NJ1984" s="22"/>
      <c r="NK1984" s="22"/>
      <c r="NL1984" s="22"/>
      <c r="NM1984" s="24"/>
      <c r="NN1984" s="22"/>
      <c r="NO1984" s="22"/>
      <c r="NP1984" s="22"/>
      <c r="NQ1984" s="22"/>
      <c r="NR1984" s="22"/>
      <c r="NS1984" s="22"/>
      <c r="NT1984" s="22"/>
      <c r="NU1984" s="22"/>
      <c r="NV1984" s="22"/>
      <c r="NW1984" s="22"/>
      <c r="NX1984" s="22"/>
      <c r="NY1984" s="22"/>
      <c r="NZ1984" s="22"/>
      <c r="OA1984" s="22"/>
      <c r="OB1984" s="22"/>
      <c r="OC1984" s="22"/>
      <c r="OD1984" s="22"/>
      <c r="OE1984" s="22"/>
      <c r="OF1984" s="22"/>
      <c r="OG1984" s="22"/>
      <c r="OH1984" s="22"/>
      <c r="OI1984" s="22"/>
      <c r="OJ1984" s="22"/>
      <c r="OK1984" s="22"/>
      <c r="OL1984" s="22"/>
      <c r="OM1984" s="22"/>
      <c r="ON1984" s="22"/>
      <c r="OO1984" s="22"/>
      <c r="OP1984" s="22"/>
      <c r="OQ1984" s="22"/>
      <c r="OR1984" s="22"/>
    </row>
    <row r="1985" spans="1:408" ht="15" thickBot="1">
      <c r="A1985" s="1" t="str">
        <f t="shared" si="56"/>
        <v>-253</v>
      </c>
      <c r="B1985" s="12" t="str">
        <f t="shared" si="52"/>
        <v/>
      </c>
      <c r="C1985" s="13"/>
      <c r="D1985" s="14"/>
      <c r="E1985" s="15"/>
      <c r="F1985" s="15"/>
      <c r="G1985" s="15">
        <f t="shared" si="57"/>
        <v>0</v>
      </c>
      <c r="H1985" s="16"/>
      <c r="I1985" s="14"/>
      <c r="J1985" s="17"/>
      <c r="K1985" s="78"/>
      <c r="L1985" s="18"/>
      <c r="M1985" s="18"/>
      <c r="N1985" s="16" t="e">
        <f t="shared" ca="1" si="55"/>
        <v>#NAME?</v>
      </c>
      <c r="O1985" s="19"/>
      <c r="P1985" s="19"/>
      <c r="Q1985" s="20"/>
      <c r="R1985" s="21" t="e">
        <f t="array" ref="R1985">VLOOKUP(C1985,DB!A:D,2,FALSE)</f>
        <v>#N/A</v>
      </c>
      <c r="S1985" s="21" t="e">
        <f t="array" ref="S1985">VLOOKUP(C1985,DB!A:D,3,FALSE)</f>
        <v>#N/A</v>
      </c>
      <c r="T1985" s="22" t="s">
        <v>19</v>
      </c>
      <c r="U1985" s="1" t="str">
        <f t="shared" si="53"/>
        <v/>
      </c>
      <c r="V1985" s="23" t="e">
        <f t="shared" ca="1" si="54"/>
        <v>#NAME?</v>
      </c>
      <c r="X1985" s="24" t="e">
        <f>VLOOKUP(CONCATENATE(C1985,D1985),'Honor 2025'!A:D,4,FALSE)</f>
        <v>#N/A</v>
      </c>
      <c r="Y1985" s="24"/>
      <c r="Z1985" s="22"/>
      <c r="AA1985" s="22"/>
      <c r="AB1985" s="22"/>
      <c r="AC1985" s="22"/>
      <c r="AD1985" s="22"/>
      <c r="AE1985" s="22"/>
      <c r="AF1985" s="22"/>
      <c r="AG1985" s="22"/>
      <c r="AH1985" s="22"/>
      <c r="AI1985" s="22"/>
      <c r="AJ1985" s="22"/>
      <c r="AK1985" s="22"/>
      <c r="AL1985" s="22"/>
      <c r="AM1985" s="22"/>
      <c r="AN1985" s="22"/>
      <c r="AO1985" s="22"/>
      <c r="AP1985" s="22"/>
      <c r="AQ1985" s="22"/>
      <c r="AR1985" s="22"/>
      <c r="AS1985" s="22"/>
      <c r="AT1985" s="22"/>
      <c r="AU1985" s="22"/>
      <c r="AV1985" s="22"/>
      <c r="AW1985" s="22"/>
      <c r="AX1985" s="22"/>
      <c r="AY1985" s="22"/>
      <c r="AZ1985" s="22"/>
      <c r="BA1985" s="22"/>
      <c r="BB1985" s="22"/>
      <c r="BC1985" s="22"/>
      <c r="BD1985" s="22"/>
      <c r="BE1985" s="24"/>
      <c r="BF1985" s="22"/>
      <c r="BG1985" s="22"/>
      <c r="BH1985" s="22"/>
      <c r="BI1985" s="22"/>
      <c r="BJ1985" s="22"/>
      <c r="BK1985" s="22"/>
      <c r="BL1985" s="22"/>
      <c r="BM1985" s="22"/>
      <c r="BN1985" s="22"/>
      <c r="BO1985" s="22"/>
      <c r="BP1985" s="22"/>
      <c r="BQ1985" s="22"/>
      <c r="BR1985" s="22"/>
      <c r="BS1985" s="22"/>
      <c r="BT1985" s="22"/>
      <c r="BU1985" s="22"/>
      <c r="BV1985" s="22"/>
      <c r="BW1985" s="22"/>
      <c r="BX1985" s="22"/>
      <c r="BY1985" s="22"/>
      <c r="BZ1985" s="22"/>
      <c r="CA1985" s="22"/>
      <c r="CB1985" s="22"/>
      <c r="CC1985" s="22"/>
      <c r="CD1985" s="22"/>
      <c r="CE1985" s="22"/>
      <c r="CF1985" s="22"/>
      <c r="CG1985" s="22"/>
      <c r="CH1985" s="22"/>
      <c r="CI1985" s="22"/>
      <c r="CJ1985" s="22"/>
      <c r="CK1985" s="24"/>
      <c r="CL1985" s="22"/>
      <c r="CM1985" s="22"/>
      <c r="CN1985" s="22"/>
      <c r="CO1985" s="22"/>
      <c r="CP1985" s="22"/>
      <c r="CQ1985" s="22"/>
      <c r="CR1985" s="22"/>
      <c r="CS1985" s="22"/>
      <c r="CT1985" s="22"/>
      <c r="CU1985" s="22"/>
      <c r="CV1985" s="22"/>
      <c r="CW1985" s="22"/>
      <c r="CX1985" s="22"/>
      <c r="CY1985" s="22"/>
      <c r="CZ1985" s="22"/>
      <c r="DA1985" s="22"/>
      <c r="DB1985" s="22"/>
      <c r="DC1985" s="22"/>
      <c r="DD1985" s="22"/>
      <c r="DE1985" s="22"/>
      <c r="DF1985" s="22"/>
      <c r="DG1985" s="22"/>
      <c r="DH1985" s="22"/>
      <c r="DI1985" s="22"/>
      <c r="DJ1985" s="22"/>
      <c r="DK1985" s="22"/>
      <c r="DL1985" s="22"/>
      <c r="DM1985" s="22"/>
      <c r="DN1985" s="22"/>
      <c r="DO1985" s="22"/>
      <c r="DP1985" s="22"/>
      <c r="DQ1985" s="24"/>
      <c r="DR1985" s="22"/>
      <c r="DS1985" s="22"/>
      <c r="DT1985" s="22"/>
      <c r="DU1985" s="22"/>
      <c r="DV1985" s="22"/>
      <c r="DW1985" s="22"/>
      <c r="DX1985" s="22"/>
      <c r="DY1985" s="22"/>
      <c r="DZ1985" s="22"/>
      <c r="EA1985" s="22"/>
      <c r="EB1985" s="22"/>
      <c r="EC1985" s="22"/>
      <c r="ED1985" s="22"/>
      <c r="EE1985" s="22"/>
      <c r="EF1985" s="22"/>
      <c r="EG1985" s="22"/>
      <c r="EH1985" s="22"/>
      <c r="EI1985" s="22"/>
      <c r="EJ1985" s="22"/>
      <c r="EK1985" s="22"/>
      <c r="EL1985" s="22"/>
      <c r="EM1985" s="22"/>
      <c r="EN1985" s="22"/>
      <c r="EO1985" s="22"/>
      <c r="EP1985" s="22"/>
      <c r="EQ1985" s="22"/>
      <c r="ER1985" s="22"/>
      <c r="ES1985" s="22"/>
      <c r="ET1985" s="22"/>
      <c r="EU1985" s="22"/>
      <c r="EV1985" s="22"/>
      <c r="EW1985" s="24"/>
      <c r="EX1985" s="22"/>
      <c r="EY1985" s="22"/>
      <c r="EZ1985" s="22"/>
      <c r="FA1985" s="22"/>
      <c r="FB1985" s="22"/>
      <c r="FC1985" s="22"/>
      <c r="FD1985" s="22"/>
      <c r="FE1985" s="22"/>
      <c r="FF1985" s="22"/>
      <c r="FG1985" s="22"/>
      <c r="FH1985" s="22"/>
      <c r="FI1985" s="22"/>
      <c r="FJ1985" s="22"/>
      <c r="FK1985" s="22"/>
      <c r="FL1985" s="22"/>
      <c r="FM1985" s="22"/>
      <c r="FN1985" s="22"/>
      <c r="FO1985" s="22"/>
      <c r="FP1985" s="22"/>
      <c r="FQ1985" s="22"/>
      <c r="FR1985" s="22"/>
      <c r="FS1985" s="22"/>
      <c r="FT1985" s="22"/>
      <c r="FU1985" s="22"/>
      <c r="FV1985" s="22"/>
      <c r="FW1985" s="22"/>
      <c r="FX1985" s="22"/>
      <c r="FY1985" s="22"/>
      <c r="FZ1985" s="22"/>
      <c r="GA1985" s="22"/>
      <c r="GB1985" s="22"/>
      <c r="GC1985" s="24"/>
      <c r="GD1985" s="22"/>
      <c r="GE1985" s="22"/>
      <c r="GF1985" s="22"/>
      <c r="GG1985" s="22"/>
      <c r="GH1985" s="22"/>
      <c r="GI1985" s="22"/>
      <c r="GJ1985" s="22"/>
      <c r="GK1985" s="22"/>
      <c r="GL1985" s="22"/>
      <c r="GM1985" s="22"/>
      <c r="GN1985" s="22"/>
      <c r="GO1985" s="22"/>
      <c r="GP1985" s="22"/>
      <c r="GQ1985" s="22"/>
      <c r="GR1985" s="22"/>
      <c r="GS1985" s="22"/>
      <c r="GT1985" s="22"/>
      <c r="GU1985" s="22"/>
      <c r="GV1985" s="22"/>
      <c r="GW1985" s="22"/>
      <c r="GX1985" s="22"/>
      <c r="GY1985" s="22"/>
      <c r="GZ1985" s="22"/>
      <c r="HA1985" s="22"/>
      <c r="HB1985" s="22"/>
      <c r="HC1985" s="22"/>
      <c r="HD1985" s="22"/>
      <c r="HE1985" s="22"/>
      <c r="HF1985" s="22"/>
      <c r="HG1985" s="22"/>
      <c r="HH1985" s="22"/>
      <c r="HI1985" s="24"/>
      <c r="HJ1985" s="22"/>
      <c r="HK1985" s="22"/>
      <c r="HL1985" s="22"/>
      <c r="HM1985" s="22"/>
      <c r="HN1985" s="22"/>
      <c r="HO1985" s="22"/>
      <c r="HP1985" s="22"/>
      <c r="HQ1985" s="22"/>
      <c r="HR1985" s="22"/>
      <c r="HS1985" s="22"/>
      <c r="HT1985" s="22"/>
      <c r="HU1985" s="22"/>
      <c r="HV1985" s="22"/>
      <c r="HW1985" s="22"/>
      <c r="HX1985" s="22"/>
      <c r="HY1985" s="22"/>
      <c r="HZ1985" s="22"/>
      <c r="IA1985" s="22"/>
      <c r="IB1985" s="22"/>
      <c r="IC1985" s="22"/>
      <c r="ID1985" s="22"/>
      <c r="IE1985" s="22"/>
      <c r="IF1985" s="22"/>
      <c r="IG1985" s="22"/>
      <c r="IH1985" s="22"/>
      <c r="II1985" s="22"/>
      <c r="IJ1985" s="22"/>
      <c r="IK1985" s="22"/>
      <c r="IL1985" s="22"/>
      <c r="IM1985" s="22"/>
      <c r="IN1985" s="22"/>
      <c r="IO1985" s="24"/>
      <c r="IP1985" s="22"/>
      <c r="IQ1985" s="22"/>
      <c r="IR1985" s="22"/>
      <c r="IS1985" s="22"/>
      <c r="IT1985" s="22"/>
      <c r="IU1985" s="22"/>
      <c r="IV1985" s="22"/>
      <c r="IW1985" s="22"/>
      <c r="IX1985" s="22"/>
      <c r="IY1985" s="22"/>
      <c r="IZ1985" s="22"/>
      <c r="JA1985" s="22"/>
      <c r="JB1985" s="22"/>
      <c r="JC1985" s="22"/>
      <c r="JD1985" s="22"/>
      <c r="JE1985" s="22"/>
      <c r="JF1985" s="22"/>
      <c r="JG1985" s="22"/>
      <c r="JH1985" s="22"/>
      <c r="JI1985" s="22"/>
      <c r="JJ1985" s="22"/>
      <c r="JK1985" s="22"/>
      <c r="JL1985" s="22"/>
      <c r="JM1985" s="22"/>
      <c r="JN1985" s="22"/>
      <c r="JO1985" s="22"/>
      <c r="JP1985" s="22"/>
      <c r="JQ1985" s="22"/>
      <c r="JR1985" s="22"/>
      <c r="JS1985" s="22"/>
      <c r="JT1985" s="22"/>
      <c r="JU1985" s="24"/>
      <c r="JV1985" s="22"/>
      <c r="JW1985" s="22"/>
      <c r="JX1985" s="22"/>
      <c r="JY1985" s="22"/>
      <c r="JZ1985" s="22"/>
      <c r="KA1985" s="22"/>
      <c r="KB1985" s="22"/>
      <c r="KC1985" s="22"/>
      <c r="KD1985" s="22"/>
      <c r="KE1985" s="22"/>
      <c r="KF1985" s="22"/>
      <c r="KG1985" s="22"/>
      <c r="KH1985" s="22"/>
      <c r="KI1985" s="22"/>
      <c r="KJ1985" s="22"/>
      <c r="KK1985" s="22"/>
      <c r="KL1985" s="22"/>
      <c r="KM1985" s="22"/>
      <c r="KN1985" s="22"/>
      <c r="KO1985" s="22"/>
      <c r="KP1985" s="22"/>
      <c r="KQ1985" s="22"/>
      <c r="KR1985" s="22"/>
      <c r="KS1985" s="22"/>
      <c r="KT1985" s="22"/>
      <c r="KU1985" s="22"/>
      <c r="KV1985" s="22"/>
      <c r="KW1985" s="22"/>
      <c r="KX1985" s="22"/>
      <c r="KY1985" s="22"/>
      <c r="KZ1985" s="22"/>
      <c r="LA1985" s="24"/>
      <c r="LB1985" s="22"/>
      <c r="LC1985" s="22"/>
      <c r="LD1985" s="22"/>
      <c r="LE1985" s="22"/>
      <c r="LF1985" s="22"/>
      <c r="LG1985" s="22"/>
      <c r="LH1985" s="22"/>
      <c r="LI1985" s="22"/>
      <c r="LJ1985" s="22"/>
      <c r="LK1985" s="22"/>
      <c r="LL1985" s="22"/>
      <c r="LM1985" s="22"/>
      <c r="LN1985" s="22"/>
      <c r="LO1985" s="22"/>
      <c r="LP1985" s="22"/>
      <c r="LQ1985" s="22"/>
      <c r="LR1985" s="22"/>
      <c r="LS1985" s="22"/>
      <c r="LT1985" s="22"/>
      <c r="LU1985" s="22"/>
      <c r="LV1985" s="22"/>
      <c r="LW1985" s="22"/>
      <c r="LX1985" s="22"/>
      <c r="LY1985" s="22"/>
      <c r="LZ1985" s="22"/>
      <c r="MA1985" s="22"/>
      <c r="MB1985" s="22"/>
      <c r="MC1985" s="22"/>
      <c r="MD1985" s="22"/>
      <c r="ME1985" s="22"/>
      <c r="MF1985" s="22"/>
      <c r="MG1985" s="24"/>
      <c r="MH1985" s="22"/>
      <c r="MI1985" s="22"/>
      <c r="MJ1985" s="22"/>
      <c r="MK1985" s="22"/>
      <c r="ML1985" s="22"/>
      <c r="MM1985" s="22"/>
      <c r="MN1985" s="22"/>
      <c r="MO1985" s="22"/>
      <c r="MP1985" s="22"/>
      <c r="MQ1985" s="22"/>
      <c r="MR1985" s="22"/>
      <c r="MS1985" s="22"/>
      <c r="MT1985" s="22"/>
      <c r="MU1985" s="22"/>
      <c r="MV1985" s="22"/>
      <c r="MW1985" s="22"/>
      <c r="MX1985" s="22"/>
      <c r="MY1985" s="22"/>
      <c r="MZ1985" s="22"/>
      <c r="NA1985" s="22"/>
      <c r="NB1985" s="22"/>
      <c r="NC1985" s="22"/>
      <c r="ND1985" s="22"/>
      <c r="NE1985" s="22"/>
      <c r="NF1985" s="22"/>
      <c r="NG1985" s="22"/>
      <c r="NH1985" s="22"/>
      <c r="NI1985" s="22"/>
      <c r="NJ1985" s="22"/>
      <c r="NK1985" s="22"/>
      <c r="NL1985" s="22"/>
      <c r="NM1985" s="24"/>
      <c r="NN1985" s="22"/>
      <c r="NO1985" s="22"/>
      <c r="NP1985" s="22"/>
      <c r="NQ1985" s="22"/>
      <c r="NR1985" s="22"/>
      <c r="NS1985" s="22"/>
      <c r="NT1985" s="22"/>
      <c r="NU1985" s="22"/>
      <c r="NV1985" s="22"/>
      <c r="NW1985" s="22"/>
      <c r="NX1985" s="22"/>
      <c r="NY1985" s="22"/>
      <c r="NZ1985" s="22"/>
      <c r="OA1985" s="22"/>
      <c r="OB1985" s="22"/>
      <c r="OC1985" s="22"/>
      <c r="OD1985" s="22"/>
      <c r="OE1985" s="22"/>
      <c r="OF1985" s="22"/>
      <c r="OG1985" s="22"/>
      <c r="OH1985" s="22"/>
      <c r="OI1985" s="22"/>
      <c r="OJ1985" s="22"/>
      <c r="OK1985" s="22"/>
      <c r="OL1985" s="22"/>
      <c r="OM1985" s="22"/>
      <c r="ON1985" s="22"/>
      <c r="OO1985" s="22"/>
      <c r="OP1985" s="22"/>
      <c r="OQ1985" s="22"/>
      <c r="OR1985" s="22"/>
    </row>
    <row r="1986" spans="1:408" ht="15" thickBot="1">
      <c r="A1986" s="1" t="str">
        <f t="shared" si="56"/>
        <v>-254</v>
      </c>
      <c r="B1986" s="12" t="str">
        <f t="shared" si="52"/>
        <v/>
      </c>
      <c r="C1986" s="13"/>
      <c r="D1986" s="14"/>
      <c r="E1986" s="15"/>
      <c r="F1986" s="15"/>
      <c r="G1986" s="15">
        <f t="shared" si="57"/>
        <v>0</v>
      </c>
      <c r="H1986" s="16"/>
      <c r="I1986" s="14"/>
      <c r="J1986" s="17"/>
      <c r="K1986" s="79"/>
      <c r="L1986" s="18"/>
      <c r="M1986" s="18"/>
      <c r="N1986" s="16" t="e">
        <f t="shared" ca="1" si="55"/>
        <v>#NAME?</v>
      </c>
      <c r="O1986" s="19"/>
      <c r="P1986" s="19"/>
      <c r="Q1986" s="20"/>
      <c r="R1986" s="21" t="e">
        <f t="array" ref="R1986">VLOOKUP(C1986,DB!A:D,2,FALSE)</f>
        <v>#N/A</v>
      </c>
      <c r="S1986" s="21" t="e">
        <f t="array" ref="S1986">VLOOKUP(C1986,DB!A:D,3,FALSE)</f>
        <v>#N/A</v>
      </c>
      <c r="T1986" s="22" t="s">
        <v>19</v>
      </c>
      <c r="U1986" s="1" t="str">
        <f t="shared" si="53"/>
        <v/>
      </c>
      <c r="V1986" s="23" t="e">
        <f t="shared" ca="1" si="54"/>
        <v>#NAME?</v>
      </c>
      <c r="X1986" s="24" t="e">
        <f>VLOOKUP(CONCATENATE(C1986,D1986),'Honor 2025'!A:D,4,FALSE)</f>
        <v>#N/A</v>
      </c>
      <c r="Y1986" s="24"/>
      <c r="Z1986" s="22"/>
      <c r="AA1986" s="22"/>
      <c r="AB1986" s="22"/>
      <c r="AC1986" s="22"/>
      <c r="AD1986" s="22"/>
      <c r="AE1986" s="22"/>
      <c r="AF1986" s="22"/>
      <c r="AG1986" s="22"/>
      <c r="AH1986" s="22"/>
      <c r="AI1986" s="22"/>
      <c r="AJ1986" s="22"/>
      <c r="AK1986" s="22"/>
      <c r="AL1986" s="22"/>
      <c r="AM1986" s="22"/>
      <c r="AN1986" s="22"/>
      <c r="AO1986" s="22"/>
      <c r="AP1986" s="22"/>
      <c r="AQ1986" s="22"/>
      <c r="AR1986" s="22"/>
      <c r="AS1986" s="22"/>
      <c r="AT1986" s="22"/>
      <c r="AU1986" s="22"/>
      <c r="AV1986" s="22"/>
      <c r="AW1986" s="22"/>
      <c r="AX1986" s="22"/>
      <c r="AY1986" s="22"/>
      <c r="AZ1986" s="22"/>
      <c r="BA1986" s="22"/>
      <c r="BB1986" s="22"/>
      <c r="BC1986" s="22"/>
      <c r="BD1986" s="22"/>
      <c r="BE1986" s="24"/>
      <c r="BF1986" s="22"/>
      <c r="BG1986" s="22"/>
      <c r="BH1986" s="22"/>
      <c r="BI1986" s="22"/>
      <c r="BJ1986" s="22"/>
      <c r="BK1986" s="22"/>
      <c r="BL1986" s="22"/>
      <c r="BM1986" s="22"/>
      <c r="BN1986" s="22"/>
      <c r="BO1986" s="22"/>
      <c r="BP1986" s="22"/>
      <c r="BQ1986" s="22"/>
      <c r="BR1986" s="22"/>
      <c r="BS1986" s="22"/>
      <c r="BT1986" s="22"/>
      <c r="BU1986" s="22"/>
      <c r="BV1986" s="22"/>
      <c r="BW1986" s="22"/>
      <c r="BX1986" s="22"/>
      <c r="BY1986" s="22"/>
      <c r="BZ1986" s="22"/>
      <c r="CA1986" s="22"/>
      <c r="CB1986" s="22"/>
      <c r="CC1986" s="22"/>
      <c r="CD1986" s="22"/>
      <c r="CE1986" s="22"/>
      <c r="CF1986" s="22"/>
      <c r="CG1986" s="22"/>
      <c r="CH1986" s="22"/>
      <c r="CI1986" s="22"/>
      <c r="CJ1986" s="22"/>
      <c r="CK1986" s="24"/>
      <c r="CL1986" s="22"/>
      <c r="CM1986" s="22"/>
      <c r="CN1986" s="22"/>
      <c r="CO1986" s="22"/>
      <c r="CP1986" s="22"/>
      <c r="CQ1986" s="22"/>
      <c r="CR1986" s="22"/>
      <c r="CS1986" s="22"/>
      <c r="CT1986" s="22"/>
      <c r="CU1986" s="22"/>
      <c r="CV1986" s="22"/>
      <c r="CW1986" s="22"/>
      <c r="CX1986" s="22"/>
      <c r="CY1986" s="22"/>
      <c r="CZ1986" s="22"/>
      <c r="DA1986" s="22"/>
      <c r="DB1986" s="22"/>
      <c r="DC1986" s="22"/>
      <c r="DD1986" s="22"/>
      <c r="DE1986" s="22"/>
      <c r="DF1986" s="22"/>
      <c r="DG1986" s="22"/>
      <c r="DH1986" s="22"/>
      <c r="DI1986" s="22"/>
      <c r="DJ1986" s="22"/>
      <c r="DK1986" s="22"/>
      <c r="DL1986" s="22"/>
      <c r="DM1986" s="22"/>
      <c r="DN1986" s="22"/>
      <c r="DO1986" s="22"/>
      <c r="DP1986" s="22"/>
      <c r="DQ1986" s="24"/>
      <c r="DR1986" s="22"/>
      <c r="DS1986" s="22"/>
      <c r="DT1986" s="22"/>
      <c r="DU1986" s="22"/>
      <c r="DV1986" s="22"/>
      <c r="DW1986" s="22"/>
      <c r="DX1986" s="22"/>
      <c r="DY1986" s="22"/>
      <c r="DZ1986" s="22"/>
      <c r="EA1986" s="22"/>
      <c r="EB1986" s="22"/>
      <c r="EC1986" s="22"/>
      <c r="ED1986" s="22"/>
      <c r="EE1986" s="22"/>
      <c r="EF1986" s="22"/>
      <c r="EG1986" s="22"/>
      <c r="EH1986" s="22"/>
      <c r="EI1986" s="22"/>
      <c r="EJ1986" s="22"/>
      <c r="EK1986" s="22"/>
      <c r="EL1986" s="22"/>
      <c r="EM1986" s="22"/>
      <c r="EN1986" s="22"/>
      <c r="EO1986" s="22"/>
      <c r="EP1986" s="22"/>
      <c r="EQ1986" s="22"/>
      <c r="ER1986" s="22"/>
      <c r="ES1986" s="22"/>
      <c r="ET1986" s="22"/>
      <c r="EU1986" s="22"/>
      <c r="EV1986" s="22"/>
      <c r="EW1986" s="24"/>
      <c r="EX1986" s="22"/>
      <c r="EY1986" s="22"/>
      <c r="EZ1986" s="22"/>
      <c r="FA1986" s="22"/>
      <c r="FB1986" s="22"/>
      <c r="FC1986" s="22"/>
      <c r="FD1986" s="22"/>
      <c r="FE1986" s="22"/>
      <c r="FF1986" s="22"/>
      <c r="FG1986" s="22"/>
      <c r="FH1986" s="22"/>
      <c r="FI1986" s="22"/>
      <c r="FJ1986" s="22"/>
      <c r="FK1986" s="22"/>
      <c r="FL1986" s="22"/>
      <c r="FM1986" s="22"/>
      <c r="FN1986" s="22"/>
      <c r="FO1986" s="22"/>
      <c r="FP1986" s="22"/>
      <c r="FQ1986" s="22"/>
      <c r="FR1986" s="22"/>
      <c r="FS1986" s="22"/>
      <c r="FT1986" s="22"/>
      <c r="FU1986" s="22"/>
      <c r="FV1986" s="22"/>
      <c r="FW1986" s="22"/>
      <c r="FX1986" s="22"/>
      <c r="FY1986" s="22"/>
      <c r="FZ1986" s="22"/>
      <c r="GA1986" s="22"/>
      <c r="GB1986" s="22"/>
      <c r="GC1986" s="24"/>
      <c r="GD1986" s="22"/>
      <c r="GE1986" s="22"/>
      <c r="GF1986" s="22"/>
      <c r="GG1986" s="22"/>
      <c r="GH1986" s="22"/>
      <c r="GI1986" s="22"/>
      <c r="GJ1986" s="22"/>
      <c r="GK1986" s="22"/>
      <c r="GL1986" s="22"/>
      <c r="GM1986" s="22"/>
      <c r="GN1986" s="22"/>
      <c r="GO1986" s="22"/>
      <c r="GP1986" s="22"/>
      <c r="GQ1986" s="22"/>
      <c r="GR1986" s="22"/>
      <c r="GS1986" s="22"/>
      <c r="GT1986" s="22"/>
      <c r="GU1986" s="22"/>
      <c r="GV1986" s="22"/>
      <c r="GW1986" s="22"/>
      <c r="GX1986" s="22"/>
      <c r="GY1986" s="22"/>
      <c r="GZ1986" s="22"/>
      <c r="HA1986" s="22"/>
      <c r="HB1986" s="22"/>
      <c r="HC1986" s="22"/>
      <c r="HD1986" s="22"/>
      <c r="HE1986" s="22"/>
      <c r="HF1986" s="22"/>
      <c r="HG1986" s="22"/>
      <c r="HH1986" s="22"/>
      <c r="HI1986" s="24"/>
      <c r="HJ1986" s="22"/>
      <c r="HK1986" s="22"/>
      <c r="HL1986" s="22"/>
      <c r="HM1986" s="22"/>
      <c r="HN1986" s="22"/>
      <c r="HO1986" s="22"/>
      <c r="HP1986" s="22"/>
      <c r="HQ1986" s="22"/>
      <c r="HR1986" s="22"/>
      <c r="HS1986" s="22"/>
      <c r="HT1986" s="22"/>
      <c r="HU1986" s="22"/>
      <c r="HV1986" s="22"/>
      <c r="HW1986" s="22"/>
      <c r="HX1986" s="22"/>
      <c r="HY1986" s="22"/>
      <c r="HZ1986" s="22"/>
      <c r="IA1986" s="22"/>
      <c r="IB1986" s="22"/>
      <c r="IC1986" s="22"/>
      <c r="ID1986" s="22"/>
      <c r="IE1986" s="22"/>
      <c r="IF1986" s="22"/>
      <c r="IG1986" s="22"/>
      <c r="IH1986" s="22"/>
      <c r="II1986" s="22"/>
      <c r="IJ1986" s="22"/>
      <c r="IK1986" s="22"/>
      <c r="IL1986" s="22"/>
      <c r="IM1986" s="22"/>
      <c r="IN1986" s="22"/>
      <c r="IO1986" s="24"/>
      <c r="IP1986" s="22"/>
      <c r="IQ1986" s="22"/>
      <c r="IR1986" s="22"/>
      <c r="IS1986" s="22"/>
      <c r="IT1986" s="22"/>
      <c r="IU1986" s="22"/>
      <c r="IV1986" s="22"/>
      <c r="IW1986" s="22"/>
      <c r="IX1986" s="22"/>
      <c r="IY1986" s="22"/>
      <c r="IZ1986" s="22"/>
      <c r="JA1986" s="22"/>
      <c r="JB1986" s="22"/>
      <c r="JC1986" s="22"/>
      <c r="JD1986" s="22"/>
      <c r="JE1986" s="22"/>
      <c r="JF1986" s="22"/>
      <c r="JG1986" s="22"/>
      <c r="JH1986" s="22"/>
      <c r="JI1986" s="22"/>
      <c r="JJ1986" s="22"/>
      <c r="JK1986" s="22"/>
      <c r="JL1986" s="22"/>
      <c r="JM1986" s="22"/>
      <c r="JN1986" s="22"/>
      <c r="JO1986" s="22"/>
      <c r="JP1986" s="22"/>
      <c r="JQ1986" s="22"/>
      <c r="JR1986" s="22"/>
      <c r="JS1986" s="22"/>
      <c r="JT1986" s="22"/>
      <c r="JU1986" s="24"/>
      <c r="JV1986" s="22"/>
      <c r="JW1986" s="22"/>
      <c r="JX1986" s="22"/>
      <c r="JY1986" s="22"/>
      <c r="JZ1986" s="22"/>
      <c r="KA1986" s="22"/>
      <c r="KB1986" s="22"/>
      <c r="KC1986" s="22"/>
      <c r="KD1986" s="22"/>
      <c r="KE1986" s="22"/>
      <c r="KF1986" s="22"/>
      <c r="KG1986" s="22"/>
      <c r="KH1986" s="22"/>
      <c r="KI1986" s="22"/>
      <c r="KJ1986" s="22"/>
      <c r="KK1986" s="22"/>
      <c r="KL1986" s="22"/>
      <c r="KM1986" s="22"/>
      <c r="KN1986" s="22"/>
      <c r="KO1986" s="22"/>
      <c r="KP1986" s="22"/>
      <c r="KQ1986" s="22"/>
      <c r="KR1986" s="22"/>
      <c r="KS1986" s="22"/>
      <c r="KT1986" s="22"/>
      <c r="KU1986" s="22"/>
      <c r="KV1986" s="22"/>
      <c r="KW1986" s="22"/>
      <c r="KX1986" s="22"/>
      <c r="KY1986" s="22"/>
      <c r="KZ1986" s="22"/>
      <c r="LA1986" s="24"/>
      <c r="LB1986" s="22"/>
      <c r="LC1986" s="22"/>
      <c r="LD1986" s="22"/>
      <c r="LE1986" s="22"/>
      <c r="LF1986" s="22"/>
      <c r="LG1986" s="22"/>
      <c r="LH1986" s="22"/>
      <c r="LI1986" s="22"/>
      <c r="LJ1986" s="22"/>
      <c r="LK1986" s="22"/>
      <c r="LL1986" s="22"/>
      <c r="LM1986" s="22"/>
      <c r="LN1986" s="22"/>
      <c r="LO1986" s="22"/>
      <c r="LP1986" s="22"/>
      <c r="LQ1986" s="22"/>
      <c r="LR1986" s="22"/>
      <c r="LS1986" s="22"/>
      <c r="LT1986" s="22"/>
      <c r="LU1986" s="22"/>
      <c r="LV1986" s="22"/>
      <c r="LW1986" s="22"/>
      <c r="LX1986" s="22"/>
      <c r="LY1986" s="22"/>
      <c r="LZ1986" s="22"/>
      <c r="MA1986" s="22"/>
      <c r="MB1986" s="22"/>
      <c r="MC1986" s="22"/>
      <c r="MD1986" s="22"/>
      <c r="ME1986" s="22"/>
      <c r="MF1986" s="22"/>
      <c r="MG1986" s="24"/>
      <c r="MH1986" s="22"/>
      <c r="MI1986" s="22"/>
      <c r="MJ1986" s="22"/>
      <c r="MK1986" s="22"/>
      <c r="ML1986" s="22"/>
      <c r="MM1986" s="22"/>
      <c r="MN1986" s="22"/>
      <c r="MO1986" s="22"/>
      <c r="MP1986" s="22"/>
      <c r="MQ1986" s="22"/>
      <c r="MR1986" s="22"/>
      <c r="MS1986" s="22"/>
      <c r="MT1986" s="22"/>
      <c r="MU1986" s="22"/>
      <c r="MV1986" s="22"/>
      <c r="MW1986" s="22"/>
      <c r="MX1986" s="22"/>
      <c r="MY1986" s="22"/>
      <c r="MZ1986" s="22"/>
      <c r="NA1986" s="22"/>
      <c r="NB1986" s="22"/>
      <c r="NC1986" s="22"/>
      <c r="ND1986" s="22"/>
      <c r="NE1986" s="22"/>
      <c r="NF1986" s="22"/>
      <c r="NG1986" s="22"/>
      <c r="NH1986" s="22"/>
      <c r="NI1986" s="22"/>
      <c r="NJ1986" s="22"/>
      <c r="NK1986" s="22"/>
      <c r="NL1986" s="22"/>
      <c r="NM1986" s="24"/>
      <c r="NN1986" s="22"/>
      <c r="NO1986" s="22"/>
      <c r="NP1986" s="22"/>
      <c r="NQ1986" s="22"/>
      <c r="NR1986" s="22"/>
      <c r="NS1986" s="22"/>
      <c r="NT1986" s="22"/>
      <c r="NU1986" s="22"/>
      <c r="NV1986" s="22"/>
      <c r="NW1986" s="22"/>
      <c r="NX1986" s="22"/>
      <c r="NY1986" s="22"/>
      <c r="NZ1986" s="22"/>
      <c r="OA1986" s="22"/>
      <c r="OB1986" s="22"/>
      <c r="OC1986" s="22"/>
      <c r="OD1986" s="22"/>
      <c r="OE1986" s="22"/>
      <c r="OF1986" s="22"/>
      <c r="OG1986" s="22"/>
      <c r="OH1986" s="22"/>
      <c r="OI1986" s="22"/>
      <c r="OJ1986" s="22"/>
      <c r="OK1986" s="22"/>
      <c r="OL1986" s="22"/>
      <c r="OM1986" s="22"/>
      <c r="ON1986" s="22"/>
      <c r="OO1986" s="22"/>
      <c r="OP1986" s="22"/>
      <c r="OQ1986" s="22"/>
      <c r="OR1986" s="22"/>
    </row>
    <row r="1987" spans="1:408" ht="15" thickBot="1">
      <c r="A1987" s="1" t="str">
        <f t="shared" si="56"/>
        <v>-255</v>
      </c>
      <c r="B1987" s="12" t="str">
        <f t="shared" si="52"/>
        <v/>
      </c>
      <c r="C1987" s="13"/>
      <c r="D1987" s="14"/>
      <c r="E1987" s="15"/>
      <c r="F1987" s="15"/>
      <c r="G1987" s="15">
        <f t="shared" si="57"/>
        <v>0</v>
      </c>
      <c r="H1987" s="16"/>
      <c r="I1987" s="14"/>
      <c r="J1987" s="17"/>
      <c r="K1987" s="78"/>
      <c r="L1987" s="18"/>
      <c r="M1987" s="18"/>
      <c r="N1987" s="16" t="e">
        <f t="shared" ca="1" si="55"/>
        <v>#NAME?</v>
      </c>
      <c r="O1987" s="19"/>
      <c r="P1987" s="19"/>
      <c r="Q1987" s="20"/>
      <c r="R1987" s="21" t="e">
        <f t="array" ref="R1987">VLOOKUP(C1987,DB!A:D,2,FALSE)</f>
        <v>#N/A</v>
      </c>
      <c r="S1987" s="21" t="e">
        <f t="array" ref="S1987">VLOOKUP(C1987,DB!A:D,3,FALSE)</f>
        <v>#N/A</v>
      </c>
      <c r="T1987" s="22" t="s">
        <v>19</v>
      </c>
      <c r="U1987" s="1" t="str">
        <f t="shared" si="53"/>
        <v/>
      </c>
      <c r="V1987" s="23" t="e">
        <f t="shared" ca="1" si="54"/>
        <v>#NAME?</v>
      </c>
      <c r="X1987" s="24" t="e">
        <f>VLOOKUP(CONCATENATE(C1987,D1987),'Honor 2025'!A:D,4,FALSE)</f>
        <v>#N/A</v>
      </c>
      <c r="Y1987" s="24"/>
      <c r="Z1987" s="22"/>
      <c r="AA1987" s="22"/>
      <c r="AB1987" s="22"/>
      <c r="AC1987" s="22"/>
      <c r="AD1987" s="22"/>
      <c r="AE1987" s="22"/>
      <c r="AF1987" s="22"/>
      <c r="AG1987" s="22"/>
      <c r="AH1987" s="22"/>
      <c r="AI1987" s="22"/>
      <c r="AJ1987" s="22"/>
      <c r="AK1987" s="22"/>
      <c r="AL1987" s="22"/>
      <c r="AM1987" s="22"/>
      <c r="AN1987" s="22"/>
      <c r="AO1987" s="22"/>
      <c r="AP1987" s="22"/>
      <c r="AQ1987" s="22"/>
      <c r="AR1987" s="22"/>
      <c r="AS1987" s="22"/>
      <c r="AT1987" s="22"/>
      <c r="AU1987" s="22"/>
      <c r="AV1987" s="22"/>
      <c r="AW1987" s="22"/>
      <c r="AX1987" s="22"/>
      <c r="AY1987" s="22"/>
      <c r="AZ1987" s="22"/>
      <c r="BA1987" s="22"/>
      <c r="BB1987" s="22"/>
      <c r="BC1987" s="22"/>
      <c r="BD1987" s="22"/>
      <c r="BE1987" s="24"/>
      <c r="BF1987" s="22"/>
      <c r="BG1987" s="22"/>
      <c r="BH1987" s="22"/>
      <c r="BI1987" s="22"/>
      <c r="BJ1987" s="22"/>
      <c r="BK1987" s="22"/>
      <c r="BL1987" s="22"/>
      <c r="BM1987" s="22"/>
      <c r="BN1987" s="22"/>
      <c r="BO1987" s="22"/>
      <c r="BP1987" s="22"/>
      <c r="BQ1987" s="22"/>
      <c r="BR1987" s="22"/>
      <c r="BS1987" s="22"/>
      <c r="BT1987" s="22"/>
      <c r="BU1987" s="22"/>
      <c r="BV1987" s="22"/>
      <c r="BW1987" s="22"/>
      <c r="BX1987" s="22"/>
      <c r="BY1987" s="22"/>
      <c r="BZ1987" s="22"/>
      <c r="CA1987" s="22"/>
      <c r="CB1987" s="22"/>
      <c r="CC1987" s="22"/>
      <c r="CD1987" s="22"/>
      <c r="CE1987" s="22"/>
      <c r="CF1987" s="22"/>
      <c r="CG1987" s="22"/>
      <c r="CH1987" s="22"/>
      <c r="CI1987" s="22"/>
      <c r="CJ1987" s="22"/>
      <c r="CK1987" s="24"/>
      <c r="CL1987" s="22"/>
      <c r="CM1987" s="22"/>
      <c r="CN1987" s="22"/>
      <c r="CO1987" s="22"/>
      <c r="CP1987" s="22"/>
      <c r="CQ1987" s="22"/>
      <c r="CR1987" s="22"/>
      <c r="CS1987" s="22"/>
      <c r="CT1987" s="22"/>
      <c r="CU1987" s="22"/>
      <c r="CV1987" s="22"/>
      <c r="CW1987" s="22"/>
      <c r="CX1987" s="22"/>
      <c r="CY1987" s="22"/>
      <c r="CZ1987" s="22"/>
      <c r="DA1987" s="22"/>
      <c r="DB1987" s="22"/>
      <c r="DC1987" s="22"/>
      <c r="DD1987" s="22"/>
      <c r="DE1987" s="22"/>
      <c r="DF1987" s="22"/>
      <c r="DG1987" s="22"/>
      <c r="DH1987" s="22"/>
      <c r="DI1987" s="22"/>
      <c r="DJ1987" s="22"/>
      <c r="DK1987" s="22"/>
      <c r="DL1987" s="22"/>
      <c r="DM1987" s="22"/>
      <c r="DN1987" s="22"/>
      <c r="DO1987" s="22"/>
      <c r="DP1987" s="22"/>
      <c r="DQ1987" s="24"/>
      <c r="DR1987" s="22"/>
      <c r="DS1987" s="22"/>
      <c r="DT1987" s="22"/>
      <c r="DU1987" s="22"/>
      <c r="DV1987" s="22"/>
      <c r="DW1987" s="22"/>
      <c r="DX1987" s="22"/>
      <c r="DY1987" s="22"/>
      <c r="DZ1987" s="22"/>
      <c r="EA1987" s="22"/>
      <c r="EB1987" s="22"/>
      <c r="EC1987" s="22"/>
      <c r="ED1987" s="22"/>
      <c r="EE1987" s="22"/>
      <c r="EF1987" s="22"/>
      <c r="EG1987" s="22"/>
      <c r="EH1987" s="22"/>
      <c r="EI1987" s="22"/>
      <c r="EJ1987" s="22"/>
      <c r="EK1987" s="22"/>
      <c r="EL1987" s="22"/>
      <c r="EM1987" s="22"/>
      <c r="EN1987" s="22"/>
      <c r="EO1987" s="22"/>
      <c r="EP1987" s="22"/>
      <c r="EQ1987" s="22"/>
      <c r="ER1987" s="22"/>
      <c r="ES1987" s="22"/>
      <c r="ET1987" s="22"/>
      <c r="EU1987" s="22"/>
      <c r="EV1987" s="22"/>
      <c r="EW1987" s="24"/>
      <c r="EX1987" s="22"/>
      <c r="EY1987" s="22"/>
      <c r="EZ1987" s="22"/>
      <c r="FA1987" s="22"/>
      <c r="FB1987" s="22"/>
      <c r="FC1987" s="22"/>
      <c r="FD1987" s="22"/>
      <c r="FE1987" s="22"/>
      <c r="FF1987" s="22"/>
      <c r="FG1987" s="22"/>
      <c r="FH1987" s="22"/>
      <c r="FI1987" s="22"/>
      <c r="FJ1987" s="22"/>
      <c r="FK1987" s="22"/>
      <c r="FL1987" s="22"/>
      <c r="FM1987" s="22"/>
      <c r="FN1987" s="22"/>
      <c r="FO1987" s="22"/>
      <c r="FP1987" s="22"/>
      <c r="FQ1987" s="22"/>
      <c r="FR1987" s="22"/>
      <c r="FS1987" s="22"/>
      <c r="FT1987" s="22"/>
      <c r="FU1987" s="22"/>
      <c r="FV1987" s="22"/>
      <c r="FW1987" s="22"/>
      <c r="FX1987" s="22"/>
      <c r="FY1987" s="22"/>
      <c r="FZ1987" s="22"/>
      <c r="GA1987" s="22"/>
      <c r="GB1987" s="22"/>
      <c r="GC1987" s="24"/>
      <c r="GD1987" s="22"/>
      <c r="GE1987" s="22"/>
      <c r="GF1987" s="22"/>
      <c r="GG1987" s="22"/>
      <c r="GH1987" s="22"/>
      <c r="GI1987" s="22"/>
      <c r="GJ1987" s="22"/>
      <c r="GK1987" s="22"/>
      <c r="GL1987" s="22"/>
      <c r="GM1987" s="22"/>
      <c r="GN1987" s="22"/>
      <c r="GO1987" s="22"/>
      <c r="GP1987" s="22"/>
      <c r="GQ1987" s="22"/>
      <c r="GR1987" s="22"/>
      <c r="GS1987" s="22"/>
      <c r="GT1987" s="22"/>
      <c r="GU1987" s="22"/>
      <c r="GV1987" s="22"/>
      <c r="GW1987" s="22"/>
      <c r="GX1987" s="22"/>
      <c r="GY1987" s="22"/>
      <c r="GZ1987" s="22"/>
      <c r="HA1987" s="22"/>
      <c r="HB1987" s="22"/>
      <c r="HC1987" s="22"/>
      <c r="HD1987" s="22"/>
      <c r="HE1987" s="22"/>
      <c r="HF1987" s="22"/>
      <c r="HG1987" s="22"/>
      <c r="HH1987" s="22"/>
      <c r="HI1987" s="24"/>
      <c r="HJ1987" s="22"/>
      <c r="HK1987" s="22"/>
      <c r="HL1987" s="22"/>
      <c r="HM1987" s="22"/>
      <c r="HN1987" s="22"/>
      <c r="HO1987" s="22"/>
      <c r="HP1987" s="22"/>
      <c r="HQ1987" s="22"/>
      <c r="HR1987" s="22"/>
      <c r="HS1987" s="22"/>
      <c r="HT1987" s="22"/>
      <c r="HU1987" s="22"/>
      <c r="HV1987" s="22"/>
      <c r="HW1987" s="22"/>
      <c r="HX1987" s="22"/>
      <c r="HY1987" s="22"/>
      <c r="HZ1987" s="22"/>
      <c r="IA1987" s="22"/>
      <c r="IB1987" s="22"/>
      <c r="IC1987" s="22"/>
      <c r="ID1987" s="22"/>
      <c r="IE1987" s="22"/>
      <c r="IF1987" s="22"/>
      <c r="IG1987" s="22"/>
      <c r="IH1987" s="22"/>
      <c r="II1987" s="22"/>
      <c r="IJ1987" s="22"/>
      <c r="IK1987" s="22"/>
      <c r="IL1987" s="22"/>
      <c r="IM1987" s="22"/>
      <c r="IN1987" s="22"/>
      <c r="IO1987" s="24"/>
      <c r="IP1987" s="22"/>
      <c r="IQ1987" s="22"/>
      <c r="IR1987" s="22"/>
      <c r="IS1987" s="22"/>
      <c r="IT1987" s="22"/>
      <c r="IU1987" s="22"/>
      <c r="IV1987" s="22"/>
      <c r="IW1987" s="22"/>
      <c r="IX1987" s="22"/>
      <c r="IY1987" s="22"/>
      <c r="IZ1987" s="22"/>
      <c r="JA1987" s="22"/>
      <c r="JB1987" s="22"/>
      <c r="JC1987" s="22"/>
      <c r="JD1987" s="22"/>
      <c r="JE1987" s="22"/>
      <c r="JF1987" s="22"/>
      <c r="JG1987" s="22"/>
      <c r="JH1987" s="22"/>
      <c r="JI1987" s="22"/>
      <c r="JJ1987" s="22"/>
      <c r="JK1987" s="22"/>
      <c r="JL1987" s="22"/>
      <c r="JM1987" s="22"/>
      <c r="JN1987" s="22"/>
      <c r="JO1987" s="22"/>
      <c r="JP1987" s="22"/>
      <c r="JQ1987" s="22"/>
      <c r="JR1987" s="22"/>
      <c r="JS1987" s="22"/>
      <c r="JT1987" s="22"/>
      <c r="JU1987" s="24"/>
      <c r="JV1987" s="22"/>
      <c r="JW1987" s="22"/>
      <c r="JX1987" s="22"/>
      <c r="JY1987" s="22"/>
      <c r="JZ1987" s="22"/>
      <c r="KA1987" s="22"/>
      <c r="KB1987" s="22"/>
      <c r="KC1987" s="22"/>
      <c r="KD1987" s="22"/>
      <c r="KE1987" s="22"/>
      <c r="KF1987" s="22"/>
      <c r="KG1987" s="22"/>
      <c r="KH1987" s="22"/>
      <c r="KI1987" s="22"/>
      <c r="KJ1987" s="22"/>
      <c r="KK1987" s="22"/>
      <c r="KL1987" s="22"/>
      <c r="KM1987" s="22"/>
      <c r="KN1987" s="22"/>
      <c r="KO1987" s="22"/>
      <c r="KP1987" s="22"/>
      <c r="KQ1987" s="22"/>
      <c r="KR1987" s="22"/>
      <c r="KS1987" s="22"/>
      <c r="KT1987" s="22"/>
      <c r="KU1987" s="22"/>
      <c r="KV1987" s="22"/>
      <c r="KW1987" s="22"/>
      <c r="KX1987" s="22"/>
      <c r="KY1987" s="22"/>
      <c r="KZ1987" s="22"/>
      <c r="LA1987" s="24"/>
      <c r="LB1987" s="22"/>
      <c r="LC1987" s="22"/>
      <c r="LD1987" s="22"/>
      <c r="LE1987" s="22"/>
      <c r="LF1987" s="22"/>
      <c r="LG1987" s="22"/>
      <c r="LH1987" s="22"/>
      <c r="LI1987" s="22"/>
      <c r="LJ1987" s="22"/>
      <c r="LK1987" s="22"/>
      <c r="LL1987" s="22"/>
      <c r="LM1987" s="22"/>
      <c r="LN1987" s="22"/>
      <c r="LO1987" s="22"/>
      <c r="LP1987" s="22"/>
      <c r="LQ1987" s="22"/>
      <c r="LR1987" s="22"/>
      <c r="LS1987" s="22"/>
      <c r="LT1987" s="22"/>
      <c r="LU1987" s="22"/>
      <c r="LV1987" s="22"/>
      <c r="LW1987" s="22"/>
      <c r="LX1987" s="22"/>
      <c r="LY1987" s="22"/>
      <c r="LZ1987" s="22"/>
      <c r="MA1987" s="22"/>
      <c r="MB1987" s="22"/>
      <c r="MC1987" s="22"/>
      <c r="MD1987" s="22"/>
      <c r="ME1987" s="22"/>
      <c r="MF1987" s="22"/>
      <c r="MG1987" s="24"/>
      <c r="MH1987" s="22"/>
      <c r="MI1987" s="22"/>
      <c r="MJ1987" s="22"/>
      <c r="MK1987" s="22"/>
      <c r="ML1987" s="22"/>
      <c r="MM1987" s="22"/>
      <c r="MN1987" s="22"/>
      <c r="MO1987" s="22"/>
      <c r="MP1987" s="22"/>
      <c r="MQ1987" s="22"/>
      <c r="MR1987" s="22"/>
      <c r="MS1987" s="22"/>
      <c r="MT1987" s="22"/>
      <c r="MU1987" s="22"/>
      <c r="MV1987" s="22"/>
      <c r="MW1987" s="22"/>
      <c r="MX1987" s="22"/>
      <c r="MY1987" s="22"/>
      <c r="MZ1987" s="22"/>
      <c r="NA1987" s="22"/>
      <c r="NB1987" s="22"/>
      <c r="NC1987" s="22"/>
      <c r="ND1987" s="22"/>
      <c r="NE1987" s="22"/>
      <c r="NF1987" s="22"/>
      <c r="NG1987" s="22"/>
      <c r="NH1987" s="22"/>
      <c r="NI1987" s="22"/>
      <c r="NJ1987" s="22"/>
      <c r="NK1987" s="22"/>
      <c r="NL1987" s="22"/>
      <c r="NM1987" s="24"/>
      <c r="NN1987" s="22"/>
      <c r="NO1987" s="22"/>
      <c r="NP1987" s="22"/>
      <c r="NQ1987" s="22"/>
      <c r="NR1987" s="22"/>
      <c r="NS1987" s="22"/>
      <c r="NT1987" s="22"/>
      <c r="NU1987" s="22"/>
      <c r="NV1987" s="22"/>
      <c r="NW1987" s="22"/>
      <c r="NX1987" s="22"/>
      <c r="NY1987" s="22"/>
      <c r="NZ1987" s="22"/>
      <c r="OA1987" s="22"/>
      <c r="OB1987" s="22"/>
      <c r="OC1987" s="22"/>
      <c r="OD1987" s="22"/>
      <c r="OE1987" s="22"/>
      <c r="OF1987" s="22"/>
      <c r="OG1987" s="22"/>
      <c r="OH1987" s="22"/>
      <c r="OI1987" s="22"/>
      <c r="OJ1987" s="22"/>
      <c r="OK1987" s="22"/>
      <c r="OL1987" s="22"/>
      <c r="OM1987" s="22"/>
      <c r="ON1987" s="22"/>
      <c r="OO1987" s="22"/>
      <c r="OP1987" s="22"/>
      <c r="OQ1987" s="22"/>
      <c r="OR1987" s="22"/>
    </row>
    <row r="1988" spans="1:408" ht="15" thickBot="1">
      <c r="A1988" s="1" t="str">
        <f t="shared" si="56"/>
        <v>-256</v>
      </c>
      <c r="B1988" s="12" t="str">
        <f t="shared" si="52"/>
        <v/>
      </c>
      <c r="C1988" s="13"/>
      <c r="D1988" s="14"/>
      <c r="E1988" s="15"/>
      <c r="F1988" s="15"/>
      <c r="G1988" s="15">
        <f t="shared" si="57"/>
        <v>0</v>
      </c>
      <c r="H1988" s="16"/>
      <c r="I1988" s="14"/>
      <c r="J1988" s="17"/>
      <c r="K1988" s="79"/>
      <c r="L1988" s="18"/>
      <c r="M1988" s="18"/>
      <c r="N1988" s="16" t="e">
        <f t="shared" ca="1" si="55"/>
        <v>#NAME?</v>
      </c>
      <c r="O1988" s="19"/>
      <c r="P1988" s="19"/>
      <c r="Q1988" s="20"/>
      <c r="R1988" s="21" t="e">
        <f t="array" ref="R1988">VLOOKUP(C1988,DB!A:D,2,FALSE)</f>
        <v>#N/A</v>
      </c>
      <c r="S1988" s="21" t="e">
        <f t="array" ref="S1988">VLOOKUP(C1988,DB!A:D,3,FALSE)</f>
        <v>#N/A</v>
      </c>
      <c r="T1988" s="22" t="s">
        <v>19</v>
      </c>
      <c r="U1988" s="1" t="str">
        <f t="shared" si="53"/>
        <v/>
      </c>
      <c r="V1988" s="23" t="e">
        <f t="shared" ca="1" si="54"/>
        <v>#NAME?</v>
      </c>
      <c r="X1988" s="24" t="e">
        <f>VLOOKUP(CONCATENATE(C1988,D1988),'Honor 2025'!A:D,4,FALSE)</f>
        <v>#N/A</v>
      </c>
      <c r="Y1988" s="24"/>
      <c r="Z1988" s="22"/>
      <c r="AA1988" s="22"/>
      <c r="AB1988" s="22"/>
      <c r="AC1988" s="22"/>
      <c r="AD1988" s="22"/>
      <c r="AE1988" s="22"/>
      <c r="AF1988" s="22"/>
      <c r="AG1988" s="22"/>
      <c r="AH1988" s="22"/>
      <c r="AI1988" s="22"/>
      <c r="AJ1988" s="22"/>
      <c r="AK1988" s="22"/>
      <c r="AL1988" s="22"/>
      <c r="AM1988" s="22"/>
      <c r="AN1988" s="22"/>
      <c r="AO1988" s="22"/>
      <c r="AP1988" s="22"/>
      <c r="AQ1988" s="22"/>
      <c r="AR1988" s="22"/>
      <c r="AS1988" s="22"/>
      <c r="AT1988" s="22"/>
      <c r="AU1988" s="22"/>
      <c r="AV1988" s="22"/>
      <c r="AW1988" s="22"/>
      <c r="AX1988" s="22"/>
      <c r="AY1988" s="22"/>
      <c r="AZ1988" s="22"/>
      <c r="BA1988" s="22"/>
      <c r="BB1988" s="22"/>
      <c r="BC1988" s="22"/>
      <c r="BD1988" s="22"/>
      <c r="BE1988" s="24"/>
      <c r="BF1988" s="22"/>
      <c r="BG1988" s="22"/>
      <c r="BH1988" s="22"/>
      <c r="BI1988" s="22"/>
      <c r="BJ1988" s="22"/>
      <c r="BK1988" s="22"/>
      <c r="BL1988" s="22"/>
      <c r="BM1988" s="22"/>
      <c r="BN1988" s="22"/>
      <c r="BO1988" s="22"/>
      <c r="BP1988" s="22"/>
      <c r="BQ1988" s="22"/>
      <c r="BR1988" s="22"/>
      <c r="BS1988" s="22"/>
      <c r="BT1988" s="22"/>
      <c r="BU1988" s="22"/>
      <c r="BV1988" s="22"/>
      <c r="BW1988" s="22"/>
      <c r="BX1988" s="22"/>
      <c r="BY1988" s="22"/>
      <c r="BZ1988" s="22"/>
      <c r="CA1988" s="22"/>
      <c r="CB1988" s="22"/>
      <c r="CC1988" s="22"/>
      <c r="CD1988" s="22"/>
      <c r="CE1988" s="22"/>
      <c r="CF1988" s="22"/>
      <c r="CG1988" s="22"/>
      <c r="CH1988" s="22"/>
      <c r="CI1988" s="22"/>
      <c r="CJ1988" s="22"/>
      <c r="CK1988" s="24"/>
      <c r="CL1988" s="22"/>
      <c r="CM1988" s="22"/>
      <c r="CN1988" s="22"/>
      <c r="CO1988" s="22"/>
      <c r="CP1988" s="22"/>
      <c r="CQ1988" s="22"/>
      <c r="CR1988" s="22"/>
      <c r="CS1988" s="22"/>
      <c r="CT1988" s="22"/>
      <c r="CU1988" s="22"/>
      <c r="CV1988" s="22"/>
      <c r="CW1988" s="22"/>
      <c r="CX1988" s="22"/>
      <c r="CY1988" s="22"/>
      <c r="CZ1988" s="22"/>
      <c r="DA1988" s="22"/>
      <c r="DB1988" s="22"/>
      <c r="DC1988" s="22"/>
      <c r="DD1988" s="22"/>
      <c r="DE1988" s="22"/>
      <c r="DF1988" s="22"/>
      <c r="DG1988" s="22"/>
      <c r="DH1988" s="22"/>
      <c r="DI1988" s="22"/>
      <c r="DJ1988" s="22"/>
      <c r="DK1988" s="22"/>
      <c r="DL1988" s="22"/>
      <c r="DM1988" s="22"/>
      <c r="DN1988" s="22"/>
      <c r="DO1988" s="22"/>
      <c r="DP1988" s="22"/>
      <c r="DQ1988" s="24"/>
      <c r="DR1988" s="22"/>
      <c r="DS1988" s="22"/>
      <c r="DT1988" s="22"/>
      <c r="DU1988" s="22"/>
      <c r="DV1988" s="22"/>
      <c r="DW1988" s="22"/>
      <c r="DX1988" s="22"/>
      <c r="DY1988" s="22"/>
      <c r="DZ1988" s="22"/>
      <c r="EA1988" s="22"/>
      <c r="EB1988" s="22"/>
      <c r="EC1988" s="22"/>
      <c r="ED1988" s="22"/>
      <c r="EE1988" s="22"/>
      <c r="EF1988" s="22"/>
      <c r="EG1988" s="22"/>
      <c r="EH1988" s="22"/>
      <c r="EI1988" s="22"/>
      <c r="EJ1988" s="22"/>
      <c r="EK1988" s="22"/>
      <c r="EL1988" s="22"/>
      <c r="EM1988" s="22"/>
      <c r="EN1988" s="22"/>
      <c r="EO1988" s="22"/>
      <c r="EP1988" s="22"/>
      <c r="EQ1988" s="22"/>
      <c r="ER1988" s="22"/>
      <c r="ES1988" s="22"/>
      <c r="ET1988" s="22"/>
      <c r="EU1988" s="22"/>
      <c r="EV1988" s="22"/>
      <c r="EW1988" s="24"/>
      <c r="EX1988" s="22"/>
      <c r="EY1988" s="22"/>
      <c r="EZ1988" s="22"/>
      <c r="FA1988" s="22"/>
      <c r="FB1988" s="22"/>
      <c r="FC1988" s="22"/>
      <c r="FD1988" s="22"/>
      <c r="FE1988" s="22"/>
      <c r="FF1988" s="22"/>
      <c r="FG1988" s="22"/>
      <c r="FH1988" s="22"/>
      <c r="FI1988" s="22"/>
      <c r="FJ1988" s="22"/>
      <c r="FK1988" s="22"/>
      <c r="FL1988" s="22"/>
      <c r="FM1988" s="22"/>
      <c r="FN1988" s="22"/>
      <c r="FO1988" s="22"/>
      <c r="FP1988" s="22"/>
      <c r="FQ1988" s="22"/>
      <c r="FR1988" s="22"/>
      <c r="FS1988" s="22"/>
      <c r="FT1988" s="22"/>
      <c r="FU1988" s="22"/>
      <c r="FV1988" s="22"/>
      <c r="FW1988" s="22"/>
      <c r="FX1988" s="22"/>
      <c r="FY1988" s="22"/>
      <c r="FZ1988" s="22"/>
      <c r="GA1988" s="22"/>
      <c r="GB1988" s="22"/>
      <c r="GC1988" s="24"/>
      <c r="GD1988" s="22"/>
      <c r="GE1988" s="22"/>
      <c r="GF1988" s="22"/>
      <c r="GG1988" s="22"/>
      <c r="GH1988" s="22"/>
      <c r="GI1988" s="22"/>
      <c r="GJ1988" s="22"/>
      <c r="GK1988" s="22"/>
      <c r="GL1988" s="22"/>
      <c r="GM1988" s="22"/>
      <c r="GN1988" s="22"/>
      <c r="GO1988" s="22"/>
      <c r="GP1988" s="22"/>
      <c r="GQ1988" s="22"/>
      <c r="GR1988" s="22"/>
      <c r="GS1988" s="22"/>
      <c r="GT1988" s="22"/>
      <c r="GU1988" s="22"/>
      <c r="GV1988" s="22"/>
      <c r="GW1988" s="22"/>
      <c r="GX1988" s="22"/>
      <c r="GY1988" s="22"/>
      <c r="GZ1988" s="22"/>
      <c r="HA1988" s="22"/>
      <c r="HB1988" s="22"/>
      <c r="HC1988" s="22"/>
      <c r="HD1988" s="22"/>
      <c r="HE1988" s="22"/>
      <c r="HF1988" s="22"/>
      <c r="HG1988" s="22"/>
      <c r="HH1988" s="22"/>
      <c r="HI1988" s="24"/>
      <c r="HJ1988" s="22"/>
      <c r="HK1988" s="22"/>
      <c r="HL1988" s="22"/>
      <c r="HM1988" s="22"/>
      <c r="HN1988" s="22"/>
      <c r="HO1988" s="22"/>
      <c r="HP1988" s="22"/>
      <c r="HQ1988" s="22"/>
      <c r="HR1988" s="22"/>
      <c r="HS1988" s="22"/>
      <c r="HT1988" s="22"/>
      <c r="HU1988" s="22"/>
      <c r="HV1988" s="22"/>
      <c r="HW1988" s="22"/>
      <c r="HX1988" s="22"/>
      <c r="HY1988" s="22"/>
      <c r="HZ1988" s="22"/>
      <c r="IA1988" s="22"/>
      <c r="IB1988" s="22"/>
      <c r="IC1988" s="22"/>
      <c r="ID1988" s="22"/>
      <c r="IE1988" s="22"/>
      <c r="IF1988" s="22"/>
      <c r="IG1988" s="22"/>
      <c r="IH1988" s="22"/>
      <c r="II1988" s="22"/>
      <c r="IJ1988" s="22"/>
      <c r="IK1988" s="22"/>
      <c r="IL1988" s="22"/>
      <c r="IM1988" s="22"/>
      <c r="IN1988" s="22"/>
      <c r="IO1988" s="24"/>
      <c r="IP1988" s="22"/>
      <c r="IQ1988" s="22"/>
      <c r="IR1988" s="22"/>
      <c r="IS1988" s="22"/>
      <c r="IT1988" s="22"/>
      <c r="IU1988" s="22"/>
      <c r="IV1988" s="22"/>
      <c r="IW1988" s="22"/>
      <c r="IX1988" s="22"/>
      <c r="IY1988" s="22"/>
      <c r="IZ1988" s="22"/>
      <c r="JA1988" s="22"/>
      <c r="JB1988" s="22"/>
      <c r="JC1988" s="22"/>
      <c r="JD1988" s="22"/>
      <c r="JE1988" s="22"/>
      <c r="JF1988" s="22"/>
      <c r="JG1988" s="22"/>
      <c r="JH1988" s="22"/>
      <c r="JI1988" s="22"/>
      <c r="JJ1988" s="22"/>
      <c r="JK1988" s="22"/>
      <c r="JL1988" s="22"/>
      <c r="JM1988" s="22"/>
      <c r="JN1988" s="22"/>
      <c r="JO1988" s="22"/>
      <c r="JP1988" s="22"/>
      <c r="JQ1988" s="22"/>
      <c r="JR1988" s="22"/>
      <c r="JS1988" s="22"/>
      <c r="JT1988" s="22"/>
      <c r="JU1988" s="24"/>
      <c r="JV1988" s="22"/>
      <c r="JW1988" s="22"/>
      <c r="JX1988" s="22"/>
      <c r="JY1988" s="22"/>
      <c r="JZ1988" s="22"/>
      <c r="KA1988" s="22"/>
      <c r="KB1988" s="22"/>
      <c r="KC1988" s="22"/>
      <c r="KD1988" s="22"/>
      <c r="KE1988" s="22"/>
      <c r="KF1988" s="22"/>
      <c r="KG1988" s="22"/>
      <c r="KH1988" s="22"/>
      <c r="KI1988" s="22"/>
      <c r="KJ1988" s="22"/>
      <c r="KK1988" s="22"/>
      <c r="KL1988" s="22"/>
      <c r="KM1988" s="22"/>
      <c r="KN1988" s="22"/>
      <c r="KO1988" s="22"/>
      <c r="KP1988" s="22"/>
      <c r="KQ1988" s="22"/>
      <c r="KR1988" s="22"/>
      <c r="KS1988" s="22"/>
      <c r="KT1988" s="22"/>
      <c r="KU1988" s="22"/>
      <c r="KV1988" s="22"/>
      <c r="KW1988" s="22"/>
      <c r="KX1988" s="22"/>
      <c r="KY1988" s="22"/>
      <c r="KZ1988" s="22"/>
      <c r="LA1988" s="24"/>
      <c r="LB1988" s="22"/>
      <c r="LC1988" s="22"/>
      <c r="LD1988" s="22"/>
      <c r="LE1988" s="22"/>
      <c r="LF1988" s="22"/>
      <c r="LG1988" s="22"/>
      <c r="LH1988" s="22"/>
      <c r="LI1988" s="22"/>
      <c r="LJ1988" s="22"/>
      <c r="LK1988" s="22"/>
      <c r="LL1988" s="22"/>
      <c r="LM1988" s="22"/>
      <c r="LN1988" s="22"/>
      <c r="LO1988" s="22"/>
      <c r="LP1988" s="22"/>
      <c r="LQ1988" s="22"/>
      <c r="LR1988" s="22"/>
      <c r="LS1988" s="22"/>
      <c r="LT1988" s="22"/>
      <c r="LU1988" s="22"/>
      <c r="LV1988" s="22"/>
      <c r="LW1988" s="22"/>
      <c r="LX1988" s="22"/>
      <c r="LY1988" s="22"/>
      <c r="LZ1988" s="22"/>
      <c r="MA1988" s="22"/>
      <c r="MB1988" s="22"/>
      <c r="MC1988" s="22"/>
      <c r="MD1988" s="22"/>
      <c r="ME1988" s="22"/>
      <c r="MF1988" s="22"/>
      <c r="MG1988" s="24"/>
      <c r="MH1988" s="22"/>
      <c r="MI1988" s="22"/>
      <c r="MJ1988" s="22"/>
      <c r="MK1988" s="22"/>
      <c r="ML1988" s="22"/>
      <c r="MM1988" s="22"/>
      <c r="MN1988" s="22"/>
      <c r="MO1988" s="22"/>
      <c r="MP1988" s="22"/>
      <c r="MQ1988" s="22"/>
      <c r="MR1988" s="22"/>
      <c r="MS1988" s="22"/>
      <c r="MT1988" s="22"/>
      <c r="MU1988" s="22"/>
      <c r="MV1988" s="22"/>
      <c r="MW1988" s="22"/>
      <c r="MX1988" s="22"/>
      <c r="MY1988" s="22"/>
      <c r="MZ1988" s="22"/>
      <c r="NA1988" s="22"/>
      <c r="NB1988" s="22"/>
      <c r="NC1988" s="22"/>
      <c r="ND1988" s="22"/>
      <c r="NE1988" s="22"/>
      <c r="NF1988" s="22"/>
      <c r="NG1988" s="22"/>
      <c r="NH1988" s="22"/>
      <c r="NI1988" s="22"/>
      <c r="NJ1988" s="22"/>
      <c r="NK1988" s="22"/>
      <c r="NL1988" s="22"/>
      <c r="NM1988" s="24"/>
      <c r="NN1988" s="22"/>
      <c r="NO1988" s="22"/>
      <c r="NP1988" s="22"/>
      <c r="NQ1988" s="22"/>
      <c r="NR1988" s="22"/>
      <c r="NS1988" s="22"/>
      <c r="NT1988" s="22"/>
      <c r="NU1988" s="22"/>
      <c r="NV1988" s="22"/>
      <c r="NW1988" s="22"/>
      <c r="NX1988" s="22"/>
      <c r="NY1988" s="22"/>
      <c r="NZ1988" s="22"/>
      <c r="OA1988" s="22"/>
      <c r="OB1988" s="22"/>
      <c r="OC1988" s="22"/>
      <c r="OD1988" s="22"/>
      <c r="OE1988" s="22"/>
      <c r="OF1988" s="22"/>
      <c r="OG1988" s="22"/>
      <c r="OH1988" s="22"/>
      <c r="OI1988" s="22"/>
      <c r="OJ1988" s="22"/>
      <c r="OK1988" s="22"/>
      <c r="OL1988" s="22"/>
      <c r="OM1988" s="22"/>
      <c r="ON1988" s="22"/>
      <c r="OO1988" s="22"/>
      <c r="OP1988" s="22"/>
      <c r="OQ1988" s="22"/>
      <c r="OR1988" s="22"/>
    </row>
    <row r="1989" spans="1:408" ht="15" thickBot="1">
      <c r="A1989" s="1" t="str">
        <f t="shared" si="56"/>
        <v>-257</v>
      </c>
      <c r="B1989" s="12" t="str">
        <f t="shared" si="52"/>
        <v/>
      </c>
      <c r="C1989" s="13"/>
      <c r="D1989" s="14"/>
      <c r="E1989" s="15"/>
      <c r="F1989" s="15"/>
      <c r="G1989" s="15">
        <f t="shared" si="57"/>
        <v>0</v>
      </c>
      <c r="H1989" s="16"/>
      <c r="I1989" s="14"/>
      <c r="J1989" s="17"/>
      <c r="K1989" s="78"/>
      <c r="L1989" s="18"/>
      <c r="M1989" s="18"/>
      <c r="N1989" s="16" t="e">
        <f t="shared" ca="1" si="55"/>
        <v>#NAME?</v>
      </c>
      <c r="O1989" s="19"/>
      <c r="P1989" s="19"/>
      <c r="Q1989" s="20"/>
      <c r="R1989" s="21" t="e">
        <f t="array" ref="R1989">VLOOKUP(C1989,DB!A:D,2,FALSE)</f>
        <v>#N/A</v>
      </c>
      <c r="S1989" s="21" t="e">
        <f t="array" ref="S1989">VLOOKUP(C1989,DB!A:D,3,FALSE)</f>
        <v>#N/A</v>
      </c>
      <c r="T1989" s="22" t="s">
        <v>19</v>
      </c>
      <c r="U1989" s="1" t="str">
        <f t="shared" si="53"/>
        <v/>
      </c>
      <c r="V1989" s="23" t="e">
        <f t="shared" ca="1" si="54"/>
        <v>#NAME?</v>
      </c>
      <c r="X1989" s="24" t="e">
        <f>VLOOKUP(CONCATENATE(C1989,D1989),'Honor 2025'!A:D,4,FALSE)</f>
        <v>#N/A</v>
      </c>
      <c r="Y1989" s="24"/>
      <c r="Z1989" s="22"/>
      <c r="AA1989" s="22"/>
      <c r="AB1989" s="22"/>
      <c r="AC1989" s="22"/>
      <c r="AD1989" s="22"/>
      <c r="AE1989" s="22"/>
      <c r="AF1989" s="22"/>
      <c r="AG1989" s="22"/>
      <c r="AH1989" s="22"/>
      <c r="AI1989" s="22"/>
      <c r="AJ1989" s="22"/>
      <c r="AK1989" s="22"/>
      <c r="AL1989" s="22"/>
      <c r="AM1989" s="22"/>
      <c r="AN1989" s="22"/>
      <c r="AO1989" s="22"/>
      <c r="AP1989" s="22"/>
      <c r="AQ1989" s="22"/>
      <c r="AR1989" s="22"/>
      <c r="AS1989" s="22"/>
      <c r="AT1989" s="22"/>
      <c r="AU1989" s="22"/>
      <c r="AV1989" s="22"/>
      <c r="AW1989" s="22"/>
      <c r="AX1989" s="22"/>
      <c r="AY1989" s="22"/>
      <c r="AZ1989" s="22"/>
      <c r="BA1989" s="22"/>
      <c r="BB1989" s="22"/>
      <c r="BC1989" s="22"/>
      <c r="BD1989" s="22"/>
      <c r="BE1989" s="24"/>
      <c r="BF1989" s="22"/>
      <c r="BG1989" s="22"/>
      <c r="BH1989" s="22"/>
      <c r="BI1989" s="22"/>
      <c r="BJ1989" s="22"/>
      <c r="BK1989" s="22"/>
      <c r="BL1989" s="22"/>
      <c r="BM1989" s="22"/>
      <c r="BN1989" s="22"/>
      <c r="BO1989" s="22"/>
      <c r="BP1989" s="22"/>
      <c r="BQ1989" s="22"/>
      <c r="BR1989" s="22"/>
      <c r="BS1989" s="22"/>
      <c r="BT1989" s="22"/>
      <c r="BU1989" s="22"/>
      <c r="BV1989" s="22"/>
      <c r="BW1989" s="22"/>
      <c r="BX1989" s="22"/>
      <c r="BY1989" s="22"/>
      <c r="BZ1989" s="22"/>
      <c r="CA1989" s="22"/>
      <c r="CB1989" s="22"/>
      <c r="CC1989" s="22"/>
      <c r="CD1989" s="22"/>
      <c r="CE1989" s="22"/>
      <c r="CF1989" s="22"/>
      <c r="CG1989" s="22"/>
      <c r="CH1989" s="22"/>
      <c r="CI1989" s="22"/>
      <c r="CJ1989" s="22"/>
      <c r="CK1989" s="24"/>
      <c r="CL1989" s="22"/>
      <c r="CM1989" s="22"/>
      <c r="CN1989" s="22"/>
      <c r="CO1989" s="22"/>
      <c r="CP1989" s="22"/>
      <c r="CQ1989" s="22"/>
      <c r="CR1989" s="22"/>
      <c r="CS1989" s="22"/>
      <c r="CT1989" s="22"/>
      <c r="CU1989" s="22"/>
      <c r="CV1989" s="22"/>
      <c r="CW1989" s="22"/>
      <c r="CX1989" s="22"/>
      <c r="CY1989" s="22"/>
      <c r="CZ1989" s="22"/>
      <c r="DA1989" s="22"/>
      <c r="DB1989" s="22"/>
      <c r="DC1989" s="22"/>
      <c r="DD1989" s="22"/>
      <c r="DE1989" s="22"/>
      <c r="DF1989" s="22"/>
      <c r="DG1989" s="22"/>
      <c r="DH1989" s="22"/>
      <c r="DI1989" s="22"/>
      <c r="DJ1989" s="22"/>
      <c r="DK1989" s="22"/>
      <c r="DL1989" s="22"/>
      <c r="DM1989" s="22"/>
      <c r="DN1989" s="22"/>
      <c r="DO1989" s="22"/>
      <c r="DP1989" s="22"/>
      <c r="DQ1989" s="24"/>
      <c r="DR1989" s="22"/>
      <c r="DS1989" s="22"/>
      <c r="DT1989" s="22"/>
      <c r="DU1989" s="22"/>
      <c r="DV1989" s="22"/>
      <c r="DW1989" s="22"/>
      <c r="DX1989" s="22"/>
      <c r="DY1989" s="22"/>
      <c r="DZ1989" s="22"/>
      <c r="EA1989" s="22"/>
      <c r="EB1989" s="22"/>
      <c r="EC1989" s="22"/>
      <c r="ED1989" s="22"/>
      <c r="EE1989" s="22"/>
      <c r="EF1989" s="22"/>
      <c r="EG1989" s="22"/>
      <c r="EH1989" s="22"/>
      <c r="EI1989" s="22"/>
      <c r="EJ1989" s="22"/>
      <c r="EK1989" s="22"/>
      <c r="EL1989" s="22"/>
      <c r="EM1989" s="22"/>
      <c r="EN1989" s="22"/>
      <c r="EO1989" s="22"/>
      <c r="EP1989" s="22"/>
      <c r="EQ1989" s="22"/>
      <c r="ER1989" s="22"/>
      <c r="ES1989" s="22"/>
      <c r="ET1989" s="22"/>
      <c r="EU1989" s="22"/>
      <c r="EV1989" s="22"/>
      <c r="EW1989" s="24"/>
      <c r="EX1989" s="22"/>
      <c r="EY1989" s="22"/>
      <c r="EZ1989" s="22"/>
      <c r="FA1989" s="22"/>
      <c r="FB1989" s="22"/>
      <c r="FC1989" s="22"/>
      <c r="FD1989" s="22"/>
      <c r="FE1989" s="22"/>
      <c r="FF1989" s="22"/>
      <c r="FG1989" s="22"/>
      <c r="FH1989" s="22"/>
      <c r="FI1989" s="22"/>
      <c r="FJ1989" s="22"/>
      <c r="FK1989" s="22"/>
      <c r="FL1989" s="22"/>
      <c r="FM1989" s="22"/>
      <c r="FN1989" s="22"/>
      <c r="FO1989" s="22"/>
      <c r="FP1989" s="22"/>
      <c r="FQ1989" s="22"/>
      <c r="FR1989" s="22"/>
      <c r="FS1989" s="22"/>
      <c r="FT1989" s="22"/>
      <c r="FU1989" s="22"/>
      <c r="FV1989" s="22"/>
      <c r="FW1989" s="22"/>
      <c r="FX1989" s="22"/>
      <c r="FY1989" s="22"/>
      <c r="FZ1989" s="22"/>
      <c r="GA1989" s="22"/>
      <c r="GB1989" s="22"/>
      <c r="GC1989" s="24"/>
      <c r="GD1989" s="22"/>
      <c r="GE1989" s="22"/>
      <c r="GF1989" s="22"/>
      <c r="GG1989" s="22"/>
      <c r="GH1989" s="22"/>
      <c r="GI1989" s="22"/>
      <c r="GJ1989" s="22"/>
      <c r="GK1989" s="22"/>
      <c r="GL1989" s="22"/>
      <c r="GM1989" s="22"/>
      <c r="GN1989" s="22"/>
      <c r="GO1989" s="22"/>
      <c r="GP1989" s="22"/>
      <c r="GQ1989" s="22"/>
      <c r="GR1989" s="22"/>
      <c r="GS1989" s="22"/>
      <c r="GT1989" s="22"/>
      <c r="GU1989" s="22"/>
      <c r="GV1989" s="22"/>
      <c r="GW1989" s="22"/>
      <c r="GX1989" s="22"/>
      <c r="GY1989" s="22"/>
      <c r="GZ1989" s="22"/>
      <c r="HA1989" s="22"/>
      <c r="HB1989" s="22"/>
      <c r="HC1989" s="22"/>
      <c r="HD1989" s="22"/>
      <c r="HE1989" s="22"/>
      <c r="HF1989" s="22"/>
      <c r="HG1989" s="22"/>
      <c r="HH1989" s="22"/>
      <c r="HI1989" s="24"/>
      <c r="HJ1989" s="22"/>
      <c r="HK1989" s="22"/>
      <c r="HL1989" s="22"/>
      <c r="HM1989" s="22"/>
      <c r="HN1989" s="22"/>
      <c r="HO1989" s="22"/>
      <c r="HP1989" s="22"/>
      <c r="HQ1989" s="22"/>
      <c r="HR1989" s="22"/>
      <c r="HS1989" s="22"/>
      <c r="HT1989" s="22"/>
      <c r="HU1989" s="22"/>
      <c r="HV1989" s="22"/>
      <c r="HW1989" s="22"/>
      <c r="HX1989" s="22"/>
      <c r="HY1989" s="22"/>
      <c r="HZ1989" s="22"/>
      <c r="IA1989" s="22"/>
      <c r="IB1989" s="22"/>
      <c r="IC1989" s="22"/>
      <c r="ID1989" s="22"/>
      <c r="IE1989" s="22"/>
      <c r="IF1989" s="22"/>
      <c r="IG1989" s="22"/>
      <c r="IH1989" s="22"/>
      <c r="II1989" s="22"/>
      <c r="IJ1989" s="22"/>
      <c r="IK1989" s="22"/>
      <c r="IL1989" s="22"/>
      <c r="IM1989" s="22"/>
      <c r="IN1989" s="22"/>
      <c r="IO1989" s="24"/>
      <c r="IP1989" s="22"/>
      <c r="IQ1989" s="22"/>
      <c r="IR1989" s="22"/>
      <c r="IS1989" s="22"/>
      <c r="IT1989" s="22"/>
      <c r="IU1989" s="22"/>
      <c r="IV1989" s="22"/>
      <c r="IW1989" s="22"/>
      <c r="IX1989" s="22"/>
      <c r="IY1989" s="22"/>
      <c r="IZ1989" s="22"/>
      <c r="JA1989" s="22"/>
      <c r="JB1989" s="22"/>
      <c r="JC1989" s="22"/>
      <c r="JD1989" s="22"/>
      <c r="JE1989" s="22"/>
      <c r="JF1989" s="22"/>
      <c r="JG1989" s="22"/>
      <c r="JH1989" s="22"/>
      <c r="JI1989" s="22"/>
      <c r="JJ1989" s="22"/>
      <c r="JK1989" s="22"/>
      <c r="JL1989" s="22"/>
      <c r="JM1989" s="22"/>
      <c r="JN1989" s="22"/>
      <c r="JO1989" s="22"/>
      <c r="JP1989" s="22"/>
      <c r="JQ1989" s="22"/>
      <c r="JR1989" s="22"/>
      <c r="JS1989" s="22"/>
      <c r="JT1989" s="22"/>
      <c r="JU1989" s="24"/>
      <c r="JV1989" s="22"/>
      <c r="JW1989" s="22"/>
      <c r="JX1989" s="22"/>
      <c r="JY1989" s="22"/>
      <c r="JZ1989" s="22"/>
      <c r="KA1989" s="22"/>
      <c r="KB1989" s="22"/>
      <c r="KC1989" s="22"/>
      <c r="KD1989" s="22"/>
      <c r="KE1989" s="22"/>
      <c r="KF1989" s="22"/>
      <c r="KG1989" s="22"/>
      <c r="KH1989" s="22"/>
      <c r="KI1989" s="22"/>
      <c r="KJ1989" s="22"/>
      <c r="KK1989" s="22"/>
      <c r="KL1989" s="22"/>
      <c r="KM1989" s="22"/>
      <c r="KN1989" s="22"/>
      <c r="KO1989" s="22"/>
      <c r="KP1989" s="22"/>
      <c r="KQ1989" s="22"/>
      <c r="KR1989" s="22"/>
      <c r="KS1989" s="22"/>
      <c r="KT1989" s="22"/>
      <c r="KU1989" s="22"/>
      <c r="KV1989" s="22"/>
      <c r="KW1989" s="22"/>
      <c r="KX1989" s="22"/>
      <c r="KY1989" s="22"/>
      <c r="KZ1989" s="22"/>
      <c r="LA1989" s="24"/>
      <c r="LB1989" s="22"/>
      <c r="LC1989" s="22"/>
      <c r="LD1989" s="22"/>
      <c r="LE1989" s="22"/>
      <c r="LF1989" s="22"/>
      <c r="LG1989" s="22"/>
      <c r="LH1989" s="22"/>
      <c r="LI1989" s="22"/>
      <c r="LJ1989" s="22"/>
      <c r="LK1989" s="22"/>
      <c r="LL1989" s="22"/>
      <c r="LM1989" s="22"/>
      <c r="LN1989" s="22"/>
      <c r="LO1989" s="22"/>
      <c r="LP1989" s="22"/>
      <c r="LQ1989" s="22"/>
      <c r="LR1989" s="22"/>
      <c r="LS1989" s="22"/>
      <c r="LT1989" s="22"/>
      <c r="LU1989" s="22"/>
      <c r="LV1989" s="22"/>
      <c r="LW1989" s="22"/>
      <c r="LX1989" s="22"/>
      <c r="LY1989" s="22"/>
      <c r="LZ1989" s="22"/>
      <c r="MA1989" s="22"/>
      <c r="MB1989" s="22"/>
      <c r="MC1989" s="22"/>
      <c r="MD1989" s="22"/>
      <c r="ME1989" s="22"/>
      <c r="MF1989" s="22"/>
      <c r="MG1989" s="24"/>
      <c r="MH1989" s="22"/>
      <c r="MI1989" s="22"/>
      <c r="MJ1989" s="22"/>
      <c r="MK1989" s="22"/>
      <c r="ML1989" s="22"/>
      <c r="MM1989" s="22"/>
      <c r="MN1989" s="22"/>
      <c r="MO1989" s="22"/>
      <c r="MP1989" s="22"/>
      <c r="MQ1989" s="22"/>
      <c r="MR1989" s="22"/>
      <c r="MS1989" s="22"/>
      <c r="MT1989" s="22"/>
      <c r="MU1989" s="22"/>
      <c r="MV1989" s="22"/>
      <c r="MW1989" s="22"/>
      <c r="MX1989" s="22"/>
      <c r="MY1989" s="22"/>
      <c r="MZ1989" s="22"/>
      <c r="NA1989" s="22"/>
      <c r="NB1989" s="22"/>
      <c r="NC1989" s="22"/>
      <c r="ND1989" s="22"/>
      <c r="NE1989" s="22"/>
      <c r="NF1989" s="22"/>
      <c r="NG1989" s="22"/>
      <c r="NH1989" s="22"/>
      <c r="NI1989" s="22"/>
      <c r="NJ1989" s="22"/>
      <c r="NK1989" s="22"/>
      <c r="NL1989" s="22"/>
      <c r="NM1989" s="24"/>
      <c r="NN1989" s="22"/>
      <c r="NO1989" s="22"/>
      <c r="NP1989" s="22"/>
      <c r="NQ1989" s="22"/>
      <c r="NR1989" s="22"/>
      <c r="NS1989" s="22"/>
      <c r="NT1989" s="22"/>
      <c r="NU1989" s="22"/>
      <c r="NV1989" s="22"/>
      <c r="NW1989" s="22"/>
      <c r="NX1989" s="22"/>
      <c r="NY1989" s="22"/>
      <c r="NZ1989" s="22"/>
      <c r="OA1989" s="22"/>
      <c r="OB1989" s="22"/>
      <c r="OC1989" s="22"/>
      <c r="OD1989" s="22"/>
      <c r="OE1989" s="22"/>
      <c r="OF1989" s="22"/>
      <c r="OG1989" s="22"/>
      <c r="OH1989" s="22"/>
      <c r="OI1989" s="22"/>
      <c r="OJ1989" s="22"/>
      <c r="OK1989" s="22"/>
      <c r="OL1989" s="22"/>
      <c r="OM1989" s="22"/>
      <c r="ON1989" s="22"/>
      <c r="OO1989" s="22"/>
      <c r="OP1989" s="22"/>
      <c r="OQ1989" s="22"/>
      <c r="OR1989" s="22"/>
    </row>
    <row r="1990" spans="1:408" ht="15" thickBot="1">
      <c r="A1990" s="1" t="str">
        <f t="shared" si="56"/>
        <v>-258</v>
      </c>
      <c r="B1990" s="12" t="str">
        <f t="shared" si="52"/>
        <v/>
      </c>
      <c r="C1990" s="13"/>
      <c r="D1990" s="14"/>
      <c r="E1990" s="15"/>
      <c r="F1990" s="15"/>
      <c r="G1990" s="15">
        <f t="shared" si="57"/>
        <v>0</v>
      </c>
      <c r="H1990" s="16"/>
      <c r="I1990" s="14"/>
      <c r="J1990" s="17"/>
      <c r="K1990" s="79"/>
      <c r="L1990" s="18"/>
      <c r="M1990" s="18"/>
      <c r="N1990" s="16" t="e">
        <f t="shared" ca="1" si="55"/>
        <v>#NAME?</v>
      </c>
      <c r="O1990" s="19"/>
      <c r="P1990" s="19"/>
      <c r="Q1990" s="20"/>
      <c r="R1990" s="21" t="e">
        <f t="array" ref="R1990">VLOOKUP(C1990,DB!A:D,2,FALSE)</f>
        <v>#N/A</v>
      </c>
      <c r="S1990" s="21" t="e">
        <f t="array" ref="S1990">VLOOKUP(C1990,DB!A:D,3,FALSE)</f>
        <v>#N/A</v>
      </c>
      <c r="T1990" s="22" t="s">
        <v>19</v>
      </c>
      <c r="U1990" s="1" t="str">
        <f t="shared" si="53"/>
        <v/>
      </c>
      <c r="V1990" s="23" t="e">
        <f t="shared" ca="1" si="54"/>
        <v>#NAME?</v>
      </c>
      <c r="X1990" s="24" t="e">
        <f>VLOOKUP(CONCATENATE(C1990,D1990),'Honor 2025'!A:D,4,FALSE)</f>
        <v>#N/A</v>
      </c>
      <c r="Y1990" s="24"/>
      <c r="Z1990" s="22"/>
      <c r="AA1990" s="22"/>
      <c r="AB1990" s="22"/>
      <c r="AC1990" s="22"/>
      <c r="AD1990" s="22"/>
      <c r="AE1990" s="22"/>
      <c r="AF1990" s="22"/>
      <c r="AG1990" s="22"/>
      <c r="AH1990" s="22"/>
      <c r="AI1990" s="22"/>
      <c r="AJ1990" s="22"/>
      <c r="AK1990" s="22"/>
      <c r="AL1990" s="22"/>
      <c r="AM1990" s="22"/>
      <c r="AN1990" s="22"/>
      <c r="AO1990" s="22"/>
      <c r="AP1990" s="22"/>
      <c r="AQ1990" s="22"/>
      <c r="AR1990" s="22"/>
      <c r="AS1990" s="22"/>
      <c r="AT1990" s="22"/>
      <c r="AU1990" s="22"/>
      <c r="AV1990" s="22"/>
      <c r="AW1990" s="22"/>
      <c r="AX1990" s="22"/>
      <c r="AY1990" s="22"/>
      <c r="AZ1990" s="22"/>
      <c r="BA1990" s="22"/>
      <c r="BB1990" s="22"/>
      <c r="BC1990" s="22"/>
      <c r="BD1990" s="22"/>
      <c r="BE1990" s="24"/>
      <c r="BF1990" s="22"/>
      <c r="BG1990" s="22"/>
      <c r="BH1990" s="22"/>
      <c r="BI1990" s="22"/>
      <c r="BJ1990" s="22"/>
      <c r="BK1990" s="22"/>
      <c r="BL1990" s="22"/>
      <c r="BM1990" s="22"/>
      <c r="BN1990" s="22"/>
      <c r="BO1990" s="22"/>
      <c r="BP1990" s="22"/>
      <c r="BQ1990" s="22"/>
      <c r="BR1990" s="22"/>
      <c r="BS1990" s="22"/>
      <c r="BT1990" s="22"/>
      <c r="BU1990" s="22"/>
      <c r="BV1990" s="22"/>
      <c r="BW1990" s="22"/>
      <c r="BX1990" s="22"/>
      <c r="BY1990" s="22"/>
      <c r="BZ1990" s="22"/>
      <c r="CA1990" s="22"/>
      <c r="CB1990" s="22"/>
      <c r="CC1990" s="22"/>
      <c r="CD1990" s="22"/>
      <c r="CE1990" s="22"/>
      <c r="CF1990" s="22"/>
      <c r="CG1990" s="22"/>
      <c r="CH1990" s="22"/>
      <c r="CI1990" s="22"/>
      <c r="CJ1990" s="22"/>
      <c r="CK1990" s="24"/>
      <c r="CL1990" s="22"/>
      <c r="CM1990" s="22"/>
      <c r="CN1990" s="22"/>
      <c r="CO1990" s="22"/>
      <c r="CP1990" s="22"/>
      <c r="CQ1990" s="22"/>
      <c r="CR1990" s="22"/>
      <c r="CS1990" s="22"/>
      <c r="CT1990" s="22"/>
      <c r="CU1990" s="22"/>
      <c r="CV1990" s="22"/>
      <c r="CW1990" s="22"/>
      <c r="CX1990" s="22"/>
      <c r="CY1990" s="22"/>
      <c r="CZ1990" s="22"/>
      <c r="DA1990" s="22"/>
      <c r="DB1990" s="22"/>
      <c r="DC1990" s="22"/>
      <c r="DD1990" s="22"/>
      <c r="DE1990" s="22"/>
      <c r="DF1990" s="22"/>
      <c r="DG1990" s="22"/>
      <c r="DH1990" s="22"/>
      <c r="DI1990" s="22"/>
      <c r="DJ1990" s="22"/>
      <c r="DK1990" s="22"/>
      <c r="DL1990" s="22"/>
      <c r="DM1990" s="22"/>
      <c r="DN1990" s="22"/>
      <c r="DO1990" s="22"/>
      <c r="DP1990" s="22"/>
      <c r="DQ1990" s="24"/>
      <c r="DR1990" s="22"/>
      <c r="DS1990" s="22"/>
      <c r="DT1990" s="22"/>
      <c r="DU1990" s="22"/>
      <c r="DV1990" s="22"/>
      <c r="DW1990" s="22"/>
      <c r="DX1990" s="22"/>
      <c r="DY1990" s="22"/>
      <c r="DZ1990" s="22"/>
      <c r="EA1990" s="22"/>
      <c r="EB1990" s="22"/>
      <c r="EC1990" s="22"/>
      <c r="ED1990" s="22"/>
      <c r="EE1990" s="22"/>
      <c r="EF1990" s="22"/>
      <c r="EG1990" s="22"/>
      <c r="EH1990" s="22"/>
      <c r="EI1990" s="22"/>
      <c r="EJ1990" s="22"/>
      <c r="EK1990" s="22"/>
      <c r="EL1990" s="22"/>
      <c r="EM1990" s="22"/>
      <c r="EN1990" s="22"/>
      <c r="EO1990" s="22"/>
      <c r="EP1990" s="22"/>
      <c r="EQ1990" s="22"/>
      <c r="ER1990" s="22"/>
      <c r="ES1990" s="22"/>
      <c r="ET1990" s="22"/>
      <c r="EU1990" s="22"/>
      <c r="EV1990" s="22"/>
      <c r="EW1990" s="24"/>
      <c r="EX1990" s="22"/>
      <c r="EY1990" s="22"/>
      <c r="EZ1990" s="22"/>
      <c r="FA1990" s="22"/>
      <c r="FB1990" s="22"/>
      <c r="FC1990" s="22"/>
      <c r="FD1990" s="22"/>
      <c r="FE1990" s="22"/>
      <c r="FF1990" s="22"/>
      <c r="FG1990" s="22"/>
      <c r="FH1990" s="22"/>
      <c r="FI1990" s="22"/>
      <c r="FJ1990" s="22"/>
      <c r="FK1990" s="22"/>
      <c r="FL1990" s="22"/>
      <c r="FM1990" s="22"/>
      <c r="FN1990" s="22"/>
      <c r="FO1990" s="22"/>
      <c r="FP1990" s="22"/>
      <c r="FQ1990" s="22"/>
      <c r="FR1990" s="22"/>
      <c r="FS1990" s="22"/>
      <c r="FT1990" s="22"/>
      <c r="FU1990" s="22"/>
      <c r="FV1990" s="22"/>
      <c r="FW1990" s="22"/>
      <c r="FX1990" s="22"/>
      <c r="FY1990" s="22"/>
      <c r="FZ1990" s="22"/>
      <c r="GA1990" s="22"/>
      <c r="GB1990" s="22"/>
      <c r="GC1990" s="24"/>
      <c r="GD1990" s="22"/>
      <c r="GE1990" s="22"/>
      <c r="GF1990" s="22"/>
      <c r="GG1990" s="22"/>
      <c r="GH1990" s="22"/>
      <c r="GI1990" s="22"/>
      <c r="GJ1990" s="22"/>
      <c r="GK1990" s="22"/>
      <c r="GL1990" s="22"/>
      <c r="GM1990" s="22"/>
      <c r="GN1990" s="22"/>
      <c r="GO1990" s="22"/>
      <c r="GP1990" s="22"/>
      <c r="GQ1990" s="22"/>
      <c r="GR1990" s="22"/>
      <c r="GS1990" s="22"/>
      <c r="GT1990" s="22"/>
      <c r="GU1990" s="22"/>
      <c r="GV1990" s="22"/>
      <c r="GW1990" s="22"/>
      <c r="GX1990" s="22"/>
      <c r="GY1990" s="22"/>
      <c r="GZ1990" s="22"/>
      <c r="HA1990" s="22"/>
      <c r="HB1990" s="22"/>
      <c r="HC1990" s="22"/>
      <c r="HD1990" s="22"/>
      <c r="HE1990" s="22"/>
      <c r="HF1990" s="22"/>
      <c r="HG1990" s="22"/>
      <c r="HH1990" s="22"/>
      <c r="HI1990" s="24"/>
      <c r="HJ1990" s="22"/>
      <c r="HK1990" s="22"/>
      <c r="HL1990" s="22"/>
      <c r="HM1990" s="22"/>
      <c r="HN1990" s="22"/>
      <c r="HO1990" s="22"/>
      <c r="HP1990" s="22"/>
      <c r="HQ1990" s="22"/>
      <c r="HR1990" s="22"/>
      <c r="HS1990" s="22"/>
      <c r="HT1990" s="22"/>
      <c r="HU1990" s="22"/>
      <c r="HV1990" s="22"/>
      <c r="HW1990" s="22"/>
      <c r="HX1990" s="22"/>
      <c r="HY1990" s="22"/>
      <c r="HZ1990" s="22"/>
      <c r="IA1990" s="22"/>
      <c r="IB1990" s="22"/>
      <c r="IC1990" s="22"/>
      <c r="ID1990" s="22"/>
      <c r="IE1990" s="22"/>
      <c r="IF1990" s="22"/>
      <c r="IG1990" s="22"/>
      <c r="IH1990" s="22"/>
      <c r="II1990" s="22"/>
      <c r="IJ1990" s="22"/>
      <c r="IK1990" s="22"/>
      <c r="IL1990" s="22"/>
      <c r="IM1990" s="22"/>
      <c r="IN1990" s="22"/>
      <c r="IO1990" s="24"/>
      <c r="IP1990" s="22"/>
      <c r="IQ1990" s="22"/>
      <c r="IR1990" s="22"/>
      <c r="IS1990" s="22"/>
      <c r="IT1990" s="22"/>
      <c r="IU1990" s="22"/>
      <c r="IV1990" s="22"/>
      <c r="IW1990" s="22"/>
      <c r="IX1990" s="22"/>
      <c r="IY1990" s="22"/>
      <c r="IZ1990" s="22"/>
      <c r="JA1990" s="22"/>
      <c r="JB1990" s="22"/>
      <c r="JC1990" s="22"/>
      <c r="JD1990" s="22"/>
      <c r="JE1990" s="22"/>
      <c r="JF1990" s="22"/>
      <c r="JG1990" s="22"/>
      <c r="JH1990" s="22"/>
      <c r="JI1990" s="22"/>
      <c r="JJ1990" s="22"/>
      <c r="JK1990" s="22"/>
      <c r="JL1990" s="22"/>
      <c r="JM1990" s="22"/>
      <c r="JN1990" s="22"/>
      <c r="JO1990" s="22"/>
      <c r="JP1990" s="22"/>
      <c r="JQ1990" s="22"/>
      <c r="JR1990" s="22"/>
      <c r="JS1990" s="22"/>
      <c r="JT1990" s="22"/>
      <c r="JU1990" s="24"/>
      <c r="JV1990" s="22"/>
      <c r="JW1990" s="22"/>
      <c r="JX1990" s="22"/>
      <c r="JY1990" s="22"/>
      <c r="JZ1990" s="22"/>
      <c r="KA1990" s="22"/>
      <c r="KB1990" s="22"/>
      <c r="KC1990" s="22"/>
      <c r="KD1990" s="22"/>
      <c r="KE1990" s="22"/>
      <c r="KF1990" s="22"/>
      <c r="KG1990" s="22"/>
      <c r="KH1990" s="22"/>
      <c r="KI1990" s="22"/>
      <c r="KJ1990" s="22"/>
      <c r="KK1990" s="22"/>
      <c r="KL1990" s="22"/>
      <c r="KM1990" s="22"/>
      <c r="KN1990" s="22"/>
      <c r="KO1990" s="22"/>
      <c r="KP1990" s="22"/>
      <c r="KQ1990" s="22"/>
      <c r="KR1990" s="22"/>
      <c r="KS1990" s="22"/>
      <c r="KT1990" s="22"/>
      <c r="KU1990" s="22"/>
      <c r="KV1990" s="22"/>
      <c r="KW1990" s="22"/>
      <c r="KX1990" s="22"/>
      <c r="KY1990" s="22"/>
      <c r="KZ1990" s="22"/>
      <c r="LA1990" s="24"/>
      <c r="LB1990" s="22"/>
      <c r="LC1990" s="22"/>
      <c r="LD1990" s="22"/>
      <c r="LE1990" s="22"/>
      <c r="LF1990" s="22"/>
      <c r="LG1990" s="22"/>
      <c r="LH1990" s="22"/>
      <c r="LI1990" s="22"/>
      <c r="LJ1990" s="22"/>
      <c r="LK1990" s="22"/>
      <c r="LL1990" s="22"/>
      <c r="LM1990" s="22"/>
      <c r="LN1990" s="22"/>
      <c r="LO1990" s="22"/>
      <c r="LP1990" s="22"/>
      <c r="LQ1990" s="22"/>
      <c r="LR1990" s="22"/>
      <c r="LS1990" s="22"/>
      <c r="LT1990" s="22"/>
      <c r="LU1990" s="22"/>
      <c r="LV1990" s="22"/>
      <c r="LW1990" s="22"/>
      <c r="LX1990" s="22"/>
      <c r="LY1990" s="22"/>
      <c r="LZ1990" s="22"/>
      <c r="MA1990" s="22"/>
      <c r="MB1990" s="22"/>
      <c r="MC1990" s="22"/>
      <c r="MD1990" s="22"/>
      <c r="ME1990" s="22"/>
      <c r="MF1990" s="22"/>
      <c r="MG1990" s="24"/>
      <c r="MH1990" s="22"/>
      <c r="MI1990" s="22"/>
      <c r="MJ1990" s="22"/>
      <c r="MK1990" s="22"/>
      <c r="ML1990" s="22"/>
      <c r="MM1990" s="22"/>
      <c r="MN1990" s="22"/>
      <c r="MO1990" s="22"/>
      <c r="MP1990" s="22"/>
      <c r="MQ1990" s="22"/>
      <c r="MR1990" s="22"/>
      <c r="MS1990" s="22"/>
      <c r="MT1990" s="22"/>
      <c r="MU1990" s="22"/>
      <c r="MV1990" s="22"/>
      <c r="MW1990" s="22"/>
      <c r="MX1990" s="22"/>
      <c r="MY1990" s="22"/>
      <c r="MZ1990" s="22"/>
      <c r="NA1990" s="22"/>
      <c r="NB1990" s="22"/>
      <c r="NC1990" s="22"/>
      <c r="ND1990" s="22"/>
      <c r="NE1990" s="22"/>
      <c r="NF1990" s="22"/>
      <c r="NG1990" s="22"/>
      <c r="NH1990" s="22"/>
      <c r="NI1990" s="22"/>
      <c r="NJ1990" s="22"/>
      <c r="NK1990" s="22"/>
      <c r="NL1990" s="22"/>
      <c r="NM1990" s="24"/>
      <c r="NN1990" s="22"/>
      <c r="NO1990" s="22"/>
      <c r="NP1990" s="22"/>
      <c r="NQ1990" s="22"/>
      <c r="NR1990" s="22"/>
      <c r="NS1990" s="22"/>
      <c r="NT1990" s="22"/>
      <c r="NU1990" s="22"/>
      <c r="NV1990" s="22"/>
      <c r="NW1990" s="22"/>
      <c r="NX1990" s="22"/>
      <c r="NY1990" s="22"/>
      <c r="NZ1990" s="22"/>
      <c r="OA1990" s="22"/>
      <c r="OB1990" s="22"/>
      <c r="OC1990" s="22"/>
      <c r="OD1990" s="22"/>
      <c r="OE1990" s="22"/>
      <c r="OF1990" s="22"/>
      <c r="OG1990" s="22"/>
      <c r="OH1990" s="22"/>
      <c r="OI1990" s="22"/>
      <c r="OJ1990" s="22"/>
      <c r="OK1990" s="22"/>
      <c r="OL1990" s="22"/>
      <c r="OM1990" s="22"/>
      <c r="ON1990" s="22"/>
      <c r="OO1990" s="22"/>
      <c r="OP1990" s="22"/>
      <c r="OQ1990" s="22"/>
      <c r="OR1990" s="22"/>
    </row>
    <row r="1991" spans="1:408" ht="15" thickBot="1">
      <c r="A1991" s="1" t="str">
        <f t="shared" si="56"/>
        <v>-259</v>
      </c>
      <c r="B1991" s="12" t="str">
        <f t="shared" si="52"/>
        <v/>
      </c>
      <c r="C1991" s="13"/>
      <c r="D1991" s="14"/>
      <c r="E1991" s="15"/>
      <c r="F1991" s="15"/>
      <c r="G1991" s="15">
        <f t="shared" si="57"/>
        <v>0</v>
      </c>
      <c r="H1991" s="16"/>
      <c r="I1991" s="14"/>
      <c r="J1991" s="17"/>
      <c r="K1991" s="78"/>
      <c r="L1991" s="18"/>
      <c r="M1991" s="18"/>
      <c r="N1991" s="16" t="e">
        <f t="shared" ca="1" si="55"/>
        <v>#NAME?</v>
      </c>
      <c r="O1991" s="19"/>
      <c r="P1991" s="19"/>
      <c r="Q1991" s="20"/>
      <c r="R1991" s="21" t="e">
        <f t="array" ref="R1991">VLOOKUP(C1991,DB!A:D,2,FALSE)</f>
        <v>#N/A</v>
      </c>
      <c r="S1991" s="21" t="e">
        <f t="array" ref="S1991">VLOOKUP(C1991,DB!A:D,3,FALSE)</f>
        <v>#N/A</v>
      </c>
      <c r="T1991" s="22" t="s">
        <v>19</v>
      </c>
      <c r="U1991" s="1" t="str">
        <f t="shared" si="53"/>
        <v/>
      </c>
      <c r="V1991" s="23" t="e">
        <f t="shared" ca="1" si="54"/>
        <v>#NAME?</v>
      </c>
      <c r="X1991" s="24" t="e">
        <f>VLOOKUP(CONCATENATE(C1991,D1991),'Honor 2025'!A:D,4,FALSE)</f>
        <v>#N/A</v>
      </c>
      <c r="Y1991" s="24"/>
      <c r="Z1991" s="22"/>
      <c r="AA1991" s="22"/>
      <c r="AB1991" s="22"/>
      <c r="AC1991" s="22"/>
      <c r="AD1991" s="22"/>
      <c r="AE1991" s="22"/>
      <c r="AF1991" s="22"/>
      <c r="AG1991" s="22"/>
      <c r="AH1991" s="22"/>
      <c r="AI1991" s="22"/>
      <c r="AJ1991" s="22"/>
      <c r="AK1991" s="22"/>
      <c r="AL1991" s="22"/>
      <c r="AM1991" s="22"/>
      <c r="AN1991" s="22"/>
      <c r="AO1991" s="22"/>
      <c r="AP1991" s="22"/>
      <c r="AQ1991" s="22"/>
      <c r="AR1991" s="22"/>
      <c r="AS1991" s="22"/>
      <c r="AT1991" s="22"/>
      <c r="AU1991" s="22"/>
      <c r="AV1991" s="22"/>
      <c r="AW1991" s="22"/>
      <c r="AX1991" s="22"/>
      <c r="AY1991" s="22"/>
      <c r="AZ1991" s="22"/>
      <c r="BA1991" s="22"/>
      <c r="BB1991" s="22"/>
      <c r="BC1991" s="22"/>
      <c r="BD1991" s="22"/>
      <c r="BE1991" s="24"/>
      <c r="BF1991" s="22"/>
      <c r="BG1991" s="22"/>
      <c r="BH1991" s="22"/>
      <c r="BI1991" s="22"/>
      <c r="BJ1991" s="22"/>
      <c r="BK1991" s="22"/>
      <c r="BL1991" s="22"/>
      <c r="BM1991" s="22"/>
      <c r="BN1991" s="22"/>
      <c r="BO1991" s="22"/>
      <c r="BP1991" s="22"/>
      <c r="BQ1991" s="22"/>
      <c r="BR1991" s="22"/>
      <c r="BS1991" s="22"/>
      <c r="BT1991" s="22"/>
      <c r="BU1991" s="22"/>
      <c r="BV1991" s="22"/>
      <c r="BW1991" s="22"/>
      <c r="BX1991" s="22"/>
      <c r="BY1991" s="22"/>
      <c r="BZ1991" s="22"/>
      <c r="CA1991" s="22"/>
      <c r="CB1991" s="22"/>
      <c r="CC1991" s="22"/>
      <c r="CD1991" s="22"/>
      <c r="CE1991" s="22"/>
      <c r="CF1991" s="22"/>
      <c r="CG1991" s="22"/>
      <c r="CH1991" s="22"/>
      <c r="CI1991" s="22"/>
      <c r="CJ1991" s="22"/>
      <c r="CK1991" s="24"/>
      <c r="CL1991" s="22"/>
      <c r="CM1991" s="22"/>
      <c r="CN1991" s="22"/>
      <c r="CO1991" s="22"/>
      <c r="CP1991" s="22"/>
      <c r="CQ1991" s="22"/>
      <c r="CR1991" s="22"/>
      <c r="CS1991" s="22"/>
      <c r="CT1991" s="22"/>
      <c r="CU1991" s="22"/>
      <c r="CV1991" s="22"/>
      <c r="CW1991" s="22"/>
      <c r="CX1991" s="22"/>
      <c r="CY1991" s="22"/>
      <c r="CZ1991" s="22"/>
      <c r="DA1991" s="22"/>
      <c r="DB1991" s="22"/>
      <c r="DC1991" s="22"/>
      <c r="DD1991" s="22"/>
      <c r="DE1991" s="22"/>
      <c r="DF1991" s="22"/>
      <c r="DG1991" s="22"/>
      <c r="DH1991" s="22"/>
      <c r="DI1991" s="22"/>
      <c r="DJ1991" s="22"/>
      <c r="DK1991" s="22"/>
      <c r="DL1991" s="22"/>
      <c r="DM1991" s="22"/>
      <c r="DN1991" s="22"/>
      <c r="DO1991" s="22"/>
      <c r="DP1991" s="22"/>
      <c r="DQ1991" s="24"/>
      <c r="DR1991" s="22"/>
      <c r="DS1991" s="22"/>
      <c r="DT1991" s="22"/>
      <c r="DU1991" s="22"/>
      <c r="DV1991" s="22"/>
      <c r="DW1991" s="22"/>
      <c r="DX1991" s="22"/>
      <c r="DY1991" s="22"/>
      <c r="DZ1991" s="22"/>
      <c r="EA1991" s="22"/>
      <c r="EB1991" s="22"/>
      <c r="EC1991" s="22"/>
      <c r="ED1991" s="22"/>
      <c r="EE1991" s="22"/>
      <c r="EF1991" s="22"/>
      <c r="EG1991" s="22"/>
      <c r="EH1991" s="22"/>
      <c r="EI1991" s="22"/>
      <c r="EJ1991" s="22"/>
      <c r="EK1991" s="22"/>
      <c r="EL1991" s="22"/>
      <c r="EM1991" s="22"/>
      <c r="EN1991" s="22"/>
      <c r="EO1991" s="22"/>
      <c r="EP1991" s="22"/>
      <c r="EQ1991" s="22"/>
      <c r="ER1991" s="22"/>
      <c r="ES1991" s="22"/>
      <c r="ET1991" s="22"/>
      <c r="EU1991" s="22"/>
      <c r="EV1991" s="22"/>
      <c r="EW1991" s="24"/>
      <c r="EX1991" s="22"/>
      <c r="EY1991" s="22"/>
      <c r="EZ1991" s="22"/>
      <c r="FA1991" s="22"/>
      <c r="FB1991" s="22"/>
      <c r="FC1991" s="22"/>
      <c r="FD1991" s="22"/>
      <c r="FE1991" s="22"/>
      <c r="FF1991" s="22"/>
      <c r="FG1991" s="22"/>
      <c r="FH1991" s="22"/>
      <c r="FI1991" s="22"/>
      <c r="FJ1991" s="22"/>
      <c r="FK1991" s="22"/>
      <c r="FL1991" s="22"/>
      <c r="FM1991" s="22"/>
      <c r="FN1991" s="22"/>
      <c r="FO1991" s="22"/>
      <c r="FP1991" s="22"/>
      <c r="FQ1991" s="22"/>
      <c r="FR1991" s="22"/>
      <c r="FS1991" s="22"/>
      <c r="FT1991" s="22"/>
      <c r="FU1991" s="22"/>
      <c r="FV1991" s="22"/>
      <c r="FW1991" s="22"/>
      <c r="FX1991" s="22"/>
      <c r="FY1991" s="22"/>
      <c r="FZ1991" s="22"/>
      <c r="GA1991" s="22"/>
      <c r="GB1991" s="22"/>
      <c r="GC1991" s="24"/>
      <c r="GD1991" s="22"/>
      <c r="GE1991" s="22"/>
      <c r="GF1991" s="22"/>
      <c r="GG1991" s="22"/>
      <c r="GH1991" s="22"/>
      <c r="GI1991" s="22"/>
      <c r="GJ1991" s="22"/>
      <c r="GK1991" s="22"/>
      <c r="GL1991" s="22"/>
      <c r="GM1991" s="22"/>
      <c r="GN1991" s="22"/>
      <c r="GO1991" s="22"/>
      <c r="GP1991" s="22"/>
      <c r="GQ1991" s="22"/>
      <c r="GR1991" s="22"/>
      <c r="GS1991" s="22"/>
      <c r="GT1991" s="22"/>
      <c r="GU1991" s="22"/>
      <c r="GV1991" s="22"/>
      <c r="GW1991" s="22"/>
      <c r="GX1991" s="22"/>
      <c r="GY1991" s="22"/>
      <c r="GZ1991" s="22"/>
      <c r="HA1991" s="22"/>
      <c r="HB1991" s="22"/>
      <c r="HC1991" s="22"/>
      <c r="HD1991" s="22"/>
      <c r="HE1991" s="22"/>
      <c r="HF1991" s="22"/>
      <c r="HG1991" s="22"/>
      <c r="HH1991" s="22"/>
      <c r="HI1991" s="24"/>
      <c r="HJ1991" s="22"/>
      <c r="HK1991" s="22"/>
      <c r="HL1991" s="22"/>
      <c r="HM1991" s="22"/>
      <c r="HN1991" s="22"/>
      <c r="HO1991" s="22"/>
      <c r="HP1991" s="22"/>
      <c r="HQ1991" s="22"/>
      <c r="HR1991" s="22"/>
      <c r="HS1991" s="22"/>
      <c r="HT1991" s="22"/>
      <c r="HU1991" s="22"/>
      <c r="HV1991" s="22"/>
      <c r="HW1991" s="22"/>
      <c r="HX1991" s="22"/>
      <c r="HY1991" s="22"/>
      <c r="HZ1991" s="22"/>
      <c r="IA1991" s="22"/>
      <c r="IB1991" s="22"/>
      <c r="IC1991" s="22"/>
      <c r="ID1991" s="22"/>
      <c r="IE1991" s="22"/>
      <c r="IF1991" s="22"/>
      <c r="IG1991" s="22"/>
      <c r="IH1991" s="22"/>
      <c r="II1991" s="22"/>
      <c r="IJ1991" s="22"/>
      <c r="IK1991" s="22"/>
      <c r="IL1991" s="22"/>
      <c r="IM1991" s="22"/>
      <c r="IN1991" s="22"/>
      <c r="IO1991" s="24"/>
      <c r="IP1991" s="22"/>
      <c r="IQ1991" s="22"/>
      <c r="IR1991" s="22"/>
      <c r="IS1991" s="22"/>
      <c r="IT1991" s="22"/>
      <c r="IU1991" s="22"/>
      <c r="IV1991" s="22"/>
      <c r="IW1991" s="22"/>
      <c r="IX1991" s="22"/>
      <c r="IY1991" s="22"/>
      <c r="IZ1991" s="22"/>
      <c r="JA1991" s="22"/>
      <c r="JB1991" s="22"/>
      <c r="JC1991" s="22"/>
      <c r="JD1991" s="22"/>
      <c r="JE1991" s="22"/>
      <c r="JF1991" s="22"/>
      <c r="JG1991" s="22"/>
      <c r="JH1991" s="22"/>
      <c r="JI1991" s="22"/>
      <c r="JJ1991" s="22"/>
      <c r="JK1991" s="22"/>
      <c r="JL1991" s="22"/>
      <c r="JM1991" s="22"/>
      <c r="JN1991" s="22"/>
      <c r="JO1991" s="22"/>
      <c r="JP1991" s="22"/>
      <c r="JQ1991" s="22"/>
      <c r="JR1991" s="22"/>
      <c r="JS1991" s="22"/>
      <c r="JT1991" s="22"/>
      <c r="JU1991" s="24"/>
      <c r="JV1991" s="22"/>
      <c r="JW1991" s="22"/>
      <c r="JX1991" s="22"/>
      <c r="JY1991" s="22"/>
      <c r="JZ1991" s="22"/>
      <c r="KA1991" s="22"/>
      <c r="KB1991" s="22"/>
      <c r="KC1991" s="22"/>
      <c r="KD1991" s="22"/>
      <c r="KE1991" s="22"/>
      <c r="KF1991" s="22"/>
      <c r="KG1991" s="22"/>
      <c r="KH1991" s="22"/>
      <c r="KI1991" s="22"/>
      <c r="KJ1991" s="22"/>
      <c r="KK1991" s="22"/>
      <c r="KL1991" s="22"/>
      <c r="KM1991" s="22"/>
      <c r="KN1991" s="22"/>
      <c r="KO1991" s="22"/>
      <c r="KP1991" s="22"/>
      <c r="KQ1991" s="22"/>
      <c r="KR1991" s="22"/>
      <c r="KS1991" s="22"/>
      <c r="KT1991" s="22"/>
      <c r="KU1991" s="22"/>
      <c r="KV1991" s="22"/>
      <c r="KW1991" s="22"/>
      <c r="KX1991" s="22"/>
      <c r="KY1991" s="22"/>
      <c r="KZ1991" s="22"/>
      <c r="LA1991" s="24"/>
      <c r="LB1991" s="22"/>
      <c r="LC1991" s="22"/>
      <c r="LD1991" s="22"/>
      <c r="LE1991" s="22"/>
      <c r="LF1991" s="22"/>
      <c r="LG1991" s="22"/>
      <c r="LH1991" s="22"/>
      <c r="LI1991" s="22"/>
      <c r="LJ1991" s="22"/>
      <c r="LK1991" s="22"/>
      <c r="LL1991" s="22"/>
      <c r="LM1991" s="22"/>
      <c r="LN1991" s="22"/>
      <c r="LO1991" s="22"/>
      <c r="LP1991" s="22"/>
      <c r="LQ1991" s="22"/>
      <c r="LR1991" s="22"/>
      <c r="LS1991" s="22"/>
      <c r="LT1991" s="22"/>
      <c r="LU1991" s="22"/>
      <c r="LV1991" s="22"/>
      <c r="LW1991" s="22"/>
      <c r="LX1991" s="22"/>
      <c r="LY1991" s="22"/>
      <c r="LZ1991" s="22"/>
      <c r="MA1991" s="22"/>
      <c r="MB1991" s="22"/>
      <c r="MC1991" s="22"/>
      <c r="MD1991" s="22"/>
      <c r="ME1991" s="22"/>
      <c r="MF1991" s="22"/>
      <c r="MG1991" s="24"/>
      <c r="MH1991" s="22"/>
      <c r="MI1991" s="22"/>
      <c r="MJ1991" s="22"/>
      <c r="MK1991" s="22"/>
      <c r="ML1991" s="22"/>
      <c r="MM1991" s="22"/>
      <c r="MN1991" s="22"/>
      <c r="MO1991" s="22"/>
      <c r="MP1991" s="22"/>
      <c r="MQ1991" s="22"/>
      <c r="MR1991" s="22"/>
      <c r="MS1991" s="22"/>
      <c r="MT1991" s="22"/>
      <c r="MU1991" s="22"/>
      <c r="MV1991" s="22"/>
      <c r="MW1991" s="22"/>
      <c r="MX1991" s="22"/>
      <c r="MY1991" s="22"/>
      <c r="MZ1991" s="22"/>
      <c r="NA1991" s="22"/>
      <c r="NB1991" s="22"/>
      <c r="NC1991" s="22"/>
      <c r="ND1991" s="22"/>
      <c r="NE1991" s="22"/>
      <c r="NF1991" s="22"/>
      <c r="NG1991" s="22"/>
      <c r="NH1991" s="22"/>
      <c r="NI1991" s="22"/>
      <c r="NJ1991" s="22"/>
      <c r="NK1991" s="22"/>
      <c r="NL1991" s="22"/>
      <c r="NM1991" s="24"/>
      <c r="NN1991" s="22"/>
      <c r="NO1991" s="22"/>
      <c r="NP1991" s="22"/>
      <c r="NQ1991" s="22"/>
      <c r="NR1991" s="22"/>
      <c r="NS1991" s="22"/>
      <c r="NT1991" s="22"/>
      <c r="NU1991" s="22"/>
      <c r="NV1991" s="22"/>
      <c r="NW1991" s="22"/>
      <c r="NX1991" s="22"/>
      <c r="NY1991" s="22"/>
      <c r="NZ1991" s="22"/>
      <c r="OA1991" s="22"/>
      <c r="OB1991" s="22"/>
      <c r="OC1991" s="22"/>
      <c r="OD1991" s="22"/>
      <c r="OE1991" s="22"/>
      <c r="OF1991" s="22"/>
      <c r="OG1991" s="22"/>
      <c r="OH1991" s="22"/>
      <c r="OI1991" s="22"/>
      <c r="OJ1991" s="22"/>
      <c r="OK1991" s="22"/>
      <c r="OL1991" s="22"/>
      <c r="OM1991" s="22"/>
      <c r="ON1991" s="22"/>
      <c r="OO1991" s="22"/>
      <c r="OP1991" s="22"/>
      <c r="OQ1991" s="22"/>
      <c r="OR1991" s="22"/>
    </row>
    <row r="1992" spans="1:408" ht="15" thickBot="1">
      <c r="A1992" s="1" t="str">
        <f t="shared" si="56"/>
        <v>-260</v>
      </c>
      <c r="B1992" s="12" t="str">
        <f t="shared" si="52"/>
        <v/>
      </c>
      <c r="C1992" s="13"/>
      <c r="D1992" s="14"/>
      <c r="E1992" s="15"/>
      <c r="F1992" s="15"/>
      <c r="G1992" s="15">
        <f t="shared" si="57"/>
        <v>0</v>
      </c>
      <c r="H1992" s="16"/>
      <c r="I1992" s="14"/>
      <c r="J1992" s="17"/>
      <c r="K1992" s="79"/>
      <c r="L1992" s="18"/>
      <c r="M1992" s="18"/>
      <c r="N1992" s="16" t="e">
        <f t="shared" ca="1" si="55"/>
        <v>#NAME?</v>
      </c>
      <c r="O1992" s="19"/>
      <c r="P1992" s="19"/>
      <c r="Q1992" s="20"/>
      <c r="R1992" s="21" t="e">
        <f t="array" ref="R1992">VLOOKUP(C1992,DB!A:D,2,FALSE)</f>
        <v>#N/A</v>
      </c>
      <c r="S1992" s="21" t="e">
        <f t="array" ref="S1992">VLOOKUP(C1992,DB!A:D,3,FALSE)</f>
        <v>#N/A</v>
      </c>
      <c r="T1992" s="22" t="s">
        <v>19</v>
      </c>
      <c r="U1992" s="1" t="str">
        <f t="shared" si="53"/>
        <v/>
      </c>
      <c r="V1992" s="23" t="e">
        <f t="shared" ca="1" si="54"/>
        <v>#NAME?</v>
      </c>
      <c r="X1992" s="24" t="e">
        <f>VLOOKUP(CONCATENATE(C1992,D1992),'Honor 2025'!A:D,4,FALSE)</f>
        <v>#N/A</v>
      </c>
      <c r="Y1992" s="24"/>
      <c r="Z1992" s="22"/>
      <c r="AA1992" s="22"/>
      <c r="AB1992" s="22"/>
      <c r="AC1992" s="22"/>
      <c r="AD1992" s="22"/>
      <c r="AE1992" s="22"/>
      <c r="AF1992" s="22"/>
      <c r="AG1992" s="22"/>
      <c r="AH1992" s="22"/>
      <c r="AI1992" s="22"/>
      <c r="AJ1992" s="22"/>
      <c r="AK1992" s="22"/>
      <c r="AL1992" s="22"/>
      <c r="AM1992" s="22"/>
      <c r="AN1992" s="22"/>
      <c r="AO1992" s="22"/>
      <c r="AP1992" s="22"/>
      <c r="AQ1992" s="22"/>
      <c r="AR1992" s="22"/>
      <c r="AS1992" s="22"/>
      <c r="AT1992" s="22"/>
      <c r="AU1992" s="22"/>
      <c r="AV1992" s="22"/>
      <c r="AW1992" s="22"/>
      <c r="AX1992" s="22"/>
      <c r="AY1992" s="22"/>
      <c r="AZ1992" s="22"/>
      <c r="BA1992" s="22"/>
      <c r="BB1992" s="22"/>
      <c r="BC1992" s="22"/>
      <c r="BD1992" s="22"/>
      <c r="BE1992" s="24"/>
      <c r="BF1992" s="22"/>
      <c r="BG1992" s="22"/>
      <c r="BH1992" s="22"/>
      <c r="BI1992" s="22"/>
      <c r="BJ1992" s="22"/>
      <c r="BK1992" s="22"/>
      <c r="BL1992" s="22"/>
      <c r="BM1992" s="22"/>
      <c r="BN1992" s="22"/>
      <c r="BO1992" s="22"/>
      <c r="BP1992" s="22"/>
      <c r="BQ1992" s="22"/>
      <c r="BR1992" s="22"/>
      <c r="BS1992" s="22"/>
      <c r="BT1992" s="22"/>
      <c r="BU1992" s="22"/>
      <c r="BV1992" s="22"/>
      <c r="BW1992" s="22"/>
      <c r="BX1992" s="22"/>
      <c r="BY1992" s="22"/>
      <c r="BZ1992" s="22"/>
      <c r="CA1992" s="22"/>
      <c r="CB1992" s="22"/>
      <c r="CC1992" s="22"/>
      <c r="CD1992" s="22"/>
      <c r="CE1992" s="22"/>
      <c r="CF1992" s="22"/>
      <c r="CG1992" s="22"/>
      <c r="CH1992" s="22"/>
      <c r="CI1992" s="22"/>
      <c r="CJ1992" s="22"/>
      <c r="CK1992" s="24"/>
      <c r="CL1992" s="22"/>
      <c r="CM1992" s="22"/>
      <c r="CN1992" s="22"/>
      <c r="CO1992" s="22"/>
      <c r="CP1992" s="22"/>
      <c r="CQ1992" s="22"/>
      <c r="CR1992" s="22"/>
      <c r="CS1992" s="22"/>
      <c r="CT1992" s="22"/>
      <c r="CU1992" s="22"/>
      <c r="CV1992" s="22"/>
      <c r="CW1992" s="22"/>
      <c r="CX1992" s="22"/>
      <c r="CY1992" s="22"/>
      <c r="CZ1992" s="22"/>
      <c r="DA1992" s="22"/>
      <c r="DB1992" s="22"/>
      <c r="DC1992" s="22"/>
      <c r="DD1992" s="22"/>
      <c r="DE1992" s="22"/>
      <c r="DF1992" s="22"/>
      <c r="DG1992" s="22"/>
      <c r="DH1992" s="22"/>
      <c r="DI1992" s="22"/>
      <c r="DJ1992" s="22"/>
      <c r="DK1992" s="22"/>
      <c r="DL1992" s="22"/>
      <c r="DM1992" s="22"/>
      <c r="DN1992" s="22"/>
      <c r="DO1992" s="22"/>
      <c r="DP1992" s="22"/>
      <c r="DQ1992" s="24"/>
      <c r="DR1992" s="22"/>
      <c r="DS1992" s="22"/>
      <c r="DT1992" s="22"/>
      <c r="DU1992" s="22"/>
      <c r="DV1992" s="22"/>
      <c r="DW1992" s="22"/>
      <c r="DX1992" s="22"/>
      <c r="DY1992" s="22"/>
      <c r="DZ1992" s="22"/>
      <c r="EA1992" s="22"/>
      <c r="EB1992" s="22"/>
      <c r="EC1992" s="22"/>
      <c r="ED1992" s="22"/>
      <c r="EE1992" s="22"/>
      <c r="EF1992" s="22"/>
      <c r="EG1992" s="22"/>
      <c r="EH1992" s="22"/>
      <c r="EI1992" s="22"/>
      <c r="EJ1992" s="22"/>
      <c r="EK1992" s="22"/>
      <c r="EL1992" s="22"/>
      <c r="EM1992" s="22"/>
      <c r="EN1992" s="22"/>
      <c r="EO1992" s="22"/>
      <c r="EP1992" s="22"/>
      <c r="EQ1992" s="22"/>
      <c r="ER1992" s="22"/>
      <c r="ES1992" s="22"/>
      <c r="ET1992" s="22"/>
      <c r="EU1992" s="22"/>
      <c r="EV1992" s="22"/>
      <c r="EW1992" s="24"/>
      <c r="EX1992" s="22"/>
      <c r="EY1992" s="22"/>
      <c r="EZ1992" s="22"/>
      <c r="FA1992" s="22"/>
      <c r="FB1992" s="22"/>
      <c r="FC1992" s="22"/>
      <c r="FD1992" s="22"/>
      <c r="FE1992" s="22"/>
      <c r="FF1992" s="22"/>
      <c r="FG1992" s="22"/>
      <c r="FH1992" s="22"/>
      <c r="FI1992" s="22"/>
      <c r="FJ1992" s="22"/>
      <c r="FK1992" s="22"/>
      <c r="FL1992" s="22"/>
      <c r="FM1992" s="22"/>
      <c r="FN1992" s="22"/>
      <c r="FO1992" s="22"/>
      <c r="FP1992" s="22"/>
      <c r="FQ1992" s="22"/>
      <c r="FR1992" s="22"/>
      <c r="FS1992" s="22"/>
      <c r="FT1992" s="22"/>
      <c r="FU1992" s="22"/>
      <c r="FV1992" s="22"/>
      <c r="FW1992" s="22"/>
      <c r="FX1992" s="22"/>
      <c r="FY1992" s="22"/>
      <c r="FZ1992" s="22"/>
      <c r="GA1992" s="22"/>
      <c r="GB1992" s="22"/>
      <c r="GC1992" s="24"/>
      <c r="GD1992" s="22"/>
      <c r="GE1992" s="22"/>
      <c r="GF1992" s="22"/>
      <c r="GG1992" s="22"/>
      <c r="GH1992" s="22"/>
      <c r="GI1992" s="22"/>
      <c r="GJ1992" s="22"/>
      <c r="GK1992" s="22"/>
      <c r="GL1992" s="22"/>
      <c r="GM1992" s="22"/>
      <c r="GN1992" s="22"/>
      <c r="GO1992" s="22"/>
      <c r="GP1992" s="22"/>
      <c r="GQ1992" s="22"/>
      <c r="GR1992" s="22"/>
      <c r="GS1992" s="22"/>
      <c r="GT1992" s="22"/>
      <c r="GU1992" s="22"/>
      <c r="GV1992" s="22"/>
      <c r="GW1992" s="22"/>
      <c r="GX1992" s="22"/>
      <c r="GY1992" s="22"/>
      <c r="GZ1992" s="22"/>
      <c r="HA1992" s="22"/>
      <c r="HB1992" s="22"/>
      <c r="HC1992" s="22"/>
      <c r="HD1992" s="22"/>
      <c r="HE1992" s="22"/>
      <c r="HF1992" s="22"/>
      <c r="HG1992" s="22"/>
      <c r="HH1992" s="22"/>
      <c r="HI1992" s="24"/>
      <c r="HJ1992" s="22"/>
      <c r="HK1992" s="22"/>
      <c r="HL1992" s="22"/>
      <c r="HM1992" s="22"/>
      <c r="HN1992" s="22"/>
      <c r="HO1992" s="22"/>
      <c r="HP1992" s="22"/>
      <c r="HQ1992" s="22"/>
      <c r="HR1992" s="22"/>
      <c r="HS1992" s="22"/>
      <c r="HT1992" s="22"/>
      <c r="HU1992" s="22"/>
      <c r="HV1992" s="22"/>
      <c r="HW1992" s="22"/>
      <c r="HX1992" s="22"/>
      <c r="HY1992" s="22"/>
      <c r="HZ1992" s="22"/>
      <c r="IA1992" s="22"/>
      <c r="IB1992" s="22"/>
      <c r="IC1992" s="22"/>
      <c r="ID1992" s="22"/>
      <c r="IE1992" s="22"/>
      <c r="IF1992" s="22"/>
      <c r="IG1992" s="22"/>
      <c r="IH1992" s="22"/>
      <c r="II1992" s="22"/>
      <c r="IJ1992" s="22"/>
      <c r="IK1992" s="22"/>
      <c r="IL1992" s="22"/>
      <c r="IM1992" s="22"/>
      <c r="IN1992" s="22"/>
      <c r="IO1992" s="24"/>
      <c r="IP1992" s="22"/>
      <c r="IQ1992" s="22"/>
      <c r="IR1992" s="22"/>
      <c r="IS1992" s="22"/>
      <c r="IT1992" s="22"/>
      <c r="IU1992" s="22"/>
      <c r="IV1992" s="22"/>
      <c r="IW1992" s="22"/>
      <c r="IX1992" s="22"/>
      <c r="IY1992" s="22"/>
      <c r="IZ1992" s="22"/>
      <c r="JA1992" s="22"/>
      <c r="JB1992" s="22"/>
      <c r="JC1992" s="22"/>
      <c r="JD1992" s="22"/>
      <c r="JE1992" s="22"/>
      <c r="JF1992" s="22"/>
      <c r="JG1992" s="22"/>
      <c r="JH1992" s="22"/>
      <c r="JI1992" s="22"/>
      <c r="JJ1992" s="22"/>
      <c r="JK1992" s="22"/>
      <c r="JL1992" s="22"/>
      <c r="JM1992" s="22"/>
      <c r="JN1992" s="22"/>
      <c r="JO1992" s="22"/>
      <c r="JP1992" s="22"/>
      <c r="JQ1992" s="22"/>
      <c r="JR1992" s="22"/>
      <c r="JS1992" s="22"/>
      <c r="JT1992" s="22"/>
      <c r="JU1992" s="24"/>
      <c r="JV1992" s="22"/>
      <c r="JW1992" s="22"/>
      <c r="JX1992" s="22"/>
      <c r="JY1992" s="22"/>
      <c r="JZ1992" s="22"/>
      <c r="KA1992" s="22"/>
      <c r="KB1992" s="22"/>
      <c r="KC1992" s="22"/>
      <c r="KD1992" s="22"/>
      <c r="KE1992" s="22"/>
      <c r="KF1992" s="22"/>
      <c r="KG1992" s="22"/>
      <c r="KH1992" s="22"/>
      <c r="KI1992" s="22"/>
      <c r="KJ1992" s="22"/>
      <c r="KK1992" s="22"/>
      <c r="KL1992" s="22"/>
      <c r="KM1992" s="22"/>
      <c r="KN1992" s="22"/>
      <c r="KO1992" s="22"/>
      <c r="KP1992" s="22"/>
      <c r="KQ1992" s="22"/>
      <c r="KR1992" s="22"/>
      <c r="KS1992" s="22"/>
      <c r="KT1992" s="22"/>
      <c r="KU1992" s="22"/>
      <c r="KV1992" s="22"/>
      <c r="KW1992" s="22"/>
      <c r="KX1992" s="22"/>
      <c r="KY1992" s="22"/>
      <c r="KZ1992" s="22"/>
      <c r="LA1992" s="24"/>
      <c r="LB1992" s="22"/>
      <c r="LC1992" s="22"/>
      <c r="LD1992" s="22"/>
      <c r="LE1992" s="22"/>
      <c r="LF1992" s="22"/>
      <c r="LG1992" s="22"/>
      <c r="LH1992" s="22"/>
      <c r="LI1992" s="22"/>
      <c r="LJ1992" s="22"/>
      <c r="LK1992" s="22"/>
      <c r="LL1992" s="22"/>
      <c r="LM1992" s="22"/>
      <c r="LN1992" s="22"/>
      <c r="LO1992" s="22"/>
      <c r="LP1992" s="22"/>
      <c r="LQ1992" s="22"/>
      <c r="LR1992" s="22"/>
      <c r="LS1992" s="22"/>
      <c r="LT1992" s="22"/>
      <c r="LU1992" s="22"/>
      <c r="LV1992" s="22"/>
      <c r="LW1992" s="22"/>
      <c r="LX1992" s="22"/>
      <c r="LY1992" s="22"/>
      <c r="LZ1992" s="22"/>
      <c r="MA1992" s="22"/>
      <c r="MB1992" s="22"/>
      <c r="MC1992" s="22"/>
      <c r="MD1992" s="22"/>
      <c r="ME1992" s="22"/>
      <c r="MF1992" s="22"/>
      <c r="MG1992" s="24"/>
      <c r="MH1992" s="22"/>
      <c r="MI1992" s="22"/>
      <c r="MJ1992" s="22"/>
      <c r="MK1992" s="22"/>
      <c r="ML1992" s="22"/>
      <c r="MM1992" s="22"/>
      <c r="MN1992" s="22"/>
      <c r="MO1992" s="22"/>
      <c r="MP1992" s="22"/>
      <c r="MQ1992" s="22"/>
      <c r="MR1992" s="22"/>
      <c r="MS1992" s="22"/>
      <c r="MT1992" s="22"/>
      <c r="MU1992" s="22"/>
      <c r="MV1992" s="22"/>
      <c r="MW1992" s="22"/>
      <c r="MX1992" s="22"/>
      <c r="MY1992" s="22"/>
      <c r="MZ1992" s="22"/>
      <c r="NA1992" s="22"/>
      <c r="NB1992" s="22"/>
      <c r="NC1992" s="22"/>
      <c r="ND1992" s="22"/>
      <c r="NE1992" s="22"/>
      <c r="NF1992" s="22"/>
      <c r="NG1992" s="22"/>
      <c r="NH1992" s="22"/>
      <c r="NI1992" s="22"/>
      <c r="NJ1992" s="22"/>
      <c r="NK1992" s="22"/>
      <c r="NL1992" s="22"/>
      <c r="NM1992" s="24"/>
      <c r="NN1992" s="22"/>
      <c r="NO1992" s="22"/>
      <c r="NP1992" s="22"/>
      <c r="NQ1992" s="22"/>
      <c r="NR1992" s="22"/>
      <c r="NS1992" s="22"/>
      <c r="NT1992" s="22"/>
      <c r="NU1992" s="22"/>
      <c r="NV1992" s="22"/>
      <c r="NW1992" s="22"/>
      <c r="NX1992" s="22"/>
      <c r="NY1992" s="22"/>
      <c r="NZ1992" s="22"/>
      <c r="OA1992" s="22"/>
      <c r="OB1992" s="22"/>
      <c r="OC1992" s="22"/>
      <c r="OD1992" s="22"/>
      <c r="OE1992" s="22"/>
      <c r="OF1992" s="22"/>
      <c r="OG1992" s="22"/>
      <c r="OH1992" s="22"/>
      <c r="OI1992" s="22"/>
      <c r="OJ1992" s="22"/>
      <c r="OK1992" s="22"/>
      <c r="OL1992" s="22"/>
      <c r="OM1992" s="22"/>
      <c r="ON1992" s="22"/>
      <c r="OO1992" s="22"/>
      <c r="OP1992" s="22"/>
      <c r="OQ1992" s="22"/>
      <c r="OR1992" s="22"/>
    </row>
    <row r="1993" spans="1:408" ht="15" thickBot="1">
      <c r="A1993" s="1" t="str">
        <f t="shared" si="56"/>
        <v>-261</v>
      </c>
      <c r="B1993" s="12" t="str">
        <f t="shared" si="52"/>
        <v/>
      </c>
      <c r="C1993" s="13"/>
      <c r="D1993" s="14"/>
      <c r="E1993" s="15"/>
      <c r="F1993" s="15"/>
      <c r="G1993" s="15">
        <f t="shared" si="57"/>
        <v>0</v>
      </c>
      <c r="H1993" s="16"/>
      <c r="I1993" s="14"/>
      <c r="J1993" s="17"/>
      <c r="K1993" s="78"/>
      <c r="L1993" s="18"/>
      <c r="M1993" s="18"/>
      <c r="N1993" s="16" t="e">
        <f t="shared" ca="1" si="55"/>
        <v>#NAME?</v>
      </c>
      <c r="O1993" s="19"/>
      <c r="P1993" s="19"/>
      <c r="Q1993" s="20"/>
      <c r="R1993" s="21" t="e">
        <f t="array" ref="R1993">VLOOKUP(C1993,DB!A:D,2,FALSE)</f>
        <v>#N/A</v>
      </c>
      <c r="S1993" s="21" t="e">
        <f t="array" ref="S1993">VLOOKUP(C1993,DB!A:D,3,FALSE)</f>
        <v>#N/A</v>
      </c>
      <c r="T1993" s="22" t="s">
        <v>19</v>
      </c>
      <c r="U1993" s="1" t="str">
        <f t="shared" si="53"/>
        <v/>
      </c>
      <c r="V1993" s="23" t="e">
        <f t="shared" ca="1" si="54"/>
        <v>#NAME?</v>
      </c>
      <c r="X1993" s="24" t="e">
        <f>VLOOKUP(CONCATENATE(C1993,D1993),'Honor 2025'!A:D,4,FALSE)</f>
        <v>#N/A</v>
      </c>
      <c r="Y1993" s="24"/>
      <c r="Z1993" s="22"/>
      <c r="AA1993" s="22"/>
      <c r="AB1993" s="22"/>
      <c r="AC1993" s="22"/>
      <c r="AD1993" s="22"/>
      <c r="AE1993" s="22"/>
      <c r="AF1993" s="22"/>
      <c r="AG1993" s="22"/>
      <c r="AH1993" s="22"/>
      <c r="AI1993" s="22"/>
      <c r="AJ1993" s="22"/>
      <c r="AK1993" s="22"/>
      <c r="AL1993" s="22"/>
      <c r="AM1993" s="22"/>
      <c r="AN1993" s="22"/>
      <c r="AO1993" s="22"/>
      <c r="AP1993" s="22"/>
      <c r="AQ1993" s="22"/>
      <c r="AR1993" s="22"/>
      <c r="AS1993" s="22"/>
      <c r="AT1993" s="22"/>
      <c r="AU1993" s="22"/>
      <c r="AV1993" s="22"/>
      <c r="AW1993" s="22"/>
      <c r="AX1993" s="22"/>
      <c r="AY1993" s="22"/>
      <c r="AZ1993" s="22"/>
      <c r="BA1993" s="22"/>
      <c r="BB1993" s="22"/>
      <c r="BC1993" s="22"/>
      <c r="BD1993" s="22"/>
      <c r="BE1993" s="24"/>
      <c r="BF1993" s="22"/>
      <c r="BG1993" s="22"/>
      <c r="BH1993" s="22"/>
      <c r="BI1993" s="22"/>
      <c r="BJ1993" s="22"/>
      <c r="BK1993" s="22"/>
      <c r="BL1993" s="22"/>
      <c r="BM1993" s="22"/>
      <c r="BN1993" s="22"/>
      <c r="BO1993" s="22"/>
      <c r="BP1993" s="22"/>
      <c r="BQ1993" s="22"/>
      <c r="BR1993" s="22"/>
      <c r="BS1993" s="22"/>
      <c r="BT1993" s="22"/>
      <c r="BU1993" s="22"/>
      <c r="BV1993" s="22"/>
      <c r="BW1993" s="22"/>
      <c r="BX1993" s="22"/>
      <c r="BY1993" s="22"/>
      <c r="BZ1993" s="22"/>
      <c r="CA1993" s="22"/>
      <c r="CB1993" s="22"/>
      <c r="CC1993" s="22"/>
      <c r="CD1993" s="22"/>
      <c r="CE1993" s="22"/>
      <c r="CF1993" s="22"/>
      <c r="CG1993" s="22"/>
      <c r="CH1993" s="22"/>
      <c r="CI1993" s="22"/>
      <c r="CJ1993" s="22"/>
      <c r="CK1993" s="24"/>
      <c r="CL1993" s="22"/>
      <c r="CM1993" s="22"/>
      <c r="CN1993" s="22"/>
      <c r="CO1993" s="22"/>
      <c r="CP1993" s="22"/>
      <c r="CQ1993" s="22"/>
      <c r="CR1993" s="22"/>
      <c r="CS1993" s="22"/>
      <c r="CT1993" s="22"/>
      <c r="CU1993" s="22"/>
      <c r="CV1993" s="22"/>
      <c r="CW1993" s="22"/>
      <c r="CX1993" s="22"/>
      <c r="CY1993" s="22"/>
      <c r="CZ1993" s="22"/>
      <c r="DA1993" s="22"/>
      <c r="DB1993" s="22"/>
      <c r="DC1993" s="22"/>
      <c r="DD1993" s="22"/>
      <c r="DE1993" s="22"/>
      <c r="DF1993" s="22"/>
      <c r="DG1993" s="22"/>
      <c r="DH1993" s="22"/>
      <c r="DI1993" s="22"/>
      <c r="DJ1993" s="22"/>
      <c r="DK1993" s="22"/>
      <c r="DL1993" s="22"/>
      <c r="DM1993" s="22"/>
      <c r="DN1993" s="22"/>
      <c r="DO1993" s="22"/>
      <c r="DP1993" s="22"/>
      <c r="DQ1993" s="24"/>
      <c r="DR1993" s="22"/>
      <c r="DS1993" s="22"/>
      <c r="DT1993" s="22"/>
      <c r="DU1993" s="22"/>
      <c r="DV1993" s="22"/>
      <c r="DW1993" s="22"/>
      <c r="DX1993" s="22"/>
      <c r="DY1993" s="22"/>
      <c r="DZ1993" s="22"/>
      <c r="EA1993" s="22"/>
      <c r="EB1993" s="22"/>
      <c r="EC1993" s="22"/>
      <c r="ED1993" s="22"/>
      <c r="EE1993" s="22"/>
      <c r="EF1993" s="22"/>
      <c r="EG1993" s="22"/>
      <c r="EH1993" s="22"/>
      <c r="EI1993" s="22"/>
      <c r="EJ1993" s="22"/>
      <c r="EK1993" s="22"/>
      <c r="EL1993" s="22"/>
      <c r="EM1993" s="22"/>
      <c r="EN1993" s="22"/>
      <c r="EO1993" s="22"/>
      <c r="EP1993" s="22"/>
      <c r="EQ1993" s="22"/>
      <c r="ER1993" s="22"/>
      <c r="ES1993" s="22"/>
      <c r="ET1993" s="22"/>
      <c r="EU1993" s="22"/>
      <c r="EV1993" s="22"/>
      <c r="EW1993" s="24"/>
      <c r="EX1993" s="22"/>
      <c r="EY1993" s="22"/>
      <c r="EZ1993" s="22"/>
      <c r="FA1993" s="22"/>
      <c r="FB1993" s="22"/>
      <c r="FC1993" s="22"/>
      <c r="FD1993" s="22"/>
      <c r="FE1993" s="22"/>
      <c r="FF1993" s="22"/>
      <c r="FG1993" s="22"/>
      <c r="FH1993" s="22"/>
      <c r="FI1993" s="22"/>
      <c r="FJ1993" s="22"/>
      <c r="FK1993" s="22"/>
      <c r="FL1993" s="22"/>
      <c r="FM1993" s="22"/>
      <c r="FN1993" s="22"/>
      <c r="FO1993" s="22"/>
      <c r="FP1993" s="22"/>
      <c r="FQ1993" s="22"/>
      <c r="FR1993" s="22"/>
      <c r="FS1993" s="22"/>
      <c r="FT1993" s="22"/>
      <c r="FU1993" s="22"/>
      <c r="FV1993" s="22"/>
      <c r="FW1993" s="22"/>
      <c r="FX1993" s="22"/>
      <c r="FY1993" s="22"/>
      <c r="FZ1993" s="22"/>
      <c r="GA1993" s="22"/>
      <c r="GB1993" s="22"/>
      <c r="GC1993" s="24"/>
      <c r="GD1993" s="22"/>
      <c r="GE1993" s="22"/>
      <c r="GF1993" s="22"/>
      <c r="GG1993" s="22"/>
      <c r="GH1993" s="22"/>
      <c r="GI1993" s="22"/>
      <c r="GJ1993" s="22"/>
      <c r="GK1993" s="22"/>
      <c r="GL1993" s="22"/>
      <c r="GM1993" s="22"/>
      <c r="GN1993" s="22"/>
      <c r="GO1993" s="22"/>
      <c r="GP1993" s="22"/>
      <c r="GQ1993" s="22"/>
      <c r="GR1993" s="22"/>
      <c r="GS1993" s="22"/>
      <c r="GT1993" s="22"/>
      <c r="GU1993" s="22"/>
      <c r="GV1993" s="22"/>
      <c r="GW1993" s="22"/>
      <c r="GX1993" s="22"/>
      <c r="GY1993" s="22"/>
      <c r="GZ1993" s="22"/>
      <c r="HA1993" s="22"/>
      <c r="HB1993" s="22"/>
      <c r="HC1993" s="22"/>
      <c r="HD1993" s="22"/>
      <c r="HE1993" s="22"/>
      <c r="HF1993" s="22"/>
      <c r="HG1993" s="22"/>
      <c r="HH1993" s="22"/>
      <c r="HI1993" s="24"/>
      <c r="HJ1993" s="22"/>
      <c r="HK1993" s="22"/>
      <c r="HL1993" s="22"/>
      <c r="HM1993" s="22"/>
      <c r="HN1993" s="22"/>
      <c r="HO1993" s="22"/>
      <c r="HP1993" s="22"/>
      <c r="HQ1993" s="22"/>
      <c r="HR1993" s="22"/>
      <c r="HS1993" s="22"/>
      <c r="HT1993" s="22"/>
      <c r="HU1993" s="22"/>
      <c r="HV1993" s="22"/>
      <c r="HW1993" s="22"/>
      <c r="HX1993" s="22"/>
      <c r="HY1993" s="22"/>
      <c r="HZ1993" s="22"/>
      <c r="IA1993" s="22"/>
      <c r="IB1993" s="22"/>
      <c r="IC1993" s="22"/>
      <c r="ID1993" s="22"/>
      <c r="IE1993" s="22"/>
      <c r="IF1993" s="22"/>
      <c r="IG1993" s="22"/>
      <c r="IH1993" s="22"/>
      <c r="II1993" s="22"/>
      <c r="IJ1993" s="22"/>
      <c r="IK1993" s="22"/>
      <c r="IL1993" s="22"/>
      <c r="IM1993" s="22"/>
      <c r="IN1993" s="22"/>
      <c r="IO1993" s="24"/>
      <c r="IP1993" s="22"/>
      <c r="IQ1993" s="22"/>
      <c r="IR1993" s="22"/>
      <c r="IS1993" s="22"/>
      <c r="IT1993" s="22"/>
      <c r="IU1993" s="22"/>
      <c r="IV1993" s="22"/>
      <c r="IW1993" s="22"/>
      <c r="IX1993" s="22"/>
      <c r="IY1993" s="22"/>
      <c r="IZ1993" s="22"/>
      <c r="JA1993" s="22"/>
      <c r="JB1993" s="22"/>
      <c r="JC1993" s="22"/>
      <c r="JD1993" s="22"/>
      <c r="JE1993" s="22"/>
      <c r="JF1993" s="22"/>
      <c r="JG1993" s="22"/>
      <c r="JH1993" s="22"/>
      <c r="JI1993" s="22"/>
      <c r="JJ1993" s="22"/>
      <c r="JK1993" s="22"/>
      <c r="JL1993" s="22"/>
      <c r="JM1993" s="22"/>
      <c r="JN1993" s="22"/>
      <c r="JO1993" s="22"/>
      <c r="JP1993" s="22"/>
      <c r="JQ1993" s="22"/>
      <c r="JR1993" s="22"/>
      <c r="JS1993" s="22"/>
      <c r="JT1993" s="22"/>
      <c r="JU1993" s="24"/>
      <c r="JV1993" s="22"/>
      <c r="JW1993" s="22"/>
      <c r="JX1993" s="22"/>
      <c r="JY1993" s="22"/>
      <c r="JZ1993" s="22"/>
      <c r="KA1993" s="22"/>
      <c r="KB1993" s="22"/>
      <c r="KC1993" s="22"/>
      <c r="KD1993" s="22"/>
      <c r="KE1993" s="22"/>
      <c r="KF1993" s="22"/>
      <c r="KG1993" s="22"/>
      <c r="KH1993" s="22"/>
      <c r="KI1993" s="22"/>
      <c r="KJ1993" s="22"/>
      <c r="KK1993" s="22"/>
      <c r="KL1993" s="22"/>
      <c r="KM1993" s="22"/>
      <c r="KN1993" s="22"/>
      <c r="KO1993" s="22"/>
      <c r="KP1993" s="22"/>
      <c r="KQ1993" s="22"/>
      <c r="KR1993" s="22"/>
      <c r="KS1993" s="22"/>
      <c r="KT1993" s="22"/>
      <c r="KU1993" s="22"/>
      <c r="KV1993" s="22"/>
      <c r="KW1993" s="22"/>
      <c r="KX1993" s="22"/>
      <c r="KY1993" s="22"/>
      <c r="KZ1993" s="22"/>
      <c r="LA1993" s="24"/>
      <c r="LB1993" s="22"/>
      <c r="LC1993" s="22"/>
      <c r="LD1993" s="22"/>
      <c r="LE1993" s="22"/>
      <c r="LF1993" s="22"/>
      <c r="LG1993" s="22"/>
      <c r="LH1993" s="22"/>
      <c r="LI1993" s="22"/>
      <c r="LJ1993" s="22"/>
      <c r="LK1993" s="22"/>
      <c r="LL1993" s="22"/>
      <c r="LM1993" s="22"/>
      <c r="LN1993" s="22"/>
      <c r="LO1993" s="22"/>
      <c r="LP1993" s="22"/>
      <c r="LQ1993" s="22"/>
      <c r="LR1993" s="22"/>
      <c r="LS1993" s="22"/>
      <c r="LT1993" s="22"/>
      <c r="LU1993" s="22"/>
      <c r="LV1993" s="22"/>
      <c r="LW1993" s="22"/>
      <c r="LX1993" s="22"/>
      <c r="LY1993" s="22"/>
      <c r="LZ1993" s="22"/>
      <c r="MA1993" s="22"/>
      <c r="MB1993" s="22"/>
      <c r="MC1993" s="22"/>
      <c r="MD1993" s="22"/>
      <c r="ME1993" s="22"/>
      <c r="MF1993" s="22"/>
      <c r="MG1993" s="24"/>
      <c r="MH1993" s="22"/>
      <c r="MI1993" s="22"/>
      <c r="MJ1993" s="22"/>
      <c r="MK1993" s="22"/>
      <c r="ML1993" s="22"/>
      <c r="MM1993" s="22"/>
      <c r="MN1993" s="22"/>
      <c r="MO1993" s="22"/>
      <c r="MP1993" s="22"/>
      <c r="MQ1993" s="22"/>
      <c r="MR1993" s="22"/>
      <c r="MS1993" s="22"/>
      <c r="MT1993" s="22"/>
      <c r="MU1993" s="22"/>
      <c r="MV1993" s="22"/>
      <c r="MW1993" s="22"/>
      <c r="MX1993" s="22"/>
      <c r="MY1993" s="22"/>
      <c r="MZ1993" s="22"/>
      <c r="NA1993" s="22"/>
      <c r="NB1993" s="22"/>
      <c r="NC1993" s="22"/>
      <c r="ND1993" s="22"/>
      <c r="NE1993" s="22"/>
      <c r="NF1993" s="22"/>
      <c r="NG1993" s="22"/>
      <c r="NH1993" s="22"/>
      <c r="NI1993" s="22"/>
      <c r="NJ1993" s="22"/>
      <c r="NK1993" s="22"/>
      <c r="NL1993" s="22"/>
      <c r="NM1993" s="24"/>
      <c r="NN1993" s="22"/>
      <c r="NO1993" s="22"/>
      <c r="NP1993" s="22"/>
      <c r="NQ1993" s="22"/>
      <c r="NR1993" s="22"/>
      <c r="NS1993" s="22"/>
      <c r="NT1993" s="22"/>
      <c r="NU1993" s="22"/>
      <c r="NV1993" s="22"/>
      <c r="NW1993" s="22"/>
      <c r="NX1993" s="22"/>
      <c r="NY1993" s="22"/>
      <c r="NZ1993" s="22"/>
      <c r="OA1993" s="22"/>
      <c r="OB1993" s="22"/>
      <c r="OC1993" s="22"/>
      <c r="OD1993" s="22"/>
      <c r="OE1993" s="22"/>
      <c r="OF1993" s="22"/>
      <c r="OG1993" s="22"/>
      <c r="OH1993" s="22"/>
      <c r="OI1993" s="22"/>
      <c r="OJ1993" s="22"/>
      <c r="OK1993" s="22"/>
      <c r="OL1993" s="22"/>
      <c r="OM1993" s="22"/>
      <c r="ON1993" s="22"/>
      <c r="OO1993" s="22"/>
      <c r="OP1993" s="22"/>
      <c r="OQ1993" s="22"/>
      <c r="OR1993" s="22"/>
    </row>
    <row r="1994" spans="1:408" ht="15" thickBot="1">
      <c r="A1994" s="1" t="str">
        <f t="shared" si="56"/>
        <v>-262</v>
      </c>
      <c r="B1994" s="12" t="str">
        <f t="shared" si="52"/>
        <v/>
      </c>
      <c r="C1994" s="13"/>
      <c r="D1994" s="14"/>
      <c r="E1994" s="15"/>
      <c r="F1994" s="15"/>
      <c r="G1994" s="15">
        <f t="shared" si="57"/>
        <v>0</v>
      </c>
      <c r="H1994" s="16"/>
      <c r="I1994" s="14"/>
      <c r="J1994" s="17"/>
      <c r="K1994" s="79"/>
      <c r="L1994" s="18"/>
      <c r="M1994" s="18"/>
      <c r="N1994" s="16" t="e">
        <f t="shared" ca="1" si="55"/>
        <v>#NAME?</v>
      </c>
      <c r="O1994" s="19"/>
      <c r="P1994" s="19"/>
      <c r="Q1994" s="20"/>
      <c r="R1994" s="21" t="e">
        <f t="array" ref="R1994">VLOOKUP(C1994,DB!A:D,2,FALSE)</f>
        <v>#N/A</v>
      </c>
      <c r="S1994" s="21" t="e">
        <f t="array" ref="S1994">VLOOKUP(C1994,DB!A:D,3,FALSE)</f>
        <v>#N/A</v>
      </c>
      <c r="T1994" s="22" t="s">
        <v>19</v>
      </c>
      <c r="U1994" s="1" t="str">
        <f t="shared" si="53"/>
        <v/>
      </c>
      <c r="V1994" s="23" t="e">
        <f t="shared" ca="1" si="54"/>
        <v>#NAME?</v>
      </c>
      <c r="X1994" s="24" t="e">
        <f>VLOOKUP(CONCATENATE(C1994,D1994),'Honor 2025'!A:D,4,FALSE)</f>
        <v>#N/A</v>
      </c>
      <c r="Y1994" s="24"/>
      <c r="Z1994" s="22"/>
      <c r="AA1994" s="22"/>
      <c r="AB1994" s="22"/>
      <c r="AC1994" s="22"/>
      <c r="AD1994" s="22"/>
      <c r="AE1994" s="22"/>
      <c r="AF1994" s="22"/>
      <c r="AG1994" s="22"/>
      <c r="AH1994" s="22"/>
      <c r="AI1994" s="22"/>
      <c r="AJ1994" s="22"/>
      <c r="AK1994" s="22"/>
      <c r="AL1994" s="22"/>
      <c r="AM1994" s="22"/>
      <c r="AN1994" s="22"/>
      <c r="AO1994" s="22"/>
      <c r="AP1994" s="22"/>
      <c r="AQ1994" s="22"/>
      <c r="AR1994" s="22"/>
      <c r="AS1994" s="22"/>
      <c r="AT1994" s="22"/>
      <c r="AU1994" s="22"/>
      <c r="AV1994" s="22"/>
      <c r="AW1994" s="22"/>
      <c r="AX1994" s="22"/>
      <c r="AY1994" s="22"/>
      <c r="AZ1994" s="22"/>
      <c r="BA1994" s="22"/>
      <c r="BB1994" s="22"/>
      <c r="BC1994" s="22"/>
      <c r="BD1994" s="22"/>
      <c r="BE1994" s="24"/>
      <c r="BF1994" s="22"/>
      <c r="BG1994" s="22"/>
      <c r="BH1994" s="22"/>
      <c r="BI1994" s="22"/>
      <c r="BJ1994" s="22"/>
      <c r="BK1994" s="22"/>
      <c r="BL1994" s="22"/>
      <c r="BM1994" s="22"/>
      <c r="BN1994" s="22"/>
      <c r="BO1994" s="22"/>
      <c r="BP1994" s="22"/>
      <c r="BQ1994" s="22"/>
      <c r="BR1994" s="22"/>
      <c r="BS1994" s="22"/>
      <c r="BT1994" s="22"/>
      <c r="BU1994" s="22"/>
      <c r="BV1994" s="22"/>
      <c r="BW1994" s="22"/>
      <c r="BX1994" s="22"/>
      <c r="BY1994" s="22"/>
      <c r="BZ1994" s="22"/>
      <c r="CA1994" s="22"/>
      <c r="CB1994" s="22"/>
      <c r="CC1994" s="22"/>
      <c r="CD1994" s="22"/>
      <c r="CE1994" s="22"/>
      <c r="CF1994" s="22"/>
      <c r="CG1994" s="22"/>
      <c r="CH1994" s="22"/>
      <c r="CI1994" s="22"/>
      <c r="CJ1994" s="22"/>
      <c r="CK1994" s="24"/>
      <c r="CL1994" s="22"/>
      <c r="CM1994" s="22"/>
      <c r="CN1994" s="22"/>
      <c r="CO1994" s="22"/>
      <c r="CP1994" s="22"/>
      <c r="CQ1994" s="22"/>
      <c r="CR1994" s="22"/>
      <c r="CS1994" s="22"/>
      <c r="CT1994" s="22"/>
      <c r="CU1994" s="22"/>
      <c r="CV1994" s="22"/>
      <c r="CW1994" s="22"/>
      <c r="CX1994" s="22"/>
      <c r="CY1994" s="22"/>
      <c r="CZ1994" s="22"/>
      <c r="DA1994" s="22"/>
      <c r="DB1994" s="22"/>
      <c r="DC1994" s="22"/>
      <c r="DD1994" s="22"/>
      <c r="DE1994" s="22"/>
      <c r="DF1994" s="22"/>
      <c r="DG1994" s="22"/>
      <c r="DH1994" s="22"/>
      <c r="DI1994" s="22"/>
      <c r="DJ1994" s="22"/>
      <c r="DK1994" s="22"/>
      <c r="DL1994" s="22"/>
      <c r="DM1994" s="22"/>
      <c r="DN1994" s="22"/>
      <c r="DO1994" s="22"/>
      <c r="DP1994" s="22"/>
      <c r="DQ1994" s="24"/>
      <c r="DR1994" s="22"/>
      <c r="DS1994" s="22"/>
      <c r="DT1994" s="22"/>
      <c r="DU1994" s="22"/>
      <c r="DV1994" s="22"/>
      <c r="DW1994" s="22"/>
      <c r="DX1994" s="22"/>
      <c r="DY1994" s="22"/>
      <c r="DZ1994" s="22"/>
      <c r="EA1994" s="22"/>
      <c r="EB1994" s="22"/>
      <c r="EC1994" s="22"/>
      <c r="ED1994" s="22"/>
      <c r="EE1994" s="22"/>
      <c r="EF1994" s="22"/>
      <c r="EG1994" s="22"/>
      <c r="EH1994" s="22"/>
      <c r="EI1994" s="22"/>
      <c r="EJ1994" s="22"/>
      <c r="EK1994" s="22"/>
      <c r="EL1994" s="22"/>
      <c r="EM1994" s="22"/>
      <c r="EN1994" s="22"/>
      <c r="EO1994" s="22"/>
      <c r="EP1994" s="22"/>
      <c r="EQ1994" s="22"/>
      <c r="ER1994" s="22"/>
      <c r="ES1994" s="22"/>
      <c r="ET1994" s="22"/>
      <c r="EU1994" s="22"/>
      <c r="EV1994" s="22"/>
      <c r="EW1994" s="24"/>
      <c r="EX1994" s="22"/>
      <c r="EY1994" s="22"/>
      <c r="EZ1994" s="22"/>
      <c r="FA1994" s="22"/>
      <c r="FB1994" s="22"/>
      <c r="FC1994" s="22"/>
      <c r="FD1994" s="22"/>
      <c r="FE1994" s="22"/>
      <c r="FF1994" s="22"/>
      <c r="FG1994" s="22"/>
      <c r="FH1994" s="22"/>
      <c r="FI1994" s="22"/>
      <c r="FJ1994" s="22"/>
      <c r="FK1994" s="22"/>
      <c r="FL1994" s="22"/>
      <c r="FM1994" s="22"/>
      <c r="FN1994" s="22"/>
      <c r="FO1994" s="22"/>
      <c r="FP1994" s="22"/>
      <c r="FQ1994" s="22"/>
      <c r="FR1994" s="22"/>
      <c r="FS1994" s="22"/>
      <c r="FT1994" s="22"/>
      <c r="FU1994" s="22"/>
      <c r="FV1994" s="22"/>
      <c r="FW1994" s="22"/>
      <c r="FX1994" s="22"/>
      <c r="FY1994" s="22"/>
      <c r="FZ1994" s="22"/>
      <c r="GA1994" s="22"/>
      <c r="GB1994" s="22"/>
      <c r="GC1994" s="24"/>
      <c r="GD1994" s="22"/>
      <c r="GE1994" s="22"/>
      <c r="GF1994" s="22"/>
      <c r="GG1994" s="22"/>
      <c r="GH1994" s="22"/>
      <c r="GI1994" s="22"/>
      <c r="GJ1994" s="22"/>
      <c r="GK1994" s="22"/>
      <c r="GL1994" s="22"/>
      <c r="GM1994" s="22"/>
      <c r="GN1994" s="22"/>
      <c r="GO1994" s="22"/>
      <c r="GP1994" s="22"/>
      <c r="GQ1994" s="22"/>
      <c r="GR1994" s="22"/>
      <c r="GS1994" s="22"/>
      <c r="GT1994" s="22"/>
      <c r="GU1994" s="22"/>
      <c r="GV1994" s="22"/>
      <c r="GW1994" s="22"/>
      <c r="GX1994" s="22"/>
      <c r="GY1994" s="22"/>
      <c r="GZ1994" s="22"/>
      <c r="HA1994" s="22"/>
      <c r="HB1994" s="22"/>
      <c r="HC1994" s="22"/>
      <c r="HD1994" s="22"/>
      <c r="HE1994" s="22"/>
      <c r="HF1994" s="22"/>
      <c r="HG1994" s="22"/>
      <c r="HH1994" s="22"/>
      <c r="HI1994" s="24"/>
      <c r="HJ1994" s="22"/>
      <c r="HK1994" s="22"/>
      <c r="HL1994" s="22"/>
      <c r="HM1994" s="22"/>
      <c r="HN1994" s="22"/>
      <c r="HO1994" s="22"/>
      <c r="HP1994" s="22"/>
      <c r="HQ1994" s="22"/>
      <c r="HR1994" s="22"/>
      <c r="HS1994" s="22"/>
      <c r="HT1994" s="22"/>
      <c r="HU1994" s="22"/>
      <c r="HV1994" s="22"/>
      <c r="HW1994" s="22"/>
      <c r="HX1994" s="22"/>
      <c r="HY1994" s="22"/>
      <c r="HZ1994" s="22"/>
      <c r="IA1994" s="22"/>
      <c r="IB1994" s="22"/>
      <c r="IC1994" s="22"/>
      <c r="ID1994" s="22"/>
      <c r="IE1994" s="22"/>
      <c r="IF1994" s="22"/>
      <c r="IG1994" s="22"/>
      <c r="IH1994" s="22"/>
      <c r="II1994" s="22"/>
      <c r="IJ1994" s="22"/>
      <c r="IK1994" s="22"/>
      <c r="IL1994" s="22"/>
      <c r="IM1994" s="22"/>
      <c r="IN1994" s="22"/>
      <c r="IO1994" s="24"/>
      <c r="IP1994" s="22"/>
      <c r="IQ1994" s="22"/>
      <c r="IR1994" s="22"/>
      <c r="IS1994" s="22"/>
      <c r="IT1994" s="22"/>
      <c r="IU1994" s="22"/>
      <c r="IV1994" s="22"/>
      <c r="IW1994" s="22"/>
      <c r="IX1994" s="22"/>
      <c r="IY1994" s="22"/>
      <c r="IZ1994" s="22"/>
      <c r="JA1994" s="22"/>
      <c r="JB1994" s="22"/>
      <c r="JC1994" s="22"/>
      <c r="JD1994" s="22"/>
      <c r="JE1994" s="22"/>
      <c r="JF1994" s="22"/>
      <c r="JG1994" s="22"/>
      <c r="JH1994" s="22"/>
      <c r="JI1994" s="22"/>
      <c r="JJ1994" s="22"/>
      <c r="JK1994" s="22"/>
      <c r="JL1994" s="22"/>
      <c r="JM1994" s="22"/>
      <c r="JN1994" s="22"/>
      <c r="JO1994" s="22"/>
      <c r="JP1994" s="22"/>
      <c r="JQ1994" s="22"/>
      <c r="JR1994" s="22"/>
      <c r="JS1994" s="22"/>
      <c r="JT1994" s="22"/>
      <c r="JU1994" s="24"/>
      <c r="JV1994" s="22"/>
      <c r="JW1994" s="22"/>
      <c r="JX1994" s="22"/>
      <c r="JY1994" s="22"/>
      <c r="JZ1994" s="22"/>
      <c r="KA1994" s="22"/>
      <c r="KB1994" s="22"/>
      <c r="KC1994" s="22"/>
      <c r="KD1994" s="22"/>
      <c r="KE1994" s="22"/>
      <c r="KF1994" s="22"/>
      <c r="KG1994" s="22"/>
      <c r="KH1994" s="22"/>
      <c r="KI1994" s="22"/>
      <c r="KJ1994" s="22"/>
      <c r="KK1994" s="22"/>
      <c r="KL1994" s="22"/>
      <c r="KM1994" s="22"/>
      <c r="KN1994" s="22"/>
      <c r="KO1994" s="22"/>
      <c r="KP1994" s="22"/>
      <c r="KQ1994" s="22"/>
      <c r="KR1994" s="22"/>
      <c r="KS1994" s="22"/>
      <c r="KT1994" s="22"/>
      <c r="KU1994" s="22"/>
      <c r="KV1994" s="22"/>
      <c r="KW1994" s="22"/>
      <c r="KX1994" s="22"/>
      <c r="KY1994" s="22"/>
      <c r="KZ1994" s="22"/>
      <c r="LA1994" s="24"/>
      <c r="LB1994" s="22"/>
      <c r="LC1994" s="22"/>
      <c r="LD1994" s="22"/>
      <c r="LE1994" s="22"/>
      <c r="LF1994" s="22"/>
      <c r="LG1994" s="22"/>
      <c r="LH1994" s="22"/>
      <c r="LI1994" s="22"/>
      <c r="LJ1994" s="22"/>
      <c r="LK1994" s="22"/>
      <c r="LL1994" s="22"/>
      <c r="LM1994" s="22"/>
      <c r="LN1994" s="22"/>
      <c r="LO1994" s="22"/>
      <c r="LP1994" s="22"/>
      <c r="LQ1994" s="22"/>
      <c r="LR1994" s="22"/>
      <c r="LS1994" s="22"/>
      <c r="LT1994" s="22"/>
      <c r="LU1994" s="22"/>
      <c r="LV1994" s="22"/>
      <c r="LW1994" s="22"/>
      <c r="LX1994" s="22"/>
      <c r="LY1994" s="22"/>
      <c r="LZ1994" s="22"/>
      <c r="MA1994" s="22"/>
      <c r="MB1994" s="22"/>
      <c r="MC1994" s="22"/>
      <c r="MD1994" s="22"/>
      <c r="ME1994" s="22"/>
      <c r="MF1994" s="22"/>
      <c r="MG1994" s="24"/>
      <c r="MH1994" s="22"/>
      <c r="MI1994" s="22"/>
      <c r="MJ1994" s="22"/>
      <c r="MK1994" s="22"/>
      <c r="ML1994" s="22"/>
      <c r="MM1994" s="22"/>
      <c r="MN1994" s="22"/>
      <c r="MO1994" s="22"/>
      <c r="MP1994" s="22"/>
      <c r="MQ1994" s="22"/>
      <c r="MR1994" s="22"/>
      <c r="MS1994" s="22"/>
      <c r="MT1994" s="22"/>
      <c r="MU1994" s="22"/>
      <c r="MV1994" s="22"/>
      <c r="MW1994" s="22"/>
      <c r="MX1994" s="22"/>
      <c r="MY1994" s="22"/>
      <c r="MZ1994" s="22"/>
      <c r="NA1994" s="22"/>
      <c r="NB1994" s="22"/>
      <c r="NC1994" s="22"/>
      <c r="ND1994" s="22"/>
      <c r="NE1994" s="22"/>
      <c r="NF1994" s="22"/>
      <c r="NG1994" s="22"/>
      <c r="NH1994" s="22"/>
      <c r="NI1994" s="22"/>
      <c r="NJ1994" s="22"/>
      <c r="NK1994" s="22"/>
      <c r="NL1994" s="22"/>
      <c r="NM1994" s="24"/>
      <c r="NN1994" s="22"/>
      <c r="NO1994" s="22"/>
      <c r="NP1994" s="22"/>
      <c r="NQ1994" s="22"/>
      <c r="NR1994" s="22"/>
      <c r="NS1994" s="22"/>
      <c r="NT1994" s="22"/>
      <c r="NU1994" s="22"/>
      <c r="NV1994" s="22"/>
      <c r="NW1994" s="22"/>
      <c r="NX1994" s="22"/>
      <c r="NY1994" s="22"/>
      <c r="NZ1994" s="22"/>
      <c r="OA1994" s="22"/>
      <c r="OB1994" s="22"/>
      <c r="OC1994" s="22"/>
      <c r="OD1994" s="22"/>
      <c r="OE1994" s="22"/>
      <c r="OF1994" s="22"/>
      <c r="OG1994" s="22"/>
      <c r="OH1994" s="22"/>
      <c r="OI1994" s="22"/>
      <c r="OJ1994" s="22"/>
      <c r="OK1994" s="22"/>
      <c r="OL1994" s="22"/>
      <c r="OM1994" s="22"/>
      <c r="ON1994" s="22"/>
      <c r="OO1994" s="22"/>
      <c r="OP1994" s="22"/>
      <c r="OQ1994" s="22"/>
      <c r="OR1994" s="22"/>
    </row>
    <row r="1995" spans="1:408" ht="15" thickBot="1">
      <c r="A1995" s="1" t="str">
        <f t="shared" si="56"/>
        <v>-263</v>
      </c>
      <c r="B1995" s="12" t="str">
        <f t="shared" si="52"/>
        <v/>
      </c>
      <c r="C1995" s="13"/>
      <c r="D1995" s="14"/>
      <c r="E1995" s="15"/>
      <c r="F1995" s="15"/>
      <c r="G1995" s="15">
        <f t="shared" si="57"/>
        <v>0</v>
      </c>
      <c r="H1995" s="16"/>
      <c r="I1995" s="14"/>
      <c r="J1995" s="17"/>
      <c r="K1995" s="78"/>
      <c r="L1995" s="18"/>
      <c r="M1995" s="18"/>
      <c r="N1995" s="16" t="e">
        <f t="shared" ca="1" si="55"/>
        <v>#NAME?</v>
      </c>
      <c r="O1995" s="19"/>
      <c r="P1995" s="19"/>
      <c r="Q1995" s="20"/>
      <c r="R1995" s="21" t="e">
        <f t="array" ref="R1995">VLOOKUP(C1995,DB!A:D,2,FALSE)</f>
        <v>#N/A</v>
      </c>
      <c r="S1995" s="21" t="e">
        <f t="array" ref="S1995">VLOOKUP(C1995,DB!A:D,3,FALSE)</f>
        <v>#N/A</v>
      </c>
      <c r="T1995" s="22" t="s">
        <v>19</v>
      </c>
      <c r="U1995" s="1" t="str">
        <f t="shared" si="53"/>
        <v/>
      </c>
      <c r="V1995" s="23" t="e">
        <f t="shared" ca="1" si="54"/>
        <v>#NAME?</v>
      </c>
      <c r="X1995" s="24" t="e">
        <f>VLOOKUP(CONCATENATE(C1995,D1995),'Honor 2025'!A:D,4,FALSE)</f>
        <v>#N/A</v>
      </c>
      <c r="Y1995" s="24"/>
      <c r="Z1995" s="22"/>
      <c r="AA1995" s="22"/>
      <c r="AB1995" s="22"/>
      <c r="AC1995" s="22"/>
      <c r="AD1995" s="22"/>
      <c r="AE1995" s="22"/>
      <c r="AF1995" s="22"/>
      <c r="AG1995" s="22"/>
      <c r="AH1995" s="22"/>
      <c r="AI1995" s="22"/>
      <c r="AJ1995" s="22"/>
      <c r="AK1995" s="22"/>
      <c r="AL1995" s="22"/>
      <c r="AM1995" s="22"/>
      <c r="AN1995" s="22"/>
      <c r="AO1995" s="22"/>
      <c r="AP1995" s="22"/>
      <c r="AQ1995" s="22"/>
      <c r="AR1995" s="22"/>
      <c r="AS1995" s="22"/>
      <c r="AT1995" s="22"/>
      <c r="AU1995" s="22"/>
      <c r="AV1995" s="22"/>
      <c r="AW1995" s="22"/>
      <c r="AX1995" s="22"/>
      <c r="AY1995" s="22"/>
      <c r="AZ1995" s="22"/>
      <c r="BA1995" s="22"/>
      <c r="BB1995" s="22"/>
      <c r="BC1995" s="22"/>
      <c r="BD1995" s="22"/>
      <c r="BE1995" s="24"/>
      <c r="BF1995" s="22"/>
      <c r="BG1995" s="22"/>
      <c r="BH1995" s="22"/>
      <c r="BI1995" s="22"/>
      <c r="BJ1995" s="22"/>
      <c r="BK1995" s="22"/>
      <c r="BL1995" s="22"/>
      <c r="BM1995" s="22"/>
      <c r="BN1995" s="22"/>
      <c r="BO1995" s="22"/>
      <c r="BP1995" s="22"/>
      <c r="BQ1995" s="22"/>
      <c r="BR1995" s="22"/>
      <c r="BS1995" s="22"/>
      <c r="BT1995" s="22"/>
      <c r="BU1995" s="22"/>
      <c r="BV1995" s="22"/>
      <c r="BW1995" s="22"/>
      <c r="BX1995" s="22"/>
      <c r="BY1995" s="22"/>
      <c r="BZ1995" s="22"/>
      <c r="CA1995" s="22"/>
      <c r="CB1995" s="22"/>
      <c r="CC1995" s="22"/>
      <c r="CD1995" s="22"/>
      <c r="CE1995" s="22"/>
      <c r="CF1995" s="22"/>
      <c r="CG1995" s="22"/>
      <c r="CH1995" s="22"/>
      <c r="CI1995" s="22"/>
      <c r="CJ1995" s="22"/>
      <c r="CK1995" s="24"/>
      <c r="CL1995" s="22"/>
      <c r="CM1995" s="22"/>
      <c r="CN1995" s="22"/>
      <c r="CO1995" s="22"/>
      <c r="CP1995" s="22"/>
      <c r="CQ1995" s="22"/>
      <c r="CR1995" s="22"/>
      <c r="CS1995" s="22"/>
      <c r="CT1995" s="22"/>
      <c r="CU1995" s="22"/>
      <c r="CV1995" s="22"/>
      <c r="CW1995" s="22"/>
      <c r="CX1995" s="22"/>
      <c r="CY1995" s="22"/>
      <c r="CZ1995" s="22"/>
      <c r="DA1995" s="22"/>
      <c r="DB1995" s="22"/>
      <c r="DC1995" s="22"/>
      <c r="DD1995" s="22"/>
      <c r="DE1995" s="22"/>
      <c r="DF1995" s="22"/>
      <c r="DG1995" s="22"/>
      <c r="DH1995" s="22"/>
      <c r="DI1995" s="22"/>
      <c r="DJ1995" s="22"/>
      <c r="DK1995" s="22"/>
      <c r="DL1995" s="22"/>
      <c r="DM1995" s="22"/>
      <c r="DN1995" s="22"/>
      <c r="DO1995" s="22"/>
      <c r="DP1995" s="22"/>
      <c r="DQ1995" s="24"/>
      <c r="DR1995" s="22"/>
      <c r="DS1995" s="22"/>
      <c r="DT1995" s="22"/>
      <c r="DU1995" s="22"/>
      <c r="DV1995" s="22"/>
      <c r="DW1995" s="22"/>
      <c r="DX1995" s="22"/>
      <c r="DY1995" s="22"/>
      <c r="DZ1995" s="22"/>
      <c r="EA1995" s="22"/>
      <c r="EB1995" s="22"/>
      <c r="EC1995" s="22"/>
      <c r="ED1995" s="22"/>
      <c r="EE1995" s="22"/>
      <c r="EF1995" s="22"/>
      <c r="EG1995" s="22"/>
      <c r="EH1995" s="22"/>
      <c r="EI1995" s="22"/>
      <c r="EJ1995" s="22"/>
      <c r="EK1995" s="22"/>
      <c r="EL1995" s="22"/>
      <c r="EM1995" s="22"/>
      <c r="EN1995" s="22"/>
      <c r="EO1995" s="22"/>
      <c r="EP1995" s="22"/>
      <c r="EQ1995" s="22"/>
      <c r="ER1995" s="22"/>
      <c r="ES1995" s="22"/>
      <c r="ET1995" s="22"/>
      <c r="EU1995" s="22"/>
      <c r="EV1995" s="22"/>
      <c r="EW1995" s="24"/>
      <c r="EX1995" s="22"/>
      <c r="EY1995" s="22"/>
      <c r="EZ1995" s="22"/>
      <c r="FA1995" s="22"/>
      <c r="FB1995" s="22"/>
      <c r="FC1995" s="22"/>
      <c r="FD1995" s="22"/>
      <c r="FE1995" s="22"/>
      <c r="FF1995" s="22"/>
      <c r="FG1995" s="22"/>
      <c r="FH1995" s="22"/>
      <c r="FI1995" s="22"/>
      <c r="FJ1995" s="22"/>
      <c r="FK1995" s="22"/>
      <c r="FL1995" s="22"/>
      <c r="FM1995" s="22"/>
      <c r="FN1995" s="22"/>
      <c r="FO1995" s="22"/>
      <c r="FP1995" s="22"/>
      <c r="FQ1995" s="22"/>
      <c r="FR1995" s="22"/>
      <c r="FS1995" s="22"/>
      <c r="FT1995" s="22"/>
      <c r="FU1995" s="22"/>
      <c r="FV1995" s="22"/>
      <c r="FW1995" s="22"/>
      <c r="FX1995" s="22"/>
      <c r="FY1995" s="22"/>
      <c r="FZ1995" s="22"/>
      <c r="GA1995" s="22"/>
      <c r="GB1995" s="22"/>
      <c r="GC1995" s="24"/>
      <c r="GD1995" s="22"/>
      <c r="GE1995" s="22"/>
      <c r="GF1995" s="22"/>
      <c r="GG1995" s="22"/>
      <c r="GH1995" s="22"/>
      <c r="GI1995" s="22"/>
      <c r="GJ1995" s="22"/>
      <c r="GK1995" s="22"/>
      <c r="GL1995" s="22"/>
      <c r="GM1995" s="22"/>
      <c r="GN1995" s="22"/>
      <c r="GO1995" s="22"/>
      <c r="GP1995" s="22"/>
      <c r="GQ1995" s="22"/>
      <c r="GR1995" s="22"/>
      <c r="GS1995" s="22"/>
      <c r="GT1995" s="22"/>
      <c r="GU1995" s="22"/>
      <c r="GV1995" s="22"/>
      <c r="GW1995" s="22"/>
      <c r="GX1995" s="22"/>
      <c r="GY1995" s="22"/>
      <c r="GZ1995" s="22"/>
      <c r="HA1995" s="22"/>
      <c r="HB1995" s="22"/>
      <c r="HC1995" s="22"/>
      <c r="HD1995" s="22"/>
      <c r="HE1995" s="22"/>
      <c r="HF1995" s="22"/>
      <c r="HG1995" s="22"/>
      <c r="HH1995" s="22"/>
      <c r="HI1995" s="24"/>
      <c r="HJ1995" s="22"/>
      <c r="HK1995" s="22"/>
      <c r="HL1995" s="22"/>
      <c r="HM1995" s="22"/>
      <c r="HN1995" s="22"/>
      <c r="HO1995" s="22"/>
      <c r="HP1995" s="22"/>
      <c r="HQ1995" s="22"/>
      <c r="HR1995" s="22"/>
      <c r="HS1995" s="22"/>
      <c r="HT1995" s="22"/>
      <c r="HU1995" s="22"/>
      <c r="HV1995" s="22"/>
      <c r="HW1995" s="22"/>
      <c r="HX1995" s="22"/>
      <c r="HY1995" s="22"/>
      <c r="HZ1995" s="22"/>
      <c r="IA1995" s="22"/>
      <c r="IB1995" s="22"/>
      <c r="IC1995" s="22"/>
      <c r="ID1995" s="22"/>
      <c r="IE1995" s="22"/>
      <c r="IF1995" s="22"/>
      <c r="IG1995" s="22"/>
      <c r="IH1995" s="22"/>
      <c r="II1995" s="22"/>
      <c r="IJ1995" s="22"/>
      <c r="IK1995" s="22"/>
      <c r="IL1995" s="22"/>
      <c r="IM1995" s="22"/>
      <c r="IN1995" s="22"/>
      <c r="IO1995" s="24"/>
      <c r="IP1995" s="22"/>
      <c r="IQ1995" s="22"/>
      <c r="IR1995" s="22"/>
      <c r="IS1995" s="22"/>
      <c r="IT1995" s="22"/>
      <c r="IU1995" s="22"/>
      <c r="IV1995" s="22"/>
      <c r="IW1995" s="22"/>
      <c r="IX1995" s="22"/>
      <c r="IY1995" s="22"/>
      <c r="IZ1995" s="22"/>
      <c r="JA1995" s="22"/>
      <c r="JB1995" s="22"/>
      <c r="JC1995" s="22"/>
      <c r="JD1995" s="22"/>
      <c r="JE1995" s="22"/>
      <c r="JF1995" s="22"/>
      <c r="JG1995" s="22"/>
      <c r="JH1995" s="22"/>
      <c r="JI1995" s="22"/>
      <c r="JJ1995" s="22"/>
      <c r="JK1995" s="22"/>
      <c r="JL1995" s="22"/>
      <c r="JM1995" s="22"/>
      <c r="JN1995" s="22"/>
      <c r="JO1995" s="22"/>
      <c r="JP1995" s="22"/>
      <c r="JQ1995" s="22"/>
      <c r="JR1995" s="22"/>
      <c r="JS1995" s="22"/>
      <c r="JT1995" s="22"/>
      <c r="JU1995" s="24"/>
      <c r="JV1995" s="22"/>
      <c r="JW1995" s="22"/>
      <c r="JX1995" s="22"/>
      <c r="JY1995" s="22"/>
      <c r="JZ1995" s="22"/>
      <c r="KA1995" s="22"/>
      <c r="KB1995" s="22"/>
      <c r="KC1995" s="22"/>
      <c r="KD1995" s="22"/>
      <c r="KE1995" s="22"/>
      <c r="KF1995" s="22"/>
      <c r="KG1995" s="22"/>
      <c r="KH1995" s="22"/>
      <c r="KI1995" s="22"/>
      <c r="KJ1995" s="22"/>
      <c r="KK1995" s="22"/>
      <c r="KL1995" s="22"/>
      <c r="KM1995" s="22"/>
      <c r="KN1995" s="22"/>
      <c r="KO1995" s="22"/>
      <c r="KP1995" s="22"/>
      <c r="KQ1995" s="22"/>
      <c r="KR1995" s="22"/>
      <c r="KS1995" s="22"/>
      <c r="KT1995" s="22"/>
      <c r="KU1995" s="22"/>
      <c r="KV1995" s="22"/>
      <c r="KW1995" s="22"/>
      <c r="KX1995" s="22"/>
      <c r="KY1995" s="22"/>
      <c r="KZ1995" s="22"/>
      <c r="LA1995" s="24"/>
      <c r="LB1995" s="22"/>
      <c r="LC1995" s="22"/>
      <c r="LD1995" s="22"/>
      <c r="LE1995" s="22"/>
      <c r="LF1995" s="22"/>
      <c r="LG1995" s="22"/>
      <c r="LH1995" s="22"/>
      <c r="LI1995" s="22"/>
      <c r="LJ1995" s="22"/>
      <c r="LK1995" s="22"/>
      <c r="LL1995" s="22"/>
      <c r="LM1995" s="22"/>
      <c r="LN1995" s="22"/>
      <c r="LO1995" s="22"/>
      <c r="LP1995" s="22"/>
      <c r="LQ1995" s="22"/>
      <c r="LR1995" s="22"/>
      <c r="LS1995" s="22"/>
      <c r="LT1995" s="22"/>
      <c r="LU1995" s="22"/>
      <c r="LV1995" s="22"/>
      <c r="LW1995" s="22"/>
      <c r="LX1995" s="22"/>
      <c r="LY1995" s="22"/>
      <c r="LZ1995" s="22"/>
      <c r="MA1995" s="22"/>
      <c r="MB1995" s="22"/>
      <c r="MC1995" s="22"/>
      <c r="MD1995" s="22"/>
      <c r="ME1995" s="22"/>
      <c r="MF1995" s="22"/>
      <c r="MG1995" s="24"/>
      <c r="MH1995" s="22"/>
      <c r="MI1995" s="22"/>
      <c r="MJ1995" s="22"/>
      <c r="MK1995" s="22"/>
      <c r="ML1995" s="22"/>
      <c r="MM1995" s="22"/>
      <c r="MN1995" s="22"/>
      <c r="MO1995" s="22"/>
      <c r="MP1995" s="22"/>
      <c r="MQ1995" s="22"/>
      <c r="MR1995" s="22"/>
      <c r="MS1995" s="22"/>
      <c r="MT1995" s="22"/>
      <c r="MU1995" s="22"/>
      <c r="MV1995" s="22"/>
      <c r="MW1995" s="22"/>
      <c r="MX1995" s="22"/>
      <c r="MY1995" s="22"/>
      <c r="MZ1995" s="22"/>
      <c r="NA1995" s="22"/>
      <c r="NB1995" s="22"/>
      <c r="NC1995" s="22"/>
      <c r="ND1995" s="22"/>
      <c r="NE1995" s="22"/>
      <c r="NF1995" s="22"/>
      <c r="NG1995" s="22"/>
      <c r="NH1995" s="22"/>
      <c r="NI1995" s="22"/>
      <c r="NJ1995" s="22"/>
      <c r="NK1995" s="22"/>
      <c r="NL1995" s="22"/>
      <c r="NM1995" s="24"/>
      <c r="NN1995" s="22"/>
      <c r="NO1995" s="22"/>
      <c r="NP1995" s="22"/>
      <c r="NQ1995" s="22"/>
      <c r="NR1995" s="22"/>
      <c r="NS1995" s="22"/>
      <c r="NT1995" s="22"/>
      <c r="NU1995" s="22"/>
      <c r="NV1995" s="22"/>
      <c r="NW1995" s="22"/>
      <c r="NX1995" s="22"/>
      <c r="NY1995" s="22"/>
      <c r="NZ1995" s="22"/>
      <c r="OA1995" s="22"/>
      <c r="OB1995" s="22"/>
      <c r="OC1995" s="22"/>
      <c r="OD1995" s="22"/>
      <c r="OE1995" s="22"/>
      <c r="OF1995" s="22"/>
      <c r="OG1995" s="22"/>
      <c r="OH1995" s="22"/>
      <c r="OI1995" s="22"/>
      <c r="OJ1995" s="22"/>
      <c r="OK1995" s="22"/>
      <c r="OL1995" s="22"/>
      <c r="OM1995" s="22"/>
      <c r="ON1995" s="22"/>
      <c r="OO1995" s="22"/>
      <c r="OP1995" s="22"/>
      <c r="OQ1995" s="22"/>
      <c r="OR1995" s="22"/>
    </row>
    <row r="1996" spans="1:408" ht="15" thickBot="1">
      <c r="A1996" s="1" t="str">
        <f t="shared" si="56"/>
        <v>-264</v>
      </c>
      <c r="B1996" s="12" t="str">
        <f t="shared" si="52"/>
        <v/>
      </c>
      <c r="C1996" s="13"/>
      <c r="D1996" s="14"/>
      <c r="E1996" s="15"/>
      <c r="F1996" s="15"/>
      <c r="G1996" s="15">
        <f t="shared" si="57"/>
        <v>0</v>
      </c>
      <c r="H1996" s="16"/>
      <c r="I1996" s="14"/>
      <c r="J1996" s="17"/>
      <c r="K1996" s="79"/>
      <c r="L1996" s="18"/>
      <c r="M1996" s="18"/>
      <c r="N1996" s="16" t="e">
        <f t="shared" ca="1" si="55"/>
        <v>#NAME?</v>
      </c>
      <c r="O1996" s="19"/>
      <c r="P1996" s="19"/>
      <c r="Q1996" s="20"/>
      <c r="R1996" s="21" t="e">
        <f t="array" ref="R1996">VLOOKUP(C1996,DB!A:D,2,FALSE)</f>
        <v>#N/A</v>
      </c>
      <c r="S1996" s="21" t="e">
        <f t="array" ref="S1996">VLOOKUP(C1996,DB!A:D,3,FALSE)</f>
        <v>#N/A</v>
      </c>
      <c r="T1996" s="22" t="s">
        <v>19</v>
      </c>
      <c r="U1996" s="1" t="str">
        <f t="shared" si="53"/>
        <v/>
      </c>
      <c r="V1996" s="23" t="e">
        <f t="shared" ca="1" si="54"/>
        <v>#NAME?</v>
      </c>
      <c r="X1996" s="24" t="e">
        <f>VLOOKUP(CONCATENATE(C1996,D1996),'Honor 2025'!A:D,4,FALSE)</f>
        <v>#N/A</v>
      </c>
      <c r="Y1996" s="24"/>
      <c r="Z1996" s="22"/>
      <c r="AA1996" s="22"/>
      <c r="AB1996" s="22"/>
      <c r="AC1996" s="22"/>
      <c r="AD1996" s="22"/>
      <c r="AE1996" s="22"/>
      <c r="AF1996" s="22"/>
      <c r="AG1996" s="22"/>
      <c r="AH1996" s="22"/>
      <c r="AI1996" s="22"/>
      <c r="AJ1996" s="22"/>
      <c r="AK1996" s="22"/>
      <c r="AL1996" s="22"/>
      <c r="AM1996" s="22"/>
      <c r="AN1996" s="22"/>
      <c r="AO1996" s="22"/>
      <c r="AP1996" s="22"/>
      <c r="AQ1996" s="22"/>
      <c r="AR1996" s="22"/>
      <c r="AS1996" s="22"/>
      <c r="AT1996" s="22"/>
      <c r="AU1996" s="22"/>
      <c r="AV1996" s="22"/>
      <c r="AW1996" s="22"/>
      <c r="AX1996" s="22"/>
      <c r="AY1996" s="22"/>
      <c r="AZ1996" s="22"/>
      <c r="BA1996" s="22"/>
      <c r="BB1996" s="22"/>
      <c r="BC1996" s="22"/>
      <c r="BD1996" s="22"/>
      <c r="BE1996" s="24"/>
      <c r="BF1996" s="22"/>
      <c r="BG1996" s="22"/>
      <c r="BH1996" s="22"/>
      <c r="BI1996" s="22"/>
      <c r="BJ1996" s="22"/>
      <c r="BK1996" s="22"/>
      <c r="BL1996" s="22"/>
      <c r="BM1996" s="22"/>
      <c r="BN1996" s="22"/>
      <c r="BO1996" s="22"/>
      <c r="BP1996" s="22"/>
      <c r="BQ1996" s="22"/>
      <c r="BR1996" s="22"/>
      <c r="BS1996" s="22"/>
      <c r="BT1996" s="22"/>
      <c r="BU1996" s="22"/>
      <c r="BV1996" s="22"/>
      <c r="BW1996" s="22"/>
      <c r="BX1996" s="22"/>
      <c r="BY1996" s="22"/>
      <c r="BZ1996" s="22"/>
      <c r="CA1996" s="22"/>
      <c r="CB1996" s="22"/>
      <c r="CC1996" s="22"/>
      <c r="CD1996" s="22"/>
      <c r="CE1996" s="22"/>
      <c r="CF1996" s="22"/>
      <c r="CG1996" s="22"/>
      <c r="CH1996" s="22"/>
      <c r="CI1996" s="22"/>
      <c r="CJ1996" s="22"/>
      <c r="CK1996" s="24"/>
      <c r="CL1996" s="22"/>
      <c r="CM1996" s="22"/>
      <c r="CN1996" s="22"/>
      <c r="CO1996" s="22"/>
      <c r="CP1996" s="22"/>
      <c r="CQ1996" s="22"/>
      <c r="CR1996" s="22"/>
      <c r="CS1996" s="22"/>
      <c r="CT1996" s="22"/>
      <c r="CU1996" s="22"/>
      <c r="CV1996" s="22"/>
      <c r="CW1996" s="22"/>
      <c r="CX1996" s="22"/>
      <c r="CY1996" s="22"/>
      <c r="CZ1996" s="22"/>
      <c r="DA1996" s="22"/>
      <c r="DB1996" s="22"/>
      <c r="DC1996" s="22"/>
      <c r="DD1996" s="22"/>
      <c r="DE1996" s="22"/>
      <c r="DF1996" s="22"/>
      <c r="DG1996" s="22"/>
      <c r="DH1996" s="22"/>
      <c r="DI1996" s="22"/>
      <c r="DJ1996" s="22"/>
      <c r="DK1996" s="22"/>
      <c r="DL1996" s="22"/>
      <c r="DM1996" s="22"/>
      <c r="DN1996" s="22"/>
      <c r="DO1996" s="22"/>
      <c r="DP1996" s="22"/>
      <c r="DQ1996" s="24"/>
      <c r="DR1996" s="22"/>
      <c r="DS1996" s="22"/>
      <c r="DT1996" s="22"/>
      <c r="DU1996" s="22"/>
      <c r="DV1996" s="22"/>
      <c r="DW1996" s="22"/>
      <c r="DX1996" s="22"/>
      <c r="DY1996" s="22"/>
      <c r="DZ1996" s="22"/>
      <c r="EA1996" s="22"/>
      <c r="EB1996" s="22"/>
      <c r="EC1996" s="22"/>
      <c r="ED1996" s="22"/>
      <c r="EE1996" s="22"/>
      <c r="EF1996" s="22"/>
      <c r="EG1996" s="22"/>
      <c r="EH1996" s="22"/>
      <c r="EI1996" s="22"/>
      <c r="EJ1996" s="22"/>
      <c r="EK1996" s="22"/>
      <c r="EL1996" s="22"/>
      <c r="EM1996" s="22"/>
      <c r="EN1996" s="22"/>
      <c r="EO1996" s="22"/>
      <c r="EP1996" s="22"/>
      <c r="EQ1996" s="22"/>
      <c r="ER1996" s="22"/>
      <c r="ES1996" s="22"/>
      <c r="ET1996" s="22"/>
      <c r="EU1996" s="22"/>
      <c r="EV1996" s="22"/>
      <c r="EW1996" s="24"/>
      <c r="EX1996" s="22"/>
      <c r="EY1996" s="22"/>
      <c r="EZ1996" s="22"/>
      <c r="FA1996" s="22"/>
      <c r="FB1996" s="22"/>
      <c r="FC1996" s="22"/>
      <c r="FD1996" s="22"/>
      <c r="FE1996" s="22"/>
      <c r="FF1996" s="22"/>
      <c r="FG1996" s="22"/>
      <c r="FH1996" s="22"/>
      <c r="FI1996" s="22"/>
      <c r="FJ1996" s="22"/>
      <c r="FK1996" s="22"/>
      <c r="FL1996" s="22"/>
      <c r="FM1996" s="22"/>
      <c r="FN1996" s="22"/>
      <c r="FO1996" s="22"/>
      <c r="FP1996" s="22"/>
      <c r="FQ1996" s="22"/>
      <c r="FR1996" s="22"/>
      <c r="FS1996" s="22"/>
      <c r="FT1996" s="22"/>
      <c r="FU1996" s="22"/>
      <c r="FV1996" s="22"/>
      <c r="FW1996" s="22"/>
      <c r="FX1996" s="22"/>
      <c r="FY1996" s="22"/>
      <c r="FZ1996" s="22"/>
      <c r="GA1996" s="22"/>
      <c r="GB1996" s="22"/>
      <c r="GC1996" s="24"/>
      <c r="GD1996" s="22"/>
      <c r="GE1996" s="22"/>
      <c r="GF1996" s="22"/>
      <c r="GG1996" s="22"/>
      <c r="GH1996" s="22"/>
      <c r="GI1996" s="22"/>
      <c r="GJ1996" s="22"/>
      <c r="GK1996" s="22"/>
      <c r="GL1996" s="22"/>
      <c r="GM1996" s="22"/>
      <c r="GN1996" s="22"/>
      <c r="GO1996" s="22"/>
      <c r="GP1996" s="22"/>
      <c r="GQ1996" s="22"/>
      <c r="GR1996" s="22"/>
      <c r="GS1996" s="22"/>
      <c r="GT1996" s="22"/>
      <c r="GU1996" s="22"/>
      <c r="GV1996" s="22"/>
      <c r="GW1996" s="22"/>
      <c r="GX1996" s="22"/>
      <c r="GY1996" s="22"/>
      <c r="GZ1996" s="22"/>
      <c r="HA1996" s="22"/>
      <c r="HB1996" s="22"/>
      <c r="HC1996" s="22"/>
      <c r="HD1996" s="22"/>
      <c r="HE1996" s="22"/>
      <c r="HF1996" s="22"/>
      <c r="HG1996" s="22"/>
      <c r="HH1996" s="22"/>
      <c r="HI1996" s="24"/>
      <c r="HJ1996" s="22"/>
      <c r="HK1996" s="22"/>
      <c r="HL1996" s="22"/>
      <c r="HM1996" s="22"/>
      <c r="HN1996" s="22"/>
      <c r="HO1996" s="22"/>
      <c r="HP1996" s="22"/>
      <c r="HQ1996" s="22"/>
      <c r="HR1996" s="22"/>
      <c r="HS1996" s="22"/>
      <c r="HT1996" s="22"/>
      <c r="HU1996" s="22"/>
      <c r="HV1996" s="22"/>
      <c r="HW1996" s="22"/>
      <c r="HX1996" s="22"/>
      <c r="HY1996" s="22"/>
      <c r="HZ1996" s="22"/>
      <c r="IA1996" s="22"/>
      <c r="IB1996" s="22"/>
      <c r="IC1996" s="22"/>
      <c r="ID1996" s="22"/>
      <c r="IE1996" s="22"/>
      <c r="IF1996" s="22"/>
      <c r="IG1996" s="22"/>
      <c r="IH1996" s="22"/>
      <c r="II1996" s="22"/>
      <c r="IJ1996" s="22"/>
      <c r="IK1996" s="22"/>
      <c r="IL1996" s="22"/>
      <c r="IM1996" s="22"/>
      <c r="IN1996" s="22"/>
      <c r="IO1996" s="24"/>
      <c r="IP1996" s="22"/>
      <c r="IQ1996" s="22"/>
      <c r="IR1996" s="22"/>
      <c r="IS1996" s="22"/>
      <c r="IT1996" s="22"/>
      <c r="IU1996" s="22"/>
      <c r="IV1996" s="22"/>
      <c r="IW1996" s="22"/>
      <c r="IX1996" s="22"/>
      <c r="IY1996" s="22"/>
      <c r="IZ1996" s="22"/>
      <c r="JA1996" s="22"/>
      <c r="JB1996" s="22"/>
      <c r="JC1996" s="22"/>
      <c r="JD1996" s="22"/>
      <c r="JE1996" s="22"/>
      <c r="JF1996" s="22"/>
      <c r="JG1996" s="22"/>
      <c r="JH1996" s="22"/>
      <c r="JI1996" s="22"/>
      <c r="JJ1996" s="22"/>
      <c r="JK1996" s="22"/>
      <c r="JL1996" s="22"/>
      <c r="JM1996" s="22"/>
      <c r="JN1996" s="22"/>
      <c r="JO1996" s="22"/>
      <c r="JP1996" s="22"/>
      <c r="JQ1996" s="22"/>
      <c r="JR1996" s="22"/>
      <c r="JS1996" s="22"/>
      <c r="JT1996" s="22"/>
      <c r="JU1996" s="24"/>
      <c r="JV1996" s="22"/>
      <c r="JW1996" s="22"/>
      <c r="JX1996" s="22"/>
      <c r="JY1996" s="22"/>
      <c r="JZ1996" s="22"/>
      <c r="KA1996" s="22"/>
      <c r="KB1996" s="22"/>
      <c r="KC1996" s="22"/>
      <c r="KD1996" s="22"/>
      <c r="KE1996" s="22"/>
      <c r="KF1996" s="22"/>
      <c r="KG1996" s="22"/>
      <c r="KH1996" s="22"/>
      <c r="KI1996" s="22"/>
      <c r="KJ1996" s="22"/>
      <c r="KK1996" s="22"/>
      <c r="KL1996" s="22"/>
      <c r="KM1996" s="22"/>
      <c r="KN1996" s="22"/>
      <c r="KO1996" s="22"/>
      <c r="KP1996" s="22"/>
      <c r="KQ1996" s="22"/>
      <c r="KR1996" s="22"/>
      <c r="KS1996" s="22"/>
      <c r="KT1996" s="22"/>
      <c r="KU1996" s="22"/>
      <c r="KV1996" s="22"/>
      <c r="KW1996" s="22"/>
      <c r="KX1996" s="22"/>
      <c r="KY1996" s="22"/>
      <c r="KZ1996" s="22"/>
      <c r="LA1996" s="24"/>
      <c r="LB1996" s="22"/>
      <c r="LC1996" s="22"/>
      <c r="LD1996" s="22"/>
      <c r="LE1996" s="22"/>
      <c r="LF1996" s="22"/>
      <c r="LG1996" s="22"/>
      <c r="LH1996" s="22"/>
      <c r="LI1996" s="22"/>
      <c r="LJ1996" s="22"/>
      <c r="LK1996" s="22"/>
      <c r="LL1996" s="22"/>
      <c r="LM1996" s="22"/>
      <c r="LN1996" s="22"/>
      <c r="LO1996" s="22"/>
      <c r="LP1996" s="22"/>
      <c r="LQ1996" s="22"/>
      <c r="LR1996" s="22"/>
      <c r="LS1996" s="22"/>
      <c r="LT1996" s="22"/>
      <c r="LU1996" s="22"/>
      <c r="LV1996" s="22"/>
      <c r="LW1996" s="22"/>
      <c r="LX1996" s="22"/>
      <c r="LY1996" s="22"/>
      <c r="LZ1996" s="22"/>
      <c r="MA1996" s="22"/>
      <c r="MB1996" s="22"/>
      <c r="MC1996" s="22"/>
      <c r="MD1996" s="22"/>
      <c r="ME1996" s="22"/>
      <c r="MF1996" s="22"/>
      <c r="MG1996" s="24"/>
      <c r="MH1996" s="22"/>
      <c r="MI1996" s="22"/>
      <c r="MJ1996" s="22"/>
      <c r="MK1996" s="22"/>
      <c r="ML1996" s="22"/>
      <c r="MM1996" s="22"/>
      <c r="MN1996" s="22"/>
      <c r="MO1996" s="22"/>
      <c r="MP1996" s="22"/>
      <c r="MQ1996" s="22"/>
      <c r="MR1996" s="22"/>
      <c r="MS1996" s="22"/>
      <c r="MT1996" s="22"/>
      <c r="MU1996" s="22"/>
      <c r="MV1996" s="22"/>
      <c r="MW1996" s="22"/>
      <c r="MX1996" s="22"/>
      <c r="MY1996" s="22"/>
      <c r="MZ1996" s="22"/>
      <c r="NA1996" s="22"/>
      <c r="NB1996" s="22"/>
      <c r="NC1996" s="22"/>
      <c r="ND1996" s="22"/>
      <c r="NE1996" s="22"/>
      <c r="NF1996" s="22"/>
      <c r="NG1996" s="22"/>
      <c r="NH1996" s="22"/>
      <c r="NI1996" s="22"/>
      <c r="NJ1996" s="22"/>
      <c r="NK1996" s="22"/>
      <c r="NL1996" s="22"/>
      <c r="NM1996" s="24"/>
      <c r="NN1996" s="22"/>
      <c r="NO1996" s="22"/>
      <c r="NP1996" s="22"/>
      <c r="NQ1996" s="22"/>
      <c r="NR1996" s="22"/>
      <c r="NS1996" s="22"/>
      <c r="NT1996" s="22"/>
      <c r="NU1996" s="22"/>
      <c r="NV1996" s="22"/>
      <c r="NW1996" s="22"/>
      <c r="NX1996" s="22"/>
      <c r="NY1996" s="22"/>
      <c r="NZ1996" s="22"/>
      <c r="OA1996" s="22"/>
      <c r="OB1996" s="22"/>
      <c r="OC1996" s="22"/>
      <c r="OD1996" s="22"/>
      <c r="OE1996" s="22"/>
      <c r="OF1996" s="22"/>
      <c r="OG1996" s="22"/>
      <c r="OH1996" s="22"/>
      <c r="OI1996" s="22"/>
      <c r="OJ1996" s="22"/>
      <c r="OK1996" s="22"/>
      <c r="OL1996" s="22"/>
      <c r="OM1996" s="22"/>
      <c r="ON1996" s="22"/>
      <c r="OO1996" s="22"/>
      <c r="OP1996" s="22"/>
      <c r="OQ1996" s="22"/>
      <c r="OR1996" s="22"/>
    </row>
    <row r="1997" spans="1:408" ht="15" thickBot="1">
      <c r="A1997" s="1" t="str">
        <f t="shared" si="56"/>
        <v>-265</v>
      </c>
      <c r="B1997" s="12" t="str">
        <f t="shared" si="52"/>
        <v/>
      </c>
      <c r="C1997" s="13"/>
      <c r="D1997" s="14"/>
      <c r="E1997" s="15"/>
      <c r="F1997" s="15"/>
      <c r="G1997" s="15">
        <f t="shared" si="57"/>
        <v>0</v>
      </c>
      <c r="H1997" s="16"/>
      <c r="I1997" s="14"/>
      <c r="J1997" s="17"/>
      <c r="K1997" s="78"/>
      <c r="L1997" s="18"/>
      <c r="M1997" s="18"/>
      <c r="N1997" s="16" t="e">
        <f t="shared" ca="1" si="55"/>
        <v>#NAME?</v>
      </c>
      <c r="O1997" s="19"/>
      <c r="P1997" s="19"/>
      <c r="Q1997" s="20"/>
      <c r="R1997" s="21" t="e">
        <f t="array" ref="R1997">VLOOKUP(C1997,DB!A:D,2,FALSE)</f>
        <v>#N/A</v>
      </c>
      <c r="S1997" s="21" t="e">
        <f t="array" ref="S1997">VLOOKUP(C1997,DB!A:D,3,FALSE)</f>
        <v>#N/A</v>
      </c>
      <c r="T1997" s="22" t="s">
        <v>19</v>
      </c>
      <c r="U1997" s="1" t="str">
        <f t="shared" si="53"/>
        <v/>
      </c>
      <c r="V1997" s="23" t="e">
        <f t="shared" ca="1" si="54"/>
        <v>#NAME?</v>
      </c>
      <c r="X1997" s="24" t="e">
        <f>VLOOKUP(CONCATENATE(C1997,D1997),'Honor 2025'!A:D,4,FALSE)</f>
        <v>#N/A</v>
      </c>
      <c r="Y1997" s="24"/>
      <c r="Z1997" s="22"/>
      <c r="AA1997" s="22"/>
      <c r="AB1997" s="22"/>
      <c r="AC1997" s="22"/>
      <c r="AD1997" s="22"/>
      <c r="AE1997" s="22"/>
      <c r="AF1997" s="22"/>
      <c r="AG1997" s="22"/>
      <c r="AH1997" s="22"/>
      <c r="AI1997" s="22"/>
      <c r="AJ1997" s="22"/>
      <c r="AK1997" s="22"/>
      <c r="AL1997" s="22"/>
      <c r="AM1997" s="22"/>
      <c r="AN1997" s="22"/>
      <c r="AO1997" s="22"/>
      <c r="AP1997" s="22"/>
      <c r="AQ1997" s="22"/>
      <c r="AR1997" s="22"/>
      <c r="AS1997" s="22"/>
      <c r="AT1997" s="22"/>
      <c r="AU1997" s="22"/>
      <c r="AV1997" s="22"/>
      <c r="AW1997" s="22"/>
      <c r="AX1997" s="22"/>
      <c r="AY1997" s="22"/>
      <c r="AZ1997" s="22"/>
      <c r="BA1997" s="22"/>
      <c r="BB1997" s="22"/>
      <c r="BC1997" s="22"/>
      <c r="BD1997" s="22"/>
      <c r="BE1997" s="24"/>
      <c r="BF1997" s="22"/>
      <c r="BG1997" s="22"/>
      <c r="BH1997" s="22"/>
      <c r="BI1997" s="22"/>
      <c r="BJ1997" s="22"/>
      <c r="BK1997" s="22"/>
      <c r="BL1997" s="22"/>
      <c r="BM1997" s="22"/>
      <c r="BN1997" s="22"/>
      <c r="BO1997" s="22"/>
      <c r="BP1997" s="22"/>
      <c r="BQ1997" s="22"/>
      <c r="BR1997" s="22"/>
      <c r="BS1997" s="22"/>
      <c r="BT1997" s="22"/>
      <c r="BU1997" s="22"/>
      <c r="BV1997" s="22"/>
      <c r="BW1997" s="22"/>
      <c r="BX1997" s="22"/>
      <c r="BY1997" s="22"/>
      <c r="BZ1997" s="22"/>
      <c r="CA1997" s="22"/>
      <c r="CB1997" s="22"/>
      <c r="CC1997" s="22"/>
      <c r="CD1997" s="22"/>
      <c r="CE1997" s="22"/>
      <c r="CF1997" s="22"/>
      <c r="CG1997" s="22"/>
      <c r="CH1997" s="22"/>
      <c r="CI1997" s="22"/>
      <c r="CJ1997" s="22"/>
      <c r="CK1997" s="24"/>
      <c r="CL1997" s="22"/>
      <c r="CM1997" s="22"/>
      <c r="CN1997" s="22"/>
      <c r="CO1997" s="22"/>
      <c r="CP1997" s="22"/>
      <c r="CQ1997" s="22"/>
      <c r="CR1997" s="22"/>
      <c r="CS1997" s="22"/>
      <c r="CT1997" s="22"/>
      <c r="CU1997" s="22"/>
      <c r="CV1997" s="22"/>
      <c r="CW1997" s="22"/>
      <c r="CX1997" s="22"/>
      <c r="CY1997" s="22"/>
      <c r="CZ1997" s="22"/>
      <c r="DA1997" s="22"/>
      <c r="DB1997" s="22"/>
      <c r="DC1997" s="22"/>
      <c r="DD1997" s="22"/>
      <c r="DE1997" s="22"/>
      <c r="DF1997" s="22"/>
      <c r="DG1997" s="22"/>
      <c r="DH1997" s="22"/>
      <c r="DI1997" s="22"/>
      <c r="DJ1997" s="22"/>
      <c r="DK1997" s="22"/>
      <c r="DL1997" s="22"/>
      <c r="DM1997" s="22"/>
      <c r="DN1997" s="22"/>
      <c r="DO1997" s="22"/>
      <c r="DP1997" s="22"/>
      <c r="DQ1997" s="24"/>
      <c r="DR1997" s="22"/>
      <c r="DS1997" s="22"/>
      <c r="DT1997" s="22"/>
      <c r="DU1997" s="22"/>
      <c r="DV1997" s="22"/>
      <c r="DW1997" s="22"/>
      <c r="DX1997" s="22"/>
      <c r="DY1997" s="22"/>
      <c r="DZ1997" s="22"/>
      <c r="EA1997" s="22"/>
      <c r="EB1997" s="22"/>
      <c r="EC1997" s="22"/>
      <c r="ED1997" s="22"/>
      <c r="EE1997" s="22"/>
      <c r="EF1997" s="22"/>
      <c r="EG1997" s="22"/>
      <c r="EH1997" s="22"/>
      <c r="EI1997" s="22"/>
      <c r="EJ1997" s="22"/>
      <c r="EK1997" s="22"/>
      <c r="EL1997" s="22"/>
      <c r="EM1997" s="22"/>
      <c r="EN1997" s="22"/>
      <c r="EO1997" s="22"/>
      <c r="EP1997" s="22"/>
      <c r="EQ1997" s="22"/>
      <c r="ER1997" s="22"/>
      <c r="ES1997" s="22"/>
      <c r="ET1997" s="22"/>
      <c r="EU1997" s="22"/>
      <c r="EV1997" s="22"/>
      <c r="EW1997" s="24"/>
      <c r="EX1997" s="22"/>
      <c r="EY1997" s="22"/>
      <c r="EZ1997" s="22"/>
      <c r="FA1997" s="22"/>
      <c r="FB1997" s="22"/>
      <c r="FC1997" s="22"/>
      <c r="FD1997" s="22"/>
      <c r="FE1997" s="22"/>
      <c r="FF1997" s="22"/>
      <c r="FG1997" s="22"/>
      <c r="FH1997" s="22"/>
      <c r="FI1997" s="22"/>
      <c r="FJ1997" s="22"/>
      <c r="FK1997" s="22"/>
      <c r="FL1997" s="22"/>
      <c r="FM1997" s="22"/>
      <c r="FN1997" s="22"/>
      <c r="FO1997" s="22"/>
      <c r="FP1997" s="22"/>
      <c r="FQ1997" s="22"/>
      <c r="FR1997" s="22"/>
      <c r="FS1997" s="22"/>
      <c r="FT1997" s="22"/>
      <c r="FU1997" s="22"/>
      <c r="FV1997" s="22"/>
      <c r="FW1997" s="22"/>
      <c r="FX1997" s="22"/>
      <c r="FY1997" s="22"/>
      <c r="FZ1997" s="22"/>
      <c r="GA1997" s="22"/>
      <c r="GB1997" s="22"/>
      <c r="GC1997" s="24"/>
      <c r="GD1997" s="22"/>
      <c r="GE1997" s="22"/>
      <c r="GF1997" s="22"/>
      <c r="GG1997" s="22"/>
      <c r="GH1997" s="22"/>
      <c r="GI1997" s="22"/>
      <c r="GJ1997" s="22"/>
      <c r="GK1997" s="22"/>
      <c r="GL1997" s="22"/>
      <c r="GM1997" s="22"/>
      <c r="GN1997" s="22"/>
      <c r="GO1997" s="22"/>
      <c r="GP1997" s="22"/>
      <c r="GQ1997" s="22"/>
      <c r="GR1997" s="22"/>
      <c r="GS1997" s="22"/>
      <c r="GT1997" s="22"/>
      <c r="GU1997" s="22"/>
      <c r="GV1997" s="22"/>
      <c r="GW1997" s="22"/>
      <c r="GX1997" s="22"/>
      <c r="GY1997" s="22"/>
      <c r="GZ1997" s="22"/>
      <c r="HA1997" s="22"/>
      <c r="HB1997" s="22"/>
      <c r="HC1997" s="22"/>
      <c r="HD1997" s="22"/>
      <c r="HE1997" s="22"/>
      <c r="HF1997" s="22"/>
      <c r="HG1997" s="22"/>
      <c r="HH1997" s="22"/>
      <c r="HI1997" s="24"/>
      <c r="HJ1997" s="22"/>
      <c r="HK1997" s="22"/>
      <c r="HL1997" s="22"/>
      <c r="HM1997" s="22"/>
      <c r="HN1997" s="22"/>
      <c r="HO1997" s="22"/>
      <c r="HP1997" s="22"/>
      <c r="HQ1997" s="22"/>
      <c r="HR1997" s="22"/>
      <c r="HS1997" s="22"/>
      <c r="HT1997" s="22"/>
      <c r="HU1997" s="22"/>
      <c r="HV1997" s="22"/>
      <c r="HW1997" s="22"/>
      <c r="HX1997" s="22"/>
      <c r="HY1997" s="22"/>
      <c r="HZ1997" s="22"/>
      <c r="IA1997" s="22"/>
      <c r="IB1997" s="22"/>
      <c r="IC1997" s="22"/>
      <c r="ID1997" s="22"/>
      <c r="IE1997" s="22"/>
      <c r="IF1997" s="22"/>
      <c r="IG1997" s="22"/>
      <c r="IH1997" s="22"/>
      <c r="II1997" s="22"/>
      <c r="IJ1997" s="22"/>
      <c r="IK1997" s="22"/>
      <c r="IL1997" s="22"/>
      <c r="IM1997" s="22"/>
      <c r="IN1997" s="22"/>
      <c r="IO1997" s="24"/>
      <c r="IP1997" s="22"/>
      <c r="IQ1997" s="22"/>
      <c r="IR1997" s="22"/>
      <c r="IS1997" s="22"/>
      <c r="IT1997" s="22"/>
      <c r="IU1997" s="22"/>
      <c r="IV1997" s="22"/>
      <c r="IW1997" s="22"/>
      <c r="IX1997" s="22"/>
      <c r="IY1997" s="22"/>
      <c r="IZ1997" s="22"/>
      <c r="JA1997" s="22"/>
      <c r="JB1997" s="22"/>
      <c r="JC1997" s="22"/>
      <c r="JD1997" s="22"/>
      <c r="JE1997" s="22"/>
      <c r="JF1997" s="22"/>
      <c r="JG1997" s="22"/>
      <c r="JH1997" s="22"/>
      <c r="JI1997" s="22"/>
      <c r="JJ1997" s="22"/>
      <c r="JK1997" s="22"/>
      <c r="JL1997" s="22"/>
      <c r="JM1997" s="22"/>
      <c r="JN1997" s="22"/>
      <c r="JO1997" s="22"/>
      <c r="JP1997" s="22"/>
      <c r="JQ1997" s="22"/>
      <c r="JR1997" s="22"/>
      <c r="JS1997" s="22"/>
      <c r="JT1997" s="22"/>
      <c r="JU1997" s="24"/>
      <c r="JV1997" s="22"/>
      <c r="JW1997" s="22"/>
      <c r="JX1997" s="22"/>
      <c r="JY1997" s="22"/>
      <c r="JZ1997" s="22"/>
      <c r="KA1997" s="22"/>
      <c r="KB1997" s="22"/>
      <c r="KC1997" s="22"/>
      <c r="KD1997" s="22"/>
      <c r="KE1997" s="22"/>
      <c r="KF1997" s="22"/>
      <c r="KG1997" s="22"/>
      <c r="KH1997" s="22"/>
      <c r="KI1997" s="22"/>
      <c r="KJ1997" s="22"/>
      <c r="KK1997" s="22"/>
      <c r="KL1997" s="22"/>
      <c r="KM1997" s="22"/>
      <c r="KN1997" s="22"/>
      <c r="KO1997" s="22"/>
      <c r="KP1997" s="22"/>
      <c r="KQ1997" s="22"/>
      <c r="KR1997" s="22"/>
      <c r="KS1997" s="22"/>
      <c r="KT1997" s="22"/>
      <c r="KU1997" s="22"/>
      <c r="KV1997" s="22"/>
      <c r="KW1997" s="22"/>
      <c r="KX1997" s="22"/>
      <c r="KY1997" s="22"/>
      <c r="KZ1997" s="22"/>
      <c r="LA1997" s="24"/>
      <c r="LB1997" s="22"/>
      <c r="LC1997" s="22"/>
      <c r="LD1997" s="22"/>
      <c r="LE1997" s="22"/>
      <c r="LF1997" s="22"/>
      <c r="LG1997" s="22"/>
      <c r="LH1997" s="22"/>
      <c r="LI1997" s="22"/>
      <c r="LJ1997" s="22"/>
      <c r="LK1997" s="22"/>
      <c r="LL1997" s="22"/>
      <c r="LM1997" s="22"/>
      <c r="LN1997" s="22"/>
      <c r="LO1997" s="22"/>
      <c r="LP1997" s="22"/>
      <c r="LQ1997" s="22"/>
      <c r="LR1997" s="22"/>
      <c r="LS1997" s="22"/>
      <c r="LT1997" s="22"/>
      <c r="LU1997" s="22"/>
      <c r="LV1997" s="22"/>
      <c r="LW1997" s="22"/>
      <c r="LX1997" s="22"/>
      <c r="LY1997" s="22"/>
      <c r="LZ1997" s="22"/>
      <c r="MA1997" s="22"/>
      <c r="MB1997" s="22"/>
      <c r="MC1997" s="22"/>
      <c r="MD1997" s="22"/>
      <c r="ME1997" s="22"/>
      <c r="MF1997" s="22"/>
      <c r="MG1997" s="24"/>
      <c r="MH1997" s="22"/>
      <c r="MI1997" s="22"/>
      <c r="MJ1997" s="22"/>
      <c r="MK1997" s="22"/>
      <c r="ML1997" s="22"/>
      <c r="MM1997" s="22"/>
      <c r="MN1997" s="22"/>
      <c r="MO1997" s="22"/>
      <c r="MP1997" s="22"/>
      <c r="MQ1997" s="22"/>
      <c r="MR1997" s="22"/>
      <c r="MS1997" s="22"/>
      <c r="MT1997" s="22"/>
      <c r="MU1997" s="22"/>
      <c r="MV1997" s="22"/>
      <c r="MW1997" s="22"/>
      <c r="MX1997" s="22"/>
      <c r="MY1997" s="22"/>
      <c r="MZ1997" s="22"/>
      <c r="NA1997" s="22"/>
      <c r="NB1997" s="22"/>
      <c r="NC1997" s="22"/>
      <c r="ND1997" s="22"/>
      <c r="NE1997" s="22"/>
      <c r="NF1997" s="22"/>
      <c r="NG1997" s="22"/>
      <c r="NH1997" s="22"/>
      <c r="NI1997" s="22"/>
      <c r="NJ1997" s="22"/>
      <c r="NK1997" s="22"/>
      <c r="NL1997" s="22"/>
      <c r="NM1997" s="24"/>
      <c r="NN1997" s="22"/>
      <c r="NO1997" s="22"/>
      <c r="NP1997" s="22"/>
      <c r="NQ1997" s="22"/>
      <c r="NR1997" s="22"/>
      <c r="NS1997" s="22"/>
      <c r="NT1997" s="22"/>
      <c r="NU1997" s="22"/>
      <c r="NV1997" s="22"/>
      <c r="NW1997" s="22"/>
      <c r="NX1997" s="22"/>
      <c r="NY1997" s="22"/>
      <c r="NZ1997" s="22"/>
      <c r="OA1997" s="22"/>
      <c r="OB1997" s="22"/>
      <c r="OC1997" s="22"/>
      <c r="OD1997" s="22"/>
      <c r="OE1997" s="22"/>
      <c r="OF1997" s="22"/>
      <c r="OG1997" s="22"/>
      <c r="OH1997" s="22"/>
      <c r="OI1997" s="22"/>
      <c r="OJ1997" s="22"/>
      <c r="OK1997" s="22"/>
      <c r="OL1997" s="22"/>
      <c r="OM1997" s="22"/>
      <c r="ON1997" s="22"/>
      <c r="OO1997" s="22"/>
      <c r="OP1997" s="22"/>
      <c r="OQ1997" s="22"/>
      <c r="OR1997" s="22"/>
    </row>
    <row r="1998" spans="1:408" ht="15" thickBot="1">
      <c r="A1998" s="1" t="str">
        <f t="shared" si="56"/>
        <v>-266</v>
      </c>
      <c r="B1998" s="12" t="str">
        <f t="shared" si="52"/>
        <v/>
      </c>
      <c r="C1998" s="13"/>
      <c r="D1998" s="14"/>
      <c r="E1998" s="15"/>
      <c r="F1998" s="15"/>
      <c r="G1998" s="15">
        <f t="shared" si="57"/>
        <v>0</v>
      </c>
      <c r="H1998" s="16"/>
      <c r="I1998" s="14"/>
      <c r="J1998" s="17"/>
      <c r="K1998" s="79"/>
      <c r="L1998" s="18"/>
      <c r="M1998" s="18"/>
      <c r="N1998" s="16" t="e">
        <f t="shared" ca="1" si="55"/>
        <v>#NAME?</v>
      </c>
      <c r="O1998" s="19"/>
      <c r="P1998" s="19"/>
      <c r="Q1998" s="20"/>
      <c r="R1998" s="21" t="e">
        <f t="array" ref="R1998">VLOOKUP(C1998,DB!A:D,2,FALSE)</f>
        <v>#N/A</v>
      </c>
      <c r="S1998" s="21" t="e">
        <f t="array" ref="S1998">VLOOKUP(C1998,DB!A:D,3,FALSE)</f>
        <v>#N/A</v>
      </c>
      <c r="T1998" s="22" t="s">
        <v>19</v>
      </c>
      <c r="U1998" s="1" t="str">
        <f t="shared" si="53"/>
        <v/>
      </c>
      <c r="V1998" s="23" t="e">
        <f t="shared" ca="1" si="54"/>
        <v>#NAME?</v>
      </c>
      <c r="X1998" s="24" t="e">
        <f>VLOOKUP(CONCATENATE(C1998,D1998),'Honor 2025'!A:D,4,FALSE)</f>
        <v>#N/A</v>
      </c>
      <c r="Y1998" s="24"/>
      <c r="Z1998" s="22"/>
      <c r="AA1998" s="22"/>
      <c r="AB1998" s="22"/>
      <c r="AC1998" s="22"/>
      <c r="AD1998" s="22"/>
      <c r="AE1998" s="22"/>
      <c r="AF1998" s="22"/>
      <c r="AG1998" s="22"/>
      <c r="AH1998" s="22"/>
      <c r="AI1998" s="22"/>
      <c r="AJ1998" s="22"/>
      <c r="AK1998" s="22"/>
      <c r="AL1998" s="22"/>
      <c r="AM1998" s="22"/>
      <c r="AN1998" s="22"/>
      <c r="AO1998" s="22"/>
      <c r="AP1998" s="22"/>
      <c r="AQ1998" s="22"/>
      <c r="AR1998" s="22"/>
      <c r="AS1998" s="22"/>
      <c r="AT1998" s="22"/>
      <c r="AU1998" s="22"/>
      <c r="AV1998" s="22"/>
      <c r="AW1998" s="22"/>
      <c r="AX1998" s="22"/>
      <c r="AY1998" s="22"/>
      <c r="AZ1998" s="22"/>
      <c r="BA1998" s="22"/>
      <c r="BB1998" s="22"/>
      <c r="BC1998" s="22"/>
      <c r="BD1998" s="22"/>
      <c r="BE1998" s="24"/>
      <c r="BF1998" s="22"/>
      <c r="BG1998" s="22"/>
      <c r="BH1998" s="22"/>
      <c r="BI1998" s="22"/>
      <c r="BJ1998" s="22"/>
      <c r="BK1998" s="22"/>
      <c r="BL1998" s="22"/>
      <c r="BM1998" s="22"/>
      <c r="BN1998" s="22"/>
      <c r="BO1998" s="22"/>
      <c r="BP1998" s="22"/>
      <c r="BQ1998" s="22"/>
      <c r="BR1998" s="22"/>
      <c r="BS1998" s="22"/>
      <c r="BT1998" s="22"/>
      <c r="BU1998" s="22"/>
      <c r="BV1998" s="22"/>
      <c r="BW1998" s="22"/>
      <c r="BX1998" s="22"/>
      <c r="BY1998" s="22"/>
      <c r="BZ1998" s="22"/>
      <c r="CA1998" s="22"/>
      <c r="CB1998" s="22"/>
      <c r="CC1998" s="22"/>
      <c r="CD1998" s="22"/>
      <c r="CE1998" s="22"/>
      <c r="CF1998" s="22"/>
      <c r="CG1998" s="22"/>
      <c r="CH1998" s="22"/>
      <c r="CI1998" s="22"/>
      <c r="CJ1998" s="22"/>
      <c r="CK1998" s="24"/>
      <c r="CL1998" s="22"/>
      <c r="CM1998" s="22"/>
      <c r="CN1998" s="22"/>
      <c r="CO1998" s="22"/>
      <c r="CP1998" s="22"/>
      <c r="CQ1998" s="22"/>
      <c r="CR1998" s="22"/>
      <c r="CS1998" s="22"/>
      <c r="CT1998" s="22"/>
      <c r="CU1998" s="22"/>
      <c r="CV1998" s="22"/>
      <c r="CW1998" s="22"/>
      <c r="CX1998" s="22"/>
      <c r="CY1998" s="22"/>
      <c r="CZ1998" s="22"/>
      <c r="DA1998" s="22"/>
      <c r="DB1998" s="22"/>
      <c r="DC1998" s="22"/>
      <c r="DD1998" s="22"/>
      <c r="DE1998" s="22"/>
      <c r="DF1998" s="22"/>
      <c r="DG1998" s="22"/>
      <c r="DH1998" s="22"/>
      <c r="DI1998" s="22"/>
      <c r="DJ1998" s="22"/>
      <c r="DK1998" s="22"/>
      <c r="DL1998" s="22"/>
      <c r="DM1998" s="22"/>
      <c r="DN1998" s="22"/>
      <c r="DO1998" s="22"/>
      <c r="DP1998" s="22"/>
      <c r="DQ1998" s="24"/>
      <c r="DR1998" s="22"/>
      <c r="DS1998" s="22"/>
      <c r="DT1998" s="22"/>
      <c r="DU1998" s="22"/>
      <c r="DV1998" s="22"/>
      <c r="DW1998" s="22"/>
      <c r="DX1998" s="22"/>
      <c r="DY1998" s="22"/>
      <c r="DZ1998" s="22"/>
      <c r="EA1998" s="22"/>
      <c r="EB1998" s="22"/>
      <c r="EC1998" s="22"/>
      <c r="ED1998" s="22"/>
      <c r="EE1998" s="22"/>
      <c r="EF1998" s="22"/>
      <c r="EG1998" s="22"/>
      <c r="EH1998" s="22"/>
      <c r="EI1998" s="22"/>
      <c r="EJ1998" s="22"/>
      <c r="EK1998" s="22"/>
      <c r="EL1998" s="22"/>
      <c r="EM1998" s="22"/>
      <c r="EN1998" s="22"/>
      <c r="EO1998" s="22"/>
      <c r="EP1998" s="22"/>
      <c r="EQ1998" s="22"/>
      <c r="ER1998" s="22"/>
      <c r="ES1998" s="22"/>
      <c r="ET1998" s="22"/>
      <c r="EU1998" s="22"/>
      <c r="EV1998" s="22"/>
      <c r="EW1998" s="24"/>
      <c r="EX1998" s="22"/>
      <c r="EY1998" s="22"/>
      <c r="EZ1998" s="22"/>
      <c r="FA1998" s="22"/>
      <c r="FB1998" s="22"/>
      <c r="FC1998" s="22"/>
      <c r="FD1998" s="22"/>
      <c r="FE1998" s="22"/>
      <c r="FF1998" s="22"/>
      <c r="FG1998" s="22"/>
      <c r="FH1998" s="22"/>
      <c r="FI1998" s="22"/>
      <c r="FJ1998" s="22"/>
      <c r="FK1998" s="22"/>
      <c r="FL1998" s="22"/>
      <c r="FM1998" s="22"/>
      <c r="FN1998" s="22"/>
      <c r="FO1998" s="22"/>
      <c r="FP1998" s="22"/>
      <c r="FQ1998" s="22"/>
      <c r="FR1998" s="22"/>
      <c r="FS1998" s="22"/>
      <c r="FT1998" s="22"/>
      <c r="FU1998" s="22"/>
      <c r="FV1998" s="22"/>
      <c r="FW1998" s="22"/>
      <c r="FX1998" s="22"/>
      <c r="FY1998" s="22"/>
      <c r="FZ1998" s="22"/>
      <c r="GA1998" s="22"/>
      <c r="GB1998" s="22"/>
      <c r="GC1998" s="24"/>
      <c r="GD1998" s="22"/>
      <c r="GE1998" s="22"/>
      <c r="GF1998" s="22"/>
      <c r="GG1998" s="22"/>
      <c r="GH1998" s="22"/>
      <c r="GI1998" s="22"/>
      <c r="GJ1998" s="22"/>
      <c r="GK1998" s="22"/>
      <c r="GL1998" s="22"/>
      <c r="GM1998" s="22"/>
      <c r="GN1998" s="22"/>
      <c r="GO1998" s="22"/>
      <c r="GP1998" s="22"/>
      <c r="GQ1998" s="22"/>
      <c r="GR1998" s="22"/>
      <c r="GS1998" s="22"/>
      <c r="GT1998" s="22"/>
      <c r="GU1998" s="22"/>
      <c r="GV1998" s="22"/>
      <c r="GW1998" s="22"/>
      <c r="GX1998" s="22"/>
      <c r="GY1998" s="22"/>
      <c r="GZ1998" s="22"/>
      <c r="HA1998" s="22"/>
      <c r="HB1998" s="22"/>
      <c r="HC1998" s="22"/>
      <c r="HD1998" s="22"/>
      <c r="HE1998" s="22"/>
      <c r="HF1998" s="22"/>
      <c r="HG1998" s="22"/>
      <c r="HH1998" s="22"/>
      <c r="HI1998" s="24"/>
      <c r="HJ1998" s="22"/>
      <c r="HK1998" s="22"/>
      <c r="HL1998" s="22"/>
      <c r="HM1998" s="22"/>
      <c r="HN1998" s="22"/>
      <c r="HO1998" s="22"/>
      <c r="HP1998" s="22"/>
      <c r="HQ1998" s="22"/>
      <c r="HR1998" s="22"/>
      <c r="HS1998" s="22"/>
      <c r="HT1998" s="22"/>
      <c r="HU1998" s="22"/>
      <c r="HV1998" s="22"/>
      <c r="HW1998" s="22"/>
      <c r="HX1998" s="22"/>
      <c r="HY1998" s="22"/>
      <c r="HZ1998" s="22"/>
      <c r="IA1998" s="22"/>
      <c r="IB1998" s="22"/>
      <c r="IC1998" s="22"/>
      <c r="ID1998" s="22"/>
      <c r="IE1998" s="22"/>
      <c r="IF1998" s="22"/>
      <c r="IG1998" s="22"/>
      <c r="IH1998" s="22"/>
      <c r="II1998" s="22"/>
      <c r="IJ1998" s="22"/>
      <c r="IK1998" s="22"/>
      <c r="IL1998" s="22"/>
      <c r="IM1998" s="22"/>
      <c r="IN1998" s="22"/>
      <c r="IO1998" s="24"/>
      <c r="IP1998" s="22"/>
      <c r="IQ1998" s="22"/>
      <c r="IR1998" s="22"/>
      <c r="IS1998" s="22"/>
      <c r="IT1998" s="22"/>
      <c r="IU1998" s="22"/>
      <c r="IV1998" s="22"/>
      <c r="IW1998" s="22"/>
      <c r="IX1998" s="22"/>
      <c r="IY1998" s="22"/>
      <c r="IZ1998" s="22"/>
      <c r="JA1998" s="22"/>
      <c r="JB1998" s="22"/>
      <c r="JC1998" s="22"/>
      <c r="JD1998" s="22"/>
      <c r="JE1998" s="22"/>
      <c r="JF1998" s="22"/>
      <c r="JG1998" s="22"/>
      <c r="JH1998" s="22"/>
      <c r="JI1998" s="22"/>
      <c r="JJ1998" s="22"/>
      <c r="JK1998" s="22"/>
      <c r="JL1998" s="22"/>
      <c r="JM1998" s="22"/>
      <c r="JN1998" s="22"/>
      <c r="JO1998" s="22"/>
      <c r="JP1998" s="22"/>
      <c r="JQ1998" s="22"/>
      <c r="JR1998" s="22"/>
      <c r="JS1998" s="22"/>
      <c r="JT1998" s="22"/>
      <c r="JU1998" s="24"/>
      <c r="JV1998" s="22"/>
      <c r="JW1998" s="22"/>
      <c r="JX1998" s="22"/>
      <c r="JY1998" s="22"/>
      <c r="JZ1998" s="22"/>
      <c r="KA1998" s="22"/>
      <c r="KB1998" s="22"/>
      <c r="KC1998" s="22"/>
      <c r="KD1998" s="22"/>
      <c r="KE1998" s="22"/>
      <c r="KF1998" s="22"/>
      <c r="KG1998" s="22"/>
      <c r="KH1998" s="22"/>
      <c r="KI1998" s="22"/>
      <c r="KJ1998" s="22"/>
      <c r="KK1998" s="22"/>
      <c r="KL1998" s="22"/>
      <c r="KM1998" s="22"/>
      <c r="KN1998" s="22"/>
      <c r="KO1998" s="22"/>
      <c r="KP1998" s="22"/>
      <c r="KQ1998" s="22"/>
      <c r="KR1998" s="22"/>
      <c r="KS1998" s="22"/>
      <c r="KT1998" s="22"/>
      <c r="KU1998" s="22"/>
      <c r="KV1998" s="22"/>
      <c r="KW1998" s="22"/>
      <c r="KX1998" s="22"/>
      <c r="KY1998" s="22"/>
      <c r="KZ1998" s="22"/>
      <c r="LA1998" s="24"/>
      <c r="LB1998" s="22"/>
      <c r="LC1998" s="22"/>
      <c r="LD1998" s="22"/>
      <c r="LE1998" s="22"/>
      <c r="LF1998" s="22"/>
      <c r="LG1998" s="22"/>
      <c r="LH1998" s="22"/>
      <c r="LI1998" s="22"/>
      <c r="LJ1998" s="22"/>
      <c r="LK1998" s="22"/>
      <c r="LL1998" s="22"/>
      <c r="LM1998" s="22"/>
      <c r="LN1998" s="22"/>
      <c r="LO1998" s="22"/>
      <c r="LP1998" s="22"/>
      <c r="LQ1998" s="22"/>
      <c r="LR1998" s="22"/>
      <c r="LS1998" s="22"/>
      <c r="LT1998" s="22"/>
      <c r="LU1998" s="22"/>
      <c r="LV1998" s="22"/>
      <c r="LW1998" s="22"/>
      <c r="LX1998" s="22"/>
      <c r="LY1998" s="22"/>
      <c r="LZ1998" s="22"/>
      <c r="MA1998" s="22"/>
      <c r="MB1998" s="22"/>
      <c r="MC1998" s="22"/>
      <c r="MD1998" s="22"/>
      <c r="ME1998" s="22"/>
      <c r="MF1998" s="22"/>
      <c r="MG1998" s="24"/>
      <c r="MH1998" s="22"/>
      <c r="MI1998" s="22"/>
      <c r="MJ1998" s="22"/>
      <c r="MK1998" s="22"/>
      <c r="ML1998" s="22"/>
      <c r="MM1998" s="22"/>
      <c r="MN1998" s="22"/>
      <c r="MO1998" s="22"/>
      <c r="MP1998" s="22"/>
      <c r="MQ1998" s="22"/>
      <c r="MR1998" s="22"/>
      <c r="MS1998" s="22"/>
      <c r="MT1998" s="22"/>
      <c r="MU1998" s="22"/>
      <c r="MV1998" s="22"/>
      <c r="MW1998" s="22"/>
      <c r="MX1998" s="22"/>
      <c r="MY1998" s="22"/>
      <c r="MZ1998" s="22"/>
      <c r="NA1998" s="22"/>
      <c r="NB1998" s="22"/>
      <c r="NC1998" s="22"/>
      <c r="ND1998" s="22"/>
      <c r="NE1998" s="22"/>
      <c r="NF1998" s="22"/>
      <c r="NG1998" s="22"/>
      <c r="NH1998" s="22"/>
      <c r="NI1998" s="22"/>
      <c r="NJ1998" s="22"/>
      <c r="NK1998" s="22"/>
      <c r="NL1998" s="22"/>
      <c r="NM1998" s="24"/>
      <c r="NN1998" s="22"/>
      <c r="NO1998" s="22"/>
      <c r="NP1998" s="22"/>
      <c r="NQ1998" s="22"/>
      <c r="NR1998" s="22"/>
      <c r="NS1998" s="22"/>
      <c r="NT1998" s="22"/>
      <c r="NU1998" s="22"/>
      <c r="NV1998" s="22"/>
      <c r="NW1998" s="22"/>
      <c r="NX1998" s="22"/>
      <c r="NY1998" s="22"/>
      <c r="NZ1998" s="22"/>
      <c r="OA1998" s="22"/>
      <c r="OB1998" s="22"/>
      <c r="OC1998" s="22"/>
      <c r="OD1998" s="22"/>
      <c r="OE1998" s="22"/>
      <c r="OF1998" s="22"/>
      <c r="OG1998" s="22"/>
      <c r="OH1998" s="22"/>
      <c r="OI1998" s="22"/>
      <c r="OJ1998" s="22"/>
      <c r="OK1998" s="22"/>
      <c r="OL1998" s="22"/>
      <c r="OM1998" s="22"/>
      <c r="ON1998" s="22"/>
      <c r="OO1998" s="22"/>
      <c r="OP1998" s="22"/>
      <c r="OQ1998" s="22"/>
      <c r="OR1998" s="22"/>
    </row>
    <row r="1999" spans="1:408" ht="15" thickBot="1">
      <c r="A1999" s="1" t="str">
        <f t="shared" si="56"/>
        <v>-267</v>
      </c>
      <c r="B1999" s="12" t="str">
        <f t="shared" si="52"/>
        <v/>
      </c>
      <c r="C1999" s="13"/>
      <c r="D1999" s="14"/>
      <c r="E1999" s="15"/>
      <c r="F1999" s="15"/>
      <c r="G1999" s="15">
        <f t="shared" si="57"/>
        <v>0</v>
      </c>
      <c r="H1999" s="16"/>
      <c r="I1999" s="14"/>
      <c r="J1999" s="17"/>
      <c r="K1999" s="78"/>
      <c r="L1999" s="18"/>
      <c r="M1999" s="18"/>
      <c r="N1999" s="16" t="e">
        <f t="shared" ca="1" si="55"/>
        <v>#NAME?</v>
      </c>
      <c r="O1999" s="19"/>
      <c r="P1999" s="19"/>
      <c r="Q1999" s="20"/>
      <c r="R1999" s="21" t="e">
        <f t="array" ref="R1999">VLOOKUP(C1999,DB!A:D,2,FALSE)</f>
        <v>#N/A</v>
      </c>
      <c r="S1999" s="21" t="e">
        <f t="array" ref="S1999">VLOOKUP(C1999,DB!A:D,3,FALSE)</f>
        <v>#N/A</v>
      </c>
      <c r="T1999" s="22" t="s">
        <v>19</v>
      </c>
      <c r="U1999" s="1" t="str">
        <f t="shared" si="53"/>
        <v/>
      </c>
      <c r="V1999" s="23" t="e">
        <f t="shared" ca="1" si="54"/>
        <v>#NAME?</v>
      </c>
      <c r="X1999" s="24" t="e">
        <f>VLOOKUP(CONCATENATE(C1999,D1999),'Honor 2025'!A:D,4,FALSE)</f>
        <v>#N/A</v>
      </c>
      <c r="Y1999" s="24"/>
      <c r="Z1999" s="22"/>
      <c r="AA1999" s="22"/>
      <c r="AB1999" s="22"/>
      <c r="AC1999" s="22"/>
      <c r="AD1999" s="22"/>
      <c r="AE1999" s="22"/>
      <c r="AF1999" s="22"/>
      <c r="AG1999" s="22"/>
      <c r="AH1999" s="22"/>
      <c r="AI1999" s="22"/>
      <c r="AJ1999" s="22"/>
      <c r="AK1999" s="22"/>
      <c r="AL1999" s="22"/>
      <c r="AM1999" s="22"/>
      <c r="AN1999" s="22"/>
      <c r="AO1999" s="22"/>
      <c r="AP1999" s="22"/>
      <c r="AQ1999" s="22"/>
      <c r="AR1999" s="22"/>
      <c r="AS1999" s="22"/>
      <c r="AT1999" s="22"/>
      <c r="AU1999" s="22"/>
      <c r="AV1999" s="22"/>
      <c r="AW1999" s="22"/>
      <c r="AX1999" s="22"/>
      <c r="AY1999" s="22"/>
      <c r="AZ1999" s="22"/>
      <c r="BA1999" s="22"/>
      <c r="BB1999" s="22"/>
      <c r="BC1999" s="22"/>
      <c r="BD1999" s="22"/>
      <c r="BE1999" s="24"/>
      <c r="BF1999" s="22"/>
      <c r="BG1999" s="22"/>
      <c r="BH1999" s="22"/>
      <c r="BI1999" s="22"/>
      <c r="BJ1999" s="22"/>
      <c r="BK1999" s="22"/>
      <c r="BL1999" s="22"/>
      <c r="BM1999" s="22"/>
      <c r="BN1999" s="22"/>
      <c r="BO1999" s="22"/>
      <c r="BP1999" s="22"/>
      <c r="BQ1999" s="22"/>
      <c r="BR1999" s="22"/>
      <c r="BS1999" s="22"/>
      <c r="BT1999" s="22"/>
      <c r="BU1999" s="22"/>
      <c r="BV1999" s="22"/>
      <c r="BW1999" s="22"/>
      <c r="BX1999" s="22"/>
      <c r="BY1999" s="22"/>
      <c r="BZ1999" s="22"/>
      <c r="CA1999" s="22"/>
      <c r="CB1999" s="22"/>
      <c r="CC1999" s="22"/>
      <c r="CD1999" s="22"/>
      <c r="CE1999" s="22"/>
      <c r="CF1999" s="22"/>
      <c r="CG1999" s="22"/>
      <c r="CH1999" s="22"/>
      <c r="CI1999" s="22"/>
      <c r="CJ1999" s="22"/>
      <c r="CK1999" s="24"/>
      <c r="CL1999" s="22"/>
      <c r="CM1999" s="22"/>
      <c r="CN1999" s="22"/>
      <c r="CO1999" s="22"/>
      <c r="CP1999" s="22"/>
      <c r="CQ1999" s="22"/>
      <c r="CR1999" s="22"/>
      <c r="CS1999" s="22"/>
      <c r="CT1999" s="22"/>
      <c r="CU1999" s="22"/>
      <c r="CV1999" s="22"/>
      <c r="CW1999" s="22"/>
      <c r="CX1999" s="22"/>
      <c r="CY1999" s="22"/>
      <c r="CZ1999" s="22"/>
      <c r="DA1999" s="22"/>
      <c r="DB1999" s="22"/>
      <c r="DC1999" s="22"/>
      <c r="DD1999" s="22"/>
      <c r="DE1999" s="22"/>
      <c r="DF1999" s="22"/>
      <c r="DG1999" s="22"/>
      <c r="DH1999" s="22"/>
      <c r="DI1999" s="22"/>
      <c r="DJ1999" s="22"/>
      <c r="DK1999" s="22"/>
      <c r="DL1999" s="22"/>
      <c r="DM1999" s="22"/>
      <c r="DN1999" s="22"/>
      <c r="DO1999" s="22"/>
      <c r="DP1999" s="22"/>
      <c r="DQ1999" s="24"/>
      <c r="DR1999" s="22"/>
      <c r="DS1999" s="22"/>
      <c r="DT1999" s="22"/>
      <c r="DU1999" s="22"/>
      <c r="DV1999" s="22"/>
      <c r="DW1999" s="22"/>
      <c r="DX1999" s="22"/>
      <c r="DY1999" s="22"/>
      <c r="DZ1999" s="22"/>
      <c r="EA1999" s="22"/>
      <c r="EB1999" s="22"/>
      <c r="EC1999" s="22"/>
      <c r="ED1999" s="22"/>
      <c r="EE1999" s="22"/>
      <c r="EF1999" s="22"/>
      <c r="EG1999" s="22"/>
      <c r="EH1999" s="22"/>
      <c r="EI1999" s="22"/>
      <c r="EJ1999" s="22"/>
      <c r="EK1999" s="22"/>
      <c r="EL1999" s="22"/>
      <c r="EM1999" s="22"/>
      <c r="EN1999" s="22"/>
      <c r="EO1999" s="22"/>
      <c r="EP1999" s="22"/>
      <c r="EQ1999" s="22"/>
      <c r="ER1999" s="22"/>
      <c r="ES1999" s="22"/>
      <c r="ET1999" s="22"/>
      <c r="EU1999" s="22"/>
      <c r="EV1999" s="22"/>
      <c r="EW1999" s="24"/>
      <c r="EX1999" s="22"/>
      <c r="EY1999" s="22"/>
      <c r="EZ1999" s="22"/>
      <c r="FA1999" s="22"/>
      <c r="FB1999" s="22"/>
      <c r="FC1999" s="22"/>
      <c r="FD1999" s="22"/>
      <c r="FE1999" s="22"/>
      <c r="FF1999" s="22"/>
      <c r="FG1999" s="22"/>
      <c r="FH1999" s="22"/>
      <c r="FI1999" s="22"/>
      <c r="FJ1999" s="22"/>
      <c r="FK1999" s="22"/>
      <c r="FL1999" s="22"/>
      <c r="FM1999" s="22"/>
      <c r="FN1999" s="22"/>
      <c r="FO1999" s="22"/>
      <c r="FP1999" s="22"/>
      <c r="FQ1999" s="22"/>
      <c r="FR1999" s="22"/>
      <c r="FS1999" s="22"/>
      <c r="FT1999" s="22"/>
      <c r="FU1999" s="22"/>
      <c r="FV1999" s="22"/>
      <c r="FW1999" s="22"/>
      <c r="FX1999" s="22"/>
      <c r="FY1999" s="22"/>
      <c r="FZ1999" s="22"/>
      <c r="GA1999" s="22"/>
      <c r="GB1999" s="22"/>
      <c r="GC1999" s="24"/>
      <c r="GD1999" s="22"/>
      <c r="GE1999" s="22"/>
      <c r="GF1999" s="22"/>
      <c r="GG1999" s="22"/>
      <c r="GH1999" s="22"/>
      <c r="GI1999" s="22"/>
      <c r="GJ1999" s="22"/>
      <c r="GK1999" s="22"/>
      <c r="GL1999" s="22"/>
      <c r="GM1999" s="22"/>
      <c r="GN1999" s="22"/>
      <c r="GO1999" s="22"/>
      <c r="GP1999" s="22"/>
      <c r="GQ1999" s="22"/>
      <c r="GR1999" s="22"/>
      <c r="GS1999" s="22"/>
      <c r="GT1999" s="22"/>
      <c r="GU1999" s="22"/>
      <c r="GV1999" s="22"/>
      <c r="GW1999" s="22"/>
      <c r="GX1999" s="22"/>
      <c r="GY1999" s="22"/>
      <c r="GZ1999" s="22"/>
      <c r="HA1999" s="22"/>
      <c r="HB1999" s="22"/>
      <c r="HC1999" s="22"/>
      <c r="HD1999" s="22"/>
      <c r="HE1999" s="22"/>
      <c r="HF1999" s="22"/>
      <c r="HG1999" s="22"/>
      <c r="HH1999" s="22"/>
      <c r="HI1999" s="24"/>
      <c r="HJ1999" s="22"/>
      <c r="HK1999" s="22"/>
      <c r="HL1999" s="22"/>
      <c r="HM1999" s="22"/>
      <c r="HN1999" s="22"/>
      <c r="HO1999" s="22"/>
      <c r="HP1999" s="22"/>
      <c r="HQ1999" s="22"/>
      <c r="HR1999" s="22"/>
      <c r="HS1999" s="22"/>
      <c r="HT1999" s="22"/>
      <c r="HU1999" s="22"/>
      <c r="HV1999" s="22"/>
      <c r="HW1999" s="22"/>
      <c r="HX1999" s="22"/>
      <c r="HY1999" s="22"/>
      <c r="HZ1999" s="22"/>
      <c r="IA1999" s="22"/>
      <c r="IB1999" s="22"/>
      <c r="IC1999" s="22"/>
      <c r="ID1999" s="22"/>
      <c r="IE1999" s="22"/>
      <c r="IF1999" s="22"/>
      <c r="IG1999" s="22"/>
      <c r="IH1999" s="22"/>
      <c r="II1999" s="22"/>
      <c r="IJ1999" s="22"/>
      <c r="IK1999" s="22"/>
      <c r="IL1999" s="22"/>
      <c r="IM1999" s="22"/>
      <c r="IN1999" s="22"/>
      <c r="IO1999" s="24"/>
      <c r="IP1999" s="22"/>
      <c r="IQ1999" s="22"/>
      <c r="IR1999" s="22"/>
      <c r="IS1999" s="22"/>
      <c r="IT1999" s="22"/>
      <c r="IU1999" s="22"/>
      <c r="IV1999" s="22"/>
      <c r="IW1999" s="22"/>
      <c r="IX1999" s="22"/>
      <c r="IY1999" s="22"/>
      <c r="IZ1999" s="22"/>
      <c r="JA1999" s="22"/>
      <c r="JB1999" s="22"/>
      <c r="JC1999" s="22"/>
      <c r="JD1999" s="22"/>
      <c r="JE1999" s="22"/>
      <c r="JF1999" s="22"/>
      <c r="JG1999" s="22"/>
      <c r="JH1999" s="22"/>
      <c r="JI1999" s="22"/>
      <c r="JJ1999" s="22"/>
      <c r="JK1999" s="22"/>
      <c r="JL1999" s="22"/>
      <c r="JM1999" s="22"/>
      <c r="JN1999" s="22"/>
      <c r="JO1999" s="22"/>
      <c r="JP1999" s="22"/>
      <c r="JQ1999" s="22"/>
      <c r="JR1999" s="22"/>
      <c r="JS1999" s="22"/>
      <c r="JT1999" s="22"/>
      <c r="JU1999" s="24"/>
      <c r="JV1999" s="22"/>
      <c r="JW1999" s="22"/>
      <c r="JX1999" s="22"/>
      <c r="JY1999" s="22"/>
      <c r="JZ1999" s="22"/>
      <c r="KA1999" s="22"/>
      <c r="KB1999" s="22"/>
      <c r="KC1999" s="22"/>
      <c r="KD1999" s="22"/>
      <c r="KE1999" s="22"/>
      <c r="KF1999" s="22"/>
      <c r="KG1999" s="22"/>
      <c r="KH1999" s="22"/>
      <c r="KI1999" s="22"/>
      <c r="KJ1999" s="22"/>
      <c r="KK1999" s="22"/>
      <c r="KL1999" s="22"/>
      <c r="KM1999" s="22"/>
      <c r="KN1999" s="22"/>
      <c r="KO1999" s="22"/>
      <c r="KP1999" s="22"/>
      <c r="KQ1999" s="22"/>
      <c r="KR1999" s="22"/>
      <c r="KS1999" s="22"/>
      <c r="KT1999" s="22"/>
      <c r="KU1999" s="22"/>
      <c r="KV1999" s="22"/>
      <c r="KW1999" s="22"/>
      <c r="KX1999" s="22"/>
      <c r="KY1999" s="22"/>
      <c r="KZ1999" s="22"/>
      <c r="LA1999" s="24"/>
      <c r="LB1999" s="22"/>
      <c r="LC1999" s="22"/>
      <c r="LD1999" s="22"/>
      <c r="LE1999" s="22"/>
      <c r="LF1999" s="22"/>
      <c r="LG1999" s="22"/>
      <c r="LH1999" s="22"/>
      <c r="LI1999" s="22"/>
      <c r="LJ1999" s="22"/>
      <c r="LK1999" s="22"/>
      <c r="LL1999" s="22"/>
      <c r="LM1999" s="22"/>
      <c r="LN1999" s="22"/>
      <c r="LO1999" s="22"/>
      <c r="LP1999" s="22"/>
      <c r="LQ1999" s="22"/>
      <c r="LR1999" s="22"/>
      <c r="LS1999" s="22"/>
      <c r="LT1999" s="22"/>
      <c r="LU1999" s="22"/>
      <c r="LV1999" s="22"/>
      <c r="LW1999" s="22"/>
      <c r="LX1999" s="22"/>
      <c r="LY1999" s="22"/>
      <c r="LZ1999" s="22"/>
      <c r="MA1999" s="22"/>
      <c r="MB1999" s="22"/>
      <c r="MC1999" s="22"/>
      <c r="MD1999" s="22"/>
      <c r="ME1999" s="22"/>
      <c r="MF1999" s="22"/>
      <c r="MG1999" s="24"/>
      <c r="MH1999" s="22"/>
      <c r="MI1999" s="22"/>
      <c r="MJ1999" s="22"/>
      <c r="MK1999" s="22"/>
      <c r="ML1999" s="22"/>
      <c r="MM1999" s="22"/>
      <c r="MN1999" s="22"/>
      <c r="MO1999" s="22"/>
      <c r="MP1999" s="22"/>
      <c r="MQ1999" s="22"/>
      <c r="MR1999" s="22"/>
      <c r="MS1999" s="22"/>
      <c r="MT1999" s="22"/>
      <c r="MU1999" s="22"/>
      <c r="MV1999" s="22"/>
      <c r="MW1999" s="22"/>
      <c r="MX1999" s="22"/>
      <c r="MY1999" s="22"/>
      <c r="MZ1999" s="22"/>
      <c r="NA1999" s="22"/>
      <c r="NB1999" s="22"/>
      <c r="NC1999" s="22"/>
      <c r="ND1999" s="22"/>
      <c r="NE1999" s="22"/>
      <c r="NF1999" s="22"/>
      <c r="NG1999" s="22"/>
      <c r="NH1999" s="22"/>
      <c r="NI1999" s="22"/>
      <c r="NJ1999" s="22"/>
      <c r="NK1999" s="22"/>
      <c r="NL1999" s="22"/>
      <c r="NM1999" s="24"/>
      <c r="NN1999" s="22"/>
      <c r="NO1999" s="22"/>
      <c r="NP1999" s="22"/>
      <c r="NQ1999" s="22"/>
      <c r="NR1999" s="22"/>
      <c r="NS1999" s="22"/>
      <c r="NT1999" s="22"/>
      <c r="NU1999" s="22"/>
      <c r="NV1999" s="22"/>
      <c r="NW1999" s="22"/>
      <c r="NX1999" s="22"/>
      <c r="NY1999" s="22"/>
      <c r="NZ1999" s="22"/>
      <c r="OA1999" s="22"/>
      <c r="OB1999" s="22"/>
      <c r="OC1999" s="22"/>
      <c r="OD1999" s="22"/>
      <c r="OE1999" s="22"/>
      <c r="OF1999" s="22"/>
      <c r="OG1999" s="22"/>
      <c r="OH1999" s="22"/>
      <c r="OI1999" s="22"/>
      <c r="OJ1999" s="22"/>
      <c r="OK1999" s="22"/>
      <c r="OL1999" s="22"/>
      <c r="OM1999" s="22"/>
      <c r="ON1999" s="22"/>
      <c r="OO1999" s="22"/>
      <c r="OP1999" s="22"/>
      <c r="OQ1999" s="22"/>
      <c r="OR1999" s="22"/>
    </row>
    <row r="2000" spans="1:408" ht="15" thickBot="1">
      <c r="A2000" s="1" t="str">
        <f t="shared" si="56"/>
        <v>-268</v>
      </c>
      <c r="B2000" s="12" t="str">
        <f t="shared" si="52"/>
        <v/>
      </c>
      <c r="C2000" s="13"/>
      <c r="D2000" s="14"/>
      <c r="E2000" s="15"/>
      <c r="F2000" s="15"/>
      <c r="G2000" s="15">
        <f t="shared" si="57"/>
        <v>0</v>
      </c>
      <c r="H2000" s="16"/>
      <c r="I2000" s="14"/>
      <c r="J2000" s="17"/>
      <c r="K2000" s="79"/>
      <c r="L2000" s="18"/>
      <c r="M2000" s="18"/>
      <c r="N2000" s="16" t="e">
        <f t="shared" ca="1" si="55"/>
        <v>#NAME?</v>
      </c>
      <c r="O2000" s="19"/>
      <c r="P2000" s="19"/>
      <c r="Q2000" s="20"/>
      <c r="R2000" s="21" t="e">
        <f t="array" ref="R2000">VLOOKUP(C2000,DB!A:D,2,FALSE)</f>
        <v>#N/A</v>
      </c>
      <c r="S2000" s="21" t="e">
        <f t="array" ref="S2000">VLOOKUP(C2000,DB!A:D,3,FALSE)</f>
        <v>#N/A</v>
      </c>
      <c r="T2000" s="22" t="s">
        <v>19</v>
      </c>
      <c r="U2000" s="1" t="str">
        <f t="shared" si="53"/>
        <v/>
      </c>
      <c r="V2000" s="23" t="e">
        <f t="shared" ca="1" si="54"/>
        <v>#NAME?</v>
      </c>
      <c r="X2000" s="24" t="e">
        <f>VLOOKUP(CONCATENATE(C2000,D2000),'Honor 2025'!A:D,4,FALSE)</f>
        <v>#N/A</v>
      </c>
      <c r="Y2000" s="24"/>
      <c r="Z2000" s="22"/>
      <c r="AA2000" s="22"/>
      <c r="AB2000" s="22"/>
      <c r="AC2000" s="22"/>
      <c r="AD2000" s="22"/>
      <c r="AE2000" s="22"/>
      <c r="AF2000" s="22"/>
      <c r="AG2000" s="22"/>
      <c r="AH2000" s="22"/>
      <c r="AI2000" s="22"/>
      <c r="AJ2000" s="22"/>
      <c r="AK2000" s="22"/>
      <c r="AL2000" s="22"/>
      <c r="AM2000" s="22"/>
      <c r="AN2000" s="22"/>
      <c r="AO2000" s="22"/>
      <c r="AP2000" s="22"/>
      <c r="AQ2000" s="22"/>
      <c r="AR2000" s="22"/>
      <c r="AS2000" s="22"/>
      <c r="AT2000" s="22"/>
      <c r="AU2000" s="22"/>
      <c r="AV2000" s="22"/>
      <c r="AW2000" s="22"/>
      <c r="AX2000" s="22"/>
      <c r="AY2000" s="22"/>
      <c r="AZ2000" s="22"/>
      <c r="BA2000" s="22"/>
      <c r="BB2000" s="22"/>
      <c r="BC2000" s="22"/>
      <c r="BD2000" s="22"/>
      <c r="BE2000" s="24"/>
      <c r="BF2000" s="22"/>
      <c r="BG2000" s="22"/>
      <c r="BH2000" s="22"/>
      <c r="BI2000" s="22"/>
      <c r="BJ2000" s="22"/>
      <c r="BK2000" s="22"/>
      <c r="BL2000" s="22"/>
      <c r="BM2000" s="22"/>
      <c r="BN2000" s="22"/>
      <c r="BO2000" s="22"/>
      <c r="BP2000" s="22"/>
      <c r="BQ2000" s="22"/>
      <c r="BR2000" s="22"/>
      <c r="BS2000" s="22"/>
      <c r="BT2000" s="22"/>
      <c r="BU2000" s="22"/>
      <c r="BV2000" s="22"/>
      <c r="BW2000" s="22"/>
      <c r="BX2000" s="22"/>
      <c r="BY2000" s="22"/>
      <c r="BZ2000" s="22"/>
      <c r="CA2000" s="22"/>
      <c r="CB2000" s="22"/>
      <c r="CC2000" s="22"/>
      <c r="CD2000" s="22"/>
      <c r="CE2000" s="22"/>
      <c r="CF2000" s="22"/>
      <c r="CG2000" s="22"/>
      <c r="CH2000" s="22"/>
      <c r="CI2000" s="22"/>
      <c r="CJ2000" s="22"/>
      <c r="CK2000" s="24"/>
      <c r="CL2000" s="22"/>
      <c r="CM2000" s="22"/>
      <c r="CN2000" s="22"/>
      <c r="CO2000" s="22"/>
      <c r="CP2000" s="22"/>
      <c r="CQ2000" s="22"/>
      <c r="CR2000" s="22"/>
      <c r="CS2000" s="22"/>
      <c r="CT2000" s="22"/>
      <c r="CU2000" s="22"/>
      <c r="CV2000" s="22"/>
      <c r="CW2000" s="22"/>
      <c r="CX2000" s="22"/>
      <c r="CY2000" s="22"/>
      <c r="CZ2000" s="22"/>
      <c r="DA2000" s="22"/>
      <c r="DB2000" s="22"/>
      <c r="DC2000" s="22"/>
      <c r="DD2000" s="22"/>
      <c r="DE2000" s="22"/>
      <c r="DF2000" s="22"/>
      <c r="DG2000" s="22"/>
      <c r="DH2000" s="22"/>
      <c r="DI2000" s="22"/>
      <c r="DJ2000" s="22"/>
      <c r="DK2000" s="22"/>
      <c r="DL2000" s="22"/>
      <c r="DM2000" s="22"/>
      <c r="DN2000" s="22"/>
      <c r="DO2000" s="22"/>
      <c r="DP2000" s="22"/>
      <c r="DQ2000" s="24"/>
      <c r="DR2000" s="22"/>
      <c r="DS2000" s="22"/>
      <c r="DT2000" s="22"/>
      <c r="DU2000" s="22"/>
      <c r="DV2000" s="22"/>
      <c r="DW2000" s="22"/>
      <c r="DX2000" s="22"/>
      <c r="DY2000" s="22"/>
      <c r="DZ2000" s="22"/>
      <c r="EA2000" s="22"/>
      <c r="EB2000" s="22"/>
      <c r="EC2000" s="22"/>
      <c r="ED2000" s="22"/>
      <c r="EE2000" s="22"/>
      <c r="EF2000" s="22"/>
      <c r="EG2000" s="22"/>
      <c r="EH2000" s="22"/>
      <c r="EI2000" s="22"/>
      <c r="EJ2000" s="22"/>
      <c r="EK2000" s="22"/>
      <c r="EL2000" s="22"/>
      <c r="EM2000" s="22"/>
      <c r="EN2000" s="22"/>
      <c r="EO2000" s="22"/>
      <c r="EP2000" s="22"/>
      <c r="EQ2000" s="22"/>
      <c r="ER2000" s="22"/>
      <c r="ES2000" s="22"/>
      <c r="ET2000" s="22"/>
      <c r="EU2000" s="22"/>
      <c r="EV2000" s="22"/>
      <c r="EW2000" s="24"/>
      <c r="EX2000" s="22"/>
      <c r="EY2000" s="22"/>
      <c r="EZ2000" s="22"/>
      <c r="FA2000" s="22"/>
      <c r="FB2000" s="22"/>
      <c r="FC2000" s="22"/>
      <c r="FD2000" s="22"/>
      <c r="FE2000" s="22"/>
      <c r="FF2000" s="22"/>
      <c r="FG2000" s="22"/>
      <c r="FH2000" s="22"/>
      <c r="FI2000" s="22"/>
      <c r="FJ2000" s="22"/>
      <c r="FK2000" s="22"/>
      <c r="FL2000" s="22"/>
      <c r="FM2000" s="22"/>
      <c r="FN2000" s="22"/>
      <c r="FO2000" s="22"/>
      <c r="FP2000" s="22"/>
      <c r="FQ2000" s="22"/>
      <c r="FR2000" s="22"/>
      <c r="FS2000" s="22"/>
      <c r="FT2000" s="22"/>
      <c r="FU2000" s="22"/>
      <c r="FV2000" s="22"/>
      <c r="FW2000" s="22"/>
      <c r="FX2000" s="22"/>
      <c r="FY2000" s="22"/>
      <c r="FZ2000" s="22"/>
      <c r="GA2000" s="22"/>
      <c r="GB2000" s="22"/>
      <c r="GC2000" s="24"/>
      <c r="GD2000" s="22"/>
      <c r="GE2000" s="22"/>
      <c r="GF2000" s="22"/>
      <c r="GG2000" s="22"/>
      <c r="GH2000" s="22"/>
      <c r="GI2000" s="22"/>
      <c r="GJ2000" s="22"/>
      <c r="GK2000" s="22"/>
      <c r="GL2000" s="22"/>
      <c r="GM2000" s="22"/>
      <c r="GN2000" s="22"/>
      <c r="GO2000" s="22"/>
      <c r="GP2000" s="22"/>
      <c r="GQ2000" s="22"/>
      <c r="GR2000" s="22"/>
      <c r="GS2000" s="22"/>
      <c r="GT2000" s="22"/>
      <c r="GU2000" s="22"/>
      <c r="GV2000" s="22"/>
      <c r="GW2000" s="22"/>
      <c r="GX2000" s="22"/>
      <c r="GY2000" s="22"/>
      <c r="GZ2000" s="22"/>
      <c r="HA2000" s="22"/>
      <c r="HB2000" s="22"/>
      <c r="HC2000" s="22"/>
      <c r="HD2000" s="22"/>
      <c r="HE2000" s="22"/>
      <c r="HF2000" s="22"/>
      <c r="HG2000" s="22"/>
      <c r="HH2000" s="22"/>
      <c r="HI2000" s="24"/>
      <c r="HJ2000" s="22"/>
      <c r="HK2000" s="22"/>
      <c r="HL2000" s="22"/>
      <c r="HM2000" s="22"/>
      <c r="HN2000" s="22"/>
      <c r="HO2000" s="22"/>
      <c r="HP2000" s="22"/>
      <c r="HQ2000" s="22"/>
      <c r="HR2000" s="22"/>
      <c r="HS2000" s="22"/>
      <c r="HT2000" s="22"/>
      <c r="HU2000" s="22"/>
      <c r="HV2000" s="22"/>
      <c r="HW2000" s="22"/>
      <c r="HX2000" s="22"/>
      <c r="HY2000" s="22"/>
      <c r="HZ2000" s="22"/>
      <c r="IA2000" s="22"/>
      <c r="IB2000" s="22"/>
      <c r="IC2000" s="22"/>
      <c r="ID2000" s="22"/>
      <c r="IE2000" s="22"/>
      <c r="IF2000" s="22"/>
      <c r="IG2000" s="22"/>
      <c r="IH2000" s="22"/>
      <c r="II2000" s="22"/>
      <c r="IJ2000" s="22"/>
      <c r="IK2000" s="22"/>
      <c r="IL2000" s="22"/>
      <c r="IM2000" s="22"/>
      <c r="IN2000" s="22"/>
      <c r="IO2000" s="24"/>
      <c r="IP2000" s="22"/>
      <c r="IQ2000" s="22"/>
      <c r="IR2000" s="22"/>
      <c r="IS2000" s="22"/>
      <c r="IT2000" s="22"/>
      <c r="IU2000" s="22"/>
      <c r="IV2000" s="22"/>
      <c r="IW2000" s="22"/>
      <c r="IX2000" s="22"/>
      <c r="IY2000" s="22"/>
      <c r="IZ2000" s="22"/>
      <c r="JA2000" s="22"/>
      <c r="JB2000" s="22"/>
      <c r="JC2000" s="22"/>
      <c r="JD2000" s="22"/>
      <c r="JE2000" s="22"/>
      <c r="JF2000" s="22"/>
      <c r="JG2000" s="22"/>
      <c r="JH2000" s="22"/>
      <c r="JI2000" s="22"/>
      <c r="JJ2000" s="22"/>
      <c r="JK2000" s="22"/>
      <c r="JL2000" s="22"/>
      <c r="JM2000" s="22"/>
      <c r="JN2000" s="22"/>
      <c r="JO2000" s="22"/>
      <c r="JP2000" s="22"/>
      <c r="JQ2000" s="22"/>
      <c r="JR2000" s="22"/>
      <c r="JS2000" s="22"/>
      <c r="JT2000" s="22"/>
      <c r="JU2000" s="24"/>
      <c r="JV2000" s="22"/>
      <c r="JW2000" s="22"/>
      <c r="JX2000" s="22"/>
      <c r="JY2000" s="22"/>
      <c r="JZ2000" s="22"/>
      <c r="KA2000" s="22"/>
      <c r="KB2000" s="22"/>
      <c r="KC2000" s="22"/>
      <c r="KD2000" s="22"/>
      <c r="KE2000" s="22"/>
      <c r="KF2000" s="22"/>
      <c r="KG2000" s="22"/>
      <c r="KH2000" s="22"/>
      <c r="KI2000" s="22"/>
      <c r="KJ2000" s="22"/>
      <c r="KK2000" s="22"/>
      <c r="KL2000" s="22"/>
      <c r="KM2000" s="22"/>
      <c r="KN2000" s="22"/>
      <c r="KO2000" s="22"/>
      <c r="KP2000" s="22"/>
      <c r="KQ2000" s="22"/>
      <c r="KR2000" s="22"/>
      <c r="KS2000" s="22"/>
      <c r="KT2000" s="22"/>
      <c r="KU2000" s="22"/>
      <c r="KV2000" s="22"/>
      <c r="KW2000" s="22"/>
      <c r="KX2000" s="22"/>
      <c r="KY2000" s="22"/>
      <c r="KZ2000" s="22"/>
      <c r="LA2000" s="24"/>
      <c r="LB2000" s="22"/>
      <c r="LC2000" s="22"/>
      <c r="LD2000" s="22"/>
      <c r="LE2000" s="22"/>
      <c r="LF2000" s="22"/>
      <c r="LG2000" s="22"/>
      <c r="LH2000" s="22"/>
      <c r="LI2000" s="22"/>
      <c r="LJ2000" s="22"/>
      <c r="LK2000" s="22"/>
      <c r="LL2000" s="22"/>
      <c r="LM2000" s="22"/>
      <c r="LN2000" s="22"/>
      <c r="LO2000" s="22"/>
      <c r="LP2000" s="22"/>
      <c r="LQ2000" s="22"/>
      <c r="LR2000" s="22"/>
      <c r="LS2000" s="22"/>
      <c r="LT2000" s="22"/>
      <c r="LU2000" s="22"/>
      <c r="LV2000" s="22"/>
      <c r="LW2000" s="22"/>
      <c r="LX2000" s="22"/>
      <c r="LY2000" s="22"/>
      <c r="LZ2000" s="22"/>
      <c r="MA2000" s="22"/>
      <c r="MB2000" s="22"/>
      <c r="MC2000" s="22"/>
      <c r="MD2000" s="22"/>
      <c r="ME2000" s="22"/>
      <c r="MF2000" s="22"/>
      <c r="MG2000" s="24"/>
      <c r="MH2000" s="22"/>
      <c r="MI2000" s="22"/>
      <c r="MJ2000" s="22"/>
      <c r="MK2000" s="22"/>
      <c r="ML2000" s="22"/>
      <c r="MM2000" s="22"/>
      <c r="MN2000" s="22"/>
      <c r="MO2000" s="22"/>
      <c r="MP2000" s="22"/>
      <c r="MQ2000" s="22"/>
      <c r="MR2000" s="22"/>
      <c r="MS2000" s="22"/>
      <c r="MT2000" s="22"/>
      <c r="MU2000" s="22"/>
      <c r="MV2000" s="22"/>
      <c r="MW2000" s="22"/>
      <c r="MX2000" s="22"/>
      <c r="MY2000" s="22"/>
      <c r="MZ2000" s="22"/>
      <c r="NA2000" s="22"/>
      <c r="NB2000" s="22"/>
      <c r="NC2000" s="22"/>
      <c r="ND2000" s="22"/>
      <c r="NE2000" s="22"/>
      <c r="NF2000" s="22"/>
      <c r="NG2000" s="22"/>
      <c r="NH2000" s="22"/>
      <c r="NI2000" s="22"/>
      <c r="NJ2000" s="22"/>
      <c r="NK2000" s="22"/>
      <c r="NL2000" s="22"/>
      <c r="NM2000" s="24"/>
      <c r="NN2000" s="22"/>
      <c r="NO2000" s="22"/>
      <c r="NP2000" s="22"/>
      <c r="NQ2000" s="22"/>
      <c r="NR2000" s="22"/>
      <c r="NS2000" s="22"/>
      <c r="NT2000" s="22"/>
      <c r="NU2000" s="22"/>
      <c r="NV2000" s="22"/>
      <c r="NW2000" s="22"/>
      <c r="NX2000" s="22"/>
      <c r="NY2000" s="22"/>
      <c r="NZ2000" s="22"/>
      <c r="OA2000" s="22"/>
      <c r="OB2000" s="22"/>
      <c r="OC2000" s="22"/>
      <c r="OD2000" s="22"/>
      <c r="OE2000" s="22"/>
      <c r="OF2000" s="22"/>
      <c r="OG2000" s="22"/>
      <c r="OH2000" s="22"/>
      <c r="OI2000" s="22"/>
      <c r="OJ2000" s="22"/>
      <c r="OK2000" s="22"/>
      <c r="OL2000" s="22"/>
      <c r="OM2000" s="22"/>
      <c r="ON2000" s="22"/>
      <c r="OO2000" s="22"/>
      <c r="OP2000" s="22"/>
      <c r="OQ2000" s="22"/>
      <c r="OR2000" s="22"/>
    </row>
    <row r="2001" spans="1:408" ht="15" thickBot="1">
      <c r="A2001" s="1" t="str">
        <f t="shared" si="56"/>
        <v>-269</v>
      </c>
      <c r="B2001" s="12" t="str">
        <f t="shared" si="52"/>
        <v/>
      </c>
      <c r="C2001" s="13"/>
      <c r="D2001" s="14"/>
      <c r="E2001" s="15"/>
      <c r="F2001" s="15"/>
      <c r="G2001" s="15">
        <f t="shared" si="57"/>
        <v>0</v>
      </c>
      <c r="H2001" s="16"/>
      <c r="I2001" s="14"/>
      <c r="J2001" s="17"/>
      <c r="K2001" s="78"/>
      <c r="L2001" s="18"/>
      <c r="M2001" s="18"/>
      <c r="N2001" s="16" t="e">
        <f t="shared" ca="1" si="55"/>
        <v>#NAME?</v>
      </c>
      <c r="O2001" s="19"/>
      <c r="P2001" s="19"/>
      <c r="Q2001" s="20"/>
      <c r="R2001" s="21" t="e">
        <f t="array" ref="R2001">VLOOKUP(C2001,DB!A:D,2,FALSE)</f>
        <v>#N/A</v>
      </c>
      <c r="S2001" s="21" t="e">
        <f t="array" ref="S2001">VLOOKUP(C2001,DB!A:D,3,FALSE)</f>
        <v>#N/A</v>
      </c>
      <c r="T2001" s="22" t="s">
        <v>19</v>
      </c>
      <c r="U2001" s="1" t="str">
        <f t="shared" si="53"/>
        <v/>
      </c>
      <c r="V2001" s="23" t="e">
        <f t="shared" ca="1" si="54"/>
        <v>#NAME?</v>
      </c>
      <c r="X2001" s="24" t="e">
        <f>VLOOKUP(CONCATENATE(C2001,D2001),'Honor 2025'!A:D,4,FALSE)</f>
        <v>#N/A</v>
      </c>
      <c r="Y2001" s="24"/>
      <c r="Z2001" s="22"/>
      <c r="AA2001" s="22"/>
      <c r="AB2001" s="22"/>
      <c r="AC2001" s="22"/>
      <c r="AD2001" s="22"/>
      <c r="AE2001" s="22"/>
      <c r="AF2001" s="22"/>
      <c r="AG2001" s="22"/>
      <c r="AH2001" s="22"/>
      <c r="AI2001" s="22"/>
      <c r="AJ2001" s="22"/>
      <c r="AK2001" s="22"/>
      <c r="AL2001" s="22"/>
      <c r="AM2001" s="22"/>
      <c r="AN2001" s="22"/>
      <c r="AO2001" s="22"/>
      <c r="AP2001" s="22"/>
      <c r="AQ2001" s="22"/>
      <c r="AR2001" s="22"/>
      <c r="AS2001" s="22"/>
      <c r="AT2001" s="22"/>
      <c r="AU2001" s="22"/>
      <c r="AV2001" s="22"/>
      <c r="AW2001" s="22"/>
      <c r="AX2001" s="22"/>
      <c r="AY2001" s="22"/>
      <c r="AZ2001" s="22"/>
      <c r="BA2001" s="22"/>
      <c r="BB2001" s="22"/>
      <c r="BC2001" s="22"/>
      <c r="BD2001" s="22"/>
      <c r="BE2001" s="24"/>
      <c r="BF2001" s="22"/>
      <c r="BG2001" s="22"/>
      <c r="BH2001" s="22"/>
      <c r="BI2001" s="22"/>
      <c r="BJ2001" s="22"/>
      <c r="BK2001" s="22"/>
      <c r="BL2001" s="22"/>
      <c r="BM2001" s="22"/>
      <c r="BN2001" s="22"/>
      <c r="BO2001" s="22"/>
      <c r="BP2001" s="22"/>
      <c r="BQ2001" s="22"/>
      <c r="BR2001" s="22"/>
      <c r="BS2001" s="22"/>
      <c r="BT2001" s="22"/>
      <c r="BU2001" s="22"/>
      <c r="BV2001" s="22"/>
      <c r="BW2001" s="22"/>
      <c r="BX2001" s="22"/>
      <c r="BY2001" s="22"/>
      <c r="BZ2001" s="22"/>
      <c r="CA2001" s="22"/>
      <c r="CB2001" s="22"/>
      <c r="CC2001" s="22"/>
      <c r="CD2001" s="22"/>
      <c r="CE2001" s="22"/>
      <c r="CF2001" s="22"/>
      <c r="CG2001" s="22"/>
      <c r="CH2001" s="22"/>
      <c r="CI2001" s="22"/>
      <c r="CJ2001" s="22"/>
      <c r="CK2001" s="24"/>
      <c r="CL2001" s="22"/>
      <c r="CM2001" s="22"/>
      <c r="CN2001" s="22"/>
      <c r="CO2001" s="22"/>
      <c r="CP2001" s="22"/>
      <c r="CQ2001" s="22"/>
      <c r="CR2001" s="22"/>
      <c r="CS2001" s="22"/>
      <c r="CT2001" s="22"/>
      <c r="CU2001" s="22"/>
      <c r="CV2001" s="22"/>
      <c r="CW2001" s="22"/>
      <c r="CX2001" s="22"/>
      <c r="CY2001" s="22"/>
      <c r="CZ2001" s="22"/>
      <c r="DA2001" s="22"/>
      <c r="DB2001" s="22"/>
      <c r="DC2001" s="22"/>
      <c r="DD2001" s="22"/>
      <c r="DE2001" s="22"/>
      <c r="DF2001" s="22"/>
      <c r="DG2001" s="22"/>
      <c r="DH2001" s="22"/>
      <c r="DI2001" s="22"/>
      <c r="DJ2001" s="22"/>
      <c r="DK2001" s="22"/>
      <c r="DL2001" s="22"/>
      <c r="DM2001" s="22"/>
      <c r="DN2001" s="22"/>
      <c r="DO2001" s="22"/>
      <c r="DP2001" s="22"/>
      <c r="DQ2001" s="24"/>
      <c r="DR2001" s="22"/>
      <c r="DS2001" s="22"/>
      <c r="DT2001" s="22"/>
      <c r="DU2001" s="22"/>
      <c r="DV2001" s="22"/>
      <c r="DW2001" s="22"/>
      <c r="DX2001" s="22"/>
      <c r="DY2001" s="22"/>
      <c r="DZ2001" s="22"/>
      <c r="EA2001" s="22"/>
      <c r="EB2001" s="22"/>
      <c r="EC2001" s="22"/>
      <c r="ED2001" s="22"/>
      <c r="EE2001" s="22"/>
      <c r="EF2001" s="22"/>
      <c r="EG2001" s="22"/>
      <c r="EH2001" s="22"/>
      <c r="EI2001" s="22"/>
      <c r="EJ2001" s="22"/>
      <c r="EK2001" s="22"/>
      <c r="EL2001" s="22"/>
      <c r="EM2001" s="22"/>
      <c r="EN2001" s="22"/>
      <c r="EO2001" s="22"/>
      <c r="EP2001" s="22"/>
      <c r="EQ2001" s="22"/>
      <c r="ER2001" s="22"/>
      <c r="ES2001" s="22"/>
      <c r="ET2001" s="22"/>
      <c r="EU2001" s="22"/>
      <c r="EV2001" s="22"/>
      <c r="EW2001" s="24"/>
      <c r="EX2001" s="22"/>
      <c r="EY2001" s="22"/>
      <c r="EZ2001" s="22"/>
      <c r="FA2001" s="22"/>
      <c r="FB2001" s="22"/>
      <c r="FC2001" s="22"/>
      <c r="FD2001" s="22"/>
      <c r="FE2001" s="22"/>
      <c r="FF2001" s="22"/>
      <c r="FG2001" s="22"/>
      <c r="FH2001" s="22"/>
      <c r="FI2001" s="22"/>
      <c r="FJ2001" s="22"/>
      <c r="FK2001" s="22"/>
      <c r="FL2001" s="22"/>
      <c r="FM2001" s="22"/>
      <c r="FN2001" s="22"/>
      <c r="FO2001" s="22"/>
      <c r="FP2001" s="22"/>
      <c r="FQ2001" s="22"/>
      <c r="FR2001" s="22"/>
      <c r="FS2001" s="22"/>
      <c r="FT2001" s="22"/>
      <c r="FU2001" s="22"/>
      <c r="FV2001" s="22"/>
      <c r="FW2001" s="22"/>
      <c r="FX2001" s="22"/>
      <c r="FY2001" s="22"/>
      <c r="FZ2001" s="22"/>
      <c r="GA2001" s="22"/>
      <c r="GB2001" s="22"/>
      <c r="GC2001" s="24"/>
      <c r="GD2001" s="22"/>
      <c r="GE2001" s="22"/>
      <c r="GF2001" s="22"/>
      <c r="GG2001" s="22"/>
      <c r="GH2001" s="22"/>
      <c r="GI2001" s="22"/>
      <c r="GJ2001" s="22"/>
      <c r="GK2001" s="22"/>
      <c r="GL2001" s="22"/>
      <c r="GM2001" s="22"/>
      <c r="GN2001" s="22"/>
      <c r="GO2001" s="22"/>
      <c r="GP2001" s="22"/>
      <c r="GQ2001" s="22"/>
      <c r="GR2001" s="22"/>
      <c r="GS2001" s="22"/>
      <c r="GT2001" s="22"/>
      <c r="GU2001" s="22"/>
      <c r="GV2001" s="22"/>
      <c r="GW2001" s="22"/>
      <c r="GX2001" s="22"/>
      <c r="GY2001" s="22"/>
      <c r="GZ2001" s="22"/>
      <c r="HA2001" s="22"/>
      <c r="HB2001" s="22"/>
      <c r="HC2001" s="22"/>
      <c r="HD2001" s="22"/>
      <c r="HE2001" s="22"/>
      <c r="HF2001" s="22"/>
      <c r="HG2001" s="22"/>
      <c r="HH2001" s="22"/>
      <c r="HI2001" s="24"/>
      <c r="HJ2001" s="22"/>
      <c r="HK2001" s="22"/>
      <c r="HL2001" s="22"/>
      <c r="HM2001" s="22"/>
      <c r="HN2001" s="22"/>
      <c r="HO2001" s="22"/>
      <c r="HP2001" s="22"/>
      <c r="HQ2001" s="22"/>
      <c r="HR2001" s="22"/>
      <c r="HS2001" s="22"/>
      <c r="HT2001" s="22"/>
      <c r="HU2001" s="22"/>
      <c r="HV2001" s="22"/>
      <c r="HW2001" s="22"/>
      <c r="HX2001" s="22"/>
      <c r="HY2001" s="22"/>
      <c r="HZ2001" s="22"/>
      <c r="IA2001" s="22"/>
      <c r="IB2001" s="22"/>
      <c r="IC2001" s="22"/>
      <c r="ID2001" s="22"/>
      <c r="IE2001" s="22"/>
      <c r="IF2001" s="22"/>
      <c r="IG2001" s="22"/>
      <c r="IH2001" s="22"/>
      <c r="II2001" s="22"/>
      <c r="IJ2001" s="22"/>
      <c r="IK2001" s="22"/>
      <c r="IL2001" s="22"/>
      <c r="IM2001" s="22"/>
      <c r="IN2001" s="22"/>
      <c r="IO2001" s="24"/>
      <c r="IP2001" s="22"/>
      <c r="IQ2001" s="22"/>
      <c r="IR2001" s="22"/>
      <c r="IS2001" s="22"/>
      <c r="IT2001" s="22"/>
      <c r="IU2001" s="22"/>
      <c r="IV2001" s="22"/>
      <c r="IW2001" s="22"/>
      <c r="IX2001" s="22"/>
      <c r="IY2001" s="22"/>
      <c r="IZ2001" s="22"/>
      <c r="JA2001" s="22"/>
      <c r="JB2001" s="22"/>
      <c r="JC2001" s="22"/>
      <c r="JD2001" s="22"/>
      <c r="JE2001" s="22"/>
      <c r="JF2001" s="22"/>
      <c r="JG2001" s="22"/>
      <c r="JH2001" s="22"/>
      <c r="JI2001" s="22"/>
      <c r="JJ2001" s="22"/>
      <c r="JK2001" s="22"/>
      <c r="JL2001" s="22"/>
      <c r="JM2001" s="22"/>
      <c r="JN2001" s="22"/>
      <c r="JO2001" s="22"/>
      <c r="JP2001" s="22"/>
      <c r="JQ2001" s="22"/>
      <c r="JR2001" s="22"/>
      <c r="JS2001" s="22"/>
      <c r="JT2001" s="22"/>
      <c r="JU2001" s="24"/>
      <c r="JV2001" s="22"/>
      <c r="JW2001" s="22"/>
      <c r="JX2001" s="22"/>
      <c r="JY2001" s="22"/>
      <c r="JZ2001" s="22"/>
      <c r="KA2001" s="22"/>
      <c r="KB2001" s="22"/>
      <c r="KC2001" s="22"/>
      <c r="KD2001" s="22"/>
      <c r="KE2001" s="22"/>
      <c r="KF2001" s="22"/>
      <c r="KG2001" s="22"/>
      <c r="KH2001" s="22"/>
      <c r="KI2001" s="22"/>
      <c r="KJ2001" s="22"/>
      <c r="KK2001" s="22"/>
      <c r="KL2001" s="22"/>
      <c r="KM2001" s="22"/>
      <c r="KN2001" s="22"/>
      <c r="KO2001" s="22"/>
      <c r="KP2001" s="22"/>
      <c r="KQ2001" s="22"/>
      <c r="KR2001" s="22"/>
      <c r="KS2001" s="22"/>
      <c r="KT2001" s="22"/>
      <c r="KU2001" s="22"/>
      <c r="KV2001" s="22"/>
      <c r="KW2001" s="22"/>
      <c r="KX2001" s="22"/>
      <c r="KY2001" s="22"/>
      <c r="KZ2001" s="22"/>
      <c r="LA2001" s="24"/>
      <c r="LB2001" s="22"/>
      <c r="LC2001" s="22"/>
      <c r="LD2001" s="22"/>
      <c r="LE2001" s="22"/>
      <c r="LF2001" s="22"/>
      <c r="LG2001" s="22"/>
      <c r="LH2001" s="22"/>
      <c r="LI2001" s="22"/>
      <c r="LJ2001" s="22"/>
      <c r="LK2001" s="22"/>
      <c r="LL2001" s="22"/>
      <c r="LM2001" s="22"/>
      <c r="LN2001" s="22"/>
      <c r="LO2001" s="22"/>
      <c r="LP2001" s="22"/>
      <c r="LQ2001" s="22"/>
      <c r="LR2001" s="22"/>
      <c r="LS2001" s="22"/>
      <c r="LT2001" s="22"/>
      <c r="LU2001" s="22"/>
      <c r="LV2001" s="22"/>
      <c r="LW2001" s="22"/>
      <c r="LX2001" s="22"/>
      <c r="LY2001" s="22"/>
      <c r="LZ2001" s="22"/>
      <c r="MA2001" s="22"/>
      <c r="MB2001" s="22"/>
      <c r="MC2001" s="22"/>
      <c r="MD2001" s="22"/>
      <c r="ME2001" s="22"/>
      <c r="MF2001" s="22"/>
      <c r="MG2001" s="24"/>
      <c r="MH2001" s="22"/>
      <c r="MI2001" s="22"/>
      <c r="MJ2001" s="22"/>
      <c r="MK2001" s="22"/>
      <c r="ML2001" s="22"/>
      <c r="MM2001" s="22"/>
      <c r="MN2001" s="22"/>
      <c r="MO2001" s="22"/>
      <c r="MP2001" s="22"/>
      <c r="MQ2001" s="22"/>
      <c r="MR2001" s="22"/>
      <c r="MS2001" s="22"/>
      <c r="MT2001" s="22"/>
      <c r="MU2001" s="22"/>
      <c r="MV2001" s="22"/>
      <c r="MW2001" s="22"/>
      <c r="MX2001" s="22"/>
      <c r="MY2001" s="22"/>
      <c r="MZ2001" s="22"/>
      <c r="NA2001" s="22"/>
      <c r="NB2001" s="22"/>
      <c r="NC2001" s="22"/>
      <c r="ND2001" s="22"/>
      <c r="NE2001" s="22"/>
      <c r="NF2001" s="22"/>
      <c r="NG2001" s="22"/>
      <c r="NH2001" s="22"/>
      <c r="NI2001" s="22"/>
      <c r="NJ2001" s="22"/>
      <c r="NK2001" s="22"/>
      <c r="NL2001" s="22"/>
      <c r="NM2001" s="24"/>
      <c r="NN2001" s="22"/>
      <c r="NO2001" s="22"/>
      <c r="NP2001" s="22"/>
      <c r="NQ2001" s="22"/>
      <c r="NR2001" s="22"/>
      <c r="NS2001" s="22"/>
      <c r="NT2001" s="22"/>
      <c r="NU2001" s="22"/>
      <c r="NV2001" s="22"/>
      <c r="NW2001" s="22"/>
      <c r="NX2001" s="22"/>
      <c r="NY2001" s="22"/>
      <c r="NZ2001" s="22"/>
      <c r="OA2001" s="22"/>
      <c r="OB2001" s="22"/>
      <c r="OC2001" s="22"/>
      <c r="OD2001" s="22"/>
      <c r="OE2001" s="22"/>
      <c r="OF2001" s="22"/>
      <c r="OG2001" s="22"/>
      <c r="OH2001" s="22"/>
      <c r="OI2001" s="22"/>
      <c r="OJ2001" s="22"/>
      <c r="OK2001" s="22"/>
      <c r="OL2001" s="22"/>
      <c r="OM2001" s="22"/>
      <c r="ON2001" s="22"/>
      <c r="OO2001" s="22"/>
      <c r="OP2001" s="22"/>
      <c r="OQ2001" s="22"/>
      <c r="OR2001" s="22"/>
    </row>
    <row r="2002" spans="1:408" ht="15" thickBot="1">
      <c r="A2002" s="1" t="str">
        <f t="shared" si="56"/>
        <v>-270</v>
      </c>
      <c r="B2002" s="12" t="str">
        <f t="shared" si="52"/>
        <v/>
      </c>
      <c r="C2002" s="13"/>
      <c r="D2002" s="14"/>
      <c r="E2002" s="15"/>
      <c r="F2002" s="15"/>
      <c r="G2002" s="15">
        <f t="shared" si="57"/>
        <v>0</v>
      </c>
      <c r="H2002" s="16"/>
      <c r="I2002" s="14"/>
      <c r="J2002" s="17"/>
      <c r="K2002" s="79"/>
      <c r="L2002" s="18"/>
      <c r="M2002" s="18"/>
      <c r="N2002" s="16" t="e">
        <f t="shared" ca="1" si="55"/>
        <v>#NAME?</v>
      </c>
      <c r="O2002" s="19"/>
      <c r="P2002" s="19"/>
      <c r="Q2002" s="20"/>
      <c r="R2002" s="21" t="e">
        <f t="array" ref="R2002">VLOOKUP(C2002,DB!A:D,2,FALSE)</f>
        <v>#N/A</v>
      </c>
      <c r="S2002" s="21" t="e">
        <f t="array" ref="S2002">VLOOKUP(C2002,DB!A:D,3,FALSE)</f>
        <v>#N/A</v>
      </c>
      <c r="T2002" s="22" t="s">
        <v>19</v>
      </c>
      <c r="U2002" s="1" t="str">
        <f t="shared" si="53"/>
        <v/>
      </c>
      <c r="V2002" s="23" t="e">
        <f t="shared" ca="1" si="54"/>
        <v>#NAME?</v>
      </c>
      <c r="X2002" s="24" t="e">
        <f>VLOOKUP(CONCATENATE(C2002,D2002),'Honor 2025'!A:D,4,FALSE)</f>
        <v>#N/A</v>
      </c>
      <c r="Y2002" s="24"/>
      <c r="Z2002" s="22"/>
      <c r="AA2002" s="22"/>
      <c r="AB2002" s="22"/>
      <c r="AC2002" s="22"/>
      <c r="AD2002" s="22"/>
      <c r="AE2002" s="22"/>
      <c r="AF2002" s="22"/>
      <c r="AG2002" s="22"/>
      <c r="AH2002" s="22"/>
      <c r="AI2002" s="22"/>
      <c r="AJ2002" s="22"/>
      <c r="AK2002" s="22"/>
      <c r="AL2002" s="22"/>
      <c r="AM2002" s="22"/>
      <c r="AN2002" s="22"/>
      <c r="AO2002" s="22"/>
      <c r="AP2002" s="22"/>
      <c r="AQ2002" s="22"/>
      <c r="AR2002" s="22"/>
      <c r="AS2002" s="22"/>
      <c r="AT2002" s="22"/>
      <c r="AU2002" s="22"/>
      <c r="AV2002" s="22"/>
      <c r="AW2002" s="22"/>
      <c r="AX2002" s="22"/>
      <c r="AY2002" s="22"/>
      <c r="AZ2002" s="22"/>
      <c r="BA2002" s="22"/>
      <c r="BB2002" s="22"/>
      <c r="BC2002" s="22"/>
      <c r="BD2002" s="22"/>
      <c r="BE2002" s="24"/>
      <c r="BF2002" s="22"/>
      <c r="BG2002" s="22"/>
      <c r="BH2002" s="22"/>
      <c r="BI2002" s="22"/>
      <c r="BJ2002" s="22"/>
      <c r="BK2002" s="22"/>
      <c r="BL2002" s="22"/>
      <c r="BM2002" s="22"/>
      <c r="BN2002" s="22"/>
      <c r="BO2002" s="22"/>
      <c r="BP2002" s="22"/>
      <c r="BQ2002" s="22"/>
      <c r="BR2002" s="22"/>
      <c r="BS2002" s="22"/>
      <c r="BT2002" s="22"/>
      <c r="BU2002" s="22"/>
      <c r="BV2002" s="22"/>
      <c r="BW2002" s="22"/>
      <c r="BX2002" s="22"/>
      <c r="BY2002" s="22"/>
      <c r="BZ2002" s="22"/>
      <c r="CA2002" s="22"/>
      <c r="CB2002" s="22"/>
      <c r="CC2002" s="22"/>
      <c r="CD2002" s="22"/>
      <c r="CE2002" s="22"/>
      <c r="CF2002" s="22"/>
      <c r="CG2002" s="22"/>
      <c r="CH2002" s="22"/>
      <c r="CI2002" s="22"/>
      <c r="CJ2002" s="22"/>
      <c r="CK2002" s="24"/>
      <c r="CL2002" s="22"/>
      <c r="CM2002" s="22"/>
      <c r="CN2002" s="22"/>
      <c r="CO2002" s="22"/>
      <c r="CP2002" s="22"/>
      <c r="CQ2002" s="22"/>
      <c r="CR2002" s="22"/>
      <c r="CS2002" s="22"/>
      <c r="CT2002" s="22"/>
      <c r="CU2002" s="22"/>
      <c r="CV2002" s="22"/>
      <c r="CW2002" s="22"/>
      <c r="CX2002" s="22"/>
      <c r="CY2002" s="22"/>
      <c r="CZ2002" s="22"/>
      <c r="DA2002" s="22"/>
      <c r="DB2002" s="22"/>
      <c r="DC2002" s="22"/>
      <c r="DD2002" s="22"/>
      <c r="DE2002" s="22"/>
      <c r="DF2002" s="22"/>
      <c r="DG2002" s="22"/>
      <c r="DH2002" s="22"/>
      <c r="DI2002" s="22"/>
      <c r="DJ2002" s="22"/>
      <c r="DK2002" s="22"/>
      <c r="DL2002" s="22"/>
      <c r="DM2002" s="22"/>
      <c r="DN2002" s="22"/>
      <c r="DO2002" s="22"/>
      <c r="DP2002" s="22"/>
      <c r="DQ2002" s="24"/>
      <c r="DR2002" s="22"/>
      <c r="DS2002" s="22"/>
      <c r="DT2002" s="22"/>
      <c r="DU2002" s="22"/>
      <c r="DV2002" s="22"/>
      <c r="DW2002" s="22"/>
      <c r="DX2002" s="22"/>
      <c r="DY2002" s="22"/>
      <c r="DZ2002" s="22"/>
      <c r="EA2002" s="22"/>
      <c r="EB2002" s="22"/>
      <c r="EC2002" s="22"/>
      <c r="ED2002" s="22"/>
      <c r="EE2002" s="22"/>
      <c r="EF2002" s="22"/>
      <c r="EG2002" s="22"/>
      <c r="EH2002" s="22"/>
      <c r="EI2002" s="22"/>
      <c r="EJ2002" s="22"/>
      <c r="EK2002" s="22"/>
      <c r="EL2002" s="22"/>
      <c r="EM2002" s="22"/>
      <c r="EN2002" s="22"/>
      <c r="EO2002" s="22"/>
      <c r="EP2002" s="22"/>
      <c r="EQ2002" s="22"/>
      <c r="ER2002" s="22"/>
      <c r="ES2002" s="22"/>
      <c r="ET2002" s="22"/>
      <c r="EU2002" s="22"/>
      <c r="EV2002" s="22"/>
      <c r="EW2002" s="24"/>
      <c r="EX2002" s="22"/>
      <c r="EY2002" s="22"/>
      <c r="EZ2002" s="22"/>
      <c r="FA2002" s="22"/>
      <c r="FB2002" s="22"/>
      <c r="FC2002" s="22"/>
      <c r="FD2002" s="22"/>
      <c r="FE2002" s="22"/>
      <c r="FF2002" s="22"/>
      <c r="FG2002" s="22"/>
      <c r="FH2002" s="22"/>
      <c r="FI2002" s="22"/>
      <c r="FJ2002" s="22"/>
      <c r="FK2002" s="22"/>
      <c r="FL2002" s="22"/>
      <c r="FM2002" s="22"/>
      <c r="FN2002" s="22"/>
      <c r="FO2002" s="22"/>
      <c r="FP2002" s="22"/>
      <c r="FQ2002" s="22"/>
      <c r="FR2002" s="22"/>
      <c r="FS2002" s="22"/>
      <c r="FT2002" s="22"/>
      <c r="FU2002" s="22"/>
      <c r="FV2002" s="22"/>
      <c r="FW2002" s="22"/>
      <c r="FX2002" s="22"/>
      <c r="FY2002" s="22"/>
      <c r="FZ2002" s="22"/>
      <c r="GA2002" s="22"/>
      <c r="GB2002" s="22"/>
      <c r="GC2002" s="24"/>
      <c r="GD2002" s="22"/>
      <c r="GE2002" s="22"/>
      <c r="GF2002" s="22"/>
      <c r="GG2002" s="22"/>
      <c r="GH2002" s="22"/>
      <c r="GI2002" s="22"/>
      <c r="GJ2002" s="22"/>
      <c r="GK2002" s="22"/>
      <c r="GL2002" s="22"/>
      <c r="GM2002" s="22"/>
      <c r="GN2002" s="22"/>
      <c r="GO2002" s="22"/>
      <c r="GP2002" s="22"/>
      <c r="GQ2002" s="22"/>
      <c r="GR2002" s="22"/>
      <c r="GS2002" s="22"/>
      <c r="GT2002" s="22"/>
      <c r="GU2002" s="22"/>
      <c r="GV2002" s="22"/>
      <c r="GW2002" s="22"/>
      <c r="GX2002" s="22"/>
      <c r="GY2002" s="22"/>
      <c r="GZ2002" s="22"/>
      <c r="HA2002" s="22"/>
      <c r="HB2002" s="22"/>
      <c r="HC2002" s="22"/>
      <c r="HD2002" s="22"/>
      <c r="HE2002" s="22"/>
      <c r="HF2002" s="22"/>
      <c r="HG2002" s="22"/>
      <c r="HH2002" s="22"/>
      <c r="HI2002" s="24"/>
      <c r="HJ2002" s="22"/>
      <c r="HK2002" s="22"/>
      <c r="HL2002" s="22"/>
      <c r="HM2002" s="22"/>
      <c r="HN2002" s="22"/>
      <c r="HO2002" s="22"/>
      <c r="HP2002" s="22"/>
      <c r="HQ2002" s="22"/>
      <c r="HR2002" s="22"/>
      <c r="HS2002" s="22"/>
      <c r="HT2002" s="22"/>
      <c r="HU2002" s="22"/>
      <c r="HV2002" s="22"/>
      <c r="HW2002" s="22"/>
      <c r="HX2002" s="22"/>
      <c r="HY2002" s="22"/>
      <c r="HZ2002" s="22"/>
      <c r="IA2002" s="22"/>
      <c r="IB2002" s="22"/>
      <c r="IC2002" s="22"/>
      <c r="ID2002" s="22"/>
      <c r="IE2002" s="22"/>
      <c r="IF2002" s="22"/>
      <c r="IG2002" s="22"/>
      <c r="IH2002" s="22"/>
      <c r="II2002" s="22"/>
      <c r="IJ2002" s="22"/>
      <c r="IK2002" s="22"/>
      <c r="IL2002" s="22"/>
      <c r="IM2002" s="22"/>
      <c r="IN2002" s="22"/>
      <c r="IO2002" s="24"/>
      <c r="IP2002" s="22"/>
      <c r="IQ2002" s="22"/>
      <c r="IR2002" s="22"/>
      <c r="IS2002" s="22"/>
      <c r="IT2002" s="22"/>
      <c r="IU2002" s="22"/>
      <c r="IV2002" s="22"/>
      <c r="IW2002" s="22"/>
      <c r="IX2002" s="22"/>
      <c r="IY2002" s="22"/>
      <c r="IZ2002" s="22"/>
      <c r="JA2002" s="22"/>
      <c r="JB2002" s="22"/>
      <c r="JC2002" s="22"/>
      <c r="JD2002" s="22"/>
      <c r="JE2002" s="22"/>
      <c r="JF2002" s="22"/>
      <c r="JG2002" s="22"/>
      <c r="JH2002" s="22"/>
      <c r="JI2002" s="22"/>
      <c r="JJ2002" s="22"/>
      <c r="JK2002" s="22"/>
      <c r="JL2002" s="22"/>
      <c r="JM2002" s="22"/>
      <c r="JN2002" s="22"/>
      <c r="JO2002" s="22"/>
      <c r="JP2002" s="22"/>
      <c r="JQ2002" s="22"/>
      <c r="JR2002" s="22"/>
      <c r="JS2002" s="22"/>
      <c r="JT2002" s="22"/>
      <c r="JU2002" s="24"/>
      <c r="JV2002" s="22"/>
      <c r="JW2002" s="22"/>
      <c r="JX2002" s="22"/>
      <c r="JY2002" s="22"/>
      <c r="JZ2002" s="22"/>
      <c r="KA2002" s="22"/>
      <c r="KB2002" s="22"/>
      <c r="KC2002" s="22"/>
      <c r="KD2002" s="22"/>
      <c r="KE2002" s="22"/>
      <c r="KF2002" s="22"/>
      <c r="KG2002" s="22"/>
      <c r="KH2002" s="22"/>
      <c r="KI2002" s="22"/>
      <c r="KJ2002" s="22"/>
      <c r="KK2002" s="22"/>
      <c r="KL2002" s="22"/>
      <c r="KM2002" s="22"/>
      <c r="KN2002" s="22"/>
      <c r="KO2002" s="22"/>
      <c r="KP2002" s="22"/>
      <c r="KQ2002" s="22"/>
      <c r="KR2002" s="22"/>
      <c r="KS2002" s="22"/>
      <c r="KT2002" s="22"/>
      <c r="KU2002" s="22"/>
      <c r="KV2002" s="22"/>
      <c r="KW2002" s="22"/>
      <c r="KX2002" s="22"/>
      <c r="KY2002" s="22"/>
      <c r="KZ2002" s="22"/>
      <c r="LA2002" s="24"/>
      <c r="LB2002" s="22"/>
      <c r="LC2002" s="22"/>
      <c r="LD2002" s="22"/>
      <c r="LE2002" s="22"/>
      <c r="LF2002" s="22"/>
      <c r="LG2002" s="22"/>
      <c r="LH2002" s="22"/>
      <c r="LI2002" s="22"/>
      <c r="LJ2002" s="22"/>
      <c r="LK2002" s="22"/>
      <c r="LL2002" s="22"/>
      <c r="LM2002" s="22"/>
      <c r="LN2002" s="22"/>
      <c r="LO2002" s="22"/>
      <c r="LP2002" s="22"/>
      <c r="LQ2002" s="22"/>
      <c r="LR2002" s="22"/>
      <c r="LS2002" s="22"/>
      <c r="LT2002" s="22"/>
      <c r="LU2002" s="22"/>
      <c r="LV2002" s="22"/>
      <c r="LW2002" s="22"/>
      <c r="LX2002" s="22"/>
      <c r="LY2002" s="22"/>
      <c r="LZ2002" s="22"/>
      <c r="MA2002" s="22"/>
      <c r="MB2002" s="22"/>
      <c r="MC2002" s="22"/>
      <c r="MD2002" s="22"/>
      <c r="ME2002" s="22"/>
      <c r="MF2002" s="22"/>
      <c r="MG2002" s="24"/>
      <c r="MH2002" s="22"/>
      <c r="MI2002" s="22"/>
      <c r="MJ2002" s="22"/>
      <c r="MK2002" s="22"/>
      <c r="ML2002" s="22"/>
      <c r="MM2002" s="22"/>
      <c r="MN2002" s="22"/>
      <c r="MO2002" s="22"/>
      <c r="MP2002" s="22"/>
      <c r="MQ2002" s="22"/>
      <c r="MR2002" s="22"/>
      <c r="MS2002" s="22"/>
      <c r="MT2002" s="22"/>
      <c r="MU2002" s="22"/>
      <c r="MV2002" s="22"/>
      <c r="MW2002" s="22"/>
      <c r="MX2002" s="22"/>
      <c r="MY2002" s="22"/>
      <c r="MZ2002" s="22"/>
      <c r="NA2002" s="22"/>
      <c r="NB2002" s="22"/>
      <c r="NC2002" s="22"/>
      <c r="ND2002" s="22"/>
      <c r="NE2002" s="22"/>
      <c r="NF2002" s="22"/>
      <c r="NG2002" s="22"/>
      <c r="NH2002" s="22"/>
      <c r="NI2002" s="22"/>
      <c r="NJ2002" s="22"/>
      <c r="NK2002" s="22"/>
      <c r="NL2002" s="22"/>
      <c r="NM2002" s="24"/>
      <c r="NN2002" s="22"/>
      <c r="NO2002" s="22"/>
      <c r="NP2002" s="22"/>
      <c r="NQ2002" s="22"/>
      <c r="NR2002" s="22"/>
      <c r="NS2002" s="22"/>
      <c r="NT2002" s="22"/>
      <c r="NU2002" s="22"/>
      <c r="NV2002" s="22"/>
      <c r="NW2002" s="22"/>
      <c r="NX2002" s="22"/>
      <c r="NY2002" s="22"/>
      <c r="NZ2002" s="22"/>
      <c r="OA2002" s="22"/>
      <c r="OB2002" s="22"/>
      <c r="OC2002" s="22"/>
      <c r="OD2002" s="22"/>
      <c r="OE2002" s="22"/>
      <c r="OF2002" s="22"/>
      <c r="OG2002" s="22"/>
      <c r="OH2002" s="22"/>
      <c r="OI2002" s="22"/>
      <c r="OJ2002" s="22"/>
      <c r="OK2002" s="22"/>
      <c r="OL2002" s="22"/>
      <c r="OM2002" s="22"/>
      <c r="ON2002" s="22"/>
      <c r="OO2002" s="22"/>
      <c r="OP2002" s="22"/>
      <c r="OQ2002" s="22"/>
      <c r="OR2002" s="22"/>
    </row>
    <row r="2003" spans="1:408" ht="15" thickBot="1">
      <c r="A2003" s="1" t="str">
        <f t="shared" si="56"/>
        <v>-271</v>
      </c>
      <c r="B2003" s="12" t="str">
        <f t="shared" si="52"/>
        <v/>
      </c>
      <c r="C2003" s="13"/>
      <c r="D2003" s="14"/>
      <c r="E2003" s="15"/>
      <c r="F2003" s="15"/>
      <c r="G2003" s="15">
        <f t="shared" si="57"/>
        <v>0</v>
      </c>
      <c r="H2003" s="16"/>
      <c r="I2003" s="14"/>
      <c r="J2003" s="17"/>
      <c r="K2003" s="78"/>
      <c r="L2003" s="18"/>
      <c r="M2003" s="18"/>
      <c r="N2003" s="16" t="e">
        <f t="shared" ca="1" si="55"/>
        <v>#NAME?</v>
      </c>
      <c r="O2003" s="19"/>
      <c r="P2003" s="19"/>
      <c r="Q2003" s="20"/>
      <c r="R2003" s="21" t="e">
        <f t="array" ref="R2003">VLOOKUP(C2003,DB!A:D,2,FALSE)</f>
        <v>#N/A</v>
      </c>
      <c r="S2003" s="21" t="e">
        <f t="array" ref="S2003">VLOOKUP(C2003,DB!A:D,3,FALSE)</f>
        <v>#N/A</v>
      </c>
      <c r="T2003" s="22" t="s">
        <v>19</v>
      </c>
      <c r="U2003" s="1" t="str">
        <f t="shared" si="53"/>
        <v/>
      </c>
      <c r="V2003" s="23" t="e">
        <f t="shared" ca="1" si="54"/>
        <v>#NAME?</v>
      </c>
      <c r="X2003" s="24" t="e">
        <f>VLOOKUP(CONCATENATE(C2003,D2003),'Honor 2025'!A:D,4,FALSE)</f>
        <v>#N/A</v>
      </c>
      <c r="Y2003" s="24"/>
      <c r="Z2003" s="22"/>
      <c r="AA2003" s="22"/>
      <c r="AB2003" s="22"/>
      <c r="AC2003" s="22"/>
      <c r="AD2003" s="22"/>
      <c r="AE2003" s="22"/>
      <c r="AF2003" s="22"/>
      <c r="AG2003" s="22"/>
      <c r="AH2003" s="22"/>
      <c r="AI2003" s="22"/>
      <c r="AJ2003" s="22"/>
      <c r="AK2003" s="22"/>
      <c r="AL2003" s="22"/>
      <c r="AM2003" s="22"/>
      <c r="AN2003" s="22"/>
      <c r="AO2003" s="22"/>
      <c r="AP2003" s="22"/>
      <c r="AQ2003" s="22"/>
      <c r="AR2003" s="22"/>
      <c r="AS2003" s="22"/>
      <c r="AT2003" s="22"/>
      <c r="AU2003" s="22"/>
      <c r="AV2003" s="22"/>
      <c r="AW2003" s="22"/>
      <c r="AX2003" s="22"/>
      <c r="AY2003" s="22"/>
      <c r="AZ2003" s="22"/>
      <c r="BA2003" s="22"/>
      <c r="BB2003" s="22"/>
      <c r="BC2003" s="22"/>
      <c r="BD2003" s="22"/>
      <c r="BE2003" s="24"/>
      <c r="BF2003" s="22"/>
      <c r="BG2003" s="22"/>
      <c r="BH2003" s="22"/>
      <c r="BI2003" s="22"/>
      <c r="BJ2003" s="22"/>
      <c r="BK2003" s="22"/>
      <c r="BL2003" s="22"/>
      <c r="BM2003" s="22"/>
      <c r="BN2003" s="22"/>
      <c r="BO2003" s="22"/>
      <c r="BP2003" s="22"/>
      <c r="BQ2003" s="22"/>
      <c r="BR2003" s="22"/>
      <c r="BS2003" s="22"/>
      <c r="BT2003" s="22"/>
      <c r="BU2003" s="22"/>
      <c r="BV2003" s="22"/>
      <c r="BW2003" s="22"/>
      <c r="BX2003" s="22"/>
      <c r="BY2003" s="22"/>
      <c r="BZ2003" s="22"/>
      <c r="CA2003" s="22"/>
      <c r="CB2003" s="22"/>
      <c r="CC2003" s="22"/>
      <c r="CD2003" s="22"/>
      <c r="CE2003" s="22"/>
      <c r="CF2003" s="22"/>
      <c r="CG2003" s="22"/>
      <c r="CH2003" s="22"/>
      <c r="CI2003" s="22"/>
      <c r="CJ2003" s="22"/>
      <c r="CK2003" s="24"/>
      <c r="CL2003" s="22"/>
      <c r="CM2003" s="22"/>
      <c r="CN2003" s="22"/>
      <c r="CO2003" s="22"/>
      <c r="CP2003" s="22"/>
      <c r="CQ2003" s="22"/>
      <c r="CR2003" s="22"/>
      <c r="CS2003" s="22"/>
      <c r="CT2003" s="22"/>
      <c r="CU2003" s="22"/>
      <c r="CV2003" s="22"/>
      <c r="CW2003" s="22"/>
      <c r="CX2003" s="22"/>
      <c r="CY2003" s="22"/>
      <c r="CZ2003" s="22"/>
      <c r="DA2003" s="22"/>
      <c r="DB2003" s="22"/>
      <c r="DC2003" s="22"/>
      <c r="DD2003" s="22"/>
      <c r="DE2003" s="22"/>
      <c r="DF2003" s="22"/>
      <c r="DG2003" s="22"/>
      <c r="DH2003" s="22"/>
      <c r="DI2003" s="22"/>
      <c r="DJ2003" s="22"/>
      <c r="DK2003" s="22"/>
      <c r="DL2003" s="22"/>
      <c r="DM2003" s="22"/>
      <c r="DN2003" s="22"/>
      <c r="DO2003" s="22"/>
      <c r="DP2003" s="22"/>
      <c r="DQ2003" s="24"/>
      <c r="DR2003" s="22"/>
      <c r="DS2003" s="22"/>
      <c r="DT2003" s="22"/>
      <c r="DU2003" s="22"/>
      <c r="DV2003" s="22"/>
      <c r="DW2003" s="22"/>
      <c r="DX2003" s="22"/>
      <c r="DY2003" s="22"/>
      <c r="DZ2003" s="22"/>
      <c r="EA2003" s="22"/>
      <c r="EB2003" s="22"/>
      <c r="EC2003" s="22"/>
      <c r="ED2003" s="22"/>
      <c r="EE2003" s="22"/>
      <c r="EF2003" s="22"/>
      <c r="EG2003" s="22"/>
      <c r="EH2003" s="22"/>
      <c r="EI2003" s="22"/>
      <c r="EJ2003" s="22"/>
      <c r="EK2003" s="22"/>
      <c r="EL2003" s="22"/>
      <c r="EM2003" s="22"/>
      <c r="EN2003" s="22"/>
      <c r="EO2003" s="22"/>
      <c r="EP2003" s="22"/>
      <c r="EQ2003" s="22"/>
      <c r="ER2003" s="22"/>
      <c r="ES2003" s="22"/>
      <c r="ET2003" s="22"/>
      <c r="EU2003" s="22"/>
      <c r="EV2003" s="22"/>
      <c r="EW2003" s="24"/>
      <c r="EX2003" s="22"/>
      <c r="EY2003" s="22"/>
      <c r="EZ2003" s="22"/>
      <c r="FA2003" s="22"/>
      <c r="FB2003" s="22"/>
      <c r="FC2003" s="22"/>
      <c r="FD2003" s="22"/>
      <c r="FE2003" s="22"/>
      <c r="FF2003" s="22"/>
      <c r="FG2003" s="22"/>
      <c r="FH2003" s="22"/>
      <c r="FI2003" s="22"/>
      <c r="FJ2003" s="22"/>
      <c r="FK2003" s="22"/>
      <c r="FL2003" s="22"/>
      <c r="FM2003" s="22"/>
      <c r="FN2003" s="22"/>
      <c r="FO2003" s="22"/>
      <c r="FP2003" s="22"/>
      <c r="FQ2003" s="22"/>
      <c r="FR2003" s="22"/>
      <c r="FS2003" s="22"/>
      <c r="FT2003" s="22"/>
      <c r="FU2003" s="22"/>
      <c r="FV2003" s="22"/>
      <c r="FW2003" s="22"/>
      <c r="FX2003" s="22"/>
      <c r="FY2003" s="22"/>
      <c r="FZ2003" s="22"/>
      <c r="GA2003" s="22"/>
      <c r="GB2003" s="22"/>
      <c r="GC2003" s="24"/>
      <c r="GD2003" s="22"/>
      <c r="GE2003" s="22"/>
      <c r="GF2003" s="22"/>
      <c r="GG2003" s="22"/>
      <c r="GH2003" s="22"/>
      <c r="GI2003" s="22"/>
      <c r="GJ2003" s="22"/>
      <c r="GK2003" s="22"/>
      <c r="GL2003" s="22"/>
      <c r="GM2003" s="22"/>
      <c r="GN2003" s="22"/>
      <c r="GO2003" s="22"/>
      <c r="GP2003" s="22"/>
      <c r="GQ2003" s="22"/>
      <c r="GR2003" s="22"/>
      <c r="GS2003" s="22"/>
      <c r="GT2003" s="22"/>
      <c r="GU2003" s="22"/>
      <c r="GV2003" s="22"/>
      <c r="GW2003" s="22"/>
      <c r="GX2003" s="22"/>
      <c r="GY2003" s="22"/>
      <c r="GZ2003" s="22"/>
      <c r="HA2003" s="22"/>
      <c r="HB2003" s="22"/>
      <c r="HC2003" s="22"/>
      <c r="HD2003" s="22"/>
      <c r="HE2003" s="22"/>
      <c r="HF2003" s="22"/>
      <c r="HG2003" s="22"/>
      <c r="HH2003" s="22"/>
      <c r="HI2003" s="24"/>
      <c r="HJ2003" s="22"/>
      <c r="HK2003" s="22"/>
      <c r="HL2003" s="22"/>
      <c r="HM2003" s="22"/>
      <c r="HN2003" s="22"/>
      <c r="HO2003" s="22"/>
      <c r="HP2003" s="22"/>
      <c r="HQ2003" s="22"/>
      <c r="HR2003" s="22"/>
      <c r="HS2003" s="22"/>
      <c r="HT2003" s="22"/>
      <c r="HU2003" s="22"/>
      <c r="HV2003" s="22"/>
      <c r="HW2003" s="22"/>
      <c r="HX2003" s="22"/>
      <c r="HY2003" s="22"/>
      <c r="HZ2003" s="22"/>
      <c r="IA2003" s="22"/>
      <c r="IB2003" s="22"/>
      <c r="IC2003" s="22"/>
      <c r="ID2003" s="22"/>
      <c r="IE2003" s="22"/>
      <c r="IF2003" s="22"/>
      <c r="IG2003" s="22"/>
      <c r="IH2003" s="22"/>
      <c r="II2003" s="22"/>
      <c r="IJ2003" s="22"/>
      <c r="IK2003" s="22"/>
      <c r="IL2003" s="22"/>
      <c r="IM2003" s="22"/>
      <c r="IN2003" s="22"/>
      <c r="IO2003" s="24"/>
      <c r="IP2003" s="22"/>
      <c r="IQ2003" s="22"/>
      <c r="IR2003" s="22"/>
      <c r="IS2003" s="22"/>
      <c r="IT2003" s="22"/>
      <c r="IU2003" s="22"/>
      <c r="IV2003" s="22"/>
      <c r="IW2003" s="22"/>
      <c r="IX2003" s="22"/>
      <c r="IY2003" s="22"/>
      <c r="IZ2003" s="22"/>
      <c r="JA2003" s="22"/>
      <c r="JB2003" s="22"/>
      <c r="JC2003" s="22"/>
      <c r="JD2003" s="22"/>
      <c r="JE2003" s="22"/>
      <c r="JF2003" s="22"/>
      <c r="JG2003" s="22"/>
      <c r="JH2003" s="22"/>
      <c r="JI2003" s="22"/>
      <c r="JJ2003" s="22"/>
      <c r="JK2003" s="22"/>
      <c r="JL2003" s="22"/>
      <c r="JM2003" s="22"/>
      <c r="JN2003" s="22"/>
      <c r="JO2003" s="22"/>
      <c r="JP2003" s="22"/>
      <c r="JQ2003" s="22"/>
      <c r="JR2003" s="22"/>
      <c r="JS2003" s="22"/>
      <c r="JT2003" s="22"/>
      <c r="JU2003" s="24"/>
      <c r="JV2003" s="22"/>
      <c r="JW2003" s="22"/>
      <c r="JX2003" s="22"/>
      <c r="JY2003" s="22"/>
      <c r="JZ2003" s="22"/>
      <c r="KA2003" s="22"/>
      <c r="KB2003" s="22"/>
      <c r="KC2003" s="22"/>
      <c r="KD2003" s="22"/>
      <c r="KE2003" s="22"/>
      <c r="KF2003" s="22"/>
      <c r="KG2003" s="22"/>
      <c r="KH2003" s="22"/>
      <c r="KI2003" s="22"/>
      <c r="KJ2003" s="22"/>
      <c r="KK2003" s="22"/>
      <c r="KL2003" s="22"/>
      <c r="KM2003" s="22"/>
      <c r="KN2003" s="22"/>
      <c r="KO2003" s="22"/>
      <c r="KP2003" s="22"/>
      <c r="KQ2003" s="22"/>
      <c r="KR2003" s="22"/>
      <c r="KS2003" s="22"/>
      <c r="KT2003" s="22"/>
      <c r="KU2003" s="22"/>
      <c r="KV2003" s="22"/>
      <c r="KW2003" s="22"/>
      <c r="KX2003" s="22"/>
      <c r="KY2003" s="22"/>
      <c r="KZ2003" s="22"/>
      <c r="LA2003" s="24"/>
      <c r="LB2003" s="22"/>
      <c r="LC2003" s="22"/>
      <c r="LD2003" s="22"/>
      <c r="LE2003" s="22"/>
      <c r="LF2003" s="22"/>
      <c r="LG2003" s="22"/>
      <c r="LH2003" s="22"/>
      <c r="LI2003" s="22"/>
      <c r="LJ2003" s="22"/>
      <c r="LK2003" s="22"/>
      <c r="LL2003" s="22"/>
      <c r="LM2003" s="22"/>
      <c r="LN2003" s="22"/>
      <c r="LO2003" s="22"/>
      <c r="LP2003" s="22"/>
      <c r="LQ2003" s="22"/>
      <c r="LR2003" s="22"/>
      <c r="LS2003" s="22"/>
      <c r="LT2003" s="22"/>
      <c r="LU2003" s="22"/>
      <c r="LV2003" s="22"/>
      <c r="LW2003" s="22"/>
      <c r="LX2003" s="22"/>
      <c r="LY2003" s="22"/>
      <c r="LZ2003" s="22"/>
      <c r="MA2003" s="22"/>
      <c r="MB2003" s="22"/>
      <c r="MC2003" s="22"/>
      <c r="MD2003" s="22"/>
      <c r="ME2003" s="22"/>
      <c r="MF2003" s="22"/>
      <c r="MG2003" s="24"/>
      <c r="MH2003" s="22"/>
      <c r="MI2003" s="22"/>
      <c r="MJ2003" s="22"/>
      <c r="MK2003" s="22"/>
      <c r="ML2003" s="22"/>
      <c r="MM2003" s="22"/>
      <c r="MN2003" s="22"/>
      <c r="MO2003" s="22"/>
      <c r="MP2003" s="22"/>
      <c r="MQ2003" s="22"/>
      <c r="MR2003" s="22"/>
      <c r="MS2003" s="22"/>
      <c r="MT2003" s="22"/>
      <c r="MU2003" s="22"/>
      <c r="MV2003" s="22"/>
      <c r="MW2003" s="22"/>
      <c r="MX2003" s="22"/>
      <c r="MY2003" s="22"/>
      <c r="MZ2003" s="22"/>
      <c r="NA2003" s="22"/>
      <c r="NB2003" s="22"/>
      <c r="NC2003" s="22"/>
      <c r="ND2003" s="22"/>
      <c r="NE2003" s="22"/>
      <c r="NF2003" s="22"/>
      <c r="NG2003" s="22"/>
      <c r="NH2003" s="22"/>
      <c r="NI2003" s="22"/>
      <c r="NJ2003" s="22"/>
      <c r="NK2003" s="22"/>
      <c r="NL2003" s="22"/>
      <c r="NM2003" s="24"/>
      <c r="NN2003" s="22"/>
      <c r="NO2003" s="22"/>
      <c r="NP2003" s="22"/>
      <c r="NQ2003" s="22"/>
      <c r="NR2003" s="22"/>
      <c r="NS2003" s="22"/>
      <c r="NT2003" s="22"/>
      <c r="NU2003" s="22"/>
      <c r="NV2003" s="22"/>
      <c r="NW2003" s="22"/>
      <c r="NX2003" s="22"/>
      <c r="NY2003" s="22"/>
      <c r="NZ2003" s="22"/>
      <c r="OA2003" s="22"/>
      <c r="OB2003" s="22"/>
      <c r="OC2003" s="22"/>
      <c r="OD2003" s="22"/>
      <c r="OE2003" s="22"/>
      <c r="OF2003" s="22"/>
      <c r="OG2003" s="22"/>
      <c r="OH2003" s="22"/>
      <c r="OI2003" s="22"/>
      <c r="OJ2003" s="22"/>
      <c r="OK2003" s="22"/>
      <c r="OL2003" s="22"/>
      <c r="OM2003" s="22"/>
      <c r="ON2003" s="22"/>
      <c r="OO2003" s="22"/>
      <c r="OP2003" s="22"/>
      <c r="OQ2003" s="22"/>
      <c r="OR2003" s="22"/>
    </row>
    <row r="2004" spans="1:408" ht="15" thickBot="1">
      <c r="A2004" s="1" t="str">
        <f t="shared" si="56"/>
        <v>-272</v>
      </c>
      <c r="B2004" s="12" t="str">
        <f t="shared" si="52"/>
        <v/>
      </c>
      <c r="C2004" s="13"/>
      <c r="D2004" s="14"/>
      <c r="E2004" s="15"/>
      <c r="F2004" s="15"/>
      <c r="G2004" s="15">
        <f t="shared" si="57"/>
        <v>0</v>
      </c>
      <c r="H2004" s="16"/>
      <c r="I2004" s="14"/>
      <c r="J2004" s="17"/>
      <c r="K2004" s="79"/>
      <c r="L2004" s="18"/>
      <c r="M2004" s="18"/>
      <c r="N2004" s="16" t="e">
        <f t="shared" ca="1" si="55"/>
        <v>#NAME?</v>
      </c>
      <c r="O2004" s="19"/>
      <c r="P2004" s="19"/>
      <c r="Q2004" s="20"/>
      <c r="R2004" s="21" t="e">
        <f t="array" ref="R2004">VLOOKUP(C2004,DB!A:D,2,FALSE)</f>
        <v>#N/A</v>
      </c>
      <c r="S2004" s="21" t="e">
        <f t="array" ref="S2004">VLOOKUP(C2004,DB!A:D,3,FALSE)</f>
        <v>#N/A</v>
      </c>
      <c r="T2004" s="22" t="s">
        <v>19</v>
      </c>
      <c r="U2004" s="1" t="str">
        <f t="shared" si="53"/>
        <v/>
      </c>
      <c r="V2004" s="23" t="e">
        <f t="shared" ca="1" si="54"/>
        <v>#NAME?</v>
      </c>
      <c r="X2004" s="24" t="e">
        <f>VLOOKUP(CONCATENATE(C2004,D2004),'Honor 2025'!A:D,4,FALSE)</f>
        <v>#N/A</v>
      </c>
      <c r="Y2004" s="24"/>
      <c r="Z2004" s="22"/>
      <c r="AA2004" s="22"/>
      <c r="AB2004" s="22"/>
      <c r="AC2004" s="22"/>
      <c r="AD2004" s="22"/>
      <c r="AE2004" s="22"/>
      <c r="AF2004" s="22"/>
      <c r="AG2004" s="22"/>
      <c r="AH2004" s="22"/>
      <c r="AI2004" s="22"/>
      <c r="AJ2004" s="22"/>
      <c r="AK2004" s="22"/>
      <c r="AL2004" s="22"/>
      <c r="AM2004" s="22"/>
      <c r="AN2004" s="22"/>
      <c r="AO2004" s="22"/>
      <c r="AP2004" s="22"/>
      <c r="AQ2004" s="22"/>
      <c r="AR2004" s="22"/>
      <c r="AS2004" s="22"/>
      <c r="AT2004" s="22"/>
      <c r="AU2004" s="22"/>
      <c r="AV2004" s="22"/>
      <c r="AW2004" s="22"/>
      <c r="AX2004" s="22"/>
      <c r="AY2004" s="22"/>
      <c r="AZ2004" s="22"/>
      <c r="BA2004" s="22"/>
      <c r="BB2004" s="22"/>
      <c r="BC2004" s="22"/>
      <c r="BD2004" s="22"/>
      <c r="BE2004" s="24"/>
      <c r="BF2004" s="22"/>
      <c r="BG2004" s="22"/>
      <c r="BH2004" s="22"/>
      <c r="BI2004" s="22"/>
      <c r="BJ2004" s="22"/>
      <c r="BK2004" s="22"/>
      <c r="BL2004" s="22"/>
      <c r="BM2004" s="22"/>
      <c r="BN2004" s="22"/>
      <c r="BO2004" s="22"/>
      <c r="BP2004" s="22"/>
      <c r="BQ2004" s="22"/>
      <c r="BR2004" s="22"/>
      <c r="BS2004" s="22"/>
      <c r="BT2004" s="22"/>
      <c r="BU2004" s="22"/>
      <c r="BV2004" s="22"/>
      <c r="BW2004" s="22"/>
      <c r="BX2004" s="22"/>
      <c r="BY2004" s="22"/>
      <c r="BZ2004" s="22"/>
      <c r="CA2004" s="22"/>
      <c r="CB2004" s="22"/>
      <c r="CC2004" s="22"/>
      <c r="CD2004" s="22"/>
      <c r="CE2004" s="22"/>
      <c r="CF2004" s="22"/>
      <c r="CG2004" s="22"/>
      <c r="CH2004" s="22"/>
      <c r="CI2004" s="22"/>
      <c r="CJ2004" s="22"/>
      <c r="CK2004" s="24"/>
      <c r="CL2004" s="22"/>
      <c r="CM2004" s="22"/>
      <c r="CN2004" s="22"/>
      <c r="CO2004" s="22"/>
      <c r="CP2004" s="22"/>
      <c r="CQ2004" s="22"/>
      <c r="CR2004" s="22"/>
      <c r="CS2004" s="22"/>
      <c r="CT2004" s="22"/>
      <c r="CU2004" s="22"/>
      <c r="CV2004" s="22"/>
      <c r="CW2004" s="22"/>
      <c r="CX2004" s="22"/>
      <c r="CY2004" s="22"/>
      <c r="CZ2004" s="22"/>
      <c r="DA2004" s="22"/>
      <c r="DB2004" s="22"/>
      <c r="DC2004" s="22"/>
      <c r="DD2004" s="22"/>
      <c r="DE2004" s="22"/>
      <c r="DF2004" s="22"/>
      <c r="DG2004" s="22"/>
      <c r="DH2004" s="22"/>
      <c r="DI2004" s="22"/>
      <c r="DJ2004" s="22"/>
      <c r="DK2004" s="22"/>
      <c r="DL2004" s="22"/>
      <c r="DM2004" s="22"/>
      <c r="DN2004" s="22"/>
      <c r="DO2004" s="22"/>
      <c r="DP2004" s="22"/>
      <c r="DQ2004" s="24"/>
      <c r="DR2004" s="22"/>
      <c r="DS2004" s="22"/>
      <c r="DT2004" s="22"/>
      <c r="DU2004" s="22"/>
      <c r="DV2004" s="22"/>
      <c r="DW2004" s="22"/>
      <c r="DX2004" s="22"/>
      <c r="DY2004" s="22"/>
      <c r="DZ2004" s="22"/>
      <c r="EA2004" s="22"/>
      <c r="EB2004" s="22"/>
      <c r="EC2004" s="22"/>
      <c r="ED2004" s="22"/>
      <c r="EE2004" s="22"/>
      <c r="EF2004" s="22"/>
      <c r="EG2004" s="22"/>
      <c r="EH2004" s="22"/>
      <c r="EI2004" s="22"/>
      <c r="EJ2004" s="22"/>
      <c r="EK2004" s="22"/>
      <c r="EL2004" s="22"/>
      <c r="EM2004" s="22"/>
      <c r="EN2004" s="22"/>
      <c r="EO2004" s="22"/>
      <c r="EP2004" s="22"/>
      <c r="EQ2004" s="22"/>
      <c r="ER2004" s="22"/>
      <c r="ES2004" s="22"/>
      <c r="ET2004" s="22"/>
      <c r="EU2004" s="22"/>
      <c r="EV2004" s="22"/>
      <c r="EW2004" s="24"/>
      <c r="EX2004" s="22"/>
      <c r="EY2004" s="22"/>
      <c r="EZ2004" s="22"/>
      <c r="FA2004" s="22"/>
      <c r="FB2004" s="22"/>
      <c r="FC2004" s="22"/>
      <c r="FD2004" s="22"/>
      <c r="FE2004" s="22"/>
      <c r="FF2004" s="22"/>
      <c r="FG2004" s="22"/>
      <c r="FH2004" s="22"/>
      <c r="FI2004" s="22"/>
      <c r="FJ2004" s="22"/>
      <c r="FK2004" s="22"/>
      <c r="FL2004" s="22"/>
      <c r="FM2004" s="22"/>
      <c r="FN2004" s="22"/>
      <c r="FO2004" s="22"/>
      <c r="FP2004" s="22"/>
      <c r="FQ2004" s="22"/>
      <c r="FR2004" s="22"/>
      <c r="FS2004" s="22"/>
      <c r="FT2004" s="22"/>
      <c r="FU2004" s="22"/>
      <c r="FV2004" s="22"/>
      <c r="FW2004" s="22"/>
      <c r="FX2004" s="22"/>
      <c r="FY2004" s="22"/>
      <c r="FZ2004" s="22"/>
      <c r="GA2004" s="22"/>
      <c r="GB2004" s="22"/>
      <c r="GC2004" s="24"/>
      <c r="GD2004" s="22"/>
      <c r="GE2004" s="22"/>
      <c r="GF2004" s="22"/>
      <c r="GG2004" s="22"/>
      <c r="GH2004" s="22"/>
      <c r="GI2004" s="22"/>
      <c r="GJ2004" s="22"/>
      <c r="GK2004" s="22"/>
      <c r="GL2004" s="22"/>
      <c r="GM2004" s="22"/>
      <c r="GN2004" s="22"/>
      <c r="GO2004" s="22"/>
      <c r="GP2004" s="22"/>
      <c r="GQ2004" s="22"/>
      <c r="GR2004" s="22"/>
      <c r="GS2004" s="22"/>
      <c r="GT2004" s="22"/>
      <c r="GU2004" s="22"/>
      <c r="GV2004" s="22"/>
      <c r="GW2004" s="22"/>
      <c r="GX2004" s="22"/>
      <c r="GY2004" s="22"/>
      <c r="GZ2004" s="22"/>
      <c r="HA2004" s="22"/>
      <c r="HB2004" s="22"/>
      <c r="HC2004" s="22"/>
      <c r="HD2004" s="22"/>
      <c r="HE2004" s="22"/>
      <c r="HF2004" s="22"/>
      <c r="HG2004" s="22"/>
      <c r="HH2004" s="22"/>
      <c r="HI2004" s="24"/>
      <c r="HJ2004" s="22"/>
      <c r="HK2004" s="22"/>
      <c r="HL2004" s="22"/>
      <c r="HM2004" s="22"/>
      <c r="HN2004" s="22"/>
      <c r="HO2004" s="22"/>
      <c r="HP2004" s="22"/>
      <c r="HQ2004" s="22"/>
      <c r="HR2004" s="22"/>
      <c r="HS2004" s="22"/>
      <c r="HT2004" s="22"/>
      <c r="HU2004" s="22"/>
      <c r="HV2004" s="22"/>
      <c r="HW2004" s="22"/>
      <c r="HX2004" s="22"/>
      <c r="HY2004" s="22"/>
      <c r="HZ2004" s="22"/>
      <c r="IA2004" s="22"/>
      <c r="IB2004" s="22"/>
      <c r="IC2004" s="22"/>
      <c r="ID2004" s="22"/>
      <c r="IE2004" s="22"/>
      <c r="IF2004" s="22"/>
      <c r="IG2004" s="22"/>
      <c r="IH2004" s="22"/>
      <c r="II2004" s="22"/>
      <c r="IJ2004" s="22"/>
      <c r="IK2004" s="22"/>
      <c r="IL2004" s="22"/>
      <c r="IM2004" s="22"/>
      <c r="IN2004" s="22"/>
      <c r="IO2004" s="24"/>
      <c r="IP2004" s="22"/>
      <c r="IQ2004" s="22"/>
      <c r="IR2004" s="22"/>
      <c r="IS2004" s="22"/>
      <c r="IT2004" s="22"/>
      <c r="IU2004" s="22"/>
      <c r="IV2004" s="22"/>
      <c r="IW2004" s="22"/>
      <c r="IX2004" s="22"/>
      <c r="IY2004" s="22"/>
      <c r="IZ2004" s="22"/>
      <c r="JA2004" s="22"/>
      <c r="JB2004" s="22"/>
      <c r="JC2004" s="22"/>
      <c r="JD2004" s="22"/>
      <c r="JE2004" s="22"/>
      <c r="JF2004" s="22"/>
      <c r="JG2004" s="22"/>
      <c r="JH2004" s="22"/>
      <c r="JI2004" s="22"/>
      <c r="JJ2004" s="22"/>
      <c r="JK2004" s="22"/>
      <c r="JL2004" s="22"/>
      <c r="JM2004" s="22"/>
      <c r="JN2004" s="22"/>
      <c r="JO2004" s="22"/>
      <c r="JP2004" s="22"/>
      <c r="JQ2004" s="22"/>
      <c r="JR2004" s="22"/>
      <c r="JS2004" s="22"/>
      <c r="JT2004" s="22"/>
      <c r="JU2004" s="24"/>
      <c r="JV2004" s="22"/>
      <c r="JW2004" s="22"/>
      <c r="JX2004" s="22"/>
      <c r="JY2004" s="22"/>
      <c r="JZ2004" s="22"/>
      <c r="KA2004" s="22"/>
      <c r="KB2004" s="22"/>
      <c r="KC2004" s="22"/>
      <c r="KD2004" s="22"/>
      <c r="KE2004" s="22"/>
      <c r="KF2004" s="22"/>
      <c r="KG2004" s="22"/>
      <c r="KH2004" s="22"/>
      <c r="KI2004" s="22"/>
      <c r="KJ2004" s="22"/>
      <c r="KK2004" s="22"/>
      <c r="KL2004" s="22"/>
      <c r="KM2004" s="22"/>
      <c r="KN2004" s="22"/>
      <c r="KO2004" s="22"/>
      <c r="KP2004" s="22"/>
      <c r="KQ2004" s="22"/>
      <c r="KR2004" s="22"/>
      <c r="KS2004" s="22"/>
      <c r="KT2004" s="22"/>
      <c r="KU2004" s="22"/>
      <c r="KV2004" s="22"/>
      <c r="KW2004" s="22"/>
      <c r="KX2004" s="22"/>
      <c r="KY2004" s="22"/>
      <c r="KZ2004" s="22"/>
      <c r="LA2004" s="24"/>
      <c r="LB2004" s="22"/>
      <c r="LC2004" s="22"/>
      <c r="LD2004" s="22"/>
      <c r="LE2004" s="22"/>
      <c r="LF2004" s="22"/>
      <c r="LG2004" s="22"/>
      <c r="LH2004" s="22"/>
      <c r="LI2004" s="22"/>
      <c r="LJ2004" s="22"/>
      <c r="LK2004" s="22"/>
      <c r="LL2004" s="22"/>
      <c r="LM2004" s="22"/>
      <c r="LN2004" s="22"/>
      <c r="LO2004" s="22"/>
      <c r="LP2004" s="22"/>
      <c r="LQ2004" s="22"/>
      <c r="LR2004" s="22"/>
      <c r="LS2004" s="22"/>
      <c r="LT2004" s="22"/>
      <c r="LU2004" s="22"/>
      <c r="LV2004" s="22"/>
      <c r="LW2004" s="22"/>
      <c r="LX2004" s="22"/>
      <c r="LY2004" s="22"/>
      <c r="LZ2004" s="22"/>
      <c r="MA2004" s="22"/>
      <c r="MB2004" s="22"/>
      <c r="MC2004" s="22"/>
      <c r="MD2004" s="22"/>
      <c r="ME2004" s="22"/>
      <c r="MF2004" s="22"/>
      <c r="MG2004" s="24"/>
      <c r="MH2004" s="22"/>
      <c r="MI2004" s="22"/>
      <c r="MJ2004" s="22"/>
      <c r="MK2004" s="22"/>
      <c r="ML2004" s="22"/>
      <c r="MM2004" s="22"/>
      <c r="MN2004" s="22"/>
      <c r="MO2004" s="22"/>
      <c r="MP2004" s="22"/>
      <c r="MQ2004" s="22"/>
      <c r="MR2004" s="22"/>
      <c r="MS2004" s="22"/>
      <c r="MT2004" s="22"/>
      <c r="MU2004" s="22"/>
      <c r="MV2004" s="22"/>
      <c r="MW2004" s="22"/>
      <c r="MX2004" s="22"/>
      <c r="MY2004" s="22"/>
      <c r="MZ2004" s="22"/>
      <c r="NA2004" s="22"/>
      <c r="NB2004" s="22"/>
      <c r="NC2004" s="22"/>
      <c r="ND2004" s="22"/>
      <c r="NE2004" s="22"/>
      <c r="NF2004" s="22"/>
      <c r="NG2004" s="22"/>
      <c r="NH2004" s="22"/>
      <c r="NI2004" s="22"/>
      <c r="NJ2004" s="22"/>
      <c r="NK2004" s="22"/>
      <c r="NL2004" s="22"/>
      <c r="NM2004" s="24"/>
      <c r="NN2004" s="22"/>
      <c r="NO2004" s="22"/>
      <c r="NP2004" s="22"/>
      <c r="NQ2004" s="22"/>
      <c r="NR2004" s="22"/>
      <c r="NS2004" s="22"/>
      <c r="NT2004" s="22"/>
      <c r="NU2004" s="22"/>
      <c r="NV2004" s="22"/>
      <c r="NW2004" s="22"/>
      <c r="NX2004" s="22"/>
      <c r="NY2004" s="22"/>
      <c r="NZ2004" s="22"/>
      <c r="OA2004" s="22"/>
      <c r="OB2004" s="22"/>
      <c r="OC2004" s="22"/>
      <c r="OD2004" s="22"/>
      <c r="OE2004" s="22"/>
      <c r="OF2004" s="22"/>
      <c r="OG2004" s="22"/>
      <c r="OH2004" s="22"/>
      <c r="OI2004" s="22"/>
      <c r="OJ2004" s="22"/>
      <c r="OK2004" s="22"/>
      <c r="OL2004" s="22"/>
      <c r="OM2004" s="22"/>
      <c r="ON2004" s="22"/>
      <c r="OO2004" s="22"/>
      <c r="OP2004" s="22"/>
      <c r="OQ2004" s="22"/>
      <c r="OR2004" s="22"/>
    </row>
    <row r="2005" spans="1:408" ht="15" thickBot="1">
      <c r="A2005" s="1"/>
      <c r="B2005" s="12"/>
      <c r="C2005" s="12"/>
      <c r="D2005" s="22"/>
      <c r="E2005" s="54"/>
      <c r="F2005" s="54"/>
      <c r="G2005" s="54"/>
      <c r="H2005" s="55"/>
      <c r="I2005" s="22"/>
      <c r="J2005" s="56"/>
      <c r="K2005" s="80"/>
      <c r="L2005" s="57"/>
      <c r="M2005" s="57"/>
      <c r="N2005" s="55"/>
      <c r="O2005" s="58"/>
      <c r="P2005" s="58"/>
      <c r="Q2005" s="59"/>
      <c r="R2005" s="60"/>
      <c r="S2005" s="60"/>
      <c r="T2005" s="22"/>
      <c r="U2005" s="1"/>
      <c r="V2005" s="23"/>
      <c r="X2005" s="24"/>
      <c r="Y2005" s="24"/>
      <c r="Z2005" s="22"/>
      <c r="AA2005" s="22"/>
      <c r="AB2005" s="22"/>
      <c r="AC2005" s="22"/>
      <c r="AD2005" s="22"/>
      <c r="AE2005" s="22"/>
      <c r="AF2005" s="22"/>
      <c r="AG2005" s="22"/>
      <c r="AH2005" s="22"/>
      <c r="AI2005" s="22"/>
      <c r="AJ2005" s="22"/>
      <c r="AK2005" s="22"/>
      <c r="AL2005" s="22"/>
      <c r="AM2005" s="22"/>
      <c r="AN2005" s="22"/>
      <c r="AO2005" s="22"/>
      <c r="AP2005" s="22"/>
      <c r="AQ2005" s="22"/>
      <c r="AR2005" s="22"/>
      <c r="AS2005" s="22"/>
      <c r="AT2005" s="22"/>
      <c r="AU2005" s="22"/>
      <c r="AV2005" s="22"/>
      <c r="AW2005" s="22"/>
      <c r="AX2005" s="22"/>
      <c r="AY2005" s="22"/>
      <c r="AZ2005" s="22"/>
      <c r="BA2005" s="22"/>
      <c r="BB2005" s="22"/>
      <c r="BC2005" s="22"/>
      <c r="BD2005" s="22"/>
      <c r="BE2005" s="24"/>
      <c r="BF2005" s="22"/>
      <c r="BG2005" s="22"/>
      <c r="BH2005" s="22"/>
      <c r="BI2005" s="22"/>
      <c r="BJ2005" s="22"/>
      <c r="BK2005" s="22"/>
      <c r="BL2005" s="22"/>
      <c r="BM2005" s="22"/>
      <c r="BN2005" s="22"/>
      <c r="BO2005" s="22"/>
      <c r="BP2005" s="22"/>
      <c r="BQ2005" s="22"/>
      <c r="BR2005" s="22"/>
      <c r="BS2005" s="22"/>
      <c r="BT2005" s="22"/>
      <c r="BU2005" s="22"/>
      <c r="BV2005" s="22"/>
      <c r="BW2005" s="22"/>
      <c r="BX2005" s="22"/>
      <c r="BY2005" s="22"/>
      <c r="BZ2005" s="22"/>
      <c r="CA2005" s="22"/>
      <c r="CB2005" s="22"/>
      <c r="CC2005" s="22"/>
      <c r="CD2005" s="22"/>
      <c r="CE2005" s="22"/>
      <c r="CF2005" s="22"/>
      <c r="CG2005" s="22"/>
      <c r="CH2005" s="22"/>
      <c r="CI2005" s="22"/>
      <c r="CJ2005" s="22"/>
      <c r="CK2005" s="24"/>
      <c r="CL2005" s="22"/>
      <c r="CM2005" s="22"/>
      <c r="CN2005" s="22"/>
      <c r="CO2005" s="22"/>
      <c r="CP2005" s="22"/>
      <c r="CQ2005" s="22"/>
      <c r="CR2005" s="22"/>
      <c r="CS2005" s="22"/>
      <c r="CT2005" s="22"/>
      <c r="CU2005" s="22"/>
      <c r="CV2005" s="22"/>
      <c r="CW2005" s="22"/>
      <c r="CX2005" s="22"/>
      <c r="CY2005" s="22"/>
      <c r="CZ2005" s="22"/>
      <c r="DA2005" s="22"/>
      <c r="DB2005" s="22"/>
      <c r="DC2005" s="22"/>
      <c r="DD2005" s="22"/>
      <c r="DE2005" s="22"/>
      <c r="DF2005" s="22"/>
      <c r="DG2005" s="22"/>
      <c r="DH2005" s="22"/>
      <c r="DI2005" s="22"/>
      <c r="DJ2005" s="22"/>
      <c r="DK2005" s="22"/>
      <c r="DL2005" s="22"/>
      <c r="DM2005" s="22"/>
      <c r="DN2005" s="22"/>
      <c r="DO2005" s="22"/>
      <c r="DP2005" s="22"/>
      <c r="DQ2005" s="24"/>
      <c r="DR2005" s="22"/>
      <c r="DS2005" s="22"/>
      <c r="DT2005" s="22"/>
      <c r="DU2005" s="22"/>
      <c r="DV2005" s="22"/>
      <c r="DW2005" s="22"/>
      <c r="DX2005" s="22"/>
      <c r="DY2005" s="22"/>
      <c r="DZ2005" s="22"/>
      <c r="EA2005" s="22"/>
      <c r="EB2005" s="22"/>
      <c r="EC2005" s="22"/>
      <c r="ED2005" s="22"/>
      <c r="EE2005" s="22"/>
      <c r="EF2005" s="22"/>
      <c r="EG2005" s="22"/>
      <c r="EH2005" s="22"/>
      <c r="EI2005" s="22"/>
      <c r="EJ2005" s="22"/>
      <c r="EK2005" s="22"/>
      <c r="EL2005" s="22"/>
      <c r="EM2005" s="22"/>
      <c r="EN2005" s="22"/>
      <c r="EO2005" s="22"/>
      <c r="EP2005" s="22"/>
      <c r="EQ2005" s="22"/>
      <c r="ER2005" s="22"/>
      <c r="ES2005" s="22"/>
      <c r="ET2005" s="22"/>
      <c r="EU2005" s="22"/>
      <c r="EV2005" s="22"/>
      <c r="EW2005" s="24"/>
      <c r="EX2005" s="22"/>
      <c r="EY2005" s="22"/>
      <c r="EZ2005" s="22"/>
      <c r="FA2005" s="22"/>
      <c r="FB2005" s="22"/>
      <c r="FC2005" s="22"/>
      <c r="FD2005" s="22"/>
      <c r="FE2005" s="22"/>
      <c r="FF2005" s="22"/>
      <c r="FG2005" s="22"/>
      <c r="FH2005" s="22"/>
      <c r="FI2005" s="22"/>
      <c r="FJ2005" s="22"/>
      <c r="FK2005" s="22"/>
      <c r="FL2005" s="22"/>
      <c r="FM2005" s="22"/>
      <c r="FN2005" s="22"/>
      <c r="FO2005" s="22"/>
      <c r="FP2005" s="22"/>
      <c r="FQ2005" s="22"/>
      <c r="FR2005" s="22"/>
      <c r="FS2005" s="22"/>
      <c r="FT2005" s="22"/>
      <c r="FU2005" s="22"/>
      <c r="FV2005" s="22"/>
      <c r="FW2005" s="22"/>
      <c r="FX2005" s="22"/>
      <c r="FY2005" s="22"/>
      <c r="FZ2005" s="22"/>
      <c r="GA2005" s="22"/>
      <c r="GB2005" s="22"/>
      <c r="GC2005" s="24"/>
      <c r="GD2005" s="22"/>
      <c r="GE2005" s="22"/>
      <c r="GF2005" s="22"/>
      <c r="GG2005" s="22"/>
      <c r="GH2005" s="22"/>
      <c r="GI2005" s="22"/>
      <c r="GJ2005" s="22"/>
      <c r="GK2005" s="22"/>
      <c r="GL2005" s="22"/>
      <c r="GM2005" s="22"/>
      <c r="GN2005" s="22"/>
      <c r="GO2005" s="22"/>
      <c r="GP2005" s="22"/>
      <c r="GQ2005" s="22"/>
      <c r="GR2005" s="22"/>
      <c r="GS2005" s="22"/>
      <c r="GT2005" s="22"/>
      <c r="GU2005" s="22"/>
      <c r="GV2005" s="22"/>
      <c r="GW2005" s="22"/>
      <c r="GX2005" s="22"/>
      <c r="GY2005" s="22"/>
      <c r="GZ2005" s="22"/>
      <c r="HA2005" s="22"/>
      <c r="HB2005" s="22"/>
      <c r="HC2005" s="22"/>
      <c r="HD2005" s="22"/>
      <c r="HE2005" s="22"/>
      <c r="HF2005" s="22"/>
      <c r="HG2005" s="22"/>
      <c r="HH2005" s="22"/>
      <c r="HI2005" s="24"/>
      <c r="HJ2005" s="22"/>
      <c r="HK2005" s="22"/>
      <c r="HL2005" s="22"/>
      <c r="HM2005" s="22"/>
      <c r="HN2005" s="22"/>
      <c r="HO2005" s="22"/>
      <c r="HP2005" s="22"/>
      <c r="HQ2005" s="22"/>
      <c r="HR2005" s="22"/>
      <c r="HS2005" s="22"/>
      <c r="HT2005" s="22"/>
      <c r="HU2005" s="22"/>
      <c r="HV2005" s="22"/>
      <c r="HW2005" s="22"/>
      <c r="HX2005" s="22"/>
      <c r="HY2005" s="22"/>
      <c r="HZ2005" s="22"/>
      <c r="IA2005" s="22"/>
      <c r="IB2005" s="22"/>
      <c r="IC2005" s="22"/>
      <c r="ID2005" s="22"/>
      <c r="IE2005" s="22"/>
      <c r="IF2005" s="22"/>
      <c r="IG2005" s="22"/>
      <c r="IH2005" s="22"/>
      <c r="II2005" s="22"/>
      <c r="IJ2005" s="22"/>
      <c r="IK2005" s="22"/>
      <c r="IL2005" s="22"/>
      <c r="IM2005" s="22"/>
      <c r="IN2005" s="22"/>
      <c r="IO2005" s="24"/>
      <c r="IP2005" s="22"/>
      <c r="IQ2005" s="22"/>
      <c r="IR2005" s="22"/>
      <c r="IS2005" s="22"/>
      <c r="IT2005" s="22"/>
      <c r="IU2005" s="22"/>
      <c r="IV2005" s="22"/>
      <c r="IW2005" s="22"/>
      <c r="IX2005" s="22"/>
      <c r="IY2005" s="22"/>
      <c r="IZ2005" s="22"/>
      <c r="JA2005" s="22"/>
      <c r="JB2005" s="22"/>
      <c r="JC2005" s="22"/>
      <c r="JD2005" s="22"/>
      <c r="JE2005" s="22"/>
      <c r="JF2005" s="22"/>
      <c r="JG2005" s="22"/>
      <c r="JH2005" s="22"/>
      <c r="JI2005" s="22"/>
      <c r="JJ2005" s="22"/>
      <c r="JK2005" s="22"/>
      <c r="JL2005" s="22"/>
      <c r="JM2005" s="22"/>
      <c r="JN2005" s="22"/>
      <c r="JO2005" s="22"/>
      <c r="JP2005" s="22"/>
      <c r="JQ2005" s="22"/>
      <c r="JR2005" s="22"/>
      <c r="JS2005" s="22"/>
      <c r="JT2005" s="22"/>
      <c r="JU2005" s="24"/>
      <c r="JV2005" s="22"/>
      <c r="JW2005" s="22"/>
      <c r="JX2005" s="22"/>
      <c r="JY2005" s="22"/>
      <c r="JZ2005" s="22"/>
      <c r="KA2005" s="22"/>
      <c r="KB2005" s="22"/>
      <c r="KC2005" s="22"/>
      <c r="KD2005" s="22"/>
      <c r="KE2005" s="22"/>
      <c r="KF2005" s="22"/>
      <c r="KG2005" s="22"/>
      <c r="KH2005" s="22"/>
      <c r="KI2005" s="22"/>
      <c r="KJ2005" s="22"/>
      <c r="KK2005" s="22"/>
      <c r="KL2005" s="22"/>
      <c r="KM2005" s="22"/>
      <c r="KN2005" s="22"/>
      <c r="KO2005" s="22"/>
      <c r="KP2005" s="22"/>
      <c r="KQ2005" s="22"/>
      <c r="KR2005" s="22"/>
      <c r="KS2005" s="22"/>
      <c r="KT2005" s="22"/>
      <c r="KU2005" s="22"/>
      <c r="KV2005" s="22"/>
      <c r="KW2005" s="22"/>
      <c r="KX2005" s="22"/>
      <c r="KY2005" s="22"/>
      <c r="KZ2005" s="22"/>
      <c r="LA2005" s="24"/>
      <c r="LB2005" s="22"/>
      <c r="LC2005" s="22"/>
      <c r="LD2005" s="22"/>
      <c r="LE2005" s="22"/>
      <c r="LF2005" s="22"/>
      <c r="LG2005" s="22"/>
      <c r="LH2005" s="22"/>
      <c r="LI2005" s="22"/>
      <c r="LJ2005" s="22"/>
      <c r="LK2005" s="22"/>
      <c r="LL2005" s="22"/>
      <c r="LM2005" s="22"/>
      <c r="LN2005" s="22"/>
      <c r="LO2005" s="22"/>
      <c r="LP2005" s="22"/>
      <c r="LQ2005" s="22"/>
      <c r="LR2005" s="22"/>
      <c r="LS2005" s="22"/>
      <c r="LT2005" s="22"/>
      <c r="LU2005" s="22"/>
      <c r="LV2005" s="22"/>
      <c r="LW2005" s="22"/>
      <c r="LX2005" s="22"/>
      <c r="LY2005" s="22"/>
      <c r="LZ2005" s="22"/>
      <c r="MA2005" s="22"/>
      <c r="MB2005" s="22"/>
      <c r="MC2005" s="22"/>
      <c r="MD2005" s="22"/>
      <c r="ME2005" s="22"/>
      <c r="MF2005" s="22"/>
      <c r="MG2005" s="24"/>
      <c r="MH2005" s="22"/>
      <c r="MI2005" s="22"/>
      <c r="MJ2005" s="22"/>
      <c r="MK2005" s="22"/>
      <c r="ML2005" s="22"/>
      <c r="MM2005" s="22"/>
      <c r="MN2005" s="22"/>
      <c r="MO2005" s="22"/>
      <c r="MP2005" s="22"/>
      <c r="MQ2005" s="22"/>
      <c r="MR2005" s="22"/>
      <c r="MS2005" s="22"/>
      <c r="MT2005" s="22"/>
      <c r="MU2005" s="22"/>
      <c r="MV2005" s="22"/>
      <c r="MW2005" s="22"/>
      <c r="MX2005" s="22"/>
      <c r="MY2005" s="22"/>
      <c r="MZ2005" s="22"/>
      <c r="NA2005" s="22"/>
      <c r="NB2005" s="22"/>
      <c r="NC2005" s="22"/>
      <c r="ND2005" s="22"/>
      <c r="NE2005" s="22"/>
      <c r="NF2005" s="22"/>
      <c r="NG2005" s="22"/>
      <c r="NH2005" s="22"/>
      <c r="NI2005" s="22"/>
      <c r="NJ2005" s="22"/>
      <c r="NK2005" s="22"/>
      <c r="NL2005" s="22"/>
      <c r="NM2005" s="24"/>
      <c r="NN2005" s="22"/>
      <c r="NO2005" s="22"/>
      <c r="NP2005" s="22"/>
      <c r="NQ2005" s="22"/>
      <c r="NR2005" s="22"/>
      <c r="NS2005" s="22"/>
      <c r="NT2005" s="22"/>
      <c r="NU2005" s="22"/>
      <c r="NV2005" s="22"/>
      <c r="NW2005" s="22"/>
      <c r="NX2005" s="22"/>
      <c r="NY2005" s="22"/>
      <c r="NZ2005" s="22"/>
      <c r="OA2005" s="22"/>
      <c r="OB2005" s="22"/>
      <c r="OC2005" s="22"/>
      <c r="OD2005" s="22"/>
      <c r="OE2005" s="22"/>
      <c r="OF2005" s="22"/>
      <c r="OG2005" s="22"/>
      <c r="OH2005" s="22"/>
      <c r="OI2005" s="22"/>
      <c r="OJ2005" s="22"/>
      <c r="OK2005" s="22"/>
      <c r="OL2005" s="22"/>
      <c r="OM2005" s="22"/>
      <c r="ON2005" s="22"/>
      <c r="OO2005" s="22"/>
      <c r="OP2005" s="22"/>
      <c r="OQ2005" s="22"/>
      <c r="OR2005" s="22"/>
    </row>
    <row r="2006" spans="1:408" ht="15" thickBot="1">
      <c r="A2006" s="1"/>
      <c r="B2006" s="12"/>
      <c r="C2006" s="12"/>
      <c r="D2006" s="22"/>
      <c r="E2006" s="54"/>
      <c r="F2006" s="54"/>
      <c r="G2006" s="54"/>
      <c r="H2006" s="55"/>
      <c r="I2006" s="22"/>
      <c r="J2006" s="56"/>
      <c r="K2006" s="81"/>
      <c r="L2006" s="57"/>
      <c r="M2006" s="57"/>
      <c r="N2006" s="55"/>
      <c r="O2006" s="58"/>
      <c r="P2006" s="58"/>
      <c r="Q2006" s="59"/>
      <c r="R2006" s="60"/>
      <c r="S2006" s="60"/>
      <c r="T2006" s="22"/>
      <c r="U2006" s="1"/>
      <c r="V2006" s="23"/>
      <c r="X2006" s="24"/>
      <c r="Y2006" s="24"/>
      <c r="Z2006" s="22"/>
      <c r="AA2006" s="22"/>
      <c r="AB2006" s="22"/>
      <c r="AC2006" s="22"/>
      <c r="AD2006" s="22"/>
      <c r="AE2006" s="22"/>
      <c r="AF2006" s="22"/>
      <c r="AG2006" s="22"/>
      <c r="AH2006" s="22"/>
      <c r="AI2006" s="22"/>
      <c r="AJ2006" s="22"/>
      <c r="AK2006" s="22"/>
      <c r="AL2006" s="22"/>
      <c r="AM2006" s="22"/>
      <c r="AN2006" s="22"/>
      <c r="AO2006" s="22"/>
      <c r="AP2006" s="22"/>
      <c r="AQ2006" s="22"/>
      <c r="AR2006" s="22"/>
      <c r="AS2006" s="22"/>
      <c r="AT2006" s="22"/>
      <c r="AU2006" s="22"/>
      <c r="AV2006" s="22"/>
      <c r="AW2006" s="22"/>
      <c r="AX2006" s="22"/>
      <c r="AY2006" s="22"/>
      <c r="AZ2006" s="22"/>
      <c r="BA2006" s="22"/>
      <c r="BB2006" s="22"/>
      <c r="BC2006" s="22"/>
      <c r="BD2006" s="22"/>
      <c r="BE2006" s="24"/>
      <c r="BF2006" s="22"/>
      <c r="BG2006" s="22"/>
      <c r="BH2006" s="22"/>
      <c r="BI2006" s="22"/>
      <c r="BJ2006" s="22"/>
      <c r="BK2006" s="22"/>
      <c r="BL2006" s="22"/>
      <c r="BM2006" s="22"/>
      <c r="BN2006" s="22"/>
      <c r="BO2006" s="22"/>
      <c r="BP2006" s="22"/>
      <c r="BQ2006" s="22"/>
      <c r="BR2006" s="22"/>
      <c r="BS2006" s="22"/>
      <c r="BT2006" s="22"/>
      <c r="BU2006" s="22"/>
      <c r="BV2006" s="22"/>
      <c r="BW2006" s="22"/>
      <c r="BX2006" s="22"/>
      <c r="BY2006" s="22"/>
      <c r="BZ2006" s="22"/>
      <c r="CA2006" s="22"/>
      <c r="CB2006" s="22"/>
      <c r="CC2006" s="22"/>
      <c r="CD2006" s="22"/>
      <c r="CE2006" s="22"/>
      <c r="CF2006" s="22"/>
      <c r="CG2006" s="22"/>
      <c r="CH2006" s="22"/>
      <c r="CI2006" s="22"/>
      <c r="CJ2006" s="22"/>
      <c r="CK2006" s="24"/>
      <c r="CL2006" s="22"/>
      <c r="CM2006" s="22"/>
      <c r="CN2006" s="22"/>
      <c r="CO2006" s="22"/>
      <c r="CP2006" s="22"/>
      <c r="CQ2006" s="22"/>
      <c r="CR2006" s="22"/>
      <c r="CS2006" s="22"/>
      <c r="CT2006" s="22"/>
      <c r="CU2006" s="22"/>
      <c r="CV2006" s="22"/>
      <c r="CW2006" s="22"/>
      <c r="CX2006" s="22"/>
      <c r="CY2006" s="22"/>
      <c r="CZ2006" s="22"/>
      <c r="DA2006" s="22"/>
      <c r="DB2006" s="22"/>
      <c r="DC2006" s="22"/>
      <c r="DD2006" s="22"/>
      <c r="DE2006" s="22"/>
      <c r="DF2006" s="22"/>
      <c r="DG2006" s="22"/>
      <c r="DH2006" s="22"/>
      <c r="DI2006" s="22"/>
      <c r="DJ2006" s="22"/>
      <c r="DK2006" s="22"/>
      <c r="DL2006" s="22"/>
      <c r="DM2006" s="22"/>
      <c r="DN2006" s="22"/>
      <c r="DO2006" s="22"/>
      <c r="DP2006" s="22"/>
      <c r="DQ2006" s="24"/>
      <c r="DR2006" s="22"/>
      <c r="DS2006" s="22"/>
      <c r="DT2006" s="22"/>
      <c r="DU2006" s="22"/>
      <c r="DV2006" s="22"/>
      <c r="DW2006" s="22"/>
      <c r="DX2006" s="22"/>
      <c r="DY2006" s="22"/>
      <c r="DZ2006" s="22"/>
      <c r="EA2006" s="22"/>
      <c r="EB2006" s="22"/>
      <c r="EC2006" s="22"/>
      <c r="ED2006" s="22"/>
      <c r="EE2006" s="22"/>
      <c r="EF2006" s="22"/>
      <c r="EG2006" s="22"/>
      <c r="EH2006" s="22"/>
      <c r="EI2006" s="22"/>
      <c r="EJ2006" s="22"/>
      <c r="EK2006" s="22"/>
      <c r="EL2006" s="22"/>
      <c r="EM2006" s="22"/>
      <c r="EN2006" s="22"/>
      <c r="EO2006" s="22"/>
      <c r="EP2006" s="22"/>
      <c r="EQ2006" s="22"/>
      <c r="ER2006" s="22"/>
      <c r="ES2006" s="22"/>
      <c r="ET2006" s="22"/>
      <c r="EU2006" s="22"/>
      <c r="EV2006" s="22"/>
      <c r="EW2006" s="24"/>
      <c r="EX2006" s="22"/>
      <c r="EY2006" s="22"/>
      <c r="EZ2006" s="22"/>
      <c r="FA2006" s="22"/>
      <c r="FB2006" s="22"/>
      <c r="FC2006" s="22"/>
      <c r="FD2006" s="22"/>
      <c r="FE2006" s="22"/>
      <c r="FF2006" s="22"/>
      <c r="FG2006" s="22"/>
      <c r="FH2006" s="22"/>
      <c r="FI2006" s="22"/>
      <c r="FJ2006" s="22"/>
      <c r="FK2006" s="22"/>
      <c r="FL2006" s="22"/>
      <c r="FM2006" s="22"/>
      <c r="FN2006" s="22"/>
      <c r="FO2006" s="22"/>
      <c r="FP2006" s="22"/>
      <c r="FQ2006" s="22"/>
      <c r="FR2006" s="22"/>
      <c r="FS2006" s="22"/>
      <c r="FT2006" s="22"/>
      <c r="FU2006" s="22"/>
      <c r="FV2006" s="22"/>
      <c r="FW2006" s="22"/>
      <c r="FX2006" s="22"/>
      <c r="FY2006" s="22"/>
      <c r="FZ2006" s="22"/>
      <c r="GA2006" s="22"/>
      <c r="GB2006" s="22"/>
      <c r="GC2006" s="24"/>
      <c r="GD2006" s="22"/>
      <c r="GE2006" s="22"/>
      <c r="GF2006" s="22"/>
      <c r="GG2006" s="22"/>
      <c r="GH2006" s="22"/>
      <c r="GI2006" s="22"/>
      <c r="GJ2006" s="22"/>
      <c r="GK2006" s="22"/>
      <c r="GL2006" s="22"/>
      <c r="GM2006" s="22"/>
      <c r="GN2006" s="22"/>
      <c r="GO2006" s="22"/>
      <c r="GP2006" s="22"/>
      <c r="GQ2006" s="22"/>
      <c r="GR2006" s="22"/>
      <c r="GS2006" s="22"/>
      <c r="GT2006" s="22"/>
      <c r="GU2006" s="22"/>
      <c r="GV2006" s="22"/>
      <c r="GW2006" s="22"/>
      <c r="GX2006" s="22"/>
      <c r="GY2006" s="22"/>
      <c r="GZ2006" s="22"/>
      <c r="HA2006" s="22"/>
      <c r="HB2006" s="22"/>
      <c r="HC2006" s="22"/>
      <c r="HD2006" s="22"/>
      <c r="HE2006" s="22"/>
      <c r="HF2006" s="22"/>
      <c r="HG2006" s="22"/>
      <c r="HH2006" s="22"/>
      <c r="HI2006" s="24"/>
      <c r="HJ2006" s="22"/>
      <c r="HK2006" s="22"/>
      <c r="HL2006" s="22"/>
      <c r="HM2006" s="22"/>
      <c r="HN2006" s="22"/>
      <c r="HO2006" s="22"/>
      <c r="HP2006" s="22"/>
      <c r="HQ2006" s="22"/>
      <c r="HR2006" s="22"/>
      <c r="HS2006" s="22"/>
      <c r="HT2006" s="22"/>
      <c r="HU2006" s="22"/>
      <c r="HV2006" s="22"/>
      <c r="HW2006" s="22"/>
      <c r="HX2006" s="22"/>
      <c r="HY2006" s="22"/>
      <c r="HZ2006" s="22"/>
      <c r="IA2006" s="22"/>
      <c r="IB2006" s="22"/>
      <c r="IC2006" s="22"/>
      <c r="ID2006" s="22"/>
      <c r="IE2006" s="22"/>
      <c r="IF2006" s="22"/>
      <c r="IG2006" s="22"/>
      <c r="IH2006" s="22"/>
      <c r="II2006" s="22"/>
      <c r="IJ2006" s="22"/>
      <c r="IK2006" s="22"/>
      <c r="IL2006" s="22"/>
      <c r="IM2006" s="22"/>
      <c r="IN2006" s="22"/>
      <c r="IO2006" s="24"/>
      <c r="IP2006" s="22"/>
      <c r="IQ2006" s="22"/>
      <c r="IR2006" s="22"/>
      <c r="IS2006" s="22"/>
      <c r="IT2006" s="22"/>
      <c r="IU2006" s="22"/>
      <c r="IV2006" s="22"/>
      <c r="IW2006" s="22"/>
      <c r="IX2006" s="22"/>
      <c r="IY2006" s="22"/>
      <c r="IZ2006" s="22"/>
      <c r="JA2006" s="22"/>
      <c r="JB2006" s="22"/>
      <c r="JC2006" s="22"/>
      <c r="JD2006" s="22"/>
      <c r="JE2006" s="22"/>
      <c r="JF2006" s="22"/>
      <c r="JG2006" s="22"/>
      <c r="JH2006" s="22"/>
      <c r="JI2006" s="22"/>
      <c r="JJ2006" s="22"/>
      <c r="JK2006" s="22"/>
      <c r="JL2006" s="22"/>
      <c r="JM2006" s="22"/>
      <c r="JN2006" s="22"/>
      <c r="JO2006" s="22"/>
      <c r="JP2006" s="22"/>
      <c r="JQ2006" s="22"/>
      <c r="JR2006" s="22"/>
      <c r="JS2006" s="22"/>
      <c r="JT2006" s="22"/>
      <c r="JU2006" s="24"/>
      <c r="JV2006" s="22"/>
      <c r="JW2006" s="22"/>
      <c r="JX2006" s="22"/>
      <c r="JY2006" s="22"/>
      <c r="JZ2006" s="22"/>
      <c r="KA2006" s="22"/>
      <c r="KB2006" s="22"/>
      <c r="KC2006" s="22"/>
      <c r="KD2006" s="22"/>
      <c r="KE2006" s="22"/>
      <c r="KF2006" s="22"/>
      <c r="KG2006" s="22"/>
      <c r="KH2006" s="22"/>
      <c r="KI2006" s="22"/>
      <c r="KJ2006" s="22"/>
      <c r="KK2006" s="22"/>
      <c r="KL2006" s="22"/>
      <c r="KM2006" s="22"/>
      <c r="KN2006" s="22"/>
      <c r="KO2006" s="22"/>
      <c r="KP2006" s="22"/>
      <c r="KQ2006" s="22"/>
      <c r="KR2006" s="22"/>
      <c r="KS2006" s="22"/>
      <c r="KT2006" s="22"/>
      <c r="KU2006" s="22"/>
      <c r="KV2006" s="22"/>
      <c r="KW2006" s="22"/>
      <c r="KX2006" s="22"/>
      <c r="KY2006" s="22"/>
      <c r="KZ2006" s="22"/>
      <c r="LA2006" s="24"/>
      <c r="LB2006" s="22"/>
      <c r="LC2006" s="22"/>
      <c r="LD2006" s="22"/>
      <c r="LE2006" s="22"/>
      <c r="LF2006" s="22"/>
      <c r="LG2006" s="22"/>
      <c r="LH2006" s="22"/>
      <c r="LI2006" s="22"/>
      <c r="LJ2006" s="22"/>
      <c r="LK2006" s="22"/>
      <c r="LL2006" s="22"/>
      <c r="LM2006" s="22"/>
      <c r="LN2006" s="22"/>
      <c r="LO2006" s="22"/>
      <c r="LP2006" s="22"/>
      <c r="LQ2006" s="22"/>
      <c r="LR2006" s="22"/>
      <c r="LS2006" s="22"/>
      <c r="LT2006" s="22"/>
      <c r="LU2006" s="22"/>
      <c r="LV2006" s="22"/>
      <c r="LW2006" s="22"/>
      <c r="LX2006" s="22"/>
      <c r="LY2006" s="22"/>
      <c r="LZ2006" s="22"/>
      <c r="MA2006" s="22"/>
      <c r="MB2006" s="22"/>
      <c r="MC2006" s="22"/>
      <c r="MD2006" s="22"/>
      <c r="ME2006" s="22"/>
      <c r="MF2006" s="22"/>
      <c r="MG2006" s="24"/>
      <c r="MH2006" s="22"/>
      <c r="MI2006" s="22"/>
      <c r="MJ2006" s="22"/>
      <c r="MK2006" s="22"/>
      <c r="ML2006" s="22"/>
      <c r="MM2006" s="22"/>
      <c r="MN2006" s="22"/>
      <c r="MO2006" s="22"/>
      <c r="MP2006" s="22"/>
      <c r="MQ2006" s="22"/>
      <c r="MR2006" s="22"/>
      <c r="MS2006" s="22"/>
      <c r="MT2006" s="22"/>
      <c r="MU2006" s="22"/>
      <c r="MV2006" s="22"/>
      <c r="MW2006" s="22"/>
      <c r="MX2006" s="22"/>
      <c r="MY2006" s="22"/>
      <c r="MZ2006" s="22"/>
      <c r="NA2006" s="22"/>
      <c r="NB2006" s="22"/>
      <c r="NC2006" s="22"/>
      <c r="ND2006" s="22"/>
      <c r="NE2006" s="22"/>
      <c r="NF2006" s="22"/>
      <c r="NG2006" s="22"/>
      <c r="NH2006" s="22"/>
      <c r="NI2006" s="22"/>
      <c r="NJ2006" s="22"/>
      <c r="NK2006" s="22"/>
      <c r="NL2006" s="22"/>
      <c r="NM2006" s="24"/>
      <c r="NN2006" s="22"/>
      <c r="NO2006" s="22"/>
      <c r="NP2006" s="22"/>
      <c r="NQ2006" s="22"/>
      <c r="NR2006" s="22"/>
      <c r="NS2006" s="22"/>
      <c r="NT2006" s="22"/>
      <c r="NU2006" s="22"/>
      <c r="NV2006" s="22"/>
      <c r="NW2006" s="22"/>
      <c r="NX2006" s="22"/>
      <c r="NY2006" s="22"/>
      <c r="NZ2006" s="22"/>
      <c r="OA2006" s="22"/>
      <c r="OB2006" s="22"/>
      <c r="OC2006" s="22"/>
      <c r="OD2006" s="22"/>
      <c r="OE2006" s="22"/>
      <c r="OF2006" s="22"/>
      <c r="OG2006" s="22"/>
      <c r="OH2006" s="22"/>
      <c r="OI2006" s="22"/>
      <c r="OJ2006" s="22"/>
      <c r="OK2006" s="22"/>
      <c r="OL2006" s="22"/>
      <c r="OM2006" s="22"/>
      <c r="ON2006" s="22"/>
      <c r="OO2006" s="22"/>
      <c r="OP2006" s="22"/>
      <c r="OQ2006" s="22"/>
      <c r="OR2006" s="22"/>
    </row>
    <row r="2007" spans="1:408" ht="15" thickBot="1">
      <c r="A2007" s="1"/>
      <c r="B2007" s="12"/>
      <c r="C2007" s="12"/>
      <c r="D2007" s="22"/>
      <c r="E2007" s="54"/>
      <c r="F2007" s="54"/>
      <c r="G2007" s="54"/>
      <c r="H2007" s="55"/>
      <c r="I2007" s="22"/>
      <c r="J2007" s="56"/>
      <c r="K2007" s="80"/>
      <c r="L2007" s="57"/>
      <c r="M2007" s="57"/>
      <c r="N2007" s="55"/>
      <c r="O2007" s="58"/>
      <c r="P2007" s="58"/>
      <c r="Q2007" s="59"/>
      <c r="R2007" s="60"/>
      <c r="S2007" s="60"/>
      <c r="T2007" s="22"/>
      <c r="U2007" s="1"/>
      <c r="V2007" s="23"/>
      <c r="X2007" s="24"/>
      <c r="Y2007" s="24"/>
      <c r="Z2007" s="22"/>
      <c r="AA2007" s="22"/>
      <c r="AB2007" s="22"/>
      <c r="AC2007" s="22"/>
      <c r="AD2007" s="22"/>
      <c r="AE2007" s="22"/>
      <c r="AF2007" s="22"/>
      <c r="AG2007" s="22"/>
      <c r="AH2007" s="22"/>
      <c r="AI2007" s="22"/>
      <c r="AJ2007" s="22"/>
      <c r="AK2007" s="22"/>
      <c r="AL2007" s="22"/>
      <c r="AM2007" s="22"/>
      <c r="AN2007" s="22"/>
      <c r="AO2007" s="22"/>
      <c r="AP2007" s="22"/>
      <c r="AQ2007" s="22"/>
      <c r="AR2007" s="22"/>
      <c r="AS2007" s="22"/>
      <c r="AT2007" s="22"/>
      <c r="AU2007" s="22"/>
      <c r="AV2007" s="22"/>
      <c r="AW2007" s="22"/>
      <c r="AX2007" s="22"/>
      <c r="AY2007" s="22"/>
      <c r="AZ2007" s="22"/>
      <c r="BA2007" s="22"/>
      <c r="BB2007" s="22"/>
      <c r="BC2007" s="22"/>
      <c r="BD2007" s="22"/>
      <c r="BE2007" s="24"/>
      <c r="BF2007" s="22"/>
      <c r="BG2007" s="22"/>
      <c r="BH2007" s="22"/>
      <c r="BI2007" s="22"/>
      <c r="BJ2007" s="22"/>
      <c r="BK2007" s="22"/>
      <c r="BL2007" s="22"/>
      <c r="BM2007" s="22"/>
      <c r="BN2007" s="22"/>
      <c r="BO2007" s="22"/>
      <c r="BP2007" s="22"/>
      <c r="BQ2007" s="22"/>
      <c r="BR2007" s="22"/>
      <c r="BS2007" s="22"/>
      <c r="BT2007" s="22"/>
      <c r="BU2007" s="22"/>
      <c r="BV2007" s="22"/>
      <c r="BW2007" s="22"/>
      <c r="BX2007" s="22"/>
      <c r="BY2007" s="22"/>
      <c r="BZ2007" s="22"/>
      <c r="CA2007" s="22"/>
      <c r="CB2007" s="22"/>
      <c r="CC2007" s="22"/>
      <c r="CD2007" s="22"/>
      <c r="CE2007" s="22"/>
      <c r="CF2007" s="22"/>
      <c r="CG2007" s="22"/>
      <c r="CH2007" s="22"/>
      <c r="CI2007" s="22"/>
      <c r="CJ2007" s="22"/>
      <c r="CK2007" s="24"/>
      <c r="CL2007" s="22"/>
      <c r="CM2007" s="22"/>
      <c r="CN2007" s="22"/>
      <c r="CO2007" s="22"/>
      <c r="CP2007" s="22"/>
      <c r="CQ2007" s="22"/>
      <c r="CR2007" s="22"/>
      <c r="CS2007" s="22"/>
      <c r="CT2007" s="22"/>
      <c r="CU2007" s="22"/>
      <c r="CV2007" s="22"/>
      <c r="CW2007" s="22"/>
      <c r="CX2007" s="22"/>
      <c r="CY2007" s="22"/>
      <c r="CZ2007" s="22"/>
      <c r="DA2007" s="22"/>
      <c r="DB2007" s="22"/>
      <c r="DC2007" s="22"/>
      <c r="DD2007" s="22"/>
      <c r="DE2007" s="22"/>
      <c r="DF2007" s="22"/>
      <c r="DG2007" s="22"/>
      <c r="DH2007" s="22"/>
      <c r="DI2007" s="22"/>
      <c r="DJ2007" s="22"/>
      <c r="DK2007" s="22"/>
      <c r="DL2007" s="22"/>
      <c r="DM2007" s="22"/>
      <c r="DN2007" s="22"/>
      <c r="DO2007" s="22"/>
      <c r="DP2007" s="22"/>
      <c r="DQ2007" s="24"/>
      <c r="DR2007" s="22"/>
      <c r="DS2007" s="22"/>
      <c r="DT2007" s="22"/>
      <c r="DU2007" s="22"/>
      <c r="DV2007" s="22"/>
      <c r="DW2007" s="22"/>
      <c r="DX2007" s="22"/>
      <c r="DY2007" s="22"/>
      <c r="DZ2007" s="22"/>
      <c r="EA2007" s="22"/>
      <c r="EB2007" s="22"/>
      <c r="EC2007" s="22"/>
      <c r="ED2007" s="22"/>
      <c r="EE2007" s="22"/>
      <c r="EF2007" s="22"/>
      <c r="EG2007" s="22"/>
      <c r="EH2007" s="22"/>
      <c r="EI2007" s="22"/>
      <c r="EJ2007" s="22"/>
      <c r="EK2007" s="22"/>
      <c r="EL2007" s="22"/>
      <c r="EM2007" s="22"/>
      <c r="EN2007" s="22"/>
      <c r="EO2007" s="22"/>
      <c r="EP2007" s="22"/>
      <c r="EQ2007" s="22"/>
      <c r="ER2007" s="22"/>
      <c r="ES2007" s="22"/>
      <c r="ET2007" s="22"/>
      <c r="EU2007" s="22"/>
      <c r="EV2007" s="22"/>
      <c r="EW2007" s="24"/>
      <c r="EX2007" s="22"/>
      <c r="EY2007" s="22"/>
      <c r="EZ2007" s="22"/>
      <c r="FA2007" s="22"/>
      <c r="FB2007" s="22"/>
      <c r="FC2007" s="22"/>
      <c r="FD2007" s="22"/>
      <c r="FE2007" s="22"/>
      <c r="FF2007" s="22"/>
      <c r="FG2007" s="22"/>
      <c r="FH2007" s="22"/>
      <c r="FI2007" s="22"/>
      <c r="FJ2007" s="22"/>
      <c r="FK2007" s="22"/>
      <c r="FL2007" s="22"/>
      <c r="FM2007" s="22"/>
      <c r="FN2007" s="22"/>
      <c r="FO2007" s="22"/>
      <c r="FP2007" s="22"/>
      <c r="FQ2007" s="22"/>
      <c r="FR2007" s="22"/>
      <c r="FS2007" s="22"/>
      <c r="FT2007" s="22"/>
      <c r="FU2007" s="22"/>
      <c r="FV2007" s="22"/>
      <c r="FW2007" s="22"/>
      <c r="FX2007" s="22"/>
      <c r="FY2007" s="22"/>
      <c r="FZ2007" s="22"/>
      <c r="GA2007" s="22"/>
      <c r="GB2007" s="22"/>
      <c r="GC2007" s="24"/>
      <c r="GD2007" s="22"/>
      <c r="GE2007" s="22"/>
      <c r="GF2007" s="22"/>
      <c r="GG2007" s="22"/>
      <c r="GH2007" s="22"/>
      <c r="GI2007" s="22"/>
      <c r="GJ2007" s="22"/>
      <c r="GK2007" s="22"/>
      <c r="GL2007" s="22"/>
      <c r="GM2007" s="22"/>
      <c r="GN2007" s="22"/>
      <c r="GO2007" s="22"/>
      <c r="GP2007" s="22"/>
      <c r="GQ2007" s="22"/>
      <c r="GR2007" s="22"/>
      <c r="GS2007" s="22"/>
      <c r="GT2007" s="22"/>
      <c r="GU2007" s="22"/>
      <c r="GV2007" s="22"/>
      <c r="GW2007" s="22"/>
      <c r="GX2007" s="22"/>
      <c r="GY2007" s="22"/>
      <c r="GZ2007" s="22"/>
      <c r="HA2007" s="22"/>
      <c r="HB2007" s="22"/>
      <c r="HC2007" s="22"/>
      <c r="HD2007" s="22"/>
      <c r="HE2007" s="22"/>
      <c r="HF2007" s="22"/>
      <c r="HG2007" s="22"/>
      <c r="HH2007" s="22"/>
      <c r="HI2007" s="24"/>
      <c r="HJ2007" s="22"/>
      <c r="HK2007" s="22"/>
      <c r="HL2007" s="22"/>
      <c r="HM2007" s="22"/>
      <c r="HN2007" s="22"/>
      <c r="HO2007" s="22"/>
      <c r="HP2007" s="22"/>
      <c r="HQ2007" s="22"/>
      <c r="HR2007" s="22"/>
      <c r="HS2007" s="22"/>
      <c r="HT2007" s="22"/>
      <c r="HU2007" s="22"/>
      <c r="HV2007" s="22"/>
      <c r="HW2007" s="22"/>
      <c r="HX2007" s="22"/>
      <c r="HY2007" s="22"/>
      <c r="HZ2007" s="22"/>
      <c r="IA2007" s="22"/>
      <c r="IB2007" s="22"/>
      <c r="IC2007" s="22"/>
      <c r="ID2007" s="22"/>
      <c r="IE2007" s="22"/>
      <c r="IF2007" s="22"/>
      <c r="IG2007" s="22"/>
      <c r="IH2007" s="22"/>
      <c r="II2007" s="22"/>
      <c r="IJ2007" s="22"/>
      <c r="IK2007" s="22"/>
      <c r="IL2007" s="22"/>
      <c r="IM2007" s="22"/>
      <c r="IN2007" s="22"/>
      <c r="IO2007" s="24"/>
      <c r="IP2007" s="22"/>
      <c r="IQ2007" s="22"/>
      <c r="IR2007" s="22"/>
      <c r="IS2007" s="22"/>
      <c r="IT2007" s="22"/>
      <c r="IU2007" s="22"/>
      <c r="IV2007" s="22"/>
      <c r="IW2007" s="22"/>
      <c r="IX2007" s="22"/>
      <c r="IY2007" s="22"/>
      <c r="IZ2007" s="22"/>
      <c r="JA2007" s="22"/>
      <c r="JB2007" s="22"/>
      <c r="JC2007" s="22"/>
      <c r="JD2007" s="22"/>
      <c r="JE2007" s="22"/>
      <c r="JF2007" s="22"/>
      <c r="JG2007" s="22"/>
      <c r="JH2007" s="22"/>
      <c r="JI2007" s="22"/>
      <c r="JJ2007" s="22"/>
      <c r="JK2007" s="22"/>
      <c r="JL2007" s="22"/>
      <c r="JM2007" s="22"/>
      <c r="JN2007" s="22"/>
      <c r="JO2007" s="22"/>
      <c r="JP2007" s="22"/>
      <c r="JQ2007" s="22"/>
      <c r="JR2007" s="22"/>
      <c r="JS2007" s="22"/>
      <c r="JT2007" s="22"/>
      <c r="JU2007" s="24"/>
      <c r="JV2007" s="22"/>
      <c r="JW2007" s="22"/>
      <c r="JX2007" s="22"/>
      <c r="JY2007" s="22"/>
      <c r="JZ2007" s="22"/>
      <c r="KA2007" s="22"/>
      <c r="KB2007" s="22"/>
      <c r="KC2007" s="22"/>
      <c r="KD2007" s="22"/>
      <c r="KE2007" s="22"/>
      <c r="KF2007" s="22"/>
      <c r="KG2007" s="22"/>
      <c r="KH2007" s="22"/>
      <c r="KI2007" s="22"/>
      <c r="KJ2007" s="22"/>
      <c r="KK2007" s="22"/>
      <c r="KL2007" s="22"/>
      <c r="KM2007" s="22"/>
      <c r="KN2007" s="22"/>
      <c r="KO2007" s="22"/>
      <c r="KP2007" s="22"/>
      <c r="KQ2007" s="22"/>
      <c r="KR2007" s="22"/>
      <c r="KS2007" s="22"/>
      <c r="KT2007" s="22"/>
      <c r="KU2007" s="22"/>
      <c r="KV2007" s="22"/>
      <c r="KW2007" s="22"/>
      <c r="KX2007" s="22"/>
      <c r="KY2007" s="22"/>
      <c r="KZ2007" s="22"/>
      <c r="LA2007" s="24"/>
      <c r="LB2007" s="22"/>
      <c r="LC2007" s="22"/>
      <c r="LD2007" s="22"/>
      <c r="LE2007" s="22"/>
      <c r="LF2007" s="22"/>
      <c r="LG2007" s="22"/>
      <c r="LH2007" s="22"/>
      <c r="LI2007" s="22"/>
      <c r="LJ2007" s="22"/>
      <c r="LK2007" s="22"/>
      <c r="LL2007" s="22"/>
      <c r="LM2007" s="22"/>
      <c r="LN2007" s="22"/>
      <c r="LO2007" s="22"/>
      <c r="LP2007" s="22"/>
      <c r="LQ2007" s="22"/>
      <c r="LR2007" s="22"/>
      <c r="LS2007" s="22"/>
      <c r="LT2007" s="22"/>
      <c r="LU2007" s="22"/>
      <c r="LV2007" s="22"/>
      <c r="LW2007" s="22"/>
      <c r="LX2007" s="22"/>
      <c r="LY2007" s="22"/>
      <c r="LZ2007" s="22"/>
      <c r="MA2007" s="22"/>
      <c r="MB2007" s="22"/>
      <c r="MC2007" s="22"/>
      <c r="MD2007" s="22"/>
      <c r="ME2007" s="22"/>
      <c r="MF2007" s="22"/>
      <c r="MG2007" s="24"/>
      <c r="MH2007" s="22"/>
      <c r="MI2007" s="22"/>
      <c r="MJ2007" s="22"/>
      <c r="MK2007" s="22"/>
      <c r="ML2007" s="22"/>
      <c r="MM2007" s="22"/>
      <c r="MN2007" s="22"/>
      <c r="MO2007" s="22"/>
      <c r="MP2007" s="22"/>
      <c r="MQ2007" s="22"/>
      <c r="MR2007" s="22"/>
      <c r="MS2007" s="22"/>
      <c r="MT2007" s="22"/>
      <c r="MU2007" s="22"/>
      <c r="MV2007" s="22"/>
      <c r="MW2007" s="22"/>
      <c r="MX2007" s="22"/>
      <c r="MY2007" s="22"/>
      <c r="MZ2007" s="22"/>
      <c r="NA2007" s="22"/>
      <c r="NB2007" s="22"/>
      <c r="NC2007" s="22"/>
      <c r="ND2007" s="22"/>
      <c r="NE2007" s="22"/>
      <c r="NF2007" s="22"/>
      <c r="NG2007" s="22"/>
      <c r="NH2007" s="22"/>
      <c r="NI2007" s="22"/>
      <c r="NJ2007" s="22"/>
      <c r="NK2007" s="22"/>
      <c r="NL2007" s="22"/>
      <c r="NM2007" s="24"/>
      <c r="NN2007" s="22"/>
      <c r="NO2007" s="22"/>
      <c r="NP2007" s="22"/>
      <c r="NQ2007" s="22"/>
      <c r="NR2007" s="22"/>
      <c r="NS2007" s="22"/>
      <c r="NT2007" s="22"/>
      <c r="NU2007" s="22"/>
      <c r="NV2007" s="22"/>
      <c r="NW2007" s="22"/>
      <c r="NX2007" s="22"/>
      <c r="NY2007" s="22"/>
      <c r="NZ2007" s="22"/>
      <c r="OA2007" s="22"/>
      <c r="OB2007" s="22"/>
      <c r="OC2007" s="22"/>
      <c r="OD2007" s="22"/>
      <c r="OE2007" s="22"/>
      <c r="OF2007" s="22"/>
      <c r="OG2007" s="22"/>
      <c r="OH2007" s="22"/>
      <c r="OI2007" s="22"/>
      <c r="OJ2007" s="22"/>
      <c r="OK2007" s="22"/>
      <c r="OL2007" s="22"/>
      <c r="OM2007" s="22"/>
      <c r="ON2007" s="22"/>
      <c r="OO2007" s="22"/>
      <c r="OP2007" s="22"/>
      <c r="OQ2007" s="22"/>
      <c r="OR2007" s="22"/>
    </row>
    <row r="2008" spans="1:408" ht="15" thickBot="1">
      <c r="A2008" s="1"/>
      <c r="B2008" s="12"/>
      <c r="C2008" s="12"/>
      <c r="D2008" s="22"/>
      <c r="E2008" s="54"/>
      <c r="F2008" s="54"/>
      <c r="G2008" s="54"/>
      <c r="H2008" s="55"/>
      <c r="I2008" s="22"/>
      <c r="J2008" s="56"/>
      <c r="K2008" s="81"/>
      <c r="L2008" s="57"/>
      <c r="M2008" s="57"/>
      <c r="N2008" s="55"/>
      <c r="O2008" s="58"/>
      <c r="P2008" s="58"/>
      <c r="Q2008" s="59"/>
      <c r="R2008" s="60"/>
      <c r="S2008" s="60"/>
      <c r="T2008" s="22"/>
      <c r="U2008" s="1"/>
      <c r="V2008" s="23"/>
      <c r="X2008" s="24"/>
      <c r="Y2008" s="24"/>
      <c r="Z2008" s="22"/>
      <c r="AA2008" s="22"/>
      <c r="AB2008" s="22"/>
      <c r="AC2008" s="22"/>
      <c r="AD2008" s="22"/>
      <c r="AE2008" s="22"/>
      <c r="AF2008" s="22"/>
      <c r="AG2008" s="22"/>
      <c r="AH2008" s="22"/>
      <c r="AI2008" s="22"/>
      <c r="AJ2008" s="22"/>
      <c r="AK2008" s="22"/>
      <c r="AL2008" s="22"/>
      <c r="AM2008" s="22"/>
      <c r="AN2008" s="22"/>
      <c r="AO2008" s="22"/>
      <c r="AP2008" s="22"/>
      <c r="AQ2008" s="22"/>
      <c r="AR2008" s="22"/>
      <c r="AS2008" s="22"/>
      <c r="AT2008" s="22"/>
      <c r="AU2008" s="22"/>
      <c r="AV2008" s="22"/>
      <c r="AW2008" s="22"/>
      <c r="AX2008" s="22"/>
      <c r="AY2008" s="22"/>
      <c r="AZ2008" s="22"/>
      <c r="BA2008" s="22"/>
      <c r="BB2008" s="22"/>
      <c r="BC2008" s="22"/>
      <c r="BD2008" s="22"/>
      <c r="BE2008" s="24"/>
      <c r="BF2008" s="22"/>
      <c r="BG2008" s="22"/>
      <c r="BH2008" s="22"/>
      <c r="BI2008" s="22"/>
      <c r="BJ2008" s="22"/>
      <c r="BK2008" s="22"/>
      <c r="BL2008" s="22"/>
      <c r="BM2008" s="22"/>
      <c r="BN2008" s="22"/>
      <c r="BO2008" s="22"/>
      <c r="BP2008" s="22"/>
      <c r="BQ2008" s="22"/>
      <c r="BR2008" s="22"/>
      <c r="BS2008" s="22"/>
      <c r="BT2008" s="22"/>
      <c r="BU2008" s="22"/>
      <c r="BV2008" s="22"/>
      <c r="BW2008" s="22"/>
      <c r="BX2008" s="22"/>
      <c r="BY2008" s="22"/>
      <c r="BZ2008" s="22"/>
      <c r="CA2008" s="22"/>
      <c r="CB2008" s="22"/>
      <c r="CC2008" s="22"/>
      <c r="CD2008" s="22"/>
      <c r="CE2008" s="22"/>
      <c r="CF2008" s="22"/>
      <c r="CG2008" s="22"/>
      <c r="CH2008" s="22"/>
      <c r="CI2008" s="22"/>
      <c r="CJ2008" s="22"/>
      <c r="CK2008" s="24"/>
      <c r="CL2008" s="22"/>
      <c r="CM2008" s="22"/>
      <c r="CN2008" s="22"/>
      <c r="CO2008" s="22"/>
      <c r="CP2008" s="22"/>
      <c r="CQ2008" s="22"/>
      <c r="CR2008" s="22"/>
      <c r="CS2008" s="22"/>
      <c r="CT2008" s="22"/>
      <c r="CU2008" s="22"/>
      <c r="CV2008" s="22"/>
      <c r="CW2008" s="22"/>
      <c r="CX2008" s="22"/>
      <c r="CY2008" s="22"/>
      <c r="CZ2008" s="22"/>
      <c r="DA2008" s="22"/>
      <c r="DB2008" s="22"/>
      <c r="DC2008" s="22"/>
      <c r="DD2008" s="22"/>
      <c r="DE2008" s="22"/>
      <c r="DF2008" s="22"/>
      <c r="DG2008" s="22"/>
      <c r="DH2008" s="22"/>
      <c r="DI2008" s="22"/>
      <c r="DJ2008" s="22"/>
      <c r="DK2008" s="22"/>
      <c r="DL2008" s="22"/>
      <c r="DM2008" s="22"/>
      <c r="DN2008" s="22"/>
      <c r="DO2008" s="22"/>
      <c r="DP2008" s="22"/>
      <c r="DQ2008" s="24"/>
      <c r="DR2008" s="22"/>
      <c r="DS2008" s="22"/>
      <c r="DT2008" s="22"/>
      <c r="DU2008" s="22"/>
      <c r="DV2008" s="22"/>
      <c r="DW2008" s="22"/>
      <c r="DX2008" s="22"/>
      <c r="DY2008" s="22"/>
      <c r="DZ2008" s="22"/>
      <c r="EA2008" s="22"/>
      <c r="EB2008" s="22"/>
      <c r="EC2008" s="22"/>
      <c r="ED2008" s="22"/>
      <c r="EE2008" s="22"/>
      <c r="EF2008" s="22"/>
      <c r="EG2008" s="22"/>
      <c r="EH2008" s="22"/>
      <c r="EI2008" s="22"/>
      <c r="EJ2008" s="22"/>
      <c r="EK2008" s="22"/>
      <c r="EL2008" s="22"/>
      <c r="EM2008" s="22"/>
      <c r="EN2008" s="22"/>
      <c r="EO2008" s="22"/>
      <c r="EP2008" s="22"/>
      <c r="EQ2008" s="22"/>
      <c r="ER2008" s="22"/>
      <c r="ES2008" s="22"/>
      <c r="ET2008" s="22"/>
      <c r="EU2008" s="22"/>
      <c r="EV2008" s="22"/>
      <c r="EW2008" s="24"/>
      <c r="EX2008" s="22"/>
      <c r="EY2008" s="22"/>
      <c r="EZ2008" s="22"/>
      <c r="FA2008" s="22"/>
      <c r="FB2008" s="22"/>
      <c r="FC2008" s="22"/>
      <c r="FD2008" s="22"/>
      <c r="FE2008" s="22"/>
      <c r="FF2008" s="22"/>
      <c r="FG2008" s="22"/>
      <c r="FH2008" s="22"/>
      <c r="FI2008" s="22"/>
      <c r="FJ2008" s="22"/>
      <c r="FK2008" s="22"/>
      <c r="FL2008" s="22"/>
      <c r="FM2008" s="22"/>
      <c r="FN2008" s="22"/>
      <c r="FO2008" s="22"/>
      <c r="FP2008" s="22"/>
      <c r="FQ2008" s="22"/>
      <c r="FR2008" s="22"/>
      <c r="FS2008" s="22"/>
      <c r="FT2008" s="22"/>
      <c r="FU2008" s="22"/>
      <c r="FV2008" s="22"/>
      <c r="FW2008" s="22"/>
      <c r="FX2008" s="22"/>
      <c r="FY2008" s="22"/>
      <c r="FZ2008" s="22"/>
      <c r="GA2008" s="22"/>
      <c r="GB2008" s="22"/>
      <c r="GC2008" s="24"/>
      <c r="GD2008" s="22"/>
      <c r="GE2008" s="22"/>
      <c r="GF2008" s="22"/>
      <c r="GG2008" s="22"/>
      <c r="GH2008" s="22"/>
      <c r="GI2008" s="22"/>
      <c r="GJ2008" s="22"/>
      <c r="GK2008" s="22"/>
      <c r="GL2008" s="22"/>
      <c r="GM2008" s="22"/>
      <c r="GN2008" s="22"/>
      <c r="GO2008" s="22"/>
      <c r="GP2008" s="22"/>
      <c r="GQ2008" s="22"/>
      <c r="GR2008" s="22"/>
      <c r="GS2008" s="22"/>
      <c r="GT2008" s="22"/>
      <c r="GU2008" s="22"/>
      <c r="GV2008" s="22"/>
      <c r="GW2008" s="22"/>
      <c r="GX2008" s="22"/>
      <c r="GY2008" s="22"/>
      <c r="GZ2008" s="22"/>
      <c r="HA2008" s="22"/>
      <c r="HB2008" s="22"/>
      <c r="HC2008" s="22"/>
      <c r="HD2008" s="22"/>
      <c r="HE2008" s="22"/>
      <c r="HF2008" s="22"/>
      <c r="HG2008" s="22"/>
      <c r="HH2008" s="22"/>
      <c r="HI2008" s="24"/>
      <c r="HJ2008" s="22"/>
      <c r="HK2008" s="22"/>
      <c r="HL2008" s="22"/>
      <c r="HM2008" s="22"/>
      <c r="HN2008" s="22"/>
      <c r="HO2008" s="22"/>
      <c r="HP2008" s="22"/>
      <c r="HQ2008" s="22"/>
      <c r="HR2008" s="22"/>
      <c r="HS2008" s="22"/>
      <c r="HT2008" s="22"/>
      <c r="HU2008" s="22"/>
      <c r="HV2008" s="22"/>
      <c r="HW2008" s="22"/>
      <c r="HX2008" s="22"/>
      <c r="HY2008" s="22"/>
      <c r="HZ2008" s="22"/>
      <c r="IA2008" s="22"/>
      <c r="IB2008" s="22"/>
      <c r="IC2008" s="22"/>
      <c r="ID2008" s="22"/>
      <c r="IE2008" s="22"/>
      <c r="IF2008" s="22"/>
      <c r="IG2008" s="22"/>
      <c r="IH2008" s="22"/>
      <c r="II2008" s="22"/>
      <c r="IJ2008" s="22"/>
      <c r="IK2008" s="22"/>
      <c r="IL2008" s="22"/>
      <c r="IM2008" s="22"/>
      <c r="IN2008" s="22"/>
      <c r="IO2008" s="24"/>
      <c r="IP2008" s="22"/>
      <c r="IQ2008" s="22"/>
      <c r="IR2008" s="22"/>
      <c r="IS2008" s="22"/>
      <c r="IT2008" s="22"/>
      <c r="IU2008" s="22"/>
      <c r="IV2008" s="22"/>
      <c r="IW2008" s="22"/>
      <c r="IX2008" s="22"/>
      <c r="IY2008" s="22"/>
      <c r="IZ2008" s="22"/>
      <c r="JA2008" s="22"/>
      <c r="JB2008" s="22"/>
      <c r="JC2008" s="22"/>
      <c r="JD2008" s="22"/>
      <c r="JE2008" s="22"/>
      <c r="JF2008" s="22"/>
      <c r="JG2008" s="22"/>
      <c r="JH2008" s="22"/>
      <c r="JI2008" s="22"/>
      <c r="JJ2008" s="22"/>
      <c r="JK2008" s="22"/>
      <c r="JL2008" s="22"/>
      <c r="JM2008" s="22"/>
      <c r="JN2008" s="22"/>
      <c r="JO2008" s="22"/>
      <c r="JP2008" s="22"/>
      <c r="JQ2008" s="22"/>
      <c r="JR2008" s="22"/>
      <c r="JS2008" s="22"/>
      <c r="JT2008" s="22"/>
      <c r="JU2008" s="24"/>
      <c r="JV2008" s="22"/>
      <c r="JW2008" s="22"/>
      <c r="JX2008" s="22"/>
      <c r="JY2008" s="22"/>
      <c r="JZ2008" s="22"/>
      <c r="KA2008" s="22"/>
      <c r="KB2008" s="22"/>
      <c r="KC2008" s="22"/>
      <c r="KD2008" s="22"/>
      <c r="KE2008" s="22"/>
      <c r="KF2008" s="22"/>
      <c r="KG2008" s="22"/>
      <c r="KH2008" s="22"/>
      <c r="KI2008" s="22"/>
      <c r="KJ2008" s="22"/>
      <c r="KK2008" s="22"/>
      <c r="KL2008" s="22"/>
      <c r="KM2008" s="22"/>
      <c r="KN2008" s="22"/>
      <c r="KO2008" s="22"/>
      <c r="KP2008" s="22"/>
      <c r="KQ2008" s="22"/>
      <c r="KR2008" s="22"/>
      <c r="KS2008" s="22"/>
      <c r="KT2008" s="22"/>
      <c r="KU2008" s="22"/>
      <c r="KV2008" s="22"/>
      <c r="KW2008" s="22"/>
      <c r="KX2008" s="22"/>
      <c r="KY2008" s="22"/>
      <c r="KZ2008" s="22"/>
      <c r="LA2008" s="24"/>
      <c r="LB2008" s="22"/>
      <c r="LC2008" s="22"/>
      <c r="LD2008" s="22"/>
      <c r="LE2008" s="22"/>
      <c r="LF2008" s="22"/>
      <c r="LG2008" s="22"/>
      <c r="LH2008" s="22"/>
      <c r="LI2008" s="22"/>
      <c r="LJ2008" s="22"/>
      <c r="LK2008" s="22"/>
      <c r="LL2008" s="22"/>
      <c r="LM2008" s="22"/>
      <c r="LN2008" s="22"/>
      <c r="LO2008" s="22"/>
      <c r="LP2008" s="22"/>
      <c r="LQ2008" s="22"/>
      <c r="LR2008" s="22"/>
      <c r="LS2008" s="22"/>
      <c r="LT2008" s="22"/>
      <c r="LU2008" s="22"/>
      <c r="LV2008" s="22"/>
      <c r="LW2008" s="22"/>
      <c r="LX2008" s="22"/>
      <c r="LY2008" s="22"/>
      <c r="LZ2008" s="22"/>
      <c r="MA2008" s="22"/>
      <c r="MB2008" s="22"/>
      <c r="MC2008" s="22"/>
      <c r="MD2008" s="22"/>
      <c r="ME2008" s="22"/>
      <c r="MF2008" s="22"/>
      <c r="MG2008" s="24"/>
      <c r="MH2008" s="22"/>
      <c r="MI2008" s="22"/>
      <c r="MJ2008" s="22"/>
      <c r="MK2008" s="22"/>
      <c r="ML2008" s="22"/>
      <c r="MM2008" s="22"/>
      <c r="MN2008" s="22"/>
      <c r="MO2008" s="22"/>
      <c r="MP2008" s="22"/>
      <c r="MQ2008" s="22"/>
      <c r="MR2008" s="22"/>
      <c r="MS2008" s="22"/>
      <c r="MT2008" s="22"/>
      <c r="MU2008" s="22"/>
      <c r="MV2008" s="22"/>
      <c r="MW2008" s="22"/>
      <c r="MX2008" s="22"/>
      <c r="MY2008" s="22"/>
      <c r="MZ2008" s="22"/>
      <c r="NA2008" s="22"/>
      <c r="NB2008" s="22"/>
      <c r="NC2008" s="22"/>
      <c r="ND2008" s="22"/>
      <c r="NE2008" s="22"/>
      <c r="NF2008" s="22"/>
      <c r="NG2008" s="22"/>
      <c r="NH2008" s="22"/>
      <c r="NI2008" s="22"/>
      <c r="NJ2008" s="22"/>
      <c r="NK2008" s="22"/>
      <c r="NL2008" s="22"/>
      <c r="NM2008" s="24"/>
      <c r="NN2008" s="22"/>
      <c r="NO2008" s="22"/>
      <c r="NP2008" s="22"/>
      <c r="NQ2008" s="22"/>
      <c r="NR2008" s="22"/>
      <c r="NS2008" s="22"/>
      <c r="NT2008" s="22"/>
      <c r="NU2008" s="22"/>
      <c r="NV2008" s="22"/>
      <c r="NW2008" s="22"/>
      <c r="NX2008" s="22"/>
      <c r="NY2008" s="22"/>
      <c r="NZ2008" s="22"/>
      <c r="OA2008" s="22"/>
      <c r="OB2008" s="22"/>
      <c r="OC2008" s="22"/>
      <c r="OD2008" s="22"/>
      <c r="OE2008" s="22"/>
      <c r="OF2008" s="22"/>
      <c r="OG2008" s="22"/>
      <c r="OH2008" s="22"/>
      <c r="OI2008" s="22"/>
      <c r="OJ2008" s="22"/>
      <c r="OK2008" s="22"/>
      <c r="OL2008" s="22"/>
      <c r="OM2008" s="22"/>
      <c r="ON2008" s="22"/>
      <c r="OO2008" s="22"/>
      <c r="OP2008" s="22"/>
      <c r="OQ2008" s="22"/>
      <c r="OR2008" s="22"/>
    </row>
    <row r="2009" spans="1:408" ht="15" thickBot="1">
      <c r="A2009" s="1"/>
      <c r="B2009" s="12"/>
      <c r="C2009" s="12"/>
      <c r="D2009" s="22"/>
      <c r="E2009" s="54"/>
      <c r="F2009" s="54"/>
      <c r="G2009" s="54"/>
      <c r="H2009" s="55"/>
      <c r="I2009" s="22"/>
      <c r="J2009" s="56"/>
      <c r="K2009" s="80"/>
      <c r="L2009" s="57"/>
      <c r="M2009" s="57"/>
      <c r="N2009" s="55"/>
      <c r="O2009" s="58"/>
      <c r="P2009" s="58"/>
      <c r="Q2009" s="59"/>
      <c r="R2009" s="60"/>
      <c r="S2009" s="60"/>
      <c r="T2009" s="22"/>
      <c r="U2009" s="1"/>
      <c r="V2009" s="23"/>
      <c r="X2009" s="24"/>
      <c r="Y2009" s="24"/>
      <c r="Z2009" s="22"/>
      <c r="AA2009" s="22"/>
      <c r="AB2009" s="22"/>
      <c r="AC2009" s="22"/>
      <c r="AD2009" s="22"/>
      <c r="AE2009" s="22"/>
      <c r="AF2009" s="22"/>
      <c r="AG2009" s="22"/>
      <c r="AH2009" s="22"/>
      <c r="AI2009" s="22"/>
      <c r="AJ2009" s="22"/>
      <c r="AK2009" s="22"/>
      <c r="AL2009" s="22"/>
      <c r="AM2009" s="22"/>
      <c r="AN2009" s="22"/>
      <c r="AO2009" s="22"/>
      <c r="AP2009" s="22"/>
      <c r="AQ2009" s="22"/>
      <c r="AR2009" s="22"/>
      <c r="AS2009" s="22"/>
      <c r="AT2009" s="22"/>
      <c r="AU2009" s="22"/>
      <c r="AV2009" s="22"/>
      <c r="AW2009" s="22"/>
      <c r="AX2009" s="22"/>
      <c r="AY2009" s="22"/>
      <c r="AZ2009" s="22"/>
      <c r="BA2009" s="22"/>
      <c r="BB2009" s="22"/>
      <c r="BC2009" s="22"/>
      <c r="BD2009" s="22"/>
      <c r="BE2009" s="24"/>
      <c r="BF2009" s="22"/>
      <c r="BG2009" s="22"/>
      <c r="BH2009" s="22"/>
      <c r="BI2009" s="22"/>
      <c r="BJ2009" s="22"/>
      <c r="BK2009" s="22"/>
      <c r="BL2009" s="22"/>
      <c r="BM2009" s="22"/>
      <c r="BN2009" s="22"/>
      <c r="BO2009" s="22"/>
      <c r="BP2009" s="22"/>
      <c r="BQ2009" s="22"/>
      <c r="BR2009" s="22"/>
      <c r="BS2009" s="22"/>
      <c r="BT2009" s="22"/>
      <c r="BU2009" s="22"/>
      <c r="BV2009" s="22"/>
      <c r="BW2009" s="22"/>
      <c r="BX2009" s="22"/>
      <c r="BY2009" s="22"/>
      <c r="BZ2009" s="22"/>
      <c r="CA2009" s="22"/>
      <c r="CB2009" s="22"/>
      <c r="CC2009" s="22"/>
      <c r="CD2009" s="22"/>
      <c r="CE2009" s="22"/>
      <c r="CF2009" s="22"/>
      <c r="CG2009" s="22"/>
      <c r="CH2009" s="22"/>
      <c r="CI2009" s="22"/>
      <c r="CJ2009" s="22"/>
      <c r="CK2009" s="24"/>
      <c r="CL2009" s="22"/>
      <c r="CM2009" s="22"/>
      <c r="CN2009" s="22"/>
      <c r="CO2009" s="22"/>
      <c r="CP2009" s="22"/>
      <c r="CQ2009" s="22"/>
      <c r="CR2009" s="22"/>
      <c r="CS2009" s="22"/>
      <c r="CT2009" s="22"/>
      <c r="CU2009" s="22"/>
      <c r="CV2009" s="22"/>
      <c r="CW2009" s="22"/>
      <c r="CX2009" s="22"/>
      <c r="CY2009" s="22"/>
      <c r="CZ2009" s="22"/>
      <c r="DA2009" s="22"/>
      <c r="DB2009" s="22"/>
      <c r="DC2009" s="22"/>
      <c r="DD2009" s="22"/>
      <c r="DE2009" s="22"/>
      <c r="DF2009" s="22"/>
      <c r="DG2009" s="22"/>
      <c r="DH2009" s="22"/>
      <c r="DI2009" s="22"/>
      <c r="DJ2009" s="22"/>
      <c r="DK2009" s="22"/>
      <c r="DL2009" s="22"/>
      <c r="DM2009" s="22"/>
      <c r="DN2009" s="22"/>
      <c r="DO2009" s="22"/>
      <c r="DP2009" s="22"/>
      <c r="DQ2009" s="24"/>
      <c r="DR2009" s="22"/>
      <c r="DS2009" s="22"/>
      <c r="DT2009" s="22"/>
      <c r="DU2009" s="22"/>
      <c r="DV2009" s="22"/>
      <c r="DW2009" s="22"/>
      <c r="DX2009" s="22"/>
      <c r="DY2009" s="22"/>
      <c r="DZ2009" s="22"/>
      <c r="EA2009" s="22"/>
      <c r="EB2009" s="22"/>
      <c r="EC2009" s="22"/>
      <c r="ED2009" s="22"/>
      <c r="EE2009" s="22"/>
      <c r="EF2009" s="22"/>
      <c r="EG2009" s="22"/>
      <c r="EH2009" s="22"/>
      <c r="EI2009" s="22"/>
      <c r="EJ2009" s="22"/>
      <c r="EK2009" s="22"/>
      <c r="EL2009" s="22"/>
      <c r="EM2009" s="22"/>
      <c r="EN2009" s="22"/>
      <c r="EO2009" s="22"/>
      <c r="EP2009" s="22"/>
      <c r="EQ2009" s="22"/>
      <c r="ER2009" s="22"/>
      <c r="ES2009" s="22"/>
      <c r="ET2009" s="22"/>
      <c r="EU2009" s="22"/>
      <c r="EV2009" s="22"/>
      <c r="EW2009" s="24"/>
      <c r="EX2009" s="22"/>
      <c r="EY2009" s="22"/>
      <c r="EZ2009" s="22"/>
      <c r="FA2009" s="22"/>
      <c r="FB2009" s="22"/>
      <c r="FC2009" s="22"/>
      <c r="FD2009" s="22"/>
      <c r="FE2009" s="22"/>
      <c r="FF2009" s="22"/>
      <c r="FG2009" s="22"/>
      <c r="FH2009" s="22"/>
      <c r="FI2009" s="22"/>
      <c r="FJ2009" s="22"/>
      <c r="FK2009" s="22"/>
      <c r="FL2009" s="22"/>
      <c r="FM2009" s="22"/>
      <c r="FN2009" s="22"/>
      <c r="FO2009" s="22"/>
      <c r="FP2009" s="22"/>
      <c r="FQ2009" s="22"/>
      <c r="FR2009" s="22"/>
      <c r="FS2009" s="22"/>
      <c r="FT2009" s="22"/>
      <c r="FU2009" s="22"/>
      <c r="FV2009" s="22"/>
      <c r="FW2009" s="22"/>
      <c r="FX2009" s="22"/>
      <c r="FY2009" s="22"/>
      <c r="FZ2009" s="22"/>
      <c r="GA2009" s="22"/>
      <c r="GB2009" s="22"/>
      <c r="GC2009" s="24"/>
      <c r="GD2009" s="22"/>
      <c r="GE2009" s="22"/>
      <c r="GF2009" s="22"/>
      <c r="GG2009" s="22"/>
      <c r="GH2009" s="22"/>
      <c r="GI2009" s="22"/>
      <c r="GJ2009" s="22"/>
      <c r="GK2009" s="22"/>
      <c r="GL2009" s="22"/>
      <c r="GM2009" s="22"/>
      <c r="GN2009" s="22"/>
      <c r="GO2009" s="22"/>
      <c r="GP2009" s="22"/>
      <c r="GQ2009" s="22"/>
      <c r="GR2009" s="22"/>
      <c r="GS2009" s="22"/>
      <c r="GT2009" s="22"/>
      <c r="GU2009" s="22"/>
      <c r="GV2009" s="22"/>
      <c r="GW2009" s="22"/>
      <c r="GX2009" s="22"/>
      <c r="GY2009" s="22"/>
      <c r="GZ2009" s="22"/>
      <c r="HA2009" s="22"/>
      <c r="HB2009" s="22"/>
      <c r="HC2009" s="22"/>
      <c r="HD2009" s="22"/>
      <c r="HE2009" s="22"/>
      <c r="HF2009" s="22"/>
      <c r="HG2009" s="22"/>
      <c r="HH2009" s="22"/>
      <c r="HI2009" s="24"/>
      <c r="HJ2009" s="22"/>
      <c r="HK2009" s="22"/>
      <c r="HL2009" s="22"/>
      <c r="HM2009" s="22"/>
      <c r="HN2009" s="22"/>
      <c r="HO2009" s="22"/>
      <c r="HP2009" s="22"/>
      <c r="HQ2009" s="22"/>
      <c r="HR2009" s="22"/>
      <c r="HS2009" s="22"/>
      <c r="HT2009" s="22"/>
      <c r="HU2009" s="22"/>
      <c r="HV2009" s="22"/>
      <c r="HW2009" s="22"/>
      <c r="HX2009" s="22"/>
      <c r="HY2009" s="22"/>
      <c r="HZ2009" s="22"/>
      <c r="IA2009" s="22"/>
      <c r="IB2009" s="22"/>
      <c r="IC2009" s="22"/>
      <c r="ID2009" s="22"/>
      <c r="IE2009" s="22"/>
      <c r="IF2009" s="22"/>
      <c r="IG2009" s="22"/>
      <c r="IH2009" s="22"/>
      <c r="II2009" s="22"/>
      <c r="IJ2009" s="22"/>
      <c r="IK2009" s="22"/>
      <c r="IL2009" s="22"/>
      <c r="IM2009" s="22"/>
      <c r="IN2009" s="22"/>
      <c r="IO2009" s="24"/>
      <c r="IP2009" s="22"/>
      <c r="IQ2009" s="22"/>
      <c r="IR2009" s="22"/>
      <c r="IS2009" s="22"/>
      <c r="IT2009" s="22"/>
      <c r="IU2009" s="22"/>
      <c r="IV2009" s="22"/>
      <c r="IW2009" s="22"/>
      <c r="IX2009" s="22"/>
      <c r="IY2009" s="22"/>
      <c r="IZ2009" s="22"/>
      <c r="JA2009" s="22"/>
      <c r="JB2009" s="22"/>
      <c r="JC2009" s="22"/>
      <c r="JD2009" s="22"/>
      <c r="JE2009" s="22"/>
      <c r="JF2009" s="22"/>
      <c r="JG2009" s="22"/>
      <c r="JH2009" s="22"/>
      <c r="JI2009" s="22"/>
      <c r="JJ2009" s="22"/>
      <c r="JK2009" s="22"/>
      <c r="JL2009" s="22"/>
      <c r="JM2009" s="22"/>
      <c r="JN2009" s="22"/>
      <c r="JO2009" s="22"/>
      <c r="JP2009" s="22"/>
      <c r="JQ2009" s="22"/>
      <c r="JR2009" s="22"/>
      <c r="JS2009" s="22"/>
      <c r="JT2009" s="22"/>
      <c r="JU2009" s="24"/>
      <c r="JV2009" s="22"/>
      <c r="JW2009" s="22"/>
      <c r="JX2009" s="22"/>
      <c r="JY2009" s="22"/>
      <c r="JZ2009" s="22"/>
      <c r="KA2009" s="22"/>
      <c r="KB2009" s="22"/>
      <c r="KC2009" s="22"/>
      <c r="KD2009" s="22"/>
      <c r="KE2009" s="22"/>
      <c r="KF2009" s="22"/>
      <c r="KG2009" s="22"/>
      <c r="KH2009" s="22"/>
      <c r="KI2009" s="22"/>
      <c r="KJ2009" s="22"/>
      <c r="KK2009" s="22"/>
      <c r="KL2009" s="22"/>
      <c r="KM2009" s="22"/>
      <c r="KN2009" s="22"/>
      <c r="KO2009" s="22"/>
      <c r="KP2009" s="22"/>
      <c r="KQ2009" s="22"/>
      <c r="KR2009" s="22"/>
      <c r="KS2009" s="22"/>
      <c r="KT2009" s="22"/>
      <c r="KU2009" s="22"/>
      <c r="KV2009" s="22"/>
      <c r="KW2009" s="22"/>
      <c r="KX2009" s="22"/>
      <c r="KY2009" s="22"/>
      <c r="KZ2009" s="22"/>
      <c r="LA2009" s="24"/>
      <c r="LB2009" s="22"/>
      <c r="LC2009" s="22"/>
      <c r="LD2009" s="22"/>
      <c r="LE2009" s="22"/>
      <c r="LF2009" s="22"/>
      <c r="LG2009" s="22"/>
      <c r="LH2009" s="22"/>
      <c r="LI2009" s="22"/>
      <c r="LJ2009" s="22"/>
      <c r="LK2009" s="22"/>
      <c r="LL2009" s="22"/>
      <c r="LM2009" s="22"/>
      <c r="LN2009" s="22"/>
      <c r="LO2009" s="22"/>
      <c r="LP2009" s="22"/>
      <c r="LQ2009" s="22"/>
      <c r="LR2009" s="22"/>
      <c r="LS2009" s="22"/>
      <c r="LT2009" s="22"/>
      <c r="LU2009" s="22"/>
      <c r="LV2009" s="22"/>
      <c r="LW2009" s="22"/>
      <c r="LX2009" s="22"/>
      <c r="LY2009" s="22"/>
      <c r="LZ2009" s="22"/>
      <c r="MA2009" s="22"/>
      <c r="MB2009" s="22"/>
      <c r="MC2009" s="22"/>
      <c r="MD2009" s="22"/>
      <c r="ME2009" s="22"/>
      <c r="MF2009" s="22"/>
      <c r="MG2009" s="24"/>
      <c r="MH2009" s="22"/>
      <c r="MI2009" s="22"/>
      <c r="MJ2009" s="22"/>
      <c r="MK2009" s="22"/>
      <c r="ML2009" s="22"/>
      <c r="MM2009" s="22"/>
      <c r="MN2009" s="22"/>
      <c r="MO2009" s="22"/>
      <c r="MP2009" s="22"/>
      <c r="MQ2009" s="22"/>
      <c r="MR2009" s="22"/>
      <c r="MS2009" s="22"/>
      <c r="MT2009" s="22"/>
      <c r="MU2009" s="22"/>
      <c r="MV2009" s="22"/>
      <c r="MW2009" s="22"/>
      <c r="MX2009" s="22"/>
      <c r="MY2009" s="22"/>
      <c r="MZ2009" s="22"/>
      <c r="NA2009" s="22"/>
      <c r="NB2009" s="22"/>
      <c r="NC2009" s="22"/>
      <c r="ND2009" s="22"/>
      <c r="NE2009" s="22"/>
      <c r="NF2009" s="22"/>
      <c r="NG2009" s="22"/>
      <c r="NH2009" s="22"/>
      <c r="NI2009" s="22"/>
      <c r="NJ2009" s="22"/>
      <c r="NK2009" s="22"/>
      <c r="NL2009" s="22"/>
      <c r="NM2009" s="24"/>
      <c r="NN2009" s="22"/>
      <c r="NO2009" s="22"/>
      <c r="NP2009" s="22"/>
      <c r="NQ2009" s="22"/>
      <c r="NR2009" s="22"/>
      <c r="NS2009" s="22"/>
      <c r="NT2009" s="22"/>
      <c r="NU2009" s="22"/>
      <c r="NV2009" s="22"/>
      <c r="NW2009" s="22"/>
      <c r="NX2009" s="22"/>
      <c r="NY2009" s="22"/>
      <c r="NZ2009" s="22"/>
      <c r="OA2009" s="22"/>
      <c r="OB2009" s="22"/>
      <c r="OC2009" s="22"/>
      <c r="OD2009" s="22"/>
      <c r="OE2009" s="22"/>
      <c r="OF2009" s="22"/>
      <c r="OG2009" s="22"/>
      <c r="OH2009" s="22"/>
      <c r="OI2009" s="22"/>
      <c r="OJ2009" s="22"/>
      <c r="OK2009" s="22"/>
      <c r="OL2009" s="22"/>
      <c r="OM2009" s="22"/>
      <c r="ON2009" s="22"/>
      <c r="OO2009" s="22"/>
      <c r="OP2009" s="22"/>
      <c r="OQ2009" s="22"/>
      <c r="OR2009" s="22"/>
    </row>
    <row r="2010" spans="1:408" ht="15" thickBot="1">
      <c r="A2010" s="1"/>
      <c r="B2010" s="12"/>
      <c r="C2010" s="12"/>
      <c r="D2010" s="22"/>
      <c r="E2010" s="54"/>
      <c r="F2010" s="54"/>
      <c r="G2010" s="54"/>
      <c r="H2010" s="55"/>
      <c r="I2010" s="22"/>
      <c r="J2010" s="56"/>
      <c r="K2010" s="81"/>
      <c r="L2010" s="57"/>
      <c r="M2010" s="57"/>
      <c r="N2010" s="55"/>
      <c r="O2010" s="58"/>
      <c r="P2010" s="58"/>
      <c r="Q2010" s="59"/>
      <c r="R2010" s="60"/>
      <c r="S2010" s="60"/>
      <c r="T2010" s="22"/>
      <c r="U2010" s="1"/>
      <c r="V2010" s="23"/>
      <c r="X2010" s="24"/>
      <c r="Y2010" s="24"/>
      <c r="Z2010" s="22"/>
      <c r="AA2010" s="22"/>
      <c r="AB2010" s="22"/>
      <c r="AC2010" s="22"/>
      <c r="AD2010" s="22"/>
      <c r="AE2010" s="22"/>
      <c r="AF2010" s="22"/>
      <c r="AG2010" s="22"/>
      <c r="AH2010" s="22"/>
      <c r="AI2010" s="22"/>
      <c r="AJ2010" s="22"/>
      <c r="AK2010" s="22"/>
      <c r="AL2010" s="22"/>
      <c r="AM2010" s="22"/>
      <c r="AN2010" s="22"/>
      <c r="AO2010" s="22"/>
      <c r="AP2010" s="22"/>
      <c r="AQ2010" s="22"/>
      <c r="AR2010" s="22"/>
      <c r="AS2010" s="22"/>
      <c r="AT2010" s="22"/>
      <c r="AU2010" s="22"/>
      <c r="AV2010" s="22"/>
      <c r="AW2010" s="22"/>
      <c r="AX2010" s="22"/>
      <c r="AY2010" s="22"/>
      <c r="AZ2010" s="22"/>
      <c r="BA2010" s="22"/>
      <c r="BB2010" s="22"/>
      <c r="BC2010" s="22"/>
      <c r="BD2010" s="22"/>
      <c r="BE2010" s="24"/>
      <c r="BF2010" s="22"/>
      <c r="BG2010" s="22"/>
      <c r="BH2010" s="22"/>
      <c r="BI2010" s="22"/>
      <c r="BJ2010" s="22"/>
      <c r="BK2010" s="22"/>
      <c r="BL2010" s="22"/>
      <c r="BM2010" s="22"/>
      <c r="BN2010" s="22"/>
      <c r="BO2010" s="22"/>
      <c r="BP2010" s="22"/>
      <c r="BQ2010" s="22"/>
      <c r="BR2010" s="22"/>
      <c r="BS2010" s="22"/>
      <c r="BT2010" s="22"/>
      <c r="BU2010" s="22"/>
      <c r="BV2010" s="22"/>
      <c r="BW2010" s="22"/>
      <c r="BX2010" s="22"/>
      <c r="BY2010" s="22"/>
      <c r="BZ2010" s="22"/>
      <c r="CA2010" s="22"/>
      <c r="CB2010" s="22"/>
      <c r="CC2010" s="22"/>
      <c r="CD2010" s="22"/>
      <c r="CE2010" s="22"/>
      <c r="CF2010" s="22"/>
      <c r="CG2010" s="22"/>
      <c r="CH2010" s="22"/>
      <c r="CI2010" s="22"/>
      <c r="CJ2010" s="22"/>
      <c r="CK2010" s="24"/>
      <c r="CL2010" s="22"/>
      <c r="CM2010" s="22"/>
      <c r="CN2010" s="22"/>
      <c r="CO2010" s="22"/>
      <c r="CP2010" s="22"/>
      <c r="CQ2010" s="22"/>
      <c r="CR2010" s="22"/>
      <c r="CS2010" s="22"/>
      <c r="CT2010" s="22"/>
      <c r="CU2010" s="22"/>
      <c r="CV2010" s="22"/>
      <c r="CW2010" s="22"/>
      <c r="CX2010" s="22"/>
      <c r="CY2010" s="22"/>
      <c r="CZ2010" s="22"/>
      <c r="DA2010" s="22"/>
      <c r="DB2010" s="22"/>
      <c r="DC2010" s="22"/>
      <c r="DD2010" s="22"/>
      <c r="DE2010" s="22"/>
      <c r="DF2010" s="22"/>
      <c r="DG2010" s="22"/>
      <c r="DH2010" s="22"/>
      <c r="DI2010" s="22"/>
      <c r="DJ2010" s="22"/>
      <c r="DK2010" s="22"/>
      <c r="DL2010" s="22"/>
      <c r="DM2010" s="22"/>
      <c r="DN2010" s="22"/>
      <c r="DO2010" s="22"/>
      <c r="DP2010" s="22"/>
      <c r="DQ2010" s="24"/>
      <c r="DR2010" s="22"/>
      <c r="DS2010" s="22"/>
      <c r="DT2010" s="22"/>
      <c r="DU2010" s="22"/>
      <c r="DV2010" s="22"/>
      <c r="DW2010" s="22"/>
      <c r="DX2010" s="22"/>
      <c r="DY2010" s="22"/>
      <c r="DZ2010" s="22"/>
      <c r="EA2010" s="22"/>
      <c r="EB2010" s="22"/>
      <c r="EC2010" s="22"/>
      <c r="ED2010" s="22"/>
      <c r="EE2010" s="22"/>
      <c r="EF2010" s="22"/>
      <c r="EG2010" s="22"/>
      <c r="EH2010" s="22"/>
      <c r="EI2010" s="22"/>
      <c r="EJ2010" s="22"/>
      <c r="EK2010" s="22"/>
      <c r="EL2010" s="22"/>
      <c r="EM2010" s="22"/>
      <c r="EN2010" s="22"/>
      <c r="EO2010" s="22"/>
      <c r="EP2010" s="22"/>
      <c r="EQ2010" s="22"/>
      <c r="ER2010" s="22"/>
      <c r="ES2010" s="22"/>
      <c r="ET2010" s="22"/>
      <c r="EU2010" s="22"/>
      <c r="EV2010" s="22"/>
      <c r="EW2010" s="24"/>
      <c r="EX2010" s="22"/>
      <c r="EY2010" s="22"/>
      <c r="EZ2010" s="22"/>
      <c r="FA2010" s="22"/>
      <c r="FB2010" s="22"/>
      <c r="FC2010" s="22"/>
      <c r="FD2010" s="22"/>
      <c r="FE2010" s="22"/>
      <c r="FF2010" s="22"/>
      <c r="FG2010" s="22"/>
      <c r="FH2010" s="22"/>
      <c r="FI2010" s="22"/>
      <c r="FJ2010" s="22"/>
      <c r="FK2010" s="22"/>
      <c r="FL2010" s="22"/>
      <c r="FM2010" s="22"/>
      <c r="FN2010" s="22"/>
      <c r="FO2010" s="22"/>
      <c r="FP2010" s="22"/>
      <c r="FQ2010" s="22"/>
      <c r="FR2010" s="22"/>
      <c r="FS2010" s="22"/>
      <c r="FT2010" s="22"/>
      <c r="FU2010" s="22"/>
      <c r="FV2010" s="22"/>
      <c r="FW2010" s="22"/>
      <c r="FX2010" s="22"/>
      <c r="FY2010" s="22"/>
      <c r="FZ2010" s="22"/>
      <c r="GA2010" s="22"/>
      <c r="GB2010" s="22"/>
      <c r="GC2010" s="24"/>
      <c r="GD2010" s="22"/>
      <c r="GE2010" s="22"/>
      <c r="GF2010" s="22"/>
      <c r="GG2010" s="22"/>
      <c r="GH2010" s="22"/>
      <c r="GI2010" s="22"/>
      <c r="GJ2010" s="22"/>
      <c r="GK2010" s="22"/>
      <c r="GL2010" s="22"/>
      <c r="GM2010" s="22"/>
      <c r="GN2010" s="22"/>
      <c r="GO2010" s="22"/>
      <c r="GP2010" s="22"/>
      <c r="GQ2010" s="22"/>
      <c r="GR2010" s="22"/>
      <c r="GS2010" s="22"/>
      <c r="GT2010" s="22"/>
      <c r="GU2010" s="22"/>
      <c r="GV2010" s="22"/>
      <c r="GW2010" s="22"/>
      <c r="GX2010" s="22"/>
      <c r="GY2010" s="22"/>
      <c r="GZ2010" s="22"/>
      <c r="HA2010" s="22"/>
      <c r="HB2010" s="22"/>
      <c r="HC2010" s="22"/>
      <c r="HD2010" s="22"/>
      <c r="HE2010" s="22"/>
      <c r="HF2010" s="22"/>
      <c r="HG2010" s="22"/>
      <c r="HH2010" s="22"/>
      <c r="HI2010" s="24"/>
      <c r="HJ2010" s="22"/>
      <c r="HK2010" s="22"/>
      <c r="HL2010" s="22"/>
      <c r="HM2010" s="22"/>
      <c r="HN2010" s="22"/>
      <c r="HO2010" s="22"/>
      <c r="HP2010" s="22"/>
      <c r="HQ2010" s="22"/>
      <c r="HR2010" s="22"/>
      <c r="HS2010" s="22"/>
      <c r="HT2010" s="22"/>
      <c r="HU2010" s="22"/>
      <c r="HV2010" s="22"/>
      <c r="HW2010" s="22"/>
      <c r="HX2010" s="22"/>
      <c r="HY2010" s="22"/>
      <c r="HZ2010" s="22"/>
      <c r="IA2010" s="22"/>
      <c r="IB2010" s="22"/>
      <c r="IC2010" s="22"/>
      <c r="ID2010" s="22"/>
      <c r="IE2010" s="22"/>
      <c r="IF2010" s="22"/>
      <c r="IG2010" s="22"/>
      <c r="IH2010" s="22"/>
      <c r="II2010" s="22"/>
      <c r="IJ2010" s="22"/>
      <c r="IK2010" s="22"/>
      <c r="IL2010" s="22"/>
      <c r="IM2010" s="22"/>
      <c r="IN2010" s="22"/>
      <c r="IO2010" s="24"/>
      <c r="IP2010" s="22"/>
      <c r="IQ2010" s="22"/>
      <c r="IR2010" s="22"/>
      <c r="IS2010" s="22"/>
      <c r="IT2010" s="22"/>
      <c r="IU2010" s="22"/>
      <c r="IV2010" s="22"/>
      <c r="IW2010" s="22"/>
      <c r="IX2010" s="22"/>
      <c r="IY2010" s="22"/>
      <c r="IZ2010" s="22"/>
      <c r="JA2010" s="22"/>
      <c r="JB2010" s="22"/>
      <c r="JC2010" s="22"/>
      <c r="JD2010" s="22"/>
      <c r="JE2010" s="22"/>
      <c r="JF2010" s="22"/>
      <c r="JG2010" s="22"/>
      <c r="JH2010" s="22"/>
      <c r="JI2010" s="22"/>
      <c r="JJ2010" s="22"/>
      <c r="JK2010" s="22"/>
      <c r="JL2010" s="22"/>
      <c r="JM2010" s="22"/>
      <c r="JN2010" s="22"/>
      <c r="JO2010" s="22"/>
      <c r="JP2010" s="22"/>
      <c r="JQ2010" s="22"/>
      <c r="JR2010" s="22"/>
      <c r="JS2010" s="22"/>
      <c r="JT2010" s="22"/>
      <c r="JU2010" s="24"/>
      <c r="JV2010" s="22"/>
      <c r="JW2010" s="22"/>
      <c r="JX2010" s="22"/>
      <c r="JY2010" s="22"/>
      <c r="JZ2010" s="22"/>
      <c r="KA2010" s="22"/>
      <c r="KB2010" s="22"/>
      <c r="KC2010" s="22"/>
      <c r="KD2010" s="22"/>
      <c r="KE2010" s="22"/>
      <c r="KF2010" s="22"/>
      <c r="KG2010" s="22"/>
      <c r="KH2010" s="22"/>
      <c r="KI2010" s="22"/>
      <c r="KJ2010" s="22"/>
      <c r="KK2010" s="22"/>
      <c r="KL2010" s="22"/>
      <c r="KM2010" s="22"/>
      <c r="KN2010" s="22"/>
      <c r="KO2010" s="22"/>
      <c r="KP2010" s="22"/>
      <c r="KQ2010" s="22"/>
      <c r="KR2010" s="22"/>
      <c r="KS2010" s="22"/>
      <c r="KT2010" s="22"/>
      <c r="KU2010" s="22"/>
      <c r="KV2010" s="22"/>
      <c r="KW2010" s="22"/>
      <c r="KX2010" s="22"/>
      <c r="KY2010" s="22"/>
      <c r="KZ2010" s="22"/>
      <c r="LA2010" s="24"/>
      <c r="LB2010" s="22"/>
      <c r="LC2010" s="22"/>
      <c r="LD2010" s="22"/>
      <c r="LE2010" s="22"/>
      <c r="LF2010" s="22"/>
      <c r="LG2010" s="22"/>
      <c r="LH2010" s="22"/>
      <c r="LI2010" s="22"/>
      <c r="LJ2010" s="22"/>
      <c r="LK2010" s="22"/>
      <c r="LL2010" s="22"/>
      <c r="LM2010" s="22"/>
      <c r="LN2010" s="22"/>
      <c r="LO2010" s="22"/>
      <c r="LP2010" s="22"/>
      <c r="LQ2010" s="22"/>
      <c r="LR2010" s="22"/>
      <c r="LS2010" s="22"/>
      <c r="LT2010" s="22"/>
      <c r="LU2010" s="22"/>
      <c r="LV2010" s="22"/>
      <c r="LW2010" s="22"/>
      <c r="LX2010" s="22"/>
      <c r="LY2010" s="22"/>
      <c r="LZ2010" s="22"/>
      <c r="MA2010" s="22"/>
      <c r="MB2010" s="22"/>
      <c r="MC2010" s="22"/>
      <c r="MD2010" s="22"/>
      <c r="ME2010" s="22"/>
      <c r="MF2010" s="22"/>
      <c r="MG2010" s="24"/>
      <c r="MH2010" s="22"/>
      <c r="MI2010" s="22"/>
      <c r="MJ2010" s="22"/>
      <c r="MK2010" s="22"/>
      <c r="ML2010" s="22"/>
      <c r="MM2010" s="22"/>
      <c r="MN2010" s="22"/>
      <c r="MO2010" s="22"/>
      <c r="MP2010" s="22"/>
      <c r="MQ2010" s="22"/>
      <c r="MR2010" s="22"/>
      <c r="MS2010" s="22"/>
      <c r="MT2010" s="22"/>
      <c r="MU2010" s="22"/>
      <c r="MV2010" s="22"/>
      <c r="MW2010" s="22"/>
      <c r="MX2010" s="22"/>
      <c r="MY2010" s="22"/>
      <c r="MZ2010" s="22"/>
      <c r="NA2010" s="22"/>
      <c r="NB2010" s="22"/>
      <c r="NC2010" s="22"/>
      <c r="ND2010" s="22"/>
      <c r="NE2010" s="22"/>
      <c r="NF2010" s="22"/>
      <c r="NG2010" s="22"/>
      <c r="NH2010" s="22"/>
      <c r="NI2010" s="22"/>
      <c r="NJ2010" s="22"/>
      <c r="NK2010" s="22"/>
      <c r="NL2010" s="22"/>
      <c r="NM2010" s="24"/>
      <c r="NN2010" s="22"/>
      <c r="NO2010" s="22"/>
      <c r="NP2010" s="22"/>
      <c r="NQ2010" s="22"/>
      <c r="NR2010" s="22"/>
      <c r="NS2010" s="22"/>
      <c r="NT2010" s="22"/>
      <c r="NU2010" s="22"/>
      <c r="NV2010" s="22"/>
      <c r="NW2010" s="22"/>
      <c r="NX2010" s="22"/>
      <c r="NY2010" s="22"/>
      <c r="NZ2010" s="22"/>
      <c r="OA2010" s="22"/>
      <c r="OB2010" s="22"/>
      <c r="OC2010" s="22"/>
      <c r="OD2010" s="22"/>
      <c r="OE2010" s="22"/>
      <c r="OF2010" s="22"/>
      <c r="OG2010" s="22"/>
      <c r="OH2010" s="22"/>
      <c r="OI2010" s="22"/>
      <c r="OJ2010" s="22"/>
      <c r="OK2010" s="22"/>
      <c r="OL2010" s="22"/>
      <c r="OM2010" s="22"/>
      <c r="ON2010" s="22"/>
      <c r="OO2010" s="22"/>
      <c r="OP2010" s="22"/>
      <c r="OQ2010" s="22"/>
      <c r="OR2010" s="22"/>
    </row>
    <row r="2011" spans="1:408" ht="15" thickBot="1">
      <c r="A2011" s="1"/>
      <c r="B2011" s="12"/>
      <c r="C2011" s="12"/>
      <c r="D2011" s="22"/>
      <c r="E2011" s="54"/>
      <c r="F2011" s="54"/>
      <c r="G2011" s="54"/>
      <c r="H2011" s="55"/>
      <c r="I2011" s="22"/>
      <c r="J2011" s="56"/>
      <c r="K2011" s="80"/>
      <c r="L2011" s="57"/>
      <c r="M2011" s="57"/>
      <c r="N2011" s="55"/>
      <c r="O2011" s="58"/>
      <c r="P2011" s="58"/>
      <c r="Q2011" s="59"/>
      <c r="R2011" s="60"/>
      <c r="S2011" s="60"/>
      <c r="T2011" s="22"/>
      <c r="U2011" s="1"/>
      <c r="V2011" s="23"/>
      <c r="X2011" s="24"/>
      <c r="Y2011" s="24"/>
      <c r="Z2011" s="22"/>
      <c r="AA2011" s="22"/>
      <c r="AB2011" s="22"/>
      <c r="AC2011" s="22"/>
      <c r="AD2011" s="22"/>
      <c r="AE2011" s="22"/>
      <c r="AF2011" s="22"/>
      <c r="AG2011" s="22"/>
      <c r="AH2011" s="22"/>
      <c r="AI2011" s="22"/>
      <c r="AJ2011" s="22"/>
      <c r="AK2011" s="22"/>
      <c r="AL2011" s="22"/>
      <c r="AM2011" s="22"/>
      <c r="AN2011" s="22"/>
      <c r="AO2011" s="22"/>
      <c r="AP2011" s="22"/>
      <c r="AQ2011" s="22"/>
      <c r="AR2011" s="22"/>
      <c r="AS2011" s="22"/>
      <c r="AT2011" s="22"/>
      <c r="AU2011" s="22"/>
      <c r="AV2011" s="22"/>
      <c r="AW2011" s="22"/>
      <c r="AX2011" s="22"/>
      <c r="AY2011" s="22"/>
      <c r="AZ2011" s="22"/>
      <c r="BA2011" s="22"/>
      <c r="BB2011" s="22"/>
      <c r="BC2011" s="22"/>
      <c r="BD2011" s="22"/>
      <c r="BE2011" s="24"/>
      <c r="BF2011" s="22"/>
      <c r="BG2011" s="22"/>
      <c r="BH2011" s="22"/>
      <c r="BI2011" s="22"/>
      <c r="BJ2011" s="22"/>
      <c r="BK2011" s="22"/>
      <c r="BL2011" s="22"/>
      <c r="BM2011" s="22"/>
      <c r="BN2011" s="22"/>
      <c r="BO2011" s="22"/>
      <c r="BP2011" s="22"/>
      <c r="BQ2011" s="22"/>
      <c r="BR2011" s="22"/>
      <c r="BS2011" s="22"/>
      <c r="BT2011" s="22"/>
      <c r="BU2011" s="22"/>
      <c r="BV2011" s="22"/>
      <c r="BW2011" s="22"/>
      <c r="BX2011" s="22"/>
      <c r="BY2011" s="22"/>
      <c r="BZ2011" s="22"/>
      <c r="CA2011" s="22"/>
      <c r="CB2011" s="22"/>
      <c r="CC2011" s="22"/>
      <c r="CD2011" s="22"/>
      <c r="CE2011" s="22"/>
      <c r="CF2011" s="22"/>
      <c r="CG2011" s="22"/>
      <c r="CH2011" s="22"/>
      <c r="CI2011" s="22"/>
      <c r="CJ2011" s="22"/>
      <c r="CK2011" s="24"/>
      <c r="CL2011" s="22"/>
      <c r="CM2011" s="22"/>
      <c r="CN2011" s="22"/>
      <c r="CO2011" s="22"/>
      <c r="CP2011" s="22"/>
      <c r="CQ2011" s="22"/>
      <c r="CR2011" s="22"/>
      <c r="CS2011" s="22"/>
      <c r="CT2011" s="22"/>
      <c r="CU2011" s="22"/>
      <c r="CV2011" s="22"/>
      <c r="CW2011" s="22"/>
      <c r="CX2011" s="22"/>
      <c r="CY2011" s="22"/>
      <c r="CZ2011" s="22"/>
      <c r="DA2011" s="22"/>
      <c r="DB2011" s="22"/>
      <c r="DC2011" s="22"/>
      <c r="DD2011" s="22"/>
      <c r="DE2011" s="22"/>
      <c r="DF2011" s="22"/>
      <c r="DG2011" s="22"/>
      <c r="DH2011" s="22"/>
      <c r="DI2011" s="22"/>
      <c r="DJ2011" s="22"/>
      <c r="DK2011" s="22"/>
      <c r="DL2011" s="22"/>
      <c r="DM2011" s="22"/>
      <c r="DN2011" s="22"/>
      <c r="DO2011" s="22"/>
      <c r="DP2011" s="22"/>
      <c r="DQ2011" s="24"/>
      <c r="DR2011" s="22"/>
      <c r="DS2011" s="22"/>
      <c r="DT2011" s="22"/>
      <c r="DU2011" s="22"/>
      <c r="DV2011" s="22"/>
      <c r="DW2011" s="22"/>
      <c r="DX2011" s="22"/>
      <c r="DY2011" s="22"/>
      <c r="DZ2011" s="22"/>
      <c r="EA2011" s="22"/>
      <c r="EB2011" s="22"/>
      <c r="EC2011" s="22"/>
      <c r="ED2011" s="22"/>
      <c r="EE2011" s="22"/>
      <c r="EF2011" s="22"/>
      <c r="EG2011" s="22"/>
      <c r="EH2011" s="22"/>
      <c r="EI2011" s="22"/>
      <c r="EJ2011" s="22"/>
      <c r="EK2011" s="22"/>
      <c r="EL2011" s="22"/>
      <c r="EM2011" s="22"/>
      <c r="EN2011" s="22"/>
      <c r="EO2011" s="22"/>
      <c r="EP2011" s="22"/>
      <c r="EQ2011" s="22"/>
      <c r="ER2011" s="22"/>
      <c r="ES2011" s="22"/>
      <c r="ET2011" s="22"/>
      <c r="EU2011" s="22"/>
      <c r="EV2011" s="22"/>
      <c r="EW2011" s="24"/>
      <c r="EX2011" s="22"/>
      <c r="EY2011" s="22"/>
      <c r="EZ2011" s="22"/>
      <c r="FA2011" s="22"/>
      <c r="FB2011" s="22"/>
      <c r="FC2011" s="22"/>
      <c r="FD2011" s="22"/>
      <c r="FE2011" s="22"/>
      <c r="FF2011" s="22"/>
      <c r="FG2011" s="22"/>
      <c r="FH2011" s="22"/>
      <c r="FI2011" s="22"/>
      <c r="FJ2011" s="22"/>
      <c r="FK2011" s="22"/>
      <c r="FL2011" s="22"/>
      <c r="FM2011" s="22"/>
      <c r="FN2011" s="22"/>
      <c r="FO2011" s="22"/>
      <c r="FP2011" s="22"/>
      <c r="FQ2011" s="22"/>
      <c r="FR2011" s="22"/>
      <c r="FS2011" s="22"/>
      <c r="FT2011" s="22"/>
      <c r="FU2011" s="22"/>
      <c r="FV2011" s="22"/>
      <c r="FW2011" s="22"/>
      <c r="FX2011" s="22"/>
      <c r="FY2011" s="22"/>
      <c r="FZ2011" s="22"/>
      <c r="GA2011" s="22"/>
      <c r="GB2011" s="22"/>
      <c r="GC2011" s="24"/>
      <c r="GD2011" s="22"/>
      <c r="GE2011" s="22"/>
      <c r="GF2011" s="22"/>
      <c r="GG2011" s="22"/>
      <c r="GH2011" s="22"/>
      <c r="GI2011" s="22"/>
      <c r="GJ2011" s="22"/>
      <c r="GK2011" s="22"/>
      <c r="GL2011" s="22"/>
      <c r="GM2011" s="22"/>
      <c r="GN2011" s="22"/>
      <c r="GO2011" s="22"/>
      <c r="GP2011" s="22"/>
      <c r="GQ2011" s="22"/>
      <c r="GR2011" s="22"/>
      <c r="GS2011" s="22"/>
      <c r="GT2011" s="22"/>
      <c r="GU2011" s="22"/>
      <c r="GV2011" s="22"/>
      <c r="GW2011" s="22"/>
      <c r="GX2011" s="22"/>
      <c r="GY2011" s="22"/>
      <c r="GZ2011" s="22"/>
      <c r="HA2011" s="22"/>
      <c r="HB2011" s="22"/>
      <c r="HC2011" s="22"/>
      <c r="HD2011" s="22"/>
      <c r="HE2011" s="22"/>
      <c r="HF2011" s="22"/>
      <c r="HG2011" s="22"/>
      <c r="HH2011" s="22"/>
      <c r="HI2011" s="24"/>
      <c r="HJ2011" s="22"/>
      <c r="HK2011" s="22"/>
      <c r="HL2011" s="22"/>
      <c r="HM2011" s="22"/>
      <c r="HN2011" s="22"/>
      <c r="HO2011" s="22"/>
      <c r="HP2011" s="22"/>
      <c r="HQ2011" s="22"/>
      <c r="HR2011" s="22"/>
      <c r="HS2011" s="22"/>
      <c r="HT2011" s="22"/>
      <c r="HU2011" s="22"/>
      <c r="HV2011" s="22"/>
      <c r="HW2011" s="22"/>
      <c r="HX2011" s="22"/>
      <c r="HY2011" s="22"/>
      <c r="HZ2011" s="22"/>
      <c r="IA2011" s="22"/>
      <c r="IB2011" s="22"/>
      <c r="IC2011" s="22"/>
      <c r="ID2011" s="22"/>
      <c r="IE2011" s="22"/>
      <c r="IF2011" s="22"/>
      <c r="IG2011" s="22"/>
      <c r="IH2011" s="22"/>
      <c r="II2011" s="22"/>
      <c r="IJ2011" s="22"/>
      <c r="IK2011" s="22"/>
      <c r="IL2011" s="22"/>
      <c r="IM2011" s="22"/>
      <c r="IN2011" s="22"/>
      <c r="IO2011" s="24"/>
      <c r="IP2011" s="22"/>
      <c r="IQ2011" s="22"/>
      <c r="IR2011" s="22"/>
      <c r="IS2011" s="22"/>
      <c r="IT2011" s="22"/>
      <c r="IU2011" s="22"/>
      <c r="IV2011" s="22"/>
      <c r="IW2011" s="22"/>
      <c r="IX2011" s="22"/>
      <c r="IY2011" s="22"/>
      <c r="IZ2011" s="22"/>
      <c r="JA2011" s="22"/>
      <c r="JB2011" s="22"/>
      <c r="JC2011" s="22"/>
      <c r="JD2011" s="22"/>
      <c r="JE2011" s="22"/>
      <c r="JF2011" s="22"/>
      <c r="JG2011" s="22"/>
      <c r="JH2011" s="22"/>
      <c r="JI2011" s="22"/>
      <c r="JJ2011" s="22"/>
      <c r="JK2011" s="22"/>
      <c r="JL2011" s="22"/>
      <c r="JM2011" s="22"/>
      <c r="JN2011" s="22"/>
      <c r="JO2011" s="22"/>
      <c r="JP2011" s="22"/>
      <c r="JQ2011" s="22"/>
      <c r="JR2011" s="22"/>
      <c r="JS2011" s="22"/>
      <c r="JT2011" s="22"/>
      <c r="JU2011" s="24"/>
      <c r="JV2011" s="22"/>
      <c r="JW2011" s="22"/>
      <c r="JX2011" s="22"/>
      <c r="JY2011" s="22"/>
      <c r="JZ2011" s="22"/>
      <c r="KA2011" s="22"/>
      <c r="KB2011" s="22"/>
      <c r="KC2011" s="22"/>
      <c r="KD2011" s="22"/>
      <c r="KE2011" s="22"/>
      <c r="KF2011" s="22"/>
      <c r="KG2011" s="22"/>
      <c r="KH2011" s="22"/>
      <c r="KI2011" s="22"/>
      <c r="KJ2011" s="22"/>
      <c r="KK2011" s="22"/>
      <c r="KL2011" s="22"/>
      <c r="KM2011" s="22"/>
      <c r="KN2011" s="22"/>
      <c r="KO2011" s="22"/>
      <c r="KP2011" s="22"/>
      <c r="KQ2011" s="22"/>
      <c r="KR2011" s="22"/>
      <c r="KS2011" s="22"/>
      <c r="KT2011" s="22"/>
      <c r="KU2011" s="22"/>
      <c r="KV2011" s="22"/>
      <c r="KW2011" s="22"/>
      <c r="KX2011" s="22"/>
      <c r="KY2011" s="22"/>
      <c r="KZ2011" s="22"/>
      <c r="LA2011" s="24"/>
      <c r="LB2011" s="22"/>
      <c r="LC2011" s="22"/>
      <c r="LD2011" s="22"/>
      <c r="LE2011" s="22"/>
      <c r="LF2011" s="22"/>
      <c r="LG2011" s="22"/>
      <c r="LH2011" s="22"/>
      <c r="LI2011" s="22"/>
      <c r="LJ2011" s="22"/>
      <c r="LK2011" s="22"/>
      <c r="LL2011" s="22"/>
      <c r="LM2011" s="22"/>
      <c r="LN2011" s="22"/>
      <c r="LO2011" s="22"/>
      <c r="LP2011" s="22"/>
      <c r="LQ2011" s="22"/>
      <c r="LR2011" s="22"/>
      <c r="LS2011" s="22"/>
      <c r="LT2011" s="22"/>
      <c r="LU2011" s="22"/>
      <c r="LV2011" s="22"/>
      <c r="LW2011" s="22"/>
      <c r="LX2011" s="22"/>
      <c r="LY2011" s="22"/>
      <c r="LZ2011" s="22"/>
      <c r="MA2011" s="22"/>
      <c r="MB2011" s="22"/>
      <c r="MC2011" s="22"/>
      <c r="MD2011" s="22"/>
      <c r="ME2011" s="22"/>
      <c r="MF2011" s="22"/>
      <c r="MG2011" s="24"/>
      <c r="MH2011" s="22"/>
      <c r="MI2011" s="22"/>
      <c r="MJ2011" s="22"/>
      <c r="MK2011" s="22"/>
      <c r="ML2011" s="22"/>
      <c r="MM2011" s="22"/>
      <c r="MN2011" s="22"/>
      <c r="MO2011" s="22"/>
      <c r="MP2011" s="22"/>
      <c r="MQ2011" s="22"/>
      <c r="MR2011" s="22"/>
      <c r="MS2011" s="22"/>
      <c r="MT2011" s="22"/>
      <c r="MU2011" s="22"/>
      <c r="MV2011" s="22"/>
      <c r="MW2011" s="22"/>
      <c r="MX2011" s="22"/>
      <c r="MY2011" s="22"/>
      <c r="MZ2011" s="22"/>
      <c r="NA2011" s="22"/>
      <c r="NB2011" s="22"/>
      <c r="NC2011" s="22"/>
      <c r="ND2011" s="22"/>
      <c r="NE2011" s="22"/>
      <c r="NF2011" s="22"/>
      <c r="NG2011" s="22"/>
      <c r="NH2011" s="22"/>
      <c r="NI2011" s="22"/>
      <c r="NJ2011" s="22"/>
      <c r="NK2011" s="22"/>
      <c r="NL2011" s="22"/>
      <c r="NM2011" s="24"/>
      <c r="NN2011" s="22"/>
      <c r="NO2011" s="22"/>
      <c r="NP2011" s="22"/>
      <c r="NQ2011" s="22"/>
      <c r="NR2011" s="22"/>
      <c r="NS2011" s="22"/>
      <c r="NT2011" s="22"/>
      <c r="NU2011" s="22"/>
      <c r="NV2011" s="22"/>
      <c r="NW2011" s="22"/>
      <c r="NX2011" s="22"/>
      <c r="NY2011" s="22"/>
      <c r="NZ2011" s="22"/>
      <c r="OA2011" s="22"/>
      <c r="OB2011" s="22"/>
      <c r="OC2011" s="22"/>
      <c r="OD2011" s="22"/>
      <c r="OE2011" s="22"/>
      <c r="OF2011" s="22"/>
      <c r="OG2011" s="22"/>
      <c r="OH2011" s="22"/>
      <c r="OI2011" s="22"/>
      <c r="OJ2011" s="22"/>
      <c r="OK2011" s="22"/>
      <c r="OL2011" s="22"/>
      <c r="OM2011" s="22"/>
      <c r="ON2011" s="22"/>
      <c r="OO2011" s="22"/>
      <c r="OP2011" s="22"/>
      <c r="OQ2011" s="22"/>
      <c r="OR2011" s="22"/>
    </row>
    <row r="2012" spans="1:408" ht="15" thickBot="1">
      <c r="A2012" s="1"/>
      <c r="B2012" s="12"/>
      <c r="C2012" s="12"/>
      <c r="D2012" s="22"/>
      <c r="E2012" s="54"/>
      <c r="F2012" s="54"/>
      <c r="G2012" s="54"/>
      <c r="H2012" s="55"/>
      <c r="I2012" s="22"/>
      <c r="J2012" s="56"/>
      <c r="K2012" s="81"/>
      <c r="L2012" s="57"/>
      <c r="M2012" s="57"/>
      <c r="N2012" s="55"/>
      <c r="O2012" s="58"/>
      <c r="P2012" s="58"/>
      <c r="Q2012" s="59"/>
      <c r="R2012" s="60"/>
      <c r="S2012" s="60"/>
      <c r="T2012" s="22"/>
      <c r="U2012" s="1"/>
      <c r="V2012" s="23"/>
      <c r="X2012" s="24"/>
      <c r="Y2012" s="24"/>
      <c r="Z2012" s="22"/>
      <c r="AA2012" s="22"/>
      <c r="AB2012" s="22"/>
      <c r="AC2012" s="22"/>
      <c r="AD2012" s="22"/>
      <c r="AE2012" s="22"/>
      <c r="AF2012" s="22"/>
      <c r="AG2012" s="22"/>
      <c r="AH2012" s="22"/>
      <c r="AI2012" s="22"/>
      <c r="AJ2012" s="22"/>
      <c r="AK2012" s="22"/>
      <c r="AL2012" s="22"/>
      <c r="AM2012" s="22"/>
      <c r="AN2012" s="22"/>
      <c r="AO2012" s="22"/>
      <c r="AP2012" s="22"/>
      <c r="AQ2012" s="22"/>
      <c r="AR2012" s="22"/>
      <c r="AS2012" s="22"/>
      <c r="AT2012" s="22"/>
      <c r="AU2012" s="22"/>
      <c r="AV2012" s="22"/>
      <c r="AW2012" s="22"/>
      <c r="AX2012" s="22"/>
      <c r="AY2012" s="22"/>
      <c r="AZ2012" s="22"/>
      <c r="BA2012" s="22"/>
      <c r="BB2012" s="22"/>
      <c r="BC2012" s="22"/>
      <c r="BD2012" s="22"/>
      <c r="BE2012" s="24"/>
      <c r="BF2012" s="22"/>
      <c r="BG2012" s="22"/>
      <c r="BH2012" s="22"/>
      <c r="BI2012" s="22"/>
      <c r="BJ2012" s="22"/>
      <c r="BK2012" s="22"/>
      <c r="BL2012" s="22"/>
      <c r="BM2012" s="22"/>
      <c r="BN2012" s="22"/>
      <c r="BO2012" s="22"/>
      <c r="BP2012" s="22"/>
      <c r="BQ2012" s="22"/>
      <c r="BR2012" s="22"/>
      <c r="BS2012" s="22"/>
      <c r="BT2012" s="22"/>
      <c r="BU2012" s="22"/>
      <c r="BV2012" s="22"/>
      <c r="BW2012" s="22"/>
      <c r="BX2012" s="22"/>
      <c r="BY2012" s="22"/>
      <c r="BZ2012" s="22"/>
      <c r="CA2012" s="22"/>
      <c r="CB2012" s="22"/>
      <c r="CC2012" s="22"/>
      <c r="CD2012" s="22"/>
      <c r="CE2012" s="22"/>
      <c r="CF2012" s="22"/>
      <c r="CG2012" s="22"/>
      <c r="CH2012" s="22"/>
      <c r="CI2012" s="22"/>
      <c r="CJ2012" s="22"/>
      <c r="CK2012" s="24"/>
      <c r="CL2012" s="22"/>
      <c r="CM2012" s="22"/>
      <c r="CN2012" s="22"/>
      <c r="CO2012" s="22"/>
      <c r="CP2012" s="22"/>
      <c r="CQ2012" s="22"/>
      <c r="CR2012" s="22"/>
      <c r="CS2012" s="22"/>
      <c r="CT2012" s="22"/>
      <c r="CU2012" s="22"/>
      <c r="CV2012" s="22"/>
      <c r="CW2012" s="22"/>
      <c r="CX2012" s="22"/>
      <c r="CY2012" s="22"/>
      <c r="CZ2012" s="22"/>
      <c r="DA2012" s="22"/>
      <c r="DB2012" s="22"/>
      <c r="DC2012" s="22"/>
      <c r="DD2012" s="22"/>
      <c r="DE2012" s="22"/>
      <c r="DF2012" s="22"/>
      <c r="DG2012" s="22"/>
      <c r="DH2012" s="22"/>
      <c r="DI2012" s="22"/>
      <c r="DJ2012" s="22"/>
      <c r="DK2012" s="22"/>
      <c r="DL2012" s="22"/>
      <c r="DM2012" s="22"/>
      <c r="DN2012" s="22"/>
      <c r="DO2012" s="22"/>
      <c r="DP2012" s="22"/>
      <c r="DQ2012" s="24"/>
      <c r="DR2012" s="22"/>
      <c r="DS2012" s="22"/>
      <c r="DT2012" s="22"/>
      <c r="DU2012" s="22"/>
      <c r="DV2012" s="22"/>
      <c r="DW2012" s="22"/>
      <c r="DX2012" s="22"/>
      <c r="DY2012" s="22"/>
      <c r="DZ2012" s="22"/>
      <c r="EA2012" s="22"/>
      <c r="EB2012" s="22"/>
      <c r="EC2012" s="22"/>
      <c r="ED2012" s="22"/>
      <c r="EE2012" s="22"/>
      <c r="EF2012" s="22"/>
      <c r="EG2012" s="22"/>
      <c r="EH2012" s="22"/>
      <c r="EI2012" s="22"/>
      <c r="EJ2012" s="22"/>
      <c r="EK2012" s="22"/>
      <c r="EL2012" s="22"/>
      <c r="EM2012" s="22"/>
      <c r="EN2012" s="22"/>
      <c r="EO2012" s="22"/>
      <c r="EP2012" s="22"/>
      <c r="EQ2012" s="22"/>
      <c r="ER2012" s="22"/>
      <c r="ES2012" s="22"/>
      <c r="ET2012" s="22"/>
      <c r="EU2012" s="22"/>
      <c r="EV2012" s="22"/>
      <c r="EW2012" s="24"/>
      <c r="EX2012" s="22"/>
      <c r="EY2012" s="22"/>
      <c r="EZ2012" s="22"/>
      <c r="FA2012" s="22"/>
      <c r="FB2012" s="22"/>
      <c r="FC2012" s="22"/>
      <c r="FD2012" s="22"/>
      <c r="FE2012" s="22"/>
      <c r="FF2012" s="22"/>
      <c r="FG2012" s="22"/>
      <c r="FH2012" s="22"/>
      <c r="FI2012" s="22"/>
      <c r="FJ2012" s="22"/>
      <c r="FK2012" s="22"/>
      <c r="FL2012" s="22"/>
      <c r="FM2012" s="22"/>
      <c r="FN2012" s="22"/>
      <c r="FO2012" s="22"/>
      <c r="FP2012" s="22"/>
      <c r="FQ2012" s="22"/>
      <c r="FR2012" s="22"/>
      <c r="FS2012" s="22"/>
      <c r="FT2012" s="22"/>
      <c r="FU2012" s="22"/>
      <c r="FV2012" s="22"/>
      <c r="FW2012" s="22"/>
      <c r="FX2012" s="22"/>
      <c r="FY2012" s="22"/>
      <c r="FZ2012" s="22"/>
      <c r="GA2012" s="22"/>
      <c r="GB2012" s="22"/>
      <c r="GC2012" s="24"/>
      <c r="GD2012" s="22"/>
      <c r="GE2012" s="22"/>
      <c r="GF2012" s="22"/>
      <c r="GG2012" s="22"/>
      <c r="GH2012" s="22"/>
      <c r="GI2012" s="22"/>
      <c r="GJ2012" s="22"/>
      <c r="GK2012" s="22"/>
      <c r="GL2012" s="22"/>
      <c r="GM2012" s="22"/>
      <c r="GN2012" s="22"/>
      <c r="GO2012" s="22"/>
      <c r="GP2012" s="22"/>
      <c r="GQ2012" s="22"/>
      <c r="GR2012" s="22"/>
      <c r="GS2012" s="22"/>
      <c r="GT2012" s="22"/>
      <c r="GU2012" s="22"/>
      <c r="GV2012" s="22"/>
      <c r="GW2012" s="22"/>
      <c r="GX2012" s="22"/>
      <c r="GY2012" s="22"/>
      <c r="GZ2012" s="22"/>
      <c r="HA2012" s="22"/>
      <c r="HB2012" s="22"/>
      <c r="HC2012" s="22"/>
      <c r="HD2012" s="22"/>
      <c r="HE2012" s="22"/>
      <c r="HF2012" s="22"/>
      <c r="HG2012" s="22"/>
      <c r="HH2012" s="22"/>
      <c r="HI2012" s="24"/>
      <c r="HJ2012" s="22"/>
      <c r="HK2012" s="22"/>
      <c r="HL2012" s="22"/>
      <c r="HM2012" s="22"/>
      <c r="HN2012" s="22"/>
      <c r="HO2012" s="22"/>
      <c r="HP2012" s="22"/>
      <c r="HQ2012" s="22"/>
      <c r="HR2012" s="22"/>
      <c r="HS2012" s="22"/>
      <c r="HT2012" s="22"/>
      <c r="HU2012" s="22"/>
      <c r="HV2012" s="22"/>
      <c r="HW2012" s="22"/>
      <c r="HX2012" s="22"/>
      <c r="HY2012" s="22"/>
      <c r="HZ2012" s="22"/>
      <c r="IA2012" s="22"/>
      <c r="IB2012" s="22"/>
      <c r="IC2012" s="22"/>
      <c r="ID2012" s="22"/>
      <c r="IE2012" s="22"/>
      <c r="IF2012" s="22"/>
      <c r="IG2012" s="22"/>
      <c r="IH2012" s="22"/>
      <c r="II2012" s="22"/>
      <c r="IJ2012" s="22"/>
      <c r="IK2012" s="22"/>
      <c r="IL2012" s="22"/>
      <c r="IM2012" s="22"/>
      <c r="IN2012" s="22"/>
      <c r="IO2012" s="24"/>
      <c r="IP2012" s="22"/>
      <c r="IQ2012" s="22"/>
      <c r="IR2012" s="22"/>
      <c r="IS2012" s="22"/>
      <c r="IT2012" s="22"/>
      <c r="IU2012" s="22"/>
      <c r="IV2012" s="22"/>
      <c r="IW2012" s="22"/>
      <c r="IX2012" s="22"/>
      <c r="IY2012" s="22"/>
      <c r="IZ2012" s="22"/>
      <c r="JA2012" s="22"/>
      <c r="JB2012" s="22"/>
      <c r="JC2012" s="22"/>
      <c r="JD2012" s="22"/>
      <c r="JE2012" s="22"/>
      <c r="JF2012" s="22"/>
      <c r="JG2012" s="22"/>
      <c r="JH2012" s="22"/>
      <c r="JI2012" s="22"/>
      <c r="JJ2012" s="22"/>
      <c r="JK2012" s="22"/>
      <c r="JL2012" s="22"/>
      <c r="JM2012" s="22"/>
      <c r="JN2012" s="22"/>
      <c r="JO2012" s="22"/>
      <c r="JP2012" s="22"/>
      <c r="JQ2012" s="22"/>
      <c r="JR2012" s="22"/>
      <c r="JS2012" s="22"/>
      <c r="JT2012" s="22"/>
      <c r="JU2012" s="24"/>
      <c r="JV2012" s="22"/>
      <c r="JW2012" s="22"/>
      <c r="JX2012" s="22"/>
      <c r="JY2012" s="22"/>
      <c r="JZ2012" s="22"/>
      <c r="KA2012" s="22"/>
      <c r="KB2012" s="22"/>
      <c r="KC2012" s="22"/>
      <c r="KD2012" s="22"/>
      <c r="KE2012" s="22"/>
      <c r="KF2012" s="22"/>
      <c r="KG2012" s="22"/>
      <c r="KH2012" s="22"/>
      <c r="KI2012" s="22"/>
      <c r="KJ2012" s="22"/>
      <c r="KK2012" s="22"/>
      <c r="KL2012" s="22"/>
      <c r="KM2012" s="22"/>
      <c r="KN2012" s="22"/>
      <c r="KO2012" s="22"/>
      <c r="KP2012" s="22"/>
      <c r="KQ2012" s="22"/>
      <c r="KR2012" s="22"/>
      <c r="KS2012" s="22"/>
      <c r="KT2012" s="22"/>
      <c r="KU2012" s="22"/>
      <c r="KV2012" s="22"/>
      <c r="KW2012" s="22"/>
      <c r="KX2012" s="22"/>
      <c r="KY2012" s="22"/>
      <c r="KZ2012" s="22"/>
      <c r="LA2012" s="24"/>
      <c r="LB2012" s="22"/>
      <c r="LC2012" s="22"/>
      <c r="LD2012" s="22"/>
      <c r="LE2012" s="22"/>
      <c r="LF2012" s="22"/>
      <c r="LG2012" s="22"/>
      <c r="LH2012" s="22"/>
      <c r="LI2012" s="22"/>
      <c r="LJ2012" s="22"/>
      <c r="LK2012" s="22"/>
      <c r="LL2012" s="22"/>
      <c r="LM2012" s="22"/>
      <c r="LN2012" s="22"/>
      <c r="LO2012" s="22"/>
      <c r="LP2012" s="22"/>
      <c r="LQ2012" s="22"/>
      <c r="LR2012" s="22"/>
      <c r="LS2012" s="22"/>
      <c r="LT2012" s="22"/>
      <c r="LU2012" s="22"/>
      <c r="LV2012" s="22"/>
      <c r="LW2012" s="22"/>
      <c r="LX2012" s="22"/>
      <c r="LY2012" s="22"/>
      <c r="LZ2012" s="22"/>
      <c r="MA2012" s="22"/>
      <c r="MB2012" s="22"/>
      <c r="MC2012" s="22"/>
      <c r="MD2012" s="22"/>
      <c r="ME2012" s="22"/>
      <c r="MF2012" s="22"/>
      <c r="MG2012" s="24"/>
      <c r="MH2012" s="22"/>
      <c r="MI2012" s="22"/>
      <c r="MJ2012" s="22"/>
      <c r="MK2012" s="22"/>
      <c r="ML2012" s="22"/>
      <c r="MM2012" s="22"/>
      <c r="MN2012" s="22"/>
      <c r="MO2012" s="22"/>
      <c r="MP2012" s="22"/>
      <c r="MQ2012" s="22"/>
      <c r="MR2012" s="22"/>
      <c r="MS2012" s="22"/>
      <c r="MT2012" s="22"/>
      <c r="MU2012" s="22"/>
      <c r="MV2012" s="22"/>
      <c r="MW2012" s="22"/>
      <c r="MX2012" s="22"/>
      <c r="MY2012" s="22"/>
      <c r="MZ2012" s="22"/>
      <c r="NA2012" s="22"/>
      <c r="NB2012" s="22"/>
      <c r="NC2012" s="22"/>
      <c r="ND2012" s="22"/>
      <c r="NE2012" s="22"/>
      <c r="NF2012" s="22"/>
      <c r="NG2012" s="22"/>
      <c r="NH2012" s="22"/>
      <c r="NI2012" s="22"/>
      <c r="NJ2012" s="22"/>
      <c r="NK2012" s="22"/>
      <c r="NL2012" s="22"/>
      <c r="NM2012" s="24"/>
      <c r="NN2012" s="22"/>
      <c r="NO2012" s="22"/>
      <c r="NP2012" s="22"/>
      <c r="NQ2012" s="22"/>
      <c r="NR2012" s="22"/>
      <c r="NS2012" s="22"/>
      <c r="NT2012" s="22"/>
      <c r="NU2012" s="22"/>
      <c r="NV2012" s="22"/>
      <c r="NW2012" s="22"/>
      <c r="NX2012" s="22"/>
      <c r="NY2012" s="22"/>
      <c r="NZ2012" s="22"/>
      <c r="OA2012" s="22"/>
      <c r="OB2012" s="22"/>
      <c r="OC2012" s="22"/>
      <c r="OD2012" s="22"/>
      <c r="OE2012" s="22"/>
      <c r="OF2012" s="22"/>
      <c r="OG2012" s="22"/>
      <c r="OH2012" s="22"/>
      <c r="OI2012" s="22"/>
      <c r="OJ2012" s="22"/>
      <c r="OK2012" s="22"/>
      <c r="OL2012" s="22"/>
      <c r="OM2012" s="22"/>
      <c r="ON2012" s="22"/>
      <c r="OO2012" s="22"/>
      <c r="OP2012" s="22"/>
      <c r="OQ2012" s="22"/>
      <c r="OR2012" s="22"/>
    </row>
    <row r="2013" spans="1:408" ht="15" thickBot="1">
      <c r="A2013" s="1"/>
      <c r="B2013" s="12"/>
      <c r="C2013" s="12"/>
      <c r="D2013" s="22"/>
      <c r="E2013" s="54"/>
      <c r="F2013" s="54"/>
      <c r="G2013" s="54"/>
      <c r="H2013" s="55"/>
      <c r="I2013" s="22"/>
      <c r="J2013" s="56"/>
      <c r="K2013" s="80"/>
      <c r="L2013" s="57"/>
      <c r="M2013" s="57"/>
      <c r="N2013" s="55"/>
      <c r="O2013" s="58"/>
      <c r="P2013" s="58"/>
      <c r="Q2013" s="59"/>
      <c r="R2013" s="60"/>
      <c r="S2013" s="60"/>
      <c r="T2013" s="22"/>
      <c r="U2013" s="1"/>
      <c r="V2013" s="23"/>
      <c r="X2013" s="24"/>
      <c r="Y2013" s="24"/>
      <c r="Z2013" s="22"/>
      <c r="AA2013" s="22"/>
      <c r="AB2013" s="22"/>
      <c r="AC2013" s="22"/>
      <c r="AD2013" s="22"/>
      <c r="AE2013" s="22"/>
      <c r="AF2013" s="22"/>
      <c r="AG2013" s="22"/>
      <c r="AH2013" s="22"/>
      <c r="AI2013" s="22"/>
      <c r="AJ2013" s="22"/>
      <c r="AK2013" s="22"/>
      <c r="AL2013" s="22"/>
      <c r="AM2013" s="22"/>
      <c r="AN2013" s="22"/>
      <c r="AO2013" s="22"/>
      <c r="AP2013" s="22"/>
      <c r="AQ2013" s="22"/>
      <c r="AR2013" s="22"/>
      <c r="AS2013" s="22"/>
      <c r="AT2013" s="22"/>
      <c r="AU2013" s="22"/>
      <c r="AV2013" s="22"/>
      <c r="AW2013" s="22"/>
      <c r="AX2013" s="22"/>
      <c r="AY2013" s="22"/>
      <c r="AZ2013" s="22"/>
      <c r="BA2013" s="22"/>
      <c r="BB2013" s="22"/>
      <c r="BC2013" s="22"/>
      <c r="BD2013" s="22"/>
      <c r="BE2013" s="24"/>
      <c r="BF2013" s="22"/>
      <c r="BG2013" s="22"/>
      <c r="BH2013" s="22"/>
      <c r="BI2013" s="22"/>
      <c r="BJ2013" s="22"/>
      <c r="BK2013" s="22"/>
      <c r="BL2013" s="22"/>
      <c r="BM2013" s="22"/>
      <c r="BN2013" s="22"/>
      <c r="BO2013" s="22"/>
      <c r="BP2013" s="22"/>
      <c r="BQ2013" s="22"/>
      <c r="BR2013" s="22"/>
      <c r="BS2013" s="22"/>
      <c r="BT2013" s="22"/>
      <c r="BU2013" s="22"/>
      <c r="BV2013" s="22"/>
      <c r="BW2013" s="22"/>
      <c r="BX2013" s="22"/>
      <c r="BY2013" s="22"/>
      <c r="BZ2013" s="22"/>
      <c r="CA2013" s="22"/>
      <c r="CB2013" s="22"/>
      <c r="CC2013" s="22"/>
      <c r="CD2013" s="22"/>
      <c r="CE2013" s="22"/>
      <c r="CF2013" s="22"/>
      <c r="CG2013" s="22"/>
      <c r="CH2013" s="22"/>
      <c r="CI2013" s="22"/>
      <c r="CJ2013" s="22"/>
      <c r="CK2013" s="24"/>
      <c r="CL2013" s="22"/>
      <c r="CM2013" s="22"/>
      <c r="CN2013" s="22"/>
      <c r="CO2013" s="22"/>
      <c r="CP2013" s="22"/>
      <c r="CQ2013" s="22"/>
      <c r="CR2013" s="22"/>
      <c r="CS2013" s="22"/>
      <c r="CT2013" s="22"/>
      <c r="CU2013" s="22"/>
      <c r="CV2013" s="22"/>
      <c r="CW2013" s="22"/>
      <c r="CX2013" s="22"/>
      <c r="CY2013" s="22"/>
      <c r="CZ2013" s="22"/>
      <c r="DA2013" s="22"/>
      <c r="DB2013" s="22"/>
      <c r="DC2013" s="22"/>
      <c r="DD2013" s="22"/>
      <c r="DE2013" s="22"/>
      <c r="DF2013" s="22"/>
      <c r="DG2013" s="22"/>
      <c r="DH2013" s="22"/>
      <c r="DI2013" s="22"/>
      <c r="DJ2013" s="22"/>
      <c r="DK2013" s="22"/>
      <c r="DL2013" s="22"/>
      <c r="DM2013" s="22"/>
      <c r="DN2013" s="22"/>
      <c r="DO2013" s="22"/>
      <c r="DP2013" s="22"/>
      <c r="DQ2013" s="24"/>
      <c r="DR2013" s="22"/>
      <c r="DS2013" s="22"/>
      <c r="DT2013" s="22"/>
      <c r="DU2013" s="22"/>
      <c r="DV2013" s="22"/>
      <c r="DW2013" s="22"/>
      <c r="DX2013" s="22"/>
      <c r="DY2013" s="22"/>
      <c r="DZ2013" s="22"/>
      <c r="EA2013" s="22"/>
      <c r="EB2013" s="22"/>
      <c r="EC2013" s="22"/>
      <c r="ED2013" s="22"/>
      <c r="EE2013" s="22"/>
      <c r="EF2013" s="22"/>
      <c r="EG2013" s="22"/>
      <c r="EH2013" s="22"/>
      <c r="EI2013" s="22"/>
      <c r="EJ2013" s="22"/>
      <c r="EK2013" s="22"/>
      <c r="EL2013" s="22"/>
      <c r="EM2013" s="22"/>
      <c r="EN2013" s="22"/>
      <c r="EO2013" s="22"/>
      <c r="EP2013" s="22"/>
      <c r="EQ2013" s="22"/>
      <c r="ER2013" s="22"/>
      <c r="ES2013" s="22"/>
      <c r="ET2013" s="22"/>
      <c r="EU2013" s="22"/>
      <c r="EV2013" s="22"/>
      <c r="EW2013" s="24"/>
      <c r="EX2013" s="22"/>
      <c r="EY2013" s="22"/>
      <c r="EZ2013" s="22"/>
      <c r="FA2013" s="22"/>
      <c r="FB2013" s="22"/>
      <c r="FC2013" s="22"/>
      <c r="FD2013" s="22"/>
      <c r="FE2013" s="22"/>
      <c r="FF2013" s="22"/>
      <c r="FG2013" s="22"/>
      <c r="FH2013" s="22"/>
      <c r="FI2013" s="22"/>
      <c r="FJ2013" s="22"/>
      <c r="FK2013" s="22"/>
      <c r="FL2013" s="22"/>
      <c r="FM2013" s="22"/>
      <c r="FN2013" s="22"/>
      <c r="FO2013" s="22"/>
      <c r="FP2013" s="22"/>
      <c r="FQ2013" s="22"/>
      <c r="FR2013" s="22"/>
      <c r="FS2013" s="22"/>
      <c r="FT2013" s="22"/>
      <c r="FU2013" s="22"/>
      <c r="FV2013" s="22"/>
      <c r="FW2013" s="22"/>
      <c r="FX2013" s="22"/>
      <c r="FY2013" s="22"/>
      <c r="FZ2013" s="22"/>
      <c r="GA2013" s="22"/>
      <c r="GB2013" s="22"/>
      <c r="GC2013" s="24"/>
      <c r="GD2013" s="22"/>
      <c r="GE2013" s="22"/>
      <c r="GF2013" s="22"/>
      <c r="GG2013" s="22"/>
      <c r="GH2013" s="22"/>
      <c r="GI2013" s="22"/>
      <c r="GJ2013" s="22"/>
      <c r="GK2013" s="22"/>
      <c r="GL2013" s="22"/>
      <c r="GM2013" s="22"/>
      <c r="GN2013" s="22"/>
      <c r="GO2013" s="22"/>
      <c r="GP2013" s="22"/>
      <c r="GQ2013" s="22"/>
      <c r="GR2013" s="22"/>
      <c r="GS2013" s="22"/>
      <c r="GT2013" s="22"/>
      <c r="GU2013" s="22"/>
      <c r="GV2013" s="22"/>
      <c r="GW2013" s="22"/>
      <c r="GX2013" s="22"/>
      <c r="GY2013" s="22"/>
      <c r="GZ2013" s="22"/>
      <c r="HA2013" s="22"/>
      <c r="HB2013" s="22"/>
      <c r="HC2013" s="22"/>
      <c r="HD2013" s="22"/>
      <c r="HE2013" s="22"/>
      <c r="HF2013" s="22"/>
      <c r="HG2013" s="22"/>
      <c r="HH2013" s="22"/>
      <c r="HI2013" s="24"/>
      <c r="HJ2013" s="22"/>
      <c r="HK2013" s="22"/>
      <c r="HL2013" s="22"/>
      <c r="HM2013" s="22"/>
      <c r="HN2013" s="22"/>
      <c r="HO2013" s="22"/>
      <c r="HP2013" s="22"/>
      <c r="HQ2013" s="22"/>
      <c r="HR2013" s="22"/>
      <c r="HS2013" s="22"/>
      <c r="HT2013" s="22"/>
      <c r="HU2013" s="22"/>
      <c r="HV2013" s="22"/>
      <c r="HW2013" s="22"/>
      <c r="HX2013" s="22"/>
      <c r="HY2013" s="22"/>
      <c r="HZ2013" s="22"/>
      <c r="IA2013" s="22"/>
      <c r="IB2013" s="22"/>
      <c r="IC2013" s="22"/>
      <c r="ID2013" s="22"/>
      <c r="IE2013" s="22"/>
      <c r="IF2013" s="22"/>
      <c r="IG2013" s="22"/>
      <c r="IH2013" s="22"/>
      <c r="II2013" s="22"/>
      <c r="IJ2013" s="22"/>
      <c r="IK2013" s="22"/>
      <c r="IL2013" s="22"/>
      <c r="IM2013" s="22"/>
      <c r="IN2013" s="22"/>
      <c r="IO2013" s="24"/>
      <c r="IP2013" s="22"/>
      <c r="IQ2013" s="22"/>
      <c r="IR2013" s="22"/>
      <c r="IS2013" s="22"/>
      <c r="IT2013" s="22"/>
      <c r="IU2013" s="22"/>
      <c r="IV2013" s="22"/>
      <c r="IW2013" s="22"/>
      <c r="IX2013" s="22"/>
      <c r="IY2013" s="22"/>
      <c r="IZ2013" s="22"/>
      <c r="JA2013" s="22"/>
      <c r="JB2013" s="22"/>
      <c r="JC2013" s="22"/>
      <c r="JD2013" s="22"/>
      <c r="JE2013" s="22"/>
      <c r="JF2013" s="22"/>
      <c r="JG2013" s="22"/>
      <c r="JH2013" s="22"/>
      <c r="JI2013" s="22"/>
      <c r="JJ2013" s="22"/>
      <c r="JK2013" s="22"/>
      <c r="JL2013" s="22"/>
      <c r="JM2013" s="22"/>
      <c r="JN2013" s="22"/>
      <c r="JO2013" s="22"/>
      <c r="JP2013" s="22"/>
      <c r="JQ2013" s="22"/>
      <c r="JR2013" s="22"/>
      <c r="JS2013" s="22"/>
      <c r="JT2013" s="22"/>
      <c r="JU2013" s="24"/>
      <c r="JV2013" s="22"/>
      <c r="JW2013" s="22"/>
      <c r="JX2013" s="22"/>
      <c r="JY2013" s="22"/>
      <c r="JZ2013" s="22"/>
      <c r="KA2013" s="22"/>
      <c r="KB2013" s="22"/>
      <c r="KC2013" s="22"/>
      <c r="KD2013" s="22"/>
      <c r="KE2013" s="22"/>
      <c r="KF2013" s="22"/>
      <c r="KG2013" s="22"/>
      <c r="KH2013" s="22"/>
      <c r="KI2013" s="22"/>
      <c r="KJ2013" s="22"/>
      <c r="KK2013" s="22"/>
      <c r="KL2013" s="22"/>
      <c r="KM2013" s="22"/>
      <c r="KN2013" s="22"/>
      <c r="KO2013" s="22"/>
      <c r="KP2013" s="22"/>
      <c r="KQ2013" s="22"/>
      <c r="KR2013" s="22"/>
      <c r="KS2013" s="22"/>
      <c r="KT2013" s="22"/>
      <c r="KU2013" s="22"/>
      <c r="KV2013" s="22"/>
      <c r="KW2013" s="22"/>
      <c r="KX2013" s="22"/>
      <c r="KY2013" s="22"/>
      <c r="KZ2013" s="22"/>
      <c r="LA2013" s="24"/>
      <c r="LB2013" s="22"/>
      <c r="LC2013" s="22"/>
      <c r="LD2013" s="22"/>
      <c r="LE2013" s="22"/>
      <c r="LF2013" s="22"/>
      <c r="LG2013" s="22"/>
      <c r="LH2013" s="22"/>
      <c r="LI2013" s="22"/>
      <c r="LJ2013" s="22"/>
      <c r="LK2013" s="22"/>
      <c r="LL2013" s="22"/>
      <c r="LM2013" s="22"/>
      <c r="LN2013" s="22"/>
      <c r="LO2013" s="22"/>
      <c r="LP2013" s="22"/>
      <c r="LQ2013" s="22"/>
      <c r="LR2013" s="22"/>
      <c r="LS2013" s="22"/>
      <c r="LT2013" s="22"/>
      <c r="LU2013" s="22"/>
      <c r="LV2013" s="22"/>
      <c r="LW2013" s="22"/>
      <c r="LX2013" s="22"/>
      <c r="LY2013" s="22"/>
      <c r="LZ2013" s="22"/>
      <c r="MA2013" s="22"/>
      <c r="MB2013" s="22"/>
      <c r="MC2013" s="22"/>
      <c r="MD2013" s="22"/>
      <c r="ME2013" s="22"/>
      <c r="MF2013" s="22"/>
      <c r="MG2013" s="24"/>
      <c r="MH2013" s="22"/>
      <c r="MI2013" s="22"/>
      <c r="MJ2013" s="22"/>
      <c r="MK2013" s="22"/>
      <c r="ML2013" s="22"/>
      <c r="MM2013" s="22"/>
      <c r="MN2013" s="22"/>
      <c r="MO2013" s="22"/>
      <c r="MP2013" s="22"/>
      <c r="MQ2013" s="22"/>
      <c r="MR2013" s="22"/>
      <c r="MS2013" s="22"/>
      <c r="MT2013" s="22"/>
      <c r="MU2013" s="22"/>
      <c r="MV2013" s="22"/>
      <c r="MW2013" s="22"/>
      <c r="MX2013" s="22"/>
      <c r="MY2013" s="22"/>
      <c r="MZ2013" s="22"/>
      <c r="NA2013" s="22"/>
      <c r="NB2013" s="22"/>
      <c r="NC2013" s="22"/>
      <c r="ND2013" s="22"/>
      <c r="NE2013" s="22"/>
      <c r="NF2013" s="22"/>
      <c r="NG2013" s="22"/>
      <c r="NH2013" s="22"/>
      <c r="NI2013" s="22"/>
      <c r="NJ2013" s="22"/>
      <c r="NK2013" s="22"/>
      <c r="NL2013" s="22"/>
      <c r="NM2013" s="24"/>
      <c r="NN2013" s="22"/>
      <c r="NO2013" s="22"/>
      <c r="NP2013" s="22"/>
      <c r="NQ2013" s="22"/>
      <c r="NR2013" s="22"/>
      <c r="NS2013" s="22"/>
      <c r="NT2013" s="22"/>
      <c r="NU2013" s="22"/>
      <c r="NV2013" s="22"/>
      <c r="NW2013" s="22"/>
      <c r="NX2013" s="22"/>
      <c r="NY2013" s="22"/>
      <c r="NZ2013" s="22"/>
      <c r="OA2013" s="22"/>
      <c r="OB2013" s="22"/>
      <c r="OC2013" s="22"/>
      <c r="OD2013" s="22"/>
      <c r="OE2013" s="22"/>
      <c r="OF2013" s="22"/>
      <c r="OG2013" s="22"/>
      <c r="OH2013" s="22"/>
      <c r="OI2013" s="22"/>
      <c r="OJ2013" s="22"/>
      <c r="OK2013" s="22"/>
      <c r="OL2013" s="22"/>
      <c r="OM2013" s="22"/>
      <c r="ON2013" s="22"/>
      <c r="OO2013" s="22"/>
      <c r="OP2013" s="22"/>
      <c r="OQ2013" s="22"/>
      <c r="OR2013" s="22"/>
    </row>
    <row r="2014" spans="1:408" ht="15" thickBot="1">
      <c r="A2014" s="1"/>
      <c r="B2014" s="12"/>
      <c r="C2014" s="12"/>
      <c r="D2014" s="22"/>
      <c r="E2014" s="54"/>
      <c r="F2014" s="54"/>
      <c r="G2014" s="54"/>
      <c r="H2014" s="55"/>
      <c r="I2014" s="22"/>
      <c r="J2014" s="56"/>
      <c r="K2014" s="81"/>
      <c r="L2014" s="57"/>
      <c r="M2014" s="57"/>
      <c r="N2014" s="55"/>
      <c r="O2014" s="58"/>
      <c r="P2014" s="58"/>
      <c r="Q2014" s="59"/>
      <c r="R2014" s="60"/>
      <c r="S2014" s="60"/>
      <c r="T2014" s="22"/>
      <c r="U2014" s="1"/>
      <c r="V2014" s="23"/>
      <c r="X2014" s="24"/>
      <c r="Y2014" s="24"/>
      <c r="Z2014" s="22"/>
      <c r="AA2014" s="22"/>
      <c r="AB2014" s="22"/>
      <c r="AC2014" s="22"/>
      <c r="AD2014" s="22"/>
      <c r="AE2014" s="22"/>
      <c r="AF2014" s="22"/>
      <c r="AG2014" s="22"/>
      <c r="AH2014" s="22"/>
      <c r="AI2014" s="22"/>
      <c r="AJ2014" s="22"/>
      <c r="AK2014" s="22"/>
      <c r="AL2014" s="22"/>
      <c r="AM2014" s="22"/>
      <c r="AN2014" s="22"/>
      <c r="AO2014" s="22"/>
      <c r="AP2014" s="22"/>
      <c r="AQ2014" s="22"/>
      <c r="AR2014" s="22"/>
      <c r="AS2014" s="22"/>
      <c r="AT2014" s="22"/>
      <c r="AU2014" s="22"/>
      <c r="AV2014" s="22"/>
      <c r="AW2014" s="22"/>
      <c r="AX2014" s="22"/>
      <c r="AY2014" s="22"/>
      <c r="AZ2014" s="22"/>
      <c r="BA2014" s="22"/>
      <c r="BB2014" s="22"/>
      <c r="BC2014" s="22"/>
      <c r="BD2014" s="22"/>
      <c r="BE2014" s="24"/>
      <c r="BF2014" s="22"/>
      <c r="BG2014" s="22"/>
      <c r="BH2014" s="22"/>
      <c r="BI2014" s="22"/>
      <c r="BJ2014" s="22"/>
      <c r="BK2014" s="22"/>
      <c r="BL2014" s="22"/>
      <c r="BM2014" s="22"/>
      <c r="BN2014" s="22"/>
      <c r="BO2014" s="22"/>
      <c r="BP2014" s="22"/>
      <c r="BQ2014" s="22"/>
      <c r="BR2014" s="22"/>
      <c r="BS2014" s="22"/>
      <c r="BT2014" s="22"/>
      <c r="BU2014" s="22"/>
      <c r="BV2014" s="22"/>
      <c r="BW2014" s="22"/>
      <c r="BX2014" s="22"/>
      <c r="BY2014" s="22"/>
      <c r="BZ2014" s="22"/>
      <c r="CA2014" s="22"/>
      <c r="CB2014" s="22"/>
      <c r="CC2014" s="22"/>
      <c r="CD2014" s="22"/>
      <c r="CE2014" s="22"/>
      <c r="CF2014" s="22"/>
      <c r="CG2014" s="22"/>
      <c r="CH2014" s="22"/>
      <c r="CI2014" s="22"/>
      <c r="CJ2014" s="22"/>
      <c r="CK2014" s="24"/>
      <c r="CL2014" s="22"/>
      <c r="CM2014" s="22"/>
      <c r="CN2014" s="22"/>
      <c r="CO2014" s="22"/>
      <c r="CP2014" s="22"/>
      <c r="CQ2014" s="22"/>
      <c r="CR2014" s="22"/>
      <c r="CS2014" s="22"/>
      <c r="CT2014" s="22"/>
      <c r="CU2014" s="22"/>
      <c r="CV2014" s="22"/>
      <c r="CW2014" s="22"/>
      <c r="CX2014" s="22"/>
      <c r="CY2014" s="22"/>
      <c r="CZ2014" s="22"/>
      <c r="DA2014" s="22"/>
      <c r="DB2014" s="22"/>
      <c r="DC2014" s="22"/>
      <c r="DD2014" s="22"/>
      <c r="DE2014" s="22"/>
      <c r="DF2014" s="22"/>
      <c r="DG2014" s="22"/>
      <c r="DH2014" s="22"/>
      <c r="DI2014" s="22"/>
      <c r="DJ2014" s="22"/>
      <c r="DK2014" s="22"/>
      <c r="DL2014" s="22"/>
      <c r="DM2014" s="22"/>
      <c r="DN2014" s="22"/>
      <c r="DO2014" s="22"/>
      <c r="DP2014" s="22"/>
      <c r="DQ2014" s="24"/>
      <c r="DR2014" s="22"/>
      <c r="DS2014" s="22"/>
      <c r="DT2014" s="22"/>
      <c r="DU2014" s="22"/>
      <c r="DV2014" s="22"/>
      <c r="DW2014" s="22"/>
      <c r="DX2014" s="22"/>
      <c r="DY2014" s="22"/>
      <c r="DZ2014" s="22"/>
      <c r="EA2014" s="22"/>
      <c r="EB2014" s="22"/>
      <c r="EC2014" s="22"/>
      <c r="ED2014" s="22"/>
      <c r="EE2014" s="22"/>
      <c r="EF2014" s="22"/>
      <c r="EG2014" s="22"/>
      <c r="EH2014" s="22"/>
      <c r="EI2014" s="22"/>
      <c r="EJ2014" s="22"/>
      <c r="EK2014" s="22"/>
      <c r="EL2014" s="22"/>
      <c r="EM2014" s="22"/>
      <c r="EN2014" s="22"/>
      <c r="EO2014" s="22"/>
      <c r="EP2014" s="22"/>
      <c r="EQ2014" s="22"/>
      <c r="ER2014" s="22"/>
      <c r="ES2014" s="22"/>
      <c r="ET2014" s="22"/>
      <c r="EU2014" s="22"/>
      <c r="EV2014" s="22"/>
      <c r="EW2014" s="24"/>
      <c r="EX2014" s="22"/>
      <c r="EY2014" s="22"/>
      <c r="EZ2014" s="22"/>
      <c r="FA2014" s="22"/>
      <c r="FB2014" s="22"/>
      <c r="FC2014" s="22"/>
      <c r="FD2014" s="22"/>
      <c r="FE2014" s="22"/>
      <c r="FF2014" s="22"/>
      <c r="FG2014" s="22"/>
      <c r="FH2014" s="22"/>
      <c r="FI2014" s="22"/>
      <c r="FJ2014" s="22"/>
      <c r="FK2014" s="22"/>
      <c r="FL2014" s="22"/>
      <c r="FM2014" s="22"/>
      <c r="FN2014" s="22"/>
      <c r="FO2014" s="22"/>
      <c r="FP2014" s="22"/>
      <c r="FQ2014" s="22"/>
      <c r="FR2014" s="22"/>
      <c r="FS2014" s="22"/>
      <c r="FT2014" s="22"/>
      <c r="FU2014" s="22"/>
      <c r="FV2014" s="22"/>
      <c r="FW2014" s="22"/>
      <c r="FX2014" s="22"/>
      <c r="FY2014" s="22"/>
      <c r="FZ2014" s="22"/>
      <c r="GA2014" s="22"/>
      <c r="GB2014" s="22"/>
      <c r="GC2014" s="24"/>
      <c r="GD2014" s="22"/>
      <c r="GE2014" s="22"/>
      <c r="GF2014" s="22"/>
      <c r="GG2014" s="22"/>
      <c r="GH2014" s="22"/>
      <c r="GI2014" s="22"/>
      <c r="GJ2014" s="22"/>
      <c r="GK2014" s="22"/>
      <c r="GL2014" s="22"/>
      <c r="GM2014" s="22"/>
      <c r="GN2014" s="22"/>
      <c r="GO2014" s="22"/>
      <c r="GP2014" s="22"/>
      <c r="GQ2014" s="22"/>
      <c r="GR2014" s="22"/>
      <c r="GS2014" s="22"/>
      <c r="GT2014" s="22"/>
      <c r="GU2014" s="22"/>
      <c r="GV2014" s="22"/>
      <c r="GW2014" s="22"/>
      <c r="GX2014" s="22"/>
      <c r="GY2014" s="22"/>
      <c r="GZ2014" s="22"/>
      <c r="HA2014" s="22"/>
      <c r="HB2014" s="22"/>
      <c r="HC2014" s="22"/>
      <c r="HD2014" s="22"/>
      <c r="HE2014" s="22"/>
      <c r="HF2014" s="22"/>
      <c r="HG2014" s="22"/>
      <c r="HH2014" s="22"/>
      <c r="HI2014" s="24"/>
      <c r="HJ2014" s="22"/>
      <c r="HK2014" s="22"/>
      <c r="HL2014" s="22"/>
      <c r="HM2014" s="22"/>
      <c r="HN2014" s="22"/>
      <c r="HO2014" s="22"/>
      <c r="HP2014" s="22"/>
      <c r="HQ2014" s="22"/>
      <c r="HR2014" s="22"/>
      <c r="HS2014" s="22"/>
      <c r="HT2014" s="22"/>
      <c r="HU2014" s="22"/>
      <c r="HV2014" s="22"/>
      <c r="HW2014" s="22"/>
      <c r="HX2014" s="22"/>
      <c r="HY2014" s="22"/>
      <c r="HZ2014" s="22"/>
      <c r="IA2014" s="22"/>
      <c r="IB2014" s="22"/>
      <c r="IC2014" s="22"/>
      <c r="ID2014" s="22"/>
      <c r="IE2014" s="22"/>
      <c r="IF2014" s="22"/>
      <c r="IG2014" s="22"/>
      <c r="IH2014" s="22"/>
      <c r="II2014" s="22"/>
      <c r="IJ2014" s="22"/>
      <c r="IK2014" s="22"/>
      <c r="IL2014" s="22"/>
      <c r="IM2014" s="22"/>
      <c r="IN2014" s="22"/>
      <c r="IO2014" s="24"/>
      <c r="IP2014" s="22"/>
      <c r="IQ2014" s="22"/>
      <c r="IR2014" s="22"/>
      <c r="IS2014" s="22"/>
      <c r="IT2014" s="22"/>
      <c r="IU2014" s="22"/>
      <c r="IV2014" s="22"/>
      <c r="IW2014" s="22"/>
      <c r="IX2014" s="22"/>
      <c r="IY2014" s="22"/>
      <c r="IZ2014" s="22"/>
      <c r="JA2014" s="22"/>
      <c r="JB2014" s="22"/>
      <c r="JC2014" s="22"/>
      <c r="JD2014" s="22"/>
      <c r="JE2014" s="22"/>
      <c r="JF2014" s="22"/>
      <c r="JG2014" s="22"/>
      <c r="JH2014" s="22"/>
      <c r="JI2014" s="22"/>
      <c r="JJ2014" s="22"/>
      <c r="JK2014" s="22"/>
      <c r="JL2014" s="22"/>
      <c r="JM2014" s="22"/>
      <c r="JN2014" s="22"/>
      <c r="JO2014" s="22"/>
      <c r="JP2014" s="22"/>
      <c r="JQ2014" s="22"/>
      <c r="JR2014" s="22"/>
      <c r="JS2014" s="22"/>
      <c r="JT2014" s="22"/>
      <c r="JU2014" s="24"/>
      <c r="JV2014" s="22"/>
      <c r="JW2014" s="22"/>
      <c r="JX2014" s="22"/>
      <c r="JY2014" s="22"/>
      <c r="JZ2014" s="22"/>
      <c r="KA2014" s="22"/>
      <c r="KB2014" s="22"/>
      <c r="KC2014" s="22"/>
      <c r="KD2014" s="22"/>
      <c r="KE2014" s="22"/>
      <c r="KF2014" s="22"/>
      <c r="KG2014" s="22"/>
      <c r="KH2014" s="22"/>
      <c r="KI2014" s="22"/>
      <c r="KJ2014" s="22"/>
      <c r="KK2014" s="22"/>
      <c r="KL2014" s="22"/>
      <c r="KM2014" s="22"/>
      <c r="KN2014" s="22"/>
      <c r="KO2014" s="22"/>
      <c r="KP2014" s="22"/>
      <c r="KQ2014" s="22"/>
      <c r="KR2014" s="22"/>
      <c r="KS2014" s="22"/>
      <c r="KT2014" s="22"/>
      <c r="KU2014" s="22"/>
      <c r="KV2014" s="22"/>
      <c r="KW2014" s="22"/>
      <c r="KX2014" s="22"/>
      <c r="KY2014" s="22"/>
      <c r="KZ2014" s="22"/>
      <c r="LA2014" s="24"/>
      <c r="LB2014" s="22"/>
      <c r="LC2014" s="22"/>
      <c r="LD2014" s="22"/>
      <c r="LE2014" s="22"/>
      <c r="LF2014" s="22"/>
      <c r="LG2014" s="22"/>
      <c r="LH2014" s="22"/>
      <c r="LI2014" s="22"/>
      <c r="LJ2014" s="22"/>
      <c r="LK2014" s="22"/>
      <c r="LL2014" s="22"/>
      <c r="LM2014" s="22"/>
      <c r="LN2014" s="22"/>
      <c r="LO2014" s="22"/>
      <c r="LP2014" s="22"/>
      <c r="LQ2014" s="22"/>
      <c r="LR2014" s="22"/>
      <c r="LS2014" s="22"/>
      <c r="LT2014" s="22"/>
      <c r="LU2014" s="22"/>
      <c r="LV2014" s="22"/>
      <c r="LW2014" s="22"/>
      <c r="LX2014" s="22"/>
      <c r="LY2014" s="22"/>
      <c r="LZ2014" s="22"/>
      <c r="MA2014" s="22"/>
      <c r="MB2014" s="22"/>
      <c r="MC2014" s="22"/>
      <c r="MD2014" s="22"/>
      <c r="ME2014" s="22"/>
      <c r="MF2014" s="22"/>
      <c r="MG2014" s="24"/>
      <c r="MH2014" s="22"/>
      <c r="MI2014" s="22"/>
      <c r="MJ2014" s="22"/>
      <c r="MK2014" s="22"/>
      <c r="ML2014" s="22"/>
      <c r="MM2014" s="22"/>
      <c r="MN2014" s="22"/>
      <c r="MO2014" s="22"/>
      <c r="MP2014" s="22"/>
      <c r="MQ2014" s="22"/>
      <c r="MR2014" s="22"/>
      <c r="MS2014" s="22"/>
      <c r="MT2014" s="22"/>
      <c r="MU2014" s="22"/>
      <c r="MV2014" s="22"/>
      <c r="MW2014" s="22"/>
      <c r="MX2014" s="22"/>
      <c r="MY2014" s="22"/>
      <c r="MZ2014" s="22"/>
      <c r="NA2014" s="22"/>
      <c r="NB2014" s="22"/>
      <c r="NC2014" s="22"/>
      <c r="ND2014" s="22"/>
      <c r="NE2014" s="22"/>
      <c r="NF2014" s="22"/>
      <c r="NG2014" s="22"/>
      <c r="NH2014" s="22"/>
      <c r="NI2014" s="22"/>
      <c r="NJ2014" s="22"/>
      <c r="NK2014" s="22"/>
      <c r="NL2014" s="22"/>
      <c r="NM2014" s="24"/>
      <c r="NN2014" s="22"/>
      <c r="NO2014" s="22"/>
      <c r="NP2014" s="22"/>
      <c r="NQ2014" s="22"/>
      <c r="NR2014" s="22"/>
      <c r="NS2014" s="22"/>
      <c r="NT2014" s="22"/>
      <c r="NU2014" s="22"/>
      <c r="NV2014" s="22"/>
      <c r="NW2014" s="22"/>
      <c r="NX2014" s="22"/>
      <c r="NY2014" s="22"/>
      <c r="NZ2014" s="22"/>
      <c r="OA2014" s="22"/>
      <c r="OB2014" s="22"/>
      <c r="OC2014" s="22"/>
      <c r="OD2014" s="22"/>
      <c r="OE2014" s="22"/>
      <c r="OF2014" s="22"/>
      <c r="OG2014" s="22"/>
      <c r="OH2014" s="22"/>
      <c r="OI2014" s="22"/>
      <c r="OJ2014" s="22"/>
      <c r="OK2014" s="22"/>
      <c r="OL2014" s="22"/>
      <c r="OM2014" s="22"/>
      <c r="ON2014" s="22"/>
      <c r="OO2014" s="22"/>
      <c r="OP2014" s="22"/>
      <c r="OQ2014" s="22"/>
      <c r="OR2014" s="22"/>
    </row>
    <row r="2015" spans="1:408" ht="15" thickBot="1">
      <c r="A2015" s="1"/>
      <c r="B2015" s="12"/>
      <c r="C2015" s="12"/>
      <c r="D2015" s="22"/>
      <c r="E2015" s="54"/>
      <c r="F2015" s="54"/>
      <c r="G2015" s="54"/>
      <c r="H2015" s="55"/>
      <c r="I2015" s="22"/>
      <c r="J2015" s="56"/>
      <c r="K2015" s="80"/>
      <c r="L2015" s="57"/>
      <c r="M2015" s="57"/>
      <c r="N2015" s="55"/>
      <c r="O2015" s="58"/>
      <c r="P2015" s="58"/>
      <c r="Q2015" s="59"/>
      <c r="R2015" s="60"/>
      <c r="S2015" s="60"/>
      <c r="T2015" s="22"/>
      <c r="U2015" s="1"/>
      <c r="V2015" s="23"/>
      <c r="X2015" s="24"/>
      <c r="Y2015" s="24"/>
      <c r="Z2015" s="22"/>
      <c r="AA2015" s="22"/>
      <c r="AB2015" s="22"/>
      <c r="AC2015" s="22"/>
      <c r="AD2015" s="22"/>
      <c r="AE2015" s="22"/>
      <c r="AF2015" s="22"/>
      <c r="AG2015" s="22"/>
      <c r="AH2015" s="22"/>
      <c r="AI2015" s="22"/>
      <c r="AJ2015" s="22"/>
      <c r="AK2015" s="22"/>
      <c r="AL2015" s="22"/>
      <c r="AM2015" s="22"/>
      <c r="AN2015" s="22"/>
      <c r="AO2015" s="22"/>
      <c r="AP2015" s="22"/>
      <c r="AQ2015" s="22"/>
      <c r="AR2015" s="22"/>
      <c r="AS2015" s="22"/>
      <c r="AT2015" s="22"/>
      <c r="AU2015" s="22"/>
      <c r="AV2015" s="22"/>
      <c r="AW2015" s="22"/>
      <c r="AX2015" s="22"/>
      <c r="AY2015" s="22"/>
      <c r="AZ2015" s="22"/>
      <c r="BA2015" s="22"/>
      <c r="BB2015" s="22"/>
      <c r="BC2015" s="22"/>
      <c r="BD2015" s="22"/>
      <c r="BE2015" s="24"/>
      <c r="BF2015" s="22"/>
      <c r="BG2015" s="22"/>
      <c r="BH2015" s="22"/>
      <c r="BI2015" s="22"/>
      <c r="BJ2015" s="22"/>
      <c r="BK2015" s="22"/>
      <c r="BL2015" s="22"/>
      <c r="BM2015" s="22"/>
      <c r="BN2015" s="22"/>
      <c r="BO2015" s="22"/>
      <c r="BP2015" s="22"/>
      <c r="BQ2015" s="22"/>
      <c r="BR2015" s="22"/>
      <c r="BS2015" s="22"/>
      <c r="BT2015" s="22"/>
      <c r="BU2015" s="22"/>
      <c r="BV2015" s="22"/>
      <c r="BW2015" s="22"/>
      <c r="BX2015" s="22"/>
      <c r="BY2015" s="22"/>
      <c r="BZ2015" s="22"/>
      <c r="CA2015" s="22"/>
      <c r="CB2015" s="22"/>
      <c r="CC2015" s="22"/>
      <c r="CD2015" s="22"/>
      <c r="CE2015" s="22"/>
      <c r="CF2015" s="22"/>
      <c r="CG2015" s="22"/>
      <c r="CH2015" s="22"/>
      <c r="CI2015" s="22"/>
      <c r="CJ2015" s="22"/>
      <c r="CK2015" s="24"/>
      <c r="CL2015" s="22"/>
      <c r="CM2015" s="22"/>
      <c r="CN2015" s="22"/>
      <c r="CO2015" s="22"/>
      <c r="CP2015" s="22"/>
      <c r="CQ2015" s="22"/>
      <c r="CR2015" s="22"/>
      <c r="CS2015" s="22"/>
      <c r="CT2015" s="22"/>
      <c r="CU2015" s="22"/>
      <c r="CV2015" s="22"/>
      <c r="CW2015" s="22"/>
      <c r="CX2015" s="22"/>
      <c r="CY2015" s="22"/>
      <c r="CZ2015" s="22"/>
      <c r="DA2015" s="22"/>
      <c r="DB2015" s="22"/>
      <c r="DC2015" s="22"/>
      <c r="DD2015" s="22"/>
      <c r="DE2015" s="22"/>
      <c r="DF2015" s="22"/>
      <c r="DG2015" s="22"/>
      <c r="DH2015" s="22"/>
      <c r="DI2015" s="22"/>
      <c r="DJ2015" s="22"/>
      <c r="DK2015" s="22"/>
      <c r="DL2015" s="22"/>
      <c r="DM2015" s="22"/>
      <c r="DN2015" s="22"/>
      <c r="DO2015" s="22"/>
      <c r="DP2015" s="22"/>
      <c r="DQ2015" s="24"/>
      <c r="DR2015" s="22"/>
      <c r="DS2015" s="22"/>
      <c r="DT2015" s="22"/>
      <c r="DU2015" s="22"/>
      <c r="DV2015" s="22"/>
      <c r="DW2015" s="22"/>
      <c r="DX2015" s="22"/>
      <c r="DY2015" s="22"/>
      <c r="DZ2015" s="22"/>
      <c r="EA2015" s="22"/>
      <c r="EB2015" s="22"/>
      <c r="EC2015" s="22"/>
      <c r="ED2015" s="22"/>
      <c r="EE2015" s="22"/>
      <c r="EF2015" s="22"/>
      <c r="EG2015" s="22"/>
      <c r="EH2015" s="22"/>
      <c r="EI2015" s="22"/>
      <c r="EJ2015" s="22"/>
      <c r="EK2015" s="22"/>
      <c r="EL2015" s="22"/>
      <c r="EM2015" s="22"/>
      <c r="EN2015" s="22"/>
      <c r="EO2015" s="22"/>
      <c r="EP2015" s="22"/>
      <c r="EQ2015" s="22"/>
      <c r="ER2015" s="22"/>
      <c r="ES2015" s="22"/>
      <c r="ET2015" s="22"/>
      <c r="EU2015" s="22"/>
      <c r="EV2015" s="22"/>
      <c r="EW2015" s="24"/>
      <c r="EX2015" s="22"/>
      <c r="EY2015" s="22"/>
      <c r="EZ2015" s="22"/>
      <c r="FA2015" s="22"/>
      <c r="FB2015" s="22"/>
      <c r="FC2015" s="22"/>
      <c r="FD2015" s="22"/>
      <c r="FE2015" s="22"/>
      <c r="FF2015" s="22"/>
      <c r="FG2015" s="22"/>
      <c r="FH2015" s="22"/>
      <c r="FI2015" s="22"/>
      <c r="FJ2015" s="22"/>
      <c r="FK2015" s="22"/>
      <c r="FL2015" s="22"/>
      <c r="FM2015" s="22"/>
      <c r="FN2015" s="22"/>
      <c r="FO2015" s="22"/>
      <c r="FP2015" s="22"/>
      <c r="FQ2015" s="22"/>
      <c r="FR2015" s="22"/>
      <c r="FS2015" s="22"/>
      <c r="FT2015" s="22"/>
      <c r="FU2015" s="22"/>
      <c r="FV2015" s="22"/>
      <c r="FW2015" s="22"/>
      <c r="FX2015" s="22"/>
      <c r="FY2015" s="22"/>
      <c r="FZ2015" s="22"/>
      <c r="GA2015" s="22"/>
      <c r="GB2015" s="22"/>
      <c r="GC2015" s="24"/>
      <c r="GD2015" s="22"/>
      <c r="GE2015" s="22"/>
      <c r="GF2015" s="22"/>
      <c r="GG2015" s="22"/>
      <c r="GH2015" s="22"/>
      <c r="GI2015" s="22"/>
      <c r="GJ2015" s="22"/>
      <c r="GK2015" s="22"/>
      <c r="GL2015" s="22"/>
      <c r="GM2015" s="22"/>
      <c r="GN2015" s="22"/>
      <c r="GO2015" s="22"/>
      <c r="GP2015" s="22"/>
      <c r="GQ2015" s="22"/>
      <c r="GR2015" s="22"/>
      <c r="GS2015" s="22"/>
      <c r="GT2015" s="22"/>
      <c r="GU2015" s="22"/>
      <c r="GV2015" s="22"/>
      <c r="GW2015" s="22"/>
      <c r="GX2015" s="22"/>
      <c r="GY2015" s="22"/>
      <c r="GZ2015" s="22"/>
      <c r="HA2015" s="22"/>
      <c r="HB2015" s="22"/>
      <c r="HC2015" s="22"/>
      <c r="HD2015" s="22"/>
      <c r="HE2015" s="22"/>
      <c r="HF2015" s="22"/>
      <c r="HG2015" s="22"/>
      <c r="HH2015" s="22"/>
      <c r="HI2015" s="24"/>
      <c r="HJ2015" s="22"/>
      <c r="HK2015" s="22"/>
      <c r="HL2015" s="22"/>
      <c r="HM2015" s="22"/>
      <c r="HN2015" s="22"/>
      <c r="HO2015" s="22"/>
      <c r="HP2015" s="22"/>
      <c r="HQ2015" s="22"/>
      <c r="HR2015" s="22"/>
      <c r="HS2015" s="22"/>
      <c r="HT2015" s="22"/>
      <c r="HU2015" s="22"/>
      <c r="HV2015" s="22"/>
      <c r="HW2015" s="22"/>
      <c r="HX2015" s="22"/>
      <c r="HY2015" s="22"/>
      <c r="HZ2015" s="22"/>
      <c r="IA2015" s="22"/>
      <c r="IB2015" s="22"/>
      <c r="IC2015" s="22"/>
      <c r="ID2015" s="22"/>
      <c r="IE2015" s="22"/>
      <c r="IF2015" s="22"/>
      <c r="IG2015" s="22"/>
      <c r="IH2015" s="22"/>
      <c r="II2015" s="22"/>
      <c r="IJ2015" s="22"/>
      <c r="IK2015" s="22"/>
      <c r="IL2015" s="22"/>
      <c r="IM2015" s="22"/>
      <c r="IN2015" s="22"/>
      <c r="IO2015" s="24"/>
      <c r="IP2015" s="22"/>
      <c r="IQ2015" s="22"/>
      <c r="IR2015" s="22"/>
      <c r="IS2015" s="22"/>
      <c r="IT2015" s="22"/>
      <c r="IU2015" s="22"/>
      <c r="IV2015" s="22"/>
      <c r="IW2015" s="22"/>
      <c r="IX2015" s="22"/>
      <c r="IY2015" s="22"/>
      <c r="IZ2015" s="22"/>
      <c r="JA2015" s="22"/>
      <c r="JB2015" s="22"/>
      <c r="JC2015" s="22"/>
      <c r="JD2015" s="22"/>
      <c r="JE2015" s="22"/>
      <c r="JF2015" s="22"/>
      <c r="JG2015" s="22"/>
      <c r="JH2015" s="22"/>
      <c r="JI2015" s="22"/>
      <c r="JJ2015" s="22"/>
      <c r="JK2015" s="22"/>
      <c r="JL2015" s="22"/>
      <c r="JM2015" s="22"/>
      <c r="JN2015" s="22"/>
      <c r="JO2015" s="22"/>
      <c r="JP2015" s="22"/>
      <c r="JQ2015" s="22"/>
      <c r="JR2015" s="22"/>
      <c r="JS2015" s="22"/>
      <c r="JT2015" s="22"/>
      <c r="JU2015" s="24"/>
      <c r="JV2015" s="22"/>
      <c r="JW2015" s="22"/>
      <c r="JX2015" s="22"/>
      <c r="JY2015" s="22"/>
      <c r="JZ2015" s="22"/>
      <c r="KA2015" s="22"/>
      <c r="KB2015" s="22"/>
      <c r="KC2015" s="22"/>
      <c r="KD2015" s="22"/>
      <c r="KE2015" s="22"/>
      <c r="KF2015" s="22"/>
      <c r="KG2015" s="22"/>
      <c r="KH2015" s="22"/>
      <c r="KI2015" s="22"/>
      <c r="KJ2015" s="22"/>
      <c r="KK2015" s="22"/>
      <c r="KL2015" s="22"/>
      <c r="KM2015" s="22"/>
      <c r="KN2015" s="22"/>
      <c r="KO2015" s="22"/>
      <c r="KP2015" s="22"/>
      <c r="KQ2015" s="22"/>
      <c r="KR2015" s="22"/>
      <c r="KS2015" s="22"/>
      <c r="KT2015" s="22"/>
      <c r="KU2015" s="22"/>
      <c r="KV2015" s="22"/>
      <c r="KW2015" s="22"/>
      <c r="KX2015" s="22"/>
      <c r="KY2015" s="22"/>
      <c r="KZ2015" s="22"/>
      <c r="LA2015" s="24"/>
      <c r="LB2015" s="22"/>
      <c r="LC2015" s="22"/>
      <c r="LD2015" s="22"/>
      <c r="LE2015" s="22"/>
      <c r="LF2015" s="22"/>
      <c r="LG2015" s="22"/>
      <c r="LH2015" s="22"/>
      <c r="LI2015" s="22"/>
      <c r="LJ2015" s="22"/>
      <c r="LK2015" s="22"/>
      <c r="LL2015" s="22"/>
      <c r="LM2015" s="22"/>
      <c r="LN2015" s="22"/>
      <c r="LO2015" s="22"/>
      <c r="LP2015" s="22"/>
      <c r="LQ2015" s="22"/>
      <c r="LR2015" s="22"/>
      <c r="LS2015" s="22"/>
      <c r="LT2015" s="22"/>
      <c r="LU2015" s="22"/>
      <c r="LV2015" s="22"/>
      <c r="LW2015" s="22"/>
      <c r="LX2015" s="22"/>
      <c r="LY2015" s="22"/>
      <c r="LZ2015" s="22"/>
      <c r="MA2015" s="22"/>
      <c r="MB2015" s="22"/>
      <c r="MC2015" s="22"/>
      <c r="MD2015" s="22"/>
      <c r="ME2015" s="22"/>
      <c r="MF2015" s="22"/>
      <c r="MG2015" s="24"/>
      <c r="MH2015" s="22"/>
      <c r="MI2015" s="22"/>
      <c r="MJ2015" s="22"/>
      <c r="MK2015" s="22"/>
      <c r="ML2015" s="22"/>
      <c r="MM2015" s="22"/>
      <c r="MN2015" s="22"/>
      <c r="MO2015" s="22"/>
      <c r="MP2015" s="22"/>
      <c r="MQ2015" s="22"/>
      <c r="MR2015" s="22"/>
      <c r="MS2015" s="22"/>
      <c r="MT2015" s="22"/>
      <c r="MU2015" s="22"/>
      <c r="MV2015" s="22"/>
      <c r="MW2015" s="22"/>
      <c r="MX2015" s="22"/>
      <c r="MY2015" s="22"/>
      <c r="MZ2015" s="22"/>
      <c r="NA2015" s="22"/>
      <c r="NB2015" s="22"/>
      <c r="NC2015" s="22"/>
      <c r="ND2015" s="22"/>
      <c r="NE2015" s="22"/>
      <c r="NF2015" s="22"/>
      <c r="NG2015" s="22"/>
      <c r="NH2015" s="22"/>
      <c r="NI2015" s="22"/>
      <c r="NJ2015" s="22"/>
      <c r="NK2015" s="22"/>
      <c r="NL2015" s="22"/>
      <c r="NM2015" s="24"/>
      <c r="NN2015" s="22"/>
      <c r="NO2015" s="22"/>
      <c r="NP2015" s="22"/>
      <c r="NQ2015" s="22"/>
      <c r="NR2015" s="22"/>
      <c r="NS2015" s="22"/>
      <c r="NT2015" s="22"/>
      <c r="NU2015" s="22"/>
      <c r="NV2015" s="22"/>
      <c r="NW2015" s="22"/>
      <c r="NX2015" s="22"/>
      <c r="NY2015" s="22"/>
      <c r="NZ2015" s="22"/>
      <c r="OA2015" s="22"/>
      <c r="OB2015" s="22"/>
      <c r="OC2015" s="22"/>
      <c r="OD2015" s="22"/>
      <c r="OE2015" s="22"/>
      <c r="OF2015" s="22"/>
      <c r="OG2015" s="22"/>
      <c r="OH2015" s="22"/>
      <c r="OI2015" s="22"/>
      <c r="OJ2015" s="22"/>
      <c r="OK2015" s="22"/>
      <c r="OL2015" s="22"/>
      <c r="OM2015" s="22"/>
      <c r="ON2015" s="22"/>
      <c r="OO2015" s="22"/>
      <c r="OP2015" s="22"/>
      <c r="OQ2015" s="22"/>
      <c r="OR2015" s="22"/>
    </row>
    <row r="2016" spans="1:408" ht="15" thickBot="1">
      <c r="A2016" s="1"/>
      <c r="B2016" s="12"/>
      <c r="C2016" s="12"/>
      <c r="D2016" s="22"/>
      <c r="E2016" s="54"/>
      <c r="F2016" s="54"/>
      <c r="G2016" s="54"/>
      <c r="H2016" s="55"/>
      <c r="I2016" s="22"/>
      <c r="J2016" s="56"/>
      <c r="K2016" s="81"/>
      <c r="L2016" s="57"/>
      <c r="M2016" s="57"/>
      <c r="N2016" s="55"/>
      <c r="O2016" s="58"/>
      <c r="P2016" s="58"/>
      <c r="Q2016" s="59"/>
      <c r="R2016" s="60"/>
      <c r="S2016" s="60"/>
      <c r="T2016" s="22"/>
      <c r="U2016" s="1"/>
      <c r="V2016" s="23"/>
      <c r="X2016" s="24"/>
      <c r="Y2016" s="24"/>
      <c r="Z2016" s="22"/>
      <c r="AA2016" s="22"/>
      <c r="AB2016" s="22"/>
      <c r="AC2016" s="22"/>
      <c r="AD2016" s="22"/>
      <c r="AE2016" s="22"/>
      <c r="AF2016" s="22"/>
      <c r="AG2016" s="22"/>
      <c r="AH2016" s="22"/>
      <c r="AI2016" s="22"/>
      <c r="AJ2016" s="22"/>
      <c r="AK2016" s="22"/>
      <c r="AL2016" s="22"/>
      <c r="AM2016" s="22"/>
      <c r="AN2016" s="22"/>
      <c r="AO2016" s="22"/>
      <c r="AP2016" s="22"/>
      <c r="AQ2016" s="22"/>
      <c r="AR2016" s="22"/>
      <c r="AS2016" s="22"/>
      <c r="AT2016" s="22"/>
      <c r="AU2016" s="22"/>
      <c r="AV2016" s="22"/>
      <c r="AW2016" s="22"/>
      <c r="AX2016" s="22"/>
      <c r="AY2016" s="22"/>
      <c r="AZ2016" s="22"/>
      <c r="BA2016" s="22"/>
      <c r="BB2016" s="22"/>
      <c r="BC2016" s="22"/>
      <c r="BD2016" s="22"/>
      <c r="BE2016" s="24"/>
      <c r="BF2016" s="22"/>
      <c r="BG2016" s="22"/>
      <c r="BH2016" s="22"/>
      <c r="BI2016" s="22"/>
      <c r="BJ2016" s="22"/>
      <c r="BK2016" s="22"/>
      <c r="BL2016" s="22"/>
      <c r="BM2016" s="22"/>
      <c r="BN2016" s="22"/>
      <c r="BO2016" s="22"/>
      <c r="BP2016" s="22"/>
      <c r="BQ2016" s="22"/>
      <c r="BR2016" s="22"/>
      <c r="BS2016" s="22"/>
      <c r="BT2016" s="22"/>
      <c r="BU2016" s="22"/>
      <c r="BV2016" s="22"/>
      <c r="BW2016" s="22"/>
      <c r="BX2016" s="22"/>
      <c r="BY2016" s="22"/>
      <c r="BZ2016" s="22"/>
      <c r="CA2016" s="22"/>
      <c r="CB2016" s="22"/>
      <c r="CC2016" s="22"/>
      <c r="CD2016" s="22"/>
      <c r="CE2016" s="22"/>
      <c r="CF2016" s="22"/>
      <c r="CG2016" s="22"/>
      <c r="CH2016" s="22"/>
      <c r="CI2016" s="22"/>
      <c r="CJ2016" s="22"/>
      <c r="CK2016" s="24"/>
      <c r="CL2016" s="22"/>
      <c r="CM2016" s="22"/>
      <c r="CN2016" s="22"/>
      <c r="CO2016" s="22"/>
      <c r="CP2016" s="22"/>
      <c r="CQ2016" s="22"/>
      <c r="CR2016" s="22"/>
      <c r="CS2016" s="22"/>
      <c r="CT2016" s="22"/>
      <c r="CU2016" s="22"/>
      <c r="CV2016" s="22"/>
      <c r="CW2016" s="22"/>
      <c r="CX2016" s="22"/>
      <c r="CY2016" s="22"/>
      <c r="CZ2016" s="22"/>
      <c r="DA2016" s="22"/>
      <c r="DB2016" s="22"/>
      <c r="DC2016" s="22"/>
      <c r="DD2016" s="22"/>
      <c r="DE2016" s="22"/>
      <c r="DF2016" s="22"/>
      <c r="DG2016" s="22"/>
      <c r="DH2016" s="22"/>
      <c r="DI2016" s="22"/>
      <c r="DJ2016" s="22"/>
      <c r="DK2016" s="22"/>
      <c r="DL2016" s="22"/>
      <c r="DM2016" s="22"/>
      <c r="DN2016" s="22"/>
      <c r="DO2016" s="22"/>
      <c r="DP2016" s="22"/>
      <c r="DQ2016" s="24"/>
      <c r="DR2016" s="22"/>
      <c r="DS2016" s="22"/>
      <c r="DT2016" s="22"/>
      <c r="DU2016" s="22"/>
      <c r="DV2016" s="22"/>
      <c r="DW2016" s="22"/>
      <c r="DX2016" s="22"/>
      <c r="DY2016" s="22"/>
      <c r="DZ2016" s="22"/>
      <c r="EA2016" s="22"/>
      <c r="EB2016" s="22"/>
      <c r="EC2016" s="22"/>
      <c r="ED2016" s="22"/>
      <c r="EE2016" s="22"/>
      <c r="EF2016" s="22"/>
      <c r="EG2016" s="22"/>
      <c r="EH2016" s="22"/>
      <c r="EI2016" s="22"/>
      <c r="EJ2016" s="22"/>
      <c r="EK2016" s="22"/>
      <c r="EL2016" s="22"/>
      <c r="EM2016" s="22"/>
      <c r="EN2016" s="22"/>
      <c r="EO2016" s="22"/>
      <c r="EP2016" s="22"/>
      <c r="EQ2016" s="22"/>
      <c r="ER2016" s="22"/>
      <c r="ES2016" s="22"/>
      <c r="ET2016" s="22"/>
      <c r="EU2016" s="22"/>
      <c r="EV2016" s="22"/>
      <c r="EW2016" s="24"/>
      <c r="EX2016" s="22"/>
      <c r="EY2016" s="22"/>
      <c r="EZ2016" s="22"/>
      <c r="FA2016" s="22"/>
      <c r="FB2016" s="22"/>
      <c r="FC2016" s="22"/>
      <c r="FD2016" s="22"/>
      <c r="FE2016" s="22"/>
      <c r="FF2016" s="22"/>
      <c r="FG2016" s="22"/>
      <c r="FH2016" s="22"/>
      <c r="FI2016" s="22"/>
      <c r="FJ2016" s="22"/>
      <c r="FK2016" s="22"/>
      <c r="FL2016" s="22"/>
      <c r="FM2016" s="22"/>
      <c r="FN2016" s="22"/>
      <c r="FO2016" s="22"/>
      <c r="FP2016" s="22"/>
      <c r="FQ2016" s="22"/>
      <c r="FR2016" s="22"/>
      <c r="FS2016" s="22"/>
      <c r="FT2016" s="22"/>
      <c r="FU2016" s="22"/>
      <c r="FV2016" s="22"/>
      <c r="FW2016" s="22"/>
      <c r="FX2016" s="22"/>
      <c r="FY2016" s="22"/>
      <c r="FZ2016" s="22"/>
      <c r="GA2016" s="22"/>
      <c r="GB2016" s="22"/>
      <c r="GC2016" s="24"/>
      <c r="GD2016" s="22"/>
      <c r="GE2016" s="22"/>
      <c r="GF2016" s="22"/>
      <c r="GG2016" s="22"/>
      <c r="GH2016" s="22"/>
      <c r="GI2016" s="22"/>
      <c r="GJ2016" s="22"/>
      <c r="GK2016" s="22"/>
      <c r="GL2016" s="22"/>
      <c r="GM2016" s="22"/>
      <c r="GN2016" s="22"/>
      <c r="GO2016" s="22"/>
      <c r="GP2016" s="22"/>
      <c r="GQ2016" s="22"/>
      <c r="GR2016" s="22"/>
      <c r="GS2016" s="22"/>
      <c r="GT2016" s="22"/>
      <c r="GU2016" s="22"/>
      <c r="GV2016" s="22"/>
      <c r="GW2016" s="22"/>
      <c r="GX2016" s="22"/>
      <c r="GY2016" s="22"/>
      <c r="GZ2016" s="22"/>
      <c r="HA2016" s="22"/>
      <c r="HB2016" s="22"/>
      <c r="HC2016" s="22"/>
      <c r="HD2016" s="22"/>
      <c r="HE2016" s="22"/>
      <c r="HF2016" s="22"/>
      <c r="HG2016" s="22"/>
      <c r="HH2016" s="22"/>
      <c r="HI2016" s="24"/>
      <c r="HJ2016" s="22"/>
      <c r="HK2016" s="22"/>
      <c r="HL2016" s="22"/>
      <c r="HM2016" s="22"/>
      <c r="HN2016" s="22"/>
      <c r="HO2016" s="22"/>
      <c r="HP2016" s="22"/>
      <c r="HQ2016" s="22"/>
      <c r="HR2016" s="22"/>
      <c r="HS2016" s="22"/>
      <c r="HT2016" s="22"/>
      <c r="HU2016" s="22"/>
      <c r="HV2016" s="22"/>
      <c r="HW2016" s="22"/>
      <c r="HX2016" s="22"/>
      <c r="HY2016" s="22"/>
      <c r="HZ2016" s="22"/>
      <c r="IA2016" s="22"/>
      <c r="IB2016" s="22"/>
      <c r="IC2016" s="22"/>
      <c r="ID2016" s="22"/>
      <c r="IE2016" s="22"/>
      <c r="IF2016" s="22"/>
      <c r="IG2016" s="22"/>
      <c r="IH2016" s="22"/>
      <c r="II2016" s="22"/>
      <c r="IJ2016" s="22"/>
      <c r="IK2016" s="22"/>
      <c r="IL2016" s="22"/>
      <c r="IM2016" s="22"/>
      <c r="IN2016" s="22"/>
      <c r="IO2016" s="24"/>
      <c r="IP2016" s="22"/>
      <c r="IQ2016" s="22"/>
      <c r="IR2016" s="22"/>
      <c r="IS2016" s="22"/>
      <c r="IT2016" s="22"/>
      <c r="IU2016" s="22"/>
      <c r="IV2016" s="22"/>
      <c r="IW2016" s="22"/>
      <c r="IX2016" s="22"/>
      <c r="IY2016" s="22"/>
      <c r="IZ2016" s="22"/>
      <c r="JA2016" s="22"/>
      <c r="JB2016" s="22"/>
      <c r="JC2016" s="22"/>
      <c r="JD2016" s="22"/>
      <c r="JE2016" s="22"/>
      <c r="JF2016" s="22"/>
      <c r="JG2016" s="22"/>
      <c r="JH2016" s="22"/>
      <c r="JI2016" s="22"/>
      <c r="JJ2016" s="22"/>
      <c r="JK2016" s="22"/>
      <c r="JL2016" s="22"/>
      <c r="JM2016" s="22"/>
      <c r="JN2016" s="22"/>
      <c r="JO2016" s="22"/>
      <c r="JP2016" s="22"/>
      <c r="JQ2016" s="22"/>
      <c r="JR2016" s="22"/>
      <c r="JS2016" s="22"/>
      <c r="JT2016" s="22"/>
      <c r="JU2016" s="24"/>
      <c r="JV2016" s="22"/>
      <c r="JW2016" s="22"/>
      <c r="JX2016" s="22"/>
      <c r="JY2016" s="22"/>
      <c r="JZ2016" s="22"/>
      <c r="KA2016" s="22"/>
      <c r="KB2016" s="22"/>
      <c r="KC2016" s="22"/>
      <c r="KD2016" s="22"/>
      <c r="KE2016" s="22"/>
      <c r="KF2016" s="22"/>
      <c r="KG2016" s="22"/>
      <c r="KH2016" s="22"/>
      <c r="KI2016" s="22"/>
      <c r="KJ2016" s="22"/>
      <c r="KK2016" s="22"/>
      <c r="KL2016" s="22"/>
      <c r="KM2016" s="22"/>
      <c r="KN2016" s="22"/>
      <c r="KO2016" s="22"/>
      <c r="KP2016" s="22"/>
      <c r="KQ2016" s="22"/>
      <c r="KR2016" s="22"/>
      <c r="KS2016" s="22"/>
      <c r="KT2016" s="22"/>
      <c r="KU2016" s="22"/>
      <c r="KV2016" s="22"/>
      <c r="KW2016" s="22"/>
      <c r="KX2016" s="22"/>
      <c r="KY2016" s="22"/>
      <c r="KZ2016" s="22"/>
      <c r="LA2016" s="24"/>
      <c r="LB2016" s="22"/>
      <c r="LC2016" s="22"/>
      <c r="LD2016" s="22"/>
      <c r="LE2016" s="22"/>
      <c r="LF2016" s="22"/>
      <c r="LG2016" s="22"/>
      <c r="LH2016" s="22"/>
      <c r="LI2016" s="22"/>
      <c r="LJ2016" s="22"/>
      <c r="LK2016" s="22"/>
      <c r="LL2016" s="22"/>
      <c r="LM2016" s="22"/>
      <c r="LN2016" s="22"/>
      <c r="LO2016" s="22"/>
      <c r="LP2016" s="22"/>
      <c r="LQ2016" s="22"/>
      <c r="LR2016" s="22"/>
      <c r="LS2016" s="22"/>
      <c r="LT2016" s="22"/>
      <c r="LU2016" s="22"/>
      <c r="LV2016" s="22"/>
      <c r="LW2016" s="22"/>
      <c r="LX2016" s="22"/>
      <c r="LY2016" s="22"/>
      <c r="LZ2016" s="22"/>
      <c r="MA2016" s="22"/>
      <c r="MB2016" s="22"/>
      <c r="MC2016" s="22"/>
      <c r="MD2016" s="22"/>
      <c r="ME2016" s="22"/>
      <c r="MF2016" s="22"/>
      <c r="MG2016" s="24"/>
      <c r="MH2016" s="22"/>
      <c r="MI2016" s="22"/>
      <c r="MJ2016" s="22"/>
      <c r="MK2016" s="22"/>
      <c r="ML2016" s="22"/>
      <c r="MM2016" s="22"/>
      <c r="MN2016" s="22"/>
      <c r="MO2016" s="22"/>
      <c r="MP2016" s="22"/>
      <c r="MQ2016" s="22"/>
      <c r="MR2016" s="22"/>
      <c r="MS2016" s="22"/>
      <c r="MT2016" s="22"/>
      <c r="MU2016" s="22"/>
      <c r="MV2016" s="22"/>
      <c r="MW2016" s="22"/>
      <c r="MX2016" s="22"/>
      <c r="MY2016" s="22"/>
      <c r="MZ2016" s="22"/>
      <c r="NA2016" s="22"/>
      <c r="NB2016" s="22"/>
      <c r="NC2016" s="22"/>
      <c r="ND2016" s="22"/>
      <c r="NE2016" s="22"/>
      <c r="NF2016" s="22"/>
      <c r="NG2016" s="22"/>
      <c r="NH2016" s="22"/>
      <c r="NI2016" s="22"/>
      <c r="NJ2016" s="22"/>
      <c r="NK2016" s="22"/>
      <c r="NL2016" s="22"/>
      <c r="NM2016" s="24"/>
      <c r="NN2016" s="22"/>
      <c r="NO2016" s="22"/>
      <c r="NP2016" s="22"/>
      <c r="NQ2016" s="22"/>
      <c r="NR2016" s="22"/>
      <c r="NS2016" s="22"/>
      <c r="NT2016" s="22"/>
      <c r="NU2016" s="22"/>
      <c r="NV2016" s="22"/>
      <c r="NW2016" s="22"/>
      <c r="NX2016" s="22"/>
      <c r="NY2016" s="22"/>
      <c r="NZ2016" s="22"/>
      <c r="OA2016" s="22"/>
      <c r="OB2016" s="22"/>
      <c r="OC2016" s="22"/>
      <c r="OD2016" s="22"/>
      <c r="OE2016" s="22"/>
      <c r="OF2016" s="22"/>
      <c r="OG2016" s="22"/>
      <c r="OH2016" s="22"/>
      <c r="OI2016" s="22"/>
      <c r="OJ2016" s="22"/>
      <c r="OK2016" s="22"/>
      <c r="OL2016" s="22"/>
      <c r="OM2016" s="22"/>
      <c r="ON2016" s="22"/>
      <c r="OO2016" s="22"/>
      <c r="OP2016" s="22"/>
      <c r="OQ2016" s="22"/>
      <c r="OR2016" s="22"/>
    </row>
    <row r="2017" spans="1:408" ht="15" thickBot="1">
      <c r="A2017" s="1"/>
      <c r="B2017" s="12"/>
      <c r="C2017" s="12"/>
      <c r="D2017" s="22"/>
      <c r="E2017" s="54"/>
      <c r="F2017" s="54"/>
      <c r="G2017" s="54"/>
      <c r="H2017" s="55"/>
      <c r="I2017" s="22"/>
      <c r="J2017" s="56"/>
      <c r="K2017" s="80"/>
      <c r="L2017" s="57"/>
      <c r="M2017" s="57"/>
      <c r="N2017" s="55"/>
      <c r="O2017" s="58"/>
      <c r="P2017" s="58"/>
      <c r="Q2017" s="59"/>
      <c r="R2017" s="60"/>
      <c r="S2017" s="60"/>
      <c r="T2017" s="22"/>
      <c r="U2017" s="1"/>
      <c r="V2017" s="23"/>
      <c r="X2017" s="24"/>
      <c r="Y2017" s="24"/>
      <c r="Z2017" s="22"/>
      <c r="AA2017" s="22"/>
      <c r="AB2017" s="22"/>
      <c r="AC2017" s="22"/>
      <c r="AD2017" s="22"/>
      <c r="AE2017" s="22"/>
      <c r="AF2017" s="22"/>
      <c r="AG2017" s="22"/>
      <c r="AH2017" s="22"/>
      <c r="AI2017" s="22"/>
      <c r="AJ2017" s="22"/>
      <c r="AK2017" s="22"/>
      <c r="AL2017" s="22"/>
      <c r="AM2017" s="22"/>
      <c r="AN2017" s="22"/>
      <c r="AO2017" s="22"/>
      <c r="AP2017" s="22"/>
      <c r="AQ2017" s="22"/>
      <c r="AR2017" s="22"/>
      <c r="AS2017" s="22"/>
      <c r="AT2017" s="22"/>
      <c r="AU2017" s="22"/>
      <c r="AV2017" s="22"/>
      <c r="AW2017" s="22"/>
      <c r="AX2017" s="22"/>
      <c r="AY2017" s="22"/>
      <c r="AZ2017" s="22"/>
      <c r="BA2017" s="22"/>
      <c r="BB2017" s="22"/>
      <c r="BC2017" s="22"/>
      <c r="BD2017" s="22"/>
      <c r="BE2017" s="24"/>
      <c r="BF2017" s="22"/>
      <c r="BG2017" s="22"/>
      <c r="BH2017" s="22"/>
      <c r="BI2017" s="22"/>
      <c r="BJ2017" s="22"/>
      <c r="BK2017" s="22"/>
      <c r="BL2017" s="22"/>
      <c r="BM2017" s="22"/>
      <c r="BN2017" s="22"/>
      <c r="BO2017" s="22"/>
      <c r="BP2017" s="22"/>
      <c r="BQ2017" s="22"/>
      <c r="BR2017" s="22"/>
      <c r="BS2017" s="22"/>
      <c r="BT2017" s="22"/>
      <c r="BU2017" s="22"/>
      <c r="BV2017" s="22"/>
      <c r="BW2017" s="22"/>
      <c r="BX2017" s="22"/>
      <c r="BY2017" s="22"/>
      <c r="BZ2017" s="22"/>
      <c r="CA2017" s="22"/>
      <c r="CB2017" s="22"/>
      <c r="CC2017" s="22"/>
      <c r="CD2017" s="22"/>
      <c r="CE2017" s="22"/>
      <c r="CF2017" s="22"/>
      <c r="CG2017" s="22"/>
      <c r="CH2017" s="22"/>
      <c r="CI2017" s="22"/>
      <c r="CJ2017" s="22"/>
      <c r="CK2017" s="24"/>
      <c r="CL2017" s="22"/>
      <c r="CM2017" s="22"/>
      <c r="CN2017" s="22"/>
      <c r="CO2017" s="22"/>
      <c r="CP2017" s="22"/>
      <c r="CQ2017" s="22"/>
      <c r="CR2017" s="22"/>
      <c r="CS2017" s="22"/>
      <c r="CT2017" s="22"/>
      <c r="CU2017" s="22"/>
      <c r="CV2017" s="22"/>
      <c r="CW2017" s="22"/>
      <c r="CX2017" s="22"/>
      <c r="CY2017" s="22"/>
      <c r="CZ2017" s="22"/>
      <c r="DA2017" s="22"/>
      <c r="DB2017" s="22"/>
      <c r="DC2017" s="22"/>
      <c r="DD2017" s="22"/>
      <c r="DE2017" s="22"/>
      <c r="DF2017" s="22"/>
      <c r="DG2017" s="22"/>
      <c r="DH2017" s="22"/>
      <c r="DI2017" s="22"/>
      <c r="DJ2017" s="22"/>
      <c r="DK2017" s="22"/>
      <c r="DL2017" s="22"/>
      <c r="DM2017" s="22"/>
      <c r="DN2017" s="22"/>
      <c r="DO2017" s="22"/>
      <c r="DP2017" s="22"/>
      <c r="DQ2017" s="24"/>
      <c r="DR2017" s="22"/>
      <c r="DS2017" s="22"/>
      <c r="DT2017" s="22"/>
      <c r="DU2017" s="22"/>
      <c r="DV2017" s="22"/>
      <c r="DW2017" s="22"/>
      <c r="DX2017" s="22"/>
      <c r="DY2017" s="22"/>
      <c r="DZ2017" s="22"/>
      <c r="EA2017" s="22"/>
      <c r="EB2017" s="22"/>
      <c r="EC2017" s="22"/>
      <c r="ED2017" s="22"/>
      <c r="EE2017" s="22"/>
      <c r="EF2017" s="22"/>
      <c r="EG2017" s="22"/>
      <c r="EH2017" s="22"/>
      <c r="EI2017" s="22"/>
      <c r="EJ2017" s="22"/>
      <c r="EK2017" s="22"/>
      <c r="EL2017" s="22"/>
      <c r="EM2017" s="22"/>
      <c r="EN2017" s="22"/>
      <c r="EO2017" s="22"/>
      <c r="EP2017" s="22"/>
      <c r="EQ2017" s="22"/>
      <c r="ER2017" s="22"/>
      <c r="ES2017" s="22"/>
      <c r="ET2017" s="22"/>
      <c r="EU2017" s="22"/>
      <c r="EV2017" s="22"/>
      <c r="EW2017" s="24"/>
      <c r="EX2017" s="22"/>
      <c r="EY2017" s="22"/>
      <c r="EZ2017" s="22"/>
      <c r="FA2017" s="22"/>
      <c r="FB2017" s="22"/>
      <c r="FC2017" s="22"/>
      <c r="FD2017" s="22"/>
      <c r="FE2017" s="22"/>
      <c r="FF2017" s="22"/>
      <c r="FG2017" s="22"/>
      <c r="FH2017" s="22"/>
      <c r="FI2017" s="22"/>
      <c r="FJ2017" s="22"/>
      <c r="FK2017" s="22"/>
      <c r="FL2017" s="22"/>
      <c r="FM2017" s="22"/>
      <c r="FN2017" s="22"/>
      <c r="FO2017" s="22"/>
      <c r="FP2017" s="22"/>
      <c r="FQ2017" s="22"/>
      <c r="FR2017" s="22"/>
      <c r="FS2017" s="22"/>
      <c r="FT2017" s="22"/>
      <c r="FU2017" s="22"/>
      <c r="FV2017" s="22"/>
      <c r="FW2017" s="22"/>
      <c r="FX2017" s="22"/>
      <c r="FY2017" s="22"/>
      <c r="FZ2017" s="22"/>
      <c r="GA2017" s="22"/>
      <c r="GB2017" s="22"/>
      <c r="GC2017" s="24"/>
      <c r="GD2017" s="22"/>
      <c r="GE2017" s="22"/>
      <c r="GF2017" s="22"/>
      <c r="GG2017" s="22"/>
      <c r="GH2017" s="22"/>
      <c r="GI2017" s="22"/>
      <c r="GJ2017" s="22"/>
      <c r="GK2017" s="22"/>
      <c r="GL2017" s="22"/>
      <c r="GM2017" s="22"/>
      <c r="GN2017" s="22"/>
      <c r="GO2017" s="22"/>
      <c r="GP2017" s="22"/>
      <c r="GQ2017" s="22"/>
      <c r="GR2017" s="22"/>
      <c r="GS2017" s="22"/>
      <c r="GT2017" s="22"/>
      <c r="GU2017" s="22"/>
      <c r="GV2017" s="22"/>
      <c r="GW2017" s="22"/>
      <c r="GX2017" s="22"/>
      <c r="GY2017" s="22"/>
      <c r="GZ2017" s="22"/>
      <c r="HA2017" s="22"/>
      <c r="HB2017" s="22"/>
      <c r="HC2017" s="22"/>
      <c r="HD2017" s="22"/>
      <c r="HE2017" s="22"/>
      <c r="HF2017" s="22"/>
      <c r="HG2017" s="22"/>
      <c r="HH2017" s="22"/>
      <c r="HI2017" s="24"/>
      <c r="HJ2017" s="22"/>
      <c r="HK2017" s="22"/>
      <c r="HL2017" s="22"/>
      <c r="HM2017" s="22"/>
      <c r="HN2017" s="22"/>
      <c r="HO2017" s="22"/>
      <c r="HP2017" s="22"/>
      <c r="HQ2017" s="22"/>
      <c r="HR2017" s="22"/>
      <c r="HS2017" s="22"/>
      <c r="HT2017" s="22"/>
      <c r="HU2017" s="22"/>
      <c r="HV2017" s="22"/>
      <c r="HW2017" s="22"/>
      <c r="HX2017" s="22"/>
      <c r="HY2017" s="22"/>
      <c r="HZ2017" s="22"/>
      <c r="IA2017" s="22"/>
      <c r="IB2017" s="22"/>
      <c r="IC2017" s="22"/>
      <c r="ID2017" s="22"/>
      <c r="IE2017" s="22"/>
      <c r="IF2017" s="22"/>
      <c r="IG2017" s="22"/>
      <c r="IH2017" s="22"/>
      <c r="II2017" s="22"/>
      <c r="IJ2017" s="22"/>
      <c r="IK2017" s="22"/>
      <c r="IL2017" s="22"/>
      <c r="IM2017" s="22"/>
      <c r="IN2017" s="22"/>
      <c r="IO2017" s="24"/>
      <c r="IP2017" s="22"/>
      <c r="IQ2017" s="22"/>
      <c r="IR2017" s="22"/>
      <c r="IS2017" s="22"/>
      <c r="IT2017" s="22"/>
      <c r="IU2017" s="22"/>
      <c r="IV2017" s="22"/>
      <c r="IW2017" s="22"/>
      <c r="IX2017" s="22"/>
      <c r="IY2017" s="22"/>
      <c r="IZ2017" s="22"/>
      <c r="JA2017" s="22"/>
      <c r="JB2017" s="22"/>
      <c r="JC2017" s="22"/>
      <c r="JD2017" s="22"/>
      <c r="JE2017" s="22"/>
      <c r="JF2017" s="22"/>
      <c r="JG2017" s="22"/>
      <c r="JH2017" s="22"/>
      <c r="JI2017" s="22"/>
      <c r="JJ2017" s="22"/>
      <c r="JK2017" s="22"/>
      <c r="JL2017" s="22"/>
      <c r="JM2017" s="22"/>
      <c r="JN2017" s="22"/>
      <c r="JO2017" s="22"/>
      <c r="JP2017" s="22"/>
      <c r="JQ2017" s="22"/>
      <c r="JR2017" s="22"/>
      <c r="JS2017" s="22"/>
      <c r="JT2017" s="22"/>
      <c r="JU2017" s="24"/>
      <c r="JV2017" s="22"/>
      <c r="JW2017" s="22"/>
      <c r="JX2017" s="22"/>
      <c r="JY2017" s="22"/>
      <c r="JZ2017" s="22"/>
      <c r="KA2017" s="22"/>
      <c r="KB2017" s="22"/>
      <c r="KC2017" s="22"/>
      <c r="KD2017" s="22"/>
      <c r="KE2017" s="22"/>
      <c r="KF2017" s="22"/>
      <c r="KG2017" s="22"/>
      <c r="KH2017" s="22"/>
      <c r="KI2017" s="22"/>
      <c r="KJ2017" s="22"/>
      <c r="KK2017" s="22"/>
      <c r="KL2017" s="22"/>
      <c r="KM2017" s="22"/>
      <c r="KN2017" s="22"/>
      <c r="KO2017" s="22"/>
      <c r="KP2017" s="22"/>
      <c r="KQ2017" s="22"/>
      <c r="KR2017" s="22"/>
      <c r="KS2017" s="22"/>
      <c r="KT2017" s="22"/>
      <c r="KU2017" s="22"/>
      <c r="KV2017" s="22"/>
      <c r="KW2017" s="22"/>
      <c r="KX2017" s="22"/>
      <c r="KY2017" s="22"/>
      <c r="KZ2017" s="22"/>
      <c r="LA2017" s="24"/>
      <c r="LB2017" s="22"/>
      <c r="LC2017" s="22"/>
      <c r="LD2017" s="22"/>
      <c r="LE2017" s="22"/>
      <c r="LF2017" s="22"/>
      <c r="LG2017" s="22"/>
      <c r="LH2017" s="22"/>
      <c r="LI2017" s="22"/>
      <c r="LJ2017" s="22"/>
      <c r="LK2017" s="22"/>
      <c r="LL2017" s="22"/>
      <c r="LM2017" s="22"/>
      <c r="LN2017" s="22"/>
      <c r="LO2017" s="22"/>
      <c r="LP2017" s="22"/>
      <c r="LQ2017" s="22"/>
      <c r="LR2017" s="22"/>
      <c r="LS2017" s="22"/>
      <c r="LT2017" s="22"/>
      <c r="LU2017" s="22"/>
      <c r="LV2017" s="22"/>
      <c r="LW2017" s="22"/>
      <c r="LX2017" s="22"/>
      <c r="LY2017" s="22"/>
      <c r="LZ2017" s="22"/>
      <c r="MA2017" s="22"/>
      <c r="MB2017" s="22"/>
      <c r="MC2017" s="22"/>
      <c r="MD2017" s="22"/>
      <c r="ME2017" s="22"/>
      <c r="MF2017" s="22"/>
      <c r="MG2017" s="24"/>
      <c r="MH2017" s="22"/>
      <c r="MI2017" s="22"/>
      <c r="MJ2017" s="22"/>
      <c r="MK2017" s="22"/>
      <c r="ML2017" s="22"/>
      <c r="MM2017" s="22"/>
      <c r="MN2017" s="22"/>
      <c r="MO2017" s="22"/>
      <c r="MP2017" s="22"/>
      <c r="MQ2017" s="22"/>
      <c r="MR2017" s="22"/>
      <c r="MS2017" s="22"/>
      <c r="MT2017" s="22"/>
      <c r="MU2017" s="22"/>
      <c r="MV2017" s="22"/>
      <c r="MW2017" s="22"/>
      <c r="MX2017" s="22"/>
      <c r="MY2017" s="22"/>
      <c r="MZ2017" s="22"/>
      <c r="NA2017" s="22"/>
      <c r="NB2017" s="22"/>
      <c r="NC2017" s="22"/>
      <c r="ND2017" s="22"/>
      <c r="NE2017" s="22"/>
      <c r="NF2017" s="22"/>
      <c r="NG2017" s="22"/>
      <c r="NH2017" s="22"/>
      <c r="NI2017" s="22"/>
      <c r="NJ2017" s="22"/>
      <c r="NK2017" s="22"/>
      <c r="NL2017" s="22"/>
      <c r="NM2017" s="24"/>
      <c r="NN2017" s="22"/>
      <c r="NO2017" s="22"/>
      <c r="NP2017" s="22"/>
      <c r="NQ2017" s="22"/>
      <c r="NR2017" s="22"/>
      <c r="NS2017" s="22"/>
      <c r="NT2017" s="22"/>
      <c r="NU2017" s="22"/>
      <c r="NV2017" s="22"/>
      <c r="NW2017" s="22"/>
      <c r="NX2017" s="22"/>
      <c r="NY2017" s="22"/>
      <c r="NZ2017" s="22"/>
      <c r="OA2017" s="22"/>
      <c r="OB2017" s="22"/>
      <c r="OC2017" s="22"/>
      <c r="OD2017" s="22"/>
      <c r="OE2017" s="22"/>
      <c r="OF2017" s="22"/>
      <c r="OG2017" s="22"/>
      <c r="OH2017" s="22"/>
      <c r="OI2017" s="22"/>
      <c r="OJ2017" s="22"/>
      <c r="OK2017" s="22"/>
      <c r="OL2017" s="22"/>
      <c r="OM2017" s="22"/>
      <c r="ON2017" s="22"/>
      <c r="OO2017" s="22"/>
      <c r="OP2017" s="22"/>
      <c r="OQ2017" s="22"/>
      <c r="OR2017" s="22"/>
    </row>
    <row r="2018" spans="1:408" ht="15" thickBot="1">
      <c r="A2018" s="1"/>
      <c r="B2018" s="12"/>
      <c r="C2018" s="12"/>
      <c r="D2018" s="22"/>
      <c r="E2018" s="54"/>
      <c r="F2018" s="54"/>
      <c r="G2018" s="54"/>
      <c r="H2018" s="55"/>
      <c r="I2018" s="22"/>
      <c r="J2018" s="56"/>
      <c r="K2018" s="81"/>
      <c r="L2018" s="57"/>
      <c r="M2018" s="57"/>
      <c r="N2018" s="55"/>
      <c r="O2018" s="58"/>
      <c r="P2018" s="58"/>
      <c r="Q2018" s="59"/>
      <c r="R2018" s="60"/>
      <c r="S2018" s="60"/>
      <c r="T2018" s="22"/>
      <c r="U2018" s="1"/>
      <c r="V2018" s="23"/>
      <c r="X2018" s="24"/>
      <c r="Y2018" s="24"/>
      <c r="Z2018" s="22"/>
      <c r="AA2018" s="22"/>
      <c r="AB2018" s="22"/>
      <c r="AC2018" s="22"/>
      <c r="AD2018" s="22"/>
      <c r="AE2018" s="22"/>
      <c r="AF2018" s="22"/>
      <c r="AG2018" s="22"/>
      <c r="AH2018" s="22"/>
      <c r="AI2018" s="22"/>
      <c r="AJ2018" s="22"/>
      <c r="AK2018" s="22"/>
      <c r="AL2018" s="22"/>
      <c r="AM2018" s="22"/>
      <c r="AN2018" s="22"/>
      <c r="AO2018" s="22"/>
      <c r="AP2018" s="22"/>
      <c r="AQ2018" s="22"/>
      <c r="AR2018" s="22"/>
      <c r="AS2018" s="22"/>
      <c r="AT2018" s="22"/>
      <c r="AU2018" s="22"/>
      <c r="AV2018" s="22"/>
      <c r="AW2018" s="22"/>
      <c r="AX2018" s="22"/>
      <c r="AY2018" s="22"/>
      <c r="AZ2018" s="22"/>
      <c r="BA2018" s="22"/>
      <c r="BB2018" s="22"/>
      <c r="BC2018" s="22"/>
      <c r="BD2018" s="22"/>
      <c r="BE2018" s="24"/>
      <c r="BF2018" s="22"/>
      <c r="BG2018" s="22"/>
      <c r="BH2018" s="22"/>
      <c r="BI2018" s="22"/>
      <c r="BJ2018" s="22"/>
      <c r="BK2018" s="22"/>
      <c r="BL2018" s="22"/>
      <c r="BM2018" s="22"/>
      <c r="BN2018" s="22"/>
      <c r="BO2018" s="22"/>
      <c r="BP2018" s="22"/>
      <c r="BQ2018" s="22"/>
      <c r="BR2018" s="22"/>
      <c r="BS2018" s="22"/>
      <c r="BT2018" s="22"/>
      <c r="BU2018" s="22"/>
      <c r="BV2018" s="22"/>
      <c r="BW2018" s="22"/>
      <c r="BX2018" s="22"/>
      <c r="BY2018" s="22"/>
      <c r="BZ2018" s="22"/>
      <c r="CA2018" s="22"/>
      <c r="CB2018" s="22"/>
      <c r="CC2018" s="22"/>
      <c r="CD2018" s="22"/>
      <c r="CE2018" s="22"/>
      <c r="CF2018" s="22"/>
      <c r="CG2018" s="22"/>
      <c r="CH2018" s="22"/>
      <c r="CI2018" s="22"/>
      <c r="CJ2018" s="22"/>
      <c r="CK2018" s="24"/>
      <c r="CL2018" s="22"/>
      <c r="CM2018" s="22"/>
      <c r="CN2018" s="22"/>
      <c r="CO2018" s="22"/>
      <c r="CP2018" s="22"/>
      <c r="CQ2018" s="22"/>
      <c r="CR2018" s="22"/>
      <c r="CS2018" s="22"/>
      <c r="CT2018" s="22"/>
      <c r="CU2018" s="22"/>
      <c r="CV2018" s="22"/>
      <c r="CW2018" s="22"/>
      <c r="CX2018" s="22"/>
      <c r="CY2018" s="22"/>
      <c r="CZ2018" s="22"/>
      <c r="DA2018" s="22"/>
      <c r="DB2018" s="22"/>
      <c r="DC2018" s="22"/>
      <c r="DD2018" s="22"/>
      <c r="DE2018" s="22"/>
      <c r="DF2018" s="22"/>
      <c r="DG2018" s="22"/>
      <c r="DH2018" s="22"/>
      <c r="DI2018" s="22"/>
      <c r="DJ2018" s="22"/>
      <c r="DK2018" s="22"/>
      <c r="DL2018" s="22"/>
      <c r="DM2018" s="22"/>
      <c r="DN2018" s="22"/>
      <c r="DO2018" s="22"/>
      <c r="DP2018" s="22"/>
      <c r="DQ2018" s="24"/>
      <c r="DR2018" s="22"/>
      <c r="DS2018" s="22"/>
      <c r="DT2018" s="22"/>
      <c r="DU2018" s="22"/>
      <c r="DV2018" s="22"/>
      <c r="DW2018" s="22"/>
      <c r="DX2018" s="22"/>
      <c r="DY2018" s="22"/>
      <c r="DZ2018" s="22"/>
      <c r="EA2018" s="22"/>
      <c r="EB2018" s="22"/>
      <c r="EC2018" s="22"/>
      <c r="ED2018" s="22"/>
      <c r="EE2018" s="22"/>
      <c r="EF2018" s="22"/>
      <c r="EG2018" s="22"/>
      <c r="EH2018" s="22"/>
      <c r="EI2018" s="22"/>
      <c r="EJ2018" s="22"/>
      <c r="EK2018" s="22"/>
      <c r="EL2018" s="22"/>
      <c r="EM2018" s="22"/>
      <c r="EN2018" s="22"/>
      <c r="EO2018" s="22"/>
      <c r="EP2018" s="22"/>
      <c r="EQ2018" s="22"/>
      <c r="ER2018" s="22"/>
      <c r="ES2018" s="22"/>
      <c r="ET2018" s="22"/>
      <c r="EU2018" s="22"/>
      <c r="EV2018" s="22"/>
      <c r="EW2018" s="24"/>
      <c r="EX2018" s="22"/>
      <c r="EY2018" s="22"/>
      <c r="EZ2018" s="22"/>
      <c r="FA2018" s="22"/>
      <c r="FB2018" s="22"/>
      <c r="FC2018" s="22"/>
      <c r="FD2018" s="22"/>
      <c r="FE2018" s="22"/>
      <c r="FF2018" s="22"/>
      <c r="FG2018" s="22"/>
      <c r="FH2018" s="22"/>
      <c r="FI2018" s="22"/>
      <c r="FJ2018" s="22"/>
      <c r="FK2018" s="22"/>
      <c r="FL2018" s="22"/>
      <c r="FM2018" s="22"/>
      <c r="FN2018" s="22"/>
      <c r="FO2018" s="22"/>
      <c r="FP2018" s="22"/>
      <c r="FQ2018" s="22"/>
      <c r="FR2018" s="22"/>
      <c r="FS2018" s="22"/>
      <c r="FT2018" s="22"/>
      <c r="FU2018" s="22"/>
      <c r="FV2018" s="22"/>
      <c r="FW2018" s="22"/>
      <c r="FX2018" s="22"/>
      <c r="FY2018" s="22"/>
      <c r="FZ2018" s="22"/>
      <c r="GA2018" s="22"/>
      <c r="GB2018" s="22"/>
      <c r="GC2018" s="24"/>
      <c r="GD2018" s="22"/>
      <c r="GE2018" s="22"/>
      <c r="GF2018" s="22"/>
      <c r="GG2018" s="22"/>
      <c r="GH2018" s="22"/>
      <c r="GI2018" s="22"/>
      <c r="GJ2018" s="22"/>
      <c r="GK2018" s="22"/>
      <c r="GL2018" s="22"/>
      <c r="GM2018" s="22"/>
      <c r="GN2018" s="22"/>
      <c r="GO2018" s="22"/>
      <c r="GP2018" s="22"/>
      <c r="GQ2018" s="22"/>
      <c r="GR2018" s="22"/>
      <c r="GS2018" s="22"/>
      <c r="GT2018" s="22"/>
      <c r="GU2018" s="22"/>
      <c r="GV2018" s="22"/>
      <c r="GW2018" s="22"/>
      <c r="GX2018" s="22"/>
      <c r="GY2018" s="22"/>
      <c r="GZ2018" s="22"/>
      <c r="HA2018" s="22"/>
      <c r="HB2018" s="22"/>
      <c r="HC2018" s="22"/>
      <c r="HD2018" s="22"/>
      <c r="HE2018" s="22"/>
      <c r="HF2018" s="22"/>
      <c r="HG2018" s="22"/>
      <c r="HH2018" s="22"/>
      <c r="HI2018" s="24"/>
      <c r="HJ2018" s="22"/>
      <c r="HK2018" s="22"/>
      <c r="HL2018" s="22"/>
      <c r="HM2018" s="22"/>
      <c r="HN2018" s="22"/>
      <c r="HO2018" s="22"/>
      <c r="HP2018" s="22"/>
      <c r="HQ2018" s="22"/>
      <c r="HR2018" s="22"/>
      <c r="HS2018" s="22"/>
      <c r="HT2018" s="22"/>
      <c r="HU2018" s="22"/>
      <c r="HV2018" s="22"/>
      <c r="HW2018" s="22"/>
      <c r="HX2018" s="22"/>
      <c r="HY2018" s="22"/>
      <c r="HZ2018" s="22"/>
      <c r="IA2018" s="22"/>
      <c r="IB2018" s="22"/>
      <c r="IC2018" s="22"/>
      <c r="ID2018" s="22"/>
      <c r="IE2018" s="22"/>
      <c r="IF2018" s="22"/>
      <c r="IG2018" s="22"/>
      <c r="IH2018" s="22"/>
      <c r="II2018" s="22"/>
      <c r="IJ2018" s="22"/>
      <c r="IK2018" s="22"/>
      <c r="IL2018" s="22"/>
      <c r="IM2018" s="22"/>
      <c r="IN2018" s="22"/>
      <c r="IO2018" s="24"/>
      <c r="IP2018" s="22"/>
      <c r="IQ2018" s="22"/>
      <c r="IR2018" s="22"/>
      <c r="IS2018" s="22"/>
      <c r="IT2018" s="22"/>
      <c r="IU2018" s="22"/>
      <c r="IV2018" s="22"/>
      <c r="IW2018" s="22"/>
      <c r="IX2018" s="22"/>
      <c r="IY2018" s="22"/>
      <c r="IZ2018" s="22"/>
      <c r="JA2018" s="22"/>
      <c r="JB2018" s="22"/>
      <c r="JC2018" s="22"/>
      <c r="JD2018" s="22"/>
      <c r="JE2018" s="22"/>
      <c r="JF2018" s="22"/>
      <c r="JG2018" s="22"/>
      <c r="JH2018" s="22"/>
      <c r="JI2018" s="22"/>
      <c r="JJ2018" s="22"/>
      <c r="JK2018" s="22"/>
      <c r="JL2018" s="22"/>
      <c r="JM2018" s="22"/>
      <c r="JN2018" s="22"/>
      <c r="JO2018" s="22"/>
      <c r="JP2018" s="22"/>
      <c r="JQ2018" s="22"/>
      <c r="JR2018" s="22"/>
      <c r="JS2018" s="22"/>
      <c r="JT2018" s="22"/>
      <c r="JU2018" s="24"/>
      <c r="JV2018" s="22"/>
      <c r="JW2018" s="22"/>
      <c r="JX2018" s="22"/>
      <c r="JY2018" s="22"/>
      <c r="JZ2018" s="22"/>
      <c r="KA2018" s="22"/>
      <c r="KB2018" s="22"/>
      <c r="KC2018" s="22"/>
      <c r="KD2018" s="22"/>
      <c r="KE2018" s="22"/>
      <c r="KF2018" s="22"/>
      <c r="KG2018" s="22"/>
      <c r="KH2018" s="22"/>
      <c r="KI2018" s="22"/>
      <c r="KJ2018" s="22"/>
      <c r="KK2018" s="22"/>
      <c r="KL2018" s="22"/>
      <c r="KM2018" s="22"/>
      <c r="KN2018" s="22"/>
      <c r="KO2018" s="22"/>
      <c r="KP2018" s="22"/>
      <c r="KQ2018" s="22"/>
      <c r="KR2018" s="22"/>
      <c r="KS2018" s="22"/>
      <c r="KT2018" s="22"/>
      <c r="KU2018" s="22"/>
      <c r="KV2018" s="22"/>
      <c r="KW2018" s="22"/>
      <c r="KX2018" s="22"/>
      <c r="KY2018" s="22"/>
      <c r="KZ2018" s="22"/>
      <c r="LA2018" s="24"/>
      <c r="LB2018" s="22"/>
      <c r="LC2018" s="22"/>
      <c r="LD2018" s="22"/>
      <c r="LE2018" s="22"/>
      <c r="LF2018" s="22"/>
      <c r="LG2018" s="22"/>
      <c r="LH2018" s="22"/>
      <c r="LI2018" s="22"/>
      <c r="LJ2018" s="22"/>
      <c r="LK2018" s="22"/>
      <c r="LL2018" s="22"/>
      <c r="LM2018" s="22"/>
      <c r="LN2018" s="22"/>
      <c r="LO2018" s="22"/>
      <c r="LP2018" s="22"/>
      <c r="LQ2018" s="22"/>
      <c r="LR2018" s="22"/>
      <c r="LS2018" s="22"/>
      <c r="LT2018" s="22"/>
      <c r="LU2018" s="22"/>
      <c r="LV2018" s="22"/>
      <c r="LW2018" s="22"/>
      <c r="LX2018" s="22"/>
      <c r="LY2018" s="22"/>
      <c r="LZ2018" s="22"/>
      <c r="MA2018" s="22"/>
      <c r="MB2018" s="22"/>
      <c r="MC2018" s="22"/>
      <c r="MD2018" s="22"/>
      <c r="ME2018" s="22"/>
      <c r="MF2018" s="22"/>
      <c r="MG2018" s="24"/>
      <c r="MH2018" s="22"/>
      <c r="MI2018" s="22"/>
      <c r="MJ2018" s="22"/>
      <c r="MK2018" s="22"/>
      <c r="ML2018" s="22"/>
      <c r="MM2018" s="22"/>
      <c r="MN2018" s="22"/>
      <c r="MO2018" s="22"/>
      <c r="MP2018" s="22"/>
      <c r="MQ2018" s="22"/>
      <c r="MR2018" s="22"/>
      <c r="MS2018" s="22"/>
      <c r="MT2018" s="22"/>
      <c r="MU2018" s="22"/>
      <c r="MV2018" s="22"/>
      <c r="MW2018" s="22"/>
      <c r="MX2018" s="22"/>
      <c r="MY2018" s="22"/>
      <c r="MZ2018" s="22"/>
      <c r="NA2018" s="22"/>
      <c r="NB2018" s="22"/>
      <c r="NC2018" s="22"/>
      <c r="ND2018" s="22"/>
      <c r="NE2018" s="22"/>
      <c r="NF2018" s="22"/>
      <c r="NG2018" s="22"/>
      <c r="NH2018" s="22"/>
      <c r="NI2018" s="22"/>
      <c r="NJ2018" s="22"/>
      <c r="NK2018" s="22"/>
      <c r="NL2018" s="22"/>
      <c r="NM2018" s="24"/>
      <c r="NN2018" s="22"/>
      <c r="NO2018" s="22"/>
      <c r="NP2018" s="22"/>
      <c r="NQ2018" s="22"/>
      <c r="NR2018" s="22"/>
      <c r="NS2018" s="22"/>
      <c r="NT2018" s="22"/>
      <c r="NU2018" s="22"/>
      <c r="NV2018" s="22"/>
      <c r="NW2018" s="22"/>
      <c r="NX2018" s="22"/>
      <c r="NY2018" s="22"/>
      <c r="NZ2018" s="22"/>
      <c r="OA2018" s="22"/>
      <c r="OB2018" s="22"/>
      <c r="OC2018" s="22"/>
      <c r="OD2018" s="22"/>
      <c r="OE2018" s="22"/>
      <c r="OF2018" s="22"/>
      <c r="OG2018" s="22"/>
      <c r="OH2018" s="22"/>
      <c r="OI2018" s="22"/>
      <c r="OJ2018" s="22"/>
      <c r="OK2018" s="22"/>
      <c r="OL2018" s="22"/>
      <c r="OM2018" s="22"/>
      <c r="ON2018" s="22"/>
      <c r="OO2018" s="22"/>
      <c r="OP2018" s="22"/>
      <c r="OQ2018" s="22"/>
      <c r="OR2018" s="22"/>
    </row>
    <row r="2019" spans="1:408" ht="15" thickBot="1">
      <c r="A2019" s="1"/>
      <c r="B2019" s="12"/>
      <c r="C2019" s="12"/>
      <c r="D2019" s="22"/>
      <c r="E2019" s="54"/>
      <c r="F2019" s="54"/>
      <c r="G2019" s="54"/>
      <c r="H2019" s="55"/>
      <c r="I2019" s="22"/>
      <c r="J2019" s="56"/>
      <c r="K2019" s="80"/>
      <c r="L2019" s="57"/>
      <c r="M2019" s="57"/>
      <c r="N2019" s="55"/>
      <c r="O2019" s="58"/>
      <c r="P2019" s="58"/>
      <c r="Q2019" s="59"/>
      <c r="R2019" s="60"/>
      <c r="S2019" s="60"/>
      <c r="T2019" s="22"/>
      <c r="U2019" s="1"/>
      <c r="V2019" s="23"/>
      <c r="X2019" s="24"/>
      <c r="Y2019" s="24"/>
      <c r="Z2019" s="22"/>
      <c r="AA2019" s="22"/>
      <c r="AB2019" s="22"/>
      <c r="AC2019" s="22"/>
      <c r="AD2019" s="22"/>
      <c r="AE2019" s="22"/>
      <c r="AF2019" s="22"/>
      <c r="AG2019" s="22"/>
      <c r="AH2019" s="22"/>
      <c r="AI2019" s="22"/>
      <c r="AJ2019" s="22"/>
      <c r="AK2019" s="22"/>
      <c r="AL2019" s="22"/>
      <c r="AM2019" s="22"/>
      <c r="AN2019" s="22"/>
      <c r="AO2019" s="22"/>
      <c r="AP2019" s="22"/>
      <c r="AQ2019" s="22"/>
      <c r="AR2019" s="22"/>
      <c r="AS2019" s="22"/>
      <c r="AT2019" s="22"/>
      <c r="AU2019" s="22"/>
      <c r="AV2019" s="22"/>
      <c r="AW2019" s="22"/>
      <c r="AX2019" s="22"/>
      <c r="AY2019" s="22"/>
      <c r="AZ2019" s="22"/>
      <c r="BA2019" s="22"/>
      <c r="BB2019" s="22"/>
      <c r="BC2019" s="22"/>
      <c r="BD2019" s="22"/>
      <c r="BE2019" s="24"/>
      <c r="BF2019" s="22"/>
      <c r="BG2019" s="22"/>
      <c r="BH2019" s="22"/>
      <c r="BI2019" s="22"/>
      <c r="BJ2019" s="22"/>
      <c r="BK2019" s="22"/>
      <c r="BL2019" s="22"/>
      <c r="BM2019" s="22"/>
      <c r="BN2019" s="22"/>
      <c r="BO2019" s="22"/>
      <c r="BP2019" s="22"/>
      <c r="BQ2019" s="22"/>
      <c r="BR2019" s="22"/>
      <c r="BS2019" s="22"/>
      <c r="BT2019" s="22"/>
      <c r="BU2019" s="22"/>
      <c r="BV2019" s="22"/>
      <c r="BW2019" s="22"/>
      <c r="BX2019" s="22"/>
      <c r="BY2019" s="22"/>
      <c r="BZ2019" s="22"/>
      <c r="CA2019" s="22"/>
      <c r="CB2019" s="22"/>
      <c r="CC2019" s="22"/>
      <c r="CD2019" s="22"/>
      <c r="CE2019" s="22"/>
      <c r="CF2019" s="22"/>
      <c r="CG2019" s="22"/>
      <c r="CH2019" s="22"/>
      <c r="CI2019" s="22"/>
      <c r="CJ2019" s="22"/>
      <c r="CK2019" s="24"/>
      <c r="CL2019" s="22"/>
      <c r="CM2019" s="22"/>
      <c r="CN2019" s="22"/>
      <c r="CO2019" s="22"/>
      <c r="CP2019" s="22"/>
      <c r="CQ2019" s="22"/>
      <c r="CR2019" s="22"/>
      <c r="CS2019" s="22"/>
      <c r="CT2019" s="22"/>
      <c r="CU2019" s="22"/>
      <c r="CV2019" s="22"/>
      <c r="CW2019" s="22"/>
      <c r="CX2019" s="22"/>
      <c r="CY2019" s="22"/>
      <c r="CZ2019" s="22"/>
      <c r="DA2019" s="22"/>
      <c r="DB2019" s="22"/>
      <c r="DC2019" s="22"/>
      <c r="DD2019" s="22"/>
      <c r="DE2019" s="22"/>
      <c r="DF2019" s="22"/>
      <c r="DG2019" s="22"/>
      <c r="DH2019" s="22"/>
      <c r="DI2019" s="22"/>
      <c r="DJ2019" s="22"/>
      <c r="DK2019" s="22"/>
      <c r="DL2019" s="22"/>
      <c r="DM2019" s="22"/>
      <c r="DN2019" s="22"/>
      <c r="DO2019" s="22"/>
      <c r="DP2019" s="22"/>
      <c r="DQ2019" s="24"/>
      <c r="DR2019" s="22"/>
      <c r="DS2019" s="22"/>
      <c r="DT2019" s="22"/>
      <c r="DU2019" s="22"/>
      <c r="DV2019" s="22"/>
      <c r="DW2019" s="22"/>
      <c r="DX2019" s="22"/>
      <c r="DY2019" s="22"/>
      <c r="DZ2019" s="22"/>
      <c r="EA2019" s="22"/>
      <c r="EB2019" s="22"/>
      <c r="EC2019" s="22"/>
      <c r="ED2019" s="22"/>
      <c r="EE2019" s="22"/>
      <c r="EF2019" s="22"/>
      <c r="EG2019" s="22"/>
      <c r="EH2019" s="22"/>
      <c r="EI2019" s="22"/>
      <c r="EJ2019" s="22"/>
      <c r="EK2019" s="22"/>
      <c r="EL2019" s="22"/>
      <c r="EM2019" s="22"/>
      <c r="EN2019" s="22"/>
      <c r="EO2019" s="22"/>
      <c r="EP2019" s="22"/>
      <c r="EQ2019" s="22"/>
      <c r="ER2019" s="22"/>
      <c r="ES2019" s="22"/>
      <c r="ET2019" s="22"/>
      <c r="EU2019" s="22"/>
      <c r="EV2019" s="22"/>
      <c r="EW2019" s="24"/>
      <c r="EX2019" s="22"/>
      <c r="EY2019" s="22"/>
      <c r="EZ2019" s="22"/>
      <c r="FA2019" s="22"/>
      <c r="FB2019" s="22"/>
      <c r="FC2019" s="22"/>
      <c r="FD2019" s="22"/>
      <c r="FE2019" s="22"/>
      <c r="FF2019" s="22"/>
      <c r="FG2019" s="22"/>
      <c r="FH2019" s="22"/>
      <c r="FI2019" s="22"/>
      <c r="FJ2019" s="22"/>
      <c r="FK2019" s="22"/>
      <c r="FL2019" s="22"/>
      <c r="FM2019" s="22"/>
      <c r="FN2019" s="22"/>
      <c r="FO2019" s="22"/>
      <c r="FP2019" s="22"/>
      <c r="FQ2019" s="22"/>
      <c r="FR2019" s="22"/>
      <c r="FS2019" s="22"/>
      <c r="FT2019" s="22"/>
      <c r="FU2019" s="22"/>
      <c r="FV2019" s="22"/>
      <c r="FW2019" s="22"/>
      <c r="FX2019" s="22"/>
      <c r="FY2019" s="22"/>
      <c r="FZ2019" s="22"/>
      <c r="GA2019" s="22"/>
      <c r="GB2019" s="22"/>
      <c r="GC2019" s="24"/>
      <c r="GD2019" s="22"/>
      <c r="GE2019" s="22"/>
      <c r="GF2019" s="22"/>
      <c r="GG2019" s="22"/>
      <c r="GH2019" s="22"/>
      <c r="GI2019" s="22"/>
      <c r="GJ2019" s="22"/>
      <c r="GK2019" s="22"/>
      <c r="GL2019" s="22"/>
      <c r="GM2019" s="22"/>
      <c r="GN2019" s="22"/>
      <c r="GO2019" s="22"/>
      <c r="GP2019" s="22"/>
      <c r="GQ2019" s="22"/>
      <c r="GR2019" s="22"/>
      <c r="GS2019" s="22"/>
      <c r="GT2019" s="22"/>
      <c r="GU2019" s="22"/>
      <c r="GV2019" s="22"/>
      <c r="GW2019" s="22"/>
      <c r="GX2019" s="22"/>
      <c r="GY2019" s="22"/>
      <c r="GZ2019" s="22"/>
      <c r="HA2019" s="22"/>
      <c r="HB2019" s="22"/>
      <c r="HC2019" s="22"/>
      <c r="HD2019" s="22"/>
      <c r="HE2019" s="22"/>
      <c r="HF2019" s="22"/>
      <c r="HG2019" s="22"/>
      <c r="HH2019" s="22"/>
      <c r="HI2019" s="24"/>
      <c r="HJ2019" s="22"/>
      <c r="HK2019" s="22"/>
      <c r="HL2019" s="22"/>
      <c r="HM2019" s="22"/>
      <c r="HN2019" s="22"/>
      <c r="HO2019" s="22"/>
      <c r="HP2019" s="22"/>
      <c r="HQ2019" s="22"/>
      <c r="HR2019" s="22"/>
      <c r="HS2019" s="22"/>
      <c r="HT2019" s="22"/>
      <c r="HU2019" s="22"/>
      <c r="HV2019" s="22"/>
      <c r="HW2019" s="22"/>
      <c r="HX2019" s="22"/>
      <c r="HY2019" s="22"/>
      <c r="HZ2019" s="22"/>
      <c r="IA2019" s="22"/>
      <c r="IB2019" s="22"/>
      <c r="IC2019" s="22"/>
      <c r="ID2019" s="22"/>
      <c r="IE2019" s="22"/>
      <c r="IF2019" s="22"/>
      <c r="IG2019" s="22"/>
      <c r="IH2019" s="22"/>
      <c r="II2019" s="22"/>
      <c r="IJ2019" s="22"/>
      <c r="IK2019" s="22"/>
      <c r="IL2019" s="22"/>
      <c r="IM2019" s="22"/>
      <c r="IN2019" s="22"/>
      <c r="IO2019" s="24"/>
      <c r="IP2019" s="22"/>
      <c r="IQ2019" s="22"/>
      <c r="IR2019" s="22"/>
      <c r="IS2019" s="22"/>
      <c r="IT2019" s="22"/>
      <c r="IU2019" s="22"/>
      <c r="IV2019" s="22"/>
      <c r="IW2019" s="22"/>
      <c r="IX2019" s="22"/>
      <c r="IY2019" s="22"/>
      <c r="IZ2019" s="22"/>
      <c r="JA2019" s="22"/>
      <c r="JB2019" s="22"/>
      <c r="JC2019" s="22"/>
      <c r="JD2019" s="22"/>
      <c r="JE2019" s="22"/>
      <c r="JF2019" s="22"/>
      <c r="JG2019" s="22"/>
      <c r="JH2019" s="22"/>
      <c r="JI2019" s="22"/>
      <c r="JJ2019" s="22"/>
      <c r="JK2019" s="22"/>
      <c r="JL2019" s="22"/>
      <c r="JM2019" s="22"/>
      <c r="JN2019" s="22"/>
      <c r="JO2019" s="22"/>
      <c r="JP2019" s="22"/>
      <c r="JQ2019" s="22"/>
      <c r="JR2019" s="22"/>
      <c r="JS2019" s="22"/>
      <c r="JT2019" s="22"/>
      <c r="JU2019" s="24"/>
      <c r="JV2019" s="22"/>
      <c r="JW2019" s="22"/>
      <c r="JX2019" s="22"/>
      <c r="JY2019" s="22"/>
      <c r="JZ2019" s="22"/>
      <c r="KA2019" s="22"/>
      <c r="KB2019" s="22"/>
      <c r="KC2019" s="22"/>
      <c r="KD2019" s="22"/>
      <c r="KE2019" s="22"/>
      <c r="KF2019" s="22"/>
      <c r="KG2019" s="22"/>
      <c r="KH2019" s="22"/>
      <c r="KI2019" s="22"/>
      <c r="KJ2019" s="22"/>
      <c r="KK2019" s="22"/>
      <c r="KL2019" s="22"/>
      <c r="KM2019" s="22"/>
      <c r="KN2019" s="22"/>
      <c r="KO2019" s="22"/>
      <c r="KP2019" s="22"/>
      <c r="KQ2019" s="22"/>
      <c r="KR2019" s="22"/>
      <c r="KS2019" s="22"/>
      <c r="KT2019" s="22"/>
      <c r="KU2019" s="22"/>
      <c r="KV2019" s="22"/>
      <c r="KW2019" s="22"/>
      <c r="KX2019" s="22"/>
      <c r="KY2019" s="22"/>
      <c r="KZ2019" s="22"/>
      <c r="LA2019" s="24"/>
      <c r="LB2019" s="22"/>
      <c r="LC2019" s="22"/>
      <c r="LD2019" s="22"/>
      <c r="LE2019" s="22"/>
      <c r="LF2019" s="22"/>
      <c r="LG2019" s="22"/>
      <c r="LH2019" s="22"/>
      <c r="LI2019" s="22"/>
      <c r="LJ2019" s="22"/>
      <c r="LK2019" s="22"/>
      <c r="LL2019" s="22"/>
      <c r="LM2019" s="22"/>
      <c r="LN2019" s="22"/>
      <c r="LO2019" s="22"/>
      <c r="LP2019" s="22"/>
      <c r="LQ2019" s="22"/>
      <c r="LR2019" s="22"/>
      <c r="LS2019" s="22"/>
      <c r="LT2019" s="22"/>
      <c r="LU2019" s="22"/>
      <c r="LV2019" s="22"/>
      <c r="LW2019" s="22"/>
      <c r="LX2019" s="22"/>
      <c r="LY2019" s="22"/>
      <c r="LZ2019" s="22"/>
      <c r="MA2019" s="22"/>
      <c r="MB2019" s="22"/>
      <c r="MC2019" s="22"/>
      <c r="MD2019" s="22"/>
      <c r="ME2019" s="22"/>
      <c r="MF2019" s="22"/>
      <c r="MG2019" s="24"/>
      <c r="MH2019" s="22"/>
      <c r="MI2019" s="22"/>
      <c r="MJ2019" s="22"/>
      <c r="MK2019" s="22"/>
      <c r="ML2019" s="22"/>
      <c r="MM2019" s="22"/>
      <c r="MN2019" s="22"/>
      <c r="MO2019" s="22"/>
      <c r="MP2019" s="22"/>
      <c r="MQ2019" s="22"/>
      <c r="MR2019" s="22"/>
      <c r="MS2019" s="22"/>
      <c r="MT2019" s="22"/>
      <c r="MU2019" s="22"/>
      <c r="MV2019" s="22"/>
      <c r="MW2019" s="22"/>
      <c r="MX2019" s="22"/>
      <c r="MY2019" s="22"/>
      <c r="MZ2019" s="22"/>
      <c r="NA2019" s="22"/>
      <c r="NB2019" s="22"/>
      <c r="NC2019" s="22"/>
      <c r="ND2019" s="22"/>
      <c r="NE2019" s="22"/>
      <c r="NF2019" s="22"/>
      <c r="NG2019" s="22"/>
      <c r="NH2019" s="22"/>
      <c r="NI2019" s="22"/>
      <c r="NJ2019" s="22"/>
      <c r="NK2019" s="22"/>
      <c r="NL2019" s="22"/>
      <c r="NM2019" s="24"/>
      <c r="NN2019" s="22"/>
      <c r="NO2019" s="22"/>
      <c r="NP2019" s="22"/>
      <c r="NQ2019" s="22"/>
      <c r="NR2019" s="22"/>
      <c r="NS2019" s="22"/>
      <c r="NT2019" s="22"/>
      <c r="NU2019" s="22"/>
      <c r="NV2019" s="22"/>
      <c r="NW2019" s="22"/>
      <c r="NX2019" s="22"/>
      <c r="NY2019" s="22"/>
      <c r="NZ2019" s="22"/>
      <c r="OA2019" s="22"/>
      <c r="OB2019" s="22"/>
      <c r="OC2019" s="22"/>
      <c r="OD2019" s="22"/>
      <c r="OE2019" s="22"/>
      <c r="OF2019" s="22"/>
      <c r="OG2019" s="22"/>
      <c r="OH2019" s="22"/>
      <c r="OI2019" s="22"/>
      <c r="OJ2019" s="22"/>
      <c r="OK2019" s="22"/>
      <c r="OL2019" s="22"/>
      <c r="OM2019" s="22"/>
      <c r="ON2019" s="22"/>
      <c r="OO2019" s="22"/>
      <c r="OP2019" s="22"/>
      <c r="OQ2019" s="22"/>
      <c r="OR2019" s="22"/>
    </row>
    <row r="2020" spans="1:408" ht="15" thickBot="1">
      <c r="A2020" s="1"/>
      <c r="B2020" s="12"/>
      <c r="C2020" s="12"/>
      <c r="D2020" s="22"/>
      <c r="E2020" s="54"/>
      <c r="F2020" s="54"/>
      <c r="G2020" s="54"/>
      <c r="H2020" s="55"/>
      <c r="I2020" s="22"/>
      <c r="J2020" s="56"/>
      <c r="K2020" s="81"/>
      <c r="L2020" s="57"/>
      <c r="M2020" s="57"/>
      <c r="N2020" s="55"/>
      <c r="O2020" s="58"/>
      <c r="P2020" s="58"/>
      <c r="Q2020" s="59"/>
      <c r="R2020" s="60"/>
      <c r="S2020" s="60"/>
      <c r="T2020" s="22"/>
      <c r="U2020" s="1"/>
      <c r="V2020" s="23"/>
      <c r="X2020" s="24"/>
      <c r="Y2020" s="24"/>
      <c r="Z2020" s="22"/>
      <c r="AA2020" s="22"/>
      <c r="AB2020" s="22"/>
      <c r="AC2020" s="22"/>
      <c r="AD2020" s="22"/>
      <c r="AE2020" s="22"/>
      <c r="AF2020" s="22"/>
      <c r="AG2020" s="22"/>
      <c r="AH2020" s="22"/>
      <c r="AI2020" s="22"/>
      <c r="AJ2020" s="22"/>
      <c r="AK2020" s="22"/>
      <c r="AL2020" s="22"/>
      <c r="AM2020" s="22"/>
      <c r="AN2020" s="22"/>
      <c r="AO2020" s="22"/>
      <c r="AP2020" s="22"/>
      <c r="AQ2020" s="22"/>
      <c r="AR2020" s="22"/>
      <c r="AS2020" s="22"/>
      <c r="AT2020" s="22"/>
      <c r="AU2020" s="22"/>
      <c r="AV2020" s="22"/>
      <c r="AW2020" s="22"/>
      <c r="AX2020" s="22"/>
      <c r="AY2020" s="22"/>
      <c r="AZ2020" s="22"/>
      <c r="BA2020" s="22"/>
      <c r="BB2020" s="22"/>
      <c r="BC2020" s="22"/>
      <c r="BD2020" s="22"/>
      <c r="BE2020" s="24"/>
      <c r="BF2020" s="22"/>
      <c r="BG2020" s="22"/>
      <c r="BH2020" s="22"/>
      <c r="BI2020" s="22"/>
      <c r="BJ2020" s="22"/>
      <c r="BK2020" s="22"/>
      <c r="BL2020" s="22"/>
      <c r="BM2020" s="22"/>
      <c r="BN2020" s="22"/>
      <c r="BO2020" s="22"/>
      <c r="BP2020" s="22"/>
      <c r="BQ2020" s="22"/>
      <c r="BR2020" s="22"/>
      <c r="BS2020" s="22"/>
      <c r="BT2020" s="22"/>
      <c r="BU2020" s="22"/>
      <c r="BV2020" s="22"/>
      <c r="BW2020" s="22"/>
      <c r="BX2020" s="22"/>
      <c r="BY2020" s="22"/>
      <c r="BZ2020" s="22"/>
      <c r="CA2020" s="22"/>
      <c r="CB2020" s="22"/>
      <c r="CC2020" s="22"/>
      <c r="CD2020" s="22"/>
      <c r="CE2020" s="22"/>
      <c r="CF2020" s="22"/>
      <c r="CG2020" s="22"/>
      <c r="CH2020" s="22"/>
      <c r="CI2020" s="22"/>
      <c r="CJ2020" s="22"/>
      <c r="CK2020" s="24"/>
      <c r="CL2020" s="22"/>
      <c r="CM2020" s="22"/>
      <c r="CN2020" s="22"/>
      <c r="CO2020" s="22"/>
      <c r="CP2020" s="22"/>
      <c r="CQ2020" s="22"/>
      <c r="CR2020" s="22"/>
      <c r="CS2020" s="22"/>
      <c r="CT2020" s="22"/>
      <c r="CU2020" s="22"/>
      <c r="CV2020" s="22"/>
      <c r="CW2020" s="22"/>
      <c r="CX2020" s="22"/>
      <c r="CY2020" s="22"/>
      <c r="CZ2020" s="22"/>
      <c r="DA2020" s="22"/>
      <c r="DB2020" s="22"/>
      <c r="DC2020" s="22"/>
      <c r="DD2020" s="22"/>
      <c r="DE2020" s="22"/>
      <c r="DF2020" s="22"/>
      <c r="DG2020" s="22"/>
      <c r="DH2020" s="22"/>
      <c r="DI2020" s="22"/>
      <c r="DJ2020" s="22"/>
      <c r="DK2020" s="22"/>
      <c r="DL2020" s="22"/>
      <c r="DM2020" s="22"/>
      <c r="DN2020" s="22"/>
      <c r="DO2020" s="22"/>
      <c r="DP2020" s="22"/>
      <c r="DQ2020" s="24"/>
      <c r="DR2020" s="22"/>
      <c r="DS2020" s="22"/>
      <c r="DT2020" s="22"/>
      <c r="DU2020" s="22"/>
      <c r="DV2020" s="22"/>
      <c r="DW2020" s="22"/>
      <c r="DX2020" s="22"/>
      <c r="DY2020" s="22"/>
      <c r="DZ2020" s="22"/>
      <c r="EA2020" s="22"/>
      <c r="EB2020" s="22"/>
      <c r="EC2020" s="22"/>
      <c r="ED2020" s="22"/>
      <c r="EE2020" s="22"/>
      <c r="EF2020" s="22"/>
      <c r="EG2020" s="22"/>
      <c r="EH2020" s="22"/>
      <c r="EI2020" s="22"/>
      <c r="EJ2020" s="22"/>
      <c r="EK2020" s="22"/>
      <c r="EL2020" s="22"/>
      <c r="EM2020" s="22"/>
      <c r="EN2020" s="22"/>
      <c r="EO2020" s="22"/>
      <c r="EP2020" s="22"/>
      <c r="EQ2020" s="22"/>
      <c r="ER2020" s="22"/>
      <c r="ES2020" s="22"/>
      <c r="ET2020" s="22"/>
      <c r="EU2020" s="22"/>
      <c r="EV2020" s="22"/>
      <c r="EW2020" s="24"/>
      <c r="EX2020" s="22"/>
      <c r="EY2020" s="22"/>
      <c r="EZ2020" s="22"/>
      <c r="FA2020" s="22"/>
      <c r="FB2020" s="22"/>
      <c r="FC2020" s="22"/>
      <c r="FD2020" s="22"/>
      <c r="FE2020" s="22"/>
      <c r="FF2020" s="22"/>
      <c r="FG2020" s="22"/>
      <c r="FH2020" s="22"/>
      <c r="FI2020" s="22"/>
      <c r="FJ2020" s="22"/>
      <c r="FK2020" s="22"/>
      <c r="FL2020" s="22"/>
      <c r="FM2020" s="22"/>
      <c r="FN2020" s="22"/>
      <c r="FO2020" s="22"/>
      <c r="FP2020" s="22"/>
      <c r="FQ2020" s="22"/>
      <c r="FR2020" s="22"/>
      <c r="FS2020" s="22"/>
      <c r="FT2020" s="22"/>
      <c r="FU2020" s="22"/>
      <c r="FV2020" s="22"/>
      <c r="FW2020" s="22"/>
      <c r="FX2020" s="22"/>
      <c r="FY2020" s="22"/>
      <c r="FZ2020" s="22"/>
      <c r="GA2020" s="22"/>
      <c r="GB2020" s="22"/>
      <c r="GC2020" s="24"/>
      <c r="GD2020" s="22"/>
      <c r="GE2020" s="22"/>
      <c r="GF2020" s="22"/>
      <c r="GG2020" s="22"/>
      <c r="GH2020" s="22"/>
      <c r="GI2020" s="22"/>
      <c r="GJ2020" s="22"/>
      <c r="GK2020" s="22"/>
      <c r="GL2020" s="22"/>
      <c r="GM2020" s="22"/>
      <c r="GN2020" s="22"/>
      <c r="GO2020" s="22"/>
      <c r="GP2020" s="22"/>
      <c r="GQ2020" s="22"/>
      <c r="GR2020" s="22"/>
      <c r="GS2020" s="22"/>
      <c r="GT2020" s="22"/>
      <c r="GU2020" s="22"/>
      <c r="GV2020" s="22"/>
      <c r="GW2020" s="22"/>
      <c r="GX2020" s="22"/>
      <c r="GY2020" s="22"/>
      <c r="GZ2020" s="22"/>
      <c r="HA2020" s="22"/>
      <c r="HB2020" s="22"/>
      <c r="HC2020" s="22"/>
      <c r="HD2020" s="22"/>
      <c r="HE2020" s="22"/>
      <c r="HF2020" s="22"/>
      <c r="HG2020" s="22"/>
      <c r="HH2020" s="22"/>
      <c r="HI2020" s="24"/>
      <c r="HJ2020" s="22"/>
      <c r="HK2020" s="22"/>
      <c r="HL2020" s="22"/>
      <c r="HM2020" s="22"/>
      <c r="HN2020" s="22"/>
      <c r="HO2020" s="22"/>
      <c r="HP2020" s="22"/>
      <c r="HQ2020" s="22"/>
      <c r="HR2020" s="22"/>
      <c r="HS2020" s="22"/>
      <c r="HT2020" s="22"/>
      <c r="HU2020" s="22"/>
      <c r="HV2020" s="22"/>
      <c r="HW2020" s="22"/>
      <c r="HX2020" s="22"/>
      <c r="HY2020" s="22"/>
      <c r="HZ2020" s="22"/>
      <c r="IA2020" s="22"/>
      <c r="IB2020" s="22"/>
      <c r="IC2020" s="22"/>
      <c r="ID2020" s="22"/>
      <c r="IE2020" s="22"/>
      <c r="IF2020" s="22"/>
      <c r="IG2020" s="22"/>
      <c r="IH2020" s="22"/>
      <c r="II2020" s="22"/>
      <c r="IJ2020" s="22"/>
      <c r="IK2020" s="22"/>
      <c r="IL2020" s="22"/>
      <c r="IM2020" s="22"/>
      <c r="IN2020" s="22"/>
      <c r="IO2020" s="24"/>
      <c r="IP2020" s="22"/>
      <c r="IQ2020" s="22"/>
      <c r="IR2020" s="22"/>
      <c r="IS2020" s="22"/>
      <c r="IT2020" s="22"/>
      <c r="IU2020" s="22"/>
      <c r="IV2020" s="22"/>
      <c r="IW2020" s="22"/>
      <c r="IX2020" s="22"/>
      <c r="IY2020" s="22"/>
      <c r="IZ2020" s="22"/>
      <c r="JA2020" s="22"/>
      <c r="JB2020" s="22"/>
      <c r="JC2020" s="22"/>
      <c r="JD2020" s="22"/>
      <c r="JE2020" s="22"/>
      <c r="JF2020" s="22"/>
      <c r="JG2020" s="22"/>
      <c r="JH2020" s="22"/>
      <c r="JI2020" s="22"/>
      <c r="JJ2020" s="22"/>
      <c r="JK2020" s="22"/>
      <c r="JL2020" s="22"/>
      <c r="JM2020" s="22"/>
      <c r="JN2020" s="22"/>
      <c r="JO2020" s="22"/>
      <c r="JP2020" s="22"/>
      <c r="JQ2020" s="22"/>
      <c r="JR2020" s="22"/>
      <c r="JS2020" s="22"/>
      <c r="JT2020" s="22"/>
      <c r="JU2020" s="24"/>
      <c r="JV2020" s="22"/>
      <c r="JW2020" s="22"/>
      <c r="JX2020" s="22"/>
      <c r="JY2020" s="22"/>
      <c r="JZ2020" s="22"/>
      <c r="KA2020" s="22"/>
      <c r="KB2020" s="22"/>
      <c r="KC2020" s="22"/>
      <c r="KD2020" s="22"/>
      <c r="KE2020" s="22"/>
      <c r="KF2020" s="22"/>
      <c r="KG2020" s="22"/>
      <c r="KH2020" s="22"/>
      <c r="KI2020" s="22"/>
      <c r="KJ2020" s="22"/>
      <c r="KK2020" s="22"/>
      <c r="KL2020" s="22"/>
      <c r="KM2020" s="22"/>
      <c r="KN2020" s="22"/>
      <c r="KO2020" s="22"/>
      <c r="KP2020" s="22"/>
      <c r="KQ2020" s="22"/>
      <c r="KR2020" s="22"/>
      <c r="KS2020" s="22"/>
      <c r="KT2020" s="22"/>
      <c r="KU2020" s="22"/>
      <c r="KV2020" s="22"/>
      <c r="KW2020" s="22"/>
      <c r="KX2020" s="22"/>
      <c r="KY2020" s="22"/>
      <c r="KZ2020" s="22"/>
      <c r="LA2020" s="24"/>
      <c r="LB2020" s="22"/>
      <c r="LC2020" s="22"/>
      <c r="LD2020" s="22"/>
      <c r="LE2020" s="22"/>
      <c r="LF2020" s="22"/>
      <c r="LG2020" s="22"/>
      <c r="LH2020" s="22"/>
      <c r="LI2020" s="22"/>
      <c r="LJ2020" s="22"/>
      <c r="LK2020" s="22"/>
      <c r="LL2020" s="22"/>
      <c r="LM2020" s="22"/>
      <c r="LN2020" s="22"/>
      <c r="LO2020" s="22"/>
      <c r="LP2020" s="22"/>
      <c r="LQ2020" s="22"/>
      <c r="LR2020" s="22"/>
      <c r="LS2020" s="22"/>
      <c r="LT2020" s="22"/>
      <c r="LU2020" s="22"/>
      <c r="LV2020" s="22"/>
      <c r="LW2020" s="22"/>
      <c r="LX2020" s="22"/>
      <c r="LY2020" s="22"/>
      <c r="LZ2020" s="22"/>
      <c r="MA2020" s="22"/>
      <c r="MB2020" s="22"/>
      <c r="MC2020" s="22"/>
      <c r="MD2020" s="22"/>
      <c r="ME2020" s="22"/>
      <c r="MF2020" s="22"/>
      <c r="MG2020" s="24"/>
      <c r="MH2020" s="22"/>
      <c r="MI2020" s="22"/>
      <c r="MJ2020" s="22"/>
      <c r="MK2020" s="22"/>
      <c r="ML2020" s="22"/>
      <c r="MM2020" s="22"/>
      <c r="MN2020" s="22"/>
      <c r="MO2020" s="22"/>
      <c r="MP2020" s="22"/>
      <c r="MQ2020" s="22"/>
      <c r="MR2020" s="22"/>
      <c r="MS2020" s="22"/>
      <c r="MT2020" s="22"/>
      <c r="MU2020" s="22"/>
      <c r="MV2020" s="22"/>
      <c r="MW2020" s="22"/>
      <c r="MX2020" s="22"/>
      <c r="MY2020" s="22"/>
      <c r="MZ2020" s="22"/>
      <c r="NA2020" s="22"/>
      <c r="NB2020" s="22"/>
      <c r="NC2020" s="22"/>
      <c r="ND2020" s="22"/>
      <c r="NE2020" s="22"/>
      <c r="NF2020" s="22"/>
      <c r="NG2020" s="22"/>
      <c r="NH2020" s="22"/>
      <c r="NI2020" s="22"/>
      <c r="NJ2020" s="22"/>
      <c r="NK2020" s="22"/>
      <c r="NL2020" s="22"/>
      <c r="NM2020" s="24"/>
      <c r="NN2020" s="22"/>
      <c r="NO2020" s="22"/>
      <c r="NP2020" s="22"/>
      <c r="NQ2020" s="22"/>
      <c r="NR2020" s="22"/>
      <c r="NS2020" s="22"/>
      <c r="NT2020" s="22"/>
      <c r="NU2020" s="22"/>
      <c r="NV2020" s="22"/>
      <c r="NW2020" s="22"/>
      <c r="NX2020" s="22"/>
      <c r="NY2020" s="22"/>
      <c r="NZ2020" s="22"/>
      <c r="OA2020" s="22"/>
      <c r="OB2020" s="22"/>
      <c r="OC2020" s="22"/>
      <c r="OD2020" s="22"/>
      <c r="OE2020" s="22"/>
      <c r="OF2020" s="22"/>
      <c r="OG2020" s="22"/>
      <c r="OH2020" s="22"/>
      <c r="OI2020" s="22"/>
      <c r="OJ2020" s="22"/>
      <c r="OK2020" s="22"/>
      <c r="OL2020" s="22"/>
      <c r="OM2020" s="22"/>
      <c r="ON2020" s="22"/>
      <c r="OO2020" s="22"/>
      <c r="OP2020" s="22"/>
      <c r="OQ2020" s="22"/>
      <c r="OR2020" s="22"/>
    </row>
    <row r="2021" spans="1:408" ht="15" thickBot="1">
      <c r="A2021" s="1"/>
      <c r="B2021" s="12"/>
      <c r="C2021" s="12"/>
      <c r="D2021" s="22"/>
      <c r="E2021" s="54"/>
      <c r="F2021" s="54"/>
      <c r="G2021" s="54"/>
      <c r="H2021" s="55"/>
      <c r="I2021" s="22"/>
      <c r="J2021" s="56"/>
      <c r="K2021" s="80"/>
      <c r="L2021" s="57"/>
      <c r="M2021" s="57"/>
      <c r="N2021" s="55"/>
      <c r="O2021" s="58"/>
      <c r="P2021" s="58"/>
      <c r="Q2021" s="59"/>
      <c r="R2021" s="60"/>
      <c r="S2021" s="60"/>
      <c r="T2021" s="22"/>
      <c r="U2021" s="1"/>
      <c r="V2021" s="23"/>
      <c r="X2021" s="24"/>
      <c r="Y2021" s="24"/>
      <c r="Z2021" s="22"/>
      <c r="AA2021" s="22"/>
      <c r="AB2021" s="22"/>
      <c r="AC2021" s="22"/>
      <c r="AD2021" s="22"/>
      <c r="AE2021" s="22"/>
      <c r="AF2021" s="22"/>
      <c r="AG2021" s="22"/>
      <c r="AH2021" s="22"/>
      <c r="AI2021" s="22"/>
      <c r="AJ2021" s="22"/>
      <c r="AK2021" s="22"/>
      <c r="AL2021" s="22"/>
      <c r="AM2021" s="22"/>
      <c r="AN2021" s="22"/>
      <c r="AO2021" s="22"/>
      <c r="AP2021" s="22"/>
      <c r="AQ2021" s="22"/>
      <c r="AR2021" s="22"/>
      <c r="AS2021" s="22"/>
      <c r="AT2021" s="22"/>
      <c r="AU2021" s="22"/>
      <c r="AV2021" s="22"/>
      <c r="AW2021" s="22"/>
      <c r="AX2021" s="22"/>
      <c r="AY2021" s="22"/>
      <c r="AZ2021" s="22"/>
      <c r="BA2021" s="22"/>
      <c r="BB2021" s="22"/>
      <c r="BC2021" s="22"/>
      <c r="BD2021" s="22"/>
      <c r="BE2021" s="24"/>
      <c r="BF2021" s="22"/>
      <c r="BG2021" s="22"/>
      <c r="BH2021" s="22"/>
      <c r="BI2021" s="22"/>
      <c r="BJ2021" s="22"/>
      <c r="BK2021" s="22"/>
      <c r="BL2021" s="22"/>
      <c r="BM2021" s="22"/>
      <c r="BN2021" s="22"/>
      <c r="BO2021" s="22"/>
      <c r="BP2021" s="22"/>
      <c r="BQ2021" s="22"/>
      <c r="BR2021" s="22"/>
      <c r="BS2021" s="22"/>
      <c r="BT2021" s="22"/>
      <c r="BU2021" s="22"/>
      <c r="BV2021" s="22"/>
      <c r="BW2021" s="22"/>
      <c r="BX2021" s="22"/>
      <c r="BY2021" s="22"/>
      <c r="BZ2021" s="22"/>
      <c r="CA2021" s="22"/>
      <c r="CB2021" s="22"/>
      <c r="CC2021" s="22"/>
      <c r="CD2021" s="22"/>
      <c r="CE2021" s="22"/>
      <c r="CF2021" s="22"/>
      <c r="CG2021" s="22"/>
      <c r="CH2021" s="22"/>
      <c r="CI2021" s="22"/>
      <c r="CJ2021" s="22"/>
      <c r="CK2021" s="24"/>
      <c r="CL2021" s="22"/>
      <c r="CM2021" s="22"/>
      <c r="CN2021" s="22"/>
      <c r="CO2021" s="22"/>
      <c r="CP2021" s="22"/>
      <c r="CQ2021" s="22"/>
      <c r="CR2021" s="22"/>
      <c r="CS2021" s="22"/>
      <c r="CT2021" s="22"/>
      <c r="CU2021" s="22"/>
      <c r="CV2021" s="22"/>
      <c r="CW2021" s="22"/>
      <c r="CX2021" s="22"/>
      <c r="CY2021" s="22"/>
      <c r="CZ2021" s="22"/>
      <c r="DA2021" s="22"/>
      <c r="DB2021" s="22"/>
      <c r="DC2021" s="22"/>
      <c r="DD2021" s="22"/>
      <c r="DE2021" s="22"/>
      <c r="DF2021" s="22"/>
      <c r="DG2021" s="22"/>
      <c r="DH2021" s="22"/>
      <c r="DI2021" s="22"/>
      <c r="DJ2021" s="22"/>
      <c r="DK2021" s="22"/>
      <c r="DL2021" s="22"/>
      <c r="DM2021" s="22"/>
      <c r="DN2021" s="22"/>
      <c r="DO2021" s="22"/>
      <c r="DP2021" s="22"/>
      <c r="DQ2021" s="24"/>
      <c r="DR2021" s="22"/>
      <c r="DS2021" s="22"/>
      <c r="DT2021" s="22"/>
      <c r="DU2021" s="22"/>
      <c r="DV2021" s="22"/>
      <c r="DW2021" s="22"/>
      <c r="DX2021" s="22"/>
      <c r="DY2021" s="22"/>
      <c r="DZ2021" s="22"/>
      <c r="EA2021" s="22"/>
      <c r="EB2021" s="22"/>
      <c r="EC2021" s="22"/>
      <c r="ED2021" s="22"/>
      <c r="EE2021" s="22"/>
      <c r="EF2021" s="22"/>
      <c r="EG2021" s="22"/>
      <c r="EH2021" s="22"/>
      <c r="EI2021" s="22"/>
      <c r="EJ2021" s="22"/>
      <c r="EK2021" s="22"/>
      <c r="EL2021" s="22"/>
      <c r="EM2021" s="22"/>
      <c r="EN2021" s="22"/>
      <c r="EO2021" s="22"/>
      <c r="EP2021" s="22"/>
      <c r="EQ2021" s="22"/>
      <c r="ER2021" s="22"/>
      <c r="ES2021" s="22"/>
      <c r="ET2021" s="22"/>
      <c r="EU2021" s="22"/>
      <c r="EV2021" s="22"/>
      <c r="EW2021" s="24"/>
      <c r="EX2021" s="22"/>
      <c r="EY2021" s="22"/>
      <c r="EZ2021" s="22"/>
      <c r="FA2021" s="22"/>
      <c r="FB2021" s="22"/>
      <c r="FC2021" s="22"/>
      <c r="FD2021" s="22"/>
      <c r="FE2021" s="22"/>
      <c r="FF2021" s="22"/>
      <c r="FG2021" s="22"/>
      <c r="FH2021" s="22"/>
      <c r="FI2021" s="22"/>
      <c r="FJ2021" s="22"/>
      <c r="FK2021" s="22"/>
      <c r="FL2021" s="22"/>
      <c r="FM2021" s="22"/>
      <c r="FN2021" s="22"/>
      <c r="FO2021" s="22"/>
      <c r="FP2021" s="22"/>
      <c r="FQ2021" s="22"/>
      <c r="FR2021" s="22"/>
      <c r="FS2021" s="22"/>
      <c r="FT2021" s="22"/>
      <c r="FU2021" s="22"/>
      <c r="FV2021" s="22"/>
      <c r="FW2021" s="22"/>
      <c r="FX2021" s="22"/>
      <c r="FY2021" s="22"/>
      <c r="FZ2021" s="22"/>
      <c r="GA2021" s="22"/>
      <c r="GB2021" s="22"/>
      <c r="GC2021" s="24"/>
      <c r="GD2021" s="22"/>
      <c r="GE2021" s="22"/>
      <c r="GF2021" s="22"/>
      <c r="GG2021" s="22"/>
      <c r="GH2021" s="22"/>
      <c r="GI2021" s="22"/>
      <c r="GJ2021" s="22"/>
      <c r="GK2021" s="22"/>
      <c r="GL2021" s="22"/>
      <c r="GM2021" s="22"/>
      <c r="GN2021" s="22"/>
      <c r="GO2021" s="22"/>
      <c r="GP2021" s="22"/>
      <c r="GQ2021" s="22"/>
      <c r="GR2021" s="22"/>
      <c r="GS2021" s="22"/>
      <c r="GT2021" s="22"/>
      <c r="GU2021" s="22"/>
      <c r="GV2021" s="22"/>
      <c r="GW2021" s="22"/>
      <c r="GX2021" s="22"/>
      <c r="GY2021" s="22"/>
      <c r="GZ2021" s="22"/>
      <c r="HA2021" s="22"/>
      <c r="HB2021" s="22"/>
      <c r="HC2021" s="22"/>
      <c r="HD2021" s="22"/>
      <c r="HE2021" s="22"/>
      <c r="HF2021" s="22"/>
      <c r="HG2021" s="22"/>
      <c r="HH2021" s="22"/>
      <c r="HI2021" s="24"/>
      <c r="HJ2021" s="22"/>
      <c r="HK2021" s="22"/>
      <c r="HL2021" s="22"/>
      <c r="HM2021" s="22"/>
      <c r="HN2021" s="22"/>
      <c r="HO2021" s="22"/>
      <c r="HP2021" s="22"/>
      <c r="HQ2021" s="22"/>
      <c r="HR2021" s="22"/>
      <c r="HS2021" s="22"/>
      <c r="HT2021" s="22"/>
      <c r="HU2021" s="22"/>
      <c r="HV2021" s="22"/>
      <c r="HW2021" s="22"/>
      <c r="HX2021" s="22"/>
      <c r="HY2021" s="22"/>
      <c r="HZ2021" s="22"/>
      <c r="IA2021" s="22"/>
      <c r="IB2021" s="22"/>
      <c r="IC2021" s="22"/>
      <c r="ID2021" s="22"/>
      <c r="IE2021" s="22"/>
      <c r="IF2021" s="22"/>
      <c r="IG2021" s="22"/>
      <c r="IH2021" s="22"/>
      <c r="II2021" s="22"/>
      <c r="IJ2021" s="22"/>
      <c r="IK2021" s="22"/>
      <c r="IL2021" s="22"/>
      <c r="IM2021" s="22"/>
      <c r="IN2021" s="22"/>
      <c r="IO2021" s="24"/>
      <c r="IP2021" s="22"/>
      <c r="IQ2021" s="22"/>
      <c r="IR2021" s="22"/>
      <c r="IS2021" s="22"/>
      <c r="IT2021" s="22"/>
      <c r="IU2021" s="22"/>
      <c r="IV2021" s="22"/>
      <c r="IW2021" s="22"/>
      <c r="IX2021" s="22"/>
      <c r="IY2021" s="22"/>
      <c r="IZ2021" s="22"/>
      <c r="JA2021" s="22"/>
      <c r="JB2021" s="22"/>
      <c r="JC2021" s="22"/>
      <c r="JD2021" s="22"/>
      <c r="JE2021" s="22"/>
      <c r="JF2021" s="22"/>
      <c r="JG2021" s="22"/>
      <c r="JH2021" s="22"/>
      <c r="JI2021" s="22"/>
      <c r="JJ2021" s="22"/>
      <c r="JK2021" s="22"/>
      <c r="JL2021" s="22"/>
      <c r="JM2021" s="22"/>
      <c r="JN2021" s="22"/>
      <c r="JO2021" s="22"/>
      <c r="JP2021" s="22"/>
      <c r="JQ2021" s="22"/>
      <c r="JR2021" s="22"/>
      <c r="JS2021" s="22"/>
      <c r="JT2021" s="22"/>
      <c r="JU2021" s="24"/>
      <c r="JV2021" s="22"/>
      <c r="JW2021" s="22"/>
      <c r="JX2021" s="22"/>
      <c r="JY2021" s="22"/>
      <c r="JZ2021" s="22"/>
      <c r="KA2021" s="22"/>
      <c r="KB2021" s="22"/>
      <c r="KC2021" s="22"/>
      <c r="KD2021" s="22"/>
      <c r="KE2021" s="22"/>
      <c r="KF2021" s="22"/>
      <c r="KG2021" s="22"/>
      <c r="KH2021" s="22"/>
      <c r="KI2021" s="22"/>
      <c r="KJ2021" s="22"/>
      <c r="KK2021" s="22"/>
      <c r="KL2021" s="22"/>
      <c r="KM2021" s="22"/>
      <c r="KN2021" s="22"/>
      <c r="KO2021" s="22"/>
      <c r="KP2021" s="22"/>
      <c r="KQ2021" s="22"/>
      <c r="KR2021" s="22"/>
      <c r="KS2021" s="22"/>
      <c r="KT2021" s="22"/>
      <c r="KU2021" s="22"/>
      <c r="KV2021" s="22"/>
      <c r="KW2021" s="22"/>
      <c r="KX2021" s="22"/>
      <c r="KY2021" s="22"/>
      <c r="KZ2021" s="22"/>
      <c r="LA2021" s="24"/>
      <c r="LB2021" s="22"/>
      <c r="LC2021" s="22"/>
      <c r="LD2021" s="22"/>
      <c r="LE2021" s="22"/>
      <c r="LF2021" s="22"/>
      <c r="LG2021" s="22"/>
      <c r="LH2021" s="22"/>
      <c r="LI2021" s="22"/>
      <c r="LJ2021" s="22"/>
      <c r="LK2021" s="22"/>
      <c r="LL2021" s="22"/>
      <c r="LM2021" s="22"/>
      <c r="LN2021" s="22"/>
      <c r="LO2021" s="22"/>
      <c r="LP2021" s="22"/>
      <c r="LQ2021" s="22"/>
      <c r="LR2021" s="22"/>
      <c r="LS2021" s="22"/>
      <c r="LT2021" s="22"/>
      <c r="LU2021" s="22"/>
      <c r="LV2021" s="22"/>
      <c r="LW2021" s="22"/>
      <c r="LX2021" s="22"/>
      <c r="LY2021" s="22"/>
      <c r="LZ2021" s="22"/>
      <c r="MA2021" s="22"/>
      <c r="MB2021" s="22"/>
      <c r="MC2021" s="22"/>
      <c r="MD2021" s="22"/>
      <c r="ME2021" s="22"/>
      <c r="MF2021" s="22"/>
      <c r="MG2021" s="24"/>
      <c r="MH2021" s="22"/>
      <c r="MI2021" s="22"/>
      <c r="MJ2021" s="22"/>
      <c r="MK2021" s="22"/>
      <c r="ML2021" s="22"/>
      <c r="MM2021" s="22"/>
      <c r="MN2021" s="22"/>
      <c r="MO2021" s="22"/>
      <c r="MP2021" s="22"/>
      <c r="MQ2021" s="22"/>
      <c r="MR2021" s="22"/>
      <c r="MS2021" s="22"/>
      <c r="MT2021" s="22"/>
      <c r="MU2021" s="22"/>
      <c r="MV2021" s="22"/>
      <c r="MW2021" s="22"/>
      <c r="MX2021" s="22"/>
      <c r="MY2021" s="22"/>
      <c r="MZ2021" s="22"/>
      <c r="NA2021" s="22"/>
      <c r="NB2021" s="22"/>
      <c r="NC2021" s="22"/>
      <c r="ND2021" s="22"/>
      <c r="NE2021" s="22"/>
      <c r="NF2021" s="22"/>
      <c r="NG2021" s="22"/>
      <c r="NH2021" s="22"/>
      <c r="NI2021" s="22"/>
      <c r="NJ2021" s="22"/>
      <c r="NK2021" s="22"/>
      <c r="NL2021" s="22"/>
      <c r="NM2021" s="24"/>
      <c r="NN2021" s="22"/>
      <c r="NO2021" s="22"/>
      <c r="NP2021" s="22"/>
      <c r="NQ2021" s="22"/>
      <c r="NR2021" s="22"/>
      <c r="NS2021" s="22"/>
      <c r="NT2021" s="22"/>
      <c r="NU2021" s="22"/>
      <c r="NV2021" s="22"/>
      <c r="NW2021" s="22"/>
      <c r="NX2021" s="22"/>
      <c r="NY2021" s="22"/>
      <c r="NZ2021" s="22"/>
      <c r="OA2021" s="22"/>
      <c r="OB2021" s="22"/>
      <c r="OC2021" s="22"/>
      <c r="OD2021" s="22"/>
      <c r="OE2021" s="22"/>
      <c r="OF2021" s="22"/>
      <c r="OG2021" s="22"/>
      <c r="OH2021" s="22"/>
      <c r="OI2021" s="22"/>
      <c r="OJ2021" s="22"/>
      <c r="OK2021" s="22"/>
      <c r="OL2021" s="22"/>
      <c r="OM2021" s="22"/>
      <c r="ON2021" s="22"/>
      <c r="OO2021" s="22"/>
      <c r="OP2021" s="22"/>
      <c r="OQ2021" s="22"/>
      <c r="OR2021" s="22"/>
    </row>
    <row r="2022" spans="1:408" ht="15" thickBot="1">
      <c r="A2022" s="1"/>
      <c r="B2022" s="12"/>
      <c r="C2022" s="12"/>
      <c r="D2022" s="22"/>
      <c r="E2022" s="54"/>
      <c r="F2022" s="54"/>
      <c r="G2022" s="54"/>
      <c r="H2022" s="55"/>
      <c r="I2022" s="22"/>
      <c r="J2022" s="56"/>
      <c r="K2022" s="81"/>
      <c r="L2022" s="57"/>
      <c r="M2022" s="57"/>
      <c r="N2022" s="55"/>
      <c r="O2022" s="58"/>
      <c r="P2022" s="58"/>
      <c r="Q2022" s="59"/>
      <c r="R2022" s="60"/>
      <c r="S2022" s="60"/>
      <c r="T2022" s="22"/>
      <c r="U2022" s="1"/>
      <c r="V2022" s="23"/>
      <c r="X2022" s="24"/>
      <c r="Y2022" s="24"/>
      <c r="Z2022" s="22"/>
      <c r="AA2022" s="22"/>
      <c r="AB2022" s="22"/>
      <c r="AC2022" s="22"/>
      <c r="AD2022" s="22"/>
      <c r="AE2022" s="22"/>
      <c r="AF2022" s="22"/>
      <c r="AG2022" s="22"/>
      <c r="AH2022" s="22"/>
      <c r="AI2022" s="22"/>
      <c r="AJ2022" s="22"/>
      <c r="AK2022" s="22"/>
      <c r="AL2022" s="22"/>
      <c r="AM2022" s="22"/>
      <c r="AN2022" s="22"/>
      <c r="AO2022" s="22"/>
      <c r="AP2022" s="22"/>
      <c r="AQ2022" s="22"/>
      <c r="AR2022" s="22"/>
      <c r="AS2022" s="22"/>
      <c r="AT2022" s="22"/>
      <c r="AU2022" s="22"/>
      <c r="AV2022" s="22"/>
      <c r="AW2022" s="22"/>
      <c r="AX2022" s="22"/>
      <c r="AY2022" s="22"/>
      <c r="AZ2022" s="22"/>
      <c r="BA2022" s="22"/>
      <c r="BB2022" s="22"/>
      <c r="BC2022" s="22"/>
      <c r="BD2022" s="22"/>
      <c r="BE2022" s="24"/>
      <c r="BF2022" s="22"/>
      <c r="BG2022" s="22"/>
      <c r="BH2022" s="22"/>
      <c r="BI2022" s="22"/>
      <c r="BJ2022" s="22"/>
      <c r="BK2022" s="22"/>
      <c r="BL2022" s="22"/>
      <c r="BM2022" s="22"/>
      <c r="BN2022" s="22"/>
      <c r="BO2022" s="22"/>
      <c r="BP2022" s="22"/>
      <c r="BQ2022" s="22"/>
      <c r="BR2022" s="22"/>
      <c r="BS2022" s="22"/>
      <c r="BT2022" s="22"/>
      <c r="BU2022" s="22"/>
      <c r="BV2022" s="22"/>
      <c r="BW2022" s="22"/>
      <c r="BX2022" s="22"/>
      <c r="BY2022" s="22"/>
      <c r="BZ2022" s="22"/>
      <c r="CA2022" s="22"/>
      <c r="CB2022" s="22"/>
      <c r="CC2022" s="22"/>
      <c r="CD2022" s="22"/>
      <c r="CE2022" s="22"/>
      <c r="CF2022" s="22"/>
      <c r="CG2022" s="22"/>
      <c r="CH2022" s="22"/>
      <c r="CI2022" s="22"/>
      <c r="CJ2022" s="22"/>
      <c r="CK2022" s="24"/>
      <c r="CL2022" s="22"/>
      <c r="CM2022" s="22"/>
      <c r="CN2022" s="22"/>
      <c r="CO2022" s="22"/>
      <c r="CP2022" s="22"/>
      <c r="CQ2022" s="22"/>
      <c r="CR2022" s="22"/>
      <c r="CS2022" s="22"/>
      <c r="CT2022" s="22"/>
      <c r="CU2022" s="22"/>
      <c r="CV2022" s="22"/>
      <c r="CW2022" s="22"/>
      <c r="CX2022" s="22"/>
      <c r="CY2022" s="22"/>
      <c r="CZ2022" s="22"/>
      <c r="DA2022" s="22"/>
      <c r="DB2022" s="22"/>
      <c r="DC2022" s="22"/>
      <c r="DD2022" s="22"/>
      <c r="DE2022" s="22"/>
      <c r="DF2022" s="22"/>
      <c r="DG2022" s="22"/>
      <c r="DH2022" s="22"/>
      <c r="DI2022" s="22"/>
      <c r="DJ2022" s="22"/>
      <c r="DK2022" s="22"/>
      <c r="DL2022" s="22"/>
      <c r="DM2022" s="22"/>
      <c r="DN2022" s="22"/>
      <c r="DO2022" s="22"/>
      <c r="DP2022" s="22"/>
      <c r="DQ2022" s="24"/>
      <c r="DR2022" s="22"/>
      <c r="DS2022" s="22"/>
      <c r="DT2022" s="22"/>
      <c r="DU2022" s="22"/>
      <c r="DV2022" s="22"/>
      <c r="DW2022" s="22"/>
      <c r="DX2022" s="22"/>
      <c r="DY2022" s="22"/>
      <c r="DZ2022" s="22"/>
      <c r="EA2022" s="22"/>
      <c r="EB2022" s="22"/>
      <c r="EC2022" s="22"/>
      <c r="ED2022" s="22"/>
      <c r="EE2022" s="22"/>
      <c r="EF2022" s="22"/>
      <c r="EG2022" s="22"/>
      <c r="EH2022" s="22"/>
      <c r="EI2022" s="22"/>
      <c r="EJ2022" s="22"/>
      <c r="EK2022" s="22"/>
      <c r="EL2022" s="22"/>
      <c r="EM2022" s="22"/>
      <c r="EN2022" s="22"/>
      <c r="EO2022" s="22"/>
      <c r="EP2022" s="22"/>
      <c r="EQ2022" s="22"/>
      <c r="ER2022" s="22"/>
      <c r="ES2022" s="22"/>
      <c r="ET2022" s="22"/>
      <c r="EU2022" s="22"/>
      <c r="EV2022" s="22"/>
      <c r="EW2022" s="24"/>
      <c r="EX2022" s="22"/>
      <c r="EY2022" s="22"/>
      <c r="EZ2022" s="22"/>
      <c r="FA2022" s="22"/>
      <c r="FB2022" s="22"/>
      <c r="FC2022" s="22"/>
      <c r="FD2022" s="22"/>
      <c r="FE2022" s="22"/>
      <c r="FF2022" s="22"/>
      <c r="FG2022" s="22"/>
      <c r="FH2022" s="22"/>
      <c r="FI2022" s="22"/>
      <c r="FJ2022" s="22"/>
      <c r="FK2022" s="22"/>
      <c r="FL2022" s="22"/>
      <c r="FM2022" s="22"/>
      <c r="FN2022" s="22"/>
      <c r="FO2022" s="22"/>
      <c r="FP2022" s="22"/>
      <c r="FQ2022" s="22"/>
      <c r="FR2022" s="22"/>
      <c r="FS2022" s="22"/>
      <c r="FT2022" s="22"/>
      <c r="FU2022" s="22"/>
      <c r="FV2022" s="22"/>
      <c r="FW2022" s="22"/>
      <c r="FX2022" s="22"/>
      <c r="FY2022" s="22"/>
      <c r="FZ2022" s="22"/>
      <c r="GA2022" s="22"/>
      <c r="GB2022" s="22"/>
      <c r="GC2022" s="24"/>
      <c r="GD2022" s="22"/>
      <c r="GE2022" s="22"/>
      <c r="GF2022" s="22"/>
      <c r="GG2022" s="22"/>
      <c r="GH2022" s="22"/>
      <c r="GI2022" s="22"/>
      <c r="GJ2022" s="22"/>
      <c r="GK2022" s="22"/>
      <c r="GL2022" s="22"/>
      <c r="GM2022" s="22"/>
      <c r="GN2022" s="22"/>
      <c r="GO2022" s="22"/>
      <c r="GP2022" s="22"/>
      <c r="GQ2022" s="22"/>
      <c r="GR2022" s="22"/>
      <c r="GS2022" s="22"/>
      <c r="GT2022" s="22"/>
      <c r="GU2022" s="22"/>
      <c r="GV2022" s="22"/>
      <c r="GW2022" s="22"/>
      <c r="GX2022" s="22"/>
      <c r="GY2022" s="22"/>
      <c r="GZ2022" s="22"/>
      <c r="HA2022" s="22"/>
      <c r="HB2022" s="22"/>
      <c r="HC2022" s="22"/>
      <c r="HD2022" s="22"/>
      <c r="HE2022" s="22"/>
      <c r="HF2022" s="22"/>
      <c r="HG2022" s="22"/>
      <c r="HH2022" s="22"/>
      <c r="HI2022" s="24"/>
      <c r="HJ2022" s="22"/>
      <c r="HK2022" s="22"/>
      <c r="HL2022" s="22"/>
      <c r="HM2022" s="22"/>
      <c r="HN2022" s="22"/>
      <c r="HO2022" s="22"/>
      <c r="HP2022" s="22"/>
      <c r="HQ2022" s="22"/>
      <c r="HR2022" s="22"/>
      <c r="HS2022" s="22"/>
      <c r="HT2022" s="22"/>
      <c r="HU2022" s="22"/>
      <c r="HV2022" s="22"/>
      <c r="HW2022" s="22"/>
      <c r="HX2022" s="22"/>
      <c r="HY2022" s="22"/>
      <c r="HZ2022" s="22"/>
      <c r="IA2022" s="22"/>
      <c r="IB2022" s="22"/>
      <c r="IC2022" s="22"/>
      <c r="ID2022" s="22"/>
      <c r="IE2022" s="22"/>
      <c r="IF2022" s="22"/>
      <c r="IG2022" s="22"/>
      <c r="IH2022" s="22"/>
      <c r="II2022" s="22"/>
      <c r="IJ2022" s="22"/>
      <c r="IK2022" s="22"/>
      <c r="IL2022" s="22"/>
      <c r="IM2022" s="22"/>
      <c r="IN2022" s="22"/>
      <c r="IO2022" s="24"/>
      <c r="IP2022" s="22"/>
      <c r="IQ2022" s="22"/>
      <c r="IR2022" s="22"/>
      <c r="IS2022" s="22"/>
      <c r="IT2022" s="22"/>
      <c r="IU2022" s="22"/>
      <c r="IV2022" s="22"/>
      <c r="IW2022" s="22"/>
      <c r="IX2022" s="22"/>
      <c r="IY2022" s="22"/>
      <c r="IZ2022" s="22"/>
      <c r="JA2022" s="22"/>
      <c r="JB2022" s="22"/>
      <c r="JC2022" s="22"/>
      <c r="JD2022" s="22"/>
      <c r="JE2022" s="22"/>
      <c r="JF2022" s="22"/>
      <c r="JG2022" s="22"/>
      <c r="JH2022" s="22"/>
      <c r="JI2022" s="22"/>
      <c r="JJ2022" s="22"/>
      <c r="JK2022" s="22"/>
      <c r="JL2022" s="22"/>
      <c r="JM2022" s="22"/>
      <c r="JN2022" s="22"/>
      <c r="JO2022" s="22"/>
      <c r="JP2022" s="22"/>
      <c r="JQ2022" s="22"/>
      <c r="JR2022" s="22"/>
      <c r="JS2022" s="22"/>
      <c r="JT2022" s="22"/>
      <c r="JU2022" s="24"/>
      <c r="JV2022" s="22"/>
      <c r="JW2022" s="22"/>
      <c r="JX2022" s="22"/>
      <c r="JY2022" s="22"/>
      <c r="JZ2022" s="22"/>
      <c r="KA2022" s="22"/>
      <c r="KB2022" s="22"/>
      <c r="KC2022" s="22"/>
      <c r="KD2022" s="22"/>
      <c r="KE2022" s="22"/>
      <c r="KF2022" s="22"/>
      <c r="KG2022" s="22"/>
      <c r="KH2022" s="22"/>
      <c r="KI2022" s="22"/>
      <c r="KJ2022" s="22"/>
      <c r="KK2022" s="22"/>
      <c r="KL2022" s="22"/>
      <c r="KM2022" s="22"/>
      <c r="KN2022" s="22"/>
      <c r="KO2022" s="22"/>
      <c r="KP2022" s="22"/>
      <c r="KQ2022" s="22"/>
      <c r="KR2022" s="22"/>
      <c r="KS2022" s="22"/>
      <c r="KT2022" s="22"/>
      <c r="KU2022" s="22"/>
      <c r="KV2022" s="22"/>
      <c r="KW2022" s="22"/>
      <c r="KX2022" s="22"/>
      <c r="KY2022" s="22"/>
      <c r="KZ2022" s="22"/>
      <c r="LA2022" s="24"/>
      <c r="LB2022" s="22"/>
      <c r="LC2022" s="22"/>
      <c r="LD2022" s="22"/>
      <c r="LE2022" s="22"/>
      <c r="LF2022" s="22"/>
      <c r="LG2022" s="22"/>
      <c r="LH2022" s="22"/>
      <c r="LI2022" s="22"/>
      <c r="LJ2022" s="22"/>
      <c r="LK2022" s="22"/>
      <c r="LL2022" s="22"/>
      <c r="LM2022" s="22"/>
      <c r="LN2022" s="22"/>
      <c r="LO2022" s="22"/>
      <c r="LP2022" s="22"/>
      <c r="LQ2022" s="22"/>
      <c r="LR2022" s="22"/>
      <c r="LS2022" s="22"/>
      <c r="LT2022" s="22"/>
      <c r="LU2022" s="22"/>
      <c r="LV2022" s="22"/>
      <c r="LW2022" s="22"/>
      <c r="LX2022" s="22"/>
      <c r="LY2022" s="22"/>
      <c r="LZ2022" s="22"/>
      <c r="MA2022" s="22"/>
      <c r="MB2022" s="22"/>
      <c r="MC2022" s="22"/>
      <c r="MD2022" s="22"/>
      <c r="ME2022" s="22"/>
      <c r="MF2022" s="22"/>
      <c r="MG2022" s="24"/>
      <c r="MH2022" s="22"/>
      <c r="MI2022" s="22"/>
      <c r="MJ2022" s="22"/>
      <c r="MK2022" s="22"/>
      <c r="ML2022" s="22"/>
      <c r="MM2022" s="22"/>
      <c r="MN2022" s="22"/>
      <c r="MO2022" s="22"/>
      <c r="MP2022" s="22"/>
      <c r="MQ2022" s="22"/>
      <c r="MR2022" s="22"/>
      <c r="MS2022" s="22"/>
      <c r="MT2022" s="22"/>
      <c r="MU2022" s="22"/>
      <c r="MV2022" s="22"/>
      <c r="MW2022" s="22"/>
      <c r="MX2022" s="22"/>
      <c r="MY2022" s="22"/>
      <c r="MZ2022" s="22"/>
      <c r="NA2022" s="22"/>
      <c r="NB2022" s="22"/>
      <c r="NC2022" s="22"/>
      <c r="ND2022" s="22"/>
      <c r="NE2022" s="22"/>
      <c r="NF2022" s="22"/>
      <c r="NG2022" s="22"/>
      <c r="NH2022" s="22"/>
      <c r="NI2022" s="22"/>
      <c r="NJ2022" s="22"/>
      <c r="NK2022" s="22"/>
      <c r="NL2022" s="22"/>
      <c r="NM2022" s="24"/>
      <c r="NN2022" s="22"/>
      <c r="NO2022" s="22"/>
      <c r="NP2022" s="22"/>
      <c r="NQ2022" s="22"/>
      <c r="NR2022" s="22"/>
      <c r="NS2022" s="22"/>
      <c r="NT2022" s="22"/>
      <c r="NU2022" s="22"/>
      <c r="NV2022" s="22"/>
      <c r="NW2022" s="22"/>
      <c r="NX2022" s="22"/>
      <c r="NY2022" s="22"/>
      <c r="NZ2022" s="22"/>
      <c r="OA2022" s="22"/>
      <c r="OB2022" s="22"/>
      <c r="OC2022" s="22"/>
      <c r="OD2022" s="22"/>
      <c r="OE2022" s="22"/>
      <c r="OF2022" s="22"/>
      <c r="OG2022" s="22"/>
      <c r="OH2022" s="22"/>
      <c r="OI2022" s="22"/>
      <c r="OJ2022" s="22"/>
      <c r="OK2022" s="22"/>
      <c r="OL2022" s="22"/>
      <c r="OM2022" s="22"/>
      <c r="ON2022" s="22"/>
      <c r="OO2022" s="22"/>
      <c r="OP2022" s="22"/>
      <c r="OQ2022" s="22"/>
      <c r="OR2022" s="22"/>
    </row>
    <row r="2023" spans="1:408" ht="15" thickBot="1">
      <c r="A2023" s="1"/>
      <c r="B2023" s="12"/>
      <c r="C2023" s="12"/>
      <c r="D2023" s="22"/>
      <c r="E2023" s="54"/>
      <c r="F2023" s="54"/>
      <c r="G2023" s="54"/>
      <c r="H2023" s="55"/>
      <c r="I2023" s="22"/>
      <c r="J2023" s="56"/>
      <c r="K2023" s="80"/>
      <c r="L2023" s="57"/>
      <c r="M2023" s="57"/>
      <c r="N2023" s="55"/>
      <c r="O2023" s="58"/>
      <c r="P2023" s="58"/>
      <c r="Q2023" s="59"/>
      <c r="R2023" s="60"/>
      <c r="S2023" s="60"/>
      <c r="T2023" s="22"/>
      <c r="U2023" s="1"/>
      <c r="V2023" s="23"/>
      <c r="X2023" s="24"/>
      <c r="Y2023" s="24"/>
      <c r="Z2023" s="22"/>
      <c r="AA2023" s="22"/>
      <c r="AB2023" s="22"/>
      <c r="AC2023" s="22"/>
      <c r="AD2023" s="22"/>
      <c r="AE2023" s="22"/>
      <c r="AF2023" s="22"/>
      <c r="AG2023" s="22"/>
      <c r="AH2023" s="22"/>
      <c r="AI2023" s="22"/>
      <c r="AJ2023" s="22"/>
      <c r="AK2023" s="22"/>
      <c r="AL2023" s="22"/>
      <c r="AM2023" s="22"/>
      <c r="AN2023" s="22"/>
      <c r="AO2023" s="22"/>
      <c r="AP2023" s="22"/>
      <c r="AQ2023" s="22"/>
      <c r="AR2023" s="22"/>
      <c r="AS2023" s="22"/>
      <c r="AT2023" s="22"/>
      <c r="AU2023" s="22"/>
      <c r="AV2023" s="22"/>
      <c r="AW2023" s="22"/>
      <c r="AX2023" s="22"/>
      <c r="AY2023" s="22"/>
      <c r="AZ2023" s="22"/>
      <c r="BA2023" s="22"/>
      <c r="BB2023" s="22"/>
      <c r="BC2023" s="22"/>
      <c r="BD2023" s="22"/>
      <c r="BE2023" s="24"/>
      <c r="BF2023" s="22"/>
      <c r="BG2023" s="22"/>
      <c r="BH2023" s="22"/>
      <c r="BI2023" s="22"/>
      <c r="BJ2023" s="22"/>
      <c r="BK2023" s="22"/>
      <c r="BL2023" s="22"/>
      <c r="BM2023" s="22"/>
      <c r="BN2023" s="22"/>
      <c r="BO2023" s="22"/>
      <c r="BP2023" s="22"/>
      <c r="BQ2023" s="22"/>
      <c r="BR2023" s="22"/>
      <c r="BS2023" s="22"/>
      <c r="BT2023" s="22"/>
      <c r="BU2023" s="22"/>
      <c r="BV2023" s="22"/>
      <c r="BW2023" s="22"/>
      <c r="BX2023" s="22"/>
      <c r="BY2023" s="22"/>
      <c r="BZ2023" s="22"/>
      <c r="CA2023" s="22"/>
      <c r="CB2023" s="22"/>
      <c r="CC2023" s="22"/>
      <c r="CD2023" s="22"/>
      <c r="CE2023" s="22"/>
      <c r="CF2023" s="22"/>
      <c r="CG2023" s="22"/>
      <c r="CH2023" s="22"/>
      <c r="CI2023" s="22"/>
      <c r="CJ2023" s="22"/>
      <c r="CK2023" s="24"/>
      <c r="CL2023" s="22"/>
      <c r="CM2023" s="22"/>
      <c r="CN2023" s="22"/>
      <c r="CO2023" s="22"/>
      <c r="CP2023" s="22"/>
      <c r="CQ2023" s="22"/>
      <c r="CR2023" s="22"/>
      <c r="CS2023" s="22"/>
      <c r="CT2023" s="22"/>
      <c r="CU2023" s="22"/>
      <c r="CV2023" s="22"/>
      <c r="CW2023" s="22"/>
      <c r="CX2023" s="22"/>
      <c r="CY2023" s="22"/>
      <c r="CZ2023" s="22"/>
      <c r="DA2023" s="22"/>
      <c r="DB2023" s="22"/>
      <c r="DC2023" s="22"/>
      <c r="DD2023" s="22"/>
      <c r="DE2023" s="22"/>
      <c r="DF2023" s="22"/>
      <c r="DG2023" s="22"/>
      <c r="DH2023" s="22"/>
      <c r="DI2023" s="22"/>
      <c r="DJ2023" s="22"/>
      <c r="DK2023" s="22"/>
      <c r="DL2023" s="22"/>
      <c r="DM2023" s="22"/>
      <c r="DN2023" s="22"/>
      <c r="DO2023" s="22"/>
      <c r="DP2023" s="22"/>
      <c r="DQ2023" s="24"/>
      <c r="DR2023" s="22"/>
      <c r="DS2023" s="22"/>
      <c r="DT2023" s="22"/>
      <c r="DU2023" s="22"/>
      <c r="DV2023" s="22"/>
      <c r="DW2023" s="22"/>
      <c r="DX2023" s="22"/>
      <c r="DY2023" s="22"/>
      <c r="DZ2023" s="22"/>
      <c r="EA2023" s="22"/>
      <c r="EB2023" s="22"/>
      <c r="EC2023" s="22"/>
      <c r="ED2023" s="22"/>
      <c r="EE2023" s="22"/>
      <c r="EF2023" s="22"/>
      <c r="EG2023" s="22"/>
      <c r="EH2023" s="22"/>
      <c r="EI2023" s="22"/>
      <c r="EJ2023" s="22"/>
      <c r="EK2023" s="22"/>
      <c r="EL2023" s="22"/>
      <c r="EM2023" s="22"/>
      <c r="EN2023" s="22"/>
      <c r="EO2023" s="22"/>
      <c r="EP2023" s="22"/>
      <c r="EQ2023" s="22"/>
      <c r="ER2023" s="22"/>
      <c r="ES2023" s="22"/>
      <c r="ET2023" s="22"/>
      <c r="EU2023" s="22"/>
      <c r="EV2023" s="22"/>
      <c r="EW2023" s="24"/>
      <c r="EX2023" s="22"/>
      <c r="EY2023" s="22"/>
      <c r="EZ2023" s="22"/>
      <c r="FA2023" s="22"/>
      <c r="FB2023" s="22"/>
      <c r="FC2023" s="22"/>
      <c r="FD2023" s="22"/>
      <c r="FE2023" s="22"/>
      <c r="FF2023" s="22"/>
      <c r="FG2023" s="22"/>
      <c r="FH2023" s="22"/>
      <c r="FI2023" s="22"/>
      <c r="FJ2023" s="22"/>
      <c r="FK2023" s="22"/>
      <c r="FL2023" s="22"/>
      <c r="FM2023" s="22"/>
      <c r="FN2023" s="22"/>
      <c r="FO2023" s="22"/>
      <c r="FP2023" s="22"/>
      <c r="FQ2023" s="22"/>
      <c r="FR2023" s="22"/>
      <c r="FS2023" s="22"/>
      <c r="FT2023" s="22"/>
      <c r="FU2023" s="22"/>
      <c r="FV2023" s="22"/>
      <c r="FW2023" s="22"/>
      <c r="FX2023" s="22"/>
      <c r="FY2023" s="22"/>
      <c r="FZ2023" s="22"/>
      <c r="GA2023" s="22"/>
      <c r="GB2023" s="22"/>
      <c r="GC2023" s="24"/>
      <c r="GD2023" s="22"/>
      <c r="GE2023" s="22"/>
      <c r="GF2023" s="22"/>
      <c r="GG2023" s="22"/>
      <c r="GH2023" s="22"/>
      <c r="GI2023" s="22"/>
      <c r="GJ2023" s="22"/>
      <c r="GK2023" s="22"/>
      <c r="GL2023" s="22"/>
      <c r="GM2023" s="22"/>
      <c r="GN2023" s="22"/>
      <c r="GO2023" s="22"/>
      <c r="GP2023" s="22"/>
      <c r="GQ2023" s="22"/>
      <c r="GR2023" s="22"/>
      <c r="GS2023" s="22"/>
      <c r="GT2023" s="22"/>
      <c r="GU2023" s="22"/>
      <c r="GV2023" s="22"/>
      <c r="GW2023" s="22"/>
      <c r="GX2023" s="22"/>
      <c r="GY2023" s="22"/>
      <c r="GZ2023" s="22"/>
      <c r="HA2023" s="22"/>
      <c r="HB2023" s="22"/>
      <c r="HC2023" s="22"/>
      <c r="HD2023" s="22"/>
      <c r="HE2023" s="22"/>
      <c r="HF2023" s="22"/>
      <c r="HG2023" s="22"/>
      <c r="HH2023" s="22"/>
      <c r="HI2023" s="24"/>
      <c r="HJ2023" s="22"/>
      <c r="HK2023" s="22"/>
      <c r="HL2023" s="22"/>
      <c r="HM2023" s="22"/>
      <c r="HN2023" s="22"/>
      <c r="HO2023" s="22"/>
      <c r="HP2023" s="22"/>
      <c r="HQ2023" s="22"/>
      <c r="HR2023" s="22"/>
      <c r="HS2023" s="22"/>
      <c r="HT2023" s="22"/>
      <c r="HU2023" s="22"/>
      <c r="HV2023" s="22"/>
      <c r="HW2023" s="22"/>
      <c r="HX2023" s="22"/>
      <c r="HY2023" s="22"/>
      <c r="HZ2023" s="22"/>
      <c r="IA2023" s="22"/>
      <c r="IB2023" s="22"/>
      <c r="IC2023" s="22"/>
      <c r="ID2023" s="22"/>
      <c r="IE2023" s="22"/>
      <c r="IF2023" s="22"/>
      <c r="IG2023" s="22"/>
      <c r="IH2023" s="22"/>
      <c r="II2023" s="22"/>
      <c r="IJ2023" s="22"/>
      <c r="IK2023" s="22"/>
      <c r="IL2023" s="22"/>
      <c r="IM2023" s="22"/>
      <c r="IN2023" s="22"/>
      <c r="IO2023" s="24"/>
      <c r="IP2023" s="22"/>
      <c r="IQ2023" s="22"/>
      <c r="IR2023" s="22"/>
      <c r="IS2023" s="22"/>
      <c r="IT2023" s="22"/>
      <c r="IU2023" s="22"/>
      <c r="IV2023" s="22"/>
      <c r="IW2023" s="22"/>
      <c r="IX2023" s="22"/>
      <c r="IY2023" s="22"/>
      <c r="IZ2023" s="22"/>
      <c r="JA2023" s="22"/>
      <c r="JB2023" s="22"/>
      <c r="JC2023" s="22"/>
      <c r="JD2023" s="22"/>
      <c r="JE2023" s="22"/>
      <c r="JF2023" s="22"/>
      <c r="JG2023" s="22"/>
      <c r="JH2023" s="22"/>
      <c r="JI2023" s="22"/>
      <c r="JJ2023" s="22"/>
      <c r="JK2023" s="22"/>
      <c r="JL2023" s="22"/>
      <c r="JM2023" s="22"/>
      <c r="JN2023" s="22"/>
      <c r="JO2023" s="22"/>
      <c r="JP2023" s="22"/>
      <c r="JQ2023" s="22"/>
      <c r="JR2023" s="22"/>
      <c r="JS2023" s="22"/>
      <c r="JT2023" s="22"/>
      <c r="JU2023" s="24"/>
      <c r="JV2023" s="22"/>
      <c r="JW2023" s="22"/>
      <c r="JX2023" s="22"/>
      <c r="JY2023" s="22"/>
      <c r="JZ2023" s="22"/>
      <c r="KA2023" s="22"/>
      <c r="KB2023" s="22"/>
      <c r="KC2023" s="22"/>
      <c r="KD2023" s="22"/>
      <c r="KE2023" s="22"/>
      <c r="KF2023" s="22"/>
      <c r="KG2023" s="22"/>
      <c r="KH2023" s="22"/>
      <c r="KI2023" s="22"/>
      <c r="KJ2023" s="22"/>
      <c r="KK2023" s="22"/>
      <c r="KL2023" s="22"/>
      <c r="KM2023" s="22"/>
      <c r="KN2023" s="22"/>
      <c r="KO2023" s="22"/>
      <c r="KP2023" s="22"/>
      <c r="KQ2023" s="22"/>
      <c r="KR2023" s="22"/>
      <c r="KS2023" s="22"/>
      <c r="KT2023" s="22"/>
      <c r="KU2023" s="22"/>
      <c r="KV2023" s="22"/>
      <c r="KW2023" s="22"/>
      <c r="KX2023" s="22"/>
      <c r="KY2023" s="22"/>
      <c r="KZ2023" s="22"/>
      <c r="LA2023" s="24"/>
      <c r="LB2023" s="22"/>
      <c r="LC2023" s="22"/>
      <c r="LD2023" s="22"/>
      <c r="LE2023" s="22"/>
      <c r="LF2023" s="22"/>
      <c r="LG2023" s="22"/>
      <c r="LH2023" s="22"/>
      <c r="LI2023" s="22"/>
      <c r="LJ2023" s="22"/>
      <c r="LK2023" s="22"/>
      <c r="LL2023" s="22"/>
      <c r="LM2023" s="22"/>
      <c r="LN2023" s="22"/>
      <c r="LO2023" s="22"/>
      <c r="LP2023" s="22"/>
      <c r="LQ2023" s="22"/>
      <c r="LR2023" s="22"/>
      <c r="LS2023" s="22"/>
      <c r="LT2023" s="22"/>
      <c r="LU2023" s="22"/>
      <c r="LV2023" s="22"/>
      <c r="LW2023" s="22"/>
      <c r="LX2023" s="22"/>
      <c r="LY2023" s="22"/>
      <c r="LZ2023" s="22"/>
      <c r="MA2023" s="22"/>
      <c r="MB2023" s="22"/>
      <c r="MC2023" s="22"/>
      <c r="MD2023" s="22"/>
      <c r="ME2023" s="22"/>
      <c r="MF2023" s="22"/>
      <c r="MG2023" s="24"/>
      <c r="MH2023" s="22"/>
      <c r="MI2023" s="22"/>
      <c r="MJ2023" s="22"/>
      <c r="MK2023" s="22"/>
      <c r="ML2023" s="22"/>
      <c r="MM2023" s="22"/>
      <c r="MN2023" s="22"/>
      <c r="MO2023" s="22"/>
      <c r="MP2023" s="22"/>
      <c r="MQ2023" s="22"/>
      <c r="MR2023" s="22"/>
      <c r="MS2023" s="22"/>
      <c r="MT2023" s="22"/>
      <c r="MU2023" s="22"/>
      <c r="MV2023" s="22"/>
      <c r="MW2023" s="22"/>
      <c r="MX2023" s="22"/>
      <c r="MY2023" s="22"/>
      <c r="MZ2023" s="22"/>
      <c r="NA2023" s="22"/>
      <c r="NB2023" s="22"/>
      <c r="NC2023" s="22"/>
      <c r="ND2023" s="22"/>
      <c r="NE2023" s="22"/>
      <c r="NF2023" s="22"/>
      <c r="NG2023" s="22"/>
      <c r="NH2023" s="22"/>
      <c r="NI2023" s="22"/>
      <c r="NJ2023" s="22"/>
      <c r="NK2023" s="22"/>
      <c r="NL2023" s="22"/>
      <c r="NM2023" s="24"/>
      <c r="NN2023" s="22"/>
      <c r="NO2023" s="22"/>
      <c r="NP2023" s="22"/>
      <c r="NQ2023" s="22"/>
      <c r="NR2023" s="22"/>
      <c r="NS2023" s="22"/>
      <c r="NT2023" s="22"/>
      <c r="NU2023" s="22"/>
      <c r="NV2023" s="22"/>
      <c r="NW2023" s="22"/>
      <c r="NX2023" s="22"/>
      <c r="NY2023" s="22"/>
      <c r="NZ2023" s="22"/>
      <c r="OA2023" s="22"/>
      <c r="OB2023" s="22"/>
      <c r="OC2023" s="22"/>
      <c r="OD2023" s="22"/>
      <c r="OE2023" s="22"/>
      <c r="OF2023" s="22"/>
      <c r="OG2023" s="22"/>
      <c r="OH2023" s="22"/>
      <c r="OI2023" s="22"/>
      <c r="OJ2023" s="22"/>
      <c r="OK2023" s="22"/>
      <c r="OL2023" s="22"/>
      <c r="OM2023" s="22"/>
      <c r="ON2023" s="22"/>
      <c r="OO2023" s="22"/>
      <c r="OP2023" s="22"/>
      <c r="OQ2023" s="22"/>
      <c r="OR2023" s="22"/>
    </row>
    <row r="2024" spans="1:408" ht="15" thickBot="1">
      <c r="A2024" s="1"/>
      <c r="B2024" s="12"/>
      <c r="C2024" s="12"/>
      <c r="D2024" s="22"/>
      <c r="E2024" s="54"/>
      <c r="F2024" s="54"/>
      <c r="G2024" s="54"/>
      <c r="H2024" s="55"/>
      <c r="I2024" s="22"/>
      <c r="J2024" s="56"/>
      <c r="K2024" s="81"/>
      <c r="L2024" s="57"/>
      <c r="M2024" s="57"/>
      <c r="N2024" s="55"/>
      <c r="O2024" s="58"/>
      <c r="P2024" s="58"/>
      <c r="Q2024" s="59"/>
      <c r="R2024" s="60"/>
      <c r="S2024" s="60"/>
      <c r="T2024" s="22"/>
      <c r="U2024" s="1"/>
      <c r="V2024" s="23"/>
      <c r="X2024" s="24"/>
      <c r="Y2024" s="24"/>
      <c r="Z2024" s="22"/>
      <c r="AA2024" s="22"/>
      <c r="AB2024" s="22"/>
      <c r="AC2024" s="22"/>
      <c r="AD2024" s="22"/>
      <c r="AE2024" s="22"/>
      <c r="AF2024" s="22"/>
      <c r="AG2024" s="22"/>
      <c r="AH2024" s="22"/>
      <c r="AI2024" s="22"/>
      <c r="AJ2024" s="22"/>
      <c r="AK2024" s="22"/>
      <c r="AL2024" s="22"/>
      <c r="AM2024" s="22"/>
      <c r="AN2024" s="22"/>
      <c r="AO2024" s="22"/>
      <c r="AP2024" s="22"/>
      <c r="AQ2024" s="22"/>
      <c r="AR2024" s="22"/>
      <c r="AS2024" s="22"/>
      <c r="AT2024" s="22"/>
      <c r="AU2024" s="22"/>
      <c r="AV2024" s="22"/>
      <c r="AW2024" s="22"/>
      <c r="AX2024" s="22"/>
      <c r="AY2024" s="22"/>
      <c r="AZ2024" s="22"/>
      <c r="BA2024" s="22"/>
      <c r="BB2024" s="22"/>
      <c r="BC2024" s="22"/>
      <c r="BD2024" s="22"/>
      <c r="BE2024" s="24"/>
      <c r="BF2024" s="22"/>
      <c r="BG2024" s="22"/>
      <c r="BH2024" s="22"/>
      <c r="BI2024" s="22"/>
      <c r="BJ2024" s="22"/>
      <c r="BK2024" s="22"/>
      <c r="BL2024" s="22"/>
      <c r="BM2024" s="22"/>
      <c r="BN2024" s="22"/>
      <c r="BO2024" s="22"/>
      <c r="BP2024" s="22"/>
      <c r="BQ2024" s="22"/>
      <c r="BR2024" s="22"/>
      <c r="BS2024" s="22"/>
      <c r="BT2024" s="22"/>
      <c r="BU2024" s="22"/>
      <c r="BV2024" s="22"/>
      <c r="BW2024" s="22"/>
      <c r="BX2024" s="22"/>
      <c r="BY2024" s="22"/>
      <c r="BZ2024" s="22"/>
      <c r="CA2024" s="22"/>
      <c r="CB2024" s="22"/>
      <c r="CC2024" s="22"/>
      <c r="CD2024" s="22"/>
      <c r="CE2024" s="22"/>
      <c r="CF2024" s="22"/>
      <c r="CG2024" s="22"/>
      <c r="CH2024" s="22"/>
      <c r="CI2024" s="22"/>
      <c r="CJ2024" s="22"/>
      <c r="CK2024" s="24"/>
      <c r="CL2024" s="22"/>
      <c r="CM2024" s="22"/>
      <c r="CN2024" s="22"/>
      <c r="CO2024" s="22"/>
      <c r="CP2024" s="22"/>
      <c r="CQ2024" s="22"/>
      <c r="CR2024" s="22"/>
      <c r="CS2024" s="22"/>
      <c r="CT2024" s="22"/>
      <c r="CU2024" s="22"/>
      <c r="CV2024" s="22"/>
      <c r="CW2024" s="22"/>
      <c r="CX2024" s="22"/>
      <c r="CY2024" s="22"/>
      <c r="CZ2024" s="22"/>
      <c r="DA2024" s="22"/>
      <c r="DB2024" s="22"/>
      <c r="DC2024" s="22"/>
      <c r="DD2024" s="22"/>
      <c r="DE2024" s="22"/>
      <c r="DF2024" s="22"/>
      <c r="DG2024" s="22"/>
      <c r="DH2024" s="22"/>
      <c r="DI2024" s="22"/>
      <c r="DJ2024" s="22"/>
      <c r="DK2024" s="22"/>
      <c r="DL2024" s="22"/>
      <c r="DM2024" s="22"/>
      <c r="DN2024" s="22"/>
      <c r="DO2024" s="22"/>
      <c r="DP2024" s="22"/>
      <c r="DQ2024" s="24"/>
      <c r="DR2024" s="22"/>
      <c r="DS2024" s="22"/>
      <c r="DT2024" s="22"/>
      <c r="DU2024" s="22"/>
      <c r="DV2024" s="22"/>
      <c r="DW2024" s="22"/>
      <c r="DX2024" s="22"/>
      <c r="DY2024" s="22"/>
      <c r="DZ2024" s="22"/>
      <c r="EA2024" s="22"/>
      <c r="EB2024" s="22"/>
      <c r="EC2024" s="22"/>
      <c r="ED2024" s="22"/>
      <c r="EE2024" s="22"/>
      <c r="EF2024" s="22"/>
      <c r="EG2024" s="22"/>
      <c r="EH2024" s="22"/>
      <c r="EI2024" s="22"/>
      <c r="EJ2024" s="22"/>
      <c r="EK2024" s="22"/>
      <c r="EL2024" s="22"/>
      <c r="EM2024" s="22"/>
      <c r="EN2024" s="22"/>
      <c r="EO2024" s="22"/>
      <c r="EP2024" s="22"/>
      <c r="EQ2024" s="22"/>
      <c r="ER2024" s="22"/>
      <c r="ES2024" s="22"/>
      <c r="ET2024" s="22"/>
      <c r="EU2024" s="22"/>
      <c r="EV2024" s="22"/>
      <c r="EW2024" s="24"/>
      <c r="EX2024" s="22"/>
      <c r="EY2024" s="22"/>
      <c r="EZ2024" s="22"/>
      <c r="FA2024" s="22"/>
      <c r="FB2024" s="22"/>
      <c r="FC2024" s="22"/>
      <c r="FD2024" s="22"/>
      <c r="FE2024" s="22"/>
      <c r="FF2024" s="22"/>
      <c r="FG2024" s="22"/>
      <c r="FH2024" s="22"/>
      <c r="FI2024" s="22"/>
      <c r="FJ2024" s="22"/>
      <c r="FK2024" s="22"/>
      <c r="FL2024" s="22"/>
      <c r="FM2024" s="22"/>
      <c r="FN2024" s="22"/>
      <c r="FO2024" s="22"/>
      <c r="FP2024" s="22"/>
      <c r="FQ2024" s="22"/>
      <c r="FR2024" s="22"/>
      <c r="FS2024" s="22"/>
      <c r="FT2024" s="22"/>
      <c r="FU2024" s="22"/>
      <c r="FV2024" s="22"/>
      <c r="FW2024" s="22"/>
      <c r="FX2024" s="22"/>
      <c r="FY2024" s="22"/>
      <c r="FZ2024" s="22"/>
      <c r="GA2024" s="22"/>
      <c r="GB2024" s="22"/>
      <c r="GC2024" s="24"/>
      <c r="GD2024" s="22"/>
      <c r="GE2024" s="22"/>
      <c r="GF2024" s="22"/>
      <c r="GG2024" s="22"/>
      <c r="GH2024" s="22"/>
      <c r="GI2024" s="22"/>
      <c r="GJ2024" s="22"/>
      <c r="GK2024" s="22"/>
      <c r="GL2024" s="22"/>
      <c r="GM2024" s="22"/>
      <c r="GN2024" s="22"/>
      <c r="GO2024" s="22"/>
      <c r="GP2024" s="22"/>
      <c r="GQ2024" s="22"/>
      <c r="GR2024" s="22"/>
      <c r="GS2024" s="22"/>
      <c r="GT2024" s="22"/>
      <c r="GU2024" s="22"/>
      <c r="GV2024" s="22"/>
      <c r="GW2024" s="22"/>
      <c r="GX2024" s="22"/>
      <c r="GY2024" s="22"/>
      <c r="GZ2024" s="22"/>
      <c r="HA2024" s="22"/>
      <c r="HB2024" s="22"/>
      <c r="HC2024" s="22"/>
      <c r="HD2024" s="22"/>
      <c r="HE2024" s="22"/>
      <c r="HF2024" s="22"/>
      <c r="HG2024" s="22"/>
      <c r="HH2024" s="22"/>
      <c r="HI2024" s="24"/>
      <c r="HJ2024" s="22"/>
      <c r="HK2024" s="22"/>
      <c r="HL2024" s="22"/>
      <c r="HM2024" s="22"/>
      <c r="HN2024" s="22"/>
      <c r="HO2024" s="22"/>
      <c r="HP2024" s="22"/>
      <c r="HQ2024" s="22"/>
      <c r="HR2024" s="22"/>
      <c r="HS2024" s="22"/>
      <c r="HT2024" s="22"/>
      <c r="HU2024" s="22"/>
      <c r="HV2024" s="22"/>
      <c r="HW2024" s="22"/>
      <c r="HX2024" s="22"/>
      <c r="HY2024" s="22"/>
      <c r="HZ2024" s="22"/>
      <c r="IA2024" s="22"/>
      <c r="IB2024" s="22"/>
      <c r="IC2024" s="22"/>
      <c r="ID2024" s="22"/>
      <c r="IE2024" s="22"/>
      <c r="IF2024" s="22"/>
      <c r="IG2024" s="22"/>
      <c r="IH2024" s="22"/>
      <c r="II2024" s="22"/>
      <c r="IJ2024" s="22"/>
      <c r="IK2024" s="22"/>
      <c r="IL2024" s="22"/>
      <c r="IM2024" s="22"/>
      <c r="IN2024" s="22"/>
      <c r="IO2024" s="24"/>
      <c r="IP2024" s="22"/>
      <c r="IQ2024" s="22"/>
      <c r="IR2024" s="22"/>
      <c r="IS2024" s="22"/>
      <c r="IT2024" s="22"/>
      <c r="IU2024" s="22"/>
      <c r="IV2024" s="22"/>
      <c r="IW2024" s="22"/>
      <c r="IX2024" s="22"/>
      <c r="IY2024" s="22"/>
      <c r="IZ2024" s="22"/>
      <c r="JA2024" s="22"/>
      <c r="JB2024" s="22"/>
      <c r="JC2024" s="22"/>
      <c r="JD2024" s="22"/>
      <c r="JE2024" s="22"/>
      <c r="JF2024" s="22"/>
      <c r="JG2024" s="22"/>
      <c r="JH2024" s="22"/>
      <c r="JI2024" s="22"/>
      <c r="JJ2024" s="22"/>
      <c r="JK2024" s="22"/>
      <c r="JL2024" s="22"/>
      <c r="JM2024" s="22"/>
      <c r="JN2024" s="22"/>
      <c r="JO2024" s="22"/>
      <c r="JP2024" s="22"/>
      <c r="JQ2024" s="22"/>
      <c r="JR2024" s="22"/>
      <c r="JS2024" s="22"/>
      <c r="JT2024" s="22"/>
      <c r="JU2024" s="24"/>
      <c r="JV2024" s="22"/>
      <c r="JW2024" s="22"/>
      <c r="JX2024" s="22"/>
      <c r="JY2024" s="22"/>
      <c r="JZ2024" s="22"/>
      <c r="KA2024" s="22"/>
      <c r="KB2024" s="22"/>
      <c r="KC2024" s="22"/>
      <c r="KD2024" s="22"/>
      <c r="KE2024" s="22"/>
      <c r="KF2024" s="22"/>
      <c r="KG2024" s="22"/>
      <c r="KH2024" s="22"/>
      <c r="KI2024" s="22"/>
      <c r="KJ2024" s="22"/>
      <c r="KK2024" s="22"/>
      <c r="KL2024" s="22"/>
      <c r="KM2024" s="22"/>
      <c r="KN2024" s="22"/>
      <c r="KO2024" s="22"/>
      <c r="KP2024" s="22"/>
      <c r="KQ2024" s="22"/>
      <c r="KR2024" s="22"/>
      <c r="KS2024" s="22"/>
      <c r="KT2024" s="22"/>
      <c r="KU2024" s="22"/>
      <c r="KV2024" s="22"/>
      <c r="KW2024" s="22"/>
      <c r="KX2024" s="22"/>
      <c r="KY2024" s="22"/>
      <c r="KZ2024" s="22"/>
      <c r="LA2024" s="24"/>
      <c r="LB2024" s="22"/>
      <c r="LC2024" s="22"/>
      <c r="LD2024" s="22"/>
      <c r="LE2024" s="22"/>
      <c r="LF2024" s="22"/>
      <c r="LG2024" s="22"/>
      <c r="LH2024" s="22"/>
      <c r="LI2024" s="22"/>
      <c r="LJ2024" s="22"/>
      <c r="LK2024" s="22"/>
      <c r="LL2024" s="22"/>
      <c r="LM2024" s="22"/>
      <c r="LN2024" s="22"/>
      <c r="LO2024" s="22"/>
      <c r="LP2024" s="22"/>
      <c r="LQ2024" s="22"/>
      <c r="LR2024" s="22"/>
      <c r="LS2024" s="22"/>
      <c r="LT2024" s="22"/>
      <c r="LU2024" s="22"/>
      <c r="LV2024" s="22"/>
      <c r="LW2024" s="22"/>
      <c r="LX2024" s="22"/>
      <c r="LY2024" s="22"/>
      <c r="LZ2024" s="22"/>
      <c r="MA2024" s="22"/>
      <c r="MB2024" s="22"/>
      <c r="MC2024" s="22"/>
      <c r="MD2024" s="22"/>
      <c r="ME2024" s="22"/>
      <c r="MF2024" s="22"/>
      <c r="MG2024" s="24"/>
      <c r="MH2024" s="22"/>
      <c r="MI2024" s="22"/>
      <c r="MJ2024" s="22"/>
      <c r="MK2024" s="22"/>
      <c r="ML2024" s="22"/>
      <c r="MM2024" s="22"/>
      <c r="MN2024" s="22"/>
      <c r="MO2024" s="22"/>
      <c r="MP2024" s="22"/>
      <c r="MQ2024" s="22"/>
      <c r="MR2024" s="22"/>
      <c r="MS2024" s="22"/>
      <c r="MT2024" s="22"/>
      <c r="MU2024" s="22"/>
      <c r="MV2024" s="22"/>
      <c r="MW2024" s="22"/>
      <c r="MX2024" s="22"/>
      <c r="MY2024" s="22"/>
      <c r="MZ2024" s="22"/>
      <c r="NA2024" s="22"/>
      <c r="NB2024" s="22"/>
      <c r="NC2024" s="22"/>
      <c r="ND2024" s="22"/>
      <c r="NE2024" s="22"/>
      <c r="NF2024" s="22"/>
      <c r="NG2024" s="22"/>
      <c r="NH2024" s="22"/>
      <c r="NI2024" s="22"/>
      <c r="NJ2024" s="22"/>
      <c r="NK2024" s="22"/>
      <c r="NL2024" s="22"/>
      <c r="NM2024" s="24"/>
      <c r="NN2024" s="22"/>
      <c r="NO2024" s="22"/>
      <c r="NP2024" s="22"/>
      <c r="NQ2024" s="22"/>
      <c r="NR2024" s="22"/>
      <c r="NS2024" s="22"/>
      <c r="NT2024" s="22"/>
      <c r="NU2024" s="22"/>
      <c r="NV2024" s="22"/>
      <c r="NW2024" s="22"/>
      <c r="NX2024" s="22"/>
      <c r="NY2024" s="22"/>
      <c r="NZ2024" s="22"/>
      <c r="OA2024" s="22"/>
      <c r="OB2024" s="22"/>
      <c r="OC2024" s="22"/>
      <c r="OD2024" s="22"/>
      <c r="OE2024" s="22"/>
      <c r="OF2024" s="22"/>
      <c r="OG2024" s="22"/>
      <c r="OH2024" s="22"/>
      <c r="OI2024" s="22"/>
      <c r="OJ2024" s="22"/>
      <c r="OK2024" s="22"/>
      <c r="OL2024" s="22"/>
      <c r="OM2024" s="22"/>
      <c r="ON2024" s="22"/>
      <c r="OO2024" s="22"/>
      <c r="OP2024" s="22"/>
      <c r="OQ2024" s="22"/>
      <c r="OR2024" s="22"/>
    </row>
    <row r="2025" spans="1:408" ht="15" thickBot="1">
      <c r="A2025" s="1"/>
      <c r="B2025" s="12"/>
      <c r="C2025" s="12"/>
      <c r="D2025" s="22"/>
      <c r="E2025" s="54"/>
      <c r="F2025" s="54"/>
      <c r="G2025" s="54"/>
      <c r="H2025" s="55"/>
      <c r="I2025" s="22"/>
      <c r="J2025" s="56"/>
      <c r="K2025" s="80"/>
      <c r="L2025" s="57"/>
      <c r="M2025" s="57"/>
      <c r="N2025" s="55"/>
      <c r="O2025" s="58"/>
      <c r="P2025" s="58"/>
      <c r="Q2025" s="59"/>
      <c r="R2025" s="60"/>
      <c r="S2025" s="60"/>
      <c r="T2025" s="22"/>
      <c r="U2025" s="1"/>
      <c r="V2025" s="23"/>
      <c r="X2025" s="24"/>
      <c r="Y2025" s="24"/>
      <c r="Z2025" s="22"/>
      <c r="AA2025" s="22"/>
      <c r="AB2025" s="22"/>
      <c r="AC2025" s="22"/>
      <c r="AD2025" s="22"/>
      <c r="AE2025" s="22"/>
      <c r="AF2025" s="22"/>
      <c r="AG2025" s="22"/>
      <c r="AH2025" s="22"/>
      <c r="AI2025" s="22"/>
      <c r="AJ2025" s="22"/>
      <c r="AK2025" s="22"/>
      <c r="AL2025" s="22"/>
      <c r="AM2025" s="22"/>
      <c r="AN2025" s="22"/>
      <c r="AO2025" s="22"/>
      <c r="AP2025" s="22"/>
      <c r="AQ2025" s="22"/>
      <c r="AR2025" s="22"/>
      <c r="AS2025" s="22"/>
      <c r="AT2025" s="22"/>
      <c r="AU2025" s="22"/>
      <c r="AV2025" s="22"/>
      <c r="AW2025" s="22"/>
      <c r="AX2025" s="22"/>
      <c r="AY2025" s="22"/>
      <c r="AZ2025" s="22"/>
      <c r="BA2025" s="22"/>
      <c r="BB2025" s="22"/>
      <c r="BC2025" s="22"/>
      <c r="BD2025" s="22"/>
      <c r="BE2025" s="24"/>
      <c r="BF2025" s="22"/>
      <c r="BG2025" s="22"/>
      <c r="BH2025" s="22"/>
      <c r="BI2025" s="22"/>
      <c r="BJ2025" s="22"/>
      <c r="BK2025" s="22"/>
      <c r="BL2025" s="22"/>
      <c r="BM2025" s="22"/>
      <c r="BN2025" s="22"/>
      <c r="BO2025" s="22"/>
      <c r="BP2025" s="22"/>
      <c r="BQ2025" s="22"/>
      <c r="BR2025" s="22"/>
      <c r="BS2025" s="22"/>
      <c r="BT2025" s="22"/>
      <c r="BU2025" s="22"/>
      <c r="BV2025" s="22"/>
      <c r="BW2025" s="22"/>
      <c r="BX2025" s="22"/>
      <c r="BY2025" s="22"/>
      <c r="BZ2025" s="22"/>
      <c r="CA2025" s="22"/>
      <c r="CB2025" s="22"/>
      <c r="CC2025" s="22"/>
      <c r="CD2025" s="22"/>
      <c r="CE2025" s="22"/>
      <c r="CF2025" s="22"/>
      <c r="CG2025" s="22"/>
      <c r="CH2025" s="22"/>
      <c r="CI2025" s="22"/>
      <c r="CJ2025" s="22"/>
      <c r="CK2025" s="24"/>
      <c r="CL2025" s="22"/>
      <c r="CM2025" s="22"/>
      <c r="CN2025" s="22"/>
      <c r="CO2025" s="22"/>
      <c r="CP2025" s="22"/>
      <c r="CQ2025" s="22"/>
      <c r="CR2025" s="22"/>
      <c r="CS2025" s="22"/>
      <c r="CT2025" s="22"/>
      <c r="CU2025" s="22"/>
      <c r="CV2025" s="22"/>
      <c r="CW2025" s="22"/>
      <c r="CX2025" s="22"/>
      <c r="CY2025" s="22"/>
      <c r="CZ2025" s="22"/>
      <c r="DA2025" s="22"/>
      <c r="DB2025" s="22"/>
      <c r="DC2025" s="22"/>
      <c r="DD2025" s="22"/>
      <c r="DE2025" s="22"/>
      <c r="DF2025" s="22"/>
      <c r="DG2025" s="22"/>
      <c r="DH2025" s="22"/>
      <c r="DI2025" s="22"/>
      <c r="DJ2025" s="22"/>
      <c r="DK2025" s="22"/>
      <c r="DL2025" s="22"/>
      <c r="DM2025" s="22"/>
      <c r="DN2025" s="22"/>
      <c r="DO2025" s="22"/>
      <c r="DP2025" s="22"/>
      <c r="DQ2025" s="24"/>
      <c r="DR2025" s="22"/>
      <c r="DS2025" s="22"/>
      <c r="DT2025" s="22"/>
      <c r="DU2025" s="22"/>
      <c r="DV2025" s="22"/>
      <c r="DW2025" s="22"/>
      <c r="DX2025" s="22"/>
      <c r="DY2025" s="22"/>
      <c r="DZ2025" s="22"/>
      <c r="EA2025" s="22"/>
      <c r="EB2025" s="22"/>
      <c r="EC2025" s="22"/>
      <c r="ED2025" s="22"/>
      <c r="EE2025" s="22"/>
      <c r="EF2025" s="22"/>
      <c r="EG2025" s="22"/>
      <c r="EH2025" s="22"/>
      <c r="EI2025" s="22"/>
      <c r="EJ2025" s="22"/>
      <c r="EK2025" s="22"/>
      <c r="EL2025" s="22"/>
      <c r="EM2025" s="22"/>
      <c r="EN2025" s="22"/>
      <c r="EO2025" s="22"/>
      <c r="EP2025" s="22"/>
      <c r="EQ2025" s="22"/>
      <c r="ER2025" s="22"/>
      <c r="ES2025" s="22"/>
      <c r="ET2025" s="22"/>
      <c r="EU2025" s="22"/>
      <c r="EV2025" s="22"/>
      <c r="EW2025" s="24"/>
      <c r="EX2025" s="22"/>
      <c r="EY2025" s="22"/>
      <c r="EZ2025" s="22"/>
      <c r="FA2025" s="22"/>
      <c r="FB2025" s="22"/>
      <c r="FC2025" s="22"/>
      <c r="FD2025" s="22"/>
      <c r="FE2025" s="22"/>
      <c r="FF2025" s="22"/>
      <c r="FG2025" s="22"/>
      <c r="FH2025" s="22"/>
      <c r="FI2025" s="22"/>
      <c r="FJ2025" s="22"/>
      <c r="FK2025" s="22"/>
      <c r="FL2025" s="22"/>
      <c r="FM2025" s="22"/>
      <c r="FN2025" s="22"/>
      <c r="FO2025" s="22"/>
      <c r="FP2025" s="22"/>
      <c r="FQ2025" s="22"/>
      <c r="FR2025" s="22"/>
      <c r="FS2025" s="22"/>
      <c r="FT2025" s="22"/>
      <c r="FU2025" s="22"/>
      <c r="FV2025" s="22"/>
      <c r="FW2025" s="22"/>
      <c r="FX2025" s="22"/>
      <c r="FY2025" s="22"/>
      <c r="FZ2025" s="22"/>
      <c r="GA2025" s="22"/>
      <c r="GB2025" s="22"/>
      <c r="GC2025" s="24"/>
      <c r="GD2025" s="22"/>
      <c r="GE2025" s="22"/>
      <c r="GF2025" s="22"/>
      <c r="GG2025" s="22"/>
      <c r="GH2025" s="22"/>
      <c r="GI2025" s="22"/>
      <c r="GJ2025" s="22"/>
      <c r="GK2025" s="22"/>
      <c r="GL2025" s="22"/>
      <c r="GM2025" s="22"/>
      <c r="GN2025" s="22"/>
      <c r="GO2025" s="22"/>
      <c r="GP2025" s="22"/>
      <c r="GQ2025" s="22"/>
      <c r="GR2025" s="22"/>
      <c r="GS2025" s="22"/>
      <c r="GT2025" s="22"/>
      <c r="GU2025" s="22"/>
      <c r="GV2025" s="22"/>
      <c r="GW2025" s="22"/>
      <c r="GX2025" s="22"/>
      <c r="GY2025" s="22"/>
      <c r="GZ2025" s="22"/>
      <c r="HA2025" s="22"/>
      <c r="HB2025" s="22"/>
      <c r="HC2025" s="22"/>
      <c r="HD2025" s="22"/>
      <c r="HE2025" s="22"/>
      <c r="HF2025" s="22"/>
      <c r="HG2025" s="22"/>
      <c r="HH2025" s="22"/>
      <c r="HI2025" s="24"/>
      <c r="HJ2025" s="22"/>
      <c r="HK2025" s="22"/>
      <c r="HL2025" s="22"/>
      <c r="HM2025" s="22"/>
      <c r="HN2025" s="22"/>
      <c r="HO2025" s="22"/>
      <c r="HP2025" s="22"/>
      <c r="HQ2025" s="22"/>
      <c r="HR2025" s="22"/>
      <c r="HS2025" s="22"/>
      <c r="HT2025" s="22"/>
      <c r="HU2025" s="22"/>
      <c r="HV2025" s="22"/>
      <c r="HW2025" s="22"/>
      <c r="HX2025" s="22"/>
      <c r="HY2025" s="22"/>
      <c r="HZ2025" s="22"/>
      <c r="IA2025" s="22"/>
      <c r="IB2025" s="22"/>
      <c r="IC2025" s="22"/>
      <c r="ID2025" s="22"/>
      <c r="IE2025" s="22"/>
      <c r="IF2025" s="22"/>
      <c r="IG2025" s="22"/>
      <c r="IH2025" s="22"/>
      <c r="II2025" s="22"/>
      <c r="IJ2025" s="22"/>
      <c r="IK2025" s="22"/>
      <c r="IL2025" s="22"/>
      <c r="IM2025" s="22"/>
      <c r="IN2025" s="22"/>
      <c r="IO2025" s="24"/>
      <c r="IP2025" s="22"/>
      <c r="IQ2025" s="22"/>
      <c r="IR2025" s="22"/>
      <c r="IS2025" s="22"/>
      <c r="IT2025" s="22"/>
      <c r="IU2025" s="22"/>
      <c r="IV2025" s="22"/>
      <c r="IW2025" s="22"/>
      <c r="IX2025" s="22"/>
      <c r="IY2025" s="22"/>
      <c r="IZ2025" s="22"/>
      <c r="JA2025" s="22"/>
      <c r="JB2025" s="22"/>
      <c r="JC2025" s="22"/>
      <c r="JD2025" s="22"/>
      <c r="JE2025" s="22"/>
      <c r="JF2025" s="22"/>
      <c r="JG2025" s="22"/>
      <c r="JH2025" s="22"/>
      <c r="JI2025" s="22"/>
      <c r="JJ2025" s="22"/>
      <c r="JK2025" s="22"/>
      <c r="JL2025" s="22"/>
      <c r="JM2025" s="22"/>
      <c r="JN2025" s="22"/>
      <c r="JO2025" s="22"/>
      <c r="JP2025" s="22"/>
      <c r="JQ2025" s="22"/>
      <c r="JR2025" s="22"/>
      <c r="JS2025" s="22"/>
      <c r="JT2025" s="22"/>
      <c r="JU2025" s="24"/>
      <c r="JV2025" s="22"/>
      <c r="JW2025" s="22"/>
      <c r="JX2025" s="22"/>
      <c r="JY2025" s="22"/>
      <c r="JZ2025" s="22"/>
      <c r="KA2025" s="22"/>
      <c r="KB2025" s="22"/>
      <c r="KC2025" s="22"/>
      <c r="KD2025" s="22"/>
      <c r="KE2025" s="22"/>
      <c r="KF2025" s="22"/>
      <c r="KG2025" s="22"/>
      <c r="KH2025" s="22"/>
      <c r="KI2025" s="22"/>
      <c r="KJ2025" s="22"/>
      <c r="KK2025" s="22"/>
      <c r="KL2025" s="22"/>
      <c r="KM2025" s="22"/>
      <c r="KN2025" s="22"/>
      <c r="KO2025" s="22"/>
      <c r="KP2025" s="22"/>
      <c r="KQ2025" s="22"/>
      <c r="KR2025" s="22"/>
      <c r="KS2025" s="22"/>
      <c r="KT2025" s="22"/>
      <c r="KU2025" s="22"/>
      <c r="KV2025" s="22"/>
      <c r="KW2025" s="22"/>
      <c r="KX2025" s="22"/>
      <c r="KY2025" s="22"/>
      <c r="KZ2025" s="22"/>
      <c r="LA2025" s="24"/>
      <c r="LB2025" s="22"/>
      <c r="LC2025" s="22"/>
      <c r="LD2025" s="22"/>
      <c r="LE2025" s="22"/>
      <c r="LF2025" s="22"/>
      <c r="LG2025" s="22"/>
      <c r="LH2025" s="22"/>
      <c r="LI2025" s="22"/>
      <c r="LJ2025" s="22"/>
      <c r="LK2025" s="22"/>
      <c r="LL2025" s="22"/>
      <c r="LM2025" s="22"/>
      <c r="LN2025" s="22"/>
      <c r="LO2025" s="22"/>
      <c r="LP2025" s="22"/>
      <c r="LQ2025" s="22"/>
      <c r="LR2025" s="22"/>
      <c r="LS2025" s="22"/>
      <c r="LT2025" s="22"/>
      <c r="LU2025" s="22"/>
      <c r="LV2025" s="22"/>
      <c r="LW2025" s="22"/>
      <c r="LX2025" s="22"/>
      <c r="LY2025" s="22"/>
      <c r="LZ2025" s="22"/>
      <c r="MA2025" s="22"/>
      <c r="MB2025" s="22"/>
      <c r="MC2025" s="22"/>
      <c r="MD2025" s="22"/>
      <c r="ME2025" s="22"/>
      <c r="MF2025" s="22"/>
      <c r="MG2025" s="24"/>
      <c r="MH2025" s="22"/>
      <c r="MI2025" s="22"/>
      <c r="MJ2025" s="22"/>
      <c r="MK2025" s="22"/>
      <c r="ML2025" s="22"/>
      <c r="MM2025" s="22"/>
      <c r="MN2025" s="22"/>
      <c r="MO2025" s="22"/>
      <c r="MP2025" s="22"/>
      <c r="MQ2025" s="22"/>
      <c r="MR2025" s="22"/>
      <c r="MS2025" s="22"/>
      <c r="MT2025" s="22"/>
      <c r="MU2025" s="22"/>
      <c r="MV2025" s="22"/>
      <c r="MW2025" s="22"/>
      <c r="MX2025" s="22"/>
      <c r="MY2025" s="22"/>
      <c r="MZ2025" s="22"/>
      <c r="NA2025" s="22"/>
      <c r="NB2025" s="22"/>
      <c r="NC2025" s="22"/>
      <c r="ND2025" s="22"/>
      <c r="NE2025" s="22"/>
      <c r="NF2025" s="22"/>
      <c r="NG2025" s="22"/>
      <c r="NH2025" s="22"/>
      <c r="NI2025" s="22"/>
      <c r="NJ2025" s="22"/>
      <c r="NK2025" s="22"/>
      <c r="NL2025" s="22"/>
      <c r="NM2025" s="24"/>
      <c r="NN2025" s="22"/>
      <c r="NO2025" s="22"/>
      <c r="NP2025" s="22"/>
      <c r="NQ2025" s="22"/>
      <c r="NR2025" s="22"/>
      <c r="NS2025" s="22"/>
      <c r="NT2025" s="22"/>
      <c r="NU2025" s="22"/>
      <c r="NV2025" s="22"/>
      <c r="NW2025" s="22"/>
      <c r="NX2025" s="22"/>
      <c r="NY2025" s="22"/>
      <c r="NZ2025" s="22"/>
      <c r="OA2025" s="22"/>
      <c r="OB2025" s="22"/>
      <c r="OC2025" s="22"/>
      <c r="OD2025" s="22"/>
      <c r="OE2025" s="22"/>
      <c r="OF2025" s="22"/>
      <c r="OG2025" s="22"/>
      <c r="OH2025" s="22"/>
      <c r="OI2025" s="22"/>
      <c r="OJ2025" s="22"/>
      <c r="OK2025" s="22"/>
      <c r="OL2025" s="22"/>
      <c r="OM2025" s="22"/>
      <c r="ON2025" s="22"/>
      <c r="OO2025" s="22"/>
      <c r="OP2025" s="22"/>
      <c r="OQ2025" s="22"/>
      <c r="OR2025" s="22"/>
    </row>
    <row r="2026" spans="1:408" ht="15" thickBot="1">
      <c r="A2026" s="1"/>
      <c r="B2026" s="12"/>
      <c r="C2026" s="12"/>
      <c r="D2026" s="22"/>
      <c r="E2026" s="54"/>
      <c r="F2026" s="54"/>
      <c r="G2026" s="54"/>
      <c r="H2026" s="55"/>
      <c r="I2026" s="22"/>
      <c r="J2026" s="56"/>
      <c r="K2026" s="81"/>
      <c r="L2026" s="57"/>
      <c r="M2026" s="57"/>
      <c r="N2026" s="55"/>
      <c r="O2026" s="58"/>
      <c r="P2026" s="58"/>
      <c r="Q2026" s="59"/>
      <c r="R2026" s="60"/>
      <c r="S2026" s="60"/>
      <c r="T2026" s="22"/>
      <c r="U2026" s="1"/>
      <c r="V2026" s="23"/>
      <c r="X2026" s="24"/>
      <c r="Y2026" s="24"/>
      <c r="Z2026" s="22"/>
      <c r="AA2026" s="22"/>
      <c r="AB2026" s="22"/>
      <c r="AC2026" s="22"/>
      <c r="AD2026" s="22"/>
      <c r="AE2026" s="22"/>
      <c r="AF2026" s="22"/>
      <c r="AG2026" s="22"/>
      <c r="AH2026" s="22"/>
      <c r="AI2026" s="22"/>
      <c r="AJ2026" s="22"/>
      <c r="AK2026" s="22"/>
      <c r="AL2026" s="22"/>
      <c r="AM2026" s="22"/>
      <c r="AN2026" s="22"/>
      <c r="AO2026" s="22"/>
      <c r="AP2026" s="22"/>
      <c r="AQ2026" s="22"/>
      <c r="AR2026" s="22"/>
      <c r="AS2026" s="22"/>
      <c r="AT2026" s="22"/>
      <c r="AU2026" s="22"/>
      <c r="AV2026" s="22"/>
      <c r="AW2026" s="22"/>
      <c r="AX2026" s="22"/>
      <c r="AY2026" s="22"/>
      <c r="AZ2026" s="22"/>
      <c r="BA2026" s="22"/>
      <c r="BB2026" s="22"/>
      <c r="BC2026" s="22"/>
      <c r="BD2026" s="22"/>
      <c r="BE2026" s="24"/>
      <c r="BF2026" s="22"/>
      <c r="BG2026" s="22"/>
      <c r="BH2026" s="22"/>
      <c r="BI2026" s="22"/>
      <c r="BJ2026" s="22"/>
      <c r="BK2026" s="22"/>
      <c r="BL2026" s="22"/>
      <c r="BM2026" s="22"/>
      <c r="BN2026" s="22"/>
      <c r="BO2026" s="22"/>
      <c r="BP2026" s="22"/>
      <c r="BQ2026" s="22"/>
      <c r="BR2026" s="22"/>
      <c r="BS2026" s="22"/>
      <c r="BT2026" s="22"/>
      <c r="BU2026" s="22"/>
      <c r="BV2026" s="22"/>
      <c r="BW2026" s="22"/>
      <c r="BX2026" s="22"/>
      <c r="BY2026" s="22"/>
      <c r="BZ2026" s="22"/>
      <c r="CA2026" s="22"/>
      <c r="CB2026" s="22"/>
      <c r="CC2026" s="22"/>
      <c r="CD2026" s="22"/>
      <c r="CE2026" s="22"/>
      <c r="CF2026" s="22"/>
      <c r="CG2026" s="22"/>
      <c r="CH2026" s="22"/>
      <c r="CI2026" s="22"/>
      <c r="CJ2026" s="22"/>
      <c r="CK2026" s="24"/>
      <c r="CL2026" s="22"/>
      <c r="CM2026" s="22"/>
      <c r="CN2026" s="22"/>
      <c r="CO2026" s="22"/>
      <c r="CP2026" s="22"/>
      <c r="CQ2026" s="22"/>
      <c r="CR2026" s="22"/>
      <c r="CS2026" s="22"/>
      <c r="CT2026" s="22"/>
      <c r="CU2026" s="22"/>
      <c r="CV2026" s="22"/>
      <c r="CW2026" s="22"/>
      <c r="CX2026" s="22"/>
      <c r="CY2026" s="22"/>
      <c r="CZ2026" s="22"/>
      <c r="DA2026" s="22"/>
      <c r="DB2026" s="22"/>
      <c r="DC2026" s="22"/>
      <c r="DD2026" s="22"/>
      <c r="DE2026" s="22"/>
      <c r="DF2026" s="22"/>
      <c r="DG2026" s="22"/>
      <c r="DH2026" s="22"/>
      <c r="DI2026" s="22"/>
      <c r="DJ2026" s="22"/>
      <c r="DK2026" s="22"/>
      <c r="DL2026" s="22"/>
      <c r="DM2026" s="22"/>
      <c r="DN2026" s="22"/>
      <c r="DO2026" s="22"/>
      <c r="DP2026" s="22"/>
      <c r="DQ2026" s="24"/>
      <c r="DR2026" s="22"/>
      <c r="DS2026" s="22"/>
      <c r="DT2026" s="22"/>
      <c r="DU2026" s="22"/>
      <c r="DV2026" s="22"/>
      <c r="DW2026" s="22"/>
      <c r="DX2026" s="22"/>
      <c r="DY2026" s="22"/>
      <c r="DZ2026" s="22"/>
      <c r="EA2026" s="22"/>
      <c r="EB2026" s="22"/>
      <c r="EC2026" s="22"/>
      <c r="ED2026" s="22"/>
      <c r="EE2026" s="22"/>
      <c r="EF2026" s="22"/>
      <c r="EG2026" s="22"/>
      <c r="EH2026" s="22"/>
      <c r="EI2026" s="22"/>
      <c r="EJ2026" s="22"/>
      <c r="EK2026" s="22"/>
      <c r="EL2026" s="22"/>
      <c r="EM2026" s="22"/>
      <c r="EN2026" s="22"/>
      <c r="EO2026" s="22"/>
      <c r="EP2026" s="22"/>
      <c r="EQ2026" s="22"/>
      <c r="ER2026" s="22"/>
      <c r="ES2026" s="22"/>
      <c r="ET2026" s="22"/>
      <c r="EU2026" s="22"/>
      <c r="EV2026" s="22"/>
      <c r="EW2026" s="24"/>
      <c r="EX2026" s="22"/>
      <c r="EY2026" s="22"/>
      <c r="EZ2026" s="22"/>
      <c r="FA2026" s="22"/>
      <c r="FB2026" s="22"/>
      <c r="FC2026" s="22"/>
      <c r="FD2026" s="22"/>
      <c r="FE2026" s="22"/>
      <c r="FF2026" s="22"/>
      <c r="FG2026" s="22"/>
      <c r="FH2026" s="22"/>
      <c r="FI2026" s="22"/>
      <c r="FJ2026" s="22"/>
      <c r="FK2026" s="22"/>
      <c r="FL2026" s="22"/>
      <c r="FM2026" s="22"/>
      <c r="FN2026" s="22"/>
      <c r="FO2026" s="22"/>
      <c r="FP2026" s="22"/>
      <c r="FQ2026" s="22"/>
      <c r="FR2026" s="22"/>
      <c r="FS2026" s="22"/>
      <c r="FT2026" s="22"/>
      <c r="FU2026" s="22"/>
      <c r="FV2026" s="22"/>
      <c r="FW2026" s="22"/>
      <c r="FX2026" s="22"/>
      <c r="FY2026" s="22"/>
      <c r="FZ2026" s="22"/>
      <c r="GA2026" s="22"/>
      <c r="GB2026" s="22"/>
      <c r="GC2026" s="24"/>
      <c r="GD2026" s="22"/>
      <c r="GE2026" s="22"/>
      <c r="GF2026" s="22"/>
      <c r="GG2026" s="22"/>
      <c r="GH2026" s="22"/>
      <c r="GI2026" s="22"/>
      <c r="GJ2026" s="22"/>
      <c r="GK2026" s="22"/>
      <c r="GL2026" s="22"/>
      <c r="GM2026" s="22"/>
      <c r="GN2026" s="22"/>
      <c r="GO2026" s="22"/>
      <c r="GP2026" s="22"/>
      <c r="GQ2026" s="22"/>
      <c r="GR2026" s="22"/>
      <c r="GS2026" s="22"/>
      <c r="GT2026" s="22"/>
      <c r="GU2026" s="22"/>
      <c r="GV2026" s="22"/>
      <c r="GW2026" s="22"/>
      <c r="GX2026" s="22"/>
      <c r="GY2026" s="22"/>
      <c r="GZ2026" s="22"/>
      <c r="HA2026" s="22"/>
      <c r="HB2026" s="22"/>
      <c r="HC2026" s="22"/>
      <c r="HD2026" s="22"/>
      <c r="HE2026" s="22"/>
      <c r="HF2026" s="22"/>
      <c r="HG2026" s="22"/>
      <c r="HH2026" s="22"/>
      <c r="HI2026" s="24"/>
      <c r="HJ2026" s="22"/>
      <c r="HK2026" s="22"/>
      <c r="HL2026" s="22"/>
      <c r="HM2026" s="22"/>
      <c r="HN2026" s="22"/>
      <c r="HO2026" s="22"/>
      <c r="HP2026" s="22"/>
      <c r="HQ2026" s="22"/>
      <c r="HR2026" s="22"/>
      <c r="HS2026" s="22"/>
      <c r="HT2026" s="22"/>
      <c r="HU2026" s="22"/>
      <c r="HV2026" s="22"/>
      <c r="HW2026" s="22"/>
      <c r="HX2026" s="22"/>
      <c r="HY2026" s="22"/>
      <c r="HZ2026" s="22"/>
      <c r="IA2026" s="22"/>
      <c r="IB2026" s="22"/>
      <c r="IC2026" s="22"/>
      <c r="ID2026" s="22"/>
      <c r="IE2026" s="22"/>
      <c r="IF2026" s="22"/>
      <c r="IG2026" s="22"/>
      <c r="IH2026" s="22"/>
      <c r="II2026" s="22"/>
      <c r="IJ2026" s="22"/>
      <c r="IK2026" s="22"/>
      <c r="IL2026" s="22"/>
      <c r="IM2026" s="22"/>
      <c r="IN2026" s="22"/>
      <c r="IO2026" s="24"/>
      <c r="IP2026" s="22"/>
      <c r="IQ2026" s="22"/>
      <c r="IR2026" s="22"/>
      <c r="IS2026" s="22"/>
      <c r="IT2026" s="22"/>
      <c r="IU2026" s="22"/>
      <c r="IV2026" s="22"/>
      <c r="IW2026" s="22"/>
      <c r="IX2026" s="22"/>
      <c r="IY2026" s="22"/>
      <c r="IZ2026" s="22"/>
      <c r="JA2026" s="22"/>
      <c r="JB2026" s="22"/>
      <c r="JC2026" s="22"/>
      <c r="JD2026" s="22"/>
      <c r="JE2026" s="22"/>
      <c r="JF2026" s="22"/>
      <c r="JG2026" s="22"/>
      <c r="JH2026" s="22"/>
      <c r="JI2026" s="22"/>
      <c r="JJ2026" s="22"/>
      <c r="JK2026" s="22"/>
      <c r="JL2026" s="22"/>
      <c r="JM2026" s="22"/>
      <c r="JN2026" s="22"/>
      <c r="JO2026" s="22"/>
      <c r="JP2026" s="22"/>
      <c r="JQ2026" s="22"/>
      <c r="JR2026" s="22"/>
      <c r="JS2026" s="22"/>
      <c r="JT2026" s="22"/>
      <c r="JU2026" s="24"/>
      <c r="JV2026" s="22"/>
      <c r="JW2026" s="22"/>
      <c r="JX2026" s="22"/>
      <c r="JY2026" s="22"/>
      <c r="JZ2026" s="22"/>
      <c r="KA2026" s="22"/>
      <c r="KB2026" s="22"/>
      <c r="KC2026" s="22"/>
      <c r="KD2026" s="22"/>
      <c r="KE2026" s="22"/>
      <c r="KF2026" s="22"/>
      <c r="KG2026" s="22"/>
      <c r="KH2026" s="22"/>
      <c r="KI2026" s="22"/>
      <c r="KJ2026" s="22"/>
      <c r="KK2026" s="22"/>
      <c r="KL2026" s="22"/>
      <c r="KM2026" s="22"/>
      <c r="KN2026" s="22"/>
      <c r="KO2026" s="22"/>
      <c r="KP2026" s="22"/>
      <c r="KQ2026" s="22"/>
      <c r="KR2026" s="22"/>
      <c r="KS2026" s="22"/>
      <c r="KT2026" s="22"/>
      <c r="KU2026" s="22"/>
      <c r="KV2026" s="22"/>
      <c r="KW2026" s="22"/>
      <c r="KX2026" s="22"/>
      <c r="KY2026" s="22"/>
      <c r="KZ2026" s="22"/>
      <c r="LA2026" s="24"/>
      <c r="LB2026" s="22"/>
      <c r="LC2026" s="22"/>
      <c r="LD2026" s="22"/>
      <c r="LE2026" s="22"/>
      <c r="LF2026" s="22"/>
      <c r="LG2026" s="22"/>
      <c r="LH2026" s="22"/>
      <c r="LI2026" s="22"/>
      <c r="LJ2026" s="22"/>
      <c r="LK2026" s="22"/>
      <c r="LL2026" s="22"/>
      <c r="LM2026" s="22"/>
      <c r="LN2026" s="22"/>
      <c r="LO2026" s="22"/>
      <c r="LP2026" s="22"/>
      <c r="LQ2026" s="22"/>
      <c r="LR2026" s="22"/>
      <c r="LS2026" s="22"/>
      <c r="LT2026" s="22"/>
      <c r="LU2026" s="22"/>
      <c r="LV2026" s="22"/>
      <c r="LW2026" s="22"/>
      <c r="LX2026" s="22"/>
      <c r="LY2026" s="22"/>
      <c r="LZ2026" s="22"/>
      <c r="MA2026" s="22"/>
      <c r="MB2026" s="22"/>
      <c r="MC2026" s="22"/>
      <c r="MD2026" s="22"/>
      <c r="ME2026" s="22"/>
      <c r="MF2026" s="22"/>
      <c r="MG2026" s="24"/>
      <c r="MH2026" s="22"/>
      <c r="MI2026" s="22"/>
      <c r="MJ2026" s="22"/>
      <c r="MK2026" s="22"/>
      <c r="ML2026" s="22"/>
      <c r="MM2026" s="22"/>
      <c r="MN2026" s="22"/>
      <c r="MO2026" s="22"/>
      <c r="MP2026" s="22"/>
      <c r="MQ2026" s="22"/>
      <c r="MR2026" s="22"/>
      <c r="MS2026" s="22"/>
      <c r="MT2026" s="22"/>
      <c r="MU2026" s="22"/>
      <c r="MV2026" s="22"/>
      <c r="MW2026" s="22"/>
      <c r="MX2026" s="22"/>
      <c r="MY2026" s="22"/>
      <c r="MZ2026" s="22"/>
      <c r="NA2026" s="22"/>
      <c r="NB2026" s="22"/>
      <c r="NC2026" s="22"/>
      <c r="ND2026" s="22"/>
      <c r="NE2026" s="22"/>
      <c r="NF2026" s="22"/>
      <c r="NG2026" s="22"/>
      <c r="NH2026" s="22"/>
      <c r="NI2026" s="22"/>
      <c r="NJ2026" s="22"/>
      <c r="NK2026" s="22"/>
      <c r="NL2026" s="22"/>
      <c r="NM2026" s="24"/>
      <c r="NN2026" s="22"/>
      <c r="NO2026" s="22"/>
      <c r="NP2026" s="22"/>
      <c r="NQ2026" s="22"/>
      <c r="NR2026" s="22"/>
      <c r="NS2026" s="22"/>
      <c r="NT2026" s="22"/>
      <c r="NU2026" s="22"/>
      <c r="NV2026" s="22"/>
      <c r="NW2026" s="22"/>
      <c r="NX2026" s="22"/>
      <c r="NY2026" s="22"/>
      <c r="NZ2026" s="22"/>
      <c r="OA2026" s="22"/>
      <c r="OB2026" s="22"/>
      <c r="OC2026" s="22"/>
      <c r="OD2026" s="22"/>
      <c r="OE2026" s="22"/>
      <c r="OF2026" s="22"/>
      <c r="OG2026" s="22"/>
      <c r="OH2026" s="22"/>
      <c r="OI2026" s="22"/>
      <c r="OJ2026" s="22"/>
      <c r="OK2026" s="22"/>
      <c r="OL2026" s="22"/>
      <c r="OM2026" s="22"/>
      <c r="ON2026" s="22"/>
      <c r="OO2026" s="22"/>
      <c r="OP2026" s="22"/>
      <c r="OQ2026" s="22"/>
      <c r="OR2026" s="22"/>
    </row>
    <row r="2027" spans="1:408" ht="15" thickBot="1">
      <c r="A2027" s="1"/>
      <c r="B2027" s="12"/>
      <c r="C2027" s="12"/>
      <c r="D2027" s="22"/>
      <c r="E2027" s="54"/>
      <c r="F2027" s="54"/>
      <c r="G2027" s="54"/>
      <c r="H2027" s="55"/>
      <c r="I2027" s="22"/>
      <c r="J2027" s="56"/>
      <c r="K2027" s="80"/>
      <c r="L2027" s="57"/>
      <c r="M2027" s="57"/>
      <c r="N2027" s="55"/>
      <c r="O2027" s="58"/>
      <c r="P2027" s="58"/>
      <c r="Q2027" s="59"/>
      <c r="R2027" s="60"/>
      <c r="S2027" s="60"/>
      <c r="T2027" s="22"/>
      <c r="U2027" s="1"/>
      <c r="V2027" s="23"/>
      <c r="X2027" s="24"/>
      <c r="Y2027" s="24"/>
      <c r="Z2027" s="22"/>
      <c r="AA2027" s="22"/>
      <c r="AB2027" s="22"/>
      <c r="AC2027" s="22"/>
      <c r="AD2027" s="22"/>
      <c r="AE2027" s="22"/>
      <c r="AF2027" s="22"/>
      <c r="AG2027" s="22"/>
      <c r="AH2027" s="22"/>
      <c r="AI2027" s="22"/>
      <c r="AJ2027" s="22"/>
      <c r="AK2027" s="22"/>
      <c r="AL2027" s="22"/>
      <c r="AM2027" s="22"/>
      <c r="AN2027" s="22"/>
      <c r="AO2027" s="22"/>
      <c r="AP2027" s="22"/>
      <c r="AQ2027" s="22"/>
      <c r="AR2027" s="22"/>
      <c r="AS2027" s="22"/>
      <c r="AT2027" s="22"/>
      <c r="AU2027" s="22"/>
      <c r="AV2027" s="22"/>
      <c r="AW2027" s="22"/>
      <c r="AX2027" s="22"/>
      <c r="AY2027" s="22"/>
      <c r="AZ2027" s="22"/>
      <c r="BA2027" s="22"/>
      <c r="BB2027" s="22"/>
      <c r="BC2027" s="22"/>
      <c r="BD2027" s="22"/>
      <c r="BE2027" s="24"/>
      <c r="BF2027" s="22"/>
      <c r="BG2027" s="22"/>
      <c r="BH2027" s="22"/>
      <c r="BI2027" s="22"/>
      <c r="BJ2027" s="22"/>
      <c r="BK2027" s="22"/>
      <c r="BL2027" s="22"/>
      <c r="BM2027" s="22"/>
      <c r="BN2027" s="22"/>
      <c r="BO2027" s="22"/>
      <c r="BP2027" s="22"/>
      <c r="BQ2027" s="22"/>
      <c r="BR2027" s="22"/>
      <c r="BS2027" s="22"/>
      <c r="BT2027" s="22"/>
      <c r="BU2027" s="22"/>
      <c r="BV2027" s="22"/>
      <c r="BW2027" s="22"/>
      <c r="BX2027" s="22"/>
      <c r="BY2027" s="22"/>
      <c r="BZ2027" s="22"/>
      <c r="CA2027" s="22"/>
      <c r="CB2027" s="22"/>
      <c r="CC2027" s="22"/>
      <c r="CD2027" s="22"/>
      <c r="CE2027" s="22"/>
      <c r="CF2027" s="22"/>
      <c r="CG2027" s="22"/>
      <c r="CH2027" s="22"/>
      <c r="CI2027" s="22"/>
      <c r="CJ2027" s="22"/>
      <c r="CK2027" s="24"/>
      <c r="CL2027" s="22"/>
      <c r="CM2027" s="22"/>
      <c r="CN2027" s="22"/>
      <c r="CO2027" s="22"/>
      <c r="CP2027" s="22"/>
      <c r="CQ2027" s="22"/>
      <c r="CR2027" s="22"/>
      <c r="CS2027" s="22"/>
      <c r="CT2027" s="22"/>
      <c r="CU2027" s="22"/>
      <c r="CV2027" s="22"/>
      <c r="CW2027" s="22"/>
      <c r="CX2027" s="22"/>
      <c r="CY2027" s="22"/>
      <c r="CZ2027" s="22"/>
      <c r="DA2027" s="22"/>
      <c r="DB2027" s="22"/>
      <c r="DC2027" s="22"/>
      <c r="DD2027" s="22"/>
      <c r="DE2027" s="22"/>
      <c r="DF2027" s="22"/>
      <c r="DG2027" s="22"/>
      <c r="DH2027" s="22"/>
      <c r="DI2027" s="22"/>
      <c r="DJ2027" s="22"/>
      <c r="DK2027" s="22"/>
      <c r="DL2027" s="22"/>
      <c r="DM2027" s="22"/>
      <c r="DN2027" s="22"/>
      <c r="DO2027" s="22"/>
      <c r="DP2027" s="22"/>
      <c r="DQ2027" s="24"/>
      <c r="DR2027" s="22"/>
      <c r="DS2027" s="22"/>
      <c r="DT2027" s="22"/>
      <c r="DU2027" s="22"/>
      <c r="DV2027" s="22"/>
      <c r="DW2027" s="22"/>
      <c r="DX2027" s="22"/>
      <c r="DY2027" s="22"/>
      <c r="DZ2027" s="22"/>
      <c r="EA2027" s="22"/>
      <c r="EB2027" s="22"/>
      <c r="EC2027" s="22"/>
      <c r="ED2027" s="22"/>
      <c r="EE2027" s="22"/>
      <c r="EF2027" s="22"/>
      <c r="EG2027" s="22"/>
      <c r="EH2027" s="22"/>
      <c r="EI2027" s="22"/>
      <c r="EJ2027" s="22"/>
      <c r="EK2027" s="22"/>
      <c r="EL2027" s="22"/>
      <c r="EM2027" s="22"/>
      <c r="EN2027" s="22"/>
      <c r="EO2027" s="22"/>
      <c r="EP2027" s="22"/>
      <c r="EQ2027" s="22"/>
      <c r="ER2027" s="22"/>
      <c r="ES2027" s="22"/>
      <c r="ET2027" s="22"/>
      <c r="EU2027" s="22"/>
      <c r="EV2027" s="22"/>
      <c r="EW2027" s="24"/>
      <c r="EX2027" s="22"/>
      <c r="EY2027" s="22"/>
      <c r="EZ2027" s="22"/>
      <c r="FA2027" s="22"/>
      <c r="FB2027" s="22"/>
      <c r="FC2027" s="22"/>
      <c r="FD2027" s="22"/>
      <c r="FE2027" s="22"/>
      <c r="FF2027" s="22"/>
      <c r="FG2027" s="22"/>
      <c r="FH2027" s="22"/>
      <c r="FI2027" s="22"/>
      <c r="FJ2027" s="22"/>
      <c r="FK2027" s="22"/>
      <c r="FL2027" s="22"/>
      <c r="FM2027" s="22"/>
      <c r="FN2027" s="22"/>
      <c r="FO2027" s="22"/>
      <c r="FP2027" s="22"/>
      <c r="FQ2027" s="22"/>
      <c r="FR2027" s="22"/>
      <c r="FS2027" s="22"/>
      <c r="FT2027" s="22"/>
      <c r="FU2027" s="22"/>
      <c r="FV2027" s="22"/>
      <c r="FW2027" s="22"/>
      <c r="FX2027" s="22"/>
      <c r="FY2027" s="22"/>
      <c r="FZ2027" s="22"/>
      <c r="GA2027" s="22"/>
      <c r="GB2027" s="22"/>
      <c r="GC2027" s="24"/>
      <c r="GD2027" s="22"/>
      <c r="GE2027" s="22"/>
      <c r="GF2027" s="22"/>
      <c r="GG2027" s="22"/>
      <c r="GH2027" s="22"/>
      <c r="GI2027" s="22"/>
      <c r="GJ2027" s="22"/>
      <c r="GK2027" s="22"/>
      <c r="GL2027" s="22"/>
      <c r="GM2027" s="22"/>
      <c r="GN2027" s="22"/>
      <c r="GO2027" s="22"/>
      <c r="GP2027" s="22"/>
      <c r="GQ2027" s="22"/>
      <c r="GR2027" s="22"/>
      <c r="GS2027" s="22"/>
      <c r="GT2027" s="22"/>
      <c r="GU2027" s="22"/>
      <c r="GV2027" s="22"/>
      <c r="GW2027" s="22"/>
      <c r="GX2027" s="22"/>
      <c r="GY2027" s="22"/>
      <c r="GZ2027" s="22"/>
      <c r="HA2027" s="22"/>
      <c r="HB2027" s="22"/>
      <c r="HC2027" s="22"/>
      <c r="HD2027" s="22"/>
      <c r="HE2027" s="22"/>
      <c r="HF2027" s="22"/>
      <c r="HG2027" s="22"/>
      <c r="HH2027" s="22"/>
      <c r="HI2027" s="24"/>
      <c r="HJ2027" s="22"/>
      <c r="HK2027" s="22"/>
      <c r="HL2027" s="22"/>
      <c r="HM2027" s="22"/>
      <c r="HN2027" s="22"/>
      <c r="HO2027" s="22"/>
      <c r="HP2027" s="22"/>
      <c r="HQ2027" s="22"/>
      <c r="HR2027" s="22"/>
      <c r="HS2027" s="22"/>
      <c r="HT2027" s="22"/>
      <c r="HU2027" s="22"/>
      <c r="HV2027" s="22"/>
      <c r="HW2027" s="22"/>
      <c r="HX2027" s="22"/>
      <c r="HY2027" s="22"/>
      <c r="HZ2027" s="22"/>
      <c r="IA2027" s="22"/>
      <c r="IB2027" s="22"/>
      <c r="IC2027" s="22"/>
      <c r="ID2027" s="22"/>
      <c r="IE2027" s="22"/>
      <c r="IF2027" s="22"/>
      <c r="IG2027" s="22"/>
      <c r="IH2027" s="22"/>
      <c r="II2027" s="22"/>
      <c r="IJ2027" s="22"/>
      <c r="IK2027" s="22"/>
      <c r="IL2027" s="22"/>
      <c r="IM2027" s="22"/>
      <c r="IN2027" s="22"/>
      <c r="IO2027" s="24"/>
      <c r="IP2027" s="22"/>
      <c r="IQ2027" s="22"/>
      <c r="IR2027" s="22"/>
      <c r="IS2027" s="22"/>
      <c r="IT2027" s="22"/>
      <c r="IU2027" s="22"/>
      <c r="IV2027" s="22"/>
      <c r="IW2027" s="22"/>
      <c r="IX2027" s="22"/>
      <c r="IY2027" s="22"/>
      <c r="IZ2027" s="22"/>
      <c r="JA2027" s="22"/>
      <c r="JB2027" s="22"/>
      <c r="JC2027" s="22"/>
      <c r="JD2027" s="22"/>
      <c r="JE2027" s="22"/>
      <c r="JF2027" s="22"/>
      <c r="JG2027" s="22"/>
      <c r="JH2027" s="22"/>
      <c r="JI2027" s="22"/>
      <c r="JJ2027" s="22"/>
      <c r="JK2027" s="22"/>
      <c r="JL2027" s="22"/>
      <c r="JM2027" s="22"/>
      <c r="JN2027" s="22"/>
      <c r="JO2027" s="22"/>
      <c r="JP2027" s="22"/>
      <c r="JQ2027" s="22"/>
      <c r="JR2027" s="22"/>
      <c r="JS2027" s="22"/>
      <c r="JT2027" s="22"/>
      <c r="JU2027" s="24"/>
      <c r="JV2027" s="22"/>
      <c r="JW2027" s="22"/>
      <c r="JX2027" s="22"/>
      <c r="JY2027" s="22"/>
      <c r="JZ2027" s="22"/>
      <c r="KA2027" s="22"/>
      <c r="KB2027" s="22"/>
      <c r="KC2027" s="22"/>
      <c r="KD2027" s="22"/>
      <c r="KE2027" s="22"/>
      <c r="KF2027" s="22"/>
      <c r="KG2027" s="22"/>
      <c r="KH2027" s="22"/>
      <c r="KI2027" s="22"/>
      <c r="KJ2027" s="22"/>
      <c r="KK2027" s="22"/>
      <c r="KL2027" s="22"/>
      <c r="KM2027" s="22"/>
      <c r="KN2027" s="22"/>
      <c r="KO2027" s="22"/>
      <c r="KP2027" s="22"/>
      <c r="KQ2027" s="22"/>
      <c r="KR2027" s="22"/>
      <c r="KS2027" s="22"/>
      <c r="KT2027" s="22"/>
      <c r="KU2027" s="22"/>
      <c r="KV2027" s="22"/>
      <c r="KW2027" s="22"/>
      <c r="KX2027" s="22"/>
      <c r="KY2027" s="22"/>
      <c r="KZ2027" s="22"/>
      <c r="LA2027" s="24"/>
      <c r="LB2027" s="22"/>
      <c r="LC2027" s="22"/>
      <c r="LD2027" s="22"/>
      <c r="LE2027" s="22"/>
      <c r="LF2027" s="22"/>
      <c r="LG2027" s="22"/>
      <c r="LH2027" s="22"/>
      <c r="LI2027" s="22"/>
      <c r="LJ2027" s="22"/>
      <c r="LK2027" s="22"/>
      <c r="LL2027" s="22"/>
      <c r="LM2027" s="22"/>
      <c r="LN2027" s="22"/>
      <c r="LO2027" s="22"/>
      <c r="LP2027" s="22"/>
      <c r="LQ2027" s="22"/>
      <c r="LR2027" s="22"/>
      <c r="LS2027" s="22"/>
      <c r="LT2027" s="22"/>
      <c r="LU2027" s="22"/>
      <c r="LV2027" s="22"/>
      <c r="LW2027" s="22"/>
      <c r="LX2027" s="22"/>
      <c r="LY2027" s="22"/>
      <c r="LZ2027" s="22"/>
      <c r="MA2027" s="22"/>
      <c r="MB2027" s="22"/>
      <c r="MC2027" s="22"/>
      <c r="MD2027" s="22"/>
      <c r="ME2027" s="22"/>
      <c r="MF2027" s="22"/>
      <c r="MG2027" s="24"/>
      <c r="MH2027" s="22"/>
      <c r="MI2027" s="22"/>
      <c r="MJ2027" s="22"/>
      <c r="MK2027" s="22"/>
      <c r="ML2027" s="22"/>
      <c r="MM2027" s="22"/>
      <c r="MN2027" s="22"/>
      <c r="MO2027" s="22"/>
      <c r="MP2027" s="22"/>
      <c r="MQ2027" s="22"/>
      <c r="MR2027" s="22"/>
      <c r="MS2027" s="22"/>
      <c r="MT2027" s="22"/>
      <c r="MU2027" s="22"/>
      <c r="MV2027" s="22"/>
      <c r="MW2027" s="22"/>
      <c r="MX2027" s="22"/>
      <c r="MY2027" s="22"/>
      <c r="MZ2027" s="22"/>
      <c r="NA2027" s="22"/>
      <c r="NB2027" s="22"/>
      <c r="NC2027" s="22"/>
      <c r="ND2027" s="22"/>
      <c r="NE2027" s="22"/>
      <c r="NF2027" s="22"/>
      <c r="NG2027" s="22"/>
      <c r="NH2027" s="22"/>
      <c r="NI2027" s="22"/>
      <c r="NJ2027" s="22"/>
      <c r="NK2027" s="22"/>
      <c r="NL2027" s="22"/>
      <c r="NM2027" s="24"/>
      <c r="NN2027" s="22"/>
      <c r="NO2027" s="22"/>
      <c r="NP2027" s="22"/>
      <c r="NQ2027" s="22"/>
      <c r="NR2027" s="22"/>
      <c r="NS2027" s="22"/>
      <c r="NT2027" s="22"/>
      <c r="NU2027" s="22"/>
      <c r="NV2027" s="22"/>
      <c r="NW2027" s="22"/>
      <c r="NX2027" s="22"/>
      <c r="NY2027" s="22"/>
      <c r="NZ2027" s="22"/>
      <c r="OA2027" s="22"/>
      <c r="OB2027" s="22"/>
      <c r="OC2027" s="22"/>
      <c r="OD2027" s="22"/>
      <c r="OE2027" s="22"/>
      <c r="OF2027" s="22"/>
      <c r="OG2027" s="22"/>
      <c r="OH2027" s="22"/>
      <c r="OI2027" s="22"/>
      <c r="OJ2027" s="22"/>
      <c r="OK2027" s="22"/>
      <c r="OL2027" s="22"/>
      <c r="OM2027" s="22"/>
      <c r="ON2027" s="22"/>
      <c r="OO2027" s="22"/>
      <c r="OP2027" s="22"/>
      <c r="OQ2027" s="22"/>
      <c r="OR2027" s="22"/>
    </row>
    <row r="2028" spans="1:408" ht="15" thickBot="1">
      <c r="A2028" s="1"/>
      <c r="B2028" s="12"/>
      <c r="C2028" s="12"/>
      <c r="D2028" s="22"/>
      <c r="E2028" s="54"/>
      <c r="F2028" s="54"/>
      <c r="G2028" s="54"/>
      <c r="H2028" s="55"/>
      <c r="I2028" s="22"/>
      <c r="J2028" s="56"/>
      <c r="K2028" s="81"/>
      <c r="L2028" s="57"/>
      <c r="M2028" s="57"/>
      <c r="N2028" s="55"/>
      <c r="O2028" s="58"/>
      <c r="P2028" s="58"/>
      <c r="Q2028" s="59"/>
      <c r="R2028" s="60"/>
      <c r="S2028" s="60"/>
      <c r="T2028" s="22"/>
      <c r="U2028" s="1"/>
      <c r="V2028" s="23"/>
      <c r="X2028" s="24"/>
      <c r="Y2028" s="24"/>
      <c r="Z2028" s="22"/>
      <c r="AA2028" s="22"/>
      <c r="AB2028" s="22"/>
      <c r="AC2028" s="22"/>
      <c r="AD2028" s="22"/>
      <c r="AE2028" s="22"/>
      <c r="AF2028" s="22"/>
      <c r="AG2028" s="22"/>
      <c r="AH2028" s="22"/>
      <c r="AI2028" s="22"/>
      <c r="AJ2028" s="22"/>
      <c r="AK2028" s="22"/>
      <c r="AL2028" s="22"/>
      <c r="AM2028" s="22"/>
      <c r="AN2028" s="22"/>
      <c r="AO2028" s="22"/>
      <c r="AP2028" s="22"/>
      <c r="AQ2028" s="22"/>
      <c r="AR2028" s="22"/>
      <c r="AS2028" s="22"/>
      <c r="AT2028" s="22"/>
      <c r="AU2028" s="22"/>
      <c r="AV2028" s="22"/>
      <c r="AW2028" s="22"/>
      <c r="AX2028" s="22"/>
      <c r="AY2028" s="22"/>
      <c r="AZ2028" s="22"/>
      <c r="BA2028" s="22"/>
      <c r="BB2028" s="22"/>
      <c r="BC2028" s="22"/>
      <c r="BD2028" s="22"/>
      <c r="BE2028" s="24"/>
      <c r="BF2028" s="22"/>
      <c r="BG2028" s="22"/>
      <c r="BH2028" s="22"/>
      <c r="BI2028" s="22"/>
      <c r="BJ2028" s="22"/>
      <c r="BK2028" s="22"/>
      <c r="BL2028" s="22"/>
      <c r="BM2028" s="22"/>
      <c r="BN2028" s="22"/>
      <c r="BO2028" s="22"/>
      <c r="BP2028" s="22"/>
      <c r="BQ2028" s="22"/>
      <c r="BR2028" s="22"/>
      <c r="BS2028" s="22"/>
      <c r="BT2028" s="22"/>
      <c r="BU2028" s="22"/>
      <c r="BV2028" s="22"/>
      <c r="BW2028" s="22"/>
      <c r="BX2028" s="22"/>
      <c r="BY2028" s="22"/>
      <c r="BZ2028" s="22"/>
      <c r="CA2028" s="22"/>
      <c r="CB2028" s="22"/>
      <c r="CC2028" s="22"/>
      <c r="CD2028" s="22"/>
      <c r="CE2028" s="22"/>
      <c r="CF2028" s="22"/>
      <c r="CG2028" s="22"/>
      <c r="CH2028" s="22"/>
      <c r="CI2028" s="22"/>
      <c r="CJ2028" s="22"/>
      <c r="CK2028" s="24"/>
      <c r="CL2028" s="22"/>
      <c r="CM2028" s="22"/>
      <c r="CN2028" s="22"/>
      <c r="CO2028" s="22"/>
      <c r="CP2028" s="22"/>
      <c r="CQ2028" s="22"/>
      <c r="CR2028" s="22"/>
      <c r="CS2028" s="22"/>
      <c r="CT2028" s="22"/>
      <c r="CU2028" s="22"/>
      <c r="CV2028" s="22"/>
      <c r="CW2028" s="22"/>
      <c r="CX2028" s="22"/>
      <c r="CY2028" s="22"/>
      <c r="CZ2028" s="22"/>
      <c r="DA2028" s="22"/>
      <c r="DB2028" s="22"/>
      <c r="DC2028" s="22"/>
      <c r="DD2028" s="22"/>
      <c r="DE2028" s="22"/>
      <c r="DF2028" s="22"/>
      <c r="DG2028" s="22"/>
      <c r="DH2028" s="22"/>
      <c r="DI2028" s="22"/>
      <c r="DJ2028" s="22"/>
      <c r="DK2028" s="22"/>
      <c r="DL2028" s="22"/>
      <c r="DM2028" s="22"/>
      <c r="DN2028" s="22"/>
      <c r="DO2028" s="22"/>
      <c r="DP2028" s="22"/>
      <c r="DQ2028" s="24"/>
      <c r="DR2028" s="22"/>
      <c r="DS2028" s="22"/>
      <c r="DT2028" s="22"/>
      <c r="DU2028" s="22"/>
      <c r="DV2028" s="22"/>
      <c r="DW2028" s="22"/>
      <c r="DX2028" s="22"/>
      <c r="DY2028" s="22"/>
      <c r="DZ2028" s="22"/>
      <c r="EA2028" s="22"/>
      <c r="EB2028" s="22"/>
      <c r="EC2028" s="22"/>
      <c r="ED2028" s="22"/>
      <c r="EE2028" s="22"/>
      <c r="EF2028" s="22"/>
      <c r="EG2028" s="22"/>
      <c r="EH2028" s="22"/>
      <c r="EI2028" s="22"/>
      <c r="EJ2028" s="22"/>
      <c r="EK2028" s="22"/>
      <c r="EL2028" s="22"/>
      <c r="EM2028" s="22"/>
      <c r="EN2028" s="22"/>
      <c r="EO2028" s="22"/>
      <c r="EP2028" s="22"/>
      <c r="EQ2028" s="22"/>
      <c r="ER2028" s="22"/>
      <c r="ES2028" s="22"/>
      <c r="ET2028" s="22"/>
      <c r="EU2028" s="22"/>
      <c r="EV2028" s="22"/>
      <c r="EW2028" s="24"/>
      <c r="EX2028" s="22"/>
      <c r="EY2028" s="22"/>
      <c r="EZ2028" s="22"/>
      <c r="FA2028" s="22"/>
      <c r="FB2028" s="22"/>
      <c r="FC2028" s="22"/>
      <c r="FD2028" s="22"/>
      <c r="FE2028" s="22"/>
      <c r="FF2028" s="22"/>
      <c r="FG2028" s="22"/>
      <c r="FH2028" s="22"/>
      <c r="FI2028" s="22"/>
      <c r="FJ2028" s="22"/>
      <c r="FK2028" s="22"/>
      <c r="FL2028" s="22"/>
      <c r="FM2028" s="22"/>
      <c r="FN2028" s="22"/>
      <c r="FO2028" s="22"/>
      <c r="FP2028" s="22"/>
      <c r="FQ2028" s="22"/>
      <c r="FR2028" s="22"/>
      <c r="FS2028" s="22"/>
      <c r="FT2028" s="22"/>
      <c r="FU2028" s="22"/>
      <c r="FV2028" s="22"/>
      <c r="FW2028" s="22"/>
      <c r="FX2028" s="22"/>
      <c r="FY2028" s="22"/>
      <c r="FZ2028" s="22"/>
      <c r="GA2028" s="22"/>
      <c r="GB2028" s="22"/>
      <c r="GC2028" s="24"/>
      <c r="GD2028" s="22"/>
      <c r="GE2028" s="22"/>
      <c r="GF2028" s="22"/>
      <c r="GG2028" s="22"/>
      <c r="GH2028" s="22"/>
      <c r="GI2028" s="22"/>
      <c r="GJ2028" s="22"/>
      <c r="GK2028" s="22"/>
      <c r="GL2028" s="22"/>
      <c r="GM2028" s="22"/>
      <c r="GN2028" s="22"/>
      <c r="GO2028" s="22"/>
      <c r="GP2028" s="22"/>
      <c r="GQ2028" s="22"/>
      <c r="GR2028" s="22"/>
      <c r="GS2028" s="22"/>
      <c r="GT2028" s="22"/>
      <c r="GU2028" s="22"/>
      <c r="GV2028" s="22"/>
      <c r="GW2028" s="22"/>
      <c r="GX2028" s="22"/>
      <c r="GY2028" s="22"/>
      <c r="GZ2028" s="22"/>
      <c r="HA2028" s="22"/>
      <c r="HB2028" s="22"/>
      <c r="HC2028" s="22"/>
      <c r="HD2028" s="22"/>
      <c r="HE2028" s="22"/>
      <c r="HF2028" s="22"/>
      <c r="HG2028" s="22"/>
      <c r="HH2028" s="22"/>
      <c r="HI2028" s="24"/>
      <c r="HJ2028" s="22"/>
      <c r="HK2028" s="22"/>
      <c r="HL2028" s="22"/>
      <c r="HM2028" s="22"/>
      <c r="HN2028" s="22"/>
      <c r="HO2028" s="22"/>
      <c r="HP2028" s="22"/>
      <c r="HQ2028" s="22"/>
      <c r="HR2028" s="22"/>
      <c r="HS2028" s="22"/>
      <c r="HT2028" s="22"/>
      <c r="HU2028" s="22"/>
      <c r="HV2028" s="22"/>
      <c r="HW2028" s="22"/>
      <c r="HX2028" s="22"/>
      <c r="HY2028" s="22"/>
      <c r="HZ2028" s="22"/>
      <c r="IA2028" s="22"/>
      <c r="IB2028" s="22"/>
      <c r="IC2028" s="22"/>
      <c r="ID2028" s="22"/>
      <c r="IE2028" s="22"/>
      <c r="IF2028" s="22"/>
      <c r="IG2028" s="22"/>
      <c r="IH2028" s="22"/>
      <c r="II2028" s="22"/>
      <c r="IJ2028" s="22"/>
      <c r="IK2028" s="22"/>
      <c r="IL2028" s="22"/>
      <c r="IM2028" s="22"/>
      <c r="IN2028" s="22"/>
      <c r="IO2028" s="24"/>
      <c r="IP2028" s="22"/>
      <c r="IQ2028" s="22"/>
      <c r="IR2028" s="22"/>
      <c r="IS2028" s="22"/>
      <c r="IT2028" s="22"/>
      <c r="IU2028" s="22"/>
      <c r="IV2028" s="22"/>
      <c r="IW2028" s="22"/>
      <c r="IX2028" s="22"/>
      <c r="IY2028" s="22"/>
      <c r="IZ2028" s="22"/>
      <c r="JA2028" s="22"/>
      <c r="JB2028" s="22"/>
      <c r="JC2028" s="22"/>
      <c r="JD2028" s="22"/>
      <c r="JE2028" s="22"/>
      <c r="JF2028" s="22"/>
      <c r="JG2028" s="22"/>
      <c r="JH2028" s="22"/>
      <c r="JI2028" s="22"/>
      <c r="JJ2028" s="22"/>
      <c r="JK2028" s="22"/>
      <c r="JL2028" s="22"/>
      <c r="JM2028" s="22"/>
      <c r="JN2028" s="22"/>
      <c r="JO2028" s="22"/>
      <c r="JP2028" s="22"/>
      <c r="JQ2028" s="22"/>
      <c r="JR2028" s="22"/>
      <c r="JS2028" s="22"/>
      <c r="JT2028" s="22"/>
      <c r="JU2028" s="24"/>
      <c r="JV2028" s="22"/>
      <c r="JW2028" s="22"/>
      <c r="JX2028" s="22"/>
      <c r="JY2028" s="22"/>
      <c r="JZ2028" s="22"/>
      <c r="KA2028" s="22"/>
      <c r="KB2028" s="22"/>
      <c r="KC2028" s="22"/>
      <c r="KD2028" s="22"/>
      <c r="KE2028" s="22"/>
      <c r="KF2028" s="22"/>
      <c r="KG2028" s="22"/>
      <c r="KH2028" s="22"/>
      <c r="KI2028" s="22"/>
      <c r="KJ2028" s="22"/>
      <c r="KK2028" s="22"/>
      <c r="KL2028" s="22"/>
      <c r="KM2028" s="22"/>
      <c r="KN2028" s="22"/>
      <c r="KO2028" s="22"/>
      <c r="KP2028" s="22"/>
      <c r="KQ2028" s="22"/>
      <c r="KR2028" s="22"/>
      <c r="KS2028" s="22"/>
      <c r="KT2028" s="22"/>
      <c r="KU2028" s="22"/>
      <c r="KV2028" s="22"/>
      <c r="KW2028" s="22"/>
      <c r="KX2028" s="22"/>
      <c r="KY2028" s="22"/>
      <c r="KZ2028" s="22"/>
      <c r="LA2028" s="24"/>
      <c r="LB2028" s="22"/>
      <c r="LC2028" s="22"/>
      <c r="LD2028" s="22"/>
      <c r="LE2028" s="22"/>
      <c r="LF2028" s="22"/>
      <c r="LG2028" s="22"/>
      <c r="LH2028" s="22"/>
      <c r="LI2028" s="22"/>
      <c r="LJ2028" s="22"/>
      <c r="LK2028" s="22"/>
      <c r="LL2028" s="22"/>
      <c r="LM2028" s="22"/>
      <c r="LN2028" s="22"/>
      <c r="LO2028" s="22"/>
      <c r="LP2028" s="22"/>
      <c r="LQ2028" s="22"/>
      <c r="LR2028" s="22"/>
      <c r="LS2028" s="22"/>
      <c r="LT2028" s="22"/>
      <c r="LU2028" s="22"/>
      <c r="LV2028" s="22"/>
      <c r="LW2028" s="22"/>
      <c r="LX2028" s="22"/>
      <c r="LY2028" s="22"/>
      <c r="LZ2028" s="22"/>
      <c r="MA2028" s="22"/>
      <c r="MB2028" s="22"/>
      <c r="MC2028" s="22"/>
      <c r="MD2028" s="22"/>
      <c r="ME2028" s="22"/>
      <c r="MF2028" s="22"/>
      <c r="MG2028" s="24"/>
      <c r="MH2028" s="22"/>
      <c r="MI2028" s="22"/>
      <c r="MJ2028" s="22"/>
      <c r="MK2028" s="22"/>
      <c r="ML2028" s="22"/>
      <c r="MM2028" s="22"/>
      <c r="MN2028" s="22"/>
      <c r="MO2028" s="22"/>
      <c r="MP2028" s="22"/>
      <c r="MQ2028" s="22"/>
      <c r="MR2028" s="22"/>
      <c r="MS2028" s="22"/>
      <c r="MT2028" s="22"/>
      <c r="MU2028" s="22"/>
      <c r="MV2028" s="22"/>
      <c r="MW2028" s="22"/>
      <c r="MX2028" s="22"/>
      <c r="MY2028" s="22"/>
      <c r="MZ2028" s="22"/>
      <c r="NA2028" s="22"/>
      <c r="NB2028" s="22"/>
      <c r="NC2028" s="22"/>
      <c r="ND2028" s="22"/>
      <c r="NE2028" s="22"/>
      <c r="NF2028" s="22"/>
      <c r="NG2028" s="22"/>
      <c r="NH2028" s="22"/>
      <c r="NI2028" s="22"/>
      <c r="NJ2028" s="22"/>
      <c r="NK2028" s="22"/>
      <c r="NL2028" s="22"/>
      <c r="NM2028" s="24"/>
      <c r="NN2028" s="22"/>
      <c r="NO2028" s="22"/>
      <c r="NP2028" s="22"/>
      <c r="NQ2028" s="22"/>
      <c r="NR2028" s="22"/>
      <c r="NS2028" s="22"/>
      <c r="NT2028" s="22"/>
      <c r="NU2028" s="22"/>
      <c r="NV2028" s="22"/>
      <c r="NW2028" s="22"/>
      <c r="NX2028" s="22"/>
      <c r="NY2028" s="22"/>
      <c r="NZ2028" s="22"/>
      <c r="OA2028" s="22"/>
      <c r="OB2028" s="22"/>
      <c r="OC2028" s="22"/>
      <c r="OD2028" s="22"/>
      <c r="OE2028" s="22"/>
      <c r="OF2028" s="22"/>
      <c r="OG2028" s="22"/>
      <c r="OH2028" s="22"/>
      <c r="OI2028" s="22"/>
      <c r="OJ2028" s="22"/>
      <c r="OK2028" s="22"/>
      <c r="OL2028" s="22"/>
      <c r="OM2028" s="22"/>
      <c r="ON2028" s="22"/>
      <c r="OO2028" s="22"/>
      <c r="OP2028" s="22"/>
      <c r="OQ2028" s="22"/>
      <c r="OR2028" s="22"/>
    </row>
    <row r="2029" spans="1:408" ht="15" thickBot="1">
      <c r="A2029" s="1"/>
      <c r="B2029" s="12"/>
      <c r="C2029" s="12"/>
      <c r="D2029" s="22"/>
      <c r="E2029" s="54"/>
      <c r="F2029" s="54"/>
      <c r="G2029" s="54"/>
      <c r="H2029" s="55"/>
      <c r="I2029" s="22"/>
      <c r="J2029" s="56"/>
      <c r="K2029" s="80"/>
      <c r="L2029" s="57"/>
      <c r="M2029" s="57"/>
      <c r="N2029" s="55"/>
      <c r="O2029" s="58"/>
      <c r="P2029" s="58"/>
      <c r="Q2029" s="59"/>
      <c r="R2029" s="60"/>
      <c r="S2029" s="60"/>
      <c r="T2029" s="22"/>
      <c r="U2029" s="1"/>
      <c r="V2029" s="23"/>
      <c r="X2029" s="24"/>
      <c r="Y2029" s="24"/>
      <c r="Z2029" s="22"/>
      <c r="AA2029" s="22"/>
      <c r="AB2029" s="22"/>
      <c r="AC2029" s="22"/>
      <c r="AD2029" s="22"/>
      <c r="AE2029" s="22"/>
      <c r="AF2029" s="22"/>
      <c r="AG2029" s="22"/>
      <c r="AH2029" s="22"/>
      <c r="AI2029" s="22"/>
      <c r="AJ2029" s="22"/>
      <c r="AK2029" s="22"/>
      <c r="AL2029" s="22"/>
      <c r="AM2029" s="22"/>
      <c r="AN2029" s="22"/>
      <c r="AO2029" s="22"/>
      <c r="AP2029" s="22"/>
      <c r="AQ2029" s="22"/>
      <c r="AR2029" s="22"/>
      <c r="AS2029" s="22"/>
      <c r="AT2029" s="22"/>
      <c r="AU2029" s="22"/>
      <c r="AV2029" s="22"/>
      <c r="AW2029" s="22"/>
      <c r="AX2029" s="22"/>
      <c r="AY2029" s="22"/>
      <c r="AZ2029" s="22"/>
      <c r="BA2029" s="22"/>
      <c r="BB2029" s="22"/>
      <c r="BC2029" s="22"/>
      <c r="BD2029" s="22"/>
      <c r="BE2029" s="24"/>
      <c r="BF2029" s="22"/>
      <c r="BG2029" s="22"/>
      <c r="BH2029" s="22"/>
      <c r="BI2029" s="22"/>
      <c r="BJ2029" s="22"/>
      <c r="BK2029" s="22"/>
      <c r="BL2029" s="22"/>
      <c r="BM2029" s="22"/>
      <c r="BN2029" s="22"/>
      <c r="BO2029" s="22"/>
      <c r="BP2029" s="22"/>
      <c r="BQ2029" s="22"/>
      <c r="BR2029" s="22"/>
      <c r="BS2029" s="22"/>
      <c r="BT2029" s="22"/>
      <c r="BU2029" s="22"/>
      <c r="BV2029" s="22"/>
      <c r="BW2029" s="22"/>
      <c r="BX2029" s="22"/>
      <c r="BY2029" s="22"/>
      <c r="BZ2029" s="22"/>
      <c r="CA2029" s="22"/>
      <c r="CB2029" s="22"/>
      <c r="CC2029" s="22"/>
      <c r="CD2029" s="22"/>
      <c r="CE2029" s="22"/>
      <c r="CF2029" s="22"/>
      <c r="CG2029" s="22"/>
      <c r="CH2029" s="22"/>
      <c r="CI2029" s="22"/>
      <c r="CJ2029" s="22"/>
      <c r="CK2029" s="24"/>
      <c r="CL2029" s="22"/>
      <c r="CM2029" s="22"/>
      <c r="CN2029" s="22"/>
      <c r="CO2029" s="22"/>
      <c r="CP2029" s="22"/>
      <c r="CQ2029" s="22"/>
      <c r="CR2029" s="22"/>
      <c r="CS2029" s="22"/>
      <c r="CT2029" s="22"/>
      <c r="CU2029" s="22"/>
      <c r="CV2029" s="22"/>
      <c r="CW2029" s="22"/>
      <c r="CX2029" s="22"/>
      <c r="CY2029" s="22"/>
      <c r="CZ2029" s="22"/>
      <c r="DA2029" s="22"/>
      <c r="DB2029" s="22"/>
      <c r="DC2029" s="22"/>
      <c r="DD2029" s="22"/>
      <c r="DE2029" s="22"/>
      <c r="DF2029" s="22"/>
      <c r="DG2029" s="22"/>
      <c r="DH2029" s="22"/>
      <c r="DI2029" s="22"/>
      <c r="DJ2029" s="22"/>
      <c r="DK2029" s="22"/>
      <c r="DL2029" s="22"/>
      <c r="DM2029" s="22"/>
      <c r="DN2029" s="22"/>
      <c r="DO2029" s="22"/>
      <c r="DP2029" s="22"/>
      <c r="DQ2029" s="24"/>
      <c r="DR2029" s="22"/>
      <c r="DS2029" s="22"/>
      <c r="DT2029" s="22"/>
      <c r="DU2029" s="22"/>
      <c r="DV2029" s="22"/>
      <c r="DW2029" s="22"/>
      <c r="DX2029" s="22"/>
      <c r="DY2029" s="22"/>
      <c r="DZ2029" s="22"/>
      <c r="EA2029" s="22"/>
      <c r="EB2029" s="22"/>
      <c r="EC2029" s="22"/>
      <c r="ED2029" s="22"/>
      <c r="EE2029" s="22"/>
      <c r="EF2029" s="22"/>
      <c r="EG2029" s="22"/>
      <c r="EH2029" s="22"/>
      <c r="EI2029" s="22"/>
      <c r="EJ2029" s="22"/>
      <c r="EK2029" s="22"/>
      <c r="EL2029" s="22"/>
      <c r="EM2029" s="22"/>
      <c r="EN2029" s="22"/>
      <c r="EO2029" s="22"/>
      <c r="EP2029" s="22"/>
      <c r="EQ2029" s="22"/>
      <c r="ER2029" s="22"/>
      <c r="ES2029" s="22"/>
      <c r="ET2029" s="22"/>
      <c r="EU2029" s="22"/>
      <c r="EV2029" s="22"/>
      <c r="EW2029" s="24"/>
      <c r="EX2029" s="22"/>
      <c r="EY2029" s="22"/>
      <c r="EZ2029" s="22"/>
      <c r="FA2029" s="22"/>
      <c r="FB2029" s="22"/>
      <c r="FC2029" s="22"/>
      <c r="FD2029" s="22"/>
      <c r="FE2029" s="22"/>
      <c r="FF2029" s="22"/>
      <c r="FG2029" s="22"/>
      <c r="FH2029" s="22"/>
      <c r="FI2029" s="22"/>
      <c r="FJ2029" s="22"/>
      <c r="FK2029" s="22"/>
      <c r="FL2029" s="22"/>
      <c r="FM2029" s="22"/>
      <c r="FN2029" s="22"/>
      <c r="FO2029" s="22"/>
      <c r="FP2029" s="22"/>
      <c r="FQ2029" s="22"/>
      <c r="FR2029" s="22"/>
      <c r="FS2029" s="22"/>
      <c r="FT2029" s="22"/>
      <c r="FU2029" s="22"/>
      <c r="FV2029" s="22"/>
      <c r="FW2029" s="22"/>
      <c r="FX2029" s="22"/>
      <c r="FY2029" s="22"/>
      <c r="FZ2029" s="22"/>
      <c r="GA2029" s="22"/>
      <c r="GB2029" s="22"/>
      <c r="GC2029" s="24"/>
      <c r="GD2029" s="22"/>
      <c r="GE2029" s="22"/>
      <c r="GF2029" s="22"/>
      <c r="GG2029" s="22"/>
      <c r="GH2029" s="22"/>
      <c r="GI2029" s="22"/>
      <c r="GJ2029" s="22"/>
      <c r="GK2029" s="22"/>
      <c r="GL2029" s="22"/>
      <c r="GM2029" s="22"/>
      <c r="GN2029" s="22"/>
      <c r="GO2029" s="22"/>
      <c r="GP2029" s="22"/>
      <c r="GQ2029" s="22"/>
      <c r="GR2029" s="22"/>
      <c r="GS2029" s="22"/>
      <c r="GT2029" s="22"/>
      <c r="GU2029" s="22"/>
      <c r="GV2029" s="22"/>
      <c r="GW2029" s="22"/>
      <c r="GX2029" s="22"/>
      <c r="GY2029" s="22"/>
      <c r="GZ2029" s="22"/>
      <c r="HA2029" s="22"/>
      <c r="HB2029" s="22"/>
      <c r="HC2029" s="22"/>
      <c r="HD2029" s="22"/>
      <c r="HE2029" s="22"/>
      <c r="HF2029" s="22"/>
      <c r="HG2029" s="22"/>
      <c r="HH2029" s="22"/>
      <c r="HI2029" s="24"/>
      <c r="HJ2029" s="22"/>
      <c r="HK2029" s="22"/>
      <c r="HL2029" s="22"/>
      <c r="HM2029" s="22"/>
      <c r="HN2029" s="22"/>
      <c r="HO2029" s="22"/>
      <c r="HP2029" s="22"/>
      <c r="HQ2029" s="22"/>
      <c r="HR2029" s="22"/>
      <c r="HS2029" s="22"/>
      <c r="HT2029" s="22"/>
      <c r="HU2029" s="22"/>
      <c r="HV2029" s="22"/>
      <c r="HW2029" s="22"/>
      <c r="HX2029" s="22"/>
      <c r="HY2029" s="22"/>
      <c r="HZ2029" s="22"/>
      <c r="IA2029" s="22"/>
      <c r="IB2029" s="22"/>
      <c r="IC2029" s="22"/>
      <c r="ID2029" s="22"/>
      <c r="IE2029" s="22"/>
      <c r="IF2029" s="22"/>
      <c r="IG2029" s="22"/>
      <c r="IH2029" s="22"/>
      <c r="II2029" s="22"/>
      <c r="IJ2029" s="22"/>
      <c r="IK2029" s="22"/>
      <c r="IL2029" s="22"/>
      <c r="IM2029" s="22"/>
      <c r="IN2029" s="22"/>
      <c r="IO2029" s="24"/>
      <c r="IP2029" s="22"/>
      <c r="IQ2029" s="22"/>
      <c r="IR2029" s="22"/>
      <c r="IS2029" s="22"/>
      <c r="IT2029" s="22"/>
      <c r="IU2029" s="22"/>
      <c r="IV2029" s="22"/>
      <c r="IW2029" s="22"/>
      <c r="IX2029" s="22"/>
      <c r="IY2029" s="22"/>
      <c r="IZ2029" s="22"/>
      <c r="JA2029" s="22"/>
      <c r="JB2029" s="22"/>
      <c r="JC2029" s="22"/>
      <c r="JD2029" s="22"/>
      <c r="JE2029" s="22"/>
      <c r="JF2029" s="22"/>
      <c r="JG2029" s="22"/>
      <c r="JH2029" s="22"/>
      <c r="JI2029" s="22"/>
      <c r="JJ2029" s="22"/>
      <c r="JK2029" s="22"/>
      <c r="JL2029" s="22"/>
      <c r="JM2029" s="22"/>
      <c r="JN2029" s="22"/>
      <c r="JO2029" s="22"/>
      <c r="JP2029" s="22"/>
      <c r="JQ2029" s="22"/>
      <c r="JR2029" s="22"/>
      <c r="JS2029" s="22"/>
      <c r="JT2029" s="22"/>
      <c r="JU2029" s="24"/>
      <c r="JV2029" s="22"/>
      <c r="JW2029" s="22"/>
      <c r="JX2029" s="22"/>
      <c r="JY2029" s="22"/>
      <c r="JZ2029" s="22"/>
      <c r="KA2029" s="22"/>
      <c r="KB2029" s="22"/>
      <c r="KC2029" s="22"/>
      <c r="KD2029" s="22"/>
      <c r="KE2029" s="22"/>
      <c r="KF2029" s="22"/>
      <c r="KG2029" s="22"/>
      <c r="KH2029" s="22"/>
      <c r="KI2029" s="22"/>
      <c r="KJ2029" s="22"/>
      <c r="KK2029" s="22"/>
      <c r="KL2029" s="22"/>
      <c r="KM2029" s="22"/>
      <c r="KN2029" s="22"/>
      <c r="KO2029" s="22"/>
      <c r="KP2029" s="22"/>
      <c r="KQ2029" s="22"/>
      <c r="KR2029" s="22"/>
      <c r="KS2029" s="22"/>
      <c r="KT2029" s="22"/>
      <c r="KU2029" s="22"/>
      <c r="KV2029" s="22"/>
      <c r="KW2029" s="22"/>
      <c r="KX2029" s="22"/>
      <c r="KY2029" s="22"/>
      <c r="KZ2029" s="22"/>
      <c r="LA2029" s="24"/>
      <c r="LB2029" s="22"/>
      <c r="LC2029" s="22"/>
      <c r="LD2029" s="22"/>
      <c r="LE2029" s="22"/>
      <c r="LF2029" s="22"/>
      <c r="LG2029" s="22"/>
      <c r="LH2029" s="22"/>
      <c r="LI2029" s="22"/>
      <c r="LJ2029" s="22"/>
      <c r="LK2029" s="22"/>
      <c r="LL2029" s="22"/>
      <c r="LM2029" s="22"/>
      <c r="LN2029" s="22"/>
      <c r="LO2029" s="22"/>
      <c r="LP2029" s="22"/>
      <c r="LQ2029" s="22"/>
      <c r="LR2029" s="22"/>
      <c r="LS2029" s="22"/>
      <c r="LT2029" s="22"/>
      <c r="LU2029" s="22"/>
      <c r="LV2029" s="22"/>
      <c r="LW2029" s="22"/>
      <c r="LX2029" s="22"/>
      <c r="LY2029" s="22"/>
      <c r="LZ2029" s="22"/>
      <c r="MA2029" s="22"/>
      <c r="MB2029" s="22"/>
      <c r="MC2029" s="22"/>
      <c r="MD2029" s="22"/>
      <c r="ME2029" s="22"/>
      <c r="MF2029" s="22"/>
      <c r="MG2029" s="24"/>
      <c r="MH2029" s="22"/>
      <c r="MI2029" s="22"/>
      <c r="MJ2029" s="22"/>
      <c r="MK2029" s="22"/>
      <c r="ML2029" s="22"/>
      <c r="MM2029" s="22"/>
      <c r="MN2029" s="22"/>
      <c r="MO2029" s="22"/>
      <c r="MP2029" s="22"/>
      <c r="MQ2029" s="22"/>
      <c r="MR2029" s="22"/>
      <c r="MS2029" s="22"/>
      <c r="MT2029" s="22"/>
      <c r="MU2029" s="22"/>
      <c r="MV2029" s="22"/>
      <c r="MW2029" s="22"/>
      <c r="MX2029" s="22"/>
      <c r="MY2029" s="22"/>
      <c r="MZ2029" s="22"/>
      <c r="NA2029" s="22"/>
      <c r="NB2029" s="22"/>
      <c r="NC2029" s="22"/>
      <c r="ND2029" s="22"/>
      <c r="NE2029" s="22"/>
      <c r="NF2029" s="22"/>
      <c r="NG2029" s="22"/>
      <c r="NH2029" s="22"/>
      <c r="NI2029" s="22"/>
      <c r="NJ2029" s="22"/>
      <c r="NK2029" s="22"/>
      <c r="NL2029" s="22"/>
      <c r="NM2029" s="24"/>
      <c r="NN2029" s="22"/>
      <c r="NO2029" s="22"/>
      <c r="NP2029" s="22"/>
      <c r="NQ2029" s="22"/>
      <c r="NR2029" s="22"/>
      <c r="NS2029" s="22"/>
      <c r="NT2029" s="22"/>
      <c r="NU2029" s="22"/>
      <c r="NV2029" s="22"/>
      <c r="NW2029" s="22"/>
      <c r="NX2029" s="22"/>
      <c r="NY2029" s="22"/>
      <c r="NZ2029" s="22"/>
      <c r="OA2029" s="22"/>
      <c r="OB2029" s="22"/>
      <c r="OC2029" s="22"/>
      <c r="OD2029" s="22"/>
      <c r="OE2029" s="22"/>
      <c r="OF2029" s="22"/>
      <c r="OG2029" s="22"/>
      <c r="OH2029" s="22"/>
      <c r="OI2029" s="22"/>
      <c r="OJ2029" s="22"/>
      <c r="OK2029" s="22"/>
      <c r="OL2029" s="22"/>
      <c r="OM2029" s="22"/>
      <c r="ON2029" s="22"/>
      <c r="OO2029" s="22"/>
      <c r="OP2029" s="22"/>
      <c r="OQ2029" s="22"/>
      <c r="OR2029" s="22"/>
    </row>
    <row r="2030" spans="1:408" ht="15" thickBot="1">
      <c r="A2030" s="1"/>
      <c r="B2030" s="12"/>
      <c r="C2030" s="12"/>
      <c r="D2030" s="22"/>
      <c r="E2030" s="54"/>
      <c r="F2030" s="54"/>
      <c r="G2030" s="54"/>
      <c r="H2030" s="55"/>
      <c r="I2030" s="22"/>
      <c r="J2030" s="56"/>
      <c r="K2030" s="81"/>
      <c r="L2030" s="57"/>
      <c r="M2030" s="57"/>
      <c r="N2030" s="55"/>
      <c r="O2030" s="58"/>
      <c r="P2030" s="58"/>
      <c r="Q2030" s="59"/>
      <c r="R2030" s="60"/>
      <c r="S2030" s="60"/>
      <c r="T2030" s="22"/>
      <c r="U2030" s="1"/>
      <c r="V2030" s="23"/>
      <c r="X2030" s="24"/>
      <c r="Y2030" s="24"/>
      <c r="Z2030" s="22"/>
      <c r="AA2030" s="22"/>
      <c r="AB2030" s="22"/>
      <c r="AC2030" s="22"/>
      <c r="AD2030" s="22"/>
      <c r="AE2030" s="22"/>
      <c r="AF2030" s="22"/>
      <c r="AG2030" s="22"/>
      <c r="AH2030" s="22"/>
      <c r="AI2030" s="22"/>
      <c r="AJ2030" s="22"/>
      <c r="AK2030" s="22"/>
      <c r="AL2030" s="22"/>
      <c r="AM2030" s="22"/>
      <c r="AN2030" s="22"/>
      <c r="AO2030" s="22"/>
      <c r="AP2030" s="22"/>
      <c r="AQ2030" s="22"/>
      <c r="AR2030" s="22"/>
      <c r="AS2030" s="22"/>
      <c r="AT2030" s="22"/>
      <c r="AU2030" s="22"/>
      <c r="AV2030" s="22"/>
      <c r="AW2030" s="22"/>
      <c r="AX2030" s="22"/>
      <c r="AY2030" s="22"/>
      <c r="AZ2030" s="22"/>
      <c r="BA2030" s="22"/>
      <c r="BB2030" s="22"/>
      <c r="BC2030" s="22"/>
      <c r="BD2030" s="22"/>
      <c r="BE2030" s="24"/>
      <c r="BF2030" s="22"/>
      <c r="BG2030" s="22"/>
      <c r="BH2030" s="22"/>
      <c r="BI2030" s="22"/>
      <c r="BJ2030" s="22"/>
      <c r="BK2030" s="22"/>
      <c r="BL2030" s="22"/>
      <c r="BM2030" s="22"/>
      <c r="BN2030" s="22"/>
      <c r="BO2030" s="22"/>
      <c r="BP2030" s="22"/>
      <c r="BQ2030" s="22"/>
      <c r="BR2030" s="22"/>
      <c r="BS2030" s="22"/>
      <c r="BT2030" s="22"/>
      <c r="BU2030" s="22"/>
      <c r="BV2030" s="22"/>
      <c r="BW2030" s="22"/>
      <c r="BX2030" s="22"/>
      <c r="BY2030" s="22"/>
      <c r="BZ2030" s="22"/>
      <c r="CA2030" s="22"/>
      <c r="CB2030" s="22"/>
      <c r="CC2030" s="22"/>
      <c r="CD2030" s="22"/>
      <c r="CE2030" s="22"/>
      <c r="CF2030" s="22"/>
      <c r="CG2030" s="22"/>
      <c r="CH2030" s="22"/>
      <c r="CI2030" s="22"/>
      <c r="CJ2030" s="22"/>
      <c r="CK2030" s="24"/>
      <c r="CL2030" s="22"/>
      <c r="CM2030" s="22"/>
      <c r="CN2030" s="22"/>
      <c r="CO2030" s="22"/>
      <c r="CP2030" s="22"/>
      <c r="CQ2030" s="22"/>
      <c r="CR2030" s="22"/>
      <c r="CS2030" s="22"/>
      <c r="CT2030" s="22"/>
      <c r="CU2030" s="22"/>
      <c r="CV2030" s="22"/>
      <c r="CW2030" s="22"/>
      <c r="CX2030" s="22"/>
      <c r="CY2030" s="22"/>
      <c r="CZ2030" s="22"/>
      <c r="DA2030" s="22"/>
      <c r="DB2030" s="22"/>
      <c r="DC2030" s="22"/>
      <c r="DD2030" s="22"/>
      <c r="DE2030" s="22"/>
      <c r="DF2030" s="22"/>
      <c r="DG2030" s="22"/>
      <c r="DH2030" s="22"/>
      <c r="DI2030" s="22"/>
      <c r="DJ2030" s="22"/>
      <c r="DK2030" s="22"/>
      <c r="DL2030" s="22"/>
      <c r="DM2030" s="22"/>
      <c r="DN2030" s="22"/>
      <c r="DO2030" s="22"/>
      <c r="DP2030" s="22"/>
      <c r="DQ2030" s="24"/>
      <c r="DR2030" s="22"/>
      <c r="DS2030" s="22"/>
      <c r="DT2030" s="22"/>
      <c r="DU2030" s="22"/>
      <c r="DV2030" s="22"/>
      <c r="DW2030" s="22"/>
      <c r="DX2030" s="22"/>
      <c r="DY2030" s="22"/>
      <c r="DZ2030" s="22"/>
      <c r="EA2030" s="22"/>
      <c r="EB2030" s="22"/>
      <c r="EC2030" s="22"/>
      <c r="ED2030" s="22"/>
      <c r="EE2030" s="22"/>
      <c r="EF2030" s="22"/>
      <c r="EG2030" s="22"/>
      <c r="EH2030" s="22"/>
      <c r="EI2030" s="22"/>
      <c r="EJ2030" s="22"/>
      <c r="EK2030" s="22"/>
      <c r="EL2030" s="22"/>
      <c r="EM2030" s="22"/>
      <c r="EN2030" s="22"/>
      <c r="EO2030" s="22"/>
      <c r="EP2030" s="22"/>
      <c r="EQ2030" s="22"/>
      <c r="ER2030" s="22"/>
      <c r="ES2030" s="22"/>
      <c r="ET2030" s="22"/>
      <c r="EU2030" s="22"/>
      <c r="EV2030" s="22"/>
      <c r="EW2030" s="24"/>
      <c r="EX2030" s="22"/>
      <c r="EY2030" s="22"/>
      <c r="EZ2030" s="22"/>
      <c r="FA2030" s="22"/>
      <c r="FB2030" s="22"/>
      <c r="FC2030" s="22"/>
      <c r="FD2030" s="22"/>
      <c r="FE2030" s="22"/>
      <c r="FF2030" s="22"/>
      <c r="FG2030" s="22"/>
      <c r="FH2030" s="22"/>
      <c r="FI2030" s="22"/>
      <c r="FJ2030" s="22"/>
      <c r="FK2030" s="22"/>
      <c r="FL2030" s="22"/>
      <c r="FM2030" s="22"/>
      <c r="FN2030" s="22"/>
      <c r="FO2030" s="22"/>
      <c r="FP2030" s="22"/>
      <c r="FQ2030" s="22"/>
      <c r="FR2030" s="22"/>
      <c r="FS2030" s="22"/>
      <c r="FT2030" s="22"/>
      <c r="FU2030" s="22"/>
      <c r="FV2030" s="22"/>
      <c r="FW2030" s="22"/>
      <c r="FX2030" s="22"/>
      <c r="FY2030" s="22"/>
      <c r="FZ2030" s="22"/>
      <c r="GA2030" s="22"/>
      <c r="GB2030" s="22"/>
      <c r="GC2030" s="24"/>
      <c r="GD2030" s="22"/>
      <c r="GE2030" s="22"/>
      <c r="GF2030" s="22"/>
      <c r="GG2030" s="22"/>
      <c r="GH2030" s="22"/>
      <c r="GI2030" s="22"/>
      <c r="GJ2030" s="22"/>
      <c r="GK2030" s="22"/>
      <c r="GL2030" s="22"/>
      <c r="GM2030" s="22"/>
      <c r="GN2030" s="22"/>
      <c r="GO2030" s="22"/>
      <c r="GP2030" s="22"/>
      <c r="GQ2030" s="22"/>
      <c r="GR2030" s="22"/>
      <c r="GS2030" s="22"/>
      <c r="GT2030" s="22"/>
      <c r="GU2030" s="22"/>
      <c r="GV2030" s="22"/>
      <c r="GW2030" s="22"/>
      <c r="GX2030" s="22"/>
      <c r="GY2030" s="22"/>
      <c r="GZ2030" s="22"/>
      <c r="HA2030" s="22"/>
      <c r="HB2030" s="22"/>
      <c r="HC2030" s="22"/>
      <c r="HD2030" s="22"/>
      <c r="HE2030" s="22"/>
      <c r="HF2030" s="22"/>
      <c r="HG2030" s="22"/>
      <c r="HH2030" s="22"/>
      <c r="HI2030" s="24"/>
      <c r="HJ2030" s="22"/>
      <c r="HK2030" s="22"/>
      <c r="HL2030" s="22"/>
      <c r="HM2030" s="22"/>
      <c r="HN2030" s="22"/>
      <c r="HO2030" s="22"/>
      <c r="HP2030" s="22"/>
      <c r="HQ2030" s="22"/>
      <c r="HR2030" s="22"/>
      <c r="HS2030" s="22"/>
      <c r="HT2030" s="22"/>
      <c r="HU2030" s="22"/>
      <c r="HV2030" s="22"/>
      <c r="HW2030" s="22"/>
      <c r="HX2030" s="22"/>
      <c r="HY2030" s="22"/>
      <c r="HZ2030" s="22"/>
      <c r="IA2030" s="22"/>
      <c r="IB2030" s="22"/>
      <c r="IC2030" s="22"/>
      <c r="ID2030" s="22"/>
      <c r="IE2030" s="22"/>
      <c r="IF2030" s="22"/>
      <c r="IG2030" s="22"/>
      <c r="IH2030" s="22"/>
      <c r="II2030" s="22"/>
      <c r="IJ2030" s="22"/>
      <c r="IK2030" s="22"/>
      <c r="IL2030" s="22"/>
      <c r="IM2030" s="22"/>
      <c r="IN2030" s="22"/>
      <c r="IO2030" s="24"/>
      <c r="IP2030" s="22"/>
      <c r="IQ2030" s="22"/>
      <c r="IR2030" s="22"/>
      <c r="IS2030" s="22"/>
      <c r="IT2030" s="22"/>
      <c r="IU2030" s="22"/>
      <c r="IV2030" s="22"/>
      <c r="IW2030" s="22"/>
      <c r="IX2030" s="22"/>
      <c r="IY2030" s="22"/>
      <c r="IZ2030" s="22"/>
      <c r="JA2030" s="22"/>
      <c r="JB2030" s="22"/>
      <c r="JC2030" s="22"/>
      <c r="JD2030" s="22"/>
      <c r="JE2030" s="22"/>
      <c r="JF2030" s="22"/>
      <c r="JG2030" s="22"/>
      <c r="JH2030" s="22"/>
      <c r="JI2030" s="22"/>
      <c r="JJ2030" s="22"/>
      <c r="JK2030" s="22"/>
      <c r="JL2030" s="22"/>
      <c r="JM2030" s="22"/>
      <c r="JN2030" s="22"/>
      <c r="JO2030" s="22"/>
      <c r="JP2030" s="22"/>
      <c r="JQ2030" s="22"/>
      <c r="JR2030" s="22"/>
      <c r="JS2030" s="22"/>
      <c r="JT2030" s="22"/>
      <c r="JU2030" s="24"/>
      <c r="JV2030" s="22"/>
      <c r="JW2030" s="22"/>
      <c r="JX2030" s="22"/>
      <c r="JY2030" s="22"/>
      <c r="JZ2030" s="22"/>
      <c r="KA2030" s="22"/>
      <c r="KB2030" s="22"/>
      <c r="KC2030" s="22"/>
      <c r="KD2030" s="22"/>
      <c r="KE2030" s="22"/>
      <c r="KF2030" s="22"/>
      <c r="KG2030" s="22"/>
      <c r="KH2030" s="22"/>
      <c r="KI2030" s="22"/>
      <c r="KJ2030" s="22"/>
      <c r="KK2030" s="22"/>
      <c r="KL2030" s="22"/>
      <c r="KM2030" s="22"/>
      <c r="KN2030" s="22"/>
      <c r="KO2030" s="22"/>
      <c r="KP2030" s="22"/>
      <c r="KQ2030" s="22"/>
      <c r="KR2030" s="22"/>
      <c r="KS2030" s="22"/>
      <c r="KT2030" s="22"/>
      <c r="KU2030" s="22"/>
      <c r="KV2030" s="22"/>
      <c r="KW2030" s="22"/>
      <c r="KX2030" s="22"/>
      <c r="KY2030" s="22"/>
      <c r="KZ2030" s="22"/>
      <c r="LA2030" s="24"/>
      <c r="LB2030" s="22"/>
      <c r="LC2030" s="22"/>
      <c r="LD2030" s="22"/>
      <c r="LE2030" s="22"/>
      <c r="LF2030" s="22"/>
      <c r="LG2030" s="22"/>
      <c r="LH2030" s="22"/>
      <c r="LI2030" s="22"/>
      <c r="LJ2030" s="22"/>
      <c r="LK2030" s="22"/>
      <c r="LL2030" s="22"/>
      <c r="LM2030" s="22"/>
      <c r="LN2030" s="22"/>
      <c r="LO2030" s="22"/>
      <c r="LP2030" s="22"/>
      <c r="LQ2030" s="22"/>
      <c r="LR2030" s="22"/>
      <c r="LS2030" s="22"/>
      <c r="LT2030" s="22"/>
      <c r="LU2030" s="22"/>
      <c r="LV2030" s="22"/>
      <c r="LW2030" s="22"/>
      <c r="LX2030" s="22"/>
      <c r="LY2030" s="22"/>
      <c r="LZ2030" s="22"/>
      <c r="MA2030" s="22"/>
      <c r="MB2030" s="22"/>
      <c r="MC2030" s="22"/>
      <c r="MD2030" s="22"/>
      <c r="ME2030" s="22"/>
      <c r="MF2030" s="22"/>
      <c r="MG2030" s="24"/>
      <c r="MH2030" s="22"/>
      <c r="MI2030" s="22"/>
      <c r="MJ2030" s="22"/>
      <c r="MK2030" s="22"/>
      <c r="ML2030" s="22"/>
      <c r="MM2030" s="22"/>
      <c r="MN2030" s="22"/>
      <c r="MO2030" s="22"/>
      <c r="MP2030" s="22"/>
      <c r="MQ2030" s="22"/>
      <c r="MR2030" s="22"/>
      <c r="MS2030" s="22"/>
      <c r="MT2030" s="22"/>
      <c r="MU2030" s="22"/>
      <c r="MV2030" s="22"/>
      <c r="MW2030" s="22"/>
      <c r="MX2030" s="22"/>
      <c r="MY2030" s="22"/>
      <c r="MZ2030" s="22"/>
      <c r="NA2030" s="22"/>
      <c r="NB2030" s="22"/>
      <c r="NC2030" s="22"/>
      <c r="ND2030" s="22"/>
      <c r="NE2030" s="22"/>
      <c r="NF2030" s="22"/>
      <c r="NG2030" s="22"/>
      <c r="NH2030" s="22"/>
      <c r="NI2030" s="22"/>
      <c r="NJ2030" s="22"/>
      <c r="NK2030" s="22"/>
      <c r="NL2030" s="22"/>
      <c r="NM2030" s="24"/>
      <c r="NN2030" s="22"/>
      <c r="NO2030" s="22"/>
      <c r="NP2030" s="22"/>
      <c r="NQ2030" s="22"/>
      <c r="NR2030" s="22"/>
      <c r="NS2030" s="22"/>
      <c r="NT2030" s="22"/>
      <c r="NU2030" s="22"/>
      <c r="NV2030" s="22"/>
      <c r="NW2030" s="22"/>
      <c r="NX2030" s="22"/>
      <c r="NY2030" s="22"/>
      <c r="NZ2030" s="22"/>
      <c r="OA2030" s="22"/>
      <c r="OB2030" s="22"/>
      <c r="OC2030" s="22"/>
      <c r="OD2030" s="22"/>
      <c r="OE2030" s="22"/>
      <c r="OF2030" s="22"/>
      <c r="OG2030" s="22"/>
      <c r="OH2030" s="22"/>
      <c r="OI2030" s="22"/>
      <c r="OJ2030" s="22"/>
      <c r="OK2030" s="22"/>
      <c r="OL2030" s="22"/>
      <c r="OM2030" s="22"/>
      <c r="ON2030" s="22"/>
      <c r="OO2030" s="22"/>
      <c r="OP2030" s="22"/>
      <c r="OQ2030" s="22"/>
      <c r="OR2030" s="22"/>
    </row>
    <row r="2031" spans="1:408" ht="15" thickBot="1">
      <c r="A2031" s="1"/>
      <c r="B2031" s="12"/>
      <c r="C2031" s="12"/>
      <c r="D2031" s="22"/>
      <c r="E2031" s="54"/>
      <c r="F2031" s="54"/>
      <c r="G2031" s="54"/>
      <c r="H2031" s="55"/>
      <c r="I2031" s="22"/>
      <c r="J2031" s="56"/>
      <c r="K2031" s="80"/>
      <c r="L2031" s="57"/>
      <c r="M2031" s="57"/>
      <c r="N2031" s="55"/>
      <c r="O2031" s="58"/>
      <c r="P2031" s="58"/>
      <c r="Q2031" s="59"/>
      <c r="R2031" s="60"/>
      <c r="S2031" s="60"/>
      <c r="T2031" s="22"/>
      <c r="U2031" s="1"/>
      <c r="V2031" s="23"/>
      <c r="X2031" s="24"/>
      <c r="Y2031" s="24"/>
      <c r="Z2031" s="22"/>
      <c r="AA2031" s="22"/>
      <c r="AB2031" s="22"/>
      <c r="AC2031" s="22"/>
      <c r="AD2031" s="22"/>
      <c r="AE2031" s="22"/>
      <c r="AF2031" s="22"/>
      <c r="AG2031" s="22"/>
      <c r="AH2031" s="22"/>
      <c r="AI2031" s="22"/>
      <c r="AJ2031" s="22"/>
      <c r="AK2031" s="22"/>
      <c r="AL2031" s="22"/>
      <c r="AM2031" s="22"/>
      <c r="AN2031" s="22"/>
      <c r="AO2031" s="22"/>
      <c r="AP2031" s="22"/>
      <c r="AQ2031" s="22"/>
      <c r="AR2031" s="22"/>
      <c r="AS2031" s="22"/>
      <c r="AT2031" s="22"/>
      <c r="AU2031" s="22"/>
      <c r="AV2031" s="22"/>
      <c r="AW2031" s="22"/>
      <c r="AX2031" s="22"/>
      <c r="AY2031" s="22"/>
      <c r="AZ2031" s="22"/>
      <c r="BA2031" s="22"/>
      <c r="BB2031" s="22"/>
      <c r="BC2031" s="22"/>
      <c r="BD2031" s="22"/>
      <c r="BE2031" s="24"/>
      <c r="BF2031" s="22"/>
      <c r="BG2031" s="22"/>
      <c r="BH2031" s="22"/>
      <c r="BI2031" s="22"/>
      <c r="BJ2031" s="22"/>
      <c r="BK2031" s="22"/>
      <c r="BL2031" s="22"/>
      <c r="BM2031" s="22"/>
      <c r="BN2031" s="22"/>
      <c r="BO2031" s="22"/>
      <c r="BP2031" s="22"/>
      <c r="BQ2031" s="22"/>
      <c r="BR2031" s="22"/>
      <c r="BS2031" s="22"/>
      <c r="BT2031" s="22"/>
      <c r="BU2031" s="22"/>
      <c r="BV2031" s="22"/>
      <c r="BW2031" s="22"/>
      <c r="BX2031" s="22"/>
      <c r="BY2031" s="22"/>
      <c r="BZ2031" s="22"/>
      <c r="CA2031" s="22"/>
      <c r="CB2031" s="22"/>
      <c r="CC2031" s="22"/>
      <c r="CD2031" s="22"/>
      <c r="CE2031" s="22"/>
      <c r="CF2031" s="22"/>
      <c r="CG2031" s="22"/>
      <c r="CH2031" s="22"/>
      <c r="CI2031" s="22"/>
      <c r="CJ2031" s="22"/>
      <c r="CK2031" s="24"/>
      <c r="CL2031" s="22"/>
      <c r="CM2031" s="22"/>
      <c r="CN2031" s="22"/>
      <c r="CO2031" s="22"/>
      <c r="CP2031" s="22"/>
      <c r="CQ2031" s="22"/>
      <c r="CR2031" s="22"/>
      <c r="CS2031" s="22"/>
      <c r="CT2031" s="22"/>
      <c r="CU2031" s="22"/>
      <c r="CV2031" s="22"/>
      <c r="CW2031" s="22"/>
      <c r="CX2031" s="22"/>
      <c r="CY2031" s="22"/>
      <c r="CZ2031" s="22"/>
      <c r="DA2031" s="22"/>
      <c r="DB2031" s="22"/>
      <c r="DC2031" s="22"/>
      <c r="DD2031" s="22"/>
      <c r="DE2031" s="22"/>
      <c r="DF2031" s="22"/>
      <c r="DG2031" s="22"/>
      <c r="DH2031" s="22"/>
      <c r="DI2031" s="22"/>
      <c r="DJ2031" s="22"/>
      <c r="DK2031" s="22"/>
      <c r="DL2031" s="22"/>
      <c r="DM2031" s="22"/>
      <c r="DN2031" s="22"/>
      <c r="DO2031" s="22"/>
      <c r="DP2031" s="22"/>
      <c r="DQ2031" s="24"/>
      <c r="DR2031" s="22"/>
      <c r="DS2031" s="22"/>
      <c r="DT2031" s="22"/>
      <c r="DU2031" s="22"/>
      <c r="DV2031" s="22"/>
      <c r="DW2031" s="22"/>
      <c r="DX2031" s="22"/>
      <c r="DY2031" s="22"/>
      <c r="DZ2031" s="22"/>
      <c r="EA2031" s="22"/>
      <c r="EB2031" s="22"/>
      <c r="EC2031" s="22"/>
      <c r="ED2031" s="22"/>
      <c r="EE2031" s="22"/>
      <c r="EF2031" s="22"/>
      <c r="EG2031" s="22"/>
      <c r="EH2031" s="22"/>
      <c r="EI2031" s="22"/>
      <c r="EJ2031" s="22"/>
      <c r="EK2031" s="22"/>
      <c r="EL2031" s="22"/>
      <c r="EM2031" s="22"/>
      <c r="EN2031" s="22"/>
      <c r="EO2031" s="22"/>
      <c r="EP2031" s="22"/>
      <c r="EQ2031" s="22"/>
      <c r="ER2031" s="22"/>
      <c r="ES2031" s="22"/>
      <c r="ET2031" s="22"/>
      <c r="EU2031" s="22"/>
      <c r="EV2031" s="22"/>
      <c r="EW2031" s="24"/>
      <c r="EX2031" s="22"/>
      <c r="EY2031" s="22"/>
      <c r="EZ2031" s="22"/>
      <c r="FA2031" s="22"/>
      <c r="FB2031" s="22"/>
      <c r="FC2031" s="22"/>
      <c r="FD2031" s="22"/>
      <c r="FE2031" s="22"/>
      <c r="FF2031" s="22"/>
      <c r="FG2031" s="22"/>
      <c r="FH2031" s="22"/>
      <c r="FI2031" s="22"/>
      <c r="FJ2031" s="22"/>
      <c r="FK2031" s="22"/>
      <c r="FL2031" s="22"/>
      <c r="FM2031" s="22"/>
      <c r="FN2031" s="22"/>
      <c r="FO2031" s="22"/>
      <c r="FP2031" s="22"/>
      <c r="FQ2031" s="22"/>
      <c r="FR2031" s="22"/>
      <c r="FS2031" s="22"/>
      <c r="FT2031" s="22"/>
      <c r="FU2031" s="22"/>
      <c r="FV2031" s="22"/>
      <c r="FW2031" s="22"/>
      <c r="FX2031" s="22"/>
      <c r="FY2031" s="22"/>
      <c r="FZ2031" s="22"/>
      <c r="GA2031" s="22"/>
      <c r="GB2031" s="22"/>
      <c r="GC2031" s="24"/>
      <c r="GD2031" s="22"/>
      <c r="GE2031" s="22"/>
      <c r="GF2031" s="22"/>
      <c r="GG2031" s="22"/>
      <c r="GH2031" s="22"/>
      <c r="GI2031" s="22"/>
      <c r="GJ2031" s="22"/>
      <c r="GK2031" s="22"/>
      <c r="GL2031" s="22"/>
      <c r="GM2031" s="22"/>
      <c r="GN2031" s="22"/>
      <c r="GO2031" s="22"/>
      <c r="GP2031" s="22"/>
      <c r="GQ2031" s="22"/>
      <c r="GR2031" s="22"/>
      <c r="GS2031" s="22"/>
      <c r="GT2031" s="22"/>
      <c r="GU2031" s="22"/>
      <c r="GV2031" s="22"/>
      <c r="GW2031" s="22"/>
      <c r="GX2031" s="22"/>
      <c r="GY2031" s="22"/>
      <c r="GZ2031" s="22"/>
      <c r="HA2031" s="22"/>
      <c r="HB2031" s="22"/>
      <c r="HC2031" s="22"/>
      <c r="HD2031" s="22"/>
      <c r="HE2031" s="22"/>
      <c r="HF2031" s="22"/>
      <c r="HG2031" s="22"/>
      <c r="HH2031" s="22"/>
      <c r="HI2031" s="24"/>
      <c r="HJ2031" s="22"/>
      <c r="HK2031" s="22"/>
      <c r="HL2031" s="22"/>
      <c r="HM2031" s="22"/>
      <c r="HN2031" s="22"/>
      <c r="HO2031" s="22"/>
      <c r="HP2031" s="22"/>
      <c r="HQ2031" s="22"/>
      <c r="HR2031" s="22"/>
      <c r="HS2031" s="22"/>
      <c r="HT2031" s="22"/>
      <c r="HU2031" s="22"/>
      <c r="HV2031" s="22"/>
      <c r="HW2031" s="22"/>
      <c r="HX2031" s="22"/>
      <c r="HY2031" s="22"/>
      <c r="HZ2031" s="22"/>
      <c r="IA2031" s="22"/>
      <c r="IB2031" s="22"/>
      <c r="IC2031" s="22"/>
      <c r="ID2031" s="22"/>
      <c r="IE2031" s="22"/>
      <c r="IF2031" s="22"/>
      <c r="IG2031" s="22"/>
      <c r="IH2031" s="22"/>
      <c r="II2031" s="22"/>
      <c r="IJ2031" s="22"/>
      <c r="IK2031" s="22"/>
      <c r="IL2031" s="22"/>
      <c r="IM2031" s="22"/>
      <c r="IN2031" s="22"/>
      <c r="IO2031" s="24"/>
      <c r="IP2031" s="22"/>
      <c r="IQ2031" s="22"/>
      <c r="IR2031" s="22"/>
      <c r="IS2031" s="22"/>
      <c r="IT2031" s="22"/>
      <c r="IU2031" s="22"/>
      <c r="IV2031" s="22"/>
      <c r="IW2031" s="22"/>
      <c r="IX2031" s="22"/>
      <c r="IY2031" s="22"/>
      <c r="IZ2031" s="22"/>
      <c r="JA2031" s="22"/>
      <c r="JB2031" s="22"/>
      <c r="JC2031" s="22"/>
      <c r="JD2031" s="22"/>
      <c r="JE2031" s="22"/>
      <c r="JF2031" s="22"/>
      <c r="JG2031" s="22"/>
      <c r="JH2031" s="22"/>
      <c r="JI2031" s="22"/>
      <c r="JJ2031" s="22"/>
      <c r="JK2031" s="22"/>
      <c r="JL2031" s="22"/>
      <c r="JM2031" s="22"/>
      <c r="JN2031" s="22"/>
      <c r="JO2031" s="22"/>
      <c r="JP2031" s="22"/>
      <c r="JQ2031" s="22"/>
      <c r="JR2031" s="22"/>
      <c r="JS2031" s="22"/>
      <c r="JT2031" s="22"/>
      <c r="JU2031" s="24"/>
      <c r="JV2031" s="22"/>
      <c r="JW2031" s="22"/>
      <c r="JX2031" s="22"/>
      <c r="JY2031" s="22"/>
      <c r="JZ2031" s="22"/>
      <c r="KA2031" s="22"/>
      <c r="KB2031" s="22"/>
      <c r="KC2031" s="22"/>
      <c r="KD2031" s="22"/>
      <c r="KE2031" s="22"/>
      <c r="KF2031" s="22"/>
      <c r="KG2031" s="22"/>
      <c r="KH2031" s="22"/>
      <c r="KI2031" s="22"/>
      <c r="KJ2031" s="22"/>
      <c r="KK2031" s="22"/>
      <c r="KL2031" s="22"/>
      <c r="KM2031" s="22"/>
      <c r="KN2031" s="22"/>
      <c r="KO2031" s="22"/>
      <c r="KP2031" s="22"/>
      <c r="KQ2031" s="22"/>
      <c r="KR2031" s="22"/>
      <c r="KS2031" s="22"/>
      <c r="KT2031" s="22"/>
      <c r="KU2031" s="22"/>
      <c r="KV2031" s="22"/>
      <c r="KW2031" s="22"/>
      <c r="KX2031" s="22"/>
      <c r="KY2031" s="22"/>
      <c r="KZ2031" s="22"/>
      <c r="LA2031" s="24"/>
      <c r="LB2031" s="22"/>
      <c r="LC2031" s="22"/>
      <c r="LD2031" s="22"/>
      <c r="LE2031" s="22"/>
      <c r="LF2031" s="22"/>
      <c r="LG2031" s="22"/>
      <c r="LH2031" s="22"/>
      <c r="LI2031" s="22"/>
      <c r="LJ2031" s="22"/>
      <c r="LK2031" s="22"/>
      <c r="LL2031" s="22"/>
      <c r="LM2031" s="22"/>
      <c r="LN2031" s="22"/>
      <c r="LO2031" s="22"/>
      <c r="LP2031" s="22"/>
      <c r="LQ2031" s="22"/>
      <c r="LR2031" s="22"/>
      <c r="LS2031" s="22"/>
      <c r="LT2031" s="22"/>
      <c r="LU2031" s="22"/>
      <c r="LV2031" s="22"/>
      <c r="LW2031" s="22"/>
      <c r="LX2031" s="22"/>
      <c r="LY2031" s="22"/>
      <c r="LZ2031" s="22"/>
      <c r="MA2031" s="22"/>
      <c r="MB2031" s="22"/>
      <c r="MC2031" s="22"/>
      <c r="MD2031" s="22"/>
      <c r="ME2031" s="22"/>
      <c r="MF2031" s="22"/>
      <c r="MG2031" s="24"/>
      <c r="MH2031" s="22"/>
      <c r="MI2031" s="22"/>
      <c r="MJ2031" s="22"/>
      <c r="MK2031" s="22"/>
      <c r="ML2031" s="22"/>
      <c r="MM2031" s="22"/>
      <c r="MN2031" s="22"/>
      <c r="MO2031" s="22"/>
      <c r="MP2031" s="22"/>
      <c r="MQ2031" s="22"/>
      <c r="MR2031" s="22"/>
      <c r="MS2031" s="22"/>
      <c r="MT2031" s="22"/>
      <c r="MU2031" s="22"/>
      <c r="MV2031" s="22"/>
      <c r="MW2031" s="22"/>
      <c r="MX2031" s="22"/>
      <c r="MY2031" s="22"/>
      <c r="MZ2031" s="22"/>
      <c r="NA2031" s="22"/>
      <c r="NB2031" s="22"/>
      <c r="NC2031" s="22"/>
      <c r="ND2031" s="22"/>
      <c r="NE2031" s="22"/>
      <c r="NF2031" s="22"/>
      <c r="NG2031" s="22"/>
      <c r="NH2031" s="22"/>
      <c r="NI2031" s="22"/>
      <c r="NJ2031" s="22"/>
      <c r="NK2031" s="22"/>
      <c r="NL2031" s="22"/>
      <c r="NM2031" s="24"/>
      <c r="NN2031" s="22"/>
      <c r="NO2031" s="22"/>
      <c r="NP2031" s="22"/>
      <c r="NQ2031" s="22"/>
      <c r="NR2031" s="22"/>
      <c r="NS2031" s="22"/>
      <c r="NT2031" s="22"/>
      <c r="NU2031" s="22"/>
      <c r="NV2031" s="22"/>
      <c r="NW2031" s="22"/>
      <c r="NX2031" s="22"/>
      <c r="NY2031" s="22"/>
      <c r="NZ2031" s="22"/>
      <c r="OA2031" s="22"/>
      <c r="OB2031" s="22"/>
      <c r="OC2031" s="22"/>
      <c r="OD2031" s="22"/>
      <c r="OE2031" s="22"/>
      <c r="OF2031" s="22"/>
      <c r="OG2031" s="22"/>
      <c r="OH2031" s="22"/>
      <c r="OI2031" s="22"/>
      <c r="OJ2031" s="22"/>
      <c r="OK2031" s="22"/>
      <c r="OL2031" s="22"/>
      <c r="OM2031" s="22"/>
      <c r="ON2031" s="22"/>
      <c r="OO2031" s="22"/>
      <c r="OP2031" s="22"/>
      <c r="OQ2031" s="22"/>
      <c r="OR2031" s="22"/>
    </row>
    <row r="2032" spans="1:408" ht="15" thickBot="1">
      <c r="A2032" s="1"/>
      <c r="B2032" s="12"/>
      <c r="C2032" s="12"/>
      <c r="D2032" s="22"/>
      <c r="E2032" s="54"/>
      <c r="F2032" s="54"/>
      <c r="G2032" s="54"/>
      <c r="H2032" s="55"/>
      <c r="I2032" s="22"/>
      <c r="J2032" s="56"/>
      <c r="K2032" s="81"/>
      <c r="L2032" s="57"/>
      <c r="M2032" s="57"/>
      <c r="N2032" s="55"/>
      <c r="O2032" s="58"/>
      <c r="P2032" s="58"/>
      <c r="Q2032" s="59"/>
      <c r="R2032" s="60"/>
      <c r="S2032" s="60"/>
      <c r="T2032" s="22"/>
      <c r="U2032" s="1"/>
      <c r="V2032" s="23"/>
      <c r="X2032" s="24"/>
      <c r="Y2032" s="24"/>
      <c r="Z2032" s="22"/>
      <c r="AA2032" s="22"/>
      <c r="AB2032" s="22"/>
      <c r="AC2032" s="22"/>
      <c r="AD2032" s="22"/>
      <c r="AE2032" s="22"/>
      <c r="AF2032" s="22"/>
      <c r="AG2032" s="22"/>
      <c r="AH2032" s="22"/>
      <c r="AI2032" s="22"/>
      <c r="AJ2032" s="22"/>
      <c r="AK2032" s="22"/>
      <c r="AL2032" s="22"/>
      <c r="AM2032" s="22"/>
      <c r="AN2032" s="22"/>
      <c r="AO2032" s="22"/>
      <c r="AP2032" s="22"/>
      <c r="AQ2032" s="22"/>
      <c r="AR2032" s="22"/>
      <c r="AS2032" s="22"/>
      <c r="AT2032" s="22"/>
      <c r="AU2032" s="22"/>
      <c r="AV2032" s="22"/>
      <c r="AW2032" s="22"/>
      <c r="AX2032" s="22"/>
      <c r="AY2032" s="22"/>
      <c r="AZ2032" s="22"/>
      <c r="BA2032" s="22"/>
      <c r="BB2032" s="22"/>
      <c r="BC2032" s="22"/>
      <c r="BD2032" s="22"/>
      <c r="BE2032" s="24"/>
      <c r="BF2032" s="22"/>
      <c r="BG2032" s="22"/>
      <c r="BH2032" s="22"/>
      <c r="BI2032" s="22"/>
      <c r="BJ2032" s="22"/>
      <c r="BK2032" s="22"/>
      <c r="BL2032" s="22"/>
      <c r="BM2032" s="22"/>
      <c r="BN2032" s="22"/>
      <c r="BO2032" s="22"/>
      <c r="BP2032" s="22"/>
      <c r="BQ2032" s="22"/>
      <c r="BR2032" s="22"/>
      <c r="BS2032" s="22"/>
      <c r="BT2032" s="22"/>
      <c r="BU2032" s="22"/>
      <c r="BV2032" s="22"/>
      <c r="BW2032" s="22"/>
      <c r="BX2032" s="22"/>
      <c r="BY2032" s="22"/>
      <c r="BZ2032" s="22"/>
      <c r="CA2032" s="22"/>
      <c r="CB2032" s="22"/>
      <c r="CC2032" s="22"/>
      <c r="CD2032" s="22"/>
      <c r="CE2032" s="22"/>
      <c r="CF2032" s="22"/>
      <c r="CG2032" s="22"/>
      <c r="CH2032" s="22"/>
      <c r="CI2032" s="22"/>
      <c r="CJ2032" s="22"/>
      <c r="CK2032" s="24"/>
      <c r="CL2032" s="22"/>
      <c r="CM2032" s="22"/>
      <c r="CN2032" s="22"/>
      <c r="CO2032" s="22"/>
      <c r="CP2032" s="22"/>
      <c r="CQ2032" s="22"/>
      <c r="CR2032" s="22"/>
      <c r="CS2032" s="22"/>
      <c r="CT2032" s="22"/>
      <c r="CU2032" s="22"/>
      <c r="CV2032" s="22"/>
      <c r="CW2032" s="22"/>
      <c r="CX2032" s="22"/>
      <c r="CY2032" s="22"/>
      <c r="CZ2032" s="22"/>
      <c r="DA2032" s="22"/>
      <c r="DB2032" s="22"/>
      <c r="DC2032" s="22"/>
      <c r="DD2032" s="22"/>
      <c r="DE2032" s="22"/>
      <c r="DF2032" s="22"/>
      <c r="DG2032" s="22"/>
      <c r="DH2032" s="22"/>
      <c r="DI2032" s="22"/>
      <c r="DJ2032" s="22"/>
      <c r="DK2032" s="22"/>
      <c r="DL2032" s="22"/>
      <c r="DM2032" s="22"/>
      <c r="DN2032" s="22"/>
      <c r="DO2032" s="22"/>
      <c r="DP2032" s="22"/>
      <c r="DQ2032" s="24"/>
      <c r="DR2032" s="22"/>
      <c r="DS2032" s="22"/>
      <c r="DT2032" s="22"/>
      <c r="DU2032" s="22"/>
      <c r="DV2032" s="22"/>
      <c r="DW2032" s="22"/>
      <c r="DX2032" s="22"/>
      <c r="DY2032" s="22"/>
      <c r="DZ2032" s="22"/>
      <c r="EA2032" s="22"/>
      <c r="EB2032" s="22"/>
      <c r="EC2032" s="22"/>
      <c r="ED2032" s="22"/>
      <c r="EE2032" s="22"/>
      <c r="EF2032" s="22"/>
      <c r="EG2032" s="22"/>
      <c r="EH2032" s="22"/>
      <c r="EI2032" s="22"/>
      <c r="EJ2032" s="22"/>
      <c r="EK2032" s="22"/>
      <c r="EL2032" s="22"/>
      <c r="EM2032" s="22"/>
      <c r="EN2032" s="22"/>
      <c r="EO2032" s="22"/>
      <c r="EP2032" s="22"/>
      <c r="EQ2032" s="22"/>
      <c r="ER2032" s="22"/>
      <c r="ES2032" s="22"/>
      <c r="ET2032" s="22"/>
      <c r="EU2032" s="22"/>
      <c r="EV2032" s="22"/>
      <c r="EW2032" s="24"/>
      <c r="EX2032" s="22"/>
      <c r="EY2032" s="22"/>
      <c r="EZ2032" s="22"/>
      <c r="FA2032" s="22"/>
      <c r="FB2032" s="22"/>
      <c r="FC2032" s="22"/>
      <c r="FD2032" s="22"/>
      <c r="FE2032" s="22"/>
      <c r="FF2032" s="22"/>
      <c r="FG2032" s="22"/>
      <c r="FH2032" s="22"/>
      <c r="FI2032" s="22"/>
      <c r="FJ2032" s="22"/>
      <c r="FK2032" s="22"/>
      <c r="FL2032" s="22"/>
      <c r="FM2032" s="22"/>
      <c r="FN2032" s="22"/>
      <c r="FO2032" s="22"/>
      <c r="FP2032" s="22"/>
      <c r="FQ2032" s="22"/>
      <c r="FR2032" s="22"/>
      <c r="FS2032" s="22"/>
      <c r="FT2032" s="22"/>
      <c r="FU2032" s="22"/>
      <c r="FV2032" s="22"/>
      <c r="FW2032" s="22"/>
      <c r="FX2032" s="22"/>
      <c r="FY2032" s="22"/>
      <c r="FZ2032" s="22"/>
      <c r="GA2032" s="22"/>
      <c r="GB2032" s="22"/>
      <c r="GC2032" s="24"/>
      <c r="GD2032" s="22"/>
      <c r="GE2032" s="22"/>
      <c r="GF2032" s="22"/>
      <c r="GG2032" s="22"/>
      <c r="GH2032" s="22"/>
      <c r="GI2032" s="22"/>
      <c r="GJ2032" s="22"/>
      <c r="GK2032" s="22"/>
      <c r="GL2032" s="22"/>
      <c r="GM2032" s="22"/>
      <c r="GN2032" s="22"/>
      <c r="GO2032" s="22"/>
      <c r="GP2032" s="22"/>
      <c r="GQ2032" s="22"/>
      <c r="GR2032" s="22"/>
      <c r="GS2032" s="22"/>
      <c r="GT2032" s="22"/>
      <c r="GU2032" s="22"/>
      <c r="GV2032" s="22"/>
      <c r="GW2032" s="22"/>
      <c r="GX2032" s="22"/>
      <c r="GY2032" s="22"/>
      <c r="GZ2032" s="22"/>
      <c r="HA2032" s="22"/>
      <c r="HB2032" s="22"/>
      <c r="HC2032" s="22"/>
      <c r="HD2032" s="22"/>
      <c r="HE2032" s="22"/>
      <c r="HF2032" s="22"/>
      <c r="HG2032" s="22"/>
      <c r="HH2032" s="22"/>
      <c r="HI2032" s="24"/>
      <c r="HJ2032" s="22"/>
      <c r="HK2032" s="22"/>
      <c r="HL2032" s="22"/>
      <c r="HM2032" s="22"/>
      <c r="HN2032" s="22"/>
      <c r="HO2032" s="22"/>
      <c r="HP2032" s="22"/>
      <c r="HQ2032" s="22"/>
      <c r="HR2032" s="22"/>
      <c r="HS2032" s="22"/>
      <c r="HT2032" s="22"/>
      <c r="HU2032" s="22"/>
      <c r="HV2032" s="22"/>
      <c r="HW2032" s="22"/>
      <c r="HX2032" s="22"/>
      <c r="HY2032" s="22"/>
      <c r="HZ2032" s="22"/>
      <c r="IA2032" s="22"/>
      <c r="IB2032" s="22"/>
      <c r="IC2032" s="22"/>
      <c r="ID2032" s="22"/>
      <c r="IE2032" s="22"/>
      <c r="IF2032" s="22"/>
      <c r="IG2032" s="22"/>
      <c r="IH2032" s="22"/>
      <c r="II2032" s="22"/>
      <c r="IJ2032" s="22"/>
      <c r="IK2032" s="22"/>
      <c r="IL2032" s="22"/>
      <c r="IM2032" s="22"/>
      <c r="IN2032" s="22"/>
      <c r="IO2032" s="24"/>
      <c r="IP2032" s="22"/>
      <c r="IQ2032" s="22"/>
      <c r="IR2032" s="22"/>
      <c r="IS2032" s="22"/>
      <c r="IT2032" s="22"/>
      <c r="IU2032" s="22"/>
      <c r="IV2032" s="22"/>
      <c r="IW2032" s="22"/>
      <c r="IX2032" s="22"/>
      <c r="IY2032" s="22"/>
      <c r="IZ2032" s="22"/>
      <c r="JA2032" s="22"/>
      <c r="JB2032" s="22"/>
      <c r="JC2032" s="22"/>
      <c r="JD2032" s="22"/>
      <c r="JE2032" s="22"/>
      <c r="JF2032" s="22"/>
      <c r="JG2032" s="22"/>
      <c r="JH2032" s="22"/>
      <c r="JI2032" s="22"/>
      <c r="JJ2032" s="22"/>
      <c r="JK2032" s="22"/>
      <c r="JL2032" s="22"/>
      <c r="JM2032" s="22"/>
      <c r="JN2032" s="22"/>
      <c r="JO2032" s="22"/>
      <c r="JP2032" s="22"/>
      <c r="JQ2032" s="22"/>
      <c r="JR2032" s="22"/>
      <c r="JS2032" s="22"/>
      <c r="JT2032" s="22"/>
      <c r="JU2032" s="24"/>
      <c r="JV2032" s="22"/>
      <c r="JW2032" s="22"/>
      <c r="JX2032" s="22"/>
      <c r="JY2032" s="22"/>
      <c r="JZ2032" s="22"/>
      <c r="KA2032" s="22"/>
      <c r="KB2032" s="22"/>
      <c r="KC2032" s="22"/>
      <c r="KD2032" s="22"/>
      <c r="KE2032" s="22"/>
      <c r="KF2032" s="22"/>
      <c r="KG2032" s="22"/>
      <c r="KH2032" s="22"/>
      <c r="KI2032" s="22"/>
      <c r="KJ2032" s="22"/>
      <c r="KK2032" s="22"/>
      <c r="KL2032" s="22"/>
      <c r="KM2032" s="22"/>
      <c r="KN2032" s="22"/>
      <c r="KO2032" s="22"/>
      <c r="KP2032" s="22"/>
      <c r="KQ2032" s="22"/>
      <c r="KR2032" s="22"/>
      <c r="KS2032" s="22"/>
      <c r="KT2032" s="22"/>
      <c r="KU2032" s="22"/>
      <c r="KV2032" s="22"/>
      <c r="KW2032" s="22"/>
      <c r="KX2032" s="22"/>
      <c r="KY2032" s="22"/>
      <c r="KZ2032" s="22"/>
      <c r="LA2032" s="24"/>
      <c r="LB2032" s="22"/>
      <c r="LC2032" s="22"/>
      <c r="LD2032" s="22"/>
      <c r="LE2032" s="22"/>
      <c r="LF2032" s="22"/>
      <c r="LG2032" s="22"/>
      <c r="LH2032" s="22"/>
      <c r="LI2032" s="22"/>
      <c r="LJ2032" s="22"/>
      <c r="LK2032" s="22"/>
      <c r="LL2032" s="22"/>
      <c r="LM2032" s="22"/>
      <c r="LN2032" s="22"/>
      <c r="LO2032" s="22"/>
      <c r="LP2032" s="22"/>
      <c r="LQ2032" s="22"/>
      <c r="LR2032" s="22"/>
      <c r="LS2032" s="22"/>
      <c r="LT2032" s="22"/>
      <c r="LU2032" s="22"/>
      <c r="LV2032" s="22"/>
      <c r="LW2032" s="22"/>
      <c r="LX2032" s="22"/>
      <c r="LY2032" s="22"/>
      <c r="LZ2032" s="22"/>
      <c r="MA2032" s="22"/>
      <c r="MB2032" s="22"/>
      <c r="MC2032" s="22"/>
      <c r="MD2032" s="22"/>
      <c r="ME2032" s="22"/>
      <c r="MF2032" s="22"/>
      <c r="MG2032" s="24"/>
      <c r="MH2032" s="22"/>
      <c r="MI2032" s="22"/>
      <c r="MJ2032" s="22"/>
      <c r="MK2032" s="22"/>
      <c r="ML2032" s="22"/>
      <c r="MM2032" s="22"/>
      <c r="MN2032" s="22"/>
      <c r="MO2032" s="22"/>
      <c r="MP2032" s="22"/>
      <c r="MQ2032" s="22"/>
      <c r="MR2032" s="22"/>
      <c r="MS2032" s="22"/>
      <c r="MT2032" s="22"/>
      <c r="MU2032" s="22"/>
      <c r="MV2032" s="22"/>
      <c r="MW2032" s="22"/>
      <c r="MX2032" s="22"/>
      <c r="MY2032" s="22"/>
      <c r="MZ2032" s="22"/>
      <c r="NA2032" s="22"/>
      <c r="NB2032" s="22"/>
      <c r="NC2032" s="22"/>
      <c r="ND2032" s="22"/>
      <c r="NE2032" s="22"/>
      <c r="NF2032" s="22"/>
      <c r="NG2032" s="22"/>
      <c r="NH2032" s="22"/>
      <c r="NI2032" s="22"/>
      <c r="NJ2032" s="22"/>
      <c r="NK2032" s="22"/>
      <c r="NL2032" s="22"/>
      <c r="NM2032" s="24"/>
      <c r="NN2032" s="22"/>
      <c r="NO2032" s="22"/>
      <c r="NP2032" s="22"/>
      <c r="NQ2032" s="22"/>
      <c r="NR2032" s="22"/>
      <c r="NS2032" s="22"/>
      <c r="NT2032" s="22"/>
      <c r="NU2032" s="22"/>
      <c r="NV2032" s="22"/>
      <c r="NW2032" s="22"/>
      <c r="NX2032" s="22"/>
      <c r="NY2032" s="22"/>
      <c r="NZ2032" s="22"/>
      <c r="OA2032" s="22"/>
      <c r="OB2032" s="22"/>
      <c r="OC2032" s="22"/>
      <c r="OD2032" s="22"/>
      <c r="OE2032" s="22"/>
      <c r="OF2032" s="22"/>
      <c r="OG2032" s="22"/>
      <c r="OH2032" s="22"/>
      <c r="OI2032" s="22"/>
      <c r="OJ2032" s="22"/>
      <c r="OK2032" s="22"/>
      <c r="OL2032" s="22"/>
      <c r="OM2032" s="22"/>
      <c r="ON2032" s="22"/>
      <c r="OO2032" s="22"/>
      <c r="OP2032" s="22"/>
      <c r="OQ2032" s="22"/>
      <c r="OR2032" s="22"/>
    </row>
    <row r="2033" spans="1:408" ht="15" thickBot="1">
      <c r="A2033" s="1"/>
      <c r="B2033" s="12"/>
      <c r="C2033" s="12"/>
      <c r="D2033" s="22"/>
      <c r="E2033" s="54"/>
      <c r="F2033" s="54"/>
      <c r="G2033" s="54"/>
      <c r="H2033" s="55"/>
      <c r="I2033" s="22"/>
      <c r="J2033" s="56"/>
      <c r="K2033" s="80"/>
      <c r="L2033" s="57"/>
      <c r="M2033" s="57"/>
      <c r="N2033" s="55"/>
      <c r="O2033" s="58"/>
      <c r="P2033" s="58"/>
      <c r="Q2033" s="59"/>
      <c r="R2033" s="60"/>
      <c r="S2033" s="60"/>
      <c r="T2033" s="22"/>
      <c r="U2033" s="1"/>
      <c r="V2033" s="23"/>
      <c r="X2033" s="24"/>
      <c r="Y2033" s="24"/>
      <c r="Z2033" s="22"/>
      <c r="AA2033" s="22"/>
      <c r="AB2033" s="22"/>
      <c r="AC2033" s="22"/>
      <c r="AD2033" s="22"/>
      <c r="AE2033" s="22"/>
      <c r="AF2033" s="22"/>
      <c r="AG2033" s="22"/>
      <c r="AH2033" s="22"/>
      <c r="AI2033" s="22"/>
      <c r="AJ2033" s="22"/>
      <c r="AK2033" s="22"/>
      <c r="AL2033" s="22"/>
      <c r="AM2033" s="22"/>
      <c r="AN2033" s="22"/>
      <c r="AO2033" s="22"/>
      <c r="AP2033" s="22"/>
      <c r="AQ2033" s="22"/>
      <c r="AR2033" s="22"/>
      <c r="AS2033" s="22"/>
      <c r="AT2033" s="22"/>
      <c r="AU2033" s="22"/>
      <c r="AV2033" s="22"/>
      <c r="AW2033" s="22"/>
      <c r="AX2033" s="22"/>
      <c r="AY2033" s="22"/>
      <c r="AZ2033" s="22"/>
      <c r="BA2033" s="22"/>
      <c r="BB2033" s="22"/>
      <c r="BC2033" s="22"/>
      <c r="BD2033" s="22"/>
      <c r="BE2033" s="24"/>
      <c r="BF2033" s="22"/>
      <c r="BG2033" s="22"/>
      <c r="BH2033" s="22"/>
      <c r="BI2033" s="22"/>
      <c r="BJ2033" s="22"/>
      <c r="BK2033" s="22"/>
      <c r="BL2033" s="22"/>
      <c r="BM2033" s="22"/>
      <c r="BN2033" s="22"/>
      <c r="BO2033" s="22"/>
      <c r="BP2033" s="22"/>
      <c r="BQ2033" s="22"/>
      <c r="BR2033" s="22"/>
      <c r="BS2033" s="22"/>
      <c r="BT2033" s="22"/>
      <c r="BU2033" s="22"/>
      <c r="BV2033" s="22"/>
      <c r="BW2033" s="22"/>
      <c r="BX2033" s="22"/>
      <c r="BY2033" s="22"/>
      <c r="BZ2033" s="22"/>
      <c r="CA2033" s="22"/>
      <c r="CB2033" s="22"/>
      <c r="CC2033" s="22"/>
      <c r="CD2033" s="22"/>
      <c r="CE2033" s="22"/>
      <c r="CF2033" s="22"/>
      <c r="CG2033" s="22"/>
      <c r="CH2033" s="22"/>
      <c r="CI2033" s="22"/>
      <c r="CJ2033" s="22"/>
      <c r="CK2033" s="24"/>
      <c r="CL2033" s="22"/>
      <c r="CM2033" s="22"/>
      <c r="CN2033" s="22"/>
      <c r="CO2033" s="22"/>
      <c r="CP2033" s="22"/>
      <c r="CQ2033" s="22"/>
      <c r="CR2033" s="22"/>
      <c r="CS2033" s="22"/>
      <c r="CT2033" s="22"/>
      <c r="CU2033" s="22"/>
      <c r="CV2033" s="22"/>
      <c r="CW2033" s="22"/>
      <c r="CX2033" s="22"/>
      <c r="CY2033" s="22"/>
      <c r="CZ2033" s="22"/>
      <c r="DA2033" s="22"/>
      <c r="DB2033" s="22"/>
      <c r="DC2033" s="22"/>
      <c r="DD2033" s="22"/>
      <c r="DE2033" s="22"/>
      <c r="DF2033" s="22"/>
      <c r="DG2033" s="22"/>
      <c r="DH2033" s="22"/>
      <c r="DI2033" s="22"/>
      <c r="DJ2033" s="22"/>
      <c r="DK2033" s="22"/>
      <c r="DL2033" s="22"/>
      <c r="DM2033" s="22"/>
      <c r="DN2033" s="22"/>
      <c r="DO2033" s="22"/>
      <c r="DP2033" s="22"/>
      <c r="DQ2033" s="24"/>
      <c r="DR2033" s="22"/>
      <c r="DS2033" s="22"/>
      <c r="DT2033" s="22"/>
      <c r="DU2033" s="22"/>
      <c r="DV2033" s="22"/>
      <c r="DW2033" s="22"/>
      <c r="DX2033" s="22"/>
      <c r="DY2033" s="22"/>
      <c r="DZ2033" s="22"/>
      <c r="EA2033" s="22"/>
      <c r="EB2033" s="22"/>
      <c r="EC2033" s="22"/>
      <c r="ED2033" s="22"/>
      <c r="EE2033" s="22"/>
      <c r="EF2033" s="22"/>
      <c r="EG2033" s="22"/>
      <c r="EH2033" s="22"/>
      <c r="EI2033" s="22"/>
      <c r="EJ2033" s="22"/>
      <c r="EK2033" s="22"/>
      <c r="EL2033" s="22"/>
      <c r="EM2033" s="22"/>
      <c r="EN2033" s="22"/>
      <c r="EO2033" s="22"/>
      <c r="EP2033" s="22"/>
      <c r="EQ2033" s="22"/>
      <c r="ER2033" s="22"/>
      <c r="ES2033" s="22"/>
      <c r="ET2033" s="22"/>
      <c r="EU2033" s="22"/>
      <c r="EV2033" s="22"/>
      <c r="EW2033" s="24"/>
      <c r="EX2033" s="22"/>
      <c r="EY2033" s="22"/>
      <c r="EZ2033" s="22"/>
      <c r="FA2033" s="22"/>
      <c r="FB2033" s="22"/>
      <c r="FC2033" s="22"/>
      <c r="FD2033" s="22"/>
      <c r="FE2033" s="22"/>
      <c r="FF2033" s="22"/>
      <c r="FG2033" s="22"/>
      <c r="FH2033" s="22"/>
      <c r="FI2033" s="22"/>
      <c r="FJ2033" s="22"/>
      <c r="FK2033" s="22"/>
      <c r="FL2033" s="22"/>
      <c r="FM2033" s="22"/>
      <c r="FN2033" s="22"/>
      <c r="FO2033" s="22"/>
      <c r="FP2033" s="22"/>
      <c r="FQ2033" s="22"/>
      <c r="FR2033" s="22"/>
      <c r="FS2033" s="22"/>
      <c r="FT2033" s="22"/>
      <c r="FU2033" s="22"/>
      <c r="FV2033" s="22"/>
      <c r="FW2033" s="22"/>
      <c r="FX2033" s="22"/>
      <c r="FY2033" s="22"/>
      <c r="FZ2033" s="22"/>
      <c r="GA2033" s="22"/>
      <c r="GB2033" s="22"/>
      <c r="GC2033" s="24"/>
      <c r="GD2033" s="22"/>
      <c r="GE2033" s="22"/>
      <c r="GF2033" s="22"/>
      <c r="GG2033" s="22"/>
      <c r="GH2033" s="22"/>
      <c r="GI2033" s="22"/>
      <c r="GJ2033" s="22"/>
      <c r="GK2033" s="22"/>
      <c r="GL2033" s="22"/>
      <c r="GM2033" s="22"/>
      <c r="GN2033" s="22"/>
      <c r="GO2033" s="22"/>
      <c r="GP2033" s="22"/>
      <c r="GQ2033" s="22"/>
      <c r="GR2033" s="22"/>
      <c r="GS2033" s="22"/>
      <c r="GT2033" s="22"/>
      <c r="GU2033" s="22"/>
      <c r="GV2033" s="22"/>
      <c r="GW2033" s="22"/>
      <c r="GX2033" s="22"/>
      <c r="GY2033" s="22"/>
      <c r="GZ2033" s="22"/>
      <c r="HA2033" s="22"/>
      <c r="HB2033" s="22"/>
      <c r="HC2033" s="22"/>
      <c r="HD2033" s="22"/>
      <c r="HE2033" s="22"/>
      <c r="HF2033" s="22"/>
      <c r="HG2033" s="22"/>
      <c r="HH2033" s="22"/>
      <c r="HI2033" s="24"/>
      <c r="HJ2033" s="22"/>
      <c r="HK2033" s="22"/>
      <c r="HL2033" s="22"/>
      <c r="HM2033" s="22"/>
      <c r="HN2033" s="22"/>
      <c r="HO2033" s="22"/>
      <c r="HP2033" s="22"/>
      <c r="HQ2033" s="22"/>
      <c r="HR2033" s="22"/>
      <c r="HS2033" s="22"/>
      <c r="HT2033" s="22"/>
      <c r="HU2033" s="22"/>
      <c r="HV2033" s="22"/>
      <c r="HW2033" s="22"/>
      <c r="HX2033" s="22"/>
      <c r="HY2033" s="22"/>
      <c r="HZ2033" s="22"/>
      <c r="IA2033" s="22"/>
      <c r="IB2033" s="22"/>
      <c r="IC2033" s="22"/>
      <c r="ID2033" s="22"/>
      <c r="IE2033" s="22"/>
      <c r="IF2033" s="22"/>
      <c r="IG2033" s="22"/>
      <c r="IH2033" s="22"/>
      <c r="II2033" s="22"/>
      <c r="IJ2033" s="22"/>
      <c r="IK2033" s="22"/>
      <c r="IL2033" s="22"/>
      <c r="IM2033" s="22"/>
      <c r="IN2033" s="22"/>
      <c r="IO2033" s="24"/>
      <c r="IP2033" s="22"/>
      <c r="IQ2033" s="22"/>
      <c r="IR2033" s="22"/>
      <c r="IS2033" s="22"/>
      <c r="IT2033" s="22"/>
      <c r="IU2033" s="22"/>
      <c r="IV2033" s="22"/>
      <c r="IW2033" s="22"/>
      <c r="IX2033" s="22"/>
      <c r="IY2033" s="22"/>
      <c r="IZ2033" s="22"/>
      <c r="JA2033" s="22"/>
      <c r="JB2033" s="22"/>
      <c r="JC2033" s="22"/>
      <c r="JD2033" s="22"/>
      <c r="JE2033" s="22"/>
      <c r="JF2033" s="22"/>
      <c r="JG2033" s="22"/>
      <c r="JH2033" s="22"/>
      <c r="JI2033" s="22"/>
      <c r="JJ2033" s="22"/>
      <c r="JK2033" s="22"/>
      <c r="JL2033" s="22"/>
      <c r="JM2033" s="22"/>
      <c r="JN2033" s="22"/>
      <c r="JO2033" s="22"/>
      <c r="JP2033" s="22"/>
      <c r="JQ2033" s="22"/>
      <c r="JR2033" s="22"/>
      <c r="JS2033" s="22"/>
      <c r="JT2033" s="22"/>
      <c r="JU2033" s="24"/>
      <c r="JV2033" s="22"/>
      <c r="JW2033" s="22"/>
      <c r="JX2033" s="22"/>
      <c r="JY2033" s="22"/>
      <c r="JZ2033" s="22"/>
      <c r="KA2033" s="22"/>
      <c r="KB2033" s="22"/>
      <c r="KC2033" s="22"/>
      <c r="KD2033" s="22"/>
      <c r="KE2033" s="22"/>
      <c r="KF2033" s="22"/>
      <c r="KG2033" s="22"/>
      <c r="KH2033" s="22"/>
      <c r="KI2033" s="22"/>
      <c r="KJ2033" s="22"/>
      <c r="KK2033" s="22"/>
      <c r="KL2033" s="22"/>
      <c r="KM2033" s="22"/>
      <c r="KN2033" s="22"/>
      <c r="KO2033" s="22"/>
      <c r="KP2033" s="22"/>
      <c r="KQ2033" s="22"/>
      <c r="KR2033" s="22"/>
      <c r="KS2033" s="22"/>
      <c r="KT2033" s="22"/>
      <c r="KU2033" s="22"/>
      <c r="KV2033" s="22"/>
      <c r="KW2033" s="22"/>
      <c r="KX2033" s="22"/>
      <c r="KY2033" s="22"/>
      <c r="KZ2033" s="22"/>
      <c r="LA2033" s="24"/>
      <c r="LB2033" s="22"/>
      <c r="LC2033" s="22"/>
      <c r="LD2033" s="22"/>
      <c r="LE2033" s="22"/>
      <c r="LF2033" s="22"/>
      <c r="LG2033" s="22"/>
      <c r="LH2033" s="22"/>
      <c r="LI2033" s="22"/>
      <c r="LJ2033" s="22"/>
      <c r="LK2033" s="22"/>
      <c r="LL2033" s="22"/>
      <c r="LM2033" s="22"/>
      <c r="LN2033" s="22"/>
      <c r="LO2033" s="22"/>
      <c r="LP2033" s="22"/>
      <c r="LQ2033" s="22"/>
      <c r="LR2033" s="22"/>
      <c r="LS2033" s="22"/>
      <c r="LT2033" s="22"/>
      <c r="LU2033" s="22"/>
      <c r="LV2033" s="22"/>
      <c r="LW2033" s="22"/>
      <c r="LX2033" s="22"/>
      <c r="LY2033" s="22"/>
      <c r="LZ2033" s="22"/>
      <c r="MA2033" s="22"/>
      <c r="MB2033" s="22"/>
      <c r="MC2033" s="22"/>
      <c r="MD2033" s="22"/>
      <c r="ME2033" s="22"/>
      <c r="MF2033" s="22"/>
      <c r="MG2033" s="24"/>
      <c r="MH2033" s="22"/>
      <c r="MI2033" s="22"/>
      <c r="MJ2033" s="22"/>
      <c r="MK2033" s="22"/>
      <c r="ML2033" s="22"/>
      <c r="MM2033" s="22"/>
      <c r="MN2033" s="22"/>
      <c r="MO2033" s="22"/>
      <c r="MP2033" s="22"/>
      <c r="MQ2033" s="22"/>
      <c r="MR2033" s="22"/>
      <c r="MS2033" s="22"/>
      <c r="MT2033" s="22"/>
      <c r="MU2033" s="22"/>
      <c r="MV2033" s="22"/>
      <c r="MW2033" s="22"/>
      <c r="MX2033" s="22"/>
      <c r="MY2033" s="22"/>
      <c r="MZ2033" s="22"/>
      <c r="NA2033" s="22"/>
      <c r="NB2033" s="22"/>
      <c r="NC2033" s="22"/>
      <c r="ND2033" s="22"/>
      <c r="NE2033" s="22"/>
      <c r="NF2033" s="22"/>
      <c r="NG2033" s="22"/>
      <c r="NH2033" s="22"/>
      <c r="NI2033" s="22"/>
      <c r="NJ2033" s="22"/>
      <c r="NK2033" s="22"/>
      <c r="NL2033" s="22"/>
      <c r="NM2033" s="24"/>
      <c r="NN2033" s="22"/>
      <c r="NO2033" s="22"/>
      <c r="NP2033" s="22"/>
      <c r="NQ2033" s="22"/>
      <c r="NR2033" s="22"/>
      <c r="NS2033" s="22"/>
      <c r="NT2033" s="22"/>
      <c r="NU2033" s="22"/>
      <c r="NV2033" s="22"/>
      <c r="NW2033" s="22"/>
      <c r="NX2033" s="22"/>
      <c r="NY2033" s="22"/>
      <c r="NZ2033" s="22"/>
      <c r="OA2033" s="22"/>
      <c r="OB2033" s="22"/>
      <c r="OC2033" s="22"/>
      <c r="OD2033" s="22"/>
      <c r="OE2033" s="22"/>
      <c r="OF2033" s="22"/>
      <c r="OG2033" s="22"/>
      <c r="OH2033" s="22"/>
      <c r="OI2033" s="22"/>
      <c r="OJ2033" s="22"/>
      <c r="OK2033" s="22"/>
      <c r="OL2033" s="22"/>
      <c r="OM2033" s="22"/>
      <c r="ON2033" s="22"/>
      <c r="OO2033" s="22"/>
      <c r="OP2033" s="22"/>
      <c r="OQ2033" s="22"/>
      <c r="OR2033" s="22"/>
    </row>
    <row r="2034" spans="1:408" ht="15" thickBot="1">
      <c r="A2034" s="1"/>
      <c r="B2034" s="12"/>
      <c r="C2034" s="12"/>
      <c r="D2034" s="22"/>
      <c r="E2034" s="54"/>
      <c r="F2034" s="54"/>
      <c r="G2034" s="54"/>
      <c r="H2034" s="55"/>
      <c r="I2034" s="22"/>
      <c r="J2034" s="56"/>
      <c r="K2034" s="81"/>
      <c r="L2034" s="57"/>
      <c r="M2034" s="57"/>
      <c r="N2034" s="55"/>
      <c r="O2034" s="58"/>
      <c r="P2034" s="58"/>
      <c r="Q2034" s="59"/>
      <c r="R2034" s="60"/>
      <c r="S2034" s="60"/>
      <c r="T2034" s="22"/>
      <c r="U2034" s="1"/>
      <c r="V2034" s="23"/>
      <c r="X2034" s="24"/>
      <c r="Y2034" s="24"/>
      <c r="Z2034" s="22"/>
      <c r="AA2034" s="22"/>
      <c r="AB2034" s="22"/>
      <c r="AC2034" s="22"/>
      <c r="AD2034" s="22"/>
      <c r="AE2034" s="22"/>
      <c r="AF2034" s="22"/>
      <c r="AG2034" s="22"/>
      <c r="AH2034" s="22"/>
      <c r="AI2034" s="22"/>
      <c r="AJ2034" s="22"/>
      <c r="AK2034" s="22"/>
      <c r="AL2034" s="22"/>
      <c r="AM2034" s="22"/>
      <c r="AN2034" s="22"/>
      <c r="AO2034" s="22"/>
      <c r="AP2034" s="22"/>
      <c r="AQ2034" s="22"/>
      <c r="AR2034" s="22"/>
      <c r="AS2034" s="22"/>
      <c r="AT2034" s="22"/>
      <c r="AU2034" s="22"/>
      <c r="AV2034" s="22"/>
      <c r="AW2034" s="22"/>
      <c r="AX2034" s="22"/>
      <c r="AY2034" s="22"/>
      <c r="AZ2034" s="22"/>
      <c r="BA2034" s="22"/>
      <c r="BB2034" s="22"/>
      <c r="BC2034" s="22"/>
      <c r="BD2034" s="22"/>
      <c r="BE2034" s="24"/>
      <c r="BF2034" s="22"/>
      <c r="BG2034" s="22"/>
      <c r="BH2034" s="22"/>
      <c r="BI2034" s="22"/>
      <c r="BJ2034" s="22"/>
      <c r="BK2034" s="22"/>
      <c r="BL2034" s="22"/>
      <c r="BM2034" s="22"/>
      <c r="BN2034" s="22"/>
      <c r="BO2034" s="22"/>
      <c r="BP2034" s="22"/>
      <c r="BQ2034" s="22"/>
      <c r="BR2034" s="22"/>
      <c r="BS2034" s="22"/>
      <c r="BT2034" s="22"/>
      <c r="BU2034" s="22"/>
      <c r="BV2034" s="22"/>
      <c r="BW2034" s="22"/>
      <c r="BX2034" s="22"/>
      <c r="BY2034" s="22"/>
      <c r="BZ2034" s="22"/>
      <c r="CA2034" s="22"/>
      <c r="CB2034" s="22"/>
      <c r="CC2034" s="22"/>
      <c r="CD2034" s="22"/>
      <c r="CE2034" s="22"/>
      <c r="CF2034" s="22"/>
      <c r="CG2034" s="22"/>
      <c r="CH2034" s="22"/>
      <c r="CI2034" s="22"/>
      <c r="CJ2034" s="22"/>
      <c r="CK2034" s="24"/>
      <c r="CL2034" s="22"/>
      <c r="CM2034" s="22"/>
      <c r="CN2034" s="22"/>
      <c r="CO2034" s="22"/>
      <c r="CP2034" s="22"/>
      <c r="CQ2034" s="22"/>
      <c r="CR2034" s="22"/>
      <c r="CS2034" s="22"/>
      <c r="CT2034" s="22"/>
      <c r="CU2034" s="22"/>
      <c r="CV2034" s="22"/>
      <c r="CW2034" s="22"/>
      <c r="CX2034" s="22"/>
      <c r="CY2034" s="22"/>
      <c r="CZ2034" s="22"/>
      <c r="DA2034" s="22"/>
      <c r="DB2034" s="22"/>
      <c r="DC2034" s="22"/>
      <c r="DD2034" s="22"/>
      <c r="DE2034" s="22"/>
      <c r="DF2034" s="22"/>
      <c r="DG2034" s="22"/>
      <c r="DH2034" s="22"/>
      <c r="DI2034" s="22"/>
      <c r="DJ2034" s="22"/>
      <c r="DK2034" s="22"/>
      <c r="DL2034" s="22"/>
      <c r="DM2034" s="22"/>
      <c r="DN2034" s="22"/>
      <c r="DO2034" s="22"/>
      <c r="DP2034" s="22"/>
      <c r="DQ2034" s="24"/>
      <c r="DR2034" s="22"/>
      <c r="DS2034" s="22"/>
      <c r="DT2034" s="22"/>
      <c r="DU2034" s="22"/>
      <c r="DV2034" s="22"/>
      <c r="DW2034" s="22"/>
      <c r="DX2034" s="22"/>
      <c r="DY2034" s="22"/>
      <c r="DZ2034" s="22"/>
      <c r="EA2034" s="22"/>
      <c r="EB2034" s="22"/>
      <c r="EC2034" s="22"/>
      <c r="ED2034" s="22"/>
      <c r="EE2034" s="22"/>
      <c r="EF2034" s="22"/>
      <c r="EG2034" s="22"/>
      <c r="EH2034" s="22"/>
      <c r="EI2034" s="22"/>
      <c r="EJ2034" s="22"/>
      <c r="EK2034" s="22"/>
      <c r="EL2034" s="22"/>
      <c r="EM2034" s="22"/>
      <c r="EN2034" s="22"/>
      <c r="EO2034" s="22"/>
      <c r="EP2034" s="22"/>
      <c r="EQ2034" s="22"/>
      <c r="ER2034" s="22"/>
      <c r="ES2034" s="22"/>
      <c r="ET2034" s="22"/>
      <c r="EU2034" s="22"/>
      <c r="EV2034" s="22"/>
      <c r="EW2034" s="24"/>
      <c r="EX2034" s="22"/>
      <c r="EY2034" s="22"/>
      <c r="EZ2034" s="22"/>
      <c r="FA2034" s="22"/>
      <c r="FB2034" s="22"/>
      <c r="FC2034" s="22"/>
      <c r="FD2034" s="22"/>
      <c r="FE2034" s="22"/>
      <c r="FF2034" s="22"/>
      <c r="FG2034" s="22"/>
      <c r="FH2034" s="22"/>
      <c r="FI2034" s="22"/>
      <c r="FJ2034" s="22"/>
      <c r="FK2034" s="22"/>
      <c r="FL2034" s="22"/>
      <c r="FM2034" s="22"/>
      <c r="FN2034" s="22"/>
      <c r="FO2034" s="22"/>
      <c r="FP2034" s="22"/>
      <c r="FQ2034" s="22"/>
      <c r="FR2034" s="22"/>
      <c r="FS2034" s="22"/>
      <c r="FT2034" s="22"/>
      <c r="FU2034" s="22"/>
      <c r="FV2034" s="22"/>
      <c r="FW2034" s="22"/>
      <c r="FX2034" s="22"/>
      <c r="FY2034" s="22"/>
      <c r="FZ2034" s="22"/>
      <c r="GA2034" s="22"/>
      <c r="GB2034" s="22"/>
      <c r="GC2034" s="24"/>
      <c r="GD2034" s="22"/>
      <c r="GE2034" s="22"/>
      <c r="GF2034" s="22"/>
      <c r="GG2034" s="22"/>
      <c r="GH2034" s="22"/>
      <c r="GI2034" s="22"/>
      <c r="GJ2034" s="22"/>
      <c r="GK2034" s="22"/>
      <c r="GL2034" s="22"/>
      <c r="GM2034" s="22"/>
      <c r="GN2034" s="22"/>
      <c r="GO2034" s="22"/>
      <c r="GP2034" s="22"/>
      <c r="GQ2034" s="22"/>
      <c r="GR2034" s="22"/>
      <c r="GS2034" s="22"/>
      <c r="GT2034" s="22"/>
      <c r="GU2034" s="22"/>
      <c r="GV2034" s="22"/>
      <c r="GW2034" s="22"/>
      <c r="GX2034" s="22"/>
      <c r="GY2034" s="22"/>
      <c r="GZ2034" s="22"/>
      <c r="HA2034" s="22"/>
      <c r="HB2034" s="22"/>
      <c r="HC2034" s="22"/>
      <c r="HD2034" s="22"/>
      <c r="HE2034" s="22"/>
      <c r="HF2034" s="22"/>
      <c r="HG2034" s="22"/>
      <c r="HH2034" s="22"/>
      <c r="HI2034" s="24"/>
      <c r="HJ2034" s="22"/>
      <c r="HK2034" s="22"/>
      <c r="HL2034" s="22"/>
      <c r="HM2034" s="22"/>
      <c r="HN2034" s="22"/>
      <c r="HO2034" s="22"/>
      <c r="HP2034" s="22"/>
      <c r="HQ2034" s="22"/>
      <c r="HR2034" s="22"/>
      <c r="HS2034" s="22"/>
      <c r="HT2034" s="22"/>
      <c r="HU2034" s="22"/>
      <c r="HV2034" s="22"/>
      <c r="HW2034" s="22"/>
      <c r="HX2034" s="22"/>
      <c r="HY2034" s="22"/>
      <c r="HZ2034" s="22"/>
      <c r="IA2034" s="22"/>
      <c r="IB2034" s="22"/>
      <c r="IC2034" s="22"/>
      <c r="ID2034" s="22"/>
      <c r="IE2034" s="22"/>
      <c r="IF2034" s="22"/>
      <c r="IG2034" s="22"/>
      <c r="IH2034" s="22"/>
      <c r="II2034" s="22"/>
      <c r="IJ2034" s="22"/>
      <c r="IK2034" s="22"/>
      <c r="IL2034" s="22"/>
      <c r="IM2034" s="22"/>
      <c r="IN2034" s="22"/>
      <c r="IO2034" s="24"/>
      <c r="IP2034" s="22"/>
      <c r="IQ2034" s="22"/>
      <c r="IR2034" s="22"/>
      <c r="IS2034" s="22"/>
      <c r="IT2034" s="22"/>
      <c r="IU2034" s="22"/>
      <c r="IV2034" s="22"/>
      <c r="IW2034" s="22"/>
      <c r="IX2034" s="22"/>
      <c r="IY2034" s="22"/>
      <c r="IZ2034" s="22"/>
      <c r="JA2034" s="22"/>
      <c r="JB2034" s="22"/>
      <c r="JC2034" s="22"/>
      <c r="JD2034" s="22"/>
      <c r="JE2034" s="22"/>
      <c r="JF2034" s="22"/>
      <c r="JG2034" s="22"/>
      <c r="JH2034" s="22"/>
      <c r="JI2034" s="22"/>
      <c r="JJ2034" s="22"/>
      <c r="JK2034" s="22"/>
      <c r="JL2034" s="22"/>
      <c r="JM2034" s="22"/>
      <c r="JN2034" s="22"/>
      <c r="JO2034" s="22"/>
      <c r="JP2034" s="22"/>
      <c r="JQ2034" s="22"/>
      <c r="JR2034" s="22"/>
      <c r="JS2034" s="22"/>
      <c r="JT2034" s="22"/>
      <c r="JU2034" s="24"/>
      <c r="JV2034" s="22"/>
      <c r="JW2034" s="22"/>
      <c r="JX2034" s="22"/>
      <c r="JY2034" s="22"/>
      <c r="JZ2034" s="22"/>
      <c r="KA2034" s="22"/>
      <c r="KB2034" s="22"/>
      <c r="KC2034" s="22"/>
      <c r="KD2034" s="22"/>
      <c r="KE2034" s="22"/>
      <c r="KF2034" s="22"/>
      <c r="KG2034" s="22"/>
      <c r="KH2034" s="22"/>
      <c r="KI2034" s="22"/>
      <c r="KJ2034" s="22"/>
      <c r="KK2034" s="22"/>
      <c r="KL2034" s="22"/>
      <c r="KM2034" s="22"/>
      <c r="KN2034" s="22"/>
      <c r="KO2034" s="22"/>
      <c r="KP2034" s="22"/>
      <c r="KQ2034" s="22"/>
      <c r="KR2034" s="22"/>
      <c r="KS2034" s="22"/>
      <c r="KT2034" s="22"/>
      <c r="KU2034" s="22"/>
      <c r="KV2034" s="22"/>
      <c r="KW2034" s="22"/>
      <c r="KX2034" s="22"/>
      <c r="KY2034" s="22"/>
      <c r="KZ2034" s="22"/>
      <c r="LA2034" s="24"/>
      <c r="LB2034" s="22"/>
      <c r="LC2034" s="22"/>
      <c r="LD2034" s="22"/>
      <c r="LE2034" s="22"/>
      <c r="LF2034" s="22"/>
      <c r="LG2034" s="22"/>
      <c r="LH2034" s="22"/>
      <c r="LI2034" s="22"/>
      <c r="LJ2034" s="22"/>
      <c r="LK2034" s="22"/>
      <c r="LL2034" s="22"/>
      <c r="LM2034" s="22"/>
      <c r="LN2034" s="22"/>
      <c r="LO2034" s="22"/>
      <c r="LP2034" s="22"/>
      <c r="LQ2034" s="22"/>
      <c r="LR2034" s="22"/>
      <c r="LS2034" s="22"/>
      <c r="LT2034" s="22"/>
      <c r="LU2034" s="22"/>
      <c r="LV2034" s="22"/>
      <c r="LW2034" s="22"/>
      <c r="LX2034" s="22"/>
      <c r="LY2034" s="22"/>
      <c r="LZ2034" s="22"/>
      <c r="MA2034" s="22"/>
      <c r="MB2034" s="22"/>
      <c r="MC2034" s="22"/>
      <c r="MD2034" s="22"/>
      <c r="ME2034" s="22"/>
      <c r="MF2034" s="22"/>
      <c r="MG2034" s="24"/>
      <c r="MH2034" s="22"/>
      <c r="MI2034" s="22"/>
      <c r="MJ2034" s="22"/>
      <c r="MK2034" s="22"/>
      <c r="ML2034" s="22"/>
      <c r="MM2034" s="22"/>
      <c r="MN2034" s="22"/>
      <c r="MO2034" s="22"/>
      <c r="MP2034" s="22"/>
      <c r="MQ2034" s="22"/>
      <c r="MR2034" s="22"/>
      <c r="MS2034" s="22"/>
      <c r="MT2034" s="22"/>
      <c r="MU2034" s="22"/>
      <c r="MV2034" s="22"/>
      <c r="MW2034" s="22"/>
      <c r="MX2034" s="22"/>
      <c r="MY2034" s="22"/>
      <c r="MZ2034" s="22"/>
      <c r="NA2034" s="22"/>
      <c r="NB2034" s="22"/>
      <c r="NC2034" s="22"/>
      <c r="ND2034" s="22"/>
      <c r="NE2034" s="22"/>
      <c r="NF2034" s="22"/>
      <c r="NG2034" s="22"/>
      <c r="NH2034" s="22"/>
      <c r="NI2034" s="22"/>
      <c r="NJ2034" s="22"/>
      <c r="NK2034" s="22"/>
      <c r="NL2034" s="22"/>
      <c r="NM2034" s="24"/>
      <c r="NN2034" s="22"/>
      <c r="NO2034" s="22"/>
      <c r="NP2034" s="22"/>
      <c r="NQ2034" s="22"/>
      <c r="NR2034" s="22"/>
      <c r="NS2034" s="22"/>
      <c r="NT2034" s="22"/>
      <c r="NU2034" s="22"/>
      <c r="NV2034" s="22"/>
      <c r="NW2034" s="22"/>
      <c r="NX2034" s="22"/>
      <c r="NY2034" s="22"/>
      <c r="NZ2034" s="22"/>
      <c r="OA2034" s="22"/>
      <c r="OB2034" s="22"/>
      <c r="OC2034" s="22"/>
      <c r="OD2034" s="22"/>
      <c r="OE2034" s="22"/>
      <c r="OF2034" s="22"/>
      <c r="OG2034" s="22"/>
      <c r="OH2034" s="22"/>
      <c r="OI2034" s="22"/>
      <c r="OJ2034" s="22"/>
      <c r="OK2034" s="22"/>
      <c r="OL2034" s="22"/>
      <c r="OM2034" s="22"/>
      <c r="ON2034" s="22"/>
      <c r="OO2034" s="22"/>
      <c r="OP2034" s="22"/>
      <c r="OQ2034" s="22"/>
      <c r="OR2034" s="22"/>
    </row>
    <row r="2035" spans="1:408" ht="15" thickBot="1">
      <c r="A2035" s="1"/>
      <c r="B2035" s="12"/>
      <c r="C2035" s="12"/>
      <c r="D2035" s="22"/>
      <c r="E2035" s="54"/>
      <c r="F2035" s="54"/>
      <c r="G2035" s="54"/>
      <c r="H2035" s="55"/>
      <c r="I2035" s="22"/>
      <c r="J2035" s="56"/>
      <c r="K2035" s="80"/>
      <c r="L2035" s="57"/>
      <c r="M2035" s="57"/>
      <c r="N2035" s="55"/>
      <c r="O2035" s="58"/>
      <c r="P2035" s="58"/>
      <c r="Q2035" s="59"/>
      <c r="R2035" s="60"/>
      <c r="S2035" s="60"/>
      <c r="T2035" s="22"/>
      <c r="U2035" s="1"/>
      <c r="V2035" s="23"/>
      <c r="X2035" s="24"/>
      <c r="Y2035" s="24"/>
      <c r="Z2035" s="22"/>
      <c r="AA2035" s="22"/>
      <c r="AB2035" s="22"/>
      <c r="AC2035" s="22"/>
      <c r="AD2035" s="22"/>
      <c r="AE2035" s="22"/>
      <c r="AF2035" s="22"/>
      <c r="AG2035" s="22"/>
      <c r="AH2035" s="22"/>
      <c r="AI2035" s="22"/>
      <c r="AJ2035" s="22"/>
      <c r="AK2035" s="22"/>
      <c r="AL2035" s="22"/>
      <c r="AM2035" s="22"/>
      <c r="AN2035" s="22"/>
      <c r="AO2035" s="22"/>
      <c r="AP2035" s="22"/>
      <c r="AQ2035" s="22"/>
      <c r="AR2035" s="22"/>
      <c r="AS2035" s="22"/>
      <c r="AT2035" s="22"/>
      <c r="AU2035" s="22"/>
      <c r="AV2035" s="22"/>
      <c r="AW2035" s="22"/>
      <c r="AX2035" s="22"/>
      <c r="AY2035" s="22"/>
      <c r="AZ2035" s="22"/>
      <c r="BA2035" s="22"/>
      <c r="BB2035" s="22"/>
      <c r="BC2035" s="22"/>
      <c r="BD2035" s="22"/>
      <c r="BE2035" s="24"/>
      <c r="BF2035" s="22"/>
      <c r="BG2035" s="22"/>
      <c r="BH2035" s="22"/>
      <c r="BI2035" s="22"/>
      <c r="BJ2035" s="22"/>
      <c r="BK2035" s="22"/>
      <c r="BL2035" s="22"/>
      <c r="BM2035" s="22"/>
      <c r="BN2035" s="22"/>
      <c r="BO2035" s="22"/>
      <c r="BP2035" s="22"/>
      <c r="BQ2035" s="22"/>
      <c r="BR2035" s="22"/>
      <c r="BS2035" s="22"/>
      <c r="BT2035" s="22"/>
      <c r="BU2035" s="22"/>
      <c r="BV2035" s="22"/>
      <c r="BW2035" s="22"/>
      <c r="BX2035" s="22"/>
      <c r="BY2035" s="22"/>
      <c r="BZ2035" s="22"/>
      <c r="CA2035" s="22"/>
      <c r="CB2035" s="22"/>
      <c r="CC2035" s="22"/>
      <c r="CD2035" s="22"/>
      <c r="CE2035" s="22"/>
      <c r="CF2035" s="22"/>
      <c r="CG2035" s="22"/>
      <c r="CH2035" s="22"/>
      <c r="CI2035" s="22"/>
      <c r="CJ2035" s="22"/>
      <c r="CK2035" s="24"/>
      <c r="CL2035" s="22"/>
      <c r="CM2035" s="22"/>
      <c r="CN2035" s="22"/>
      <c r="CO2035" s="22"/>
      <c r="CP2035" s="22"/>
      <c r="CQ2035" s="22"/>
      <c r="CR2035" s="22"/>
      <c r="CS2035" s="22"/>
      <c r="CT2035" s="22"/>
      <c r="CU2035" s="22"/>
      <c r="CV2035" s="22"/>
      <c r="CW2035" s="22"/>
      <c r="CX2035" s="22"/>
      <c r="CY2035" s="22"/>
      <c r="CZ2035" s="22"/>
      <c r="DA2035" s="22"/>
      <c r="DB2035" s="22"/>
      <c r="DC2035" s="22"/>
      <c r="DD2035" s="22"/>
      <c r="DE2035" s="22"/>
      <c r="DF2035" s="22"/>
      <c r="DG2035" s="22"/>
      <c r="DH2035" s="22"/>
      <c r="DI2035" s="22"/>
      <c r="DJ2035" s="22"/>
      <c r="DK2035" s="22"/>
      <c r="DL2035" s="22"/>
      <c r="DM2035" s="22"/>
      <c r="DN2035" s="22"/>
      <c r="DO2035" s="22"/>
      <c r="DP2035" s="22"/>
      <c r="DQ2035" s="24"/>
      <c r="DR2035" s="22"/>
      <c r="DS2035" s="22"/>
      <c r="DT2035" s="22"/>
      <c r="DU2035" s="22"/>
      <c r="DV2035" s="22"/>
      <c r="DW2035" s="22"/>
      <c r="DX2035" s="22"/>
      <c r="DY2035" s="22"/>
      <c r="DZ2035" s="22"/>
      <c r="EA2035" s="22"/>
      <c r="EB2035" s="22"/>
      <c r="EC2035" s="22"/>
      <c r="ED2035" s="22"/>
      <c r="EE2035" s="22"/>
      <c r="EF2035" s="22"/>
      <c r="EG2035" s="22"/>
      <c r="EH2035" s="22"/>
      <c r="EI2035" s="22"/>
      <c r="EJ2035" s="22"/>
      <c r="EK2035" s="22"/>
      <c r="EL2035" s="22"/>
      <c r="EM2035" s="22"/>
      <c r="EN2035" s="22"/>
      <c r="EO2035" s="22"/>
      <c r="EP2035" s="22"/>
      <c r="EQ2035" s="22"/>
      <c r="ER2035" s="22"/>
      <c r="ES2035" s="22"/>
      <c r="ET2035" s="22"/>
      <c r="EU2035" s="22"/>
      <c r="EV2035" s="22"/>
      <c r="EW2035" s="24"/>
      <c r="EX2035" s="22"/>
      <c r="EY2035" s="22"/>
      <c r="EZ2035" s="22"/>
      <c r="FA2035" s="22"/>
      <c r="FB2035" s="22"/>
      <c r="FC2035" s="22"/>
      <c r="FD2035" s="22"/>
      <c r="FE2035" s="22"/>
      <c r="FF2035" s="22"/>
      <c r="FG2035" s="22"/>
      <c r="FH2035" s="22"/>
      <c r="FI2035" s="22"/>
      <c r="FJ2035" s="22"/>
      <c r="FK2035" s="22"/>
      <c r="FL2035" s="22"/>
      <c r="FM2035" s="22"/>
      <c r="FN2035" s="22"/>
      <c r="FO2035" s="22"/>
      <c r="FP2035" s="22"/>
      <c r="FQ2035" s="22"/>
      <c r="FR2035" s="22"/>
      <c r="FS2035" s="22"/>
      <c r="FT2035" s="22"/>
      <c r="FU2035" s="22"/>
      <c r="FV2035" s="22"/>
      <c r="FW2035" s="22"/>
      <c r="FX2035" s="22"/>
      <c r="FY2035" s="22"/>
      <c r="FZ2035" s="22"/>
      <c r="GA2035" s="22"/>
      <c r="GB2035" s="22"/>
      <c r="GC2035" s="24"/>
      <c r="GD2035" s="22"/>
      <c r="GE2035" s="22"/>
      <c r="GF2035" s="22"/>
      <c r="GG2035" s="22"/>
      <c r="GH2035" s="22"/>
      <c r="GI2035" s="22"/>
      <c r="GJ2035" s="22"/>
      <c r="GK2035" s="22"/>
      <c r="GL2035" s="22"/>
      <c r="GM2035" s="22"/>
      <c r="GN2035" s="22"/>
      <c r="GO2035" s="22"/>
      <c r="GP2035" s="22"/>
      <c r="GQ2035" s="22"/>
      <c r="GR2035" s="22"/>
      <c r="GS2035" s="22"/>
      <c r="GT2035" s="22"/>
      <c r="GU2035" s="22"/>
      <c r="GV2035" s="22"/>
      <c r="GW2035" s="22"/>
      <c r="GX2035" s="22"/>
      <c r="GY2035" s="22"/>
      <c r="GZ2035" s="22"/>
      <c r="HA2035" s="22"/>
      <c r="HB2035" s="22"/>
      <c r="HC2035" s="22"/>
      <c r="HD2035" s="22"/>
      <c r="HE2035" s="22"/>
      <c r="HF2035" s="22"/>
      <c r="HG2035" s="22"/>
      <c r="HH2035" s="22"/>
      <c r="HI2035" s="24"/>
      <c r="HJ2035" s="22"/>
      <c r="HK2035" s="22"/>
      <c r="HL2035" s="22"/>
      <c r="HM2035" s="22"/>
      <c r="HN2035" s="22"/>
      <c r="HO2035" s="22"/>
      <c r="HP2035" s="22"/>
      <c r="HQ2035" s="22"/>
      <c r="HR2035" s="22"/>
      <c r="HS2035" s="22"/>
      <c r="HT2035" s="22"/>
      <c r="HU2035" s="22"/>
      <c r="HV2035" s="22"/>
      <c r="HW2035" s="22"/>
      <c r="HX2035" s="22"/>
      <c r="HY2035" s="22"/>
      <c r="HZ2035" s="22"/>
      <c r="IA2035" s="22"/>
      <c r="IB2035" s="22"/>
      <c r="IC2035" s="22"/>
      <c r="ID2035" s="22"/>
      <c r="IE2035" s="22"/>
      <c r="IF2035" s="22"/>
      <c r="IG2035" s="22"/>
      <c r="IH2035" s="22"/>
      <c r="II2035" s="22"/>
      <c r="IJ2035" s="22"/>
      <c r="IK2035" s="22"/>
      <c r="IL2035" s="22"/>
      <c r="IM2035" s="22"/>
      <c r="IN2035" s="22"/>
      <c r="IO2035" s="24"/>
      <c r="IP2035" s="22"/>
      <c r="IQ2035" s="22"/>
      <c r="IR2035" s="22"/>
      <c r="IS2035" s="22"/>
      <c r="IT2035" s="22"/>
      <c r="IU2035" s="22"/>
      <c r="IV2035" s="22"/>
      <c r="IW2035" s="22"/>
      <c r="IX2035" s="22"/>
      <c r="IY2035" s="22"/>
      <c r="IZ2035" s="22"/>
      <c r="JA2035" s="22"/>
      <c r="JB2035" s="22"/>
      <c r="JC2035" s="22"/>
      <c r="JD2035" s="22"/>
      <c r="JE2035" s="22"/>
      <c r="JF2035" s="22"/>
      <c r="JG2035" s="22"/>
      <c r="JH2035" s="22"/>
      <c r="JI2035" s="22"/>
      <c r="JJ2035" s="22"/>
      <c r="JK2035" s="22"/>
      <c r="JL2035" s="22"/>
      <c r="JM2035" s="22"/>
      <c r="JN2035" s="22"/>
      <c r="JO2035" s="22"/>
      <c r="JP2035" s="22"/>
      <c r="JQ2035" s="22"/>
      <c r="JR2035" s="22"/>
      <c r="JS2035" s="22"/>
      <c r="JT2035" s="22"/>
      <c r="JU2035" s="24"/>
      <c r="JV2035" s="22"/>
      <c r="JW2035" s="22"/>
      <c r="JX2035" s="22"/>
      <c r="JY2035" s="22"/>
      <c r="JZ2035" s="22"/>
      <c r="KA2035" s="22"/>
      <c r="KB2035" s="22"/>
      <c r="KC2035" s="22"/>
      <c r="KD2035" s="22"/>
      <c r="KE2035" s="22"/>
      <c r="KF2035" s="22"/>
      <c r="KG2035" s="22"/>
      <c r="KH2035" s="22"/>
      <c r="KI2035" s="22"/>
      <c r="KJ2035" s="22"/>
      <c r="KK2035" s="22"/>
      <c r="KL2035" s="22"/>
      <c r="KM2035" s="22"/>
      <c r="KN2035" s="22"/>
      <c r="KO2035" s="22"/>
      <c r="KP2035" s="22"/>
      <c r="KQ2035" s="22"/>
      <c r="KR2035" s="22"/>
      <c r="KS2035" s="22"/>
      <c r="KT2035" s="22"/>
      <c r="KU2035" s="22"/>
      <c r="KV2035" s="22"/>
      <c r="KW2035" s="22"/>
      <c r="KX2035" s="22"/>
      <c r="KY2035" s="22"/>
      <c r="KZ2035" s="22"/>
      <c r="LA2035" s="24"/>
      <c r="LB2035" s="22"/>
      <c r="LC2035" s="22"/>
      <c r="LD2035" s="22"/>
      <c r="LE2035" s="22"/>
      <c r="LF2035" s="22"/>
      <c r="LG2035" s="22"/>
      <c r="LH2035" s="22"/>
      <c r="LI2035" s="22"/>
      <c r="LJ2035" s="22"/>
      <c r="LK2035" s="22"/>
      <c r="LL2035" s="22"/>
      <c r="LM2035" s="22"/>
      <c r="LN2035" s="22"/>
      <c r="LO2035" s="22"/>
      <c r="LP2035" s="22"/>
      <c r="LQ2035" s="22"/>
      <c r="LR2035" s="22"/>
      <c r="LS2035" s="22"/>
      <c r="LT2035" s="22"/>
      <c r="LU2035" s="22"/>
      <c r="LV2035" s="22"/>
      <c r="LW2035" s="22"/>
      <c r="LX2035" s="22"/>
      <c r="LY2035" s="22"/>
      <c r="LZ2035" s="22"/>
      <c r="MA2035" s="22"/>
      <c r="MB2035" s="22"/>
      <c r="MC2035" s="22"/>
      <c r="MD2035" s="22"/>
      <c r="ME2035" s="22"/>
      <c r="MF2035" s="22"/>
      <c r="MG2035" s="24"/>
      <c r="MH2035" s="22"/>
      <c r="MI2035" s="22"/>
      <c r="MJ2035" s="22"/>
      <c r="MK2035" s="22"/>
      <c r="ML2035" s="22"/>
      <c r="MM2035" s="22"/>
      <c r="MN2035" s="22"/>
      <c r="MO2035" s="22"/>
      <c r="MP2035" s="22"/>
      <c r="MQ2035" s="22"/>
      <c r="MR2035" s="22"/>
      <c r="MS2035" s="22"/>
      <c r="MT2035" s="22"/>
      <c r="MU2035" s="22"/>
      <c r="MV2035" s="22"/>
      <c r="MW2035" s="22"/>
      <c r="MX2035" s="22"/>
      <c r="MY2035" s="22"/>
      <c r="MZ2035" s="22"/>
      <c r="NA2035" s="22"/>
      <c r="NB2035" s="22"/>
      <c r="NC2035" s="22"/>
      <c r="ND2035" s="22"/>
      <c r="NE2035" s="22"/>
      <c r="NF2035" s="22"/>
      <c r="NG2035" s="22"/>
      <c r="NH2035" s="22"/>
      <c r="NI2035" s="22"/>
      <c r="NJ2035" s="22"/>
      <c r="NK2035" s="22"/>
      <c r="NL2035" s="22"/>
      <c r="NM2035" s="24"/>
      <c r="NN2035" s="22"/>
      <c r="NO2035" s="22"/>
      <c r="NP2035" s="22"/>
      <c r="NQ2035" s="22"/>
      <c r="NR2035" s="22"/>
      <c r="NS2035" s="22"/>
      <c r="NT2035" s="22"/>
      <c r="NU2035" s="22"/>
      <c r="NV2035" s="22"/>
      <c r="NW2035" s="22"/>
      <c r="NX2035" s="22"/>
      <c r="NY2035" s="22"/>
      <c r="NZ2035" s="22"/>
      <c r="OA2035" s="22"/>
      <c r="OB2035" s="22"/>
      <c r="OC2035" s="22"/>
      <c r="OD2035" s="22"/>
      <c r="OE2035" s="22"/>
      <c r="OF2035" s="22"/>
      <c r="OG2035" s="22"/>
      <c r="OH2035" s="22"/>
      <c r="OI2035" s="22"/>
      <c r="OJ2035" s="22"/>
      <c r="OK2035" s="22"/>
      <c r="OL2035" s="22"/>
      <c r="OM2035" s="22"/>
      <c r="ON2035" s="22"/>
      <c r="OO2035" s="22"/>
      <c r="OP2035" s="22"/>
      <c r="OQ2035" s="22"/>
      <c r="OR2035" s="22"/>
    </row>
    <row r="2036" spans="1:408" ht="15" thickBot="1">
      <c r="A2036" s="1"/>
      <c r="B2036" s="12"/>
      <c r="C2036" s="12"/>
      <c r="D2036" s="22"/>
      <c r="E2036" s="54"/>
      <c r="F2036" s="54"/>
      <c r="G2036" s="54"/>
      <c r="H2036" s="55"/>
      <c r="I2036" s="22"/>
      <c r="J2036" s="56"/>
      <c r="K2036" s="81"/>
      <c r="L2036" s="57"/>
      <c r="M2036" s="57"/>
      <c r="N2036" s="55"/>
      <c r="O2036" s="58"/>
      <c r="P2036" s="58"/>
      <c r="Q2036" s="59"/>
      <c r="R2036" s="60"/>
      <c r="S2036" s="60"/>
      <c r="T2036" s="22"/>
      <c r="U2036" s="1"/>
      <c r="V2036" s="23"/>
      <c r="X2036" s="24"/>
      <c r="Y2036" s="24"/>
      <c r="Z2036" s="22"/>
      <c r="AA2036" s="22"/>
      <c r="AB2036" s="22"/>
      <c r="AC2036" s="22"/>
      <c r="AD2036" s="22"/>
      <c r="AE2036" s="22"/>
      <c r="AF2036" s="22"/>
      <c r="AG2036" s="22"/>
      <c r="AH2036" s="22"/>
      <c r="AI2036" s="22"/>
      <c r="AJ2036" s="22"/>
      <c r="AK2036" s="22"/>
      <c r="AL2036" s="22"/>
      <c r="AM2036" s="22"/>
      <c r="AN2036" s="22"/>
      <c r="AO2036" s="22"/>
      <c r="AP2036" s="22"/>
      <c r="AQ2036" s="22"/>
      <c r="AR2036" s="22"/>
      <c r="AS2036" s="22"/>
      <c r="AT2036" s="22"/>
      <c r="AU2036" s="22"/>
      <c r="AV2036" s="22"/>
      <c r="AW2036" s="22"/>
      <c r="AX2036" s="22"/>
      <c r="AY2036" s="22"/>
      <c r="AZ2036" s="22"/>
      <c r="BA2036" s="22"/>
      <c r="BB2036" s="22"/>
      <c r="BC2036" s="22"/>
      <c r="BD2036" s="22"/>
      <c r="BE2036" s="24"/>
      <c r="BF2036" s="22"/>
      <c r="BG2036" s="22"/>
      <c r="BH2036" s="22"/>
      <c r="BI2036" s="22"/>
      <c r="BJ2036" s="22"/>
      <c r="BK2036" s="22"/>
      <c r="BL2036" s="22"/>
      <c r="BM2036" s="22"/>
      <c r="BN2036" s="22"/>
      <c r="BO2036" s="22"/>
      <c r="BP2036" s="22"/>
      <c r="BQ2036" s="22"/>
      <c r="BR2036" s="22"/>
      <c r="BS2036" s="22"/>
      <c r="BT2036" s="22"/>
      <c r="BU2036" s="22"/>
      <c r="BV2036" s="22"/>
      <c r="BW2036" s="22"/>
      <c r="BX2036" s="22"/>
      <c r="BY2036" s="22"/>
      <c r="BZ2036" s="22"/>
      <c r="CA2036" s="22"/>
      <c r="CB2036" s="22"/>
      <c r="CC2036" s="22"/>
      <c r="CD2036" s="22"/>
      <c r="CE2036" s="22"/>
      <c r="CF2036" s="22"/>
      <c r="CG2036" s="22"/>
      <c r="CH2036" s="22"/>
      <c r="CI2036" s="22"/>
      <c r="CJ2036" s="22"/>
      <c r="CK2036" s="24"/>
      <c r="CL2036" s="22"/>
      <c r="CM2036" s="22"/>
      <c r="CN2036" s="22"/>
      <c r="CO2036" s="22"/>
      <c r="CP2036" s="22"/>
      <c r="CQ2036" s="22"/>
      <c r="CR2036" s="22"/>
      <c r="CS2036" s="22"/>
      <c r="CT2036" s="22"/>
      <c r="CU2036" s="22"/>
      <c r="CV2036" s="22"/>
      <c r="CW2036" s="22"/>
      <c r="CX2036" s="22"/>
      <c r="CY2036" s="22"/>
      <c r="CZ2036" s="22"/>
      <c r="DA2036" s="22"/>
      <c r="DB2036" s="22"/>
      <c r="DC2036" s="22"/>
      <c r="DD2036" s="22"/>
      <c r="DE2036" s="22"/>
      <c r="DF2036" s="22"/>
      <c r="DG2036" s="22"/>
      <c r="DH2036" s="22"/>
      <c r="DI2036" s="22"/>
      <c r="DJ2036" s="22"/>
      <c r="DK2036" s="22"/>
      <c r="DL2036" s="22"/>
      <c r="DM2036" s="22"/>
      <c r="DN2036" s="22"/>
      <c r="DO2036" s="22"/>
      <c r="DP2036" s="22"/>
      <c r="DQ2036" s="24"/>
      <c r="DR2036" s="22"/>
      <c r="DS2036" s="22"/>
      <c r="DT2036" s="22"/>
      <c r="DU2036" s="22"/>
      <c r="DV2036" s="22"/>
      <c r="DW2036" s="22"/>
      <c r="DX2036" s="22"/>
      <c r="DY2036" s="22"/>
      <c r="DZ2036" s="22"/>
      <c r="EA2036" s="22"/>
      <c r="EB2036" s="22"/>
      <c r="EC2036" s="22"/>
      <c r="ED2036" s="22"/>
      <c r="EE2036" s="22"/>
      <c r="EF2036" s="22"/>
      <c r="EG2036" s="22"/>
      <c r="EH2036" s="22"/>
      <c r="EI2036" s="22"/>
      <c r="EJ2036" s="22"/>
      <c r="EK2036" s="22"/>
      <c r="EL2036" s="22"/>
      <c r="EM2036" s="22"/>
      <c r="EN2036" s="22"/>
      <c r="EO2036" s="22"/>
      <c r="EP2036" s="22"/>
      <c r="EQ2036" s="22"/>
      <c r="ER2036" s="22"/>
      <c r="ES2036" s="22"/>
      <c r="ET2036" s="22"/>
      <c r="EU2036" s="22"/>
      <c r="EV2036" s="22"/>
      <c r="EW2036" s="24"/>
      <c r="EX2036" s="22"/>
      <c r="EY2036" s="22"/>
      <c r="EZ2036" s="22"/>
      <c r="FA2036" s="22"/>
      <c r="FB2036" s="22"/>
      <c r="FC2036" s="22"/>
      <c r="FD2036" s="22"/>
      <c r="FE2036" s="22"/>
      <c r="FF2036" s="22"/>
      <c r="FG2036" s="22"/>
      <c r="FH2036" s="22"/>
      <c r="FI2036" s="22"/>
      <c r="FJ2036" s="22"/>
      <c r="FK2036" s="22"/>
      <c r="FL2036" s="22"/>
      <c r="FM2036" s="22"/>
      <c r="FN2036" s="22"/>
      <c r="FO2036" s="22"/>
      <c r="FP2036" s="22"/>
      <c r="FQ2036" s="22"/>
      <c r="FR2036" s="22"/>
      <c r="FS2036" s="22"/>
      <c r="FT2036" s="22"/>
      <c r="FU2036" s="22"/>
      <c r="FV2036" s="22"/>
      <c r="FW2036" s="22"/>
      <c r="FX2036" s="22"/>
      <c r="FY2036" s="22"/>
      <c r="FZ2036" s="22"/>
      <c r="GA2036" s="22"/>
      <c r="GB2036" s="22"/>
      <c r="GC2036" s="24"/>
      <c r="GD2036" s="22"/>
      <c r="GE2036" s="22"/>
      <c r="GF2036" s="22"/>
      <c r="GG2036" s="22"/>
      <c r="GH2036" s="22"/>
      <c r="GI2036" s="22"/>
      <c r="GJ2036" s="22"/>
      <c r="GK2036" s="22"/>
      <c r="GL2036" s="22"/>
      <c r="GM2036" s="22"/>
      <c r="GN2036" s="22"/>
      <c r="GO2036" s="22"/>
      <c r="GP2036" s="22"/>
      <c r="GQ2036" s="22"/>
      <c r="GR2036" s="22"/>
      <c r="GS2036" s="22"/>
      <c r="GT2036" s="22"/>
      <c r="GU2036" s="22"/>
      <c r="GV2036" s="22"/>
      <c r="GW2036" s="22"/>
      <c r="GX2036" s="22"/>
      <c r="GY2036" s="22"/>
      <c r="GZ2036" s="22"/>
      <c r="HA2036" s="22"/>
      <c r="HB2036" s="22"/>
      <c r="HC2036" s="22"/>
      <c r="HD2036" s="22"/>
      <c r="HE2036" s="22"/>
      <c r="HF2036" s="22"/>
      <c r="HG2036" s="22"/>
      <c r="HH2036" s="22"/>
      <c r="HI2036" s="24"/>
      <c r="HJ2036" s="22"/>
      <c r="HK2036" s="22"/>
      <c r="HL2036" s="22"/>
      <c r="HM2036" s="22"/>
      <c r="HN2036" s="22"/>
      <c r="HO2036" s="22"/>
      <c r="HP2036" s="22"/>
      <c r="HQ2036" s="22"/>
      <c r="HR2036" s="22"/>
      <c r="HS2036" s="22"/>
      <c r="HT2036" s="22"/>
      <c r="HU2036" s="22"/>
      <c r="HV2036" s="22"/>
      <c r="HW2036" s="22"/>
      <c r="HX2036" s="22"/>
      <c r="HY2036" s="22"/>
      <c r="HZ2036" s="22"/>
      <c r="IA2036" s="22"/>
      <c r="IB2036" s="22"/>
      <c r="IC2036" s="22"/>
      <c r="ID2036" s="22"/>
      <c r="IE2036" s="22"/>
      <c r="IF2036" s="22"/>
      <c r="IG2036" s="22"/>
      <c r="IH2036" s="22"/>
      <c r="II2036" s="22"/>
      <c r="IJ2036" s="22"/>
      <c r="IK2036" s="22"/>
      <c r="IL2036" s="22"/>
      <c r="IM2036" s="22"/>
      <c r="IN2036" s="22"/>
      <c r="IO2036" s="24"/>
      <c r="IP2036" s="22"/>
      <c r="IQ2036" s="22"/>
      <c r="IR2036" s="22"/>
      <c r="IS2036" s="22"/>
      <c r="IT2036" s="22"/>
      <c r="IU2036" s="22"/>
      <c r="IV2036" s="22"/>
      <c r="IW2036" s="22"/>
      <c r="IX2036" s="22"/>
      <c r="IY2036" s="22"/>
      <c r="IZ2036" s="22"/>
      <c r="JA2036" s="22"/>
      <c r="JB2036" s="22"/>
      <c r="JC2036" s="22"/>
      <c r="JD2036" s="22"/>
      <c r="JE2036" s="22"/>
      <c r="JF2036" s="22"/>
      <c r="JG2036" s="22"/>
      <c r="JH2036" s="22"/>
      <c r="JI2036" s="22"/>
      <c r="JJ2036" s="22"/>
      <c r="JK2036" s="22"/>
      <c r="JL2036" s="22"/>
      <c r="JM2036" s="22"/>
      <c r="JN2036" s="22"/>
      <c r="JO2036" s="22"/>
      <c r="JP2036" s="22"/>
      <c r="JQ2036" s="22"/>
      <c r="JR2036" s="22"/>
      <c r="JS2036" s="22"/>
      <c r="JT2036" s="22"/>
      <c r="JU2036" s="24"/>
      <c r="JV2036" s="22"/>
      <c r="JW2036" s="22"/>
      <c r="JX2036" s="22"/>
      <c r="JY2036" s="22"/>
      <c r="JZ2036" s="22"/>
      <c r="KA2036" s="22"/>
      <c r="KB2036" s="22"/>
      <c r="KC2036" s="22"/>
      <c r="KD2036" s="22"/>
      <c r="KE2036" s="22"/>
      <c r="KF2036" s="22"/>
      <c r="KG2036" s="22"/>
      <c r="KH2036" s="22"/>
      <c r="KI2036" s="22"/>
      <c r="KJ2036" s="22"/>
      <c r="KK2036" s="22"/>
      <c r="KL2036" s="22"/>
      <c r="KM2036" s="22"/>
      <c r="KN2036" s="22"/>
      <c r="KO2036" s="22"/>
      <c r="KP2036" s="22"/>
      <c r="KQ2036" s="22"/>
      <c r="KR2036" s="22"/>
      <c r="KS2036" s="22"/>
      <c r="KT2036" s="22"/>
      <c r="KU2036" s="22"/>
      <c r="KV2036" s="22"/>
      <c r="KW2036" s="22"/>
      <c r="KX2036" s="22"/>
      <c r="KY2036" s="22"/>
      <c r="KZ2036" s="22"/>
      <c r="LA2036" s="24"/>
      <c r="LB2036" s="22"/>
      <c r="LC2036" s="22"/>
      <c r="LD2036" s="22"/>
      <c r="LE2036" s="22"/>
      <c r="LF2036" s="22"/>
      <c r="LG2036" s="22"/>
      <c r="LH2036" s="22"/>
      <c r="LI2036" s="22"/>
      <c r="LJ2036" s="22"/>
      <c r="LK2036" s="22"/>
      <c r="LL2036" s="22"/>
      <c r="LM2036" s="22"/>
      <c r="LN2036" s="22"/>
      <c r="LO2036" s="22"/>
      <c r="LP2036" s="22"/>
      <c r="LQ2036" s="22"/>
      <c r="LR2036" s="22"/>
      <c r="LS2036" s="22"/>
      <c r="LT2036" s="22"/>
      <c r="LU2036" s="22"/>
      <c r="LV2036" s="22"/>
      <c r="LW2036" s="22"/>
      <c r="LX2036" s="22"/>
      <c r="LY2036" s="22"/>
      <c r="LZ2036" s="22"/>
      <c r="MA2036" s="22"/>
      <c r="MB2036" s="22"/>
      <c r="MC2036" s="22"/>
      <c r="MD2036" s="22"/>
      <c r="ME2036" s="22"/>
      <c r="MF2036" s="22"/>
      <c r="MG2036" s="24"/>
      <c r="MH2036" s="22"/>
      <c r="MI2036" s="22"/>
      <c r="MJ2036" s="22"/>
      <c r="MK2036" s="22"/>
      <c r="ML2036" s="22"/>
      <c r="MM2036" s="22"/>
      <c r="MN2036" s="22"/>
      <c r="MO2036" s="22"/>
      <c r="MP2036" s="22"/>
      <c r="MQ2036" s="22"/>
      <c r="MR2036" s="22"/>
      <c r="MS2036" s="22"/>
      <c r="MT2036" s="22"/>
      <c r="MU2036" s="22"/>
      <c r="MV2036" s="22"/>
      <c r="MW2036" s="22"/>
      <c r="MX2036" s="22"/>
      <c r="MY2036" s="22"/>
      <c r="MZ2036" s="22"/>
      <c r="NA2036" s="22"/>
      <c r="NB2036" s="22"/>
      <c r="NC2036" s="22"/>
      <c r="ND2036" s="22"/>
      <c r="NE2036" s="22"/>
      <c r="NF2036" s="22"/>
      <c r="NG2036" s="22"/>
      <c r="NH2036" s="22"/>
      <c r="NI2036" s="22"/>
      <c r="NJ2036" s="22"/>
      <c r="NK2036" s="22"/>
      <c r="NL2036" s="22"/>
      <c r="NM2036" s="24"/>
      <c r="NN2036" s="22"/>
      <c r="NO2036" s="22"/>
      <c r="NP2036" s="22"/>
      <c r="NQ2036" s="22"/>
      <c r="NR2036" s="22"/>
      <c r="NS2036" s="22"/>
      <c r="NT2036" s="22"/>
      <c r="NU2036" s="22"/>
      <c r="NV2036" s="22"/>
      <c r="NW2036" s="22"/>
      <c r="NX2036" s="22"/>
      <c r="NY2036" s="22"/>
      <c r="NZ2036" s="22"/>
      <c r="OA2036" s="22"/>
      <c r="OB2036" s="22"/>
      <c r="OC2036" s="22"/>
      <c r="OD2036" s="22"/>
      <c r="OE2036" s="22"/>
      <c r="OF2036" s="22"/>
      <c r="OG2036" s="22"/>
      <c r="OH2036" s="22"/>
      <c r="OI2036" s="22"/>
      <c r="OJ2036" s="22"/>
      <c r="OK2036" s="22"/>
      <c r="OL2036" s="22"/>
      <c r="OM2036" s="22"/>
      <c r="ON2036" s="22"/>
      <c r="OO2036" s="22"/>
      <c r="OP2036" s="22"/>
      <c r="OQ2036" s="22"/>
      <c r="OR2036" s="22"/>
    </row>
    <row r="2037" spans="1:408" ht="15" thickBot="1">
      <c r="A2037" s="1"/>
      <c r="B2037" s="12"/>
      <c r="C2037" s="12"/>
      <c r="D2037" s="22"/>
      <c r="E2037" s="54"/>
      <c r="F2037" s="54"/>
      <c r="G2037" s="54"/>
      <c r="H2037" s="55"/>
      <c r="I2037" s="22"/>
      <c r="J2037" s="56"/>
      <c r="K2037" s="80"/>
      <c r="L2037" s="57"/>
      <c r="M2037" s="57"/>
      <c r="N2037" s="55"/>
      <c r="O2037" s="58"/>
      <c r="P2037" s="58"/>
      <c r="Q2037" s="59"/>
      <c r="R2037" s="60"/>
      <c r="S2037" s="60"/>
      <c r="T2037" s="22"/>
      <c r="U2037" s="1"/>
      <c r="V2037" s="23"/>
      <c r="X2037" s="24"/>
      <c r="Y2037" s="24"/>
      <c r="Z2037" s="22"/>
      <c r="AA2037" s="22"/>
      <c r="AB2037" s="22"/>
      <c r="AC2037" s="22"/>
      <c r="AD2037" s="22"/>
      <c r="AE2037" s="22"/>
      <c r="AF2037" s="22"/>
      <c r="AG2037" s="22"/>
      <c r="AH2037" s="22"/>
      <c r="AI2037" s="22"/>
      <c r="AJ2037" s="22"/>
      <c r="AK2037" s="22"/>
      <c r="AL2037" s="22"/>
      <c r="AM2037" s="22"/>
      <c r="AN2037" s="22"/>
      <c r="AO2037" s="22"/>
      <c r="AP2037" s="22"/>
      <c r="AQ2037" s="22"/>
      <c r="AR2037" s="22"/>
      <c r="AS2037" s="22"/>
      <c r="AT2037" s="22"/>
      <c r="AU2037" s="22"/>
      <c r="AV2037" s="22"/>
      <c r="AW2037" s="22"/>
      <c r="AX2037" s="22"/>
      <c r="AY2037" s="22"/>
      <c r="AZ2037" s="22"/>
      <c r="BA2037" s="22"/>
      <c r="BB2037" s="22"/>
      <c r="BC2037" s="22"/>
      <c r="BD2037" s="22"/>
      <c r="BE2037" s="24"/>
      <c r="BF2037" s="22"/>
      <c r="BG2037" s="22"/>
      <c r="BH2037" s="22"/>
      <c r="BI2037" s="22"/>
      <c r="BJ2037" s="22"/>
      <c r="BK2037" s="22"/>
      <c r="BL2037" s="22"/>
      <c r="BM2037" s="22"/>
      <c r="BN2037" s="22"/>
      <c r="BO2037" s="22"/>
      <c r="BP2037" s="22"/>
      <c r="BQ2037" s="22"/>
      <c r="BR2037" s="22"/>
      <c r="BS2037" s="22"/>
      <c r="BT2037" s="22"/>
      <c r="BU2037" s="22"/>
      <c r="BV2037" s="22"/>
      <c r="BW2037" s="22"/>
      <c r="BX2037" s="22"/>
      <c r="BY2037" s="22"/>
      <c r="BZ2037" s="22"/>
      <c r="CA2037" s="22"/>
      <c r="CB2037" s="22"/>
      <c r="CC2037" s="22"/>
      <c r="CD2037" s="22"/>
      <c r="CE2037" s="22"/>
      <c r="CF2037" s="22"/>
      <c r="CG2037" s="22"/>
      <c r="CH2037" s="22"/>
      <c r="CI2037" s="22"/>
      <c r="CJ2037" s="22"/>
      <c r="CK2037" s="24"/>
      <c r="CL2037" s="22"/>
      <c r="CM2037" s="22"/>
      <c r="CN2037" s="22"/>
      <c r="CO2037" s="22"/>
      <c r="CP2037" s="22"/>
      <c r="CQ2037" s="22"/>
      <c r="CR2037" s="22"/>
      <c r="CS2037" s="22"/>
      <c r="CT2037" s="22"/>
      <c r="CU2037" s="22"/>
      <c r="CV2037" s="22"/>
      <c r="CW2037" s="22"/>
      <c r="CX2037" s="22"/>
      <c r="CY2037" s="22"/>
      <c r="CZ2037" s="22"/>
      <c r="DA2037" s="22"/>
      <c r="DB2037" s="22"/>
      <c r="DC2037" s="22"/>
      <c r="DD2037" s="22"/>
      <c r="DE2037" s="22"/>
      <c r="DF2037" s="22"/>
      <c r="DG2037" s="22"/>
      <c r="DH2037" s="22"/>
      <c r="DI2037" s="22"/>
      <c r="DJ2037" s="22"/>
      <c r="DK2037" s="22"/>
      <c r="DL2037" s="22"/>
      <c r="DM2037" s="22"/>
      <c r="DN2037" s="22"/>
      <c r="DO2037" s="22"/>
      <c r="DP2037" s="22"/>
      <c r="DQ2037" s="24"/>
      <c r="DR2037" s="22"/>
      <c r="DS2037" s="22"/>
      <c r="DT2037" s="22"/>
      <c r="DU2037" s="22"/>
      <c r="DV2037" s="22"/>
      <c r="DW2037" s="22"/>
      <c r="DX2037" s="22"/>
      <c r="DY2037" s="22"/>
      <c r="DZ2037" s="22"/>
      <c r="EA2037" s="22"/>
      <c r="EB2037" s="22"/>
      <c r="EC2037" s="22"/>
      <c r="ED2037" s="22"/>
      <c r="EE2037" s="22"/>
      <c r="EF2037" s="22"/>
      <c r="EG2037" s="22"/>
      <c r="EH2037" s="22"/>
      <c r="EI2037" s="22"/>
      <c r="EJ2037" s="22"/>
      <c r="EK2037" s="22"/>
      <c r="EL2037" s="22"/>
      <c r="EM2037" s="22"/>
      <c r="EN2037" s="22"/>
      <c r="EO2037" s="22"/>
      <c r="EP2037" s="22"/>
      <c r="EQ2037" s="22"/>
      <c r="ER2037" s="22"/>
      <c r="ES2037" s="22"/>
      <c r="ET2037" s="22"/>
      <c r="EU2037" s="22"/>
      <c r="EV2037" s="22"/>
      <c r="EW2037" s="24"/>
      <c r="EX2037" s="22"/>
      <c r="EY2037" s="22"/>
      <c r="EZ2037" s="22"/>
      <c r="FA2037" s="22"/>
      <c r="FB2037" s="22"/>
      <c r="FC2037" s="22"/>
      <c r="FD2037" s="22"/>
      <c r="FE2037" s="22"/>
      <c r="FF2037" s="22"/>
      <c r="FG2037" s="22"/>
      <c r="FH2037" s="22"/>
      <c r="FI2037" s="22"/>
      <c r="FJ2037" s="22"/>
      <c r="FK2037" s="22"/>
      <c r="FL2037" s="22"/>
      <c r="FM2037" s="22"/>
      <c r="FN2037" s="22"/>
      <c r="FO2037" s="22"/>
      <c r="FP2037" s="22"/>
      <c r="FQ2037" s="22"/>
      <c r="FR2037" s="22"/>
      <c r="FS2037" s="22"/>
      <c r="FT2037" s="22"/>
      <c r="FU2037" s="22"/>
      <c r="FV2037" s="22"/>
      <c r="FW2037" s="22"/>
      <c r="FX2037" s="22"/>
      <c r="FY2037" s="22"/>
      <c r="FZ2037" s="22"/>
      <c r="GA2037" s="22"/>
      <c r="GB2037" s="22"/>
      <c r="GC2037" s="24"/>
      <c r="GD2037" s="22"/>
      <c r="GE2037" s="22"/>
      <c r="GF2037" s="22"/>
      <c r="GG2037" s="22"/>
      <c r="GH2037" s="22"/>
      <c r="GI2037" s="22"/>
      <c r="GJ2037" s="22"/>
      <c r="GK2037" s="22"/>
      <c r="GL2037" s="22"/>
      <c r="GM2037" s="22"/>
      <c r="GN2037" s="22"/>
      <c r="GO2037" s="22"/>
      <c r="GP2037" s="22"/>
      <c r="GQ2037" s="22"/>
      <c r="GR2037" s="22"/>
      <c r="GS2037" s="22"/>
      <c r="GT2037" s="22"/>
      <c r="GU2037" s="22"/>
      <c r="GV2037" s="22"/>
      <c r="GW2037" s="22"/>
      <c r="GX2037" s="22"/>
      <c r="GY2037" s="22"/>
      <c r="GZ2037" s="22"/>
      <c r="HA2037" s="22"/>
      <c r="HB2037" s="22"/>
      <c r="HC2037" s="22"/>
      <c r="HD2037" s="22"/>
      <c r="HE2037" s="22"/>
      <c r="HF2037" s="22"/>
      <c r="HG2037" s="22"/>
      <c r="HH2037" s="22"/>
      <c r="HI2037" s="24"/>
      <c r="HJ2037" s="22"/>
      <c r="HK2037" s="22"/>
      <c r="HL2037" s="22"/>
      <c r="HM2037" s="22"/>
      <c r="HN2037" s="22"/>
      <c r="HO2037" s="22"/>
      <c r="HP2037" s="22"/>
      <c r="HQ2037" s="22"/>
      <c r="HR2037" s="22"/>
      <c r="HS2037" s="22"/>
      <c r="HT2037" s="22"/>
      <c r="HU2037" s="22"/>
      <c r="HV2037" s="22"/>
      <c r="HW2037" s="22"/>
      <c r="HX2037" s="22"/>
      <c r="HY2037" s="22"/>
      <c r="HZ2037" s="22"/>
      <c r="IA2037" s="22"/>
      <c r="IB2037" s="22"/>
      <c r="IC2037" s="22"/>
      <c r="ID2037" s="22"/>
      <c r="IE2037" s="22"/>
      <c r="IF2037" s="22"/>
      <c r="IG2037" s="22"/>
      <c r="IH2037" s="22"/>
      <c r="II2037" s="22"/>
      <c r="IJ2037" s="22"/>
      <c r="IK2037" s="22"/>
      <c r="IL2037" s="22"/>
      <c r="IM2037" s="22"/>
      <c r="IN2037" s="22"/>
      <c r="IO2037" s="24"/>
      <c r="IP2037" s="22"/>
      <c r="IQ2037" s="22"/>
      <c r="IR2037" s="22"/>
      <c r="IS2037" s="22"/>
      <c r="IT2037" s="22"/>
      <c r="IU2037" s="22"/>
      <c r="IV2037" s="22"/>
      <c r="IW2037" s="22"/>
      <c r="IX2037" s="22"/>
      <c r="IY2037" s="22"/>
      <c r="IZ2037" s="22"/>
      <c r="JA2037" s="22"/>
      <c r="JB2037" s="22"/>
      <c r="JC2037" s="22"/>
      <c r="JD2037" s="22"/>
      <c r="JE2037" s="22"/>
      <c r="JF2037" s="22"/>
      <c r="JG2037" s="22"/>
      <c r="JH2037" s="22"/>
      <c r="JI2037" s="22"/>
      <c r="JJ2037" s="22"/>
      <c r="JK2037" s="22"/>
      <c r="JL2037" s="22"/>
      <c r="JM2037" s="22"/>
      <c r="JN2037" s="22"/>
      <c r="JO2037" s="22"/>
      <c r="JP2037" s="22"/>
      <c r="JQ2037" s="22"/>
      <c r="JR2037" s="22"/>
      <c r="JS2037" s="22"/>
      <c r="JT2037" s="22"/>
      <c r="JU2037" s="24"/>
      <c r="JV2037" s="22"/>
      <c r="JW2037" s="22"/>
      <c r="JX2037" s="22"/>
      <c r="JY2037" s="22"/>
      <c r="JZ2037" s="22"/>
      <c r="KA2037" s="22"/>
      <c r="KB2037" s="22"/>
      <c r="KC2037" s="22"/>
      <c r="KD2037" s="22"/>
      <c r="KE2037" s="22"/>
      <c r="KF2037" s="22"/>
      <c r="KG2037" s="22"/>
      <c r="KH2037" s="22"/>
      <c r="KI2037" s="22"/>
      <c r="KJ2037" s="22"/>
      <c r="KK2037" s="22"/>
      <c r="KL2037" s="22"/>
      <c r="KM2037" s="22"/>
      <c r="KN2037" s="22"/>
      <c r="KO2037" s="22"/>
      <c r="KP2037" s="22"/>
      <c r="KQ2037" s="22"/>
      <c r="KR2037" s="22"/>
      <c r="KS2037" s="22"/>
      <c r="KT2037" s="22"/>
      <c r="KU2037" s="22"/>
      <c r="KV2037" s="22"/>
      <c r="KW2037" s="22"/>
      <c r="KX2037" s="22"/>
      <c r="KY2037" s="22"/>
      <c r="KZ2037" s="22"/>
      <c r="LA2037" s="24"/>
      <c r="LB2037" s="22"/>
      <c r="LC2037" s="22"/>
      <c r="LD2037" s="22"/>
      <c r="LE2037" s="22"/>
      <c r="LF2037" s="22"/>
      <c r="LG2037" s="22"/>
      <c r="LH2037" s="22"/>
      <c r="LI2037" s="22"/>
      <c r="LJ2037" s="22"/>
      <c r="LK2037" s="22"/>
      <c r="LL2037" s="22"/>
      <c r="LM2037" s="22"/>
      <c r="LN2037" s="22"/>
      <c r="LO2037" s="22"/>
      <c r="LP2037" s="22"/>
      <c r="LQ2037" s="22"/>
      <c r="LR2037" s="22"/>
      <c r="LS2037" s="22"/>
      <c r="LT2037" s="22"/>
      <c r="LU2037" s="22"/>
      <c r="LV2037" s="22"/>
      <c r="LW2037" s="22"/>
      <c r="LX2037" s="22"/>
      <c r="LY2037" s="22"/>
      <c r="LZ2037" s="22"/>
      <c r="MA2037" s="22"/>
      <c r="MB2037" s="22"/>
      <c r="MC2037" s="22"/>
      <c r="MD2037" s="22"/>
      <c r="ME2037" s="22"/>
      <c r="MF2037" s="22"/>
      <c r="MG2037" s="24"/>
      <c r="MH2037" s="22"/>
      <c r="MI2037" s="22"/>
      <c r="MJ2037" s="22"/>
      <c r="MK2037" s="22"/>
      <c r="ML2037" s="22"/>
      <c r="MM2037" s="22"/>
      <c r="MN2037" s="22"/>
      <c r="MO2037" s="22"/>
      <c r="MP2037" s="22"/>
      <c r="MQ2037" s="22"/>
      <c r="MR2037" s="22"/>
      <c r="MS2037" s="22"/>
      <c r="MT2037" s="22"/>
      <c r="MU2037" s="22"/>
      <c r="MV2037" s="22"/>
      <c r="MW2037" s="22"/>
      <c r="MX2037" s="22"/>
      <c r="MY2037" s="22"/>
      <c r="MZ2037" s="22"/>
      <c r="NA2037" s="22"/>
      <c r="NB2037" s="22"/>
      <c r="NC2037" s="22"/>
      <c r="ND2037" s="22"/>
      <c r="NE2037" s="22"/>
      <c r="NF2037" s="22"/>
      <c r="NG2037" s="22"/>
      <c r="NH2037" s="22"/>
      <c r="NI2037" s="22"/>
      <c r="NJ2037" s="22"/>
      <c r="NK2037" s="22"/>
      <c r="NL2037" s="22"/>
      <c r="NM2037" s="24"/>
      <c r="NN2037" s="22"/>
      <c r="NO2037" s="22"/>
      <c r="NP2037" s="22"/>
      <c r="NQ2037" s="22"/>
      <c r="NR2037" s="22"/>
      <c r="NS2037" s="22"/>
      <c r="NT2037" s="22"/>
      <c r="NU2037" s="22"/>
      <c r="NV2037" s="22"/>
      <c r="NW2037" s="22"/>
      <c r="NX2037" s="22"/>
      <c r="NY2037" s="22"/>
      <c r="NZ2037" s="22"/>
      <c r="OA2037" s="22"/>
      <c r="OB2037" s="22"/>
      <c r="OC2037" s="22"/>
      <c r="OD2037" s="22"/>
      <c r="OE2037" s="22"/>
      <c r="OF2037" s="22"/>
      <c r="OG2037" s="22"/>
      <c r="OH2037" s="22"/>
      <c r="OI2037" s="22"/>
      <c r="OJ2037" s="22"/>
      <c r="OK2037" s="22"/>
      <c r="OL2037" s="22"/>
      <c r="OM2037" s="22"/>
      <c r="ON2037" s="22"/>
      <c r="OO2037" s="22"/>
      <c r="OP2037" s="22"/>
      <c r="OQ2037" s="22"/>
      <c r="OR2037" s="22"/>
    </row>
    <row r="2038" spans="1:408" ht="15" thickBot="1">
      <c r="A2038" s="1"/>
      <c r="B2038" s="12"/>
      <c r="C2038" s="12"/>
      <c r="D2038" s="22"/>
      <c r="E2038" s="54"/>
      <c r="F2038" s="54"/>
      <c r="G2038" s="54"/>
      <c r="H2038" s="55"/>
      <c r="I2038" s="22"/>
      <c r="J2038" s="56"/>
      <c r="K2038" s="81"/>
      <c r="L2038" s="57"/>
      <c r="M2038" s="57"/>
      <c r="N2038" s="55"/>
      <c r="O2038" s="58"/>
      <c r="P2038" s="58"/>
      <c r="Q2038" s="59"/>
      <c r="R2038" s="60"/>
      <c r="S2038" s="60"/>
      <c r="T2038" s="22"/>
      <c r="U2038" s="1"/>
      <c r="V2038" s="23"/>
      <c r="X2038" s="24"/>
      <c r="Y2038" s="24"/>
      <c r="Z2038" s="22"/>
      <c r="AA2038" s="22"/>
      <c r="AB2038" s="22"/>
      <c r="AC2038" s="22"/>
      <c r="AD2038" s="22"/>
      <c r="AE2038" s="22"/>
      <c r="AF2038" s="22"/>
      <c r="AG2038" s="22"/>
      <c r="AH2038" s="22"/>
      <c r="AI2038" s="22"/>
      <c r="AJ2038" s="22"/>
      <c r="AK2038" s="22"/>
      <c r="AL2038" s="22"/>
      <c r="AM2038" s="22"/>
      <c r="AN2038" s="22"/>
      <c r="AO2038" s="22"/>
      <c r="AP2038" s="22"/>
      <c r="AQ2038" s="22"/>
      <c r="AR2038" s="22"/>
      <c r="AS2038" s="22"/>
      <c r="AT2038" s="22"/>
      <c r="AU2038" s="22"/>
      <c r="AV2038" s="22"/>
      <c r="AW2038" s="22"/>
      <c r="AX2038" s="22"/>
      <c r="AY2038" s="22"/>
      <c r="AZ2038" s="22"/>
      <c r="BA2038" s="22"/>
      <c r="BB2038" s="22"/>
      <c r="BC2038" s="22"/>
      <c r="BD2038" s="22"/>
      <c r="BE2038" s="24"/>
      <c r="BF2038" s="22"/>
      <c r="BG2038" s="22"/>
      <c r="BH2038" s="22"/>
      <c r="BI2038" s="22"/>
      <c r="BJ2038" s="22"/>
      <c r="BK2038" s="22"/>
      <c r="BL2038" s="22"/>
      <c r="BM2038" s="22"/>
      <c r="BN2038" s="22"/>
      <c r="BO2038" s="22"/>
      <c r="BP2038" s="22"/>
      <c r="BQ2038" s="22"/>
      <c r="BR2038" s="22"/>
      <c r="BS2038" s="22"/>
      <c r="BT2038" s="22"/>
      <c r="BU2038" s="22"/>
      <c r="BV2038" s="22"/>
      <c r="BW2038" s="22"/>
      <c r="BX2038" s="22"/>
      <c r="BY2038" s="22"/>
      <c r="BZ2038" s="22"/>
      <c r="CA2038" s="22"/>
      <c r="CB2038" s="22"/>
      <c r="CC2038" s="22"/>
      <c r="CD2038" s="22"/>
      <c r="CE2038" s="22"/>
      <c r="CF2038" s="22"/>
      <c r="CG2038" s="22"/>
      <c r="CH2038" s="22"/>
      <c r="CI2038" s="22"/>
      <c r="CJ2038" s="22"/>
      <c r="CK2038" s="24"/>
      <c r="CL2038" s="22"/>
      <c r="CM2038" s="22"/>
      <c r="CN2038" s="22"/>
      <c r="CO2038" s="22"/>
      <c r="CP2038" s="22"/>
      <c r="CQ2038" s="22"/>
      <c r="CR2038" s="22"/>
      <c r="CS2038" s="22"/>
      <c r="CT2038" s="22"/>
      <c r="CU2038" s="22"/>
      <c r="CV2038" s="22"/>
      <c r="CW2038" s="22"/>
      <c r="CX2038" s="22"/>
      <c r="CY2038" s="22"/>
      <c r="CZ2038" s="22"/>
      <c r="DA2038" s="22"/>
      <c r="DB2038" s="22"/>
      <c r="DC2038" s="22"/>
      <c r="DD2038" s="22"/>
      <c r="DE2038" s="22"/>
      <c r="DF2038" s="22"/>
      <c r="DG2038" s="22"/>
      <c r="DH2038" s="22"/>
      <c r="DI2038" s="22"/>
      <c r="DJ2038" s="22"/>
      <c r="DK2038" s="22"/>
      <c r="DL2038" s="22"/>
      <c r="DM2038" s="22"/>
      <c r="DN2038" s="22"/>
      <c r="DO2038" s="22"/>
      <c r="DP2038" s="22"/>
      <c r="DQ2038" s="24"/>
      <c r="DR2038" s="22"/>
      <c r="DS2038" s="22"/>
      <c r="DT2038" s="22"/>
      <c r="DU2038" s="22"/>
      <c r="DV2038" s="22"/>
      <c r="DW2038" s="22"/>
      <c r="DX2038" s="22"/>
      <c r="DY2038" s="22"/>
      <c r="DZ2038" s="22"/>
      <c r="EA2038" s="22"/>
      <c r="EB2038" s="22"/>
      <c r="EC2038" s="22"/>
      <c r="ED2038" s="22"/>
      <c r="EE2038" s="22"/>
      <c r="EF2038" s="22"/>
      <c r="EG2038" s="22"/>
      <c r="EH2038" s="22"/>
      <c r="EI2038" s="22"/>
      <c r="EJ2038" s="22"/>
      <c r="EK2038" s="22"/>
      <c r="EL2038" s="22"/>
      <c r="EM2038" s="22"/>
      <c r="EN2038" s="22"/>
      <c r="EO2038" s="22"/>
      <c r="EP2038" s="22"/>
      <c r="EQ2038" s="22"/>
      <c r="ER2038" s="22"/>
      <c r="ES2038" s="22"/>
      <c r="ET2038" s="22"/>
      <c r="EU2038" s="22"/>
      <c r="EV2038" s="22"/>
      <c r="EW2038" s="24"/>
      <c r="EX2038" s="22"/>
      <c r="EY2038" s="22"/>
      <c r="EZ2038" s="22"/>
      <c r="FA2038" s="22"/>
      <c r="FB2038" s="22"/>
      <c r="FC2038" s="22"/>
      <c r="FD2038" s="22"/>
      <c r="FE2038" s="22"/>
      <c r="FF2038" s="22"/>
      <c r="FG2038" s="22"/>
      <c r="FH2038" s="22"/>
      <c r="FI2038" s="22"/>
      <c r="FJ2038" s="22"/>
      <c r="FK2038" s="22"/>
      <c r="FL2038" s="22"/>
      <c r="FM2038" s="22"/>
      <c r="FN2038" s="22"/>
      <c r="FO2038" s="22"/>
      <c r="FP2038" s="22"/>
      <c r="FQ2038" s="22"/>
      <c r="FR2038" s="22"/>
      <c r="FS2038" s="22"/>
      <c r="FT2038" s="22"/>
      <c r="FU2038" s="22"/>
      <c r="FV2038" s="22"/>
      <c r="FW2038" s="22"/>
      <c r="FX2038" s="22"/>
      <c r="FY2038" s="22"/>
      <c r="FZ2038" s="22"/>
      <c r="GA2038" s="22"/>
      <c r="GB2038" s="22"/>
      <c r="GC2038" s="24"/>
      <c r="GD2038" s="22"/>
      <c r="GE2038" s="22"/>
      <c r="GF2038" s="22"/>
      <c r="GG2038" s="22"/>
      <c r="GH2038" s="22"/>
      <c r="GI2038" s="22"/>
      <c r="GJ2038" s="22"/>
      <c r="GK2038" s="22"/>
      <c r="GL2038" s="22"/>
      <c r="GM2038" s="22"/>
      <c r="GN2038" s="22"/>
      <c r="GO2038" s="22"/>
      <c r="GP2038" s="22"/>
      <c r="GQ2038" s="22"/>
      <c r="GR2038" s="22"/>
      <c r="GS2038" s="22"/>
      <c r="GT2038" s="22"/>
      <c r="GU2038" s="22"/>
      <c r="GV2038" s="22"/>
      <c r="GW2038" s="22"/>
      <c r="GX2038" s="22"/>
      <c r="GY2038" s="22"/>
      <c r="GZ2038" s="22"/>
      <c r="HA2038" s="22"/>
      <c r="HB2038" s="22"/>
      <c r="HC2038" s="22"/>
      <c r="HD2038" s="22"/>
      <c r="HE2038" s="22"/>
      <c r="HF2038" s="22"/>
      <c r="HG2038" s="22"/>
      <c r="HH2038" s="22"/>
      <c r="HI2038" s="24"/>
      <c r="HJ2038" s="22"/>
      <c r="HK2038" s="22"/>
      <c r="HL2038" s="22"/>
      <c r="HM2038" s="22"/>
      <c r="HN2038" s="22"/>
      <c r="HO2038" s="22"/>
      <c r="HP2038" s="22"/>
      <c r="HQ2038" s="22"/>
      <c r="HR2038" s="22"/>
      <c r="HS2038" s="22"/>
      <c r="HT2038" s="22"/>
      <c r="HU2038" s="22"/>
      <c r="HV2038" s="22"/>
      <c r="HW2038" s="22"/>
      <c r="HX2038" s="22"/>
      <c r="HY2038" s="22"/>
      <c r="HZ2038" s="22"/>
      <c r="IA2038" s="22"/>
      <c r="IB2038" s="22"/>
      <c r="IC2038" s="22"/>
      <c r="ID2038" s="22"/>
      <c r="IE2038" s="22"/>
      <c r="IF2038" s="22"/>
      <c r="IG2038" s="22"/>
      <c r="IH2038" s="22"/>
      <c r="II2038" s="22"/>
      <c r="IJ2038" s="22"/>
      <c r="IK2038" s="22"/>
      <c r="IL2038" s="22"/>
      <c r="IM2038" s="22"/>
      <c r="IN2038" s="22"/>
      <c r="IO2038" s="24"/>
      <c r="IP2038" s="22"/>
      <c r="IQ2038" s="22"/>
      <c r="IR2038" s="22"/>
      <c r="IS2038" s="22"/>
      <c r="IT2038" s="22"/>
      <c r="IU2038" s="22"/>
      <c r="IV2038" s="22"/>
      <c r="IW2038" s="22"/>
      <c r="IX2038" s="22"/>
      <c r="IY2038" s="22"/>
      <c r="IZ2038" s="22"/>
      <c r="JA2038" s="22"/>
      <c r="JB2038" s="22"/>
      <c r="JC2038" s="22"/>
      <c r="JD2038" s="22"/>
      <c r="JE2038" s="22"/>
      <c r="JF2038" s="22"/>
      <c r="JG2038" s="22"/>
      <c r="JH2038" s="22"/>
      <c r="JI2038" s="22"/>
      <c r="JJ2038" s="22"/>
      <c r="JK2038" s="22"/>
      <c r="JL2038" s="22"/>
      <c r="JM2038" s="22"/>
      <c r="JN2038" s="22"/>
      <c r="JO2038" s="22"/>
      <c r="JP2038" s="22"/>
      <c r="JQ2038" s="22"/>
      <c r="JR2038" s="22"/>
      <c r="JS2038" s="22"/>
      <c r="JT2038" s="22"/>
      <c r="JU2038" s="24"/>
      <c r="JV2038" s="22"/>
      <c r="JW2038" s="22"/>
      <c r="JX2038" s="22"/>
      <c r="JY2038" s="22"/>
      <c r="JZ2038" s="22"/>
      <c r="KA2038" s="22"/>
      <c r="KB2038" s="22"/>
      <c r="KC2038" s="22"/>
      <c r="KD2038" s="22"/>
      <c r="KE2038" s="22"/>
      <c r="KF2038" s="22"/>
      <c r="KG2038" s="22"/>
      <c r="KH2038" s="22"/>
      <c r="KI2038" s="22"/>
      <c r="KJ2038" s="22"/>
      <c r="KK2038" s="22"/>
      <c r="KL2038" s="22"/>
      <c r="KM2038" s="22"/>
      <c r="KN2038" s="22"/>
      <c r="KO2038" s="22"/>
      <c r="KP2038" s="22"/>
      <c r="KQ2038" s="22"/>
      <c r="KR2038" s="22"/>
      <c r="KS2038" s="22"/>
      <c r="KT2038" s="22"/>
      <c r="KU2038" s="22"/>
      <c r="KV2038" s="22"/>
      <c r="KW2038" s="22"/>
      <c r="KX2038" s="22"/>
      <c r="KY2038" s="22"/>
      <c r="KZ2038" s="22"/>
      <c r="LA2038" s="24"/>
      <c r="LB2038" s="22"/>
      <c r="LC2038" s="22"/>
      <c r="LD2038" s="22"/>
      <c r="LE2038" s="22"/>
      <c r="LF2038" s="22"/>
      <c r="LG2038" s="22"/>
      <c r="LH2038" s="22"/>
      <c r="LI2038" s="22"/>
      <c r="LJ2038" s="22"/>
      <c r="LK2038" s="22"/>
      <c r="LL2038" s="22"/>
      <c r="LM2038" s="22"/>
      <c r="LN2038" s="22"/>
      <c r="LO2038" s="22"/>
      <c r="LP2038" s="22"/>
      <c r="LQ2038" s="22"/>
      <c r="LR2038" s="22"/>
      <c r="LS2038" s="22"/>
      <c r="LT2038" s="22"/>
      <c r="LU2038" s="22"/>
      <c r="LV2038" s="22"/>
      <c r="LW2038" s="22"/>
      <c r="LX2038" s="22"/>
      <c r="LY2038" s="22"/>
      <c r="LZ2038" s="22"/>
      <c r="MA2038" s="22"/>
      <c r="MB2038" s="22"/>
      <c r="MC2038" s="22"/>
      <c r="MD2038" s="22"/>
      <c r="ME2038" s="22"/>
      <c r="MF2038" s="22"/>
      <c r="MG2038" s="24"/>
      <c r="MH2038" s="22"/>
      <c r="MI2038" s="22"/>
      <c r="MJ2038" s="22"/>
      <c r="MK2038" s="22"/>
      <c r="ML2038" s="22"/>
      <c r="MM2038" s="22"/>
      <c r="MN2038" s="22"/>
      <c r="MO2038" s="22"/>
      <c r="MP2038" s="22"/>
      <c r="MQ2038" s="22"/>
      <c r="MR2038" s="22"/>
      <c r="MS2038" s="22"/>
      <c r="MT2038" s="22"/>
      <c r="MU2038" s="22"/>
      <c r="MV2038" s="22"/>
      <c r="MW2038" s="22"/>
      <c r="MX2038" s="22"/>
      <c r="MY2038" s="22"/>
      <c r="MZ2038" s="22"/>
      <c r="NA2038" s="22"/>
      <c r="NB2038" s="22"/>
      <c r="NC2038" s="22"/>
      <c r="ND2038" s="22"/>
      <c r="NE2038" s="22"/>
      <c r="NF2038" s="22"/>
      <c r="NG2038" s="22"/>
      <c r="NH2038" s="22"/>
      <c r="NI2038" s="22"/>
      <c r="NJ2038" s="22"/>
      <c r="NK2038" s="22"/>
      <c r="NL2038" s="22"/>
      <c r="NM2038" s="24"/>
      <c r="NN2038" s="22"/>
      <c r="NO2038" s="22"/>
      <c r="NP2038" s="22"/>
      <c r="NQ2038" s="22"/>
      <c r="NR2038" s="22"/>
      <c r="NS2038" s="22"/>
      <c r="NT2038" s="22"/>
      <c r="NU2038" s="22"/>
      <c r="NV2038" s="22"/>
      <c r="NW2038" s="22"/>
      <c r="NX2038" s="22"/>
      <c r="NY2038" s="22"/>
      <c r="NZ2038" s="22"/>
      <c r="OA2038" s="22"/>
      <c r="OB2038" s="22"/>
      <c r="OC2038" s="22"/>
      <c r="OD2038" s="22"/>
      <c r="OE2038" s="22"/>
      <c r="OF2038" s="22"/>
      <c r="OG2038" s="22"/>
      <c r="OH2038" s="22"/>
      <c r="OI2038" s="22"/>
      <c r="OJ2038" s="22"/>
      <c r="OK2038" s="22"/>
      <c r="OL2038" s="22"/>
      <c r="OM2038" s="22"/>
      <c r="ON2038" s="22"/>
      <c r="OO2038" s="22"/>
      <c r="OP2038" s="22"/>
      <c r="OQ2038" s="22"/>
      <c r="OR2038" s="22"/>
    </row>
    <row r="2039" spans="1:408" ht="15" thickBot="1">
      <c r="A2039" s="1"/>
      <c r="B2039" s="12"/>
      <c r="C2039" s="12"/>
      <c r="D2039" s="22"/>
      <c r="E2039" s="54"/>
      <c r="F2039" s="54"/>
      <c r="G2039" s="54"/>
      <c r="H2039" s="55"/>
      <c r="I2039" s="22"/>
      <c r="J2039" s="56"/>
      <c r="K2039" s="80"/>
      <c r="L2039" s="57"/>
      <c r="M2039" s="57"/>
      <c r="N2039" s="55"/>
      <c r="O2039" s="58"/>
      <c r="P2039" s="58"/>
      <c r="Q2039" s="59"/>
      <c r="R2039" s="60"/>
      <c r="S2039" s="60"/>
      <c r="T2039" s="22"/>
      <c r="U2039" s="1"/>
      <c r="V2039" s="23"/>
      <c r="X2039" s="24"/>
      <c r="Y2039" s="24"/>
      <c r="Z2039" s="22"/>
      <c r="AA2039" s="22"/>
      <c r="AB2039" s="22"/>
      <c r="AC2039" s="22"/>
      <c r="AD2039" s="22"/>
      <c r="AE2039" s="22"/>
      <c r="AF2039" s="22"/>
      <c r="AG2039" s="22"/>
      <c r="AH2039" s="22"/>
      <c r="AI2039" s="22"/>
      <c r="AJ2039" s="22"/>
      <c r="AK2039" s="22"/>
      <c r="AL2039" s="22"/>
      <c r="AM2039" s="22"/>
      <c r="AN2039" s="22"/>
      <c r="AO2039" s="22"/>
      <c r="AP2039" s="22"/>
      <c r="AQ2039" s="22"/>
      <c r="AR2039" s="22"/>
      <c r="AS2039" s="22"/>
      <c r="AT2039" s="22"/>
      <c r="AU2039" s="22"/>
      <c r="AV2039" s="22"/>
      <c r="AW2039" s="22"/>
      <c r="AX2039" s="22"/>
      <c r="AY2039" s="22"/>
      <c r="AZ2039" s="22"/>
      <c r="BA2039" s="22"/>
      <c r="BB2039" s="22"/>
      <c r="BC2039" s="22"/>
      <c r="BD2039" s="22"/>
      <c r="BE2039" s="24"/>
      <c r="BF2039" s="22"/>
      <c r="BG2039" s="22"/>
      <c r="BH2039" s="22"/>
      <c r="BI2039" s="22"/>
      <c r="BJ2039" s="22"/>
      <c r="BK2039" s="22"/>
      <c r="BL2039" s="22"/>
      <c r="BM2039" s="22"/>
      <c r="BN2039" s="22"/>
      <c r="BO2039" s="22"/>
      <c r="BP2039" s="22"/>
      <c r="BQ2039" s="22"/>
      <c r="BR2039" s="22"/>
      <c r="BS2039" s="22"/>
      <c r="BT2039" s="22"/>
      <c r="BU2039" s="22"/>
      <c r="BV2039" s="22"/>
      <c r="BW2039" s="22"/>
      <c r="BX2039" s="22"/>
      <c r="BY2039" s="22"/>
      <c r="BZ2039" s="22"/>
      <c r="CA2039" s="22"/>
      <c r="CB2039" s="22"/>
      <c r="CC2039" s="22"/>
      <c r="CD2039" s="22"/>
      <c r="CE2039" s="22"/>
      <c r="CF2039" s="22"/>
      <c r="CG2039" s="22"/>
      <c r="CH2039" s="22"/>
      <c r="CI2039" s="22"/>
      <c r="CJ2039" s="22"/>
      <c r="CK2039" s="24"/>
      <c r="CL2039" s="22"/>
      <c r="CM2039" s="22"/>
      <c r="CN2039" s="22"/>
      <c r="CO2039" s="22"/>
      <c r="CP2039" s="22"/>
      <c r="CQ2039" s="22"/>
      <c r="CR2039" s="22"/>
      <c r="CS2039" s="22"/>
      <c r="CT2039" s="22"/>
      <c r="CU2039" s="22"/>
      <c r="CV2039" s="22"/>
      <c r="CW2039" s="22"/>
      <c r="CX2039" s="22"/>
      <c r="CY2039" s="22"/>
      <c r="CZ2039" s="22"/>
      <c r="DA2039" s="22"/>
      <c r="DB2039" s="22"/>
      <c r="DC2039" s="22"/>
      <c r="DD2039" s="22"/>
      <c r="DE2039" s="22"/>
      <c r="DF2039" s="22"/>
      <c r="DG2039" s="22"/>
      <c r="DH2039" s="22"/>
      <c r="DI2039" s="22"/>
      <c r="DJ2039" s="22"/>
      <c r="DK2039" s="22"/>
      <c r="DL2039" s="22"/>
      <c r="DM2039" s="22"/>
      <c r="DN2039" s="22"/>
      <c r="DO2039" s="22"/>
      <c r="DP2039" s="22"/>
      <c r="DQ2039" s="24"/>
      <c r="DR2039" s="22"/>
      <c r="DS2039" s="22"/>
      <c r="DT2039" s="22"/>
      <c r="DU2039" s="22"/>
      <c r="DV2039" s="22"/>
      <c r="DW2039" s="22"/>
      <c r="DX2039" s="22"/>
      <c r="DY2039" s="22"/>
      <c r="DZ2039" s="22"/>
      <c r="EA2039" s="22"/>
      <c r="EB2039" s="22"/>
      <c r="EC2039" s="22"/>
      <c r="ED2039" s="22"/>
      <c r="EE2039" s="22"/>
      <c r="EF2039" s="22"/>
      <c r="EG2039" s="22"/>
      <c r="EH2039" s="22"/>
      <c r="EI2039" s="22"/>
      <c r="EJ2039" s="22"/>
      <c r="EK2039" s="22"/>
      <c r="EL2039" s="22"/>
      <c r="EM2039" s="22"/>
      <c r="EN2039" s="22"/>
      <c r="EO2039" s="22"/>
      <c r="EP2039" s="22"/>
      <c r="EQ2039" s="22"/>
      <c r="ER2039" s="22"/>
      <c r="ES2039" s="22"/>
      <c r="ET2039" s="22"/>
      <c r="EU2039" s="22"/>
      <c r="EV2039" s="22"/>
      <c r="EW2039" s="24"/>
      <c r="EX2039" s="22"/>
      <c r="EY2039" s="22"/>
      <c r="EZ2039" s="22"/>
      <c r="FA2039" s="22"/>
      <c r="FB2039" s="22"/>
      <c r="FC2039" s="22"/>
      <c r="FD2039" s="22"/>
      <c r="FE2039" s="22"/>
      <c r="FF2039" s="22"/>
      <c r="FG2039" s="22"/>
      <c r="FH2039" s="22"/>
      <c r="FI2039" s="22"/>
      <c r="FJ2039" s="22"/>
      <c r="FK2039" s="22"/>
      <c r="FL2039" s="22"/>
      <c r="FM2039" s="22"/>
      <c r="FN2039" s="22"/>
      <c r="FO2039" s="22"/>
      <c r="FP2039" s="22"/>
      <c r="FQ2039" s="22"/>
      <c r="FR2039" s="22"/>
      <c r="FS2039" s="22"/>
      <c r="FT2039" s="22"/>
      <c r="FU2039" s="22"/>
      <c r="FV2039" s="22"/>
      <c r="FW2039" s="22"/>
      <c r="FX2039" s="22"/>
      <c r="FY2039" s="22"/>
      <c r="FZ2039" s="22"/>
      <c r="GA2039" s="22"/>
      <c r="GB2039" s="22"/>
      <c r="GC2039" s="24"/>
      <c r="GD2039" s="22"/>
      <c r="GE2039" s="22"/>
      <c r="GF2039" s="22"/>
      <c r="GG2039" s="22"/>
      <c r="GH2039" s="22"/>
      <c r="GI2039" s="22"/>
      <c r="GJ2039" s="22"/>
      <c r="GK2039" s="22"/>
      <c r="GL2039" s="22"/>
      <c r="GM2039" s="22"/>
      <c r="GN2039" s="22"/>
      <c r="GO2039" s="22"/>
      <c r="GP2039" s="22"/>
      <c r="GQ2039" s="22"/>
      <c r="GR2039" s="22"/>
      <c r="GS2039" s="22"/>
      <c r="GT2039" s="22"/>
      <c r="GU2039" s="22"/>
      <c r="GV2039" s="22"/>
      <c r="GW2039" s="22"/>
      <c r="GX2039" s="22"/>
      <c r="GY2039" s="22"/>
      <c r="GZ2039" s="22"/>
      <c r="HA2039" s="22"/>
      <c r="HB2039" s="22"/>
      <c r="HC2039" s="22"/>
      <c r="HD2039" s="22"/>
      <c r="HE2039" s="22"/>
      <c r="HF2039" s="22"/>
      <c r="HG2039" s="22"/>
      <c r="HH2039" s="22"/>
      <c r="HI2039" s="24"/>
      <c r="HJ2039" s="22"/>
      <c r="HK2039" s="22"/>
      <c r="HL2039" s="22"/>
      <c r="HM2039" s="22"/>
      <c r="HN2039" s="22"/>
      <c r="HO2039" s="22"/>
      <c r="HP2039" s="22"/>
      <c r="HQ2039" s="22"/>
      <c r="HR2039" s="22"/>
      <c r="HS2039" s="22"/>
      <c r="HT2039" s="22"/>
      <c r="HU2039" s="22"/>
      <c r="HV2039" s="22"/>
      <c r="HW2039" s="22"/>
      <c r="HX2039" s="22"/>
      <c r="HY2039" s="22"/>
      <c r="HZ2039" s="22"/>
      <c r="IA2039" s="22"/>
      <c r="IB2039" s="22"/>
      <c r="IC2039" s="22"/>
      <c r="ID2039" s="22"/>
      <c r="IE2039" s="22"/>
      <c r="IF2039" s="22"/>
      <c r="IG2039" s="22"/>
      <c r="IH2039" s="22"/>
      <c r="II2039" s="22"/>
      <c r="IJ2039" s="22"/>
      <c r="IK2039" s="22"/>
      <c r="IL2039" s="22"/>
      <c r="IM2039" s="22"/>
      <c r="IN2039" s="22"/>
      <c r="IO2039" s="24"/>
      <c r="IP2039" s="22"/>
      <c r="IQ2039" s="22"/>
      <c r="IR2039" s="22"/>
      <c r="IS2039" s="22"/>
      <c r="IT2039" s="22"/>
      <c r="IU2039" s="22"/>
      <c r="IV2039" s="22"/>
      <c r="IW2039" s="22"/>
      <c r="IX2039" s="22"/>
      <c r="IY2039" s="22"/>
      <c r="IZ2039" s="22"/>
      <c r="JA2039" s="22"/>
      <c r="JB2039" s="22"/>
      <c r="JC2039" s="22"/>
      <c r="JD2039" s="22"/>
      <c r="JE2039" s="22"/>
      <c r="JF2039" s="22"/>
      <c r="JG2039" s="22"/>
      <c r="JH2039" s="22"/>
      <c r="JI2039" s="22"/>
      <c r="JJ2039" s="22"/>
      <c r="JK2039" s="22"/>
      <c r="JL2039" s="22"/>
      <c r="JM2039" s="22"/>
      <c r="JN2039" s="22"/>
      <c r="JO2039" s="22"/>
      <c r="JP2039" s="22"/>
      <c r="JQ2039" s="22"/>
      <c r="JR2039" s="22"/>
      <c r="JS2039" s="22"/>
      <c r="JT2039" s="22"/>
      <c r="JU2039" s="24"/>
      <c r="JV2039" s="22"/>
      <c r="JW2039" s="22"/>
      <c r="JX2039" s="22"/>
      <c r="JY2039" s="22"/>
      <c r="JZ2039" s="22"/>
      <c r="KA2039" s="22"/>
      <c r="KB2039" s="22"/>
      <c r="KC2039" s="22"/>
      <c r="KD2039" s="22"/>
      <c r="KE2039" s="22"/>
      <c r="KF2039" s="22"/>
      <c r="KG2039" s="22"/>
      <c r="KH2039" s="22"/>
      <c r="KI2039" s="22"/>
      <c r="KJ2039" s="22"/>
      <c r="KK2039" s="22"/>
      <c r="KL2039" s="22"/>
      <c r="KM2039" s="22"/>
      <c r="KN2039" s="22"/>
      <c r="KO2039" s="22"/>
      <c r="KP2039" s="22"/>
      <c r="KQ2039" s="22"/>
      <c r="KR2039" s="22"/>
      <c r="KS2039" s="22"/>
      <c r="KT2039" s="22"/>
      <c r="KU2039" s="22"/>
      <c r="KV2039" s="22"/>
      <c r="KW2039" s="22"/>
      <c r="KX2039" s="22"/>
      <c r="KY2039" s="22"/>
      <c r="KZ2039" s="22"/>
      <c r="LA2039" s="24"/>
      <c r="LB2039" s="22"/>
      <c r="LC2039" s="22"/>
      <c r="LD2039" s="22"/>
      <c r="LE2039" s="22"/>
      <c r="LF2039" s="22"/>
      <c r="LG2039" s="22"/>
      <c r="LH2039" s="22"/>
      <c r="LI2039" s="22"/>
      <c r="LJ2039" s="22"/>
      <c r="LK2039" s="22"/>
      <c r="LL2039" s="22"/>
      <c r="LM2039" s="22"/>
      <c r="LN2039" s="22"/>
      <c r="LO2039" s="22"/>
      <c r="LP2039" s="22"/>
      <c r="LQ2039" s="22"/>
      <c r="LR2039" s="22"/>
      <c r="LS2039" s="22"/>
      <c r="LT2039" s="22"/>
      <c r="LU2039" s="22"/>
      <c r="LV2039" s="22"/>
      <c r="LW2039" s="22"/>
      <c r="LX2039" s="22"/>
      <c r="LY2039" s="22"/>
      <c r="LZ2039" s="22"/>
      <c r="MA2039" s="22"/>
      <c r="MB2039" s="22"/>
      <c r="MC2039" s="22"/>
      <c r="MD2039" s="22"/>
      <c r="ME2039" s="22"/>
      <c r="MF2039" s="22"/>
      <c r="MG2039" s="24"/>
      <c r="MH2039" s="22"/>
      <c r="MI2039" s="22"/>
      <c r="MJ2039" s="22"/>
      <c r="MK2039" s="22"/>
      <c r="ML2039" s="22"/>
      <c r="MM2039" s="22"/>
      <c r="MN2039" s="22"/>
      <c r="MO2039" s="22"/>
      <c r="MP2039" s="22"/>
      <c r="MQ2039" s="22"/>
      <c r="MR2039" s="22"/>
      <c r="MS2039" s="22"/>
      <c r="MT2039" s="22"/>
      <c r="MU2039" s="22"/>
      <c r="MV2039" s="22"/>
      <c r="MW2039" s="22"/>
      <c r="MX2039" s="22"/>
      <c r="MY2039" s="22"/>
      <c r="MZ2039" s="22"/>
      <c r="NA2039" s="22"/>
      <c r="NB2039" s="22"/>
      <c r="NC2039" s="22"/>
      <c r="ND2039" s="22"/>
      <c r="NE2039" s="22"/>
      <c r="NF2039" s="22"/>
      <c r="NG2039" s="22"/>
      <c r="NH2039" s="22"/>
      <c r="NI2039" s="22"/>
      <c r="NJ2039" s="22"/>
      <c r="NK2039" s="22"/>
      <c r="NL2039" s="22"/>
      <c r="NM2039" s="24"/>
      <c r="NN2039" s="22"/>
      <c r="NO2039" s="22"/>
      <c r="NP2039" s="22"/>
      <c r="NQ2039" s="22"/>
      <c r="NR2039" s="22"/>
      <c r="NS2039" s="22"/>
      <c r="NT2039" s="22"/>
      <c r="NU2039" s="22"/>
      <c r="NV2039" s="22"/>
      <c r="NW2039" s="22"/>
      <c r="NX2039" s="22"/>
      <c r="NY2039" s="22"/>
      <c r="NZ2039" s="22"/>
      <c r="OA2039" s="22"/>
      <c r="OB2039" s="22"/>
      <c r="OC2039" s="22"/>
      <c r="OD2039" s="22"/>
      <c r="OE2039" s="22"/>
      <c r="OF2039" s="22"/>
      <c r="OG2039" s="22"/>
      <c r="OH2039" s="22"/>
      <c r="OI2039" s="22"/>
      <c r="OJ2039" s="22"/>
      <c r="OK2039" s="22"/>
      <c r="OL2039" s="22"/>
      <c r="OM2039" s="22"/>
      <c r="ON2039" s="22"/>
      <c r="OO2039" s="22"/>
      <c r="OP2039" s="22"/>
      <c r="OQ2039" s="22"/>
      <c r="OR2039" s="22"/>
    </row>
    <row r="2040" spans="1:408" ht="15" thickBot="1">
      <c r="A2040" s="1"/>
      <c r="B2040" s="12"/>
      <c r="C2040" s="12"/>
      <c r="D2040" s="22"/>
      <c r="E2040" s="54"/>
      <c r="F2040" s="54"/>
      <c r="G2040" s="54"/>
      <c r="H2040" s="55"/>
      <c r="I2040" s="22"/>
      <c r="J2040" s="56"/>
      <c r="K2040" s="81"/>
      <c r="L2040" s="57"/>
      <c r="M2040" s="57"/>
      <c r="N2040" s="55"/>
      <c r="O2040" s="58"/>
      <c r="P2040" s="58"/>
      <c r="Q2040" s="59"/>
      <c r="R2040" s="60"/>
      <c r="S2040" s="60"/>
      <c r="T2040" s="22"/>
      <c r="U2040" s="1"/>
      <c r="V2040" s="23"/>
      <c r="X2040" s="24"/>
      <c r="Y2040" s="24"/>
      <c r="Z2040" s="22"/>
      <c r="AA2040" s="22"/>
      <c r="AB2040" s="22"/>
      <c r="AC2040" s="22"/>
      <c r="AD2040" s="22"/>
      <c r="AE2040" s="22"/>
      <c r="AF2040" s="22"/>
      <c r="AG2040" s="22"/>
      <c r="AH2040" s="22"/>
      <c r="AI2040" s="22"/>
      <c r="AJ2040" s="22"/>
      <c r="AK2040" s="22"/>
      <c r="AL2040" s="22"/>
      <c r="AM2040" s="22"/>
      <c r="AN2040" s="22"/>
      <c r="AO2040" s="22"/>
      <c r="AP2040" s="22"/>
      <c r="AQ2040" s="22"/>
      <c r="AR2040" s="22"/>
      <c r="AS2040" s="22"/>
      <c r="AT2040" s="22"/>
      <c r="AU2040" s="22"/>
      <c r="AV2040" s="22"/>
      <c r="AW2040" s="22"/>
      <c r="AX2040" s="22"/>
      <c r="AY2040" s="22"/>
      <c r="AZ2040" s="22"/>
      <c r="BA2040" s="22"/>
      <c r="BB2040" s="22"/>
      <c r="BC2040" s="22"/>
      <c r="BD2040" s="22"/>
      <c r="BE2040" s="24"/>
      <c r="BF2040" s="22"/>
      <c r="BG2040" s="22"/>
      <c r="BH2040" s="22"/>
      <c r="BI2040" s="22"/>
      <c r="BJ2040" s="22"/>
      <c r="BK2040" s="22"/>
      <c r="BL2040" s="22"/>
      <c r="BM2040" s="22"/>
      <c r="BN2040" s="22"/>
      <c r="BO2040" s="22"/>
      <c r="BP2040" s="22"/>
      <c r="BQ2040" s="22"/>
      <c r="BR2040" s="22"/>
      <c r="BS2040" s="22"/>
      <c r="BT2040" s="22"/>
      <c r="BU2040" s="22"/>
      <c r="BV2040" s="22"/>
      <c r="BW2040" s="22"/>
      <c r="BX2040" s="22"/>
      <c r="BY2040" s="22"/>
      <c r="BZ2040" s="22"/>
      <c r="CA2040" s="22"/>
      <c r="CB2040" s="22"/>
      <c r="CC2040" s="22"/>
      <c r="CD2040" s="22"/>
      <c r="CE2040" s="22"/>
      <c r="CF2040" s="22"/>
      <c r="CG2040" s="22"/>
      <c r="CH2040" s="22"/>
      <c r="CI2040" s="22"/>
      <c r="CJ2040" s="22"/>
      <c r="CK2040" s="24"/>
      <c r="CL2040" s="22"/>
      <c r="CM2040" s="22"/>
      <c r="CN2040" s="22"/>
      <c r="CO2040" s="22"/>
      <c r="CP2040" s="22"/>
      <c r="CQ2040" s="22"/>
      <c r="CR2040" s="22"/>
      <c r="CS2040" s="22"/>
      <c r="CT2040" s="22"/>
      <c r="CU2040" s="22"/>
      <c r="CV2040" s="22"/>
      <c r="CW2040" s="22"/>
      <c r="CX2040" s="22"/>
      <c r="CY2040" s="22"/>
      <c r="CZ2040" s="22"/>
      <c r="DA2040" s="22"/>
      <c r="DB2040" s="22"/>
      <c r="DC2040" s="22"/>
      <c r="DD2040" s="22"/>
      <c r="DE2040" s="22"/>
      <c r="DF2040" s="22"/>
      <c r="DG2040" s="22"/>
      <c r="DH2040" s="22"/>
      <c r="DI2040" s="22"/>
      <c r="DJ2040" s="22"/>
      <c r="DK2040" s="22"/>
      <c r="DL2040" s="22"/>
      <c r="DM2040" s="22"/>
      <c r="DN2040" s="22"/>
      <c r="DO2040" s="22"/>
      <c r="DP2040" s="22"/>
      <c r="DQ2040" s="24"/>
      <c r="DR2040" s="22"/>
      <c r="DS2040" s="22"/>
      <c r="DT2040" s="22"/>
      <c r="DU2040" s="22"/>
      <c r="DV2040" s="22"/>
      <c r="DW2040" s="22"/>
      <c r="DX2040" s="22"/>
      <c r="DY2040" s="22"/>
      <c r="DZ2040" s="22"/>
      <c r="EA2040" s="22"/>
      <c r="EB2040" s="22"/>
      <c r="EC2040" s="22"/>
      <c r="ED2040" s="22"/>
      <c r="EE2040" s="22"/>
      <c r="EF2040" s="22"/>
      <c r="EG2040" s="22"/>
      <c r="EH2040" s="22"/>
      <c r="EI2040" s="22"/>
      <c r="EJ2040" s="22"/>
      <c r="EK2040" s="22"/>
      <c r="EL2040" s="22"/>
      <c r="EM2040" s="22"/>
      <c r="EN2040" s="22"/>
      <c r="EO2040" s="22"/>
      <c r="EP2040" s="22"/>
      <c r="EQ2040" s="22"/>
      <c r="ER2040" s="22"/>
      <c r="ES2040" s="22"/>
      <c r="ET2040" s="22"/>
      <c r="EU2040" s="22"/>
      <c r="EV2040" s="22"/>
      <c r="EW2040" s="24"/>
      <c r="EX2040" s="22"/>
      <c r="EY2040" s="22"/>
      <c r="EZ2040" s="22"/>
      <c r="FA2040" s="22"/>
      <c r="FB2040" s="22"/>
      <c r="FC2040" s="22"/>
      <c r="FD2040" s="22"/>
      <c r="FE2040" s="22"/>
      <c r="FF2040" s="22"/>
      <c r="FG2040" s="22"/>
      <c r="FH2040" s="22"/>
      <c r="FI2040" s="22"/>
      <c r="FJ2040" s="22"/>
      <c r="FK2040" s="22"/>
      <c r="FL2040" s="22"/>
      <c r="FM2040" s="22"/>
      <c r="FN2040" s="22"/>
      <c r="FO2040" s="22"/>
      <c r="FP2040" s="22"/>
      <c r="FQ2040" s="22"/>
      <c r="FR2040" s="22"/>
      <c r="FS2040" s="22"/>
      <c r="FT2040" s="22"/>
      <c r="FU2040" s="22"/>
      <c r="FV2040" s="22"/>
      <c r="FW2040" s="22"/>
      <c r="FX2040" s="22"/>
      <c r="FY2040" s="22"/>
      <c r="FZ2040" s="22"/>
      <c r="GA2040" s="22"/>
      <c r="GB2040" s="22"/>
      <c r="GC2040" s="24"/>
      <c r="GD2040" s="22"/>
      <c r="GE2040" s="22"/>
      <c r="GF2040" s="22"/>
      <c r="GG2040" s="22"/>
      <c r="GH2040" s="22"/>
      <c r="GI2040" s="22"/>
      <c r="GJ2040" s="22"/>
      <c r="GK2040" s="22"/>
      <c r="GL2040" s="22"/>
      <c r="GM2040" s="22"/>
      <c r="GN2040" s="22"/>
      <c r="GO2040" s="22"/>
      <c r="GP2040" s="22"/>
      <c r="GQ2040" s="22"/>
      <c r="GR2040" s="22"/>
      <c r="GS2040" s="22"/>
      <c r="GT2040" s="22"/>
      <c r="GU2040" s="22"/>
      <c r="GV2040" s="22"/>
      <c r="GW2040" s="22"/>
      <c r="GX2040" s="22"/>
      <c r="GY2040" s="22"/>
      <c r="GZ2040" s="22"/>
      <c r="HA2040" s="22"/>
      <c r="HB2040" s="22"/>
      <c r="HC2040" s="22"/>
      <c r="HD2040" s="22"/>
      <c r="HE2040" s="22"/>
      <c r="HF2040" s="22"/>
      <c r="HG2040" s="22"/>
      <c r="HH2040" s="22"/>
      <c r="HI2040" s="24"/>
      <c r="HJ2040" s="22"/>
      <c r="HK2040" s="22"/>
      <c r="HL2040" s="22"/>
      <c r="HM2040" s="22"/>
      <c r="HN2040" s="22"/>
      <c r="HO2040" s="22"/>
      <c r="HP2040" s="22"/>
      <c r="HQ2040" s="22"/>
      <c r="HR2040" s="22"/>
      <c r="HS2040" s="22"/>
      <c r="HT2040" s="22"/>
      <c r="HU2040" s="22"/>
      <c r="HV2040" s="22"/>
      <c r="HW2040" s="22"/>
      <c r="HX2040" s="22"/>
      <c r="HY2040" s="22"/>
      <c r="HZ2040" s="22"/>
      <c r="IA2040" s="22"/>
      <c r="IB2040" s="22"/>
      <c r="IC2040" s="22"/>
      <c r="ID2040" s="22"/>
      <c r="IE2040" s="22"/>
      <c r="IF2040" s="22"/>
      <c r="IG2040" s="22"/>
      <c r="IH2040" s="22"/>
      <c r="II2040" s="22"/>
      <c r="IJ2040" s="22"/>
      <c r="IK2040" s="22"/>
      <c r="IL2040" s="22"/>
      <c r="IM2040" s="22"/>
      <c r="IN2040" s="22"/>
      <c r="IO2040" s="24"/>
      <c r="IP2040" s="22"/>
      <c r="IQ2040" s="22"/>
      <c r="IR2040" s="22"/>
      <c r="IS2040" s="22"/>
      <c r="IT2040" s="22"/>
      <c r="IU2040" s="22"/>
      <c r="IV2040" s="22"/>
      <c r="IW2040" s="22"/>
      <c r="IX2040" s="22"/>
      <c r="IY2040" s="22"/>
      <c r="IZ2040" s="22"/>
      <c r="JA2040" s="22"/>
      <c r="JB2040" s="22"/>
      <c r="JC2040" s="22"/>
      <c r="JD2040" s="22"/>
      <c r="JE2040" s="22"/>
      <c r="JF2040" s="22"/>
      <c r="JG2040" s="22"/>
      <c r="JH2040" s="22"/>
      <c r="JI2040" s="22"/>
      <c r="JJ2040" s="22"/>
      <c r="JK2040" s="22"/>
      <c r="JL2040" s="22"/>
      <c r="JM2040" s="22"/>
      <c r="JN2040" s="22"/>
      <c r="JO2040" s="22"/>
      <c r="JP2040" s="22"/>
      <c r="JQ2040" s="22"/>
      <c r="JR2040" s="22"/>
      <c r="JS2040" s="22"/>
      <c r="JT2040" s="22"/>
      <c r="JU2040" s="24"/>
      <c r="JV2040" s="22"/>
      <c r="JW2040" s="22"/>
      <c r="JX2040" s="22"/>
      <c r="JY2040" s="22"/>
      <c r="JZ2040" s="22"/>
      <c r="KA2040" s="22"/>
      <c r="KB2040" s="22"/>
      <c r="KC2040" s="22"/>
      <c r="KD2040" s="22"/>
      <c r="KE2040" s="22"/>
      <c r="KF2040" s="22"/>
      <c r="KG2040" s="22"/>
      <c r="KH2040" s="22"/>
      <c r="KI2040" s="22"/>
      <c r="KJ2040" s="22"/>
      <c r="KK2040" s="22"/>
      <c r="KL2040" s="22"/>
      <c r="KM2040" s="22"/>
      <c r="KN2040" s="22"/>
      <c r="KO2040" s="22"/>
      <c r="KP2040" s="22"/>
      <c r="KQ2040" s="22"/>
      <c r="KR2040" s="22"/>
      <c r="KS2040" s="22"/>
      <c r="KT2040" s="22"/>
      <c r="KU2040" s="22"/>
      <c r="KV2040" s="22"/>
      <c r="KW2040" s="22"/>
      <c r="KX2040" s="22"/>
      <c r="KY2040" s="22"/>
      <c r="KZ2040" s="22"/>
      <c r="LA2040" s="24"/>
      <c r="LB2040" s="22"/>
      <c r="LC2040" s="22"/>
      <c r="LD2040" s="22"/>
      <c r="LE2040" s="22"/>
      <c r="LF2040" s="22"/>
      <c r="LG2040" s="22"/>
      <c r="LH2040" s="22"/>
      <c r="LI2040" s="22"/>
      <c r="LJ2040" s="22"/>
      <c r="LK2040" s="22"/>
      <c r="LL2040" s="22"/>
      <c r="LM2040" s="22"/>
      <c r="LN2040" s="22"/>
      <c r="LO2040" s="22"/>
      <c r="LP2040" s="22"/>
      <c r="LQ2040" s="22"/>
      <c r="LR2040" s="22"/>
      <c r="LS2040" s="22"/>
      <c r="LT2040" s="22"/>
      <c r="LU2040" s="22"/>
      <c r="LV2040" s="22"/>
      <c r="LW2040" s="22"/>
      <c r="LX2040" s="22"/>
      <c r="LY2040" s="22"/>
      <c r="LZ2040" s="22"/>
      <c r="MA2040" s="22"/>
      <c r="MB2040" s="22"/>
      <c r="MC2040" s="22"/>
      <c r="MD2040" s="22"/>
      <c r="ME2040" s="22"/>
      <c r="MF2040" s="22"/>
      <c r="MG2040" s="24"/>
      <c r="MH2040" s="22"/>
      <c r="MI2040" s="22"/>
      <c r="MJ2040" s="22"/>
      <c r="MK2040" s="22"/>
      <c r="ML2040" s="22"/>
      <c r="MM2040" s="22"/>
      <c r="MN2040" s="22"/>
      <c r="MO2040" s="22"/>
      <c r="MP2040" s="22"/>
      <c r="MQ2040" s="22"/>
      <c r="MR2040" s="22"/>
      <c r="MS2040" s="22"/>
      <c r="MT2040" s="22"/>
      <c r="MU2040" s="22"/>
      <c r="MV2040" s="22"/>
      <c r="MW2040" s="22"/>
      <c r="MX2040" s="22"/>
      <c r="MY2040" s="22"/>
      <c r="MZ2040" s="22"/>
      <c r="NA2040" s="22"/>
      <c r="NB2040" s="22"/>
      <c r="NC2040" s="22"/>
      <c r="ND2040" s="22"/>
      <c r="NE2040" s="22"/>
      <c r="NF2040" s="22"/>
      <c r="NG2040" s="22"/>
      <c r="NH2040" s="22"/>
      <c r="NI2040" s="22"/>
      <c r="NJ2040" s="22"/>
      <c r="NK2040" s="22"/>
      <c r="NL2040" s="22"/>
      <c r="NM2040" s="24"/>
      <c r="NN2040" s="22"/>
      <c r="NO2040" s="22"/>
      <c r="NP2040" s="22"/>
      <c r="NQ2040" s="22"/>
      <c r="NR2040" s="22"/>
      <c r="NS2040" s="22"/>
      <c r="NT2040" s="22"/>
      <c r="NU2040" s="22"/>
      <c r="NV2040" s="22"/>
      <c r="NW2040" s="22"/>
      <c r="NX2040" s="22"/>
      <c r="NY2040" s="22"/>
      <c r="NZ2040" s="22"/>
      <c r="OA2040" s="22"/>
      <c r="OB2040" s="22"/>
      <c r="OC2040" s="22"/>
      <c r="OD2040" s="22"/>
      <c r="OE2040" s="22"/>
      <c r="OF2040" s="22"/>
      <c r="OG2040" s="22"/>
      <c r="OH2040" s="22"/>
      <c r="OI2040" s="22"/>
      <c r="OJ2040" s="22"/>
      <c r="OK2040" s="22"/>
      <c r="OL2040" s="22"/>
      <c r="OM2040" s="22"/>
      <c r="ON2040" s="22"/>
      <c r="OO2040" s="22"/>
      <c r="OP2040" s="22"/>
      <c r="OQ2040" s="22"/>
      <c r="OR2040" s="22"/>
    </row>
    <row r="2041" spans="1:408" ht="15" thickBot="1">
      <c r="A2041" s="1"/>
      <c r="B2041" s="12"/>
      <c r="C2041" s="12"/>
      <c r="D2041" s="22"/>
      <c r="E2041" s="54"/>
      <c r="F2041" s="54"/>
      <c r="G2041" s="54"/>
      <c r="H2041" s="55"/>
      <c r="I2041" s="22"/>
      <c r="J2041" s="56"/>
      <c r="K2041" s="80"/>
      <c r="L2041" s="57"/>
      <c r="M2041" s="57"/>
      <c r="N2041" s="55"/>
      <c r="O2041" s="58"/>
      <c r="P2041" s="58"/>
      <c r="Q2041" s="59"/>
      <c r="R2041" s="60"/>
      <c r="S2041" s="60"/>
      <c r="T2041" s="22"/>
      <c r="U2041" s="1"/>
      <c r="V2041" s="23"/>
      <c r="X2041" s="24"/>
      <c r="Y2041" s="24"/>
      <c r="Z2041" s="22"/>
      <c r="AA2041" s="22"/>
      <c r="AB2041" s="22"/>
      <c r="AC2041" s="22"/>
      <c r="AD2041" s="22"/>
      <c r="AE2041" s="22"/>
      <c r="AF2041" s="22"/>
      <c r="AG2041" s="22"/>
      <c r="AH2041" s="22"/>
      <c r="AI2041" s="22"/>
      <c r="AJ2041" s="22"/>
      <c r="AK2041" s="22"/>
      <c r="AL2041" s="22"/>
      <c r="AM2041" s="22"/>
      <c r="AN2041" s="22"/>
      <c r="AO2041" s="22"/>
      <c r="AP2041" s="22"/>
      <c r="AQ2041" s="22"/>
      <c r="AR2041" s="22"/>
      <c r="AS2041" s="22"/>
      <c r="AT2041" s="22"/>
      <c r="AU2041" s="22"/>
      <c r="AV2041" s="22"/>
      <c r="AW2041" s="22"/>
      <c r="AX2041" s="22"/>
      <c r="AY2041" s="22"/>
      <c r="AZ2041" s="22"/>
      <c r="BA2041" s="22"/>
      <c r="BB2041" s="22"/>
      <c r="BC2041" s="22"/>
      <c r="BD2041" s="22"/>
      <c r="BE2041" s="24"/>
      <c r="BF2041" s="22"/>
      <c r="BG2041" s="22"/>
      <c r="BH2041" s="22"/>
      <c r="BI2041" s="22"/>
      <c r="BJ2041" s="22"/>
      <c r="BK2041" s="22"/>
      <c r="BL2041" s="22"/>
      <c r="BM2041" s="22"/>
      <c r="BN2041" s="22"/>
      <c r="BO2041" s="22"/>
      <c r="BP2041" s="22"/>
      <c r="BQ2041" s="22"/>
      <c r="BR2041" s="22"/>
      <c r="BS2041" s="22"/>
      <c r="BT2041" s="22"/>
      <c r="BU2041" s="22"/>
      <c r="BV2041" s="22"/>
      <c r="BW2041" s="22"/>
      <c r="BX2041" s="22"/>
      <c r="BY2041" s="22"/>
      <c r="BZ2041" s="22"/>
      <c r="CA2041" s="22"/>
      <c r="CB2041" s="22"/>
      <c r="CC2041" s="22"/>
      <c r="CD2041" s="22"/>
      <c r="CE2041" s="22"/>
      <c r="CF2041" s="22"/>
      <c r="CG2041" s="22"/>
      <c r="CH2041" s="22"/>
      <c r="CI2041" s="22"/>
      <c r="CJ2041" s="22"/>
      <c r="CK2041" s="24"/>
      <c r="CL2041" s="22"/>
      <c r="CM2041" s="22"/>
      <c r="CN2041" s="22"/>
      <c r="CO2041" s="22"/>
      <c r="CP2041" s="22"/>
      <c r="CQ2041" s="22"/>
      <c r="CR2041" s="22"/>
      <c r="CS2041" s="22"/>
      <c r="CT2041" s="22"/>
      <c r="CU2041" s="22"/>
      <c r="CV2041" s="22"/>
      <c r="CW2041" s="22"/>
      <c r="CX2041" s="22"/>
      <c r="CY2041" s="22"/>
      <c r="CZ2041" s="22"/>
      <c r="DA2041" s="22"/>
      <c r="DB2041" s="22"/>
      <c r="DC2041" s="22"/>
      <c r="DD2041" s="22"/>
      <c r="DE2041" s="22"/>
      <c r="DF2041" s="22"/>
      <c r="DG2041" s="22"/>
      <c r="DH2041" s="22"/>
      <c r="DI2041" s="22"/>
      <c r="DJ2041" s="22"/>
      <c r="DK2041" s="22"/>
      <c r="DL2041" s="22"/>
      <c r="DM2041" s="22"/>
      <c r="DN2041" s="22"/>
      <c r="DO2041" s="22"/>
      <c r="DP2041" s="22"/>
      <c r="DQ2041" s="24"/>
      <c r="DR2041" s="22"/>
      <c r="DS2041" s="22"/>
      <c r="DT2041" s="22"/>
      <c r="DU2041" s="22"/>
      <c r="DV2041" s="22"/>
      <c r="DW2041" s="22"/>
      <c r="DX2041" s="22"/>
      <c r="DY2041" s="22"/>
      <c r="DZ2041" s="22"/>
      <c r="EA2041" s="22"/>
      <c r="EB2041" s="22"/>
      <c r="EC2041" s="22"/>
      <c r="ED2041" s="22"/>
      <c r="EE2041" s="22"/>
      <c r="EF2041" s="22"/>
      <c r="EG2041" s="22"/>
      <c r="EH2041" s="22"/>
      <c r="EI2041" s="22"/>
      <c r="EJ2041" s="22"/>
      <c r="EK2041" s="22"/>
      <c r="EL2041" s="22"/>
      <c r="EM2041" s="22"/>
      <c r="EN2041" s="22"/>
      <c r="EO2041" s="22"/>
      <c r="EP2041" s="22"/>
      <c r="EQ2041" s="22"/>
      <c r="ER2041" s="22"/>
      <c r="ES2041" s="22"/>
      <c r="ET2041" s="22"/>
      <c r="EU2041" s="22"/>
      <c r="EV2041" s="22"/>
      <c r="EW2041" s="24"/>
      <c r="EX2041" s="22"/>
      <c r="EY2041" s="22"/>
      <c r="EZ2041" s="22"/>
      <c r="FA2041" s="22"/>
      <c r="FB2041" s="22"/>
      <c r="FC2041" s="22"/>
      <c r="FD2041" s="22"/>
      <c r="FE2041" s="22"/>
      <c r="FF2041" s="22"/>
      <c r="FG2041" s="22"/>
      <c r="FH2041" s="22"/>
      <c r="FI2041" s="22"/>
      <c r="FJ2041" s="22"/>
      <c r="FK2041" s="22"/>
      <c r="FL2041" s="22"/>
      <c r="FM2041" s="22"/>
      <c r="FN2041" s="22"/>
      <c r="FO2041" s="22"/>
      <c r="FP2041" s="22"/>
      <c r="FQ2041" s="22"/>
      <c r="FR2041" s="22"/>
      <c r="FS2041" s="22"/>
      <c r="FT2041" s="22"/>
      <c r="FU2041" s="22"/>
      <c r="FV2041" s="22"/>
      <c r="FW2041" s="22"/>
      <c r="FX2041" s="22"/>
      <c r="FY2041" s="22"/>
      <c r="FZ2041" s="22"/>
      <c r="GA2041" s="22"/>
      <c r="GB2041" s="22"/>
      <c r="GC2041" s="24"/>
      <c r="GD2041" s="22"/>
      <c r="GE2041" s="22"/>
      <c r="GF2041" s="22"/>
      <c r="GG2041" s="22"/>
      <c r="GH2041" s="22"/>
      <c r="GI2041" s="22"/>
      <c r="GJ2041" s="22"/>
      <c r="GK2041" s="22"/>
      <c r="GL2041" s="22"/>
      <c r="GM2041" s="22"/>
      <c r="GN2041" s="22"/>
      <c r="GO2041" s="22"/>
      <c r="GP2041" s="22"/>
      <c r="GQ2041" s="22"/>
      <c r="GR2041" s="22"/>
      <c r="GS2041" s="22"/>
      <c r="GT2041" s="22"/>
      <c r="GU2041" s="22"/>
      <c r="GV2041" s="22"/>
      <c r="GW2041" s="22"/>
      <c r="GX2041" s="22"/>
      <c r="GY2041" s="22"/>
      <c r="GZ2041" s="22"/>
      <c r="HA2041" s="22"/>
      <c r="HB2041" s="22"/>
      <c r="HC2041" s="22"/>
      <c r="HD2041" s="22"/>
      <c r="HE2041" s="22"/>
      <c r="HF2041" s="22"/>
      <c r="HG2041" s="22"/>
      <c r="HH2041" s="22"/>
      <c r="HI2041" s="24"/>
      <c r="HJ2041" s="22"/>
      <c r="HK2041" s="22"/>
      <c r="HL2041" s="22"/>
      <c r="HM2041" s="22"/>
      <c r="HN2041" s="22"/>
      <c r="HO2041" s="22"/>
      <c r="HP2041" s="22"/>
      <c r="HQ2041" s="22"/>
      <c r="HR2041" s="22"/>
      <c r="HS2041" s="22"/>
      <c r="HT2041" s="22"/>
      <c r="HU2041" s="22"/>
      <c r="HV2041" s="22"/>
      <c r="HW2041" s="22"/>
      <c r="HX2041" s="22"/>
      <c r="HY2041" s="22"/>
      <c r="HZ2041" s="22"/>
      <c r="IA2041" s="22"/>
      <c r="IB2041" s="22"/>
      <c r="IC2041" s="22"/>
      <c r="ID2041" s="22"/>
      <c r="IE2041" s="22"/>
      <c r="IF2041" s="22"/>
      <c r="IG2041" s="22"/>
      <c r="IH2041" s="22"/>
      <c r="II2041" s="22"/>
      <c r="IJ2041" s="22"/>
      <c r="IK2041" s="22"/>
      <c r="IL2041" s="22"/>
      <c r="IM2041" s="22"/>
      <c r="IN2041" s="22"/>
      <c r="IO2041" s="24"/>
      <c r="IP2041" s="22"/>
      <c r="IQ2041" s="22"/>
      <c r="IR2041" s="22"/>
      <c r="IS2041" s="22"/>
      <c r="IT2041" s="22"/>
      <c r="IU2041" s="22"/>
      <c r="IV2041" s="22"/>
      <c r="IW2041" s="22"/>
      <c r="IX2041" s="22"/>
      <c r="IY2041" s="22"/>
      <c r="IZ2041" s="22"/>
      <c r="JA2041" s="22"/>
      <c r="JB2041" s="22"/>
      <c r="JC2041" s="22"/>
      <c r="JD2041" s="22"/>
      <c r="JE2041" s="22"/>
      <c r="JF2041" s="22"/>
      <c r="JG2041" s="22"/>
      <c r="JH2041" s="22"/>
      <c r="JI2041" s="22"/>
      <c r="JJ2041" s="22"/>
      <c r="JK2041" s="22"/>
      <c r="JL2041" s="22"/>
      <c r="JM2041" s="22"/>
      <c r="JN2041" s="22"/>
      <c r="JO2041" s="22"/>
      <c r="JP2041" s="22"/>
      <c r="JQ2041" s="22"/>
      <c r="JR2041" s="22"/>
      <c r="JS2041" s="22"/>
      <c r="JT2041" s="22"/>
      <c r="JU2041" s="24"/>
      <c r="JV2041" s="22"/>
      <c r="JW2041" s="22"/>
      <c r="JX2041" s="22"/>
      <c r="JY2041" s="22"/>
      <c r="JZ2041" s="22"/>
      <c r="KA2041" s="22"/>
      <c r="KB2041" s="22"/>
      <c r="KC2041" s="22"/>
      <c r="KD2041" s="22"/>
      <c r="KE2041" s="22"/>
      <c r="KF2041" s="22"/>
      <c r="KG2041" s="22"/>
      <c r="KH2041" s="22"/>
      <c r="KI2041" s="22"/>
      <c r="KJ2041" s="22"/>
      <c r="KK2041" s="22"/>
      <c r="KL2041" s="22"/>
      <c r="KM2041" s="22"/>
      <c r="KN2041" s="22"/>
      <c r="KO2041" s="22"/>
      <c r="KP2041" s="22"/>
      <c r="KQ2041" s="22"/>
      <c r="KR2041" s="22"/>
      <c r="KS2041" s="22"/>
      <c r="KT2041" s="22"/>
      <c r="KU2041" s="22"/>
      <c r="KV2041" s="22"/>
      <c r="KW2041" s="22"/>
      <c r="KX2041" s="22"/>
      <c r="KY2041" s="22"/>
      <c r="KZ2041" s="22"/>
      <c r="LA2041" s="24"/>
      <c r="LB2041" s="22"/>
      <c r="LC2041" s="22"/>
      <c r="LD2041" s="22"/>
      <c r="LE2041" s="22"/>
      <c r="LF2041" s="22"/>
      <c r="LG2041" s="22"/>
      <c r="LH2041" s="22"/>
      <c r="LI2041" s="22"/>
      <c r="LJ2041" s="22"/>
      <c r="LK2041" s="22"/>
      <c r="LL2041" s="22"/>
      <c r="LM2041" s="22"/>
      <c r="LN2041" s="22"/>
      <c r="LO2041" s="22"/>
      <c r="LP2041" s="22"/>
      <c r="LQ2041" s="22"/>
      <c r="LR2041" s="22"/>
      <c r="LS2041" s="22"/>
      <c r="LT2041" s="22"/>
      <c r="LU2041" s="22"/>
      <c r="LV2041" s="22"/>
      <c r="LW2041" s="22"/>
      <c r="LX2041" s="22"/>
      <c r="LY2041" s="22"/>
      <c r="LZ2041" s="22"/>
      <c r="MA2041" s="22"/>
      <c r="MB2041" s="22"/>
      <c r="MC2041" s="22"/>
      <c r="MD2041" s="22"/>
      <c r="ME2041" s="22"/>
      <c r="MF2041" s="22"/>
      <c r="MG2041" s="24"/>
      <c r="MH2041" s="22"/>
      <c r="MI2041" s="22"/>
      <c r="MJ2041" s="22"/>
      <c r="MK2041" s="22"/>
      <c r="ML2041" s="22"/>
      <c r="MM2041" s="22"/>
      <c r="MN2041" s="22"/>
      <c r="MO2041" s="22"/>
      <c r="MP2041" s="22"/>
      <c r="MQ2041" s="22"/>
      <c r="MR2041" s="22"/>
      <c r="MS2041" s="22"/>
      <c r="MT2041" s="22"/>
      <c r="MU2041" s="22"/>
      <c r="MV2041" s="22"/>
      <c r="MW2041" s="22"/>
      <c r="MX2041" s="22"/>
      <c r="MY2041" s="22"/>
      <c r="MZ2041" s="22"/>
      <c r="NA2041" s="22"/>
      <c r="NB2041" s="22"/>
      <c r="NC2041" s="22"/>
      <c r="ND2041" s="22"/>
      <c r="NE2041" s="22"/>
      <c r="NF2041" s="22"/>
      <c r="NG2041" s="22"/>
      <c r="NH2041" s="22"/>
      <c r="NI2041" s="22"/>
      <c r="NJ2041" s="22"/>
      <c r="NK2041" s="22"/>
      <c r="NL2041" s="22"/>
      <c r="NM2041" s="24"/>
      <c r="NN2041" s="22"/>
      <c r="NO2041" s="22"/>
      <c r="NP2041" s="22"/>
      <c r="NQ2041" s="22"/>
      <c r="NR2041" s="22"/>
      <c r="NS2041" s="22"/>
      <c r="NT2041" s="22"/>
      <c r="NU2041" s="22"/>
      <c r="NV2041" s="22"/>
      <c r="NW2041" s="22"/>
      <c r="NX2041" s="22"/>
      <c r="NY2041" s="22"/>
      <c r="NZ2041" s="22"/>
      <c r="OA2041" s="22"/>
      <c r="OB2041" s="22"/>
      <c r="OC2041" s="22"/>
      <c r="OD2041" s="22"/>
      <c r="OE2041" s="22"/>
      <c r="OF2041" s="22"/>
      <c r="OG2041" s="22"/>
      <c r="OH2041" s="22"/>
      <c r="OI2041" s="22"/>
      <c r="OJ2041" s="22"/>
      <c r="OK2041" s="22"/>
      <c r="OL2041" s="22"/>
      <c r="OM2041" s="22"/>
      <c r="ON2041" s="22"/>
      <c r="OO2041" s="22"/>
      <c r="OP2041" s="22"/>
      <c r="OQ2041" s="22"/>
      <c r="OR2041" s="22"/>
    </row>
    <row r="2042" spans="1:408" ht="15" thickBot="1">
      <c r="A2042" s="1"/>
      <c r="B2042" s="12"/>
      <c r="C2042" s="12"/>
      <c r="D2042" s="22"/>
      <c r="E2042" s="54"/>
      <c r="F2042" s="54"/>
      <c r="G2042" s="54"/>
      <c r="H2042" s="55"/>
      <c r="I2042" s="22"/>
      <c r="J2042" s="56"/>
      <c r="K2042" s="81"/>
      <c r="L2042" s="57"/>
      <c r="M2042" s="57"/>
      <c r="N2042" s="55"/>
      <c r="O2042" s="58"/>
      <c r="P2042" s="58"/>
      <c r="Q2042" s="59"/>
      <c r="R2042" s="60"/>
      <c r="S2042" s="60"/>
      <c r="T2042" s="22"/>
      <c r="U2042" s="1"/>
      <c r="V2042" s="23"/>
      <c r="X2042" s="24"/>
      <c r="Y2042" s="24"/>
      <c r="Z2042" s="22"/>
      <c r="AA2042" s="22"/>
      <c r="AB2042" s="22"/>
      <c r="AC2042" s="22"/>
      <c r="AD2042" s="22"/>
      <c r="AE2042" s="22"/>
      <c r="AF2042" s="22"/>
      <c r="AG2042" s="22"/>
      <c r="AH2042" s="22"/>
      <c r="AI2042" s="22"/>
      <c r="AJ2042" s="22"/>
      <c r="AK2042" s="22"/>
      <c r="AL2042" s="22"/>
      <c r="AM2042" s="22"/>
      <c r="AN2042" s="22"/>
      <c r="AO2042" s="22"/>
      <c r="AP2042" s="22"/>
      <c r="AQ2042" s="22"/>
      <c r="AR2042" s="22"/>
      <c r="AS2042" s="22"/>
      <c r="AT2042" s="22"/>
      <c r="AU2042" s="22"/>
      <c r="AV2042" s="22"/>
      <c r="AW2042" s="22"/>
      <c r="AX2042" s="22"/>
      <c r="AY2042" s="22"/>
      <c r="AZ2042" s="22"/>
      <c r="BA2042" s="22"/>
      <c r="BB2042" s="22"/>
      <c r="BC2042" s="22"/>
      <c r="BD2042" s="22"/>
      <c r="BE2042" s="24"/>
      <c r="BF2042" s="22"/>
      <c r="BG2042" s="22"/>
      <c r="BH2042" s="22"/>
      <c r="BI2042" s="22"/>
      <c r="BJ2042" s="22"/>
      <c r="BK2042" s="22"/>
      <c r="BL2042" s="22"/>
      <c r="BM2042" s="22"/>
      <c r="BN2042" s="22"/>
      <c r="BO2042" s="22"/>
      <c r="BP2042" s="22"/>
      <c r="BQ2042" s="22"/>
      <c r="BR2042" s="22"/>
      <c r="BS2042" s="22"/>
      <c r="BT2042" s="22"/>
      <c r="BU2042" s="22"/>
      <c r="BV2042" s="22"/>
      <c r="BW2042" s="22"/>
      <c r="BX2042" s="22"/>
      <c r="BY2042" s="22"/>
      <c r="BZ2042" s="22"/>
      <c r="CA2042" s="22"/>
      <c r="CB2042" s="22"/>
      <c r="CC2042" s="22"/>
      <c r="CD2042" s="22"/>
      <c r="CE2042" s="22"/>
      <c r="CF2042" s="22"/>
      <c r="CG2042" s="22"/>
      <c r="CH2042" s="22"/>
      <c r="CI2042" s="22"/>
      <c r="CJ2042" s="22"/>
      <c r="CK2042" s="24"/>
      <c r="CL2042" s="22"/>
      <c r="CM2042" s="22"/>
      <c r="CN2042" s="22"/>
      <c r="CO2042" s="22"/>
      <c r="CP2042" s="22"/>
      <c r="CQ2042" s="22"/>
      <c r="CR2042" s="22"/>
      <c r="CS2042" s="22"/>
      <c r="CT2042" s="22"/>
      <c r="CU2042" s="22"/>
      <c r="CV2042" s="22"/>
      <c r="CW2042" s="22"/>
      <c r="CX2042" s="22"/>
      <c r="CY2042" s="22"/>
      <c r="CZ2042" s="22"/>
      <c r="DA2042" s="22"/>
      <c r="DB2042" s="22"/>
      <c r="DC2042" s="22"/>
      <c r="DD2042" s="22"/>
      <c r="DE2042" s="22"/>
      <c r="DF2042" s="22"/>
      <c r="DG2042" s="22"/>
      <c r="DH2042" s="22"/>
      <c r="DI2042" s="22"/>
      <c r="DJ2042" s="22"/>
      <c r="DK2042" s="22"/>
      <c r="DL2042" s="22"/>
      <c r="DM2042" s="22"/>
      <c r="DN2042" s="22"/>
      <c r="DO2042" s="22"/>
      <c r="DP2042" s="22"/>
      <c r="DQ2042" s="24"/>
      <c r="DR2042" s="22"/>
      <c r="DS2042" s="22"/>
      <c r="DT2042" s="22"/>
      <c r="DU2042" s="22"/>
      <c r="DV2042" s="22"/>
      <c r="DW2042" s="22"/>
      <c r="DX2042" s="22"/>
      <c r="DY2042" s="22"/>
      <c r="DZ2042" s="22"/>
      <c r="EA2042" s="22"/>
      <c r="EB2042" s="22"/>
      <c r="EC2042" s="22"/>
      <c r="ED2042" s="22"/>
      <c r="EE2042" s="22"/>
      <c r="EF2042" s="22"/>
      <c r="EG2042" s="22"/>
      <c r="EH2042" s="22"/>
      <c r="EI2042" s="22"/>
      <c r="EJ2042" s="22"/>
      <c r="EK2042" s="22"/>
      <c r="EL2042" s="22"/>
      <c r="EM2042" s="22"/>
      <c r="EN2042" s="22"/>
      <c r="EO2042" s="22"/>
      <c r="EP2042" s="22"/>
      <c r="EQ2042" s="22"/>
      <c r="ER2042" s="22"/>
      <c r="ES2042" s="22"/>
      <c r="ET2042" s="22"/>
      <c r="EU2042" s="22"/>
      <c r="EV2042" s="22"/>
      <c r="EW2042" s="24"/>
      <c r="EX2042" s="22"/>
      <c r="EY2042" s="22"/>
      <c r="EZ2042" s="22"/>
      <c r="FA2042" s="22"/>
      <c r="FB2042" s="22"/>
      <c r="FC2042" s="22"/>
      <c r="FD2042" s="22"/>
      <c r="FE2042" s="22"/>
      <c r="FF2042" s="22"/>
      <c r="FG2042" s="22"/>
      <c r="FH2042" s="22"/>
      <c r="FI2042" s="22"/>
      <c r="FJ2042" s="22"/>
      <c r="FK2042" s="22"/>
      <c r="FL2042" s="22"/>
      <c r="FM2042" s="22"/>
      <c r="FN2042" s="22"/>
      <c r="FO2042" s="22"/>
      <c r="FP2042" s="22"/>
      <c r="FQ2042" s="22"/>
      <c r="FR2042" s="22"/>
      <c r="FS2042" s="22"/>
      <c r="FT2042" s="22"/>
      <c r="FU2042" s="22"/>
      <c r="FV2042" s="22"/>
      <c r="FW2042" s="22"/>
      <c r="FX2042" s="22"/>
      <c r="FY2042" s="22"/>
      <c r="FZ2042" s="22"/>
      <c r="GA2042" s="22"/>
      <c r="GB2042" s="22"/>
      <c r="GC2042" s="24"/>
      <c r="GD2042" s="22"/>
      <c r="GE2042" s="22"/>
      <c r="GF2042" s="22"/>
      <c r="GG2042" s="22"/>
      <c r="GH2042" s="22"/>
      <c r="GI2042" s="22"/>
      <c r="GJ2042" s="22"/>
      <c r="GK2042" s="22"/>
      <c r="GL2042" s="22"/>
      <c r="GM2042" s="22"/>
      <c r="GN2042" s="22"/>
      <c r="GO2042" s="22"/>
      <c r="GP2042" s="22"/>
      <c r="GQ2042" s="22"/>
      <c r="GR2042" s="22"/>
      <c r="GS2042" s="22"/>
      <c r="GT2042" s="22"/>
      <c r="GU2042" s="22"/>
      <c r="GV2042" s="22"/>
      <c r="GW2042" s="22"/>
      <c r="GX2042" s="22"/>
      <c r="GY2042" s="22"/>
      <c r="GZ2042" s="22"/>
      <c r="HA2042" s="22"/>
      <c r="HB2042" s="22"/>
      <c r="HC2042" s="22"/>
      <c r="HD2042" s="22"/>
      <c r="HE2042" s="22"/>
      <c r="HF2042" s="22"/>
      <c r="HG2042" s="22"/>
      <c r="HH2042" s="22"/>
      <c r="HI2042" s="24"/>
      <c r="HJ2042" s="22"/>
      <c r="HK2042" s="22"/>
      <c r="HL2042" s="22"/>
      <c r="HM2042" s="22"/>
      <c r="HN2042" s="22"/>
      <c r="HO2042" s="22"/>
      <c r="HP2042" s="22"/>
      <c r="HQ2042" s="22"/>
      <c r="HR2042" s="22"/>
      <c r="HS2042" s="22"/>
      <c r="HT2042" s="22"/>
      <c r="HU2042" s="22"/>
      <c r="HV2042" s="22"/>
      <c r="HW2042" s="22"/>
      <c r="HX2042" s="22"/>
      <c r="HY2042" s="22"/>
      <c r="HZ2042" s="22"/>
      <c r="IA2042" s="22"/>
      <c r="IB2042" s="22"/>
      <c r="IC2042" s="22"/>
      <c r="ID2042" s="22"/>
      <c r="IE2042" s="22"/>
      <c r="IF2042" s="22"/>
      <c r="IG2042" s="22"/>
      <c r="IH2042" s="22"/>
      <c r="II2042" s="22"/>
      <c r="IJ2042" s="22"/>
      <c r="IK2042" s="22"/>
      <c r="IL2042" s="22"/>
      <c r="IM2042" s="22"/>
      <c r="IN2042" s="22"/>
      <c r="IO2042" s="24"/>
      <c r="IP2042" s="22"/>
      <c r="IQ2042" s="22"/>
      <c r="IR2042" s="22"/>
      <c r="IS2042" s="22"/>
      <c r="IT2042" s="22"/>
      <c r="IU2042" s="22"/>
      <c r="IV2042" s="22"/>
      <c r="IW2042" s="22"/>
      <c r="IX2042" s="22"/>
      <c r="IY2042" s="22"/>
      <c r="IZ2042" s="22"/>
      <c r="JA2042" s="22"/>
      <c r="JB2042" s="22"/>
      <c r="JC2042" s="22"/>
      <c r="JD2042" s="22"/>
      <c r="JE2042" s="22"/>
      <c r="JF2042" s="22"/>
      <c r="JG2042" s="22"/>
      <c r="JH2042" s="22"/>
      <c r="JI2042" s="22"/>
      <c r="JJ2042" s="22"/>
      <c r="JK2042" s="22"/>
      <c r="JL2042" s="22"/>
      <c r="JM2042" s="22"/>
      <c r="JN2042" s="22"/>
      <c r="JO2042" s="22"/>
      <c r="JP2042" s="22"/>
      <c r="JQ2042" s="22"/>
      <c r="JR2042" s="22"/>
      <c r="JS2042" s="22"/>
      <c r="JT2042" s="22"/>
      <c r="JU2042" s="24"/>
      <c r="JV2042" s="22"/>
      <c r="JW2042" s="22"/>
      <c r="JX2042" s="22"/>
      <c r="JY2042" s="22"/>
      <c r="JZ2042" s="22"/>
      <c r="KA2042" s="22"/>
      <c r="KB2042" s="22"/>
      <c r="KC2042" s="22"/>
      <c r="KD2042" s="22"/>
      <c r="KE2042" s="22"/>
      <c r="KF2042" s="22"/>
      <c r="KG2042" s="22"/>
      <c r="KH2042" s="22"/>
      <c r="KI2042" s="22"/>
      <c r="KJ2042" s="22"/>
      <c r="KK2042" s="22"/>
      <c r="KL2042" s="22"/>
      <c r="KM2042" s="22"/>
      <c r="KN2042" s="22"/>
      <c r="KO2042" s="22"/>
      <c r="KP2042" s="22"/>
      <c r="KQ2042" s="22"/>
      <c r="KR2042" s="22"/>
      <c r="KS2042" s="22"/>
      <c r="KT2042" s="22"/>
      <c r="KU2042" s="22"/>
      <c r="KV2042" s="22"/>
      <c r="KW2042" s="22"/>
      <c r="KX2042" s="22"/>
      <c r="KY2042" s="22"/>
      <c r="KZ2042" s="22"/>
      <c r="LA2042" s="24"/>
      <c r="LB2042" s="22"/>
      <c r="LC2042" s="22"/>
      <c r="LD2042" s="22"/>
      <c r="LE2042" s="22"/>
      <c r="LF2042" s="22"/>
      <c r="LG2042" s="22"/>
      <c r="LH2042" s="22"/>
      <c r="LI2042" s="22"/>
      <c r="LJ2042" s="22"/>
      <c r="LK2042" s="22"/>
      <c r="LL2042" s="22"/>
      <c r="LM2042" s="22"/>
      <c r="LN2042" s="22"/>
      <c r="LO2042" s="22"/>
      <c r="LP2042" s="22"/>
      <c r="LQ2042" s="22"/>
      <c r="LR2042" s="22"/>
      <c r="LS2042" s="22"/>
      <c r="LT2042" s="22"/>
      <c r="LU2042" s="22"/>
      <c r="LV2042" s="22"/>
      <c r="LW2042" s="22"/>
      <c r="LX2042" s="22"/>
      <c r="LY2042" s="22"/>
      <c r="LZ2042" s="22"/>
      <c r="MA2042" s="22"/>
      <c r="MB2042" s="22"/>
      <c r="MC2042" s="22"/>
      <c r="MD2042" s="22"/>
      <c r="ME2042" s="22"/>
      <c r="MF2042" s="22"/>
      <c r="MG2042" s="24"/>
      <c r="MH2042" s="22"/>
      <c r="MI2042" s="22"/>
      <c r="MJ2042" s="22"/>
      <c r="MK2042" s="22"/>
      <c r="ML2042" s="22"/>
      <c r="MM2042" s="22"/>
      <c r="MN2042" s="22"/>
      <c r="MO2042" s="22"/>
      <c r="MP2042" s="22"/>
      <c r="MQ2042" s="22"/>
      <c r="MR2042" s="22"/>
      <c r="MS2042" s="22"/>
      <c r="MT2042" s="22"/>
      <c r="MU2042" s="22"/>
      <c r="MV2042" s="22"/>
      <c r="MW2042" s="22"/>
      <c r="MX2042" s="22"/>
      <c r="MY2042" s="22"/>
      <c r="MZ2042" s="22"/>
      <c r="NA2042" s="22"/>
      <c r="NB2042" s="22"/>
      <c r="NC2042" s="22"/>
      <c r="ND2042" s="22"/>
      <c r="NE2042" s="22"/>
      <c r="NF2042" s="22"/>
      <c r="NG2042" s="22"/>
      <c r="NH2042" s="22"/>
      <c r="NI2042" s="22"/>
      <c r="NJ2042" s="22"/>
      <c r="NK2042" s="22"/>
      <c r="NL2042" s="22"/>
      <c r="NM2042" s="24"/>
      <c r="NN2042" s="22"/>
      <c r="NO2042" s="22"/>
      <c r="NP2042" s="22"/>
      <c r="NQ2042" s="22"/>
      <c r="NR2042" s="22"/>
      <c r="NS2042" s="22"/>
      <c r="NT2042" s="22"/>
      <c r="NU2042" s="22"/>
      <c r="NV2042" s="22"/>
      <c r="NW2042" s="22"/>
      <c r="NX2042" s="22"/>
      <c r="NY2042" s="22"/>
      <c r="NZ2042" s="22"/>
      <c r="OA2042" s="22"/>
      <c r="OB2042" s="22"/>
      <c r="OC2042" s="22"/>
      <c r="OD2042" s="22"/>
      <c r="OE2042" s="22"/>
      <c r="OF2042" s="22"/>
      <c r="OG2042" s="22"/>
      <c r="OH2042" s="22"/>
      <c r="OI2042" s="22"/>
      <c r="OJ2042" s="22"/>
      <c r="OK2042" s="22"/>
      <c r="OL2042" s="22"/>
      <c r="OM2042" s="22"/>
      <c r="ON2042" s="22"/>
      <c r="OO2042" s="22"/>
      <c r="OP2042" s="22"/>
      <c r="OQ2042" s="22"/>
      <c r="OR2042" s="22"/>
    </row>
    <row r="2043" spans="1:408" ht="15" thickBot="1">
      <c r="A2043" s="1"/>
      <c r="B2043" s="12"/>
      <c r="C2043" s="12"/>
      <c r="D2043" s="22"/>
      <c r="E2043" s="54"/>
      <c r="F2043" s="54"/>
      <c r="G2043" s="54"/>
      <c r="H2043" s="55"/>
      <c r="I2043" s="22"/>
      <c r="J2043" s="56"/>
      <c r="K2043" s="80"/>
      <c r="L2043" s="57"/>
      <c r="M2043" s="57"/>
      <c r="N2043" s="55"/>
      <c r="O2043" s="58"/>
      <c r="P2043" s="58"/>
      <c r="Q2043" s="59"/>
      <c r="R2043" s="60"/>
      <c r="S2043" s="60"/>
      <c r="T2043" s="22"/>
      <c r="U2043" s="1"/>
      <c r="V2043" s="23"/>
      <c r="X2043" s="24"/>
      <c r="Y2043" s="24"/>
      <c r="Z2043" s="22"/>
      <c r="AA2043" s="22"/>
      <c r="AB2043" s="22"/>
      <c r="AC2043" s="22"/>
      <c r="AD2043" s="22"/>
      <c r="AE2043" s="22"/>
      <c r="AF2043" s="22"/>
      <c r="AG2043" s="22"/>
      <c r="AH2043" s="22"/>
      <c r="AI2043" s="22"/>
      <c r="AJ2043" s="22"/>
      <c r="AK2043" s="22"/>
      <c r="AL2043" s="22"/>
      <c r="AM2043" s="22"/>
      <c r="AN2043" s="22"/>
      <c r="AO2043" s="22"/>
      <c r="AP2043" s="22"/>
      <c r="AQ2043" s="22"/>
      <c r="AR2043" s="22"/>
      <c r="AS2043" s="22"/>
      <c r="AT2043" s="22"/>
      <c r="AU2043" s="22"/>
      <c r="AV2043" s="22"/>
      <c r="AW2043" s="22"/>
      <c r="AX2043" s="22"/>
      <c r="AY2043" s="22"/>
      <c r="AZ2043" s="22"/>
      <c r="BA2043" s="22"/>
      <c r="BB2043" s="22"/>
      <c r="BC2043" s="22"/>
      <c r="BD2043" s="22"/>
      <c r="BE2043" s="24"/>
      <c r="BF2043" s="22"/>
      <c r="BG2043" s="22"/>
      <c r="BH2043" s="22"/>
      <c r="BI2043" s="22"/>
      <c r="BJ2043" s="22"/>
      <c r="BK2043" s="22"/>
      <c r="BL2043" s="22"/>
      <c r="BM2043" s="22"/>
      <c r="BN2043" s="22"/>
      <c r="BO2043" s="22"/>
      <c r="BP2043" s="22"/>
      <c r="BQ2043" s="22"/>
      <c r="BR2043" s="22"/>
      <c r="BS2043" s="22"/>
      <c r="BT2043" s="22"/>
      <c r="BU2043" s="22"/>
      <c r="BV2043" s="22"/>
      <c r="BW2043" s="22"/>
      <c r="BX2043" s="22"/>
      <c r="BY2043" s="22"/>
      <c r="BZ2043" s="22"/>
      <c r="CA2043" s="22"/>
      <c r="CB2043" s="22"/>
      <c r="CC2043" s="22"/>
      <c r="CD2043" s="22"/>
      <c r="CE2043" s="22"/>
      <c r="CF2043" s="22"/>
      <c r="CG2043" s="22"/>
      <c r="CH2043" s="22"/>
      <c r="CI2043" s="22"/>
      <c r="CJ2043" s="22"/>
      <c r="CK2043" s="24"/>
      <c r="CL2043" s="22"/>
      <c r="CM2043" s="22"/>
      <c r="CN2043" s="22"/>
      <c r="CO2043" s="22"/>
      <c r="CP2043" s="22"/>
      <c r="CQ2043" s="22"/>
      <c r="CR2043" s="22"/>
      <c r="CS2043" s="22"/>
      <c r="CT2043" s="22"/>
      <c r="CU2043" s="22"/>
      <c r="CV2043" s="22"/>
      <c r="CW2043" s="22"/>
      <c r="CX2043" s="22"/>
      <c r="CY2043" s="22"/>
      <c r="CZ2043" s="22"/>
      <c r="DA2043" s="22"/>
      <c r="DB2043" s="22"/>
      <c r="DC2043" s="22"/>
      <c r="DD2043" s="22"/>
      <c r="DE2043" s="22"/>
      <c r="DF2043" s="22"/>
      <c r="DG2043" s="22"/>
      <c r="DH2043" s="22"/>
      <c r="DI2043" s="22"/>
      <c r="DJ2043" s="22"/>
      <c r="DK2043" s="22"/>
      <c r="DL2043" s="22"/>
      <c r="DM2043" s="22"/>
      <c r="DN2043" s="22"/>
      <c r="DO2043" s="22"/>
      <c r="DP2043" s="22"/>
      <c r="DQ2043" s="24"/>
      <c r="DR2043" s="22"/>
      <c r="DS2043" s="22"/>
      <c r="DT2043" s="22"/>
      <c r="DU2043" s="22"/>
      <c r="DV2043" s="22"/>
      <c r="DW2043" s="22"/>
      <c r="DX2043" s="22"/>
      <c r="DY2043" s="22"/>
      <c r="DZ2043" s="22"/>
      <c r="EA2043" s="22"/>
      <c r="EB2043" s="22"/>
      <c r="EC2043" s="22"/>
      <c r="ED2043" s="22"/>
      <c r="EE2043" s="22"/>
      <c r="EF2043" s="22"/>
      <c r="EG2043" s="22"/>
      <c r="EH2043" s="22"/>
      <c r="EI2043" s="22"/>
      <c r="EJ2043" s="22"/>
      <c r="EK2043" s="22"/>
      <c r="EL2043" s="22"/>
      <c r="EM2043" s="22"/>
      <c r="EN2043" s="22"/>
      <c r="EO2043" s="22"/>
      <c r="EP2043" s="22"/>
      <c r="EQ2043" s="22"/>
      <c r="ER2043" s="22"/>
      <c r="ES2043" s="22"/>
      <c r="ET2043" s="22"/>
      <c r="EU2043" s="22"/>
      <c r="EV2043" s="22"/>
      <c r="EW2043" s="24"/>
      <c r="EX2043" s="22"/>
      <c r="EY2043" s="22"/>
      <c r="EZ2043" s="22"/>
      <c r="FA2043" s="22"/>
      <c r="FB2043" s="22"/>
      <c r="FC2043" s="22"/>
      <c r="FD2043" s="22"/>
      <c r="FE2043" s="22"/>
      <c r="FF2043" s="22"/>
      <c r="FG2043" s="22"/>
      <c r="FH2043" s="22"/>
      <c r="FI2043" s="22"/>
      <c r="FJ2043" s="22"/>
      <c r="FK2043" s="22"/>
      <c r="FL2043" s="22"/>
      <c r="FM2043" s="22"/>
      <c r="FN2043" s="22"/>
      <c r="FO2043" s="22"/>
      <c r="FP2043" s="22"/>
      <c r="FQ2043" s="22"/>
      <c r="FR2043" s="22"/>
      <c r="FS2043" s="22"/>
      <c r="FT2043" s="22"/>
      <c r="FU2043" s="22"/>
      <c r="FV2043" s="22"/>
      <c r="FW2043" s="22"/>
      <c r="FX2043" s="22"/>
      <c r="FY2043" s="22"/>
      <c r="FZ2043" s="22"/>
      <c r="GA2043" s="22"/>
      <c r="GB2043" s="22"/>
      <c r="GC2043" s="24"/>
      <c r="GD2043" s="22"/>
      <c r="GE2043" s="22"/>
      <c r="GF2043" s="22"/>
      <c r="GG2043" s="22"/>
      <c r="GH2043" s="22"/>
      <c r="GI2043" s="22"/>
      <c r="GJ2043" s="22"/>
      <c r="GK2043" s="22"/>
      <c r="GL2043" s="22"/>
      <c r="GM2043" s="22"/>
      <c r="GN2043" s="22"/>
      <c r="GO2043" s="22"/>
      <c r="GP2043" s="22"/>
      <c r="GQ2043" s="22"/>
      <c r="GR2043" s="22"/>
      <c r="GS2043" s="22"/>
      <c r="GT2043" s="22"/>
      <c r="GU2043" s="22"/>
      <c r="GV2043" s="22"/>
      <c r="GW2043" s="22"/>
      <c r="GX2043" s="22"/>
      <c r="GY2043" s="22"/>
      <c r="GZ2043" s="22"/>
      <c r="HA2043" s="22"/>
      <c r="HB2043" s="22"/>
      <c r="HC2043" s="22"/>
      <c r="HD2043" s="22"/>
      <c r="HE2043" s="22"/>
      <c r="HF2043" s="22"/>
      <c r="HG2043" s="22"/>
      <c r="HH2043" s="22"/>
      <c r="HI2043" s="24"/>
      <c r="HJ2043" s="22"/>
      <c r="HK2043" s="22"/>
      <c r="HL2043" s="22"/>
      <c r="HM2043" s="22"/>
      <c r="HN2043" s="22"/>
      <c r="HO2043" s="22"/>
      <c r="HP2043" s="22"/>
      <c r="HQ2043" s="22"/>
      <c r="HR2043" s="22"/>
      <c r="HS2043" s="22"/>
      <c r="HT2043" s="22"/>
      <c r="HU2043" s="22"/>
      <c r="HV2043" s="22"/>
      <c r="HW2043" s="22"/>
      <c r="HX2043" s="22"/>
      <c r="HY2043" s="22"/>
      <c r="HZ2043" s="22"/>
      <c r="IA2043" s="22"/>
      <c r="IB2043" s="22"/>
      <c r="IC2043" s="22"/>
      <c r="ID2043" s="22"/>
      <c r="IE2043" s="22"/>
      <c r="IF2043" s="22"/>
      <c r="IG2043" s="22"/>
      <c r="IH2043" s="22"/>
      <c r="II2043" s="22"/>
      <c r="IJ2043" s="22"/>
      <c r="IK2043" s="22"/>
      <c r="IL2043" s="22"/>
      <c r="IM2043" s="22"/>
      <c r="IN2043" s="22"/>
      <c r="IO2043" s="24"/>
      <c r="IP2043" s="22"/>
      <c r="IQ2043" s="22"/>
      <c r="IR2043" s="22"/>
      <c r="IS2043" s="22"/>
      <c r="IT2043" s="22"/>
      <c r="IU2043" s="22"/>
      <c r="IV2043" s="22"/>
      <c r="IW2043" s="22"/>
      <c r="IX2043" s="22"/>
      <c r="IY2043" s="22"/>
      <c r="IZ2043" s="22"/>
      <c r="JA2043" s="22"/>
      <c r="JB2043" s="22"/>
      <c r="JC2043" s="22"/>
      <c r="JD2043" s="22"/>
      <c r="JE2043" s="22"/>
      <c r="JF2043" s="22"/>
      <c r="JG2043" s="22"/>
      <c r="JH2043" s="22"/>
      <c r="JI2043" s="22"/>
      <c r="JJ2043" s="22"/>
      <c r="JK2043" s="22"/>
      <c r="JL2043" s="22"/>
      <c r="JM2043" s="22"/>
      <c r="JN2043" s="22"/>
      <c r="JO2043" s="22"/>
      <c r="JP2043" s="22"/>
      <c r="JQ2043" s="22"/>
      <c r="JR2043" s="22"/>
      <c r="JS2043" s="22"/>
      <c r="JT2043" s="22"/>
      <c r="JU2043" s="24"/>
      <c r="JV2043" s="22"/>
      <c r="JW2043" s="22"/>
      <c r="JX2043" s="22"/>
      <c r="JY2043" s="22"/>
      <c r="JZ2043" s="22"/>
      <c r="KA2043" s="22"/>
      <c r="KB2043" s="22"/>
      <c r="KC2043" s="22"/>
      <c r="KD2043" s="22"/>
      <c r="KE2043" s="22"/>
      <c r="KF2043" s="22"/>
      <c r="KG2043" s="22"/>
      <c r="KH2043" s="22"/>
      <c r="KI2043" s="22"/>
      <c r="KJ2043" s="22"/>
      <c r="KK2043" s="22"/>
      <c r="KL2043" s="22"/>
      <c r="KM2043" s="22"/>
      <c r="KN2043" s="22"/>
      <c r="KO2043" s="22"/>
      <c r="KP2043" s="22"/>
      <c r="KQ2043" s="22"/>
      <c r="KR2043" s="22"/>
      <c r="KS2043" s="22"/>
      <c r="KT2043" s="22"/>
      <c r="KU2043" s="22"/>
      <c r="KV2043" s="22"/>
      <c r="KW2043" s="22"/>
      <c r="KX2043" s="22"/>
      <c r="KY2043" s="22"/>
      <c r="KZ2043" s="22"/>
      <c r="LA2043" s="24"/>
      <c r="LB2043" s="22"/>
      <c r="LC2043" s="22"/>
      <c r="LD2043" s="22"/>
      <c r="LE2043" s="22"/>
      <c r="LF2043" s="22"/>
      <c r="LG2043" s="22"/>
      <c r="LH2043" s="22"/>
      <c r="LI2043" s="22"/>
      <c r="LJ2043" s="22"/>
      <c r="LK2043" s="22"/>
      <c r="LL2043" s="22"/>
      <c r="LM2043" s="22"/>
      <c r="LN2043" s="22"/>
      <c r="LO2043" s="22"/>
      <c r="LP2043" s="22"/>
      <c r="LQ2043" s="22"/>
      <c r="LR2043" s="22"/>
      <c r="LS2043" s="22"/>
      <c r="LT2043" s="22"/>
      <c r="LU2043" s="22"/>
      <c r="LV2043" s="22"/>
      <c r="LW2043" s="22"/>
      <c r="LX2043" s="22"/>
      <c r="LY2043" s="22"/>
      <c r="LZ2043" s="22"/>
      <c r="MA2043" s="22"/>
      <c r="MB2043" s="22"/>
      <c r="MC2043" s="22"/>
      <c r="MD2043" s="22"/>
      <c r="ME2043" s="22"/>
      <c r="MF2043" s="22"/>
      <c r="MG2043" s="24"/>
      <c r="MH2043" s="22"/>
      <c r="MI2043" s="22"/>
      <c r="MJ2043" s="22"/>
      <c r="MK2043" s="22"/>
      <c r="ML2043" s="22"/>
      <c r="MM2043" s="22"/>
      <c r="MN2043" s="22"/>
      <c r="MO2043" s="22"/>
      <c r="MP2043" s="22"/>
      <c r="MQ2043" s="22"/>
      <c r="MR2043" s="22"/>
      <c r="MS2043" s="22"/>
      <c r="MT2043" s="22"/>
      <c r="MU2043" s="22"/>
      <c r="MV2043" s="22"/>
      <c r="MW2043" s="22"/>
      <c r="MX2043" s="22"/>
      <c r="MY2043" s="22"/>
      <c r="MZ2043" s="22"/>
      <c r="NA2043" s="22"/>
      <c r="NB2043" s="22"/>
      <c r="NC2043" s="22"/>
      <c r="ND2043" s="22"/>
      <c r="NE2043" s="22"/>
      <c r="NF2043" s="22"/>
      <c r="NG2043" s="22"/>
      <c r="NH2043" s="22"/>
      <c r="NI2043" s="22"/>
      <c r="NJ2043" s="22"/>
      <c r="NK2043" s="22"/>
      <c r="NL2043" s="22"/>
      <c r="NM2043" s="24"/>
      <c r="NN2043" s="22"/>
      <c r="NO2043" s="22"/>
      <c r="NP2043" s="22"/>
      <c r="NQ2043" s="22"/>
      <c r="NR2043" s="22"/>
      <c r="NS2043" s="22"/>
      <c r="NT2043" s="22"/>
      <c r="NU2043" s="22"/>
      <c r="NV2043" s="22"/>
      <c r="NW2043" s="22"/>
      <c r="NX2043" s="22"/>
      <c r="NY2043" s="22"/>
      <c r="NZ2043" s="22"/>
      <c r="OA2043" s="22"/>
      <c r="OB2043" s="22"/>
      <c r="OC2043" s="22"/>
      <c r="OD2043" s="22"/>
      <c r="OE2043" s="22"/>
      <c r="OF2043" s="22"/>
      <c r="OG2043" s="22"/>
      <c r="OH2043" s="22"/>
      <c r="OI2043" s="22"/>
      <c r="OJ2043" s="22"/>
      <c r="OK2043" s="22"/>
      <c r="OL2043" s="22"/>
      <c r="OM2043" s="22"/>
      <c r="ON2043" s="22"/>
      <c r="OO2043" s="22"/>
      <c r="OP2043" s="22"/>
      <c r="OQ2043" s="22"/>
      <c r="OR2043" s="22"/>
    </row>
    <row r="2044" spans="1:408" ht="15" thickBot="1">
      <c r="A2044" s="1"/>
      <c r="B2044" s="12"/>
      <c r="C2044" s="12"/>
      <c r="D2044" s="22"/>
      <c r="E2044" s="54"/>
      <c r="F2044" s="54"/>
      <c r="G2044" s="54"/>
      <c r="H2044" s="55"/>
      <c r="I2044" s="22"/>
      <c r="J2044" s="56"/>
      <c r="K2044" s="81"/>
      <c r="L2044" s="57"/>
      <c r="M2044" s="57"/>
      <c r="N2044" s="55"/>
      <c r="O2044" s="58"/>
      <c r="P2044" s="58"/>
      <c r="Q2044" s="59"/>
      <c r="R2044" s="60"/>
      <c r="S2044" s="60"/>
      <c r="T2044" s="22"/>
      <c r="U2044" s="1"/>
      <c r="V2044" s="23"/>
      <c r="X2044" s="24"/>
      <c r="Y2044" s="24"/>
      <c r="Z2044" s="22"/>
      <c r="AA2044" s="22"/>
      <c r="AB2044" s="22"/>
      <c r="AC2044" s="22"/>
      <c r="AD2044" s="22"/>
      <c r="AE2044" s="22"/>
      <c r="AF2044" s="22"/>
      <c r="AG2044" s="22"/>
      <c r="AH2044" s="22"/>
      <c r="AI2044" s="22"/>
      <c r="AJ2044" s="22"/>
      <c r="AK2044" s="22"/>
      <c r="AL2044" s="22"/>
      <c r="AM2044" s="22"/>
      <c r="AN2044" s="22"/>
      <c r="AO2044" s="22"/>
      <c r="AP2044" s="22"/>
      <c r="AQ2044" s="22"/>
      <c r="AR2044" s="22"/>
      <c r="AS2044" s="22"/>
      <c r="AT2044" s="22"/>
      <c r="AU2044" s="22"/>
      <c r="AV2044" s="22"/>
      <c r="AW2044" s="22"/>
      <c r="AX2044" s="22"/>
      <c r="AY2044" s="22"/>
      <c r="AZ2044" s="22"/>
      <c r="BA2044" s="22"/>
      <c r="BB2044" s="22"/>
      <c r="BC2044" s="22"/>
      <c r="BD2044" s="22"/>
      <c r="BE2044" s="24"/>
      <c r="BF2044" s="22"/>
      <c r="BG2044" s="22"/>
      <c r="BH2044" s="22"/>
      <c r="BI2044" s="22"/>
      <c r="BJ2044" s="22"/>
      <c r="BK2044" s="22"/>
      <c r="BL2044" s="22"/>
      <c r="BM2044" s="22"/>
      <c r="BN2044" s="22"/>
      <c r="BO2044" s="22"/>
      <c r="BP2044" s="22"/>
      <c r="BQ2044" s="22"/>
      <c r="BR2044" s="22"/>
      <c r="BS2044" s="22"/>
      <c r="BT2044" s="22"/>
      <c r="BU2044" s="22"/>
      <c r="BV2044" s="22"/>
      <c r="BW2044" s="22"/>
      <c r="BX2044" s="22"/>
      <c r="BY2044" s="22"/>
      <c r="BZ2044" s="22"/>
      <c r="CA2044" s="22"/>
      <c r="CB2044" s="22"/>
      <c r="CC2044" s="22"/>
      <c r="CD2044" s="22"/>
      <c r="CE2044" s="22"/>
      <c r="CF2044" s="22"/>
      <c r="CG2044" s="22"/>
      <c r="CH2044" s="22"/>
      <c r="CI2044" s="22"/>
      <c r="CJ2044" s="22"/>
      <c r="CK2044" s="24"/>
      <c r="CL2044" s="22"/>
      <c r="CM2044" s="22"/>
      <c r="CN2044" s="22"/>
      <c r="CO2044" s="22"/>
      <c r="CP2044" s="22"/>
      <c r="CQ2044" s="22"/>
      <c r="CR2044" s="22"/>
      <c r="CS2044" s="22"/>
      <c r="CT2044" s="22"/>
      <c r="CU2044" s="22"/>
      <c r="CV2044" s="22"/>
      <c r="CW2044" s="22"/>
      <c r="CX2044" s="22"/>
      <c r="CY2044" s="22"/>
      <c r="CZ2044" s="22"/>
      <c r="DA2044" s="22"/>
      <c r="DB2044" s="22"/>
      <c r="DC2044" s="22"/>
      <c r="DD2044" s="22"/>
      <c r="DE2044" s="22"/>
      <c r="DF2044" s="22"/>
      <c r="DG2044" s="22"/>
      <c r="DH2044" s="22"/>
      <c r="DI2044" s="22"/>
      <c r="DJ2044" s="22"/>
      <c r="DK2044" s="22"/>
      <c r="DL2044" s="22"/>
      <c r="DM2044" s="22"/>
      <c r="DN2044" s="22"/>
      <c r="DO2044" s="22"/>
      <c r="DP2044" s="22"/>
      <c r="DQ2044" s="24"/>
      <c r="DR2044" s="22"/>
      <c r="DS2044" s="22"/>
      <c r="DT2044" s="22"/>
      <c r="DU2044" s="22"/>
      <c r="DV2044" s="22"/>
      <c r="DW2044" s="22"/>
      <c r="DX2044" s="22"/>
      <c r="DY2044" s="22"/>
      <c r="DZ2044" s="22"/>
      <c r="EA2044" s="22"/>
      <c r="EB2044" s="22"/>
      <c r="EC2044" s="22"/>
      <c r="ED2044" s="22"/>
      <c r="EE2044" s="22"/>
      <c r="EF2044" s="22"/>
      <c r="EG2044" s="22"/>
      <c r="EH2044" s="22"/>
      <c r="EI2044" s="22"/>
      <c r="EJ2044" s="22"/>
      <c r="EK2044" s="22"/>
      <c r="EL2044" s="22"/>
      <c r="EM2044" s="22"/>
      <c r="EN2044" s="22"/>
      <c r="EO2044" s="22"/>
      <c r="EP2044" s="22"/>
      <c r="EQ2044" s="22"/>
      <c r="ER2044" s="22"/>
      <c r="ES2044" s="22"/>
      <c r="ET2044" s="22"/>
      <c r="EU2044" s="22"/>
      <c r="EV2044" s="22"/>
      <c r="EW2044" s="24"/>
      <c r="EX2044" s="22"/>
      <c r="EY2044" s="22"/>
      <c r="EZ2044" s="22"/>
      <c r="FA2044" s="22"/>
      <c r="FB2044" s="22"/>
      <c r="FC2044" s="22"/>
      <c r="FD2044" s="22"/>
      <c r="FE2044" s="22"/>
      <c r="FF2044" s="22"/>
      <c r="FG2044" s="22"/>
      <c r="FH2044" s="22"/>
      <c r="FI2044" s="22"/>
      <c r="FJ2044" s="22"/>
      <c r="FK2044" s="22"/>
      <c r="FL2044" s="22"/>
      <c r="FM2044" s="22"/>
      <c r="FN2044" s="22"/>
      <c r="FO2044" s="22"/>
      <c r="FP2044" s="22"/>
      <c r="FQ2044" s="22"/>
      <c r="FR2044" s="22"/>
      <c r="FS2044" s="22"/>
      <c r="FT2044" s="22"/>
      <c r="FU2044" s="22"/>
      <c r="FV2044" s="22"/>
      <c r="FW2044" s="22"/>
      <c r="FX2044" s="22"/>
      <c r="FY2044" s="22"/>
      <c r="FZ2044" s="22"/>
      <c r="GA2044" s="22"/>
      <c r="GB2044" s="22"/>
      <c r="GC2044" s="24"/>
      <c r="GD2044" s="22"/>
      <c r="GE2044" s="22"/>
      <c r="GF2044" s="22"/>
      <c r="GG2044" s="22"/>
      <c r="GH2044" s="22"/>
      <c r="GI2044" s="22"/>
      <c r="GJ2044" s="22"/>
      <c r="GK2044" s="22"/>
      <c r="GL2044" s="22"/>
      <c r="GM2044" s="22"/>
      <c r="GN2044" s="22"/>
      <c r="GO2044" s="22"/>
      <c r="GP2044" s="22"/>
      <c r="GQ2044" s="22"/>
      <c r="GR2044" s="22"/>
      <c r="GS2044" s="22"/>
      <c r="GT2044" s="22"/>
      <c r="GU2044" s="22"/>
      <c r="GV2044" s="22"/>
      <c r="GW2044" s="22"/>
      <c r="GX2044" s="22"/>
      <c r="GY2044" s="22"/>
      <c r="GZ2044" s="22"/>
      <c r="HA2044" s="22"/>
      <c r="HB2044" s="22"/>
      <c r="HC2044" s="22"/>
      <c r="HD2044" s="22"/>
      <c r="HE2044" s="22"/>
      <c r="HF2044" s="22"/>
      <c r="HG2044" s="22"/>
      <c r="HH2044" s="22"/>
      <c r="HI2044" s="24"/>
      <c r="HJ2044" s="22"/>
      <c r="HK2044" s="22"/>
      <c r="HL2044" s="22"/>
      <c r="HM2044" s="22"/>
      <c r="HN2044" s="22"/>
      <c r="HO2044" s="22"/>
      <c r="HP2044" s="22"/>
      <c r="HQ2044" s="22"/>
      <c r="HR2044" s="22"/>
      <c r="HS2044" s="22"/>
      <c r="HT2044" s="22"/>
      <c r="HU2044" s="22"/>
      <c r="HV2044" s="22"/>
      <c r="HW2044" s="22"/>
      <c r="HX2044" s="22"/>
      <c r="HY2044" s="22"/>
      <c r="HZ2044" s="22"/>
      <c r="IA2044" s="22"/>
      <c r="IB2044" s="22"/>
      <c r="IC2044" s="22"/>
      <c r="ID2044" s="22"/>
      <c r="IE2044" s="22"/>
      <c r="IF2044" s="22"/>
      <c r="IG2044" s="22"/>
      <c r="IH2044" s="22"/>
      <c r="II2044" s="22"/>
      <c r="IJ2044" s="22"/>
      <c r="IK2044" s="22"/>
      <c r="IL2044" s="22"/>
      <c r="IM2044" s="22"/>
      <c r="IN2044" s="22"/>
      <c r="IO2044" s="24"/>
      <c r="IP2044" s="22"/>
      <c r="IQ2044" s="22"/>
      <c r="IR2044" s="22"/>
      <c r="IS2044" s="22"/>
      <c r="IT2044" s="22"/>
      <c r="IU2044" s="22"/>
      <c r="IV2044" s="22"/>
      <c r="IW2044" s="22"/>
      <c r="IX2044" s="22"/>
      <c r="IY2044" s="22"/>
      <c r="IZ2044" s="22"/>
      <c r="JA2044" s="22"/>
      <c r="JB2044" s="22"/>
      <c r="JC2044" s="22"/>
      <c r="JD2044" s="22"/>
      <c r="JE2044" s="22"/>
      <c r="JF2044" s="22"/>
      <c r="JG2044" s="22"/>
      <c r="JH2044" s="22"/>
      <c r="JI2044" s="22"/>
      <c r="JJ2044" s="22"/>
      <c r="JK2044" s="22"/>
      <c r="JL2044" s="22"/>
      <c r="JM2044" s="22"/>
      <c r="JN2044" s="22"/>
      <c r="JO2044" s="22"/>
      <c r="JP2044" s="22"/>
      <c r="JQ2044" s="22"/>
      <c r="JR2044" s="22"/>
      <c r="JS2044" s="22"/>
      <c r="JT2044" s="22"/>
      <c r="JU2044" s="24"/>
      <c r="JV2044" s="22"/>
      <c r="JW2044" s="22"/>
      <c r="JX2044" s="22"/>
      <c r="JY2044" s="22"/>
      <c r="JZ2044" s="22"/>
      <c r="KA2044" s="22"/>
      <c r="KB2044" s="22"/>
      <c r="KC2044" s="22"/>
      <c r="KD2044" s="22"/>
      <c r="KE2044" s="22"/>
      <c r="KF2044" s="22"/>
      <c r="KG2044" s="22"/>
      <c r="KH2044" s="22"/>
      <c r="KI2044" s="22"/>
      <c r="KJ2044" s="22"/>
      <c r="KK2044" s="22"/>
      <c r="KL2044" s="22"/>
      <c r="KM2044" s="22"/>
      <c r="KN2044" s="22"/>
      <c r="KO2044" s="22"/>
      <c r="KP2044" s="22"/>
      <c r="KQ2044" s="22"/>
      <c r="KR2044" s="22"/>
      <c r="KS2044" s="22"/>
      <c r="KT2044" s="22"/>
      <c r="KU2044" s="22"/>
      <c r="KV2044" s="22"/>
      <c r="KW2044" s="22"/>
      <c r="KX2044" s="22"/>
      <c r="KY2044" s="22"/>
      <c r="KZ2044" s="22"/>
      <c r="LA2044" s="24"/>
      <c r="LB2044" s="22"/>
      <c r="LC2044" s="22"/>
      <c r="LD2044" s="22"/>
      <c r="LE2044" s="22"/>
      <c r="LF2044" s="22"/>
      <c r="LG2044" s="22"/>
      <c r="LH2044" s="22"/>
      <c r="LI2044" s="22"/>
      <c r="LJ2044" s="22"/>
      <c r="LK2044" s="22"/>
      <c r="LL2044" s="22"/>
      <c r="LM2044" s="22"/>
      <c r="LN2044" s="22"/>
      <c r="LO2044" s="22"/>
      <c r="LP2044" s="22"/>
      <c r="LQ2044" s="22"/>
      <c r="LR2044" s="22"/>
      <c r="LS2044" s="22"/>
      <c r="LT2044" s="22"/>
      <c r="LU2044" s="22"/>
      <c r="LV2044" s="22"/>
      <c r="LW2044" s="22"/>
      <c r="LX2044" s="22"/>
      <c r="LY2044" s="22"/>
      <c r="LZ2044" s="22"/>
      <c r="MA2044" s="22"/>
      <c r="MB2044" s="22"/>
      <c r="MC2044" s="22"/>
      <c r="MD2044" s="22"/>
      <c r="ME2044" s="22"/>
      <c r="MF2044" s="22"/>
      <c r="MG2044" s="24"/>
      <c r="MH2044" s="22"/>
      <c r="MI2044" s="22"/>
      <c r="MJ2044" s="22"/>
      <c r="MK2044" s="22"/>
      <c r="ML2044" s="22"/>
      <c r="MM2044" s="22"/>
      <c r="MN2044" s="22"/>
      <c r="MO2044" s="22"/>
      <c r="MP2044" s="22"/>
      <c r="MQ2044" s="22"/>
      <c r="MR2044" s="22"/>
      <c r="MS2044" s="22"/>
      <c r="MT2044" s="22"/>
      <c r="MU2044" s="22"/>
      <c r="MV2044" s="22"/>
      <c r="MW2044" s="22"/>
      <c r="MX2044" s="22"/>
      <c r="MY2044" s="22"/>
      <c r="MZ2044" s="22"/>
      <c r="NA2044" s="22"/>
      <c r="NB2044" s="22"/>
      <c r="NC2044" s="22"/>
      <c r="ND2044" s="22"/>
      <c r="NE2044" s="22"/>
      <c r="NF2044" s="22"/>
      <c r="NG2044" s="22"/>
      <c r="NH2044" s="22"/>
      <c r="NI2044" s="22"/>
      <c r="NJ2044" s="22"/>
      <c r="NK2044" s="22"/>
      <c r="NL2044" s="22"/>
      <c r="NM2044" s="24"/>
      <c r="NN2044" s="22"/>
      <c r="NO2044" s="22"/>
      <c r="NP2044" s="22"/>
      <c r="NQ2044" s="22"/>
      <c r="NR2044" s="22"/>
      <c r="NS2044" s="22"/>
      <c r="NT2044" s="22"/>
      <c r="NU2044" s="22"/>
      <c r="NV2044" s="22"/>
      <c r="NW2044" s="22"/>
      <c r="NX2044" s="22"/>
      <c r="NY2044" s="22"/>
      <c r="NZ2044" s="22"/>
      <c r="OA2044" s="22"/>
      <c r="OB2044" s="22"/>
      <c r="OC2044" s="22"/>
      <c r="OD2044" s="22"/>
      <c r="OE2044" s="22"/>
      <c r="OF2044" s="22"/>
      <c r="OG2044" s="22"/>
      <c r="OH2044" s="22"/>
      <c r="OI2044" s="22"/>
      <c r="OJ2044" s="22"/>
      <c r="OK2044" s="22"/>
      <c r="OL2044" s="22"/>
      <c r="OM2044" s="22"/>
      <c r="ON2044" s="22"/>
      <c r="OO2044" s="22"/>
      <c r="OP2044" s="22"/>
      <c r="OQ2044" s="22"/>
      <c r="OR2044" s="22"/>
    </row>
    <row r="2045" spans="1:408" ht="15" thickBot="1">
      <c r="A2045" s="1"/>
      <c r="B2045" s="12"/>
      <c r="C2045" s="12"/>
      <c r="D2045" s="22"/>
      <c r="E2045" s="54"/>
      <c r="F2045" s="54"/>
      <c r="G2045" s="54"/>
      <c r="H2045" s="55"/>
      <c r="I2045" s="22"/>
      <c r="J2045" s="56"/>
      <c r="K2045" s="80"/>
      <c r="L2045" s="57"/>
      <c r="M2045" s="57"/>
      <c r="N2045" s="55"/>
      <c r="O2045" s="58"/>
      <c r="P2045" s="58"/>
      <c r="Q2045" s="59"/>
      <c r="R2045" s="60"/>
      <c r="S2045" s="60"/>
      <c r="T2045" s="22"/>
      <c r="U2045" s="1"/>
      <c r="V2045" s="23"/>
      <c r="X2045" s="24"/>
      <c r="Y2045" s="24"/>
      <c r="Z2045" s="22"/>
      <c r="AA2045" s="22"/>
      <c r="AB2045" s="22"/>
      <c r="AC2045" s="22"/>
      <c r="AD2045" s="22"/>
      <c r="AE2045" s="22"/>
      <c r="AF2045" s="22"/>
      <c r="AG2045" s="22"/>
      <c r="AH2045" s="22"/>
      <c r="AI2045" s="22"/>
      <c r="AJ2045" s="22"/>
      <c r="AK2045" s="22"/>
      <c r="AL2045" s="22"/>
      <c r="AM2045" s="22"/>
      <c r="AN2045" s="22"/>
      <c r="AO2045" s="22"/>
      <c r="AP2045" s="22"/>
      <c r="AQ2045" s="22"/>
      <c r="AR2045" s="22"/>
      <c r="AS2045" s="22"/>
      <c r="AT2045" s="22"/>
      <c r="AU2045" s="22"/>
      <c r="AV2045" s="22"/>
      <c r="AW2045" s="22"/>
      <c r="AX2045" s="22"/>
      <c r="AY2045" s="22"/>
      <c r="AZ2045" s="22"/>
      <c r="BA2045" s="22"/>
      <c r="BB2045" s="22"/>
      <c r="BC2045" s="22"/>
      <c r="BD2045" s="22"/>
      <c r="BE2045" s="24"/>
      <c r="BF2045" s="22"/>
      <c r="BG2045" s="22"/>
      <c r="BH2045" s="22"/>
      <c r="BI2045" s="22"/>
      <c r="BJ2045" s="22"/>
      <c r="BK2045" s="22"/>
      <c r="BL2045" s="22"/>
      <c r="BM2045" s="22"/>
      <c r="BN2045" s="22"/>
      <c r="BO2045" s="22"/>
      <c r="BP2045" s="22"/>
      <c r="BQ2045" s="22"/>
      <c r="BR2045" s="22"/>
      <c r="BS2045" s="22"/>
      <c r="BT2045" s="22"/>
      <c r="BU2045" s="22"/>
      <c r="BV2045" s="22"/>
      <c r="BW2045" s="22"/>
      <c r="BX2045" s="22"/>
      <c r="BY2045" s="22"/>
      <c r="BZ2045" s="22"/>
      <c r="CA2045" s="22"/>
      <c r="CB2045" s="22"/>
      <c r="CC2045" s="22"/>
      <c r="CD2045" s="22"/>
      <c r="CE2045" s="22"/>
      <c r="CF2045" s="22"/>
      <c r="CG2045" s="22"/>
      <c r="CH2045" s="22"/>
      <c r="CI2045" s="22"/>
      <c r="CJ2045" s="22"/>
      <c r="CK2045" s="24"/>
      <c r="CL2045" s="22"/>
      <c r="CM2045" s="22"/>
      <c r="CN2045" s="22"/>
      <c r="CO2045" s="22"/>
      <c r="CP2045" s="22"/>
      <c r="CQ2045" s="22"/>
      <c r="CR2045" s="22"/>
      <c r="CS2045" s="22"/>
      <c r="CT2045" s="22"/>
      <c r="CU2045" s="22"/>
      <c r="CV2045" s="22"/>
      <c r="CW2045" s="22"/>
      <c r="CX2045" s="22"/>
      <c r="CY2045" s="22"/>
      <c r="CZ2045" s="22"/>
      <c r="DA2045" s="22"/>
      <c r="DB2045" s="22"/>
      <c r="DC2045" s="22"/>
      <c r="DD2045" s="22"/>
      <c r="DE2045" s="22"/>
      <c r="DF2045" s="22"/>
      <c r="DG2045" s="22"/>
      <c r="DH2045" s="22"/>
      <c r="DI2045" s="22"/>
      <c r="DJ2045" s="22"/>
      <c r="DK2045" s="22"/>
      <c r="DL2045" s="22"/>
      <c r="DM2045" s="22"/>
      <c r="DN2045" s="22"/>
      <c r="DO2045" s="22"/>
      <c r="DP2045" s="22"/>
      <c r="DQ2045" s="24"/>
      <c r="DR2045" s="22"/>
      <c r="DS2045" s="22"/>
      <c r="DT2045" s="22"/>
      <c r="DU2045" s="22"/>
      <c r="DV2045" s="22"/>
      <c r="DW2045" s="22"/>
      <c r="DX2045" s="22"/>
      <c r="DY2045" s="22"/>
      <c r="DZ2045" s="22"/>
      <c r="EA2045" s="22"/>
      <c r="EB2045" s="22"/>
      <c r="EC2045" s="22"/>
      <c r="ED2045" s="22"/>
      <c r="EE2045" s="22"/>
      <c r="EF2045" s="22"/>
      <c r="EG2045" s="22"/>
      <c r="EH2045" s="22"/>
      <c r="EI2045" s="22"/>
      <c r="EJ2045" s="22"/>
      <c r="EK2045" s="22"/>
      <c r="EL2045" s="22"/>
      <c r="EM2045" s="22"/>
      <c r="EN2045" s="22"/>
      <c r="EO2045" s="22"/>
      <c r="EP2045" s="22"/>
      <c r="EQ2045" s="22"/>
      <c r="ER2045" s="22"/>
      <c r="ES2045" s="22"/>
      <c r="ET2045" s="22"/>
      <c r="EU2045" s="22"/>
      <c r="EV2045" s="22"/>
      <c r="EW2045" s="24"/>
      <c r="EX2045" s="22"/>
      <c r="EY2045" s="22"/>
      <c r="EZ2045" s="22"/>
      <c r="FA2045" s="22"/>
      <c r="FB2045" s="22"/>
      <c r="FC2045" s="22"/>
      <c r="FD2045" s="22"/>
      <c r="FE2045" s="22"/>
      <c r="FF2045" s="22"/>
      <c r="FG2045" s="22"/>
      <c r="FH2045" s="22"/>
      <c r="FI2045" s="22"/>
      <c r="FJ2045" s="22"/>
      <c r="FK2045" s="22"/>
      <c r="FL2045" s="22"/>
      <c r="FM2045" s="22"/>
      <c r="FN2045" s="22"/>
      <c r="FO2045" s="22"/>
      <c r="FP2045" s="22"/>
      <c r="FQ2045" s="22"/>
      <c r="FR2045" s="22"/>
      <c r="FS2045" s="22"/>
      <c r="FT2045" s="22"/>
      <c r="FU2045" s="22"/>
      <c r="FV2045" s="22"/>
      <c r="FW2045" s="22"/>
      <c r="FX2045" s="22"/>
      <c r="FY2045" s="22"/>
      <c r="FZ2045" s="22"/>
      <c r="GA2045" s="22"/>
      <c r="GB2045" s="22"/>
      <c r="GC2045" s="24"/>
      <c r="GD2045" s="22"/>
      <c r="GE2045" s="22"/>
      <c r="GF2045" s="22"/>
      <c r="GG2045" s="22"/>
      <c r="GH2045" s="22"/>
      <c r="GI2045" s="22"/>
      <c r="GJ2045" s="22"/>
      <c r="GK2045" s="22"/>
      <c r="GL2045" s="22"/>
      <c r="GM2045" s="22"/>
      <c r="GN2045" s="22"/>
      <c r="GO2045" s="22"/>
      <c r="GP2045" s="22"/>
      <c r="GQ2045" s="22"/>
      <c r="GR2045" s="22"/>
      <c r="GS2045" s="22"/>
      <c r="GT2045" s="22"/>
      <c r="GU2045" s="22"/>
      <c r="GV2045" s="22"/>
      <c r="GW2045" s="22"/>
      <c r="GX2045" s="22"/>
      <c r="GY2045" s="22"/>
      <c r="GZ2045" s="22"/>
      <c r="HA2045" s="22"/>
      <c r="HB2045" s="22"/>
      <c r="HC2045" s="22"/>
      <c r="HD2045" s="22"/>
      <c r="HE2045" s="22"/>
      <c r="HF2045" s="22"/>
      <c r="HG2045" s="22"/>
      <c r="HH2045" s="22"/>
      <c r="HI2045" s="24"/>
      <c r="HJ2045" s="22"/>
      <c r="HK2045" s="22"/>
      <c r="HL2045" s="22"/>
      <c r="HM2045" s="22"/>
      <c r="HN2045" s="22"/>
      <c r="HO2045" s="22"/>
      <c r="HP2045" s="22"/>
      <c r="HQ2045" s="22"/>
      <c r="HR2045" s="22"/>
      <c r="HS2045" s="22"/>
      <c r="HT2045" s="22"/>
      <c r="HU2045" s="22"/>
      <c r="HV2045" s="22"/>
      <c r="HW2045" s="22"/>
      <c r="HX2045" s="22"/>
      <c r="HY2045" s="22"/>
      <c r="HZ2045" s="22"/>
      <c r="IA2045" s="22"/>
      <c r="IB2045" s="22"/>
      <c r="IC2045" s="22"/>
      <c r="ID2045" s="22"/>
      <c r="IE2045" s="22"/>
      <c r="IF2045" s="22"/>
      <c r="IG2045" s="22"/>
      <c r="IH2045" s="22"/>
      <c r="II2045" s="22"/>
      <c r="IJ2045" s="22"/>
      <c r="IK2045" s="22"/>
      <c r="IL2045" s="22"/>
      <c r="IM2045" s="22"/>
      <c r="IN2045" s="22"/>
      <c r="IO2045" s="24"/>
      <c r="IP2045" s="22"/>
      <c r="IQ2045" s="22"/>
      <c r="IR2045" s="22"/>
      <c r="IS2045" s="22"/>
      <c r="IT2045" s="22"/>
      <c r="IU2045" s="22"/>
      <c r="IV2045" s="22"/>
      <c r="IW2045" s="22"/>
      <c r="IX2045" s="22"/>
      <c r="IY2045" s="22"/>
      <c r="IZ2045" s="22"/>
      <c r="JA2045" s="22"/>
      <c r="JB2045" s="22"/>
      <c r="JC2045" s="22"/>
      <c r="JD2045" s="22"/>
      <c r="JE2045" s="22"/>
      <c r="JF2045" s="22"/>
      <c r="JG2045" s="22"/>
      <c r="JH2045" s="22"/>
      <c r="JI2045" s="22"/>
      <c r="JJ2045" s="22"/>
      <c r="JK2045" s="22"/>
      <c r="JL2045" s="22"/>
      <c r="JM2045" s="22"/>
      <c r="JN2045" s="22"/>
      <c r="JO2045" s="22"/>
      <c r="JP2045" s="22"/>
      <c r="JQ2045" s="22"/>
      <c r="JR2045" s="22"/>
      <c r="JS2045" s="22"/>
      <c r="JT2045" s="22"/>
      <c r="JU2045" s="24"/>
      <c r="JV2045" s="22"/>
      <c r="JW2045" s="22"/>
      <c r="JX2045" s="22"/>
      <c r="JY2045" s="22"/>
      <c r="JZ2045" s="22"/>
      <c r="KA2045" s="22"/>
      <c r="KB2045" s="22"/>
      <c r="KC2045" s="22"/>
      <c r="KD2045" s="22"/>
      <c r="KE2045" s="22"/>
      <c r="KF2045" s="22"/>
      <c r="KG2045" s="22"/>
      <c r="KH2045" s="22"/>
      <c r="KI2045" s="22"/>
      <c r="KJ2045" s="22"/>
      <c r="KK2045" s="22"/>
      <c r="KL2045" s="22"/>
      <c r="KM2045" s="22"/>
      <c r="KN2045" s="22"/>
      <c r="KO2045" s="22"/>
      <c r="KP2045" s="22"/>
      <c r="KQ2045" s="22"/>
      <c r="KR2045" s="22"/>
      <c r="KS2045" s="22"/>
      <c r="KT2045" s="22"/>
      <c r="KU2045" s="22"/>
      <c r="KV2045" s="22"/>
      <c r="KW2045" s="22"/>
      <c r="KX2045" s="22"/>
      <c r="KY2045" s="22"/>
      <c r="KZ2045" s="22"/>
      <c r="LA2045" s="24"/>
      <c r="LB2045" s="22"/>
      <c r="LC2045" s="22"/>
      <c r="LD2045" s="22"/>
      <c r="LE2045" s="22"/>
      <c r="LF2045" s="22"/>
      <c r="LG2045" s="22"/>
      <c r="LH2045" s="22"/>
      <c r="LI2045" s="22"/>
      <c r="LJ2045" s="22"/>
      <c r="LK2045" s="22"/>
      <c r="LL2045" s="22"/>
      <c r="LM2045" s="22"/>
      <c r="LN2045" s="22"/>
      <c r="LO2045" s="22"/>
      <c r="LP2045" s="22"/>
      <c r="LQ2045" s="22"/>
      <c r="LR2045" s="22"/>
      <c r="LS2045" s="22"/>
      <c r="LT2045" s="22"/>
      <c r="LU2045" s="22"/>
      <c r="LV2045" s="22"/>
      <c r="LW2045" s="22"/>
      <c r="LX2045" s="22"/>
      <c r="LY2045" s="22"/>
      <c r="LZ2045" s="22"/>
      <c r="MA2045" s="22"/>
      <c r="MB2045" s="22"/>
      <c r="MC2045" s="22"/>
      <c r="MD2045" s="22"/>
      <c r="ME2045" s="22"/>
      <c r="MF2045" s="22"/>
      <c r="MG2045" s="24"/>
      <c r="MH2045" s="22"/>
      <c r="MI2045" s="22"/>
      <c r="MJ2045" s="22"/>
      <c r="MK2045" s="22"/>
      <c r="ML2045" s="22"/>
      <c r="MM2045" s="22"/>
      <c r="MN2045" s="22"/>
      <c r="MO2045" s="22"/>
      <c r="MP2045" s="22"/>
      <c r="MQ2045" s="22"/>
      <c r="MR2045" s="22"/>
      <c r="MS2045" s="22"/>
      <c r="MT2045" s="22"/>
      <c r="MU2045" s="22"/>
      <c r="MV2045" s="22"/>
      <c r="MW2045" s="22"/>
      <c r="MX2045" s="22"/>
      <c r="MY2045" s="22"/>
      <c r="MZ2045" s="22"/>
      <c r="NA2045" s="22"/>
      <c r="NB2045" s="22"/>
      <c r="NC2045" s="22"/>
      <c r="ND2045" s="22"/>
      <c r="NE2045" s="22"/>
      <c r="NF2045" s="22"/>
      <c r="NG2045" s="22"/>
      <c r="NH2045" s="22"/>
      <c r="NI2045" s="22"/>
      <c r="NJ2045" s="22"/>
      <c r="NK2045" s="22"/>
      <c r="NL2045" s="22"/>
      <c r="NM2045" s="24"/>
      <c r="NN2045" s="22"/>
      <c r="NO2045" s="22"/>
      <c r="NP2045" s="22"/>
      <c r="NQ2045" s="22"/>
      <c r="NR2045" s="22"/>
      <c r="NS2045" s="22"/>
      <c r="NT2045" s="22"/>
      <c r="NU2045" s="22"/>
      <c r="NV2045" s="22"/>
      <c r="NW2045" s="22"/>
      <c r="NX2045" s="22"/>
      <c r="NY2045" s="22"/>
      <c r="NZ2045" s="22"/>
      <c r="OA2045" s="22"/>
      <c r="OB2045" s="22"/>
      <c r="OC2045" s="22"/>
      <c r="OD2045" s="22"/>
      <c r="OE2045" s="22"/>
      <c r="OF2045" s="22"/>
      <c r="OG2045" s="22"/>
      <c r="OH2045" s="22"/>
      <c r="OI2045" s="22"/>
      <c r="OJ2045" s="22"/>
      <c r="OK2045" s="22"/>
      <c r="OL2045" s="22"/>
      <c r="OM2045" s="22"/>
      <c r="ON2045" s="22"/>
      <c r="OO2045" s="22"/>
      <c r="OP2045" s="22"/>
      <c r="OQ2045" s="22"/>
      <c r="OR2045" s="22"/>
    </row>
    <row r="2046" spans="1:408" ht="15" thickBot="1">
      <c r="A2046" s="1"/>
      <c r="B2046" s="12"/>
      <c r="C2046" s="12"/>
      <c r="D2046" s="22"/>
      <c r="E2046" s="54"/>
      <c r="F2046" s="54"/>
      <c r="G2046" s="54"/>
      <c r="H2046" s="55"/>
      <c r="I2046" s="22"/>
      <c r="J2046" s="56"/>
      <c r="K2046" s="81"/>
      <c r="L2046" s="57"/>
      <c r="M2046" s="57"/>
      <c r="N2046" s="55"/>
      <c r="O2046" s="58"/>
      <c r="P2046" s="58"/>
      <c r="Q2046" s="59"/>
      <c r="R2046" s="60"/>
      <c r="S2046" s="60"/>
      <c r="T2046" s="22"/>
      <c r="U2046" s="1"/>
      <c r="V2046" s="23"/>
      <c r="X2046" s="24"/>
      <c r="Y2046" s="24"/>
      <c r="Z2046" s="22"/>
      <c r="AA2046" s="22"/>
      <c r="AB2046" s="22"/>
      <c r="AC2046" s="22"/>
      <c r="AD2046" s="22"/>
      <c r="AE2046" s="22"/>
      <c r="AF2046" s="22"/>
      <c r="AG2046" s="22"/>
      <c r="AH2046" s="22"/>
      <c r="AI2046" s="22"/>
      <c r="AJ2046" s="22"/>
      <c r="AK2046" s="22"/>
      <c r="AL2046" s="22"/>
      <c r="AM2046" s="22"/>
      <c r="AN2046" s="22"/>
      <c r="AO2046" s="22"/>
      <c r="AP2046" s="22"/>
      <c r="AQ2046" s="22"/>
      <c r="AR2046" s="22"/>
      <c r="AS2046" s="22"/>
      <c r="AT2046" s="22"/>
      <c r="AU2046" s="22"/>
      <c r="AV2046" s="22"/>
      <c r="AW2046" s="22"/>
      <c r="AX2046" s="22"/>
      <c r="AY2046" s="22"/>
      <c r="AZ2046" s="22"/>
      <c r="BA2046" s="22"/>
      <c r="BB2046" s="22"/>
      <c r="BC2046" s="22"/>
      <c r="BD2046" s="22"/>
      <c r="BE2046" s="24"/>
      <c r="BF2046" s="22"/>
      <c r="BG2046" s="22"/>
      <c r="BH2046" s="22"/>
      <c r="BI2046" s="22"/>
      <c r="BJ2046" s="22"/>
      <c r="BK2046" s="22"/>
      <c r="BL2046" s="22"/>
      <c r="BM2046" s="22"/>
      <c r="BN2046" s="22"/>
      <c r="BO2046" s="22"/>
      <c r="BP2046" s="22"/>
      <c r="BQ2046" s="22"/>
      <c r="BR2046" s="22"/>
      <c r="BS2046" s="22"/>
      <c r="BT2046" s="22"/>
      <c r="BU2046" s="22"/>
      <c r="BV2046" s="22"/>
      <c r="BW2046" s="22"/>
      <c r="BX2046" s="22"/>
      <c r="BY2046" s="22"/>
      <c r="BZ2046" s="22"/>
      <c r="CA2046" s="22"/>
      <c r="CB2046" s="22"/>
      <c r="CC2046" s="22"/>
      <c r="CD2046" s="22"/>
      <c r="CE2046" s="22"/>
      <c r="CF2046" s="22"/>
      <c r="CG2046" s="22"/>
      <c r="CH2046" s="22"/>
      <c r="CI2046" s="22"/>
      <c r="CJ2046" s="22"/>
      <c r="CK2046" s="24"/>
      <c r="CL2046" s="22"/>
      <c r="CM2046" s="22"/>
      <c r="CN2046" s="22"/>
      <c r="CO2046" s="22"/>
      <c r="CP2046" s="22"/>
      <c r="CQ2046" s="22"/>
      <c r="CR2046" s="22"/>
      <c r="CS2046" s="22"/>
      <c r="CT2046" s="22"/>
      <c r="CU2046" s="22"/>
      <c r="CV2046" s="22"/>
      <c r="CW2046" s="22"/>
      <c r="CX2046" s="22"/>
      <c r="CY2046" s="22"/>
      <c r="CZ2046" s="22"/>
      <c r="DA2046" s="22"/>
      <c r="DB2046" s="22"/>
      <c r="DC2046" s="22"/>
      <c r="DD2046" s="22"/>
      <c r="DE2046" s="22"/>
      <c r="DF2046" s="22"/>
      <c r="DG2046" s="22"/>
      <c r="DH2046" s="22"/>
      <c r="DI2046" s="22"/>
      <c r="DJ2046" s="22"/>
      <c r="DK2046" s="22"/>
      <c r="DL2046" s="22"/>
      <c r="DM2046" s="22"/>
      <c r="DN2046" s="22"/>
      <c r="DO2046" s="22"/>
      <c r="DP2046" s="22"/>
      <c r="DQ2046" s="24"/>
      <c r="DR2046" s="22"/>
      <c r="DS2046" s="22"/>
      <c r="DT2046" s="22"/>
      <c r="DU2046" s="22"/>
      <c r="DV2046" s="22"/>
      <c r="DW2046" s="22"/>
      <c r="DX2046" s="22"/>
      <c r="DY2046" s="22"/>
      <c r="DZ2046" s="22"/>
      <c r="EA2046" s="22"/>
      <c r="EB2046" s="22"/>
      <c r="EC2046" s="22"/>
      <c r="ED2046" s="22"/>
      <c r="EE2046" s="22"/>
      <c r="EF2046" s="22"/>
      <c r="EG2046" s="22"/>
      <c r="EH2046" s="22"/>
      <c r="EI2046" s="22"/>
      <c r="EJ2046" s="22"/>
      <c r="EK2046" s="22"/>
      <c r="EL2046" s="22"/>
      <c r="EM2046" s="22"/>
      <c r="EN2046" s="22"/>
      <c r="EO2046" s="22"/>
      <c r="EP2046" s="22"/>
      <c r="EQ2046" s="22"/>
      <c r="ER2046" s="22"/>
      <c r="ES2046" s="22"/>
      <c r="ET2046" s="22"/>
      <c r="EU2046" s="22"/>
      <c r="EV2046" s="22"/>
      <c r="EW2046" s="24"/>
      <c r="EX2046" s="22"/>
      <c r="EY2046" s="22"/>
      <c r="EZ2046" s="22"/>
      <c r="FA2046" s="22"/>
      <c r="FB2046" s="22"/>
      <c r="FC2046" s="22"/>
      <c r="FD2046" s="22"/>
      <c r="FE2046" s="22"/>
      <c r="FF2046" s="22"/>
      <c r="FG2046" s="22"/>
      <c r="FH2046" s="22"/>
      <c r="FI2046" s="22"/>
      <c r="FJ2046" s="22"/>
      <c r="FK2046" s="22"/>
      <c r="FL2046" s="22"/>
      <c r="FM2046" s="22"/>
      <c r="FN2046" s="22"/>
      <c r="FO2046" s="22"/>
      <c r="FP2046" s="22"/>
      <c r="FQ2046" s="22"/>
      <c r="FR2046" s="22"/>
      <c r="FS2046" s="22"/>
      <c r="FT2046" s="22"/>
      <c r="FU2046" s="22"/>
      <c r="FV2046" s="22"/>
      <c r="FW2046" s="22"/>
      <c r="FX2046" s="22"/>
      <c r="FY2046" s="22"/>
      <c r="FZ2046" s="22"/>
      <c r="GA2046" s="22"/>
      <c r="GB2046" s="22"/>
      <c r="GC2046" s="24"/>
      <c r="GD2046" s="22"/>
      <c r="GE2046" s="22"/>
      <c r="GF2046" s="22"/>
      <c r="GG2046" s="22"/>
      <c r="GH2046" s="22"/>
      <c r="GI2046" s="22"/>
      <c r="GJ2046" s="22"/>
      <c r="GK2046" s="22"/>
      <c r="GL2046" s="22"/>
      <c r="GM2046" s="22"/>
      <c r="GN2046" s="22"/>
      <c r="GO2046" s="22"/>
      <c r="GP2046" s="22"/>
      <c r="GQ2046" s="22"/>
      <c r="GR2046" s="22"/>
      <c r="GS2046" s="22"/>
      <c r="GT2046" s="22"/>
      <c r="GU2046" s="22"/>
      <c r="GV2046" s="22"/>
      <c r="GW2046" s="22"/>
      <c r="GX2046" s="22"/>
      <c r="GY2046" s="22"/>
      <c r="GZ2046" s="22"/>
      <c r="HA2046" s="22"/>
      <c r="HB2046" s="22"/>
      <c r="HC2046" s="22"/>
      <c r="HD2046" s="22"/>
      <c r="HE2046" s="22"/>
      <c r="HF2046" s="22"/>
      <c r="HG2046" s="22"/>
      <c r="HH2046" s="22"/>
      <c r="HI2046" s="24"/>
      <c r="HJ2046" s="22"/>
      <c r="HK2046" s="22"/>
      <c r="HL2046" s="22"/>
      <c r="HM2046" s="22"/>
      <c r="HN2046" s="22"/>
      <c r="HO2046" s="22"/>
      <c r="HP2046" s="22"/>
      <c r="HQ2046" s="22"/>
      <c r="HR2046" s="22"/>
      <c r="HS2046" s="22"/>
      <c r="HT2046" s="22"/>
      <c r="HU2046" s="22"/>
      <c r="HV2046" s="22"/>
      <c r="HW2046" s="22"/>
      <c r="HX2046" s="22"/>
      <c r="HY2046" s="22"/>
      <c r="HZ2046" s="22"/>
      <c r="IA2046" s="22"/>
      <c r="IB2046" s="22"/>
      <c r="IC2046" s="22"/>
      <c r="ID2046" s="22"/>
      <c r="IE2046" s="22"/>
      <c r="IF2046" s="22"/>
      <c r="IG2046" s="22"/>
      <c r="IH2046" s="22"/>
      <c r="II2046" s="22"/>
      <c r="IJ2046" s="22"/>
      <c r="IK2046" s="22"/>
      <c r="IL2046" s="22"/>
      <c r="IM2046" s="22"/>
      <c r="IN2046" s="22"/>
      <c r="IO2046" s="24"/>
      <c r="IP2046" s="22"/>
      <c r="IQ2046" s="22"/>
      <c r="IR2046" s="22"/>
      <c r="IS2046" s="22"/>
      <c r="IT2046" s="22"/>
      <c r="IU2046" s="22"/>
      <c r="IV2046" s="22"/>
      <c r="IW2046" s="22"/>
      <c r="IX2046" s="22"/>
      <c r="IY2046" s="22"/>
      <c r="IZ2046" s="22"/>
      <c r="JA2046" s="22"/>
      <c r="JB2046" s="22"/>
      <c r="JC2046" s="22"/>
      <c r="JD2046" s="22"/>
      <c r="JE2046" s="22"/>
      <c r="JF2046" s="22"/>
      <c r="JG2046" s="22"/>
      <c r="JH2046" s="22"/>
      <c r="JI2046" s="22"/>
      <c r="JJ2046" s="22"/>
      <c r="JK2046" s="22"/>
      <c r="JL2046" s="22"/>
      <c r="JM2046" s="22"/>
      <c r="JN2046" s="22"/>
      <c r="JO2046" s="22"/>
      <c r="JP2046" s="22"/>
      <c r="JQ2046" s="22"/>
      <c r="JR2046" s="22"/>
      <c r="JS2046" s="22"/>
      <c r="JT2046" s="22"/>
      <c r="JU2046" s="24"/>
      <c r="JV2046" s="22"/>
      <c r="JW2046" s="22"/>
      <c r="JX2046" s="22"/>
      <c r="JY2046" s="22"/>
      <c r="JZ2046" s="22"/>
      <c r="KA2046" s="22"/>
      <c r="KB2046" s="22"/>
      <c r="KC2046" s="22"/>
      <c r="KD2046" s="22"/>
      <c r="KE2046" s="22"/>
      <c r="KF2046" s="22"/>
      <c r="KG2046" s="22"/>
      <c r="KH2046" s="22"/>
      <c r="KI2046" s="22"/>
      <c r="KJ2046" s="22"/>
      <c r="KK2046" s="22"/>
      <c r="KL2046" s="22"/>
      <c r="KM2046" s="22"/>
      <c r="KN2046" s="22"/>
      <c r="KO2046" s="22"/>
      <c r="KP2046" s="22"/>
      <c r="KQ2046" s="22"/>
      <c r="KR2046" s="22"/>
      <c r="KS2046" s="22"/>
      <c r="KT2046" s="22"/>
      <c r="KU2046" s="22"/>
      <c r="KV2046" s="22"/>
      <c r="KW2046" s="22"/>
      <c r="KX2046" s="22"/>
      <c r="KY2046" s="22"/>
      <c r="KZ2046" s="22"/>
      <c r="LA2046" s="24"/>
      <c r="LB2046" s="22"/>
      <c r="LC2046" s="22"/>
      <c r="LD2046" s="22"/>
      <c r="LE2046" s="22"/>
      <c r="LF2046" s="22"/>
      <c r="LG2046" s="22"/>
      <c r="LH2046" s="22"/>
      <c r="LI2046" s="22"/>
      <c r="LJ2046" s="22"/>
      <c r="LK2046" s="22"/>
      <c r="LL2046" s="22"/>
      <c r="LM2046" s="22"/>
      <c r="LN2046" s="22"/>
      <c r="LO2046" s="22"/>
      <c r="LP2046" s="22"/>
      <c r="LQ2046" s="22"/>
      <c r="LR2046" s="22"/>
      <c r="LS2046" s="22"/>
      <c r="LT2046" s="22"/>
      <c r="LU2046" s="22"/>
      <c r="LV2046" s="22"/>
      <c r="LW2046" s="22"/>
      <c r="LX2046" s="22"/>
      <c r="LY2046" s="22"/>
      <c r="LZ2046" s="22"/>
      <c r="MA2046" s="22"/>
      <c r="MB2046" s="22"/>
      <c r="MC2046" s="22"/>
      <c r="MD2046" s="22"/>
      <c r="ME2046" s="22"/>
      <c r="MF2046" s="22"/>
      <c r="MG2046" s="24"/>
      <c r="MH2046" s="22"/>
      <c r="MI2046" s="22"/>
      <c r="MJ2046" s="22"/>
      <c r="MK2046" s="22"/>
      <c r="ML2046" s="22"/>
      <c r="MM2046" s="22"/>
      <c r="MN2046" s="22"/>
      <c r="MO2046" s="22"/>
      <c r="MP2046" s="22"/>
      <c r="MQ2046" s="22"/>
      <c r="MR2046" s="22"/>
      <c r="MS2046" s="22"/>
      <c r="MT2046" s="22"/>
      <c r="MU2046" s="22"/>
      <c r="MV2046" s="22"/>
      <c r="MW2046" s="22"/>
      <c r="MX2046" s="22"/>
      <c r="MY2046" s="22"/>
      <c r="MZ2046" s="22"/>
      <c r="NA2046" s="22"/>
      <c r="NB2046" s="22"/>
      <c r="NC2046" s="22"/>
      <c r="ND2046" s="22"/>
      <c r="NE2046" s="22"/>
      <c r="NF2046" s="22"/>
      <c r="NG2046" s="22"/>
      <c r="NH2046" s="22"/>
      <c r="NI2046" s="22"/>
      <c r="NJ2046" s="22"/>
      <c r="NK2046" s="22"/>
      <c r="NL2046" s="22"/>
      <c r="NM2046" s="24"/>
      <c r="NN2046" s="22"/>
      <c r="NO2046" s="22"/>
      <c r="NP2046" s="22"/>
      <c r="NQ2046" s="22"/>
      <c r="NR2046" s="22"/>
      <c r="NS2046" s="22"/>
      <c r="NT2046" s="22"/>
      <c r="NU2046" s="22"/>
      <c r="NV2046" s="22"/>
      <c r="NW2046" s="22"/>
      <c r="NX2046" s="22"/>
      <c r="NY2046" s="22"/>
      <c r="NZ2046" s="22"/>
      <c r="OA2046" s="22"/>
      <c r="OB2046" s="22"/>
      <c r="OC2046" s="22"/>
      <c r="OD2046" s="22"/>
      <c r="OE2046" s="22"/>
      <c r="OF2046" s="22"/>
      <c r="OG2046" s="22"/>
      <c r="OH2046" s="22"/>
      <c r="OI2046" s="22"/>
      <c r="OJ2046" s="22"/>
      <c r="OK2046" s="22"/>
      <c r="OL2046" s="22"/>
      <c r="OM2046" s="22"/>
      <c r="ON2046" s="22"/>
      <c r="OO2046" s="22"/>
      <c r="OP2046" s="22"/>
      <c r="OQ2046" s="22"/>
      <c r="OR2046" s="22"/>
    </row>
    <row r="2047" spans="1:408" ht="15" thickBot="1">
      <c r="A2047" s="1"/>
      <c r="B2047" s="12"/>
      <c r="C2047" s="12"/>
      <c r="D2047" s="22"/>
      <c r="E2047" s="54"/>
      <c r="F2047" s="54"/>
      <c r="G2047" s="54"/>
      <c r="H2047" s="55"/>
      <c r="I2047" s="22"/>
      <c r="J2047" s="56"/>
      <c r="K2047" s="80"/>
      <c r="L2047" s="57"/>
      <c r="M2047" s="57"/>
      <c r="N2047" s="55"/>
      <c r="O2047" s="58"/>
      <c r="P2047" s="58"/>
      <c r="Q2047" s="59"/>
      <c r="R2047" s="60"/>
      <c r="S2047" s="60"/>
      <c r="T2047" s="22"/>
      <c r="U2047" s="1"/>
      <c r="V2047" s="23"/>
      <c r="X2047" s="24"/>
      <c r="Y2047" s="24"/>
      <c r="Z2047" s="22"/>
      <c r="AA2047" s="22"/>
      <c r="AB2047" s="22"/>
      <c r="AC2047" s="22"/>
      <c r="AD2047" s="22"/>
      <c r="AE2047" s="22"/>
      <c r="AF2047" s="22"/>
      <c r="AG2047" s="22"/>
      <c r="AH2047" s="22"/>
      <c r="AI2047" s="22"/>
      <c r="AJ2047" s="22"/>
      <c r="AK2047" s="22"/>
      <c r="AL2047" s="22"/>
      <c r="AM2047" s="22"/>
      <c r="AN2047" s="22"/>
      <c r="AO2047" s="22"/>
      <c r="AP2047" s="22"/>
      <c r="AQ2047" s="22"/>
      <c r="AR2047" s="22"/>
      <c r="AS2047" s="22"/>
      <c r="AT2047" s="22"/>
      <c r="AU2047" s="22"/>
      <c r="AV2047" s="22"/>
      <c r="AW2047" s="22"/>
      <c r="AX2047" s="22"/>
      <c r="AY2047" s="22"/>
      <c r="AZ2047" s="22"/>
      <c r="BA2047" s="22"/>
      <c r="BB2047" s="22"/>
      <c r="BC2047" s="22"/>
      <c r="BD2047" s="22"/>
      <c r="BE2047" s="24"/>
      <c r="BF2047" s="22"/>
      <c r="BG2047" s="22"/>
      <c r="BH2047" s="22"/>
      <c r="BI2047" s="22"/>
      <c r="BJ2047" s="22"/>
      <c r="BK2047" s="22"/>
      <c r="BL2047" s="22"/>
      <c r="BM2047" s="22"/>
      <c r="BN2047" s="22"/>
      <c r="BO2047" s="22"/>
      <c r="BP2047" s="22"/>
      <c r="BQ2047" s="22"/>
      <c r="BR2047" s="22"/>
      <c r="BS2047" s="22"/>
      <c r="BT2047" s="22"/>
      <c r="BU2047" s="22"/>
      <c r="BV2047" s="22"/>
      <c r="BW2047" s="22"/>
      <c r="BX2047" s="22"/>
      <c r="BY2047" s="22"/>
      <c r="BZ2047" s="22"/>
      <c r="CA2047" s="22"/>
      <c r="CB2047" s="22"/>
      <c r="CC2047" s="22"/>
      <c r="CD2047" s="22"/>
      <c r="CE2047" s="22"/>
      <c r="CF2047" s="22"/>
      <c r="CG2047" s="22"/>
      <c r="CH2047" s="22"/>
      <c r="CI2047" s="22"/>
      <c r="CJ2047" s="22"/>
      <c r="CK2047" s="24"/>
      <c r="CL2047" s="22"/>
      <c r="CM2047" s="22"/>
      <c r="CN2047" s="22"/>
      <c r="CO2047" s="22"/>
      <c r="CP2047" s="22"/>
      <c r="CQ2047" s="22"/>
      <c r="CR2047" s="22"/>
      <c r="CS2047" s="22"/>
      <c r="CT2047" s="22"/>
      <c r="CU2047" s="22"/>
      <c r="CV2047" s="22"/>
      <c r="CW2047" s="22"/>
      <c r="CX2047" s="22"/>
      <c r="CY2047" s="22"/>
      <c r="CZ2047" s="22"/>
      <c r="DA2047" s="22"/>
      <c r="DB2047" s="22"/>
      <c r="DC2047" s="22"/>
      <c r="DD2047" s="22"/>
      <c r="DE2047" s="22"/>
      <c r="DF2047" s="22"/>
      <c r="DG2047" s="22"/>
      <c r="DH2047" s="22"/>
      <c r="DI2047" s="22"/>
      <c r="DJ2047" s="22"/>
      <c r="DK2047" s="22"/>
      <c r="DL2047" s="22"/>
      <c r="DM2047" s="22"/>
      <c r="DN2047" s="22"/>
      <c r="DO2047" s="22"/>
      <c r="DP2047" s="22"/>
      <c r="DQ2047" s="24"/>
      <c r="DR2047" s="22"/>
      <c r="DS2047" s="22"/>
      <c r="DT2047" s="22"/>
      <c r="DU2047" s="22"/>
      <c r="DV2047" s="22"/>
      <c r="DW2047" s="22"/>
      <c r="DX2047" s="22"/>
      <c r="DY2047" s="22"/>
      <c r="DZ2047" s="22"/>
      <c r="EA2047" s="22"/>
      <c r="EB2047" s="22"/>
      <c r="EC2047" s="22"/>
      <c r="ED2047" s="22"/>
      <c r="EE2047" s="22"/>
      <c r="EF2047" s="22"/>
      <c r="EG2047" s="22"/>
      <c r="EH2047" s="22"/>
      <c r="EI2047" s="22"/>
      <c r="EJ2047" s="22"/>
      <c r="EK2047" s="22"/>
      <c r="EL2047" s="22"/>
      <c r="EM2047" s="22"/>
      <c r="EN2047" s="22"/>
      <c r="EO2047" s="22"/>
      <c r="EP2047" s="22"/>
      <c r="EQ2047" s="22"/>
      <c r="ER2047" s="22"/>
      <c r="ES2047" s="22"/>
      <c r="ET2047" s="22"/>
      <c r="EU2047" s="22"/>
      <c r="EV2047" s="22"/>
      <c r="EW2047" s="24"/>
      <c r="EX2047" s="22"/>
      <c r="EY2047" s="22"/>
      <c r="EZ2047" s="22"/>
      <c r="FA2047" s="22"/>
      <c r="FB2047" s="22"/>
      <c r="FC2047" s="22"/>
      <c r="FD2047" s="22"/>
      <c r="FE2047" s="22"/>
      <c r="FF2047" s="22"/>
      <c r="FG2047" s="22"/>
      <c r="FH2047" s="22"/>
      <c r="FI2047" s="22"/>
      <c r="FJ2047" s="22"/>
      <c r="FK2047" s="22"/>
      <c r="FL2047" s="22"/>
      <c r="FM2047" s="22"/>
      <c r="FN2047" s="22"/>
      <c r="FO2047" s="22"/>
      <c r="FP2047" s="22"/>
      <c r="FQ2047" s="22"/>
      <c r="FR2047" s="22"/>
      <c r="FS2047" s="22"/>
      <c r="FT2047" s="22"/>
      <c r="FU2047" s="22"/>
      <c r="FV2047" s="22"/>
      <c r="FW2047" s="22"/>
      <c r="FX2047" s="22"/>
      <c r="FY2047" s="22"/>
      <c r="FZ2047" s="22"/>
      <c r="GA2047" s="22"/>
      <c r="GB2047" s="22"/>
      <c r="GC2047" s="24"/>
      <c r="GD2047" s="22"/>
      <c r="GE2047" s="22"/>
      <c r="GF2047" s="22"/>
      <c r="GG2047" s="22"/>
      <c r="GH2047" s="22"/>
      <c r="GI2047" s="22"/>
      <c r="GJ2047" s="22"/>
      <c r="GK2047" s="22"/>
      <c r="GL2047" s="22"/>
      <c r="GM2047" s="22"/>
      <c r="GN2047" s="22"/>
      <c r="GO2047" s="22"/>
      <c r="GP2047" s="22"/>
      <c r="GQ2047" s="22"/>
      <c r="GR2047" s="22"/>
      <c r="GS2047" s="22"/>
      <c r="GT2047" s="22"/>
      <c r="GU2047" s="22"/>
      <c r="GV2047" s="22"/>
      <c r="GW2047" s="22"/>
      <c r="GX2047" s="22"/>
      <c r="GY2047" s="22"/>
      <c r="GZ2047" s="22"/>
      <c r="HA2047" s="22"/>
      <c r="HB2047" s="22"/>
      <c r="HC2047" s="22"/>
      <c r="HD2047" s="22"/>
      <c r="HE2047" s="22"/>
      <c r="HF2047" s="22"/>
      <c r="HG2047" s="22"/>
      <c r="HH2047" s="22"/>
      <c r="HI2047" s="24"/>
      <c r="HJ2047" s="22"/>
      <c r="HK2047" s="22"/>
      <c r="HL2047" s="22"/>
      <c r="HM2047" s="22"/>
      <c r="HN2047" s="22"/>
      <c r="HO2047" s="22"/>
      <c r="HP2047" s="22"/>
      <c r="HQ2047" s="22"/>
      <c r="HR2047" s="22"/>
      <c r="HS2047" s="22"/>
      <c r="HT2047" s="22"/>
      <c r="HU2047" s="22"/>
      <c r="HV2047" s="22"/>
      <c r="HW2047" s="22"/>
      <c r="HX2047" s="22"/>
      <c r="HY2047" s="22"/>
      <c r="HZ2047" s="22"/>
      <c r="IA2047" s="22"/>
      <c r="IB2047" s="22"/>
      <c r="IC2047" s="22"/>
      <c r="ID2047" s="22"/>
      <c r="IE2047" s="22"/>
      <c r="IF2047" s="22"/>
      <c r="IG2047" s="22"/>
      <c r="IH2047" s="22"/>
      <c r="II2047" s="22"/>
      <c r="IJ2047" s="22"/>
      <c r="IK2047" s="22"/>
      <c r="IL2047" s="22"/>
      <c r="IM2047" s="22"/>
      <c r="IN2047" s="22"/>
      <c r="IO2047" s="24"/>
      <c r="IP2047" s="22"/>
      <c r="IQ2047" s="22"/>
      <c r="IR2047" s="22"/>
      <c r="IS2047" s="22"/>
      <c r="IT2047" s="22"/>
      <c r="IU2047" s="22"/>
      <c r="IV2047" s="22"/>
      <c r="IW2047" s="22"/>
      <c r="IX2047" s="22"/>
      <c r="IY2047" s="22"/>
      <c r="IZ2047" s="22"/>
      <c r="JA2047" s="22"/>
      <c r="JB2047" s="22"/>
      <c r="JC2047" s="22"/>
      <c r="JD2047" s="22"/>
      <c r="JE2047" s="22"/>
      <c r="JF2047" s="22"/>
      <c r="JG2047" s="22"/>
      <c r="JH2047" s="22"/>
      <c r="JI2047" s="22"/>
      <c r="JJ2047" s="22"/>
      <c r="JK2047" s="22"/>
      <c r="JL2047" s="22"/>
      <c r="JM2047" s="22"/>
      <c r="JN2047" s="22"/>
      <c r="JO2047" s="22"/>
      <c r="JP2047" s="22"/>
      <c r="JQ2047" s="22"/>
      <c r="JR2047" s="22"/>
      <c r="JS2047" s="22"/>
      <c r="JT2047" s="22"/>
      <c r="JU2047" s="24"/>
      <c r="JV2047" s="22"/>
      <c r="JW2047" s="22"/>
      <c r="JX2047" s="22"/>
      <c r="JY2047" s="22"/>
      <c r="JZ2047" s="22"/>
      <c r="KA2047" s="22"/>
      <c r="KB2047" s="22"/>
      <c r="KC2047" s="22"/>
      <c r="KD2047" s="22"/>
      <c r="KE2047" s="22"/>
      <c r="KF2047" s="22"/>
      <c r="KG2047" s="22"/>
      <c r="KH2047" s="22"/>
      <c r="KI2047" s="22"/>
      <c r="KJ2047" s="22"/>
      <c r="KK2047" s="22"/>
      <c r="KL2047" s="22"/>
      <c r="KM2047" s="22"/>
      <c r="KN2047" s="22"/>
      <c r="KO2047" s="22"/>
      <c r="KP2047" s="22"/>
      <c r="KQ2047" s="22"/>
      <c r="KR2047" s="22"/>
      <c r="KS2047" s="22"/>
      <c r="KT2047" s="22"/>
      <c r="KU2047" s="22"/>
      <c r="KV2047" s="22"/>
      <c r="KW2047" s="22"/>
      <c r="KX2047" s="22"/>
      <c r="KY2047" s="22"/>
      <c r="KZ2047" s="22"/>
      <c r="LA2047" s="24"/>
      <c r="LB2047" s="22"/>
      <c r="LC2047" s="22"/>
      <c r="LD2047" s="22"/>
      <c r="LE2047" s="22"/>
      <c r="LF2047" s="22"/>
      <c r="LG2047" s="22"/>
      <c r="LH2047" s="22"/>
      <c r="LI2047" s="22"/>
      <c r="LJ2047" s="22"/>
      <c r="LK2047" s="22"/>
      <c r="LL2047" s="22"/>
      <c r="LM2047" s="22"/>
      <c r="LN2047" s="22"/>
      <c r="LO2047" s="22"/>
      <c r="LP2047" s="22"/>
      <c r="LQ2047" s="22"/>
      <c r="LR2047" s="22"/>
      <c r="LS2047" s="22"/>
      <c r="LT2047" s="22"/>
      <c r="LU2047" s="22"/>
      <c r="LV2047" s="22"/>
      <c r="LW2047" s="22"/>
      <c r="LX2047" s="22"/>
      <c r="LY2047" s="22"/>
      <c r="LZ2047" s="22"/>
      <c r="MA2047" s="22"/>
      <c r="MB2047" s="22"/>
      <c r="MC2047" s="22"/>
      <c r="MD2047" s="22"/>
      <c r="ME2047" s="22"/>
      <c r="MF2047" s="22"/>
      <c r="MG2047" s="24"/>
      <c r="MH2047" s="22"/>
      <c r="MI2047" s="22"/>
      <c r="MJ2047" s="22"/>
      <c r="MK2047" s="22"/>
      <c r="ML2047" s="22"/>
      <c r="MM2047" s="22"/>
      <c r="MN2047" s="22"/>
      <c r="MO2047" s="22"/>
      <c r="MP2047" s="22"/>
      <c r="MQ2047" s="22"/>
      <c r="MR2047" s="22"/>
      <c r="MS2047" s="22"/>
      <c r="MT2047" s="22"/>
      <c r="MU2047" s="22"/>
      <c r="MV2047" s="22"/>
      <c r="MW2047" s="22"/>
      <c r="MX2047" s="22"/>
      <c r="MY2047" s="22"/>
      <c r="MZ2047" s="22"/>
      <c r="NA2047" s="22"/>
      <c r="NB2047" s="22"/>
      <c r="NC2047" s="22"/>
      <c r="ND2047" s="22"/>
      <c r="NE2047" s="22"/>
      <c r="NF2047" s="22"/>
      <c r="NG2047" s="22"/>
      <c r="NH2047" s="22"/>
      <c r="NI2047" s="22"/>
      <c r="NJ2047" s="22"/>
      <c r="NK2047" s="22"/>
      <c r="NL2047" s="22"/>
      <c r="NM2047" s="24"/>
      <c r="NN2047" s="22"/>
      <c r="NO2047" s="22"/>
      <c r="NP2047" s="22"/>
      <c r="NQ2047" s="22"/>
      <c r="NR2047" s="22"/>
      <c r="NS2047" s="22"/>
      <c r="NT2047" s="22"/>
      <c r="NU2047" s="22"/>
      <c r="NV2047" s="22"/>
      <c r="NW2047" s="22"/>
      <c r="NX2047" s="22"/>
      <c r="NY2047" s="22"/>
      <c r="NZ2047" s="22"/>
      <c r="OA2047" s="22"/>
      <c r="OB2047" s="22"/>
      <c r="OC2047" s="22"/>
      <c r="OD2047" s="22"/>
      <c r="OE2047" s="22"/>
      <c r="OF2047" s="22"/>
      <c r="OG2047" s="22"/>
      <c r="OH2047" s="22"/>
      <c r="OI2047" s="22"/>
      <c r="OJ2047" s="22"/>
      <c r="OK2047" s="22"/>
      <c r="OL2047" s="22"/>
      <c r="OM2047" s="22"/>
      <c r="ON2047" s="22"/>
      <c r="OO2047" s="22"/>
      <c r="OP2047" s="22"/>
      <c r="OQ2047" s="22"/>
      <c r="OR2047" s="22"/>
    </row>
    <row r="2048" spans="1:408" ht="15" thickBot="1">
      <c r="A2048" s="1"/>
      <c r="B2048" s="12"/>
      <c r="C2048" s="12"/>
      <c r="D2048" s="22"/>
      <c r="E2048" s="54"/>
      <c r="F2048" s="54"/>
      <c r="G2048" s="54"/>
      <c r="H2048" s="55"/>
      <c r="I2048" s="22"/>
      <c r="J2048" s="56"/>
      <c r="K2048" s="81"/>
      <c r="L2048" s="57"/>
      <c r="M2048" s="57"/>
      <c r="N2048" s="55"/>
      <c r="O2048" s="58"/>
      <c r="P2048" s="58"/>
      <c r="Q2048" s="59"/>
      <c r="R2048" s="60"/>
      <c r="S2048" s="60"/>
      <c r="T2048" s="22"/>
      <c r="U2048" s="1"/>
      <c r="V2048" s="23"/>
      <c r="X2048" s="24"/>
      <c r="Y2048" s="24"/>
      <c r="Z2048" s="22"/>
      <c r="AA2048" s="22"/>
      <c r="AB2048" s="22"/>
      <c r="AC2048" s="22"/>
      <c r="AD2048" s="22"/>
      <c r="AE2048" s="22"/>
      <c r="AF2048" s="22"/>
      <c r="AG2048" s="22"/>
      <c r="AH2048" s="22"/>
      <c r="AI2048" s="22"/>
      <c r="AJ2048" s="22"/>
      <c r="AK2048" s="22"/>
      <c r="AL2048" s="22"/>
      <c r="AM2048" s="22"/>
      <c r="AN2048" s="22"/>
      <c r="AO2048" s="22"/>
      <c r="AP2048" s="22"/>
      <c r="AQ2048" s="22"/>
      <c r="AR2048" s="22"/>
      <c r="AS2048" s="22"/>
      <c r="AT2048" s="22"/>
      <c r="AU2048" s="22"/>
      <c r="AV2048" s="22"/>
      <c r="AW2048" s="22"/>
      <c r="AX2048" s="22"/>
      <c r="AY2048" s="22"/>
      <c r="AZ2048" s="22"/>
      <c r="BA2048" s="22"/>
      <c r="BB2048" s="22"/>
      <c r="BC2048" s="22"/>
      <c r="BD2048" s="22"/>
      <c r="BE2048" s="24"/>
      <c r="BF2048" s="22"/>
      <c r="BG2048" s="22"/>
      <c r="BH2048" s="22"/>
      <c r="BI2048" s="22"/>
      <c r="BJ2048" s="22"/>
      <c r="BK2048" s="22"/>
      <c r="BL2048" s="22"/>
      <c r="BM2048" s="22"/>
      <c r="BN2048" s="22"/>
      <c r="BO2048" s="22"/>
      <c r="BP2048" s="22"/>
      <c r="BQ2048" s="22"/>
      <c r="BR2048" s="22"/>
      <c r="BS2048" s="22"/>
      <c r="BT2048" s="22"/>
      <c r="BU2048" s="22"/>
      <c r="BV2048" s="22"/>
      <c r="BW2048" s="22"/>
      <c r="BX2048" s="22"/>
      <c r="BY2048" s="22"/>
      <c r="BZ2048" s="22"/>
      <c r="CA2048" s="22"/>
      <c r="CB2048" s="22"/>
      <c r="CC2048" s="22"/>
      <c r="CD2048" s="22"/>
      <c r="CE2048" s="22"/>
      <c r="CF2048" s="22"/>
      <c r="CG2048" s="22"/>
      <c r="CH2048" s="22"/>
      <c r="CI2048" s="22"/>
      <c r="CJ2048" s="22"/>
      <c r="CK2048" s="24"/>
      <c r="CL2048" s="22"/>
      <c r="CM2048" s="22"/>
      <c r="CN2048" s="22"/>
      <c r="CO2048" s="22"/>
      <c r="CP2048" s="22"/>
      <c r="CQ2048" s="22"/>
      <c r="CR2048" s="22"/>
      <c r="CS2048" s="22"/>
      <c r="CT2048" s="22"/>
      <c r="CU2048" s="22"/>
      <c r="CV2048" s="22"/>
      <c r="CW2048" s="22"/>
      <c r="CX2048" s="22"/>
      <c r="CY2048" s="22"/>
      <c r="CZ2048" s="22"/>
      <c r="DA2048" s="22"/>
      <c r="DB2048" s="22"/>
      <c r="DC2048" s="22"/>
      <c r="DD2048" s="22"/>
      <c r="DE2048" s="22"/>
      <c r="DF2048" s="22"/>
      <c r="DG2048" s="22"/>
      <c r="DH2048" s="22"/>
      <c r="DI2048" s="22"/>
      <c r="DJ2048" s="22"/>
      <c r="DK2048" s="22"/>
      <c r="DL2048" s="22"/>
      <c r="DM2048" s="22"/>
      <c r="DN2048" s="22"/>
      <c r="DO2048" s="22"/>
      <c r="DP2048" s="22"/>
      <c r="DQ2048" s="24"/>
      <c r="DR2048" s="22"/>
      <c r="DS2048" s="22"/>
      <c r="DT2048" s="22"/>
      <c r="DU2048" s="22"/>
      <c r="DV2048" s="22"/>
      <c r="DW2048" s="22"/>
      <c r="DX2048" s="22"/>
      <c r="DY2048" s="22"/>
      <c r="DZ2048" s="22"/>
      <c r="EA2048" s="22"/>
      <c r="EB2048" s="22"/>
      <c r="EC2048" s="22"/>
      <c r="ED2048" s="22"/>
      <c r="EE2048" s="22"/>
      <c r="EF2048" s="22"/>
      <c r="EG2048" s="22"/>
      <c r="EH2048" s="22"/>
      <c r="EI2048" s="22"/>
      <c r="EJ2048" s="22"/>
      <c r="EK2048" s="22"/>
      <c r="EL2048" s="22"/>
      <c r="EM2048" s="22"/>
      <c r="EN2048" s="22"/>
      <c r="EO2048" s="22"/>
      <c r="EP2048" s="22"/>
      <c r="EQ2048" s="22"/>
      <c r="ER2048" s="22"/>
      <c r="ES2048" s="22"/>
      <c r="ET2048" s="22"/>
      <c r="EU2048" s="22"/>
      <c r="EV2048" s="22"/>
      <c r="EW2048" s="24"/>
      <c r="EX2048" s="22"/>
      <c r="EY2048" s="22"/>
      <c r="EZ2048" s="22"/>
      <c r="FA2048" s="22"/>
      <c r="FB2048" s="22"/>
      <c r="FC2048" s="22"/>
      <c r="FD2048" s="22"/>
      <c r="FE2048" s="22"/>
      <c r="FF2048" s="22"/>
      <c r="FG2048" s="22"/>
      <c r="FH2048" s="22"/>
      <c r="FI2048" s="22"/>
      <c r="FJ2048" s="22"/>
      <c r="FK2048" s="22"/>
      <c r="FL2048" s="22"/>
      <c r="FM2048" s="22"/>
      <c r="FN2048" s="22"/>
      <c r="FO2048" s="22"/>
      <c r="FP2048" s="22"/>
      <c r="FQ2048" s="22"/>
      <c r="FR2048" s="22"/>
      <c r="FS2048" s="22"/>
      <c r="FT2048" s="22"/>
      <c r="FU2048" s="22"/>
      <c r="FV2048" s="22"/>
      <c r="FW2048" s="22"/>
      <c r="FX2048" s="22"/>
      <c r="FY2048" s="22"/>
      <c r="FZ2048" s="22"/>
      <c r="GA2048" s="22"/>
      <c r="GB2048" s="22"/>
      <c r="GC2048" s="24"/>
      <c r="GD2048" s="22"/>
      <c r="GE2048" s="22"/>
      <c r="GF2048" s="22"/>
      <c r="GG2048" s="22"/>
      <c r="GH2048" s="22"/>
      <c r="GI2048" s="22"/>
      <c r="GJ2048" s="22"/>
      <c r="GK2048" s="22"/>
      <c r="GL2048" s="22"/>
      <c r="GM2048" s="22"/>
      <c r="GN2048" s="22"/>
      <c r="GO2048" s="22"/>
      <c r="GP2048" s="22"/>
      <c r="GQ2048" s="22"/>
      <c r="GR2048" s="22"/>
      <c r="GS2048" s="22"/>
      <c r="GT2048" s="22"/>
      <c r="GU2048" s="22"/>
      <c r="GV2048" s="22"/>
      <c r="GW2048" s="22"/>
      <c r="GX2048" s="22"/>
      <c r="GY2048" s="22"/>
      <c r="GZ2048" s="22"/>
      <c r="HA2048" s="22"/>
      <c r="HB2048" s="22"/>
      <c r="HC2048" s="22"/>
      <c r="HD2048" s="22"/>
      <c r="HE2048" s="22"/>
      <c r="HF2048" s="22"/>
      <c r="HG2048" s="22"/>
      <c r="HH2048" s="22"/>
      <c r="HI2048" s="24"/>
      <c r="HJ2048" s="22"/>
      <c r="HK2048" s="22"/>
      <c r="HL2048" s="22"/>
      <c r="HM2048" s="22"/>
      <c r="HN2048" s="22"/>
      <c r="HO2048" s="22"/>
      <c r="HP2048" s="22"/>
      <c r="HQ2048" s="22"/>
      <c r="HR2048" s="22"/>
      <c r="HS2048" s="22"/>
      <c r="HT2048" s="22"/>
      <c r="HU2048" s="22"/>
      <c r="HV2048" s="22"/>
      <c r="HW2048" s="22"/>
      <c r="HX2048" s="22"/>
      <c r="HY2048" s="22"/>
      <c r="HZ2048" s="22"/>
      <c r="IA2048" s="22"/>
      <c r="IB2048" s="22"/>
      <c r="IC2048" s="22"/>
      <c r="ID2048" s="22"/>
      <c r="IE2048" s="22"/>
      <c r="IF2048" s="22"/>
      <c r="IG2048" s="22"/>
      <c r="IH2048" s="22"/>
      <c r="II2048" s="22"/>
      <c r="IJ2048" s="22"/>
      <c r="IK2048" s="22"/>
      <c r="IL2048" s="22"/>
      <c r="IM2048" s="22"/>
      <c r="IN2048" s="22"/>
      <c r="IO2048" s="24"/>
      <c r="IP2048" s="22"/>
      <c r="IQ2048" s="22"/>
      <c r="IR2048" s="22"/>
      <c r="IS2048" s="22"/>
      <c r="IT2048" s="22"/>
      <c r="IU2048" s="22"/>
      <c r="IV2048" s="22"/>
      <c r="IW2048" s="22"/>
      <c r="IX2048" s="22"/>
      <c r="IY2048" s="22"/>
      <c r="IZ2048" s="22"/>
      <c r="JA2048" s="22"/>
      <c r="JB2048" s="22"/>
      <c r="JC2048" s="22"/>
      <c r="JD2048" s="22"/>
      <c r="JE2048" s="22"/>
      <c r="JF2048" s="22"/>
      <c r="JG2048" s="22"/>
      <c r="JH2048" s="22"/>
      <c r="JI2048" s="22"/>
      <c r="JJ2048" s="22"/>
      <c r="JK2048" s="22"/>
      <c r="JL2048" s="22"/>
      <c r="JM2048" s="22"/>
      <c r="JN2048" s="22"/>
      <c r="JO2048" s="22"/>
      <c r="JP2048" s="22"/>
      <c r="JQ2048" s="22"/>
      <c r="JR2048" s="22"/>
      <c r="JS2048" s="22"/>
      <c r="JT2048" s="22"/>
      <c r="JU2048" s="24"/>
      <c r="JV2048" s="22"/>
      <c r="JW2048" s="22"/>
      <c r="JX2048" s="22"/>
      <c r="JY2048" s="22"/>
      <c r="JZ2048" s="22"/>
      <c r="KA2048" s="22"/>
      <c r="KB2048" s="22"/>
      <c r="KC2048" s="22"/>
      <c r="KD2048" s="22"/>
      <c r="KE2048" s="22"/>
      <c r="KF2048" s="22"/>
      <c r="KG2048" s="22"/>
      <c r="KH2048" s="22"/>
      <c r="KI2048" s="22"/>
      <c r="KJ2048" s="22"/>
      <c r="KK2048" s="22"/>
      <c r="KL2048" s="22"/>
      <c r="KM2048" s="22"/>
      <c r="KN2048" s="22"/>
      <c r="KO2048" s="22"/>
      <c r="KP2048" s="22"/>
      <c r="KQ2048" s="22"/>
      <c r="KR2048" s="22"/>
      <c r="KS2048" s="22"/>
      <c r="KT2048" s="22"/>
      <c r="KU2048" s="22"/>
      <c r="KV2048" s="22"/>
      <c r="KW2048" s="22"/>
      <c r="KX2048" s="22"/>
      <c r="KY2048" s="22"/>
      <c r="KZ2048" s="22"/>
      <c r="LA2048" s="24"/>
      <c r="LB2048" s="22"/>
      <c r="LC2048" s="22"/>
      <c r="LD2048" s="22"/>
      <c r="LE2048" s="22"/>
      <c r="LF2048" s="22"/>
      <c r="LG2048" s="22"/>
      <c r="LH2048" s="22"/>
      <c r="LI2048" s="22"/>
      <c r="LJ2048" s="22"/>
      <c r="LK2048" s="22"/>
      <c r="LL2048" s="22"/>
      <c r="LM2048" s="22"/>
      <c r="LN2048" s="22"/>
      <c r="LO2048" s="22"/>
      <c r="LP2048" s="22"/>
      <c r="LQ2048" s="22"/>
      <c r="LR2048" s="22"/>
      <c r="LS2048" s="22"/>
      <c r="LT2048" s="22"/>
      <c r="LU2048" s="22"/>
      <c r="LV2048" s="22"/>
      <c r="LW2048" s="22"/>
      <c r="LX2048" s="22"/>
      <c r="LY2048" s="22"/>
      <c r="LZ2048" s="22"/>
      <c r="MA2048" s="22"/>
      <c r="MB2048" s="22"/>
      <c r="MC2048" s="22"/>
      <c r="MD2048" s="22"/>
      <c r="ME2048" s="22"/>
      <c r="MF2048" s="22"/>
      <c r="MG2048" s="24"/>
      <c r="MH2048" s="22"/>
      <c r="MI2048" s="22"/>
      <c r="MJ2048" s="22"/>
      <c r="MK2048" s="22"/>
      <c r="ML2048" s="22"/>
      <c r="MM2048" s="22"/>
      <c r="MN2048" s="22"/>
      <c r="MO2048" s="22"/>
      <c r="MP2048" s="22"/>
      <c r="MQ2048" s="22"/>
      <c r="MR2048" s="22"/>
      <c r="MS2048" s="22"/>
      <c r="MT2048" s="22"/>
      <c r="MU2048" s="22"/>
      <c r="MV2048" s="22"/>
      <c r="MW2048" s="22"/>
      <c r="MX2048" s="22"/>
      <c r="MY2048" s="22"/>
      <c r="MZ2048" s="22"/>
      <c r="NA2048" s="22"/>
      <c r="NB2048" s="22"/>
      <c r="NC2048" s="22"/>
      <c r="ND2048" s="22"/>
      <c r="NE2048" s="22"/>
      <c r="NF2048" s="22"/>
      <c r="NG2048" s="22"/>
      <c r="NH2048" s="22"/>
      <c r="NI2048" s="22"/>
      <c r="NJ2048" s="22"/>
      <c r="NK2048" s="22"/>
      <c r="NL2048" s="22"/>
      <c r="NM2048" s="24"/>
      <c r="NN2048" s="22"/>
      <c r="NO2048" s="22"/>
      <c r="NP2048" s="22"/>
      <c r="NQ2048" s="22"/>
      <c r="NR2048" s="22"/>
      <c r="NS2048" s="22"/>
      <c r="NT2048" s="22"/>
      <c r="NU2048" s="22"/>
      <c r="NV2048" s="22"/>
      <c r="NW2048" s="22"/>
      <c r="NX2048" s="22"/>
      <c r="NY2048" s="22"/>
      <c r="NZ2048" s="22"/>
      <c r="OA2048" s="22"/>
      <c r="OB2048" s="22"/>
      <c r="OC2048" s="22"/>
      <c r="OD2048" s="22"/>
      <c r="OE2048" s="22"/>
      <c r="OF2048" s="22"/>
      <c r="OG2048" s="22"/>
      <c r="OH2048" s="22"/>
      <c r="OI2048" s="22"/>
      <c r="OJ2048" s="22"/>
      <c r="OK2048" s="22"/>
      <c r="OL2048" s="22"/>
      <c r="OM2048" s="22"/>
      <c r="ON2048" s="22"/>
      <c r="OO2048" s="22"/>
      <c r="OP2048" s="22"/>
      <c r="OQ2048" s="22"/>
      <c r="OR2048" s="22"/>
    </row>
    <row r="2049" spans="1:408" ht="15" thickBot="1">
      <c r="A2049" s="1"/>
      <c r="B2049" s="12"/>
      <c r="C2049" s="12"/>
      <c r="D2049" s="22"/>
      <c r="E2049" s="54"/>
      <c r="F2049" s="54"/>
      <c r="G2049" s="54"/>
      <c r="H2049" s="55"/>
      <c r="I2049" s="22"/>
      <c r="J2049" s="56"/>
      <c r="K2049" s="80"/>
      <c r="L2049" s="57"/>
      <c r="M2049" s="57"/>
      <c r="N2049" s="55"/>
      <c r="O2049" s="58"/>
      <c r="P2049" s="58"/>
      <c r="Q2049" s="59"/>
      <c r="R2049" s="60"/>
      <c r="S2049" s="60"/>
      <c r="T2049" s="22"/>
      <c r="U2049" s="1"/>
      <c r="V2049" s="23"/>
      <c r="X2049" s="24"/>
      <c r="Y2049" s="24"/>
      <c r="Z2049" s="22"/>
      <c r="AA2049" s="22"/>
      <c r="AB2049" s="22"/>
      <c r="AC2049" s="22"/>
      <c r="AD2049" s="22"/>
      <c r="AE2049" s="22"/>
      <c r="AF2049" s="22"/>
      <c r="AG2049" s="22"/>
      <c r="AH2049" s="22"/>
      <c r="AI2049" s="22"/>
      <c r="AJ2049" s="22"/>
      <c r="AK2049" s="22"/>
      <c r="AL2049" s="22"/>
      <c r="AM2049" s="22"/>
      <c r="AN2049" s="22"/>
      <c r="AO2049" s="22"/>
      <c r="AP2049" s="22"/>
      <c r="AQ2049" s="22"/>
      <c r="AR2049" s="22"/>
      <c r="AS2049" s="22"/>
      <c r="AT2049" s="22"/>
      <c r="AU2049" s="22"/>
      <c r="AV2049" s="22"/>
      <c r="AW2049" s="22"/>
      <c r="AX2049" s="22"/>
      <c r="AY2049" s="22"/>
      <c r="AZ2049" s="22"/>
      <c r="BA2049" s="22"/>
      <c r="BB2049" s="22"/>
      <c r="BC2049" s="22"/>
      <c r="BD2049" s="22"/>
      <c r="BE2049" s="24"/>
      <c r="BF2049" s="22"/>
      <c r="BG2049" s="22"/>
      <c r="BH2049" s="22"/>
      <c r="BI2049" s="22"/>
      <c r="BJ2049" s="22"/>
      <c r="BK2049" s="22"/>
      <c r="BL2049" s="22"/>
      <c r="BM2049" s="22"/>
      <c r="BN2049" s="22"/>
      <c r="BO2049" s="22"/>
      <c r="BP2049" s="22"/>
      <c r="BQ2049" s="22"/>
      <c r="BR2049" s="22"/>
      <c r="BS2049" s="22"/>
      <c r="BT2049" s="22"/>
      <c r="BU2049" s="22"/>
      <c r="BV2049" s="22"/>
      <c r="BW2049" s="22"/>
      <c r="BX2049" s="22"/>
      <c r="BY2049" s="22"/>
      <c r="BZ2049" s="22"/>
      <c r="CA2049" s="22"/>
      <c r="CB2049" s="22"/>
      <c r="CC2049" s="22"/>
      <c r="CD2049" s="22"/>
      <c r="CE2049" s="22"/>
      <c r="CF2049" s="22"/>
      <c r="CG2049" s="22"/>
      <c r="CH2049" s="22"/>
      <c r="CI2049" s="22"/>
      <c r="CJ2049" s="22"/>
      <c r="CK2049" s="24"/>
      <c r="CL2049" s="22"/>
      <c r="CM2049" s="22"/>
      <c r="CN2049" s="22"/>
      <c r="CO2049" s="22"/>
      <c r="CP2049" s="22"/>
      <c r="CQ2049" s="22"/>
      <c r="CR2049" s="22"/>
      <c r="CS2049" s="22"/>
      <c r="CT2049" s="22"/>
      <c r="CU2049" s="22"/>
      <c r="CV2049" s="22"/>
      <c r="CW2049" s="22"/>
      <c r="CX2049" s="22"/>
      <c r="CY2049" s="22"/>
      <c r="CZ2049" s="22"/>
      <c r="DA2049" s="22"/>
      <c r="DB2049" s="22"/>
      <c r="DC2049" s="22"/>
      <c r="DD2049" s="22"/>
      <c r="DE2049" s="22"/>
      <c r="DF2049" s="22"/>
      <c r="DG2049" s="22"/>
      <c r="DH2049" s="22"/>
      <c r="DI2049" s="22"/>
      <c r="DJ2049" s="22"/>
      <c r="DK2049" s="22"/>
      <c r="DL2049" s="22"/>
      <c r="DM2049" s="22"/>
      <c r="DN2049" s="22"/>
      <c r="DO2049" s="22"/>
      <c r="DP2049" s="22"/>
      <c r="DQ2049" s="24"/>
      <c r="DR2049" s="22"/>
      <c r="DS2049" s="22"/>
      <c r="DT2049" s="22"/>
      <c r="DU2049" s="22"/>
      <c r="DV2049" s="22"/>
      <c r="DW2049" s="22"/>
      <c r="DX2049" s="22"/>
      <c r="DY2049" s="22"/>
      <c r="DZ2049" s="22"/>
      <c r="EA2049" s="22"/>
      <c r="EB2049" s="22"/>
      <c r="EC2049" s="22"/>
      <c r="ED2049" s="22"/>
      <c r="EE2049" s="22"/>
      <c r="EF2049" s="22"/>
      <c r="EG2049" s="22"/>
      <c r="EH2049" s="22"/>
      <c r="EI2049" s="22"/>
      <c r="EJ2049" s="22"/>
      <c r="EK2049" s="22"/>
      <c r="EL2049" s="22"/>
      <c r="EM2049" s="22"/>
      <c r="EN2049" s="22"/>
      <c r="EO2049" s="22"/>
      <c r="EP2049" s="22"/>
      <c r="EQ2049" s="22"/>
      <c r="ER2049" s="22"/>
      <c r="ES2049" s="22"/>
      <c r="ET2049" s="22"/>
      <c r="EU2049" s="22"/>
      <c r="EV2049" s="22"/>
      <c r="EW2049" s="24"/>
      <c r="EX2049" s="22"/>
      <c r="EY2049" s="22"/>
      <c r="EZ2049" s="22"/>
      <c r="FA2049" s="22"/>
      <c r="FB2049" s="22"/>
      <c r="FC2049" s="22"/>
      <c r="FD2049" s="22"/>
      <c r="FE2049" s="22"/>
      <c r="FF2049" s="22"/>
      <c r="FG2049" s="22"/>
      <c r="FH2049" s="22"/>
      <c r="FI2049" s="22"/>
      <c r="FJ2049" s="22"/>
      <c r="FK2049" s="22"/>
      <c r="FL2049" s="22"/>
      <c r="FM2049" s="22"/>
      <c r="FN2049" s="22"/>
      <c r="FO2049" s="22"/>
      <c r="FP2049" s="22"/>
      <c r="FQ2049" s="22"/>
      <c r="FR2049" s="22"/>
      <c r="FS2049" s="22"/>
      <c r="FT2049" s="22"/>
      <c r="FU2049" s="22"/>
      <c r="FV2049" s="22"/>
      <c r="FW2049" s="22"/>
      <c r="FX2049" s="22"/>
      <c r="FY2049" s="22"/>
      <c r="FZ2049" s="22"/>
      <c r="GA2049" s="22"/>
      <c r="GB2049" s="22"/>
      <c r="GC2049" s="24"/>
      <c r="GD2049" s="22"/>
      <c r="GE2049" s="22"/>
      <c r="GF2049" s="22"/>
      <c r="GG2049" s="22"/>
      <c r="GH2049" s="22"/>
      <c r="GI2049" s="22"/>
      <c r="GJ2049" s="22"/>
      <c r="GK2049" s="22"/>
      <c r="GL2049" s="22"/>
      <c r="GM2049" s="22"/>
      <c r="GN2049" s="22"/>
      <c r="GO2049" s="22"/>
      <c r="GP2049" s="22"/>
      <c r="GQ2049" s="22"/>
      <c r="GR2049" s="22"/>
      <c r="GS2049" s="22"/>
      <c r="GT2049" s="22"/>
      <c r="GU2049" s="22"/>
      <c r="GV2049" s="22"/>
      <c r="GW2049" s="22"/>
      <c r="GX2049" s="22"/>
      <c r="GY2049" s="22"/>
      <c r="GZ2049" s="22"/>
      <c r="HA2049" s="22"/>
      <c r="HB2049" s="22"/>
      <c r="HC2049" s="22"/>
      <c r="HD2049" s="22"/>
      <c r="HE2049" s="22"/>
      <c r="HF2049" s="22"/>
      <c r="HG2049" s="22"/>
      <c r="HH2049" s="22"/>
      <c r="HI2049" s="24"/>
      <c r="HJ2049" s="22"/>
      <c r="HK2049" s="22"/>
      <c r="HL2049" s="22"/>
      <c r="HM2049" s="22"/>
      <c r="HN2049" s="22"/>
      <c r="HO2049" s="22"/>
      <c r="HP2049" s="22"/>
      <c r="HQ2049" s="22"/>
      <c r="HR2049" s="22"/>
      <c r="HS2049" s="22"/>
      <c r="HT2049" s="22"/>
      <c r="HU2049" s="22"/>
      <c r="HV2049" s="22"/>
      <c r="HW2049" s="22"/>
      <c r="HX2049" s="22"/>
      <c r="HY2049" s="22"/>
      <c r="HZ2049" s="22"/>
      <c r="IA2049" s="22"/>
      <c r="IB2049" s="22"/>
      <c r="IC2049" s="22"/>
      <c r="ID2049" s="22"/>
      <c r="IE2049" s="22"/>
      <c r="IF2049" s="22"/>
      <c r="IG2049" s="22"/>
      <c r="IH2049" s="22"/>
      <c r="II2049" s="22"/>
      <c r="IJ2049" s="22"/>
      <c r="IK2049" s="22"/>
      <c r="IL2049" s="22"/>
      <c r="IM2049" s="22"/>
      <c r="IN2049" s="22"/>
      <c r="IO2049" s="24"/>
      <c r="IP2049" s="22"/>
      <c r="IQ2049" s="22"/>
      <c r="IR2049" s="22"/>
      <c r="IS2049" s="22"/>
      <c r="IT2049" s="22"/>
      <c r="IU2049" s="22"/>
      <c r="IV2049" s="22"/>
      <c r="IW2049" s="22"/>
      <c r="IX2049" s="22"/>
      <c r="IY2049" s="22"/>
      <c r="IZ2049" s="22"/>
      <c r="JA2049" s="22"/>
      <c r="JB2049" s="22"/>
      <c r="JC2049" s="22"/>
      <c r="JD2049" s="22"/>
      <c r="JE2049" s="22"/>
      <c r="JF2049" s="22"/>
      <c r="JG2049" s="22"/>
      <c r="JH2049" s="22"/>
      <c r="JI2049" s="22"/>
      <c r="JJ2049" s="22"/>
      <c r="JK2049" s="22"/>
      <c r="JL2049" s="22"/>
      <c r="JM2049" s="22"/>
      <c r="JN2049" s="22"/>
      <c r="JO2049" s="22"/>
      <c r="JP2049" s="22"/>
      <c r="JQ2049" s="22"/>
      <c r="JR2049" s="22"/>
      <c r="JS2049" s="22"/>
      <c r="JT2049" s="22"/>
      <c r="JU2049" s="24"/>
      <c r="JV2049" s="22"/>
      <c r="JW2049" s="22"/>
      <c r="JX2049" s="22"/>
      <c r="JY2049" s="22"/>
      <c r="JZ2049" s="22"/>
      <c r="KA2049" s="22"/>
      <c r="KB2049" s="22"/>
      <c r="KC2049" s="22"/>
      <c r="KD2049" s="22"/>
      <c r="KE2049" s="22"/>
      <c r="KF2049" s="22"/>
      <c r="KG2049" s="22"/>
      <c r="KH2049" s="22"/>
      <c r="KI2049" s="22"/>
      <c r="KJ2049" s="22"/>
      <c r="KK2049" s="22"/>
      <c r="KL2049" s="22"/>
      <c r="KM2049" s="22"/>
      <c r="KN2049" s="22"/>
      <c r="KO2049" s="22"/>
      <c r="KP2049" s="22"/>
      <c r="KQ2049" s="22"/>
      <c r="KR2049" s="22"/>
      <c r="KS2049" s="22"/>
      <c r="KT2049" s="22"/>
      <c r="KU2049" s="22"/>
      <c r="KV2049" s="22"/>
      <c r="KW2049" s="22"/>
      <c r="KX2049" s="22"/>
      <c r="KY2049" s="22"/>
      <c r="KZ2049" s="22"/>
      <c r="LA2049" s="24"/>
      <c r="LB2049" s="22"/>
      <c r="LC2049" s="22"/>
      <c r="LD2049" s="22"/>
      <c r="LE2049" s="22"/>
      <c r="LF2049" s="22"/>
      <c r="LG2049" s="22"/>
      <c r="LH2049" s="22"/>
      <c r="LI2049" s="22"/>
      <c r="LJ2049" s="22"/>
      <c r="LK2049" s="22"/>
      <c r="LL2049" s="22"/>
      <c r="LM2049" s="22"/>
      <c r="LN2049" s="22"/>
      <c r="LO2049" s="22"/>
      <c r="LP2049" s="22"/>
      <c r="LQ2049" s="22"/>
      <c r="LR2049" s="22"/>
      <c r="LS2049" s="22"/>
      <c r="LT2049" s="22"/>
      <c r="LU2049" s="22"/>
      <c r="LV2049" s="22"/>
      <c r="LW2049" s="22"/>
      <c r="LX2049" s="22"/>
      <c r="LY2049" s="22"/>
      <c r="LZ2049" s="22"/>
      <c r="MA2049" s="22"/>
      <c r="MB2049" s="22"/>
      <c r="MC2049" s="22"/>
      <c r="MD2049" s="22"/>
      <c r="ME2049" s="22"/>
      <c r="MF2049" s="22"/>
      <c r="MG2049" s="24"/>
      <c r="MH2049" s="22"/>
      <c r="MI2049" s="22"/>
      <c r="MJ2049" s="22"/>
      <c r="MK2049" s="22"/>
      <c r="ML2049" s="22"/>
      <c r="MM2049" s="22"/>
      <c r="MN2049" s="22"/>
      <c r="MO2049" s="22"/>
      <c r="MP2049" s="22"/>
      <c r="MQ2049" s="22"/>
      <c r="MR2049" s="22"/>
      <c r="MS2049" s="22"/>
      <c r="MT2049" s="22"/>
      <c r="MU2049" s="22"/>
      <c r="MV2049" s="22"/>
      <c r="MW2049" s="22"/>
      <c r="MX2049" s="22"/>
      <c r="MY2049" s="22"/>
      <c r="MZ2049" s="22"/>
      <c r="NA2049" s="22"/>
      <c r="NB2049" s="22"/>
      <c r="NC2049" s="22"/>
      <c r="ND2049" s="22"/>
      <c r="NE2049" s="22"/>
      <c r="NF2049" s="22"/>
      <c r="NG2049" s="22"/>
      <c r="NH2049" s="22"/>
      <c r="NI2049" s="22"/>
      <c r="NJ2049" s="22"/>
      <c r="NK2049" s="22"/>
      <c r="NL2049" s="22"/>
      <c r="NM2049" s="24"/>
      <c r="NN2049" s="22"/>
      <c r="NO2049" s="22"/>
      <c r="NP2049" s="22"/>
      <c r="NQ2049" s="22"/>
      <c r="NR2049" s="22"/>
      <c r="NS2049" s="22"/>
      <c r="NT2049" s="22"/>
      <c r="NU2049" s="22"/>
      <c r="NV2049" s="22"/>
      <c r="NW2049" s="22"/>
      <c r="NX2049" s="22"/>
      <c r="NY2049" s="22"/>
      <c r="NZ2049" s="22"/>
      <c r="OA2049" s="22"/>
      <c r="OB2049" s="22"/>
      <c r="OC2049" s="22"/>
      <c r="OD2049" s="22"/>
      <c r="OE2049" s="22"/>
      <c r="OF2049" s="22"/>
      <c r="OG2049" s="22"/>
      <c r="OH2049" s="22"/>
      <c r="OI2049" s="22"/>
      <c r="OJ2049" s="22"/>
      <c r="OK2049" s="22"/>
      <c r="OL2049" s="22"/>
      <c r="OM2049" s="22"/>
      <c r="ON2049" s="22"/>
      <c r="OO2049" s="22"/>
      <c r="OP2049" s="22"/>
      <c r="OQ2049" s="22"/>
      <c r="OR2049" s="22"/>
    </row>
    <row r="2050" spans="1:408" ht="15" thickBot="1">
      <c r="A2050" s="1"/>
      <c r="B2050" s="12"/>
      <c r="C2050" s="12"/>
      <c r="D2050" s="22"/>
      <c r="E2050" s="54"/>
      <c r="F2050" s="54"/>
      <c r="G2050" s="54"/>
      <c r="H2050" s="55"/>
      <c r="I2050" s="22"/>
      <c r="J2050" s="56"/>
      <c r="K2050" s="81"/>
      <c r="L2050" s="57"/>
      <c r="M2050" s="57"/>
      <c r="N2050" s="55"/>
      <c r="O2050" s="58"/>
      <c r="P2050" s="58"/>
      <c r="Q2050" s="59"/>
      <c r="R2050" s="60"/>
      <c r="S2050" s="60"/>
      <c r="T2050" s="22"/>
      <c r="U2050" s="1"/>
      <c r="V2050" s="23"/>
      <c r="X2050" s="24"/>
      <c r="Y2050" s="24"/>
      <c r="Z2050" s="22"/>
      <c r="AA2050" s="22"/>
      <c r="AB2050" s="22"/>
      <c r="AC2050" s="22"/>
      <c r="AD2050" s="22"/>
      <c r="AE2050" s="22"/>
      <c r="AF2050" s="22"/>
      <c r="AG2050" s="22"/>
      <c r="AH2050" s="22"/>
      <c r="AI2050" s="22"/>
      <c r="AJ2050" s="22"/>
      <c r="AK2050" s="22"/>
      <c r="AL2050" s="22"/>
      <c r="AM2050" s="22"/>
      <c r="AN2050" s="22"/>
      <c r="AO2050" s="22"/>
      <c r="AP2050" s="22"/>
      <c r="AQ2050" s="22"/>
      <c r="AR2050" s="22"/>
      <c r="AS2050" s="22"/>
      <c r="AT2050" s="22"/>
      <c r="AU2050" s="22"/>
      <c r="AV2050" s="22"/>
      <c r="AW2050" s="22"/>
      <c r="AX2050" s="22"/>
      <c r="AY2050" s="22"/>
      <c r="AZ2050" s="22"/>
      <c r="BA2050" s="22"/>
      <c r="BB2050" s="22"/>
      <c r="BC2050" s="22"/>
      <c r="BD2050" s="22"/>
      <c r="BE2050" s="24"/>
      <c r="BF2050" s="22"/>
      <c r="BG2050" s="22"/>
      <c r="BH2050" s="22"/>
      <c r="BI2050" s="22"/>
      <c r="BJ2050" s="22"/>
      <c r="BK2050" s="22"/>
      <c r="BL2050" s="22"/>
      <c r="BM2050" s="22"/>
      <c r="BN2050" s="22"/>
      <c r="BO2050" s="22"/>
      <c r="BP2050" s="22"/>
      <c r="BQ2050" s="22"/>
      <c r="BR2050" s="22"/>
      <c r="BS2050" s="22"/>
      <c r="BT2050" s="22"/>
      <c r="BU2050" s="22"/>
      <c r="BV2050" s="22"/>
      <c r="BW2050" s="22"/>
      <c r="BX2050" s="22"/>
      <c r="BY2050" s="22"/>
      <c r="BZ2050" s="22"/>
      <c r="CA2050" s="22"/>
      <c r="CB2050" s="22"/>
      <c r="CC2050" s="22"/>
      <c r="CD2050" s="22"/>
      <c r="CE2050" s="22"/>
      <c r="CF2050" s="22"/>
      <c r="CG2050" s="22"/>
      <c r="CH2050" s="22"/>
      <c r="CI2050" s="22"/>
      <c r="CJ2050" s="22"/>
      <c r="CK2050" s="24"/>
      <c r="CL2050" s="22"/>
      <c r="CM2050" s="22"/>
      <c r="CN2050" s="22"/>
      <c r="CO2050" s="22"/>
      <c r="CP2050" s="22"/>
      <c r="CQ2050" s="22"/>
      <c r="CR2050" s="22"/>
      <c r="CS2050" s="22"/>
      <c r="CT2050" s="22"/>
      <c r="CU2050" s="22"/>
      <c r="CV2050" s="22"/>
      <c r="CW2050" s="22"/>
      <c r="CX2050" s="22"/>
      <c r="CY2050" s="22"/>
      <c r="CZ2050" s="22"/>
      <c r="DA2050" s="22"/>
      <c r="DB2050" s="22"/>
      <c r="DC2050" s="22"/>
      <c r="DD2050" s="22"/>
      <c r="DE2050" s="22"/>
      <c r="DF2050" s="22"/>
      <c r="DG2050" s="22"/>
      <c r="DH2050" s="22"/>
      <c r="DI2050" s="22"/>
      <c r="DJ2050" s="22"/>
      <c r="DK2050" s="22"/>
      <c r="DL2050" s="22"/>
      <c r="DM2050" s="22"/>
      <c r="DN2050" s="22"/>
      <c r="DO2050" s="22"/>
      <c r="DP2050" s="22"/>
      <c r="DQ2050" s="24"/>
      <c r="DR2050" s="22"/>
      <c r="DS2050" s="22"/>
      <c r="DT2050" s="22"/>
      <c r="DU2050" s="22"/>
      <c r="DV2050" s="22"/>
      <c r="DW2050" s="22"/>
      <c r="DX2050" s="22"/>
      <c r="DY2050" s="22"/>
      <c r="DZ2050" s="22"/>
      <c r="EA2050" s="22"/>
      <c r="EB2050" s="22"/>
      <c r="EC2050" s="22"/>
      <c r="ED2050" s="22"/>
      <c r="EE2050" s="22"/>
      <c r="EF2050" s="22"/>
      <c r="EG2050" s="22"/>
      <c r="EH2050" s="22"/>
      <c r="EI2050" s="22"/>
      <c r="EJ2050" s="22"/>
      <c r="EK2050" s="22"/>
      <c r="EL2050" s="22"/>
      <c r="EM2050" s="22"/>
      <c r="EN2050" s="22"/>
      <c r="EO2050" s="22"/>
      <c r="EP2050" s="22"/>
      <c r="EQ2050" s="22"/>
      <c r="ER2050" s="22"/>
      <c r="ES2050" s="22"/>
      <c r="ET2050" s="22"/>
      <c r="EU2050" s="22"/>
      <c r="EV2050" s="22"/>
      <c r="EW2050" s="24"/>
      <c r="EX2050" s="22"/>
      <c r="EY2050" s="22"/>
      <c r="EZ2050" s="22"/>
      <c r="FA2050" s="22"/>
      <c r="FB2050" s="22"/>
      <c r="FC2050" s="22"/>
      <c r="FD2050" s="22"/>
      <c r="FE2050" s="22"/>
      <c r="FF2050" s="22"/>
      <c r="FG2050" s="22"/>
      <c r="FH2050" s="22"/>
      <c r="FI2050" s="22"/>
      <c r="FJ2050" s="22"/>
      <c r="FK2050" s="22"/>
      <c r="FL2050" s="22"/>
      <c r="FM2050" s="22"/>
      <c r="FN2050" s="22"/>
      <c r="FO2050" s="22"/>
      <c r="FP2050" s="22"/>
      <c r="FQ2050" s="22"/>
      <c r="FR2050" s="22"/>
      <c r="FS2050" s="22"/>
      <c r="FT2050" s="22"/>
      <c r="FU2050" s="22"/>
      <c r="FV2050" s="22"/>
      <c r="FW2050" s="22"/>
      <c r="FX2050" s="22"/>
      <c r="FY2050" s="22"/>
      <c r="FZ2050" s="22"/>
      <c r="GA2050" s="22"/>
      <c r="GB2050" s="22"/>
      <c r="GC2050" s="24"/>
      <c r="GD2050" s="22"/>
      <c r="GE2050" s="22"/>
      <c r="GF2050" s="22"/>
      <c r="GG2050" s="22"/>
      <c r="GH2050" s="22"/>
      <c r="GI2050" s="22"/>
      <c r="GJ2050" s="22"/>
      <c r="GK2050" s="22"/>
      <c r="GL2050" s="22"/>
      <c r="GM2050" s="22"/>
      <c r="GN2050" s="22"/>
      <c r="GO2050" s="22"/>
      <c r="GP2050" s="22"/>
      <c r="GQ2050" s="22"/>
      <c r="GR2050" s="22"/>
      <c r="GS2050" s="22"/>
      <c r="GT2050" s="22"/>
      <c r="GU2050" s="22"/>
      <c r="GV2050" s="22"/>
      <c r="GW2050" s="22"/>
      <c r="GX2050" s="22"/>
      <c r="GY2050" s="22"/>
      <c r="GZ2050" s="22"/>
      <c r="HA2050" s="22"/>
      <c r="HB2050" s="22"/>
      <c r="HC2050" s="22"/>
      <c r="HD2050" s="22"/>
      <c r="HE2050" s="22"/>
      <c r="HF2050" s="22"/>
      <c r="HG2050" s="22"/>
      <c r="HH2050" s="22"/>
      <c r="HI2050" s="24"/>
      <c r="HJ2050" s="22"/>
      <c r="HK2050" s="22"/>
      <c r="HL2050" s="22"/>
      <c r="HM2050" s="22"/>
      <c r="HN2050" s="22"/>
      <c r="HO2050" s="22"/>
      <c r="HP2050" s="22"/>
      <c r="HQ2050" s="22"/>
      <c r="HR2050" s="22"/>
      <c r="HS2050" s="22"/>
      <c r="HT2050" s="22"/>
      <c r="HU2050" s="22"/>
      <c r="HV2050" s="22"/>
      <c r="HW2050" s="22"/>
      <c r="HX2050" s="22"/>
      <c r="HY2050" s="22"/>
      <c r="HZ2050" s="22"/>
      <c r="IA2050" s="22"/>
      <c r="IB2050" s="22"/>
      <c r="IC2050" s="22"/>
      <c r="ID2050" s="22"/>
      <c r="IE2050" s="22"/>
      <c r="IF2050" s="22"/>
      <c r="IG2050" s="22"/>
      <c r="IH2050" s="22"/>
      <c r="II2050" s="22"/>
      <c r="IJ2050" s="22"/>
      <c r="IK2050" s="22"/>
      <c r="IL2050" s="22"/>
      <c r="IM2050" s="22"/>
      <c r="IN2050" s="22"/>
      <c r="IO2050" s="24"/>
      <c r="IP2050" s="22"/>
      <c r="IQ2050" s="22"/>
      <c r="IR2050" s="22"/>
      <c r="IS2050" s="22"/>
      <c r="IT2050" s="22"/>
      <c r="IU2050" s="22"/>
      <c r="IV2050" s="22"/>
      <c r="IW2050" s="22"/>
      <c r="IX2050" s="22"/>
      <c r="IY2050" s="22"/>
      <c r="IZ2050" s="22"/>
      <c r="JA2050" s="22"/>
      <c r="JB2050" s="22"/>
      <c r="JC2050" s="22"/>
      <c r="JD2050" s="22"/>
      <c r="JE2050" s="22"/>
      <c r="JF2050" s="22"/>
      <c r="JG2050" s="22"/>
      <c r="JH2050" s="22"/>
      <c r="JI2050" s="22"/>
      <c r="JJ2050" s="22"/>
      <c r="JK2050" s="22"/>
      <c r="JL2050" s="22"/>
      <c r="JM2050" s="22"/>
      <c r="JN2050" s="22"/>
      <c r="JO2050" s="22"/>
      <c r="JP2050" s="22"/>
      <c r="JQ2050" s="22"/>
      <c r="JR2050" s="22"/>
      <c r="JS2050" s="22"/>
      <c r="JT2050" s="22"/>
      <c r="JU2050" s="24"/>
      <c r="JV2050" s="22"/>
      <c r="JW2050" s="22"/>
      <c r="JX2050" s="22"/>
      <c r="JY2050" s="22"/>
      <c r="JZ2050" s="22"/>
      <c r="KA2050" s="22"/>
      <c r="KB2050" s="22"/>
      <c r="KC2050" s="22"/>
      <c r="KD2050" s="22"/>
      <c r="KE2050" s="22"/>
      <c r="KF2050" s="22"/>
      <c r="KG2050" s="22"/>
      <c r="KH2050" s="22"/>
      <c r="KI2050" s="22"/>
      <c r="KJ2050" s="22"/>
      <c r="KK2050" s="22"/>
      <c r="KL2050" s="22"/>
      <c r="KM2050" s="22"/>
      <c r="KN2050" s="22"/>
      <c r="KO2050" s="22"/>
      <c r="KP2050" s="22"/>
      <c r="KQ2050" s="22"/>
      <c r="KR2050" s="22"/>
      <c r="KS2050" s="22"/>
      <c r="KT2050" s="22"/>
      <c r="KU2050" s="22"/>
      <c r="KV2050" s="22"/>
      <c r="KW2050" s="22"/>
      <c r="KX2050" s="22"/>
      <c r="KY2050" s="22"/>
      <c r="KZ2050" s="22"/>
      <c r="LA2050" s="24"/>
      <c r="LB2050" s="22"/>
      <c r="LC2050" s="22"/>
      <c r="LD2050" s="22"/>
      <c r="LE2050" s="22"/>
      <c r="LF2050" s="22"/>
      <c r="LG2050" s="22"/>
      <c r="LH2050" s="22"/>
      <c r="LI2050" s="22"/>
      <c r="LJ2050" s="22"/>
      <c r="LK2050" s="22"/>
      <c r="LL2050" s="22"/>
      <c r="LM2050" s="22"/>
      <c r="LN2050" s="22"/>
      <c r="LO2050" s="22"/>
      <c r="LP2050" s="22"/>
      <c r="LQ2050" s="22"/>
      <c r="LR2050" s="22"/>
      <c r="LS2050" s="22"/>
      <c r="LT2050" s="22"/>
      <c r="LU2050" s="22"/>
      <c r="LV2050" s="22"/>
      <c r="LW2050" s="22"/>
      <c r="LX2050" s="22"/>
      <c r="LY2050" s="22"/>
      <c r="LZ2050" s="22"/>
      <c r="MA2050" s="22"/>
      <c r="MB2050" s="22"/>
      <c r="MC2050" s="22"/>
      <c r="MD2050" s="22"/>
      <c r="ME2050" s="22"/>
      <c r="MF2050" s="22"/>
      <c r="MG2050" s="24"/>
      <c r="MH2050" s="22"/>
      <c r="MI2050" s="22"/>
      <c r="MJ2050" s="22"/>
      <c r="MK2050" s="22"/>
      <c r="ML2050" s="22"/>
      <c r="MM2050" s="22"/>
      <c r="MN2050" s="22"/>
      <c r="MO2050" s="22"/>
      <c r="MP2050" s="22"/>
      <c r="MQ2050" s="22"/>
      <c r="MR2050" s="22"/>
      <c r="MS2050" s="22"/>
      <c r="MT2050" s="22"/>
      <c r="MU2050" s="22"/>
      <c r="MV2050" s="22"/>
      <c r="MW2050" s="22"/>
      <c r="MX2050" s="22"/>
      <c r="MY2050" s="22"/>
      <c r="MZ2050" s="22"/>
      <c r="NA2050" s="22"/>
      <c r="NB2050" s="22"/>
      <c r="NC2050" s="22"/>
      <c r="ND2050" s="22"/>
      <c r="NE2050" s="22"/>
      <c r="NF2050" s="22"/>
      <c r="NG2050" s="22"/>
      <c r="NH2050" s="22"/>
      <c r="NI2050" s="22"/>
      <c r="NJ2050" s="22"/>
      <c r="NK2050" s="22"/>
      <c r="NL2050" s="22"/>
      <c r="NM2050" s="24"/>
      <c r="NN2050" s="22"/>
      <c r="NO2050" s="22"/>
      <c r="NP2050" s="22"/>
      <c r="NQ2050" s="22"/>
      <c r="NR2050" s="22"/>
      <c r="NS2050" s="22"/>
      <c r="NT2050" s="22"/>
      <c r="NU2050" s="22"/>
      <c r="NV2050" s="22"/>
      <c r="NW2050" s="22"/>
      <c r="NX2050" s="22"/>
      <c r="NY2050" s="22"/>
      <c r="NZ2050" s="22"/>
      <c r="OA2050" s="22"/>
      <c r="OB2050" s="22"/>
      <c r="OC2050" s="22"/>
      <c r="OD2050" s="22"/>
      <c r="OE2050" s="22"/>
      <c r="OF2050" s="22"/>
      <c r="OG2050" s="22"/>
      <c r="OH2050" s="22"/>
      <c r="OI2050" s="22"/>
      <c r="OJ2050" s="22"/>
      <c r="OK2050" s="22"/>
      <c r="OL2050" s="22"/>
      <c r="OM2050" s="22"/>
      <c r="ON2050" s="22"/>
      <c r="OO2050" s="22"/>
      <c r="OP2050" s="22"/>
      <c r="OQ2050" s="22"/>
      <c r="OR2050" s="22"/>
    </row>
    <row r="2051" spans="1:408" ht="15" thickBot="1">
      <c r="A2051" s="1"/>
      <c r="B2051" s="12"/>
      <c r="C2051" s="12"/>
      <c r="D2051" s="22"/>
      <c r="E2051" s="54"/>
      <c r="F2051" s="54"/>
      <c r="G2051" s="54"/>
      <c r="H2051" s="55"/>
      <c r="I2051" s="22"/>
      <c r="J2051" s="56"/>
      <c r="K2051" s="80"/>
      <c r="L2051" s="57"/>
      <c r="M2051" s="57"/>
      <c r="N2051" s="55"/>
      <c r="O2051" s="58"/>
      <c r="P2051" s="58"/>
      <c r="Q2051" s="59"/>
      <c r="R2051" s="60"/>
      <c r="S2051" s="60"/>
      <c r="T2051" s="22"/>
      <c r="U2051" s="1"/>
      <c r="V2051" s="23"/>
      <c r="X2051" s="24"/>
      <c r="Y2051" s="24"/>
      <c r="Z2051" s="22"/>
      <c r="AA2051" s="22"/>
      <c r="AB2051" s="22"/>
      <c r="AC2051" s="22"/>
      <c r="AD2051" s="22"/>
      <c r="AE2051" s="22"/>
      <c r="AF2051" s="22"/>
      <c r="AG2051" s="22"/>
      <c r="AH2051" s="22"/>
      <c r="AI2051" s="22"/>
      <c r="AJ2051" s="22"/>
      <c r="AK2051" s="22"/>
      <c r="AL2051" s="22"/>
      <c r="AM2051" s="22"/>
      <c r="AN2051" s="22"/>
      <c r="AO2051" s="22"/>
      <c r="AP2051" s="22"/>
      <c r="AQ2051" s="22"/>
      <c r="AR2051" s="22"/>
      <c r="AS2051" s="22"/>
      <c r="AT2051" s="22"/>
      <c r="AU2051" s="22"/>
      <c r="AV2051" s="22"/>
      <c r="AW2051" s="22"/>
      <c r="AX2051" s="22"/>
      <c r="AY2051" s="22"/>
      <c r="AZ2051" s="22"/>
      <c r="BA2051" s="22"/>
      <c r="BB2051" s="22"/>
      <c r="BC2051" s="22"/>
      <c r="BD2051" s="22"/>
      <c r="BE2051" s="24"/>
      <c r="BF2051" s="22"/>
      <c r="BG2051" s="22"/>
      <c r="BH2051" s="22"/>
      <c r="BI2051" s="22"/>
      <c r="BJ2051" s="22"/>
      <c r="BK2051" s="22"/>
      <c r="BL2051" s="22"/>
      <c r="BM2051" s="22"/>
      <c r="BN2051" s="22"/>
      <c r="BO2051" s="22"/>
      <c r="BP2051" s="22"/>
      <c r="BQ2051" s="22"/>
      <c r="BR2051" s="22"/>
      <c r="BS2051" s="22"/>
      <c r="BT2051" s="22"/>
      <c r="BU2051" s="22"/>
      <c r="BV2051" s="22"/>
      <c r="BW2051" s="22"/>
      <c r="BX2051" s="22"/>
      <c r="BY2051" s="22"/>
      <c r="BZ2051" s="22"/>
      <c r="CA2051" s="22"/>
      <c r="CB2051" s="22"/>
      <c r="CC2051" s="22"/>
      <c r="CD2051" s="22"/>
      <c r="CE2051" s="22"/>
      <c r="CF2051" s="22"/>
      <c r="CG2051" s="22"/>
      <c r="CH2051" s="22"/>
      <c r="CI2051" s="22"/>
      <c r="CJ2051" s="22"/>
      <c r="CK2051" s="24"/>
      <c r="CL2051" s="22"/>
      <c r="CM2051" s="22"/>
      <c r="CN2051" s="22"/>
      <c r="CO2051" s="22"/>
      <c r="CP2051" s="22"/>
      <c r="CQ2051" s="22"/>
      <c r="CR2051" s="22"/>
      <c r="CS2051" s="22"/>
      <c r="CT2051" s="22"/>
      <c r="CU2051" s="22"/>
      <c r="CV2051" s="22"/>
      <c r="CW2051" s="22"/>
      <c r="CX2051" s="22"/>
      <c r="CY2051" s="22"/>
      <c r="CZ2051" s="22"/>
      <c r="DA2051" s="22"/>
      <c r="DB2051" s="22"/>
      <c r="DC2051" s="22"/>
      <c r="DD2051" s="22"/>
      <c r="DE2051" s="22"/>
      <c r="DF2051" s="22"/>
      <c r="DG2051" s="22"/>
      <c r="DH2051" s="22"/>
      <c r="DI2051" s="22"/>
      <c r="DJ2051" s="22"/>
      <c r="DK2051" s="22"/>
      <c r="DL2051" s="22"/>
      <c r="DM2051" s="22"/>
      <c r="DN2051" s="22"/>
      <c r="DO2051" s="22"/>
      <c r="DP2051" s="22"/>
      <c r="DQ2051" s="24"/>
      <c r="DR2051" s="22"/>
      <c r="DS2051" s="22"/>
      <c r="DT2051" s="22"/>
      <c r="DU2051" s="22"/>
      <c r="DV2051" s="22"/>
      <c r="DW2051" s="22"/>
      <c r="DX2051" s="22"/>
      <c r="DY2051" s="22"/>
      <c r="DZ2051" s="22"/>
      <c r="EA2051" s="22"/>
      <c r="EB2051" s="22"/>
      <c r="EC2051" s="22"/>
      <c r="ED2051" s="22"/>
      <c r="EE2051" s="22"/>
      <c r="EF2051" s="22"/>
      <c r="EG2051" s="22"/>
      <c r="EH2051" s="22"/>
      <c r="EI2051" s="22"/>
      <c r="EJ2051" s="22"/>
      <c r="EK2051" s="22"/>
      <c r="EL2051" s="22"/>
      <c r="EM2051" s="22"/>
      <c r="EN2051" s="22"/>
      <c r="EO2051" s="22"/>
      <c r="EP2051" s="22"/>
      <c r="EQ2051" s="22"/>
      <c r="ER2051" s="22"/>
      <c r="ES2051" s="22"/>
      <c r="ET2051" s="22"/>
      <c r="EU2051" s="22"/>
      <c r="EV2051" s="22"/>
      <c r="EW2051" s="24"/>
      <c r="EX2051" s="22"/>
      <c r="EY2051" s="22"/>
      <c r="EZ2051" s="22"/>
      <c r="FA2051" s="22"/>
      <c r="FB2051" s="22"/>
      <c r="FC2051" s="22"/>
      <c r="FD2051" s="22"/>
      <c r="FE2051" s="22"/>
      <c r="FF2051" s="22"/>
      <c r="FG2051" s="22"/>
      <c r="FH2051" s="22"/>
      <c r="FI2051" s="22"/>
      <c r="FJ2051" s="22"/>
      <c r="FK2051" s="22"/>
      <c r="FL2051" s="22"/>
      <c r="FM2051" s="22"/>
      <c r="FN2051" s="22"/>
      <c r="FO2051" s="22"/>
      <c r="FP2051" s="22"/>
      <c r="FQ2051" s="22"/>
      <c r="FR2051" s="22"/>
      <c r="FS2051" s="22"/>
      <c r="FT2051" s="22"/>
      <c r="FU2051" s="22"/>
      <c r="FV2051" s="22"/>
      <c r="FW2051" s="22"/>
      <c r="FX2051" s="22"/>
      <c r="FY2051" s="22"/>
      <c r="FZ2051" s="22"/>
      <c r="GA2051" s="22"/>
      <c r="GB2051" s="22"/>
      <c r="GC2051" s="24"/>
      <c r="GD2051" s="22"/>
      <c r="GE2051" s="22"/>
      <c r="GF2051" s="22"/>
      <c r="GG2051" s="22"/>
      <c r="GH2051" s="22"/>
      <c r="GI2051" s="22"/>
      <c r="GJ2051" s="22"/>
      <c r="GK2051" s="22"/>
      <c r="GL2051" s="22"/>
      <c r="GM2051" s="22"/>
      <c r="GN2051" s="22"/>
      <c r="GO2051" s="22"/>
      <c r="GP2051" s="22"/>
      <c r="GQ2051" s="22"/>
      <c r="GR2051" s="22"/>
      <c r="GS2051" s="22"/>
      <c r="GT2051" s="22"/>
      <c r="GU2051" s="22"/>
      <c r="GV2051" s="22"/>
      <c r="GW2051" s="22"/>
      <c r="GX2051" s="22"/>
      <c r="GY2051" s="22"/>
      <c r="GZ2051" s="22"/>
      <c r="HA2051" s="22"/>
      <c r="HB2051" s="22"/>
      <c r="HC2051" s="22"/>
      <c r="HD2051" s="22"/>
      <c r="HE2051" s="22"/>
      <c r="HF2051" s="22"/>
      <c r="HG2051" s="22"/>
      <c r="HH2051" s="22"/>
      <c r="HI2051" s="24"/>
      <c r="HJ2051" s="22"/>
      <c r="HK2051" s="22"/>
      <c r="HL2051" s="22"/>
      <c r="HM2051" s="22"/>
      <c r="HN2051" s="22"/>
      <c r="HO2051" s="22"/>
      <c r="HP2051" s="22"/>
      <c r="HQ2051" s="22"/>
      <c r="HR2051" s="22"/>
      <c r="HS2051" s="22"/>
      <c r="HT2051" s="22"/>
      <c r="HU2051" s="22"/>
      <c r="HV2051" s="22"/>
      <c r="HW2051" s="22"/>
      <c r="HX2051" s="22"/>
      <c r="HY2051" s="22"/>
      <c r="HZ2051" s="22"/>
      <c r="IA2051" s="22"/>
      <c r="IB2051" s="22"/>
      <c r="IC2051" s="22"/>
      <c r="ID2051" s="22"/>
      <c r="IE2051" s="22"/>
      <c r="IF2051" s="22"/>
      <c r="IG2051" s="22"/>
      <c r="IH2051" s="22"/>
      <c r="II2051" s="22"/>
      <c r="IJ2051" s="22"/>
      <c r="IK2051" s="22"/>
      <c r="IL2051" s="22"/>
      <c r="IM2051" s="22"/>
      <c r="IN2051" s="22"/>
      <c r="IO2051" s="24"/>
      <c r="IP2051" s="22"/>
      <c r="IQ2051" s="22"/>
      <c r="IR2051" s="22"/>
      <c r="IS2051" s="22"/>
      <c r="IT2051" s="22"/>
      <c r="IU2051" s="22"/>
      <c r="IV2051" s="22"/>
      <c r="IW2051" s="22"/>
      <c r="IX2051" s="22"/>
      <c r="IY2051" s="22"/>
      <c r="IZ2051" s="22"/>
      <c r="JA2051" s="22"/>
      <c r="JB2051" s="22"/>
      <c r="JC2051" s="22"/>
      <c r="JD2051" s="22"/>
      <c r="JE2051" s="22"/>
      <c r="JF2051" s="22"/>
      <c r="JG2051" s="22"/>
      <c r="JH2051" s="22"/>
      <c r="JI2051" s="22"/>
      <c r="JJ2051" s="22"/>
      <c r="JK2051" s="22"/>
      <c r="JL2051" s="22"/>
      <c r="JM2051" s="22"/>
      <c r="JN2051" s="22"/>
      <c r="JO2051" s="22"/>
      <c r="JP2051" s="22"/>
      <c r="JQ2051" s="22"/>
      <c r="JR2051" s="22"/>
      <c r="JS2051" s="22"/>
      <c r="JT2051" s="22"/>
      <c r="JU2051" s="24"/>
      <c r="JV2051" s="22"/>
      <c r="JW2051" s="22"/>
      <c r="JX2051" s="22"/>
      <c r="JY2051" s="22"/>
      <c r="JZ2051" s="22"/>
      <c r="KA2051" s="22"/>
      <c r="KB2051" s="22"/>
      <c r="KC2051" s="22"/>
      <c r="KD2051" s="22"/>
      <c r="KE2051" s="22"/>
      <c r="KF2051" s="22"/>
      <c r="KG2051" s="22"/>
      <c r="KH2051" s="22"/>
      <c r="KI2051" s="22"/>
      <c r="KJ2051" s="22"/>
      <c r="KK2051" s="22"/>
      <c r="KL2051" s="22"/>
      <c r="KM2051" s="22"/>
      <c r="KN2051" s="22"/>
      <c r="KO2051" s="22"/>
      <c r="KP2051" s="22"/>
      <c r="KQ2051" s="22"/>
      <c r="KR2051" s="22"/>
      <c r="KS2051" s="22"/>
      <c r="KT2051" s="22"/>
      <c r="KU2051" s="22"/>
      <c r="KV2051" s="22"/>
      <c r="KW2051" s="22"/>
      <c r="KX2051" s="22"/>
      <c r="KY2051" s="22"/>
      <c r="KZ2051" s="22"/>
      <c r="LA2051" s="24"/>
      <c r="LB2051" s="22"/>
      <c r="LC2051" s="22"/>
      <c r="LD2051" s="22"/>
      <c r="LE2051" s="22"/>
      <c r="LF2051" s="22"/>
      <c r="LG2051" s="22"/>
      <c r="LH2051" s="22"/>
      <c r="LI2051" s="22"/>
      <c r="LJ2051" s="22"/>
      <c r="LK2051" s="22"/>
      <c r="LL2051" s="22"/>
      <c r="LM2051" s="22"/>
      <c r="LN2051" s="22"/>
      <c r="LO2051" s="22"/>
      <c r="LP2051" s="22"/>
      <c r="LQ2051" s="22"/>
      <c r="LR2051" s="22"/>
      <c r="LS2051" s="22"/>
      <c r="LT2051" s="22"/>
      <c r="LU2051" s="22"/>
      <c r="LV2051" s="22"/>
      <c r="LW2051" s="22"/>
      <c r="LX2051" s="22"/>
      <c r="LY2051" s="22"/>
      <c r="LZ2051" s="22"/>
      <c r="MA2051" s="22"/>
      <c r="MB2051" s="22"/>
      <c r="MC2051" s="22"/>
      <c r="MD2051" s="22"/>
      <c r="ME2051" s="22"/>
      <c r="MF2051" s="22"/>
      <c r="MG2051" s="24"/>
      <c r="MH2051" s="22"/>
      <c r="MI2051" s="22"/>
      <c r="MJ2051" s="22"/>
      <c r="MK2051" s="22"/>
      <c r="ML2051" s="22"/>
      <c r="MM2051" s="22"/>
      <c r="MN2051" s="22"/>
      <c r="MO2051" s="22"/>
      <c r="MP2051" s="22"/>
      <c r="MQ2051" s="22"/>
      <c r="MR2051" s="22"/>
      <c r="MS2051" s="22"/>
      <c r="MT2051" s="22"/>
      <c r="MU2051" s="22"/>
      <c r="MV2051" s="22"/>
      <c r="MW2051" s="22"/>
      <c r="MX2051" s="22"/>
      <c r="MY2051" s="22"/>
      <c r="MZ2051" s="22"/>
      <c r="NA2051" s="22"/>
      <c r="NB2051" s="22"/>
      <c r="NC2051" s="22"/>
      <c r="ND2051" s="22"/>
      <c r="NE2051" s="22"/>
      <c r="NF2051" s="22"/>
      <c r="NG2051" s="22"/>
      <c r="NH2051" s="22"/>
      <c r="NI2051" s="22"/>
      <c r="NJ2051" s="22"/>
      <c r="NK2051" s="22"/>
      <c r="NL2051" s="22"/>
      <c r="NM2051" s="24"/>
      <c r="NN2051" s="22"/>
      <c r="NO2051" s="22"/>
      <c r="NP2051" s="22"/>
      <c r="NQ2051" s="22"/>
      <c r="NR2051" s="22"/>
      <c r="NS2051" s="22"/>
      <c r="NT2051" s="22"/>
      <c r="NU2051" s="22"/>
      <c r="NV2051" s="22"/>
      <c r="NW2051" s="22"/>
      <c r="NX2051" s="22"/>
      <c r="NY2051" s="22"/>
      <c r="NZ2051" s="22"/>
      <c r="OA2051" s="22"/>
      <c r="OB2051" s="22"/>
      <c r="OC2051" s="22"/>
      <c r="OD2051" s="22"/>
      <c r="OE2051" s="22"/>
      <c r="OF2051" s="22"/>
      <c r="OG2051" s="22"/>
      <c r="OH2051" s="22"/>
      <c r="OI2051" s="22"/>
      <c r="OJ2051" s="22"/>
      <c r="OK2051" s="22"/>
      <c r="OL2051" s="22"/>
      <c r="OM2051" s="22"/>
      <c r="ON2051" s="22"/>
      <c r="OO2051" s="22"/>
      <c r="OP2051" s="22"/>
      <c r="OQ2051" s="22"/>
      <c r="OR2051" s="22"/>
    </row>
    <row r="2052" spans="1:408" ht="15" thickBot="1">
      <c r="A2052" s="1"/>
      <c r="B2052" s="12"/>
      <c r="C2052" s="12"/>
      <c r="D2052" s="22"/>
      <c r="E2052" s="54"/>
      <c r="F2052" s="54"/>
      <c r="G2052" s="54"/>
      <c r="H2052" s="55"/>
      <c r="I2052" s="22"/>
      <c r="J2052" s="56"/>
      <c r="K2052" s="81"/>
      <c r="L2052" s="57"/>
      <c r="M2052" s="57"/>
      <c r="N2052" s="55"/>
      <c r="O2052" s="58"/>
      <c r="P2052" s="58"/>
      <c r="Q2052" s="59"/>
      <c r="R2052" s="60"/>
      <c r="S2052" s="60"/>
      <c r="T2052" s="22"/>
      <c r="U2052" s="1"/>
      <c r="V2052" s="23"/>
      <c r="X2052" s="24"/>
      <c r="Y2052" s="24"/>
      <c r="Z2052" s="22"/>
      <c r="AA2052" s="22"/>
      <c r="AB2052" s="22"/>
      <c r="AC2052" s="22"/>
      <c r="AD2052" s="22"/>
      <c r="AE2052" s="22"/>
      <c r="AF2052" s="22"/>
      <c r="AG2052" s="22"/>
      <c r="AH2052" s="22"/>
      <c r="AI2052" s="22"/>
      <c r="AJ2052" s="22"/>
      <c r="AK2052" s="22"/>
      <c r="AL2052" s="22"/>
      <c r="AM2052" s="22"/>
      <c r="AN2052" s="22"/>
      <c r="AO2052" s="22"/>
      <c r="AP2052" s="22"/>
      <c r="AQ2052" s="22"/>
      <c r="AR2052" s="22"/>
      <c r="AS2052" s="22"/>
      <c r="AT2052" s="22"/>
      <c r="AU2052" s="22"/>
      <c r="AV2052" s="22"/>
      <c r="AW2052" s="22"/>
      <c r="AX2052" s="22"/>
      <c r="AY2052" s="22"/>
      <c r="AZ2052" s="22"/>
      <c r="BA2052" s="22"/>
      <c r="BB2052" s="22"/>
      <c r="BC2052" s="22"/>
      <c r="BD2052" s="22"/>
      <c r="BE2052" s="24"/>
      <c r="BF2052" s="22"/>
      <c r="BG2052" s="22"/>
      <c r="BH2052" s="22"/>
      <c r="BI2052" s="22"/>
      <c r="BJ2052" s="22"/>
      <c r="BK2052" s="22"/>
      <c r="BL2052" s="22"/>
      <c r="BM2052" s="22"/>
      <c r="BN2052" s="22"/>
      <c r="BO2052" s="22"/>
      <c r="BP2052" s="22"/>
      <c r="BQ2052" s="22"/>
      <c r="BR2052" s="22"/>
      <c r="BS2052" s="22"/>
      <c r="BT2052" s="22"/>
      <c r="BU2052" s="22"/>
      <c r="BV2052" s="22"/>
      <c r="BW2052" s="22"/>
      <c r="BX2052" s="22"/>
      <c r="BY2052" s="22"/>
      <c r="BZ2052" s="22"/>
      <c r="CA2052" s="22"/>
      <c r="CB2052" s="22"/>
      <c r="CC2052" s="22"/>
      <c r="CD2052" s="22"/>
      <c r="CE2052" s="22"/>
      <c r="CF2052" s="22"/>
      <c r="CG2052" s="22"/>
      <c r="CH2052" s="22"/>
      <c r="CI2052" s="22"/>
      <c r="CJ2052" s="22"/>
      <c r="CK2052" s="24"/>
      <c r="CL2052" s="22"/>
      <c r="CM2052" s="22"/>
      <c r="CN2052" s="22"/>
      <c r="CO2052" s="22"/>
      <c r="CP2052" s="22"/>
      <c r="CQ2052" s="22"/>
      <c r="CR2052" s="22"/>
      <c r="CS2052" s="22"/>
      <c r="CT2052" s="22"/>
      <c r="CU2052" s="22"/>
      <c r="CV2052" s="22"/>
      <c r="CW2052" s="22"/>
      <c r="CX2052" s="22"/>
      <c r="CY2052" s="22"/>
      <c r="CZ2052" s="22"/>
      <c r="DA2052" s="22"/>
      <c r="DB2052" s="22"/>
      <c r="DC2052" s="22"/>
      <c r="DD2052" s="22"/>
      <c r="DE2052" s="22"/>
      <c r="DF2052" s="22"/>
      <c r="DG2052" s="22"/>
      <c r="DH2052" s="22"/>
      <c r="DI2052" s="22"/>
      <c r="DJ2052" s="22"/>
      <c r="DK2052" s="22"/>
      <c r="DL2052" s="22"/>
      <c r="DM2052" s="22"/>
      <c r="DN2052" s="22"/>
      <c r="DO2052" s="22"/>
      <c r="DP2052" s="22"/>
      <c r="DQ2052" s="24"/>
      <c r="DR2052" s="22"/>
      <c r="DS2052" s="22"/>
      <c r="DT2052" s="22"/>
      <c r="DU2052" s="22"/>
      <c r="DV2052" s="22"/>
      <c r="DW2052" s="22"/>
      <c r="DX2052" s="22"/>
      <c r="DY2052" s="22"/>
      <c r="DZ2052" s="22"/>
      <c r="EA2052" s="22"/>
      <c r="EB2052" s="22"/>
      <c r="EC2052" s="22"/>
      <c r="ED2052" s="22"/>
      <c r="EE2052" s="22"/>
      <c r="EF2052" s="22"/>
      <c r="EG2052" s="22"/>
      <c r="EH2052" s="22"/>
      <c r="EI2052" s="22"/>
      <c r="EJ2052" s="22"/>
      <c r="EK2052" s="22"/>
      <c r="EL2052" s="22"/>
      <c r="EM2052" s="22"/>
      <c r="EN2052" s="22"/>
      <c r="EO2052" s="22"/>
      <c r="EP2052" s="22"/>
      <c r="EQ2052" s="22"/>
      <c r="ER2052" s="22"/>
      <c r="ES2052" s="22"/>
      <c r="ET2052" s="22"/>
      <c r="EU2052" s="22"/>
      <c r="EV2052" s="22"/>
      <c r="EW2052" s="24"/>
      <c r="EX2052" s="22"/>
      <c r="EY2052" s="22"/>
      <c r="EZ2052" s="22"/>
      <c r="FA2052" s="22"/>
      <c r="FB2052" s="22"/>
      <c r="FC2052" s="22"/>
      <c r="FD2052" s="22"/>
      <c r="FE2052" s="22"/>
      <c r="FF2052" s="22"/>
      <c r="FG2052" s="22"/>
      <c r="FH2052" s="22"/>
      <c r="FI2052" s="22"/>
      <c r="FJ2052" s="22"/>
      <c r="FK2052" s="22"/>
      <c r="FL2052" s="22"/>
      <c r="FM2052" s="22"/>
      <c r="FN2052" s="22"/>
      <c r="FO2052" s="22"/>
      <c r="FP2052" s="22"/>
      <c r="FQ2052" s="22"/>
      <c r="FR2052" s="22"/>
      <c r="FS2052" s="22"/>
      <c r="FT2052" s="22"/>
      <c r="FU2052" s="22"/>
      <c r="FV2052" s="22"/>
      <c r="FW2052" s="22"/>
      <c r="FX2052" s="22"/>
      <c r="FY2052" s="22"/>
      <c r="FZ2052" s="22"/>
      <c r="GA2052" s="22"/>
      <c r="GB2052" s="22"/>
      <c r="GC2052" s="24"/>
      <c r="GD2052" s="22"/>
      <c r="GE2052" s="22"/>
      <c r="GF2052" s="22"/>
      <c r="GG2052" s="22"/>
      <c r="GH2052" s="22"/>
      <c r="GI2052" s="22"/>
      <c r="GJ2052" s="22"/>
      <c r="GK2052" s="22"/>
      <c r="GL2052" s="22"/>
      <c r="GM2052" s="22"/>
      <c r="GN2052" s="22"/>
      <c r="GO2052" s="22"/>
      <c r="GP2052" s="22"/>
      <c r="GQ2052" s="22"/>
      <c r="GR2052" s="22"/>
      <c r="GS2052" s="22"/>
      <c r="GT2052" s="22"/>
      <c r="GU2052" s="22"/>
      <c r="GV2052" s="22"/>
      <c r="GW2052" s="22"/>
      <c r="GX2052" s="22"/>
      <c r="GY2052" s="22"/>
      <c r="GZ2052" s="22"/>
      <c r="HA2052" s="22"/>
      <c r="HB2052" s="22"/>
      <c r="HC2052" s="22"/>
      <c r="HD2052" s="22"/>
      <c r="HE2052" s="22"/>
      <c r="HF2052" s="22"/>
      <c r="HG2052" s="22"/>
      <c r="HH2052" s="22"/>
      <c r="HI2052" s="24"/>
      <c r="HJ2052" s="22"/>
      <c r="HK2052" s="22"/>
      <c r="HL2052" s="22"/>
      <c r="HM2052" s="22"/>
      <c r="HN2052" s="22"/>
      <c r="HO2052" s="22"/>
      <c r="HP2052" s="22"/>
      <c r="HQ2052" s="22"/>
      <c r="HR2052" s="22"/>
      <c r="HS2052" s="22"/>
      <c r="HT2052" s="22"/>
      <c r="HU2052" s="22"/>
      <c r="HV2052" s="22"/>
      <c r="HW2052" s="22"/>
      <c r="HX2052" s="22"/>
      <c r="HY2052" s="22"/>
      <c r="HZ2052" s="22"/>
      <c r="IA2052" s="22"/>
      <c r="IB2052" s="22"/>
      <c r="IC2052" s="22"/>
      <c r="ID2052" s="22"/>
      <c r="IE2052" s="22"/>
      <c r="IF2052" s="22"/>
      <c r="IG2052" s="22"/>
      <c r="IH2052" s="22"/>
      <c r="II2052" s="22"/>
      <c r="IJ2052" s="22"/>
      <c r="IK2052" s="22"/>
      <c r="IL2052" s="22"/>
      <c r="IM2052" s="22"/>
      <c r="IN2052" s="22"/>
      <c r="IO2052" s="24"/>
      <c r="IP2052" s="22"/>
      <c r="IQ2052" s="22"/>
      <c r="IR2052" s="22"/>
      <c r="IS2052" s="22"/>
      <c r="IT2052" s="22"/>
      <c r="IU2052" s="22"/>
      <c r="IV2052" s="22"/>
      <c r="IW2052" s="22"/>
      <c r="IX2052" s="22"/>
      <c r="IY2052" s="22"/>
      <c r="IZ2052" s="22"/>
      <c r="JA2052" s="22"/>
      <c r="JB2052" s="22"/>
      <c r="JC2052" s="22"/>
      <c r="JD2052" s="22"/>
      <c r="JE2052" s="22"/>
      <c r="JF2052" s="22"/>
      <c r="JG2052" s="22"/>
      <c r="JH2052" s="22"/>
      <c r="JI2052" s="22"/>
      <c r="JJ2052" s="22"/>
      <c r="JK2052" s="22"/>
      <c r="JL2052" s="22"/>
      <c r="JM2052" s="22"/>
      <c r="JN2052" s="22"/>
      <c r="JO2052" s="22"/>
      <c r="JP2052" s="22"/>
      <c r="JQ2052" s="22"/>
      <c r="JR2052" s="22"/>
      <c r="JS2052" s="22"/>
      <c r="JT2052" s="22"/>
      <c r="JU2052" s="24"/>
      <c r="JV2052" s="22"/>
      <c r="JW2052" s="22"/>
      <c r="JX2052" s="22"/>
      <c r="JY2052" s="22"/>
      <c r="JZ2052" s="22"/>
      <c r="KA2052" s="22"/>
      <c r="KB2052" s="22"/>
      <c r="KC2052" s="22"/>
      <c r="KD2052" s="22"/>
      <c r="KE2052" s="22"/>
      <c r="KF2052" s="22"/>
      <c r="KG2052" s="22"/>
      <c r="KH2052" s="22"/>
      <c r="KI2052" s="22"/>
      <c r="KJ2052" s="22"/>
      <c r="KK2052" s="22"/>
      <c r="KL2052" s="22"/>
      <c r="KM2052" s="22"/>
      <c r="KN2052" s="22"/>
      <c r="KO2052" s="22"/>
      <c r="KP2052" s="22"/>
      <c r="KQ2052" s="22"/>
      <c r="KR2052" s="22"/>
      <c r="KS2052" s="22"/>
      <c r="KT2052" s="22"/>
      <c r="KU2052" s="22"/>
      <c r="KV2052" s="22"/>
      <c r="KW2052" s="22"/>
      <c r="KX2052" s="22"/>
      <c r="KY2052" s="22"/>
      <c r="KZ2052" s="22"/>
      <c r="LA2052" s="24"/>
      <c r="LB2052" s="22"/>
      <c r="LC2052" s="22"/>
      <c r="LD2052" s="22"/>
      <c r="LE2052" s="22"/>
      <c r="LF2052" s="22"/>
      <c r="LG2052" s="22"/>
      <c r="LH2052" s="22"/>
      <c r="LI2052" s="22"/>
      <c r="LJ2052" s="22"/>
      <c r="LK2052" s="22"/>
      <c r="LL2052" s="22"/>
      <c r="LM2052" s="22"/>
      <c r="LN2052" s="22"/>
      <c r="LO2052" s="22"/>
      <c r="LP2052" s="22"/>
      <c r="LQ2052" s="22"/>
      <c r="LR2052" s="22"/>
      <c r="LS2052" s="22"/>
      <c r="LT2052" s="22"/>
      <c r="LU2052" s="22"/>
      <c r="LV2052" s="22"/>
      <c r="LW2052" s="22"/>
      <c r="LX2052" s="22"/>
      <c r="LY2052" s="22"/>
      <c r="LZ2052" s="22"/>
      <c r="MA2052" s="22"/>
      <c r="MB2052" s="22"/>
      <c r="MC2052" s="22"/>
      <c r="MD2052" s="22"/>
      <c r="ME2052" s="22"/>
      <c r="MF2052" s="22"/>
      <c r="MG2052" s="24"/>
      <c r="MH2052" s="22"/>
      <c r="MI2052" s="22"/>
      <c r="MJ2052" s="22"/>
      <c r="MK2052" s="22"/>
      <c r="ML2052" s="22"/>
      <c r="MM2052" s="22"/>
      <c r="MN2052" s="22"/>
      <c r="MO2052" s="22"/>
      <c r="MP2052" s="22"/>
      <c r="MQ2052" s="22"/>
      <c r="MR2052" s="22"/>
      <c r="MS2052" s="22"/>
      <c r="MT2052" s="22"/>
      <c r="MU2052" s="22"/>
      <c r="MV2052" s="22"/>
      <c r="MW2052" s="22"/>
      <c r="MX2052" s="22"/>
      <c r="MY2052" s="22"/>
      <c r="MZ2052" s="22"/>
      <c r="NA2052" s="22"/>
      <c r="NB2052" s="22"/>
      <c r="NC2052" s="22"/>
      <c r="ND2052" s="22"/>
      <c r="NE2052" s="22"/>
      <c r="NF2052" s="22"/>
      <c r="NG2052" s="22"/>
      <c r="NH2052" s="22"/>
      <c r="NI2052" s="22"/>
      <c r="NJ2052" s="22"/>
      <c r="NK2052" s="22"/>
      <c r="NL2052" s="22"/>
      <c r="NM2052" s="24"/>
      <c r="NN2052" s="22"/>
      <c r="NO2052" s="22"/>
      <c r="NP2052" s="22"/>
      <c r="NQ2052" s="22"/>
      <c r="NR2052" s="22"/>
      <c r="NS2052" s="22"/>
      <c r="NT2052" s="22"/>
      <c r="NU2052" s="22"/>
      <c r="NV2052" s="22"/>
      <c r="NW2052" s="22"/>
      <c r="NX2052" s="22"/>
      <c r="NY2052" s="22"/>
      <c r="NZ2052" s="22"/>
      <c r="OA2052" s="22"/>
      <c r="OB2052" s="22"/>
      <c r="OC2052" s="22"/>
      <c r="OD2052" s="22"/>
      <c r="OE2052" s="22"/>
      <c r="OF2052" s="22"/>
      <c r="OG2052" s="22"/>
      <c r="OH2052" s="22"/>
      <c r="OI2052" s="22"/>
      <c r="OJ2052" s="22"/>
      <c r="OK2052" s="22"/>
      <c r="OL2052" s="22"/>
      <c r="OM2052" s="22"/>
      <c r="ON2052" s="22"/>
      <c r="OO2052" s="22"/>
      <c r="OP2052" s="22"/>
      <c r="OQ2052" s="22"/>
      <c r="OR2052" s="22"/>
    </row>
    <row r="2053" spans="1:408" ht="15" thickBot="1">
      <c r="A2053" s="1"/>
      <c r="B2053" s="12"/>
      <c r="C2053" s="12"/>
      <c r="D2053" s="22"/>
      <c r="E2053" s="54"/>
      <c r="F2053" s="54"/>
      <c r="G2053" s="54"/>
      <c r="H2053" s="55"/>
      <c r="I2053" s="22"/>
      <c r="J2053" s="56"/>
      <c r="K2053" s="80"/>
      <c r="L2053" s="57"/>
      <c r="M2053" s="57"/>
      <c r="N2053" s="55"/>
      <c r="O2053" s="58"/>
      <c r="P2053" s="58"/>
      <c r="Q2053" s="59"/>
      <c r="R2053" s="60"/>
      <c r="S2053" s="60"/>
      <c r="T2053" s="22"/>
      <c r="U2053" s="1"/>
      <c r="V2053" s="23"/>
      <c r="X2053" s="24"/>
      <c r="Y2053" s="24"/>
      <c r="Z2053" s="22"/>
      <c r="AA2053" s="22"/>
      <c r="AB2053" s="22"/>
      <c r="AC2053" s="22"/>
      <c r="AD2053" s="22"/>
      <c r="AE2053" s="22"/>
      <c r="AF2053" s="22"/>
      <c r="AG2053" s="22"/>
      <c r="AH2053" s="22"/>
      <c r="AI2053" s="22"/>
      <c r="AJ2053" s="22"/>
      <c r="AK2053" s="22"/>
      <c r="AL2053" s="22"/>
      <c r="AM2053" s="22"/>
      <c r="AN2053" s="22"/>
      <c r="AO2053" s="22"/>
      <c r="AP2053" s="22"/>
      <c r="AQ2053" s="22"/>
      <c r="AR2053" s="22"/>
      <c r="AS2053" s="22"/>
      <c r="AT2053" s="22"/>
      <c r="AU2053" s="22"/>
      <c r="AV2053" s="22"/>
      <c r="AW2053" s="22"/>
      <c r="AX2053" s="22"/>
      <c r="AY2053" s="22"/>
      <c r="AZ2053" s="22"/>
      <c r="BA2053" s="22"/>
      <c r="BB2053" s="22"/>
      <c r="BC2053" s="22"/>
      <c r="BD2053" s="22"/>
      <c r="BE2053" s="24"/>
      <c r="BF2053" s="22"/>
      <c r="BG2053" s="22"/>
      <c r="BH2053" s="22"/>
      <c r="BI2053" s="22"/>
      <c r="BJ2053" s="22"/>
      <c r="BK2053" s="22"/>
      <c r="BL2053" s="22"/>
      <c r="BM2053" s="22"/>
      <c r="BN2053" s="22"/>
      <c r="BO2053" s="22"/>
      <c r="BP2053" s="22"/>
      <c r="BQ2053" s="22"/>
      <c r="BR2053" s="22"/>
      <c r="BS2053" s="22"/>
      <c r="BT2053" s="22"/>
      <c r="BU2053" s="22"/>
      <c r="BV2053" s="22"/>
      <c r="BW2053" s="22"/>
      <c r="BX2053" s="22"/>
      <c r="BY2053" s="22"/>
      <c r="BZ2053" s="22"/>
      <c r="CA2053" s="22"/>
      <c r="CB2053" s="22"/>
      <c r="CC2053" s="22"/>
      <c r="CD2053" s="22"/>
      <c r="CE2053" s="22"/>
      <c r="CF2053" s="22"/>
      <c r="CG2053" s="22"/>
      <c r="CH2053" s="22"/>
      <c r="CI2053" s="22"/>
      <c r="CJ2053" s="22"/>
      <c r="CK2053" s="24"/>
      <c r="CL2053" s="22"/>
      <c r="CM2053" s="22"/>
      <c r="CN2053" s="22"/>
      <c r="CO2053" s="22"/>
      <c r="CP2053" s="22"/>
      <c r="CQ2053" s="22"/>
      <c r="CR2053" s="22"/>
      <c r="CS2053" s="22"/>
      <c r="CT2053" s="22"/>
      <c r="CU2053" s="22"/>
      <c r="CV2053" s="22"/>
      <c r="CW2053" s="22"/>
      <c r="CX2053" s="22"/>
      <c r="CY2053" s="22"/>
      <c r="CZ2053" s="22"/>
      <c r="DA2053" s="22"/>
      <c r="DB2053" s="22"/>
      <c r="DC2053" s="22"/>
      <c r="DD2053" s="22"/>
      <c r="DE2053" s="22"/>
      <c r="DF2053" s="22"/>
      <c r="DG2053" s="22"/>
      <c r="DH2053" s="22"/>
      <c r="DI2053" s="22"/>
      <c r="DJ2053" s="22"/>
      <c r="DK2053" s="22"/>
      <c r="DL2053" s="22"/>
      <c r="DM2053" s="22"/>
      <c r="DN2053" s="22"/>
      <c r="DO2053" s="22"/>
      <c r="DP2053" s="22"/>
      <c r="DQ2053" s="24"/>
      <c r="DR2053" s="22"/>
      <c r="DS2053" s="22"/>
      <c r="DT2053" s="22"/>
      <c r="DU2053" s="22"/>
      <c r="DV2053" s="22"/>
      <c r="DW2053" s="22"/>
      <c r="DX2053" s="22"/>
      <c r="DY2053" s="22"/>
      <c r="DZ2053" s="22"/>
      <c r="EA2053" s="22"/>
      <c r="EB2053" s="22"/>
      <c r="EC2053" s="22"/>
      <c r="ED2053" s="22"/>
      <c r="EE2053" s="22"/>
      <c r="EF2053" s="22"/>
      <c r="EG2053" s="22"/>
      <c r="EH2053" s="22"/>
      <c r="EI2053" s="22"/>
      <c r="EJ2053" s="22"/>
      <c r="EK2053" s="22"/>
      <c r="EL2053" s="22"/>
      <c r="EM2053" s="22"/>
      <c r="EN2053" s="22"/>
      <c r="EO2053" s="22"/>
      <c r="EP2053" s="22"/>
      <c r="EQ2053" s="22"/>
      <c r="ER2053" s="22"/>
      <c r="ES2053" s="22"/>
      <c r="ET2053" s="22"/>
      <c r="EU2053" s="22"/>
      <c r="EV2053" s="22"/>
      <c r="EW2053" s="24"/>
      <c r="EX2053" s="22"/>
      <c r="EY2053" s="22"/>
      <c r="EZ2053" s="22"/>
      <c r="FA2053" s="22"/>
      <c r="FB2053" s="22"/>
      <c r="FC2053" s="22"/>
      <c r="FD2053" s="22"/>
      <c r="FE2053" s="22"/>
      <c r="FF2053" s="22"/>
      <c r="FG2053" s="22"/>
      <c r="FH2053" s="22"/>
      <c r="FI2053" s="22"/>
      <c r="FJ2053" s="22"/>
      <c r="FK2053" s="22"/>
      <c r="FL2053" s="22"/>
      <c r="FM2053" s="22"/>
      <c r="FN2053" s="22"/>
      <c r="FO2053" s="22"/>
      <c r="FP2053" s="22"/>
      <c r="FQ2053" s="22"/>
      <c r="FR2053" s="22"/>
      <c r="FS2053" s="22"/>
      <c r="FT2053" s="22"/>
      <c r="FU2053" s="22"/>
      <c r="FV2053" s="22"/>
      <c r="FW2053" s="22"/>
      <c r="FX2053" s="22"/>
      <c r="FY2053" s="22"/>
      <c r="FZ2053" s="22"/>
      <c r="GA2053" s="22"/>
      <c r="GB2053" s="22"/>
      <c r="GC2053" s="24"/>
      <c r="GD2053" s="22"/>
      <c r="GE2053" s="22"/>
      <c r="GF2053" s="22"/>
      <c r="GG2053" s="22"/>
      <c r="GH2053" s="22"/>
      <c r="GI2053" s="22"/>
      <c r="GJ2053" s="22"/>
      <c r="GK2053" s="22"/>
      <c r="GL2053" s="22"/>
      <c r="GM2053" s="22"/>
      <c r="GN2053" s="22"/>
      <c r="GO2053" s="22"/>
      <c r="GP2053" s="22"/>
      <c r="GQ2053" s="22"/>
      <c r="GR2053" s="22"/>
      <c r="GS2053" s="22"/>
      <c r="GT2053" s="22"/>
      <c r="GU2053" s="22"/>
      <c r="GV2053" s="22"/>
      <c r="GW2053" s="22"/>
      <c r="GX2053" s="22"/>
      <c r="GY2053" s="22"/>
      <c r="GZ2053" s="22"/>
      <c r="HA2053" s="22"/>
      <c r="HB2053" s="22"/>
      <c r="HC2053" s="22"/>
      <c r="HD2053" s="22"/>
      <c r="HE2053" s="22"/>
      <c r="HF2053" s="22"/>
      <c r="HG2053" s="22"/>
      <c r="HH2053" s="22"/>
      <c r="HI2053" s="24"/>
      <c r="HJ2053" s="22"/>
      <c r="HK2053" s="22"/>
      <c r="HL2053" s="22"/>
      <c r="HM2053" s="22"/>
      <c r="HN2053" s="22"/>
      <c r="HO2053" s="22"/>
      <c r="HP2053" s="22"/>
      <c r="HQ2053" s="22"/>
      <c r="HR2053" s="22"/>
      <c r="HS2053" s="22"/>
      <c r="HT2053" s="22"/>
      <c r="HU2053" s="22"/>
      <c r="HV2053" s="22"/>
      <c r="HW2053" s="22"/>
      <c r="HX2053" s="22"/>
      <c r="HY2053" s="22"/>
      <c r="HZ2053" s="22"/>
      <c r="IA2053" s="22"/>
      <c r="IB2053" s="22"/>
      <c r="IC2053" s="22"/>
      <c r="ID2053" s="22"/>
      <c r="IE2053" s="22"/>
      <c r="IF2053" s="22"/>
      <c r="IG2053" s="22"/>
      <c r="IH2053" s="22"/>
      <c r="II2053" s="22"/>
      <c r="IJ2053" s="22"/>
      <c r="IK2053" s="22"/>
      <c r="IL2053" s="22"/>
      <c r="IM2053" s="22"/>
      <c r="IN2053" s="22"/>
      <c r="IO2053" s="24"/>
      <c r="IP2053" s="22"/>
      <c r="IQ2053" s="22"/>
      <c r="IR2053" s="22"/>
      <c r="IS2053" s="22"/>
      <c r="IT2053" s="22"/>
      <c r="IU2053" s="22"/>
      <c r="IV2053" s="22"/>
      <c r="IW2053" s="22"/>
      <c r="IX2053" s="22"/>
      <c r="IY2053" s="22"/>
      <c r="IZ2053" s="22"/>
      <c r="JA2053" s="22"/>
      <c r="JB2053" s="22"/>
      <c r="JC2053" s="22"/>
      <c r="JD2053" s="22"/>
      <c r="JE2053" s="22"/>
      <c r="JF2053" s="22"/>
      <c r="JG2053" s="22"/>
      <c r="JH2053" s="22"/>
      <c r="JI2053" s="22"/>
      <c r="JJ2053" s="22"/>
      <c r="JK2053" s="22"/>
      <c r="JL2053" s="22"/>
      <c r="JM2053" s="22"/>
      <c r="JN2053" s="22"/>
      <c r="JO2053" s="22"/>
      <c r="JP2053" s="22"/>
      <c r="JQ2053" s="22"/>
      <c r="JR2053" s="22"/>
      <c r="JS2053" s="22"/>
      <c r="JT2053" s="22"/>
      <c r="JU2053" s="24"/>
      <c r="JV2053" s="22"/>
      <c r="JW2053" s="22"/>
      <c r="JX2053" s="22"/>
      <c r="JY2053" s="22"/>
      <c r="JZ2053" s="22"/>
      <c r="KA2053" s="22"/>
      <c r="KB2053" s="22"/>
      <c r="KC2053" s="22"/>
      <c r="KD2053" s="22"/>
      <c r="KE2053" s="22"/>
      <c r="KF2053" s="22"/>
      <c r="KG2053" s="22"/>
      <c r="KH2053" s="22"/>
      <c r="KI2053" s="22"/>
      <c r="KJ2053" s="22"/>
      <c r="KK2053" s="22"/>
      <c r="KL2053" s="22"/>
      <c r="KM2053" s="22"/>
      <c r="KN2053" s="22"/>
      <c r="KO2053" s="22"/>
      <c r="KP2053" s="22"/>
      <c r="KQ2053" s="22"/>
      <c r="KR2053" s="22"/>
      <c r="KS2053" s="22"/>
      <c r="KT2053" s="22"/>
      <c r="KU2053" s="22"/>
      <c r="KV2053" s="22"/>
      <c r="KW2053" s="22"/>
      <c r="KX2053" s="22"/>
      <c r="KY2053" s="22"/>
      <c r="KZ2053" s="22"/>
      <c r="LA2053" s="24"/>
      <c r="LB2053" s="22"/>
      <c r="LC2053" s="22"/>
      <c r="LD2053" s="22"/>
      <c r="LE2053" s="22"/>
      <c r="LF2053" s="22"/>
      <c r="LG2053" s="22"/>
      <c r="LH2053" s="22"/>
      <c r="LI2053" s="22"/>
      <c r="LJ2053" s="22"/>
      <c r="LK2053" s="22"/>
      <c r="LL2053" s="22"/>
      <c r="LM2053" s="22"/>
      <c r="LN2053" s="22"/>
      <c r="LO2053" s="22"/>
      <c r="LP2053" s="22"/>
      <c r="LQ2053" s="22"/>
      <c r="LR2053" s="22"/>
      <c r="LS2053" s="22"/>
      <c r="LT2053" s="22"/>
      <c r="LU2053" s="22"/>
      <c r="LV2053" s="22"/>
      <c r="LW2053" s="22"/>
      <c r="LX2053" s="22"/>
      <c r="LY2053" s="22"/>
      <c r="LZ2053" s="22"/>
      <c r="MA2053" s="22"/>
      <c r="MB2053" s="22"/>
      <c r="MC2053" s="22"/>
      <c r="MD2053" s="22"/>
      <c r="ME2053" s="22"/>
      <c r="MF2053" s="22"/>
      <c r="MG2053" s="24"/>
      <c r="MH2053" s="22"/>
      <c r="MI2053" s="22"/>
      <c r="MJ2053" s="22"/>
      <c r="MK2053" s="22"/>
      <c r="ML2053" s="22"/>
      <c r="MM2053" s="22"/>
      <c r="MN2053" s="22"/>
      <c r="MO2053" s="22"/>
      <c r="MP2053" s="22"/>
      <c r="MQ2053" s="22"/>
      <c r="MR2053" s="22"/>
      <c r="MS2053" s="22"/>
      <c r="MT2053" s="22"/>
      <c r="MU2053" s="22"/>
      <c r="MV2053" s="22"/>
      <c r="MW2053" s="22"/>
      <c r="MX2053" s="22"/>
      <c r="MY2053" s="22"/>
      <c r="MZ2053" s="22"/>
      <c r="NA2053" s="22"/>
      <c r="NB2053" s="22"/>
      <c r="NC2053" s="22"/>
      <c r="ND2053" s="22"/>
      <c r="NE2053" s="22"/>
      <c r="NF2053" s="22"/>
      <c r="NG2053" s="22"/>
      <c r="NH2053" s="22"/>
      <c r="NI2053" s="22"/>
      <c r="NJ2053" s="22"/>
      <c r="NK2053" s="22"/>
      <c r="NL2053" s="22"/>
      <c r="NM2053" s="24"/>
      <c r="NN2053" s="22"/>
      <c r="NO2053" s="22"/>
      <c r="NP2053" s="22"/>
      <c r="NQ2053" s="22"/>
      <c r="NR2053" s="22"/>
      <c r="NS2053" s="22"/>
      <c r="NT2053" s="22"/>
      <c r="NU2053" s="22"/>
      <c r="NV2053" s="22"/>
      <c r="NW2053" s="22"/>
      <c r="NX2053" s="22"/>
      <c r="NY2053" s="22"/>
      <c r="NZ2053" s="22"/>
      <c r="OA2053" s="22"/>
      <c r="OB2053" s="22"/>
      <c r="OC2053" s="22"/>
      <c r="OD2053" s="22"/>
      <c r="OE2053" s="22"/>
      <c r="OF2053" s="22"/>
      <c r="OG2053" s="22"/>
      <c r="OH2053" s="22"/>
      <c r="OI2053" s="22"/>
      <c r="OJ2053" s="22"/>
      <c r="OK2053" s="22"/>
      <c r="OL2053" s="22"/>
      <c r="OM2053" s="22"/>
      <c r="ON2053" s="22"/>
      <c r="OO2053" s="22"/>
      <c r="OP2053" s="22"/>
      <c r="OQ2053" s="22"/>
      <c r="OR2053" s="22"/>
    </row>
    <row r="2054" spans="1:408" ht="15" thickBot="1">
      <c r="A2054" s="1"/>
      <c r="B2054" s="12"/>
      <c r="C2054" s="12"/>
      <c r="D2054" s="22"/>
      <c r="E2054" s="54"/>
      <c r="F2054" s="54"/>
      <c r="G2054" s="54"/>
      <c r="H2054" s="55"/>
      <c r="I2054" s="22"/>
      <c r="J2054" s="56"/>
      <c r="K2054" s="81"/>
      <c r="L2054" s="57"/>
      <c r="M2054" s="57"/>
      <c r="N2054" s="55"/>
      <c r="O2054" s="58"/>
      <c r="P2054" s="58"/>
      <c r="Q2054" s="59"/>
      <c r="R2054" s="60"/>
      <c r="S2054" s="60"/>
      <c r="T2054" s="22"/>
      <c r="U2054" s="1"/>
      <c r="V2054" s="23"/>
      <c r="X2054" s="24"/>
      <c r="Y2054" s="24"/>
      <c r="Z2054" s="22"/>
      <c r="AA2054" s="22"/>
      <c r="AB2054" s="22"/>
      <c r="AC2054" s="22"/>
      <c r="AD2054" s="22"/>
      <c r="AE2054" s="22"/>
      <c r="AF2054" s="22"/>
      <c r="AG2054" s="22"/>
      <c r="AH2054" s="22"/>
      <c r="AI2054" s="22"/>
      <c r="AJ2054" s="22"/>
      <c r="AK2054" s="22"/>
      <c r="AL2054" s="22"/>
      <c r="AM2054" s="22"/>
      <c r="AN2054" s="22"/>
      <c r="AO2054" s="22"/>
      <c r="AP2054" s="22"/>
      <c r="AQ2054" s="22"/>
      <c r="AR2054" s="22"/>
      <c r="AS2054" s="22"/>
      <c r="AT2054" s="22"/>
      <c r="AU2054" s="22"/>
      <c r="AV2054" s="22"/>
      <c r="AW2054" s="22"/>
      <c r="AX2054" s="22"/>
      <c r="AY2054" s="22"/>
      <c r="AZ2054" s="22"/>
      <c r="BA2054" s="22"/>
      <c r="BB2054" s="22"/>
      <c r="BC2054" s="22"/>
      <c r="BD2054" s="22"/>
      <c r="BE2054" s="24"/>
      <c r="BF2054" s="22"/>
      <c r="BG2054" s="22"/>
      <c r="BH2054" s="22"/>
      <c r="BI2054" s="22"/>
      <c r="BJ2054" s="22"/>
      <c r="BK2054" s="22"/>
      <c r="BL2054" s="22"/>
      <c r="BM2054" s="22"/>
      <c r="BN2054" s="22"/>
      <c r="BO2054" s="22"/>
      <c r="BP2054" s="22"/>
      <c r="BQ2054" s="22"/>
      <c r="BR2054" s="22"/>
      <c r="BS2054" s="22"/>
      <c r="BT2054" s="22"/>
      <c r="BU2054" s="22"/>
      <c r="BV2054" s="22"/>
      <c r="BW2054" s="22"/>
      <c r="BX2054" s="22"/>
      <c r="BY2054" s="22"/>
      <c r="BZ2054" s="22"/>
      <c r="CA2054" s="22"/>
      <c r="CB2054" s="22"/>
      <c r="CC2054" s="22"/>
      <c r="CD2054" s="22"/>
      <c r="CE2054" s="22"/>
      <c r="CF2054" s="22"/>
      <c r="CG2054" s="22"/>
      <c r="CH2054" s="22"/>
      <c r="CI2054" s="22"/>
      <c r="CJ2054" s="22"/>
      <c r="CK2054" s="24"/>
      <c r="CL2054" s="22"/>
      <c r="CM2054" s="22"/>
      <c r="CN2054" s="22"/>
      <c r="CO2054" s="22"/>
      <c r="CP2054" s="22"/>
      <c r="CQ2054" s="22"/>
      <c r="CR2054" s="22"/>
      <c r="CS2054" s="22"/>
      <c r="CT2054" s="22"/>
      <c r="CU2054" s="22"/>
      <c r="CV2054" s="22"/>
      <c r="CW2054" s="22"/>
      <c r="CX2054" s="22"/>
      <c r="CY2054" s="22"/>
      <c r="CZ2054" s="22"/>
      <c r="DA2054" s="22"/>
      <c r="DB2054" s="22"/>
      <c r="DC2054" s="22"/>
      <c r="DD2054" s="22"/>
      <c r="DE2054" s="22"/>
      <c r="DF2054" s="22"/>
      <c r="DG2054" s="22"/>
      <c r="DH2054" s="22"/>
      <c r="DI2054" s="22"/>
      <c r="DJ2054" s="22"/>
      <c r="DK2054" s="22"/>
      <c r="DL2054" s="22"/>
      <c r="DM2054" s="22"/>
      <c r="DN2054" s="22"/>
      <c r="DO2054" s="22"/>
      <c r="DP2054" s="22"/>
      <c r="DQ2054" s="24"/>
      <c r="DR2054" s="22"/>
      <c r="DS2054" s="22"/>
      <c r="DT2054" s="22"/>
      <c r="DU2054" s="22"/>
      <c r="DV2054" s="22"/>
      <c r="DW2054" s="22"/>
      <c r="DX2054" s="22"/>
      <c r="DY2054" s="22"/>
      <c r="DZ2054" s="22"/>
      <c r="EA2054" s="22"/>
      <c r="EB2054" s="22"/>
      <c r="EC2054" s="22"/>
      <c r="ED2054" s="22"/>
      <c r="EE2054" s="22"/>
      <c r="EF2054" s="22"/>
      <c r="EG2054" s="22"/>
      <c r="EH2054" s="22"/>
      <c r="EI2054" s="22"/>
      <c r="EJ2054" s="22"/>
      <c r="EK2054" s="22"/>
      <c r="EL2054" s="22"/>
      <c r="EM2054" s="22"/>
      <c r="EN2054" s="22"/>
      <c r="EO2054" s="22"/>
      <c r="EP2054" s="22"/>
      <c r="EQ2054" s="22"/>
      <c r="ER2054" s="22"/>
      <c r="ES2054" s="22"/>
      <c r="ET2054" s="22"/>
      <c r="EU2054" s="22"/>
      <c r="EV2054" s="22"/>
      <c r="EW2054" s="24"/>
      <c r="EX2054" s="22"/>
      <c r="EY2054" s="22"/>
      <c r="EZ2054" s="22"/>
      <c r="FA2054" s="22"/>
      <c r="FB2054" s="22"/>
      <c r="FC2054" s="22"/>
      <c r="FD2054" s="22"/>
      <c r="FE2054" s="22"/>
      <c r="FF2054" s="22"/>
      <c r="FG2054" s="22"/>
      <c r="FH2054" s="22"/>
      <c r="FI2054" s="22"/>
      <c r="FJ2054" s="22"/>
      <c r="FK2054" s="22"/>
      <c r="FL2054" s="22"/>
      <c r="FM2054" s="22"/>
      <c r="FN2054" s="22"/>
      <c r="FO2054" s="22"/>
      <c r="FP2054" s="22"/>
      <c r="FQ2054" s="22"/>
      <c r="FR2054" s="22"/>
      <c r="FS2054" s="22"/>
      <c r="FT2054" s="22"/>
      <c r="FU2054" s="22"/>
      <c r="FV2054" s="22"/>
      <c r="FW2054" s="22"/>
      <c r="FX2054" s="22"/>
      <c r="FY2054" s="22"/>
      <c r="FZ2054" s="22"/>
      <c r="GA2054" s="22"/>
      <c r="GB2054" s="22"/>
      <c r="GC2054" s="24"/>
      <c r="GD2054" s="22"/>
      <c r="GE2054" s="22"/>
      <c r="GF2054" s="22"/>
      <c r="GG2054" s="22"/>
      <c r="GH2054" s="22"/>
      <c r="GI2054" s="22"/>
      <c r="GJ2054" s="22"/>
      <c r="GK2054" s="22"/>
      <c r="GL2054" s="22"/>
      <c r="GM2054" s="22"/>
      <c r="GN2054" s="22"/>
      <c r="GO2054" s="22"/>
      <c r="GP2054" s="22"/>
      <c r="GQ2054" s="22"/>
      <c r="GR2054" s="22"/>
      <c r="GS2054" s="22"/>
      <c r="GT2054" s="22"/>
      <c r="GU2054" s="22"/>
      <c r="GV2054" s="22"/>
      <c r="GW2054" s="22"/>
      <c r="GX2054" s="22"/>
      <c r="GY2054" s="22"/>
      <c r="GZ2054" s="22"/>
      <c r="HA2054" s="22"/>
      <c r="HB2054" s="22"/>
      <c r="HC2054" s="22"/>
      <c r="HD2054" s="22"/>
      <c r="HE2054" s="22"/>
      <c r="HF2054" s="22"/>
      <c r="HG2054" s="22"/>
      <c r="HH2054" s="22"/>
      <c r="HI2054" s="24"/>
      <c r="HJ2054" s="22"/>
      <c r="HK2054" s="22"/>
      <c r="HL2054" s="22"/>
      <c r="HM2054" s="22"/>
      <c r="HN2054" s="22"/>
      <c r="HO2054" s="22"/>
      <c r="HP2054" s="22"/>
      <c r="HQ2054" s="22"/>
      <c r="HR2054" s="22"/>
      <c r="HS2054" s="22"/>
      <c r="HT2054" s="22"/>
      <c r="HU2054" s="22"/>
      <c r="HV2054" s="22"/>
      <c r="HW2054" s="22"/>
      <c r="HX2054" s="22"/>
      <c r="HY2054" s="22"/>
      <c r="HZ2054" s="22"/>
      <c r="IA2054" s="22"/>
      <c r="IB2054" s="22"/>
      <c r="IC2054" s="22"/>
      <c r="ID2054" s="22"/>
      <c r="IE2054" s="22"/>
      <c r="IF2054" s="22"/>
      <c r="IG2054" s="22"/>
      <c r="IH2054" s="22"/>
      <c r="II2054" s="22"/>
      <c r="IJ2054" s="22"/>
      <c r="IK2054" s="22"/>
      <c r="IL2054" s="22"/>
      <c r="IM2054" s="22"/>
      <c r="IN2054" s="22"/>
      <c r="IO2054" s="24"/>
      <c r="IP2054" s="22"/>
      <c r="IQ2054" s="22"/>
      <c r="IR2054" s="22"/>
      <c r="IS2054" s="22"/>
      <c r="IT2054" s="22"/>
      <c r="IU2054" s="22"/>
      <c r="IV2054" s="22"/>
      <c r="IW2054" s="22"/>
      <c r="IX2054" s="22"/>
      <c r="IY2054" s="22"/>
      <c r="IZ2054" s="22"/>
      <c r="JA2054" s="22"/>
      <c r="JB2054" s="22"/>
      <c r="JC2054" s="22"/>
      <c r="JD2054" s="22"/>
      <c r="JE2054" s="22"/>
      <c r="JF2054" s="22"/>
      <c r="JG2054" s="22"/>
      <c r="JH2054" s="22"/>
      <c r="JI2054" s="22"/>
      <c r="JJ2054" s="22"/>
      <c r="JK2054" s="22"/>
      <c r="JL2054" s="22"/>
      <c r="JM2054" s="22"/>
      <c r="JN2054" s="22"/>
      <c r="JO2054" s="22"/>
      <c r="JP2054" s="22"/>
      <c r="JQ2054" s="22"/>
      <c r="JR2054" s="22"/>
      <c r="JS2054" s="22"/>
      <c r="JT2054" s="22"/>
      <c r="JU2054" s="24"/>
      <c r="JV2054" s="22"/>
      <c r="JW2054" s="22"/>
      <c r="JX2054" s="22"/>
      <c r="JY2054" s="22"/>
      <c r="JZ2054" s="22"/>
      <c r="KA2054" s="22"/>
      <c r="KB2054" s="22"/>
      <c r="KC2054" s="22"/>
      <c r="KD2054" s="22"/>
      <c r="KE2054" s="22"/>
      <c r="KF2054" s="22"/>
      <c r="KG2054" s="22"/>
      <c r="KH2054" s="22"/>
      <c r="KI2054" s="22"/>
      <c r="KJ2054" s="22"/>
      <c r="KK2054" s="22"/>
      <c r="KL2054" s="22"/>
      <c r="KM2054" s="22"/>
      <c r="KN2054" s="22"/>
      <c r="KO2054" s="22"/>
      <c r="KP2054" s="22"/>
      <c r="KQ2054" s="22"/>
      <c r="KR2054" s="22"/>
      <c r="KS2054" s="22"/>
      <c r="KT2054" s="22"/>
      <c r="KU2054" s="22"/>
      <c r="KV2054" s="22"/>
      <c r="KW2054" s="22"/>
      <c r="KX2054" s="22"/>
      <c r="KY2054" s="22"/>
      <c r="KZ2054" s="22"/>
      <c r="LA2054" s="24"/>
      <c r="LB2054" s="22"/>
      <c r="LC2054" s="22"/>
      <c r="LD2054" s="22"/>
      <c r="LE2054" s="22"/>
      <c r="LF2054" s="22"/>
      <c r="LG2054" s="22"/>
      <c r="LH2054" s="22"/>
      <c r="LI2054" s="22"/>
      <c r="LJ2054" s="22"/>
      <c r="LK2054" s="22"/>
      <c r="LL2054" s="22"/>
      <c r="LM2054" s="22"/>
      <c r="LN2054" s="22"/>
      <c r="LO2054" s="22"/>
      <c r="LP2054" s="22"/>
      <c r="LQ2054" s="22"/>
      <c r="LR2054" s="22"/>
      <c r="LS2054" s="22"/>
      <c r="LT2054" s="22"/>
      <c r="LU2054" s="22"/>
      <c r="LV2054" s="22"/>
      <c r="LW2054" s="22"/>
      <c r="LX2054" s="22"/>
      <c r="LY2054" s="22"/>
      <c r="LZ2054" s="22"/>
      <c r="MA2054" s="22"/>
      <c r="MB2054" s="22"/>
      <c r="MC2054" s="22"/>
      <c r="MD2054" s="22"/>
      <c r="ME2054" s="22"/>
      <c r="MF2054" s="22"/>
      <c r="MG2054" s="24"/>
      <c r="MH2054" s="22"/>
      <c r="MI2054" s="22"/>
      <c r="MJ2054" s="22"/>
      <c r="MK2054" s="22"/>
      <c r="ML2054" s="22"/>
      <c r="MM2054" s="22"/>
      <c r="MN2054" s="22"/>
      <c r="MO2054" s="22"/>
      <c r="MP2054" s="22"/>
      <c r="MQ2054" s="22"/>
      <c r="MR2054" s="22"/>
      <c r="MS2054" s="22"/>
      <c r="MT2054" s="22"/>
      <c r="MU2054" s="22"/>
      <c r="MV2054" s="22"/>
      <c r="MW2054" s="22"/>
      <c r="MX2054" s="22"/>
      <c r="MY2054" s="22"/>
      <c r="MZ2054" s="22"/>
      <c r="NA2054" s="22"/>
      <c r="NB2054" s="22"/>
      <c r="NC2054" s="22"/>
      <c r="ND2054" s="22"/>
      <c r="NE2054" s="22"/>
      <c r="NF2054" s="22"/>
      <c r="NG2054" s="22"/>
      <c r="NH2054" s="22"/>
      <c r="NI2054" s="22"/>
      <c r="NJ2054" s="22"/>
      <c r="NK2054" s="22"/>
      <c r="NL2054" s="22"/>
      <c r="NM2054" s="24"/>
      <c r="NN2054" s="22"/>
      <c r="NO2054" s="22"/>
      <c r="NP2054" s="22"/>
      <c r="NQ2054" s="22"/>
      <c r="NR2054" s="22"/>
      <c r="NS2054" s="22"/>
      <c r="NT2054" s="22"/>
      <c r="NU2054" s="22"/>
      <c r="NV2054" s="22"/>
      <c r="NW2054" s="22"/>
      <c r="NX2054" s="22"/>
      <c r="NY2054" s="22"/>
      <c r="NZ2054" s="22"/>
      <c r="OA2054" s="22"/>
      <c r="OB2054" s="22"/>
      <c r="OC2054" s="22"/>
      <c r="OD2054" s="22"/>
      <c r="OE2054" s="22"/>
      <c r="OF2054" s="22"/>
      <c r="OG2054" s="22"/>
      <c r="OH2054" s="22"/>
      <c r="OI2054" s="22"/>
      <c r="OJ2054" s="22"/>
      <c r="OK2054" s="22"/>
      <c r="OL2054" s="22"/>
      <c r="OM2054" s="22"/>
      <c r="ON2054" s="22"/>
      <c r="OO2054" s="22"/>
      <c r="OP2054" s="22"/>
      <c r="OQ2054" s="22"/>
      <c r="OR2054" s="22"/>
    </row>
    <row r="2055" spans="1:408" ht="15" thickBot="1">
      <c r="A2055" s="1"/>
      <c r="B2055" s="12"/>
      <c r="C2055" s="12"/>
      <c r="D2055" s="22"/>
      <c r="E2055" s="54"/>
      <c r="F2055" s="54"/>
      <c r="G2055" s="54"/>
      <c r="H2055" s="55"/>
      <c r="I2055" s="22"/>
      <c r="J2055" s="56"/>
      <c r="K2055" s="80"/>
      <c r="L2055" s="57"/>
      <c r="M2055" s="57"/>
      <c r="N2055" s="55"/>
      <c r="O2055" s="58"/>
      <c r="P2055" s="58"/>
      <c r="Q2055" s="59"/>
      <c r="R2055" s="60"/>
      <c r="S2055" s="60"/>
      <c r="T2055" s="22"/>
      <c r="U2055" s="1"/>
      <c r="V2055" s="23"/>
      <c r="X2055" s="24"/>
      <c r="Y2055" s="24"/>
      <c r="Z2055" s="22"/>
      <c r="AA2055" s="22"/>
      <c r="AB2055" s="22"/>
      <c r="AC2055" s="22"/>
      <c r="AD2055" s="22"/>
      <c r="AE2055" s="22"/>
      <c r="AF2055" s="22"/>
      <c r="AG2055" s="22"/>
      <c r="AH2055" s="22"/>
      <c r="AI2055" s="22"/>
      <c r="AJ2055" s="22"/>
      <c r="AK2055" s="22"/>
      <c r="AL2055" s="22"/>
      <c r="AM2055" s="22"/>
      <c r="AN2055" s="22"/>
      <c r="AO2055" s="22"/>
      <c r="AP2055" s="22"/>
      <c r="AQ2055" s="22"/>
      <c r="AR2055" s="22"/>
      <c r="AS2055" s="22"/>
      <c r="AT2055" s="22"/>
      <c r="AU2055" s="22"/>
      <c r="AV2055" s="22"/>
      <c r="AW2055" s="22"/>
      <c r="AX2055" s="22"/>
      <c r="AY2055" s="22"/>
      <c r="AZ2055" s="22"/>
      <c r="BA2055" s="22"/>
      <c r="BB2055" s="22"/>
      <c r="BC2055" s="22"/>
      <c r="BD2055" s="22"/>
      <c r="BE2055" s="24"/>
      <c r="BF2055" s="22"/>
      <c r="BG2055" s="22"/>
      <c r="BH2055" s="22"/>
      <c r="BI2055" s="22"/>
      <c r="BJ2055" s="22"/>
      <c r="BK2055" s="22"/>
      <c r="BL2055" s="22"/>
      <c r="BM2055" s="22"/>
      <c r="BN2055" s="22"/>
      <c r="BO2055" s="22"/>
      <c r="BP2055" s="22"/>
      <c r="BQ2055" s="22"/>
      <c r="BR2055" s="22"/>
      <c r="BS2055" s="22"/>
      <c r="BT2055" s="22"/>
      <c r="BU2055" s="22"/>
      <c r="BV2055" s="22"/>
      <c r="BW2055" s="22"/>
      <c r="BX2055" s="22"/>
      <c r="BY2055" s="22"/>
      <c r="BZ2055" s="22"/>
      <c r="CA2055" s="22"/>
      <c r="CB2055" s="22"/>
      <c r="CC2055" s="22"/>
      <c r="CD2055" s="22"/>
      <c r="CE2055" s="22"/>
      <c r="CF2055" s="22"/>
      <c r="CG2055" s="22"/>
      <c r="CH2055" s="22"/>
      <c r="CI2055" s="22"/>
      <c r="CJ2055" s="22"/>
      <c r="CK2055" s="24"/>
      <c r="CL2055" s="22"/>
      <c r="CM2055" s="22"/>
      <c r="CN2055" s="22"/>
      <c r="CO2055" s="22"/>
      <c r="CP2055" s="22"/>
      <c r="CQ2055" s="22"/>
      <c r="CR2055" s="22"/>
      <c r="CS2055" s="22"/>
      <c r="CT2055" s="22"/>
      <c r="CU2055" s="22"/>
      <c r="CV2055" s="22"/>
      <c r="CW2055" s="22"/>
      <c r="CX2055" s="22"/>
      <c r="CY2055" s="22"/>
      <c r="CZ2055" s="22"/>
      <c r="DA2055" s="22"/>
      <c r="DB2055" s="22"/>
      <c r="DC2055" s="22"/>
      <c r="DD2055" s="22"/>
      <c r="DE2055" s="22"/>
      <c r="DF2055" s="22"/>
      <c r="DG2055" s="22"/>
      <c r="DH2055" s="22"/>
      <c r="DI2055" s="22"/>
      <c r="DJ2055" s="22"/>
      <c r="DK2055" s="22"/>
      <c r="DL2055" s="22"/>
      <c r="DM2055" s="22"/>
      <c r="DN2055" s="22"/>
      <c r="DO2055" s="22"/>
      <c r="DP2055" s="22"/>
      <c r="DQ2055" s="24"/>
      <c r="DR2055" s="22"/>
      <c r="DS2055" s="22"/>
      <c r="DT2055" s="22"/>
      <c r="DU2055" s="22"/>
      <c r="DV2055" s="22"/>
      <c r="DW2055" s="22"/>
      <c r="DX2055" s="22"/>
      <c r="DY2055" s="22"/>
      <c r="DZ2055" s="22"/>
      <c r="EA2055" s="22"/>
      <c r="EB2055" s="22"/>
      <c r="EC2055" s="22"/>
      <c r="ED2055" s="22"/>
      <c r="EE2055" s="22"/>
      <c r="EF2055" s="22"/>
      <c r="EG2055" s="22"/>
      <c r="EH2055" s="22"/>
      <c r="EI2055" s="22"/>
      <c r="EJ2055" s="22"/>
      <c r="EK2055" s="22"/>
      <c r="EL2055" s="22"/>
      <c r="EM2055" s="22"/>
      <c r="EN2055" s="22"/>
      <c r="EO2055" s="22"/>
      <c r="EP2055" s="22"/>
      <c r="EQ2055" s="22"/>
      <c r="ER2055" s="22"/>
      <c r="ES2055" s="22"/>
      <c r="ET2055" s="22"/>
      <c r="EU2055" s="22"/>
      <c r="EV2055" s="22"/>
      <c r="EW2055" s="24"/>
      <c r="EX2055" s="22"/>
      <c r="EY2055" s="22"/>
      <c r="EZ2055" s="22"/>
      <c r="FA2055" s="22"/>
      <c r="FB2055" s="22"/>
      <c r="FC2055" s="22"/>
      <c r="FD2055" s="22"/>
      <c r="FE2055" s="22"/>
      <c r="FF2055" s="22"/>
      <c r="FG2055" s="22"/>
      <c r="FH2055" s="22"/>
      <c r="FI2055" s="22"/>
      <c r="FJ2055" s="22"/>
      <c r="FK2055" s="22"/>
      <c r="FL2055" s="22"/>
      <c r="FM2055" s="22"/>
      <c r="FN2055" s="22"/>
      <c r="FO2055" s="22"/>
      <c r="FP2055" s="22"/>
      <c r="FQ2055" s="22"/>
      <c r="FR2055" s="22"/>
      <c r="FS2055" s="22"/>
      <c r="FT2055" s="22"/>
      <c r="FU2055" s="22"/>
      <c r="FV2055" s="22"/>
      <c r="FW2055" s="22"/>
      <c r="FX2055" s="22"/>
      <c r="FY2055" s="22"/>
      <c r="FZ2055" s="22"/>
      <c r="GA2055" s="22"/>
      <c r="GB2055" s="22"/>
      <c r="GC2055" s="24"/>
      <c r="GD2055" s="22"/>
      <c r="GE2055" s="22"/>
      <c r="GF2055" s="22"/>
      <c r="GG2055" s="22"/>
      <c r="GH2055" s="22"/>
      <c r="GI2055" s="22"/>
      <c r="GJ2055" s="22"/>
      <c r="GK2055" s="22"/>
      <c r="GL2055" s="22"/>
      <c r="GM2055" s="22"/>
      <c r="GN2055" s="22"/>
      <c r="GO2055" s="22"/>
      <c r="GP2055" s="22"/>
      <c r="GQ2055" s="22"/>
      <c r="GR2055" s="22"/>
      <c r="GS2055" s="22"/>
      <c r="GT2055" s="22"/>
      <c r="GU2055" s="22"/>
      <c r="GV2055" s="22"/>
      <c r="GW2055" s="22"/>
      <c r="GX2055" s="22"/>
      <c r="GY2055" s="22"/>
      <c r="GZ2055" s="22"/>
      <c r="HA2055" s="22"/>
      <c r="HB2055" s="22"/>
      <c r="HC2055" s="22"/>
      <c r="HD2055" s="22"/>
      <c r="HE2055" s="22"/>
      <c r="HF2055" s="22"/>
      <c r="HG2055" s="22"/>
      <c r="HH2055" s="22"/>
      <c r="HI2055" s="24"/>
      <c r="HJ2055" s="22"/>
      <c r="HK2055" s="22"/>
      <c r="HL2055" s="22"/>
      <c r="HM2055" s="22"/>
      <c r="HN2055" s="22"/>
      <c r="HO2055" s="22"/>
      <c r="HP2055" s="22"/>
      <c r="HQ2055" s="22"/>
      <c r="HR2055" s="22"/>
      <c r="HS2055" s="22"/>
      <c r="HT2055" s="22"/>
      <c r="HU2055" s="22"/>
      <c r="HV2055" s="22"/>
      <c r="HW2055" s="22"/>
      <c r="HX2055" s="22"/>
      <c r="HY2055" s="22"/>
      <c r="HZ2055" s="22"/>
      <c r="IA2055" s="22"/>
      <c r="IB2055" s="22"/>
      <c r="IC2055" s="22"/>
      <c r="ID2055" s="22"/>
      <c r="IE2055" s="22"/>
      <c r="IF2055" s="22"/>
      <c r="IG2055" s="22"/>
      <c r="IH2055" s="22"/>
      <c r="II2055" s="22"/>
      <c r="IJ2055" s="22"/>
      <c r="IK2055" s="22"/>
      <c r="IL2055" s="22"/>
      <c r="IM2055" s="22"/>
      <c r="IN2055" s="22"/>
      <c r="IO2055" s="24"/>
      <c r="IP2055" s="22"/>
      <c r="IQ2055" s="22"/>
      <c r="IR2055" s="22"/>
      <c r="IS2055" s="22"/>
      <c r="IT2055" s="22"/>
      <c r="IU2055" s="22"/>
      <c r="IV2055" s="22"/>
      <c r="IW2055" s="22"/>
      <c r="IX2055" s="22"/>
      <c r="IY2055" s="22"/>
      <c r="IZ2055" s="22"/>
      <c r="JA2055" s="22"/>
      <c r="JB2055" s="22"/>
      <c r="JC2055" s="22"/>
      <c r="JD2055" s="22"/>
      <c r="JE2055" s="22"/>
      <c r="JF2055" s="22"/>
      <c r="JG2055" s="22"/>
      <c r="JH2055" s="22"/>
      <c r="JI2055" s="22"/>
      <c r="JJ2055" s="22"/>
      <c r="JK2055" s="22"/>
      <c r="JL2055" s="22"/>
      <c r="JM2055" s="22"/>
      <c r="JN2055" s="22"/>
      <c r="JO2055" s="22"/>
      <c r="JP2055" s="22"/>
      <c r="JQ2055" s="22"/>
      <c r="JR2055" s="22"/>
      <c r="JS2055" s="22"/>
      <c r="JT2055" s="22"/>
      <c r="JU2055" s="24"/>
      <c r="JV2055" s="22"/>
      <c r="JW2055" s="22"/>
      <c r="JX2055" s="22"/>
      <c r="JY2055" s="22"/>
      <c r="JZ2055" s="22"/>
      <c r="KA2055" s="22"/>
      <c r="KB2055" s="22"/>
      <c r="KC2055" s="22"/>
      <c r="KD2055" s="22"/>
      <c r="KE2055" s="22"/>
      <c r="KF2055" s="22"/>
      <c r="KG2055" s="22"/>
      <c r="KH2055" s="22"/>
      <c r="KI2055" s="22"/>
      <c r="KJ2055" s="22"/>
      <c r="KK2055" s="22"/>
      <c r="KL2055" s="22"/>
      <c r="KM2055" s="22"/>
      <c r="KN2055" s="22"/>
      <c r="KO2055" s="22"/>
      <c r="KP2055" s="22"/>
      <c r="KQ2055" s="22"/>
      <c r="KR2055" s="22"/>
      <c r="KS2055" s="22"/>
      <c r="KT2055" s="22"/>
      <c r="KU2055" s="22"/>
      <c r="KV2055" s="22"/>
      <c r="KW2055" s="22"/>
      <c r="KX2055" s="22"/>
      <c r="KY2055" s="22"/>
      <c r="KZ2055" s="22"/>
      <c r="LA2055" s="24"/>
      <c r="LB2055" s="22"/>
      <c r="LC2055" s="22"/>
      <c r="LD2055" s="22"/>
      <c r="LE2055" s="22"/>
      <c r="LF2055" s="22"/>
      <c r="LG2055" s="22"/>
      <c r="LH2055" s="22"/>
      <c r="LI2055" s="22"/>
      <c r="LJ2055" s="22"/>
      <c r="LK2055" s="22"/>
      <c r="LL2055" s="22"/>
      <c r="LM2055" s="22"/>
      <c r="LN2055" s="22"/>
      <c r="LO2055" s="22"/>
      <c r="LP2055" s="22"/>
      <c r="LQ2055" s="22"/>
      <c r="LR2055" s="22"/>
      <c r="LS2055" s="22"/>
      <c r="LT2055" s="22"/>
      <c r="LU2055" s="22"/>
      <c r="LV2055" s="22"/>
      <c r="LW2055" s="22"/>
      <c r="LX2055" s="22"/>
      <c r="LY2055" s="22"/>
      <c r="LZ2055" s="22"/>
      <c r="MA2055" s="22"/>
      <c r="MB2055" s="22"/>
      <c r="MC2055" s="22"/>
      <c r="MD2055" s="22"/>
      <c r="ME2055" s="22"/>
      <c r="MF2055" s="22"/>
      <c r="MG2055" s="24"/>
      <c r="MH2055" s="22"/>
      <c r="MI2055" s="22"/>
      <c r="MJ2055" s="22"/>
      <c r="MK2055" s="22"/>
      <c r="ML2055" s="22"/>
      <c r="MM2055" s="22"/>
      <c r="MN2055" s="22"/>
      <c r="MO2055" s="22"/>
      <c r="MP2055" s="22"/>
      <c r="MQ2055" s="22"/>
      <c r="MR2055" s="22"/>
      <c r="MS2055" s="22"/>
      <c r="MT2055" s="22"/>
      <c r="MU2055" s="22"/>
      <c r="MV2055" s="22"/>
      <c r="MW2055" s="22"/>
      <c r="MX2055" s="22"/>
      <c r="MY2055" s="22"/>
      <c r="MZ2055" s="22"/>
      <c r="NA2055" s="22"/>
      <c r="NB2055" s="22"/>
      <c r="NC2055" s="22"/>
      <c r="ND2055" s="22"/>
      <c r="NE2055" s="22"/>
      <c r="NF2055" s="22"/>
      <c r="NG2055" s="22"/>
      <c r="NH2055" s="22"/>
      <c r="NI2055" s="22"/>
      <c r="NJ2055" s="22"/>
      <c r="NK2055" s="22"/>
      <c r="NL2055" s="22"/>
      <c r="NM2055" s="24"/>
      <c r="NN2055" s="22"/>
      <c r="NO2055" s="22"/>
      <c r="NP2055" s="22"/>
      <c r="NQ2055" s="22"/>
      <c r="NR2055" s="22"/>
      <c r="NS2055" s="22"/>
      <c r="NT2055" s="22"/>
      <c r="NU2055" s="22"/>
      <c r="NV2055" s="22"/>
      <c r="NW2055" s="22"/>
      <c r="NX2055" s="22"/>
      <c r="NY2055" s="22"/>
      <c r="NZ2055" s="22"/>
      <c r="OA2055" s="22"/>
      <c r="OB2055" s="22"/>
      <c r="OC2055" s="22"/>
      <c r="OD2055" s="22"/>
      <c r="OE2055" s="22"/>
      <c r="OF2055" s="22"/>
      <c r="OG2055" s="22"/>
      <c r="OH2055" s="22"/>
      <c r="OI2055" s="22"/>
      <c r="OJ2055" s="22"/>
      <c r="OK2055" s="22"/>
      <c r="OL2055" s="22"/>
      <c r="OM2055" s="22"/>
      <c r="ON2055" s="22"/>
      <c r="OO2055" s="22"/>
      <c r="OP2055" s="22"/>
      <c r="OQ2055" s="22"/>
      <c r="OR2055" s="22"/>
    </row>
    <row r="2056" spans="1:408" ht="15" thickBot="1">
      <c r="A2056" s="1"/>
      <c r="B2056" s="12"/>
      <c r="C2056" s="12"/>
      <c r="D2056" s="22"/>
      <c r="E2056" s="54"/>
      <c r="F2056" s="54"/>
      <c r="G2056" s="54"/>
      <c r="H2056" s="55"/>
      <c r="I2056" s="22"/>
      <c r="J2056" s="56"/>
      <c r="K2056" s="81"/>
      <c r="L2056" s="57"/>
      <c r="M2056" s="57"/>
      <c r="N2056" s="55"/>
      <c r="O2056" s="58"/>
      <c r="P2056" s="58"/>
      <c r="Q2056" s="59"/>
      <c r="R2056" s="60"/>
      <c r="S2056" s="60"/>
      <c r="T2056" s="22"/>
      <c r="U2056" s="1"/>
      <c r="V2056" s="23"/>
      <c r="X2056" s="24"/>
      <c r="Y2056" s="24"/>
      <c r="Z2056" s="22"/>
      <c r="AA2056" s="22"/>
      <c r="AB2056" s="22"/>
      <c r="AC2056" s="22"/>
      <c r="AD2056" s="22"/>
      <c r="AE2056" s="22"/>
      <c r="AF2056" s="22"/>
      <c r="AG2056" s="22"/>
      <c r="AH2056" s="22"/>
      <c r="AI2056" s="22"/>
      <c r="AJ2056" s="22"/>
      <c r="AK2056" s="22"/>
      <c r="AL2056" s="22"/>
      <c r="AM2056" s="22"/>
      <c r="AN2056" s="22"/>
      <c r="AO2056" s="22"/>
      <c r="AP2056" s="22"/>
      <c r="AQ2056" s="22"/>
      <c r="AR2056" s="22"/>
      <c r="AS2056" s="22"/>
      <c r="AT2056" s="22"/>
      <c r="AU2056" s="22"/>
      <c r="AV2056" s="22"/>
      <c r="AW2056" s="22"/>
      <c r="AX2056" s="22"/>
      <c r="AY2056" s="22"/>
      <c r="AZ2056" s="22"/>
      <c r="BA2056" s="22"/>
      <c r="BB2056" s="22"/>
      <c r="BC2056" s="22"/>
      <c r="BD2056" s="22"/>
      <c r="BE2056" s="24"/>
      <c r="BF2056" s="22"/>
      <c r="BG2056" s="22"/>
      <c r="BH2056" s="22"/>
      <c r="BI2056" s="22"/>
      <c r="BJ2056" s="22"/>
      <c r="BK2056" s="22"/>
      <c r="BL2056" s="22"/>
      <c r="BM2056" s="22"/>
      <c r="BN2056" s="22"/>
      <c r="BO2056" s="22"/>
      <c r="BP2056" s="22"/>
      <c r="BQ2056" s="22"/>
      <c r="BR2056" s="22"/>
      <c r="BS2056" s="22"/>
      <c r="BT2056" s="22"/>
      <c r="BU2056" s="22"/>
      <c r="BV2056" s="22"/>
      <c r="BW2056" s="22"/>
      <c r="BX2056" s="22"/>
      <c r="BY2056" s="22"/>
      <c r="BZ2056" s="22"/>
      <c r="CA2056" s="22"/>
      <c r="CB2056" s="22"/>
      <c r="CC2056" s="22"/>
      <c r="CD2056" s="22"/>
      <c r="CE2056" s="22"/>
      <c r="CF2056" s="22"/>
      <c r="CG2056" s="22"/>
      <c r="CH2056" s="22"/>
      <c r="CI2056" s="22"/>
      <c r="CJ2056" s="22"/>
      <c r="CK2056" s="24"/>
      <c r="CL2056" s="22"/>
      <c r="CM2056" s="22"/>
      <c r="CN2056" s="22"/>
      <c r="CO2056" s="22"/>
      <c r="CP2056" s="22"/>
      <c r="CQ2056" s="22"/>
      <c r="CR2056" s="22"/>
      <c r="CS2056" s="22"/>
      <c r="CT2056" s="22"/>
      <c r="CU2056" s="22"/>
      <c r="CV2056" s="22"/>
      <c r="CW2056" s="22"/>
      <c r="CX2056" s="22"/>
      <c r="CY2056" s="22"/>
      <c r="CZ2056" s="22"/>
      <c r="DA2056" s="22"/>
      <c r="DB2056" s="22"/>
      <c r="DC2056" s="22"/>
      <c r="DD2056" s="22"/>
      <c r="DE2056" s="22"/>
      <c r="DF2056" s="22"/>
      <c r="DG2056" s="22"/>
      <c r="DH2056" s="22"/>
      <c r="DI2056" s="22"/>
      <c r="DJ2056" s="22"/>
      <c r="DK2056" s="22"/>
      <c r="DL2056" s="22"/>
      <c r="DM2056" s="22"/>
      <c r="DN2056" s="22"/>
      <c r="DO2056" s="22"/>
      <c r="DP2056" s="22"/>
      <c r="DQ2056" s="24"/>
      <c r="DR2056" s="22"/>
      <c r="DS2056" s="22"/>
      <c r="DT2056" s="22"/>
      <c r="DU2056" s="22"/>
      <c r="DV2056" s="22"/>
      <c r="DW2056" s="22"/>
      <c r="DX2056" s="22"/>
      <c r="DY2056" s="22"/>
      <c r="DZ2056" s="22"/>
      <c r="EA2056" s="22"/>
      <c r="EB2056" s="22"/>
      <c r="EC2056" s="22"/>
      <c r="ED2056" s="22"/>
      <c r="EE2056" s="22"/>
      <c r="EF2056" s="22"/>
      <c r="EG2056" s="22"/>
      <c r="EH2056" s="22"/>
      <c r="EI2056" s="22"/>
      <c r="EJ2056" s="22"/>
      <c r="EK2056" s="22"/>
      <c r="EL2056" s="22"/>
      <c r="EM2056" s="22"/>
      <c r="EN2056" s="22"/>
      <c r="EO2056" s="22"/>
      <c r="EP2056" s="22"/>
      <c r="EQ2056" s="22"/>
      <c r="ER2056" s="22"/>
      <c r="ES2056" s="22"/>
      <c r="ET2056" s="22"/>
      <c r="EU2056" s="22"/>
      <c r="EV2056" s="22"/>
      <c r="EW2056" s="24"/>
      <c r="EX2056" s="22"/>
      <c r="EY2056" s="22"/>
      <c r="EZ2056" s="22"/>
      <c r="FA2056" s="22"/>
      <c r="FB2056" s="22"/>
      <c r="FC2056" s="22"/>
      <c r="FD2056" s="22"/>
      <c r="FE2056" s="22"/>
      <c r="FF2056" s="22"/>
      <c r="FG2056" s="22"/>
      <c r="FH2056" s="22"/>
      <c r="FI2056" s="22"/>
      <c r="FJ2056" s="22"/>
      <c r="FK2056" s="22"/>
      <c r="FL2056" s="22"/>
      <c r="FM2056" s="22"/>
      <c r="FN2056" s="22"/>
      <c r="FO2056" s="22"/>
      <c r="FP2056" s="22"/>
      <c r="FQ2056" s="22"/>
      <c r="FR2056" s="22"/>
      <c r="FS2056" s="22"/>
      <c r="FT2056" s="22"/>
      <c r="FU2056" s="22"/>
      <c r="FV2056" s="22"/>
      <c r="FW2056" s="22"/>
      <c r="FX2056" s="22"/>
      <c r="FY2056" s="22"/>
      <c r="FZ2056" s="22"/>
      <c r="GA2056" s="22"/>
      <c r="GB2056" s="22"/>
      <c r="GC2056" s="24"/>
      <c r="GD2056" s="22"/>
      <c r="GE2056" s="22"/>
      <c r="GF2056" s="22"/>
      <c r="GG2056" s="22"/>
      <c r="GH2056" s="22"/>
      <c r="GI2056" s="22"/>
      <c r="GJ2056" s="22"/>
      <c r="GK2056" s="22"/>
      <c r="GL2056" s="22"/>
      <c r="GM2056" s="22"/>
      <c r="GN2056" s="22"/>
      <c r="GO2056" s="22"/>
      <c r="GP2056" s="22"/>
      <c r="GQ2056" s="22"/>
      <c r="GR2056" s="22"/>
      <c r="GS2056" s="22"/>
      <c r="GT2056" s="22"/>
      <c r="GU2056" s="22"/>
      <c r="GV2056" s="22"/>
      <c r="GW2056" s="22"/>
      <c r="GX2056" s="22"/>
      <c r="GY2056" s="22"/>
      <c r="GZ2056" s="22"/>
      <c r="HA2056" s="22"/>
      <c r="HB2056" s="22"/>
      <c r="HC2056" s="22"/>
      <c r="HD2056" s="22"/>
      <c r="HE2056" s="22"/>
      <c r="HF2056" s="22"/>
      <c r="HG2056" s="22"/>
      <c r="HH2056" s="22"/>
      <c r="HI2056" s="24"/>
      <c r="HJ2056" s="22"/>
      <c r="HK2056" s="22"/>
      <c r="HL2056" s="22"/>
      <c r="HM2056" s="22"/>
      <c r="HN2056" s="22"/>
      <c r="HO2056" s="22"/>
      <c r="HP2056" s="22"/>
      <c r="HQ2056" s="22"/>
      <c r="HR2056" s="22"/>
      <c r="HS2056" s="22"/>
      <c r="HT2056" s="22"/>
      <c r="HU2056" s="22"/>
      <c r="HV2056" s="22"/>
      <c r="HW2056" s="22"/>
      <c r="HX2056" s="22"/>
      <c r="HY2056" s="22"/>
      <c r="HZ2056" s="22"/>
      <c r="IA2056" s="22"/>
      <c r="IB2056" s="22"/>
      <c r="IC2056" s="22"/>
      <c r="ID2056" s="22"/>
      <c r="IE2056" s="22"/>
      <c r="IF2056" s="22"/>
      <c r="IG2056" s="22"/>
      <c r="IH2056" s="22"/>
      <c r="II2056" s="22"/>
      <c r="IJ2056" s="22"/>
      <c r="IK2056" s="22"/>
      <c r="IL2056" s="22"/>
      <c r="IM2056" s="22"/>
      <c r="IN2056" s="22"/>
      <c r="IO2056" s="24"/>
      <c r="IP2056" s="22"/>
      <c r="IQ2056" s="22"/>
      <c r="IR2056" s="22"/>
      <c r="IS2056" s="22"/>
      <c r="IT2056" s="22"/>
      <c r="IU2056" s="22"/>
      <c r="IV2056" s="22"/>
      <c r="IW2056" s="22"/>
      <c r="IX2056" s="22"/>
      <c r="IY2056" s="22"/>
      <c r="IZ2056" s="22"/>
      <c r="JA2056" s="22"/>
      <c r="JB2056" s="22"/>
      <c r="JC2056" s="22"/>
      <c r="JD2056" s="22"/>
      <c r="JE2056" s="22"/>
      <c r="JF2056" s="22"/>
      <c r="JG2056" s="22"/>
      <c r="JH2056" s="22"/>
      <c r="JI2056" s="22"/>
      <c r="JJ2056" s="22"/>
      <c r="JK2056" s="22"/>
      <c r="JL2056" s="22"/>
      <c r="JM2056" s="22"/>
      <c r="JN2056" s="22"/>
      <c r="JO2056" s="22"/>
      <c r="JP2056" s="22"/>
      <c r="JQ2056" s="22"/>
      <c r="JR2056" s="22"/>
      <c r="JS2056" s="22"/>
      <c r="JT2056" s="22"/>
      <c r="JU2056" s="24"/>
      <c r="JV2056" s="22"/>
      <c r="JW2056" s="22"/>
      <c r="JX2056" s="22"/>
      <c r="JY2056" s="22"/>
      <c r="JZ2056" s="22"/>
      <c r="KA2056" s="22"/>
      <c r="KB2056" s="22"/>
      <c r="KC2056" s="22"/>
      <c r="KD2056" s="22"/>
      <c r="KE2056" s="22"/>
      <c r="KF2056" s="22"/>
      <c r="KG2056" s="22"/>
      <c r="KH2056" s="22"/>
      <c r="KI2056" s="22"/>
      <c r="KJ2056" s="22"/>
      <c r="KK2056" s="22"/>
      <c r="KL2056" s="22"/>
      <c r="KM2056" s="22"/>
      <c r="KN2056" s="22"/>
      <c r="KO2056" s="22"/>
      <c r="KP2056" s="22"/>
      <c r="KQ2056" s="22"/>
      <c r="KR2056" s="22"/>
      <c r="KS2056" s="22"/>
      <c r="KT2056" s="22"/>
      <c r="KU2056" s="22"/>
      <c r="KV2056" s="22"/>
      <c r="KW2056" s="22"/>
      <c r="KX2056" s="22"/>
      <c r="KY2056" s="22"/>
      <c r="KZ2056" s="22"/>
      <c r="LA2056" s="24"/>
      <c r="LB2056" s="22"/>
      <c r="LC2056" s="22"/>
      <c r="LD2056" s="22"/>
      <c r="LE2056" s="22"/>
      <c r="LF2056" s="22"/>
      <c r="LG2056" s="22"/>
      <c r="LH2056" s="22"/>
      <c r="LI2056" s="22"/>
      <c r="LJ2056" s="22"/>
      <c r="LK2056" s="22"/>
      <c r="LL2056" s="22"/>
      <c r="LM2056" s="22"/>
      <c r="LN2056" s="22"/>
      <c r="LO2056" s="22"/>
      <c r="LP2056" s="22"/>
      <c r="LQ2056" s="22"/>
      <c r="LR2056" s="22"/>
      <c r="LS2056" s="22"/>
      <c r="LT2056" s="22"/>
      <c r="LU2056" s="22"/>
      <c r="LV2056" s="22"/>
      <c r="LW2056" s="22"/>
      <c r="LX2056" s="22"/>
      <c r="LY2056" s="22"/>
      <c r="LZ2056" s="22"/>
      <c r="MA2056" s="22"/>
      <c r="MB2056" s="22"/>
      <c r="MC2056" s="22"/>
      <c r="MD2056" s="22"/>
      <c r="ME2056" s="22"/>
      <c r="MF2056" s="22"/>
      <c r="MG2056" s="24"/>
      <c r="MH2056" s="22"/>
      <c r="MI2056" s="22"/>
      <c r="MJ2056" s="22"/>
      <c r="MK2056" s="22"/>
      <c r="ML2056" s="22"/>
      <c r="MM2056" s="22"/>
      <c r="MN2056" s="22"/>
      <c r="MO2056" s="22"/>
      <c r="MP2056" s="22"/>
      <c r="MQ2056" s="22"/>
      <c r="MR2056" s="22"/>
      <c r="MS2056" s="22"/>
      <c r="MT2056" s="22"/>
      <c r="MU2056" s="22"/>
      <c r="MV2056" s="22"/>
      <c r="MW2056" s="22"/>
      <c r="MX2056" s="22"/>
      <c r="MY2056" s="22"/>
      <c r="MZ2056" s="22"/>
      <c r="NA2056" s="22"/>
      <c r="NB2056" s="22"/>
      <c r="NC2056" s="22"/>
      <c r="ND2056" s="22"/>
      <c r="NE2056" s="22"/>
      <c r="NF2056" s="22"/>
      <c r="NG2056" s="22"/>
      <c r="NH2056" s="22"/>
      <c r="NI2056" s="22"/>
      <c r="NJ2056" s="22"/>
      <c r="NK2056" s="22"/>
      <c r="NL2056" s="22"/>
      <c r="NM2056" s="24"/>
      <c r="NN2056" s="22"/>
      <c r="NO2056" s="22"/>
      <c r="NP2056" s="22"/>
      <c r="NQ2056" s="22"/>
      <c r="NR2056" s="22"/>
      <c r="NS2056" s="22"/>
      <c r="NT2056" s="22"/>
      <c r="NU2056" s="22"/>
      <c r="NV2056" s="22"/>
      <c r="NW2056" s="22"/>
      <c r="NX2056" s="22"/>
      <c r="NY2056" s="22"/>
      <c r="NZ2056" s="22"/>
      <c r="OA2056" s="22"/>
      <c r="OB2056" s="22"/>
      <c r="OC2056" s="22"/>
      <c r="OD2056" s="22"/>
      <c r="OE2056" s="22"/>
      <c r="OF2056" s="22"/>
      <c r="OG2056" s="22"/>
      <c r="OH2056" s="22"/>
      <c r="OI2056" s="22"/>
      <c r="OJ2056" s="22"/>
      <c r="OK2056" s="22"/>
      <c r="OL2056" s="22"/>
      <c r="OM2056" s="22"/>
      <c r="ON2056" s="22"/>
      <c r="OO2056" s="22"/>
      <c r="OP2056" s="22"/>
      <c r="OQ2056" s="22"/>
      <c r="OR2056" s="22"/>
    </row>
    <row r="2057" spans="1:408" ht="15" thickBot="1">
      <c r="A2057" s="1"/>
      <c r="B2057" s="12"/>
      <c r="C2057" s="12"/>
      <c r="D2057" s="22"/>
      <c r="E2057" s="54"/>
      <c r="F2057" s="54"/>
      <c r="G2057" s="54"/>
      <c r="H2057" s="55"/>
      <c r="I2057" s="22"/>
      <c r="J2057" s="56"/>
      <c r="K2057" s="80"/>
      <c r="L2057" s="57"/>
      <c r="M2057" s="57"/>
      <c r="N2057" s="55"/>
      <c r="O2057" s="58"/>
      <c r="P2057" s="58"/>
      <c r="Q2057" s="59"/>
      <c r="R2057" s="60"/>
      <c r="S2057" s="60"/>
      <c r="T2057" s="22"/>
      <c r="U2057" s="1"/>
      <c r="V2057" s="23"/>
      <c r="X2057" s="24"/>
      <c r="Y2057" s="24"/>
      <c r="Z2057" s="22"/>
      <c r="AA2057" s="22"/>
      <c r="AB2057" s="22"/>
      <c r="AC2057" s="22"/>
      <c r="AD2057" s="22"/>
      <c r="AE2057" s="22"/>
      <c r="AF2057" s="22"/>
      <c r="AG2057" s="22"/>
      <c r="AH2057" s="22"/>
      <c r="AI2057" s="22"/>
      <c r="AJ2057" s="22"/>
      <c r="AK2057" s="22"/>
      <c r="AL2057" s="22"/>
      <c r="AM2057" s="22"/>
      <c r="AN2057" s="22"/>
      <c r="AO2057" s="22"/>
      <c r="AP2057" s="22"/>
      <c r="AQ2057" s="22"/>
      <c r="AR2057" s="22"/>
      <c r="AS2057" s="22"/>
      <c r="AT2057" s="22"/>
      <c r="AU2057" s="22"/>
      <c r="AV2057" s="22"/>
      <c r="AW2057" s="22"/>
      <c r="AX2057" s="22"/>
      <c r="AY2057" s="22"/>
      <c r="AZ2057" s="22"/>
      <c r="BA2057" s="22"/>
      <c r="BB2057" s="22"/>
      <c r="BC2057" s="22"/>
      <c r="BD2057" s="22"/>
      <c r="BE2057" s="24"/>
      <c r="BF2057" s="22"/>
      <c r="BG2057" s="22"/>
      <c r="BH2057" s="22"/>
      <c r="BI2057" s="22"/>
      <c r="BJ2057" s="22"/>
      <c r="BK2057" s="22"/>
      <c r="BL2057" s="22"/>
      <c r="BM2057" s="22"/>
      <c r="BN2057" s="22"/>
      <c r="BO2057" s="22"/>
      <c r="BP2057" s="22"/>
      <c r="BQ2057" s="22"/>
      <c r="BR2057" s="22"/>
      <c r="BS2057" s="22"/>
      <c r="BT2057" s="22"/>
      <c r="BU2057" s="22"/>
      <c r="BV2057" s="22"/>
      <c r="BW2057" s="22"/>
      <c r="BX2057" s="22"/>
      <c r="BY2057" s="22"/>
      <c r="BZ2057" s="22"/>
      <c r="CA2057" s="22"/>
      <c r="CB2057" s="22"/>
      <c r="CC2057" s="22"/>
      <c r="CD2057" s="22"/>
      <c r="CE2057" s="22"/>
      <c r="CF2057" s="22"/>
      <c r="CG2057" s="22"/>
      <c r="CH2057" s="22"/>
      <c r="CI2057" s="22"/>
      <c r="CJ2057" s="22"/>
      <c r="CK2057" s="24"/>
      <c r="CL2057" s="22"/>
      <c r="CM2057" s="22"/>
      <c r="CN2057" s="22"/>
      <c r="CO2057" s="22"/>
      <c r="CP2057" s="22"/>
      <c r="CQ2057" s="22"/>
      <c r="CR2057" s="22"/>
      <c r="CS2057" s="22"/>
      <c r="CT2057" s="22"/>
      <c r="CU2057" s="22"/>
      <c r="CV2057" s="22"/>
      <c r="CW2057" s="22"/>
      <c r="CX2057" s="22"/>
      <c r="CY2057" s="22"/>
      <c r="CZ2057" s="22"/>
      <c r="DA2057" s="22"/>
      <c r="DB2057" s="22"/>
      <c r="DC2057" s="22"/>
      <c r="DD2057" s="22"/>
      <c r="DE2057" s="22"/>
      <c r="DF2057" s="22"/>
      <c r="DG2057" s="22"/>
      <c r="DH2057" s="22"/>
      <c r="DI2057" s="22"/>
      <c r="DJ2057" s="22"/>
      <c r="DK2057" s="22"/>
      <c r="DL2057" s="22"/>
      <c r="DM2057" s="22"/>
      <c r="DN2057" s="22"/>
      <c r="DO2057" s="22"/>
      <c r="DP2057" s="22"/>
      <c r="DQ2057" s="24"/>
      <c r="DR2057" s="22"/>
      <c r="DS2057" s="22"/>
      <c r="DT2057" s="22"/>
      <c r="DU2057" s="22"/>
      <c r="DV2057" s="22"/>
      <c r="DW2057" s="22"/>
      <c r="DX2057" s="22"/>
      <c r="DY2057" s="22"/>
      <c r="DZ2057" s="22"/>
      <c r="EA2057" s="22"/>
      <c r="EB2057" s="22"/>
      <c r="EC2057" s="22"/>
      <c r="ED2057" s="22"/>
      <c r="EE2057" s="22"/>
      <c r="EF2057" s="22"/>
      <c r="EG2057" s="22"/>
      <c r="EH2057" s="22"/>
      <c r="EI2057" s="22"/>
      <c r="EJ2057" s="22"/>
      <c r="EK2057" s="22"/>
      <c r="EL2057" s="22"/>
      <c r="EM2057" s="22"/>
      <c r="EN2057" s="22"/>
      <c r="EO2057" s="22"/>
      <c r="EP2057" s="22"/>
      <c r="EQ2057" s="22"/>
      <c r="ER2057" s="22"/>
      <c r="ES2057" s="22"/>
      <c r="ET2057" s="22"/>
      <c r="EU2057" s="22"/>
      <c r="EV2057" s="22"/>
      <c r="EW2057" s="24"/>
      <c r="EX2057" s="22"/>
      <c r="EY2057" s="22"/>
      <c r="EZ2057" s="22"/>
      <c r="FA2057" s="22"/>
      <c r="FB2057" s="22"/>
      <c r="FC2057" s="22"/>
      <c r="FD2057" s="22"/>
      <c r="FE2057" s="22"/>
      <c r="FF2057" s="22"/>
      <c r="FG2057" s="22"/>
      <c r="FH2057" s="22"/>
      <c r="FI2057" s="22"/>
      <c r="FJ2057" s="22"/>
      <c r="FK2057" s="22"/>
      <c r="FL2057" s="22"/>
      <c r="FM2057" s="22"/>
      <c r="FN2057" s="22"/>
      <c r="FO2057" s="22"/>
      <c r="FP2057" s="22"/>
      <c r="FQ2057" s="22"/>
      <c r="FR2057" s="22"/>
      <c r="FS2057" s="22"/>
      <c r="FT2057" s="22"/>
      <c r="FU2057" s="22"/>
      <c r="FV2057" s="22"/>
      <c r="FW2057" s="22"/>
      <c r="FX2057" s="22"/>
      <c r="FY2057" s="22"/>
      <c r="FZ2057" s="22"/>
      <c r="GA2057" s="22"/>
      <c r="GB2057" s="22"/>
      <c r="GC2057" s="24"/>
      <c r="GD2057" s="22"/>
      <c r="GE2057" s="22"/>
      <c r="GF2057" s="22"/>
      <c r="GG2057" s="22"/>
      <c r="GH2057" s="22"/>
      <c r="GI2057" s="22"/>
      <c r="GJ2057" s="22"/>
      <c r="GK2057" s="22"/>
      <c r="GL2057" s="22"/>
      <c r="GM2057" s="22"/>
      <c r="GN2057" s="22"/>
      <c r="GO2057" s="22"/>
      <c r="GP2057" s="22"/>
      <c r="GQ2057" s="22"/>
      <c r="GR2057" s="22"/>
      <c r="GS2057" s="22"/>
      <c r="GT2057" s="22"/>
      <c r="GU2057" s="22"/>
      <c r="GV2057" s="22"/>
      <c r="GW2057" s="22"/>
      <c r="GX2057" s="22"/>
      <c r="GY2057" s="22"/>
      <c r="GZ2057" s="22"/>
      <c r="HA2057" s="22"/>
      <c r="HB2057" s="22"/>
      <c r="HC2057" s="22"/>
      <c r="HD2057" s="22"/>
      <c r="HE2057" s="22"/>
      <c r="HF2057" s="22"/>
      <c r="HG2057" s="22"/>
      <c r="HH2057" s="22"/>
      <c r="HI2057" s="24"/>
      <c r="HJ2057" s="22"/>
      <c r="HK2057" s="22"/>
      <c r="HL2057" s="22"/>
      <c r="HM2057" s="22"/>
      <c r="HN2057" s="22"/>
      <c r="HO2057" s="22"/>
      <c r="HP2057" s="22"/>
      <c r="HQ2057" s="22"/>
      <c r="HR2057" s="22"/>
      <c r="HS2057" s="22"/>
      <c r="HT2057" s="22"/>
      <c r="HU2057" s="22"/>
      <c r="HV2057" s="22"/>
      <c r="HW2057" s="22"/>
      <c r="HX2057" s="22"/>
      <c r="HY2057" s="22"/>
      <c r="HZ2057" s="22"/>
      <c r="IA2057" s="22"/>
      <c r="IB2057" s="22"/>
      <c r="IC2057" s="22"/>
      <c r="ID2057" s="22"/>
      <c r="IE2057" s="22"/>
      <c r="IF2057" s="22"/>
      <c r="IG2057" s="22"/>
      <c r="IH2057" s="22"/>
      <c r="II2057" s="22"/>
      <c r="IJ2057" s="22"/>
      <c r="IK2057" s="22"/>
      <c r="IL2057" s="22"/>
      <c r="IM2057" s="22"/>
      <c r="IN2057" s="22"/>
      <c r="IO2057" s="24"/>
      <c r="IP2057" s="22"/>
      <c r="IQ2057" s="22"/>
      <c r="IR2057" s="22"/>
      <c r="IS2057" s="22"/>
      <c r="IT2057" s="22"/>
      <c r="IU2057" s="22"/>
      <c r="IV2057" s="22"/>
      <c r="IW2057" s="22"/>
      <c r="IX2057" s="22"/>
      <c r="IY2057" s="22"/>
      <c r="IZ2057" s="22"/>
      <c r="JA2057" s="22"/>
      <c r="JB2057" s="22"/>
      <c r="JC2057" s="22"/>
      <c r="JD2057" s="22"/>
      <c r="JE2057" s="22"/>
      <c r="JF2057" s="22"/>
      <c r="JG2057" s="22"/>
      <c r="JH2057" s="22"/>
      <c r="JI2057" s="22"/>
      <c r="JJ2057" s="22"/>
      <c r="JK2057" s="22"/>
      <c r="JL2057" s="22"/>
      <c r="JM2057" s="22"/>
      <c r="JN2057" s="22"/>
      <c r="JO2057" s="22"/>
      <c r="JP2057" s="22"/>
      <c r="JQ2057" s="22"/>
      <c r="JR2057" s="22"/>
      <c r="JS2057" s="22"/>
      <c r="JT2057" s="22"/>
      <c r="JU2057" s="24"/>
      <c r="JV2057" s="22"/>
      <c r="JW2057" s="22"/>
      <c r="JX2057" s="22"/>
      <c r="JY2057" s="22"/>
      <c r="JZ2057" s="22"/>
      <c r="KA2057" s="22"/>
      <c r="KB2057" s="22"/>
      <c r="KC2057" s="22"/>
      <c r="KD2057" s="22"/>
      <c r="KE2057" s="22"/>
      <c r="KF2057" s="22"/>
      <c r="KG2057" s="22"/>
      <c r="KH2057" s="22"/>
      <c r="KI2057" s="22"/>
      <c r="KJ2057" s="22"/>
      <c r="KK2057" s="22"/>
      <c r="KL2057" s="22"/>
      <c r="KM2057" s="22"/>
      <c r="KN2057" s="22"/>
      <c r="KO2057" s="22"/>
      <c r="KP2057" s="22"/>
      <c r="KQ2057" s="22"/>
      <c r="KR2057" s="22"/>
      <c r="KS2057" s="22"/>
      <c r="KT2057" s="22"/>
      <c r="KU2057" s="22"/>
      <c r="KV2057" s="22"/>
      <c r="KW2057" s="22"/>
      <c r="KX2057" s="22"/>
      <c r="KY2057" s="22"/>
      <c r="KZ2057" s="22"/>
      <c r="LA2057" s="24"/>
      <c r="LB2057" s="22"/>
      <c r="LC2057" s="22"/>
      <c r="LD2057" s="22"/>
      <c r="LE2057" s="22"/>
      <c r="LF2057" s="22"/>
      <c r="LG2057" s="22"/>
      <c r="LH2057" s="22"/>
      <c r="LI2057" s="22"/>
      <c r="LJ2057" s="22"/>
      <c r="LK2057" s="22"/>
      <c r="LL2057" s="22"/>
      <c r="LM2057" s="22"/>
      <c r="LN2057" s="22"/>
      <c r="LO2057" s="22"/>
      <c r="LP2057" s="22"/>
      <c r="LQ2057" s="22"/>
      <c r="LR2057" s="22"/>
      <c r="LS2057" s="22"/>
      <c r="LT2057" s="22"/>
      <c r="LU2057" s="22"/>
      <c r="LV2057" s="22"/>
      <c r="LW2057" s="22"/>
      <c r="LX2057" s="22"/>
      <c r="LY2057" s="22"/>
      <c r="LZ2057" s="22"/>
      <c r="MA2057" s="22"/>
      <c r="MB2057" s="22"/>
      <c r="MC2057" s="22"/>
      <c r="MD2057" s="22"/>
      <c r="ME2057" s="22"/>
      <c r="MF2057" s="22"/>
      <c r="MG2057" s="24"/>
      <c r="MH2057" s="22"/>
      <c r="MI2057" s="22"/>
      <c r="MJ2057" s="22"/>
      <c r="MK2057" s="22"/>
      <c r="ML2057" s="22"/>
      <c r="MM2057" s="22"/>
      <c r="MN2057" s="22"/>
      <c r="MO2057" s="22"/>
      <c r="MP2057" s="22"/>
      <c r="MQ2057" s="22"/>
      <c r="MR2057" s="22"/>
      <c r="MS2057" s="22"/>
      <c r="MT2057" s="22"/>
      <c r="MU2057" s="22"/>
      <c r="MV2057" s="22"/>
      <c r="MW2057" s="22"/>
      <c r="MX2057" s="22"/>
      <c r="MY2057" s="22"/>
      <c r="MZ2057" s="22"/>
      <c r="NA2057" s="22"/>
      <c r="NB2057" s="22"/>
      <c r="NC2057" s="22"/>
      <c r="ND2057" s="22"/>
      <c r="NE2057" s="22"/>
      <c r="NF2057" s="22"/>
      <c r="NG2057" s="22"/>
      <c r="NH2057" s="22"/>
      <c r="NI2057" s="22"/>
      <c r="NJ2057" s="22"/>
      <c r="NK2057" s="22"/>
      <c r="NL2057" s="22"/>
      <c r="NM2057" s="24"/>
      <c r="NN2057" s="22"/>
      <c r="NO2057" s="22"/>
      <c r="NP2057" s="22"/>
      <c r="NQ2057" s="22"/>
      <c r="NR2057" s="22"/>
      <c r="NS2057" s="22"/>
      <c r="NT2057" s="22"/>
      <c r="NU2057" s="22"/>
      <c r="NV2057" s="22"/>
      <c r="NW2057" s="22"/>
      <c r="NX2057" s="22"/>
      <c r="NY2057" s="22"/>
      <c r="NZ2057" s="22"/>
      <c r="OA2057" s="22"/>
      <c r="OB2057" s="22"/>
      <c r="OC2057" s="22"/>
      <c r="OD2057" s="22"/>
      <c r="OE2057" s="22"/>
      <c r="OF2057" s="22"/>
      <c r="OG2057" s="22"/>
      <c r="OH2057" s="22"/>
      <c r="OI2057" s="22"/>
      <c r="OJ2057" s="22"/>
      <c r="OK2057" s="22"/>
      <c r="OL2057" s="22"/>
      <c r="OM2057" s="22"/>
      <c r="ON2057" s="22"/>
      <c r="OO2057" s="22"/>
      <c r="OP2057" s="22"/>
      <c r="OQ2057" s="22"/>
      <c r="OR2057" s="22"/>
    </row>
    <row r="2058" spans="1:408" ht="15" thickBot="1">
      <c r="A2058" s="1"/>
      <c r="B2058" s="12"/>
      <c r="C2058" s="12"/>
      <c r="D2058" s="22"/>
      <c r="E2058" s="54"/>
      <c r="F2058" s="54"/>
      <c r="G2058" s="54"/>
      <c r="H2058" s="55"/>
      <c r="I2058" s="22"/>
      <c r="J2058" s="56"/>
      <c r="K2058" s="81"/>
      <c r="L2058" s="57"/>
      <c r="M2058" s="57"/>
      <c r="N2058" s="55"/>
      <c r="O2058" s="58"/>
      <c r="P2058" s="58"/>
      <c r="Q2058" s="59"/>
      <c r="R2058" s="60"/>
      <c r="S2058" s="60"/>
      <c r="T2058" s="22"/>
      <c r="U2058" s="1"/>
      <c r="V2058" s="23"/>
      <c r="X2058" s="24"/>
      <c r="Y2058" s="24"/>
      <c r="Z2058" s="22"/>
      <c r="AA2058" s="22"/>
      <c r="AB2058" s="22"/>
      <c r="AC2058" s="22"/>
      <c r="AD2058" s="22"/>
      <c r="AE2058" s="22"/>
      <c r="AF2058" s="22"/>
      <c r="AG2058" s="22"/>
      <c r="AH2058" s="22"/>
      <c r="AI2058" s="22"/>
      <c r="AJ2058" s="22"/>
      <c r="AK2058" s="22"/>
      <c r="AL2058" s="22"/>
      <c r="AM2058" s="22"/>
      <c r="AN2058" s="22"/>
      <c r="AO2058" s="22"/>
      <c r="AP2058" s="22"/>
      <c r="AQ2058" s="22"/>
      <c r="AR2058" s="22"/>
      <c r="AS2058" s="22"/>
      <c r="AT2058" s="22"/>
      <c r="AU2058" s="22"/>
      <c r="AV2058" s="22"/>
      <c r="AW2058" s="22"/>
      <c r="AX2058" s="22"/>
      <c r="AY2058" s="22"/>
      <c r="AZ2058" s="22"/>
      <c r="BA2058" s="22"/>
      <c r="BB2058" s="22"/>
      <c r="BC2058" s="22"/>
      <c r="BD2058" s="22"/>
      <c r="BE2058" s="24"/>
      <c r="BF2058" s="22"/>
      <c r="BG2058" s="22"/>
      <c r="BH2058" s="22"/>
      <c r="BI2058" s="22"/>
      <c r="BJ2058" s="22"/>
      <c r="BK2058" s="22"/>
      <c r="BL2058" s="22"/>
      <c r="BM2058" s="22"/>
      <c r="BN2058" s="22"/>
      <c r="BO2058" s="22"/>
      <c r="BP2058" s="22"/>
      <c r="BQ2058" s="22"/>
      <c r="BR2058" s="22"/>
      <c r="BS2058" s="22"/>
      <c r="BT2058" s="22"/>
      <c r="BU2058" s="22"/>
      <c r="BV2058" s="22"/>
      <c r="BW2058" s="22"/>
      <c r="BX2058" s="22"/>
      <c r="BY2058" s="22"/>
      <c r="BZ2058" s="22"/>
      <c r="CA2058" s="22"/>
      <c r="CB2058" s="22"/>
      <c r="CC2058" s="22"/>
      <c r="CD2058" s="22"/>
      <c r="CE2058" s="22"/>
      <c r="CF2058" s="22"/>
      <c r="CG2058" s="22"/>
      <c r="CH2058" s="22"/>
      <c r="CI2058" s="22"/>
      <c r="CJ2058" s="22"/>
      <c r="CK2058" s="24"/>
      <c r="CL2058" s="22"/>
      <c r="CM2058" s="22"/>
      <c r="CN2058" s="22"/>
      <c r="CO2058" s="22"/>
      <c r="CP2058" s="22"/>
      <c r="CQ2058" s="22"/>
      <c r="CR2058" s="22"/>
      <c r="CS2058" s="22"/>
      <c r="CT2058" s="22"/>
      <c r="CU2058" s="22"/>
      <c r="CV2058" s="22"/>
      <c r="CW2058" s="22"/>
      <c r="CX2058" s="22"/>
      <c r="CY2058" s="22"/>
      <c r="CZ2058" s="22"/>
      <c r="DA2058" s="22"/>
      <c r="DB2058" s="22"/>
      <c r="DC2058" s="22"/>
      <c r="DD2058" s="22"/>
      <c r="DE2058" s="22"/>
      <c r="DF2058" s="22"/>
      <c r="DG2058" s="22"/>
      <c r="DH2058" s="22"/>
      <c r="DI2058" s="22"/>
      <c r="DJ2058" s="22"/>
      <c r="DK2058" s="22"/>
      <c r="DL2058" s="22"/>
      <c r="DM2058" s="22"/>
      <c r="DN2058" s="22"/>
      <c r="DO2058" s="22"/>
      <c r="DP2058" s="22"/>
      <c r="DQ2058" s="24"/>
      <c r="DR2058" s="22"/>
      <c r="DS2058" s="22"/>
      <c r="DT2058" s="22"/>
      <c r="DU2058" s="22"/>
      <c r="DV2058" s="22"/>
      <c r="DW2058" s="22"/>
      <c r="DX2058" s="22"/>
      <c r="DY2058" s="22"/>
      <c r="DZ2058" s="22"/>
      <c r="EA2058" s="22"/>
      <c r="EB2058" s="22"/>
      <c r="EC2058" s="22"/>
      <c r="ED2058" s="22"/>
      <c r="EE2058" s="22"/>
      <c r="EF2058" s="22"/>
      <c r="EG2058" s="22"/>
      <c r="EH2058" s="22"/>
      <c r="EI2058" s="22"/>
      <c r="EJ2058" s="22"/>
      <c r="EK2058" s="22"/>
      <c r="EL2058" s="22"/>
      <c r="EM2058" s="22"/>
      <c r="EN2058" s="22"/>
      <c r="EO2058" s="22"/>
      <c r="EP2058" s="22"/>
      <c r="EQ2058" s="22"/>
      <c r="ER2058" s="22"/>
      <c r="ES2058" s="22"/>
      <c r="ET2058" s="22"/>
      <c r="EU2058" s="22"/>
      <c r="EV2058" s="22"/>
      <c r="EW2058" s="24"/>
      <c r="EX2058" s="22"/>
      <c r="EY2058" s="22"/>
      <c r="EZ2058" s="22"/>
      <c r="FA2058" s="22"/>
      <c r="FB2058" s="22"/>
      <c r="FC2058" s="22"/>
      <c r="FD2058" s="22"/>
      <c r="FE2058" s="22"/>
      <c r="FF2058" s="22"/>
      <c r="FG2058" s="22"/>
      <c r="FH2058" s="22"/>
      <c r="FI2058" s="22"/>
      <c r="FJ2058" s="22"/>
      <c r="FK2058" s="22"/>
      <c r="FL2058" s="22"/>
      <c r="FM2058" s="22"/>
      <c r="FN2058" s="22"/>
      <c r="FO2058" s="22"/>
      <c r="FP2058" s="22"/>
      <c r="FQ2058" s="22"/>
      <c r="FR2058" s="22"/>
      <c r="FS2058" s="22"/>
      <c r="FT2058" s="22"/>
      <c r="FU2058" s="22"/>
      <c r="FV2058" s="22"/>
      <c r="FW2058" s="22"/>
      <c r="FX2058" s="22"/>
      <c r="FY2058" s="22"/>
      <c r="FZ2058" s="22"/>
      <c r="GA2058" s="22"/>
      <c r="GB2058" s="22"/>
      <c r="GC2058" s="24"/>
      <c r="GD2058" s="22"/>
      <c r="GE2058" s="22"/>
      <c r="GF2058" s="22"/>
      <c r="GG2058" s="22"/>
      <c r="GH2058" s="22"/>
      <c r="GI2058" s="22"/>
      <c r="GJ2058" s="22"/>
      <c r="GK2058" s="22"/>
      <c r="GL2058" s="22"/>
      <c r="GM2058" s="22"/>
      <c r="GN2058" s="22"/>
      <c r="GO2058" s="22"/>
      <c r="GP2058" s="22"/>
      <c r="GQ2058" s="22"/>
      <c r="GR2058" s="22"/>
      <c r="GS2058" s="22"/>
      <c r="GT2058" s="22"/>
      <c r="GU2058" s="22"/>
      <c r="GV2058" s="22"/>
      <c r="GW2058" s="22"/>
      <c r="GX2058" s="22"/>
      <c r="GY2058" s="22"/>
      <c r="GZ2058" s="22"/>
      <c r="HA2058" s="22"/>
      <c r="HB2058" s="22"/>
      <c r="HC2058" s="22"/>
      <c r="HD2058" s="22"/>
      <c r="HE2058" s="22"/>
      <c r="HF2058" s="22"/>
      <c r="HG2058" s="22"/>
      <c r="HH2058" s="22"/>
      <c r="HI2058" s="24"/>
      <c r="HJ2058" s="22"/>
      <c r="HK2058" s="22"/>
      <c r="HL2058" s="22"/>
      <c r="HM2058" s="22"/>
      <c r="HN2058" s="22"/>
      <c r="HO2058" s="22"/>
      <c r="HP2058" s="22"/>
      <c r="HQ2058" s="22"/>
      <c r="HR2058" s="22"/>
      <c r="HS2058" s="22"/>
      <c r="HT2058" s="22"/>
      <c r="HU2058" s="22"/>
      <c r="HV2058" s="22"/>
      <c r="HW2058" s="22"/>
      <c r="HX2058" s="22"/>
      <c r="HY2058" s="22"/>
      <c r="HZ2058" s="22"/>
      <c r="IA2058" s="22"/>
      <c r="IB2058" s="22"/>
      <c r="IC2058" s="22"/>
      <c r="ID2058" s="22"/>
      <c r="IE2058" s="22"/>
      <c r="IF2058" s="22"/>
      <c r="IG2058" s="22"/>
      <c r="IH2058" s="22"/>
      <c r="II2058" s="22"/>
      <c r="IJ2058" s="22"/>
      <c r="IK2058" s="22"/>
      <c r="IL2058" s="22"/>
      <c r="IM2058" s="22"/>
      <c r="IN2058" s="22"/>
      <c r="IO2058" s="24"/>
      <c r="IP2058" s="22"/>
      <c r="IQ2058" s="22"/>
      <c r="IR2058" s="22"/>
      <c r="IS2058" s="22"/>
      <c r="IT2058" s="22"/>
      <c r="IU2058" s="22"/>
      <c r="IV2058" s="22"/>
      <c r="IW2058" s="22"/>
      <c r="IX2058" s="22"/>
      <c r="IY2058" s="22"/>
      <c r="IZ2058" s="22"/>
      <c r="JA2058" s="22"/>
      <c r="JB2058" s="22"/>
      <c r="JC2058" s="22"/>
      <c r="JD2058" s="22"/>
      <c r="JE2058" s="22"/>
      <c r="JF2058" s="22"/>
      <c r="JG2058" s="22"/>
      <c r="JH2058" s="22"/>
      <c r="JI2058" s="22"/>
      <c r="JJ2058" s="22"/>
      <c r="JK2058" s="22"/>
      <c r="JL2058" s="22"/>
      <c r="JM2058" s="22"/>
      <c r="JN2058" s="22"/>
      <c r="JO2058" s="22"/>
      <c r="JP2058" s="22"/>
      <c r="JQ2058" s="22"/>
      <c r="JR2058" s="22"/>
      <c r="JS2058" s="22"/>
      <c r="JT2058" s="22"/>
      <c r="JU2058" s="24"/>
      <c r="JV2058" s="22"/>
      <c r="JW2058" s="22"/>
      <c r="JX2058" s="22"/>
      <c r="JY2058" s="22"/>
      <c r="JZ2058" s="22"/>
      <c r="KA2058" s="22"/>
      <c r="KB2058" s="22"/>
      <c r="KC2058" s="22"/>
      <c r="KD2058" s="22"/>
      <c r="KE2058" s="22"/>
      <c r="KF2058" s="22"/>
      <c r="KG2058" s="22"/>
      <c r="KH2058" s="22"/>
      <c r="KI2058" s="22"/>
      <c r="KJ2058" s="22"/>
      <c r="KK2058" s="22"/>
      <c r="KL2058" s="22"/>
      <c r="KM2058" s="22"/>
      <c r="KN2058" s="22"/>
      <c r="KO2058" s="22"/>
      <c r="KP2058" s="22"/>
      <c r="KQ2058" s="22"/>
      <c r="KR2058" s="22"/>
      <c r="KS2058" s="22"/>
      <c r="KT2058" s="22"/>
      <c r="KU2058" s="22"/>
      <c r="KV2058" s="22"/>
      <c r="KW2058" s="22"/>
      <c r="KX2058" s="22"/>
      <c r="KY2058" s="22"/>
      <c r="KZ2058" s="22"/>
      <c r="LA2058" s="24"/>
      <c r="LB2058" s="22"/>
      <c r="LC2058" s="22"/>
      <c r="LD2058" s="22"/>
      <c r="LE2058" s="22"/>
      <c r="LF2058" s="22"/>
      <c r="LG2058" s="22"/>
      <c r="LH2058" s="22"/>
      <c r="LI2058" s="22"/>
      <c r="LJ2058" s="22"/>
      <c r="LK2058" s="22"/>
      <c r="LL2058" s="22"/>
      <c r="LM2058" s="22"/>
      <c r="LN2058" s="22"/>
      <c r="LO2058" s="22"/>
      <c r="LP2058" s="22"/>
      <c r="LQ2058" s="22"/>
      <c r="LR2058" s="22"/>
      <c r="LS2058" s="22"/>
      <c r="LT2058" s="22"/>
      <c r="LU2058" s="22"/>
      <c r="LV2058" s="22"/>
      <c r="LW2058" s="22"/>
      <c r="LX2058" s="22"/>
      <c r="LY2058" s="22"/>
      <c r="LZ2058" s="22"/>
      <c r="MA2058" s="22"/>
      <c r="MB2058" s="22"/>
      <c r="MC2058" s="22"/>
      <c r="MD2058" s="22"/>
      <c r="ME2058" s="22"/>
      <c r="MF2058" s="22"/>
      <c r="MG2058" s="24"/>
      <c r="MH2058" s="22"/>
      <c r="MI2058" s="22"/>
      <c r="MJ2058" s="22"/>
      <c r="MK2058" s="22"/>
      <c r="ML2058" s="22"/>
      <c r="MM2058" s="22"/>
      <c r="MN2058" s="22"/>
      <c r="MO2058" s="22"/>
      <c r="MP2058" s="22"/>
      <c r="MQ2058" s="22"/>
      <c r="MR2058" s="22"/>
      <c r="MS2058" s="22"/>
      <c r="MT2058" s="22"/>
      <c r="MU2058" s="22"/>
      <c r="MV2058" s="22"/>
      <c r="MW2058" s="22"/>
      <c r="MX2058" s="22"/>
      <c r="MY2058" s="22"/>
      <c r="MZ2058" s="22"/>
      <c r="NA2058" s="22"/>
      <c r="NB2058" s="22"/>
      <c r="NC2058" s="22"/>
      <c r="ND2058" s="22"/>
      <c r="NE2058" s="22"/>
      <c r="NF2058" s="22"/>
      <c r="NG2058" s="22"/>
      <c r="NH2058" s="22"/>
      <c r="NI2058" s="22"/>
      <c r="NJ2058" s="22"/>
      <c r="NK2058" s="22"/>
      <c r="NL2058" s="22"/>
      <c r="NM2058" s="24"/>
      <c r="NN2058" s="22"/>
      <c r="NO2058" s="22"/>
      <c r="NP2058" s="22"/>
      <c r="NQ2058" s="22"/>
      <c r="NR2058" s="22"/>
      <c r="NS2058" s="22"/>
      <c r="NT2058" s="22"/>
      <c r="NU2058" s="22"/>
      <c r="NV2058" s="22"/>
      <c r="NW2058" s="22"/>
      <c r="NX2058" s="22"/>
      <c r="NY2058" s="22"/>
      <c r="NZ2058" s="22"/>
      <c r="OA2058" s="22"/>
      <c r="OB2058" s="22"/>
      <c r="OC2058" s="22"/>
      <c r="OD2058" s="22"/>
      <c r="OE2058" s="22"/>
      <c r="OF2058" s="22"/>
      <c r="OG2058" s="22"/>
      <c r="OH2058" s="22"/>
      <c r="OI2058" s="22"/>
      <c r="OJ2058" s="22"/>
      <c r="OK2058" s="22"/>
      <c r="OL2058" s="22"/>
      <c r="OM2058" s="22"/>
      <c r="ON2058" s="22"/>
      <c r="OO2058" s="22"/>
      <c r="OP2058" s="22"/>
      <c r="OQ2058" s="22"/>
      <c r="OR2058" s="22"/>
    </row>
    <row r="2059" spans="1:408" ht="15" thickBot="1">
      <c r="A2059" s="1"/>
      <c r="B2059" s="12"/>
      <c r="C2059" s="12"/>
      <c r="D2059" s="22"/>
      <c r="E2059" s="54"/>
      <c r="F2059" s="54"/>
      <c r="G2059" s="54"/>
      <c r="H2059" s="55"/>
      <c r="I2059" s="22"/>
      <c r="J2059" s="56"/>
      <c r="K2059" s="80"/>
      <c r="L2059" s="57"/>
      <c r="M2059" s="57"/>
      <c r="N2059" s="55"/>
      <c r="O2059" s="58"/>
      <c r="P2059" s="58"/>
      <c r="Q2059" s="59"/>
      <c r="R2059" s="60"/>
      <c r="S2059" s="60"/>
      <c r="T2059" s="22"/>
      <c r="U2059" s="1"/>
      <c r="V2059" s="23"/>
      <c r="X2059" s="24"/>
      <c r="Y2059" s="24"/>
      <c r="Z2059" s="22"/>
      <c r="AA2059" s="22"/>
      <c r="AB2059" s="22"/>
      <c r="AC2059" s="22"/>
      <c r="AD2059" s="22"/>
      <c r="AE2059" s="22"/>
      <c r="AF2059" s="22"/>
      <c r="AG2059" s="22"/>
      <c r="AH2059" s="22"/>
      <c r="AI2059" s="22"/>
      <c r="AJ2059" s="22"/>
      <c r="AK2059" s="22"/>
      <c r="AL2059" s="22"/>
      <c r="AM2059" s="22"/>
      <c r="AN2059" s="22"/>
      <c r="AO2059" s="22"/>
      <c r="AP2059" s="22"/>
      <c r="AQ2059" s="22"/>
      <c r="AR2059" s="22"/>
      <c r="AS2059" s="22"/>
      <c r="AT2059" s="22"/>
      <c r="AU2059" s="22"/>
      <c r="AV2059" s="22"/>
      <c r="AW2059" s="22"/>
      <c r="AX2059" s="22"/>
      <c r="AY2059" s="22"/>
      <c r="AZ2059" s="22"/>
      <c r="BA2059" s="22"/>
      <c r="BB2059" s="22"/>
      <c r="BC2059" s="22"/>
      <c r="BD2059" s="22"/>
      <c r="BE2059" s="24"/>
      <c r="BF2059" s="22"/>
      <c r="BG2059" s="22"/>
      <c r="BH2059" s="22"/>
      <c r="BI2059" s="22"/>
      <c r="BJ2059" s="22"/>
      <c r="BK2059" s="22"/>
      <c r="BL2059" s="22"/>
      <c r="BM2059" s="22"/>
      <c r="BN2059" s="22"/>
      <c r="BO2059" s="22"/>
      <c r="BP2059" s="22"/>
      <c r="BQ2059" s="22"/>
      <c r="BR2059" s="22"/>
      <c r="BS2059" s="22"/>
      <c r="BT2059" s="22"/>
      <c r="BU2059" s="22"/>
      <c r="BV2059" s="22"/>
      <c r="BW2059" s="22"/>
      <c r="BX2059" s="22"/>
      <c r="BY2059" s="22"/>
      <c r="BZ2059" s="22"/>
      <c r="CA2059" s="22"/>
      <c r="CB2059" s="22"/>
      <c r="CC2059" s="22"/>
      <c r="CD2059" s="22"/>
      <c r="CE2059" s="22"/>
      <c r="CF2059" s="22"/>
      <c r="CG2059" s="22"/>
      <c r="CH2059" s="22"/>
      <c r="CI2059" s="22"/>
      <c r="CJ2059" s="22"/>
      <c r="CK2059" s="24"/>
      <c r="CL2059" s="22"/>
      <c r="CM2059" s="22"/>
      <c r="CN2059" s="22"/>
      <c r="CO2059" s="22"/>
      <c r="CP2059" s="22"/>
      <c r="CQ2059" s="22"/>
      <c r="CR2059" s="22"/>
      <c r="CS2059" s="22"/>
      <c r="CT2059" s="22"/>
      <c r="CU2059" s="22"/>
      <c r="CV2059" s="22"/>
      <c r="CW2059" s="22"/>
      <c r="CX2059" s="22"/>
      <c r="CY2059" s="22"/>
      <c r="CZ2059" s="22"/>
      <c r="DA2059" s="22"/>
      <c r="DB2059" s="22"/>
      <c r="DC2059" s="22"/>
      <c r="DD2059" s="22"/>
      <c r="DE2059" s="22"/>
      <c r="DF2059" s="22"/>
      <c r="DG2059" s="22"/>
      <c r="DH2059" s="22"/>
      <c r="DI2059" s="22"/>
      <c r="DJ2059" s="22"/>
      <c r="DK2059" s="22"/>
      <c r="DL2059" s="22"/>
      <c r="DM2059" s="22"/>
      <c r="DN2059" s="22"/>
      <c r="DO2059" s="22"/>
      <c r="DP2059" s="22"/>
      <c r="DQ2059" s="24"/>
      <c r="DR2059" s="22"/>
      <c r="DS2059" s="22"/>
      <c r="DT2059" s="22"/>
      <c r="DU2059" s="22"/>
      <c r="DV2059" s="22"/>
      <c r="DW2059" s="22"/>
      <c r="DX2059" s="22"/>
      <c r="DY2059" s="22"/>
      <c r="DZ2059" s="22"/>
      <c r="EA2059" s="22"/>
      <c r="EB2059" s="22"/>
      <c r="EC2059" s="22"/>
      <c r="ED2059" s="22"/>
      <c r="EE2059" s="22"/>
      <c r="EF2059" s="22"/>
      <c r="EG2059" s="22"/>
      <c r="EH2059" s="22"/>
      <c r="EI2059" s="22"/>
      <c r="EJ2059" s="22"/>
      <c r="EK2059" s="22"/>
      <c r="EL2059" s="22"/>
      <c r="EM2059" s="22"/>
      <c r="EN2059" s="22"/>
      <c r="EO2059" s="22"/>
      <c r="EP2059" s="22"/>
      <c r="EQ2059" s="22"/>
      <c r="ER2059" s="22"/>
      <c r="ES2059" s="22"/>
      <c r="ET2059" s="22"/>
      <c r="EU2059" s="22"/>
      <c r="EV2059" s="22"/>
      <c r="EW2059" s="24"/>
      <c r="EX2059" s="22"/>
      <c r="EY2059" s="22"/>
      <c r="EZ2059" s="22"/>
      <c r="FA2059" s="22"/>
      <c r="FB2059" s="22"/>
      <c r="FC2059" s="22"/>
      <c r="FD2059" s="22"/>
      <c r="FE2059" s="22"/>
      <c r="FF2059" s="22"/>
      <c r="FG2059" s="22"/>
      <c r="FH2059" s="22"/>
      <c r="FI2059" s="22"/>
      <c r="FJ2059" s="22"/>
      <c r="FK2059" s="22"/>
      <c r="FL2059" s="22"/>
      <c r="FM2059" s="22"/>
      <c r="FN2059" s="22"/>
      <c r="FO2059" s="22"/>
      <c r="FP2059" s="22"/>
      <c r="FQ2059" s="22"/>
      <c r="FR2059" s="22"/>
      <c r="FS2059" s="22"/>
      <c r="FT2059" s="22"/>
      <c r="FU2059" s="22"/>
      <c r="FV2059" s="22"/>
      <c r="FW2059" s="22"/>
      <c r="FX2059" s="22"/>
      <c r="FY2059" s="22"/>
      <c r="FZ2059" s="22"/>
      <c r="GA2059" s="22"/>
      <c r="GB2059" s="22"/>
      <c r="GC2059" s="24"/>
      <c r="GD2059" s="22"/>
      <c r="GE2059" s="22"/>
      <c r="GF2059" s="22"/>
      <c r="GG2059" s="22"/>
      <c r="GH2059" s="22"/>
      <c r="GI2059" s="22"/>
      <c r="GJ2059" s="22"/>
      <c r="GK2059" s="22"/>
      <c r="GL2059" s="22"/>
      <c r="GM2059" s="22"/>
      <c r="GN2059" s="22"/>
      <c r="GO2059" s="22"/>
      <c r="GP2059" s="22"/>
      <c r="GQ2059" s="22"/>
      <c r="GR2059" s="22"/>
      <c r="GS2059" s="22"/>
      <c r="GT2059" s="22"/>
      <c r="GU2059" s="22"/>
      <c r="GV2059" s="22"/>
      <c r="GW2059" s="22"/>
      <c r="GX2059" s="22"/>
      <c r="GY2059" s="22"/>
      <c r="GZ2059" s="22"/>
      <c r="HA2059" s="22"/>
      <c r="HB2059" s="22"/>
      <c r="HC2059" s="22"/>
      <c r="HD2059" s="22"/>
      <c r="HE2059" s="22"/>
      <c r="HF2059" s="22"/>
      <c r="HG2059" s="22"/>
      <c r="HH2059" s="22"/>
      <c r="HI2059" s="24"/>
      <c r="HJ2059" s="22"/>
      <c r="HK2059" s="22"/>
      <c r="HL2059" s="22"/>
      <c r="HM2059" s="22"/>
      <c r="HN2059" s="22"/>
      <c r="HO2059" s="22"/>
      <c r="HP2059" s="22"/>
      <c r="HQ2059" s="22"/>
      <c r="HR2059" s="22"/>
      <c r="HS2059" s="22"/>
      <c r="HT2059" s="22"/>
      <c r="HU2059" s="22"/>
      <c r="HV2059" s="22"/>
      <c r="HW2059" s="22"/>
      <c r="HX2059" s="22"/>
      <c r="HY2059" s="22"/>
      <c r="HZ2059" s="22"/>
      <c r="IA2059" s="22"/>
      <c r="IB2059" s="22"/>
      <c r="IC2059" s="22"/>
      <c r="ID2059" s="22"/>
      <c r="IE2059" s="22"/>
      <c r="IF2059" s="22"/>
      <c r="IG2059" s="22"/>
      <c r="IH2059" s="22"/>
      <c r="II2059" s="22"/>
      <c r="IJ2059" s="22"/>
      <c r="IK2059" s="22"/>
      <c r="IL2059" s="22"/>
      <c r="IM2059" s="22"/>
      <c r="IN2059" s="22"/>
      <c r="IO2059" s="24"/>
      <c r="IP2059" s="22"/>
      <c r="IQ2059" s="22"/>
      <c r="IR2059" s="22"/>
      <c r="IS2059" s="22"/>
      <c r="IT2059" s="22"/>
      <c r="IU2059" s="22"/>
      <c r="IV2059" s="22"/>
      <c r="IW2059" s="22"/>
      <c r="IX2059" s="22"/>
      <c r="IY2059" s="22"/>
      <c r="IZ2059" s="22"/>
      <c r="JA2059" s="22"/>
      <c r="JB2059" s="22"/>
      <c r="JC2059" s="22"/>
      <c r="JD2059" s="22"/>
      <c r="JE2059" s="22"/>
      <c r="JF2059" s="22"/>
      <c r="JG2059" s="22"/>
      <c r="JH2059" s="22"/>
      <c r="JI2059" s="22"/>
      <c r="JJ2059" s="22"/>
      <c r="JK2059" s="22"/>
      <c r="JL2059" s="22"/>
      <c r="JM2059" s="22"/>
      <c r="JN2059" s="22"/>
      <c r="JO2059" s="22"/>
      <c r="JP2059" s="22"/>
      <c r="JQ2059" s="22"/>
      <c r="JR2059" s="22"/>
      <c r="JS2059" s="22"/>
      <c r="JT2059" s="22"/>
      <c r="JU2059" s="24"/>
      <c r="JV2059" s="22"/>
      <c r="JW2059" s="22"/>
      <c r="JX2059" s="22"/>
      <c r="JY2059" s="22"/>
      <c r="JZ2059" s="22"/>
      <c r="KA2059" s="22"/>
      <c r="KB2059" s="22"/>
      <c r="KC2059" s="22"/>
      <c r="KD2059" s="22"/>
      <c r="KE2059" s="22"/>
      <c r="KF2059" s="22"/>
      <c r="KG2059" s="22"/>
      <c r="KH2059" s="22"/>
      <c r="KI2059" s="22"/>
      <c r="KJ2059" s="22"/>
      <c r="KK2059" s="22"/>
      <c r="KL2059" s="22"/>
      <c r="KM2059" s="22"/>
      <c r="KN2059" s="22"/>
      <c r="KO2059" s="22"/>
      <c r="KP2059" s="22"/>
      <c r="KQ2059" s="22"/>
      <c r="KR2059" s="22"/>
      <c r="KS2059" s="22"/>
      <c r="KT2059" s="22"/>
      <c r="KU2059" s="22"/>
      <c r="KV2059" s="22"/>
      <c r="KW2059" s="22"/>
      <c r="KX2059" s="22"/>
      <c r="KY2059" s="22"/>
      <c r="KZ2059" s="22"/>
      <c r="LA2059" s="24"/>
      <c r="LB2059" s="22"/>
      <c r="LC2059" s="22"/>
      <c r="LD2059" s="22"/>
      <c r="LE2059" s="22"/>
      <c r="LF2059" s="22"/>
      <c r="LG2059" s="22"/>
      <c r="LH2059" s="22"/>
      <c r="LI2059" s="22"/>
      <c r="LJ2059" s="22"/>
      <c r="LK2059" s="22"/>
      <c r="LL2059" s="22"/>
      <c r="LM2059" s="22"/>
      <c r="LN2059" s="22"/>
      <c r="LO2059" s="22"/>
      <c r="LP2059" s="22"/>
      <c r="LQ2059" s="22"/>
      <c r="LR2059" s="22"/>
      <c r="LS2059" s="22"/>
      <c r="LT2059" s="22"/>
      <c r="LU2059" s="22"/>
      <c r="LV2059" s="22"/>
      <c r="LW2059" s="22"/>
      <c r="LX2059" s="22"/>
      <c r="LY2059" s="22"/>
      <c r="LZ2059" s="22"/>
      <c r="MA2059" s="22"/>
      <c r="MB2059" s="22"/>
      <c r="MC2059" s="22"/>
      <c r="MD2059" s="22"/>
      <c r="ME2059" s="22"/>
      <c r="MF2059" s="22"/>
      <c r="MG2059" s="24"/>
      <c r="MH2059" s="22"/>
      <c r="MI2059" s="22"/>
      <c r="MJ2059" s="22"/>
      <c r="MK2059" s="22"/>
      <c r="ML2059" s="22"/>
      <c r="MM2059" s="22"/>
      <c r="MN2059" s="22"/>
      <c r="MO2059" s="22"/>
      <c r="MP2059" s="22"/>
      <c r="MQ2059" s="22"/>
      <c r="MR2059" s="22"/>
      <c r="MS2059" s="22"/>
      <c r="MT2059" s="22"/>
      <c r="MU2059" s="22"/>
      <c r="MV2059" s="22"/>
      <c r="MW2059" s="22"/>
      <c r="MX2059" s="22"/>
      <c r="MY2059" s="22"/>
      <c r="MZ2059" s="22"/>
      <c r="NA2059" s="22"/>
      <c r="NB2059" s="22"/>
      <c r="NC2059" s="22"/>
      <c r="ND2059" s="22"/>
      <c r="NE2059" s="22"/>
      <c r="NF2059" s="22"/>
      <c r="NG2059" s="22"/>
      <c r="NH2059" s="22"/>
      <c r="NI2059" s="22"/>
      <c r="NJ2059" s="22"/>
      <c r="NK2059" s="22"/>
      <c r="NL2059" s="22"/>
      <c r="NM2059" s="24"/>
      <c r="NN2059" s="22"/>
      <c r="NO2059" s="22"/>
      <c r="NP2059" s="22"/>
      <c r="NQ2059" s="22"/>
      <c r="NR2059" s="22"/>
      <c r="NS2059" s="22"/>
      <c r="NT2059" s="22"/>
      <c r="NU2059" s="22"/>
      <c r="NV2059" s="22"/>
      <c r="NW2059" s="22"/>
      <c r="NX2059" s="22"/>
      <c r="NY2059" s="22"/>
      <c r="NZ2059" s="22"/>
      <c r="OA2059" s="22"/>
      <c r="OB2059" s="22"/>
      <c r="OC2059" s="22"/>
      <c r="OD2059" s="22"/>
      <c r="OE2059" s="22"/>
      <c r="OF2059" s="22"/>
      <c r="OG2059" s="22"/>
      <c r="OH2059" s="22"/>
      <c r="OI2059" s="22"/>
      <c r="OJ2059" s="22"/>
      <c r="OK2059" s="22"/>
      <c r="OL2059" s="22"/>
      <c r="OM2059" s="22"/>
      <c r="ON2059" s="22"/>
      <c r="OO2059" s="22"/>
      <c r="OP2059" s="22"/>
      <c r="OQ2059" s="22"/>
      <c r="OR2059" s="22"/>
    </row>
    <row r="2060" spans="1:408" ht="15" thickBot="1">
      <c r="A2060" s="1"/>
      <c r="B2060" s="12"/>
      <c r="C2060" s="12"/>
      <c r="D2060" s="22"/>
      <c r="E2060" s="54"/>
      <c r="F2060" s="54"/>
      <c r="G2060" s="54"/>
      <c r="H2060" s="55"/>
      <c r="I2060" s="22"/>
      <c r="J2060" s="56"/>
      <c r="K2060" s="81"/>
      <c r="L2060" s="57"/>
      <c r="M2060" s="57"/>
      <c r="N2060" s="55"/>
      <c r="O2060" s="58"/>
      <c r="P2060" s="58"/>
      <c r="Q2060" s="59"/>
      <c r="R2060" s="60"/>
      <c r="S2060" s="60"/>
      <c r="T2060" s="22"/>
      <c r="U2060" s="1"/>
      <c r="V2060" s="23"/>
      <c r="X2060" s="24"/>
      <c r="Y2060" s="24"/>
      <c r="Z2060" s="22"/>
      <c r="AA2060" s="22"/>
      <c r="AB2060" s="22"/>
      <c r="AC2060" s="22"/>
      <c r="AD2060" s="22"/>
      <c r="AE2060" s="22"/>
      <c r="AF2060" s="22"/>
      <c r="AG2060" s="22"/>
      <c r="AH2060" s="22"/>
      <c r="AI2060" s="22"/>
      <c r="AJ2060" s="22"/>
      <c r="AK2060" s="22"/>
      <c r="AL2060" s="22"/>
      <c r="AM2060" s="22"/>
      <c r="AN2060" s="22"/>
      <c r="AO2060" s="22"/>
      <c r="AP2060" s="22"/>
      <c r="AQ2060" s="22"/>
      <c r="AR2060" s="22"/>
      <c r="AS2060" s="22"/>
      <c r="AT2060" s="22"/>
      <c r="AU2060" s="22"/>
      <c r="AV2060" s="22"/>
      <c r="AW2060" s="22"/>
      <c r="AX2060" s="22"/>
      <c r="AY2060" s="22"/>
      <c r="AZ2060" s="22"/>
      <c r="BA2060" s="22"/>
      <c r="BB2060" s="22"/>
      <c r="BC2060" s="22"/>
      <c r="BD2060" s="22"/>
      <c r="BE2060" s="24"/>
      <c r="BF2060" s="22"/>
      <c r="BG2060" s="22"/>
      <c r="BH2060" s="22"/>
      <c r="BI2060" s="22"/>
      <c r="BJ2060" s="22"/>
      <c r="BK2060" s="22"/>
      <c r="BL2060" s="22"/>
      <c r="BM2060" s="22"/>
      <c r="BN2060" s="22"/>
      <c r="BO2060" s="22"/>
      <c r="BP2060" s="22"/>
      <c r="BQ2060" s="22"/>
      <c r="BR2060" s="22"/>
      <c r="BS2060" s="22"/>
      <c r="BT2060" s="22"/>
      <c r="BU2060" s="22"/>
      <c r="BV2060" s="22"/>
      <c r="BW2060" s="22"/>
      <c r="BX2060" s="22"/>
      <c r="BY2060" s="22"/>
      <c r="BZ2060" s="22"/>
      <c r="CA2060" s="22"/>
      <c r="CB2060" s="22"/>
      <c r="CC2060" s="22"/>
      <c r="CD2060" s="22"/>
      <c r="CE2060" s="22"/>
      <c r="CF2060" s="22"/>
      <c r="CG2060" s="22"/>
      <c r="CH2060" s="22"/>
      <c r="CI2060" s="22"/>
      <c r="CJ2060" s="22"/>
      <c r="CK2060" s="24"/>
      <c r="CL2060" s="22"/>
      <c r="CM2060" s="22"/>
      <c r="CN2060" s="22"/>
      <c r="CO2060" s="22"/>
      <c r="CP2060" s="22"/>
      <c r="CQ2060" s="22"/>
      <c r="CR2060" s="22"/>
      <c r="CS2060" s="22"/>
      <c r="CT2060" s="22"/>
      <c r="CU2060" s="22"/>
      <c r="CV2060" s="22"/>
      <c r="CW2060" s="22"/>
      <c r="CX2060" s="22"/>
      <c r="CY2060" s="22"/>
      <c r="CZ2060" s="22"/>
      <c r="DA2060" s="22"/>
      <c r="DB2060" s="22"/>
      <c r="DC2060" s="22"/>
      <c r="DD2060" s="22"/>
      <c r="DE2060" s="22"/>
      <c r="DF2060" s="22"/>
      <c r="DG2060" s="22"/>
      <c r="DH2060" s="22"/>
      <c r="DI2060" s="22"/>
      <c r="DJ2060" s="22"/>
      <c r="DK2060" s="22"/>
      <c r="DL2060" s="22"/>
      <c r="DM2060" s="22"/>
      <c r="DN2060" s="22"/>
      <c r="DO2060" s="22"/>
      <c r="DP2060" s="22"/>
      <c r="DQ2060" s="24"/>
      <c r="DR2060" s="22"/>
      <c r="DS2060" s="22"/>
      <c r="DT2060" s="22"/>
      <c r="DU2060" s="22"/>
      <c r="DV2060" s="22"/>
      <c r="DW2060" s="22"/>
      <c r="DX2060" s="22"/>
      <c r="DY2060" s="22"/>
      <c r="DZ2060" s="22"/>
      <c r="EA2060" s="22"/>
      <c r="EB2060" s="22"/>
      <c r="EC2060" s="22"/>
      <c r="ED2060" s="22"/>
      <c r="EE2060" s="22"/>
      <c r="EF2060" s="22"/>
      <c r="EG2060" s="22"/>
      <c r="EH2060" s="22"/>
      <c r="EI2060" s="22"/>
      <c r="EJ2060" s="22"/>
      <c r="EK2060" s="22"/>
      <c r="EL2060" s="22"/>
      <c r="EM2060" s="22"/>
      <c r="EN2060" s="22"/>
      <c r="EO2060" s="22"/>
      <c r="EP2060" s="22"/>
      <c r="EQ2060" s="22"/>
      <c r="ER2060" s="22"/>
      <c r="ES2060" s="22"/>
      <c r="ET2060" s="22"/>
      <c r="EU2060" s="22"/>
      <c r="EV2060" s="22"/>
      <c r="EW2060" s="24"/>
      <c r="EX2060" s="22"/>
      <c r="EY2060" s="22"/>
      <c r="EZ2060" s="22"/>
      <c r="FA2060" s="22"/>
      <c r="FB2060" s="22"/>
      <c r="FC2060" s="22"/>
      <c r="FD2060" s="22"/>
      <c r="FE2060" s="22"/>
      <c r="FF2060" s="22"/>
      <c r="FG2060" s="22"/>
      <c r="FH2060" s="22"/>
      <c r="FI2060" s="22"/>
      <c r="FJ2060" s="22"/>
      <c r="FK2060" s="22"/>
      <c r="FL2060" s="22"/>
      <c r="FM2060" s="22"/>
      <c r="FN2060" s="22"/>
      <c r="FO2060" s="22"/>
      <c r="FP2060" s="22"/>
      <c r="FQ2060" s="22"/>
      <c r="FR2060" s="22"/>
      <c r="FS2060" s="22"/>
      <c r="FT2060" s="22"/>
      <c r="FU2060" s="22"/>
      <c r="FV2060" s="22"/>
      <c r="FW2060" s="22"/>
      <c r="FX2060" s="22"/>
      <c r="FY2060" s="22"/>
      <c r="FZ2060" s="22"/>
      <c r="GA2060" s="22"/>
      <c r="GB2060" s="22"/>
      <c r="GC2060" s="24"/>
      <c r="GD2060" s="22"/>
      <c r="GE2060" s="22"/>
      <c r="GF2060" s="22"/>
      <c r="GG2060" s="22"/>
      <c r="GH2060" s="22"/>
      <c r="GI2060" s="22"/>
      <c r="GJ2060" s="22"/>
      <c r="GK2060" s="22"/>
      <c r="GL2060" s="22"/>
      <c r="GM2060" s="22"/>
      <c r="GN2060" s="22"/>
      <c r="GO2060" s="22"/>
      <c r="GP2060" s="22"/>
      <c r="GQ2060" s="22"/>
      <c r="GR2060" s="22"/>
      <c r="GS2060" s="22"/>
      <c r="GT2060" s="22"/>
      <c r="GU2060" s="22"/>
      <c r="GV2060" s="22"/>
      <c r="GW2060" s="22"/>
      <c r="GX2060" s="22"/>
      <c r="GY2060" s="22"/>
      <c r="GZ2060" s="22"/>
      <c r="HA2060" s="22"/>
      <c r="HB2060" s="22"/>
      <c r="HC2060" s="22"/>
      <c r="HD2060" s="22"/>
      <c r="HE2060" s="22"/>
      <c r="HF2060" s="22"/>
      <c r="HG2060" s="22"/>
      <c r="HH2060" s="22"/>
      <c r="HI2060" s="24"/>
      <c r="HJ2060" s="22"/>
      <c r="HK2060" s="22"/>
      <c r="HL2060" s="22"/>
      <c r="HM2060" s="22"/>
      <c r="HN2060" s="22"/>
      <c r="HO2060" s="22"/>
      <c r="HP2060" s="22"/>
      <c r="HQ2060" s="22"/>
      <c r="HR2060" s="22"/>
      <c r="HS2060" s="22"/>
      <c r="HT2060" s="22"/>
      <c r="HU2060" s="22"/>
      <c r="HV2060" s="22"/>
      <c r="HW2060" s="22"/>
      <c r="HX2060" s="22"/>
      <c r="HY2060" s="22"/>
      <c r="HZ2060" s="22"/>
      <c r="IA2060" s="22"/>
      <c r="IB2060" s="22"/>
      <c r="IC2060" s="22"/>
      <c r="ID2060" s="22"/>
      <c r="IE2060" s="22"/>
      <c r="IF2060" s="22"/>
      <c r="IG2060" s="22"/>
      <c r="IH2060" s="22"/>
      <c r="II2060" s="22"/>
      <c r="IJ2060" s="22"/>
      <c r="IK2060" s="22"/>
      <c r="IL2060" s="22"/>
      <c r="IM2060" s="22"/>
      <c r="IN2060" s="22"/>
      <c r="IO2060" s="24"/>
      <c r="IP2060" s="22"/>
      <c r="IQ2060" s="22"/>
      <c r="IR2060" s="22"/>
      <c r="IS2060" s="22"/>
      <c r="IT2060" s="22"/>
      <c r="IU2060" s="22"/>
      <c r="IV2060" s="22"/>
      <c r="IW2060" s="22"/>
      <c r="IX2060" s="22"/>
      <c r="IY2060" s="22"/>
      <c r="IZ2060" s="22"/>
      <c r="JA2060" s="22"/>
      <c r="JB2060" s="22"/>
      <c r="JC2060" s="22"/>
      <c r="JD2060" s="22"/>
      <c r="JE2060" s="22"/>
      <c r="JF2060" s="22"/>
      <c r="JG2060" s="22"/>
      <c r="JH2060" s="22"/>
      <c r="JI2060" s="22"/>
      <c r="JJ2060" s="22"/>
      <c r="JK2060" s="22"/>
      <c r="JL2060" s="22"/>
      <c r="JM2060" s="22"/>
      <c r="JN2060" s="22"/>
      <c r="JO2060" s="22"/>
      <c r="JP2060" s="22"/>
      <c r="JQ2060" s="22"/>
      <c r="JR2060" s="22"/>
      <c r="JS2060" s="22"/>
      <c r="JT2060" s="22"/>
      <c r="JU2060" s="24"/>
      <c r="JV2060" s="22"/>
      <c r="JW2060" s="22"/>
      <c r="JX2060" s="22"/>
      <c r="JY2060" s="22"/>
      <c r="JZ2060" s="22"/>
      <c r="KA2060" s="22"/>
      <c r="KB2060" s="22"/>
      <c r="KC2060" s="22"/>
      <c r="KD2060" s="22"/>
      <c r="KE2060" s="22"/>
      <c r="KF2060" s="22"/>
      <c r="KG2060" s="22"/>
      <c r="KH2060" s="22"/>
      <c r="KI2060" s="22"/>
      <c r="KJ2060" s="22"/>
      <c r="KK2060" s="22"/>
      <c r="KL2060" s="22"/>
      <c r="KM2060" s="22"/>
      <c r="KN2060" s="22"/>
      <c r="KO2060" s="22"/>
      <c r="KP2060" s="22"/>
      <c r="KQ2060" s="22"/>
      <c r="KR2060" s="22"/>
      <c r="KS2060" s="22"/>
      <c r="KT2060" s="22"/>
      <c r="KU2060" s="22"/>
      <c r="KV2060" s="22"/>
      <c r="KW2060" s="22"/>
      <c r="KX2060" s="22"/>
      <c r="KY2060" s="22"/>
      <c r="KZ2060" s="22"/>
      <c r="LA2060" s="24"/>
      <c r="LB2060" s="22"/>
      <c r="LC2060" s="22"/>
      <c r="LD2060" s="22"/>
      <c r="LE2060" s="22"/>
      <c r="LF2060" s="22"/>
      <c r="LG2060" s="22"/>
      <c r="LH2060" s="22"/>
      <c r="LI2060" s="22"/>
      <c r="LJ2060" s="22"/>
      <c r="LK2060" s="22"/>
      <c r="LL2060" s="22"/>
      <c r="LM2060" s="22"/>
      <c r="LN2060" s="22"/>
      <c r="LO2060" s="22"/>
      <c r="LP2060" s="22"/>
      <c r="LQ2060" s="22"/>
      <c r="LR2060" s="22"/>
      <c r="LS2060" s="22"/>
      <c r="LT2060" s="22"/>
      <c r="LU2060" s="22"/>
      <c r="LV2060" s="22"/>
      <c r="LW2060" s="22"/>
      <c r="LX2060" s="22"/>
      <c r="LY2060" s="22"/>
      <c r="LZ2060" s="22"/>
      <c r="MA2060" s="22"/>
      <c r="MB2060" s="22"/>
      <c r="MC2060" s="22"/>
      <c r="MD2060" s="22"/>
      <c r="ME2060" s="22"/>
      <c r="MF2060" s="22"/>
      <c r="MG2060" s="24"/>
      <c r="MH2060" s="22"/>
      <c r="MI2060" s="22"/>
      <c r="MJ2060" s="22"/>
      <c r="MK2060" s="22"/>
      <c r="ML2060" s="22"/>
      <c r="MM2060" s="22"/>
      <c r="MN2060" s="22"/>
      <c r="MO2060" s="22"/>
      <c r="MP2060" s="22"/>
      <c r="MQ2060" s="22"/>
      <c r="MR2060" s="22"/>
      <c r="MS2060" s="22"/>
      <c r="MT2060" s="22"/>
      <c r="MU2060" s="22"/>
      <c r="MV2060" s="22"/>
      <c r="MW2060" s="22"/>
      <c r="MX2060" s="22"/>
      <c r="MY2060" s="22"/>
      <c r="MZ2060" s="22"/>
      <c r="NA2060" s="22"/>
      <c r="NB2060" s="22"/>
      <c r="NC2060" s="22"/>
      <c r="ND2060" s="22"/>
      <c r="NE2060" s="22"/>
      <c r="NF2060" s="22"/>
      <c r="NG2060" s="22"/>
      <c r="NH2060" s="22"/>
      <c r="NI2060" s="22"/>
      <c r="NJ2060" s="22"/>
      <c r="NK2060" s="22"/>
      <c r="NL2060" s="22"/>
      <c r="NM2060" s="24"/>
      <c r="NN2060" s="22"/>
      <c r="NO2060" s="22"/>
      <c r="NP2060" s="22"/>
      <c r="NQ2060" s="22"/>
      <c r="NR2060" s="22"/>
      <c r="NS2060" s="22"/>
      <c r="NT2060" s="22"/>
      <c r="NU2060" s="22"/>
      <c r="NV2060" s="22"/>
      <c r="NW2060" s="22"/>
      <c r="NX2060" s="22"/>
      <c r="NY2060" s="22"/>
      <c r="NZ2060" s="22"/>
      <c r="OA2060" s="22"/>
      <c r="OB2060" s="22"/>
      <c r="OC2060" s="22"/>
      <c r="OD2060" s="22"/>
      <c r="OE2060" s="22"/>
      <c r="OF2060" s="22"/>
      <c r="OG2060" s="22"/>
      <c r="OH2060" s="22"/>
      <c r="OI2060" s="22"/>
      <c r="OJ2060" s="22"/>
      <c r="OK2060" s="22"/>
      <c r="OL2060" s="22"/>
      <c r="OM2060" s="22"/>
      <c r="ON2060" s="22"/>
      <c r="OO2060" s="22"/>
      <c r="OP2060" s="22"/>
      <c r="OQ2060" s="22"/>
      <c r="OR2060" s="22"/>
    </row>
    <row r="2061" spans="1:408" ht="15" thickBot="1">
      <c r="A2061" s="1"/>
      <c r="B2061" s="12"/>
      <c r="C2061" s="12"/>
      <c r="D2061" s="22"/>
      <c r="E2061" s="54"/>
      <c r="F2061" s="54"/>
      <c r="G2061" s="54"/>
      <c r="H2061" s="55"/>
      <c r="I2061" s="22"/>
      <c r="J2061" s="56"/>
      <c r="K2061" s="80"/>
      <c r="L2061" s="57"/>
      <c r="M2061" s="57"/>
      <c r="N2061" s="55"/>
      <c r="O2061" s="58"/>
      <c r="P2061" s="58"/>
      <c r="Q2061" s="59"/>
      <c r="R2061" s="60"/>
      <c r="S2061" s="60"/>
      <c r="T2061" s="22"/>
      <c r="U2061" s="1"/>
      <c r="V2061" s="23"/>
      <c r="X2061" s="24"/>
      <c r="Y2061" s="24"/>
      <c r="Z2061" s="22"/>
      <c r="AA2061" s="22"/>
      <c r="AB2061" s="22"/>
      <c r="AC2061" s="22"/>
      <c r="AD2061" s="22"/>
      <c r="AE2061" s="22"/>
      <c r="AF2061" s="22"/>
      <c r="AG2061" s="22"/>
      <c r="AH2061" s="22"/>
      <c r="AI2061" s="22"/>
      <c r="AJ2061" s="22"/>
      <c r="AK2061" s="22"/>
      <c r="AL2061" s="22"/>
      <c r="AM2061" s="22"/>
      <c r="AN2061" s="22"/>
      <c r="AO2061" s="22"/>
      <c r="AP2061" s="22"/>
      <c r="AQ2061" s="22"/>
      <c r="AR2061" s="22"/>
      <c r="AS2061" s="22"/>
      <c r="AT2061" s="22"/>
      <c r="AU2061" s="22"/>
      <c r="AV2061" s="22"/>
      <c r="AW2061" s="22"/>
      <c r="AX2061" s="22"/>
      <c r="AY2061" s="22"/>
      <c r="AZ2061" s="22"/>
      <c r="BA2061" s="22"/>
      <c r="BB2061" s="22"/>
      <c r="BC2061" s="22"/>
      <c r="BD2061" s="22"/>
      <c r="BE2061" s="24"/>
      <c r="BF2061" s="22"/>
      <c r="BG2061" s="22"/>
      <c r="BH2061" s="22"/>
      <c r="BI2061" s="22"/>
      <c r="BJ2061" s="22"/>
      <c r="BK2061" s="22"/>
      <c r="BL2061" s="22"/>
      <c r="BM2061" s="22"/>
      <c r="BN2061" s="22"/>
      <c r="BO2061" s="22"/>
      <c r="BP2061" s="22"/>
      <c r="BQ2061" s="22"/>
      <c r="BR2061" s="22"/>
      <c r="BS2061" s="22"/>
      <c r="BT2061" s="22"/>
      <c r="BU2061" s="22"/>
      <c r="BV2061" s="22"/>
      <c r="BW2061" s="22"/>
      <c r="BX2061" s="22"/>
      <c r="BY2061" s="22"/>
      <c r="BZ2061" s="22"/>
      <c r="CA2061" s="22"/>
      <c r="CB2061" s="22"/>
      <c r="CC2061" s="22"/>
      <c r="CD2061" s="22"/>
      <c r="CE2061" s="22"/>
      <c r="CF2061" s="22"/>
      <c r="CG2061" s="22"/>
      <c r="CH2061" s="22"/>
      <c r="CI2061" s="22"/>
      <c r="CJ2061" s="22"/>
      <c r="CK2061" s="24"/>
      <c r="CL2061" s="22"/>
      <c r="CM2061" s="22"/>
      <c r="CN2061" s="22"/>
      <c r="CO2061" s="22"/>
      <c r="CP2061" s="22"/>
      <c r="CQ2061" s="22"/>
      <c r="CR2061" s="22"/>
      <c r="CS2061" s="22"/>
      <c r="CT2061" s="22"/>
      <c r="CU2061" s="22"/>
      <c r="CV2061" s="22"/>
      <c r="CW2061" s="22"/>
      <c r="CX2061" s="22"/>
      <c r="CY2061" s="22"/>
      <c r="CZ2061" s="22"/>
      <c r="DA2061" s="22"/>
      <c r="DB2061" s="22"/>
      <c r="DC2061" s="22"/>
      <c r="DD2061" s="22"/>
      <c r="DE2061" s="22"/>
      <c r="DF2061" s="22"/>
      <c r="DG2061" s="22"/>
      <c r="DH2061" s="22"/>
      <c r="DI2061" s="22"/>
      <c r="DJ2061" s="22"/>
      <c r="DK2061" s="22"/>
      <c r="DL2061" s="22"/>
      <c r="DM2061" s="22"/>
      <c r="DN2061" s="22"/>
      <c r="DO2061" s="22"/>
      <c r="DP2061" s="22"/>
      <c r="DQ2061" s="24"/>
      <c r="DR2061" s="22"/>
      <c r="DS2061" s="22"/>
      <c r="DT2061" s="22"/>
      <c r="DU2061" s="22"/>
      <c r="DV2061" s="22"/>
      <c r="DW2061" s="22"/>
      <c r="DX2061" s="22"/>
      <c r="DY2061" s="22"/>
      <c r="DZ2061" s="22"/>
      <c r="EA2061" s="22"/>
      <c r="EB2061" s="22"/>
      <c r="EC2061" s="22"/>
      <c r="ED2061" s="22"/>
      <c r="EE2061" s="22"/>
      <c r="EF2061" s="22"/>
      <c r="EG2061" s="22"/>
      <c r="EH2061" s="22"/>
      <c r="EI2061" s="22"/>
      <c r="EJ2061" s="22"/>
      <c r="EK2061" s="22"/>
      <c r="EL2061" s="22"/>
      <c r="EM2061" s="22"/>
      <c r="EN2061" s="22"/>
      <c r="EO2061" s="22"/>
      <c r="EP2061" s="22"/>
      <c r="EQ2061" s="22"/>
      <c r="ER2061" s="22"/>
      <c r="ES2061" s="22"/>
      <c r="ET2061" s="22"/>
      <c r="EU2061" s="22"/>
      <c r="EV2061" s="22"/>
      <c r="EW2061" s="24"/>
      <c r="EX2061" s="22"/>
      <c r="EY2061" s="22"/>
      <c r="EZ2061" s="22"/>
      <c r="FA2061" s="22"/>
      <c r="FB2061" s="22"/>
      <c r="FC2061" s="22"/>
      <c r="FD2061" s="22"/>
      <c r="FE2061" s="22"/>
      <c r="FF2061" s="22"/>
      <c r="FG2061" s="22"/>
      <c r="FH2061" s="22"/>
      <c r="FI2061" s="22"/>
      <c r="FJ2061" s="22"/>
      <c r="FK2061" s="22"/>
      <c r="FL2061" s="22"/>
      <c r="FM2061" s="22"/>
      <c r="FN2061" s="22"/>
      <c r="FO2061" s="22"/>
      <c r="FP2061" s="22"/>
      <c r="FQ2061" s="22"/>
      <c r="FR2061" s="22"/>
      <c r="FS2061" s="22"/>
      <c r="FT2061" s="22"/>
      <c r="FU2061" s="22"/>
      <c r="FV2061" s="22"/>
      <c r="FW2061" s="22"/>
      <c r="FX2061" s="22"/>
      <c r="FY2061" s="22"/>
      <c r="FZ2061" s="22"/>
      <c r="GA2061" s="22"/>
      <c r="GB2061" s="22"/>
      <c r="GC2061" s="24"/>
      <c r="GD2061" s="22"/>
      <c r="GE2061" s="22"/>
      <c r="GF2061" s="22"/>
      <c r="GG2061" s="22"/>
      <c r="GH2061" s="22"/>
      <c r="GI2061" s="22"/>
      <c r="GJ2061" s="22"/>
      <c r="GK2061" s="22"/>
      <c r="GL2061" s="22"/>
      <c r="GM2061" s="22"/>
      <c r="GN2061" s="22"/>
      <c r="GO2061" s="22"/>
      <c r="GP2061" s="22"/>
      <c r="GQ2061" s="22"/>
      <c r="GR2061" s="22"/>
      <c r="GS2061" s="22"/>
      <c r="GT2061" s="22"/>
      <c r="GU2061" s="22"/>
      <c r="GV2061" s="22"/>
      <c r="GW2061" s="22"/>
      <c r="GX2061" s="22"/>
      <c r="GY2061" s="22"/>
      <c r="GZ2061" s="22"/>
      <c r="HA2061" s="22"/>
      <c r="HB2061" s="22"/>
      <c r="HC2061" s="22"/>
      <c r="HD2061" s="22"/>
      <c r="HE2061" s="22"/>
      <c r="HF2061" s="22"/>
      <c r="HG2061" s="22"/>
      <c r="HH2061" s="22"/>
      <c r="HI2061" s="24"/>
      <c r="HJ2061" s="22"/>
      <c r="HK2061" s="22"/>
      <c r="HL2061" s="22"/>
      <c r="HM2061" s="22"/>
      <c r="HN2061" s="22"/>
      <c r="HO2061" s="22"/>
      <c r="HP2061" s="22"/>
      <c r="HQ2061" s="22"/>
      <c r="HR2061" s="22"/>
      <c r="HS2061" s="22"/>
      <c r="HT2061" s="22"/>
      <c r="HU2061" s="22"/>
      <c r="HV2061" s="22"/>
      <c r="HW2061" s="22"/>
      <c r="HX2061" s="22"/>
      <c r="HY2061" s="22"/>
      <c r="HZ2061" s="22"/>
      <c r="IA2061" s="22"/>
      <c r="IB2061" s="22"/>
      <c r="IC2061" s="22"/>
      <c r="ID2061" s="22"/>
      <c r="IE2061" s="22"/>
      <c r="IF2061" s="22"/>
      <c r="IG2061" s="22"/>
      <c r="IH2061" s="22"/>
      <c r="II2061" s="22"/>
      <c r="IJ2061" s="22"/>
      <c r="IK2061" s="22"/>
      <c r="IL2061" s="22"/>
      <c r="IM2061" s="22"/>
      <c r="IN2061" s="22"/>
      <c r="IO2061" s="24"/>
      <c r="IP2061" s="22"/>
      <c r="IQ2061" s="22"/>
      <c r="IR2061" s="22"/>
      <c r="IS2061" s="22"/>
      <c r="IT2061" s="22"/>
      <c r="IU2061" s="22"/>
      <c r="IV2061" s="22"/>
      <c r="IW2061" s="22"/>
      <c r="IX2061" s="22"/>
      <c r="IY2061" s="22"/>
      <c r="IZ2061" s="22"/>
      <c r="JA2061" s="22"/>
      <c r="JB2061" s="22"/>
      <c r="JC2061" s="22"/>
      <c r="JD2061" s="22"/>
      <c r="JE2061" s="22"/>
      <c r="JF2061" s="22"/>
      <c r="JG2061" s="22"/>
      <c r="JH2061" s="22"/>
      <c r="JI2061" s="22"/>
      <c r="JJ2061" s="22"/>
      <c r="JK2061" s="22"/>
      <c r="JL2061" s="22"/>
      <c r="JM2061" s="22"/>
      <c r="JN2061" s="22"/>
      <c r="JO2061" s="22"/>
      <c r="JP2061" s="22"/>
      <c r="JQ2061" s="22"/>
      <c r="JR2061" s="22"/>
      <c r="JS2061" s="22"/>
      <c r="JT2061" s="22"/>
      <c r="JU2061" s="24"/>
      <c r="JV2061" s="22"/>
      <c r="JW2061" s="22"/>
      <c r="JX2061" s="22"/>
      <c r="JY2061" s="22"/>
      <c r="JZ2061" s="22"/>
      <c r="KA2061" s="22"/>
      <c r="KB2061" s="22"/>
      <c r="KC2061" s="22"/>
      <c r="KD2061" s="22"/>
      <c r="KE2061" s="22"/>
      <c r="KF2061" s="22"/>
      <c r="KG2061" s="22"/>
      <c r="KH2061" s="22"/>
      <c r="KI2061" s="22"/>
      <c r="KJ2061" s="22"/>
      <c r="KK2061" s="22"/>
      <c r="KL2061" s="22"/>
      <c r="KM2061" s="22"/>
      <c r="KN2061" s="22"/>
      <c r="KO2061" s="22"/>
      <c r="KP2061" s="22"/>
      <c r="KQ2061" s="22"/>
      <c r="KR2061" s="22"/>
      <c r="KS2061" s="22"/>
      <c r="KT2061" s="22"/>
      <c r="KU2061" s="22"/>
      <c r="KV2061" s="22"/>
      <c r="KW2061" s="22"/>
      <c r="KX2061" s="22"/>
      <c r="KY2061" s="22"/>
      <c r="KZ2061" s="22"/>
      <c r="LA2061" s="24"/>
      <c r="LB2061" s="22"/>
      <c r="LC2061" s="22"/>
      <c r="LD2061" s="22"/>
      <c r="LE2061" s="22"/>
      <c r="LF2061" s="22"/>
      <c r="LG2061" s="22"/>
      <c r="LH2061" s="22"/>
      <c r="LI2061" s="22"/>
      <c r="LJ2061" s="22"/>
      <c r="LK2061" s="22"/>
      <c r="LL2061" s="22"/>
      <c r="LM2061" s="22"/>
      <c r="LN2061" s="22"/>
      <c r="LO2061" s="22"/>
      <c r="LP2061" s="22"/>
      <c r="LQ2061" s="22"/>
      <c r="LR2061" s="22"/>
      <c r="LS2061" s="22"/>
      <c r="LT2061" s="22"/>
      <c r="LU2061" s="22"/>
      <c r="LV2061" s="22"/>
      <c r="LW2061" s="22"/>
      <c r="LX2061" s="22"/>
      <c r="LY2061" s="22"/>
      <c r="LZ2061" s="22"/>
      <c r="MA2061" s="22"/>
      <c r="MB2061" s="22"/>
      <c r="MC2061" s="22"/>
      <c r="MD2061" s="22"/>
      <c r="ME2061" s="22"/>
      <c r="MF2061" s="22"/>
      <c r="MG2061" s="24"/>
      <c r="MH2061" s="22"/>
      <c r="MI2061" s="22"/>
      <c r="MJ2061" s="22"/>
      <c r="MK2061" s="22"/>
      <c r="ML2061" s="22"/>
      <c r="MM2061" s="22"/>
      <c r="MN2061" s="22"/>
      <c r="MO2061" s="22"/>
      <c r="MP2061" s="22"/>
      <c r="MQ2061" s="22"/>
      <c r="MR2061" s="22"/>
      <c r="MS2061" s="22"/>
      <c r="MT2061" s="22"/>
      <c r="MU2061" s="22"/>
      <c r="MV2061" s="22"/>
      <c r="MW2061" s="22"/>
      <c r="MX2061" s="22"/>
      <c r="MY2061" s="22"/>
      <c r="MZ2061" s="22"/>
      <c r="NA2061" s="22"/>
      <c r="NB2061" s="22"/>
      <c r="NC2061" s="22"/>
      <c r="ND2061" s="22"/>
      <c r="NE2061" s="22"/>
      <c r="NF2061" s="22"/>
      <c r="NG2061" s="22"/>
      <c r="NH2061" s="22"/>
      <c r="NI2061" s="22"/>
      <c r="NJ2061" s="22"/>
      <c r="NK2061" s="22"/>
      <c r="NL2061" s="22"/>
      <c r="NM2061" s="24"/>
      <c r="NN2061" s="22"/>
      <c r="NO2061" s="22"/>
      <c r="NP2061" s="22"/>
      <c r="NQ2061" s="22"/>
      <c r="NR2061" s="22"/>
      <c r="NS2061" s="22"/>
      <c r="NT2061" s="22"/>
      <c r="NU2061" s="22"/>
      <c r="NV2061" s="22"/>
      <c r="NW2061" s="22"/>
      <c r="NX2061" s="22"/>
      <c r="NY2061" s="22"/>
      <c r="NZ2061" s="22"/>
      <c r="OA2061" s="22"/>
      <c r="OB2061" s="22"/>
      <c r="OC2061" s="22"/>
      <c r="OD2061" s="22"/>
      <c r="OE2061" s="22"/>
      <c r="OF2061" s="22"/>
      <c r="OG2061" s="22"/>
      <c r="OH2061" s="22"/>
      <c r="OI2061" s="22"/>
      <c r="OJ2061" s="22"/>
      <c r="OK2061" s="22"/>
      <c r="OL2061" s="22"/>
      <c r="OM2061" s="22"/>
      <c r="ON2061" s="22"/>
      <c r="OO2061" s="22"/>
      <c r="OP2061" s="22"/>
      <c r="OQ2061" s="22"/>
      <c r="OR2061" s="22"/>
    </row>
    <row r="2062" spans="1:408" ht="15" thickBot="1">
      <c r="A2062" s="1"/>
      <c r="B2062" s="12"/>
      <c r="C2062" s="12"/>
      <c r="D2062" s="22"/>
      <c r="E2062" s="54"/>
      <c r="F2062" s="54"/>
      <c r="G2062" s="54"/>
      <c r="H2062" s="55"/>
      <c r="I2062" s="22"/>
      <c r="J2062" s="56"/>
      <c r="K2062" s="81"/>
      <c r="L2062" s="57"/>
      <c r="M2062" s="57"/>
      <c r="N2062" s="55"/>
      <c r="O2062" s="58"/>
      <c r="P2062" s="58"/>
      <c r="Q2062" s="59"/>
      <c r="R2062" s="60"/>
      <c r="S2062" s="60"/>
      <c r="T2062" s="22"/>
      <c r="U2062" s="1"/>
      <c r="V2062" s="23"/>
      <c r="X2062" s="24"/>
      <c r="Y2062" s="24"/>
      <c r="Z2062" s="22"/>
      <c r="AA2062" s="22"/>
      <c r="AB2062" s="22"/>
      <c r="AC2062" s="22"/>
      <c r="AD2062" s="22"/>
      <c r="AE2062" s="22"/>
      <c r="AF2062" s="22"/>
      <c r="AG2062" s="22"/>
      <c r="AH2062" s="22"/>
      <c r="AI2062" s="22"/>
      <c r="AJ2062" s="22"/>
      <c r="AK2062" s="22"/>
      <c r="AL2062" s="22"/>
      <c r="AM2062" s="22"/>
      <c r="AN2062" s="22"/>
      <c r="AO2062" s="22"/>
      <c r="AP2062" s="22"/>
      <c r="AQ2062" s="22"/>
      <c r="AR2062" s="22"/>
      <c r="AS2062" s="22"/>
      <c r="AT2062" s="22"/>
      <c r="AU2062" s="22"/>
      <c r="AV2062" s="22"/>
      <c r="AW2062" s="22"/>
      <c r="AX2062" s="22"/>
      <c r="AY2062" s="22"/>
      <c r="AZ2062" s="22"/>
      <c r="BA2062" s="22"/>
      <c r="BB2062" s="22"/>
      <c r="BC2062" s="22"/>
      <c r="BD2062" s="22"/>
      <c r="BE2062" s="24"/>
      <c r="BF2062" s="22"/>
      <c r="BG2062" s="22"/>
      <c r="BH2062" s="22"/>
      <c r="BI2062" s="22"/>
      <c r="BJ2062" s="22"/>
      <c r="BK2062" s="22"/>
      <c r="BL2062" s="22"/>
      <c r="BM2062" s="22"/>
      <c r="BN2062" s="22"/>
      <c r="BO2062" s="22"/>
      <c r="BP2062" s="22"/>
      <c r="BQ2062" s="22"/>
      <c r="BR2062" s="22"/>
      <c r="BS2062" s="22"/>
      <c r="BT2062" s="22"/>
      <c r="BU2062" s="22"/>
      <c r="BV2062" s="22"/>
      <c r="BW2062" s="22"/>
      <c r="BX2062" s="22"/>
      <c r="BY2062" s="22"/>
      <c r="BZ2062" s="22"/>
      <c r="CA2062" s="22"/>
      <c r="CB2062" s="22"/>
      <c r="CC2062" s="22"/>
      <c r="CD2062" s="22"/>
      <c r="CE2062" s="22"/>
      <c r="CF2062" s="22"/>
      <c r="CG2062" s="22"/>
      <c r="CH2062" s="22"/>
      <c r="CI2062" s="22"/>
      <c r="CJ2062" s="22"/>
      <c r="CK2062" s="24"/>
      <c r="CL2062" s="22"/>
      <c r="CM2062" s="22"/>
      <c r="CN2062" s="22"/>
      <c r="CO2062" s="22"/>
      <c r="CP2062" s="22"/>
      <c r="CQ2062" s="22"/>
      <c r="CR2062" s="22"/>
      <c r="CS2062" s="22"/>
      <c r="CT2062" s="22"/>
      <c r="CU2062" s="22"/>
      <c r="CV2062" s="22"/>
      <c r="CW2062" s="22"/>
      <c r="CX2062" s="22"/>
      <c r="CY2062" s="22"/>
      <c r="CZ2062" s="22"/>
      <c r="DA2062" s="22"/>
      <c r="DB2062" s="22"/>
      <c r="DC2062" s="22"/>
      <c r="DD2062" s="22"/>
      <c r="DE2062" s="22"/>
      <c r="DF2062" s="22"/>
      <c r="DG2062" s="22"/>
      <c r="DH2062" s="22"/>
      <c r="DI2062" s="22"/>
      <c r="DJ2062" s="22"/>
      <c r="DK2062" s="22"/>
      <c r="DL2062" s="22"/>
      <c r="DM2062" s="22"/>
      <c r="DN2062" s="22"/>
      <c r="DO2062" s="22"/>
      <c r="DP2062" s="22"/>
      <c r="DQ2062" s="24"/>
      <c r="DR2062" s="22"/>
      <c r="DS2062" s="22"/>
      <c r="DT2062" s="22"/>
      <c r="DU2062" s="22"/>
      <c r="DV2062" s="22"/>
      <c r="DW2062" s="22"/>
      <c r="DX2062" s="22"/>
      <c r="DY2062" s="22"/>
      <c r="DZ2062" s="22"/>
      <c r="EA2062" s="22"/>
      <c r="EB2062" s="22"/>
      <c r="EC2062" s="22"/>
      <c r="ED2062" s="22"/>
      <c r="EE2062" s="22"/>
      <c r="EF2062" s="22"/>
      <c r="EG2062" s="22"/>
      <c r="EH2062" s="22"/>
      <c r="EI2062" s="22"/>
      <c r="EJ2062" s="22"/>
      <c r="EK2062" s="22"/>
      <c r="EL2062" s="22"/>
      <c r="EM2062" s="22"/>
      <c r="EN2062" s="22"/>
      <c r="EO2062" s="22"/>
      <c r="EP2062" s="22"/>
      <c r="EQ2062" s="22"/>
      <c r="ER2062" s="22"/>
      <c r="ES2062" s="22"/>
      <c r="ET2062" s="22"/>
      <c r="EU2062" s="22"/>
      <c r="EV2062" s="22"/>
      <c r="EW2062" s="24"/>
      <c r="EX2062" s="22"/>
      <c r="EY2062" s="22"/>
      <c r="EZ2062" s="22"/>
      <c r="FA2062" s="22"/>
      <c r="FB2062" s="22"/>
      <c r="FC2062" s="22"/>
      <c r="FD2062" s="22"/>
      <c r="FE2062" s="22"/>
      <c r="FF2062" s="22"/>
      <c r="FG2062" s="22"/>
      <c r="FH2062" s="22"/>
      <c r="FI2062" s="22"/>
      <c r="FJ2062" s="22"/>
      <c r="FK2062" s="22"/>
      <c r="FL2062" s="22"/>
      <c r="FM2062" s="22"/>
      <c r="FN2062" s="22"/>
      <c r="FO2062" s="22"/>
      <c r="FP2062" s="22"/>
      <c r="FQ2062" s="22"/>
      <c r="FR2062" s="22"/>
      <c r="FS2062" s="22"/>
      <c r="FT2062" s="22"/>
      <c r="FU2062" s="22"/>
      <c r="FV2062" s="22"/>
      <c r="FW2062" s="22"/>
      <c r="FX2062" s="22"/>
      <c r="FY2062" s="22"/>
      <c r="FZ2062" s="22"/>
      <c r="GA2062" s="22"/>
      <c r="GB2062" s="22"/>
      <c r="GC2062" s="24"/>
      <c r="GD2062" s="22"/>
      <c r="GE2062" s="22"/>
      <c r="GF2062" s="22"/>
      <c r="GG2062" s="22"/>
      <c r="GH2062" s="22"/>
      <c r="GI2062" s="22"/>
      <c r="GJ2062" s="22"/>
      <c r="GK2062" s="22"/>
      <c r="GL2062" s="22"/>
      <c r="GM2062" s="22"/>
      <c r="GN2062" s="22"/>
      <c r="GO2062" s="22"/>
      <c r="GP2062" s="22"/>
      <c r="GQ2062" s="22"/>
      <c r="GR2062" s="22"/>
      <c r="GS2062" s="22"/>
      <c r="GT2062" s="22"/>
      <c r="GU2062" s="22"/>
      <c r="GV2062" s="22"/>
      <c r="GW2062" s="22"/>
      <c r="GX2062" s="22"/>
      <c r="GY2062" s="22"/>
      <c r="GZ2062" s="22"/>
      <c r="HA2062" s="22"/>
      <c r="HB2062" s="22"/>
      <c r="HC2062" s="22"/>
      <c r="HD2062" s="22"/>
      <c r="HE2062" s="22"/>
      <c r="HF2062" s="22"/>
      <c r="HG2062" s="22"/>
      <c r="HH2062" s="22"/>
      <c r="HI2062" s="24"/>
      <c r="HJ2062" s="22"/>
      <c r="HK2062" s="22"/>
      <c r="HL2062" s="22"/>
      <c r="HM2062" s="22"/>
      <c r="HN2062" s="22"/>
      <c r="HO2062" s="22"/>
      <c r="HP2062" s="22"/>
      <c r="HQ2062" s="22"/>
      <c r="HR2062" s="22"/>
      <c r="HS2062" s="22"/>
      <c r="HT2062" s="22"/>
      <c r="HU2062" s="22"/>
      <c r="HV2062" s="22"/>
      <c r="HW2062" s="22"/>
      <c r="HX2062" s="22"/>
      <c r="HY2062" s="22"/>
      <c r="HZ2062" s="22"/>
      <c r="IA2062" s="22"/>
      <c r="IB2062" s="22"/>
      <c r="IC2062" s="22"/>
      <c r="ID2062" s="22"/>
      <c r="IE2062" s="22"/>
      <c r="IF2062" s="22"/>
      <c r="IG2062" s="22"/>
      <c r="IH2062" s="22"/>
      <c r="II2062" s="22"/>
      <c r="IJ2062" s="22"/>
      <c r="IK2062" s="22"/>
      <c r="IL2062" s="22"/>
      <c r="IM2062" s="22"/>
      <c r="IN2062" s="22"/>
      <c r="IO2062" s="24"/>
      <c r="IP2062" s="22"/>
      <c r="IQ2062" s="22"/>
      <c r="IR2062" s="22"/>
      <c r="IS2062" s="22"/>
      <c r="IT2062" s="22"/>
      <c r="IU2062" s="22"/>
      <c r="IV2062" s="22"/>
      <c r="IW2062" s="22"/>
      <c r="IX2062" s="22"/>
      <c r="IY2062" s="22"/>
      <c r="IZ2062" s="22"/>
      <c r="JA2062" s="22"/>
      <c r="JB2062" s="22"/>
      <c r="JC2062" s="22"/>
      <c r="JD2062" s="22"/>
      <c r="JE2062" s="22"/>
      <c r="JF2062" s="22"/>
      <c r="JG2062" s="22"/>
      <c r="JH2062" s="22"/>
      <c r="JI2062" s="22"/>
      <c r="JJ2062" s="22"/>
      <c r="JK2062" s="22"/>
      <c r="JL2062" s="22"/>
      <c r="JM2062" s="22"/>
      <c r="JN2062" s="22"/>
      <c r="JO2062" s="22"/>
      <c r="JP2062" s="22"/>
      <c r="JQ2062" s="22"/>
      <c r="JR2062" s="22"/>
      <c r="JS2062" s="22"/>
      <c r="JT2062" s="22"/>
      <c r="JU2062" s="24"/>
      <c r="JV2062" s="22"/>
      <c r="JW2062" s="22"/>
      <c r="JX2062" s="22"/>
      <c r="JY2062" s="22"/>
      <c r="JZ2062" s="22"/>
      <c r="KA2062" s="22"/>
      <c r="KB2062" s="22"/>
      <c r="KC2062" s="22"/>
      <c r="KD2062" s="22"/>
      <c r="KE2062" s="22"/>
      <c r="KF2062" s="22"/>
      <c r="KG2062" s="22"/>
      <c r="KH2062" s="22"/>
      <c r="KI2062" s="22"/>
      <c r="KJ2062" s="22"/>
      <c r="KK2062" s="22"/>
      <c r="KL2062" s="22"/>
      <c r="KM2062" s="22"/>
      <c r="KN2062" s="22"/>
      <c r="KO2062" s="22"/>
      <c r="KP2062" s="22"/>
      <c r="KQ2062" s="22"/>
      <c r="KR2062" s="22"/>
      <c r="KS2062" s="22"/>
      <c r="KT2062" s="22"/>
      <c r="KU2062" s="22"/>
      <c r="KV2062" s="22"/>
      <c r="KW2062" s="22"/>
      <c r="KX2062" s="22"/>
      <c r="KY2062" s="22"/>
      <c r="KZ2062" s="22"/>
      <c r="LA2062" s="24"/>
      <c r="LB2062" s="22"/>
      <c r="LC2062" s="22"/>
      <c r="LD2062" s="22"/>
      <c r="LE2062" s="22"/>
      <c r="LF2062" s="22"/>
      <c r="LG2062" s="22"/>
      <c r="LH2062" s="22"/>
      <c r="LI2062" s="22"/>
      <c r="LJ2062" s="22"/>
      <c r="LK2062" s="22"/>
      <c r="LL2062" s="22"/>
      <c r="LM2062" s="22"/>
      <c r="LN2062" s="22"/>
      <c r="LO2062" s="22"/>
      <c r="LP2062" s="22"/>
      <c r="LQ2062" s="22"/>
      <c r="LR2062" s="22"/>
      <c r="LS2062" s="22"/>
      <c r="LT2062" s="22"/>
      <c r="LU2062" s="22"/>
      <c r="LV2062" s="22"/>
      <c r="LW2062" s="22"/>
      <c r="LX2062" s="22"/>
      <c r="LY2062" s="22"/>
      <c r="LZ2062" s="22"/>
      <c r="MA2062" s="22"/>
      <c r="MB2062" s="22"/>
      <c r="MC2062" s="22"/>
      <c r="MD2062" s="22"/>
      <c r="ME2062" s="22"/>
      <c r="MF2062" s="22"/>
      <c r="MG2062" s="24"/>
      <c r="MH2062" s="22"/>
      <c r="MI2062" s="22"/>
      <c r="MJ2062" s="22"/>
      <c r="MK2062" s="22"/>
      <c r="ML2062" s="22"/>
      <c r="MM2062" s="22"/>
      <c r="MN2062" s="22"/>
      <c r="MO2062" s="22"/>
      <c r="MP2062" s="22"/>
      <c r="MQ2062" s="22"/>
      <c r="MR2062" s="22"/>
      <c r="MS2062" s="22"/>
      <c r="MT2062" s="22"/>
      <c r="MU2062" s="22"/>
      <c r="MV2062" s="22"/>
      <c r="MW2062" s="22"/>
      <c r="MX2062" s="22"/>
      <c r="MY2062" s="22"/>
      <c r="MZ2062" s="22"/>
      <c r="NA2062" s="22"/>
      <c r="NB2062" s="22"/>
      <c r="NC2062" s="22"/>
      <c r="ND2062" s="22"/>
      <c r="NE2062" s="22"/>
      <c r="NF2062" s="22"/>
      <c r="NG2062" s="22"/>
      <c r="NH2062" s="22"/>
      <c r="NI2062" s="22"/>
      <c r="NJ2062" s="22"/>
      <c r="NK2062" s="22"/>
      <c r="NL2062" s="22"/>
      <c r="NM2062" s="24"/>
      <c r="NN2062" s="22"/>
      <c r="NO2062" s="22"/>
      <c r="NP2062" s="22"/>
      <c r="NQ2062" s="22"/>
      <c r="NR2062" s="22"/>
      <c r="NS2062" s="22"/>
      <c r="NT2062" s="22"/>
      <c r="NU2062" s="22"/>
      <c r="NV2062" s="22"/>
      <c r="NW2062" s="22"/>
      <c r="NX2062" s="22"/>
      <c r="NY2062" s="22"/>
      <c r="NZ2062" s="22"/>
      <c r="OA2062" s="22"/>
      <c r="OB2062" s="22"/>
      <c r="OC2062" s="22"/>
      <c r="OD2062" s="22"/>
      <c r="OE2062" s="22"/>
      <c r="OF2062" s="22"/>
      <c r="OG2062" s="22"/>
      <c r="OH2062" s="22"/>
      <c r="OI2062" s="22"/>
      <c r="OJ2062" s="22"/>
      <c r="OK2062" s="22"/>
      <c r="OL2062" s="22"/>
      <c r="OM2062" s="22"/>
      <c r="ON2062" s="22"/>
      <c r="OO2062" s="22"/>
      <c r="OP2062" s="22"/>
      <c r="OQ2062" s="22"/>
      <c r="OR2062" s="22"/>
    </row>
    <row r="2063" spans="1:408" ht="15" thickBot="1">
      <c r="A2063" s="1"/>
      <c r="B2063" s="12"/>
      <c r="C2063" s="12"/>
      <c r="D2063" s="22"/>
      <c r="E2063" s="54"/>
      <c r="F2063" s="54"/>
      <c r="G2063" s="54"/>
      <c r="H2063" s="55"/>
      <c r="I2063" s="22"/>
      <c r="J2063" s="56"/>
      <c r="K2063" s="80"/>
      <c r="L2063" s="57"/>
      <c r="M2063" s="57"/>
      <c r="N2063" s="55"/>
      <c r="O2063" s="58"/>
      <c r="P2063" s="58"/>
      <c r="Q2063" s="59"/>
      <c r="R2063" s="60"/>
      <c r="S2063" s="60"/>
      <c r="T2063" s="22"/>
      <c r="U2063" s="1"/>
      <c r="V2063" s="23"/>
      <c r="X2063" s="24"/>
      <c r="Y2063" s="24"/>
      <c r="Z2063" s="22"/>
      <c r="AA2063" s="22"/>
      <c r="AB2063" s="22"/>
      <c r="AC2063" s="22"/>
      <c r="AD2063" s="22"/>
      <c r="AE2063" s="22"/>
      <c r="AF2063" s="22"/>
      <c r="AG2063" s="22"/>
      <c r="AH2063" s="22"/>
      <c r="AI2063" s="22"/>
      <c r="AJ2063" s="22"/>
      <c r="AK2063" s="22"/>
      <c r="AL2063" s="22"/>
      <c r="AM2063" s="22"/>
      <c r="AN2063" s="22"/>
      <c r="AO2063" s="22"/>
      <c r="AP2063" s="22"/>
      <c r="AQ2063" s="22"/>
      <c r="AR2063" s="22"/>
      <c r="AS2063" s="22"/>
      <c r="AT2063" s="22"/>
      <c r="AU2063" s="22"/>
      <c r="AV2063" s="22"/>
      <c r="AW2063" s="22"/>
      <c r="AX2063" s="22"/>
      <c r="AY2063" s="22"/>
      <c r="AZ2063" s="22"/>
      <c r="BA2063" s="22"/>
      <c r="BB2063" s="22"/>
      <c r="BC2063" s="22"/>
      <c r="BD2063" s="22"/>
      <c r="BE2063" s="24"/>
      <c r="BF2063" s="22"/>
      <c r="BG2063" s="22"/>
      <c r="BH2063" s="22"/>
      <c r="BI2063" s="22"/>
      <c r="BJ2063" s="22"/>
      <c r="BK2063" s="22"/>
      <c r="BL2063" s="22"/>
      <c r="BM2063" s="22"/>
      <c r="BN2063" s="22"/>
      <c r="BO2063" s="22"/>
      <c r="BP2063" s="22"/>
      <c r="BQ2063" s="22"/>
      <c r="BR2063" s="22"/>
      <c r="BS2063" s="22"/>
      <c r="BT2063" s="22"/>
      <c r="BU2063" s="22"/>
      <c r="BV2063" s="22"/>
      <c r="BW2063" s="22"/>
      <c r="BX2063" s="22"/>
      <c r="BY2063" s="22"/>
      <c r="BZ2063" s="22"/>
      <c r="CA2063" s="22"/>
      <c r="CB2063" s="22"/>
      <c r="CC2063" s="22"/>
      <c r="CD2063" s="22"/>
      <c r="CE2063" s="22"/>
      <c r="CF2063" s="22"/>
      <c r="CG2063" s="22"/>
      <c r="CH2063" s="22"/>
      <c r="CI2063" s="22"/>
      <c r="CJ2063" s="22"/>
      <c r="CK2063" s="24"/>
      <c r="CL2063" s="22"/>
      <c r="CM2063" s="22"/>
      <c r="CN2063" s="22"/>
      <c r="CO2063" s="22"/>
      <c r="CP2063" s="22"/>
      <c r="CQ2063" s="22"/>
      <c r="CR2063" s="22"/>
      <c r="CS2063" s="22"/>
      <c r="CT2063" s="22"/>
      <c r="CU2063" s="22"/>
      <c r="CV2063" s="22"/>
      <c r="CW2063" s="22"/>
      <c r="CX2063" s="22"/>
      <c r="CY2063" s="22"/>
      <c r="CZ2063" s="22"/>
      <c r="DA2063" s="22"/>
      <c r="DB2063" s="22"/>
      <c r="DC2063" s="22"/>
      <c r="DD2063" s="22"/>
      <c r="DE2063" s="22"/>
      <c r="DF2063" s="22"/>
      <c r="DG2063" s="22"/>
      <c r="DH2063" s="22"/>
      <c r="DI2063" s="22"/>
      <c r="DJ2063" s="22"/>
      <c r="DK2063" s="22"/>
      <c r="DL2063" s="22"/>
      <c r="DM2063" s="22"/>
      <c r="DN2063" s="22"/>
      <c r="DO2063" s="22"/>
      <c r="DP2063" s="22"/>
      <c r="DQ2063" s="24"/>
      <c r="DR2063" s="22"/>
      <c r="DS2063" s="22"/>
      <c r="DT2063" s="22"/>
      <c r="DU2063" s="22"/>
      <c r="DV2063" s="22"/>
      <c r="DW2063" s="22"/>
      <c r="DX2063" s="22"/>
      <c r="DY2063" s="22"/>
      <c r="DZ2063" s="22"/>
      <c r="EA2063" s="22"/>
      <c r="EB2063" s="22"/>
      <c r="EC2063" s="22"/>
      <c r="ED2063" s="22"/>
      <c r="EE2063" s="22"/>
      <c r="EF2063" s="22"/>
      <c r="EG2063" s="22"/>
      <c r="EH2063" s="22"/>
      <c r="EI2063" s="22"/>
      <c r="EJ2063" s="22"/>
      <c r="EK2063" s="22"/>
      <c r="EL2063" s="22"/>
      <c r="EM2063" s="22"/>
      <c r="EN2063" s="22"/>
      <c r="EO2063" s="22"/>
      <c r="EP2063" s="22"/>
      <c r="EQ2063" s="22"/>
      <c r="ER2063" s="22"/>
      <c r="ES2063" s="22"/>
      <c r="ET2063" s="22"/>
      <c r="EU2063" s="22"/>
      <c r="EV2063" s="22"/>
      <c r="EW2063" s="24"/>
      <c r="EX2063" s="22"/>
      <c r="EY2063" s="22"/>
      <c r="EZ2063" s="22"/>
      <c r="FA2063" s="22"/>
      <c r="FB2063" s="22"/>
      <c r="FC2063" s="22"/>
      <c r="FD2063" s="22"/>
      <c r="FE2063" s="22"/>
      <c r="FF2063" s="22"/>
      <c r="FG2063" s="22"/>
      <c r="FH2063" s="22"/>
      <c r="FI2063" s="22"/>
      <c r="FJ2063" s="22"/>
      <c r="FK2063" s="22"/>
      <c r="FL2063" s="22"/>
      <c r="FM2063" s="22"/>
      <c r="FN2063" s="22"/>
      <c r="FO2063" s="22"/>
      <c r="FP2063" s="22"/>
      <c r="FQ2063" s="22"/>
      <c r="FR2063" s="22"/>
      <c r="FS2063" s="22"/>
      <c r="FT2063" s="22"/>
      <c r="FU2063" s="22"/>
      <c r="FV2063" s="22"/>
      <c r="FW2063" s="22"/>
      <c r="FX2063" s="22"/>
      <c r="FY2063" s="22"/>
      <c r="FZ2063" s="22"/>
      <c r="GA2063" s="22"/>
      <c r="GB2063" s="22"/>
      <c r="GC2063" s="24"/>
      <c r="GD2063" s="22"/>
      <c r="GE2063" s="22"/>
      <c r="GF2063" s="22"/>
      <c r="GG2063" s="22"/>
      <c r="GH2063" s="22"/>
      <c r="GI2063" s="22"/>
      <c r="GJ2063" s="22"/>
      <c r="GK2063" s="22"/>
      <c r="GL2063" s="22"/>
      <c r="GM2063" s="22"/>
      <c r="GN2063" s="22"/>
      <c r="GO2063" s="22"/>
      <c r="GP2063" s="22"/>
      <c r="GQ2063" s="22"/>
      <c r="GR2063" s="22"/>
      <c r="GS2063" s="22"/>
      <c r="GT2063" s="22"/>
      <c r="GU2063" s="22"/>
      <c r="GV2063" s="22"/>
      <c r="GW2063" s="22"/>
      <c r="GX2063" s="22"/>
      <c r="GY2063" s="22"/>
      <c r="GZ2063" s="22"/>
      <c r="HA2063" s="22"/>
      <c r="HB2063" s="22"/>
      <c r="HC2063" s="22"/>
      <c r="HD2063" s="22"/>
      <c r="HE2063" s="22"/>
      <c r="HF2063" s="22"/>
      <c r="HG2063" s="22"/>
      <c r="HH2063" s="22"/>
      <c r="HI2063" s="24"/>
      <c r="HJ2063" s="22"/>
      <c r="HK2063" s="22"/>
      <c r="HL2063" s="22"/>
      <c r="HM2063" s="22"/>
      <c r="HN2063" s="22"/>
      <c r="HO2063" s="22"/>
      <c r="HP2063" s="22"/>
      <c r="HQ2063" s="22"/>
      <c r="HR2063" s="22"/>
      <c r="HS2063" s="22"/>
      <c r="HT2063" s="22"/>
      <c r="HU2063" s="22"/>
      <c r="HV2063" s="22"/>
      <c r="HW2063" s="22"/>
      <c r="HX2063" s="22"/>
      <c r="HY2063" s="22"/>
      <c r="HZ2063" s="22"/>
      <c r="IA2063" s="22"/>
      <c r="IB2063" s="22"/>
      <c r="IC2063" s="22"/>
      <c r="ID2063" s="22"/>
      <c r="IE2063" s="22"/>
      <c r="IF2063" s="22"/>
      <c r="IG2063" s="22"/>
      <c r="IH2063" s="22"/>
      <c r="II2063" s="22"/>
      <c r="IJ2063" s="22"/>
      <c r="IK2063" s="22"/>
      <c r="IL2063" s="22"/>
      <c r="IM2063" s="22"/>
      <c r="IN2063" s="22"/>
      <c r="IO2063" s="24"/>
      <c r="IP2063" s="22"/>
      <c r="IQ2063" s="22"/>
      <c r="IR2063" s="22"/>
      <c r="IS2063" s="22"/>
      <c r="IT2063" s="22"/>
      <c r="IU2063" s="22"/>
      <c r="IV2063" s="22"/>
      <c r="IW2063" s="22"/>
      <c r="IX2063" s="22"/>
      <c r="IY2063" s="22"/>
      <c r="IZ2063" s="22"/>
      <c r="JA2063" s="22"/>
      <c r="JB2063" s="22"/>
      <c r="JC2063" s="22"/>
      <c r="JD2063" s="22"/>
      <c r="JE2063" s="22"/>
      <c r="JF2063" s="22"/>
      <c r="JG2063" s="22"/>
      <c r="JH2063" s="22"/>
      <c r="JI2063" s="22"/>
      <c r="JJ2063" s="22"/>
      <c r="JK2063" s="22"/>
      <c r="JL2063" s="22"/>
      <c r="JM2063" s="22"/>
      <c r="JN2063" s="22"/>
      <c r="JO2063" s="22"/>
      <c r="JP2063" s="22"/>
      <c r="JQ2063" s="22"/>
      <c r="JR2063" s="22"/>
      <c r="JS2063" s="22"/>
      <c r="JT2063" s="22"/>
      <c r="JU2063" s="24"/>
      <c r="JV2063" s="22"/>
      <c r="JW2063" s="22"/>
      <c r="JX2063" s="22"/>
      <c r="JY2063" s="22"/>
      <c r="JZ2063" s="22"/>
      <c r="KA2063" s="22"/>
      <c r="KB2063" s="22"/>
      <c r="KC2063" s="22"/>
      <c r="KD2063" s="22"/>
      <c r="KE2063" s="22"/>
      <c r="KF2063" s="22"/>
      <c r="KG2063" s="22"/>
      <c r="KH2063" s="22"/>
      <c r="KI2063" s="22"/>
      <c r="KJ2063" s="22"/>
      <c r="KK2063" s="22"/>
      <c r="KL2063" s="22"/>
      <c r="KM2063" s="22"/>
      <c r="KN2063" s="22"/>
      <c r="KO2063" s="22"/>
      <c r="KP2063" s="22"/>
      <c r="KQ2063" s="22"/>
      <c r="KR2063" s="22"/>
      <c r="KS2063" s="22"/>
      <c r="KT2063" s="22"/>
      <c r="KU2063" s="22"/>
      <c r="KV2063" s="22"/>
      <c r="KW2063" s="22"/>
      <c r="KX2063" s="22"/>
      <c r="KY2063" s="22"/>
      <c r="KZ2063" s="22"/>
      <c r="LA2063" s="24"/>
      <c r="LB2063" s="22"/>
      <c r="LC2063" s="22"/>
      <c r="LD2063" s="22"/>
      <c r="LE2063" s="22"/>
      <c r="LF2063" s="22"/>
      <c r="LG2063" s="22"/>
      <c r="LH2063" s="22"/>
      <c r="LI2063" s="22"/>
      <c r="LJ2063" s="22"/>
      <c r="LK2063" s="22"/>
      <c r="LL2063" s="22"/>
      <c r="LM2063" s="22"/>
      <c r="LN2063" s="22"/>
      <c r="LO2063" s="22"/>
      <c r="LP2063" s="22"/>
      <c r="LQ2063" s="22"/>
      <c r="LR2063" s="22"/>
      <c r="LS2063" s="22"/>
      <c r="LT2063" s="22"/>
      <c r="LU2063" s="22"/>
      <c r="LV2063" s="22"/>
      <c r="LW2063" s="22"/>
      <c r="LX2063" s="22"/>
      <c r="LY2063" s="22"/>
      <c r="LZ2063" s="22"/>
      <c r="MA2063" s="22"/>
      <c r="MB2063" s="22"/>
      <c r="MC2063" s="22"/>
      <c r="MD2063" s="22"/>
      <c r="ME2063" s="22"/>
      <c r="MF2063" s="22"/>
      <c r="MG2063" s="24"/>
      <c r="MH2063" s="22"/>
      <c r="MI2063" s="22"/>
      <c r="MJ2063" s="22"/>
      <c r="MK2063" s="22"/>
      <c r="ML2063" s="22"/>
      <c r="MM2063" s="22"/>
      <c r="MN2063" s="22"/>
      <c r="MO2063" s="22"/>
      <c r="MP2063" s="22"/>
      <c r="MQ2063" s="22"/>
      <c r="MR2063" s="22"/>
      <c r="MS2063" s="22"/>
      <c r="MT2063" s="22"/>
      <c r="MU2063" s="22"/>
      <c r="MV2063" s="22"/>
      <c r="MW2063" s="22"/>
      <c r="MX2063" s="22"/>
      <c r="MY2063" s="22"/>
      <c r="MZ2063" s="22"/>
      <c r="NA2063" s="22"/>
      <c r="NB2063" s="22"/>
      <c r="NC2063" s="22"/>
      <c r="ND2063" s="22"/>
      <c r="NE2063" s="22"/>
      <c r="NF2063" s="22"/>
      <c r="NG2063" s="22"/>
      <c r="NH2063" s="22"/>
      <c r="NI2063" s="22"/>
      <c r="NJ2063" s="22"/>
      <c r="NK2063" s="22"/>
      <c r="NL2063" s="22"/>
      <c r="NM2063" s="24"/>
      <c r="NN2063" s="22"/>
      <c r="NO2063" s="22"/>
      <c r="NP2063" s="22"/>
      <c r="NQ2063" s="22"/>
      <c r="NR2063" s="22"/>
      <c r="NS2063" s="22"/>
      <c r="NT2063" s="22"/>
      <c r="NU2063" s="22"/>
      <c r="NV2063" s="22"/>
      <c r="NW2063" s="22"/>
      <c r="NX2063" s="22"/>
      <c r="NY2063" s="22"/>
      <c r="NZ2063" s="22"/>
      <c r="OA2063" s="22"/>
      <c r="OB2063" s="22"/>
      <c r="OC2063" s="22"/>
      <c r="OD2063" s="22"/>
      <c r="OE2063" s="22"/>
      <c r="OF2063" s="22"/>
      <c r="OG2063" s="22"/>
      <c r="OH2063" s="22"/>
      <c r="OI2063" s="22"/>
      <c r="OJ2063" s="22"/>
      <c r="OK2063" s="22"/>
      <c r="OL2063" s="22"/>
      <c r="OM2063" s="22"/>
      <c r="ON2063" s="22"/>
      <c r="OO2063" s="22"/>
      <c r="OP2063" s="22"/>
      <c r="OQ2063" s="22"/>
      <c r="OR2063" s="22"/>
    </row>
    <row r="2064" spans="1:408" ht="15" thickBot="1">
      <c r="A2064" s="1"/>
      <c r="B2064" s="12"/>
      <c r="C2064" s="12"/>
      <c r="D2064" s="22"/>
      <c r="E2064" s="54"/>
      <c r="F2064" s="54"/>
      <c r="G2064" s="54"/>
      <c r="H2064" s="55"/>
      <c r="I2064" s="22"/>
      <c r="J2064" s="56"/>
      <c r="K2064" s="81"/>
      <c r="L2064" s="57"/>
      <c r="M2064" s="57"/>
      <c r="N2064" s="55"/>
      <c r="O2064" s="58"/>
      <c r="P2064" s="58"/>
      <c r="Q2064" s="59"/>
      <c r="R2064" s="60"/>
      <c r="S2064" s="60"/>
      <c r="T2064" s="22"/>
      <c r="U2064" s="1"/>
      <c r="V2064" s="23"/>
      <c r="X2064" s="24"/>
      <c r="Y2064" s="24"/>
      <c r="Z2064" s="22"/>
      <c r="AA2064" s="22"/>
      <c r="AB2064" s="22"/>
      <c r="AC2064" s="22"/>
      <c r="AD2064" s="22"/>
      <c r="AE2064" s="22"/>
      <c r="AF2064" s="22"/>
      <c r="AG2064" s="22"/>
      <c r="AH2064" s="22"/>
      <c r="AI2064" s="22"/>
      <c r="AJ2064" s="22"/>
      <c r="AK2064" s="22"/>
      <c r="AL2064" s="22"/>
      <c r="AM2064" s="22"/>
      <c r="AN2064" s="22"/>
      <c r="AO2064" s="22"/>
      <c r="AP2064" s="22"/>
      <c r="AQ2064" s="22"/>
      <c r="AR2064" s="22"/>
      <c r="AS2064" s="22"/>
      <c r="AT2064" s="22"/>
      <c r="AU2064" s="22"/>
      <c r="AV2064" s="22"/>
      <c r="AW2064" s="22"/>
      <c r="AX2064" s="22"/>
      <c r="AY2064" s="22"/>
      <c r="AZ2064" s="22"/>
      <c r="BA2064" s="22"/>
      <c r="BB2064" s="22"/>
      <c r="BC2064" s="22"/>
      <c r="BD2064" s="22"/>
      <c r="BE2064" s="24"/>
      <c r="BF2064" s="22"/>
      <c r="BG2064" s="22"/>
      <c r="BH2064" s="22"/>
      <c r="BI2064" s="22"/>
      <c r="BJ2064" s="22"/>
      <c r="BK2064" s="22"/>
      <c r="BL2064" s="22"/>
      <c r="BM2064" s="22"/>
      <c r="BN2064" s="22"/>
      <c r="BO2064" s="22"/>
      <c r="BP2064" s="22"/>
      <c r="BQ2064" s="22"/>
      <c r="BR2064" s="22"/>
      <c r="BS2064" s="22"/>
      <c r="BT2064" s="22"/>
      <c r="BU2064" s="22"/>
      <c r="BV2064" s="22"/>
      <c r="BW2064" s="22"/>
      <c r="BX2064" s="22"/>
      <c r="BY2064" s="22"/>
      <c r="BZ2064" s="22"/>
      <c r="CA2064" s="22"/>
      <c r="CB2064" s="22"/>
      <c r="CC2064" s="22"/>
      <c r="CD2064" s="22"/>
      <c r="CE2064" s="22"/>
      <c r="CF2064" s="22"/>
      <c r="CG2064" s="22"/>
      <c r="CH2064" s="22"/>
      <c r="CI2064" s="22"/>
      <c r="CJ2064" s="22"/>
      <c r="CK2064" s="24"/>
      <c r="CL2064" s="22"/>
      <c r="CM2064" s="22"/>
      <c r="CN2064" s="22"/>
      <c r="CO2064" s="22"/>
      <c r="CP2064" s="22"/>
      <c r="CQ2064" s="22"/>
      <c r="CR2064" s="22"/>
      <c r="CS2064" s="22"/>
      <c r="CT2064" s="22"/>
      <c r="CU2064" s="22"/>
      <c r="CV2064" s="22"/>
      <c r="CW2064" s="22"/>
      <c r="CX2064" s="22"/>
      <c r="CY2064" s="22"/>
      <c r="CZ2064" s="22"/>
      <c r="DA2064" s="22"/>
      <c r="DB2064" s="22"/>
      <c r="DC2064" s="22"/>
      <c r="DD2064" s="22"/>
      <c r="DE2064" s="22"/>
      <c r="DF2064" s="22"/>
      <c r="DG2064" s="22"/>
      <c r="DH2064" s="22"/>
      <c r="DI2064" s="22"/>
      <c r="DJ2064" s="22"/>
      <c r="DK2064" s="22"/>
      <c r="DL2064" s="22"/>
      <c r="DM2064" s="22"/>
      <c r="DN2064" s="22"/>
      <c r="DO2064" s="22"/>
      <c r="DP2064" s="22"/>
      <c r="DQ2064" s="24"/>
      <c r="DR2064" s="22"/>
      <c r="DS2064" s="22"/>
      <c r="DT2064" s="22"/>
      <c r="DU2064" s="22"/>
      <c r="DV2064" s="22"/>
      <c r="DW2064" s="22"/>
      <c r="DX2064" s="22"/>
      <c r="DY2064" s="22"/>
      <c r="DZ2064" s="22"/>
      <c r="EA2064" s="22"/>
      <c r="EB2064" s="22"/>
      <c r="EC2064" s="22"/>
      <c r="ED2064" s="22"/>
      <c r="EE2064" s="22"/>
      <c r="EF2064" s="22"/>
      <c r="EG2064" s="22"/>
      <c r="EH2064" s="22"/>
      <c r="EI2064" s="22"/>
      <c r="EJ2064" s="22"/>
      <c r="EK2064" s="22"/>
      <c r="EL2064" s="22"/>
      <c r="EM2064" s="22"/>
      <c r="EN2064" s="22"/>
      <c r="EO2064" s="22"/>
      <c r="EP2064" s="22"/>
      <c r="EQ2064" s="22"/>
      <c r="ER2064" s="22"/>
      <c r="ES2064" s="22"/>
      <c r="ET2064" s="22"/>
      <c r="EU2064" s="22"/>
      <c r="EV2064" s="22"/>
      <c r="EW2064" s="24"/>
      <c r="EX2064" s="22"/>
      <c r="EY2064" s="22"/>
      <c r="EZ2064" s="22"/>
      <c r="FA2064" s="22"/>
      <c r="FB2064" s="22"/>
      <c r="FC2064" s="22"/>
      <c r="FD2064" s="22"/>
      <c r="FE2064" s="22"/>
      <c r="FF2064" s="22"/>
      <c r="FG2064" s="22"/>
      <c r="FH2064" s="22"/>
      <c r="FI2064" s="22"/>
      <c r="FJ2064" s="22"/>
      <c r="FK2064" s="22"/>
      <c r="FL2064" s="22"/>
      <c r="FM2064" s="22"/>
      <c r="FN2064" s="22"/>
      <c r="FO2064" s="22"/>
      <c r="FP2064" s="22"/>
      <c r="FQ2064" s="22"/>
      <c r="FR2064" s="22"/>
      <c r="FS2064" s="22"/>
      <c r="FT2064" s="22"/>
      <c r="FU2064" s="22"/>
      <c r="FV2064" s="22"/>
      <c r="FW2064" s="22"/>
      <c r="FX2064" s="22"/>
      <c r="FY2064" s="22"/>
      <c r="FZ2064" s="22"/>
      <c r="GA2064" s="22"/>
      <c r="GB2064" s="22"/>
      <c r="GC2064" s="24"/>
      <c r="GD2064" s="22"/>
      <c r="GE2064" s="22"/>
      <c r="GF2064" s="22"/>
      <c r="GG2064" s="22"/>
      <c r="GH2064" s="22"/>
      <c r="GI2064" s="22"/>
      <c r="GJ2064" s="22"/>
      <c r="GK2064" s="22"/>
      <c r="GL2064" s="22"/>
      <c r="GM2064" s="22"/>
      <c r="GN2064" s="22"/>
      <c r="GO2064" s="22"/>
      <c r="GP2064" s="22"/>
      <c r="GQ2064" s="22"/>
      <c r="GR2064" s="22"/>
      <c r="GS2064" s="22"/>
      <c r="GT2064" s="22"/>
      <c r="GU2064" s="22"/>
      <c r="GV2064" s="22"/>
      <c r="GW2064" s="22"/>
      <c r="GX2064" s="22"/>
      <c r="GY2064" s="22"/>
      <c r="GZ2064" s="22"/>
      <c r="HA2064" s="22"/>
      <c r="HB2064" s="22"/>
      <c r="HC2064" s="22"/>
      <c r="HD2064" s="22"/>
      <c r="HE2064" s="22"/>
      <c r="HF2064" s="22"/>
      <c r="HG2064" s="22"/>
      <c r="HH2064" s="22"/>
      <c r="HI2064" s="24"/>
      <c r="HJ2064" s="22"/>
      <c r="HK2064" s="22"/>
      <c r="HL2064" s="22"/>
      <c r="HM2064" s="22"/>
      <c r="HN2064" s="22"/>
      <c r="HO2064" s="22"/>
      <c r="HP2064" s="22"/>
      <c r="HQ2064" s="22"/>
      <c r="HR2064" s="22"/>
      <c r="HS2064" s="22"/>
      <c r="HT2064" s="22"/>
      <c r="HU2064" s="22"/>
      <c r="HV2064" s="22"/>
      <c r="HW2064" s="22"/>
      <c r="HX2064" s="22"/>
      <c r="HY2064" s="22"/>
      <c r="HZ2064" s="22"/>
      <c r="IA2064" s="22"/>
      <c r="IB2064" s="22"/>
      <c r="IC2064" s="22"/>
      <c r="ID2064" s="22"/>
      <c r="IE2064" s="22"/>
      <c r="IF2064" s="22"/>
      <c r="IG2064" s="22"/>
      <c r="IH2064" s="22"/>
      <c r="II2064" s="22"/>
      <c r="IJ2064" s="22"/>
      <c r="IK2064" s="22"/>
      <c r="IL2064" s="22"/>
      <c r="IM2064" s="22"/>
      <c r="IN2064" s="22"/>
      <c r="IO2064" s="24"/>
      <c r="IP2064" s="22"/>
      <c r="IQ2064" s="22"/>
      <c r="IR2064" s="22"/>
      <c r="IS2064" s="22"/>
      <c r="IT2064" s="22"/>
      <c r="IU2064" s="22"/>
      <c r="IV2064" s="22"/>
      <c r="IW2064" s="22"/>
      <c r="IX2064" s="22"/>
      <c r="IY2064" s="22"/>
      <c r="IZ2064" s="22"/>
      <c r="JA2064" s="22"/>
      <c r="JB2064" s="22"/>
      <c r="JC2064" s="22"/>
      <c r="JD2064" s="22"/>
      <c r="JE2064" s="22"/>
      <c r="JF2064" s="22"/>
      <c r="JG2064" s="22"/>
      <c r="JH2064" s="22"/>
      <c r="JI2064" s="22"/>
      <c r="JJ2064" s="22"/>
      <c r="JK2064" s="22"/>
      <c r="JL2064" s="22"/>
      <c r="JM2064" s="22"/>
      <c r="JN2064" s="22"/>
      <c r="JO2064" s="22"/>
      <c r="JP2064" s="22"/>
      <c r="JQ2064" s="22"/>
      <c r="JR2064" s="22"/>
      <c r="JS2064" s="22"/>
      <c r="JT2064" s="22"/>
      <c r="JU2064" s="24"/>
      <c r="JV2064" s="22"/>
      <c r="JW2064" s="22"/>
      <c r="JX2064" s="22"/>
      <c r="JY2064" s="22"/>
      <c r="JZ2064" s="22"/>
      <c r="KA2064" s="22"/>
      <c r="KB2064" s="22"/>
      <c r="KC2064" s="22"/>
      <c r="KD2064" s="22"/>
      <c r="KE2064" s="22"/>
      <c r="KF2064" s="22"/>
      <c r="KG2064" s="22"/>
      <c r="KH2064" s="22"/>
      <c r="KI2064" s="22"/>
      <c r="KJ2064" s="22"/>
      <c r="KK2064" s="22"/>
      <c r="KL2064" s="22"/>
      <c r="KM2064" s="22"/>
      <c r="KN2064" s="22"/>
      <c r="KO2064" s="22"/>
      <c r="KP2064" s="22"/>
      <c r="KQ2064" s="22"/>
      <c r="KR2064" s="22"/>
      <c r="KS2064" s="22"/>
      <c r="KT2064" s="22"/>
      <c r="KU2064" s="22"/>
      <c r="KV2064" s="22"/>
      <c r="KW2064" s="22"/>
      <c r="KX2064" s="22"/>
      <c r="KY2064" s="22"/>
      <c r="KZ2064" s="22"/>
      <c r="LA2064" s="24"/>
      <c r="LB2064" s="22"/>
      <c r="LC2064" s="22"/>
      <c r="LD2064" s="22"/>
      <c r="LE2064" s="22"/>
      <c r="LF2064" s="22"/>
      <c r="LG2064" s="22"/>
      <c r="LH2064" s="22"/>
      <c r="LI2064" s="22"/>
      <c r="LJ2064" s="22"/>
      <c r="LK2064" s="22"/>
      <c r="LL2064" s="22"/>
      <c r="LM2064" s="22"/>
      <c r="LN2064" s="22"/>
      <c r="LO2064" s="22"/>
      <c r="LP2064" s="22"/>
      <c r="LQ2064" s="22"/>
      <c r="LR2064" s="22"/>
      <c r="LS2064" s="22"/>
      <c r="LT2064" s="22"/>
      <c r="LU2064" s="22"/>
      <c r="LV2064" s="22"/>
      <c r="LW2064" s="22"/>
      <c r="LX2064" s="22"/>
      <c r="LY2064" s="22"/>
      <c r="LZ2064" s="22"/>
      <c r="MA2064" s="22"/>
      <c r="MB2064" s="22"/>
      <c r="MC2064" s="22"/>
      <c r="MD2064" s="22"/>
      <c r="ME2064" s="22"/>
      <c r="MF2064" s="22"/>
      <c r="MG2064" s="24"/>
      <c r="MH2064" s="22"/>
      <c r="MI2064" s="22"/>
      <c r="MJ2064" s="22"/>
      <c r="MK2064" s="22"/>
      <c r="ML2064" s="22"/>
      <c r="MM2064" s="22"/>
      <c r="MN2064" s="22"/>
      <c r="MO2064" s="22"/>
      <c r="MP2064" s="22"/>
      <c r="MQ2064" s="22"/>
      <c r="MR2064" s="22"/>
      <c r="MS2064" s="22"/>
      <c r="MT2064" s="22"/>
      <c r="MU2064" s="22"/>
      <c r="MV2064" s="22"/>
      <c r="MW2064" s="22"/>
      <c r="MX2064" s="22"/>
      <c r="MY2064" s="22"/>
      <c r="MZ2064" s="22"/>
      <c r="NA2064" s="22"/>
      <c r="NB2064" s="22"/>
      <c r="NC2064" s="22"/>
      <c r="ND2064" s="22"/>
      <c r="NE2064" s="22"/>
      <c r="NF2064" s="22"/>
      <c r="NG2064" s="22"/>
      <c r="NH2064" s="22"/>
      <c r="NI2064" s="22"/>
      <c r="NJ2064" s="22"/>
      <c r="NK2064" s="22"/>
      <c r="NL2064" s="22"/>
      <c r="NM2064" s="24"/>
      <c r="NN2064" s="22"/>
      <c r="NO2064" s="22"/>
      <c r="NP2064" s="22"/>
      <c r="NQ2064" s="22"/>
      <c r="NR2064" s="22"/>
      <c r="NS2064" s="22"/>
      <c r="NT2064" s="22"/>
      <c r="NU2064" s="22"/>
      <c r="NV2064" s="22"/>
      <c r="NW2064" s="22"/>
      <c r="NX2064" s="22"/>
      <c r="NY2064" s="22"/>
      <c r="NZ2064" s="22"/>
      <c r="OA2064" s="22"/>
      <c r="OB2064" s="22"/>
      <c r="OC2064" s="22"/>
      <c r="OD2064" s="22"/>
      <c r="OE2064" s="22"/>
      <c r="OF2064" s="22"/>
      <c r="OG2064" s="22"/>
      <c r="OH2064" s="22"/>
      <c r="OI2064" s="22"/>
      <c r="OJ2064" s="22"/>
      <c r="OK2064" s="22"/>
      <c r="OL2064" s="22"/>
      <c r="OM2064" s="22"/>
      <c r="ON2064" s="22"/>
      <c r="OO2064" s="22"/>
      <c r="OP2064" s="22"/>
      <c r="OQ2064" s="22"/>
      <c r="OR2064" s="22"/>
    </row>
    <row r="2065" spans="1:408" ht="15" thickBot="1">
      <c r="A2065" s="1"/>
      <c r="B2065" s="12"/>
      <c r="C2065" s="12"/>
      <c r="D2065" s="22"/>
      <c r="E2065" s="54"/>
      <c r="F2065" s="54"/>
      <c r="G2065" s="54"/>
      <c r="H2065" s="55"/>
      <c r="I2065" s="22"/>
      <c r="J2065" s="56"/>
      <c r="K2065" s="80"/>
      <c r="L2065" s="57"/>
      <c r="M2065" s="57"/>
      <c r="N2065" s="55"/>
      <c r="O2065" s="58"/>
      <c r="P2065" s="58"/>
      <c r="Q2065" s="59"/>
      <c r="R2065" s="60"/>
      <c r="S2065" s="60"/>
      <c r="T2065" s="22"/>
      <c r="U2065" s="1"/>
      <c r="V2065" s="23"/>
      <c r="X2065" s="24"/>
      <c r="Y2065" s="24"/>
      <c r="Z2065" s="22"/>
      <c r="AA2065" s="22"/>
      <c r="AB2065" s="22"/>
      <c r="AC2065" s="22"/>
      <c r="AD2065" s="22"/>
      <c r="AE2065" s="22"/>
      <c r="AF2065" s="22"/>
      <c r="AG2065" s="22"/>
      <c r="AH2065" s="22"/>
      <c r="AI2065" s="22"/>
      <c r="AJ2065" s="22"/>
      <c r="AK2065" s="22"/>
      <c r="AL2065" s="22"/>
      <c r="AM2065" s="22"/>
      <c r="AN2065" s="22"/>
      <c r="AO2065" s="22"/>
      <c r="AP2065" s="22"/>
      <c r="AQ2065" s="22"/>
      <c r="AR2065" s="22"/>
      <c r="AS2065" s="22"/>
      <c r="AT2065" s="22"/>
      <c r="AU2065" s="22"/>
      <c r="AV2065" s="22"/>
      <c r="AW2065" s="22"/>
      <c r="AX2065" s="22"/>
      <c r="AY2065" s="22"/>
      <c r="AZ2065" s="22"/>
      <c r="BA2065" s="22"/>
      <c r="BB2065" s="22"/>
      <c r="BC2065" s="22"/>
      <c r="BD2065" s="22"/>
      <c r="BE2065" s="24"/>
      <c r="BF2065" s="22"/>
      <c r="BG2065" s="22"/>
      <c r="BH2065" s="22"/>
      <c r="BI2065" s="22"/>
      <c r="BJ2065" s="22"/>
      <c r="BK2065" s="22"/>
      <c r="BL2065" s="22"/>
      <c r="BM2065" s="22"/>
      <c r="BN2065" s="22"/>
      <c r="BO2065" s="22"/>
      <c r="BP2065" s="22"/>
      <c r="BQ2065" s="22"/>
      <c r="BR2065" s="22"/>
      <c r="BS2065" s="22"/>
      <c r="BT2065" s="22"/>
      <c r="BU2065" s="22"/>
      <c r="BV2065" s="22"/>
      <c r="BW2065" s="22"/>
      <c r="BX2065" s="22"/>
      <c r="BY2065" s="22"/>
      <c r="BZ2065" s="22"/>
      <c r="CA2065" s="22"/>
      <c r="CB2065" s="22"/>
      <c r="CC2065" s="22"/>
      <c r="CD2065" s="22"/>
      <c r="CE2065" s="22"/>
      <c r="CF2065" s="22"/>
      <c r="CG2065" s="22"/>
      <c r="CH2065" s="22"/>
      <c r="CI2065" s="22"/>
      <c r="CJ2065" s="22"/>
      <c r="CK2065" s="24"/>
      <c r="CL2065" s="22"/>
      <c r="CM2065" s="22"/>
      <c r="CN2065" s="22"/>
      <c r="CO2065" s="22"/>
      <c r="CP2065" s="22"/>
      <c r="CQ2065" s="22"/>
      <c r="CR2065" s="22"/>
      <c r="CS2065" s="22"/>
      <c r="CT2065" s="22"/>
      <c r="CU2065" s="22"/>
      <c r="CV2065" s="22"/>
      <c r="CW2065" s="22"/>
      <c r="CX2065" s="22"/>
      <c r="CY2065" s="22"/>
      <c r="CZ2065" s="22"/>
      <c r="DA2065" s="22"/>
      <c r="DB2065" s="22"/>
      <c r="DC2065" s="22"/>
      <c r="DD2065" s="22"/>
      <c r="DE2065" s="22"/>
      <c r="DF2065" s="22"/>
      <c r="DG2065" s="22"/>
      <c r="DH2065" s="22"/>
      <c r="DI2065" s="22"/>
      <c r="DJ2065" s="22"/>
      <c r="DK2065" s="22"/>
      <c r="DL2065" s="22"/>
      <c r="DM2065" s="22"/>
      <c r="DN2065" s="22"/>
      <c r="DO2065" s="22"/>
      <c r="DP2065" s="22"/>
      <c r="DQ2065" s="24"/>
      <c r="DR2065" s="22"/>
      <c r="DS2065" s="22"/>
      <c r="DT2065" s="22"/>
      <c r="DU2065" s="22"/>
      <c r="DV2065" s="22"/>
      <c r="DW2065" s="22"/>
      <c r="DX2065" s="22"/>
      <c r="DY2065" s="22"/>
      <c r="DZ2065" s="22"/>
      <c r="EA2065" s="22"/>
      <c r="EB2065" s="22"/>
      <c r="EC2065" s="22"/>
      <c r="ED2065" s="22"/>
      <c r="EE2065" s="22"/>
      <c r="EF2065" s="22"/>
      <c r="EG2065" s="22"/>
      <c r="EH2065" s="22"/>
      <c r="EI2065" s="22"/>
      <c r="EJ2065" s="22"/>
      <c r="EK2065" s="22"/>
      <c r="EL2065" s="22"/>
      <c r="EM2065" s="22"/>
      <c r="EN2065" s="22"/>
      <c r="EO2065" s="22"/>
      <c r="EP2065" s="22"/>
      <c r="EQ2065" s="22"/>
      <c r="ER2065" s="22"/>
      <c r="ES2065" s="22"/>
      <c r="ET2065" s="22"/>
      <c r="EU2065" s="22"/>
      <c r="EV2065" s="22"/>
      <c r="EW2065" s="24"/>
      <c r="EX2065" s="22"/>
      <c r="EY2065" s="22"/>
      <c r="EZ2065" s="22"/>
      <c r="FA2065" s="22"/>
      <c r="FB2065" s="22"/>
      <c r="FC2065" s="22"/>
      <c r="FD2065" s="22"/>
      <c r="FE2065" s="22"/>
      <c r="FF2065" s="22"/>
      <c r="FG2065" s="22"/>
      <c r="FH2065" s="22"/>
      <c r="FI2065" s="22"/>
      <c r="FJ2065" s="22"/>
      <c r="FK2065" s="22"/>
      <c r="FL2065" s="22"/>
      <c r="FM2065" s="22"/>
      <c r="FN2065" s="22"/>
      <c r="FO2065" s="22"/>
      <c r="FP2065" s="22"/>
      <c r="FQ2065" s="22"/>
      <c r="FR2065" s="22"/>
      <c r="FS2065" s="22"/>
      <c r="FT2065" s="22"/>
      <c r="FU2065" s="22"/>
      <c r="FV2065" s="22"/>
      <c r="FW2065" s="22"/>
      <c r="FX2065" s="22"/>
      <c r="FY2065" s="22"/>
      <c r="FZ2065" s="22"/>
      <c r="GA2065" s="22"/>
      <c r="GB2065" s="22"/>
      <c r="GC2065" s="24"/>
      <c r="GD2065" s="22"/>
      <c r="GE2065" s="22"/>
      <c r="GF2065" s="22"/>
      <c r="GG2065" s="22"/>
      <c r="GH2065" s="22"/>
      <c r="GI2065" s="22"/>
      <c r="GJ2065" s="22"/>
      <c r="GK2065" s="22"/>
      <c r="GL2065" s="22"/>
      <c r="GM2065" s="22"/>
      <c r="GN2065" s="22"/>
      <c r="GO2065" s="22"/>
      <c r="GP2065" s="22"/>
      <c r="GQ2065" s="22"/>
      <c r="GR2065" s="22"/>
      <c r="GS2065" s="22"/>
      <c r="GT2065" s="22"/>
      <c r="GU2065" s="22"/>
      <c r="GV2065" s="22"/>
      <c r="GW2065" s="22"/>
      <c r="GX2065" s="22"/>
      <c r="GY2065" s="22"/>
      <c r="GZ2065" s="22"/>
      <c r="HA2065" s="22"/>
      <c r="HB2065" s="22"/>
      <c r="HC2065" s="22"/>
      <c r="HD2065" s="22"/>
      <c r="HE2065" s="22"/>
      <c r="HF2065" s="22"/>
      <c r="HG2065" s="22"/>
      <c r="HH2065" s="22"/>
      <c r="HI2065" s="24"/>
      <c r="HJ2065" s="22"/>
      <c r="HK2065" s="22"/>
      <c r="HL2065" s="22"/>
      <c r="HM2065" s="22"/>
      <c r="HN2065" s="22"/>
      <c r="HO2065" s="22"/>
      <c r="HP2065" s="22"/>
      <c r="HQ2065" s="22"/>
      <c r="HR2065" s="22"/>
      <c r="HS2065" s="22"/>
      <c r="HT2065" s="22"/>
      <c r="HU2065" s="22"/>
      <c r="HV2065" s="22"/>
      <c r="HW2065" s="22"/>
      <c r="HX2065" s="22"/>
      <c r="HY2065" s="22"/>
      <c r="HZ2065" s="22"/>
      <c r="IA2065" s="22"/>
      <c r="IB2065" s="22"/>
      <c r="IC2065" s="22"/>
      <c r="ID2065" s="22"/>
      <c r="IE2065" s="22"/>
      <c r="IF2065" s="22"/>
      <c r="IG2065" s="22"/>
      <c r="IH2065" s="22"/>
      <c r="II2065" s="22"/>
      <c r="IJ2065" s="22"/>
      <c r="IK2065" s="22"/>
      <c r="IL2065" s="22"/>
      <c r="IM2065" s="22"/>
      <c r="IN2065" s="22"/>
      <c r="IO2065" s="24"/>
      <c r="IP2065" s="22"/>
      <c r="IQ2065" s="22"/>
      <c r="IR2065" s="22"/>
      <c r="IS2065" s="22"/>
      <c r="IT2065" s="22"/>
      <c r="IU2065" s="22"/>
      <c r="IV2065" s="22"/>
      <c r="IW2065" s="22"/>
      <c r="IX2065" s="22"/>
      <c r="IY2065" s="22"/>
      <c r="IZ2065" s="22"/>
      <c r="JA2065" s="22"/>
      <c r="JB2065" s="22"/>
      <c r="JC2065" s="22"/>
      <c r="JD2065" s="22"/>
      <c r="JE2065" s="22"/>
      <c r="JF2065" s="22"/>
      <c r="JG2065" s="22"/>
      <c r="JH2065" s="22"/>
      <c r="JI2065" s="22"/>
      <c r="JJ2065" s="22"/>
      <c r="JK2065" s="22"/>
      <c r="JL2065" s="22"/>
      <c r="JM2065" s="22"/>
      <c r="JN2065" s="22"/>
      <c r="JO2065" s="22"/>
      <c r="JP2065" s="22"/>
      <c r="JQ2065" s="22"/>
      <c r="JR2065" s="22"/>
      <c r="JS2065" s="22"/>
      <c r="JT2065" s="22"/>
      <c r="JU2065" s="24"/>
      <c r="JV2065" s="22"/>
      <c r="JW2065" s="22"/>
      <c r="JX2065" s="22"/>
      <c r="JY2065" s="22"/>
      <c r="JZ2065" s="22"/>
      <c r="KA2065" s="22"/>
      <c r="KB2065" s="22"/>
      <c r="KC2065" s="22"/>
      <c r="KD2065" s="22"/>
      <c r="KE2065" s="22"/>
      <c r="KF2065" s="22"/>
      <c r="KG2065" s="22"/>
      <c r="KH2065" s="22"/>
      <c r="KI2065" s="22"/>
      <c r="KJ2065" s="22"/>
      <c r="KK2065" s="22"/>
      <c r="KL2065" s="22"/>
      <c r="KM2065" s="22"/>
      <c r="KN2065" s="22"/>
      <c r="KO2065" s="22"/>
      <c r="KP2065" s="22"/>
      <c r="KQ2065" s="22"/>
      <c r="KR2065" s="22"/>
      <c r="KS2065" s="22"/>
      <c r="KT2065" s="22"/>
      <c r="KU2065" s="22"/>
      <c r="KV2065" s="22"/>
      <c r="KW2065" s="22"/>
      <c r="KX2065" s="22"/>
      <c r="KY2065" s="22"/>
      <c r="KZ2065" s="22"/>
      <c r="LA2065" s="24"/>
      <c r="LB2065" s="22"/>
      <c r="LC2065" s="22"/>
      <c r="LD2065" s="22"/>
      <c r="LE2065" s="22"/>
      <c r="LF2065" s="22"/>
      <c r="LG2065" s="22"/>
      <c r="LH2065" s="22"/>
      <c r="LI2065" s="22"/>
      <c r="LJ2065" s="22"/>
      <c r="LK2065" s="22"/>
      <c r="LL2065" s="22"/>
      <c r="LM2065" s="22"/>
      <c r="LN2065" s="22"/>
      <c r="LO2065" s="22"/>
      <c r="LP2065" s="22"/>
      <c r="LQ2065" s="22"/>
      <c r="LR2065" s="22"/>
      <c r="LS2065" s="22"/>
      <c r="LT2065" s="22"/>
      <c r="LU2065" s="22"/>
      <c r="LV2065" s="22"/>
      <c r="LW2065" s="22"/>
      <c r="LX2065" s="22"/>
      <c r="LY2065" s="22"/>
      <c r="LZ2065" s="22"/>
      <c r="MA2065" s="22"/>
      <c r="MB2065" s="22"/>
      <c r="MC2065" s="22"/>
      <c r="MD2065" s="22"/>
      <c r="ME2065" s="22"/>
      <c r="MF2065" s="22"/>
      <c r="MG2065" s="24"/>
      <c r="MH2065" s="22"/>
      <c r="MI2065" s="22"/>
      <c r="MJ2065" s="22"/>
      <c r="MK2065" s="22"/>
      <c r="ML2065" s="22"/>
      <c r="MM2065" s="22"/>
      <c r="MN2065" s="22"/>
      <c r="MO2065" s="22"/>
      <c r="MP2065" s="22"/>
      <c r="MQ2065" s="22"/>
      <c r="MR2065" s="22"/>
      <c r="MS2065" s="22"/>
      <c r="MT2065" s="22"/>
      <c r="MU2065" s="22"/>
      <c r="MV2065" s="22"/>
      <c r="MW2065" s="22"/>
      <c r="MX2065" s="22"/>
      <c r="MY2065" s="22"/>
      <c r="MZ2065" s="22"/>
      <c r="NA2065" s="22"/>
      <c r="NB2065" s="22"/>
      <c r="NC2065" s="22"/>
      <c r="ND2065" s="22"/>
      <c r="NE2065" s="22"/>
      <c r="NF2065" s="22"/>
      <c r="NG2065" s="22"/>
      <c r="NH2065" s="22"/>
      <c r="NI2065" s="22"/>
      <c r="NJ2065" s="22"/>
      <c r="NK2065" s="22"/>
      <c r="NL2065" s="22"/>
      <c r="NM2065" s="24"/>
      <c r="NN2065" s="22"/>
      <c r="NO2065" s="22"/>
      <c r="NP2065" s="22"/>
      <c r="NQ2065" s="22"/>
      <c r="NR2065" s="22"/>
      <c r="NS2065" s="22"/>
      <c r="NT2065" s="22"/>
      <c r="NU2065" s="22"/>
      <c r="NV2065" s="22"/>
      <c r="NW2065" s="22"/>
      <c r="NX2065" s="22"/>
      <c r="NY2065" s="22"/>
      <c r="NZ2065" s="22"/>
      <c r="OA2065" s="22"/>
      <c r="OB2065" s="22"/>
      <c r="OC2065" s="22"/>
      <c r="OD2065" s="22"/>
      <c r="OE2065" s="22"/>
      <c r="OF2065" s="22"/>
      <c r="OG2065" s="22"/>
      <c r="OH2065" s="22"/>
      <c r="OI2065" s="22"/>
      <c r="OJ2065" s="22"/>
      <c r="OK2065" s="22"/>
      <c r="OL2065" s="22"/>
      <c r="OM2065" s="22"/>
      <c r="ON2065" s="22"/>
      <c r="OO2065" s="22"/>
      <c r="OP2065" s="22"/>
      <c r="OQ2065" s="22"/>
      <c r="OR2065" s="22"/>
    </row>
    <row r="2066" spans="1:408" ht="15" thickBot="1">
      <c r="A2066" s="1"/>
      <c r="B2066" s="12"/>
      <c r="C2066" s="12"/>
      <c r="D2066" s="22"/>
      <c r="E2066" s="54"/>
      <c r="F2066" s="54"/>
      <c r="G2066" s="54"/>
      <c r="H2066" s="55"/>
      <c r="I2066" s="22"/>
      <c r="J2066" s="56"/>
      <c r="K2066" s="81"/>
      <c r="L2066" s="57"/>
      <c r="M2066" s="57"/>
      <c r="N2066" s="55"/>
      <c r="O2066" s="58"/>
      <c r="P2066" s="58"/>
      <c r="Q2066" s="59"/>
      <c r="R2066" s="60"/>
      <c r="S2066" s="60"/>
      <c r="T2066" s="22"/>
      <c r="U2066" s="1"/>
      <c r="V2066" s="23"/>
      <c r="X2066" s="24"/>
      <c r="Y2066" s="24"/>
      <c r="Z2066" s="22"/>
      <c r="AA2066" s="22"/>
      <c r="AB2066" s="22"/>
      <c r="AC2066" s="22"/>
      <c r="AD2066" s="22"/>
      <c r="AE2066" s="22"/>
      <c r="AF2066" s="22"/>
      <c r="AG2066" s="22"/>
      <c r="AH2066" s="22"/>
      <c r="AI2066" s="22"/>
      <c r="AJ2066" s="22"/>
      <c r="AK2066" s="22"/>
      <c r="AL2066" s="22"/>
      <c r="AM2066" s="22"/>
      <c r="AN2066" s="22"/>
      <c r="AO2066" s="22"/>
      <c r="AP2066" s="22"/>
      <c r="AQ2066" s="22"/>
      <c r="AR2066" s="22"/>
      <c r="AS2066" s="22"/>
      <c r="AT2066" s="22"/>
      <c r="AU2066" s="22"/>
      <c r="AV2066" s="22"/>
      <c r="AW2066" s="22"/>
      <c r="AX2066" s="22"/>
      <c r="AY2066" s="22"/>
      <c r="AZ2066" s="22"/>
      <c r="BA2066" s="22"/>
      <c r="BB2066" s="22"/>
      <c r="BC2066" s="22"/>
      <c r="BD2066" s="22"/>
      <c r="BE2066" s="24"/>
      <c r="BF2066" s="22"/>
      <c r="BG2066" s="22"/>
      <c r="BH2066" s="22"/>
      <c r="BI2066" s="22"/>
      <c r="BJ2066" s="22"/>
      <c r="BK2066" s="22"/>
      <c r="BL2066" s="22"/>
      <c r="BM2066" s="22"/>
      <c r="BN2066" s="22"/>
      <c r="BO2066" s="22"/>
      <c r="BP2066" s="22"/>
      <c r="BQ2066" s="22"/>
      <c r="BR2066" s="22"/>
      <c r="BS2066" s="22"/>
      <c r="BT2066" s="22"/>
      <c r="BU2066" s="22"/>
      <c r="BV2066" s="22"/>
      <c r="BW2066" s="22"/>
      <c r="BX2066" s="22"/>
      <c r="BY2066" s="22"/>
      <c r="BZ2066" s="22"/>
      <c r="CA2066" s="22"/>
      <c r="CB2066" s="22"/>
      <c r="CC2066" s="22"/>
      <c r="CD2066" s="22"/>
      <c r="CE2066" s="22"/>
      <c r="CF2066" s="22"/>
      <c r="CG2066" s="22"/>
      <c r="CH2066" s="22"/>
      <c r="CI2066" s="22"/>
      <c r="CJ2066" s="22"/>
      <c r="CK2066" s="24"/>
      <c r="CL2066" s="22"/>
      <c r="CM2066" s="22"/>
      <c r="CN2066" s="22"/>
      <c r="CO2066" s="22"/>
      <c r="CP2066" s="22"/>
      <c r="CQ2066" s="22"/>
      <c r="CR2066" s="22"/>
      <c r="CS2066" s="22"/>
      <c r="CT2066" s="22"/>
      <c r="CU2066" s="22"/>
      <c r="CV2066" s="22"/>
      <c r="CW2066" s="22"/>
      <c r="CX2066" s="22"/>
      <c r="CY2066" s="22"/>
      <c r="CZ2066" s="22"/>
      <c r="DA2066" s="22"/>
      <c r="DB2066" s="22"/>
      <c r="DC2066" s="22"/>
      <c r="DD2066" s="22"/>
      <c r="DE2066" s="22"/>
      <c r="DF2066" s="22"/>
      <c r="DG2066" s="22"/>
      <c r="DH2066" s="22"/>
      <c r="DI2066" s="22"/>
      <c r="DJ2066" s="22"/>
      <c r="DK2066" s="22"/>
      <c r="DL2066" s="22"/>
      <c r="DM2066" s="22"/>
      <c r="DN2066" s="22"/>
      <c r="DO2066" s="22"/>
      <c r="DP2066" s="22"/>
      <c r="DQ2066" s="24"/>
      <c r="DR2066" s="22"/>
      <c r="DS2066" s="22"/>
      <c r="DT2066" s="22"/>
      <c r="DU2066" s="22"/>
      <c r="DV2066" s="22"/>
      <c r="DW2066" s="22"/>
      <c r="DX2066" s="22"/>
      <c r="DY2066" s="22"/>
      <c r="DZ2066" s="22"/>
      <c r="EA2066" s="22"/>
      <c r="EB2066" s="22"/>
      <c r="EC2066" s="22"/>
      <c r="ED2066" s="22"/>
      <c r="EE2066" s="22"/>
      <c r="EF2066" s="22"/>
      <c r="EG2066" s="22"/>
      <c r="EH2066" s="22"/>
      <c r="EI2066" s="22"/>
      <c r="EJ2066" s="22"/>
      <c r="EK2066" s="22"/>
      <c r="EL2066" s="22"/>
      <c r="EM2066" s="22"/>
      <c r="EN2066" s="22"/>
      <c r="EO2066" s="22"/>
      <c r="EP2066" s="22"/>
      <c r="EQ2066" s="22"/>
      <c r="ER2066" s="22"/>
      <c r="ES2066" s="22"/>
      <c r="ET2066" s="22"/>
      <c r="EU2066" s="22"/>
      <c r="EV2066" s="22"/>
      <c r="EW2066" s="24"/>
      <c r="EX2066" s="22"/>
      <c r="EY2066" s="22"/>
      <c r="EZ2066" s="22"/>
      <c r="FA2066" s="22"/>
      <c r="FB2066" s="22"/>
      <c r="FC2066" s="22"/>
      <c r="FD2066" s="22"/>
      <c r="FE2066" s="22"/>
      <c r="FF2066" s="22"/>
      <c r="FG2066" s="22"/>
      <c r="FH2066" s="22"/>
      <c r="FI2066" s="22"/>
      <c r="FJ2066" s="22"/>
      <c r="FK2066" s="22"/>
      <c r="FL2066" s="22"/>
      <c r="FM2066" s="22"/>
      <c r="FN2066" s="22"/>
      <c r="FO2066" s="22"/>
      <c r="FP2066" s="22"/>
      <c r="FQ2066" s="22"/>
      <c r="FR2066" s="22"/>
      <c r="FS2066" s="22"/>
      <c r="FT2066" s="22"/>
      <c r="FU2066" s="22"/>
      <c r="FV2066" s="22"/>
      <c r="FW2066" s="22"/>
      <c r="FX2066" s="22"/>
      <c r="FY2066" s="22"/>
      <c r="FZ2066" s="22"/>
      <c r="GA2066" s="22"/>
      <c r="GB2066" s="22"/>
      <c r="GC2066" s="24"/>
      <c r="GD2066" s="22"/>
      <c r="GE2066" s="22"/>
      <c r="GF2066" s="22"/>
      <c r="GG2066" s="22"/>
      <c r="GH2066" s="22"/>
      <c r="GI2066" s="22"/>
      <c r="GJ2066" s="22"/>
      <c r="GK2066" s="22"/>
      <c r="GL2066" s="22"/>
      <c r="GM2066" s="22"/>
      <c r="GN2066" s="22"/>
      <c r="GO2066" s="22"/>
      <c r="GP2066" s="22"/>
      <c r="GQ2066" s="22"/>
      <c r="GR2066" s="22"/>
      <c r="GS2066" s="22"/>
      <c r="GT2066" s="22"/>
      <c r="GU2066" s="22"/>
      <c r="GV2066" s="22"/>
      <c r="GW2066" s="22"/>
      <c r="GX2066" s="22"/>
      <c r="GY2066" s="22"/>
      <c r="GZ2066" s="22"/>
      <c r="HA2066" s="22"/>
      <c r="HB2066" s="22"/>
      <c r="HC2066" s="22"/>
      <c r="HD2066" s="22"/>
      <c r="HE2066" s="22"/>
      <c r="HF2066" s="22"/>
      <c r="HG2066" s="22"/>
      <c r="HH2066" s="22"/>
      <c r="HI2066" s="24"/>
      <c r="HJ2066" s="22"/>
      <c r="HK2066" s="22"/>
      <c r="HL2066" s="22"/>
      <c r="HM2066" s="22"/>
      <c r="HN2066" s="22"/>
      <c r="HO2066" s="22"/>
      <c r="HP2066" s="22"/>
      <c r="HQ2066" s="22"/>
      <c r="HR2066" s="22"/>
      <c r="HS2066" s="22"/>
      <c r="HT2066" s="22"/>
      <c r="HU2066" s="22"/>
      <c r="HV2066" s="22"/>
      <c r="HW2066" s="22"/>
      <c r="HX2066" s="22"/>
      <c r="HY2066" s="22"/>
      <c r="HZ2066" s="22"/>
      <c r="IA2066" s="22"/>
      <c r="IB2066" s="22"/>
      <c r="IC2066" s="22"/>
      <c r="ID2066" s="22"/>
      <c r="IE2066" s="22"/>
      <c r="IF2066" s="22"/>
      <c r="IG2066" s="22"/>
      <c r="IH2066" s="22"/>
      <c r="II2066" s="22"/>
      <c r="IJ2066" s="22"/>
      <c r="IK2066" s="22"/>
      <c r="IL2066" s="22"/>
      <c r="IM2066" s="22"/>
      <c r="IN2066" s="22"/>
      <c r="IO2066" s="24"/>
      <c r="IP2066" s="22"/>
      <c r="IQ2066" s="22"/>
      <c r="IR2066" s="22"/>
      <c r="IS2066" s="22"/>
      <c r="IT2066" s="22"/>
      <c r="IU2066" s="22"/>
      <c r="IV2066" s="22"/>
      <c r="IW2066" s="22"/>
      <c r="IX2066" s="22"/>
      <c r="IY2066" s="22"/>
      <c r="IZ2066" s="22"/>
      <c r="JA2066" s="22"/>
      <c r="JB2066" s="22"/>
      <c r="JC2066" s="22"/>
      <c r="JD2066" s="22"/>
      <c r="JE2066" s="22"/>
      <c r="JF2066" s="22"/>
      <c r="JG2066" s="22"/>
      <c r="JH2066" s="22"/>
      <c r="JI2066" s="22"/>
      <c r="JJ2066" s="22"/>
      <c r="JK2066" s="22"/>
      <c r="JL2066" s="22"/>
      <c r="JM2066" s="22"/>
      <c r="JN2066" s="22"/>
      <c r="JO2066" s="22"/>
      <c r="JP2066" s="22"/>
      <c r="JQ2066" s="22"/>
      <c r="JR2066" s="22"/>
      <c r="JS2066" s="22"/>
      <c r="JT2066" s="22"/>
      <c r="JU2066" s="24"/>
      <c r="JV2066" s="22"/>
      <c r="JW2066" s="22"/>
      <c r="JX2066" s="22"/>
      <c r="JY2066" s="22"/>
      <c r="JZ2066" s="22"/>
      <c r="KA2066" s="22"/>
      <c r="KB2066" s="22"/>
      <c r="KC2066" s="22"/>
      <c r="KD2066" s="22"/>
      <c r="KE2066" s="22"/>
      <c r="KF2066" s="22"/>
      <c r="KG2066" s="22"/>
      <c r="KH2066" s="22"/>
      <c r="KI2066" s="22"/>
      <c r="KJ2066" s="22"/>
      <c r="KK2066" s="22"/>
      <c r="KL2066" s="22"/>
      <c r="KM2066" s="22"/>
      <c r="KN2066" s="22"/>
      <c r="KO2066" s="22"/>
      <c r="KP2066" s="22"/>
      <c r="KQ2066" s="22"/>
      <c r="KR2066" s="22"/>
      <c r="KS2066" s="22"/>
      <c r="KT2066" s="22"/>
      <c r="KU2066" s="22"/>
      <c r="KV2066" s="22"/>
      <c r="KW2066" s="22"/>
      <c r="KX2066" s="22"/>
      <c r="KY2066" s="22"/>
      <c r="KZ2066" s="22"/>
      <c r="LA2066" s="24"/>
      <c r="LB2066" s="22"/>
      <c r="LC2066" s="22"/>
      <c r="LD2066" s="22"/>
      <c r="LE2066" s="22"/>
      <c r="LF2066" s="22"/>
      <c r="LG2066" s="22"/>
      <c r="LH2066" s="22"/>
      <c r="LI2066" s="22"/>
      <c r="LJ2066" s="22"/>
      <c r="LK2066" s="22"/>
      <c r="LL2066" s="22"/>
      <c r="LM2066" s="22"/>
      <c r="LN2066" s="22"/>
      <c r="LO2066" s="22"/>
      <c r="LP2066" s="22"/>
      <c r="LQ2066" s="22"/>
      <c r="LR2066" s="22"/>
      <c r="LS2066" s="22"/>
      <c r="LT2066" s="22"/>
      <c r="LU2066" s="22"/>
      <c r="LV2066" s="22"/>
      <c r="LW2066" s="22"/>
      <c r="LX2066" s="22"/>
      <c r="LY2066" s="22"/>
      <c r="LZ2066" s="22"/>
      <c r="MA2066" s="22"/>
      <c r="MB2066" s="22"/>
      <c r="MC2066" s="22"/>
      <c r="MD2066" s="22"/>
      <c r="ME2066" s="22"/>
      <c r="MF2066" s="22"/>
      <c r="MG2066" s="24"/>
      <c r="MH2066" s="22"/>
      <c r="MI2066" s="22"/>
      <c r="MJ2066" s="22"/>
      <c r="MK2066" s="22"/>
      <c r="ML2066" s="22"/>
      <c r="MM2066" s="22"/>
      <c r="MN2066" s="22"/>
      <c r="MO2066" s="22"/>
      <c r="MP2066" s="22"/>
      <c r="MQ2066" s="22"/>
      <c r="MR2066" s="22"/>
      <c r="MS2066" s="22"/>
      <c r="MT2066" s="22"/>
      <c r="MU2066" s="22"/>
      <c r="MV2066" s="22"/>
      <c r="MW2066" s="22"/>
      <c r="MX2066" s="22"/>
      <c r="MY2066" s="22"/>
      <c r="MZ2066" s="22"/>
      <c r="NA2066" s="22"/>
      <c r="NB2066" s="22"/>
      <c r="NC2066" s="22"/>
      <c r="ND2066" s="22"/>
      <c r="NE2066" s="22"/>
      <c r="NF2066" s="22"/>
      <c r="NG2066" s="22"/>
      <c r="NH2066" s="22"/>
      <c r="NI2066" s="22"/>
      <c r="NJ2066" s="22"/>
      <c r="NK2066" s="22"/>
      <c r="NL2066" s="22"/>
      <c r="NM2066" s="24"/>
      <c r="NN2066" s="22"/>
      <c r="NO2066" s="22"/>
      <c r="NP2066" s="22"/>
      <c r="NQ2066" s="22"/>
      <c r="NR2066" s="22"/>
      <c r="NS2066" s="22"/>
      <c r="NT2066" s="22"/>
      <c r="NU2066" s="22"/>
      <c r="NV2066" s="22"/>
      <c r="NW2066" s="22"/>
      <c r="NX2066" s="22"/>
      <c r="NY2066" s="22"/>
      <c r="NZ2066" s="22"/>
      <c r="OA2066" s="22"/>
      <c r="OB2066" s="22"/>
      <c r="OC2066" s="22"/>
      <c r="OD2066" s="22"/>
      <c r="OE2066" s="22"/>
      <c r="OF2066" s="22"/>
      <c r="OG2066" s="22"/>
      <c r="OH2066" s="22"/>
      <c r="OI2066" s="22"/>
      <c r="OJ2066" s="22"/>
      <c r="OK2066" s="22"/>
      <c r="OL2066" s="22"/>
      <c r="OM2066" s="22"/>
      <c r="ON2066" s="22"/>
      <c r="OO2066" s="22"/>
      <c r="OP2066" s="22"/>
      <c r="OQ2066" s="22"/>
      <c r="OR2066" s="22"/>
    </row>
    <row r="2067" spans="1:408" ht="15" thickBot="1">
      <c r="A2067" s="1"/>
      <c r="B2067" s="12"/>
      <c r="C2067" s="12"/>
      <c r="D2067" s="22"/>
      <c r="E2067" s="54"/>
      <c r="F2067" s="54"/>
      <c r="G2067" s="54"/>
      <c r="H2067" s="55"/>
      <c r="I2067" s="22"/>
      <c r="J2067" s="56"/>
      <c r="K2067" s="80"/>
      <c r="L2067" s="57"/>
      <c r="M2067" s="57"/>
      <c r="N2067" s="55"/>
      <c r="O2067" s="58"/>
      <c r="P2067" s="58"/>
      <c r="Q2067" s="59"/>
      <c r="R2067" s="60"/>
      <c r="S2067" s="60"/>
      <c r="T2067" s="22"/>
      <c r="U2067" s="1"/>
      <c r="V2067" s="23"/>
      <c r="X2067" s="24"/>
      <c r="Y2067" s="24"/>
      <c r="Z2067" s="22"/>
      <c r="AA2067" s="22"/>
      <c r="AB2067" s="22"/>
      <c r="AC2067" s="22"/>
      <c r="AD2067" s="22"/>
      <c r="AE2067" s="22"/>
      <c r="AF2067" s="22"/>
      <c r="AG2067" s="22"/>
      <c r="AH2067" s="22"/>
      <c r="AI2067" s="22"/>
      <c r="AJ2067" s="22"/>
      <c r="AK2067" s="22"/>
      <c r="AL2067" s="22"/>
      <c r="AM2067" s="22"/>
      <c r="AN2067" s="22"/>
      <c r="AO2067" s="22"/>
      <c r="AP2067" s="22"/>
      <c r="AQ2067" s="22"/>
      <c r="AR2067" s="22"/>
      <c r="AS2067" s="22"/>
      <c r="AT2067" s="22"/>
      <c r="AU2067" s="22"/>
      <c r="AV2067" s="22"/>
      <c r="AW2067" s="22"/>
      <c r="AX2067" s="22"/>
      <c r="AY2067" s="22"/>
      <c r="AZ2067" s="22"/>
      <c r="BA2067" s="22"/>
      <c r="BB2067" s="22"/>
      <c r="BC2067" s="22"/>
      <c r="BD2067" s="22"/>
      <c r="BE2067" s="24"/>
      <c r="BF2067" s="22"/>
      <c r="BG2067" s="22"/>
      <c r="BH2067" s="22"/>
      <c r="BI2067" s="22"/>
      <c r="BJ2067" s="22"/>
      <c r="BK2067" s="22"/>
      <c r="BL2067" s="22"/>
      <c r="BM2067" s="22"/>
      <c r="BN2067" s="22"/>
      <c r="BO2067" s="22"/>
      <c r="BP2067" s="22"/>
      <c r="BQ2067" s="22"/>
      <c r="BR2067" s="22"/>
      <c r="BS2067" s="22"/>
      <c r="BT2067" s="22"/>
      <c r="BU2067" s="22"/>
      <c r="BV2067" s="22"/>
      <c r="BW2067" s="22"/>
      <c r="BX2067" s="22"/>
      <c r="BY2067" s="22"/>
      <c r="BZ2067" s="22"/>
      <c r="CA2067" s="22"/>
      <c r="CB2067" s="22"/>
      <c r="CC2067" s="22"/>
      <c r="CD2067" s="22"/>
      <c r="CE2067" s="22"/>
      <c r="CF2067" s="22"/>
      <c r="CG2067" s="22"/>
      <c r="CH2067" s="22"/>
      <c r="CI2067" s="22"/>
      <c r="CJ2067" s="22"/>
      <c r="CK2067" s="24"/>
      <c r="CL2067" s="22"/>
      <c r="CM2067" s="22"/>
      <c r="CN2067" s="22"/>
      <c r="CO2067" s="22"/>
      <c r="CP2067" s="22"/>
      <c r="CQ2067" s="22"/>
      <c r="CR2067" s="22"/>
      <c r="CS2067" s="22"/>
      <c r="CT2067" s="22"/>
      <c r="CU2067" s="22"/>
      <c r="CV2067" s="22"/>
      <c r="CW2067" s="22"/>
      <c r="CX2067" s="22"/>
      <c r="CY2067" s="22"/>
      <c r="CZ2067" s="22"/>
      <c r="DA2067" s="22"/>
      <c r="DB2067" s="22"/>
      <c r="DC2067" s="22"/>
      <c r="DD2067" s="22"/>
      <c r="DE2067" s="22"/>
      <c r="DF2067" s="22"/>
      <c r="DG2067" s="22"/>
      <c r="DH2067" s="22"/>
      <c r="DI2067" s="22"/>
      <c r="DJ2067" s="22"/>
      <c r="DK2067" s="22"/>
      <c r="DL2067" s="22"/>
      <c r="DM2067" s="22"/>
      <c r="DN2067" s="22"/>
      <c r="DO2067" s="22"/>
      <c r="DP2067" s="22"/>
      <c r="DQ2067" s="24"/>
      <c r="DR2067" s="22"/>
      <c r="DS2067" s="22"/>
      <c r="DT2067" s="22"/>
      <c r="DU2067" s="22"/>
      <c r="DV2067" s="22"/>
      <c r="DW2067" s="22"/>
      <c r="DX2067" s="22"/>
      <c r="DY2067" s="22"/>
      <c r="DZ2067" s="22"/>
      <c r="EA2067" s="22"/>
      <c r="EB2067" s="22"/>
      <c r="EC2067" s="22"/>
      <c r="ED2067" s="22"/>
      <c r="EE2067" s="22"/>
      <c r="EF2067" s="22"/>
      <c r="EG2067" s="22"/>
      <c r="EH2067" s="22"/>
      <c r="EI2067" s="22"/>
      <c r="EJ2067" s="22"/>
      <c r="EK2067" s="22"/>
      <c r="EL2067" s="22"/>
      <c r="EM2067" s="22"/>
      <c r="EN2067" s="22"/>
      <c r="EO2067" s="22"/>
      <c r="EP2067" s="22"/>
      <c r="EQ2067" s="22"/>
      <c r="ER2067" s="22"/>
      <c r="ES2067" s="22"/>
      <c r="ET2067" s="22"/>
      <c r="EU2067" s="22"/>
      <c r="EV2067" s="22"/>
      <c r="EW2067" s="24"/>
      <c r="EX2067" s="22"/>
      <c r="EY2067" s="22"/>
      <c r="EZ2067" s="22"/>
      <c r="FA2067" s="22"/>
      <c r="FB2067" s="22"/>
      <c r="FC2067" s="22"/>
      <c r="FD2067" s="22"/>
      <c r="FE2067" s="22"/>
      <c r="FF2067" s="22"/>
      <c r="FG2067" s="22"/>
      <c r="FH2067" s="22"/>
      <c r="FI2067" s="22"/>
      <c r="FJ2067" s="22"/>
      <c r="FK2067" s="22"/>
      <c r="FL2067" s="22"/>
      <c r="FM2067" s="22"/>
      <c r="FN2067" s="22"/>
      <c r="FO2067" s="22"/>
      <c r="FP2067" s="22"/>
      <c r="FQ2067" s="22"/>
      <c r="FR2067" s="22"/>
      <c r="FS2067" s="22"/>
      <c r="FT2067" s="22"/>
      <c r="FU2067" s="22"/>
      <c r="FV2067" s="22"/>
      <c r="FW2067" s="22"/>
      <c r="FX2067" s="22"/>
      <c r="FY2067" s="22"/>
      <c r="FZ2067" s="22"/>
      <c r="GA2067" s="22"/>
      <c r="GB2067" s="22"/>
      <c r="GC2067" s="24"/>
      <c r="GD2067" s="22"/>
      <c r="GE2067" s="22"/>
      <c r="GF2067" s="22"/>
      <c r="GG2067" s="22"/>
      <c r="GH2067" s="22"/>
      <c r="GI2067" s="22"/>
      <c r="GJ2067" s="22"/>
      <c r="GK2067" s="22"/>
      <c r="GL2067" s="22"/>
      <c r="GM2067" s="22"/>
      <c r="GN2067" s="22"/>
      <c r="GO2067" s="22"/>
      <c r="GP2067" s="22"/>
      <c r="GQ2067" s="22"/>
      <c r="GR2067" s="22"/>
      <c r="GS2067" s="22"/>
      <c r="GT2067" s="22"/>
      <c r="GU2067" s="22"/>
      <c r="GV2067" s="22"/>
      <c r="GW2067" s="22"/>
      <c r="GX2067" s="22"/>
      <c r="GY2067" s="22"/>
      <c r="GZ2067" s="22"/>
      <c r="HA2067" s="22"/>
      <c r="HB2067" s="22"/>
      <c r="HC2067" s="22"/>
      <c r="HD2067" s="22"/>
      <c r="HE2067" s="22"/>
      <c r="HF2067" s="22"/>
      <c r="HG2067" s="22"/>
      <c r="HH2067" s="22"/>
      <c r="HI2067" s="24"/>
      <c r="HJ2067" s="22"/>
      <c r="HK2067" s="22"/>
      <c r="HL2067" s="22"/>
      <c r="HM2067" s="22"/>
      <c r="HN2067" s="22"/>
      <c r="HO2067" s="22"/>
      <c r="HP2067" s="22"/>
      <c r="HQ2067" s="22"/>
      <c r="HR2067" s="22"/>
      <c r="HS2067" s="22"/>
      <c r="HT2067" s="22"/>
      <c r="HU2067" s="22"/>
      <c r="HV2067" s="22"/>
      <c r="HW2067" s="22"/>
      <c r="HX2067" s="22"/>
      <c r="HY2067" s="22"/>
      <c r="HZ2067" s="22"/>
      <c r="IA2067" s="22"/>
      <c r="IB2067" s="22"/>
      <c r="IC2067" s="22"/>
      <c r="ID2067" s="22"/>
      <c r="IE2067" s="22"/>
      <c r="IF2067" s="22"/>
      <c r="IG2067" s="22"/>
      <c r="IH2067" s="22"/>
      <c r="II2067" s="22"/>
      <c r="IJ2067" s="22"/>
      <c r="IK2067" s="22"/>
      <c r="IL2067" s="22"/>
      <c r="IM2067" s="22"/>
      <c r="IN2067" s="22"/>
      <c r="IO2067" s="24"/>
      <c r="IP2067" s="22"/>
      <c r="IQ2067" s="22"/>
      <c r="IR2067" s="22"/>
      <c r="IS2067" s="22"/>
      <c r="IT2067" s="22"/>
      <c r="IU2067" s="22"/>
      <c r="IV2067" s="22"/>
      <c r="IW2067" s="22"/>
      <c r="IX2067" s="22"/>
      <c r="IY2067" s="22"/>
      <c r="IZ2067" s="22"/>
      <c r="JA2067" s="22"/>
      <c r="JB2067" s="22"/>
      <c r="JC2067" s="22"/>
      <c r="JD2067" s="22"/>
      <c r="JE2067" s="22"/>
      <c r="JF2067" s="22"/>
      <c r="JG2067" s="22"/>
      <c r="JH2067" s="22"/>
      <c r="JI2067" s="22"/>
      <c r="JJ2067" s="22"/>
      <c r="JK2067" s="22"/>
      <c r="JL2067" s="22"/>
      <c r="JM2067" s="22"/>
      <c r="JN2067" s="22"/>
      <c r="JO2067" s="22"/>
      <c r="JP2067" s="22"/>
      <c r="JQ2067" s="22"/>
      <c r="JR2067" s="22"/>
      <c r="JS2067" s="22"/>
      <c r="JT2067" s="22"/>
      <c r="JU2067" s="24"/>
      <c r="JV2067" s="22"/>
      <c r="JW2067" s="22"/>
      <c r="JX2067" s="22"/>
      <c r="JY2067" s="22"/>
      <c r="JZ2067" s="22"/>
      <c r="KA2067" s="22"/>
      <c r="KB2067" s="22"/>
      <c r="KC2067" s="22"/>
      <c r="KD2067" s="22"/>
      <c r="KE2067" s="22"/>
      <c r="KF2067" s="22"/>
      <c r="KG2067" s="22"/>
      <c r="KH2067" s="22"/>
      <c r="KI2067" s="22"/>
      <c r="KJ2067" s="22"/>
      <c r="KK2067" s="22"/>
      <c r="KL2067" s="22"/>
      <c r="KM2067" s="22"/>
      <c r="KN2067" s="22"/>
      <c r="KO2067" s="22"/>
      <c r="KP2067" s="22"/>
      <c r="KQ2067" s="22"/>
      <c r="KR2067" s="22"/>
      <c r="KS2067" s="22"/>
      <c r="KT2067" s="22"/>
      <c r="KU2067" s="22"/>
      <c r="KV2067" s="22"/>
      <c r="KW2067" s="22"/>
      <c r="KX2067" s="22"/>
      <c r="KY2067" s="22"/>
      <c r="KZ2067" s="22"/>
      <c r="LA2067" s="24"/>
      <c r="LB2067" s="22"/>
      <c r="LC2067" s="22"/>
      <c r="LD2067" s="22"/>
      <c r="LE2067" s="22"/>
      <c r="LF2067" s="22"/>
      <c r="LG2067" s="22"/>
      <c r="LH2067" s="22"/>
      <c r="LI2067" s="22"/>
      <c r="LJ2067" s="22"/>
      <c r="LK2067" s="22"/>
      <c r="LL2067" s="22"/>
      <c r="LM2067" s="22"/>
      <c r="LN2067" s="22"/>
      <c r="LO2067" s="22"/>
      <c r="LP2067" s="22"/>
      <c r="LQ2067" s="22"/>
      <c r="LR2067" s="22"/>
      <c r="LS2067" s="22"/>
      <c r="LT2067" s="22"/>
      <c r="LU2067" s="22"/>
      <c r="LV2067" s="22"/>
      <c r="LW2067" s="22"/>
      <c r="LX2067" s="22"/>
      <c r="LY2067" s="22"/>
      <c r="LZ2067" s="22"/>
      <c r="MA2067" s="22"/>
      <c r="MB2067" s="22"/>
      <c r="MC2067" s="22"/>
      <c r="MD2067" s="22"/>
      <c r="ME2067" s="22"/>
      <c r="MF2067" s="22"/>
      <c r="MG2067" s="24"/>
      <c r="MH2067" s="22"/>
      <c r="MI2067" s="22"/>
      <c r="MJ2067" s="22"/>
      <c r="MK2067" s="22"/>
      <c r="ML2067" s="22"/>
      <c r="MM2067" s="22"/>
      <c r="MN2067" s="22"/>
      <c r="MO2067" s="22"/>
      <c r="MP2067" s="22"/>
      <c r="MQ2067" s="22"/>
      <c r="MR2067" s="22"/>
      <c r="MS2067" s="22"/>
      <c r="MT2067" s="22"/>
      <c r="MU2067" s="22"/>
      <c r="MV2067" s="22"/>
      <c r="MW2067" s="22"/>
      <c r="MX2067" s="22"/>
      <c r="MY2067" s="22"/>
      <c r="MZ2067" s="22"/>
      <c r="NA2067" s="22"/>
      <c r="NB2067" s="22"/>
      <c r="NC2067" s="22"/>
      <c r="ND2067" s="22"/>
      <c r="NE2067" s="22"/>
      <c r="NF2067" s="22"/>
      <c r="NG2067" s="22"/>
      <c r="NH2067" s="22"/>
      <c r="NI2067" s="22"/>
      <c r="NJ2067" s="22"/>
      <c r="NK2067" s="22"/>
      <c r="NL2067" s="22"/>
      <c r="NM2067" s="24"/>
      <c r="NN2067" s="22"/>
      <c r="NO2067" s="22"/>
      <c r="NP2067" s="22"/>
      <c r="NQ2067" s="22"/>
      <c r="NR2067" s="22"/>
      <c r="NS2067" s="22"/>
      <c r="NT2067" s="22"/>
      <c r="NU2067" s="22"/>
      <c r="NV2067" s="22"/>
      <c r="NW2067" s="22"/>
      <c r="NX2067" s="22"/>
      <c r="NY2067" s="22"/>
      <c r="NZ2067" s="22"/>
      <c r="OA2067" s="22"/>
      <c r="OB2067" s="22"/>
      <c r="OC2067" s="22"/>
      <c r="OD2067" s="22"/>
      <c r="OE2067" s="22"/>
      <c r="OF2067" s="22"/>
      <c r="OG2067" s="22"/>
      <c r="OH2067" s="22"/>
      <c r="OI2067" s="22"/>
      <c r="OJ2067" s="22"/>
      <c r="OK2067" s="22"/>
      <c r="OL2067" s="22"/>
      <c r="OM2067" s="22"/>
      <c r="ON2067" s="22"/>
      <c r="OO2067" s="22"/>
      <c r="OP2067" s="22"/>
      <c r="OQ2067" s="22"/>
      <c r="OR2067" s="22"/>
    </row>
    <row r="2068" spans="1:408" ht="15" thickBot="1">
      <c r="A2068" s="1"/>
      <c r="B2068" s="12"/>
      <c r="C2068" s="12"/>
      <c r="D2068" s="22"/>
      <c r="E2068" s="54"/>
      <c r="F2068" s="54"/>
      <c r="G2068" s="54"/>
      <c r="H2068" s="55"/>
      <c r="I2068" s="22"/>
      <c r="J2068" s="56"/>
      <c r="K2068" s="81"/>
      <c r="L2068" s="57"/>
      <c r="M2068" s="57"/>
      <c r="N2068" s="55"/>
      <c r="O2068" s="58"/>
      <c r="P2068" s="58"/>
      <c r="Q2068" s="59"/>
      <c r="R2068" s="60"/>
      <c r="S2068" s="60"/>
      <c r="T2068" s="22"/>
      <c r="U2068" s="1"/>
      <c r="V2068" s="23"/>
      <c r="X2068" s="24"/>
      <c r="Y2068" s="24"/>
      <c r="Z2068" s="22"/>
      <c r="AA2068" s="22"/>
      <c r="AB2068" s="22"/>
      <c r="AC2068" s="22"/>
      <c r="AD2068" s="22"/>
      <c r="AE2068" s="22"/>
      <c r="AF2068" s="22"/>
      <c r="AG2068" s="22"/>
      <c r="AH2068" s="22"/>
      <c r="AI2068" s="22"/>
      <c r="AJ2068" s="22"/>
      <c r="AK2068" s="22"/>
      <c r="AL2068" s="22"/>
      <c r="AM2068" s="22"/>
      <c r="AN2068" s="22"/>
      <c r="AO2068" s="22"/>
      <c r="AP2068" s="22"/>
      <c r="AQ2068" s="22"/>
      <c r="AR2068" s="22"/>
      <c r="AS2068" s="22"/>
      <c r="AT2068" s="22"/>
      <c r="AU2068" s="22"/>
      <c r="AV2068" s="22"/>
      <c r="AW2068" s="22"/>
      <c r="AX2068" s="22"/>
      <c r="AY2068" s="22"/>
      <c r="AZ2068" s="22"/>
      <c r="BA2068" s="22"/>
      <c r="BB2068" s="22"/>
      <c r="BC2068" s="22"/>
      <c r="BD2068" s="22"/>
      <c r="BE2068" s="24"/>
      <c r="BF2068" s="22"/>
      <c r="BG2068" s="22"/>
      <c r="BH2068" s="22"/>
      <c r="BI2068" s="22"/>
      <c r="BJ2068" s="22"/>
      <c r="BK2068" s="22"/>
      <c r="BL2068" s="22"/>
      <c r="BM2068" s="22"/>
      <c r="BN2068" s="22"/>
      <c r="BO2068" s="22"/>
      <c r="BP2068" s="22"/>
      <c r="BQ2068" s="22"/>
      <c r="BR2068" s="22"/>
      <c r="BS2068" s="22"/>
      <c r="BT2068" s="22"/>
      <c r="BU2068" s="22"/>
      <c r="BV2068" s="22"/>
      <c r="BW2068" s="22"/>
      <c r="BX2068" s="22"/>
      <c r="BY2068" s="22"/>
      <c r="BZ2068" s="22"/>
      <c r="CA2068" s="22"/>
      <c r="CB2068" s="22"/>
      <c r="CC2068" s="22"/>
      <c r="CD2068" s="22"/>
      <c r="CE2068" s="22"/>
      <c r="CF2068" s="22"/>
      <c r="CG2068" s="22"/>
      <c r="CH2068" s="22"/>
      <c r="CI2068" s="22"/>
      <c r="CJ2068" s="22"/>
      <c r="CK2068" s="24"/>
      <c r="CL2068" s="22"/>
      <c r="CM2068" s="22"/>
      <c r="CN2068" s="22"/>
      <c r="CO2068" s="22"/>
      <c r="CP2068" s="22"/>
      <c r="CQ2068" s="22"/>
      <c r="CR2068" s="22"/>
      <c r="CS2068" s="22"/>
      <c r="CT2068" s="22"/>
      <c r="CU2068" s="22"/>
      <c r="CV2068" s="22"/>
      <c r="CW2068" s="22"/>
      <c r="CX2068" s="22"/>
      <c r="CY2068" s="22"/>
      <c r="CZ2068" s="22"/>
      <c r="DA2068" s="22"/>
      <c r="DB2068" s="22"/>
      <c r="DC2068" s="22"/>
      <c r="DD2068" s="22"/>
      <c r="DE2068" s="22"/>
      <c r="DF2068" s="22"/>
      <c r="DG2068" s="22"/>
      <c r="DH2068" s="22"/>
      <c r="DI2068" s="22"/>
      <c r="DJ2068" s="22"/>
      <c r="DK2068" s="22"/>
      <c r="DL2068" s="22"/>
      <c r="DM2068" s="22"/>
      <c r="DN2068" s="22"/>
      <c r="DO2068" s="22"/>
      <c r="DP2068" s="22"/>
      <c r="DQ2068" s="24"/>
      <c r="DR2068" s="22"/>
      <c r="DS2068" s="22"/>
      <c r="DT2068" s="22"/>
      <c r="DU2068" s="22"/>
      <c r="DV2068" s="22"/>
      <c r="DW2068" s="22"/>
      <c r="DX2068" s="22"/>
      <c r="DY2068" s="22"/>
      <c r="DZ2068" s="22"/>
      <c r="EA2068" s="22"/>
      <c r="EB2068" s="22"/>
      <c r="EC2068" s="22"/>
      <c r="ED2068" s="22"/>
      <c r="EE2068" s="22"/>
      <c r="EF2068" s="22"/>
      <c r="EG2068" s="22"/>
      <c r="EH2068" s="22"/>
      <c r="EI2068" s="22"/>
      <c r="EJ2068" s="22"/>
      <c r="EK2068" s="22"/>
      <c r="EL2068" s="22"/>
      <c r="EM2068" s="22"/>
      <c r="EN2068" s="22"/>
      <c r="EO2068" s="22"/>
      <c r="EP2068" s="22"/>
      <c r="EQ2068" s="22"/>
      <c r="ER2068" s="22"/>
      <c r="ES2068" s="22"/>
      <c r="ET2068" s="22"/>
      <c r="EU2068" s="22"/>
      <c r="EV2068" s="22"/>
      <c r="EW2068" s="24"/>
      <c r="EX2068" s="22"/>
      <c r="EY2068" s="22"/>
      <c r="EZ2068" s="22"/>
      <c r="FA2068" s="22"/>
      <c r="FB2068" s="22"/>
      <c r="FC2068" s="22"/>
      <c r="FD2068" s="22"/>
      <c r="FE2068" s="22"/>
      <c r="FF2068" s="22"/>
      <c r="FG2068" s="22"/>
      <c r="FH2068" s="22"/>
      <c r="FI2068" s="22"/>
      <c r="FJ2068" s="22"/>
      <c r="FK2068" s="22"/>
      <c r="FL2068" s="22"/>
      <c r="FM2068" s="22"/>
      <c r="FN2068" s="22"/>
      <c r="FO2068" s="22"/>
      <c r="FP2068" s="22"/>
      <c r="FQ2068" s="22"/>
      <c r="FR2068" s="22"/>
      <c r="FS2068" s="22"/>
      <c r="FT2068" s="22"/>
      <c r="FU2068" s="22"/>
      <c r="FV2068" s="22"/>
      <c r="FW2068" s="22"/>
      <c r="FX2068" s="22"/>
      <c r="FY2068" s="22"/>
      <c r="FZ2068" s="22"/>
      <c r="GA2068" s="22"/>
      <c r="GB2068" s="22"/>
      <c r="GC2068" s="24"/>
      <c r="GD2068" s="22"/>
      <c r="GE2068" s="22"/>
      <c r="GF2068" s="22"/>
      <c r="GG2068" s="22"/>
      <c r="GH2068" s="22"/>
      <c r="GI2068" s="22"/>
      <c r="GJ2068" s="22"/>
      <c r="GK2068" s="22"/>
      <c r="GL2068" s="22"/>
      <c r="GM2068" s="22"/>
      <c r="GN2068" s="22"/>
      <c r="GO2068" s="22"/>
      <c r="GP2068" s="22"/>
      <c r="GQ2068" s="22"/>
      <c r="GR2068" s="22"/>
      <c r="GS2068" s="22"/>
      <c r="GT2068" s="22"/>
      <c r="GU2068" s="22"/>
      <c r="GV2068" s="22"/>
      <c r="GW2068" s="22"/>
      <c r="GX2068" s="22"/>
      <c r="GY2068" s="22"/>
      <c r="GZ2068" s="22"/>
      <c r="HA2068" s="22"/>
      <c r="HB2068" s="22"/>
      <c r="HC2068" s="22"/>
      <c r="HD2068" s="22"/>
      <c r="HE2068" s="22"/>
      <c r="HF2068" s="22"/>
      <c r="HG2068" s="22"/>
      <c r="HH2068" s="22"/>
      <c r="HI2068" s="24"/>
      <c r="HJ2068" s="22"/>
      <c r="HK2068" s="22"/>
      <c r="HL2068" s="22"/>
      <c r="HM2068" s="22"/>
      <c r="HN2068" s="22"/>
      <c r="HO2068" s="22"/>
      <c r="HP2068" s="22"/>
      <c r="HQ2068" s="22"/>
      <c r="HR2068" s="22"/>
      <c r="HS2068" s="22"/>
      <c r="HT2068" s="22"/>
      <c r="HU2068" s="22"/>
      <c r="HV2068" s="22"/>
      <c r="HW2068" s="22"/>
      <c r="HX2068" s="22"/>
      <c r="HY2068" s="22"/>
      <c r="HZ2068" s="22"/>
      <c r="IA2068" s="22"/>
      <c r="IB2068" s="22"/>
      <c r="IC2068" s="22"/>
      <c r="ID2068" s="22"/>
      <c r="IE2068" s="22"/>
      <c r="IF2068" s="22"/>
      <c r="IG2068" s="22"/>
      <c r="IH2068" s="22"/>
      <c r="II2068" s="22"/>
      <c r="IJ2068" s="22"/>
      <c r="IK2068" s="22"/>
      <c r="IL2068" s="22"/>
      <c r="IM2068" s="22"/>
      <c r="IN2068" s="22"/>
      <c r="IO2068" s="24"/>
      <c r="IP2068" s="22"/>
      <c r="IQ2068" s="22"/>
      <c r="IR2068" s="22"/>
      <c r="IS2068" s="22"/>
      <c r="IT2068" s="22"/>
      <c r="IU2068" s="22"/>
      <c r="IV2068" s="22"/>
      <c r="IW2068" s="22"/>
      <c r="IX2068" s="22"/>
      <c r="IY2068" s="22"/>
      <c r="IZ2068" s="22"/>
      <c r="JA2068" s="22"/>
      <c r="JB2068" s="22"/>
      <c r="JC2068" s="22"/>
      <c r="JD2068" s="22"/>
      <c r="JE2068" s="22"/>
      <c r="JF2068" s="22"/>
      <c r="JG2068" s="22"/>
      <c r="JH2068" s="22"/>
      <c r="JI2068" s="22"/>
      <c r="JJ2068" s="22"/>
      <c r="JK2068" s="22"/>
      <c r="JL2068" s="22"/>
      <c r="JM2068" s="22"/>
      <c r="JN2068" s="22"/>
      <c r="JO2068" s="22"/>
      <c r="JP2068" s="22"/>
      <c r="JQ2068" s="22"/>
      <c r="JR2068" s="22"/>
      <c r="JS2068" s="22"/>
      <c r="JT2068" s="22"/>
      <c r="JU2068" s="24"/>
      <c r="JV2068" s="22"/>
      <c r="JW2068" s="22"/>
      <c r="JX2068" s="22"/>
      <c r="JY2068" s="22"/>
      <c r="JZ2068" s="22"/>
      <c r="KA2068" s="22"/>
      <c r="KB2068" s="22"/>
      <c r="KC2068" s="22"/>
      <c r="KD2068" s="22"/>
      <c r="KE2068" s="22"/>
      <c r="KF2068" s="22"/>
      <c r="KG2068" s="22"/>
      <c r="KH2068" s="22"/>
      <c r="KI2068" s="22"/>
      <c r="KJ2068" s="22"/>
      <c r="KK2068" s="22"/>
      <c r="KL2068" s="22"/>
      <c r="KM2068" s="22"/>
      <c r="KN2068" s="22"/>
      <c r="KO2068" s="22"/>
      <c r="KP2068" s="22"/>
      <c r="KQ2068" s="22"/>
      <c r="KR2068" s="22"/>
      <c r="KS2068" s="22"/>
      <c r="KT2068" s="22"/>
      <c r="KU2068" s="22"/>
      <c r="KV2068" s="22"/>
      <c r="KW2068" s="22"/>
      <c r="KX2068" s="22"/>
      <c r="KY2068" s="22"/>
      <c r="KZ2068" s="22"/>
      <c r="LA2068" s="24"/>
      <c r="LB2068" s="22"/>
      <c r="LC2068" s="22"/>
      <c r="LD2068" s="22"/>
      <c r="LE2068" s="22"/>
      <c r="LF2068" s="22"/>
      <c r="LG2068" s="22"/>
      <c r="LH2068" s="22"/>
      <c r="LI2068" s="22"/>
      <c r="LJ2068" s="22"/>
      <c r="LK2068" s="22"/>
      <c r="LL2068" s="22"/>
      <c r="LM2068" s="22"/>
      <c r="LN2068" s="22"/>
      <c r="LO2068" s="22"/>
      <c r="LP2068" s="22"/>
      <c r="LQ2068" s="22"/>
      <c r="LR2068" s="22"/>
      <c r="LS2068" s="22"/>
      <c r="LT2068" s="22"/>
      <c r="LU2068" s="22"/>
      <c r="LV2068" s="22"/>
      <c r="LW2068" s="22"/>
      <c r="LX2068" s="22"/>
      <c r="LY2068" s="22"/>
      <c r="LZ2068" s="22"/>
      <c r="MA2068" s="22"/>
      <c r="MB2068" s="22"/>
      <c r="MC2068" s="22"/>
      <c r="MD2068" s="22"/>
      <c r="ME2068" s="22"/>
      <c r="MF2068" s="22"/>
      <c r="MG2068" s="24"/>
      <c r="MH2068" s="22"/>
      <c r="MI2068" s="22"/>
      <c r="MJ2068" s="22"/>
      <c r="MK2068" s="22"/>
      <c r="ML2068" s="22"/>
      <c r="MM2068" s="22"/>
      <c r="MN2068" s="22"/>
      <c r="MO2068" s="22"/>
      <c r="MP2068" s="22"/>
      <c r="MQ2068" s="22"/>
      <c r="MR2068" s="22"/>
      <c r="MS2068" s="22"/>
      <c r="MT2068" s="22"/>
      <c r="MU2068" s="22"/>
      <c r="MV2068" s="22"/>
      <c r="MW2068" s="22"/>
      <c r="MX2068" s="22"/>
      <c r="MY2068" s="22"/>
      <c r="MZ2068" s="22"/>
      <c r="NA2068" s="22"/>
      <c r="NB2068" s="22"/>
      <c r="NC2068" s="22"/>
      <c r="ND2068" s="22"/>
      <c r="NE2068" s="22"/>
      <c r="NF2068" s="22"/>
      <c r="NG2068" s="22"/>
      <c r="NH2068" s="22"/>
      <c r="NI2068" s="22"/>
      <c r="NJ2068" s="22"/>
      <c r="NK2068" s="22"/>
      <c r="NL2068" s="22"/>
      <c r="NM2068" s="24"/>
      <c r="NN2068" s="22"/>
      <c r="NO2068" s="22"/>
      <c r="NP2068" s="22"/>
      <c r="NQ2068" s="22"/>
      <c r="NR2068" s="22"/>
      <c r="NS2068" s="22"/>
      <c r="NT2068" s="22"/>
      <c r="NU2068" s="22"/>
      <c r="NV2068" s="22"/>
      <c r="NW2068" s="22"/>
      <c r="NX2068" s="22"/>
      <c r="NY2068" s="22"/>
      <c r="NZ2068" s="22"/>
      <c r="OA2068" s="22"/>
      <c r="OB2068" s="22"/>
      <c r="OC2068" s="22"/>
      <c r="OD2068" s="22"/>
      <c r="OE2068" s="22"/>
      <c r="OF2068" s="22"/>
      <c r="OG2068" s="22"/>
      <c r="OH2068" s="22"/>
      <c r="OI2068" s="22"/>
      <c r="OJ2068" s="22"/>
      <c r="OK2068" s="22"/>
      <c r="OL2068" s="22"/>
      <c r="OM2068" s="22"/>
      <c r="ON2068" s="22"/>
      <c r="OO2068" s="22"/>
      <c r="OP2068" s="22"/>
      <c r="OQ2068" s="22"/>
      <c r="OR2068" s="22"/>
    </row>
    <row r="2069" spans="1:408" ht="15" thickBot="1">
      <c r="A2069" s="1"/>
      <c r="B2069" s="12"/>
      <c r="C2069" s="12"/>
      <c r="D2069" s="22"/>
      <c r="E2069" s="54"/>
      <c r="F2069" s="54"/>
      <c r="G2069" s="54"/>
      <c r="H2069" s="55"/>
      <c r="I2069" s="22"/>
      <c r="J2069" s="56"/>
      <c r="K2069" s="80"/>
      <c r="L2069" s="57"/>
      <c r="M2069" s="57"/>
      <c r="N2069" s="55"/>
      <c r="O2069" s="58"/>
      <c r="P2069" s="58"/>
      <c r="Q2069" s="59"/>
      <c r="R2069" s="60"/>
      <c r="S2069" s="60"/>
      <c r="T2069" s="22"/>
      <c r="U2069" s="1"/>
      <c r="V2069" s="23"/>
      <c r="X2069" s="24"/>
      <c r="Y2069" s="24"/>
      <c r="Z2069" s="22"/>
      <c r="AA2069" s="22"/>
      <c r="AB2069" s="22"/>
      <c r="AC2069" s="22"/>
      <c r="AD2069" s="22"/>
      <c r="AE2069" s="22"/>
      <c r="AF2069" s="22"/>
      <c r="AG2069" s="22"/>
      <c r="AH2069" s="22"/>
      <c r="AI2069" s="22"/>
      <c r="AJ2069" s="22"/>
      <c r="AK2069" s="22"/>
      <c r="AL2069" s="22"/>
      <c r="AM2069" s="22"/>
      <c r="AN2069" s="22"/>
      <c r="AO2069" s="22"/>
      <c r="AP2069" s="22"/>
      <c r="AQ2069" s="22"/>
      <c r="AR2069" s="22"/>
      <c r="AS2069" s="22"/>
      <c r="AT2069" s="22"/>
      <c r="AU2069" s="22"/>
      <c r="AV2069" s="22"/>
      <c r="AW2069" s="22"/>
      <c r="AX2069" s="22"/>
      <c r="AY2069" s="22"/>
      <c r="AZ2069" s="22"/>
      <c r="BA2069" s="22"/>
      <c r="BB2069" s="22"/>
      <c r="BC2069" s="22"/>
      <c r="BD2069" s="22"/>
      <c r="BE2069" s="24"/>
      <c r="BF2069" s="22"/>
      <c r="BG2069" s="22"/>
      <c r="BH2069" s="22"/>
      <c r="BI2069" s="22"/>
      <c r="BJ2069" s="22"/>
      <c r="BK2069" s="22"/>
      <c r="BL2069" s="22"/>
      <c r="BM2069" s="22"/>
      <c r="BN2069" s="22"/>
      <c r="BO2069" s="22"/>
      <c r="BP2069" s="22"/>
      <c r="BQ2069" s="22"/>
      <c r="BR2069" s="22"/>
      <c r="BS2069" s="22"/>
      <c r="BT2069" s="22"/>
      <c r="BU2069" s="22"/>
      <c r="BV2069" s="22"/>
      <c r="BW2069" s="22"/>
      <c r="BX2069" s="22"/>
      <c r="BY2069" s="22"/>
      <c r="BZ2069" s="22"/>
      <c r="CA2069" s="22"/>
      <c r="CB2069" s="22"/>
      <c r="CC2069" s="22"/>
      <c r="CD2069" s="22"/>
      <c r="CE2069" s="22"/>
      <c r="CF2069" s="22"/>
      <c r="CG2069" s="22"/>
      <c r="CH2069" s="22"/>
      <c r="CI2069" s="22"/>
      <c r="CJ2069" s="22"/>
      <c r="CK2069" s="24"/>
      <c r="CL2069" s="22"/>
      <c r="CM2069" s="22"/>
      <c r="CN2069" s="22"/>
      <c r="CO2069" s="22"/>
      <c r="CP2069" s="22"/>
      <c r="CQ2069" s="22"/>
      <c r="CR2069" s="22"/>
      <c r="CS2069" s="22"/>
      <c r="CT2069" s="22"/>
      <c r="CU2069" s="22"/>
      <c r="CV2069" s="22"/>
      <c r="CW2069" s="22"/>
      <c r="CX2069" s="22"/>
      <c r="CY2069" s="22"/>
      <c r="CZ2069" s="22"/>
      <c r="DA2069" s="22"/>
      <c r="DB2069" s="22"/>
      <c r="DC2069" s="22"/>
      <c r="DD2069" s="22"/>
      <c r="DE2069" s="22"/>
      <c r="DF2069" s="22"/>
      <c r="DG2069" s="22"/>
      <c r="DH2069" s="22"/>
      <c r="DI2069" s="22"/>
      <c r="DJ2069" s="22"/>
      <c r="DK2069" s="22"/>
      <c r="DL2069" s="22"/>
      <c r="DM2069" s="22"/>
      <c r="DN2069" s="22"/>
      <c r="DO2069" s="22"/>
      <c r="DP2069" s="22"/>
      <c r="DQ2069" s="24"/>
      <c r="DR2069" s="22"/>
      <c r="DS2069" s="22"/>
      <c r="DT2069" s="22"/>
      <c r="DU2069" s="22"/>
      <c r="DV2069" s="22"/>
      <c r="DW2069" s="22"/>
      <c r="DX2069" s="22"/>
      <c r="DY2069" s="22"/>
      <c r="DZ2069" s="22"/>
      <c r="EA2069" s="22"/>
      <c r="EB2069" s="22"/>
      <c r="EC2069" s="22"/>
      <c r="ED2069" s="22"/>
      <c r="EE2069" s="22"/>
      <c r="EF2069" s="22"/>
      <c r="EG2069" s="22"/>
      <c r="EH2069" s="22"/>
      <c r="EI2069" s="22"/>
      <c r="EJ2069" s="22"/>
      <c r="EK2069" s="22"/>
      <c r="EL2069" s="22"/>
      <c r="EM2069" s="22"/>
      <c r="EN2069" s="22"/>
      <c r="EO2069" s="22"/>
      <c r="EP2069" s="22"/>
      <c r="EQ2069" s="22"/>
      <c r="ER2069" s="22"/>
      <c r="ES2069" s="22"/>
      <c r="ET2069" s="22"/>
      <c r="EU2069" s="22"/>
      <c r="EV2069" s="22"/>
      <c r="EW2069" s="24"/>
      <c r="EX2069" s="22"/>
      <c r="EY2069" s="22"/>
      <c r="EZ2069" s="22"/>
      <c r="FA2069" s="22"/>
      <c r="FB2069" s="22"/>
      <c r="FC2069" s="22"/>
      <c r="FD2069" s="22"/>
      <c r="FE2069" s="22"/>
      <c r="FF2069" s="22"/>
      <c r="FG2069" s="22"/>
      <c r="FH2069" s="22"/>
      <c r="FI2069" s="22"/>
      <c r="FJ2069" s="22"/>
      <c r="FK2069" s="22"/>
      <c r="FL2069" s="22"/>
      <c r="FM2069" s="22"/>
      <c r="FN2069" s="22"/>
      <c r="FO2069" s="22"/>
      <c r="FP2069" s="22"/>
      <c r="FQ2069" s="22"/>
      <c r="FR2069" s="22"/>
      <c r="FS2069" s="22"/>
      <c r="FT2069" s="22"/>
      <c r="FU2069" s="22"/>
      <c r="FV2069" s="22"/>
      <c r="FW2069" s="22"/>
      <c r="FX2069" s="22"/>
      <c r="FY2069" s="22"/>
      <c r="FZ2069" s="22"/>
      <c r="GA2069" s="22"/>
      <c r="GB2069" s="22"/>
      <c r="GC2069" s="24"/>
      <c r="GD2069" s="22"/>
      <c r="GE2069" s="22"/>
      <c r="GF2069" s="22"/>
      <c r="GG2069" s="22"/>
      <c r="GH2069" s="22"/>
      <c r="GI2069" s="22"/>
      <c r="GJ2069" s="22"/>
      <c r="GK2069" s="22"/>
      <c r="GL2069" s="22"/>
      <c r="GM2069" s="22"/>
      <c r="GN2069" s="22"/>
      <c r="GO2069" s="22"/>
      <c r="GP2069" s="22"/>
      <c r="GQ2069" s="22"/>
      <c r="GR2069" s="22"/>
      <c r="GS2069" s="22"/>
      <c r="GT2069" s="22"/>
      <c r="GU2069" s="22"/>
      <c r="GV2069" s="22"/>
      <c r="GW2069" s="22"/>
      <c r="GX2069" s="22"/>
      <c r="GY2069" s="22"/>
      <c r="GZ2069" s="22"/>
      <c r="HA2069" s="22"/>
      <c r="HB2069" s="22"/>
      <c r="HC2069" s="22"/>
      <c r="HD2069" s="22"/>
      <c r="HE2069" s="22"/>
      <c r="HF2069" s="22"/>
      <c r="HG2069" s="22"/>
      <c r="HH2069" s="22"/>
      <c r="HI2069" s="24"/>
      <c r="HJ2069" s="22"/>
      <c r="HK2069" s="22"/>
      <c r="HL2069" s="22"/>
      <c r="HM2069" s="22"/>
      <c r="HN2069" s="22"/>
      <c r="HO2069" s="22"/>
      <c r="HP2069" s="22"/>
      <c r="HQ2069" s="22"/>
      <c r="HR2069" s="22"/>
      <c r="HS2069" s="22"/>
      <c r="HT2069" s="22"/>
      <c r="HU2069" s="22"/>
      <c r="HV2069" s="22"/>
      <c r="HW2069" s="22"/>
      <c r="HX2069" s="22"/>
      <c r="HY2069" s="22"/>
      <c r="HZ2069" s="22"/>
      <c r="IA2069" s="22"/>
      <c r="IB2069" s="22"/>
      <c r="IC2069" s="22"/>
      <c r="ID2069" s="22"/>
      <c r="IE2069" s="22"/>
      <c r="IF2069" s="22"/>
      <c r="IG2069" s="22"/>
      <c r="IH2069" s="22"/>
      <c r="II2069" s="22"/>
      <c r="IJ2069" s="22"/>
      <c r="IK2069" s="22"/>
      <c r="IL2069" s="22"/>
      <c r="IM2069" s="22"/>
      <c r="IN2069" s="22"/>
      <c r="IO2069" s="24"/>
      <c r="IP2069" s="22"/>
      <c r="IQ2069" s="22"/>
      <c r="IR2069" s="22"/>
      <c r="IS2069" s="22"/>
      <c r="IT2069" s="22"/>
      <c r="IU2069" s="22"/>
      <c r="IV2069" s="22"/>
      <c r="IW2069" s="22"/>
      <c r="IX2069" s="22"/>
      <c r="IY2069" s="22"/>
      <c r="IZ2069" s="22"/>
      <c r="JA2069" s="22"/>
      <c r="JB2069" s="22"/>
      <c r="JC2069" s="22"/>
      <c r="JD2069" s="22"/>
      <c r="JE2069" s="22"/>
      <c r="JF2069" s="22"/>
      <c r="JG2069" s="22"/>
      <c r="JH2069" s="22"/>
      <c r="JI2069" s="22"/>
      <c r="JJ2069" s="22"/>
      <c r="JK2069" s="22"/>
      <c r="JL2069" s="22"/>
      <c r="JM2069" s="22"/>
      <c r="JN2069" s="22"/>
      <c r="JO2069" s="22"/>
      <c r="JP2069" s="22"/>
      <c r="JQ2069" s="22"/>
      <c r="JR2069" s="22"/>
      <c r="JS2069" s="22"/>
      <c r="JT2069" s="22"/>
      <c r="JU2069" s="24"/>
      <c r="JV2069" s="22"/>
      <c r="JW2069" s="22"/>
      <c r="JX2069" s="22"/>
      <c r="JY2069" s="22"/>
      <c r="JZ2069" s="22"/>
      <c r="KA2069" s="22"/>
      <c r="KB2069" s="22"/>
      <c r="KC2069" s="22"/>
      <c r="KD2069" s="22"/>
      <c r="KE2069" s="22"/>
      <c r="KF2069" s="22"/>
      <c r="KG2069" s="22"/>
      <c r="KH2069" s="22"/>
      <c r="KI2069" s="22"/>
      <c r="KJ2069" s="22"/>
      <c r="KK2069" s="22"/>
      <c r="KL2069" s="22"/>
      <c r="KM2069" s="22"/>
      <c r="KN2069" s="22"/>
      <c r="KO2069" s="22"/>
      <c r="KP2069" s="22"/>
      <c r="KQ2069" s="22"/>
      <c r="KR2069" s="22"/>
      <c r="KS2069" s="22"/>
      <c r="KT2069" s="22"/>
      <c r="KU2069" s="22"/>
      <c r="KV2069" s="22"/>
      <c r="KW2069" s="22"/>
      <c r="KX2069" s="22"/>
      <c r="KY2069" s="22"/>
      <c r="KZ2069" s="22"/>
      <c r="LA2069" s="24"/>
      <c r="LB2069" s="22"/>
      <c r="LC2069" s="22"/>
      <c r="LD2069" s="22"/>
      <c r="LE2069" s="22"/>
      <c r="LF2069" s="22"/>
      <c r="LG2069" s="22"/>
      <c r="LH2069" s="22"/>
      <c r="LI2069" s="22"/>
      <c r="LJ2069" s="22"/>
      <c r="LK2069" s="22"/>
      <c r="LL2069" s="22"/>
      <c r="LM2069" s="22"/>
      <c r="LN2069" s="22"/>
      <c r="LO2069" s="22"/>
      <c r="LP2069" s="22"/>
      <c r="LQ2069" s="22"/>
      <c r="LR2069" s="22"/>
      <c r="LS2069" s="22"/>
      <c r="LT2069" s="22"/>
      <c r="LU2069" s="22"/>
      <c r="LV2069" s="22"/>
      <c r="LW2069" s="22"/>
      <c r="LX2069" s="22"/>
      <c r="LY2069" s="22"/>
      <c r="LZ2069" s="22"/>
      <c r="MA2069" s="22"/>
      <c r="MB2069" s="22"/>
      <c r="MC2069" s="22"/>
      <c r="MD2069" s="22"/>
      <c r="ME2069" s="22"/>
      <c r="MF2069" s="22"/>
      <c r="MG2069" s="24"/>
      <c r="MH2069" s="22"/>
      <c r="MI2069" s="22"/>
      <c r="MJ2069" s="22"/>
      <c r="MK2069" s="22"/>
      <c r="ML2069" s="22"/>
      <c r="MM2069" s="22"/>
      <c r="MN2069" s="22"/>
      <c r="MO2069" s="22"/>
      <c r="MP2069" s="22"/>
      <c r="MQ2069" s="22"/>
      <c r="MR2069" s="22"/>
      <c r="MS2069" s="22"/>
      <c r="MT2069" s="22"/>
      <c r="MU2069" s="22"/>
      <c r="MV2069" s="22"/>
      <c r="MW2069" s="22"/>
      <c r="MX2069" s="22"/>
      <c r="MY2069" s="22"/>
      <c r="MZ2069" s="22"/>
      <c r="NA2069" s="22"/>
      <c r="NB2069" s="22"/>
      <c r="NC2069" s="22"/>
      <c r="ND2069" s="22"/>
      <c r="NE2069" s="22"/>
      <c r="NF2069" s="22"/>
      <c r="NG2069" s="22"/>
      <c r="NH2069" s="22"/>
      <c r="NI2069" s="22"/>
      <c r="NJ2069" s="22"/>
      <c r="NK2069" s="22"/>
      <c r="NL2069" s="22"/>
      <c r="NM2069" s="24"/>
      <c r="NN2069" s="22"/>
      <c r="NO2069" s="22"/>
      <c r="NP2069" s="22"/>
      <c r="NQ2069" s="22"/>
      <c r="NR2069" s="22"/>
      <c r="NS2069" s="22"/>
      <c r="NT2069" s="22"/>
      <c r="NU2069" s="22"/>
      <c r="NV2069" s="22"/>
      <c r="NW2069" s="22"/>
      <c r="NX2069" s="22"/>
      <c r="NY2069" s="22"/>
      <c r="NZ2069" s="22"/>
      <c r="OA2069" s="22"/>
      <c r="OB2069" s="22"/>
      <c r="OC2069" s="22"/>
      <c r="OD2069" s="22"/>
      <c r="OE2069" s="22"/>
      <c r="OF2069" s="22"/>
      <c r="OG2069" s="22"/>
      <c r="OH2069" s="22"/>
      <c r="OI2069" s="22"/>
      <c r="OJ2069" s="22"/>
      <c r="OK2069" s="22"/>
      <c r="OL2069" s="22"/>
      <c r="OM2069" s="22"/>
      <c r="ON2069" s="22"/>
      <c r="OO2069" s="22"/>
      <c r="OP2069" s="22"/>
      <c r="OQ2069" s="22"/>
      <c r="OR2069" s="22"/>
    </row>
    <row r="2070" spans="1:408" ht="15" thickBot="1">
      <c r="A2070" s="1"/>
      <c r="B2070" s="12"/>
      <c r="C2070" s="12"/>
      <c r="D2070" s="22"/>
      <c r="E2070" s="54"/>
      <c r="F2070" s="54"/>
      <c r="G2070" s="54"/>
      <c r="H2070" s="55"/>
      <c r="I2070" s="22"/>
      <c r="J2070" s="56"/>
      <c r="K2070" s="81"/>
      <c r="L2070" s="57"/>
      <c r="M2070" s="57"/>
      <c r="N2070" s="55"/>
      <c r="O2070" s="58"/>
      <c r="P2070" s="58"/>
      <c r="Q2070" s="59"/>
      <c r="R2070" s="60"/>
      <c r="S2070" s="60"/>
      <c r="T2070" s="22"/>
      <c r="U2070" s="1"/>
      <c r="V2070" s="23"/>
      <c r="X2070" s="24"/>
      <c r="Y2070" s="24"/>
      <c r="Z2070" s="22"/>
      <c r="AA2070" s="22"/>
      <c r="AB2070" s="22"/>
      <c r="AC2070" s="22"/>
      <c r="AD2070" s="22"/>
      <c r="AE2070" s="22"/>
      <c r="AF2070" s="22"/>
      <c r="AG2070" s="22"/>
      <c r="AH2070" s="22"/>
      <c r="AI2070" s="22"/>
      <c r="AJ2070" s="22"/>
      <c r="AK2070" s="22"/>
      <c r="AL2070" s="22"/>
      <c r="AM2070" s="22"/>
      <c r="AN2070" s="22"/>
      <c r="AO2070" s="22"/>
      <c r="AP2070" s="22"/>
      <c r="AQ2070" s="22"/>
      <c r="AR2070" s="22"/>
      <c r="AS2070" s="22"/>
      <c r="AT2070" s="22"/>
      <c r="AU2070" s="22"/>
      <c r="AV2070" s="22"/>
      <c r="AW2070" s="22"/>
      <c r="AX2070" s="22"/>
      <c r="AY2070" s="22"/>
      <c r="AZ2070" s="22"/>
      <c r="BA2070" s="22"/>
      <c r="BB2070" s="22"/>
      <c r="BC2070" s="22"/>
      <c r="BD2070" s="22"/>
      <c r="BE2070" s="24"/>
      <c r="BF2070" s="22"/>
      <c r="BG2070" s="22"/>
      <c r="BH2070" s="22"/>
      <c r="BI2070" s="22"/>
      <c r="BJ2070" s="22"/>
      <c r="BK2070" s="22"/>
      <c r="BL2070" s="22"/>
      <c r="BM2070" s="22"/>
      <c r="BN2070" s="22"/>
      <c r="BO2070" s="22"/>
      <c r="BP2070" s="22"/>
      <c r="BQ2070" s="22"/>
      <c r="BR2070" s="22"/>
      <c r="BS2070" s="22"/>
      <c r="BT2070" s="22"/>
      <c r="BU2070" s="22"/>
      <c r="BV2070" s="22"/>
      <c r="BW2070" s="22"/>
      <c r="BX2070" s="22"/>
      <c r="BY2070" s="22"/>
      <c r="BZ2070" s="22"/>
      <c r="CA2070" s="22"/>
      <c r="CB2070" s="22"/>
      <c r="CC2070" s="22"/>
      <c r="CD2070" s="22"/>
      <c r="CE2070" s="22"/>
      <c r="CF2070" s="22"/>
      <c r="CG2070" s="22"/>
      <c r="CH2070" s="22"/>
      <c r="CI2070" s="22"/>
      <c r="CJ2070" s="22"/>
      <c r="CK2070" s="24"/>
      <c r="CL2070" s="22"/>
      <c r="CM2070" s="22"/>
      <c r="CN2070" s="22"/>
      <c r="CO2070" s="22"/>
      <c r="CP2070" s="22"/>
      <c r="CQ2070" s="22"/>
      <c r="CR2070" s="22"/>
      <c r="CS2070" s="22"/>
      <c r="CT2070" s="22"/>
      <c r="CU2070" s="22"/>
      <c r="CV2070" s="22"/>
      <c r="CW2070" s="22"/>
      <c r="CX2070" s="22"/>
      <c r="CY2070" s="22"/>
      <c r="CZ2070" s="22"/>
      <c r="DA2070" s="22"/>
      <c r="DB2070" s="22"/>
      <c r="DC2070" s="22"/>
      <c r="DD2070" s="22"/>
      <c r="DE2070" s="22"/>
      <c r="DF2070" s="22"/>
      <c r="DG2070" s="22"/>
      <c r="DH2070" s="22"/>
      <c r="DI2070" s="22"/>
      <c r="DJ2070" s="22"/>
      <c r="DK2070" s="22"/>
      <c r="DL2070" s="22"/>
      <c r="DM2070" s="22"/>
      <c r="DN2070" s="22"/>
      <c r="DO2070" s="22"/>
      <c r="DP2070" s="22"/>
      <c r="DQ2070" s="24"/>
      <c r="DR2070" s="22"/>
      <c r="DS2070" s="22"/>
      <c r="DT2070" s="22"/>
      <c r="DU2070" s="22"/>
      <c r="DV2070" s="22"/>
      <c r="DW2070" s="22"/>
      <c r="DX2070" s="22"/>
      <c r="DY2070" s="22"/>
      <c r="DZ2070" s="22"/>
      <c r="EA2070" s="22"/>
      <c r="EB2070" s="22"/>
      <c r="EC2070" s="22"/>
      <c r="ED2070" s="22"/>
      <c r="EE2070" s="22"/>
      <c r="EF2070" s="22"/>
      <c r="EG2070" s="22"/>
      <c r="EH2070" s="22"/>
      <c r="EI2070" s="22"/>
      <c r="EJ2070" s="22"/>
      <c r="EK2070" s="22"/>
      <c r="EL2070" s="22"/>
      <c r="EM2070" s="22"/>
      <c r="EN2070" s="22"/>
      <c r="EO2070" s="22"/>
      <c r="EP2070" s="22"/>
      <c r="EQ2070" s="22"/>
      <c r="ER2070" s="22"/>
      <c r="ES2070" s="22"/>
      <c r="ET2070" s="22"/>
      <c r="EU2070" s="22"/>
      <c r="EV2070" s="22"/>
      <c r="EW2070" s="24"/>
      <c r="EX2070" s="22"/>
      <c r="EY2070" s="22"/>
      <c r="EZ2070" s="22"/>
      <c r="FA2070" s="22"/>
      <c r="FB2070" s="22"/>
      <c r="FC2070" s="22"/>
      <c r="FD2070" s="22"/>
      <c r="FE2070" s="22"/>
      <c r="FF2070" s="22"/>
      <c r="FG2070" s="22"/>
      <c r="FH2070" s="22"/>
      <c r="FI2070" s="22"/>
      <c r="FJ2070" s="22"/>
      <c r="FK2070" s="22"/>
      <c r="FL2070" s="22"/>
      <c r="FM2070" s="22"/>
      <c r="FN2070" s="22"/>
      <c r="FO2070" s="22"/>
      <c r="FP2070" s="22"/>
      <c r="FQ2070" s="22"/>
      <c r="FR2070" s="22"/>
      <c r="FS2070" s="22"/>
      <c r="FT2070" s="22"/>
      <c r="FU2070" s="22"/>
      <c r="FV2070" s="22"/>
      <c r="FW2070" s="22"/>
      <c r="FX2070" s="22"/>
      <c r="FY2070" s="22"/>
      <c r="FZ2070" s="22"/>
      <c r="GA2070" s="22"/>
      <c r="GB2070" s="22"/>
      <c r="GC2070" s="24"/>
      <c r="GD2070" s="22"/>
      <c r="GE2070" s="22"/>
      <c r="GF2070" s="22"/>
      <c r="GG2070" s="22"/>
      <c r="GH2070" s="22"/>
      <c r="GI2070" s="22"/>
      <c r="GJ2070" s="22"/>
      <c r="GK2070" s="22"/>
      <c r="GL2070" s="22"/>
      <c r="GM2070" s="22"/>
      <c r="GN2070" s="22"/>
      <c r="GO2070" s="22"/>
      <c r="GP2070" s="22"/>
      <c r="GQ2070" s="22"/>
      <c r="GR2070" s="22"/>
      <c r="GS2070" s="22"/>
      <c r="GT2070" s="22"/>
      <c r="GU2070" s="22"/>
      <c r="GV2070" s="22"/>
      <c r="GW2070" s="22"/>
      <c r="GX2070" s="22"/>
      <c r="GY2070" s="22"/>
      <c r="GZ2070" s="22"/>
      <c r="HA2070" s="22"/>
      <c r="HB2070" s="22"/>
      <c r="HC2070" s="22"/>
      <c r="HD2070" s="22"/>
      <c r="HE2070" s="22"/>
      <c r="HF2070" s="22"/>
      <c r="HG2070" s="22"/>
      <c r="HH2070" s="22"/>
      <c r="HI2070" s="24"/>
      <c r="HJ2070" s="22"/>
      <c r="HK2070" s="22"/>
      <c r="HL2070" s="22"/>
      <c r="HM2070" s="22"/>
      <c r="HN2070" s="22"/>
      <c r="HO2070" s="22"/>
      <c r="HP2070" s="22"/>
      <c r="HQ2070" s="22"/>
      <c r="HR2070" s="22"/>
      <c r="HS2070" s="22"/>
      <c r="HT2070" s="22"/>
      <c r="HU2070" s="22"/>
      <c r="HV2070" s="22"/>
      <c r="HW2070" s="22"/>
      <c r="HX2070" s="22"/>
      <c r="HY2070" s="22"/>
      <c r="HZ2070" s="22"/>
      <c r="IA2070" s="22"/>
      <c r="IB2070" s="22"/>
      <c r="IC2070" s="22"/>
      <c r="ID2070" s="22"/>
      <c r="IE2070" s="22"/>
      <c r="IF2070" s="22"/>
      <c r="IG2070" s="22"/>
      <c r="IH2070" s="22"/>
      <c r="II2070" s="22"/>
      <c r="IJ2070" s="22"/>
      <c r="IK2070" s="22"/>
      <c r="IL2070" s="22"/>
      <c r="IM2070" s="22"/>
      <c r="IN2070" s="22"/>
      <c r="IO2070" s="24"/>
      <c r="IP2070" s="22"/>
      <c r="IQ2070" s="22"/>
      <c r="IR2070" s="22"/>
      <c r="IS2070" s="22"/>
      <c r="IT2070" s="22"/>
      <c r="IU2070" s="22"/>
      <c r="IV2070" s="22"/>
      <c r="IW2070" s="22"/>
      <c r="IX2070" s="22"/>
      <c r="IY2070" s="22"/>
      <c r="IZ2070" s="22"/>
      <c r="JA2070" s="22"/>
      <c r="JB2070" s="22"/>
      <c r="JC2070" s="22"/>
      <c r="JD2070" s="22"/>
      <c r="JE2070" s="22"/>
      <c r="JF2070" s="22"/>
      <c r="JG2070" s="22"/>
      <c r="JH2070" s="22"/>
      <c r="JI2070" s="22"/>
      <c r="JJ2070" s="22"/>
      <c r="JK2070" s="22"/>
      <c r="JL2070" s="22"/>
      <c r="JM2070" s="22"/>
      <c r="JN2070" s="22"/>
      <c r="JO2070" s="22"/>
      <c r="JP2070" s="22"/>
      <c r="JQ2070" s="22"/>
      <c r="JR2070" s="22"/>
      <c r="JS2070" s="22"/>
      <c r="JT2070" s="22"/>
      <c r="JU2070" s="24"/>
      <c r="JV2070" s="22"/>
      <c r="JW2070" s="22"/>
      <c r="JX2070" s="22"/>
      <c r="JY2070" s="22"/>
      <c r="JZ2070" s="22"/>
      <c r="KA2070" s="22"/>
      <c r="KB2070" s="22"/>
      <c r="KC2070" s="22"/>
      <c r="KD2070" s="22"/>
      <c r="KE2070" s="22"/>
      <c r="KF2070" s="22"/>
      <c r="KG2070" s="22"/>
      <c r="KH2070" s="22"/>
      <c r="KI2070" s="22"/>
      <c r="KJ2070" s="22"/>
      <c r="KK2070" s="22"/>
      <c r="KL2070" s="22"/>
      <c r="KM2070" s="22"/>
      <c r="KN2070" s="22"/>
      <c r="KO2070" s="22"/>
      <c r="KP2070" s="22"/>
      <c r="KQ2070" s="22"/>
      <c r="KR2070" s="22"/>
      <c r="KS2070" s="22"/>
      <c r="KT2070" s="22"/>
      <c r="KU2070" s="22"/>
      <c r="KV2070" s="22"/>
      <c r="KW2070" s="22"/>
      <c r="KX2070" s="22"/>
      <c r="KY2070" s="22"/>
      <c r="KZ2070" s="22"/>
      <c r="LA2070" s="24"/>
      <c r="LB2070" s="22"/>
      <c r="LC2070" s="22"/>
      <c r="LD2070" s="22"/>
      <c r="LE2070" s="22"/>
      <c r="LF2070" s="22"/>
      <c r="LG2070" s="22"/>
      <c r="LH2070" s="22"/>
      <c r="LI2070" s="22"/>
      <c r="LJ2070" s="22"/>
      <c r="LK2070" s="22"/>
      <c r="LL2070" s="22"/>
      <c r="LM2070" s="22"/>
      <c r="LN2070" s="22"/>
      <c r="LO2070" s="22"/>
      <c r="LP2070" s="22"/>
      <c r="LQ2070" s="22"/>
      <c r="LR2070" s="22"/>
      <c r="LS2070" s="22"/>
      <c r="LT2070" s="22"/>
      <c r="LU2070" s="22"/>
      <c r="LV2070" s="22"/>
      <c r="LW2070" s="22"/>
      <c r="LX2070" s="22"/>
      <c r="LY2070" s="22"/>
      <c r="LZ2070" s="22"/>
      <c r="MA2070" s="22"/>
      <c r="MB2070" s="22"/>
      <c r="MC2070" s="22"/>
      <c r="MD2070" s="22"/>
      <c r="ME2070" s="22"/>
      <c r="MF2070" s="22"/>
      <c r="MG2070" s="24"/>
      <c r="MH2070" s="22"/>
      <c r="MI2070" s="22"/>
      <c r="MJ2070" s="22"/>
      <c r="MK2070" s="22"/>
      <c r="ML2070" s="22"/>
      <c r="MM2070" s="22"/>
      <c r="MN2070" s="22"/>
      <c r="MO2070" s="22"/>
      <c r="MP2070" s="22"/>
      <c r="MQ2070" s="22"/>
      <c r="MR2070" s="22"/>
      <c r="MS2070" s="22"/>
      <c r="MT2070" s="22"/>
      <c r="MU2070" s="22"/>
      <c r="MV2070" s="22"/>
      <c r="MW2070" s="22"/>
      <c r="MX2070" s="22"/>
      <c r="MY2070" s="22"/>
      <c r="MZ2070" s="22"/>
      <c r="NA2070" s="22"/>
      <c r="NB2070" s="22"/>
      <c r="NC2070" s="22"/>
      <c r="ND2070" s="22"/>
      <c r="NE2070" s="22"/>
      <c r="NF2070" s="22"/>
      <c r="NG2070" s="22"/>
      <c r="NH2070" s="22"/>
      <c r="NI2070" s="22"/>
      <c r="NJ2070" s="22"/>
      <c r="NK2070" s="22"/>
      <c r="NL2070" s="22"/>
      <c r="NM2070" s="24"/>
      <c r="NN2070" s="22"/>
      <c r="NO2070" s="22"/>
      <c r="NP2070" s="22"/>
      <c r="NQ2070" s="22"/>
      <c r="NR2070" s="22"/>
      <c r="NS2070" s="22"/>
      <c r="NT2070" s="22"/>
      <c r="NU2070" s="22"/>
      <c r="NV2070" s="22"/>
      <c r="NW2070" s="22"/>
      <c r="NX2070" s="22"/>
      <c r="NY2070" s="22"/>
      <c r="NZ2070" s="22"/>
      <c r="OA2070" s="22"/>
      <c r="OB2070" s="22"/>
      <c r="OC2070" s="22"/>
      <c r="OD2070" s="22"/>
      <c r="OE2070" s="22"/>
      <c r="OF2070" s="22"/>
      <c r="OG2070" s="22"/>
      <c r="OH2070" s="22"/>
      <c r="OI2070" s="22"/>
      <c r="OJ2070" s="22"/>
      <c r="OK2070" s="22"/>
      <c r="OL2070" s="22"/>
      <c r="OM2070" s="22"/>
      <c r="ON2070" s="22"/>
      <c r="OO2070" s="22"/>
      <c r="OP2070" s="22"/>
      <c r="OQ2070" s="22"/>
      <c r="OR2070" s="22"/>
    </row>
    <row r="2071" spans="1:408" ht="15" thickBot="1">
      <c r="A2071" s="1"/>
      <c r="B2071" s="12"/>
      <c r="C2071" s="12"/>
      <c r="D2071" s="22"/>
      <c r="E2071" s="54"/>
      <c r="F2071" s="54"/>
      <c r="G2071" s="54"/>
      <c r="H2071" s="55"/>
      <c r="I2071" s="22"/>
      <c r="J2071" s="56"/>
      <c r="K2071" s="80"/>
      <c r="L2071" s="57"/>
      <c r="M2071" s="57"/>
      <c r="N2071" s="55"/>
      <c r="O2071" s="58"/>
      <c r="P2071" s="58"/>
      <c r="Q2071" s="59"/>
      <c r="R2071" s="60"/>
      <c r="S2071" s="60"/>
      <c r="T2071" s="22"/>
      <c r="U2071" s="1"/>
      <c r="V2071" s="23"/>
      <c r="X2071" s="24"/>
      <c r="Y2071" s="24"/>
      <c r="Z2071" s="22"/>
      <c r="AA2071" s="22"/>
      <c r="AB2071" s="22"/>
      <c r="AC2071" s="22"/>
      <c r="AD2071" s="22"/>
      <c r="AE2071" s="22"/>
      <c r="AF2071" s="22"/>
      <c r="AG2071" s="22"/>
      <c r="AH2071" s="22"/>
      <c r="AI2071" s="22"/>
      <c r="AJ2071" s="22"/>
      <c r="AK2071" s="22"/>
      <c r="AL2071" s="22"/>
      <c r="AM2071" s="22"/>
      <c r="AN2071" s="22"/>
      <c r="AO2071" s="22"/>
      <c r="AP2071" s="22"/>
      <c r="AQ2071" s="22"/>
      <c r="AR2071" s="22"/>
      <c r="AS2071" s="22"/>
      <c r="AT2071" s="22"/>
      <c r="AU2071" s="22"/>
      <c r="AV2071" s="22"/>
      <c r="AW2071" s="22"/>
      <c r="AX2071" s="22"/>
      <c r="AY2071" s="22"/>
      <c r="AZ2071" s="22"/>
      <c r="BA2071" s="22"/>
      <c r="BB2071" s="22"/>
      <c r="BC2071" s="22"/>
      <c r="BD2071" s="22"/>
      <c r="BE2071" s="24"/>
      <c r="BF2071" s="22"/>
      <c r="BG2071" s="22"/>
      <c r="BH2071" s="22"/>
      <c r="BI2071" s="22"/>
      <c r="BJ2071" s="22"/>
      <c r="BK2071" s="22"/>
      <c r="BL2071" s="22"/>
      <c r="BM2071" s="22"/>
      <c r="BN2071" s="22"/>
      <c r="BO2071" s="22"/>
      <c r="BP2071" s="22"/>
      <c r="BQ2071" s="22"/>
      <c r="BR2071" s="22"/>
      <c r="BS2071" s="22"/>
      <c r="BT2071" s="22"/>
      <c r="BU2071" s="22"/>
      <c r="BV2071" s="22"/>
      <c r="BW2071" s="22"/>
      <c r="BX2071" s="22"/>
      <c r="BY2071" s="22"/>
      <c r="BZ2071" s="22"/>
      <c r="CA2071" s="22"/>
      <c r="CB2071" s="22"/>
      <c r="CC2071" s="22"/>
      <c r="CD2071" s="22"/>
      <c r="CE2071" s="22"/>
      <c r="CF2071" s="22"/>
      <c r="CG2071" s="22"/>
      <c r="CH2071" s="22"/>
      <c r="CI2071" s="22"/>
      <c r="CJ2071" s="22"/>
      <c r="CK2071" s="24"/>
      <c r="CL2071" s="22"/>
      <c r="CM2071" s="22"/>
      <c r="CN2071" s="22"/>
      <c r="CO2071" s="22"/>
      <c r="CP2071" s="22"/>
      <c r="CQ2071" s="22"/>
      <c r="CR2071" s="22"/>
      <c r="CS2071" s="22"/>
      <c r="CT2071" s="22"/>
      <c r="CU2071" s="22"/>
      <c r="CV2071" s="22"/>
      <c r="CW2071" s="22"/>
      <c r="CX2071" s="22"/>
      <c r="CY2071" s="22"/>
      <c r="CZ2071" s="22"/>
      <c r="DA2071" s="22"/>
      <c r="DB2071" s="22"/>
      <c r="DC2071" s="22"/>
      <c r="DD2071" s="22"/>
      <c r="DE2071" s="22"/>
      <c r="DF2071" s="22"/>
      <c r="DG2071" s="22"/>
      <c r="DH2071" s="22"/>
      <c r="DI2071" s="22"/>
      <c r="DJ2071" s="22"/>
      <c r="DK2071" s="22"/>
      <c r="DL2071" s="22"/>
      <c r="DM2071" s="22"/>
      <c r="DN2071" s="22"/>
      <c r="DO2071" s="22"/>
      <c r="DP2071" s="22"/>
      <c r="DQ2071" s="24"/>
      <c r="DR2071" s="22"/>
      <c r="DS2071" s="22"/>
      <c r="DT2071" s="22"/>
      <c r="DU2071" s="22"/>
      <c r="DV2071" s="22"/>
      <c r="DW2071" s="22"/>
      <c r="DX2071" s="22"/>
      <c r="DY2071" s="22"/>
      <c r="DZ2071" s="22"/>
      <c r="EA2071" s="22"/>
      <c r="EB2071" s="22"/>
      <c r="EC2071" s="22"/>
      <c r="ED2071" s="22"/>
      <c r="EE2071" s="22"/>
      <c r="EF2071" s="22"/>
      <c r="EG2071" s="22"/>
      <c r="EH2071" s="22"/>
      <c r="EI2071" s="22"/>
      <c r="EJ2071" s="22"/>
      <c r="EK2071" s="22"/>
      <c r="EL2071" s="22"/>
      <c r="EM2071" s="22"/>
      <c r="EN2071" s="22"/>
      <c r="EO2071" s="22"/>
      <c r="EP2071" s="22"/>
      <c r="EQ2071" s="22"/>
      <c r="ER2071" s="22"/>
      <c r="ES2071" s="22"/>
      <c r="ET2071" s="22"/>
      <c r="EU2071" s="22"/>
      <c r="EV2071" s="22"/>
      <c r="EW2071" s="24"/>
      <c r="EX2071" s="22"/>
      <c r="EY2071" s="22"/>
      <c r="EZ2071" s="22"/>
      <c r="FA2071" s="22"/>
      <c r="FB2071" s="22"/>
      <c r="FC2071" s="22"/>
      <c r="FD2071" s="22"/>
      <c r="FE2071" s="22"/>
      <c r="FF2071" s="22"/>
      <c r="FG2071" s="22"/>
      <c r="FH2071" s="22"/>
      <c r="FI2071" s="22"/>
      <c r="FJ2071" s="22"/>
      <c r="FK2071" s="22"/>
      <c r="FL2071" s="22"/>
      <c r="FM2071" s="22"/>
      <c r="FN2071" s="22"/>
      <c r="FO2071" s="22"/>
      <c r="FP2071" s="22"/>
      <c r="FQ2071" s="22"/>
      <c r="FR2071" s="22"/>
      <c r="FS2071" s="22"/>
      <c r="FT2071" s="22"/>
      <c r="FU2071" s="22"/>
      <c r="FV2071" s="22"/>
      <c r="FW2071" s="22"/>
      <c r="FX2071" s="22"/>
      <c r="FY2071" s="22"/>
      <c r="FZ2071" s="22"/>
      <c r="GA2071" s="22"/>
      <c r="GB2071" s="22"/>
      <c r="GC2071" s="24"/>
      <c r="GD2071" s="22"/>
      <c r="GE2071" s="22"/>
      <c r="GF2071" s="22"/>
      <c r="GG2071" s="22"/>
      <c r="GH2071" s="22"/>
      <c r="GI2071" s="22"/>
      <c r="GJ2071" s="22"/>
      <c r="GK2071" s="22"/>
      <c r="GL2071" s="22"/>
      <c r="GM2071" s="22"/>
      <c r="GN2071" s="22"/>
      <c r="GO2071" s="22"/>
      <c r="GP2071" s="22"/>
      <c r="GQ2071" s="22"/>
      <c r="GR2071" s="22"/>
      <c r="GS2071" s="22"/>
      <c r="GT2071" s="22"/>
      <c r="GU2071" s="22"/>
      <c r="GV2071" s="22"/>
      <c r="GW2071" s="22"/>
      <c r="GX2071" s="22"/>
      <c r="GY2071" s="22"/>
      <c r="GZ2071" s="22"/>
      <c r="HA2071" s="22"/>
      <c r="HB2071" s="22"/>
      <c r="HC2071" s="22"/>
      <c r="HD2071" s="22"/>
      <c r="HE2071" s="22"/>
      <c r="HF2071" s="22"/>
      <c r="HG2071" s="22"/>
      <c r="HH2071" s="22"/>
      <c r="HI2071" s="24"/>
      <c r="HJ2071" s="22"/>
      <c r="HK2071" s="22"/>
      <c r="HL2071" s="22"/>
      <c r="HM2071" s="22"/>
      <c r="HN2071" s="22"/>
      <c r="HO2071" s="22"/>
      <c r="HP2071" s="22"/>
      <c r="HQ2071" s="22"/>
      <c r="HR2071" s="22"/>
      <c r="HS2071" s="22"/>
      <c r="HT2071" s="22"/>
      <c r="HU2071" s="22"/>
      <c r="HV2071" s="22"/>
      <c r="HW2071" s="22"/>
      <c r="HX2071" s="22"/>
      <c r="HY2071" s="22"/>
      <c r="HZ2071" s="22"/>
      <c r="IA2071" s="22"/>
      <c r="IB2071" s="22"/>
      <c r="IC2071" s="22"/>
      <c r="ID2071" s="22"/>
      <c r="IE2071" s="22"/>
      <c r="IF2071" s="22"/>
      <c r="IG2071" s="22"/>
      <c r="IH2071" s="22"/>
      <c r="II2071" s="22"/>
      <c r="IJ2071" s="22"/>
      <c r="IK2071" s="22"/>
      <c r="IL2071" s="22"/>
      <c r="IM2071" s="22"/>
      <c r="IN2071" s="22"/>
      <c r="IO2071" s="24"/>
      <c r="IP2071" s="22"/>
      <c r="IQ2071" s="22"/>
      <c r="IR2071" s="22"/>
      <c r="IS2071" s="22"/>
      <c r="IT2071" s="22"/>
      <c r="IU2071" s="22"/>
      <c r="IV2071" s="22"/>
      <c r="IW2071" s="22"/>
      <c r="IX2071" s="22"/>
      <c r="IY2071" s="22"/>
      <c r="IZ2071" s="22"/>
      <c r="JA2071" s="22"/>
      <c r="JB2071" s="22"/>
      <c r="JC2071" s="22"/>
      <c r="JD2071" s="22"/>
      <c r="JE2071" s="22"/>
      <c r="JF2071" s="22"/>
      <c r="JG2071" s="22"/>
      <c r="JH2071" s="22"/>
      <c r="JI2071" s="22"/>
      <c r="JJ2071" s="22"/>
      <c r="JK2071" s="22"/>
      <c r="JL2071" s="22"/>
      <c r="JM2071" s="22"/>
      <c r="JN2071" s="22"/>
      <c r="JO2071" s="22"/>
      <c r="JP2071" s="22"/>
      <c r="JQ2071" s="22"/>
      <c r="JR2071" s="22"/>
      <c r="JS2071" s="22"/>
      <c r="JT2071" s="22"/>
      <c r="JU2071" s="24"/>
      <c r="JV2071" s="22"/>
      <c r="JW2071" s="22"/>
      <c r="JX2071" s="22"/>
      <c r="JY2071" s="22"/>
      <c r="JZ2071" s="22"/>
      <c r="KA2071" s="22"/>
      <c r="KB2071" s="22"/>
      <c r="KC2071" s="22"/>
      <c r="KD2071" s="22"/>
      <c r="KE2071" s="22"/>
      <c r="KF2071" s="22"/>
      <c r="KG2071" s="22"/>
      <c r="KH2071" s="22"/>
      <c r="KI2071" s="22"/>
      <c r="KJ2071" s="22"/>
      <c r="KK2071" s="22"/>
      <c r="KL2071" s="22"/>
      <c r="KM2071" s="22"/>
      <c r="KN2071" s="22"/>
      <c r="KO2071" s="22"/>
      <c r="KP2071" s="22"/>
      <c r="KQ2071" s="22"/>
      <c r="KR2071" s="22"/>
      <c r="KS2071" s="22"/>
      <c r="KT2071" s="22"/>
      <c r="KU2071" s="22"/>
      <c r="KV2071" s="22"/>
      <c r="KW2071" s="22"/>
      <c r="KX2071" s="22"/>
      <c r="KY2071" s="22"/>
      <c r="KZ2071" s="22"/>
      <c r="LA2071" s="24"/>
      <c r="LB2071" s="22"/>
      <c r="LC2071" s="22"/>
      <c r="LD2071" s="22"/>
      <c r="LE2071" s="22"/>
      <c r="LF2071" s="22"/>
      <c r="LG2071" s="22"/>
      <c r="LH2071" s="22"/>
      <c r="LI2071" s="22"/>
      <c r="LJ2071" s="22"/>
      <c r="LK2071" s="22"/>
      <c r="LL2071" s="22"/>
      <c r="LM2071" s="22"/>
      <c r="LN2071" s="22"/>
      <c r="LO2071" s="22"/>
      <c r="LP2071" s="22"/>
      <c r="LQ2071" s="22"/>
      <c r="LR2071" s="22"/>
      <c r="LS2071" s="22"/>
      <c r="LT2071" s="22"/>
      <c r="LU2071" s="22"/>
      <c r="LV2071" s="22"/>
      <c r="LW2071" s="22"/>
      <c r="LX2071" s="22"/>
      <c r="LY2071" s="22"/>
      <c r="LZ2071" s="22"/>
      <c r="MA2071" s="22"/>
      <c r="MB2071" s="22"/>
      <c r="MC2071" s="22"/>
      <c r="MD2071" s="22"/>
      <c r="ME2071" s="22"/>
      <c r="MF2071" s="22"/>
      <c r="MG2071" s="24"/>
      <c r="MH2071" s="22"/>
      <c r="MI2071" s="22"/>
      <c r="MJ2071" s="22"/>
      <c r="MK2071" s="22"/>
      <c r="ML2071" s="22"/>
      <c r="MM2071" s="22"/>
      <c r="MN2071" s="22"/>
      <c r="MO2071" s="22"/>
      <c r="MP2071" s="22"/>
      <c r="MQ2071" s="22"/>
      <c r="MR2071" s="22"/>
      <c r="MS2071" s="22"/>
      <c r="MT2071" s="22"/>
      <c r="MU2071" s="22"/>
      <c r="MV2071" s="22"/>
      <c r="MW2071" s="22"/>
      <c r="MX2071" s="22"/>
      <c r="MY2071" s="22"/>
      <c r="MZ2071" s="22"/>
      <c r="NA2071" s="22"/>
      <c r="NB2071" s="22"/>
      <c r="NC2071" s="22"/>
      <c r="ND2071" s="22"/>
      <c r="NE2071" s="22"/>
      <c r="NF2071" s="22"/>
      <c r="NG2071" s="22"/>
      <c r="NH2071" s="22"/>
      <c r="NI2071" s="22"/>
      <c r="NJ2071" s="22"/>
      <c r="NK2071" s="22"/>
      <c r="NL2071" s="22"/>
      <c r="NM2071" s="24"/>
      <c r="NN2071" s="22"/>
      <c r="NO2071" s="22"/>
      <c r="NP2071" s="22"/>
      <c r="NQ2071" s="22"/>
      <c r="NR2071" s="22"/>
      <c r="NS2071" s="22"/>
      <c r="NT2071" s="22"/>
      <c r="NU2071" s="22"/>
      <c r="NV2071" s="22"/>
      <c r="NW2071" s="22"/>
      <c r="NX2071" s="22"/>
      <c r="NY2071" s="22"/>
      <c r="NZ2071" s="22"/>
      <c r="OA2071" s="22"/>
      <c r="OB2071" s="22"/>
      <c r="OC2071" s="22"/>
      <c r="OD2071" s="22"/>
      <c r="OE2071" s="22"/>
      <c r="OF2071" s="22"/>
      <c r="OG2071" s="22"/>
      <c r="OH2071" s="22"/>
      <c r="OI2071" s="22"/>
      <c r="OJ2071" s="22"/>
      <c r="OK2071" s="22"/>
      <c r="OL2071" s="22"/>
      <c r="OM2071" s="22"/>
      <c r="ON2071" s="22"/>
      <c r="OO2071" s="22"/>
      <c r="OP2071" s="22"/>
      <c r="OQ2071" s="22"/>
      <c r="OR2071" s="22"/>
    </row>
    <row r="2072" spans="1:408" ht="15" thickBot="1">
      <c r="A2072" s="1"/>
      <c r="B2072" s="12"/>
      <c r="C2072" s="12"/>
      <c r="D2072" s="22"/>
      <c r="E2072" s="54"/>
      <c r="F2072" s="54"/>
      <c r="G2072" s="54"/>
      <c r="H2072" s="55"/>
      <c r="I2072" s="22"/>
      <c r="J2072" s="56"/>
      <c r="K2072" s="81"/>
      <c r="L2072" s="57"/>
      <c r="M2072" s="57"/>
      <c r="N2072" s="55"/>
      <c r="O2072" s="58"/>
      <c r="P2072" s="58"/>
      <c r="Q2072" s="59"/>
      <c r="R2072" s="60"/>
      <c r="S2072" s="60"/>
      <c r="T2072" s="22"/>
      <c r="U2072" s="1"/>
      <c r="V2072" s="23"/>
      <c r="X2072" s="24"/>
      <c r="Y2072" s="24"/>
      <c r="Z2072" s="22"/>
      <c r="AA2072" s="22"/>
      <c r="AB2072" s="22"/>
      <c r="AC2072" s="22"/>
      <c r="AD2072" s="22"/>
      <c r="AE2072" s="22"/>
      <c r="AF2072" s="22"/>
      <c r="AG2072" s="22"/>
      <c r="AH2072" s="22"/>
      <c r="AI2072" s="22"/>
      <c r="AJ2072" s="22"/>
      <c r="AK2072" s="22"/>
      <c r="AL2072" s="22"/>
      <c r="AM2072" s="22"/>
      <c r="AN2072" s="22"/>
      <c r="AO2072" s="22"/>
      <c r="AP2072" s="22"/>
      <c r="AQ2072" s="22"/>
      <c r="AR2072" s="22"/>
      <c r="AS2072" s="22"/>
      <c r="AT2072" s="22"/>
      <c r="AU2072" s="22"/>
      <c r="AV2072" s="22"/>
      <c r="AW2072" s="22"/>
      <c r="AX2072" s="22"/>
      <c r="AY2072" s="22"/>
      <c r="AZ2072" s="22"/>
      <c r="BA2072" s="22"/>
      <c r="BB2072" s="22"/>
      <c r="BC2072" s="22"/>
      <c r="BD2072" s="22"/>
      <c r="BE2072" s="24"/>
      <c r="BF2072" s="22"/>
      <c r="BG2072" s="22"/>
      <c r="BH2072" s="22"/>
      <c r="BI2072" s="22"/>
      <c r="BJ2072" s="22"/>
      <c r="BK2072" s="22"/>
      <c r="BL2072" s="22"/>
      <c r="BM2072" s="22"/>
      <c r="BN2072" s="22"/>
      <c r="BO2072" s="22"/>
      <c r="BP2072" s="22"/>
      <c r="BQ2072" s="22"/>
      <c r="BR2072" s="22"/>
      <c r="BS2072" s="22"/>
      <c r="BT2072" s="22"/>
      <c r="BU2072" s="22"/>
      <c r="BV2072" s="22"/>
      <c r="BW2072" s="22"/>
      <c r="BX2072" s="22"/>
      <c r="BY2072" s="22"/>
      <c r="BZ2072" s="22"/>
      <c r="CA2072" s="22"/>
      <c r="CB2072" s="22"/>
      <c r="CC2072" s="22"/>
      <c r="CD2072" s="22"/>
      <c r="CE2072" s="22"/>
      <c r="CF2072" s="22"/>
      <c r="CG2072" s="22"/>
      <c r="CH2072" s="22"/>
      <c r="CI2072" s="22"/>
      <c r="CJ2072" s="22"/>
      <c r="CK2072" s="24"/>
      <c r="CL2072" s="22"/>
      <c r="CM2072" s="22"/>
      <c r="CN2072" s="22"/>
      <c r="CO2072" s="22"/>
      <c r="CP2072" s="22"/>
      <c r="CQ2072" s="22"/>
      <c r="CR2072" s="22"/>
      <c r="CS2072" s="22"/>
      <c r="CT2072" s="22"/>
      <c r="CU2072" s="22"/>
      <c r="CV2072" s="22"/>
      <c r="CW2072" s="22"/>
      <c r="CX2072" s="22"/>
      <c r="CY2072" s="22"/>
      <c r="CZ2072" s="22"/>
      <c r="DA2072" s="22"/>
      <c r="DB2072" s="22"/>
      <c r="DC2072" s="22"/>
      <c r="DD2072" s="22"/>
      <c r="DE2072" s="22"/>
      <c r="DF2072" s="22"/>
      <c r="DG2072" s="22"/>
      <c r="DH2072" s="22"/>
      <c r="DI2072" s="22"/>
      <c r="DJ2072" s="22"/>
      <c r="DK2072" s="22"/>
      <c r="DL2072" s="22"/>
      <c r="DM2072" s="22"/>
      <c r="DN2072" s="22"/>
      <c r="DO2072" s="22"/>
      <c r="DP2072" s="22"/>
      <c r="DQ2072" s="24"/>
      <c r="DR2072" s="22"/>
      <c r="DS2072" s="22"/>
      <c r="DT2072" s="22"/>
      <c r="DU2072" s="22"/>
      <c r="DV2072" s="22"/>
      <c r="DW2072" s="22"/>
      <c r="DX2072" s="22"/>
      <c r="DY2072" s="22"/>
      <c r="DZ2072" s="22"/>
      <c r="EA2072" s="22"/>
      <c r="EB2072" s="22"/>
      <c r="EC2072" s="22"/>
      <c r="ED2072" s="22"/>
      <c r="EE2072" s="22"/>
      <c r="EF2072" s="22"/>
      <c r="EG2072" s="22"/>
      <c r="EH2072" s="22"/>
      <c r="EI2072" s="22"/>
      <c r="EJ2072" s="22"/>
      <c r="EK2072" s="22"/>
      <c r="EL2072" s="22"/>
      <c r="EM2072" s="22"/>
      <c r="EN2072" s="22"/>
      <c r="EO2072" s="22"/>
      <c r="EP2072" s="22"/>
      <c r="EQ2072" s="22"/>
      <c r="ER2072" s="22"/>
      <c r="ES2072" s="22"/>
      <c r="ET2072" s="22"/>
      <c r="EU2072" s="22"/>
      <c r="EV2072" s="22"/>
      <c r="EW2072" s="24"/>
      <c r="EX2072" s="22"/>
      <c r="EY2072" s="22"/>
      <c r="EZ2072" s="22"/>
      <c r="FA2072" s="22"/>
      <c r="FB2072" s="22"/>
      <c r="FC2072" s="22"/>
      <c r="FD2072" s="22"/>
      <c r="FE2072" s="22"/>
      <c r="FF2072" s="22"/>
      <c r="FG2072" s="22"/>
      <c r="FH2072" s="22"/>
      <c r="FI2072" s="22"/>
      <c r="FJ2072" s="22"/>
      <c r="FK2072" s="22"/>
      <c r="FL2072" s="22"/>
      <c r="FM2072" s="22"/>
      <c r="FN2072" s="22"/>
      <c r="FO2072" s="22"/>
      <c r="FP2072" s="22"/>
      <c r="FQ2072" s="22"/>
      <c r="FR2072" s="22"/>
      <c r="FS2072" s="22"/>
      <c r="FT2072" s="22"/>
      <c r="FU2072" s="22"/>
      <c r="FV2072" s="22"/>
      <c r="FW2072" s="22"/>
      <c r="FX2072" s="22"/>
      <c r="FY2072" s="22"/>
      <c r="FZ2072" s="22"/>
      <c r="GA2072" s="22"/>
      <c r="GB2072" s="22"/>
      <c r="GC2072" s="24"/>
      <c r="GD2072" s="22"/>
      <c r="GE2072" s="22"/>
      <c r="GF2072" s="22"/>
      <c r="GG2072" s="22"/>
      <c r="GH2072" s="22"/>
      <c r="GI2072" s="22"/>
      <c r="GJ2072" s="22"/>
      <c r="GK2072" s="22"/>
      <c r="GL2072" s="22"/>
      <c r="GM2072" s="22"/>
      <c r="GN2072" s="22"/>
      <c r="GO2072" s="22"/>
      <c r="GP2072" s="22"/>
      <c r="GQ2072" s="22"/>
      <c r="GR2072" s="22"/>
      <c r="GS2072" s="22"/>
      <c r="GT2072" s="22"/>
      <c r="GU2072" s="22"/>
      <c r="GV2072" s="22"/>
      <c r="GW2072" s="22"/>
      <c r="GX2072" s="22"/>
      <c r="GY2072" s="22"/>
      <c r="GZ2072" s="22"/>
      <c r="HA2072" s="22"/>
      <c r="HB2072" s="22"/>
      <c r="HC2072" s="22"/>
      <c r="HD2072" s="22"/>
      <c r="HE2072" s="22"/>
      <c r="HF2072" s="22"/>
      <c r="HG2072" s="22"/>
      <c r="HH2072" s="22"/>
      <c r="HI2072" s="24"/>
      <c r="HJ2072" s="22"/>
      <c r="HK2072" s="22"/>
      <c r="HL2072" s="22"/>
      <c r="HM2072" s="22"/>
      <c r="HN2072" s="22"/>
      <c r="HO2072" s="22"/>
      <c r="HP2072" s="22"/>
      <c r="HQ2072" s="22"/>
      <c r="HR2072" s="22"/>
      <c r="HS2072" s="22"/>
      <c r="HT2072" s="22"/>
      <c r="HU2072" s="22"/>
      <c r="HV2072" s="22"/>
      <c r="HW2072" s="22"/>
      <c r="HX2072" s="22"/>
      <c r="HY2072" s="22"/>
      <c r="HZ2072" s="22"/>
      <c r="IA2072" s="22"/>
      <c r="IB2072" s="22"/>
      <c r="IC2072" s="22"/>
      <c r="ID2072" s="22"/>
      <c r="IE2072" s="22"/>
      <c r="IF2072" s="22"/>
      <c r="IG2072" s="22"/>
      <c r="IH2072" s="22"/>
      <c r="II2072" s="22"/>
      <c r="IJ2072" s="22"/>
      <c r="IK2072" s="22"/>
      <c r="IL2072" s="22"/>
      <c r="IM2072" s="22"/>
      <c r="IN2072" s="22"/>
      <c r="IO2072" s="24"/>
      <c r="IP2072" s="22"/>
      <c r="IQ2072" s="22"/>
      <c r="IR2072" s="22"/>
      <c r="IS2072" s="22"/>
      <c r="IT2072" s="22"/>
      <c r="IU2072" s="22"/>
      <c r="IV2072" s="22"/>
      <c r="IW2072" s="22"/>
      <c r="IX2072" s="22"/>
      <c r="IY2072" s="22"/>
      <c r="IZ2072" s="22"/>
      <c r="JA2072" s="22"/>
      <c r="JB2072" s="22"/>
      <c r="JC2072" s="22"/>
      <c r="JD2072" s="22"/>
      <c r="JE2072" s="22"/>
      <c r="JF2072" s="22"/>
      <c r="JG2072" s="22"/>
      <c r="JH2072" s="22"/>
      <c r="JI2072" s="22"/>
      <c r="JJ2072" s="22"/>
      <c r="JK2072" s="22"/>
      <c r="JL2072" s="22"/>
      <c r="JM2072" s="22"/>
      <c r="JN2072" s="22"/>
      <c r="JO2072" s="22"/>
      <c r="JP2072" s="22"/>
      <c r="JQ2072" s="22"/>
      <c r="JR2072" s="22"/>
      <c r="JS2072" s="22"/>
      <c r="JT2072" s="22"/>
      <c r="JU2072" s="24"/>
      <c r="JV2072" s="22"/>
      <c r="JW2072" s="22"/>
      <c r="JX2072" s="22"/>
      <c r="JY2072" s="22"/>
      <c r="JZ2072" s="22"/>
      <c r="KA2072" s="22"/>
      <c r="KB2072" s="22"/>
      <c r="KC2072" s="22"/>
      <c r="KD2072" s="22"/>
      <c r="KE2072" s="22"/>
      <c r="KF2072" s="22"/>
      <c r="KG2072" s="22"/>
      <c r="KH2072" s="22"/>
      <c r="KI2072" s="22"/>
      <c r="KJ2072" s="22"/>
      <c r="KK2072" s="22"/>
      <c r="KL2072" s="22"/>
      <c r="KM2072" s="22"/>
      <c r="KN2072" s="22"/>
      <c r="KO2072" s="22"/>
      <c r="KP2072" s="22"/>
      <c r="KQ2072" s="22"/>
      <c r="KR2072" s="22"/>
      <c r="KS2072" s="22"/>
      <c r="KT2072" s="22"/>
      <c r="KU2072" s="22"/>
      <c r="KV2072" s="22"/>
      <c r="KW2072" s="22"/>
      <c r="KX2072" s="22"/>
      <c r="KY2072" s="22"/>
      <c r="KZ2072" s="22"/>
      <c r="LA2072" s="24"/>
      <c r="LB2072" s="22"/>
      <c r="LC2072" s="22"/>
      <c r="LD2072" s="22"/>
      <c r="LE2072" s="22"/>
      <c r="LF2072" s="22"/>
      <c r="LG2072" s="22"/>
      <c r="LH2072" s="22"/>
      <c r="LI2072" s="22"/>
      <c r="LJ2072" s="22"/>
      <c r="LK2072" s="22"/>
      <c r="LL2072" s="22"/>
      <c r="LM2072" s="22"/>
      <c r="LN2072" s="22"/>
      <c r="LO2072" s="22"/>
      <c r="LP2072" s="22"/>
      <c r="LQ2072" s="22"/>
      <c r="LR2072" s="22"/>
      <c r="LS2072" s="22"/>
      <c r="LT2072" s="22"/>
      <c r="LU2072" s="22"/>
      <c r="LV2072" s="22"/>
      <c r="LW2072" s="22"/>
      <c r="LX2072" s="22"/>
      <c r="LY2072" s="22"/>
      <c r="LZ2072" s="22"/>
      <c r="MA2072" s="22"/>
      <c r="MB2072" s="22"/>
      <c r="MC2072" s="22"/>
      <c r="MD2072" s="22"/>
      <c r="ME2072" s="22"/>
      <c r="MF2072" s="22"/>
      <c r="MG2072" s="24"/>
      <c r="MH2072" s="22"/>
      <c r="MI2072" s="22"/>
      <c r="MJ2072" s="22"/>
      <c r="MK2072" s="22"/>
      <c r="ML2072" s="22"/>
      <c r="MM2072" s="22"/>
      <c r="MN2072" s="22"/>
      <c r="MO2072" s="22"/>
      <c r="MP2072" s="22"/>
      <c r="MQ2072" s="22"/>
      <c r="MR2072" s="22"/>
      <c r="MS2072" s="22"/>
      <c r="MT2072" s="22"/>
      <c r="MU2072" s="22"/>
      <c r="MV2072" s="22"/>
      <c r="MW2072" s="22"/>
      <c r="MX2072" s="22"/>
      <c r="MY2072" s="22"/>
      <c r="MZ2072" s="22"/>
      <c r="NA2072" s="22"/>
      <c r="NB2072" s="22"/>
      <c r="NC2072" s="22"/>
      <c r="ND2072" s="22"/>
      <c r="NE2072" s="22"/>
      <c r="NF2072" s="22"/>
      <c r="NG2072" s="22"/>
      <c r="NH2072" s="22"/>
      <c r="NI2072" s="22"/>
      <c r="NJ2072" s="22"/>
      <c r="NK2072" s="22"/>
      <c r="NL2072" s="22"/>
      <c r="NM2072" s="24"/>
      <c r="NN2072" s="22"/>
      <c r="NO2072" s="22"/>
      <c r="NP2072" s="22"/>
      <c r="NQ2072" s="22"/>
      <c r="NR2072" s="22"/>
      <c r="NS2072" s="22"/>
      <c r="NT2072" s="22"/>
      <c r="NU2072" s="22"/>
      <c r="NV2072" s="22"/>
      <c r="NW2072" s="22"/>
      <c r="NX2072" s="22"/>
      <c r="NY2072" s="22"/>
      <c r="NZ2072" s="22"/>
      <c r="OA2072" s="22"/>
      <c r="OB2072" s="22"/>
      <c r="OC2072" s="22"/>
      <c r="OD2072" s="22"/>
      <c r="OE2072" s="22"/>
      <c r="OF2072" s="22"/>
      <c r="OG2072" s="22"/>
      <c r="OH2072" s="22"/>
      <c r="OI2072" s="22"/>
      <c r="OJ2072" s="22"/>
      <c r="OK2072" s="22"/>
      <c r="OL2072" s="22"/>
      <c r="OM2072" s="22"/>
      <c r="ON2072" s="22"/>
      <c r="OO2072" s="22"/>
      <c r="OP2072" s="22"/>
      <c r="OQ2072" s="22"/>
      <c r="OR2072" s="22"/>
    </row>
    <row r="2073" spans="1:408" ht="15" thickBot="1">
      <c r="A2073" s="1"/>
      <c r="B2073" s="12"/>
      <c r="C2073" s="12"/>
      <c r="D2073" s="22"/>
      <c r="E2073" s="54"/>
      <c r="F2073" s="54"/>
      <c r="G2073" s="54"/>
      <c r="H2073" s="55"/>
      <c r="I2073" s="22"/>
      <c r="J2073" s="56"/>
      <c r="K2073" s="80"/>
      <c r="L2073" s="57"/>
      <c r="M2073" s="57"/>
      <c r="N2073" s="55"/>
      <c r="O2073" s="58"/>
      <c r="P2073" s="58"/>
      <c r="Q2073" s="59"/>
      <c r="R2073" s="60"/>
      <c r="S2073" s="60"/>
      <c r="T2073" s="22"/>
      <c r="U2073" s="1"/>
      <c r="V2073" s="23"/>
      <c r="X2073" s="24"/>
      <c r="Y2073" s="24"/>
      <c r="Z2073" s="22"/>
      <c r="AA2073" s="22"/>
      <c r="AB2073" s="22"/>
      <c r="AC2073" s="22"/>
      <c r="AD2073" s="22"/>
      <c r="AE2073" s="22"/>
      <c r="AF2073" s="22"/>
      <c r="AG2073" s="22"/>
      <c r="AH2073" s="22"/>
      <c r="AI2073" s="22"/>
      <c r="AJ2073" s="22"/>
      <c r="AK2073" s="22"/>
      <c r="AL2073" s="22"/>
      <c r="AM2073" s="22"/>
      <c r="AN2073" s="22"/>
      <c r="AO2073" s="22"/>
      <c r="AP2073" s="22"/>
      <c r="AQ2073" s="22"/>
      <c r="AR2073" s="22"/>
      <c r="AS2073" s="22"/>
      <c r="AT2073" s="22"/>
      <c r="AU2073" s="22"/>
      <c r="AV2073" s="22"/>
      <c r="AW2073" s="22"/>
      <c r="AX2073" s="22"/>
      <c r="AY2073" s="22"/>
      <c r="AZ2073" s="22"/>
      <c r="BA2073" s="22"/>
      <c r="BB2073" s="22"/>
      <c r="BC2073" s="22"/>
      <c r="BD2073" s="22"/>
      <c r="BE2073" s="24"/>
      <c r="BF2073" s="22"/>
      <c r="BG2073" s="22"/>
      <c r="BH2073" s="22"/>
      <c r="BI2073" s="22"/>
      <c r="BJ2073" s="22"/>
      <c r="BK2073" s="22"/>
      <c r="BL2073" s="22"/>
      <c r="BM2073" s="22"/>
      <c r="BN2073" s="22"/>
      <c r="BO2073" s="22"/>
      <c r="BP2073" s="22"/>
      <c r="BQ2073" s="22"/>
      <c r="BR2073" s="22"/>
      <c r="BS2073" s="22"/>
      <c r="BT2073" s="22"/>
      <c r="BU2073" s="22"/>
      <c r="BV2073" s="22"/>
      <c r="BW2073" s="22"/>
      <c r="BX2073" s="22"/>
      <c r="BY2073" s="22"/>
      <c r="BZ2073" s="22"/>
      <c r="CA2073" s="22"/>
      <c r="CB2073" s="22"/>
      <c r="CC2073" s="22"/>
      <c r="CD2073" s="22"/>
      <c r="CE2073" s="22"/>
      <c r="CF2073" s="22"/>
      <c r="CG2073" s="22"/>
      <c r="CH2073" s="22"/>
      <c r="CI2073" s="22"/>
      <c r="CJ2073" s="22"/>
      <c r="CK2073" s="24"/>
      <c r="CL2073" s="22"/>
      <c r="CM2073" s="22"/>
      <c r="CN2073" s="22"/>
      <c r="CO2073" s="22"/>
      <c r="CP2073" s="22"/>
      <c r="CQ2073" s="22"/>
      <c r="CR2073" s="22"/>
      <c r="CS2073" s="22"/>
      <c r="CT2073" s="22"/>
      <c r="CU2073" s="22"/>
      <c r="CV2073" s="22"/>
      <c r="CW2073" s="22"/>
      <c r="CX2073" s="22"/>
      <c r="CY2073" s="22"/>
      <c r="CZ2073" s="22"/>
      <c r="DA2073" s="22"/>
      <c r="DB2073" s="22"/>
      <c r="DC2073" s="22"/>
      <c r="DD2073" s="22"/>
      <c r="DE2073" s="22"/>
      <c r="DF2073" s="22"/>
      <c r="DG2073" s="22"/>
      <c r="DH2073" s="22"/>
      <c r="DI2073" s="22"/>
      <c r="DJ2073" s="22"/>
      <c r="DK2073" s="22"/>
      <c r="DL2073" s="22"/>
      <c r="DM2073" s="22"/>
      <c r="DN2073" s="22"/>
      <c r="DO2073" s="22"/>
      <c r="DP2073" s="22"/>
      <c r="DQ2073" s="24"/>
      <c r="DR2073" s="22"/>
      <c r="DS2073" s="22"/>
      <c r="DT2073" s="22"/>
      <c r="DU2073" s="22"/>
      <c r="DV2073" s="22"/>
      <c r="DW2073" s="22"/>
      <c r="DX2073" s="22"/>
      <c r="DY2073" s="22"/>
      <c r="DZ2073" s="22"/>
      <c r="EA2073" s="22"/>
      <c r="EB2073" s="22"/>
      <c r="EC2073" s="22"/>
      <c r="ED2073" s="22"/>
      <c r="EE2073" s="22"/>
      <c r="EF2073" s="22"/>
      <c r="EG2073" s="22"/>
      <c r="EH2073" s="22"/>
      <c r="EI2073" s="22"/>
      <c r="EJ2073" s="22"/>
      <c r="EK2073" s="22"/>
      <c r="EL2073" s="22"/>
      <c r="EM2073" s="22"/>
      <c r="EN2073" s="22"/>
      <c r="EO2073" s="22"/>
      <c r="EP2073" s="22"/>
      <c r="EQ2073" s="22"/>
      <c r="ER2073" s="22"/>
      <c r="ES2073" s="22"/>
      <c r="ET2073" s="22"/>
      <c r="EU2073" s="22"/>
      <c r="EV2073" s="22"/>
      <c r="EW2073" s="24"/>
      <c r="EX2073" s="22"/>
      <c r="EY2073" s="22"/>
      <c r="EZ2073" s="22"/>
      <c r="FA2073" s="22"/>
      <c r="FB2073" s="22"/>
      <c r="FC2073" s="22"/>
      <c r="FD2073" s="22"/>
      <c r="FE2073" s="22"/>
      <c r="FF2073" s="22"/>
      <c r="FG2073" s="22"/>
      <c r="FH2073" s="22"/>
      <c r="FI2073" s="22"/>
      <c r="FJ2073" s="22"/>
      <c r="FK2073" s="22"/>
      <c r="FL2073" s="22"/>
      <c r="FM2073" s="22"/>
      <c r="FN2073" s="22"/>
      <c r="FO2073" s="22"/>
      <c r="FP2073" s="22"/>
      <c r="FQ2073" s="22"/>
      <c r="FR2073" s="22"/>
      <c r="FS2073" s="22"/>
      <c r="FT2073" s="22"/>
      <c r="FU2073" s="22"/>
      <c r="FV2073" s="22"/>
      <c r="FW2073" s="22"/>
      <c r="FX2073" s="22"/>
      <c r="FY2073" s="22"/>
      <c r="FZ2073" s="22"/>
      <c r="GA2073" s="22"/>
      <c r="GB2073" s="22"/>
      <c r="GC2073" s="24"/>
      <c r="GD2073" s="22"/>
      <c r="GE2073" s="22"/>
      <c r="GF2073" s="22"/>
      <c r="GG2073" s="22"/>
      <c r="GH2073" s="22"/>
      <c r="GI2073" s="22"/>
      <c r="GJ2073" s="22"/>
      <c r="GK2073" s="22"/>
      <c r="GL2073" s="22"/>
      <c r="GM2073" s="22"/>
      <c r="GN2073" s="22"/>
      <c r="GO2073" s="22"/>
      <c r="GP2073" s="22"/>
      <c r="GQ2073" s="22"/>
      <c r="GR2073" s="22"/>
      <c r="GS2073" s="22"/>
      <c r="GT2073" s="22"/>
      <c r="GU2073" s="22"/>
      <c r="GV2073" s="22"/>
      <c r="GW2073" s="22"/>
      <c r="GX2073" s="22"/>
      <c r="GY2073" s="22"/>
      <c r="GZ2073" s="22"/>
      <c r="HA2073" s="22"/>
      <c r="HB2073" s="22"/>
      <c r="HC2073" s="22"/>
      <c r="HD2073" s="22"/>
      <c r="HE2073" s="22"/>
      <c r="HF2073" s="22"/>
      <c r="HG2073" s="22"/>
      <c r="HH2073" s="22"/>
      <c r="HI2073" s="24"/>
      <c r="HJ2073" s="22"/>
      <c r="HK2073" s="22"/>
      <c r="HL2073" s="22"/>
      <c r="HM2073" s="22"/>
      <c r="HN2073" s="22"/>
      <c r="HO2073" s="22"/>
      <c r="HP2073" s="22"/>
      <c r="HQ2073" s="22"/>
      <c r="HR2073" s="22"/>
      <c r="HS2073" s="22"/>
      <c r="HT2073" s="22"/>
      <c r="HU2073" s="22"/>
      <c r="HV2073" s="22"/>
      <c r="HW2073" s="22"/>
      <c r="HX2073" s="22"/>
      <c r="HY2073" s="22"/>
      <c r="HZ2073" s="22"/>
      <c r="IA2073" s="22"/>
      <c r="IB2073" s="22"/>
      <c r="IC2073" s="22"/>
      <c r="ID2073" s="22"/>
      <c r="IE2073" s="22"/>
      <c r="IF2073" s="22"/>
      <c r="IG2073" s="22"/>
      <c r="IH2073" s="22"/>
      <c r="II2073" s="22"/>
      <c r="IJ2073" s="22"/>
      <c r="IK2073" s="22"/>
      <c r="IL2073" s="22"/>
      <c r="IM2073" s="22"/>
      <c r="IN2073" s="22"/>
      <c r="IO2073" s="24"/>
      <c r="IP2073" s="22"/>
      <c r="IQ2073" s="22"/>
      <c r="IR2073" s="22"/>
      <c r="IS2073" s="22"/>
      <c r="IT2073" s="22"/>
      <c r="IU2073" s="22"/>
      <c r="IV2073" s="22"/>
      <c r="IW2073" s="22"/>
      <c r="IX2073" s="22"/>
      <c r="IY2073" s="22"/>
      <c r="IZ2073" s="22"/>
      <c r="JA2073" s="22"/>
      <c r="JB2073" s="22"/>
      <c r="JC2073" s="22"/>
      <c r="JD2073" s="22"/>
      <c r="JE2073" s="22"/>
      <c r="JF2073" s="22"/>
      <c r="JG2073" s="22"/>
      <c r="JH2073" s="22"/>
      <c r="JI2073" s="22"/>
      <c r="JJ2073" s="22"/>
      <c r="JK2073" s="22"/>
      <c r="JL2073" s="22"/>
      <c r="JM2073" s="22"/>
      <c r="JN2073" s="22"/>
      <c r="JO2073" s="22"/>
      <c r="JP2073" s="22"/>
      <c r="JQ2073" s="22"/>
      <c r="JR2073" s="22"/>
      <c r="JS2073" s="22"/>
      <c r="JT2073" s="22"/>
      <c r="JU2073" s="24"/>
      <c r="JV2073" s="22"/>
      <c r="JW2073" s="22"/>
      <c r="JX2073" s="22"/>
      <c r="JY2073" s="22"/>
      <c r="JZ2073" s="22"/>
      <c r="KA2073" s="22"/>
      <c r="KB2073" s="22"/>
      <c r="KC2073" s="22"/>
      <c r="KD2073" s="22"/>
      <c r="KE2073" s="22"/>
      <c r="KF2073" s="22"/>
      <c r="KG2073" s="22"/>
      <c r="KH2073" s="22"/>
      <c r="KI2073" s="22"/>
      <c r="KJ2073" s="22"/>
      <c r="KK2073" s="22"/>
      <c r="KL2073" s="22"/>
      <c r="KM2073" s="22"/>
      <c r="KN2073" s="22"/>
      <c r="KO2073" s="22"/>
      <c r="KP2073" s="22"/>
      <c r="KQ2073" s="22"/>
      <c r="KR2073" s="22"/>
      <c r="KS2073" s="22"/>
      <c r="KT2073" s="22"/>
      <c r="KU2073" s="22"/>
      <c r="KV2073" s="22"/>
      <c r="KW2073" s="22"/>
      <c r="KX2073" s="22"/>
      <c r="KY2073" s="22"/>
      <c r="KZ2073" s="22"/>
      <c r="LA2073" s="24"/>
      <c r="LB2073" s="22"/>
      <c r="LC2073" s="22"/>
      <c r="LD2073" s="22"/>
      <c r="LE2073" s="22"/>
      <c r="LF2073" s="22"/>
      <c r="LG2073" s="22"/>
      <c r="LH2073" s="22"/>
      <c r="LI2073" s="22"/>
      <c r="LJ2073" s="22"/>
      <c r="LK2073" s="22"/>
      <c r="LL2073" s="22"/>
      <c r="LM2073" s="22"/>
      <c r="LN2073" s="22"/>
      <c r="LO2073" s="22"/>
      <c r="LP2073" s="22"/>
      <c r="LQ2073" s="22"/>
      <c r="LR2073" s="22"/>
      <c r="LS2073" s="22"/>
      <c r="LT2073" s="22"/>
      <c r="LU2073" s="22"/>
      <c r="LV2073" s="22"/>
      <c r="LW2073" s="22"/>
      <c r="LX2073" s="22"/>
      <c r="LY2073" s="22"/>
      <c r="LZ2073" s="22"/>
      <c r="MA2073" s="22"/>
      <c r="MB2073" s="22"/>
      <c r="MC2073" s="22"/>
      <c r="MD2073" s="22"/>
      <c r="ME2073" s="22"/>
      <c r="MF2073" s="22"/>
      <c r="MG2073" s="24"/>
      <c r="MH2073" s="22"/>
      <c r="MI2073" s="22"/>
      <c r="MJ2073" s="22"/>
      <c r="MK2073" s="22"/>
      <c r="ML2073" s="22"/>
      <c r="MM2073" s="22"/>
      <c r="MN2073" s="22"/>
      <c r="MO2073" s="22"/>
      <c r="MP2073" s="22"/>
      <c r="MQ2073" s="22"/>
      <c r="MR2073" s="22"/>
      <c r="MS2073" s="22"/>
      <c r="MT2073" s="22"/>
      <c r="MU2073" s="22"/>
      <c r="MV2073" s="22"/>
      <c r="MW2073" s="22"/>
      <c r="MX2073" s="22"/>
      <c r="MY2073" s="22"/>
      <c r="MZ2073" s="22"/>
      <c r="NA2073" s="22"/>
      <c r="NB2073" s="22"/>
      <c r="NC2073" s="22"/>
      <c r="ND2073" s="22"/>
      <c r="NE2073" s="22"/>
      <c r="NF2073" s="22"/>
      <c r="NG2073" s="22"/>
      <c r="NH2073" s="22"/>
      <c r="NI2073" s="22"/>
      <c r="NJ2073" s="22"/>
      <c r="NK2073" s="22"/>
      <c r="NL2073" s="22"/>
      <c r="NM2073" s="24"/>
      <c r="NN2073" s="22"/>
      <c r="NO2073" s="22"/>
      <c r="NP2073" s="22"/>
      <c r="NQ2073" s="22"/>
      <c r="NR2073" s="22"/>
      <c r="NS2073" s="22"/>
      <c r="NT2073" s="22"/>
      <c r="NU2073" s="22"/>
      <c r="NV2073" s="22"/>
      <c r="NW2073" s="22"/>
      <c r="NX2073" s="22"/>
      <c r="NY2073" s="22"/>
      <c r="NZ2073" s="22"/>
      <c r="OA2073" s="22"/>
      <c r="OB2073" s="22"/>
      <c r="OC2073" s="22"/>
      <c r="OD2073" s="22"/>
      <c r="OE2073" s="22"/>
      <c r="OF2073" s="22"/>
      <c r="OG2073" s="22"/>
      <c r="OH2073" s="22"/>
      <c r="OI2073" s="22"/>
      <c r="OJ2073" s="22"/>
      <c r="OK2073" s="22"/>
      <c r="OL2073" s="22"/>
      <c r="OM2073" s="22"/>
      <c r="ON2073" s="22"/>
      <c r="OO2073" s="22"/>
      <c r="OP2073" s="22"/>
      <c r="OQ2073" s="22"/>
      <c r="OR2073" s="22"/>
    </row>
    <row r="2074" spans="1:408" ht="15" thickBot="1">
      <c r="A2074" s="1"/>
      <c r="B2074" s="12"/>
      <c r="C2074" s="12"/>
      <c r="D2074" s="22"/>
      <c r="E2074" s="54"/>
      <c r="F2074" s="54"/>
      <c r="G2074" s="54"/>
      <c r="H2074" s="55"/>
      <c r="I2074" s="22"/>
      <c r="J2074" s="56"/>
      <c r="K2074" s="81"/>
      <c r="L2074" s="57"/>
      <c r="M2074" s="57"/>
      <c r="N2074" s="55"/>
      <c r="O2074" s="58"/>
      <c r="P2074" s="58"/>
      <c r="Q2074" s="59"/>
      <c r="R2074" s="60"/>
      <c r="S2074" s="60"/>
      <c r="T2074" s="22"/>
      <c r="U2074" s="1"/>
      <c r="V2074" s="23"/>
      <c r="X2074" s="24"/>
      <c r="Y2074" s="24"/>
      <c r="Z2074" s="22"/>
      <c r="AA2074" s="22"/>
      <c r="AB2074" s="22"/>
      <c r="AC2074" s="22"/>
      <c r="AD2074" s="22"/>
      <c r="AE2074" s="22"/>
      <c r="AF2074" s="22"/>
      <c r="AG2074" s="22"/>
      <c r="AH2074" s="22"/>
      <c r="AI2074" s="22"/>
      <c r="AJ2074" s="22"/>
      <c r="AK2074" s="22"/>
      <c r="AL2074" s="22"/>
      <c r="AM2074" s="22"/>
      <c r="AN2074" s="22"/>
      <c r="AO2074" s="22"/>
      <c r="AP2074" s="22"/>
      <c r="AQ2074" s="22"/>
      <c r="AR2074" s="22"/>
      <c r="AS2074" s="22"/>
      <c r="AT2074" s="22"/>
      <c r="AU2074" s="22"/>
      <c r="AV2074" s="22"/>
      <c r="AW2074" s="22"/>
      <c r="AX2074" s="22"/>
      <c r="AY2074" s="22"/>
      <c r="AZ2074" s="22"/>
      <c r="BA2074" s="22"/>
      <c r="BB2074" s="22"/>
      <c r="BC2074" s="22"/>
      <c r="BD2074" s="22"/>
      <c r="BE2074" s="24"/>
      <c r="BF2074" s="22"/>
      <c r="BG2074" s="22"/>
      <c r="BH2074" s="22"/>
      <c r="BI2074" s="22"/>
      <c r="BJ2074" s="22"/>
      <c r="BK2074" s="22"/>
      <c r="BL2074" s="22"/>
      <c r="BM2074" s="22"/>
      <c r="BN2074" s="22"/>
      <c r="BO2074" s="22"/>
      <c r="BP2074" s="22"/>
      <c r="BQ2074" s="22"/>
      <c r="BR2074" s="22"/>
      <c r="BS2074" s="22"/>
      <c r="BT2074" s="22"/>
      <c r="BU2074" s="22"/>
      <c r="BV2074" s="22"/>
      <c r="BW2074" s="22"/>
      <c r="BX2074" s="22"/>
      <c r="BY2074" s="22"/>
      <c r="BZ2074" s="22"/>
      <c r="CA2074" s="22"/>
      <c r="CB2074" s="22"/>
      <c r="CC2074" s="22"/>
      <c r="CD2074" s="22"/>
      <c r="CE2074" s="22"/>
      <c r="CF2074" s="22"/>
      <c r="CG2074" s="22"/>
      <c r="CH2074" s="22"/>
      <c r="CI2074" s="22"/>
      <c r="CJ2074" s="22"/>
      <c r="CK2074" s="24"/>
      <c r="CL2074" s="22"/>
      <c r="CM2074" s="22"/>
      <c r="CN2074" s="22"/>
      <c r="CO2074" s="22"/>
      <c r="CP2074" s="22"/>
      <c r="CQ2074" s="22"/>
      <c r="CR2074" s="22"/>
      <c r="CS2074" s="22"/>
      <c r="CT2074" s="22"/>
      <c r="CU2074" s="22"/>
      <c r="CV2074" s="22"/>
      <c r="CW2074" s="22"/>
      <c r="CX2074" s="22"/>
      <c r="CY2074" s="22"/>
      <c r="CZ2074" s="22"/>
      <c r="DA2074" s="22"/>
      <c r="DB2074" s="22"/>
      <c r="DC2074" s="22"/>
      <c r="DD2074" s="22"/>
      <c r="DE2074" s="22"/>
      <c r="DF2074" s="22"/>
      <c r="DG2074" s="22"/>
      <c r="DH2074" s="22"/>
      <c r="DI2074" s="22"/>
      <c r="DJ2074" s="22"/>
      <c r="DK2074" s="22"/>
      <c r="DL2074" s="22"/>
      <c r="DM2074" s="22"/>
      <c r="DN2074" s="22"/>
      <c r="DO2074" s="22"/>
      <c r="DP2074" s="22"/>
      <c r="DQ2074" s="24"/>
      <c r="DR2074" s="22"/>
      <c r="DS2074" s="22"/>
      <c r="DT2074" s="22"/>
      <c r="DU2074" s="22"/>
      <c r="DV2074" s="22"/>
      <c r="DW2074" s="22"/>
      <c r="DX2074" s="22"/>
      <c r="DY2074" s="22"/>
      <c r="DZ2074" s="22"/>
      <c r="EA2074" s="22"/>
      <c r="EB2074" s="22"/>
      <c r="EC2074" s="22"/>
      <c r="ED2074" s="22"/>
      <c r="EE2074" s="22"/>
      <c r="EF2074" s="22"/>
      <c r="EG2074" s="22"/>
      <c r="EH2074" s="22"/>
      <c r="EI2074" s="22"/>
      <c r="EJ2074" s="22"/>
      <c r="EK2074" s="22"/>
      <c r="EL2074" s="22"/>
      <c r="EM2074" s="22"/>
      <c r="EN2074" s="22"/>
      <c r="EO2074" s="22"/>
      <c r="EP2074" s="22"/>
      <c r="EQ2074" s="22"/>
      <c r="ER2074" s="22"/>
      <c r="ES2074" s="22"/>
      <c r="ET2074" s="22"/>
      <c r="EU2074" s="22"/>
      <c r="EV2074" s="22"/>
      <c r="EW2074" s="24"/>
      <c r="EX2074" s="22"/>
      <c r="EY2074" s="22"/>
      <c r="EZ2074" s="22"/>
      <c r="FA2074" s="22"/>
      <c r="FB2074" s="22"/>
      <c r="FC2074" s="22"/>
      <c r="FD2074" s="22"/>
      <c r="FE2074" s="22"/>
      <c r="FF2074" s="22"/>
      <c r="FG2074" s="22"/>
      <c r="FH2074" s="22"/>
      <c r="FI2074" s="22"/>
      <c r="FJ2074" s="22"/>
      <c r="FK2074" s="22"/>
      <c r="FL2074" s="22"/>
      <c r="FM2074" s="22"/>
      <c r="FN2074" s="22"/>
      <c r="FO2074" s="22"/>
      <c r="FP2074" s="22"/>
      <c r="FQ2074" s="22"/>
      <c r="FR2074" s="22"/>
      <c r="FS2074" s="22"/>
      <c r="FT2074" s="22"/>
      <c r="FU2074" s="22"/>
      <c r="FV2074" s="22"/>
      <c r="FW2074" s="22"/>
      <c r="FX2074" s="22"/>
      <c r="FY2074" s="22"/>
      <c r="FZ2074" s="22"/>
      <c r="GA2074" s="22"/>
      <c r="GB2074" s="22"/>
      <c r="GC2074" s="24"/>
      <c r="GD2074" s="22"/>
      <c r="GE2074" s="22"/>
      <c r="GF2074" s="22"/>
      <c r="GG2074" s="22"/>
      <c r="GH2074" s="22"/>
      <c r="GI2074" s="22"/>
      <c r="GJ2074" s="22"/>
      <c r="GK2074" s="22"/>
      <c r="GL2074" s="22"/>
      <c r="GM2074" s="22"/>
      <c r="GN2074" s="22"/>
      <c r="GO2074" s="22"/>
      <c r="GP2074" s="22"/>
      <c r="GQ2074" s="22"/>
      <c r="GR2074" s="22"/>
      <c r="GS2074" s="22"/>
      <c r="GT2074" s="22"/>
      <c r="GU2074" s="22"/>
      <c r="GV2074" s="22"/>
      <c r="GW2074" s="22"/>
      <c r="GX2074" s="22"/>
      <c r="GY2074" s="22"/>
      <c r="GZ2074" s="22"/>
      <c r="HA2074" s="22"/>
      <c r="HB2074" s="22"/>
      <c r="HC2074" s="22"/>
      <c r="HD2074" s="22"/>
      <c r="HE2074" s="22"/>
      <c r="HF2074" s="22"/>
      <c r="HG2074" s="22"/>
      <c r="HH2074" s="22"/>
      <c r="HI2074" s="24"/>
      <c r="HJ2074" s="22"/>
      <c r="HK2074" s="22"/>
      <c r="HL2074" s="22"/>
      <c r="HM2074" s="22"/>
      <c r="HN2074" s="22"/>
      <c r="HO2074" s="22"/>
      <c r="HP2074" s="22"/>
      <c r="HQ2074" s="22"/>
      <c r="HR2074" s="22"/>
      <c r="HS2074" s="22"/>
      <c r="HT2074" s="22"/>
      <c r="HU2074" s="22"/>
      <c r="HV2074" s="22"/>
      <c r="HW2074" s="22"/>
      <c r="HX2074" s="22"/>
      <c r="HY2074" s="22"/>
      <c r="HZ2074" s="22"/>
      <c r="IA2074" s="22"/>
      <c r="IB2074" s="22"/>
      <c r="IC2074" s="22"/>
      <c r="ID2074" s="22"/>
      <c r="IE2074" s="22"/>
      <c r="IF2074" s="22"/>
      <c r="IG2074" s="22"/>
      <c r="IH2074" s="22"/>
      <c r="II2074" s="22"/>
      <c r="IJ2074" s="22"/>
      <c r="IK2074" s="22"/>
      <c r="IL2074" s="22"/>
      <c r="IM2074" s="22"/>
      <c r="IN2074" s="22"/>
      <c r="IO2074" s="24"/>
      <c r="IP2074" s="22"/>
      <c r="IQ2074" s="22"/>
      <c r="IR2074" s="22"/>
      <c r="IS2074" s="22"/>
      <c r="IT2074" s="22"/>
      <c r="IU2074" s="22"/>
      <c r="IV2074" s="22"/>
      <c r="IW2074" s="22"/>
      <c r="IX2074" s="22"/>
      <c r="IY2074" s="22"/>
      <c r="IZ2074" s="22"/>
      <c r="JA2074" s="22"/>
      <c r="JB2074" s="22"/>
      <c r="JC2074" s="22"/>
      <c r="JD2074" s="22"/>
      <c r="JE2074" s="22"/>
      <c r="JF2074" s="22"/>
      <c r="JG2074" s="22"/>
      <c r="JH2074" s="22"/>
      <c r="JI2074" s="22"/>
      <c r="JJ2074" s="22"/>
      <c r="JK2074" s="22"/>
      <c r="JL2074" s="22"/>
      <c r="JM2074" s="22"/>
      <c r="JN2074" s="22"/>
      <c r="JO2074" s="22"/>
      <c r="JP2074" s="22"/>
      <c r="JQ2074" s="22"/>
      <c r="JR2074" s="22"/>
      <c r="JS2074" s="22"/>
      <c r="JT2074" s="22"/>
      <c r="JU2074" s="24"/>
      <c r="JV2074" s="22"/>
      <c r="JW2074" s="22"/>
      <c r="JX2074" s="22"/>
      <c r="JY2074" s="22"/>
      <c r="JZ2074" s="22"/>
      <c r="KA2074" s="22"/>
      <c r="KB2074" s="22"/>
      <c r="KC2074" s="22"/>
      <c r="KD2074" s="22"/>
      <c r="KE2074" s="22"/>
      <c r="KF2074" s="22"/>
      <c r="KG2074" s="22"/>
      <c r="KH2074" s="22"/>
      <c r="KI2074" s="22"/>
      <c r="KJ2074" s="22"/>
      <c r="KK2074" s="22"/>
      <c r="KL2074" s="22"/>
      <c r="KM2074" s="22"/>
      <c r="KN2074" s="22"/>
      <c r="KO2074" s="22"/>
      <c r="KP2074" s="22"/>
      <c r="KQ2074" s="22"/>
      <c r="KR2074" s="22"/>
      <c r="KS2074" s="22"/>
      <c r="KT2074" s="22"/>
      <c r="KU2074" s="22"/>
      <c r="KV2074" s="22"/>
      <c r="KW2074" s="22"/>
      <c r="KX2074" s="22"/>
      <c r="KY2074" s="22"/>
      <c r="KZ2074" s="22"/>
      <c r="LA2074" s="24"/>
      <c r="LB2074" s="22"/>
      <c r="LC2074" s="22"/>
      <c r="LD2074" s="22"/>
      <c r="LE2074" s="22"/>
      <c r="LF2074" s="22"/>
      <c r="LG2074" s="22"/>
      <c r="LH2074" s="22"/>
      <c r="LI2074" s="22"/>
      <c r="LJ2074" s="22"/>
      <c r="LK2074" s="22"/>
      <c r="LL2074" s="22"/>
      <c r="LM2074" s="22"/>
      <c r="LN2074" s="22"/>
      <c r="LO2074" s="22"/>
      <c r="LP2074" s="22"/>
      <c r="LQ2074" s="22"/>
      <c r="LR2074" s="22"/>
      <c r="LS2074" s="22"/>
      <c r="LT2074" s="22"/>
      <c r="LU2074" s="22"/>
      <c r="LV2074" s="22"/>
      <c r="LW2074" s="22"/>
      <c r="LX2074" s="22"/>
      <c r="LY2074" s="22"/>
      <c r="LZ2074" s="22"/>
      <c r="MA2074" s="22"/>
      <c r="MB2074" s="22"/>
      <c r="MC2074" s="22"/>
      <c r="MD2074" s="22"/>
      <c r="ME2074" s="22"/>
      <c r="MF2074" s="22"/>
      <c r="MG2074" s="24"/>
      <c r="MH2074" s="22"/>
      <c r="MI2074" s="22"/>
      <c r="MJ2074" s="22"/>
      <c r="MK2074" s="22"/>
      <c r="ML2074" s="22"/>
      <c r="MM2074" s="22"/>
      <c r="MN2074" s="22"/>
      <c r="MO2074" s="22"/>
      <c r="MP2074" s="22"/>
      <c r="MQ2074" s="22"/>
      <c r="MR2074" s="22"/>
      <c r="MS2074" s="22"/>
      <c r="MT2074" s="22"/>
      <c r="MU2074" s="22"/>
      <c r="MV2074" s="22"/>
      <c r="MW2074" s="22"/>
      <c r="MX2074" s="22"/>
      <c r="MY2074" s="22"/>
      <c r="MZ2074" s="22"/>
      <c r="NA2074" s="22"/>
      <c r="NB2074" s="22"/>
      <c r="NC2074" s="22"/>
      <c r="ND2074" s="22"/>
      <c r="NE2074" s="22"/>
      <c r="NF2074" s="22"/>
      <c r="NG2074" s="22"/>
      <c r="NH2074" s="22"/>
      <c r="NI2074" s="22"/>
      <c r="NJ2074" s="22"/>
      <c r="NK2074" s="22"/>
      <c r="NL2074" s="22"/>
      <c r="NM2074" s="24"/>
      <c r="NN2074" s="22"/>
      <c r="NO2074" s="22"/>
      <c r="NP2074" s="22"/>
      <c r="NQ2074" s="22"/>
      <c r="NR2074" s="22"/>
      <c r="NS2074" s="22"/>
      <c r="NT2074" s="22"/>
      <c r="NU2074" s="22"/>
      <c r="NV2074" s="22"/>
      <c r="NW2074" s="22"/>
      <c r="NX2074" s="22"/>
      <c r="NY2074" s="22"/>
      <c r="NZ2074" s="22"/>
      <c r="OA2074" s="22"/>
      <c r="OB2074" s="22"/>
      <c r="OC2074" s="22"/>
      <c r="OD2074" s="22"/>
      <c r="OE2074" s="22"/>
      <c r="OF2074" s="22"/>
      <c r="OG2074" s="22"/>
      <c r="OH2074" s="22"/>
      <c r="OI2074" s="22"/>
      <c r="OJ2074" s="22"/>
      <c r="OK2074" s="22"/>
      <c r="OL2074" s="22"/>
      <c r="OM2074" s="22"/>
      <c r="ON2074" s="22"/>
      <c r="OO2074" s="22"/>
      <c r="OP2074" s="22"/>
      <c r="OQ2074" s="22"/>
      <c r="OR2074" s="22"/>
    </row>
    <row r="2075" spans="1:408" ht="15" thickBot="1">
      <c r="A2075" s="1"/>
      <c r="B2075" s="12"/>
      <c r="C2075" s="12"/>
      <c r="D2075" s="22"/>
      <c r="E2075" s="54"/>
      <c r="F2075" s="54"/>
      <c r="G2075" s="54"/>
      <c r="H2075" s="55"/>
      <c r="I2075" s="22"/>
      <c r="J2075" s="56"/>
      <c r="K2075" s="80"/>
      <c r="L2075" s="57"/>
      <c r="M2075" s="57"/>
      <c r="N2075" s="55"/>
      <c r="O2075" s="58"/>
      <c r="P2075" s="58"/>
      <c r="Q2075" s="59"/>
      <c r="R2075" s="60"/>
      <c r="S2075" s="60"/>
      <c r="T2075" s="22"/>
      <c r="U2075" s="1"/>
      <c r="V2075" s="23"/>
      <c r="X2075" s="24"/>
      <c r="Y2075" s="24"/>
      <c r="Z2075" s="22"/>
      <c r="AA2075" s="22"/>
      <c r="AB2075" s="22"/>
      <c r="AC2075" s="22"/>
      <c r="AD2075" s="22"/>
      <c r="AE2075" s="22"/>
      <c r="AF2075" s="22"/>
      <c r="AG2075" s="22"/>
      <c r="AH2075" s="22"/>
      <c r="AI2075" s="22"/>
      <c r="AJ2075" s="22"/>
      <c r="AK2075" s="22"/>
      <c r="AL2075" s="22"/>
      <c r="AM2075" s="22"/>
      <c r="AN2075" s="22"/>
      <c r="AO2075" s="22"/>
      <c r="AP2075" s="22"/>
      <c r="AQ2075" s="22"/>
      <c r="AR2075" s="22"/>
      <c r="AS2075" s="22"/>
      <c r="AT2075" s="22"/>
      <c r="AU2075" s="22"/>
      <c r="AV2075" s="22"/>
      <c r="AW2075" s="22"/>
      <c r="AX2075" s="22"/>
      <c r="AY2075" s="22"/>
      <c r="AZ2075" s="22"/>
      <c r="BA2075" s="22"/>
      <c r="BB2075" s="22"/>
      <c r="BC2075" s="22"/>
      <c r="BD2075" s="22"/>
      <c r="BE2075" s="24"/>
      <c r="BF2075" s="22"/>
      <c r="BG2075" s="22"/>
      <c r="BH2075" s="22"/>
      <c r="BI2075" s="22"/>
      <c r="BJ2075" s="22"/>
      <c r="BK2075" s="22"/>
      <c r="BL2075" s="22"/>
      <c r="BM2075" s="22"/>
      <c r="BN2075" s="22"/>
      <c r="BO2075" s="22"/>
      <c r="BP2075" s="22"/>
      <c r="BQ2075" s="22"/>
      <c r="BR2075" s="22"/>
      <c r="BS2075" s="22"/>
      <c r="BT2075" s="22"/>
      <c r="BU2075" s="22"/>
      <c r="BV2075" s="22"/>
      <c r="BW2075" s="22"/>
      <c r="BX2075" s="22"/>
      <c r="BY2075" s="22"/>
      <c r="BZ2075" s="22"/>
      <c r="CA2075" s="22"/>
      <c r="CB2075" s="22"/>
      <c r="CC2075" s="22"/>
      <c r="CD2075" s="22"/>
      <c r="CE2075" s="22"/>
      <c r="CF2075" s="22"/>
      <c r="CG2075" s="22"/>
      <c r="CH2075" s="22"/>
      <c r="CI2075" s="22"/>
      <c r="CJ2075" s="22"/>
      <c r="CK2075" s="24"/>
      <c r="CL2075" s="22"/>
      <c r="CM2075" s="22"/>
      <c r="CN2075" s="22"/>
      <c r="CO2075" s="22"/>
      <c r="CP2075" s="22"/>
      <c r="CQ2075" s="22"/>
      <c r="CR2075" s="22"/>
      <c r="CS2075" s="22"/>
      <c r="CT2075" s="22"/>
      <c r="CU2075" s="22"/>
      <c r="CV2075" s="22"/>
      <c r="CW2075" s="22"/>
      <c r="CX2075" s="22"/>
      <c r="CY2075" s="22"/>
      <c r="CZ2075" s="22"/>
      <c r="DA2075" s="22"/>
      <c r="DB2075" s="22"/>
      <c r="DC2075" s="22"/>
      <c r="DD2075" s="22"/>
      <c r="DE2075" s="22"/>
      <c r="DF2075" s="22"/>
      <c r="DG2075" s="22"/>
      <c r="DH2075" s="22"/>
      <c r="DI2075" s="22"/>
      <c r="DJ2075" s="22"/>
      <c r="DK2075" s="22"/>
      <c r="DL2075" s="22"/>
      <c r="DM2075" s="22"/>
      <c r="DN2075" s="22"/>
      <c r="DO2075" s="22"/>
      <c r="DP2075" s="22"/>
      <c r="DQ2075" s="24"/>
      <c r="DR2075" s="22"/>
      <c r="DS2075" s="22"/>
      <c r="DT2075" s="22"/>
      <c r="DU2075" s="22"/>
      <c r="DV2075" s="22"/>
      <c r="DW2075" s="22"/>
      <c r="DX2075" s="22"/>
      <c r="DY2075" s="22"/>
      <c r="DZ2075" s="22"/>
      <c r="EA2075" s="22"/>
      <c r="EB2075" s="22"/>
      <c r="EC2075" s="22"/>
      <c r="ED2075" s="22"/>
      <c r="EE2075" s="22"/>
      <c r="EF2075" s="22"/>
      <c r="EG2075" s="22"/>
      <c r="EH2075" s="22"/>
      <c r="EI2075" s="22"/>
      <c r="EJ2075" s="22"/>
      <c r="EK2075" s="22"/>
      <c r="EL2075" s="22"/>
      <c r="EM2075" s="22"/>
      <c r="EN2075" s="22"/>
      <c r="EO2075" s="22"/>
      <c r="EP2075" s="22"/>
      <c r="EQ2075" s="22"/>
      <c r="ER2075" s="22"/>
      <c r="ES2075" s="22"/>
      <c r="ET2075" s="22"/>
      <c r="EU2075" s="22"/>
      <c r="EV2075" s="22"/>
      <c r="EW2075" s="24"/>
      <c r="EX2075" s="22"/>
      <c r="EY2075" s="22"/>
      <c r="EZ2075" s="22"/>
      <c r="FA2075" s="22"/>
      <c r="FB2075" s="22"/>
      <c r="FC2075" s="22"/>
      <c r="FD2075" s="22"/>
      <c r="FE2075" s="22"/>
      <c r="FF2075" s="22"/>
      <c r="FG2075" s="22"/>
      <c r="FH2075" s="22"/>
      <c r="FI2075" s="22"/>
      <c r="FJ2075" s="22"/>
      <c r="FK2075" s="22"/>
      <c r="FL2075" s="22"/>
      <c r="FM2075" s="22"/>
      <c r="FN2075" s="22"/>
      <c r="FO2075" s="22"/>
      <c r="FP2075" s="22"/>
      <c r="FQ2075" s="22"/>
      <c r="FR2075" s="22"/>
      <c r="FS2075" s="22"/>
      <c r="FT2075" s="22"/>
      <c r="FU2075" s="22"/>
      <c r="FV2075" s="22"/>
      <c r="FW2075" s="22"/>
      <c r="FX2075" s="22"/>
      <c r="FY2075" s="22"/>
      <c r="FZ2075" s="22"/>
      <c r="GA2075" s="22"/>
      <c r="GB2075" s="22"/>
      <c r="GC2075" s="24"/>
      <c r="GD2075" s="22"/>
      <c r="GE2075" s="22"/>
      <c r="GF2075" s="22"/>
      <c r="GG2075" s="22"/>
      <c r="GH2075" s="22"/>
      <c r="GI2075" s="22"/>
      <c r="GJ2075" s="22"/>
      <c r="GK2075" s="22"/>
      <c r="GL2075" s="22"/>
      <c r="GM2075" s="22"/>
      <c r="GN2075" s="22"/>
      <c r="GO2075" s="22"/>
      <c r="GP2075" s="22"/>
      <c r="GQ2075" s="22"/>
      <c r="GR2075" s="22"/>
      <c r="GS2075" s="22"/>
      <c r="GT2075" s="22"/>
      <c r="GU2075" s="22"/>
      <c r="GV2075" s="22"/>
      <c r="GW2075" s="22"/>
      <c r="GX2075" s="22"/>
      <c r="GY2075" s="22"/>
      <c r="GZ2075" s="22"/>
      <c r="HA2075" s="22"/>
      <c r="HB2075" s="22"/>
      <c r="HC2075" s="22"/>
      <c r="HD2075" s="22"/>
      <c r="HE2075" s="22"/>
      <c r="HF2075" s="22"/>
      <c r="HG2075" s="22"/>
      <c r="HH2075" s="22"/>
      <c r="HI2075" s="24"/>
      <c r="HJ2075" s="22"/>
      <c r="HK2075" s="22"/>
      <c r="HL2075" s="22"/>
      <c r="HM2075" s="22"/>
      <c r="HN2075" s="22"/>
      <c r="HO2075" s="22"/>
      <c r="HP2075" s="22"/>
      <c r="HQ2075" s="22"/>
      <c r="HR2075" s="22"/>
      <c r="HS2075" s="22"/>
      <c r="HT2075" s="22"/>
      <c r="HU2075" s="22"/>
      <c r="HV2075" s="22"/>
      <c r="HW2075" s="22"/>
      <c r="HX2075" s="22"/>
      <c r="HY2075" s="22"/>
      <c r="HZ2075" s="22"/>
      <c r="IA2075" s="22"/>
      <c r="IB2075" s="22"/>
      <c r="IC2075" s="22"/>
      <c r="ID2075" s="22"/>
      <c r="IE2075" s="22"/>
      <c r="IF2075" s="22"/>
      <c r="IG2075" s="22"/>
      <c r="IH2075" s="22"/>
      <c r="II2075" s="22"/>
      <c r="IJ2075" s="22"/>
      <c r="IK2075" s="22"/>
      <c r="IL2075" s="22"/>
      <c r="IM2075" s="22"/>
      <c r="IN2075" s="22"/>
      <c r="IO2075" s="24"/>
      <c r="IP2075" s="22"/>
      <c r="IQ2075" s="22"/>
      <c r="IR2075" s="22"/>
      <c r="IS2075" s="22"/>
      <c r="IT2075" s="22"/>
      <c r="IU2075" s="22"/>
      <c r="IV2075" s="22"/>
      <c r="IW2075" s="22"/>
      <c r="IX2075" s="22"/>
      <c r="IY2075" s="22"/>
      <c r="IZ2075" s="22"/>
      <c r="JA2075" s="22"/>
      <c r="JB2075" s="22"/>
      <c r="JC2075" s="22"/>
      <c r="JD2075" s="22"/>
      <c r="JE2075" s="22"/>
      <c r="JF2075" s="22"/>
      <c r="JG2075" s="22"/>
      <c r="JH2075" s="22"/>
      <c r="JI2075" s="22"/>
      <c r="JJ2075" s="22"/>
      <c r="JK2075" s="22"/>
      <c r="JL2075" s="22"/>
      <c r="JM2075" s="22"/>
      <c r="JN2075" s="22"/>
      <c r="JO2075" s="22"/>
      <c r="JP2075" s="22"/>
      <c r="JQ2075" s="22"/>
      <c r="JR2075" s="22"/>
      <c r="JS2075" s="22"/>
      <c r="JT2075" s="22"/>
      <c r="JU2075" s="24"/>
      <c r="JV2075" s="22"/>
      <c r="JW2075" s="22"/>
      <c r="JX2075" s="22"/>
      <c r="JY2075" s="22"/>
      <c r="JZ2075" s="22"/>
      <c r="KA2075" s="22"/>
      <c r="KB2075" s="22"/>
      <c r="KC2075" s="22"/>
      <c r="KD2075" s="22"/>
      <c r="KE2075" s="22"/>
      <c r="KF2075" s="22"/>
      <c r="KG2075" s="22"/>
      <c r="KH2075" s="22"/>
      <c r="KI2075" s="22"/>
      <c r="KJ2075" s="22"/>
      <c r="KK2075" s="22"/>
      <c r="KL2075" s="22"/>
      <c r="KM2075" s="22"/>
      <c r="KN2075" s="22"/>
      <c r="KO2075" s="22"/>
      <c r="KP2075" s="22"/>
      <c r="KQ2075" s="22"/>
      <c r="KR2075" s="22"/>
      <c r="KS2075" s="22"/>
      <c r="KT2075" s="22"/>
      <c r="KU2075" s="22"/>
      <c r="KV2075" s="22"/>
      <c r="KW2075" s="22"/>
      <c r="KX2075" s="22"/>
      <c r="KY2075" s="22"/>
      <c r="KZ2075" s="22"/>
      <c r="LA2075" s="24"/>
      <c r="LB2075" s="22"/>
      <c r="LC2075" s="22"/>
      <c r="LD2075" s="22"/>
      <c r="LE2075" s="22"/>
      <c r="LF2075" s="22"/>
      <c r="LG2075" s="22"/>
      <c r="LH2075" s="22"/>
      <c r="LI2075" s="22"/>
      <c r="LJ2075" s="22"/>
      <c r="LK2075" s="22"/>
      <c r="LL2075" s="22"/>
      <c r="LM2075" s="22"/>
      <c r="LN2075" s="22"/>
      <c r="LO2075" s="22"/>
      <c r="LP2075" s="22"/>
      <c r="LQ2075" s="22"/>
      <c r="LR2075" s="22"/>
      <c r="LS2075" s="22"/>
      <c r="LT2075" s="22"/>
      <c r="LU2075" s="22"/>
      <c r="LV2075" s="22"/>
      <c r="LW2075" s="22"/>
      <c r="LX2075" s="22"/>
      <c r="LY2075" s="22"/>
      <c r="LZ2075" s="22"/>
      <c r="MA2075" s="22"/>
      <c r="MB2075" s="22"/>
      <c r="MC2075" s="22"/>
      <c r="MD2075" s="22"/>
      <c r="ME2075" s="22"/>
      <c r="MF2075" s="22"/>
      <c r="MG2075" s="24"/>
      <c r="MH2075" s="22"/>
      <c r="MI2075" s="22"/>
      <c r="MJ2075" s="22"/>
      <c r="MK2075" s="22"/>
      <c r="ML2075" s="22"/>
      <c r="MM2075" s="22"/>
      <c r="MN2075" s="22"/>
      <c r="MO2075" s="22"/>
      <c r="MP2075" s="22"/>
      <c r="MQ2075" s="22"/>
      <c r="MR2075" s="22"/>
      <c r="MS2075" s="22"/>
      <c r="MT2075" s="22"/>
      <c r="MU2075" s="22"/>
      <c r="MV2075" s="22"/>
      <c r="MW2075" s="22"/>
      <c r="MX2075" s="22"/>
      <c r="MY2075" s="22"/>
      <c r="MZ2075" s="22"/>
      <c r="NA2075" s="22"/>
      <c r="NB2075" s="22"/>
      <c r="NC2075" s="22"/>
      <c r="ND2075" s="22"/>
      <c r="NE2075" s="22"/>
      <c r="NF2075" s="22"/>
      <c r="NG2075" s="22"/>
      <c r="NH2075" s="22"/>
      <c r="NI2075" s="22"/>
      <c r="NJ2075" s="22"/>
      <c r="NK2075" s="22"/>
      <c r="NL2075" s="22"/>
      <c r="NM2075" s="24"/>
      <c r="NN2075" s="22"/>
      <c r="NO2075" s="22"/>
      <c r="NP2075" s="22"/>
      <c r="NQ2075" s="22"/>
      <c r="NR2075" s="22"/>
      <c r="NS2075" s="22"/>
      <c r="NT2075" s="22"/>
      <c r="NU2075" s="22"/>
      <c r="NV2075" s="22"/>
      <c r="NW2075" s="22"/>
      <c r="NX2075" s="22"/>
      <c r="NY2075" s="22"/>
      <c r="NZ2075" s="22"/>
      <c r="OA2075" s="22"/>
      <c r="OB2075" s="22"/>
      <c r="OC2075" s="22"/>
      <c r="OD2075" s="22"/>
      <c r="OE2075" s="22"/>
      <c r="OF2075" s="22"/>
      <c r="OG2075" s="22"/>
      <c r="OH2075" s="22"/>
      <c r="OI2075" s="22"/>
      <c r="OJ2075" s="22"/>
      <c r="OK2075" s="22"/>
      <c r="OL2075" s="22"/>
      <c r="OM2075" s="22"/>
      <c r="ON2075" s="22"/>
      <c r="OO2075" s="22"/>
      <c r="OP2075" s="22"/>
      <c r="OQ2075" s="22"/>
      <c r="OR2075" s="22"/>
    </row>
    <row r="2076" spans="1:408" ht="15" thickBot="1">
      <c r="A2076" s="1"/>
      <c r="B2076" s="12"/>
      <c r="C2076" s="12"/>
      <c r="D2076" s="22"/>
      <c r="E2076" s="54"/>
      <c r="F2076" s="54"/>
      <c r="G2076" s="54"/>
      <c r="H2076" s="55"/>
      <c r="I2076" s="22"/>
      <c r="J2076" s="56"/>
      <c r="K2076" s="81"/>
      <c r="L2076" s="57"/>
      <c r="M2076" s="57"/>
      <c r="N2076" s="55"/>
      <c r="O2076" s="58"/>
      <c r="P2076" s="58"/>
      <c r="Q2076" s="59"/>
      <c r="R2076" s="60"/>
      <c r="S2076" s="60"/>
      <c r="T2076" s="22"/>
      <c r="U2076" s="1"/>
      <c r="V2076" s="23"/>
      <c r="X2076" s="24"/>
      <c r="Y2076" s="24"/>
      <c r="Z2076" s="22"/>
      <c r="AA2076" s="22"/>
      <c r="AB2076" s="22"/>
      <c r="AC2076" s="22"/>
      <c r="AD2076" s="22"/>
      <c r="AE2076" s="22"/>
      <c r="AF2076" s="22"/>
      <c r="AG2076" s="22"/>
      <c r="AH2076" s="22"/>
      <c r="AI2076" s="22"/>
      <c r="AJ2076" s="22"/>
      <c r="AK2076" s="22"/>
      <c r="AL2076" s="22"/>
      <c r="AM2076" s="22"/>
      <c r="AN2076" s="22"/>
      <c r="AO2076" s="22"/>
      <c r="AP2076" s="22"/>
      <c r="AQ2076" s="22"/>
      <c r="AR2076" s="22"/>
      <c r="AS2076" s="22"/>
      <c r="AT2076" s="22"/>
      <c r="AU2076" s="22"/>
      <c r="AV2076" s="22"/>
      <c r="AW2076" s="22"/>
      <c r="AX2076" s="22"/>
      <c r="AY2076" s="22"/>
      <c r="AZ2076" s="22"/>
      <c r="BA2076" s="22"/>
      <c r="BB2076" s="22"/>
      <c r="BC2076" s="22"/>
      <c r="BD2076" s="22"/>
      <c r="BE2076" s="24"/>
      <c r="BF2076" s="22"/>
      <c r="BG2076" s="22"/>
      <c r="BH2076" s="22"/>
      <c r="BI2076" s="22"/>
      <c r="BJ2076" s="22"/>
      <c r="BK2076" s="22"/>
      <c r="BL2076" s="22"/>
      <c r="BM2076" s="22"/>
      <c r="BN2076" s="22"/>
      <c r="BO2076" s="22"/>
      <c r="BP2076" s="22"/>
      <c r="BQ2076" s="22"/>
      <c r="BR2076" s="22"/>
      <c r="BS2076" s="22"/>
      <c r="BT2076" s="22"/>
      <c r="BU2076" s="22"/>
      <c r="BV2076" s="22"/>
      <c r="BW2076" s="22"/>
      <c r="BX2076" s="22"/>
      <c r="BY2076" s="22"/>
      <c r="BZ2076" s="22"/>
      <c r="CA2076" s="22"/>
      <c r="CB2076" s="22"/>
      <c r="CC2076" s="22"/>
      <c r="CD2076" s="22"/>
      <c r="CE2076" s="22"/>
      <c r="CF2076" s="22"/>
      <c r="CG2076" s="22"/>
      <c r="CH2076" s="22"/>
      <c r="CI2076" s="22"/>
      <c r="CJ2076" s="22"/>
      <c r="CK2076" s="24"/>
      <c r="CL2076" s="22"/>
      <c r="CM2076" s="22"/>
      <c r="CN2076" s="22"/>
      <c r="CO2076" s="22"/>
      <c r="CP2076" s="22"/>
      <c r="CQ2076" s="22"/>
      <c r="CR2076" s="22"/>
      <c r="CS2076" s="22"/>
      <c r="CT2076" s="22"/>
      <c r="CU2076" s="22"/>
      <c r="CV2076" s="22"/>
      <c r="CW2076" s="22"/>
      <c r="CX2076" s="22"/>
      <c r="CY2076" s="22"/>
      <c r="CZ2076" s="22"/>
      <c r="DA2076" s="22"/>
      <c r="DB2076" s="22"/>
      <c r="DC2076" s="22"/>
      <c r="DD2076" s="22"/>
      <c r="DE2076" s="22"/>
      <c r="DF2076" s="22"/>
      <c r="DG2076" s="22"/>
      <c r="DH2076" s="22"/>
      <c r="DI2076" s="22"/>
      <c r="DJ2076" s="22"/>
      <c r="DK2076" s="22"/>
      <c r="DL2076" s="22"/>
      <c r="DM2076" s="22"/>
      <c r="DN2076" s="22"/>
      <c r="DO2076" s="22"/>
      <c r="DP2076" s="22"/>
      <c r="DQ2076" s="24"/>
      <c r="DR2076" s="22"/>
      <c r="DS2076" s="22"/>
      <c r="DT2076" s="22"/>
      <c r="DU2076" s="22"/>
      <c r="DV2076" s="22"/>
      <c r="DW2076" s="22"/>
      <c r="DX2076" s="22"/>
      <c r="DY2076" s="22"/>
      <c r="DZ2076" s="22"/>
      <c r="EA2076" s="22"/>
      <c r="EB2076" s="22"/>
      <c r="EC2076" s="22"/>
      <c r="ED2076" s="22"/>
      <c r="EE2076" s="22"/>
      <c r="EF2076" s="22"/>
      <c r="EG2076" s="22"/>
      <c r="EH2076" s="22"/>
      <c r="EI2076" s="22"/>
      <c r="EJ2076" s="22"/>
      <c r="EK2076" s="22"/>
      <c r="EL2076" s="22"/>
      <c r="EM2076" s="22"/>
      <c r="EN2076" s="22"/>
      <c r="EO2076" s="22"/>
      <c r="EP2076" s="22"/>
      <c r="EQ2076" s="22"/>
      <c r="ER2076" s="22"/>
      <c r="ES2076" s="22"/>
      <c r="ET2076" s="22"/>
      <c r="EU2076" s="22"/>
      <c r="EV2076" s="22"/>
      <c r="EW2076" s="24"/>
      <c r="EX2076" s="22"/>
      <c r="EY2076" s="22"/>
      <c r="EZ2076" s="22"/>
      <c r="FA2076" s="22"/>
      <c r="FB2076" s="22"/>
      <c r="FC2076" s="22"/>
      <c r="FD2076" s="22"/>
      <c r="FE2076" s="22"/>
      <c r="FF2076" s="22"/>
      <c r="FG2076" s="22"/>
      <c r="FH2076" s="22"/>
      <c r="FI2076" s="22"/>
      <c r="FJ2076" s="22"/>
      <c r="FK2076" s="22"/>
      <c r="FL2076" s="22"/>
      <c r="FM2076" s="22"/>
      <c r="FN2076" s="22"/>
      <c r="FO2076" s="22"/>
      <c r="FP2076" s="22"/>
      <c r="FQ2076" s="22"/>
      <c r="FR2076" s="22"/>
      <c r="FS2076" s="22"/>
      <c r="FT2076" s="22"/>
      <c r="FU2076" s="22"/>
      <c r="FV2076" s="22"/>
      <c r="FW2076" s="22"/>
      <c r="FX2076" s="22"/>
      <c r="FY2076" s="22"/>
      <c r="FZ2076" s="22"/>
      <c r="GA2076" s="22"/>
      <c r="GB2076" s="22"/>
      <c r="GC2076" s="24"/>
      <c r="GD2076" s="22"/>
      <c r="GE2076" s="22"/>
      <c r="GF2076" s="22"/>
      <c r="GG2076" s="22"/>
      <c r="GH2076" s="22"/>
      <c r="GI2076" s="22"/>
      <c r="GJ2076" s="22"/>
      <c r="GK2076" s="22"/>
      <c r="GL2076" s="22"/>
      <c r="GM2076" s="22"/>
      <c r="GN2076" s="22"/>
      <c r="GO2076" s="22"/>
      <c r="GP2076" s="22"/>
      <c r="GQ2076" s="22"/>
      <c r="GR2076" s="22"/>
      <c r="GS2076" s="22"/>
      <c r="GT2076" s="22"/>
      <c r="GU2076" s="22"/>
      <c r="GV2076" s="22"/>
      <c r="GW2076" s="22"/>
      <c r="GX2076" s="22"/>
      <c r="GY2076" s="22"/>
      <c r="GZ2076" s="22"/>
      <c r="HA2076" s="22"/>
      <c r="HB2076" s="22"/>
      <c r="HC2076" s="22"/>
      <c r="HD2076" s="22"/>
      <c r="HE2076" s="22"/>
      <c r="HF2076" s="22"/>
      <c r="HG2076" s="22"/>
      <c r="HH2076" s="22"/>
      <c r="HI2076" s="24"/>
      <c r="HJ2076" s="22"/>
      <c r="HK2076" s="22"/>
      <c r="HL2076" s="22"/>
      <c r="HM2076" s="22"/>
      <c r="HN2076" s="22"/>
      <c r="HO2076" s="22"/>
      <c r="HP2076" s="22"/>
      <c r="HQ2076" s="22"/>
      <c r="HR2076" s="22"/>
      <c r="HS2076" s="22"/>
      <c r="HT2076" s="22"/>
      <c r="HU2076" s="22"/>
      <c r="HV2076" s="22"/>
      <c r="HW2076" s="22"/>
      <c r="HX2076" s="22"/>
      <c r="HY2076" s="22"/>
      <c r="HZ2076" s="22"/>
      <c r="IA2076" s="22"/>
      <c r="IB2076" s="22"/>
      <c r="IC2076" s="22"/>
      <c r="ID2076" s="22"/>
      <c r="IE2076" s="22"/>
      <c r="IF2076" s="22"/>
      <c r="IG2076" s="22"/>
      <c r="IH2076" s="22"/>
      <c r="II2076" s="22"/>
      <c r="IJ2076" s="22"/>
      <c r="IK2076" s="22"/>
      <c r="IL2076" s="22"/>
      <c r="IM2076" s="22"/>
      <c r="IN2076" s="22"/>
      <c r="IO2076" s="24"/>
      <c r="IP2076" s="22"/>
      <c r="IQ2076" s="22"/>
      <c r="IR2076" s="22"/>
      <c r="IS2076" s="22"/>
      <c r="IT2076" s="22"/>
      <c r="IU2076" s="22"/>
      <c r="IV2076" s="22"/>
      <c r="IW2076" s="22"/>
      <c r="IX2076" s="22"/>
      <c r="IY2076" s="22"/>
      <c r="IZ2076" s="22"/>
      <c r="JA2076" s="22"/>
      <c r="JB2076" s="22"/>
      <c r="JC2076" s="22"/>
      <c r="JD2076" s="22"/>
      <c r="JE2076" s="22"/>
      <c r="JF2076" s="22"/>
      <c r="JG2076" s="22"/>
      <c r="JH2076" s="22"/>
      <c r="JI2076" s="22"/>
      <c r="JJ2076" s="22"/>
      <c r="JK2076" s="22"/>
      <c r="JL2076" s="22"/>
      <c r="JM2076" s="22"/>
      <c r="JN2076" s="22"/>
      <c r="JO2076" s="22"/>
      <c r="JP2076" s="22"/>
      <c r="JQ2076" s="22"/>
      <c r="JR2076" s="22"/>
      <c r="JS2076" s="22"/>
      <c r="JT2076" s="22"/>
      <c r="JU2076" s="24"/>
      <c r="JV2076" s="22"/>
      <c r="JW2076" s="22"/>
      <c r="JX2076" s="22"/>
      <c r="JY2076" s="22"/>
      <c r="JZ2076" s="22"/>
      <c r="KA2076" s="22"/>
      <c r="KB2076" s="22"/>
      <c r="KC2076" s="22"/>
      <c r="KD2076" s="22"/>
      <c r="KE2076" s="22"/>
      <c r="KF2076" s="22"/>
      <c r="KG2076" s="22"/>
      <c r="KH2076" s="22"/>
      <c r="KI2076" s="22"/>
      <c r="KJ2076" s="22"/>
      <c r="KK2076" s="22"/>
      <c r="KL2076" s="22"/>
      <c r="KM2076" s="22"/>
      <c r="KN2076" s="22"/>
      <c r="KO2076" s="22"/>
      <c r="KP2076" s="22"/>
      <c r="KQ2076" s="22"/>
      <c r="KR2076" s="22"/>
      <c r="KS2076" s="22"/>
      <c r="KT2076" s="22"/>
      <c r="KU2076" s="22"/>
      <c r="KV2076" s="22"/>
      <c r="KW2076" s="22"/>
      <c r="KX2076" s="22"/>
      <c r="KY2076" s="22"/>
      <c r="KZ2076" s="22"/>
      <c r="LA2076" s="24"/>
      <c r="LB2076" s="22"/>
      <c r="LC2076" s="22"/>
      <c r="LD2076" s="22"/>
      <c r="LE2076" s="22"/>
      <c r="LF2076" s="22"/>
      <c r="LG2076" s="22"/>
      <c r="LH2076" s="22"/>
      <c r="LI2076" s="22"/>
      <c r="LJ2076" s="22"/>
      <c r="LK2076" s="22"/>
      <c r="LL2076" s="22"/>
      <c r="LM2076" s="22"/>
      <c r="LN2076" s="22"/>
      <c r="LO2076" s="22"/>
      <c r="LP2076" s="22"/>
      <c r="LQ2076" s="22"/>
      <c r="LR2076" s="22"/>
      <c r="LS2076" s="22"/>
      <c r="LT2076" s="22"/>
      <c r="LU2076" s="22"/>
      <c r="LV2076" s="22"/>
      <c r="LW2076" s="22"/>
      <c r="LX2076" s="22"/>
      <c r="LY2076" s="22"/>
      <c r="LZ2076" s="22"/>
      <c r="MA2076" s="22"/>
      <c r="MB2076" s="22"/>
      <c r="MC2076" s="22"/>
      <c r="MD2076" s="22"/>
      <c r="ME2076" s="22"/>
      <c r="MF2076" s="22"/>
      <c r="MG2076" s="24"/>
      <c r="MH2076" s="22"/>
      <c r="MI2076" s="22"/>
      <c r="MJ2076" s="22"/>
      <c r="MK2076" s="22"/>
      <c r="ML2076" s="22"/>
      <c r="MM2076" s="22"/>
      <c r="MN2076" s="22"/>
      <c r="MO2076" s="22"/>
      <c r="MP2076" s="22"/>
      <c r="MQ2076" s="22"/>
      <c r="MR2076" s="22"/>
      <c r="MS2076" s="22"/>
      <c r="MT2076" s="22"/>
      <c r="MU2076" s="22"/>
      <c r="MV2076" s="22"/>
      <c r="MW2076" s="22"/>
      <c r="MX2076" s="22"/>
      <c r="MY2076" s="22"/>
      <c r="MZ2076" s="22"/>
      <c r="NA2076" s="22"/>
      <c r="NB2076" s="22"/>
      <c r="NC2076" s="22"/>
      <c r="ND2076" s="22"/>
      <c r="NE2076" s="22"/>
      <c r="NF2076" s="22"/>
      <c r="NG2076" s="22"/>
      <c r="NH2076" s="22"/>
      <c r="NI2076" s="22"/>
      <c r="NJ2076" s="22"/>
      <c r="NK2076" s="22"/>
      <c r="NL2076" s="22"/>
      <c r="NM2076" s="24"/>
      <c r="NN2076" s="22"/>
      <c r="NO2076" s="22"/>
      <c r="NP2076" s="22"/>
      <c r="NQ2076" s="22"/>
      <c r="NR2076" s="22"/>
      <c r="NS2076" s="22"/>
      <c r="NT2076" s="22"/>
      <c r="NU2076" s="22"/>
      <c r="NV2076" s="22"/>
      <c r="NW2076" s="22"/>
      <c r="NX2076" s="22"/>
      <c r="NY2076" s="22"/>
      <c r="NZ2076" s="22"/>
      <c r="OA2076" s="22"/>
      <c r="OB2076" s="22"/>
      <c r="OC2076" s="22"/>
      <c r="OD2076" s="22"/>
      <c r="OE2076" s="22"/>
      <c r="OF2076" s="22"/>
      <c r="OG2076" s="22"/>
      <c r="OH2076" s="22"/>
      <c r="OI2076" s="22"/>
      <c r="OJ2076" s="22"/>
      <c r="OK2076" s="22"/>
      <c r="OL2076" s="22"/>
      <c r="OM2076" s="22"/>
      <c r="ON2076" s="22"/>
      <c r="OO2076" s="22"/>
      <c r="OP2076" s="22"/>
      <c r="OQ2076" s="22"/>
      <c r="OR2076" s="22"/>
    </row>
    <row r="2077" spans="1:408" ht="15" thickBot="1">
      <c r="A2077" s="1"/>
      <c r="B2077" s="12"/>
      <c r="C2077" s="12"/>
      <c r="D2077" s="22"/>
      <c r="E2077" s="54"/>
      <c r="F2077" s="54"/>
      <c r="G2077" s="54"/>
      <c r="H2077" s="55"/>
      <c r="I2077" s="22"/>
      <c r="J2077" s="56"/>
      <c r="K2077" s="80"/>
      <c r="L2077" s="57"/>
      <c r="M2077" s="57"/>
      <c r="N2077" s="55"/>
      <c r="O2077" s="58"/>
      <c r="P2077" s="58"/>
      <c r="Q2077" s="59"/>
      <c r="R2077" s="60"/>
      <c r="S2077" s="60"/>
      <c r="T2077" s="22"/>
      <c r="U2077" s="1"/>
      <c r="V2077" s="23"/>
      <c r="X2077" s="24"/>
      <c r="Y2077" s="24"/>
      <c r="Z2077" s="22"/>
      <c r="AA2077" s="22"/>
      <c r="AB2077" s="22"/>
      <c r="AC2077" s="22"/>
      <c r="AD2077" s="22"/>
      <c r="AE2077" s="22"/>
      <c r="AF2077" s="22"/>
      <c r="AG2077" s="22"/>
      <c r="AH2077" s="22"/>
      <c r="AI2077" s="22"/>
      <c r="AJ2077" s="22"/>
      <c r="AK2077" s="22"/>
      <c r="AL2077" s="22"/>
      <c r="AM2077" s="22"/>
      <c r="AN2077" s="22"/>
      <c r="AO2077" s="22"/>
      <c r="AP2077" s="22"/>
      <c r="AQ2077" s="22"/>
      <c r="AR2077" s="22"/>
      <c r="AS2077" s="22"/>
      <c r="AT2077" s="22"/>
      <c r="AU2077" s="22"/>
      <c r="AV2077" s="22"/>
      <c r="AW2077" s="22"/>
      <c r="AX2077" s="22"/>
      <c r="AY2077" s="22"/>
      <c r="AZ2077" s="22"/>
      <c r="BA2077" s="22"/>
      <c r="BB2077" s="22"/>
      <c r="BC2077" s="22"/>
      <c r="BD2077" s="22"/>
      <c r="BE2077" s="24"/>
      <c r="BF2077" s="22"/>
      <c r="BG2077" s="22"/>
      <c r="BH2077" s="22"/>
      <c r="BI2077" s="22"/>
      <c r="BJ2077" s="22"/>
      <c r="BK2077" s="22"/>
      <c r="BL2077" s="22"/>
      <c r="BM2077" s="22"/>
      <c r="BN2077" s="22"/>
      <c r="BO2077" s="22"/>
      <c r="BP2077" s="22"/>
      <c r="BQ2077" s="22"/>
      <c r="BR2077" s="22"/>
      <c r="BS2077" s="22"/>
      <c r="BT2077" s="22"/>
      <c r="BU2077" s="22"/>
      <c r="BV2077" s="22"/>
      <c r="BW2077" s="22"/>
      <c r="BX2077" s="22"/>
      <c r="BY2077" s="22"/>
      <c r="BZ2077" s="22"/>
      <c r="CA2077" s="22"/>
      <c r="CB2077" s="22"/>
      <c r="CC2077" s="22"/>
      <c r="CD2077" s="22"/>
      <c r="CE2077" s="22"/>
      <c r="CF2077" s="22"/>
      <c r="CG2077" s="22"/>
      <c r="CH2077" s="22"/>
      <c r="CI2077" s="22"/>
      <c r="CJ2077" s="22"/>
      <c r="CK2077" s="24"/>
      <c r="CL2077" s="22"/>
      <c r="CM2077" s="22"/>
      <c r="CN2077" s="22"/>
      <c r="CO2077" s="22"/>
      <c r="CP2077" s="22"/>
      <c r="CQ2077" s="22"/>
      <c r="CR2077" s="22"/>
      <c r="CS2077" s="22"/>
      <c r="CT2077" s="22"/>
      <c r="CU2077" s="22"/>
      <c r="CV2077" s="22"/>
      <c r="CW2077" s="22"/>
      <c r="CX2077" s="22"/>
      <c r="CY2077" s="22"/>
      <c r="CZ2077" s="22"/>
      <c r="DA2077" s="22"/>
      <c r="DB2077" s="22"/>
      <c r="DC2077" s="22"/>
      <c r="DD2077" s="22"/>
      <c r="DE2077" s="22"/>
      <c r="DF2077" s="22"/>
      <c r="DG2077" s="22"/>
      <c r="DH2077" s="22"/>
      <c r="DI2077" s="22"/>
      <c r="DJ2077" s="22"/>
      <c r="DK2077" s="22"/>
      <c r="DL2077" s="22"/>
      <c r="DM2077" s="22"/>
      <c r="DN2077" s="22"/>
      <c r="DO2077" s="22"/>
      <c r="DP2077" s="22"/>
      <c r="DQ2077" s="24"/>
      <c r="DR2077" s="22"/>
      <c r="DS2077" s="22"/>
      <c r="DT2077" s="22"/>
      <c r="DU2077" s="22"/>
      <c r="DV2077" s="22"/>
      <c r="DW2077" s="22"/>
      <c r="DX2077" s="22"/>
      <c r="DY2077" s="22"/>
      <c r="DZ2077" s="22"/>
      <c r="EA2077" s="22"/>
      <c r="EB2077" s="22"/>
      <c r="EC2077" s="22"/>
      <c r="ED2077" s="22"/>
      <c r="EE2077" s="22"/>
      <c r="EF2077" s="22"/>
      <c r="EG2077" s="22"/>
      <c r="EH2077" s="22"/>
      <c r="EI2077" s="22"/>
      <c r="EJ2077" s="22"/>
      <c r="EK2077" s="22"/>
      <c r="EL2077" s="22"/>
      <c r="EM2077" s="22"/>
      <c r="EN2077" s="22"/>
      <c r="EO2077" s="22"/>
      <c r="EP2077" s="22"/>
      <c r="EQ2077" s="22"/>
      <c r="ER2077" s="22"/>
      <c r="ES2077" s="22"/>
      <c r="ET2077" s="22"/>
      <c r="EU2077" s="22"/>
      <c r="EV2077" s="22"/>
      <c r="EW2077" s="24"/>
      <c r="EX2077" s="22"/>
      <c r="EY2077" s="22"/>
      <c r="EZ2077" s="22"/>
      <c r="FA2077" s="22"/>
      <c r="FB2077" s="22"/>
      <c r="FC2077" s="22"/>
      <c r="FD2077" s="22"/>
      <c r="FE2077" s="22"/>
      <c r="FF2077" s="22"/>
      <c r="FG2077" s="22"/>
      <c r="FH2077" s="22"/>
      <c r="FI2077" s="22"/>
      <c r="FJ2077" s="22"/>
      <c r="FK2077" s="22"/>
      <c r="FL2077" s="22"/>
      <c r="FM2077" s="22"/>
      <c r="FN2077" s="22"/>
      <c r="FO2077" s="22"/>
      <c r="FP2077" s="22"/>
      <c r="FQ2077" s="22"/>
      <c r="FR2077" s="22"/>
      <c r="FS2077" s="22"/>
      <c r="FT2077" s="22"/>
      <c r="FU2077" s="22"/>
      <c r="FV2077" s="22"/>
      <c r="FW2077" s="22"/>
      <c r="FX2077" s="22"/>
      <c r="FY2077" s="22"/>
      <c r="FZ2077" s="22"/>
      <c r="GA2077" s="22"/>
      <c r="GB2077" s="22"/>
      <c r="GC2077" s="24"/>
      <c r="GD2077" s="22"/>
      <c r="GE2077" s="22"/>
      <c r="GF2077" s="22"/>
      <c r="GG2077" s="22"/>
      <c r="GH2077" s="22"/>
      <c r="GI2077" s="22"/>
      <c r="GJ2077" s="22"/>
      <c r="GK2077" s="22"/>
      <c r="GL2077" s="22"/>
      <c r="GM2077" s="22"/>
      <c r="GN2077" s="22"/>
      <c r="GO2077" s="22"/>
      <c r="GP2077" s="22"/>
      <c r="GQ2077" s="22"/>
      <c r="GR2077" s="22"/>
      <c r="GS2077" s="22"/>
      <c r="GT2077" s="22"/>
      <c r="GU2077" s="22"/>
      <c r="GV2077" s="22"/>
      <c r="GW2077" s="22"/>
      <c r="GX2077" s="22"/>
      <c r="GY2077" s="22"/>
      <c r="GZ2077" s="22"/>
      <c r="HA2077" s="22"/>
      <c r="HB2077" s="22"/>
      <c r="HC2077" s="22"/>
      <c r="HD2077" s="22"/>
      <c r="HE2077" s="22"/>
      <c r="HF2077" s="22"/>
      <c r="HG2077" s="22"/>
      <c r="HH2077" s="22"/>
      <c r="HI2077" s="24"/>
      <c r="HJ2077" s="22"/>
      <c r="HK2077" s="22"/>
      <c r="HL2077" s="22"/>
      <c r="HM2077" s="22"/>
      <c r="HN2077" s="22"/>
      <c r="HO2077" s="22"/>
      <c r="HP2077" s="22"/>
      <c r="HQ2077" s="22"/>
      <c r="HR2077" s="22"/>
      <c r="HS2077" s="22"/>
      <c r="HT2077" s="22"/>
      <c r="HU2077" s="22"/>
      <c r="HV2077" s="22"/>
      <c r="HW2077" s="22"/>
      <c r="HX2077" s="22"/>
      <c r="HY2077" s="22"/>
      <c r="HZ2077" s="22"/>
      <c r="IA2077" s="22"/>
      <c r="IB2077" s="22"/>
      <c r="IC2077" s="22"/>
      <c r="ID2077" s="22"/>
      <c r="IE2077" s="22"/>
      <c r="IF2077" s="22"/>
      <c r="IG2077" s="22"/>
      <c r="IH2077" s="22"/>
      <c r="II2077" s="22"/>
      <c r="IJ2077" s="22"/>
      <c r="IK2077" s="22"/>
      <c r="IL2077" s="22"/>
      <c r="IM2077" s="22"/>
      <c r="IN2077" s="22"/>
      <c r="IO2077" s="24"/>
      <c r="IP2077" s="22"/>
      <c r="IQ2077" s="22"/>
      <c r="IR2077" s="22"/>
      <c r="IS2077" s="22"/>
      <c r="IT2077" s="22"/>
      <c r="IU2077" s="22"/>
      <c r="IV2077" s="22"/>
      <c r="IW2077" s="22"/>
      <c r="IX2077" s="22"/>
      <c r="IY2077" s="22"/>
      <c r="IZ2077" s="22"/>
      <c r="JA2077" s="22"/>
      <c r="JB2077" s="22"/>
      <c r="JC2077" s="22"/>
      <c r="JD2077" s="22"/>
      <c r="JE2077" s="22"/>
      <c r="JF2077" s="22"/>
      <c r="JG2077" s="22"/>
      <c r="JH2077" s="22"/>
      <c r="JI2077" s="22"/>
      <c r="JJ2077" s="22"/>
      <c r="JK2077" s="22"/>
      <c r="JL2077" s="22"/>
      <c r="JM2077" s="22"/>
      <c r="JN2077" s="22"/>
      <c r="JO2077" s="22"/>
      <c r="JP2077" s="22"/>
      <c r="JQ2077" s="22"/>
      <c r="JR2077" s="22"/>
      <c r="JS2077" s="22"/>
      <c r="JT2077" s="22"/>
      <c r="JU2077" s="24"/>
      <c r="JV2077" s="22"/>
      <c r="JW2077" s="22"/>
      <c r="JX2077" s="22"/>
      <c r="JY2077" s="22"/>
      <c r="JZ2077" s="22"/>
      <c r="KA2077" s="22"/>
      <c r="KB2077" s="22"/>
      <c r="KC2077" s="22"/>
      <c r="KD2077" s="22"/>
      <c r="KE2077" s="22"/>
      <c r="KF2077" s="22"/>
      <c r="KG2077" s="22"/>
      <c r="KH2077" s="22"/>
      <c r="KI2077" s="22"/>
      <c r="KJ2077" s="22"/>
      <c r="KK2077" s="22"/>
      <c r="KL2077" s="22"/>
      <c r="KM2077" s="22"/>
      <c r="KN2077" s="22"/>
      <c r="KO2077" s="22"/>
      <c r="KP2077" s="22"/>
      <c r="KQ2077" s="22"/>
      <c r="KR2077" s="22"/>
      <c r="KS2077" s="22"/>
      <c r="KT2077" s="22"/>
      <c r="KU2077" s="22"/>
      <c r="KV2077" s="22"/>
      <c r="KW2077" s="22"/>
      <c r="KX2077" s="22"/>
      <c r="KY2077" s="22"/>
      <c r="KZ2077" s="22"/>
      <c r="LA2077" s="24"/>
      <c r="LB2077" s="22"/>
      <c r="LC2077" s="22"/>
      <c r="LD2077" s="22"/>
      <c r="LE2077" s="22"/>
      <c r="LF2077" s="22"/>
      <c r="LG2077" s="22"/>
      <c r="LH2077" s="22"/>
      <c r="LI2077" s="22"/>
      <c r="LJ2077" s="22"/>
      <c r="LK2077" s="22"/>
      <c r="LL2077" s="22"/>
      <c r="LM2077" s="22"/>
      <c r="LN2077" s="22"/>
      <c r="LO2077" s="22"/>
      <c r="LP2077" s="22"/>
      <c r="LQ2077" s="22"/>
      <c r="LR2077" s="22"/>
      <c r="LS2077" s="22"/>
      <c r="LT2077" s="22"/>
      <c r="LU2077" s="22"/>
      <c r="LV2077" s="22"/>
      <c r="LW2077" s="22"/>
      <c r="LX2077" s="22"/>
      <c r="LY2077" s="22"/>
      <c r="LZ2077" s="22"/>
      <c r="MA2077" s="22"/>
      <c r="MB2077" s="22"/>
      <c r="MC2077" s="22"/>
      <c r="MD2077" s="22"/>
      <c r="ME2077" s="22"/>
      <c r="MF2077" s="22"/>
      <c r="MG2077" s="24"/>
      <c r="MH2077" s="22"/>
      <c r="MI2077" s="22"/>
      <c r="MJ2077" s="22"/>
      <c r="MK2077" s="22"/>
      <c r="ML2077" s="22"/>
      <c r="MM2077" s="22"/>
      <c r="MN2077" s="22"/>
      <c r="MO2077" s="22"/>
      <c r="MP2077" s="22"/>
      <c r="MQ2077" s="22"/>
      <c r="MR2077" s="22"/>
      <c r="MS2077" s="22"/>
      <c r="MT2077" s="22"/>
      <c r="MU2077" s="22"/>
      <c r="MV2077" s="22"/>
      <c r="MW2077" s="22"/>
      <c r="MX2077" s="22"/>
      <c r="MY2077" s="22"/>
      <c r="MZ2077" s="22"/>
      <c r="NA2077" s="22"/>
      <c r="NB2077" s="22"/>
      <c r="NC2077" s="22"/>
      <c r="ND2077" s="22"/>
      <c r="NE2077" s="22"/>
      <c r="NF2077" s="22"/>
      <c r="NG2077" s="22"/>
      <c r="NH2077" s="22"/>
      <c r="NI2077" s="22"/>
      <c r="NJ2077" s="22"/>
      <c r="NK2077" s="22"/>
      <c r="NL2077" s="22"/>
      <c r="NM2077" s="24"/>
      <c r="NN2077" s="22"/>
      <c r="NO2077" s="22"/>
      <c r="NP2077" s="22"/>
      <c r="NQ2077" s="22"/>
      <c r="NR2077" s="22"/>
      <c r="NS2077" s="22"/>
      <c r="NT2077" s="22"/>
      <c r="NU2077" s="22"/>
      <c r="NV2077" s="22"/>
      <c r="NW2077" s="22"/>
      <c r="NX2077" s="22"/>
      <c r="NY2077" s="22"/>
      <c r="NZ2077" s="22"/>
      <c r="OA2077" s="22"/>
      <c r="OB2077" s="22"/>
      <c r="OC2077" s="22"/>
      <c r="OD2077" s="22"/>
      <c r="OE2077" s="22"/>
      <c r="OF2077" s="22"/>
      <c r="OG2077" s="22"/>
      <c r="OH2077" s="22"/>
      <c r="OI2077" s="22"/>
      <c r="OJ2077" s="22"/>
      <c r="OK2077" s="22"/>
      <c r="OL2077" s="22"/>
      <c r="OM2077" s="22"/>
      <c r="ON2077" s="22"/>
      <c r="OO2077" s="22"/>
      <c r="OP2077" s="22"/>
      <c r="OQ2077" s="22"/>
      <c r="OR2077" s="22"/>
    </row>
    <row r="2078" spans="1:408" ht="15" thickBot="1">
      <c r="A2078" s="1"/>
      <c r="B2078" s="12"/>
      <c r="C2078" s="12"/>
      <c r="D2078" s="22"/>
      <c r="E2078" s="54"/>
      <c r="F2078" s="54"/>
      <c r="G2078" s="54"/>
      <c r="H2078" s="55"/>
      <c r="I2078" s="22"/>
      <c r="J2078" s="56"/>
      <c r="K2078" s="81"/>
      <c r="L2078" s="57"/>
      <c r="M2078" s="57"/>
      <c r="N2078" s="55"/>
      <c r="O2078" s="58"/>
      <c r="P2078" s="58"/>
      <c r="Q2078" s="59"/>
      <c r="R2078" s="60"/>
      <c r="S2078" s="60"/>
      <c r="T2078" s="22"/>
      <c r="U2078" s="1"/>
      <c r="V2078" s="23"/>
      <c r="X2078" s="24"/>
      <c r="Y2078" s="24"/>
      <c r="Z2078" s="22"/>
      <c r="AA2078" s="22"/>
      <c r="AB2078" s="22"/>
      <c r="AC2078" s="22"/>
      <c r="AD2078" s="22"/>
      <c r="AE2078" s="22"/>
      <c r="AF2078" s="22"/>
      <c r="AG2078" s="22"/>
      <c r="AH2078" s="22"/>
      <c r="AI2078" s="22"/>
      <c r="AJ2078" s="22"/>
      <c r="AK2078" s="22"/>
      <c r="AL2078" s="22"/>
      <c r="AM2078" s="22"/>
      <c r="AN2078" s="22"/>
      <c r="AO2078" s="22"/>
      <c r="AP2078" s="22"/>
      <c r="AQ2078" s="22"/>
      <c r="AR2078" s="22"/>
      <c r="AS2078" s="22"/>
      <c r="AT2078" s="22"/>
      <c r="AU2078" s="22"/>
      <c r="AV2078" s="22"/>
      <c r="AW2078" s="22"/>
      <c r="AX2078" s="22"/>
      <c r="AY2078" s="22"/>
      <c r="AZ2078" s="22"/>
      <c r="BA2078" s="22"/>
      <c r="BB2078" s="22"/>
      <c r="BC2078" s="22"/>
      <c r="BD2078" s="22"/>
      <c r="BE2078" s="24"/>
      <c r="BF2078" s="22"/>
      <c r="BG2078" s="22"/>
      <c r="BH2078" s="22"/>
      <c r="BI2078" s="22"/>
      <c r="BJ2078" s="22"/>
      <c r="BK2078" s="22"/>
      <c r="BL2078" s="22"/>
      <c r="BM2078" s="22"/>
      <c r="BN2078" s="22"/>
      <c r="BO2078" s="22"/>
      <c r="BP2078" s="22"/>
      <c r="BQ2078" s="22"/>
      <c r="BR2078" s="22"/>
      <c r="BS2078" s="22"/>
      <c r="BT2078" s="22"/>
      <c r="BU2078" s="22"/>
      <c r="BV2078" s="22"/>
      <c r="BW2078" s="22"/>
      <c r="BX2078" s="22"/>
      <c r="BY2078" s="22"/>
      <c r="BZ2078" s="22"/>
      <c r="CA2078" s="22"/>
      <c r="CB2078" s="22"/>
      <c r="CC2078" s="22"/>
      <c r="CD2078" s="22"/>
      <c r="CE2078" s="22"/>
      <c r="CF2078" s="22"/>
      <c r="CG2078" s="22"/>
      <c r="CH2078" s="22"/>
      <c r="CI2078" s="22"/>
      <c r="CJ2078" s="22"/>
      <c r="CK2078" s="24"/>
      <c r="CL2078" s="22"/>
      <c r="CM2078" s="22"/>
      <c r="CN2078" s="22"/>
      <c r="CO2078" s="22"/>
      <c r="CP2078" s="22"/>
      <c r="CQ2078" s="22"/>
      <c r="CR2078" s="22"/>
      <c r="CS2078" s="22"/>
      <c r="CT2078" s="22"/>
      <c r="CU2078" s="22"/>
      <c r="CV2078" s="22"/>
      <c r="CW2078" s="22"/>
      <c r="CX2078" s="22"/>
      <c r="CY2078" s="22"/>
      <c r="CZ2078" s="22"/>
      <c r="DA2078" s="22"/>
      <c r="DB2078" s="22"/>
      <c r="DC2078" s="22"/>
      <c r="DD2078" s="22"/>
      <c r="DE2078" s="22"/>
      <c r="DF2078" s="22"/>
      <c r="DG2078" s="22"/>
      <c r="DH2078" s="22"/>
      <c r="DI2078" s="22"/>
      <c r="DJ2078" s="22"/>
      <c r="DK2078" s="22"/>
      <c r="DL2078" s="22"/>
      <c r="DM2078" s="22"/>
      <c r="DN2078" s="22"/>
      <c r="DO2078" s="22"/>
      <c r="DP2078" s="22"/>
      <c r="DQ2078" s="24"/>
      <c r="DR2078" s="22"/>
      <c r="DS2078" s="22"/>
      <c r="DT2078" s="22"/>
      <c r="DU2078" s="22"/>
      <c r="DV2078" s="22"/>
      <c r="DW2078" s="22"/>
      <c r="DX2078" s="22"/>
      <c r="DY2078" s="22"/>
      <c r="DZ2078" s="22"/>
      <c r="EA2078" s="22"/>
      <c r="EB2078" s="22"/>
      <c r="EC2078" s="22"/>
      <c r="ED2078" s="22"/>
      <c r="EE2078" s="22"/>
      <c r="EF2078" s="22"/>
      <c r="EG2078" s="22"/>
      <c r="EH2078" s="22"/>
      <c r="EI2078" s="22"/>
      <c r="EJ2078" s="22"/>
      <c r="EK2078" s="22"/>
      <c r="EL2078" s="22"/>
      <c r="EM2078" s="22"/>
      <c r="EN2078" s="22"/>
      <c r="EO2078" s="22"/>
      <c r="EP2078" s="22"/>
      <c r="EQ2078" s="22"/>
      <c r="ER2078" s="22"/>
      <c r="ES2078" s="22"/>
      <c r="ET2078" s="22"/>
      <c r="EU2078" s="22"/>
      <c r="EV2078" s="22"/>
      <c r="EW2078" s="24"/>
      <c r="EX2078" s="22"/>
      <c r="EY2078" s="22"/>
      <c r="EZ2078" s="22"/>
      <c r="FA2078" s="22"/>
      <c r="FB2078" s="22"/>
      <c r="FC2078" s="22"/>
      <c r="FD2078" s="22"/>
      <c r="FE2078" s="22"/>
      <c r="FF2078" s="22"/>
      <c r="FG2078" s="22"/>
      <c r="FH2078" s="22"/>
      <c r="FI2078" s="22"/>
      <c r="FJ2078" s="22"/>
      <c r="FK2078" s="22"/>
      <c r="FL2078" s="22"/>
      <c r="FM2078" s="22"/>
      <c r="FN2078" s="22"/>
      <c r="FO2078" s="22"/>
      <c r="FP2078" s="22"/>
      <c r="FQ2078" s="22"/>
      <c r="FR2078" s="22"/>
      <c r="FS2078" s="22"/>
      <c r="FT2078" s="22"/>
      <c r="FU2078" s="22"/>
      <c r="FV2078" s="22"/>
      <c r="FW2078" s="22"/>
      <c r="FX2078" s="22"/>
      <c r="FY2078" s="22"/>
      <c r="FZ2078" s="22"/>
      <c r="GA2078" s="22"/>
      <c r="GB2078" s="22"/>
      <c r="GC2078" s="24"/>
      <c r="GD2078" s="22"/>
      <c r="GE2078" s="22"/>
      <c r="GF2078" s="22"/>
      <c r="GG2078" s="22"/>
      <c r="GH2078" s="22"/>
      <c r="GI2078" s="22"/>
      <c r="GJ2078" s="22"/>
      <c r="GK2078" s="22"/>
      <c r="GL2078" s="22"/>
      <c r="GM2078" s="22"/>
      <c r="GN2078" s="22"/>
      <c r="GO2078" s="22"/>
      <c r="GP2078" s="22"/>
      <c r="GQ2078" s="22"/>
      <c r="GR2078" s="22"/>
      <c r="GS2078" s="22"/>
      <c r="GT2078" s="22"/>
      <c r="GU2078" s="22"/>
      <c r="GV2078" s="22"/>
      <c r="GW2078" s="22"/>
      <c r="GX2078" s="22"/>
      <c r="GY2078" s="22"/>
      <c r="GZ2078" s="22"/>
      <c r="HA2078" s="22"/>
      <c r="HB2078" s="22"/>
      <c r="HC2078" s="22"/>
      <c r="HD2078" s="22"/>
      <c r="HE2078" s="22"/>
      <c r="HF2078" s="22"/>
      <c r="HG2078" s="22"/>
      <c r="HH2078" s="22"/>
      <c r="HI2078" s="24"/>
      <c r="HJ2078" s="22"/>
      <c r="HK2078" s="22"/>
      <c r="HL2078" s="22"/>
      <c r="HM2078" s="22"/>
      <c r="HN2078" s="22"/>
      <c r="HO2078" s="22"/>
      <c r="HP2078" s="22"/>
      <c r="HQ2078" s="22"/>
      <c r="HR2078" s="22"/>
      <c r="HS2078" s="22"/>
      <c r="HT2078" s="22"/>
      <c r="HU2078" s="22"/>
      <c r="HV2078" s="22"/>
      <c r="HW2078" s="22"/>
      <c r="HX2078" s="22"/>
      <c r="HY2078" s="22"/>
      <c r="HZ2078" s="22"/>
      <c r="IA2078" s="22"/>
      <c r="IB2078" s="22"/>
      <c r="IC2078" s="22"/>
      <c r="ID2078" s="22"/>
      <c r="IE2078" s="22"/>
      <c r="IF2078" s="22"/>
      <c r="IG2078" s="22"/>
      <c r="IH2078" s="22"/>
      <c r="II2078" s="22"/>
      <c r="IJ2078" s="22"/>
      <c r="IK2078" s="22"/>
      <c r="IL2078" s="22"/>
      <c r="IM2078" s="22"/>
      <c r="IN2078" s="22"/>
      <c r="IO2078" s="24"/>
      <c r="IP2078" s="22"/>
      <c r="IQ2078" s="22"/>
      <c r="IR2078" s="22"/>
      <c r="IS2078" s="22"/>
      <c r="IT2078" s="22"/>
      <c r="IU2078" s="22"/>
      <c r="IV2078" s="22"/>
      <c r="IW2078" s="22"/>
      <c r="IX2078" s="22"/>
      <c r="IY2078" s="22"/>
      <c r="IZ2078" s="22"/>
      <c r="JA2078" s="22"/>
      <c r="JB2078" s="22"/>
      <c r="JC2078" s="22"/>
      <c r="JD2078" s="22"/>
      <c r="JE2078" s="22"/>
      <c r="JF2078" s="22"/>
      <c r="JG2078" s="22"/>
      <c r="JH2078" s="22"/>
      <c r="JI2078" s="22"/>
      <c r="JJ2078" s="22"/>
      <c r="JK2078" s="22"/>
      <c r="JL2078" s="22"/>
      <c r="JM2078" s="22"/>
      <c r="JN2078" s="22"/>
      <c r="JO2078" s="22"/>
      <c r="JP2078" s="22"/>
      <c r="JQ2078" s="22"/>
      <c r="JR2078" s="22"/>
      <c r="JS2078" s="22"/>
      <c r="JT2078" s="22"/>
      <c r="JU2078" s="24"/>
      <c r="JV2078" s="22"/>
      <c r="JW2078" s="22"/>
      <c r="JX2078" s="22"/>
      <c r="JY2078" s="22"/>
      <c r="JZ2078" s="22"/>
      <c r="KA2078" s="22"/>
      <c r="KB2078" s="22"/>
      <c r="KC2078" s="22"/>
      <c r="KD2078" s="22"/>
      <c r="KE2078" s="22"/>
      <c r="KF2078" s="22"/>
      <c r="KG2078" s="22"/>
      <c r="KH2078" s="22"/>
      <c r="KI2078" s="22"/>
      <c r="KJ2078" s="22"/>
      <c r="KK2078" s="22"/>
      <c r="KL2078" s="22"/>
      <c r="KM2078" s="22"/>
      <c r="KN2078" s="22"/>
      <c r="KO2078" s="22"/>
      <c r="KP2078" s="22"/>
      <c r="KQ2078" s="22"/>
      <c r="KR2078" s="22"/>
      <c r="KS2078" s="22"/>
      <c r="KT2078" s="22"/>
      <c r="KU2078" s="22"/>
      <c r="KV2078" s="22"/>
      <c r="KW2078" s="22"/>
      <c r="KX2078" s="22"/>
      <c r="KY2078" s="22"/>
      <c r="KZ2078" s="22"/>
      <c r="LA2078" s="24"/>
      <c r="LB2078" s="22"/>
      <c r="LC2078" s="22"/>
      <c r="LD2078" s="22"/>
      <c r="LE2078" s="22"/>
      <c r="LF2078" s="22"/>
      <c r="LG2078" s="22"/>
      <c r="LH2078" s="22"/>
      <c r="LI2078" s="22"/>
      <c r="LJ2078" s="22"/>
      <c r="LK2078" s="22"/>
      <c r="LL2078" s="22"/>
      <c r="LM2078" s="22"/>
      <c r="LN2078" s="22"/>
      <c r="LO2078" s="22"/>
      <c r="LP2078" s="22"/>
      <c r="LQ2078" s="22"/>
      <c r="LR2078" s="22"/>
      <c r="LS2078" s="22"/>
      <c r="LT2078" s="22"/>
      <c r="LU2078" s="22"/>
      <c r="LV2078" s="22"/>
      <c r="LW2078" s="22"/>
      <c r="LX2078" s="22"/>
      <c r="LY2078" s="22"/>
      <c r="LZ2078" s="22"/>
      <c r="MA2078" s="22"/>
      <c r="MB2078" s="22"/>
      <c r="MC2078" s="22"/>
      <c r="MD2078" s="22"/>
      <c r="ME2078" s="22"/>
      <c r="MF2078" s="22"/>
      <c r="MG2078" s="24"/>
      <c r="MH2078" s="22"/>
      <c r="MI2078" s="22"/>
      <c r="MJ2078" s="22"/>
      <c r="MK2078" s="22"/>
      <c r="ML2078" s="22"/>
      <c r="MM2078" s="22"/>
      <c r="MN2078" s="22"/>
      <c r="MO2078" s="22"/>
      <c r="MP2078" s="22"/>
      <c r="MQ2078" s="22"/>
      <c r="MR2078" s="22"/>
      <c r="MS2078" s="22"/>
      <c r="MT2078" s="22"/>
      <c r="MU2078" s="22"/>
      <c r="MV2078" s="22"/>
      <c r="MW2078" s="22"/>
      <c r="MX2078" s="22"/>
      <c r="MY2078" s="22"/>
      <c r="MZ2078" s="22"/>
      <c r="NA2078" s="22"/>
      <c r="NB2078" s="22"/>
      <c r="NC2078" s="22"/>
      <c r="ND2078" s="22"/>
      <c r="NE2078" s="22"/>
      <c r="NF2078" s="22"/>
      <c r="NG2078" s="22"/>
      <c r="NH2078" s="22"/>
      <c r="NI2078" s="22"/>
      <c r="NJ2078" s="22"/>
      <c r="NK2078" s="22"/>
      <c r="NL2078" s="22"/>
      <c r="NM2078" s="24"/>
      <c r="NN2078" s="22"/>
      <c r="NO2078" s="22"/>
      <c r="NP2078" s="22"/>
      <c r="NQ2078" s="22"/>
      <c r="NR2078" s="22"/>
      <c r="NS2078" s="22"/>
      <c r="NT2078" s="22"/>
      <c r="NU2078" s="22"/>
      <c r="NV2078" s="22"/>
      <c r="NW2078" s="22"/>
      <c r="NX2078" s="22"/>
      <c r="NY2078" s="22"/>
      <c r="NZ2078" s="22"/>
      <c r="OA2078" s="22"/>
      <c r="OB2078" s="22"/>
      <c r="OC2078" s="22"/>
      <c r="OD2078" s="22"/>
      <c r="OE2078" s="22"/>
      <c r="OF2078" s="22"/>
      <c r="OG2078" s="22"/>
      <c r="OH2078" s="22"/>
      <c r="OI2078" s="22"/>
      <c r="OJ2078" s="22"/>
      <c r="OK2078" s="22"/>
      <c r="OL2078" s="22"/>
      <c r="OM2078" s="22"/>
      <c r="ON2078" s="22"/>
      <c r="OO2078" s="22"/>
      <c r="OP2078" s="22"/>
      <c r="OQ2078" s="22"/>
      <c r="OR2078" s="22"/>
    </row>
    <row r="2079" spans="1:408" ht="15" thickBot="1">
      <c r="A2079" s="1"/>
      <c r="B2079" s="12"/>
      <c r="C2079" s="12"/>
      <c r="D2079" s="22"/>
      <c r="E2079" s="54"/>
      <c r="F2079" s="54"/>
      <c r="G2079" s="54"/>
      <c r="H2079" s="55"/>
      <c r="I2079" s="22"/>
      <c r="J2079" s="56"/>
      <c r="K2079" s="80"/>
      <c r="L2079" s="57"/>
      <c r="M2079" s="57"/>
      <c r="N2079" s="55"/>
      <c r="O2079" s="58"/>
      <c r="P2079" s="58"/>
      <c r="Q2079" s="59"/>
      <c r="R2079" s="60"/>
      <c r="S2079" s="60"/>
      <c r="T2079" s="22"/>
      <c r="U2079" s="1"/>
      <c r="V2079" s="23"/>
      <c r="X2079" s="24"/>
      <c r="Y2079" s="24"/>
      <c r="Z2079" s="22"/>
      <c r="AA2079" s="22"/>
      <c r="AB2079" s="22"/>
      <c r="AC2079" s="22"/>
      <c r="AD2079" s="22"/>
      <c r="AE2079" s="22"/>
      <c r="AF2079" s="22"/>
      <c r="AG2079" s="22"/>
      <c r="AH2079" s="22"/>
      <c r="AI2079" s="22"/>
      <c r="AJ2079" s="22"/>
      <c r="AK2079" s="22"/>
      <c r="AL2079" s="22"/>
      <c r="AM2079" s="22"/>
      <c r="AN2079" s="22"/>
      <c r="AO2079" s="22"/>
      <c r="AP2079" s="22"/>
      <c r="AQ2079" s="22"/>
      <c r="AR2079" s="22"/>
      <c r="AS2079" s="22"/>
      <c r="AT2079" s="22"/>
      <c r="AU2079" s="22"/>
      <c r="AV2079" s="22"/>
      <c r="AW2079" s="22"/>
      <c r="AX2079" s="22"/>
      <c r="AY2079" s="22"/>
      <c r="AZ2079" s="22"/>
      <c r="BA2079" s="22"/>
      <c r="BB2079" s="22"/>
      <c r="BC2079" s="22"/>
      <c r="BD2079" s="22"/>
      <c r="BE2079" s="24"/>
      <c r="BF2079" s="22"/>
      <c r="BG2079" s="22"/>
      <c r="BH2079" s="22"/>
      <c r="BI2079" s="22"/>
      <c r="BJ2079" s="22"/>
      <c r="BK2079" s="22"/>
      <c r="BL2079" s="22"/>
      <c r="BM2079" s="22"/>
      <c r="BN2079" s="22"/>
      <c r="BO2079" s="22"/>
      <c r="BP2079" s="22"/>
      <c r="BQ2079" s="22"/>
      <c r="BR2079" s="22"/>
      <c r="BS2079" s="22"/>
      <c r="BT2079" s="22"/>
      <c r="BU2079" s="22"/>
      <c r="BV2079" s="22"/>
      <c r="BW2079" s="22"/>
      <c r="BX2079" s="22"/>
      <c r="BY2079" s="22"/>
      <c r="BZ2079" s="22"/>
      <c r="CA2079" s="22"/>
      <c r="CB2079" s="22"/>
      <c r="CC2079" s="22"/>
      <c r="CD2079" s="22"/>
      <c r="CE2079" s="22"/>
      <c r="CF2079" s="22"/>
      <c r="CG2079" s="22"/>
      <c r="CH2079" s="22"/>
      <c r="CI2079" s="22"/>
      <c r="CJ2079" s="22"/>
      <c r="CK2079" s="24"/>
      <c r="CL2079" s="22"/>
      <c r="CM2079" s="22"/>
      <c r="CN2079" s="22"/>
      <c r="CO2079" s="22"/>
      <c r="CP2079" s="22"/>
      <c r="CQ2079" s="22"/>
      <c r="CR2079" s="22"/>
      <c r="CS2079" s="22"/>
      <c r="CT2079" s="22"/>
      <c r="CU2079" s="22"/>
      <c r="CV2079" s="22"/>
      <c r="CW2079" s="22"/>
      <c r="CX2079" s="22"/>
      <c r="CY2079" s="22"/>
      <c r="CZ2079" s="22"/>
      <c r="DA2079" s="22"/>
      <c r="DB2079" s="22"/>
      <c r="DC2079" s="22"/>
      <c r="DD2079" s="22"/>
      <c r="DE2079" s="22"/>
      <c r="DF2079" s="22"/>
      <c r="DG2079" s="22"/>
      <c r="DH2079" s="22"/>
      <c r="DI2079" s="22"/>
      <c r="DJ2079" s="22"/>
      <c r="DK2079" s="22"/>
      <c r="DL2079" s="22"/>
      <c r="DM2079" s="22"/>
      <c r="DN2079" s="22"/>
      <c r="DO2079" s="22"/>
      <c r="DP2079" s="22"/>
      <c r="DQ2079" s="24"/>
      <c r="DR2079" s="22"/>
      <c r="DS2079" s="22"/>
      <c r="DT2079" s="22"/>
      <c r="DU2079" s="22"/>
      <c r="DV2079" s="22"/>
      <c r="DW2079" s="22"/>
      <c r="DX2079" s="22"/>
      <c r="DY2079" s="22"/>
      <c r="DZ2079" s="22"/>
      <c r="EA2079" s="22"/>
      <c r="EB2079" s="22"/>
      <c r="EC2079" s="22"/>
      <c r="ED2079" s="22"/>
      <c r="EE2079" s="22"/>
      <c r="EF2079" s="22"/>
      <c r="EG2079" s="22"/>
      <c r="EH2079" s="22"/>
      <c r="EI2079" s="22"/>
      <c r="EJ2079" s="22"/>
      <c r="EK2079" s="22"/>
      <c r="EL2079" s="22"/>
      <c r="EM2079" s="22"/>
      <c r="EN2079" s="22"/>
      <c r="EO2079" s="22"/>
      <c r="EP2079" s="22"/>
      <c r="EQ2079" s="22"/>
      <c r="ER2079" s="22"/>
      <c r="ES2079" s="22"/>
      <c r="ET2079" s="22"/>
      <c r="EU2079" s="22"/>
      <c r="EV2079" s="22"/>
      <c r="EW2079" s="24"/>
      <c r="EX2079" s="22"/>
      <c r="EY2079" s="22"/>
      <c r="EZ2079" s="22"/>
      <c r="FA2079" s="22"/>
      <c r="FB2079" s="22"/>
      <c r="FC2079" s="22"/>
      <c r="FD2079" s="22"/>
      <c r="FE2079" s="22"/>
      <c r="FF2079" s="22"/>
      <c r="FG2079" s="22"/>
      <c r="FH2079" s="22"/>
      <c r="FI2079" s="22"/>
      <c r="FJ2079" s="22"/>
      <c r="FK2079" s="22"/>
      <c r="FL2079" s="22"/>
      <c r="FM2079" s="22"/>
      <c r="FN2079" s="22"/>
      <c r="FO2079" s="22"/>
      <c r="FP2079" s="22"/>
      <c r="FQ2079" s="22"/>
      <c r="FR2079" s="22"/>
      <c r="FS2079" s="22"/>
      <c r="FT2079" s="22"/>
      <c r="FU2079" s="22"/>
      <c r="FV2079" s="22"/>
      <c r="FW2079" s="22"/>
      <c r="FX2079" s="22"/>
      <c r="FY2079" s="22"/>
      <c r="FZ2079" s="22"/>
      <c r="GA2079" s="22"/>
      <c r="GB2079" s="22"/>
      <c r="GC2079" s="24"/>
      <c r="GD2079" s="22"/>
      <c r="GE2079" s="22"/>
      <c r="GF2079" s="22"/>
      <c r="GG2079" s="22"/>
      <c r="GH2079" s="22"/>
      <c r="GI2079" s="22"/>
      <c r="GJ2079" s="22"/>
      <c r="GK2079" s="22"/>
      <c r="GL2079" s="22"/>
      <c r="GM2079" s="22"/>
      <c r="GN2079" s="22"/>
      <c r="GO2079" s="22"/>
      <c r="GP2079" s="22"/>
      <c r="GQ2079" s="22"/>
      <c r="GR2079" s="22"/>
      <c r="GS2079" s="22"/>
      <c r="GT2079" s="22"/>
      <c r="GU2079" s="22"/>
      <c r="GV2079" s="22"/>
      <c r="GW2079" s="22"/>
      <c r="GX2079" s="22"/>
      <c r="GY2079" s="22"/>
      <c r="GZ2079" s="22"/>
      <c r="HA2079" s="22"/>
      <c r="HB2079" s="22"/>
      <c r="HC2079" s="22"/>
      <c r="HD2079" s="22"/>
      <c r="HE2079" s="22"/>
      <c r="HF2079" s="22"/>
      <c r="HG2079" s="22"/>
      <c r="HH2079" s="22"/>
      <c r="HI2079" s="24"/>
      <c r="HJ2079" s="22"/>
      <c r="HK2079" s="22"/>
      <c r="HL2079" s="22"/>
      <c r="HM2079" s="22"/>
      <c r="HN2079" s="22"/>
      <c r="HO2079" s="22"/>
      <c r="HP2079" s="22"/>
      <c r="HQ2079" s="22"/>
      <c r="HR2079" s="22"/>
      <c r="HS2079" s="22"/>
      <c r="HT2079" s="22"/>
      <c r="HU2079" s="22"/>
      <c r="HV2079" s="22"/>
      <c r="HW2079" s="22"/>
      <c r="HX2079" s="22"/>
      <c r="HY2079" s="22"/>
      <c r="HZ2079" s="22"/>
      <c r="IA2079" s="22"/>
      <c r="IB2079" s="22"/>
      <c r="IC2079" s="22"/>
      <c r="ID2079" s="22"/>
      <c r="IE2079" s="22"/>
      <c r="IF2079" s="22"/>
      <c r="IG2079" s="22"/>
      <c r="IH2079" s="22"/>
      <c r="II2079" s="22"/>
      <c r="IJ2079" s="22"/>
      <c r="IK2079" s="22"/>
      <c r="IL2079" s="22"/>
      <c r="IM2079" s="22"/>
      <c r="IN2079" s="22"/>
      <c r="IO2079" s="24"/>
      <c r="IP2079" s="22"/>
      <c r="IQ2079" s="22"/>
      <c r="IR2079" s="22"/>
      <c r="IS2079" s="22"/>
      <c r="IT2079" s="22"/>
      <c r="IU2079" s="22"/>
      <c r="IV2079" s="22"/>
      <c r="IW2079" s="22"/>
      <c r="IX2079" s="22"/>
      <c r="IY2079" s="22"/>
      <c r="IZ2079" s="22"/>
      <c r="JA2079" s="22"/>
      <c r="JB2079" s="22"/>
      <c r="JC2079" s="22"/>
      <c r="JD2079" s="22"/>
      <c r="JE2079" s="22"/>
      <c r="JF2079" s="22"/>
      <c r="JG2079" s="22"/>
      <c r="JH2079" s="22"/>
      <c r="JI2079" s="22"/>
      <c r="JJ2079" s="22"/>
      <c r="JK2079" s="22"/>
      <c r="JL2079" s="22"/>
      <c r="JM2079" s="22"/>
      <c r="JN2079" s="22"/>
      <c r="JO2079" s="22"/>
      <c r="JP2079" s="22"/>
      <c r="JQ2079" s="22"/>
      <c r="JR2079" s="22"/>
      <c r="JS2079" s="22"/>
      <c r="JT2079" s="22"/>
      <c r="JU2079" s="24"/>
      <c r="JV2079" s="22"/>
      <c r="JW2079" s="22"/>
      <c r="JX2079" s="22"/>
      <c r="JY2079" s="22"/>
      <c r="JZ2079" s="22"/>
      <c r="KA2079" s="22"/>
      <c r="KB2079" s="22"/>
      <c r="KC2079" s="22"/>
      <c r="KD2079" s="22"/>
      <c r="KE2079" s="22"/>
      <c r="KF2079" s="22"/>
      <c r="KG2079" s="22"/>
      <c r="KH2079" s="22"/>
      <c r="KI2079" s="22"/>
      <c r="KJ2079" s="22"/>
      <c r="KK2079" s="22"/>
      <c r="KL2079" s="22"/>
      <c r="KM2079" s="22"/>
      <c r="KN2079" s="22"/>
      <c r="KO2079" s="22"/>
      <c r="KP2079" s="22"/>
      <c r="KQ2079" s="22"/>
      <c r="KR2079" s="22"/>
      <c r="KS2079" s="22"/>
      <c r="KT2079" s="22"/>
      <c r="KU2079" s="22"/>
      <c r="KV2079" s="22"/>
      <c r="KW2079" s="22"/>
      <c r="KX2079" s="22"/>
      <c r="KY2079" s="22"/>
      <c r="KZ2079" s="22"/>
      <c r="LA2079" s="24"/>
      <c r="LB2079" s="22"/>
      <c r="LC2079" s="22"/>
      <c r="LD2079" s="22"/>
      <c r="LE2079" s="22"/>
      <c r="LF2079" s="22"/>
      <c r="LG2079" s="22"/>
      <c r="LH2079" s="22"/>
      <c r="LI2079" s="22"/>
      <c r="LJ2079" s="22"/>
      <c r="LK2079" s="22"/>
      <c r="LL2079" s="22"/>
      <c r="LM2079" s="22"/>
      <c r="LN2079" s="22"/>
      <c r="LO2079" s="22"/>
      <c r="LP2079" s="22"/>
      <c r="LQ2079" s="22"/>
      <c r="LR2079" s="22"/>
      <c r="LS2079" s="22"/>
      <c r="LT2079" s="22"/>
      <c r="LU2079" s="22"/>
      <c r="LV2079" s="22"/>
      <c r="LW2079" s="22"/>
      <c r="LX2079" s="22"/>
      <c r="LY2079" s="22"/>
      <c r="LZ2079" s="22"/>
      <c r="MA2079" s="22"/>
      <c r="MB2079" s="22"/>
      <c r="MC2079" s="22"/>
      <c r="MD2079" s="22"/>
      <c r="ME2079" s="22"/>
      <c r="MF2079" s="22"/>
      <c r="MG2079" s="24"/>
      <c r="MH2079" s="22"/>
      <c r="MI2079" s="22"/>
      <c r="MJ2079" s="22"/>
      <c r="MK2079" s="22"/>
      <c r="ML2079" s="22"/>
      <c r="MM2079" s="22"/>
      <c r="MN2079" s="22"/>
      <c r="MO2079" s="22"/>
      <c r="MP2079" s="22"/>
      <c r="MQ2079" s="22"/>
      <c r="MR2079" s="22"/>
      <c r="MS2079" s="22"/>
      <c r="MT2079" s="22"/>
      <c r="MU2079" s="22"/>
      <c r="MV2079" s="22"/>
      <c r="MW2079" s="22"/>
      <c r="MX2079" s="22"/>
      <c r="MY2079" s="22"/>
      <c r="MZ2079" s="22"/>
      <c r="NA2079" s="22"/>
      <c r="NB2079" s="22"/>
      <c r="NC2079" s="22"/>
      <c r="ND2079" s="22"/>
      <c r="NE2079" s="22"/>
      <c r="NF2079" s="22"/>
      <c r="NG2079" s="22"/>
      <c r="NH2079" s="22"/>
      <c r="NI2079" s="22"/>
      <c r="NJ2079" s="22"/>
      <c r="NK2079" s="22"/>
      <c r="NL2079" s="22"/>
      <c r="NM2079" s="24"/>
      <c r="NN2079" s="22"/>
      <c r="NO2079" s="22"/>
      <c r="NP2079" s="22"/>
      <c r="NQ2079" s="22"/>
      <c r="NR2079" s="22"/>
      <c r="NS2079" s="22"/>
      <c r="NT2079" s="22"/>
      <c r="NU2079" s="22"/>
      <c r="NV2079" s="22"/>
      <c r="NW2079" s="22"/>
      <c r="NX2079" s="22"/>
      <c r="NY2079" s="22"/>
      <c r="NZ2079" s="22"/>
      <c r="OA2079" s="22"/>
      <c r="OB2079" s="22"/>
      <c r="OC2079" s="22"/>
      <c r="OD2079" s="22"/>
      <c r="OE2079" s="22"/>
      <c r="OF2079" s="22"/>
      <c r="OG2079" s="22"/>
      <c r="OH2079" s="22"/>
      <c r="OI2079" s="22"/>
      <c r="OJ2079" s="22"/>
      <c r="OK2079" s="22"/>
      <c r="OL2079" s="22"/>
      <c r="OM2079" s="22"/>
      <c r="ON2079" s="22"/>
      <c r="OO2079" s="22"/>
      <c r="OP2079" s="22"/>
      <c r="OQ2079" s="22"/>
      <c r="OR2079" s="22"/>
    </row>
    <row r="2080" spans="1:408" ht="15" thickBot="1">
      <c r="A2080" s="1"/>
      <c r="B2080" s="12"/>
      <c r="C2080" s="12"/>
      <c r="D2080" s="22"/>
      <c r="E2080" s="54"/>
      <c r="F2080" s="54"/>
      <c r="G2080" s="54"/>
      <c r="H2080" s="55"/>
      <c r="I2080" s="22"/>
      <c r="J2080" s="56"/>
      <c r="K2080" s="81"/>
      <c r="L2080" s="57"/>
      <c r="M2080" s="57"/>
      <c r="N2080" s="55"/>
      <c r="O2080" s="58"/>
      <c r="P2080" s="58"/>
      <c r="Q2080" s="59"/>
      <c r="R2080" s="60"/>
      <c r="S2080" s="60"/>
      <c r="T2080" s="22"/>
      <c r="U2080" s="1"/>
      <c r="V2080" s="23"/>
      <c r="X2080" s="24"/>
      <c r="Y2080" s="24"/>
      <c r="Z2080" s="22"/>
      <c r="AA2080" s="22"/>
      <c r="AB2080" s="22"/>
      <c r="AC2080" s="22"/>
      <c r="AD2080" s="22"/>
      <c r="AE2080" s="22"/>
      <c r="AF2080" s="22"/>
      <c r="AG2080" s="22"/>
      <c r="AH2080" s="22"/>
      <c r="AI2080" s="22"/>
      <c r="AJ2080" s="22"/>
      <c r="AK2080" s="22"/>
      <c r="AL2080" s="22"/>
      <c r="AM2080" s="22"/>
      <c r="AN2080" s="22"/>
      <c r="AO2080" s="22"/>
      <c r="AP2080" s="22"/>
      <c r="AQ2080" s="22"/>
      <c r="AR2080" s="22"/>
      <c r="AS2080" s="22"/>
      <c r="AT2080" s="22"/>
      <c r="AU2080" s="22"/>
      <c r="AV2080" s="22"/>
      <c r="AW2080" s="22"/>
      <c r="AX2080" s="22"/>
      <c r="AY2080" s="22"/>
      <c r="AZ2080" s="22"/>
      <c r="BA2080" s="22"/>
      <c r="BB2080" s="22"/>
      <c r="BC2080" s="22"/>
      <c r="BD2080" s="22"/>
      <c r="BE2080" s="24"/>
      <c r="BF2080" s="22"/>
      <c r="BG2080" s="22"/>
      <c r="BH2080" s="22"/>
      <c r="BI2080" s="22"/>
      <c r="BJ2080" s="22"/>
      <c r="BK2080" s="22"/>
      <c r="BL2080" s="22"/>
      <c r="BM2080" s="22"/>
      <c r="BN2080" s="22"/>
      <c r="BO2080" s="22"/>
      <c r="BP2080" s="22"/>
      <c r="BQ2080" s="22"/>
      <c r="BR2080" s="22"/>
      <c r="BS2080" s="22"/>
      <c r="BT2080" s="22"/>
      <c r="BU2080" s="22"/>
      <c r="BV2080" s="22"/>
      <c r="BW2080" s="22"/>
      <c r="BX2080" s="22"/>
      <c r="BY2080" s="22"/>
      <c r="BZ2080" s="22"/>
      <c r="CA2080" s="22"/>
      <c r="CB2080" s="22"/>
      <c r="CC2080" s="22"/>
      <c r="CD2080" s="22"/>
      <c r="CE2080" s="22"/>
      <c r="CF2080" s="22"/>
      <c r="CG2080" s="22"/>
      <c r="CH2080" s="22"/>
      <c r="CI2080" s="22"/>
      <c r="CJ2080" s="22"/>
      <c r="CK2080" s="24"/>
      <c r="CL2080" s="22"/>
      <c r="CM2080" s="22"/>
      <c r="CN2080" s="22"/>
      <c r="CO2080" s="22"/>
      <c r="CP2080" s="22"/>
      <c r="CQ2080" s="22"/>
      <c r="CR2080" s="22"/>
      <c r="CS2080" s="22"/>
      <c r="CT2080" s="22"/>
      <c r="CU2080" s="22"/>
      <c r="CV2080" s="22"/>
      <c r="CW2080" s="22"/>
      <c r="CX2080" s="22"/>
      <c r="CY2080" s="22"/>
      <c r="CZ2080" s="22"/>
      <c r="DA2080" s="22"/>
      <c r="DB2080" s="22"/>
      <c r="DC2080" s="22"/>
      <c r="DD2080" s="22"/>
      <c r="DE2080" s="22"/>
      <c r="DF2080" s="22"/>
      <c r="DG2080" s="22"/>
      <c r="DH2080" s="22"/>
      <c r="DI2080" s="22"/>
      <c r="DJ2080" s="22"/>
      <c r="DK2080" s="22"/>
      <c r="DL2080" s="22"/>
      <c r="DM2080" s="22"/>
      <c r="DN2080" s="22"/>
      <c r="DO2080" s="22"/>
      <c r="DP2080" s="22"/>
      <c r="DQ2080" s="24"/>
      <c r="DR2080" s="22"/>
      <c r="DS2080" s="22"/>
      <c r="DT2080" s="22"/>
      <c r="DU2080" s="22"/>
      <c r="DV2080" s="22"/>
      <c r="DW2080" s="22"/>
      <c r="DX2080" s="22"/>
      <c r="DY2080" s="22"/>
      <c r="DZ2080" s="22"/>
      <c r="EA2080" s="22"/>
      <c r="EB2080" s="22"/>
      <c r="EC2080" s="22"/>
      <c r="ED2080" s="22"/>
      <c r="EE2080" s="22"/>
      <c r="EF2080" s="22"/>
      <c r="EG2080" s="22"/>
      <c r="EH2080" s="22"/>
      <c r="EI2080" s="22"/>
      <c r="EJ2080" s="22"/>
      <c r="EK2080" s="22"/>
      <c r="EL2080" s="22"/>
      <c r="EM2080" s="22"/>
      <c r="EN2080" s="22"/>
      <c r="EO2080" s="22"/>
      <c r="EP2080" s="22"/>
      <c r="EQ2080" s="22"/>
      <c r="ER2080" s="22"/>
      <c r="ES2080" s="22"/>
      <c r="ET2080" s="22"/>
      <c r="EU2080" s="22"/>
      <c r="EV2080" s="22"/>
      <c r="EW2080" s="24"/>
      <c r="EX2080" s="22"/>
      <c r="EY2080" s="22"/>
      <c r="EZ2080" s="22"/>
      <c r="FA2080" s="22"/>
      <c r="FB2080" s="22"/>
      <c r="FC2080" s="22"/>
      <c r="FD2080" s="22"/>
      <c r="FE2080" s="22"/>
      <c r="FF2080" s="22"/>
      <c r="FG2080" s="22"/>
      <c r="FH2080" s="22"/>
      <c r="FI2080" s="22"/>
      <c r="FJ2080" s="22"/>
      <c r="FK2080" s="22"/>
      <c r="FL2080" s="22"/>
      <c r="FM2080" s="22"/>
      <c r="FN2080" s="22"/>
      <c r="FO2080" s="22"/>
      <c r="FP2080" s="22"/>
      <c r="FQ2080" s="22"/>
      <c r="FR2080" s="22"/>
      <c r="FS2080" s="22"/>
      <c r="FT2080" s="22"/>
      <c r="FU2080" s="22"/>
      <c r="FV2080" s="22"/>
      <c r="FW2080" s="22"/>
      <c r="FX2080" s="22"/>
      <c r="FY2080" s="22"/>
      <c r="FZ2080" s="22"/>
      <c r="GA2080" s="22"/>
      <c r="GB2080" s="22"/>
      <c r="GC2080" s="24"/>
      <c r="GD2080" s="22"/>
      <c r="GE2080" s="22"/>
      <c r="GF2080" s="22"/>
      <c r="GG2080" s="22"/>
      <c r="GH2080" s="22"/>
      <c r="GI2080" s="22"/>
      <c r="GJ2080" s="22"/>
      <c r="GK2080" s="22"/>
      <c r="GL2080" s="22"/>
      <c r="GM2080" s="22"/>
      <c r="GN2080" s="22"/>
      <c r="GO2080" s="22"/>
      <c r="GP2080" s="22"/>
      <c r="GQ2080" s="22"/>
      <c r="GR2080" s="22"/>
      <c r="GS2080" s="22"/>
      <c r="GT2080" s="22"/>
      <c r="GU2080" s="22"/>
      <c r="GV2080" s="22"/>
      <c r="GW2080" s="22"/>
      <c r="GX2080" s="22"/>
      <c r="GY2080" s="22"/>
      <c r="GZ2080" s="22"/>
      <c r="HA2080" s="22"/>
      <c r="HB2080" s="22"/>
      <c r="HC2080" s="22"/>
      <c r="HD2080" s="22"/>
      <c r="HE2080" s="22"/>
      <c r="HF2080" s="22"/>
      <c r="HG2080" s="22"/>
      <c r="HH2080" s="22"/>
      <c r="HI2080" s="24"/>
      <c r="HJ2080" s="22"/>
      <c r="HK2080" s="22"/>
      <c r="HL2080" s="22"/>
      <c r="HM2080" s="22"/>
      <c r="HN2080" s="22"/>
      <c r="HO2080" s="22"/>
      <c r="HP2080" s="22"/>
      <c r="HQ2080" s="22"/>
      <c r="HR2080" s="22"/>
      <c r="HS2080" s="22"/>
      <c r="HT2080" s="22"/>
      <c r="HU2080" s="22"/>
      <c r="HV2080" s="22"/>
      <c r="HW2080" s="22"/>
      <c r="HX2080" s="22"/>
      <c r="HY2080" s="22"/>
      <c r="HZ2080" s="22"/>
      <c r="IA2080" s="22"/>
      <c r="IB2080" s="22"/>
      <c r="IC2080" s="22"/>
      <c r="ID2080" s="22"/>
      <c r="IE2080" s="22"/>
      <c r="IF2080" s="22"/>
      <c r="IG2080" s="22"/>
      <c r="IH2080" s="22"/>
      <c r="II2080" s="22"/>
      <c r="IJ2080" s="22"/>
      <c r="IK2080" s="22"/>
      <c r="IL2080" s="22"/>
      <c r="IM2080" s="22"/>
      <c r="IN2080" s="22"/>
      <c r="IO2080" s="24"/>
      <c r="IP2080" s="22"/>
      <c r="IQ2080" s="22"/>
      <c r="IR2080" s="22"/>
      <c r="IS2080" s="22"/>
      <c r="IT2080" s="22"/>
      <c r="IU2080" s="22"/>
      <c r="IV2080" s="22"/>
      <c r="IW2080" s="22"/>
      <c r="IX2080" s="22"/>
      <c r="IY2080" s="22"/>
      <c r="IZ2080" s="22"/>
      <c r="JA2080" s="22"/>
      <c r="JB2080" s="22"/>
      <c r="JC2080" s="22"/>
      <c r="JD2080" s="22"/>
      <c r="JE2080" s="22"/>
      <c r="JF2080" s="22"/>
      <c r="JG2080" s="22"/>
      <c r="JH2080" s="22"/>
      <c r="JI2080" s="22"/>
      <c r="JJ2080" s="22"/>
      <c r="JK2080" s="22"/>
      <c r="JL2080" s="22"/>
      <c r="JM2080" s="22"/>
      <c r="JN2080" s="22"/>
      <c r="JO2080" s="22"/>
      <c r="JP2080" s="22"/>
      <c r="JQ2080" s="22"/>
      <c r="JR2080" s="22"/>
      <c r="JS2080" s="22"/>
      <c r="JT2080" s="22"/>
      <c r="JU2080" s="24"/>
      <c r="JV2080" s="22"/>
      <c r="JW2080" s="22"/>
      <c r="JX2080" s="22"/>
      <c r="JY2080" s="22"/>
      <c r="JZ2080" s="22"/>
      <c r="KA2080" s="22"/>
      <c r="KB2080" s="22"/>
      <c r="KC2080" s="22"/>
      <c r="KD2080" s="22"/>
      <c r="KE2080" s="22"/>
      <c r="KF2080" s="22"/>
      <c r="KG2080" s="22"/>
      <c r="KH2080" s="22"/>
      <c r="KI2080" s="22"/>
      <c r="KJ2080" s="22"/>
      <c r="KK2080" s="22"/>
      <c r="KL2080" s="22"/>
      <c r="KM2080" s="22"/>
      <c r="KN2080" s="22"/>
      <c r="KO2080" s="22"/>
      <c r="KP2080" s="22"/>
      <c r="KQ2080" s="22"/>
      <c r="KR2080" s="22"/>
      <c r="KS2080" s="22"/>
      <c r="KT2080" s="22"/>
      <c r="KU2080" s="22"/>
      <c r="KV2080" s="22"/>
      <c r="KW2080" s="22"/>
      <c r="KX2080" s="22"/>
      <c r="KY2080" s="22"/>
      <c r="KZ2080" s="22"/>
      <c r="LA2080" s="24"/>
      <c r="LB2080" s="22"/>
      <c r="LC2080" s="22"/>
      <c r="LD2080" s="22"/>
      <c r="LE2080" s="22"/>
      <c r="LF2080" s="22"/>
      <c r="LG2080" s="22"/>
      <c r="LH2080" s="22"/>
      <c r="LI2080" s="22"/>
      <c r="LJ2080" s="22"/>
      <c r="LK2080" s="22"/>
      <c r="LL2080" s="22"/>
      <c r="LM2080" s="22"/>
      <c r="LN2080" s="22"/>
      <c r="LO2080" s="22"/>
      <c r="LP2080" s="22"/>
      <c r="LQ2080" s="22"/>
      <c r="LR2080" s="22"/>
      <c r="LS2080" s="22"/>
      <c r="LT2080" s="22"/>
      <c r="LU2080" s="22"/>
      <c r="LV2080" s="22"/>
      <c r="LW2080" s="22"/>
      <c r="LX2080" s="22"/>
      <c r="LY2080" s="22"/>
      <c r="LZ2080" s="22"/>
      <c r="MA2080" s="22"/>
      <c r="MB2080" s="22"/>
      <c r="MC2080" s="22"/>
      <c r="MD2080" s="22"/>
      <c r="ME2080" s="22"/>
      <c r="MF2080" s="22"/>
      <c r="MG2080" s="24"/>
      <c r="MH2080" s="22"/>
      <c r="MI2080" s="22"/>
      <c r="MJ2080" s="22"/>
      <c r="MK2080" s="22"/>
      <c r="ML2080" s="22"/>
      <c r="MM2080" s="22"/>
      <c r="MN2080" s="22"/>
      <c r="MO2080" s="22"/>
      <c r="MP2080" s="22"/>
      <c r="MQ2080" s="22"/>
      <c r="MR2080" s="22"/>
      <c r="MS2080" s="22"/>
      <c r="MT2080" s="22"/>
      <c r="MU2080" s="22"/>
      <c r="MV2080" s="22"/>
      <c r="MW2080" s="22"/>
      <c r="MX2080" s="22"/>
      <c r="MY2080" s="22"/>
      <c r="MZ2080" s="22"/>
      <c r="NA2080" s="22"/>
      <c r="NB2080" s="22"/>
      <c r="NC2080" s="22"/>
      <c r="ND2080" s="22"/>
      <c r="NE2080" s="22"/>
      <c r="NF2080" s="22"/>
      <c r="NG2080" s="22"/>
      <c r="NH2080" s="22"/>
      <c r="NI2080" s="22"/>
      <c r="NJ2080" s="22"/>
      <c r="NK2080" s="22"/>
      <c r="NL2080" s="22"/>
      <c r="NM2080" s="24"/>
      <c r="NN2080" s="22"/>
      <c r="NO2080" s="22"/>
      <c r="NP2080" s="22"/>
      <c r="NQ2080" s="22"/>
      <c r="NR2080" s="22"/>
      <c r="NS2080" s="22"/>
      <c r="NT2080" s="22"/>
      <c r="NU2080" s="22"/>
      <c r="NV2080" s="22"/>
      <c r="NW2080" s="22"/>
      <c r="NX2080" s="22"/>
      <c r="NY2080" s="22"/>
      <c r="NZ2080" s="22"/>
      <c r="OA2080" s="22"/>
      <c r="OB2080" s="22"/>
      <c r="OC2080" s="22"/>
      <c r="OD2080" s="22"/>
      <c r="OE2080" s="22"/>
      <c r="OF2080" s="22"/>
      <c r="OG2080" s="22"/>
      <c r="OH2080" s="22"/>
      <c r="OI2080" s="22"/>
      <c r="OJ2080" s="22"/>
      <c r="OK2080" s="22"/>
      <c r="OL2080" s="22"/>
      <c r="OM2080" s="22"/>
      <c r="ON2080" s="22"/>
      <c r="OO2080" s="22"/>
      <c r="OP2080" s="22"/>
      <c r="OQ2080" s="22"/>
      <c r="OR2080" s="22"/>
    </row>
    <row r="2081" spans="1:408" ht="15" thickBot="1">
      <c r="A2081" s="1"/>
      <c r="B2081" s="12"/>
      <c r="C2081" s="12"/>
      <c r="D2081" s="22"/>
      <c r="E2081" s="54"/>
      <c r="F2081" s="54"/>
      <c r="G2081" s="54"/>
      <c r="H2081" s="55"/>
      <c r="I2081" s="22"/>
      <c r="J2081" s="56"/>
      <c r="K2081" s="80"/>
      <c r="L2081" s="57"/>
      <c r="M2081" s="57"/>
      <c r="N2081" s="55"/>
      <c r="O2081" s="58"/>
      <c r="P2081" s="58"/>
      <c r="Q2081" s="59"/>
      <c r="R2081" s="60"/>
      <c r="S2081" s="60"/>
      <c r="T2081" s="22"/>
      <c r="U2081" s="1"/>
      <c r="V2081" s="23"/>
      <c r="X2081" s="24"/>
      <c r="Y2081" s="24"/>
      <c r="Z2081" s="22"/>
      <c r="AA2081" s="22"/>
      <c r="AB2081" s="22"/>
      <c r="AC2081" s="22"/>
      <c r="AD2081" s="22"/>
      <c r="AE2081" s="22"/>
      <c r="AF2081" s="22"/>
      <c r="AG2081" s="22"/>
      <c r="AH2081" s="22"/>
      <c r="AI2081" s="22"/>
      <c r="AJ2081" s="22"/>
      <c r="AK2081" s="22"/>
      <c r="AL2081" s="22"/>
      <c r="AM2081" s="22"/>
      <c r="AN2081" s="22"/>
      <c r="AO2081" s="22"/>
      <c r="AP2081" s="22"/>
      <c r="AQ2081" s="22"/>
      <c r="AR2081" s="22"/>
      <c r="AS2081" s="22"/>
      <c r="AT2081" s="22"/>
      <c r="AU2081" s="22"/>
      <c r="AV2081" s="22"/>
      <c r="AW2081" s="22"/>
      <c r="AX2081" s="22"/>
      <c r="AY2081" s="22"/>
      <c r="AZ2081" s="22"/>
      <c r="BA2081" s="22"/>
      <c r="BB2081" s="22"/>
      <c r="BC2081" s="22"/>
      <c r="BD2081" s="22"/>
      <c r="BE2081" s="24"/>
      <c r="BF2081" s="22"/>
      <c r="BG2081" s="22"/>
      <c r="BH2081" s="22"/>
      <c r="BI2081" s="22"/>
      <c r="BJ2081" s="22"/>
      <c r="BK2081" s="22"/>
      <c r="BL2081" s="22"/>
      <c r="BM2081" s="22"/>
      <c r="BN2081" s="22"/>
      <c r="BO2081" s="22"/>
      <c r="BP2081" s="22"/>
      <c r="BQ2081" s="22"/>
      <c r="BR2081" s="22"/>
      <c r="BS2081" s="22"/>
      <c r="BT2081" s="22"/>
      <c r="BU2081" s="22"/>
      <c r="BV2081" s="22"/>
      <c r="BW2081" s="22"/>
      <c r="BX2081" s="22"/>
      <c r="BY2081" s="22"/>
      <c r="BZ2081" s="22"/>
      <c r="CA2081" s="22"/>
      <c r="CB2081" s="22"/>
      <c r="CC2081" s="22"/>
      <c r="CD2081" s="22"/>
      <c r="CE2081" s="22"/>
      <c r="CF2081" s="22"/>
      <c r="CG2081" s="22"/>
      <c r="CH2081" s="22"/>
      <c r="CI2081" s="22"/>
      <c r="CJ2081" s="22"/>
      <c r="CK2081" s="24"/>
      <c r="CL2081" s="22"/>
      <c r="CM2081" s="22"/>
      <c r="CN2081" s="22"/>
      <c r="CO2081" s="22"/>
      <c r="CP2081" s="22"/>
      <c r="CQ2081" s="22"/>
      <c r="CR2081" s="22"/>
      <c r="CS2081" s="22"/>
      <c r="CT2081" s="22"/>
      <c r="CU2081" s="22"/>
      <c r="CV2081" s="22"/>
      <c r="CW2081" s="22"/>
      <c r="CX2081" s="22"/>
      <c r="CY2081" s="22"/>
      <c r="CZ2081" s="22"/>
      <c r="DA2081" s="22"/>
      <c r="DB2081" s="22"/>
      <c r="DC2081" s="22"/>
      <c r="DD2081" s="22"/>
      <c r="DE2081" s="22"/>
      <c r="DF2081" s="22"/>
      <c r="DG2081" s="22"/>
      <c r="DH2081" s="22"/>
      <c r="DI2081" s="22"/>
      <c r="DJ2081" s="22"/>
      <c r="DK2081" s="22"/>
      <c r="DL2081" s="22"/>
      <c r="DM2081" s="22"/>
      <c r="DN2081" s="22"/>
      <c r="DO2081" s="22"/>
      <c r="DP2081" s="22"/>
      <c r="DQ2081" s="24"/>
      <c r="DR2081" s="22"/>
      <c r="DS2081" s="22"/>
      <c r="DT2081" s="22"/>
      <c r="DU2081" s="22"/>
      <c r="DV2081" s="22"/>
      <c r="DW2081" s="22"/>
      <c r="DX2081" s="22"/>
      <c r="DY2081" s="22"/>
      <c r="DZ2081" s="22"/>
      <c r="EA2081" s="22"/>
      <c r="EB2081" s="22"/>
      <c r="EC2081" s="22"/>
      <c r="ED2081" s="22"/>
      <c r="EE2081" s="22"/>
      <c r="EF2081" s="22"/>
      <c r="EG2081" s="22"/>
      <c r="EH2081" s="22"/>
      <c r="EI2081" s="22"/>
      <c r="EJ2081" s="22"/>
      <c r="EK2081" s="22"/>
      <c r="EL2081" s="22"/>
      <c r="EM2081" s="22"/>
      <c r="EN2081" s="22"/>
      <c r="EO2081" s="22"/>
      <c r="EP2081" s="22"/>
      <c r="EQ2081" s="22"/>
      <c r="ER2081" s="22"/>
      <c r="ES2081" s="22"/>
      <c r="ET2081" s="22"/>
      <c r="EU2081" s="22"/>
      <c r="EV2081" s="22"/>
      <c r="EW2081" s="24"/>
      <c r="EX2081" s="22"/>
      <c r="EY2081" s="22"/>
      <c r="EZ2081" s="22"/>
      <c r="FA2081" s="22"/>
      <c r="FB2081" s="22"/>
      <c r="FC2081" s="22"/>
      <c r="FD2081" s="22"/>
      <c r="FE2081" s="22"/>
      <c r="FF2081" s="22"/>
      <c r="FG2081" s="22"/>
      <c r="FH2081" s="22"/>
      <c r="FI2081" s="22"/>
      <c r="FJ2081" s="22"/>
      <c r="FK2081" s="22"/>
      <c r="FL2081" s="22"/>
      <c r="FM2081" s="22"/>
      <c r="FN2081" s="22"/>
      <c r="FO2081" s="22"/>
      <c r="FP2081" s="22"/>
      <c r="FQ2081" s="22"/>
      <c r="FR2081" s="22"/>
      <c r="FS2081" s="22"/>
      <c r="FT2081" s="22"/>
      <c r="FU2081" s="22"/>
      <c r="FV2081" s="22"/>
      <c r="FW2081" s="22"/>
      <c r="FX2081" s="22"/>
      <c r="FY2081" s="22"/>
      <c r="FZ2081" s="22"/>
      <c r="GA2081" s="22"/>
      <c r="GB2081" s="22"/>
      <c r="GC2081" s="24"/>
      <c r="GD2081" s="22"/>
      <c r="GE2081" s="22"/>
      <c r="GF2081" s="22"/>
      <c r="GG2081" s="22"/>
      <c r="GH2081" s="22"/>
      <c r="GI2081" s="22"/>
      <c r="GJ2081" s="22"/>
      <c r="GK2081" s="22"/>
      <c r="GL2081" s="22"/>
      <c r="GM2081" s="22"/>
      <c r="GN2081" s="22"/>
      <c r="GO2081" s="22"/>
      <c r="GP2081" s="22"/>
      <c r="GQ2081" s="22"/>
      <c r="GR2081" s="22"/>
      <c r="GS2081" s="22"/>
      <c r="GT2081" s="22"/>
      <c r="GU2081" s="22"/>
      <c r="GV2081" s="22"/>
      <c r="GW2081" s="22"/>
      <c r="GX2081" s="22"/>
      <c r="GY2081" s="22"/>
      <c r="GZ2081" s="22"/>
      <c r="HA2081" s="22"/>
      <c r="HB2081" s="22"/>
      <c r="HC2081" s="22"/>
      <c r="HD2081" s="22"/>
      <c r="HE2081" s="22"/>
      <c r="HF2081" s="22"/>
      <c r="HG2081" s="22"/>
      <c r="HH2081" s="22"/>
      <c r="HI2081" s="24"/>
      <c r="HJ2081" s="22"/>
      <c r="HK2081" s="22"/>
      <c r="HL2081" s="22"/>
      <c r="HM2081" s="22"/>
      <c r="HN2081" s="22"/>
      <c r="HO2081" s="22"/>
      <c r="HP2081" s="22"/>
      <c r="HQ2081" s="22"/>
      <c r="HR2081" s="22"/>
      <c r="HS2081" s="22"/>
      <c r="HT2081" s="22"/>
      <c r="HU2081" s="22"/>
      <c r="HV2081" s="22"/>
      <c r="HW2081" s="22"/>
      <c r="HX2081" s="22"/>
      <c r="HY2081" s="22"/>
      <c r="HZ2081" s="22"/>
      <c r="IA2081" s="22"/>
      <c r="IB2081" s="22"/>
      <c r="IC2081" s="22"/>
      <c r="ID2081" s="22"/>
      <c r="IE2081" s="22"/>
      <c r="IF2081" s="22"/>
      <c r="IG2081" s="22"/>
      <c r="IH2081" s="22"/>
      <c r="II2081" s="22"/>
      <c r="IJ2081" s="22"/>
      <c r="IK2081" s="22"/>
      <c r="IL2081" s="22"/>
      <c r="IM2081" s="22"/>
      <c r="IN2081" s="22"/>
      <c r="IO2081" s="24"/>
      <c r="IP2081" s="22"/>
      <c r="IQ2081" s="22"/>
      <c r="IR2081" s="22"/>
      <c r="IS2081" s="22"/>
      <c r="IT2081" s="22"/>
      <c r="IU2081" s="22"/>
      <c r="IV2081" s="22"/>
      <c r="IW2081" s="22"/>
      <c r="IX2081" s="22"/>
      <c r="IY2081" s="22"/>
      <c r="IZ2081" s="22"/>
      <c r="JA2081" s="22"/>
      <c r="JB2081" s="22"/>
      <c r="JC2081" s="22"/>
      <c r="JD2081" s="22"/>
      <c r="JE2081" s="22"/>
      <c r="JF2081" s="22"/>
      <c r="JG2081" s="22"/>
      <c r="JH2081" s="22"/>
      <c r="JI2081" s="22"/>
      <c r="JJ2081" s="22"/>
      <c r="JK2081" s="22"/>
      <c r="JL2081" s="22"/>
      <c r="JM2081" s="22"/>
      <c r="JN2081" s="22"/>
      <c r="JO2081" s="22"/>
      <c r="JP2081" s="22"/>
      <c r="JQ2081" s="22"/>
      <c r="JR2081" s="22"/>
      <c r="JS2081" s="22"/>
      <c r="JT2081" s="22"/>
      <c r="JU2081" s="24"/>
      <c r="JV2081" s="22"/>
      <c r="JW2081" s="22"/>
      <c r="JX2081" s="22"/>
      <c r="JY2081" s="22"/>
      <c r="JZ2081" s="22"/>
      <c r="KA2081" s="22"/>
      <c r="KB2081" s="22"/>
      <c r="KC2081" s="22"/>
      <c r="KD2081" s="22"/>
      <c r="KE2081" s="22"/>
      <c r="KF2081" s="22"/>
      <c r="KG2081" s="22"/>
      <c r="KH2081" s="22"/>
      <c r="KI2081" s="22"/>
      <c r="KJ2081" s="22"/>
      <c r="KK2081" s="22"/>
      <c r="KL2081" s="22"/>
      <c r="KM2081" s="22"/>
      <c r="KN2081" s="22"/>
      <c r="KO2081" s="22"/>
      <c r="KP2081" s="22"/>
      <c r="KQ2081" s="22"/>
      <c r="KR2081" s="22"/>
      <c r="KS2081" s="22"/>
      <c r="KT2081" s="22"/>
      <c r="KU2081" s="22"/>
      <c r="KV2081" s="22"/>
      <c r="KW2081" s="22"/>
      <c r="KX2081" s="22"/>
      <c r="KY2081" s="22"/>
      <c r="KZ2081" s="22"/>
      <c r="LA2081" s="24"/>
      <c r="LB2081" s="22"/>
      <c r="LC2081" s="22"/>
      <c r="LD2081" s="22"/>
      <c r="LE2081" s="22"/>
      <c r="LF2081" s="22"/>
      <c r="LG2081" s="22"/>
      <c r="LH2081" s="22"/>
      <c r="LI2081" s="22"/>
      <c r="LJ2081" s="22"/>
      <c r="LK2081" s="22"/>
      <c r="LL2081" s="22"/>
      <c r="LM2081" s="22"/>
      <c r="LN2081" s="22"/>
      <c r="LO2081" s="22"/>
      <c r="LP2081" s="22"/>
      <c r="LQ2081" s="22"/>
      <c r="LR2081" s="22"/>
      <c r="LS2081" s="22"/>
      <c r="LT2081" s="22"/>
      <c r="LU2081" s="22"/>
      <c r="LV2081" s="22"/>
      <c r="LW2081" s="22"/>
      <c r="LX2081" s="22"/>
      <c r="LY2081" s="22"/>
      <c r="LZ2081" s="22"/>
      <c r="MA2081" s="22"/>
      <c r="MB2081" s="22"/>
      <c r="MC2081" s="22"/>
      <c r="MD2081" s="22"/>
      <c r="ME2081" s="22"/>
      <c r="MF2081" s="22"/>
      <c r="MG2081" s="24"/>
      <c r="MH2081" s="22"/>
      <c r="MI2081" s="22"/>
      <c r="MJ2081" s="22"/>
      <c r="MK2081" s="22"/>
      <c r="ML2081" s="22"/>
      <c r="MM2081" s="22"/>
      <c r="MN2081" s="22"/>
      <c r="MO2081" s="22"/>
      <c r="MP2081" s="22"/>
      <c r="MQ2081" s="22"/>
      <c r="MR2081" s="22"/>
      <c r="MS2081" s="22"/>
      <c r="MT2081" s="22"/>
      <c r="MU2081" s="22"/>
      <c r="MV2081" s="22"/>
      <c r="MW2081" s="22"/>
      <c r="MX2081" s="22"/>
      <c r="MY2081" s="22"/>
      <c r="MZ2081" s="22"/>
      <c r="NA2081" s="22"/>
      <c r="NB2081" s="22"/>
      <c r="NC2081" s="22"/>
      <c r="ND2081" s="22"/>
      <c r="NE2081" s="22"/>
      <c r="NF2081" s="22"/>
      <c r="NG2081" s="22"/>
      <c r="NH2081" s="22"/>
      <c r="NI2081" s="22"/>
      <c r="NJ2081" s="22"/>
      <c r="NK2081" s="22"/>
      <c r="NL2081" s="22"/>
      <c r="NM2081" s="24"/>
      <c r="NN2081" s="22"/>
      <c r="NO2081" s="22"/>
      <c r="NP2081" s="22"/>
      <c r="NQ2081" s="22"/>
      <c r="NR2081" s="22"/>
      <c r="NS2081" s="22"/>
      <c r="NT2081" s="22"/>
      <c r="NU2081" s="22"/>
      <c r="NV2081" s="22"/>
      <c r="NW2081" s="22"/>
      <c r="NX2081" s="22"/>
      <c r="NY2081" s="22"/>
      <c r="NZ2081" s="22"/>
      <c r="OA2081" s="22"/>
      <c r="OB2081" s="22"/>
      <c r="OC2081" s="22"/>
      <c r="OD2081" s="22"/>
      <c r="OE2081" s="22"/>
      <c r="OF2081" s="22"/>
      <c r="OG2081" s="22"/>
      <c r="OH2081" s="22"/>
      <c r="OI2081" s="22"/>
      <c r="OJ2081" s="22"/>
      <c r="OK2081" s="22"/>
      <c r="OL2081" s="22"/>
      <c r="OM2081" s="22"/>
      <c r="ON2081" s="22"/>
      <c r="OO2081" s="22"/>
      <c r="OP2081" s="22"/>
      <c r="OQ2081" s="22"/>
      <c r="OR2081" s="22"/>
    </row>
    <row r="2082" spans="1:408" ht="15" thickBot="1">
      <c r="A2082" s="1"/>
      <c r="B2082" s="12"/>
      <c r="C2082" s="12"/>
      <c r="D2082" s="22"/>
      <c r="E2082" s="54"/>
      <c r="F2082" s="54"/>
      <c r="G2082" s="54"/>
      <c r="H2082" s="55"/>
      <c r="I2082" s="22"/>
      <c r="J2082" s="56"/>
      <c r="K2082" s="81"/>
      <c r="L2082" s="57"/>
      <c r="M2082" s="57"/>
      <c r="N2082" s="55"/>
      <c r="O2082" s="58"/>
      <c r="P2082" s="58"/>
      <c r="Q2082" s="59"/>
      <c r="R2082" s="60"/>
      <c r="S2082" s="60"/>
      <c r="T2082" s="22"/>
      <c r="U2082" s="1"/>
      <c r="V2082" s="23"/>
      <c r="X2082" s="24"/>
      <c r="Y2082" s="24"/>
      <c r="Z2082" s="22"/>
      <c r="AA2082" s="22"/>
      <c r="AB2082" s="22"/>
      <c r="AC2082" s="22"/>
      <c r="AD2082" s="22"/>
      <c r="AE2082" s="22"/>
      <c r="AF2082" s="22"/>
      <c r="AG2082" s="22"/>
      <c r="AH2082" s="22"/>
      <c r="AI2082" s="22"/>
      <c r="AJ2082" s="22"/>
      <c r="AK2082" s="22"/>
      <c r="AL2082" s="22"/>
      <c r="AM2082" s="22"/>
      <c r="AN2082" s="22"/>
      <c r="AO2082" s="22"/>
      <c r="AP2082" s="22"/>
      <c r="AQ2082" s="22"/>
      <c r="AR2082" s="22"/>
      <c r="AS2082" s="22"/>
      <c r="AT2082" s="22"/>
      <c r="AU2082" s="22"/>
      <c r="AV2082" s="22"/>
      <c r="AW2082" s="22"/>
      <c r="AX2082" s="22"/>
      <c r="AY2082" s="22"/>
      <c r="AZ2082" s="22"/>
      <c r="BA2082" s="22"/>
      <c r="BB2082" s="22"/>
      <c r="BC2082" s="22"/>
      <c r="BD2082" s="22"/>
      <c r="BE2082" s="24"/>
      <c r="BF2082" s="22"/>
      <c r="BG2082" s="22"/>
      <c r="BH2082" s="22"/>
      <c r="BI2082" s="22"/>
      <c r="BJ2082" s="22"/>
      <c r="BK2082" s="22"/>
      <c r="BL2082" s="22"/>
      <c r="BM2082" s="22"/>
      <c r="BN2082" s="22"/>
      <c r="BO2082" s="22"/>
      <c r="BP2082" s="22"/>
      <c r="BQ2082" s="22"/>
      <c r="BR2082" s="22"/>
      <c r="BS2082" s="22"/>
      <c r="BT2082" s="22"/>
      <c r="BU2082" s="22"/>
      <c r="BV2082" s="22"/>
      <c r="BW2082" s="22"/>
      <c r="BX2082" s="22"/>
      <c r="BY2082" s="22"/>
      <c r="BZ2082" s="22"/>
      <c r="CA2082" s="22"/>
      <c r="CB2082" s="22"/>
      <c r="CC2082" s="22"/>
      <c r="CD2082" s="22"/>
      <c r="CE2082" s="22"/>
      <c r="CF2082" s="22"/>
      <c r="CG2082" s="22"/>
      <c r="CH2082" s="22"/>
      <c r="CI2082" s="22"/>
      <c r="CJ2082" s="22"/>
      <c r="CK2082" s="24"/>
      <c r="CL2082" s="22"/>
      <c r="CM2082" s="22"/>
      <c r="CN2082" s="22"/>
      <c r="CO2082" s="22"/>
      <c r="CP2082" s="22"/>
      <c r="CQ2082" s="22"/>
      <c r="CR2082" s="22"/>
      <c r="CS2082" s="22"/>
      <c r="CT2082" s="22"/>
      <c r="CU2082" s="22"/>
      <c r="CV2082" s="22"/>
      <c r="CW2082" s="22"/>
      <c r="CX2082" s="22"/>
      <c r="CY2082" s="22"/>
      <c r="CZ2082" s="22"/>
      <c r="DA2082" s="22"/>
      <c r="DB2082" s="22"/>
      <c r="DC2082" s="22"/>
      <c r="DD2082" s="22"/>
      <c r="DE2082" s="22"/>
      <c r="DF2082" s="22"/>
      <c r="DG2082" s="22"/>
      <c r="DH2082" s="22"/>
      <c r="DI2082" s="22"/>
      <c r="DJ2082" s="22"/>
      <c r="DK2082" s="22"/>
      <c r="DL2082" s="22"/>
      <c r="DM2082" s="22"/>
      <c r="DN2082" s="22"/>
      <c r="DO2082" s="22"/>
      <c r="DP2082" s="22"/>
      <c r="DQ2082" s="24"/>
      <c r="DR2082" s="22"/>
      <c r="DS2082" s="22"/>
      <c r="DT2082" s="22"/>
      <c r="DU2082" s="22"/>
      <c r="DV2082" s="22"/>
      <c r="DW2082" s="22"/>
      <c r="DX2082" s="22"/>
      <c r="DY2082" s="22"/>
      <c r="DZ2082" s="22"/>
      <c r="EA2082" s="22"/>
      <c r="EB2082" s="22"/>
      <c r="EC2082" s="22"/>
      <c r="ED2082" s="22"/>
      <c r="EE2082" s="22"/>
      <c r="EF2082" s="22"/>
      <c r="EG2082" s="22"/>
      <c r="EH2082" s="22"/>
      <c r="EI2082" s="22"/>
      <c r="EJ2082" s="22"/>
      <c r="EK2082" s="22"/>
      <c r="EL2082" s="22"/>
      <c r="EM2082" s="22"/>
      <c r="EN2082" s="22"/>
      <c r="EO2082" s="22"/>
      <c r="EP2082" s="22"/>
      <c r="EQ2082" s="22"/>
      <c r="ER2082" s="22"/>
      <c r="ES2082" s="22"/>
      <c r="ET2082" s="22"/>
      <c r="EU2082" s="22"/>
      <c r="EV2082" s="22"/>
      <c r="EW2082" s="24"/>
      <c r="EX2082" s="22"/>
      <c r="EY2082" s="22"/>
      <c r="EZ2082" s="22"/>
      <c r="FA2082" s="22"/>
      <c r="FB2082" s="22"/>
      <c r="FC2082" s="22"/>
      <c r="FD2082" s="22"/>
      <c r="FE2082" s="22"/>
      <c r="FF2082" s="22"/>
      <c r="FG2082" s="22"/>
      <c r="FH2082" s="22"/>
      <c r="FI2082" s="22"/>
      <c r="FJ2082" s="22"/>
      <c r="FK2082" s="22"/>
      <c r="FL2082" s="22"/>
      <c r="FM2082" s="22"/>
      <c r="FN2082" s="22"/>
      <c r="FO2082" s="22"/>
      <c r="FP2082" s="22"/>
      <c r="FQ2082" s="22"/>
      <c r="FR2082" s="22"/>
      <c r="FS2082" s="22"/>
      <c r="FT2082" s="22"/>
      <c r="FU2082" s="22"/>
      <c r="FV2082" s="22"/>
      <c r="FW2082" s="22"/>
      <c r="FX2082" s="22"/>
      <c r="FY2082" s="22"/>
      <c r="FZ2082" s="22"/>
      <c r="GA2082" s="22"/>
      <c r="GB2082" s="22"/>
      <c r="GC2082" s="24"/>
      <c r="GD2082" s="22"/>
      <c r="GE2082" s="22"/>
      <c r="GF2082" s="22"/>
      <c r="GG2082" s="22"/>
      <c r="GH2082" s="22"/>
      <c r="GI2082" s="22"/>
      <c r="GJ2082" s="22"/>
      <c r="GK2082" s="22"/>
      <c r="GL2082" s="22"/>
      <c r="GM2082" s="22"/>
      <c r="GN2082" s="22"/>
      <c r="GO2082" s="22"/>
      <c r="GP2082" s="22"/>
      <c r="GQ2082" s="22"/>
      <c r="GR2082" s="22"/>
      <c r="GS2082" s="22"/>
      <c r="GT2082" s="22"/>
      <c r="GU2082" s="22"/>
      <c r="GV2082" s="22"/>
      <c r="GW2082" s="22"/>
      <c r="GX2082" s="22"/>
      <c r="GY2082" s="22"/>
      <c r="GZ2082" s="22"/>
      <c r="HA2082" s="22"/>
      <c r="HB2082" s="22"/>
      <c r="HC2082" s="22"/>
      <c r="HD2082" s="22"/>
      <c r="HE2082" s="22"/>
      <c r="HF2082" s="22"/>
      <c r="HG2082" s="22"/>
      <c r="HH2082" s="22"/>
      <c r="HI2082" s="24"/>
      <c r="HJ2082" s="22"/>
      <c r="HK2082" s="22"/>
      <c r="HL2082" s="22"/>
      <c r="HM2082" s="22"/>
      <c r="HN2082" s="22"/>
      <c r="HO2082" s="22"/>
      <c r="HP2082" s="22"/>
      <c r="HQ2082" s="22"/>
      <c r="HR2082" s="22"/>
      <c r="HS2082" s="22"/>
      <c r="HT2082" s="22"/>
      <c r="HU2082" s="22"/>
      <c r="HV2082" s="22"/>
      <c r="HW2082" s="22"/>
      <c r="HX2082" s="22"/>
      <c r="HY2082" s="22"/>
      <c r="HZ2082" s="22"/>
      <c r="IA2082" s="22"/>
      <c r="IB2082" s="22"/>
      <c r="IC2082" s="22"/>
      <c r="ID2082" s="22"/>
      <c r="IE2082" s="22"/>
      <c r="IF2082" s="22"/>
      <c r="IG2082" s="22"/>
      <c r="IH2082" s="22"/>
      <c r="II2082" s="22"/>
      <c r="IJ2082" s="22"/>
      <c r="IK2082" s="22"/>
      <c r="IL2082" s="22"/>
      <c r="IM2082" s="22"/>
      <c r="IN2082" s="22"/>
      <c r="IO2082" s="24"/>
      <c r="IP2082" s="22"/>
      <c r="IQ2082" s="22"/>
      <c r="IR2082" s="22"/>
      <c r="IS2082" s="22"/>
      <c r="IT2082" s="22"/>
      <c r="IU2082" s="22"/>
      <c r="IV2082" s="22"/>
      <c r="IW2082" s="22"/>
      <c r="IX2082" s="22"/>
      <c r="IY2082" s="22"/>
      <c r="IZ2082" s="22"/>
      <c r="JA2082" s="22"/>
      <c r="JB2082" s="22"/>
      <c r="JC2082" s="22"/>
      <c r="JD2082" s="22"/>
      <c r="JE2082" s="22"/>
      <c r="JF2082" s="22"/>
      <c r="JG2082" s="22"/>
      <c r="JH2082" s="22"/>
      <c r="JI2082" s="22"/>
      <c r="JJ2082" s="22"/>
      <c r="JK2082" s="22"/>
      <c r="JL2082" s="22"/>
      <c r="JM2082" s="22"/>
      <c r="JN2082" s="22"/>
      <c r="JO2082" s="22"/>
      <c r="JP2082" s="22"/>
      <c r="JQ2082" s="22"/>
      <c r="JR2082" s="22"/>
      <c r="JS2082" s="22"/>
      <c r="JT2082" s="22"/>
      <c r="JU2082" s="24"/>
      <c r="JV2082" s="22"/>
      <c r="JW2082" s="22"/>
      <c r="JX2082" s="22"/>
      <c r="JY2082" s="22"/>
      <c r="JZ2082" s="22"/>
      <c r="KA2082" s="22"/>
      <c r="KB2082" s="22"/>
      <c r="KC2082" s="22"/>
      <c r="KD2082" s="22"/>
      <c r="KE2082" s="22"/>
      <c r="KF2082" s="22"/>
      <c r="KG2082" s="22"/>
      <c r="KH2082" s="22"/>
      <c r="KI2082" s="22"/>
      <c r="KJ2082" s="22"/>
      <c r="KK2082" s="22"/>
      <c r="KL2082" s="22"/>
      <c r="KM2082" s="22"/>
      <c r="KN2082" s="22"/>
      <c r="KO2082" s="22"/>
      <c r="KP2082" s="22"/>
      <c r="KQ2082" s="22"/>
      <c r="KR2082" s="22"/>
      <c r="KS2082" s="22"/>
      <c r="KT2082" s="22"/>
      <c r="KU2082" s="22"/>
      <c r="KV2082" s="22"/>
      <c r="KW2082" s="22"/>
      <c r="KX2082" s="22"/>
      <c r="KY2082" s="22"/>
      <c r="KZ2082" s="22"/>
      <c r="LA2082" s="24"/>
      <c r="LB2082" s="22"/>
      <c r="LC2082" s="22"/>
      <c r="LD2082" s="22"/>
      <c r="LE2082" s="22"/>
      <c r="LF2082" s="22"/>
      <c r="LG2082" s="22"/>
      <c r="LH2082" s="22"/>
      <c r="LI2082" s="22"/>
      <c r="LJ2082" s="22"/>
      <c r="LK2082" s="22"/>
      <c r="LL2082" s="22"/>
      <c r="LM2082" s="22"/>
      <c r="LN2082" s="22"/>
      <c r="LO2082" s="22"/>
      <c r="LP2082" s="22"/>
      <c r="LQ2082" s="22"/>
      <c r="LR2082" s="22"/>
      <c r="LS2082" s="22"/>
      <c r="LT2082" s="22"/>
      <c r="LU2082" s="22"/>
      <c r="LV2082" s="22"/>
      <c r="LW2082" s="22"/>
      <c r="LX2082" s="22"/>
      <c r="LY2082" s="22"/>
      <c r="LZ2082" s="22"/>
      <c r="MA2082" s="22"/>
      <c r="MB2082" s="22"/>
      <c r="MC2082" s="22"/>
      <c r="MD2082" s="22"/>
      <c r="ME2082" s="22"/>
      <c r="MF2082" s="22"/>
      <c r="MG2082" s="24"/>
      <c r="MH2082" s="22"/>
      <c r="MI2082" s="22"/>
      <c r="MJ2082" s="22"/>
      <c r="MK2082" s="22"/>
      <c r="ML2082" s="22"/>
      <c r="MM2082" s="22"/>
      <c r="MN2082" s="22"/>
      <c r="MO2082" s="22"/>
      <c r="MP2082" s="22"/>
      <c r="MQ2082" s="22"/>
      <c r="MR2082" s="22"/>
      <c r="MS2082" s="22"/>
      <c r="MT2082" s="22"/>
      <c r="MU2082" s="22"/>
      <c r="MV2082" s="22"/>
      <c r="MW2082" s="22"/>
      <c r="MX2082" s="22"/>
      <c r="MY2082" s="22"/>
      <c r="MZ2082" s="22"/>
      <c r="NA2082" s="22"/>
      <c r="NB2082" s="22"/>
      <c r="NC2082" s="22"/>
      <c r="ND2082" s="22"/>
      <c r="NE2082" s="22"/>
      <c r="NF2082" s="22"/>
      <c r="NG2082" s="22"/>
      <c r="NH2082" s="22"/>
      <c r="NI2082" s="22"/>
      <c r="NJ2082" s="22"/>
      <c r="NK2082" s="22"/>
      <c r="NL2082" s="22"/>
      <c r="NM2082" s="24"/>
      <c r="NN2082" s="22"/>
      <c r="NO2082" s="22"/>
      <c r="NP2082" s="22"/>
      <c r="NQ2082" s="22"/>
      <c r="NR2082" s="22"/>
      <c r="NS2082" s="22"/>
      <c r="NT2082" s="22"/>
      <c r="NU2082" s="22"/>
      <c r="NV2082" s="22"/>
      <c r="NW2082" s="22"/>
      <c r="NX2082" s="22"/>
      <c r="NY2082" s="22"/>
      <c r="NZ2082" s="22"/>
      <c r="OA2082" s="22"/>
      <c r="OB2082" s="22"/>
      <c r="OC2082" s="22"/>
      <c r="OD2082" s="22"/>
      <c r="OE2082" s="22"/>
      <c r="OF2082" s="22"/>
      <c r="OG2082" s="22"/>
      <c r="OH2082" s="22"/>
      <c r="OI2082" s="22"/>
      <c r="OJ2082" s="22"/>
      <c r="OK2082" s="22"/>
      <c r="OL2082" s="22"/>
      <c r="OM2082" s="22"/>
      <c r="ON2082" s="22"/>
      <c r="OO2082" s="22"/>
      <c r="OP2082" s="22"/>
      <c r="OQ2082" s="22"/>
      <c r="OR2082" s="22"/>
    </row>
    <row r="2083" spans="1:408" ht="15" thickBot="1">
      <c r="A2083" s="1"/>
      <c r="B2083" s="12"/>
      <c r="C2083" s="12"/>
      <c r="D2083" s="22"/>
      <c r="E2083" s="54"/>
      <c r="F2083" s="54"/>
      <c r="G2083" s="54"/>
      <c r="H2083" s="55"/>
      <c r="I2083" s="22"/>
      <c r="J2083" s="56"/>
      <c r="K2083" s="80"/>
      <c r="L2083" s="57"/>
      <c r="M2083" s="57"/>
      <c r="N2083" s="55"/>
      <c r="O2083" s="58"/>
      <c r="P2083" s="58"/>
      <c r="Q2083" s="59"/>
      <c r="R2083" s="60"/>
      <c r="S2083" s="60"/>
      <c r="T2083" s="22"/>
      <c r="U2083" s="1"/>
      <c r="V2083" s="23"/>
      <c r="X2083" s="24"/>
      <c r="Y2083" s="24"/>
      <c r="Z2083" s="22"/>
      <c r="AA2083" s="22"/>
      <c r="AB2083" s="22"/>
      <c r="AC2083" s="22"/>
      <c r="AD2083" s="22"/>
      <c r="AE2083" s="22"/>
      <c r="AF2083" s="22"/>
      <c r="AG2083" s="22"/>
      <c r="AH2083" s="22"/>
      <c r="AI2083" s="22"/>
      <c r="AJ2083" s="22"/>
      <c r="AK2083" s="22"/>
      <c r="AL2083" s="22"/>
      <c r="AM2083" s="22"/>
      <c r="AN2083" s="22"/>
      <c r="AO2083" s="22"/>
      <c r="AP2083" s="22"/>
      <c r="AQ2083" s="22"/>
      <c r="AR2083" s="22"/>
      <c r="AS2083" s="22"/>
      <c r="AT2083" s="22"/>
      <c r="AU2083" s="22"/>
      <c r="AV2083" s="22"/>
      <c r="AW2083" s="22"/>
      <c r="AX2083" s="22"/>
      <c r="AY2083" s="22"/>
      <c r="AZ2083" s="22"/>
      <c r="BA2083" s="22"/>
      <c r="BB2083" s="22"/>
      <c r="BC2083" s="22"/>
      <c r="BD2083" s="22"/>
      <c r="BE2083" s="24"/>
      <c r="BF2083" s="22"/>
      <c r="BG2083" s="22"/>
      <c r="BH2083" s="22"/>
      <c r="BI2083" s="22"/>
      <c r="BJ2083" s="22"/>
      <c r="BK2083" s="22"/>
      <c r="BL2083" s="22"/>
      <c r="BM2083" s="22"/>
      <c r="BN2083" s="22"/>
      <c r="BO2083" s="22"/>
      <c r="BP2083" s="22"/>
      <c r="BQ2083" s="22"/>
      <c r="BR2083" s="22"/>
      <c r="BS2083" s="22"/>
      <c r="BT2083" s="22"/>
      <c r="BU2083" s="22"/>
      <c r="BV2083" s="22"/>
      <c r="BW2083" s="22"/>
      <c r="BX2083" s="22"/>
      <c r="BY2083" s="22"/>
      <c r="BZ2083" s="22"/>
      <c r="CA2083" s="22"/>
      <c r="CB2083" s="22"/>
      <c r="CC2083" s="22"/>
      <c r="CD2083" s="22"/>
      <c r="CE2083" s="22"/>
      <c r="CF2083" s="22"/>
      <c r="CG2083" s="22"/>
      <c r="CH2083" s="22"/>
      <c r="CI2083" s="22"/>
      <c r="CJ2083" s="22"/>
      <c r="CK2083" s="24"/>
      <c r="CL2083" s="22"/>
      <c r="CM2083" s="22"/>
      <c r="CN2083" s="22"/>
      <c r="CO2083" s="22"/>
      <c r="CP2083" s="22"/>
      <c r="CQ2083" s="22"/>
      <c r="CR2083" s="22"/>
      <c r="CS2083" s="22"/>
      <c r="CT2083" s="22"/>
      <c r="CU2083" s="22"/>
      <c r="CV2083" s="22"/>
      <c r="CW2083" s="22"/>
      <c r="CX2083" s="22"/>
      <c r="CY2083" s="22"/>
      <c r="CZ2083" s="22"/>
      <c r="DA2083" s="22"/>
      <c r="DB2083" s="22"/>
      <c r="DC2083" s="22"/>
      <c r="DD2083" s="22"/>
      <c r="DE2083" s="22"/>
      <c r="DF2083" s="22"/>
      <c r="DG2083" s="22"/>
      <c r="DH2083" s="22"/>
      <c r="DI2083" s="22"/>
      <c r="DJ2083" s="22"/>
      <c r="DK2083" s="22"/>
      <c r="DL2083" s="22"/>
      <c r="DM2083" s="22"/>
      <c r="DN2083" s="22"/>
      <c r="DO2083" s="22"/>
      <c r="DP2083" s="22"/>
      <c r="DQ2083" s="24"/>
      <c r="DR2083" s="22"/>
      <c r="DS2083" s="22"/>
      <c r="DT2083" s="22"/>
      <c r="DU2083" s="22"/>
      <c r="DV2083" s="22"/>
      <c r="DW2083" s="22"/>
      <c r="DX2083" s="22"/>
      <c r="DY2083" s="22"/>
      <c r="DZ2083" s="22"/>
      <c r="EA2083" s="22"/>
      <c r="EB2083" s="22"/>
      <c r="EC2083" s="22"/>
      <c r="ED2083" s="22"/>
      <c r="EE2083" s="22"/>
      <c r="EF2083" s="22"/>
      <c r="EG2083" s="22"/>
      <c r="EH2083" s="22"/>
      <c r="EI2083" s="22"/>
      <c r="EJ2083" s="22"/>
      <c r="EK2083" s="22"/>
      <c r="EL2083" s="22"/>
      <c r="EM2083" s="22"/>
      <c r="EN2083" s="22"/>
      <c r="EO2083" s="22"/>
      <c r="EP2083" s="22"/>
      <c r="EQ2083" s="22"/>
      <c r="ER2083" s="22"/>
      <c r="ES2083" s="22"/>
      <c r="ET2083" s="22"/>
      <c r="EU2083" s="22"/>
      <c r="EV2083" s="22"/>
      <c r="EW2083" s="24"/>
      <c r="EX2083" s="22"/>
      <c r="EY2083" s="22"/>
      <c r="EZ2083" s="22"/>
      <c r="FA2083" s="22"/>
      <c r="FB2083" s="22"/>
      <c r="FC2083" s="22"/>
      <c r="FD2083" s="22"/>
      <c r="FE2083" s="22"/>
      <c r="FF2083" s="22"/>
      <c r="FG2083" s="22"/>
      <c r="FH2083" s="22"/>
      <c r="FI2083" s="22"/>
      <c r="FJ2083" s="22"/>
      <c r="FK2083" s="22"/>
      <c r="FL2083" s="22"/>
      <c r="FM2083" s="22"/>
      <c r="FN2083" s="22"/>
      <c r="FO2083" s="22"/>
      <c r="FP2083" s="22"/>
      <c r="FQ2083" s="22"/>
      <c r="FR2083" s="22"/>
      <c r="FS2083" s="22"/>
      <c r="FT2083" s="22"/>
      <c r="FU2083" s="22"/>
      <c r="FV2083" s="22"/>
      <c r="FW2083" s="22"/>
      <c r="FX2083" s="22"/>
      <c r="FY2083" s="22"/>
      <c r="FZ2083" s="22"/>
      <c r="GA2083" s="22"/>
      <c r="GB2083" s="22"/>
      <c r="GC2083" s="24"/>
      <c r="GD2083" s="22"/>
      <c r="GE2083" s="22"/>
      <c r="GF2083" s="22"/>
      <c r="GG2083" s="22"/>
      <c r="GH2083" s="22"/>
      <c r="GI2083" s="22"/>
      <c r="GJ2083" s="22"/>
      <c r="GK2083" s="22"/>
      <c r="GL2083" s="22"/>
      <c r="GM2083" s="22"/>
      <c r="GN2083" s="22"/>
      <c r="GO2083" s="22"/>
      <c r="GP2083" s="22"/>
      <c r="GQ2083" s="22"/>
      <c r="GR2083" s="22"/>
      <c r="GS2083" s="22"/>
      <c r="GT2083" s="22"/>
      <c r="GU2083" s="22"/>
      <c r="GV2083" s="22"/>
      <c r="GW2083" s="22"/>
      <c r="GX2083" s="22"/>
      <c r="GY2083" s="22"/>
      <c r="GZ2083" s="22"/>
      <c r="HA2083" s="22"/>
      <c r="HB2083" s="22"/>
      <c r="HC2083" s="22"/>
      <c r="HD2083" s="22"/>
      <c r="HE2083" s="22"/>
      <c r="HF2083" s="22"/>
      <c r="HG2083" s="22"/>
      <c r="HH2083" s="22"/>
      <c r="HI2083" s="24"/>
      <c r="HJ2083" s="22"/>
      <c r="HK2083" s="22"/>
      <c r="HL2083" s="22"/>
      <c r="HM2083" s="22"/>
      <c r="HN2083" s="22"/>
      <c r="HO2083" s="22"/>
      <c r="HP2083" s="22"/>
      <c r="HQ2083" s="22"/>
      <c r="HR2083" s="22"/>
      <c r="HS2083" s="22"/>
      <c r="HT2083" s="22"/>
      <c r="HU2083" s="22"/>
      <c r="HV2083" s="22"/>
      <c r="HW2083" s="22"/>
      <c r="HX2083" s="22"/>
      <c r="HY2083" s="22"/>
      <c r="HZ2083" s="22"/>
      <c r="IA2083" s="22"/>
      <c r="IB2083" s="22"/>
      <c r="IC2083" s="22"/>
      <c r="ID2083" s="22"/>
      <c r="IE2083" s="22"/>
      <c r="IF2083" s="22"/>
      <c r="IG2083" s="22"/>
      <c r="IH2083" s="22"/>
      <c r="II2083" s="22"/>
      <c r="IJ2083" s="22"/>
      <c r="IK2083" s="22"/>
      <c r="IL2083" s="22"/>
      <c r="IM2083" s="22"/>
      <c r="IN2083" s="22"/>
      <c r="IO2083" s="24"/>
      <c r="IP2083" s="22"/>
      <c r="IQ2083" s="22"/>
      <c r="IR2083" s="22"/>
      <c r="IS2083" s="22"/>
      <c r="IT2083" s="22"/>
      <c r="IU2083" s="22"/>
      <c r="IV2083" s="22"/>
      <c r="IW2083" s="22"/>
      <c r="IX2083" s="22"/>
      <c r="IY2083" s="22"/>
      <c r="IZ2083" s="22"/>
      <c r="JA2083" s="22"/>
      <c r="JB2083" s="22"/>
      <c r="JC2083" s="22"/>
      <c r="JD2083" s="22"/>
      <c r="JE2083" s="22"/>
      <c r="JF2083" s="22"/>
      <c r="JG2083" s="22"/>
      <c r="JH2083" s="22"/>
      <c r="JI2083" s="22"/>
      <c r="JJ2083" s="22"/>
      <c r="JK2083" s="22"/>
      <c r="JL2083" s="22"/>
      <c r="JM2083" s="22"/>
      <c r="JN2083" s="22"/>
      <c r="JO2083" s="22"/>
      <c r="JP2083" s="22"/>
      <c r="JQ2083" s="22"/>
      <c r="JR2083" s="22"/>
      <c r="JS2083" s="22"/>
      <c r="JT2083" s="22"/>
      <c r="JU2083" s="24"/>
      <c r="JV2083" s="22"/>
      <c r="JW2083" s="22"/>
      <c r="JX2083" s="22"/>
      <c r="JY2083" s="22"/>
      <c r="JZ2083" s="22"/>
      <c r="KA2083" s="22"/>
      <c r="KB2083" s="22"/>
      <c r="KC2083" s="22"/>
      <c r="KD2083" s="22"/>
      <c r="KE2083" s="22"/>
      <c r="KF2083" s="22"/>
      <c r="KG2083" s="22"/>
      <c r="KH2083" s="22"/>
      <c r="KI2083" s="22"/>
      <c r="KJ2083" s="22"/>
      <c r="KK2083" s="22"/>
      <c r="KL2083" s="22"/>
      <c r="KM2083" s="22"/>
      <c r="KN2083" s="22"/>
      <c r="KO2083" s="22"/>
      <c r="KP2083" s="22"/>
      <c r="KQ2083" s="22"/>
      <c r="KR2083" s="22"/>
      <c r="KS2083" s="22"/>
      <c r="KT2083" s="22"/>
      <c r="KU2083" s="22"/>
      <c r="KV2083" s="22"/>
      <c r="KW2083" s="22"/>
      <c r="KX2083" s="22"/>
      <c r="KY2083" s="22"/>
      <c r="KZ2083" s="22"/>
      <c r="LA2083" s="24"/>
      <c r="LB2083" s="22"/>
      <c r="LC2083" s="22"/>
      <c r="LD2083" s="22"/>
      <c r="LE2083" s="22"/>
      <c r="LF2083" s="22"/>
      <c r="LG2083" s="22"/>
      <c r="LH2083" s="22"/>
      <c r="LI2083" s="22"/>
      <c r="LJ2083" s="22"/>
      <c r="LK2083" s="22"/>
      <c r="LL2083" s="22"/>
      <c r="LM2083" s="22"/>
      <c r="LN2083" s="22"/>
      <c r="LO2083" s="22"/>
      <c r="LP2083" s="22"/>
      <c r="LQ2083" s="22"/>
      <c r="LR2083" s="22"/>
      <c r="LS2083" s="22"/>
      <c r="LT2083" s="22"/>
      <c r="LU2083" s="22"/>
      <c r="LV2083" s="22"/>
      <c r="LW2083" s="22"/>
      <c r="LX2083" s="22"/>
      <c r="LY2083" s="22"/>
      <c r="LZ2083" s="22"/>
      <c r="MA2083" s="22"/>
      <c r="MB2083" s="22"/>
      <c r="MC2083" s="22"/>
      <c r="MD2083" s="22"/>
      <c r="ME2083" s="22"/>
      <c r="MF2083" s="22"/>
      <c r="MG2083" s="24"/>
      <c r="MH2083" s="22"/>
      <c r="MI2083" s="22"/>
      <c r="MJ2083" s="22"/>
      <c r="MK2083" s="22"/>
      <c r="ML2083" s="22"/>
      <c r="MM2083" s="22"/>
      <c r="MN2083" s="22"/>
      <c r="MO2083" s="22"/>
      <c r="MP2083" s="22"/>
      <c r="MQ2083" s="22"/>
      <c r="MR2083" s="22"/>
      <c r="MS2083" s="22"/>
      <c r="MT2083" s="22"/>
      <c r="MU2083" s="22"/>
      <c r="MV2083" s="22"/>
      <c r="MW2083" s="22"/>
      <c r="MX2083" s="22"/>
      <c r="MY2083" s="22"/>
      <c r="MZ2083" s="22"/>
      <c r="NA2083" s="22"/>
      <c r="NB2083" s="22"/>
      <c r="NC2083" s="22"/>
      <c r="ND2083" s="22"/>
      <c r="NE2083" s="22"/>
      <c r="NF2083" s="22"/>
      <c r="NG2083" s="22"/>
      <c r="NH2083" s="22"/>
      <c r="NI2083" s="22"/>
      <c r="NJ2083" s="22"/>
      <c r="NK2083" s="22"/>
      <c r="NL2083" s="22"/>
      <c r="NM2083" s="24"/>
      <c r="NN2083" s="22"/>
      <c r="NO2083" s="22"/>
      <c r="NP2083" s="22"/>
      <c r="NQ2083" s="22"/>
      <c r="NR2083" s="22"/>
      <c r="NS2083" s="22"/>
      <c r="NT2083" s="22"/>
      <c r="NU2083" s="22"/>
      <c r="NV2083" s="22"/>
      <c r="NW2083" s="22"/>
      <c r="NX2083" s="22"/>
      <c r="NY2083" s="22"/>
      <c r="NZ2083" s="22"/>
      <c r="OA2083" s="22"/>
      <c r="OB2083" s="22"/>
      <c r="OC2083" s="22"/>
      <c r="OD2083" s="22"/>
      <c r="OE2083" s="22"/>
      <c r="OF2083" s="22"/>
      <c r="OG2083" s="22"/>
      <c r="OH2083" s="22"/>
      <c r="OI2083" s="22"/>
      <c r="OJ2083" s="22"/>
      <c r="OK2083" s="22"/>
      <c r="OL2083" s="22"/>
      <c r="OM2083" s="22"/>
      <c r="ON2083" s="22"/>
      <c r="OO2083" s="22"/>
      <c r="OP2083" s="22"/>
      <c r="OQ2083" s="22"/>
      <c r="OR2083" s="22"/>
    </row>
    <row r="2084" spans="1:408" ht="15" thickBot="1">
      <c r="A2084" s="1"/>
      <c r="B2084" s="12"/>
      <c r="C2084" s="12"/>
      <c r="D2084" s="22"/>
      <c r="E2084" s="54"/>
      <c r="F2084" s="54"/>
      <c r="G2084" s="54"/>
      <c r="H2084" s="55"/>
      <c r="I2084" s="22"/>
      <c r="J2084" s="56"/>
      <c r="K2084" s="81"/>
      <c r="L2084" s="57"/>
      <c r="M2084" s="57"/>
      <c r="N2084" s="55"/>
      <c r="O2084" s="58"/>
      <c r="P2084" s="58"/>
      <c r="Q2084" s="59"/>
      <c r="R2084" s="60"/>
      <c r="S2084" s="60"/>
      <c r="T2084" s="22"/>
      <c r="U2084" s="1"/>
      <c r="V2084" s="23"/>
      <c r="X2084" s="24"/>
      <c r="Y2084" s="24"/>
      <c r="Z2084" s="22"/>
      <c r="AA2084" s="22"/>
      <c r="AB2084" s="22"/>
      <c r="AC2084" s="22"/>
      <c r="AD2084" s="22"/>
      <c r="AE2084" s="22"/>
      <c r="AF2084" s="22"/>
      <c r="AG2084" s="22"/>
      <c r="AH2084" s="22"/>
      <c r="AI2084" s="22"/>
      <c r="AJ2084" s="22"/>
      <c r="AK2084" s="22"/>
      <c r="AL2084" s="22"/>
      <c r="AM2084" s="22"/>
      <c r="AN2084" s="22"/>
      <c r="AO2084" s="22"/>
      <c r="AP2084" s="22"/>
      <c r="AQ2084" s="22"/>
      <c r="AR2084" s="22"/>
      <c r="AS2084" s="22"/>
      <c r="AT2084" s="22"/>
      <c r="AU2084" s="22"/>
      <c r="AV2084" s="22"/>
      <c r="AW2084" s="22"/>
      <c r="AX2084" s="22"/>
      <c r="AY2084" s="22"/>
      <c r="AZ2084" s="22"/>
      <c r="BA2084" s="22"/>
      <c r="BB2084" s="22"/>
      <c r="BC2084" s="22"/>
      <c r="BD2084" s="22"/>
      <c r="BE2084" s="24"/>
      <c r="BF2084" s="22"/>
      <c r="BG2084" s="22"/>
      <c r="BH2084" s="22"/>
      <c r="BI2084" s="22"/>
      <c r="BJ2084" s="22"/>
      <c r="BK2084" s="22"/>
      <c r="BL2084" s="22"/>
      <c r="BM2084" s="22"/>
      <c r="BN2084" s="22"/>
      <c r="BO2084" s="22"/>
      <c r="BP2084" s="22"/>
      <c r="BQ2084" s="22"/>
      <c r="BR2084" s="22"/>
      <c r="BS2084" s="22"/>
      <c r="BT2084" s="22"/>
      <c r="BU2084" s="22"/>
      <c r="BV2084" s="22"/>
      <c r="BW2084" s="22"/>
      <c r="BX2084" s="22"/>
      <c r="BY2084" s="22"/>
      <c r="BZ2084" s="22"/>
      <c r="CA2084" s="22"/>
      <c r="CB2084" s="22"/>
      <c r="CC2084" s="22"/>
      <c r="CD2084" s="22"/>
      <c r="CE2084" s="22"/>
      <c r="CF2084" s="22"/>
      <c r="CG2084" s="22"/>
      <c r="CH2084" s="22"/>
      <c r="CI2084" s="22"/>
      <c r="CJ2084" s="22"/>
      <c r="CK2084" s="24"/>
      <c r="CL2084" s="22"/>
      <c r="CM2084" s="22"/>
      <c r="CN2084" s="22"/>
      <c r="CO2084" s="22"/>
      <c r="CP2084" s="22"/>
      <c r="CQ2084" s="22"/>
      <c r="CR2084" s="22"/>
      <c r="CS2084" s="22"/>
      <c r="CT2084" s="22"/>
      <c r="CU2084" s="22"/>
      <c r="CV2084" s="22"/>
      <c r="CW2084" s="22"/>
      <c r="CX2084" s="22"/>
      <c r="CY2084" s="22"/>
      <c r="CZ2084" s="22"/>
      <c r="DA2084" s="22"/>
      <c r="DB2084" s="22"/>
      <c r="DC2084" s="22"/>
      <c r="DD2084" s="22"/>
      <c r="DE2084" s="22"/>
      <c r="DF2084" s="22"/>
      <c r="DG2084" s="22"/>
      <c r="DH2084" s="22"/>
      <c r="DI2084" s="22"/>
      <c r="DJ2084" s="22"/>
      <c r="DK2084" s="22"/>
      <c r="DL2084" s="22"/>
      <c r="DM2084" s="22"/>
      <c r="DN2084" s="22"/>
      <c r="DO2084" s="22"/>
      <c r="DP2084" s="22"/>
      <c r="DQ2084" s="24"/>
      <c r="DR2084" s="22"/>
      <c r="DS2084" s="22"/>
      <c r="DT2084" s="22"/>
      <c r="DU2084" s="22"/>
      <c r="DV2084" s="22"/>
      <c r="DW2084" s="22"/>
      <c r="DX2084" s="22"/>
      <c r="DY2084" s="22"/>
      <c r="DZ2084" s="22"/>
      <c r="EA2084" s="22"/>
      <c r="EB2084" s="22"/>
      <c r="EC2084" s="22"/>
      <c r="ED2084" s="22"/>
      <c r="EE2084" s="22"/>
      <c r="EF2084" s="22"/>
      <c r="EG2084" s="22"/>
      <c r="EH2084" s="22"/>
      <c r="EI2084" s="22"/>
      <c r="EJ2084" s="22"/>
      <c r="EK2084" s="22"/>
      <c r="EL2084" s="22"/>
      <c r="EM2084" s="22"/>
      <c r="EN2084" s="22"/>
      <c r="EO2084" s="22"/>
      <c r="EP2084" s="22"/>
      <c r="EQ2084" s="22"/>
      <c r="ER2084" s="22"/>
      <c r="ES2084" s="22"/>
      <c r="ET2084" s="22"/>
      <c r="EU2084" s="22"/>
      <c r="EV2084" s="22"/>
      <c r="EW2084" s="24"/>
      <c r="EX2084" s="22"/>
      <c r="EY2084" s="22"/>
      <c r="EZ2084" s="22"/>
      <c r="FA2084" s="22"/>
      <c r="FB2084" s="22"/>
      <c r="FC2084" s="22"/>
      <c r="FD2084" s="22"/>
      <c r="FE2084" s="22"/>
      <c r="FF2084" s="22"/>
      <c r="FG2084" s="22"/>
      <c r="FH2084" s="22"/>
      <c r="FI2084" s="22"/>
      <c r="FJ2084" s="22"/>
      <c r="FK2084" s="22"/>
      <c r="FL2084" s="22"/>
      <c r="FM2084" s="22"/>
      <c r="FN2084" s="22"/>
      <c r="FO2084" s="22"/>
      <c r="FP2084" s="22"/>
      <c r="FQ2084" s="22"/>
      <c r="FR2084" s="22"/>
      <c r="FS2084" s="22"/>
      <c r="FT2084" s="22"/>
      <c r="FU2084" s="22"/>
      <c r="FV2084" s="22"/>
      <c r="FW2084" s="22"/>
      <c r="FX2084" s="22"/>
      <c r="FY2084" s="22"/>
      <c r="FZ2084" s="22"/>
      <c r="GA2084" s="22"/>
      <c r="GB2084" s="22"/>
      <c r="GC2084" s="24"/>
      <c r="GD2084" s="22"/>
      <c r="GE2084" s="22"/>
      <c r="GF2084" s="22"/>
      <c r="GG2084" s="22"/>
      <c r="GH2084" s="22"/>
      <c r="GI2084" s="22"/>
      <c r="GJ2084" s="22"/>
      <c r="GK2084" s="22"/>
      <c r="GL2084" s="22"/>
      <c r="GM2084" s="22"/>
      <c r="GN2084" s="22"/>
      <c r="GO2084" s="22"/>
      <c r="GP2084" s="22"/>
      <c r="GQ2084" s="22"/>
      <c r="GR2084" s="22"/>
      <c r="GS2084" s="22"/>
      <c r="GT2084" s="22"/>
      <c r="GU2084" s="22"/>
      <c r="GV2084" s="22"/>
      <c r="GW2084" s="22"/>
      <c r="GX2084" s="22"/>
      <c r="GY2084" s="22"/>
      <c r="GZ2084" s="22"/>
      <c r="HA2084" s="22"/>
      <c r="HB2084" s="22"/>
      <c r="HC2084" s="22"/>
      <c r="HD2084" s="22"/>
      <c r="HE2084" s="22"/>
      <c r="HF2084" s="22"/>
      <c r="HG2084" s="22"/>
      <c r="HH2084" s="22"/>
      <c r="HI2084" s="24"/>
      <c r="HJ2084" s="22"/>
      <c r="HK2084" s="22"/>
      <c r="HL2084" s="22"/>
      <c r="HM2084" s="22"/>
      <c r="HN2084" s="22"/>
      <c r="HO2084" s="22"/>
      <c r="HP2084" s="22"/>
      <c r="HQ2084" s="22"/>
      <c r="HR2084" s="22"/>
      <c r="HS2084" s="22"/>
      <c r="HT2084" s="22"/>
      <c r="HU2084" s="22"/>
      <c r="HV2084" s="22"/>
      <c r="HW2084" s="22"/>
      <c r="HX2084" s="22"/>
      <c r="HY2084" s="22"/>
      <c r="HZ2084" s="22"/>
      <c r="IA2084" s="22"/>
      <c r="IB2084" s="22"/>
      <c r="IC2084" s="22"/>
      <c r="ID2084" s="22"/>
      <c r="IE2084" s="22"/>
      <c r="IF2084" s="22"/>
      <c r="IG2084" s="22"/>
      <c r="IH2084" s="22"/>
      <c r="II2084" s="22"/>
      <c r="IJ2084" s="22"/>
      <c r="IK2084" s="22"/>
      <c r="IL2084" s="22"/>
      <c r="IM2084" s="22"/>
      <c r="IN2084" s="22"/>
      <c r="IO2084" s="24"/>
      <c r="IP2084" s="22"/>
      <c r="IQ2084" s="22"/>
      <c r="IR2084" s="22"/>
      <c r="IS2084" s="22"/>
      <c r="IT2084" s="22"/>
      <c r="IU2084" s="22"/>
      <c r="IV2084" s="22"/>
      <c r="IW2084" s="22"/>
      <c r="IX2084" s="22"/>
      <c r="IY2084" s="22"/>
      <c r="IZ2084" s="22"/>
      <c r="JA2084" s="22"/>
      <c r="JB2084" s="22"/>
      <c r="JC2084" s="22"/>
      <c r="JD2084" s="22"/>
      <c r="JE2084" s="22"/>
      <c r="JF2084" s="22"/>
      <c r="JG2084" s="22"/>
      <c r="JH2084" s="22"/>
      <c r="JI2084" s="22"/>
      <c r="JJ2084" s="22"/>
      <c r="JK2084" s="22"/>
      <c r="JL2084" s="22"/>
      <c r="JM2084" s="22"/>
      <c r="JN2084" s="22"/>
      <c r="JO2084" s="22"/>
      <c r="JP2084" s="22"/>
      <c r="JQ2084" s="22"/>
      <c r="JR2084" s="22"/>
      <c r="JS2084" s="22"/>
      <c r="JT2084" s="22"/>
      <c r="JU2084" s="24"/>
      <c r="JV2084" s="22"/>
      <c r="JW2084" s="22"/>
      <c r="JX2084" s="22"/>
      <c r="JY2084" s="22"/>
      <c r="JZ2084" s="22"/>
      <c r="KA2084" s="22"/>
      <c r="KB2084" s="22"/>
      <c r="KC2084" s="22"/>
      <c r="KD2084" s="22"/>
      <c r="KE2084" s="22"/>
      <c r="KF2084" s="22"/>
      <c r="KG2084" s="22"/>
      <c r="KH2084" s="22"/>
      <c r="KI2084" s="22"/>
      <c r="KJ2084" s="22"/>
      <c r="KK2084" s="22"/>
      <c r="KL2084" s="22"/>
      <c r="KM2084" s="22"/>
      <c r="KN2084" s="22"/>
      <c r="KO2084" s="22"/>
      <c r="KP2084" s="22"/>
      <c r="KQ2084" s="22"/>
      <c r="KR2084" s="22"/>
      <c r="KS2084" s="22"/>
      <c r="KT2084" s="22"/>
      <c r="KU2084" s="22"/>
      <c r="KV2084" s="22"/>
      <c r="KW2084" s="22"/>
      <c r="KX2084" s="22"/>
      <c r="KY2084" s="22"/>
      <c r="KZ2084" s="22"/>
      <c r="LA2084" s="24"/>
      <c r="LB2084" s="22"/>
      <c r="LC2084" s="22"/>
      <c r="LD2084" s="22"/>
      <c r="LE2084" s="22"/>
      <c r="LF2084" s="22"/>
      <c r="LG2084" s="22"/>
      <c r="LH2084" s="22"/>
      <c r="LI2084" s="22"/>
      <c r="LJ2084" s="22"/>
      <c r="LK2084" s="22"/>
      <c r="LL2084" s="22"/>
      <c r="LM2084" s="22"/>
      <c r="LN2084" s="22"/>
      <c r="LO2084" s="22"/>
      <c r="LP2084" s="22"/>
      <c r="LQ2084" s="22"/>
      <c r="LR2084" s="22"/>
      <c r="LS2084" s="22"/>
      <c r="LT2084" s="22"/>
      <c r="LU2084" s="22"/>
      <c r="LV2084" s="22"/>
      <c r="LW2084" s="22"/>
      <c r="LX2084" s="22"/>
      <c r="LY2084" s="22"/>
      <c r="LZ2084" s="22"/>
      <c r="MA2084" s="22"/>
      <c r="MB2084" s="22"/>
      <c r="MC2084" s="22"/>
      <c r="MD2084" s="22"/>
      <c r="ME2084" s="22"/>
      <c r="MF2084" s="22"/>
      <c r="MG2084" s="24"/>
      <c r="MH2084" s="22"/>
      <c r="MI2084" s="22"/>
      <c r="MJ2084" s="22"/>
      <c r="MK2084" s="22"/>
      <c r="ML2084" s="22"/>
      <c r="MM2084" s="22"/>
      <c r="MN2084" s="22"/>
      <c r="MO2084" s="22"/>
      <c r="MP2084" s="22"/>
      <c r="MQ2084" s="22"/>
      <c r="MR2084" s="22"/>
      <c r="MS2084" s="22"/>
      <c r="MT2084" s="22"/>
      <c r="MU2084" s="22"/>
      <c r="MV2084" s="22"/>
      <c r="MW2084" s="22"/>
      <c r="MX2084" s="22"/>
      <c r="MY2084" s="22"/>
      <c r="MZ2084" s="22"/>
      <c r="NA2084" s="22"/>
      <c r="NB2084" s="22"/>
      <c r="NC2084" s="22"/>
      <c r="ND2084" s="22"/>
      <c r="NE2084" s="22"/>
      <c r="NF2084" s="22"/>
      <c r="NG2084" s="22"/>
      <c r="NH2084" s="22"/>
      <c r="NI2084" s="22"/>
      <c r="NJ2084" s="22"/>
      <c r="NK2084" s="22"/>
      <c r="NL2084" s="22"/>
      <c r="NM2084" s="24"/>
      <c r="NN2084" s="22"/>
      <c r="NO2084" s="22"/>
      <c r="NP2084" s="22"/>
      <c r="NQ2084" s="22"/>
      <c r="NR2084" s="22"/>
      <c r="NS2084" s="22"/>
      <c r="NT2084" s="22"/>
      <c r="NU2084" s="22"/>
      <c r="NV2084" s="22"/>
      <c r="NW2084" s="22"/>
      <c r="NX2084" s="22"/>
      <c r="NY2084" s="22"/>
      <c r="NZ2084" s="22"/>
      <c r="OA2084" s="22"/>
      <c r="OB2084" s="22"/>
      <c r="OC2084" s="22"/>
      <c r="OD2084" s="22"/>
      <c r="OE2084" s="22"/>
      <c r="OF2084" s="22"/>
      <c r="OG2084" s="22"/>
      <c r="OH2084" s="22"/>
      <c r="OI2084" s="22"/>
      <c r="OJ2084" s="22"/>
      <c r="OK2084" s="22"/>
      <c r="OL2084" s="22"/>
      <c r="OM2084" s="22"/>
      <c r="ON2084" s="22"/>
      <c r="OO2084" s="22"/>
      <c r="OP2084" s="22"/>
      <c r="OQ2084" s="22"/>
      <c r="OR2084" s="22"/>
    </row>
    <row r="2085" spans="1:408" ht="15" thickBot="1">
      <c r="A2085" s="1"/>
      <c r="B2085" s="12"/>
      <c r="C2085" s="12"/>
      <c r="D2085" s="22"/>
      <c r="E2085" s="54"/>
      <c r="F2085" s="54"/>
      <c r="G2085" s="54"/>
      <c r="H2085" s="55"/>
      <c r="I2085" s="22"/>
      <c r="J2085" s="56"/>
      <c r="K2085" s="80"/>
      <c r="L2085" s="57"/>
      <c r="M2085" s="57"/>
      <c r="N2085" s="55"/>
      <c r="O2085" s="58"/>
      <c r="P2085" s="58"/>
      <c r="Q2085" s="59"/>
      <c r="R2085" s="60"/>
      <c r="S2085" s="60"/>
      <c r="T2085" s="22"/>
      <c r="U2085" s="1"/>
      <c r="V2085" s="23"/>
      <c r="X2085" s="24"/>
      <c r="Y2085" s="24"/>
      <c r="Z2085" s="22"/>
      <c r="AA2085" s="22"/>
      <c r="AB2085" s="22"/>
      <c r="AC2085" s="22"/>
      <c r="AD2085" s="22"/>
      <c r="AE2085" s="22"/>
      <c r="AF2085" s="22"/>
      <c r="AG2085" s="22"/>
      <c r="AH2085" s="22"/>
      <c r="AI2085" s="22"/>
      <c r="AJ2085" s="22"/>
      <c r="AK2085" s="22"/>
      <c r="AL2085" s="22"/>
      <c r="AM2085" s="22"/>
      <c r="AN2085" s="22"/>
      <c r="AO2085" s="22"/>
      <c r="AP2085" s="22"/>
      <c r="AQ2085" s="22"/>
      <c r="AR2085" s="22"/>
      <c r="AS2085" s="22"/>
      <c r="AT2085" s="22"/>
      <c r="AU2085" s="22"/>
      <c r="AV2085" s="22"/>
      <c r="AW2085" s="22"/>
      <c r="AX2085" s="22"/>
      <c r="AY2085" s="22"/>
      <c r="AZ2085" s="22"/>
      <c r="BA2085" s="22"/>
      <c r="BB2085" s="22"/>
      <c r="BC2085" s="22"/>
      <c r="BD2085" s="22"/>
      <c r="BE2085" s="24"/>
      <c r="BF2085" s="22"/>
      <c r="BG2085" s="22"/>
      <c r="BH2085" s="22"/>
      <c r="BI2085" s="22"/>
      <c r="BJ2085" s="22"/>
      <c r="BK2085" s="22"/>
      <c r="BL2085" s="22"/>
      <c r="BM2085" s="22"/>
      <c r="BN2085" s="22"/>
      <c r="BO2085" s="22"/>
      <c r="BP2085" s="22"/>
      <c r="BQ2085" s="22"/>
      <c r="BR2085" s="22"/>
      <c r="BS2085" s="22"/>
      <c r="BT2085" s="22"/>
      <c r="BU2085" s="22"/>
      <c r="BV2085" s="22"/>
      <c r="BW2085" s="22"/>
      <c r="BX2085" s="22"/>
      <c r="BY2085" s="22"/>
      <c r="BZ2085" s="22"/>
      <c r="CA2085" s="22"/>
      <c r="CB2085" s="22"/>
      <c r="CC2085" s="22"/>
      <c r="CD2085" s="22"/>
      <c r="CE2085" s="22"/>
      <c r="CF2085" s="22"/>
      <c r="CG2085" s="22"/>
      <c r="CH2085" s="22"/>
      <c r="CI2085" s="22"/>
      <c r="CJ2085" s="22"/>
      <c r="CK2085" s="24"/>
      <c r="CL2085" s="22"/>
      <c r="CM2085" s="22"/>
      <c r="CN2085" s="22"/>
      <c r="CO2085" s="22"/>
      <c r="CP2085" s="22"/>
      <c r="CQ2085" s="22"/>
      <c r="CR2085" s="22"/>
      <c r="CS2085" s="22"/>
      <c r="CT2085" s="22"/>
      <c r="CU2085" s="22"/>
      <c r="CV2085" s="22"/>
      <c r="CW2085" s="22"/>
      <c r="CX2085" s="22"/>
      <c r="CY2085" s="22"/>
      <c r="CZ2085" s="22"/>
      <c r="DA2085" s="22"/>
      <c r="DB2085" s="22"/>
      <c r="DC2085" s="22"/>
      <c r="DD2085" s="22"/>
      <c r="DE2085" s="22"/>
      <c r="DF2085" s="22"/>
      <c r="DG2085" s="22"/>
      <c r="DH2085" s="22"/>
      <c r="DI2085" s="22"/>
      <c r="DJ2085" s="22"/>
      <c r="DK2085" s="22"/>
      <c r="DL2085" s="22"/>
      <c r="DM2085" s="22"/>
      <c r="DN2085" s="22"/>
      <c r="DO2085" s="22"/>
      <c r="DP2085" s="22"/>
      <c r="DQ2085" s="24"/>
      <c r="DR2085" s="22"/>
      <c r="DS2085" s="22"/>
      <c r="DT2085" s="22"/>
      <c r="DU2085" s="22"/>
      <c r="DV2085" s="22"/>
      <c r="DW2085" s="22"/>
      <c r="DX2085" s="22"/>
      <c r="DY2085" s="22"/>
      <c r="DZ2085" s="22"/>
      <c r="EA2085" s="22"/>
      <c r="EB2085" s="22"/>
      <c r="EC2085" s="22"/>
      <c r="ED2085" s="22"/>
      <c r="EE2085" s="22"/>
      <c r="EF2085" s="22"/>
      <c r="EG2085" s="22"/>
      <c r="EH2085" s="22"/>
      <c r="EI2085" s="22"/>
      <c r="EJ2085" s="22"/>
      <c r="EK2085" s="22"/>
      <c r="EL2085" s="22"/>
      <c r="EM2085" s="22"/>
      <c r="EN2085" s="22"/>
      <c r="EO2085" s="22"/>
      <c r="EP2085" s="22"/>
      <c r="EQ2085" s="22"/>
      <c r="ER2085" s="22"/>
      <c r="ES2085" s="22"/>
      <c r="ET2085" s="22"/>
      <c r="EU2085" s="22"/>
      <c r="EV2085" s="22"/>
      <c r="EW2085" s="24"/>
      <c r="EX2085" s="22"/>
      <c r="EY2085" s="22"/>
      <c r="EZ2085" s="22"/>
      <c r="FA2085" s="22"/>
      <c r="FB2085" s="22"/>
      <c r="FC2085" s="22"/>
      <c r="FD2085" s="22"/>
      <c r="FE2085" s="22"/>
      <c r="FF2085" s="22"/>
      <c r="FG2085" s="22"/>
      <c r="FH2085" s="22"/>
      <c r="FI2085" s="22"/>
      <c r="FJ2085" s="22"/>
      <c r="FK2085" s="22"/>
      <c r="FL2085" s="22"/>
      <c r="FM2085" s="22"/>
      <c r="FN2085" s="22"/>
      <c r="FO2085" s="22"/>
      <c r="FP2085" s="22"/>
      <c r="FQ2085" s="22"/>
      <c r="FR2085" s="22"/>
      <c r="FS2085" s="22"/>
      <c r="FT2085" s="22"/>
      <c r="FU2085" s="22"/>
      <c r="FV2085" s="22"/>
      <c r="FW2085" s="22"/>
      <c r="FX2085" s="22"/>
      <c r="FY2085" s="22"/>
      <c r="FZ2085" s="22"/>
      <c r="GA2085" s="22"/>
      <c r="GB2085" s="22"/>
      <c r="GC2085" s="24"/>
      <c r="GD2085" s="22"/>
      <c r="GE2085" s="22"/>
      <c r="GF2085" s="22"/>
      <c r="GG2085" s="22"/>
      <c r="GH2085" s="22"/>
      <c r="GI2085" s="22"/>
      <c r="GJ2085" s="22"/>
      <c r="GK2085" s="22"/>
      <c r="GL2085" s="22"/>
      <c r="GM2085" s="22"/>
      <c r="GN2085" s="22"/>
      <c r="GO2085" s="22"/>
      <c r="GP2085" s="22"/>
      <c r="GQ2085" s="22"/>
      <c r="GR2085" s="22"/>
      <c r="GS2085" s="22"/>
      <c r="GT2085" s="22"/>
      <c r="GU2085" s="22"/>
      <c r="GV2085" s="22"/>
      <c r="GW2085" s="22"/>
      <c r="GX2085" s="22"/>
      <c r="GY2085" s="22"/>
      <c r="GZ2085" s="22"/>
      <c r="HA2085" s="22"/>
      <c r="HB2085" s="22"/>
      <c r="HC2085" s="22"/>
      <c r="HD2085" s="22"/>
      <c r="HE2085" s="22"/>
      <c r="HF2085" s="22"/>
      <c r="HG2085" s="22"/>
      <c r="HH2085" s="22"/>
      <c r="HI2085" s="24"/>
      <c r="HJ2085" s="22"/>
      <c r="HK2085" s="22"/>
      <c r="HL2085" s="22"/>
      <c r="HM2085" s="22"/>
      <c r="HN2085" s="22"/>
      <c r="HO2085" s="22"/>
      <c r="HP2085" s="22"/>
      <c r="HQ2085" s="22"/>
      <c r="HR2085" s="22"/>
      <c r="HS2085" s="22"/>
      <c r="HT2085" s="22"/>
      <c r="HU2085" s="22"/>
      <c r="HV2085" s="22"/>
      <c r="HW2085" s="22"/>
      <c r="HX2085" s="22"/>
      <c r="HY2085" s="22"/>
      <c r="HZ2085" s="22"/>
      <c r="IA2085" s="22"/>
      <c r="IB2085" s="22"/>
      <c r="IC2085" s="22"/>
      <c r="ID2085" s="22"/>
      <c r="IE2085" s="22"/>
      <c r="IF2085" s="22"/>
      <c r="IG2085" s="22"/>
      <c r="IH2085" s="22"/>
      <c r="II2085" s="22"/>
      <c r="IJ2085" s="22"/>
      <c r="IK2085" s="22"/>
      <c r="IL2085" s="22"/>
      <c r="IM2085" s="22"/>
      <c r="IN2085" s="22"/>
      <c r="IO2085" s="24"/>
      <c r="IP2085" s="22"/>
      <c r="IQ2085" s="22"/>
      <c r="IR2085" s="22"/>
      <c r="IS2085" s="22"/>
      <c r="IT2085" s="22"/>
      <c r="IU2085" s="22"/>
      <c r="IV2085" s="22"/>
      <c r="IW2085" s="22"/>
      <c r="IX2085" s="22"/>
      <c r="IY2085" s="22"/>
      <c r="IZ2085" s="22"/>
      <c r="JA2085" s="22"/>
      <c r="JB2085" s="22"/>
      <c r="JC2085" s="22"/>
      <c r="JD2085" s="22"/>
      <c r="JE2085" s="22"/>
      <c r="JF2085" s="22"/>
      <c r="JG2085" s="22"/>
      <c r="JH2085" s="22"/>
      <c r="JI2085" s="22"/>
      <c r="JJ2085" s="22"/>
      <c r="JK2085" s="22"/>
      <c r="JL2085" s="22"/>
      <c r="JM2085" s="22"/>
      <c r="JN2085" s="22"/>
      <c r="JO2085" s="22"/>
      <c r="JP2085" s="22"/>
      <c r="JQ2085" s="22"/>
      <c r="JR2085" s="22"/>
      <c r="JS2085" s="22"/>
      <c r="JT2085" s="22"/>
      <c r="JU2085" s="24"/>
      <c r="JV2085" s="22"/>
      <c r="JW2085" s="22"/>
      <c r="JX2085" s="22"/>
      <c r="JY2085" s="22"/>
      <c r="JZ2085" s="22"/>
      <c r="KA2085" s="22"/>
      <c r="KB2085" s="22"/>
      <c r="KC2085" s="22"/>
      <c r="KD2085" s="22"/>
      <c r="KE2085" s="22"/>
      <c r="KF2085" s="22"/>
      <c r="KG2085" s="22"/>
      <c r="KH2085" s="22"/>
      <c r="KI2085" s="22"/>
      <c r="KJ2085" s="22"/>
      <c r="KK2085" s="22"/>
      <c r="KL2085" s="22"/>
      <c r="KM2085" s="22"/>
      <c r="KN2085" s="22"/>
      <c r="KO2085" s="22"/>
      <c r="KP2085" s="22"/>
      <c r="KQ2085" s="22"/>
      <c r="KR2085" s="22"/>
      <c r="KS2085" s="22"/>
      <c r="KT2085" s="22"/>
      <c r="KU2085" s="22"/>
      <c r="KV2085" s="22"/>
      <c r="KW2085" s="22"/>
      <c r="KX2085" s="22"/>
      <c r="KY2085" s="22"/>
      <c r="KZ2085" s="22"/>
      <c r="LA2085" s="24"/>
      <c r="LB2085" s="22"/>
      <c r="LC2085" s="22"/>
      <c r="LD2085" s="22"/>
      <c r="LE2085" s="22"/>
      <c r="LF2085" s="22"/>
      <c r="LG2085" s="22"/>
      <c r="LH2085" s="22"/>
      <c r="LI2085" s="22"/>
      <c r="LJ2085" s="22"/>
      <c r="LK2085" s="22"/>
      <c r="LL2085" s="22"/>
      <c r="LM2085" s="22"/>
      <c r="LN2085" s="22"/>
      <c r="LO2085" s="22"/>
      <c r="LP2085" s="22"/>
      <c r="LQ2085" s="22"/>
      <c r="LR2085" s="22"/>
      <c r="LS2085" s="22"/>
      <c r="LT2085" s="22"/>
      <c r="LU2085" s="22"/>
      <c r="LV2085" s="22"/>
      <c r="LW2085" s="22"/>
      <c r="LX2085" s="22"/>
      <c r="LY2085" s="22"/>
      <c r="LZ2085" s="22"/>
      <c r="MA2085" s="22"/>
      <c r="MB2085" s="22"/>
      <c r="MC2085" s="22"/>
      <c r="MD2085" s="22"/>
      <c r="ME2085" s="22"/>
      <c r="MF2085" s="22"/>
      <c r="MG2085" s="24"/>
      <c r="MH2085" s="22"/>
      <c r="MI2085" s="22"/>
      <c r="MJ2085" s="22"/>
      <c r="MK2085" s="22"/>
      <c r="ML2085" s="22"/>
      <c r="MM2085" s="22"/>
      <c r="MN2085" s="22"/>
      <c r="MO2085" s="22"/>
      <c r="MP2085" s="22"/>
      <c r="MQ2085" s="22"/>
      <c r="MR2085" s="22"/>
      <c r="MS2085" s="22"/>
      <c r="MT2085" s="22"/>
      <c r="MU2085" s="22"/>
      <c r="MV2085" s="22"/>
      <c r="MW2085" s="22"/>
      <c r="MX2085" s="22"/>
      <c r="MY2085" s="22"/>
      <c r="MZ2085" s="22"/>
      <c r="NA2085" s="22"/>
      <c r="NB2085" s="22"/>
      <c r="NC2085" s="22"/>
      <c r="ND2085" s="22"/>
      <c r="NE2085" s="22"/>
      <c r="NF2085" s="22"/>
      <c r="NG2085" s="22"/>
      <c r="NH2085" s="22"/>
      <c r="NI2085" s="22"/>
      <c r="NJ2085" s="22"/>
      <c r="NK2085" s="22"/>
      <c r="NL2085" s="22"/>
      <c r="NM2085" s="24"/>
      <c r="NN2085" s="22"/>
      <c r="NO2085" s="22"/>
      <c r="NP2085" s="22"/>
      <c r="NQ2085" s="22"/>
      <c r="NR2085" s="22"/>
      <c r="NS2085" s="22"/>
      <c r="NT2085" s="22"/>
      <c r="NU2085" s="22"/>
      <c r="NV2085" s="22"/>
      <c r="NW2085" s="22"/>
      <c r="NX2085" s="22"/>
      <c r="NY2085" s="22"/>
      <c r="NZ2085" s="22"/>
      <c r="OA2085" s="22"/>
      <c r="OB2085" s="22"/>
      <c r="OC2085" s="22"/>
      <c r="OD2085" s="22"/>
      <c r="OE2085" s="22"/>
      <c r="OF2085" s="22"/>
      <c r="OG2085" s="22"/>
      <c r="OH2085" s="22"/>
      <c r="OI2085" s="22"/>
      <c r="OJ2085" s="22"/>
      <c r="OK2085" s="22"/>
      <c r="OL2085" s="22"/>
      <c r="OM2085" s="22"/>
      <c r="ON2085" s="22"/>
      <c r="OO2085" s="22"/>
      <c r="OP2085" s="22"/>
      <c r="OQ2085" s="22"/>
      <c r="OR2085" s="22"/>
    </row>
    <row r="2086" spans="1:408" ht="15" thickBot="1">
      <c r="A2086" s="1"/>
      <c r="B2086" s="12"/>
      <c r="C2086" s="12"/>
      <c r="D2086" s="22"/>
      <c r="E2086" s="54"/>
      <c r="F2086" s="54"/>
      <c r="G2086" s="54"/>
      <c r="H2086" s="55"/>
      <c r="I2086" s="22"/>
      <c r="J2086" s="56"/>
      <c r="K2086" s="81"/>
      <c r="L2086" s="57"/>
      <c r="M2086" s="57"/>
      <c r="N2086" s="55"/>
      <c r="O2086" s="58"/>
      <c r="P2086" s="58"/>
      <c r="Q2086" s="59"/>
      <c r="R2086" s="60"/>
      <c r="S2086" s="60"/>
      <c r="T2086" s="22"/>
      <c r="U2086" s="1"/>
      <c r="V2086" s="23"/>
      <c r="X2086" s="24"/>
      <c r="Y2086" s="24"/>
      <c r="Z2086" s="22"/>
      <c r="AA2086" s="22"/>
      <c r="AB2086" s="22"/>
      <c r="AC2086" s="22"/>
      <c r="AD2086" s="22"/>
      <c r="AE2086" s="22"/>
      <c r="AF2086" s="22"/>
      <c r="AG2086" s="22"/>
      <c r="AH2086" s="22"/>
      <c r="AI2086" s="22"/>
      <c r="AJ2086" s="22"/>
      <c r="AK2086" s="22"/>
      <c r="AL2086" s="22"/>
      <c r="AM2086" s="22"/>
      <c r="AN2086" s="22"/>
      <c r="AO2086" s="22"/>
      <c r="AP2086" s="22"/>
      <c r="AQ2086" s="22"/>
      <c r="AR2086" s="22"/>
      <c r="AS2086" s="22"/>
      <c r="AT2086" s="22"/>
      <c r="AU2086" s="22"/>
      <c r="AV2086" s="22"/>
      <c r="AW2086" s="22"/>
      <c r="AX2086" s="22"/>
      <c r="AY2086" s="22"/>
      <c r="AZ2086" s="22"/>
      <c r="BA2086" s="22"/>
      <c r="BB2086" s="22"/>
      <c r="BC2086" s="22"/>
      <c r="BD2086" s="22"/>
      <c r="BE2086" s="24"/>
      <c r="BF2086" s="22"/>
      <c r="BG2086" s="22"/>
      <c r="BH2086" s="22"/>
      <c r="BI2086" s="22"/>
      <c r="BJ2086" s="22"/>
      <c r="BK2086" s="22"/>
      <c r="BL2086" s="22"/>
      <c r="BM2086" s="22"/>
      <c r="BN2086" s="22"/>
      <c r="BO2086" s="22"/>
      <c r="BP2086" s="22"/>
      <c r="BQ2086" s="22"/>
      <c r="BR2086" s="22"/>
      <c r="BS2086" s="22"/>
      <c r="BT2086" s="22"/>
      <c r="BU2086" s="22"/>
      <c r="BV2086" s="22"/>
      <c r="BW2086" s="22"/>
      <c r="BX2086" s="22"/>
      <c r="BY2086" s="22"/>
      <c r="BZ2086" s="22"/>
      <c r="CA2086" s="22"/>
      <c r="CB2086" s="22"/>
      <c r="CC2086" s="22"/>
      <c r="CD2086" s="22"/>
      <c r="CE2086" s="22"/>
      <c r="CF2086" s="22"/>
      <c r="CG2086" s="22"/>
      <c r="CH2086" s="22"/>
      <c r="CI2086" s="22"/>
      <c r="CJ2086" s="22"/>
      <c r="CK2086" s="24"/>
      <c r="CL2086" s="22"/>
      <c r="CM2086" s="22"/>
      <c r="CN2086" s="22"/>
      <c r="CO2086" s="22"/>
      <c r="CP2086" s="22"/>
      <c r="CQ2086" s="22"/>
      <c r="CR2086" s="22"/>
      <c r="CS2086" s="22"/>
      <c r="CT2086" s="22"/>
      <c r="CU2086" s="22"/>
      <c r="CV2086" s="22"/>
      <c r="CW2086" s="22"/>
      <c r="CX2086" s="22"/>
      <c r="CY2086" s="22"/>
      <c r="CZ2086" s="22"/>
      <c r="DA2086" s="22"/>
      <c r="DB2086" s="22"/>
      <c r="DC2086" s="22"/>
      <c r="DD2086" s="22"/>
      <c r="DE2086" s="22"/>
      <c r="DF2086" s="22"/>
      <c r="DG2086" s="22"/>
      <c r="DH2086" s="22"/>
      <c r="DI2086" s="22"/>
      <c r="DJ2086" s="22"/>
      <c r="DK2086" s="22"/>
      <c r="DL2086" s="22"/>
      <c r="DM2086" s="22"/>
      <c r="DN2086" s="22"/>
      <c r="DO2086" s="22"/>
      <c r="DP2086" s="22"/>
      <c r="DQ2086" s="24"/>
      <c r="DR2086" s="22"/>
      <c r="DS2086" s="22"/>
      <c r="DT2086" s="22"/>
      <c r="DU2086" s="22"/>
      <c r="DV2086" s="22"/>
      <c r="DW2086" s="22"/>
      <c r="DX2086" s="22"/>
      <c r="DY2086" s="22"/>
      <c r="DZ2086" s="22"/>
      <c r="EA2086" s="22"/>
      <c r="EB2086" s="22"/>
      <c r="EC2086" s="22"/>
      <c r="ED2086" s="22"/>
      <c r="EE2086" s="22"/>
      <c r="EF2086" s="22"/>
      <c r="EG2086" s="22"/>
      <c r="EH2086" s="22"/>
      <c r="EI2086" s="22"/>
      <c r="EJ2086" s="22"/>
      <c r="EK2086" s="22"/>
      <c r="EL2086" s="22"/>
      <c r="EM2086" s="22"/>
      <c r="EN2086" s="22"/>
      <c r="EO2086" s="22"/>
      <c r="EP2086" s="22"/>
      <c r="EQ2086" s="22"/>
      <c r="ER2086" s="22"/>
      <c r="ES2086" s="22"/>
      <c r="ET2086" s="22"/>
      <c r="EU2086" s="22"/>
      <c r="EV2086" s="22"/>
      <c r="EW2086" s="24"/>
      <c r="EX2086" s="22"/>
      <c r="EY2086" s="22"/>
      <c r="EZ2086" s="22"/>
      <c r="FA2086" s="22"/>
      <c r="FB2086" s="22"/>
      <c r="FC2086" s="22"/>
      <c r="FD2086" s="22"/>
      <c r="FE2086" s="22"/>
      <c r="FF2086" s="22"/>
      <c r="FG2086" s="22"/>
      <c r="FH2086" s="22"/>
      <c r="FI2086" s="22"/>
      <c r="FJ2086" s="22"/>
      <c r="FK2086" s="22"/>
      <c r="FL2086" s="22"/>
      <c r="FM2086" s="22"/>
      <c r="FN2086" s="22"/>
      <c r="FO2086" s="22"/>
      <c r="FP2086" s="22"/>
      <c r="FQ2086" s="22"/>
      <c r="FR2086" s="22"/>
      <c r="FS2086" s="22"/>
      <c r="FT2086" s="22"/>
      <c r="FU2086" s="22"/>
      <c r="FV2086" s="22"/>
      <c r="FW2086" s="22"/>
      <c r="FX2086" s="22"/>
      <c r="FY2086" s="22"/>
      <c r="FZ2086" s="22"/>
      <c r="GA2086" s="22"/>
      <c r="GB2086" s="22"/>
      <c r="GC2086" s="24"/>
      <c r="GD2086" s="22"/>
      <c r="GE2086" s="22"/>
      <c r="GF2086" s="22"/>
      <c r="GG2086" s="22"/>
      <c r="GH2086" s="22"/>
      <c r="GI2086" s="22"/>
      <c r="GJ2086" s="22"/>
      <c r="GK2086" s="22"/>
      <c r="GL2086" s="22"/>
      <c r="GM2086" s="22"/>
      <c r="GN2086" s="22"/>
      <c r="GO2086" s="22"/>
      <c r="GP2086" s="22"/>
      <c r="GQ2086" s="22"/>
      <c r="GR2086" s="22"/>
      <c r="GS2086" s="22"/>
      <c r="GT2086" s="22"/>
      <c r="GU2086" s="22"/>
      <c r="GV2086" s="22"/>
      <c r="GW2086" s="22"/>
      <c r="GX2086" s="22"/>
      <c r="GY2086" s="22"/>
      <c r="GZ2086" s="22"/>
      <c r="HA2086" s="22"/>
      <c r="HB2086" s="22"/>
      <c r="HC2086" s="22"/>
      <c r="HD2086" s="22"/>
      <c r="HE2086" s="22"/>
      <c r="HF2086" s="22"/>
      <c r="HG2086" s="22"/>
      <c r="HH2086" s="22"/>
      <c r="HI2086" s="24"/>
      <c r="HJ2086" s="22"/>
      <c r="HK2086" s="22"/>
      <c r="HL2086" s="22"/>
      <c r="HM2086" s="22"/>
      <c r="HN2086" s="22"/>
      <c r="HO2086" s="22"/>
      <c r="HP2086" s="22"/>
      <c r="HQ2086" s="22"/>
      <c r="HR2086" s="22"/>
      <c r="HS2086" s="22"/>
      <c r="HT2086" s="22"/>
      <c r="HU2086" s="22"/>
      <c r="HV2086" s="22"/>
      <c r="HW2086" s="22"/>
      <c r="HX2086" s="22"/>
      <c r="HY2086" s="22"/>
      <c r="HZ2086" s="22"/>
      <c r="IA2086" s="22"/>
      <c r="IB2086" s="22"/>
      <c r="IC2086" s="22"/>
      <c r="ID2086" s="22"/>
      <c r="IE2086" s="22"/>
      <c r="IF2086" s="22"/>
      <c r="IG2086" s="22"/>
      <c r="IH2086" s="22"/>
      <c r="II2086" s="22"/>
      <c r="IJ2086" s="22"/>
      <c r="IK2086" s="22"/>
      <c r="IL2086" s="22"/>
      <c r="IM2086" s="22"/>
      <c r="IN2086" s="22"/>
      <c r="IO2086" s="24"/>
      <c r="IP2086" s="22"/>
      <c r="IQ2086" s="22"/>
      <c r="IR2086" s="22"/>
      <c r="IS2086" s="22"/>
      <c r="IT2086" s="22"/>
      <c r="IU2086" s="22"/>
      <c r="IV2086" s="22"/>
      <c r="IW2086" s="22"/>
      <c r="IX2086" s="22"/>
      <c r="IY2086" s="22"/>
      <c r="IZ2086" s="22"/>
      <c r="JA2086" s="22"/>
      <c r="JB2086" s="22"/>
      <c r="JC2086" s="22"/>
      <c r="JD2086" s="22"/>
      <c r="JE2086" s="22"/>
      <c r="JF2086" s="22"/>
      <c r="JG2086" s="22"/>
      <c r="JH2086" s="22"/>
      <c r="JI2086" s="22"/>
      <c r="JJ2086" s="22"/>
      <c r="JK2086" s="22"/>
      <c r="JL2086" s="22"/>
      <c r="JM2086" s="22"/>
      <c r="JN2086" s="22"/>
      <c r="JO2086" s="22"/>
      <c r="JP2086" s="22"/>
      <c r="JQ2086" s="22"/>
      <c r="JR2086" s="22"/>
      <c r="JS2086" s="22"/>
      <c r="JT2086" s="22"/>
      <c r="JU2086" s="24"/>
      <c r="JV2086" s="22"/>
      <c r="JW2086" s="22"/>
      <c r="JX2086" s="22"/>
      <c r="JY2086" s="22"/>
      <c r="JZ2086" s="22"/>
      <c r="KA2086" s="22"/>
      <c r="KB2086" s="22"/>
      <c r="KC2086" s="22"/>
      <c r="KD2086" s="22"/>
      <c r="KE2086" s="22"/>
      <c r="KF2086" s="22"/>
      <c r="KG2086" s="22"/>
      <c r="KH2086" s="22"/>
      <c r="KI2086" s="22"/>
      <c r="KJ2086" s="22"/>
      <c r="KK2086" s="22"/>
      <c r="KL2086" s="22"/>
      <c r="KM2086" s="22"/>
      <c r="KN2086" s="22"/>
      <c r="KO2086" s="22"/>
      <c r="KP2086" s="22"/>
      <c r="KQ2086" s="22"/>
      <c r="KR2086" s="22"/>
      <c r="KS2086" s="22"/>
      <c r="KT2086" s="22"/>
      <c r="KU2086" s="22"/>
      <c r="KV2086" s="22"/>
      <c r="KW2086" s="22"/>
      <c r="KX2086" s="22"/>
      <c r="KY2086" s="22"/>
      <c r="KZ2086" s="22"/>
      <c r="LA2086" s="24"/>
      <c r="LB2086" s="22"/>
      <c r="LC2086" s="22"/>
      <c r="LD2086" s="22"/>
      <c r="LE2086" s="22"/>
      <c r="LF2086" s="22"/>
      <c r="LG2086" s="22"/>
      <c r="LH2086" s="22"/>
      <c r="LI2086" s="22"/>
      <c r="LJ2086" s="22"/>
      <c r="LK2086" s="22"/>
      <c r="LL2086" s="22"/>
      <c r="LM2086" s="22"/>
      <c r="LN2086" s="22"/>
      <c r="LO2086" s="22"/>
      <c r="LP2086" s="22"/>
      <c r="LQ2086" s="22"/>
      <c r="LR2086" s="22"/>
      <c r="LS2086" s="22"/>
      <c r="LT2086" s="22"/>
      <c r="LU2086" s="22"/>
      <c r="LV2086" s="22"/>
      <c r="LW2086" s="22"/>
      <c r="LX2086" s="22"/>
      <c r="LY2086" s="22"/>
      <c r="LZ2086" s="22"/>
      <c r="MA2086" s="22"/>
      <c r="MB2086" s="22"/>
      <c r="MC2086" s="22"/>
      <c r="MD2086" s="22"/>
      <c r="ME2086" s="22"/>
      <c r="MF2086" s="22"/>
      <c r="MG2086" s="24"/>
      <c r="MH2086" s="22"/>
      <c r="MI2086" s="22"/>
      <c r="MJ2086" s="22"/>
      <c r="MK2086" s="22"/>
      <c r="ML2086" s="22"/>
      <c r="MM2086" s="22"/>
      <c r="MN2086" s="22"/>
      <c r="MO2086" s="22"/>
      <c r="MP2086" s="22"/>
      <c r="MQ2086" s="22"/>
      <c r="MR2086" s="22"/>
      <c r="MS2086" s="22"/>
      <c r="MT2086" s="22"/>
      <c r="MU2086" s="22"/>
      <c r="MV2086" s="22"/>
      <c r="MW2086" s="22"/>
      <c r="MX2086" s="22"/>
      <c r="MY2086" s="22"/>
      <c r="MZ2086" s="22"/>
      <c r="NA2086" s="22"/>
      <c r="NB2086" s="22"/>
      <c r="NC2086" s="22"/>
      <c r="ND2086" s="22"/>
      <c r="NE2086" s="22"/>
      <c r="NF2086" s="22"/>
      <c r="NG2086" s="22"/>
      <c r="NH2086" s="22"/>
      <c r="NI2086" s="22"/>
      <c r="NJ2086" s="22"/>
      <c r="NK2086" s="22"/>
      <c r="NL2086" s="22"/>
      <c r="NM2086" s="24"/>
      <c r="NN2086" s="22"/>
      <c r="NO2086" s="22"/>
      <c r="NP2086" s="22"/>
      <c r="NQ2086" s="22"/>
      <c r="NR2086" s="22"/>
      <c r="NS2086" s="22"/>
      <c r="NT2086" s="22"/>
      <c r="NU2086" s="22"/>
      <c r="NV2086" s="22"/>
      <c r="NW2086" s="22"/>
      <c r="NX2086" s="22"/>
      <c r="NY2086" s="22"/>
      <c r="NZ2086" s="22"/>
      <c r="OA2086" s="22"/>
      <c r="OB2086" s="22"/>
      <c r="OC2086" s="22"/>
      <c r="OD2086" s="22"/>
      <c r="OE2086" s="22"/>
      <c r="OF2086" s="22"/>
      <c r="OG2086" s="22"/>
      <c r="OH2086" s="22"/>
      <c r="OI2086" s="22"/>
      <c r="OJ2086" s="22"/>
      <c r="OK2086" s="22"/>
      <c r="OL2086" s="22"/>
      <c r="OM2086" s="22"/>
      <c r="ON2086" s="22"/>
      <c r="OO2086" s="22"/>
      <c r="OP2086" s="22"/>
      <c r="OQ2086" s="22"/>
      <c r="OR2086" s="22"/>
    </row>
    <row r="2087" spans="1:408" ht="15" thickBot="1">
      <c r="A2087" s="1"/>
      <c r="B2087" s="12"/>
      <c r="C2087" s="12"/>
      <c r="D2087" s="22"/>
      <c r="E2087" s="54"/>
      <c r="F2087" s="54"/>
      <c r="G2087" s="54"/>
      <c r="H2087" s="55"/>
      <c r="I2087" s="22"/>
      <c r="J2087" s="56"/>
      <c r="K2087" s="80"/>
      <c r="L2087" s="57"/>
      <c r="M2087" s="57"/>
      <c r="N2087" s="55"/>
      <c r="O2087" s="58"/>
      <c r="P2087" s="58"/>
      <c r="Q2087" s="59"/>
      <c r="R2087" s="60"/>
      <c r="S2087" s="60"/>
      <c r="T2087" s="22"/>
      <c r="U2087" s="1"/>
      <c r="V2087" s="23"/>
      <c r="X2087" s="24"/>
      <c r="Y2087" s="24"/>
      <c r="Z2087" s="22"/>
      <c r="AA2087" s="22"/>
      <c r="AB2087" s="22"/>
      <c r="AC2087" s="22"/>
      <c r="AD2087" s="22"/>
      <c r="AE2087" s="22"/>
      <c r="AF2087" s="22"/>
      <c r="AG2087" s="22"/>
      <c r="AH2087" s="22"/>
      <c r="AI2087" s="22"/>
      <c r="AJ2087" s="22"/>
      <c r="AK2087" s="22"/>
      <c r="AL2087" s="22"/>
      <c r="AM2087" s="22"/>
      <c r="AN2087" s="22"/>
      <c r="AO2087" s="22"/>
      <c r="AP2087" s="22"/>
      <c r="AQ2087" s="22"/>
      <c r="AR2087" s="22"/>
      <c r="AS2087" s="22"/>
      <c r="AT2087" s="22"/>
      <c r="AU2087" s="22"/>
      <c r="AV2087" s="22"/>
      <c r="AW2087" s="22"/>
      <c r="AX2087" s="22"/>
      <c r="AY2087" s="22"/>
      <c r="AZ2087" s="22"/>
      <c r="BA2087" s="22"/>
      <c r="BB2087" s="22"/>
      <c r="BC2087" s="22"/>
      <c r="BD2087" s="22"/>
      <c r="BE2087" s="24"/>
      <c r="BF2087" s="22"/>
      <c r="BG2087" s="22"/>
      <c r="BH2087" s="22"/>
      <c r="BI2087" s="22"/>
      <c r="BJ2087" s="22"/>
      <c r="BK2087" s="22"/>
      <c r="BL2087" s="22"/>
      <c r="BM2087" s="22"/>
      <c r="BN2087" s="22"/>
      <c r="BO2087" s="22"/>
      <c r="BP2087" s="22"/>
      <c r="BQ2087" s="22"/>
      <c r="BR2087" s="22"/>
      <c r="BS2087" s="22"/>
      <c r="BT2087" s="22"/>
      <c r="BU2087" s="22"/>
      <c r="BV2087" s="22"/>
      <c r="BW2087" s="22"/>
      <c r="BX2087" s="22"/>
      <c r="BY2087" s="22"/>
      <c r="BZ2087" s="22"/>
      <c r="CA2087" s="22"/>
      <c r="CB2087" s="22"/>
      <c r="CC2087" s="22"/>
      <c r="CD2087" s="22"/>
      <c r="CE2087" s="22"/>
      <c r="CF2087" s="22"/>
      <c r="CG2087" s="22"/>
      <c r="CH2087" s="22"/>
      <c r="CI2087" s="22"/>
      <c r="CJ2087" s="22"/>
      <c r="CK2087" s="24"/>
      <c r="CL2087" s="22"/>
      <c r="CM2087" s="22"/>
      <c r="CN2087" s="22"/>
      <c r="CO2087" s="22"/>
      <c r="CP2087" s="22"/>
      <c r="CQ2087" s="22"/>
      <c r="CR2087" s="22"/>
      <c r="CS2087" s="22"/>
      <c r="CT2087" s="22"/>
      <c r="CU2087" s="22"/>
      <c r="CV2087" s="22"/>
      <c r="CW2087" s="22"/>
      <c r="CX2087" s="22"/>
      <c r="CY2087" s="22"/>
      <c r="CZ2087" s="22"/>
      <c r="DA2087" s="22"/>
      <c r="DB2087" s="22"/>
      <c r="DC2087" s="22"/>
      <c r="DD2087" s="22"/>
      <c r="DE2087" s="22"/>
      <c r="DF2087" s="22"/>
      <c r="DG2087" s="22"/>
      <c r="DH2087" s="22"/>
      <c r="DI2087" s="22"/>
      <c r="DJ2087" s="22"/>
      <c r="DK2087" s="22"/>
      <c r="DL2087" s="22"/>
      <c r="DM2087" s="22"/>
      <c r="DN2087" s="22"/>
      <c r="DO2087" s="22"/>
      <c r="DP2087" s="22"/>
      <c r="DQ2087" s="24"/>
      <c r="DR2087" s="22"/>
      <c r="DS2087" s="22"/>
      <c r="DT2087" s="22"/>
      <c r="DU2087" s="22"/>
      <c r="DV2087" s="22"/>
      <c r="DW2087" s="22"/>
      <c r="DX2087" s="22"/>
      <c r="DY2087" s="22"/>
      <c r="DZ2087" s="22"/>
      <c r="EA2087" s="22"/>
      <c r="EB2087" s="22"/>
      <c r="EC2087" s="22"/>
      <c r="ED2087" s="22"/>
      <c r="EE2087" s="22"/>
      <c r="EF2087" s="22"/>
      <c r="EG2087" s="22"/>
      <c r="EH2087" s="22"/>
      <c r="EI2087" s="22"/>
      <c r="EJ2087" s="22"/>
      <c r="EK2087" s="22"/>
      <c r="EL2087" s="22"/>
      <c r="EM2087" s="22"/>
      <c r="EN2087" s="22"/>
      <c r="EO2087" s="22"/>
      <c r="EP2087" s="22"/>
      <c r="EQ2087" s="22"/>
      <c r="ER2087" s="22"/>
      <c r="ES2087" s="22"/>
      <c r="ET2087" s="22"/>
      <c r="EU2087" s="22"/>
      <c r="EV2087" s="22"/>
      <c r="EW2087" s="24"/>
      <c r="EX2087" s="22"/>
      <c r="EY2087" s="22"/>
      <c r="EZ2087" s="22"/>
      <c r="FA2087" s="22"/>
      <c r="FB2087" s="22"/>
      <c r="FC2087" s="22"/>
      <c r="FD2087" s="22"/>
      <c r="FE2087" s="22"/>
      <c r="FF2087" s="22"/>
      <c r="FG2087" s="22"/>
      <c r="FH2087" s="22"/>
      <c r="FI2087" s="22"/>
      <c r="FJ2087" s="22"/>
      <c r="FK2087" s="22"/>
      <c r="FL2087" s="22"/>
      <c r="FM2087" s="22"/>
      <c r="FN2087" s="22"/>
      <c r="FO2087" s="22"/>
      <c r="FP2087" s="22"/>
      <c r="FQ2087" s="22"/>
      <c r="FR2087" s="22"/>
      <c r="FS2087" s="22"/>
      <c r="FT2087" s="22"/>
      <c r="FU2087" s="22"/>
      <c r="FV2087" s="22"/>
      <c r="FW2087" s="22"/>
      <c r="FX2087" s="22"/>
      <c r="FY2087" s="22"/>
      <c r="FZ2087" s="22"/>
      <c r="GA2087" s="22"/>
      <c r="GB2087" s="22"/>
      <c r="GC2087" s="24"/>
      <c r="GD2087" s="22"/>
      <c r="GE2087" s="22"/>
      <c r="GF2087" s="22"/>
      <c r="GG2087" s="22"/>
      <c r="GH2087" s="22"/>
      <c r="GI2087" s="22"/>
      <c r="GJ2087" s="22"/>
      <c r="GK2087" s="22"/>
      <c r="GL2087" s="22"/>
      <c r="GM2087" s="22"/>
      <c r="GN2087" s="22"/>
      <c r="GO2087" s="22"/>
      <c r="GP2087" s="22"/>
      <c r="GQ2087" s="22"/>
      <c r="GR2087" s="22"/>
      <c r="GS2087" s="22"/>
      <c r="GT2087" s="22"/>
      <c r="GU2087" s="22"/>
      <c r="GV2087" s="22"/>
      <c r="GW2087" s="22"/>
      <c r="GX2087" s="22"/>
      <c r="GY2087" s="22"/>
      <c r="GZ2087" s="22"/>
      <c r="HA2087" s="22"/>
      <c r="HB2087" s="22"/>
      <c r="HC2087" s="22"/>
      <c r="HD2087" s="22"/>
      <c r="HE2087" s="22"/>
      <c r="HF2087" s="22"/>
      <c r="HG2087" s="22"/>
      <c r="HH2087" s="22"/>
      <c r="HI2087" s="24"/>
      <c r="HJ2087" s="22"/>
      <c r="HK2087" s="22"/>
      <c r="HL2087" s="22"/>
      <c r="HM2087" s="22"/>
      <c r="HN2087" s="22"/>
      <c r="HO2087" s="22"/>
      <c r="HP2087" s="22"/>
      <c r="HQ2087" s="22"/>
      <c r="HR2087" s="22"/>
      <c r="HS2087" s="22"/>
      <c r="HT2087" s="22"/>
      <c r="HU2087" s="22"/>
      <c r="HV2087" s="22"/>
      <c r="HW2087" s="22"/>
      <c r="HX2087" s="22"/>
      <c r="HY2087" s="22"/>
      <c r="HZ2087" s="22"/>
      <c r="IA2087" s="22"/>
      <c r="IB2087" s="22"/>
      <c r="IC2087" s="22"/>
      <c r="ID2087" s="22"/>
      <c r="IE2087" s="22"/>
      <c r="IF2087" s="22"/>
      <c r="IG2087" s="22"/>
      <c r="IH2087" s="22"/>
      <c r="II2087" s="22"/>
      <c r="IJ2087" s="22"/>
      <c r="IK2087" s="22"/>
      <c r="IL2087" s="22"/>
      <c r="IM2087" s="22"/>
      <c r="IN2087" s="22"/>
      <c r="IO2087" s="24"/>
      <c r="IP2087" s="22"/>
      <c r="IQ2087" s="22"/>
      <c r="IR2087" s="22"/>
      <c r="IS2087" s="22"/>
      <c r="IT2087" s="22"/>
      <c r="IU2087" s="22"/>
      <c r="IV2087" s="22"/>
      <c r="IW2087" s="22"/>
      <c r="IX2087" s="22"/>
      <c r="IY2087" s="22"/>
      <c r="IZ2087" s="22"/>
      <c r="JA2087" s="22"/>
      <c r="JB2087" s="22"/>
      <c r="JC2087" s="22"/>
      <c r="JD2087" s="22"/>
      <c r="JE2087" s="22"/>
      <c r="JF2087" s="22"/>
      <c r="JG2087" s="22"/>
      <c r="JH2087" s="22"/>
      <c r="JI2087" s="22"/>
      <c r="JJ2087" s="22"/>
      <c r="JK2087" s="22"/>
      <c r="JL2087" s="22"/>
      <c r="JM2087" s="22"/>
      <c r="JN2087" s="22"/>
      <c r="JO2087" s="22"/>
      <c r="JP2087" s="22"/>
      <c r="JQ2087" s="22"/>
      <c r="JR2087" s="22"/>
      <c r="JS2087" s="22"/>
      <c r="JT2087" s="22"/>
      <c r="JU2087" s="24"/>
      <c r="JV2087" s="22"/>
      <c r="JW2087" s="22"/>
      <c r="JX2087" s="22"/>
      <c r="JY2087" s="22"/>
      <c r="JZ2087" s="22"/>
      <c r="KA2087" s="22"/>
      <c r="KB2087" s="22"/>
      <c r="KC2087" s="22"/>
      <c r="KD2087" s="22"/>
      <c r="KE2087" s="22"/>
      <c r="KF2087" s="22"/>
      <c r="KG2087" s="22"/>
      <c r="KH2087" s="22"/>
      <c r="KI2087" s="22"/>
      <c r="KJ2087" s="22"/>
      <c r="KK2087" s="22"/>
      <c r="KL2087" s="22"/>
      <c r="KM2087" s="22"/>
      <c r="KN2087" s="22"/>
      <c r="KO2087" s="22"/>
      <c r="KP2087" s="22"/>
      <c r="KQ2087" s="22"/>
      <c r="KR2087" s="22"/>
      <c r="KS2087" s="22"/>
      <c r="KT2087" s="22"/>
      <c r="KU2087" s="22"/>
      <c r="KV2087" s="22"/>
      <c r="KW2087" s="22"/>
      <c r="KX2087" s="22"/>
      <c r="KY2087" s="22"/>
      <c r="KZ2087" s="22"/>
      <c r="LA2087" s="24"/>
      <c r="LB2087" s="22"/>
      <c r="LC2087" s="22"/>
      <c r="LD2087" s="22"/>
      <c r="LE2087" s="22"/>
      <c r="LF2087" s="22"/>
      <c r="LG2087" s="22"/>
      <c r="LH2087" s="22"/>
      <c r="LI2087" s="22"/>
      <c r="LJ2087" s="22"/>
      <c r="LK2087" s="22"/>
      <c r="LL2087" s="22"/>
      <c r="LM2087" s="22"/>
      <c r="LN2087" s="22"/>
      <c r="LO2087" s="22"/>
      <c r="LP2087" s="22"/>
      <c r="LQ2087" s="22"/>
      <c r="LR2087" s="22"/>
      <c r="LS2087" s="22"/>
      <c r="LT2087" s="22"/>
      <c r="LU2087" s="22"/>
      <c r="LV2087" s="22"/>
      <c r="LW2087" s="22"/>
      <c r="LX2087" s="22"/>
      <c r="LY2087" s="22"/>
      <c r="LZ2087" s="22"/>
      <c r="MA2087" s="22"/>
      <c r="MB2087" s="22"/>
      <c r="MC2087" s="22"/>
      <c r="MD2087" s="22"/>
      <c r="ME2087" s="22"/>
      <c r="MF2087" s="22"/>
      <c r="MG2087" s="24"/>
      <c r="MH2087" s="22"/>
      <c r="MI2087" s="22"/>
      <c r="MJ2087" s="22"/>
      <c r="MK2087" s="22"/>
      <c r="ML2087" s="22"/>
      <c r="MM2087" s="22"/>
      <c r="MN2087" s="22"/>
      <c r="MO2087" s="22"/>
      <c r="MP2087" s="22"/>
      <c r="MQ2087" s="22"/>
      <c r="MR2087" s="22"/>
      <c r="MS2087" s="22"/>
      <c r="MT2087" s="22"/>
      <c r="MU2087" s="22"/>
      <c r="MV2087" s="22"/>
      <c r="MW2087" s="22"/>
      <c r="MX2087" s="22"/>
      <c r="MY2087" s="22"/>
      <c r="MZ2087" s="22"/>
      <c r="NA2087" s="22"/>
      <c r="NB2087" s="22"/>
      <c r="NC2087" s="22"/>
      <c r="ND2087" s="22"/>
      <c r="NE2087" s="22"/>
      <c r="NF2087" s="22"/>
      <c r="NG2087" s="22"/>
      <c r="NH2087" s="22"/>
      <c r="NI2087" s="22"/>
      <c r="NJ2087" s="22"/>
      <c r="NK2087" s="22"/>
      <c r="NL2087" s="22"/>
      <c r="NM2087" s="24"/>
      <c r="NN2087" s="22"/>
      <c r="NO2087" s="22"/>
      <c r="NP2087" s="22"/>
      <c r="NQ2087" s="22"/>
      <c r="NR2087" s="22"/>
      <c r="NS2087" s="22"/>
      <c r="NT2087" s="22"/>
      <c r="NU2087" s="22"/>
      <c r="NV2087" s="22"/>
      <c r="NW2087" s="22"/>
      <c r="NX2087" s="22"/>
      <c r="NY2087" s="22"/>
      <c r="NZ2087" s="22"/>
      <c r="OA2087" s="22"/>
      <c r="OB2087" s="22"/>
      <c r="OC2087" s="22"/>
      <c r="OD2087" s="22"/>
      <c r="OE2087" s="22"/>
      <c r="OF2087" s="22"/>
      <c r="OG2087" s="22"/>
      <c r="OH2087" s="22"/>
      <c r="OI2087" s="22"/>
      <c r="OJ2087" s="22"/>
      <c r="OK2087" s="22"/>
      <c r="OL2087" s="22"/>
      <c r="OM2087" s="22"/>
      <c r="ON2087" s="22"/>
      <c r="OO2087" s="22"/>
      <c r="OP2087" s="22"/>
      <c r="OQ2087" s="22"/>
      <c r="OR2087" s="22"/>
    </row>
    <row r="2088" spans="1:408" ht="15" thickBot="1">
      <c r="A2088" s="1"/>
      <c r="B2088" s="12"/>
      <c r="C2088" s="12"/>
      <c r="D2088" s="22"/>
      <c r="E2088" s="54"/>
      <c r="F2088" s="54"/>
      <c r="G2088" s="54"/>
      <c r="H2088" s="55"/>
      <c r="I2088" s="22"/>
      <c r="J2088" s="56"/>
      <c r="K2088" s="81"/>
      <c r="L2088" s="57"/>
      <c r="M2088" s="57"/>
      <c r="N2088" s="55"/>
      <c r="O2088" s="58"/>
      <c r="P2088" s="58"/>
      <c r="Q2088" s="59"/>
      <c r="R2088" s="60"/>
      <c r="S2088" s="60"/>
      <c r="T2088" s="22"/>
      <c r="U2088" s="1"/>
      <c r="V2088" s="23"/>
      <c r="X2088" s="24"/>
      <c r="Y2088" s="24"/>
      <c r="Z2088" s="22"/>
      <c r="AA2088" s="22"/>
      <c r="AB2088" s="22"/>
      <c r="AC2088" s="22"/>
      <c r="AD2088" s="22"/>
      <c r="AE2088" s="22"/>
      <c r="AF2088" s="22"/>
      <c r="AG2088" s="22"/>
      <c r="AH2088" s="22"/>
      <c r="AI2088" s="22"/>
      <c r="AJ2088" s="22"/>
      <c r="AK2088" s="22"/>
      <c r="AL2088" s="22"/>
      <c r="AM2088" s="22"/>
      <c r="AN2088" s="22"/>
      <c r="AO2088" s="22"/>
      <c r="AP2088" s="22"/>
      <c r="AQ2088" s="22"/>
      <c r="AR2088" s="22"/>
      <c r="AS2088" s="22"/>
      <c r="AT2088" s="22"/>
      <c r="AU2088" s="22"/>
      <c r="AV2088" s="22"/>
      <c r="AW2088" s="22"/>
      <c r="AX2088" s="22"/>
      <c r="AY2088" s="22"/>
      <c r="AZ2088" s="22"/>
      <c r="BA2088" s="22"/>
      <c r="BB2088" s="22"/>
      <c r="BC2088" s="22"/>
      <c r="BD2088" s="22"/>
      <c r="BE2088" s="24"/>
      <c r="BF2088" s="22"/>
      <c r="BG2088" s="22"/>
      <c r="BH2088" s="22"/>
      <c r="BI2088" s="22"/>
      <c r="BJ2088" s="22"/>
      <c r="BK2088" s="22"/>
      <c r="BL2088" s="22"/>
      <c r="BM2088" s="22"/>
      <c r="BN2088" s="22"/>
      <c r="BO2088" s="22"/>
      <c r="BP2088" s="22"/>
      <c r="BQ2088" s="22"/>
      <c r="BR2088" s="22"/>
      <c r="BS2088" s="22"/>
      <c r="BT2088" s="22"/>
      <c r="BU2088" s="22"/>
      <c r="BV2088" s="22"/>
      <c r="BW2088" s="22"/>
      <c r="BX2088" s="22"/>
      <c r="BY2088" s="22"/>
      <c r="BZ2088" s="22"/>
      <c r="CA2088" s="22"/>
      <c r="CB2088" s="22"/>
      <c r="CC2088" s="22"/>
      <c r="CD2088" s="22"/>
      <c r="CE2088" s="22"/>
      <c r="CF2088" s="22"/>
      <c r="CG2088" s="22"/>
      <c r="CH2088" s="22"/>
      <c r="CI2088" s="22"/>
      <c r="CJ2088" s="22"/>
      <c r="CK2088" s="24"/>
      <c r="CL2088" s="22"/>
      <c r="CM2088" s="22"/>
      <c r="CN2088" s="22"/>
      <c r="CO2088" s="22"/>
      <c r="CP2088" s="22"/>
      <c r="CQ2088" s="22"/>
      <c r="CR2088" s="22"/>
      <c r="CS2088" s="22"/>
      <c r="CT2088" s="22"/>
      <c r="CU2088" s="22"/>
      <c r="CV2088" s="22"/>
      <c r="CW2088" s="22"/>
      <c r="CX2088" s="22"/>
      <c r="CY2088" s="22"/>
      <c r="CZ2088" s="22"/>
      <c r="DA2088" s="22"/>
      <c r="DB2088" s="22"/>
      <c r="DC2088" s="22"/>
      <c r="DD2088" s="22"/>
      <c r="DE2088" s="22"/>
      <c r="DF2088" s="22"/>
      <c r="DG2088" s="22"/>
      <c r="DH2088" s="22"/>
      <c r="DI2088" s="22"/>
      <c r="DJ2088" s="22"/>
      <c r="DK2088" s="22"/>
      <c r="DL2088" s="22"/>
      <c r="DM2088" s="22"/>
      <c r="DN2088" s="22"/>
      <c r="DO2088" s="22"/>
      <c r="DP2088" s="22"/>
      <c r="DQ2088" s="24"/>
      <c r="DR2088" s="22"/>
      <c r="DS2088" s="22"/>
      <c r="DT2088" s="22"/>
      <c r="DU2088" s="22"/>
      <c r="DV2088" s="22"/>
      <c r="DW2088" s="22"/>
      <c r="DX2088" s="22"/>
      <c r="DY2088" s="22"/>
      <c r="DZ2088" s="22"/>
      <c r="EA2088" s="22"/>
      <c r="EB2088" s="22"/>
      <c r="EC2088" s="22"/>
      <c r="ED2088" s="22"/>
      <c r="EE2088" s="22"/>
      <c r="EF2088" s="22"/>
      <c r="EG2088" s="22"/>
      <c r="EH2088" s="22"/>
      <c r="EI2088" s="22"/>
      <c r="EJ2088" s="22"/>
      <c r="EK2088" s="22"/>
      <c r="EL2088" s="22"/>
      <c r="EM2088" s="22"/>
      <c r="EN2088" s="22"/>
      <c r="EO2088" s="22"/>
      <c r="EP2088" s="22"/>
      <c r="EQ2088" s="22"/>
      <c r="ER2088" s="22"/>
      <c r="ES2088" s="22"/>
      <c r="ET2088" s="22"/>
      <c r="EU2088" s="22"/>
      <c r="EV2088" s="22"/>
      <c r="EW2088" s="24"/>
      <c r="EX2088" s="22"/>
      <c r="EY2088" s="22"/>
      <c r="EZ2088" s="22"/>
      <c r="FA2088" s="22"/>
      <c r="FB2088" s="22"/>
      <c r="FC2088" s="22"/>
      <c r="FD2088" s="22"/>
      <c r="FE2088" s="22"/>
      <c r="FF2088" s="22"/>
      <c r="FG2088" s="22"/>
      <c r="FH2088" s="22"/>
      <c r="FI2088" s="22"/>
      <c r="FJ2088" s="22"/>
      <c r="FK2088" s="22"/>
      <c r="FL2088" s="22"/>
      <c r="FM2088" s="22"/>
      <c r="FN2088" s="22"/>
      <c r="FO2088" s="22"/>
      <c r="FP2088" s="22"/>
      <c r="FQ2088" s="22"/>
      <c r="FR2088" s="22"/>
      <c r="FS2088" s="22"/>
      <c r="FT2088" s="22"/>
      <c r="FU2088" s="22"/>
      <c r="FV2088" s="22"/>
      <c r="FW2088" s="22"/>
      <c r="FX2088" s="22"/>
      <c r="FY2088" s="22"/>
      <c r="FZ2088" s="22"/>
      <c r="GA2088" s="22"/>
      <c r="GB2088" s="22"/>
      <c r="GC2088" s="24"/>
      <c r="GD2088" s="22"/>
      <c r="GE2088" s="22"/>
      <c r="GF2088" s="22"/>
      <c r="GG2088" s="22"/>
      <c r="GH2088" s="22"/>
      <c r="GI2088" s="22"/>
      <c r="GJ2088" s="22"/>
      <c r="GK2088" s="22"/>
      <c r="GL2088" s="22"/>
      <c r="GM2088" s="22"/>
      <c r="GN2088" s="22"/>
      <c r="GO2088" s="22"/>
      <c r="GP2088" s="22"/>
      <c r="GQ2088" s="22"/>
      <c r="GR2088" s="22"/>
      <c r="GS2088" s="22"/>
      <c r="GT2088" s="22"/>
      <c r="GU2088" s="22"/>
      <c r="GV2088" s="22"/>
      <c r="GW2088" s="22"/>
      <c r="GX2088" s="22"/>
      <c r="GY2088" s="22"/>
      <c r="GZ2088" s="22"/>
      <c r="HA2088" s="22"/>
      <c r="HB2088" s="22"/>
      <c r="HC2088" s="22"/>
      <c r="HD2088" s="22"/>
      <c r="HE2088" s="22"/>
      <c r="HF2088" s="22"/>
      <c r="HG2088" s="22"/>
      <c r="HH2088" s="22"/>
      <c r="HI2088" s="24"/>
      <c r="HJ2088" s="22"/>
      <c r="HK2088" s="22"/>
      <c r="HL2088" s="22"/>
      <c r="HM2088" s="22"/>
      <c r="HN2088" s="22"/>
      <c r="HO2088" s="22"/>
      <c r="HP2088" s="22"/>
      <c r="HQ2088" s="22"/>
      <c r="HR2088" s="22"/>
      <c r="HS2088" s="22"/>
      <c r="HT2088" s="22"/>
      <c r="HU2088" s="22"/>
      <c r="HV2088" s="22"/>
      <c r="HW2088" s="22"/>
      <c r="HX2088" s="22"/>
      <c r="HY2088" s="22"/>
      <c r="HZ2088" s="22"/>
      <c r="IA2088" s="22"/>
      <c r="IB2088" s="22"/>
      <c r="IC2088" s="22"/>
      <c r="ID2088" s="22"/>
      <c r="IE2088" s="22"/>
      <c r="IF2088" s="22"/>
      <c r="IG2088" s="22"/>
      <c r="IH2088" s="22"/>
      <c r="II2088" s="22"/>
      <c r="IJ2088" s="22"/>
      <c r="IK2088" s="22"/>
      <c r="IL2088" s="22"/>
      <c r="IM2088" s="22"/>
      <c r="IN2088" s="22"/>
      <c r="IO2088" s="24"/>
      <c r="IP2088" s="22"/>
      <c r="IQ2088" s="22"/>
      <c r="IR2088" s="22"/>
      <c r="IS2088" s="22"/>
      <c r="IT2088" s="22"/>
      <c r="IU2088" s="22"/>
      <c r="IV2088" s="22"/>
      <c r="IW2088" s="22"/>
      <c r="IX2088" s="22"/>
      <c r="IY2088" s="22"/>
      <c r="IZ2088" s="22"/>
      <c r="JA2088" s="22"/>
      <c r="JB2088" s="22"/>
      <c r="JC2088" s="22"/>
      <c r="JD2088" s="22"/>
      <c r="JE2088" s="22"/>
      <c r="JF2088" s="22"/>
      <c r="JG2088" s="22"/>
      <c r="JH2088" s="22"/>
      <c r="JI2088" s="22"/>
      <c r="JJ2088" s="22"/>
      <c r="JK2088" s="22"/>
      <c r="JL2088" s="22"/>
      <c r="JM2088" s="22"/>
      <c r="JN2088" s="22"/>
      <c r="JO2088" s="22"/>
      <c r="JP2088" s="22"/>
      <c r="JQ2088" s="22"/>
      <c r="JR2088" s="22"/>
      <c r="JS2088" s="22"/>
      <c r="JT2088" s="22"/>
      <c r="JU2088" s="24"/>
      <c r="JV2088" s="22"/>
      <c r="JW2088" s="22"/>
      <c r="JX2088" s="22"/>
      <c r="JY2088" s="22"/>
      <c r="JZ2088" s="22"/>
      <c r="KA2088" s="22"/>
      <c r="KB2088" s="22"/>
      <c r="KC2088" s="22"/>
      <c r="KD2088" s="22"/>
      <c r="KE2088" s="22"/>
      <c r="KF2088" s="22"/>
      <c r="KG2088" s="22"/>
      <c r="KH2088" s="22"/>
      <c r="KI2088" s="22"/>
      <c r="KJ2088" s="22"/>
      <c r="KK2088" s="22"/>
      <c r="KL2088" s="22"/>
      <c r="KM2088" s="22"/>
      <c r="KN2088" s="22"/>
      <c r="KO2088" s="22"/>
      <c r="KP2088" s="22"/>
      <c r="KQ2088" s="22"/>
      <c r="KR2088" s="22"/>
      <c r="KS2088" s="22"/>
      <c r="KT2088" s="22"/>
      <c r="KU2088" s="22"/>
      <c r="KV2088" s="22"/>
      <c r="KW2088" s="22"/>
      <c r="KX2088" s="22"/>
      <c r="KY2088" s="22"/>
      <c r="KZ2088" s="22"/>
      <c r="LA2088" s="24"/>
      <c r="LB2088" s="22"/>
      <c r="LC2088" s="22"/>
      <c r="LD2088" s="22"/>
      <c r="LE2088" s="22"/>
      <c r="LF2088" s="22"/>
      <c r="LG2088" s="22"/>
      <c r="LH2088" s="22"/>
      <c r="LI2088" s="22"/>
      <c r="LJ2088" s="22"/>
      <c r="LK2088" s="22"/>
      <c r="LL2088" s="22"/>
      <c r="LM2088" s="22"/>
      <c r="LN2088" s="22"/>
      <c r="LO2088" s="22"/>
      <c r="LP2088" s="22"/>
      <c r="LQ2088" s="22"/>
      <c r="LR2088" s="22"/>
      <c r="LS2088" s="22"/>
      <c r="LT2088" s="22"/>
      <c r="LU2088" s="22"/>
      <c r="LV2088" s="22"/>
      <c r="LW2088" s="22"/>
      <c r="LX2088" s="22"/>
      <c r="LY2088" s="22"/>
      <c r="LZ2088" s="22"/>
      <c r="MA2088" s="22"/>
      <c r="MB2088" s="22"/>
      <c r="MC2088" s="22"/>
      <c r="MD2088" s="22"/>
      <c r="ME2088" s="22"/>
      <c r="MF2088" s="22"/>
      <c r="MG2088" s="24"/>
      <c r="MH2088" s="22"/>
      <c r="MI2088" s="22"/>
      <c r="MJ2088" s="22"/>
      <c r="MK2088" s="22"/>
      <c r="ML2088" s="22"/>
      <c r="MM2088" s="22"/>
      <c r="MN2088" s="22"/>
      <c r="MO2088" s="22"/>
      <c r="MP2088" s="22"/>
      <c r="MQ2088" s="22"/>
      <c r="MR2088" s="22"/>
      <c r="MS2088" s="22"/>
      <c r="MT2088" s="22"/>
      <c r="MU2088" s="22"/>
      <c r="MV2088" s="22"/>
      <c r="MW2088" s="22"/>
      <c r="MX2088" s="22"/>
      <c r="MY2088" s="22"/>
      <c r="MZ2088" s="22"/>
      <c r="NA2088" s="22"/>
      <c r="NB2088" s="22"/>
      <c r="NC2088" s="22"/>
      <c r="ND2088" s="22"/>
      <c r="NE2088" s="22"/>
      <c r="NF2088" s="22"/>
      <c r="NG2088" s="22"/>
      <c r="NH2088" s="22"/>
      <c r="NI2088" s="22"/>
      <c r="NJ2088" s="22"/>
      <c r="NK2088" s="22"/>
      <c r="NL2088" s="22"/>
      <c r="NM2088" s="24"/>
      <c r="NN2088" s="22"/>
      <c r="NO2088" s="22"/>
      <c r="NP2088" s="22"/>
      <c r="NQ2088" s="22"/>
      <c r="NR2088" s="22"/>
      <c r="NS2088" s="22"/>
      <c r="NT2088" s="22"/>
      <c r="NU2088" s="22"/>
      <c r="NV2088" s="22"/>
      <c r="NW2088" s="22"/>
      <c r="NX2088" s="22"/>
      <c r="NY2088" s="22"/>
      <c r="NZ2088" s="22"/>
      <c r="OA2088" s="22"/>
      <c r="OB2088" s="22"/>
      <c r="OC2088" s="22"/>
      <c r="OD2088" s="22"/>
      <c r="OE2088" s="22"/>
      <c r="OF2088" s="22"/>
      <c r="OG2088" s="22"/>
      <c r="OH2088" s="22"/>
      <c r="OI2088" s="22"/>
      <c r="OJ2088" s="22"/>
      <c r="OK2088" s="22"/>
      <c r="OL2088" s="22"/>
      <c r="OM2088" s="22"/>
      <c r="ON2088" s="22"/>
      <c r="OO2088" s="22"/>
      <c r="OP2088" s="22"/>
      <c r="OQ2088" s="22"/>
      <c r="OR2088" s="22"/>
    </row>
    <row r="2089" spans="1:408" ht="15" thickBot="1">
      <c r="A2089" s="1"/>
      <c r="B2089" s="12"/>
      <c r="C2089" s="12"/>
      <c r="D2089" s="22"/>
      <c r="E2089" s="54"/>
      <c r="F2089" s="54"/>
      <c r="G2089" s="54"/>
      <c r="H2089" s="55"/>
      <c r="I2089" s="22"/>
      <c r="J2089" s="56"/>
      <c r="K2089" s="80"/>
      <c r="L2089" s="57"/>
      <c r="M2089" s="57"/>
      <c r="N2089" s="55"/>
      <c r="O2089" s="58"/>
      <c r="P2089" s="58"/>
      <c r="Q2089" s="59"/>
      <c r="R2089" s="60"/>
      <c r="S2089" s="60"/>
      <c r="T2089" s="22"/>
      <c r="U2089" s="1"/>
      <c r="V2089" s="23"/>
      <c r="X2089" s="24"/>
      <c r="Y2089" s="24"/>
      <c r="Z2089" s="22"/>
      <c r="AA2089" s="22"/>
      <c r="AB2089" s="22"/>
      <c r="AC2089" s="22"/>
      <c r="AD2089" s="22"/>
      <c r="AE2089" s="22"/>
      <c r="AF2089" s="22"/>
      <c r="AG2089" s="22"/>
      <c r="AH2089" s="22"/>
      <c r="AI2089" s="22"/>
      <c r="AJ2089" s="22"/>
      <c r="AK2089" s="22"/>
      <c r="AL2089" s="22"/>
      <c r="AM2089" s="22"/>
      <c r="AN2089" s="22"/>
      <c r="AO2089" s="22"/>
      <c r="AP2089" s="22"/>
      <c r="AQ2089" s="22"/>
      <c r="AR2089" s="22"/>
      <c r="AS2089" s="22"/>
      <c r="AT2089" s="22"/>
      <c r="AU2089" s="22"/>
      <c r="AV2089" s="22"/>
      <c r="AW2089" s="22"/>
      <c r="AX2089" s="22"/>
      <c r="AY2089" s="22"/>
      <c r="AZ2089" s="22"/>
      <c r="BA2089" s="22"/>
      <c r="BB2089" s="22"/>
      <c r="BC2089" s="22"/>
      <c r="BD2089" s="22"/>
      <c r="BE2089" s="24"/>
      <c r="BF2089" s="22"/>
      <c r="BG2089" s="22"/>
      <c r="BH2089" s="22"/>
      <c r="BI2089" s="22"/>
      <c r="BJ2089" s="22"/>
      <c r="BK2089" s="22"/>
      <c r="BL2089" s="22"/>
      <c r="BM2089" s="22"/>
      <c r="BN2089" s="22"/>
      <c r="BO2089" s="22"/>
      <c r="BP2089" s="22"/>
      <c r="BQ2089" s="22"/>
      <c r="BR2089" s="22"/>
      <c r="BS2089" s="22"/>
      <c r="BT2089" s="22"/>
      <c r="BU2089" s="22"/>
      <c r="BV2089" s="22"/>
      <c r="BW2089" s="22"/>
      <c r="BX2089" s="22"/>
      <c r="BY2089" s="22"/>
      <c r="BZ2089" s="22"/>
      <c r="CA2089" s="22"/>
      <c r="CB2089" s="22"/>
      <c r="CC2089" s="22"/>
      <c r="CD2089" s="22"/>
      <c r="CE2089" s="22"/>
      <c r="CF2089" s="22"/>
      <c r="CG2089" s="22"/>
      <c r="CH2089" s="22"/>
      <c r="CI2089" s="22"/>
      <c r="CJ2089" s="22"/>
      <c r="CK2089" s="24"/>
      <c r="CL2089" s="22"/>
      <c r="CM2089" s="22"/>
      <c r="CN2089" s="22"/>
      <c r="CO2089" s="22"/>
      <c r="CP2089" s="22"/>
      <c r="CQ2089" s="22"/>
      <c r="CR2089" s="22"/>
      <c r="CS2089" s="22"/>
      <c r="CT2089" s="22"/>
      <c r="CU2089" s="22"/>
      <c r="CV2089" s="22"/>
      <c r="CW2089" s="22"/>
      <c r="CX2089" s="22"/>
      <c r="CY2089" s="22"/>
      <c r="CZ2089" s="22"/>
      <c r="DA2089" s="22"/>
      <c r="DB2089" s="22"/>
      <c r="DC2089" s="22"/>
      <c r="DD2089" s="22"/>
      <c r="DE2089" s="22"/>
      <c r="DF2089" s="22"/>
      <c r="DG2089" s="22"/>
      <c r="DH2089" s="22"/>
      <c r="DI2089" s="22"/>
      <c r="DJ2089" s="22"/>
      <c r="DK2089" s="22"/>
      <c r="DL2089" s="22"/>
      <c r="DM2089" s="22"/>
      <c r="DN2089" s="22"/>
      <c r="DO2089" s="22"/>
      <c r="DP2089" s="22"/>
      <c r="DQ2089" s="24"/>
      <c r="DR2089" s="22"/>
      <c r="DS2089" s="22"/>
      <c r="DT2089" s="22"/>
      <c r="DU2089" s="22"/>
      <c r="DV2089" s="22"/>
      <c r="DW2089" s="22"/>
      <c r="DX2089" s="22"/>
      <c r="DY2089" s="22"/>
      <c r="DZ2089" s="22"/>
      <c r="EA2089" s="22"/>
      <c r="EB2089" s="22"/>
      <c r="EC2089" s="22"/>
      <c r="ED2089" s="22"/>
      <c r="EE2089" s="22"/>
      <c r="EF2089" s="22"/>
      <c r="EG2089" s="22"/>
      <c r="EH2089" s="22"/>
      <c r="EI2089" s="22"/>
      <c r="EJ2089" s="22"/>
      <c r="EK2089" s="22"/>
      <c r="EL2089" s="22"/>
      <c r="EM2089" s="22"/>
      <c r="EN2089" s="22"/>
      <c r="EO2089" s="22"/>
      <c r="EP2089" s="22"/>
      <c r="EQ2089" s="22"/>
      <c r="ER2089" s="22"/>
      <c r="ES2089" s="22"/>
      <c r="ET2089" s="22"/>
      <c r="EU2089" s="22"/>
      <c r="EV2089" s="22"/>
      <c r="EW2089" s="24"/>
      <c r="EX2089" s="22"/>
      <c r="EY2089" s="22"/>
      <c r="EZ2089" s="22"/>
      <c r="FA2089" s="22"/>
      <c r="FB2089" s="22"/>
      <c r="FC2089" s="22"/>
      <c r="FD2089" s="22"/>
      <c r="FE2089" s="22"/>
      <c r="FF2089" s="22"/>
      <c r="FG2089" s="22"/>
      <c r="FH2089" s="22"/>
      <c r="FI2089" s="22"/>
      <c r="FJ2089" s="22"/>
      <c r="FK2089" s="22"/>
      <c r="FL2089" s="22"/>
      <c r="FM2089" s="22"/>
      <c r="FN2089" s="22"/>
      <c r="FO2089" s="22"/>
      <c r="FP2089" s="22"/>
      <c r="FQ2089" s="22"/>
      <c r="FR2089" s="22"/>
      <c r="FS2089" s="22"/>
      <c r="FT2089" s="22"/>
      <c r="FU2089" s="22"/>
      <c r="FV2089" s="22"/>
      <c r="FW2089" s="22"/>
      <c r="FX2089" s="22"/>
      <c r="FY2089" s="22"/>
      <c r="FZ2089" s="22"/>
      <c r="GA2089" s="22"/>
      <c r="GB2089" s="22"/>
      <c r="GC2089" s="24"/>
      <c r="GD2089" s="22"/>
      <c r="GE2089" s="22"/>
      <c r="GF2089" s="22"/>
      <c r="GG2089" s="22"/>
      <c r="GH2089" s="22"/>
      <c r="GI2089" s="22"/>
      <c r="GJ2089" s="22"/>
      <c r="GK2089" s="22"/>
      <c r="GL2089" s="22"/>
      <c r="GM2089" s="22"/>
      <c r="GN2089" s="22"/>
      <c r="GO2089" s="22"/>
      <c r="GP2089" s="22"/>
      <c r="GQ2089" s="22"/>
      <c r="GR2089" s="22"/>
      <c r="GS2089" s="22"/>
      <c r="GT2089" s="22"/>
      <c r="GU2089" s="22"/>
      <c r="GV2089" s="22"/>
      <c r="GW2089" s="22"/>
      <c r="GX2089" s="22"/>
      <c r="GY2089" s="22"/>
      <c r="GZ2089" s="22"/>
      <c r="HA2089" s="22"/>
      <c r="HB2089" s="22"/>
      <c r="HC2089" s="22"/>
      <c r="HD2089" s="22"/>
      <c r="HE2089" s="22"/>
      <c r="HF2089" s="22"/>
      <c r="HG2089" s="22"/>
      <c r="HH2089" s="22"/>
      <c r="HI2089" s="24"/>
      <c r="HJ2089" s="22"/>
      <c r="HK2089" s="22"/>
      <c r="HL2089" s="22"/>
      <c r="HM2089" s="22"/>
      <c r="HN2089" s="22"/>
      <c r="HO2089" s="22"/>
      <c r="HP2089" s="22"/>
      <c r="HQ2089" s="22"/>
      <c r="HR2089" s="22"/>
      <c r="HS2089" s="22"/>
      <c r="HT2089" s="22"/>
      <c r="HU2089" s="22"/>
      <c r="HV2089" s="22"/>
      <c r="HW2089" s="22"/>
      <c r="HX2089" s="22"/>
      <c r="HY2089" s="22"/>
      <c r="HZ2089" s="22"/>
      <c r="IA2089" s="22"/>
      <c r="IB2089" s="22"/>
      <c r="IC2089" s="22"/>
      <c r="ID2089" s="22"/>
      <c r="IE2089" s="22"/>
      <c r="IF2089" s="22"/>
      <c r="IG2089" s="22"/>
      <c r="IH2089" s="22"/>
      <c r="II2089" s="22"/>
      <c r="IJ2089" s="22"/>
      <c r="IK2089" s="22"/>
      <c r="IL2089" s="22"/>
      <c r="IM2089" s="22"/>
      <c r="IN2089" s="22"/>
      <c r="IO2089" s="24"/>
      <c r="IP2089" s="22"/>
      <c r="IQ2089" s="22"/>
      <c r="IR2089" s="22"/>
      <c r="IS2089" s="22"/>
      <c r="IT2089" s="22"/>
      <c r="IU2089" s="22"/>
      <c r="IV2089" s="22"/>
      <c r="IW2089" s="22"/>
      <c r="IX2089" s="22"/>
      <c r="IY2089" s="22"/>
      <c r="IZ2089" s="22"/>
      <c r="JA2089" s="22"/>
      <c r="JB2089" s="22"/>
      <c r="JC2089" s="22"/>
      <c r="JD2089" s="22"/>
      <c r="JE2089" s="22"/>
      <c r="JF2089" s="22"/>
      <c r="JG2089" s="22"/>
      <c r="JH2089" s="22"/>
      <c r="JI2089" s="22"/>
      <c r="JJ2089" s="22"/>
      <c r="JK2089" s="22"/>
      <c r="JL2089" s="22"/>
      <c r="JM2089" s="22"/>
      <c r="JN2089" s="22"/>
      <c r="JO2089" s="22"/>
      <c r="JP2089" s="22"/>
      <c r="JQ2089" s="22"/>
      <c r="JR2089" s="22"/>
      <c r="JS2089" s="22"/>
      <c r="JT2089" s="22"/>
      <c r="JU2089" s="24"/>
      <c r="JV2089" s="22"/>
      <c r="JW2089" s="22"/>
      <c r="JX2089" s="22"/>
      <c r="JY2089" s="22"/>
      <c r="JZ2089" s="22"/>
      <c r="KA2089" s="22"/>
      <c r="KB2089" s="22"/>
      <c r="KC2089" s="22"/>
      <c r="KD2089" s="22"/>
      <c r="KE2089" s="22"/>
      <c r="KF2089" s="22"/>
      <c r="KG2089" s="22"/>
      <c r="KH2089" s="22"/>
      <c r="KI2089" s="22"/>
      <c r="KJ2089" s="22"/>
      <c r="KK2089" s="22"/>
      <c r="KL2089" s="22"/>
      <c r="KM2089" s="22"/>
      <c r="KN2089" s="22"/>
      <c r="KO2089" s="22"/>
      <c r="KP2089" s="22"/>
      <c r="KQ2089" s="22"/>
      <c r="KR2089" s="22"/>
      <c r="KS2089" s="22"/>
      <c r="KT2089" s="22"/>
      <c r="KU2089" s="22"/>
      <c r="KV2089" s="22"/>
      <c r="KW2089" s="22"/>
      <c r="KX2089" s="22"/>
      <c r="KY2089" s="22"/>
      <c r="KZ2089" s="22"/>
      <c r="LA2089" s="24"/>
      <c r="LB2089" s="22"/>
      <c r="LC2089" s="22"/>
      <c r="LD2089" s="22"/>
      <c r="LE2089" s="22"/>
      <c r="LF2089" s="22"/>
      <c r="LG2089" s="22"/>
      <c r="LH2089" s="22"/>
      <c r="LI2089" s="22"/>
      <c r="LJ2089" s="22"/>
      <c r="LK2089" s="22"/>
      <c r="LL2089" s="22"/>
      <c r="LM2089" s="22"/>
      <c r="LN2089" s="22"/>
      <c r="LO2089" s="22"/>
      <c r="LP2089" s="22"/>
      <c r="LQ2089" s="22"/>
      <c r="LR2089" s="22"/>
      <c r="LS2089" s="22"/>
      <c r="LT2089" s="22"/>
      <c r="LU2089" s="22"/>
      <c r="LV2089" s="22"/>
      <c r="LW2089" s="22"/>
      <c r="LX2089" s="22"/>
      <c r="LY2089" s="22"/>
      <c r="LZ2089" s="22"/>
      <c r="MA2089" s="22"/>
      <c r="MB2089" s="22"/>
      <c r="MC2089" s="22"/>
      <c r="MD2089" s="22"/>
      <c r="ME2089" s="22"/>
      <c r="MF2089" s="22"/>
      <c r="MG2089" s="24"/>
      <c r="MH2089" s="22"/>
      <c r="MI2089" s="22"/>
      <c r="MJ2089" s="22"/>
      <c r="MK2089" s="22"/>
      <c r="ML2089" s="22"/>
      <c r="MM2089" s="22"/>
      <c r="MN2089" s="22"/>
      <c r="MO2089" s="22"/>
      <c r="MP2089" s="22"/>
      <c r="MQ2089" s="22"/>
      <c r="MR2089" s="22"/>
      <c r="MS2089" s="22"/>
      <c r="MT2089" s="22"/>
      <c r="MU2089" s="22"/>
      <c r="MV2089" s="22"/>
      <c r="MW2089" s="22"/>
      <c r="MX2089" s="22"/>
      <c r="MY2089" s="22"/>
      <c r="MZ2089" s="22"/>
      <c r="NA2089" s="22"/>
      <c r="NB2089" s="22"/>
      <c r="NC2089" s="22"/>
      <c r="ND2089" s="22"/>
      <c r="NE2089" s="22"/>
      <c r="NF2089" s="22"/>
      <c r="NG2089" s="22"/>
      <c r="NH2089" s="22"/>
      <c r="NI2089" s="22"/>
      <c r="NJ2089" s="22"/>
      <c r="NK2089" s="22"/>
      <c r="NL2089" s="22"/>
      <c r="NM2089" s="24"/>
      <c r="NN2089" s="22"/>
      <c r="NO2089" s="22"/>
      <c r="NP2089" s="22"/>
      <c r="NQ2089" s="22"/>
      <c r="NR2089" s="22"/>
      <c r="NS2089" s="22"/>
      <c r="NT2089" s="22"/>
      <c r="NU2089" s="22"/>
      <c r="NV2089" s="22"/>
      <c r="NW2089" s="22"/>
      <c r="NX2089" s="22"/>
      <c r="NY2089" s="22"/>
      <c r="NZ2089" s="22"/>
      <c r="OA2089" s="22"/>
      <c r="OB2089" s="22"/>
      <c r="OC2089" s="22"/>
      <c r="OD2089" s="22"/>
      <c r="OE2089" s="22"/>
      <c r="OF2089" s="22"/>
      <c r="OG2089" s="22"/>
      <c r="OH2089" s="22"/>
      <c r="OI2089" s="22"/>
      <c r="OJ2089" s="22"/>
      <c r="OK2089" s="22"/>
      <c r="OL2089" s="22"/>
      <c r="OM2089" s="22"/>
      <c r="ON2089" s="22"/>
      <c r="OO2089" s="22"/>
      <c r="OP2089" s="22"/>
      <c r="OQ2089" s="22"/>
      <c r="OR2089" s="22"/>
    </row>
    <row r="2090" spans="1:408" ht="15" thickBot="1">
      <c r="A2090" s="1"/>
      <c r="B2090" s="12"/>
      <c r="C2090" s="12"/>
      <c r="D2090" s="22"/>
      <c r="E2090" s="54"/>
      <c r="F2090" s="54"/>
      <c r="G2090" s="54"/>
      <c r="H2090" s="55"/>
      <c r="I2090" s="22"/>
      <c r="J2090" s="56"/>
      <c r="K2090" s="81"/>
      <c r="L2090" s="57"/>
      <c r="M2090" s="57"/>
      <c r="N2090" s="55"/>
      <c r="O2090" s="58"/>
      <c r="P2090" s="58"/>
      <c r="Q2090" s="59"/>
      <c r="R2090" s="60"/>
      <c r="S2090" s="60"/>
      <c r="T2090" s="22"/>
      <c r="U2090" s="1"/>
      <c r="V2090" s="23"/>
      <c r="X2090" s="24"/>
      <c r="Y2090" s="24"/>
      <c r="Z2090" s="22"/>
      <c r="AA2090" s="22"/>
      <c r="AB2090" s="22"/>
      <c r="AC2090" s="22"/>
      <c r="AD2090" s="22"/>
      <c r="AE2090" s="22"/>
      <c r="AF2090" s="22"/>
      <c r="AG2090" s="22"/>
      <c r="AH2090" s="22"/>
      <c r="AI2090" s="22"/>
      <c r="AJ2090" s="22"/>
      <c r="AK2090" s="22"/>
      <c r="AL2090" s="22"/>
      <c r="AM2090" s="22"/>
      <c r="AN2090" s="22"/>
      <c r="AO2090" s="22"/>
      <c r="AP2090" s="22"/>
      <c r="AQ2090" s="22"/>
      <c r="AR2090" s="22"/>
      <c r="AS2090" s="22"/>
      <c r="AT2090" s="22"/>
      <c r="AU2090" s="22"/>
      <c r="AV2090" s="22"/>
      <c r="AW2090" s="22"/>
      <c r="AX2090" s="22"/>
      <c r="AY2090" s="22"/>
      <c r="AZ2090" s="22"/>
      <c r="BA2090" s="22"/>
      <c r="BB2090" s="22"/>
      <c r="BC2090" s="22"/>
      <c r="BD2090" s="22"/>
      <c r="BE2090" s="24"/>
      <c r="BF2090" s="22"/>
      <c r="BG2090" s="22"/>
      <c r="BH2090" s="22"/>
      <c r="BI2090" s="22"/>
      <c r="BJ2090" s="22"/>
      <c r="BK2090" s="22"/>
      <c r="BL2090" s="22"/>
      <c r="BM2090" s="22"/>
      <c r="BN2090" s="22"/>
      <c r="BO2090" s="22"/>
      <c r="BP2090" s="22"/>
      <c r="BQ2090" s="22"/>
      <c r="BR2090" s="22"/>
      <c r="BS2090" s="22"/>
      <c r="BT2090" s="22"/>
      <c r="BU2090" s="22"/>
      <c r="BV2090" s="22"/>
      <c r="BW2090" s="22"/>
      <c r="BX2090" s="22"/>
      <c r="BY2090" s="22"/>
      <c r="BZ2090" s="22"/>
      <c r="CA2090" s="22"/>
      <c r="CB2090" s="22"/>
      <c r="CC2090" s="22"/>
      <c r="CD2090" s="22"/>
      <c r="CE2090" s="22"/>
      <c r="CF2090" s="22"/>
      <c r="CG2090" s="22"/>
      <c r="CH2090" s="22"/>
      <c r="CI2090" s="22"/>
      <c r="CJ2090" s="22"/>
      <c r="CK2090" s="24"/>
      <c r="CL2090" s="22"/>
      <c r="CM2090" s="22"/>
      <c r="CN2090" s="22"/>
      <c r="CO2090" s="22"/>
      <c r="CP2090" s="22"/>
      <c r="CQ2090" s="22"/>
      <c r="CR2090" s="22"/>
      <c r="CS2090" s="22"/>
      <c r="CT2090" s="22"/>
      <c r="CU2090" s="22"/>
      <c r="CV2090" s="22"/>
      <c r="CW2090" s="22"/>
      <c r="CX2090" s="22"/>
      <c r="CY2090" s="22"/>
      <c r="CZ2090" s="22"/>
      <c r="DA2090" s="22"/>
      <c r="DB2090" s="22"/>
      <c r="DC2090" s="22"/>
      <c r="DD2090" s="22"/>
      <c r="DE2090" s="22"/>
      <c r="DF2090" s="22"/>
      <c r="DG2090" s="22"/>
      <c r="DH2090" s="22"/>
      <c r="DI2090" s="22"/>
      <c r="DJ2090" s="22"/>
      <c r="DK2090" s="22"/>
      <c r="DL2090" s="22"/>
      <c r="DM2090" s="22"/>
      <c r="DN2090" s="22"/>
      <c r="DO2090" s="22"/>
      <c r="DP2090" s="22"/>
      <c r="DQ2090" s="24"/>
      <c r="DR2090" s="22"/>
      <c r="DS2090" s="22"/>
      <c r="DT2090" s="22"/>
      <c r="DU2090" s="22"/>
      <c r="DV2090" s="22"/>
      <c r="DW2090" s="22"/>
      <c r="DX2090" s="22"/>
      <c r="DY2090" s="22"/>
      <c r="DZ2090" s="22"/>
      <c r="EA2090" s="22"/>
      <c r="EB2090" s="22"/>
      <c r="EC2090" s="22"/>
      <c r="ED2090" s="22"/>
      <c r="EE2090" s="22"/>
      <c r="EF2090" s="22"/>
      <c r="EG2090" s="22"/>
      <c r="EH2090" s="22"/>
      <c r="EI2090" s="22"/>
      <c r="EJ2090" s="22"/>
      <c r="EK2090" s="22"/>
      <c r="EL2090" s="22"/>
      <c r="EM2090" s="22"/>
      <c r="EN2090" s="22"/>
      <c r="EO2090" s="22"/>
      <c r="EP2090" s="22"/>
      <c r="EQ2090" s="22"/>
      <c r="ER2090" s="22"/>
      <c r="ES2090" s="22"/>
      <c r="ET2090" s="22"/>
      <c r="EU2090" s="22"/>
      <c r="EV2090" s="22"/>
      <c r="EW2090" s="24"/>
      <c r="EX2090" s="22"/>
      <c r="EY2090" s="22"/>
      <c r="EZ2090" s="22"/>
      <c r="FA2090" s="22"/>
      <c r="FB2090" s="22"/>
      <c r="FC2090" s="22"/>
      <c r="FD2090" s="22"/>
      <c r="FE2090" s="22"/>
      <c r="FF2090" s="22"/>
      <c r="FG2090" s="22"/>
      <c r="FH2090" s="22"/>
      <c r="FI2090" s="22"/>
      <c r="FJ2090" s="22"/>
      <c r="FK2090" s="22"/>
      <c r="FL2090" s="22"/>
      <c r="FM2090" s="22"/>
      <c r="FN2090" s="22"/>
      <c r="FO2090" s="22"/>
      <c r="FP2090" s="22"/>
      <c r="FQ2090" s="22"/>
      <c r="FR2090" s="22"/>
      <c r="FS2090" s="22"/>
      <c r="FT2090" s="22"/>
      <c r="FU2090" s="22"/>
      <c r="FV2090" s="22"/>
      <c r="FW2090" s="22"/>
      <c r="FX2090" s="22"/>
      <c r="FY2090" s="22"/>
      <c r="FZ2090" s="22"/>
      <c r="GA2090" s="22"/>
      <c r="GB2090" s="22"/>
      <c r="GC2090" s="24"/>
      <c r="GD2090" s="22"/>
      <c r="GE2090" s="22"/>
      <c r="GF2090" s="22"/>
      <c r="GG2090" s="22"/>
      <c r="GH2090" s="22"/>
      <c r="GI2090" s="22"/>
      <c r="GJ2090" s="22"/>
      <c r="GK2090" s="22"/>
      <c r="GL2090" s="22"/>
      <c r="GM2090" s="22"/>
      <c r="GN2090" s="22"/>
      <c r="GO2090" s="22"/>
      <c r="GP2090" s="22"/>
      <c r="GQ2090" s="22"/>
      <c r="GR2090" s="22"/>
      <c r="GS2090" s="22"/>
      <c r="GT2090" s="22"/>
      <c r="GU2090" s="22"/>
      <c r="GV2090" s="22"/>
      <c r="GW2090" s="22"/>
      <c r="GX2090" s="22"/>
      <c r="GY2090" s="22"/>
      <c r="GZ2090" s="22"/>
      <c r="HA2090" s="22"/>
      <c r="HB2090" s="22"/>
      <c r="HC2090" s="22"/>
      <c r="HD2090" s="22"/>
      <c r="HE2090" s="22"/>
      <c r="HF2090" s="22"/>
      <c r="HG2090" s="22"/>
      <c r="HH2090" s="22"/>
      <c r="HI2090" s="24"/>
      <c r="HJ2090" s="22"/>
      <c r="HK2090" s="22"/>
      <c r="HL2090" s="22"/>
      <c r="HM2090" s="22"/>
      <c r="HN2090" s="22"/>
      <c r="HO2090" s="22"/>
      <c r="HP2090" s="22"/>
      <c r="HQ2090" s="22"/>
      <c r="HR2090" s="22"/>
      <c r="HS2090" s="22"/>
      <c r="HT2090" s="22"/>
      <c r="HU2090" s="22"/>
      <c r="HV2090" s="22"/>
      <c r="HW2090" s="22"/>
      <c r="HX2090" s="22"/>
      <c r="HY2090" s="22"/>
      <c r="HZ2090" s="22"/>
      <c r="IA2090" s="22"/>
      <c r="IB2090" s="22"/>
      <c r="IC2090" s="22"/>
      <c r="ID2090" s="22"/>
      <c r="IE2090" s="22"/>
      <c r="IF2090" s="22"/>
      <c r="IG2090" s="22"/>
      <c r="IH2090" s="22"/>
      <c r="II2090" s="22"/>
      <c r="IJ2090" s="22"/>
      <c r="IK2090" s="22"/>
      <c r="IL2090" s="22"/>
      <c r="IM2090" s="22"/>
      <c r="IN2090" s="22"/>
      <c r="IO2090" s="24"/>
      <c r="IP2090" s="22"/>
      <c r="IQ2090" s="22"/>
      <c r="IR2090" s="22"/>
      <c r="IS2090" s="22"/>
      <c r="IT2090" s="22"/>
      <c r="IU2090" s="22"/>
      <c r="IV2090" s="22"/>
      <c r="IW2090" s="22"/>
      <c r="IX2090" s="22"/>
      <c r="IY2090" s="22"/>
      <c r="IZ2090" s="22"/>
      <c r="JA2090" s="22"/>
      <c r="JB2090" s="22"/>
      <c r="JC2090" s="22"/>
      <c r="JD2090" s="22"/>
      <c r="JE2090" s="22"/>
      <c r="JF2090" s="22"/>
      <c r="JG2090" s="22"/>
      <c r="JH2090" s="22"/>
      <c r="JI2090" s="22"/>
      <c r="JJ2090" s="22"/>
      <c r="JK2090" s="22"/>
      <c r="JL2090" s="22"/>
      <c r="JM2090" s="22"/>
      <c r="JN2090" s="22"/>
      <c r="JO2090" s="22"/>
      <c r="JP2090" s="22"/>
      <c r="JQ2090" s="22"/>
      <c r="JR2090" s="22"/>
      <c r="JS2090" s="22"/>
      <c r="JT2090" s="22"/>
      <c r="JU2090" s="24"/>
      <c r="JV2090" s="22"/>
      <c r="JW2090" s="22"/>
      <c r="JX2090" s="22"/>
      <c r="JY2090" s="22"/>
      <c r="JZ2090" s="22"/>
      <c r="KA2090" s="22"/>
      <c r="KB2090" s="22"/>
      <c r="KC2090" s="22"/>
      <c r="KD2090" s="22"/>
      <c r="KE2090" s="22"/>
      <c r="KF2090" s="22"/>
      <c r="KG2090" s="22"/>
      <c r="KH2090" s="22"/>
      <c r="KI2090" s="22"/>
      <c r="KJ2090" s="22"/>
      <c r="KK2090" s="22"/>
      <c r="KL2090" s="22"/>
      <c r="KM2090" s="22"/>
      <c r="KN2090" s="22"/>
      <c r="KO2090" s="22"/>
      <c r="KP2090" s="22"/>
      <c r="KQ2090" s="22"/>
      <c r="KR2090" s="22"/>
      <c r="KS2090" s="22"/>
      <c r="KT2090" s="22"/>
      <c r="KU2090" s="22"/>
      <c r="KV2090" s="22"/>
      <c r="KW2090" s="22"/>
      <c r="KX2090" s="22"/>
      <c r="KY2090" s="22"/>
      <c r="KZ2090" s="22"/>
      <c r="LA2090" s="24"/>
      <c r="LB2090" s="22"/>
      <c r="LC2090" s="22"/>
      <c r="LD2090" s="22"/>
      <c r="LE2090" s="22"/>
      <c r="LF2090" s="22"/>
      <c r="LG2090" s="22"/>
      <c r="LH2090" s="22"/>
      <c r="LI2090" s="22"/>
      <c r="LJ2090" s="22"/>
      <c r="LK2090" s="22"/>
      <c r="LL2090" s="22"/>
      <c r="LM2090" s="22"/>
      <c r="LN2090" s="22"/>
      <c r="LO2090" s="22"/>
      <c r="LP2090" s="22"/>
      <c r="LQ2090" s="22"/>
      <c r="LR2090" s="22"/>
      <c r="LS2090" s="22"/>
      <c r="LT2090" s="22"/>
      <c r="LU2090" s="22"/>
      <c r="LV2090" s="22"/>
      <c r="LW2090" s="22"/>
      <c r="LX2090" s="22"/>
      <c r="LY2090" s="22"/>
      <c r="LZ2090" s="22"/>
      <c r="MA2090" s="22"/>
      <c r="MB2090" s="22"/>
      <c r="MC2090" s="22"/>
      <c r="MD2090" s="22"/>
      <c r="ME2090" s="22"/>
      <c r="MF2090" s="22"/>
      <c r="MG2090" s="24"/>
      <c r="MH2090" s="22"/>
      <c r="MI2090" s="22"/>
      <c r="MJ2090" s="22"/>
      <c r="MK2090" s="22"/>
      <c r="ML2090" s="22"/>
      <c r="MM2090" s="22"/>
      <c r="MN2090" s="22"/>
      <c r="MO2090" s="22"/>
      <c r="MP2090" s="22"/>
      <c r="MQ2090" s="22"/>
      <c r="MR2090" s="22"/>
      <c r="MS2090" s="22"/>
      <c r="MT2090" s="22"/>
      <c r="MU2090" s="22"/>
      <c r="MV2090" s="22"/>
      <c r="MW2090" s="22"/>
      <c r="MX2090" s="22"/>
      <c r="MY2090" s="22"/>
      <c r="MZ2090" s="22"/>
      <c r="NA2090" s="22"/>
      <c r="NB2090" s="22"/>
      <c r="NC2090" s="22"/>
      <c r="ND2090" s="22"/>
      <c r="NE2090" s="22"/>
      <c r="NF2090" s="22"/>
      <c r="NG2090" s="22"/>
      <c r="NH2090" s="22"/>
      <c r="NI2090" s="22"/>
      <c r="NJ2090" s="22"/>
      <c r="NK2090" s="22"/>
      <c r="NL2090" s="22"/>
      <c r="NM2090" s="24"/>
      <c r="NN2090" s="22"/>
      <c r="NO2090" s="22"/>
      <c r="NP2090" s="22"/>
      <c r="NQ2090" s="22"/>
      <c r="NR2090" s="22"/>
      <c r="NS2090" s="22"/>
      <c r="NT2090" s="22"/>
      <c r="NU2090" s="22"/>
      <c r="NV2090" s="22"/>
      <c r="NW2090" s="22"/>
      <c r="NX2090" s="22"/>
      <c r="NY2090" s="22"/>
      <c r="NZ2090" s="22"/>
      <c r="OA2090" s="22"/>
      <c r="OB2090" s="22"/>
      <c r="OC2090" s="22"/>
      <c r="OD2090" s="22"/>
      <c r="OE2090" s="22"/>
      <c r="OF2090" s="22"/>
      <c r="OG2090" s="22"/>
      <c r="OH2090" s="22"/>
      <c r="OI2090" s="22"/>
      <c r="OJ2090" s="22"/>
      <c r="OK2090" s="22"/>
      <c r="OL2090" s="22"/>
      <c r="OM2090" s="22"/>
      <c r="ON2090" s="22"/>
      <c r="OO2090" s="22"/>
      <c r="OP2090" s="22"/>
      <c r="OQ2090" s="22"/>
      <c r="OR2090" s="22"/>
    </row>
    <row r="2091" spans="1:408" ht="15" thickBot="1">
      <c r="A2091" s="1"/>
      <c r="B2091" s="12"/>
      <c r="C2091" s="12"/>
      <c r="D2091" s="22"/>
      <c r="E2091" s="54"/>
      <c r="F2091" s="54"/>
      <c r="G2091" s="54"/>
      <c r="H2091" s="55"/>
      <c r="I2091" s="22"/>
      <c r="J2091" s="56"/>
      <c r="K2091" s="80"/>
      <c r="L2091" s="57"/>
      <c r="M2091" s="57"/>
      <c r="N2091" s="55"/>
      <c r="O2091" s="58"/>
      <c r="P2091" s="58"/>
      <c r="Q2091" s="59"/>
      <c r="R2091" s="60"/>
      <c r="S2091" s="60"/>
      <c r="T2091" s="22"/>
      <c r="U2091" s="1"/>
      <c r="V2091" s="23"/>
      <c r="X2091" s="24"/>
      <c r="Y2091" s="24"/>
      <c r="Z2091" s="22"/>
      <c r="AA2091" s="22"/>
      <c r="AB2091" s="22"/>
      <c r="AC2091" s="22"/>
      <c r="AD2091" s="22"/>
      <c r="AE2091" s="22"/>
      <c r="AF2091" s="22"/>
      <c r="AG2091" s="22"/>
      <c r="AH2091" s="22"/>
      <c r="AI2091" s="22"/>
      <c r="AJ2091" s="22"/>
      <c r="AK2091" s="22"/>
      <c r="AL2091" s="22"/>
      <c r="AM2091" s="22"/>
      <c r="AN2091" s="22"/>
      <c r="AO2091" s="22"/>
      <c r="AP2091" s="22"/>
      <c r="AQ2091" s="22"/>
      <c r="AR2091" s="22"/>
      <c r="AS2091" s="22"/>
      <c r="AT2091" s="22"/>
      <c r="AU2091" s="22"/>
      <c r="AV2091" s="22"/>
      <c r="AW2091" s="22"/>
      <c r="AX2091" s="22"/>
      <c r="AY2091" s="22"/>
      <c r="AZ2091" s="22"/>
      <c r="BA2091" s="22"/>
      <c r="BB2091" s="22"/>
      <c r="BC2091" s="22"/>
      <c r="BD2091" s="22"/>
      <c r="BE2091" s="24"/>
      <c r="BF2091" s="22"/>
      <c r="BG2091" s="22"/>
      <c r="BH2091" s="22"/>
      <c r="BI2091" s="22"/>
      <c r="BJ2091" s="22"/>
      <c r="BK2091" s="22"/>
      <c r="BL2091" s="22"/>
      <c r="BM2091" s="22"/>
      <c r="BN2091" s="22"/>
      <c r="BO2091" s="22"/>
      <c r="BP2091" s="22"/>
      <c r="BQ2091" s="22"/>
      <c r="BR2091" s="22"/>
      <c r="BS2091" s="22"/>
      <c r="BT2091" s="22"/>
      <c r="BU2091" s="22"/>
      <c r="BV2091" s="22"/>
      <c r="BW2091" s="22"/>
      <c r="BX2091" s="22"/>
      <c r="BY2091" s="22"/>
      <c r="BZ2091" s="22"/>
      <c r="CA2091" s="22"/>
      <c r="CB2091" s="22"/>
      <c r="CC2091" s="22"/>
      <c r="CD2091" s="22"/>
      <c r="CE2091" s="22"/>
      <c r="CF2091" s="22"/>
      <c r="CG2091" s="22"/>
      <c r="CH2091" s="22"/>
      <c r="CI2091" s="22"/>
      <c r="CJ2091" s="22"/>
      <c r="CK2091" s="24"/>
      <c r="CL2091" s="22"/>
      <c r="CM2091" s="22"/>
      <c r="CN2091" s="22"/>
      <c r="CO2091" s="22"/>
      <c r="CP2091" s="22"/>
      <c r="CQ2091" s="22"/>
      <c r="CR2091" s="22"/>
      <c r="CS2091" s="22"/>
      <c r="CT2091" s="22"/>
      <c r="CU2091" s="22"/>
      <c r="CV2091" s="22"/>
      <c r="CW2091" s="22"/>
      <c r="CX2091" s="22"/>
      <c r="CY2091" s="22"/>
      <c r="CZ2091" s="22"/>
      <c r="DA2091" s="22"/>
      <c r="DB2091" s="22"/>
      <c r="DC2091" s="22"/>
      <c r="DD2091" s="22"/>
      <c r="DE2091" s="22"/>
      <c r="DF2091" s="22"/>
      <c r="DG2091" s="22"/>
      <c r="DH2091" s="22"/>
      <c r="DI2091" s="22"/>
      <c r="DJ2091" s="22"/>
      <c r="DK2091" s="22"/>
      <c r="DL2091" s="22"/>
      <c r="DM2091" s="22"/>
      <c r="DN2091" s="22"/>
      <c r="DO2091" s="22"/>
      <c r="DP2091" s="22"/>
      <c r="DQ2091" s="24"/>
      <c r="DR2091" s="22"/>
      <c r="DS2091" s="22"/>
      <c r="DT2091" s="22"/>
      <c r="DU2091" s="22"/>
      <c r="DV2091" s="22"/>
      <c r="DW2091" s="22"/>
      <c r="DX2091" s="22"/>
      <c r="DY2091" s="22"/>
      <c r="DZ2091" s="22"/>
      <c r="EA2091" s="22"/>
      <c r="EB2091" s="22"/>
      <c r="EC2091" s="22"/>
      <c r="ED2091" s="22"/>
      <c r="EE2091" s="22"/>
      <c r="EF2091" s="22"/>
      <c r="EG2091" s="22"/>
      <c r="EH2091" s="22"/>
      <c r="EI2091" s="22"/>
      <c r="EJ2091" s="22"/>
      <c r="EK2091" s="22"/>
      <c r="EL2091" s="22"/>
      <c r="EM2091" s="22"/>
      <c r="EN2091" s="22"/>
      <c r="EO2091" s="22"/>
      <c r="EP2091" s="22"/>
      <c r="EQ2091" s="22"/>
      <c r="ER2091" s="22"/>
      <c r="ES2091" s="22"/>
      <c r="ET2091" s="22"/>
      <c r="EU2091" s="22"/>
      <c r="EV2091" s="22"/>
      <c r="EW2091" s="24"/>
      <c r="EX2091" s="22"/>
      <c r="EY2091" s="22"/>
      <c r="EZ2091" s="22"/>
      <c r="FA2091" s="22"/>
      <c r="FB2091" s="22"/>
      <c r="FC2091" s="22"/>
      <c r="FD2091" s="22"/>
      <c r="FE2091" s="22"/>
      <c r="FF2091" s="22"/>
      <c r="FG2091" s="22"/>
      <c r="FH2091" s="22"/>
      <c r="FI2091" s="22"/>
      <c r="FJ2091" s="22"/>
      <c r="FK2091" s="22"/>
      <c r="FL2091" s="22"/>
      <c r="FM2091" s="22"/>
      <c r="FN2091" s="22"/>
      <c r="FO2091" s="22"/>
      <c r="FP2091" s="22"/>
      <c r="FQ2091" s="22"/>
      <c r="FR2091" s="22"/>
      <c r="FS2091" s="22"/>
      <c r="FT2091" s="22"/>
      <c r="FU2091" s="22"/>
      <c r="FV2091" s="22"/>
      <c r="FW2091" s="22"/>
      <c r="FX2091" s="22"/>
      <c r="FY2091" s="22"/>
      <c r="FZ2091" s="22"/>
      <c r="GA2091" s="22"/>
      <c r="GB2091" s="22"/>
      <c r="GC2091" s="24"/>
      <c r="GD2091" s="22"/>
      <c r="GE2091" s="22"/>
      <c r="GF2091" s="22"/>
      <c r="GG2091" s="22"/>
      <c r="GH2091" s="22"/>
      <c r="GI2091" s="22"/>
      <c r="GJ2091" s="22"/>
      <c r="GK2091" s="22"/>
      <c r="GL2091" s="22"/>
      <c r="GM2091" s="22"/>
      <c r="GN2091" s="22"/>
      <c r="GO2091" s="22"/>
      <c r="GP2091" s="22"/>
      <c r="GQ2091" s="22"/>
      <c r="GR2091" s="22"/>
      <c r="GS2091" s="22"/>
      <c r="GT2091" s="22"/>
      <c r="GU2091" s="22"/>
      <c r="GV2091" s="22"/>
      <c r="GW2091" s="22"/>
      <c r="GX2091" s="22"/>
      <c r="GY2091" s="22"/>
      <c r="GZ2091" s="22"/>
      <c r="HA2091" s="22"/>
      <c r="HB2091" s="22"/>
      <c r="HC2091" s="22"/>
      <c r="HD2091" s="22"/>
      <c r="HE2091" s="22"/>
      <c r="HF2091" s="22"/>
      <c r="HG2091" s="22"/>
      <c r="HH2091" s="22"/>
      <c r="HI2091" s="24"/>
      <c r="HJ2091" s="22"/>
      <c r="HK2091" s="22"/>
      <c r="HL2091" s="22"/>
      <c r="HM2091" s="22"/>
      <c r="HN2091" s="22"/>
      <c r="HO2091" s="22"/>
      <c r="HP2091" s="22"/>
      <c r="HQ2091" s="22"/>
      <c r="HR2091" s="22"/>
      <c r="HS2091" s="22"/>
      <c r="HT2091" s="22"/>
      <c r="HU2091" s="22"/>
      <c r="HV2091" s="22"/>
      <c r="HW2091" s="22"/>
      <c r="HX2091" s="22"/>
      <c r="HY2091" s="22"/>
      <c r="HZ2091" s="22"/>
      <c r="IA2091" s="22"/>
      <c r="IB2091" s="22"/>
      <c r="IC2091" s="22"/>
      <c r="ID2091" s="22"/>
      <c r="IE2091" s="22"/>
      <c r="IF2091" s="22"/>
      <c r="IG2091" s="22"/>
      <c r="IH2091" s="22"/>
      <c r="II2091" s="22"/>
      <c r="IJ2091" s="22"/>
      <c r="IK2091" s="22"/>
      <c r="IL2091" s="22"/>
      <c r="IM2091" s="22"/>
      <c r="IN2091" s="22"/>
      <c r="IO2091" s="24"/>
      <c r="IP2091" s="22"/>
      <c r="IQ2091" s="22"/>
      <c r="IR2091" s="22"/>
      <c r="IS2091" s="22"/>
      <c r="IT2091" s="22"/>
      <c r="IU2091" s="22"/>
      <c r="IV2091" s="22"/>
      <c r="IW2091" s="22"/>
      <c r="IX2091" s="22"/>
      <c r="IY2091" s="22"/>
      <c r="IZ2091" s="22"/>
      <c r="JA2091" s="22"/>
      <c r="JB2091" s="22"/>
      <c r="JC2091" s="22"/>
      <c r="JD2091" s="22"/>
      <c r="JE2091" s="22"/>
      <c r="JF2091" s="22"/>
      <c r="JG2091" s="22"/>
      <c r="JH2091" s="22"/>
      <c r="JI2091" s="22"/>
      <c r="JJ2091" s="22"/>
      <c r="JK2091" s="22"/>
      <c r="JL2091" s="22"/>
      <c r="JM2091" s="22"/>
      <c r="JN2091" s="22"/>
      <c r="JO2091" s="22"/>
      <c r="JP2091" s="22"/>
      <c r="JQ2091" s="22"/>
      <c r="JR2091" s="22"/>
      <c r="JS2091" s="22"/>
      <c r="JT2091" s="22"/>
      <c r="JU2091" s="24"/>
      <c r="JV2091" s="22"/>
      <c r="JW2091" s="22"/>
      <c r="JX2091" s="22"/>
      <c r="JY2091" s="22"/>
      <c r="JZ2091" s="22"/>
      <c r="KA2091" s="22"/>
      <c r="KB2091" s="22"/>
      <c r="KC2091" s="22"/>
      <c r="KD2091" s="22"/>
      <c r="KE2091" s="22"/>
      <c r="KF2091" s="22"/>
      <c r="KG2091" s="22"/>
      <c r="KH2091" s="22"/>
      <c r="KI2091" s="22"/>
      <c r="KJ2091" s="22"/>
      <c r="KK2091" s="22"/>
      <c r="KL2091" s="22"/>
      <c r="KM2091" s="22"/>
      <c r="KN2091" s="22"/>
      <c r="KO2091" s="22"/>
      <c r="KP2091" s="22"/>
      <c r="KQ2091" s="22"/>
      <c r="KR2091" s="22"/>
      <c r="KS2091" s="22"/>
      <c r="KT2091" s="22"/>
      <c r="KU2091" s="22"/>
      <c r="KV2091" s="22"/>
      <c r="KW2091" s="22"/>
      <c r="KX2091" s="22"/>
      <c r="KY2091" s="22"/>
      <c r="KZ2091" s="22"/>
      <c r="LA2091" s="24"/>
      <c r="LB2091" s="22"/>
      <c r="LC2091" s="22"/>
      <c r="LD2091" s="22"/>
      <c r="LE2091" s="22"/>
      <c r="LF2091" s="22"/>
      <c r="LG2091" s="22"/>
      <c r="LH2091" s="22"/>
      <c r="LI2091" s="22"/>
      <c r="LJ2091" s="22"/>
      <c r="LK2091" s="22"/>
      <c r="LL2091" s="22"/>
      <c r="LM2091" s="22"/>
      <c r="LN2091" s="22"/>
      <c r="LO2091" s="22"/>
      <c r="LP2091" s="22"/>
      <c r="LQ2091" s="22"/>
      <c r="LR2091" s="22"/>
      <c r="LS2091" s="22"/>
      <c r="LT2091" s="22"/>
      <c r="LU2091" s="22"/>
      <c r="LV2091" s="22"/>
      <c r="LW2091" s="22"/>
      <c r="LX2091" s="22"/>
      <c r="LY2091" s="22"/>
      <c r="LZ2091" s="22"/>
      <c r="MA2091" s="22"/>
      <c r="MB2091" s="22"/>
      <c r="MC2091" s="22"/>
      <c r="MD2091" s="22"/>
      <c r="ME2091" s="22"/>
      <c r="MF2091" s="22"/>
      <c r="MG2091" s="24"/>
      <c r="MH2091" s="22"/>
      <c r="MI2091" s="22"/>
      <c r="MJ2091" s="22"/>
      <c r="MK2091" s="22"/>
      <c r="ML2091" s="22"/>
      <c r="MM2091" s="22"/>
      <c r="MN2091" s="22"/>
      <c r="MO2091" s="22"/>
      <c r="MP2091" s="22"/>
      <c r="MQ2091" s="22"/>
      <c r="MR2091" s="22"/>
      <c r="MS2091" s="22"/>
      <c r="MT2091" s="22"/>
      <c r="MU2091" s="22"/>
      <c r="MV2091" s="22"/>
      <c r="MW2091" s="22"/>
      <c r="MX2091" s="22"/>
      <c r="MY2091" s="22"/>
      <c r="MZ2091" s="22"/>
      <c r="NA2091" s="22"/>
      <c r="NB2091" s="22"/>
      <c r="NC2091" s="22"/>
      <c r="ND2091" s="22"/>
      <c r="NE2091" s="22"/>
      <c r="NF2091" s="22"/>
      <c r="NG2091" s="22"/>
      <c r="NH2091" s="22"/>
      <c r="NI2091" s="22"/>
      <c r="NJ2091" s="22"/>
      <c r="NK2091" s="22"/>
      <c r="NL2091" s="22"/>
      <c r="NM2091" s="24"/>
      <c r="NN2091" s="22"/>
      <c r="NO2091" s="22"/>
      <c r="NP2091" s="22"/>
      <c r="NQ2091" s="22"/>
      <c r="NR2091" s="22"/>
      <c r="NS2091" s="22"/>
      <c r="NT2091" s="22"/>
      <c r="NU2091" s="22"/>
      <c r="NV2091" s="22"/>
      <c r="NW2091" s="22"/>
      <c r="NX2091" s="22"/>
      <c r="NY2091" s="22"/>
      <c r="NZ2091" s="22"/>
      <c r="OA2091" s="22"/>
      <c r="OB2091" s="22"/>
      <c r="OC2091" s="22"/>
      <c r="OD2091" s="22"/>
      <c r="OE2091" s="22"/>
      <c r="OF2091" s="22"/>
      <c r="OG2091" s="22"/>
      <c r="OH2091" s="22"/>
      <c r="OI2091" s="22"/>
      <c r="OJ2091" s="22"/>
      <c r="OK2091" s="22"/>
      <c r="OL2091" s="22"/>
      <c r="OM2091" s="22"/>
      <c r="ON2091" s="22"/>
      <c r="OO2091" s="22"/>
      <c r="OP2091" s="22"/>
      <c r="OQ2091" s="22"/>
      <c r="OR2091" s="22"/>
    </row>
    <row r="2092" spans="1:408" ht="15" thickBot="1">
      <c r="A2092" s="1"/>
      <c r="B2092" s="12"/>
      <c r="C2092" s="12"/>
      <c r="D2092" s="22"/>
      <c r="E2092" s="54"/>
      <c r="F2092" s="54"/>
      <c r="G2092" s="54"/>
      <c r="H2092" s="55"/>
      <c r="I2092" s="22"/>
      <c r="J2092" s="56"/>
      <c r="K2092" s="81"/>
      <c r="L2092" s="57"/>
      <c r="M2092" s="57"/>
      <c r="N2092" s="55"/>
      <c r="O2092" s="58"/>
      <c r="P2092" s="58"/>
      <c r="Q2092" s="59"/>
      <c r="R2092" s="60"/>
      <c r="S2092" s="60"/>
      <c r="T2092" s="22"/>
      <c r="U2092" s="1"/>
      <c r="V2092" s="23"/>
      <c r="X2092" s="24"/>
      <c r="Y2092" s="24"/>
      <c r="Z2092" s="22"/>
      <c r="AA2092" s="22"/>
      <c r="AB2092" s="22"/>
      <c r="AC2092" s="22"/>
      <c r="AD2092" s="22"/>
      <c r="AE2092" s="22"/>
      <c r="AF2092" s="22"/>
      <c r="AG2092" s="22"/>
      <c r="AH2092" s="22"/>
      <c r="AI2092" s="22"/>
      <c r="AJ2092" s="22"/>
      <c r="AK2092" s="22"/>
      <c r="AL2092" s="22"/>
      <c r="AM2092" s="22"/>
      <c r="AN2092" s="22"/>
      <c r="AO2092" s="22"/>
      <c r="AP2092" s="22"/>
      <c r="AQ2092" s="22"/>
      <c r="AR2092" s="22"/>
      <c r="AS2092" s="22"/>
      <c r="AT2092" s="22"/>
      <c r="AU2092" s="22"/>
      <c r="AV2092" s="22"/>
      <c r="AW2092" s="22"/>
      <c r="AX2092" s="22"/>
      <c r="AY2092" s="22"/>
      <c r="AZ2092" s="22"/>
      <c r="BA2092" s="22"/>
      <c r="BB2092" s="22"/>
      <c r="BC2092" s="22"/>
      <c r="BD2092" s="22"/>
      <c r="BE2092" s="24"/>
      <c r="BF2092" s="22"/>
      <c r="BG2092" s="22"/>
      <c r="BH2092" s="22"/>
      <c r="BI2092" s="22"/>
      <c r="BJ2092" s="22"/>
      <c r="BK2092" s="22"/>
      <c r="BL2092" s="22"/>
      <c r="BM2092" s="22"/>
      <c r="BN2092" s="22"/>
      <c r="BO2092" s="22"/>
      <c r="BP2092" s="22"/>
      <c r="BQ2092" s="22"/>
      <c r="BR2092" s="22"/>
      <c r="BS2092" s="22"/>
      <c r="BT2092" s="22"/>
      <c r="BU2092" s="22"/>
      <c r="BV2092" s="22"/>
      <c r="BW2092" s="22"/>
      <c r="BX2092" s="22"/>
      <c r="BY2092" s="22"/>
      <c r="BZ2092" s="22"/>
      <c r="CA2092" s="22"/>
      <c r="CB2092" s="22"/>
      <c r="CC2092" s="22"/>
      <c r="CD2092" s="22"/>
      <c r="CE2092" s="22"/>
      <c r="CF2092" s="22"/>
      <c r="CG2092" s="22"/>
      <c r="CH2092" s="22"/>
      <c r="CI2092" s="22"/>
      <c r="CJ2092" s="22"/>
      <c r="CK2092" s="24"/>
      <c r="CL2092" s="22"/>
      <c r="CM2092" s="22"/>
      <c r="CN2092" s="22"/>
      <c r="CO2092" s="22"/>
      <c r="CP2092" s="22"/>
      <c r="CQ2092" s="22"/>
      <c r="CR2092" s="22"/>
      <c r="CS2092" s="22"/>
      <c r="CT2092" s="22"/>
      <c r="CU2092" s="22"/>
      <c r="CV2092" s="22"/>
      <c r="CW2092" s="22"/>
      <c r="CX2092" s="22"/>
      <c r="CY2092" s="22"/>
      <c r="CZ2092" s="22"/>
      <c r="DA2092" s="22"/>
      <c r="DB2092" s="22"/>
      <c r="DC2092" s="22"/>
      <c r="DD2092" s="22"/>
      <c r="DE2092" s="22"/>
      <c r="DF2092" s="22"/>
      <c r="DG2092" s="22"/>
      <c r="DH2092" s="22"/>
      <c r="DI2092" s="22"/>
      <c r="DJ2092" s="22"/>
      <c r="DK2092" s="22"/>
      <c r="DL2092" s="22"/>
      <c r="DM2092" s="22"/>
      <c r="DN2092" s="22"/>
      <c r="DO2092" s="22"/>
      <c r="DP2092" s="22"/>
      <c r="DQ2092" s="24"/>
      <c r="DR2092" s="22"/>
      <c r="DS2092" s="22"/>
      <c r="DT2092" s="22"/>
      <c r="DU2092" s="22"/>
      <c r="DV2092" s="22"/>
      <c r="DW2092" s="22"/>
      <c r="DX2092" s="22"/>
      <c r="DY2092" s="22"/>
      <c r="DZ2092" s="22"/>
      <c r="EA2092" s="22"/>
      <c r="EB2092" s="22"/>
      <c r="EC2092" s="22"/>
      <c r="ED2092" s="22"/>
      <c r="EE2092" s="22"/>
      <c r="EF2092" s="22"/>
      <c r="EG2092" s="22"/>
      <c r="EH2092" s="22"/>
      <c r="EI2092" s="22"/>
      <c r="EJ2092" s="22"/>
      <c r="EK2092" s="22"/>
      <c r="EL2092" s="22"/>
      <c r="EM2092" s="22"/>
      <c r="EN2092" s="22"/>
      <c r="EO2092" s="22"/>
      <c r="EP2092" s="22"/>
      <c r="EQ2092" s="22"/>
      <c r="ER2092" s="22"/>
      <c r="ES2092" s="22"/>
      <c r="ET2092" s="22"/>
      <c r="EU2092" s="22"/>
      <c r="EV2092" s="22"/>
      <c r="EW2092" s="24"/>
      <c r="EX2092" s="22"/>
      <c r="EY2092" s="22"/>
      <c r="EZ2092" s="22"/>
      <c r="FA2092" s="22"/>
      <c r="FB2092" s="22"/>
      <c r="FC2092" s="22"/>
      <c r="FD2092" s="22"/>
      <c r="FE2092" s="22"/>
      <c r="FF2092" s="22"/>
      <c r="FG2092" s="22"/>
      <c r="FH2092" s="22"/>
      <c r="FI2092" s="22"/>
      <c r="FJ2092" s="22"/>
      <c r="FK2092" s="22"/>
      <c r="FL2092" s="22"/>
      <c r="FM2092" s="22"/>
      <c r="FN2092" s="22"/>
      <c r="FO2092" s="22"/>
      <c r="FP2092" s="22"/>
      <c r="FQ2092" s="22"/>
      <c r="FR2092" s="22"/>
      <c r="FS2092" s="22"/>
      <c r="FT2092" s="22"/>
      <c r="FU2092" s="22"/>
      <c r="FV2092" s="22"/>
      <c r="FW2092" s="22"/>
      <c r="FX2092" s="22"/>
      <c r="FY2092" s="22"/>
      <c r="FZ2092" s="22"/>
      <c r="GA2092" s="22"/>
      <c r="GB2092" s="22"/>
      <c r="GC2092" s="24"/>
      <c r="GD2092" s="22"/>
      <c r="GE2092" s="22"/>
      <c r="GF2092" s="22"/>
      <c r="GG2092" s="22"/>
      <c r="GH2092" s="22"/>
      <c r="GI2092" s="22"/>
      <c r="GJ2092" s="22"/>
      <c r="GK2092" s="22"/>
      <c r="GL2092" s="22"/>
      <c r="GM2092" s="22"/>
      <c r="GN2092" s="22"/>
      <c r="GO2092" s="22"/>
      <c r="GP2092" s="22"/>
      <c r="GQ2092" s="22"/>
      <c r="GR2092" s="22"/>
      <c r="GS2092" s="22"/>
      <c r="GT2092" s="22"/>
      <c r="GU2092" s="22"/>
      <c r="GV2092" s="22"/>
      <c r="GW2092" s="22"/>
      <c r="GX2092" s="22"/>
      <c r="GY2092" s="22"/>
      <c r="GZ2092" s="22"/>
      <c r="HA2092" s="22"/>
      <c r="HB2092" s="22"/>
      <c r="HC2092" s="22"/>
      <c r="HD2092" s="22"/>
      <c r="HE2092" s="22"/>
      <c r="HF2092" s="22"/>
      <c r="HG2092" s="22"/>
      <c r="HH2092" s="22"/>
      <c r="HI2092" s="24"/>
      <c r="HJ2092" s="22"/>
      <c r="HK2092" s="22"/>
      <c r="HL2092" s="22"/>
      <c r="HM2092" s="22"/>
      <c r="HN2092" s="22"/>
      <c r="HO2092" s="22"/>
      <c r="HP2092" s="22"/>
      <c r="HQ2092" s="22"/>
      <c r="HR2092" s="22"/>
      <c r="HS2092" s="22"/>
      <c r="HT2092" s="22"/>
      <c r="HU2092" s="22"/>
      <c r="HV2092" s="22"/>
      <c r="HW2092" s="22"/>
      <c r="HX2092" s="22"/>
      <c r="HY2092" s="22"/>
      <c r="HZ2092" s="22"/>
      <c r="IA2092" s="22"/>
      <c r="IB2092" s="22"/>
      <c r="IC2092" s="22"/>
      <c r="ID2092" s="22"/>
      <c r="IE2092" s="22"/>
      <c r="IF2092" s="22"/>
      <c r="IG2092" s="22"/>
      <c r="IH2092" s="22"/>
      <c r="II2092" s="22"/>
      <c r="IJ2092" s="22"/>
      <c r="IK2092" s="22"/>
      <c r="IL2092" s="22"/>
      <c r="IM2092" s="22"/>
      <c r="IN2092" s="22"/>
      <c r="IO2092" s="24"/>
      <c r="IP2092" s="22"/>
      <c r="IQ2092" s="22"/>
      <c r="IR2092" s="22"/>
      <c r="IS2092" s="22"/>
      <c r="IT2092" s="22"/>
      <c r="IU2092" s="22"/>
      <c r="IV2092" s="22"/>
      <c r="IW2092" s="22"/>
      <c r="IX2092" s="22"/>
      <c r="IY2092" s="22"/>
      <c r="IZ2092" s="22"/>
      <c r="JA2092" s="22"/>
      <c r="JB2092" s="22"/>
      <c r="JC2092" s="22"/>
      <c r="JD2092" s="22"/>
      <c r="JE2092" s="22"/>
      <c r="JF2092" s="22"/>
      <c r="JG2092" s="22"/>
      <c r="JH2092" s="22"/>
      <c r="JI2092" s="22"/>
      <c r="JJ2092" s="22"/>
      <c r="JK2092" s="22"/>
      <c r="JL2092" s="22"/>
      <c r="JM2092" s="22"/>
      <c r="JN2092" s="22"/>
      <c r="JO2092" s="22"/>
      <c r="JP2092" s="22"/>
      <c r="JQ2092" s="22"/>
      <c r="JR2092" s="22"/>
      <c r="JS2092" s="22"/>
      <c r="JT2092" s="22"/>
      <c r="JU2092" s="24"/>
      <c r="JV2092" s="22"/>
      <c r="JW2092" s="22"/>
      <c r="JX2092" s="22"/>
      <c r="JY2092" s="22"/>
      <c r="JZ2092" s="22"/>
      <c r="KA2092" s="22"/>
      <c r="KB2092" s="22"/>
      <c r="KC2092" s="22"/>
      <c r="KD2092" s="22"/>
      <c r="KE2092" s="22"/>
      <c r="KF2092" s="22"/>
      <c r="KG2092" s="22"/>
      <c r="KH2092" s="22"/>
      <c r="KI2092" s="22"/>
      <c r="KJ2092" s="22"/>
      <c r="KK2092" s="22"/>
      <c r="KL2092" s="22"/>
      <c r="KM2092" s="22"/>
      <c r="KN2092" s="22"/>
      <c r="KO2092" s="22"/>
      <c r="KP2092" s="22"/>
      <c r="KQ2092" s="22"/>
      <c r="KR2092" s="22"/>
      <c r="KS2092" s="22"/>
      <c r="KT2092" s="22"/>
      <c r="KU2092" s="22"/>
      <c r="KV2092" s="22"/>
      <c r="KW2092" s="22"/>
      <c r="KX2092" s="22"/>
      <c r="KY2092" s="22"/>
      <c r="KZ2092" s="22"/>
      <c r="LA2092" s="24"/>
      <c r="LB2092" s="22"/>
      <c r="LC2092" s="22"/>
      <c r="LD2092" s="22"/>
      <c r="LE2092" s="22"/>
      <c r="LF2092" s="22"/>
      <c r="LG2092" s="22"/>
      <c r="LH2092" s="22"/>
      <c r="LI2092" s="22"/>
      <c r="LJ2092" s="22"/>
      <c r="LK2092" s="22"/>
      <c r="LL2092" s="22"/>
      <c r="LM2092" s="22"/>
      <c r="LN2092" s="22"/>
      <c r="LO2092" s="22"/>
      <c r="LP2092" s="22"/>
      <c r="LQ2092" s="22"/>
      <c r="LR2092" s="22"/>
      <c r="LS2092" s="22"/>
      <c r="LT2092" s="22"/>
      <c r="LU2092" s="22"/>
      <c r="LV2092" s="22"/>
      <c r="LW2092" s="22"/>
      <c r="LX2092" s="22"/>
      <c r="LY2092" s="22"/>
      <c r="LZ2092" s="22"/>
      <c r="MA2092" s="22"/>
      <c r="MB2092" s="22"/>
      <c r="MC2092" s="22"/>
      <c r="MD2092" s="22"/>
      <c r="ME2092" s="22"/>
      <c r="MF2092" s="22"/>
      <c r="MG2092" s="24"/>
      <c r="MH2092" s="22"/>
      <c r="MI2092" s="22"/>
      <c r="MJ2092" s="22"/>
      <c r="MK2092" s="22"/>
      <c r="ML2092" s="22"/>
      <c r="MM2092" s="22"/>
      <c r="MN2092" s="22"/>
      <c r="MO2092" s="22"/>
      <c r="MP2092" s="22"/>
      <c r="MQ2092" s="22"/>
      <c r="MR2092" s="22"/>
      <c r="MS2092" s="22"/>
      <c r="MT2092" s="22"/>
      <c r="MU2092" s="22"/>
      <c r="MV2092" s="22"/>
      <c r="MW2092" s="22"/>
      <c r="MX2092" s="22"/>
      <c r="MY2092" s="22"/>
      <c r="MZ2092" s="22"/>
      <c r="NA2092" s="22"/>
      <c r="NB2092" s="22"/>
      <c r="NC2092" s="22"/>
      <c r="ND2092" s="22"/>
      <c r="NE2092" s="22"/>
      <c r="NF2092" s="22"/>
      <c r="NG2092" s="22"/>
      <c r="NH2092" s="22"/>
      <c r="NI2092" s="22"/>
      <c r="NJ2092" s="22"/>
      <c r="NK2092" s="22"/>
      <c r="NL2092" s="22"/>
      <c r="NM2092" s="24"/>
      <c r="NN2092" s="22"/>
      <c r="NO2092" s="22"/>
      <c r="NP2092" s="22"/>
      <c r="NQ2092" s="22"/>
      <c r="NR2092" s="22"/>
      <c r="NS2092" s="22"/>
      <c r="NT2092" s="22"/>
      <c r="NU2092" s="22"/>
      <c r="NV2092" s="22"/>
      <c r="NW2092" s="22"/>
      <c r="NX2092" s="22"/>
      <c r="NY2092" s="22"/>
      <c r="NZ2092" s="22"/>
      <c r="OA2092" s="22"/>
      <c r="OB2092" s="22"/>
      <c r="OC2092" s="22"/>
      <c r="OD2092" s="22"/>
      <c r="OE2092" s="22"/>
      <c r="OF2092" s="22"/>
      <c r="OG2092" s="22"/>
      <c r="OH2092" s="22"/>
      <c r="OI2092" s="22"/>
      <c r="OJ2092" s="22"/>
      <c r="OK2092" s="22"/>
      <c r="OL2092" s="22"/>
      <c r="OM2092" s="22"/>
      <c r="ON2092" s="22"/>
      <c r="OO2092" s="22"/>
      <c r="OP2092" s="22"/>
      <c r="OQ2092" s="22"/>
      <c r="OR2092" s="22"/>
    </row>
    <row r="2093" spans="1:408" ht="15" thickBot="1">
      <c r="A2093" s="1"/>
      <c r="B2093" s="12"/>
      <c r="C2093" s="12"/>
      <c r="D2093" s="22"/>
      <c r="E2093" s="54"/>
      <c r="F2093" s="54"/>
      <c r="G2093" s="54"/>
      <c r="H2093" s="55"/>
      <c r="I2093" s="22"/>
      <c r="J2093" s="56"/>
      <c r="K2093" s="80"/>
      <c r="L2093" s="57"/>
      <c r="M2093" s="57"/>
      <c r="N2093" s="55"/>
      <c r="O2093" s="58"/>
      <c r="P2093" s="58"/>
      <c r="Q2093" s="59"/>
      <c r="R2093" s="60"/>
      <c r="S2093" s="60"/>
      <c r="T2093" s="22"/>
      <c r="U2093" s="1"/>
      <c r="V2093" s="23"/>
      <c r="X2093" s="24"/>
      <c r="Y2093" s="24"/>
      <c r="Z2093" s="22"/>
      <c r="AA2093" s="22"/>
      <c r="AB2093" s="22"/>
      <c r="AC2093" s="22"/>
      <c r="AD2093" s="22"/>
      <c r="AE2093" s="22"/>
      <c r="AF2093" s="22"/>
      <c r="AG2093" s="22"/>
      <c r="AH2093" s="22"/>
      <c r="AI2093" s="22"/>
      <c r="AJ2093" s="22"/>
      <c r="AK2093" s="22"/>
      <c r="AL2093" s="22"/>
      <c r="AM2093" s="22"/>
      <c r="AN2093" s="22"/>
      <c r="AO2093" s="22"/>
      <c r="AP2093" s="22"/>
      <c r="AQ2093" s="22"/>
      <c r="AR2093" s="22"/>
      <c r="AS2093" s="22"/>
      <c r="AT2093" s="22"/>
      <c r="AU2093" s="22"/>
      <c r="AV2093" s="22"/>
      <c r="AW2093" s="22"/>
      <c r="AX2093" s="22"/>
      <c r="AY2093" s="22"/>
      <c r="AZ2093" s="22"/>
      <c r="BA2093" s="22"/>
      <c r="BB2093" s="22"/>
      <c r="BC2093" s="22"/>
      <c r="BD2093" s="22"/>
      <c r="BE2093" s="24"/>
      <c r="BF2093" s="22"/>
      <c r="BG2093" s="22"/>
      <c r="BH2093" s="22"/>
      <c r="BI2093" s="22"/>
      <c r="BJ2093" s="22"/>
      <c r="BK2093" s="22"/>
      <c r="BL2093" s="22"/>
      <c r="BM2093" s="22"/>
      <c r="BN2093" s="22"/>
      <c r="BO2093" s="22"/>
      <c r="BP2093" s="22"/>
      <c r="BQ2093" s="22"/>
      <c r="BR2093" s="22"/>
      <c r="BS2093" s="22"/>
      <c r="BT2093" s="22"/>
      <c r="BU2093" s="22"/>
      <c r="BV2093" s="22"/>
      <c r="BW2093" s="22"/>
      <c r="BX2093" s="22"/>
      <c r="BY2093" s="22"/>
      <c r="BZ2093" s="22"/>
      <c r="CA2093" s="22"/>
      <c r="CB2093" s="22"/>
      <c r="CC2093" s="22"/>
      <c r="CD2093" s="22"/>
      <c r="CE2093" s="22"/>
      <c r="CF2093" s="22"/>
      <c r="CG2093" s="22"/>
      <c r="CH2093" s="22"/>
      <c r="CI2093" s="22"/>
      <c r="CJ2093" s="22"/>
      <c r="CK2093" s="24"/>
      <c r="CL2093" s="22"/>
      <c r="CM2093" s="22"/>
      <c r="CN2093" s="22"/>
      <c r="CO2093" s="22"/>
      <c r="CP2093" s="22"/>
      <c r="CQ2093" s="22"/>
      <c r="CR2093" s="22"/>
      <c r="CS2093" s="22"/>
      <c r="CT2093" s="22"/>
      <c r="CU2093" s="22"/>
      <c r="CV2093" s="22"/>
      <c r="CW2093" s="22"/>
      <c r="CX2093" s="22"/>
      <c r="CY2093" s="22"/>
      <c r="CZ2093" s="22"/>
      <c r="DA2093" s="22"/>
      <c r="DB2093" s="22"/>
      <c r="DC2093" s="22"/>
      <c r="DD2093" s="22"/>
      <c r="DE2093" s="22"/>
      <c r="DF2093" s="22"/>
      <c r="DG2093" s="22"/>
      <c r="DH2093" s="22"/>
      <c r="DI2093" s="22"/>
      <c r="DJ2093" s="22"/>
      <c r="DK2093" s="22"/>
      <c r="DL2093" s="22"/>
      <c r="DM2093" s="22"/>
      <c r="DN2093" s="22"/>
      <c r="DO2093" s="22"/>
      <c r="DP2093" s="22"/>
      <c r="DQ2093" s="24"/>
      <c r="DR2093" s="22"/>
      <c r="DS2093" s="22"/>
      <c r="DT2093" s="22"/>
      <c r="DU2093" s="22"/>
      <c r="DV2093" s="22"/>
      <c r="DW2093" s="22"/>
      <c r="DX2093" s="22"/>
      <c r="DY2093" s="22"/>
      <c r="DZ2093" s="22"/>
      <c r="EA2093" s="22"/>
      <c r="EB2093" s="22"/>
      <c r="EC2093" s="22"/>
      <c r="ED2093" s="22"/>
      <c r="EE2093" s="22"/>
      <c r="EF2093" s="22"/>
      <c r="EG2093" s="22"/>
      <c r="EH2093" s="22"/>
      <c r="EI2093" s="22"/>
      <c r="EJ2093" s="22"/>
      <c r="EK2093" s="22"/>
      <c r="EL2093" s="22"/>
      <c r="EM2093" s="22"/>
      <c r="EN2093" s="22"/>
      <c r="EO2093" s="22"/>
      <c r="EP2093" s="22"/>
      <c r="EQ2093" s="22"/>
      <c r="ER2093" s="22"/>
      <c r="ES2093" s="22"/>
      <c r="ET2093" s="22"/>
      <c r="EU2093" s="22"/>
      <c r="EV2093" s="22"/>
      <c r="EW2093" s="24"/>
      <c r="EX2093" s="22"/>
      <c r="EY2093" s="22"/>
      <c r="EZ2093" s="22"/>
      <c r="FA2093" s="22"/>
      <c r="FB2093" s="22"/>
      <c r="FC2093" s="22"/>
      <c r="FD2093" s="22"/>
      <c r="FE2093" s="22"/>
      <c r="FF2093" s="22"/>
      <c r="FG2093" s="22"/>
      <c r="FH2093" s="22"/>
      <c r="FI2093" s="22"/>
      <c r="FJ2093" s="22"/>
      <c r="FK2093" s="22"/>
      <c r="FL2093" s="22"/>
      <c r="FM2093" s="22"/>
      <c r="FN2093" s="22"/>
      <c r="FO2093" s="22"/>
      <c r="FP2093" s="22"/>
      <c r="FQ2093" s="22"/>
      <c r="FR2093" s="22"/>
      <c r="FS2093" s="22"/>
      <c r="FT2093" s="22"/>
      <c r="FU2093" s="22"/>
      <c r="FV2093" s="22"/>
      <c r="FW2093" s="22"/>
      <c r="FX2093" s="22"/>
      <c r="FY2093" s="22"/>
      <c r="FZ2093" s="22"/>
      <c r="GA2093" s="22"/>
      <c r="GB2093" s="22"/>
      <c r="GC2093" s="24"/>
      <c r="GD2093" s="22"/>
      <c r="GE2093" s="22"/>
      <c r="GF2093" s="22"/>
      <c r="GG2093" s="22"/>
      <c r="GH2093" s="22"/>
      <c r="GI2093" s="22"/>
      <c r="GJ2093" s="22"/>
      <c r="GK2093" s="22"/>
      <c r="GL2093" s="22"/>
      <c r="GM2093" s="22"/>
      <c r="GN2093" s="22"/>
      <c r="GO2093" s="22"/>
      <c r="GP2093" s="22"/>
      <c r="GQ2093" s="22"/>
      <c r="GR2093" s="22"/>
      <c r="GS2093" s="22"/>
      <c r="GT2093" s="22"/>
      <c r="GU2093" s="22"/>
      <c r="GV2093" s="22"/>
      <c r="GW2093" s="22"/>
      <c r="GX2093" s="22"/>
      <c r="GY2093" s="22"/>
      <c r="GZ2093" s="22"/>
      <c r="HA2093" s="22"/>
      <c r="HB2093" s="22"/>
      <c r="HC2093" s="22"/>
      <c r="HD2093" s="22"/>
      <c r="HE2093" s="22"/>
      <c r="HF2093" s="22"/>
      <c r="HG2093" s="22"/>
      <c r="HH2093" s="22"/>
      <c r="HI2093" s="24"/>
      <c r="HJ2093" s="22"/>
      <c r="HK2093" s="22"/>
      <c r="HL2093" s="22"/>
      <c r="HM2093" s="22"/>
      <c r="HN2093" s="22"/>
      <c r="HO2093" s="22"/>
      <c r="HP2093" s="22"/>
      <c r="HQ2093" s="22"/>
      <c r="HR2093" s="22"/>
      <c r="HS2093" s="22"/>
      <c r="HT2093" s="22"/>
      <c r="HU2093" s="22"/>
      <c r="HV2093" s="22"/>
      <c r="HW2093" s="22"/>
      <c r="HX2093" s="22"/>
      <c r="HY2093" s="22"/>
      <c r="HZ2093" s="22"/>
      <c r="IA2093" s="22"/>
      <c r="IB2093" s="22"/>
      <c r="IC2093" s="22"/>
      <c r="ID2093" s="22"/>
      <c r="IE2093" s="22"/>
      <c r="IF2093" s="22"/>
      <c r="IG2093" s="22"/>
      <c r="IH2093" s="22"/>
      <c r="II2093" s="22"/>
      <c r="IJ2093" s="22"/>
      <c r="IK2093" s="22"/>
      <c r="IL2093" s="22"/>
      <c r="IM2093" s="22"/>
      <c r="IN2093" s="22"/>
      <c r="IO2093" s="24"/>
      <c r="IP2093" s="22"/>
      <c r="IQ2093" s="22"/>
      <c r="IR2093" s="22"/>
      <c r="IS2093" s="22"/>
      <c r="IT2093" s="22"/>
      <c r="IU2093" s="22"/>
      <c r="IV2093" s="22"/>
      <c r="IW2093" s="22"/>
      <c r="IX2093" s="22"/>
      <c r="IY2093" s="22"/>
      <c r="IZ2093" s="22"/>
      <c r="JA2093" s="22"/>
      <c r="JB2093" s="22"/>
      <c r="JC2093" s="22"/>
      <c r="JD2093" s="22"/>
      <c r="JE2093" s="22"/>
      <c r="JF2093" s="22"/>
      <c r="JG2093" s="22"/>
      <c r="JH2093" s="22"/>
      <c r="JI2093" s="22"/>
      <c r="JJ2093" s="22"/>
      <c r="JK2093" s="22"/>
      <c r="JL2093" s="22"/>
      <c r="JM2093" s="22"/>
      <c r="JN2093" s="22"/>
      <c r="JO2093" s="22"/>
      <c r="JP2093" s="22"/>
      <c r="JQ2093" s="22"/>
      <c r="JR2093" s="22"/>
      <c r="JS2093" s="22"/>
      <c r="JT2093" s="22"/>
      <c r="JU2093" s="24"/>
      <c r="JV2093" s="22"/>
      <c r="JW2093" s="22"/>
      <c r="JX2093" s="22"/>
      <c r="JY2093" s="22"/>
      <c r="JZ2093" s="22"/>
      <c r="KA2093" s="22"/>
      <c r="KB2093" s="22"/>
      <c r="KC2093" s="22"/>
      <c r="KD2093" s="22"/>
      <c r="KE2093" s="22"/>
      <c r="KF2093" s="22"/>
      <c r="KG2093" s="22"/>
      <c r="KH2093" s="22"/>
      <c r="KI2093" s="22"/>
      <c r="KJ2093" s="22"/>
      <c r="KK2093" s="22"/>
      <c r="KL2093" s="22"/>
      <c r="KM2093" s="22"/>
      <c r="KN2093" s="22"/>
      <c r="KO2093" s="22"/>
      <c r="KP2093" s="22"/>
      <c r="KQ2093" s="22"/>
      <c r="KR2093" s="22"/>
      <c r="KS2093" s="22"/>
      <c r="KT2093" s="22"/>
      <c r="KU2093" s="22"/>
      <c r="KV2093" s="22"/>
      <c r="KW2093" s="22"/>
      <c r="KX2093" s="22"/>
      <c r="KY2093" s="22"/>
      <c r="KZ2093" s="22"/>
      <c r="LA2093" s="24"/>
      <c r="LB2093" s="22"/>
      <c r="LC2093" s="22"/>
      <c r="LD2093" s="22"/>
      <c r="LE2093" s="22"/>
      <c r="LF2093" s="22"/>
      <c r="LG2093" s="22"/>
      <c r="LH2093" s="22"/>
      <c r="LI2093" s="22"/>
      <c r="LJ2093" s="22"/>
      <c r="LK2093" s="22"/>
      <c r="LL2093" s="22"/>
      <c r="LM2093" s="22"/>
      <c r="LN2093" s="22"/>
      <c r="LO2093" s="22"/>
      <c r="LP2093" s="22"/>
      <c r="LQ2093" s="22"/>
      <c r="LR2093" s="22"/>
      <c r="LS2093" s="22"/>
      <c r="LT2093" s="22"/>
      <c r="LU2093" s="22"/>
      <c r="LV2093" s="22"/>
      <c r="LW2093" s="22"/>
      <c r="LX2093" s="22"/>
      <c r="LY2093" s="22"/>
      <c r="LZ2093" s="22"/>
      <c r="MA2093" s="22"/>
      <c r="MB2093" s="22"/>
      <c r="MC2093" s="22"/>
      <c r="MD2093" s="22"/>
      <c r="ME2093" s="22"/>
      <c r="MF2093" s="22"/>
      <c r="MG2093" s="24"/>
      <c r="MH2093" s="22"/>
      <c r="MI2093" s="22"/>
      <c r="MJ2093" s="22"/>
      <c r="MK2093" s="22"/>
      <c r="ML2093" s="22"/>
      <c r="MM2093" s="22"/>
      <c r="MN2093" s="22"/>
      <c r="MO2093" s="22"/>
      <c r="MP2093" s="22"/>
      <c r="MQ2093" s="22"/>
      <c r="MR2093" s="22"/>
      <c r="MS2093" s="22"/>
      <c r="MT2093" s="22"/>
      <c r="MU2093" s="22"/>
      <c r="MV2093" s="22"/>
      <c r="MW2093" s="22"/>
      <c r="MX2093" s="22"/>
      <c r="MY2093" s="22"/>
      <c r="MZ2093" s="22"/>
      <c r="NA2093" s="22"/>
      <c r="NB2093" s="22"/>
      <c r="NC2093" s="22"/>
      <c r="ND2093" s="22"/>
      <c r="NE2093" s="22"/>
      <c r="NF2093" s="22"/>
      <c r="NG2093" s="22"/>
      <c r="NH2093" s="22"/>
      <c r="NI2093" s="22"/>
      <c r="NJ2093" s="22"/>
      <c r="NK2093" s="22"/>
      <c r="NL2093" s="22"/>
      <c r="NM2093" s="24"/>
      <c r="NN2093" s="22"/>
      <c r="NO2093" s="22"/>
      <c r="NP2093" s="22"/>
      <c r="NQ2093" s="22"/>
      <c r="NR2093" s="22"/>
      <c r="NS2093" s="22"/>
      <c r="NT2093" s="22"/>
      <c r="NU2093" s="22"/>
      <c r="NV2093" s="22"/>
      <c r="NW2093" s="22"/>
      <c r="NX2093" s="22"/>
      <c r="NY2093" s="22"/>
      <c r="NZ2093" s="22"/>
      <c r="OA2093" s="22"/>
      <c r="OB2093" s="22"/>
      <c r="OC2093" s="22"/>
      <c r="OD2093" s="22"/>
      <c r="OE2093" s="22"/>
      <c r="OF2093" s="22"/>
      <c r="OG2093" s="22"/>
      <c r="OH2093" s="22"/>
      <c r="OI2093" s="22"/>
      <c r="OJ2093" s="22"/>
      <c r="OK2093" s="22"/>
      <c r="OL2093" s="22"/>
      <c r="OM2093" s="22"/>
      <c r="ON2093" s="22"/>
      <c r="OO2093" s="22"/>
      <c r="OP2093" s="22"/>
      <c r="OQ2093" s="22"/>
      <c r="OR2093" s="22"/>
    </row>
    <row r="2094" spans="1:408" ht="15" thickBot="1">
      <c r="A2094" s="1"/>
      <c r="B2094" s="12"/>
      <c r="C2094" s="12"/>
      <c r="D2094" s="22"/>
      <c r="E2094" s="54"/>
      <c r="F2094" s="54"/>
      <c r="G2094" s="54"/>
      <c r="H2094" s="55"/>
      <c r="I2094" s="22"/>
      <c r="J2094" s="56"/>
      <c r="K2094" s="81"/>
      <c r="L2094" s="57"/>
      <c r="M2094" s="57"/>
      <c r="N2094" s="55"/>
      <c r="O2094" s="58"/>
      <c r="P2094" s="58"/>
      <c r="Q2094" s="59"/>
      <c r="R2094" s="60"/>
      <c r="S2094" s="60"/>
      <c r="T2094" s="22"/>
      <c r="U2094" s="1"/>
      <c r="V2094" s="23"/>
      <c r="X2094" s="24"/>
      <c r="Y2094" s="24"/>
      <c r="Z2094" s="22"/>
      <c r="AA2094" s="22"/>
      <c r="AB2094" s="22"/>
      <c r="AC2094" s="22"/>
      <c r="AD2094" s="22"/>
      <c r="AE2094" s="22"/>
      <c r="AF2094" s="22"/>
      <c r="AG2094" s="22"/>
      <c r="AH2094" s="22"/>
      <c r="AI2094" s="22"/>
      <c r="AJ2094" s="22"/>
      <c r="AK2094" s="22"/>
      <c r="AL2094" s="22"/>
      <c r="AM2094" s="22"/>
      <c r="AN2094" s="22"/>
      <c r="AO2094" s="22"/>
      <c r="AP2094" s="22"/>
      <c r="AQ2094" s="22"/>
      <c r="AR2094" s="22"/>
      <c r="AS2094" s="22"/>
      <c r="AT2094" s="22"/>
      <c r="AU2094" s="22"/>
      <c r="AV2094" s="22"/>
      <c r="AW2094" s="22"/>
      <c r="AX2094" s="22"/>
      <c r="AY2094" s="22"/>
      <c r="AZ2094" s="22"/>
      <c r="BA2094" s="22"/>
      <c r="BB2094" s="22"/>
      <c r="BC2094" s="22"/>
      <c r="BD2094" s="22"/>
      <c r="BE2094" s="24"/>
      <c r="BF2094" s="22"/>
      <c r="BG2094" s="22"/>
      <c r="BH2094" s="22"/>
      <c r="BI2094" s="22"/>
      <c r="BJ2094" s="22"/>
      <c r="BK2094" s="22"/>
      <c r="BL2094" s="22"/>
      <c r="BM2094" s="22"/>
      <c r="BN2094" s="22"/>
      <c r="BO2094" s="22"/>
      <c r="BP2094" s="22"/>
      <c r="BQ2094" s="22"/>
      <c r="BR2094" s="22"/>
      <c r="BS2094" s="22"/>
      <c r="BT2094" s="22"/>
      <c r="BU2094" s="22"/>
      <c r="BV2094" s="22"/>
      <c r="BW2094" s="22"/>
      <c r="BX2094" s="22"/>
      <c r="BY2094" s="22"/>
      <c r="BZ2094" s="22"/>
      <c r="CA2094" s="22"/>
      <c r="CB2094" s="22"/>
      <c r="CC2094" s="22"/>
      <c r="CD2094" s="22"/>
      <c r="CE2094" s="22"/>
      <c r="CF2094" s="22"/>
      <c r="CG2094" s="22"/>
      <c r="CH2094" s="22"/>
      <c r="CI2094" s="22"/>
      <c r="CJ2094" s="22"/>
      <c r="CK2094" s="24"/>
      <c r="CL2094" s="22"/>
      <c r="CM2094" s="22"/>
      <c r="CN2094" s="22"/>
      <c r="CO2094" s="22"/>
      <c r="CP2094" s="22"/>
      <c r="CQ2094" s="22"/>
      <c r="CR2094" s="22"/>
      <c r="CS2094" s="22"/>
      <c r="CT2094" s="22"/>
      <c r="CU2094" s="22"/>
      <c r="CV2094" s="22"/>
      <c r="CW2094" s="22"/>
      <c r="CX2094" s="22"/>
      <c r="CY2094" s="22"/>
      <c r="CZ2094" s="22"/>
      <c r="DA2094" s="22"/>
      <c r="DB2094" s="22"/>
      <c r="DC2094" s="22"/>
      <c r="DD2094" s="22"/>
      <c r="DE2094" s="22"/>
      <c r="DF2094" s="22"/>
      <c r="DG2094" s="22"/>
      <c r="DH2094" s="22"/>
      <c r="DI2094" s="22"/>
      <c r="DJ2094" s="22"/>
      <c r="DK2094" s="22"/>
      <c r="DL2094" s="22"/>
      <c r="DM2094" s="22"/>
      <c r="DN2094" s="22"/>
      <c r="DO2094" s="22"/>
      <c r="DP2094" s="22"/>
      <c r="DQ2094" s="24"/>
      <c r="DR2094" s="22"/>
      <c r="DS2094" s="22"/>
      <c r="DT2094" s="22"/>
      <c r="DU2094" s="22"/>
      <c r="DV2094" s="22"/>
      <c r="DW2094" s="22"/>
      <c r="DX2094" s="22"/>
      <c r="DY2094" s="22"/>
      <c r="DZ2094" s="22"/>
      <c r="EA2094" s="22"/>
      <c r="EB2094" s="22"/>
      <c r="EC2094" s="22"/>
      <c r="ED2094" s="22"/>
      <c r="EE2094" s="22"/>
      <c r="EF2094" s="22"/>
      <c r="EG2094" s="22"/>
      <c r="EH2094" s="22"/>
      <c r="EI2094" s="22"/>
      <c r="EJ2094" s="22"/>
      <c r="EK2094" s="22"/>
      <c r="EL2094" s="22"/>
      <c r="EM2094" s="22"/>
      <c r="EN2094" s="22"/>
      <c r="EO2094" s="22"/>
      <c r="EP2094" s="22"/>
      <c r="EQ2094" s="22"/>
      <c r="ER2094" s="22"/>
      <c r="ES2094" s="22"/>
      <c r="ET2094" s="22"/>
      <c r="EU2094" s="22"/>
      <c r="EV2094" s="22"/>
      <c r="EW2094" s="24"/>
      <c r="EX2094" s="22"/>
      <c r="EY2094" s="22"/>
      <c r="EZ2094" s="22"/>
      <c r="FA2094" s="22"/>
      <c r="FB2094" s="22"/>
      <c r="FC2094" s="22"/>
      <c r="FD2094" s="22"/>
      <c r="FE2094" s="22"/>
      <c r="FF2094" s="22"/>
      <c r="FG2094" s="22"/>
      <c r="FH2094" s="22"/>
      <c r="FI2094" s="22"/>
      <c r="FJ2094" s="22"/>
      <c r="FK2094" s="22"/>
      <c r="FL2094" s="22"/>
      <c r="FM2094" s="22"/>
      <c r="FN2094" s="22"/>
      <c r="FO2094" s="22"/>
      <c r="FP2094" s="22"/>
      <c r="FQ2094" s="22"/>
      <c r="FR2094" s="22"/>
      <c r="FS2094" s="22"/>
      <c r="FT2094" s="22"/>
      <c r="FU2094" s="22"/>
      <c r="FV2094" s="22"/>
      <c r="FW2094" s="22"/>
      <c r="FX2094" s="22"/>
      <c r="FY2094" s="22"/>
      <c r="FZ2094" s="22"/>
      <c r="GA2094" s="22"/>
      <c r="GB2094" s="22"/>
      <c r="GC2094" s="24"/>
      <c r="GD2094" s="22"/>
      <c r="GE2094" s="22"/>
      <c r="GF2094" s="22"/>
      <c r="GG2094" s="22"/>
      <c r="GH2094" s="22"/>
      <c r="GI2094" s="22"/>
      <c r="GJ2094" s="22"/>
      <c r="GK2094" s="22"/>
      <c r="GL2094" s="22"/>
      <c r="GM2094" s="22"/>
      <c r="GN2094" s="22"/>
      <c r="GO2094" s="22"/>
      <c r="GP2094" s="22"/>
      <c r="GQ2094" s="22"/>
      <c r="GR2094" s="22"/>
      <c r="GS2094" s="22"/>
      <c r="GT2094" s="22"/>
      <c r="GU2094" s="22"/>
      <c r="GV2094" s="22"/>
      <c r="GW2094" s="22"/>
      <c r="GX2094" s="22"/>
      <c r="GY2094" s="22"/>
      <c r="GZ2094" s="22"/>
      <c r="HA2094" s="22"/>
      <c r="HB2094" s="22"/>
      <c r="HC2094" s="22"/>
      <c r="HD2094" s="22"/>
      <c r="HE2094" s="22"/>
      <c r="HF2094" s="22"/>
      <c r="HG2094" s="22"/>
      <c r="HH2094" s="22"/>
      <c r="HI2094" s="24"/>
      <c r="HJ2094" s="22"/>
      <c r="HK2094" s="22"/>
      <c r="HL2094" s="22"/>
      <c r="HM2094" s="22"/>
      <c r="HN2094" s="22"/>
      <c r="HO2094" s="22"/>
      <c r="HP2094" s="22"/>
      <c r="HQ2094" s="22"/>
      <c r="HR2094" s="22"/>
      <c r="HS2094" s="22"/>
      <c r="HT2094" s="22"/>
      <c r="HU2094" s="22"/>
      <c r="HV2094" s="22"/>
      <c r="HW2094" s="22"/>
      <c r="HX2094" s="22"/>
      <c r="HY2094" s="22"/>
      <c r="HZ2094" s="22"/>
      <c r="IA2094" s="22"/>
      <c r="IB2094" s="22"/>
      <c r="IC2094" s="22"/>
      <c r="ID2094" s="22"/>
      <c r="IE2094" s="22"/>
      <c r="IF2094" s="22"/>
      <c r="IG2094" s="22"/>
      <c r="IH2094" s="22"/>
      <c r="II2094" s="22"/>
      <c r="IJ2094" s="22"/>
      <c r="IK2094" s="22"/>
      <c r="IL2094" s="22"/>
      <c r="IM2094" s="22"/>
      <c r="IN2094" s="22"/>
      <c r="IO2094" s="24"/>
      <c r="IP2094" s="22"/>
      <c r="IQ2094" s="22"/>
      <c r="IR2094" s="22"/>
      <c r="IS2094" s="22"/>
      <c r="IT2094" s="22"/>
      <c r="IU2094" s="22"/>
      <c r="IV2094" s="22"/>
      <c r="IW2094" s="22"/>
      <c r="IX2094" s="22"/>
      <c r="IY2094" s="22"/>
      <c r="IZ2094" s="22"/>
      <c r="JA2094" s="22"/>
      <c r="JB2094" s="22"/>
      <c r="JC2094" s="22"/>
      <c r="JD2094" s="22"/>
      <c r="JE2094" s="22"/>
      <c r="JF2094" s="22"/>
      <c r="JG2094" s="22"/>
      <c r="JH2094" s="22"/>
      <c r="JI2094" s="22"/>
      <c r="JJ2094" s="22"/>
      <c r="JK2094" s="22"/>
      <c r="JL2094" s="22"/>
      <c r="JM2094" s="22"/>
      <c r="JN2094" s="22"/>
      <c r="JO2094" s="22"/>
      <c r="JP2094" s="22"/>
      <c r="JQ2094" s="22"/>
      <c r="JR2094" s="22"/>
      <c r="JS2094" s="22"/>
      <c r="JT2094" s="22"/>
      <c r="JU2094" s="24"/>
      <c r="JV2094" s="22"/>
      <c r="JW2094" s="22"/>
      <c r="JX2094" s="22"/>
      <c r="JY2094" s="22"/>
      <c r="JZ2094" s="22"/>
      <c r="KA2094" s="22"/>
      <c r="KB2094" s="22"/>
      <c r="KC2094" s="22"/>
      <c r="KD2094" s="22"/>
      <c r="KE2094" s="22"/>
      <c r="KF2094" s="22"/>
      <c r="KG2094" s="22"/>
      <c r="KH2094" s="22"/>
      <c r="KI2094" s="22"/>
      <c r="KJ2094" s="22"/>
      <c r="KK2094" s="22"/>
      <c r="KL2094" s="22"/>
      <c r="KM2094" s="22"/>
      <c r="KN2094" s="22"/>
      <c r="KO2094" s="22"/>
      <c r="KP2094" s="22"/>
      <c r="KQ2094" s="22"/>
      <c r="KR2094" s="22"/>
      <c r="KS2094" s="22"/>
      <c r="KT2094" s="22"/>
      <c r="KU2094" s="22"/>
      <c r="KV2094" s="22"/>
      <c r="KW2094" s="22"/>
      <c r="KX2094" s="22"/>
      <c r="KY2094" s="22"/>
      <c r="KZ2094" s="22"/>
      <c r="LA2094" s="24"/>
      <c r="LB2094" s="22"/>
      <c r="LC2094" s="22"/>
      <c r="LD2094" s="22"/>
      <c r="LE2094" s="22"/>
      <c r="LF2094" s="22"/>
      <c r="LG2094" s="22"/>
      <c r="LH2094" s="22"/>
      <c r="LI2094" s="22"/>
      <c r="LJ2094" s="22"/>
      <c r="LK2094" s="22"/>
      <c r="LL2094" s="22"/>
      <c r="LM2094" s="22"/>
      <c r="LN2094" s="22"/>
      <c r="LO2094" s="22"/>
      <c r="LP2094" s="22"/>
      <c r="LQ2094" s="22"/>
      <c r="LR2094" s="22"/>
      <c r="LS2094" s="22"/>
      <c r="LT2094" s="22"/>
      <c r="LU2094" s="22"/>
      <c r="LV2094" s="22"/>
      <c r="LW2094" s="22"/>
      <c r="LX2094" s="22"/>
      <c r="LY2094" s="22"/>
      <c r="LZ2094" s="22"/>
      <c r="MA2094" s="22"/>
      <c r="MB2094" s="22"/>
      <c r="MC2094" s="22"/>
      <c r="MD2094" s="22"/>
      <c r="ME2094" s="22"/>
      <c r="MF2094" s="22"/>
      <c r="MG2094" s="24"/>
      <c r="MH2094" s="22"/>
      <c r="MI2094" s="22"/>
      <c r="MJ2094" s="22"/>
      <c r="MK2094" s="22"/>
      <c r="ML2094" s="22"/>
      <c r="MM2094" s="22"/>
      <c r="MN2094" s="22"/>
      <c r="MO2094" s="22"/>
      <c r="MP2094" s="22"/>
      <c r="MQ2094" s="22"/>
      <c r="MR2094" s="22"/>
      <c r="MS2094" s="22"/>
      <c r="MT2094" s="22"/>
      <c r="MU2094" s="22"/>
      <c r="MV2094" s="22"/>
      <c r="MW2094" s="22"/>
      <c r="MX2094" s="22"/>
      <c r="MY2094" s="22"/>
      <c r="MZ2094" s="22"/>
      <c r="NA2094" s="22"/>
      <c r="NB2094" s="22"/>
      <c r="NC2094" s="22"/>
      <c r="ND2094" s="22"/>
      <c r="NE2094" s="22"/>
      <c r="NF2094" s="22"/>
      <c r="NG2094" s="22"/>
      <c r="NH2094" s="22"/>
      <c r="NI2094" s="22"/>
      <c r="NJ2094" s="22"/>
      <c r="NK2094" s="22"/>
      <c r="NL2094" s="22"/>
      <c r="NM2094" s="24"/>
      <c r="NN2094" s="22"/>
      <c r="NO2094" s="22"/>
      <c r="NP2094" s="22"/>
      <c r="NQ2094" s="22"/>
      <c r="NR2094" s="22"/>
      <c r="NS2094" s="22"/>
      <c r="NT2094" s="22"/>
      <c r="NU2094" s="22"/>
      <c r="NV2094" s="22"/>
      <c r="NW2094" s="22"/>
      <c r="NX2094" s="22"/>
      <c r="NY2094" s="22"/>
      <c r="NZ2094" s="22"/>
      <c r="OA2094" s="22"/>
      <c r="OB2094" s="22"/>
      <c r="OC2094" s="22"/>
      <c r="OD2094" s="22"/>
      <c r="OE2094" s="22"/>
      <c r="OF2094" s="22"/>
      <c r="OG2094" s="22"/>
      <c r="OH2094" s="22"/>
      <c r="OI2094" s="22"/>
      <c r="OJ2094" s="22"/>
      <c r="OK2094" s="22"/>
      <c r="OL2094" s="22"/>
      <c r="OM2094" s="22"/>
      <c r="ON2094" s="22"/>
      <c r="OO2094" s="22"/>
      <c r="OP2094" s="22"/>
      <c r="OQ2094" s="22"/>
      <c r="OR2094" s="22"/>
    </row>
    <row r="2095" spans="1:408" ht="15" thickBot="1">
      <c r="A2095" s="1"/>
      <c r="B2095" s="12"/>
      <c r="C2095" s="12"/>
      <c r="D2095" s="22"/>
      <c r="E2095" s="54"/>
      <c r="F2095" s="54"/>
      <c r="G2095" s="54"/>
      <c r="H2095" s="55"/>
      <c r="I2095" s="22"/>
      <c r="J2095" s="56"/>
      <c r="K2095" s="80"/>
      <c r="L2095" s="57"/>
      <c r="M2095" s="57"/>
      <c r="N2095" s="55"/>
      <c r="O2095" s="58"/>
      <c r="P2095" s="58"/>
      <c r="Q2095" s="59"/>
      <c r="R2095" s="60"/>
      <c r="S2095" s="60"/>
      <c r="T2095" s="22"/>
      <c r="U2095" s="1"/>
      <c r="V2095" s="23"/>
      <c r="X2095" s="24"/>
      <c r="Y2095" s="24"/>
      <c r="Z2095" s="22"/>
      <c r="AA2095" s="22"/>
      <c r="AB2095" s="22"/>
      <c r="AC2095" s="22"/>
      <c r="AD2095" s="22"/>
      <c r="AE2095" s="22"/>
      <c r="AF2095" s="22"/>
      <c r="AG2095" s="22"/>
      <c r="AH2095" s="22"/>
      <c r="AI2095" s="22"/>
      <c r="AJ2095" s="22"/>
      <c r="AK2095" s="22"/>
      <c r="AL2095" s="22"/>
      <c r="AM2095" s="22"/>
      <c r="AN2095" s="22"/>
      <c r="AO2095" s="22"/>
      <c r="AP2095" s="22"/>
      <c r="AQ2095" s="22"/>
      <c r="AR2095" s="22"/>
      <c r="AS2095" s="22"/>
      <c r="AT2095" s="22"/>
      <c r="AU2095" s="22"/>
      <c r="AV2095" s="22"/>
      <c r="AW2095" s="22"/>
      <c r="AX2095" s="22"/>
      <c r="AY2095" s="22"/>
      <c r="AZ2095" s="22"/>
      <c r="BA2095" s="22"/>
      <c r="BB2095" s="22"/>
      <c r="BC2095" s="22"/>
      <c r="BD2095" s="22"/>
      <c r="BE2095" s="24"/>
      <c r="BF2095" s="22"/>
      <c r="BG2095" s="22"/>
      <c r="BH2095" s="22"/>
      <c r="BI2095" s="22"/>
      <c r="BJ2095" s="22"/>
      <c r="BK2095" s="22"/>
      <c r="BL2095" s="22"/>
      <c r="BM2095" s="22"/>
      <c r="BN2095" s="22"/>
      <c r="BO2095" s="22"/>
      <c r="BP2095" s="22"/>
      <c r="BQ2095" s="22"/>
      <c r="BR2095" s="22"/>
      <c r="BS2095" s="22"/>
      <c r="BT2095" s="22"/>
      <c r="BU2095" s="22"/>
      <c r="BV2095" s="22"/>
      <c r="BW2095" s="22"/>
      <c r="BX2095" s="22"/>
      <c r="BY2095" s="22"/>
      <c r="BZ2095" s="22"/>
      <c r="CA2095" s="22"/>
      <c r="CB2095" s="22"/>
      <c r="CC2095" s="22"/>
      <c r="CD2095" s="22"/>
      <c r="CE2095" s="22"/>
      <c r="CF2095" s="22"/>
      <c r="CG2095" s="22"/>
      <c r="CH2095" s="22"/>
      <c r="CI2095" s="22"/>
      <c r="CJ2095" s="22"/>
      <c r="CK2095" s="24"/>
      <c r="CL2095" s="22"/>
      <c r="CM2095" s="22"/>
      <c r="CN2095" s="22"/>
      <c r="CO2095" s="22"/>
      <c r="CP2095" s="22"/>
      <c r="CQ2095" s="22"/>
      <c r="CR2095" s="22"/>
      <c r="CS2095" s="22"/>
      <c r="CT2095" s="22"/>
      <c r="CU2095" s="22"/>
      <c r="CV2095" s="22"/>
      <c r="CW2095" s="22"/>
      <c r="CX2095" s="22"/>
      <c r="CY2095" s="22"/>
      <c r="CZ2095" s="22"/>
      <c r="DA2095" s="22"/>
      <c r="DB2095" s="22"/>
      <c r="DC2095" s="22"/>
      <c r="DD2095" s="22"/>
      <c r="DE2095" s="22"/>
      <c r="DF2095" s="22"/>
      <c r="DG2095" s="22"/>
      <c r="DH2095" s="22"/>
      <c r="DI2095" s="22"/>
      <c r="DJ2095" s="22"/>
      <c r="DK2095" s="22"/>
      <c r="DL2095" s="22"/>
      <c r="DM2095" s="22"/>
      <c r="DN2095" s="22"/>
      <c r="DO2095" s="22"/>
      <c r="DP2095" s="22"/>
      <c r="DQ2095" s="24"/>
      <c r="DR2095" s="22"/>
      <c r="DS2095" s="22"/>
      <c r="DT2095" s="22"/>
      <c r="DU2095" s="22"/>
      <c r="DV2095" s="22"/>
      <c r="DW2095" s="22"/>
      <c r="DX2095" s="22"/>
      <c r="DY2095" s="22"/>
      <c r="DZ2095" s="22"/>
      <c r="EA2095" s="22"/>
      <c r="EB2095" s="22"/>
      <c r="EC2095" s="22"/>
      <c r="ED2095" s="22"/>
      <c r="EE2095" s="22"/>
      <c r="EF2095" s="22"/>
      <c r="EG2095" s="22"/>
      <c r="EH2095" s="22"/>
      <c r="EI2095" s="22"/>
      <c r="EJ2095" s="22"/>
      <c r="EK2095" s="22"/>
      <c r="EL2095" s="22"/>
      <c r="EM2095" s="22"/>
      <c r="EN2095" s="22"/>
      <c r="EO2095" s="22"/>
      <c r="EP2095" s="22"/>
      <c r="EQ2095" s="22"/>
      <c r="ER2095" s="22"/>
      <c r="ES2095" s="22"/>
      <c r="ET2095" s="22"/>
      <c r="EU2095" s="22"/>
      <c r="EV2095" s="22"/>
      <c r="EW2095" s="24"/>
      <c r="EX2095" s="22"/>
      <c r="EY2095" s="22"/>
      <c r="EZ2095" s="22"/>
      <c r="FA2095" s="22"/>
      <c r="FB2095" s="22"/>
      <c r="FC2095" s="22"/>
      <c r="FD2095" s="22"/>
      <c r="FE2095" s="22"/>
      <c r="FF2095" s="22"/>
      <c r="FG2095" s="22"/>
      <c r="FH2095" s="22"/>
      <c r="FI2095" s="22"/>
      <c r="FJ2095" s="22"/>
      <c r="FK2095" s="22"/>
      <c r="FL2095" s="22"/>
      <c r="FM2095" s="22"/>
      <c r="FN2095" s="22"/>
      <c r="FO2095" s="22"/>
      <c r="FP2095" s="22"/>
      <c r="FQ2095" s="22"/>
      <c r="FR2095" s="22"/>
      <c r="FS2095" s="22"/>
      <c r="FT2095" s="22"/>
      <c r="FU2095" s="22"/>
      <c r="FV2095" s="22"/>
      <c r="FW2095" s="22"/>
      <c r="FX2095" s="22"/>
      <c r="FY2095" s="22"/>
      <c r="FZ2095" s="22"/>
      <c r="GA2095" s="22"/>
      <c r="GB2095" s="22"/>
      <c r="GC2095" s="24"/>
      <c r="GD2095" s="22"/>
      <c r="GE2095" s="22"/>
      <c r="GF2095" s="22"/>
      <c r="GG2095" s="22"/>
      <c r="GH2095" s="22"/>
      <c r="GI2095" s="22"/>
      <c r="GJ2095" s="22"/>
      <c r="GK2095" s="22"/>
      <c r="GL2095" s="22"/>
      <c r="GM2095" s="22"/>
      <c r="GN2095" s="22"/>
      <c r="GO2095" s="22"/>
      <c r="GP2095" s="22"/>
      <c r="GQ2095" s="22"/>
      <c r="GR2095" s="22"/>
      <c r="GS2095" s="22"/>
      <c r="GT2095" s="22"/>
      <c r="GU2095" s="22"/>
      <c r="GV2095" s="22"/>
      <c r="GW2095" s="22"/>
      <c r="GX2095" s="22"/>
      <c r="GY2095" s="22"/>
      <c r="GZ2095" s="22"/>
      <c r="HA2095" s="22"/>
      <c r="HB2095" s="22"/>
      <c r="HC2095" s="22"/>
      <c r="HD2095" s="22"/>
      <c r="HE2095" s="22"/>
      <c r="HF2095" s="22"/>
      <c r="HG2095" s="22"/>
      <c r="HH2095" s="22"/>
      <c r="HI2095" s="24"/>
      <c r="HJ2095" s="22"/>
      <c r="HK2095" s="22"/>
      <c r="HL2095" s="22"/>
      <c r="HM2095" s="22"/>
      <c r="HN2095" s="22"/>
      <c r="HO2095" s="22"/>
      <c r="HP2095" s="22"/>
      <c r="HQ2095" s="22"/>
      <c r="HR2095" s="22"/>
      <c r="HS2095" s="22"/>
      <c r="HT2095" s="22"/>
      <c r="HU2095" s="22"/>
      <c r="HV2095" s="22"/>
      <c r="HW2095" s="22"/>
      <c r="HX2095" s="22"/>
      <c r="HY2095" s="22"/>
      <c r="HZ2095" s="22"/>
      <c r="IA2095" s="22"/>
      <c r="IB2095" s="22"/>
      <c r="IC2095" s="22"/>
      <c r="ID2095" s="22"/>
      <c r="IE2095" s="22"/>
      <c r="IF2095" s="22"/>
      <c r="IG2095" s="22"/>
      <c r="IH2095" s="22"/>
      <c r="II2095" s="22"/>
      <c r="IJ2095" s="22"/>
      <c r="IK2095" s="22"/>
      <c r="IL2095" s="22"/>
      <c r="IM2095" s="22"/>
      <c r="IN2095" s="22"/>
      <c r="IO2095" s="24"/>
      <c r="IP2095" s="22"/>
      <c r="IQ2095" s="22"/>
      <c r="IR2095" s="22"/>
      <c r="IS2095" s="22"/>
      <c r="IT2095" s="22"/>
      <c r="IU2095" s="22"/>
      <c r="IV2095" s="22"/>
      <c r="IW2095" s="22"/>
      <c r="IX2095" s="22"/>
      <c r="IY2095" s="22"/>
      <c r="IZ2095" s="22"/>
      <c r="JA2095" s="22"/>
      <c r="JB2095" s="22"/>
      <c r="JC2095" s="22"/>
      <c r="JD2095" s="22"/>
      <c r="JE2095" s="22"/>
      <c r="JF2095" s="22"/>
      <c r="JG2095" s="22"/>
      <c r="JH2095" s="22"/>
      <c r="JI2095" s="22"/>
      <c r="JJ2095" s="22"/>
      <c r="JK2095" s="22"/>
      <c r="JL2095" s="22"/>
      <c r="JM2095" s="22"/>
      <c r="JN2095" s="22"/>
      <c r="JO2095" s="22"/>
      <c r="JP2095" s="22"/>
      <c r="JQ2095" s="22"/>
      <c r="JR2095" s="22"/>
      <c r="JS2095" s="22"/>
      <c r="JT2095" s="22"/>
      <c r="JU2095" s="24"/>
      <c r="JV2095" s="22"/>
      <c r="JW2095" s="22"/>
      <c r="JX2095" s="22"/>
      <c r="JY2095" s="22"/>
      <c r="JZ2095" s="22"/>
      <c r="KA2095" s="22"/>
      <c r="KB2095" s="22"/>
      <c r="KC2095" s="22"/>
      <c r="KD2095" s="22"/>
      <c r="KE2095" s="22"/>
      <c r="KF2095" s="22"/>
      <c r="KG2095" s="22"/>
      <c r="KH2095" s="22"/>
      <c r="KI2095" s="22"/>
      <c r="KJ2095" s="22"/>
      <c r="KK2095" s="22"/>
      <c r="KL2095" s="22"/>
      <c r="KM2095" s="22"/>
      <c r="KN2095" s="22"/>
      <c r="KO2095" s="22"/>
      <c r="KP2095" s="22"/>
      <c r="KQ2095" s="22"/>
      <c r="KR2095" s="22"/>
      <c r="KS2095" s="22"/>
      <c r="KT2095" s="22"/>
      <c r="KU2095" s="22"/>
      <c r="KV2095" s="22"/>
      <c r="KW2095" s="22"/>
      <c r="KX2095" s="22"/>
      <c r="KY2095" s="22"/>
      <c r="KZ2095" s="22"/>
      <c r="LA2095" s="24"/>
      <c r="LB2095" s="22"/>
      <c r="LC2095" s="22"/>
      <c r="LD2095" s="22"/>
      <c r="LE2095" s="22"/>
      <c r="LF2095" s="22"/>
      <c r="LG2095" s="22"/>
      <c r="LH2095" s="22"/>
      <c r="LI2095" s="22"/>
      <c r="LJ2095" s="22"/>
      <c r="LK2095" s="22"/>
      <c r="LL2095" s="22"/>
      <c r="LM2095" s="22"/>
      <c r="LN2095" s="22"/>
      <c r="LO2095" s="22"/>
      <c r="LP2095" s="22"/>
      <c r="LQ2095" s="22"/>
      <c r="LR2095" s="22"/>
      <c r="LS2095" s="22"/>
      <c r="LT2095" s="22"/>
      <c r="LU2095" s="22"/>
      <c r="LV2095" s="22"/>
      <c r="LW2095" s="22"/>
      <c r="LX2095" s="22"/>
      <c r="LY2095" s="22"/>
      <c r="LZ2095" s="22"/>
      <c r="MA2095" s="22"/>
      <c r="MB2095" s="22"/>
      <c r="MC2095" s="22"/>
      <c r="MD2095" s="22"/>
      <c r="ME2095" s="22"/>
      <c r="MF2095" s="22"/>
      <c r="MG2095" s="24"/>
      <c r="MH2095" s="22"/>
      <c r="MI2095" s="22"/>
      <c r="MJ2095" s="22"/>
      <c r="MK2095" s="22"/>
      <c r="ML2095" s="22"/>
      <c r="MM2095" s="22"/>
      <c r="MN2095" s="22"/>
      <c r="MO2095" s="22"/>
      <c r="MP2095" s="22"/>
      <c r="MQ2095" s="22"/>
      <c r="MR2095" s="22"/>
      <c r="MS2095" s="22"/>
      <c r="MT2095" s="22"/>
      <c r="MU2095" s="22"/>
      <c r="MV2095" s="22"/>
      <c r="MW2095" s="22"/>
      <c r="MX2095" s="22"/>
      <c r="MY2095" s="22"/>
      <c r="MZ2095" s="22"/>
      <c r="NA2095" s="22"/>
      <c r="NB2095" s="22"/>
      <c r="NC2095" s="22"/>
      <c r="ND2095" s="22"/>
      <c r="NE2095" s="22"/>
      <c r="NF2095" s="22"/>
      <c r="NG2095" s="22"/>
      <c r="NH2095" s="22"/>
      <c r="NI2095" s="22"/>
      <c r="NJ2095" s="22"/>
      <c r="NK2095" s="22"/>
      <c r="NL2095" s="22"/>
      <c r="NM2095" s="24"/>
      <c r="NN2095" s="22"/>
      <c r="NO2095" s="22"/>
      <c r="NP2095" s="22"/>
      <c r="NQ2095" s="22"/>
      <c r="NR2095" s="22"/>
      <c r="NS2095" s="22"/>
      <c r="NT2095" s="22"/>
      <c r="NU2095" s="22"/>
      <c r="NV2095" s="22"/>
      <c r="NW2095" s="22"/>
      <c r="NX2095" s="22"/>
      <c r="NY2095" s="22"/>
      <c r="NZ2095" s="22"/>
      <c r="OA2095" s="22"/>
      <c r="OB2095" s="22"/>
      <c r="OC2095" s="22"/>
      <c r="OD2095" s="22"/>
      <c r="OE2095" s="22"/>
      <c r="OF2095" s="22"/>
      <c r="OG2095" s="22"/>
      <c r="OH2095" s="22"/>
      <c r="OI2095" s="22"/>
      <c r="OJ2095" s="22"/>
      <c r="OK2095" s="22"/>
      <c r="OL2095" s="22"/>
      <c r="OM2095" s="22"/>
      <c r="ON2095" s="22"/>
      <c r="OO2095" s="22"/>
      <c r="OP2095" s="22"/>
      <c r="OQ2095" s="22"/>
      <c r="OR2095" s="22"/>
    </row>
    <row r="2096" spans="1:408" ht="15" thickBot="1">
      <c r="A2096" s="1"/>
      <c r="B2096" s="12"/>
      <c r="C2096" s="12"/>
      <c r="D2096" s="22"/>
      <c r="E2096" s="54"/>
      <c r="F2096" s="54"/>
      <c r="G2096" s="54"/>
      <c r="H2096" s="55"/>
      <c r="I2096" s="22"/>
      <c r="J2096" s="56"/>
      <c r="K2096" s="81"/>
      <c r="L2096" s="57"/>
      <c r="M2096" s="57"/>
      <c r="N2096" s="55"/>
      <c r="O2096" s="58"/>
      <c r="P2096" s="58"/>
      <c r="Q2096" s="59"/>
      <c r="R2096" s="60"/>
      <c r="S2096" s="60"/>
      <c r="T2096" s="22"/>
      <c r="U2096" s="1"/>
      <c r="V2096" s="23"/>
      <c r="X2096" s="24"/>
      <c r="Y2096" s="24"/>
      <c r="Z2096" s="22"/>
      <c r="AA2096" s="22"/>
      <c r="AB2096" s="22"/>
      <c r="AC2096" s="22"/>
      <c r="AD2096" s="22"/>
      <c r="AE2096" s="22"/>
      <c r="AF2096" s="22"/>
      <c r="AG2096" s="22"/>
      <c r="AH2096" s="22"/>
      <c r="AI2096" s="22"/>
      <c r="AJ2096" s="22"/>
      <c r="AK2096" s="22"/>
      <c r="AL2096" s="22"/>
      <c r="AM2096" s="22"/>
      <c r="AN2096" s="22"/>
      <c r="AO2096" s="22"/>
      <c r="AP2096" s="22"/>
      <c r="AQ2096" s="22"/>
      <c r="AR2096" s="22"/>
      <c r="AS2096" s="22"/>
      <c r="AT2096" s="22"/>
      <c r="AU2096" s="22"/>
      <c r="AV2096" s="22"/>
      <c r="AW2096" s="22"/>
      <c r="AX2096" s="22"/>
      <c r="AY2096" s="22"/>
      <c r="AZ2096" s="22"/>
      <c r="BA2096" s="22"/>
      <c r="BB2096" s="22"/>
      <c r="BC2096" s="22"/>
      <c r="BD2096" s="22"/>
      <c r="BE2096" s="24"/>
      <c r="BF2096" s="22"/>
      <c r="BG2096" s="22"/>
      <c r="BH2096" s="22"/>
      <c r="BI2096" s="22"/>
      <c r="BJ2096" s="22"/>
      <c r="BK2096" s="22"/>
      <c r="BL2096" s="22"/>
      <c r="BM2096" s="22"/>
      <c r="BN2096" s="22"/>
      <c r="BO2096" s="22"/>
      <c r="BP2096" s="22"/>
      <c r="BQ2096" s="22"/>
      <c r="BR2096" s="22"/>
      <c r="BS2096" s="22"/>
      <c r="BT2096" s="22"/>
      <c r="BU2096" s="22"/>
      <c r="BV2096" s="22"/>
      <c r="BW2096" s="22"/>
      <c r="BX2096" s="22"/>
      <c r="BY2096" s="22"/>
      <c r="BZ2096" s="22"/>
      <c r="CA2096" s="22"/>
      <c r="CB2096" s="22"/>
      <c r="CC2096" s="22"/>
      <c r="CD2096" s="22"/>
      <c r="CE2096" s="22"/>
      <c r="CF2096" s="22"/>
      <c r="CG2096" s="22"/>
      <c r="CH2096" s="22"/>
      <c r="CI2096" s="22"/>
      <c r="CJ2096" s="22"/>
      <c r="CK2096" s="24"/>
      <c r="CL2096" s="22"/>
      <c r="CM2096" s="22"/>
      <c r="CN2096" s="22"/>
      <c r="CO2096" s="22"/>
      <c r="CP2096" s="22"/>
      <c r="CQ2096" s="22"/>
      <c r="CR2096" s="22"/>
      <c r="CS2096" s="22"/>
      <c r="CT2096" s="22"/>
      <c r="CU2096" s="22"/>
      <c r="CV2096" s="22"/>
      <c r="CW2096" s="22"/>
      <c r="CX2096" s="22"/>
      <c r="CY2096" s="22"/>
      <c r="CZ2096" s="22"/>
      <c r="DA2096" s="22"/>
      <c r="DB2096" s="22"/>
      <c r="DC2096" s="22"/>
      <c r="DD2096" s="22"/>
      <c r="DE2096" s="22"/>
      <c r="DF2096" s="22"/>
      <c r="DG2096" s="22"/>
      <c r="DH2096" s="22"/>
      <c r="DI2096" s="22"/>
      <c r="DJ2096" s="22"/>
      <c r="DK2096" s="22"/>
      <c r="DL2096" s="22"/>
      <c r="DM2096" s="22"/>
      <c r="DN2096" s="22"/>
      <c r="DO2096" s="22"/>
      <c r="DP2096" s="22"/>
      <c r="DQ2096" s="24"/>
      <c r="DR2096" s="22"/>
      <c r="DS2096" s="22"/>
      <c r="DT2096" s="22"/>
      <c r="DU2096" s="22"/>
      <c r="DV2096" s="22"/>
      <c r="DW2096" s="22"/>
      <c r="DX2096" s="22"/>
      <c r="DY2096" s="22"/>
      <c r="DZ2096" s="22"/>
      <c r="EA2096" s="22"/>
      <c r="EB2096" s="22"/>
      <c r="EC2096" s="22"/>
      <c r="ED2096" s="22"/>
      <c r="EE2096" s="22"/>
      <c r="EF2096" s="22"/>
      <c r="EG2096" s="22"/>
      <c r="EH2096" s="22"/>
      <c r="EI2096" s="22"/>
      <c r="EJ2096" s="22"/>
      <c r="EK2096" s="22"/>
      <c r="EL2096" s="22"/>
      <c r="EM2096" s="22"/>
      <c r="EN2096" s="22"/>
      <c r="EO2096" s="22"/>
      <c r="EP2096" s="22"/>
      <c r="EQ2096" s="22"/>
      <c r="ER2096" s="22"/>
      <c r="ES2096" s="22"/>
      <c r="ET2096" s="22"/>
      <c r="EU2096" s="22"/>
      <c r="EV2096" s="22"/>
      <c r="EW2096" s="24"/>
      <c r="EX2096" s="22"/>
      <c r="EY2096" s="22"/>
      <c r="EZ2096" s="22"/>
      <c r="FA2096" s="22"/>
      <c r="FB2096" s="22"/>
      <c r="FC2096" s="22"/>
      <c r="FD2096" s="22"/>
      <c r="FE2096" s="22"/>
      <c r="FF2096" s="22"/>
      <c r="FG2096" s="22"/>
      <c r="FH2096" s="22"/>
      <c r="FI2096" s="22"/>
      <c r="FJ2096" s="22"/>
      <c r="FK2096" s="22"/>
      <c r="FL2096" s="22"/>
      <c r="FM2096" s="22"/>
      <c r="FN2096" s="22"/>
      <c r="FO2096" s="22"/>
      <c r="FP2096" s="22"/>
      <c r="FQ2096" s="22"/>
      <c r="FR2096" s="22"/>
      <c r="FS2096" s="22"/>
      <c r="FT2096" s="22"/>
      <c r="FU2096" s="22"/>
      <c r="FV2096" s="22"/>
      <c r="FW2096" s="22"/>
      <c r="FX2096" s="22"/>
      <c r="FY2096" s="22"/>
      <c r="FZ2096" s="22"/>
      <c r="GA2096" s="22"/>
      <c r="GB2096" s="22"/>
      <c r="GC2096" s="24"/>
      <c r="GD2096" s="22"/>
      <c r="GE2096" s="22"/>
      <c r="GF2096" s="22"/>
      <c r="GG2096" s="22"/>
      <c r="GH2096" s="22"/>
      <c r="GI2096" s="22"/>
      <c r="GJ2096" s="22"/>
      <c r="GK2096" s="22"/>
      <c r="GL2096" s="22"/>
      <c r="GM2096" s="22"/>
      <c r="GN2096" s="22"/>
      <c r="GO2096" s="22"/>
      <c r="GP2096" s="22"/>
      <c r="GQ2096" s="22"/>
      <c r="GR2096" s="22"/>
      <c r="GS2096" s="22"/>
      <c r="GT2096" s="22"/>
      <c r="GU2096" s="22"/>
      <c r="GV2096" s="22"/>
      <c r="GW2096" s="22"/>
      <c r="GX2096" s="22"/>
      <c r="GY2096" s="22"/>
      <c r="GZ2096" s="22"/>
      <c r="HA2096" s="22"/>
      <c r="HB2096" s="22"/>
      <c r="HC2096" s="22"/>
      <c r="HD2096" s="22"/>
      <c r="HE2096" s="22"/>
      <c r="HF2096" s="22"/>
      <c r="HG2096" s="22"/>
      <c r="HH2096" s="22"/>
      <c r="HI2096" s="24"/>
      <c r="HJ2096" s="22"/>
      <c r="HK2096" s="22"/>
      <c r="HL2096" s="22"/>
      <c r="HM2096" s="22"/>
      <c r="HN2096" s="22"/>
      <c r="HO2096" s="22"/>
      <c r="HP2096" s="22"/>
      <c r="HQ2096" s="22"/>
      <c r="HR2096" s="22"/>
      <c r="HS2096" s="22"/>
      <c r="HT2096" s="22"/>
      <c r="HU2096" s="22"/>
      <c r="HV2096" s="22"/>
      <c r="HW2096" s="22"/>
      <c r="HX2096" s="22"/>
      <c r="HY2096" s="22"/>
      <c r="HZ2096" s="22"/>
      <c r="IA2096" s="22"/>
      <c r="IB2096" s="22"/>
      <c r="IC2096" s="22"/>
      <c r="ID2096" s="22"/>
      <c r="IE2096" s="22"/>
      <c r="IF2096" s="22"/>
      <c r="IG2096" s="22"/>
      <c r="IH2096" s="22"/>
      <c r="II2096" s="22"/>
      <c r="IJ2096" s="22"/>
      <c r="IK2096" s="22"/>
      <c r="IL2096" s="22"/>
      <c r="IM2096" s="22"/>
      <c r="IN2096" s="22"/>
      <c r="IO2096" s="24"/>
      <c r="IP2096" s="22"/>
      <c r="IQ2096" s="22"/>
      <c r="IR2096" s="22"/>
      <c r="IS2096" s="22"/>
      <c r="IT2096" s="22"/>
      <c r="IU2096" s="22"/>
      <c r="IV2096" s="22"/>
      <c r="IW2096" s="22"/>
      <c r="IX2096" s="22"/>
      <c r="IY2096" s="22"/>
      <c r="IZ2096" s="22"/>
      <c r="JA2096" s="22"/>
      <c r="JB2096" s="22"/>
      <c r="JC2096" s="22"/>
      <c r="JD2096" s="22"/>
      <c r="JE2096" s="22"/>
      <c r="JF2096" s="22"/>
      <c r="JG2096" s="22"/>
      <c r="JH2096" s="22"/>
      <c r="JI2096" s="22"/>
      <c r="JJ2096" s="22"/>
      <c r="JK2096" s="22"/>
      <c r="JL2096" s="22"/>
      <c r="JM2096" s="22"/>
      <c r="JN2096" s="22"/>
      <c r="JO2096" s="22"/>
      <c r="JP2096" s="22"/>
      <c r="JQ2096" s="22"/>
      <c r="JR2096" s="22"/>
      <c r="JS2096" s="22"/>
      <c r="JT2096" s="22"/>
      <c r="JU2096" s="24"/>
      <c r="JV2096" s="22"/>
      <c r="JW2096" s="22"/>
      <c r="JX2096" s="22"/>
      <c r="JY2096" s="22"/>
      <c r="JZ2096" s="22"/>
      <c r="KA2096" s="22"/>
      <c r="KB2096" s="22"/>
      <c r="KC2096" s="22"/>
      <c r="KD2096" s="22"/>
      <c r="KE2096" s="22"/>
      <c r="KF2096" s="22"/>
      <c r="KG2096" s="22"/>
      <c r="KH2096" s="22"/>
      <c r="KI2096" s="22"/>
      <c r="KJ2096" s="22"/>
      <c r="KK2096" s="22"/>
      <c r="KL2096" s="22"/>
      <c r="KM2096" s="22"/>
      <c r="KN2096" s="22"/>
      <c r="KO2096" s="22"/>
      <c r="KP2096" s="22"/>
      <c r="KQ2096" s="22"/>
      <c r="KR2096" s="22"/>
      <c r="KS2096" s="22"/>
      <c r="KT2096" s="22"/>
      <c r="KU2096" s="22"/>
      <c r="KV2096" s="22"/>
      <c r="KW2096" s="22"/>
      <c r="KX2096" s="22"/>
      <c r="KY2096" s="22"/>
      <c r="KZ2096" s="22"/>
      <c r="LA2096" s="24"/>
      <c r="LB2096" s="22"/>
      <c r="LC2096" s="22"/>
      <c r="LD2096" s="22"/>
      <c r="LE2096" s="22"/>
      <c r="LF2096" s="22"/>
      <c r="LG2096" s="22"/>
      <c r="LH2096" s="22"/>
      <c r="LI2096" s="22"/>
      <c r="LJ2096" s="22"/>
      <c r="LK2096" s="22"/>
      <c r="LL2096" s="22"/>
      <c r="LM2096" s="22"/>
      <c r="LN2096" s="22"/>
      <c r="LO2096" s="22"/>
      <c r="LP2096" s="22"/>
      <c r="LQ2096" s="22"/>
      <c r="LR2096" s="22"/>
      <c r="LS2096" s="22"/>
      <c r="LT2096" s="22"/>
      <c r="LU2096" s="22"/>
      <c r="LV2096" s="22"/>
      <c r="LW2096" s="22"/>
      <c r="LX2096" s="22"/>
      <c r="LY2096" s="22"/>
      <c r="LZ2096" s="22"/>
      <c r="MA2096" s="22"/>
      <c r="MB2096" s="22"/>
      <c r="MC2096" s="22"/>
      <c r="MD2096" s="22"/>
      <c r="ME2096" s="22"/>
      <c r="MF2096" s="22"/>
      <c r="MG2096" s="24"/>
      <c r="MH2096" s="22"/>
      <c r="MI2096" s="22"/>
      <c r="MJ2096" s="22"/>
      <c r="MK2096" s="22"/>
      <c r="ML2096" s="22"/>
      <c r="MM2096" s="22"/>
      <c r="MN2096" s="22"/>
      <c r="MO2096" s="22"/>
      <c r="MP2096" s="22"/>
      <c r="MQ2096" s="22"/>
      <c r="MR2096" s="22"/>
      <c r="MS2096" s="22"/>
      <c r="MT2096" s="22"/>
      <c r="MU2096" s="22"/>
      <c r="MV2096" s="22"/>
      <c r="MW2096" s="22"/>
      <c r="MX2096" s="22"/>
      <c r="MY2096" s="22"/>
      <c r="MZ2096" s="22"/>
      <c r="NA2096" s="22"/>
      <c r="NB2096" s="22"/>
      <c r="NC2096" s="22"/>
      <c r="ND2096" s="22"/>
      <c r="NE2096" s="22"/>
      <c r="NF2096" s="22"/>
      <c r="NG2096" s="22"/>
      <c r="NH2096" s="22"/>
      <c r="NI2096" s="22"/>
      <c r="NJ2096" s="22"/>
      <c r="NK2096" s="22"/>
      <c r="NL2096" s="22"/>
      <c r="NM2096" s="24"/>
      <c r="NN2096" s="22"/>
      <c r="NO2096" s="22"/>
      <c r="NP2096" s="22"/>
      <c r="NQ2096" s="22"/>
      <c r="NR2096" s="22"/>
      <c r="NS2096" s="22"/>
      <c r="NT2096" s="22"/>
      <c r="NU2096" s="22"/>
      <c r="NV2096" s="22"/>
      <c r="NW2096" s="22"/>
      <c r="NX2096" s="22"/>
      <c r="NY2096" s="22"/>
      <c r="NZ2096" s="22"/>
      <c r="OA2096" s="22"/>
      <c r="OB2096" s="22"/>
      <c r="OC2096" s="22"/>
      <c r="OD2096" s="22"/>
      <c r="OE2096" s="22"/>
      <c r="OF2096" s="22"/>
      <c r="OG2096" s="22"/>
      <c r="OH2096" s="22"/>
      <c r="OI2096" s="22"/>
      <c r="OJ2096" s="22"/>
      <c r="OK2096" s="22"/>
      <c r="OL2096" s="22"/>
      <c r="OM2096" s="22"/>
      <c r="ON2096" s="22"/>
      <c r="OO2096" s="22"/>
      <c r="OP2096" s="22"/>
      <c r="OQ2096" s="22"/>
      <c r="OR2096" s="22"/>
    </row>
    <row r="2097" spans="1:408" ht="15" thickBot="1">
      <c r="A2097" s="1"/>
      <c r="B2097" s="12"/>
      <c r="C2097" s="12"/>
      <c r="D2097" s="22"/>
      <c r="E2097" s="54"/>
      <c r="F2097" s="54"/>
      <c r="G2097" s="54"/>
      <c r="H2097" s="55"/>
      <c r="I2097" s="22"/>
      <c r="J2097" s="56"/>
      <c r="K2097" s="80"/>
      <c r="L2097" s="57"/>
      <c r="M2097" s="57"/>
      <c r="N2097" s="55"/>
      <c r="O2097" s="58"/>
      <c r="P2097" s="58"/>
      <c r="Q2097" s="59"/>
      <c r="R2097" s="60"/>
      <c r="S2097" s="60"/>
      <c r="T2097" s="22"/>
      <c r="U2097" s="1"/>
      <c r="V2097" s="23"/>
      <c r="X2097" s="24"/>
      <c r="Y2097" s="24"/>
      <c r="Z2097" s="22"/>
      <c r="AA2097" s="22"/>
      <c r="AB2097" s="22"/>
      <c r="AC2097" s="22"/>
      <c r="AD2097" s="22"/>
      <c r="AE2097" s="22"/>
      <c r="AF2097" s="22"/>
      <c r="AG2097" s="22"/>
      <c r="AH2097" s="22"/>
      <c r="AI2097" s="22"/>
      <c r="AJ2097" s="22"/>
      <c r="AK2097" s="22"/>
      <c r="AL2097" s="22"/>
      <c r="AM2097" s="22"/>
      <c r="AN2097" s="22"/>
      <c r="AO2097" s="22"/>
      <c r="AP2097" s="22"/>
      <c r="AQ2097" s="22"/>
      <c r="AR2097" s="22"/>
      <c r="AS2097" s="22"/>
      <c r="AT2097" s="22"/>
      <c r="AU2097" s="22"/>
      <c r="AV2097" s="22"/>
      <c r="AW2097" s="22"/>
      <c r="AX2097" s="22"/>
      <c r="AY2097" s="22"/>
      <c r="AZ2097" s="22"/>
      <c r="BA2097" s="22"/>
      <c r="BB2097" s="22"/>
      <c r="BC2097" s="22"/>
      <c r="BD2097" s="22"/>
      <c r="BE2097" s="24"/>
      <c r="BF2097" s="22"/>
      <c r="BG2097" s="22"/>
      <c r="BH2097" s="22"/>
      <c r="BI2097" s="22"/>
      <c r="BJ2097" s="22"/>
      <c r="BK2097" s="22"/>
      <c r="BL2097" s="22"/>
      <c r="BM2097" s="22"/>
      <c r="BN2097" s="22"/>
      <c r="BO2097" s="22"/>
      <c r="BP2097" s="22"/>
      <c r="BQ2097" s="22"/>
      <c r="BR2097" s="22"/>
      <c r="BS2097" s="22"/>
      <c r="BT2097" s="22"/>
      <c r="BU2097" s="22"/>
      <c r="BV2097" s="22"/>
      <c r="BW2097" s="22"/>
      <c r="BX2097" s="22"/>
      <c r="BY2097" s="22"/>
      <c r="BZ2097" s="22"/>
      <c r="CA2097" s="22"/>
      <c r="CB2097" s="22"/>
      <c r="CC2097" s="22"/>
      <c r="CD2097" s="22"/>
      <c r="CE2097" s="22"/>
      <c r="CF2097" s="22"/>
      <c r="CG2097" s="22"/>
      <c r="CH2097" s="22"/>
      <c r="CI2097" s="22"/>
      <c r="CJ2097" s="22"/>
      <c r="CK2097" s="24"/>
      <c r="CL2097" s="22"/>
      <c r="CM2097" s="22"/>
      <c r="CN2097" s="22"/>
      <c r="CO2097" s="22"/>
      <c r="CP2097" s="22"/>
      <c r="CQ2097" s="22"/>
      <c r="CR2097" s="22"/>
      <c r="CS2097" s="22"/>
      <c r="CT2097" s="22"/>
      <c r="CU2097" s="22"/>
      <c r="CV2097" s="22"/>
      <c r="CW2097" s="22"/>
      <c r="CX2097" s="22"/>
      <c r="CY2097" s="22"/>
      <c r="CZ2097" s="22"/>
      <c r="DA2097" s="22"/>
      <c r="DB2097" s="22"/>
      <c r="DC2097" s="22"/>
      <c r="DD2097" s="22"/>
      <c r="DE2097" s="22"/>
      <c r="DF2097" s="22"/>
      <c r="DG2097" s="22"/>
      <c r="DH2097" s="22"/>
      <c r="DI2097" s="22"/>
      <c r="DJ2097" s="22"/>
      <c r="DK2097" s="22"/>
      <c r="DL2097" s="22"/>
      <c r="DM2097" s="22"/>
      <c r="DN2097" s="22"/>
      <c r="DO2097" s="22"/>
      <c r="DP2097" s="22"/>
      <c r="DQ2097" s="24"/>
      <c r="DR2097" s="22"/>
      <c r="DS2097" s="22"/>
      <c r="DT2097" s="22"/>
      <c r="DU2097" s="22"/>
      <c r="DV2097" s="22"/>
      <c r="DW2097" s="22"/>
      <c r="DX2097" s="22"/>
      <c r="DY2097" s="22"/>
      <c r="DZ2097" s="22"/>
      <c r="EA2097" s="22"/>
      <c r="EB2097" s="22"/>
      <c r="EC2097" s="22"/>
      <c r="ED2097" s="22"/>
      <c r="EE2097" s="22"/>
      <c r="EF2097" s="22"/>
      <c r="EG2097" s="22"/>
      <c r="EH2097" s="22"/>
      <c r="EI2097" s="22"/>
      <c r="EJ2097" s="22"/>
      <c r="EK2097" s="22"/>
      <c r="EL2097" s="22"/>
      <c r="EM2097" s="22"/>
      <c r="EN2097" s="22"/>
      <c r="EO2097" s="22"/>
      <c r="EP2097" s="22"/>
      <c r="EQ2097" s="22"/>
      <c r="ER2097" s="22"/>
      <c r="ES2097" s="22"/>
      <c r="ET2097" s="22"/>
      <c r="EU2097" s="22"/>
      <c r="EV2097" s="22"/>
      <c r="EW2097" s="24"/>
      <c r="EX2097" s="22"/>
      <c r="EY2097" s="22"/>
      <c r="EZ2097" s="22"/>
      <c r="FA2097" s="22"/>
      <c r="FB2097" s="22"/>
      <c r="FC2097" s="22"/>
      <c r="FD2097" s="22"/>
      <c r="FE2097" s="22"/>
      <c r="FF2097" s="22"/>
      <c r="FG2097" s="22"/>
      <c r="FH2097" s="22"/>
      <c r="FI2097" s="22"/>
      <c r="FJ2097" s="22"/>
      <c r="FK2097" s="22"/>
      <c r="FL2097" s="22"/>
      <c r="FM2097" s="22"/>
      <c r="FN2097" s="22"/>
      <c r="FO2097" s="22"/>
      <c r="FP2097" s="22"/>
      <c r="FQ2097" s="22"/>
      <c r="FR2097" s="22"/>
      <c r="FS2097" s="22"/>
      <c r="FT2097" s="22"/>
      <c r="FU2097" s="22"/>
      <c r="FV2097" s="22"/>
      <c r="FW2097" s="22"/>
      <c r="FX2097" s="22"/>
      <c r="FY2097" s="22"/>
      <c r="FZ2097" s="22"/>
      <c r="GA2097" s="22"/>
      <c r="GB2097" s="22"/>
      <c r="GC2097" s="24"/>
      <c r="GD2097" s="22"/>
      <c r="GE2097" s="22"/>
      <c r="GF2097" s="22"/>
      <c r="GG2097" s="22"/>
      <c r="GH2097" s="22"/>
      <c r="GI2097" s="22"/>
      <c r="GJ2097" s="22"/>
      <c r="GK2097" s="22"/>
      <c r="GL2097" s="22"/>
      <c r="GM2097" s="22"/>
      <c r="GN2097" s="22"/>
      <c r="GO2097" s="22"/>
      <c r="GP2097" s="22"/>
      <c r="GQ2097" s="22"/>
      <c r="GR2097" s="22"/>
      <c r="GS2097" s="22"/>
      <c r="GT2097" s="22"/>
      <c r="GU2097" s="22"/>
      <c r="GV2097" s="22"/>
      <c r="GW2097" s="22"/>
      <c r="GX2097" s="22"/>
      <c r="GY2097" s="22"/>
      <c r="GZ2097" s="22"/>
      <c r="HA2097" s="22"/>
      <c r="HB2097" s="22"/>
      <c r="HC2097" s="22"/>
      <c r="HD2097" s="22"/>
      <c r="HE2097" s="22"/>
      <c r="HF2097" s="22"/>
      <c r="HG2097" s="22"/>
      <c r="HH2097" s="22"/>
      <c r="HI2097" s="24"/>
      <c r="HJ2097" s="22"/>
      <c r="HK2097" s="22"/>
      <c r="HL2097" s="22"/>
      <c r="HM2097" s="22"/>
      <c r="HN2097" s="22"/>
      <c r="HO2097" s="22"/>
      <c r="HP2097" s="22"/>
      <c r="HQ2097" s="22"/>
      <c r="HR2097" s="22"/>
      <c r="HS2097" s="22"/>
      <c r="HT2097" s="22"/>
      <c r="HU2097" s="22"/>
      <c r="HV2097" s="22"/>
      <c r="HW2097" s="22"/>
      <c r="HX2097" s="22"/>
      <c r="HY2097" s="22"/>
      <c r="HZ2097" s="22"/>
      <c r="IA2097" s="22"/>
      <c r="IB2097" s="22"/>
      <c r="IC2097" s="22"/>
      <c r="ID2097" s="22"/>
      <c r="IE2097" s="22"/>
      <c r="IF2097" s="22"/>
      <c r="IG2097" s="22"/>
      <c r="IH2097" s="22"/>
      <c r="II2097" s="22"/>
      <c r="IJ2097" s="22"/>
      <c r="IK2097" s="22"/>
      <c r="IL2097" s="22"/>
      <c r="IM2097" s="22"/>
      <c r="IN2097" s="22"/>
      <c r="IO2097" s="24"/>
      <c r="IP2097" s="22"/>
      <c r="IQ2097" s="22"/>
      <c r="IR2097" s="22"/>
      <c r="IS2097" s="22"/>
      <c r="IT2097" s="22"/>
      <c r="IU2097" s="22"/>
      <c r="IV2097" s="22"/>
      <c r="IW2097" s="22"/>
      <c r="IX2097" s="22"/>
      <c r="IY2097" s="22"/>
      <c r="IZ2097" s="22"/>
      <c r="JA2097" s="22"/>
      <c r="JB2097" s="22"/>
      <c r="JC2097" s="22"/>
      <c r="JD2097" s="22"/>
      <c r="JE2097" s="22"/>
      <c r="JF2097" s="22"/>
      <c r="JG2097" s="22"/>
      <c r="JH2097" s="22"/>
      <c r="JI2097" s="22"/>
      <c r="JJ2097" s="22"/>
      <c r="JK2097" s="22"/>
      <c r="JL2097" s="22"/>
      <c r="JM2097" s="22"/>
      <c r="JN2097" s="22"/>
      <c r="JO2097" s="22"/>
      <c r="JP2097" s="22"/>
      <c r="JQ2097" s="22"/>
      <c r="JR2097" s="22"/>
      <c r="JS2097" s="22"/>
      <c r="JT2097" s="22"/>
      <c r="JU2097" s="24"/>
      <c r="JV2097" s="22"/>
      <c r="JW2097" s="22"/>
      <c r="JX2097" s="22"/>
      <c r="JY2097" s="22"/>
      <c r="JZ2097" s="22"/>
      <c r="KA2097" s="22"/>
      <c r="KB2097" s="22"/>
      <c r="KC2097" s="22"/>
      <c r="KD2097" s="22"/>
      <c r="KE2097" s="22"/>
      <c r="KF2097" s="22"/>
      <c r="KG2097" s="22"/>
      <c r="KH2097" s="22"/>
      <c r="KI2097" s="22"/>
      <c r="KJ2097" s="22"/>
      <c r="KK2097" s="22"/>
      <c r="KL2097" s="22"/>
      <c r="KM2097" s="22"/>
      <c r="KN2097" s="22"/>
      <c r="KO2097" s="22"/>
      <c r="KP2097" s="22"/>
      <c r="KQ2097" s="22"/>
      <c r="KR2097" s="22"/>
      <c r="KS2097" s="22"/>
      <c r="KT2097" s="22"/>
      <c r="KU2097" s="22"/>
      <c r="KV2097" s="22"/>
      <c r="KW2097" s="22"/>
      <c r="KX2097" s="22"/>
      <c r="KY2097" s="22"/>
      <c r="KZ2097" s="22"/>
      <c r="LA2097" s="24"/>
      <c r="LB2097" s="22"/>
      <c r="LC2097" s="22"/>
      <c r="LD2097" s="22"/>
      <c r="LE2097" s="22"/>
      <c r="LF2097" s="22"/>
      <c r="LG2097" s="22"/>
      <c r="LH2097" s="22"/>
      <c r="LI2097" s="22"/>
      <c r="LJ2097" s="22"/>
      <c r="LK2097" s="22"/>
      <c r="LL2097" s="22"/>
      <c r="LM2097" s="22"/>
      <c r="LN2097" s="22"/>
      <c r="LO2097" s="22"/>
      <c r="LP2097" s="22"/>
      <c r="LQ2097" s="22"/>
      <c r="LR2097" s="22"/>
      <c r="LS2097" s="22"/>
      <c r="LT2097" s="22"/>
      <c r="LU2097" s="22"/>
      <c r="LV2097" s="22"/>
      <c r="LW2097" s="22"/>
      <c r="LX2097" s="22"/>
      <c r="LY2097" s="22"/>
      <c r="LZ2097" s="22"/>
      <c r="MA2097" s="22"/>
      <c r="MB2097" s="22"/>
      <c r="MC2097" s="22"/>
      <c r="MD2097" s="22"/>
      <c r="ME2097" s="22"/>
      <c r="MF2097" s="22"/>
      <c r="MG2097" s="24"/>
      <c r="MH2097" s="22"/>
      <c r="MI2097" s="22"/>
      <c r="MJ2097" s="22"/>
      <c r="MK2097" s="22"/>
      <c r="ML2097" s="22"/>
      <c r="MM2097" s="22"/>
      <c r="MN2097" s="22"/>
      <c r="MO2097" s="22"/>
      <c r="MP2097" s="22"/>
      <c r="MQ2097" s="22"/>
      <c r="MR2097" s="22"/>
      <c r="MS2097" s="22"/>
      <c r="MT2097" s="22"/>
      <c r="MU2097" s="22"/>
      <c r="MV2097" s="22"/>
      <c r="MW2097" s="22"/>
      <c r="MX2097" s="22"/>
      <c r="MY2097" s="22"/>
      <c r="MZ2097" s="22"/>
      <c r="NA2097" s="22"/>
      <c r="NB2097" s="22"/>
      <c r="NC2097" s="22"/>
      <c r="ND2097" s="22"/>
      <c r="NE2097" s="22"/>
      <c r="NF2097" s="22"/>
      <c r="NG2097" s="22"/>
      <c r="NH2097" s="22"/>
      <c r="NI2097" s="22"/>
      <c r="NJ2097" s="22"/>
      <c r="NK2097" s="22"/>
      <c r="NL2097" s="22"/>
      <c r="NM2097" s="24"/>
      <c r="NN2097" s="22"/>
      <c r="NO2097" s="22"/>
      <c r="NP2097" s="22"/>
      <c r="NQ2097" s="22"/>
      <c r="NR2097" s="22"/>
      <c r="NS2097" s="22"/>
      <c r="NT2097" s="22"/>
      <c r="NU2097" s="22"/>
      <c r="NV2097" s="22"/>
      <c r="NW2097" s="22"/>
      <c r="NX2097" s="22"/>
      <c r="NY2097" s="22"/>
      <c r="NZ2097" s="22"/>
      <c r="OA2097" s="22"/>
      <c r="OB2097" s="22"/>
      <c r="OC2097" s="22"/>
      <c r="OD2097" s="22"/>
      <c r="OE2097" s="22"/>
      <c r="OF2097" s="22"/>
      <c r="OG2097" s="22"/>
      <c r="OH2097" s="22"/>
      <c r="OI2097" s="22"/>
      <c r="OJ2097" s="22"/>
      <c r="OK2097" s="22"/>
      <c r="OL2097" s="22"/>
      <c r="OM2097" s="22"/>
      <c r="ON2097" s="22"/>
      <c r="OO2097" s="22"/>
      <c r="OP2097" s="22"/>
      <c r="OQ2097" s="22"/>
      <c r="OR2097" s="22"/>
    </row>
    <row r="2098" spans="1:408" ht="15" thickBot="1">
      <c r="A2098" s="1"/>
      <c r="B2098" s="12"/>
      <c r="C2098" s="12"/>
      <c r="D2098" s="22"/>
      <c r="E2098" s="54"/>
      <c r="F2098" s="54"/>
      <c r="G2098" s="54"/>
      <c r="H2098" s="55"/>
      <c r="I2098" s="22"/>
      <c r="J2098" s="56"/>
      <c r="K2098" s="81"/>
      <c r="L2098" s="57"/>
      <c r="M2098" s="57"/>
      <c r="N2098" s="55"/>
      <c r="O2098" s="58"/>
      <c r="P2098" s="58"/>
      <c r="Q2098" s="59"/>
      <c r="R2098" s="60"/>
      <c r="S2098" s="60"/>
      <c r="T2098" s="22"/>
      <c r="U2098" s="1"/>
      <c r="V2098" s="23"/>
      <c r="X2098" s="24"/>
      <c r="Y2098" s="24"/>
      <c r="Z2098" s="22"/>
      <c r="AA2098" s="22"/>
      <c r="AB2098" s="22"/>
      <c r="AC2098" s="22"/>
      <c r="AD2098" s="22"/>
      <c r="AE2098" s="22"/>
      <c r="AF2098" s="22"/>
      <c r="AG2098" s="22"/>
      <c r="AH2098" s="22"/>
      <c r="AI2098" s="22"/>
      <c r="AJ2098" s="22"/>
      <c r="AK2098" s="22"/>
      <c r="AL2098" s="22"/>
      <c r="AM2098" s="22"/>
      <c r="AN2098" s="22"/>
      <c r="AO2098" s="22"/>
      <c r="AP2098" s="22"/>
      <c r="AQ2098" s="22"/>
      <c r="AR2098" s="22"/>
      <c r="AS2098" s="22"/>
      <c r="AT2098" s="22"/>
      <c r="AU2098" s="22"/>
      <c r="AV2098" s="22"/>
      <c r="AW2098" s="22"/>
      <c r="AX2098" s="22"/>
      <c r="AY2098" s="22"/>
      <c r="AZ2098" s="22"/>
      <c r="BA2098" s="22"/>
      <c r="BB2098" s="22"/>
      <c r="BC2098" s="22"/>
      <c r="BD2098" s="22"/>
      <c r="BE2098" s="24"/>
      <c r="BF2098" s="22"/>
      <c r="BG2098" s="22"/>
      <c r="BH2098" s="22"/>
      <c r="BI2098" s="22"/>
      <c r="BJ2098" s="22"/>
      <c r="BK2098" s="22"/>
      <c r="BL2098" s="22"/>
      <c r="BM2098" s="22"/>
      <c r="BN2098" s="22"/>
      <c r="BO2098" s="22"/>
      <c r="BP2098" s="22"/>
      <c r="BQ2098" s="22"/>
      <c r="BR2098" s="22"/>
      <c r="BS2098" s="22"/>
      <c r="BT2098" s="22"/>
      <c r="BU2098" s="22"/>
      <c r="BV2098" s="22"/>
      <c r="BW2098" s="22"/>
      <c r="BX2098" s="22"/>
      <c r="BY2098" s="22"/>
      <c r="BZ2098" s="22"/>
      <c r="CA2098" s="22"/>
      <c r="CB2098" s="22"/>
      <c r="CC2098" s="22"/>
      <c r="CD2098" s="22"/>
      <c r="CE2098" s="22"/>
      <c r="CF2098" s="22"/>
      <c r="CG2098" s="22"/>
      <c r="CH2098" s="22"/>
      <c r="CI2098" s="22"/>
      <c r="CJ2098" s="22"/>
      <c r="CK2098" s="24"/>
      <c r="CL2098" s="22"/>
      <c r="CM2098" s="22"/>
      <c r="CN2098" s="22"/>
      <c r="CO2098" s="22"/>
      <c r="CP2098" s="22"/>
      <c r="CQ2098" s="22"/>
      <c r="CR2098" s="22"/>
      <c r="CS2098" s="22"/>
      <c r="CT2098" s="22"/>
      <c r="CU2098" s="22"/>
      <c r="CV2098" s="22"/>
      <c r="CW2098" s="22"/>
      <c r="CX2098" s="22"/>
      <c r="CY2098" s="22"/>
      <c r="CZ2098" s="22"/>
      <c r="DA2098" s="22"/>
      <c r="DB2098" s="22"/>
      <c r="DC2098" s="22"/>
      <c r="DD2098" s="22"/>
      <c r="DE2098" s="22"/>
      <c r="DF2098" s="22"/>
      <c r="DG2098" s="22"/>
      <c r="DH2098" s="22"/>
      <c r="DI2098" s="22"/>
      <c r="DJ2098" s="22"/>
      <c r="DK2098" s="22"/>
      <c r="DL2098" s="22"/>
      <c r="DM2098" s="22"/>
      <c r="DN2098" s="22"/>
      <c r="DO2098" s="22"/>
      <c r="DP2098" s="22"/>
      <c r="DQ2098" s="24"/>
      <c r="DR2098" s="22"/>
      <c r="DS2098" s="22"/>
      <c r="DT2098" s="22"/>
      <c r="DU2098" s="22"/>
      <c r="DV2098" s="22"/>
      <c r="DW2098" s="22"/>
      <c r="DX2098" s="22"/>
      <c r="DY2098" s="22"/>
      <c r="DZ2098" s="22"/>
      <c r="EA2098" s="22"/>
      <c r="EB2098" s="22"/>
      <c r="EC2098" s="22"/>
      <c r="ED2098" s="22"/>
      <c r="EE2098" s="22"/>
      <c r="EF2098" s="22"/>
      <c r="EG2098" s="22"/>
      <c r="EH2098" s="22"/>
      <c r="EI2098" s="22"/>
      <c r="EJ2098" s="22"/>
      <c r="EK2098" s="22"/>
      <c r="EL2098" s="22"/>
      <c r="EM2098" s="22"/>
      <c r="EN2098" s="22"/>
      <c r="EO2098" s="22"/>
      <c r="EP2098" s="22"/>
      <c r="EQ2098" s="22"/>
      <c r="ER2098" s="22"/>
      <c r="ES2098" s="22"/>
      <c r="ET2098" s="22"/>
      <c r="EU2098" s="22"/>
      <c r="EV2098" s="22"/>
      <c r="EW2098" s="24"/>
      <c r="EX2098" s="22"/>
      <c r="EY2098" s="22"/>
      <c r="EZ2098" s="22"/>
      <c r="FA2098" s="22"/>
      <c r="FB2098" s="22"/>
      <c r="FC2098" s="22"/>
      <c r="FD2098" s="22"/>
      <c r="FE2098" s="22"/>
      <c r="FF2098" s="22"/>
      <c r="FG2098" s="22"/>
      <c r="FH2098" s="22"/>
      <c r="FI2098" s="22"/>
      <c r="FJ2098" s="22"/>
      <c r="FK2098" s="22"/>
      <c r="FL2098" s="22"/>
      <c r="FM2098" s="22"/>
      <c r="FN2098" s="22"/>
      <c r="FO2098" s="22"/>
      <c r="FP2098" s="22"/>
      <c r="FQ2098" s="22"/>
      <c r="FR2098" s="22"/>
      <c r="FS2098" s="22"/>
      <c r="FT2098" s="22"/>
      <c r="FU2098" s="22"/>
      <c r="FV2098" s="22"/>
      <c r="FW2098" s="22"/>
      <c r="FX2098" s="22"/>
      <c r="FY2098" s="22"/>
      <c r="FZ2098" s="22"/>
      <c r="GA2098" s="22"/>
      <c r="GB2098" s="22"/>
      <c r="GC2098" s="24"/>
      <c r="GD2098" s="22"/>
      <c r="GE2098" s="22"/>
      <c r="GF2098" s="22"/>
      <c r="GG2098" s="22"/>
      <c r="GH2098" s="22"/>
      <c r="GI2098" s="22"/>
      <c r="GJ2098" s="22"/>
      <c r="GK2098" s="22"/>
      <c r="GL2098" s="22"/>
      <c r="GM2098" s="22"/>
      <c r="GN2098" s="22"/>
      <c r="GO2098" s="22"/>
      <c r="GP2098" s="22"/>
      <c r="GQ2098" s="22"/>
      <c r="GR2098" s="22"/>
      <c r="GS2098" s="22"/>
      <c r="GT2098" s="22"/>
      <c r="GU2098" s="22"/>
      <c r="GV2098" s="22"/>
      <c r="GW2098" s="22"/>
      <c r="GX2098" s="22"/>
      <c r="GY2098" s="22"/>
      <c r="GZ2098" s="22"/>
      <c r="HA2098" s="22"/>
      <c r="HB2098" s="22"/>
      <c r="HC2098" s="22"/>
      <c r="HD2098" s="22"/>
      <c r="HE2098" s="22"/>
      <c r="HF2098" s="22"/>
      <c r="HG2098" s="22"/>
      <c r="HH2098" s="22"/>
      <c r="HI2098" s="24"/>
      <c r="HJ2098" s="22"/>
      <c r="HK2098" s="22"/>
      <c r="HL2098" s="22"/>
      <c r="HM2098" s="22"/>
      <c r="HN2098" s="22"/>
      <c r="HO2098" s="22"/>
      <c r="HP2098" s="22"/>
      <c r="HQ2098" s="22"/>
      <c r="HR2098" s="22"/>
      <c r="HS2098" s="22"/>
      <c r="HT2098" s="22"/>
      <c r="HU2098" s="22"/>
      <c r="HV2098" s="22"/>
      <c r="HW2098" s="22"/>
      <c r="HX2098" s="22"/>
      <c r="HY2098" s="22"/>
      <c r="HZ2098" s="22"/>
      <c r="IA2098" s="22"/>
      <c r="IB2098" s="22"/>
      <c r="IC2098" s="22"/>
      <c r="ID2098" s="22"/>
      <c r="IE2098" s="22"/>
      <c r="IF2098" s="22"/>
      <c r="IG2098" s="22"/>
      <c r="IH2098" s="22"/>
      <c r="II2098" s="22"/>
      <c r="IJ2098" s="22"/>
      <c r="IK2098" s="22"/>
      <c r="IL2098" s="22"/>
      <c r="IM2098" s="22"/>
      <c r="IN2098" s="22"/>
      <c r="IO2098" s="24"/>
      <c r="IP2098" s="22"/>
      <c r="IQ2098" s="22"/>
      <c r="IR2098" s="22"/>
      <c r="IS2098" s="22"/>
      <c r="IT2098" s="22"/>
      <c r="IU2098" s="22"/>
      <c r="IV2098" s="22"/>
      <c r="IW2098" s="22"/>
      <c r="IX2098" s="22"/>
      <c r="IY2098" s="22"/>
      <c r="IZ2098" s="22"/>
      <c r="JA2098" s="22"/>
      <c r="JB2098" s="22"/>
      <c r="JC2098" s="22"/>
      <c r="JD2098" s="22"/>
      <c r="JE2098" s="22"/>
      <c r="JF2098" s="22"/>
      <c r="JG2098" s="22"/>
      <c r="JH2098" s="22"/>
      <c r="JI2098" s="22"/>
      <c r="JJ2098" s="22"/>
      <c r="JK2098" s="22"/>
      <c r="JL2098" s="22"/>
      <c r="JM2098" s="22"/>
      <c r="JN2098" s="22"/>
      <c r="JO2098" s="22"/>
      <c r="JP2098" s="22"/>
      <c r="JQ2098" s="22"/>
      <c r="JR2098" s="22"/>
      <c r="JS2098" s="22"/>
      <c r="JT2098" s="22"/>
      <c r="JU2098" s="24"/>
      <c r="JV2098" s="22"/>
      <c r="JW2098" s="22"/>
      <c r="JX2098" s="22"/>
      <c r="JY2098" s="22"/>
      <c r="JZ2098" s="22"/>
      <c r="KA2098" s="22"/>
      <c r="KB2098" s="22"/>
      <c r="KC2098" s="22"/>
      <c r="KD2098" s="22"/>
      <c r="KE2098" s="22"/>
      <c r="KF2098" s="22"/>
      <c r="KG2098" s="22"/>
      <c r="KH2098" s="22"/>
      <c r="KI2098" s="22"/>
      <c r="KJ2098" s="22"/>
      <c r="KK2098" s="22"/>
      <c r="KL2098" s="22"/>
      <c r="KM2098" s="22"/>
      <c r="KN2098" s="22"/>
      <c r="KO2098" s="22"/>
      <c r="KP2098" s="22"/>
      <c r="KQ2098" s="22"/>
      <c r="KR2098" s="22"/>
      <c r="KS2098" s="22"/>
      <c r="KT2098" s="22"/>
      <c r="KU2098" s="22"/>
      <c r="KV2098" s="22"/>
      <c r="KW2098" s="22"/>
      <c r="KX2098" s="22"/>
      <c r="KY2098" s="22"/>
      <c r="KZ2098" s="22"/>
      <c r="LA2098" s="24"/>
      <c r="LB2098" s="22"/>
      <c r="LC2098" s="22"/>
      <c r="LD2098" s="22"/>
      <c r="LE2098" s="22"/>
      <c r="LF2098" s="22"/>
      <c r="LG2098" s="22"/>
      <c r="LH2098" s="22"/>
      <c r="LI2098" s="22"/>
      <c r="LJ2098" s="22"/>
      <c r="LK2098" s="22"/>
      <c r="LL2098" s="22"/>
      <c r="LM2098" s="22"/>
      <c r="LN2098" s="22"/>
      <c r="LO2098" s="22"/>
      <c r="LP2098" s="22"/>
      <c r="LQ2098" s="22"/>
      <c r="LR2098" s="22"/>
      <c r="LS2098" s="22"/>
      <c r="LT2098" s="22"/>
      <c r="LU2098" s="22"/>
      <c r="LV2098" s="22"/>
      <c r="LW2098" s="22"/>
      <c r="LX2098" s="22"/>
      <c r="LY2098" s="22"/>
      <c r="LZ2098" s="22"/>
      <c r="MA2098" s="22"/>
      <c r="MB2098" s="22"/>
      <c r="MC2098" s="22"/>
      <c r="MD2098" s="22"/>
      <c r="ME2098" s="22"/>
      <c r="MF2098" s="22"/>
      <c r="MG2098" s="24"/>
      <c r="MH2098" s="22"/>
      <c r="MI2098" s="22"/>
      <c r="MJ2098" s="22"/>
      <c r="MK2098" s="22"/>
      <c r="ML2098" s="22"/>
      <c r="MM2098" s="22"/>
      <c r="MN2098" s="22"/>
      <c r="MO2098" s="22"/>
      <c r="MP2098" s="22"/>
      <c r="MQ2098" s="22"/>
      <c r="MR2098" s="22"/>
      <c r="MS2098" s="22"/>
      <c r="MT2098" s="22"/>
      <c r="MU2098" s="22"/>
      <c r="MV2098" s="22"/>
      <c r="MW2098" s="22"/>
      <c r="MX2098" s="22"/>
      <c r="MY2098" s="22"/>
      <c r="MZ2098" s="22"/>
      <c r="NA2098" s="22"/>
      <c r="NB2098" s="22"/>
      <c r="NC2098" s="22"/>
      <c r="ND2098" s="22"/>
      <c r="NE2098" s="22"/>
      <c r="NF2098" s="22"/>
      <c r="NG2098" s="22"/>
      <c r="NH2098" s="22"/>
      <c r="NI2098" s="22"/>
      <c r="NJ2098" s="22"/>
      <c r="NK2098" s="22"/>
      <c r="NL2098" s="22"/>
      <c r="NM2098" s="24"/>
      <c r="NN2098" s="22"/>
      <c r="NO2098" s="22"/>
      <c r="NP2098" s="22"/>
      <c r="NQ2098" s="22"/>
      <c r="NR2098" s="22"/>
      <c r="NS2098" s="22"/>
      <c r="NT2098" s="22"/>
      <c r="NU2098" s="22"/>
      <c r="NV2098" s="22"/>
      <c r="NW2098" s="22"/>
      <c r="NX2098" s="22"/>
      <c r="NY2098" s="22"/>
      <c r="NZ2098" s="22"/>
      <c r="OA2098" s="22"/>
      <c r="OB2098" s="22"/>
      <c r="OC2098" s="22"/>
      <c r="OD2098" s="22"/>
      <c r="OE2098" s="22"/>
      <c r="OF2098" s="22"/>
      <c r="OG2098" s="22"/>
      <c r="OH2098" s="22"/>
      <c r="OI2098" s="22"/>
      <c r="OJ2098" s="22"/>
      <c r="OK2098" s="22"/>
      <c r="OL2098" s="22"/>
      <c r="OM2098" s="22"/>
      <c r="ON2098" s="22"/>
      <c r="OO2098" s="22"/>
      <c r="OP2098" s="22"/>
      <c r="OQ2098" s="22"/>
      <c r="OR2098" s="22"/>
    </row>
    <row r="2099" spans="1:408" ht="15" thickBot="1">
      <c r="A2099" s="1"/>
      <c r="B2099" s="12"/>
      <c r="C2099" s="12"/>
      <c r="D2099" s="22"/>
      <c r="E2099" s="54"/>
      <c r="F2099" s="54"/>
      <c r="G2099" s="54"/>
      <c r="H2099" s="55"/>
      <c r="I2099" s="22"/>
      <c r="J2099" s="56"/>
      <c r="K2099" s="80"/>
      <c r="L2099" s="57"/>
      <c r="M2099" s="57"/>
      <c r="N2099" s="55"/>
      <c r="O2099" s="58"/>
      <c r="P2099" s="58"/>
      <c r="Q2099" s="59"/>
      <c r="R2099" s="60"/>
      <c r="S2099" s="60"/>
      <c r="T2099" s="22"/>
      <c r="U2099" s="1"/>
      <c r="V2099" s="23"/>
      <c r="X2099" s="24"/>
      <c r="Y2099" s="24"/>
      <c r="Z2099" s="22"/>
      <c r="AA2099" s="22"/>
      <c r="AB2099" s="22"/>
      <c r="AC2099" s="22"/>
      <c r="AD2099" s="22"/>
      <c r="AE2099" s="22"/>
      <c r="AF2099" s="22"/>
      <c r="AG2099" s="22"/>
      <c r="AH2099" s="22"/>
      <c r="AI2099" s="22"/>
      <c r="AJ2099" s="22"/>
      <c r="AK2099" s="22"/>
      <c r="AL2099" s="22"/>
      <c r="AM2099" s="22"/>
      <c r="AN2099" s="22"/>
      <c r="AO2099" s="22"/>
      <c r="AP2099" s="22"/>
      <c r="AQ2099" s="22"/>
      <c r="AR2099" s="22"/>
      <c r="AS2099" s="22"/>
      <c r="AT2099" s="22"/>
      <c r="AU2099" s="22"/>
      <c r="AV2099" s="22"/>
      <c r="AW2099" s="22"/>
      <c r="AX2099" s="22"/>
      <c r="AY2099" s="22"/>
      <c r="AZ2099" s="22"/>
      <c r="BA2099" s="22"/>
      <c r="BB2099" s="22"/>
      <c r="BC2099" s="22"/>
      <c r="BD2099" s="22"/>
      <c r="BE2099" s="24"/>
      <c r="BF2099" s="22"/>
      <c r="BG2099" s="22"/>
      <c r="BH2099" s="22"/>
      <c r="BI2099" s="22"/>
      <c r="BJ2099" s="22"/>
      <c r="BK2099" s="22"/>
      <c r="BL2099" s="22"/>
      <c r="BM2099" s="22"/>
      <c r="BN2099" s="22"/>
      <c r="BO2099" s="22"/>
      <c r="BP2099" s="22"/>
      <c r="BQ2099" s="22"/>
      <c r="BR2099" s="22"/>
      <c r="BS2099" s="22"/>
      <c r="BT2099" s="22"/>
      <c r="BU2099" s="22"/>
      <c r="BV2099" s="22"/>
      <c r="BW2099" s="22"/>
      <c r="BX2099" s="22"/>
      <c r="BY2099" s="22"/>
      <c r="BZ2099" s="22"/>
      <c r="CA2099" s="22"/>
      <c r="CB2099" s="22"/>
      <c r="CC2099" s="22"/>
      <c r="CD2099" s="22"/>
      <c r="CE2099" s="22"/>
      <c r="CF2099" s="22"/>
      <c r="CG2099" s="22"/>
      <c r="CH2099" s="22"/>
      <c r="CI2099" s="22"/>
      <c r="CJ2099" s="22"/>
      <c r="CK2099" s="24"/>
      <c r="CL2099" s="22"/>
      <c r="CM2099" s="22"/>
      <c r="CN2099" s="22"/>
      <c r="CO2099" s="22"/>
      <c r="CP2099" s="22"/>
      <c r="CQ2099" s="22"/>
      <c r="CR2099" s="22"/>
      <c r="CS2099" s="22"/>
      <c r="CT2099" s="22"/>
      <c r="CU2099" s="22"/>
      <c r="CV2099" s="22"/>
      <c r="CW2099" s="22"/>
      <c r="CX2099" s="22"/>
      <c r="CY2099" s="22"/>
      <c r="CZ2099" s="22"/>
      <c r="DA2099" s="22"/>
      <c r="DB2099" s="22"/>
      <c r="DC2099" s="22"/>
      <c r="DD2099" s="22"/>
      <c r="DE2099" s="22"/>
      <c r="DF2099" s="22"/>
      <c r="DG2099" s="22"/>
      <c r="DH2099" s="22"/>
      <c r="DI2099" s="22"/>
      <c r="DJ2099" s="22"/>
      <c r="DK2099" s="22"/>
      <c r="DL2099" s="22"/>
      <c r="DM2099" s="22"/>
      <c r="DN2099" s="22"/>
      <c r="DO2099" s="22"/>
      <c r="DP2099" s="22"/>
      <c r="DQ2099" s="24"/>
      <c r="DR2099" s="22"/>
      <c r="DS2099" s="22"/>
      <c r="DT2099" s="22"/>
      <c r="DU2099" s="22"/>
      <c r="DV2099" s="22"/>
      <c r="DW2099" s="22"/>
      <c r="DX2099" s="22"/>
      <c r="DY2099" s="22"/>
      <c r="DZ2099" s="22"/>
      <c r="EA2099" s="22"/>
      <c r="EB2099" s="22"/>
      <c r="EC2099" s="22"/>
      <c r="ED2099" s="22"/>
      <c r="EE2099" s="22"/>
      <c r="EF2099" s="22"/>
      <c r="EG2099" s="22"/>
      <c r="EH2099" s="22"/>
      <c r="EI2099" s="22"/>
      <c r="EJ2099" s="22"/>
      <c r="EK2099" s="22"/>
      <c r="EL2099" s="22"/>
      <c r="EM2099" s="22"/>
      <c r="EN2099" s="22"/>
      <c r="EO2099" s="22"/>
      <c r="EP2099" s="22"/>
      <c r="EQ2099" s="22"/>
      <c r="ER2099" s="22"/>
      <c r="ES2099" s="22"/>
      <c r="ET2099" s="22"/>
      <c r="EU2099" s="22"/>
      <c r="EV2099" s="22"/>
      <c r="EW2099" s="24"/>
      <c r="EX2099" s="22"/>
      <c r="EY2099" s="22"/>
      <c r="EZ2099" s="22"/>
      <c r="FA2099" s="22"/>
      <c r="FB2099" s="22"/>
      <c r="FC2099" s="22"/>
      <c r="FD2099" s="22"/>
      <c r="FE2099" s="22"/>
      <c r="FF2099" s="22"/>
      <c r="FG2099" s="22"/>
      <c r="FH2099" s="22"/>
      <c r="FI2099" s="22"/>
      <c r="FJ2099" s="22"/>
      <c r="FK2099" s="22"/>
      <c r="FL2099" s="22"/>
      <c r="FM2099" s="22"/>
      <c r="FN2099" s="22"/>
      <c r="FO2099" s="22"/>
      <c r="FP2099" s="22"/>
      <c r="FQ2099" s="22"/>
      <c r="FR2099" s="22"/>
      <c r="FS2099" s="22"/>
      <c r="FT2099" s="22"/>
      <c r="FU2099" s="22"/>
      <c r="FV2099" s="22"/>
      <c r="FW2099" s="22"/>
      <c r="FX2099" s="22"/>
      <c r="FY2099" s="22"/>
      <c r="FZ2099" s="22"/>
      <c r="GA2099" s="22"/>
      <c r="GB2099" s="22"/>
      <c r="GC2099" s="24"/>
      <c r="GD2099" s="22"/>
      <c r="GE2099" s="22"/>
      <c r="GF2099" s="22"/>
      <c r="GG2099" s="22"/>
      <c r="GH2099" s="22"/>
      <c r="GI2099" s="22"/>
      <c r="GJ2099" s="22"/>
      <c r="GK2099" s="22"/>
      <c r="GL2099" s="22"/>
      <c r="GM2099" s="22"/>
      <c r="GN2099" s="22"/>
      <c r="GO2099" s="22"/>
      <c r="GP2099" s="22"/>
      <c r="GQ2099" s="22"/>
      <c r="GR2099" s="22"/>
      <c r="GS2099" s="22"/>
      <c r="GT2099" s="22"/>
      <c r="GU2099" s="22"/>
      <c r="GV2099" s="22"/>
      <c r="GW2099" s="22"/>
      <c r="GX2099" s="22"/>
      <c r="GY2099" s="22"/>
      <c r="GZ2099" s="22"/>
      <c r="HA2099" s="22"/>
      <c r="HB2099" s="22"/>
      <c r="HC2099" s="22"/>
      <c r="HD2099" s="22"/>
      <c r="HE2099" s="22"/>
      <c r="HF2099" s="22"/>
      <c r="HG2099" s="22"/>
      <c r="HH2099" s="22"/>
      <c r="HI2099" s="24"/>
      <c r="HJ2099" s="22"/>
      <c r="HK2099" s="22"/>
      <c r="HL2099" s="22"/>
      <c r="HM2099" s="22"/>
      <c r="HN2099" s="22"/>
      <c r="HO2099" s="22"/>
      <c r="HP2099" s="22"/>
      <c r="HQ2099" s="22"/>
      <c r="HR2099" s="22"/>
      <c r="HS2099" s="22"/>
      <c r="HT2099" s="22"/>
      <c r="HU2099" s="22"/>
      <c r="HV2099" s="22"/>
      <c r="HW2099" s="22"/>
      <c r="HX2099" s="22"/>
      <c r="HY2099" s="22"/>
      <c r="HZ2099" s="22"/>
      <c r="IA2099" s="22"/>
      <c r="IB2099" s="22"/>
      <c r="IC2099" s="22"/>
      <c r="ID2099" s="22"/>
      <c r="IE2099" s="22"/>
      <c r="IF2099" s="22"/>
      <c r="IG2099" s="22"/>
      <c r="IH2099" s="22"/>
      <c r="II2099" s="22"/>
      <c r="IJ2099" s="22"/>
      <c r="IK2099" s="22"/>
      <c r="IL2099" s="22"/>
      <c r="IM2099" s="22"/>
      <c r="IN2099" s="22"/>
      <c r="IO2099" s="24"/>
      <c r="IP2099" s="22"/>
      <c r="IQ2099" s="22"/>
      <c r="IR2099" s="22"/>
      <c r="IS2099" s="22"/>
      <c r="IT2099" s="22"/>
      <c r="IU2099" s="22"/>
      <c r="IV2099" s="22"/>
      <c r="IW2099" s="22"/>
      <c r="IX2099" s="22"/>
      <c r="IY2099" s="22"/>
      <c r="IZ2099" s="22"/>
      <c r="JA2099" s="22"/>
      <c r="JB2099" s="22"/>
      <c r="JC2099" s="22"/>
      <c r="JD2099" s="22"/>
      <c r="JE2099" s="22"/>
      <c r="JF2099" s="22"/>
      <c r="JG2099" s="22"/>
      <c r="JH2099" s="22"/>
      <c r="JI2099" s="22"/>
      <c r="JJ2099" s="22"/>
      <c r="JK2099" s="22"/>
      <c r="JL2099" s="22"/>
      <c r="JM2099" s="22"/>
      <c r="JN2099" s="22"/>
      <c r="JO2099" s="22"/>
      <c r="JP2099" s="22"/>
      <c r="JQ2099" s="22"/>
      <c r="JR2099" s="22"/>
      <c r="JS2099" s="22"/>
      <c r="JT2099" s="22"/>
      <c r="JU2099" s="24"/>
      <c r="JV2099" s="22"/>
      <c r="JW2099" s="22"/>
      <c r="JX2099" s="22"/>
      <c r="JY2099" s="22"/>
      <c r="JZ2099" s="22"/>
      <c r="KA2099" s="22"/>
      <c r="KB2099" s="22"/>
      <c r="KC2099" s="22"/>
      <c r="KD2099" s="22"/>
      <c r="KE2099" s="22"/>
      <c r="KF2099" s="22"/>
      <c r="KG2099" s="22"/>
      <c r="KH2099" s="22"/>
      <c r="KI2099" s="22"/>
      <c r="KJ2099" s="22"/>
      <c r="KK2099" s="22"/>
      <c r="KL2099" s="22"/>
      <c r="KM2099" s="22"/>
      <c r="KN2099" s="22"/>
      <c r="KO2099" s="22"/>
      <c r="KP2099" s="22"/>
      <c r="KQ2099" s="22"/>
      <c r="KR2099" s="22"/>
      <c r="KS2099" s="22"/>
      <c r="KT2099" s="22"/>
      <c r="KU2099" s="22"/>
      <c r="KV2099" s="22"/>
      <c r="KW2099" s="22"/>
      <c r="KX2099" s="22"/>
      <c r="KY2099" s="22"/>
      <c r="KZ2099" s="22"/>
      <c r="LA2099" s="24"/>
      <c r="LB2099" s="22"/>
      <c r="LC2099" s="22"/>
      <c r="LD2099" s="22"/>
      <c r="LE2099" s="22"/>
      <c r="LF2099" s="22"/>
      <c r="LG2099" s="22"/>
      <c r="LH2099" s="22"/>
      <c r="LI2099" s="22"/>
      <c r="LJ2099" s="22"/>
      <c r="LK2099" s="22"/>
      <c r="LL2099" s="22"/>
      <c r="LM2099" s="22"/>
      <c r="LN2099" s="22"/>
      <c r="LO2099" s="22"/>
      <c r="LP2099" s="22"/>
      <c r="LQ2099" s="22"/>
      <c r="LR2099" s="22"/>
      <c r="LS2099" s="22"/>
      <c r="LT2099" s="22"/>
      <c r="LU2099" s="22"/>
      <c r="LV2099" s="22"/>
      <c r="LW2099" s="22"/>
      <c r="LX2099" s="22"/>
      <c r="LY2099" s="22"/>
      <c r="LZ2099" s="22"/>
      <c r="MA2099" s="22"/>
      <c r="MB2099" s="22"/>
      <c r="MC2099" s="22"/>
      <c r="MD2099" s="22"/>
      <c r="ME2099" s="22"/>
      <c r="MF2099" s="22"/>
      <c r="MG2099" s="24"/>
      <c r="MH2099" s="22"/>
      <c r="MI2099" s="22"/>
      <c r="MJ2099" s="22"/>
      <c r="MK2099" s="22"/>
      <c r="ML2099" s="22"/>
      <c r="MM2099" s="22"/>
      <c r="MN2099" s="22"/>
      <c r="MO2099" s="22"/>
      <c r="MP2099" s="22"/>
      <c r="MQ2099" s="22"/>
      <c r="MR2099" s="22"/>
      <c r="MS2099" s="22"/>
      <c r="MT2099" s="22"/>
      <c r="MU2099" s="22"/>
      <c r="MV2099" s="22"/>
      <c r="MW2099" s="22"/>
      <c r="MX2099" s="22"/>
      <c r="MY2099" s="22"/>
      <c r="MZ2099" s="22"/>
      <c r="NA2099" s="22"/>
      <c r="NB2099" s="22"/>
      <c r="NC2099" s="22"/>
      <c r="ND2099" s="22"/>
      <c r="NE2099" s="22"/>
      <c r="NF2099" s="22"/>
      <c r="NG2099" s="22"/>
      <c r="NH2099" s="22"/>
      <c r="NI2099" s="22"/>
      <c r="NJ2099" s="22"/>
      <c r="NK2099" s="22"/>
      <c r="NL2099" s="22"/>
      <c r="NM2099" s="24"/>
      <c r="NN2099" s="22"/>
      <c r="NO2099" s="22"/>
      <c r="NP2099" s="22"/>
      <c r="NQ2099" s="22"/>
      <c r="NR2099" s="22"/>
      <c r="NS2099" s="22"/>
      <c r="NT2099" s="22"/>
      <c r="NU2099" s="22"/>
      <c r="NV2099" s="22"/>
      <c r="NW2099" s="22"/>
      <c r="NX2099" s="22"/>
      <c r="NY2099" s="22"/>
      <c r="NZ2099" s="22"/>
      <c r="OA2099" s="22"/>
      <c r="OB2099" s="22"/>
      <c r="OC2099" s="22"/>
      <c r="OD2099" s="22"/>
      <c r="OE2099" s="22"/>
      <c r="OF2099" s="22"/>
      <c r="OG2099" s="22"/>
      <c r="OH2099" s="22"/>
      <c r="OI2099" s="22"/>
      <c r="OJ2099" s="22"/>
      <c r="OK2099" s="22"/>
      <c r="OL2099" s="22"/>
      <c r="OM2099" s="22"/>
      <c r="ON2099" s="22"/>
      <c r="OO2099" s="22"/>
      <c r="OP2099" s="22"/>
      <c r="OQ2099" s="22"/>
      <c r="OR2099" s="22"/>
    </row>
    <row r="2100" spans="1:408" ht="15" thickBot="1">
      <c r="A2100" s="1"/>
      <c r="B2100" s="12"/>
      <c r="C2100" s="12"/>
      <c r="D2100" s="22"/>
      <c r="E2100" s="54"/>
      <c r="F2100" s="54"/>
      <c r="G2100" s="54"/>
      <c r="H2100" s="55"/>
      <c r="I2100" s="22"/>
      <c r="J2100" s="56"/>
      <c r="K2100" s="81"/>
      <c r="L2100" s="57"/>
      <c r="M2100" s="57"/>
      <c r="N2100" s="55"/>
      <c r="O2100" s="58"/>
      <c r="P2100" s="58"/>
      <c r="Q2100" s="59"/>
      <c r="R2100" s="60"/>
      <c r="S2100" s="60"/>
      <c r="T2100" s="22"/>
      <c r="U2100" s="1"/>
      <c r="V2100" s="23"/>
      <c r="X2100" s="24"/>
      <c r="Y2100" s="24"/>
      <c r="Z2100" s="22"/>
      <c r="AA2100" s="22"/>
      <c r="AB2100" s="22"/>
      <c r="AC2100" s="22"/>
      <c r="AD2100" s="22"/>
      <c r="AE2100" s="22"/>
      <c r="AF2100" s="22"/>
      <c r="AG2100" s="22"/>
      <c r="AH2100" s="22"/>
      <c r="AI2100" s="22"/>
      <c r="AJ2100" s="22"/>
      <c r="AK2100" s="22"/>
      <c r="AL2100" s="22"/>
      <c r="AM2100" s="22"/>
      <c r="AN2100" s="22"/>
      <c r="AO2100" s="22"/>
      <c r="AP2100" s="22"/>
      <c r="AQ2100" s="22"/>
      <c r="AR2100" s="22"/>
      <c r="AS2100" s="22"/>
      <c r="AT2100" s="22"/>
      <c r="AU2100" s="22"/>
      <c r="AV2100" s="22"/>
      <c r="AW2100" s="22"/>
      <c r="AX2100" s="22"/>
      <c r="AY2100" s="22"/>
      <c r="AZ2100" s="22"/>
      <c r="BA2100" s="22"/>
      <c r="BB2100" s="22"/>
      <c r="BC2100" s="22"/>
      <c r="BD2100" s="22"/>
      <c r="BE2100" s="24"/>
      <c r="BF2100" s="22"/>
      <c r="BG2100" s="22"/>
      <c r="BH2100" s="22"/>
      <c r="BI2100" s="22"/>
      <c r="BJ2100" s="22"/>
      <c r="BK2100" s="22"/>
      <c r="BL2100" s="22"/>
      <c r="BM2100" s="22"/>
      <c r="BN2100" s="22"/>
      <c r="BO2100" s="22"/>
      <c r="BP2100" s="22"/>
      <c r="BQ2100" s="22"/>
      <c r="BR2100" s="22"/>
      <c r="BS2100" s="22"/>
      <c r="BT2100" s="22"/>
      <c r="BU2100" s="22"/>
      <c r="BV2100" s="22"/>
      <c r="BW2100" s="22"/>
      <c r="BX2100" s="22"/>
      <c r="BY2100" s="22"/>
      <c r="BZ2100" s="22"/>
      <c r="CA2100" s="22"/>
      <c r="CB2100" s="22"/>
      <c r="CC2100" s="22"/>
      <c r="CD2100" s="22"/>
      <c r="CE2100" s="22"/>
      <c r="CF2100" s="22"/>
      <c r="CG2100" s="22"/>
      <c r="CH2100" s="22"/>
      <c r="CI2100" s="22"/>
      <c r="CJ2100" s="22"/>
      <c r="CK2100" s="24"/>
      <c r="CL2100" s="22"/>
      <c r="CM2100" s="22"/>
      <c r="CN2100" s="22"/>
      <c r="CO2100" s="22"/>
      <c r="CP2100" s="22"/>
      <c r="CQ2100" s="22"/>
      <c r="CR2100" s="22"/>
      <c r="CS2100" s="22"/>
      <c r="CT2100" s="22"/>
      <c r="CU2100" s="22"/>
      <c r="CV2100" s="22"/>
      <c r="CW2100" s="22"/>
      <c r="CX2100" s="22"/>
      <c r="CY2100" s="22"/>
      <c r="CZ2100" s="22"/>
      <c r="DA2100" s="22"/>
      <c r="DB2100" s="22"/>
      <c r="DC2100" s="22"/>
      <c r="DD2100" s="22"/>
      <c r="DE2100" s="22"/>
      <c r="DF2100" s="22"/>
      <c r="DG2100" s="22"/>
      <c r="DH2100" s="22"/>
      <c r="DI2100" s="22"/>
      <c r="DJ2100" s="22"/>
      <c r="DK2100" s="22"/>
      <c r="DL2100" s="22"/>
      <c r="DM2100" s="22"/>
      <c r="DN2100" s="22"/>
      <c r="DO2100" s="22"/>
      <c r="DP2100" s="22"/>
      <c r="DQ2100" s="24"/>
      <c r="DR2100" s="22"/>
      <c r="DS2100" s="22"/>
      <c r="DT2100" s="22"/>
      <c r="DU2100" s="22"/>
      <c r="DV2100" s="22"/>
      <c r="DW2100" s="22"/>
      <c r="DX2100" s="22"/>
      <c r="DY2100" s="22"/>
      <c r="DZ2100" s="22"/>
      <c r="EA2100" s="22"/>
      <c r="EB2100" s="22"/>
      <c r="EC2100" s="22"/>
      <c r="ED2100" s="22"/>
      <c r="EE2100" s="22"/>
      <c r="EF2100" s="22"/>
      <c r="EG2100" s="22"/>
      <c r="EH2100" s="22"/>
      <c r="EI2100" s="22"/>
      <c r="EJ2100" s="22"/>
      <c r="EK2100" s="22"/>
      <c r="EL2100" s="22"/>
      <c r="EM2100" s="22"/>
      <c r="EN2100" s="22"/>
      <c r="EO2100" s="22"/>
      <c r="EP2100" s="22"/>
      <c r="EQ2100" s="22"/>
      <c r="ER2100" s="22"/>
      <c r="ES2100" s="22"/>
      <c r="ET2100" s="22"/>
      <c r="EU2100" s="22"/>
      <c r="EV2100" s="22"/>
      <c r="EW2100" s="24"/>
      <c r="EX2100" s="22"/>
      <c r="EY2100" s="22"/>
      <c r="EZ2100" s="22"/>
      <c r="FA2100" s="22"/>
      <c r="FB2100" s="22"/>
      <c r="FC2100" s="22"/>
      <c r="FD2100" s="22"/>
      <c r="FE2100" s="22"/>
      <c r="FF2100" s="22"/>
      <c r="FG2100" s="22"/>
      <c r="FH2100" s="22"/>
      <c r="FI2100" s="22"/>
      <c r="FJ2100" s="22"/>
      <c r="FK2100" s="22"/>
      <c r="FL2100" s="22"/>
      <c r="FM2100" s="22"/>
      <c r="FN2100" s="22"/>
      <c r="FO2100" s="22"/>
      <c r="FP2100" s="22"/>
      <c r="FQ2100" s="22"/>
      <c r="FR2100" s="22"/>
      <c r="FS2100" s="22"/>
      <c r="FT2100" s="22"/>
      <c r="FU2100" s="22"/>
      <c r="FV2100" s="22"/>
      <c r="FW2100" s="22"/>
      <c r="FX2100" s="22"/>
      <c r="FY2100" s="22"/>
      <c r="FZ2100" s="22"/>
      <c r="GA2100" s="22"/>
      <c r="GB2100" s="22"/>
      <c r="GC2100" s="24"/>
      <c r="GD2100" s="22"/>
      <c r="GE2100" s="22"/>
      <c r="GF2100" s="22"/>
      <c r="GG2100" s="22"/>
      <c r="GH2100" s="22"/>
      <c r="GI2100" s="22"/>
      <c r="GJ2100" s="22"/>
      <c r="GK2100" s="22"/>
      <c r="GL2100" s="22"/>
      <c r="GM2100" s="22"/>
      <c r="GN2100" s="22"/>
      <c r="GO2100" s="22"/>
      <c r="GP2100" s="22"/>
      <c r="GQ2100" s="22"/>
      <c r="GR2100" s="22"/>
      <c r="GS2100" s="22"/>
      <c r="GT2100" s="22"/>
      <c r="GU2100" s="22"/>
      <c r="GV2100" s="22"/>
      <c r="GW2100" s="22"/>
      <c r="GX2100" s="22"/>
      <c r="GY2100" s="22"/>
      <c r="GZ2100" s="22"/>
      <c r="HA2100" s="22"/>
      <c r="HB2100" s="22"/>
      <c r="HC2100" s="22"/>
      <c r="HD2100" s="22"/>
      <c r="HE2100" s="22"/>
      <c r="HF2100" s="22"/>
      <c r="HG2100" s="22"/>
      <c r="HH2100" s="22"/>
      <c r="HI2100" s="24"/>
      <c r="HJ2100" s="22"/>
      <c r="HK2100" s="22"/>
      <c r="HL2100" s="22"/>
      <c r="HM2100" s="22"/>
      <c r="HN2100" s="22"/>
      <c r="HO2100" s="22"/>
      <c r="HP2100" s="22"/>
      <c r="HQ2100" s="22"/>
      <c r="HR2100" s="22"/>
      <c r="HS2100" s="22"/>
      <c r="HT2100" s="22"/>
      <c r="HU2100" s="22"/>
      <c r="HV2100" s="22"/>
      <c r="HW2100" s="22"/>
      <c r="HX2100" s="22"/>
      <c r="HY2100" s="22"/>
      <c r="HZ2100" s="22"/>
      <c r="IA2100" s="22"/>
      <c r="IB2100" s="22"/>
      <c r="IC2100" s="22"/>
      <c r="ID2100" s="22"/>
      <c r="IE2100" s="22"/>
      <c r="IF2100" s="22"/>
      <c r="IG2100" s="22"/>
      <c r="IH2100" s="22"/>
      <c r="II2100" s="22"/>
      <c r="IJ2100" s="22"/>
      <c r="IK2100" s="22"/>
      <c r="IL2100" s="22"/>
      <c r="IM2100" s="22"/>
      <c r="IN2100" s="22"/>
      <c r="IO2100" s="24"/>
      <c r="IP2100" s="22"/>
      <c r="IQ2100" s="22"/>
      <c r="IR2100" s="22"/>
      <c r="IS2100" s="22"/>
      <c r="IT2100" s="22"/>
      <c r="IU2100" s="22"/>
      <c r="IV2100" s="22"/>
      <c r="IW2100" s="22"/>
      <c r="IX2100" s="22"/>
      <c r="IY2100" s="22"/>
      <c r="IZ2100" s="22"/>
      <c r="JA2100" s="22"/>
      <c r="JB2100" s="22"/>
      <c r="JC2100" s="22"/>
      <c r="JD2100" s="22"/>
      <c r="JE2100" s="22"/>
      <c r="JF2100" s="22"/>
      <c r="JG2100" s="22"/>
      <c r="JH2100" s="22"/>
      <c r="JI2100" s="22"/>
      <c r="JJ2100" s="22"/>
      <c r="JK2100" s="22"/>
      <c r="JL2100" s="22"/>
      <c r="JM2100" s="22"/>
      <c r="JN2100" s="22"/>
      <c r="JO2100" s="22"/>
      <c r="JP2100" s="22"/>
      <c r="JQ2100" s="22"/>
      <c r="JR2100" s="22"/>
      <c r="JS2100" s="22"/>
      <c r="JT2100" s="22"/>
      <c r="JU2100" s="24"/>
      <c r="JV2100" s="22"/>
      <c r="JW2100" s="22"/>
      <c r="JX2100" s="22"/>
      <c r="JY2100" s="22"/>
      <c r="JZ2100" s="22"/>
      <c r="KA2100" s="22"/>
      <c r="KB2100" s="22"/>
      <c r="KC2100" s="22"/>
      <c r="KD2100" s="22"/>
      <c r="KE2100" s="22"/>
      <c r="KF2100" s="22"/>
      <c r="KG2100" s="22"/>
      <c r="KH2100" s="22"/>
      <c r="KI2100" s="22"/>
      <c r="KJ2100" s="22"/>
      <c r="KK2100" s="22"/>
      <c r="KL2100" s="22"/>
      <c r="KM2100" s="22"/>
      <c r="KN2100" s="22"/>
      <c r="KO2100" s="22"/>
      <c r="KP2100" s="22"/>
      <c r="KQ2100" s="22"/>
      <c r="KR2100" s="22"/>
      <c r="KS2100" s="22"/>
      <c r="KT2100" s="22"/>
      <c r="KU2100" s="22"/>
      <c r="KV2100" s="22"/>
      <c r="KW2100" s="22"/>
      <c r="KX2100" s="22"/>
      <c r="KY2100" s="22"/>
      <c r="KZ2100" s="22"/>
      <c r="LA2100" s="24"/>
      <c r="LB2100" s="22"/>
      <c r="LC2100" s="22"/>
      <c r="LD2100" s="22"/>
      <c r="LE2100" s="22"/>
      <c r="LF2100" s="22"/>
      <c r="LG2100" s="22"/>
      <c r="LH2100" s="22"/>
      <c r="LI2100" s="22"/>
      <c r="LJ2100" s="22"/>
      <c r="LK2100" s="22"/>
      <c r="LL2100" s="22"/>
      <c r="LM2100" s="22"/>
      <c r="LN2100" s="22"/>
      <c r="LO2100" s="22"/>
      <c r="LP2100" s="22"/>
      <c r="LQ2100" s="22"/>
      <c r="LR2100" s="22"/>
      <c r="LS2100" s="22"/>
      <c r="LT2100" s="22"/>
      <c r="LU2100" s="22"/>
      <c r="LV2100" s="22"/>
      <c r="LW2100" s="22"/>
      <c r="LX2100" s="22"/>
      <c r="LY2100" s="22"/>
      <c r="LZ2100" s="22"/>
      <c r="MA2100" s="22"/>
      <c r="MB2100" s="22"/>
      <c r="MC2100" s="22"/>
      <c r="MD2100" s="22"/>
      <c r="ME2100" s="22"/>
      <c r="MF2100" s="22"/>
      <c r="MG2100" s="24"/>
      <c r="MH2100" s="22"/>
      <c r="MI2100" s="22"/>
      <c r="MJ2100" s="22"/>
      <c r="MK2100" s="22"/>
      <c r="ML2100" s="22"/>
      <c r="MM2100" s="22"/>
      <c r="MN2100" s="22"/>
      <c r="MO2100" s="22"/>
      <c r="MP2100" s="22"/>
      <c r="MQ2100" s="22"/>
      <c r="MR2100" s="22"/>
      <c r="MS2100" s="22"/>
      <c r="MT2100" s="22"/>
      <c r="MU2100" s="22"/>
      <c r="MV2100" s="22"/>
      <c r="MW2100" s="22"/>
      <c r="MX2100" s="22"/>
      <c r="MY2100" s="22"/>
      <c r="MZ2100" s="22"/>
      <c r="NA2100" s="22"/>
      <c r="NB2100" s="22"/>
      <c r="NC2100" s="22"/>
      <c r="ND2100" s="22"/>
      <c r="NE2100" s="22"/>
      <c r="NF2100" s="22"/>
      <c r="NG2100" s="22"/>
      <c r="NH2100" s="22"/>
      <c r="NI2100" s="22"/>
      <c r="NJ2100" s="22"/>
      <c r="NK2100" s="22"/>
      <c r="NL2100" s="22"/>
      <c r="NM2100" s="24"/>
      <c r="NN2100" s="22"/>
      <c r="NO2100" s="22"/>
      <c r="NP2100" s="22"/>
      <c r="NQ2100" s="22"/>
      <c r="NR2100" s="22"/>
      <c r="NS2100" s="22"/>
      <c r="NT2100" s="22"/>
      <c r="NU2100" s="22"/>
      <c r="NV2100" s="22"/>
      <c r="NW2100" s="22"/>
      <c r="NX2100" s="22"/>
      <c r="NY2100" s="22"/>
      <c r="NZ2100" s="22"/>
      <c r="OA2100" s="22"/>
      <c r="OB2100" s="22"/>
      <c r="OC2100" s="22"/>
      <c r="OD2100" s="22"/>
      <c r="OE2100" s="22"/>
      <c r="OF2100" s="22"/>
      <c r="OG2100" s="22"/>
      <c r="OH2100" s="22"/>
      <c r="OI2100" s="22"/>
      <c r="OJ2100" s="22"/>
      <c r="OK2100" s="22"/>
      <c r="OL2100" s="22"/>
      <c r="OM2100" s="22"/>
      <c r="ON2100" s="22"/>
      <c r="OO2100" s="22"/>
      <c r="OP2100" s="22"/>
      <c r="OQ2100" s="22"/>
      <c r="OR2100" s="22"/>
    </row>
    <row r="2101" spans="1:408" ht="15" thickBot="1">
      <c r="A2101" s="1"/>
      <c r="B2101" s="12"/>
      <c r="C2101" s="12"/>
      <c r="D2101" s="22"/>
      <c r="E2101" s="54"/>
      <c r="F2101" s="54"/>
      <c r="G2101" s="54"/>
      <c r="H2101" s="55"/>
      <c r="I2101" s="22"/>
      <c r="J2101" s="56"/>
      <c r="K2101" s="80"/>
      <c r="L2101" s="57"/>
      <c r="M2101" s="57"/>
      <c r="N2101" s="55"/>
      <c r="O2101" s="58"/>
      <c r="P2101" s="58"/>
      <c r="Q2101" s="59"/>
      <c r="R2101" s="60"/>
      <c r="S2101" s="60"/>
      <c r="T2101" s="22"/>
      <c r="U2101" s="1"/>
      <c r="V2101" s="23"/>
      <c r="X2101" s="24"/>
      <c r="Y2101" s="24"/>
      <c r="Z2101" s="22"/>
      <c r="AA2101" s="22"/>
      <c r="AB2101" s="22"/>
      <c r="AC2101" s="22"/>
      <c r="AD2101" s="22"/>
      <c r="AE2101" s="22"/>
      <c r="AF2101" s="22"/>
      <c r="AG2101" s="22"/>
      <c r="AH2101" s="22"/>
      <c r="AI2101" s="22"/>
      <c r="AJ2101" s="22"/>
      <c r="AK2101" s="22"/>
      <c r="AL2101" s="22"/>
      <c r="AM2101" s="22"/>
      <c r="AN2101" s="22"/>
      <c r="AO2101" s="22"/>
      <c r="AP2101" s="22"/>
      <c r="AQ2101" s="22"/>
      <c r="AR2101" s="22"/>
      <c r="AS2101" s="22"/>
      <c r="AT2101" s="22"/>
      <c r="AU2101" s="22"/>
      <c r="AV2101" s="22"/>
      <c r="AW2101" s="22"/>
      <c r="AX2101" s="22"/>
      <c r="AY2101" s="22"/>
      <c r="AZ2101" s="22"/>
      <c r="BA2101" s="22"/>
      <c r="BB2101" s="22"/>
      <c r="BC2101" s="22"/>
      <c r="BD2101" s="22"/>
      <c r="BE2101" s="24"/>
      <c r="BF2101" s="22"/>
      <c r="BG2101" s="22"/>
      <c r="BH2101" s="22"/>
      <c r="BI2101" s="22"/>
      <c r="BJ2101" s="22"/>
      <c r="BK2101" s="22"/>
      <c r="BL2101" s="22"/>
      <c r="BM2101" s="22"/>
      <c r="BN2101" s="22"/>
      <c r="BO2101" s="22"/>
      <c r="BP2101" s="22"/>
      <c r="BQ2101" s="22"/>
      <c r="BR2101" s="22"/>
      <c r="BS2101" s="22"/>
      <c r="BT2101" s="22"/>
      <c r="BU2101" s="22"/>
      <c r="BV2101" s="22"/>
      <c r="BW2101" s="22"/>
      <c r="BX2101" s="22"/>
      <c r="BY2101" s="22"/>
      <c r="BZ2101" s="22"/>
      <c r="CA2101" s="22"/>
      <c r="CB2101" s="22"/>
      <c r="CC2101" s="22"/>
      <c r="CD2101" s="22"/>
      <c r="CE2101" s="22"/>
      <c r="CF2101" s="22"/>
      <c r="CG2101" s="22"/>
      <c r="CH2101" s="22"/>
      <c r="CI2101" s="22"/>
      <c r="CJ2101" s="22"/>
      <c r="CK2101" s="24"/>
      <c r="CL2101" s="22"/>
      <c r="CM2101" s="22"/>
      <c r="CN2101" s="22"/>
      <c r="CO2101" s="22"/>
      <c r="CP2101" s="22"/>
      <c r="CQ2101" s="22"/>
      <c r="CR2101" s="22"/>
      <c r="CS2101" s="22"/>
      <c r="CT2101" s="22"/>
      <c r="CU2101" s="22"/>
      <c r="CV2101" s="22"/>
      <c r="CW2101" s="22"/>
      <c r="CX2101" s="22"/>
      <c r="CY2101" s="22"/>
      <c r="CZ2101" s="22"/>
      <c r="DA2101" s="22"/>
      <c r="DB2101" s="22"/>
      <c r="DC2101" s="22"/>
      <c r="DD2101" s="22"/>
      <c r="DE2101" s="22"/>
      <c r="DF2101" s="22"/>
      <c r="DG2101" s="22"/>
      <c r="DH2101" s="22"/>
      <c r="DI2101" s="22"/>
      <c r="DJ2101" s="22"/>
      <c r="DK2101" s="22"/>
      <c r="DL2101" s="22"/>
      <c r="DM2101" s="22"/>
      <c r="DN2101" s="22"/>
      <c r="DO2101" s="22"/>
      <c r="DP2101" s="22"/>
      <c r="DQ2101" s="24"/>
      <c r="DR2101" s="22"/>
      <c r="DS2101" s="22"/>
      <c r="DT2101" s="22"/>
      <c r="DU2101" s="22"/>
      <c r="DV2101" s="22"/>
      <c r="DW2101" s="22"/>
      <c r="DX2101" s="22"/>
      <c r="DY2101" s="22"/>
      <c r="DZ2101" s="22"/>
      <c r="EA2101" s="22"/>
      <c r="EB2101" s="22"/>
      <c r="EC2101" s="22"/>
      <c r="ED2101" s="22"/>
      <c r="EE2101" s="22"/>
      <c r="EF2101" s="22"/>
      <c r="EG2101" s="22"/>
      <c r="EH2101" s="22"/>
      <c r="EI2101" s="22"/>
      <c r="EJ2101" s="22"/>
      <c r="EK2101" s="22"/>
      <c r="EL2101" s="22"/>
      <c r="EM2101" s="22"/>
      <c r="EN2101" s="22"/>
      <c r="EO2101" s="22"/>
      <c r="EP2101" s="22"/>
      <c r="EQ2101" s="22"/>
      <c r="ER2101" s="22"/>
      <c r="ES2101" s="22"/>
      <c r="ET2101" s="22"/>
      <c r="EU2101" s="22"/>
      <c r="EV2101" s="22"/>
      <c r="EW2101" s="24"/>
      <c r="EX2101" s="22"/>
      <c r="EY2101" s="22"/>
      <c r="EZ2101" s="22"/>
      <c r="FA2101" s="22"/>
      <c r="FB2101" s="22"/>
      <c r="FC2101" s="22"/>
      <c r="FD2101" s="22"/>
      <c r="FE2101" s="22"/>
      <c r="FF2101" s="22"/>
      <c r="FG2101" s="22"/>
      <c r="FH2101" s="22"/>
      <c r="FI2101" s="22"/>
      <c r="FJ2101" s="22"/>
      <c r="FK2101" s="22"/>
      <c r="FL2101" s="22"/>
      <c r="FM2101" s="22"/>
      <c r="FN2101" s="22"/>
      <c r="FO2101" s="22"/>
      <c r="FP2101" s="22"/>
      <c r="FQ2101" s="22"/>
      <c r="FR2101" s="22"/>
      <c r="FS2101" s="22"/>
      <c r="FT2101" s="22"/>
      <c r="FU2101" s="22"/>
      <c r="FV2101" s="22"/>
      <c r="FW2101" s="22"/>
      <c r="FX2101" s="22"/>
      <c r="FY2101" s="22"/>
      <c r="FZ2101" s="22"/>
      <c r="GA2101" s="22"/>
      <c r="GB2101" s="22"/>
      <c r="GC2101" s="24"/>
      <c r="GD2101" s="22"/>
      <c r="GE2101" s="22"/>
      <c r="GF2101" s="22"/>
      <c r="GG2101" s="22"/>
      <c r="GH2101" s="22"/>
      <c r="GI2101" s="22"/>
      <c r="GJ2101" s="22"/>
      <c r="GK2101" s="22"/>
      <c r="GL2101" s="22"/>
      <c r="GM2101" s="22"/>
      <c r="GN2101" s="22"/>
      <c r="GO2101" s="22"/>
      <c r="GP2101" s="22"/>
      <c r="GQ2101" s="22"/>
      <c r="GR2101" s="22"/>
      <c r="GS2101" s="22"/>
      <c r="GT2101" s="22"/>
      <c r="GU2101" s="22"/>
      <c r="GV2101" s="22"/>
      <c r="GW2101" s="22"/>
      <c r="GX2101" s="22"/>
      <c r="GY2101" s="22"/>
      <c r="GZ2101" s="22"/>
      <c r="HA2101" s="22"/>
      <c r="HB2101" s="22"/>
      <c r="HC2101" s="22"/>
      <c r="HD2101" s="22"/>
      <c r="HE2101" s="22"/>
      <c r="HF2101" s="22"/>
      <c r="HG2101" s="22"/>
      <c r="HH2101" s="22"/>
      <c r="HI2101" s="24"/>
      <c r="HJ2101" s="22"/>
      <c r="HK2101" s="22"/>
      <c r="HL2101" s="22"/>
      <c r="HM2101" s="22"/>
      <c r="HN2101" s="22"/>
      <c r="HO2101" s="22"/>
      <c r="HP2101" s="22"/>
      <c r="HQ2101" s="22"/>
      <c r="HR2101" s="22"/>
      <c r="HS2101" s="22"/>
      <c r="HT2101" s="22"/>
      <c r="HU2101" s="22"/>
      <c r="HV2101" s="22"/>
      <c r="HW2101" s="22"/>
      <c r="HX2101" s="22"/>
      <c r="HY2101" s="22"/>
      <c r="HZ2101" s="22"/>
      <c r="IA2101" s="22"/>
      <c r="IB2101" s="22"/>
      <c r="IC2101" s="22"/>
      <c r="ID2101" s="22"/>
      <c r="IE2101" s="22"/>
      <c r="IF2101" s="22"/>
      <c r="IG2101" s="22"/>
      <c r="IH2101" s="22"/>
      <c r="II2101" s="22"/>
      <c r="IJ2101" s="22"/>
      <c r="IK2101" s="22"/>
      <c r="IL2101" s="22"/>
      <c r="IM2101" s="22"/>
      <c r="IN2101" s="22"/>
      <c r="IO2101" s="24"/>
      <c r="IP2101" s="22"/>
      <c r="IQ2101" s="22"/>
      <c r="IR2101" s="22"/>
      <c r="IS2101" s="22"/>
      <c r="IT2101" s="22"/>
      <c r="IU2101" s="22"/>
      <c r="IV2101" s="22"/>
      <c r="IW2101" s="22"/>
      <c r="IX2101" s="22"/>
      <c r="IY2101" s="22"/>
      <c r="IZ2101" s="22"/>
      <c r="JA2101" s="22"/>
      <c r="JB2101" s="22"/>
      <c r="JC2101" s="22"/>
      <c r="JD2101" s="22"/>
      <c r="JE2101" s="22"/>
      <c r="JF2101" s="22"/>
      <c r="JG2101" s="22"/>
      <c r="JH2101" s="22"/>
      <c r="JI2101" s="22"/>
      <c r="JJ2101" s="22"/>
      <c r="JK2101" s="22"/>
      <c r="JL2101" s="22"/>
      <c r="JM2101" s="22"/>
      <c r="JN2101" s="22"/>
      <c r="JO2101" s="22"/>
      <c r="JP2101" s="22"/>
      <c r="JQ2101" s="22"/>
      <c r="JR2101" s="22"/>
      <c r="JS2101" s="22"/>
      <c r="JT2101" s="22"/>
      <c r="JU2101" s="24"/>
      <c r="JV2101" s="22"/>
      <c r="JW2101" s="22"/>
      <c r="JX2101" s="22"/>
      <c r="JY2101" s="22"/>
      <c r="JZ2101" s="22"/>
      <c r="KA2101" s="22"/>
      <c r="KB2101" s="22"/>
      <c r="KC2101" s="22"/>
      <c r="KD2101" s="22"/>
      <c r="KE2101" s="22"/>
      <c r="KF2101" s="22"/>
      <c r="KG2101" s="22"/>
      <c r="KH2101" s="22"/>
      <c r="KI2101" s="22"/>
      <c r="KJ2101" s="22"/>
      <c r="KK2101" s="22"/>
      <c r="KL2101" s="22"/>
      <c r="KM2101" s="22"/>
      <c r="KN2101" s="22"/>
      <c r="KO2101" s="22"/>
      <c r="KP2101" s="22"/>
      <c r="KQ2101" s="22"/>
      <c r="KR2101" s="22"/>
      <c r="KS2101" s="22"/>
      <c r="KT2101" s="22"/>
      <c r="KU2101" s="22"/>
      <c r="KV2101" s="22"/>
      <c r="KW2101" s="22"/>
      <c r="KX2101" s="22"/>
      <c r="KY2101" s="22"/>
      <c r="KZ2101" s="22"/>
      <c r="LA2101" s="24"/>
      <c r="LB2101" s="22"/>
      <c r="LC2101" s="22"/>
      <c r="LD2101" s="22"/>
      <c r="LE2101" s="22"/>
      <c r="LF2101" s="22"/>
      <c r="LG2101" s="22"/>
      <c r="LH2101" s="22"/>
      <c r="LI2101" s="22"/>
      <c r="LJ2101" s="22"/>
      <c r="LK2101" s="22"/>
      <c r="LL2101" s="22"/>
      <c r="LM2101" s="22"/>
      <c r="LN2101" s="22"/>
      <c r="LO2101" s="22"/>
      <c r="LP2101" s="22"/>
      <c r="LQ2101" s="22"/>
      <c r="LR2101" s="22"/>
      <c r="LS2101" s="22"/>
      <c r="LT2101" s="22"/>
      <c r="LU2101" s="22"/>
      <c r="LV2101" s="22"/>
      <c r="LW2101" s="22"/>
      <c r="LX2101" s="22"/>
      <c r="LY2101" s="22"/>
      <c r="LZ2101" s="22"/>
      <c r="MA2101" s="22"/>
      <c r="MB2101" s="22"/>
      <c r="MC2101" s="22"/>
      <c r="MD2101" s="22"/>
      <c r="ME2101" s="22"/>
      <c r="MF2101" s="22"/>
      <c r="MG2101" s="24"/>
      <c r="MH2101" s="22"/>
      <c r="MI2101" s="22"/>
      <c r="MJ2101" s="22"/>
      <c r="MK2101" s="22"/>
      <c r="ML2101" s="22"/>
      <c r="MM2101" s="22"/>
      <c r="MN2101" s="22"/>
      <c r="MO2101" s="22"/>
      <c r="MP2101" s="22"/>
      <c r="MQ2101" s="22"/>
      <c r="MR2101" s="22"/>
      <c r="MS2101" s="22"/>
      <c r="MT2101" s="22"/>
      <c r="MU2101" s="22"/>
      <c r="MV2101" s="22"/>
      <c r="MW2101" s="22"/>
      <c r="MX2101" s="22"/>
      <c r="MY2101" s="22"/>
      <c r="MZ2101" s="22"/>
      <c r="NA2101" s="22"/>
      <c r="NB2101" s="22"/>
      <c r="NC2101" s="22"/>
      <c r="ND2101" s="22"/>
      <c r="NE2101" s="22"/>
      <c r="NF2101" s="22"/>
      <c r="NG2101" s="22"/>
      <c r="NH2101" s="22"/>
      <c r="NI2101" s="22"/>
      <c r="NJ2101" s="22"/>
      <c r="NK2101" s="22"/>
      <c r="NL2101" s="22"/>
      <c r="NM2101" s="24"/>
      <c r="NN2101" s="22"/>
      <c r="NO2101" s="22"/>
      <c r="NP2101" s="22"/>
      <c r="NQ2101" s="22"/>
      <c r="NR2101" s="22"/>
      <c r="NS2101" s="22"/>
      <c r="NT2101" s="22"/>
      <c r="NU2101" s="22"/>
      <c r="NV2101" s="22"/>
      <c r="NW2101" s="22"/>
      <c r="NX2101" s="22"/>
      <c r="NY2101" s="22"/>
      <c r="NZ2101" s="22"/>
      <c r="OA2101" s="22"/>
      <c r="OB2101" s="22"/>
      <c r="OC2101" s="22"/>
      <c r="OD2101" s="22"/>
      <c r="OE2101" s="22"/>
      <c r="OF2101" s="22"/>
      <c r="OG2101" s="22"/>
      <c r="OH2101" s="22"/>
      <c r="OI2101" s="22"/>
      <c r="OJ2101" s="22"/>
      <c r="OK2101" s="22"/>
      <c r="OL2101" s="22"/>
      <c r="OM2101" s="22"/>
      <c r="ON2101" s="22"/>
      <c r="OO2101" s="22"/>
      <c r="OP2101" s="22"/>
      <c r="OQ2101" s="22"/>
      <c r="OR2101" s="22"/>
    </row>
    <row r="2102" spans="1:408" ht="15" thickBot="1">
      <c r="A2102" s="1"/>
      <c r="B2102" s="12"/>
      <c r="C2102" s="12"/>
      <c r="D2102" s="22"/>
      <c r="E2102" s="54"/>
      <c r="F2102" s="54"/>
      <c r="G2102" s="54"/>
      <c r="H2102" s="55"/>
      <c r="I2102" s="22"/>
      <c r="J2102" s="56"/>
      <c r="K2102" s="81"/>
      <c r="L2102" s="57"/>
      <c r="M2102" s="57"/>
      <c r="N2102" s="55"/>
      <c r="O2102" s="58"/>
      <c r="P2102" s="58"/>
      <c r="Q2102" s="59"/>
      <c r="R2102" s="60"/>
      <c r="S2102" s="60"/>
      <c r="T2102" s="22"/>
      <c r="U2102" s="1"/>
      <c r="V2102" s="23"/>
      <c r="X2102" s="24"/>
      <c r="Y2102" s="24"/>
      <c r="Z2102" s="22"/>
      <c r="AA2102" s="22"/>
      <c r="AB2102" s="22"/>
      <c r="AC2102" s="22"/>
      <c r="AD2102" s="22"/>
      <c r="AE2102" s="22"/>
      <c r="AF2102" s="22"/>
      <c r="AG2102" s="22"/>
      <c r="AH2102" s="22"/>
      <c r="AI2102" s="22"/>
      <c r="AJ2102" s="22"/>
      <c r="AK2102" s="22"/>
      <c r="AL2102" s="22"/>
      <c r="AM2102" s="22"/>
      <c r="AN2102" s="22"/>
      <c r="AO2102" s="22"/>
      <c r="AP2102" s="22"/>
      <c r="AQ2102" s="22"/>
      <c r="AR2102" s="22"/>
      <c r="AS2102" s="22"/>
      <c r="AT2102" s="22"/>
      <c r="AU2102" s="22"/>
      <c r="AV2102" s="22"/>
      <c r="AW2102" s="22"/>
      <c r="AX2102" s="22"/>
      <c r="AY2102" s="22"/>
      <c r="AZ2102" s="22"/>
      <c r="BA2102" s="22"/>
      <c r="BB2102" s="22"/>
      <c r="BC2102" s="22"/>
      <c r="BD2102" s="22"/>
      <c r="BE2102" s="24"/>
      <c r="BF2102" s="22"/>
      <c r="BG2102" s="22"/>
      <c r="BH2102" s="22"/>
      <c r="BI2102" s="22"/>
      <c r="BJ2102" s="22"/>
      <c r="BK2102" s="22"/>
      <c r="BL2102" s="22"/>
      <c r="BM2102" s="22"/>
      <c r="BN2102" s="22"/>
      <c r="BO2102" s="22"/>
      <c r="BP2102" s="22"/>
      <c r="BQ2102" s="22"/>
      <c r="BR2102" s="22"/>
      <c r="BS2102" s="22"/>
      <c r="BT2102" s="22"/>
      <c r="BU2102" s="22"/>
      <c r="BV2102" s="22"/>
      <c r="BW2102" s="22"/>
      <c r="BX2102" s="22"/>
      <c r="BY2102" s="22"/>
      <c r="BZ2102" s="22"/>
      <c r="CA2102" s="22"/>
      <c r="CB2102" s="22"/>
      <c r="CC2102" s="22"/>
      <c r="CD2102" s="22"/>
      <c r="CE2102" s="22"/>
      <c r="CF2102" s="22"/>
      <c r="CG2102" s="22"/>
      <c r="CH2102" s="22"/>
      <c r="CI2102" s="22"/>
      <c r="CJ2102" s="22"/>
      <c r="CK2102" s="24"/>
      <c r="CL2102" s="22"/>
      <c r="CM2102" s="22"/>
      <c r="CN2102" s="22"/>
      <c r="CO2102" s="22"/>
      <c r="CP2102" s="22"/>
      <c r="CQ2102" s="22"/>
      <c r="CR2102" s="22"/>
      <c r="CS2102" s="22"/>
      <c r="CT2102" s="22"/>
      <c r="CU2102" s="22"/>
      <c r="CV2102" s="22"/>
      <c r="CW2102" s="22"/>
      <c r="CX2102" s="22"/>
      <c r="CY2102" s="22"/>
      <c r="CZ2102" s="22"/>
      <c r="DA2102" s="22"/>
      <c r="DB2102" s="22"/>
      <c r="DC2102" s="22"/>
      <c r="DD2102" s="22"/>
      <c r="DE2102" s="22"/>
      <c r="DF2102" s="22"/>
      <c r="DG2102" s="22"/>
      <c r="DH2102" s="22"/>
      <c r="DI2102" s="22"/>
      <c r="DJ2102" s="22"/>
      <c r="DK2102" s="22"/>
      <c r="DL2102" s="22"/>
      <c r="DM2102" s="22"/>
      <c r="DN2102" s="22"/>
      <c r="DO2102" s="22"/>
      <c r="DP2102" s="22"/>
      <c r="DQ2102" s="24"/>
      <c r="DR2102" s="22"/>
      <c r="DS2102" s="22"/>
      <c r="DT2102" s="22"/>
      <c r="DU2102" s="22"/>
      <c r="DV2102" s="22"/>
      <c r="DW2102" s="22"/>
      <c r="DX2102" s="22"/>
      <c r="DY2102" s="22"/>
      <c r="DZ2102" s="22"/>
      <c r="EA2102" s="22"/>
      <c r="EB2102" s="22"/>
      <c r="EC2102" s="22"/>
      <c r="ED2102" s="22"/>
      <c r="EE2102" s="22"/>
      <c r="EF2102" s="22"/>
      <c r="EG2102" s="22"/>
      <c r="EH2102" s="22"/>
      <c r="EI2102" s="22"/>
      <c r="EJ2102" s="22"/>
      <c r="EK2102" s="22"/>
      <c r="EL2102" s="22"/>
      <c r="EM2102" s="22"/>
      <c r="EN2102" s="22"/>
      <c r="EO2102" s="22"/>
      <c r="EP2102" s="22"/>
      <c r="EQ2102" s="22"/>
      <c r="ER2102" s="22"/>
      <c r="ES2102" s="22"/>
      <c r="ET2102" s="22"/>
      <c r="EU2102" s="22"/>
      <c r="EV2102" s="22"/>
      <c r="EW2102" s="24"/>
      <c r="EX2102" s="22"/>
      <c r="EY2102" s="22"/>
      <c r="EZ2102" s="22"/>
      <c r="FA2102" s="22"/>
      <c r="FB2102" s="22"/>
      <c r="FC2102" s="22"/>
      <c r="FD2102" s="22"/>
      <c r="FE2102" s="22"/>
      <c r="FF2102" s="22"/>
      <c r="FG2102" s="22"/>
      <c r="FH2102" s="22"/>
      <c r="FI2102" s="22"/>
      <c r="FJ2102" s="22"/>
      <c r="FK2102" s="22"/>
      <c r="FL2102" s="22"/>
      <c r="FM2102" s="22"/>
      <c r="FN2102" s="22"/>
      <c r="FO2102" s="22"/>
      <c r="FP2102" s="22"/>
      <c r="FQ2102" s="22"/>
      <c r="FR2102" s="22"/>
      <c r="FS2102" s="22"/>
      <c r="FT2102" s="22"/>
      <c r="FU2102" s="22"/>
      <c r="FV2102" s="22"/>
      <c r="FW2102" s="22"/>
      <c r="FX2102" s="22"/>
      <c r="FY2102" s="22"/>
      <c r="FZ2102" s="22"/>
      <c r="GA2102" s="22"/>
      <c r="GB2102" s="22"/>
      <c r="GC2102" s="24"/>
      <c r="GD2102" s="22"/>
      <c r="GE2102" s="22"/>
      <c r="GF2102" s="22"/>
      <c r="GG2102" s="22"/>
      <c r="GH2102" s="22"/>
      <c r="GI2102" s="22"/>
      <c r="GJ2102" s="22"/>
      <c r="GK2102" s="22"/>
      <c r="GL2102" s="22"/>
      <c r="GM2102" s="22"/>
      <c r="GN2102" s="22"/>
      <c r="GO2102" s="22"/>
      <c r="GP2102" s="22"/>
      <c r="GQ2102" s="22"/>
      <c r="GR2102" s="22"/>
      <c r="GS2102" s="22"/>
      <c r="GT2102" s="22"/>
      <c r="GU2102" s="22"/>
      <c r="GV2102" s="22"/>
      <c r="GW2102" s="22"/>
      <c r="GX2102" s="22"/>
      <c r="GY2102" s="22"/>
      <c r="GZ2102" s="22"/>
      <c r="HA2102" s="22"/>
      <c r="HB2102" s="22"/>
      <c r="HC2102" s="22"/>
      <c r="HD2102" s="22"/>
      <c r="HE2102" s="22"/>
      <c r="HF2102" s="22"/>
      <c r="HG2102" s="22"/>
      <c r="HH2102" s="22"/>
      <c r="HI2102" s="24"/>
      <c r="HJ2102" s="22"/>
      <c r="HK2102" s="22"/>
      <c r="HL2102" s="22"/>
      <c r="HM2102" s="22"/>
      <c r="HN2102" s="22"/>
      <c r="HO2102" s="22"/>
      <c r="HP2102" s="22"/>
      <c r="HQ2102" s="22"/>
      <c r="HR2102" s="22"/>
      <c r="HS2102" s="22"/>
      <c r="HT2102" s="22"/>
      <c r="HU2102" s="22"/>
      <c r="HV2102" s="22"/>
      <c r="HW2102" s="22"/>
      <c r="HX2102" s="22"/>
      <c r="HY2102" s="22"/>
      <c r="HZ2102" s="22"/>
      <c r="IA2102" s="22"/>
      <c r="IB2102" s="22"/>
      <c r="IC2102" s="22"/>
      <c r="ID2102" s="22"/>
      <c r="IE2102" s="22"/>
      <c r="IF2102" s="22"/>
      <c r="IG2102" s="22"/>
      <c r="IH2102" s="22"/>
      <c r="II2102" s="22"/>
      <c r="IJ2102" s="22"/>
      <c r="IK2102" s="22"/>
      <c r="IL2102" s="22"/>
      <c r="IM2102" s="22"/>
      <c r="IN2102" s="22"/>
      <c r="IO2102" s="24"/>
      <c r="IP2102" s="22"/>
      <c r="IQ2102" s="22"/>
      <c r="IR2102" s="22"/>
      <c r="IS2102" s="22"/>
      <c r="IT2102" s="22"/>
      <c r="IU2102" s="22"/>
      <c r="IV2102" s="22"/>
      <c r="IW2102" s="22"/>
      <c r="IX2102" s="22"/>
      <c r="IY2102" s="22"/>
      <c r="IZ2102" s="22"/>
      <c r="JA2102" s="22"/>
      <c r="JB2102" s="22"/>
      <c r="JC2102" s="22"/>
      <c r="JD2102" s="22"/>
      <c r="JE2102" s="22"/>
      <c r="JF2102" s="22"/>
      <c r="JG2102" s="22"/>
      <c r="JH2102" s="22"/>
      <c r="JI2102" s="22"/>
      <c r="JJ2102" s="22"/>
      <c r="JK2102" s="22"/>
      <c r="JL2102" s="22"/>
      <c r="JM2102" s="22"/>
      <c r="JN2102" s="22"/>
      <c r="JO2102" s="22"/>
      <c r="JP2102" s="22"/>
      <c r="JQ2102" s="22"/>
      <c r="JR2102" s="22"/>
      <c r="JS2102" s="22"/>
      <c r="JT2102" s="22"/>
      <c r="JU2102" s="24"/>
      <c r="JV2102" s="22"/>
      <c r="JW2102" s="22"/>
      <c r="JX2102" s="22"/>
      <c r="JY2102" s="22"/>
      <c r="JZ2102" s="22"/>
      <c r="KA2102" s="22"/>
      <c r="KB2102" s="22"/>
      <c r="KC2102" s="22"/>
      <c r="KD2102" s="22"/>
      <c r="KE2102" s="22"/>
      <c r="KF2102" s="22"/>
      <c r="KG2102" s="22"/>
      <c r="KH2102" s="22"/>
      <c r="KI2102" s="22"/>
      <c r="KJ2102" s="22"/>
      <c r="KK2102" s="22"/>
      <c r="KL2102" s="22"/>
      <c r="KM2102" s="22"/>
      <c r="KN2102" s="22"/>
      <c r="KO2102" s="22"/>
      <c r="KP2102" s="22"/>
      <c r="KQ2102" s="22"/>
      <c r="KR2102" s="22"/>
      <c r="KS2102" s="22"/>
      <c r="KT2102" s="22"/>
      <c r="KU2102" s="22"/>
      <c r="KV2102" s="22"/>
      <c r="KW2102" s="22"/>
      <c r="KX2102" s="22"/>
      <c r="KY2102" s="22"/>
      <c r="KZ2102" s="22"/>
      <c r="LA2102" s="24"/>
      <c r="LB2102" s="22"/>
      <c r="LC2102" s="22"/>
      <c r="LD2102" s="22"/>
      <c r="LE2102" s="22"/>
      <c r="LF2102" s="22"/>
      <c r="LG2102" s="22"/>
      <c r="LH2102" s="22"/>
      <c r="LI2102" s="22"/>
      <c r="LJ2102" s="22"/>
      <c r="LK2102" s="22"/>
      <c r="LL2102" s="22"/>
      <c r="LM2102" s="22"/>
      <c r="LN2102" s="22"/>
      <c r="LO2102" s="22"/>
      <c r="LP2102" s="22"/>
      <c r="LQ2102" s="22"/>
      <c r="LR2102" s="22"/>
      <c r="LS2102" s="22"/>
      <c r="LT2102" s="22"/>
      <c r="LU2102" s="22"/>
      <c r="LV2102" s="22"/>
      <c r="LW2102" s="22"/>
      <c r="LX2102" s="22"/>
      <c r="LY2102" s="22"/>
      <c r="LZ2102" s="22"/>
      <c r="MA2102" s="22"/>
      <c r="MB2102" s="22"/>
      <c r="MC2102" s="22"/>
      <c r="MD2102" s="22"/>
      <c r="ME2102" s="22"/>
      <c r="MF2102" s="22"/>
      <c r="MG2102" s="24"/>
      <c r="MH2102" s="22"/>
      <c r="MI2102" s="22"/>
      <c r="MJ2102" s="22"/>
      <c r="MK2102" s="22"/>
      <c r="ML2102" s="22"/>
      <c r="MM2102" s="22"/>
      <c r="MN2102" s="22"/>
      <c r="MO2102" s="22"/>
      <c r="MP2102" s="22"/>
      <c r="MQ2102" s="22"/>
      <c r="MR2102" s="22"/>
      <c r="MS2102" s="22"/>
      <c r="MT2102" s="22"/>
      <c r="MU2102" s="22"/>
      <c r="MV2102" s="22"/>
      <c r="MW2102" s="22"/>
      <c r="MX2102" s="22"/>
      <c r="MY2102" s="22"/>
      <c r="MZ2102" s="22"/>
      <c r="NA2102" s="22"/>
      <c r="NB2102" s="22"/>
      <c r="NC2102" s="22"/>
      <c r="ND2102" s="22"/>
      <c r="NE2102" s="22"/>
      <c r="NF2102" s="22"/>
      <c r="NG2102" s="22"/>
      <c r="NH2102" s="22"/>
      <c r="NI2102" s="22"/>
      <c r="NJ2102" s="22"/>
      <c r="NK2102" s="22"/>
      <c r="NL2102" s="22"/>
      <c r="NM2102" s="24"/>
      <c r="NN2102" s="22"/>
      <c r="NO2102" s="22"/>
      <c r="NP2102" s="22"/>
      <c r="NQ2102" s="22"/>
      <c r="NR2102" s="22"/>
      <c r="NS2102" s="22"/>
      <c r="NT2102" s="22"/>
      <c r="NU2102" s="22"/>
      <c r="NV2102" s="22"/>
      <c r="NW2102" s="22"/>
      <c r="NX2102" s="22"/>
      <c r="NY2102" s="22"/>
      <c r="NZ2102" s="22"/>
      <c r="OA2102" s="22"/>
      <c r="OB2102" s="22"/>
      <c r="OC2102" s="22"/>
      <c r="OD2102" s="22"/>
      <c r="OE2102" s="22"/>
      <c r="OF2102" s="22"/>
      <c r="OG2102" s="22"/>
      <c r="OH2102" s="22"/>
      <c r="OI2102" s="22"/>
      <c r="OJ2102" s="22"/>
      <c r="OK2102" s="22"/>
      <c r="OL2102" s="22"/>
      <c r="OM2102" s="22"/>
      <c r="ON2102" s="22"/>
      <c r="OO2102" s="22"/>
      <c r="OP2102" s="22"/>
      <c r="OQ2102" s="22"/>
      <c r="OR2102" s="22"/>
    </row>
    <row r="2103" spans="1:408" ht="15" thickBot="1">
      <c r="A2103" s="1"/>
      <c r="B2103" s="12"/>
      <c r="C2103" s="12"/>
      <c r="D2103" s="22"/>
      <c r="E2103" s="54"/>
      <c r="F2103" s="54"/>
      <c r="G2103" s="54"/>
      <c r="H2103" s="55"/>
      <c r="I2103" s="22"/>
      <c r="J2103" s="56"/>
      <c r="K2103" s="80"/>
      <c r="L2103" s="57"/>
      <c r="M2103" s="57"/>
      <c r="N2103" s="55"/>
      <c r="O2103" s="58"/>
      <c r="P2103" s="58"/>
      <c r="Q2103" s="59"/>
      <c r="R2103" s="60"/>
      <c r="S2103" s="60"/>
      <c r="T2103" s="22"/>
      <c r="U2103" s="1"/>
      <c r="V2103" s="23"/>
      <c r="X2103" s="24"/>
      <c r="Y2103" s="24"/>
      <c r="Z2103" s="22"/>
      <c r="AA2103" s="22"/>
      <c r="AB2103" s="22"/>
      <c r="AC2103" s="22"/>
      <c r="AD2103" s="22"/>
      <c r="AE2103" s="22"/>
      <c r="AF2103" s="22"/>
      <c r="AG2103" s="22"/>
      <c r="AH2103" s="22"/>
      <c r="AI2103" s="22"/>
      <c r="AJ2103" s="22"/>
      <c r="AK2103" s="22"/>
      <c r="AL2103" s="22"/>
      <c r="AM2103" s="22"/>
      <c r="AN2103" s="22"/>
      <c r="AO2103" s="22"/>
      <c r="AP2103" s="22"/>
      <c r="AQ2103" s="22"/>
      <c r="AR2103" s="22"/>
      <c r="AS2103" s="22"/>
      <c r="AT2103" s="22"/>
      <c r="AU2103" s="22"/>
      <c r="AV2103" s="22"/>
      <c r="AW2103" s="22"/>
      <c r="AX2103" s="22"/>
      <c r="AY2103" s="22"/>
      <c r="AZ2103" s="22"/>
      <c r="BA2103" s="22"/>
      <c r="BB2103" s="22"/>
      <c r="BC2103" s="22"/>
      <c r="BD2103" s="22"/>
      <c r="BE2103" s="24"/>
      <c r="BF2103" s="22"/>
      <c r="BG2103" s="22"/>
      <c r="BH2103" s="22"/>
      <c r="BI2103" s="22"/>
      <c r="BJ2103" s="22"/>
      <c r="BK2103" s="22"/>
      <c r="BL2103" s="22"/>
      <c r="BM2103" s="22"/>
      <c r="BN2103" s="22"/>
      <c r="BO2103" s="22"/>
      <c r="BP2103" s="22"/>
      <c r="BQ2103" s="22"/>
      <c r="BR2103" s="22"/>
      <c r="BS2103" s="22"/>
      <c r="BT2103" s="22"/>
      <c r="BU2103" s="22"/>
      <c r="BV2103" s="22"/>
      <c r="BW2103" s="22"/>
      <c r="BX2103" s="22"/>
      <c r="BY2103" s="22"/>
      <c r="BZ2103" s="22"/>
      <c r="CA2103" s="22"/>
      <c r="CB2103" s="22"/>
      <c r="CC2103" s="22"/>
      <c r="CD2103" s="22"/>
      <c r="CE2103" s="22"/>
      <c r="CF2103" s="22"/>
      <c r="CG2103" s="22"/>
      <c r="CH2103" s="22"/>
      <c r="CI2103" s="22"/>
      <c r="CJ2103" s="22"/>
      <c r="CK2103" s="24"/>
      <c r="CL2103" s="22"/>
      <c r="CM2103" s="22"/>
      <c r="CN2103" s="22"/>
      <c r="CO2103" s="22"/>
      <c r="CP2103" s="22"/>
      <c r="CQ2103" s="22"/>
      <c r="CR2103" s="22"/>
      <c r="CS2103" s="22"/>
      <c r="CT2103" s="22"/>
      <c r="CU2103" s="22"/>
      <c r="CV2103" s="22"/>
      <c r="CW2103" s="22"/>
      <c r="CX2103" s="22"/>
      <c r="CY2103" s="22"/>
      <c r="CZ2103" s="22"/>
      <c r="DA2103" s="22"/>
      <c r="DB2103" s="22"/>
      <c r="DC2103" s="22"/>
      <c r="DD2103" s="22"/>
      <c r="DE2103" s="22"/>
      <c r="DF2103" s="22"/>
      <c r="DG2103" s="22"/>
      <c r="DH2103" s="22"/>
      <c r="DI2103" s="22"/>
      <c r="DJ2103" s="22"/>
      <c r="DK2103" s="22"/>
      <c r="DL2103" s="22"/>
      <c r="DM2103" s="22"/>
      <c r="DN2103" s="22"/>
      <c r="DO2103" s="22"/>
      <c r="DP2103" s="22"/>
      <c r="DQ2103" s="24"/>
      <c r="DR2103" s="22"/>
      <c r="DS2103" s="22"/>
      <c r="DT2103" s="22"/>
      <c r="DU2103" s="22"/>
      <c r="DV2103" s="22"/>
      <c r="DW2103" s="22"/>
      <c r="DX2103" s="22"/>
      <c r="DY2103" s="22"/>
      <c r="DZ2103" s="22"/>
      <c r="EA2103" s="22"/>
      <c r="EB2103" s="22"/>
      <c r="EC2103" s="22"/>
      <c r="ED2103" s="22"/>
      <c r="EE2103" s="22"/>
      <c r="EF2103" s="22"/>
      <c r="EG2103" s="22"/>
      <c r="EH2103" s="22"/>
      <c r="EI2103" s="22"/>
      <c r="EJ2103" s="22"/>
      <c r="EK2103" s="22"/>
      <c r="EL2103" s="22"/>
      <c r="EM2103" s="22"/>
      <c r="EN2103" s="22"/>
      <c r="EO2103" s="22"/>
      <c r="EP2103" s="22"/>
      <c r="EQ2103" s="22"/>
      <c r="ER2103" s="22"/>
      <c r="ES2103" s="22"/>
      <c r="ET2103" s="22"/>
      <c r="EU2103" s="22"/>
      <c r="EV2103" s="22"/>
      <c r="EW2103" s="24"/>
      <c r="EX2103" s="22"/>
      <c r="EY2103" s="22"/>
      <c r="EZ2103" s="22"/>
      <c r="FA2103" s="22"/>
      <c r="FB2103" s="22"/>
      <c r="FC2103" s="22"/>
      <c r="FD2103" s="22"/>
      <c r="FE2103" s="22"/>
      <c r="FF2103" s="22"/>
      <c r="FG2103" s="22"/>
      <c r="FH2103" s="22"/>
      <c r="FI2103" s="22"/>
      <c r="FJ2103" s="22"/>
      <c r="FK2103" s="22"/>
      <c r="FL2103" s="22"/>
      <c r="FM2103" s="22"/>
      <c r="FN2103" s="22"/>
      <c r="FO2103" s="22"/>
      <c r="FP2103" s="22"/>
      <c r="FQ2103" s="22"/>
      <c r="FR2103" s="22"/>
      <c r="FS2103" s="22"/>
      <c r="FT2103" s="22"/>
      <c r="FU2103" s="22"/>
      <c r="FV2103" s="22"/>
      <c r="FW2103" s="22"/>
      <c r="FX2103" s="22"/>
      <c r="FY2103" s="22"/>
      <c r="FZ2103" s="22"/>
      <c r="GA2103" s="22"/>
      <c r="GB2103" s="22"/>
      <c r="GC2103" s="24"/>
      <c r="GD2103" s="22"/>
      <c r="GE2103" s="22"/>
      <c r="GF2103" s="22"/>
      <c r="GG2103" s="22"/>
      <c r="GH2103" s="22"/>
      <c r="GI2103" s="22"/>
      <c r="GJ2103" s="22"/>
      <c r="GK2103" s="22"/>
      <c r="GL2103" s="22"/>
      <c r="GM2103" s="22"/>
      <c r="GN2103" s="22"/>
      <c r="GO2103" s="22"/>
      <c r="GP2103" s="22"/>
      <c r="GQ2103" s="22"/>
      <c r="GR2103" s="22"/>
      <c r="GS2103" s="22"/>
      <c r="GT2103" s="22"/>
      <c r="GU2103" s="22"/>
      <c r="GV2103" s="22"/>
      <c r="GW2103" s="22"/>
      <c r="GX2103" s="22"/>
      <c r="GY2103" s="22"/>
      <c r="GZ2103" s="22"/>
      <c r="HA2103" s="22"/>
      <c r="HB2103" s="22"/>
      <c r="HC2103" s="22"/>
      <c r="HD2103" s="22"/>
      <c r="HE2103" s="22"/>
      <c r="HF2103" s="22"/>
      <c r="HG2103" s="22"/>
      <c r="HH2103" s="22"/>
      <c r="HI2103" s="24"/>
      <c r="HJ2103" s="22"/>
      <c r="HK2103" s="22"/>
      <c r="HL2103" s="22"/>
      <c r="HM2103" s="22"/>
      <c r="HN2103" s="22"/>
      <c r="HO2103" s="22"/>
      <c r="HP2103" s="22"/>
      <c r="HQ2103" s="22"/>
      <c r="HR2103" s="22"/>
      <c r="HS2103" s="22"/>
      <c r="HT2103" s="22"/>
      <c r="HU2103" s="22"/>
      <c r="HV2103" s="22"/>
      <c r="HW2103" s="22"/>
      <c r="HX2103" s="22"/>
      <c r="HY2103" s="22"/>
      <c r="HZ2103" s="22"/>
      <c r="IA2103" s="22"/>
      <c r="IB2103" s="22"/>
      <c r="IC2103" s="22"/>
      <c r="ID2103" s="22"/>
      <c r="IE2103" s="22"/>
      <c r="IF2103" s="22"/>
      <c r="IG2103" s="22"/>
      <c r="IH2103" s="22"/>
      <c r="II2103" s="22"/>
      <c r="IJ2103" s="22"/>
      <c r="IK2103" s="22"/>
      <c r="IL2103" s="22"/>
      <c r="IM2103" s="22"/>
      <c r="IN2103" s="22"/>
      <c r="IO2103" s="24"/>
      <c r="IP2103" s="22"/>
      <c r="IQ2103" s="22"/>
      <c r="IR2103" s="22"/>
      <c r="IS2103" s="22"/>
      <c r="IT2103" s="22"/>
      <c r="IU2103" s="22"/>
      <c r="IV2103" s="22"/>
      <c r="IW2103" s="22"/>
      <c r="IX2103" s="22"/>
      <c r="IY2103" s="22"/>
      <c r="IZ2103" s="22"/>
      <c r="JA2103" s="22"/>
      <c r="JB2103" s="22"/>
      <c r="JC2103" s="22"/>
      <c r="JD2103" s="22"/>
      <c r="JE2103" s="22"/>
      <c r="JF2103" s="22"/>
      <c r="JG2103" s="22"/>
      <c r="JH2103" s="22"/>
      <c r="JI2103" s="22"/>
      <c r="JJ2103" s="22"/>
      <c r="JK2103" s="22"/>
      <c r="JL2103" s="22"/>
      <c r="JM2103" s="22"/>
      <c r="JN2103" s="22"/>
      <c r="JO2103" s="22"/>
      <c r="JP2103" s="22"/>
      <c r="JQ2103" s="22"/>
      <c r="JR2103" s="22"/>
      <c r="JS2103" s="22"/>
      <c r="JT2103" s="22"/>
      <c r="JU2103" s="24"/>
      <c r="JV2103" s="22"/>
      <c r="JW2103" s="22"/>
      <c r="JX2103" s="22"/>
      <c r="JY2103" s="22"/>
      <c r="JZ2103" s="22"/>
      <c r="KA2103" s="22"/>
      <c r="KB2103" s="22"/>
      <c r="KC2103" s="22"/>
      <c r="KD2103" s="22"/>
      <c r="KE2103" s="22"/>
      <c r="KF2103" s="22"/>
      <c r="KG2103" s="22"/>
      <c r="KH2103" s="22"/>
      <c r="KI2103" s="22"/>
      <c r="KJ2103" s="22"/>
      <c r="KK2103" s="22"/>
      <c r="KL2103" s="22"/>
      <c r="KM2103" s="22"/>
      <c r="KN2103" s="22"/>
      <c r="KO2103" s="22"/>
      <c r="KP2103" s="22"/>
      <c r="KQ2103" s="22"/>
      <c r="KR2103" s="22"/>
      <c r="KS2103" s="22"/>
      <c r="KT2103" s="22"/>
      <c r="KU2103" s="22"/>
      <c r="KV2103" s="22"/>
      <c r="KW2103" s="22"/>
      <c r="KX2103" s="22"/>
      <c r="KY2103" s="22"/>
      <c r="KZ2103" s="22"/>
      <c r="LA2103" s="24"/>
      <c r="LB2103" s="22"/>
      <c r="LC2103" s="22"/>
      <c r="LD2103" s="22"/>
      <c r="LE2103" s="22"/>
      <c r="LF2103" s="22"/>
      <c r="LG2103" s="22"/>
      <c r="LH2103" s="22"/>
      <c r="LI2103" s="22"/>
      <c r="LJ2103" s="22"/>
      <c r="LK2103" s="22"/>
      <c r="LL2103" s="22"/>
      <c r="LM2103" s="22"/>
      <c r="LN2103" s="22"/>
      <c r="LO2103" s="22"/>
      <c r="LP2103" s="22"/>
      <c r="LQ2103" s="22"/>
      <c r="LR2103" s="22"/>
      <c r="LS2103" s="22"/>
      <c r="LT2103" s="22"/>
      <c r="LU2103" s="22"/>
      <c r="LV2103" s="22"/>
      <c r="LW2103" s="22"/>
      <c r="LX2103" s="22"/>
      <c r="LY2103" s="22"/>
      <c r="LZ2103" s="22"/>
      <c r="MA2103" s="22"/>
      <c r="MB2103" s="22"/>
      <c r="MC2103" s="22"/>
      <c r="MD2103" s="22"/>
      <c r="ME2103" s="22"/>
      <c r="MF2103" s="22"/>
      <c r="MG2103" s="24"/>
      <c r="MH2103" s="22"/>
      <c r="MI2103" s="22"/>
      <c r="MJ2103" s="22"/>
      <c r="MK2103" s="22"/>
      <c r="ML2103" s="22"/>
      <c r="MM2103" s="22"/>
      <c r="MN2103" s="22"/>
      <c r="MO2103" s="22"/>
      <c r="MP2103" s="22"/>
      <c r="MQ2103" s="22"/>
      <c r="MR2103" s="22"/>
      <c r="MS2103" s="22"/>
      <c r="MT2103" s="22"/>
      <c r="MU2103" s="22"/>
      <c r="MV2103" s="22"/>
      <c r="MW2103" s="22"/>
      <c r="MX2103" s="22"/>
      <c r="MY2103" s="22"/>
      <c r="MZ2103" s="22"/>
      <c r="NA2103" s="22"/>
      <c r="NB2103" s="22"/>
      <c r="NC2103" s="22"/>
      <c r="ND2103" s="22"/>
      <c r="NE2103" s="22"/>
      <c r="NF2103" s="22"/>
      <c r="NG2103" s="22"/>
      <c r="NH2103" s="22"/>
      <c r="NI2103" s="22"/>
      <c r="NJ2103" s="22"/>
      <c r="NK2103" s="22"/>
      <c r="NL2103" s="22"/>
      <c r="NM2103" s="24"/>
      <c r="NN2103" s="22"/>
      <c r="NO2103" s="22"/>
      <c r="NP2103" s="22"/>
      <c r="NQ2103" s="22"/>
      <c r="NR2103" s="22"/>
      <c r="NS2103" s="22"/>
      <c r="NT2103" s="22"/>
      <c r="NU2103" s="22"/>
      <c r="NV2103" s="22"/>
      <c r="NW2103" s="22"/>
      <c r="NX2103" s="22"/>
      <c r="NY2103" s="22"/>
      <c r="NZ2103" s="22"/>
      <c r="OA2103" s="22"/>
      <c r="OB2103" s="22"/>
      <c r="OC2103" s="22"/>
      <c r="OD2103" s="22"/>
      <c r="OE2103" s="22"/>
      <c r="OF2103" s="22"/>
      <c r="OG2103" s="22"/>
      <c r="OH2103" s="22"/>
      <c r="OI2103" s="22"/>
      <c r="OJ2103" s="22"/>
      <c r="OK2103" s="22"/>
      <c r="OL2103" s="22"/>
      <c r="OM2103" s="22"/>
      <c r="ON2103" s="22"/>
      <c r="OO2103" s="22"/>
      <c r="OP2103" s="22"/>
      <c r="OQ2103" s="22"/>
      <c r="OR2103" s="22"/>
    </row>
    <row r="2104" spans="1:408" ht="15" thickBot="1">
      <c r="A2104" s="1"/>
      <c r="B2104" s="12"/>
      <c r="C2104" s="12"/>
      <c r="D2104" s="22"/>
      <c r="E2104" s="54"/>
      <c r="F2104" s="54"/>
      <c r="G2104" s="54"/>
      <c r="H2104" s="55"/>
      <c r="I2104" s="22"/>
      <c r="J2104" s="56"/>
      <c r="K2104" s="81"/>
      <c r="L2104" s="57"/>
      <c r="M2104" s="57"/>
      <c r="N2104" s="55"/>
      <c r="O2104" s="58"/>
      <c r="P2104" s="58"/>
      <c r="Q2104" s="59"/>
      <c r="R2104" s="60"/>
      <c r="S2104" s="60"/>
      <c r="T2104" s="22"/>
      <c r="U2104" s="1"/>
      <c r="V2104" s="23"/>
      <c r="X2104" s="24"/>
      <c r="Y2104" s="24"/>
      <c r="Z2104" s="22"/>
      <c r="AA2104" s="22"/>
      <c r="AB2104" s="22"/>
      <c r="AC2104" s="22"/>
      <c r="AD2104" s="22"/>
      <c r="AE2104" s="22"/>
      <c r="AF2104" s="22"/>
      <c r="AG2104" s="22"/>
      <c r="AH2104" s="22"/>
      <c r="AI2104" s="22"/>
      <c r="AJ2104" s="22"/>
      <c r="AK2104" s="22"/>
      <c r="AL2104" s="22"/>
      <c r="AM2104" s="22"/>
      <c r="AN2104" s="22"/>
      <c r="AO2104" s="22"/>
      <c r="AP2104" s="22"/>
      <c r="AQ2104" s="22"/>
      <c r="AR2104" s="22"/>
      <c r="AS2104" s="22"/>
      <c r="AT2104" s="22"/>
      <c r="AU2104" s="22"/>
      <c r="AV2104" s="22"/>
      <c r="AW2104" s="22"/>
      <c r="AX2104" s="22"/>
      <c r="AY2104" s="22"/>
      <c r="AZ2104" s="22"/>
      <c r="BA2104" s="22"/>
      <c r="BB2104" s="22"/>
      <c r="BC2104" s="22"/>
      <c r="BD2104" s="22"/>
      <c r="BE2104" s="24"/>
      <c r="BF2104" s="22"/>
      <c r="BG2104" s="22"/>
      <c r="BH2104" s="22"/>
      <c r="BI2104" s="22"/>
      <c r="BJ2104" s="22"/>
      <c r="BK2104" s="22"/>
      <c r="BL2104" s="22"/>
      <c r="BM2104" s="22"/>
      <c r="BN2104" s="22"/>
      <c r="BO2104" s="22"/>
      <c r="BP2104" s="22"/>
      <c r="BQ2104" s="22"/>
      <c r="BR2104" s="22"/>
      <c r="BS2104" s="22"/>
      <c r="BT2104" s="22"/>
      <c r="BU2104" s="22"/>
      <c r="BV2104" s="22"/>
      <c r="BW2104" s="22"/>
      <c r="BX2104" s="22"/>
      <c r="BY2104" s="22"/>
      <c r="BZ2104" s="22"/>
      <c r="CA2104" s="22"/>
      <c r="CB2104" s="22"/>
      <c r="CC2104" s="22"/>
      <c r="CD2104" s="22"/>
      <c r="CE2104" s="22"/>
      <c r="CF2104" s="22"/>
      <c r="CG2104" s="22"/>
      <c r="CH2104" s="22"/>
      <c r="CI2104" s="22"/>
      <c r="CJ2104" s="22"/>
      <c r="CK2104" s="24"/>
      <c r="CL2104" s="22"/>
      <c r="CM2104" s="22"/>
      <c r="CN2104" s="22"/>
      <c r="CO2104" s="22"/>
      <c r="CP2104" s="22"/>
      <c r="CQ2104" s="22"/>
      <c r="CR2104" s="22"/>
      <c r="CS2104" s="22"/>
      <c r="CT2104" s="22"/>
      <c r="CU2104" s="22"/>
      <c r="CV2104" s="22"/>
      <c r="CW2104" s="22"/>
      <c r="CX2104" s="22"/>
      <c r="CY2104" s="22"/>
      <c r="CZ2104" s="22"/>
      <c r="DA2104" s="22"/>
      <c r="DB2104" s="22"/>
      <c r="DC2104" s="22"/>
      <c r="DD2104" s="22"/>
      <c r="DE2104" s="22"/>
      <c r="DF2104" s="22"/>
      <c r="DG2104" s="22"/>
      <c r="DH2104" s="22"/>
      <c r="DI2104" s="22"/>
      <c r="DJ2104" s="22"/>
      <c r="DK2104" s="22"/>
      <c r="DL2104" s="22"/>
      <c r="DM2104" s="22"/>
      <c r="DN2104" s="22"/>
      <c r="DO2104" s="22"/>
      <c r="DP2104" s="22"/>
      <c r="DQ2104" s="24"/>
      <c r="DR2104" s="22"/>
      <c r="DS2104" s="22"/>
      <c r="DT2104" s="22"/>
      <c r="DU2104" s="22"/>
      <c r="DV2104" s="22"/>
      <c r="DW2104" s="22"/>
      <c r="DX2104" s="22"/>
      <c r="DY2104" s="22"/>
      <c r="DZ2104" s="22"/>
      <c r="EA2104" s="22"/>
      <c r="EB2104" s="22"/>
      <c r="EC2104" s="22"/>
      <c r="ED2104" s="22"/>
      <c r="EE2104" s="22"/>
      <c r="EF2104" s="22"/>
      <c r="EG2104" s="22"/>
      <c r="EH2104" s="22"/>
      <c r="EI2104" s="22"/>
      <c r="EJ2104" s="22"/>
      <c r="EK2104" s="22"/>
      <c r="EL2104" s="22"/>
      <c r="EM2104" s="22"/>
      <c r="EN2104" s="22"/>
      <c r="EO2104" s="22"/>
      <c r="EP2104" s="22"/>
      <c r="EQ2104" s="22"/>
      <c r="ER2104" s="22"/>
      <c r="ES2104" s="22"/>
      <c r="ET2104" s="22"/>
      <c r="EU2104" s="22"/>
      <c r="EV2104" s="22"/>
      <c r="EW2104" s="24"/>
      <c r="EX2104" s="22"/>
      <c r="EY2104" s="22"/>
      <c r="EZ2104" s="22"/>
      <c r="FA2104" s="22"/>
      <c r="FB2104" s="22"/>
      <c r="FC2104" s="22"/>
      <c r="FD2104" s="22"/>
      <c r="FE2104" s="22"/>
      <c r="FF2104" s="22"/>
      <c r="FG2104" s="22"/>
      <c r="FH2104" s="22"/>
      <c r="FI2104" s="22"/>
      <c r="FJ2104" s="22"/>
      <c r="FK2104" s="22"/>
      <c r="FL2104" s="22"/>
      <c r="FM2104" s="22"/>
      <c r="FN2104" s="22"/>
      <c r="FO2104" s="22"/>
      <c r="FP2104" s="22"/>
      <c r="FQ2104" s="22"/>
      <c r="FR2104" s="22"/>
      <c r="FS2104" s="22"/>
      <c r="FT2104" s="22"/>
      <c r="FU2104" s="22"/>
      <c r="FV2104" s="22"/>
      <c r="FW2104" s="22"/>
      <c r="FX2104" s="22"/>
      <c r="FY2104" s="22"/>
      <c r="FZ2104" s="22"/>
      <c r="GA2104" s="22"/>
      <c r="GB2104" s="22"/>
      <c r="GC2104" s="24"/>
      <c r="GD2104" s="22"/>
      <c r="GE2104" s="22"/>
      <c r="GF2104" s="22"/>
      <c r="GG2104" s="22"/>
      <c r="GH2104" s="22"/>
      <c r="GI2104" s="22"/>
      <c r="GJ2104" s="22"/>
      <c r="GK2104" s="22"/>
      <c r="GL2104" s="22"/>
      <c r="GM2104" s="22"/>
      <c r="GN2104" s="22"/>
      <c r="GO2104" s="22"/>
      <c r="GP2104" s="22"/>
      <c r="GQ2104" s="22"/>
      <c r="GR2104" s="22"/>
      <c r="GS2104" s="22"/>
      <c r="GT2104" s="22"/>
      <c r="GU2104" s="22"/>
      <c r="GV2104" s="22"/>
      <c r="GW2104" s="22"/>
      <c r="GX2104" s="22"/>
      <c r="GY2104" s="22"/>
      <c r="GZ2104" s="22"/>
      <c r="HA2104" s="22"/>
      <c r="HB2104" s="22"/>
      <c r="HC2104" s="22"/>
      <c r="HD2104" s="22"/>
      <c r="HE2104" s="22"/>
      <c r="HF2104" s="22"/>
      <c r="HG2104" s="22"/>
      <c r="HH2104" s="22"/>
      <c r="HI2104" s="24"/>
      <c r="HJ2104" s="22"/>
      <c r="HK2104" s="22"/>
      <c r="HL2104" s="22"/>
      <c r="HM2104" s="22"/>
      <c r="HN2104" s="22"/>
      <c r="HO2104" s="22"/>
      <c r="HP2104" s="22"/>
      <c r="HQ2104" s="22"/>
      <c r="HR2104" s="22"/>
      <c r="HS2104" s="22"/>
      <c r="HT2104" s="22"/>
      <c r="HU2104" s="22"/>
      <c r="HV2104" s="22"/>
      <c r="HW2104" s="22"/>
      <c r="HX2104" s="22"/>
      <c r="HY2104" s="22"/>
      <c r="HZ2104" s="22"/>
      <c r="IA2104" s="22"/>
      <c r="IB2104" s="22"/>
      <c r="IC2104" s="22"/>
      <c r="ID2104" s="22"/>
      <c r="IE2104" s="22"/>
      <c r="IF2104" s="22"/>
      <c r="IG2104" s="22"/>
      <c r="IH2104" s="22"/>
      <c r="II2104" s="22"/>
      <c r="IJ2104" s="22"/>
      <c r="IK2104" s="22"/>
      <c r="IL2104" s="22"/>
      <c r="IM2104" s="22"/>
      <c r="IN2104" s="22"/>
      <c r="IO2104" s="24"/>
      <c r="IP2104" s="22"/>
      <c r="IQ2104" s="22"/>
      <c r="IR2104" s="22"/>
      <c r="IS2104" s="22"/>
      <c r="IT2104" s="22"/>
      <c r="IU2104" s="22"/>
      <c r="IV2104" s="22"/>
      <c r="IW2104" s="22"/>
      <c r="IX2104" s="22"/>
      <c r="IY2104" s="22"/>
      <c r="IZ2104" s="22"/>
      <c r="JA2104" s="22"/>
      <c r="JB2104" s="22"/>
      <c r="JC2104" s="22"/>
      <c r="JD2104" s="22"/>
      <c r="JE2104" s="22"/>
      <c r="JF2104" s="22"/>
      <c r="JG2104" s="22"/>
      <c r="JH2104" s="22"/>
      <c r="JI2104" s="22"/>
      <c r="JJ2104" s="22"/>
      <c r="JK2104" s="22"/>
      <c r="JL2104" s="22"/>
      <c r="JM2104" s="22"/>
      <c r="JN2104" s="22"/>
      <c r="JO2104" s="22"/>
      <c r="JP2104" s="22"/>
      <c r="JQ2104" s="22"/>
      <c r="JR2104" s="22"/>
      <c r="JS2104" s="22"/>
      <c r="JT2104" s="22"/>
      <c r="JU2104" s="24"/>
      <c r="JV2104" s="22"/>
      <c r="JW2104" s="22"/>
      <c r="JX2104" s="22"/>
      <c r="JY2104" s="22"/>
      <c r="JZ2104" s="22"/>
      <c r="KA2104" s="22"/>
      <c r="KB2104" s="22"/>
      <c r="KC2104" s="22"/>
      <c r="KD2104" s="22"/>
      <c r="KE2104" s="22"/>
      <c r="KF2104" s="22"/>
      <c r="KG2104" s="22"/>
      <c r="KH2104" s="22"/>
      <c r="KI2104" s="22"/>
      <c r="KJ2104" s="22"/>
      <c r="KK2104" s="22"/>
      <c r="KL2104" s="22"/>
      <c r="KM2104" s="22"/>
      <c r="KN2104" s="22"/>
      <c r="KO2104" s="22"/>
      <c r="KP2104" s="22"/>
      <c r="KQ2104" s="22"/>
      <c r="KR2104" s="22"/>
      <c r="KS2104" s="22"/>
      <c r="KT2104" s="22"/>
      <c r="KU2104" s="22"/>
      <c r="KV2104" s="22"/>
      <c r="KW2104" s="22"/>
      <c r="KX2104" s="22"/>
      <c r="KY2104" s="22"/>
      <c r="KZ2104" s="22"/>
      <c r="LA2104" s="24"/>
      <c r="LB2104" s="22"/>
      <c r="LC2104" s="22"/>
      <c r="LD2104" s="22"/>
      <c r="LE2104" s="22"/>
      <c r="LF2104" s="22"/>
      <c r="LG2104" s="22"/>
      <c r="LH2104" s="22"/>
      <c r="LI2104" s="22"/>
      <c r="LJ2104" s="22"/>
      <c r="LK2104" s="22"/>
      <c r="LL2104" s="22"/>
      <c r="LM2104" s="22"/>
      <c r="LN2104" s="22"/>
      <c r="LO2104" s="22"/>
      <c r="LP2104" s="22"/>
      <c r="LQ2104" s="22"/>
      <c r="LR2104" s="22"/>
      <c r="LS2104" s="22"/>
      <c r="LT2104" s="22"/>
      <c r="LU2104" s="22"/>
      <c r="LV2104" s="22"/>
      <c r="LW2104" s="22"/>
      <c r="LX2104" s="22"/>
      <c r="LY2104" s="22"/>
      <c r="LZ2104" s="22"/>
      <c r="MA2104" s="22"/>
      <c r="MB2104" s="22"/>
      <c r="MC2104" s="22"/>
      <c r="MD2104" s="22"/>
      <c r="ME2104" s="22"/>
      <c r="MF2104" s="22"/>
      <c r="MG2104" s="24"/>
      <c r="MH2104" s="22"/>
      <c r="MI2104" s="22"/>
      <c r="MJ2104" s="22"/>
      <c r="MK2104" s="22"/>
      <c r="ML2104" s="22"/>
      <c r="MM2104" s="22"/>
      <c r="MN2104" s="22"/>
      <c r="MO2104" s="22"/>
      <c r="MP2104" s="22"/>
      <c r="MQ2104" s="22"/>
      <c r="MR2104" s="22"/>
      <c r="MS2104" s="22"/>
      <c r="MT2104" s="22"/>
      <c r="MU2104" s="22"/>
      <c r="MV2104" s="22"/>
      <c r="MW2104" s="22"/>
      <c r="MX2104" s="22"/>
      <c r="MY2104" s="22"/>
      <c r="MZ2104" s="22"/>
      <c r="NA2104" s="22"/>
      <c r="NB2104" s="22"/>
      <c r="NC2104" s="22"/>
      <c r="ND2104" s="22"/>
      <c r="NE2104" s="22"/>
      <c r="NF2104" s="22"/>
      <c r="NG2104" s="22"/>
      <c r="NH2104" s="22"/>
      <c r="NI2104" s="22"/>
      <c r="NJ2104" s="22"/>
      <c r="NK2104" s="22"/>
      <c r="NL2104" s="22"/>
      <c r="NM2104" s="24"/>
      <c r="NN2104" s="22"/>
      <c r="NO2104" s="22"/>
      <c r="NP2104" s="22"/>
      <c r="NQ2104" s="22"/>
      <c r="NR2104" s="22"/>
      <c r="NS2104" s="22"/>
      <c r="NT2104" s="22"/>
      <c r="NU2104" s="22"/>
      <c r="NV2104" s="22"/>
      <c r="NW2104" s="22"/>
      <c r="NX2104" s="22"/>
      <c r="NY2104" s="22"/>
      <c r="NZ2104" s="22"/>
      <c r="OA2104" s="22"/>
      <c r="OB2104" s="22"/>
      <c r="OC2104" s="22"/>
      <c r="OD2104" s="22"/>
      <c r="OE2104" s="22"/>
      <c r="OF2104" s="22"/>
      <c r="OG2104" s="22"/>
      <c r="OH2104" s="22"/>
      <c r="OI2104" s="22"/>
      <c r="OJ2104" s="22"/>
      <c r="OK2104" s="22"/>
      <c r="OL2104" s="22"/>
      <c r="OM2104" s="22"/>
      <c r="ON2104" s="22"/>
      <c r="OO2104" s="22"/>
      <c r="OP2104" s="22"/>
      <c r="OQ2104" s="22"/>
      <c r="OR2104" s="22"/>
    </row>
    <row r="2105" spans="1:408" ht="15" thickBot="1">
      <c r="A2105" s="1"/>
      <c r="B2105" s="12"/>
      <c r="C2105" s="12"/>
      <c r="D2105" s="22"/>
      <c r="E2105" s="54"/>
      <c r="F2105" s="54"/>
      <c r="G2105" s="54"/>
      <c r="H2105" s="55"/>
      <c r="I2105" s="22"/>
      <c r="J2105" s="56"/>
      <c r="K2105" s="80"/>
      <c r="L2105" s="57"/>
      <c r="M2105" s="57"/>
      <c r="N2105" s="55"/>
      <c r="O2105" s="58"/>
      <c r="P2105" s="58"/>
      <c r="Q2105" s="59"/>
      <c r="R2105" s="60"/>
      <c r="S2105" s="60"/>
      <c r="T2105" s="22"/>
      <c r="U2105" s="1"/>
      <c r="V2105" s="23"/>
      <c r="X2105" s="24"/>
      <c r="Y2105" s="24"/>
      <c r="Z2105" s="22"/>
      <c r="AA2105" s="22"/>
      <c r="AB2105" s="22"/>
      <c r="AC2105" s="22"/>
      <c r="AD2105" s="22"/>
      <c r="AE2105" s="22"/>
      <c r="AF2105" s="22"/>
      <c r="AG2105" s="22"/>
      <c r="AH2105" s="22"/>
      <c r="AI2105" s="22"/>
      <c r="AJ2105" s="22"/>
      <c r="AK2105" s="22"/>
      <c r="AL2105" s="22"/>
      <c r="AM2105" s="22"/>
      <c r="AN2105" s="22"/>
      <c r="AO2105" s="22"/>
      <c r="AP2105" s="22"/>
      <c r="AQ2105" s="22"/>
      <c r="AR2105" s="22"/>
      <c r="AS2105" s="22"/>
      <c r="AT2105" s="22"/>
      <c r="AU2105" s="22"/>
      <c r="AV2105" s="22"/>
      <c r="AW2105" s="22"/>
      <c r="AX2105" s="22"/>
      <c r="AY2105" s="22"/>
      <c r="AZ2105" s="22"/>
      <c r="BA2105" s="22"/>
      <c r="BB2105" s="22"/>
      <c r="BC2105" s="22"/>
      <c r="BD2105" s="22"/>
      <c r="BE2105" s="24"/>
      <c r="BF2105" s="22"/>
      <c r="BG2105" s="22"/>
      <c r="BH2105" s="22"/>
      <c r="BI2105" s="22"/>
      <c r="BJ2105" s="22"/>
      <c r="BK2105" s="22"/>
      <c r="BL2105" s="22"/>
      <c r="BM2105" s="22"/>
      <c r="BN2105" s="22"/>
      <c r="BO2105" s="22"/>
      <c r="BP2105" s="22"/>
      <c r="BQ2105" s="22"/>
      <c r="BR2105" s="22"/>
      <c r="BS2105" s="22"/>
      <c r="BT2105" s="22"/>
      <c r="BU2105" s="22"/>
      <c r="BV2105" s="22"/>
      <c r="BW2105" s="22"/>
      <c r="BX2105" s="22"/>
      <c r="BY2105" s="22"/>
      <c r="BZ2105" s="22"/>
      <c r="CA2105" s="22"/>
      <c r="CB2105" s="22"/>
      <c r="CC2105" s="22"/>
      <c r="CD2105" s="22"/>
      <c r="CE2105" s="22"/>
      <c r="CF2105" s="22"/>
      <c r="CG2105" s="22"/>
      <c r="CH2105" s="22"/>
      <c r="CI2105" s="22"/>
      <c r="CJ2105" s="22"/>
      <c r="CK2105" s="24"/>
      <c r="CL2105" s="22"/>
      <c r="CM2105" s="22"/>
      <c r="CN2105" s="22"/>
      <c r="CO2105" s="22"/>
      <c r="CP2105" s="22"/>
      <c r="CQ2105" s="22"/>
      <c r="CR2105" s="22"/>
      <c r="CS2105" s="22"/>
      <c r="CT2105" s="22"/>
      <c r="CU2105" s="22"/>
      <c r="CV2105" s="22"/>
      <c r="CW2105" s="22"/>
      <c r="CX2105" s="22"/>
      <c r="CY2105" s="22"/>
      <c r="CZ2105" s="22"/>
      <c r="DA2105" s="22"/>
      <c r="DB2105" s="22"/>
      <c r="DC2105" s="22"/>
      <c r="DD2105" s="22"/>
      <c r="DE2105" s="22"/>
      <c r="DF2105" s="22"/>
      <c r="DG2105" s="22"/>
      <c r="DH2105" s="22"/>
      <c r="DI2105" s="22"/>
      <c r="DJ2105" s="22"/>
      <c r="DK2105" s="22"/>
      <c r="DL2105" s="22"/>
      <c r="DM2105" s="22"/>
      <c r="DN2105" s="22"/>
      <c r="DO2105" s="22"/>
      <c r="DP2105" s="22"/>
      <c r="DQ2105" s="24"/>
      <c r="DR2105" s="22"/>
      <c r="DS2105" s="22"/>
      <c r="DT2105" s="22"/>
      <c r="DU2105" s="22"/>
      <c r="DV2105" s="22"/>
      <c r="DW2105" s="22"/>
      <c r="DX2105" s="22"/>
      <c r="DY2105" s="22"/>
      <c r="DZ2105" s="22"/>
      <c r="EA2105" s="22"/>
      <c r="EB2105" s="22"/>
      <c r="EC2105" s="22"/>
      <c r="ED2105" s="22"/>
      <c r="EE2105" s="22"/>
      <c r="EF2105" s="22"/>
      <c r="EG2105" s="22"/>
      <c r="EH2105" s="22"/>
      <c r="EI2105" s="22"/>
      <c r="EJ2105" s="22"/>
      <c r="EK2105" s="22"/>
      <c r="EL2105" s="22"/>
      <c r="EM2105" s="22"/>
      <c r="EN2105" s="22"/>
      <c r="EO2105" s="22"/>
      <c r="EP2105" s="22"/>
      <c r="EQ2105" s="22"/>
      <c r="ER2105" s="22"/>
      <c r="ES2105" s="22"/>
      <c r="ET2105" s="22"/>
      <c r="EU2105" s="22"/>
      <c r="EV2105" s="22"/>
      <c r="EW2105" s="24"/>
      <c r="EX2105" s="22"/>
      <c r="EY2105" s="22"/>
      <c r="EZ2105" s="22"/>
      <c r="FA2105" s="22"/>
      <c r="FB2105" s="22"/>
      <c r="FC2105" s="22"/>
      <c r="FD2105" s="22"/>
      <c r="FE2105" s="22"/>
      <c r="FF2105" s="22"/>
      <c r="FG2105" s="22"/>
      <c r="FH2105" s="22"/>
      <c r="FI2105" s="22"/>
      <c r="FJ2105" s="22"/>
      <c r="FK2105" s="22"/>
      <c r="FL2105" s="22"/>
      <c r="FM2105" s="22"/>
      <c r="FN2105" s="22"/>
      <c r="FO2105" s="22"/>
      <c r="FP2105" s="22"/>
      <c r="FQ2105" s="22"/>
      <c r="FR2105" s="22"/>
      <c r="FS2105" s="22"/>
      <c r="FT2105" s="22"/>
      <c r="FU2105" s="22"/>
      <c r="FV2105" s="22"/>
      <c r="FW2105" s="22"/>
      <c r="FX2105" s="22"/>
      <c r="FY2105" s="22"/>
      <c r="FZ2105" s="22"/>
      <c r="GA2105" s="22"/>
      <c r="GB2105" s="22"/>
      <c r="GC2105" s="24"/>
      <c r="GD2105" s="22"/>
      <c r="GE2105" s="22"/>
      <c r="GF2105" s="22"/>
      <c r="GG2105" s="22"/>
      <c r="GH2105" s="22"/>
      <c r="GI2105" s="22"/>
      <c r="GJ2105" s="22"/>
      <c r="GK2105" s="22"/>
      <c r="GL2105" s="22"/>
      <c r="GM2105" s="22"/>
      <c r="GN2105" s="22"/>
      <c r="GO2105" s="22"/>
      <c r="GP2105" s="22"/>
      <c r="GQ2105" s="22"/>
      <c r="GR2105" s="22"/>
      <c r="GS2105" s="22"/>
      <c r="GT2105" s="22"/>
      <c r="GU2105" s="22"/>
      <c r="GV2105" s="22"/>
      <c r="GW2105" s="22"/>
      <c r="GX2105" s="22"/>
      <c r="GY2105" s="22"/>
      <c r="GZ2105" s="22"/>
      <c r="HA2105" s="22"/>
      <c r="HB2105" s="22"/>
      <c r="HC2105" s="22"/>
      <c r="HD2105" s="22"/>
      <c r="HE2105" s="22"/>
      <c r="HF2105" s="22"/>
      <c r="HG2105" s="22"/>
      <c r="HH2105" s="22"/>
      <c r="HI2105" s="24"/>
      <c r="HJ2105" s="22"/>
      <c r="HK2105" s="22"/>
      <c r="HL2105" s="22"/>
      <c r="HM2105" s="22"/>
      <c r="HN2105" s="22"/>
      <c r="HO2105" s="22"/>
      <c r="HP2105" s="22"/>
      <c r="HQ2105" s="22"/>
      <c r="HR2105" s="22"/>
      <c r="HS2105" s="22"/>
      <c r="HT2105" s="22"/>
      <c r="HU2105" s="22"/>
      <c r="HV2105" s="22"/>
      <c r="HW2105" s="22"/>
      <c r="HX2105" s="22"/>
      <c r="HY2105" s="22"/>
      <c r="HZ2105" s="22"/>
      <c r="IA2105" s="22"/>
      <c r="IB2105" s="22"/>
      <c r="IC2105" s="22"/>
      <c r="ID2105" s="22"/>
      <c r="IE2105" s="22"/>
      <c r="IF2105" s="22"/>
      <c r="IG2105" s="22"/>
      <c r="IH2105" s="22"/>
      <c r="II2105" s="22"/>
      <c r="IJ2105" s="22"/>
      <c r="IK2105" s="22"/>
      <c r="IL2105" s="22"/>
      <c r="IM2105" s="22"/>
      <c r="IN2105" s="22"/>
      <c r="IO2105" s="24"/>
      <c r="IP2105" s="22"/>
      <c r="IQ2105" s="22"/>
      <c r="IR2105" s="22"/>
      <c r="IS2105" s="22"/>
      <c r="IT2105" s="22"/>
      <c r="IU2105" s="22"/>
      <c r="IV2105" s="22"/>
      <c r="IW2105" s="22"/>
      <c r="IX2105" s="22"/>
      <c r="IY2105" s="22"/>
      <c r="IZ2105" s="22"/>
      <c r="JA2105" s="22"/>
      <c r="JB2105" s="22"/>
      <c r="JC2105" s="22"/>
      <c r="JD2105" s="22"/>
      <c r="JE2105" s="22"/>
      <c r="JF2105" s="22"/>
      <c r="JG2105" s="22"/>
      <c r="JH2105" s="22"/>
      <c r="JI2105" s="22"/>
      <c r="JJ2105" s="22"/>
      <c r="JK2105" s="22"/>
      <c r="JL2105" s="22"/>
      <c r="JM2105" s="22"/>
      <c r="JN2105" s="22"/>
      <c r="JO2105" s="22"/>
      <c r="JP2105" s="22"/>
      <c r="JQ2105" s="22"/>
      <c r="JR2105" s="22"/>
      <c r="JS2105" s="22"/>
      <c r="JT2105" s="22"/>
      <c r="JU2105" s="24"/>
      <c r="JV2105" s="22"/>
      <c r="JW2105" s="22"/>
      <c r="JX2105" s="22"/>
      <c r="JY2105" s="22"/>
      <c r="JZ2105" s="22"/>
      <c r="KA2105" s="22"/>
      <c r="KB2105" s="22"/>
      <c r="KC2105" s="22"/>
      <c r="KD2105" s="22"/>
      <c r="KE2105" s="22"/>
      <c r="KF2105" s="22"/>
      <c r="KG2105" s="22"/>
      <c r="KH2105" s="22"/>
      <c r="KI2105" s="22"/>
      <c r="KJ2105" s="22"/>
      <c r="KK2105" s="22"/>
      <c r="KL2105" s="22"/>
      <c r="KM2105" s="22"/>
      <c r="KN2105" s="22"/>
      <c r="KO2105" s="22"/>
      <c r="KP2105" s="22"/>
      <c r="KQ2105" s="22"/>
      <c r="KR2105" s="22"/>
      <c r="KS2105" s="22"/>
      <c r="KT2105" s="22"/>
      <c r="KU2105" s="22"/>
      <c r="KV2105" s="22"/>
      <c r="KW2105" s="22"/>
      <c r="KX2105" s="22"/>
      <c r="KY2105" s="22"/>
      <c r="KZ2105" s="22"/>
      <c r="LA2105" s="24"/>
      <c r="LB2105" s="22"/>
      <c r="LC2105" s="22"/>
      <c r="LD2105" s="22"/>
      <c r="LE2105" s="22"/>
      <c r="LF2105" s="22"/>
      <c r="LG2105" s="22"/>
      <c r="LH2105" s="22"/>
      <c r="LI2105" s="22"/>
      <c r="LJ2105" s="22"/>
      <c r="LK2105" s="22"/>
      <c r="LL2105" s="22"/>
      <c r="LM2105" s="22"/>
      <c r="LN2105" s="22"/>
      <c r="LO2105" s="22"/>
      <c r="LP2105" s="22"/>
      <c r="LQ2105" s="22"/>
      <c r="LR2105" s="22"/>
      <c r="LS2105" s="22"/>
      <c r="LT2105" s="22"/>
      <c r="LU2105" s="22"/>
      <c r="LV2105" s="22"/>
      <c r="LW2105" s="22"/>
      <c r="LX2105" s="22"/>
      <c r="LY2105" s="22"/>
      <c r="LZ2105" s="22"/>
      <c r="MA2105" s="22"/>
      <c r="MB2105" s="22"/>
      <c r="MC2105" s="22"/>
      <c r="MD2105" s="22"/>
      <c r="ME2105" s="22"/>
      <c r="MF2105" s="22"/>
      <c r="MG2105" s="24"/>
      <c r="MH2105" s="22"/>
      <c r="MI2105" s="22"/>
      <c r="MJ2105" s="22"/>
      <c r="MK2105" s="22"/>
      <c r="ML2105" s="22"/>
      <c r="MM2105" s="22"/>
      <c r="MN2105" s="22"/>
      <c r="MO2105" s="22"/>
      <c r="MP2105" s="22"/>
      <c r="MQ2105" s="22"/>
      <c r="MR2105" s="22"/>
      <c r="MS2105" s="22"/>
      <c r="MT2105" s="22"/>
      <c r="MU2105" s="22"/>
      <c r="MV2105" s="22"/>
      <c r="MW2105" s="22"/>
      <c r="MX2105" s="22"/>
      <c r="MY2105" s="22"/>
      <c r="MZ2105" s="22"/>
      <c r="NA2105" s="22"/>
      <c r="NB2105" s="22"/>
      <c r="NC2105" s="22"/>
      <c r="ND2105" s="22"/>
      <c r="NE2105" s="22"/>
      <c r="NF2105" s="22"/>
      <c r="NG2105" s="22"/>
      <c r="NH2105" s="22"/>
      <c r="NI2105" s="22"/>
      <c r="NJ2105" s="22"/>
      <c r="NK2105" s="22"/>
      <c r="NL2105" s="22"/>
      <c r="NM2105" s="24"/>
      <c r="NN2105" s="22"/>
      <c r="NO2105" s="22"/>
      <c r="NP2105" s="22"/>
      <c r="NQ2105" s="22"/>
      <c r="NR2105" s="22"/>
      <c r="NS2105" s="22"/>
      <c r="NT2105" s="22"/>
      <c r="NU2105" s="22"/>
      <c r="NV2105" s="22"/>
      <c r="NW2105" s="22"/>
      <c r="NX2105" s="22"/>
      <c r="NY2105" s="22"/>
      <c r="NZ2105" s="22"/>
      <c r="OA2105" s="22"/>
      <c r="OB2105" s="22"/>
      <c r="OC2105" s="22"/>
      <c r="OD2105" s="22"/>
      <c r="OE2105" s="22"/>
      <c r="OF2105" s="22"/>
      <c r="OG2105" s="22"/>
      <c r="OH2105" s="22"/>
      <c r="OI2105" s="22"/>
      <c r="OJ2105" s="22"/>
      <c r="OK2105" s="22"/>
      <c r="OL2105" s="22"/>
      <c r="OM2105" s="22"/>
      <c r="ON2105" s="22"/>
      <c r="OO2105" s="22"/>
      <c r="OP2105" s="22"/>
      <c r="OQ2105" s="22"/>
      <c r="OR2105" s="22"/>
    </row>
    <row r="2106" spans="1:408" ht="15" thickBot="1">
      <c r="A2106" s="1"/>
      <c r="B2106" s="12"/>
      <c r="C2106" s="12"/>
      <c r="D2106" s="22"/>
      <c r="E2106" s="54"/>
      <c r="F2106" s="54"/>
      <c r="G2106" s="54"/>
      <c r="H2106" s="55"/>
      <c r="I2106" s="22"/>
      <c r="J2106" s="56"/>
      <c r="K2106" s="81"/>
      <c r="L2106" s="57"/>
      <c r="M2106" s="57"/>
      <c r="N2106" s="55"/>
      <c r="O2106" s="58"/>
      <c r="P2106" s="58"/>
      <c r="Q2106" s="59"/>
      <c r="R2106" s="60"/>
      <c r="S2106" s="60"/>
      <c r="T2106" s="22"/>
      <c r="U2106" s="1"/>
      <c r="V2106" s="23"/>
      <c r="X2106" s="24"/>
      <c r="Y2106" s="24"/>
      <c r="Z2106" s="22"/>
      <c r="AA2106" s="22"/>
      <c r="AB2106" s="22"/>
      <c r="AC2106" s="22"/>
      <c r="AD2106" s="22"/>
      <c r="AE2106" s="22"/>
      <c r="AF2106" s="22"/>
      <c r="AG2106" s="22"/>
      <c r="AH2106" s="22"/>
      <c r="AI2106" s="22"/>
      <c r="AJ2106" s="22"/>
      <c r="AK2106" s="22"/>
      <c r="AL2106" s="22"/>
      <c r="AM2106" s="22"/>
      <c r="AN2106" s="22"/>
      <c r="AO2106" s="22"/>
      <c r="AP2106" s="22"/>
      <c r="AQ2106" s="22"/>
      <c r="AR2106" s="22"/>
      <c r="AS2106" s="22"/>
      <c r="AT2106" s="22"/>
      <c r="AU2106" s="22"/>
      <c r="AV2106" s="22"/>
      <c r="AW2106" s="22"/>
      <c r="AX2106" s="22"/>
      <c r="AY2106" s="22"/>
      <c r="AZ2106" s="22"/>
      <c r="BA2106" s="22"/>
      <c r="BB2106" s="22"/>
      <c r="BC2106" s="22"/>
      <c r="BD2106" s="22"/>
      <c r="BE2106" s="24"/>
      <c r="BF2106" s="22"/>
      <c r="BG2106" s="22"/>
      <c r="BH2106" s="22"/>
      <c r="BI2106" s="22"/>
      <c r="BJ2106" s="22"/>
      <c r="BK2106" s="22"/>
      <c r="BL2106" s="22"/>
      <c r="BM2106" s="22"/>
      <c r="BN2106" s="22"/>
      <c r="BO2106" s="22"/>
      <c r="BP2106" s="22"/>
      <c r="BQ2106" s="22"/>
      <c r="BR2106" s="22"/>
      <c r="BS2106" s="22"/>
      <c r="BT2106" s="22"/>
      <c r="BU2106" s="22"/>
      <c r="BV2106" s="22"/>
      <c r="BW2106" s="22"/>
      <c r="BX2106" s="22"/>
      <c r="BY2106" s="22"/>
      <c r="BZ2106" s="22"/>
      <c r="CA2106" s="22"/>
      <c r="CB2106" s="22"/>
      <c r="CC2106" s="22"/>
      <c r="CD2106" s="22"/>
      <c r="CE2106" s="22"/>
      <c r="CF2106" s="22"/>
      <c r="CG2106" s="22"/>
      <c r="CH2106" s="22"/>
      <c r="CI2106" s="22"/>
      <c r="CJ2106" s="22"/>
      <c r="CK2106" s="24"/>
      <c r="CL2106" s="22"/>
      <c r="CM2106" s="22"/>
      <c r="CN2106" s="22"/>
      <c r="CO2106" s="22"/>
      <c r="CP2106" s="22"/>
      <c r="CQ2106" s="22"/>
      <c r="CR2106" s="22"/>
      <c r="CS2106" s="22"/>
      <c r="CT2106" s="22"/>
      <c r="CU2106" s="22"/>
      <c r="CV2106" s="22"/>
      <c r="CW2106" s="22"/>
      <c r="CX2106" s="22"/>
      <c r="CY2106" s="22"/>
      <c r="CZ2106" s="22"/>
      <c r="DA2106" s="22"/>
      <c r="DB2106" s="22"/>
      <c r="DC2106" s="22"/>
      <c r="DD2106" s="22"/>
      <c r="DE2106" s="22"/>
      <c r="DF2106" s="22"/>
      <c r="DG2106" s="22"/>
      <c r="DH2106" s="22"/>
      <c r="DI2106" s="22"/>
      <c r="DJ2106" s="22"/>
      <c r="DK2106" s="22"/>
      <c r="DL2106" s="22"/>
      <c r="DM2106" s="22"/>
      <c r="DN2106" s="22"/>
      <c r="DO2106" s="22"/>
      <c r="DP2106" s="22"/>
      <c r="DQ2106" s="24"/>
      <c r="DR2106" s="22"/>
      <c r="DS2106" s="22"/>
      <c r="DT2106" s="22"/>
      <c r="DU2106" s="22"/>
      <c r="DV2106" s="22"/>
      <c r="DW2106" s="22"/>
      <c r="DX2106" s="22"/>
      <c r="DY2106" s="22"/>
      <c r="DZ2106" s="22"/>
      <c r="EA2106" s="22"/>
      <c r="EB2106" s="22"/>
      <c r="EC2106" s="22"/>
      <c r="ED2106" s="22"/>
      <c r="EE2106" s="22"/>
      <c r="EF2106" s="22"/>
      <c r="EG2106" s="22"/>
      <c r="EH2106" s="22"/>
      <c r="EI2106" s="22"/>
      <c r="EJ2106" s="22"/>
      <c r="EK2106" s="22"/>
      <c r="EL2106" s="22"/>
      <c r="EM2106" s="22"/>
      <c r="EN2106" s="22"/>
      <c r="EO2106" s="22"/>
      <c r="EP2106" s="22"/>
      <c r="EQ2106" s="22"/>
      <c r="ER2106" s="22"/>
      <c r="ES2106" s="22"/>
      <c r="ET2106" s="22"/>
      <c r="EU2106" s="22"/>
      <c r="EV2106" s="22"/>
      <c r="EW2106" s="24"/>
      <c r="EX2106" s="22"/>
      <c r="EY2106" s="22"/>
      <c r="EZ2106" s="22"/>
      <c r="FA2106" s="22"/>
      <c r="FB2106" s="22"/>
      <c r="FC2106" s="22"/>
      <c r="FD2106" s="22"/>
      <c r="FE2106" s="22"/>
      <c r="FF2106" s="22"/>
      <c r="FG2106" s="22"/>
      <c r="FH2106" s="22"/>
      <c r="FI2106" s="22"/>
      <c r="FJ2106" s="22"/>
      <c r="FK2106" s="22"/>
      <c r="FL2106" s="22"/>
      <c r="FM2106" s="22"/>
      <c r="FN2106" s="22"/>
      <c r="FO2106" s="22"/>
      <c r="FP2106" s="22"/>
      <c r="FQ2106" s="22"/>
      <c r="FR2106" s="22"/>
      <c r="FS2106" s="22"/>
      <c r="FT2106" s="22"/>
      <c r="FU2106" s="22"/>
      <c r="FV2106" s="22"/>
      <c r="FW2106" s="22"/>
      <c r="FX2106" s="22"/>
      <c r="FY2106" s="22"/>
      <c r="FZ2106" s="22"/>
      <c r="GA2106" s="22"/>
      <c r="GB2106" s="22"/>
      <c r="GC2106" s="24"/>
      <c r="GD2106" s="22"/>
      <c r="GE2106" s="22"/>
      <c r="GF2106" s="22"/>
      <c r="GG2106" s="22"/>
      <c r="GH2106" s="22"/>
      <c r="GI2106" s="22"/>
      <c r="GJ2106" s="22"/>
      <c r="GK2106" s="22"/>
      <c r="GL2106" s="22"/>
      <c r="GM2106" s="22"/>
      <c r="GN2106" s="22"/>
      <c r="GO2106" s="22"/>
      <c r="GP2106" s="22"/>
      <c r="GQ2106" s="22"/>
      <c r="GR2106" s="22"/>
      <c r="GS2106" s="22"/>
      <c r="GT2106" s="22"/>
      <c r="GU2106" s="22"/>
      <c r="GV2106" s="22"/>
      <c r="GW2106" s="22"/>
      <c r="GX2106" s="22"/>
      <c r="GY2106" s="22"/>
      <c r="GZ2106" s="22"/>
      <c r="HA2106" s="22"/>
      <c r="HB2106" s="22"/>
      <c r="HC2106" s="22"/>
      <c r="HD2106" s="22"/>
      <c r="HE2106" s="22"/>
      <c r="HF2106" s="22"/>
      <c r="HG2106" s="22"/>
      <c r="HH2106" s="22"/>
      <c r="HI2106" s="24"/>
      <c r="HJ2106" s="22"/>
      <c r="HK2106" s="22"/>
      <c r="HL2106" s="22"/>
      <c r="HM2106" s="22"/>
      <c r="HN2106" s="22"/>
      <c r="HO2106" s="22"/>
      <c r="HP2106" s="22"/>
      <c r="HQ2106" s="22"/>
      <c r="HR2106" s="22"/>
      <c r="HS2106" s="22"/>
      <c r="HT2106" s="22"/>
      <c r="HU2106" s="22"/>
      <c r="HV2106" s="22"/>
      <c r="HW2106" s="22"/>
      <c r="HX2106" s="22"/>
      <c r="HY2106" s="22"/>
      <c r="HZ2106" s="22"/>
      <c r="IA2106" s="22"/>
      <c r="IB2106" s="22"/>
      <c r="IC2106" s="22"/>
      <c r="ID2106" s="22"/>
      <c r="IE2106" s="22"/>
      <c r="IF2106" s="22"/>
      <c r="IG2106" s="22"/>
      <c r="IH2106" s="22"/>
      <c r="II2106" s="22"/>
      <c r="IJ2106" s="22"/>
      <c r="IK2106" s="22"/>
      <c r="IL2106" s="22"/>
      <c r="IM2106" s="22"/>
      <c r="IN2106" s="22"/>
      <c r="IO2106" s="24"/>
      <c r="IP2106" s="22"/>
      <c r="IQ2106" s="22"/>
      <c r="IR2106" s="22"/>
      <c r="IS2106" s="22"/>
      <c r="IT2106" s="22"/>
      <c r="IU2106" s="22"/>
      <c r="IV2106" s="22"/>
      <c r="IW2106" s="22"/>
      <c r="IX2106" s="22"/>
      <c r="IY2106" s="22"/>
      <c r="IZ2106" s="22"/>
      <c r="JA2106" s="22"/>
      <c r="JB2106" s="22"/>
      <c r="JC2106" s="22"/>
      <c r="JD2106" s="22"/>
      <c r="JE2106" s="22"/>
      <c r="JF2106" s="22"/>
      <c r="JG2106" s="22"/>
      <c r="JH2106" s="22"/>
      <c r="JI2106" s="22"/>
      <c r="JJ2106" s="22"/>
      <c r="JK2106" s="22"/>
      <c r="JL2106" s="22"/>
      <c r="JM2106" s="22"/>
      <c r="JN2106" s="22"/>
      <c r="JO2106" s="22"/>
      <c r="JP2106" s="22"/>
      <c r="JQ2106" s="22"/>
      <c r="JR2106" s="22"/>
      <c r="JS2106" s="22"/>
      <c r="JT2106" s="22"/>
      <c r="JU2106" s="24"/>
      <c r="JV2106" s="22"/>
      <c r="JW2106" s="22"/>
      <c r="JX2106" s="22"/>
      <c r="JY2106" s="22"/>
      <c r="JZ2106" s="22"/>
      <c r="KA2106" s="22"/>
      <c r="KB2106" s="22"/>
      <c r="KC2106" s="22"/>
      <c r="KD2106" s="22"/>
      <c r="KE2106" s="22"/>
      <c r="KF2106" s="22"/>
      <c r="KG2106" s="22"/>
      <c r="KH2106" s="22"/>
      <c r="KI2106" s="22"/>
      <c r="KJ2106" s="22"/>
      <c r="KK2106" s="22"/>
      <c r="KL2106" s="22"/>
      <c r="KM2106" s="22"/>
      <c r="KN2106" s="22"/>
      <c r="KO2106" s="22"/>
      <c r="KP2106" s="22"/>
      <c r="KQ2106" s="22"/>
      <c r="KR2106" s="22"/>
      <c r="KS2106" s="22"/>
      <c r="KT2106" s="22"/>
      <c r="KU2106" s="22"/>
      <c r="KV2106" s="22"/>
      <c r="KW2106" s="22"/>
      <c r="KX2106" s="22"/>
      <c r="KY2106" s="22"/>
      <c r="KZ2106" s="22"/>
      <c r="LA2106" s="24"/>
      <c r="LB2106" s="22"/>
      <c r="LC2106" s="22"/>
      <c r="LD2106" s="22"/>
      <c r="LE2106" s="22"/>
      <c r="LF2106" s="22"/>
      <c r="LG2106" s="22"/>
      <c r="LH2106" s="22"/>
      <c r="LI2106" s="22"/>
      <c r="LJ2106" s="22"/>
      <c r="LK2106" s="22"/>
      <c r="LL2106" s="22"/>
      <c r="LM2106" s="22"/>
      <c r="LN2106" s="22"/>
      <c r="LO2106" s="22"/>
      <c r="LP2106" s="22"/>
      <c r="LQ2106" s="22"/>
      <c r="LR2106" s="22"/>
      <c r="LS2106" s="22"/>
      <c r="LT2106" s="22"/>
      <c r="LU2106" s="22"/>
      <c r="LV2106" s="22"/>
      <c r="LW2106" s="22"/>
      <c r="LX2106" s="22"/>
      <c r="LY2106" s="22"/>
      <c r="LZ2106" s="22"/>
      <c r="MA2106" s="22"/>
      <c r="MB2106" s="22"/>
      <c r="MC2106" s="22"/>
      <c r="MD2106" s="22"/>
      <c r="ME2106" s="22"/>
      <c r="MF2106" s="22"/>
      <c r="MG2106" s="24"/>
      <c r="MH2106" s="22"/>
      <c r="MI2106" s="22"/>
      <c r="MJ2106" s="22"/>
      <c r="MK2106" s="22"/>
      <c r="ML2106" s="22"/>
      <c r="MM2106" s="22"/>
      <c r="MN2106" s="22"/>
      <c r="MO2106" s="22"/>
      <c r="MP2106" s="22"/>
      <c r="MQ2106" s="22"/>
      <c r="MR2106" s="22"/>
      <c r="MS2106" s="22"/>
      <c r="MT2106" s="22"/>
      <c r="MU2106" s="22"/>
      <c r="MV2106" s="22"/>
      <c r="MW2106" s="22"/>
      <c r="MX2106" s="22"/>
      <c r="MY2106" s="22"/>
      <c r="MZ2106" s="22"/>
      <c r="NA2106" s="22"/>
      <c r="NB2106" s="22"/>
      <c r="NC2106" s="22"/>
      <c r="ND2106" s="22"/>
      <c r="NE2106" s="22"/>
      <c r="NF2106" s="22"/>
      <c r="NG2106" s="22"/>
      <c r="NH2106" s="22"/>
      <c r="NI2106" s="22"/>
      <c r="NJ2106" s="22"/>
      <c r="NK2106" s="22"/>
      <c r="NL2106" s="22"/>
      <c r="NM2106" s="24"/>
      <c r="NN2106" s="22"/>
      <c r="NO2106" s="22"/>
      <c r="NP2106" s="22"/>
      <c r="NQ2106" s="22"/>
      <c r="NR2106" s="22"/>
      <c r="NS2106" s="22"/>
      <c r="NT2106" s="22"/>
      <c r="NU2106" s="22"/>
      <c r="NV2106" s="22"/>
      <c r="NW2106" s="22"/>
      <c r="NX2106" s="22"/>
      <c r="NY2106" s="22"/>
      <c r="NZ2106" s="22"/>
      <c r="OA2106" s="22"/>
      <c r="OB2106" s="22"/>
      <c r="OC2106" s="22"/>
      <c r="OD2106" s="22"/>
      <c r="OE2106" s="22"/>
      <c r="OF2106" s="22"/>
      <c r="OG2106" s="22"/>
      <c r="OH2106" s="22"/>
      <c r="OI2106" s="22"/>
      <c r="OJ2106" s="22"/>
      <c r="OK2106" s="22"/>
      <c r="OL2106" s="22"/>
      <c r="OM2106" s="22"/>
      <c r="ON2106" s="22"/>
      <c r="OO2106" s="22"/>
      <c r="OP2106" s="22"/>
      <c r="OQ2106" s="22"/>
      <c r="OR2106" s="22"/>
    </row>
    <row r="2107" spans="1:408" ht="15" thickBot="1">
      <c r="A2107" s="1"/>
      <c r="B2107" s="12"/>
      <c r="C2107" s="12"/>
      <c r="D2107" s="22"/>
      <c r="E2107" s="54"/>
      <c r="F2107" s="54"/>
      <c r="G2107" s="54"/>
      <c r="H2107" s="55"/>
      <c r="I2107" s="22"/>
      <c r="J2107" s="56"/>
      <c r="K2107" s="80"/>
      <c r="L2107" s="57"/>
      <c r="M2107" s="57"/>
      <c r="N2107" s="55"/>
      <c r="O2107" s="58"/>
      <c r="P2107" s="58"/>
      <c r="Q2107" s="59"/>
      <c r="R2107" s="60"/>
      <c r="S2107" s="60"/>
      <c r="T2107" s="22"/>
      <c r="U2107" s="1"/>
      <c r="V2107" s="23"/>
      <c r="X2107" s="24"/>
      <c r="Y2107" s="24"/>
      <c r="Z2107" s="22"/>
      <c r="AA2107" s="22"/>
      <c r="AB2107" s="22"/>
      <c r="AC2107" s="22"/>
      <c r="AD2107" s="22"/>
      <c r="AE2107" s="22"/>
      <c r="AF2107" s="22"/>
      <c r="AG2107" s="22"/>
      <c r="AH2107" s="22"/>
      <c r="AI2107" s="22"/>
      <c r="AJ2107" s="22"/>
      <c r="AK2107" s="22"/>
      <c r="AL2107" s="22"/>
      <c r="AM2107" s="22"/>
      <c r="AN2107" s="22"/>
      <c r="AO2107" s="22"/>
      <c r="AP2107" s="22"/>
      <c r="AQ2107" s="22"/>
      <c r="AR2107" s="22"/>
      <c r="AS2107" s="22"/>
      <c r="AT2107" s="22"/>
      <c r="AU2107" s="22"/>
      <c r="AV2107" s="22"/>
      <c r="AW2107" s="22"/>
      <c r="AX2107" s="22"/>
      <c r="AY2107" s="22"/>
      <c r="AZ2107" s="22"/>
      <c r="BA2107" s="22"/>
      <c r="BB2107" s="22"/>
      <c r="BC2107" s="22"/>
      <c r="BD2107" s="22"/>
      <c r="BE2107" s="24"/>
      <c r="BF2107" s="22"/>
      <c r="BG2107" s="22"/>
      <c r="BH2107" s="22"/>
      <c r="BI2107" s="22"/>
      <c r="BJ2107" s="22"/>
      <c r="BK2107" s="22"/>
      <c r="BL2107" s="22"/>
      <c r="BM2107" s="22"/>
      <c r="BN2107" s="22"/>
      <c r="BO2107" s="22"/>
      <c r="BP2107" s="22"/>
      <c r="BQ2107" s="22"/>
      <c r="BR2107" s="22"/>
      <c r="BS2107" s="22"/>
      <c r="BT2107" s="22"/>
      <c r="BU2107" s="22"/>
      <c r="BV2107" s="22"/>
      <c r="BW2107" s="22"/>
      <c r="BX2107" s="22"/>
      <c r="BY2107" s="22"/>
      <c r="BZ2107" s="22"/>
      <c r="CA2107" s="22"/>
      <c r="CB2107" s="22"/>
      <c r="CC2107" s="22"/>
      <c r="CD2107" s="22"/>
      <c r="CE2107" s="22"/>
      <c r="CF2107" s="22"/>
      <c r="CG2107" s="22"/>
      <c r="CH2107" s="22"/>
      <c r="CI2107" s="22"/>
      <c r="CJ2107" s="22"/>
      <c r="CK2107" s="24"/>
      <c r="CL2107" s="22"/>
      <c r="CM2107" s="22"/>
      <c r="CN2107" s="22"/>
      <c r="CO2107" s="22"/>
      <c r="CP2107" s="22"/>
      <c r="CQ2107" s="22"/>
      <c r="CR2107" s="22"/>
      <c r="CS2107" s="22"/>
      <c r="CT2107" s="22"/>
      <c r="CU2107" s="22"/>
      <c r="CV2107" s="22"/>
      <c r="CW2107" s="22"/>
      <c r="CX2107" s="22"/>
      <c r="CY2107" s="22"/>
      <c r="CZ2107" s="22"/>
      <c r="DA2107" s="22"/>
      <c r="DB2107" s="22"/>
      <c r="DC2107" s="22"/>
      <c r="DD2107" s="22"/>
      <c r="DE2107" s="22"/>
      <c r="DF2107" s="22"/>
      <c r="DG2107" s="22"/>
      <c r="DH2107" s="22"/>
      <c r="DI2107" s="22"/>
      <c r="DJ2107" s="22"/>
      <c r="DK2107" s="22"/>
      <c r="DL2107" s="22"/>
      <c r="DM2107" s="22"/>
      <c r="DN2107" s="22"/>
      <c r="DO2107" s="22"/>
      <c r="DP2107" s="22"/>
      <c r="DQ2107" s="24"/>
      <c r="DR2107" s="22"/>
      <c r="DS2107" s="22"/>
      <c r="DT2107" s="22"/>
      <c r="DU2107" s="22"/>
      <c r="DV2107" s="22"/>
      <c r="DW2107" s="22"/>
      <c r="DX2107" s="22"/>
      <c r="DY2107" s="22"/>
      <c r="DZ2107" s="22"/>
      <c r="EA2107" s="22"/>
      <c r="EB2107" s="22"/>
      <c r="EC2107" s="22"/>
      <c r="ED2107" s="22"/>
      <c r="EE2107" s="22"/>
      <c r="EF2107" s="22"/>
      <c r="EG2107" s="22"/>
      <c r="EH2107" s="22"/>
      <c r="EI2107" s="22"/>
      <c r="EJ2107" s="22"/>
      <c r="EK2107" s="22"/>
      <c r="EL2107" s="22"/>
      <c r="EM2107" s="22"/>
      <c r="EN2107" s="22"/>
      <c r="EO2107" s="22"/>
      <c r="EP2107" s="22"/>
      <c r="EQ2107" s="22"/>
      <c r="ER2107" s="22"/>
      <c r="ES2107" s="22"/>
      <c r="ET2107" s="22"/>
      <c r="EU2107" s="22"/>
      <c r="EV2107" s="22"/>
      <c r="EW2107" s="24"/>
      <c r="EX2107" s="22"/>
      <c r="EY2107" s="22"/>
      <c r="EZ2107" s="22"/>
      <c r="FA2107" s="22"/>
      <c r="FB2107" s="22"/>
      <c r="FC2107" s="22"/>
      <c r="FD2107" s="22"/>
      <c r="FE2107" s="22"/>
      <c r="FF2107" s="22"/>
      <c r="FG2107" s="22"/>
      <c r="FH2107" s="22"/>
      <c r="FI2107" s="22"/>
      <c r="FJ2107" s="22"/>
      <c r="FK2107" s="22"/>
      <c r="FL2107" s="22"/>
      <c r="FM2107" s="22"/>
      <c r="FN2107" s="22"/>
      <c r="FO2107" s="22"/>
      <c r="FP2107" s="22"/>
      <c r="FQ2107" s="22"/>
      <c r="FR2107" s="22"/>
      <c r="FS2107" s="22"/>
      <c r="FT2107" s="22"/>
      <c r="FU2107" s="22"/>
      <c r="FV2107" s="22"/>
      <c r="FW2107" s="22"/>
      <c r="FX2107" s="22"/>
      <c r="FY2107" s="22"/>
      <c r="FZ2107" s="22"/>
      <c r="GA2107" s="22"/>
      <c r="GB2107" s="22"/>
      <c r="GC2107" s="24"/>
      <c r="GD2107" s="22"/>
      <c r="GE2107" s="22"/>
      <c r="GF2107" s="22"/>
      <c r="GG2107" s="22"/>
      <c r="GH2107" s="22"/>
      <c r="GI2107" s="22"/>
      <c r="GJ2107" s="22"/>
      <c r="GK2107" s="22"/>
      <c r="GL2107" s="22"/>
      <c r="GM2107" s="22"/>
      <c r="GN2107" s="22"/>
      <c r="GO2107" s="22"/>
      <c r="GP2107" s="22"/>
      <c r="GQ2107" s="22"/>
      <c r="GR2107" s="22"/>
      <c r="GS2107" s="22"/>
      <c r="GT2107" s="22"/>
      <c r="GU2107" s="22"/>
      <c r="GV2107" s="22"/>
      <c r="GW2107" s="22"/>
      <c r="GX2107" s="22"/>
      <c r="GY2107" s="22"/>
      <c r="GZ2107" s="22"/>
      <c r="HA2107" s="22"/>
      <c r="HB2107" s="22"/>
      <c r="HC2107" s="22"/>
      <c r="HD2107" s="22"/>
      <c r="HE2107" s="22"/>
      <c r="HF2107" s="22"/>
      <c r="HG2107" s="22"/>
      <c r="HH2107" s="22"/>
      <c r="HI2107" s="24"/>
      <c r="HJ2107" s="22"/>
      <c r="HK2107" s="22"/>
      <c r="HL2107" s="22"/>
      <c r="HM2107" s="22"/>
      <c r="HN2107" s="22"/>
      <c r="HO2107" s="22"/>
      <c r="HP2107" s="22"/>
      <c r="HQ2107" s="22"/>
      <c r="HR2107" s="22"/>
      <c r="HS2107" s="22"/>
      <c r="HT2107" s="22"/>
      <c r="HU2107" s="22"/>
      <c r="HV2107" s="22"/>
      <c r="HW2107" s="22"/>
      <c r="HX2107" s="22"/>
      <c r="HY2107" s="22"/>
      <c r="HZ2107" s="22"/>
      <c r="IA2107" s="22"/>
      <c r="IB2107" s="22"/>
      <c r="IC2107" s="22"/>
      <c r="ID2107" s="22"/>
      <c r="IE2107" s="22"/>
      <c r="IF2107" s="22"/>
      <c r="IG2107" s="22"/>
      <c r="IH2107" s="22"/>
      <c r="II2107" s="22"/>
      <c r="IJ2107" s="22"/>
      <c r="IK2107" s="22"/>
      <c r="IL2107" s="22"/>
      <c r="IM2107" s="22"/>
      <c r="IN2107" s="22"/>
      <c r="IO2107" s="24"/>
      <c r="IP2107" s="22"/>
      <c r="IQ2107" s="22"/>
      <c r="IR2107" s="22"/>
      <c r="IS2107" s="22"/>
      <c r="IT2107" s="22"/>
      <c r="IU2107" s="22"/>
      <c r="IV2107" s="22"/>
      <c r="IW2107" s="22"/>
      <c r="IX2107" s="22"/>
      <c r="IY2107" s="22"/>
      <c r="IZ2107" s="22"/>
      <c r="JA2107" s="22"/>
      <c r="JB2107" s="22"/>
      <c r="JC2107" s="22"/>
      <c r="JD2107" s="22"/>
      <c r="JE2107" s="22"/>
      <c r="JF2107" s="22"/>
      <c r="JG2107" s="22"/>
      <c r="JH2107" s="22"/>
      <c r="JI2107" s="22"/>
      <c r="JJ2107" s="22"/>
      <c r="JK2107" s="22"/>
      <c r="JL2107" s="22"/>
      <c r="JM2107" s="22"/>
      <c r="JN2107" s="22"/>
      <c r="JO2107" s="22"/>
      <c r="JP2107" s="22"/>
      <c r="JQ2107" s="22"/>
      <c r="JR2107" s="22"/>
      <c r="JS2107" s="22"/>
      <c r="JT2107" s="22"/>
      <c r="JU2107" s="24"/>
      <c r="JV2107" s="22"/>
      <c r="JW2107" s="22"/>
      <c r="JX2107" s="22"/>
      <c r="JY2107" s="22"/>
      <c r="JZ2107" s="22"/>
      <c r="KA2107" s="22"/>
      <c r="KB2107" s="22"/>
      <c r="KC2107" s="22"/>
      <c r="KD2107" s="22"/>
      <c r="KE2107" s="22"/>
      <c r="KF2107" s="22"/>
      <c r="KG2107" s="22"/>
      <c r="KH2107" s="22"/>
      <c r="KI2107" s="22"/>
      <c r="KJ2107" s="22"/>
      <c r="KK2107" s="22"/>
      <c r="KL2107" s="22"/>
      <c r="KM2107" s="22"/>
      <c r="KN2107" s="22"/>
      <c r="KO2107" s="22"/>
      <c r="KP2107" s="22"/>
      <c r="KQ2107" s="22"/>
      <c r="KR2107" s="22"/>
      <c r="KS2107" s="22"/>
      <c r="KT2107" s="22"/>
      <c r="KU2107" s="22"/>
      <c r="KV2107" s="22"/>
      <c r="KW2107" s="22"/>
      <c r="KX2107" s="22"/>
      <c r="KY2107" s="22"/>
      <c r="KZ2107" s="22"/>
      <c r="LA2107" s="24"/>
      <c r="LB2107" s="22"/>
      <c r="LC2107" s="22"/>
      <c r="LD2107" s="22"/>
      <c r="LE2107" s="22"/>
      <c r="LF2107" s="22"/>
      <c r="LG2107" s="22"/>
      <c r="LH2107" s="22"/>
      <c r="LI2107" s="22"/>
      <c r="LJ2107" s="22"/>
      <c r="LK2107" s="22"/>
      <c r="LL2107" s="22"/>
      <c r="LM2107" s="22"/>
      <c r="LN2107" s="22"/>
      <c r="LO2107" s="22"/>
      <c r="LP2107" s="22"/>
      <c r="LQ2107" s="22"/>
      <c r="LR2107" s="22"/>
      <c r="LS2107" s="22"/>
      <c r="LT2107" s="22"/>
      <c r="LU2107" s="22"/>
      <c r="LV2107" s="22"/>
      <c r="LW2107" s="22"/>
      <c r="LX2107" s="22"/>
      <c r="LY2107" s="22"/>
      <c r="LZ2107" s="22"/>
      <c r="MA2107" s="22"/>
      <c r="MB2107" s="22"/>
      <c r="MC2107" s="22"/>
      <c r="MD2107" s="22"/>
      <c r="ME2107" s="22"/>
      <c r="MF2107" s="22"/>
      <c r="MG2107" s="24"/>
      <c r="MH2107" s="22"/>
      <c r="MI2107" s="22"/>
      <c r="MJ2107" s="22"/>
      <c r="MK2107" s="22"/>
      <c r="ML2107" s="22"/>
      <c r="MM2107" s="22"/>
      <c r="MN2107" s="22"/>
      <c r="MO2107" s="22"/>
      <c r="MP2107" s="22"/>
      <c r="MQ2107" s="22"/>
      <c r="MR2107" s="22"/>
      <c r="MS2107" s="22"/>
      <c r="MT2107" s="22"/>
      <c r="MU2107" s="22"/>
      <c r="MV2107" s="22"/>
      <c r="MW2107" s="22"/>
      <c r="MX2107" s="22"/>
      <c r="MY2107" s="22"/>
      <c r="MZ2107" s="22"/>
      <c r="NA2107" s="22"/>
      <c r="NB2107" s="22"/>
      <c r="NC2107" s="22"/>
      <c r="ND2107" s="22"/>
      <c r="NE2107" s="22"/>
      <c r="NF2107" s="22"/>
      <c r="NG2107" s="22"/>
      <c r="NH2107" s="22"/>
      <c r="NI2107" s="22"/>
      <c r="NJ2107" s="22"/>
      <c r="NK2107" s="22"/>
      <c r="NL2107" s="22"/>
      <c r="NM2107" s="24"/>
      <c r="NN2107" s="22"/>
      <c r="NO2107" s="22"/>
      <c r="NP2107" s="22"/>
      <c r="NQ2107" s="22"/>
      <c r="NR2107" s="22"/>
      <c r="NS2107" s="22"/>
      <c r="NT2107" s="22"/>
      <c r="NU2107" s="22"/>
      <c r="NV2107" s="22"/>
      <c r="NW2107" s="22"/>
      <c r="NX2107" s="22"/>
      <c r="NY2107" s="22"/>
      <c r="NZ2107" s="22"/>
      <c r="OA2107" s="22"/>
      <c r="OB2107" s="22"/>
      <c r="OC2107" s="22"/>
      <c r="OD2107" s="22"/>
      <c r="OE2107" s="22"/>
      <c r="OF2107" s="22"/>
      <c r="OG2107" s="22"/>
      <c r="OH2107" s="22"/>
      <c r="OI2107" s="22"/>
      <c r="OJ2107" s="22"/>
      <c r="OK2107" s="22"/>
      <c r="OL2107" s="22"/>
      <c r="OM2107" s="22"/>
      <c r="ON2107" s="22"/>
      <c r="OO2107" s="22"/>
      <c r="OP2107" s="22"/>
      <c r="OQ2107" s="22"/>
      <c r="OR2107" s="22"/>
    </row>
    <row r="2108" spans="1:408" ht="15" thickBot="1">
      <c r="A2108" s="1"/>
      <c r="B2108" s="12"/>
      <c r="C2108" s="12"/>
      <c r="D2108" s="22"/>
      <c r="E2108" s="54"/>
      <c r="F2108" s="54"/>
      <c r="G2108" s="54"/>
      <c r="H2108" s="55"/>
      <c r="I2108" s="22"/>
      <c r="J2108" s="56"/>
      <c r="K2108" s="81"/>
      <c r="L2108" s="57"/>
      <c r="M2108" s="57"/>
      <c r="N2108" s="55"/>
      <c r="O2108" s="58"/>
      <c r="P2108" s="58"/>
      <c r="Q2108" s="59"/>
      <c r="R2108" s="60"/>
      <c r="S2108" s="60"/>
      <c r="T2108" s="22"/>
      <c r="U2108" s="1"/>
      <c r="V2108" s="23"/>
      <c r="X2108" s="24"/>
      <c r="Y2108" s="24"/>
      <c r="Z2108" s="22"/>
      <c r="AA2108" s="22"/>
      <c r="AB2108" s="22"/>
      <c r="AC2108" s="22"/>
      <c r="AD2108" s="22"/>
      <c r="AE2108" s="22"/>
      <c r="AF2108" s="22"/>
      <c r="AG2108" s="22"/>
      <c r="AH2108" s="22"/>
      <c r="AI2108" s="22"/>
      <c r="AJ2108" s="22"/>
      <c r="AK2108" s="22"/>
      <c r="AL2108" s="22"/>
      <c r="AM2108" s="22"/>
      <c r="AN2108" s="22"/>
      <c r="AO2108" s="22"/>
      <c r="AP2108" s="22"/>
      <c r="AQ2108" s="22"/>
      <c r="AR2108" s="22"/>
      <c r="AS2108" s="22"/>
      <c r="AT2108" s="22"/>
      <c r="AU2108" s="22"/>
      <c r="AV2108" s="22"/>
      <c r="AW2108" s="22"/>
      <c r="AX2108" s="22"/>
      <c r="AY2108" s="22"/>
      <c r="AZ2108" s="22"/>
      <c r="BA2108" s="22"/>
      <c r="BB2108" s="22"/>
      <c r="BC2108" s="22"/>
      <c r="BD2108" s="22"/>
      <c r="BE2108" s="24"/>
      <c r="BF2108" s="22"/>
      <c r="BG2108" s="22"/>
      <c r="BH2108" s="22"/>
      <c r="BI2108" s="22"/>
      <c r="BJ2108" s="22"/>
      <c r="BK2108" s="22"/>
      <c r="BL2108" s="22"/>
      <c r="BM2108" s="22"/>
      <c r="BN2108" s="22"/>
      <c r="BO2108" s="22"/>
      <c r="BP2108" s="22"/>
      <c r="BQ2108" s="22"/>
      <c r="BR2108" s="22"/>
      <c r="BS2108" s="22"/>
      <c r="BT2108" s="22"/>
      <c r="BU2108" s="22"/>
      <c r="BV2108" s="22"/>
      <c r="BW2108" s="22"/>
      <c r="BX2108" s="22"/>
      <c r="BY2108" s="22"/>
      <c r="BZ2108" s="22"/>
      <c r="CA2108" s="22"/>
      <c r="CB2108" s="22"/>
      <c r="CC2108" s="22"/>
      <c r="CD2108" s="22"/>
      <c r="CE2108" s="22"/>
      <c r="CF2108" s="22"/>
      <c r="CG2108" s="22"/>
      <c r="CH2108" s="22"/>
      <c r="CI2108" s="22"/>
      <c r="CJ2108" s="22"/>
      <c r="CK2108" s="24"/>
      <c r="CL2108" s="22"/>
      <c r="CM2108" s="22"/>
      <c r="CN2108" s="22"/>
      <c r="CO2108" s="22"/>
      <c r="CP2108" s="22"/>
      <c r="CQ2108" s="22"/>
      <c r="CR2108" s="22"/>
      <c r="CS2108" s="22"/>
      <c r="CT2108" s="22"/>
      <c r="CU2108" s="22"/>
      <c r="CV2108" s="22"/>
      <c r="CW2108" s="22"/>
      <c r="CX2108" s="22"/>
      <c r="CY2108" s="22"/>
      <c r="CZ2108" s="22"/>
      <c r="DA2108" s="22"/>
      <c r="DB2108" s="22"/>
      <c r="DC2108" s="22"/>
      <c r="DD2108" s="22"/>
      <c r="DE2108" s="22"/>
      <c r="DF2108" s="22"/>
      <c r="DG2108" s="22"/>
      <c r="DH2108" s="22"/>
      <c r="DI2108" s="22"/>
      <c r="DJ2108" s="22"/>
      <c r="DK2108" s="22"/>
      <c r="DL2108" s="22"/>
      <c r="DM2108" s="22"/>
      <c r="DN2108" s="22"/>
      <c r="DO2108" s="22"/>
      <c r="DP2108" s="22"/>
      <c r="DQ2108" s="24"/>
      <c r="DR2108" s="22"/>
      <c r="DS2108" s="22"/>
      <c r="DT2108" s="22"/>
      <c r="DU2108" s="22"/>
      <c r="DV2108" s="22"/>
      <c r="DW2108" s="22"/>
      <c r="DX2108" s="22"/>
      <c r="DY2108" s="22"/>
      <c r="DZ2108" s="22"/>
      <c r="EA2108" s="22"/>
      <c r="EB2108" s="22"/>
      <c r="EC2108" s="22"/>
      <c r="ED2108" s="22"/>
      <c r="EE2108" s="22"/>
      <c r="EF2108" s="22"/>
      <c r="EG2108" s="22"/>
      <c r="EH2108" s="22"/>
      <c r="EI2108" s="22"/>
      <c r="EJ2108" s="22"/>
      <c r="EK2108" s="22"/>
      <c r="EL2108" s="22"/>
      <c r="EM2108" s="22"/>
      <c r="EN2108" s="22"/>
      <c r="EO2108" s="22"/>
      <c r="EP2108" s="22"/>
      <c r="EQ2108" s="22"/>
      <c r="ER2108" s="22"/>
      <c r="ES2108" s="22"/>
      <c r="ET2108" s="22"/>
      <c r="EU2108" s="22"/>
      <c r="EV2108" s="22"/>
      <c r="EW2108" s="24"/>
      <c r="EX2108" s="22"/>
      <c r="EY2108" s="22"/>
      <c r="EZ2108" s="22"/>
      <c r="FA2108" s="22"/>
      <c r="FB2108" s="22"/>
      <c r="FC2108" s="22"/>
      <c r="FD2108" s="22"/>
      <c r="FE2108" s="22"/>
      <c r="FF2108" s="22"/>
      <c r="FG2108" s="22"/>
      <c r="FH2108" s="22"/>
      <c r="FI2108" s="22"/>
      <c r="FJ2108" s="22"/>
      <c r="FK2108" s="22"/>
      <c r="FL2108" s="22"/>
      <c r="FM2108" s="22"/>
      <c r="FN2108" s="22"/>
      <c r="FO2108" s="22"/>
      <c r="FP2108" s="22"/>
      <c r="FQ2108" s="22"/>
      <c r="FR2108" s="22"/>
      <c r="FS2108" s="22"/>
      <c r="FT2108" s="22"/>
      <c r="FU2108" s="22"/>
      <c r="FV2108" s="22"/>
      <c r="FW2108" s="22"/>
      <c r="FX2108" s="22"/>
      <c r="FY2108" s="22"/>
      <c r="FZ2108" s="22"/>
      <c r="GA2108" s="22"/>
      <c r="GB2108" s="22"/>
      <c r="GC2108" s="24"/>
      <c r="GD2108" s="22"/>
      <c r="GE2108" s="22"/>
      <c r="GF2108" s="22"/>
      <c r="GG2108" s="22"/>
      <c r="GH2108" s="22"/>
      <c r="GI2108" s="22"/>
      <c r="GJ2108" s="22"/>
      <c r="GK2108" s="22"/>
      <c r="GL2108" s="22"/>
      <c r="GM2108" s="22"/>
      <c r="GN2108" s="22"/>
      <c r="GO2108" s="22"/>
      <c r="GP2108" s="22"/>
      <c r="GQ2108" s="22"/>
      <c r="GR2108" s="22"/>
      <c r="GS2108" s="22"/>
      <c r="GT2108" s="22"/>
      <c r="GU2108" s="22"/>
      <c r="GV2108" s="22"/>
      <c r="GW2108" s="22"/>
      <c r="GX2108" s="22"/>
      <c r="GY2108" s="22"/>
      <c r="GZ2108" s="22"/>
      <c r="HA2108" s="22"/>
      <c r="HB2108" s="22"/>
      <c r="HC2108" s="22"/>
      <c r="HD2108" s="22"/>
      <c r="HE2108" s="22"/>
      <c r="HF2108" s="22"/>
      <c r="HG2108" s="22"/>
      <c r="HH2108" s="22"/>
      <c r="HI2108" s="24"/>
      <c r="HJ2108" s="22"/>
      <c r="HK2108" s="22"/>
      <c r="HL2108" s="22"/>
      <c r="HM2108" s="22"/>
      <c r="HN2108" s="22"/>
      <c r="HO2108" s="22"/>
      <c r="HP2108" s="22"/>
      <c r="HQ2108" s="22"/>
      <c r="HR2108" s="22"/>
      <c r="HS2108" s="22"/>
      <c r="HT2108" s="22"/>
      <c r="HU2108" s="22"/>
      <c r="HV2108" s="22"/>
      <c r="HW2108" s="22"/>
      <c r="HX2108" s="22"/>
      <c r="HY2108" s="22"/>
      <c r="HZ2108" s="22"/>
      <c r="IA2108" s="22"/>
      <c r="IB2108" s="22"/>
      <c r="IC2108" s="22"/>
      <c r="ID2108" s="22"/>
      <c r="IE2108" s="22"/>
      <c r="IF2108" s="22"/>
      <c r="IG2108" s="22"/>
      <c r="IH2108" s="22"/>
      <c r="II2108" s="22"/>
      <c r="IJ2108" s="22"/>
      <c r="IK2108" s="22"/>
      <c r="IL2108" s="22"/>
      <c r="IM2108" s="22"/>
      <c r="IN2108" s="22"/>
      <c r="IO2108" s="24"/>
      <c r="IP2108" s="22"/>
      <c r="IQ2108" s="22"/>
      <c r="IR2108" s="22"/>
      <c r="IS2108" s="22"/>
      <c r="IT2108" s="22"/>
      <c r="IU2108" s="22"/>
      <c r="IV2108" s="22"/>
      <c r="IW2108" s="22"/>
      <c r="IX2108" s="22"/>
      <c r="IY2108" s="22"/>
      <c r="IZ2108" s="22"/>
      <c r="JA2108" s="22"/>
      <c r="JB2108" s="22"/>
      <c r="JC2108" s="22"/>
      <c r="JD2108" s="22"/>
      <c r="JE2108" s="22"/>
      <c r="JF2108" s="22"/>
      <c r="JG2108" s="22"/>
      <c r="JH2108" s="22"/>
      <c r="JI2108" s="22"/>
      <c r="JJ2108" s="22"/>
      <c r="JK2108" s="22"/>
      <c r="JL2108" s="22"/>
      <c r="JM2108" s="22"/>
      <c r="JN2108" s="22"/>
      <c r="JO2108" s="22"/>
      <c r="JP2108" s="22"/>
      <c r="JQ2108" s="22"/>
      <c r="JR2108" s="22"/>
      <c r="JS2108" s="22"/>
      <c r="JT2108" s="22"/>
      <c r="JU2108" s="24"/>
      <c r="JV2108" s="22"/>
      <c r="JW2108" s="22"/>
      <c r="JX2108" s="22"/>
      <c r="JY2108" s="22"/>
      <c r="JZ2108" s="22"/>
      <c r="KA2108" s="22"/>
      <c r="KB2108" s="22"/>
      <c r="KC2108" s="22"/>
      <c r="KD2108" s="22"/>
      <c r="KE2108" s="22"/>
      <c r="KF2108" s="22"/>
      <c r="KG2108" s="22"/>
      <c r="KH2108" s="22"/>
      <c r="KI2108" s="22"/>
      <c r="KJ2108" s="22"/>
      <c r="KK2108" s="22"/>
      <c r="KL2108" s="22"/>
      <c r="KM2108" s="22"/>
      <c r="KN2108" s="22"/>
      <c r="KO2108" s="22"/>
      <c r="KP2108" s="22"/>
      <c r="KQ2108" s="22"/>
      <c r="KR2108" s="22"/>
      <c r="KS2108" s="22"/>
      <c r="KT2108" s="22"/>
      <c r="KU2108" s="22"/>
      <c r="KV2108" s="22"/>
      <c r="KW2108" s="22"/>
      <c r="KX2108" s="22"/>
      <c r="KY2108" s="22"/>
      <c r="KZ2108" s="22"/>
      <c r="LA2108" s="24"/>
      <c r="LB2108" s="22"/>
      <c r="LC2108" s="22"/>
      <c r="LD2108" s="22"/>
      <c r="LE2108" s="22"/>
      <c r="LF2108" s="22"/>
      <c r="LG2108" s="22"/>
      <c r="LH2108" s="22"/>
      <c r="LI2108" s="22"/>
      <c r="LJ2108" s="22"/>
      <c r="LK2108" s="22"/>
      <c r="LL2108" s="22"/>
      <c r="LM2108" s="22"/>
      <c r="LN2108" s="22"/>
      <c r="LO2108" s="22"/>
      <c r="LP2108" s="22"/>
      <c r="LQ2108" s="22"/>
      <c r="LR2108" s="22"/>
      <c r="LS2108" s="22"/>
      <c r="LT2108" s="22"/>
      <c r="LU2108" s="22"/>
      <c r="LV2108" s="22"/>
      <c r="LW2108" s="22"/>
      <c r="LX2108" s="22"/>
      <c r="LY2108" s="22"/>
      <c r="LZ2108" s="22"/>
      <c r="MA2108" s="22"/>
      <c r="MB2108" s="22"/>
      <c r="MC2108" s="22"/>
      <c r="MD2108" s="22"/>
      <c r="ME2108" s="22"/>
      <c r="MF2108" s="22"/>
      <c r="MG2108" s="24"/>
      <c r="MH2108" s="22"/>
      <c r="MI2108" s="22"/>
      <c r="MJ2108" s="22"/>
      <c r="MK2108" s="22"/>
      <c r="ML2108" s="22"/>
      <c r="MM2108" s="22"/>
      <c r="MN2108" s="22"/>
      <c r="MO2108" s="22"/>
      <c r="MP2108" s="22"/>
      <c r="MQ2108" s="22"/>
      <c r="MR2108" s="22"/>
      <c r="MS2108" s="22"/>
      <c r="MT2108" s="22"/>
      <c r="MU2108" s="22"/>
      <c r="MV2108" s="22"/>
      <c r="MW2108" s="22"/>
      <c r="MX2108" s="22"/>
      <c r="MY2108" s="22"/>
      <c r="MZ2108" s="22"/>
      <c r="NA2108" s="22"/>
      <c r="NB2108" s="22"/>
      <c r="NC2108" s="22"/>
      <c r="ND2108" s="22"/>
      <c r="NE2108" s="22"/>
      <c r="NF2108" s="22"/>
      <c r="NG2108" s="22"/>
      <c r="NH2108" s="22"/>
      <c r="NI2108" s="22"/>
      <c r="NJ2108" s="22"/>
      <c r="NK2108" s="22"/>
      <c r="NL2108" s="22"/>
      <c r="NM2108" s="24"/>
      <c r="NN2108" s="22"/>
      <c r="NO2108" s="22"/>
      <c r="NP2108" s="22"/>
      <c r="NQ2108" s="22"/>
      <c r="NR2108" s="22"/>
      <c r="NS2108" s="22"/>
      <c r="NT2108" s="22"/>
      <c r="NU2108" s="22"/>
      <c r="NV2108" s="22"/>
      <c r="NW2108" s="22"/>
      <c r="NX2108" s="22"/>
      <c r="NY2108" s="22"/>
      <c r="NZ2108" s="22"/>
      <c r="OA2108" s="22"/>
      <c r="OB2108" s="22"/>
      <c r="OC2108" s="22"/>
      <c r="OD2108" s="22"/>
      <c r="OE2108" s="22"/>
      <c r="OF2108" s="22"/>
      <c r="OG2108" s="22"/>
      <c r="OH2108" s="22"/>
      <c r="OI2108" s="22"/>
      <c r="OJ2108" s="22"/>
      <c r="OK2108" s="22"/>
      <c r="OL2108" s="22"/>
      <c r="OM2108" s="22"/>
      <c r="ON2108" s="22"/>
      <c r="OO2108" s="22"/>
      <c r="OP2108" s="22"/>
      <c r="OQ2108" s="22"/>
      <c r="OR2108" s="22"/>
    </row>
    <row r="2109" spans="1:408" ht="15" thickBot="1">
      <c r="A2109" s="1"/>
      <c r="B2109" s="12"/>
      <c r="C2109" s="12"/>
      <c r="D2109" s="22"/>
      <c r="E2109" s="54"/>
      <c r="F2109" s="54"/>
      <c r="G2109" s="54"/>
      <c r="H2109" s="55"/>
      <c r="I2109" s="22"/>
      <c r="J2109" s="56"/>
      <c r="K2109" s="80"/>
      <c r="L2109" s="57"/>
      <c r="M2109" s="57"/>
      <c r="N2109" s="55"/>
      <c r="O2109" s="58"/>
      <c r="P2109" s="58"/>
      <c r="Q2109" s="59"/>
      <c r="R2109" s="60"/>
      <c r="S2109" s="60"/>
      <c r="T2109" s="22"/>
      <c r="U2109" s="1"/>
      <c r="V2109" s="23"/>
      <c r="X2109" s="24"/>
      <c r="Y2109" s="24"/>
      <c r="Z2109" s="22"/>
      <c r="AA2109" s="22"/>
      <c r="AB2109" s="22"/>
      <c r="AC2109" s="22"/>
      <c r="AD2109" s="22"/>
      <c r="AE2109" s="22"/>
      <c r="AF2109" s="22"/>
      <c r="AG2109" s="22"/>
      <c r="AH2109" s="22"/>
      <c r="AI2109" s="22"/>
      <c r="AJ2109" s="22"/>
      <c r="AK2109" s="22"/>
      <c r="AL2109" s="22"/>
      <c r="AM2109" s="22"/>
      <c r="AN2109" s="22"/>
      <c r="AO2109" s="22"/>
      <c r="AP2109" s="22"/>
      <c r="AQ2109" s="22"/>
      <c r="AR2109" s="22"/>
      <c r="AS2109" s="22"/>
      <c r="AT2109" s="22"/>
      <c r="AU2109" s="22"/>
      <c r="AV2109" s="22"/>
      <c r="AW2109" s="22"/>
      <c r="AX2109" s="22"/>
      <c r="AY2109" s="22"/>
      <c r="AZ2109" s="22"/>
      <c r="BA2109" s="22"/>
      <c r="BB2109" s="22"/>
      <c r="BC2109" s="22"/>
      <c r="BD2109" s="22"/>
      <c r="BE2109" s="24"/>
      <c r="BF2109" s="22"/>
      <c r="BG2109" s="22"/>
      <c r="BH2109" s="22"/>
      <c r="BI2109" s="22"/>
      <c r="BJ2109" s="22"/>
      <c r="BK2109" s="22"/>
      <c r="BL2109" s="22"/>
      <c r="BM2109" s="22"/>
      <c r="BN2109" s="22"/>
      <c r="BO2109" s="22"/>
      <c r="BP2109" s="22"/>
      <c r="BQ2109" s="22"/>
      <c r="BR2109" s="22"/>
      <c r="BS2109" s="22"/>
      <c r="BT2109" s="22"/>
      <c r="BU2109" s="22"/>
      <c r="BV2109" s="22"/>
      <c r="BW2109" s="22"/>
      <c r="BX2109" s="22"/>
      <c r="BY2109" s="22"/>
      <c r="BZ2109" s="22"/>
      <c r="CA2109" s="22"/>
      <c r="CB2109" s="22"/>
      <c r="CC2109" s="22"/>
      <c r="CD2109" s="22"/>
      <c r="CE2109" s="22"/>
      <c r="CF2109" s="22"/>
      <c r="CG2109" s="22"/>
      <c r="CH2109" s="22"/>
      <c r="CI2109" s="22"/>
      <c r="CJ2109" s="22"/>
      <c r="CK2109" s="24"/>
      <c r="CL2109" s="22"/>
      <c r="CM2109" s="22"/>
      <c r="CN2109" s="22"/>
      <c r="CO2109" s="22"/>
      <c r="CP2109" s="22"/>
      <c r="CQ2109" s="22"/>
      <c r="CR2109" s="22"/>
      <c r="CS2109" s="22"/>
      <c r="CT2109" s="22"/>
      <c r="CU2109" s="22"/>
      <c r="CV2109" s="22"/>
      <c r="CW2109" s="22"/>
      <c r="CX2109" s="22"/>
      <c r="CY2109" s="22"/>
      <c r="CZ2109" s="22"/>
      <c r="DA2109" s="22"/>
      <c r="DB2109" s="22"/>
      <c r="DC2109" s="22"/>
      <c r="DD2109" s="22"/>
      <c r="DE2109" s="22"/>
      <c r="DF2109" s="22"/>
      <c r="DG2109" s="22"/>
      <c r="DH2109" s="22"/>
      <c r="DI2109" s="22"/>
      <c r="DJ2109" s="22"/>
      <c r="DK2109" s="22"/>
      <c r="DL2109" s="22"/>
      <c r="DM2109" s="22"/>
      <c r="DN2109" s="22"/>
      <c r="DO2109" s="22"/>
      <c r="DP2109" s="22"/>
      <c r="DQ2109" s="24"/>
      <c r="DR2109" s="22"/>
      <c r="DS2109" s="22"/>
      <c r="DT2109" s="22"/>
      <c r="DU2109" s="22"/>
      <c r="DV2109" s="22"/>
      <c r="DW2109" s="22"/>
      <c r="DX2109" s="22"/>
      <c r="DY2109" s="22"/>
      <c r="DZ2109" s="22"/>
      <c r="EA2109" s="22"/>
      <c r="EB2109" s="22"/>
      <c r="EC2109" s="22"/>
      <c r="ED2109" s="22"/>
      <c r="EE2109" s="22"/>
      <c r="EF2109" s="22"/>
      <c r="EG2109" s="22"/>
      <c r="EH2109" s="22"/>
      <c r="EI2109" s="22"/>
      <c r="EJ2109" s="22"/>
      <c r="EK2109" s="22"/>
      <c r="EL2109" s="22"/>
      <c r="EM2109" s="22"/>
      <c r="EN2109" s="22"/>
      <c r="EO2109" s="22"/>
      <c r="EP2109" s="22"/>
      <c r="EQ2109" s="22"/>
      <c r="ER2109" s="22"/>
      <c r="ES2109" s="22"/>
      <c r="ET2109" s="22"/>
      <c r="EU2109" s="22"/>
      <c r="EV2109" s="22"/>
      <c r="EW2109" s="24"/>
      <c r="EX2109" s="22"/>
      <c r="EY2109" s="22"/>
      <c r="EZ2109" s="22"/>
      <c r="FA2109" s="22"/>
      <c r="FB2109" s="22"/>
      <c r="FC2109" s="22"/>
      <c r="FD2109" s="22"/>
      <c r="FE2109" s="22"/>
      <c r="FF2109" s="22"/>
      <c r="FG2109" s="22"/>
      <c r="FH2109" s="22"/>
      <c r="FI2109" s="22"/>
      <c r="FJ2109" s="22"/>
      <c r="FK2109" s="22"/>
      <c r="FL2109" s="22"/>
      <c r="FM2109" s="22"/>
      <c r="FN2109" s="22"/>
      <c r="FO2109" s="22"/>
      <c r="FP2109" s="22"/>
      <c r="FQ2109" s="22"/>
      <c r="FR2109" s="22"/>
      <c r="FS2109" s="22"/>
      <c r="FT2109" s="22"/>
      <c r="FU2109" s="22"/>
      <c r="FV2109" s="22"/>
      <c r="FW2109" s="22"/>
      <c r="FX2109" s="22"/>
      <c r="FY2109" s="22"/>
      <c r="FZ2109" s="22"/>
      <c r="GA2109" s="22"/>
      <c r="GB2109" s="22"/>
      <c r="GC2109" s="24"/>
      <c r="GD2109" s="22"/>
      <c r="GE2109" s="22"/>
      <c r="GF2109" s="22"/>
      <c r="GG2109" s="22"/>
      <c r="GH2109" s="22"/>
      <c r="GI2109" s="22"/>
      <c r="GJ2109" s="22"/>
      <c r="GK2109" s="22"/>
      <c r="GL2109" s="22"/>
      <c r="GM2109" s="22"/>
      <c r="GN2109" s="22"/>
      <c r="GO2109" s="22"/>
      <c r="GP2109" s="22"/>
      <c r="GQ2109" s="22"/>
      <c r="GR2109" s="22"/>
      <c r="GS2109" s="22"/>
      <c r="GT2109" s="22"/>
      <c r="GU2109" s="22"/>
      <c r="GV2109" s="22"/>
      <c r="GW2109" s="22"/>
      <c r="GX2109" s="22"/>
      <c r="GY2109" s="22"/>
      <c r="GZ2109" s="22"/>
      <c r="HA2109" s="22"/>
      <c r="HB2109" s="22"/>
      <c r="HC2109" s="22"/>
      <c r="HD2109" s="22"/>
      <c r="HE2109" s="22"/>
      <c r="HF2109" s="22"/>
      <c r="HG2109" s="22"/>
      <c r="HH2109" s="22"/>
      <c r="HI2109" s="24"/>
      <c r="HJ2109" s="22"/>
      <c r="HK2109" s="22"/>
      <c r="HL2109" s="22"/>
      <c r="HM2109" s="22"/>
      <c r="HN2109" s="22"/>
      <c r="HO2109" s="22"/>
      <c r="HP2109" s="22"/>
      <c r="HQ2109" s="22"/>
      <c r="HR2109" s="22"/>
      <c r="HS2109" s="22"/>
      <c r="HT2109" s="22"/>
      <c r="HU2109" s="22"/>
      <c r="HV2109" s="22"/>
      <c r="HW2109" s="22"/>
      <c r="HX2109" s="22"/>
      <c r="HY2109" s="22"/>
      <c r="HZ2109" s="22"/>
      <c r="IA2109" s="22"/>
      <c r="IB2109" s="22"/>
      <c r="IC2109" s="22"/>
      <c r="ID2109" s="22"/>
      <c r="IE2109" s="22"/>
      <c r="IF2109" s="22"/>
      <c r="IG2109" s="22"/>
      <c r="IH2109" s="22"/>
      <c r="II2109" s="22"/>
      <c r="IJ2109" s="22"/>
      <c r="IK2109" s="22"/>
      <c r="IL2109" s="22"/>
      <c r="IM2109" s="22"/>
      <c r="IN2109" s="22"/>
      <c r="IO2109" s="24"/>
      <c r="IP2109" s="22"/>
      <c r="IQ2109" s="22"/>
      <c r="IR2109" s="22"/>
      <c r="IS2109" s="22"/>
      <c r="IT2109" s="22"/>
      <c r="IU2109" s="22"/>
      <c r="IV2109" s="22"/>
      <c r="IW2109" s="22"/>
      <c r="IX2109" s="22"/>
      <c r="IY2109" s="22"/>
      <c r="IZ2109" s="22"/>
      <c r="JA2109" s="22"/>
      <c r="JB2109" s="22"/>
      <c r="JC2109" s="22"/>
      <c r="JD2109" s="22"/>
      <c r="JE2109" s="22"/>
      <c r="JF2109" s="22"/>
      <c r="JG2109" s="22"/>
      <c r="JH2109" s="22"/>
      <c r="JI2109" s="22"/>
      <c r="JJ2109" s="22"/>
      <c r="JK2109" s="22"/>
      <c r="JL2109" s="22"/>
      <c r="JM2109" s="22"/>
      <c r="JN2109" s="22"/>
      <c r="JO2109" s="22"/>
      <c r="JP2109" s="22"/>
      <c r="JQ2109" s="22"/>
      <c r="JR2109" s="22"/>
      <c r="JS2109" s="22"/>
      <c r="JT2109" s="22"/>
      <c r="JU2109" s="24"/>
      <c r="JV2109" s="22"/>
      <c r="JW2109" s="22"/>
      <c r="JX2109" s="22"/>
      <c r="JY2109" s="22"/>
      <c r="JZ2109" s="22"/>
      <c r="KA2109" s="22"/>
      <c r="KB2109" s="22"/>
      <c r="KC2109" s="22"/>
      <c r="KD2109" s="22"/>
      <c r="KE2109" s="22"/>
      <c r="KF2109" s="22"/>
      <c r="KG2109" s="22"/>
      <c r="KH2109" s="22"/>
      <c r="KI2109" s="22"/>
      <c r="KJ2109" s="22"/>
      <c r="KK2109" s="22"/>
      <c r="KL2109" s="22"/>
      <c r="KM2109" s="22"/>
      <c r="KN2109" s="22"/>
      <c r="KO2109" s="22"/>
      <c r="KP2109" s="22"/>
      <c r="KQ2109" s="22"/>
      <c r="KR2109" s="22"/>
      <c r="KS2109" s="22"/>
      <c r="KT2109" s="22"/>
      <c r="KU2109" s="22"/>
      <c r="KV2109" s="22"/>
      <c r="KW2109" s="22"/>
      <c r="KX2109" s="22"/>
      <c r="KY2109" s="22"/>
      <c r="KZ2109" s="22"/>
      <c r="LA2109" s="24"/>
      <c r="LB2109" s="22"/>
      <c r="LC2109" s="22"/>
      <c r="LD2109" s="22"/>
      <c r="LE2109" s="22"/>
      <c r="LF2109" s="22"/>
      <c r="LG2109" s="22"/>
      <c r="LH2109" s="22"/>
      <c r="LI2109" s="22"/>
      <c r="LJ2109" s="22"/>
      <c r="LK2109" s="22"/>
      <c r="LL2109" s="22"/>
      <c r="LM2109" s="22"/>
      <c r="LN2109" s="22"/>
      <c r="LO2109" s="22"/>
      <c r="LP2109" s="22"/>
      <c r="LQ2109" s="22"/>
      <c r="LR2109" s="22"/>
      <c r="LS2109" s="22"/>
      <c r="LT2109" s="22"/>
      <c r="LU2109" s="22"/>
      <c r="LV2109" s="22"/>
      <c r="LW2109" s="22"/>
      <c r="LX2109" s="22"/>
      <c r="LY2109" s="22"/>
      <c r="LZ2109" s="22"/>
      <c r="MA2109" s="22"/>
      <c r="MB2109" s="22"/>
      <c r="MC2109" s="22"/>
      <c r="MD2109" s="22"/>
      <c r="ME2109" s="22"/>
      <c r="MF2109" s="22"/>
      <c r="MG2109" s="24"/>
      <c r="MH2109" s="22"/>
      <c r="MI2109" s="22"/>
      <c r="MJ2109" s="22"/>
      <c r="MK2109" s="22"/>
      <c r="ML2109" s="22"/>
      <c r="MM2109" s="22"/>
      <c r="MN2109" s="22"/>
      <c r="MO2109" s="22"/>
      <c r="MP2109" s="22"/>
      <c r="MQ2109" s="22"/>
      <c r="MR2109" s="22"/>
      <c r="MS2109" s="22"/>
      <c r="MT2109" s="22"/>
      <c r="MU2109" s="22"/>
      <c r="MV2109" s="22"/>
      <c r="MW2109" s="22"/>
      <c r="MX2109" s="22"/>
      <c r="MY2109" s="22"/>
      <c r="MZ2109" s="22"/>
      <c r="NA2109" s="22"/>
      <c r="NB2109" s="22"/>
      <c r="NC2109" s="22"/>
      <c r="ND2109" s="22"/>
      <c r="NE2109" s="22"/>
      <c r="NF2109" s="22"/>
      <c r="NG2109" s="22"/>
      <c r="NH2109" s="22"/>
      <c r="NI2109" s="22"/>
      <c r="NJ2109" s="22"/>
      <c r="NK2109" s="22"/>
      <c r="NL2109" s="22"/>
      <c r="NM2109" s="24"/>
      <c r="NN2109" s="22"/>
      <c r="NO2109" s="22"/>
      <c r="NP2109" s="22"/>
      <c r="NQ2109" s="22"/>
      <c r="NR2109" s="22"/>
      <c r="NS2109" s="22"/>
      <c r="NT2109" s="22"/>
      <c r="NU2109" s="22"/>
      <c r="NV2109" s="22"/>
      <c r="NW2109" s="22"/>
      <c r="NX2109" s="22"/>
      <c r="NY2109" s="22"/>
      <c r="NZ2109" s="22"/>
      <c r="OA2109" s="22"/>
      <c r="OB2109" s="22"/>
      <c r="OC2109" s="22"/>
      <c r="OD2109" s="22"/>
      <c r="OE2109" s="22"/>
      <c r="OF2109" s="22"/>
      <c r="OG2109" s="22"/>
      <c r="OH2109" s="22"/>
      <c r="OI2109" s="22"/>
      <c r="OJ2109" s="22"/>
      <c r="OK2109" s="22"/>
      <c r="OL2109" s="22"/>
      <c r="OM2109" s="22"/>
      <c r="ON2109" s="22"/>
      <c r="OO2109" s="22"/>
      <c r="OP2109" s="22"/>
      <c r="OQ2109" s="22"/>
      <c r="OR2109" s="22"/>
    </row>
    <row r="2110" spans="1:408" ht="15" thickBot="1">
      <c r="A2110" s="1"/>
      <c r="B2110" s="12"/>
      <c r="C2110" s="12"/>
      <c r="D2110" s="22"/>
      <c r="E2110" s="54"/>
      <c r="F2110" s="54"/>
      <c r="G2110" s="54"/>
      <c r="H2110" s="55"/>
      <c r="I2110" s="22"/>
      <c r="J2110" s="56"/>
      <c r="K2110" s="81"/>
      <c r="L2110" s="57"/>
      <c r="M2110" s="57"/>
      <c r="N2110" s="55"/>
      <c r="O2110" s="58"/>
      <c r="P2110" s="58"/>
      <c r="Q2110" s="59"/>
      <c r="R2110" s="60"/>
      <c r="S2110" s="60"/>
      <c r="T2110" s="22"/>
      <c r="U2110" s="1"/>
      <c r="V2110" s="23"/>
      <c r="X2110" s="24"/>
      <c r="Y2110" s="24"/>
      <c r="Z2110" s="22"/>
      <c r="AA2110" s="22"/>
      <c r="AB2110" s="22"/>
      <c r="AC2110" s="22"/>
      <c r="AD2110" s="22"/>
      <c r="AE2110" s="22"/>
      <c r="AF2110" s="22"/>
      <c r="AG2110" s="22"/>
      <c r="AH2110" s="22"/>
      <c r="AI2110" s="22"/>
      <c r="AJ2110" s="22"/>
      <c r="AK2110" s="22"/>
      <c r="AL2110" s="22"/>
      <c r="AM2110" s="22"/>
      <c r="AN2110" s="22"/>
      <c r="AO2110" s="22"/>
      <c r="AP2110" s="22"/>
      <c r="AQ2110" s="22"/>
      <c r="AR2110" s="22"/>
      <c r="AS2110" s="22"/>
      <c r="AT2110" s="22"/>
      <c r="AU2110" s="22"/>
      <c r="AV2110" s="22"/>
      <c r="AW2110" s="22"/>
      <c r="AX2110" s="22"/>
      <c r="AY2110" s="22"/>
      <c r="AZ2110" s="22"/>
      <c r="BA2110" s="22"/>
      <c r="BB2110" s="22"/>
      <c r="BC2110" s="22"/>
      <c r="BD2110" s="22"/>
      <c r="BE2110" s="24"/>
      <c r="BF2110" s="22"/>
      <c r="BG2110" s="22"/>
      <c r="BH2110" s="22"/>
      <c r="BI2110" s="22"/>
      <c r="BJ2110" s="22"/>
      <c r="BK2110" s="22"/>
      <c r="BL2110" s="22"/>
      <c r="BM2110" s="22"/>
      <c r="BN2110" s="22"/>
      <c r="BO2110" s="22"/>
      <c r="BP2110" s="22"/>
      <c r="BQ2110" s="22"/>
      <c r="BR2110" s="22"/>
      <c r="BS2110" s="22"/>
      <c r="BT2110" s="22"/>
      <c r="BU2110" s="22"/>
      <c r="BV2110" s="22"/>
      <c r="BW2110" s="22"/>
      <c r="BX2110" s="22"/>
      <c r="BY2110" s="22"/>
      <c r="BZ2110" s="22"/>
      <c r="CA2110" s="22"/>
      <c r="CB2110" s="22"/>
      <c r="CC2110" s="22"/>
      <c r="CD2110" s="22"/>
      <c r="CE2110" s="22"/>
      <c r="CF2110" s="22"/>
      <c r="CG2110" s="22"/>
      <c r="CH2110" s="22"/>
      <c r="CI2110" s="22"/>
      <c r="CJ2110" s="22"/>
      <c r="CK2110" s="24"/>
      <c r="CL2110" s="22"/>
      <c r="CM2110" s="22"/>
      <c r="CN2110" s="22"/>
      <c r="CO2110" s="22"/>
      <c r="CP2110" s="22"/>
      <c r="CQ2110" s="22"/>
      <c r="CR2110" s="22"/>
      <c r="CS2110" s="22"/>
      <c r="CT2110" s="22"/>
      <c r="CU2110" s="22"/>
      <c r="CV2110" s="22"/>
      <c r="CW2110" s="22"/>
      <c r="CX2110" s="22"/>
      <c r="CY2110" s="22"/>
      <c r="CZ2110" s="22"/>
      <c r="DA2110" s="22"/>
      <c r="DB2110" s="22"/>
      <c r="DC2110" s="22"/>
      <c r="DD2110" s="22"/>
      <c r="DE2110" s="22"/>
      <c r="DF2110" s="22"/>
      <c r="DG2110" s="22"/>
      <c r="DH2110" s="22"/>
      <c r="DI2110" s="22"/>
      <c r="DJ2110" s="22"/>
      <c r="DK2110" s="22"/>
      <c r="DL2110" s="22"/>
      <c r="DM2110" s="22"/>
      <c r="DN2110" s="22"/>
      <c r="DO2110" s="22"/>
      <c r="DP2110" s="22"/>
      <c r="DQ2110" s="24"/>
      <c r="DR2110" s="22"/>
      <c r="DS2110" s="22"/>
      <c r="DT2110" s="22"/>
      <c r="DU2110" s="22"/>
      <c r="DV2110" s="22"/>
      <c r="DW2110" s="22"/>
      <c r="DX2110" s="22"/>
      <c r="DY2110" s="22"/>
      <c r="DZ2110" s="22"/>
      <c r="EA2110" s="22"/>
      <c r="EB2110" s="22"/>
      <c r="EC2110" s="22"/>
      <c r="ED2110" s="22"/>
      <c r="EE2110" s="22"/>
      <c r="EF2110" s="22"/>
      <c r="EG2110" s="22"/>
      <c r="EH2110" s="22"/>
      <c r="EI2110" s="22"/>
      <c r="EJ2110" s="22"/>
      <c r="EK2110" s="22"/>
      <c r="EL2110" s="22"/>
      <c r="EM2110" s="22"/>
      <c r="EN2110" s="22"/>
      <c r="EO2110" s="22"/>
      <c r="EP2110" s="22"/>
      <c r="EQ2110" s="22"/>
      <c r="ER2110" s="22"/>
      <c r="ES2110" s="22"/>
      <c r="ET2110" s="22"/>
      <c r="EU2110" s="22"/>
      <c r="EV2110" s="22"/>
      <c r="EW2110" s="24"/>
      <c r="EX2110" s="22"/>
      <c r="EY2110" s="22"/>
      <c r="EZ2110" s="22"/>
      <c r="FA2110" s="22"/>
      <c r="FB2110" s="22"/>
      <c r="FC2110" s="22"/>
      <c r="FD2110" s="22"/>
      <c r="FE2110" s="22"/>
      <c r="FF2110" s="22"/>
      <c r="FG2110" s="22"/>
      <c r="FH2110" s="22"/>
      <c r="FI2110" s="22"/>
      <c r="FJ2110" s="22"/>
      <c r="FK2110" s="22"/>
      <c r="FL2110" s="22"/>
      <c r="FM2110" s="22"/>
      <c r="FN2110" s="22"/>
      <c r="FO2110" s="22"/>
      <c r="FP2110" s="22"/>
      <c r="FQ2110" s="22"/>
      <c r="FR2110" s="22"/>
      <c r="FS2110" s="22"/>
      <c r="FT2110" s="22"/>
      <c r="FU2110" s="22"/>
      <c r="FV2110" s="22"/>
      <c r="FW2110" s="22"/>
      <c r="FX2110" s="22"/>
      <c r="FY2110" s="22"/>
      <c r="FZ2110" s="22"/>
      <c r="GA2110" s="22"/>
      <c r="GB2110" s="22"/>
      <c r="GC2110" s="24"/>
      <c r="GD2110" s="22"/>
      <c r="GE2110" s="22"/>
      <c r="GF2110" s="22"/>
      <c r="GG2110" s="22"/>
      <c r="GH2110" s="22"/>
      <c r="GI2110" s="22"/>
      <c r="GJ2110" s="22"/>
      <c r="GK2110" s="22"/>
      <c r="GL2110" s="22"/>
      <c r="GM2110" s="22"/>
      <c r="GN2110" s="22"/>
      <c r="GO2110" s="22"/>
      <c r="GP2110" s="22"/>
      <c r="GQ2110" s="22"/>
      <c r="GR2110" s="22"/>
      <c r="GS2110" s="22"/>
      <c r="GT2110" s="22"/>
      <c r="GU2110" s="22"/>
      <c r="GV2110" s="22"/>
      <c r="GW2110" s="22"/>
      <c r="GX2110" s="22"/>
      <c r="GY2110" s="22"/>
      <c r="GZ2110" s="22"/>
      <c r="HA2110" s="22"/>
      <c r="HB2110" s="22"/>
      <c r="HC2110" s="22"/>
      <c r="HD2110" s="22"/>
      <c r="HE2110" s="22"/>
      <c r="HF2110" s="22"/>
      <c r="HG2110" s="22"/>
      <c r="HH2110" s="22"/>
      <c r="HI2110" s="24"/>
      <c r="HJ2110" s="22"/>
      <c r="HK2110" s="22"/>
      <c r="HL2110" s="22"/>
      <c r="HM2110" s="22"/>
      <c r="HN2110" s="22"/>
      <c r="HO2110" s="22"/>
      <c r="HP2110" s="22"/>
      <c r="HQ2110" s="22"/>
      <c r="HR2110" s="22"/>
      <c r="HS2110" s="22"/>
      <c r="HT2110" s="22"/>
      <c r="HU2110" s="22"/>
      <c r="HV2110" s="22"/>
      <c r="HW2110" s="22"/>
      <c r="HX2110" s="22"/>
      <c r="HY2110" s="22"/>
      <c r="HZ2110" s="22"/>
      <c r="IA2110" s="22"/>
      <c r="IB2110" s="22"/>
      <c r="IC2110" s="22"/>
      <c r="ID2110" s="22"/>
      <c r="IE2110" s="22"/>
      <c r="IF2110" s="22"/>
      <c r="IG2110" s="22"/>
      <c r="IH2110" s="22"/>
      <c r="II2110" s="22"/>
      <c r="IJ2110" s="22"/>
      <c r="IK2110" s="22"/>
      <c r="IL2110" s="22"/>
      <c r="IM2110" s="22"/>
      <c r="IN2110" s="22"/>
      <c r="IO2110" s="24"/>
      <c r="IP2110" s="22"/>
      <c r="IQ2110" s="22"/>
      <c r="IR2110" s="22"/>
      <c r="IS2110" s="22"/>
      <c r="IT2110" s="22"/>
      <c r="IU2110" s="22"/>
      <c r="IV2110" s="22"/>
      <c r="IW2110" s="22"/>
      <c r="IX2110" s="22"/>
      <c r="IY2110" s="22"/>
      <c r="IZ2110" s="22"/>
      <c r="JA2110" s="22"/>
      <c r="JB2110" s="22"/>
      <c r="JC2110" s="22"/>
      <c r="JD2110" s="22"/>
      <c r="JE2110" s="22"/>
      <c r="JF2110" s="22"/>
      <c r="JG2110" s="22"/>
      <c r="JH2110" s="22"/>
      <c r="JI2110" s="22"/>
      <c r="JJ2110" s="22"/>
      <c r="JK2110" s="22"/>
      <c r="JL2110" s="22"/>
      <c r="JM2110" s="22"/>
      <c r="JN2110" s="22"/>
      <c r="JO2110" s="22"/>
      <c r="JP2110" s="22"/>
      <c r="JQ2110" s="22"/>
      <c r="JR2110" s="22"/>
      <c r="JS2110" s="22"/>
      <c r="JT2110" s="22"/>
      <c r="JU2110" s="24"/>
      <c r="JV2110" s="22"/>
      <c r="JW2110" s="22"/>
      <c r="JX2110" s="22"/>
      <c r="JY2110" s="22"/>
      <c r="JZ2110" s="22"/>
      <c r="KA2110" s="22"/>
      <c r="KB2110" s="22"/>
      <c r="KC2110" s="22"/>
      <c r="KD2110" s="22"/>
      <c r="KE2110" s="22"/>
      <c r="KF2110" s="22"/>
      <c r="KG2110" s="22"/>
      <c r="KH2110" s="22"/>
      <c r="KI2110" s="22"/>
      <c r="KJ2110" s="22"/>
      <c r="KK2110" s="22"/>
      <c r="KL2110" s="22"/>
      <c r="KM2110" s="22"/>
      <c r="KN2110" s="22"/>
      <c r="KO2110" s="22"/>
      <c r="KP2110" s="22"/>
      <c r="KQ2110" s="22"/>
      <c r="KR2110" s="22"/>
      <c r="KS2110" s="22"/>
      <c r="KT2110" s="22"/>
      <c r="KU2110" s="22"/>
      <c r="KV2110" s="22"/>
      <c r="KW2110" s="22"/>
      <c r="KX2110" s="22"/>
      <c r="KY2110" s="22"/>
      <c r="KZ2110" s="22"/>
      <c r="LA2110" s="24"/>
      <c r="LB2110" s="22"/>
      <c r="LC2110" s="22"/>
      <c r="LD2110" s="22"/>
      <c r="LE2110" s="22"/>
      <c r="LF2110" s="22"/>
      <c r="LG2110" s="22"/>
      <c r="LH2110" s="22"/>
      <c r="LI2110" s="22"/>
      <c r="LJ2110" s="22"/>
      <c r="LK2110" s="22"/>
      <c r="LL2110" s="22"/>
      <c r="LM2110" s="22"/>
      <c r="LN2110" s="22"/>
      <c r="LO2110" s="22"/>
      <c r="LP2110" s="22"/>
      <c r="LQ2110" s="22"/>
      <c r="LR2110" s="22"/>
      <c r="LS2110" s="22"/>
      <c r="LT2110" s="22"/>
      <c r="LU2110" s="22"/>
      <c r="LV2110" s="22"/>
      <c r="LW2110" s="22"/>
      <c r="LX2110" s="22"/>
      <c r="LY2110" s="22"/>
      <c r="LZ2110" s="22"/>
      <c r="MA2110" s="22"/>
      <c r="MB2110" s="22"/>
      <c r="MC2110" s="22"/>
      <c r="MD2110" s="22"/>
      <c r="ME2110" s="22"/>
      <c r="MF2110" s="22"/>
      <c r="MG2110" s="24"/>
      <c r="MH2110" s="22"/>
      <c r="MI2110" s="22"/>
      <c r="MJ2110" s="22"/>
      <c r="MK2110" s="22"/>
      <c r="ML2110" s="22"/>
      <c r="MM2110" s="22"/>
      <c r="MN2110" s="22"/>
      <c r="MO2110" s="22"/>
      <c r="MP2110" s="22"/>
      <c r="MQ2110" s="22"/>
      <c r="MR2110" s="22"/>
      <c r="MS2110" s="22"/>
      <c r="MT2110" s="22"/>
      <c r="MU2110" s="22"/>
      <c r="MV2110" s="22"/>
      <c r="MW2110" s="22"/>
      <c r="MX2110" s="22"/>
      <c r="MY2110" s="22"/>
      <c r="MZ2110" s="22"/>
      <c r="NA2110" s="22"/>
      <c r="NB2110" s="22"/>
      <c r="NC2110" s="22"/>
      <c r="ND2110" s="22"/>
      <c r="NE2110" s="22"/>
      <c r="NF2110" s="22"/>
      <c r="NG2110" s="22"/>
      <c r="NH2110" s="22"/>
      <c r="NI2110" s="22"/>
      <c r="NJ2110" s="22"/>
      <c r="NK2110" s="22"/>
      <c r="NL2110" s="22"/>
      <c r="NM2110" s="24"/>
      <c r="NN2110" s="22"/>
      <c r="NO2110" s="22"/>
      <c r="NP2110" s="22"/>
      <c r="NQ2110" s="22"/>
      <c r="NR2110" s="22"/>
      <c r="NS2110" s="22"/>
      <c r="NT2110" s="22"/>
      <c r="NU2110" s="22"/>
      <c r="NV2110" s="22"/>
      <c r="NW2110" s="22"/>
      <c r="NX2110" s="22"/>
      <c r="NY2110" s="22"/>
      <c r="NZ2110" s="22"/>
      <c r="OA2110" s="22"/>
      <c r="OB2110" s="22"/>
      <c r="OC2110" s="22"/>
      <c r="OD2110" s="22"/>
      <c r="OE2110" s="22"/>
      <c r="OF2110" s="22"/>
      <c r="OG2110" s="22"/>
      <c r="OH2110" s="22"/>
      <c r="OI2110" s="22"/>
      <c r="OJ2110" s="22"/>
      <c r="OK2110" s="22"/>
      <c r="OL2110" s="22"/>
      <c r="OM2110" s="22"/>
      <c r="ON2110" s="22"/>
      <c r="OO2110" s="22"/>
      <c r="OP2110" s="22"/>
      <c r="OQ2110" s="22"/>
      <c r="OR2110" s="22"/>
    </row>
    <row r="2111" spans="1:408" ht="15" thickBot="1">
      <c r="A2111" s="1"/>
      <c r="B2111" s="12"/>
      <c r="C2111" s="12"/>
      <c r="D2111" s="22"/>
      <c r="E2111" s="54"/>
      <c r="F2111" s="54"/>
      <c r="G2111" s="54"/>
      <c r="H2111" s="55"/>
      <c r="I2111" s="22"/>
      <c r="J2111" s="56"/>
      <c r="K2111" s="80"/>
      <c r="L2111" s="57"/>
      <c r="M2111" s="57"/>
      <c r="N2111" s="55"/>
      <c r="O2111" s="58"/>
      <c r="P2111" s="58"/>
      <c r="Q2111" s="59"/>
      <c r="R2111" s="60"/>
      <c r="S2111" s="60"/>
      <c r="T2111" s="22"/>
      <c r="U2111" s="1"/>
      <c r="V2111" s="23"/>
      <c r="X2111" s="24"/>
      <c r="Y2111" s="24"/>
      <c r="Z2111" s="22"/>
      <c r="AA2111" s="22"/>
      <c r="AB2111" s="22"/>
      <c r="AC2111" s="22"/>
      <c r="AD2111" s="22"/>
      <c r="AE2111" s="22"/>
      <c r="AF2111" s="22"/>
      <c r="AG2111" s="22"/>
      <c r="AH2111" s="22"/>
      <c r="AI2111" s="22"/>
      <c r="AJ2111" s="22"/>
      <c r="AK2111" s="22"/>
      <c r="AL2111" s="22"/>
      <c r="AM2111" s="22"/>
      <c r="AN2111" s="22"/>
      <c r="AO2111" s="22"/>
      <c r="AP2111" s="22"/>
      <c r="AQ2111" s="22"/>
      <c r="AR2111" s="22"/>
      <c r="AS2111" s="22"/>
      <c r="AT2111" s="22"/>
      <c r="AU2111" s="22"/>
      <c r="AV2111" s="22"/>
      <c r="AW2111" s="22"/>
      <c r="AX2111" s="22"/>
      <c r="AY2111" s="22"/>
      <c r="AZ2111" s="22"/>
      <c r="BA2111" s="22"/>
      <c r="BB2111" s="22"/>
      <c r="BC2111" s="22"/>
      <c r="BD2111" s="22"/>
      <c r="BE2111" s="24"/>
      <c r="BF2111" s="22"/>
      <c r="BG2111" s="22"/>
      <c r="BH2111" s="22"/>
      <c r="BI2111" s="22"/>
      <c r="BJ2111" s="22"/>
      <c r="BK2111" s="22"/>
      <c r="BL2111" s="22"/>
      <c r="BM2111" s="22"/>
      <c r="BN2111" s="22"/>
      <c r="BO2111" s="22"/>
      <c r="BP2111" s="22"/>
      <c r="BQ2111" s="22"/>
      <c r="BR2111" s="22"/>
      <c r="BS2111" s="22"/>
      <c r="BT2111" s="22"/>
      <c r="BU2111" s="22"/>
      <c r="BV2111" s="22"/>
      <c r="BW2111" s="22"/>
      <c r="BX2111" s="22"/>
      <c r="BY2111" s="22"/>
      <c r="BZ2111" s="22"/>
      <c r="CA2111" s="22"/>
      <c r="CB2111" s="22"/>
      <c r="CC2111" s="22"/>
      <c r="CD2111" s="22"/>
      <c r="CE2111" s="22"/>
      <c r="CF2111" s="22"/>
      <c r="CG2111" s="22"/>
      <c r="CH2111" s="22"/>
      <c r="CI2111" s="22"/>
      <c r="CJ2111" s="22"/>
      <c r="CK2111" s="24"/>
      <c r="CL2111" s="22"/>
      <c r="CM2111" s="22"/>
      <c r="CN2111" s="22"/>
      <c r="CO2111" s="22"/>
      <c r="CP2111" s="22"/>
      <c r="CQ2111" s="22"/>
      <c r="CR2111" s="22"/>
      <c r="CS2111" s="22"/>
      <c r="CT2111" s="22"/>
      <c r="CU2111" s="22"/>
      <c r="CV2111" s="22"/>
      <c r="CW2111" s="22"/>
      <c r="CX2111" s="22"/>
      <c r="CY2111" s="22"/>
      <c r="CZ2111" s="22"/>
      <c r="DA2111" s="22"/>
      <c r="DB2111" s="22"/>
      <c r="DC2111" s="22"/>
      <c r="DD2111" s="22"/>
      <c r="DE2111" s="22"/>
      <c r="DF2111" s="22"/>
      <c r="DG2111" s="22"/>
      <c r="DH2111" s="22"/>
      <c r="DI2111" s="22"/>
      <c r="DJ2111" s="22"/>
      <c r="DK2111" s="22"/>
      <c r="DL2111" s="22"/>
      <c r="DM2111" s="22"/>
      <c r="DN2111" s="22"/>
      <c r="DO2111" s="22"/>
      <c r="DP2111" s="22"/>
      <c r="DQ2111" s="24"/>
      <c r="DR2111" s="22"/>
      <c r="DS2111" s="22"/>
      <c r="DT2111" s="22"/>
      <c r="DU2111" s="22"/>
      <c r="DV2111" s="22"/>
      <c r="DW2111" s="22"/>
      <c r="DX2111" s="22"/>
      <c r="DY2111" s="22"/>
      <c r="DZ2111" s="22"/>
      <c r="EA2111" s="22"/>
      <c r="EB2111" s="22"/>
      <c r="EC2111" s="22"/>
      <c r="ED2111" s="22"/>
      <c r="EE2111" s="22"/>
      <c r="EF2111" s="22"/>
      <c r="EG2111" s="22"/>
      <c r="EH2111" s="22"/>
      <c r="EI2111" s="22"/>
      <c r="EJ2111" s="22"/>
      <c r="EK2111" s="22"/>
      <c r="EL2111" s="22"/>
      <c r="EM2111" s="22"/>
      <c r="EN2111" s="22"/>
      <c r="EO2111" s="22"/>
      <c r="EP2111" s="22"/>
      <c r="EQ2111" s="22"/>
      <c r="ER2111" s="22"/>
      <c r="ES2111" s="22"/>
      <c r="ET2111" s="22"/>
      <c r="EU2111" s="22"/>
      <c r="EV2111" s="22"/>
      <c r="EW2111" s="24"/>
      <c r="EX2111" s="22"/>
      <c r="EY2111" s="22"/>
      <c r="EZ2111" s="22"/>
      <c r="FA2111" s="22"/>
      <c r="FB2111" s="22"/>
      <c r="FC2111" s="22"/>
      <c r="FD2111" s="22"/>
      <c r="FE2111" s="22"/>
      <c r="FF2111" s="22"/>
      <c r="FG2111" s="22"/>
      <c r="FH2111" s="22"/>
      <c r="FI2111" s="22"/>
      <c r="FJ2111" s="22"/>
      <c r="FK2111" s="22"/>
      <c r="FL2111" s="22"/>
      <c r="FM2111" s="22"/>
      <c r="FN2111" s="22"/>
      <c r="FO2111" s="22"/>
      <c r="FP2111" s="22"/>
      <c r="FQ2111" s="22"/>
      <c r="FR2111" s="22"/>
      <c r="FS2111" s="22"/>
      <c r="FT2111" s="22"/>
      <c r="FU2111" s="22"/>
      <c r="FV2111" s="22"/>
      <c r="FW2111" s="22"/>
      <c r="FX2111" s="22"/>
      <c r="FY2111" s="22"/>
      <c r="FZ2111" s="22"/>
      <c r="GA2111" s="22"/>
      <c r="GB2111" s="22"/>
      <c r="GC2111" s="24"/>
      <c r="GD2111" s="22"/>
      <c r="GE2111" s="22"/>
      <c r="GF2111" s="22"/>
      <c r="GG2111" s="22"/>
      <c r="GH2111" s="22"/>
      <c r="GI2111" s="22"/>
      <c r="GJ2111" s="22"/>
      <c r="GK2111" s="22"/>
      <c r="GL2111" s="22"/>
      <c r="GM2111" s="22"/>
      <c r="GN2111" s="22"/>
      <c r="GO2111" s="22"/>
      <c r="GP2111" s="22"/>
      <c r="GQ2111" s="22"/>
      <c r="GR2111" s="22"/>
      <c r="GS2111" s="22"/>
      <c r="GT2111" s="22"/>
      <c r="GU2111" s="22"/>
      <c r="GV2111" s="22"/>
      <c r="GW2111" s="22"/>
      <c r="GX2111" s="22"/>
      <c r="GY2111" s="22"/>
      <c r="GZ2111" s="22"/>
      <c r="HA2111" s="22"/>
      <c r="HB2111" s="22"/>
      <c r="HC2111" s="22"/>
      <c r="HD2111" s="22"/>
      <c r="HE2111" s="22"/>
      <c r="HF2111" s="22"/>
      <c r="HG2111" s="22"/>
      <c r="HH2111" s="22"/>
      <c r="HI2111" s="24"/>
      <c r="HJ2111" s="22"/>
      <c r="HK2111" s="22"/>
      <c r="HL2111" s="22"/>
      <c r="HM2111" s="22"/>
      <c r="HN2111" s="22"/>
      <c r="HO2111" s="22"/>
      <c r="HP2111" s="22"/>
      <c r="HQ2111" s="22"/>
      <c r="HR2111" s="22"/>
      <c r="HS2111" s="22"/>
      <c r="HT2111" s="22"/>
      <c r="HU2111" s="22"/>
      <c r="HV2111" s="22"/>
      <c r="HW2111" s="22"/>
      <c r="HX2111" s="22"/>
      <c r="HY2111" s="22"/>
      <c r="HZ2111" s="22"/>
      <c r="IA2111" s="22"/>
      <c r="IB2111" s="22"/>
      <c r="IC2111" s="22"/>
      <c r="ID2111" s="22"/>
      <c r="IE2111" s="22"/>
      <c r="IF2111" s="22"/>
      <c r="IG2111" s="22"/>
      <c r="IH2111" s="22"/>
      <c r="II2111" s="22"/>
      <c r="IJ2111" s="22"/>
      <c r="IK2111" s="22"/>
      <c r="IL2111" s="22"/>
      <c r="IM2111" s="22"/>
      <c r="IN2111" s="22"/>
      <c r="IO2111" s="24"/>
      <c r="IP2111" s="22"/>
      <c r="IQ2111" s="22"/>
      <c r="IR2111" s="22"/>
      <c r="IS2111" s="22"/>
      <c r="IT2111" s="22"/>
      <c r="IU2111" s="22"/>
      <c r="IV2111" s="22"/>
      <c r="IW2111" s="22"/>
      <c r="IX2111" s="22"/>
      <c r="IY2111" s="22"/>
      <c r="IZ2111" s="22"/>
      <c r="JA2111" s="22"/>
      <c r="JB2111" s="22"/>
      <c r="JC2111" s="22"/>
      <c r="JD2111" s="22"/>
      <c r="JE2111" s="22"/>
      <c r="JF2111" s="22"/>
      <c r="JG2111" s="22"/>
      <c r="JH2111" s="22"/>
      <c r="JI2111" s="22"/>
      <c r="JJ2111" s="22"/>
      <c r="JK2111" s="22"/>
      <c r="JL2111" s="22"/>
      <c r="JM2111" s="22"/>
      <c r="JN2111" s="22"/>
      <c r="JO2111" s="22"/>
      <c r="JP2111" s="22"/>
      <c r="JQ2111" s="22"/>
      <c r="JR2111" s="22"/>
      <c r="JS2111" s="22"/>
      <c r="JT2111" s="22"/>
      <c r="JU2111" s="24"/>
      <c r="JV2111" s="22"/>
      <c r="JW2111" s="22"/>
      <c r="JX2111" s="22"/>
      <c r="JY2111" s="22"/>
      <c r="JZ2111" s="22"/>
      <c r="KA2111" s="22"/>
      <c r="KB2111" s="22"/>
      <c r="KC2111" s="22"/>
      <c r="KD2111" s="22"/>
      <c r="KE2111" s="22"/>
      <c r="KF2111" s="22"/>
      <c r="KG2111" s="22"/>
      <c r="KH2111" s="22"/>
      <c r="KI2111" s="22"/>
      <c r="KJ2111" s="22"/>
      <c r="KK2111" s="22"/>
      <c r="KL2111" s="22"/>
      <c r="KM2111" s="22"/>
      <c r="KN2111" s="22"/>
      <c r="KO2111" s="22"/>
      <c r="KP2111" s="22"/>
      <c r="KQ2111" s="22"/>
      <c r="KR2111" s="22"/>
      <c r="KS2111" s="22"/>
      <c r="KT2111" s="22"/>
      <c r="KU2111" s="22"/>
      <c r="KV2111" s="22"/>
      <c r="KW2111" s="22"/>
      <c r="KX2111" s="22"/>
      <c r="KY2111" s="22"/>
      <c r="KZ2111" s="22"/>
      <c r="LA2111" s="24"/>
      <c r="LB2111" s="22"/>
      <c r="LC2111" s="22"/>
      <c r="LD2111" s="22"/>
      <c r="LE2111" s="22"/>
      <c r="LF2111" s="22"/>
      <c r="LG2111" s="22"/>
      <c r="LH2111" s="22"/>
      <c r="LI2111" s="22"/>
      <c r="LJ2111" s="22"/>
      <c r="LK2111" s="22"/>
      <c r="LL2111" s="22"/>
      <c r="LM2111" s="22"/>
      <c r="LN2111" s="22"/>
      <c r="LO2111" s="22"/>
      <c r="LP2111" s="22"/>
      <c r="LQ2111" s="22"/>
      <c r="LR2111" s="22"/>
      <c r="LS2111" s="22"/>
      <c r="LT2111" s="22"/>
      <c r="LU2111" s="22"/>
      <c r="LV2111" s="22"/>
      <c r="LW2111" s="22"/>
      <c r="LX2111" s="22"/>
      <c r="LY2111" s="22"/>
      <c r="LZ2111" s="22"/>
      <c r="MA2111" s="22"/>
      <c r="MB2111" s="22"/>
      <c r="MC2111" s="22"/>
      <c r="MD2111" s="22"/>
      <c r="ME2111" s="22"/>
      <c r="MF2111" s="22"/>
      <c r="MG2111" s="24"/>
      <c r="MH2111" s="22"/>
      <c r="MI2111" s="22"/>
      <c r="MJ2111" s="22"/>
      <c r="MK2111" s="22"/>
      <c r="ML2111" s="22"/>
      <c r="MM2111" s="22"/>
      <c r="MN2111" s="22"/>
      <c r="MO2111" s="22"/>
      <c r="MP2111" s="22"/>
      <c r="MQ2111" s="22"/>
      <c r="MR2111" s="22"/>
      <c r="MS2111" s="22"/>
      <c r="MT2111" s="22"/>
      <c r="MU2111" s="22"/>
      <c r="MV2111" s="22"/>
      <c r="MW2111" s="22"/>
      <c r="MX2111" s="22"/>
      <c r="MY2111" s="22"/>
      <c r="MZ2111" s="22"/>
      <c r="NA2111" s="22"/>
      <c r="NB2111" s="22"/>
      <c r="NC2111" s="22"/>
      <c r="ND2111" s="22"/>
      <c r="NE2111" s="22"/>
      <c r="NF2111" s="22"/>
      <c r="NG2111" s="22"/>
      <c r="NH2111" s="22"/>
      <c r="NI2111" s="22"/>
      <c r="NJ2111" s="22"/>
      <c r="NK2111" s="22"/>
      <c r="NL2111" s="22"/>
      <c r="NM2111" s="24"/>
      <c r="NN2111" s="22"/>
      <c r="NO2111" s="22"/>
      <c r="NP2111" s="22"/>
      <c r="NQ2111" s="22"/>
      <c r="NR2111" s="22"/>
      <c r="NS2111" s="22"/>
      <c r="NT2111" s="22"/>
      <c r="NU2111" s="22"/>
      <c r="NV2111" s="22"/>
      <c r="NW2111" s="22"/>
      <c r="NX2111" s="22"/>
      <c r="NY2111" s="22"/>
      <c r="NZ2111" s="22"/>
      <c r="OA2111" s="22"/>
      <c r="OB2111" s="22"/>
      <c r="OC2111" s="22"/>
      <c r="OD2111" s="22"/>
      <c r="OE2111" s="22"/>
      <c r="OF2111" s="22"/>
      <c r="OG2111" s="22"/>
      <c r="OH2111" s="22"/>
      <c r="OI2111" s="22"/>
      <c r="OJ2111" s="22"/>
      <c r="OK2111" s="22"/>
      <c r="OL2111" s="22"/>
      <c r="OM2111" s="22"/>
      <c r="ON2111" s="22"/>
      <c r="OO2111" s="22"/>
      <c r="OP2111" s="22"/>
      <c r="OQ2111" s="22"/>
      <c r="OR2111" s="22"/>
    </row>
    <row r="2112" spans="1:408" ht="15" thickBot="1">
      <c r="A2112" s="1"/>
      <c r="B2112" s="12"/>
      <c r="C2112" s="12"/>
      <c r="D2112" s="22"/>
      <c r="E2112" s="54"/>
      <c r="F2112" s="54"/>
      <c r="G2112" s="54"/>
      <c r="H2112" s="55"/>
      <c r="I2112" s="22"/>
      <c r="J2112" s="56"/>
      <c r="K2112" s="81"/>
      <c r="L2112" s="57"/>
      <c r="M2112" s="57"/>
      <c r="N2112" s="55"/>
      <c r="O2112" s="58"/>
      <c r="P2112" s="58"/>
      <c r="Q2112" s="59"/>
      <c r="R2112" s="60"/>
      <c r="S2112" s="60"/>
      <c r="T2112" s="22"/>
      <c r="U2112" s="1"/>
      <c r="V2112" s="23"/>
      <c r="X2112" s="24"/>
      <c r="Y2112" s="24"/>
      <c r="Z2112" s="22"/>
      <c r="AA2112" s="22"/>
      <c r="AB2112" s="22"/>
      <c r="AC2112" s="22"/>
      <c r="AD2112" s="22"/>
      <c r="AE2112" s="22"/>
      <c r="AF2112" s="22"/>
      <c r="AG2112" s="22"/>
      <c r="AH2112" s="22"/>
      <c r="AI2112" s="22"/>
      <c r="AJ2112" s="22"/>
      <c r="AK2112" s="22"/>
      <c r="AL2112" s="22"/>
      <c r="AM2112" s="22"/>
      <c r="AN2112" s="22"/>
      <c r="AO2112" s="22"/>
      <c r="AP2112" s="22"/>
      <c r="AQ2112" s="22"/>
      <c r="AR2112" s="22"/>
      <c r="AS2112" s="22"/>
      <c r="AT2112" s="22"/>
      <c r="AU2112" s="22"/>
      <c r="AV2112" s="22"/>
      <c r="AW2112" s="22"/>
      <c r="AX2112" s="22"/>
      <c r="AY2112" s="22"/>
      <c r="AZ2112" s="22"/>
      <c r="BA2112" s="22"/>
      <c r="BB2112" s="22"/>
      <c r="BC2112" s="22"/>
      <c r="BD2112" s="22"/>
      <c r="BE2112" s="24"/>
      <c r="BF2112" s="22"/>
      <c r="BG2112" s="22"/>
      <c r="BH2112" s="22"/>
      <c r="BI2112" s="22"/>
      <c r="BJ2112" s="22"/>
      <c r="BK2112" s="22"/>
      <c r="BL2112" s="22"/>
      <c r="BM2112" s="22"/>
      <c r="BN2112" s="22"/>
      <c r="BO2112" s="22"/>
      <c r="BP2112" s="22"/>
      <c r="BQ2112" s="22"/>
      <c r="BR2112" s="22"/>
      <c r="BS2112" s="22"/>
      <c r="BT2112" s="22"/>
      <c r="BU2112" s="22"/>
      <c r="BV2112" s="22"/>
      <c r="BW2112" s="22"/>
      <c r="BX2112" s="22"/>
      <c r="BY2112" s="22"/>
      <c r="BZ2112" s="22"/>
      <c r="CA2112" s="22"/>
      <c r="CB2112" s="22"/>
      <c r="CC2112" s="22"/>
      <c r="CD2112" s="22"/>
      <c r="CE2112" s="22"/>
      <c r="CF2112" s="22"/>
      <c r="CG2112" s="22"/>
      <c r="CH2112" s="22"/>
      <c r="CI2112" s="22"/>
      <c r="CJ2112" s="22"/>
      <c r="CK2112" s="24"/>
      <c r="CL2112" s="22"/>
      <c r="CM2112" s="22"/>
      <c r="CN2112" s="22"/>
      <c r="CO2112" s="22"/>
      <c r="CP2112" s="22"/>
      <c r="CQ2112" s="22"/>
      <c r="CR2112" s="22"/>
      <c r="CS2112" s="22"/>
      <c r="CT2112" s="22"/>
      <c r="CU2112" s="22"/>
      <c r="CV2112" s="22"/>
      <c r="CW2112" s="22"/>
      <c r="CX2112" s="22"/>
      <c r="CY2112" s="22"/>
      <c r="CZ2112" s="22"/>
      <c r="DA2112" s="22"/>
      <c r="DB2112" s="22"/>
      <c r="DC2112" s="22"/>
      <c r="DD2112" s="22"/>
      <c r="DE2112" s="22"/>
      <c r="DF2112" s="22"/>
      <c r="DG2112" s="22"/>
      <c r="DH2112" s="22"/>
      <c r="DI2112" s="22"/>
      <c r="DJ2112" s="22"/>
      <c r="DK2112" s="22"/>
      <c r="DL2112" s="22"/>
      <c r="DM2112" s="22"/>
      <c r="DN2112" s="22"/>
      <c r="DO2112" s="22"/>
      <c r="DP2112" s="22"/>
      <c r="DQ2112" s="24"/>
      <c r="DR2112" s="22"/>
      <c r="DS2112" s="22"/>
      <c r="DT2112" s="22"/>
      <c r="DU2112" s="22"/>
      <c r="DV2112" s="22"/>
      <c r="DW2112" s="22"/>
      <c r="DX2112" s="22"/>
      <c r="DY2112" s="22"/>
      <c r="DZ2112" s="22"/>
      <c r="EA2112" s="22"/>
      <c r="EB2112" s="22"/>
      <c r="EC2112" s="22"/>
      <c r="ED2112" s="22"/>
      <c r="EE2112" s="22"/>
      <c r="EF2112" s="22"/>
      <c r="EG2112" s="22"/>
      <c r="EH2112" s="22"/>
      <c r="EI2112" s="22"/>
      <c r="EJ2112" s="22"/>
      <c r="EK2112" s="22"/>
      <c r="EL2112" s="22"/>
      <c r="EM2112" s="22"/>
      <c r="EN2112" s="22"/>
      <c r="EO2112" s="22"/>
      <c r="EP2112" s="22"/>
      <c r="EQ2112" s="22"/>
      <c r="ER2112" s="22"/>
      <c r="ES2112" s="22"/>
      <c r="ET2112" s="22"/>
      <c r="EU2112" s="22"/>
      <c r="EV2112" s="22"/>
      <c r="EW2112" s="24"/>
      <c r="EX2112" s="22"/>
      <c r="EY2112" s="22"/>
      <c r="EZ2112" s="22"/>
      <c r="FA2112" s="22"/>
      <c r="FB2112" s="22"/>
      <c r="FC2112" s="22"/>
      <c r="FD2112" s="22"/>
      <c r="FE2112" s="22"/>
      <c r="FF2112" s="22"/>
      <c r="FG2112" s="22"/>
      <c r="FH2112" s="22"/>
      <c r="FI2112" s="22"/>
      <c r="FJ2112" s="22"/>
      <c r="FK2112" s="22"/>
      <c r="FL2112" s="22"/>
      <c r="FM2112" s="22"/>
      <c r="FN2112" s="22"/>
      <c r="FO2112" s="22"/>
      <c r="FP2112" s="22"/>
      <c r="FQ2112" s="22"/>
      <c r="FR2112" s="22"/>
      <c r="FS2112" s="22"/>
      <c r="FT2112" s="22"/>
      <c r="FU2112" s="22"/>
      <c r="FV2112" s="22"/>
      <c r="FW2112" s="22"/>
      <c r="FX2112" s="22"/>
      <c r="FY2112" s="22"/>
      <c r="FZ2112" s="22"/>
      <c r="GA2112" s="22"/>
      <c r="GB2112" s="22"/>
      <c r="GC2112" s="24"/>
      <c r="GD2112" s="22"/>
      <c r="GE2112" s="22"/>
      <c r="GF2112" s="22"/>
      <c r="GG2112" s="22"/>
      <c r="GH2112" s="22"/>
      <c r="GI2112" s="22"/>
      <c r="GJ2112" s="22"/>
      <c r="GK2112" s="22"/>
      <c r="GL2112" s="22"/>
      <c r="GM2112" s="22"/>
      <c r="GN2112" s="22"/>
      <c r="GO2112" s="22"/>
      <c r="GP2112" s="22"/>
      <c r="GQ2112" s="22"/>
      <c r="GR2112" s="22"/>
      <c r="GS2112" s="22"/>
      <c r="GT2112" s="22"/>
      <c r="GU2112" s="22"/>
      <c r="GV2112" s="22"/>
      <c r="GW2112" s="22"/>
      <c r="GX2112" s="22"/>
      <c r="GY2112" s="22"/>
      <c r="GZ2112" s="22"/>
      <c r="HA2112" s="22"/>
      <c r="HB2112" s="22"/>
      <c r="HC2112" s="22"/>
      <c r="HD2112" s="22"/>
      <c r="HE2112" s="22"/>
      <c r="HF2112" s="22"/>
      <c r="HG2112" s="22"/>
      <c r="HH2112" s="22"/>
      <c r="HI2112" s="24"/>
      <c r="HJ2112" s="22"/>
      <c r="HK2112" s="22"/>
      <c r="HL2112" s="22"/>
      <c r="HM2112" s="22"/>
      <c r="HN2112" s="22"/>
      <c r="HO2112" s="22"/>
      <c r="HP2112" s="22"/>
      <c r="HQ2112" s="22"/>
      <c r="HR2112" s="22"/>
      <c r="HS2112" s="22"/>
      <c r="HT2112" s="22"/>
      <c r="HU2112" s="22"/>
      <c r="HV2112" s="22"/>
      <c r="HW2112" s="22"/>
      <c r="HX2112" s="22"/>
      <c r="HY2112" s="22"/>
      <c r="HZ2112" s="22"/>
      <c r="IA2112" s="22"/>
      <c r="IB2112" s="22"/>
      <c r="IC2112" s="22"/>
      <c r="ID2112" s="22"/>
      <c r="IE2112" s="22"/>
      <c r="IF2112" s="22"/>
      <c r="IG2112" s="22"/>
      <c r="IH2112" s="22"/>
      <c r="II2112" s="22"/>
      <c r="IJ2112" s="22"/>
      <c r="IK2112" s="22"/>
      <c r="IL2112" s="22"/>
      <c r="IM2112" s="22"/>
      <c r="IN2112" s="22"/>
      <c r="IO2112" s="24"/>
      <c r="IP2112" s="22"/>
      <c r="IQ2112" s="22"/>
      <c r="IR2112" s="22"/>
      <c r="IS2112" s="22"/>
      <c r="IT2112" s="22"/>
      <c r="IU2112" s="22"/>
      <c r="IV2112" s="22"/>
      <c r="IW2112" s="22"/>
      <c r="IX2112" s="22"/>
      <c r="IY2112" s="22"/>
      <c r="IZ2112" s="22"/>
      <c r="JA2112" s="22"/>
      <c r="JB2112" s="22"/>
      <c r="JC2112" s="22"/>
      <c r="JD2112" s="22"/>
      <c r="JE2112" s="22"/>
      <c r="JF2112" s="22"/>
      <c r="JG2112" s="22"/>
      <c r="JH2112" s="22"/>
      <c r="JI2112" s="22"/>
      <c r="JJ2112" s="22"/>
      <c r="JK2112" s="22"/>
      <c r="JL2112" s="22"/>
      <c r="JM2112" s="22"/>
      <c r="JN2112" s="22"/>
      <c r="JO2112" s="22"/>
      <c r="JP2112" s="22"/>
      <c r="JQ2112" s="22"/>
      <c r="JR2112" s="22"/>
      <c r="JS2112" s="22"/>
      <c r="JT2112" s="22"/>
      <c r="JU2112" s="24"/>
      <c r="JV2112" s="22"/>
      <c r="JW2112" s="22"/>
      <c r="JX2112" s="22"/>
      <c r="JY2112" s="22"/>
      <c r="JZ2112" s="22"/>
      <c r="KA2112" s="22"/>
      <c r="KB2112" s="22"/>
      <c r="KC2112" s="22"/>
      <c r="KD2112" s="22"/>
      <c r="KE2112" s="22"/>
      <c r="KF2112" s="22"/>
      <c r="KG2112" s="22"/>
      <c r="KH2112" s="22"/>
      <c r="KI2112" s="22"/>
      <c r="KJ2112" s="22"/>
      <c r="KK2112" s="22"/>
      <c r="KL2112" s="22"/>
      <c r="KM2112" s="22"/>
      <c r="KN2112" s="22"/>
      <c r="KO2112" s="22"/>
      <c r="KP2112" s="22"/>
      <c r="KQ2112" s="22"/>
      <c r="KR2112" s="22"/>
      <c r="KS2112" s="22"/>
      <c r="KT2112" s="22"/>
      <c r="KU2112" s="22"/>
      <c r="KV2112" s="22"/>
      <c r="KW2112" s="22"/>
      <c r="KX2112" s="22"/>
      <c r="KY2112" s="22"/>
      <c r="KZ2112" s="22"/>
      <c r="LA2112" s="24"/>
      <c r="LB2112" s="22"/>
      <c r="LC2112" s="22"/>
      <c r="LD2112" s="22"/>
      <c r="LE2112" s="22"/>
      <c r="LF2112" s="22"/>
      <c r="LG2112" s="22"/>
      <c r="LH2112" s="22"/>
      <c r="LI2112" s="22"/>
      <c r="LJ2112" s="22"/>
      <c r="LK2112" s="22"/>
      <c r="LL2112" s="22"/>
      <c r="LM2112" s="22"/>
      <c r="LN2112" s="22"/>
      <c r="LO2112" s="22"/>
      <c r="LP2112" s="22"/>
      <c r="LQ2112" s="22"/>
      <c r="LR2112" s="22"/>
      <c r="LS2112" s="22"/>
      <c r="LT2112" s="22"/>
      <c r="LU2112" s="22"/>
      <c r="LV2112" s="22"/>
      <c r="LW2112" s="22"/>
      <c r="LX2112" s="22"/>
      <c r="LY2112" s="22"/>
      <c r="LZ2112" s="22"/>
      <c r="MA2112" s="22"/>
      <c r="MB2112" s="22"/>
      <c r="MC2112" s="22"/>
      <c r="MD2112" s="22"/>
      <c r="ME2112" s="22"/>
      <c r="MF2112" s="22"/>
      <c r="MG2112" s="24"/>
      <c r="MH2112" s="22"/>
      <c r="MI2112" s="22"/>
      <c r="MJ2112" s="22"/>
      <c r="MK2112" s="22"/>
      <c r="ML2112" s="22"/>
      <c r="MM2112" s="22"/>
      <c r="MN2112" s="22"/>
      <c r="MO2112" s="22"/>
      <c r="MP2112" s="22"/>
      <c r="MQ2112" s="22"/>
      <c r="MR2112" s="22"/>
      <c r="MS2112" s="22"/>
      <c r="MT2112" s="22"/>
      <c r="MU2112" s="22"/>
      <c r="MV2112" s="22"/>
      <c r="MW2112" s="22"/>
      <c r="MX2112" s="22"/>
      <c r="MY2112" s="22"/>
      <c r="MZ2112" s="22"/>
      <c r="NA2112" s="22"/>
      <c r="NB2112" s="22"/>
      <c r="NC2112" s="22"/>
      <c r="ND2112" s="22"/>
      <c r="NE2112" s="22"/>
      <c r="NF2112" s="22"/>
      <c r="NG2112" s="22"/>
      <c r="NH2112" s="22"/>
      <c r="NI2112" s="22"/>
      <c r="NJ2112" s="22"/>
      <c r="NK2112" s="22"/>
      <c r="NL2112" s="22"/>
      <c r="NM2112" s="24"/>
      <c r="NN2112" s="22"/>
      <c r="NO2112" s="22"/>
      <c r="NP2112" s="22"/>
      <c r="NQ2112" s="22"/>
      <c r="NR2112" s="22"/>
      <c r="NS2112" s="22"/>
      <c r="NT2112" s="22"/>
      <c r="NU2112" s="22"/>
      <c r="NV2112" s="22"/>
      <c r="NW2112" s="22"/>
      <c r="NX2112" s="22"/>
      <c r="NY2112" s="22"/>
      <c r="NZ2112" s="22"/>
      <c r="OA2112" s="22"/>
      <c r="OB2112" s="22"/>
      <c r="OC2112" s="22"/>
      <c r="OD2112" s="22"/>
      <c r="OE2112" s="22"/>
      <c r="OF2112" s="22"/>
      <c r="OG2112" s="22"/>
      <c r="OH2112" s="22"/>
      <c r="OI2112" s="22"/>
      <c r="OJ2112" s="22"/>
      <c r="OK2112" s="22"/>
      <c r="OL2112" s="22"/>
      <c r="OM2112" s="22"/>
      <c r="ON2112" s="22"/>
      <c r="OO2112" s="22"/>
      <c r="OP2112" s="22"/>
      <c r="OQ2112" s="22"/>
      <c r="OR2112" s="22"/>
    </row>
    <row r="2113" spans="1:408" ht="15" thickBot="1">
      <c r="A2113" s="1"/>
      <c r="B2113" s="12"/>
      <c r="C2113" s="12"/>
      <c r="D2113" s="22"/>
      <c r="E2113" s="54"/>
      <c r="F2113" s="54"/>
      <c r="G2113" s="54"/>
      <c r="H2113" s="55"/>
      <c r="I2113" s="22"/>
      <c r="J2113" s="56"/>
      <c r="K2113" s="80"/>
      <c r="L2113" s="57"/>
      <c r="M2113" s="57"/>
      <c r="N2113" s="55"/>
      <c r="O2113" s="58"/>
      <c r="P2113" s="58"/>
      <c r="Q2113" s="59"/>
      <c r="R2113" s="60"/>
      <c r="S2113" s="60"/>
      <c r="T2113" s="22"/>
      <c r="U2113" s="1"/>
      <c r="V2113" s="23"/>
      <c r="X2113" s="24"/>
      <c r="Y2113" s="24"/>
      <c r="Z2113" s="22"/>
      <c r="AA2113" s="22"/>
      <c r="AB2113" s="22"/>
      <c r="AC2113" s="22"/>
      <c r="AD2113" s="22"/>
      <c r="AE2113" s="22"/>
      <c r="AF2113" s="22"/>
      <c r="AG2113" s="22"/>
      <c r="AH2113" s="22"/>
      <c r="AI2113" s="22"/>
      <c r="AJ2113" s="22"/>
      <c r="AK2113" s="22"/>
      <c r="AL2113" s="22"/>
      <c r="AM2113" s="22"/>
      <c r="AN2113" s="22"/>
      <c r="AO2113" s="22"/>
      <c r="AP2113" s="22"/>
      <c r="AQ2113" s="22"/>
      <c r="AR2113" s="22"/>
      <c r="AS2113" s="22"/>
      <c r="AT2113" s="22"/>
      <c r="AU2113" s="22"/>
      <c r="AV2113" s="22"/>
      <c r="AW2113" s="22"/>
      <c r="AX2113" s="22"/>
      <c r="AY2113" s="22"/>
      <c r="AZ2113" s="22"/>
      <c r="BA2113" s="22"/>
      <c r="BB2113" s="22"/>
      <c r="BC2113" s="22"/>
      <c r="BD2113" s="22"/>
      <c r="BE2113" s="24"/>
      <c r="BF2113" s="22"/>
      <c r="BG2113" s="22"/>
      <c r="BH2113" s="22"/>
      <c r="BI2113" s="22"/>
      <c r="BJ2113" s="22"/>
      <c r="BK2113" s="22"/>
      <c r="BL2113" s="22"/>
      <c r="BM2113" s="22"/>
      <c r="BN2113" s="22"/>
      <c r="BO2113" s="22"/>
      <c r="BP2113" s="22"/>
      <c r="BQ2113" s="22"/>
      <c r="BR2113" s="22"/>
      <c r="BS2113" s="22"/>
      <c r="BT2113" s="22"/>
      <c r="BU2113" s="22"/>
      <c r="BV2113" s="22"/>
      <c r="BW2113" s="22"/>
      <c r="BX2113" s="22"/>
      <c r="BY2113" s="22"/>
      <c r="BZ2113" s="22"/>
      <c r="CA2113" s="22"/>
      <c r="CB2113" s="22"/>
      <c r="CC2113" s="22"/>
      <c r="CD2113" s="22"/>
      <c r="CE2113" s="22"/>
      <c r="CF2113" s="22"/>
      <c r="CG2113" s="22"/>
      <c r="CH2113" s="22"/>
      <c r="CI2113" s="22"/>
      <c r="CJ2113" s="22"/>
      <c r="CK2113" s="24"/>
      <c r="CL2113" s="22"/>
      <c r="CM2113" s="22"/>
      <c r="CN2113" s="22"/>
      <c r="CO2113" s="22"/>
      <c r="CP2113" s="22"/>
      <c r="CQ2113" s="22"/>
      <c r="CR2113" s="22"/>
      <c r="CS2113" s="22"/>
      <c r="CT2113" s="22"/>
      <c r="CU2113" s="22"/>
      <c r="CV2113" s="22"/>
      <c r="CW2113" s="22"/>
      <c r="CX2113" s="22"/>
      <c r="CY2113" s="22"/>
      <c r="CZ2113" s="22"/>
      <c r="DA2113" s="22"/>
      <c r="DB2113" s="22"/>
      <c r="DC2113" s="22"/>
      <c r="DD2113" s="22"/>
      <c r="DE2113" s="22"/>
      <c r="DF2113" s="22"/>
      <c r="DG2113" s="22"/>
      <c r="DH2113" s="22"/>
      <c r="DI2113" s="22"/>
      <c r="DJ2113" s="22"/>
      <c r="DK2113" s="22"/>
      <c r="DL2113" s="22"/>
      <c r="DM2113" s="22"/>
      <c r="DN2113" s="22"/>
      <c r="DO2113" s="22"/>
      <c r="DP2113" s="22"/>
      <c r="DQ2113" s="24"/>
      <c r="DR2113" s="22"/>
      <c r="DS2113" s="22"/>
      <c r="DT2113" s="22"/>
      <c r="DU2113" s="22"/>
      <c r="DV2113" s="22"/>
      <c r="DW2113" s="22"/>
      <c r="DX2113" s="22"/>
      <c r="DY2113" s="22"/>
      <c r="DZ2113" s="22"/>
      <c r="EA2113" s="22"/>
      <c r="EB2113" s="22"/>
      <c r="EC2113" s="22"/>
      <c r="ED2113" s="22"/>
      <c r="EE2113" s="22"/>
      <c r="EF2113" s="22"/>
      <c r="EG2113" s="22"/>
      <c r="EH2113" s="22"/>
      <c r="EI2113" s="22"/>
      <c r="EJ2113" s="22"/>
      <c r="EK2113" s="22"/>
      <c r="EL2113" s="22"/>
      <c r="EM2113" s="22"/>
      <c r="EN2113" s="22"/>
      <c r="EO2113" s="22"/>
      <c r="EP2113" s="22"/>
      <c r="EQ2113" s="22"/>
      <c r="ER2113" s="22"/>
      <c r="ES2113" s="22"/>
      <c r="ET2113" s="22"/>
      <c r="EU2113" s="22"/>
      <c r="EV2113" s="22"/>
      <c r="EW2113" s="24"/>
      <c r="EX2113" s="22"/>
      <c r="EY2113" s="22"/>
      <c r="EZ2113" s="22"/>
      <c r="FA2113" s="22"/>
      <c r="FB2113" s="22"/>
      <c r="FC2113" s="22"/>
      <c r="FD2113" s="22"/>
      <c r="FE2113" s="22"/>
      <c r="FF2113" s="22"/>
      <c r="FG2113" s="22"/>
      <c r="FH2113" s="22"/>
      <c r="FI2113" s="22"/>
      <c r="FJ2113" s="22"/>
      <c r="FK2113" s="22"/>
      <c r="FL2113" s="22"/>
      <c r="FM2113" s="22"/>
      <c r="FN2113" s="22"/>
      <c r="FO2113" s="22"/>
      <c r="FP2113" s="22"/>
      <c r="FQ2113" s="22"/>
      <c r="FR2113" s="22"/>
      <c r="FS2113" s="22"/>
      <c r="FT2113" s="22"/>
      <c r="FU2113" s="22"/>
      <c r="FV2113" s="22"/>
      <c r="FW2113" s="22"/>
      <c r="FX2113" s="22"/>
      <c r="FY2113" s="22"/>
      <c r="FZ2113" s="22"/>
      <c r="GA2113" s="22"/>
      <c r="GB2113" s="22"/>
      <c r="GC2113" s="24"/>
      <c r="GD2113" s="22"/>
      <c r="GE2113" s="22"/>
      <c r="GF2113" s="22"/>
      <c r="GG2113" s="22"/>
      <c r="GH2113" s="22"/>
      <c r="GI2113" s="22"/>
      <c r="GJ2113" s="22"/>
      <c r="GK2113" s="22"/>
      <c r="GL2113" s="22"/>
      <c r="GM2113" s="22"/>
      <c r="GN2113" s="22"/>
      <c r="GO2113" s="22"/>
      <c r="GP2113" s="22"/>
      <c r="GQ2113" s="22"/>
      <c r="GR2113" s="22"/>
      <c r="GS2113" s="22"/>
      <c r="GT2113" s="22"/>
      <c r="GU2113" s="22"/>
      <c r="GV2113" s="22"/>
      <c r="GW2113" s="22"/>
      <c r="GX2113" s="22"/>
      <c r="GY2113" s="22"/>
      <c r="GZ2113" s="22"/>
      <c r="HA2113" s="22"/>
      <c r="HB2113" s="22"/>
      <c r="HC2113" s="22"/>
      <c r="HD2113" s="22"/>
      <c r="HE2113" s="22"/>
      <c r="HF2113" s="22"/>
      <c r="HG2113" s="22"/>
      <c r="HH2113" s="22"/>
      <c r="HI2113" s="24"/>
      <c r="HJ2113" s="22"/>
      <c r="HK2113" s="22"/>
      <c r="HL2113" s="22"/>
      <c r="HM2113" s="22"/>
      <c r="HN2113" s="22"/>
      <c r="HO2113" s="22"/>
      <c r="HP2113" s="22"/>
      <c r="HQ2113" s="22"/>
      <c r="HR2113" s="22"/>
      <c r="HS2113" s="22"/>
      <c r="HT2113" s="22"/>
      <c r="HU2113" s="22"/>
      <c r="HV2113" s="22"/>
      <c r="HW2113" s="22"/>
      <c r="HX2113" s="22"/>
      <c r="HY2113" s="22"/>
      <c r="HZ2113" s="22"/>
      <c r="IA2113" s="22"/>
      <c r="IB2113" s="22"/>
      <c r="IC2113" s="22"/>
      <c r="ID2113" s="22"/>
      <c r="IE2113" s="22"/>
      <c r="IF2113" s="22"/>
      <c r="IG2113" s="22"/>
      <c r="IH2113" s="22"/>
      <c r="II2113" s="22"/>
      <c r="IJ2113" s="22"/>
      <c r="IK2113" s="22"/>
      <c r="IL2113" s="22"/>
      <c r="IM2113" s="22"/>
      <c r="IN2113" s="22"/>
      <c r="IO2113" s="24"/>
      <c r="IP2113" s="22"/>
      <c r="IQ2113" s="22"/>
      <c r="IR2113" s="22"/>
      <c r="IS2113" s="22"/>
      <c r="IT2113" s="22"/>
      <c r="IU2113" s="22"/>
      <c r="IV2113" s="22"/>
      <c r="IW2113" s="22"/>
      <c r="IX2113" s="22"/>
      <c r="IY2113" s="22"/>
      <c r="IZ2113" s="22"/>
      <c r="JA2113" s="22"/>
      <c r="JB2113" s="22"/>
      <c r="JC2113" s="22"/>
      <c r="JD2113" s="22"/>
      <c r="JE2113" s="22"/>
      <c r="JF2113" s="22"/>
      <c r="JG2113" s="22"/>
      <c r="JH2113" s="22"/>
      <c r="JI2113" s="22"/>
      <c r="JJ2113" s="22"/>
      <c r="JK2113" s="22"/>
      <c r="JL2113" s="22"/>
      <c r="JM2113" s="22"/>
      <c r="JN2113" s="22"/>
      <c r="JO2113" s="22"/>
      <c r="JP2113" s="22"/>
      <c r="JQ2113" s="22"/>
      <c r="JR2113" s="22"/>
      <c r="JS2113" s="22"/>
      <c r="JT2113" s="22"/>
      <c r="JU2113" s="24"/>
      <c r="JV2113" s="22"/>
      <c r="JW2113" s="22"/>
      <c r="JX2113" s="22"/>
      <c r="JY2113" s="22"/>
      <c r="JZ2113" s="22"/>
      <c r="KA2113" s="22"/>
      <c r="KB2113" s="22"/>
      <c r="KC2113" s="22"/>
      <c r="KD2113" s="22"/>
      <c r="KE2113" s="22"/>
      <c r="KF2113" s="22"/>
      <c r="KG2113" s="22"/>
      <c r="KH2113" s="22"/>
      <c r="KI2113" s="22"/>
      <c r="KJ2113" s="22"/>
      <c r="KK2113" s="22"/>
      <c r="KL2113" s="22"/>
      <c r="KM2113" s="22"/>
      <c r="KN2113" s="22"/>
      <c r="KO2113" s="22"/>
      <c r="KP2113" s="22"/>
      <c r="KQ2113" s="22"/>
      <c r="KR2113" s="22"/>
      <c r="KS2113" s="22"/>
      <c r="KT2113" s="22"/>
      <c r="KU2113" s="22"/>
      <c r="KV2113" s="22"/>
      <c r="KW2113" s="22"/>
      <c r="KX2113" s="22"/>
      <c r="KY2113" s="22"/>
      <c r="KZ2113" s="22"/>
      <c r="LA2113" s="24"/>
      <c r="LB2113" s="22"/>
      <c r="LC2113" s="22"/>
      <c r="LD2113" s="22"/>
      <c r="LE2113" s="22"/>
      <c r="LF2113" s="22"/>
      <c r="LG2113" s="22"/>
      <c r="LH2113" s="22"/>
      <c r="LI2113" s="22"/>
      <c r="LJ2113" s="22"/>
      <c r="LK2113" s="22"/>
      <c r="LL2113" s="22"/>
      <c r="LM2113" s="22"/>
      <c r="LN2113" s="22"/>
      <c r="LO2113" s="22"/>
      <c r="LP2113" s="22"/>
      <c r="LQ2113" s="22"/>
      <c r="LR2113" s="22"/>
      <c r="LS2113" s="22"/>
      <c r="LT2113" s="22"/>
      <c r="LU2113" s="22"/>
      <c r="LV2113" s="22"/>
      <c r="LW2113" s="22"/>
      <c r="LX2113" s="22"/>
      <c r="LY2113" s="22"/>
      <c r="LZ2113" s="22"/>
      <c r="MA2113" s="22"/>
      <c r="MB2113" s="22"/>
      <c r="MC2113" s="22"/>
      <c r="MD2113" s="22"/>
      <c r="ME2113" s="22"/>
      <c r="MF2113" s="22"/>
      <c r="MG2113" s="24"/>
      <c r="MH2113" s="22"/>
      <c r="MI2113" s="22"/>
      <c r="MJ2113" s="22"/>
      <c r="MK2113" s="22"/>
      <c r="ML2113" s="22"/>
      <c r="MM2113" s="22"/>
      <c r="MN2113" s="22"/>
      <c r="MO2113" s="22"/>
      <c r="MP2113" s="22"/>
      <c r="MQ2113" s="22"/>
      <c r="MR2113" s="22"/>
      <c r="MS2113" s="22"/>
      <c r="MT2113" s="22"/>
      <c r="MU2113" s="22"/>
      <c r="MV2113" s="22"/>
      <c r="MW2113" s="22"/>
      <c r="MX2113" s="22"/>
      <c r="MY2113" s="22"/>
      <c r="MZ2113" s="22"/>
      <c r="NA2113" s="22"/>
      <c r="NB2113" s="22"/>
      <c r="NC2113" s="22"/>
      <c r="ND2113" s="22"/>
      <c r="NE2113" s="22"/>
      <c r="NF2113" s="22"/>
      <c r="NG2113" s="22"/>
      <c r="NH2113" s="22"/>
      <c r="NI2113" s="22"/>
      <c r="NJ2113" s="22"/>
      <c r="NK2113" s="22"/>
      <c r="NL2113" s="22"/>
      <c r="NM2113" s="24"/>
      <c r="NN2113" s="22"/>
      <c r="NO2113" s="22"/>
      <c r="NP2113" s="22"/>
      <c r="NQ2113" s="22"/>
      <c r="NR2113" s="22"/>
      <c r="NS2113" s="22"/>
      <c r="NT2113" s="22"/>
      <c r="NU2113" s="22"/>
      <c r="NV2113" s="22"/>
      <c r="NW2113" s="22"/>
      <c r="NX2113" s="22"/>
      <c r="NY2113" s="22"/>
      <c r="NZ2113" s="22"/>
      <c r="OA2113" s="22"/>
      <c r="OB2113" s="22"/>
      <c r="OC2113" s="22"/>
      <c r="OD2113" s="22"/>
      <c r="OE2113" s="22"/>
      <c r="OF2113" s="22"/>
      <c r="OG2113" s="22"/>
      <c r="OH2113" s="22"/>
      <c r="OI2113" s="22"/>
      <c r="OJ2113" s="22"/>
      <c r="OK2113" s="22"/>
      <c r="OL2113" s="22"/>
      <c r="OM2113" s="22"/>
      <c r="ON2113" s="22"/>
      <c r="OO2113" s="22"/>
      <c r="OP2113" s="22"/>
      <c r="OQ2113" s="22"/>
      <c r="OR2113" s="22"/>
    </row>
    <row r="2114" spans="1:408" ht="15" thickBot="1">
      <c r="A2114" s="1"/>
      <c r="B2114" s="12"/>
      <c r="C2114" s="12"/>
      <c r="D2114" s="22"/>
      <c r="E2114" s="54"/>
      <c r="F2114" s="54"/>
      <c r="G2114" s="54"/>
      <c r="H2114" s="55"/>
      <c r="I2114" s="22"/>
      <c r="J2114" s="56"/>
      <c r="K2114" s="81"/>
      <c r="L2114" s="57"/>
      <c r="M2114" s="57"/>
      <c r="N2114" s="55"/>
      <c r="O2114" s="58"/>
      <c r="P2114" s="58"/>
      <c r="Q2114" s="59"/>
      <c r="R2114" s="60"/>
      <c r="S2114" s="60"/>
      <c r="T2114" s="22"/>
      <c r="U2114" s="1"/>
      <c r="V2114" s="23"/>
      <c r="X2114" s="24"/>
      <c r="Y2114" s="24"/>
      <c r="Z2114" s="22"/>
      <c r="AA2114" s="22"/>
      <c r="AB2114" s="22"/>
      <c r="AC2114" s="22"/>
      <c r="AD2114" s="22"/>
      <c r="AE2114" s="22"/>
      <c r="AF2114" s="22"/>
      <c r="AG2114" s="22"/>
      <c r="AH2114" s="22"/>
      <c r="AI2114" s="22"/>
      <c r="AJ2114" s="22"/>
      <c r="AK2114" s="22"/>
      <c r="AL2114" s="22"/>
      <c r="AM2114" s="22"/>
      <c r="AN2114" s="22"/>
      <c r="AO2114" s="22"/>
      <c r="AP2114" s="22"/>
      <c r="AQ2114" s="22"/>
      <c r="AR2114" s="22"/>
      <c r="AS2114" s="22"/>
      <c r="AT2114" s="22"/>
      <c r="AU2114" s="22"/>
      <c r="AV2114" s="22"/>
      <c r="AW2114" s="22"/>
      <c r="AX2114" s="22"/>
      <c r="AY2114" s="22"/>
      <c r="AZ2114" s="22"/>
      <c r="BA2114" s="22"/>
      <c r="BB2114" s="22"/>
      <c r="BC2114" s="22"/>
      <c r="BD2114" s="22"/>
      <c r="BE2114" s="24"/>
      <c r="BF2114" s="22"/>
      <c r="BG2114" s="22"/>
      <c r="BH2114" s="22"/>
      <c r="BI2114" s="22"/>
      <c r="BJ2114" s="22"/>
      <c r="BK2114" s="22"/>
      <c r="BL2114" s="22"/>
      <c r="BM2114" s="22"/>
      <c r="BN2114" s="22"/>
      <c r="BO2114" s="22"/>
      <c r="BP2114" s="22"/>
      <c r="BQ2114" s="22"/>
      <c r="BR2114" s="22"/>
      <c r="BS2114" s="22"/>
      <c r="BT2114" s="22"/>
      <c r="BU2114" s="22"/>
      <c r="BV2114" s="22"/>
      <c r="BW2114" s="22"/>
      <c r="BX2114" s="22"/>
      <c r="BY2114" s="22"/>
      <c r="BZ2114" s="22"/>
      <c r="CA2114" s="22"/>
      <c r="CB2114" s="22"/>
      <c r="CC2114" s="22"/>
      <c r="CD2114" s="22"/>
      <c r="CE2114" s="22"/>
      <c r="CF2114" s="22"/>
      <c r="CG2114" s="22"/>
      <c r="CH2114" s="22"/>
      <c r="CI2114" s="22"/>
      <c r="CJ2114" s="22"/>
      <c r="CK2114" s="24"/>
      <c r="CL2114" s="22"/>
      <c r="CM2114" s="22"/>
      <c r="CN2114" s="22"/>
      <c r="CO2114" s="22"/>
      <c r="CP2114" s="22"/>
      <c r="CQ2114" s="22"/>
      <c r="CR2114" s="22"/>
      <c r="CS2114" s="22"/>
      <c r="CT2114" s="22"/>
      <c r="CU2114" s="22"/>
      <c r="CV2114" s="22"/>
      <c r="CW2114" s="22"/>
      <c r="CX2114" s="22"/>
      <c r="CY2114" s="22"/>
      <c r="CZ2114" s="22"/>
      <c r="DA2114" s="22"/>
      <c r="DB2114" s="22"/>
      <c r="DC2114" s="22"/>
      <c r="DD2114" s="22"/>
      <c r="DE2114" s="22"/>
      <c r="DF2114" s="22"/>
      <c r="DG2114" s="22"/>
      <c r="DH2114" s="22"/>
      <c r="DI2114" s="22"/>
      <c r="DJ2114" s="22"/>
      <c r="DK2114" s="22"/>
      <c r="DL2114" s="22"/>
      <c r="DM2114" s="22"/>
      <c r="DN2114" s="22"/>
      <c r="DO2114" s="22"/>
      <c r="DP2114" s="22"/>
      <c r="DQ2114" s="24"/>
      <c r="DR2114" s="22"/>
      <c r="DS2114" s="22"/>
      <c r="DT2114" s="22"/>
      <c r="DU2114" s="22"/>
      <c r="DV2114" s="22"/>
      <c r="DW2114" s="22"/>
      <c r="DX2114" s="22"/>
      <c r="DY2114" s="22"/>
      <c r="DZ2114" s="22"/>
      <c r="EA2114" s="22"/>
      <c r="EB2114" s="22"/>
      <c r="EC2114" s="22"/>
      <c r="ED2114" s="22"/>
      <c r="EE2114" s="22"/>
      <c r="EF2114" s="22"/>
      <c r="EG2114" s="22"/>
      <c r="EH2114" s="22"/>
      <c r="EI2114" s="22"/>
      <c r="EJ2114" s="22"/>
      <c r="EK2114" s="22"/>
      <c r="EL2114" s="22"/>
      <c r="EM2114" s="22"/>
      <c r="EN2114" s="22"/>
      <c r="EO2114" s="22"/>
      <c r="EP2114" s="22"/>
      <c r="EQ2114" s="22"/>
      <c r="ER2114" s="22"/>
      <c r="ES2114" s="22"/>
      <c r="ET2114" s="22"/>
      <c r="EU2114" s="22"/>
      <c r="EV2114" s="22"/>
      <c r="EW2114" s="24"/>
      <c r="EX2114" s="22"/>
      <c r="EY2114" s="22"/>
      <c r="EZ2114" s="22"/>
      <c r="FA2114" s="22"/>
      <c r="FB2114" s="22"/>
      <c r="FC2114" s="22"/>
      <c r="FD2114" s="22"/>
      <c r="FE2114" s="22"/>
      <c r="FF2114" s="22"/>
      <c r="FG2114" s="22"/>
      <c r="FH2114" s="22"/>
      <c r="FI2114" s="22"/>
      <c r="FJ2114" s="22"/>
      <c r="FK2114" s="22"/>
      <c r="FL2114" s="22"/>
      <c r="FM2114" s="22"/>
      <c r="FN2114" s="22"/>
      <c r="FO2114" s="22"/>
      <c r="FP2114" s="22"/>
      <c r="FQ2114" s="22"/>
      <c r="FR2114" s="22"/>
      <c r="FS2114" s="22"/>
      <c r="FT2114" s="22"/>
      <c r="FU2114" s="22"/>
      <c r="FV2114" s="22"/>
      <c r="FW2114" s="22"/>
      <c r="FX2114" s="22"/>
      <c r="FY2114" s="22"/>
      <c r="FZ2114" s="22"/>
      <c r="GA2114" s="22"/>
      <c r="GB2114" s="22"/>
      <c r="GC2114" s="24"/>
      <c r="GD2114" s="22"/>
      <c r="GE2114" s="22"/>
      <c r="GF2114" s="22"/>
      <c r="GG2114" s="22"/>
      <c r="GH2114" s="22"/>
      <c r="GI2114" s="22"/>
      <c r="GJ2114" s="22"/>
      <c r="GK2114" s="22"/>
      <c r="GL2114" s="22"/>
      <c r="GM2114" s="22"/>
      <c r="GN2114" s="22"/>
      <c r="GO2114" s="22"/>
      <c r="GP2114" s="22"/>
      <c r="GQ2114" s="22"/>
      <c r="GR2114" s="22"/>
      <c r="GS2114" s="22"/>
      <c r="GT2114" s="22"/>
      <c r="GU2114" s="22"/>
      <c r="GV2114" s="22"/>
      <c r="GW2114" s="22"/>
      <c r="GX2114" s="22"/>
      <c r="GY2114" s="22"/>
      <c r="GZ2114" s="22"/>
      <c r="HA2114" s="22"/>
      <c r="HB2114" s="22"/>
      <c r="HC2114" s="22"/>
      <c r="HD2114" s="22"/>
      <c r="HE2114" s="22"/>
      <c r="HF2114" s="22"/>
      <c r="HG2114" s="22"/>
      <c r="HH2114" s="22"/>
      <c r="HI2114" s="24"/>
      <c r="HJ2114" s="22"/>
      <c r="HK2114" s="22"/>
      <c r="HL2114" s="22"/>
      <c r="HM2114" s="22"/>
      <c r="HN2114" s="22"/>
      <c r="HO2114" s="22"/>
      <c r="HP2114" s="22"/>
      <c r="HQ2114" s="22"/>
      <c r="HR2114" s="22"/>
      <c r="HS2114" s="22"/>
      <c r="HT2114" s="22"/>
      <c r="HU2114" s="22"/>
      <c r="HV2114" s="22"/>
      <c r="HW2114" s="22"/>
      <c r="HX2114" s="22"/>
      <c r="HY2114" s="22"/>
      <c r="HZ2114" s="22"/>
      <c r="IA2114" s="22"/>
      <c r="IB2114" s="22"/>
      <c r="IC2114" s="22"/>
      <c r="ID2114" s="22"/>
      <c r="IE2114" s="22"/>
      <c r="IF2114" s="22"/>
      <c r="IG2114" s="22"/>
      <c r="IH2114" s="22"/>
      <c r="II2114" s="22"/>
      <c r="IJ2114" s="22"/>
      <c r="IK2114" s="22"/>
      <c r="IL2114" s="22"/>
      <c r="IM2114" s="22"/>
      <c r="IN2114" s="22"/>
      <c r="IO2114" s="24"/>
      <c r="IP2114" s="22"/>
      <c r="IQ2114" s="22"/>
      <c r="IR2114" s="22"/>
      <c r="IS2114" s="22"/>
      <c r="IT2114" s="22"/>
      <c r="IU2114" s="22"/>
      <c r="IV2114" s="22"/>
      <c r="IW2114" s="22"/>
      <c r="IX2114" s="22"/>
      <c r="IY2114" s="22"/>
      <c r="IZ2114" s="22"/>
      <c r="JA2114" s="22"/>
      <c r="JB2114" s="22"/>
      <c r="JC2114" s="22"/>
      <c r="JD2114" s="22"/>
      <c r="JE2114" s="22"/>
      <c r="JF2114" s="22"/>
      <c r="JG2114" s="22"/>
      <c r="JH2114" s="22"/>
      <c r="JI2114" s="22"/>
      <c r="JJ2114" s="22"/>
      <c r="JK2114" s="22"/>
      <c r="JL2114" s="22"/>
      <c r="JM2114" s="22"/>
      <c r="JN2114" s="22"/>
      <c r="JO2114" s="22"/>
      <c r="JP2114" s="22"/>
      <c r="JQ2114" s="22"/>
      <c r="JR2114" s="22"/>
      <c r="JS2114" s="22"/>
      <c r="JT2114" s="22"/>
      <c r="JU2114" s="24"/>
      <c r="JV2114" s="22"/>
      <c r="JW2114" s="22"/>
      <c r="JX2114" s="22"/>
      <c r="JY2114" s="22"/>
      <c r="JZ2114" s="22"/>
      <c r="KA2114" s="22"/>
      <c r="KB2114" s="22"/>
      <c r="KC2114" s="22"/>
      <c r="KD2114" s="22"/>
      <c r="KE2114" s="22"/>
      <c r="KF2114" s="22"/>
      <c r="KG2114" s="22"/>
      <c r="KH2114" s="22"/>
      <c r="KI2114" s="22"/>
      <c r="KJ2114" s="22"/>
      <c r="KK2114" s="22"/>
      <c r="KL2114" s="22"/>
      <c r="KM2114" s="22"/>
      <c r="KN2114" s="22"/>
      <c r="KO2114" s="22"/>
      <c r="KP2114" s="22"/>
      <c r="KQ2114" s="22"/>
      <c r="KR2114" s="22"/>
      <c r="KS2114" s="22"/>
      <c r="KT2114" s="22"/>
      <c r="KU2114" s="22"/>
      <c r="KV2114" s="22"/>
      <c r="KW2114" s="22"/>
      <c r="KX2114" s="22"/>
      <c r="KY2114" s="22"/>
      <c r="KZ2114" s="22"/>
      <c r="LA2114" s="24"/>
      <c r="LB2114" s="22"/>
      <c r="LC2114" s="22"/>
      <c r="LD2114" s="22"/>
      <c r="LE2114" s="22"/>
      <c r="LF2114" s="22"/>
      <c r="LG2114" s="22"/>
      <c r="LH2114" s="22"/>
      <c r="LI2114" s="22"/>
      <c r="LJ2114" s="22"/>
      <c r="LK2114" s="22"/>
      <c r="LL2114" s="22"/>
      <c r="LM2114" s="22"/>
      <c r="LN2114" s="22"/>
      <c r="LO2114" s="22"/>
      <c r="LP2114" s="22"/>
      <c r="LQ2114" s="22"/>
      <c r="LR2114" s="22"/>
      <c r="LS2114" s="22"/>
      <c r="LT2114" s="22"/>
      <c r="LU2114" s="22"/>
      <c r="LV2114" s="22"/>
      <c r="LW2114" s="22"/>
      <c r="LX2114" s="22"/>
      <c r="LY2114" s="22"/>
      <c r="LZ2114" s="22"/>
      <c r="MA2114" s="22"/>
      <c r="MB2114" s="22"/>
      <c r="MC2114" s="22"/>
      <c r="MD2114" s="22"/>
      <c r="ME2114" s="22"/>
      <c r="MF2114" s="22"/>
      <c r="MG2114" s="24"/>
      <c r="MH2114" s="22"/>
      <c r="MI2114" s="22"/>
      <c r="MJ2114" s="22"/>
      <c r="MK2114" s="22"/>
      <c r="ML2114" s="22"/>
      <c r="MM2114" s="22"/>
      <c r="MN2114" s="22"/>
      <c r="MO2114" s="22"/>
      <c r="MP2114" s="22"/>
      <c r="MQ2114" s="22"/>
      <c r="MR2114" s="22"/>
      <c r="MS2114" s="22"/>
      <c r="MT2114" s="22"/>
      <c r="MU2114" s="22"/>
      <c r="MV2114" s="22"/>
      <c r="MW2114" s="22"/>
      <c r="MX2114" s="22"/>
      <c r="MY2114" s="22"/>
      <c r="MZ2114" s="22"/>
      <c r="NA2114" s="22"/>
      <c r="NB2114" s="22"/>
      <c r="NC2114" s="22"/>
      <c r="ND2114" s="22"/>
      <c r="NE2114" s="22"/>
      <c r="NF2114" s="22"/>
      <c r="NG2114" s="22"/>
      <c r="NH2114" s="22"/>
      <c r="NI2114" s="22"/>
      <c r="NJ2114" s="22"/>
      <c r="NK2114" s="22"/>
      <c r="NL2114" s="22"/>
      <c r="NM2114" s="24"/>
      <c r="NN2114" s="22"/>
      <c r="NO2114" s="22"/>
      <c r="NP2114" s="22"/>
      <c r="NQ2114" s="22"/>
      <c r="NR2114" s="22"/>
      <c r="NS2114" s="22"/>
      <c r="NT2114" s="22"/>
      <c r="NU2114" s="22"/>
      <c r="NV2114" s="22"/>
      <c r="NW2114" s="22"/>
      <c r="NX2114" s="22"/>
      <c r="NY2114" s="22"/>
      <c r="NZ2114" s="22"/>
      <c r="OA2114" s="22"/>
      <c r="OB2114" s="22"/>
      <c r="OC2114" s="22"/>
      <c r="OD2114" s="22"/>
      <c r="OE2114" s="22"/>
      <c r="OF2114" s="22"/>
      <c r="OG2114" s="22"/>
      <c r="OH2114" s="22"/>
      <c r="OI2114" s="22"/>
      <c r="OJ2114" s="22"/>
      <c r="OK2114" s="22"/>
      <c r="OL2114" s="22"/>
      <c r="OM2114" s="22"/>
      <c r="ON2114" s="22"/>
      <c r="OO2114" s="22"/>
      <c r="OP2114" s="22"/>
      <c r="OQ2114" s="22"/>
      <c r="OR2114" s="22"/>
    </row>
    <row r="2115" spans="1:408" ht="15" thickBot="1">
      <c r="A2115" s="1"/>
      <c r="B2115" s="12"/>
      <c r="C2115" s="12"/>
      <c r="D2115" s="22"/>
      <c r="E2115" s="54"/>
      <c r="F2115" s="54"/>
      <c r="G2115" s="54"/>
      <c r="H2115" s="55"/>
      <c r="I2115" s="22"/>
      <c r="J2115" s="56"/>
      <c r="K2115" s="80"/>
      <c r="L2115" s="57"/>
      <c r="M2115" s="57"/>
      <c r="N2115" s="55"/>
      <c r="O2115" s="58"/>
      <c r="P2115" s="58"/>
      <c r="Q2115" s="59"/>
      <c r="R2115" s="60"/>
      <c r="S2115" s="60"/>
      <c r="T2115" s="22"/>
      <c r="U2115" s="1"/>
      <c r="V2115" s="23"/>
      <c r="X2115" s="24"/>
      <c r="Y2115" s="24"/>
      <c r="Z2115" s="22"/>
      <c r="AA2115" s="22"/>
      <c r="AB2115" s="22"/>
      <c r="AC2115" s="22"/>
      <c r="AD2115" s="22"/>
      <c r="AE2115" s="22"/>
      <c r="AF2115" s="22"/>
      <c r="AG2115" s="22"/>
      <c r="AH2115" s="22"/>
      <c r="AI2115" s="22"/>
      <c r="AJ2115" s="22"/>
      <c r="AK2115" s="22"/>
      <c r="AL2115" s="22"/>
      <c r="AM2115" s="22"/>
      <c r="AN2115" s="22"/>
      <c r="AO2115" s="22"/>
      <c r="AP2115" s="22"/>
      <c r="AQ2115" s="22"/>
      <c r="AR2115" s="22"/>
      <c r="AS2115" s="22"/>
      <c r="AT2115" s="22"/>
      <c r="AU2115" s="22"/>
      <c r="AV2115" s="22"/>
      <c r="AW2115" s="22"/>
      <c r="AX2115" s="22"/>
      <c r="AY2115" s="22"/>
      <c r="AZ2115" s="22"/>
      <c r="BA2115" s="22"/>
      <c r="BB2115" s="22"/>
      <c r="BC2115" s="22"/>
      <c r="BD2115" s="22"/>
      <c r="BE2115" s="24"/>
      <c r="BF2115" s="22"/>
      <c r="BG2115" s="22"/>
      <c r="BH2115" s="22"/>
      <c r="BI2115" s="22"/>
      <c r="BJ2115" s="22"/>
      <c r="BK2115" s="22"/>
      <c r="BL2115" s="22"/>
      <c r="BM2115" s="22"/>
      <c r="BN2115" s="22"/>
      <c r="BO2115" s="22"/>
      <c r="BP2115" s="22"/>
      <c r="BQ2115" s="22"/>
      <c r="BR2115" s="22"/>
      <c r="BS2115" s="22"/>
      <c r="BT2115" s="22"/>
      <c r="BU2115" s="22"/>
      <c r="BV2115" s="22"/>
      <c r="BW2115" s="22"/>
      <c r="BX2115" s="22"/>
      <c r="BY2115" s="22"/>
      <c r="BZ2115" s="22"/>
      <c r="CA2115" s="22"/>
      <c r="CB2115" s="22"/>
      <c r="CC2115" s="22"/>
      <c r="CD2115" s="22"/>
      <c r="CE2115" s="22"/>
      <c r="CF2115" s="22"/>
      <c r="CG2115" s="22"/>
      <c r="CH2115" s="22"/>
      <c r="CI2115" s="22"/>
      <c r="CJ2115" s="22"/>
      <c r="CK2115" s="24"/>
      <c r="CL2115" s="22"/>
      <c r="CM2115" s="22"/>
      <c r="CN2115" s="22"/>
      <c r="CO2115" s="22"/>
      <c r="CP2115" s="22"/>
      <c r="CQ2115" s="22"/>
      <c r="CR2115" s="22"/>
      <c r="CS2115" s="22"/>
      <c r="CT2115" s="22"/>
      <c r="CU2115" s="22"/>
      <c r="CV2115" s="22"/>
      <c r="CW2115" s="22"/>
      <c r="CX2115" s="22"/>
      <c r="CY2115" s="22"/>
      <c r="CZ2115" s="22"/>
      <c r="DA2115" s="22"/>
      <c r="DB2115" s="22"/>
      <c r="DC2115" s="22"/>
      <c r="DD2115" s="22"/>
      <c r="DE2115" s="22"/>
      <c r="DF2115" s="22"/>
      <c r="DG2115" s="22"/>
      <c r="DH2115" s="22"/>
      <c r="DI2115" s="22"/>
      <c r="DJ2115" s="22"/>
      <c r="DK2115" s="22"/>
      <c r="DL2115" s="22"/>
      <c r="DM2115" s="22"/>
      <c r="DN2115" s="22"/>
      <c r="DO2115" s="22"/>
      <c r="DP2115" s="22"/>
      <c r="DQ2115" s="24"/>
      <c r="DR2115" s="22"/>
      <c r="DS2115" s="22"/>
      <c r="DT2115" s="22"/>
      <c r="DU2115" s="22"/>
      <c r="DV2115" s="22"/>
      <c r="DW2115" s="22"/>
      <c r="DX2115" s="22"/>
      <c r="DY2115" s="22"/>
      <c r="DZ2115" s="22"/>
      <c r="EA2115" s="22"/>
      <c r="EB2115" s="22"/>
      <c r="EC2115" s="22"/>
      <c r="ED2115" s="22"/>
      <c r="EE2115" s="22"/>
      <c r="EF2115" s="22"/>
      <c r="EG2115" s="22"/>
      <c r="EH2115" s="22"/>
      <c r="EI2115" s="22"/>
      <c r="EJ2115" s="22"/>
      <c r="EK2115" s="22"/>
      <c r="EL2115" s="22"/>
      <c r="EM2115" s="22"/>
      <c r="EN2115" s="22"/>
      <c r="EO2115" s="22"/>
      <c r="EP2115" s="22"/>
      <c r="EQ2115" s="22"/>
      <c r="ER2115" s="22"/>
      <c r="ES2115" s="22"/>
      <c r="ET2115" s="22"/>
      <c r="EU2115" s="22"/>
      <c r="EV2115" s="22"/>
      <c r="EW2115" s="24"/>
      <c r="EX2115" s="22"/>
      <c r="EY2115" s="22"/>
      <c r="EZ2115" s="22"/>
      <c r="FA2115" s="22"/>
      <c r="FB2115" s="22"/>
      <c r="FC2115" s="22"/>
      <c r="FD2115" s="22"/>
      <c r="FE2115" s="22"/>
      <c r="FF2115" s="22"/>
      <c r="FG2115" s="22"/>
      <c r="FH2115" s="22"/>
      <c r="FI2115" s="22"/>
      <c r="FJ2115" s="22"/>
      <c r="FK2115" s="22"/>
      <c r="FL2115" s="22"/>
      <c r="FM2115" s="22"/>
      <c r="FN2115" s="22"/>
      <c r="FO2115" s="22"/>
      <c r="FP2115" s="22"/>
      <c r="FQ2115" s="22"/>
      <c r="FR2115" s="22"/>
      <c r="FS2115" s="22"/>
      <c r="FT2115" s="22"/>
      <c r="FU2115" s="22"/>
      <c r="FV2115" s="22"/>
      <c r="FW2115" s="22"/>
      <c r="FX2115" s="22"/>
      <c r="FY2115" s="22"/>
      <c r="FZ2115" s="22"/>
      <c r="GA2115" s="22"/>
      <c r="GB2115" s="22"/>
      <c r="GC2115" s="24"/>
      <c r="GD2115" s="22"/>
      <c r="GE2115" s="22"/>
      <c r="GF2115" s="22"/>
      <c r="GG2115" s="22"/>
      <c r="GH2115" s="22"/>
      <c r="GI2115" s="22"/>
      <c r="GJ2115" s="22"/>
      <c r="GK2115" s="22"/>
      <c r="GL2115" s="22"/>
      <c r="GM2115" s="22"/>
      <c r="GN2115" s="22"/>
      <c r="GO2115" s="22"/>
      <c r="GP2115" s="22"/>
      <c r="GQ2115" s="22"/>
      <c r="GR2115" s="22"/>
      <c r="GS2115" s="22"/>
      <c r="GT2115" s="22"/>
      <c r="GU2115" s="22"/>
      <c r="GV2115" s="22"/>
      <c r="GW2115" s="22"/>
      <c r="GX2115" s="22"/>
      <c r="GY2115" s="22"/>
      <c r="GZ2115" s="22"/>
      <c r="HA2115" s="22"/>
      <c r="HB2115" s="22"/>
      <c r="HC2115" s="22"/>
      <c r="HD2115" s="22"/>
      <c r="HE2115" s="22"/>
      <c r="HF2115" s="22"/>
      <c r="HG2115" s="22"/>
      <c r="HH2115" s="22"/>
      <c r="HI2115" s="24"/>
      <c r="HJ2115" s="22"/>
      <c r="HK2115" s="22"/>
      <c r="HL2115" s="22"/>
      <c r="HM2115" s="22"/>
      <c r="HN2115" s="22"/>
      <c r="HO2115" s="22"/>
      <c r="HP2115" s="22"/>
      <c r="HQ2115" s="22"/>
      <c r="HR2115" s="22"/>
      <c r="HS2115" s="22"/>
      <c r="HT2115" s="22"/>
      <c r="HU2115" s="22"/>
      <c r="HV2115" s="22"/>
      <c r="HW2115" s="22"/>
      <c r="HX2115" s="22"/>
      <c r="HY2115" s="22"/>
      <c r="HZ2115" s="22"/>
      <c r="IA2115" s="22"/>
      <c r="IB2115" s="22"/>
      <c r="IC2115" s="22"/>
      <c r="ID2115" s="22"/>
      <c r="IE2115" s="22"/>
      <c r="IF2115" s="22"/>
      <c r="IG2115" s="22"/>
      <c r="IH2115" s="22"/>
      <c r="II2115" s="22"/>
      <c r="IJ2115" s="22"/>
      <c r="IK2115" s="22"/>
      <c r="IL2115" s="22"/>
      <c r="IM2115" s="22"/>
      <c r="IN2115" s="22"/>
      <c r="IO2115" s="24"/>
      <c r="IP2115" s="22"/>
      <c r="IQ2115" s="22"/>
      <c r="IR2115" s="22"/>
      <c r="IS2115" s="22"/>
      <c r="IT2115" s="22"/>
      <c r="IU2115" s="22"/>
      <c r="IV2115" s="22"/>
      <c r="IW2115" s="22"/>
      <c r="IX2115" s="22"/>
      <c r="IY2115" s="22"/>
      <c r="IZ2115" s="22"/>
      <c r="JA2115" s="22"/>
      <c r="JB2115" s="22"/>
      <c r="JC2115" s="22"/>
      <c r="JD2115" s="22"/>
      <c r="JE2115" s="22"/>
      <c r="JF2115" s="22"/>
      <c r="JG2115" s="22"/>
      <c r="JH2115" s="22"/>
      <c r="JI2115" s="22"/>
      <c r="JJ2115" s="22"/>
      <c r="JK2115" s="22"/>
      <c r="JL2115" s="22"/>
      <c r="JM2115" s="22"/>
      <c r="JN2115" s="22"/>
      <c r="JO2115" s="22"/>
      <c r="JP2115" s="22"/>
      <c r="JQ2115" s="22"/>
      <c r="JR2115" s="22"/>
      <c r="JS2115" s="22"/>
      <c r="JT2115" s="22"/>
      <c r="JU2115" s="24"/>
      <c r="JV2115" s="22"/>
      <c r="JW2115" s="22"/>
      <c r="JX2115" s="22"/>
      <c r="JY2115" s="22"/>
      <c r="JZ2115" s="22"/>
      <c r="KA2115" s="22"/>
      <c r="KB2115" s="22"/>
      <c r="KC2115" s="22"/>
      <c r="KD2115" s="22"/>
      <c r="KE2115" s="22"/>
      <c r="KF2115" s="22"/>
      <c r="KG2115" s="22"/>
      <c r="KH2115" s="22"/>
      <c r="KI2115" s="22"/>
      <c r="KJ2115" s="22"/>
      <c r="KK2115" s="22"/>
      <c r="KL2115" s="22"/>
      <c r="KM2115" s="22"/>
      <c r="KN2115" s="22"/>
      <c r="KO2115" s="22"/>
      <c r="KP2115" s="22"/>
      <c r="KQ2115" s="22"/>
      <c r="KR2115" s="22"/>
      <c r="KS2115" s="22"/>
      <c r="KT2115" s="22"/>
      <c r="KU2115" s="22"/>
      <c r="KV2115" s="22"/>
      <c r="KW2115" s="22"/>
      <c r="KX2115" s="22"/>
      <c r="KY2115" s="22"/>
      <c r="KZ2115" s="22"/>
      <c r="LA2115" s="24"/>
      <c r="LB2115" s="22"/>
      <c r="LC2115" s="22"/>
      <c r="LD2115" s="22"/>
      <c r="LE2115" s="22"/>
      <c r="LF2115" s="22"/>
      <c r="LG2115" s="22"/>
      <c r="LH2115" s="22"/>
      <c r="LI2115" s="22"/>
      <c r="LJ2115" s="22"/>
      <c r="LK2115" s="22"/>
      <c r="LL2115" s="22"/>
      <c r="LM2115" s="22"/>
      <c r="LN2115" s="22"/>
      <c r="LO2115" s="22"/>
      <c r="LP2115" s="22"/>
      <c r="LQ2115" s="22"/>
      <c r="LR2115" s="22"/>
      <c r="LS2115" s="22"/>
      <c r="LT2115" s="22"/>
      <c r="LU2115" s="22"/>
      <c r="LV2115" s="22"/>
      <c r="LW2115" s="22"/>
      <c r="LX2115" s="22"/>
      <c r="LY2115" s="22"/>
      <c r="LZ2115" s="22"/>
      <c r="MA2115" s="22"/>
      <c r="MB2115" s="22"/>
      <c r="MC2115" s="22"/>
      <c r="MD2115" s="22"/>
      <c r="ME2115" s="22"/>
      <c r="MF2115" s="22"/>
      <c r="MG2115" s="24"/>
      <c r="MH2115" s="22"/>
      <c r="MI2115" s="22"/>
      <c r="MJ2115" s="22"/>
      <c r="MK2115" s="22"/>
      <c r="ML2115" s="22"/>
      <c r="MM2115" s="22"/>
      <c r="MN2115" s="22"/>
      <c r="MO2115" s="22"/>
      <c r="MP2115" s="22"/>
      <c r="MQ2115" s="22"/>
      <c r="MR2115" s="22"/>
      <c r="MS2115" s="22"/>
      <c r="MT2115" s="22"/>
      <c r="MU2115" s="22"/>
      <c r="MV2115" s="22"/>
      <c r="MW2115" s="22"/>
      <c r="MX2115" s="22"/>
      <c r="MY2115" s="22"/>
      <c r="MZ2115" s="22"/>
      <c r="NA2115" s="22"/>
      <c r="NB2115" s="22"/>
      <c r="NC2115" s="22"/>
      <c r="ND2115" s="22"/>
      <c r="NE2115" s="22"/>
      <c r="NF2115" s="22"/>
      <c r="NG2115" s="22"/>
      <c r="NH2115" s="22"/>
      <c r="NI2115" s="22"/>
      <c r="NJ2115" s="22"/>
      <c r="NK2115" s="22"/>
      <c r="NL2115" s="22"/>
      <c r="NM2115" s="24"/>
      <c r="NN2115" s="22"/>
      <c r="NO2115" s="22"/>
      <c r="NP2115" s="22"/>
      <c r="NQ2115" s="22"/>
      <c r="NR2115" s="22"/>
      <c r="NS2115" s="22"/>
      <c r="NT2115" s="22"/>
      <c r="NU2115" s="22"/>
      <c r="NV2115" s="22"/>
      <c r="NW2115" s="22"/>
      <c r="NX2115" s="22"/>
      <c r="NY2115" s="22"/>
      <c r="NZ2115" s="22"/>
      <c r="OA2115" s="22"/>
      <c r="OB2115" s="22"/>
      <c r="OC2115" s="22"/>
      <c r="OD2115" s="22"/>
      <c r="OE2115" s="22"/>
      <c r="OF2115" s="22"/>
      <c r="OG2115" s="22"/>
      <c r="OH2115" s="22"/>
      <c r="OI2115" s="22"/>
      <c r="OJ2115" s="22"/>
      <c r="OK2115" s="22"/>
      <c r="OL2115" s="22"/>
      <c r="OM2115" s="22"/>
      <c r="ON2115" s="22"/>
      <c r="OO2115" s="22"/>
      <c r="OP2115" s="22"/>
      <c r="OQ2115" s="22"/>
      <c r="OR2115" s="22"/>
    </row>
    <row r="2116" spans="1:408" ht="15" thickBot="1">
      <c r="A2116" s="1"/>
      <c r="B2116" s="12"/>
      <c r="C2116" s="12"/>
      <c r="D2116" s="22"/>
      <c r="E2116" s="54"/>
      <c r="F2116" s="54"/>
      <c r="G2116" s="54"/>
      <c r="H2116" s="55"/>
      <c r="I2116" s="22"/>
      <c r="J2116" s="56"/>
      <c r="K2116" s="81"/>
      <c r="L2116" s="57"/>
      <c r="M2116" s="57"/>
      <c r="N2116" s="55"/>
      <c r="O2116" s="58"/>
      <c r="P2116" s="58"/>
      <c r="Q2116" s="59"/>
      <c r="R2116" s="60"/>
      <c r="S2116" s="60"/>
      <c r="T2116" s="22"/>
      <c r="U2116" s="1"/>
      <c r="V2116" s="23"/>
      <c r="X2116" s="24"/>
      <c r="Y2116" s="24"/>
      <c r="Z2116" s="22"/>
      <c r="AA2116" s="22"/>
      <c r="AB2116" s="22"/>
      <c r="AC2116" s="22"/>
      <c r="AD2116" s="22"/>
      <c r="AE2116" s="22"/>
      <c r="AF2116" s="22"/>
      <c r="AG2116" s="22"/>
      <c r="AH2116" s="22"/>
      <c r="AI2116" s="22"/>
      <c r="AJ2116" s="22"/>
      <c r="AK2116" s="22"/>
      <c r="AL2116" s="22"/>
      <c r="AM2116" s="22"/>
      <c r="AN2116" s="22"/>
      <c r="AO2116" s="22"/>
      <c r="AP2116" s="22"/>
      <c r="AQ2116" s="22"/>
      <c r="AR2116" s="22"/>
      <c r="AS2116" s="22"/>
      <c r="AT2116" s="22"/>
      <c r="AU2116" s="22"/>
      <c r="AV2116" s="22"/>
      <c r="AW2116" s="22"/>
      <c r="AX2116" s="22"/>
      <c r="AY2116" s="22"/>
      <c r="AZ2116" s="22"/>
      <c r="BA2116" s="22"/>
      <c r="BB2116" s="22"/>
      <c r="BC2116" s="22"/>
      <c r="BD2116" s="22"/>
      <c r="BE2116" s="24"/>
      <c r="BF2116" s="22"/>
      <c r="BG2116" s="22"/>
      <c r="BH2116" s="22"/>
      <c r="BI2116" s="22"/>
      <c r="BJ2116" s="22"/>
      <c r="BK2116" s="22"/>
      <c r="BL2116" s="22"/>
      <c r="BM2116" s="22"/>
      <c r="BN2116" s="22"/>
      <c r="BO2116" s="22"/>
      <c r="BP2116" s="22"/>
      <c r="BQ2116" s="22"/>
      <c r="BR2116" s="22"/>
      <c r="BS2116" s="22"/>
      <c r="BT2116" s="22"/>
      <c r="BU2116" s="22"/>
      <c r="BV2116" s="22"/>
      <c r="BW2116" s="22"/>
      <c r="BX2116" s="22"/>
      <c r="BY2116" s="22"/>
      <c r="BZ2116" s="22"/>
      <c r="CA2116" s="22"/>
      <c r="CB2116" s="22"/>
      <c r="CC2116" s="22"/>
      <c r="CD2116" s="22"/>
      <c r="CE2116" s="22"/>
      <c r="CF2116" s="22"/>
      <c r="CG2116" s="22"/>
      <c r="CH2116" s="22"/>
      <c r="CI2116" s="22"/>
      <c r="CJ2116" s="22"/>
      <c r="CK2116" s="24"/>
      <c r="CL2116" s="22"/>
      <c r="CM2116" s="22"/>
      <c r="CN2116" s="22"/>
      <c r="CO2116" s="22"/>
      <c r="CP2116" s="22"/>
      <c r="CQ2116" s="22"/>
      <c r="CR2116" s="22"/>
      <c r="CS2116" s="22"/>
      <c r="CT2116" s="22"/>
      <c r="CU2116" s="22"/>
      <c r="CV2116" s="22"/>
      <c r="CW2116" s="22"/>
      <c r="CX2116" s="22"/>
      <c r="CY2116" s="22"/>
      <c r="CZ2116" s="22"/>
      <c r="DA2116" s="22"/>
      <c r="DB2116" s="22"/>
      <c r="DC2116" s="22"/>
      <c r="DD2116" s="22"/>
      <c r="DE2116" s="22"/>
      <c r="DF2116" s="22"/>
      <c r="DG2116" s="22"/>
      <c r="DH2116" s="22"/>
      <c r="DI2116" s="22"/>
      <c r="DJ2116" s="22"/>
      <c r="DK2116" s="22"/>
      <c r="DL2116" s="22"/>
      <c r="DM2116" s="22"/>
      <c r="DN2116" s="22"/>
      <c r="DO2116" s="22"/>
      <c r="DP2116" s="22"/>
      <c r="DQ2116" s="24"/>
      <c r="DR2116" s="22"/>
      <c r="DS2116" s="22"/>
      <c r="DT2116" s="22"/>
      <c r="DU2116" s="22"/>
      <c r="DV2116" s="22"/>
      <c r="DW2116" s="22"/>
      <c r="DX2116" s="22"/>
      <c r="DY2116" s="22"/>
      <c r="DZ2116" s="22"/>
      <c r="EA2116" s="22"/>
      <c r="EB2116" s="22"/>
      <c r="EC2116" s="22"/>
      <c r="ED2116" s="22"/>
      <c r="EE2116" s="22"/>
      <c r="EF2116" s="22"/>
      <c r="EG2116" s="22"/>
      <c r="EH2116" s="22"/>
      <c r="EI2116" s="22"/>
      <c r="EJ2116" s="22"/>
      <c r="EK2116" s="22"/>
      <c r="EL2116" s="22"/>
      <c r="EM2116" s="22"/>
      <c r="EN2116" s="22"/>
      <c r="EO2116" s="22"/>
      <c r="EP2116" s="22"/>
      <c r="EQ2116" s="22"/>
      <c r="ER2116" s="22"/>
      <c r="ES2116" s="22"/>
      <c r="ET2116" s="22"/>
      <c r="EU2116" s="22"/>
      <c r="EV2116" s="22"/>
      <c r="EW2116" s="24"/>
      <c r="EX2116" s="22"/>
      <c r="EY2116" s="22"/>
      <c r="EZ2116" s="22"/>
      <c r="FA2116" s="22"/>
      <c r="FB2116" s="22"/>
      <c r="FC2116" s="22"/>
      <c r="FD2116" s="22"/>
      <c r="FE2116" s="22"/>
      <c r="FF2116" s="22"/>
      <c r="FG2116" s="22"/>
      <c r="FH2116" s="22"/>
      <c r="FI2116" s="22"/>
      <c r="FJ2116" s="22"/>
      <c r="FK2116" s="22"/>
      <c r="FL2116" s="22"/>
      <c r="FM2116" s="22"/>
      <c r="FN2116" s="22"/>
      <c r="FO2116" s="22"/>
      <c r="FP2116" s="22"/>
      <c r="FQ2116" s="22"/>
      <c r="FR2116" s="22"/>
      <c r="FS2116" s="22"/>
      <c r="FT2116" s="22"/>
      <c r="FU2116" s="22"/>
      <c r="FV2116" s="22"/>
      <c r="FW2116" s="22"/>
      <c r="FX2116" s="22"/>
      <c r="FY2116" s="22"/>
      <c r="FZ2116" s="22"/>
      <c r="GA2116" s="22"/>
      <c r="GB2116" s="22"/>
      <c r="GC2116" s="24"/>
      <c r="GD2116" s="22"/>
      <c r="GE2116" s="22"/>
      <c r="GF2116" s="22"/>
      <c r="GG2116" s="22"/>
      <c r="GH2116" s="22"/>
      <c r="GI2116" s="22"/>
      <c r="GJ2116" s="22"/>
      <c r="GK2116" s="22"/>
      <c r="GL2116" s="22"/>
      <c r="GM2116" s="22"/>
      <c r="GN2116" s="22"/>
      <c r="GO2116" s="22"/>
      <c r="GP2116" s="22"/>
      <c r="GQ2116" s="22"/>
      <c r="GR2116" s="22"/>
      <c r="GS2116" s="22"/>
      <c r="GT2116" s="22"/>
      <c r="GU2116" s="22"/>
      <c r="GV2116" s="22"/>
      <c r="GW2116" s="22"/>
      <c r="GX2116" s="22"/>
      <c r="GY2116" s="22"/>
      <c r="GZ2116" s="22"/>
      <c r="HA2116" s="22"/>
      <c r="HB2116" s="22"/>
      <c r="HC2116" s="22"/>
      <c r="HD2116" s="22"/>
      <c r="HE2116" s="22"/>
      <c r="HF2116" s="22"/>
      <c r="HG2116" s="22"/>
      <c r="HH2116" s="22"/>
      <c r="HI2116" s="24"/>
      <c r="HJ2116" s="22"/>
      <c r="HK2116" s="22"/>
      <c r="HL2116" s="22"/>
      <c r="HM2116" s="22"/>
      <c r="HN2116" s="22"/>
      <c r="HO2116" s="22"/>
      <c r="HP2116" s="22"/>
      <c r="HQ2116" s="22"/>
      <c r="HR2116" s="22"/>
      <c r="HS2116" s="22"/>
      <c r="HT2116" s="22"/>
      <c r="HU2116" s="22"/>
      <c r="HV2116" s="22"/>
      <c r="HW2116" s="22"/>
      <c r="HX2116" s="22"/>
      <c r="HY2116" s="22"/>
      <c r="HZ2116" s="22"/>
      <c r="IA2116" s="22"/>
      <c r="IB2116" s="22"/>
      <c r="IC2116" s="22"/>
      <c r="ID2116" s="22"/>
      <c r="IE2116" s="22"/>
      <c r="IF2116" s="22"/>
      <c r="IG2116" s="22"/>
      <c r="IH2116" s="22"/>
      <c r="II2116" s="22"/>
      <c r="IJ2116" s="22"/>
      <c r="IK2116" s="22"/>
      <c r="IL2116" s="22"/>
      <c r="IM2116" s="22"/>
      <c r="IN2116" s="22"/>
      <c r="IO2116" s="24"/>
      <c r="IP2116" s="22"/>
      <c r="IQ2116" s="22"/>
      <c r="IR2116" s="22"/>
      <c r="IS2116" s="22"/>
      <c r="IT2116" s="22"/>
      <c r="IU2116" s="22"/>
      <c r="IV2116" s="22"/>
      <c r="IW2116" s="22"/>
      <c r="IX2116" s="22"/>
      <c r="IY2116" s="22"/>
      <c r="IZ2116" s="22"/>
      <c r="JA2116" s="22"/>
      <c r="JB2116" s="22"/>
      <c r="JC2116" s="22"/>
      <c r="JD2116" s="22"/>
      <c r="JE2116" s="22"/>
      <c r="JF2116" s="22"/>
      <c r="JG2116" s="22"/>
      <c r="JH2116" s="22"/>
      <c r="JI2116" s="22"/>
      <c r="JJ2116" s="22"/>
      <c r="JK2116" s="22"/>
      <c r="JL2116" s="22"/>
      <c r="JM2116" s="22"/>
      <c r="JN2116" s="22"/>
      <c r="JO2116" s="22"/>
      <c r="JP2116" s="22"/>
      <c r="JQ2116" s="22"/>
      <c r="JR2116" s="22"/>
      <c r="JS2116" s="22"/>
      <c r="JT2116" s="22"/>
      <c r="JU2116" s="24"/>
      <c r="JV2116" s="22"/>
      <c r="JW2116" s="22"/>
      <c r="JX2116" s="22"/>
      <c r="JY2116" s="22"/>
      <c r="JZ2116" s="22"/>
      <c r="KA2116" s="22"/>
      <c r="KB2116" s="22"/>
      <c r="KC2116" s="22"/>
      <c r="KD2116" s="22"/>
      <c r="KE2116" s="22"/>
      <c r="KF2116" s="22"/>
      <c r="KG2116" s="22"/>
      <c r="KH2116" s="22"/>
      <c r="KI2116" s="22"/>
      <c r="KJ2116" s="22"/>
      <c r="KK2116" s="22"/>
      <c r="KL2116" s="22"/>
      <c r="KM2116" s="22"/>
      <c r="KN2116" s="22"/>
      <c r="KO2116" s="22"/>
      <c r="KP2116" s="22"/>
      <c r="KQ2116" s="22"/>
      <c r="KR2116" s="22"/>
      <c r="KS2116" s="22"/>
      <c r="KT2116" s="22"/>
      <c r="KU2116" s="22"/>
      <c r="KV2116" s="22"/>
      <c r="KW2116" s="22"/>
      <c r="KX2116" s="22"/>
      <c r="KY2116" s="22"/>
      <c r="KZ2116" s="22"/>
      <c r="LA2116" s="24"/>
      <c r="LB2116" s="22"/>
      <c r="LC2116" s="22"/>
      <c r="LD2116" s="22"/>
      <c r="LE2116" s="22"/>
      <c r="LF2116" s="22"/>
      <c r="LG2116" s="22"/>
      <c r="LH2116" s="22"/>
      <c r="LI2116" s="22"/>
      <c r="LJ2116" s="22"/>
      <c r="LK2116" s="22"/>
      <c r="LL2116" s="22"/>
      <c r="LM2116" s="22"/>
      <c r="LN2116" s="22"/>
      <c r="LO2116" s="22"/>
      <c r="LP2116" s="22"/>
      <c r="LQ2116" s="22"/>
      <c r="LR2116" s="22"/>
      <c r="LS2116" s="22"/>
      <c r="LT2116" s="22"/>
      <c r="LU2116" s="22"/>
      <c r="LV2116" s="22"/>
      <c r="LW2116" s="22"/>
      <c r="LX2116" s="22"/>
      <c r="LY2116" s="22"/>
      <c r="LZ2116" s="22"/>
      <c r="MA2116" s="22"/>
      <c r="MB2116" s="22"/>
      <c r="MC2116" s="22"/>
      <c r="MD2116" s="22"/>
      <c r="ME2116" s="22"/>
      <c r="MF2116" s="22"/>
      <c r="MG2116" s="24"/>
      <c r="MH2116" s="22"/>
      <c r="MI2116" s="22"/>
      <c r="MJ2116" s="22"/>
      <c r="MK2116" s="22"/>
      <c r="ML2116" s="22"/>
      <c r="MM2116" s="22"/>
      <c r="MN2116" s="22"/>
      <c r="MO2116" s="22"/>
      <c r="MP2116" s="22"/>
      <c r="MQ2116" s="22"/>
      <c r="MR2116" s="22"/>
      <c r="MS2116" s="22"/>
      <c r="MT2116" s="22"/>
      <c r="MU2116" s="22"/>
      <c r="MV2116" s="22"/>
      <c r="MW2116" s="22"/>
      <c r="MX2116" s="22"/>
      <c r="MY2116" s="22"/>
      <c r="MZ2116" s="22"/>
      <c r="NA2116" s="22"/>
      <c r="NB2116" s="22"/>
      <c r="NC2116" s="22"/>
      <c r="ND2116" s="22"/>
      <c r="NE2116" s="22"/>
      <c r="NF2116" s="22"/>
      <c r="NG2116" s="22"/>
      <c r="NH2116" s="22"/>
      <c r="NI2116" s="22"/>
      <c r="NJ2116" s="22"/>
      <c r="NK2116" s="22"/>
      <c r="NL2116" s="22"/>
      <c r="NM2116" s="24"/>
      <c r="NN2116" s="22"/>
      <c r="NO2116" s="22"/>
      <c r="NP2116" s="22"/>
      <c r="NQ2116" s="22"/>
      <c r="NR2116" s="22"/>
      <c r="NS2116" s="22"/>
      <c r="NT2116" s="22"/>
      <c r="NU2116" s="22"/>
      <c r="NV2116" s="22"/>
      <c r="NW2116" s="22"/>
      <c r="NX2116" s="22"/>
      <c r="NY2116" s="22"/>
      <c r="NZ2116" s="22"/>
      <c r="OA2116" s="22"/>
      <c r="OB2116" s="22"/>
      <c r="OC2116" s="22"/>
      <c r="OD2116" s="22"/>
      <c r="OE2116" s="22"/>
      <c r="OF2116" s="22"/>
      <c r="OG2116" s="22"/>
      <c r="OH2116" s="22"/>
      <c r="OI2116" s="22"/>
      <c r="OJ2116" s="22"/>
      <c r="OK2116" s="22"/>
      <c r="OL2116" s="22"/>
      <c r="OM2116" s="22"/>
      <c r="ON2116" s="22"/>
      <c r="OO2116" s="22"/>
      <c r="OP2116" s="22"/>
      <c r="OQ2116" s="22"/>
      <c r="OR2116" s="22"/>
    </row>
    <row r="2117" spans="1:408" ht="15" thickBot="1">
      <c r="A2117" s="1"/>
      <c r="B2117" s="12"/>
      <c r="C2117" s="12"/>
      <c r="D2117" s="22"/>
      <c r="E2117" s="54"/>
      <c r="F2117" s="54"/>
      <c r="G2117" s="54"/>
      <c r="H2117" s="55"/>
      <c r="I2117" s="22"/>
      <c r="J2117" s="56"/>
      <c r="K2117" s="80"/>
      <c r="L2117" s="57"/>
      <c r="M2117" s="57"/>
      <c r="N2117" s="55"/>
      <c r="O2117" s="58"/>
      <c r="P2117" s="58"/>
      <c r="Q2117" s="59"/>
      <c r="R2117" s="60"/>
      <c r="S2117" s="60"/>
      <c r="T2117" s="22"/>
      <c r="U2117" s="1"/>
      <c r="V2117" s="23"/>
      <c r="X2117" s="24"/>
      <c r="Y2117" s="24"/>
      <c r="Z2117" s="22"/>
      <c r="AA2117" s="22"/>
      <c r="AB2117" s="22"/>
      <c r="AC2117" s="22"/>
      <c r="AD2117" s="22"/>
      <c r="AE2117" s="22"/>
      <c r="AF2117" s="22"/>
      <c r="AG2117" s="22"/>
      <c r="AH2117" s="22"/>
      <c r="AI2117" s="22"/>
      <c r="AJ2117" s="22"/>
      <c r="AK2117" s="22"/>
      <c r="AL2117" s="22"/>
      <c r="AM2117" s="22"/>
      <c r="AN2117" s="22"/>
      <c r="AO2117" s="22"/>
      <c r="AP2117" s="22"/>
      <c r="AQ2117" s="22"/>
      <c r="AR2117" s="22"/>
      <c r="AS2117" s="22"/>
      <c r="AT2117" s="22"/>
      <c r="AU2117" s="22"/>
      <c r="AV2117" s="22"/>
      <c r="AW2117" s="22"/>
      <c r="AX2117" s="22"/>
      <c r="AY2117" s="22"/>
      <c r="AZ2117" s="22"/>
      <c r="BA2117" s="22"/>
      <c r="BB2117" s="22"/>
      <c r="BC2117" s="22"/>
      <c r="BD2117" s="22"/>
      <c r="BE2117" s="24"/>
      <c r="BF2117" s="22"/>
      <c r="BG2117" s="22"/>
      <c r="BH2117" s="22"/>
      <c r="BI2117" s="22"/>
      <c r="BJ2117" s="22"/>
      <c r="BK2117" s="22"/>
      <c r="BL2117" s="22"/>
      <c r="BM2117" s="22"/>
      <c r="BN2117" s="22"/>
      <c r="BO2117" s="22"/>
      <c r="BP2117" s="22"/>
      <c r="BQ2117" s="22"/>
      <c r="BR2117" s="22"/>
      <c r="BS2117" s="22"/>
      <c r="BT2117" s="22"/>
      <c r="BU2117" s="22"/>
      <c r="BV2117" s="22"/>
      <c r="BW2117" s="22"/>
      <c r="BX2117" s="22"/>
      <c r="BY2117" s="22"/>
      <c r="BZ2117" s="22"/>
      <c r="CA2117" s="22"/>
      <c r="CB2117" s="22"/>
      <c r="CC2117" s="22"/>
      <c r="CD2117" s="22"/>
      <c r="CE2117" s="22"/>
      <c r="CF2117" s="22"/>
      <c r="CG2117" s="22"/>
      <c r="CH2117" s="22"/>
      <c r="CI2117" s="22"/>
      <c r="CJ2117" s="22"/>
      <c r="CK2117" s="24"/>
      <c r="CL2117" s="22"/>
      <c r="CM2117" s="22"/>
      <c r="CN2117" s="22"/>
      <c r="CO2117" s="22"/>
      <c r="CP2117" s="22"/>
      <c r="CQ2117" s="22"/>
      <c r="CR2117" s="22"/>
      <c r="CS2117" s="22"/>
      <c r="CT2117" s="22"/>
      <c r="CU2117" s="22"/>
      <c r="CV2117" s="22"/>
      <c r="CW2117" s="22"/>
      <c r="CX2117" s="22"/>
      <c r="CY2117" s="22"/>
      <c r="CZ2117" s="22"/>
      <c r="DA2117" s="22"/>
      <c r="DB2117" s="22"/>
      <c r="DC2117" s="22"/>
      <c r="DD2117" s="22"/>
      <c r="DE2117" s="22"/>
      <c r="DF2117" s="22"/>
      <c r="DG2117" s="22"/>
      <c r="DH2117" s="22"/>
      <c r="DI2117" s="22"/>
      <c r="DJ2117" s="22"/>
      <c r="DK2117" s="22"/>
      <c r="DL2117" s="22"/>
      <c r="DM2117" s="22"/>
      <c r="DN2117" s="22"/>
      <c r="DO2117" s="22"/>
      <c r="DP2117" s="22"/>
      <c r="DQ2117" s="24"/>
      <c r="DR2117" s="22"/>
      <c r="DS2117" s="22"/>
      <c r="DT2117" s="22"/>
      <c r="DU2117" s="22"/>
      <c r="DV2117" s="22"/>
      <c r="DW2117" s="22"/>
      <c r="DX2117" s="22"/>
      <c r="DY2117" s="22"/>
      <c r="DZ2117" s="22"/>
      <c r="EA2117" s="22"/>
      <c r="EB2117" s="22"/>
      <c r="EC2117" s="22"/>
      <c r="ED2117" s="22"/>
      <c r="EE2117" s="22"/>
      <c r="EF2117" s="22"/>
      <c r="EG2117" s="22"/>
      <c r="EH2117" s="22"/>
      <c r="EI2117" s="22"/>
      <c r="EJ2117" s="22"/>
      <c r="EK2117" s="22"/>
      <c r="EL2117" s="22"/>
      <c r="EM2117" s="22"/>
      <c r="EN2117" s="22"/>
      <c r="EO2117" s="22"/>
      <c r="EP2117" s="22"/>
      <c r="EQ2117" s="22"/>
      <c r="ER2117" s="22"/>
      <c r="ES2117" s="22"/>
      <c r="ET2117" s="22"/>
      <c r="EU2117" s="22"/>
      <c r="EV2117" s="22"/>
      <c r="EW2117" s="24"/>
      <c r="EX2117" s="22"/>
      <c r="EY2117" s="22"/>
      <c r="EZ2117" s="22"/>
      <c r="FA2117" s="22"/>
      <c r="FB2117" s="22"/>
      <c r="FC2117" s="22"/>
      <c r="FD2117" s="22"/>
      <c r="FE2117" s="22"/>
      <c r="FF2117" s="22"/>
      <c r="FG2117" s="22"/>
      <c r="FH2117" s="22"/>
      <c r="FI2117" s="22"/>
      <c r="FJ2117" s="22"/>
      <c r="FK2117" s="22"/>
      <c r="FL2117" s="22"/>
      <c r="FM2117" s="22"/>
      <c r="FN2117" s="22"/>
      <c r="FO2117" s="22"/>
      <c r="FP2117" s="22"/>
      <c r="FQ2117" s="22"/>
      <c r="FR2117" s="22"/>
      <c r="FS2117" s="22"/>
      <c r="FT2117" s="22"/>
      <c r="FU2117" s="22"/>
      <c r="FV2117" s="22"/>
      <c r="FW2117" s="22"/>
      <c r="FX2117" s="22"/>
      <c r="FY2117" s="22"/>
      <c r="FZ2117" s="22"/>
      <c r="GA2117" s="22"/>
      <c r="GB2117" s="22"/>
      <c r="GC2117" s="24"/>
      <c r="GD2117" s="22"/>
      <c r="GE2117" s="22"/>
      <c r="GF2117" s="22"/>
      <c r="GG2117" s="22"/>
      <c r="GH2117" s="22"/>
      <c r="GI2117" s="22"/>
      <c r="GJ2117" s="22"/>
      <c r="GK2117" s="22"/>
      <c r="GL2117" s="22"/>
      <c r="GM2117" s="22"/>
      <c r="GN2117" s="22"/>
      <c r="GO2117" s="22"/>
      <c r="GP2117" s="22"/>
      <c r="GQ2117" s="22"/>
      <c r="GR2117" s="22"/>
      <c r="GS2117" s="22"/>
      <c r="GT2117" s="22"/>
      <c r="GU2117" s="22"/>
      <c r="GV2117" s="22"/>
      <c r="GW2117" s="22"/>
      <c r="GX2117" s="22"/>
      <c r="GY2117" s="22"/>
      <c r="GZ2117" s="22"/>
      <c r="HA2117" s="22"/>
      <c r="HB2117" s="22"/>
      <c r="HC2117" s="22"/>
      <c r="HD2117" s="22"/>
      <c r="HE2117" s="22"/>
      <c r="HF2117" s="22"/>
      <c r="HG2117" s="22"/>
      <c r="HH2117" s="22"/>
      <c r="HI2117" s="24"/>
      <c r="HJ2117" s="22"/>
      <c r="HK2117" s="22"/>
      <c r="HL2117" s="22"/>
      <c r="HM2117" s="22"/>
      <c r="HN2117" s="22"/>
      <c r="HO2117" s="22"/>
      <c r="HP2117" s="22"/>
      <c r="HQ2117" s="22"/>
      <c r="HR2117" s="22"/>
      <c r="HS2117" s="22"/>
      <c r="HT2117" s="22"/>
      <c r="HU2117" s="22"/>
      <c r="HV2117" s="22"/>
      <c r="HW2117" s="22"/>
      <c r="HX2117" s="22"/>
      <c r="HY2117" s="22"/>
      <c r="HZ2117" s="22"/>
      <c r="IA2117" s="22"/>
      <c r="IB2117" s="22"/>
      <c r="IC2117" s="22"/>
      <c r="ID2117" s="22"/>
      <c r="IE2117" s="22"/>
      <c r="IF2117" s="22"/>
      <c r="IG2117" s="22"/>
      <c r="IH2117" s="22"/>
      <c r="II2117" s="22"/>
      <c r="IJ2117" s="22"/>
      <c r="IK2117" s="22"/>
      <c r="IL2117" s="22"/>
      <c r="IM2117" s="22"/>
      <c r="IN2117" s="22"/>
      <c r="IO2117" s="24"/>
      <c r="IP2117" s="22"/>
      <c r="IQ2117" s="22"/>
      <c r="IR2117" s="22"/>
      <c r="IS2117" s="22"/>
      <c r="IT2117" s="22"/>
      <c r="IU2117" s="22"/>
      <c r="IV2117" s="22"/>
      <c r="IW2117" s="22"/>
      <c r="IX2117" s="22"/>
      <c r="IY2117" s="22"/>
      <c r="IZ2117" s="22"/>
      <c r="JA2117" s="22"/>
      <c r="JB2117" s="22"/>
      <c r="JC2117" s="22"/>
      <c r="JD2117" s="22"/>
      <c r="JE2117" s="22"/>
      <c r="JF2117" s="22"/>
      <c r="JG2117" s="22"/>
      <c r="JH2117" s="22"/>
      <c r="JI2117" s="22"/>
      <c r="JJ2117" s="22"/>
      <c r="JK2117" s="22"/>
      <c r="JL2117" s="22"/>
      <c r="JM2117" s="22"/>
      <c r="JN2117" s="22"/>
      <c r="JO2117" s="22"/>
      <c r="JP2117" s="22"/>
      <c r="JQ2117" s="22"/>
      <c r="JR2117" s="22"/>
      <c r="JS2117" s="22"/>
      <c r="JT2117" s="22"/>
      <c r="JU2117" s="24"/>
      <c r="JV2117" s="22"/>
      <c r="JW2117" s="22"/>
      <c r="JX2117" s="22"/>
      <c r="JY2117" s="22"/>
      <c r="JZ2117" s="22"/>
      <c r="KA2117" s="22"/>
      <c r="KB2117" s="22"/>
      <c r="KC2117" s="22"/>
      <c r="KD2117" s="22"/>
      <c r="KE2117" s="22"/>
      <c r="KF2117" s="22"/>
      <c r="KG2117" s="22"/>
      <c r="KH2117" s="22"/>
      <c r="KI2117" s="22"/>
      <c r="KJ2117" s="22"/>
      <c r="KK2117" s="22"/>
      <c r="KL2117" s="22"/>
      <c r="KM2117" s="22"/>
      <c r="KN2117" s="22"/>
      <c r="KO2117" s="22"/>
      <c r="KP2117" s="22"/>
      <c r="KQ2117" s="22"/>
      <c r="KR2117" s="22"/>
      <c r="KS2117" s="22"/>
      <c r="KT2117" s="22"/>
      <c r="KU2117" s="22"/>
      <c r="KV2117" s="22"/>
      <c r="KW2117" s="22"/>
      <c r="KX2117" s="22"/>
      <c r="KY2117" s="22"/>
      <c r="KZ2117" s="22"/>
      <c r="LA2117" s="24"/>
      <c r="LB2117" s="22"/>
      <c r="LC2117" s="22"/>
      <c r="LD2117" s="22"/>
      <c r="LE2117" s="22"/>
      <c r="LF2117" s="22"/>
      <c r="LG2117" s="22"/>
      <c r="LH2117" s="22"/>
      <c r="LI2117" s="22"/>
      <c r="LJ2117" s="22"/>
      <c r="LK2117" s="22"/>
      <c r="LL2117" s="22"/>
      <c r="LM2117" s="22"/>
      <c r="LN2117" s="22"/>
      <c r="LO2117" s="22"/>
      <c r="LP2117" s="22"/>
      <c r="LQ2117" s="22"/>
      <c r="LR2117" s="22"/>
      <c r="LS2117" s="22"/>
      <c r="LT2117" s="22"/>
      <c r="LU2117" s="22"/>
      <c r="LV2117" s="22"/>
      <c r="LW2117" s="22"/>
      <c r="LX2117" s="22"/>
      <c r="LY2117" s="22"/>
      <c r="LZ2117" s="22"/>
      <c r="MA2117" s="22"/>
      <c r="MB2117" s="22"/>
      <c r="MC2117" s="22"/>
      <c r="MD2117" s="22"/>
      <c r="ME2117" s="22"/>
      <c r="MF2117" s="22"/>
      <c r="MG2117" s="24"/>
      <c r="MH2117" s="22"/>
      <c r="MI2117" s="22"/>
      <c r="MJ2117" s="22"/>
      <c r="MK2117" s="22"/>
      <c r="ML2117" s="22"/>
      <c r="MM2117" s="22"/>
      <c r="MN2117" s="22"/>
      <c r="MO2117" s="22"/>
      <c r="MP2117" s="22"/>
      <c r="MQ2117" s="22"/>
      <c r="MR2117" s="22"/>
      <c r="MS2117" s="22"/>
      <c r="MT2117" s="22"/>
      <c r="MU2117" s="22"/>
      <c r="MV2117" s="22"/>
      <c r="MW2117" s="22"/>
      <c r="MX2117" s="22"/>
      <c r="MY2117" s="22"/>
      <c r="MZ2117" s="22"/>
      <c r="NA2117" s="22"/>
      <c r="NB2117" s="22"/>
      <c r="NC2117" s="22"/>
      <c r="ND2117" s="22"/>
      <c r="NE2117" s="22"/>
      <c r="NF2117" s="22"/>
      <c r="NG2117" s="22"/>
      <c r="NH2117" s="22"/>
      <c r="NI2117" s="22"/>
      <c r="NJ2117" s="22"/>
      <c r="NK2117" s="22"/>
      <c r="NL2117" s="22"/>
      <c r="NM2117" s="24"/>
      <c r="NN2117" s="22"/>
      <c r="NO2117" s="22"/>
      <c r="NP2117" s="22"/>
      <c r="NQ2117" s="22"/>
      <c r="NR2117" s="22"/>
      <c r="NS2117" s="22"/>
      <c r="NT2117" s="22"/>
      <c r="NU2117" s="22"/>
      <c r="NV2117" s="22"/>
      <c r="NW2117" s="22"/>
      <c r="NX2117" s="22"/>
      <c r="NY2117" s="22"/>
      <c r="NZ2117" s="22"/>
      <c r="OA2117" s="22"/>
      <c r="OB2117" s="22"/>
      <c r="OC2117" s="22"/>
      <c r="OD2117" s="22"/>
      <c r="OE2117" s="22"/>
      <c r="OF2117" s="22"/>
      <c r="OG2117" s="22"/>
      <c r="OH2117" s="22"/>
      <c r="OI2117" s="22"/>
      <c r="OJ2117" s="22"/>
      <c r="OK2117" s="22"/>
      <c r="OL2117" s="22"/>
      <c r="OM2117" s="22"/>
      <c r="ON2117" s="22"/>
      <c r="OO2117" s="22"/>
      <c r="OP2117" s="22"/>
      <c r="OQ2117" s="22"/>
      <c r="OR2117" s="22"/>
    </row>
    <row r="2118" spans="1:408" ht="15" thickBot="1">
      <c r="A2118" s="1"/>
      <c r="B2118" s="12"/>
      <c r="C2118" s="12"/>
      <c r="D2118" s="22"/>
      <c r="E2118" s="54"/>
      <c r="F2118" s="54"/>
      <c r="G2118" s="54"/>
      <c r="H2118" s="55"/>
      <c r="I2118" s="22"/>
      <c r="J2118" s="56"/>
      <c r="K2118" s="81"/>
      <c r="L2118" s="57"/>
      <c r="M2118" s="57"/>
      <c r="N2118" s="55"/>
      <c r="O2118" s="58"/>
      <c r="P2118" s="58"/>
      <c r="Q2118" s="59"/>
      <c r="R2118" s="60"/>
      <c r="S2118" s="60"/>
      <c r="T2118" s="22"/>
      <c r="U2118" s="1"/>
      <c r="V2118" s="23"/>
      <c r="X2118" s="24"/>
      <c r="Y2118" s="24"/>
      <c r="Z2118" s="22"/>
      <c r="AA2118" s="22"/>
      <c r="AB2118" s="22"/>
      <c r="AC2118" s="22"/>
      <c r="AD2118" s="22"/>
      <c r="AE2118" s="22"/>
      <c r="AF2118" s="22"/>
      <c r="AG2118" s="22"/>
      <c r="AH2118" s="22"/>
      <c r="AI2118" s="22"/>
      <c r="AJ2118" s="22"/>
      <c r="AK2118" s="22"/>
      <c r="AL2118" s="22"/>
      <c r="AM2118" s="22"/>
      <c r="AN2118" s="22"/>
      <c r="AO2118" s="22"/>
      <c r="AP2118" s="22"/>
      <c r="AQ2118" s="22"/>
      <c r="AR2118" s="22"/>
      <c r="AS2118" s="22"/>
      <c r="AT2118" s="22"/>
      <c r="AU2118" s="22"/>
      <c r="AV2118" s="22"/>
      <c r="AW2118" s="22"/>
      <c r="AX2118" s="22"/>
      <c r="AY2118" s="22"/>
      <c r="AZ2118" s="22"/>
      <c r="BA2118" s="22"/>
      <c r="BB2118" s="22"/>
      <c r="BC2118" s="22"/>
      <c r="BD2118" s="22"/>
      <c r="BE2118" s="24"/>
      <c r="BF2118" s="22"/>
      <c r="BG2118" s="22"/>
      <c r="BH2118" s="22"/>
      <c r="BI2118" s="22"/>
      <c r="BJ2118" s="22"/>
      <c r="BK2118" s="22"/>
      <c r="BL2118" s="22"/>
      <c r="BM2118" s="22"/>
      <c r="BN2118" s="22"/>
      <c r="BO2118" s="22"/>
      <c r="BP2118" s="22"/>
      <c r="BQ2118" s="22"/>
      <c r="BR2118" s="22"/>
      <c r="BS2118" s="22"/>
      <c r="BT2118" s="22"/>
      <c r="BU2118" s="22"/>
      <c r="BV2118" s="22"/>
      <c r="BW2118" s="22"/>
      <c r="BX2118" s="22"/>
      <c r="BY2118" s="22"/>
      <c r="BZ2118" s="22"/>
      <c r="CA2118" s="22"/>
      <c r="CB2118" s="22"/>
      <c r="CC2118" s="22"/>
      <c r="CD2118" s="22"/>
      <c r="CE2118" s="22"/>
      <c r="CF2118" s="22"/>
      <c r="CG2118" s="22"/>
      <c r="CH2118" s="22"/>
      <c r="CI2118" s="22"/>
      <c r="CJ2118" s="22"/>
      <c r="CK2118" s="24"/>
      <c r="CL2118" s="22"/>
      <c r="CM2118" s="22"/>
      <c r="CN2118" s="22"/>
      <c r="CO2118" s="22"/>
      <c r="CP2118" s="22"/>
      <c r="CQ2118" s="22"/>
      <c r="CR2118" s="22"/>
      <c r="CS2118" s="22"/>
      <c r="CT2118" s="22"/>
      <c r="CU2118" s="22"/>
      <c r="CV2118" s="22"/>
      <c r="CW2118" s="22"/>
      <c r="CX2118" s="22"/>
      <c r="CY2118" s="22"/>
      <c r="CZ2118" s="22"/>
      <c r="DA2118" s="22"/>
      <c r="DB2118" s="22"/>
      <c r="DC2118" s="22"/>
      <c r="DD2118" s="22"/>
      <c r="DE2118" s="22"/>
      <c r="DF2118" s="22"/>
      <c r="DG2118" s="22"/>
      <c r="DH2118" s="22"/>
      <c r="DI2118" s="22"/>
      <c r="DJ2118" s="22"/>
      <c r="DK2118" s="22"/>
      <c r="DL2118" s="22"/>
      <c r="DM2118" s="22"/>
      <c r="DN2118" s="22"/>
      <c r="DO2118" s="22"/>
      <c r="DP2118" s="22"/>
      <c r="DQ2118" s="24"/>
      <c r="DR2118" s="22"/>
      <c r="DS2118" s="22"/>
      <c r="DT2118" s="22"/>
      <c r="DU2118" s="22"/>
      <c r="DV2118" s="22"/>
      <c r="DW2118" s="22"/>
      <c r="DX2118" s="22"/>
      <c r="DY2118" s="22"/>
      <c r="DZ2118" s="22"/>
      <c r="EA2118" s="22"/>
      <c r="EB2118" s="22"/>
      <c r="EC2118" s="22"/>
      <c r="ED2118" s="22"/>
      <c r="EE2118" s="22"/>
      <c r="EF2118" s="22"/>
      <c r="EG2118" s="22"/>
      <c r="EH2118" s="22"/>
      <c r="EI2118" s="22"/>
      <c r="EJ2118" s="22"/>
      <c r="EK2118" s="22"/>
      <c r="EL2118" s="22"/>
      <c r="EM2118" s="22"/>
      <c r="EN2118" s="22"/>
      <c r="EO2118" s="22"/>
      <c r="EP2118" s="22"/>
      <c r="EQ2118" s="22"/>
      <c r="ER2118" s="22"/>
      <c r="ES2118" s="22"/>
      <c r="ET2118" s="22"/>
      <c r="EU2118" s="22"/>
      <c r="EV2118" s="22"/>
      <c r="EW2118" s="24"/>
      <c r="EX2118" s="22"/>
      <c r="EY2118" s="22"/>
      <c r="EZ2118" s="22"/>
      <c r="FA2118" s="22"/>
      <c r="FB2118" s="22"/>
      <c r="FC2118" s="22"/>
      <c r="FD2118" s="22"/>
      <c r="FE2118" s="22"/>
      <c r="FF2118" s="22"/>
      <c r="FG2118" s="22"/>
      <c r="FH2118" s="22"/>
      <c r="FI2118" s="22"/>
      <c r="FJ2118" s="22"/>
      <c r="FK2118" s="22"/>
      <c r="FL2118" s="22"/>
      <c r="FM2118" s="22"/>
      <c r="FN2118" s="22"/>
      <c r="FO2118" s="22"/>
      <c r="FP2118" s="22"/>
      <c r="FQ2118" s="22"/>
      <c r="FR2118" s="22"/>
      <c r="FS2118" s="22"/>
      <c r="FT2118" s="22"/>
      <c r="FU2118" s="22"/>
      <c r="FV2118" s="22"/>
      <c r="FW2118" s="22"/>
      <c r="FX2118" s="22"/>
      <c r="FY2118" s="22"/>
      <c r="FZ2118" s="22"/>
      <c r="GA2118" s="22"/>
      <c r="GB2118" s="22"/>
      <c r="GC2118" s="24"/>
      <c r="GD2118" s="22"/>
      <c r="GE2118" s="22"/>
      <c r="GF2118" s="22"/>
      <c r="GG2118" s="22"/>
      <c r="GH2118" s="22"/>
      <c r="GI2118" s="22"/>
      <c r="GJ2118" s="22"/>
      <c r="GK2118" s="22"/>
      <c r="GL2118" s="22"/>
      <c r="GM2118" s="22"/>
      <c r="GN2118" s="22"/>
      <c r="GO2118" s="22"/>
      <c r="GP2118" s="22"/>
      <c r="GQ2118" s="22"/>
      <c r="GR2118" s="22"/>
      <c r="GS2118" s="22"/>
      <c r="GT2118" s="22"/>
      <c r="GU2118" s="22"/>
      <c r="GV2118" s="22"/>
      <c r="GW2118" s="22"/>
      <c r="GX2118" s="22"/>
      <c r="GY2118" s="22"/>
      <c r="GZ2118" s="22"/>
      <c r="HA2118" s="22"/>
      <c r="HB2118" s="22"/>
      <c r="HC2118" s="22"/>
      <c r="HD2118" s="22"/>
      <c r="HE2118" s="22"/>
      <c r="HF2118" s="22"/>
      <c r="HG2118" s="22"/>
      <c r="HH2118" s="22"/>
      <c r="HI2118" s="24"/>
      <c r="HJ2118" s="22"/>
      <c r="HK2118" s="22"/>
      <c r="HL2118" s="22"/>
      <c r="HM2118" s="22"/>
      <c r="HN2118" s="22"/>
      <c r="HO2118" s="22"/>
      <c r="HP2118" s="22"/>
      <c r="HQ2118" s="22"/>
      <c r="HR2118" s="22"/>
      <c r="HS2118" s="22"/>
      <c r="HT2118" s="22"/>
      <c r="HU2118" s="22"/>
      <c r="HV2118" s="22"/>
      <c r="HW2118" s="22"/>
      <c r="HX2118" s="22"/>
      <c r="HY2118" s="22"/>
      <c r="HZ2118" s="22"/>
      <c r="IA2118" s="22"/>
      <c r="IB2118" s="22"/>
      <c r="IC2118" s="22"/>
      <c r="ID2118" s="22"/>
      <c r="IE2118" s="22"/>
      <c r="IF2118" s="22"/>
      <c r="IG2118" s="22"/>
      <c r="IH2118" s="22"/>
      <c r="II2118" s="22"/>
      <c r="IJ2118" s="22"/>
      <c r="IK2118" s="22"/>
      <c r="IL2118" s="22"/>
      <c r="IM2118" s="22"/>
      <c r="IN2118" s="22"/>
      <c r="IO2118" s="24"/>
      <c r="IP2118" s="22"/>
      <c r="IQ2118" s="22"/>
      <c r="IR2118" s="22"/>
      <c r="IS2118" s="22"/>
      <c r="IT2118" s="22"/>
      <c r="IU2118" s="22"/>
      <c r="IV2118" s="22"/>
      <c r="IW2118" s="22"/>
      <c r="IX2118" s="22"/>
      <c r="IY2118" s="22"/>
      <c r="IZ2118" s="22"/>
      <c r="JA2118" s="22"/>
      <c r="JB2118" s="22"/>
      <c r="JC2118" s="22"/>
      <c r="JD2118" s="22"/>
      <c r="JE2118" s="22"/>
      <c r="JF2118" s="22"/>
      <c r="JG2118" s="22"/>
      <c r="JH2118" s="22"/>
      <c r="JI2118" s="22"/>
      <c r="JJ2118" s="22"/>
      <c r="JK2118" s="22"/>
      <c r="JL2118" s="22"/>
      <c r="JM2118" s="22"/>
      <c r="JN2118" s="22"/>
      <c r="JO2118" s="22"/>
      <c r="JP2118" s="22"/>
      <c r="JQ2118" s="22"/>
      <c r="JR2118" s="22"/>
      <c r="JS2118" s="22"/>
      <c r="JT2118" s="22"/>
      <c r="JU2118" s="24"/>
      <c r="JV2118" s="22"/>
      <c r="JW2118" s="22"/>
      <c r="JX2118" s="22"/>
      <c r="JY2118" s="22"/>
      <c r="JZ2118" s="22"/>
      <c r="KA2118" s="22"/>
      <c r="KB2118" s="22"/>
      <c r="KC2118" s="22"/>
      <c r="KD2118" s="22"/>
      <c r="KE2118" s="22"/>
      <c r="KF2118" s="22"/>
      <c r="KG2118" s="22"/>
      <c r="KH2118" s="22"/>
      <c r="KI2118" s="22"/>
      <c r="KJ2118" s="22"/>
      <c r="KK2118" s="22"/>
      <c r="KL2118" s="22"/>
      <c r="KM2118" s="22"/>
      <c r="KN2118" s="22"/>
      <c r="KO2118" s="22"/>
      <c r="KP2118" s="22"/>
      <c r="KQ2118" s="22"/>
      <c r="KR2118" s="22"/>
      <c r="KS2118" s="22"/>
      <c r="KT2118" s="22"/>
      <c r="KU2118" s="22"/>
      <c r="KV2118" s="22"/>
      <c r="KW2118" s="22"/>
      <c r="KX2118" s="22"/>
      <c r="KY2118" s="22"/>
      <c r="KZ2118" s="22"/>
      <c r="LA2118" s="24"/>
      <c r="LB2118" s="22"/>
      <c r="LC2118" s="22"/>
      <c r="LD2118" s="22"/>
      <c r="LE2118" s="22"/>
      <c r="LF2118" s="22"/>
      <c r="LG2118" s="22"/>
      <c r="LH2118" s="22"/>
      <c r="LI2118" s="22"/>
      <c r="LJ2118" s="22"/>
      <c r="LK2118" s="22"/>
      <c r="LL2118" s="22"/>
      <c r="LM2118" s="22"/>
      <c r="LN2118" s="22"/>
      <c r="LO2118" s="22"/>
      <c r="LP2118" s="22"/>
      <c r="LQ2118" s="22"/>
      <c r="LR2118" s="22"/>
      <c r="LS2118" s="22"/>
      <c r="LT2118" s="22"/>
      <c r="LU2118" s="22"/>
      <c r="LV2118" s="22"/>
      <c r="LW2118" s="22"/>
      <c r="LX2118" s="22"/>
      <c r="LY2118" s="22"/>
      <c r="LZ2118" s="22"/>
      <c r="MA2118" s="22"/>
      <c r="MB2118" s="22"/>
      <c r="MC2118" s="22"/>
      <c r="MD2118" s="22"/>
      <c r="ME2118" s="22"/>
      <c r="MF2118" s="22"/>
      <c r="MG2118" s="24"/>
      <c r="MH2118" s="22"/>
      <c r="MI2118" s="22"/>
      <c r="MJ2118" s="22"/>
      <c r="MK2118" s="22"/>
      <c r="ML2118" s="22"/>
      <c r="MM2118" s="22"/>
      <c r="MN2118" s="22"/>
      <c r="MO2118" s="22"/>
      <c r="MP2118" s="22"/>
      <c r="MQ2118" s="22"/>
      <c r="MR2118" s="22"/>
      <c r="MS2118" s="22"/>
      <c r="MT2118" s="22"/>
      <c r="MU2118" s="22"/>
      <c r="MV2118" s="22"/>
      <c r="MW2118" s="22"/>
      <c r="MX2118" s="22"/>
      <c r="MY2118" s="22"/>
      <c r="MZ2118" s="22"/>
      <c r="NA2118" s="22"/>
      <c r="NB2118" s="22"/>
      <c r="NC2118" s="22"/>
      <c r="ND2118" s="22"/>
      <c r="NE2118" s="22"/>
      <c r="NF2118" s="22"/>
      <c r="NG2118" s="22"/>
      <c r="NH2118" s="22"/>
      <c r="NI2118" s="22"/>
      <c r="NJ2118" s="22"/>
      <c r="NK2118" s="22"/>
      <c r="NL2118" s="22"/>
      <c r="NM2118" s="24"/>
      <c r="NN2118" s="22"/>
      <c r="NO2118" s="22"/>
      <c r="NP2118" s="22"/>
      <c r="NQ2118" s="22"/>
      <c r="NR2118" s="22"/>
      <c r="NS2118" s="22"/>
      <c r="NT2118" s="22"/>
      <c r="NU2118" s="22"/>
      <c r="NV2118" s="22"/>
      <c r="NW2118" s="22"/>
      <c r="NX2118" s="22"/>
      <c r="NY2118" s="22"/>
      <c r="NZ2118" s="22"/>
      <c r="OA2118" s="22"/>
      <c r="OB2118" s="22"/>
      <c r="OC2118" s="22"/>
      <c r="OD2118" s="22"/>
      <c r="OE2118" s="22"/>
      <c r="OF2118" s="22"/>
      <c r="OG2118" s="22"/>
      <c r="OH2118" s="22"/>
      <c r="OI2118" s="22"/>
      <c r="OJ2118" s="22"/>
      <c r="OK2118" s="22"/>
      <c r="OL2118" s="22"/>
      <c r="OM2118" s="22"/>
      <c r="ON2118" s="22"/>
      <c r="OO2118" s="22"/>
      <c r="OP2118" s="22"/>
      <c r="OQ2118" s="22"/>
      <c r="OR2118" s="22"/>
    </row>
    <row r="2119" spans="1:408" ht="15" thickBot="1">
      <c r="A2119" s="1"/>
      <c r="B2119" s="12"/>
      <c r="C2119" s="12"/>
      <c r="D2119" s="22"/>
      <c r="E2119" s="54"/>
      <c r="F2119" s="54"/>
      <c r="G2119" s="54"/>
      <c r="H2119" s="55"/>
      <c r="I2119" s="22"/>
      <c r="J2119" s="56"/>
      <c r="K2119" s="80"/>
      <c r="L2119" s="57"/>
      <c r="M2119" s="57"/>
      <c r="N2119" s="55"/>
      <c r="O2119" s="58"/>
      <c r="P2119" s="58"/>
      <c r="Q2119" s="59"/>
      <c r="R2119" s="60"/>
      <c r="S2119" s="60"/>
      <c r="T2119" s="22"/>
      <c r="U2119" s="1"/>
      <c r="V2119" s="23"/>
      <c r="X2119" s="24"/>
      <c r="Y2119" s="24"/>
      <c r="Z2119" s="22"/>
      <c r="AA2119" s="22"/>
      <c r="AB2119" s="22"/>
      <c r="AC2119" s="22"/>
      <c r="AD2119" s="22"/>
      <c r="AE2119" s="22"/>
      <c r="AF2119" s="22"/>
      <c r="AG2119" s="22"/>
      <c r="AH2119" s="22"/>
      <c r="AI2119" s="22"/>
      <c r="AJ2119" s="22"/>
      <c r="AK2119" s="22"/>
      <c r="AL2119" s="22"/>
      <c r="AM2119" s="22"/>
      <c r="AN2119" s="22"/>
      <c r="AO2119" s="22"/>
      <c r="AP2119" s="22"/>
      <c r="AQ2119" s="22"/>
      <c r="AR2119" s="22"/>
      <c r="AS2119" s="22"/>
      <c r="AT2119" s="22"/>
      <c r="AU2119" s="22"/>
      <c r="AV2119" s="22"/>
      <c r="AW2119" s="22"/>
      <c r="AX2119" s="22"/>
      <c r="AY2119" s="22"/>
      <c r="AZ2119" s="22"/>
      <c r="BA2119" s="22"/>
      <c r="BB2119" s="22"/>
      <c r="BC2119" s="22"/>
      <c r="BD2119" s="22"/>
      <c r="BE2119" s="24"/>
      <c r="BF2119" s="22"/>
      <c r="BG2119" s="22"/>
      <c r="BH2119" s="22"/>
      <c r="BI2119" s="22"/>
      <c r="BJ2119" s="22"/>
      <c r="BK2119" s="22"/>
      <c r="BL2119" s="22"/>
      <c r="BM2119" s="22"/>
      <c r="BN2119" s="22"/>
      <c r="BO2119" s="22"/>
      <c r="BP2119" s="22"/>
      <c r="BQ2119" s="22"/>
      <c r="BR2119" s="22"/>
      <c r="BS2119" s="22"/>
      <c r="BT2119" s="22"/>
      <c r="BU2119" s="22"/>
      <c r="BV2119" s="22"/>
      <c r="BW2119" s="22"/>
      <c r="BX2119" s="22"/>
      <c r="BY2119" s="22"/>
      <c r="BZ2119" s="22"/>
      <c r="CA2119" s="22"/>
      <c r="CB2119" s="22"/>
      <c r="CC2119" s="22"/>
      <c r="CD2119" s="22"/>
      <c r="CE2119" s="22"/>
      <c r="CF2119" s="22"/>
      <c r="CG2119" s="22"/>
      <c r="CH2119" s="22"/>
      <c r="CI2119" s="22"/>
      <c r="CJ2119" s="22"/>
      <c r="CK2119" s="24"/>
      <c r="CL2119" s="22"/>
      <c r="CM2119" s="22"/>
      <c r="CN2119" s="22"/>
      <c r="CO2119" s="22"/>
      <c r="CP2119" s="22"/>
      <c r="CQ2119" s="22"/>
      <c r="CR2119" s="22"/>
      <c r="CS2119" s="22"/>
      <c r="CT2119" s="22"/>
      <c r="CU2119" s="22"/>
      <c r="CV2119" s="22"/>
      <c r="CW2119" s="22"/>
      <c r="CX2119" s="22"/>
      <c r="CY2119" s="22"/>
      <c r="CZ2119" s="22"/>
      <c r="DA2119" s="22"/>
      <c r="DB2119" s="22"/>
      <c r="DC2119" s="22"/>
      <c r="DD2119" s="22"/>
      <c r="DE2119" s="22"/>
      <c r="DF2119" s="22"/>
      <c r="DG2119" s="22"/>
      <c r="DH2119" s="22"/>
      <c r="DI2119" s="22"/>
      <c r="DJ2119" s="22"/>
      <c r="DK2119" s="22"/>
      <c r="DL2119" s="22"/>
      <c r="DM2119" s="22"/>
      <c r="DN2119" s="22"/>
      <c r="DO2119" s="22"/>
      <c r="DP2119" s="22"/>
      <c r="DQ2119" s="24"/>
      <c r="DR2119" s="22"/>
      <c r="DS2119" s="22"/>
      <c r="DT2119" s="22"/>
      <c r="DU2119" s="22"/>
      <c r="DV2119" s="22"/>
      <c r="DW2119" s="22"/>
      <c r="DX2119" s="22"/>
      <c r="DY2119" s="22"/>
      <c r="DZ2119" s="22"/>
      <c r="EA2119" s="22"/>
      <c r="EB2119" s="22"/>
      <c r="EC2119" s="22"/>
      <c r="ED2119" s="22"/>
      <c r="EE2119" s="22"/>
      <c r="EF2119" s="22"/>
      <c r="EG2119" s="22"/>
      <c r="EH2119" s="22"/>
      <c r="EI2119" s="22"/>
      <c r="EJ2119" s="22"/>
      <c r="EK2119" s="22"/>
      <c r="EL2119" s="22"/>
      <c r="EM2119" s="22"/>
      <c r="EN2119" s="22"/>
      <c r="EO2119" s="22"/>
      <c r="EP2119" s="22"/>
      <c r="EQ2119" s="22"/>
      <c r="ER2119" s="22"/>
      <c r="ES2119" s="22"/>
      <c r="ET2119" s="22"/>
      <c r="EU2119" s="22"/>
      <c r="EV2119" s="22"/>
      <c r="EW2119" s="24"/>
      <c r="EX2119" s="22"/>
      <c r="EY2119" s="22"/>
      <c r="EZ2119" s="22"/>
      <c r="FA2119" s="22"/>
      <c r="FB2119" s="22"/>
      <c r="FC2119" s="22"/>
      <c r="FD2119" s="22"/>
      <c r="FE2119" s="22"/>
      <c r="FF2119" s="22"/>
      <c r="FG2119" s="22"/>
      <c r="FH2119" s="22"/>
      <c r="FI2119" s="22"/>
      <c r="FJ2119" s="22"/>
      <c r="FK2119" s="22"/>
      <c r="FL2119" s="22"/>
      <c r="FM2119" s="22"/>
      <c r="FN2119" s="22"/>
      <c r="FO2119" s="22"/>
      <c r="FP2119" s="22"/>
      <c r="FQ2119" s="22"/>
      <c r="FR2119" s="22"/>
      <c r="FS2119" s="22"/>
      <c r="FT2119" s="22"/>
      <c r="FU2119" s="22"/>
      <c r="FV2119" s="22"/>
      <c r="FW2119" s="22"/>
      <c r="FX2119" s="22"/>
      <c r="FY2119" s="22"/>
      <c r="FZ2119" s="22"/>
      <c r="GA2119" s="22"/>
      <c r="GB2119" s="22"/>
      <c r="GC2119" s="24"/>
      <c r="GD2119" s="22"/>
      <c r="GE2119" s="22"/>
      <c r="GF2119" s="22"/>
      <c r="GG2119" s="22"/>
      <c r="GH2119" s="22"/>
      <c r="GI2119" s="22"/>
      <c r="GJ2119" s="22"/>
      <c r="GK2119" s="22"/>
      <c r="GL2119" s="22"/>
      <c r="GM2119" s="22"/>
      <c r="GN2119" s="22"/>
      <c r="GO2119" s="22"/>
      <c r="GP2119" s="22"/>
      <c r="GQ2119" s="22"/>
      <c r="GR2119" s="22"/>
      <c r="GS2119" s="22"/>
      <c r="GT2119" s="22"/>
      <c r="GU2119" s="22"/>
      <c r="GV2119" s="22"/>
      <c r="GW2119" s="22"/>
      <c r="GX2119" s="22"/>
      <c r="GY2119" s="22"/>
      <c r="GZ2119" s="22"/>
      <c r="HA2119" s="22"/>
      <c r="HB2119" s="22"/>
      <c r="HC2119" s="22"/>
      <c r="HD2119" s="22"/>
      <c r="HE2119" s="22"/>
      <c r="HF2119" s="22"/>
      <c r="HG2119" s="22"/>
      <c r="HH2119" s="22"/>
      <c r="HI2119" s="24"/>
      <c r="HJ2119" s="22"/>
      <c r="HK2119" s="22"/>
      <c r="HL2119" s="22"/>
      <c r="HM2119" s="22"/>
      <c r="HN2119" s="22"/>
      <c r="HO2119" s="22"/>
      <c r="HP2119" s="22"/>
      <c r="HQ2119" s="22"/>
      <c r="HR2119" s="22"/>
      <c r="HS2119" s="22"/>
      <c r="HT2119" s="22"/>
      <c r="HU2119" s="22"/>
      <c r="HV2119" s="22"/>
      <c r="HW2119" s="22"/>
      <c r="HX2119" s="22"/>
      <c r="HY2119" s="22"/>
      <c r="HZ2119" s="22"/>
      <c r="IA2119" s="22"/>
      <c r="IB2119" s="22"/>
      <c r="IC2119" s="22"/>
      <c r="ID2119" s="22"/>
      <c r="IE2119" s="22"/>
      <c r="IF2119" s="22"/>
      <c r="IG2119" s="22"/>
      <c r="IH2119" s="22"/>
      <c r="II2119" s="22"/>
      <c r="IJ2119" s="22"/>
      <c r="IK2119" s="22"/>
      <c r="IL2119" s="22"/>
      <c r="IM2119" s="22"/>
      <c r="IN2119" s="22"/>
      <c r="IO2119" s="24"/>
      <c r="IP2119" s="22"/>
      <c r="IQ2119" s="22"/>
      <c r="IR2119" s="22"/>
      <c r="IS2119" s="22"/>
      <c r="IT2119" s="22"/>
      <c r="IU2119" s="22"/>
      <c r="IV2119" s="22"/>
      <c r="IW2119" s="22"/>
      <c r="IX2119" s="22"/>
      <c r="IY2119" s="22"/>
      <c r="IZ2119" s="22"/>
      <c r="JA2119" s="22"/>
      <c r="JB2119" s="22"/>
      <c r="JC2119" s="22"/>
      <c r="JD2119" s="22"/>
      <c r="JE2119" s="22"/>
      <c r="JF2119" s="22"/>
      <c r="JG2119" s="22"/>
      <c r="JH2119" s="22"/>
      <c r="JI2119" s="22"/>
      <c r="JJ2119" s="22"/>
      <c r="JK2119" s="22"/>
      <c r="JL2119" s="22"/>
      <c r="JM2119" s="22"/>
      <c r="JN2119" s="22"/>
      <c r="JO2119" s="22"/>
      <c r="JP2119" s="22"/>
      <c r="JQ2119" s="22"/>
      <c r="JR2119" s="22"/>
      <c r="JS2119" s="22"/>
      <c r="JT2119" s="22"/>
      <c r="JU2119" s="24"/>
      <c r="JV2119" s="22"/>
      <c r="JW2119" s="22"/>
      <c r="JX2119" s="22"/>
      <c r="JY2119" s="22"/>
      <c r="JZ2119" s="22"/>
      <c r="KA2119" s="22"/>
      <c r="KB2119" s="22"/>
      <c r="KC2119" s="22"/>
      <c r="KD2119" s="22"/>
      <c r="KE2119" s="22"/>
      <c r="KF2119" s="22"/>
      <c r="KG2119" s="22"/>
      <c r="KH2119" s="22"/>
      <c r="KI2119" s="22"/>
      <c r="KJ2119" s="22"/>
      <c r="KK2119" s="22"/>
      <c r="KL2119" s="22"/>
      <c r="KM2119" s="22"/>
      <c r="KN2119" s="22"/>
      <c r="KO2119" s="22"/>
      <c r="KP2119" s="22"/>
      <c r="KQ2119" s="22"/>
      <c r="KR2119" s="22"/>
      <c r="KS2119" s="22"/>
      <c r="KT2119" s="22"/>
      <c r="KU2119" s="22"/>
      <c r="KV2119" s="22"/>
      <c r="KW2119" s="22"/>
      <c r="KX2119" s="22"/>
      <c r="KY2119" s="22"/>
      <c r="KZ2119" s="22"/>
      <c r="LA2119" s="24"/>
      <c r="LB2119" s="22"/>
      <c r="LC2119" s="22"/>
      <c r="LD2119" s="22"/>
      <c r="LE2119" s="22"/>
      <c r="LF2119" s="22"/>
      <c r="LG2119" s="22"/>
      <c r="LH2119" s="22"/>
      <c r="LI2119" s="22"/>
      <c r="LJ2119" s="22"/>
      <c r="LK2119" s="22"/>
      <c r="LL2119" s="22"/>
      <c r="LM2119" s="22"/>
      <c r="LN2119" s="22"/>
      <c r="LO2119" s="22"/>
      <c r="LP2119" s="22"/>
      <c r="LQ2119" s="22"/>
      <c r="LR2119" s="22"/>
      <c r="LS2119" s="22"/>
      <c r="LT2119" s="22"/>
      <c r="LU2119" s="22"/>
      <c r="LV2119" s="22"/>
      <c r="LW2119" s="22"/>
      <c r="LX2119" s="22"/>
      <c r="LY2119" s="22"/>
      <c r="LZ2119" s="22"/>
      <c r="MA2119" s="22"/>
      <c r="MB2119" s="22"/>
      <c r="MC2119" s="22"/>
      <c r="MD2119" s="22"/>
      <c r="ME2119" s="22"/>
      <c r="MF2119" s="22"/>
      <c r="MG2119" s="24"/>
      <c r="MH2119" s="22"/>
      <c r="MI2119" s="22"/>
      <c r="MJ2119" s="22"/>
      <c r="MK2119" s="22"/>
      <c r="ML2119" s="22"/>
      <c r="MM2119" s="22"/>
      <c r="MN2119" s="22"/>
      <c r="MO2119" s="22"/>
      <c r="MP2119" s="22"/>
      <c r="MQ2119" s="22"/>
      <c r="MR2119" s="22"/>
      <c r="MS2119" s="22"/>
      <c r="MT2119" s="22"/>
      <c r="MU2119" s="22"/>
      <c r="MV2119" s="22"/>
      <c r="MW2119" s="22"/>
      <c r="MX2119" s="22"/>
      <c r="MY2119" s="22"/>
      <c r="MZ2119" s="22"/>
      <c r="NA2119" s="22"/>
      <c r="NB2119" s="22"/>
      <c r="NC2119" s="22"/>
      <c r="ND2119" s="22"/>
      <c r="NE2119" s="22"/>
      <c r="NF2119" s="22"/>
      <c r="NG2119" s="22"/>
      <c r="NH2119" s="22"/>
      <c r="NI2119" s="22"/>
      <c r="NJ2119" s="22"/>
      <c r="NK2119" s="22"/>
      <c r="NL2119" s="22"/>
      <c r="NM2119" s="24"/>
      <c r="NN2119" s="22"/>
      <c r="NO2119" s="22"/>
      <c r="NP2119" s="22"/>
      <c r="NQ2119" s="22"/>
      <c r="NR2119" s="22"/>
      <c r="NS2119" s="22"/>
      <c r="NT2119" s="22"/>
      <c r="NU2119" s="22"/>
      <c r="NV2119" s="22"/>
      <c r="NW2119" s="22"/>
      <c r="NX2119" s="22"/>
      <c r="NY2119" s="22"/>
      <c r="NZ2119" s="22"/>
      <c r="OA2119" s="22"/>
      <c r="OB2119" s="22"/>
      <c r="OC2119" s="22"/>
      <c r="OD2119" s="22"/>
      <c r="OE2119" s="22"/>
      <c r="OF2119" s="22"/>
      <c r="OG2119" s="22"/>
      <c r="OH2119" s="22"/>
      <c r="OI2119" s="22"/>
      <c r="OJ2119" s="22"/>
      <c r="OK2119" s="22"/>
      <c r="OL2119" s="22"/>
      <c r="OM2119" s="22"/>
      <c r="ON2119" s="22"/>
      <c r="OO2119" s="22"/>
      <c r="OP2119" s="22"/>
      <c r="OQ2119" s="22"/>
      <c r="OR2119" s="22"/>
    </row>
    <row r="2120" spans="1:408" ht="15" thickBot="1">
      <c r="A2120" s="1"/>
      <c r="B2120" s="12"/>
      <c r="C2120" s="12"/>
      <c r="D2120" s="22"/>
      <c r="E2120" s="54"/>
      <c r="F2120" s="54"/>
      <c r="G2120" s="54"/>
      <c r="H2120" s="55"/>
      <c r="I2120" s="22"/>
      <c r="J2120" s="56"/>
      <c r="K2120" s="81"/>
      <c r="L2120" s="57"/>
      <c r="M2120" s="57"/>
      <c r="N2120" s="55"/>
      <c r="O2120" s="58"/>
      <c r="P2120" s="58"/>
      <c r="Q2120" s="59"/>
      <c r="R2120" s="60"/>
      <c r="S2120" s="60"/>
      <c r="T2120" s="22"/>
      <c r="U2120" s="1"/>
      <c r="V2120" s="23"/>
      <c r="X2120" s="24"/>
      <c r="Y2120" s="24"/>
      <c r="Z2120" s="22"/>
      <c r="AA2120" s="22"/>
      <c r="AB2120" s="22"/>
      <c r="AC2120" s="22"/>
      <c r="AD2120" s="22"/>
      <c r="AE2120" s="22"/>
      <c r="AF2120" s="22"/>
      <c r="AG2120" s="22"/>
      <c r="AH2120" s="22"/>
      <c r="AI2120" s="22"/>
      <c r="AJ2120" s="22"/>
      <c r="AK2120" s="22"/>
      <c r="AL2120" s="22"/>
      <c r="AM2120" s="22"/>
      <c r="AN2120" s="22"/>
      <c r="AO2120" s="22"/>
      <c r="AP2120" s="22"/>
      <c r="AQ2120" s="22"/>
      <c r="AR2120" s="22"/>
      <c r="AS2120" s="22"/>
      <c r="AT2120" s="22"/>
      <c r="AU2120" s="22"/>
      <c r="AV2120" s="22"/>
      <c r="AW2120" s="22"/>
      <c r="AX2120" s="22"/>
      <c r="AY2120" s="22"/>
      <c r="AZ2120" s="22"/>
      <c r="BA2120" s="22"/>
      <c r="BB2120" s="22"/>
      <c r="BC2120" s="22"/>
      <c r="BD2120" s="22"/>
      <c r="BE2120" s="24"/>
      <c r="BF2120" s="22"/>
      <c r="BG2120" s="22"/>
      <c r="BH2120" s="22"/>
      <c r="BI2120" s="22"/>
      <c r="BJ2120" s="22"/>
      <c r="BK2120" s="22"/>
      <c r="BL2120" s="22"/>
      <c r="BM2120" s="22"/>
      <c r="BN2120" s="22"/>
      <c r="BO2120" s="22"/>
      <c r="BP2120" s="22"/>
      <c r="BQ2120" s="22"/>
      <c r="BR2120" s="22"/>
      <c r="BS2120" s="22"/>
      <c r="BT2120" s="22"/>
      <c r="BU2120" s="22"/>
      <c r="BV2120" s="22"/>
      <c r="BW2120" s="22"/>
      <c r="BX2120" s="22"/>
      <c r="BY2120" s="22"/>
      <c r="BZ2120" s="22"/>
      <c r="CA2120" s="22"/>
      <c r="CB2120" s="22"/>
      <c r="CC2120" s="22"/>
      <c r="CD2120" s="22"/>
      <c r="CE2120" s="22"/>
      <c r="CF2120" s="22"/>
      <c r="CG2120" s="22"/>
      <c r="CH2120" s="22"/>
      <c r="CI2120" s="22"/>
      <c r="CJ2120" s="22"/>
      <c r="CK2120" s="24"/>
      <c r="CL2120" s="22"/>
      <c r="CM2120" s="22"/>
      <c r="CN2120" s="22"/>
      <c r="CO2120" s="22"/>
      <c r="CP2120" s="22"/>
      <c r="CQ2120" s="22"/>
      <c r="CR2120" s="22"/>
      <c r="CS2120" s="22"/>
      <c r="CT2120" s="22"/>
      <c r="CU2120" s="22"/>
      <c r="CV2120" s="22"/>
      <c r="CW2120" s="22"/>
      <c r="CX2120" s="22"/>
      <c r="CY2120" s="22"/>
      <c r="CZ2120" s="22"/>
      <c r="DA2120" s="22"/>
      <c r="DB2120" s="22"/>
      <c r="DC2120" s="22"/>
      <c r="DD2120" s="22"/>
      <c r="DE2120" s="22"/>
      <c r="DF2120" s="22"/>
      <c r="DG2120" s="22"/>
      <c r="DH2120" s="22"/>
      <c r="DI2120" s="22"/>
      <c r="DJ2120" s="22"/>
      <c r="DK2120" s="22"/>
      <c r="DL2120" s="22"/>
      <c r="DM2120" s="22"/>
      <c r="DN2120" s="22"/>
      <c r="DO2120" s="22"/>
      <c r="DP2120" s="22"/>
      <c r="DQ2120" s="24"/>
      <c r="DR2120" s="22"/>
      <c r="DS2120" s="22"/>
      <c r="DT2120" s="22"/>
      <c r="DU2120" s="22"/>
      <c r="DV2120" s="22"/>
      <c r="DW2120" s="22"/>
      <c r="DX2120" s="22"/>
      <c r="DY2120" s="22"/>
      <c r="DZ2120" s="22"/>
      <c r="EA2120" s="22"/>
      <c r="EB2120" s="22"/>
      <c r="EC2120" s="22"/>
      <c r="ED2120" s="22"/>
      <c r="EE2120" s="22"/>
      <c r="EF2120" s="22"/>
      <c r="EG2120" s="22"/>
      <c r="EH2120" s="22"/>
      <c r="EI2120" s="22"/>
      <c r="EJ2120" s="22"/>
      <c r="EK2120" s="22"/>
      <c r="EL2120" s="22"/>
      <c r="EM2120" s="22"/>
      <c r="EN2120" s="22"/>
      <c r="EO2120" s="22"/>
      <c r="EP2120" s="22"/>
      <c r="EQ2120" s="22"/>
      <c r="ER2120" s="22"/>
      <c r="ES2120" s="22"/>
      <c r="ET2120" s="22"/>
      <c r="EU2120" s="22"/>
      <c r="EV2120" s="22"/>
      <c r="EW2120" s="24"/>
      <c r="EX2120" s="22"/>
      <c r="EY2120" s="22"/>
      <c r="EZ2120" s="22"/>
      <c r="FA2120" s="22"/>
      <c r="FB2120" s="22"/>
      <c r="FC2120" s="22"/>
      <c r="FD2120" s="22"/>
      <c r="FE2120" s="22"/>
      <c r="FF2120" s="22"/>
      <c r="FG2120" s="22"/>
      <c r="FH2120" s="22"/>
      <c r="FI2120" s="22"/>
      <c r="FJ2120" s="22"/>
      <c r="FK2120" s="22"/>
      <c r="FL2120" s="22"/>
      <c r="FM2120" s="22"/>
      <c r="FN2120" s="22"/>
      <c r="FO2120" s="22"/>
      <c r="FP2120" s="22"/>
      <c r="FQ2120" s="22"/>
      <c r="FR2120" s="22"/>
      <c r="FS2120" s="22"/>
      <c r="FT2120" s="22"/>
      <c r="FU2120" s="22"/>
      <c r="FV2120" s="22"/>
      <c r="FW2120" s="22"/>
      <c r="FX2120" s="22"/>
      <c r="FY2120" s="22"/>
      <c r="FZ2120" s="22"/>
      <c r="GA2120" s="22"/>
      <c r="GB2120" s="22"/>
      <c r="GC2120" s="24"/>
      <c r="GD2120" s="22"/>
      <c r="GE2120" s="22"/>
      <c r="GF2120" s="22"/>
      <c r="GG2120" s="22"/>
      <c r="GH2120" s="22"/>
      <c r="GI2120" s="22"/>
      <c r="GJ2120" s="22"/>
      <c r="GK2120" s="22"/>
      <c r="GL2120" s="22"/>
      <c r="GM2120" s="22"/>
      <c r="GN2120" s="22"/>
      <c r="GO2120" s="22"/>
      <c r="GP2120" s="22"/>
      <c r="GQ2120" s="22"/>
      <c r="GR2120" s="22"/>
      <c r="GS2120" s="22"/>
      <c r="GT2120" s="22"/>
      <c r="GU2120" s="22"/>
      <c r="GV2120" s="22"/>
      <c r="GW2120" s="22"/>
      <c r="GX2120" s="22"/>
      <c r="GY2120" s="22"/>
      <c r="GZ2120" s="22"/>
      <c r="HA2120" s="22"/>
      <c r="HB2120" s="22"/>
      <c r="HC2120" s="22"/>
      <c r="HD2120" s="22"/>
      <c r="HE2120" s="22"/>
      <c r="HF2120" s="22"/>
      <c r="HG2120" s="22"/>
      <c r="HH2120" s="22"/>
      <c r="HI2120" s="24"/>
      <c r="HJ2120" s="22"/>
      <c r="HK2120" s="22"/>
      <c r="HL2120" s="22"/>
      <c r="HM2120" s="22"/>
      <c r="HN2120" s="22"/>
      <c r="HO2120" s="22"/>
      <c r="HP2120" s="22"/>
      <c r="HQ2120" s="22"/>
      <c r="HR2120" s="22"/>
      <c r="HS2120" s="22"/>
      <c r="HT2120" s="22"/>
      <c r="HU2120" s="22"/>
      <c r="HV2120" s="22"/>
      <c r="HW2120" s="22"/>
      <c r="HX2120" s="22"/>
      <c r="HY2120" s="22"/>
      <c r="HZ2120" s="22"/>
      <c r="IA2120" s="22"/>
      <c r="IB2120" s="22"/>
      <c r="IC2120" s="22"/>
      <c r="ID2120" s="22"/>
      <c r="IE2120" s="22"/>
      <c r="IF2120" s="22"/>
      <c r="IG2120" s="22"/>
      <c r="IH2120" s="22"/>
      <c r="II2120" s="22"/>
      <c r="IJ2120" s="22"/>
      <c r="IK2120" s="22"/>
      <c r="IL2120" s="22"/>
      <c r="IM2120" s="22"/>
      <c r="IN2120" s="22"/>
      <c r="IO2120" s="24"/>
      <c r="IP2120" s="22"/>
      <c r="IQ2120" s="22"/>
      <c r="IR2120" s="22"/>
      <c r="IS2120" s="22"/>
      <c r="IT2120" s="22"/>
      <c r="IU2120" s="22"/>
      <c r="IV2120" s="22"/>
      <c r="IW2120" s="22"/>
      <c r="IX2120" s="22"/>
      <c r="IY2120" s="22"/>
      <c r="IZ2120" s="22"/>
      <c r="JA2120" s="22"/>
      <c r="JB2120" s="22"/>
      <c r="JC2120" s="22"/>
      <c r="JD2120" s="22"/>
      <c r="JE2120" s="22"/>
      <c r="JF2120" s="22"/>
      <c r="JG2120" s="22"/>
      <c r="JH2120" s="22"/>
      <c r="JI2120" s="22"/>
      <c r="JJ2120" s="22"/>
      <c r="JK2120" s="22"/>
      <c r="JL2120" s="22"/>
      <c r="JM2120" s="22"/>
      <c r="JN2120" s="22"/>
      <c r="JO2120" s="22"/>
      <c r="JP2120" s="22"/>
      <c r="JQ2120" s="22"/>
      <c r="JR2120" s="22"/>
      <c r="JS2120" s="22"/>
      <c r="JT2120" s="22"/>
      <c r="JU2120" s="24"/>
      <c r="JV2120" s="22"/>
      <c r="JW2120" s="22"/>
      <c r="JX2120" s="22"/>
      <c r="JY2120" s="22"/>
      <c r="JZ2120" s="22"/>
      <c r="KA2120" s="22"/>
      <c r="KB2120" s="22"/>
      <c r="KC2120" s="22"/>
      <c r="KD2120" s="22"/>
      <c r="KE2120" s="22"/>
      <c r="KF2120" s="22"/>
      <c r="KG2120" s="22"/>
      <c r="KH2120" s="22"/>
      <c r="KI2120" s="22"/>
      <c r="KJ2120" s="22"/>
      <c r="KK2120" s="22"/>
      <c r="KL2120" s="22"/>
      <c r="KM2120" s="22"/>
      <c r="KN2120" s="22"/>
      <c r="KO2120" s="22"/>
      <c r="KP2120" s="22"/>
      <c r="KQ2120" s="22"/>
      <c r="KR2120" s="22"/>
      <c r="KS2120" s="22"/>
      <c r="KT2120" s="22"/>
      <c r="KU2120" s="22"/>
      <c r="KV2120" s="22"/>
      <c r="KW2120" s="22"/>
      <c r="KX2120" s="22"/>
      <c r="KY2120" s="22"/>
      <c r="KZ2120" s="22"/>
      <c r="LA2120" s="24"/>
      <c r="LB2120" s="22"/>
      <c r="LC2120" s="22"/>
      <c r="LD2120" s="22"/>
      <c r="LE2120" s="22"/>
      <c r="LF2120" s="22"/>
      <c r="LG2120" s="22"/>
      <c r="LH2120" s="22"/>
      <c r="LI2120" s="22"/>
      <c r="LJ2120" s="22"/>
      <c r="LK2120" s="22"/>
      <c r="LL2120" s="22"/>
      <c r="LM2120" s="22"/>
      <c r="LN2120" s="22"/>
      <c r="LO2120" s="22"/>
      <c r="LP2120" s="22"/>
      <c r="LQ2120" s="22"/>
      <c r="LR2120" s="22"/>
      <c r="LS2120" s="22"/>
      <c r="LT2120" s="22"/>
      <c r="LU2120" s="22"/>
      <c r="LV2120" s="22"/>
      <c r="LW2120" s="22"/>
      <c r="LX2120" s="22"/>
      <c r="LY2120" s="22"/>
      <c r="LZ2120" s="22"/>
      <c r="MA2120" s="22"/>
      <c r="MB2120" s="22"/>
      <c r="MC2120" s="22"/>
      <c r="MD2120" s="22"/>
      <c r="ME2120" s="22"/>
      <c r="MF2120" s="22"/>
      <c r="MG2120" s="24"/>
      <c r="MH2120" s="22"/>
      <c r="MI2120" s="22"/>
      <c r="MJ2120" s="22"/>
      <c r="MK2120" s="22"/>
      <c r="ML2120" s="22"/>
      <c r="MM2120" s="22"/>
      <c r="MN2120" s="22"/>
      <c r="MO2120" s="22"/>
      <c r="MP2120" s="22"/>
      <c r="MQ2120" s="22"/>
      <c r="MR2120" s="22"/>
      <c r="MS2120" s="22"/>
      <c r="MT2120" s="22"/>
      <c r="MU2120" s="22"/>
      <c r="MV2120" s="22"/>
      <c r="MW2120" s="22"/>
      <c r="MX2120" s="22"/>
      <c r="MY2120" s="22"/>
      <c r="MZ2120" s="22"/>
      <c r="NA2120" s="22"/>
      <c r="NB2120" s="22"/>
      <c r="NC2120" s="22"/>
      <c r="ND2120" s="22"/>
      <c r="NE2120" s="22"/>
      <c r="NF2120" s="22"/>
      <c r="NG2120" s="22"/>
      <c r="NH2120" s="22"/>
      <c r="NI2120" s="22"/>
      <c r="NJ2120" s="22"/>
      <c r="NK2120" s="22"/>
      <c r="NL2120" s="22"/>
      <c r="NM2120" s="24"/>
      <c r="NN2120" s="22"/>
      <c r="NO2120" s="22"/>
      <c r="NP2120" s="22"/>
      <c r="NQ2120" s="22"/>
      <c r="NR2120" s="22"/>
      <c r="NS2120" s="22"/>
      <c r="NT2120" s="22"/>
      <c r="NU2120" s="22"/>
      <c r="NV2120" s="22"/>
      <c r="NW2120" s="22"/>
      <c r="NX2120" s="22"/>
      <c r="NY2120" s="22"/>
      <c r="NZ2120" s="22"/>
      <c r="OA2120" s="22"/>
      <c r="OB2120" s="22"/>
      <c r="OC2120" s="22"/>
      <c r="OD2120" s="22"/>
      <c r="OE2120" s="22"/>
      <c r="OF2120" s="22"/>
      <c r="OG2120" s="22"/>
      <c r="OH2120" s="22"/>
      <c r="OI2120" s="22"/>
      <c r="OJ2120" s="22"/>
      <c r="OK2120" s="22"/>
      <c r="OL2120" s="22"/>
      <c r="OM2120" s="22"/>
      <c r="ON2120" s="22"/>
      <c r="OO2120" s="22"/>
      <c r="OP2120" s="22"/>
      <c r="OQ2120" s="22"/>
      <c r="OR2120" s="22"/>
    </row>
    <row r="2121" spans="1:408" ht="15" thickBot="1">
      <c r="A2121" s="1"/>
      <c r="B2121" s="12"/>
      <c r="C2121" s="12"/>
      <c r="D2121" s="22"/>
      <c r="E2121" s="54"/>
      <c r="F2121" s="54"/>
      <c r="G2121" s="54"/>
      <c r="H2121" s="55"/>
      <c r="I2121" s="22"/>
      <c r="J2121" s="56"/>
      <c r="K2121" s="80"/>
      <c r="L2121" s="57"/>
      <c r="M2121" s="57"/>
      <c r="N2121" s="55"/>
      <c r="O2121" s="58"/>
      <c r="P2121" s="58"/>
      <c r="Q2121" s="59"/>
      <c r="R2121" s="60"/>
      <c r="S2121" s="60"/>
      <c r="T2121" s="22"/>
      <c r="U2121" s="1"/>
      <c r="V2121" s="23"/>
      <c r="X2121" s="24"/>
      <c r="Y2121" s="24"/>
      <c r="Z2121" s="22"/>
      <c r="AA2121" s="22"/>
      <c r="AB2121" s="22"/>
      <c r="AC2121" s="22"/>
      <c r="AD2121" s="22"/>
      <c r="AE2121" s="22"/>
      <c r="AF2121" s="22"/>
      <c r="AG2121" s="22"/>
      <c r="AH2121" s="22"/>
      <c r="AI2121" s="22"/>
      <c r="AJ2121" s="22"/>
      <c r="AK2121" s="22"/>
      <c r="AL2121" s="22"/>
      <c r="AM2121" s="22"/>
      <c r="AN2121" s="22"/>
      <c r="AO2121" s="22"/>
      <c r="AP2121" s="22"/>
      <c r="AQ2121" s="22"/>
      <c r="AR2121" s="22"/>
      <c r="AS2121" s="22"/>
      <c r="AT2121" s="22"/>
      <c r="AU2121" s="22"/>
      <c r="AV2121" s="22"/>
      <c r="AW2121" s="22"/>
      <c r="AX2121" s="22"/>
      <c r="AY2121" s="22"/>
      <c r="AZ2121" s="22"/>
      <c r="BA2121" s="22"/>
      <c r="BB2121" s="22"/>
      <c r="BC2121" s="22"/>
      <c r="BD2121" s="22"/>
      <c r="BE2121" s="24"/>
      <c r="BF2121" s="22"/>
      <c r="BG2121" s="22"/>
      <c r="BH2121" s="22"/>
      <c r="BI2121" s="22"/>
      <c r="BJ2121" s="22"/>
      <c r="BK2121" s="22"/>
      <c r="BL2121" s="22"/>
      <c r="BM2121" s="22"/>
      <c r="BN2121" s="22"/>
      <c r="BO2121" s="22"/>
      <c r="BP2121" s="22"/>
      <c r="BQ2121" s="22"/>
      <c r="BR2121" s="22"/>
      <c r="BS2121" s="22"/>
      <c r="BT2121" s="22"/>
      <c r="BU2121" s="22"/>
      <c r="BV2121" s="22"/>
      <c r="BW2121" s="22"/>
      <c r="BX2121" s="22"/>
      <c r="BY2121" s="22"/>
      <c r="BZ2121" s="22"/>
      <c r="CA2121" s="22"/>
      <c r="CB2121" s="22"/>
      <c r="CC2121" s="22"/>
      <c r="CD2121" s="22"/>
      <c r="CE2121" s="22"/>
      <c r="CF2121" s="22"/>
      <c r="CG2121" s="22"/>
      <c r="CH2121" s="22"/>
      <c r="CI2121" s="22"/>
      <c r="CJ2121" s="22"/>
      <c r="CK2121" s="24"/>
      <c r="CL2121" s="22"/>
      <c r="CM2121" s="22"/>
      <c r="CN2121" s="22"/>
      <c r="CO2121" s="22"/>
      <c r="CP2121" s="22"/>
      <c r="CQ2121" s="22"/>
      <c r="CR2121" s="22"/>
      <c r="CS2121" s="22"/>
      <c r="CT2121" s="22"/>
      <c r="CU2121" s="22"/>
      <c r="CV2121" s="22"/>
      <c r="CW2121" s="22"/>
      <c r="CX2121" s="22"/>
      <c r="CY2121" s="22"/>
      <c r="CZ2121" s="22"/>
      <c r="DA2121" s="22"/>
      <c r="DB2121" s="22"/>
      <c r="DC2121" s="22"/>
      <c r="DD2121" s="22"/>
      <c r="DE2121" s="22"/>
      <c r="DF2121" s="22"/>
      <c r="DG2121" s="22"/>
      <c r="DH2121" s="22"/>
      <c r="DI2121" s="22"/>
      <c r="DJ2121" s="22"/>
      <c r="DK2121" s="22"/>
      <c r="DL2121" s="22"/>
      <c r="DM2121" s="22"/>
      <c r="DN2121" s="22"/>
      <c r="DO2121" s="22"/>
      <c r="DP2121" s="22"/>
      <c r="DQ2121" s="24"/>
      <c r="DR2121" s="22"/>
      <c r="DS2121" s="22"/>
      <c r="DT2121" s="22"/>
      <c r="DU2121" s="22"/>
      <c r="DV2121" s="22"/>
      <c r="DW2121" s="22"/>
      <c r="DX2121" s="22"/>
      <c r="DY2121" s="22"/>
      <c r="DZ2121" s="22"/>
      <c r="EA2121" s="22"/>
      <c r="EB2121" s="22"/>
      <c r="EC2121" s="22"/>
      <c r="ED2121" s="22"/>
      <c r="EE2121" s="22"/>
      <c r="EF2121" s="22"/>
      <c r="EG2121" s="22"/>
      <c r="EH2121" s="22"/>
      <c r="EI2121" s="22"/>
      <c r="EJ2121" s="22"/>
      <c r="EK2121" s="22"/>
      <c r="EL2121" s="22"/>
      <c r="EM2121" s="22"/>
      <c r="EN2121" s="22"/>
      <c r="EO2121" s="22"/>
      <c r="EP2121" s="22"/>
      <c r="EQ2121" s="22"/>
      <c r="ER2121" s="22"/>
      <c r="ES2121" s="22"/>
      <c r="ET2121" s="22"/>
      <c r="EU2121" s="22"/>
      <c r="EV2121" s="22"/>
      <c r="EW2121" s="24"/>
      <c r="EX2121" s="22"/>
      <c r="EY2121" s="22"/>
      <c r="EZ2121" s="22"/>
      <c r="FA2121" s="22"/>
      <c r="FB2121" s="22"/>
      <c r="FC2121" s="22"/>
      <c r="FD2121" s="22"/>
      <c r="FE2121" s="22"/>
      <c r="FF2121" s="22"/>
      <c r="FG2121" s="22"/>
      <c r="FH2121" s="22"/>
      <c r="FI2121" s="22"/>
      <c r="FJ2121" s="22"/>
      <c r="FK2121" s="22"/>
      <c r="FL2121" s="22"/>
      <c r="FM2121" s="22"/>
      <c r="FN2121" s="22"/>
      <c r="FO2121" s="22"/>
      <c r="FP2121" s="22"/>
      <c r="FQ2121" s="22"/>
      <c r="FR2121" s="22"/>
      <c r="FS2121" s="22"/>
      <c r="FT2121" s="22"/>
      <c r="FU2121" s="22"/>
      <c r="FV2121" s="22"/>
      <c r="FW2121" s="22"/>
      <c r="FX2121" s="22"/>
      <c r="FY2121" s="22"/>
      <c r="FZ2121" s="22"/>
      <c r="GA2121" s="22"/>
      <c r="GB2121" s="22"/>
      <c r="GC2121" s="24"/>
      <c r="GD2121" s="22"/>
      <c r="GE2121" s="22"/>
      <c r="GF2121" s="22"/>
      <c r="GG2121" s="22"/>
      <c r="GH2121" s="22"/>
      <c r="GI2121" s="22"/>
      <c r="GJ2121" s="22"/>
      <c r="GK2121" s="22"/>
      <c r="GL2121" s="22"/>
      <c r="GM2121" s="22"/>
      <c r="GN2121" s="22"/>
      <c r="GO2121" s="22"/>
      <c r="GP2121" s="22"/>
      <c r="GQ2121" s="22"/>
      <c r="GR2121" s="22"/>
      <c r="GS2121" s="22"/>
      <c r="GT2121" s="22"/>
      <c r="GU2121" s="22"/>
      <c r="GV2121" s="22"/>
      <c r="GW2121" s="22"/>
      <c r="GX2121" s="22"/>
      <c r="GY2121" s="22"/>
      <c r="GZ2121" s="22"/>
      <c r="HA2121" s="22"/>
      <c r="HB2121" s="22"/>
      <c r="HC2121" s="22"/>
      <c r="HD2121" s="22"/>
      <c r="HE2121" s="22"/>
      <c r="HF2121" s="22"/>
      <c r="HG2121" s="22"/>
      <c r="HH2121" s="22"/>
      <c r="HI2121" s="24"/>
      <c r="HJ2121" s="22"/>
      <c r="HK2121" s="22"/>
      <c r="HL2121" s="22"/>
      <c r="HM2121" s="22"/>
      <c r="HN2121" s="22"/>
      <c r="HO2121" s="22"/>
      <c r="HP2121" s="22"/>
      <c r="HQ2121" s="22"/>
      <c r="HR2121" s="22"/>
      <c r="HS2121" s="22"/>
      <c r="HT2121" s="22"/>
      <c r="HU2121" s="22"/>
      <c r="HV2121" s="22"/>
      <c r="HW2121" s="22"/>
      <c r="HX2121" s="22"/>
      <c r="HY2121" s="22"/>
      <c r="HZ2121" s="22"/>
      <c r="IA2121" s="22"/>
      <c r="IB2121" s="22"/>
      <c r="IC2121" s="22"/>
      <c r="ID2121" s="22"/>
      <c r="IE2121" s="22"/>
      <c r="IF2121" s="22"/>
      <c r="IG2121" s="22"/>
      <c r="IH2121" s="22"/>
      <c r="II2121" s="22"/>
      <c r="IJ2121" s="22"/>
      <c r="IK2121" s="22"/>
      <c r="IL2121" s="22"/>
      <c r="IM2121" s="22"/>
      <c r="IN2121" s="22"/>
      <c r="IO2121" s="24"/>
      <c r="IP2121" s="22"/>
      <c r="IQ2121" s="22"/>
      <c r="IR2121" s="22"/>
      <c r="IS2121" s="22"/>
      <c r="IT2121" s="22"/>
      <c r="IU2121" s="22"/>
      <c r="IV2121" s="22"/>
      <c r="IW2121" s="22"/>
      <c r="IX2121" s="22"/>
      <c r="IY2121" s="22"/>
      <c r="IZ2121" s="22"/>
      <c r="JA2121" s="22"/>
      <c r="JB2121" s="22"/>
      <c r="JC2121" s="22"/>
      <c r="JD2121" s="22"/>
      <c r="JE2121" s="22"/>
      <c r="JF2121" s="22"/>
      <c r="JG2121" s="22"/>
      <c r="JH2121" s="22"/>
      <c r="JI2121" s="22"/>
      <c r="JJ2121" s="22"/>
      <c r="JK2121" s="22"/>
      <c r="JL2121" s="22"/>
      <c r="JM2121" s="22"/>
      <c r="JN2121" s="22"/>
      <c r="JO2121" s="22"/>
      <c r="JP2121" s="22"/>
      <c r="JQ2121" s="22"/>
      <c r="JR2121" s="22"/>
      <c r="JS2121" s="22"/>
      <c r="JT2121" s="22"/>
      <c r="JU2121" s="24"/>
      <c r="JV2121" s="22"/>
      <c r="JW2121" s="22"/>
      <c r="JX2121" s="22"/>
      <c r="JY2121" s="22"/>
      <c r="JZ2121" s="22"/>
      <c r="KA2121" s="22"/>
      <c r="KB2121" s="22"/>
      <c r="KC2121" s="22"/>
      <c r="KD2121" s="22"/>
      <c r="KE2121" s="22"/>
      <c r="KF2121" s="22"/>
      <c r="KG2121" s="22"/>
      <c r="KH2121" s="22"/>
      <c r="KI2121" s="22"/>
      <c r="KJ2121" s="22"/>
      <c r="KK2121" s="22"/>
      <c r="KL2121" s="22"/>
      <c r="KM2121" s="22"/>
      <c r="KN2121" s="22"/>
      <c r="KO2121" s="22"/>
      <c r="KP2121" s="22"/>
      <c r="KQ2121" s="22"/>
      <c r="KR2121" s="22"/>
      <c r="KS2121" s="22"/>
      <c r="KT2121" s="22"/>
      <c r="KU2121" s="22"/>
      <c r="KV2121" s="22"/>
      <c r="KW2121" s="22"/>
      <c r="KX2121" s="22"/>
      <c r="KY2121" s="22"/>
      <c r="KZ2121" s="22"/>
      <c r="LA2121" s="24"/>
      <c r="LB2121" s="22"/>
      <c r="LC2121" s="22"/>
      <c r="LD2121" s="22"/>
      <c r="LE2121" s="22"/>
      <c r="LF2121" s="22"/>
      <c r="LG2121" s="22"/>
      <c r="LH2121" s="22"/>
      <c r="LI2121" s="22"/>
      <c r="LJ2121" s="22"/>
      <c r="LK2121" s="22"/>
      <c r="LL2121" s="22"/>
      <c r="LM2121" s="22"/>
      <c r="LN2121" s="22"/>
      <c r="LO2121" s="22"/>
      <c r="LP2121" s="22"/>
      <c r="LQ2121" s="22"/>
      <c r="LR2121" s="22"/>
      <c r="LS2121" s="22"/>
      <c r="LT2121" s="22"/>
      <c r="LU2121" s="22"/>
      <c r="LV2121" s="22"/>
      <c r="LW2121" s="22"/>
      <c r="LX2121" s="22"/>
      <c r="LY2121" s="22"/>
      <c r="LZ2121" s="22"/>
      <c r="MA2121" s="22"/>
      <c r="MB2121" s="22"/>
      <c r="MC2121" s="22"/>
      <c r="MD2121" s="22"/>
      <c r="ME2121" s="22"/>
      <c r="MF2121" s="22"/>
      <c r="MG2121" s="24"/>
      <c r="MH2121" s="22"/>
      <c r="MI2121" s="22"/>
      <c r="MJ2121" s="22"/>
      <c r="MK2121" s="22"/>
      <c r="ML2121" s="22"/>
      <c r="MM2121" s="22"/>
      <c r="MN2121" s="22"/>
      <c r="MO2121" s="22"/>
      <c r="MP2121" s="22"/>
      <c r="MQ2121" s="22"/>
      <c r="MR2121" s="22"/>
      <c r="MS2121" s="22"/>
      <c r="MT2121" s="22"/>
      <c r="MU2121" s="22"/>
      <c r="MV2121" s="22"/>
      <c r="MW2121" s="22"/>
      <c r="MX2121" s="22"/>
      <c r="MY2121" s="22"/>
      <c r="MZ2121" s="22"/>
      <c r="NA2121" s="22"/>
      <c r="NB2121" s="22"/>
      <c r="NC2121" s="22"/>
      <c r="ND2121" s="22"/>
      <c r="NE2121" s="22"/>
      <c r="NF2121" s="22"/>
      <c r="NG2121" s="22"/>
      <c r="NH2121" s="22"/>
      <c r="NI2121" s="22"/>
      <c r="NJ2121" s="22"/>
      <c r="NK2121" s="22"/>
      <c r="NL2121" s="22"/>
      <c r="NM2121" s="24"/>
      <c r="NN2121" s="22"/>
      <c r="NO2121" s="22"/>
      <c r="NP2121" s="22"/>
      <c r="NQ2121" s="22"/>
      <c r="NR2121" s="22"/>
      <c r="NS2121" s="22"/>
      <c r="NT2121" s="22"/>
      <c r="NU2121" s="22"/>
      <c r="NV2121" s="22"/>
      <c r="NW2121" s="22"/>
      <c r="NX2121" s="22"/>
      <c r="NY2121" s="22"/>
      <c r="NZ2121" s="22"/>
      <c r="OA2121" s="22"/>
      <c r="OB2121" s="22"/>
      <c r="OC2121" s="22"/>
      <c r="OD2121" s="22"/>
      <c r="OE2121" s="22"/>
      <c r="OF2121" s="22"/>
      <c r="OG2121" s="22"/>
      <c r="OH2121" s="22"/>
      <c r="OI2121" s="22"/>
      <c r="OJ2121" s="22"/>
      <c r="OK2121" s="22"/>
      <c r="OL2121" s="22"/>
      <c r="OM2121" s="22"/>
      <c r="ON2121" s="22"/>
      <c r="OO2121" s="22"/>
      <c r="OP2121" s="22"/>
      <c r="OQ2121" s="22"/>
      <c r="OR2121" s="22"/>
    </row>
    <row r="2122" spans="1:408" ht="15" thickBot="1">
      <c r="A2122" s="1"/>
      <c r="B2122" s="12"/>
      <c r="C2122" s="12"/>
      <c r="D2122" s="22"/>
      <c r="E2122" s="54"/>
      <c r="F2122" s="54"/>
      <c r="G2122" s="54"/>
      <c r="H2122" s="55"/>
      <c r="I2122" s="22"/>
      <c r="J2122" s="56"/>
      <c r="K2122" s="81"/>
      <c r="L2122" s="57"/>
      <c r="M2122" s="57"/>
      <c r="N2122" s="55"/>
      <c r="O2122" s="58"/>
      <c r="P2122" s="58"/>
      <c r="Q2122" s="59"/>
      <c r="R2122" s="60"/>
      <c r="S2122" s="60"/>
      <c r="T2122" s="22"/>
      <c r="U2122" s="1"/>
      <c r="V2122" s="23"/>
      <c r="X2122" s="24"/>
      <c r="Y2122" s="24"/>
      <c r="Z2122" s="22"/>
      <c r="AA2122" s="22"/>
      <c r="AB2122" s="22"/>
      <c r="AC2122" s="22"/>
      <c r="AD2122" s="22"/>
      <c r="AE2122" s="22"/>
      <c r="AF2122" s="22"/>
      <c r="AG2122" s="22"/>
      <c r="AH2122" s="22"/>
      <c r="AI2122" s="22"/>
      <c r="AJ2122" s="22"/>
      <c r="AK2122" s="22"/>
      <c r="AL2122" s="22"/>
      <c r="AM2122" s="22"/>
      <c r="AN2122" s="22"/>
      <c r="AO2122" s="22"/>
      <c r="AP2122" s="22"/>
      <c r="AQ2122" s="22"/>
      <c r="AR2122" s="22"/>
      <c r="AS2122" s="22"/>
      <c r="AT2122" s="22"/>
      <c r="AU2122" s="22"/>
      <c r="AV2122" s="22"/>
      <c r="AW2122" s="22"/>
      <c r="AX2122" s="22"/>
      <c r="AY2122" s="22"/>
      <c r="AZ2122" s="22"/>
      <c r="BA2122" s="22"/>
      <c r="BB2122" s="22"/>
      <c r="BC2122" s="22"/>
      <c r="BD2122" s="22"/>
      <c r="BE2122" s="24"/>
      <c r="BF2122" s="22"/>
      <c r="BG2122" s="22"/>
      <c r="BH2122" s="22"/>
      <c r="BI2122" s="22"/>
      <c r="BJ2122" s="22"/>
      <c r="BK2122" s="22"/>
      <c r="BL2122" s="22"/>
      <c r="BM2122" s="22"/>
      <c r="BN2122" s="22"/>
      <c r="BO2122" s="22"/>
      <c r="BP2122" s="22"/>
      <c r="BQ2122" s="22"/>
      <c r="BR2122" s="22"/>
      <c r="BS2122" s="22"/>
      <c r="BT2122" s="22"/>
      <c r="BU2122" s="22"/>
      <c r="BV2122" s="22"/>
      <c r="BW2122" s="22"/>
      <c r="BX2122" s="22"/>
      <c r="BY2122" s="22"/>
      <c r="BZ2122" s="22"/>
      <c r="CA2122" s="22"/>
      <c r="CB2122" s="22"/>
      <c r="CC2122" s="22"/>
      <c r="CD2122" s="22"/>
      <c r="CE2122" s="22"/>
      <c r="CF2122" s="22"/>
      <c r="CG2122" s="22"/>
      <c r="CH2122" s="22"/>
      <c r="CI2122" s="22"/>
      <c r="CJ2122" s="22"/>
      <c r="CK2122" s="24"/>
      <c r="CL2122" s="22"/>
      <c r="CM2122" s="22"/>
      <c r="CN2122" s="22"/>
      <c r="CO2122" s="22"/>
      <c r="CP2122" s="22"/>
      <c r="CQ2122" s="22"/>
      <c r="CR2122" s="22"/>
      <c r="CS2122" s="22"/>
      <c r="CT2122" s="22"/>
      <c r="CU2122" s="22"/>
      <c r="CV2122" s="22"/>
      <c r="CW2122" s="22"/>
      <c r="CX2122" s="22"/>
      <c r="CY2122" s="22"/>
      <c r="CZ2122" s="22"/>
      <c r="DA2122" s="22"/>
      <c r="DB2122" s="22"/>
      <c r="DC2122" s="22"/>
      <c r="DD2122" s="22"/>
      <c r="DE2122" s="22"/>
      <c r="DF2122" s="22"/>
      <c r="DG2122" s="22"/>
      <c r="DH2122" s="22"/>
      <c r="DI2122" s="22"/>
      <c r="DJ2122" s="22"/>
      <c r="DK2122" s="22"/>
      <c r="DL2122" s="22"/>
      <c r="DM2122" s="22"/>
      <c r="DN2122" s="22"/>
      <c r="DO2122" s="22"/>
      <c r="DP2122" s="22"/>
      <c r="DQ2122" s="24"/>
      <c r="DR2122" s="22"/>
      <c r="DS2122" s="22"/>
      <c r="DT2122" s="22"/>
      <c r="DU2122" s="22"/>
      <c r="DV2122" s="22"/>
      <c r="DW2122" s="22"/>
      <c r="DX2122" s="22"/>
      <c r="DY2122" s="22"/>
      <c r="DZ2122" s="22"/>
      <c r="EA2122" s="22"/>
      <c r="EB2122" s="22"/>
      <c r="EC2122" s="22"/>
      <c r="ED2122" s="22"/>
      <c r="EE2122" s="22"/>
      <c r="EF2122" s="22"/>
      <c r="EG2122" s="22"/>
      <c r="EH2122" s="22"/>
      <c r="EI2122" s="22"/>
      <c r="EJ2122" s="22"/>
      <c r="EK2122" s="22"/>
      <c r="EL2122" s="22"/>
      <c r="EM2122" s="22"/>
      <c r="EN2122" s="22"/>
      <c r="EO2122" s="22"/>
      <c r="EP2122" s="22"/>
      <c r="EQ2122" s="22"/>
      <c r="ER2122" s="22"/>
      <c r="ES2122" s="22"/>
      <c r="ET2122" s="22"/>
      <c r="EU2122" s="22"/>
      <c r="EV2122" s="22"/>
      <c r="EW2122" s="24"/>
      <c r="EX2122" s="22"/>
      <c r="EY2122" s="22"/>
      <c r="EZ2122" s="22"/>
      <c r="FA2122" s="22"/>
      <c r="FB2122" s="22"/>
      <c r="FC2122" s="22"/>
      <c r="FD2122" s="22"/>
      <c r="FE2122" s="22"/>
      <c r="FF2122" s="22"/>
      <c r="FG2122" s="22"/>
      <c r="FH2122" s="22"/>
      <c r="FI2122" s="22"/>
      <c r="FJ2122" s="22"/>
      <c r="FK2122" s="22"/>
      <c r="FL2122" s="22"/>
      <c r="FM2122" s="22"/>
      <c r="FN2122" s="22"/>
      <c r="FO2122" s="22"/>
      <c r="FP2122" s="22"/>
      <c r="FQ2122" s="22"/>
      <c r="FR2122" s="22"/>
      <c r="FS2122" s="22"/>
      <c r="FT2122" s="22"/>
      <c r="FU2122" s="22"/>
      <c r="FV2122" s="22"/>
      <c r="FW2122" s="22"/>
      <c r="FX2122" s="22"/>
      <c r="FY2122" s="22"/>
      <c r="FZ2122" s="22"/>
      <c r="GA2122" s="22"/>
      <c r="GB2122" s="22"/>
      <c r="GC2122" s="24"/>
      <c r="GD2122" s="22"/>
      <c r="GE2122" s="22"/>
      <c r="GF2122" s="22"/>
      <c r="GG2122" s="22"/>
      <c r="GH2122" s="22"/>
      <c r="GI2122" s="22"/>
      <c r="GJ2122" s="22"/>
      <c r="GK2122" s="22"/>
      <c r="GL2122" s="22"/>
      <c r="GM2122" s="22"/>
      <c r="GN2122" s="22"/>
      <c r="GO2122" s="22"/>
      <c r="GP2122" s="22"/>
      <c r="GQ2122" s="22"/>
      <c r="GR2122" s="22"/>
      <c r="GS2122" s="22"/>
      <c r="GT2122" s="22"/>
      <c r="GU2122" s="22"/>
      <c r="GV2122" s="22"/>
      <c r="GW2122" s="22"/>
      <c r="GX2122" s="22"/>
      <c r="GY2122" s="22"/>
      <c r="GZ2122" s="22"/>
      <c r="HA2122" s="22"/>
      <c r="HB2122" s="22"/>
      <c r="HC2122" s="22"/>
      <c r="HD2122" s="22"/>
      <c r="HE2122" s="22"/>
      <c r="HF2122" s="22"/>
      <c r="HG2122" s="22"/>
      <c r="HH2122" s="22"/>
      <c r="HI2122" s="24"/>
      <c r="HJ2122" s="22"/>
      <c r="HK2122" s="22"/>
      <c r="HL2122" s="22"/>
      <c r="HM2122" s="22"/>
      <c r="HN2122" s="22"/>
      <c r="HO2122" s="22"/>
      <c r="HP2122" s="22"/>
      <c r="HQ2122" s="22"/>
      <c r="HR2122" s="22"/>
      <c r="HS2122" s="22"/>
      <c r="HT2122" s="22"/>
      <c r="HU2122" s="22"/>
      <c r="HV2122" s="22"/>
      <c r="HW2122" s="22"/>
      <c r="HX2122" s="22"/>
      <c r="HY2122" s="22"/>
      <c r="HZ2122" s="22"/>
      <c r="IA2122" s="22"/>
      <c r="IB2122" s="22"/>
      <c r="IC2122" s="22"/>
      <c r="ID2122" s="22"/>
      <c r="IE2122" s="22"/>
      <c r="IF2122" s="22"/>
      <c r="IG2122" s="22"/>
      <c r="IH2122" s="22"/>
      <c r="II2122" s="22"/>
      <c r="IJ2122" s="22"/>
      <c r="IK2122" s="22"/>
      <c r="IL2122" s="22"/>
      <c r="IM2122" s="22"/>
      <c r="IN2122" s="22"/>
      <c r="IO2122" s="24"/>
      <c r="IP2122" s="22"/>
      <c r="IQ2122" s="22"/>
      <c r="IR2122" s="22"/>
      <c r="IS2122" s="22"/>
      <c r="IT2122" s="22"/>
      <c r="IU2122" s="22"/>
      <c r="IV2122" s="22"/>
      <c r="IW2122" s="22"/>
      <c r="IX2122" s="22"/>
      <c r="IY2122" s="22"/>
      <c r="IZ2122" s="22"/>
      <c r="JA2122" s="22"/>
      <c r="JB2122" s="22"/>
      <c r="JC2122" s="22"/>
      <c r="JD2122" s="22"/>
      <c r="JE2122" s="22"/>
      <c r="JF2122" s="22"/>
      <c r="JG2122" s="22"/>
      <c r="JH2122" s="22"/>
      <c r="JI2122" s="22"/>
      <c r="JJ2122" s="22"/>
      <c r="JK2122" s="22"/>
      <c r="JL2122" s="22"/>
      <c r="JM2122" s="22"/>
      <c r="JN2122" s="22"/>
      <c r="JO2122" s="22"/>
      <c r="JP2122" s="22"/>
      <c r="JQ2122" s="22"/>
      <c r="JR2122" s="22"/>
      <c r="JS2122" s="22"/>
      <c r="JT2122" s="22"/>
      <c r="JU2122" s="24"/>
      <c r="JV2122" s="22"/>
      <c r="JW2122" s="22"/>
      <c r="JX2122" s="22"/>
      <c r="JY2122" s="22"/>
      <c r="JZ2122" s="22"/>
      <c r="KA2122" s="22"/>
      <c r="KB2122" s="22"/>
      <c r="KC2122" s="22"/>
      <c r="KD2122" s="22"/>
      <c r="KE2122" s="22"/>
      <c r="KF2122" s="22"/>
      <c r="KG2122" s="22"/>
      <c r="KH2122" s="22"/>
      <c r="KI2122" s="22"/>
      <c r="KJ2122" s="22"/>
      <c r="KK2122" s="22"/>
      <c r="KL2122" s="22"/>
      <c r="KM2122" s="22"/>
      <c r="KN2122" s="22"/>
      <c r="KO2122" s="22"/>
      <c r="KP2122" s="22"/>
      <c r="KQ2122" s="22"/>
      <c r="KR2122" s="22"/>
      <c r="KS2122" s="22"/>
      <c r="KT2122" s="22"/>
      <c r="KU2122" s="22"/>
      <c r="KV2122" s="22"/>
      <c r="KW2122" s="22"/>
      <c r="KX2122" s="22"/>
      <c r="KY2122" s="22"/>
      <c r="KZ2122" s="22"/>
      <c r="LA2122" s="24"/>
      <c r="LB2122" s="22"/>
      <c r="LC2122" s="22"/>
      <c r="LD2122" s="22"/>
      <c r="LE2122" s="22"/>
      <c r="LF2122" s="22"/>
      <c r="LG2122" s="22"/>
      <c r="LH2122" s="22"/>
      <c r="LI2122" s="22"/>
      <c r="LJ2122" s="22"/>
      <c r="LK2122" s="22"/>
      <c r="LL2122" s="22"/>
      <c r="LM2122" s="22"/>
      <c r="LN2122" s="22"/>
      <c r="LO2122" s="22"/>
      <c r="LP2122" s="22"/>
      <c r="LQ2122" s="22"/>
      <c r="LR2122" s="22"/>
      <c r="LS2122" s="22"/>
      <c r="LT2122" s="22"/>
      <c r="LU2122" s="22"/>
      <c r="LV2122" s="22"/>
      <c r="LW2122" s="22"/>
      <c r="LX2122" s="22"/>
      <c r="LY2122" s="22"/>
      <c r="LZ2122" s="22"/>
      <c r="MA2122" s="22"/>
      <c r="MB2122" s="22"/>
      <c r="MC2122" s="22"/>
      <c r="MD2122" s="22"/>
      <c r="ME2122" s="22"/>
      <c r="MF2122" s="22"/>
      <c r="MG2122" s="24"/>
      <c r="MH2122" s="22"/>
      <c r="MI2122" s="22"/>
      <c r="MJ2122" s="22"/>
      <c r="MK2122" s="22"/>
      <c r="ML2122" s="22"/>
      <c r="MM2122" s="22"/>
      <c r="MN2122" s="22"/>
      <c r="MO2122" s="22"/>
      <c r="MP2122" s="22"/>
      <c r="MQ2122" s="22"/>
      <c r="MR2122" s="22"/>
      <c r="MS2122" s="22"/>
      <c r="MT2122" s="22"/>
      <c r="MU2122" s="22"/>
      <c r="MV2122" s="22"/>
      <c r="MW2122" s="22"/>
      <c r="MX2122" s="22"/>
      <c r="MY2122" s="22"/>
      <c r="MZ2122" s="22"/>
      <c r="NA2122" s="22"/>
      <c r="NB2122" s="22"/>
      <c r="NC2122" s="22"/>
      <c r="ND2122" s="22"/>
      <c r="NE2122" s="22"/>
      <c r="NF2122" s="22"/>
      <c r="NG2122" s="22"/>
      <c r="NH2122" s="22"/>
      <c r="NI2122" s="22"/>
      <c r="NJ2122" s="22"/>
      <c r="NK2122" s="22"/>
      <c r="NL2122" s="22"/>
      <c r="NM2122" s="24"/>
      <c r="NN2122" s="22"/>
      <c r="NO2122" s="22"/>
      <c r="NP2122" s="22"/>
      <c r="NQ2122" s="22"/>
      <c r="NR2122" s="22"/>
      <c r="NS2122" s="22"/>
      <c r="NT2122" s="22"/>
      <c r="NU2122" s="22"/>
      <c r="NV2122" s="22"/>
      <c r="NW2122" s="22"/>
      <c r="NX2122" s="22"/>
      <c r="NY2122" s="22"/>
      <c r="NZ2122" s="22"/>
      <c r="OA2122" s="22"/>
      <c r="OB2122" s="22"/>
      <c r="OC2122" s="22"/>
      <c r="OD2122" s="22"/>
      <c r="OE2122" s="22"/>
      <c r="OF2122" s="22"/>
      <c r="OG2122" s="22"/>
      <c r="OH2122" s="22"/>
      <c r="OI2122" s="22"/>
      <c r="OJ2122" s="22"/>
      <c r="OK2122" s="22"/>
      <c r="OL2122" s="22"/>
      <c r="OM2122" s="22"/>
      <c r="ON2122" s="22"/>
      <c r="OO2122" s="22"/>
      <c r="OP2122" s="22"/>
      <c r="OQ2122" s="22"/>
      <c r="OR2122" s="22"/>
    </row>
    <row r="2123" spans="1:408" ht="15" thickBot="1">
      <c r="A2123" s="1"/>
      <c r="B2123" s="12"/>
      <c r="C2123" s="12"/>
      <c r="D2123" s="22"/>
      <c r="E2123" s="54"/>
      <c r="F2123" s="54"/>
      <c r="G2123" s="54"/>
      <c r="H2123" s="55"/>
      <c r="I2123" s="22"/>
      <c r="J2123" s="56"/>
      <c r="K2123" s="80"/>
      <c r="L2123" s="57"/>
      <c r="M2123" s="57"/>
      <c r="N2123" s="55"/>
      <c r="O2123" s="58"/>
      <c r="P2123" s="58"/>
      <c r="Q2123" s="59"/>
      <c r="R2123" s="60"/>
      <c r="S2123" s="60"/>
      <c r="T2123" s="22"/>
      <c r="U2123" s="1"/>
      <c r="V2123" s="23"/>
      <c r="X2123" s="24"/>
      <c r="Y2123" s="24"/>
      <c r="Z2123" s="22"/>
      <c r="AA2123" s="22"/>
      <c r="AB2123" s="22"/>
      <c r="AC2123" s="22"/>
      <c r="AD2123" s="22"/>
      <c r="AE2123" s="22"/>
      <c r="AF2123" s="22"/>
      <c r="AG2123" s="22"/>
      <c r="AH2123" s="22"/>
      <c r="AI2123" s="22"/>
      <c r="AJ2123" s="22"/>
      <c r="AK2123" s="22"/>
      <c r="AL2123" s="22"/>
      <c r="AM2123" s="22"/>
      <c r="AN2123" s="22"/>
      <c r="AO2123" s="22"/>
      <c r="AP2123" s="22"/>
      <c r="AQ2123" s="22"/>
      <c r="AR2123" s="22"/>
      <c r="AS2123" s="22"/>
      <c r="AT2123" s="22"/>
      <c r="AU2123" s="22"/>
      <c r="AV2123" s="22"/>
      <c r="AW2123" s="22"/>
      <c r="AX2123" s="22"/>
      <c r="AY2123" s="22"/>
      <c r="AZ2123" s="22"/>
      <c r="BA2123" s="22"/>
      <c r="BB2123" s="22"/>
      <c r="BC2123" s="22"/>
      <c r="BD2123" s="22"/>
      <c r="BE2123" s="24"/>
      <c r="BF2123" s="22"/>
      <c r="BG2123" s="22"/>
      <c r="BH2123" s="22"/>
      <c r="BI2123" s="22"/>
      <c r="BJ2123" s="22"/>
      <c r="BK2123" s="22"/>
      <c r="BL2123" s="22"/>
      <c r="BM2123" s="22"/>
      <c r="BN2123" s="22"/>
      <c r="BO2123" s="22"/>
      <c r="BP2123" s="22"/>
      <c r="BQ2123" s="22"/>
      <c r="BR2123" s="22"/>
      <c r="BS2123" s="22"/>
      <c r="BT2123" s="22"/>
      <c r="BU2123" s="22"/>
      <c r="BV2123" s="22"/>
      <c r="BW2123" s="22"/>
      <c r="BX2123" s="22"/>
      <c r="BY2123" s="22"/>
      <c r="BZ2123" s="22"/>
      <c r="CA2123" s="22"/>
      <c r="CB2123" s="22"/>
      <c r="CC2123" s="22"/>
      <c r="CD2123" s="22"/>
      <c r="CE2123" s="22"/>
      <c r="CF2123" s="22"/>
      <c r="CG2123" s="22"/>
      <c r="CH2123" s="22"/>
      <c r="CI2123" s="22"/>
      <c r="CJ2123" s="22"/>
      <c r="CK2123" s="24"/>
      <c r="CL2123" s="22"/>
      <c r="CM2123" s="22"/>
      <c r="CN2123" s="22"/>
      <c r="CO2123" s="22"/>
      <c r="CP2123" s="22"/>
      <c r="CQ2123" s="22"/>
      <c r="CR2123" s="22"/>
      <c r="CS2123" s="22"/>
      <c r="CT2123" s="22"/>
      <c r="CU2123" s="22"/>
      <c r="CV2123" s="22"/>
      <c r="CW2123" s="22"/>
      <c r="CX2123" s="22"/>
      <c r="CY2123" s="22"/>
      <c r="CZ2123" s="22"/>
      <c r="DA2123" s="22"/>
      <c r="DB2123" s="22"/>
      <c r="DC2123" s="22"/>
      <c r="DD2123" s="22"/>
      <c r="DE2123" s="22"/>
      <c r="DF2123" s="22"/>
      <c r="DG2123" s="22"/>
      <c r="DH2123" s="22"/>
      <c r="DI2123" s="22"/>
      <c r="DJ2123" s="22"/>
      <c r="DK2123" s="22"/>
      <c r="DL2123" s="22"/>
      <c r="DM2123" s="22"/>
      <c r="DN2123" s="22"/>
      <c r="DO2123" s="22"/>
      <c r="DP2123" s="22"/>
      <c r="DQ2123" s="24"/>
      <c r="DR2123" s="22"/>
      <c r="DS2123" s="22"/>
      <c r="DT2123" s="22"/>
      <c r="DU2123" s="22"/>
      <c r="DV2123" s="22"/>
      <c r="DW2123" s="22"/>
      <c r="DX2123" s="22"/>
      <c r="DY2123" s="22"/>
      <c r="DZ2123" s="22"/>
      <c r="EA2123" s="22"/>
      <c r="EB2123" s="22"/>
      <c r="EC2123" s="22"/>
      <c r="ED2123" s="22"/>
      <c r="EE2123" s="22"/>
      <c r="EF2123" s="22"/>
      <c r="EG2123" s="22"/>
      <c r="EH2123" s="22"/>
      <c r="EI2123" s="22"/>
      <c r="EJ2123" s="22"/>
      <c r="EK2123" s="22"/>
      <c r="EL2123" s="22"/>
      <c r="EM2123" s="22"/>
      <c r="EN2123" s="22"/>
      <c r="EO2123" s="22"/>
      <c r="EP2123" s="22"/>
      <c r="EQ2123" s="22"/>
      <c r="ER2123" s="22"/>
      <c r="ES2123" s="22"/>
      <c r="ET2123" s="22"/>
      <c r="EU2123" s="22"/>
      <c r="EV2123" s="22"/>
      <c r="EW2123" s="24"/>
      <c r="EX2123" s="22"/>
      <c r="EY2123" s="22"/>
      <c r="EZ2123" s="22"/>
      <c r="FA2123" s="22"/>
      <c r="FB2123" s="22"/>
      <c r="FC2123" s="22"/>
      <c r="FD2123" s="22"/>
      <c r="FE2123" s="22"/>
      <c r="FF2123" s="22"/>
      <c r="FG2123" s="22"/>
      <c r="FH2123" s="22"/>
      <c r="FI2123" s="22"/>
      <c r="FJ2123" s="22"/>
      <c r="FK2123" s="22"/>
      <c r="FL2123" s="22"/>
      <c r="FM2123" s="22"/>
      <c r="FN2123" s="22"/>
      <c r="FO2123" s="22"/>
      <c r="FP2123" s="22"/>
      <c r="FQ2123" s="22"/>
      <c r="FR2123" s="22"/>
      <c r="FS2123" s="22"/>
      <c r="FT2123" s="22"/>
      <c r="FU2123" s="22"/>
      <c r="FV2123" s="22"/>
      <c r="FW2123" s="22"/>
      <c r="FX2123" s="22"/>
      <c r="FY2123" s="22"/>
      <c r="FZ2123" s="22"/>
      <c r="GA2123" s="22"/>
      <c r="GB2123" s="22"/>
      <c r="GC2123" s="24"/>
      <c r="GD2123" s="22"/>
      <c r="GE2123" s="22"/>
      <c r="GF2123" s="22"/>
      <c r="GG2123" s="22"/>
      <c r="GH2123" s="22"/>
      <c r="GI2123" s="22"/>
      <c r="GJ2123" s="22"/>
      <c r="GK2123" s="22"/>
      <c r="GL2123" s="22"/>
      <c r="GM2123" s="22"/>
      <c r="GN2123" s="22"/>
      <c r="GO2123" s="22"/>
      <c r="GP2123" s="22"/>
      <c r="GQ2123" s="22"/>
      <c r="GR2123" s="22"/>
      <c r="GS2123" s="22"/>
      <c r="GT2123" s="22"/>
      <c r="GU2123" s="22"/>
      <c r="GV2123" s="22"/>
      <c r="GW2123" s="22"/>
      <c r="GX2123" s="22"/>
      <c r="GY2123" s="22"/>
      <c r="GZ2123" s="22"/>
      <c r="HA2123" s="22"/>
      <c r="HB2123" s="22"/>
      <c r="HC2123" s="22"/>
      <c r="HD2123" s="22"/>
      <c r="HE2123" s="22"/>
      <c r="HF2123" s="22"/>
      <c r="HG2123" s="22"/>
      <c r="HH2123" s="22"/>
      <c r="HI2123" s="24"/>
      <c r="HJ2123" s="22"/>
      <c r="HK2123" s="22"/>
      <c r="HL2123" s="22"/>
      <c r="HM2123" s="22"/>
      <c r="HN2123" s="22"/>
      <c r="HO2123" s="22"/>
      <c r="HP2123" s="22"/>
      <c r="HQ2123" s="22"/>
      <c r="HR2123" s="22"/>
      <c r="HS2123" s="22"/>
      <c r="HT2123" s="22"/>
      <c r="HU2123" s="22"/>
      <c r="HV2123" s="22"/>
      <c r="HW2123" s="22"/>
      <c r="HX2123" s="22"/>
      <c r="HY2123" s="22"/>
      <c r="HZ2123" s="22"/>
      <c r="IA2123" s="22"/>
      <c r="IB2123" s="22"/>
      <c r="IC2123" s="22"/>
      <c r="ID2123" s="22"/>
      <c r="IE2123" s="22"/>
      <c r="IF2123" s="22"/>
      <c r="IG2123" s="22"/>
      <c r="IH2123" s="22"/>
      <c r="II2123" s="22"/>
      <c r="IJ2123" s="22"/>
      <c r="IK2123" s="22"/>
      <c r="IL2123" s="22"/>
      <c r="IM2123" s="22"/>
      <c r="IN2123" s="22"/>
      <c r="IO2123" s="24"/>
      <c r="IP2123" s="22"/>
      <c r="IQ2123" s="22"/>
      <c r="IR2123" s="22"/>
      <c r="IS2123" s="22"/>
      <c r="IT2123" s="22"/>
      <c r="IU2123" s="22"/>
      <c r="IV2123" s="22"/>
      <c r="IW2123" s="22"/>
      <c r="IX2123" s="22"/>
      <c r="IY2123" s="22"/>
      <c r="IZ2123" s="22"/>
      <c r="JA2123" s="22"/>
      <c r="JB2123" s="22"/>
      <c r="JC2123" s="22"/>
      <c r="JD2123" s="22"/>
      <c r="JE2123" s="22"/>
      <c r="JF2123" s="22"/>
      <c r="JG2123" s="22"/>
      <c r="JH2123" s="22"/>
      <c r="JI2123" s="22"/>
      <c r="JJ2123" s="22"/>
      <c r="JK2123" s="22"/>
      <c r="JL2123" s="22"/>
      <c r="JM2123" s="22"/>
      <c r="JN2123" s="22"/>
      <c r="JO2123" s="22"/>
      <c r="JP2123" s="22"/>
      <c r="JQ2123" s="22"/>
      <c r="JR2123" s="22"/>
      <c r="JS2123" s="22"/>
      <c r="JT2123" s="22"/>
      <c r="JU2123" s="24"/>
      <c r="JV2123" s="22"/>
      <c r="JW2123" s="22"/>
      <c r="JX2123" s="22"/>
      <c r="JY2123" s="22"/>
      <c r="JZ2123" s="22"/>
      <c r="KA2123" s="22"/>
      <c r="KB2123" s="22"/>
      <c r="KC2123" s="22"/>
      <c r="KD2123" s="22"/>
      <c r="KE2123" s="22"/>
      <c r="KF2123" s="22"/>
      <c r="KG2123" s="22"/>
      <c r="KH2123" s="22"/>
      <c r="KI2123" s="22"/>
      <c r="KJ2123" s="22"/>
      <c r="KK2123" s="22"/>
      <c r="KL2123" s="22"/>
      <c r="KM2123" s="22"/>
      <c r="KN2123" s="22"/>
      <c r="KO2123" s="22"/>
      <c r="KP2123" s="22"/>
      <c r="KQ2123" s="22"/>
      <c r="KR2123" s="22"/>
      <c r="KS2123" s="22"/>
      <c r="KT2123" s="22"/>
      <c r="KU2123" s="22"/>
      <c r="KV2123" s="22"/>
      <c r="KW2123" s="22"/>
      <c r="KX2123" s="22"/>
      <c r="KY2123" s="22"/>
      <c r="KZ2123" s="22"/>
      <c r="LA2123" s="24"/>
      <c r="LB2123" s="22"/>
      <c r="LC2123" s="22"/>
      <c r="LD2123" s="22"/>
      <c r="LE2123" s="22"/>
      <c r="LF2123" s="22"/>
      <c r="LG2123" s="22"/>
      <c r="LH2123" s="22"/>
      <c r="LI2123" s="22"/>
      <c r="LJ2123" s="22"/>
      <c r="LK2123" s="22"/>
      <c r="LL2123" s="22"/>
      <c r="LM2123" s="22"/>
      <c r="LN2123" s="22"/>
      <c r="LO2123" s="22"/>
      <c r="LP2123" s="22"/>
      <c r="LQ2123" s="22"/>
      <c r="LR2123" s="22"/>
      <c r="LS2123" s="22"/>
      <c r="LT2123" s="22"/>
      <c r="LU2123" s="22"/>
      <c r="LV2123" s="22"/>
      <c r="LW2123" s="22"/>
      <c r="LX2123" s="22"/>
      <c r="LY2123" s="22"/>
      <c r="LZ2123" s="22"/>
      <c r="MA2123" s="22"/>
      <c r="MB2123" s="22"/>
      <c r="MC2123" s="22"/>
      <c r="MD2123" s="22"/>
      <c r="ME2123" s="22"/>
      <c r="MF2123" s="22"/>
      <c r="MG2123" s="24"/>
      <c r="MH2123" s="22"/>
      <c r="MI2123" s="22"/>
      <c r="MJ2123" s="22"/>
      <c r="MK2123" s="22"/>
      <c r="ML2123" s="22"/>
      <c r="MM2123" s="22"/>
      <c r="MN2123" s="22"/>
      <c r="MO2123" s="22"/>
      <c r="MP2123" s="22"/>
      <c r="MQ2123" s="22"/>
      <c r="MR2123" s="22"/>
      <c r="MS2123" s="22"/>
      <c r="MT2123" s="22"/>
      <c r="MU2123" s="22"/>
      <c r="MV2123" s="22"/>
      <c r="MW2123" s="22"/>
      <c r="MX2123" s="22"/>
      <c r="MY2123" s="22"/>
      <c r="MZ2123" s="22"/>
      <c r="NA2123" s="22"/>
      <c r="NB2123" s="22"/>
      <c r="NC2123" s="22"/>
      <c r="ND2123" s="22"/>
      <c r="NE2123" s="22"/>
      <c r="NF2123" s="22"/>
      <c r="NG2123" s="22"/>
      <c r="NH2123" s="22"/>
      <c r="NI2123" s="22"/>
      <c r="NJ2123" s="22"/>
      <c r="NK2123" s="22"/>
      <c r="NL2123" s="22"/>
      <c r="NM2123" s="24"/>
      <c r="NN2123" s="22"/>
      <c r="NO2123" s="22"/>
      <c r="NP2123" s="22"/>
      <c r="NQ2123" s="22"/>
      <c r="NR2123" s="22"/>
      <c r="NS2123" s="22"/>
      <c r="NT2123" s="22"/>
      <c r="NU2123" s="22"/>
      <c r="NV2123" s="22"/>
      <c r="NW2123" s="22"/>
      <c r="NX2123" s="22"/>
      <c r="NY2123" s="22"/>
      <c r="NZ2123" s="22"/>
      <c r="OA2123" s="22"/>
      <c r="OB2123" s="22"/>
      <c r="OC2123" s="22"/>
      <c r="OD2123" s="22"/>
      <c r="OE2123" s="22"/>
      <c r="OF2123" s="22"/>
      <c r="OG2123" s="22"/>
      <c r="OH2123" s="22"/>
      <c r="OI2123" s="22"/>
      <c r="OJ2123" s="22"/>
      <c r="OK2123" s="22"/>
      <c r="OL2123" s="22"/>
      <c r="OM2123" s="22"/>
      <c r="ON2123" s="22"/>
      <c r="OO2123" s="22"/>
      <c r="OP2123" s="22"/>
      <c r="OQ2123" s="22"/>
      <c r="OR2123" s="22"/>
    </row>
    <row r="2124" spans="1:408" ht="15" thickBot="1">
      <c r="A2124" s="1"/>
      <c r="B2124" s="12"/>
      <c r="C2124" s="12"/>
      <c r="D2124" s="22"/>
      <c r="E2124" s="54"/>
      <c r="F2124" s="54"/>
      <c r="G2124" s="54"/>
      <c r="H2124" s="55"/>
      <c r="I2124" s="22"/>
      <c r="J2124" s="56"/>
      <c r="K2124" s="81"/>
      <c r="L2124" s="57"/>
      <c r="M2124" s="57"/>
      <c r="N2124" s="55"/>
      <c r="O2124" s="58"/>
      <c r="P2124" s="58"/>
      <c r="Q2124" s="59"/>
      <c r="R2124" s="60"/>
      <c r="S2124" s="60"/>
      <c r="T2124" s="22"/>
      <c r="U2124" s="1"/>
      <c r="V2124" s="23"/>
      <c r="X2124" s="24"/>
      <c r="Y2124" s="24"/>
      <c r="Z2124" s="22"/>
      <c r="AA2124" s="22"/>
      <c r="AB2124" s="22"/>
      <c r="AC2124" s="22"/>
      <c r="AD2124" s="22"/>
      <c r="AE2124" s="22"/>
      <c r="AF2124" s="22"/>
      <c r="AG2124" s="22"/>
      <c r="AH2124" s="22"/>
      <c r="AI2124" s="22"/>
      <c r="AJ2124" s="22"/>
      <c r="AK2124" s="22"/>
      <c r="AL2124" s="22"/>
      <c r="AM2124" s="22"/>
      <c r="AN2124" s="22"/>
      <c r="AO2124" s="22"/>
      <c r="AP2124" s="22"/>
      <c r="AQ2124" s="22"/>
      <c r="AR2124" s="22"/>
      <c r="AS2124" s="22"/>
      <c r="AT2124" s="22"/>
      <c r="AU2124" s="22"/>
      <c r="AV2124" s="22"/>
      <c r="AW2124" s="22"/>
      <c r="AX2124" s="22"/>
      <c r="AY2124" s="22"/>
      <c r="AZ2124" s="22"/>
      <c r="BA2124" s="22"/>
      <c r="BB2124" s="22"/>
      <c r="BC2124" s="22"/>
      <c r="BD2124" s="22"/>
      <c r="BE2124" s="24"/>
      <c r="BF2124" s="22"/>
      <c r="BG2124" s="22"/>
      <c r="BH2124" s="22"/>
      <c r="BI2124" s="22"/>
      <c r="BJ2124" s="22"/>
      <c r="BK2124" s="22"/>
      <c r="BL2124" s="22"/>
      <c r="BM2124" s="22"/>
      <c r="BN2124" s="22"/>
      <c r="BO2124" s="22"/>
      <c r="BP2124" s="22"/>
      <c r="BQ2124" s="22"/>
      <c r="BR2124" s="22"/>
      <c r="BS2124" s="22"/>
      <c r="BT2124" s="22"/>
      <c r="BU2124" s="22"/>
      <c r="BV2124" s="22"/>
      <c r="BW2124" s="22"/>
      <c r="BX2124" s="22"/>
      <c r="BY2124" s="22"/>
      <c r="BZ2124" s="22"/>
      <c r="CA2124" s="22"/>
      <c r="CB2124" s="22"/>
      <c r="CC2124" s="22"/>
      <c r="CD2124" s="22"/>
      <c r="CE2124" s="22"/>
      <c r="CF2124" s="22"/>
      <c r="CG2124" s="22"/>
      <c r="CH2124" s="22"/>
      <c r="CI2124" s="22"/>
      <c r="CJ2124" s="22"/>
      <c r="CK2124" s="24"/>
      <c r="CL2124" s="22"/>
      <c r="CM2124" s="22"/>
      <c r="CN2124" s="22"/>
      <c r="CO2124" s="22"/>
      <c r="CP2124" s="22"/>
      <c r="CQ2124" s="22"/>
      <c r="CR2124" s="22"/>
      <c r="CS2124" s="22"/>
      <c r="CT2124" s="22"/>
      <c r="CU2124" s="22"/>
      <c r="CV2124" s="22"/>
      <c r="CW2124" s="22"/>
      <c r="CX2124" s="22"/>
      <c r="CY2124" s="22"/>
      <c r="CZ2124" s="22"/>
      <c r="DA2124" s="22"/>
      <c r="DB2124" s="22"/>
      <c r="DC2124" s="22"/>
      <c r="DD2124" s="22"/>
      <c r="DE2124" s="22"/>
      <c r="DF2124" s="22"/>
      <c r="DG2124" s="22"/>
      <c r="DH2124" s="22"/>
      <c r="DI2124" s="22"/>
      <c r="DJ2124" s="22"/>
      <c r="DK2124" s="22"/>
      <c r="DL2124" s="22"/>
      <c r="DM2124" s="22"/>
      <c r="DN2124" s="22"/>
      <c r="DO2124" s="22"/>
      <c r="DP2124" s="22"/>
      <c r="DQ2124" s="24"/>
      <c r="DR2124" s="22"/>
      <c r="DS2124" s="22"/>
      <c r="DT2124" s="22"/>
      <c r="DU2124" s="22"/>
      <c r="DV2124" s="22"/>
      <c r="DW2124" s="22"/>
      <c r="DX2124" s="22"/>
      <c r="DY2124" s="22"/>
      <c r="DZ2124" s="22"/>
      <c r="EA2124" s="22"/>
      <c r="EB2124" s="22"/>
      <c r="EC2124" s="22"/>
      <c r="ED2124" s="22"/>
      <c r="EE2124" s="22"/>
      <c r="EF2124" s="22"/>
      <c r="EG2124" s="22"/>
      <c r="EH2124" s="22"/>
      <c r="EI2124" s="22"/>
      <c r="EJ2124" s="22"/>
      <c r="EK2124" s="22"/>
      <c r="EL2124" s="22"/>
      <c r="EM2124" s="22"/>
      <c r="EN2124" s="22"/>
      <c r="EO2124" s="22"/>
      <c r="EP2124" s="22"/>
      <c r="EQ2124" s="22"/>
      <c r="ER2124" s="22"/>
      <c r="ES2124" s="22"/>
      <c r="ET2124" s="22"/>
      <c r="EU2124" s="22"/>
      <c r="EV2124" s="22"/>
      <c r="EW2124" s="24"/>
      <c r="EX2124" s="22"/>
      <c r="EY2124" s="22"/>
      <c r="EZ2124" s="22"/>
      <c r="FA2124" s="22"/>
      <c r="FB2124" s="22"/>
      <c r="FC2124" s="22"/>
      <c r="FD2124" s="22"/>
      <c r="FE2124" s="22"/>
      <c r="FF2124" s="22"/>
      <c r="FG2124" s="22"/>
      <c r="FH2124" s="22"/>
      <c r="FI2124" s="22"/>
      <c r="FJ2124" s="22"/>
      <c r="FK2124" s="22"/>
      <c r="FL2124" s="22"/>
      <c r="FM2124" s="22"/>
      <c r="FN2124" s="22"/>
      <c r="FO2124" s="22"/>
      <c r="FP2124" s="22"/>
      <c r="FQ2124" s="22"/>
      <c r="FR2124" s="22"/>
      <c r="FS2124" s="22"/>
      <c r="FT2124" s="22"/>
      <c r="FU2124" s="22"/>
      <c r="FV2124" s="22"/>
      <c r="FW2124" s="22"/>
      <c r="FX2124" s="22"/>
      <c r="FY2124" s="22"/>
      <c r="FZ2124" s="22"/>
      <c r="GA2124" s="22"/>
      <c r="GB2124" s="22"/>
      <c r="GC2124" s="24"/>
      <c r="GD2124" s="22"/>
      <c r="GE2124" s="22"/>
      <c r="GF2124" s="22"/>
      <c r="GG2124" s="22"/>
      <c r="GH2124" s="22"/>
      <c r="GI2124" s="22"/>
      <c r="GJ2124" s="22"/>
      <c r="GK2124" s="22"/>
      <c r="GL2124" s="22"/>
      <c r="GM2124" s="22"/>
      <c r="GN2124" s="22"/>
      <c r="GO2124" s="22"/>
      <c r="GP2124" s="22"/>
      <c r="GQ2124" s="22"/>
      <c r="GR2124" s="22"/>
      <c r="GS2124" s="22"/>
      <c r="GT2124" s="22"/>
      <c r="GU2124" s="22"/>
      <c r="GV2124" s="22"/>
      <c r="GW2124" s="22"/>
      <c r="GX2124" s="22"/>
      <c r="GY2124" s="22"/>
      <c r="GZ2124" s="22"/>
      <c r="HA2124" s="22"/>
      <c r="HB2124" s="22"/>
      <c r="HC2124" s="22"/>
      <c r="HD2124" s="22"/>
      <c r="HE2124" s="22"/>
      <c r="HF2124" s="22"/>
      <c r="HG2124" s="22"/>
      <c r="HH2124" s="22"/>
      <c r="HI2124" s="24"/>
      <c r="HJ2124" s="22"/>
      <c r="HK2124" s="22"/>
      <c r="HL2124" s="22"/>
      <c r="HM2124" s="22"/>
      <c r="HN2124" s="22"/>
      <c r="HO2124" s="22"/>
      <c r="HP2124" s="22"/>
      <c r="HQ2124" s="22"/>
      <c r="HR2124" s="22"/>
      <c r="HS2124" s="22"/>
      <c r="HT2124" s="22"/>
      <c r="HU2124" s="22"/>
      <c r="HV2124" s="22"/>
      <c r="HW2124" s="22"/>
      <c r="HX2124" s="22"/>
      <c r="HY2124" s="22"/>
      <c r="HZ2124" s="22"/>
      <c r="IA2124" s="22"/>
      <c r="IB2124" s="22"/>
      <c r="IC2124" s="22"/>
      <c r="ID2124" s="22"/>
      <c r="IE2124" s="22"/>
      <c r="IF2124" s="22"/>
      <c r="IG2124" s="22"/>
      <c r="IH2124" s="22"/>
      <c r="II2124" s="22"/>
      <c r="IJ2124" s="22"/>
      <c r="IK2124" s="22"/>
      <c r="IL2124" s="22"/>
      <c r="IM2124" s="22"/>
      <c r="IN2124" s="22"/>
      <c r="IO2124" s="24"/>
      <c r="IP2124" s="22"/>
      <c r="IQ2124" s="22"/>
      <c r="IR2124" s="22"/>
      <c r="IS2124" s="22"/>
      <c r="IT2124" s="22"/>
      <c r="IU2124" s="22"/>
      <c r="IV2124" s="22"/>
      <c r="IW2124" s="22"/>
      <c r="IX2124" s="22"/>
      <c r="IY2124" s="22"/>
      <c r="IZ2124" s="22"/>
      <c r="JA2124" s="22"/>
      <c r="JB2124" s="22"/>
      <c r="JC2124" s="22"/>
      <c r="JD2124" s="22"/>
      <c r="JE2124" s="22"/>
      <c r="JF2124" s="22"/>
      <c r="JG2124" s="22"/>
      <c r="JH2124" s="22"/>
      <c r="JI2124" s="22"/>
      <c r="JJ2124" s="22"/>
      <c r="JK2124" s="22"/>
      <c r="JL2124" s="22"/>
      <c r="JM2124" s="22"/>
      <c r="JN2124" s="22"/>
      <c r="JO2124" s="22"/>
      <c r="JP2124" s="22"/>
      <c r="JQ2124" s="22"/>
      <c r="JR2124" s="22"/>
      <c r="JS2124" s="22"/>
      <c r="JT2124" s="22"/>
      <c r="JU2124" s="24"/>
      <c r="JV2124" s="22"/>
      <c r="JW2124" s="22"/>
      <c r="JX2124" s="22"/>
      <c r="JY2124" s="22"/>
      <c r="JZ2124" s="22"/>
      <c r="KA2124" s="22"/>
      <c r="KB2124" s="22"/>
      <c r="KC2124" s="22"/>
      <c r="KD2124" s="22"/>
      <c r="KE2124" s="22"/>
      <c r="KF2124" s="22"/>
      <c r="KG2124" s="22"/>
      <c r="KH2124" s="22"/>
      <c r="KI2124" s="22"/>
      <c r="KJ2124" s="22"/>
      <c r="KK2124" s="22"/>
      <c r="KL2124" s="22"/>
      <c r="KM2124" s="22"/>
      <c r="KN2124" s="22"/>
      <c r="KO2124" s="22"/>
      <c r="KP2124" s="22"/>
      <c r="KQ2124" s="22"/>
      <c r="KR2124" s="22"/>
      <c r="KS2124" s="22"/>
      <c r="KT2124" s="22"/>
      <c r="KU2124" s="22"/>
      <c r="KV2124" s="22"/>
      <c r="KW2124" s="22"/>
      <c r="KX2124" s="22"/>
      <c r="KY2124" s="22"/>
      <c r="KZ2124" s="22"/>
      <c r="LA2124" s="24"/>
      <c r="LB2124" s="22"/>
      <c r="LC2124" s="22"/>
      <c r="LD2124" s="22"/>
      <c r="LE2124" s="22"/>
      <c r="LF2124" s="22"/>
      <c r="LG2124" s="22"/>
      <c r="LH2124" s="22"/>
      <c r="LI2124" s="22"/>
      <c r="LJ2124" s="22"/>
      <c r="LK2124" s="22"/>
      <c r="LL2124" s="22"/>
      <c r="LM2124" s="22"/>
      <c r="LN2124" s="22"/>
      <c r="LO2124" s="22"/>
      <c r="LP2124" s="22"/>
      <c r="LQ2124" s="22"/>
      <c r="LR2124" s="22"/>
      <c r="LS2124" s="22"/>
      <c r="LT2124" s="22"/>
      <c r="LU2124" s="22"/>
      <c r="LV2124" s="22"/>
      <c r="LW2124" s="22"/>
      <c r="LX2124" s="22"/>
      <c r="LY2124" s="22"/>
      <c r="LZ2124" s="22"/>
      <c r="MA2124" s="22"/>
      <c r="MB2124" s="22"/>
      <c r="MC2124" s="22"/>
      <c r="MD2124" s="22"/>
      <c r="ME2124" s="22"/>
      <c r="MF2124" s="22"/>
      <c r="MG2124" s="24"/>
      <c r="MH2124" s="22"/>
      <c r="MI2124" s="22"/>
      <c r="MJ2124" s="22"/>
      <c r="MK2124" s="22"/>
      <c r="ML2124" s="22"/>
      <c r="MM2124" s="22"/>
      <c r="MN2124" s="22"/>
      <c r="MO2124" s="22"/>
      <c r="MP2124" s="22"/>
      <c r="MQ2124" s="22"/>
      <c r="MR2124" s="22"/>
      <c r="MS2124" s="22"/>
      <c r="MT2124" s="22"/>
      <c r="MU2124" s="22"/>
      <c r="MV2124" s="22"/>
      <c r="MW2124" s="22"/>
      <c r="MX2124" s="22"/>
      <c r="MY2124" s="22"/>
      <c r="MZ2124" s="22"/>
      <c r="NA2124" s="22"/>
      <c r="NB2124" s="22"/>
      <c r="NC2124" s="22"/>
      <c r="ND2124" s="22"/>
      <c r="NE2124" s="22"/>
      <c r="NF2124" s="22"/>
      <c r="NG2124" s="22"/>
      <c r="NH2124" s="22"/>
      <c r="NI2124" s="22"/>
      <c r="NJ2124" s="22"/>
      <c r="NK2124" s="22"/>
      <c r="NL2124" s="22"/>
      <c r="NM2124" s="24"/>
      <c r="NN2124" s="22"/>
      <c r="NO2124" s="22"/>
      <c r="NP2124" s="22"/>
      <c r="NQ2124" s="22"/>
      <c r="NR2124" s="22"/>
      <c r="NS2124" s="22"/>
      <c r="NT2124" s="22"/>
      <c r="NU2124" s="22"/>
      <c r="NV2124" s="22"/>
      <c r="NW2124" s="22"/>
      <c r="NX2124" s="22"/>
      <c r="NY2124" s="22"/>
      <c r="NZ2124" s="22"/>
      <c r="OA2124" s="22"/>
      <c r="OB2124" s="22"/>
      <c r="OC2124" s="22"/>
      <c r="OD2124" s="22"/>
      <c r="OE2124" s="22"/>
      <c r="OF2124" s="22"/>
      <c r="OG2124" s="22"/>
      <c r="OH2124" s="22"/>
      <c r="OI2124" s="22"/>
      <c r="OJ2124" s="22"/>
      <c r="OK2124" s="22"/>
      <c r="OL2124" s="22"/>
      <c r="OM2124" s="22"/>
      <c r="ON2124" s="22"/>
      <c r="OO2124" s="22"/>
      <c r="OP2124" s="22"/>
      <c r="OQ2124" s="22"/>
      <c r="OR2124" s="22"/>
    </row>
    <row r="2125" spans="1:408" ht="15" thickBot="1">
      <c r="A2125" s="1"/>
      <c r="B2125" s="12"/>
      <c r="C2125" s="12"/>
      <c r="D2125" s="22"/>
      <c r="E2125" s="54"/>
      <c r="F2125" s="54"/>
      <c r="G2125" s="54"/>
      <c r="H2125" s="55"/>
      <c r="I2125" s="22"/>
      <c r="J2125" s="56"/>
      <c r="K2125" s="80"/>
      <c r="L2125" s="57"/>
      <c r="M2125" s="57"/>
      <c r="N2125" s="55"/>
      <c r="O2125" s="58"/>
      <c r="P2125" s="58"/>
      <c r="Q2125" s="59"/>
      <c r="R2125" s="60"/>
      <c r="S2125" s="60"/>
      <c r="T2125" s="22"/>
      <c r="U2125" s="1"/>
      <c r="V2125" s="23"/>
      <c r="X2125" s="24"/>
      <c r="Y2125" s="24"/>
      <c r="Z2125" s="22"/>
      <c r="AA2125" s="22"/>
      <c r="AB2125" s="22"/>
      <c r="AC2125" s="22"/>
      <c r="AD2125" s="22"/>
      <c r="AE2125" s="22"/>
      <c r="AF2125" s="22"/>
      <c r="AG2125" s="22"/>
      <c r="AH2125" s="22"/>
      <c r="AI2125" s="22"/>
      <c r="AJ2125" s="22"/>
      <c r="AK2125" s="22"/>
      <c r="AL2125" s="22"/>
      <c r="AM2125" s="22"/>
      <c r="AN2125" s="22"/>
      <c r="AO2125" s="22"/>
      <c r="AP2125" s="22"/>
      <c r="AQ2125" s="22"/>
      <c r="AR2125" s="22"/>
      <c r="AS2125" s="22"/>
      <c r="AT2125" s="22"/>
      <c r="AU2125" s="22"/>
      <c r="AV2125" s="22"/>
      <c r="AW2125" s="22"/>
      <c r="AX2125" s="22"/>
      <c r="AY2125" s="22"/>
      <c r="AZ2125" s="22"/>
      <c r="BA2125" s="22"/>
      <c r="BB2125" s="22"/>
      <c r="BC2125" s="22"/>
      <c r="BD2125" s="22"/>
      <c r="BE2125" s="24"/>
      <c r="BF2125" s="22"/>
      <c r="BG2125" s="22"/>
      <c r="BH2125" s="22"/>
      <c r="BI2125" s="22"/>
      <c r="BJ2125" s="22"/>
      <c r="BK2125" s="22"/>
      <c r="BL2125" s="22"/>
      <c r="BM2125" s="22"/>
      <c r="BN2125" s="22"/>
      <c r="BO2125" s="22"/>
      <c r="BP2125" s="22"/>
      <c r="BQ2125" s="22"/>
      <c r="BR2125" s="22"/>
      <c r="BS2125" s="22"/>
      <c r="BT2125" s="22"/>
      <c r="BU2125" s="22"/>
      <c r="BV2125" s="22"/>
      <c r="BW2125" s="22"/>
      <c r="BX2125" s="22"/>
      <c r="BY2125" s="22"/>
      <c r="BZ2125" s="22"/>
      <c r="CA2125" s="22"/>
      <c r="CB2125" s="22"/>
      <c r="CC2125" s="22"/>
      <c r="CD2125" s="22"/>
      <c r="CE2125" s="22"/>
      <c r="CF2125" s="22"/>
      <c r="CG2125" s="22"/>
      <c r="CH2125" s="22"/>
      <c r="CI2125" s="22"/>
      <c r="CJ2125" s="22"/>
      <c r="CK2125" s="24"/>
      <c r="CL2125" s="22"/>
      <c r="CM2125" s="22"/>
      <c r="CN2125" s="22"/>
      <c r="CO2125" s="22"/>
      <c r="CP2125" s="22"/>
      <c r="CQ2125" s="22"/>
      <c r="CR2125" s="22"/>
      <c r="CS2125" s="22"/>
      <c r="CT2125" s="22"/>
      <c r="CU2125" s="22"/>
      <c r="CV2125" s="22"/>
      <c r="CW2125" s="22"/>
      <c r="CX2125" s="22"/>
      <c r="CY2125" s="22"/>
      <c r="CZ2125" s="22"/>
      <c r="DA2125" s="22"/>
      <c r="DB2125" s="22"/>
      <c r="DC2125" s="22"/>
      <c r="DD2125" s="22"/>
      <c r="DE2125" s="22"/>
      <c r="DF2125" s="22"/>
      <c r="DG2125" s="22"/>
      <c r="DH2125" s="22"/>
      <c r="DI2125" s="22"/>
      <c r="DJ2125" s="22"/>
      <c r="DK2125" s="22"/>
      <c r="DL2125" s="22"/>
      <c r="DM2125" s="22"/>
      <c r="DN2125" s="22"/>
      <c r="DO2125" s="22"/>
      <c r="DP2125" s="22"/>
      <c r="DQ2125" s="24"/>
      <c r="DR2125" s="22"/>
      <c r="DS2125" s="22"/>
      <c r="DT2125" s="22"/>
      <c r="DU2125" s="22"/>
      <c r="DV2125" s="22"/>
      <c r="DW2125" s="22"/>
      <c r="DX2125" s="22"/>
      <c r="DY2125" s="22"/>
      <c r="DZ2125" s="22"/>
      <c r="EA2125" s="22"/>
      <c r="EB2125" s="22"/>
      <c r="EC2125" s="22"/>
      <c r="ED2125" s="22"/>
      <c r="EE2125" s="22"/>
      <c r="EF2125" s="22"/>
      <c r="EG2125" s="22"/>
      <c r="EH2125" s="22"/>
      <c r="EI2125" s="22"/>
      <c r="EJ2125" s="22"/>
      <c r="EK2125" s="22"/>
      <c r="EL2125" s="22"/>
      <c r="EM2125" s="22"/>
      <c r="EN2125" s="22"/>
      <c r="EO2125" s="22"/>
      <c r="EP2125" s="22"/>
      <c r="EQ2125" s="22"/>
      <c r="ER2125" s="22"/>
      <c r="ES2125" s="22"/>
      <c r="ET2125" s="22"/>
      <c r="EU2125" s="22"/>
      <c r="EV2125" s="22"/>
      <c r="EW2125" s="24"/>
      <c r="EX2125" s="22"/>
      <c r="EY2125" s="22"/>
      <c r="EZ2125" s="22"/>
      <c r="FA2125" s="22"/>
      <c r="FB2125" s="22"/>
      <c r="FC2125" s="22"/>
      <c r="FD2125" s="22"/>
      <c r="FE2125" s="22"/>
      <c r="FF2125" s="22"/>
      <c r="FG2125" s="22"/>
      <c r="FH2125" s="22"/>
      <c r="FI2125" s="22"/>
      <c r="FJ2125" s="22"/>
      <c r="FK2125" s="22"/>
      <c r="FL2125" s="22"/>
      <c r="FM2125" s="22"/>
      <c r="FN2125" s="22"/>
      <c r="FO2125" s="22"/>
      <c r="FP2125" s="22"/>
      <c r="FQ2125" s="22"/>
      <c r="FR2125" s="22"/>
      <c r="FS2125" s="22"/>
      <c r="FT2125" s="22"/>
      <c r="FU2125" s="22"/>
      <c r="FV2125" s="22"/>
      <c r="FW2125" s="22"/>
      <c r="FX2125" s="22"/>
      <c r="FY2125" s="22"/>
      <c r="FZ2125" s="22"/>
      <c r="GA2125" s="22"/>
      <c r="GB2125" s="22"/>
      <c r="GC2125" s="24"/>
      <c r="GD2125" s="22"/>
      <c r="GE2125" s="22"/>
      <c r="GF2125" s="22"/>
      <c r="GG2125" s="22"/>
      <c r="GH2125" s="22"/>
      <c r="GI2125" s="22"/>
      <c r="GJ2125" s="22"/>
      <c r="GK2125" s="22"/>
      <c r="GL2125" s="22"/>
      <c r="GM2125" s="22"/>
      <c r="GN2125" s="22"/>
      <c r="GO2125" s="22"/>
      <c r="GP2125" s="22"/>
      <c r="GQ2125" s="22"/>
      <c r="GR2125" s="22"/>
      <c r="GS2125" s="22"/>
      <c r="GT2125" s="22"/>
      <c r="GU2125" s="22"/>
      <c r="GV2125" s="22"/>
      <c r="GW2125" s="22"/>
      <c r="GX2125" s="22"/>
      <c r="GY2125" s="22"/>
      <c r="GZ2125" s="22"/>
      <c r="HA2125" s="22"/>
      <c r="HB2125" s="22"/>
      <c r="HC2125" s="22"/>
      <c r="HD2125" s="22"/>
      <c r="HE2125" s="22"/>
      <c r="HF2125" s="22"/>
      <c r="HG2125" s="22"/>
      <c r="HH2125" s="22"/>
      <c r="HI2125" s="24"/>
      <c r="HJ2125" s="22"/>
      <c r="HK2125" s="22"/>
      <c r="HL2125" s="22"/>
      <c r="HM2125" s="22"/>
      <c r="HN2125" s="22"/>
      <c r="HO2125" s="22"/>
      <c r="HP2125" s="22"/>
      <c r="HQ2125" s="22"/>
      <c r="HR2125" s="22"/>
      <c r="HS2125" s="22"/>
      <c r="HT2125" s="22"/>
      <c r="HU2125" s="22"/>
      <c r="HV2125" s="22"/>
      <c r="HW2125" s="22"/>
      <c r="HX2125" s="22"/>
      <c r="HY2125" s="22"/>
      <c r="HZ2125" s="22"/>
      <c r="IA2125" s="22"/>
      <c r="IB2125" s="22"/>
      <c r="IC2125" s="22"/>
      <c r="ID2125" s="22"/>
      <c r="IE2125" s="22"/>
      <c r="IF2125" s="22"/>
      <c r="IG2125" s="22"/>
      <c r="IH2125" s="22"/>
      <c r="II2125" s="22"/>
      <c r="IJ2125" s="22"/>
      <c r="IK2125" s="22"/>
      <c r="IL2125" s="22"/>
      <c r="IM2125" s="22"/>
      <c r="IN2125" s="22"/>
      <c r="IO2125" s="24"/>
      <c r="IP2125" s="22"/>
      <c r="IQ2125" s="22"/>
      <c r="IR2125" s="22"/>
      <c r="IS2125" s="22"/>
      <c r="IT2125" s="22"/>
      <c r="IU2125" s="22"/>
      <c r="IV2125" s="22"/>
      <c r="IW2125" s="22"/>
      <c r="IX2125" s="22"/>
      <c r="IY2125" s="22"/>
      <c r="IZ2125" s="22"/>
      <c r="JA2125" s="22"/>
      <c r="JB2125" s="22"/>
      <c r="JC2125" s="22"/>
      <c r="JD2125" s="22"/>
      <c r="JE2125" s="22"/>
      <c r="JF2125" s="22"/>
      <c r="JG2125" s="22"/>
      <c r="JH2125" s="22"/>
      <c r="JI2125" s="22"/>
      <c r="JJ2125" s="22"/>
      <c r="JK2125" s="22"/>
      <c r="JL2125" s="22"/>
      <c r="JM2125" s="22"/>
      <c r="JN2125" s="22"/>
      <c r="JO2125" s="22"/>
      <c r="JP2125" s="22"/>
      <c r="JQ2125" s="22"/>
      <c r="JR2125" s="22"/>
      <c r="JS2125" s="22"/>
      <c r="JT2125" s="22"/>
      <c r="JU2125" s="24"/>
      <c r="JV2125" s="22"/>
      <c r="JW2125" s="22"/>
      <c r="JX2125" s="22"/>
      <c r="JY2125" s="22"/>
      <c r="JZ2125" s="22"/>
      <c r="KA2125" s="22"/>
      <c r="KB2125" s="22"/>
      <c r="KC2125" s="22"/>
      <c r="KD2125" s="22"/>
      <c r="KE2125" s="22"/>
      <c r="KF2125" s="22"/>
      <c r="KG2125" s="22"/>
      <c r="KH2125" s="22"/>
      <c r="KI2125" s="22"/>
      <c r="KJ2125" s="22"/>
      <c r="KK2125" s="22"/>
      <c r="KL2125" s="22"/>
      <c r="KM2125" s="22"/>
      <c r="KN2125" s="22"/>
      <c r="KO2125" s="22"/>
      <c r="KP2125" s="22"/>
      <c r="KQ2125" s="22"/>
      <c r="KR2125" s="22"/>
      <c r="KS2125" s="22"/>
      <c r="KT2125" s="22"/>
      <c r="KU2125" s="22"/>
      <c r="KV2125" s="22"/>
      <c r="KW2125" s="22"/>
      <c r="KX2125" s="22"/>
      <c r="KY2125" s="22"/>
      <c r="KZ2125" s="22"/>
      <c r="LA2125" s="24"/>
      <c r="LB2125" s="22"/>
      <c r="LC2125" s="22"/>
      <c r="LD2125" s="22"/>
      <c r="LE2125" s="22"/>
      <c r="LF2125" s="22"/>
      <c r="LG2125" s="22"/>
      <c r="LH2125" s="22"/>
      <c r="LI2125" s="22"/>
      <c r="LJ2125" s="22"/>
      <c r="LK2125" s="22"/>
      <c r="LL2125" s="22"/>
      <c r="LM2125" s="22"/>
      <c r="LN2125" s="22"/>
      <c r="LO2125" s="22"/>
      <c r="LP2125" s="22"/>
      <c r="LQ2125" s="22"/>
      <c r="LR2125" s="22"/>
      <c r="LS2125" s="22"/>
      <c r="LT2125" s="22"/>
      <c r="LU2125" s="22"/>
      <c r="LV2125" s="22"/>
      <c r="LW2125" s="22"/>
      <c r="LX2125" s="22"/>
      <c r="LY2125" s="22"/>
      <c r="LZ2125" s="22"/>
      <c r="MA2125" s="22"/>
      <c r="MB2125" s="22"/>
      <c r="MC2125" s="22"/>
      <c r="MD2125" s="22"/>
      <c r="ME2125" s="22"/>
      <c r="MF2125" s="22"/>
      <c r="MG2125" s="24"/>
      <c r="MH2125" s="22"/>
      <c r="MI2125" s="22"/>
      <c r="MJ2125" s="22"/>
      <c r="MK2125" s="22"/>
      <c r="ML2125" s="22"/>
      <c r="MM2125" s="22"/>
      <c r="MN2125" s="22"/>
      <c r="MO2125" s="22"/>
      <c r="MP2125" s="22"/>
      <c r="MQ2125" s="22"/>
      <c r="MR2125" s="22"/>
      <c r="MS2125" s="22"/>
      <c r="MT2125" s="22"/>
      <c r="MU2125" s="22"/>
      <c r="MV2125" s="22"/>
      <c r="MW2125" s="22"/>
      <c r="MX2125" s="22"/>
      <c r="MY2125" s="22"/>
      <c r="MZ2125" s="22"/>
      <c r="NA2125" s="22"/>
      <c r="NB2125" s="22"/>
      <c r="NC2125" s="22"/>
      <c r="ND2125" s="22"/>
      <c r="NE2125" s="22"/>
      <c r="NF2125" s="22"/>
      <c r="NG2125" s="22"/>
      <c r="NH2125" s="22"/>
      <c r="NI2125" s="22"/>
      <c r="NJ2125" s="22"/>
      <c r="NK2125" s="22"/>
      <c r="NL2125" s="22"/>
      <c r="NM2125" s="24"/>
      <c r="NN2125" s="22"/>
      <c r="NO2125" s="22"/>
      <c r="NP2125" s="22"/>
      <c r="NQ2125" s="22"/>
      <c r="NR2125" s="22"/>
      <c r="NS2125" s="22"/>
      <c r="NT2125" s="22"/>
      <c r="NU2125" s="22"/>
      <c r="NV2125" s="22"/>
      <c r="NW2125" s="22"/>
      <c r="NX2125" s="22"/>
      <c r="NY2125" s="22"/>
      <c r="NZ2125" s="22"/>
      <c r="OA2125" s="22"/>
      <c r="OB2125" s="22"/>
      <c r="OC2125" s="22"/>
      <c r="OD2125" s="22"/>
      <c r="OE2125" s="22"/>
      <c r="OF2125" s="22"/>
      <c r="OG2125" s="22"/>
      <c r="OH2125" s="22"/>
      <c r="OI2125" s="22"/>
      <c r="OJ2125" s="22"/>
      <c r="OK2125" s="22"/>
      <c r="OL2125" s="22"/>
      <c r="OM2125" s="22"/>
      <c r="ON2125" s="22"/>
      <c r="OO2125" s="22"/>
      <c r="OP2125" s="22"/>
      <c r="OQ2125" s="22"/>
      <c r="OR2125" s="22"/>
    </row>
    <row r="2126" spans="1:408" ht="15" thickBot="1">
      <c r="A2126" s="1"/>
      <c r="B2126" s="12"/>
      <c r="C2126" s="12"/>
      <c r="D2126" s="22"/>
      <c r="E2126" s="54"/>
      <c r="F2126" s="54"/>
      <c r="G2126" s="54"/>
      <c r="H2126" s="55"/>
      <c r="I2126" s="22"/>
      <c r="J2126" s="56"/>
      <c r="K2126" s="81"/>
      <c r="L2126" s="57"/>
      <c r="M2126" s="57"/>
      <c r="N2126" s="55"/>
      <c r="O2126" s="58"/>
      <c r="P2126" s="58"/>
      <c r="Q2126" s="59"/>
      <c r="R2126" s="60"/>
      <c r="S2126" s="60"/>
      <c r="T2126" s="22"/>
      <c r="U2126" s="1"/>
      <c r="V2126" s="23"/>
      <c r="X2126" s="24"/>
      <c r="Y2126" s="24"/>
      <c r="Z2126" s="22"/>
      <c r="AA2126" s="22"/>
      <c r="AB2126" s="22"/>
      <c r="AC2126" s="22"/>
      <c r="AD2126" s="22"/>
      <c r="AE2126" s="22"/>
      <c r="AF2126" s="22"/>
      <c r="AG2126" s="22"/>
      <c r="AH2126" s="22"/>
      <c r="AI2126" s="22"/>
      <c r="AJ2126" s="22"/>
      <c r="AK2126" s="22"/>
      <c r="AL2126" s="22"/>
      <c r="AM2126" s="22"/>
      <c r="AN2126" s="22"/>
      <c r="AO2126" s="22"/>
      <c r="AP2126" s="22"/>
      <c r="AQ2126" s="22"/>
      <c r="AR2126" s="22"/>
      <c r="AS2126" s="22"/>
      <c r="AT2126" s="22"/>
      <c r="AU2126" s="22"/>
      <c r="AV2126" s="22"/>
      <c r="AW2126" s="22"/>
      <c r="AX2126" s="22"/>
      <c r="AY2126" s="22"/>
      <c r="AZ2126" s="22"/>
      <c r="BA2126" s="22"/>
      <c r="BB2126" s="22"/>
      <c r="BC2126" s="22"/>
      <c r="BD2126" s="22"/>
      <c r="BE2126" s="24"/>
      <c r="BF2126" s="22"/>
      <c r="BG2126" s="22"/>
      <c r="BH2126" s="22"/>
      <c r="BI2126" s="22"/>
      <c r="BJ2126" s="22"/>
      <c r="BK2126" s="22"/>
      <c r="BL2126" s="22"/>
      <c r="BM2126" s="22"/>
      <c r="BN2126" s="22"/>
      <c r="BO2126" s="22"/>
      <c r="BP2126" s="22"/>
      <c r="BQ2126" s="22"/>
      <c r="BR2126" s="22"/>
      <c r="BS2126" s="22"/>
      <c r="BT2126" s="22"/>
      <c r="BU2126" s="22"/>
      <c r="BV2126" s="22"/>
      <c r="BW2126" s="22"/>
      <c r="BX2126" s="22"/>
      <c r="BY2126" s="22"/>
      <c r="BZ2126" s="22"/>
      <c r="CA2126" s="22"/>
      <c r="CB2126" s="22"/>
      <c r="CC2126" s="22"/>
      <c r="CD2126" s="22"/>
      <c r="CE2126" s="22"/>
      <c r="CF2126" s="22"/>
      <c r="CG2126" s="22"/>
      <c r="CH2126" s="22"/>
      <c r="CI2126" s="22"/>
      <c r="CJ2126" s="22"/>
      <c r="CK2126" s="24"/>
      <c r="CL2126" s="22"/>
      <c r="CM2126" s="22"/>
      <c r="CN2126" s="22"/>
      <c r="CO2126" s="22"/>
      <c r="CP2126" s="22"/>
      <c r="CQ2126" s="22"/>
      <c r="CR2126" s="22"/>
      <c r="CS2126" s="22"/>
      <c r="CT2126" s="22"/>
      <c r="CU2126" s="22"/>
      <c r="CV2126" s="22"/>
      <c r="CW2126" s="22"/>
      <c r="CX2126" s="22"/>
      <c r="CY2126" s="22"/>
      <c r="CZ2126" s="22"/>
      <c r="DA2126" s="22"/>
      <c r="DB2126" s="22"/>
      <c r="DC2126" s="22"/>
      <c r="DD2126" s="22"/>
      <c r="DE2126" s="22"/>
      <c r="DF2126" s="22"/>
      <c r="DG2126" s="22"/>
      <c r="DH2126" s="22"/>
      <c r="DI2126" s="22"/>
      <c r="DJ2126" s="22"/>
      <c r="DK2126" s="22"/>
      <c r="DL2126" s="22"/>
      <c r="DM2126" s="22"/>
      <c r="DN2126" s="22"/>
      <c r="DO2126" s="22"/>
      <c r="DP2126" s="22"/>
      <c r="DQ2126" s="24"/>
      <c r="DR2126" s="22"/>
      <c r="DS2126" s="22"/>
      <c r="DT2126" s="22"/>
      <c r="DU2126" s="22"/>
      <c r="DV2126" s="22"/>
      <c r="DW2126" s="22"/>
      <c r="DX2126" s="22"/>
      <c r="DY2126" s="22"/>
      <c r="DZ2126" s="22"/>
      <c r="EA2126" s="22"/>
      <c r="EB2126" s="22"/>
      <c r="EC2126" s="22"/>
      <c r="ED2126" s="22"/>
      <c r="EE2126" s="22"/>
      <c r="EF2126" s="22"/>
      <c r="EG2126" s="22"/>
      <c r="EH2126" s="22"/>
      <c r="EI2126" s="22"/>
      <c r="EJ2126" s="22"/>
      <c r="EK2126" s="22"/>
      <c r="EL2126" s="22"/>
      <c r="EM2126" s="22"/>
      <c r="EN2126" s="22"/>
      <c r="EO2126" s="22"/>
      <c r="EP2126" s="22"/>
      <c r="EQ2126" s="22"/>
      <c r="ER2126" s="22"/>
      <c r="ES2126" s="22"/>
      <c r="ET2126" s="22"/>
      <c r="EU2126" s="22"/>
      <c r="EV2126" s="22"/>
      <c r="EW2126" s="24"/>
      <c r="EX2126" s="22"/>
      <c r="EY2126" s="22"/>
      <c r="EZ2126" s="22"/>
      <c r="FA2126" s="22"/>
      <c r="FB2126" s="22"/>
      <c r="FC2126" s="22"/>
      <c r="FD2126" s="22"/>
      <c r="FE2126" s="22"/>
      <c r="FF2126" s="22"/>
      <c r="FG2126" s="22"/>
      <c r="FH2126" s="22"/>
      <c r="FI2126" s="22"/>
      <c r="FJ2126" s="22"/>
      <c r="FK2126" s="22"/>
      <c r="FL2126" s="22"/>
      <c r="FM2126" s="22"/>
      <c r="FN2126" s="22"/>
      <c r="FO2126" s="22"/>
      <c r="FP2126" s="22"/>
      <c r="FQ2126" s="22"/>
      <c r="FR2126" s="22"/>
      <c r="FS2126" s="22"/>
      <c r="FT2126" s="22"/>
      <c r="FU2126" s="22"/>
      <c r="FV2126" s="22"/>
      <c r="FW2126" s="22"/>
      <c r="FX2126" s="22"/>
      <c r="FY2126" s="22"/>
      <c r="FZ2126" s="22"/>
      <c r="GA2126" s="22"/>
      <c r="GB2126" s="22"/>
      <c r="GC2126" s="24"/>
      <c r="GD2126" s="22"/>
      <c r="GE2126" s="22"/>
      <c r="GF2126" s="22"/>
      <c r="GG2126" s="22"/>
      <c r="GH2126" s="22"/>
      <c r="GI2126" s="22"/>
      <c r="GJ2126" s="22"/>
      <c r="GK2126" s="22"/>
      <c r="GL2126" s="22"/>
      <c r="GM2126" s="22"/>
      <c r="GN2126" s="22"/>
      <c r="GO2126" s="22"/>
      <c r="GP2126" s="22"/>
      <c r="GQ2126" s="22"/>
      <c r="GR2126" s="22"/>
      <c r="GS2126" s="22"/>
      <c r="GT2126" s="22"/>
      <c r="GU2126" s="22"/>
      <c r="GV2126" s="22"/>
      <c r="GW2126" s="22"/>
      <c r="GX2126" s="22"/>
      <c r="GY2126" s="22"/>
      <c r="GZ2126" s="22"/>
      <c r="HA2126" s="22"/>
      <c r="HB2126" s="22"/>
      <c r="HC2126" s="22"/>
      <c r="HD2126" s="22"/>
      <c r="HE2126" s="22"/>
      <c r="HF2126" s="22"/>
      <c r="HG2126" s="22"/>
      <c r="HH2126" s="22"/>
      <c r="HI2126" s="24"/>
      <c r="HJ2126" s="22"/>
      <c r="HK2126" s="22"/>
      <c r="HL2126" s="22"/>
      <c r="HM2126" s="22"/>
      <c r="HN2126" s="22"/>
      <c r="HO2126" s="22"/>
      <c r="HP2126" s="22"/>
      <c r="HQ2126" s="22"/>
      <c r="HR2126" s="22"/>
      <c r="HS2126" s="22"/>
      <c r="HT2126" s="22"/>
      <c r="HU2126" s="22"/>
      <c r="HV2126" s="22"/>
      <c r="HW2126" s="22"/>
      <c r="HX2126" s="22"/>
      <c r="HY2126" s="22"/>
      <c r="HZ2126" s="22"/>
      <c r="IA2126" s="22"/>
      <c r="IB2126" s="22"/>
      <c r="IC2126" s="22"/>
      <c r="ID2126" s="22"/>
      <c r="IE2126" s="22"/>
      <c r="IF2126" s="22"/>
      <c r="IG2126" s="22"/>
      <c r="IH2126" s="22"/>
      <c r="II2126" s="22"/>
      <c r="IJ2126" s="22"/>
      <c r="IK2126" s="22"/>
      <c r="IL2126" s="22"/>
      <c r="IM2126" s="22"/>
      <c r="IN2126" s="22"/>
      <c r="IO2126" s="24"/>
      <c r="IP2126" s="22"/>
      <c r="IQ2126" s="22"/>
      <c r="IR2126" s="22"/>
      <c r="IS2126" s="22"/>
      <c r="IT2126" s="22"/>
      <c r="IU2126" s="22"/>
      <c r="IV2126" s="22"/>
      <c r="IW2126" s="22"/>
      <c r="IX2126" s="22"/>
      <c r="IY2126" s="22"/>
      <c r="IZ2126" s="22"/>
      <c r="JA2126" s="22"/>
      <c r="JB2126" s="22"/>
      <c r="JC2126" s="22"/>
      <c r="JD2126" s="22"/>
      <c r="JE2126" s="22"/>
      <c r="JF2126" s="22"/>
      <c r="JG2126" s="22"/>
      <c r="JH2126" s="22"/>
      <c r="JI2126" s="22"/>
      <c r="JJ2126" s="22"/>
      <c r="JK2126" s="22"/>
      <c r="JL2126" s="22"/>
      <c r="JM2126" s="22"/>
      <c r="JN2126" s="22"/>
      <c r="JO2126" s="22"/>
      <c r="JP2126" s="22"/>
      <c r="JQ2126" s="22"/>
      <c r="JR2126" s="22"/>
      <c r="JS2126" s="22"/>
      <c r="JT2126" s="22"/>
      <c r="JU2126" s="24"/>
      <c r="JV2126" s="22"/>
      <c r="JW2126" s="22"/>
      <c r="JX2126" s="22"/>
      <c r="JY2126" s="22"/>
      <c r="JZ2126" s="22"/>
      <c r="KA2126" s="22"/>
      <c r="KB2126" s="22"/>
      <c r="KC2126" s="22"/>
      <c r="KD2126" s="22"/>
      <c r="KE2126" s="22"/>
      <c r="KF2126" s="22"/>
      <c r="KG2126" s="22"/>
      <c r="KH2126" s="22"/>
      <c r="KI2126" s="22"/>
      <c r="KJ2126" s="22"/>
      <c r="KK2126" s="22"/>
      <c r="KL2126" s="22"/>
      <c r="KM2126" s="22"/>
      <c r="KN2126" s="22"/>
      <c r="KO2126" s="22"/>
      <c r="KP2126" s="22"/>
      <c r="KQ2126" s="22"/>
      <c r="KR2126" s="22"/>
      <c r="KS2126" s="22"/>
      <c r="KT2126" s="22"/>
      <c r="KU2126" s="22"/>
      <c r="KV2126" s="22"/>
      <c r="KW2126" s="22"/>
      <c r="KX2126" s="22"/>
      <c r="KY2126" s="22"/>
      <c r="KZ2126" s="22"/>
      <c r="LA2126" s="24"/>
      <c r="LB2126" s="22"/>
      <c r="LC2126" s="22"/>
      <c r="LD2126" s="22"/>
      <c r="LE2126" s="22"/>
      <c r="LF2126" s="22"/>
      <c r="LG2126" s="22"/>
      <c r="LH2126" s="22"/>
      <c r="LI2126" s="22"/>
      <c r="LJ2126" s="22"/>
      <c r="LK2126" s="22"/>
      <c r="LL2126" s="22"/>
      <c r="LM2126" s="22"/>
      <c r="LN2126" s="22"/>
      <c r="LO2126" s="22"/>
      <c r="LP2126" s="22"/>
      <c r="LQ2126" s="22"/>
      <c r="LR2126" s="22"/>
      <c r="LS2126" s="22"/>
      <c r="LT2126" s="22"/>
      <c r="LU2126" s="22"/>
      <c r="LV2126" s="22"/>
      <c r="LW2126" s="22"/>
      <c r="LX2126" s="22"/>
      <c r="LY2126" s="22"/>
      <c r="LZ2126" s="22"/>
      <c r="MA2126" s="22"/>
      <c r="MB2126" s="22"/>
      <c r="MC2126" s="22"/>
      <c r="MD2126" s="22"/>
      <c r="ME2126" s="22"/>
      <c r="MF2126" s="22"/>
      <c r="MG2126" s="24"/>
      <c r="MH2126" s="22"/>
      <c r="MI2126" s="22"/>
      <c r="MJ2126" s="22"/>
      <c r="MK2126" s="22"/>
      <c r="ML2126" s="22"/>
      <c r="MM2126" s="22"/>
      <c r="MN2126" s="22"/>
      <c r="MO2126" s="22"/>
      <c r="MP2126" s="22"/>
      <c r="MQ2126" s="22"/>
      <c r="MR2126" s="22"/>
      <c r="MS2126" s="22"/>
      <c r="MT2126" s="22"/>
      <c r="MU2126" s="22"/>
      <c r="MV2126" s="22"/>
      <c r="MW2126" s="22"/>
      <c r="MX2126" s="22"/>
      <c r="MY2126" s="22"/>
      <c r="MZ2126" s="22"/>
      <c r="NA2126" s="22"/>
      <c r="NB2126" s="22"/>
      <c r="NC2126" s="22"/>
      <c r="ND2126" s="22"/>
      <c r="NE2126" s="22"/>
      <c r="NF2126" s="22"/>
      <c r="NG2126" s="22"/>
      <c r="NH2126" s="22"/>
      <c r="NI2126" s="22"/>
      <c r="NJ2126" s="22"/>
      <c r="NK2126" s="22"/>
      <c r="NL2126" s="22"/>
      <c r="NM2126" s="24"/>
      <c r="NN2126" s="22"/>
      <c r="NO2126" s="22"/>
      <c r="NP2126" s="22"/>
      <c r="NQ2126" s="22"/>
      <c r="NR2126" s="22"/>
      <c r="NS2126" s="22"/>
      <c r="NT2126" s="22"/>
      <c r="NU2126" s="22"/>
      <c r="NV2126" s="22"/>
      <c r="NW2126" s="22"/>
      <c r="NX2126" s="22"/>
      <c r="NY2126" s="22"/>
      <c r="NZ2126" s="22"/>
      <c r="OA2126" s="22"/>
      <c r="OB2126" s="22"/>
      <c r="OC2126" s="22"/>
      <c r="OD2126" s="22"/>
      <c r="OE2126" s="22"/>
      <c r="OF2126" s="22"/>
      <c r="OG2126" s="22"/>
      <c r="OH2126" s="22"/>
      <c r="OI2126" s="22"/>
      <c r="OJ2126" s="22"/>
      <c r="OK2126" s="22"/>
      <c r="OL2126" s="22"/>
      <c r="OM2126" s="22"/>
      <c r="ON2126" s="22"/>
      <c r="OO2126" s="22"/>
      <c r="OP2126" s="22"/>
      <c r="OQ2126" s="22"/>
      <c r="OR2126" s="22"/>
    </row>
    <row r="2127" spans="1:408" ht="15" thickBot="1">
      <c r="A2127" s="1"/>
      <c r="B2127" s="12"/>
      <c r="C2127" s="12"/>
      <c r="D2127" s="22"/>
      <c r="E2127" s="54"/>
      <c r="F2127" s="54"/>
      <c r="G2127" s="54"/>
      <c r="H2127" s="55"/>
      <c r="I2127" s="22"/>
      <c r="J2127" s="56"/>
      <c r="K2127" s="80"/>
      <c r="L2127" s="57"/>
      <c r="M2127" s="57"/>
      <c r="N2127" s="55"/>
      <c r="O2127" s="58"/>
      <c r="P2127" s="58"/>
      <c r="Q2127" s="59"/>
      <c r="R2127" s="60"/>
      <c r="S2127" s="60"/>
      <c r="T2127" s="22"/>
      <c r="U2127" s="1"/>
      <c r="V2127" s="23"/>
      <c r="X2127" s="24"/>
      <c r="Y2127" s="24"/>
      <c r="Z2127" s="22"/>
      <c r="AA2127" s="22"/>
      <c r="AB2127" s="22"/>
      <c r="AC2127" s="22"/>
      <c r="AD2127" s="22"/>
      <c r="AE2127" s="22"/>
      <c r="AF2127" s="22"/>
      <c r="AG2127" s="22"/>
      <c r="AH2127" s="22"/>
      <c r="AI2127" s="22"/>
      <c r="AJ2127" s="22"/>
      <c r="AK2127" s="22"/>
      <c r="AL2127" s="22"/>
      <c r="AM2127" s="22"/>
      <c r="AN2127" s="22"/>
      <c r="AO2127" s="22"/>
      <c r="AP2127" s="22"/>
      <c r="AQ2127" s="22"/>
      <c r="AR2127" s="22"/>
      <c r="AS2127" s="22"/>
      <c r="AT2127" s="22"/>
      <c r="AU2127" s="22"/>
      <c r="AV2127" s="22"/>
      <c r="AW2127" s="22"/>
      <c r="AX2127" s="22"/>
      <c r="AY2127" s="22"/>
      <c r="AZ2127" s="22"/>
      <c r="BA2127" s="22"/>
      <c r="BB2127" s="22"/>
      <c r="BC2127" s="22"/>
      <c r="BD2127" s="22"/>
      <c r="BE2127" s="24"/>
      <c r="BF2127" s="22"/>
      <c r="BG2127" s="22"/>
      <c r="BH2127" s="22"/>
      <c r="BI2127" s="22"/>
      <c r="BJ2127" s="22"/>
      <c r="BK2127" s="22"/>
      <c r="BL2127" s="22"/>
      <c r="BM2127" s="22"/>
      <c r="BN2127" s="22"/>
      <c r="BO2127" s="22"/>
      <c r="BP2127" s="22"/>
      <c r="BQ2127" s="22"/>
      <c r="BR2127" s="22"/>
      <c r="BS2127" s="22"/>
      <c r="BT2127" s="22"/>
      <c r="BU2127" s="22"/>
      <c r="BV2127" s="22"/>
      <c r="BW2127" s="22"/>
      <c r="BX2127" s="22"/>
      <c r="BY2127" s="22"/>
      <c r="BZ2127" s="22"/>
      <c r="CA2127" s="22"/>
      <c r="CB2127" s="22"/>
      <c r="CC2127" s="22"/>
      <c r="CD2127" s="22"/>
      <c r="CE2127" s="22"/>
      <c r="CF2127" s="22"/>
      <c r="CG2127" s="22"/>
      <c r="CH2127" s="22"/>
      <c r="CI2127" s="22"/>
      <c r="CJ2127" s="22"/>
      <c r="CK2127" s="24"/>
      <c r="CL2127" s="22"/>
      <c r="CM2127" s="22"/>
      <c r="CN2127" s="22"/>
      <c r="CO2127" s="22"/>
      <c r="CP2127" s="22"/>
      <c r="CQ2127" s="22"/>
      <c r="CR2127" s="22"/>
      <c r="CS2127" s="22"/>
      <c r="CT2127" s="22"/>
      <c r="CU2127" s="22"/>
      <c r="CV2127" s="22"/>
      <c r="CW2127" s="22"/>
      <c r="CX2127" s="22"/>
      <c r="CY2127" s="22"/>
      <c r="CZ2127" s="22"/>
      <c r="DA2127" s="22"/>
      <c r="DB2127" s="22"/>
      <c r="DC2127" s="22"/>
      <c r="DD2127" s="22"/>
      <c r="DE2127" s="22"/>
      <c r="DF2127" s="22"/>
      <c r="DG2127" s="22"/>
      <c r="DH2127" s="22"/>
      <c r="DI2127" s="22"/>
      <c r="DJ2127" s="22"/>
      <c r="DK2127" s="22"/>
      <c r="DL2127" s="22"/>
      <c r="DM2127" s="22"/>
      <c r="DN2127" s="22"/>
      <c r="DO2127" s="22"/>
      <c r="DP2127" s="22"/>
      <c r="DQ2127" s="24"/>
      <c r="DR2127" s="22"/>
      <c r="DS2127" s="22"/>
      <c r="DT2127" s="22"/>
      <c r="DU2127" s="22"/>
      <c r="DV2127" s="22"/>
      <c r="DW2127" s="22"/>
      <c r="DX2127" s="22"/>
      <c r="DY2127" s="22"/>
      <c r="DZ2127" s="22"/>
      <c r="EA2127" s="22"/>
      <c r="EB2127" s="22"/>
      <c r="EC2127" s="22"/>
      <c r="ED2127" s="22"/>
      <c r="EE2127" s="22"/>
      <c r="EF2127" s="22"/>
      <c r="EG2127" s="22"/>
      <c r="EH2127" s="22"/>
      <c r="EI2127" s="22"/>
      <c r="EJ2127" s="22"/>
      <c r="EK2127" s="22"/>
      <c r="EL2127" s="22"/>
      <c r="EM2127" s="22"/>
      <c r="EN2127" s="22"/>
      <c r="EO2127" s="22"/>
      <c r="EP2127" s="22"/>
      <c r="EQ2127" s="22"/>
      <c r="ER2127" s="22"/>
      <c r="ES2127" s="22"/>
      <c r="ET2127" s="22"/>
      <c r="EU2127" s="22"/>
      <c r="EV2127" s="22"/>
      <c r="EW2127" s="24"/>
      <c r="EX2127" s="22"/>
      <c r="EY2127" s="22"/>
      <c r="EZ2127" s="22"/>
      <c r="FA2127" s="22"/>
      <c r="FB2127" s="22"/>
      <c r="FC2127" s="22"/>
      <c r="FD2127" s="22"/>
      <c r="FE2127" s="22"/>
      <c r="FF2127" s="22"/>
      <c r="FG2127" s="22"/>
      <c r="FH2127" s="22"/>
      <c r="FI2127" s="22"/>
      <c r="FJ2127" s="22"/>
      <c r="FK2127" s="22"/>
      <c r="FL2127" s="22"/>
      <c r="FM2127" s="22"/>
      <c r="FN2127" s="22"/>
      <c r="FO2127" s="22"/>
      <c r="FP2127" s="22"/>
      <c r="FQ2127" s="22"/>
      <c r="FR2127" s="22"/>
      <c r="FS2127" s="22"/>
      <c r="FT2127" s="22"/>
      <c r="FU2127" s="22"/>
      <c r="FV2127" s="22"/>
      <c r="FW2127" s="22"/>
      <c r="FX2127" s="22"/>
      <c r="FY2127" s="22"/>
      <c r="FZ2127" s="22"/>
      <c r="GA2127" s="22"/>
      <c r="GB2127" s="22"/>
      <c r="GC2127" s="24"/>
      <c r="GD2127" s="22"/>
      <c r="GE2127" s="22"/>
      <c r="GF2127" s="22"/>
      <c r="GG2127" s="22"/>
      <c r="GH2127" s="22"/>
      <c r="GI2127" s="22"/>
      <c r="GJ2127" s="22"/>
      <c r="GK2127" s="22"/>
      <c r="GL2127" s="22"/>
      <c r="GM2127" s="22"/>
      <c r="GN2127" s="22"/>
      <c r="GO2127" s="22"/>
      <c r="GP2127" s="22"/>
      <c r="GQ2127" s="22"/>
      <c r="GR2127" s="22"/>
      <c r="GS2127" s="22"/>
      <c r="GT2127" s="22"/>
      <c r="GU2127" s="22"/>
      <c r="GV2127" s="22"/>
      <c r="GW2127" s="22"/>
      <c r="GX2127" s="22"/>
      <c r="GY2127" s="22"/>
      <c r="GZ2127" s="22"/>
      <c r="HA2127" s="22"/>
      <c r="HB2127" s="22"/>
      <c r="HC2127" s="22"/>
      <c r="HD2127" s="22"/>
      <c r="HE2127" s="22"/>
      <c r="HF2127" s="22"/>
      <c r="HG2127" s="22"/>
      <c r="HH2127" s="22"/>
      <c r="HI2127" s="24"/>
      <c r="HJ2127" s="22"/>
      <c r="HK2127" s="22"/>
      <c r="HL2127" s="22"/>
      <c r="HM2127" s="22"/>
      <c r="HN2127" s="22"/>
      <c r="HO2127" s="22"/>
      <c r="HP2127" s="22"/>
      <c r="HQ2127" s="22"/>
      <c r="HR2127" s="22"/>
      <c r="HS2127" s="22"/>
      <c r="HT2127" s="22"/>
      <c r="HU2127" s="22"/>
      <c r="HV2127" s="22"/>
      <c r="HW2127" s="22"/>
      <c r="HX2127" s="22"/>
      <c r="HY2127" s="22"/>
      <c r="HZ2127" s="22"/>
      <c r="IA2127" s="22"/>
      <c r="IB2127" s="22"/>
      <c r="IC2127" s="22"/>
      <c r="ID2127" s="22"/>
      <c r="IE2127" s="22"/>
      <c r="IF2127" s="22"/>
      <c r="IG2127" s="22"/>
      <c r="IH2127" s="22"/>
      <c r="II2127" s="22"/>
      <c r="IJ2127" s="22"/>
      <c r="IK2127" s="22"/>
      <c r="IL2127" s="22"/>
      <c r="IM2127" s="22"/>
      <c r="IN2127" s="22"/>
      <c r="IO2127" s="24"/>
      <c r="IP2127" s="22"/>
      <c r="IQ2127" s="22"/>
      <c r="IR2127" s="22"/>
      <c r="IS2127" s="22"/>
      <c r="IT2127" s="22"/>
      <c r="IU2127" s="22"/>
      <c r="IV2127" s="22"/>
      <c r="IW2127" s="22"/>
      <c r="IX2127" s="22"/>
      <c r="IY2127" s="22"/>
      <c r="IZ2127" s="22"/>
      <c r="JA2127" s="22"/>
      <c r="JB2127" s="22"/>
      <c r="JC2127" s="22"/>
      <c r="JD2127" s="22"/>
      <c r="JE2127" s="22"/>
      <c r="JF2127" s="22"/>
      <c r="JG2127" s="22"/>
      <c r="JH2127" s="22"/>
      <c r="JI2127" s="22"/>
      <c r="JJ2127" s="22"/>
      <c r="JK2127" s="22"/>
      <c r="JL2127" s="22"/>
      <c r="JM2127" s="22"/>
      <c r="JN2127" s="22"/>
      <c r="JO2127" s="22"/>
      <c r="JP2127" s="22"/>
      <c r="JQ2127" s="22"/>
      <c r="JR2127" s="22"/>
      <c r="JS2127" s="22"/>
      <c r="JT2127" s="22"/>
      <c r="JU2127" s="24"/>
      <c r="JV2127" s="22"/>
      <c r="JW2127" s="22"/>
      <c r="JX2127" s="22"/>
      <c r="JY2127" s="22"/>
      <c r="JZ2127" s="22"/>
      <c r="KA2127" s="22"/>
      <c r="KB2127" s="22"/>
      <c r="KC2127" s="22"/>
      <c r="KD2127" s="22"/>
      <c r="KE2127" s="22"/>
      <c r="KF2127" s="22"/>
      <c r="KG2127" s="22"/>
      <c r="KH2127" s="22"/>
      <c r="KI2127" s="22"/>
      <c r="KJ2127" s="22"/>
      <c r="KK2127" s="22"/>
      <c r="KL2127" s="22"/>
      <c r="KM2127" s="22"/>
      <c r="KN2127" s="22"/>
      <c r="KO2127" s="22"/>
      <c r="KP2127" s="22"/>
      <c r="KQ2127" s="22"/>
      <c r="KR2127" s="22"/>
      <c r="KS2127" s="22"/>
      <c r="KT2127" s="22"/>
      <c r="KU2127" s="22"/>
      <c r="KV2127" s="22"/>
      <c r="KW2127" s="22"/>
      <c r="KX2127" s="22"/>
      <c r="KY2127" s="22"/>
      <c r="KZ2127" s="22"/>
      <c r="LA2127" s="24"/>
      <c r="LB2127" s="22"/>
      <c r="LC2127" s="22"/>
      <c r="LD2127" s="22"/>
      <c r="LE2127" s="22"/>
      <c r="LF2127" s="22"/>
      <c r="LG2127" s="22"/>
      <c r="LH2127" s="22"/>
      <c r="LI2127" s="22"/>
      <c r="LJ2127" s="22"/>
      <c r="LK2127" s="22"/>
      <c r="LL2127" s="22"/>
      <c r="LM2127" s="22"/>
      <c r="LN2127" s="22"/>
      <c r="LO2127" s="22"/>
      <c r="LP2127" s="22"/>
      <c r="LQ2127" s="22"/>
      <c r="LR2127" s="22"/>
      <c r="LS2127" s="22"/>
      <c r="LT2127" s="22"/>
      <c r="LU2127" s="22"/>
      <c r="LV2127" s="22"/>
      <c r="LW2127" s="22"/>
      <c r="LX2127" s="22"/>
      <c r="LY2127" s="22"/>
      <c r="LZ2127" s="22"/>
      <c r="MA2127" s="22"/>
      <c r="MB2127" s="22"/>
      <c r="MC2127" s="22"/>
      <c r="MD2127" s="22"/>
      <c r="ME2127" s="22"/>
      <c r="MF2127" s="22"/>
      <c r="MG2127" s="24"/>
      <c r="MH2127" s="22"/>
      <c r="MI2127" s="22"/>
      <c r="MJ2127" s="22"/>
      <c r="MK2127" s="22"/>
      <c r="ML2127" s="22"/>
      <c r="MM2127" s="22"/>
      <c r="MN2127" s="22"/>
      <c r="MO2127" s="22"/>
      <c r="MP2127" s="22"/>
      <c r="MQ2127" s="22"/>
      <c r="MR2127" s="22"/>
      <c r="MS2127" s="22"/>
      <c r="MT2127" s="22"/>
      <c r="MU2127" s="22"/>
      <c r="MV2127" s="22"/>
      <c r="MW2127" s="22"/>
      <c r="MX2127" s="22"/>
      <c r="MY2127" s="22"/>
      <c r="MZ2127" s="22"/>
      <c r="NA2127" s="22"/>
      <c r="NB2127" s="22"/>
      <c r="NC2127" s="22"/>
      <c r="ND2127" s="22"/>
      <c r="NE2127" s="22"/>
      <c r="NF2127" s="22"/>
      <c r="NG2127" s="22"/>
      <c r="NH2127" s="22"/>
      <c r="NI2127" s="22"/>
      <c r="NJ2127" s="22"/>
      <c r="NK2127" s="22"/>
      <c r="NL2127" s="22"/>
      <c r="NM2127" s="24"/>
      <c r="NN2127" s="22"/>
      <c r="NO2127" s="22"/>
      <c r="NP2127" s="22"/>
      <c r="NQ2127" s="22"/>
      <c r="NR2127" s="22"/>
      <c r="NS2127" s="22"/>
      <c r="NT2127" s="22"/>
      <c r="NU2127" s="22"/>
      <c r="NV2127" s="22"/>
      <c r="NW2127" s="22"/>
      <c r="NX2127" s="22"/>
      <c r="NY2127" s="22"/>
      <c r="NZ2127" s="22"/>
      <c r="OA2127" s="22"/>
      <c r="OB2127" s="22"/>
      <c r="OC2127" s="22"/>
      <c r="OD2127" s="22"/>
      <c r="OE2127" s="22"/>
      <c r="OF2127" s="22"/>
      <c r="OG2127" s="22"/>
      <c r="OH2127" s="22"/>
      <c r="OI2127" s="22"/>
      <c r="OJ2127" s="22"/>
      <c r="OK2127" s="22"/>
      <c r="OL2127" s="22"/>
      <c r="OM2127" s="22"/>
      <c r="ON2127" s="22"/>
      <c r="OO2127" s="22"/>
      <c r="OP2127" s="22"/>
      <c r="OQ2127" s="22"/>
      <c r="OR2127" s="22"/>
    </row>
    <row r="2128" spans="1:408" ht="15" thickBot="1">
      <c r="A2128" s="1"/>
      <c r="B2128" s="12"/>
      <c r="C2128" s="12"/>
      <c r="D2128" s="22"/>
      <c r="E2128" s="54"/>
      <c r="F2128" s="54"/>
      <c r="G2128" s="54"/>
      <c r="H2128" s="55"/>
      <c r="I2128" s="22"/>
      <c r="J2128" s="56"/>
      <c r="K2128" s="81"/>
      <c r="L2128" s="57"/>
      <c r="M2128" s="57"/>
      <c r="N2128" s="55"/>
      <c r="O2128" s="58"/>
      <c r="P2128" s="58"/>
      <c r="Q2128" s="59"/>
      <c r="R2128" s="60"/>
      <c r="S2128" s="60"/>
      <c r="T2128" s="22"/>
      <c r="U2128" s="1"/>
      <c r="V2128" s="23"/>
      <c r="X2128" s="24"/>
      <c r="Y2128" s="24"/>
      <c r="Z2128" s="22"/>
      <c r="AA2128" s="22"/>
      <c r="AB2128" s="22"/>
      <c r="AC2128" s="22"/>
      <c r="AD2128" s="22"/>
      <c r="AE2128" s="22"/>
      <c r="AF2128" s="22"/>
      <c r="AG2128" s="22"/>
      <c r="AH2128" s="22"/>
      <c r="AI2128" s="22"/>
      <c r="AJ2128" s="22"/>
      <c r="AK2128" s="22"/>
      <c r="AL2128" s="22"/>
      <c r="AM2128" s="22"/>
      <c r="AN2128" s="22"/>
      <c r="AO2128" s="22"/>
      <c r="AP2128" s="22"/>
      <c r="AQ2128" s="22"/>
      <c r="AR2128" s="22"/>
      <c r="AS2128" s="22"/>
      <c r="AT2128" s="22"/>
      <c r="AU2128" s="22"/>
      <c r="AV2128" s="22"/>
      <c r="AW2128" s="22"/>
      <c r="AX2128" s="22"/>
      <c r="AY2128" s="22"/>
      <c r="AZ2128" s="22"/>
      <c r="BA2128" s="22"/>
      <c r="BB2128" s="22"/>
      <c r="BC2128" s="22"/>
      <c r="BD2128" s="22"/>
      <c r="BE2128" s="24"/>
      <c r="BF2128" s="22"/>
      <c r="BG2128" s="22"/>
      <c r="BH2128" s="22"/>
      <c r="BI2128" s="22"/>
      <c r="BJ2128" s="22"/>
      <c r="BK2128" s="22"/>
      <c r="BL2128" s="22"/>
      <c r="BM2128" s="22"/>
      <c r="BN2128" s="22"/>
      <c r="BO2128" s="22"/>
      <c r="BP2128" s="22"/>
      <c r="BQ2128" s="22"/>
      <c r="BR2128" s="22"/>
      <c r="BS2128" s="22"/>
      <c r="BT2128" s="22"/>
      <c r="BU2128" s="22"/>
      <c r="BV2128" s="22"/>
      <c r="BW2128" s="22"/>
      <c r="BX2128" s="22"/>
      <c r="BY2128" s="22"/>
      <c r="BZ2128" s="22"/>
      <c r="CA2128" s="22"/>
      <c r="CB2128" s="22"/>
      <c r="CC2128" s="22"/>
      <c r="CD2128" s="22"/>
      <c r="CE2128" s="22"/>
      <c r="CF2128" s="22"/>
      <c r="CG2128" s="22"/>
      <c r="CH2128" s="22"/>
      <c r="CI2128" s="22"/>
      <c r="CJ2128" s="22"/>
      <c r="CK2128" s="24"/>
      <c r="CL2128" s="22"/>
      <c r="CM2128" s="22"/>
      <c r="CN2128" s="22"/>
      <c r="CO2128" s="22"/>
      <c r="CP2128" s="22"/>
      <c r="CQ2128" s="22"/>
      <c r="CR2128" s="22"/>
      <c r="CS2128" s="22"/>
      <c r="CT2128" s="22"/>
      <c r="CU2128" s="22"/>
      <c r="CV2128" s="22"/>
      <c r="CW2128" s="22"/>
      <c r="CX2128" s="22"/>
      <c r="CY2128" s="22"/>
      <c r="CZ2128" s="22"/>
      <c r="DA2128" s="22"/>
      <c r="DB2128" s="22"/>
      <c r="DC2128" s="22"/>
      <c r="DD2128" s="22"/>
      <c r="DE2128" s="22"/>
      <c r="DF2128" s="22"/>
      <c r="DG2128" s="22"/>
      <c r="DH2128" s="22"/>
      <c r="DI2128" s="22"/>
      <c r="DJ2128" s="22"/>
      <c r="DK2128" s="22"/>
      <c r="DL2128" s="22"/>
      <c r="DM2128" s="22"/>
      <c r="DN2128" s="22"/>
      <c r="DO2128" s="22"/>
      <c r="DP2128" s="22"/>
      <c r="DQ2128" s="24"/>
      <c r="DR2128" s="22"/>
      <c r="DS2128" s="22"/>
      <c r="DT2128" s="22"/>
      <c r="DU2128" s="22"/>
      <c r="DV2128" s="22"/>
      <c r="DW2128" s="22"/>
      <c r="DX2128" s="22"/>
      <c r="DY2128" s="22"/>
      <c r="DZ2128" s="22"/>
      <c r="EA2128" s="22"/>
      <c r="EB2128" s="22"/>
      <c r="EC2128" s="22"/>
      <c r="ED2128" s="22"/>
      <c r="EE2128" s="22"/>
      <c r="EF2128" s="22"/>
      <c r="EG2128" s="22"/>
      <c r="EH2128" s="22"/>
      <c r="EI2128" s="22"/>
      <c r="EJ2128" s="22"/>
      <c r="EK2128" s="22"/>
      <c r="EL2128" s="22"/>
      <c r="EM2128" s="22"/>
      <c r="EN2128" s="22"/>
      <c r="EO2128" s="22"/>
      <c r="EP2128" s="22"/>
      <c r="EQ2128" s="22"/>
      <c r="ER2128" s="22"/>
      <c r="ES2128" s="22"/>
      <c r="ET2128" s="22"/>
      <c r="EU2128" s="22"/>
      <c r="EV2128" s="22"/>
      <c r="EW2128" s="24"/>
      <c r="EX2128" s="22"/>
      <c r="EY2128" s="22"/>
      <c r="EZ2128" s="22"/>
      <c r="FA2128" s="22"/>
      <c r="FB2128" s="22"/>
      <c r="FC2128" s="22"/>
      <c r="FD2128" s="22"/>
      <c r="FE2128" s="22"/>
      <c r="FF2128" s="22"/>
      <c r="FG2128" s="22"/>
      <c r="FH2128" s="22"/>
      <c r="FI2128" s="22"/>
      <c r="FJ2128" s="22"/>
      <c r="FK2128" s="22"/>
      <c r="FL2128" s="22"/>
      <c r="FM2128" s="22"/>
      <c r="FN2128" s="22"/>
      <c r="FO2128" s="22"/>
      <c r="FP2128" s="22"/>
      <c r="FQ2128" s="22"/>
      <c r="FR2128" s="22"/>
      <c r="FS2128" s="22"/>
      <c r="FT2128" s="22"/>
      <c r="FU2128" s="22"/>
      <c r="FV2128" s="22"/>
      <c r="FW2128" s="22"/>
      <c r="FX2128" s="22"/>
      <c r="FY2128" s="22"/>
      <c r="FZ2128" s="22"/>
      <c r="GA2128" s="22"/>
      <c r="GB2128" s="22"/>
      <c r="GC2128" s="24"/>
      <c r="GD2128" s="22"/>
      <c r="GE2128" s="22"/>
      <c r="GF2128" s="22"/>
      <c r="GG2128" s="22"/>
      <c r="GH2128" s="22"/>
      <c r="GI2128" s="22"/>
      <c r="GJ2128" s="22"/>
      <c r="GK2128" s="22"/>
      <c r="GL2128" s="22"/>
      <c r="GM2128" s="22"/>
      <c r="GN2128" s="22"/>
      <c r="GO2128" s="22"/>
      <c r="GP2128" s="22"/>
      <c r="GQ2128" s="22"/>
      <c r="GR2128" s="22"/>
      <c r="GS2128" s="22"/>
      <c r="GT2128" s="22"/>
      <c r="GU2128" s="22"/>
      <c r="GV2128" s="22"/>
      <c r="GW2128" s="22"/>
      <c r="GX2128" s="22"/>
      <c r="GY2128" s="22"/>
      <c r="GZ2128" s="22"/>
      <c r="HA2128" s="22"/>
      <c r="HB2128" s="22"/>
      <c r="HC2128" s="22"/>
      <c r="HD2128" s="22"/>
      <c r="HE2128" s="22"/>
      <c r="HF2128" s="22"/>
      <c r="HG2128" s="22"/>
      <c r="HH2128" s="22"/>
      <c r="HI2128" s="24"/>
      <c r="HJ2128" s="22"/>
      <c r="HK2128" s="22"/>
      <c r="HL2128" s="22"/>
      <c r="HM2128" s="22"/>
      <c r="HN2128" s="22"/>
      <c r="HO2128" s="22"/>
      <c r="HP2128" s="22"/>
      <c r="HQ2128" s="22"/>
      <c r="HR2128" s="22"/>
      <c r="HS2128" s="22"/>
      <c r="HT2128" s="22"/>
      <c r="HU2128" s="22"/>
      <c r="HV2128" s="22"/>
      <c r="HW2128" s="22"/>
      <c r="HX2128" s="22"/>
      <c r="HY2128" s="22"/>
      <c r="HZ2128" s="22"/>
      <c r="IA2128" s="22"/>
      <c r="IB2128" s="22"/>
      <c r="IC2128" s="22"/>
      <c r="ID2128" s="22"/>
      <c r="IE2128" s="22"/>
      <c r="IF2128" s="22"/>
      <c r="IG2128" s="22"/>
      <c r="IH2128" s="22"/>
      <c r="II2128" s="22"/>
      <c r="IJ2128" s="22"/>
      <c r="IK2128" s="22"/>
      <c r="IL2128" s="22"/>
      <c r="IM2128" s="22"/>
      <c r="IN2128" s="22"/>
      <c r="IO2128" s="24"/>
      <c r="IP2128" s="22"/>
      <c r="IQ2128" s="22"/>
      <c r="IR2128" s="22"/>
      <c r="IS2128" s="22"/>
      <c r="IT2128" s="22"/>
      <c r="IU2128" s="22"/>
      <c r="IV2128" s="22"/>
      <c r="IW2128" s="22"/>
      <c r="IX2128" s="22"/>
      <c r="IY2128" s="22"/>
      <c r="IZ2128" s="22"/>
      <c r="JA2128" s="22"/>
      <c r="JB2128" s="22"/>
      <c r="JC2128" s="22"/>
      <c r="JD2128" s="22"/>
      <c r="JE2128" s="22"/>
      <c r="JF2128" s="22"/>
      <c r="JG2128" s="22"/>
      <c r="JH2128" s="22"/>
      <c r="JI2128" s="22"/>
      <c r="JJ2128" s="22"/>
      <c r="JK2128" s="22"/>
      <c r="JL2128" s="22"/>
      <c r="JM2128" s="22"/>
      <c r="JN2128" s="22"/>
      <c r="JO2128" s="22"/>
      <c r="JP2128" s="22"/>
      <c r="JQ2128" s="22"/>
      <c r="JR2128" s="22"/>
      <c r="JS2128" s="22"/>
      <c r="JT2128" s="22"/>
      <c r="JU2128" s="24"/>
      <c r="JV2128" s="22"/>
      <c r="JW2128" s="22"/>
      <c r="JX2128" s="22"/>
      <c r="JY2128" s="22"/>
      <c r="JZ2128" s="22"/>
      <c r="KA2128" s="22"/>
      <c r="KB2128" s="22"/>
      <c r="KC2128" s="22"/>
      <c r="KD2128" s="22"/>
      <c r="KE2128" s="22"/>
      <c r="KF2128" s="22"/>
      <c r="KG2128" s="22"/>
      <c r="KH2128" s="22"/>
      <c r="KI2128" s="22"/>
      <c r="KJ2128" s="22"/>
      <c r="KK2128" s="22"/>
      <c r="KL2128" s="22"/>
      <c r="KM2128" s="22"/>
      <c r="KN2128" s="22"/>
      <c r="KO2128" s="22"/>
      <c r="KP2128" s="22"/>
      <c r="KQ2128" s="22"/>
      <c r="KR2128" s="22"/>
      <c r="KS2128" s="22"/>
      <c r="KT2128" s="22"/>
      <c r="KU2128" s="22"/>
      <c r="KV2128" s="22"/>
      <c r="KW2128" s="22"/>
      <c r="KX2128" s="22"/>
      <c r="KY2128" s="22"/>
      <c r="KZ2128" s="22"/>
      <c r="LA2128" s="24"/>
      <c r="LB2128" s="22"/>
      <c r="LC2128" s="22"/>
      <c r="LD2128" s="22"/>
      <c r="LE2128" s="22"/>
      <c r="LF2128" s="22"/>
      <c r="LG2128" s="22"/>
      <c r="LH2128" s="22"/>
      <c r="LI2128" s="22"/>
      <c r="LJ2128" s="22"/>
      <c r="LK2128" s="22"/>
      <c r="LL2128" s="22"/>
      <c r="LM2128" s="22"/>
      <c r="LN2128" s="22"/>
      <c r="LO2128" s="22"/>
      <c r="LP2128" s="22"/>
      <c r="LQ2128" s="22"/>
      <c r="LR2128" s="22"/>
      <c r="LS2128" s="22"/>
      <c r="LT2128" s="22"/>
      <c r="LU2128" s="22"/>
      <c r="LV2128" s="22"/>
      <c r="LW2128" s="22"/>
      <c r="LX2128" s="22"/>
      <c r="LY2128" s="22"/>
      <c r="LZ2128" s="22"/>
      <c r="MA2128" s="22"/>
      <c r="MB2128" s="22"/>
      <c r="MC2128" s="22"/>
      <c r="MD2128" s="22"/>
      <c r="ME2128" s="22"/>
      <c r="MF2128" s="22"/>
      <c r="MG2128" s="24"/>
      <c r="MH2128" s="22"/>
      <c r="MI2128" s="22"/>
      <c r="MJ2128" s="22"/>
      <c r="MK2128" s="22"/>
      <c r="ML2128" s="22"/>
      <c r="MM2128" s="22"/>
      <c r="MN2128" s="22"/>
      <c r="MO2128" s="22"/>
      <c r="MP2128" s="22"/>
      <c r="MQ2128" s="22"/>
      <c r="MR2128" s="22"/>
      <c r="MS2128" s="22"/>
      <c r="MT2128" s="22"/>
      <c r="MU2128" s="22"/>
      <c r="MV2128" s="22"/>
      <c r="MW2128" s="22"/>
      <c r="MX2128" s="22"/>
      <c r="MY2128" s="22"/>
      <c r="MZ2128" s="22"/>
      <c r="NA2128" s="22"/>
      <c r="NB2128" s="22"/>
      <c r="NC2128" s="22"/>
      <c r="ND2128" s="22"/>
      <c r="NE2128" s="22"/>
      <c r="NF2128" s="22"/>
      <c r="NG2128" s="22"/>
      <c r="NH2128" s="22"/>
      <c r="NI2128" s="22"/>
      <c r="NJ2128" s="22"/>
      <c r="NK2128" s="22"/>
      <c r="NL2128" s="22"/>
      <c r="NM2128" s="24"/>
      <c r="NN2128" s="22"/>
      <c r="NO2128" s="22"/>
      <c r="NP2128" s="22"/>
      <c r="NQ2128" s="22"/>
      <c r="NR2128" s="22"/>
      <c r="NS2128" s="22"/>
      <c r="NT2128" s="22"/>
      <c r="NU2128" s="22"/>
      <c r="NV2128" s="22"/>
      <c r="NW2128" s="22"/>
      <c r="NX2128" s="22"/>
      <c r="NY2128" s="22"/>
      <c r="NZ2128" s="22"/>
      <c r="OA2128" s="22"/>
      <c r="OB2128" s="22"/>
      <c r="OC2128" s="22"/>
      <c r="OD2128" s="22"/>
      <c r="OE2128" s="22"/>
      <c r="OF2128" s="22"/>
      <c r="OG2128" s="22"/>
      <c r="OH2128" s="22"/>
      <c r="OI2128" s="22"/>
      <c r="OJ2128" s="22"/>
      <c r="OK2128" s="22"/>
      <c r="OL2128" s="22"/>
      <c r="OM2128" s="22"/>
      <c r="ON2128" s="22"/>
      <c r="OO2128" s="22"/>
      <c r="OP2128" s="22"/>
      <c r="OQ2128" s="22"/>
      <c r="OR2128" s="22"/>
    </row>
    <row r="2129" spans="1:408" ht="15" thickBot="1">
      <c r="A2129" s="1"/>
      <c r="B2129" s="12"/>
      <c r="C2129" s="12"/>
      <c r="D2129" s="22"/>
      <c r="E2129" s="54"/>
      <c r="F2129" s="54"/>
      <c r="G2129" s="54"/>
      <c r="H2129" s="55"/>
      <c r="I2129" s="22"/>
      <c r="J2129" s="56"/>
      <c r="K2129" s="80"/>
      <c r="L2129" s="57"/>
      <c r="M2129" s="57"/>
      <c r="N2129" s="55"/>
      <c r="O2129" s="58"/>
      <c r="P2129" s="58"/>
      <c r="Q2129" s="59"/>
      <c r="R2129" s="60"/>
      <c r="S2129" s="60"/>
      <c r="T2129" s="22"/>
      <c r="U2129" s="1"/>
      <c r="V2129" s="23"/>
      <c r="X2129" s="24"/>
      <c r="Y2129" s="24"/>
      <c r="Z2129" s="22"/>
      <c r="AA2129" s="22"/>
      <c r="AB2129" s="22"/>
      <c r="AC2129" s="22"/>
      <c r="AD2129" s="22"/>
      <c r="AE2129" s="22"/>
      <c r="AF2129" s="22"/>
      <c r="AG2129" s="22"/>
      <c r="AH2129" s="22"/>
      <c r="AI2129" s="22"/>
      <c r="AJ2129" s="22"/>
      <c r="AK2129" s="22"/>
      <c r="AL2129" s="22"/>
      <c r="AM2129" s="22"/>
      <c r="AN2129" s="22"/>
      <c r="AO2129" s="22"/>
      <c r="AP2129" s="22"/>
      <c r="AQ2129" s="22"/>
      <c r="AR2129" s="22"/>
      <c r="AS2129" s="22"/>
      <c r="AT2129" s="22"/>
      <c r="AU2129" s="22"/>
      <c r="AV2129" s="22"/>
      <c r="AW2129" s="22"/>
      <c r="AX2129" s="22"/>
      <c r="AY2129" s="22"/>
      <c r="AZ2129" s="22"/>
      <c r="BA2129" s="22"/>
      <c r="BB2129" s="22"/>
      <c r="BC2129" s="22"/>
      <c r="BD2129" s="22"/>
      <c r="BE2129" s="24"/>
      <c r="BF2129" s="22"/>
      <c r="BG2129" s="22"/>
      <c r="BH2129" s="22"/>
      <c r="BI2129" s="22"/>
      <c r="BJ2129" s="22"/>
      <c r="BK2129" s="22"/>
      <c r="BL2129" s="22"/>
      <c r="BM2129" s="22"/>
      <c r="BN2129" s="22"/>
      <c r="BO2129" s="22"/>
      <c r="BP2129" s="22"/>
      <c r="BQ2129" s="22"/>
      <c r="BR2129" s="22"/>
      <c r="BS2129" s="22"/>
      <c r="BT2129" s="22"/>
      <c r="BU2129" s="22"/>
      <c r="BV2129" s="22"/>
      <c r="BW2129" s="22"/>
      <c r="BX2129" s="22"/>
      <c r="BY2129" s="22"/>
      <c r="BZ2129" s="22"/>
      <c r="CA2129" s="22"/>
      <c r="CB2129" s="22"/>
      <c r="CC2129" s="22"/>
      <c r="CD2129" s="22"/>
      <c r="CE2129" s="22"/>
      <c r="CF2129" s="22"/>
      <c r="CG2129" s="22"/>
      <c r="CH2129" s="22"/>
      <c r="CI2129" s="22"/>
      <c r="CJ2129" s="22"/>
      <c r="CK2129" s="24"/>
      <c r="CL2129" s="22"/>
      <c r="CM2129" s="22"/>
      <c r="CN2129" s="22"/>
      <c r="CO2129" s="22"/>
      <c r="CP2129" s="22"/>
      <c r="CQ2129" s="22"/>
      <c r="CR2129" s="22"/>
      <c r="CS2129" s="22"/>
      <c r="CT2129" s="22"/>
      <c r="CU2129" s="22"/>
      <c r="CV2129" s="22"/>
      <c r="CW2129" s="22"/>
      <c r="CX2129" s="22"/>
      <c r="CY2129" s="22"/>
      <c r="CZ2129" s="22"/>
      <c r="DA2129" s="22"/>
      <c r="DB2129" s="22"/>
      <c r="DC2129" s="22"/>
      <c r="DD2129" s="22"/>
      <c r="DE2129" s="22"/>
      <c r="DF2129" s="22"/>
      <c r="DG2129" s="22"/>
      <c r="DH2129" s="22"/>
      <c r="DI2129" s="22"/>
      <c r="DJ2129" s="22"/>
      <c r="DK2129" s="22"/>
      <c r="DL2129" s="22"/>
      <c r="DM2129" s="22"/>
      <c r="DN2129" s="22"/>
      <c r="DO2129" s="22"/>
      <c r="DP2129" s="22"/>
      <c r="DQ2129" s="24"/>
      <c r="DR2129" s="22"/>
      <c r="DS2129" s="22"/>
      <c r="DT2129" s="22"/>
      <c r="DU2129" s="22"/>
      <c r="DV2129" s="22"/>
      <c r="DW2129" s="22"/>
      <c r="DX2129" s="22"/>
      <c r="DY2129" s="22"/>
      <c r="DZ2129" s="22"/>
      <c r="EA2129" s="22"/>
      <c r="EB2129" s="22"/>
      <c r="EC2129" s="22"/>
      <c r="ED2129" s="22"/>
      <c r="EE2129" s="22"/>
      <c r="EF2129" s="22"/>
      <c r="EG2129" s="22"/>
      <c r="EH2129" s="22"/>
      <c r="EI2129" s="22"/>
      <c r="EJ2129" s="22"/>
      <c r="EK2129" s="22"/>
      <c r="EL2129" s="22"/>
      <c r="EM2129" s="22"/>
      <c r="EN2129" s="22"/>
      <c r="EO2129" s="22"/>
      <c r="EP2129" s="22"/>
      <c r="EQ2129" s="22"/>
      <c r="ER2129" s="22"/>
      <c r="ES2129" s="22"/>
      <c r="ET2129" s="22"/>
      <c r="EU2129" s="22"/>
      <c r="EV2129" s="22"/>
      <c r="EW2129" s="24"/>
      <c r="EX2129" s="22"/>
      <c r="EY2129" s="22"/>
      <c r="EZ2129" s="22"/>
      <c r="FA2129" s="22"/>
      <c r="FB2129" s="22"/>
      <c r="FC2129" s="22"/>
      <c r="FD2129" s="22"/>
      <c r="FE2129" s="22"/>
      <c r="FF2129" s="22"/>
      <c r="FG2129" s="22"/>
      <c r="FH2129" s="22"/>
      <c r="FI2129" s="22"/>
      <c r="FJ2129" s="22"/>
      <c r="FK2129" s="22"/>
      <c r="FL2129" s="22"/>
      <c r="FM2129" s="22"/>
      <c r="FN2129" s="22"/>
      <c r="FO2129" s="22"/>
      <c r="FP2129" s="22"/>
      <c r="FQ2129" s="22"/>
      <c r="FR2129" s="22"/>
      <c r="FS2129" s="22"/>
      <c r="FT2129" s="22"/>
      <c r="FU2129" s="22"/>
      <c r="FV2129" s="22"/>
      <c r="FW2129" s="22"/>
      <c r="FX2129" s="22"/>
      <c r="FY2129" s="22"/>
      <c r="FZ2129" s="22"/>
      <c r="GA2129" s="22"/>
      <c r="GB2129" s="22"/>
      <c r="GC2129" s="24"/>
      <c r="GD2129" s="22"/>
      <c r="GE2129" s="22"/>
      <c r="GF2129" s="22"/>
      <c r="GG2129" s="22"/>
      <c r="GH2129" s="22"/>
      <c r="GI2129" s="22"/>
      <c r="GJ2129" s="22"/>
      <c r="GK2129" s="22"/>
      <c r="GL2129" s="22"/>
      <c r="GM2129" s="22"/>
      <c r="GN2129" s="22"/>
      <c r="GO2129" s="22"/>
      <c r="GP2129" s="22"/>
      <c r="GQ2129" s="22"/>
      <c r="GR2129" s="22"/>
      <c r="GS2129" s="22"/>
      <c r="GT2129" s="22"/>
      <c r="GU2129" s="22"/>
      <c r="GV2129" s="22"/>
      <c r="GW2129" s="22"/>
      <c r="GX2129" s="22"/>
      <c r="GY2129" s="22"/>
      <c r="GZ2129" s="22"/>
      <c r="HA2129" s="22"/>
      <c r="HB2129" s="22"/>
      <c r="HC2129" s="22"/>
      <c r="HD2129" s="22"/>
      <c r="HE2129" s="22"/>
      <c r="HF2129" s="22"/>
      <c r="HG2129" s="22"/>
      <c r="HH2129" s="22"/>
      <c r="HI2129" s="24"/>
      <c r="HJ2129" s="22"/>
      <c r="HK2129" s="22"/>
      <c r="HL2129" s="22"/>
      <c r="HM2129" s="22"/>
      <c r="HN2129" s="22"/>
      <c r="HO2129" s="22"/>
      <c r="HP2129" s="22"/>
      <c r="HQ2129" s="22"/>
      <c r="HR2129" s="22"/>
      <c r="HS2129" s="22"/>
      <c r="HT2129" s="22"/>
      <c r="HU2129" s="22"/>
      <c r="HV2129" s="22"/>
      <c r="HW2129" s="22"/>
      <c r="HX2129" s="22"/>
      <c r="HY2129" s="22"/>
      <c r="HZ2129" s="22"/>
      <c r="IA2129" s="22"/>
      <c r="IB2129" s="22"/>
      <c r="IC2129" s="22"/>
      <c r="ID2129" s="22"/>
      <c r="IE2129" s="22"/>
      <c r="IF2129" s="22"/>
      <c r="IG2129" s="22"/>
      <c r="IH2129" s="22"/>
      <c r="II2129" s="22"/>
      <c r="IJ2129" s="22"/>
      <c r="IK2129" s="22"/>
      <c r="IL2129" s="22"/>
      <c r="IM2129" s="22"/>
      <c r="IN2129" s="22"/>
      <c r="IO2129" s="24"/>
      <c r="IP2129" s="22"/>
      <c r="IQ2129" s="22"/>
      <c r="IR2129" s="22"/>
      <c r="IS2129" s="22"/>
      <c r="IT2129" s="22"/>
      <c r="IU2129" s="22"/>
      <c r="IV2129" s="22"/>
      <c r="IW2129" s="22"/>
      <c r="IX2129" s="22"/>
      <c r="IY2129" s="22"/>
      <c r="IZ2129" s="22"/>
      <c r="JA2129" s="22"/>
      <c r="JB2129" s="22"/>
      <c r="JC2129" s="22"/>
      <c r="JD2129" s="22"/>
      <c r="JE2129" s="22"/>
      <c r="JF2129" s="22"/>
      <c r="JG2129" s="22"/>
      <c r="JH2129" s="22"/>
      <c r="JI2129" s="22"/>
      <c r="JJ2129" s="22"/>
      <c r="JK2129" s="22"/>
      <c r="JL2129" s="22"/>
      <c r="JM2129" s="22"/>
      <c r="JN2129" s="22"/>
      <c r="JO2129" s="22"/>
      <c r="JP2129" s="22"/>
      <c r="JQ2129" s="22"/>
      <c r="JR2129" s="22"/>
      <c r="JS2129" s="22"/>
      <c r="JT2129" s="22"/>
      <c r="JU2129" s="24"/>
      <c r="JV2129" s="22"/>
      <c r="JW2129" s="22"/>
      <c r="JX2129" s="22"/>
      <c r="JY2129" s="22"/>
      <c r="JZ2129" s="22"/>
      <c r="KA2129" s="22"/>
      <c r="KB2129" s="22"/>
      <c r="KC2129" s="22"/>
      <c r="KD2129" s="22"/>
      <c r="KE2129" s="22"/>
      <c r="KF2129" s="22"/>
      <c r="KG2129" s="22"/>
      <c r="KH2129" s="22"/>
      <c r="KI2129" s="22"/>
      <c r="KJ2129" s="22"/>
      <c r="KK2129" s="22"/>
      <c r="KL2129" s="22"/>
      <c r="KM2129" s="22"/>
      <c r="KN2129" s="22"/>
      <c r="KO2129" s="22"/>
      <c r="KP2129" s="22"/>
      <c r="KQ2129" s="22"/>
      <c r="KR2129" s="22"/>
      <c r="KS2129" s="22"/>
      <c r="KT2129" s="22"/>
      <c r="KU2129" s="22"/>
      <c r="KV2129" s="22"/>
      <c r="KW2129" s="22"/>
      <c r="KX2129" s="22"/>
      <c r="KY2129" s="22"/>
      <c r="KZ2129" s="22"/>
      <c r="LA2129" s="24"/>
      <c r="LB2129" s="22"/>
      <c r="LC2129" s="22"/>
      <c r="LD2129" s="22"/>
      <c r="LE2129" s="22"/>
      <c r="LF2129" s="22"/>
      <c r="LG2129" s="22"/>
      <c r="LH2129" s="22"/>
      <c r="LI2129" s="22"/>
      <c r="LJ2129" s="22"/>
      <c r="LK2129" s="22"/>
      <c r="LL2129" s="22"/>
      <c r="LM2129" s="22"/>
      <c r="LN2129" s="22"/>
      <c r="LO2129" s="22"/>
      <c r="LP2129" s="22"/>
      <c r="LQ2129" s="22"/>
      <c r="LR2129" s="22"/>
      <c r="LS2129" s="22"/>
      <c r="LT2129" s="22"/>
      <c r="LU2129" s="22"/>
      <c r="LV2129" s="22"/>
      <c r="LW2129" s="22"/>
      <c r="LX2129" s="22"/>
      <c r="LY2129" s="22"/>
      <c r="LZ2129" s="22"/>
      <c r="MA2129" s="22"/>
      <c r="MB2129" s="22"/>
      <c r="MC2129" s="22"/>
      <c r="MD2129" s="22"/>
      <c r="ME2129" s="22"/>
      <c r="MF2129" s="22"/>
      <c r="MG2129" s="24"/>
      <c r="MH2129" s="22"/>
      <c r="MI2129" s="22"/>
      <c r="MJ2129" s="22"/>
      <c r="MK2129" s="22"/>
      <c r="ML2129" s="22"/>
      <c r="MM2129" s="22"/>
      <c r="MN2129" s="22"/>
      <c r="MO2129" s="22"/>
      <c r="MP2129" s="22"/>
      <c r="MQ2129" s="22"/>
      <c r="MR2129" s="22"/>
      <c r="MS2129" s="22"/>
      <c r="MT2129" s="22"/>
      <c r="MU2129" s="22"/>
      <c r="MV2129" s="22"/>
      <c r="MW2129" s="22"/>
      <c r="MX2129" s="22"/>
      <c r="MY2129" s="22"/>
      <c r="MZ2129" s="22"/>
      <c r="NA2129" s="22"/>
      <c r="NB2129" s="22"/>
      <c r="NC2129" s="22"/>
      <c r="ND2129" s="22"/>
      <c r="NE2129" s="22"/>
      <c r="NF2129" s="22"/>
      <c r="NG2129" s="22"/>
      <c r="NH2129" s="22"/>
      <c r="NI2129" s="22"/>
      <c r="NJ2129" s="22"/>
      <c r="NK2129" s="22"/>
      <c r="NL2129" s="22"/>
      <c r="NM2129" s="24"/>
      <c r="NN2129" s="22"/>
      <c r="NO2129" s="22"/>
      <c r="NP2129" s="22"/>
      <c r="NQ2129" s="22"/>
      <c r="NR2129" s="22"/>
      <c r="NS2129" s="22"/>
      <c r="NT2129" s="22"/>
      <c r="NU2129" s="22"/>
      <c r="NV2129" s="22"/>
      <c r="NW2129" s="22"/>
      <c r="NX2129" s="22"/>
      <c r="NY2129" s="22"/>
      <c r="NZ2129" s="22"/>
      <c r="OA2129" s="22"/>
      <c r="OB2129" s="22"/>
      <c r="OC2129" s="22"/>
      <c r="OD2129" s="22"/>
      <c r="OE2129" s="22"/>
      <c r="OF2129" s="22"/>
      <c r="OG2129" s="22"/>
      <c r="OH2129" s="22"/>
      <c r="OI2129" s="22"/>
      <c r="OJ2129" s="22"/>
      <c r="OK2129" s="22"/>
      <c r="OL2129" s="22"/>
      <c r="OM2129" s="22"/>
      <c r="ON2129" s="22"/>
      <c r="OO2129" s="22"/>
      <c r="OP2129" s="22"/>
      <c r="OQ2129" s="22"/>
      <c r="OR2129" s="22"/>
    </row>
    <row r="2130" spans="1:408" ht="15" thickBot="1">
      <c r="A2130" s="1"/>
      <c r="B2130" s="12"/>
      <c r="C2130" s="12"/>
      <c r="D2130" s="22"/>
      <c r="E2130" s="54"/>
      <c r="F2130" s="54"/>
      <c r="G2130" s="54"/>
      <c r="H2130" s="55"/>
      <c r="I2130" s="22"/>
      <c r="J2130" s="56"/>
      <c r="K2130" s="81"/>
      <c r="L2130" s="57"/>
      <c r="M2130" s="57"/>
      <c r="N2130" s="55"/>
      <c r="O2130" s="58"/>
      <c r="P2130" s="58"/>
      <c r="Q2130" s="59"/>
      <c r="R2130" s="60"/>
      <c r="S2130" s="60"/>
      <c r="T2130" s="22"/>
      <c r="U2130" s="1"/>
      <c r="V2130" s="23"/>
      <c r="X2130" s="24"/>
      <c r="Y2130" s="24"/>
      <c r="Z2130" s="22"/>
      <c r="AA2130" s="22"/>
      <c r="AB2130" s="22"/>
      <c r="AC2130" s="22"/>
      <c r="AD2130" s="22"/>
      <c r="AE2130" s="22"/>
      <c r="AF2130" s="22"/>
      <c r="AG2130" s="22"/>
      <c r="AH2130" s="22"/>
      <c r="AI2130" s="22"/>
      <c r="AJ2130" s="22"/>
      <c r="AK2130" s="22"/>
      <c r="AL2130" s="22"/>
      <c r="AM2130" s="22"/>
      <c r="AN2130" s="22"/>
      <c r="AO2130" s="22"/>
      <c r="AP2130" s="22"/>
      <c r="AQ2130" s="22"/>
      <c r="AR2130" s="22"/>
      <c r="AS2130" s="22"/>
      <c r="AT2130" s="22"/>
      <c r="AU2130" s="22"/>
      <c r="AV2130" s="22"/>
      <c r="AW2130" s="22"/>
      <c r="AX2130" s="22"/>
      <c r="AY2130" s="22"/>
      <c r="AZ2130" s="22"/>
      <c r="BA2130" s="22"/>
      <c r="BB2130" s="22"/>
      <c r="BC2130" s="22"/>
      <c r="BD2130" s="22"/>
      <c r="BE2130" s="24"/>
      <c r="BF2130" s="22"/>
      <c r="BG2130" s="22"/>
      <c r="BH2130" s="22"/>
      <c r="BI2130" s="22"/>
      <c r="BJ2130" s="22"/>
      <c r="BK2130" s="22"/>
      <c r="BL2130" s="22"/>
      <c r="BM2130" s="22"/>
      <c r="BN2130" s="22"/>
      <c r="BO2130" s="22"/>
      <c r="BP2130" s="22"/>
      <c r="BQ2130" s="22"/>
      <c r="BR2130" s="22"/>
      <c r="BS2130" s="22"/>
      <c r="BT2130" s="22"/>
      <c r="BU2130" s="22"/>
      <c r="BV2130" s="22"/>
      <c r="BW2130" s="22"/>
      <c r="BX2130" s="22"/>
      <c r="BY2130" s="22"/>
      <c r="BZ2130" s="22"/>
      <c r="CA2130" s="22"/>
      <c r="CB2130" s="22"/>
      <c r="CC2130" s="22"/>
      <c r="CD2130" s="22"/>
      <c r="CE2130" s="22"/>
      <c r="CF2130" s="22"/>
      <c r="CG2130" s="22"/>
      <c r="CH2130" s="22"/>
      <c r="CI2130" s="22"/>
      <c r="CJ2130" s="22"/>
      <c r="CK2130" s="24"/>
      <c r="CL2130" s="22"/>
      <c r="CM2130" s="22"/>
      <c r="CN2130" s="22"/>
      <c r="CO2130" s="22"/>
      <c r="CP2130" s="22"/>
      <c r="CQ2130" s="22"/>
      <c r="CR2130" s="22"/>
      <c r="CS2130" s="22"/>
      <c r="CT2130" s="22"/>
      <c r="CU2130" s="22"/>
      <c r="CV2130" s="22"/>
      <c r="CW2130" s="22"/>
      <c r="CX2130" s="22"/>
      <c r="CY2130" s="22"/>
      <c r="CZ2130" s="22"/>
      <c r="DA2130" s="22"/>
      <c r="DB2130" s="22"/>
      <c r="DC2130" s="22"/>
      <c r="DD2130" s="22"/>
      <c r="DE2130" s="22"/>
      <c r="DF2130" s="22"/>
      <c r="DG2130" s="22"/>
      <c r="DH2130" s="22"/>
      <c r="DI2130" s="22"/>
      <c r="DJ2130" s="22"/>
      <c r="DK2130" s="22"/>
      <c r="DL2130" s="22"/>
      <c r="DM2130" s="22"/>
      <c r="DN2130" s="22"/>
      <c r="DO2130" s="22"/>
      <c r="DP2130" s="22"/>
      <c r="DQ2130" s="24"/>
      <c r="DR2130" s="22"/>
      <c r="DS2130" s="22"/>
      <c r="DT2130" s="22"/>
      <c r="DU2130" s="22"/>
      <c r="DV2130" s="22"/>
      <c r="DW2130" s="22"/>
      <c r="DX2130" s="22"/>
      <c r="DY2130" s="22"/>
      <c r="DZ2130" s="22"/>
      <c r="EA2130" s="22"/>
      <c r="EB2130" s="22"/>
      <c r="EC2130" s="22"/>
      <c r="ED2130" s="22"/>
      <c r="EE2130" s="22"/>
      <c r="EF2130" s="22"/>
      <c r="EG2130" s="22"/>
      <c r="EH2130" s="22"/>
      <c r="EI2130" s="22"/>
      <c r="EJ2130" s="22"/>
      <c r="EK2130" s="22"/>
      <c r="EL2130" s="22"/>
      <c r="EM2130" s="22"/>
      <c r="EN2130" s="22"/>
      <c r="EO2130" s="22"/>
      <c r="EP2130" s="22"/>
      <c r="EQ2130" s="22"/>
      <c r="ER2130" s="22"/>
      <c r="ES2130" s="22"/>
      <c r="ET2130" s="22"/>
      <c r="EU2130" s="22"/>
      <c r="EV2130" s="22"/>
      <c r="EW2130" s="24"/>
      <c r="EX2130" s="22"/>
      <c r="EY2130" s="22"/>
      <c r="EZ2130" s="22"/>
      <c r="FA2130" s="22"/>
      <c r="FB2130" s="22"/>
      <c r="FC2130" s="22"/>
      <c r="FD2130" s="22"/>
      <c r="FE2130" s="22"/>
      <c r="FF2130" s="22"/>
      <c r="FG2130" s="22"/>
      <c r="FH2130" s="22"/>
      <c r="FI2130" s="22"/>
      <c r="FJ2130" s="22"/>
      <c r="FK2130" s="22"/>
      <c r="FL2130" s="22"/>
      <c r="FM2130" s="22"/>
      <c r="FN2130" s="22"/>
      <c r="FO2130" s="22"/>
      <c r="FP2130" s="22"/>
      <c r="FQ2130" s="22"/>
      <c r="FR2130" s="22"/>
      <c r="FS2130" s="22"/>
      <c r="FT2130" s="22"/>
      <c r="FU2130" s="22"/>
      <c r="FV2130" s="22"/>
      <c r="FW2130" s="22"/>
      <c r="FX2130" s="22"/>
      <c r="FY2130" s="22"/>
      <c r="FZ2130" s="22"/>
      <c r="GA2130" s="22"/>
      <c r="GB2130" s="22"/>
      <c r="GC2130" s="24"/>
      <c r="GD2130" s="22"/>
      <c r="GE2130" s="22"/>
      <c r="GF2130" s="22"/>
      <c r="GG2130" s="22"/>
      <c r="GH2130" s="22"/>
      <c r="GI2130" s="22"/>
      <c r="GJ2130" s="22"/>
      <c r="GK2130" s="22"/>
      <c r="GL2130" s="22"/>
      <c r="GM2130" s="22"/>
      <c r="GN2130" s="22"/>
      <c r="GO2130" s="22"/>
      <c r="GP2130" s="22"/>
      <c r="GQ2130" s="22"/>
      <c r="GR2130" s="22"/>
      <c r="GS2130" s="22"/>
      <c r="GT2130" s="22"/>
      <c r="GU2130" s="22"/>
      <c r="GV2130" s="22"/>
      <c r="GW2130" s="22"/>
      <c r="GX2130" s="22"/>
      <c r="GY2130" s="22"/>
      <c r="GZ2130" s="22"/>
      <c r="HA2130" s="22"/>
      <c r="HB2130" s="22"/>
      <c r="HC2130" s="22"/>
      <c r="HD2130" s="22"/>
      <c r="HE2130" s="22"/>
      <c r="HF2130" s="22"/>
      <c r="HG2130" s="22"/>
      <c r="HH2130" s="22"/>
      <c r="HI2130" s="24"/>
      <c r="HJ2130" s="22"/>
      <c r="HK2130" s="22"/>
      <c r="HL2130" s="22"/>
      <c r="HM2130" s="22"/>
      <c r="HN2130" s="22"/>
      <c r="HO2130" s="22"/>
      <c r="HP2130" s="22"/>
      <c r="HQ2130" s="22"/>
      <c r="HR2130" s="22"/>
      <c r="HS2130" s="22"/>
      <c r="HT2130" s="22"/>
      <c r="HU2130" s="22"/>
      <c r="HV2130" s="22"/>
      <c r="HW2130" s="22"/>
      <c r="HX2130" s="22"/>
      <c r="HY2130" s="22"/>
      <c r="HZ2130" s="22"/>
      <c r="IA2130" s="22"/>
      <c r="IB2130" s="22"/>
      <c r="IC2130" s="22"/>
      <c r="ID2130" s="22"/>
      <c r="IE2130" s="22"/>
      <c r="IF2130" s="22"/>
      <c r="IG2130" s="22"/>
      <c r="IH2130" s="22"/>
      <c r="II2130" s="22"/>
      <c r="IJ2130" s="22"/>
      <c r="IK2130" s="22"/>
      <c r="IL2130" s="22"/>
      <c r="IM2130" s="22"/>
      <c r="IN2130" s="22"/>
      <c r="IO2130" s="24"/>
      <c r="IP2130" s="22"/>
      <c r="IQ2130" s="22"/>
      <c r="IR2130" s="22"/>
      <c r="IS2130" s="22"/>
      <c r="IT2130" s="22"/>
      <c r="IU2130" s="22"/>
      <c r="IV2130" s="22"/>
      <c r="IW2130" s="22"/>
      <c r="IX2130" s="22"/>
      <c r="IY2130" s="22"/>
      <c r="IZ2130" s="22"/>
      <c r="JA2130" s="22"/>
      <c r="JB2130" s="22"/>
      <c r="JC2130" s="22"/>
      <c r="JD2130" s="22"/>
      <c r="JE2130" s="22"/>
      <c r="JF2130" s="22"/>
      <c r="JG2130" s="22"/>
      <c r="JH2130" s="22"/>
      <c r="JI2130" s="22"/>
      <c r="JJ2130" s="22"/>
      <c r="JK2130" s="22"/>
      <c r="JL2130" s="22"/>
      <c r="JM2130" s="22"/>
      <c r="JN2130" s="22"/>
      <c r="JO2130" s="22"/>
      <c r="JP2130" s="22"/>
      <c r="JQ2130" s="22"/>
      <c r="JR2130" s="22"/>
      <c r="JS2130" s="22"/>
      <c r="JT2130" s="22"/>
      <c r="JU2130" s="24"/>
      <c r="JV2130" s="22"/>
      <c r="JW2130" s="22"/>
      <c r="JX2130" s="22"/>
      <c r="JY2130" s="22"/>
      <c r="JZ2130" s="22"/>
      <c r="KA2130" s="22"/>
      <c r="KB2130" s="22"/>
      <c r="KC2130" s="22"/>
      <c r="KD2130" s="22"/>
      <c r="KE2130" s="22"/>
      <c r="KF2130" s="22"/>
      <c r="KG2130" s="22"/>
      <c r="KH2130" s="22"/>
      <c r="KI2130" s="22"/>
      <c r="KJ2130" s="22"/>
      <c r="KK2130" s="22"/>
      <c r="KL2130" s="22"/>
      <c r="KM2130" s="22"/>
      <c r="KN2130" s="22"/>
      <c r="KO2130" s="22"/>
      <c r="KP2130" s="22"/>
      <c r="KQ2130" s="22"/>
      <c r="KR2130" s="22"/>
      <c r="KS2130" s="22"/>
      <c r="KT2130" s="22"/>
      <c r="KU2130" s="22"/>
      <c r="KV2130" s="22"/>
      <c r="KW2130" s="22"/>
      <c r="KX2130" s="22"/>
      <c r="KY2130" s="22"/>
      <c r="KZ2130" s="22"/>
      <c r="LA2130" s="24"/>
      <c r="LB2130" s="22"/>
      <c r="LC2130" s="22"/>
      <c r="LD2130" s="22"/>
      <c r="LE2130" s="22"/>
      <c r="LF2130" s="22"/>
      <c r="LG2130" s="22"/>
      <c r="LH2130" s="22"/>
      <c r="LI2130" s="22"/>
      <c r="LJ2130" s="22"/>
      <c r="LK2130" s="22"/>
      <c r="LL2130" s="22"/>
      <c r="LM2130" s="22"/>
      <c r="LN2130" s="22"/>
      <c r="LO2130" s="22"/>
      <c r="LP2130" s="22"/>
      <c r="LQ2130" s="22"/>
      <c r="LR2130" s="22"/>
      <c r="LS2130" s="22"/>
      <c r="LT2130" s="22"/>
      <c r="LU2130" s="22"/>
      <c r="LV2130" s="22"/>
      <c r="LW2130" s="22"/>
      <c r="LX2130" s="22"/>
      <c r="LY2130" s="22"/>
      <c r="LZ2130" s="22"/>
      <c r="MA2130" s="22"/>
      <c r="MB2130" s="22"/>
      <c r="MC2130" s="22"/>
      <c r="MD2130" s="22"/>
      <c r="ME2130" s="22"/>
      <c r="MF2130" s="22"/>
      <c r="MG2130" s="24"/>
      <c r="MH2130" s="22"/>
      <c r="MI2130" s="22"/>
      <c r="MJ2130" s="22"/>
      <c r="MK2130" s="22"/>
      <c r="ML2130" s="22"/>
      <c r="MM2130" s="22"/>
      <c r="MN2130" s="22"/>
      <c r="MO2130" s="22"/>
      <c r="MP2130" s="22"/>
      <c r="MQ2130" s="22"/>
      <c r="MR2130" s="22"/>
      <c r="MS2130" s="22"/>
      <c r="MT2130" s="22"/>
      <c r="MU2130" s="22"/>
      <c r="MV2130" s="22"/>
      <c r="MW2130" s="22"/>
      <c r="MX2130" s="22"/>
      <c r="MY2130" s="22"/>
      <c r="MZ2130" s="22"/>
      <c r="NA2130" s="22"/>
      <c r="NB2130" s="22"/>
      <c r="NC2130" s="22"/>
      <c r="ND2130" s="22"/>
      <c r="NE2130" s="22"/>
      <c r="NF2130" s="22"/>
      <c r="NG2130" s="22"/>
      <c r="NH2130" s="22"/>
      <c r="NI2130" s="22"/>
      <c r="NJ2130" s="22"/>
      <c r="NK2130" s="22"/>
      <c r="NL2130" s="22"/>
      <c r="NM2130" s="24"/>
      <c r="NN2130" s="22"/>
      <c r="NO2130" s="22"/>
      <c r="NP2130" s="22"/>
      <c r="NQ2130" s="22"/>
      <c r="NR2130" s="22"/>
      <c r="NS2130" s="22"/>
      <c r="NT2130" s="22"/>
      <c r="NU2130" s="22"/>
      <c r="NV2130" s="22"/>
      <c r="NW2130" s="22"/>
      <c r="NX2130" s="22"/>
      <c r="NY2130" s="22"/>
      <c r="NZ2130" s="22"/>
      <c r="OA2130" s="22"/>
      <c r="OB2130" s="22"/>
      <c r="OC2130" s="22"/>
      <c r="OD2130" s="22"/>
      <c r="OE2130" s="22"/>
      <c r="OF2130" s="22"/>
      <c r="OG2130" s="22"/>
      <c r="OH2130" s="22"/>
      <c r="OI2130" s="22"/>
      <c r="OJ2130" s="22"/>
      <c r="OK2130" s="22"/>
      <c r="OL2130" s="22"/>
      <c r="OM2130" s="22"/>
      <c r="ON2130" s="22"/>
      <c r="OO2130" s="22"/>
      <c r="OP2130" s="22"/>
      <c r="OQ2130" s="22"/>
      <c r="OR2130" s="22"/>
    </row>
    <row r="2131" spans="1:408" ht="15" thickBot="1">
      <c r="A2131" s="1"/>
      <c r="B2131" s="12"/>
      <c r="C2131" s="12"/>
      <c r="D2131" s="22"/>
      <c r="E2131" s="54"/>
      <c r="F2131" s="54"/>
      <c r="G2131" s="54"/>
      <c r="H2131" s="55"/>
      <c r="I2131" s="22"/>
      <c r="J2131" s="56"/>
      <c r="K2131" s="80"/>
      <c r="L2131" s="57"/>
      <c r="M2131" s="57"/>
      <c r="N2131" s="55"/>
      <c r="O2131" s="58"/>
      <c r="P2131" s="58"/>
      <c r="Q2131" s="59"/>
      <c r="R2131" s="60"/>
      <c r="S2131" s="60"/>
      <c r="T2131" s="22"/>
      <c r="U2131" s="1"/>
      <c r="V2131" s="23"/>
      <c r="X2131" s="24"/>
      <c r="Y2131" s="24"/>
      <c r="Z2131" s="22"/>
      <c r="AA2131" s="22"/>
      <c r="AB2131" s="22"/>
      <c r="AC2131" s="22"/>
      <c r="AD2131" s="22"/>
      <c r="AE2131" s="22"/>
      <c r="AF2131" s="22"/>
      <c r="AG2131" s="22"/>
      <c r="AH2131" s="22"/>
      <c r="AI2131" s="22"/>
      <c r="AJ2131" s="22"/>
      <c r="AK2131" s="22"/>
      <c r="AL2131" s="22"/>
      <c r="AM2131" s="22"/>
      <c r="AN2131" s="22"/>
      <c r="AO2131" s="22"/>
      <c r="AP2131" s="22"/>
      <c r="AQ2131" s="22"/>
      <c r="AR2131" s="22"/>
      <c r="AS2131" s="22"/>
      <c r="AT2131" s="22"/>
      <c r="AU2131" s="22"/>
      <c r="AV2131" s="22"/>
      <c r="AW2131" s="22"/>
      <c r="AX2131" s="22"/>
      <c r="AY2131" s="22"/>
      <c r="AZ2131" s="22"/>
      <c r="BA2131" s="22"/>
      <c r="BB2131" s="22"/>
      <c r="BC2131" s="22"/>
      <c r="BD2131" s="22"/>
      <c r="BE2131" s="24"/>
      <c r="BF2131" s="22"/>
      <c r="BG2131" s="22"/>
      <c r="BH2131" s="22"/>
      <c r="BI2131" s="22"/>
      <c r="BJ2131" s="22"/>
      <c r="BK2131" s="22"/>
      <c r="BL2131" s="22"/>
      <c r="BM2131" s="22"/>
      <c r="BN2131" s="22"/>
      <c r="BO2131" s="22"/>
      <c r="BP2131" s="22"/>
      <c r="BQ2131" s="22"/>
      <c r="BR2131" s="22"/>
      <c r="BS2131" s="22"/>
      <c r="BT2131" s="22"/>
      <c r="BU2131" s="22"/>
      <c r="BV2131" s="22"/>
      <c r="BW2131" s="22"/>
      <c r="BX2131" s="22"/>
      <c r="BY2131" s="22"/>
      <c r="BZ2131" s="22"/>
      <c r="CA2131" s="22"/>
      <c r="CB2131" s="22"/>
      <c r="CC2131" s="22"/>
      <c r="CD2131" s="22"/>
      <c r="CE2131" s="22"/>
      <c r="CF2131" s="22"/>
      <c r="CG2131" s="22"/>
      <c r="CH2131" s="22"/>
      <c r="CI2131" s="22"/>
      <c r="CJ2131" s="22"/>
      <c r="CK2131" s="24"/>
      <c r="CL2131" s="22"/>
      <c r="CM2131" s="22"/>
      <c r="CN2131" s="22"/>
      <c r="CO2131" s="22"/>
      <c r="CP2131" s="22"/>
      <c r="CQ2131" s="22"/>
      <c r="CR2131" s="22"/>
      <c r="CS2131" s="22"/>
      <c r="CT2131" s="22"/>
      <c r="CU2131" s="22"/>
      <c r="CV2131" s="22"/>
      <c r="CW2131" s="22"/>
      <c r="CX2131" s="22"/>
      <c r="CY2131" s="22"/>
      <c r="CZ2131" s="22"/>
      <c r="DA2131" s="22"/>
      <c r="DB2131" s="22"/>
      <c r="DC2131" s="22"/>
      <c r="DD2131" s="22"/>
      <c r="DE2131" s="22"/>
      <c r="DF2131" s="22"/>
      <c r="DG2131" s="22"/>
      <c r="DH2131" s="22"/>
      <c r="DI2131" s="22"/>
      <c r="DJ2131" s="22"/>
      <c r="DK2131" s="22"/>
      <c r="DL2131" s="22"/>
      <c r="DM2131" s="22"/>
      <c r="DN2131" s="22"/>
      <c r="DO2131" s="22"/>
      <c r="DP2131" s="22"/>
      <c r="DQ2131" s="24"/>
      <c r="DR2131" s="22"/>
      <c r="DS2131" s="22"/>
      <c r="DT2131" s="22"/>
      <c r="DU2131" s="22"/>
      <c r="DV2131" s="22"/>
      <c r="DW2131" s="22"/>
      <c r="DX2131" s="22"/>
      <c r="DY2131" s="22"/>
      <c r="DZ2131" s="22"/>
      <c r="EA2131" s="22"/>
      <c r="EB2131" s="22"/>
      <c r="EC2131" s="22"/>
      <c r="ED2131" s="22"/>
      <c r="EE2131" s="22"/>
      <c r="EF2131" s="22"/>
      <c r="EG2131" s="22"/>
      <c r="EH2131" s="22"/>
      <c r="EI2131" s="22"/>
      <c r="EJ2131" s="22"/>
      <c r="EK2131" s="22"/>
      <c r="EL2131" s="22"/>
      <c r="EM2131" s="22"/>
      <c r="EN2131" s="22"/>
      <c r="EO2131" s="22"/>
      <c r="EP2131" s="22"/>
      <c r="EQ2131" s="22"/>
      <c r="ER2131" s="22"/>
      <c r="ES2131" s="22"/>
      <c r="ET2131" s="22"/>
      <c r="EU2131" s="22"/>
      <c r="EV2131" s="22"/>
      <c r="EW2131" s="24"/>
      <c r="EX2131" s="22"/>
      <c r="EY2131" s="22"/>
      <c r="EZ2131" s="22"/>
      <c r="FA2131" s="22"/>
      <c r="FB2131" s="22"/>
      <c r="FC2131" s="22"/>
      <c r="FD2131" s="22"/>
      <c r="FE2131" s="22"/>
      <c r="FF2131" s="22"/>
      <c r="FG2131" s="22"/>
      <c r="FH2131" s="22"/>
      <c r="FI2131" s="22"/>
      <c r="FJ2131" s="22"/>
      <c r="FK2131" s="22"/>
      <c r="FL2131" s="22"/>
      <c r="FM2131" s="22"/>
      <c r="FN2131" s="22"/>
      <c r="FO2131" s="22"/>
      <c r="FP2131" s="22"/>
      <c r="FQ2131" s="22"/>
      <c r="FR2131" s="22"/>
      <c r="FS2131" s="22"/>
      <c r="FT2131" s="22"/>
      <c r="FU2131" s="22"/>
      <c r="FV2131" s="22"/>
      <c r="FW2131" s="22"/>
      <c r="FX2131" s="22"/>
      <c r="FY2131" s="22"/>
      <c r="FZ2131" s="22"/>
      <c r="GA2131" s="22"/>
      <c r="GB2131" s="22"/>
      <c r="GC2131" s="24"/>
      <c r="GD2131" s="22"/>
      <c r="GE2131" s="22"/>
      <c r="GF2131" s="22"/>
      <c r="GG2131" s="22"/>
      <c r="GH2131" s="22"/>
      <c r="GI2131" s="22"/>
      <c r="GJ2131" s="22"/>
      <c r="GK2131" s="22"/>
      <c r="GL2131" s="22"/>
      <c r="GM2131" s="22"/>
      <c r="GN2131" s="22"/>
      <c r="GO2131" s="22"/>
      <c r="GP2131" s="22"/>
      <c r="GQ2131" s="22"/>
      <c r="GR2131" s="22"/>
      <c r="GS2131" s="22"/>
      <c r="GT2131" s="22"/>
      <c r="GU2131" s="22"/>
      <c r="GV2131" s="22"/>
      <c r="GW2131" s="22"/>
      <c r="GX2131" s="22"/>
      <c r="GY2131" s="22"/>
      <c r="GZ2131" s="22"/>
      <c r="HA2131" s="22"/>
      <c r="HB2131" s="22"/>
      <c r="HC2131" s="22"/>
      <c r="HD2131" s="22"/>
      <c r="HE2131" s="22"/>
      <c r="HF2131" s="22"/>
      <c r="HG2131" s="22"/>
      <c r="HH2131" s="22"/>
      <c r="HI2131" s="24"/>
      <c r="HJ2131" s="22"/>
      <c r="HK2131" s="22"/>
      <c r="HL2131" s="22"/>
      <c r="HM2131" s="22"/>
      <c r="HN2131" s="22"/>
      <c r="HO2131" s="22"/>
      <c r="HP2131" s="22"/>
      <c r="HQ2131" s="22"/>
      <c r="HR2131" s="22"/>
      <c r="HS2131" s="22"/>
      <c r="HT2131" s="22"/>
      <c r="HU2131" s="22"/>
      <c r="HV2131" s="22"/>
      <c r="HW2131" s="22"/>
      <c r="HX2131" s="22"/>
      <c r="HY2131" s="22"/>
      <c r="HZ2131" s="22"/>
      <c r="IA2131" s="22"/>
      <c r="IB2131" s="22"/>
      <c r="IC2131" s="22"/>
      <c r="ID2131" s="22"/>
      <c r="IE2131" s="22"/>
      <c r="IF2131" s="22"/>
      <c r="IG2131" s="22"/>
      <c r="IH2131" s="22"/>
      <c r="II2131" s="22"/>
      <c r="IJ2131" s="22"/>
      <c r="IK2131" s="22"/>
      <c r="IL2131" s="22"/>
      <c r="IM2131" s="22"/>
      <c r="IN2131" s="22"/>
      <c r="IO2131" s="24"/>
      <c r="IP2131" s="22"/>
      <c r="IQ2131" s="22"/>
      <c r="IR2131" s="22"/>
      <c r="IS2131" s="22"/>
      <c r="IT2131" s="22"/>
      <c r="IU2131" s="22"/>
      <c r="IV2131" s="22"/>
      <c r="IW2131" s="22"/>
      <c r="IX2131" s="22"/>
      <c r="IY2131" s="22"/>
      <c r="IZ2131" s="22"/>
      <c r="JA2131" s="22"/>
      <c r="JB2131" s="22"/>
      <c r="JC2131" s="22"/>
      <c r="JD2131" s="22"/>
      <c r="JE2131" s="22"/>
      <c r="JF2131" s="22"/>
      <c r="JG2131" s="22"/>
      <c r="JH2131" s="22"/>
      <c r="JI2131" s="22"/>
      <c r="JJ2131" s="22"/>
      <c r="JK2131" s="22"/>
      <c r="JL2131" s="22"/>
      <c r="JM2131" s="22"/>
      <c r="JN2131" s="22"/>
      <c r="JO2131" s="22"/>
      <c r="JP2131" s="22"/>
      <c r="JQ2131" s="22"/>
      <c r="JR2131" s="22"/>
      <c r="JS2131" s="22"/>
      <c r="JT2131" s="22"/>
      <c r="JU2131" s="24"/>
      <c r="JV2131" s="22"/>
      <c r="JW2131" s="22"/>
      <c r="JX2131" s="22"/>
      <c r="JY2131" s="22"/>
      <c r="JZ2131" s="22"/>
      <c r="KA2131" s="22"/>
      <c r="KB2131" s="22"/>
      <c r="KC2131" s="22"/>
      <c r="KD2131" s="22"/>
      <c r="KE2131" s="22"/>
      <c r="KF2131" s="22"/>
      <c r="KG2131" s="22"/>
      <c r="KH2131" s="22"/>
      <c r="KI2131" s="22"/>
      <c r="KJ2131" s="22"/>
      <c r="KK2131" s="22"/>
      <c r="KL2131" s="22"/>
      <c r="KM2131" s="22"/>
      <c r="KN2131" s="22"/>
      <c r="KO2131" s="22"/>
      <c r="KP2131" s="22"/>
      <c r="KQ2131" s="22"/>
      <c r="KR2131" s="22"/>
      <c r="KS2131" s="22"/>
      <c r="KT2131" s="22"/>
      <c r="KU2131" s="22"/>
      <c r="KV2131" s="22"/>
      <c r="KW2131" s="22"/>
      <c r="KX2131" s="22"/>
      <c r="KY2131" s="22"/>
      <c r="KZ2131" s="22"/>
      <c r="LA2131" s="24"/>
      <c r="LB2131" s="22"/>
      <c r="LC2131" s="22"/>
      <c r="LD2131" s="22"/>
      <c r="LE2131" s="22"/>
      <c r="LF2131" s="22"/>
      <c r="LG2131" s="22"/>
      <c r="LH2131" s="22"/>
      <c r="LI2131" s="22"/>
      <c r="LJ2131" s="22"/>
      <c r="LK2131" s="22"/>
      <c r="LL2131" s="22"/>
      <c r="LM2131" s="22"/>
      <c r="LN2131" s="22"/>
      <c r="LO2131" s="22"/>
      <c r="LP2131" s="22"/>
      <c r="LQ2131" s="22"/>
      <c r="LR2131" s="22"/>
      <c r="LS2131" s="22"/>
      <c r="LT2131" s="22"/>
      <c r="LU2131" s="22"/>
      <c r="LV2131" s="22"/>
      <c r="LW2131" s="22"/>
      <c r="LX2131" s="22"/>
      <c r="LY2131" s="22"/>
      <c r="LZ2131" s="22"/>
      <c r="MA2131" s="22"/>
      <c r="MB2131" s="22"/>
      <c r="MC2131" s="22"/>
      <c r="MD2131" s="22"/>
      <c r="ME2131" s="22"/>
      <c r="MF2131" s="22"/>
      <c r="MG2131" s="24"/>
      <c r="MH2131" s="22"/>
      <c r="MI2131" s="22"/>
      <c r="MJ2131" s="22"/>
      <c r="MK2131" s="22"/>
      <c r="ML2131" s="22"/>
      <c r="MM2131" s="22"/>
      <c r="MN2131" s="22"/>
      <c r="MO2131" s="22"/>
      <c r="MP2131" s="22"/>
      <c r="MQ2131" s="22"/>
      <c r="MR2131" s="22"/>
      <c r="MS2131" s="22"/>
      <c r="MT2131" s="22"/>
      <c r="MU2131" s="22"/>
      <c r="MV2131" s="22"/>
      <c r="MW2131" s="22"/>
      <c r="MX2131" s="22"/>
      <c r="MY2131" s="22"/>
      <c r="MZ2131" s="22"/>
      <c r="NA2131" s="22"/>
      <c r="NB2131" s="22"/>
      <c r="NC2131" s="22"/>
      <c r="ND2131" s="22"/>
      <c r="NE2131" s="22"/>
      <c r="NF2131" s="22"/>
      <c r="NG2131" s="22"/>
      <c r="NH2131" s="22"/>
      <c r="NI2131" s="22"/>
      <c r="NJ2131" s="22"/>
      <c r="NK2131" s="22"/>
      <c r="NL2131" s="22"/>
      <c r="NM2131" s="24"/>
      <c r="NN2131" s="22"/>
      <c r="NO2131" s="22"/>
      <c r="NP2131" s="22"/>
      <c r="NQ2131" s="22"/>
      <c r="NR2131" s="22"/>
      <c r="NS2131" s="22"/>
      <c r="NT2131" s="22"/>
      <c r="NU2131" s="22"/>
      <c r="NV2131" s="22"/>
      <c r="NW2131" s="22"/>
      <c r="NX2131" s="22"/>
      <c r="NY2131" s="22"/>
      <c r="NZ2131" s="22"/>
      <c r="OA2131" s="22"/>
      <c r="OB2131" s="22"/>
      <c r="OC2131" s="22"/>
      <c r="OD2131" s="22"/>
      <c r="OE2131" s="22"/>
      <c r="OF2131" s="22"/>
      <c r="OG2131" s="22"/>
      <c r="OH2131" s="22"/>
      <c r="OI2131" s="22"/>
      <c r="OJ2131" s="22"/>
      <c r="OK2131" s="22"/>
      <c r="OL2131" s="22"/>
      <c r="OM2131" s="22"/>
      <c r="ON2131" s="22"/>
      <c r="OO2131" s="22"/>
      <c r="OP2131" s="22"/>
      <c r="OQ2131" s="22"/>
      <c r="OR2131" s="22"/>
    </row>
    <row r="2132" spans="1:408" ht="15" thickBot="1">
      <c r="A2132" s="1"/>
      <c r="B2132" s="12"/>
      <c r="C2132" s="12"/>
      <c r="D2132" s="22"/>
      <c r="E2132" s="54"/>
      <c r="F2132" s="54"/>
      <c r="G2132" s="54"/>
      <c r="H2132" s="55"/>
      <c r="I2132" s="22"/>
      <c r="J2132" s="56"/>
      <c r="K2132" s="81"/>
      <c r="L2132" s="57"/>
      <c r="M2132" s="57"/>
      <c r="N2132" s="55"/>
      <c r="O2132" s="58"/>
      <c r="P2132" s="58"/>
      <c r="Q2132" s="59"/>
      <c r="R2132" s="60"/>
      <c r="S2132" s="60"/>
      <c r="T2132" s="22"/>
      <c r="U2132" s="1"/>
      <c r="V2132" s="23"/>
      <c r="X2132" s="24"/>
      <c r="Y2132" s="24"/>
      <c r="Z2132" s="22"/>
      <c r="AA2132" s="22"/>
      <c r="AB2132" s="22"/>
      <c r="AC2132" s="22"/>
      <c r="AD2132" s="22"/>
      <c r="AE2132" s="22"/>
      <c r="AF2132" s="22"/>
      <c r="AG2132" s="22"/>
      <c r="AH2132" s="22"/>
      <c r="AI2132" s="22"/>
      <c r="AJ2132" s="22"/>
      <c r="AK2132" s="22"/>
      <c r="AL2132" s="22"/>
      <c r="AM2132" s="22"/>
      <c r="AN2132" s="22"/>
      <c r="AO2132" s="22"/>
      <c r="AP2132" s="22"/>
      <c r="AQ2132" s="22"/>
      <c r="AR2132" s="22"/>
      <c r="AS2132" s="22"/>
      <c r="AT2132" s="22"/>
      <c r="AU2132" s="22"/>
      <c r="AV2132" s="22"/>
      <c r="AW2132" s="22"/>
      <c r="AX2132" s="22"/>
      <c r="AY2132" s="22"/>
      <c r="AZ2132" s="22"/>
      <c r="BA2132" s="22"/>
      <c r="BB2132" s="22"/>
      <c r="BC2132" s="22"/>
      <c r="BD2132" s="22"/>
      <c r="BE2132" s="24"/>
      <c r="BF2132" s="22"/>
      <c r="BG2132" s="22"/>
      <c r="BH2132" s="22"/>
      <c r="BI2132" s="22"/>
      <c r="BJ2132" s="22"/>
      <c r="BK2132" s="22"/>
      <c r="BL2132" s="22"/>
      <c r="BM2132" s="22"/>
      <c r="BN2132" s="22"/>
      <c r="BO2132" s="22"/>
      <c r="BP2132" s="22"/>
      <c r="BQ2132" s="22"/>
      <c r="BR2132" s="22"/>
      <c r="BS2132" s="22"/>
      <c r="BT2132" s="22"/>
      <c r="BU2132" s="22"/>
      <c r="BV2132" s="22"/>
      <c r="BW2132" s="22"/>
      <c r="BX2132" s="22"/>
      <c r="BY2132" s="22"/>
      <c r="BZ2132" s="22"/>
      <c r="CA2132" s="22"/>
      <c r="CB2132" s="22"/>
      <c r="CC2132" s="22"/>
      <c r="CD2132" s="22"/>
      <c r="CE2132" s="22"/>
      <c r="CF2132" s="22"/>
      <c r="CG2132" s="22"/>
      <c r="CH2132" s="22"/>
      <c r="CI2132" s="22"/>
      <c r="CJ2132" s="22"/>
      <c r="CK2132" s="24"/>
      <c r="CL2132" s="22"/>
      <c r="CM2132" s="22"/>
      <c r="CN2132" s="22"/>
      <c r="CO2132" s="22"/>
      <c r="CP2132" s="22"/>
      <c r="CQ2132" s="22"/>
      <c r="CR2132" s="22"/>
      <c r="CS2132" s="22"/>
      <c r="CT2132" s="22"/>
      <c r="CU2132" s="22"/>
      <c r="CV2132" s="22"/>
      <c r="CW2132" s="22"/>
      <c r="CX2132" s="22"/>
      <c r="CY2132" s="22"/>
      <c r="CZ2132" s="22"/>
      <c r="DA2132" s="22"/>
      <c r="DB2132" s="22"/>
      <c r="DC2132" s="22"/>
      <c r="DD2132" s="22"/>
      <c r="DE2132" s="22"/>
      <c r="DF2132" s="22"/>
      <c r="DG2132" s="22"/>
      <c r="DH2132" s="22"/>
      <c r="DI2132" s="22"/>
      <c r="DJ2132" s="22"/>
      <c r="DK2132" s="22"/>
      <c r="DL2132" s="22"/>
      <c r="DM2132" s="22"/>
      <c r="DN2132" s="22"/>
      <c r="DO2132" s="22"/>
      <c r="DP2132" s="22"/>
      <c r="DQ2132" s="24"/>
      <c r="DR2132" s="22"/>
      <c r="DS2132" s="22"/>
      <c r="DT2132" s="22"/>
      <c r="DU2132" s="22"/>
      <c r="DV2132" s="22"/>
      <c r="DW2132" s="22"/>
      <c r="DX2132" s="22"/>
      <c r="DY2132" s="22"/>
      <c r="DZ2132" s="22"/>
      <c r="EA2132" s="22"/>
      <c r="EB2132" s="22"/>
      <c r="EC2132" s="22"/>
      <c r="ED2132" s="22"/>
      <c r="EE2132" s="22"/>
      <c r="EF2132" s="22"/>
      <c r="EG2132" s="22"/>
      <c r="EH2132" s="22"/>
      <c r="EI2132" s="22"/>
      <c r="EJ2132" s="22"/>
      <c r="EK2132" s="22"/>
      <c r="EL2132" s="22"/>
      <c r="EM2132" s="22"/>
      <c r="EN2132" s="22"/>
      <c r="EO2132" s="22"/>
      <c r="EP2132" s="22"/>
      <c r="EQ2132" s="22"/>
      <c r="ER2132" s="22"/>
      <c r="ES2132" s="22"/>
      <c r="ET2132" s="22"/>
      <c r="EU2132" s="22"/>
      <c r="EV2132" s="22"/>
      <c r="EW2132" s="24"/>
      <c r="EX2132" s="22"/>
      <c r="EY2132" s="22"/>
      <c r="EZ2132" s="22"/>
      <c r="FA2132" s="22"/>
      <c r="FB2132" s="22"/>
      <c r="FC2132" s="22"/>
      <c r="FD2132" s="22"/>
      <c r="FE2132" s="22"/>
      <c r="FF2132" s="22"/>
      <c r="FG2132" s="22"/>
      <c r="FH2132" s="22"/>
      <c r="FI2132" s="22"/>
      <c r="FJ2132" s="22"/>
      <c r="FK2132" s="22"/>
      <c r="FL2132" s="22"/>
      <c r="FM2132" s="22"/>
      <c r="FN2132" s="22"/>
      <c r="FO2132" s="22"/>
      <c r="FP2132" s="22"/>
      <c r="FQ2132" s="22"/>
      <c r="FR2132" s="22"/>
      <c r="FS2132" s="22"/>
      <c r="FT2132" s="22"/>
      <c r="FU2132" s="22"/>
      <c r="FV2132" s="22"/>
      <c r="FW2132" s="22"/>
      <c r="FX2132" s="22"/>
      <c r="FY2132" s="22"/>
      <c r="FZ2132" s="22"/>
      <c r="GA2132" s="22"/>
      <c r="GB2132" s="22"/>
      <c r="GC2132" s="24"/>
      <c r="GD2132" s="22"/>
      <c r="GE2132" s="22"/>
      <c r="GF2132" s="22"/>
      <c r="GG2132" s="22"/>
      <c r="GH2132" s="22"/>
      <c r="GI2132" s="22"/>
      <c r="GJ2132" s="22"/>
      <c r="GK2132" s="22"/>
      <c r="GL2132" s="22"/>
      <c r="GM2132" s="22"/>
      <c r="GN2132" s="22"/>
      <c r="GO2132" s="22"/>
      <c r="GP2132" s="22"/>
      <c r="GQ2132" s="22"/>
      <c r="GR2132" s="22"/>
      <c r="GS2132" s="22"/>
      <c r="GT2132" s="22"/>
      <c r="GU2132" s="22"/>
      <c r="GV2132" s="22"/>
      <c r="GW2132" s="22"/>
      <c r="GX2132" s="22"/>
      <c r="GY2132" s="22"/>
      <c r="GZ2132" s="22"/>
      <c r="HA2132" s="22"/>
      <c r="HB2132" s="22"/>
      <c r="HC2132" s="22"/>
      <c r="HD2132" s="22"/>
      <c r="HE2132" s="22"/>
      <c r="HF2132" s="22"/>
      <c r="HG2132" s="22"/>
      <c r="HH2132" s="22"/>
      <c r="HI2132" s="24"/>
      <c r="HJ2132" s="22"/>
      <c r="HK2132" s="22"/>
      <c r="HL2132" s="22"/>
      <c r="HM2132" s="22"/>
      <c r="HN2132" s="22"/>
      <c r="HO2132" s="22"/>
      <c r="HP2132" s="22"/>
      <c r="HQ2132" s="22"/>
      <c r="HR2132" s="22"/>
      <c r="HS2132" s="22"/>
      <c r="HT2132" s="22"/>
      <c r="HU2132" s="22"/>
      <c r="HV2132" s="22"/>
      <c r="HW2132" s="22"/>
      <c r="HX2132" s="22"/>
      <c r="HY2132" s="22"/>
      <c r="HZ2132" s="22"/>
      <c r="IA2132" s="22"/>
      <c r="IB2132" s="22"/>
      <c r="IC2132" s="22"/>
      <c r="ID2132" s="22"/>
      <c r="IE2132" s="22"/>
      <c r="IF2132" s="22"/>
      <c r="IG2132" s="22"/>
      <c r="IH2132" s="22"/>
      <c r="II2132" s="22"/>
      <c r="IJ2132" s="22"/>
      <c r="IK2132" s="22"/>
      <c r="IL2132" s="22"/>
      <c r="IM2132" s="22"/>
      <c r="IN2132" s="22"/>
      <c r="IO2132" s="24"/>
      <c r="IP2132" s="22"/>
      <c r="IQ2132" s="22"/>
      <c r="IR2132" s="22"/>
      <c r="IS2132" s="22"/>
      <c r="IT2132" s="22"/>
      <c r="IU2132" s="22"/>
      <c r="IV2132" s="22"/>
      <c r="IW2132" s="22"/>
      <c r="IX2132" s="22"/>
      <c r="IY2132" s="22"/>
      <c r="IZ2132" s="22"/>
      <c r="JA2132" s="22"/>
      <c r="JB2132" s="22"/>
      <c r="JC2132" s="22"/>
      <c r="JD2132" s="22"/>
      <c r="JE2132" s="22"/>
      <c r="JF2132" s="22"/>
      <c r="JG2132" s="22"/>
      <c r="JH2132" s="22"/>
      <c r="JI2132" s="22"/>
      <c r="JJ2132" s="22"/>
      <c r="JK2132" s="22"/>
      <c r="JL2132" s="22"/>
      <c r="JM2132" s="22"/>
      <c r="JN2132" s="22"/>
      <c r="JO2132" s="22"/>
      <c r="JP2132" s="22"/>
      <c r="JQ2132" s="22"/>
      <c r="JR2132" s="22"/>
      <c r="JS2132" s="22"/>
      <c r="JT2132" s="22"/>
      <c r="JU2132" s="24"/>
      <c r="JV2132" s="22"/>
      <c r="JW2132" s="22"/>
      <c r="JX2132" s="22"/>
      <c r="JY2132" s="22"/>
      <c r="JZ2132" s="22"/>
      <c r="KA2132" s="22"/>
      <c r="KB2132" s="22"/>
      <c r="KC2132" s="22"/>
      <c r="KD2132" s="22"/>
      <c r="KE2132" s="22"/>
      <c r="KF2132" s="22"/>
      <c r="KG2132" s="22"/>
      <c r="KH2132" s="22"/>
      <c r="KI2132" s="22"/>
      <c r="KJ2132" s="22"/>
      <c r="KK2132" s="22"/>
      <c r="KL2132" s="22"/>
      <c r="KM2132" s="22"/>
      <c r="KN2132" s="22"/>
      <c r="KO2132" s="22"/>
      <c r="KP2132" s="22"/>
      <c r="KQ2132" s="22"/>
      <c r="KR2132" s="22"/>
      <c r="KS2132" s="22"/>
      <c r="KT2132" s="22"/>
      <c r="KU2132" s="22"/>
      <c r="KV2132" s="22"/>
      <c r="KW2132" s="22"/>
      <c r="KX2132" s="22"/>
      <c r="KY2132" s="22"/>
      <c r="KZ2132" s="22"/>
      <c r="LA2132" s="24"/>
      <c r="LB2132" s="22"/>
      <c r="LC2132" s="22"/>
      <c r="LD2132" s="22"/>
      <c r="LE2132" s="22"/>
      <c r="LF2132" s="22"/>
      <c r="LG2132" s="22"/>
      <c r="LH2132" s="22"/>
      <c r="LI2132" s="22"/>
      <c r="LJ2132" s="22"/>
      <c r="LK2132" s="22"/>
      <c r="LL2132" s="22"/>
      <c r="LM2132" s="22"/>
      <c r="LN2132" s="22"/>
      <c r="LO2132" s="22"/>
      <c r="LP2132" s="22"/>
      <c r="LQ2132" s="22"/>
      <c r="LR2132" s="22"/>
      <c r="LS2132" s="22"/>
      <c r="LT2132" s="22"/>
      <c r="LU2132" s="22"/>
      <c r="LV2132" s="22"/>
      <c r="LW2132" s="22"/>
      <c r="LX2132" s="22"/>
      <c r="LY2132" s="22"/>
      <c r="LZ2132" s="22"/>
      <c r="MA2132" s="22"/>
      <c r="MB2132" s="22"/>
      <c r="MC2132" s="22"/>
      <c r="MD2132" s="22"/>
      <c r="ME2132" s="22"/>
      <c r="MF2132" s="22"/>
      <c r="MG2132" s="24"/>
      <c r="MH2132" s="22"/>
      <c r="MI2132" s="22"/>
      <c r="MJ2132" s="22"/>
      <c r="MK2132" s="22"/>
      <c r="ML2132" s="22"/>
      <c r="MM2132" s="22"/>
      <c r="MN2132" s="22"/>
      <c r="MO2132" s="22"/>
      <c r="MP2132" s="22"/>
      <c r="MQ2132" s="22"/>
      <c r="MR2132" s="22"/>
      <c r="MS2132" s="22"/>
      <c r="MT2132" s="22"/>
      <c r="MU2132" s="22"/>
      <c r="MV2132" s="22"/>
      <c r="MW2132" s="22"/>
      <c r="MX2132" s="22"/>
      <c r="MY2132" s="22"/>
      <c r="MZ2132" s="22"/>
      <c r="NA2132" s="22"/>
      <c r="NB2132" s="22"/>
      <c r="NC2132" s="22"/>
      <c r="ND2132" s="22"/>
      <c r="NE2132" s="22"/>
      <c r="NF2132" s="22"/>
      <c r="NG2132" s="22"/>
      <c r="NH2132" s="22"/>
      <c r="NI2132" s="22"/>
      <c r="NJ2132" s="22"/>
      <c r="NK2132" s="22"/>
      <c r="NL2132" s="22"/>
      <c r="NM2132" s="24"/>
      <c r="NN2132" s="22"/>
      <c r="NO2132" s="22"/>
      <c r="NP2132" s="22"/>
      <c r="NQ2132" s="22"/>
      <c r="NR2132" s="22"/>
      <c r="NS2132" s="22"/>
      <c r="NT2132" s="22"/>
      <c r="NU2132" s="22"/>
      <c r="NV2132" s="22"/>
      <c r="NW2132" s="22"/>
      <c r="NX2132" s="22"/>
      <c r="NY2132" s="22"/>
      <c r="NZ2132" s="22"/>
      <c r="OA2132" s="22"/>
      <c r="OB2132" s="22"/>
      <c r="OC2132" s="22"/>
      <c r="OD2132" s="22"/>
      <c r="OE2132" s="22"/>
      <c r="OF2132" s="22"/>
      <c r="OG2132" s="22"/>
      <c r="OH2132" s="22"/>
      <c r="OI2132" s="22"/>
      <c r="OJ2132" s="22"/>
      <c r="OK2132" s="22"/>
      <c r="OL2132" s="22"/>
      <c r="OM2132" s="22"/>
      <c r="ON2132" s="22"/>
      <c r="OO2132" s="22"/>
      <c r="OP2132" s="22"/>
      <c r="OQ2132" s="22"/>
      <c r="OR2132" s="22"/>
    </row>
    <row r="2133" spans="1:408" ht="15" thickBot="1">
      <c r="A2133" s="1"/>
      <c r="B2133" s="12"/>
      <c r="C2133" s="12"/>
      <c r="D2133" s="22"/>
      <c r="E2133" s="54"/>
      <c r="F2133" s="54"/>
      <c r="G2133" s="54"/>
      <c r="H2133" s="55"/>
      <c r="I2133" s="22"/>
      <c r="J2133" s="56"/>
      <c r="K2133" s="80"/>
      <c r="L2133" s="57"/>
      <c r="M2133" s="57"/>
      <c r="N2133" s="55"/>
      <c r="O2133" s="58"/>
      <c r="P2133" s="58"/>
      <c r="Q2133" s="59"/>
      <c r="R2133" s="60"/>
      <c r="S2133" s="60"/>
      <c r="T2133" s="22"/>
      <c r="U2133" s="1"/>
      <c r="V2133" s="23"/>
      <c r="X2133" s="24"/>
      <c r="Y2133" s="24"/>
      <c r="Z2133" s="22"/>
      <c r="AA2133" s="22"/>
      <c r="AB2133" s="22"/>
      <c r="AC2133" s="22"/>
      <c r="AD2133" s="22"/>
      <c r="AE2133" s="22"/>
      <c r="AF2133" s="22"/>
      <c r="AG2133" s="22"/>
      <c r="AH2133" s="22"/>
      <c r="AI2133" s="22"/>
      <c r="AJ2133" s="22"/>
      <c r="AK2133" s="22"/>
      <c r="AL2133" s="22"/>
      <c r="AM2133" s="22"/>
      <c r="AN2133" s="22"/>
      <c r="AO2133" s="22"/>
      <c r="AP2133" s="22"/>
      <c r="AQ2133" s="22"/>
      <c r="AR2133" s="22"/>
      <c r="AS2133" s="22"/>
      <c r="AT2133" s="22"/>
      <c r="AU2133" s="22"/>
      <c r="AV2133" s="22"/>
      <c r="AW2133" s="22"/>
      <c r="AX2133" s="22"/>
      <c r="AY2133" s="22"/>
      <c r="AZ2133" s="22"/>
      <c r="BA2133" s="22"/>
      <c r="BB2133" s="22"/>
      <c r="BC2133" s="22"/>
      <c r="BD2133" s="22"/>
      <c r="BE2133" s="24"/>
      <c r="BF2133" s="22"/>
      <c r="BG2133" s="22"/>
      <c r="BH2133" s="22"/>
      <c r="BI2133" s="22"/>
      <c r="BJ2133" s="22"/>
      <c r="BK2133" s="22"/>
      <c r="BL2133" s="22"/>
      <c r="BM2133" s="22"/>
      <c r="BN2133" s="22"/>
      <c r="BO2133" s="22"/>
      <c r="BP2133" s="22"/>
      <c r="BQ2133" s="22"/>
      <c r="BR2133" s="22"/>
      <c r="BS2133" s="22"/>
      <c r="BT2133" s="22"/>
      <c r="BU2133" s="22"/>
      <c r="BV2133" s="22"/>
      <c r="BW2133" s="22"/>
      <c r="BX2133" s="22"/>
      <c r="BY2133" s="22"/>
      <c r="BZ2133" s="22"/>
      <c r="CA2133" s="22"/>
      <c r="CB2133" s="22"/>
      <c r="CC2133" s="22"/>
      <c r="CD2133" s="22"/>
      <c r="CE2133" s="22"/>
      <c r="CF2133" s="22"/>
      <c r="CG2133" s="22"/>
      <c r="CH2133" s="22"/>
      <c r="CI2133" s="22"/>
      <c r="CJ2133" s="22"/>
      <c r="CK2133" s="24"/>
      <c r="CL2133" s="22"/>
      <c r="CM2133" s="22"/>
      <c r="CN2133" s="22"/>
      <c r="CO2133" s="22"/>
      <c r="CP2133" s="22"/>
      <c r="CQ2133" s="22"/>
      <c r="CR2133" s="22"/>
      <c r="CS2133" s="22"/>
      <c r="CT2133" s="22"/>
      <c r="CU2133" s="22"/>
      <c r="CV2133" s="22"/>
      <c r="CW2133" s="22"/>
      <c r="CX2133" s="22"/>
      <c r="CY2133" s="22"/>
      <c r="CZ2133" s="22"/>
      <c r="DA2133" s="22"/>
      <c r="DB2133" s="22"/>
      <c r="DC2133" s="22"/>
      <c r="DD2133" s="22"/>
      <c r="DE2133" s="22"/>
      <c r="DF2133" s="22"/>
      <c r="DG2133" s="22"/>
      <c r="DH2133" s="22"/>
      <c r="DI2133" s="22"/>
      <c r="DJ2133" s="22"/>
      <c r="DK2133" s="22"/>
      <c r="DL2133" s="22"/>
      <c r="DM2133" s="22"/>
      <c r="DN2133" s="22"/>
      <c r="DO2133" s="22"/>
      <c r="DP2133" s="22"/>
      <c r="DQ2133" s="24"/>
      <c r="DR2133" s="22"/>
      <c r="DS2133" s="22"/>
      <c r="DT2133" s="22"/>
      <c r="DU2133" s="22"/>
      <c r="DV2133" s="22"/>
      <c r="DW2133" s="22"/>
      <c r="DX2133" s="22"/>
      <c r="DY2133" s="22"/>
      <c r="DZ2133" s="22"/>
      <c r="EA2133" s="22"/>
      <c r="EB2133" s="22"/>
      <c r="EC2133" s="22"/>
      <c r="ED2133" s="22"/>
      <c r="EE2133" s="22"/>
      <c r="EF2133" s="22"/>
      <c r="EG2133" s="22"/>
      <c r="EH2133" s="22"/>
      <c r="EI2133" s="22"/>
      <c r="EJ2133" s="22"/>
      <c r="EK2133" s="22"/>
      <c r="EL2133" s="22"/>
      <c r="EM2133" s="22"/>
      <c r="EN2133" s="22"/>
      <c r="EO2133" s="22"/>
      <c r="EP2133" s="22"/>
      <c r="EQ2133" s="22"/>
      <c r="ER2133" s="22"/>
      <c r="ES2133" s="22"/>
      <c r="ET2133" s="22"/>
      <c r="EU2133" s="22"/>
      <c r="EV2133" s="22"/>
      <c r="EW2133" s="24"/>
      <c r="EX2133" s="22"/>
      <c r="EY2133" s="22"/>
      <c r="EZ2133" s="22"/>
      <c r="FA2133" s="22"/>
      <c r="FB2133" s="22"/>
      <c r="FC2133" s="22"/>
      <c r="FD2133" s="22"/>
      <c r="FE2133" s="22"/>
      <c r="FF2133" s="22"/>
      <c r="FG2133" s="22"/>
      <c r="FH2133" s="22"/>
      <c r="FI2133" s="22"/>
      <c r="FJ2133" s="22"/>
      <c r="FK2133" s="22"/>
      <c r="FL2133" s="22"/>
      <c r="FM2133" s="22"/>
      <c r="FN2133" s="22"/>
      <c r="FO2133" s="22"/>
      <c r="FP2133" s="22"/>
      <c r="FQ2133" s="22"/>
      <c r="FR2133" s="22"/>
      <c r="FS2133" s="22"/>
      <c r="FT2133" s="22"/>
      <c r="FU2133" s="22"/>
      <c r="FV2133" s="22"/>
      <c r="FW2133" s="22"/>
      <c r="FX2133" s="22"/>
      <c r="FY2133" s="22"/>
      <c r="FZ2133" s="22"/>
      <c r="GA2133" s="22"/>
      <c r="GB2133" s="22"/>
      <c r="GC2133" s="24"/>
      <c r="GD2133" s="22"/>
      <c r="GE2133" s="22"/>
      <c r="GF2133" s="22"/>
      <c r="GG2133" s="22"/>
      <c r="GH2133" s="22"/>
      <c r="GI2133" s="22"/>
      <c r="GJ2133" s="22"/>
      <c r="GK2133" s="22"/>
      <c r="GL2133" s="22"/>
      <c r="GM2133" s="22"/>
      <c r="GN2133" s="22"/>
      <c r="GO2133" s="22"/>
      <c r="GP2133" s="22"/>
      <c r="GQ2133" s="22"/>
      <c r="GR2133" s="22"/>
      <c r="GS2133" s="22"/>
      <c r="GT2133" s="22"/>
      <c r="GU2133" s="22"/>
      <c r="GV2133" s="22"/>
      <c r="GW2133" s="22"/>
      <c r="GX2133" s="22"/>
      <c r="GY2133" s="22"/>
      <c r="GZ2133" s="22"/>
      <c r="HA2133" s="22"/>
      <c r="HB2133" s="22"/>
      <c r="HC2133" s="22"/>
      <c r="HD2133" s="22"/>
      <c r="HE2133" s="22"/>
      <c r="HF2133" s="22"/>
      <c r="HG2133" s="22"/>
      <c r="HH2133" s="22"/>
      <c r="HI2133" s="24"/>
      <c r="HJ2133" s="22"/>
      <c r="HK2133" s="22"/>
      <c r="HL2133" s="22"/>
      <c r="HM2133" s="22"/>
      <c r="HN2133" s="22"/>
      <c r="HO2133" s="22"/>
      <c r="HP2133" s="22"/>
      <c r="HQ2133" s="22"/>
      <c r="HR2133" s="22"/>
      <c r="HS2133" s="22"/>
      <c r="HT2133" s="22"/>
      <c r="HU2133" s="22"/>
      <c r="HV2133" s="22"/>
      <c r="HW2133" s="22"/>
      <c r="HX2133" s="22"/>
      <c r="HY2133" s="22"/>
      <c r="HZ2133" s="22"/>
      <c r="IA2133" s="22"/>
      <c r="IB2133" s="22"/>
      <c r="IC2133" s="22"/>
      <c r="ID2133" s="22"/>
      <c r="IE2133" s="22"/>
      <c r="IF2133" s="22"/>
      <c r="IG2133" s="22"/>
      <c r="IH2133" s="22"/>
      <c r="II2133" s="22"/>
      <c r="IJ2133" s="22"/>
      <c r="IK2133" s="22"/>
      <c r="IL2133" s="22"/>
      <c r="IM2133" s="22"/>
      <c r="IN2133" s="22"/>
      <c r="IO2133" s="24"/>
      <c r="IP2133" s="22"/>
      <c r="IQ2133" s="22"/>
      <c r="IR2133" s="22"/>
      <c r="IS2133" s="22"/>
      <c r="IT2133" s="22"/>
      <c r="IU2133" s="22"/>
      <c r="IV2133" s="22"/>
      <c r="IW2133" s="22"/>
      <c r="IX2133" s="22"/>
      <c r="IY2133" s="22"/>
      <c r="IZ2133" s="22"/>
      <c r="JA2133" s="22"/>
      <c r="JB2133" s="22"/>
      <c r="JC2133" s="22"/>
      <c r="JD2133" s="22"/>
      <c r="JE2133" s="22"/>
      <c r="JF2133" s="22"/>
      <c r="JG2133" s="22"/>
      <c r="JH2133" s="22"/>
      <c r="JI2133" s="22"/>
      <c r="JJ2133" s="22"/>
      <c r="JK2133" s="22"/>
      <c r="JL2133" s="22"/>
      <c r="JM2133" s="22"/>
      <c r="JN2133" s="22"/>
      <c r="JO2133" s="22"/>
      <c r="JP2133" s="22"/>
      <c r="JQ2133" s="22"/>
      <c r="JR2133" s="22"/>
      <c r="JS2133" s="22"/>
      <c r="JT2133" s="22"/>
      <c r="JU2133" s="24"/>
      <c r="JV2133" s="22"/>
      <c r="JW2133" s="22"/>
      <c r="JX2133" s="22"/>
      <c r="JY2133" s="22"/>
      <c r="JZ2133" s="22"/>
      <c r="KA2133" s="22"/>
      <c r="KB2133" s="22"/>
      <c r="KC2133" s="22"/>
      <c r="KD2133" s="22"/>
      <c r="KE2133" s="22"/>
      <c r="KF2133" s="22"/>
      <c r="KG2133" s="22"/>
      <c r="KH2133" s="22"/>
      <c r="KI2133" s="22"/>
      <c r="KJ2133" s="22"/>
      <c r="KK2133" s="22"/>
      <c r="KL2133" s="22"/>
      <c r="KM2133" s="22"/>
      <c r="KN2133" s="22"/>
      <c r="KO2133" s="22"/>
      <c r="KP2133" s="22"/>
      <c r="KQ2133" s="22"/>
      <c r="KR2133" s="22"/>
      <c r="KS2133" s="22"/>
      <c r="KT2133" s="22"/>
      <c r="KU2133" s="22"/>
      <c r="KV2133" s="22"/>
      <c r="KW2133" s="22"/>
      <c r="KX2133" s="22"/>
      <c r="KY2133" s="22"/>
      <c r="KZ2133" s="22"/>
      <c r="LA2133" s="24"/>
      <c r="LB2133" s="22"/>
      <c r="LC2133" s="22"/>
      <c r="LD2133" s="22"/>
      <c r="LE2133" s="22"/>
      <c r="LF2133" s="22"/>
      <c r="LG2133" s="22"/>
      <c r="LH2133" s="22"/>
      <c r="LI2133" s="22"/>
      <c r="LJ2133" s="22"/>
      <c r="LK2133" s="22"/>
      <c r="LL2133" s="22"/>
      <c r="LM2133" s="22"/>
      <c r="LN2133" s="22"/>
      <c r="LO2133" s="22"/>
      <c r="LP2133" s="22"/>
      <c r="LQ2133" s="22"/>
      <c r="LR2133" s="22"/>
      <c r="LS2133" s="22"/>
      <c r="LT2133" s="22"/>
      <c r="LU2133" s="22"/>
      <c r="LV2133" s="22"/>
      <c r="LW2133" s="22"/>
      <c r="LX2133" s="22"/>
      <c r="LY2133" s="22"/>
      <c r="LZ2133" s="22"/>
      <c r="MA2133" s="22"/>
      <c r="MB2133" s="22"/>
      <c r="MC2133" s="22"/>
      <c r="MD2133" s="22"/>
      <c r="ME2133" s="22"/>
      <c r="MF2133" s="22"/>
      <c r="MG2133" s="24"/>
      <c r="MH2133" s="22"/>
      <c r="MI2133" s="22"/>
      <c r="MJ2133" s="22"/>
      <c r="MK2133" s="22"/>
      <c r="ML2133" s="22"/>
      <c r="MM2133" s="22"/>
      <c r="MN2133" s="22"/>
      <c r="MO2133" s="22"/>
      <c r="MP2133" s="22"/>
      <c r="MQ2133" s="22"/>
      <c r="MR2133" s="22"/>
      <c r="MS2133" s="22"/>
      <c r="MT2133" s="22"/>
      <c r="MU2133" s="22"/>
      <c r="MV2133" s="22"/>
      <c r="MW2133" s="22"/>
      <c r="MX2133" s="22"/>
      <c r="MY2133" s="22"/>
      <c r="MZ2133" s="22"/>
      <c r="NA2133" s="22"/>
      <c r="NB2133" s="22"/>
      <c r="NC2133" s="22"/>
      <c r="ND2133" s="22"/>
      <c r="NE2133" s="22"/>
      <c r="NF2133" s="22"/>
      <c r="NG2133" s="22"/>
      <c r="NH2133" s="22"/>
      <c r="NI2133" s="22"/>
      <c r="NJ2133" s="22"/>
      <c r="NK2133" s="22"/>
      <c r="NL2133" s="22"/>
      <c r="NM2133" s="24"/>
      <c r="NN2133" s="22"/>
      <c r="NO2133" s="22"/>
      <c r="NP2133" s="22"/>
      <c r="NQ2133" s="22"/>
      <c r="NR2133" s="22"/>
      <c r="NS2133" s="22"/>
      <c r="NT2133" s="22"/>
      <c r="NU2133" s="22"/>
      <c r="NV2133" s="22"/>
      <c r="NW2133" s="22"/>
      <c r="NX2133" s="22"/>
      <c r="NY2133" s="22"/>
      <c r="NZ2133" s="22"/>
      <c r="OA2133" s="22"/>
      <c r="OB2133" s="22"/>
      <c r="OC2133" s="22"/>
      <c r="OD2133" s="22"/>
      <c r="OE2133" s="22"/>
      <c r="OF2133" s="22"/>
      <c r="OG2133" s="22"/>
      <c r="OH2133" s="22"/>
      <c r="OI2133" s="22"/>
      <c r="OJ2133" s="22"/>
      <c r="OK2133" s="22"/>
      <c r="OL2133" s="22"/>
      <c r="OM2133" s="22"/>
      <c r="ON2133" s="22"/>
      <c r="OO2133" s="22"/>
      <c r="OP2133" s="22"/>
      <c r="OQ2133" s="22"/>
      <c r="OR2133" s="22"/>
    </row>
    <row r="2134" spans="1:408" ht="15" thickBot="1">
      <c r="A2134" s="1"/>
      <c r="B2134" s="12"/>
      <c r="C2134" s="12"/>
      <c r="D2134" s="22"/>
      <c r="E2134" s="54"/>
      <c r="F2134" s="54"/>
      <c r="G2134" s="54"/>
      <c r="H2134" s="55"/>
      <c r="I2134" s="22"/>
      <c r="J2134" s="56"/>
      <c r="K2134" s="81"/>
      <c r="L2134" s="57"/>
      <c r="M2134" s="57"/>
      <c r="N2134" s="55"/>
      <c r="O2134" s="58"/>
      <c r="P2134" s="58"/>
      <c r="Q2134" s="59"/>
      <c r="R2134" s="60"/>
      <c r="S2134" s="60"/>
      <c r="T2134" s="22"/>
      <c r="U2134" s="1"/>
      <c r="V2134" s="23"/>
      <c r="X2134" s="24"/>
      <c r="Y2134" s="24"/>
      <c r="Z2134" s="22"/>
      <c r="AA2134" s="22"/>
      <c r="AB2134" s="22"/>
      <c r="AC2134" s="22"/>
      <c r="AD2134" s="22"/>
      <c r="AE2134" s="22"/>
      <c r="AF2134" s="22"/>
      <c r="AG2134" s="22"/>
      <c r="AH2134" s="22"/>
      <c r="AI2134" s="22"/>
      <c r="AJ2134" s="22"/>
      <c r="AK2134" s="22"/>
      <c r="AL2134" s="22"/>
      <c r="AM2134" s="22"/>
      <c r="AN2134" s="22"/>
      <c r="AO2134" s="22"/>
      <c r="AP2134" s="22"/>
      <c r="AQ2134" s="22"/>
      <c r="AR2134" s="22"/>
      <c r="AS2134" s="22"/>
      <c r="AT2134" s="22"/>
      <c r="AU2134" s="22"/>
      <c r="AV2134" s="22"/>
      <c r="AW2134" s="22"/>
      <c r="AX2134" s="22"/>
      <c r="AY2134" s="22"/>
      <c r="AZ2134" s="22"/>
      <c r="BA2134" s="22"/>
      <c r="BB2134" s="22"/>
      <c r="BC2134" s="22"/>
      <c r="BD2134" s="22"/>
      <c r="BE2134" s="24"/>
      <c r="BF2134" s="22"/>
      <c r="BG2134" s="22"/>
      <c r="BH2134" s="22"/>
      <c r="BI2134" s="22"/>
      <c r="BJ2134" s="22"/>
      <c r="BK2134" s="22"/>
      <c r="BL2134" s="22"/>
      <c r="BM2134" s="22"/>
      <c r="BN2134" s="22"/>
      <c r="BO2134" s="22"/>
      <c r="BP2134" s="22"/>
      <c r="BQ2134" s="22"/>
      <c r="BR2134" s="22"/>
      <c r="BS2134" s="22"/>
      <c r="BT2134" s="22"/>
      <c r="BU2134" s="22"/>
      <c r="BV2134" s="22"/>
      <c r="BW2134" s="22"/>
      <c r="BX2134" s="22"/>
      <c r="BY2134" s="22"/>
      <c r="BZ2134" s="22"/>
      <c r="CA2134" s="22"/>
      <c r="CB2134" s="22"/>
      <c r="CC2134" s="22"/>
      <c r="CD2134" s="22"/>
      <c r="CE2134" s="22"/>
      <c r="CF2134" s="22"/>
      <c r="CG2134" s="22"/>
      <c r="CH2134" s="22"/>
      <c r="CI2134" s="22"/>
      <c r="CJ2134" s="22"/>
      <c r="CK2134" s="24"/>
      <c r="CL2134" s="22"/>
      <c r="CM2134" s="22"/>
      <c r="CN2134" s="22"/>
      <c r="CO2134" s="22"/>
      <c r="CP2134" s="22"/>
      <c r="CQ2134" s="22"/>
      <c r="CR2134" s="22"/>
      <c r="CS2134" s="22"/>
      <c r="CT2134" s="22"/>
      <c r="CU2134" s="22"/>
      <c r="CV2134" s="22"/>
      <c r="CW2134" s="22"/>
      <c r="CX2134" s="22"/>
      <c r="CY2134" s="22"/>
      <c r="CZ2134" s="22"/>
      <c r="DA2134" s="22"/>
      <c r="DB2134" s="22"/>
      <c r="DC2134" s="22"/>
      <c r="DD2134" s="22"/>
      <c r="DE2134" s="22"/>
      <c r="DF2134" s="22"/>
      <c r="DG2134" s="22"/>
      <c r="DH2134" s="22"/>
      <c r="DI2134" s="22"/>
      <c r="DJ2134" s="22"/>
      <c r="DK2134" s="22"/>
      <c r="DL2134" s="22"/>
      <c r="DM2134" s="22"/>
      <c r="DN2134" s="22"/>
      <c r="DO2134" s="22"/>
      <c r="DP2134" s="22"/>
      <c r="DQ2134" s="24"/>
      <c r="DR2134" s="22"/>
      <c r="DS2134" s="22"/>
      <c r="DT2134" s="22"/>
      <c r="DU2134" s="22"/>
      <c r="DV2134" s="22"/>
      <c r="DW2134" s="22"/>
      <c r="DX2134" s="22"/>
      <c r="DY2134" s="22"/>
      <c r="DZ2134" s="22"/>
      <c r="EA2134" s="22"/>
      <c r="EB2134" s="22"/>
      <c r="EC2134" s="22"/>
      <c r="ED2134" s="22"/>
      <c r="EE2134" s="22"/>
      <c r="EF2134" s="22"/>
      <c r="EG2134" s="22"/>
      <c r="EH2134" s="22"/>
      <c r="EI2134" s="22"/>
      <c r="EJ2134" s="22"/>
      <c r="EK2134" s="22"/>
      <c r="EL2134" s="22"/>
      <c r="EM2134" s="22"/>
      <c r="EN2134" s="22"/>
      <c r="EO2134" s="22"/>
      <c r="EP2134" s="22"/>
      <c r="EQ2134" s="22"/>
      <c r="ER2134" s="22"/>
      <c r="ES2134" s="22"/>
      <c r="ET2134" s="22"/>
      <c r="EU2134" s="22"/>
      <c r="EV2134" s="22"/>
      <c r="EW2134" s="24"/>
      <c r="EX2134" s="22"/>
      <c r="EY2134" s="22"/>
      <c r="EZ2134" s="22"/>
      <c r="FA2134" s="22"/>
      <c r="FB2134" s="22"/>
      <c r="FC2134" s="22"/>
      <c r="FD2134" s="22"/>
      <c r="FE2134" s="22"/>
      <c r="FF2134" s="22"/>
      <c r="FG2134" s="22"/>
      <c r="FH2134" s="22"/>
      <c r="FI2134" s="22"/>
      <c r="FJ2134" s="22"/>
      <c r="FK2134" s="22"/>
      <c r="FL2134" s="22"/>
      <c r="FM2134" s="22"/>
      <c r="FN2134" s="22"/>
      <c r="FO2134" s="22"/>
      <c r="FP2134" s="22"/>
      <c r="FQ2134" s="22"/>
      <c r="FR2134" s="22"/>
      <c r="FS2134" s="22"/>
      <c r="FT2134" s="22"/>
      <c r="FU2134" s="22"/>
      <c r="FV2134" s="22"/>
      <c r="FW2134" s="22"/>
      <c r="FX2134" s="22"/>
      <c r="FY2134" s="22"/>
      <c r="FZ2134" s="22"/>
      <c r="GA2134" s="22"/>
      <c r="GB2134" s="22"/>
      <c r="GC2134" s="24"/>
      <c r="GD2134" s="22"/>
      <c r="GE2134" s="22"/>
      <c r="GF2134" s="22"/>
      <c r="GG2134" s="22"/>
      <c r="GH2134" s="22"/>
      <c r="GI2134" s="22"/>
      <c r="GJ2134" s="22"/>
      <c r="GK2134" s="22"/>
      <c r="GL2134" s="22"/>
      <c r="GM2134" s="22"/>
      <c r="GN2134" s="22"/>
      <c r="GO2134" s="22"/>
      <c r="GP2134" s="22"/>
      <c r="GQ2134" s="22"/>
      <c r="GR2134" s="22"/>
      <c r="GS2134" s="22"/>
      <c r="GT2134" s="22"/>
      <c r="GU2134" s="22"/>
      <c r="GV2134" s="22"/>
      <c r="GW2134" s="22"/>
      <c r="GX2134" s="22"/>
      <c r="GY2134" s="22"/>
      <c r="GZ2134" s="22"/>
      <c r="HA2134" s="22"/>
      <c r="HB2134" s="22"/>
      <c r="HC2134" s="22"/>
      <c r="HD2134" s="22"/>
      <c r="HE2134" s="22"/>
      <c r="HF2134" s="22"/>
      <c r="HG2134" s="22"/>
      <c r="HH2134" s="22"/>
      <c r="HI2134" s="24"/>
      <c r="HJ2134" s="22"/>
      <c r="HK2134" s="22"/>
      <c r="HL2134" s="22"/>
      <c r="HM2134" s="22"/>
      <c r="HN2134" s="22"/>
      <c r="HO2134" s="22"/>
      <c r="HP2134" s="22"/>
      <c r="HQ2134" s="22"/>
      <c r="HR2134" s="22"/>
      <c r="HS2134" s="22"/>
      <c r="HT2134" s="22"/>
      <c r="HU2134" s="22"/>
      <c r="HV2134" s="22"/>
      <c r="HW2134" s="22"/>
      <c r="HX2134" s="22"/>
      <c r="HY2134" s="22"/>
      <c r="HZ2134" s="22"/>
      <c r="IA2134" s="22"/>
      <c r="IB2134" s="22"/>
      <c r="IC2134" s="22"/>
      <c r="ID2134" s="22"/>
      <c r="IE2134" s="22"/>
      <c r="IF2134" s="22"/>
      <c r="IG2134" s="22"/>
      <c r="IH2134" s="22"/>
      <c r="II2134" s="22"/>
      <c r="IJ2134" s="22"/>
      <c r="IK2134" s="22"/>
      <c r="IL2134" s="22"/>
      <c r="IM2134" s="22"/>
      <c r="IN2134" s="22"/>
      <c r="IO2134" s="24"/>
      <c r="IP2134" s="22"/>
      <c r="IQ2134" s="22"/>
      <c r="IR2134" s="22"/>
      <c r="IS2134" s="22"/>
      <c r="IT2134" s="22"/>
      <c r="IU2134" s="22"/>
      <c r="IV2134" s="22"/>
      <c r="IW2134" s="22"/>
      <c r="IX2134" s="22"/>
      <c r="IY2134" s="22"/>
      <c r="IZ2134" s="22"/>
      <c r="JA2134" s="22"/>
      <c r="JB2134" s="22"/>
      <c r="JC2134" s="22"/>
      <c r="JD2134" s="22"/>
      <c r="JE2134" s="22"/>
      <c r="JF2134" s="22"/>
      <c r="JG2134" s="22"/>
      <c r="JH2134" s="22"/>
      <c r="JI2134" s="22"/>
      <c r="JJ2134" s="22"/>
      <c r="JK2134" s="22"/>
      <c r="JL2134" s="22"/>
      <c r="JM2134" s="22"/>
      <c r="JN2134" s="22"/>
      <c r="JO2134" s="22"/>
      <c r="JP2134" s="22"/>
      <c r="JQ2134" s="22"/>
      <c r="JR2134" s="22"/>
      <c r="JS2134" s="22"/>
      <c r="JT2134" s="22"/>
      <c r="JU2134" s="24"/>
      <c r="JV2134" s="22"/>
      <c r="JW2134" s="22"/>
      <c r="JX2134" s="22"/>
      <c r="JY2134" s="22"/>
      <c r="JZ2134" s="22"/>
      <c r="KA2134" s="22"/>
      <c r="KB2134" s="22"/>
      <c r="KC2134" s="22"/>
      <c r="KD2134" s="22"/>
      <c r="KE2134" s="22"/>
      <c r="KF2134" s="22"/>
      <c r="KG2134" s="22"/>
      <c r="KH2134" s="22"/>
      <c r="KI2134" s="22"/>
      <c r="KJ2134" s="22"/>
      <c r="KK2134" s="22"/>
      <c r="KL2134" s="22"/>
      <c r="KM2134" s="22"/>
      <c r="KN2134" s="22"/>
      <c r="KO2134" s="22"/>
      <c r="KP2134" s="22"/>
      <c r="KQ2134" s="22"/>
      <c r="KR2134" s="22"/>
      <c r="KS2134" s="22"/>
      <c r="KT2134" s="22"/>
      <c r="KU2134" s="22"/>
      <c r="KV2134" s="22"/>
      <c r="KW2134" s="22"/>
      <c r="KX2134" s="22"/>
      <c r="KY2134" s="22"/>
      <c r="KZ2134" s="22"/>
      <c r="LA2134" s="24"/>
      <c r="LB2134" s="22"/>
      <c r="LC2134" s="22"/>
      <c r="LD2134" s="22"/>
      <c r="LE2134" s="22"/>
      <c r="LF2134" s="22"/>
      <c r="LG2134" s="22"/>
      <c r="LH2134" s="22"/>
      <c r="LI2134" s="22"/>
      <c r="LJ2134" s="22"/>
      <c r="LK2134" s="22"/>
      <c r="LL2134" s="22"/>
      <c r="LM2134" s="22"/>
      <c r="LN2134" s="22"/>
      <c r="LO2134" s="22"/>
      <c r="LP2134" s="22"/>
      <c r="LQ2134" s="22"/>
      <c r="LR2134" s="22"/>
      <c r="LS2134" s="22"/>
      <c r="LT2134" s="22"/>
      <c r="LU2134" s="22"/>
      <c r="LV2134" s="22"/>
      <c r="LW2134" s="22"/>
      <c r="LX2134" s="22"/>
      <c r="LY2134" s="22"/>
      <c r="LZ2134" s="22"/>
      <c r="MA2134" s="22"/>
      <c r="MB2134" s="22"/>
      <c r="MC2134" s="22"/>
      <c r="MD2134" s="22"/>
      <c r="ME2134" s="22"/>
      <c r="MF2134" s="22"/>
      <c r="MG2134" s="24"/>
      <c r="MH2134" s="22"/>
      <c r="MI2134" s="22"/>
      <c r="MJ2134" s="22"/>
      <c r="MK2134" s="22"/>
      <c r="ML2134" s="22"/>
      <c r="MM2134" s="22"/>
      <c r="MN2134" s="22"/>
      <c r="MO2134" s="22"/>
      <c r="MP2134" s="22"/>
      <c r="MQ2134" s="22"/>
      <c r="MR2134" s="22"/>
      <c r="MS2134" s="22"/>
      <c r="MT2134" s="22"/>
      <c r="MU2134" s="22"/>
      <c r="MV2134" s="22"/>
      <c r="MW2134" s="22"/>
      <c r="MX2134" s="22"/>
      <c r="MY2134" s="22"/>
      <c r="MZ2134" s="22"/>
      <c r="NA2134" s="22"/>
      <c r="NB2134" s="22"/>
      <c r="NC2134" s="22"/>
      <c r="ND2134" s="22"/>
      <c r="NE2134" s="22"/>
      <c r="NF2134" s="22"/>
      <c r="NG2134" s="22"/>
      <c r="NH2134" s="22"/>
      <c r="NI2134" s="22"/>
      <c r="NJ2134" s="22"/>
      <c r="NK2134" s="22"/>
      <c r="NL2134" s="22"/>
      <c r="NM2134" s="24"/>
      <c r="NN2134" s="22"/>
      <c r="NO2134" s="22"/>
      <c r="NP2134" s="22"/>
      <c r="NQ2134" s="22"/>
      <c r="NR2134" s="22"/>
      <c r="NS2134" s="22"/>
      <c r="NT2134" s="22"/>
      <c r="NU2134" s="22"/>
      <c r="NV2134" s="22"/>
      <c r="NW2134" s="22"/>
      <c r="NX2134" s="22"/>
      <c r="NY2134" s="22"/>
      <c r="NZ2134" s="22"/>
      <c r="OA2134" s="22"/>
      <c r="OB2134" s="22"/>
      <c r="OC2134" s="22"/>
      <c r="OD2134" s="22"/>
      <c r="OE2134" s="22"/>
      <c r="OF2134" s="22"/>
      <c r="OG2134" s="22"/>
      <c r="OH2134" s="22"/>
      <c r="OI2134" s="22"/>
      <c r="OJ2134" s="22"/>
      <c r="OK2134" s="22"/>
      <c r="OL2134" s="22"/>
      <c r="OM2134" s="22"/>
      <c r="ON2134" s="22"/>
      <c r="OO2134" s="22"/>
      <c r="OP2134" s="22"/>
      <c r="OQ2134" s="22"/>
      <c r="OR2134" s="22"/>
    </row>
    <row r="2135" spans="1:408" ht="15" thickBot="1">
      <c r="A2135" s="1"/>
      <c r="B2135" s="12"/>
      <c r="C2135" s="12"/>
      <c r="D2135" s="22"/>
      <c r="E2135" s="54"/>
      <c r="F2135" s="54"/>
      <c r="G2135" s="54"/>
      <c r="H2135" s="55"/>
      <c r="I2135" s="22"/>
      <c r="J2135" s="56"/>
      <c r="K2135" s="80"/>
      <c r="L2135" s="57"/>
      <c r="M2135" s="57"/>
      <c r="N2135" s="55"/>
      <c r="O2135" s="58"/>
      <c r="P2135" s="58"/>
      <c r="Q2135" s="59"/>
      <c r="R2135" s="60"/>
      <c r="S2135" s="60"/>
      <c r="T2135" s="22"/>
      <c r="U2135" s="1"/>
      <c r="V2135" s="23"/>
      <c r="X2135" s="24"/>
      <c r="Y2135" s="24"/>
      <c r="Z2135" s="22"/>
      <c r="AA2135" s="22"/>
      <c r="AB2135" s="22"/>
      <c r="AC2135" s="22"/>
      <c r="AD2135" s="22"/>
      <c r="AE2135" s="22"/>
      <c r="AF2135" s="22"/>
      <c r="AG2135" s="22"/>
      <c r="AH2135" s="22"/>
      <c r="AI2135" s="22"/>
      <c r="AJ2135" s="22"/>
      <c r="AK2135" s="22"/>
      <c r="AL2135" s="22"/>
      <c r="AM2135" s="22"/>
      <c r="AN2135" s="22"/>
      <c r="AO2135" s="22"/>
      <c r="AP2135" s="22"/>
      <c r="AQ2135" s="22"/>
      <c r="AR2135" s="22"/>
      <c r="AS2135" s="22"/>
      <c r="AT2135" s="22"/>
      <c r="AU2135" s="22"/>
      <c r="AV2135" s="22"/>
      <c r="AW2135" s="22"/>
      <c r="AX2135" s="22"/>
      <c r="AY2135" s="22"/>
      <c r="AZ2135" s="22"/>
      <c r="BA2135" s="22"/>
      <c r="BB2135" s="22"/>
      <c r="BC2135" s="22"/>
      <c r="BD2135" s="22"/>
      <c r="BE2135" s="24"/>
      <c r="BF2135" s="22"/>
      <c r="BG2135" s="22"/>
      <c r="BH2135" s="22"/>
      <c r="BI2135" s="22"/>
      <c r="BJ2135" s="22"/>
      <c r="BK2135" s="22"/>
      <c r="BL2135" s="22"/>
      <c r="BM2135" s="22"/>
      <c r="BN2135" s="22"/>
      <c r="BO2135" s="22"/>
      <c r="BP2135" s="22"/>
      <c r="BQ2135" s="22"/>
      <c r="BR2135" s="22"/>
      <c r="BS2135" s="22"/>
      <c r="BT2135" s="22"/>
      <c r="BU2135" s="22"/>
      <c r="BV2135" s="22"/>
      <c r="BW2135" s="22"/>
      <c r="BX2135" s="22"/>
      <c r="BY2135" s="22"/>
      <c r="BZ2135" s="22"/>
      <c r="CA2135" s="22"/>
      <c r="CB2135" s="22"/>
      <c r="CC2135" s="22"/>
      <c r="CD2135" s="22"/>
      <c r="CE2135" s="22"/>
      <c r="CF2135" s="22"/>
      <c r="CG2135" s="22"/>
      <c r="CH2135" s="22"/>
      <c r="CI2135" s="22"/>
      <c r="CJ2135" s="22"/>
      <c r="CK2135" s="24"/>
      <c r="CL2135" s="22"/>
      <c r="CM2135" s="22"/>
      <c r="CN2135" s="22"/>
      <c r="CO2135" s="22"/>
      <c r="CP2135" s="22"/>
      <c r="CQ2135" s="22"/>
      <c r="CR2135" s="22"/>
      <c r="CS2135" s="22"/>
      <c r="CT2135" s="22"/>
      <c r="CU2135" s="22"/>
      <c r="CV2135" s="22"/>
      <c r="CW2135" s="22"/>
      <c r="CX2135" s="22"/>
      <c r="CY2135" s="22"/>
      <c r="CZ2135" s="22"/>
      <c r="DA2135" s="22"/>
      <c r="DB2135" s="22"/>
      <c r="DC2135" s="22"/>
      <c r="DD2135" s="22"/>
      <c r="DE2135" s="22"/>
      <c r="DF2135" s="22"/>
      <c r="DG2135" s="22"/>
      <c r="DH2135" s="22"/>
      <c r="DI2135" s="22"/>
      <c r="DJ2135" s="22"/>
      <c r="DK2135" s="22"/>
      <c r="DL2135" s="22"/>
      <c r="DM2135" s="22"/>
      <c r="DN2135" s="22"/>
      <c r="DO2135" s="22"/>
      <c r="DP2135" s="22"/>
      <c r="DQ2135" s="24"/>
      <c r="DR2135" s="22"/>
      <c r="DS2135" s="22"/>
      <c r="DT2135" s="22"/>
      <c r="DU2135" s="22"/>
      <c r="DV2135" s="22"/>
      <c r="DW2135" s="22"/>
      <c r="DX2135" s="22"/>
      <c r="DY2135" s="22"/>
      <c r="DZ2135" s="22"/>
      <c r="EA2135" s="22"/>
      <c r="EB2135" s="22"/>
      <c r="EC2135" s="22"/>
      <c r="ED2135" s="22"/>
      <c r="EE2135" s="22"/>
      <c r="EF2135" s="22"/>
      <c r="EG2135" s="22"/>
      <c r="EH2135" s="22"/>
      <c r="EI2135" s="22"/>
      <c r="EJ2135" s="22"/>
      <c r="EK2135" s="22"/>
      <c r="EL2135" s="22"/>
      <c r="EM2135" s="22"/>
      <c r="EN2135" s="22"/>
      <c r="EO2135" s="22"/>
      <c r="EP2135" s="22"/>
      <c r="EQ2135" s="22"/>
      <c r="ER2135" s="22"/>
      <c r="ES2135" s="22"/>
      <c r="ET2135" s="22"/>
      <c r="EU2135" s="22"/>
      <c r="EV2135" s="22"/>
      <c r="EW2135" s="24"/>
      <c r="EX2135" s="22"/>
      <c r="EY2135" s="22"/>
      <c r="EZ2135" s="22"/>
      <c r="FA2135" s="22"/>
      <c r="FB2135" s="22"/>
      <c r="FC2135" s="22"/>
      <c r="FD2135" s="22"/>
      <c r="FE2135" s="22"/>
      <c r="FF2135" s="22"/>
      <c r="FG2135" s="22"/>
      <c r="FH2135" s="22"/>
      <c r="FI2135" s="22"/>
      <c r="FJ2135" s="22"/>
      <c r="FK2135" s="22"/>
      <c r="FL2135" s="22"/>
      <c r="FM2135" s="22"/>
      <c r="FN2135" s="22"/>
      <c r="FO2135" s="22"/>
      <c r="FP2135" s="22"/>
      <c r="FQ2135" s="22"/>
      <c r="FR2135" s="22"/>
      <c r="FS2135" s="22"/>
      <c r="FT2135" s="22"/>
      <c r="FU2135" s="22"/>
      <c r="FV2135" s="22"/>
      <c r="FW2135" s="22"/>
      <c r="FX2135" s="22"/>
      <c r="FY2135" s="22"/>
      <c r="FZ2135" s="22"/>
      <c r="GA2135" s="22"/>
      <c r="GB2135" s="22"/>
      <c r="GC2135" s="24"/>
      <c r="GD2135" s="22"/>
      <c r="GE2135" s="22"/>
      <c r="GF2135" s="22"/>
      <c r="GG2135" s="22"/>
      <c r="GH2135" s="22"/>
      <c r="GI2135" s="22"/>
      <c r="GJ2135" s="22"/>
      <c r="GK2135" s="22"/>
      <c r="GL2135" s="22"/>
      <c r="GM2135" s="22"/>
      <c r="GN2135" s="22"/>
      <c r="GO2135" s="22"/>
      <c r="GP2135" s="22"/>
      <c r="GQ2135" s="22"/>
      <c r="GR2135" s="22"/>
      <c r="GS2135" s="22"/>
      <c r="GT2135" s="22"/>
      <c r="GU2135" s="22"/>
      <c r="GV2135" s="22"/>
      <c r="GW2135" s="22"/>
      <c r="GX2135" s="22"/>
      <c r="GY2135" s="22"/>
      <c r="GZ2135" s="22"/>
      <c r="HA2135" s="22"/>
      <c r="HB2135" s="22"/>
      <c r="HC2135" s="22"/>
      <c r="HD2135" s="22"/>
      <c r="HE2135" s="22"/>
      <c r="HF2135" s="22"/>
      <c r="HG2135" s="22"/>
      <c r="HH2135" s="22"/>
      <c r="HI2135" s="24"/>
      <c r="HJ2135" s="22"/>
      <c r="HK2135" s="22"/>
      <c r="HL2135" s="22"/>
      <c r="HM2135" s="22"/>
      <c r="HN2135" s="22"/>
      <c r="HO2135" s="22"/>
      <c r="HP2135" s="22"/>
      <c r="HQ2135" s="22"/>
      <c r="HR2135" s="22"/>
      <c r="HS2135" s="22"/>
      <c r="HT2135" s="22"/>
      <c r="HU2135" s="22"/>
      <c r="HV2135" s="22"/>
      <c r="HW2135" s="22"/>
      <c r="HX2135" s="22"/>
      <c r="HY2135" s="22"/>
      <c r="HZ2135" s="22"/>
      <c r="IA2135" s="22"/>
      <c r="IB2135" s="22"/>
      <c r="IC2135" s="22"/>
      <c r="ID2135" s="22"/>
      <c r="IE2135" s="22"/>
      <c r="IF2135" s="22"/>
      <c r="IG2135" s="22"/>
      <c r="IH2135" s="22"/>
      <c r="II2135" s="22"/>
      <c r="IJ2135" s="22"/>
      <c r="IK2135" s="22"/>
      <c r="IL2135" s="22"/>
      <c r="IM2135" s="22"/>
      <c r="IN2135" s="22"/>
      <c r="IO2135" s="24"/>
      <c r="IP2135" s="22"/>
      <c r="IQ2135" s="22"/>
      <c r="IR2135" s="22"/>
      <c r="IS2135" s="22"/>
      <c r="IT2135" s="22"/>
      <c r="IU2135" s="22"/>
      <c r="IV2135" s="22"/>
      <c r="IW2135" s="22"/>
      <c r="IX2135" s="22"/>
      <c r="IY2135" s="22"/>
      <c r="IZ2135" s="22"/>
      <c r="JA2135" s="22"/>
      <c r="JB2135" s="22"/>
      <c r="JC2135" s="22"/>
      <c r="JD2135" s="22"/>
      <c r="JE2135" s="22"/>
      <c r="JF2135" s="22"/>
      <c r="JG2135" s="22"/>
      <c r="JH2135" s="22"/>
      <c r="JI2135" s="22"/>
      <c r="JJ2135" s="22"/>
      <c r="JK2135" s="22"/>
      <c r="JL2135" s="22"/>
      <c r="JM2135" s="22"/>
      <c r="JN2135" s="22"/>
      <c r="JO2135" s="22"/>
      <c r="JP2135" s="22"/>
      <c r="JQ2135" s="22"/>
      <c r="JR2135" s="22"/>
      <c r="JS2135" s="22"/>
      <c r="JT2135" s="22"/>
      <c r="JU2135" s="24"/>
      <c r="JV2135" s="22"/>
      <c r="JW2135" s="22"/>
      <c r="JX2135" s="22"/>
      <c r="JY2135" s="22"/>
      <c r="JZ2135" s="22"/>
      <c r="KA2135" s="22"/>
      <c r="KB2135" s="22"/>
      <c r="KC2135" s="22"/>
      <c r="KD2135" s="22"/>
      <c r="KE2135" s="22"/>
      <c r="KF2135" s="22"/>
      <c r="KG2135" s="22"/>
      <c r="KH2135" s="22"/>
      <c r="KI2135" s="22"/>
      <c r="KJ2135" s="22"/>
      <c r="KK2135" s="22"/>
      <c r="KL2135" s="22"/>
      <c r="KM2135" s="22"/>
      <c r="KN2135" s="22"/>
      <c r="KO2135" s="22"/>
      <c r="KP2135" s="22"/>
      <c r="KQ2135" s="22"/>
      <c r="KR2135" s="22"/>
      <c r="KS2135" s="22"/>
      <c r="KT2135" s="22"/>
      <c r="KU2135" s="22"/>
      <c r="KV2135" s="22"/>
      <c r="KW2135" s="22"/>
      <c r="KX2135" s="22"/>
      <c r="KY2135" s="22"/>
      <c r="KZ2135" s="22"/>
      <c r="LA2135" s="24"/>
      <c r="LB2135" s="22"/>
      <c r="LC2135" s="22"/>
      <c r="LD2135" s="22"/>
      <c r="LE2135" s="22"/>
      <c r="LF2135" s="22"/>
      <c r="LG2135" s="22"/>
      <c r="LH2135" s="22"/>
      <c r="LI2135" s="22"/>
      <c r="LJ2135" s="22"/>
      <c r="LK2135" s="22"/>
      <c r="LL2135" s="22"/>
      <c r="LM2135" s="22"/>
      <c r="LN2135" s="22"/>
      <c r="LO2135" s="22"/>
      <c r="LP2135" s="22"/>
      <c r="LQ2135" s="22"/>
      <c r="LR2135" s="22"/>
      <c r="LS2135" s="22"/>
      <c r="LT2135" s="22"/>
      <c r="LU2135" s="22"/>
      <c r="LV2135" s="22"/>
      <c r="LW2135" s="22"/>
      <c r="LX2135" s="22"/>
      <c r="LY2135" s="22"/>
      <c r="LZ2135" s="22"/>
      <c r="MA2135" s="22"/>
      <c r="MB2135" s="22"/>
      <c r="MC2135" s="22"/>
      <c r="MD2135" s="22"/>
      <c r="ME2135" s="22"/>
      <c r="MF2135" s="22"/>
      <c r="MG2135" s="24"/>
      <c r="MH2135" s="22"/>
      <c r="MI2135" s="22"/>
      <c r="MJ2135" s="22"/>
      <c r="MK2135" s="22"/>
      <c r="ML2135" s="22"/>
      <c r="MM2135" s="22"/>
      <c r="MN2135" s="22"/>
      <c r="MO2135" s="22"/>
      <c r="MP2135" s="22"/>
      <c r="MQ2135" s="22"/>
      <c r="MR2135" s="22"/>
      <c r="MS2135" s="22"/>
      <c r="MT2135" s="22"/>
      <c r="MU2135" s="22"/>
      <c r="MV2135" s="22"/>
      <c r="MW2135" s="22"/>
      <c r="MX2135" s="22"/>
      <c r="MY2135" s="22"/>
      <c r="MZ2135" s="22"/>
      <c r="NA2135" s="22"/>
      <c r="NB2135" s="22"/>
      <c r="NC2135" s="22"/>
      <c r="ND2135" s="22"/>
      <c r="NE2135" s="22"/>
      <c r="NF2135" s="22"/>
      <c r="NG2135" s="22"/>
      <c r="NH2135" s="22"/>
      <c r="NI2135" s="22"/>
      <c r="NJ2135" s="22"/>
      <c r="NK2135" s="22"/>
      <c r="NL2135" s="22"/>
      <c r="NM2135" s="24"/>
      <c r="NN2135" s="22"/>
      <c r="NO2135" s="22"/>
      <c r="NP2135" s="22"/>
      <c r="NQ2135" s="22"/>
      <c r="NR2135" s="22"/>
      <c r="NS2135" s="22"/>
      <c r="NT2135" s="22"/>
      <c r="NU2135" s="22"/>
      <c r="NV2135" s="22"/>
      <c r="NW2135" s="22"/>
      <c r="NX2135" s="22"/>
      <c r="NY2135" s="22"/>
      <c r="NZ2135" s="22"/>
      <c r="OA2135" s="22"/>
      <c r="OB2135" s="22"/>
      <c r="OC2135" s="22"/>
      <c r="OD2135" s="22"/>
      <c r="OE2135" s="22"/>
      <c r="OF2135" s="22"/>
      <c r="OG2135" s="22"/>
      <c r="OH2135" s="22"/>
      <c r="OI2135" s="22"/>
      <c r="OJ2135" s="22"/>
      <c r="OK2135" s="22"/>
      <c r="OL2135" s="22"/>
      <c r="OM2135" s="22"/>
      <c r="ON2135" s="22"/>
      <c r="OO2135" s="22"/>
      <c r="OP2135" s="22"/>
      <c r="OQ2135" s="22"/>
      <c r="OR2135" s="22"/>
    </row>
    <row r="2136" spans="1:408" ht="15" thickBot="1">
      <c r="A2136" s="1"/>
      <c r="B2136" s="12"/>
      <c r="C2136" s="12"/>
      <c r="D2136" s="22"/>
      <c r="E2136" s="54"/>
      <c r="F2136" s="54"/>
      <c r="G2136" s="54"/>
      <c r="H2136" s="55"/>
      <c r="I2136" s="22"/>
      <c r="J2136" s="56"/>
      <c r="K2136" s="81"/>
      <c r="L2136" s="57"/>
      <c r="M2136" s="57"/>
      <c r="N2136" s="55"/>
      <c r="O2136" s="58"/>
      <c r="P2136" s="58"/>
      <c r="Q2136" s="59"/>
      <c r="R2136" s="60"/>
      <c r="S2136" s="60"/>
      <c r="T2136" s="22"/>
      <c r="U2136" s="1"/>
      <c r="V2136" s="23"/>
      <c r="X2136" s="24"/>
      <c r="Y2136" s="24"/>
      <c r="Z2136" s="22"/>
      <c r="AA2136" s="22"/>
      <c r="AB2136" s="22"/>
      <c r="AC2136" s="22"/>
      <c r="AD2136" s="22"/>
      <c r="AE2136" s="22"/>
      <c r="AF2136" s="22"/>
      <c r="AG2136" s="22"/>
      <c r="AH2136" s="22"/>
      <c r="AI2136" s="22"/>
      <c r="AJ2136" s="22"/>
      <c r="AK2136" s="22"/>
      <c r="AL2136" s="22"/>
      <c r="AM2136" s="22"/>
      <c r="AN2136" s="22"/>
      <c r="AO2136" s="22"/>
      <c r="AP2136" s="22"/>
      <c r="AQ2136" s="22"/>
      <c r="AR2136" s="22"/>
      <c r="AS2136" s="22"/>
      <c r="AT2136" s="22"/>
      <c r="AU2136" s="22"/>
      <c r="AV2136" s="22"/>
      <c r="AW2136" s="22"/>
      <c r="AX2136" s="22"/>
      <c r="AY2136" s="22"/>
      <c r="AZ2136" s="22"/>
      <c r="BA2136" s="22"/>
      <c r="BB2136" s="22"/>
      <c r="BC2136" s="22"/>
      <c r="BD2136" s="22"/>
      <c r="BE2136" s="24"/>
      <c r="BF2136" s="22"/>
      <c r="BG2136" s="22"/>
      <c r="BH2136" s="22"/>
      <c r="BI2136" s="22"/>
      <c r="BJ2136" s="22"/>
      <c r="BK2136" s="22"/>
      <c r="BL2136" s="22"/>
      <c r="BM2136" s="22"/>
      <c r="BN2136" s="22"/>
      <c r="BO2136" s="22"/>
      <c r="BP2136" s="22"/>
      <c r="BQ2136" s="22"/>
      <c r="BR2136" s="22"/>
      <c r="BS2136" s="22"/>
      <c r="BT2136" s="22"/>
      <c r="BU2136" s="22"/>
      <c r="BV2136" s="22"/>
      <c r="BW2136" s="22"/>
      <c r="BX2136" s="22"/>
      <c r="BY2136" s="22"/>
      <c r="BZ2136" s="22"/>
      <c r="CA2136" s="22"/>
      <c r="CB2136" s="22"/>
      <c r="CC2136" s="22"/>
      <c r="CD2136" s="22"/>
      <c r="CE2136" s="22"/>
      <c r="CF2136" s="22"/>
      <c r="CG2136" s="22"/>
      <c r="CH2136" s="22"/>
      <c r="CI2136" s="22"/>
      <c r="CJ2136" s="22"/>
      <c r="CK2136" s="24"/>
      <c r="CL2136" s="22"/>
      <c r="CM2136" s="22"/>
      <c r="CN2136" s="22"/>
      <c r="CO2136" s="22"/>
      <c r="CP2136" s="22"/>
      <c r="CQ2136" s="22"/>
      <c r="CR2136" s="22"/>
      <c r="CS2136" s="22"/>
      <c r="CT2136" s="22"/>
      <c r="CU2136" s="22"/>
      <c r="CV2136" s="22"/>
      <c r="CW2136" s="22"/>
      <c r="CX2136" s="22"/>
      <c r="CY2136" s="22"/>
      <c r="CZ2136" s="22"/>
      <c r="DA2136" s="22"/>
      <c r="DB2136" s="22"/>
      <c r="DC2136" s="22"/>
      <c r="DD2136" s="22"/>
      <c r="DE2136" s="22"/>
      <c r="DF2136" s="22"/>
      <c r="DG2136" s="22"/>
      <c r="DH2136" s="22"/>
      <c r="DI2136" s="22"/>
      <c r="DJ2136" s="22"/>
      <c r="DK2136" s="22"/>
      <c r="DL2136" s="22"/>
      <c r="DM2136" s="22"/>
      <c r="DN2136" s="22"/>
      <c r="DO2136" s="22"/>
      <c r="DP2136" s="22"/>
      <c r="DQ2136" s="24"/>
      <c r="DR2136" s="22"/>
      <c r="DS2136" s="22"/>
      <c r="DT2136" s="22"/>
      <c r="DU2136" s="22"/>
      <c r="DV2136" s="22"/>
      <c r="DW2136" s="22"/>
      <c r="DX2136" s="22"/>
      <c r="DY2136" s="22"/>
      <c r="DZ2136" s="22"/>
      <c r="EA2136" s="22"/>
      <c r="EB2136" s="22"/>
      <c r="EC2136" s="22"/>
      <c r="ED2136" s="22"/>
      <c r="EE2136" s="22"/>
      <c r="EF2136" s="22"/>
      <c r="EG2136" s="22"/>
      <c r="EH2136" s="22"/>
      <c r="EI2136" s="22"/>
      <c r="EJ2136" s="22"/>
      <c r="EK2136" s="22"/>
      <c r="EL2136" s="22"/>
      <c r="EM2136" s="22"/>
      <c r="EN2136" s="22"/>
      <c r="EO2136" s="22"/>
      <c r="EP2136" s="22"/>
      <c r="EQ2136" s="22"/>
      <c r="ER2136" s="22"/>
      <c r="ES2136" s="22"/>
      <c r="ET2136" s="22"/>
      <c r="EU2136" s="22"/>
      <c r="EV2136" s="22"/>
      <c r="EW2136" s="24"/>
      <c r="EX2136" s="22"/>
      <c r="EY2136" s="22"/>
      <c r="EZ2136" s="22"/>
      <c r="FA2136" s="22"/>
      <c r="FB2136" s="22"/>
      <c r="FC2136" s="22"/>
      <c r="FD2136" s="22"/>
      <c r="FE2136" s="22"/>
      <c r="FF2136" s="22"/>
      <c r="FG2136" s="22"/>
      <c r="FH2136" s="22"/>
      <c r="FI2136" s="22"/>
      <c r="FJ2136" s="22"/>
      <c r="FK2136" s="22"/>
      <c r="FL2136" s="22"/>
      <c r="FM2136" s="22"/>
      <c r="FN2136" s="22"/>
      <c r="FO2136" s="22"/>
      <c r="FP2136" s="22"/>
      <c r="FQ2136" s="22"/>
      <c r="FR2136" s="22"/>
      <c r="FS2136" s="22"/>
      <c r="FT2136" s="22"/>
      <c r="FU2136" s="22"/>
      <c r="FV2136" s="22"/>
      <c r="FW2136" s="22"/>
      <c r="FX2136" s="22"/>
      <c r="FY2136" s="22"/>
      <c r="FZ2136" s="22"/>
      <c r="GA2136" s="22"/>
      <c r="GB2136" s="22"/>
      <c r="GC2136" s="24"/>
      <c r="GD2136" s="22"/>
      <c r="GE2136" s="22"/>
      <c r="GF2136" s="22"/>
      <c r="GG2136" s="22"/>
      <c r="GH2136" s="22"/>
      <c r="GI2136" s="22"/>
      <c r="GJ2136" s="22"/>
      <c r="GK2136" s="22"/>
      <c r="GL2136" s="22"/>
      <c r="GM2136" s="22"/>
      <c r="GN2136" s="22"/>
      <c r="GO2136" s="22"/>
      <c r="GP2136" s="22"/>
      <c r="GQ2136" s="22"/>
      <c r="GR2136" s="22"/>
      <c r="GS2136" s="22"/>
      <c r="GT2136" s="22"/>
      <c r="GU2136" s="22"/>
      <c r="GV2136" s="22"/>
      <c r="GW2136" s="22"/>
      <c r="GX2136" s="22"/>
      <c r="GY2136" s="22"/>
      <c r="GZ2136" s="22"/>
      <c r="HA2136" s="22"/>
      <c r="HB2136" s="22"/>
      <c r="HC2136" s="22"/>
      <c r="HD2136" s="22"/>
      <c r="HE2136" s="22"/>
      <c r="HF2136" s="22"/>
      <c r="HG2136" s="22"/>
      <c r="HH2136" s="22"/>
      <c r="HI2136" s="24"/>
      <c r="HJ2136" s="22"/>
      <c r="HK2136" s="22"/>
      <c r="HL2136" s="22"/>
      <c r="HM2136" s="22"/>
      <c r="HN2136" s="22"/>
      <c r="HO2136" s="22"/>
      <c r="HP2136" s="22"/>
      <c r="HQ2136" s="22"/>
      <c r="HR2136" s="22"/>
      <c r="HS2136" s="22"/>
      <c r="HT2136" s="22"/>
      <c r="HU2136" s="22"/>
      <c r="HV2136" s="22"/>
      <c r="HW2136" s="22"/>
      <c r="HX2136" s="22"/>
      <c r="HY2136" s="22"/>
      <c r="HZ2136" s="22"/>
      <c r="IA2136" s="22"/>
      <c r="IB2136" s="22"/>
      <c r="IC2136" s="22"/>
      <c r="ID2136" s="22"/>
      <c r="IE2136" s="22"/>
      <c r="IF2136" s="22"/>
      <c r="IG2136" s="22"/>
      <c r="IH2136" s="22"/>
      <c r="II2136" s="22"/>
      <c r="IJ2136" s="22"/>
      <c r="IK2136" s="22"/>
      <c r="IL2136" s="22"/>
      <c r="IM2136" s="22"/>
      <c r="IN2136" s="22"/>
      <c r="IO2136" s="24"/>
      <c r="IP2136" s="22"/>
      <c r="IQ2136" s="22"/>
      <c r="IR2136" s="22"/>
      <c r="IS2136" s="22"/>
      <c r="IT2136" s="22"/>
      <c r="IU2136" s="22"/>
      <c r="IV2136" s="22"/>
      <c r="IW2136" s="22"/>
      <c r="IX2136" s="22"/>
      <c r="IY2136" s="22"/>
      <c r="IZ2136" s="22"/>
      <c r="JA2136" s="22"/>
      <c r="JB2136" s="22"/>
      <c r="JC2136" s="22"/>
      <c r="JD2136" s="22"/>
      <c r="JE2136" s="22"/>
      <c r="JF2136" s="22"/>
      <c r="JG2136" s="22"/>
      <c r="JH2136" s="22"/>
      <c r="JI2136" s="22"/>
      <c r="JJ2136" s="22"/>
      <c r="JK2136" s="22"/>
      <c r="JL2136" s="22"/>
      <c r="JM2136" s="22"/>
      <c r="JN2136" s="22"/>
      <c r="JO2136" s="22"/>
      <c r="JP2136" s="22"/>
      <c r="JQ2136" s="22"/>
      <c r="JR2136" s="22"/>
      <c r="JS2136" s="22"/>
      <c r="JT2136" s="22"/>
      <c r="JU2136" s="24"/>
      <c r="JV2136" s="22"/>
      <c r="JW2136" s="22"/>
      <c r="JX2136" s="22"/>
      <c r="JY2136" s="22"/>
      <c r="JZ2136" s="22"/>
      <c r="KA2136" s="22"/>
      <c r="KB2136" s="22"/>
      <c r="KC2136" s="22"/>
      <c r="KD2136" s="22"/>
      <c r="KE2136" s="22"/>
      <c r="KF2136" s="22"/>
      <c r="KG2136" s="22"/>
      <c r="KH2136" s="22"/>
      <c r="KI2136" s="22"/>
      <c r="KJ2136" s="22"/>
      <c r="KK2136" s="22"/>
      <c r="KL2136" s="22"/>
      <c r="KM2136" s="22"/>
      <c r="KN2136" s="22"/>
      <c r="KO2136" s="22"/>
      <c r="KP2136" s="22"/>
      <c r="KQ2136" s="22"/>
      <c r="KR2136" s="22"/>
      <c r="KS2136" s="22"/>
      <c r="KT2136" s="22"/>
      <c r="KU2136" s="22"/>
      <c r="KV2136" s="22"/>
      <c r="KW2136" s="22"/>
      <c r="KX2136" s="22"/>
      <c r="KY2136" s="22"/>
      <c r="KZ2136" s="22"/>
      <c r="LA2136" s="24"/>
      <c r="LB2136" s="22"/>
      <c r="LC2136" s="22"/>
      <c r="LD2136" s="22"/>
      <c r="LE2136" s="22"/>
      <c r="LF2136" s="22"/>
      <c r="LG2136" s="22"/>
      <c r="LH2136" s="22"/>
      <c r="LI2136" s="22"/>
      <c r="LJ2136" s="22"/>
      <c r="LK2136" s="22"/>
      <c r="LL2136" s="22"/>
      <c r="LM2136" s="22"/>
      <c r="LN2136" s="22"/>
      <c r="LO2136" s="22"/>
      <c r="LP2136" s="22"/>
      <c r="LQ2136" s="22"/>
      <c r="LR2136" s="22"/>
      <c r="LS2136" s="22"/>
      <c r="LT2136" s="22"/>
      <c r="LU2136" s="22"/>
      <c r="LV2136" s="22"/>
      <c r="LW2136" s="22"/>
      <c r="LX2136" s="22"/>
      <c r="LY2136" s="22"/>
      <c r="LZ2136" s="22"/>
      <c r="MA2136" s="22"/>
      <c r="MB2136" s="22"/>
      <c r="MC2136" s="22"/>
      <c r="MD2136" s="22"/>
      <c r="ME2136" s="22"/>
      <c r="MF2136" s="22"/>
      <c r="MG2136" s="24"/>
      <c r="MH2136" s="22"/>
      <c r="MI2136" s="22"/>
      <c r="MJ2136" s="22"/>
      <c r="MK2136" s="22"/>
      <c r="ML2136" s="22"/>
      <c r="MM2136" s="22"/>
      <c r="MN2136" s="22"/>
      <c r="MO2136" s="22"/>
      <c r="MP2136" s="22"/>
      <c r="MQ2136" s="22"/>
      <c r="MR2136" s="22"/>
      <c r="MS2136" s="22"/>
      <c r="MT2136" s="22"/>
      <c r="MU2136" s="22"/>
      <c r="MV2136" s="22"/>
      <c r="MW2136" s="22"/>
      <c r="MX2136" s="22"/>
      <c r="MY2136" s="22"/>
      <c r="MZ2136" s="22"/>
      <c r="NA2136" s="22"/>
      <c r="NB2136" s="22"/>
      <c r="NC2136" s="22"/>
      <c r="ND2136" s="22"/>
      <c r="NE2136" s="22"/>
      <c r="NF2136" s="22"/>
      <c r="NG2136" s="22"/>
      <c r="NH2136" s="22"/>
      <c r="NI2136" s="22"/>
      <c r="NJ2136" s="22"/>
      <c r="NK2136" s="22"/>
      <c r="NL2136" s="22"/>
      <c r="NM2136" s="24"/>
      <c r="NN2136" s="22"/>
      <c r="NO2136" s="22"/>
      <c r="NP2136" s="22"/>
      <c r="NQ2136" s="22"/>
      <c r="NR2136" s="22"/>
      <c r="NS2136" s="22"/>
      <c r="NT2136" s="22"/>
      <c r="NU2136" s="22"/>
      <c r="NV2136" s="22"/>
      <c r="NW2136" s="22"/>
      <c r="NX2136" s="22"/>
      <c r="NY2136" s="22"/>
      <c r="NZ2136" s="22"/>
      <c r="OA2136" s="22"/>
      <c r="OB2136" s="22"/>
      <c r="OC2136" s="22"/>
      <c r="OD2136" s="22"/>
      <c r="OE2136" s="22"/>
      <c r="OF2136" s="22"/>
      <c r="OG2136" s="22"/>
      <c r="OH2136" s="22"/>
      <c r="OI2136" s="22"/>
      <c r="OJ2136" s="22"/>
      <c r="OK2136" s="22"/>
      <c r="OL2136" s="22"/>
      <c r="OM2136" s="22"/>
      <c r="ON2136" s="22"/>
      <c r="OO2136" s="22"/>
      <c r="OP2136" s="22"/>
      <c r="OQ2136" s="22"/>
      <c r="OR2136" s="22"/>
    </row>
    <row r="2137" spans="1:408" ht="15" thickBot="1">
      <c r="A2137" s="1"/>
      <c r="B2137" s="12"/>
      <c r="C2137" s="12"/>
      <c r="D2137" s="22"/>
      <c r="E2137" s="54"/>
      <c r="F2137" s="54"/>
      <c r="G2137" s="54"/>
      <c r="H2137" s="55"/>
      <c r="I2137" s="22"/>
      <c r="J2137" s="56"/>
      <c r="K2137" s="80"/>
      <c r="L2137" s="57"/>
      <c r="M2137" s="57"/>
      <c r="N2137" s="55"/>
      <c r="O2137" s="58"/>
      <c r="P2137" s="58"/>
      <c r="Q2137" s="59"/>
      <c r="R2137" s="60"/>
      <c r="S2137" s="60"/>
      <c r="T2137" s="22"/>
      <c r="U2137" s="1"/>
      <c r="V2137" s="23"/>
      <c r="X2137" s="24"/>
      <c r="Y2137" s="24"/>
      <c r="Z2137" s="22"/>
      <c r="AA2137" s="22"/>
      <c r="AB2137" s="22"/>
      <c r="AC2137" s="22"/>
      <c r="AD2137" s="22"/>
      <c r="AE2137" s="22"/>
      <c r="AF2137" s="22"/>
      <c r="AG2137" s="22"/>
      <c r="AH2137" s="22"/>
      <c r="AI2137" s="22"/>
      <c r="AJ2137" s="22"/>
      <c r="AK2137" s="22"/>
      <c r="AL2137" s="22"/>
      <c r="AM2137" s="22"/>
      <c r="AN2137" s="22"/>
      <c r="AO2137" s="22"/>
      <c r="AP2137" s="22"/>
      <c r="AQ2137" s="22"/>
      <c r="AR2137" s="22"/>
      <c r="AS2137" s="22"/>
      <c r="AT2137" s="22"/>
      <c r="AU2137" s="22"/>
      <c r="AV2137" s="22"/>
      <c r="AW2137" s="22"/>
      <c r="AX2137" s="22"/>
      <c r="AY2137" s="22"/>
      <c r="AZ2137" s="22"/>
      <c r="BA2137" s="22"/>
      <c r="BB2137" s="22"/>
      <c r="BC2137" s="22"/>
      <c r="BD2137" s="22"/>
      <c r="BE2137" s="24"/>
      <c r="BF2137" s="22"/>
      <c r="BG2137" s="22"/>
      <c r="BH2137" s="22"/>
      <c r="BI2137" s="22"/>
      <c r="BJ2137" s="22"/>
      <c r="BK2137" s="22"/>
      <c r="BL2137" s="22"/>
      <c r="BM2137" s="22"/>
      <c r="BN2137" s="22"/>
      <c r="BO2137" s="22"/>
      <c r="BP2137" s="22"/>
      <c r="BQ2137" s="22"/>
      <c r="BR2137" s="22"/>
      <c r="BS2137" s="22"/>
      <c r="BT2137" s="22"/>
      <c r="BU2137" s="22"/>
      <c r="BV2137" s="22"/>
      <c r="BW2137" s="22"/>
      <c r="BX2137" s="22"/>
      <c r="BY2137" s="22"/>
      <c r="BZ2137" s="22"/>
      <c r="CA2137" s="22"/>
      <c r="CB2137" s="22"/>
      <c r="CC2137" s="22"/>
      <c r="CD2137" s="22"/>
      <c r="CE2137" s="22"/>
      <c r="CF2137" s="22"/>
      <c r="CG2137" s="22"/>
      <c r="CH2137" s="22"/>
      <c r="CI2137" s="22"/>
      <c r="CJ2137" s="22"/>
      <c r="CK2137" s="24"/>
      <c r="CL2137" s="22"/>
      <c r="CM2137" s="22"/>
      <c r="CN2137" s="22"/>
      <c r="CO2137" s="22"/>
      <c r="CP2137" s="22"/>
      <c r="CQ2137" s="22"/>
      <c r="CR2137" s="22"/>
      <c r="CS2137" s="22"/>
      <c r="CT2137" s="22"/>
      <c r="CU2137" s="22"/>
      <c r="CV2137" s="22"/>
      <c r="CW2137" s="22"/>
      <c r="CX2137" s="22"/>
      <c r="CY2137" s="22"/>
      <c r="CZ2137" s="22"/>
      <c r="DA2137" s="22"/>
      <c r="DB2137" s="22"/>
      <c r="DC2137" s="22"/>
      <c r="DD2137" s="22"/>
      <c r="DE2137" s="22"/>
      <c r="DF2137" s="22"/>
      <c r="DG2137" s="22"/>
      <c r="DH2137" s="22"/>
      <c r="DI2137" s="22"/>
      <c r="DJ2137" s="22"/>
      <c r="DK2137" s="22"/>
      <c r="DL2137" s="22"/>
      <c r="DM2137" s="22"/>
      <c r="DN2137" s="22"/>
      <c r="DO2137" s="22"/>
      <c r="DP2137" s="22"/>
      <c r="DQ2137" s="24"/>
      <c r="DR2137" s="22"/>
      <c r="DS2137" s="22"/>
      <c r="DT2137" s="22"/>
      <c r="DU2137" s="22"/>
      <c r="DV2137" s="22"/>
      <c r="DW2137" s="22"/>
      <c r="DX2137" s="22"/>
      <c r="DY2137" s="22"/>
      <c r="DZ2137" s="22"/>
      <c r="EA2137" s="22"/>
      <c r="EB2137" s="22"/>
      <c r="EC2137" s="22"/>
      <c r="ED2137" s="22"/>
      <c r="EE2137" s="22"/>
      <c r="EF2137" s="22"/>
      <c r="EG2137" s="22"/>
      <c r="EH2137" s="22"/>
      <c r="EI2137" s="22"/>
      <c r="EJ2137" s="22"/>
      <c r="EK2137" s="22"/>
      <c r="EL2137" s="22"/>
      <c r="EM2137" s="22"/>
      <c r="EN2137" s="22"/>
      <c r="EO2137" s="22"/>
      <c r="EP2137" s="22"/>
      <c r="EQ2137" s="22"/>
      <c r="ER2137" s="22"/>
      <c r="ES2137" s="22"/>
      <c r="ET2137" s="22"/>
      <c r="EU2137" s="22"/>
      <c r="EV2137" s="22"/>
      <c r="EW2137" s="24"/>
      <c r="EX2137" s="22"/>
      <c r="EY2137" s="22"/>
      <c r="EZ2137" s="22"/>
      <c r="FA2137" s="22"/>
      <c r="FB2137" s="22"/>
      <c r="FC2137" s="22"/>
      <c r="FD2137" s="22"/>
      <c r="FE2137" s="22"/>
      <c r="FF2137" s="22"/>
      <c r="FG2137" s="22"/>
      <c r="FH2137" s="22"/>
      <c r="FI2137" s="22"/>
      <c r="FJ2137" s="22"/>
      <c r="FK2137" s="22"/>
      <c r="FL2137" s="22"/>
      <c r="FM2137" s="22"/>
      <c r="FN2137" s="22"/>
      <c r="FO2137" s="22"/>
      <c r="FP2137" s="22"/>
      <c r="FQ2137" s="22"/>
      <c r="FR2137" s="22"/>
      <c r="FS2137" s="22"/>
      <c r="FT2137" s="22"/>
      <c r="FU2137" s="22"/>
      <c r="FV2137" s="22"/>
      <c r="FW2137" s="22"/>
      <c r="FX2137" s="22"/>
      <c r="FY2137" s="22"/>
      <c r="FZ2137" s="22"/>
      <c r="GA2137" s="22"/>
      <c r="GB2137" s="22"/>
      <c r="GC2137" s="24"/>
      <c r="GD2137" s="22"/>
      <c r="GE2137" s="22"/>
      <c r="GF2137" s="22"/>
      <c r="GG2137" s="22"/>
      <c r="GH2137" s="22"/>
      <c r="GI2137" s="22"/>
      <c r="GJ2137" s="22"/>
      <c r="GK2137" s="22"/>
      <c r="GL2137" s="22"/>
      <c r="GM2137" s="22"/>
      <c r="GN2137" s="22"/>
      <c r="GO2137" s="22"/>
      <c r="GP2137" s="22"/>
      <c r="GQ2137" s="22"/>
      <c r="GR2137" s="22"/>
      <c r="GS2137" s="22"/>
      <c r="GT2137" s="22"/>
      <c r="GU2137" s="22"/>
      <c r="GV2137" s="22"/>
      <c r="GW2137" s="22"/>
      <c r="GX2137" s="22"/>
      <c r="GY2137" s="22"/>
      <c r="GZ2137" s="22"/>
      <c r="HA2137" s="22"/>
      <c r="HB2137" s="22"/>
      <c r="HC2137" s="22"/>
      <c r="HD2137" s="22"/>
      <c r="HE2137" s="22"/>
      <c r="HF2137" s="22"/>
      <c r="HG2137" s="22"/>
      <c r="HH2137" s="22"/>
      <c r="HI2137" s="24"/>
      <c r="HJ2137" s="22"/>
      <c r="HK2137" s="22"/>
      <c r="HL2137" s="22"/>
      <c r="HM2137" s="22"/>
      <c r="HN2137" s="22"/>
      <c r="HO2137" s="22"/>
      <c r="HP2137" s="22"/>
      <c r="HQ2137" s="22"/>
      <c r="HR2137" s="22"/>
      <c r="HS2137" s="22"/>
      <c r="HT2137" s="22"/>
      <c r="HU2137" s="22"/>
      <c r="HV2137" s="22"/>
      <c r="HW2137" s="22"/>
      <c r="HX2137" s="22"/>
      <c r="HY2137" s="22"/>
      <c r="HZ2137" s="22"/>
      <c r="IA2137" s="22"/>
      <c r="IB2137" s="22"/>
      <c r="IC2137" s="22"/>
      <c r="ID2137" s="22"/>
      <c r="IE2137" s="22"/>
      <c r="IF2137" s="22"/>
      <c r="IG2137" s="22"/>
      <c r="IH2137" s="22"/>
      <c r="II2137" s="22"/>
      <c r="IJ2137" s="22"/>
      <c r="IK2137" s="22"/>
      <c r="IL2137" s="22"/>
      <c r="IM2137" s="22"/>
      <c r="IN2137" s="22"/>
      <c r="IO2137" s="24"/>
      <c r="IP2137" s="22"/>
      <c r="IQ2137" s="22"/>
      <c r="IR2137" s="22"/>
      <c r="IS2137" s="22"/>
      <c r="IT2137" s="22"/>
      <c r="IU2137" s="22"/>
      <c r="IV2137" s="22"/>
      <c r="IW2137" s="22"/>
      <c r="IX2137" s="22"/>
      <c r="IY2137" s="22"/>
      <c r="IZ2137" s="22"/>
      <c r="JA2137" s="22"/>
      <c r="JB2137" s="22"/>
      <c r="JC2137" s="22"/>
      <c r="JD2137" s="22"/>
      <c r="JE2137" s="22"/>
      <c r="JF2137" s="22"/>
      <c r="JG2137" s="22"/>
      <c r="JH2137" s="22"/>
      <c r="JI2137" s="22"/>
      <c r="JJ2137" s="22"/>
      <c r="JK2137" s="22"/>
      <c r="JL2137" s="22"/>
      <c r="JM2137" s="22"/>
      <c r="JN2137" s="22"/>
      <c r="JO2137" s="22"/>
      <c r="JP2137" s="22"/>
      <c r="JQ2137" s="22"/>
      <c r="JR2137" s="22"/>
      <c r="JS2137" s="22"/>
      <c r="JT2137" s="22"/>
      <c r="JU2137" s="24"/>
      <c r="JV2137" s="22"/>
      <c r="JW2137" s="22"/>
      <c r="JX2137" s="22"/>
      <c r="JY2137" s="22"/>
      <c r="JZ2137" s="22"/>
      <c r="KA2137" s="22"/>
      <c r="KB2137" s="22"/>
      <c r="KC2137" s="22"/>
      <c r="KD2137" s="22"/>
      <c r="KE2137" s="22"/>
      <c r="KF2137" s="22"/>
      <c r="KG2137" s="22"/>
      <c r="KH2137" s="22"/>
      <c r="KI2137" s="22"/>
      <c r="KJ2137" s="22"/>
      <c r="KK2137" s="22"/>
      <c r="KL2137" s="22"/>
      <c r="KM2137" s="22"/>
      <c r="KN2137" s="22"/>
      <c r="KO2137" s="22"/>
      <c r="KP2137" s="22"/>
      <c r="KQ2137" s="22"/>
      <c r="KR2137" s="22"/>
      <c r="KS2137" s="22"/>
      <c r="KT2137" s="22"/>
      <c r="KU2137" s="22"/>
      <c r="KV2137" s="22"/>
      <c r="KW2137" s="22"/>
      <c r="KX2137" s="22"/>
      <c r="KY2137" s="22"/>
      <c r="KZ2137" s="22"/>
      <c r="LA2137" s="24"/>
      <c r="LB2137" s="22"/>
      <c r="LC2137" s="22"/>
      <c r="LD2137" s="22"/>
      <c r="LE2137" s="22"/>
      <c r="LF2137" s="22"/>
      <c r="LG2137" s="22"/>
      <c r="LH2137" s="22"/>
      <c r="LI2137" s="22"/>
      <c r="LJ2137" s="22"/>
      <c r="LK2137" s="22"/>
      <c r="LL2137" s="22"/>
      <c r="LM2137" s="22"/>
      <c r="LN2137" s="22"/>
      <c r="LO2137" s="22"/>
      <c r="LP2137" s="22"/>
      <c r="LQ2137" s="22"/>
      <c r="LR2137" s="22"/>
      <c r="LS2137" s="22"/>
      <c r="LT2137" s="22"/>
      <c r="LU2137" s="22"/>
      <c r="LV2137" s="22"/>
      <c r="LW2137" s="22"/>
      <c r="LX2137" s="22"/>
      <c r="LY2137" s="22"/>
      <c r="LZ2137" s="22"/>
      <c r="MA2137" s="22"/>
      <c r="MB2137" s="22"/>
      <c r="MC2137" s="22"/>
      <c r="MD2137" s="22"/>
      <c r="ME2137" s="22"/>
      <c r="MF2137" s="22"/>
      <c r="MG2137" s="24"/>
      <c r="MH2137" s="22"/>
      <c r="MI2137" s="22"/>
      <c r="MJ2137" s="22"/>
      <c r="MK2137" s="22"/>
      <c r="ML2137" s="22"/>
      <c r="MM2137" s="22"/>
      <c r="MN2137" s="22"/>
      <c r="MO2137" s="22"/>
      <c r="MP2137" s="22"/>
      <c r="MQ2137" s="22"/>
      <c r="MR2137" s="22"/>
      <c r="MS2137" s="22"/>
      <c r="MT2137" s="22"/>
      <c r="MU2137" s="22"/>
      <c r="MV2137" s="22"/>
      <c r="MW2137" s="22"/>
      <c r="MX2137" s="22"/>
      <c r="MY2137" s="22"/>
      <c r="MZ2137" s="22"/>
      <c r="NA2137" s="22"/>
      <c r="NB2137" s="22"/>
      <c r="NC2137" s="22"/>
      <c r="ND2137" s="22"/>
      <c r="NE2137" s="22"/>
      <c r="NF2137" s="22"/>
      <c r="NG2137" s="22"/>
      <c r="NH2137" s="22"/>
      <c r="NI2137" s="22"/>
      <c r="NJ2137" s="22"/>
      <c r="NK2137" s="22"/>
      <c r="NL2137" s="22"/>
      <c r="NM2137" s="24"/>
      <c r="NN2137" s="22"/>
      <c r="NO2137" s="22"/>
      <c r="NP2137" s="22"/>
      <c r="NQ2137" s="22"/>
      <c r="NR2137" s="22"/>
      <c r="NS2137" s="22"/>
      <c r="NT2137" s="22"/>
      <c r="NU2137" s="22"/>
      <c r="NV2137" s="22"/>
      <c r="NW2137" s="22"/>
      <c r="NX2137" s="22"/>
      <c r="NY2137" s="22"/>
      <c r="NZ2137" s="22"/>
      <c r="OA2137" s="22"/>
      <c r="OB2137" s="22"/>
      <c r="OC2137" s="22"/>
      <c r="OD2137" s="22"/>
      <c r="OE2137" s="22"/>
      <c r="OF2137" s="22"/>
      <c r="OG2137" s="22"/>
      <c r="OH2137" s="22"/>
      <c r="OI2137" s="22"/>
      <c r="OJ2137" s="22"/>
      <c r="OK2137" s="22"/>
      <c r="OL2137" s="22"/>
      <c r="OM2137" s="22"/>
      <c r="ON2137" s="22"/>
      <c r="OO2137" s="22"/>
      <c r="OP2137" s="22"/>
      <c r="OQ2137" s="22"/>
      <c r="OR2137" s="22"/>
    </row>
    <row r="2138" spans="1:408" ht="15" thickBot="1">
      <c r="A2138" s="1"/>
      <c r="B2138" s="12"/>
      <c r="C2138" s="12"/>
      <c r="D2138" s="22"/>
      <c r="E2138" s="54"/>
      <c r="F2138" s="54"/>
      <c r="G2138" s="54"/>
      <c r="H2138" s="55"/>
      <c r="I2138" s="22"/>
      <c r="J2138" s="56"/>
      <c r="K2138" s="81"/>
      <c r="L2138" s="57"/>
      <c r="M2138" s="57"/>
      <c r="N2138" s="55"/>
      <c r="O2138" s="58"/>
      <c r="P2138" s="58"/>
      <c r="Q2138" s="59"/>
      <c r="R2138" s="60"/>
      <c r="S2138" s="60"/>
      <c r="T2138" s="22"/>
      <c r="U2138" s="1"/>
      <c r="V2138" s="23"/>
      <c r="X2138" s="24"/>
      <c r="Y2138" s="24"/>
      <c r="Z2138" s="22"/>
      <c r="AA2138" s="22"/>
      <c r="AB2138" s="22"/>
      <c r="AC2138" s="22"/>
      <c r="AD2138" s="22"/>
      <c r="AE2138" s="22"/>
      <c r="AF2138" s="22"/>
      <c r="AG2138" s="22"/>
      <c r="AH2138" s="22"/>
      <c r="AI2138" s="22"/>
      <c r="AJ2138" s="22"/>
      <c r="AK2138" s="22"/>
      <c r="AL2138" s="22"/>
      <c r="AM2138" s="22"/>
      <c r="AN2138" s="22"/>
      <c r="AO2138" s="22"/>
      <c r="AP2138" s="22"/>
      <c r="AQ2138" s="22"/>
      <c r="AR2138" s="22"/>
      <c r="AS2138" s="22"/>
      <c r="AT2138" s="22"/>
      <c r="AU2138" s="22"/>
      <c r="AV2138" s="22"/>
      <c r="AW2138" s="22"/>
      <c r="AX2138" s="22"/>
      <c r="AY2138" s="22"/>
      <c r="AZ2138" s="22"/>
      <c r="BA2138" s="22"/>
      <c r="BB2138" s="22"/>
      <c r="BC2138" s="22"/>
      <c r="BD2138" s="22"/>
      <c r="BE2138" s="24"/>
      <c r="BF2138" s="22"/>
      <c r="BG2138" s="22"/>
      <c r="BH2138" s="22"/>
      <c r="BI2138" s="22"/>
      <c r="BJ2138" s="22"/>
      <c r="BK2138" s="22"/>
      <c r="BL2138" s="22"/>
      <c r="BM2138" s="22"/>
      <c r="BN2138" s="22"/>
      <c r="BO2138" s="22"/>
      <c r="BP2138" s="22"/>
      <c r="BQ2138" s="22"/>
      <c r="BR2138" s="22"/>
      <c r="BS2138" s="22"/>
      <c r="BT2138" s="22"/>
      <c r="BU2138" s="22"/>
      <c r="BV2138" s="22"/>
      <c r="BW2138" s="22"/>
      <c r="BX2138" s="22"/>
      <c r="BY2138" s="22"/>
      <c r="BZ2138" s="22"/>
      <c r="CA2138" s="22"/>
      <c r="CB2138" s="22"/>
      <c r="CC2138" s="22"/>
      <c r="CD2138" s="22"/>
      <c r="CE2138" s="22"/>
      <c r="CF2138" s="22"/>
      <c r="CG2138" s="22"/>
      <c r="CH2138" s="22"/>
      <c r="CI2138" s="22"/>
      <c r="CJ2138" s="22"/>
      <c r="CK2138" s="24"/>
      <c r="CL2138" s="22"/>
      <c r="CM2138" s="22"/>
      <c r="CN2138" s="22"/>
      <c r="CO2138" s="22"/>
      <c r="CP2138" s="22"/>
      <c r="CQ2138" s="22"/>
      <c r="CR2138" s="22"/>
      <c r="CS2138" s="22"/>
      <c r="CT2138" s="22"/>
      <c r="CU2138" s="22"/>
      <c r="CV2138" s="22"/>
      <c r="CW2138" s="22"/>
      <c r="CX2138" s="22"/>
      <c r="CY2138" s="22"/>
      <c r="CZ2138" s="22"/>
      <c r="DA2138" s="22"/>
      <c r="DB2138" s="22"/>
      <c r="DC2138" s="22"/>
      <c r="DD2138" s="22"/>
      <c r="DE2138" s="22"/>
      <c r="DF2138" s="22"/>
      <c r="DG2138" s="22"/>
      <c r="DH2138" s="22"/>
      <c r="DI2138" s="22"/>
      <c r="DJ2138" s="22"/>
      <c r="DK2138" s="22"/>
      <c r="DL2138" s="22"/>
      <c r="DM2138" s="22"/>
      <c r="DN2138" s="22"/>
      <c r="DO2138" s="22"/>
      <c r="DP2138" s="22"/>
      <c r="DQ2138" s="24"/>
      <c r="DR2138" s="22"/>
      <c r="DS2138" s="22"/>
      <c r="DT2138" s="22"/>
      <c r="DU2138" s="22"/>
      <c r="DV2138" s="22"/>
      <c r="DW2138" s="22"/>
      <c r="DX2138" s="22"/>
      <c r="DY2138" s="22"/>
      <c r="DZ2138" s="22"/>
      <c r="EA2138" s="22"/>
      <c r="EB2138" s="22"/>
      <c r="EC2138" s="22"/>
      <c r="ED2138" s="22"/>
      <c r="EE2138" s="22"/>
      <c r="EF2138" s="22"/>
      <c r="EG2138" s="22"/>
      <c r="EH2138" s="22"/>
      <c r="EI2138" s="22"/>
      <c r="EJ2138" s="22"/>
      <c r="EK2138" s="22"/>
      <c r="EL2138" s="22"/>
      <c r="EM2138" s="22"/>
      <c r="EN2138" s="22"/>
      <c r="EO2138" s="22"/>
      <c r="EP2138" s="22"/>
      <c r="EQ2138" s="22"/>
      <c r="ER2138" s="22"/>
      <c r="ES2138" s="22"/>
      <c r="ET2138" s="22"/>
      <c r="EU2138" s="22"/>
      <c r="EV2138" s="22"/>
      <c r="EW2138" s="24"/>
      <c r="EX2138" s="22"/>
      <c r="EY2138" s="22"/>
      <c r="EZ2138" s="22"/>
      <c r="FA2138" s="22"/>
      <c r="FB2138" s="22"/>
      <c r="FC2138" s="22"/>
      <c r="FD2138" s="22"/>
      <c r="FE2138" s="22"/>
      <c r="FF2138" s="22"/>
      <c r="FG2138" s="22"/>
      <c r="FH2138" s="22"/>
      <c r="FI2138" s="22"/>
      <c r="FJ2138" s="22"/>
      <c r="FK2138" s="22"/>
      <c r="FL2138" s="22"/>
      <c r="FM2138" s="22"/>
      <c r="FN2138" s="22"/>
      <c r="FO2138" s="22"/>
      <c r="FP2138" s="22"/>
      <c r="FQ2138" s="22"/>
      <c r="FR2138" s="22"/>
      <c r="FS2138" s="22"/>
      <c r="FT2138" s="22"/>
      <c r="FU2138" s="22"/>
      <c r="FV2138" s="22"/>
      <c r="FW2138" s="22"/>
      <c r="FX2138" s="22"/>
      <c r="FY2138" s="22"/>
      <c r="FZ2138" s="22"/>
      <c r="GA2138" s="22"/>
      <c r="GB2138" s="22"/>
      <c r="GC2138" s="24"/>
      <c r="GD2138" s="22"/>
      <c r="GE2138" s="22"/>
      <c r="GF2138" s="22"/>
      <c r="GG2138" s="22"/>
      <c r="GH2138" s="22"/>
      <c r="GI2138" s="22"/>
      <c r="GJ2138" s="22"/>
      <c r="GK2138" s="22"/>
      <c r="GL2138" s="22"/>
      <c r="GM2138" s="22"/>
      <c r="GN2138" s="22"/>
      <c r="GO2138" s="22"/>
      <c r="GP2138" s="22"/>
      <c r="GQ2138" s="22"/>
      <c r="GR2138" s="22"/>
      <c r="GS2138" s="22"/>
      <c r="GT2138" s="22"/>
      <c r="GU2138" s="22"/>
      <c r="GV2138" s="22"/>
      <c r="GW2138" s="22"/>
      <c r="GX2138" s="22"/>
      <c r="GY2138" s="22"/>
      <c r="GZ2138" s="22"/>
      <c r="HA2138" s="22"/>
      <c r="HB2138" s="22"/>
      <c r="HC2138" s="22"/>
      <c r="HD2138" s="22"/>
      <c r="HE2138" s="22"/>
      <c r="HF2138" s="22"/>
      <c r="HG2138" s="22"/>
      <c r="HH2138" s="22"/>
      <c r="HI2138" s="24"/>
      <c r="HJ2138" s="22"/>
      <c r="HK2138" s="22"/>
      <c r="HL2138" s="22"/>
      <c r="HM2138" s="22"/>
      <c r="HN2138" s="22"/>
      <c r="HO2138" s="22"/>
      <c r="HP2138" s="22"/>
      <c r="HQ2138" s="22"/>
      <c r="HR2138" s="22"/>
      <c r="HS2138" s="22"/>
      <c r="HT2138" s="22"/>
      <c r="HU2138" s="22"/>
      <c r="HV2138" s="22"/>
      <c r="HW2138" s="22"/>
      <c r="HX2138" s="22"/>
      <c r="HY2138" s="22"/>
      <c r="HZ2138" s="22"/>
      <c r="IA2138" s="22"/>
      <c r="IB2138" s="22"/>
      <c r="IC2138" s="22"/>
      <c r="ID2138" s="22"/>
      <c r="IE2138" s="22"/>
      <c r="IF2138" s="22"/>
      <c r="IG2138" s="22"/>
      <c r="IH2138" s="22"/>
      <c r="II2138" s="22"/>
      <c r="IJ2138" s="22"/>
      <c r="IK2138" s="22"/>
      <c r="IL2138" s="22"/>
      <c r="IM2138" s="22"/>
      <c r="IN2138" s="22"/>
      <c r="IO2138" s="24"/>
      <c r="IP2138" s="22"/>
      <c r="IQ2138" s="22"/>
      <c r="IR2138" s="22"/>
      <c r="IS2138" s="22"/>
      <c r="IT2138" s="22"/>
      <c r="IU2138" s="22"/>
      <c r="IV2138" s="22"/>
      <c r="IW2138" s="22"/>
      <c r="IX2138" s="22"/>
      <c r="IY2138" s="22"/>
      <c r="IZ2138" s="22"/>
      <c r="JA2138" s="22"/>
      <c r="JB2138" s="22"/>
      <c r="JC2138" s="22"/>
      <c r="JD2138" s="22"/>
      <c r="JE2138" s="22"/>
      <c r="JF2138" s="22"/>
      <c r="JG2138" s="22"/>
      <c r="JH2138" s="22"/>
      <c r="JI2138" s="22"/>
      <c r="JJ2138" s="22"/>
      <c r="JK2138" s="22"/>
      <c r="JL2138" s="22"/>
      <c r="JM2138" s="22"/>
      <c r="JN2138" s="22"/>
      <c r="JO2138" s="22"/>
      <c r="JP2138" s="22"/>
      <c r="JQ2138" s="22"/>
      <c r="JR2138" s="22"/>
      <c r="JS2138" s="22"/>
      <c r="JT2138" s="22"/>
      <c r="JU2138" s="24"/>
      <c r="JV2138" s="22"/>
      <c r="JW2138" s="22"/>
      <c r="JX2138" s="22"/>
      <c r="JY2138" s="22"/>
      <c r="JZ2138" s="22"/>
      <c r="KA2138" s="22"/>
      <c r="KB2138" s="22"/>
      <c r="KC2138" s="22"/>
      <c r="KD2138" s="22"/>
      <c r="KE2138" s="22"/>
      <c r="KF2138" s="22"/>
      <c r="KG2138" s="22"/>
      <c r="KH2138" s="22"/>
      <c r="KI2138" s="22"/>
      <c r="KJ2138" s="22"/>
      <c r="KK2138" s="22"/>
      <c r="KL2138" s="22"/>
      <c r="KM2138" s="22"/>
      <c r="KN2138" s="22"/>
      <c r="KO2138" s="22"/>
      <c r="KP2138" s="22"/>
      <c r="KQ2138" s="22"/>
      <c r="KR2138" s="22"/>
      <c r="KS2138" s="22"/>
      <c r="KT2138" s="22"/>
      <c r="KU2138" s="22"/>
      <c r="KV2138" s="22"/>
      <c r="KW2138" s="22"/>
      <c r="KX2138" s="22"/>
      <c r="KY2138" s="22"/>
      <c r="KZ2138" s="22"/>
      <c r="LA2138" s="24"/>
      <c r="LB2138" s="22"/>
      <c r="LC2138" s="22"/>
      <c r="LD2138" s="22"/>
      <c r="LE2138" s="22"/>
      <c r="LF2138" s="22"/>
      <c r="LG2138" s="22"/>
      <c r="LH2138" s="22"/>
      <c r="LI2138" s="22"/>
      <c r="LJ2138" s="22"/>
      <c r="LK2138" s="22"/>
      <c r="LL2138" s="22"/>
      <c r="LM2138" s="22"/>
      <c r="LN2138" s="22"/>
      <c r="LO2138" s="22"/>
      <c r="LP2138" s="22"/>
      <c r="LQ2138" s="22"/>
      <c r="LR2138" s="22"/>
      <c r="LS2138" s="22"/>
      <c r="LT2138" s="22"/>
      <c r="LU2138" s="22"/>
      <c r="LV2138" s="22"/>
      <c r="LW2138" s="22"/>
      <c r="LX2138" s="22"/>
      <c r="LY2138" s="22"/>
      <c r="LZ2138" s="22"/>
      <c r="MA2138" s="22"/>
      <c r="MB2138" s="22"/>
      <c r="MC2138" s="22"/>
      <c r="MD2138" s="22"/>
      <c r="ME2138" s="22"/>
      <c r="MF2138" s="22"/>
      <c r="MG2138" s="24"/>
      <c r="MH2138" s="22"/>
      <c r="MI2138" s="22"/>
      <c r="MJ2138" s="22"/>
      <c r="MK2138" s="22"/>
      <c r="ML2138" s="22"/>
      <c r="MM2138" s="22"/>
      <c r="MN2138" s="22"/>
      <c r="MO2138" s="22"/>
      <c r="MP2138" s="22"/>
      <c r="MQ2138" s="22"/>
      <c r="MR2138" s="22"/>
      <c r="MS2138" s="22"/>
      <c r="MT2138" s="22"/>
      <c r="MU2138" s="22"/>
      <c r="MV2138" s="22"/>
      <c r="MW2138" s="22"/>
      <c r="MX2138" s="22"/>
      <c r="MY2138" s="22"/>
      <c r="MZ2138" s="22"/>
      <c r="NA2138" s="22"/>
      <c r="NB2138" s="22"/>
      <c r="NC2138" s="22"/>
      <c r="ND2138" s="22"/>
      <c r="NE2138" s="22"/>
      <c r="NF2138" s="22"/>
      <c r="NG2138" s="22"/>
      <c r="NH2138" s="22"/>
      <c r="NI2138" s="22"/>
      <c r="NJ2138" s="22"/>
      <c r="NK2138" s="22"/>
      <c r="NL2138" s="22"/>
      <c r="NM2138" s="24"/>
      <c r="NN2138" s="22"/>
      <c r="NO2138" s="22"/>
      <c r="NP2138" s="22"/>
      <c r="NQ2138" s="22"/>
      <c r="NR2138" s="22"/>
      <c r="NS2138" s="22"/>
      <c r="NT2138" s="22"/>
      <c r="NU2138" s="22"/>
      <c r="NV2138" s="22"/>
      <c r="NW2138" s="22"/>
      <c r="NX2138" s="22"/>
      <c r="NY2138" s="22"/>
      <c r="NZ2138" s="22"/>
      <c r="OA2138" s="22"/>
      <c r="OB2138" s="22"/>
      <c r="OC2138" s="22"/>
      <c r="OD2138" s="22"/>
      <c r="OE2138" s="22"/>
      <c r="OF2138" s="22"/>
      <c r="OG2138" s="22"/>
      <c r="OH2138" s="22"/>
      <c r="OI2138" s="22"/>
      <c r="OJ2138" s="22"/>
      <c r="OK2138" s="22"/>
      <c r="OL2138" s="22"/>
      <c r="OM2138" s="22"/>
      <c r="ON2138" s="22"/>
      <c r="OO2138" s="22"/>
      <c r="OP2138" s="22"/>
      <c r="OQ2138" s="22"/>
      <c r="OR2138" s="22"/>
    </row>
    <row r="2139" spans="1:408" ht="15" thickBot="1">
      <c r="A2139" s="1"/>
      <c r="B2139" s="12"/>
      <c r="C2139" s="12"/>
      <c r="D2139" s="22"/>
      <c r="E2139" s="54"/>
      <c r="F2139" s="54"/>
      <c r="G2139" s="54"/>
      <c r="H2139" s="55"/>
      <c r="I2139" s="22"/>
      <c r="J2139" s="56"/>
      <c r="K2139" s="80"/>
      <c r="L2139" s="57"/>
      <c r="M2139" s="57"/>
      <c r="N2139" s="55"/>
      <c r="O2139" s="58"/>
      <c r="P2139" s="58"/>
      <c r="Q2139" s="59"/>
      <c r="R2139" s="60"/>
      <c r="S2139" s="60"/>
      <c r="T2139" s="22"/>
      <c r="U2139" s="1"/>
      <c r="V2139" s="23"/>
      <c r="X2139" s="24"/>
      <c r="Y2139" s="24"/>
      <c r="Z2139" s="22"/>
      <c r="AA2139" s="22"/>
      <c r="AB2139" s="22"/>
      <c r="AC2139" s="22"/>
      <c r="AD2139" s="22"/>
      <c r="AE2139" s="22"/>
      <c r="AF2139" s="22"/>
      <c r="AG2139" s="22"/>
      <c r="AH2139" s="22"/>
      <c r="AI2139" s="22"/>
      <c r="AJ2139" s="22"/>
      <c r="AK2139" s="22"/>
      <c r="AL2139" s="22"/>
      <c r="AM2139" s="22"/>
      <c r="AN2139" s="22"/>
      <c r="AO2139" s="22"/>
      <c r="AP2139" s="22"/>
      <c r="AQ2139" s="22"/>
      <c r="AR2139" s="22"/>
      <c r="AS2139" s="22"/>
      <c r="AT2139" s="22"/>
      <c r="AU2139" s="22"/>
      <c r="AV2139" s="22"/>
      <c r="AW2139" s="22"/>
      <c r="AX2139" s="22"/>
      <c r="AY2139" s="22"/>
      <c r="AZ2139" s="22"/>
      <c r="BA2139" s="22"/>
      <c r="BB2139" s="22"/>
      <c r="BC2139" s="22"/>
      <c r="BD2139" s="22"/>
      <c r="BE2139" s="24"/>
      <c r="BF2139" s="22"/>
      <c r="BG2139" s="22"/>
      <c r="BH2139" s="22"/>
      <c r="BI2139" s="22"/>
      <c r="BJ2139" s="22"/>
      <c r="BK2139" s="22"/>
      <c r="BL2139" s="22"/>
      <c r="BM2139" s="22"/>
      <c r="BN2139" s="22"/>
      <c r="BO2139" s="22"/>
      <c r="BP2139" s="22"/>
      <c r="BQ2139" s="22"/>
      <c r="BR2139" s="22"/>
      <c r="BS2139" s="22"/>
      <c r="BT2139" s="22"/>
      <c r="BU2139" s="22"/>
      <c r="BV2139" s="22"/>
      <c r="BW2139" s="22"/>
      <c r="BX2139" s="22"/>
      <c r="BY2139" s="22"/>
      <c r="BZ2139" s="22"/>
      <c r="CA2139" s="22"/>
      <c r="CB2139" s="22"/>
      <c r="CC2139" s="22"/>
      <c r="CD2139" s="22"/>
      <c r="CE2139" s="22"/>
      <c r="CF2139" s="22"/>
      <c r="CG2139" s="22"/>
      <c r="CH2139" s="22"/>
      <c r="CI2139" s="22"/>
      <c r="CJ2139" s="22"/>
      <c r="CK2139" s="24"/>
      <c r="CL2139" s="22"/>
      <c r="CM2139" s="22"/>
      <c r="CN2139" s="22"/>
      <c r="CO2139" s="22"/>
      <c r="CP2139" s="22"/>
      <c r="CQ2139" s="22"/>
      <c r="CR2139" s="22"/>
      <c r="CS2139" s="22"/>
      <c r="CT2139" s="22"/>
      <c r="CU2139" s="22"/>
      <c r="CV2139" s="22"/>
      <c r="CW2139" s="22"/>
      <c r="CX2139" s="22"/>
      <c r="CY2139" s="22"/>
      <c r="CZ2139" s="22"/>
      <c r="DA2139" s="22"/>
      <c r="DB2139" s="22"/>
      <c r="DC2139" s="22"/>
      <c r="DD2139" s="22"/>
      <c r="DE2139" s="22"/>
      <c r="DF2139" s="22"/>
      <c r="DG2139" s="22"/>
      <c r="DH2139" s="22"/>
      <c r="DI2139" s="22"/>
      <c r="DJ2139" s="22"/>
      <c r="DK2139" s="22"/>
      <c r="DL2139" s="22"/>
      <c r="DM2139" s="22"/>
      <c r="DN2139" s="22"/>
      <c r="DO2139" s="22"/>
      <c r="DP2139" s="22"/>
      <c r="DQ2139" s="24"/>
      <c r="DR2139" s="22"/>
      <c r="DS2139" s="22"/>
      <c r="DT2139" s="22"/>
      <c r="DU2139" s="22"/>
      <c r="DV2139" s="22"/>
      <c r="DW2139" s="22"/>
      <c r="DX2139" s="22"/>
      <c r="DY2139" s="22"/>
      <c r="DZ2139" s="22"/>
      <c r="EA2139" s="22"/>
      <c r="EB2139" s="22"/>
      <c r="EC2139" s="22"/>
      <c r="ED2139" s="22"/>
      <c r="EE2139" s="22"/>
      <c r="EF2139" s="22"/>
      <c r="EG2139" s="22"/>
      <c r="EH2139" s="22"/>
      <c r="EI2139" s="22"/>
      <c r="EJ2139" s="22"/>
      <c r="EK2139" s="22"/>
      <c r="EL2139" s="22"/>
      <c r="EM2139" s="22"/>
      <c r="EN2139" s="22"/>
      <c r="EO2139" s="22"/>
      <c r="EP2139" s="22"/>
      <c r="EQ2139" s="22"/>
      <c r="ER2139" s="22"/>
      <c r="ES2139" s="22"/>
      <c r="ET2139" s="22"/>
      <c r="EU2139" s="22"/>
      <c r="EV2139" s="22"/>
      <c r="EW2139" s="24"/>
      <c r="EX2139" s="22"/>
      <c r="EY2139" s="22"/>
      <c r="EZ2139" s="22"/>
      <c r="FA2139" s="22"/>
      <c r="FB2139" s="22"/>
      <c r="FC2139" s="22"/>
      <c r="FD2139" s="22"/>
      <c r="FE2139" s="22"/>
      <c r="FF2139" s="22"/>
      <c r="FG2139" s="22"/>
      <c r="FH2139" s="22"/>
      <c r="FI2139" s="22"/>
      <c r="FJ2139" s="22"/>
      <c r="FK2139" s="22"/>
      <c r="FL2139" s="22"/>
      <c r="FM2139" s="22"/>
      <c r="FN2139" s="22"/>
      <c r="FO2139" s="22"/>
      <c r="FP2139" s="22"/>
      <c r="FQ2139" s="22"/>
      <c r="FR2139" s="22"/>
      <c r="FS2139" s="22"/>
      <c r="FT2139" s="22"/>
      <c r="FU2139" s="22"/>
      <c r="FV2139" s="22"/>
      <c r="FW2139" s="22"/>
      <c r="FX2139" s="22"/>
      <c r="FY2139" s="22"/>
      <c r="FZ2139" s="22"/>
      <c r="GA2139" s="22"/>
      <c r="GB2139" s="22"/>
      <c r="GC2139" s="24"/>
      <c r="GD2139" s="22"/>
      <c r="GE2139" s="22"/>
      <c r="GF2139" s="22"/>
      <c r="GG2139" s="22"/>
      <c r="GH2139" s="22"/>
      <c r="GI2139" s="22"/>
      <c r="GJ2139" s="22"/>
      <c r="GK2139" s="22"/>
      <c r="GL2139" s="22"/>
      <c r="GM2139" s="22"/>
      <c r="GN2139" s="22"/>
      <c r="GO2139" s="22"/>
      <c r="GP2139" s="22"/>
      <c r="GQ2139" s="22"/>
      <c r="GR2139" s="22"/>
      <c r="GS2139" s="22"/>
      <c r="GT2139" s="22"/>
      <c r="GU2139" s="22"/>
      <c r="GV2139" s="22"/>
      <c r="GW2139" s="22"/>
      <c r="GX2139" s="22"/>
      <c r="GY2139" s="22"/>
      <c r="GZ2139" s="22"/>
      <c r="HA2139" s="22"/>
      <c r="HB2139" s="22"/>
      <c r="HC2139" s="22"/>
      <c r="HD2139" s="22"/>
      <c r="HE2139" s="22"/>
      <c r="HF2139" s="22"/>
      <c r="HG2139" s="22"/>
      <c r="HH2139" s="22"/>
      <c r="HI2139" s="24"/>
      <c r="HJ2139" s="22"/>
      <c r="HK2139" s="22"/>
      <c r="HL2139" s="22"/>
      <c r="HM2139" s="22"/>
      <c r="HN2139" s="22"/>
      <c r="HO2139" s="22"/>
      <c r="HP2139" s="22"/>
      <c r="HQ2139" s="22"/>
      <c r="HR2139" s="22"/>
      <c r="HS2139" s="22"/>
      <c r="HT2139" s="22"/>
      <c r="HU2139" s="22"/>
      <c r="HV2139" s="22"/>
      <c r="HW2139" s="22"/>
      <c r="HX2139" s="22"/>
      <c r="HY2139" s="22"/>
      <c r="HZ2139" s="22"/>
      <c r="IA2139" s="22"/>
      <c r="IB2139" s="22"/>
      <c r="IC2139" s="22"/>
      <c r="ID2139" s="22"/>
      <c r="IE2139" s="22"/>
      <c r="IF2139" s="22"/>
      <c r="IG2139" s="22"/>
      <c r="IH2139" s="22"/>
      <c r="II2139" s="22"/>
      <c r="IJ2139" s="22"/>
      <c r="IK2139" s="22"/>
      <c r="IL2139" s="22"/>
      <c r="IM2139" s="22"/>
      <c r="IN2139" s="22"/>
      <c r="IO2139" s="24"/>
      <c r="IP2139" s="22"/>
      <c r="IQ2139" s="22"/>
      <c r="IR2139" s="22"/>
      <c r="IS2139" s="22"/>
      <c r="IT2139" s="22"/>
      <c r="IU2139" s="22"/>
      <c r="IV2139" s="22"/>
      <c r="IW2139" s="22"/>
      <c r="IX2139" s="22"/>
      <c r="IY2139" s="22"/>
      <c r="IZ2139" s="22"/>
      <c r="JA2139" s="22"/>
      <c r="JB2139" s="22"/>
      <c r="JC2139" s="22"/>
      <c r="JD2139" s="22"/>
      <c r="JE2139" s="22"/>
      <c r="JF2139" s="22"/>
      <c r="JG2139" s="22"/>
      <c r="JH2139" s="22"/>
      <c r="JI2139" s="22"/>
      <c r="JJ2139" s="22"/>
      <c r="JK2139" s="22"/>
      <c r="JL2139" s="22"/>
      <c r="JM2139" s="22"/>
      <c r="JN2139" s="22"/>
      <c r="JO2139" s="22"/>
      <c r="JP2139" s="22"/>
      <c r="JQ2139" s="22"/>
      <c r="JR2139" s="22"/>
      <c r="JS2139" s="22"/>
      <c r="JT2139" s="22"/>
      <c r="JU2139" s="24"/>
      <c r="JV2139" s="22"/>
      <c r="JW2139" s="22"/>
      <c r="JX2139" s="22"/>
      <c r="JY2139" s="22"/>
      <c r="JZ2139" s="22"/>
      <c r="KA2139" s="22"/>
      <c r="KB2139" s="22"/>
      <c r="KC2139" s="22"/>
      <c r="KD2139" s="22"/>
      <c r="KE2139" s="22"/>
      <c r="KF2139" s="22"/>
      <c r="KG2139" s="22"/>
      <c r="KH2139" s="22"/>
      <c r="KI2139" s="22"/>
      <c r="KJ2139" s="22"/>
      <c r="KK2139" s="22"/>
      <c r="KL2139" s="22"/>
      <c r="KM2139" s="22"/>
      <c r="KN2139" s="22"/>
      <c r="KO2139" s="22"/>
      <c r="KP2139" s="22"/>
      <c r="KQ2139" s="22"/>
      <c r="KR2139" s="22"/>
      <c r="KS2139" s="22"/>
      <c r="KT2139" s="22"/>
      <c r="KU2139" s="22"/>
      <c r="KV2139" s="22"/>
      <c r="KW2139" s="22"/>
      <c r="KX2139" s="22"/>
      <c r="KY2139" s="22"/>
      <c r="KZ2139" s="22"/>
      <c r="LA2139" s="24"/>
      <c r="LB2139" s="22"/>
      <c r="LC2139" s="22"/>
      <c r="LD2139" s="22"/>
      <c r="LE2139" s="22"/>
      <c r="LF2139" s="22"/>
      <c r="LG2139" s="22"/>
      <c r="LH2139" s="22"/>
      <c r="LI2139" s="22"/>
      <c r="LJ2139" s="22"/>
      <c r="LK2139" s="22"/>
      <c r="LL2139" s="22"/>
      <c r="LM2139" s="22"/>
      <c r="LN2139" s="22"/>
      <c r="LO2139" s="22"/>
      <c r="LP2139" s="22"/>
      <c r="LQ2139" s="22"/>
      <c r="LR2139" s="22"/>
      <c r="LS2139" s="22"/>
      <c r="LT2139" s="22"/>
      <c r="LU2139" s="22"/>
      <c r="LV2139" s="22"/>
      <c r="LW2139" s="22"/>
      <c r="LX2139" s="22"/>
      <c r="LY2139" s="22"/>
      <c r="LZ2139" s="22"/>
      <c r="MA2139" s="22"/>
      <c r="MB2139" s="22"/>
      <c r="MC2139" s="22"/>
      <c r="MD2139" s="22"/>
      <c r="ME2139" s="22"/>
      <c r="MF2139" s="22"/>
      <c r="MG2139" s="24"/>
      <c r="MH2139" s="22"/>
      <c r="MI2139" s="22"/>
      <c r="MJ2139" s="22"/>
      <c r="MK2139" s="22"/>
      <c r="ML2139" s="22"/>
      <c r="MM2139" s="22"/>
      <c r="MN2139" s="22"/>
      <c r="MO2139" s="22"/>
      <c r="MP2139" s="22"/>
      <c r="MQ2139" s="22"/>
      <c r="MR2139" s="22"/>
      <c r="MS2139" s="22"/>
      <c r="MT2139" s="22"/>
      <c r="MU2139" s="22"/>
      <c r="MV2139" s="22"/>
      <c r="MW2139" s="22"/>
      <c r="MX2139" s="22"/>
      <c r="MY2139" s="22"/>
      <c r="MZ2139" s="22"/>
      <c r="NA2139" s="22"/>
      <c r="NB2139" s="22"/>
      <c r="NC2139" s="22"/>
      <c r="ND2139" s="22"/>
      <c r="NE2139" s="22"/>
      <c r="NF2139" s="22"/>
      <c r="NG2139" s="22"/>
      <c r="NH2139" s="22"/>
      <c r="NI2139" s="22"/>
      <c r="NJ2139" s="22"/>
      <c r="NK2139" s="22"/>
      <c r="NL2139" s="22"/>
      <c r="NM2139" s="24"/>
      <c r="NN2139" s="22"/>
      <c r="NO2139" s="22"/>
      <c r="NP2139" s="22"/>
      <c r="NQ2139" s="22"/>
      <c r="NR2139" s="22"/>
      <c r="NS2139" s="22"/>
      <c r="NT2139" s="22"/>
      <c r="NU2139" s="22"/>
      <c r="NV2139" s="22"/>
      <c r="NW2139" s="22"/>
      <c r="NX2139" s="22"/>
      <c r="NY2139" s="22"/>
      <c r="NZ2139" s="22"/>
      <c r="OA2139" s="22"/>
      <c r="OB2139" s="22"/>
      <c r="OC2139" s="22"/>
      <c r="OD2139" s="22"/>
      <c r="OE2139" s="22"/>
      <c r="OF2139" s="22"/>
      <c r="OG2139" s="22"/>
      <c r="OH2139" s="22"/>
      <c r="OI2139" s="22"/>
      <c r="OJ2139" s="22"/>
      <c r="OK2139" s="22"/>
      <c r="OL2139" s="22"/>
      <c r="OM2139" s="22"/>
      <c r="ON2139" s="22"/>
      <c r="OO2139" s="22"/>
      <c r="OP2139" s="22"/>
      <c r="OQ2139" s="22"/>
      <c r="OR2139" s="22"/>
    </row>
    <row r="2140" spans="1:408" ht="15" thickBot="1">
      <c r="A2140" s="1"/>
      <c r="B2140" s="12"/>
      <c r="C2140" s="12"/>
      <c r="D2140" s="22"/>
      <c r="E2140" s="54"/>
      <c r="F2140" s="54"/>
      <c r="G2140" s="54"/>
      <c r="H2140" s="55"/>
      <c r="I2140" s="22"/>
      <c r="J2140" s="56"/>
      <c r="K2140" s="81"/>
      <c r="L2140" s="57"/>
      <c r="M2140" s="57"/>
      <c r="N2140" s="55"/>
      <c r="O2140" s="58"/>
      <c r="P2140" s="58"/>
      <c r="Q2140" s="59"/>
      <c r="R2140" s="60"/>
      <c r="S2140" s="60"/>
      <c r="T2140" s="22"/>
      <c r="U2140" s="1"/>
      <c r="V2140" s="23"/>
      <c r="X2140" s="24"/>
      <c r="Y2140" s="24"/>
      <c r="Z2140" s="22"/>
      <c r="AA2140" s="22"/>
      <c r="AB2140" s="22"/>
      <c r="AC2140" s="22"/>
      <c r="AD2140" s="22"/>
      <c r="AE2140" s="22"/>
      <c r="AF2140" s="22"/>
      <c r="AG2140" s="22"/>
      <c r="AH2140" s="22"/>
      <c r="AI2140" s="22"/>
      <c r="AJ2140" s="22"/>
      <c r="AK2140" s="22"/>
      <c r="AL2140" s="22"/>
      <c r="AM2140" s="22"/>
      <c r="AN2140" s="22"/>
      <c r="AO2140" s="22"/>
      <c r="AP2140" s="22"/>
      <c r="AQ2140" s="22"/>
      <c r="AR2140" s="22"/>
      <c r="AS2140" s="22"/>
      <c r="AT2140" s="22"/>
      <c r="AU2140" s="22"/>
      <c r="AV2140" s="22"/>
      <c r="AW2140" s="22"/>
      <c r="AX2140" s="22"/>
      <c r="AY2140" s="22"/>
      <c r="AZ2140" s="22"/>
      <c r="BA2140" s="22"/>
      <c r="BB2140" s="22"/>
      <c r="BC2140" s="22"/>
      <c r="BD2140" s="22"/>
      <c r="BE2140" s="24"/>
      <c r="BF2140" s="22"/>
      <c r="BG2140" s="22"/>
      <c r="BH2140" s="22"/>
      <c r="BI2140" s="22"/>
      <c r="BJ2140" s="22"/>
      <c r="BK2140" s="22"/>
      <c r="BL2140" s="22"/>
      <c r="BM2140" s="22"/>
      <c r="BN2140" s="22"/>
      <c r="BO2140" s="22"/>
      <c r="BP2140" s="22"/>
      <c r="BQ2140" s="22"/>
      <c r="BR2140" s="22"/>
      <c r="BS2140" s="22"/>
      <c r="BT2140" s="22"/>
      <c r="BU2140" s="22"/>
      <c r="BV2140" s="22"/>
      <c r="BW2140" s="22"/>
      <c r="BX2140" s="22"/>
      <c r="BY2140" s="22"/>
      <c r="BZ2140" s="22"/>
      <c r="CA2140" s="22"/>
      <c r="CB2140" s="22"/>
      <c r="CC2140" s="22"/>
      <c r="CD2140" s="22"/>
      <c r="CE2140" s="22"/>
      <c r="CF2140" s="22"/>
      <c r="CG2140" s="22"/>
      <c r="CH2140" s="22"/>
      <c r="CI2140" s="22"/>
      <c r="CJ2140" s="22"/>
      <c r="CK2140" s="24"/>
      <c r="CL2140" s="22"/>
      <c r="CM2140" s="22"/>
      <c r="CN2140" s="22"/>
      <c r="CO2140" s="22"/>
      <c r="CP2140" s="22"/>
      <c r="CQ2140" s="22"/>
      <c r="CR2140" s="22"/>
      <c r="CS2140" s="22"/>
      <c r="CT2140" s="22"/>
      <c r="CU2140" s="22"/>
      <c r="CV2140" s="22"/>
      <c r="CW2140" s="22"/>
      <c r="CX2140" s="22"/>
      <c r="CY2140" s="22"/>
      <c r="CZ2140" s="22"/>
      <c r="DA2140" s="22"/>
      <c r="DB2140" s="22"/>
      <c r="DC2140" s="22"/>
      <c r="DD2140" s="22"/>
      <c r="DE2140" s="22"/>
      <c r="DF2140" s="22"/>
      <c r="DG2140" s="22"/>
      <c r="DH2140" s="22"/>
      <c r="DI2140" s="22"/>
      <c r="DJ2140" s="22"/>
      <c r="DK2140" s="22"/>
      <c r="DL2140" s="22"/>
      <c r="DM2140" s="22"/>
      <c r="DN2140" s="22"/>
      <c r="DO2140" s="22"/>
      <c r="DP2140" s="22"/>
      <c r="DQ2140" s="24"/>
      <c r="DR2140" s="22"/>
      <c r="DS2140" s="22"/>
      <c r="DT2140" s="22"/>
      <c r="DU2140" s="22"/>
      <c r="DV2140" s="22"/>
      <c r="DW2140" s="22"/>
      <c r="DX2140" s="22"/>
      <c r="DY2140" s="22"/>
      <c r="DZ2140" s="22"/>
      <c r="EA2140" s="22"/>
      <c r="EB2140" s="22"/>
      <c r="EC2140" s="22"/>
      <c r="ED2140" s="22"/>
      <c r="EE2140" s="22"/>
      <c r="EF2140" s="22"/>
      <c r="EG2140" s="22"/>
      <c r="EH2140" s="22"/>
      <c r="EI2140" s="22"/>
      <c r="EJ2140" s="22"/>
      <c r="EK2140" s="22"/>
      <c r="EL2140" s="22"/>
      <c r="EM2140" s="22"/>
      <c r="EN2140" s="22"/>
      <c r="EO2140" s="22"/>
      <c r="EP2140" s="22"/>
      <c r="EQ2140" s="22"/>
      <c r="ER2140" s="22"/>
      <c r="ES2140" s="22"/>
      <c r="ET2140" s="22"/>
      <c r="EU2140" s="22"/>
      <c r="EV2140" s="22"/>
      <c r="EW2140" s="24"/>
      <c r="EX2140" s="22"/>
      <c r="EY2140" s="22"/>
      <c r="EZ2140" s="22"/>
      <c r="FA2140" s="22"/>
      <c r="FB2140" s="22"/>
      <c r="FC2140" s="22"/>
      <c r="FD2140" s="22"/>
      <c r="FE2140" s="22"/>
      <c r="FF2140" s="22"/>
      <c r="FG2140" s="22"/>
      <c r="FH2140" s="22"/>
      <c r="FI2140" s="22"/>
      <c r="FJ2140" s="22"/>
      <c r="FK2140" s="22"/>
      <c r="FL2140" s="22"/>
      <c r="FM2140" s="22"/>
      <c r="FN2140" s="22"/>
      <c r="FO2140" s="22"/>
      <c r="FP2140" s="22"/>
      <c r="FQ2140" s="22"/>
      <c r="FR2140" s="22"/>
      <c r="FS2140" s="22"/>
      <c r="FT2140" s="22"/>
      <c r="FU2140" s="22"/>
      <c r="FV2140" s="22"/>
      <c r="FW2140" s="22"/>
      <c r="FX2140" s="22"/>
      <c r="FY2140" s="22"/>
      <c r="FZ2140" s="22"/>
      <c r="GA2140" s="22"/>
      <c r="GB2140" s="22"/>
      <c r="GC2140" s="24"/>
      <c r="GD2140" s="22"/>
      <c r="GE2140" s="22"/>
      <c r="GF2140" s="22"/>
      <c r="GG2140" s="22"/>
      <c r="GH2140" s="22"/>
      <c r="GI2140" s="22"/>
      <c r="GJ2140" s="22"/>
      <c r="GK2140" s="22"/>
      <c r="GL2140" s="22"/>
      <c r="GM2140" s="22"/>
      <c r="GN2140" s="22"/>
      <c r="GO2140" s="22"/>
      <c r="GP2140" s="22"/>
      <c r="GQ2140" s="22"/>
      <c r="GR2140" s="22"/>
      <c r="GS2140" s="22"/>
      <c r="GT2140" s="22"/>
      <c r="GU2140" s="22"/>
      <c r="GV2140" s="22"/>
      <c r="GW2140" s="22"/>
      <c r="GX2140" s="22"/>
      <c r="GY2140" s="22"/>
      <c r="GZ2140" s="22"/>
      <c r="HA2140" s="22"/>
      <c r="HB2140" s="22"/>
      <c r="HC2140" s="22"/>
      <c r="HD2140" s="22"/>
      <c r="HE2140" s="22"/>
      <c r="HF2140" s="22"/>
      <c r="HG2140" s="22"/>
      <c r="HH2140" s="22"/>
      <c r="HI2140" s="24"/>
      <c r="HJ2140" s="22"/>
      <c r="HK2140" s="22"/>
      <c r="HL2140" s="22"/>
      <c r="HM2140" s="22"/>
      <c r="HN2140" s="22"/>
      <c r="HO2140" s="22"/>
      <c r="HP2140" s="22"/>
      <c r="HQ2140" s="22"/>
      <c r="HR2140" s="22"/>
      <c r="HS2140" s="22"/>
      <c r="HT2140" s="22"/>
      <c r="HU2140" s="22"/>
      <c r="HV2140" s="22"/>
      <c r="HW2140" s="22"/>
      <c r="HX2140" s="22"/>
      <c r="HY2140" s="22"/>
      <c r="HZ2140" s="22"/>
      <c r="IA2140" s="22"/>
      <c r="IB2140" s="22"/>
      <c r="IC2140" s="22"/>
      <c r="ID2140" s="22"/>
      <c r="IE2140" s="22"/>
      <c r="IF2140" s="22"/>
      <c r="IG2140" s="22"/>
      <c r="IH2140" s="22"/>
      <c r="II2140" s="22"/>
      <c r="IJ2140" s="22"/>
      <c r="IK2140" s="22"/>
      <c r="IL2140" s="22"/>
      <c r="IM2140" s="22"/>
      <c r="IN2140" s="22"/>
      <c r="IO2140" s="24"/>
      <c r="IP2140" s="22"/>
      <c r="IQ2140" s="22"/>
      <c r="IR2140" s="22"/>
      <c r="IS2140" s="22"/>
      <c r="IT2140" s="22"/>
      <c r="IU2140" s="22"/>
      <c r="IV2140" s="22"/>
      <c r="IW2140" s="22"/>
      <c r="IX2140" s="22"/>
      <c r="IY2140" s="22"/>
      <c r="IZ2140" s="22"/>
      <c r="JA2140" s="22"/>
      <c r="JB2140" s="22"/>
      <c r="JC2140" s="22"/>
      <c r="JD2140" s="22"/>
      <c r="JE2140" s="22"/>
      <c r="JF2140" s="22"/>
      <c r="JG2140" s="22"/>
      <c r="JH2140" s="22"/>
      <c r="JI2140" s="22"/>
      <c r="JJ2140" s="22"/>
      <c r="JK2140" s="22"/>
      <c r="JL2140" s="22"/>
      <c r="JM2140" s="22"/>
      <c r="JN2140" s="22"/>
      <c r="JO2140" s="22"/>
      <c r="JP2140" s="22"/>
      <c r="JQ2140" s="22"/>
      <c r="JR2140" s="22"/>
      <c r="JS2140" s="22"/>
      <c r="JT2140" s="22"/>
      <c r="JU2140" s="24"/>
      <c r="JV2140" s="22"/>
      <c r="JW2140" s="22"/>
      <c r="JX2140" s="22"/>
      <c r="JY2140" s="22"/>
      <c r="JZ2140" s="22"/>
      <c r="KA2140" s="22"/>
      <c r="KB2140" s="22"/>
      <c r="KC2140" s="22"/>
      <c r="KD2140" s="22"/>
      <c r="KE2140" s="22"/>
      <c r="KF2140" s="22"/>
      <c r="KG2140" s="22"/>
      <c r="KH2140" s="22"/>
      <c r="KI2140" s="22"/>
      <c r="KJ2140" s="22"/>
      <c r="KK2140" s="22"/>
      <c r="KL2140" s="22"/>
      <c r="KM2140" s="22"/>
      <c r="KN2140" s="22"/>
      <c r="KO2140" s="22"/>
      <c r="KP2140" s="22"/>
      <c r="KQ2140" s="22"/>
      <c r="KR2140" s="22"/>
      <c r="KS2140" s="22"/>
      <c r="KT2140" s="22"/>
      <c r="KU2140" s="22"/>
      <c r="KV2140" s="22"/>
      <c r="KW2140" s="22"/>
      <c r="KX2140" s="22"/>
      <c r="KY2140" s="22"/>
      <c r="KZ2140" s="22"/>
      <c r="LA2140" s="24"/>
      <c r="LB2140" s="22"/>
      <c r="LC2140" s="22"/>
      <c r="LD2140" s="22"/>
      <c r="LE2140" s="22"/>
      <c r="LF2140" s="22"/>
      <c r="LG2140" s="22"/>
      <c r="LH2140" s="22"/>
      <c r="LI2140" s="22"/>
      <c r="LJ2140" s="22"/>
      <c r="LK2140" s="22"/>
      <c r="LL2140" s="22"/>
      <c r="LM2140" s="22"/>
      <c r="LN2140" s="22"/>
      <c r="LO2140" s="22"/>
      <c r="LP2140" s="22"/>
      <c r="LQ2140" s="22"/>
      <c r="LR2140" s="22"/>
      <c r="LS2140" s="22"/>
      <c r="LT2140" s="22"/>
      <c r="LU2140" s="22"/>
      <c r="LV2140" s="22"/>
      <c r="LW2140" s="22"/>
      <c r="LX2140" s="22"/>
      <c r="LY2140" s="22"/>
      <c r="LZ2140" s="22"/>
      <c r="MA2140" s="22"/>
      <c r="MB2140" s="22"/>
      <c r="MC2140" s="22"/>
      <c r="MD2140" s="22"/>
      <c r="ME2140" s="22"/>
      <c r="MF2140" s="22"/>
      <c r="MG2140" s="24"/>
      <c r="MH2140" s="22"/>
      <c r="MI2140" s="22"/>
      <c r="MJ2140" s="22"/>
      <c r="MK2140" s="22"/>
      <c r="ML2140" s="22"/>
      <c r="MM2140" s="22"/>
      <c r="MN2140" s="22"/>
      <c r="MO2140" s="22"/>
      <c r="MP2140" s="22"/>
      <c r="MQ2140" s="22"/>
      <c r="MR2140" s="22"/>
      <c r="MS2140" s="22"/>
      <c r="MT2140" s="22"/>
      <c r="MU2140" s="22"/>
      <c r="MV2140" s="22"/>
      <c r="MW2140" s="22"/>
      <c r="MX2140" s="22"/>
      <c r="MY2140" s="22"/>
      <c r="MZ2140" s="22"/>
      <c r="NA2140" s="22"/>
      <c r="NB2140" s="22"/>
      <c r="NC2140" s="22"/>
      <c r="ND2140" s="22"/>
      <c r="NE2140" s="22"/>
      <c r="NF2140" s="22"/>
      <c r="NG2140" s="22"/>
      <c r="NH2140" s="22"/>
      <c r="NI2140" s="22"/>
      <c r="NJ2140" s="22"/>
      <c r="NK2140" s="22"/>
      <c r="NL2140" s="22"/>
      <c r="NM2140" s="24"/>
      <c r="NN2140" s="22"/>
      <c r="NO2140" s="22"/>
      <c r="NP2140" s="22"/>
      <c r="NQ2140" s="22"/>
      <c r="NR2140" s="22"/>
      <c r="NS2140" s="22"/>
      <c r="NT2140" s="22"/>
      <c r="NU2140" s="22"/>
      <c r="NV2140" s="22"/>
      <c r="NW2140" s="22"/>
      <c r="NX2140" s="22"/>
      <c r="NY2140" s="22"/>
      <c r="NZ2140" s="22"/>
      <c r="OA2140" s="22"/>
      <c r="OB2140" s="22"/>
      <c r="OC2140" s="22"/>
      <c r="OD2140" s="22"/>
      <c r="OE2140" s="22"/>
      <c r="OF2140" s="22"/>
      <c r="OG2140" s="22"/>
      <c r="OH2140" s="22"/>
      <c r="OI2140" s="22"/>
      <c r="OJ2140" s="22"/>
      <c r="OK2140" s="22"/>
      <c r="OL2140" s="22"/>
      <c r="OM2140" s="22"/>
      <c r="ON2140" s="22"/>
      <c r="OO2140" s="22"/>
      <c r="OP2140" s="22"/>
      <c r="OQ2140" s="22"/>
      <c r="OR2140" s="22"/>
    </row>
    <row r="2141" spans="1:408" ht="15" thickBot="1">
      <c r="A2141" s="1"/>
      <c r="B2141" s="12"/>
      <c r="C2141" s="12"/>
      <c r="D2141" s="22"/>
      <c r="E2141" s="54"/>
      <c r="F2141" s="54"/>
      <c r="G2141" s="54"/>
      <c r="H2141" s="55"/>
      <c r="I2141" s="22"/>
      <c r="J2141" s="56"/>
      <c r="K2141" s="80"/>
      <c r="L2141" s="57"/>
      <c r="M2141" s="57"/>
      <c r="N2141" s="55"/>
      <c r="O2141" s="58"/>
      <c r="P2141" s="58"/>
      <c r="Q2141" s="59"/>
      <c r="R2141" s="60"/>
      <c r="S2141" s="60"/>
      <c r="T2141" s="22"/>
      <c r="U2141" s="1"/>
      <c r="V2141" s="23"/>
      <c r="X2141" s="24"/>
      <c r="Y2141" s="24"/>
      <c r="Z2141" s="22"/>
      <c r="AA2141" s="22"/>
      <c r="AB2141" s="22"/>
      <c r="AC2141" s="22"/>
      <c r="AD2141" s="22"/>
      <c r="AE2141" s="22"/>
      <c r="AF2141" s="22"/>
      <c r="AG2141" s="22"/>
      <c r="AH2141" s="22"/>
      <c r="AI2141" s="22"/>
      <c r="AJ2141" s="22"/>
      <c r="AK2141" s="22"/>
      <c r="AL2141" s="22"/>
      <c r="AM2141" s="22"/>
      <c r="AN2141" s="22"/>
      <c r="AO2141" s="22"/>
      <c r="AP2141" s="22"/>
      <c r="AQ2141" s="22"/>
      <c r="AR2141" s="22"/>
      <c r="AS2141" s="22"/>
      <c r="AT2141" s="22"/>
      <c r="AU2141" s="22"/>
      <c r="AV2141" s="22"/>
      <c r="AW2141" s="22"/>
      <c r="AX2141" s="22"/>
      <c r="AY2141" s="22"/>
      <c r="AZ2141" s="22"/>
      <c r="BA2141" s="22"/>
      <c r="BB2141" s="22"/>
      <c r="BC2141" s="22"/>
      <c r="BD2141" s="22"/>
      <c r="BE2141" s="24"/>
      <c r="BF2141" s="22"/>
      <c r="BG2141" s="22"/>
      <c r="BH2141" s="22"/>
      <c r="BI2141" s="22"/>
      <c r="BJ2141" s="22"/>
      <c r="BK2141" s="22"/>
      <c r="BL2141" s="22"/>
      <c r="BM2141" s="22"/>
      <c r="BN2141" s="22"/>
      <c r="BO2141" s="22"/>
      <c r="BP2141" s="22"/>
      <c r="BQ2141" s="22"/>
      <c r="BR2141" s="22"/>
      <c r="BS2141" s="22"/>
      <c r="BT2141" s="22"/>
      <c r="BU2141" s="22"/>
      <c r="BV2141" s="22"/>
      <c r="BW2141" s="22"/>
      <c r="BX2141" s="22"/>
      <c r="BY2141" s="22"/>
      <c r="BZ2141" s="22"/>
      <c r="CA2141" s="22"/>
      <c r="CB2141" s="22"/>
      <c r="CC2141" s="22"/>
      <c r="CD2141" s="22"/>
      <c r="CE2141" s="22"/>
      <c r="CF2141" s="22"/>
      <c r="CG2141" s="22"/>
      <c r="CH2141" s="22"/>
      <c r="CI2141" s="22"/>
      <c r="CJ2141" s="22"/>
      <c r="CK2141" s="24"/>
      <c r="CL2141" s="22"/>
      <c r="CM2141" s="22"/>
      <c r="CN2141" s="22"/>
      <c r="CO2141" s="22"/>
      <c r="CP2141" s="22"/>
      <c r="CQ2141" s="22"/>
      <c r="CR2141" s="22"/>
      <c r="CS2141" s="22"/>
      <c r="CT2141" s="22"/>
      <c r="CU2141" s="22"/>
      <c r="CV2141" s="22"/>
      <c r="CW2141" s="22"/>
      <c r="CX2141" s="22"/>
      <c r="CY2141" s="22"/>
      <c r="CZ2141" s="22"/>
      <c r="DA2141" s="22"/>
      <c r="DB2141" s="22"/>
      <c r="DC2141" s="22"/>
      <c r="DD2141" s="22"/>
      <c r="DE2141" s="22"/>
      <c r="DF2141" s="22"/>
      <c r="DG2141" s="22"/>
      <c r="DH2141" s="22"/>
      <c r="DI2141" s="22"/>
      <c r="DJ2141" s="22"/>
      <c r="DK2141" s="22"/>
      <c r="DL2141" s="22"/>
      <c r="DM2141" s="22"/>
      <c r="DN2141" s="22"/>
      <c r="DO2141" s="22"/>
      <c r="DP2141" s="22"/>
      <c r="DQ2141" s="24"/>
      <c r="DR2141" s="22"/>
      <c r="DS2141" s="22"/>
      <c r="DT2141" s="22"/>
      <c r="DU2141" s="22"/>
      <c r="DV2141" s="22"/>
      <c r="DW2141" s="22"/>
      <c r="DX2141" s="22"/>
      <c r="DY2141" s="22"/>
      <c r="DZ2141" s="22"/>
      <c r="EA2141" s="22"/>
      <c r="EB2141" s="22"/>
      <c r="EC2141" s="22"/>
      <c r="ED2141" s="22"/>
      <c r="EE2141" s="22"/>
      <c r="EF2141" s="22"/>
      <c r="EG2141" s="22"/>
      <c r="EH2141" s="22"/>
      <c r="EI2141" s="22"/>
      <c r="EJ2141" s="22"/>
      <c r="EK2141" s="22"/>
      <c r="EL2141" s="22"/>
      <c r="EM2141" s="22"/>
      <c r="EN2141" s="22"/>
      <c r="EO2141" s="22"/>
      <c r="EP2141" s="22"/>
      <c r="EQ2141" s="22"/>
      <c r="ER2141" s="22"/>
      <c r="ES2141" s="22"/>
      <c r="ET2141" s="22"/>
      <c r="EU2141" s="22"/>
      <c r="EV2141" s="22"/>
      <c r="EW2141" s="24"/>
      <c r="EX2141" s="22"/>
      <c r="EY2141" s="22"/>
      <c r="EZ2141" s="22"/>
      <c r="FA2141" s="22"/>
      <c r="FB2141" s="22"/>
      <c r="FC2141" s="22"/>
      <c r="FD2141" s="22"/>
      <c r="FE2141" s="22"/>
      <c r="FF2141" s="22"/>
      <c r="FG2141" s="22"/>
      <c r="FH2141" s="22"/>
      <c r="FI2141" s="22"/>
      <c r="FJ2141" s="22"/>
      <c r="FK2141" s="22"/>
      <c r="FL2141" s="22"/>
      <c r="FM2141" s="22"/>
      <c r="FN2141" s="22"/>
      <c r="FO2141" s="22"/>
      <c r="FP2141" s="22"/>
      <c r="FQ2141" s="22"/>
      <c r="FR2141" s="22"/>
      <c r="FS2141" s="22"/>
      <c r="FT2141" s="22"/>
      <c r="FU2141" s="22"/>
      <c r="FV2141" s="22"/>
      <c r="FW2141" s="22"/>
      <c r="FX2141" s="22"/>
      <c r="FY2141" s="22"/>
      <c r="FZ2141" s="22"/>
      <c r="GA2141" s="22"/>
      <c r="GB2141" s="22"/>
      <c r="GC2141" s="24"/>
      <c r="GD2141" s="22"/>
      <c r="GE2141" s="22"/>
      <c r="GF2141" s="22"/>
      <c r="GG2141" s="22"/>
      <c r="GH2141" s="22"/>
      <c r="GI2141" s="22"/>
      <c r="GJ2141" s="22"/>
      <c r="GK2141" s="22"/>
      <c r="GL2141" s="22"/>
      <c r="GM2141" s="22"/>
      <c r="GN2141" s="22"/>
      <c r="GO2141" s="22"/>
      <c r="GP2141" s="22"/>
      <c r="GQ2141" s="22"/>
      <c r="GR2141" s="22"/>
      <c r="GS2141" s="22"/>
      <c r="GT2141" s="22"/>
      <c r="GU2141" s="22"/>
      <c r="GV2141" s="22"/>
      <c r="GW2141" s="22"/>
      <c r="GX2141" s="22"/>
      <c r="GY2141" s="22"/>
      <c r="GZ2141" s="22"/>
      <c r="HA2141" s="22"/>
      <c r="HB2141" s="22"/>
      <c r="HC2141" s="22"/>
      <c r="HD2141" s="22"/>
      <c r="HE2141" s="22"/>
      <c r="HF2141" s="22"/>
      <c r="HG2141" s="22"/>
      <c r="HH2141" s="22"/>
      <c r="HI2141" s="24"/>
      <c r="HJ2141" s="22"/>
      <c r="HK2141" s="22"/>
      <c r="HL2141" s="22"/>
      <c r="HM2141" s="22"/>
      <c r="HN2141" s="22"/>
      <c r="HO2141" s="22"/>
      <c r="HP2141" s="22"/>
      <c r="HQ2141" s="22"/>
      <c r="HR2141" s="22"/>
      <c r="HS2141" s="22"/>
      <c r="HT2141" s="22"/>
      <c r="HU2141" s="22"/>
      <c r="HV2141" s="22"/>
      <c r="HW2141" s="22"/>
      <c r="HX2141" s="22"/>
      <c r="HY2141" s="22"/>
      <c r="HZ2141" s="22"/>
      <c r="IA2141" s="22"/>
      <c r="IB2141" s="22"/>
      <c r="IC2141" s="22"/>
      <c r="ID2141" s="22"/>
      <c r="IE2141" s="22"/>
      <c r="IF2141" s="22"/>
      <c r="IG2141" s="22"/>
      <c r="IH2141" s="22"/>
      <c r="II2141" s="22"/>
      <c r="IJ2141" s="22"/>
      <c r="IK2141" s="22"/>
      <c r="IL2141" s="22"/>
      <c r="IM2141" s="22"/>
      <c r="IN2141" s="22"/>
      <c r="IO2141" s="24"/>
      <c r="IP2141" s="22"/>
      <c r="IQ2141" s="22"/>
      <c r="IR2141" s="22"/>
      <c r="IS2141" s="22"/>
      <c r="IT2141" s="22"/>
      <c r="IU2141" s="22"/>
      <c r="IV2141" s="22"/>
      <c r="IW2141" s="22"/>
      <c r="IX2141" s="22"/>
      <c r="IY2141" s="22"/>
      <c r="IZ2141" s="22"/>
      <c r="JA2141" s="22"/>
      <c r="JB2141" s="22"/>
      <c r="JC2141" s="22"/>
      <c r="JD2141" s="22"/>
      <c r="JE2141" s="22"/>
      <c r="JF2141" s="22"/>
      <c r="JG2141" s="22"/>
      <c r="JH2141" s="22"/>
      <c r="JI2141" s="22"/>
      <c r="JJ2141" s="22"/>
      <c r="JK2141" s="22"/>
      <c r="JL2141" s="22"/>
      <c r="JM2141" s="22"/>
      <c r="JN2141" s="22"/>
      <c r="JO2141" s="22"/>
      <c r="JP2141" s="22"/>
      <c r="JQ2141" s="22"/>
      <c r="JR2141" s="22"/>
      <c r="JS2141" s="22"/>
      <c r="JT2141" s="22"/>
      <c r="JU2141" s="24"/>
      <c r="JV2141" s="22"/>
      <c r="JW2141" s="22"/>
      <c r="JX2141" s="22"/>
      <c r="JY2141" s="22"/>
      <c r="JZ2141" s="22"/>
      <c r="KA2141" s="22"/>
      <c r="KB2141" s="22"/>
      <c r="KC2141" s="22"/>
      <c r="KD2141" s="22"/>
      <c r="KE2141" s="22"/>
      <c r="KF2141" s="22"/>
      <c r="KG2141" s="22"/>
      <c r="KH2141" s="22"/>
      <c r="KI2141" s="22"/>
      <c r="KJ2141" s="22"/>
      <c r="KK2141" s="22"/>
      <c r="KL2141" s="22"/>
      <c r="KM2141" s="22"/>
      <c r="KN2141" s="22"/>
      <c r="KO2141" s="22"/>
      <c r="KP2141" s="22"/>
      <c r="KQ2141" s="22"/>
      <c r="KR2141" s="22"/>
      <c r="KS2141" s="22"/>
      <c r="KT2141" s="22"/>
      <c r="KU2141" s="22"/>
      <c r="KV2141" s="22"/>
      <c r="KW2141" s="22"/>
      <c r="KX2141" s="22"/>
      <c r="KY2141" s="22"/>
      <c r="KZ2141" s="22"/>
      <c r="LA2141" s="24"/>
      <c r="LB2141" s="22"/>
      <c r="LC2141" s="22"/>
      <c r="LD2141" s="22"/>
      <c r="LE2141" s="22"/>
      <c r="LF2141" s="22"/>
      <c r="LG2141" s="22"/>
      <c r="LH2141" s="22"/>
      <c r="LI2141" s="22"/>
      <c r="LJ2141" s="22"/>
      <c r="LK2141" s="22"/>
      <c r="LL2141" s="22"/>
      <c r="LM2141" s="22"/>
      <c r="LN2141" s="22"/>
      <c r="LO2141" s="22"/>
      <c r="LP2141" s="22"/>
      <c r="LQ2141" s="22"/>
      <c r="LR2141" s="22"/>
      <c r="LS2141" s="22"/>
      <c r="LT2141" s="22"/>
      <c r="LU2141" s="22"/>
      <c r="LV2141" s="22"/>
      <c r="LW2141" s="22"/>
      <c r="LX2141" s="22"/>
      <c r="LY2141" s="22"/>
      <c r="LZ2141" s="22"/>
      <c r="MA2141" s="22"/>
      <c r="MB2141" s="22"/>
      <c r="MC2141" s="22"/>
      <c r="MD2141" s="22"/>
      <c r="ME2141" s="22"/>
      <c r="MF2141" s="22"/>
      <c r="MG2141" s="24"/>
      <c r="MH2141" s="22"/>
      <c r="MI2141" s="22"/>
      <c r="MJ2141" s="22"/>
      <c r="MK2141" s="22"/>
      <c r="ML2141" s="22"/>
      <c r="MM2141" s="22"/>
      <c r="MN2141" s="22"/>
      <c r="MO2141" s="22"/>
      <c r="MP2141" s="22"/>
      <c r="MQ2141" s="22"/>
      <c r="MR2141" s="22"/>
      <c r="MS2141" s="22"/>
      <c r="MT2141" s="22"/>
      <c r="MU2141" s="22"/>
      <c r="MV2141" s="22"/>
      <c r="MW2141" s="22"/>
      <c r="MX2141" s="22"/>
      <c r="MY2141" s="22"/>
      <c r="MZ2141" s="22"/>
      <c r="NA2141" s="22"/>
      <c r="NB2141" s="22"/>
      <c r="NC2141" s="22"/>
      <c r="ND2141" s="22"/>
      <c r="NE2141" s="22"/>
      <c r="NF2141" s="22"/>
      <c r="NG2141" s="22"/>
      <c r="NH2141" s="22"/>
      <c r="NI2141" s="22"/>
      <c r="NJ2141" s="22"/>
      <c r="NK2141" s="22"/>
      <c r="NL2141" s="22"/>
      <c r="NM2141" s="24"/>
      <c r="NN2141" s="22"/>
      <c r="NO2141" s="22"/>
      <c r="NP2141" s="22"/>
      <c r="NQ2141" s="22"/>
      <c r="NR2141" s="22"/>
      <c r="NS2141" s="22"/>
      <c r="NT2141" s="22"/>
      <c r="NU2141" s="22"/>
      <c r="NV2141" s="22"/>
      <c r="NW2141" s="22"/>
      <c r="NX2141" s="22"/>
      <c r="NY2141" s="22"/>
      <c r="NZ2141" s="22"/>
      <c r="OA2141" s="22"/>
      <c r="OB2141" s="22"/>
      <c r="OC2141" s="22"/>
      <c r="OD2141" s="22"/>
      <c r="OE2141" s="22"/>
      <c r="OF2141" s="22"/>
      <c r="OG2141" s="22"/>
      <c r="OH2141" s="22"/>
      <c r="OI2141" s="22"/>
      <c r="OJ2141" s="22"/>
      <c r="OK2141" s="22"/>
      <c r="OL2141" s="22"/>
      <c r="OM2141" s="22"/>
      <c r="ON2141" s="22"/>
      <c r="OO2141" s="22"/>
      <c r="OP2141" s="22"/>
      <c r="OQ2141" s="22"/>
      <c r="OR2141" s="22"/>
    </row>
    <row r="2142" spans="1:408" ht="15" thickBot="1">
      <c r="A2142" s="1"/>
      <c r="B2142" s="12"/>
      <c r="C2142" s="12"/>
      <c r="D2142" s="22"/>
      <c r="E2142" s="54"/>
      <c r="F2142" s="54"/>
      <c r="G2142" s="54"/>
      <c r="H2142" s="55"/>
      <c r="I2142" s="22"/>
      <c r="J2142" s="56"/>
      <c r="K2142" s="81"/>
      <c r="L2142" s="57"/>
      <c r="M2142" s="57"/>
      <c r="N2142" s="55"/>
      <c r="O2142" s="58"/>
      <c r="P2142" s="58"/>
      <c r="Q2142" s="59"/>
      <c r="R2142" s="60"/>
      <c r="S2142" s="60"/>
      <c r="T2142" s="22"/>
      <c r="U2142" s="1"/>
      <c r="V2142" s="23"/>
      <c r="X2142" s="24"/>
      <c r="Y2142" s="24"/>
      <c r="Z2142" s="22"/>
      <c r="AA2142" s="22"/>
      <c r="AB2142" s="22"/>
      <c r="AC2142" s="22"/>
      <c r="AD2142" s="22"/>
      <c r="AE2142" s="22"/>
      <c r="AF2142" s="22"/>
      <c r="AG2142" s="22"/>
      <c r="AH2142" s="22"/>
      <c r="AI2142" s="22"/>
      <c r="AJ2142" s="22"/>
      <c r="AK2142" s="22"/>
      <c r="AL2142" s="22"/>
      <c r="AM2142" s="22"/>
      <c r="AN2142" s="22"/>
      <c r="AO2142" s="22"/>
      <c r="AP2142" s="22"/>
      <c r="AQ2142" s="22"/>
      <c r="AR2142" s="22"/>
      <c r="AS2142" s="22"/>
      <c r="AT2142" s="22"/>
      <c r="AU2142" s="22"/>
      <c r="AV2142" s="22"/>
      <c r="AW2142" s="22"/>
      <c r="AX2142" s="22"/>
      <c r="AY2142" s="22"/>
      <c r="AZ2142" s="22"/>
      <c r="BA2142" s="22"/>
      <c r="BB2142" s="22"/>
      <c r="BC2142" s="22"/>
      <c r="BD2142" s="22"/>
      <c r="BE2142" s="24"/>
      <c r="BF2142" s="22"/>
      <c r="BG2142" s="22"/>
      <c r="BH2142" s="22"/>
      <c r="BI2142" s="22"/>
      <c r="BJ2142" s="22"/>
      <c r="BK2142" s="22"/>
      <c r="BL2142" s="22"/>
      <c r="BM2142" s="22"/>
      <c r="BN2142" s="22"/>
      <c r="BO2142" s="22"/>
      <c r="BP2142" s="22"/>
      <c r="BQ2142" s="22"/>
      <c r="BR2142" s="22"/>
      <c r="BS2142" s="22"/>
      <c r="BT2142" s="22"/>
      <c r="BU2142" s="22"/>
      <c r="BV2142" s="22"/>
      <c r="BW2142" s="22"/>
      <c r="BX2142" s="22"/>
      <c r="BY2142" s="22"/>
      <c r="BZ2142" s="22"/>
      <c r="CA2142" s="22"/>
      <c r="CB2142" s="22"/>
      <c r="CC2142" s="22"/>
      <c r="CD2142" s="22"/>
      <c r="CE2142" s="22"/>
      <c r="CF2142" s="22"/>
      <c r="CG2142" s="22"/>
      <c r="CH2142" s="22"/>
      <c r="CI2142" s="22"/>
      <c r="CJ2142" s="22"/>
      <c r="CK2142" s="24"/>
      <c r="CL2142" s="22"/>
      <c r="CM2142" s="22"/>
      <c r="CN2142" s="22"/>
      <c r="CO2142" s="22"/>
      <c r="CP2142" s="22"/>
      <c r="CQ2142" s="22"/>
      <c r="CR2142" s="22"/>
      <c r="CS2142" s="22"/>
      <c r="CT2142" s="22"/>
      <c r="CU2142" s="22"/>
      <c r="CV2142" s="22"/>
      <c r="CW2142" s="22"/>
      <c r="CX2142" s="22"/>
      <c r="CY2142" s="22"/>
      <c r="CZ2142" s="22"/>
      <c r="DA2142" s="22"/>
      <c r="DB2142" s="22"/>
      <c r="DC2142" s="22"/>
      <c r="DD2142" s="22"/>
      <c r="DE2142" s="22"/>
      <c r="DF2142" s="22"/>
      <c r="DG2142" s="22"/>
      <c r="DH2142" s="22"/>
      <c r="DI2142" s="22"/>
      <c r="DJ2142" s="22"/>
      <c r="DK2142" s="22"/>
      <c r="DL2142" s="22"/>
      <c r="DM2142" s="22"/>
      <c r="DN2142" s="22"/>
      <c r="DO2142" s="22"/>
      <c r="DP2142" s="22"/>
      <c r="DQ2142" s="24"/>
      <c r="DR2142" s="22"/>
      <c r="DS2142" s="22"/>
      <c r="DT2142" s="22"/>
      <c r="DU2142" s="22"/>
      <c r="DV2142" s="22"/>
      <c r="DW2142" s="22"/>
      <c r="DX2142" s="22"/>
      <c r="DY2142" s="22"/>
      <c r="DZ2142" s="22"/>
      <c r="EA2142" s="22"/>
      <c r="EB2142" s="22"/>
      <c r="EC2142" s="22"/>
      <c r="ED2142" s="22"/>
      <c r="EE2142" s="22"/>
      <c r="EF2142" s="22"/>
      <c r="EG2142" s="22"/>
      <c r="EH2142" s="22"/>
      <c r="EI2142" s="22"/>
      <c r="EJ2142" s="22"/>
      <c r="EK2142" s="22"/>
      <c r="EL2142" s="22"/>
      <c r="EM2142" s="22"/>
      <c r="EN2142" s="22"/>
      <c r="EO2142" s="22"/>
      <c r="EP2142" s="22"/>
      <c r="EQ2142" s="22"/>
      <c r="ER2142" s="22"/>
      <c r="ES2142" s="22"/>
      <c r="ET2142" s="22"/>
      <c r="EU2142" s="22"/>
      <c r="EV2142" s="22"/>
      <c r="EW2142" s="24"/>
      <c r="EX2142" s="22"/>
      <c r="EY2142" s="22"/>
      <c r="EZ2142" s="22"/>
      <c r="FA2142" s="22"/>
      <c r="FB2142" s="22"/>
      <c r="FC2142" s="22"/>
      <c r="FD2142" s="22"/>
      <c r="FE2142" s="22"/>
      <c r="FF2142" s="22"/>
      <c r="FG2142" s="22"/>
      <c r="FH2142" s="22"/>
      <c r="FI2142" s="22"/>
      <c r="FJ2142" s="22"/>
      <c r="FK2142" s="22"/>
      <c r="FL2142" s="22"/>
      <c r="FM2142" s="22"/>
      <c r="FN2142" s="22"/>
      <c r="FO2142" s="22"/>
      <c r="FP2142" s="22"/>
      <c r="FQ2142" s="22"/>
      <c r="FR2142" s="22"/>
      <c r="FS2142" s="22"/>
      <c r="FT2142" s="22"/>
      <c r="FU2142" s="22"/>
      <c r="FV2142" s="22"/>
      <c r="FW2142" s="22"/>
      <c r="FX2142" s="22"/>
      <c r="FY2142" s="22"/>
      <c r="FZ2142" s="22"/>
      <c r="GA2142" s="22"/>
      <c r="GB2142" s="22"/>
      <c r="GC2142" s="24"/>
      <c r="GD2142" s="22"/>
      <c r="GE2142" s="22"/>
      <c r="GF2142" s="22"/>
      <c r="GG2142" s="22"/>
      <c r="GH2142" s="22"/>
      <c r="GI2142" s="22"/>
      <c r="GJ2142" s="22"/>
      <c r="GK2142" s="22"/>
      <c r="GL2142" s="22"/>
      <c r="GM2142" s="22"/>
      <c r="GN2142" s="22"/>
      <c r="GO2142" s="22"/>
      <c r="GP2142" s="22"/>
      <c r="GQ2142" s="22"/>
      <c r="GR2142" s="22"/>
      <c r="GS2142" s="22"/>
      <c r="GT2142" s="22"/>
      <c r="GU2142" s="22"/>
      <c r="GV2142" s="22"/>
      <c r="GW2142" s="22"/>
      <c r="GX2142" s="22"/>
      <c r="GY2142" s="22"/>
      <c r="GZ2142" s="22"/>
      <c r="HA2142" s="22"/>
      <c r="HB2142" s="22"/>
      <c r="HC2142" s="22"/>
      <c r="HD2142" s="22"/>
      <c r="HE2142" s="22"/>
      <c r="HF2142" s="22"/>
      <c r="HG2142" s="22"/>
      <c r="HH2142" s="22"/>
      <c r="HI2142" s="24"/>
      <c r="HJ2142" s="22"/>
      <c r="HK2142" s="22"/>
      <c r="HL2142" s="22"/>
      <c r="HM2142" s="22"/>
      <c r="HN2142" s="22"/>
      <c r="HO2142" s="22"/>
      <c r="HP2142" s="22"/>
      <c r="HQ2142" s="22"/>
      <c r="HR2142" s="22"/>
      <c r="HS2142" s="22"/>
      <c r="HT2142" s="22"/>
      <c r="HU2142" s="22"/>
      <c r="HV2142" s="22"/>
      <c r="HW2142" s="22"/>
      <c r="HX2142" s="22"/>
      <c r="HY2142" s="22"/>
      <c r="HZ2142" s="22"/>
      <c r="IA2142" s="22"/>
      <c r="IB2142" s="22"/>
      <c r="IC2142" s="22"/>
      <c r="ID2142" s="22"/>
      <c r="IE2142" s="22"/>
      <c r="IF2142" s="22"/>
      <c r="IG2142" s="22"/>
      <c r="IH2142" s="22"/>
      <c r="II2142" s="22"/>
      <c r="IJ2142" s="22"/>
      <c r="IK2142" s="22"/>
      <c r="IL2142" s="22"/>
      <c r="IM2142" s="22"/>
      <c r="IN2142" s="22"/>
      <c r="IO2142" s="24"/>
      <c r="IP2142" s="22"/>
      <c r="IQ2142" s="22"/>
      <c r="IR2142" s="22"/>
      <c r="IS2142" s="22"/>
      <c r="IT2142" s="22"/>
      <c r="IU2142" s="22"/>
      <c r="IV2142" s="22"/>
      <c r="IW2142" s="22"/>
      <c r="IX2142" s="22"/>
      <c r="IY2142" s="22"/>
      <c r="IZ2142" s="22"/>
      <c r="JA2142" s="22"/>
      <c r="JB2142" s="22"/>
      <c r="JC2142" s="22"/>
      <c r="JD2142" s="22"/>
      <c r="JE2142" s="22"/>
      <c r="JF2142" s="22"/>
      <c r="JG2142" s="22"/>
      <c r="JH2142" s="22"/>
      <c r="JI2142" s="22"/>
      <c r="JJ2142" s="22"/>
      <c r="JK2142" s="22"/>
      <c r="JL2142" s="22"/>
      <c r="JM2142" s="22"/>
      <c r="JN2142" s="22"/>
      <c r="JO2142" s="22"/>
      <c r="JP2142" s="22"/>
      <c r="JQ2142" s="22"/>
      <c r="JR2142" s="22"/>
      <c r="JS2142" s="22"/>
      <c r="JT2142" s="22"/>
      <c r="JU2142" s="24"/>
      <c r="JV2142" s="22"/>
      <c r="JW2142" s="22"/>
      <c r="JX2142" s="22"/>
      <c r="JY2142" s="22"/>
      <c r="JZ2142" s="22"/>
      <c r="KA2142" s="22"/>
      <c r="KB2142" s="22"/>
      <c r="KC2142" s="22"/>
      <c r="KD2142" s="22"/>
      <c r="KE2142" s="22"/>
      <c r="KF2142" s="22"/>
      <c r="KG2142" s="22"/>
      <c r="KH2142" s="22"/>
      <c r="KI2142" s="22"/>
      <c r="KJ2142" s="22"/>
      <c r="KK2142" s="22"/>
      <c r="KL2142" s="22"/>
      <c r="KM2142" s="22"/>
      <c r="KN2142" s="22"/>
      <c r="KO2142" s="22"/>
      <c r="KP2142" s="22"/>
      <c r="KQ2142" s="22"/>
      <c r="KR2142" s="22"/>
      <c r="KS2142" s="22"/>
      <c r="KT2142" s="22"/>
      <c r="KU2142" s="22"/>
      <c r="KV2142" s="22"/>
      <c r="KW2142" s="22"/>
      <c r="KX2142" s="22"/>
      <c r="KY2142" s="22"/>
      <c r="KZ2142" s="22"/>
      <c r="LA2142" s="24"/>
      <c r="LB2142" s="22"/>
      <c r="LC2142" s="22"/>
      <c r="LD2142" s="22"/>
      <c r="LE2142" s="22"/>
      <c r="LF2142" s="22"/>
      <c r="LG2142" s="22"/>
      <c r="LH2142" s="22"/>
      <c r="LI2142" s="22"/>
      <c r="LJ2142" s="22"/>
      <c r="LK2142" s="22"/>
      <c r="LL2142" s="22"/>
      <c r="LM2142" s="22"/>
      <c r="LN2142" s="22"/>
      <c r="LO2142" s="22"/>
      <c r="LP2142" s="22"/>
      <c r="LQ2142" s="22"/>
      <c r="LR2142" s="22"/>
      <c r="LS2142" s="22"/>
      <c r="LT2142" s="22"/>
      <c r="LU2142" s="22"/>
      <c r="LV2142" s="22"/>
      <c r="LW2142" s="22"/>
      <c r="LX2142" s="22"/>
      <c r="LY2142" s="22"/>
      <c r="LZ2142" s="22"/>
      <c r="MA2142" s="22"/>
      <c r="MB2142" s="22"/>
      <c r="MC2142" s="22"/>
      <c r="MD2142" s="22"/>
      <c r="ME2142" s="22"/>
      <c r="MF2142" s="22"/>
      <c r="MG2142" s="24"/>
      <c r="MH2142" s="22"/>
      <c r="MI2142" s="22"/>
      <c r="MJ2142" s="22"/>
      <c r="MK2142" s="22"/>
      <c r="ML2142" s="22"/>
      <c r="MM2142" s="22"/>
      <c r="MN2142" s="22"/>
      <c r="MO2142" s="22"/>
      <c r="MP2142" s="22"/>
      <c r="MQ2142" s="22"/>
      <c r="MR2142" s="22"/>
      <c r="MS2142" s="22"/>
      <c r="MT2142" s="22"/>
      <c r="MU2142" s="22"/>
      <c r="MV2142" s="22"/>
      <c r="MW2142" s="22"/>
      <c r="MX2142" s="22"/>
      <c r="MY2142" s="22"/>
      <c r="MZ2142" s="22"/>
      <c r="NA2142" s="22"/>
      <c r="NB2142" s="22"/>
      <c r="NC2142" s="22"/>
      <c r="ND2142" s="22"/>
      <c r="NE2142" s="22"/>
      <c r="NF2142" s="22"/>
      <c r="NG2142" s="22"/>
      <c r="NH2142" s="22"/>
      <c r="NI2142" s="22"/>
      <c r="NJ2142" s="22"/>
      <c r="NK2142" s="22"/>
      <c r="NL2142" s="22"/>
      <c r="NM2142" s="24"/>
      <c r="NN2142" s="22"/>
      <c r="NO2142" s="22"/>
      <c r="NP2142" s="22"/>
      <c r="NQ2142" s="22"/>
      <c r="NR2142" s="22"/>
      <c r="NS2142" s="22"/>
      <c r="NT2142" s="22"/>
      <c r="NU2142" s="22"/>
      <c r="NV2142" s="22"/>
      <c r="NW2142" s="22"/>
      <c r="NX2142" s="22"/>
      <c r="NY2142" s="22"/>
      <c r="NZ2142" s="22"/>
      <c r="OA2142" s="22"/>
      <c r="OB2142" s="22"/>
      <c r="OC2142" s="22"/>
      <c r="OD2142" s="22"/>
      <c r="OE2142" s="22"/>
      <c r="OF2142" s="22"/>
      <c r="OG2142" s="22"/>
      <c r="OH2142" s="22"/>
      <c r="OI2142" s="22"/>
      <c r="OJ2142" s="22"/>
      <c r="OK2142" s="22"/>
      <c r="OL2142" s="22"/>
      <c r="OM2142" s="22"/>
      <c r="ON2142" s="22"/>
      <c r="OO2142" s="22"/>
      <c r="OP2142" s="22"/>
      <c r="OQ2142" s="22"/>
      <c r="OR2142" s="22"/>
    </row>
    <row r="2143" spans="1:408" ht="15" thickBot="1">
      <c r="A2143" s="1"/>
      <c r="B2143" s="12"/>
      <c r="C2143" s="12"/>
      <c r="D2143" s="22"/>
      <c r="E2143" s="54"/>
      <c r="F2143" s="54"/>
      <c r="G2143" s="54"/>
      <c r="H2143" s="55"/>
      <c r="I2143" s="22"/>
      <c r="J2143" s="56"/>
      <c r="K2143" s="80"/>
      <c r="L2143" s="57"/>
      <c r="M2143" s="57"/>
      <c r="N2143" s="55"/>
      <c r="O2143" s="58"/>
      <c r="P2143" s="58"/>
      <c r="Q2143" s="59"/>
      <c r="R2143" s="60"/>
      <c r="S2143" s="60"/>
      <c r="T2143" s="22"/>
      <c r="U2143" s="1"/>
      <c r="V2143" s="23"/>
      <c r="X2143" s="24"/>
      <c r="Y2143" s="24"/>
      <c r="Z2143" s="22"/>
      <c r="AA2143" s="22"/>
      <c r="AB2143" s="22"/>
      <c r="AC2143" s="22"/>
      <c r="AD2143" s="22"/>
      <c r="AE2143" s="22"/>
      <c r="AF2143" s="22"/>
      <c r="AG2143" s="22"/>
      <c r="AH2143" s="22"/>
      <c r="AI2143" s="22"/>
      <c r="AJ2143" s="22"/>
      <c r="AK2143" s="22"/>
      <c r="AL2143" s="22"/>
      <c r="AM2143" s="22"/>
      <c r="AN2143" s="22"/>
      <c r="AO2143" s="22"/>
      <c r="AP2143" s="22"/>
      <c r="AQ2143" s="22"/>
      <c r="AR2143" s="22"/>
      <c r="AS2143" s="22"/>
      <c r="AT2143" s="22"/>
      <c r="AU2143" s="22"/>
      <c r="AV2143" s="22"/>
      <c r="AW2143" s="22"/>
      <c r="AX2143" s="22"/>
      <c r="AY2143" s="22"/>
      <c r="AZ2143" s="22"/>
      <c r="BA2143" s="22"/>
      <c r="BB2143" s="22"/>
      <c r="BC2143" s="22"/>
      <c r="BD2143" s="22"/>
      <c r="BE2143" s="24"/>
      <c r="BF2143" s="22"/>
      <c r="BG2143" s="22"/>
      <c r="BH2143" s="22"/>
      <c r="BI2143" s="22"/>
      <c r="BJ2143" s="22"/>
      <c r="BK2143" s="22"/>
      <c r="BL2143" s="22"/>
      <c r="BM2143" s="22"/>
      <c r="BN2143" s="22"/>
      <c r="BO2143" s="22"/>
      <c r="BP2143" s="22"/>
      <c r="BQ2143" s="22"/>
      <c r="BR2143" s="22"/>
      <c r="BS2143" s="22"/>
      <c r="BT2143" s="22"/>
      <c r="BU2143" s="22"/>
      <c r="BV2143" s="22"/>
      <c r="BW2143" s="22"/>
      <c r="BX2143" s="22"/>
      <c r="BY2143" s="22"/>
      <c r="BZ2143" s="22"/>
      <c r="CA2143" s="22"/>
      <c r="CB2143" s="22"/>
      <c r="CC2143" s="22"/>
      <c r="CD2143" s="22"/>
      <c r="CE2143" s="22"/>
      <c r="CF2143" s="22"/>
      <c r="CG2143" s="22"/>
      <c r="CH2143" s="22"/>
      <c r="CI2143" s="22"/>
      <c r="CJ2143" s="22"/>
      <c r="CK2143" s="24"/>
      <c r="CL2143" s="22"/>
      <c r="CM2143" s="22"/>
      <c r="CN2143" s="22"/>
      <c r="CO2143" s="22"/>
      <c r="CP2143" s="22"/>
      <c r="CQ2143" s="22"/>
      <c r="CR2143" s="22"/>
      <c r="CS2143" s="22"/>
      <c r="CT2143" s="22"/>
      <c r="CU2143" s="22"/>
      <c r="CV2143" s="22"/>
      <c r="CW2143" s="22"/>
      <c r="CX2143" s="22"/>
      <c r="CY2143" s="22"/>
      <c r="CZ2143" s="22"/>
      <c r="DA2143" s="22"/>
      <c r="DB2143" s="22"/>
      <c r="DC2143" s="22"/>
      <c r="DD2143" s="22"/>
      <c r="DE2143" s="22"/>
      <c r="DF2143" s="22"/>
      <c r="DG2143" s="22"/>
      <c r="DH2143" s="22"/>
      <c r="DI2143" s="22"/>
      <c r="DJ2143" s="22"/>
      <c r="DK2143" s="22"/>
      <c r="DL2143" s="22"/>
      <c r="DM2143" s="22"/>
      <c r="DN2143" s="22"/>
      <c r="DO2143" s="22"/>
      <c r="DP2143" s="22"/>
      <c r="DQ2143" s="24"/>
      <c r="DR2143" s="22"/>
      <c r="DS2143" s="22"/>
      <c r="DT2143" s="22"/>
      <c r="DU2143" s="22"/>
      <c r="DV2143" s="22"/>
      <c r="DW2143" s="22"/>
      <c r="DX2143" s="22"/>
      <c r="DY2143" s="22"/>
      <c r="DZ2143" s="22"/>
      <c r="EA2143" s="22"/>
      <c r="EB2143" s="22"/>
      <c r="EC2143" s="22"/>
      <c r="ED2143" s="22"/>
      <c r="EE2143" s="22"/>
      <c r="EF2143" s="22"/>
      <c r="EG2143" s="22"/>
      <c r="EH2143" s="22"/>
      <c r="EI2143" s="22"/>
      <c r="EJ2143" s="22"/>
      <c r="EK2143" s="22"/>
      <c r="EL2143" s="22"/>
      <c r="EM2143" s="22"/>
      <c r="EN2143" s="22"/>
      <c r="EO2143" s="22"/>
      <c r="EP2143" s="22"/>
      <c r="EQ2143" s="22"/>
      <c r="ER2143" s="22"/>
      <c r="ES2143" s="22"/>
      <c r="ET2143" s="22"/>
      <c r="EU2143" s="22"/>
      <c r="EV2143" s="22"/>
      <c r="EW2143" s="24"/>
      <c r="EX2143" s="22"/>
      <c r="EY2143" s="22"/>
      <c r="EZ2143" s="22"/>
      <c r="FA2143" s="22"/>
      <c r="FB2143" s="22"/>
      <c r="FC2143" s="22"/>
      <c r="FD2143" s="22"/>
      <c r="FE2143" s="22"/>
      <c r="FF2143" s="22"/>
      <c r="FG2143" s="22"/>
      <c r="FH2143" s="22"/>
      <c r="FI2143" s="22"/>
      <c r="FJ2143" s="22"/>
      <c r="FK2143" s="22"/>
      <c r="FL2143" s="22"/>
      <c r="FM2143" s="22"/>
      <c r="FN2143" s="22"/>
      <c r="FO2143" s="22"/>
      <c r="FP2143" s="22"/>
      <c r="FQ2143" s="22"/>
      <c r="FR2143" s="22"/>
      <c r="FS2143" s="22"/>
      <c r="FT2143" s="22"/>
      <c r="FU2143" s="22"/>
      <c r="FV2143" s="22"/>
      <c r="FW2143" s="22"/>
      <c r="FX2143" s="22"/>
      <c r="FY2143" s="22"/>
      <c r="FZ2143" s="22"/>
      <c r="GA2143" s="22"/>
      <c r="GB2143" s="22"/>
      <c r="GC2143" s="24"/>
      <c r="GD2143" s="22"/>
      <c r="GE2143" s="22"/>
      <c r="GF2143" s="22"/>
      <c r="GG2143" s="22"/>
      <c r="GH2143" s="22"/>
      <c r="GI2143" s="22"/>
      <c r="GJ2143" s="22"/>
      <c r="GK2143" s="22"/>
      <c r="GL2143" s="22"/>
      <c r="GM2143" s="22"/>
      <c r="GN2143" s="22"/>
      <c r="GO2143" s="22"/>
      <c r="GP2143" s="22"/>
      <c r="GQ2143" s="22"/>
      <c r="GR2143" s="22"/>
      <c r="GS2143" s="22"/>
      <c r="GT2143" s="22"/>
      <c r="GU2143" s="22"/>
      <c r="GV2143" s="22"/>
      <c r="GW2143" s="22"/>
      <c r="GX2143" s="22"/>
      <c r="GY2143" s="22"/>
      <c r="GZ2143" s="22"/>
      <c r="HA2143" s="22"/>
      <c r="HB2143" s="22"/>
      <c r="HC2143" s="22"/>
      <c r="HD2143" s="22"/>
      <c r="HE2143" s="22"/>
      <c r="HF2143" s="22"/>
      <c r="HG2143" s="22"/>
      <c r="HH2143" s="22"/>
      <c r="HI2143" s="24"/>
      <c r="HJ2143" s="22"/>
      <c r="HK2143" s="22"/>
      <c r="HL2143" s="22"/>
      <c r="HM2143" s="22"/>
      <c r="HN2143" s="22"/>
      <c r="HO2143" s="22"/>
      <c r="HP2143" s="22"/>
      <c r="HQ2143" s="22"/>
      <c r="HR2143" s="22"/>
      <c r="HS2143" s="22"/>
      <c r="HT2143" s="22"/>
      <c r="HU2143" s="22"/>
      <c r="HV2143" s="22"/>
      <c r="HW2143" s="22"/>
      <c r="HX2143" s="22"/>
      <c r="HY2143" s="22"/>
      <c r="HZ2143" s="22"/>
      <c r="IA2143" s="22"/>
      <c r="IB2143" s="22"/>
      <c r="IC2143" s="22"/>
      <c r="ID2143" s="22"/>
      <c r="IE2143" s="22"/>
      <c r="IF2143" s="22"/>
      <c r="IG2143" s="22"/>
      <c r="IH2143" s="22"/>
      <c r="II2143" s="22"/>
      <c r="IJ2143" s="22"/>
      <c r="IK2143" s="22"/>
      <c r="IL2143" s="22"/>
      <c r="IM2143" s="22"/>
      <c r="IN2143" s="22"/>
      <c r="IO2143" s="24"/>
      <c r="IP2143" s="22"/>
      <c r="IQ2143" s="22"/>
      <c r="IR2143" s="22"/>
      <c r="IS2143" s="22"/>
      <c r="IT2143" s="22"/>
      <c r="IU2143" s="22"/>
      <c r="IV2143" s="22"/>
      <c r="IW2143" s="22"/>
      <c r="IX2143" s="22"/>
      <c r="IY2143" s="22"/>
      <c r="IZ2143" s="22"/>
      <c r="JA2143" s="22"/>
      <c r="JB2143" s="22"/>
      <c r="JC2143" s="22"/>
      <c r="JD2143" s="22"/>
      <c r="JE2143" s="22"/>
      <c r="JF2143" s="22"/>
      <c r="JG2143" s="22"/>
      <c r="JH2143" s="22"/>
      <c r="JI2143" s="22"/>
      <c r="JJ2143" s="22"/>
      <c r="JK2143" s="22"/>
      <c r="JL2143" s="22"/>
      <c r="JM2143" s="22"/>
      <c r="JN2143" s="22"/>
      <c r="JO2143" s="22"/>
      <c r="JP2143" s="22"/>
      <c r="JQ2143" s="22"/>
      <c r="JR2143" s="22"/>
      <c r="JS2143" s="22"/>
      <c r="JT2143" s="22"/>
      <c r="JU2143" s="24"/>
      <c r="JV2143" s="22"/>
      <c r="JW2143" s="22"/>
      <c r="JX2143" s="22"/>
      <c r="JY2143" s="22"/>
      <c r="JZ2143" s="22"/>
      <c r="KA2143" s="22"/>
      <c r="KB2143" s="22"/>
      <c r="KC2143" s="22"/>
      <c r="KD2143" s="22"/>
      <c r="KE2143" s="22"/>
      <c r="KF2143" s="22"/>
      <c r="KG2143" s="22"/>
      <c r="KH2143" s="22"/>
      <c r="KI2143" s="22"/>
      <c r="KJ2143" s="22"/>
      <c r="KK2143" s="22"/>
      <c r="KL2143" s="22"/>
      <c r="KM2143" s="22"/>
      <c r="KN2143" s="22"/>
      <c r="KO2143" s="22"/>
      <c r="KP2143" s="22"/>
      <c r="KQ2143" s="22"/>
      <c r="KR2143" s="22"/>
      <c r="KS2143" s="22"/>
      <c r="KT2143" s="22"/>
      <c r="KU2143" s="22"/>
      <c r="KV2143" s="22"/>
      <c r="KW2143" s="22"/>
      <c r="KX2143" s="22"/>
      <c r="KY2143" s="22"/>
      <c r="KZ2143" s="22"/>
      <c r="LA2143" s="24"/>
      <c r="LB2143" s="22"/>
      <c r="LC2143" s="22"/>
      <c r="LD2143" s="22"/>
      <c r="LE2143" s="22"/>
      <c r="LF2143" s="22"/>
      <c r="LG2143" s="22"/>
      <c r="LH2143" s="22"/>
      <c r="LI2143" s="22"/>
      <c r="LJ2143" s="22"/>
      <c r="LK2143" s="22"/>
      <c r="LL2143" s="22"/>
      <c r="LM2143" s="22"/>
      <c r="LN2143" s="22"/>
      <c r="LO2143" s="22"/>
      <c r="LP2143" s="22"/>
      <c r="LQ2143" s="22"/>
      <c r="LR2143" s="22"/>
      <c r="LS2143" s="22"/>
      <c r="LT2143" s="22"/>
      <c r="LU2143" s="22"/>
      <c r="LV2143" s="22"/>
      <c r="LW2143" s="22"/>
      <c r="LX2143" s="22"/>
      <c r="LY2143" s="22"/>
      <c r="LZ2143" s="22"/>
      <c r="MA2143" s="22"/>
      <c r="MB2143" s="22"/>
      <c r="MC2143" s="22"/>
      <c r="MD2143" s="22"/>
      <c r="ME2143" s="22"/>
      <c r="MF2143" s="22"/>
      <c r="MG2143" s="24"/>
      <c r="MH2143" s="22"/>
      <c r="MI2143" s="22"/>
      <c r="MJ2143" s="22"/>
      <c r="MK2143" s="22"/>
      <c r="ML2143" s="22"/>
      <c r="MM2143" s="22"/>
      <c r="MN2143" s="22"/>
      <c r="MO2143" s="22"/>
      <c r="MP2143" s="22"/>
      <c r="MQ2143" s="22"/>
      <c r="MR2143" s="22"/>
      <c r="MS2143" s="22"/>
      <c r="MT2143" s="22"/>
      <c r="MU2143" s="22"/>
      <c r="MV2143" s="22"/>
      <c r="MW2143" s="22"/>
      <c r="MX2143" s="22"/>
      <c r="MY2143" s="22"/>
      <c r="MZ2143" s="22"/>
      <c r="NA2143" s="22"/>
      <c r="NB2143" s="22"/>
      <c r="NC2143" s="22"/>
      <c r="ND2143" s="22"/>
      <c r="NE2143" s="22"/>
      <c r="NF2143" s="22"/>
      <c r="NG2143" s="22"/>
      <c r="NH2143" s="22"/>
      <c r="NI2143" s="22"/>
      <c r="NJ2143" s="22"/>
      <c r="NK2143" s="22"/>
      <c r="NL2143" s="22"/>
      <c r="NM2143" s="24"/>
      <c r="NN2143" s="22"/>
      <c r="NO2143" s="22"/>
      <c r="NP2143" s="22"/>
      <c r="NQ2143" s="22"/>
      <c r="NR2143" s="22"/>
      <c r="NS2143" s="22"/>
      <c r="NT2143" s="22"/>
      <c r="NU2143" s="22"/>
      <c r="NV2143" s="22"/>
      <c r="NW2143" s="22"/>
      <c r="NX2143" s="22"/>
      <c r="NY2143" s="22"/>
      <c r="NZ2143" s="22"/>
      <c r="OA2143" s="22"/>
      <c r="OB2143" s="22"/>
      <c r="OC2143" s="22"/>
      <c r="OD2143" s="22"/>
      <c r="OE2143" s="22"/>
      <c r="OF2143" s="22"/>
      <c r="OG2143" s="22"/>
      <c r="OH2143" s="22"/>
      <c r="OI2143" s="22"/>
      <c r="OJ2143" s="22"/>
      <c r="OK2143" s="22"/>
      <c r="OL2143" s="22"/>
      <c r="OM2143" s="22"/>
      <c r="ON2143" s="22"/>
      <c r="OO2143" s="22"/>
      <c r="OP2143" s="22"/>
      <c r="OQ2143" s="22"/>
      <c r="OR2143" s="22"/>
    </row>
    <row r="2144" spans="1:408" ht="15" thickBot="1">
      <c r="A2144" s="1"/>
      <c r="B2144" s="12"/>
      <c r="C2144" s="12"/>
      <c r="D2144" s="22"/>
      <c r="E2144" s="54"/>
      <c r="F2144" s="54"/>
      <c r="G2144" s="54"/>
      <c r="H2144" s="55"/>
      <c r="I2144" s="22"/>
      <c r="J2144" s="56"/>
      <c r="K2144" s="81"/>
      <c r="L2144" s="57"/>
      <c r="M2144" s="57"/>
      <c r="N2144" s="55"/>
      <c r="O2144" s="58"/>
      <c r="P2144" s="58"/>
      <c r="Q2144" s="59"/>
      <c r="R2144" s="60"/>
      <c r="S2144" s="60"/>
      <c r="T2144" s="22"/>
      <c r="U2144" s="1"/>
      <c r="V2144" s="23"/>
      <c r="X2144" s="24"/>
      <c r="Y2144" s="24"/>
      <c r="Z2144" s="22"/>
      <c r="AA2144" s="22"/>
      <c r="AB2144" s="22"/>
      <c r="AC2144" s="22"/>
      <c r="AD2144" s="22"/>
      <c r="AE2144" s="22"/>
      <c r="AF2144" s="22"/>
      <c r="AG2144" s="22"/>
      <c r="AH2144" s="22"/>
      <c r="AI2144" s="22"/>
      <c r="AJ2144" s="22"/>
      <c r="AK2144" s="22"/>
      <c r="AL2144" s="22"/>
      <c r="AM2144" s="22"/>
      <c r="AN2144" s="22"/>
      <c r="AO2144" s="22"/>
      <c r="AP2144" s="22"/>
      <c r="AQ2144" s="22"/>
      <c r="AR2144" s="22"/>
      <c r="AS2144" s="22"/>
      <c r="AT2144" s="22"/>
      <c r="AU2144" s="22"/>
      <c r="AV2144" s="22"/>
      <c r="AW2144" s="22"/>
      <c r="AX2144" s="22"/>
      <c r="AY2144" s="22"/>
      <c r="AZ2144" s="22"/>
      <c r="BA2144" s="22"/>
      <c r="BB2144" s="22"/>
      <c r="BC2144" s="22"/>
      <c r="BD2144" s="22"/>
      <c r="BE2144" s="24"/>
      <c r="BF2144" s="22"/>
      <c r="BG2144" s="22"/>
      <c r="BH2144" s="22"/>
      <c r="BI2144" s="22"/>
      <c r="BJ2144" s="22"/>
      <c r="BK2144" s="22"/>
      <c r="BL2144" s="22"/>
      <c r="BM2144" s="22"/>
      <c r="BN2144" s="22"/>
      <c r="BO2144" s="22"/>
      <c r="BP2144" s="22"/>
      <c r="BQ2144" s="22"/>
      <c r="BR2144" s="22"/>
      <c r="BS2144" s="22"/>
      <c r="BT2144" s="22"/>
      <c r="BU2144" s="22"/>
      <c r="BV2144" s="22"/>
      <c r="BW2144" s="22"/>
      <c r="BX2144" s="22"/>
      <c r="BY2144" s="22"/>
      <c r="BZ2144" s="22"/>
      <c r="CA2144" s="22"/>
      <c r="CB2144" s="22"/>
      <c r="CC2144" s="22"/>
      <c r="CD2144" s="22"/>
      <c r="CE2144" s="22"/>
      <c r="CF2144" s="22"/>
      <c r="CG2144" s="22"/>
      <c r="CH2144" s="22"/>
      <c r="CI2144" s="22"/>
      <c r="CJ2144" s="22"/>
      <c r="CK2144" s="24"/>
      <c r="CL2144" s="22"/>
      <c r="CM2144" s="22"/>
      <c r="CN2144" s="22"/>
      <c r="CO2144" s="22"/>
      <c r="CP2144" s="22"/>
      <c r="CQ2144" s="22"/>
      <c r="CR2144" s="22"/>
      <c r="CS2144" s="22"/>
      <c r="CT2144" s="22"/>
      <c r="CU2144" s="22"/>
      <c r="CV2144" s="22"/>
      <c r="CW2144" s="22"/>
      <c r="CX2144" s="22"/>
      <c r="CY2144" s="22"/>
      <c r="CZ2144" s="22"/>
      <c r="DA2144" s="22"/>
      <c r="DB2144" s="22"/>
      <c r="DC2144" s="22"/>
      <c r="DD2144" s="22"/>
      <c r="DE2144" s="22"/>
      <c r="DF2144" s="22"/>
      <c r="DG2144" s="22"/>
      <c r="DH2144" s="22"/>
      <c r="DI2144" s="22"/>
      <c r="DJ2144" s="22"/>
      <c r="DK2144" s="22"/>
      <c r="DL2144" s="22"/>
      <c r="DM2144" s="22"/>
      <c r="DN2144" s="22"/>
      <c r="DO2144" s="22"/>
      <c r="DP2144" s="22"/>
      <c r="DQ2144" s="24"/>
      <c r="DR2144" s="22"/>
      <c r="DS2144" s="22"/>
      <c r="DT2144" s="22"/>
      <c r="DU2144" s="22"/>
      <c r="DV2144" s="22"/>
      <c r="DW2144" s="22"/>
      <c r="DX2144" s="22"/>
      <c r="DY2144" s="22"/>
      <c r="DZ2144" s="22"/>
      <c r="EA2144" s="22"/>
      <c r="EB2144" s="22"/>
      <c r="EC2144" s="22"/>
      <c r="ED2144" s="22"/>
      <c r="EE2144" s="22"/>
      <c r="EF2144" s="22"/>
      <c r="EG2144" s="22"/>
      <c r="EH2144" s="22"/>
      <c r="EI2144" s="22"/>
      <c r="EJ2144" s="22"/>
      <c r="EK2144" s="22"/>
      <c r="EL2144" s="22"/>
      <c r="EM2144" s="22"/>
      <c r="EN2144" s="22"/>
      <c r="EO2144" s="22"/>
      <c r="EP2144" s="22"/>
      <c r="EQ2144" s="22"/>
      <c r="ER2144" s="22"/>
      <c r="ES2144" s="22"/>
      <c r="ET2144" s="22"/>
      <c r="EU2144" s="22"/>
      <c r="EV2144" s="22"/>
      <c r="EW2144" s="24"/>
      <c r="EX2144" s="22"/>
      <c r="EY2144" s="22"/>
      <c r="EZ2144" s="22"/>
      <c r="FA2144" s="22"/>
      <c r="FB2144" s="22"/>
      <c r="FC2144" s="22"/>
      <c r="FD2144" s="22"/>
      <c r="FE2144" s="22"/>
      <c r="FF2144" s="22"/>
      <c r="FG2144" s="22"/>
      <c r="FH2144" s="22"/>
      <c r="FI2144" s="22"/>
      <c r="FJ2144" s="22"/>
      <c r="FK2144" s="22"/>
      <c r="FL2144" s="22"/>
      <c r="FM2144" s="22"/>
      <c r="FN2144" s="22"/>
      <c r="FO2144" s="22"/>
      <c r="FP2144" s="22"/>
      <c r="FQ2144" s="22"/>
      <c r="FR2144" s="22"/>
      <c r="FS2144" s="22"/>
      <c r="FT2144" s="22"/>
      <c r="FU2144" s="22"/>
      <c r="FV2144" s="22"/>
      <c r="FW2144" s="22"/>
      <c r="FX2144" s="22"/>
      <c r="FY2144" s="22"/>
      <c r="FZ2144" s="22"/>
      <c r="GA2144" s="22"/>
      <c r="GB2144" s="22"/>
      <c r="GC2144" s="24"/>
      <c r="GD2144" s="22"/>
      <c r="GE2144" s="22"/>
      <c r="GF2144" s="22"/>
      <c r="GG2144" s="22"/>
      <c r="GH2144" s="22"/>
      <c r="GI2144" s="22"/>
      <c r="GJ2144" s="22"/>
      <c r="GK2144" s="22"/>
      <c r="GL2144" s="22"/>
      <c r="GM2144" s="22"/>
      <c r="GN2144" s="22"/>
      <c r="GO2144" s="22"/>
      <c r="GP2144" s="22"/>
      <c r="GQ2144" s="22"/>
      <c r="GR2144" s="22"/>
      <c r="GS2144" s="22"/>
      <c r="GT2144" s="22"/>
      <c r="GU2144" s="22"/>
      <c r="GV2144" s="22"/>
      <c r="GW2144" s="22"/>
      <c r="GX2144" s="22"/>
      <c r="GY2144" s="22"/>
      <c r="GZ2144" s="22"/>
      <c r="HA2144" s="22"/>
      <c r="HB2144" s="22"/>
      <c r="HC2144" s="22"/>
      <c r="HD2144" s="22"/>
      <c r="HE2144" s="22"/>
      <c r="HF2144" s="22"/>
      <c r="HG2144" s="22"/>
      <c r="HH2144" s="22"/>
      <c r="HI2144" s="24"/>
      <c r="HJ2144" s="22"/>
      <c r="HK2144" s="22"/>
      <c r="HL2144" s="22"/>
      <c r="HM2144" s="22"/>
      <c r="HN2144" s="22"/>
      <c r="HO2144" s="22"/>
      <c r="HP2144" s="22"/>
      <c r="HQ2144" s="22"/>
      <c r="HR2144" s="22"/>
      <c r="HS2144" s="22"/>
      <c r="HT2144" s="22"/>
      <c r="HU2144" s="22"/>
      <c r="HV2144" s="22"/>
      <c r="HW2144" s="22"/>
      <c r="HX2144" s="22"/>
      <c r="HY2144" s="22"/>
      <c r="HZ2144" s="22"/>
      <c r="IA2144" s="22"/>
      <c r="IB2144" s="22"/>
      <c r="IC2144" s="22"/>
      <c r="ID2144" s="22"/>
      <c r="IE2144" s="22"/>
      <c r="IF2144" s="22"/>
      <c r="IG2144" s="22"/>
      <c r="IH2144" s="22"/>
      <c r="II2144" s="22"/>
      <c r="IJ2144" s="22"/>
      <c r="IK2144" s="22"/>
      <c r="IL2144" s="22"/>
      <c r="IM2144" s="22"/>
      <c r="IN2144" s="22"/>
      <c r="IO2144" s="24"/>
      <c r="IP2144" s="22"/>
      <c r="IQ2144" s="22"/>
      <c r="IR2144" s="22"/>
      <c r="IS2144" s="22"/>
      <c r="IT2144" s="22"/>
      <c r="IU2144" s="22"/>
      <c r="IV2144" s="22"/>
      <c r="IW2144" s="22"/>
      <c r="IX2144" s="22"/>
      <c r="IY2144" s="22"/>
      <c r="IZ2144" s="22"/>
      <c r="JA2144" s="22"/>
      <c r="JB2144" s="22"/>
      <c r="JC2144" s="22"/>
      <c r="JD2144" s="22"/>
      <c r="JE2144" s="22"/>
      <c r="JF2144" s="22"/>
      <c r="JG2144" s="22"/>
      <c r="JH2144" s="22"/>
      <c r="JI2144" s="22"/>
      <c r="JJ2144" s="22"/>
      <c r="JK2144" s="22"/>
      <c r="JL2144" s="22"/>
      <c r="JM2144" s="22"/>
      <c r="JN2144" s="22"/>
      <c r="JO2144" s="22"/>
      <c r="JP2144" s="22"/>
      <c r="JQ2144" s="22"/>
      <c r="JR2144" s="22"/>
      <c r="JS2144" s="22"/>
      <c r="JT2144" s="22"/>
      <c r="JU2144" s="24"/>
      <c r="JV2144" s="22"/>
      <c r="JW2144" s="22"/>
      <c r="JX2144" s="22"/>
      <c r="JY2144" s="22"/>
      <c r="JZ2144" s="22"/>
      <c r="KA2144" s="22"/>
      <c r="KB2144" s="22"/>
      <c r="KC2144" s="22"/>
      <c r="KD2144" s="22"/>
      <c r="KE2144" s="22"/>
      <c r="KF2144" s="22"/>
      <c r="KG2144" s="22"/>
      <c r="KH2144" s="22"/>
      <c r="KI2144" s="22"/>
      <c r="KJ2144" s="22"/>
      <c r="KK2144" s="22"/>
      <c r="KL2144" s="22"/>
      <c r="KM2144" s="22"/>
      <c r="KN2144" s="22"/>
      <c r="KO2144" s="22"/>
      <c r="KP2144" s="22"/>
      <c r="KQ2144" s="22"/>
      <c r="KR2144" s="22"/>
      <c r="KS2144" s="22"/>
      <c r="KT2144" s="22"/>
      <c r="KU2144" s="22"/>
      <c r="KV2144" s="22"/>
      <c r="KW2144" s="22"/>
      <c r="KX2144" s="22"/>
      <c r="KY2144" s="22"/>
      <c r="KZ2144" s="22"/>
      <c r="LA2144" s="24"/>
      <c r="LB2144" s="22"/>
      <c r="LC2144" s="22"/>
      <c r="LD2144" s="22"/>
      <c r="LE2144" s="22"/>
      <c r="LF2144" s="22"/>
      <c r="LG2144" s="22"/>
      <c r="LH2144" s="22"/>
      <c r="LI2144" s="22"/>
      <c r="LJ2144" s="22"/>
      <c r="LK2144" s="22"/>
      <c r="LL2144" s="22"/>
      <c r="LM2144" s="22"/>
      <c r="LN2144" s="22"/>
      <c r="LO2144" s="22"/>
      <c r="LP2144" s="22"/>
      <c r="LQ2144" s="22"/>
      <c r="LR2144" s="22"/>
      <c r="LS2144" s="22"/>
      <c r="LT2144" s="22"/>
      <c r="LU2144" s="22"/>
      <c r="LV2144" s="22"/>
      <c r="LW2144" s="22"/>
      <c r="LX2144" s="22"/>
      <c r="LY2144" s="22"/>
      <c r="LZ2144" s="22"/>
      <c r="MA2144" s="22"/>
      <c r="MB2144" s="22"/>
      <c r="MC2144" s="22"/>
      <c r="MD2144" s="22"/>
      <c r="ME2144" s="22"/>
      <c r="MF2144" s="22"/>
      <c r="MG2144" s="24"/>
      <c r="MH2144" s="22"/>
      <c r="MI2144" s="22"/>
      <c r="MJ2144" s="22"/>
      <c r="MK2144" s="22"/>
      <c r="ML2144" s="22"/>
      <c r="MM2144" s="22"/>
      <c r="MN2144" s="22"/>
      <c r="MO2144" s="22"/>
      <c r="MP2144" s="22"/>
      <c r="MQ2144" s="22"/>
      <c r="MR2144" s="22"/>
      <c r="MS2144" s="22"/>
      <c r="MT2144" s="22"/>
      <c r="MU2144" s="22"/>
      <c r="MV2144" s="22"/>
      <c r="MW2144" s="22"/>
      <c r="MX2144" s="22"/>
      <c r="MY2144" s="22"/>
      <c r="MZ2144" s="22"/>
      <c r="NA2144" s="22"/>
      <c r="NB2144" s="22"/>
      <c r="NC2144" s="22"/>
      <c r="ND2144" s="22"/>
      <c r="NE2144" s="22"/>
      <c r="NF2144" s="22"/>
      <c r="NG2144" s="22"/>
      <c r="NH2144" s="22"/>
      <c r="NI2144" s="22"/>
      <c r="NJ2144" s="22"/>
      <c r="NK2144" s="22"/>
      <c r="NL2144" s="22"/>
      <c r="NM2144" s="24"/>
      <c r="NN2144" s="22"/>
      <c r="NO2144" s="22"/>
      <c r="NP2144" s="22"/>
      <c r="NQ2144" s="22"/>
      <c r="NR2144" s="22"/>
      <c r="NS2144" s="22"/>
      <c r="NT2144" s="22"/>
      <c r="NU2144" s="22"/>
      <c r="NV2144" s="22"/>
      <c r="NW2144" s="22"/>
      <c r="NX2144" s="22"/>
      <c r="NY2144" s="22"/>
      <c r="NZ2144" s="22"/>
      <c r="OA2144" s="22"/>
      <c r="OB2144" s="22"/>
      <c r="OC2144" s="22"/>
      <c r="OD2144" s="22"/>
      <c r="OE2144" s="22"/>
      <c r="OF2144" s="22"/>
      <c r="OG2144" s="22"/>
      <c r="OH2144" s="22"/>
      <c r="OI2144" s="22"/>
      <c r="OJ2144" s="22"/>
      <c r="OK2144" s="22"/>
      <c r="OL2144" s="22"/>
      <c r="OM2144" s="22"/>
      <c r="ON2144" s="22"/>
      <c r="OO2144" s="22"/>
      <c r="OP2144" s="22"/>
      <c r="OQ2144" s="22"/>
      <c r="OR2144" s="22"/>
    </row>
    <row r="2145" spans="1:408" ht="15" thickBot="1">
      <c r="A2145" s="1"/>
      <c r="B2145" s="12"/>
      <c r="C2145" s="12"/>
      <c r="D2145" s="22"/>
      <c r="E2145" s="54"/>
      <c r="F2145" s="54"/>
      <c r="G2145" s="54"/>
      <c r="H2145" s="55"/>
      <c r="I2145" s="22"/>
      <c r="J2145" s="56"/>
      <c r="K2145" s="80"/>
      <c r="L2145" s="57"/>
      <c r="M2145" s="57"/>
      <c r="N2145" s="55"/>
      <c r="O2145" s="58"/>
      <c r="P2145" s="58"/>
      <c r="Q2145" s="59"/>
      <c r="R2145" s="60"/>
      <c r="S2145" s="60"/>
      <c r="T2145" s="22"/>
      <c r="U2145" s="1"/>
      <c r="V2145" s="23"/>
      <c r="X2145" s="24"/>
      <c r="Y2145" s="24"/>
      <c r="Z2145" s="22"/>
      <c r="AA2145" s="22"/>
      <c r="AB2145" s="22"/>
      <c r="AC2145" s="22"/>
      <c r="AD2145" s="22"/>
      <c r="AE2145" s="22"/>
      <c r="AF2145" s="22"/>
      <c r="AG2145" s="22"/>
      <c r="AH2145" s="22"/>
      <c r="AI2145" s="22"/>
      <c r="AJ2145" s="22"/>
      <c r="AK2145" s="22"/>
      <c r="AL2145" s="22"/>
      <c r="AM2145" s="22"/>
      <c r="AN2145" s="22"/>
      <c r="AO2145" s="22"/>
      <c r="AP2145" s="22"/>
      <c r="AQ2145" s="22"/>
      <c r="AR2145" s="22"/>
      <c r="AS2145" s="22"/>
      <c r="AT2145" s="22"/>
      <c r="AU2145" s="22"/>
      <c r="AV2145" s="22"/>
      <c r="AW2145" s="22"/>
      <c r="AX2145" s="22"/>
      <c r="AY2145" s="22"/>
      <c r="AZ2145" s="22"/>
      <c r="BA2145" s="22"/>
      <c r="BB2145" s="22"/>
      <c r="BC2145" s="22"/>
      <c r="BD2145" s="22"/>
      <c r="BE2145" s="24"/>
      <c r="BF2145" s="22"/>
      <c r="BG2145" s="22"/>
      <c r="BH2145" s="22"/>
      <c r="BI2145" s="22"/>
      <c r="BJ2145" s="22"/>
      <c r="BK2145" s="22"/>
      <c r="BL2145" s="22"/>
      <c r="BM2145" s="22"/>
      <c r="BN2145" s="22"/>
      <c r="BO2145" s="22"/>
      <c r="BP2145" s="22"/>
      <c r="BQ2145" s="22"/>
      <c r="BR2145" s="22"/>
      <c r="BS2145" s="22"/>
      <c r="BT2145" s="22"/>
      <c r="BU2145" s="22"/>
      <c r="BV2145" s="22"/>
      <c r="BW2145" s="22"/>
      <c r="BX2145" s="22"/>
      <c r="BY2145" s="22"/>
      <c r="BZ2145" s="22"/>
      <c r="CA2145" s="22"/>
      <c r="CB2145" s="22"/>
      <c r="CC2145" s="22"/>
      <c r="CD2145" s="22"/>
      <c r="CE2145" s="22"/>
      <c r="CF2145" s="22"/>
      <c r="CG2145" s="22"/>
      <c r="CH2145" s="22"/>
      <c r="CI2145" s="22"/>
      <c r="CJ2145" s="22"/>
      <c r="CK2145" s="24"/>
      <c r="CL2145" s="22"/>
      <c r="CM2145" s="22"/>
      <c r="CN2145" s="22"/>
      <c r="CO2145" s="22"/>
      <c r="CP2145" s="22"/>
      <c r="CQ2145" s="22"/>
      <c r="CR2145" s="22"/>
      <c r="CS2145" s="22"/>
      <c r="CT2145" s="22"/>
      <c r="CU2145" s="22"/>
      <c r="CV2145" s="22"/>
      <c r="CW2145" s="22"/>
      <c r="CX2145" s="22"/>
      <c r="CY2145" s="22"/>
      <c r="CZ2145" s="22"/>
      <c r="DA2145" s="22"/>
      <c r="DB2145" s="22"/>
      <c r="DC2145" s="22"/>
      <c r="DD2145" s="22"/>
      <c r="DE2145" s="22"/>
      <c r="DF2145" s="22"/>
      <c r="DG2145" s="22"/>
      <c r="DH2145" s="22"/>
      <c r="DI2145" s="22"/>
      <c r="DJ2145" s="22"/>
      <c r="DK2145" s="22"/>
      <c r="DL2145" s="22"/>
      <c r="DM2145" s="22"/>
      <c r="DN2145" s="22"/>
      <c r="DO2145" s="22"/>
      <c r="DP2145" s="22"/>
      <c r="DQ2145" s="24"/>
      <c r="DR2145" s="22"/>
      <c r="DS2145" s="22"/>
      <c r="DT2145" s="22"/>
      <c r="DU2145" s="22"/>
      <c r="DV2145" s="22"/>
      <c r="DW2145" s="22"/>
      <c r="DX2145" s="22"/>
      <c r="DY2145" s="22"/>
      <c r="DZ2145" s="22"/>
      <c r="EA2145" s="22"/>
      <c r="EB2145" s="22"/>
      <c r="EC2145" s="22"/>
      <c r="ED2145" s="22"/>
      <c r="EE2145" s="22"/>
      <c r="EF2145" s="22"/>
      <c r="EG2145" s="22"/>
      <c r="EH2145" s="22"/>
      <c r="EI2145" s="22"/>
      <c r="EJ2145" s="22"/>
      <c r="EK2145" s="22"/>
      <c r="EL2145" s="22"/>
      <c r="EM2145" s="22"/>
      <c r="EN2145" s="22"/>
      <c r="EO2145" s="22"/>
      <c r="EP2145" s="22"/>
      <c r="EQ2145" s="22"/>
      <c r="ER2145" s="22"/>
      <c r="ES2145" s="22"/>
      <c r="ET2145" s="22"/>
      <c r="EU2145" s="22"/>
      <c r="EV2145" s="22"/>
      <c r="EW2145" s="24"/>
      <c r="EX2145" s="22"/>
      <c r="EY2145" s="22"/>
      <c r="EZ2145" s="22"/>
      <c r="FA2145" s="22"/>
      <c r="FB2145" s="22"/>
      <c r="FC2145" s="22"/>
      <c r="FD2145" s="22"/>
      <c r="FE2145" s="22"/>
      <c r="FF2145" s="22"/>
      <c r="FG2145" s="22"/>
      <c r="FH2145" s="22"/>
      <c r="FI2145" s="22"/>
      <c r="FJ2145" s="22"/>
      <c r="FK2145" s="22"/>
      <c r="FL2145" s="22"/>
      <c r="FM2145" s="22"/>
      <c r="FN2145" s="22"/>
      <c r="FO2145" s="22"/>
      <c r="FP2145" s="22"/>
      <c r="FQ2145" s="22"/>
      <c r="FR2145" s="22"/>
      <c r="FS2145" s="22"/>
      <c r="FT2145" s="22"/>
      <c r="FU2145" s="22"/>
      <c r="FV2145" s="22"/>
      <c r="FW2145" s="22"/>
      <c r="FX2145" s="22"/>
      <c r="FY2145" s="22"/>
      <c r="FZ2145" s="22"/>
      <c r="GA2145" s="22"/>
      <c r="GB2145" s="22"/>
      <c r="GC2145" s="24"/>
      <c r="GD2145" s="22"/>
      <c r="GE2145" s="22"/>
      <c r="GF2145" s="22"/>
      <c r="GG2145" s="22"/>
      <c r="GH2145" s="22"/>
      <c r="GI2145" s="22"/>
      <c r="GJ2145" s="22"/>
      <c r="GK2145" s="22"/>
      <c r="GL2145" s="22"/>
      <c r="GM2145" s="22"/>
      <c r="GN2145" s="22"/>
      <c r="GO2145" s="22"/>
      <c r="GP2145" s="22"/>
      <c r="GQ2145" s="22"/>
      <c r="GR2145" s="22"/>
      <c r="GS2145" s="22"/>
      <c r="GT2145" s="22"/>
      <c r="GU2145" s="22"/>
      <c r="GV2145" s="22"/>
      <c r="GW2145" s="22"/>
      <c r="GX2145" s="22"/>
      <c r="GY2145" s="22"/>
      <c r="GZ2145" s="22"/>
      <c r="HA2145" s="22"/>
      <c r="HB2145" s="22"/>
      <c r="HC2145" s="22"/>
      <c r="HD2145" s="22"/>
      <c r="HE2145" s="22"/>
      <c r="HF2145" s="22"/>
      <c r="HG2145" s="22"/>
      <c r="HH2145" s="22"/>
      <c r="HI2145" s="24"/>
      <c r="HJ2145" s="22"/>
      <c r="HK2145" s="22"/>
      <c r="HL2145" s="22"/>
      <c r="HM2145" s="22"/>
      <c r="HN2145" s="22"/>
      <c r="HO2145" s="22"/>
      <c r="HP2145" s="22"/>
      <c r="HQ2145" s="22"/>
      <c r="HR2145" s="22"/>
      <c r="HS2145" s="22"/>
      <c r="HT2145" s="22"/>
      <c r="HU2145" s="22"/>
      <c r="HV2145" s="22"/>
      <c r="HW2145" s="22"/>
      <c r="HX2145" s="22"/>
      <c r="HY2145" s="22"/>
      <c r="HZ2145" s="22"/>
      <c r="IA2145" s="22"/>
      <c r="IB2145" s="22"/>
      <c r="IC2145" s="22"/>
      <c r="ID2145" s="22"/>
      <c r="IE2145" s="22"/>
      <c r="IF2145" s="22"/>
      <c r="IG2145" s="22"/>
      <c r="IH2145" s="22"/>
      <c r="II2145" s="22"/>
      <c r="IJ2145" s="22"/>
      <c r="IK2145" s="22"/>
      <c r="IL2145" s="22"/>
      <c r="IM2145" s="22"/>
      <c r="IN2145" s="22"/>
      <c r="IO2145" s="24"/>
      <c r="IP2145" s="22"/>
      <c r="IQ2145" s="22"/>
      <c r="IR2145" s="22"/>
      <c r="IS2145" s="22"/>
      <c r="IT2145" s="22"/>
      <c r="IU2145" s="22"/>
      <c r="IV2145" s="22"/>
      <c r="IW2145" s="22"/>
      <c r="IX2145" s="22"/>
      <c r="IY2145" s="22"/>
      <c r="IZ2145" s="22"/>
      <c r="JA2145" s="22"/>
      <c r="JB2145" s="22"/>
      <c r="JC2145" s="22"/>
      <c r="JD2145" s="22"/>
      <c r="JE2145" s="22"/>
      <c r="JF2145" s="22"/>
      <c r="JG2145" s="22"/>
      <c r="JH2145" s="22"/>
      <c r="JI2145" s="22"/>
      <c r="JJ2145" s="22"/>
      <c r="JK2145" s="22"/>
      <c r="JL2145" s="22"/>
      <c r="JM2145" s="22"/>
      <c r="JN2145" s="22"/>
      <c r="JO2145" s="22"/>
      <c r="JP2145" s="22"/>
      <c r="JQ2145" s="22"/>
      <c r="JR2145" s="22"/>
      <c r="JS2145" s="22"/>
      <c r="JT2145" s="22"/>
      <c r="JU2145" s="24"/>
      <c r="JV2145" s="22"/>
      <c r="JW2145" s="22"/>
      <c r="JX2145" s="22"/>
      <c r="JY2145" s="22"/>
      <c r="JZ2145" s="22"/>
      <c r="KA2145" s="22"/>
      <c r="KB2145" s="22"/>
      <c r="KC2145" s="22"/>
      <c r="KD2145" s="22"/>
      <c r="KE2145" s="22"/>
      <c r="KF2145" s="22"/>
      <c r="KG2145" s="22"/>
      <c r="KH2145" s="22"/>
      <c r="KI2145" s="22"/>
      <c r="KJ2145" s="22"/>
      <c r="KK2145" s="22"/>
      <c r="KL2145" s="22"/>
      <c r="KM2145" s="22"/>
      <c r="KN2145" s="22"/>
      <c r="KO2145" s="22"/>
      <c r="KP2145" s="22"/>
      <c r="KQ2145" s="22"/>
      <c r="KR2145" s="22"/>
      <c r="KS2145" s="22"/>
      <c r="KT2145" s="22"/>
      <c r="KU2145" s="22"/>
      <c r="KV2145" s="22"/>
      <c r="KW2145" s="22"/>
      <c r="KX2145" s="22"/>
      <c r="KY2145" s="22"/>
      <c r="KZ2145" s="22"/>
      <c r="LA2145" s="24"/>
      <c r="LB2145" s="22"/>
      <c r="LC2145" s="22"/>
      <c r="LD2145" s="22"/>
      <c r="LE2145" s="22"/>
      <c r="LF2145" s="22"/>
      <c r="LG2145" s="22"/>
      <c r="LH2145" s="22"/>
      <c r="LI2145" s="22"/>
      <c r="LJ2145" s="22"/>
      <c r="LK2145" s="22"/>
      <c r="LL2145" s="22"/>
      <c r="LM2145" s="22"/>
      <c r="LN2145" s="22"/>
      <c r="LO2145" s="22"/>
      <c r="LP2145" s="22"/>
      <c r="LQ2145" s="22"/>
      <c r="LR2145" s="22"/>
      <c r="LS2145" s="22"/>
      <c r="LT2145" s="22"/>
      <c r="LU2145" s="22"/>
      <c r="LV2145" s="22"/>
      <c r="LW2145" s="22"/>
      <c r="LX2145" s="22"/>
      <c r="LY2145" s="22"/>
      <c r="LZ2145" s="22"/>
      <c r="MA2145" s="22"/>
      <c r="MB2145" s="22"/>
      <c r="MC2145" s="22"/>
      <c r="MD2145" s="22"/>
      <c r="ME2145" s="22"/>
      <c r="MF2145" s="22"/>
      <c r="MG2145" s="24"/>
      <c r="MH2145" s="22"/>
      <c r="MI2145" s="22"/>
      <c r="MJ2145" s="22"/>
      <c r="MK2145" s="22"/>
      <c r="ML2145" s="22"/>
      <c r="MM2145" s="22"/>
      <c r="MN2145" s="22"/>
      <c r="MO2145" s="22"/>
      <c r="MP2145" s="22"/>
      <c r="MQ2145" s="22"/>
      <c r="MR2145" s="22"/>
      <c r="MS2145" s="22"/>
      <c r="MT2145" s="22"/>
      <c r="MU2145" s="22"/>
      <c r="MV2145" s="22"/>
      <c r="MW2145" s="22"/>
      <c r="MX2145" s="22"/>
      <c r="MY2145" s="22"/>
      <c r="MZ2145" s="22"/>
      <c r="NA2145" s="22"/>
      <c r="NB2145" s="22"/>
      <c r="NC2145" s="22"/>
      <c r="ND2145" s="22"/>
      <c r="NE2145" s="22"/>
      <c r="NF2145" s="22"/>
      <c r="NG2145" s="22"/>
      <c r="NH2145" s="22"/>
      <c r="NI2145" s="22"/>
      <c r="NJ2145" s="22"/>
      <c r="NK2145" s="22"/>
      <c r="NL2145" s="22"/>
      <c r="NM2145" s="24"/>
      <c r="NN2145" s="22"/>
      <c r="NO2145" s="22"/>
      <c r="NP2145" s="22"/>
      <c r="NQ2145" s="22"/>
      <c r="NR2145" s="22"/>
      <c r="NS2145" s="22"/>
      <c r="NT2145" s="22"/>
      <c r="NU2145" s="22"/>
      <c r="NV2145" s="22"/>
      <c r="NW2145" s="22"/>
      <c r="NX2145" s="22"/>
      <c r="NY2145" s="22"/>
      <c r="NZ2145" s="22"/>
      <c r="OA2145" s="22"/>
      <c r="OB2145" s="22"/>
      <c r="OC2145" s="22"/>
      <c r="OD2145" s="22"/>
      <c r="OE2145" s="22"/>
      <c r="OF2145" s="22"/>
      <c r="OG2145" s="22"/>
      <c r="OH2145" s="22"/>
      <c r="OI2145" s="22"/>
      <c r="OJ2145" s="22"/>
      <c r="OK2145" s="22"/>
      <c r="OL2145" s="22"/>
      <c r="OM2145" s="22"/>
      <c r="ON2145" s="22"/>
      <c r="OO2145" s="22"/>
      <c r="OP2145" s="22"/>
      <c r="OQ2145" s="22"/>
      <c r="OR2145" s="22"/>
    </row>
    <row r="2146" spans="1:408" ht="15" thickBot="1">
      <c r="A2146" s="1"/>
      <c r="B2146" s="12"/>
      <c r="C2146" s="12"/>
      <c r="D2146" s="22"/>
      <c r="E2146" s="54"/>
      <c r="F2146" s="54"/>
      <c r="G2146" s="54"/>
      <c r="H2146" s="55"/>
      <c r="I2146" s="22"/>
      <c r="J2146" s="56"/>
      <c r="K2146" s="81"/>
      <c r="L2146" s="57"/>
      <c r="M2146" s="57"/>
      <c r="N2146" s="55"/>
      <c r="O2146" s="58"/>
      <c r="P2146" s="58"/>
      <c r="Q2146" s="59"/>
      <c r="R2146" s="60"/>
      <c r="S2146" s="60"/>
      <c r="T2146" s="22"/>
      <c r="U2146" s="1"/>
      <c r="V2146" s="23"/>
      <c r="X2146" s="24"/>
      <c r="Y2146" s="24"/>
      <c r="Z2146" s="22"/>
      <c r="AA2146" s="22"/>
      <c r="AB2146" s="22"/>
      <c r="AC2146" s="22"/>
      <c r="AD2146" s="22"/>
      <c r="AE2146" s="22"/>
      <c r="AF2146" s="22"/>
      <c r="AG2146" s="22"/>
      <c r="AH2146" s="22"/>
      <c r="AI2146" s="22"/>
      <c r="AJ2146" s="22"/>
      <c r="AK2146" s="22"/>
      <c r="AL2146" s="22"/>
      <c r="AM2146" s="22"/>
      <c r="AN2146" s="22"/>
      <c r="AO2146" s="22"/>
      <c r="AP2146" s="22"/>
      <c r="AQ2146" s="22"/>
      <c r="AR2146" s="22"/>
      <c r="AS2146" s="22"/>
      <c r="AT2146" s="22"/>
      <c r="AU2146" s="22"/>
      <c r="AV2146" s="22"/>
      <c r="AW2146" s="22"/>
      <c r="AX2146" s="22"/>
      <c r="AY2146" s="22"/>
      <c r="AZ2146" s="22"/>
      <c r="BA2146" s="22"/>
      <c r="BB2146" s="22"/>
      <c r="BC2146" s="22"/>
      <c r="BD2146" s="22"/>
      <c r="BE2146" s="24"/>
      <c r="BF2146" s="22"/>
      <c r="BG2146" s="22"/>
      <c r="BH2146" s="22"/>
      <c r="BI2146" s="22"/>
      <c r="BJ2146" s="22"/>
      <c r="BK2146" s="22"/>
      <c r="BL2146" s="22"/>
      <c r="BM2146" s="22"/>
      <c r="BN2146" s="22"/>
      <c r="BO2146" s="22"/>
      <c r="BP2146" s="22"/>
      <c r="BQ2146" s="22"/>
      <c r="BR2146" s="22"/>
      <c r="BS2146" s="22"/>
      <c r="BT2146" s="22"/>
      <c r="BU2146" s="22"/>
      <c r="BV2146" s="22"/>
      <c r="BW2146" s="22"/>
      <c r="BX2146" s="22"/>
      <c r="BY2146" s="22"/>
      <c r="BZ2146" s="22"/>
      <c r="CA2146" s="22"/>
      <c r="CB2146" s="22"/>
      <c r="CC2146" s="22"/>
      <c r="CD2146" s="22"/>
      <c r="CE2146" s="22"/>
      <c r="CF2146" s="22"/>
      <c r="CG2146" s="22"/>
      <c r="CH2146" s="22"/>
      <c r="CI2146" s="22"/>
      <c r="CJ2146" s="22"/>
      <c r="CK2146" s="24"/>
      <c r="CL2146" s="22"/>
      <c r="CM2146" s="22"/>
      <c r="CN2146" s="22"/>
      <c r="CO2146" s="22"/>
      <c r="CP2146" s="22"/>
      <c r="CQ2146" s="22"/>
      <c r="CR2146" s="22"/>
      <c r="CS2146" s="22"/>
      <c r="CT2146" s="22"/>
      <c r="CU2146" s="22"/>
      <c r="CV2146" s="22"/>
      <c r="CW2146" s="22"/>
      <c r="CX2146" s="22"/>
      <c r="CY2146" s="22"/>
      <c r="CZ2146" s="22"/>
      <c r="DA2146" s="22"/>
      <c r="DB2146" s="22"/>
      <c r="DC2146" s="22"/>
      <c r="DD2146" s="22"/>
      <c r="DE2146" s="22"/>
      <c r="DF2146" s="22"/>
      <c r="DG2146" s="22"/>
      <c r="DH2146" s="22"/>
      <c r="DI2146" s="22"/>
      <c r="DJ2146" s="22"/>
      <c r="DK2146" s="22"/>
      <c r="DL2146" s="22"/>
      <c r="DM2146" s="22"/>
      <c r="DN2146" s="22"/>
      <c r="DO2146" s="22"/>
      <c r="DP2146" s="22"/>
      <c r="DQ2146" s="24"/>
      <c r="DR2146" s="22"/>
      <c r="DS2146" s="22"/>
      <c r="DT2146" s="22"/>
      <c r="DU2146" s="22"/>
      <c r="DV2146" s="22"/>
      <c r="DW2146" s="22"/>
      <c r="DX2146" s="22"/>
      <c r="DY2146" s="22"/>
      <c r="DZ2146" s="22"/>
      <c r="EA2146" s="22"/>
      <c r="EB2146" s="22"/>
      <c r="EC2146" s="22"/>
      <c r="ED2146" s="22"/>
      <c r="EE2146" s="22"/>
      <c r="EF2146" s="22"/>
      <c r="EG2146" s="22"/>
      <c r="EH2146" s="22"/>
      <c r="EI2146" s="22"/>
      <c r="EJ2146" s="22"/>
      <c r="EK2146" s="22"/>
      <c r="EL2146" s="22"/>
      <c r="EM2146" s="22"/>
      <c r="EN2146" s="22"/>
      <c r="EO2146" s="22"/>
      <c r="EP2146" s="22"/>
      <c r="EQ2146" s="22"/>
      <c r="ER2146" s="22"/>
      <c r="ES2146" s="22"/>
      <c r="ET2146" s="22"/>
      <c r="EU2146" s="22"/>
      <c r="EV2146" s="22"/>
      <c r="EW2146" s="24"/>
      <c r="EX2146" s="22"/>
      <c r="EY2146" s="22"/>
      <c r="EZ2146" s="22"/>
      <c r="FA2146" s="22"/>
      <c r="FB2146" s="22"/>
      <c r="FC2146" s="22"/>
      <c r="FD2146" s="22"/>
      <c r="FE2146" s="22"/>
      <c r="FF2146" s="22"/>
      <c r="FG2146" s="22"/>
      <c r="FH2146" s="22"/>
      <c r="FI2146" s="22"/>
      <c r="FJ2146" s="22"/>
      <c r="FK2146" s="22"/>
      <c r="FL2146" s="22"/>
      <c r="FM2146" s="22"/>
      <c r="FN2146" s="22"/>
      <c r="FO2146" s="22"/>
      <c r="FP2146" s="22"/>
      <c r="FQ2146" s="22"/>
      <c r="FR2146" s="22"/>
      <c r="FS2146" s="22"/>
      <c r="FT2146" s="22"/>
      <c r="FU2146" s="22"/>
      <c r="FV2146" s="22"/>
      <c r="FW2146" s="22"/>
      <c r="FX2146" s="22"/>
      <c r="FY2146" s="22"/>
      <c r="FZ2146" s="22"/>
      <c r="GA2146" s="22"/>
      <c r="GB2146" s="22"/>
      <c r="GC2146" s="24"/>
      <c r="GD2146" s="22"/>
      <c r="GE2146" s="22"/>
      <c r="GF2146" s="22"/>
      <c r="GG2146" s="22"/>
      <c r="GH2146" s="22"/>
      <c r="GI2146" s="22"/>
      <c r="GJ2146" s="22"/>
      <c r="GK2146" s="22"/>
      <c r="GL2146" s="22"/>
      <c r="GM2146" s="22"/>
      <c r="GN2146" s="22"/>
      <c r="GO2146" s="22"/>
      <c r="GP2146" s="22"/>
      <c r="GQ2146" s="22"/>
      <c r="GR2146" s="22"/>
      <c r="GS2146" s="22"/>
      <c r="GT2146" s="22"/>
      <c r="GU2146" s="22"/>
      <c r="GV2146" s="22"/>
      <c r="GW2146" s="22"/>
      <c r="GX2146" s="22"/>
      <c r="GY2146" s="22"/>
      <c r="GZ2146" s="22"/>
      <c r="HA2146" s="22"/>
      <c r="HB2146" s="22"/>
      <c r="HC2146" s="22"/>
      <c r="HD2146" s="22"/>
      <c r="HE2146" s="22"/>
      <c r="HF2146" s="22"/>
      <c r="HG2146" s="22"/>
      <c r="HH2146" s="22"/>
      <c r="HI2146" s="24"/>
      <c r="HJ2146" s="22"/>
      <c r="HK2146" s="22"/>
      <c r="HL2146" s="22"/>
      <c r="HM2146" s="22"/>
      <c r="HN2146" s="22"/>
      <c r="HO2146" s="22"/>
      <c r="HP2146" s="22"/>
      <c r="HQ2146" s="22"/>
      <c r="HR2146" s="22"/>
      <c r="HS2146" s="22"/>
      <c r="HT2146" s="22"/>
      <c r="HU2146" s="22"/>
      <c r="HV2146" s="22"/>
      <c r="HW2146" s="22"/>
      <c r="HX2146" s="22"/>
      <c r="HY2146" s="22"/>
      <c r="HZ2146" s="22"/>
      <c r="IA2146" s="22"/>
      <c r="IB2146" s="22"/>
      <c r="IC2146" s="22"/>
      <c r="ID2146" s="22"/>
      <c r="IE2146" s="22"/>
      <c r="IF2146" s="22"/>
      <c r="IG2146" s="22"/>
      <c r="IH2146" s="22"/>
      <c r="II2146" s="22"/>
      <c r="IJ2146" s="22"/>
      <c r="IK2146" s="22"/>
      <c r="IL2146" s="22"/>
      <c r="IM2146" s="22"/>
      <c r="IN2146" s="22"/>
      <c r="IO2146" s="24"/>
      <c r="IP2146" s="22"/>
      <c r="IQ2146" s="22"/>
      <c r="IR2146" s="22"/>
      <c r="IS2146" s="22"/>
      <c r="IT2146" s="22"/>
      <c r="IU2146" s="22"/>
      <c r="IV2146" s="22"/>
      <c r="IW2146" s="22"/>
      <c r="IX2146" s="22"/>
      <c r="IY2146" s="22"/>
      <c r="IZ2146" s="22"/>
      <c r="JA2146" s="22"/>
      <c r="JB2146" s="22"/>
      <c r="JC2146" s="22"/>
      <c r="JD2146" s="22"/>
      <c r="JE2146" s="22"/>
      <c r="JF2146" s="22"/>
      <c r="JG2146" s="22"/>
      <c r="JH2146" s="22"/>
      <c r="JI2146" s="22"/>
      <c r="JJ2146" s="22"/>
      <c r="JK2146" s="22"/>
      <c r="JL2146" s="22"/>
      <c r="JM2146" s="22"/>
      <c r="JN2146" s="22"/>
      <c r="JO2146" s="22"/>
      <c r="JP2146" s="22"/>
      <c r="JQ2146" s="22"/>
      <c r="JR2146" s="22"/>
      <c r="JS2146" s="22"/>
      <c r="JT2146" s="22"/>
      <c r="JU2146" s="24"/>
      <c r="JV2146" s="22"/>
      <c r="JW2146" s="22"/>
      <c r="JX2146" s="22"/>
      <c r="JY2146" s="22"/>
      <c r="JZ2146" s="22"/>
      <c r="KA2146" s="22"/>
      <c r="KB2146" s="22"/>
      <c r="KC2146" s="22"/>
      <c r="KD2146" s="22"/>
      <c r="KE2146" s="22"/>
      <c r="KF2146" s="22"/>
      <c r="KG2146" s="22"/>
      <c r="KH2146" s="22"/>
      <c r="KI2146" s="22"/>
      <c r="KJ2146" s="22"/>
      <c r="KK2146" s="22"/>
      <c r="KL2146" s="22"/>
      <c r="KM2146" s="22"/>
      <c r="KN2146" s="22"/>
      <c r="KO2146" s="22"/>
      <c r="KP2146" s="22"/>
      <c r="KQ2146" s="22"/>
      <c r="KR2146" s="22"/>
      <c r="KS2146" s="22"/>
      <c r="KT2146" s="22"/>
      <c r="KU2146" s="22"/>
      <c r="KV2146" s="22"/>
      <c r="KW2146" s="22"/>
      <c r="KX2146" s="22"/>
      <c r="KY2146" s="22"/>
      <c r="KZ2146" s="22"/>
      <c r="LA2146" s="24"/>
      <c r="LB2146" s="22"/>
      <c r="LC2146" s="22"/>
      <c r="LD2146" s="22"/>
      <c r="LE2146" s="22"/>
      <c r="LF2146" s="22"/>
      <c r="LG2146" s="22"/>
      <c r="LH2146" s="22"/>
      <c r="LI2146" s="22"/>
      <c r="LJ2146" s="22"/>
      <c r="LK2146" s="22"/>
      <c r="LL2146" s="22"/>
      <c r="LM2146" s="22"/>
      <c r="LN2146" s="22"/>
      <c r="LO2146" s="22"/>
      <c r="LP2146" s="22"/>
      <c r="LQ2146" s="22"/>
      <c r="LR2146" s="22"/>
      <c r="LS2146" s="22"/>
      <c r="LT2146" s="22"/>
      <c r="LU2146" s="22"/>
      <c r="LV2146" s="22"/>
      <c r="LW2146" s="22"/>
      <c r="LX2146" s="22"/>
      <c r="LY2146" s="22"/>
      <c r="LZ2146" s="22"/>
      <c r="MA2146" s="22"/>
      <c r="MB2146" s="22"/>
      <c r="MC2146" s="22"/>
      <c r="MD2146" s="22"/>
      <c r="ME2146" s="22"/>
      <c r="MF2146" s="22"/>
      <c r="MG2146" s="24"/>
      <c r="MH2146" s="22"/>
      <c r="MI2146" s="22"/>
      <c r="MJ2146" s="22"/>
      <c r="MK2146" s="22"/>
      <c r="ML2146" s="22"/>
      <c r="MM2146" s="22"/>
      <c r="MN2146" s="22"/>
      <c r="MO2146" s="22"/>
      <c r="MP2146" s="22"/>
      <c r="MQ2146" s="22"/>
      <c r="MR2146" s="22"/>
      <c r="MS2146" s="22"/>
      <c r="MT2146" s="22"/>
      <c r="MU2146" s="22"/>
      <c r="MV2146" s="22"/>
      <c r="MW2146" s="22"/>
      <c r="MX2146" s="22"/>
      <c r="MY2146" s="22"/>
      <c r="MZ2146" s="22"/>
      <c r="NA2146" s="22"/>
      <c r="NB2146" s="22"/>
      <c r="NC2146" s="22"/>
      <c r="ND2146" s="22"/>
      <c r="NE2146" s="22"/>
      <c r="NF2146" s="22"/>
      <c r="NG2146" s="22"/>
      <c r="NH2146" s="22"/>
      <c r="NI2146" s="22"/>
      <c r="NJ2146" s="22"/>
      <c r="NK2146" s="22"/>
      <c r="NL2146" s="22"/>
      <c r="NM2146" s="24"/>
      <c r="NN2146" s="22"/>
      <c r="NO2146" s="22"/>
      <c r="NP2146" s="22"/>
      <c r="NQ2146" s="22"/>
      <c r="NR2146" s="22"/>
      <c r="NS2146" s="22"/>
      <c r="NT2146" s="22"/>
      <c r="NU2146" s="22"/>
      <c r="NV2146" s="22"/>
      <c r="NW2146" s="22"/>
      <c r="NX2146" s="22"/>
      <c r="NY2146" s="22"/>
      <c r="NZ2146" s="22"/>
      <c r="OA2146" s="22"/>
      <c r="OB2146" s="22"/>
      <c r="OC2146" s="22"/>
      <c r="OD2146" s="22"/>
      <c r="OE2146" s="22"/>
      <c r="OF2146" s="22"/>
      <c r="OG2146" s="22"/>
      <c r="OH2146" s="22"/>
      <c r="OI2146" s="22"/>
      <c r="OJ2146" s="22"/>
      <c r="OK2146" s="22"/>
      <c r="OL2146" s="22"/>
      <c r="OM2146" s="22"/>
      <c r="ON2146" s="22"/>
      <c r="OO2146" s="22"/>
      <c r="OP2146" s="22"/>
      <c r="OQ2146" s="22"/>
      <c r="OR2146" s="22"/>
    </row>
    <row r="2147" spans="1:408" ht="15" thickBot="1">
      <c r="A2147" s="1"/>
      <c r="B2147" s="12"/>
      <c r="C2147" s="12"/>
      <c r="D2147" s="22"/>
      <c r="E2147" s="54"/>
      <c r="F2147" s="54"/>
      <c r="G2147" s="54"/>
      <c r="H2147" s="55"/>
      <c r="I2147" s="22"/>
      <c r="J2147" s="56"/>
      <c r="K2147" s="80"/>
      <c r="L2147" s="57"/>
      <c r="M2147" s="57"/>
      <c r="N2147" s="55"/>
      <c r="O2147" s="58"/>
      <c r="P2147" s="58"/>
      <c r="Q2147" s="59"/>
      <c r="R2147" s="60"/>
      <c r="S2147" s="60"/>
      <c r="T2147" s="22"/>
      <c r="U2147" s="1"/>
      <c r="V2147" s="23"/>
      <c r="X2147" s="24"/>
      <c r="Y2147" s="24"/>
      <c r="Z2147" s="22"/>
      <c r="AA2147" s="22"/>
      <c r="AB2147" s="22"/>
      <c r="AC2147" s="22"/>
      <c r="AD2147" s="22"/>
      <c r="AE2147" s="22"/>
      <c r="AF2147" s="22"/>
      <c r="AG2147" s="22"/>
      <c r="AH2147" s="22"/>
      <c r="AI2147" s="22"/>
      <c r="AJ2147" s="22"/>
      <c r="AK2147" s="22"/>
      <c r="AL2147" s="22"/>
      <c r="AM2147" s="22"/>
      <c r="AN2147" s="22"/>
      <c r="AO2147" s="22"/>
      <c r="AP2147" s="22"/>
      <c r="AQ2147" s="22"/>
      <c r="AR2147" s="22"/>
      <c r="AS2147" s="22"/>
      <c r="AT2147" s="22"/>
      <c r="AU2147" s="22"/>
      <c r="AV2147" s="22"/>
      <c r="AW2147" s="22"/>
      <c r="AX2147" s="22"/>
      <c r="AY2147" s="22"/>
      <c r="AZ2147" s="22"/>
      <c r="BA2147" s="22"/>
      <c r="BB2147" s="22"/>
      <c r="BC2147" s="22"/>
      <c r="BD2147" s="22"/>
      <c r="BE2147" s="24"/>
      <c r="BF2147" s="22"/>
      <c r="BG2147" s="22"/>
      <c r="BH2147" s="22"/>
      <c r="BI2147" s="22"/>
      <c r="BJ2147" s="22"/>
      <c r="BK2147" s="22"/>
      <c r="BL2147" s="22"/>
      <c r="BM2147" s="22"/>
      <c r="BN2147" s="22"/>
      <c r="BO2147" s="22"/>
      <c r="BP2147" s="22"/>
      <c r="BQ2147" s="22"/>
      <c r="BR2147" s="22"/>
      <c r="BS2147" s="22"/>
      <c r="BT2147" s="22"/>
      <c r="BU2147" s="22"/>
      <c r="BV2147" s="22"/>
      <c r="BW2147" s="22"/>
      <c r="BX2147" s="22"/>
      <c r="BY2147" s="22"/>
      <c r="BZ2147" s="22"/>
      <c r="CA2147" s="22"/>
      <c r="CB2147" s="22"/>
      <c r="CC2147" s="22"/>
      <c r="CD2147" s="22"/>
      <c r="CE2147" s="22"/>
      <c r="CF2147" s="22"/>
      <c r="CG2147" s="22"/>
      <c r="CH2147" s="22"/>
      <c r="CI2147" s="22"/>
      <c r="CJ2147" s="22"/>
      <c r="CK2147" s="24"/>
      <c r="CL2147" s="22"/>
      <c r="CM2147" s="22"/>
      <c r="CN2147" s="22"/>
      <c r="CO2147" s="22"/>
      <c r="CP2147" s="22"/>
      <c r="CQ2147" s="22"/>
      <c r="CR2147" s="22"/>
      <c r="CS2147" s="22"/>
      <c r="CT2147" s="22"/>
      <c r="CU2147" s="22"/>
      <c r="CV2147" s="22"/>
      <c r="CW2147" s="22"/>
      <c r="CX2147" s="22"/>
      <c r="CY2147" s="22"/>
      <c r="CZ2147" s="22"/>
      <c r="DA2147" s="22"/>
      <c r="DB2147" s="22"/>
      <c r="DC2147" s="22"/>
      <c r="DD2147" s="22"/>
      <c r="DE2147" s="22"/>
      <c r="DF2147" s="22"/>
      <c r="DG2147" s="22"/>
      <c r="DH2147" s="22"/>
      <c r="DI2147" s="22"/>
      <c r="DJ2147" s="22"/>
      <c r="DK2147" s="22"/>
      <c r="DL2147" s="22"/>
      <c r="DM2147" s="22"/>
      <c r="DN2147" s="22"/>
      <c r="DO2147" s="22"/>
      <c r="DP2147" s="22"/>
      <c r="DQ2147" s="24"/>
      <c r="DR2147" s="22"/>
      <c r="DS2147" s="22"/>
      <c r="DT2147" s="22"/>
      <c r="DU2147" s="22"/>
      <c r="DV2147" s="22"/>
      <c r="DW2147" s="22"/>
      <c r="DX2147" s="22"/>
      <c r="DY2147" s="22"/>
      <c r="DZ2147" s="22"/>
      <c r="EA2147" s="22"/>
      <c r="EB2147" s="22"/>
      <c r="EC2147" s="22"/>
      <c r="ED2147" s="22"/>
      <c r="EE2147" s="22"/>
      <c r="EF2147" s="22"/>
      <c r="EG2147" s="22"/>
      <c r="EH2147" s="22"/>
      <c r="EI2147" s="22"/>
      <c r="EJ2147" s="22"/>
      <c r="EK2147" s="22"/>
      <c r="EL2147" s="22"/>
      <c r="EM2147" s="22"/>
      <c r="EN2147" s="22"/>
      <c r="EO2147" s="22"/>
      <c r="EP2147" s="22"/>
      <c r="EQ2147" s="22"/>
      <c r="ER2147" s="22"/>
      <c r="ES2147" s="22"/>
      <c r="ET2147" s="22"/>
      <c r="EU2147" s="22"/>
      <c r="EV2147" s="22"/>
      <c r="EW2147" s="24"/>
      <c r="EX2147" s="22"/>
      <c r="EY2147" s="22"/>
      <c r="EZ2147" s="22"/>
      <c r="FA2147" s="22"/>
      <c r="FB2147" s="22"/>
      <c r="FC2147" s="22"/>
      <c r="FD2147" s="22"/>
      <c r="FE2147" s="22"/>
      <c r="FF2147" s="22"/>
      <c r="FG2147" s="22"/>
      <c r="FH2147" s="22"/>
      <c r="FI2147" s="22"/>
      <c r="FJ2147" s="22"/>
      <c r="FK2147" s="22"/>
      <c r="FL2147" s="22"/>
      <c r="FM2147" s="22"/>
      <c r="FN2147" s="22"/>
      <c r="FO2147" s="22"/>
      <c r="FP2147" s="22"/>
      <c r="FQ2147" s="22"/>
      <c r="FR2147" s="22"/>
      <c r="FS2147" s="22"/>
      <c r="FT2147" s="22"/>
      <c r="FU2147" s="22"/>
      <c r="FV2147" s="22"/>
      <c r="FW2147" s="22"/>
      <c r="FX2147" s="22"/>
      <c r="FY2147" s="22"/>
      <c r="FZ2147" s="22"/>
      <c r="GA2147" s="22"/>
      <c r="GB2147" s="22"/>
      <c r="GC2147" s="24"/>
      <c r="GD2147" s="22"/>
      <c r="GE2147" s="22"/>
      <c r="GF2147" s="22"/>
      <c r="GG2147" s="22"/>
      <c r="GH2147" s="22"/>
      <c r="GI2147" s="22"/>
      <c r="GJ2147" s="22"/>
      <c r="GK2147" s="22"/>
      <c r="GL2147" s="22"/>
      <c r="GM2147" s="22"/>
      <c r="GN2147" s="22"/>
      <c r="GO2147" s="22"/>
      <c r="GP2147" s="22"/>
      <c r="GQ2147" s="22"/>
      <c r="GR2147" s="22"/>
      <c r="GS2147" s="22"/>
      <c r="GT2147" s="22"/>
      <c r="GU2147" s="22"/>
      <c r="GV2147" s="22"/>
      <c r="GW2147" s="22"/>
      <c r="GX2147" s="22"/>
      <c r="GY2147" s="22"/>
      <c r="GZ2147" s="22"/>
      <c r="HA2147" s="22"/>
      <c r="HB2147" s="22"/>
      <c r="HC2147" s="22"/>
      <c r="HD2147" s="22"/>
      <c r="HE2147" s="22"/>
      <c r="HF2147" s="22"/>
      <c r="HG2147" s="22"/>
      <c r="HH2147" s="22"/>
      <c r="HI2147" s="24"/>
      <c r="HJ2147" s="22"/>
      <c r="HK2147" s="22"/>
      <c r="HL2147" s="22"/>
      <c r="HM2147" s="22"/>
      <c r="HN2147" s="22"/>
      <c r="HO2147" s="22"/>
      <c r="HP2147" s="22"/>
      <c r="HQ2147" s="22"/>
      <c r="HR2147" s="22"/>
      <c r="HS2147" s="22"/>
      <c r="HT2147" s="22"/>
      <c r="HU2147" s="22"/>
      <c r="HV2147" s="22"/>
      <c r="HW2147" s="22"/>
      <c r="HX2147" s="22"/>
      <c r="HY2147" s="22"/>
      <c r="HZ2147" s="22"/>
      <c r="IA2147" s="22"/>
      <c r="IB2147" s="22"/>
      <c r="IC2147" s="22"/>
      <c r="ID2147" s="22"/>
      <c r="IE2147" s="22"/>
      <c r="IF2147" s="22"/>
      <c r="IG2147" s="22"/>
      <c r="IH2147" s="22"/>
      <c r="II2147" s="22"/>
      <c r="IJ2147" s="22"/>
      <c r="IK2147" s="22"/>
      <c r="IL2147" s="22"/>
      <c r="IM2147" s="22"/>
      <c r="IN2147" s="22"/>
      <c r="IO2147" s="24"/>
      <c r="IP2147" s="22"/>
      <c r="IQ2147" s="22"/>
      <c r="IR2147" s="22"/>
      <c r="IS2147" s="22"/>
      <c r="IT2147" s="22"/>
      <c r="IU2147" s="22"/>
      <c r="IV2147" s="22"/>
      <c r="IW2147" s="22"/>
      <c r="IX2147" s="22"/>
      <c r="IY2147" s="22"/>
      <c r="IZ2147" s="22"/>
      <c r="JA2147" s="22"/>
      <c r="JB2147" s="22"/>
      <c r="JC2147" s="22"/>
      <c r="JD2147" s="22"/>
      <c r="JE2147" s="22"/>
      <c r="JF2147" s="22"/>
      <c r="JG2147" s="22"/>
      <c r="JH2147" s="22"/>
      <c r="JI2147" s="22"/>
      <c r="JJ2147" s="22"/>
      <c r="JK2147" s="22"/>
      <c r="JL2147" s="22"/>
      <c r="JM2147" s="22"/>
      <c r="JN2147" s="22"/>
      <c r="JO2147" s="22"/>
      <c r="JP2147" s="22"/>
      <c r="JQ2147" s="22"/>
      <c r="JR2147" s="22"/>
      <c r="JS2147" s="22"/>
      <c r="JT2147" s="22"/>
      <c r="JU2147" s="24"/>
      <c r="JV2147" s="22"/>
      <c r="JW2147" s="22"/>
      <c r="JX2147" s="22"/>
      <c r="JY2147" s="22"/>
      <c r="JZ2147" s="22"/>
      <c r="KA2147" s="22"/>
      <c r="KB2147" s="22"/>
      <c r="KC2147" s="22"/>
      <c r="KD2147" s="22"/>
      <c r="KE2147" s="22"/>
      <c r="KF2147" s="22"/>
      <c r="KG2147" s="22"/>
      <c r="KH2147" s="22"/>
      <c r="KI2147" s="22"/>
      <c r="KJ2147" s="22"/>
      <c r="KK2147" s="22"/>
      <c r="KL2147" s="22"/>
      <c r="KM2147" s="22"/>
      <c r="KN2147" s="22"/>
      <c r="KO2147" s="22"/>
      <c r="KP2147" s="22"/>
      <c r="KQ2147" s="22"/>
      <c r="KR2147" s="22"/>
      <c r="KS2147" s="22"/>
      <c r="KT2147" s="22"/>
      <c r="KU2147" s="22"/>
      <c r="KV2147" s="22"/>
      <c r="KW2147" s="22"/>
      <c r="KX2147" s="22"/>
      <c r="KY2147" s="22"/>
      <c r="KZ2147" s="22"/>
      <c r="LA2147" s="24"/>
      <c r="LB2147" s="22"/>
      <c r="LC2147" s="22"/>
      <c r="LD2147" s="22"/>
      <c r="LE2147" s="22"/>
      <c r="LF2147" s="22"/>
      <c r="LG2147" s="22"/>
      <c r="LH2147" s="22"/>
      <c r="LI2147" s="22"/>
      <c r="LJ2147" s="22"/>
      <c r="LK2147" s="22"/>
      <c r="LL2147" s="22"/>
      <c r="LM2147" s="22"/>
      <c r="LN2147" s="22"/>
      <c r="LO2147" s="22"/>
      <c r="LP2147" s="22"/>
      <c r="LQ2147" s="22"/>
      <c r="LR2147" s="22"/>
      <c r="LS2147" s="22"/>
      <c r="LT2147" s="22"/>
      <c r="LU2147" s="22"/>
      <c r="LV2147" s="22"/>
      <c r="LW2147" s="22"/>
      <c r="LX2147" s="22"/>
      <c r="LY2147" s="22"/>
      <c r="LZ2147" s="22"/>
      <c r="MA2147" s="22"/>
      <c r="MB2147" s="22"/>
      <c r="MC2147" s="22"/>
      <c r="MD2147" s="22"/>
      <c r="ME2147" s="22"/>
      <c r="MF2147" s="22"/>
      <c r="MG2147" s="24"/>
      <c r="MH2147" s="22"/>
      <c r="MI2147" s="22"/>
      <c r="MJ2147" s="22"/>
      <c r="MK2147" s="22"/>
      <c r="ML2147" s="22"/>
      <c r="MM2147" s="22"/>
      <c r="MN2147" s="22"/>
      <c r="MO2147" s="22"/>
      <c r="MP2147" s="22"/>
      <c r="MQ2147" s="22"/>
      <c r="MR2147" s="22"/>
      <c r="MS2147" s="22"/>
      <c r="MT2147" s="22"/>
      <c r="MU2147" s="22"/>
      <c r="MV2147" s="22"/>
      <c r="MW2147" s="22"/>
      <c r="MX2147" s="22"/>
      <c r="MY2147" s="22"/>
      <c r="MZ2147" s="22"/>
      <c r="NA2147" s="22"/>
      <c r="NB2147" s="22"/>
      <c r="NC2147" s="22"/>
      <c r="ND2147" s="22"/>
      <c r="NE2147" s="22"/>
      <c r="NF2147" s="22"/>
      <c r="NG2147" s="22"/>
      <c r="NH2147" s="22"/>
      <c r="NI2147" s="22"/>
      <c r="NJ2147" s="22"/>
      <c r="NK2147" s="22"/>
      <c r="NL2147" s="22"/>
      <c r="NM2147" s="24"/>
      <c r="NN2147" s="22"/>
      <c r="NO2147" s="22"/>
      <c r="NP2147" s="22"/>
      <c r="NQ2147" s="22"/>
      <c r="NR2147" s="22"/>
      <c r="NS2147" s="22"/>
      <c r="NT2147" s="22"/>
      <c r="NU2147" s="22"/>
      <c r="NV2147" s="22"/>
      <c r="NW2147" s="22"/>
      <c r="NX2147" s="22"/>
      <c r="NY2147" s="22"/>
      <c r="NZ2147" s="22"/>
      <c r="OA2147" s="22"/>
      <c r="OB2147" s="22"/>
      <c r="OC2147" s="22"/>
      <c r="OD2147" s="22"/>
      <c r="OE2147" s="22"/>
      <c r="OF2147" s="22"/>
      <c r="OG2147" s="22"/>
      <c r="OH2147" s="22"/>
      <c r="OI2147" s="22"/>
      <c r="OJ2147" s="22"/>
      <c r="OK2147" s="22"/>
      <c r="OL2147" s="22"/>
      <c r="OM2147" s="22"/>
      <c r="ON2147" s="22"/>
      <c r="OO2147" s="22"/>
      <c r="OP2147" s="22"/>
      <c r="OQ2147" s="22"/>
      <c r="OR2147" s="22"/>
    </row>
    <row r="2148" spans="1:408" ht="15" thickBot="1">
      <c r="A2148" s="1"/>
      <c r="B2148" s="12"/>
      <c r="C2148" s="12"/>
      <c r="D2148" s="22"/>
      <c r="E2148" s="54"/>
      <c r="F2148" s="54"/>
      <c r="G2148" s="54"/>
      <c r="H2148" s="55"/>
      <c r="I2148" s="22"/>
      <c r="J2148" s="56"/>
      <c r="K2148" s="81"/>
      <c r="L2148" s="57"/>
      <c r="M2148" s="57"/>
      <c r="N2148" s="55"/>
      <c r="O2148" s="58"/>
      <c r="P2148" s="58"/>
      <c r="Q2148" s="59"/>
      <c r="R2148" s="60"/>
      <c r="S2148" s="60"/>
      <c r="T2148" s="22"/>
      <c r="U2148" s="1"/>
      <c r="V2148" s="23"/>
      <c r="X2148" s="24"/>
      <c r="Y2148" s="24"/>
      <c r="Z2148" s="22"/>
      <c r="AA2148" s="22"/>
      <c r="AB2148" s="22"/>
      <c r="AC2148" s="22"/>
      <c r="AD2148" s="22"/>
      <c r="AE2148" s="22"/>
      <c r="AF2148" s="22"/>
      <c r="AG2148" s="22"/>
      <c r="AH2148" s="22"/>
      <c r="AI2148" s="22"/>
      <c r="AJ2148" s="22"/>
      <c r="AK2148" s="22"/>
      <c r="AL2148" s="22"/>
      <c r="AM2148" s="22"/>
      <c r="AN2148" s="22"/>
      <c r="AO2148" s="22"/>
      <c r="AP2148" s="22"/>
      <c r="AQ2148" s="22"/>
      <c r="AR2148" s="22"/>
      <c r="AS2148" s="22"/>
      <c r="AT2148" s="22"/>
      <c r="AU2148" s="22"/>
      <c r="AV2148" s="22"/>
      <c r="AW2148" s="22"/>
      <c r="AX2148" s="22"/>
      <c r="AY2148" s="22"/>
      <c r="AZ2148" s="22"/>
      <c r="BA2148" s="22"/>
      <c r="BB2148" s="22"/>
      <c r="BC2148" s="22"/>
      <c r="BD2148" s="22"/>
      <c r="BE2148" s="24"/>
      <c r="BF2148" s="22"/>
      <c r="BG2148" s="22"/>
      <c r="BH2148" s="22"/>
      <c r="BI2148" s="22"/>
      <c r="BJ2148" s="22"/>
      <c r="BK2148" s="22"/>
      <c r="BL2148" s="22"/>
      <c r="BM2148" s="22"/>
      <c r="BN2148" s="22"/>
      <c r="BO2148" s="22"/>
      <c r="BP2148" s="22"/>
      <c r="BQ2148" s="22"/>
      <c r="BR2148" s="22"/>
      <c r="BS2148" s="22"/>
      <c r="BT2148" s="22"/>
      <c r="BU2148" s="22"/>
      <c r="BV2148" s="22"/>
      <c r="BW2148" s="22"/>
      <c r="BX2148" s="22"/>
      <c r="BY2148" s="22"/>
      <c r="BZ2148" s="22"/>
      <c r="CA2148" s="22"/>
      <c r="CB2148" s="22"/>
      <c r="CC2148" s="22"/>
      <c r="CD2148" s="22"/>
      <c r="CE2148" s="22"/>
      <c r="CF2148" s="22"/>
      <c r="CG2148" s="22"/>
      <c r="CH2148" s="22"/>
      <c r="CI2148" s="22"/>
      <c r="CJ2148" s="22"/>
      <c r="CK2148" s="24"/>
      <c r="CL2148" s="22"/>
      <c r="CM2148" s="22"/>
      <c r="CN2148" s="22"/>
      <c r="CO2148" s="22"/>
      <c r="CP2148" s="22"/>
      <c r="CQ2148" s="22"/>
      <c r="CR2148" s="22"/>
      <c r="CS2148" s="22"/>
      <c r="CT2148" s="22"/>
      <c r="CU2148" s="22"/>
      <c r="CV2148" s="22"/>
      <c r="CW2148" s="22"/>
      <c r="CX2148" s="22"/>
      <c r="CY2148" s="22"/>
      <c r="CZ2148" s="22"/>
      <c r="DA2148" s="22"/>
      <c r="DB2148" s="22"/>
      <c r="DC2148" s="22"/>
      <c r="DD2148" s="22"/>
      <c r="DE2148" s="22"/>
      <c r="DF2148" s="22"/>
      <c r="DG2148" s="22"/>
      <c r="DH2148" s="22"/>
      <c r="DI2148" s="22"/>
      <c r="DJ2148" s="22"/>
      <c r="DK2148" s="22"/>
      <c r="DL2148" s="22"/>
      <c r="DM2148" s="22"/>
      <c r="DN2148" s="22"/>
      <c r="DO2148" s="22"/>
      <c r="DP2148" s="22"/>
      <c r="DQ2148" s="24"/>
      <c r="DR2148" s="22"/>
      <c r="DS2148" s="22"/>
      <c r="DT2148" s="22"/>
      <c r="DU2148" s="22"/>
      <c r="DV2148" s="22"/>
      <c r="DW2148" s="22"/>
      <c r="DX2148" s="22"/>
      <c r="DY2148" s="22"/>
      <c r="DZ2148" s="22"/>
      <c r="EA2148" s="22"/>
      <c r="EB2148" s="22"/>
      <c r="EC2148" s="22"/>
      <c r="ED2148" s="22"/>
      <c r="EE2148" s="22"/>
      <c r="EF2148" s="22"/>
      <c r="EG2148" s="22"/>
      <c r="EH2148" s="22"/>
      <c r="EI2148" s="22"/>
      <c r="EJ2148" s="22"/>
      <c r="EK2148" s="22"/>
      <c r="EL2148" s="22"/>
      <c r="EM2148" s="22"/>
      <c r="EN2148" s="22"/>
      <c r="EO2148" s="22"/>
      <c r="EP2148" s="22"/>
      <c r="EQ2148" s="22"/>
      <c r="ER2148" s="22"/>
      <c r="ES2148" s="22"/>
      <c r="ET2148" s="22"/>
      <c r="EU2148" s="22"/>
      <c r="EV2148" s="22"/>
      <c r="EW2148" s="24"/>
      <c r="EX2148" s="22"/>
      <c r="EY2148" s="22"/>
      <c r="EZ2148" s="22"/>
      <c r="FA2148" s="22"/>
      <c r="FB2148" s="22"/>
      <c r="FC2148" s="22"/>
      <c r="FD2148" s="22"/>
      <c r="FE2148" s="22"/>
      <c r="FF2148" s="22"/>
      <c r="FG2148" s="22"/>
      <c r="FH2148" s="22"/>
      <c r="FI2148" s="22"/>
      <c r="FJ2148" s="22"/>
      <c r="FK2148" s="22"/>
      <c r="FL2148" s="22"/>
      <c r="FM2148" s="22"/>
      <c r="FN2148" s="22"/>
      <c r="FO2148" s="22"/>
      <c r="FP2148" s="22"/>
      <c r="FQ2148" s="22"/>
      <c r="FR2148" s="22"/>
      <c r="FS2148" s="22"/>
      <c r="FT2148" s="22"/>
      <c r="FU2148" s="22"/>
      <c r="FV2148" s="22"/>
      <c r="FW2148" s="22"/>
      <c r="FX2148" s="22"/>
      <c r="FY2148" s="22"/>
      <c r="FZ2148" s="22"/>
      <c r="GA2148" s="22"/>
      <c r="GB2148" s="22"/>
      <c r="GC2148" s="24"/>
      <c r="GD2148" s="22"/>
      <c r="GE2148" s="22"/>
      <c r="GF2148" s="22"/>
      <c r="GG2148" s="22"/>
      <c r="GH2148" s="22"/>
      <c r="GI2148" s="22"/>
      <c r="GJ2148" s="22"/>
      <c r="GK2148" s="22"/>
      <c r="GL2148" s="22"/>
      <c r="GM2148" s="22"/>
      <c r="GN2148" s="22"/>
      <c r="GO2148" s="22"/>
      <c r="GP2148" s="22"/>
      <c r="GQ2148" s="22"/>
      <c r="GR2148" s="22"/>
      <c r="GS2148" s="22"/>
      <c r="GT2148" s="22"/>
      <c r="GU2148" s="22"/>
      <c r="GV2148" s="22"/>
      <c r="GW2148" s="22"/>
      <c r="GX2148" s="22"/>
      <c r="GY2148" s="22"/>
      <c r="GZ2148" s="22"/>
      <c r="HA2148" s="22"/>
      <c r="HB2148" s="22"/>
      <c r="HC2148" s="22"/>
      <c r="HD2148" s="22"/>
      <c r="HE2148" s="22"/>
      <c r="HF2148" s="22"/>
      <c r="HG2148" s="22"/>
      <c r="HH2148" s="22"/>
      <c r="HI2148" s="24"/>
      <c r="HJ2148" s="22"/>
      <c r="HK2148" s="22"/>
      <c r="HL2148" s="22"/>
      <c r="HM2148" s="22"/>
      <c r="HN2148" s="22"/>
      <c r="HO2148" s="22"/>
      <c r="HP2148" s="22"/>
      <c r="HQ2148" s="22"/>
      <c r="HR2148" s="22"/>
      <c r="HS2148" s="22"/>
      <c r="HT2148" s="22"/>
      <c r="HU2148" s="22"/>
      <c r="HV2148" s="22"/>
      <c r="HW2148" s="22"/>
      <c r="HX2148" s="22"/>
      <c r="HY2148" s="22"/>
      <c r="HZ2148" s="22"/>
      <c r="IA2148" s="22"/>
      <c r="IB2148" s="22"/>
      <c r="IC2148" s="22"/>
      <c r="ID2148" s="22"/>
      <c r="IE2148" s="22"/>
      <c r="IF2148" s="22"/>
      <c r="IG2148" s="22"/>
      <c r="IH2148" s="22"/>
      <c r="II2148" s="22"/>
      <c r="IJ2148" s="22"/>
      <c r="IK2148" s="22"/>
      <c r="IL2148" s="22"/>
      <c r="IM2148" s="22"/>
      <c r="IN2148" s="22"/>
      <c r="IO2148" s="24"/>
      <c r="IP2148" s="22"/>
      <c r="IQ2148" s="22"/>
      <c r="IR2148" s="22"/>
      <c r="IS2148" s="22"/>
      <c r="IT2148" s="22"/>
      <c r="IU2148" s="22"/>
      <c r="IV2148" s="22"/>
      <c r="IW2148" s="22"/>
      <c r="IX2148" s="22"/>
      <c r="IY2148" s="22"/>
      <c r="IZ2148" s="22"/>
      <c r="JA2148" s="22"/>
      <c r="JB2148" s="22"/>
      <c r="JC2148" s="22"/>
      <c r="JD2148" s="22"/>
      <c r="JE2148" s="22"/>
      <c r="JF2148" s="22"/>
      <c r="JG2148" s="22"/>
      <c r="JH2148" s="22"/>
      <c r="JI2148" s="22"/>
      <c r="JJ2148" s="22"/>
      <c r="JK2148" s="22"/>
      <c r="JL2148" s="22"/>
      <c r="JM2148" s="22"/>
      <c r="JN2148" s="22"/>
      <c r="JO2148" s="22"/>
      <c r="JP2148" s="22"/>
      <c r="JQ2148" s="22"/>
      <c r="JR2148" s="22"/>
      <c r="JS2148" s="22"/>
      <c r="JT2148" s="22"/>
      <c r="JU2148" s="24"/>
      <c r="JV2148" s="22"/>
      <c r="JW2148" s="22"/>
      <c r="JX2148" s="22"/>
      <c r="JY2148" s="22"/>
      <c r="JZ2148" s="22"/>
      <c r="KA2148" s="22"/>
      <c r="KB2148" s="22"/>
      <c r="KC2148" s="22"/>
      <c r="KD2148" s="22"/>
      <c r="KE2148" s="22"/>
      <c r="KF2148" s="22"/>
      <c r="KG2148" s="22"/>
      <c r="KH2148" s="22"/>
      <c r="KI2148" s="22"/>
      <c r="KJ2148" s="22"/>
      <c r="KK2148" s="22"/>
      <c r="KL2148" s="22"/>
      <c r="KM2148" s="22"/>
      <c r="KN2148" s="22"/>
      <c r="KO2148" s="22"/>
      <c r="KP2148" s="22"/>
      <c r="KQ2148" s="22"/>
      <c r="KR2148" s="22"/>
      <c r="KS2148" s="22"/>
      <c r="KT2148" s="22"/>
      <c r="KU2148" s="22"/>
      <c r="KV2148" s="22"/>
      <c r="KW2148" s="22"/>
      <c r="KX2148" s="22"/>
      <c r="KY2148" s="22"/>
      <c r="KZ2148" s="22"/>
      <c r="LA2148" s="24"/>
      <c r="LB2148" s="22"/>
      <c r="LC2148" s="22"/>
      <c r="LD2148" s="22"/>
      <c r="LE2148" s="22"/>
      <c r="LF2148" s="22"/>
      <c r="LG2148" s="22"/>
      <c r="LH2148" s="22"/>
      <c r="LI2148" s="22"/>
      <c r="LJ2148" s="22"/>
      <c r="LK2148" s="22"/>
      <c r="LL2148" s="22"/>
      <c r="LM2148" s="22"/>
      <c r="LN2148" s="22"/>
      <c r="LO2148" s="22"/>
      <c r="LP2148" s="22"/>
      <c r="LQ2148" s="22"/>
      <c r="LR2148" s="22"/>
      <c r="LS2148" s="22"/>
      <c r="LT2148" s="22"/>
      <c r="LU2148" s="22"/>
      <c r="LV2148" s="22"/>
      <c r="LW2148" s="22"/>
      <c r="LX2148" s="22"/>
      <c r="LY2148" s="22"/>
      <c r="LZ2148" s="22"/>
      <c r="MA2148" s="22"/>
      <c r="MB2148" s="22"/>
      <c r="MC2148" s="22"/>
      <c r="MD2148" s="22"/>
      <c r="ME2148" s="22"/>
      <c r="MF2148" s="22"/>
      <c r="MG2148" s="24"/>
      <c r="MH2148" s="22"/>
      <c r="MI2148" s="22"/>
      <c r="MJ2148" s="22"/>
      <c r="MK2148" s="22"/>
      <c r="ML2148" s="22"/>
      <c r="MM2148" s="22"/>
      <c r="MN2148" s="22"/>
      <c r="MO2148" s="22"/>
      <c r="MP2148" s="22"/>
      <c r="MQ2148" s="22"/>
      <c r="MR2148" s="22"/>
      <c r="MS2148" s="22"/>
      <c r="MT2148" s="22"/>
      <c r="MU2148" s="22"/>
      <c r="MV2148" s="22"/>
      <c r="MW2148" s="22"/>
      <c r="MX2148" s="22"/>
      <c r="MY2148" s="22"/>
      <c r="MZ2148" s="22"/>
      <c r="NA2148" s="22"/>
      <c r="NB2148" s="22"/>
      <c r="NC2148" s="22"/>
      <c r="ND2148" s="22"/>
      <c r="NE2148" s="22"/>
      <c r="NF2148" s="22"/>
      <c r="NG2148" s="22"/>
      <c r="NH2148" s="22"/>
      <c r="NI2148" s="22"/>
      <c r="NJ2148" s="22"/>
      <c r="NK2148" s="22"/>
      <c r="NL2148" s="22"/>
      <c r="NM2148" s="24"/>
      <c r="NN2148" s="22"/>
      <c r="NO2148" s="22"/>
      <c r="NP2148" s="22"/>
      <c r="NQ2148" s="22"/>
      <c r="NR2148" s="22"/>
      <c r="NS2148" s="22"/>
      <c r="NT2148" s="22"/>
      <c r="NU2148" s="22"/>
      <c r="NV2148" s="22"/>
      <c r="NW2148" s="22"/>
      <c r="NX2148" s="22"/>
      <c r="NY2148" s="22"/>
      <c r="NZ2148" s="22"/>
      <c r="OA2148" s="22"/>
      <c r="OB2148" s="22"/>
      <c r="OC2148" s="22"/>
      <c r="OD2148" s="22"/>
      <c r="OE2148" s="22"/>
      <c r="OF2148" s="22"/>
      <c r="OG2148" s="22"/>
      <c r="OH2148" s="22"/>
      <c r="OI2148" s="22"/>
      <c r="OJ2148" s="22"/>
      <c r="OK2148" s="22"/>
      <c r="OL2148" s="22"/>
      <c r="OM2148" s="22"/>
      <c r="ON2148" s="22"/>
      <c r="OO2148" s="22"/>
      <c r="OP2148" s="22"/>
      <c r="OQ2148" s="22"/>
      <c r="OR2148" s="22"/>
    </row>
    <row r="2149" spans="1:408" ht="15" thickBot="1">
      <c r="A2149" s="1"/>
      <c r="B2149" s="12"/>
      <c r="C2149" s="12"/>
      <c r="D2149" s="22"/>
      <c r="E2149" s="54"/>
      <c r="F2149" s="54"/>
      <c r="G2149" s="54"/>
      <c r="H2149" s="55"/>
      <c r="I2149" s="22"/>
      <c r="J2149" s="56"/>
      <c r="K2149" s="80"/>
      <c r="L2149" s="57"/>
      <c r="M2149" s="57"/>
      <c r="N2149" s="55"/>
      <c r="O2149" s="58"/>
      <c r="P2149" s="58"/>
      <c r="Q2149" s="59"/>
      <c r="R2149" s="60"/>
      <c r="S2149" s="60"/>
      <c r="T2149" s="22"/>
      <c r="U2149" s="1"/>
      <c r="V2149" s="23"/>
      <c r="X2149" s="24"/>
      <c r="Y2149" s="24"/>
      <c r="Z2149" s="22"/>
      <c r="AA2149" s="22"/>
      <c r="AB2149" s="22"/>
      <c r="AC2149" s="22"/>
      <c r="AD2149" s="22"/>
      <c r="AE2149" s="22"/>
      <c r="AF2149" s="22"/>
      <c r="AG2149" s="22"/>
      <c r="AH2149" s="22"/>
      <c r="AI2149" s="22"/>
      <c r="AJ2149" s="22"/>
      <c r="AK2149" s="22"/>
      <c r="AL2149" s="22"/>
      <c r="AM2149" s="22"/>
      <c r="AN2149" s="22"/>
      <c r="AO2149" s="22"/>
      <c r="AP2149" s="22"/>
      <c r="AQ2149" s="22"/>
      <c r="AR2149" s="22"/>
      <c r="AS2149" s="22"/>
      <c r="AT2149" s="22"/>
      <c r="AU2149" s="22"/>
      <c r="AV2149" s="22"/>
      <c r="AW2149" s="22"/>
      <c r="AX2149" s="22"/>
      <c r="AY2149" s="22"/>
      <c r="AZ2149" s="22"/>
      <c r="BA2149" s="22"/>
      <c r="BB2149" s="22"/>
      <c r="BC2149" s="22"/>
      <c r="BD2149" s="22"/>
      <c r="BE2149" s="24"/>
      <c r="BF2149" s="22"/>
      <c r="BG2149" s="22"/>
      <c r="BH2149" s="22"/>
      <c r="BI2149" s="22"/>
      <c r="BJ2149" s="22"/>
      <c r="BK2149" s="22"/>
      <c r="BL2149" s="22"/>
      <c r="BM2149" s="22"/>
      <c r="BN2149" s="22"/>
      <c r="BO2149" s="22"/>
      <c r="BP2149" s="22"/>
      <c r="BQ2149" s="22"/>
      <c r="BR2149" s="22"/>
      <c r="BS2149" s="22"/>
      <c r="BT2149" s="22"/>
      <c r="BU2149" s="22"/>
      <c r="BV2149" s="22"/>
      <c r="BW2149" s="22"/>
      <c r="BX2149" s="22"/>
      <c r="BY2149" s="22"/>
      <c r="BZ2149" s="22"/>
      <c r="CA2149" s="22"/>
      <c r="CB2149" s="22"/>
      <c r="CC2149" s="22"/>
      <c r="CD2149" s="22"/>
      <c r="CE2149" s="22"/>
      <c r="CF2149" s="22"/>
      <c r="CG2149" s="22"/>
      <c r="CH2149" s="22"/>
      <c r="CI2149" s="22"/>
      <c r="CJ2149" s="22"/>
      <c r="CK2149" s="24"/>
      <c r="CL2149" s="22"/>
      <c r="CM2149" s="22"/>
      <c r="CN2149" s="22"/>
      <c r="CO2149" s="22"/>
      <c r="CP2149" s="22"/>
      <c r="CQ2149" s="22"/>
      <c r="CR2149" s="22"/>
      <c r="CS2149" s="22"/>
      <c r="CT2149" s="22"/>
      <c r="CU2149" s="22"/>
      <c r="CV2149" s="22"/>
      <c r="CW2149" s="22"/>
      <c r="CX2149" s="22"/>
      <c r="CY2149" s="22"/>
      <c r="CZ2149" s="22"/>
      <c r="DA2149" s="22"/>
      <c r="DB2149" s="22"/>
      <c r="DC2149" s="22"/>
      <c r="DD2149" s="22"/>
      <c r="DE2149" s="22"/>
      <c r="DF2149" s="22"/>
      <c r="DG2149" s="22"/>
      <c r="DH2149" s="22"/>
      <c r="DI2149" s="22"/>
      <c r="DJ2149" s="22"/>
      <c r="DK2149" s="22"/>
      <c r="DL2149" s="22"/>
      <c r="DM2149" s="22"/>
      <c r="DN2149" s="22"/>
      <c r="DO2149" s="22"/>
      <c r="DP2149" s="22"/>
      <c r="DQ2149" s="24"/>
      <c r="DR2149" s="22"/>
      <c r="DS2149" s="22"/>
      <c r="DT2149" s="22"/>
      <c r="DU2149" s="22"/>
      <c r="DV2149" s="22"/>
      <c r="DW2149" s="22"/>
      <c r="DX2149" s="22"/>
      <c r="DY2149" s="22"/>
      <c r="DZ2149" s="22"/>
      <c r="EA2149" s="22"/>
      <c r="EB2149" s="22"/>
      <c r="EC2149" s="22"/>
      <c r="ED2149" s="22"/>
      <c r="EE2149" s="22"/>
      <c r="EF2149" s="22"/>
      <c r="EG2149" s="22"/>
      <c r="EH2149" s="22"/>
      <c r="EI2149" s="22"/>
      <c r="EJ2149" s="22"/>
      <c r="EK2149" s="22"/>
      <c r="EL2149" s="22"/>
      <c r="EM2149" s="22"/>
      <c r="EN2149" s="22"/>
      <c r="EO2149" s="22"/>
      <c r="EP2149" s="22"/>
      <c r="EQ2149" s="22"/>
      <c r="ER2149" s="22"/>
      <c r="ES2149" s="22"/>
      <c r="ET2149" s="22"/>
      <c r="EU2149" s="22"/>
      <c r="EV2149" s="22"/>
      <c r="EW2149" s="24"/>
      <c r="EX2149" s="22"/>
      <c r="EY2149" s="22"/>
      <c r="EZ2149" s="22"/>
      <c r="FA2149" s="22"/>
      <c r="FB2149" s="22"/>
      <c r="FC2149" s="22"/>
      <c r="FD2149" s="22"/>
      <c r="FE2149" s="22"/>
      <c r="FF2149" s="22"/>
      <c r="FG2149" s="22"/>
      <c r="FH2149" s="22"/>
      <c r="FI2149" s="22"/>
      <c r="FJ2149" s="22"/>
      <c r="FK2149" s="22"/>
      <c r="FL2149" s="22"/>
      <c r="FM2149" s="22"/>
      <c r="FN2149" s="22"/>
      <c r="FO2149" s="22"/>
      <c r="FP2149" s="22"/>
      <c r="FQ2149" s="22"/>
      <c r="FR2149" s="22"/>
      <c r="FS2149" s="22"/>
      <c r="FT2149" s="22"/>
      <c r="FU2149" s="22"/>
      <c r="FV2149" s="22"/>
      <c r="FW2149" s="22"/>
      <c r="FX2149" s="22"/>
      <c r="FY2149" s="22"/>
      <c r="FZ2149" s="22"/>
      <c r="GA2149" s="22"/>
      <c r="GB2149" s="22"/>
      <c r="GC2149" s="24"/>
      <c r="GD2149" s="22"/>
      <c r="GE2149" s="22"/>
      <c r="GF2149" s="22"/>
      <c r="GG2149" s="22"/>
      <c r="GH2149" s="22"/>
      <c r="GI2149" s="22"/>
      <c r="GJ2149" s="22"/>
      <c r="GK2149" s="22"/>
      <c r="GL2149" s="22"/>
      <c r="GM2149" s="22"/>
      <c r="GN2149" s="22"/>
      <c r="GO2149" s="22"/>
      <c r="GP2149" s="22"/>
      <c r="GQ2149" s="22"/>
      <c r="GR2149" s="22"/>
      <c r="GS2149" s="22"/>
      <c r="GT2149" s="22"/>
      <c r="GU2149" s="22"/>
      <c r="GV2149" s="22"/>
      <c r="GW2149" s="22"/>
      <c r="GX2149" s="22"/>
      <c r="GY2149" s="22"/>
      <c r="GZ2149" s="22"/>
      <c r="HA2149" s="22"/>
      <c r="HB2149" s="22"/>
      <c r="HC2149" s="22"/>
      <c r="HD2149" s="22"/>
      <c r="HE2149" s="22"/>
      <c r="HF2149" s="22"/>
      <c r="HG2149" s="22"/>
      <c r="HH2149" s="22"/>
      <c r="HI2149" s="24"/>
      <c r="HJ2149" s="22"/>
      <c r="HK2149" s="22"/>
      <c r="HL2149" s="22"/>
      <c r="HM2149" s="22"/>
      <c r="HN2149" s="22"/>
      <c r="HO2149" s="22"/>
      <c r="HP2149" s="22"/>
      <c r="HQ2149" s="22"/>
      <c r="HR2149" s="22"/>
      <c r="HS2149" s="22"/>
      <c r="HT2149" s="22"/>
      <c r="HU2149" s="22"/>
      <c r="HV2149" s="22"/>
      <c r="HW2149" s="22"/>
      <c r="HX2149" s="22"/>
      <c r="HY2149" s="22"/>
      <c r="HZ2149" s="22"/>
      <c r="IA2149" s="22"/>
      <c r="IB2149" s="22"/>
      <c r="IC2149" s="22"/>
      <c r="ID2149" s="22"/>
      <c r="IE2149" s="22"/>
      <c r="IF2149" s="22"/>
      <c r="IG2149" s="22"/>
      <c r="IH2149" s="22"/>
      <c r="II2149" s="22"/>
      <c r="IJ2149" s="22"/>
      <c r="IK2149" s="22"/>
      <c r="IL2149" s="22"/>
      <c r="IM2149" s="22"/>
      <c r="IN2149" s="22"/>
      <c r="IO2149" s="24"/>
      <c r="IP2149" s="22"/>
      <c r="IQ2149" s="22"/>
      <c r="IR2149" s="22"/>
      <c r="IS2149" s="22"/>
      <c r="IT2149" s="22"/>
      <c r="IU2149" s="22"/>
      <c r="IV2149" s="22"/>
      <c r="IW2149" s="22"/>
      <c r="IX2149" s="22"/>
      <c r="IY2149" s="22"/>
      <c r="IZ2149" s="22"/>
      <c r="JA2149" s="22"/>
      <c r="JB2149" s="22"/>
      <c r="JC2149" s="22"/>
      <c r="JD2149" s="22"/>
      <c r="JE2149" s="22"/>
      <c r="JF2149" s="22"/>
      <c r="JG2149" s="22"/>
      <c r="JH2149" s="22"/>
      <c r="JI2149" s="22"/>
      <c r="JJ2149" s="22"/>
      <c r="JK2149" s="22"/>
      <c r="JL2149" s="22"/>
      <c r="JM2149" s="22"/>
      <c r="JN2149" s="22"/>
      <c r="JO2149" s="22"/>
      <c r="JP2149" s="22"/>
      <c r="JQ2149" s="22"/>
      <c r="JR2149" s="22"/>
      <c r="JS2149" s="22"/>
      <c r="JT2149" s="22"/>
      <c r="JU2149" s="24"/>
      <c r="JV2149" s="22"/>
      <c r="JW2149" s="22"/>
      <c r="JX2149" s="22"/>
      <c r="JY2149" s="22"/>
      <c r="JZ2149" s="22"/>
      <c r="KA2149" s="22"/>
      <c r="KB2149" s="22"/>
      <c r="KC2149" s="22"/>
      <c r="KD2149" s="22"/>
      <c r="KE2149" s="22"/>
      <c r="KF2149" s="22"/>
      <c r="KG2149" s="22"/>
      <c r="KH2149" s="22"/>
      <c r="KI2149" s="22"/>
      <c r="KJ2149" s="22"/>
      <c r="KK2149" s="22"/>
      <c r="KL2149" s="22"/>
      <c r="KM2149" s="22"/>
      <c r="KN2149" s="22"/>
      <c r="KO2149" s="22"/>
      <c r="KP2149" s="22"/>
      <c r="KQ2149" s="22"/>
      <c r="KR2149" s="22"/>
      <c r="KS2149" s="22"/>
      <c r="KT2149" s="22"/>
      <c r="KU2149" s="22"/>
      <c r="KV2149" s="22"/>
      <c r="KW2149" s="22"/>
      <c r="KX2149" s="22"/>
      <c r="KY2149" s="22"/>
      <c r="KZ2149" s="22"/>
      <c r="LA2149" s="24"/>
      <c r="LB2149" s="22"/>
      <c r="LC2149" s="22"/>
      <c r="LD2149" s="22"/>
      <c r="LE2149" s="22"/>
      <c r="LF2149" s="22"/>
      <c r="LG2149" s="22"/>
      <c r="LH2149" s="22"/>
      <c r="LI2149" s="22"/>
      <c r="LJ2149" s="22"/>
      <c r="LK2149" s="22"/>
      <c r="LL2149" s="22"/>
      <c r="LM2149" s="22"/>
      <c r="LN2149" s="22"/>
      <c r="LO2149" s="22"/>
      <c r="LP2149" s="22"/>
      <c r="LQ2149" s="22"/>
      <c r="LR2149" s="22"/>
      <c r="LS2149" s="22"/>
      <c r="LT2149" s="22"/>
      <c r="LU2149" s="22"/>
      <c r="LV2149" s="22"/>
      <c r="LW2149" s="22"/>
      <c r="LX2149" s="22"/>
      <c r="LY2149" s="22"/>
      <c r="LZ2149" s="22"/>
      <c r="MA2149" s="22"/>
      <c r="MB2149" s="22"/>
      <c r="MC2149" s="22"/>
      <c r="MD2149" s="22"/>
      <c r="ME2149" s="22"/>
      <c r="MF2149" s="22"/>
      <c r="MG2149" s="24"/>
      <c r="MH2149" s="22"/>
      <c r="MI2149" s="22"/>
      <c r="MJ2149" s="22"/>
      <c r="MK2149" s="22"/>
      <c r="ML2149" s="22"/>
      <c r="MM2149" s="22"/>
      <c r="MN2149" s="22"/>
      <c r="MO2149" s="22"/>
      <c r="MP2149" s="22"/>
      <c r="MQ2149" s="22"/>
      <c r="MR2149" s="22"/>
      <c r="MS2149" s="22"/>
      <c r="MT2149" s="22"/>
      <c r="MU2149" s="22"/>
      <c r="MV2149" s="22"/>
      <c r="MW2149" s="22"/>
      <c r="MX2149" s="22"/>
      <c r="MY2149" s="22"/>
      <c r="MZ2149" s="22"/>
      <c r="NA2149" s="22"/>
      <c r="NB2149" s="22"/>
      <c r="NC2149" s="22"/>
      <c r="ND2149" s="22"/>
      <c r="NE2149" s="22"/>
      <c r="NF2149" s="22"/>
      <c r="NG2149" s="22"/>
      <c r="NH2149" s="22"/>
      <c r="NI2149" s="22"/>
      <c r="NJ2149" s="22"/>
      <c r="NK2149" s="22"/>
      <c r="NL2149" s="22"/>
      <c r="NM2149" s="24"/>
      <c r="NN2149" s="22"/>
      <c r="NO2149" s="22"/>
      <c r="NP2149" s="22"/>
      <c r="NQ2149" s="22"/>
      <c r="NR2149" s="22"/>
      <c r="NS2149" s="22"/>
      <c r="NT2149" s="22"/>
      <c r="NU2149" s="22"/>
      <c r="NV2149" s="22"/>
      <c r="NW2149" s="22"/>
      <c r="NX2149" s="22"/>
      <c r="NY2149" s="22"/>
      <c r="NZ2149" s="22"/>
      <c r="OA2149" s="22"/>
      <c r="OB2149" s="22"/>
      <c r="OC2149" s="22"/>
      <c r="OD2149" s="22"/>
      <c r="OE2149" s="22"/>
      <c r="OF2149" s="22"/>
      <c r="OG2149" s="22"/>
      <c r="OH2149" s="22"/>
      <c r="OI2149" s="22"/>
      <c r="OJ2149" s="22"/>
      <c r="OK2149" s="22"/>
      <c r="OL2149" s="22"/>
      <c r="OM2149" s="22"/>
      <c r="ON2149" s="22"/>
      <c r="OO2149" s="22"/>
      <c r="OP2149" s="22"/>
      <c r="OQ2149" s="22"/>
      <c r="OR2149" s="22"/>
    </row>
    <row r="2150" spans="1:408" ht="15" thickBot="1">
      <c r="A2150" s="1"/>
      <c r="B2150" s="12"/>
      <c r="C2150" s="12"/>
      <c r="D2150" s="22"/>
      <c r="E2150" s="54"/>
      <c r="F2150" s="54"/>
      <c r="G2150" s="54"/>
      <c r="H2150" s="55"/>
      <c r="I2150" s="22"/>
      <c r="J2150" s="56"/>
      <c r="K2150" s="81"/>
      <c r="L2150" s="57"/>
      <c r="M2150" s="57"/>
      <c r="N2150" s="55"/>
      <c r="O2150" s="58"/>
      <c r="P2150" s="58"/>
      <c r="Q2150" s="59"/>
      <c r="R2150" s="60"/>
      <c r="S2150" s="60"/>
      <c r="T2150" s="22"/>
      <c r="U2150" s="1"/>
      <c r="V2150" s="23"/>
      <c r="X2150" s="24"/>
      <c r="Y2150" s="24"/>
      <c r="Z2150" s="22"/>
      <c r="AA2150" s="22"/>
      <c r="AB2150" s="22"/>
      <c r="AC2150" s="22"/>
      <c r="AD2150" s="22"/>
      <c r="AE2150" s="22"/>
      <c r="AF2150" s="22"/>
      <c r="AG2150" s="22"/>
      <c r="AH2150" s="22"/>
      <c r="AI2150" s="22"/>
      <c r="AJ2150" s="22"/>
      <c r="AK2150" s="22"/>
      <c r="AL2150" s="22"/>
      <c r="AM2150" s="22"/>
      <c r="AN2150" s="22"/>
      <c r="AO2150" s="22"/>
      <c r="AP2150" s="22"/>
      <c r="AQ2150" s="22"/>
      <c r="AR2150" s="22"/>
      <c r="AS2150" s="22"/>
      <c r="AT2150" s="22"/>
      <c r="AU2150" s="22"/>
      <c r="AV2150" s="22"/>
      <c r="AW2150" s="22"/>
      <c r="AX2150" s="22"/>
      <c r="AY2150" s="22"/>
      <c r="AZ2150" s="22"/>
      <c r="BA2150" s="22"/>
      <c r="BB2150" s="22"/>
      <c r="BC2150" s="22"/>
      <c r="BD2150" s="22"/>
      <c r="BE2150" s="24"/>
      <c r="BF2150" s="22"/>
      <c r="BG2150" s="22"/>
      <c r="BH2150" s="22"/>
      <c r="BI2150" s="22"/>
      <c r="BJ2150" s="22"/>
      <c r="BK2150" s="22"/>
      <c r="BL2150" s="22"/>
      <c r="BM2150" s="22"/>
      <c r="BN2150" s="22"/>
      <c r="BO2150" s="22"/>
      <c r="BP2150" s="22"/>
      <c r="BQ2150" s="22"/>
      <c r="BR2150" s="22"/>
      <c r="BS2150" s="22"/>
      <c r="BT2150" s="22"/>
      <c r="BU2150" s="22"/>
      <c r="BV2150" s="22"/>
      <c r="BW2150" s="22"/>
      <c r="BX2150" s="22"/>
      <c r="BY2150" s="22"/>
      <c r="BZ2150" s="22"/>
      <c r="CA2150" s="22"/>
      <c r="CB2150" s="22"/>
      <c r="CC2150" s="22"/>
      <c r="CD2150" s="22"/>
      <c r="CE2150" s="22"/>
      <c r="CF2150" s="22"/>
      <c r="CG2150" s="22"/>
      <c r="CH2150" s="22"/>
      <c r="CI2150" s="22"/>
      <c r="CJ2150" s="22"/>
      <c r="CK2150" s="24"/>
      <c r="CL2150" s="22"/>
      <c r="CM2150" s="22"/>
      <c r="CN2150" s="22"/>
      <c r="CO2150" s="22"/>
      <c r="CP2150" s="22"/>
      <c r="CQ2150" s="22"/>
      <c r="CR2150" s="22"/>
      <c r="CS2150" s="22"/>
      <c r="CT2150" s="22"/>
      <c r="CU2150" s="22"/>
      <c r="CV2150" s="22"/>
      <c r="CW2150" s="22"/>
      <c r="CX2150" s="22"/>
      <c r="CY2150" s="22"/>
      <c r="CZ2150" s="22"/>
      <c r="DA2150" s="22"/>
      <c r="DB2150" s="22"/>
      <c r="DC2150" s="22"/>
      <c r="DD2150" s="22"/>
      <c r="DE2150" s="22"/>
      <c r="DF2150" s="22"/>
      <c r="DG2150" s="22"/>
      <c r="DH2150" s="22"/>
      <c r="DI2150" s="22"/>
      <c r="DJ2150" s="22"/>
      <c r="DK2150" s="22"/>
      <c r="DL2150" s="22"/>
      <c r="DM2150" s="22"/>
      <c r="DN2150" s="22"/>
      <c r="DO2150" s="22"/>
      <c r="DP2150" s="22"/>
      <c r="DQ2150" s="24"/>
      <c r="DR2150" s="22"/>
      <c r="DS2150" s="22"/>
      <c r="DT2150" s="22"/>
      <c r="DU2150" s="22"/>
      <c r="DV2150" s="22"/>
      <c r="DW2150" s="22"/>
      <c r="DX2150" s="22"/>
      <c r="DY2150" s="22"/>
      <c r="DZ2150" s="22"/>
      <c r="EA2150" s="22"/>
      <c r="EB2150" s="22"/>
      <c r="EC2150" s="22"/>
      <c r="ED2150" s="22"/>
      <c r="EE2150" s="22"/>
      <c r="EF2150" s="22"/>
      <c r="EG2150" s="22"/>
      <c r="EH2150" s="22"/>
      <c r="EI2150" s="22"/>
      <c r="EJ2150" s="22"/>
      <c r="EK2150" s="22"/>
      <c r="EL2150" s="22"/>
      <c r="EM2150" s="22"/>
      <c r="EN2150" s="22"/>
      <c r="EO2150" s="22"/>
      <c r="EP2150" s="22"/>
      <c r="EQ2150" s="22"/>
      <c r="ER2150" s="22"/>
      <c r="ES2150" s="22"/>
      <c r="ET2150" s="22"/>
      <c r="EU2150" s="22"/>
      <c r="EV2150" s="22"/>
      <c r="EW2150" s="24"/>
      <c r="EX2150" s="22"/>
      <c r="EY2150" s="22"/>
      <c r="EZ2150" s="22"/>
      <c r="FA2150" s="22"/>
      <c r="FB2150" s="22"/>
      <c r="FC2150" s="22"/>
      <c r="FD2150" s="22"/>
      <c r="FE2150" s="22"/>
      <c r="FF2150" s="22"/>
      <c r="FG2150" s="22"/>
      <c r="FH2150" s="22"/>
      <c r="FI2150" s="22"/>
      <c r="FJ2150" s="22"/>
      <c r="FK2150" s="22"/>
      <c r="FL2150" s="22"/>
      <c r="FM2150" s="22"/>
      <c r="FN2150" s="22"/>
      <c r="FO2150" s="22"/>
      <c r="FP2150" s="22"/>
      <c r="FQ2150" s="22"/>
      <c r="FR2150" s="22"/>
      <c r="FS2150" s="22"/>
      <c r="FT2150" s="22"/>
      <c r="FU2150" s="22"/>
      <c r="FV2150" s="22"/>
      <c r="FW2150" s="22"/>
      <c r="FX2150" s="22"/>
      <c r="FY2150" s="22"/>
      <c r="FZ2150" s="22"/>
      <c r="GA2150" s="22"/>
      <c r="GB2150" s="22"/>
      <c r="GC2150" s="24"/>
      <c r="GD2150" s="22"/>
      <c r="GE2150" s="22"/>
      <c r="GF2150" s="22"/>
      <c r="GG2150" s="22"/>
      <c r="GH2150" s="22"/>
      <c r="GI2150" s="22"/>
      <c r="GJ2150" s="22"/>
      <c r="GK2150" s="22"/>
      <c r="GL2150" s="22"/>
      <c r="GM2150" s="22"/>
      <c r="GN2150" s="22"/>
      <c r="GO2150" s="22"/>
      <c r="GP2150" s="22"/>
      <c r="GQ2150" s="22"/>
      <c r="GR2150" s="22"/>
      <c r="GS2150" s="22"/>
      <c r="GT2150" s="22"/>
      <c r="GU2150" s="22"/>
      <c r="GV2150" s="22"/>
      <c r="GW2150" s="22"/>
      <c r="GX2150" s="22"/>
      <c r="GY2150" s="22"/>
      <c r="GZ2150" s="22"/>
      <c r="HA2150" s="22"/>
      <c r="HB2150" s="22"/>
      <c r="HC2150" s="22"/>
      <c r="HD2150" s="22"/>
      <c r="HE2150" s="22"/>
      <c r="HF2150" s="22"/>
      <c r="HG2150" s="22"/>
      <c r="HH2150" s="22"/>
      <c r="HI2150" s="24"/>
      <c r="HJ2150" s="22"/>
      <c r="HK2150" s="22"/>
      <c r="HL2150" s="22"/>
      <c r="HM2150" s="22"/>
      <c r="HN2150" s="22"/>
      <c r="HO2150" s="22"/>
      <c r="HP2150" s="22"/>
      <c r="HQ2150" s="22"/>
      <c r="HR2150" s="22"/>
      <c r="HS2150" s="22"/>
      <c r="HT2150" s="22"/>
      <c r="HU2150" s="22"/>
      <c r="HV2150" s="22"/>
      <c r="HW2150" s="22"/>
      <c r="HX2150" s="22"/>
      <c r="HY2150" s="22"/>
      <c r="HZ2150" s="22"/>
      <c r="IA2150" s="22"/>
      <c r="IB2150" s="22"/>
      <c r="IC2150" s="22"/>
      <c r="ID2150" s="22"/>
      <c r="IE2150" s="22"/>
      <c r="IF2150" s="22"/>
      <c r="IG2150" s="22"/>
      <c r="IH2150" s="22"/>
      <c r="II2150" s="22"/>
      <c r="IJ2150" s="22"/>
      <c r="IK2150" s="22"/>
      <c r="IL2150" s="22"/>
      <c r="IM2150" s="22"/>
      <c r="IN2150" s="22"/>
      <c r="IO2150" s="24"/>
      <c r="IP2150" s="22"/>
      <c r="IQ2150" s="22"/>
      <c r="IR2150" s="22"/>
      <c r="IS2150" s="22"/>
      <c r="IT2150" s="22"/>
      <c r="IU2150" s="22"/>
      <c r="IV2150" s="22"/>
      <c r="IW2150" s="22"/>
      <c r="IX2150" s="22"/>
      <c r="IY2150" s="22"/>
      <c r="IZ2150" s="22"/>
      <c r="JA2150" s="22"/>
      <c r="JB2150" s="22"/>
      <c r="JC2150" s="22"/>
      <c r="JD2150" s="22"/>
      <c r="JE2150" s="22"/>
      <c r="JF2150" s="22"/>
      <c r="JG2150" s="22"/>
      <c r="JH2150" s="22"/>
      <c r="JI2150" s="22"/>
      <c r="JJ2150" s="22"/>
      <c r="JK2150" s="22"/>
      <c r="JL2150" s="22"/>
      <c r="JM2150" s="22"/>
      <c r="JN2150" s="22"/>
      <c r="JO2150" s="22"/>
      <c r="JP2150" s="22"/>
      <c r="JQ2150" s="22"/>
      <c r="JR2150" s="22"/>
      <c r="JS2150" s="22"/>
      <c r="JT2150" s="22"/>
      <c r="JU2150" s="24"/>
      <c r="JV2150" s="22"/>
      <c r="JW2150" s="22"/>
      <c r="JX2150" s="22"/>
      <c r="JY2150" s="22"/>
      <c r="JZ2150" s="22"/>
      <c r="KA2150" s="22"/>
      <c r="KB2150" s="22"/>
      <c r="KC2150" s="22"/>
      <c r="KD2150" s="22"/>
      <c r="KE2150" s="22"/>
      <c r="KF2150" s="22"/>
      <c r="KG2150" s="22"/>
      <c r="KH2150" s="22"/>
      <c r="KI2150" s="22"/>
      <c r="KJ2150" s="22"/>
      <c r="KK2150" s="22"/>
      <c r="KL2150" s="22"/>
      <c r="KM2150" s="22"/>
      <c r="KN2150" s="22"/>
      <c r="KO2150" s="22"/>
      <c r="KP2150" s="22"/>
      <c r="KQ2150" s="22"/>
      <c r="KR2150" s="22"/>
      <c r="KS2150" s="22"/>
      <c r="KT2150" s="22"/>
      <c r="KU2150" s="22"/>
      <c r="KV2150" s="22"/>
      <c r="KW2150" s="22"/>
      <c r="KX2150" s="22"/>
      <c r="KY2150" s="22"/>
      <c r="KZ2150" s="22"/>
      <c r="LA2150" s="24"/>
      <c r="LB2150" s="22"/>
      <c r="LC2150" s="22"/>
      <c r="LD2150" s="22"/>
      <c r="LE2150" s="22"/>
      <c r="LF2150" s="22"/>
      <c r="LG2150" s="22"/>
      <c r="LH2150" s="22"/>
      <c r="LI2150" s="22"/>
      <c r="LJ2150" s="22"/>
      <c r="LK2150" s="22"/>
      <c r="LL2150" s="22"/>
      <c r="LM2150" s="22"/>
      <c r="LN2150" s="22"/>
      <c r="LO2150" s="22"/>
      <c r="LP2150" s="22"/>
      <c r="LQ2150" s="22"/>
      <c r="LR2150" s="22"/>
      <c r="LS2150" s="22"/>
      <c r="LT2150" s="22"/>
      <c r="LU2150" s="22"/>
      <c r="LV2150" s="22"/>
      <c r="LW2150" s="22"/>
      <c r="LX2150" s="22"/>
      <c r="LY2150" s="22"/>
      <c r="LZ2150" s="22"/>
      <c r="MA2150" s="22"/>
      <c r="MB2150" s="22"/>
      <c r="MC2150" s="22"/>
      <c r="MD2150" s="22"/>
      <c r="ME2150" s="22"/>
      <c r="MF2150" s="22"/>
      <c r="MG2150" s="24"/>
      <c r="MH2150" s="22"/>
      <c r="MI2150" s="22"/>
      <c r="MJ2150" s="22"/>
      <c r="MK2150" s="22"/>
      <c r="ML2150" s="22"/>
      <c r="MM2150" s="22"/>
      <c r="MN2150" s="22"/>
      <c r="MO2150" s="22"/>
      <c r="MP2150" s="22"/>
      <c r="MQ2150" s="22"/>
      <c r="MR2150" s="22"/>
      <c r="MS2150" s="22"/>
      <c r="MT2150" s="22"/>
      <c r="MU2150" s="22"/>
      <c r="MV2150" s="22"/>
      <c r="MW2150" s="22"/>
      <c r="MX2150" s="22"/>
      <c r="MY2150" s="22"/>
      <c r="MZ2150" s="22"/>
      <c r="NA2150" s="22"/>
      <c r="NB2150" s="22"/>
      <c r="NC2150" s="22"/>
      <c r="ND2150" s="22"/>
      <c r="NE2150" s="22"/>
      <c r="NF2150" s="22"/>
      <c r="NG2150" s="22"/>
      <c r="NH2150" s="22"/>
      <c r="NI2150" s="22"/>
      <c r="NJ2150" s="22"/>
      <c r="NK2150" s="22"/>
      <c r="NL2150" s="22"/>
      <c r="NM2150" s="24"/>
      <c r="NN2150" s="22"/>
      <c r="NO2150" s="22"/>
      <c r="NP2150" s="22"/>
      <c r="NQ2150" s="22"/>
      <c r="NR2150" s="22"/>
      <c r="NS2150" s="22"/>
      <c r="NT2150" s="22"/>
      <c r="NU2150" s="22"/>
      <c r="NV2150" s="22"/>
      <c r="NW2150" s="22"/>
      <c r="NX2150" s="22"/>
      <c r="NY2150" s="22"/>
      <c r="NZ2150" s="22"/>
      <c r="OA2150" s="22"/>
      <c r="OB2150" s="22"/>
      <c r="OC2150" s="22"/>
      <c r="OD2150" s="22"/>
      <c r="OE2150" s="22"/>
      <c r="OF2150" s="22"/>
      <c r="OG2150" s="22"/>
      <c r="OH2150" s="22"/>
      <c r="OI2150" s="22"/>
      <c r="OJ2150" s="22"/>
      <c r="OK2150" s="22"/>
      <c r="OL2150" s="22"/>
      <c r="OM2150" s="22"/>
      <c r="ON2150" s="22"/>
      <c r="OO2150" s="22"/>
      <c r="OP2150" s="22"/>
      <c r="OQ2150" s="22"/>
      <c r="OR2150" s="22"/>
    </row>
    <row r="2151" spans="1:408" ht="15" thickBot="1">
      <c r="A2151" s="1"/>
      <c r="B2151" s="12"/>
      <c r="C2151" s="12"/>
      <c r="D2151" s="22"/>
      <c r="E2151" s="54"/>
      <c r="F2151" s="54"/>
      <c r="G2151" s="54"/>
      <c r="H2151" s="55"/>
      <c r="I2151" s="22"/>
      <c r="J2151" s="56"/>
      <c r="K2151" s="80"/>
      <c r="L2151" s="57"/>
      <c r="M2151" s="57"/>
      <c r="N2151" s="55"/>
      <c r="O2151" s="58"/>
      <c r="P2151" s="58"/>
      <c r="Q2151" s="59"/>
      <c r="R2151" s="60"/>
      <c r="S2151" s="60"/>
      <c r="T2151" s="22"/>
      <c r="U2151" s="1"/>
      <c r="V2151" s="23"/>
      <c r="X2151" s="24"/>
      <c r="Y2151" s="24"/>
      <c r="Z2151" s="22"/>
      <c r="AA2151" s="22"/>
      <c r="AB2151" s="22"/>
      <c r="AC2151" s="22"/>
      <c r="AD2151" s="22"/>
      <c r="AE2151" s="22"/>
      <c r="AF2151" s="22"/>
      <c r="AG2151" s="22"/>
      <c r="AH2151" s="22"/>
      <c r="AI2151" s="22"/>
      <c r="AJ2151" s="22"/>
      <c r="AK2151" s="22"/>
      <c r="AL2151" s="22"/>
      <c r="AM2151" s="22"/>
      <c r="AN2151" s="22"/>
      <c r="AO2151" s="22"/>
      <c r="AP2151" s="22"/>
      <c r="AQ2151" s="22"/>
      <c r="AR2151" s="22"/>
      <c r="AS2151" s="22"/>
      <c r="AT2151" s="22"/>
      <c r="AU2151" s="22"/>
      <c r="AV2151" s="22"/>
      <c r="AW2151" s="22"/>
      <c r="AX2151" s="22"/>
      <c r="AY2151" s="22"/>
      <c r="AZ2151" s="22"/>
      <c r="BA2151" s="22"/>
      <c r="BB2151" s="22"/>
      <c r="BC2151" s="22"/>
      <c r="BD2151" s="22"/>
      <c r="BE2151" s="24"/>
      <c r="BF2151" s="22"/>
      <c r="BG2151" s="22"/>
      <c r="BH2151" s="22"/>
      <c r="BI2151" s="22"/>
      <c r="BJ2151" s="22"/>
      <c r="BK2151" s="22"/>
      <c r="BL2151" s="22"/>
      <c r="BM2151" s="22"/>
      <c r="BN2151" s="22"/>
      <c r="BO2151" s="22"/>
      <c r="BP2151" s="22"/>
      <c r="BQ2151" s="22"/>
      <c r="BR2151" s="22"/>
      <c r="BS2151" s="22"/>
      <c r="BT2151" s="22"/>
      <c r="BU2151" s="22"/>
      <c r="BV2151" s="22"/>
      <c r="BW2151" s="22"/>
      <c r="BX2151" s="22"/>
      <c r="BY2151" s="22"/>
      <c r="BZ2151" s="22"/>
      <c r="CA2151" s="22"/>
      <c r="CB2151" s="22"/>
      <c r="CC2151" s="22"/>
      <c r="CD2151" s="22"/>
      <c r="CE2151" s="22"/>
      <c r="CF2151" s="22"/>
      <c r="CG2151" s="22"/>
      <c r="CH2151" s="22"/>
      <c r="CI2151" s="22"/>
      <c r="CJ2151" s="22"/>
      <c r="CK2151" s="24"/>
      <c r="CL2151" s="22"/>
      <c r="CM2151" s="22"/>
      <c r="CN2151" s="22"/>
      <c r="CO2151" s="22"/>
      <c r="CP2151" s="22"/>
      <c r="CQ2151" s="22"/>
      <c r="CR2151" s="22"/>
      <c r="CS2151" s="22"/>
      <c r="CT2151" s="22"/>
      <c r="CU2151" s="22"/>
      <c r="CV2151" s="22"/>
      <c r="CW2151" s="22"/>
      <c r="CX2151" s="22"/>
      <c r="CY2151" s="22"/>
      <c r="CZ2151" s="22"/>
      <c r="DA2151" s="22"/>
      <c r="DB2151" s="22"/>
      <c r="DC2151" s="22"/>
      <c r="DD2151" s="22"/>
      <c r="DE2151" s="22"/>
      <c r="DF2151" s="22"/>
      <c r="DG2151" s="22"/>
      <c r="DH2151" s="22"/>
      <c r="DI2151" s="22"/>
      <c r="DJ2151" s="22"/>
      <c r="DK2151" s="22"/>
      <c r="DL2151" s="22"/>
      <c r="DM2151" s="22"/>
      <c r="DN2151" s="22"/>
      <c r="DO2151" s="22"/>
      <c r="DP2151" s="22"/>
      <c r="DQ2151" s="24"/>
      <c r="DR2151" s="22"/>
      <c r="DS2151" s="22"/>
      <c r="DT2151" s="22"/>
      <c r="DU2151" s="22"/>
      <c r="DV2151" s="22"/>
      <c r="DW2151" s="22"/>
      <c r="DX2151" s="22"/>
      <c r="DY2151" s="22"/>
      <c r="DZ2151" s="22"/>
      <c r="EA2151" s="22"/>
      <c r="EB2151" s="22"/>
      <c r="EC2151" s="22"/>
      <c r="ED2151" s="22"/>
      <c r="EE2151" s="22"/>
      <c r="EF2151" s="22"/>
      <c r="EG2151" s="22"/>
      <c r="EH2151" s="22"/>
      <c r="EI2151" s="22"/>
      <c r="EJ2151" s="22"/>
      <c r="EK2151" s="22"/>
      <c r="EL2151" s="22"/>
      <c r="EM2151" s="22"/>
      <c r="EN2151" s="22"/>
      <c r="EO2151" s="22"/>
      <c r="EP2151" s="22"/>
      <c r="EQ2151" s="22"/>
      <c r="ER2151" s="22"/>
      <c r="ES2151" s="22"/>
      <c r="ET2151" s="22"/>
      <c r="EU2151" s="22"/>
      <c r="EV2151" s="22"/>
      <c r="EW2151" s="24"/>
      <c r="EX2151" s="22"/>
      <c r="EY2151" s="22"/>
      <c r="EZ2151" s="22"/>
      <c r="FA2151" s="22"/>
      <c r="FB2151" s="22"/>
      <c r="FC2151" s="22"/>
      <c r="FD2151" s="22"/>
      <c r="FE2151" s="22"/>
      <c r="FF2151" s="22"/>
      <c r="FG2151" s="22"/>
      <c r="FH2151" s="22"/>
      <c r="FI2151" s="22"/>
      <c r="FJ2151" s="22"/>
      <c r="FK2151" s="22"/>
      <c r="FL2151" s="22"/>
      <c r="FM2151" s="22"/>
      <c r="FN2151" s="22"/>
      <c r="FO2151" s="22"/>
      <c r="FP2151" s="22"/>
      <c r="FQ2151" s="22"/>
      <c r="FR2151" s="22"/>
      <c r="FS2151" s="22"/>
      <c r="FT2151" s="22"/>
      <c r="FU2151" s="22"/>
      <c r="FV2151" s="22"/>
      <c r="FW2151" s="22"/>
      <c r="FX2151" s="22"/>
      <c r="FY2151" s="22"/>
      <c r="FZ2151" s="22"/>
      <c r="GA2151" s="22"/>
      <c r="GB2151" s="22"/>
      <c r="GC2151" s="24"/>
      <c r="GD2151" s="22"/>
      <c r="GE2151" s="22"/>
      <c r="GF2151" s="22"/>
      <c r="GG2151" s="22"/>
      <c r="GH2151" s="22"/>
      <c r="GI2151" s="22"/>
      <c r="GJ2151" s="22"/>
      <c r="GK2151" s="22"/>
      <c r="GL2151" s="22"/>
      <c r="GM2151" s="22"/>
      <c r="GN2151" s="22"/>
      <c r="GO2151" s="22"/>
      <c r="GP2151" s="22"/>
      <c r="GQ2151" s="22"/>
      <c r="GR2151" s="22"/>
      <c r="GS2151" s="22"/>
      <c r="GT2151" s="22"/>
      <c r="GU2151" s="22"/>
      <c r="GV2151" s="22"/>
      <c r="GW2151" s="22"/>
      <c r="GX2151" s="22"/>
      <c r="GY2151" s="22"/>
      <c r="GZ2151" s="22"/>
      <c r="HA2151" s="22"/>
      <c r="HB2151" s="22"/>
      <c r="HC2151" s="22"/>
      <c r="HD2151" s="22"/>
      <c r="HE2151" s="22"/>
      <c r="HF2151" s="22"/>
      <c r="HG2151" s="22"/>
      <c r="HH2151" s="22"/>
      <c r="HI2151" s="24"/>
      <c r="HJ2151" s="22"/>
      <c r="HK2151" s="22"/>
      <c r="HL2151" s="22"/>
      <c r="HM2151" s="22"/>
      <c r="HN2151" s="22"/>
      <c r="HO2151" s="22"/>
      <c r="HP2151" s="22"/>
      <c r="HQ2151" s="22"/>
      <c r="HR2151" s="22"/>
      <c r="HS2151" s="22"/>
      <c r="HT2151" s="22"/>
      <c r="HU2151" s="22"/>
      <c r="HV2151" s="22"/>
      <c r="HW2151" s="22"/>
      <c r="HX2151" s="22"/>
      <c r="HY2151" s="22"/>
      <c r="HZ2151" s="22"/>
      <c r="IA2151" s="22"/>
      <c r="IB2151" s="22"/>
      <c r="IC2151" s="22"/>
      <c r="ID2151" s="22"/>
      <c r="IE2151" s="22"/>
      <c r="IF2151" s="22"/>
      <c r="IG2151" s="22"/>
      <c r="IH2151" s="22"/>
      <c r="II2151" s="22"/>
      <c r="IJ2151" s="22"/>
      <c r="IK2151" s="22"/>
      <c r="IL2151" s="22"/>
      <c r="IM2151" s="22"/>
      <c r="IN2151" s="22"/>
      <c r="IO2151" s="24"/>
      <c r="IP2151" s="22"/>
      <c r="IQ2151" s="22"/>
      <c r="IR2151" s="22"/>
      <c r="IS2151" s="22"/>
      <c r="IT2151" s="22"/>
      <c r="IU2151" s="22"/>
      <c r="IV2151" s="22"/>
      <c r="IW2151" s="22"/>
      <c r="IX2151" s="22"/>
      <c r="IY2151" s="22"/>
      <c r="IZ2151" s="22"/>
      <c r="JA2151" s="22"/>
      <c r="JB2151" s="22"/>
      <c r="JC2151" s="22"/>
      <c r="JD2151" s="22"/>
      <c r="JE2151" s="22"/>
      <c r="JF2151" s="22"/>
      <c r="JG2151" s="22"/>
      <c r="JH2151" s="22"/>
      <c r="JI2151" s="22"/>
      <c r="JJ2151" s="22"/>
      <c r="JK2151" s="22"/>
      <c r="JL2151" s="22"/>
      <c r="JM2151" s="22"/>
      <c r="JN2151" s="22"/>
      <c r="JO2151" s="22"/>
      <c r="JP2151" s="22"/>
      <c r="JQ2151" s="22"/>
      <c r="JR2151" s="22"/>
      <c r="JS2151" s="22"/>
      <c r="JT2151" s="22"/>
      <c r="JU2151" s="24"/>
      <c r="JV2151" s="22"/>
      <c r="JW2151" s="22"/>
      <c r="JX2151" s="22"/>
      <c r="JY2151" s="22"/>
      <c r="JZ2151" s="22"/>
      <c r="KA2151" s="22"/>
      <c r="KB2151" s="22"/>
      <c r="KC2151" s="22"/>
      <c r="KD2151" s="22"/>
      <c r="KE2151" s="22"/>
      <c r="KF2151" s="22"/>
      <c r="KG2151" s="22"/>
      <c r="KH2151" s="22"/>
      <c r="KI2151" s="22"/>
      <c r="KJ2151" s="22"/>
      <c r="KK2151" s="22"/>
      <c r="KL2151" s="22"/>
      <c r="KM2151" s="22"/>
      <c r="KN2151" s="22"/>
      <c r="KO2151" s="22"/>
      <c r="KP2151" s="22"/>
      <c r="KQ2151" s="22"/>
      <c r="KR2151" s="22"/>
      <c r="KS2151" s="22"/>
      <c r="KT2151" s="22"/>
      <c r="KU2151" s="22"/>
      <c r="KV2151" s="22"/>
      <c r="KW2151" s="22"/>
      <c r="KX2151" s="22"/>
      <c r="KY2151" s="22"/>
      <c r="KZ2151" s="22"/>
      <c r="LA2151" s="24"/>
      <c r="LB2151" s="22"/>
      <c r="LC2151" s="22"/>
      <c r="LD2151" s="22"/>
      <c r="LE2151" s="22"/>
      <c r="LF2151" s="22"/>
      <c r="LG2151" s="22"/>
      <c r="LH2151" s="22"/>
      <c r="LI2151" s="22"/>
      <c r="LJ2151" s="22"/>
      <c r="LK2151" s="22"/>
      <c r="LL2151" s="22"/>
      <c r="LM2151" s="22"/>
      <c r="LN2151" s="22"/>
      <c r="LO2151" s="22"/>
      <c r="LP2151" s="22"/>
      <c r="LQ2151" s="22"/>
      <c r="LR2151" s="22"/>
      <c r="LS2151" s="22"/>
      <c r="LT2151" s="22"/>
      <c r="LU2151" s="22"/>
      <c r="LV2151" s="22"/>
      <c r="LW2151" s="22"/>
      <c r="LX2151" s="22"/>
      <c r="LY2151" s="22"/>
      <c r="LZ2151" s="22"/>
      <c r="MA2151" s="22"/>
      <c r="MB2151" s="22"/>
      <c r="MC2151" s="22"/>
      <c r="MD2151" s="22"/>
      <c r="ME2151" s="22"/>
      <c r="MF2151" s="22"/>
      <c r="MG2151" s="24"/>
      <c r="MH2151" s="22"/>
      <c r="MI2151" s="22"/>
      <c r="MJ2151" s="22"/>
      <c r="MK2151" s="22"/>
      <c r="ML2151" s="22"/>
      <c r="MM2151" s="22"/>
      <c r="MN2151" s="22"/>
      <c r="MO2151" s="22"/>
      <c r="MP2151" s="22"/>
      <c r="MQ2151" s="22"/>
      <c r="MR2151" s="22"/>
      <c r="MS2151" s="22"/>
      <c r="MT2151" s="22"/>
      <c r="MU2151" s="22"/>
      <c r="MV2151" s="22"/>
      <c r="MW2151" s="22"/>
      <c r="MX2151" s="22"/>
      <c r="MY2151" s="22"/>
      <c r="MZ2151" s="22"/>
      <c r="NA2151" s="22"/>
      <c r="NB2151" s="22"/>
      <c r="NC2151" s="22"/>
      <c r="ND2151" s="22"/>
      <c r="NE2151" s="22"/>
      <c r="NF2151" s="22"/>
      <c r="NG2151" s="22"/>
      <c r="NH2151" s="22"/>
      <c r="NI2151" s="22"/>
      <c r="NJ2151" s="22"/>
      <c r="NK2151" s="22"/>
      <c r="NL2151" s="22"/>
      <c r="NM2151" s="24"/>
      <c r="NN2151" s="22"/>
      <c r="NO2151" s="22"/>
      <c r="NP2151" s="22"/>
      <c r="NQ2151" s="22"/>
      <c r="NR2151" s="22"/>
      <c r="NS2151" s="22"/>
      <c r="NT2151" s="22"/>
      <c r="NU2151" s="22"/>
      <c r="NV2151" s="22"/>
      <c r="NW2151" s="22"/>
      <c r="NX2151" s="22"/>
      <c r="NY2151" s="22"/>
      <c r="NZ2151" s="22"/>
      <c r="OA2151" s="22"/>
      <c r="OB2151" s="22"/>
      <c r="OC2151" s="22"/>
      <c r="OD2151" s="22"/>
      <c r="OE2151" s="22"/>
      <c r="OF2151" s="22"/>
      <c r="OG2151" s="22"/>
      <c r="OH2151" s="22"/>
      <c r="OI2151" s="22"/>
      <c r="OJ2151" s="22"/>
      <c r="OK2151" s="22"/>
      <c r="OL2151" s="22"/>
      <c r="OM2151" s="22"/>
      <c r="ON2151" s="22"/>
      <c r="OO2151" s="22"/>
      <c r="OP2151" s="22"/>
      <c r="OQ2151" s="22"/>
      <c r="OR2151" s="22"/>
    </row>
    <row r="2152" spans="1:408" ht="15" thickBot="1">
      <c r="A2152" s="1"/>
      <c r="B2152" s="12"/>
      <c r="C2152" s="12"/>
      <c r="D2152" s="22"/>
      <c r="E2152" s="54"/>
      <c r="F2152" s="54"/>
      <c r="G2152" s="54"/>
      <c r="H2152" s="55"/>
      <c r="I2152" s="22"/>
      <c r="J2152" s="56"/>
      <c r="K2152" s="81"/>
      <c r="L2152" s="57"/>
      <c r="M2152" s="57"/>
      <c r="N2152" s="55"/>
      <c r="O2152" s="58"/>
      <c r="P2152" s="58"/>
      <c r="Q2152" s="59"/>
      <c r="R2152" s="60"/>
      <c r="S2152" s="60"/>
      <c r="T2152" s="22"/>
      <c r="U2152" s="1"/>
      <c r="V2152" s="23"/>
      <c r="X2152" s="24"/>
      <c r="Y2152" s="24"/>
      <c r="Z2152" s="22"/>
      <c r="AA2152" s="22"/>
      <c r="AB2152" s="22"/>
      <c r="AC2152" s="22"/>
      <c r="AD2152" s="22"/>
      <c r="AE2152" s="22"/>
      <c r="AF2152" s="22"/>
      <c r="AG2152" s="22"/>
      <c r="AH2152" s="22"/>
      <c r="AI2152" s="22"/>
      <c r="AJ2152" s="22"/>
      <c r="AK2152" s="22"/>
      <c r="AL2152" s="22"/>
      <c r="AM2152" s="22"/>
      <c r="AN2152" s="22"/>
      <c r="AO2152" s="22"/>
      <c r="AP2152" s="22"/>
      <c r="AQ2152" s="22"/>
      <c r="AR2152" s="22"/>
      <c r="AS2152" s="22"/>
      <c r="AT2152" s="22"/>
      <c r="AU2152" s="22"/>
      <c r="AV2152" s="22"/>
      <c r="AW2152" s="22"/>
      <c r="AX2152" s="22"/>
      <c r="AY2152" s="22"/>
      <c r="AZ2152" s="22"/>
      <c r="BA2152" s="22"/>
      <c r="BB2152" s="22"/>
      <c r="BC2152" s="22"/>
      <c r="BD2152" s="22"/>
      <c r="BE2152" s="24"/>
      <c r="BF2152" s="22"/>
      <c r="BG2152" s="22"/>
      <c r="BH2152" s="22"/>
      <c r="BI2152" s="22"/>
      <c r="BJ2152" s="22"/>
      <c r="BK2152" s="22"/>
      <c r="BL2152" s="22"/>
      <c r="BM2152" s="22"/>
      <c r="BN2152" s="22"/>
      <c r="BO2152" s="22"/>
      <c r="BP2152" s="22"/>
      <c r="BQ2152" s="22"/>
      <c r="BR2152" s="22"/>
      <c r="BS2152" s="22"/>
      <c r="BT2152" s="22"/>
      <c r="BU2152" s="22"/>
      <c r="BV2152" s="22"/>
      <c r="BW2152" s="22"/>
      <c r="BX2152" s="22"/>
      <c r="BY2152" s="22"/>
      <c r="BZ2152" s="22"/>
      <c r="CA2152" s="22"/>
      <c r="CB2152" s="22"/>
      <c r="CC2152" s="22"/>
      <c r="CD2152" s="22"/>
      <c r="CE2152" s="22"/>
      <c r="CF2152" s="22"/>
      <c r="CG2152" s="22"/>
      <c r="CH2152" s="22"/>
      <c r="CI2152" s="22"/>
      <c r="CJ2152" s="22"/>
      <c r="CK2152" s="24"/>
      <c r="CL2152" s="22"/>
      <c r="CM2152" s="22"/>
      <c r="CN2152" s="22"/>
      <c r="CO2152" s="22"/>
      <c r="CP2152" s="22"/>
      <c r="CQ2152" s="22"/>
      <c r="CR2152" s="22"/>
      <c r="CS2152" s="22"/>
      <c r="CT2152" s="22"/>
      <c r="CU2152" s="22"/>
      <c r="CV2152" s="22"/>
      <c r="CW2152" s="22"/>
      <c r="CX2152" s="22"/>
      <c r="CY2152" s="22"/>
      <c r="CZ2152" s="22"/>
      <c r="DA2152" s="22"/>
      <c r="DB2152" s="22"/>
      <c r="DC2152" s="22"/>
      <c r="DD2152" s="22"/>
      <c r="DE2152" s="22"/>
      <c r="DF2152" s="22"/>
      <c r="DG2152" s="22"/>
      <c r="DH2152" s="22"/>
      <c r="DI2152" s="22"/>
      <c r="DJ2152" s="22"/>
      <c r="DK2152" s="22"/>
      <c r="DL2152" s="22"/>
      <c r="DM2152" s="22"/>
      <c r="DN2152" s="22"/>
      <c r="DO2152" s="22"/>
      <c r="DP2152" s="22"/>
      <c r="DQ2152" s="24"/>
      <c r="DR2152" s="22"/>
      <c r="DS2152" s="22"/>
      <c r="DT2152" s="22"/>
      <c r="DU2152" s="22"/>
      <c r="DV2152" s="22"/>
      <c r="DW2152" s="22"/>
      <c r="DX2152" s="22"/>
      <c r="DY2152" s="22"/>
      <c r="DZ2152" s="22"/>
      <c r="EA2152" s="22"/>
      <c r="EB2152" s="22"/>
      <c r="EC2152" s="22"/>
      <c r="ED2152" s="22"/>
      <c r="EE2152" s="22"/>
      <c r="EF2152" s="22"/>
      <c r="EG2152" s="22"/>
      <c r="EH2152" s="22"/>
      <c r="EI2152" s="22"/>
      <c r="EJ2152" s="22"/>
      <c r="EK2152" s="22"/>
      <c r="EL2152" s="22"/>
      <c r="EM2152" s="22"/>
      <c r="EN2152" s="22"/>
      <c r="EO2152" s="22"/>
      <c r="EP2152" s="22"/>
      <c r="EQ2152" s="22"/>
      <c r="ER2152" s="22"/>
      <c r="ES2152" s="22"/>
      <c r="ET2152" s="22"/>
      <c r="EU2152" s="22"/>
      <c r="EV2152" s="22"/>
      <c r="EW2152" s="24"/>
      <c r="EX2152" s="22"/>
      <c r="EY2152" s="22"/>
      <c r="EZ2152" s="22"/>
      <c r="FA2152" s="22"/>
      <c r="FB2152" s="22"/>
      <c r="FC2152" s="22"/>
      <c r="FD2152" s="22"/>
      <c r="FE2152" s="22"/>
      <c r="FF2152" s="22"/>
      <c r="FG2152" s="22"/>
      <c r="FH2152" s="22"/>
      <c r="FI2152" s="22"/>
      <c r="FJ2152" s="22"/>
      <c r="FK2152" s="22"/>
      <c r="FL2152" s="22"/>
      <c r="FM2152" s="22"/>
      <c r="FN2152" s="22"/>
      <c r="FO2152" s="22"/>
      <c r="FP2152" s="22"/>
      <c r="FQ2152" s="22"/>
      <c r="FR2152" s="22"/>
      <c r="FS2152" s="22"/>
      <c r="FT2152" s="22"/>
      <c r="FU2152" s="22"/>
      <c r="FV2152" s="22"/>
      <c r="FW2152" s="22"/>
      <c r="FX2152" s="22"/>
      <c r="FY2152" s="22"/>
      <c r="FZ2152" s="22"/>
      <c r="GA2152" s="22"/>
      <c r="GB2152" s="22"/>
      <c r="GC2152" s="24"/>
      <c r="GD2152" s="22"/>
      <c r="GE2152" s="22"/>
      <c r="GF2152" s="22"/>
      <c r="GG2152" s="22"/>
      <c r="GH2152" s="22"/>
      <c r="GI2152" s="22"/>
      <c r="GJ2152" s="22"/>
      <c r="GK2152" s="22"/>
      <c r="GL2152" s="22"/>
      <c r="GM2152" s="22"/>
      <c r="GN2152" s="22"/>
      <c r="GO2152" s="22"/>
      <c r="GP2152" s="22"/>
      <c r="GQ2152" s="22"/>
      <c r="GR2152" s="22"/>
      <c r="GS2152" s="22"/>
      <c r="GT2152" s="22"/>
      <c r="GU2152" s="22"/>
      <c r="GV2152" s="22"/>
      <c r="GW2152" s="22"/>
      <c r="GX2152" s="22"/>
      <c r="GY2152" s="22"/>
      <c r="GZ2152" s="22"/>
      <c r="HA2152" s="22"/>
      <c r="HB2152" s="22"/>
      <c r="HC2152" s="22"/>
      <c r="HD2152" s="22"/>
      <c r="HE2152" s="22"/>
      <c r="HF2152" s="22"/>
      <c r="HG2152" s="22"/>
      <c r="HH2152" s="22"/>
      <c r="HI2152" s="24"/>
      <c r="HJ2152" s="22"/>
      <c r="HK2152" s="22"/>
      <c r="HL2152" s="22"/>
      <c r="HM2152" s="22"/>
      <c r="HN2152" s="22"/>
      <c r="HO2152" s="22"/>
      <c r="HP2152" s="22"/>
      <c r="HQ2152" s="22"/>
      <c r="HR2152" s="22"/>
      <c r="HS2152" s="22"/>
      <c r="HT2152" s="22"/>
      <c r="HU2152" s="22"/>
      <c r="HV2152" s="22"/>
      <c r="HW2152" s="22"/>
      <c r="HX2152" s="22"/>
      <c r="HY2152" s="22"/>
      <c r="HZ2152" s="22"/>
      <c r="IA2152" s="22"/>
      <c r="IB2152" s="22"/>
      <c r="IC2152" s="22"/>
      <c r="ID2152" s="22"/>
      <c r="IE2152" s="22"/>
      <c r="IF2152" s="22"/>
      <c r="IG2152" s="22"/>
      <c r="IH2152" s="22"/>
      <c r="II2152" s="22"/>
      <c r="IJ2152" s="22"/>
      <c r="IK2152" s="22"/>
      <c r="IL2152" s="22"/>
      <c r="IM2152" s="22"/>
      <c r="IN2152" s="22"/>
      <c r="IO2152" s="24"/>
      <c r="IP2152" s="22"/>
      <c r="IQ2152" s="22"/>
      <c r="IR2152" s="22"/>
      <c r="IS2152" s="22"/>
      <c r="IT2152" s="22"/>
      <c r="IU2152" s="22"/>
      <c r="IV2152" s="22"/>
      <c r="IW2152" s="22"/>
      <c r="IX2152" s="22"/>
      <c r="IY2152" s="22"/>
      <c r="IZ2152" s="22"/>
      <c r="JA2152" s="22"/>
      <c r="JB2152" s="22"/>
      <c r="JC2152" s="22"/>
      <c r="JD2152" s="22"/>
      <c r="JE2152" s="22"/>
      <c r="JF2152" s="22"/>
      <c r="JG2152" s="22"/>
      <c r="JH2152" s="22"/>
      <c r="JI2152" s="22"/>
      <c r="JJ2152" s="22"/>
      <c r="JK2152" s="22"/>
      <c r="JL2152" s="22"/>
      <c r="JM2152" s="22"/>
      <c r="JN2152" s="22"/>
      <c r="JO2152" s="22"/>
      <c r="JP2152" s="22"/>
      <c r="JQ2152" s="22"/>
      <c r="JR2152" s="22"/>
      <c r="JS2152" s="22"/>
      <c r="JT2152" s="22"/>
      <c r="JU2152" s="24"/>
      <c r="JV2152" s="22"/>
      <c r="JW2152" s="22"/>
      <c r="JX2152" s="22"/>
      <c r="JY2152" s="22"/>
      <c r="JZ2152" s="22"/>
      <c r="KA2152" s="22"/>
      <c r="KB2152" s="22"/>
      <c r="KC2152" s="22"/>
      <c r="KD2152" s="22"/>
      <c r="KE2152" s="22"/>
      <c r="KF2152" s="22"/>
      <c r="KG2152" s="22"/>
      <c r="KH2152" s="22"/>
      <c r="KI2152" s="22"/>
      <c r="KJ2152" s="22"/>
      <c r="KK2152" s="22"/>
      <c r="KL2152" s="22"/>
      <c r="KM2152" s="22"/>
      <c r="KN2152" s="22"/>
      <c r="KO2152" s="22"/>
      <c r="KP2152" s="22"/>
      <c r="KQ2152" s="22"/>
      <c r="KR2152" s="22"/>
      <c r="KS2152" s="22"/>
      <c r="KT2152" s="22"/>
      <c r="KU2152" s="22"/>
      <c r="KV2152" s="22"/>
      <c r="KW2152" s="22"/>
      <c r="KX2152" s="22"/>
      <c r="KY2152" s="22"/>
      <c r="KZ2152" s="22"/>
      <c r="LA2152" s="24"/>
      <c r="LB2152" s="22"/>
      <c r="LC2152" s="22"/>
      <c r="LD2152" s="22"/>
      <c r="LE2152" s="22"/>
      <c r="LF2152" s="22"/>
      <c r="LG2152" s="22"/>
      <c r="LH2152" s="22"/>
      <c r="LI2152" s="22"/>
      <c r="LJ2152" s="22"/>
      <c r="LK2152" s="22"/>
      <c r="LL2152" s="22"/>
      <c r="LM2152" s="22"/>
      <c r="LN2152" s="22"/>
      <c r="LO2152" s="22"/>
      <c r="LP2152" s="22"/>
      <c r="LQ2152" s="22"/>
      <c r="LR2152" s="22"/>
      <c r="LS2152" s="22"/>
      <c r="LT2152" s="22"/>
      <c r="LU2152" s="22"/>
      <c r="LV2152" s="22"/>
      <c r="LW2152" s="22"/>
      <c r="LX2152" s="22"/>
      <c r="LY2152" s="22"/>
      <c r="LZ2152" s="22"/>
      <c r="MA2152" s="22"/>
      <c r="MB2152" s="22"/>
      <c r="MC2152" s="22"/>
      <c r="MD2152" s="22"/>
      <c r="ME2152" s="22"/>
      <c r="MF2152" s="22"/>
      <c r="MG2152" s="24"/>
      <c r="MH2152" s="22"/>
      <c r="MI2152" s="22"/>
      <c r="MJ2152" s="22"/>
      <c r="MK2152" s="22"/>
      <c r="ML2152" s="22"/>
      <c r="MM2152" s="22"/>
      <c r="MN2152" s="22"/>
      <c r="MO2152" s="22"/>
      <c r="MP2152" s="22"/>
      <c r="MQ2152" s="22"/>
      <c r="MR2152" s="22"/>
      <c r="MS2152" s="22"/>
      <c r="MT2152" s="22"/>
      <c r="MU2152" s="22"/>
      <c r="MV2152" s="22"/>
      <c r="MW2152" s="22"/>
      <c r="MX2152" s="22"/>
      <c r="MY2152" s="22"/>
      <c r="MZ2152" s="22"/>
      <c r="NA2152" s="22"/>
      <c r="NB2152" s="22"/>
      <c r="NC2152" s="22"/>
      <c r="ND2152" s="22"/>
      <c r="NE2152" s="22"/>
      <c r="NF2152" s="22"/>
      <c r="NG2152" s="22"/>
      <c r="NH2152" s="22"/>
      <c r="NI2152" s="22"/>
      <c r="NJ2152" s="22"/>
      <c r="NK2152" s="22"/>
      <c r="NL2152" s="22"/>
      <c r="NM2152" s="24"/>
      <c r="NN2152" s="22"/>
      <c r="NO2152" s="22"/>
      <c r="NP2152" s="22"/>
      <c r="NQ2152" s="22"/>
      <c r="NR2152" s="22"/>
      <c r="NS2152" s="22"/>
      <c r="NT2152" s="22"/>
      <c r="NU2152" s="22"/>
      <c r="NV2152" s="22"/>
      <c r="NW2152" s="22"/>
      <c r="NX2152" s="22"/>
      <c r="NY2152" s="22"/>
      <c r="NZ2152" s="22"/>
      <c r="OA2152" s="22"/>
      <c r="OB2152" s="22"/>
      <c r="OC2152" s="22"/>
      <c r="OD2152" s="22"/>
      <c r="OE2152" s="22"/>
      <c r="OF2152" s="22"/>
      <c r="OG2152" s="22"/>
      <c r="OH2152" s="22"/>
      <c r="OI2152" s="22"/>
      <c r="OJ2152" s="22"/>
      <c r="OK2152" s="22"/>
      <c r="OL2152" s="22"/>
      <c r="OM2152" s="22"/>
      <c r="ON2152" s="22"/>
      <c r="OO2152" s="22"/>
      <c r="OP2152" s="22"/>
      <c r="OQ2152" s="22"/>
      <c r="OR2152" s="22"/>
    </row>
    <row r="2153" spans="1:408" ht="15" thickBot="1">
      <c r="A2153" s="1"/>
      <c r="B2153" s="12"/>
      <c r="C2153" s="12"/>
      <c r="D2153" s="22"/>
      <c r="E2153" s="54"/>
      <c r="F2153" s="54"/>
      <c r="G2153" s="54"/>
      <c r="H2153" s="55"/>
      <c r="I2153" s="22"/>
      <c r="J2153" s="56"/>
      <c r="K2153" s="80"/>
      <c r="L2153" s="57"/>
      <c r="M2153" s="57"/>
      <c r="N2153" s="55"/>
      <c r="O2153" s="58"/>
      <c r="P2153" s="58"/>
      <c r="Q2153" s="59"/>
      <c r="R2153" s="60"/>
      <c r="S2153" s="60"/>
      <c r="T2153" s="22"/>
      <c r="U2153" s="1"/>
      <c r="V2153" s="23"/>
      <c r="X2153" s="24"/>
      <c r="Y2153" s="24"/>
      <c r="Z2153" s="22"/>
      <c r="AA2153" s="22"/>
      <c r="AB2153" s="22"/>
      <c r="AC2153" s="22"/>
      <c r="AD2153" s="22"/>
      <c r="AE2153" s="22"/>
      <c r="AF2153" s="22"/>
      <c r="AG2153" s="22"/>
      <c r="AH2153" s="22"/>
      <c r="AI2153" s="22"/>
      <c r="AJ2153" s="22"/>
      <c r="AK2153" s="22"/>
      <c r="AL2153" s="22"/>
      <c r="AM2153" s="22"/>
      <c r="AN2153" s="22"/>
      <c r="AO2153" s="22"/>
      <c r="AP2153" s="22"/>
      <c r="AQ2153" s="22"/>
      <c r="AR2153" s="22"/>
      <c r="AS2153" s="22"/>
      <c r="AT2153" s="22"/>
      <c r="AU2153" s="22"/>
      <c r="AV2153" s="22"/>
      <c r="AW2153" s="22"/>
      <c r="AX2153" s="22"/>
      <c r="AY2153" s="22"/>
      <c r="AZ2153" s="22"/>
      <c r="BA2153" s="22"/>
      <c r="BB2153" s="22"/>
      <c r="BC2153" s="22"/>
      <c r="BD2153" s="22"/>
      <c r="BE2153" s="24"/>
      <c r="BF2153" s="22"/>
      <c r="BG2153" s="22"/>
      <c r="BH2153" s="22"/>
      <c r="BI2153" s="22"/>
      <c r="BJ2153" s="22"/>
      <c r="BK2153" s="22"/>
      <c r="BL2153" s="22"/>
      <c r="BM2153" s="22"/>
      <c r="BN2153" s="22"/>
      <c r="BO2153" s="22"/>
      <c r="BP2153" s="22"/>
      <c r="BQ2153" s="22"/>
      <c r="BR2153" s="22"/>
      <c r="BS2153" s="22"/>
      <c r="BT2153" s="22"/>
      <c r="BU2153" s="22"/>
      <c r="BV2153" s="22"/>
      <c r="BW2153" s="22"/>
      <c r="BX2153" s="22"/>
      <c r="BY2153" s="22"/>
      <c r="BZ2153" s="22"/>
      <c r="CA2153" s="22"/>
      <c r="CB2153" s="22"/>
      <c r="CC2153" s="22"/>
      <c r="CD2153" s="22"/>
      <c r="CE2153" s="22"/>
      <c r="CF2153" s="22"/>
      <c r="CG2153" s="22"/>
      <c r="CH2153" s="22"/>
      <c r="CI2153" s="22"/>
      <c r="CJ2153" s="22"/>
      <c r="CK2153" s="24"/>
      <c r="CL2153" s="22"/>
      <c r="CM2153" s="22"/>
      <c r="CN2153" s="22"/>
      <c r="CO2153" s="22"/>
      <c r="CP2153" s="22"/>
      <c r="CQ2153" s="22"/>
      <c r="CR2153" s="22"/>
      <c r="CS2153" s="22"/>
      <c r="CT2153" s="22"/>
      <c r="CU2153" s="22"/>
      <c r="CV2153" s="22"/>
      <c r="CW2153" s="22"/>
      <c r="CX2153" s="22"/>
      <c r="CY2153" s="22"/>
      <c r="CZ2153" s="22"/>
      <c r="DA2153" s="22"/>
      <c r="DB2153" s="22"/>
      <c r="DC2153" s="22"/>
      <c r="DD2153" s="22"/>
      <c r="DE2153" s="22"/>
      <c r="DF2153" s="22"/>
      <c r="DG2153" s="22"/>
      <c r="DH2153" s="22"/>
      <c r="DI2153" s="22"/>
      <c r="DJ2153" s="22"/>
      <c r="DK2153" s="22"/>
      <c r="DL2153" s="22"/>
      <c r="DM2153" s="22"/>
      <c r="DN2153" s="22"/>
      <c r="DO2153" s="22"/>
      <c r="DP2153" s="22"/>
      <c r="DQ2153" s="24"/>
      <c r="DR2153" s="22"/>
      <c r="DS2153" s="22"/>
      <c r="DT2153" s="22"/>
      <c r="DU2153" s="22"/>
      <c r="DV2153" s="22"/>
      <c r="DW2153" s="22"/>
      <c r="DX2153" s="22"/>
      <c r="DY2153" s="22"/>
      <c r="DZ2153" s="22"/>
      <c r="EA2153" s="22"/>
      <c r="EB2153" s="22"/>
      <c r="EC2153" s="22"/>
      <c r="ED2153" s="22"/>
      <c r="EE2153" s="22"/>
      <c r="EF2153" s="22"/>
      <c r="EG2153" s="22"/>
      <c r="EH2153" s="22"/>
      <c r="EI2153" s="22"/>
      <c r="EJ2153" s="22"/>
      <c r="EK2153" s="22"/>
      <c r="EL2153" s="22"/>
      <c r="EM2153" s="22"/>
      <c r="EN2153" s="22"/>
      <c r="EO2153" s="22"/>
      <c r="EP2153" s="22"/>
      <c r="EQ2153" s="22"/>
      <c r="ER2153" s="22"/>
      <c r="ES2153" s="22"/>
      <c r="ET2153" s="22"/>
      <c r="EU2153" s="22"/>
      <c r="EV2153" s="22"/>
      <c r="EW2153" s="24"/>
      <c r="EX2153" s="22"/>
      <c r="EY2153" s="22"/>
      <c r="EZ2153" s="22"/>
      <c r="FA2153" s="22"/>
      <c r="FB2153" s="22"/>
      <c r="FC2153" s="22"/>
      <c r="FD2153" s="22"/>
      <c r="FE2153" s="22"/>
      <c r="FF2153" s="22"/>
      <c r="FG2153" s="22"/>
      <c r="FH2153" s="22"/>
      <c r="FI2153" s="22"/>
      <c r="FJ2153" s="22"/>
      <c r="FK2153" s="22"/>
      <c r="FL2153" s="22"/>
      <c r="FM2153" s="22"/>
      <c r="FN2153" s="22"/>
      <c r="FO2153" s="22"/>
      <c r="FP2153" s="22"/>
      <c r="FQ2153" s="22"/>
      <c r="FR2153" s="22"/>
      <c r="FS2153" s="22"/>
      <c r="FT2153" s="22"/>
      <c r="FU2153" s="22"/>
      <c r="FV2153" s="22"/>
      <c r="FW2153" s="22"/>
      <c r="FX2153" s="22"/>
      <c r="FY2153" s="22"/>
      <c r="FZ2153" s="22"/>
      <c r="GA2153" s="22"/>
      <c r="GB2153" s="22"/>
      <c r="GC2153" s="24"/>
      <c r="GD2153" s="22"/>
      <c r="GE2153" s="22"/>
      <c r="GF2153" s="22"/>
      <c r="GG2153" s="22"/>
      <c r="GH2153" s="22"/>
      <c r="GI2153" s="22"/>
      <c r="GJ2153" s="22"/>
      <c r="GK2153" s="22"/>
      <c r="GL2153" s="22"/>
      <c r="GM2153" s="22"/>
      <c r="GN2153" s="22"/>
      <c r="GO2153" s="22"/>
      <c r="GP2153" s="22"/>
      <c r="GQ2153" s="22"/>
      <c r="GR2153" s="22"/>
      <c r="GS2153" s="22"/>
      <c r="GT2153" s="22"/>
      <c r="GU2153" s="22"/>
      <c r="GV2153" s="22"/>
      <c r="GW2153" s="22"/>
      <c r="GX2153" s="22"/>
      <c r="GY2153" s="22"/>
      <c r="GZ2153" s="22"/>
      <c r="HA2153" s="22"/>
      <c r="HB2153" s="22"/>
      <c r="HC2153" s="22"/>
      <c r="HD2153" s="22"/>
      <c r="HE2153" s="22"/>
      <c r="HF2153" s="22"/>
      <c r="HG2153" s="22"/>
      <c r="HH2153" s="22"/>
      <c r="HI2153" s="24"/>
      <c r="HJ2153" s="22"/>
      <c r="HK2153" s="22"/>
      <c r="HL2153" s="22"/>
      <c r="HM2153" s="22"/>
      <c r="HN2153" s="22"/>
      <c r="HO2153" s="22"/>
      <c r="HP2153" s="22"/>
      <c r="HQ2153" s="22"/>
      <c r="HR2153" s="22"/>
      <c r="HS2153" s="22"/>
      <c r="HT2153" s="22"/>
      <c r="HU2153" s="22"/>
      <c r="HV2153" s="22"/>
      <c r="HW2153" s="22"/>
      <c r="HX2153" s="22"/>
      <c r="HY2153" s="22"/>
      <c r="HZ2153" s="22"/>
      <c r="IA2153" s="22"/>
      <c r="IB2153" s="22"/>
      <c r="IC2153" s="22"/>
      <c r="ID2153" s="22"/>
      <c r="IE2153" s="22"/>
      <c r="IF2153" s="22"/>
      <c r="IG2153" s="22"/>
      <c r="IH2153" s="22"/>
      <c r="II2153" s="22"/>
      <c r="IJ2153" s="22"/>
      <c r="IK2153" s="22"/>
      <c r="IL2153" s="22"/>
      <c r="IM2153" s="22"/>
      <c r="IN2153" s="22"/>
      <c r="IO2153" s="24"/>
      <c r="IP2153" s="22"/>
      <c r="IQ2153" s="22"/>
      <c r="IR2153" s="22"/>
      <c r="IS2153" s="22"/>
      <c r="IT2153" s="22"/>
      <c r="IU2153" s="22"/>
      <c r="IV2153" s="22"/>
      <c r="IW2153" s="22"/>
      <c r="IX2153" s="22"/>
      <c r="IY2153" s="22"/>
      <c r="IZ2153" s="22"/>
      <c r="JA2153" s="22"/>
      <c r="JB2153" s="22"/>
      <c r="JC2153" s="22"/>
      <c r="JD2153" s="22"/>
      <c r="JE2153" s="22"/>
      <c r="JF2153" s="22"/>
      <c r="JG2153" s="22"/>
      <c r="JH2153" s="22"/>
      <c r="JI2153" s="22"/>
      <c r="JJ2153" s="22"/>
      <c r="JK2153" s="22"/>
      <c r="JL2153" s="22"/>
      <c r="JM2153" s="22"/>
      <c r="JN2153" s="22"/>
      <c r="JO2153" s="22"/>
      <c r="JP2153" s="22"/>
      <c r="JQ2153" s="22"/>
      <c r="JR2153" s="22"/>
      <c r="JS2153" s="22"/>
      <c r="JT2153" s="22"/>
      <c r="JU2153" s="24"/>
      <c r="JV2153" s="22"/>
      <c r="JW2153" s="22"/>
      <c r="JX2153" s="22"/>
      <c r="JY2153" s="22"/>
      <c r="JZ2153" s="22"/>
      <c r="KA2153" s="22"/>
      <c r="KB2153" s="22"/>
      <c r="KC2153" s="22"/>
      <c r="KD2153" s="22"/>
      <c r="KE2153" s="22"/>
      <c r="KF2153" s="22"/>
      <c r="KG2153" s="22"/>
      <c r="KH2153" s="22"/>
      <c r="KI2153" s="22"/>
      <c r="KJ2153" s="22"/>
      <c r="KK2153" s="22"/>
      <c r="KL2153" s="22"/>
      <c r="KM2153" s="22"/>
      <c r="KN2153" s="22"/>
      <c r="KO2153" s="22"/>
      <c r="KP2153" s="22"/>
      <c r="KQ2153" s="22"/>
      <c r="KR2153" s="22"/>
      <c r="KS2153" s="22"/>
      <c r="KT2153" s="22"/>
      <c r="KU2153" s="22"/>
      <c r="KV2153" s="22"/>
      <c r="KW2153" s="22"/>
      <c r="KX2153" s="22"/>
      <c r="KY2153" s="22"/>
      <c r="KZ2153" s="22"/>
      <c r="LA2153" s="24"/>
      <c r="LB2153" s="22"/>
      <c r="LC2153" s="22"/>
      <c r="LD2153" s="22"/>
      <c r="LE2153" s="22"/>
      <c r="LF2153" s="22"/>
      <c r="LG2153" s="22"/>
      <c r="LH2153" s="22"/>
      <c r="LI2153" s="22"/>
      <c r="LJ2153" s="22"/>
      <c r="LK2153" s="22"/>
      <c r="LL2153" s="22"/>
      <c r="LM2153" s="22"/>
      <c r="LN2153" s="22"/>
      <c r="LO2153" s="22"/>
      <c r="LP2153" s="22"/>
      <c r="LQ2153" s="22"/>
      <c r="LR2153" s="22"/>
      <c r="LS2153" s="22"/>
      <c r="LT2153" s="22"/>
      <c r="LU2153" s="22"/>
      <c r="LV2153" s="22"/>
      <c r="LW2153" s="22"/>
      <c r="LX2153" s="22"/>
      <c r="LY2153" s="22"/>
      <c r="LZ2153" s="22"/>
      <c r="MA2153" s="22"/>
      <c r="MB2153" s="22"/>
      <c r="MC2153" s="22"/>
      <c r="MD2153" s="22"/>
      <c r="ME2153" s="22"/>
      <c r="MF2153" s="22"/>
      <c r="MG2153" s="24"/>
      <c r="MH2153" s="22"/>
      <c r="MI2153" s="22"/>
      <c r="MJ2153" s="22"/>
      <c r="MK2153" s="22"/>
      <c r="ML2153" s="22"/>
      <c r="MM2153" s="22"/>
      <c r="MN2153" s="22"/>
      <c r="MO2153" s="22"/>
      <c r="MP2153" s="22"/>
      <c r="MQ2153" s="22"/>
      <c r="MR2153" s="22"/>
      <c r="MS2153" s="22"/>
      <c r="MT2153" s="22"/>
      <c r="MU2153" s="22"/>
      <c r="MV2153" s="22"/>
      <c r="MW2153" s="22"/>
      <c r="MX2153" s="22"/>
      <c r="MY2153" s="22"/>
      <c r="MZ2153" s="22"/>
      <c r="NA2153" s="22"/>
      <c r="NB2153" s="22"/>
      <c r="NC2153" s="22"/>
      <c r="ND2153" s="22"/>
      <c r="NE2153" s="22"/>
      <c r="NF2153" s="22"/>
      <c r="NG2153" s="22"/>
      <c r="NH2153" s="22"/>
      <c r="NI2153" s="22"/>
      <c r="NJ2153" s="22"/>
      <c r="NK2153" s="22"/>
      <c r="NL2153" s="22"/>
      <c r="NM2153" s="24"/>
      <c r="NN2153" s="22"/>
      <c r="NO2153" s="22"/>
      <c r="NP2153" s="22"/>
      <c r="NQ2153" s="22"/>
      <c r="NR2153" s="22"/>
      <c r="NS2153" s="22"/>
      <c r="NT2153" s="22"/>
      <c r="NU2153" s="22"/>
      <c r="NV2153" s="22"/>
      <c r="NW2153" s="22"/>
      <c r="NX2153" s="22"/>
      <c r="NY2153" s="22"/>
      <c r="NZ2153" s="22"/>
      <c r="OA2153" s="22"/>
      <c r="OB2153" s="22"/>
      <c r="OC2153" s="22"/>
      <c r="OD2153" s="22"/>
      <c r="OE2153" s="22"/>
      <c r="OF2153" s="22"/>
      <c r="OG2153" s="22"/>
      <c r="OH2153" s="22"/>
      <c r="OI2153" s="22"/>
      <c r="OJ2153" s="22"/>
      <c r="OK2153" s="22"/>
      <c r="OL2153" s="22"/>
      <c r="OM2153" s="22"/>
      <c r="ON2153" s="22"/>
      <c r="OO2153" s="22"/>
      <c r="OP2153" s="22"/>
      <c r="OQ2153" s="22"/>
      <c r="OR2153" s="22"/>
    </row>
    <row r="2154" spans="1:408" ht="15" thickBot="1">
      <c r="A2154" s="1"/>
      <c r="B2154" s="12"/>
      <c r="C2154" s="12"/>
      <c r="D2154" s="22"/>
      <c r="E2154" s="54"/>
      <c r="F2154" s="54"/>
      <c r="G2154" s="54"/>
      <c r="H2154" s="55"/>
      <c r="I2154" s="22"/>
      <c r="J2154" s="56"/>
      <c r="K2154" s="81"/>
      <c r="L2154" s="57"/>
      <c r="M2154" s="57"/>
      <c r="N2154" s="55"/>
      <c r="O2154" s="58"/>
      <c r="P2154" s="58"/>
      <c r="Q2154" s="59"/>
      <c r="R2154" s="60"/>
      <c r="S2154" s="60"/>
      <c r="T2154" s="22"/>
      <c r="U2154" s="1"/>
      <c r="V2154" s="23"/>
      <c r="X2154" s="24"/>
      <c r="Y2154" s="24"/>
      <c r="Z2154" s="22"/>
      <c r="AA2154" s="22"/>
      <c r="AB2154" s="22"/>
      <c r="AC2154" s="22"/>
      <c r="AD2154" s="22"/>
      <c r="AE2154" s="22"/>
      <c r="AF2154" s="22"/>
      <c r="AG2154" s="22"/>
      <c r="AH2154" s="22"/>
      <c r="AI2154" s="22"/>
      <c r="AJ2154" s="22"/>
      <c r="AK2154" s="22"/>
      <c r="AL2154" s="22"/>
      <c r="AM2154" s="22"/>
      <c r="AN2154" s="22"/>
      <c r="AO2154" s="22"/>
      <c r="AP2154" s="22"/>
      <c r="AQ2154" s="22"/>
      <c r="AR2154" s="22"/>
      <c r="AS2154" s="22"/>
      <c r="AT2154" s="22"/>
      <c r="AU2154" s="22"/>
      <c r="AV2154" s="22"/>
      <c r="AW2154" s="22"/>
      <c r="AX2154" s="22"/>
      <c r="AY2154" s="22"/>
      <c r="AZ2154" s="22"/>
      <c r="BA2154" s="22"/>
      <c r="BB2154" s="22"/>
      <c r="BC2154" s="22"/>
      <c r="BD2154" s="22"/>
      <c r="BE2154" s="24"/>
      <c r="BF2154" s="22"/>
      <c r="BG2154" s="22"/>
      <c r="BH2154" s="22"/>
      <c r="BI2154" s="22"/>
      <c r="BJ2154" s="22"/>
      <c r="BK2154" s="22"/>
      <c r="BL2154" s="22"/>
      <c r="BM2154" s="22"/>
      <c r="BN2154" s="22"/>
      <c r="BO2154" s="22"/>
      <c r="BP2154" s="22"/>
      <c r="BQ2154" s="22"/>
      <c r="BR2154" s="22"/>
      <c r="BS2154" s="22"/>
      <c r="BT2154" s="22"/>
      <c r="BU2154" s="22"/>
      <c r="BV2154" s="22"/>
      <c r="BW2154" s="22"/>
      <c r="BX2154" s="22"/>
      <c r="BY2154" s="22"/>
      <c r="BZ2154" s="22"/>
      <c r="CA2154" s="22"/>
      <c r="CB2154" s="22"/>
      <c r="CC2154" s="22"/>
      <c r="CD2154" s="22"/>
      <c r="CE2154" s="22"/>
      <c r="CF2154" s="22"/>
      <c r="CG2154" s="22"/>
      <c r="CH2154" s="22"/>
      <c r="CI2154" s="22"/>
      <c r="CJ2154" s="22"/>
      <c r="CK2154" s="24"/>
      <c r="CL2154" s="22"/>
      <c r="CM2154" s="22"/>
      <c r="CN2154" s="22"/>
      <c r="CO2154" s="22"/>
      <c r="CP2154" s="22"/>
      <c r="CQ2154" s="22"/>
      <c r="CR2154" s="22"/>
      <c r="CS2154" s="22"/>
      <c r="CT2154" s="22"/>
      <c r="CU2154" s="22"/>
      <c r="CV2154" s="22"/>
      <c r="CW2154" s="22"/>
      <c r="CX2154" s="22"/>
      <c r="CY2154" s="22"/>
      <c r="CZ2154" s="22"/>
      <c r="DA2154" s="22"/>
      <c r="DB2154" s="22"/>
      <c r="DC2154" s="22"/>
      <c r="DD2154" s="22"/>
      <c r="DE2154" s="22"/>
      <c r="DF2154" s="22"/>
      <c r="DG2154" s="22"/>
      <c r="DH2154" s="22"/>
      <c r="DI2154" s="22"/>
      <c r="DJ2154" s="22"/>
      <c r="DK2154" s="22"/>
      <c r="DL2154" s="22"/>
      <c r="DM2154" s="22"/>
      <c r="DN2154" s="22"/>
      <c r="DO2154" s="22"/>
      <c r="DP2154" s="22"/>
      <c r="DQ2154" s="24"/>
      <c r="DR2154" s="22"/>
      <c r="DS2154" s="22"/>
      <c r="DT2154" s="22"/>
      <c r="DU2154" s="22"/>
      <c r="DV2154" s="22"/>
      <c r="DW2154" s="22"/>
      <c r="DX2154" s="22"/>
      <c r="DY2154" s="22"/>
      <c r="DZ2154" s="22"/>
      <c r="EA2154" s="22"/>
      <c r="EB2154" s="22"/>
      <c r="EC2154" s="22"/>
      <c r="ED2154" s="22"/>
      <c r="EE2154" s="22"/>
      <c r="EF2154" s="22"/>
      <c r="EG2154" s="22"/>
      <c r="EH2154" s="22"/>
      <c r="EI2154" s="22"/>
      <c r="EJ2154" s="22"/>
      <c r="EK2154" s="22"/>
      <c r="EL2154" s="22"/>
      <c r="EM2154" s="22"/>
      <c r="EN2154" s="22"/>
      <c r="EO2154" s="22"/>
      <c r="EP2154" s="22"/>
      <c r="EQ2154" s="22"/>
      <c r="ER2154" s="22"/>
      <c r="ES2154" s="22"/>
      <c r="ET2154" s="22"/>
      <c r="EU2154" s="22"/>
      <c r="EV2154" s="22"/>
      <c r="EW2154" s="24"/>
      <c r="EX2154" s="22"/>
      <c r="EY2154" s="22"/>
      <c r="EZ2154" s="22"/>
      <c r="FA2154" s="22"/>
      <c r="FB2154" s="22"/>
      <c r="FC2154" s="22"/>
      <c r="FD2154" s="22"/>
      <c r="FE2154" s="22"/>
      <c r="FF2154" s="22"/>
      <c r="FG2154" s="22"/>
      <c r="FH2154" s="22"/>
      <c r="FI2154" s="22"/>
      <c r="FJ2154" s="22"/>
      <c r="FK2154" s="22"/>
      <c r="FL2154" s="22"/>
      <c r="FM2154" s="22"/>
      <c r="FN2154" s="22"/>
      <c r="FO2154" s="22"/>
      <c r="FP2154" s="22"/>
      <c r="FQ2154" s="22"/>
      <c r="FR2154" s="22"/>
      <c r="FS2154" s="22"/>
      <c r="FT2154" s="22"/>
      <c r="FU2154" s="22"/>
      <c r="FV2154" s="22"/>
      <c r="FW2154" s="22"/>
      <c r="FX2154" s="22"/>
      <c r="FY2154" s="22"/>
      <c r="FZ2154" s="22"/>
      <c r="GA2154" s="22"/>
      <c r="GB2154" s="22"/>
      <c r="GC2154" s="24"/>
      <c r="GD2154" s="22"/>
      <c r="GE2154" s="22"/>
      <c r="GF2154" s="22"/>
      <c r="GG2154" s="22"/>
      <c r="GH2154" s="22"/>
      <c r="GI2154" s="22"/>
      <c r="GJ2154" s="22"/>
      <c r="GK2154" s="22"/>
      <c r="GL2154" s="22"/>
      <c r="GM2154" s="22"/>
      <c r="GN2154" s="22"/>
      <c r="GO2154" s="22"/>
      <c r="GP2154" s="22"/>
      <c r="GQ2154" s="22"/>
      <c r="GR2154" s="22"/>
      <c r="GS2154" s="22"/>
      <c r="GT2154" s="22"/>
      <c r="GU2154" s="22"/>
      <c r="GV2154" s="22"/>
      <c r="GW2154" s="22"/>
      <c r="GX2154" s="22"/>
      <c r="GY2154" s="22"/>
      <c r="GZ2154" s="22"/>
      <c r="HA2154" s="22"/>
      <c r="HB2154" s="22"/>
      <c r="HC2154" s="22"/>
      <c r="HD2154" s="22"/>
      <c r="HE2154" s="22"/>
      <c r="HF2154" s="22"/>
      <c r="HG2154" s="22"/>
      <c r="HH2154" s="22"/>
      <c r="HI2154" s="24"/>
      <c r="HJ2154" s="22"/>
      <c r="HK2154" s="22"/>
      <c r="HL2154" s="22"/>
      <c r="HM2154" s="22"/>
      <c r="HN2154" s="22"/>
      <c r="HO2154" s="22"/>
      <c r="HP2154" s="22"/>
      <c r="HQ2154" s="22"/>
      <c r="HR2154" s="22"/>
      <c r="HS2154" s="22"/>
      <c r="HT2154" s="22"/>
      <c r="HU2154" s="22"/>
      <c r="HV2154" s="22"/>
      <c r="HW2154" s="22"/>
      <c r="HX2154" s="22"/>
      <c r="HY2154" s="22"/>
      <c r="HZ2154" s="22"/>
      <c r="IA2154" s="22"/>
      <c r="IB2154" s="22"/>
      <c r="IC2154" s="22"/>
      <c r="ID2154" s="22"/>
      <c r="IE2154" s="22"/>
      <c r="IF2154" s="22"/>
      <c r="IG2154" s="22"/>
      <c r="IH2154" s="22"/>
      <c r="II2154" s="22"/>
      <c r="IJ2154" s="22"/>
      <c r="IK2154" s="22"/>
      <c r="IL2154" s="22"/>
      <c r="IM2154" s="22"/>
      <c r="IN2154" s="22"/>
      <c r="IO2154" s="24"/>
      <c r="IP2154" s="22"/>
      <c r="IQ2154" s="22"/>
      <c r="IR2154" s="22"/>
      <c r="IS2154" s="22"/>
      <c r="IT2154" s="22"/>
      <c r="IU2154" s="22"/>
      <c r="IV2154" s="22"/>
      <c r="IW2154" s="22"/>
      <c r="IX2154" s="22"/>
      <c r="IY2154" s="22"/>
      <c r="IZ2154" s="22"/>
      <c r="JA2154" s="22"/>
      <c r="JB2154" s="22"/>
      <c r="JC2154" s="22"/>
      <c r="JD2154" s="22"/>
      <c r="JE2154" s="22"/>
      <c r="JF2154" s="22"/>
      <c r="JG2154" s="22"/>
      <c r="JH2154" s="22"/>
      <c r="JI2154" s="22"/>
      <c r="JJ2154" s="22"/>
      <c r="JK2154" s="22"/>
      <c r="JL2154" s="22"/>
      <c r="JM2154" s="22"/>
      <c r="JN2154" s="22"/>
      <c r="JO2154" s="22"/>
      <c r="JP2154" s="22"/>
      <c r="JQ2154" s="22"/>
      <c r="JR2154" s="22"/>
      <c r="JS2154" s="22"/>
      <c r="JT2154" s="22"/>
      <c r="JU2154" s="24"/>
      <c r="JV2154" s="22"/>
      <c r="JW2154" s="22"/>
      <c r="JX2154" s="22"/>
      <c r="JY2154" s="22"/>
      <c r="JZ2154" s="22"/>
      <c r="KA2154" s="22"/>
      <c r="KB2154" s="22"/>
      <c r="KC2154" s="22"/>
      <c r="KD2154" s="22"/>
      <c r="KE2154" s="22"/>
      <c r="KF2154" s="22"/>
      <c r="KG2154" s="22"/>
      <c r="KH2154" s="22"/>
      <c r="KI2154" s="22"/>
      <c r="KJ2154" s="22"/>
      <c r="KK2154" s="22"/>
      <c r="KL2154" s="22"/>
      <c r="KM2154" s="22"/>
      <c r="KN2154" s="22"/>
      <c r="KO2154" s="22"/>
      <c r="KP2154" s="22"/>
      <c r="KQ2154" s="22"/>
      <c r="KR2154" s="22"/>
      <c r="KS2154" s="22"/>
      <c r="KT2154" s="22"/>
      <c r="KU2154" s="22"/>
      <c r="KV2154" s="22"/>
      <c r="KW2154" s="22"/>
      <c r="KX2154" s="22"/>
      <c r="KY2154" s="22"/>
      <c r="KZ2154" s="22"/>
      <c r="LA2154" s="24"/>
      <c r="LB2154" s="22"/>
      <c r="LC2154" s="22"/>
      <c r="LD2154" s="22"/>
      <c r="LE2154" s="22"/>
      <c r="LF2154" s="22"/>
      <c r="LG2154" s="22"/>
      <c r="LH2154" s="22"/>
      <c r="LI2154" s="22"/>
      <c r="LJ2154" s="22"/>
      <c r="LK2154" s="22"/>
      <c r="LL2154" s="22"/>
      <c r="LM2154" s="22"/>
      <c r="LN2154" s="22"/>
      <c r="LO2154" s="22"/>
      <c r="LP2154" s="22"/>
      <c r="LQ2154" s="22"/>
      <c r="LR2154" s="22"/>
      <c r="LS2154" s="22"/>
      <c r="LT2154" s="22"/>
      <c r="LU2154" s="22"/>
      <c r="LV2154" s="22"/>
      <c r="LW2154" s="22"/>
      <c r="LX2154" s="22"/>
      <c r="LY2154" s="22"/>
      <c r="LZ2154" s="22"/>
      <c r="MA2154" s="22"/>
      <c r="MB2154" s="22"/>
      <c r="MC2154" s="22"/>
      <c r="MD2154" s="22"/>
      <c r="ME2154" s="22"/>
      <c r="MF2154" s="22"/>
      <c r="MG2154" s="24"/>
      <c r="MH2154" s="22"/>
      <c r="MI2154" s="22"/>
      <c r="MJ2154" s="22"/>
      <c r="MK2154" s="22"/>
      <c r="ML2154" s="22"/>
      <c r="MM2154" s="22"/>
      <c r="MN2154" s="22"/>
      <c r="MO2154" s="22"/>
      <c r="MP2154" s="22"/>
      <c r="MQ2154" s="22"/>
      <c r="MR2154" s="22"/>
      <c r="MS2154" s="22"/>
      <c r="MT2154" s="22"/>
      <c r="MU2154" s="22"/>
      <c r="MV2154" s="22"/>
      <c r="MW2154" s="22"/>
      <c r="MX2154" s="22"/>
      <c r="MY2154" s="22"/>
      <c r="MZ2154" s="22"/>
      <c r="NA2154" s="22"/>
      <c r="NB2154" s="22"/>
      <c r="NC2154" s="22"/>
      <c r="ND2154" s="22"/>
      <c r="NE2154" s="22"/>
      <c r="NF2154" s="22"/>
      <c r="NG2154" s="22"/>
      <c r="NH2154" s="22"/>
      <c r="NI2154" s="22"/>
      <c r="NJ2154" s="22"/>
      <c r="NK2154" s="22"/>
      <c r="NL2154" s="22"/>
      <c r="NM2154" s="24"/>
      <c r="NN2154" s="22"/>
      <c r="NO2154" s="22"/>
      <c r="NP2154" s="22"/>
      <c r="NQ2154" s="22"/>
      <c r="NR2154" s="22"/>
      <c r="NS2154" s="22"/>
      <c r="NT2154" s="22"/>
      <c r="NU2154" s="22"/>
      <c r="NV2154" s="22"/>
      <c r="NW2154" s="22"/>
      <c r="NX2154" s="22"/>
      <c r="NY2154" s="22"/>
      <c r="NZ2154" s="22"/>
      <c r="OA2154" s="22"/>
      <c r="OB2154" s="22"/>
      <c r="OC2154" s="22"/>
      <c r="OD2154" s="22"/>
      <c r="OE2154" s="22"/>
      <c r="OF2154" s="22"/>
      <c r="OG2154" s="22"/>
      <c r="OH2154" s="22"/>
      <c r="OI2154" s="22"/>
      <c r="OJ2154" s="22"/>
      <c r="OK2154" s="22"/>
      <c r="OL2154" s="22"/>
      <c r="OM2154" s="22"/>
      <c r="ON2154" s="22"/>
      <c r="OO2154" s="22"/>
      <c r="OP2154" s="22"/>
      <c r="OQ2154" s="22"/>
      <c r="OR2154" s="22"/>
    </row>
    <row r="2155" spans="1:408" ht="15" thickBot="1">
      <c r="A2155" s="1"/>
      <c r="B2155" s="12"/>
      <c r="C2155" s="12"/>
      <c r="D2155" s="22"/>
      <c r="E2155" s="54"/>
      <c r="F2155" s="54"/>
      <c r="G2155" s="54"/>
      <c r="H2155" s="55"/>
      <c r="I2155" s="22"/>
      <c r="J2155" s="56"/>
      <c r="K2155" s="80"/>
      <c r="L2155" s="57"/>
      <c r="M2155" s="57"/>
      <c r="N2155" s="55"/>
      <c r="O2155" s="58"/>
      <c r="P2155" s="58"/>
      <c r="Q2155" s="59"/>
      <c r="R2155" s="60"/>
      <c r="S2155" s="60"/>
      <c r="T2155" s="22"/>
      <c r="U2155" s="1"/>
      <c r="V2155" s="23"/>
      <c r="X2155" s="24"/>
      <c r="Y2155" s="24"/>
      <c r="Z2155" s="22"/>
      <c r="AA2155" s="22"/>
      <c r="AB2155" s="22"/>
      <c r="AC2155" s="22"/>
      <c r="AD2155" s="22"/>
      <c r="AE2155" s="22"/>
      <c r="AF2155" s="22"/>
      <c r="AG2155" s="22"/>
      <c r="AH2155" s="22"/>
      <c r="AI2155" s="22"/>
      <c r="AJ2155" s="22"/>
      <c r="AK2155" s="22"/>
      <c r="AL2155" s="22"/>
      <c r="AM2155" s="22"/>
      <c r="AN2155" s="22"/>
      <c r="AO2155" s="22"/>
      <c r="AP2155" s="22"/>
      <c r="AQ2155" s="22"/>
      <c r="AR2155" s="22"/>
      <c r="AS2155" s="22"/>
      <c r="AT2155" s="22"/>
      <c r="AU2155" s="22"/>
      <c r="AV2155" s="22"/>
      <c r="AW2155" s="22"/>
      <c r="AX2155" s="22"/>
      <c r="AY2155" s="22"/>
      <c r="AZ2155" s="22"/>
      <c r="BA2155" s="22"/>
      <c r="BB2155" s="22"/>
      <c r="BC2155" s="22"/>
      <c r="BD2155" s="22"/>
      <c r="BE2155" s="24"/>
      <c r="BF2155" s="22"/>
      <c r="BG2155" s="22"/>
      <c r="BH2155" s="22"/>
      <c r="BI2155" s="22"/>
      <c r="BJ2155" s="22"/>
      <c r="BK2155" s="22"/>
      <c r="BL2155" s="22"/>
      <c r="BM2155" s="22"/>
      <c r="BN2155" s="22"/>
      <c r="BO2155" s="22"/>
      <c r="BP2155" s="22"/>
      <c r="BQ2155" s="22"/>
      <c r="BR2155" s="22"/>
      <c r="BS2155" s="22"/>
      <c r="BT2155" s="22"/>
      <c r="BU2155" s="22"/>
      <c r="BV2155" s="22"/>
      <c r="BW2155" s="22"/>
      <c r="BX2155" s="22"/>
      <c r="BY2155" s="22"/>
      <c r="BZ2155" s="22"/>
      <c r="CA2155" s="22"/>
      <c r="CB2155" s="22"/>
      <c r="CC2155" s="22"/>
      <c r="CD2155" s="22"/>
      <c r="CE2155" s="22"/>
      <c r="CF2155" s="22"/>
      <c r="CG2155" s="22"/>
      <c r="CH2155" s="22"/>
      <c r="CI2155" s="22"/>
      <c r="CJ2155" s="22"/>
      <c r="CK2155" s="24"/>
      <c r="CL2155" s="22"/>
      <c r="CM2155" s="22"/>
      <c r="CN2155" s="22"/>
      <c r="CO2155" s="22"/>
      <c r="CP2155" s="22"/>
      <c r="CQ2155" s="22"/>
      <c r="CR2155" s="22"/>
      <c r="CS2155" s="22"/>
      <c r="CT2155" s="22"/>
      <c r="CU2155" s="22"/>
      <c r="CV2155" s="22"/>
      <c r="CW2155" s="22"/>
      <c r="CX2155" s="22"/>
      <c r="CY2155" s="22"/>
      <c r="CZ2155" s="22"/>
      <c r="DA2155" s="22"/>
      <c r="DB2155" s="22"/>
      <c r="DC2155" s="22"/>
      <c r="DD2155" s="22"/>
      <c r="DE2155" s="22"/>
      <c r="DF2155" s="22"/>
      <c r="DG2155" s="22"/>
      <c r="DH2155" s="22"/>
      <c r="DI2155" s="22"/>
      <c r="DJ2155" s="22"/>
      <c r="DK2155" s="22"/>
      <c r="DL2155" s="22"/>
      <c r="DM2155" s="22"/>
      <c r="DN2155" s="22"/>
      <c r="DO2155" s="22"/>
      <c r="DP2155" s="22"/>
      <c r="DQ2155" s="24"/>
      <c r="DR2155" s="22"/>
      <c r="DS2155" s="22"/>
      <c r="DT2155" s="22"/>
      <c r="DU2155" s="22"/>
      <c r="DV2155" s="22"/>
      <c r="DW2155" s="22"/>
      <c r="DX2155" s="22"/>
      <c r="DY2155" s="22"/>
      <c r="DZ2155" s="22"/>
      <c r="EA2155" s="22"/>
      <c r="EB2155" s="22"/>
      <c r="EC2155" s="22"/>
      <c r="ED2155" s="22"/>
      <c r="EE2155" s="22"/>
      <c r="EF2155" s="22"/>
      <c r="EG2155" s="22"/>
      <c r="EH2155" s="22"/>
      <c r="EI2155" s="22"/>
      <c r="EJ2155" s="22"/>
      <c r="EK2155" s="22"/>
      <c r="EL2155" s="22"/>
      <c r="EM2155" s="22"/>
      <c r="EN2155" s="22"/>
      <c r="EO2155" s="22"/>
      <c r="EP2155" s="22"/>
      <c r="EQ2155" s="22"/>
      <c r="ER2155" s="22"/>
      <c r="ES2155" s="22"/>
      <c r="ET2155" s="22"/>
      <c r="EU2155" s="22"/>
      <c r="EV2155" s="22"/>
      <c r="EW2155" s="24"/>
      <c r="EX2155" s="22"/>
      <c r="EY2155" s="22"/>
      <c r="EZ2155" s="22"/>
      <c r="FA2155" s="22"/>
      <c r="FB2155" s="22"/>
      <c r="FC2155" s="22"/>
      <c r="FD2155" s="22"/>
      <c r="FE2155" s="22"/>
      <c r="FF2155" s="22"/>
      <c r="FG2155" s="22"/>
      <c r="FH2155" s="22"/>
      <c r="FI2155" s="22"/>
      <c r="FJ2155" s="22"/>
      <c r="FK2155" s="22"/>
      <c r="FL2155" s="22"/>
      <c r="FM2155" s="22"/>
      <c r="FN2155" s="22"/>
      <c r="FO2155" s="22"/>
      <c r="FP2155" s="22"/>
      <c r="FQ2155" s="22"/>
      <c r="FR2155" s="22"/>
      <c r="FS2155" s="22"/>
      <c r="FT2155" s="22"/>
      <c r="FU2155" s="22"/>
      <c r="FV2155" s="22"/>
      <c r="FW2155" s="22"/>
      <c r="FX2155" s="22"/>
      <c r="FY2155" s="22"/>
      <c r="FZ2155" s="22"/>
      <c r="GA2155" s="22"/>
      <c r="GB2155" s="22"/>
      <c r="GC2155" s="24"/>
      <c r="GD2155" s="22"/>
      <c r="GE2155" s="22"/>
      <c r="GF2155" s="22"/>
      <c r="GG2155" s="22"/>
      <c r="GH2155" s="22"/>
      <c r="GI2155" s="22"/>
      <c r="GJ2155" s="22"/>
      <c r="GK2155" s="22"/>
      <c r="GL2155" s="22"/>
      <c r="GM2155" s="22"/>
      <c r="GN2155" s="22"/>
      <c r="GO2155" s="22"/>
      <c r="GP2155" s="22"/>
      <c r="GQ2155" s="22"/>
      <c r="GR2155" s="22"/>
      <c r="GS2155" s="22"/>
      <c r="GT2155" s="22"/>
      <c r="GU2155" s="22"/>
      <c r="GV2155" s="22"/>
      <c r="GW2155" s="22"/>
      <c r="GX2155" s="22"/>
      <c r="GY2155" s="22"/>
      <c r="GZ2155" s="22"/>
      <c r="HA2155" s="22"/>
      <c r="HB2155" s="22"/>
      <c r="HC2155" s="22"/>
      <c r="HD2155" s="22"/>
      <c r="HE2155" s="22"/>
      <c r="HF2155" s="22"/>
      <c r="HG2155" s="22"/>
      <c r="HH2155" s="22"/>
      <c r="HI2155" s="24"/>
      <c r="HJ2155" s="22"/>
      <c r="HK2155" s="22"/>
      <c r="HL2155" s="22"/>
      <c r="HM2155" s="22"/>
      <c r="HN2155" s="22"/>
      <c r="HO2155" s="22"/>
      <c r="HP2155" s="22"/>
      <c r="HQ2155" s="22"/>
      <c r="HR2155" s="22"/>
      <c r="HS2155" s="22"/>
      <c r="HT2155" s="22"/>
      <c r="HU2155" s="22"/>
      <c r="HV2155" s="22"/>
      <c r="HW2155" s="22"/>
      <c r="HX2155" s="22"/>
      <c r="HY2155" s="22"/>
      <c r="HZ2155" s="22"/>
      <c r="IA2155" s="22"/>
      <c r="IB2155" s="22"/>
      <c r="IC2155" s="22"/>
      <c r="ID2155" s="22"/>
      <c r="IE2155" s="22"/>
      <c r="IF2155" s="22"/>
      <c r="IG2155" s="22"/>
      <c r="IH2155" s="22"/>
      <c r="II2155" s="22"/>
      <c r="IJ2155" s="22"/>
      <c r="IK2155" s="22"/>
      <c r="IL2155" s="22"/>
      <c r="IM2155" s="22"/>
      <c r="IN2155" s="22"/>
      <c r="IO2155" s="24"/>
      <c r="IP2155" s="22"/>
      <c r="IQ2155" s="22"/>
      <c r="IR2155" s="22"/>
      <c r="IS2155" s="22"/>
      <c r="IT2155" s="22"/>
      <c r="IU2155" s="22"/>
      <c r="IV2155" s="22"/>
      <c r="IW2155" s="22"/>
      <c r="IX2155" s="22"/>
      <c r="IY2155" s="22"/>
      <c r="IZ2155" s="22"/>
      <c r="JA2155" s="22"/>
      <c r="JB2155" s="22"/>
      <c r="JC2155" s="22"/>
      <c r="JD2155" s="22"/>
      <c r="JE2155" s="22"/>
      <c r="JF2155" s="22"/>
      <c r="JG2155" s="22"/>
      <c r="JH2155" s="22"/>
      <c r="JI2155" s="22"/>
      <c r="JJ2155" s="22"/>
      <c r="JK2155" s="22"/>
      <c r="JL2155" s="22"/>
      <c r="JM2155" s="22"/>
      <c r="JN2155" s="22"/>
      <c r="JO2155" s="22"/>
      <c r="JP2155" s="22"/>
      <c r="JQ2155" s="22"/>
      <c r="JR2155" s="22"/>
      <c r="JS2155" s="22"/>
      <c r="JT2155" s="22"/>
      <c r="JU2155" s="24"/>
      <c r="JV2155" s="22"/>
      <c r="JW2155" s="22"/>
      <c r="JX2155" s="22"/>
      <c r="JY2155" s="22"/>
      <c r="JZ2155" s="22"/>
      <c r="KA2155" s="22"/>
      <c r="KB2155" s="22"/>
      <c r="KC2155" s="22"/>
      <c r="KD2155" s="22"/>
      <c r="KE2155" s="22"/>
      <c r="KF2155" s="22"/>
      <c r="KG2155" s="22"/>
      <c r="KH2155" s="22"/>
      <c r="KI2155" s="22"/>
      <c r="KJ2155" s="22"/>
      <c r="KK2155" s="22"/>
      <c r="KL2155" s="22"/>
      <c r="KM2155" s="22"/>
      <c r="KN2155" s="22"/>
      <c r="KO2155" s="22"/>
      <c r="KP2155" s="22"/>
      <c r="KQ2155" s="22"/>
      <c r="KR2155" s="22"/>
      <c r="KS2155" s="22"/>
      <c r="KT2155" s="22"/>
      <c r="KU2155" s="22"/>
      <c r="KV2155" s="22"/>
      <c r="KW2155" s="22"/>
      <c r="KX2155" s="22"/>
      <c r="KY2155" s="22"/>
      <c r="KZ2155" s="22"/>
      <c r="LA2155" s="24"/>
      <c r="LB2155" s="22"/>
      <c r="LC2155" s="22"/>
      <c r="LD2155" s="22"/>
      <c r="LE2155" s="22"/>
      <c r="LF2155" s="22"/>
      <c r="LG2155" s="22"/>
      <c r="LH2155" s="22"/>
      <c r="LI2155" s="22"/>
      <c r="LJ2155" s="22"/>
      <c r="LK2155" s="22"/>
      <c r="LL2155" s="22"/>
      <c r="LM2155" s="22"/>
      <c r="LN2155" s="22"/>
      <c r="LO2155" s="22"/>
      <c r="LP2155" s="22"/>
      <c r="LQ2155" s="22"/>
      <c r="LR2155" s="22"/>
      <c r="LS2155" s="22"/>
      <c r="LT2155" s="22"/>
      <c r="LU2155" s="22"/>
      <c r="LV2155" s="22"/>
      <c r="LW2155" s="22"/>
      <c r="LX2155" s="22"/>
      <c r="LY2155" s="22"/>
      <c r="LZ2155" s="22"/>
      <c r="MA2155" s="22"/>
      <c r="MB2155" s="22"/>
      <c r="MC2155" s="22"/>
      <c r="MD2155" s="22"/>
      <c r="ME2155" s="22"/>
      <c r="MF2155" s="22"/>
      <c r="MG2155" s="24"/>
      <c r="MH2155" s="22"/>
      <c r="MI2155" s="22"/>
      <c r="MJ2155" s="22"/>
      <c r="MK2155" s="22"/>
      <c r="ML2155" s="22"/>
      <c r="MM2155" s="22"/>
      <c r="MN2155" s="22"/>
      <c r="MO2155" s="22"/>
      <c r="MP2155" s="22"/>
      <c r="MQ2155" s="22"/>
      <c r="MR2155" s="22"/>
      <c r="MS2155" s="22"/>
      <c r="MT2155" s="22"/>
      <c r="MU2155" s="22"/>
      <c r="MV2155" s="22"/>
      <c r="MW2155" s="22"/>
      <c r="MX2155" s="22"/>
      <c r="MY2155" s="22"/>
      <c r="MZ2155" s="22"/>
      <c r="NA2155" s="22"/>
      <c r="NB2155" s="22"/>
      <c r="NC2155" s="22"/>
      <c r="ND2155" s="22"/>
      <c r="NE2155" s="22"/>
      <c r="NF2155" s="22"/>
      <c r="NG2155" s="22"/>
      <c r="NH2155" s="22"/>
      <c r="NI2155" s="22"/>
      <c r="NJ2155" s="22"/>
      <c r="NK2155" s="22"/>
      <c r="NL2155" s="22"/>
      <c r="NM2155" s="24"/>
      <c r="NN2155" s="22"/>
      <c r="NO2155" s="22"/>
      <c r="NP2155" s="22"/>
      <c r="NQ2155" s="22"/>
      <c r="NR2155" s="22"/>
      <c r="NS2155" s="22"/>
      <c r="NT2155" s="22"/>
      <c r="NU2155" s="22"/>
      <c r="NV2155" s="22"/>
      <c r="NW2155" s="22"/>
      <c r="NX2155" s="22"/>
      <c r="NY2155" s="22"/>
      <c r="NZ2155" s="22"/>
      <c r="OA2155" s="22"/>
      <c r="OB2155" s="22"/>
      <c r="OC2155" s="22"/>
      <c r="OD2155" s="22"/>
      <c r="OE2155" s="22"/>
      <c r="OF2155" s="22"/>
      <c r="OG2155" s="22"/>
      <c r="OH2155" s="22"/>
      <c r="OI2155" s="22"/>
      <c r="OJ2155" s="22"/>
      <c r="OK2155" s="22"/>
      <c r="OL2155" s="22"/>
      <c r="OM2155" s="22"/>
      <c r="ON2155" s="22"/>
      <c r="OO2155" s="22"/>
      <c r="OP2155" s="22"/>
      <c r="OQ2155" s="22"/>
      <c r="OR2155" s="22"/>
    </row>
    <row r="2156" spans="1:408" ht="15" thickBot="1">
      <c r="A2156" s="1"/>
      <c r="B2156" s="12"/>
      <c r="C2156" s="12"/>
      <c r="D2156" s="22"/>
      <c r="E2156" s="54"/>
      <c r="F2156" s="54"/>
      <c r="G2156" s="54"/>
      <c r="H2156" s="55"/>
      <c r="I2156" s="22"/>
      <c r="J2156" s="56"/>
      <c r="K2156" s="81"/>
      <c r="L2156" s="57"/>
      <c r="M2156" s="57"/>
      <c r="N2156" s="55"/>
      <c r="O2156" s="58"/>
      <c r="P2156" s="58"/>
      <c r="Q2156" s="59"/>
      <c r="R2156" s="60"/>
      <c r="S2156" s="60"/>
      <c r="T2156" s="22"/>
      <c r="U2156" s="1"/>
      <c r="V2156" s="23"/>
      <c r="X2156" s="24"/>
      <c r="Y2156" s="24"/>
      <c r="Z2156" s="22"/>
      <c r="AA2156" s="22"/>
      <c r="AB2156" s="22"/>
      <c r="AC2156" s="22"/>
      <c r="AD2156" s="22"/>
      <c r="AE2156" s="22"/>
      <c r="AF2156" s="22"/>
      <c r="AG2156" s="22"/>
      <c r="AH2156" s="22"/>
      <c r="AI2156" s="22"/>
      <c r="AJ2156" s="22"/>
      <c r="AK2156" s="22"/>
      <c r="AL2156" s="22"/>
      <c r="AM2156" s="22"/>
      <c r="AN2156" s="22"/>
      <c r="AO2156" s="22"/>
      <c r="AP2156" s="22"/>
      <c r="AQ2156" s="22"/>
      <c r="AR2156" s="22"/>
      <c r="AS2156" s="22"/>
      <c r="AT2156" s="22"/>
      <c r="AU2156" s="22"/>
      <c r="AV2156" s="22"/>
      <c r="AW2156" s="22"/>
      <c r="AX2156" s="22"/>
      <c r="AY2156" s="22"/>
      <c r="AZ2156" s="22"/>
      <c r="BA2156" s="22"/>
      <c r="BB2156" s="22"/>
      <c r="BC2156" s="22"/>
      <c r="BD2156" s="22"/>
      <c r="BE2156" s="24"/>
      <c r="BF2156" s="22"/>
      <c r="BG2156" s="22"/>
      <c r="BH2156" s="22"/>
      <c r="BI2156" s="22"/>
      <c r="BJ2156" s="22"/>
      <c r="BK2156" s="22"/>
      <c r="BL2156" s="22"/>
      <c r="BM2156" s="22"/>
      <c r="BN2156" s="22"/>
      <c r="BO2156" s="22"/>
      <c r="BP2156" s="22"/>
      <c r="BQ2156" s="22"/>
      <c r="BR2156" s="22"/>
      <c r="BS2156" s="22"/>
      <c r="BT2156" s="22"/>
      <c r="BU2156" s="22"/>
      <c r="BV2156" s="22"/>
      <c r="BW2156" s="22"/>
      <c r="BX2156" s="22"/>
      <c r="BY2156" s="22"/>
      <c r="BZ2156" s="22"/>
      <c r="CA2156" s="22"/>
      <c r="CB2156" s="22"/>
      <c r="CC2156" s="22"/>
      <c r="CD2156" s="22"/>
      <c r="CE2156" s="22"/>
      <c r="CF2156" s="22"/>
      <c r="CG2156" s="22"/>
      <c r="CH2156" s="22"/>
      <c r="CI2156" s="22"/>
      <c r="CJ2156" s="22"/>
      <c r="CK2156" s="24"/>
      <c r="CL2156" s="22"/>
      <c r="CM2156" s="22"/>
      <c r="CN2156" s="22"/>
      <c r="CO2156" s="22"/>
      <c r="CP2156" s="22"/>
      <c r="CQ2156" s="22"/>
      <c r="CR2156" s="22"/>
      <c r="CS2156" s="22"/>
      <c r="CT2156" s="22"/>
      <c r="CU2156" s="22"/>
      <c r="CV2156" s="22"/>
      <c r="CW2156" s="22"/>
      <c r="CX2156" s="22"/>
      <c r="CY2156" s="22"/>
      <c r="CZ2156" s="22"/>
      <c r="DA2156" s="22"/>
      <c r="DB2156" s="22"/>
      <c r="DC2156" s="22"/>
      <c r="DD2156" s="22"/>
      <c r="DE2156" s="22"/>
      <c r="DF2156" s="22"/>
      <c r="DG2156" s="22"/>
      <c r="DH2156" s="22"/>
      <c r="DI2156" s="22"/>
      <c r="DJ2156" s="22"/>
      <c r="DK2156" s="22"/>
      <c r="DL2156" s="22"/>
      <c r="DM2156" s="22"/>
      <c r="DN2156" s="22"/>
      <c r="DO2156" s="22"/>
      <c r="DP2156" s="22"/>
      <c r="DQ2156" s="24"/>
      <c r="DR2156" s="22"/>
      <c r="DS2156" s="22"/>
      <c r="DT2156" s="22"/>
      <c r="DU2156" s="22"/>
      <c r="DV2156" s="22"/>
      <c r="DW2156" s="22"/>
      <c r="DX2156" s="22"/>
      <c r="DY2156" s="22"/>
      <c r="DZ2156" s="22"/>
      <c r="EA2156" s="22"/>
      <c r="EB2156" s="22"/>
      <c r="EC2156" s="22"/>
      <c r="ED2156" s="22"/>
      <c r="EE2156" s="22"/>
      <c r="EF2156" s="22"/>
      <c r="EG2156" s="22"/>
      <c r="EH2156" s="22"/>
      <c r="EI2156" s="22"/>
      <c r="EJ2156" s="22"/>
      <c r="EK2156" s="22"/>
      <c r="EL2156" s="22"/>
      <c r="EM2156" s="22"/>
      <c r="EN2156" s="22"/>
      <c r="EO2156" s="22"/>
      <c r="EP2156" s="22"/>
      <c r="EQ2156" s="22"/>
      <c r="ER2156" s="22"/>
      <c r="ES2156" s="22"/>
      <c r="ET2156" s="22"/>
      <c r="EU2156" s="22"/>
      <c r="EV2156" s="22"/>
      <c r="EW2156" s="24"/>
      <c r="EX2156" s="22"/>
      <c r="EY2156" s="22"/>
      <c r="EZ2156" s="22"/>
      <c r="FA2156" s="22"/>
      <c r="FB2156" s="22"/>
      <c r="FC2156" s="22"/>
      <c r="FD2156" s="22"/>
      <c r="FE2156" s="22"/>
      <c r="FF2156" s="22"/>
      <c r="FG2156" s="22"/>
      <c r="FH2156" s="22"/>
      <c r="FI2156" s="22"/>
      <c r="FJ2156" s="22"/>
      <c r="FK2156" s="22"/>
      <c r="FL2156" s="22"/>
      <c r="FM2156" s="22"/>
      <c r="FN2156" s="22"/>
      <c r="FO2156" s="22"/>
      <c r="FP2156" s="22"/>
      <c r="FQ2156" s="22"/>
      <c r="FR2156" s="22"/>
      <c r="FS2156" s="22"/>
      <c r="FT2156" s="22"/>
      <c r="FU2156" s="22"/>
      <c r="FV2156" s="22"/>
      <c r="FW2156" s="22"/>
      <c r="FX2156" s="22"/>
      <c r="FY2156" s="22"/>
      <c r="FZ2156" s="22"/>
      <c r="GA2156" s="22"/>
      <c r="GB2156" s="22"/>
      <c r="GC2156" s="24"/>
      <c r="GD2156" s="22"/>
      <c r="GE2156" s="22"/>
      <c r="GF2156" s="22"/>
      <c r="GG2156" s="22"/>
      <c r="GH2156" s="22"/>
      <c r="GI2156" s="22"/>
      <c r="GJ2156" s="22"/>
      <c r="GK2156" s="22"/>
      <c r="GL2156" s="22"/>
      <c r="GM2156" s="22"/>
      <c r="GN2156" s="22"/>
      <c r="GO2156" s="22"/>
      <c r="GP2156" s="22"/>
      <c r="GQ2156" s="22"/>
      <c r="GR2156" s="22"/>
      <c r="GS2156" s="22"/>
      <c r="GT2156" s="22"/>
      <c r="GU2156" s="22"/>
      <c r="GV2156" s="22"/>
      <c r="GW2156" s="22"/>
      <c r="GX2156" s="22"/>
      <c r="GY2156" s="22"/>
      <c r="GZ2156" s="22"/>
      <c r="HA2156" s="22"/>
      <c r="HB2156" s="22"/>
      <c r="HC2156" s="22"/>
      <c r="HD2156" s="22"/>
      <c r="HE2156" s="22"/>
      <c r="HF2156" s="22"/>
      <c r="HG2156" s="22"/>
      <c r="HH2156" s="22"/>
      <c r="HI2156" s="24"/>
      <c r="HJ2156" s="22"/>
      <c r="HK2156" s="22"/>
      <c r="HL2156" s="22"/>
      <c r="HM2156" s="22"/>
      <c r="HN2156" s="22"/>
      <c r="HO2156" s="22"/>
      <c r="HP2156" s="22"/>
      <c r="HQ2156" s="22"/>
      <c r="HR2156" s="22"/>
      <c r="HS2156" s="22"/>
      <c r="HT2156" s="22"/>
      <c r="HU2156" s="22"/>
      <c r="HV2156" s="22"/>
      <c r="HW2156" s="22"/>
      <c r="HX2156" s="22"/>
      <c r="HY2156" s="22"/>
      <c r="HZ2156" s="22"/>
      <c r="IA2156" s="22"/>
      <c r="IB2156" s="22"/>
      <c r="IC2156" s="22"/>
      <c r="ID2156" s="22"/>
      <c r="IE2156" s="22"/>
      <c r="IF2156" s="22"/>
      <c r="IG2156" s="22"/>
      <c r="IH2156" s="22"/>
      <c r="II2156" s="22"/>
      <c r="IJ2156" s="22"/>
      <c r="IK2156" s="22"/>
      <c r="IL2156" s="22"/>
      <c r="IM2156" s="22"/>
      <c r="IN2156" s="22"/>
      <c r="IO2156" s="24"/>
      <c r="IP2156" s="22"/>
      <c r="IQ2156" s="22"/>
      <c r="IR2156" s="22"/>
      <c r="IS2156" s="22"/>
      <c r="IT2156" s="22"/>
      <c r="IU2156" s="22"/>
      <c r="IV2156" s="22"/>
      <c r="IW2156" s="22"/>
      <c r="IX2156" s="22"/>
      <c r="IY2156" s="22"/>
      <c r="IZ2156" s="22"/>
      <c r="JA2156" s="22"/>
      <c r="JB2156" s="22"/>
      <c r="JC2156" s="22"/>
      <c r="JD2156" s="22"/>
      <c r="JE2156" s="22"/>
      <c r="JF2156" s="22"/>
      <c r="JG2156" s="22"/>
      <c r="JH2156" s="22"/>
      <c r="JI2156" s="22"/>
      <c r="JJ2156" s="22"/>
      <c r="JK2156" s="22"/>
      <c r="JL2156" s="22"/>
      <c r="JM2156" s="22"/>
      <c r="JN2156" s="22"/>
      <c r="JO2156" s="22"/>
      <c r="JP2156" s="22"/>
      <c r="JQ2156" s="22"/>
      <c r="JR2156" s="22"/>
      <c r="JS2156" s="22"/>
      <c r="JT2156" s="22"/>
      <c r="JU2156" s="24"/>
      <c r="JV2156" s="22"/>
      <c r="JW2156" s="22"/>
      <c r="JX2156" s="22"/>
      <c r="JY2156" s="22"/>
      <c r="JZ2156" s="22"/>
      <c r="KA2156" s="22"/>
      <c r="KB2156" s="22"/>
      <c r="KC2156" s="22"/>
      <c r="KD2156" s="22"/>
      <c r="KE2156" s="22"/>
      <c r="KF2156" s="22"/>
      <c r="KG2156" s="22"/>
      <c r="KH2156" s="22"/>
      <c r="KI2156" s="22"/>
      <c r="KJ2156" s="22"/>
      <c r="KK2156" s="22"/>
      <c r="KL2156" s="22"/>
      <c r="KM2156" s="22"/>
      <c r="KN2156" s="22"/>
      <c r="KO2156" s="22"/>
      <c r="KP2156" s="22"/>
      <c r="KQ2156" s="22"/>
      <c r="KR2156" s="22"/>
      <c r="KS2156" s="22"/>
      <c r="KT2156" s="22"/>
      <c r="KU2156" s="22"/>
      <c r="KV2156" s="22"/>
      <c r="KW2156" s="22"/>
      <c r="KX2156" s="22"/>
      <c r="KY2156" s="22"/>
      <c r="KZ2156" s="22"/>
      <c r="LA2156" s="24"/>
      <c r="LB2156" s="22"/>
      <c r="LC2156" s="22"/>
      <c r="LD2156" s="22"/>
      <c r="LE2156" s="22"/>
      <c r="LF2156" s="22"/>
      <c r="LG2156" s="22"/>
      <c r="LH2156" s="22"/>
      <c r="LI2156" s="22"/>
      <c r="LJ2156" s="22"/>
      <c r="LK2156" s="22"/>
      <c r="LL2156" s="22"/>
      <c r="LM2156" s="22"/>
      <c r="LN2156" s="22"/>
      <c r="LO2156" s="22"/>
      <c r="LP2156" s="22"/>
      <c r="LQ2156" s="22"/>
      <c r="LR2156" s="22"/>
      <c r="LS2156" s="22"/>
      <c r="LT2156" s="22"/>
      <c r="LU2156" s="22"/>
      <c r="LV2156" s="22"/>
      <c r="LW2156" s="22"/>
      <c r="LX2156" s="22"/>
      <c r="LY2156" s="22"/>
      <c r="LZ2156" s="22"/>
      <c r="MA2156" s="22"/>
      <c r="MB2156" s="22"/>
      <c r="MC2156" s="22"/>
      <c r="MD2156" s="22"/>
      <c r="ME2156" s="22"/>
      <c r="MF2156" s="22"/>
      <c r="MG2156" s="24"/>
      <c r="MH2156" s="22"/>
      <c r="MI2156" s="22"/>
      <c r="MJ2156" s="22"/>
      <c r="MK2156" s="22"/>
      <c r="ML2156" s="22"/>
      <c r="MM2156" s="22"/>
      <c r="MN2156" s="22"/>
      <c r="MO2156" s="22"/>
      <c r="MP2156" s="22"/>
      <c r="MQ2156" s="22"/>
      <c r="MR2156" s="22"/>
      <c r="MS2156" s="22"/>
      <c r="MT2156" s="22"/>
      <c r="MU2156" s="22"/>
      <c r="MV2156" s="22"/>
      <c r="MW2156" s="22"/>
      <c r="MX2156" s="22"/>
      <c r="MY2156" s="22"/>
      <c r="MZ2156" s="22"/>
      <c r="NA2156" s="22"/>
      <c r="NB2156" s="22"/>
      <c r="NC2156" s="22"/>
      <c r="ND2156" s="22"/>
      <c r="NE2156" s="22"/>
      <c r="NF2156" s="22"/>
      <c r="NG2156" s="22"/>
      <c r="NH2156" s="22"/>
      <c r="NI2156" s="22"/>
      <c r="NJ2156" s="22"/>
      <c r="NK2156" s="22"/>
      <c r="NL2156" s="22"/>
      <c r="NM2156" s="24"/>
      <c r="NN2156" s="22"/>
      <c r="NO2156" s="22"/>
      <c r="NP2156" s="22"/>
      <c r="NQ2156" s="22"/>
      <c r="NR2156" s="22"/>
      <c r="NS2156" s="22"/>
      <c r="NT2156" s="22"/>
      <c r="NU2156" s="22"/>
      <c r="NV2156" s="22"/>
      <c r="NW2156" s="22"/>
      <c r="NX2156" s="22"/>
      <c r="NY2156" s="22"/>
      <c r="NZ2156" s="22"/>
      <c r="OA2156" s="22"/>
      <c r="OB2156" s="22"/>
      <c r="OC2156" s="22"/>
      <c r="OD2156" s="22"/>
      <c r="OE2156" s="22"/>
      <c r="OF2156" s="22"/>
      <c r="OG2156" s="22"/>
      <c r="OH2156" s="22"/>
      <c r="OI2156" s="22"/>
      <c r="OJ2156" s="22"/>
      <c r="OK2156" s="22"/>
      <c r="OL2156" s="22"/>
      <c r="OM2156" s="22"/>
      <c r="ON2156" s="22"/>
      <c r="OO2156" s="22"/>
      <c r="OP2156" s="22"/>
      <c r="OQ2156" s="22"/>
      <c r="OR2156" s="22"/>
    </row>
    <row r="2157" spans="1:408" ht="15" thickBot="1">
      <c r="A2157" s="1"/>
      <c r="B2157" s="12"/>
      <c r="C2157" s="12"/>
      <c r="D2157" s="22"/>
      <c r="E2157" s="54"/>
      <c r="F2157" s="54"/>
      <c r="G2157" s="54"/>
      <c r="H2157" s="55"/>
      <c r="I2157" s="22"/>
      <c r="J2157" s="56"/>
      <c r="K2157" s="80"/>
      <c r="L2157" s="57"/>
      <c r="M2157" s="57"/>
      <c r="N2157" s="55"/>
      <c r="O2157" s="58"/>
      <c r="P2157" s="58"/>
      <c r="Q2157" s="59"/>
      <c r="R2157" s="60"/>
      <c r="S2157" s="60"/>
      <c r="T2157" s="22"/>
      <c r="U2157" s="1"/>
      <c r="V2157" s="23"/>
      <c r="X2157" s="24"/>
      <c r="Y2157" s="24"/>
      <c r="Z2157" s="22"/>
      <c r="AA2157" s="22"/>
      <c r="AB2157" s="22"/>
      <c r="AC2157" s="22"/>
      <c r="AD2157" s="22"/>
      <c r="AE2157" s="22"/>
      <c r="AF2157" s="22"/>
      <c r="AG2157" s="22"/>
      <c r="AH2157" s="22"/>
      <c r="AI2157" s="22"/>
      <c r="AJ2157" s="22"/>
      <c r="AK2157" s="22"/>
      <c r="AL2157" s="22"/>
      <c r="AM2157" s="22"/>
      <c r="AN2157" s="22"/>
      <c r="AO2157" s="22"/>
      <c r="AP2157" s="22"/>
      <c r="AQ2157" s="22"/>
      <c r="AR2157" s="22"/>
      <c r="AS2157" s="22"/>
      <c r="AT2157" s="22"/>
      <c r="AU2157" s="22"/>
      <c r="AV2157" s="22"/>
      <c r="AW2157" s="22"/>
      <c r="AX2157" s="22"/>
      <c r="AY2157" s="22"/>
      <c r="AZ2157" s="22"/>
      <c r="BA2157" s="22"/>
      <c r="BB2157" s="22"/>
      <c r="BC2157" s="22"/>
      <c r="BD2157" s="22"/>
      <c r="BE2157" s="24"/>
      <c r="BF2157" s="22"/>
      <c r="BG2157" s="22"/>
      <c r="BH2157" s="22"/>
      <c r="BI2157" s="22"/>
      <c r="BJ2157" s="22"/>
      <c r="BK2157" s="22"/>
      <c r="BL2157" s="22"/>
      <c r="BM2157" s="22"/>
      <c r="BN2157" s="22"/>
      <c r="BO2157" s="22"/>
      <c r="BP2157" s="22"/>
      <c r="BQ2157" s="22"/>
      <c r="BR2157" s="22"/>
      <c r="BS2157" s="22"/>
      <c r="BT2157" s="22"/>
      <c r="BU2157" s="22"/>
      <c r="BV2157" s="22"/>
      <c r="BW2157" s="22"/>
      <c r="BX2157" s="22"/>
      <c r="BY2157" s="22"/>
      <c r="BZ2157" s="22"/>
      <c r="CA2157" s="22"/>
      <c r="CB2157" s="22"/>
      <c r="CC2157" s="22"/>
      <c r="CD2157" s="22"/>
      <c r="CE2157" s="22"/>
      <c r="CF2157" s="22"/>
      <c r="CG2157" s="22"/>
      <c r="CH2157" s="22"/>
      <c r="CI2157" s="22"/>
      <c r="CJ2157" s="22"/>
      <c r="CK2157" s="24"/>
      <c r="CL2157" s="22"/>
      <c r="CM2157" s="22"/>
      <c r="CN2157" s="22"/>
      <c r="CO2157" s="22"/>
      <c r="CP2157" s="22"/>
      <c r="CQ2157" s="22"/>
      <c r="CR2157" s="22"/>
      <c r="CS2157" s="22"/>
      <c r="CT2157" s="22"/>
      <c r="CU2157" s="22"/>
      <c r="CV2157" s="22"/>
      <c r="CW2157" s="22"/>
      <c r="CX2157" s="22"/>
      <c r="CY2157" s="22"/>
      <c r="CZ2157" s="22"/>
      <c r="DA2157" s="22"/>
      <c r="DB2157" s="22"/>
      <c r="DC2157" s="22"/>
      <c r="DD2157" s="22"/>
      <c r="DE2157" s="22"/>
      <c r="DF2157" s="22"/>
      <c r="DG2157" s="22"/>
      <c r="DH2157" s="22"/>
      <c r="DI2157" s="22"/>
      <c r="DJ2157" s="22"/>
      <c r="DK2157" s="22"/>
      <c r="DL2157" s="22"/>
      <c r="DM2157" s="22"/>
      <c r="DN2157" s="22"/>
      <c r="DO2157" s="22"/>
      <c r="DP2157" s="22"/>
      <c r="DQ2157" s="24"/>
      <c r="DR2157" s="22"/>
      <c r="DS2157" s="22"/>
      <c r="DT2157" s="22"/>
      <c r="DU2157" s="22"/>
      <c r="DV2157" s="22"/>
      <c r="DW2157" s="22"/>
      <c r="DX2157" s="22"/>
      <c r="DY2157" s="22"/>
      <c r="DZ2157" s="22"/>
      <c r="EA2157" s="22"/>
      <c r="EB2157" s="22"/>
      <c r="EC2157" s="22"/>
      <c r="ED2157" s="22"/>
      <c r="EE2157" s="22"/>
      <c r="EF2157" s="22"/>
      <c r="EG2157" s="22"/>
      <c r="EH2157" s="22"/>
      <c r="EI2157" s="22"/>
      <c r="EJ2157" s="22"/>
      <c r="EK2157" s="22"/>
      <c r="EL2157" s="22"/>
      <c r="EM2157" s="22"/>
      <c r="EN2157" s="22"/>
      <c r="EO2157" s="22"/>
      <c r="EP2157" s="22"/>
      <c r="EQ2157" s="22"/>
      <c r="ER2157" s="22"/>
      <c r="ES2157" s="22"/>
      <c r="ET2157" s="22"/>
      <c r="EU2157" s="22"/>
      <c r="EV2157" s="22"/>
      <c r="EW2157" s="24"/>
      <c r="EX2157" s="22"/>
      <c r="EY2157" s="22"/>
      <c r="EZ2157" s="22"/>
      <c r="FA2157" s="22"/>
      <c r="FB2157" s="22"/>
      <c r="FC2157" s="22"/>
      <c r="FD2157" s="22"/>
      <c r="FE2157" s="22"/>
      <c r="FF2157" s="22"/>
      <c r="FG2157" s="22"/>
      <c r="FH2157" s="22"/>
      <c r="FI2157" s="22"/>
      <c r="FJ2157" s="22"/>
      <c r="FK2157" s="22"/>
      <c r="FL2157" s="22"/>
      <c r="FM2157" s="22"/>
      <c r="FN2157" s="22"/>
      <c r="FO2157" s="22"/>
      <c r="FP2157" s="22"/>
      <c r="FQ2157" s="22"/>
      <c r="FR2157" s="22"/>
      <c r="FS2157" s="22"/>
      <c r="FT2157" s="22"/>
      <c r="FU2157" s="22"/>
      <c r="FV2157" s="22"/>
      <c r="FW2157" s="22"/>
      <c r="FX2157" s="22"/>
      <c r="FY2157" s="22"/>
      <c r="FZ2157" s="22"/>
      <c r="GA2157" s="22"/>
      <c r="GB2157" s="22"/>
      <c r="GC2157" s="24"/>
      <c r="GD2157" s="22"/>
      <c r="GE2157" s="22"/>
      <c r="GF2157" s="22"/>
      <c r="GG2157" s="22"/>
      <c r="GH2157" s="22"/>
      <c r="GI2157" s="22"/>
      <c r="GJ2157" s="22"/>
      <c r="GK2157" s="22"/>
      <c r="GL2157" s="22"/>
      <c r="GM2157" s="22"/>
      <c r="GN2157" s="22"/>
      <c r="GO2157" s="22"/>
      <c r="GP2157" s="22"/>
      <c r="GQ2157" s="22"/>
      <c r="GR2157" s="22"/>
      <c r="GS2157" s="22"/>
      <c r="GT2157" s="22"/>
      <c r="GU2157" s="22"/>
      <c r="GV2157" s="22"/>
      <c r="GW2157" s="22"/>
      <c r="GX2157" s="22"/>
      <c r="GY2157" s="22"/>
      <c r="GZ2157" s="22"/>
      <c r="HA2157" s="22"/>
      <c r="HB2157" s="22"/>
      <c r="HC2157" s="22"/>
      <c r="HD2157" s="22"/>
      <c r="HE2157" s="22"/>
      <c r="HF2157" s="22"/>
      <c r="HG2157" s="22"/>
      <c r="HH2157" s="22"/>
      <c r="HI2157" s="24"/>
      <c r="HJ2157" s="22"/>
      <c r="HK2157" s="22"/>
      <c r="HL2157" s="22"/>
      <c r="HM2157" s="22"/>
      <c r="HN2157" s="22"/>
      <c r="HO2157" s="22"/>
      <c r="HP2157" s="22"/>
      <c r="HQ2157" s="22"/>
      <c r="HR2157" s="22"/>
      <c r="HS2157" s="22"/>
      <c r="HT2157" s="22"/>
      <c r="HU2157" s="22"/>
      <c r="HV2157" s="22"/>
      <c r="HW2157" s="22"/>
      <c r="HX2157" s="22"/>
      <c r="HY2157" s="22"/>
      <c r="HZ2157" s="22"/>
      <c r="IA2157" s="22"/>
      <c r="IB2157" s="22"/>
      <c r="IC2157" s="22"/>
      <c r="ID2157" s="22"/>
      <c r="IE2157" s="22"/>
      <c r="IF2157" s="22"/>
      <c r="IG2157" s="22"/>
      <c r="IH2157" s="22"/>
      <c r="II2157" s="22"/>
      <c r="IJ2157" s="22"/>
      <c r="IK2157" s="22"/>
      <c r="IL2157" s="22"/>
      <c r="IM2157" s="22"/>
      <c r="IN2157" s="22"/>
      <c r="IO2157" s="24"/>
      <c r="IP2157" s="22"/>
      <c r="IQ2157" s="22"/>
      <c r="IR2157" s="22"/>
      <c r="IS2157" s="22"/>
      <c r="IT2157" s="22"/>
      <c r="IU2157" s="22"/>
      <c r="IV2157" s="22"/>
      <c r="IW2157" s="22"/>
      <c r="IX2157" s="22"/>
      <c r="IY2157" s="22"/>
      <c r="IZ2157" s="22"/>
      <c r="JA2157" s="22"/>
      <c r="JB2157" s="22"/>
      <c r="JC2157" s="22"/>
      <c r="JD2157" s="22"/>
      <c r="JE2157" s="22"/>
      <c r="JF2157" s="22"/>
      <c r="JG2157" s="22"/>
      <c r="JH2157" s="22"/>
      <c r="JI2157" s="22"/>
      <c r="JJ2157" s="22"/>
      <c r="JK2157" s="22"/>
      <c r="JL2157" s="22"/>
      <c r="JM2157" s="22"/>
      <c r="JN2157" s="22"/>
      <c r="JO2157" s="22"/>
      <c r="JP2157" s="22"/>
      <c r="JQ2157" s="22"/>
      <c r="JR2157" s="22"/>
      <c r="JS2157" s="22"/>
      <c r="JT2157" s="22"/>
      <c r="JU2157" s="24"/>
      <c r="JV2157" s="22"/>
      <c r="JW2157" s="22"/>
      <c r="JX2157" s="22"/>
      <c r="JY2157" s="22"/>
      <c r="JZ2157" s="22"/>
      <c r="KA2157" s="22"/>
      <c r="KB2157" s="22"/>
      <c r="KC2157" s="22"/>
      <c r="KD2157" s="22"/>
      <c r="KE2157" s="22"/>
      <c r="KF2157" s="22"/>
      <c r="KG2157" s="22"/>
      <c r="KH2157" s="22"/>
      <c r="KI2157" s="22"/>
      <c r="KJ2157" s="22"/>
      <c r="KK2157" s="22"/>
      <c r="KL2157" s="22"/>
      <c r="KM2157" s="22"/>
      <c r="KN2157" s="22"/>
      <c r="KO2157" s="22"/>
      <c r="KP2157" s="22"/>
      <c r="KQ2157" s="22"/>
      <c r="KR2157" s="22"/>
      <c r="KS2157" s="22"/>
      <c r="KT2157" s="22"/>
      <c r="KU2157" s="22"/>
      <c r="KV2157" s="22"/>
      <c r="KW2157" s="22"/>
      <c r="KX2157" s="22"/>
      <c r="KY2157" s="22"/>
      <c r="KZ2157" s="22"/>
      <c r="LA2157" s="24"/>
      <c r="LB2157" s="22"/>
      <c r="LC2157" s="22"/>
      <c r="LD2157" s="22"/>
      <c r="LE2157" s="22"/>
      <c r="LF2157" s="22"/>
      <c r="LG2157" s="22"/>
      <c r="LH2157" s="22"/>
      <c r="LI2157" s="22"/>
      <c r="LJ2157" s="22"/>
      <c r="LK2157" s="22"/>
      <c r="LL2157" s="22"/>
      <c r="LM2157" s="22"/>
      <c r="LN2157" s="22"/>
      <c r="LO2157" s="22"/>
      <c r="LP2157" s="22"/>
      <c r="LQ2157" s="22"/>
      <c r="LR2157" s="22"/>
      <c r="LS2157" s="22"/>
      <c r="LT2157" s="22"/>
      <c r="LU2157" s="22"/>
      <c r="LV2157" s="22"/>
      <c r="LW2157" s="22"/>
      <c r="LX2157" s="22"/>
      <c r="LY2157" s="22"/>
      <c r="LZ2157" s="22"/>
      <c r="MA2157" s="22"/>
      <c r="MB2157" s="22"/>
      <c r="MC2157" s="22"/>
      <c r="MD2157" s="22"/>
      <c r="ME2157" s="22"/>
      <c r="MF2157" s="22"/>
      <c r="MG2157" s="24"/>
      <c r="MH2157" s="22"/>
      <c r="MI2157" s="22"/>
      <c r="MJ2157" s="22"/>
      <c r="MK2157" s="22"/>
      <c r="ML2157" s="22"/>
      <c r="MM2157" s="22"/>
      <c r="MN2157" s="22"/>
      <c r="MO2157" s="22"/>
      <c r="MP2157" s="22"/>
      <c r="MQ2157" s="22"/>
      <c r="MR2157" s="22"/>
      <c r="MS2157" s="22"/>
      <c r="MT2157" s="22"/>
      <c r="MU2157" s="22"/>
      <c r="MV2157" s="22"/>
      <c r="MW2157" s="22"/>
      <c r="MX2157" s="22"/>
      <c r="MY2157" s="22"/>
      <c r="MZ2157" s="22"/>
      <c r="NA2157" s="22"/>
      <c r="NB2157" s="22"/>
      <c r="NC2157" s="22"/>
      <c r="ND2157" s="22"/>
      <c r="NE2157" s="22"/>
      <c r="NF2157" s="22"/>
      <c r="NG2157" s="22"/>
      <c r="NH2157" s="22"/>
      <c r="NI2157" s="22"/>
      <c r="NJ2157" s="22"/>
      <c r="NK2157" s="22"/>
      <c r="NL2157" s="22"/>
      <c r="NM2157" s="24"/>
      <c r="NN2157" s="22"/>
      <c r="NO2157" s="22"/>
      <c r="NP2157" s="22"/>
      <c r="NQ2157" s="22"/>
      <c r="NR2157" s="22"/>
      <c r="NS2157" s="22"/>
      <c r="NT2157" s="22"/>
      <c r="NU2157" s="22"/>
      <c r="NV2157" s="22"/>
      <c r="NW2157" s="22"/>
      <c r="NX2157" s="22"/>
      <c r="NY2157" s="22"/>
      <c r="NZ2157" s="22"/>
      <c r="OA2157" s="22"/>
      <c r="OB2157" s="22"/>
      <c r="OC2157" s="22"/>
      <c r="OD2157" s="22"/>
      <c r="OE2157" s="22"/>
      <c r="OF2157" s="22"/>
      <c r="OG2157" s="22"/>
      <c r="OH2157" s="22"/>
      <c r="OI2157" s="22"/>
      <c r="OJ2157" s="22"/>
      <c r="OK2157" s="22"/>
      <c r="OL2157" s="22"/>
      <c r="OM2157" s="22"/>
      <c r="ON2157" s="22"/>
      <c r="OO2157" s="22"/>
      <c r="OP2157" s="22"/>
      <c r="OQ2157" s="22"/>
      <c r="OR2157" s="22"/>
    </row>
    <row r="2158" spans="1:408" ht="15" thickBot="1">
      <c r="A2158" s="1"/>
      <c r="B2158" s="12"/>
      <c r="C2158" s="12"/>
      <c r="D2158" s="22"/>
      <c r="E2158" s="54"/>
      <c r="F2158" s="54"/>
      <c r="G2158" s="54"/>
      <c r="H2158" s="55"/>
      <c r="I2158" s="22"/>
      <c r="J2158" s="56"/>
      <c r="K2158" s="81"/>
      <c r="L2158" s="57"/>
      <c r="M2158" s="57"/>
      <c r="N2158" s="55"/>
      <c r="O2158" s="58"/>
      <c r="P2158" s="58"/>
      <c r="Q2158" s="59"/>
      <c r="R2158" s="60"/>
      <c r="S2158" s="60"/>
      <c r="T2158" s="22"/>
      <c r="U2158" s="1"/>
      <c r="V2158" s="23"/>
      <c r="X2158" s="24"/>
      <c r="Y2158" s="24"/>
      <c r="Z2158" s="22"/>
      <c r="AA2158" s="22"/>
      <c r="AB2158" s="22"/>
      <c r="AC2158" s="22"/>
      <c r="AD2158" s="22"/>
      <c r="AE2158" s="22"/>
      <c r="AF2158" s="22"/>
      <c r="AG2158" s="22"/>
      <c r="AH2158" s="22"/>
      <c r="AI2158" s="22"/>
      <c r="AJ2158" s="22"/>
      <c r="AK2158" s="22"/>
      <c r="AL2158" s="22"/>
      <c r="AM2158" s="22"/>
      <c r="AN2158" s="22"/>
      <c r="AO2158" s="22"/>
      <c r="AP2158" s="22"/>
      <c r="AQ2158" s="22"/>
      <c r="AR2158" s="22"/>
      <c r="AS2158" s="22"/>
      <c r="AT2158" s="22"/>
      <c r="AU2158" s="22"/>
      <c r="AV2158" s="22"/>
      <c r="AW2158" s="22"/>
      <c r="AX2158" s="22"/>
      <c r="AY2158" s="22"/>
      <c r="AZ2158" s="22"/>
      <c r="BA2158" s="22"/>
      <c r="BB2158" s="22"/>
      <c r="BC2158" s="22"/>
      <c r="BD2158" s="22"/>
      <c r="BE2158" s="24"/>
      <c r="BF2158" s="22"/>
      <c r="BG2158" s="22"/>
      <c r="BH2158" s="22"/>
      <c r="BI2158" s="22"/>
      <c r="BJ2158" s="22"/>
      <c r="BK2158" s="22"/>
      <c r="BL2158" s="22"/>
      <c r="BM2158" s="22"/>
      <c r="BN2158" s="22"/>
      <c r="BO2158" s="22"/>
      <c r="BP2158" s="22"/>
      <c r="BQ2158" s="22"/>
      <c r="BR2158" s="22"/>
      <c r="BS2158" s="22"/>
      <c r="BT2158" s="22"/>
      <c r="BU2158" s="22"/>
      <c r="BV2158" s="22"/>
      <c r="BW2158" s="22"/>
      <c r="BX2158" s="22"/>
      <c r="BY2158" s="22"/>
      <c r="BZ2158" s="22"/>
      <c r="CA2158" s="22"/>
      <c r="CB2158" s="22"/>
      <c r="CC2158" s="22"/>
      <c r="CD2158" s="22"/>
      <c r="CE2158" s="22"/>
      <c r="CF2158" s="22"/>
      <c r="CG2158" s="22"/>
      <c r="CH2158" s="22"/>
      <c r="CI2158" s="22"/>
      <c r="CJ2158" s="22"/>
      <c r="CK2158" s="24"/>
      <c r="CL2158" s="22"/>
      <c r="CM2158" s="22"/>
      <c r="CN2158" s="22"/>
      <c r="CO2158" s="22"/>
      <c r="CP2158" s="22"/>
      <c r="CQ2158" s="22"/>
      <c r="CR2158" s="22"/>
      <c r="CS2158" s="22"/>
      <c r="CT2158" s="22"/>
      <c r="CU2158" s="22"/>
      <c r="CV2158" s="22"/>
      <c r="CW2158" s="22"/>
      <c r="CX2158" s="22"/>
      <c r="CY2158" s="22"/>
      <c r="CZ2158" s="22"/>
      <c r="DA2158" s="22"/>
      <c r="DB2158" s="22"/>
      <c r="DC2158" s="22"/>
      <c r="DD2158" s="22"/>
      <c r="DE2158" s="22"/>
      <c r="DF2158" s="22"/>
      <c r="DG2158" s="22"/>
      <c r="DH2158" s="22"/>
      <c r="DI2158" s="22"/>
      <c r="DJ2158" s="22"/>
      <c r="DK2158" s="22"/>
      <c r="DL2158" s="22"/>
      <c r="DM2158" s="22"/>
      <c r="DN2158" s="22"/>
      <c r="DO2158" s="22"/>
      <c r="DP2158" s="22"/>
      <c r="DQ2158" s="24"/>
      <c r="DR2158" s="22"/>
      <c r="DS2158" s="22"/>
      <c r="DT2158" s="22"/>
      <c r="DU2158" s="22"/>
      <c r="DV2158" s="22"/>
      <c r="DW2158" s="22"/>
      <c r="DX2158" s="22"/>
      <c r="DY2158" s="22"/>
      <c r="DZ2158" s="22"/>
      <c r="EA2158" s="22"/>
      <c r="EB2158" s="22"/>
      <c r="EC2158" s="22"/>
      <c r="ED2158" s="22"/>
      <c r="EE2158" s="22"/>
      <c r="EF2158" s="22"/>
      <c r="EG2158" s="22"/>
      <c r="EH2158" s="22"/>
      <c r="EI2158" s="22"/>
      <c r="EJ2158" s="22"/>
      <c r="EK2158" s="22"/>
      <c r="EL2158" s="22"/>
      <c r="EM2158" s="22"/>
      <c r="EN2158" s="22"/>
      <c r="EO2158" s="22"/>
      <c r="EP2158" s="22"/>
      <c r="EQ2158" s="22"/>
      <c r="ER2158" s="22"/>
      <c r="ES2158" s="22"/>
      <c r="ET2158" s="22"/>
      <c r="EU2158" s="22"/>
      <c r="EV2158" s="22"/>
      <c r="EW2158" s="24"/>
      <c r="EX2158" s="22"/>
      <c r="EY2158" s="22"/>
      <c r="EZ2158" s="22"/>
      <c r="FA2158" s="22"/>
      <c r="FB2158" s="22"/>
      <c r="FC2158" s="22"/>
      <c r="FD2158" s="22"/>
      <c r="FE2158" s="22"/>
      <c r="FF2158" s="22"/>
      <c r="FG2158" s="22"/>
      <c r="FH2158" s="22"/>
      <c r="FI2158" s="22"/>
      <c r="FJ2158" s="22"/>
      <c r="FK2158" s="22"/>
      <c r="FL2158" s="22"/>
      <c r="FM2158" s="22"/>
      <c r="FN2158" s="22"/>
      <c r="FO2158" s="22"/>
      <c r="FP2158" s="22"/>
      <c r="FQ2158" s="22"/>
      <c r="FR2158" s="22"/>
      <c r="FS2158" s="22"/>
      <c r="FT2158" s="22"/>
      <c r="FU2158" s="22"/>
      <c r="FV2158" s="22"/>
      <c r="FW2158" s="22"/>
      <c r="FX2158" s="22"/>
      <c r="FY2158" s="22"/>
      <c r="FZ2158" s="22"/>
      <c r="GA2158" s="22"/>
      <c r="GB2158" s="22"/>
      <c r="GC2158" s="24"/>
      <c r="GD2158" s="22"/>
      <c r="GE2158" s="22"/>
      <c r="GF2158" s="22"/>
      <c r="GG2158" s="22"/>
      <c r="GH2158" s="22"/>
      <c r="GI2158" s="22"/>
      <c r="GJ2158" s="22"/>
      <c r="GK2158" s="22"/>
      <c r="GL2158" s="22"/>
      <c r="GM2158" s="22"/>
      <c r="GN2158" s="22"/>
      <c r="GO2158" s="22"/>
      <c r="GP2158" s="22"/>
      <c r="GQ2158" s="22"/>
      <c r="GR2158" s="22"/>
      <c r="GS2158" s="22"/>
      <c r="GT2158" s="22"/>
      <c r="GU2158" s="22"/>
      <c r="GV2158" s="22"/>
      <c r="GW2158" s="22"/>
      <c r="GX2158" s="22"/>
      <c r="GY2158" s="22"/>
      <c r="GZ2158" s="22"/>
      <c r="HA2158" s="22"/>
      <c r="HB2158" s="22"/>
      <c r="HC2158" s="22"/>
      <c r="HD2158" s="22"/>
      <c r="HE2158" s="22"/>
      <c r="HF2158" s="22"/>
      <c r="HG2158" s="22"/>
      <c r="HH2158" s="22"/>
      <c r="HI2158" s="24"/>
      <c r="HJ2158" s="22"/>
      <c r="HK2158" s="22"/>
      <c r="HL2158" s="22"/>
      <c r="HM2158" s="22"/>
      <c r="HN2158" s="22"/>
      <c r="HO2158" s="22"/>
      <c r="HP2158" s="22"/>
      <c r="HQ2158" s="22"/>
      <c r="HR2158" s="22"/>
      <c r="HS2158" s="22"/>
      <c r="HT2158" s="22"/>
      <c r="HU2158" s="22"/>
      <c r="HV2158" s="22"/>
      <c r="HW2158" s="22"/>
      <c r="HX2158" s="22"/>
      <c r="HY2158" s="22"/>
      <c r="HZ2158" s="22"/>
      <c r="IA2158" s="22"/>
      <c r="IB2158" s="22"/>
      <c r="IC2158" s="22"/>
      <c r="ID2158" s="22"/>
      <c r="IE2158" s="22"/>
      <c r="IF2158" s="22"/>
      <c r="IG2158" s="22"/>
      <c r="IH2158" s="22"/>
      <c r="II2158" s="22"/>
      <c r="IJ2158" s="22"/>
      <c r="IK2158" s="22"/>
      <c r="IL2158" s="22"/>
      <c r="IM2158" s="22"/>
      <c r="IN2158" s="22"/>
      <c r="IO2158" s="24"/>
      <c r="IP2158" s="22"/>
      <c r="IQ2158" s="22"/>
      <c r="IR2158" s="22"/>
      <c r="IS2158" s="22"/>
      <c r="IT2158" s="22"/>
      <c r="IU2158" s="22"/>
      <c r="IV2158" s="22"/>
      <c r="IW2158" s="22"/>
      <c r="IX2158" s="22"/>
      <c r="IY2158" s="22"/>
      <c r="IZ2158" s="22"/>
      <c r="JA2158" s="22"/>
      <c r="JB2158" s="22"/>
      <c r="JC2158" s="22"/>
      <c r="JD2158" s="22"/>
      <c r="JE2158" s="22"/>
      <c r="JF2158" s="22"/>
      <c r="JG2158" s="22"/>
      <c r="JH2158" s="22"/>
      <c r="JI2158" s="22"/>
      <c r="JJ2158" s="22"/>
      <c r="JK2158" s="22"/>
      <c r="JL2158" s="22"/>
      <c r="JM2158" s="22"/>
      <c r="JN2158" s="22"/>
      <c r="JO2158" s="22"/>
      <c r="JP2158" s="22"/>
      <c r="JQ2158" s="22"/>
      <c r="JR2158" s="22"/>
      <c r="JS2158" s="22"/>
      <c r="JT2158" s="22"/>
      <c r="JU2158" s="24"/>
      <c r="JV2158" s="22"/>
      <c r="JW2158" s="22"/>
      <c r="JX2158" s="22"/>
      <c r="JY2158" s="22"/>
      <c r="JZ2158" s="22"/>
      <c r="KA2158" s="22"/>
      <c r="KB2158" s="22"/>
      <c r="KC2158" s="22"/>
      <c r="KD2158" s="22"/>
      <c r="KE2158" s="22"/>
      <c r="KF2158" s="22"/>
      <c r="KG2158" s="22"/>
      <c r="KH2158" s="22"/>
      <c r="KI2158" s="22"/>
      <c r="KJ2158" s="22"/>
      <c r="KK2158" s="22"/>
      <c r="KL2158" s="22"/>
      <c r="KM2158" s="22"/>
      <c r="KN2158" s="22"/>
      <c r="KO2158" s="22"/>
      <c r="KP2158" s="22"/>
      <c r="KQ2158" s="22"/>
      <c r="KR2158" s="22"/>
      <c r="KS2158" s="22"/>
      <c r="KT2158" s="22"/>
      <c r="KU2158" s="22"/>
      <c r="KV2158" s="22"/>
      <c r="KW2158" s="22"/>
      <c r="KX2158" s="22"/>
      <c r="KY2158" s="22"/>
      <c r="KZ2158" s="22"/>
      <c r="LA2158" s="24"/>
      <c r="LB2158" s="22"/>
      <c r="LC2158" s="22"/>
      <c r="LD2158" s="22"/>
      <c r="LE2158" s="22"/>
      <c r="LF2158" s="22"/>
      <c r="LG2158" s="22"/>
      <c r="LH2158" s="22"/>
      <c r="LI2158" s="22"/>
      <c r="LJ2158" s="22"/>
      <c r="LK2158" s="22"/>
      <c r="LL2158" s="22"/>
      <c r="LM2158" s="22"/>
      <c r="LN2158" s="22"/>
      <c r="LO2158" s="22"/>
      <c r="LP2158" s="22"/>
      <c r="LQ2158" s="22"/>
      <c r="LR2158" s="22"/>
      <c r="LS2158" s="22"/>
      <c r="LT2158" s="22"/>
      <c r="LU2158" s="22"/>
      <c r="LV2158" s="22"/>
      <c r="LW2158" s="22"/>
      <c r="LX2158" s="22"/>
      <c r="LY2158" s="22"/>
      <c r="LZ2158" s="22"/>
      <c r="MA2158" s="22"/>
      <c r="MB2158" s="22"/>
      <c r="MC2158" s="22"/>
      <c r="MD2158" s="22"/>
      <c r="ME2158" s="22"/>
      <c r="MF2158" s="22"/>
      <c r="MG2158" s="24"/>
      <c r="MH2158" s="22"/>
      <c r="MI2158" s="22"/>
      <c r="MJ2158" s="22"/>
      <c r="MK2158" s="22"/>
      <c r="ML2158" s="22"/>
      <c r="MM2158" s="22"/>
      <c r="MN2158" s="22"/>
      <c r="MO2158" s="22"/>
      <c r="MP2158" s="22"/>
      <c r="MQ2158" s="22"/>
      <c r="MR2158" s="22"/>
      <c r="MS2158" s="22"/>
      <c r="MT2158" s="22"/>
      <c r="MU2158" s="22"/>
      <c r="MV2158" s="22"/>
      <c r="MW2158" s="22"/>
      <c r="MX2158" s="22"/>
      <c r="MY2158" s="22"/>
      <c r="MZ2158" s="22"/>
      <c r="NA2158" s="22"/>
      <c r="NB2158" s="22"/>
      <c r="NC2158" s="22"/>
      <c r="ND2158" s="22"/>
      <c r="NE2158" s="22"/>
      <c r="NF2158" s="22"/>
      <c r="NG2158" s="22"/>
      <c r="NH2158" s="22"/>
      <c r="NI2158" s="22"/>
      <c r="NJ2158" s="22"/>
      <c r="NK2158" s="22"/>
      <c r="NL2158" s="22"/>
      <c r="NM2158" s="24"/>
      <c r="NN2158" s="22"/>
      <c r="NO2158" s="22"/>
      <c r="NP2158" s="22"/>
      <c r="NQ2158" s="22"/>
      <c r="NR2158" s="22"/>
      <c r="NS2158" s="22"/>
      <c r="NT2158" s="22"/>
      <c r="NU2158" s="22"/>
      <c r="NV2158" s="22"/>
      <c r="NW2158" s="22"/>
      <c r="NX2158" s="22"/>
      <c r="NY2158" s="22"/>
      <c r="NZ2158" s="22"/>
      <c r="OA2158" s="22"/>
      <c r="OB2158" s="22"/>
      <c r="OC2158" s="22"/>
      <c r="OD2158" s="22"/>
      <c r="OE2158" s="22"/>
      <c r="OF2158" s="22"/>
      <c r="OG2158" s="22"/>
      <c r="OH2158" s="22"/>
      <c r="OI2158" s="22"/>
      <c r="OJ2158" s="22"/>
      <c r="OK2158" s="22"/>
      <c r="OL2158" s="22"/>
      <c r="OM2158" s="22"/>
      <c r="ON2158" s="22"/>
      <c r="OO2158" s="22"/>
      <c r="OP2158" s="22"/>
      <c r="OQ2158" s="22"/>
      <c r="OR2158" s="22"/>
    </row>
    <row r="2159" spans="1:408" ht="15" thickBot="1">
      <c r="A2159" s="1"/>
      <c r="B2159" s="12"/>
      <c r="C2159" s="12"/>
      <c r="D2159" s="22"/>
      <c r="E2159" s="54"/>
      <c r="F2159" s="54"/>
      <c r="G2159" s="54"/>
      <c r="H2159" s="55"/>
      <c r="I2159" s="22"/>
      <c r="J2159" s="56"/>
      <c r="K2159" s="80"/>
      <c r="L2159" s="57"/>
      <c r="M2159" s="57"/>
      <c r="N2159" s="55"/>
      <c r="O2159" s="58"/>
      <c r="P2159" s="58"/>
      <c r="Q2159" s="59"/>
      <c r="R2159" s="60"/>
      <c r="S2159" s="60"/>
      <c r="T2159" s="22"/>
      <c r="U2159" s="1"/>
      <c r="V2159" s="23"/>
      <c r="X2159" s="24"/>
      <c r="Y2159" s="24"/>
      <c r="Z2159" s="22"/>
      <c r="AA2159" s="22"/>
      <c r="AB2159" s="22"/>
      <c r="AC2159" s="22"/>
      <c r="AD2159" s="22"/>
      <c r="AE2159" s="22"/>
      <c r="AF2159" s="22"/>
      <c r="AG2159" s="22"/>
      <c r="AH2159" s="22"/>
      <c r="AI2159" s="22"/>
      <c r="AJ2159" s="22"/>
      <c r="AK2159" s="22"/>
      <c r="AL2159" s="22"/>
      <c r="AM2159" s="22"/>
      <c r="AN2159" s="22"/>
      <c r="AO2159" s="22"/>
      <c r="AP2159" s="22"/>
      <c r="AQ2159" s="22"/>
      <c r="AR2159" s="22"/>
      <c r="AS2159" s="22"/>
      <c r="AT2159" s="22"/>
      <c r="AU2159" s="22"/>
      <c r="AV2159" s="22"/>
      <c r="AW2159" s="22"/>
      <c r="AX2159" s="22"/>
      <c r="AY2159" s="22"/>
      <c r="AZ2159" s="22"/>
      <c r="BA2159" s="22"/>
      <c r="BB2159" s="22"/>
      <c r="BC2159" s="22"/>
      <c r="BD2159" s="22"/>
      <c r="BE2159" s="24"/>
      <c r="BF2159" s="22"/>
      <c r="BG2159" s="22"/>
      <c r="BH2159" s="22"/>
      <c r="BI2159" s="22"/>
      <c r="BJ2159" s="22"/>
      <c r="BK2159" s="22"/>
      <c r="BL2159" s="22"/>
      <c r="BM2159" s="22"/>
      <c r="BN2159" s="22"/>
      <c r="BO2159" s="22"/>
      <c r="BP2159" s="22"/>
      <c r="BQ2159" s="22"/>
      <c r="BR2159" s="22"/>
      <c r="BS2159" s="22"/>
      <c r="BT2159" s="22"/>
      <c r="BU2159" s="22"/>
      <c r="BV2159" s="22"/>
      <c r="BW2159" s="22"/>
      <c r="BX2159" s="22"/>
      <c r="BY2159" s="22"/>
      <c r="BZ2159" s="22"/>
      <c r="CA2159" s="22"/>
      <c r="CB2159" s="22"/>
      <c r="CC2159" s="22"/>
      <c r="CD2159" s="22"/>
      <c r="CE2159" s="22"/>
      <c r="CF2159" s="22"/>
      <c r="CG2159" s="22"/>
      <c r="CH2159" s="22"/>
      <c r="CI2159" s="22"/>
      <c r="CJ2159" s="22"/>
      <c r="CK2159" s="24"/>
      <c r="CL2159" s="22"/>
      <c r="CM2159" s="22"/>
      <c r="CN2159" s="22"/>
      <c r="CO2159" s="22"/>
      <c r="CP2159" s="22"/>
      <c r="CQ2159" s="22"/>
      <c r="CR2159" s="22"/>
      <c r="CS2159" s="22"/>
      <c r="CT2159" s="22"/>
      <c r="CU2159" s="22"/>
      <c r="CV2159" s="22"/>
      <c r="CW2159" s="22"/>
      <c r="CX2159" s="22"/>
      <c r="CY2159" s="22"/>
      <c r="CZ2159" s="22"/>
      <c r="DA2159" s="22"/>
      <c r="DB2159" s="22"/>
      <c r="DC2159" s="22"/>
      <c r="DD2159" s="22"/>
      <c r="DE2159" s="22"/>
      <c r="DF2159" s="22"/>
      <c r="DG2159" s="22"/>
      <c r="DH2159" s="22"/>
      <c r="DI2159" s="22"/>
      <c r="DJ2159" s="22"/>
      <c r="DK2159" s="22"/>
      <c r="DL2159" s="22"/>
      <c r="DM2159" s="22"/>
      <c r="DN2159" s="22"/>
      <c r="DO2159" s="22"/>
      <c r="DP2159" s="22"/>
      <c r="DQ2159" s="24"/>
      <c r="DR2159" s="22"/>
      <c r="DS2159" s="22"/>
      <c r="DT2159" s="22"/>
      <c r="DU2159" s="22"/>
      <c r="DV2159" s="22"/>
      <c r="DW2159" s="22"/>
      <c r="DX2159" s="22"/>
      <c r="DY2159" s="22"/>
      <c r="DZ2159" s="22"/>
      <c r="EA2159" s="22"/>
      <c r="EB2159" s="22"/>
      <c r="EC2159" s="22"/>
      <c r="ED2159" s="22"/>
      <c r="EE2159" s="22"/>
      <c r="EF2159" s="22"/>
      <c r="EG2159" s="22"/>
      <c r="EH2159" s="22"/>
      <c r="EI2159" s="22"/>
      <c r="EJ2159" s="22"/>
      <c r="EK2159" s="22"/>
      <c r="EL2159" s="22"/>
      <c r="EM2159" s="22"/>
      <c r="EN2159" s="22"/>
      <c r="EO2159" s="22"/>
      <c r="EP2159" s="22"/>
      <c r="EQ2159" s="22"/>
      <c r="ER2159" s="22"/>
      <c r="ES2159" s="22"/>
      <c r="ET2159" s="22"/>
      <c r="EU2159" s="22"/>
      <c r="EV2159" s="22"/>
      <c r="EW2159" s="24"/>
      <c r="EX2159" s="22"/>
      <c r="EY2159" s="22"/>
      <c r="EZ2159" s="22"/>
      <c r="FA2159" s="22"/>
      <c r="FB2159" s="22"/>
      <c r="FC2159" s="22"/>
      <c r="FD2159" s="22"/>
      <c r="FE2159" s="22"/>
      <c r="FF2159" s="22"/>
      <c r="FG2159" s="22"/>
      <c r="FH2159" s="22"/>
      <c r="FI2159" s="22"/>
      <c r="FJ2159" s="22"/>
      <c r="FK2159" s="22"/>
      <c r="FL2159" s="22"/>
      <c r="FM2159" s="22"/>
      <c r="FN2159" s="22"/>
      <c r="FO2159" s="22"/>
      <c r="FP2159" s="22"/>
      <c r="FQ2159" s="22"/>
      <c r="FR2159" s="22"/>
      <c r="FS2159" s="22"/>
      <c r="FT2159" s="22"/>
      <c r="FU2159" s="22"/>
      <c r="FV2159" s="22"/>
      <c r="FW2159" s="22"/>
      <c r="FX2159" s="22"/>
      <c r="FY2159" s="22"/>
      <c r="FZ2159" s="22"/>
      <c r="GA2159" s="22"/>
      <c r="GB2159" s="22"/>
      <c r="GC2159" s="24"/>
      <c r="GD2159" s="22"/>
      <c r="GE2159" s="22"/>
      <c r="GF2159" s="22"/>
      <c r="GG2159" s="22"/>
      <c r="GH2159" s="22"/>
      <c r="GI2159" s="22"/>
      <c r="GJ2159" s="22"/>
      <c r="GK2159" s="22"/>
      <c r="GL2159" s="22"/>
      <c r="GM2159" s="22"/>
      <c r="GN2159" s="22"/>
      <c r="GO2159" s="22"/>
      <c r="GP2159" s="22"/>
      <c r="GQ2159" s="22"/>
      <c r="GR2159" s="22"/>
      <c r="GS2159" s="22"/>
      <c r="GT2159" s="22"/>
      <c r="GU2159" s="22"/>
      <c r="GV2159" s="22"/>
      <c r="GW2159" s="22"/>
      <c r="GX2159" s="22"/>
      <c r="GY2159" s="22"/>
      <c r="GZ2159" s="22"/>
      <c r="HA2159" s="22"/>
      <c r="HB2159" s="22"/>
      <c r="HC2159" s="22"/>
      <c r="HD2159" s="22"/>
      <c r="HE2159" s="22"/>
      <c r="HF2159" s="22"/>
      <c r="HG2159" s="22"/>
      <c r="HH2159" s="22"/>
      <c r="HI2159" s="24"/>
      <c r="HJ2159" s="22"/>
      <c r="HK2159" s="22"/>
      <c r="HL2159" s="22"/>
      <c r="HM2159" s="22"/>
      <c r="HN2159" s="22"/>
      <c r="HO2159" s="22"/>
      <c r="HP2159" s="22"/>
      <c r="HQ2159" s="22"/>
      <c r="HR2159" s="22"/>
      <c r="HS2159" s="22"/>
      <c r="HT2159" s="22"/>
      <c r="HU2159" s="22"/>
      <c r="HV2159" s="22"/>
      <c r="HW2159" s="22"/>
      <c r="HX2159" s="22"/>
      <c r="HY2159" s="22"/>
      <c r="HZ2159" s="22"/>
      <c r="IA2159" s="22"/>
      <c r="IB2159" s="22"/>
      <c r="IC2159" s="22"/>
      <c r="ID2159" s="22"/>
      <c r="IE2159" s="22"/>
      <c r="IF2159" s="22"/>
      <c r="IG2159" s="22"/>
      <c r="IH2159" s="22"/>
      <c r="II2159" s="22"/>
      <c r="IJ2159" s="22"/>
      <c r="IK2159" s="22"/>
      <c r="IL2159" s="22"/>
      <c r="IM2159" s="22"/>
      <c r="IN2159" s="22"/>
      <c r="IO2159" s="24"/>
      <c r="IP2159" s="22"/>
      <c r="IQ2159" s="22"/>
      <c r="IR2159" s="22"/>
      <c r="IS2159" s="22"/>
      <c r="IT2159" s="22"/>
      <c r="IU2159" s="22"/>
      <c r="IV2159" s="22"/>
      <c r="IW2159" s="22"/>
      <c r="IX2159" s="22"/>
      <c r="IY2159" s="22"/>
      <c r="IZ2159" s="22"/>
      <c r="JA2159" s="22"/>
      <c r="JB2159" s="22"/>
      <c r="JC2159" s="22"/>
      <c r="JD2159" s="22"/>
      <c r="JE2159" s="22"/>
      <c r="JF2159" s="22"/>
      <c r="JG2159" s="22"/>
      <c r="JH2159" s="22"/>
      <c r="JI2159" s="22"/>
      <c r="JJ2159" s="22"/>
      <c r="JK2159" s="22"/>
      <c r="JL2159" s="22"/>
      <c r="JM2159" s="22"/>
      <c r="JN2159" s="22"/>
      <c r="JO2159" s="22"/>
      <c r="JP2159" s="22"/>
      <c r="JQ2159" s="22"/>
      <c r="JR2159" s="22"/>
      <c r="JS2159" s="22"/>
      <c r="JT2159" s="22"/>
      <c r="JU2159" s="24"/>
      <c r="JV2159" s="22"/>
      <c r="JW2159" s="22"/>
      <c r="JX2159" s="22"/>
      <c r="JY2159" s="22"/>
      <c r="JZ2159" s="22"/>
      <c r="KA2159" s="22"/>
      <c r="KB2159" s="22"/>
      <c r="KC2159" s="22"/>
      <c r="KD2159" s="22"/>
      <c r="KE2159" s="22"/>
      <c r="KF2159" s="22"/>
      <c r="KG2159" s="22"/>
      <c r="KH2159" s="22"/>
      <c r="KI2159" s="22"/>
      <c r="KJ2159" s="22"/>
      <c r="KK2159" s="22"/>
      <c r="KL2159" s="22"/>
      <c r="KM2159" s="22"/>
      <c r="KN2159" s="22"/>
      <c r="KO2159" s="22"/>
      <c r="KP2159" s="22"/>
      <c r="KQ2159" s="22"/>
      <c r="KR2159" s="22"/>
      <c r="KS2159" s="22"/>
      <c r="KT2159" s="22"/>
      <c r="KU2159" s="22"/>
      <c r="KV2159" s="22"/>
      <c r="KW2159" s="22"/>
      <c r="KX2159" s="22"/>
      <c r="KY2159" s="22"/>
      <c r="KZ2159" s="22"/>
      <c r="LA2159" s="24"/>
      <c r="LB2159" s="22"/>
      <c r="LC2159" s="22"/>
      <c r="LD2159" s="22"/>
      <c r="LE2159" s="22"/>
      <c r="LF2159" s="22"/>
      <c r="LG2159" s="22"/>
      <c r="LH2159" s="22"/>
      <c r="LI2159" s="22"/>
      <c r="LJ2159" s="22"/>
      <c r="LK2159" s="22"/>
      <c r="LL2159" s="22"/>
      <c r="LM2159" s="22"/>
      <c r="LN2159" s="22"/>
      <c r="LO2159" s="22"/>
      <c r="LP2159" s="22"/>
      <c r="LQ2159" s="22"/>
      <c r="LR2159" s="22"/>
      <c r="LS2159" s="22"/>
      <c r="LT2159" s="22"/>
      <c r="LU2159" s="22"/>
      <c r="LV2159" s="22"/>
      <c r="LW2159" s="22"/>
      <c r="LX2159" s="22"/>
      <c r="LY2159" s="22"/>
      <c r="LZ2159" s="22"/>
      <c r="MA2159" s="22"/>
      <c r="MB2159" s="22"/>
      <c r="MC2159" s="22"/>
      <c r="MD2159" s="22"/>
      <c r="ME2159" s="22"/>
      <c r="MF2159" s="22"/>
      <c r="MG2159" s="24"/>
      <c r="MH2159" s="22"/>
      <c r="MI2159" s="22"/>
      <c r="MJ2159" s="22"/>
      <c r="MK2159" s="22"/>
      <c r="ML2159" s="22"/>
      <c r="MM2159" s="22"/>
      <c r="MN2159" s="22"/>
      <c r="MO2159" s="22"/>
      <c r="MP2159" s="22"/>
      <c r="MQ2159" s="22"/>
      <c r="MR2159" s="22"/>
      <c r="MS2159" s="22"/>
      <c r="MT2159" s="22"/>
      <c r="MU2159" s="22"/>
      <c r="MV2159" s="22"/>
      <c r="MW2159" s="22"/>
      <c r="MX2159" s="22"/>
      <c r="MY2159" s="22"/>
      <c r="MZ2159" s="22"/>
      <c r="NA2159" s="22"/>
      <c r="NB2159" s="22"/>
      <c r="NC2159" s="22"/>
      <c r="ND2159" s="22"/>
      <c r="NE2159" s="22"/>
      <c r="NF2159" s="22"/>
      <c r="NG2159" s="22"/>
      <c r="NH2159" s="22"/>
      <c r="NI2159" s="22"/>
      <c r="NJ2159" s="22"/>
      <c r="NK2159" s="22"/>
      <c r="NL2159" s="22"/>
      <c r="NM2159" s="24"/>
      <c r="NN2159" s="22"/>
      <c r="NO2159" s="22"/>
      <c r="NP2159" s="22"/>
      <c r="NQ2159" s="22"/>
      <c r="NR2159" s="22"/>
      <c r="NS2159" s="22"/>
      <c r="NT2159" s="22"/>
      <c r="NU2159" s="22"/>
      <c r="NV2159" s="22"/>
      <c r="NW2159" s="22"/>
      <c r="NX2159" s="22"/>
      <c r="NY2159" s="22"/>
      <c r="NZ2159" s="22"/>
      <c r="OA2159" s="22"/>
      <c r="OB2159" s="22"/>
      <c r="OC2159" s="22"/>
      <c r="OD2159" s="22"/>
      <c r="OE2159" s="22"/>
      <c r="OF2159" s="22"/>
      <c r="OG2159" s="22"/>
      <c r="OH2159" s="22"/>
      <c r="OI2159" s="22"/>
      <c r="OJ2159" s="22"/>
      <c r="OK2159" s="22"/>
      <c r="OL2159" s="22"/>
      <c r="OM2159" s="22"/>
      <c r="ON2159" s="22"/>
      <c r="OO2159" s="22"/>
      <c r="OP2159" s="22"/>
      <c r="OQ2159" s="22"/>
      <c r="OR2159" s="22"/>
    </row>
    <row r="2160" spans="1:408" ht="15" thickBot="1">
      <c r="A2160" s="1"/>
      <c r="B2160" s="12"/>
      <c r="C2160" s="12"/>
      <c r="D2160" s="22"/>
      <c r="E2160" s="54"/>
      <c r="F2160" s="54"/>
      <c r="G2160" s="54"/>
      <c r="H2160" s="55"/>
      <c r="I2160" s="22"/>
      <c r="J2160" s="56"/>
      <c r="K2160" s="81"/>
      <c r="L2160" s="57"/>
      <c r="M2160" s="57"/>
      <c r="N2160" s="55"/>
      <c r="O2160" s="58"/>
      <c r="P2160" s="58"/>
      <c r="Q2160" s="59"/>
      <c r="R2160" s="60"/>
      <c r="S2160" s="60"/>
      <c r="T2160" s="22"/>
      <c r="U2160" s="1"/>
      <c r="V2160" s="23"/>
      <c r="X2160" s="24"/>
      <c r="Y2160" s="24"/>
      <c r="Z2160" s="22"/>
      <c r="AA2160" s="22"/>
      <c r="AB2160" s="22"/>
      <c r="AC2160" s="22"/>
      <c r="AD2160" s="22"/>
      <c r="AE2160" s="22"/>
      <c r="AF2160" s="22"/>
      <c r="AG2160" s="22"/>
      <c r="AH2160" s="22"/>
      <c r="AI2160" s="22"/>
      <c r="AJ2160" s="22"/>
      <c r="AK2160" s="22"/>
      <c r="AL2160" s="22"/>
      <c r="AM2160" s="22"/>
      <c r="AN2160" s="22"/>
      <c r="AO2160" s="22"/>
      <c r="AP2160" s="22"/>
      <c r="AQ2160" s="22"/>
      <c r="AR2160" s="22"/>
      <c r="AS2160" s="22"/>
      <c r="AT2160" s="22"/>
      <c r="AU2160" s="22"/>
      <c r="AV2160" s="22"/>
      <c r="AW2160" s="22"/>
      <c r="AX2160" s="22"/>
      <c r="AY2160" s="22"/>
      <c r="AZ2160" s="22"/>
      <c r="BA2160" s="22"/>
      <c r="BB2160" s="22"/>
      <c r="BC2160" s="22"/>
      <c r="BD2160" s="22"/>
      <c r="BE2160" s="24"/>
      <c r="BF2160" s="22"/>
      <c r="BG2160" s="22"/>
      <c r="BH2160" s="22"/>
      <c r="BI2160" s="22"/>
      <c r="BJ2160" s="22"/>
      <c r="BK2160" s="22"/>
      <c r="BL2160" s="22"/>
      <c r="BM2160" s="22"/>
      <c r="BN2160" s="22"/>
      <c r="BO2160" s="22"/>
      <c r="BP2160" s="22"/>
      <c r="BQ2160" s="22"/>
      <c r="BR2160" s="22"/>
      <c r="BS2160" s="22"/>
      <c r="BT2160" s="22"/>
      <c r="BU2160" s="22"/>
      <c r="BV2160" s="22"/>
      <c r="BW2160" s="22"/>
      <c r="BX2160" s="22"/>
      <c r="BY2160" s="22"/>
      <c r="BZ2160" s="22"/>
      <c r="CA2160" s="22"/>
      <c r="CB2160" s="22"/>
      <c r="CC2160" s="22"/>
      <c r="CD2160" s="22"/>
      <c r="CE2160" s="22"/>
      <c r="CF2160" s="22"/>
      <c r="CG2160" s="22"/>
      <c r="CH2160" s="22"/>
      <c r="CI2160" s="22"/>
      <c r="CJ2160" s="22"/>
      <c r="CK2160" s="24"/>
      <c r="CL2160" s="22"/>
      <c r="CM2160" s="22"/>
      <c r="CN2160" s="22"/>
      <c r="CO2160" s="22"/>
      <c r="CP2160" s="22"/>
      <c r="CQ2160" s="22"/>
      <c r="CR2160" s="22"/>
      <c r="CS2160" s="22"/>
      <c r="CT2160" s="22"/>
      <c r="CU2160" s="22"/>
      <c r="CV2160" s="22"/>
      <c r="CW2160" s="22"/>
      <c r="CX2160" s="22"/>
      <c r="CY2160" s="22"/>
      <c r="CZ2160" s="22"/>
      <c r="DA2160" s="22"/>
      <c r="DB2160" s="22"/>
      <c r="DC2160" s="22"/>
      <c r="DD2160" s="22"/>
      <c r="DE2160" s="22"/>
      <c r="DF2160" s="22"/>
      <c r="DG2160" s="22"/>
      <c r="DH2160" s="22"/>
      <c r="DI2160" s="22"/>
      <c r="DJ2160" s="22"/>
      <c r="DK2160" s="22"/>
      <c r="DL2160" s="22"/>
      <c r="DM2160" s="22"/>
      <c r="DN2160" s="22"/>
      <c r="DO2160" s="22"/>
      <c r="DP2160" s="22"/>
      <c r="DQ2160" s="24"/>
      <c r="DR2160" s="22"/>
      <c r="DS2160" s="22"/>
      <c r="DT2160" s="22"/>
      <c r="DU2160" s="22"/>
      <c r="DV2160" s="22"/>
      <c r="DW2160" s="22"/>
      <c r="DX2160" s="22"/>
      <c r="DY2160" s="22"/>
      <c r="DZ2160" s="22"/>
      <c r="EA2160" s="22"/>
      <c r="EB2160" s="22"/>
      <c r="EC2160" s="22"/>
      <c r="ED2160" s="22"/>
      <c r="EE2160" s="22"/>
      <c r="EF2160" s="22"/>
      <c r="EG2160" s="22"/>
      <c r="EH2160" s="22"/>
      <c r="EI2160" s="22"/>
      <c r="EJ2160" s="22"/>
      <c r="EK2160" s="22"/>
      <c r="EL2160" s="22"/>
      <c r="EM2160" s="22"/>
      <c r="EN2160" s="22"/>
      <c r="EO2160" s="22"/>
      <c r="EP2160" s="22"/>
      <c r="EQ2160" s="22"/>
      <c r="ER2160" s="22"/>
      <c r="ES2160" s="22"/>
      <c r="ET2160" s="22"/>
      <c r="EU2160" s="22"/>
      <c r="EV2160" s="22"/>
      <c r="EW2160" s="24"/>
      <c r="EX2160" s="22"/>
      <c r="EY2160" s="22"/>
      <c r="EZ2160" s="22"/>
      <c r="FA2160" s="22"/>
      <c r="FB2160" s="22"/>
      <c r="FC2160" s="22"/>
      <c r="FD2160" s="22"/>
      <c r="FE2160" s="22"/>
      <c r="FF2160" s="22"/>
      <c r="FG2160" s="22"/>
      <c r="FH2160" s="22"/>
      <c r="FI2160" s="22"/>
      <c r="FJ2160" s="22"/>
      <c r="FK2160" s="22"/>
      <c r="FL2160" s="22"/>
      <c r="FM2160" s="22"/>
      <c r="FN2160" s="22"/>
      <c r="FO2160" s="22"/>
      <c r="FP2160" s="22"/>
      <c r="FQ2160" s="22"/>
      <c r="FR2160" s="22"/>
      <c r="FS2160" s="22"/>
      <c r="FT2160" s="22"/>
      <c r="FU2160" s="22"/>
      <c r="FV2160" s="22"/>
      <c r="FW2160" s="22"/>
      <c r="FX2160" s="22"/>
      <c r="FY2160" s="22"/>
      <c r="FZ2160" s="22"/>
      <c r="GA2160" s="22"/>
      <c r="GB2160" s="22"/>
      <c r="GC2160" s="24"/>
      <c r="GD2160" s="22"/>
      <c r="GE2160" s="22"/>
      <c r="GF2160" s="22"/>
      <c r="GG2160" s="22"/>
      <c r="GH2160" s="22"/>
      <c r="GI2160" s="22"/>
      <c r="GJ2160" s="22"/>
      <c r="GK2160" s="22"/>
      <c r="GL2160" s="22"/>
      <c r="GM2160" s="22"/>
      <c r="GN2160" s="22"/>
      <c r="GO2160" s="22"/>
      <c r="GP2160" s="22"/>
      <c r="GQ2160" s="22"/>
      <c r="GR2160" s="22"/>
      <c r="GS2160" s="22"/>
      <c r="GT2160" s="22"/>
      <c r="GU2160" s="22"/>
      <c r="GV2160" s="22"/>
      <c r="GW2160" s="22"/>
      <c r="GX2160" s="22"/>
      <c r="GY2160" s="22"/>
      <c r="GZ2160" s="22"/>
      <c r="HA2160" s="22"/>
      <c r="HB2160" s="22"/>
      <c r="HC2160" s="22"/>
      <c r="HD2160" s="22"/>
      <c r="HE2160" s="22"/>
      <c r="HF2160" s="22"/>
      <c r="HG2160" s="22"/>
      <c r="HH2160" s="22"/>
      <c r="HI2160" s="24"/>
      <c r="HJ2160" s="22"/>
      <c r="HK2160" s="22"/>
      <c r="HL2160" s="22"/>
      <c r="HM2160" s="22"/>
      <c r="HN2160" s="22"/>
      <c r="HO2160" s="22"/>
      <c r="HP2160" s="22"/>
      <c r="HQ2160" s="22"/>
      <c r="HR2160" s="22"/>
      <c r="HS2160" s="22"/>
      <c r="HT2160" s="22"/>
      <c r="HU2160" s="22"/>
      <c r="HV2160" s="22"/>
      <c r="HW2160" s="22"/>
      <c r="HX2160" s="22"/>
      <c r="HY2160" s="22"/>
      <c r="HZ2160" s="22"/>
      <c r="IA2160" s="22"/>
      <c r="IB2160" s="22"/>
      <c r="IC2160" s="22"/>
      <c r="ID2160" s="22"/>
      <c r="IE2160" s="22"/>
      <c r="IF2160" s="22"/>
      <c r="IG2160" s="22"/>
      <c r="IH2160" s="22"/>
      <c r="II2160" s="22"/>
      <c r="IJ2160" s="22"/>
      <c r="IK2160" s="22"/>
      <c r="IL2160" s="22"/>
      <c r="IM2160" s="22"/>
      <c r="IN2160" s="22"/>
      <c r="IO2160" s="24"/>
      <c r="IP2160" s="22"/>
      <c r="IQ2160" s="22"/>
      <c r="IR2160" s="22"/>
      <c r="IS2160" s="22"/>
      <c r="IT2160" s="22"/>
      <c r="IU2160" s="22"/>
      <c r="IV2160" s="22"/>
      <c r="IW2160" s="22"/>
      <c r="IX2160" s="22"/>
      <c r="IY2160" s="22"/>
      <c r="IZ2160" s="22"/>
      <c r="JA2160" s="22"/>
      <c r="JB2160" s="22"/>
      <c r="JC2160" s="22"/>
      <c r="JD2160" s="22"/>
      <c r="JE2160" s="22"/>
      <c r="JF2160" s="22"/>
      <c r="JG2160" s="22"/>
      <c r="JH2160" s="22"/>
      <c r="JI2160" s="22"/>
      <c r="JJ2160" s="22"/>
      <c r="JK2160" s="22"/>
      <c r="JL2160" s="22"/>
      <c r="JM2160" s="22"/>
      <c r="JN2160" s="22"/>
      <c r="JO2160" s="22"/>
      <c r="JP2160" s="22"/>
      <c r="JQ2160" s="22"/>
      <c r="JR2160" s="22"/>
      <c r="JS2160" s="22"/>
      <c r="JT2160" s="22"/>
      <c r="JU2160" s="24"/>
      <c r="JV2160" s="22"/>
      <c r="JW2160" s="22"/>
      <c r="JX2160" s="22"/>
      <c r="JY2160" s="22"/>
      <c r="JZ2160" s="22"/>
      <c r="KA2160" s="22"/>
      <c r="KB2160" s="22"/>
      <c r="KC2160" s="22"/>
      <c r="KD2160" s="22"/>
      <c r="KE2160" s="22"/>
      <c r="KF2160" s="22"/>
      <c r="KG2160" s="22"/>
      <c r="KH2160" s="22"/>
      <c r="KI2160" s="22"/>
      <c r="KJ2160" s="22"/>
      <c r="KK2160" s="22"/>
      <c r="KL2160" s="22"/>
      <c r="KM2160" s="22"/>
      <c r="KN2160" s="22"/>
      <c r="KO2160" s="22"/>
      <c r="KP2160" s="22"/>
      <c r="KQ2160" s="22"/>
      <c r="KR2160" s="22"/>
      <c r="KS2160" s="22"/>
      <c r="KT2160" s="22"/>
      <c r="KU2160" s="22"/>
      <c r="KV2160" s="22"/>
      <c r="KW2160" s="22"/>
      <c r="KX2160" s="22"/>
      <c r="KY2160" s="22"/>
      <c r="KZ2160" s="22"/>
      <c r="LA2160" s="24"/>
      <c r="LB2160" s="22"/>
      <c r="LC2160" s="22"/>
      <c r="LD2160" s="22"/>
      <c r="LE2160" s="22"/>
      <c r="LF2160" s="22"/>
      <c r="LG2160" s="22"/>
      <c r="LH2160" s="22"/>
      <c r="LI2160" s="22"/>
      <c r="LJ2160" s="22"/>
      <c r="LK2160" s="22"/>
      <c r="LL2160" s="22"/>
      <c r="LM2160" s="22"/>
      <c r="LN2160" s="22"/>
      <c r="LO2160" s="22"/>
      <c r="LP2160" s="22"/>
      <c r="LQ2160" s="22"/>
      <c r="LR2160" s="22"/>
      <c r="LS2160" s="22"/>
      <c r="LT2160" s="22"/>
      <c r="LU2160" s="22"/>
      <c r="LV2160" s="22"/>
      <c r="LW2160" s="22"/>
      <c r="LX2160" s="22"/>
      <c r="LY2160" s="22"/>
      <c r="LZ2160" s="22"/>
      <c r="MA2160" s="22"/>
      <c r="MB2160" s="22"/>
      <c r="MC2160" s="22"/>
      <c r="MD2160" s="22"/>
      <c r="ME2160" s="22"/>
      <c r="MF2160" s="22"/>
      <c r="MG2160" s="24"/>
      <c r="MH2160" s="22"/>
      <c r="MI2160" s="22"/>
      <c r="MJ2160" s="22"/>
      <c r="MK2160" s="22"/>
      <c r="ML2160" s="22"/>
      <c r="MM2160" s="22"/>
      <c r="MN2160" s="22"/>
      <c r="MO2160" s="22"/>
      <c r="MP2160" s="22"/>
      <c r="MQ2160" s="22"/>
      <c r="MR2160" s="22"/>
      <c r="MS2160" s="22"/>
      <c r="MT2160" s="22"/>
      <c r="MU2160" s="22"/>
      <c r="MV2160" s="22"/>
      <c r="MW2160" s="22"/>
      <c r="MX2160" s="22"/>
      <c r="MY2160" s="22"/>
      <c r="MZ2160" s="22"/>
      <c r="NA2160" s="22"/>
      <c r="NB2160" s="22"/>
      <c r="NC2160" s="22"/>
      <c r="ND2160" s="22"/>
      <c r="NE2160" s="22"/>
      <c r="NF2160" s="22"/>
      <c r="NG2160" s="22"/>
      <c r="NH2160" s="22"/>
      <c r="NI2160" s="22"/>
      <c r="NJ2160" s="22"/>
      <c r="NK2160" s="22"/>
      <c r="NL2160" s="22"/>
      <c r="NM2160" s="24"/>
      <c r="NN2160" s="22"/>
      <c r="NO2160" s="22"/>
      <c r="NP2160" s="22"/>
      <c r="NQ2160" s="22"/>
      <c r="NR2160" s="22"/>
      <c r="NS2160" s="22"/>
      <c r="NT2160" s="22"/>
      <c r="NU2160" s="22"/>
      <c r="NV2160" s="22"/>
      <c r="NW2160" s="22"/>
      <c r="NX2160" s="22"/>
      <c r="NY2160" s="22"/>
      <c r="NZ2160" s="22"/>
      <c r="OA2160" s="22"/>
      <c r="OB2160" s="22"/>
      <c r="OC2160" s="22"/>
      <c r="OD2160" s="22"/>
      <c r="OE2160" s="22"/>
      <c r="OF2160" s="22"/>
      <c r="OG2160" s="22"/>
      <c r="OH2160" s="22"/>
      <c r="OI2160" s="22"/>
      <c r="OJ2160" s="22"/>
      <c r="OK2160" s="22"/>
      <c r="OL2160" s="22"/>
      <c r="OM2160" s="22"/>
      <c r="ON2160" s="22"/>
      <c r="OO2160" s="22"/>
      <c r="OP2160" s="22"/>
      <c r="OQ2160" s="22"/>
      <c r="OR2160" s="22"/>
    </row>
    <row r="2161" spans="1:408" ht="15" thickBot="1">
      <c r="A2161" s="1"/>
      <c r="B2161" s="12"/>
      <c r="C2161" s="12"/>
      <c r="D2161" s="22"/>
      <c r="E2161" s="54"/>
      <c r="F2161" s="54"/>
      <c r="G2161" s="54"/>
      <c r="H2161" s="55"/>
      <c r="I2161" s="22"/>
      <c r="J2161" s="56"/>
      <c r="K2161" s="80"/>
      <c r="L2161" s="57"/>
      <c r="M2161" s="57"/>
      <c r="N2161" s="55"/>
      <c r="O2161" s="58"/>
      <c r="P2161" s="58"/>
      <c r="Q2161" s="59"/>
      <c r="R2161" s="60"/>
      <c r="S2161" s="60"/>
      <c r="T2161" s="22"/>
      <c r="U2161" s="1"/>
      <c r="V2161" s="23"/>
      <c r="X2161" s="24"/>
      <c r="Y2161" s="24"/>
      <c r="Z2161" s="22"/>
      <c r="AA2161" s="22"/>
      <c r="AB2161" s="22"/>
      <c r="AC2161" s="22"/>
      <c r="AD2161" s="22"/>
      <c r="AE2161" s="22"/>
      <c r="AF2161" s="22"/>
      <c r="AG2161" s="22"/>
      <c r="AH2161" s="22"/>
      <c r="AI2161" s="22"/>
      <c r="AJ2161" s="22"/>
      <c r="AK2161" s="22"/>
      <c r="AL2161" s="22"/>
      <c r="AM2161" s="22"/>
      <c r="AN2161" s="22"/>
      <c r="AO2161" s="22"/>
      <c r="AP2161" s="22"/>
      <c r="AQ2161" s="22"/>
      <c r="AR2161" s="22"/>
      <c r="AS2161" s="22"/>
      <c r="AT2161" s="22"/>
      <c r="AU2161" s="22"/>
      <c r="AV2161" s="22"/>
      <c r="AW2161" s="22"/>
      <c r="AX2161" s="22"/>
      <c r="AY2161" s="22"/>
      <c r="AZ2161" s="22"/>
      <c r="BA2161" s="22"/>
      <c r="BB2161" s="22"/>
      <c r="BC2161" s="22"/>
      <c r="BD2161" s="22"/>
      <c r="BE2161" s="24"/>
      <c r="BF2161" s="22"/>
      <c r="BG2161" s="22"/>
      <c r="BH2161" s="22"/>
      <c r="BI2161" s="22"/>
      <c r="BJ2161" s="22"/>
      <c r="BK2161" s="22"/>
      <c r="BL2161" s="22"/>
      <c r="BM2161" s="22"/>
      <c r="BN2161" s="22"/>
      <c r="BO2161" s="22"/>
      <c r="BP2161" s="22"/>
      <c r="BQ2161" s="22"/>
      <c r="BR2161" s="22"/>
      <c r="BS2161" s="22"/>
      <c r="BT2161" s="22"/>
      <c r="BU2161" s="22"/>
      <c r="BV2161" s="22"/>
      <c r="BW2161" s="22"/>
      <c r="BX2161" s="22"/>
      <c r="BY2161" s="22"/>
      <c r="BZ2161" s="22"/>
      <c r="CA2161" s="22"/>
      <c r="CB2161" s="22"/>
      <c r="CC2161" s="22"/>
      <c r="CD2161" s="22"/>
      <c r="CE2161" s="22"/>
      <c r="CF2161" s="22"/>
      <c r="CG2161" s="22"/>
      <c r="CH2161" s="22"/>
      <c r="CI2161" s="22"/>
      <c r="CJ2161" s="22"/>
      <c r="CK2161" s="24"/>
      <c r="CL2161" s="22"/>
      <c r="CM2161" s="22"/>
      <c r="CN2161" s="22"/>
      <c r="CO2161" s="22"/>
      <c r="CP2161" s="22"/>
      <c r="CQ2161" s="22"/>
      <c r="CR2161" s="22"/>
      <c r="CS2161" s="22"/>
      <c r="CT2161" s="22"/>
      <c r="CU2161" s="22"/>
      <c r="CV2161" s="22"/>
      <c r="CW2161" s="22"/>
      <c r="CX2161" s="22"/>
      <c r="CY2161" s="22"/>
      <c r="CZ2161" s="22"/>
      <c r="DA2161" s="22"/>
      <c r="DB2161" s="22"/>
      <c r="DC2161" s="22"/>
      <c r="DD2161" s="22"/>
      <c r="DE2161" s="22"/>
      <c r="DF2161" s="22"/>
      <c r="DG2161" s="22"/>
      <c r="DH2161" s="22"/>
      <c r="DI2161" s="22"/>
      <c r="DJ2161" s="22"/>
      <c r="DK2161" s="22"/>
      <c r="DL2161" s="22"/>
      <c r="DM2161" s="22"/>
      <c r="DN2161" s="22"/>
      <c r="DO2161" s="22"/>
      <c r="DP2161" s="22"/>
      <c r="DQ2161" s="24"/>
      <c r="DR2161" s="22"/>
      <c r="DS2161" s="22"/>
      <c r="DT2161" s="22"/>
      <c r="DU2161" s="22"/>
      <c r="DV2161" s="22"/>
      <c r="DW2161" s="22"/>
      <c r="DX2161" s="22"/>
      <c r="DY2161" s="22"/>
      <c r="DZ2161" s="22"/>
      <c r="EA2161" s="22"/>
      <c r="EB2161" s="22"/>
      <c r="EC2161" s="22"/>
      <c r="ED2161" s="22"/>
      <c r="EE2161" s="22"/>
      <c r="EF2161" s="22"/>
      <c r="EG2161" s="22"/>
      <c r="EH2161" s="22"/>
      <c r="EI2161" s="22"/>
      <c r="EJ2161" s="22"/>
      <c r="EK2161" s="22"/>
      <c r="EL2161" s="22"/>
      <c r="EM2161" s="22"/>
      <c r="EN2161" s="22"/>
      <c r="EO2161" s="22"/>
      <c r="EP2161" s="22"/>
      <c r="EQ2161" s="22"/>
      <c r="ER2161" s="22"/>
      <c r="ES2161" s="22"/>
      <c r="ET2161" s="22"/>
      <c r="EU2161" s="22"/>
      <c r="EV2161" s="22"/>
      <c r="EW2161" s="24"/>
      <c r="EX2161" s="22"/>
      <c r="EY2161" s="22"/>
      <c r="EZ2161" s="22"/>
      <c r="FA2161" s="22"/>
      <c r="FB2161" s="22"/>
      <c r="FC2161" s="22"/>
      <c r="FD2161" s="22"/>
      <c r="FE2161" s="22"/>
      <c r="FF2161" s="22"/>
      <c r="FG2161" s="22"/>
      <c r="FH2161" s="22"/>
      <c r="FI2161" s="22"/>
      <c r="FJ2161" s="22"/>
      <c r="FK2161" s="22"/>
      <c r="FL2161" s="22"/>
      <c r="FM2161" s="22"/>
      <c r="FN2161" s="22"/>
      <c r="FO2161" s="22"/>
      <c r="FP2161" s="22"/>
      <c r="FQ2161" s="22"/>
      <c r="FR2161" s="22"/>
      <c r="FS2161" s="22"/>
      <c r="FT2161" s="22"/>
      <c r="FU2161" s="22"/>
      <c r="FV2161" s="22"/>
      <c r="FW2161" s="22"/>
      <c r="FX2161" s="22"/>
      <c r="FY2161" s="22"/>
      <c r="FZ2161" s="22"/>
      <c r="GA2161" s="22"/>
      <c r="GB2161" s="22"/>
      <c r="GC2161" s="24"/>
      <c r="GD2161" s="22"/>
      <c r="GE2161" s="22"/>
      <c r="GF2161" s="22"/>
      <c r="GG2161" s="22"/>
      <c r="GH2161" s="22"/>
      <c r="GI2161" s="22"/>
      <c r="GJ2161" s="22"/>
      <c r="GK2161" s="22"/>
      <c r="GL2161" s="22"/>
      <c r="GM2161" s="22"/>
      <c r="GN2161" s="22"/>
      <c r="GO2161" s="22"/>
      <c r="GP2161" s="22"/>
      <c r="GQ2161" s="22"/>
      <c r="GR2161" s="22"/>
      <c r="GS2161" s="22"/>
      <c r="GT2161" s="22"/>
      <c r="GU2161" s="22"/>
      <c r="GV2161" s="22"/>
      <c r="GW2161" s="22"/>
      <c r="GX2161" s="22"/>
      <c r="GY2161" s="22"/>
      <c r="GZ2161" s="22"/>
      <c r="HA2161" s="22"/>
      <c r="HB2161" s="22"/>
      <c r="HC2161" s="22"/>
      <c r="HD2161" s="22"/>
      <c r="HE2161" s="22"/>
      <c r="HF2161" s="22"/>
      <c r="HG2161" s="22"/>
      <c r="HH2161" s="22"/>
      <c r="HI2161" s="24"/>
      <c r="HJ2161" s="22"/>
      <c r="HK2161" s="22"/>
      <c r="HL2161" s="22"/>
      <c r="HM2161" s="22"/>
      <c r="HN2161" s="22"/>
      <c r="HO2161" s="22"/>
      <c r="HP2161" s="22"/>
      <c r="HQ2161" s="22"/>
      <c r="HR2161" s="22"/>
      <c r="HS2161" s="22"/>
      <c r="HT2161" s="22"/>
      <c r="HU2161" s="22"/>
      <c r="HV2161" s="22"/>
      <c r="HW2161" s="22"/>
      <c r="HX2161" s="22"/>
      <c r="HY2161" s="22"/>
      <c r="HZ2161" s="22"/>
      <c r="IA2161" s="22"/>
      <c r="IB2161" s="22"/>
      <c r="IC2161" s="22"/>
      <c r="ID2161" s="22"/>
      <c r="IE2161" s="22"/>
      <c r="IF2161" s="22"/>
      <c r="IG2161" s="22"/>
      <c r="IH2161" s="22"/>
      <c r="II2161" s="22"/>
      <c r="IJ2161" s="22"/>
      <c r="IK2161" s="22"/>
      <c r="IL2161" s="22"/>
      <c r="IM2161" s="22"/>
      <c r="IN2161" s="22"/>
      <c r="IO2161" s="24"/>
      <c r="IP2161" s="22"/>
      <c r="IQ2161" s="22"/>
      <c r="IR2161" s="22"/>
      <c r="IS2161" s="22"/>
      <c r="IT2161" s="22"/>
      <c r="IU2161" s="22"/>
      <c r="IV2161" s="22"/>
      <c r="IW2161" s="22"/>
      <c r="IX2161" s="22"/>
      <c r="IY2161" s="22"/>
      <c r="IZ2161" s="22"/>
      <c r="JA2161" s="22"/>
      <c r="JB2161" s="22"/>
      <c r="JC2161" s="22"/>
      <c r="JD2161" s="22"/>
      <c r="JE2161" s="22"/>
      <c r="JF2161" s="22"/>
      <c r="JG2161" s="22"/>
      <c r="JH2161" s="22"/>
      <c r="JI2161" s="22"/>
      <c r="JJ2161" s="22"/>
      <c r="JK2161" s="22"/>
      <c r="JL2161" s="22"/>
      <c r="JM2161" s="22"/>
      <c r="JN2161" s="22"/>
      <c r="JO2161" s="22"/>
      <c r="JP2161" s="22"/>
      <c r="JQ2161" s="22"/>
      <c r="JR2161" s="22"/>
      <c r="JS2161" s="22"/>
      <c r="JT2161" s="22"/>
      <c r="JU2161" s="24"/>
      <c r="JV2161" s="22"/>
      <c r="JW2161" s="22"/>
      <c r="JX2161" s="22"/>
      <c r="JY2161" s="22"/>
      <c r="JZ2161" s="22"/>
      <c r="KA2161" s="22"/>
      <c r="KB2161" s="22"/>
      <c r="KC2161" s="22"/>
      <c r="KD2161" s="22"/>
      <c r="KE2161" s="22"/>
      <c r="KF2161" s="22"/>
      <c r="KG2161" s="22"/>
      <c r="KH2161" s="22"/>
      <c r="KI2161" s="22"/>
      <c r="KJ2161" s="22"/>
      <c r="KK2161" s="22"/>
      <c r="KL2161" s="22"/>
      <c r="KM2161" s="22"/>
      <c r="KN2161" s="22"/>
      <c r="KO2161" s="22"/>
      <c r="KP2161" s="22"/>
      <c r="KQ2161" s="22"/>
      <c r="KR2161" s="22"/>
      <c r="KS2161" s="22"/>
      <c r="KT2161" s="22"/>
      <c r="KU2161" s="22"/>
      <c r="KV2161" s="22"/>
      <c r="KW2161" s="22"/>
      <c r="KX2161" s="22"/>
      <c r="KY2161" s="22"/>
      <c r="KZ2161" s="22"/>
      <c r="LA2161" s="24"/>
      <c r="LB2161" s="22"/>
      <c r="LC2161" s="22"/>
      <c r="LD2161" s="22"/>
      <c r="LE2161" s="22"/>
      <c r="LF2161" s="22"/>
      <c r="LG2161" s="22"/>
      <c r="LH2161" s="22"/>
      <c r="LI2161" s="22"/>
      <c r="LJ2161" s="22"/>
      <c r="LK2161" s="22"/>
      <c r="LL2161" s="22"/>
      <c r="LM2161" s="22"/>
      <c r="LN2161" s="22"/>
      <c r="LO2161" s="22"/>
      <c r="LP2161" s="22"/>
      <c r="LQ2161" s="22"/>
      <c r="LR2161" s="22"/>
      <c r="LS2161" s="22"/>
      <c r="LT2161" s="22"/>
      <c r="LU2161" s="22"/>
      <c r="LV2161" s="22"/>
      <c r="LW2161" s="22"/>
      <c r="LX2161" s="22"/>
      <c r="LY2161" s="22"/>
      <c r="LZ2161" s="22"/>
      <c r="MA2161" s="22"/>
      <c r="MB2161" s="22"/>
      <c r="MC2161" s="22"/>
      <c r="MD2161" s="22"/>
      <c r="ME2161" s="22"/>
      <c r="MF2161" s="22"/>
      <c r="MG2161" s="24"/>
      <c r="MH2161" s="22"/>
      <c r="MI2161" s="22"/>
      <c r="MJ2161" s="22"/>
      <c r="MK2161" s="22"/>
      <c r="ML2161" s="22"/>
      <c r="MM2161" s="22"/>
      <c r="MN2161" s="22"/>
      <c r="MO2161" s="22"/>
      <c r="MP2161" s="22"/>
      <c r="MQ2161" s="22"/>
      <c r="MR2161" s="22"/>
      <c r="MS2161" s="22"/>
      <c r="MT2161" s="22"/>
      <c r="MU2161" s="22"/>
      <c r="MV2161" s="22"/>
      <c r="MW2161" s="22"/>
      <c r="MX2161" s="22"/>
      <c r="MY2161" s="22"/>
      <c r="MZ2161" s="22"/>
      <c r="NA2161" s="22"/>
      <c r="NB2161" s="22"/>
      <c r="NC2161" s="22"/>
      <c r="ND2161" s="22"/>
      <c r="NE2161" s="22"/>
      <c r="NF2161" s="22"/>
      <c r="NG2161" s="22"/>
      <c r="NH2161" s="22"/>
      <c r="NI2161" s="22"/>
      <c r="NJ2161" s="22"/>
      <c r="NK2161" s="22"/>
      <c r="NL2161" s="22"/>
      <c r="NM2161" s="24"/>
      <c r="NN2161" s="22"/>
      <c r="NO2161" s="22"/>
      <c r="NP2161" s="22"/>
      <c r="NQ2161" s="22"/>
      <c r="NR2161" s="22"/>
      <c r="NS2161" s="22"/>
      <c r="NT2161" s="22"/>
      <c r="NU2161" s="22"/>
      <c r="NV2161" s="22"/>
      <c r="NW2161" s="22"/>
      <c r="NX2161" s="22"/>
      <c r="NY2161" s="22"/>
      <c r="NZ2161" s="22"/>
      <c r="OA2161" s="22"/>
      <c r="OB2161" s="22"/>
      <c r="OC2161" s="22"/>
      <c r="OD2161" s="22"/>
      <c r="OE2161" s="22"/>
      <c r="OF2161" s="22"/>
      <c r="OG2161" s="22"/>
      <c r="OH2161" s="22"/>
      <c r="OI2161" s="22"/>
      <c r="OJ2161" s="22"/>
      <c r="OK2161" s="22"/>
      <c r="OL2161" s="22"/>
      <c r="OM2161" s="22"/>
      <c r="ON2161" s="22"/>
      <c r="OO2161" s="22"/>
      <c r="OP2161" s="22"/>
      <c r="OQ2161" s="22"/>
      <c r="OR2161" s="22"/>
    </row>
    <row r="2162" spans="1:408" ht="15" thickBot="1">
      <c r="A2162" s="1"/>
      <c r="B2162" s="12"/>
      <c r="C2162" s="12"/>
      <c r="D2162" s="22"/>
      <c r="E2162" s="54"/>
      <c r="F2162" s="54"/>
      <c r="G2162" s="54"/>
      <c r="H2162" s="55"/>
      <c r="I2162" s="22"/>
      <c r="J2162" s="56"/>
      <c r="K2162" s="81"/>
      <c r="L2162" s="57"/>
      <c r="M2162" s="57"/>
      <c r="N2162" s="55"/>
      <c r="O2162" s="58"/>
      <c r="P2162" s="58"/>
      <c r="Q2162" s="59"/>
      <c r="R2162" s="60"/>
      <c r="S2162" s="60"/>
      <c r="T2162" s="22"/>
      <c r="U2162" s="1"/>
      <c r="V2162" s="23"/>
      <c r="X2162" s="24"/>
      <c r="Y2162" s="24"/>
      <c r="Z2162" s="22"/>
      <c r="AA2162" s="22"/>
      <c r="AB2162" s="22"/>
      <c r="AC2162" s="22"/>
      <c r="AD2162" s="22"/>
      <c r="AE2162" s="22"/>
      <c r="AF2162" s="22"/>
      <c r="AG2162" s="22"/>
      <c r="AH2162" s="22"/>
      <c r="AI2162" s="22"/>
      <c r="AJ2162" s="22"/>
      <c r="AK2162" s="22"/>
      <c r="AL2162" s="22"/>
      <c r="AM2162" s="22"/>
      <c r="AN2162" s="22"/>
      <c r="AO2162" s="22"/>
      <c r="AP2162" s="22"/>
      <c r="AQ2162" s="22"/>
      <c r="AR2162" s="22"/>
      <c r="AS2162" s="22"/>
      <c r="AT2162" s="22"/>
      <c r="AU2162" s="22"/>
      <c r="AV2162" s="22"/>
      <c r="AW2162" s="22"/>
      <c r="AX2162" s="22"/>
      <c r="AY2162" s="22"/>
      <c r="AZ2162" s="22"/>
      <c r="BA2162" s="22"/>
      <c r="BB2162" s="22"/>
      <c r="BC2162" s="22"/>
      <c r="BD2162" s="22"/>
      <c r="BE2162" s="24"/>
      <c r="BF2162" s="22"/>
      <c r="BG2162" s="22"/>
      <c r="BH2162" s="22"/>
      <c r="BI2162" s="22"/>
      <c r="BJ2162" s="22"/>
      <c r="BK2162" s="22"/>
      <c r="BL2162" s="22"/>
      <c r="BM2162" s="22"/>
      <c r="BN2162" s="22"/>
      <c r="BO2162" s="22"/>
      <c r="BP2162" s="22"/>
      <c r="BQ2162" s="22"/>
      <c r="BR2162" s="22"/>
      <c r="BS2162" s="22"/>
      <c r="BT2162" s="22"/>
      <c r="BU2162" s="22"/>
      <c r="BV2162" s="22"/>
      <c r="BW2162" s="22"/>
      <c r="BX2162" s="22"/>
      <c r="BY2162" s="22"/>
      <c r="BZ2162" s="22"/>
      <c r="CA2162" s="22"/>
      <c r="CB2162" s="22"/>
      <c r="CC2162" s="22"/>
      <c r="CD2162" s="22"/>
      <c r="CE2162" s="22"/>
      <c r="CF2162" s="22"/>
      <c r="CG2162" s="22"/>
      <c r="CH2162" s="22"/>
      <c r="CI2162" s="22"/>
      <c r="CJ2162" s="22"/>
      <c r="CK2162" s="24"/>
      <c r="CL2162" s="22"/>
      <c r="CM2162" s="22"/>
      <c r="CN2162" s="22"/>
      <c r="CO2162" s="22"/>
      <c r="CP2162" s="22"/>
      <c r="CQ2162" s="22"/>
      <c r="CR2162" s="22"/>
      <c r="CS2162" s="22"/>
      <c r="CT2162" s="22"/>
      <c r="CU2162" s="22"/>
      <c r="CV2162" s="22"/>
      <c r="CW2162" s="22"/>
      <c r="CX2162" s="22"/>
      <c r="CY2162" s="22"/>
      <c r="CZ2162" s="22"/>
      <c r="DA2162" s="22"/>
      <c r="DB2162" s="22"/>
      <c r="DC2162" s="22"/>
      <c r="DD2162" s="22"/>
      <c r="DE2162" s="22"/>
      <c r="DF2162" s="22"/>
      <c r="DG2162" s="22"/>
      <c r="DH2162" s="22"/>
      <c r="DI2162" s="22"/>
      <c r="DJ2162" s="22"/>
      <c r="DK2162" s="22"/>
      <c r="DL2162" s="22"/>
      <c r="DM2162" s="22"/>
      <c r="DN2162" s="22"/>
      <c r="DO2162" s="22"/>
      <c r="DP2162" s="22"/>
      <c r="DQ2162" s="24"/>
      <c r="DR2162" s="22"/>
      <c r="DS2162" s="22"/>
      <c r="DT2162" s="22"/>
      <c r="DU2162" s="22"/>
      <c r="DV2162" s="22"/>
      <c r="DW2162" s="22"/>
      <c r="DX2162" s="22"/>
      <c r="DY2162" s="22"/>
      <c r="DZ2162" s="22"/>
      <c r="EA2162" s="22"/>
      <c r="EB2162" s="22"/>
      <c r="EC2162" s="22"/>
      <c r="ED2162" s="22"/>
      <c r="EE2162" s="22"/>
      <c r="EF2162" s="22"/>
      <c r="EG2162" s="22"/>
      <c r="EH2162" s="22"/>
      <c r="EI2162" s="22"/>
      <c r="EJ2162" s="22"/>
      <c r="EK2162" s="22"/>
      <c r="EL2162" s="22"/>
      <c r="EM2162" s="22"/>
      <c r="EN2162" s="22"/>
      <c r="EO2162" s="22"/>
      <c r="EP2162" s="22"/>
      <c r="EQ2162" s="22"/>
      <c r="ER2162" s="22"/>
      <c r="ES2162" s="22"/>
      <c r="ET2162" s="22"/>
      <c r="EU2162" s="22"/>
      <c r="EV2162" s="22"/>
      <c r="EW2162" s="24"/>
      <c r="EX2162" s="22"/>
      <c r="EY2162" s="22"/>
      <c r="EZ2162" s="22"/>
      <c r="FA2162" s="22"/>
      <c r="FB2162" s="22"/>
      <c r="FC2162" s="22"/>
      <c r="FD2162" s="22"/>
      <c r="FE2162" s="22"/>
      <c r="FF2162" s="22"/>
      <c r="FG2162" s="22"/>
      <c r="FH2162" s="22"/>
      <c r="FI2162" s="22"/>
      <c r="FJ2162" s="22"/>
      <c r="FK2162" s="22"/>
      <c r="FL2162" s="22"/>
      <c r="FM2162" s="22"/>
      <c r="FN2162" s="22"/>
      <c r="FO2162" s="22"/>
      <c r="FP2162" s="22"/>
      <c r="FQ2162" s="22"/>
      <c r="FR2162" s="22"/>
      <c r="FS2162" s="22"/>
      <c r="FT2162" s="22"/>
      <c r="FU2162" s="22"/>
      <c r="FV2162" s="22"/>
      <c r="FW2162" s="22"/>
      <c r="FX2162" s="22"/>
      <c r="FY2162" s="22"/>
      <c r="FZ2162" s="22"/>
      <c r="GA2162" s="22"/>
      <c r="GB2162" s="22"/>
      <c r="GC2162" s="24"/>
      <c r="GD2162" s="22"/>
      <c r="GE2162" s="22"/>
      <c r="GF2162" s="22"/>
      <c r="GG2162" s="22"/>
      <c r="GH2162" s="22"/>
      <c r="GI2162" s="22"/>
      <c r="GJ2162" s="22"/>
      <c r="GK2162" s="22"/>
      <c r="GL2162" s="22"/>
      <c r="GM2162" s="22"/>
      <c r="GN2162" s="22"/>
      <c r="GO2162" s="22"/>
      <c r="GP2162" s="22"/>
      <c r="GQ2162" s="22"/>
      <c r="GR2162" s="22"/>
      <c r="GS2162" s="22"/>
      <c r="GT2162" s="22"/>
      <c r="GU2162" s="22"/>
      <c r="GV2162" s="22"/>
      <c r="GW2162" s="22"/>
      <c r="GX2162" s="22"/>
      <c r="GY2162" s="22"/>
      <c r="GZ2162" s="22"/>
      <c r="HA2162" s="22"/>
      <c r="HB2162" s="22"/>
      <c r="HC2162" s="22"/>
      <c r="HD2162" s="22"/>
      <c r="HE2162" s="22"/>
      <c r="HF2162" s="22"/>
      <c r="HG2162" s="22"/>
      <c r="HH2162" s="22"/>
      <c r="HI2162" s="24"/>
      <c r="HJ2162" s="22"/>
      <c r="HK2162" s="22"/>
      <c r="HL2162" s="22"/>
      <c r="HM2162" s="22"/>
      <c r="HN2162" s="22"/>
      <c r="HO2162" s="22"/>
      <c r="HP2162" s="22"/>
      <c r="HQ2162" s="22"/>
      <c r="HR2162" s="22"/>
      <c r="HS2162" s="22"/>
      <c r="HT2162" s="22"/>
      <c r="HU2162" s="22"/>
      <c r="HV2162" s="22"/>
      <c r="HW2162" s="22"/>
      <c r="HX2162" s="22"/>
      <c r="HY2162" s="22"/>
      <c r="HZ2162" s="22"/>
      <c r="IA2162" s="22"/>
      <c r="IB2162" s="22"/>
      <c r="IC2162" s="22"/>
      <c r="ID2162" s="22"/>
      <c r="IE2162" s="22"/>
      <c r="IF2162" s="22"/>
      <c r="IG2162" s="22"/>
      <c r="IH2162" s="22"/>
      <c r="II2162" s="22"/>
      <c r="IJ2162" s="22"/>
      <c r="IK2162" s="22"/>
      <c r="IL2162" s="22"/>
      <c r="IM2162" s="22"/>
      <c r="IN2162" s="22"/>
      <c r="IO2162" s="24"/>
      <c r="IP2162" s="22"/>
      <c r="IQ2162" s="22"/>
      <c r="IR2162" s="22"/>
      <c r="IS2162" s="22"/>
      <c r="IT2162" s="22"/>
      <c r="IU2162" s="22"/>
      <c r="IV2162" s="22"/>
      <c r="IW2162" s="22"/>
      <c r="IX2162" s="22"/>
      <c r="IY2162" s="22"/>
      <c r="IZ2162" s="22"/>
      <c r="JA2162" s="22"/>
      <c r="JB2162" s="22"/>
      <c r="JC2162" s="22"/>
      <c r="JD2162" s="22"/>
      <c r="JE2162" s="22"/>
      <c r="JF2162" s="22"/>
      <c r="JG2162" s="22"/>
      <c r="JH2162" s="22"/>
      <c r="JI2162" s="22"/>
      <c r="JJ2162" s="22"/>
      <c r="JK2162" s="22"/>
      <c r="JL2162" s="22"/>
      <c r="JM2162" s="22"/>
      <c r="JN2162" s="22"/>
      <c r="JO2162" s="22"/>
      <c r="JP2162" s="22"/>
      <c r="JQ2162" s="22"/>
      <c r="JR2162" s="22"/>
      <c r="JS2162" s="22"/>
      <c r="JT2162" s="22"/>
      <c r="JU2162" s="24"/>
      <c r="JV2162" s="22"/>
      <c r="JW2162" s="22"/>
      <c r="JX2162" s="22"/>
      <c r="JY2162" s="22"/>
      <c r="JZ2162" s="22"/>
      <c r="KA2162" s="22"/>
      <c r="KB2162" s="22"/>
      <c r="KC2162" s="22"/>
      <c r="KD2162" s="22"/>
      <c r="KE2162" s="22"/>
      <c r="KF2162" s="22"/>
      <c r="KG2162" s="22"/>
      <c r="KH2162" s="22"/>
      <c r="KI2162" s="22"/>
      <c r="KJ2162" s="22"/>
      <c r="KK2162" s="22"/>
      <c r="KL2162" s="22"/>
      <c r="KM2162" s="22"/>
      <c r="KN2162" s="22"/>
      <c r="KO2162" s="22"/>
      <c r="KP2162" s="22"/>
      <c r="KQ2162" s="22"/>
      <c r="KR2162" s="22"/>
      <c r="KS2162" s="22"/>
      <c r="KT2162" s="22"/>
      <c r="KU2162" s="22"/>
      <c r="KV2162" s="22"/>
      <c r="KW2162" s="22"/>
      <c r="KX2162" s="22"/>
      <c r="KY2162" s="22"/>
      <c r="KZ2162" s="22"/>
      <c r="LA2162" s="24"/>
      <c r="LB2162" s="22"/>
      <c r="LC2162" s="22"/>
      <c r="LD2162" s="22"/>
      <c r="LE2162" s="22"/>
      <c r="LF2162" s="22"/>
      <c r="LG2162" s="22"/>
      <c r="LH2162" s="22"/>
      <c r="LI2162" s="22"/>
      <c r="LJ2162" s="22"/>
      <c r="LK2162" s="22"/>
      <c r="LL2162" s="22"/>
      <c r="LM2162" s="22"/>
      <c r="LN2162" s="22"/>
      <c r="LO2162" s="22"/>
      <c r="LP2162" s="22"/>
      <c r="LQ2162" s="22"/>
      <c r="LR2162" s="22"/>
      <c r="LS2162" s="22"/>
      <c r="LT2162" s="22"/>
      <c r="LU2162" s="22"/>
      <c r="LV2162" s="22"/>
      <c r="LW2162" s="22"/>
      <c r="LX2162" s="22"/>
      <c r="LY2162" s="22"/>
      <c r="LZ2162" s="22"/>
      <c r="MA2162" s="22"/>
      <c r="MB2162" s="22"/>
      <c r="MC2162" s="22"/>
      <c r="MD2162" s="22"/>
      <c r="ME2162" s="22"/>
      <c r="MF2162" s="22"/>
      <c r="MG2162" s="24"/>
      <c r="MH2162" s="22"/>
      <c r="MI2162" s="22"/>
      <c r="MJ2162" s="22"/>
      <c r="MK2162" s="22"/>
      <c r="ML2162" s="22"/>
      <c r="MM2162" s="22"/>
      <c r="MN2162" s="22"/>
      <c r="MO2162" s="22"/>
      <c r="MP2162" s="22"/>
      <c r="MQ2162" s="22"/>
      <c r="MR2162" s="22"/>
      <c r="MS2162" s="22"/>
      <c r="MT2162" s="22"/>
      <c r="MU2162" s="22"/>
      <c r="MV2162" s="22"/>
      <c r="MW2162" s="22"/>
      <c r="MX2162" s="22"/>
      <c r="MY2162" s="22"/>
      <c r="MZ2162" s="22"/>
      <c r="NA2162" s="22"/>
      <c r="NB2162" s="22"/>
      <c r="NC2162" s="22"/>
      <c r="ND2162" s="22"/>
      <c r="NE2162" s="22"/>
      <c r="NF2162" s="22"/>
      <c r="NG2162" s="22"/>
      <c r="NH2162" s="22"/>
      <c r="NI2162" s="22"/>
      <c r="NJ2162" s="22"/>
      <c r="NK2162" s="22"/>
      <c r="NL2162" s="22"/>
      <c r="NM2162" s="24"/>
      <c r="NN2162" s="22"/>
      <c r="NO2162" s="22"/>
      <c r="NP2162" s="22"/>
      <c r="NQ2162" s="22"/>
      <c r="NR2162" s="22"/>
      <c r="NS2162" s="22"/>
      <c r="NT2162" s="22"/>
      <c r="NU2162" s="22"/>
      <c r="NV2162" s="22"/>
      <c r="NW2162" s="22"/>
      <c r="NX2162" s="22"/>
      <c r="NY2162" s="22"/>
      <c r="NZ2162" s="22"/>
      <c r="OA2162" s="22"/>
      <c r="OB2162" s="22"/>
      <c r="OC2162" s="22"/>
      <c r="OD2162" s="22"/>
      <c r="OE2162" s="22"/>
      <c r="OF2162" s="22"/>
      <c r="OG2162" s="22"/>
      <c r="OH2162" s="22"/>
      <c r="OI2162" s="22"/>
      <c r="OJ2162" s="22"/>
      <c r="OK2162" s="22"/>
      <c r="OL2162" s="22"/>
      <c r="OM2162" s="22"/>
      <c r="ON2162" s="22"/>
      <c r="OO2162" s="22"/>
      <c r="OP2162" s="22"/>
      <c r="OQ2162" s="22"/>
      <c r="OR2162" s="22"/>
    </row>
    <row r="2163" spans="1:408" ht="15" thickBot="1">
      <c r="A2163" s="1"/>
      <c r="B2163" s="12"/>
      <c r="C2163" s="12"/>
      <c r="D2163" s="22"/>
      <c r="E2163" s="54"/>
      <c r="F2163" s="54"/>
      <c r="G2163" s="54"/>
      <c r="H2163" s="55"/>
      <c r="I2163" s="22"/>
      <c r="J2163" s="56"/>
      <c r="K2163" s="80"/>
      <c r="L2163" s="57"/>
      <c r="M2163" s="57"/>
      <c r="N2163" s="55"/>
      <c r="O2163" s="58"/>
      <c r="P2163" s="58"/>
      <c r="Q2163" s="59"/>
      <c r="R2163" s="60"/>
      <c r="S2163" s="60"/>
      <c r="T2163" s="22"/>
      <c r="U2163" s="1"/>
      <c r="V2163" s="23"/>
      <c r="X2163" s="24"/>
      <c r="Y2163" s="24"/>
      <c r="Z2163" s="22"/>
      <c r="AA2163" s="22"/>
      <c r="AB2163" s="22"/>
      <c r="AC2163" s="22"/>
      <c r="AD2163" s="22"/>
      <c r="AE2163" s="22"/>
      <c r="AF2163" s="22"/>
      <c r="AG2163" s="22"/>
      <c r="AH2163" s="22"/>
      <c r="AI2163" s="22"/>
      <c r="AJ2163" s="22"/>
      <c r="AK2163" s="22"/>
      <c r="AL2163" s="22"/>
      <c r="AM2163" s="22"/>
      <c r="AN2163" s="22"/>
      <c r="AO2163" s="22"/>
      <c r="AP2163" s="22"/>
      <c r="AQ2163" s="22"/>
      <c r="AR2163" s="22"/>
      <c r="AS2163" s="22"/>
      <c r="AT2163" s="22"/>
      <c r="AU2163" s="22"/>
      <c r="AV2163" s="22"/>
      <c r="AW2163" s="22"/>
      <c r="AX2163" s="22"/>
      <c r="AY2163" s="22"/>
      <c r="AZ2163" s="22"/>
      <c r="BA2163" s="22"/>
      <c r="BB2163" s="22"/>
      <c r="BC2163" s="22"/>
      <c r="BD2163" s="22"/>
      <c r="BE2163" s="24"/>
      <c r="BF2163" s="22"/>
      <c r="BG2163" s="22"/>
      <c r="BH2163" s="22"/>
      <c r="BI2163" s="22"/>
      <c r="BJ2163" s="22"/>
      <c r="BK2163" s="22"/>
      <c r="BL2163" s="22"/>
      <c r="BM2163" s="22"/>
      <c r="BN2163" s="22"/>
      <c r="BO2163" s="22"/>
      <c r="BP2163" s="22"/>
      <c r="BQ2163" s="22"/>
      <c r="BR2163" s="22"/>
      <c r="BS2163" s="22"/>
      <c r="BT2163" s="22"/>
      <c r="BU2163" s="22"/>
      <c r="BV2163" s="22"/>
      <c r="BW2163" s="22"/>
      <c r="BX2163" s="22"/>
      <c r="BY2163" s="22"/>
      <c r="BZ2163" s="22"/>
      <c r="CA2163" s="22"/>
      <c r="CB2163" s="22"/>
      <c r="CC2163" s="22"/>
      <c r="CD2163" s="22"/>
      <c r="CE2163" s="22"/>
      <c r="CF2163" s="22"/>
      <c r="CG2163" s="22"/>
      <c r="CH2163" s="22"/>
      <c r="CI2163" s="22"/>
      <c r="CJ2163" s="22"/>
      <c r="CK2163" s="24"/>
      <c r="CL2163" s="22"/>
      <c r="CM2163" s="22"/>
      <c r="CN2163" s="22"/>
      <c r="CO2163" s="22"/>
      <c r="CP2163" s="22"/>
      <c r="CQ2163" s="22"/>
      <c r="CR2163" s="22"/>
      <c r="CS2163" s="22"/>
      <c r="CT2163" s="22"/>
      <c r="CU2163" s="22"/>
      <c r="CV2163" s="22"/>
      <c r="CW2163" s="22"/>
      <c r="CX2163" s="22"/>
      <c r="CY2163" s="22"/>
      <c r="CZ2163" s="22"/>
      <c r="DA2163" s="22"/>
      <c r="DB2163" s="22"/>
      <c r="DC2163" s="22"/>
      <c r="DD2163" s="22"/>
      <c r="DE2163" s="22"/>
      <c r="DF2163" s="22"/>
      <c r="DG2163" s="22"/>
      <c r="DH2163" s="22"/>
      <c r="DI2163" s="22"/>
      <c r="DJ2163" s="22"/>
      <c r="DK2163" s="22"/>
      <c r="DL2163" s="22"/>
      <c r="DM2163" s="22"/>
      <c r="DN2163" s="22"/>
      <c r="DO2163" s="22"/>
      <c r="DP2163" s="22"/>
      <c r="DQ2163" s="24"/>
      <c r="DR2163" s="22"/>
      <c r="DS2163" s="22"/>
      <c r="DT2163" s="22"/>
      <c r="DU2163" s="22"/>
      <c r="DV2163" s="22"/>
      <c r="DW2163" s="22"/>
      <c r="DX2163" s="22"/>
      <c r="DY2163" s="22"/>
      <c r="DZ2163" s="22"/>
      <c r="EA2163" s="22"/>
      <c r="EB2163" s="22"/>
      <c r="EC2163" s="22"/>
      <c r="ED2163" s="22"/>
      <c r="EE2163" s="22"/>
      <c r="EF2163" s="22"/>
      <c r="EG2163" s="22"/>
      <c r="EH2163" s="22"/>
      <c r="EI2163" s="22"/>
      <c r="EJ2163" s="22"/>
      <c r="EK2163" s="22"/>
      <c r="EL2163" s="22"/>
      <c r="EM2163" s="22"/>
      <c r="EN2163" s="22"/>
      <c r="EO2163" s="22"/>
      <c r="EP2163" s="22"/>
      <c r="EQ2163" s="22"/>
      <c r="ER2163" s="22"/>
      <c r="ES2163" s="22"/>
      <c r="ET2163" s="22"/>
      <c r="EU2163" s="22"/>
      <c r="EV2163" s="22"/>
      <c r="EW2163" s="24"/>
      <c r="EX2163" s="22"/>
      <c r="EY2163" s="22"/>
      <c r="EZ2163" s="22"/>
      <c r="FA2163" s="22"/>
      <c r="FB2163" s="22"/>
      <c r="FC2163" s="22"/>
      <c r="FD2163" s="22"/>
      <c r="FE2163" s="22"/>
      <c r="FF2163" s="22"/>
      <c r="FG2163" s="22"/>
      <c r="FH2163" s="22"/>
      <c r="FI2163" s="22"/>
      <c r="FJ2163" s="22"/>
      <c r="FK2163" s="22"/>
      <c r="FL2163" s="22"/>
      <c r="FM2163" s="22"/>
      <c r="FN2163" s="22"/>
      <c r="FO2163" s="22"/>
      <c r="FP2163" s="22"/>
      <c r="FQ2163" s="22"/>
      <c r="FR2163" s="22"/>
      <c r="FS2163" s="22"/>
      <c r="FT2163" s="22"/>
      <c r="FU2163" s="22"/>
      <c r="FV2163" s="22"/>
      <c r="FW2163" s="22"/>
      <c r="FX2163" s="22"/>
      <c r="FY2163" s="22"/>
      <c r="FZ2163" s="22"/>
      <c r="GA2163" s="22"/>
      <c r="GB2163" s="22"/>
      <c r="GC2163" s="24"/>
      <c r="GD2163" s="22"/>
      <c r="GE2163" s="22"/>
      <c r="GF2163" s="22"/>
      <c r="GG2163" s="22"/>
      <c r="GH2163" s="22"/>
      <c r="GI2163" s="22"/>
      <c r="GJ2163" s="22"/>
      <c r="GK2163" s="22"/>
      <c r="GL2163" s="22"/>
      <c r="GM2163" s="22"/>
      <c r="GN2163" s="22"/>
      <c r="GO2163" s="22"/>
      <c r="GP2163" s="22"/>
      <c r="GQ2163" s="22"/>
      <c r="GR2163" s="22"/>
      <c r="GS2163" s="22"/>
      <c r="GT2163" s="22"/>
      <c r="GU2163" s="22"/>
      <c r="GV2163" s="22"/>
      <c r="GW2163" s="22"/>
      <c r="GX2163" s="22"/>
      <c r="GY2163" s="22"/>
      <c r="GZ2163" s="22"/>
      <c r="HA2163" s="22"/>
      <c r="HB2163" s="22"/>
      <c r="HC2163" s="22"/>
      <c r="HD2163" s="22"/>
      <c r="HE2163" s="22"/>
      <c r="HF2163" s="22"/>
      <c r="HG2163" s="22"/>
      <c r="HH2163" s="22"/>
      <c r="HI2163" s="24"/>
      <c r="HJ2163" s="22"/>
      <c r="HK2163" s="22"/>
      <c r="HL2163" s="22"/>
      <c r="HM2163" s="22"/>
      <c r="HN2163" s="22"/>
      <c r="HO2163" s="22"/>
      <c r="HP2163" s="22"/>
      <c r="HQ2163" s="22"/>
      <c r="HR2163" s="22"/>
      <c r="HS2163" s="22"/>
      <c r="HT2163" s="22"/>
      <c r="HU2163" s="22"/>
      <c r="HV2163" s="22"/>
      <c r="HW2163" s="22"/>
      <c r="HX2163" s="22"/>
      <c r="HY2163" s="22"/>
      <c r="HZ2163" s="22"/>
      <c r="IA2163" s="22"/>
      <c r="IB2163" s="22"/>
      <c r="IC2163" s="22"/>
      <c r="ID2163" s="22"/>
      <c r="IE2163" s="22"/>
      <c r="IF2163" s="22"/>
      <c r="IG2163" s="22"/>
      <c r="IH2163" s="22"/>
      <c r="II2163" s="22"/>
      <c r="IJ2163" s="22"/>
      <c r="IK2163" s="22"/>
      <c r="IL2163" s="22"/>
      <c r="IM2163" s="22"/>
      <c r="IN2163" s="22"/>
      <c r="IO2163" s="24"/>
      <c r="IP2163" s="22"/>
      <c r="IQ2163" s="22"/>
      <c r="IR2163" s="22"/>
      <c r="IS2163" s="22"/>
      <c r="IT2163" s="22"/>
      <c r="IU2163" s="22"/>
      <c r="IV2163" s="22"/>
      <c r="IW2163" s="22"/>
      <c r="IX2163" s="22"/>
      <c r="IY2163" s="22"/>
      <c r="IZ2163" s="22"/>
      <c r="JA2163" s="22"/>
      <c r="JB2163" s="22"/>
      <c r="JC2163" s="22"/>
      <c r="JD2163" s="22"/>
      <c r="JE2163" s="22"/>
      <c r="JF2163" s="22"/>
      <c r="JG2163" s="22"/>
      <c r="JH2163" s="22"/>
      <c r="JI2163" s="22"/>
      <c r="JJ2163" s="22"/>
      <c r="JK2163" s="22"/>
      <c r="JL2163" s="22"/>
      <c r="JM2163" s="22"/>
      <c r="JN2163" s="22"/>
      <c r="JO2163" s="22"/>
      <c r="JP2163" s="22"/>
      <c r="JQ2163" s="22"/>
      <c r="JR2163" s="22"/>
      <c r="JS2163" s="22"/>
      <c r="JT2163" s="22"/>
      <c r="JU2163" s="24"/>
      <c r="JV2163" s="22"/>
      <c r="JW2163" s="22"/>
      <c r="JX2163" s="22"/>
      <c r="JY2163" s="22"/>
      <c r="JZ2163" s="22"/>
      <c r="KA2163" s="22"/>
      <c r="KB2163" s="22"/>
      <c r="KC2163" s="22"/>
      <c r="KD2163" s="22"/>
      <c r="KE2163" s="22"/>
      <c r="KF2163" s="22"/>
      <c r="KG2163" s="22"/>
      <c r="KH2163" s="22"/>
      <c r="KI2163" s="22"/>
      <c r="KJ2163" s="22"/>
      <c r="KK2163" s="22"/>
      <c r="KL2163" s="22"/>
      <c r="KM2163" s="22"/>
      <c r="KN2163" s="22"/>
      <c r="KO2163" s="22"/>
      <c r="KP2163" s="22"/>
      <c r="KQ2163" s="22"/>
      <c r="KR2163" s="22"/>
      <c r="KS2163" s="22"/>
      <c r="KT2163" s="22"/>
      <c r="KU2163" s="22"/>
      <c r="KV2163" s="22"/>
      <c r="KW2163" s="22"/>
      <c r="KX2163" s="22"/>
      <c r="KY2163" s="22"/>
      <c r="KZ2163" s="22"/>
      <c r="LA2163" s="24"/>
      <c r="LB2163" s="22"/>
      <c r="LC2163" s="22"/>
      <c r="LD2163" s="22"/>
      <c r="LE2163" s="22"/>
      <c r="LF2163" s="22"/>
      <c r="LG2163" s="22"/>
      <c r="LH2163" s="22"/>
      <c r="LI2163" s="22"/>
      <c r="LJ2163" s="22"/>
      <c r="LK2163" s="22"/>
      <c r="LL2163" s="22"/>
      <c r="LM2163" s="22"/>
      <c r="LN2163" s="22"/>
      <c r="LO2163" s="22"/>
      <c r="LP2163" s="22"/>
      <c r="LQ2163" s="22"/>
      <c r="LR2163" s="22"/>
      <c r="LS2163" s="22"/>
      <c r="LT2163" s="22"/>
      <c r="LU2163" s="22"/>
      <c r="LV2163" s="22"/>
      <c r="LW2163" s="22"/>
      <c r="LX2163" s="22"/>
      <c r="LY2163" s="22"/>
      <c r="LZ2163" s="22"/>
      <c r="MA2163" s="22"/>
      <c r="MB2163" s="22"/>
      <c r="MC2163" s="22"/>
      <c r="MD2163" s="22"/>
      <c r="ME2163" s="22"/>
      <c r="MF2163" s="22"/>
      <c r="MG2163" s="24"/>
      <c r="MH2163" s="22"/>
      <c r="MI2163" s="22"/>
      <c r="MJ2163" s="22"/>
      <c r="MK2163" s="22"/>
      <c r="ML2163" s="22"/>
      <c r="MM2163" s="22"/>
      <c r="MN2163" s="22"/>
      <c r="MO2163" s="22"/>
      <c r="MP2163" s="22"/>
      <c r="MQ2163" s="22"/>
      <c r="MR2163" s="22"/>
      <c r="MS2163" s="22"/>
      <c r="MT2163" s="22"/>
      <c r="MU2163" s="22"/>
      <c r="MV2163" s="22"/>
      <c r="MW2163" s="22"/>
      <c r="MX2163" s="22"/>
      <c r="MY2163" s="22"/>
      <c r="MZ2163" s="22"/>
      <c r="NA2163" s="22"/>
      <c r="NB2163" s="22"/>
      <c r="NC2163" s="22"/>
      <c r="ND2163" s="22"/>
      <c r="NE2163" s="22"/>
      <c r="NF2163" s="22"/>
      <c r="NG2163" s="22"/>
      <c r="NH2163" s="22"/>
      <c r="NI2163" s="22"/>
      <c r="NJ2163" s="22"/>
      <c r="NK2163" s="22"/>
      <c r="NL2163" s="22"/>
      <c r="NM2163" s="24"/>
      <c r="NN2163" s="22"/>
      <c r="NO2163" s="22"/>
      <c r="NP2163" s="22"/>
      <c r="NQ2163" s="22"/>
      <c r="NR2163" s="22"/>
      <c r="NS2163" s="22"/>
      <c r="NT2163" s="22"/>
      <c r="NU2163" s="22"/>
      <c r="NV2163" s="22"/>
      <c r="NW2163" s="22"/>
      <c r="NX2163" s="22"/>
      <c r="NY2163" s="22"/>
      <c r="NZ2163" s="22"/>
      <c r="OA2163" s="22"/>
      <c r="OB2163" s="22"/>
      <c r="OC2163" s="22"/>
      <c r="OD2163" s="22"/>
      <c r="OE2163" s="22"/>
      <c r="OF2163" s="22"/>
      <c r="OG2163" s="22"/>
      <c r="OH2163" s="22"/>
      <c r="OI2163" s="22"/>
      <c r="OJ2163" s="22"/>
      <c r="OK2163" s="22"/>
      <c r="OL2163" s="22"/>
      <c r="OM2163" s="22"/>
      <c r="ON2163" s="22"/>
      <c r="OO2163" s="22"/>
      <c r="OP2163" s="22"/>
      <c r="OQ2163" s="22"/>
      <c r="OR2163" s="22"/>
    </row>
    <row r="2164" spans="1:408" ht="15" thickBot="1">
      <c r="A2164" s="1"/>
      <c r="B2164" s="12"/>
      <c r="C2164" s="12"/>
      <c r="D2164" s="22"/>
      <c r="E2164" s="54"/>
      <c r="F2164" s="54"/>
      <c r="G2164" s="54"/>
      <c r="H2164" s="55"/>
      <c r="I2164" s="22"/>
      <c r="J2164" s="56"/>
      <c r="K2164" s="81"/>
      <c r="L2164" s="57"/>
      <c r="M2164" s="57"/>
      <c r="N2164" s="55"/>
      <c r="O2164" s="58"/>
      <c r="P2164" s="58"/>
      <c r="Q2164" s="59"/>
      <c r="R2164" s="60"/>
      <c r="S2164" s="60"/>
      <c r="T2164" s="22"/>
      <c r="U2164" s="1"/>
      <c r="V2164" s="23"/>
      <c r="X2164" s="24"/>
      <c r="Y2164" s="24"/>
      <c r="Z2164" s="22"/>
      <c r="AA2164" s="22"/>
      <c r="AB2164" s="22"/>
      <c r="AC2164" s="22"/>
      <c r="AD2164" s="22"/>
      <c r="AE2164" s="22"/>
      <c r="AF2164" s="22"/>
      <c r="AG2164" s="22"/>
      <c r="AH2164" s="22"/>
      <c r="AI2164" s="22"/>
      <c r="AJ2164" s="22"/>
      <c r="AK2164" s="22"/>
      <c r="AL2164" s="22"/>
      <c r="AM2164" s="22"/>
      <c r="AN2164" s="22"/>
      <c r="AO2164" s="22"/>
      <c r="AP2164" s="22"/>
      <c r="AQ2164" s="22"/>
      <c r="AR2164" s="22"/>
      <c r="AS2164" s="22"/>
      <c r="AT2164" s="22"/>
      <c r="AU2164" s="22"/>
      <c r="AV2164" s="22"/>
      <c r="AW2164" s="22"/>
      <c r="AX2164" s="22"/>
      <c r="AY2164" s="22"/>
      <c r="AZ2164" s="22"/>
      <c r="BA2164" s="22"/>
      <c r="BB2164" s="22"/>
      <c r="BC2164" s="22"/>
      <c r="BD2164" s="22"/>
      <c r="BE2164" s="24"/>
      <c r="BF2164" s="22"/>
      <c r="BG2164" s="22"/>
      <c r="BH2164" s="22"/>
      <c r="BI2164" s="22"/>
      <c r="BJ2164" s="22"/>
      <c r="BK2164" s="22"/>
      <c r="BL2164" s="22"/>
      <c r="BM2164" s="22"/>
      <c r="BN2164" s="22"/>
      <c r="BO2164" s="22"/>
      <c r="BP2164" s="22"/>
      <c r="BQ2164" s="22"/>
      <c r="BR2164" s="22"/>
      <c r="BS2164" s="22"/>
      <c r="BT2164" s="22"/>
      <c r="BU2164" s="22"/>
      <c r="BV2164" s="22"/>
      <c r="BW2164" s="22"/>
      <c r="BX2164" s="22"/>
      <c r="BY2164" s="22"/>
      <c r="BZ2164" s="22"/>
      <c r="CA2164" s="22"/>
      <c r="CB2164" s="22"/>
      <c r="CC2164" s="22"/>
      <c r="CD2164" s="22"/>
      <c r="CE2164" s="22"/>
      <c r="CF2164" s="22"/>
      <c r="CG2164" s="22"/>
      <c r="CH2164" s="22"/>
      <c r="CI2164" s="22"/>
      <c r="CJ2164" s="22"/>
      <c r="CK2164" s="24"/>
      <c r="CL2164" s="22"/>
      <c r="CM2164" s="22"/>
      <c r="CN2164" s="22"/>
      <c r="CO2164" s="22"/>
      <c r="CP2164" s="22"/>
      <c r="CQ2164" s="22"/>
      <c r="CR2164" s="22"/>
      <c r="CS2164" s="22"/>
      <c r="CT2164" s="22"/>
      <c r="CU2164" s="22"/>
      <c r="CV2164" s="22"/>
      <c r="CW2164" s="22"/>
      <c r="CX2164" s="22"/>
      <c r="CY2164" s="22"/>
      <c r="CZ2164" s="22"/>
      <c r="DA2164" s="22"/>
      <c r="DB2164" s="22"/>
      <c r="DC2164" s="22"/>
      <c r="DD2164" s="22"/>
      <c r="DE2164" s="22"/>
      <c r="DF2164" s="22"/>
      <c r="DG2164" s="22"/>
      <c r="DH2164" s="22"/>
      <c r="DI2164" s="22"/>
      <c r="DJ2164" s="22"/>
      <c r="DK2164" s="22"/>
      <c r="DL2164" s="22"/>
      <c r="DM2164" s="22"/>
      <c r="DN2164" s="22"/>
      <c r="DO2164" s="22"/>
      <c r="DP2164" s="22"/>
      <c r="DQ2164" s="24"/>
      <c r="DR2164" s="22"/>
      <c r="DS2164" s="22"/>
      <c r="DT2164" s="22"/>
      <c r="DU2164" s="22"/>
      <c r="DV2164" s="22"/>
      <c r="DW2164" s="22"/>
      <c r="DX2164" s="22"/>
      <c r="DY2164" s="22"/>
      <c r="DZ2164" s="22"/>
      <c r="EA2164" s="22"/>
      <c r="EB2164" s="22"/>
      <c r="EC2164" s="22"/>
      <c r="ED2164" s="22"/>
      <c r="EE2164" s="22"/>
      <c r="EF2164" s="22"/>
      <c r="EG2164" s="22"/>
      <c r="EH2164" s="22"/>
      <c r="EI2164" s="22"/>
      <c r="EJ2164" s="22"/>
      <c r="EK2164" s="22"/>
      <c r="EL2164" s="22"/>
      <c r="EM2164" s="22"/>
      <c r="EN2164" s="22"/>
      <c r="EO2164" s="22"/>
      <c r="EP2164" s="22"/>
      <c r="EQ2164" s="22"/>
      <c r="ER2164" s="22"/>
      <c r="ES2164" s="22"/>
      <c r="ET2164" s="22"/>
      <c r="EU2164" s="22"/>
      <c r="EV2164" s="22"/>
      <c r="EW2164" s="24"/>
      <c r="EX2164" s="22"/>
      <c r="EY2164" s="22"/>
      <c r="EZ2164" s="22"/>
      <c r="FA2164" s="22"/>
      <c r="FB2164" s="22"/>
      <c r="FC2164" s="22"/>
      <c r="FD2164" s="22"/>
      <c r="FE2164" s="22"/>
      <c r="FF2164" s="22"/>
      <c r="FG2164" s="22"/>
      <c r="FH2164" s="22"/>
      <c r="FI2164" s="22"/>
      <c r="FJ2164" s="22"/>
      <c r="FK2164" s="22"/>
      <c r="FL2164" s="22"/>
      <c r="FM2164" s="22"/>
      <c r="FN2164" s="22"/>
      <c r="FO2164" s="22"/>
      <c r="FP2164" s="22"/>
      <c r="FQ2164" s="22"/>
      <c r="FR2164" s="22"/>
      <c r="FS2164" s="22"/>
      <c r="FT2164" s="22"/>
      <c r="FU2164" s="22"/>
      <c r="FV2164" s="22"/>
      <c r="FW2164" s="22"/>
      <c r="FX2164" s="22"/>
      <c r="FY2164" s="22"/>
      <c r="FZ2164" s="22"/>
      <c r="GA2164" s="22"/>
      <c r="GB2164" s="22"/>
      <c r="GC2164" s="24"/>
      <c r="GD2164" s="22"/>
      <c r="GE2164" s="22"/>
      <c r="GF2164" s="22"/>
      <c r="GG2164" s="22"/>
      <c r="GH2164" s="22"/>
      <c r="GI2164" s="22"/>
      <c r="GJ2164" s="22"/>
      <c r="GK2164" s="22"/>
      <c r="GL2164" s="22"/>
      <c r="GM2164" s="22"/>
      <c r="GN2164" s="22"/>
      <c r="GO2164" s="22"/>
      <c r="GP2164" s="22"/>
      <c r="GQ2164" s="22"/>
      <c r="GR2164" s="22"/>
      <c r="GS2164" s="22"/>
      <c r="GT2164" s="22"/>
      <c r="GU2164" s="22"/>
      <c r="GV2164" s="22"/>
      <c r="GW2164" s="22"/>
      <c r="GX2164" s="22"/>
      <c r="GY2164" s="22"/>
      <c r="GZ2164" s="22"/>
      <c r="HA2164" s="22"/>
      <c r="HB2164" s="22"/>
      <c r="HC2164" s="22"/>
      <c r="HD2164" s="22"/>
      <c r="HE2164" s="22"/>
      <c r="HF2164" s="22"/>
      <c r="HG2164" s="22"/>
      <c r="HH2164" s="22"/>
      <c r="HI2164" s="24"/>
      <c r="HJ2164" s="22"/>
      <c r="HK2164" s="22"/>
      <c r="HL2164" s="22"/>
      <c r="HM2164" s="22"/>
      <c r="HN2164" s="22"/>
      <c r="HO2164" s="22"/>
      <c r="HP2164" s="22"/>
      <c r="HQ2164" s="22"/>
      <c r="HR2164" s="22"/>
      <c r="HS2164" s="22"/>
      <c r="HT2164" s="22"/>
      <c r="HU2164" s="22"/>
      <c r="HV2164" s="22"/>
      <c r="HW2164" s="22"/>
      <c r="HX2164" s="22"/>
      <c r="HY2164" s="22"/>
      <c r="HZ2164" s="22"/>
      <c r="IA2164" s="22"/>
      <c r="IB2164" s="22"/>
      <c r="IC2164" s="22"/>
      <c r="ID2164" s="22"/>
      <c r="IE2164" s="22"/>
      <c r="IF2164" s="22"/>
      <c r="IG2164" s="22"/>
      <c r="IH2164" s="22"/>
      <c r="II2164" s="22"/>
      <c r="IJ2164" s="22"/>
      <c r="IK2164" s="22"/>
      <c r="IL2164" s="22"/>
      <c r="IM2164" s="22"/>
      <c r="IN2164" s="22"/>
      <c r="IO2164" s="24"/>
      <c r="IP2164" s="22"/>
      <c r="IQ2164" s="22"/>
      <c r="IR2164" s="22"/>
      <c r="IS2164" s="22"/>
      <c r="IT2164" s="22"/>
      <c r="IU2164" s="22"/>
      <c r="IV2164" s="22"/>
      <c r="IW2164" s="22"/>
      <c r="IX2164" s="22"/>
      <c r="IY2164" s="22"/>
      <c r="IZ2164" s="22"/>
      <c r="JA2164" s="22"/>
      <c r="JB2164" s="22"/>
      <c r="JC2164" s="22"/>
      <c r="JD2164" s="22"/>
      <c r="JE2164" s="22"/>
      <c r="JF2164" s="22"/>
      <c r="JG2164" s="22"/>
      <c r="JH2164" s="22"/>
      <c r="JI2164" s="22"/>
      <c r="JJ2164" s="22"/>
      <c r="JK2164" s="22"/>
      <c r="JL2164" s="22"/>
      <c r="JM2164" s="22"/>
      <c r="JN2164" s="22"/>
      <c r="JO2164" s="22"/>
      <c r="JP2164" s="22"/>
      <c r="JQ2164" s="22"/>
      <c r="JR2164" s="22"/>
      <c r="JS2164" s="22"/>
      <c r="JT2164" s="22"/>
      <c r="JU2164" s="24"/>
      <c r="JV2164" s="22"/>
      <c r="JW2164" s="22"/>
      <c r="JX2164" s="22"/>
      <c r="JY2164" s="22"/>
      <c r="JZ2164" s="22"/>
      <c r="KA2164" s="22"/>
      <c r="KB2164" s="22"/>
      <c r="KC2164" s="22"/>
      <c r="KD2164" s="22"/>
      <c r="KE2164" s="22"/>
      <c r="KF2164" s="22"/>
      <c r="KG2164" s="22"/>
      <c r="KH2164" s="22"/>
      <c r="KI2164" s="22"/>
      <c r="KJ2164" s="22"/>
      <c r="KK2164" s="22"/>
      <c r="KL2164" s="22"/>
      <c r="KM2164" s="22"/>
      <c r="KN2164" s="22"/>
      <c r="KO2164" s="22"/>
      <c r="KP2164" s="22"/>
      <c r="KQ2164" s="22"/>
      <c r="KR2164" s="22"/>
      <c r="KS2164" s="22"/>
      <c r="KT2164" s="22"/>
      <c r="KU2164" s="22"/>
      <c r="KV2164" s="22"/>
      <c r="KW2164" s="22"/>
      <c r="KX2164" s="22"/>
      <c r="KY2164" s="22"/>
      <c r="KZ2164" s="22"/>
      <c r="LA2164" s="24"/>
      <c r="LB2164" s="22"/>
      <c r="LC2164" s="22"/>
      <c r="LD2164" s="22"/>
      <c r="LE2164" s="22"/>
      <c r="LF2164" s="22"/>
      <c r="LG2164" s="22"/>
      <c r="LH2164" s="22"/>
      <c r="LI2164" s="22"/>
      <c r="LJ2164" s="22"/>
      <c r="LK2164" s="22"/>
      <c r="LL2164" s="22"/>
      <c r="LM2164" s="22"/>
      <c r="LN2164" s="22"/>
      <c r="LO2164" s="22"/>
      <c r="LP2164" s="22"/>
      <c r="LQ2164" s="22"/>
      <c r="LR2164" s="22"/>
      <c r="LS2164" s="22"/>
      <c r="LT2164" s="22"/>
      <c r="LU2164" s="22"/>
      <c r="LV2164" s="22"/>
      <c r="LW2164" s="22"/>
      <c r="LX2164" s="22"/>
      <c r="LY2164" s="22"/>
      <c r="LZ2164" s="22"/>
      <c r="MA2164" s="22"/>
      <c r="MB2164" s="22"/>
      <c r="MC2164" s="22"/>
      <c r="MD2164" s="22"/>
      <c r="ME2164" s="22"/>
      <c r="MF2164" s="22"/>
      <c r="MG2164" s="24"/>
      <c r="MH2164" s="22"/>
      <c r="MI2164" s="22"/>
      <c r="MJ2164" s="22"/>
      <c r="MK2164" s="22"/>
      <c r="ML2164" s="22"/>
      <c r="MM2164" s="22"/>
      <c r="MN2164" s="22"/>
      <c r="MO2164" s="22"/>
      <c r="MP2164" s="22"/>
      <c r="MQ2164" s="22"/>
      <c r="MR2164" s="22"/>
      <c r="MS2164" s="22"/>
      <c r="MT2164" s="22"/>
      <c r="MU2164" s="22"/>
      <c r="MV2164" s="22"/>
      <c r="MW2164" s="22"/>
      <c r="MX2164" s="22"/>
      <c r="MY2164" s="22"/>
      <c r="MZ2164" s="22"/>
      <c r="NA2164" s="22"/>
      <c r="NB2164" s="22"/>
      <c r="NC2164" s="22"/>
      <c r="ND2164" s="22"/>
      <c r="NE2164" s="22"/>
      <c r="NF2164" s="22"/>
      <c r="NG2164" s="22"/>
      <c r="NH2164" s="22"/>
      <c r="NI2164" s="22"/>
      <c r="NJ2164" s="22"/>
      <c r="NK2164" s="22"/>
      <c r="NL2164" s="22"/>
      <c r="NM2164" s="24"/>
      <c r="NN2164" s="22"/>
      <c r="NO2164" s="22"/>
      <c r="NP2164" s="22"/>
      <c r="NQ2164" s="22"/>
      <c r="NR2164" s="22"/>
      <c r="NS2164" s="22"/>
      <c r="NT2164" s="22"/>
      <c r="NU2164" s="22"/>
      <c r="NV2164" s="22"/>
      <c r="NW2164" s="22"/>
      <c r="NX2164" s="22"/>
      <c r="NY2164" s="22"/>
      <c r="NZ2164" s="22"/>
      <c r="OA2164" s="22"/>
      <c r="OB2164" s="22"/>
      <c r="OC2164" s="22"/>
      <c r="OD2164" s="22"/>
      <c r="OE2164" s="22"/>
      <c r="OF2164" s="22"/>
      <c r="OG2164" s="22"/>
      <c r="OH2164" s="22"/>
      <c r="OI2164" s="22"/>
      <c r="OJ2164" s="22"/>
      <c r="OK2164" s="22"/>
      <c r="OL2164" s="22"/>
      <c r="OM2164" s="22"/>
      <c r="ON2164" s="22"/>
      <c r="OO2164" s="22"/>
      <c r="OP2164" s="22"/>
      <c r="OQ2164" s="22"/>
      <c r="OR2164" s="22"/>
    </row>
    <row r="2165" spans="1:408" ht="15" thickBot="1">
      <c r="A2165" s="1"/>
      <c r="B2165" s="12"/>
      <c r="C2165" s="12"/>
      <c r="D2165" s="22"/>
      <c r="E2165" s="54"/>
      <c r="F2165" s="54"/>
      <c r="G2165" s="54"/>
      <c r="H2165" s="55"/>
      <c r="I2165" s="22"/>
      <c r="J2165" s="56"/>
      <c r="K2165" s="80"/>
      <c r="L2165" s="57"/>
      <c r="M2165" s="57"/>
      <c r="N2165" s="55"/>
      <c r="O2165" s="58"/>
      <c r="P2165" s="58"/>
      <c r="Q2165" s="59"/>
      <c r="R2165" s="60"/>
      <c r="S2165" s="60"/>
      <c r="T2165" s="22"/>
      <c r="U2165" s="1"/>
      <c r="V2165" s="23"/>
      <c r="X2165" s="24"/>
      <c r="Y2165" s="24"/>
      <c r="Z2165" s="22"/>
      <c r="AA2165" s="22"/>
      <c r="AB2165" s="22"/>
      <c r="AC2165" s="22"/>
      <c r="AD2165" s="22"/>
      <c r="AE2165" s="22"/>
      <c r="AF2165" s="22"/>
      <c r="AG2165" s="22"/>
      <c r="AH2165" s="22"/>
      <c r="AI2165" s="22"/>
      <c r="AJ2165" s="22"/>
      <c r="AK2165" s="22"/>
      <c r="AL2165" s="22"/>
      <c r="AM2165" s="22"/>
      <c r="AN2165" s="22"/>
      <c r="AO2165" s="22"/>
      <c r="AP2165" s="22"/>
      <c r="AQ2165" s="22"/>
      <c r="AR2165" s="22"/>
      <c r="AS2165" s="22"/>
      <c r="AT2165" s="22"/>
      <c r="AU2165" s="22"/>
      <c r="AV2165" s="22"/>
      <c r="AW2165" s="22"/>
      <c r="AX2165" s="22"/>
      <c r="AY2165" s="22"/>
      <c r="AZ2165" s="22"/>
      <c r="BA2165" s="22"/>
      <c r="BB2165" s="22"/>
      <c r="BC2165" s="22"/>
      <c r="BD2165" s="22"/>
      <c r="BE2165" s="24"/>
      <c r="BF2165" s="22"/>
      <c r="BG2165" s="22"/>
      <c r="BH2165" s="22"/>
      <c r="BI2165" s="22"/>
      <c r="BJ2165" s="22"/>
      <c r="BK2165" s="22"/>
      <c r="BL2165" s="22"/>
      <c r="BM2165" s="22"/>
      <c r="BN2165" s="22"/>
      <c r="BO2165" s="22"/>
      <c r="BP2165" s="22"/>
      <c r="BQ2165" s="22"/>
      <c r="BR2165" s="22"/>
      <c r="BS2165" s="22"/>
      <c r="BT2165" s="22"/>
      <c r="BU2165" s="22"/>
      <c r="BV2165" s="22"/>
      <c r="BW2165" s="22"/>
      <c r="BX2165" s="22"/>
      <c r="BY2165" s="22"/>
      <c r="BZ2165" s="22"/>
      <c r="CA2165" s="22"/>
      <c r="CB2165" s="22"/>
      <c r="CC2165" s="22"/>
      <c r="CD2165" s="22"/>
      <c r="CE2165" s="22"/>
      <c r="CF2165" s="22"/>
      <c r="CG2165" s="22"/>
      <c r="CH2165" s="22"/>
      <c r="CI2165" s="22"/>
      <c r="CJ2165" s="22"/>
      <c r="CK2165" s="24"/>
      <c r="CL2165" s="22"/>
      <c r="CM2165" s="22"/>
      <c r="CN2165" s="22"/>
      <c r="CO2165" s="22"/>
      <c r="CP2165" s="22"/>
      <c r="CQ2165" s="22"/>
      <c r="CR2165" s="22"/>
      <c r="CS2165" s="22"/>
      <c r="CT2165" s="22"/>
      <c r="CU2165" s="22"/>
      <c r="CV2165" s="22"/>
      <c r="CW2165" s="22"/>
      <c r="CX2165" s="22"/>
      <c r="CY2165" s="22"/>
      <c r="CZ2165" s="22"/>
      <c r="DA2165" s="22"/>
      <c r="DB2165" s="22"/>
      <c r="DC2165" s="22"/>
      <c r="DD2165" s="22"/>
      <c r="DE2165" s="22"/>
      <c r="DF2165" s="22"/>
      <c r="DG2165" s="22"/>
      <c r="DH2165" s="22"/>
      <c r="DI2165" s="22"/>
      <c r="DJ2165" s="22"/>
      <c r="DK2165" s="22"/>
      <c r="DL2165" s="22"/>
      <c r="DM2165" s="22"/>
      <c r="DN2165" s="22"/>
      <c r="DO2165" s="22"/>
      <c r="DP2165" s="22"/>
      <c r="DQ2165" s="24"/>
      <c r="DR2165" s="22"/>
      <c r="DS2165" s="22"/>
      <c r="DT2165" s="22"/>
      <c r="DU2165" s="22"/>
      <c r="DV2165" s="22"/>
      <c r="DW2165" s="22"/>
      <c r="DX2165" s="22"/>
      <c r="DY2165" s="22"/>
      <c r="DZ2165" s="22"/>
      <c r="EA2165" s="22"/>
      <c r="EB2165" s="22"/>
      <c r="EC2165" s="22"/>
      <c r="ED2165" s="22"/>
      <c r="EE2165" s="22"/>
      <c r="EF2165" s="22"/>
      <c r="EG2165" s="22"/>
      <c r="EH2165" s="22"/>
      <c r="EI2165" s="22"/>
      <c r="EJ2165" s="22"/>
      <c r="EK2165" s="22"/>
      <c r="EL2165" s="22"/>
      <c r="EM2165" s="22"/>
      <c r="EN2165" s="22"/>
      <c r="EO2165" s="22"/>
      <c r="EP2165" s="22"/>
      <c r="EQ2165" s="22"/>
      <c r="ER2165" s="22"/>
      <c r="ES2165" s="22"/>
      <c r="ET2165" s="22"/>
      <c r="EU2165" s="22"/>
      <c r="EV2165" s="22"/>
      <c r="EW2165" s="24"/>
      <c r="EX2165" s="22"/>
      <c r="EY2165" s="22"/>
      <c r="EZ2165" s="22"/>
      <c r="FA2165" s="22"/>
      <c r="FB2165" s="22"/>
      <c r="FC2165" s="22"/>
      <c r="FD2165" s="22"/>
      <c r="FE2165" s="22"/>
      <c r="FF2165" s="22"/>
      <c r="FG2165" s="22"/>
      <c r="FH2165" s="22"/>
      <c r="FI2165" s="22"/>
      <c r="FJ2165" s="22"/>
      <c r="FK2165" s="22"/>
      <c r="FL2165" s="22"/>
      <c r="FM2165" s="22"/>
      <c r="FN2165" s="22"/>
      <c r="FO2165" s="22"/>
      <c r="FP2165" s="22"/>
      <c r="FQ2165" s="22"/>
      <c r="FR2165" s="22"/>
      <c r="FS2165" s="22"/>
      <c r="FT2165" s="22"/>
      <c r="FU2165" s="22"/>
      <c r="FV2165" s="22"/>
      <c r="FW2165" s="22"/>
      <c r="FX2165" s="22"/>
      <c r="FY2165" s="22"/>
      <c r="FZ2165" s="22"/>
      <c r="GA2165" s="22"/>
      <c r="GB2165" s="22"/>
      <c r="GC2165" s="24"/>
      <c r="GD2165" s="22"/>
      <c r="GE2165" s="22"/>
      <c r="GF2165" s="22"/>
      <c r="GG2165" s="22"/>
      <c r="GH2165" s="22"/>
      <c r="GI2165" s="22"/>
      <c r="GJ2165" s="22"/>
      <c r="GK2165" s="22"/>
      <c r="GL2165" s="22"/>
      <c r="GM2165" s="22"/>
      <c r="GN2165" s="22"/>
      <c r="GO2165" s="22"/>
      <c r="GP2165" s="22"/>
      <c r="GQ2165" s="22"/>
      <c r="GR2165" s="22"/>
      <c r="GS2165" s="22"/>
      <c r="GT2165" s="22"/>
      <c r="GU2165" s="22"/>
      <c r="GV2165" s="22"/>
      <c r="GW2165" s="22"/>
      <c r="GX2165" s="22"/>
      <c r="GY2165" s="22"/>
      <c r="GZ2165" s="22"/>
      <c r="HA2165" s="22"/>
      <c r="HB2165" s="22"/>
      <c r="HC2165" s="22"/>
      <c r="HD2165" s="22"/>
      <c r="HE2165" s="22"/>
      <c r="HF2165" s="22"/>
      <c r="HG2165" s="22"/>
      <c r="HH2165" s="22"/>
      <c r="HI2165" s="24"/>
      <c r="HJ2165" s="22"/>
      <c r="HK2165" s="22"/>
      <c r="HL2165" s="22"/>
      <c r="HM2165" s="22"/>
      <c r="HN2165" s="22"/>
      <c r="HO2165" s="22"/>
      <c r="HP2165" s="22"/>
      <c r="HQ2165" s="22"/>
      <c r="HR2165" s="22"/>
      <c r="HS2165" s="22"/>
      <c r="HT2165" s="22"/>
      <c r="HU2165" s="22"/>
      <c r="HV2165" s="22"/>
      <c r="HW2165" s="22"/>
      <c r="HX2165" s="22"/>
      <c r="HY2165" s="22"/>
      <c r="HZ2165" s="22"/>
      <c r="IA2165" s="22"/>
      <c r="IB2165" s="22"/>
      <c r="IC2165" s="22"/>
      <c r="ID2165" s="22"/>
      <c r="IE2165" s="22"/>
      <c r="IF2165" s="22"/>
      <c r="IG2165" s="22"/>
      <c r="IH2165" s="22"/>
      <c r="II2165" s="22"/>
      <c r="IJ2165" s="22"/>
      <c r="IK2165" s="22"/>
      <c r="IL2165" s="22"/>
      <c r="IM2165" s="22"/>
      <c r="IN2165" s="22"/>
      <c r="IO2165" s="24"/>
      <c r="IP2165" s="22"/>
      <c r="IQ2165" s="22"/>
      <c r="IR2165" s="22"/>
      <c r="IS2165" s="22"/>
      <c r="IT2165" s="22"/>
      <c r="IU2165" s="22"/>
      <c r="IV2165" s="22"/>
      <c r="IW2165" s="22"/>
      <c r="IX2165" s="22"/>
      <c r="IY2165" s="22"/>
      <c r="IZ2165" s="22"/>
      <c r="JA2165" s="22"/>
      <c r="JB2165" s="22"/>
      <c r="JC2165" s="22"/>
      <c r="JD2165" s="22"/>
      <c r="JE2165" s="22"/>
      <c r="JF2165" s="22"/>
      <c r="JG2165" s="22"/>
      <c r="JH2165" s="22"/>
      <c r="JI2165" s="22"/>
      <c r="JJ2165" s="22"/>
      <c r="JK2165" s="22"/>
      <c r="JL2165" s="22"/>
      <c r="JM2165" s="22"/>
      <c r="JN2165" s="22"/>
      <c r="JO2165" s="22"/>
      <c r="JP2165" s="22"/>
      <c r="JQ2165" s="22"/>
      <c r="JR2165" s="22"/>
      <c r="JS2165" s="22"/>
      <c r="JT2165" s="22"/>
      <c r="JU2165" s="24"/>
      <c r="JV2165" s="22"/>
      <c r="JW2165" s="22"/>
      <c r="JX2165" s="22"/>
      <c r="JY2165" s="22"/>
      <c r="JZ2165" s="22"/>
      <c r="KA2165" s="22"/>
      <c r="KB2165" s="22"/>
      <c r="KC2165" s="22"/>
      <c r="KD2165" s="22"/>
      <c r="KE2165" s="22"/>
      <c r="KF2165" s="22"/>
      <c r="KG2165" s="22"/>
      <c r="KH2165" s="22"/>
      <c r="KI2165" s="22"/>
      <c r="KJ2165" s="22"/>
      <c r="KK2165" s="22"/>
      <c r="KL2165" s="22"/>
      <c r="KM2165" s="22"/>
      <c r="KN2165" s="22"/>
      <c r="KO2165" s="22"/>
      <c r="KP2165" s="22"/>
      <c r="KQ2165" s="22"/>
      <c r="KR2165" s="22"/>
      <c r="KS2165" s="22"/>
      <c r="KT2165" s="22"/>
      <c r="KU2165" s="22"/>
      <c r="KV2165" s="22"/>
      <c r="KW2165" s="22"/>
      <c r="KX2165" s="22"/>
      <c r="KY2165" s="22"/>
      <c r="KZ2165" s="22"/>
      <c r="LA2165" s="24"/>
      <c r="LB2165" s="22"/>
      <c r="LC2165" s="22"/>
      <c r="LD2165" s="22"/>
      <c r="LE2165" s="22"/>
      <c r="LF2165" s="22"/>
      <c r="LG2165" s="22"/>
      <c r="LH2165" s="22"/>
      <c r="LI2165" s="22"/>
      <c r="LJ2165" s="22"/>
      <c r="LK2165" s="22"/>
      <c r="LL2165" s="22"/>
      <c r="LM2165" s="22"/>
      <c r="LN2165" s="22"/>
      <c r="LO2165" s="22"/>
      <c r="LP2165" s="22"/>
      <c r="LQ2165" s="22"/>
      <c r="LR2165" s="22"/>
      <c r="LS2165" s="22"/>
      <c r="LT2165" s="22"/>
      <c r="LU2165" s="22"/>
      <c r="LV2165" s="22"/>
      <c r="LW2165" s="22"/>
      <c r="LX2165" s="22"/>
      <c r="LY2165" s="22"/>
      <c r="LZ2165" s="22"/>
      <c r="MA2165" s="22"/>
      <c r="MB2165" s="22"/>
      <c r="MC2165" s="22"/>
      <c r="MD2165" s="22"/>
      <c r="ME2165" s="22"/>
      <c r="MF2165" s="22"/>
      <c r="MG2165" s="24"/>
      <c r="MH2165" s="22"/>
      <c r="MI2165" s="22"/>
      <c r="MJ2165" s="22"/>
      <c r="MK2165" s="22"/>
      <c r="ML2165" s="22"/>
      <c r="MM2165" s="22"/>
      <c r="MN2165" s="22"/>
      <c r="MO2165" s="22"/>
      <c r="MP2165" s="22"/>
      <c r="MQ2165" s="22"/>
      <c r="MR2165" s="22"/>
      <c r="MS2165" s="22"/>
      <c r="MT2165" s="22"/>
      <c r="MU2165" s="22"/>
      <c r="MV2165" s="22"/>
      <c r="MW2165" s="22"/>
      <c r="MX2165" s="22"/>
      <c r="MY2165" s="22"/>
      <c r="MZ2165" s="22"/>
      <c r="NA2165" s="22"/>
      <c r="NB2165" s="22"/>
      <c r="NC2165" s="22"/>
      <c r="ND2165" s="22"/>
      <c r="NE2165" s="22"/>
      <c r="NF2165" s="22"/>
      <c r="NG2165" s="22"/>
      <c r="NH2165" s="22"/>
      <c r="NI2165" s="22"/>
      <c r="NJ2165" s="22"/>
      <c r="NK2165" s="22"/>
      <c r="NL2165" s="22"/>
      <c r="NM2165" s="24"/>
      <c r="NN2165" s="22"/>
      <c r="NO2165" s="22"/>
      <c r="NP2165" s="22"/>
      <c r="NQ2165" s="22"/>
      <c r="NR2165" s="22"/>
      <c r="NS2165" s="22"/>
      <c r="NT2165" s="22"/>
      <c r="NU2165" s="22"/>
      <c r="NV2165" s="22"/>
      <c r="NW2165" s="22"/>
      <c r="NX2165" s="22"/>
      <c r="NY2165" s="22"/>
      <c r="NZ2165" s="22"/>
      <c r="OA2165" s="22"/>
      <c r="OB2165" s="22"/>
      <c r="OC2165" s="22"/>
      <c r="OD2165" s="22"/>
      <c r="OE2165" s="22"/>
      <c r="OF2165" s="22"/>
      <c r="OG2165" s="22"/>
      <c r="OH2165" s="22"/>
      <c r="OI2165" s="22"/>
      <c r="OJ2165" s="22"/>
      <c r="OK2165" s="22"/>
      <c r="OL2165" s="22"/>
      <c r="OM2165" s="22"/>
      <c r="ON2165" s="22"/>
      <c r="OO2165" s="22"/>
      <c r="OP2165" s="22"/>
      <c r="OQ2165" s="22"/>
      <c r="OR2165" s="22"/>
    </row>
    <row r="2166" spans="1:408" ht="15" thickBot="1">
      <c r="A2166" s="1"/>
      <c r="B2166" s="12"/>
      <c r="C2166" s="12"/>
      <c r="D2166" s="22"/>
      <c r="E2166" s="54"/>
      <c r="F2166" s="54"/>
      <c r="G2166" s="54"/>
      <c r="H2166" s="55"/>
      <c r="I2166" s="22"/>
      <c r="J2166" s="56"/>
      <c r="K2166" s="81"/>
      <c r="L2166" s="57"/>
      <c r="M2166" s="57"/>
      <c r="N2166" s="55"/>
      <c r="O2166" s="58"/>
      <c r="P2166" s="58"/>
      <c r="Q2166" s="59"/>
      <c r="R2166" s="60"/>
      <c r="S2166" s="60"/>
      <c r="T2166" s="22"/>
      <c r="U2166" s="1"/>
      <c r="V2166" s="23"/>
      <c r="X2166" s="24"/>
      <c r="Y2166" s="24"/>
      <c r="Z2166" s="22"/>
      <c r="AA2166" s="22"/>
      <c r="AB2166" s="22"/>
      <c r="AC2166" s="22"/>
      <c r="AD2166" s="22"/>
      <c r="AE2166" s="22"/>
      <c r="AF2166" s="22"/>
      <c r="AG2166" s="22"/>
      <c r="AH2166" s="22"/>
      <c r="AI2166" s="22"/>
      <c r="AJ2166" s="22"/>
      <c r="AK2166" s="22"/>
      <c r="AL2166" s="22"/>
      <c r="AM2166" s="22"/>
      <c r="AN2166" s="22"/>
      <c r="AO2166" s="22"/>
      <c r="AP2166" s="22"/>
      <c r="AQ2166" s="22"/>
      <c r="AR2166" s="22"/>
      <c r="AS2166" s="22"/>
      <c r="AT2166" s="22"/>
      <c r="AU2166" s="22"/>
      <c r="AV2166" s="22"/>
      <c r="AW2166" s="22"/>
      <c r="AX2166" s="22"/>
      <c r="AY2166" s="22"/>
      <c r="AZ2166" s="22"/>
      <c r="BA2166" s="22"/>
      <c r="BB2166" s="22"/>
      <c r="BC2166" s="22"/>
      <c r="BD2166" s="22"/>
      <c r="BE2166" s="24"/>
      <c r="BF2166" s="22"/>
      <c r="BG2166" s="22"/>
      <c r="BH2166" s="22"/>
      <c r="BI2166" s="22"/>
      <c r="BJ2166" s="22"/>
      <c r="BK2166" s="22"/>
      <c r="BL2166" s="22"/>
      <c r="BM2166" s="22"/>
      <c r="BN2166" s="22"/>
      <c r="BO2166" s="22"/>
      <c r="BP2166" s="22"/>
      <c r="BQ2166" s="22"/>
      <c r="BR2166" s="22"/>
      <c r="BS2166" s="22"/>
      <c r="BT2166" s="22"/>
      <c r="BU2166" s="22"/>
      <c r="BV2166" s="22"/>
      <c r="BW2166" s="22"/>
      <c r="BX2166" s="22"/>
      <c r="BY2166" s="22"/>
      <c r="BZ2166" s="22"/>
      <c r="CA2166" s="22"/>
      <c r="CB2166" s="22"/>
      <c r="CC2166" s="22"/>
      <c r="CD2166" s="22"/>
      <c r="CE2166" s="22"/>
      <c r="CF2166" s="22"/>
      <c r="CG2166" s="22"/>
      <c r="CH2166" s="22"/>
      <c r="CI2166" s="22"/>
      <c r="CJ2166" s="22"/>
      <c r="CK2166" s="24"/>
      <c r="CL2166" s="22"/>
      <c r="CM2166" s="22"/>
      <c r="CN2166" s="22"/>
      <c r="CO2166" s="22"/>
      <c r="CP2166" s="22"/>
      <c r="CQ2166" s="22"/>
      <c r="CR2166" s="22"/>
      <c r="CS2166" s="22"/>
      <c r="CT2166" s="22"/>
      <c r="CU2166" s="22"/>
      <c r="CV2166" s="22"/>
      <c r="CW2166" s="22"/>
      <c r="CX2166" s="22"/>
      <c r="CY2166" s="22"/>
      <c r="CZ2166" s="22"/>
      <c r="DA2166" s="22"/>
      <c r="DB2166" s="22"/>
      <c r="DC2166" s="22"/>
      <c r="DD2166" s="22"/>
      <c r="DE2166" s="22"/>
      <c r="DF2166" s="22"/>
      <c r="DG2166" s="22"/>
      <c r="DH2166" s="22"/>
      <c r="DI2166" s="22"/>
      <c r="DJ2166" s="22"/>
      <c r="DK2166" s="22"/>
      <c r="DL2166" s="22"/>
      <c r="DM2166" s="22"/>
      <c r="DN2166" s="22"/>
      <c r="DO2166" s="22"/>
      <c r="DP2166" s="22"/>
      <c r="DQ2166" s="24"/>
      <c r="DR2166" s="22"/>
      <c r="DS2166" s="22"/>
      <c r="DT2166" s="22"/>
      <c r="DU2166" s="22"/>
      <c r="DV2166" s="22"/>
      <c r="DW2166" s="22"/>
      <c r="DX2166" s="22"/>
      <c r="DY2166" s="22"/>
      <c r="DZ2166" s="22"/>
      <c r="EA2166" s="22"/>
      <c r="EB2166" s="22"/>
      <c r="EC2166" s="22"/>
      <c r="ED2166" s="22"/>
      <c r="EE2166" s="22"/>
      <c r="EF2166" s="22"/>
      <c r="EG2166" s="22"/>
      <c r="EH2166" s="22"/>
      <c r="EI2166" s="22"/>
      <c r="EJ2166" s="22"/>
      <c r="EK2166" s="22"/>
      <c r="EL2166" s="22"/>
      <c r="EM2166" s="22"/>
      <c r="EN2166" s="22"/>
      <c r="EO2166" s="22"/>
      <c r="EP2166" s="22"/>
      <c r="EQ2166" s="22"/>
      <c r="ER2166" s="22"/>
      <c r="ES2166" s="22"/>
      <c r="ET2166" s="22"/>
      <c r="EU2166" s="22"/>
      <c r="EV2166" s="22"/>
      <c r="EW2166" s="24"/>
      <c r="EX2166" s="22"/>
      <c r="EY2166" s="22"/>
      <c r="EZ2166" s="22"/>
      <c r="FA2166" s="22"/>
      <c r="FB2166" s="22"/>
      <c r="FC2166" s="22"/>
      <c r="FD2166" s="22"/>
      <c r="FE2166" s="22"/>
      <c r="FF2166" s="22"/>
      <c r="FG2166" s="22"/>
      <c r="FH2166" s="22"/>
      <c r="FI2166" s="22"/>
      <c r="FJ2166" s="22"/>
      <c r="FK2166" s="22"/>
      <c r="FL2166" s="22"/>
      <c r="FM2166" s="22"/>
      <c r="FN2166" s="22"/>
      <c r="FO2166" s="22"/>
      <c r="FP2166" s="22"/>
      <c r="FQ2166" s="22"/>
      <c r="FR2166" s="22"/>
      <c r="FS2166" s="22"/>
      <c r="FT2166" s="22"/>
      <c r="FU2166" s="22"/>
      <c r="FV2166" s="22"/>
      <c r="FW2166" s="22"/>
      <c r="FX2166" s="22"/>
      <c r="FY2166" s="22"/>
      <c r="FZ2166" s="22"/>
      <c r="GA2166" s="22"/>
      <c r="GB2166" s="22"/>
      <c r="GC2166" s="24"/>
      <c r="GD2166" s="22"/>
      <c r="GE2166" s="22"/>
      <c r="GF2166" s="22"/>
      <c r="GG2166" s="22"/>
      <c r="GH2166" s="22"/>
      <c r="GI2166" s="22"/>
      <c r="GJ2166" s="22"/>
      <c r="GK2166" s="22"/>
      <c r="GL2166" s="22"/>
      <c r="GM2166" s="22"/>
      <c r="GN2166" s="22"/>
      <c r="GO2166" s="22"/>
      <c r="GP2166" s="22"/>
      <c r="GQ2166" s="22"/>
      <c r="GR2166" s="22"/>
      <c r="GS2166" s="22"/>
      <c r="GT2166" s="22"/>
      <c r="GU2166" s="22"/>
      <c r="GV2166" s="22"/>
      <c r="GW2166" s="22"/>
      <c r="GX2166" s="22"/>
      <c r="GY2166" s="22"/>
      <c r="GZ2166" s="22"/>
      <c r="HA2166" s="22"/>
      <c r="HB2166" s="22"/>
      <c r="HC2166" s="22"/>
      <c r="HD2166" s="22"/>
      <c r="HE2166" s="22"/>
      <c r="HF2166" s="22"/>
      <c r="HG2166" s="22"/>
      <c r="HH2166" s="22"/>
      <c r="HI2166" s="24"/>
      <c r="HJ2166" s="22"/>
      <c r="HK2166" s="22"/>
      <c r="HL2166" s="22"/>
      <c r="HM2166" s="22"/>
      <c r="HN2166" s="22"/>
      <c r="HO2166" s="22"/>
      <c r="HP2166" s="22"/>
      <c r="HQ2166" s="22"/>
      <c r="HR2166" s="22"/>
      <c r="HS2166" s="22"/>
      <c r="HT2166" s="22"/>
      <c r="HU2166" s="22"/>
      <c r="HV2166" s="22"/>
      <c r="HW2166" s="22"/>
      <c r="HX2166" s="22"/>
      <c r="HY2166" s="22"/>
      <c r="HZ2166" s="22"/>
      <c r="IA2166" s="22"/>
      <c r="IB2166" s="22"/>
      <c r="IC2166" s="22"/>
      <c r="ID2166" s="22"/>
      <c r="IE2166" s="22"/>
      <c r="IF2166" s="22"/>
      <c r="IG2166" s="22"/>
      <c r="IH2166" s="22"/>
      <c r="II2166" s="22"/>
      <c r="IJ2166" s="22"/>
      <c r="IK2166" s="22"/>
      <c r="IL2166" s="22"/>
      <c r="IM2166" s="22"/>
      <c r="IN2166" s="22"/>
      <c r="IO2166" s="24"/>
      <c r="IP2166" s="22"/>
      <c r="IQ2166" s="22"/>
      <c r="IR2166" s="22"/>
      <c r="IS2166" s="22"/>
      <c r="IT2166" s="22"/>
      <c r="IU2166" s="22"/>
      <c r="IV2166" s="22"/>
      <c r="IW2166" s="22"/>
      <c r="IX2166" s="22"/>
      <c r="IY2166" s="22"/>
      <c r="IZ2166" s="22"/>
      <c r="JA2166" s="22"/>
      <c r="JB2166" s="22"/>
      <c r="JC2166" s="22"/>
      <c r="JD2166" s="22"/>
      <c r="JE2166" s="22"/>
      <c r="JF2166" s="22"/>
      <c r="JG2166" s="22"/>
      <c r="JH2166" s="22"/>
      <c r="JI2166" s="22"/>
      <c r="JJ2166" s="22"/>
      <c r="JK2166" s="22"/>
      <c r="JL2166" s="22"/>
      <c r="JM2166" s="22"/>
      <c r="JN2166" s="22"/>
      <c r="JO2166" s="22"/>
      <c r="JP2166" s="22"/>
      <c r="JQ2166" s="22"/>
      <c r="JR2166" s="22"/>
      <c r="JS2166" s="22"/>
      <c r="JT2166" s="22"/>
      <c r="JU2166" s="24"/>
      <c r="JV2166" s="22"/>
      <c r="JW2166" s="22"/>
      <c r="JX2166" s="22"/>
      <c r="JY2166" s="22"/>
      <c r="JZ2166" s="22"/>
      <c r="KA2166" s="22"/>
      <c r="KB2166" s="22"/>
      <c r="KC2166" s="22"/>
      <c r="KD2166" s="22"/>
      <c r="KE2166" s="22"/>
      <c r="KF2166" s="22"/>
      <c r="KG2166" s="22"/>
      <c r="KH2166" s="22"/>
      <c r="KI2166" s="22"/>
      <c r="KJ2166" s="22"/>
      <c r="KK2166" s="22"/>
      <c r="KL2166" s="22"/>
      <c r="KM2166" s="22"/>
      <c r="KN2166" s="22"/>
      <c r="KO2166" s="22"/>
      <c r="KP2166" s="22"/>
      <c r="KQ2166" s="22"/>
      <c r="KR2166" s="22"/>
      <c r="KS2166" s="22"/>
      <c r="KT2166" s="22"/>
      <c r="KU2166" s="22"/>
      <c r="KV2166" s="22"/>
      <c r="KW2166" s="22"/>
      <c r="KX2166" s="22"/>
      <c r="KY2166" s="22"/>
      <c r="KZ2166" s="22"/>
      <c r="LA2166" s="24"/>
      <c r="LB2166" s="22"/>
      <c r="LC2166" s="22"/>
      <c r="LD2166" s="22"/>
      <c r="LE2166" s="22"/>
      <c r="LF2166" s="22"/>
      <c r="LG2166" s="22"/>
      <c r="LH2166" s="22"/>
      <c r="LI2166" s="22"/>
      <c r="LJ2166" s="22"/>
      <c r="LK2166" s="22"/>
      <c r="LL2166" s="22"/>
      <c r="LM2166" s="22"/>
      <c r="LN2166" s="22"/>
      <c r="LO2166" s="22"/>
      <c r="LP2166" s="22"/>
      <c r="LQ2166" s="22"/>
      <c r="LR2166" s="22"/>
      <c r="LS2166" s="22"/>
      <c r="LT2166" s="22"/>
      <c r="LU2166" s="22"/>
      <c r="LV2166" s="22"/>
      <c r="LW2166" s="22"/>
      <c r="LX2166" s="22"/>
      <c r="LY2166" s="22"/>
      <c r="LZ2166" s="22"/>
      <c r="MA2166" s="22"/>
      <c r="MB2166" s="22"/>
      <c r="MC2166" s="22"/>
      <c r="MD2166" s="22"/>
      <c r="ME2166" s="22"/>
      <c r="MF2166" s="22"/>
      <c r="MG2166" s="24"/>
      <c r="MH2166" s="22"/>
      <c r="MI2166" s="22"/>
      <c r="MJ2166" s="22"/>
      <c r="MK2166" s="22"/>
      <c r="ML2166" s="22"/>
      <c r="MM2166" s="22"/>
      <c r="MN2166" s="22"/>
      <c r="MO2166" s="22"/>
      <c r="MP2166" s="22"/>
      <c r="MQ2166" s="22"/>
      <c r="MR2166" s="22"/>
      <c r="MS2166" s="22"/>
      <c r="MT2166" s="22"/>
      <c r="MU2166" s="22"/>
      <c r="MV2166" s="22"/>
      <c r="MW2166" s="22"/>
      <c r="MX2166" s="22"/>
      <c r="MY2166" s="22"/>
      <c r="MZ2166" s="22"/>
      <c r="NA2166" s="22"/>
      <c r="NB2166" s="22"/>
      <c r="NC2166" s="22"/>
      <c r="ND2166" s="22"/>
      <c r="NE2166" s="22"/>
      <c r="NF2166" s="22"/>
      <c r="NG2166" s="22"/>
      <c r="NH2166" s="22"/>
      <c r="NI2166" s="22"/>
      <c r="NJ2166" s="22"/>
      <c r="NK2166" s="22"/>
      <c r="NL2166" s="22"/>
      <c r="NM2166" s="24"/>
      <c r="NN2166" s="22"/>
      <c r="NO2166" s="22"/>
      <c r="NP2166" s="22"/>
      <c r="NQ2166" s="22"/>
      <c r="NR2166" s="22"/>
      <c r="NS2166" s="22"/>
      <c r="NT2166" s="22"/>
      <c r="NU2166" s="22"/>
      <c r="NV2166" s="22"/>
      <c r="NW2166" s="22"/>
      <c r="NX2166" s="22"/>
      <c r="NY2166" s="22"/>
      <c r="NZ2166" s="22"/>
      <c r="OA2166" s="22"/>
      <c r="OB2166" s="22"/>
      <c r="OC2166" s="22"/>
      <c r="OD2166" s="22"/>
      <c r="OE2166" s="22"/>
      <c r="OF2166" s="22"/>
      <c r="OG2166" s="22"/>
      <c r="OH2166" s="22"/>
      <c r="OI2166" s="22"/>
      <c r="OJ2166" s="22"/>
      <c r="OK2166" s="22"/>
      <c r="OL2166" s="22"/>
      <c r="OM2166" s="22"/>
      <c r="ON2166" s="22"/>
      <c r="OO2166" s="22"/>
      <c r="OP2166" s="22"/>
      <c r="OQ2166" s="22"/>
      <c r="OR2166" s="22"/>
    </row>
    <row r="2167" spans="1:408" ht="15" thickBot="1">
      <c r="A2167" s="1"/>
      <c r="B2167" s="12"/>
      <c r="C2167" s="12"/>
      <c r="D2167" s="22"/>
      <c r="E2167" s="54"/>
      <c r="F2167" s="54"/>
      <c r="G2167" s="54"/>
      <c r="H2167" s="55"/>
      <c r="I2167" s="22"/>
      <c r="J2167" s="56"/>
      <c r="K2167" s="80"/>
      <c r="L2167" s="57"/>
      <c r="M2167" s="57"/>
      <c r="N2167" s="55"/>
      <c r="O2167" s="58"/>
      <c r="P2167" s="58"/>
      <c r="Q2167" s="59"/>
      <c r="R2167" s="60"/>
      <c r="S2167" s="60"/>
      <c r="T2167" s="22"/>
      <c r="U2167" s="1"/>
      <c r="V2167" s="23"/>
      <c r="X2167" s="24"/>
      <c r="Y2167" s="24"/>
      <c r="Z2167" s="22"/>
      <c r="AA2167" s="22"/>
      <c r="AB2167" s="22"/>
      <c r="AC2167" s="22"/>
      <c r="AD2167" s="22"/>
      <c r="AE2167" s="22"/>
      <c r="AF2167" s="22"/>
      <c r="AG2167" s="22"/>
      <c r="AH2167" s="22"/>
      <c r="AI2167" s="22"/>
      <c r="AJ2167" s="22"/>
      <c r="AK2167" s="22"/>
      <c r="AL2167" s="22"/>
      <c r="AM2167" s="22"/>
      <c r="AN2167" s="22"/>
      <c r="AO2167" s="22"/>
      <c r="AP2167" s="22"/>
      <c r="AQ2167" s="22"/>
      <c r="AR2167" s="22"/>
      <c r="AS2167" s="22"/>
      <c r="AT2167" s="22"/>
      <c r="AU2167" s="22"/>
      <c r="AV2167" s="22"/>
      <c r="AW2167" s="22"/>
      <c r="AX2167" s="22"/>
      <c r="AY2167" s="22"/>
      <c r="AZ2167" s="22"/>
      <c r="BA2167" s="22"/>
      <c r="BB2167" s="22"/>
      <c r="BC2167" s="22"/>
      <c r="BD2167" s="22"/>
      <c r="BE2167" s="24"/>
      <c r="BF2167" s="22"/>
      <c r="BG2167" s="22"/>
      <c r="BH2167" s="22"/>
      <c r="BI2167" s="22"/>
      <c r="BJ2167" s="22"/>
      <c r="BK2167" s="22"/>
      <c r="BL2167" s="22"/>
      <c r="BM2167" s="22"/>
      <c r="BN2167" s="22"/>
      <c r="BO2167" s="22"/>
      <c r="BP2167" s="22"/>
      <c r="BQ2167" s="22"/>
      <c r="BR2167" s="22"/>
      <c r="BS2167" s="22"/>
      <c r="BT2167" s="22"/>
      <c r="BU2167" s="22"/>
      <c r="BV2167" s="22"/>
      <c r="BW2167" s="22"/>
      <c r="BX2167" s="22"/>
      <c r="BY2167" s="22"/>
      <c r="BZ2167" s="22"/>
      <c r="CA2167" s="22"/>
      <c r="CB2167" s="22"/>
      <c r="CC2167" s="22"/>
      <c r="CD2167" s="22"/>
      <c r="CE2167" s="22"/>
      <c r="CF2167" s="22"/>
      <c r="CG2167" s="22"/>
      <c r="CH2167" s="22"/>
      <c r="CI2167" s="22"/>
      <c r="CJ2167" s="22"/>
      <c r="CK2167" s="24"/>
      <c r="CL2167" s="22"/>
      <c r="CM2167" s="22"/>
      <c r="CN2167" s="22"/>
      <c r="CO2167" s="22"/>
      <c r="CP2167" s="22"/>
      <c r="CQ2167" s="22"/>
      <c r="CR2167" s="22"/>
      <c r="CS2167" s="22"/>
      <c r="CT2167" s="22"/>
      <c r="CU2167" s="22"/>
      <c r="CV2167" s="22"/>
      <c r="CW2167" s="22"/>
      <c r="CX2167" s="22"/>
      <c r="CY2167" s="22"/>
      <c r="CZ2167" s="22"/>
      <c r="DA2167" s="22"/>
      <c r="DB2167" s="22"/>
      <c r="DC2167" s="22"/>
      <c r="DD2167" s="22"/>
      <c r="DE2167" s="22"/>
      <c r="DF2167" s="22"/>
      <c r="DG2167" s="22"/>
      <c r="DH2167" s="22"/>
      <c r="DI2167" s="22"/>
      <c r="DJ2167" s="22"/>
      <c r="DK2167" s="22"/>
      <c r="DL2167" s="22"/>
      <c r="DM2167" s="22"/>
      <c r="DN2167" s="22"/>
      <c r="DO2167" s="22"/>
      <c r="DP2167" s="22"/>
      <c r="DQ2167" s="24"/>
      <c r="DR2167" s="22"/>
      <c r="DS2167" s="22"/>
      <c r="DT2167" s="22"/>
      <c r="DU2167" s="22"/>
      <c r="DV2167" s="22"/>
      <c r="DW2167" s="22"/>
      <c r="DX2167" s="22"/>
      <c r="DY2167" s="22"/>
      <c r="DZ2167" s="22"/>
      <c r="EA2167" s="22"/>
      <c r="EB2167" s="22"/>
      <c r="EC2167" s="22"/>
      <c r="ED2167" s="22"/>
      <c r="EE2167" s="22"/>
      <c r="EF2167" s="22"/>
      <c r="EG2167" s="22"/>
      <c r="EH2167" s="22"/>
      <c r="EI2167" s="22"/>
      <c r="EJ2167" s="22"/>
      <c r="EK2167" s="22"/>
      <c r="EL2167" s="22"/>
      <c r="EM2167" s="22"/>
      <c r="EN2167" s="22"/>
      <c r="EO2167" s="22"/>
      <c r="EP2167" s="22"/>
      <c r="EQ2167" s="22"/>
      <c r="ER2167" s="22"/>
      <c r="ES2167" s="22"/>
      <c r="ET2167" s="22"/>
      <c r="EU2167" s="22"/>
      <c r="EV2167" s="22"/>
      <c r="EW2167" s="24"/>
      <c r="EX2167" s="22"/>
      <c r="EY2167" s="22"/>
      <c r="EZ2167" s="22"/>
      <c r="FA2167" s="22"/>
      <c r="FB2167" s="22"/>
      <c r="FC2167" s="22"/>
      <c r="FD2167" s="22"/>
      <c r="FE2167" s="22"/>
      <c r="FF2167" s="22"/>
      <c r="FG2167" s="22"/>
      <c r="FH2167" s="22"/>
      <c r="FI2167" s="22"/>
      <c r="FJ2167" s="22"/>
      <c r="FK2167" s="22"/>
      <c r="FL2167" s="22"/>
      <c r="FM2167" s="22"/>
      <c r="FN2167" s="22"/>
      <c r="FO2167" s="22"/>
      <c r="FP2167" s="22"/>
      <c r="FQ2167" s="22"/>
      <c r="FR2167" s="22"/>
      <c r="FS2167" s="22"/>
      <c r="FT2167" s="22"/>
      <c r="FU2167" s="22"/>
      <c r="FV2167" s="22"/>
      <c r="FW2167" s="22"/>
      <c r="FX2167" s="22"/>
      <c r="FY2167" s="22"/>
      <c r="FZ2167" s="22"/>
      <c r="GA2167" s="22"/>
      <c r="GB2167" s="22"/>
      <c r="GC2167" s="24"/>
      <c r="GD2167" s="22"/>
      <c r="GE2167" s="22"/>
      <c r="GF2167" s="22"/>
      <c r="GG2167" s="22"/>
      <c r="GH2167" s="22"/>
      <c r="GI2167" s="22"/>
      <c r="GJ2167" s="22"/>
      <c r="GK2167" s="22"/>
      <c r="GL2167" s="22"/>
      <c r="GM2167" s="22"/>
      <c r="GN2167" s="22"/>
      <c r="GO2167" s="22"/>
      <c r="GP2167" s="22"/>
      <c r="GQ2167" s="22"/>
      <c r="GR2167" s="22"/>
      <c r="GS2167" s="22"/>
      <c r="GT2167" s="22"/>
      <c r="GU2167" s="22"/>
      <c r="GV2167" s="22"/>
      <c r="GW2167" s="22"/>
      <c r="GX2167" s="22"/>
      <c r="GY2167" s="22"/>
      <c r="GZ2167" s="22"/>
      <c r="HA2167" s="22"/>
      <c r="HB2167" s="22"/>
      <c r="HC2167" s="22"/>
      <c r="HD2167" s="22"/>
      <c r="HE2167" s="22"/>
      <c r="HF2167" s="22"/>
      <c r="HG2167" s="22"/>
      <c r="HH2167" s="22"/>
      <c r="HI2167" s="24"/>
      <c r="HJ2167" s="22"/>
      <c r="HK2167" s="22"/>
      <c r="HL2167" s="22"/>
      <c r="HM2167" s="22"/>
      <c r="HN2167" s="22"/>
      <c r="HO2167" s="22"/>
      <c r="HP2167" s="22"/>
      <c r="HQ2167" s="22"/>
      <c r="HR2167" s="22"/>
      <c r="HS2167" s="22"/>
      <c r="HT2167" s="22"/>
      <c r="HU2167" s="22"/>
      <c r="HV2167" s="22"/>
      <c r="HW2167" s="22"/>
      <c r="HX2167" s="22"/>
      <c r="HY2167" s="22"/>
      <c r="HZ2167" s="22"/>
      <c r="IA2167" s="22"/>
      <c r="IB2167" s="22"/>
      <c r="IC2167" s="22"/>
      <c r="ID2167" s="22"/>
      <c r="IE2167" s="22"/>
      <c r="IF2167" s="22"/>
      <c r="IG2167" s="22"/>
      <c r="IH2167" s="22"/>
      <c r="II2167" s="22"/>
      <c r="IJ2167" s="22"/>
      <c r="IK2167" s="22"/>
      <c r="IL2167" s="22"/>
      <c r="IM2167" s="22"/>
      <c r="IN2167" s="22"/>
      <c r="IO2167" s="24"/>
      <c r="IP2167" s="22"/>
      <c r="IQ2167" s="22"/>
      <c r="IR2167" s="22"/>
      <c r="IS2167" s="22"/>
      <c r="IT2167" s="22"/>
      <c r="IU2167" s="22"/>
      <c r="IV2167" s="22"/>
      <c r="IW2167" s="22"/>
      <c r="IX2167" s="22"/>
      <c r="IY2167" s="22"/>
      <c r="IZ2167" s="22"/>
      <c r="JA2167" s="22"/>
      <c r="JB2167" s="22"/>
      <c r="JC2167" s="22"/>
      <c r="JD2167" s="22"/>
      <c r="JE2167" s="22"/>
      <c r="JF2167" s="22"/>
      <c r="JG2167" s="22"/>
      <c r="JH2167" s="22"/>
      <c r="JI2167" s="22"/>
      <c r="JJ2167" s="22"/>
      <c r="JK2167" s="22"/>
      <c r="JL2167" s="22"/>
      <c r="JM2167" s="22"/>
      <c r="JN2167" s="22"/>
      <c r="JO2167" s="22"/>
      <c r="JP2167" s="22"/>
      <c r="JQ2167" s="22"/>
      <c r="JR2167" s="22"/>
      <c r="JS2167" s="22"/>
      <c r="JT2167" s="22"/>
      <c r="JU2167" s="24"/>
      <c r="JV2167" s="22"/>
      <c r="JW2167" s="22"/>
      <c r="JX2167" s="22"/>
      <c r="JY2167" s="22"/>
      <c r="JZ2167" s="22"/>
      <c r="KA2167" s="22"/>
      <c r="KB2167" s="22"/>
      <c r="KC2167" s="22"/>
      <c r="KD2167" s="22"/>
      <c r="KE2167" s="22"/>
      <c r="KF2167" s="22"/>
      <c r="KG2167" s="22"/>
      <c r="KH2167" s="22"/>
      <c r="KI2167" s="22"/>
      <c r="KJ2167" s="22"/>
      <c r="KK2167" s="22"/>
      <c r="KL2167" s="22"/>
      <c r="KM2167" s="22"/>
      <c r="KN2167" s="22"/>
      <c r="KO2167" s="22"/>
      <c r="KP2167" s="22"/>
      <c r="KQ2167" s="22"/>
      <c r="KR2167" s="22"/>
      <c r="KS2167" s="22"/>
      <c r="KT2167" s="22"/>
      <c r="KU2167" s="22"/>
      <c r="KV2167" s="22"/>
      <c r="KW2167" s="22"/>
      <c r="KX2167" s="22"/>
      <c r="KY2167" s="22"/>
      <c r="KZ2167" s="22"/>
      <c r="LA2167" s="24"/>
      <c r="LB2167" s="22"/>
      <c r="LC2167" s="22"/>
      <c r="LD2167" s="22"/>
      <c r="LE2167" s="22"/>
      <c r="LF2167" s="22"/>
      <c r="LG2167" s="22"/>
      <c r="LH2167" s="22"/>
      <c r="LI2167" s="22"/>
      <c r="LJ2167" s="22"/>
      <c r="LK2167" s="22"/>
      <c r="LL2167" s="22"/>
      <c r="LM2167" s="22"/>
      <c r="LN2167" s="22"/>
      <c r="LO2167" s="22"/>
      <c r="LP2167" s="22"/>
      <c r="LQ2167" s="22"/>
      <c r="LR2167" s="22"/>
      <c r="LS2167" s="22"/>
      <c r="LT2167" s="22"/>
      <c r="LU2167" s="22"/>
      <c r="LV2167" s="22"/>
      <c r="LW2167" s="22"/>
      <c r="LX2167" s="22"/>
      <c r="LY2167" s="22"/>
      <c r="LZ2167" s="22"/>
      <c r="MA2167" s="22"/>
      <c r="MB2167" s="22"/>
      <c r="MC2167" s="22"/>
      <c r="MD2167" s="22"/>
      <c r="ME2167" s="22"/>
      <c r="MF2167" s="22"/>
      <c r="MG2167" s="24"/>
      <c r="MH2167" s="22"/>
      <c r="MI2167" s="22"/>
      <c r="MJ2167" s="22"/>
      <c r="MK2167" s="22"/>
      <c r="ML2167" s="22"/>
      <c r="MM2167" s="22"/>
      <c r="MN2167" s="22"/>
      <c r="MO2167" s="22"/>
      <c r="MP2167" s="22"/>
      <c r="MQ2167" s="22"/>
      <c r="MR2167" s="22"/>
      <c r="MS2167" s="22"/>
      <c r="MT2167" s="22"/>
      <c r="MU2167" s="22"/>
      <c r="MV2167" s="22"/>
      <c r="MW2167" s="22"/>
      <c r="MX2167" s="22"/>
      <c r="MY2167" s="22"/>
      <c r="MZ2167" s="22"/>
      <c r="NA2167" s="22"/>
      <c r="NB2167" s="22"/>
      <c r="NC2167" s="22"/>
      <c r="ND2167" s="22"/>
      <c r="NE2167" s="22"/>
      <c r="NF2167" s="22"/>
      <c r="NG2167" s="22"/>
      <c r="NH2167" s="22"/>
      <c r="NI2167" s="22"/>
      <c r="NJ2167" s="22"/>
      <c r="NK2167" s="22"/>
      <c r="NL2167" s="22"/>
      <c r="NM2167" s="24"/>
      <c r="NN2167" s="22"/>
      <c r="NO2167" s="22"/>
      <c r="NP2167" s="22"/>
      <c r="NQ2167" s="22"/>
      <c r="NR2167" s="22"/>
      <c r="NS2167" s="22"/>
      <c r="NT2167" s="22"/>
      <c r="NU2167" s="22"/>
      <c r="NV2167" s="22"/>
      <c r="NW2167" s="22"/>
      <c r="NX2167" s="22"/>
      <c r="NY2167" s="22"/>
      <c r="NZ2167" s="22"/>
      <c r="OA2167" s="22"/>
      <c r="OB2167" s="22"/>
      <c r="OC2167" s="22"/>
      <c r="OD2167" s="22"/>
      <c r="OE2167" s="22"/>
      <c r="OF2167" s="22"/>
      <c r="OG2167" s="22"/>
      <c r="OH2167" s="22"/>
      <c r="OI2167" s="22"/>
      <c r="OJ2167" s="22"/>
      <c r="OK2167" s="22"/>
      <c r="OL2167" s="22"/>
      <c r="OM2167" s="22"/>
      <c r="ON2167" s="22"/>
      <c r="OO2167" s="22"/>
      <c r="OP2167" s="22"/>
      <c r="OQ2167" s="22"/>
      <c r="OR2167" s="22"/>
    </row>
    <row r="2168" spans="1:408" ht="15" thickBot="1">
      <c r="A2168" s="1"/>
      <c r="B2168" s="12"/>
      <c r="C2168" s="12"/>
      <c r="D2168" s="22"/>
      <c r="E2168" s="54"/>
      <c r="F2168" s="54"/>
      <c r="G2168" s="54"/>
      <c r="H2168" s="55"/>
      <c r="I2168" s="22"/>
      <c r="J2168" s="56"/>
      <c r="K2168" s="81"/>
      <c r="L2168" s="57"/>
      <c r="M2168" s="57"/>
      <c r="N2168" s="55"/>
      <c r="O2168" s="58"/>
      <c r="P2168" s="58"/>
      <c r="Q2168" s="59"/>
      <c r="R2168" s="60"/>
      <c r="S2168" s="60"/>
      <c r="T2168" s="22"/>
      <c r="U2168" s="1"/>
      <c r="V2168" s="23"/>
      <c r="X2168" s="24"/>
      <c r="Y2168" s="24"/>
      <c r="Z2168" s="22"/>
      <c r="AA2168" s="22"/>
      <c r="AB2168" s="22"/>
      <c r="AC2168" s="22"/>
      <c r="AD2168" s="22"/>
      <c r="AE2168" s="22"/>
      <c r="AF2168" s="22"/>
      <c r="AG2168" s="22"/>
      <c r="AH2168" s="22"/>
      <c r="AI2168" s="22"/>
      <c r="AJ2168" s="22"/>
      <c r="AK2168" s="22"/>
      <c r="AL2168" s="22"/>
      <c r="AM2168" s="22"/>
      <c r="AN2168" s="22"/>
      <c r="AO2168" s="22"/>
      <c r="AP2168" s="22"/>
      <c r="AQ2168" s="22"/>
      <c r="AR2168" s="22"/>
      <c r="AS2168" s="22"/>
      <c r="AT2168" s="22"/>
      <c r="AU2168" s="22"/>
      <c r="AV2168" s="22"/>
      <c r="AW2168" s="22"/>
      <c r="AX2168" s="22"/>
      <c r="AY2168" s="22"/>
      <c r="AZ2168" s="22"/>
      <c r="BA2168" s="22"/>
      <c r="BB2168" s="22"/>
      <c r="BC2168" s="22"/>
      <c r="BD2168" s="22"/>
      <c r="BE2168" s="24"/>
      <c r="BF2168" s="22"/>
      <c r="BG2168" s="22"/>
      <c r="BH2168" s="22"/>
      <c r="BI2168" s="22"/>
      <c r="BJ2168" s="22"/>
      <c r="BK2168" s="22"/>
      <c r="BL2168" s="22"/>
      <c r="BM2168" s="22"/>
      <c r="BN2168" s="22"/>
      <c r="BO2168" s="22"/>
      <c r="BP2168" s="22"/>
      <c r="BQ2168" s="22"/>
      <c r="BR2168" s="22"/>
      <c r="BS2168" s="22"/>
      <c r="BT2168" s="22"/>
      <c r="BU2168" s="22"/>
      <c r="BV2168" s="22"/>
      <c r="BW2168" s="22"/>
      <c r="BX2168" s="22"/>
      <c r="BY2168" s="22"/>
      <c r="BZ2168" s="22"/>
      <c r="CA2168" s="22"/>
      <c r="CB2168" s="22"/>
      <c r="CC2168" s="22"/>
      <c r="CD2168" s="22"/>
      <c r="CE2168" s="22"/>
      <c r="CF2168" s="22"/>
      <c r="CG2168" s="22"/>
      <c r="CH2168" s="22"/>
      <c r="CI2168" s="22"/>
      <c r="CJ2168" s="22"/>
      <c r="CK2168" s="24"/>
      <c r="CL2168" s="22"/>
      <c r="CM2168" s="22"/>
      <c r="CN2168" s="22"/>
      <c r="CO2168" s="22"/>
      <c r="CP2168" s="22"/>
      <c r="CQ2168" s="22"/>
      <c r="CR2168" s="22"/>
      <c r="CS2168" s="22"/>
      <c r="CT2168" s="22"/>
      <c r="CU2168" s="22"/>
      <c r="CV2168" s="22"/>
      <c r="CW2168" s="22"/>
      <c r="CX2168" s="22"/>
      <c r="CY2168" s="22"/>
      <c r="CZ2168" s="22"/>
      <c r="DA2168" s="22"/>
      <c r="DB2168" s="22"/>
      <c r="DC2168" s="22"/>
      <c r="DD2168" s="22"/>
      <c r="DE2168" s="22"/>
      <c r="DF2168" s="22"/>
      <c r="DG2168" s="22"/>
      <c r="DH2168" s="22"/>
      <c r="DI2168" s="22"/>
      <c r="DJ2168" s="22"/>
      <c r="DK2168" s="22"/>
      <c r="DL2168" s="22"/>
      <c r="DM2168" s="22"/>
      <c r="DN2168" s="22"/>
      <c r="DO2168" s="22"/>
      <c r="DP2168" s="22"/>
      <c r="DQ2168" s="24"/>
      <c r="DR2168" s="22"/>
      <c r="DS2168" s="22"/>
      <c r="DT2168" s="22"/>
      <c r="DU2168" s="22"/>
      <c r="DV2168" s="22"/>
      <c r="DW2168" s="22"/>
      <c r="DX2168" s="22"/>
      <c r="DY2168" s="22"/>
      <c r="DZ2168" s="22"/>
      <c r="EA2168" s="22"/>
      <c r="EB2168" s="22"/>
      <c r="EC2168" s="22"/>
      <c r="ED2168" s="22"/>
      <c r="EE2168" s="22"/>
      <c r="EF2168" s="22"/>
      <c r="EG2168" s="22"/>
      <c r="EH2168" s="22"/>
      <c r="EI2168" s="22"/>
      <c r="EJ2168" s="22"/>
      <c r="EK2168" s="22"/>
      <c r="EL2168" s="22"/>
      <c r="EM2168" s="22"/>
      <c r="EN2168" s="22"/>
      <c r="EO2168" s="22"/>
      <c r="EP2168" s="22"/>
      <c r="EQ2168" s="22"/>
      <c r="ER2168" s="22"/>
      <c r="ES2168" s="22"/>
      <c r="ET2168" s="22"/>
      <c r="EU2168" s="22"/>
      <c r="EV2168" s="22"/>
      <c r="EW2168" s="24"/>
      <c r="EX2168" s="22"/>
      <c r="EY2168" s="22"/>
      <c r="EZ2168" s="22"/>
      <c r="FA2168" s="22"/>
      <c r="FB2168" s="22"/>
      <c r="FC2168" s="22"/>
      <c r="FD2168" s="22"/>
      <c r="FE2168" s="22"/>
      <c r="FF2168" s="22"/>
      <c r="FG2168" s="22"/>
      <c r="FH2168" s="22"/>
      <c r="FI2168" s="22"/>
      <c r="FJ2168" s="22"/>
      <c r="FK2168" s="22"/>
      <c r="FL2168" s="22"/>
      <c r="FM2168" s="22"/>
      <c r="FN2168" s="22"/>
      <c r="FO2168" s="22"/>
      <c r="FP2168" s="22"/>
      <c r="FQ2168" s="22"/>
      <c r="FR2168" s="22"/>
      <c r="FS2168" s="22"/>
      <c r="FT2168" s="22"/>
      <c r="FU2168" s="22"/>
      <c r="FV2168" s="22"/>
      <c r="FW2168" s="22"/>
      <c r="FX2168" s="22"/>
      <c r="FY2168" s="22"/>
      <c r="FZ2168" s="22"/>
      <c r="GA2168" s="22"/>
      <c r="GB2168" s="22"/>
      <c r="GC2168" s="24"/>
      <c r="GD2168" s="22"/>
      <c r="GE2168" s="22"/>
      <c r="GF2168" s="22"/>
      <c r="GG2168" s="22"/>
      <c r="GH2168" s="22"/>
      <c r="GI2168" s="22"/>
      <c r="GJ2168" s="22"/>
      <c r="GK2168" s="22"/>
      <c r="GL2168" s="22"/>
      <c r="GM2168" s="22"/>
      <c r="GN2168" s="22"/>
      <c r="GO2168" s="22"/>
      <c r="GP2168" s="22"/>
      <c r="GQ2168" s="22"/>
      <c r="GR2168" s="22"/>
      <c r="GS2168" s="22"/>
      <c r="GT2168" s="22"/>
      <c r="GU2168" s="22"/>
      <c r="GV2168" s="22"/>
      <c r="GW2168" s="22"/>
      <c r="GX2168" s="22"/>
      <c r="GY2168" s="22"/>
      <c r="GZ2168" s="22"/>
      <c r="HA2168" s="22"/>
      <c r="HB2168" s="22"/>
      <c r="HC2168" s="22"/>
      <c r="HD2168" s="22"/>
      <c r="HE2168" s="22"/>
      <c r="HF2168" s="22"/>
      <c r="HG2168" s="22"/>
      <c r="HH2168" s="22"/>
      <c r="HI2168" s="24"/>
      <c r="HJ2168" s="22"/>
      <c r="HK2168" s="22"/>
      <c r="HL2168" s="22"/>
      <c r="HM2168" s="22"/>
      <c r="HN2168" s="22"/>
      <c r="HO2168" s="22"/>
      <c r="HP2168" s="22"/>
      <c r="HQ2168" s="22"/>
      <c r="HR2168" s="22"/>
      <c r="HS2168" s="22"/>
      <c r="HT2168" s="22"/>
      <c r="HU2168" s="22"/>
      <c r="HV2168" s="22"/>
      <c r="HW2168" s="22"/>
      <c r="HX2168" s="22"/>
      <c r="HY2168" s="22"/>
      <c r="HZ2168" s="22"/>
      <c r="IA2168" s="22"/>
      <c r="IB2168" s="22"/>
      <c r="IC2168" s="22"/>
      <c r="ID2168" s="22"/>
      <c r="IE2168" s="22"/>
      <c r="IF2168" s="22"/>
      <c r="IG2168" s="22"/>
      <c r="IH2168" s="22"/>
      <c r="II2168" s="22"/>
      <c r="IJ2168" s="22"/>
      <c r="IK2168" s="22"/>
      <c r="IL2168" s="22"/>
      <c r="IM2168" s="22"/>
      <c r="IN2168" s="22"/>
      <c r="IO2168" s="24"/>
      <c r="IP2168" s="22"/>
      <c r="IQ2168" s="22"/>
      <c r="IR2168" s="22"/>
      <c r="IS2168" s="22"/>
      <c r="IT2168" s="22"/>
      <c r="IU2168" s="22"/>
      <c r="IV2168" s="22"/>
      <c r="IW2168" s="22"/>
      <c r="IX2168" s="22"/>
      <c r="IY2168" s="22"/>
      <c r="IZ2168" s="22"/>
      <c r="JA2168" s="22"/>
      <c r="JB2168" s="22"/>
      <c r="JC2168" s="22"/>
      <c r="JD2168" s="22"/>
      <c r="JE2168" s="22"/>
      <c r="JF2168" s="22"/>
      <c r="JG2168" s="22"/>
      <c r="JH2168" s="22"/>
      <c r="JI2168" s="22"/>
      <c r="JJ2168" s="22"/>
      <c r="JK2168" s="22"/>
      <c r="JL2168" s="22"/>
      <c r="JM2168" s="22"/>
      <c r="JN2168" s="22"/>
      <c r="JO2168" s="22"/>
      <c r="JP2168" s="22"/>
      <c r="JQ2168" s="22"/>
      <c r="JR2168" s="22"/>
      <c r="JS2168" s="22"/>
      <c r="JT2168" s="22"/>
      <c r="JU2168" s="24"/>
      <c r="JV2168" s="22"/>
      <c r="JW2168" s="22"/>
      <c r="JX2168" s="22"/>
      <c r="JY2168" s="22"/>
      <c r="JZ2168" s="22"/>
      <c r="KA2168" s="22"/>
      <c r="KB2168" s="22"/>
      <c r="KC2168" s="22"/>
      <c r="KD2168" s="22"/>
      <c r="KE2168" s="22"/>
      <c r="KF2168" s="22"/>
      <c r="KG2168" s="22"/>
      <c r="KH2168" s="22"/>
      <c r="KI2168" s="22"/>
      <c r="KJ2168" s="22"/>
      <c r="KK2168" s="22"/>
      <c r="KL2168" s="22"/>
      <c r="KM2168" s="22"/>
      <c r="KN2168" s="22"/>
      <c r="KO2168" s="22"/>
      <c r="KP2168" s="22"/>
      <c r="KQ2168" s="22"/>
      <c r="KR2168" s="22"/>
      <c r="KS2168" s="22"/>
      <c r="KT2168" s="22"/>
      <c r="KU2168" s="22"/>
      <c r="KV2168" s="22"/>
      <c r="KW2168" s="22"/>
      <c r="KX2168" s="22"/>
      <c r="KY2168" s="22"/>
      <c r="KZ2168" s="22"/>
      <c r="LA2168" s="24"/>
      <c r="LB2168" s="22"/>
      <c r="LC2168" s="22"/>
      <c r="LD2168" s="22"/>
      <c r="LE2168" s="22"/>
      <c r="LF2168" s="22"/>
      <c r="LG2168" s="22"/>
      <c r="LH2168" s="22"/>
      <c r="LI2168" s="22"/>
      <c r="LJ2168" s="22"/>
      <c r="LK2168" s="22"/>
      <c r="LL2168" s="22"/>
      <c r="LM2168" s="22"/>
      <c r="LN2168" s="22"/>
      <c r="LO2168" s="22"/>
      <c r="LP2168" s="22"/>
      <c r="LQ2168" s="22"/>
      <c r="LR2168" s="22"/>
      <c r="LS2168" s="22"/>
      <c r="LT2168" s="22"/>
      <c r="LU2168" s="22"/>
      <c r="LV2168" s="22"/>
      <c r="LW2168" s="22"/>
      <c r="LX2168" s="22"/>
      <c r="LY2168" s="22"/>
      <c r="LZ2168" s="22"/>
      <c r="MA2168" s="22"/>
      <c r="MB2168" s="22"/>
      <c r="MC2168" s="22"/>
      <c r="MD2168" s="22"/>
      <c r="ME2168" s="22"/>
      <c r="MF2168" s="22"/>
      <c r="MG2168" s="24"/>
      <c r="MH2168" s="22"/>
      <c r="MI2168" s="22"/>
      <c r="MJ2168" s="22"/>
      <c r="MK2168" s="22"/>
      <c r="ML2168" s="22"/>
      <c r="MM2168" s="22"/>
      <c r="MN2168" s="22"/>
      <c r="MO2168" s="22"/>
      <c r="MP2168" s="22"/>
      <c r="MQ2168" s="22"/>
      <c r="MR2168" s="22"/>
      <c r="MS2168" s="22"/>
      <c r="MT2168" s="22"/>
      <c r="MU2168" s="22"/>
      <c r="MV2168" s="22"/>
      <c r="MW2168" s="22"/>
      <c r="MX2168" s="22"/>
      <c r="MY2168" s="22"/>
      <c r="MZ2168" s="22"/>
      <c r="NA2168" s="22"/>
      <c r="NB2168" s="22"/>
      <c r="NC2168" s="22"/>
      <c r="ND2168" s="22"/>
      <c r="NE2168" s="22"/>
      <c r="NF2168" s="22"/>
      <c r="NG2168" s="22"/>
      <c r="NH2168" s="22"/>
      <c r="NI2168" s="22"/>
      <c r="NJ2168" s="22"/>
      <c r="NK2168" s="22"/>
      <c r="NL2168" s="22"/>
      <c r="NM2168" s="24"/>
      <c r="NN2168" s="22"/>
      <c r="NO2168" s="22"/>
      <c r="NP2168" s="22"/>
      <c r="NQ2168" s="22"/>
      <c r="NR2168" s="22"/>
      <c r="NS2168" s="22"/>
      <c r="NT2168" s="22"/>
      <c r="NU2168" s="22"/>
      <c r="NV2168" s="22"/>
      <c r="NW2168" s="22"/>
      <c r="NX2168" s="22"/>
      <c r="NY2168" s="22"/>
      <c r="NZ2168" s="22"/>
      <c r="OA2168" s="22"/>
      <c r="OB2168" s="22"/>
      <c r="OC2168" s="22"/>
      <c r="OD2168" s="22"/>
      <c r="OE2168" s="22"/>
      <c r="OF2168" s="22"/>
      <c r="OG2168" s="22"/>
      <c r="OH2168" s="22"/>
      <c r="OI2168" s="22"/>
      <c r="OJ2168" s="22"/>
      <c r="OK2168" s="22"/>
      <c r="OL2168" s="22"/>
      <c r="OM2168" s="22"/>
      <c r="ON2168" s="22"/>
      <c r="OO2168" s="22"/>
      <c r="OP2168" s="22"/>
      <c r="OQ2168" s="22"/>
      <c r="OR2168" s="22"/>
    </row>
    <row r="2169" spans="1:408" ht="15" thickBot="1">
      <c r="A2169" s="1"/>
      <c r="B2169" s="12"/>
      <c r="C2169" s="12"/>
      <c r="D2169" s="22"/>
      <c r="E2169" s="54"/>
      <c r="F2169" s="54"/>
      <c r="G2169" s="54"/>
      <c r="H2169" s="55"/>
      <c r="I2169" s="22"/>
      <c r="J2169" s="56"/>
      <c r="K2169" s="80"/>
      <c r="L2169" s="57"/>
      <c r="M2169" s="57"/>
      <c r="N2169" s="55"/>
      <c r="O2169" s="58"/>
      <c r="P2169" s="58"/>
      <c r="Q2169" s="59"/>
      <c r="R2169" s="60"/>
      <c r="S2169" s="60"/>
      <c r="T2169" s="22"/>
      <c r="U2169" s="1"/>
      <c r="V2169" s="23"/>
      <c r="X2169" s="24"/>
      <c r="Y2169" s="24"/>
      <c r="Z2169" s="22"/>
      <c r="AA2169" s="22"/>
      <c r="AB2169" s="22"/>
      <c r="AC2169" s="22"/>
      <c r="AD2169" s="22"/>
      <c r="AE2169" s="22"/>
      <c r="AF2169" s="22"/>
      <c r="AG2169" s="22"/>
      <c r="AH2169" s="22"/>
      <c r="AI2169" s="22"/>
      <c r="AJ2169" s="22"/>
      <c r="AK2169" s="22"/>
      <c r="AL2169" s="22"/>
      <c r="AM2169" s="22"/>
      <c r="AN2169" s="22"/>
      <c r="AO2169" s="22"/>
      <c r="AP2169" s="22"/>
      <c r="AQ2169" s="22"/>
      <c r="AR2169" s="22"/>
      <c r="AS2169" s="22"/>
      <c r="AT2169" s="22"/>
      <c r="AU2169" s="22"/>
      <c r="AV2169" s="22"/>
      <c r="AW2169" s="22"/>
      <c r="AX2169" s="22"/>
      <c r="AY2169" s="22"/>
      <c r="AZ2169" s="22"/>
      <c r="BA2169" s="22"/>
      <c r="BB2169" s="22"/>
      <c r="BC2169" s="22"/>
      <c r="BD2169" s="22"/>
      <c r="BE2169" s="24"/>
      <c r="BF2169" s="22"/>
      <c r="BG2169" s="22"/>
      <c r="BH2169" s="22"/>
      <c r="BI2169" s="22"/>
      <c r="BJ2169" s="22"/>
      <c r="BK2169" s="22"/>
      <c r="BL2169" s="22"/>
      <c r="BM2169" s="22"/>
      <c r="BN2169" s="22"/>
      <c r="BO2169" s="22"/>
      <c r="BP2169" s="22"/>
      <c r="BQ2169" s="22"/>
      <c r="BR2169" s="22"/>
      <c r="BS2169" s="22"/>
      <c r="BT2169" s="22"/>
      <c r="BU2169" s="22"/>
      <c r="BV2169" s="22"/>
      <c r="BW2169" s="22"/>
      <c r="BX2169" s="22"/>
      <c r="BY2169" s="22"/>
      <c r="BZ2169" s="22"/>
      <c r="CA2169" s="22"/>
      <c r="CB2169" s="22"/>
      <c r="CC2169" s="22"/>
      <c r="CD2169" s="22"/>
      <c r="CE2169" s="22"/>
      <c r="CF2169" s="22"/>
      <c r="CG2169" s="22"/>
      <c r="CH2169" s="22"/>
      <c r="CI2169" s="22"/>
      <c r="CJ2169" s="22"/>
      <c r="CK2169" s="24"/>
      <c r="CL2169" s="22"/>
      <c r="CM2169" s="22"/>
      <c r="CN2169" s="22"/>
      <c r="CO2169" s="22"/>
      <c r="CP2169" s="22"/>
      <c r="CQ2169" s="22"/>
      <c r="CR2169" s="22"/>
      <c r="CS2169" s="22"/>
      <c r="CT2169" s="22"/>
      <c r="CU2169" s="22"/>
      <c r="CV2169" s="22"/>
      <c r="CW2169" s="22"/>
      <c r="CX2169" s="22"/>
      <c r="CY2169" s="22"/>
      <c r="CZ2169" s="22"/>
      <c r="DA2169" s="22"/>
      <c r="DB2169" s="22"/>
      <c r="DC2169" s="22"/>
      <c r="DD2169" s="22"/>
      <c r="DE2169" s="22"/>
      <c r="DF2169" s="22"/>
      <c r="DG2169" s="22"/>
      <c r="DH2169" s="22"/>
      <c r="DI2169" s="22"/>
      <c r="DJ2169" s="22"/>
      <c r="DK2169" s="22"/>
      <c r="DL2169" s="22"/>
      <c r="DM2169" s="22"/>
      <c r="DN2169" s="22"/>
      <c r="DO2169" s="22"/>
      <c r="DP2169" s="22"/>
      <c r="DQ2169" s="24"/>
      <c r="DR2169" s="22"/>
      <c r="DS2169" s="22"/>
      <c r="DT2169" s="22"/>
      <c r="DU2169" s="22"/>
      <c r="DV2169" s="22"/>
      <c r="DW2169" s="22"/>
      <c r="DX2169" s="22"/>
      <c r="DY2169" s="22"/>
      <c r="DZ2169" s="22"/>
      <c r="EA2169" s="22"/>
      <c r="EB2169" s="22"/>
      <c r="EC2169" s="22"/>
      <c r="ED2169" s="22"/>
      <c r="EE2169" s="22"/>
      <c r="EF2169" s="22"/>
      <c r="EG2169" s="22"/>
      <c r="EH2169" s="22"/>
      <c r="EI2169" s="22"/>
      <c r="EJ2169" s="22"/>
      <c r="EK2169" s="22"/>
      <c r="EL2169" s="22"/>
      <c r="EM2169" s="22"/>
      <c r="EN2169" s="22"/>
      <c r="EO2169" s="22"/>
      <c r="EP2169" s="22"/>
      <c r="EQ2169" s="22"/>
      <c r="ER2169" s="22"/>
      <c r="ES2169" s="22"/>
      <c r="ET2169" s="22"/>
      <c r="EU2169" s="22"/>
      <c r="EV2169" s="22"/>
      <c r="EW2169" s="24"/>
      <c r="EX2169" s="22"/>
      <c r="EY2169" s="22"/>
      <c r="EZ2169" s="22"/>
      <c r="FA2169" s="22"/>
      <c r="FB2169" s="22"/>
      <c r="FC2169" s="22"/>
      <c r="FD2169" s="22"/>
      <c r="FE2169" s="22"/>
      <c r="FF2169" s="22"/>
      <c r="FG2169" s="22"/>
      <c r="FH2169" s="22"/>
      <c r="FI2169" s="22"/>
      <c r="FJ2169" s="22"/>
      <c r="FK2169" s="22"/>
      <c r="FL2169" s="22"/>
      <c r="FM2169" s="22"/>
      <c r="FN2169" s="22"/>
      <c r="FO2169" s="22"/>
      <c r="FP2169" s="22"/>
      <c r="FQ2169" s="22"/>
      <c r="FR2169" s="22"/>
      <c r="FS2169" s="22"/>
      <c r="FT2169" s="22"/>
      <c r="FU2169" s="22"/>
      <c r="FV2169" s="22"/>
      <c r="FW2169" s="22"/>
      <c r="FX2169" s="22"/>
      <c r="FY2169" s="22"/>
      <c r="FZ2169" s="22"/>
      <c r="GA2169" s="22"/>
      <c r="GB2169" s="22"/>
      <c r="GC2169" s="24"/>
      <c r="GD2169" s="22"/>
      <c r="GE2169" s="22"/>
      <c r="GF2169" s="22"/>
      <c r="GG2169" s="22"/>
      <c r="GH2169" s="22"/>
      <c r="GI2169" s="22"/>
      <c r="GJ2169" s="22"/>
      <c r="GK2169" s="22"/>
      <c r="GL2169" s="22"/>
      <c r="GM2169" s="22"/>
      <c r="GN2169" s="22"/>
      <c r="GO2169" s="22"/>
      <c r="GP2169" s="22"/>
      <c r="GQ2169" s="22"/>
      <c r="GR2169" s="22"/>
      <c r="GS2169" s="22"/>
      <c r="GT2169" s="22"/>
      <c r="GU2169" s="22"/>
      <c r="GV2169" s="22"/>
      <c r="GW2169" s="22"/>
      <c r="GX2169" s="22"/>
      <c r="GY2169" s="22"/>
      <c r="GZ2169" s="22"/>
      <c r="HA2169" s="22"/>
      <c r="HB2169" s="22"/>
      <c r="HC2169" s="22"/>
      <c r="HD2169" s="22"/>
      <c r="HE2169" s="22"/>
      <c r="HF2169" s="22"/>
      <c r="HG2169" s="22"/>
      <c r="HH2169" s="22"/>
      <c r="HI2169" s="24"/>
      <c r="HJ2169" s="22"/>
      <c r="HK2169" s="22"/>
      <c r="HL2169" s="22"/>
      <c r="HM2169" s="22"/>
      <c r="HN2169" s="22"/>
      <c r="HO2169" s="22"/>
      <c r="HP2169" s="22"/>
      <c r="HQ2169" s="22"/>
      <c r="HR2169" s="22"/>
      <c r="HS2169" s="22"/>
      <c r="HT2169" s="22"/>
      <c r="HU2169" s="22"/>
      <c r="HV2169" s="22"/>
      <c r="HW2169" s="22"/>
      <c r="HX2169" s="22"/>
      <c r="HY2169" s="22"/>
      <c r="HZ2169" s="22"/>
      <c r="IA2169" s="22"/>
      <c r="IB2169" s="22"/>
      <c r="IC2169" s="22"/>
      <c r="ID2169" s="22"/>
      <c r="IE2169" s="22"/>
      <c r="IF2169" s="22"/>
      <c r="IG2169" s="22"/>
      <c r="IH2169" s="22"/>
      <c r="II2169" s="22"/>
      <c r="IJ2169" s="22"/>
      <c r="IK2169" s="22"/>
      <c r="IL2169" s="22"/>
      <c r="IM2169" s="22"/>
      <c r="IN2169" s="22"/>
      <c r="IO2169" s="24"/>
      <c r="IP2169" s="22"/>
      <c r="IQ2169" s="22"/>
      <c r="IR2169" s="22"/>
      <c r="IS2169" s="22"/>
      <c r="IT2169" s="22"/>
      <c r="IU2169" s="22"/>
      <c r="IV2169" s="22"/>
      <c r="IW2169" s="22"/>
      <c r="IX2169" s="22"/>
      <c r="IY2169" s="22"/>
      <c r="IZ2169" s="22"/>
      <c r="JA2169" s="22"/>
      <c r="JB2169" s="22"/>
      <c r="JC2169" s="22"/>
      <c r="JD2169" s="22"/>
      <c r="JE2169" s="22"/>
      <c r="JF2169" s="22"/>
      <c r="JG2169" s="22"/>
      <c r="JH2169" s="22"/>
      <c r="JI2169" s="22"/>
      <c r="JJ2169" s="22"/>
      <c r="JK2169" s="22"/>
      <c r="JL2169" s="22"/>
      <c r="JM2169" s="22"/>
      <c r="JN2169" s="22"/>
      <c r="JO2169" s="22"/>
      <c r="JP2169" s="22"/>
      <c r="JQ2169" s="22"/>
      <c r="JR2169" s="22"/>
      <c r="JS2169" s="22"/>
      <c r="JT2169" s="22"/>
      <c r="JU2169" s="24"/>
      <c r="JV2169" s="22"/>
      <c r="JW2169" s="22"/>
      <c r="JX2169" s="22"/>
      <c r="JY2169" s="22"/>
      <c r="JZ2169" s="22"/>
      <c r="KA2169" s="22"/>
      <c r="KB2169" s="22"/>
      <c r="KC2169" s="22"/>
      <c r="KD2169" s="22"/>
      <c r="KE2169" s="22"/>
      <c r="KF2169" s="22"/>
      <c r="KG2169" s="22"/>
      <c r="KH2169" s="22"/>
      <c r="KI2169" s="22"/>
      <c r="KJ2169" s="22"/>
      <c r="KK2169" s="22"/>
      <c r="KL2169" s="22"/>
      <c r="KM2169" s="22"/>
      <c r="KN2169" s="22"/>
      <c r="KO2169" s="22"/>
      <c r="KP2169" s="22"/>
      <c r="KQ2169" s="22"/>
      <c r="KR2169" s="22"/>
      <c r="KS2169" s="22"/>
      <c r="KT2169" s="22"/>
      <c r="KU2169" s="22"/>
      <c r="KV2169" s="22"/>
      <c r="KW2169" s="22"/>
      <c r="KX2169" s="22"/>
      <c r="KY2169" s="22"/>
      <c r="KZ2169" s="22"/>
      <c r="LA2169" s="24"/>
      <c r="LB2169" s="22"/>
      <c r="LC2169" s="22"/>
      <c r="LD2169" s="22"/>
      <c r="LE2169" s="22"/>
      <c r="LF2169" s="22"/>
      <c r="LG2169" s="22"/>
      <c r="LH2169" s="22"/>
      <c r="LI2169" s="22"/>
      <c r="LJ2169" s="22"/>
      <c r="LK2169" s="22"/>
      <c r="LL2169" s="22"/>
      <c r="LM2169" s="22"/>
      <c r="LN2169" s="22"/>
      <c r="LO2169" s="22"/>
      <c r="LP2169" s="22"/>
      <c r="LQ2169" s="22"/>
      <c r="LR2169" s="22"/>
      <c r="LS2169" s="22"/>
      <c r="LT2169" s="22"/>
      <c r="LU2169" s="22"/>
      <c r="LV2169" s="22"/>
      <c r="LW2169" s="22"/>
      <c r="LX2169" s="22"/>
      <c r="LY2169" s="22"/>
      <c r="LZ2169" s="22"/>
      <c r="MA2169" s="22"/>
      <c r="MB2169" s="22"/>
      <c r="MC2169" s="22"/>
      <c r="MD2169" s="22"/>
      <c r="ME2169" s="22"/>
      <c r="MF2169" s="22"/>
      <c r="MG2169" s="24"/>
      <c r="MH2169" s="22"/>
      <c r="MI2169" s="22"/>
      <c r="MJ2169" s="22"/>
      <c r="MK2169" s="22"/>
      <c r="ML2169" s="22"/>
      <c r="MM2169" s="22"/>
      <c r="MN2169" s="22"/>
      <c r="MO2169" s="22"/>
      <c r="MP2169" s="22"/>
      <c r="MQ2169" s="22"/>
      <c r="MR2169" s="22"/>
      <c r="MS2169" s="22"/>
      <c r="MT2169" s="22"/>
      <c r="MU2169" s="22"/>
      <c r="MV2169" s="22"/>
      <c r="MW2169" s="22"/>
      <c r="MX2169" s="22"/>
      <c r="MY2169" s="22"/>
      <c r="MZ2169" s="22"/>
      <c r="NA2169" s="22"/>
      <c r="NB2169" s="22"/>
      <c r="NC2169" s="22"/>
      <c r="ND2169" s="22"/>
      <c r="NE2169" s="22"/>
      <c r="NF2169" s="22"/>
      <c r="NG2169" s="22"/>
      <c r="NH2169" s="22"/>
      <c r="NI2169" s="22"/>
      <c r="NJ2169" s="22"/>
      <c r="NK2169" s="22"/>
      <c r="NL2169" s="22"/>
      <c r="NM2169" s="24"/>
      <c r="NN2169" s="22"/>
      <c r="NO2169" s="22"/>
      <c r="NP2169" s="22"/>
      <c r="NQ2169" s="22"/>
      <c r="NR2169" s="22"/>
      <c r="NS2169" s="22"/>
      <c r="NT2169" s="22"/>
      <c r="NU2169" s="22"/>
      <c r="NV2169" s="22"/>
      <c r="NW2169" s="22"/>
      <c r="NX2169" s="22"/>
      <c r="NY2169" s="22"/>
      <c r="NZ2169" s="22"/>
      <c r="OA2169" s="22"/>
      <c r="OB2169" s="22"/>
      <c r="OC2169" s="22"/>
      <c r="OD2169" s="22"/>
      <c r="OE2169" s="22"/>
      <c r="OF2169" s="22"/>
      <c r="OG2169" s="22"/>
      <c r="OH2169" s="22"/>
      <c r="OI2169" s="22"/>
      <c r="OJ2169" s="22"/>
      <c r="OK2169" s="22"/>
      <c r="OL2169" s="22"/>
      <c r="OM2169" s="22"/>
      <c r="ON2169" s="22"/>
      <c r="OO2169" s="22"/>
      <c r="OP2169" s="22"/>
      <c r="OQ2169" s="22"/>
      <c r="OR2169" s="22"/>
    </row>
    <row r="2170" spans="1:408" ht="15" thickBot="1">
      <c r="A2170" s="1"/>
      <c r="B2170" s="12"/>
      <c r="C2170" s="12"/>
      <c r="D2170" s="22"/>
      <c r="E2170" s="54"/>
      <c r="F2170" s="54"/>
      <c r="G2170" s="54"/>
      <c r="H2170" s="55"/>
      <c r="I2170" s="22"/>
      <c r="J2170" s="56"/>
      <c r="K2170" s="81"/>
      <c r="L2170" s="57"/>
      <c r="M2170" s="57"/>
      <c r="N2170" s="55"/>
      <c r="O2170" s="58"/>
      <c r="P2170" s="58"/>
      <c r="Q2170" s="59"/>
      <c r="R2170" s="60"/>
      <c r="S2170" s="60"/>
      <c r="T2170" s="22"/>
      <c r="U2170" s="1"/>
      <c r="V2170" s="23"/>
      <c r="X2170" s="24"/>
      <c r="Y2170" s="24"/>
      <c r="Z2170" s="22"/>
      <c r="AA2170" s="22"/>
      <c r="AB2170" s="22"/>
      <c r="AC2170" s="22"/>
      <c r="AD2170" s="22"/>
      <c r="AE2170" s="22"/>
      <c r="AF2170" s="22"/>
      <c r="AG2170" s="22"/>
      <c r="AH2170" s="22"/>
      <c r="AI2170" s="22"/>
      <c r="AJ2170" s="22"/>
      <c r="AK2170" s="22"/>
      <c r="AL2170" s="22"/>
      <c r="AM2170" s="22"/>
      <c r="AN2170" s="22"/>
      <c r="AO2170" s="22"/>
      <c r="AP2170" s="22"/>
      <c r="AQ2170" s="22"/>
      <c r="AR2170" s="22"/>
      <c r="AS2170" s="22"/>
      <c r="AT2170" s="22"/>
      <c r="AU2170" s="22"/>
      <c r="AV2170" s="22"/>
      <c r="AW2170" s="22"/>
      <c r="AX2170" s="22"/>
      <c r="AY2170" s="22"/>
      <c r="AZ2170" s="22"/>
      <c r="BA2170" s="22"/>
      <c r="BB2170" s="22"/>
      <c r="BC2170" s="22"/>
      <c r="BD2170" s="22"/>
      <c r="BE2170" s="24"/>
      <c r="BF2170" s="22"/>
      <c r="BG2170" s="22"/>
      <c r="BH2170" s="22"/>
      <c r="BI2170" s="22"/>
      <c r="BJ2170" s="22"/>
      <c r="BK2170" s="22"/>
      <c r="BL2170" s="22"/>
      <c r="BM2170" s="22"/>
      <c r="BN2170" s="22"/>
      <c r="BO2170" s="22"/>
      <c r="BP2170" s="22"/>
      <c r="BQ2170" s="22"/>
      <c r="BR2170" s="22"/>
      <c r="BS2170" s="22"/>
      <c r="BT2170" s="22"/>
      <c r="BU2170" s="22"/>
      <c r="BV2170" s="22"/>
      <c r="BW2170" s="22"/>
      <c r="BX2170" s="22"/>
      <c r="BY2170" s="22"/>
      <c r="BZ2170" s="22"/>
      <c r="CA2170" s="22"/>
      <c r="CB2170" s="22"/>
      <c r="CC2170" s="22"/>
      <c r="CD2170" s="22"/>
      <c r="CE2170" s="22"/>
      <c r="CF2170" s="22"/>
      <c r="CG2170" s="22"/>
      <c r="CH2170" s="22"/>
      <c r="CI2170" s="22"/>
      <c r="CJ2170" s="22"/>
      <c r="CK2170" s="24"/>
      <c r="CL2170" s="22"/>
      <c r="CM2170" s="22"/>
      <c r="CN2170" s="22"/>
      <c r="CO2170" s="22"/>
      <c r="CP2170" s="22"/>
      <c r="CQ2170" s="22"/>
      <c r="CR2170" s="22"/>
      <c r="CS2170" s="22"/>
      <c r="CT2170" s="22"/>
      <c r="CU2170" s="22"/>
      <c r="CV2170" s="22"/>
      <c r="CW2170" s="22"/>
      <c r="CX2170" s="22"/>
      <c r="CY2170" s="22"/>
      <c r="CZ2170" s="22"/>
      <c r="DA2170" s="22"/>
      <c r="DB2170" s="22"/>
      <c r="DC2170" s="22"/>
      <c r="DD2170" s="22"/>
      <c r="DE2170" s="22"/>
      <c r="DF2170" s="22"/>
      <c r="DG2170" s="22"/>
      <c r="DH2170" s="22"/>
      <c r="DI2170" s="22"/>
      <c r="DJ2170" s="22"/>
      <c r="DK2170" s="22"/>
      <c r="DL2170" s="22"/>
      <c r="DM2170" s="22"/>
      <c r="DN2170" s="22"/>
      <c r="DO2170" s="22"/>
      <c r="DP2170" s="22"/>
      <c r="DQ2170" s="24"/>
      <c r="DR2170" s="22"/>
      <c r="DS2170" s="22"/>
      <c r="DT2170" s="22"/>
      <c r="DU2170" s="22"/>
      <c r="DV2170" s="22"/>
      <c r="DW2170" s="22"/>
      <c r="DX2170" s="22"/>
      <c r="DY2170" s="22"/>
      <c r="DZ2170" s="22"/>
      <c r="EA2170" s="22"/>
      <c r="EB2170" s="22"/>
      <c r="EC2170" s="22"/>
      <c r="ED2170" s="22"/>
      <c r="EE2170" s="22"/>
      <c r="EF2170" s="22"/>
      <c r="EG2170" s="22"/>
      <c r="EH2170" s="22"/>
      <c r="EI2170" s="22"/>
      <c r="EJ2170" s="22"/>
      <c r="EK2170" s="22"/>
      <c r="EL2170" s="22"/>
      <c r="EM2170" s="22"/>
      <c r="EN2170" s="22"/>
      <c r="EO2170" s="22"/>
      <c r="EP2170" s="22"/>
      <c r="EQ2170" s="22"/>
      <c r="ER2170" s="22"/>
      <c r="ES2170" s="22"/>
      <c r="ET2170" s="22"/>
      <c r="EU2170" s="22"/>
      <c r="EV2170" s="22"/>
      <c r="EW2170" s="24"/>
      <c r="EX2170" s="22"/>
      <c r="EY2170" s="22"/>
      <c r="EZ2170" s="22"/>
      <c r="FA2170" s="22"/>
      <c r="FB2170" s="22"/>
      <c r="FC2170" s="22"/>
      <c r="FD2170" s="22"/>
      <c r="FE2170" s="22"/>
      <c r="FF2170" s="22"/>
      <c r="FG2170" s="22"/>
      <c r="FH2170" s="22"/>
      <c r="FI2170" s="22"/>
      <c r="FJ2170" s="22"/>
      <c r="FK2170" s="22"/>
      <c r="FL2170" s="22"/>
      <c r="FM2170" s="22"/>
      <c r="FN2170" s="22"/>
      <c r="FO2170" s="22"/>
      <c r="FP2170" s="22"/>
      <c r="FQ2170" s="22"/>
      <c r="FR2170" s="22"/>
      <c r="FS2170" s="22"/>
      <c r="FT2170" s="22"/>
      <c r="FU2170" s="22"/>
      <c r="FV2170" s="22"/>
      <c r="FW2170" s="22"/>
      <c r="FX2170" s="22"/>
      <c r="FY2170" s="22"/>
      <c r="FZ2170" s="22"/>
      <c r="GA2170" s="22"/>
      <c r="GB2170" s="22"/>
      <c r="GC2170" s="24"/>
      <c r="GD2170" s="22"/>
      <c r="GE2170" s="22"/>
      <c r="GF2170" s="22"/>
      <c r="GG2170" s="22"/>
      <c r="GH2170" s="22"/>
      <c r="GI2170" s="22"/>
      <c r="GJ2170" s="22"/>
      <c r="GK2170" s="22"/>
      <c r="GL2170" s="22"/>
      <c r="GM2170" s="22"/>
      <c r="GN2170" s="22"/>
      <c r="GO2170" s="22"/>
      <c r="GP2170" s="22"/>
      <c r="GQ2170" s="22"/>
      <c r="GR2170" s="22"/>
      <c r="GS2170" s="22"/>
      <c r="GT2170" s="22"/>
      <c r="GU2170" s="22"/>
      <c r="GV2170" s="22"/>
      <c r="GW2170" s="22"/>
      <c r="GX2170" s="22"/>
      <c r="GY2170" s="22"/>
      <c r="GZ2170" s="22"/>
      <c r="HA2170" s="22"/>
      <c r="HB2170" s="22"/>
      <c r="HC2170" s="22"/>
      <c r="HD2170" s="22"/>
      <c r="HE2170" s="22"/>
      <c r="HF2170" s="22"/>
      <c r="HG2170" s="22"/>
      <c r="HH2170" s="22"/>
      <c r="HI2170" s="24"/>
      <c r="HJ2170" s="22"/>
      <c r="HK2170" s="22"/>
      <c r="HL2170" s="22"/>
      <c r="HM2170" s="22"/>
      <c r="HN2170" s="22"/>
      <c r="HO2170" s="22"/>
      <c r="HP2170" s="22"/>
      <c r="HQ2170" s="22"/>
      <c r="HR2170" s="22"/>
      <c r="HS2170" s="22"/>
      <c r="HT2170" s="22"/>
      <c r="HU2170" s="22"/>
      <c r="HV2170" s="22"/>
      <c r="HW2170" s="22"/>
      <c r="HX2170" s="22"/>
      <c r="HY2170" s="22"/>
      <c r="HZ2170" s="22"/>
      <c r="IA2170" s="22"/>
      <c r="IB2170" s="22"/>
      <c r="IC2170" s="22"/>
      <c r="ID2170" s="22"/>
      <c r="IE2170" s="22"/>
      <c r="IF2170" s="22"/>
      <c r="IG2170" s="22"/>
      <c r="IH2170" s="22"/>
      <c r="II2170" s="22"/>
      <c r="IJ2170" s="22"/>
      <c r="IK2170" s="22"/>
      <c r="IL2170" s="22"/>
      <c r="IM2170" s="22"/>
      <c r="IN2170" s="22"/>
      <c r="IO2170" s="24"/>
      <c r="IP2170" s="22"/>
      <c r="IQ2170" s="22"/>
      <c r="IR2170" s="22"/>
      <c r="IS2170" s="22"/>
      <c r="IT2170" s="22"/>
      <c r="IU2170" s="22"/>
      <c r="IV2170" s="22"/>
      <c r="IW2170" s="22"/>
      <c r="IX2170" s="22"/>
      <c r="IY2170" s="22"/>
      <c r="IZ2170" s="22"/>
      <c r="JA2170" s="22"/>
      <c r="JB2170" s="22"/>
      <c r="JC2170" s="22"/>
      <c r="JD2170" s="22"/>
      <c r="JE2170" s="22"/>
      <c r="JF2170" s="22"/>
      <c r="JG2170" s="22"/>
      <c r="JH2170" s="22"/>
      <c r="JI2170" s="22"/>
      <c r="JJ2170" s="22"/>
      <c r="JK2170" s="22"/>
      <c r="JL2170" s="22"/>
      <c r="JM2170" s="22"/>
      <c r="JN2170" s="22"/>
      <c r="JO2170" s="22"/>
      <c r="JP2170" s="22"/>
      <c r="JQ2170" s="22"/>
      <c r="JR2170" s="22"/>
      <c r="JS2170" s="22"/>
      <c r="JT2170" s="22"/>
      <c r="JU2170" s="24"/>
      <c r="JV2170" s="22"/>
      <c r="JW2170" s="22"/>
      <c r="JX2170" s="22"/>
      <c r="JY2170" s="22"/>
      <c r="JZ2170" s="22"/>
      <c r="KA2170" s="22"/>
      <c r="KB2170" s="22"/>
      <c r="KC2170" s="22"/>
      <c r="KD2170" s="22"/>
      <c r="KE2170" s="22"/>
      <c r="KF2170" s="22"/>
      <c r="KG2170" s="22"/>
      <c r="KH2170" s="22"/>
      <c r="KI2170" s="22"/>
      <c r="KJ2170" s="22"/>
      <c r="KK2170" s="22"/>
      <c r="KL2170" s="22"/>
      <c r="KM2170" s="22"/>
      <c r="KN2170" s="22"/>
      <c r="KO2170" s="22"/>
      <c r="KP2170" s="22"/>
      <c r="KQ2170" s="22"/>
      <c r="KR2170" s="22"/>
      <c r="KS2170" s="22"/>
      <c r="KT2170" s="22"/>
      <c r="KU2170" s="22"/>
      <c r="KV2170" s="22"/>
      <c r="KW2170" s="22"/>
      <c r="KX2170" s="22"/>
      <c r="KY2170" s="22"/>
      <c r="KZ2170" s="22"/>
      <c r="LA2170" s="24"/>
      <c r="LB2170" s="22"/>
      <c r="LC2170" s="22"/>
      <c r="LD2170" s="22"/>
      <c r="LE2170" s="22"/>
      <c r="LF2170" s="22"/>
      <c r="LG2170" s="22"/>
      <c r="LH2170" s="22"/>
      <c r="LI2170" s="22"/>
      <c r="LJ2170" s="22"/>
      <c r="LK2170" s="22"/>
      <c r="LL2170" s="22"/>
      <c r="LM2170" s="22"/>
      <c r="LN2170" s="22"/>
      <c r="LO2170" s="22"/>
      <c r="LP2170" s="22"/>
      <c r="LQ2170" s="22"/>
      <c r="LR2170" s="22"/>
      <c r="LS2170" s="22"/>
      <c r="LT2170" s="22"/>
      <c r="LU2170" s="22"/>
      <c r="LV2170" s="22"/>
      <c r="LW2170" s="22"/>
      <c r="LX2170" s="22"/>
      <c r="LY2170" s="22"/>
      <c r="LZ2170" s="22"/>
      <c r="MA2170" s="22"/>
      <c r="MB2170" s="22"/>
      <c r="MC2170" s="22"/>
      <c r="MD2170" s="22"/>
      <c r="ME2170" s="22"/>
      <c r="MF2170" s="22"/>
      <c r="MG2170" s="24"/>
      <c r="MH2170" s="22"/>
      <c r="MI2170" s="22"/>
      <c r="MJ2170" s="22"/>
      <c r="MK2170" s="22"/>
      <c r="ML2170" s="22"/>
      <c r="MM2170" s="22"/>
      <c r="MN2170" s="22"/>
      <c r="MO2170" s="22"/>
      <c r="MP2170" s="22"/>
      <c r="MQ2170" s="22"/>
      <c r="MR2170" s="22"/>
      <c r="MS2170" s="22"/>
      <c r="MT2170" s="22"/>
      <c r="MU2170" s="22"/>
      <c r="MV2170" s="22"/>
      <c r="MW2170" s="22"/>
      <c r="MX2170" s="22"/>
      <c r="MY2170" s="22"/>
      <c r="MZ2170" s="22"/>
      <c r="NA2170" s="22"/>
      <c r="NB2170" s="22"/>
      <c r="NC2170" s="22"/>
      <c r="ND2170" s="22"/>
      <c r="NE2170" s="22"/>
      <c r="NF2170" s="22"/>
      <c r="NG2170" s="22"/>
      <c r="NH2170" s="22"/>
      <c r="NI2170" s="22"/>
      <c r="NJ2170" s="22"/>
      <c r="NK2170" s="22"/>
      <c r="NL2170" s="22"/>
      <c r="NM2170" s="24"/>
      <c r="NN2170" s="22"/>
      <c r="NO2170" s="22"/>
      <c r="NP2170" s="22"/>
      <c r="NQ2170" s="22"/>
      <c r="NR2170" s="22"/>
      <c r="NS2170" s="22"/>
      <c r="NT2170" s="22"/>
      <c r="NU2170" s="22"/>
      <c r="NV2170" s="22"/>
      <c r="NW2170" s="22"/>
      <c r="NX2170" s="22"/>
      <c r="NY2170" s="22"/>
      <c r="NZ2170" s="22"/>
      <c r="OA2170" s="22"/>
      <c r="OB2170" s="22"/>
      <c r="OC2170" s="22"/>
      <c r="OD2170" s="22"/>
      <c r="OE2170" s="22"/>
      <c r="OF2170" s="22"/>
      <c r="OG2170" s="22"/>
      <c r="OH2170" s="22"/>
      <c r="OI2170" s="22"/>
      <c r="OJ2170" s="22"/>
      <c r="OK2170" s="22"/>
      <c r="OL2170" s="22"/>
      <c r="OM2170" s="22"/>
      <c r="ON2170" s="22"/>
      <c r="OO2170" s="22"/>
      <c r="OP2170" s="22"/>
      <c r="OQ2170" s="22"/>
      <c r="OR2170" s="22"/>
    </row>
    <row r="2171" spans="1:408" ht="15" thickBot="1">
      <c r="A2171" s="1"/>
      <c r="B2171" s="12"/>
      <c r="C2171" s="12"/>
      <c r="D2171" s="22"/>
      <c r="E2171" s="54"/>
      <c r="F2171" s="54"/>
      <c r="G2171" s="54"/>
      <c r="H2171" s="55"/>
      <c r="I2171" s="22"/>
      <c r="J2171" s="56"/>
      <c r="K2171" s="80"/>
      <c r="L2171" s="57"/>
      <c r="M2171" s="57"/>
      <c r="N2171" s="55"/>
      <c r="O2171" s="58"/>
      <c r="P2171" s="58"/>
      <c r="Q2171" s="59"/>
      <c r="R2171" s="60"/>
      <c r="S2171" s="60"/>
      <c r="T2171" s="22"/>
      <c r="U2171" s="1"/>
      <c r="V2171" s="23"/>
      <c r="X2171" s="24"/>
      <c r="Y2171" s="24"/>
      <c r="Z2171" s="22"/>
      <c r="AA2171" s="22"/>
      <c r="AB2171" s="22"/>
      <c r="AC2171" s="22"/>
      <c r="AD2171" s="22"/>
      <c r="AE2171" s="22"/>
      <c r="AF2171" s="22"/>
      <c r="AG2171" s="22"/>
      <c r="AH2171" s="22"/>
      <c r="AI2171" s="22"/>
      <c r="AJ2171" s="22"/>
      <c r="AK2171" s="22"/>
      <c r="AL2171" s="22"/>
      <c r="AM2171" s="22"/>
      <c r="AN2171" s="22"/>
      <c r="AO2171" s="22"/>
      <c r="AP2171" s="22"/>
      <c r="AQ2171" s="22"/>
      <c r="AR2171" s="22"/>
      <c r="AS2171" s="22"/>
      <c r="AT2171" s="22"/>
      <c r="AU2171" s="22"/>
      <c r="AV2171" s="22"/>
      <c r="AW2171" s="22"/>
      <c r="AX2171" s="22"/>
      <c r="AY2171" s="22"/>
      <c r="AZ2171" s="22"/>
      <c r="BA2171" s="22"/>
      <c r="BB2171" s="22"/>
      <c r="BC2171" s="22"/>
      <c r="BD2171" s="22"/>
      <c r="BE2171" s="24"/>
      <c r="BF2171" s="22"/>
      <c r="BG2171" s="22"/>
      <c r="BH2171" s="22"/>
      <c r="BI2171" s="22"/>
      <c r="BJ2171" s="22"/>
      <c r="BK2171" s="22"/>
      <c r="BL2171" s="22"/>
      <c r="BM2171" s="22"/>
      <c r="BN2171" s="22"/>
      <c r="BO2171" s="22"/>
      <c r="BP2171" s="22"/>
      <c r="BQ2171" s="22"/>
      <c r="BR2171" s="22"/>
      <c r="BS2171" s="22"/>
      <c r="BT2171" s="22"/>
      <c r="BU2171" s="22"/>
      <c r="BV2171" s="22"/>
      <c r="BW2171" s="22"/>
      <c r="BX2171" s="22"/>
      <c r="BY2171" s="22"/>
      <c r="BZ2171" s="22"/>
      <c r="CA2171" s="22"/>
      <c r="CB2171" s="22"/>
      <c r="CC2171" s="22"/>
      <c r="CD2171" s="22"/>
      <c r="CE2171" s="22"/>
      <c r="CF2171" s="22"/>
      <c r="CG2171" s="22"/>
      <c r="CH2171" s="22"/>
      <c r="CI2171" s="22"/>
      <c r="CJ2171" s="22"/>
      <c r="CK2171" s="24"/>
      <c r="CL2171" s="22"/>
      <c r="CM2171" s="22"/>
      <c r="CN2171" s="22"/>
      <c r="CO2171" s="22"/>
      <c r="CP2171" s="22"/>
      <c r="CQ2171" s="22"/>
      <c r="CR2171" s="22"/>
      <c r="CS2171" s="22"/>
      <c r="CT2171" s="22"/>
      <c r="CU2171" s="22"/>
      <c r="CV2171" s="22"/>
      <c r="CW2171" s="22"/>
      <c r="CX2171" s="22"/>
      <c r="CY2171" s="22"/>
      <c r="CZ2171" s="22"/>
      <c r="DA2171" s="22"/>
      <c r="DB2171" s="22"/>
      <c r="DC2171" s="22"/>
      <c r="DD2171" s="22"/>
      <c r="DE2171" s="22"/>
      <c r="DF2171" s="22"/>
      <c r="DG2171" s="22"/>
      <c r="DH2171" s="22"/>
      <c r="DI2171" s="22"/>
      <c r="DJ2171" s="22"/>
      <c r="DK2171" s="22"/>
      <c r="DL2171" s="22"/>
      <c r="DM2171" s="22"/>
      <c r="DN2171" s="22"/>
      <c r="DO2171" s="22"/>
      <c r="DP2171" s="22"/>
      <c r="DQ2171" s="24"/>
      <c r="DR2171" s="22"/>
      <c r="DS2171" s="22"/>
      <c r="DT2171" s="22"/>
      <c r="DU2171" s="22"/>
      <c r="DV2171" s="22"/>
      <c r="DW2171" s="22"/>
      <c r="DX2171" s="22"/>
      <c r="DY2171" s="22"/>
      <c r="DZ2171" s="22"/>
      <c r="EA2171" s="22"/>
      <c r="EB2171" s="22"/>
      <c r="EC2171" s="22"/>
      <c r="ED2171" s="22"/>
      <c r="EE2171" s="22"/>
      <c r="EF2171" s="22"/>
      <c r="EG2171" s="22"/>
      <c r="EH2171" s="22"/>
      <c r="EI2171" s="22"/>
      <c r="EJ2171" s="22"/>
      <c r="EK2171" s="22"/>
      <c r="EL2171" s="22"/>
      <c r="EM2171" s="22"/>
      <c r="EN2171" s="22"/>
      <c r="EO2171" s="22"/>
      <c r="EP2171" s="22"/>
      <c r="EQ2171" s="22"/>
      <c r="ER2171" s="22"/>
      <c r="ES2171" s="22"/>
      <c r="ET2171" s="22"/>
      <c r="EU2171" s="22"/>
      <c r="EV2171" s="22"/>
      <c r="EW2171" s="24"/>
      <c r="EX2171" s="22"/>
      <c r="EY2171" s="22"/>
      <c r="EZ2171" s="22"/>
      <c r="FA2171" s="22"/>
      <c r="FB2171" s="22"/>
      <c r="FC2171" s="22"/>
      <c r="FD2171" s="22"/>
      <c r="FE2171" s="22"/>
      <c r="FF2171" s="22"/>
      <c r="FG2171" s="22"/>
      <c r="FH2171" s="22"/>
      <c r="FI2171" s="22"/>
      <c r="FJ2171" s="22"/>
      <c r="FK2171" s="22"/>
      <c r="FL2171" s="22"/>
      <c r="FM2171" s="22"/>
      <c r="FN2171" s="22"/>
      <c r="FO2171" s="22"/>
      <c r="FP2171" s="22"/>
      <c r="FQ2171" s="22"/>
      <c r="FR2171" s="22"/>
      <c r="FS2171" s="22"/>
      <c r="FT2171" s="22"/>
      <c r="FU2171" s="22"/>
      <c r="FV2171" s="22"/>
      <c r="FW2171" s="22"/>
      <c r="FX2171" s="22"/>
      <c r="FY2171" s="22"/>
      <c r="FZ2171" s="22"/>
      <c r="GA2171" s="22"/>
      <c r="GB2171" s="22"/>
      <c r="GC2171" s="24"/>
      <c r="GD2171" s="22"/>
      <c r="GE2171" s="22"/>
      <c r="GF2171" s="22"/>
      <c r="GG2171" s="22"/>
      <c r="GH2171" s="22"/>
      <c r="GI2171" s="22"/>
      <c r="GJ2171" s="22"/>
      <c r="GK2171" s="22"/>
      <c r="GL2171" s="22"/>
      <c r="GM2171" s="22"/>
      <c r="GN2171" s="22"/>
      <c r="GO2171" s="22"/>
      <c r="GP2171" s="22"/>
      <c r="GQ2171" s="22"/>
      <c r="GR2171" s="22"/>
      <c r="GS2171" s="22"/>
      <c r="GT2171" s="22"/>
      <c r="GU2171" s="22"/>
      <c r="GV2171" s="22"/>
      <c r="GW2171" s="22"/>
      <c r="GX2171" s="22"/>
      <c r="GY2171" s="22"/>
      <c r="GZ2171" s="22"/>
      <c r="HA2171" s="22"/>
      <c r="HB2171" s="22"/>
      <c r="HC2171" s="22"/>
      <c r="HD2171" s="22"/>
      <c r="HE2171" s="22"/>
      <c r="HF2171" s="22"/>
      <c r="HG2171" s="22"/>
      <c r="HH2171" s="22"/>
      <c r="HI2171" s="24"/>
      <c r="HJ2171" s="22"/>
      <c r="HK2171" s="22"/>
      <c r="HL2171" s="22"/>
      <c r="HM2171" s="22"/>
      <c r="HN2171" s="22"/>
      <c r="HO2171" s="22"/>
      <c r="HP2171" s="22"/>
      <c r="HQ2171" s="22"/>
      <c r="HR2171" s="22"/>
      <c r="HS2171" s="22"/>
      <c r="HT2171" s="22"/>
      <c r="HU2171" s="22"/>
      <c r="HV2171" s="22"/>
      <c r="HW2171" s="22"/>
      <c r="HX2171" s="22"/>
      <c r="HY2171" s="22"/>
      <c r="HZ2171" s="22"/>
      <c r="IA2171" s="22"/>
      <c r="IB2171" s="22"/>
      <c r="IC2171" s="22"/>
      <c r="ID2171" s="22"/>
      <c r="IE2171" s="22"/>
      <c r="IF2171" s="22"/>
      <c r="IG2171" s="22"/>
      <c r="IH2171" s="22"/>
      <c r="II2171" s="22"/>
      <c r="IJ2171" s="22"/>
      <c r="IK2171" s="22"/>
      <c r="IL2171" s="22"/>
      <c r="IM2171" s="22"/>
      <c r="IN2171" s="22"/>
      <c r="IO2171" s="24"/>
      <c r="IP2171" s="22"/>
      <c r="IQ2171" s="22"/>
      <c r="IR2171" s="22"/>
      <c r="IS2171" s="22"/>
      <c r="IT2171" s="22"/>
      <c r="IU2171" s="22"/>
      <c r="IV2171" s="22"/>
      <c r="IW2171" s="22"/>
      <c r="IX2171" s="22"/>
      <c r="IY2171" s="22"/>
      <c r="IZ2171" s="22"/>
      <c r="JA2171" s="22"/>
      <c r="JB2171" s="22"/>
      <c r="JC2171" s="22"/>
      <c r="JD2171" s="22"/>
      <c r="JE2171" s="22"/>
      <c r="JF2171" s="22"/>
      <c r="JG2171" s="22"/>
      <c r="JH2171" s="22"/>
      <c r="JI2171" s="22"/>
      <c r="JJ2171" s="22"/>
      <c r="JK2171" s="22"/>
      <c r="JL2171" s="22"/>
      <c r="JM2171" s="22"/>
      <c r="JN2171" s="22"/>
      <c r="JO2171" s="22"/>
      <c r="JP2171" s="22"/>
      <c r="JQ2171" s="22"/>
      <c r="JR2171" s="22"/>
      <c r="JS2171" s="22"/>
      <c r="JT2171" s="22"/>
      <c r="JU2171" s="24"/>
      <c r="JV2171" s="22"/>
      <c r="JW2171" s="22"/>
      <c r="JX2171" s="22"/>
      <c r="JY2171" s="22"/>
      <c r="JZ2171" s="22"/>
      <c r="KA2171" s="22"/>
      <c r="KB2171" s="22"/>
      <c r="KC2171" s="22"/>
      <c r="KD2171" s="22"/>
      <c r="KE2171" s="22"/>
      <c r="KF2171" s="22"/>
      <c r="KG2171" s="22"/>
      <c r="KH2171" s="22"/>
      <c r="KI2171" s="22"/>
      <c r="KJ2171" s="22"/>
      <c r="KK2171" s="22"/>
      <c r="KL2171" s="22"/>
      <c r="KM2171" s="22"/>
      <c r="KN2171" s="22"/>
      <c r="KO2171" s="22"/>
      <c r="KP2171" s="22"/>
      <c r="KQ2171" s="22"/>
      <c r="KR2171" s="22"/>
      <c r="KS2171" s="22"/>
      <c r="KT2171" s="22"/>
      <c r="KU2171" s="22"/>
      <c r="KV2171" s="22"/>
      <c r="KW2171" s="22"/>
      <c r="KX2171" s="22"/>
      <c r="KY2171" s="22"/>
      <c r="KZ2171" s="22"/>
      <c r="LA2171" s="24"/>
      <c r="LB2171" s="22"/>
      <c r="LC2171" s="22"/>
      <c r="LD2171" s="22"/>
      <c r="LE2171" s="22"/>
      <c r="LF2171" s="22"/>
      <c r="LG2171" s="22"/>
      <c r="LH2171" s="22"/>
      <c r="LI2171" s="22"/>
      <c r="LJ2171" s="22"/>
      <c r="LK2171" s="22"/>
      <c r="LL2171" s="22"/>
      <c r="LM2171" s="22"/>
      <c r="LN2171" s="22"/>
      <c r="LO2171" s="22"/>
      <c r="LP2171" s="22"/>
      <c r="LQ2171" s="22"/>
      <c r="LR2171" s="22"/>
      <c r="LS2171" s="22"/>
      <c r="LT2171" s="22"/>
      <c r="LU2171" s="22"/>
      <c r="LV2171" s="22"/>
      <c r="LW2171" s="22"/>
      <c r="LX2171" s="22"/>
      <c r="LY2171" s="22"/>
      <c r="LZ2171" s="22"/>
      <c r="MA2171" s="22"/>
      <c r="MB2171" s="22"/>
      <c r="MC2171" s="22"/>
      <c r="MD2171" s="22"/>
      <c r="ME2171" s="22"/>
      <c r="MF2171" s="22"/>
      <c r="MG2171" s="24"/>
      <c r="MH2171" s="22"/>
      <c r="MI2171" s="22"/>
      <c r="MJ2171" s="22"/>
      <c r="MK2171" s="22"/>
      <c r="ML2171" s="22"/>
      <c r="MM2171" s="22"/>
      <c r="MN2171" s="22"/>
      <c r="MO2171" s="22"/>
      <c r="MP2171" s="22"/>
      <c r="MQ2171" s="22"/>
      <c r="MR2171" s="22"/>
      <c r="MS2171" s="22"/>
      <c r="MT2171" s="22"/>
      <c r="MU2171" s="22"/>
      <c r="MV2171" s="22"/>
      <c r="MW2171" s="22"/>
      <c r="MX2171" s="22"/>
      <c r="MY2171" s="22"/>
      <c r="MZ2171" s="22"/>
      <c r="NA2171" s="22"/>
      <c r="NB2171" s="22"/>
      <c r="NC2171" s="22"/>
      <c r="ND2171" s="22"/>
      <c r="NE2171" s="22"/>
      <c r="NF2171" s="22"/>
      <c r="NG2171" s="22"/>
      <c r="NH2171" s="22"/>
      <c r="NI2171" s="22"/>
      <c r="NJ2171" s="22"/>
      <c r="NK2171" s="22"/>
      <c r="NL2171" s="22"/>
      <c r="NM2171" s="24"/>
      <c r="NN2171" s="22"/>
      <c r="NO2171" s="22"/>
      <c r="NP2171" s="22"/>
      <c r="NQ2171" s="22"/>
      <c r="NR2171" s="22"/>
      <c r="NS2171" s="22"/>
      <c r="NT2171" s="22"/>
      <c r="NU2171" s="22"/>
      <c r="NV2171" s="22"/>
      <c r="NW2171" s="22"/>
      <c r="NX2171" s="22"/>
      <c r="NY2171" s="22"/>
      <c r="NZ2171" s="22"/>
      <c r="OA2171" s="22"/>
      <c r="OB2171" s="22"/>
      <c r="OC2171" s="22"/>
      <c r="OD2171" s="22"/>
      <c r="OE2171" s="22"/>
      <c r="OF2171" s="22"/>
      <c r="OG2171" s="22"/>
      <c r="OH2171" s="22"/>
      <c r="OI2171" s="22"/>
      <c r="OJ2171" s="22"/>
      <c r="OK2171" s="22"/>
      <c r="OL2171" s="22"/>
      <c r="OM2171" s="22"/>
      <c r="ON2171" s="22"/>
      <c r="OO2171" s="22"/>
      <c r="OP2171" s="22"/>
      <c r="OQ2171" s="22"/>
      <c r="OR2171" s="22"/>
    </row>
    <row r="2172" spans="1:408" ht="15" thickBot="1">
      <c r="A2172" s="1"/>
      <c r="B2172" s="12"/>
      <c r="C2172" s="12"/>
      <c r="D2172" s="22"/>
      <c r="E2172" s="54"/>
      <c r="F2172" s="54"/>
      <c r="G2172" s="54"/>
      <c r="H2172" s="55"/>
      <c r="I2172" s="22"/>
      <c r="J2172" s="56"/>
      <c r="K2172" s="81"/>
      <c r="L2172" s="57"/>
      <c r="M2172" s="57"/>
      <c r="N2172" s="55"/>
      <c r="O2172" s="58"/>
      <c r="P2172" s="58"/>
      <c r="Q2172" s="59"/>
      <c r="R2172" s="60"/>
      <c r="S2172" s="60"/>
      <c r="T2172" s="22"/>
      <c r="U2172" s="1"/>
      <c r="V2172" s="23"/>
      <c r="X2172" s="24"/>
      <c r="Y2172" s="24"/>
      <c r="Z2172" s="22"/>
      <c r="AA2172" s="22"/>
      <c r="AB2172" s="22"/>
      <c r="AC2172" s="22"/>
      <c r="AD2172" s="22"/>
      <c r="AE2172" s="22"/>
      <c r="AF2172" s="22"/>
      <c r="AG2172" s="22"/>
      <c r="AH2172" s="22"/>
      <c r="AI2172" s="22"/>
      <c r="AJ2172" s="22"/>
      <c r="AK2172" s="22"/>
      <c r="AL2172" s="22"/>
      <c r="AM2172" s="22"/>
      <c r="AN2172" s="22"/>
      <c r="AO2172" s="22"/>
      <c r="AP2172" s="22"/>
      <c r="AQ2172" s="22"/>
      <c r="AR2172" s="22"/>
      <c r="AS2172" s="22"/>
      <c r="AT2172" s="22"/>
      <c r="AU2172" s="22"/>
      <c r="AV2172" s="22"/>
      <c r="AW2172" s="22"/>
      <c r="AX2172" s="22"/>
      <c r="AY2172" s="22"/>
      <c r="AZ2172" s="22"/>
      <c r="BA2172" s="22"/>
      <c r="BB2172" s="22"/>
      <c r="BC2172" s="22"/>
      <c r="BD2172" s="22"/>
      <c r="BE2172" s="24"/>
      <c r="BF2172" s="22"/>
      <c r="BG2172" s="22"/>
      <c r="BH2172" s="22"/>
      <c r="BI2172" s="22"/>
      <c r="BJ2172" s="22"/>
      <c r="BK2172" s="22"/>
      <c r="BL2172" s="22"/>
      <c r="BM2172" s="22"/>
      <c r="BN2172" s="22"/>
      <c r="BO2172" s="22"/>
      <c r="BP2172" s="22"/>
      <c r="BQ2172" s="22"/>
      <c r="BR2172" s="22"/>
      <c r="BS2172" s="22"/>
      <c r="BT2172" s="22"/>
      <c r="BU2172" s="22"/>
      <c r="BV2172" s="22"/>
      <c r="BW2172" s="22"/>
      <c r="BX2172" s="22"/>
      <c r="BY2172" s="22"/>
      <c r="BZ2172" s="22"/>
      <c r="CA2172" s="22"/>
      <c r="CB2172" s="22"/>
      <c r="CC2172" s="22"/>
      <c r="CD2172" s="22"/>
      <c r="CE2172" s="22"/>
      <c r="CF2172" s="22"/>
      <c r="CG2172" s="22"/>
      <c r="CH2172" s="22"/>
      <c r="CI2172" s="22"/>
      <c r="CJ2172" s="22"/>
      <c r="CK2172" s="24"/>
      <c r="CL2172" s="22"/>
      <c r="CM2172" s="22"/>
      <c r="CN2172" s="22"/>
      <c r="CO2172" s="22"/>
      <c r="CP2172" s="22"/>
      <c r="CQ2172" s="22"/>
      <c r="CR2172" s="22"/>
      <c r="CS2172" s="22"/>
      <c r="CT2172" s="22"/>
      <c r="CU2172" s="22"/>
      <c r="CV2172" s="22"/>
      <c r="CW2172" s="22"/>
      <c r="CX2172" s="22"/>
      <c r="CY2172" s="22"/>
      <c r="CZ2172" s="22"/>
      <c r="DA2172" s="22"/>
      <c r="DB2172" s="22"/>
      <c r="DC2172" s="22"/>
      <c r="DD2172" s="22"/>
      <c r="DE2172" s="22"/>
      <c r="DF2172" s="22"/>
      <c r="DG2172" s="22"/>
      <c r="DH2172" s="22"/>
      <c r="DI2172" s="22"/>
      <c r="DJ2172" s="22"/>
      <c r="DK2172" s="22"/>
      <c r="DL2172" s="22"/>
      <c r="DM2172" s="22"/>
      <c r="DN2172" s="22"/>
      <c r="DO2172" s="22"/>
      <c r="DP2172" s="22"/>
      <c r="DQ2172" s="24"/>
      <c r="DR2172" s="22"/>
      <c r="DS2172" s="22"/>
      <c r="DT2172" s="22"/>
      <c r="DU2172" s="22"/>
      <c r="DV2172" s="22"/>
      <c r="DW2172" s="22"/>
      <c r="DX2172" s="22"/>
      <c r="DY2172" s="22"/>
      <c r="DZ2172" s="22"/>
      <c r="EA2172" s="22"/>
      <c r="EB2172" s="22"/>
      <c r="EC2172" s="22"/>
      <c r="ED2172" s="22"/>
      <c r="EE2172" s="22"/>
      <c r="EF2172" s="22"/>
      <c r="EG2172" s="22"/>
      <c r="EH2172" s="22"/>
      <c r="EI2172" s="22"/>
      <c r="EJ2172" s="22"/>
      <c r="EK2172" s="22"/>
      <c r="EL2172" s="22"/>
      <c r="EM2172" s="22"/>
      <c r="EN2172" s="22"/>
      <c r="EO2172" s="22"/>
      <c r="EP2172" s="22"/>
      <c r="EQ2172" s="22"/>
      <c r="ER2172" s="22"/>
      <c r="ES2172" s="22"/>
      <c r="ET2172" s="22"/>
      <c r="EU2172" s="22"/>
      <c r="EV2172" s="22"/>
      <c r="EW2172" s="24"/>
      <c r="EX2172" s="22"/>
      <c r="EY2172" s="22"/>
      <c r="EZ2172" s="22"/>
      <c r="FA2172" s="22"/>
      <c r="FB2172" s="22"/>
      <c r="FC2172" s="22"/>
      <c r="FD2172" s="22"/>
      <c r="FE2172" s="22"/>
      <c r="FF2172" s="22"/>
      <c r="FG2172" s="22"/>
      <c r="FH2172" s="22"/>
      <c r="FI2172" s="22"/>
      <c r="FJ2172" s="22"/>
      <c r="FK2172" s="22"/>
      <c r="FL2172" s="22"/>
      <c r="FM2172" s="22"/>
      <c r="FN2172" s="22"/>
      <c r="FO2172" s="22"/>
      <c r="FP2172" s="22"/>
      <c r="FQ2172" s="22"/>
      <c r="FR2172" s="22"/>
      <c r="FS2172" s="22"/>
      <c r="FT2172" s="22"/>
      <c r="FU2172" s="22"/>
      <c r="FV2172" s="22"/>
      <c r="FW2172" s="22"/>
      <c r="FX2172" s="22"/>
      <c r="FY2172" s="22"/>
      <c r="FZ2172" s="22"/>
      <c r="GA2172" s="22"/>
      <c r="GB2172" s="22"/>
      <c r="GC2172" s="24"/>
      <c r="GD2172" s="22"/>
      <c r="GE2172" s="22"/>
      <c r="GF2172" s="22"/>
      <c r="GG2172" s="22"/>
      <c r="GH2172" s="22"/>
      <c r="GI2172" s="22"/>
      <c r="GJ2172" s="22"/>
      <c r="GK2172" s="22"/>
      <c r="GL2172" s="22"/>
      <c r="GM2172" s="22"/>
      <c r="GN2172" s="22"/>
      <c r="GO2172" s="22"/>
      <c r="GP2172" s="22"/>
      <c r="GQ2172" s="22"/>
      <c r="GR2172" s="22"/>
      <c r="GS2172" s="22"/>
      <c r="GT2172" s="22"/>
      <c r="GU2172" s="22"/>
      <c r="GV2172" s="22"/>
      <c r="GW2172" s="22"/>
      <c r="GX2172" s="22"/>
      <c r="GY2172" s="22"/>
      <c r="GZ2172" s="22"/>
      <c r="HA2172" s="22"/>
      <c r="HB2172" s="22"/>
      <c r="HC2172" s="22"/>
      <c r="HD2172" s="22"/>
      <c r="HE2172" s="22"/>
      <c r="HF2172" s="22"/>
      <c r="HG2172" s="22"/>
      <c r="HH2172" s="22"/>
      <c r="HI2172" s="24"/>
      <c r="HJ2172" s="22"/>
      <c r="HK2172" s="22"/>
      <c r="HL2172" s="22"/>
      <c r="HM2172" s="22"/>
      <c r="HN2172" s="22"/>
      <c r="HO2172" s="22"/>
      <c r="HP2172" s="22"/>
      <c r="HQ2172" s="22"/>
      <c r="HR2172" s="22"/>
      <c r="HS2172" s="22"/>
      <c r="HT2172" s="22"/>
      <c r="HU2172" s="22"/>
      <c r="HV2172" s="22"/>
      <c r="HW2172" s="22"/>
      <c r="HX2172" s="22"/>
      <c r="HY2172" s="22"/>
      <c r="HZ2172" s="22"/>
      <c r="IA2172" s="22"/>
      <c r="IB2172" s="22"/>
      <c r="IC2172" s="22"/>
      <c r="ID2172" s="22"/>
      <c r="IE2172" s="22"/>
      <c r="IF2172" s="22"/>
      <c r="IG2172" s="22"/>
      <c r="IH2172" s="22"/>
      <c r="II2172" s="22"/>
      <c r="IJ2172" s="22"/>
      <c r="IK2172" s="22"/>
      <c r="IL2172" s="22"/>
      <c r="IM2172" s="22"/>
      <c r="IN2172" s="22"/>
      <c r="IO2172" s="24"/>
      <c r="IP2172" s="22"/>
      <c r="IQ2172" s="22"/>
      <c r="IR2172" s="22"/>
      <c r="IS2172" s="22"/>
      <c r="IT2172" s="22"/>
      <c r="IU2172" s="22"/>
      <c r="IV2172" s="22"/>
      <c r="IW2172" s="22"/>
      <c r="IX2172" s="22"/>
      <c r="IY2172" s="22"/>
      <c r="IZ2172" s="22"/>
      <c r="JA2172" s="22"/>
      <c r="JB2172" s="22"/>
      <c r="JC2172" s="22"/>
      <c r="JD2172" s="22"/>
      <c r="JE2172" s="22"/>
      <c r="JF2172" s="22"/>
      <c r="JG2172" s="22"/>
      <c r="JH2172" s="22"/>
      <c r="JI2172" s="22"/>
      <c r="JJ2172" s="22"/>
      <c r="JK2172" s="22"/>
      <c r="JL2172" s="22"/>
      <c r="JM2172" s="22"/>
      <c r="JN2172" s="22"/>
      <c r="JO2172" s="22"/>
      <c r="JP2172" s="22"/>
      <c r="JQ2172" s="22"/>
      <c r="JR2172" s="22"/>
      <c r="JS2172" s="22"/>
      <c r="JT2172" s="22"/>
      <c r="JU2172" s="24"/>
      <c r="JV2172" s="22"/>
      <c r="JW2172" s="22"/>
      <c r="JX2172" s="22"/>
      <c r="JY2172" s="22"/>
      <c r="JZ2172" s="22"/>
      <c r="KA2172" s="22"/>
      <c r="KB2172" s="22"/>
      <c r="KC2172" s="22"/>
      <c r="KD2172" s="22"/>
      <c r="KE2172" s="22"/>
      <c r="KF2172" s="22"/>
      <c r="KG2172" s="22"/>
      <c r="KH2172" s="22"/>
      <c r="KI2172" s="22"/>
      <c r="KJ2172" s="22"/>
      <c r="KK2172" s="22"/>
      <c r="KL2172" s="22"/>
      <c r="KM2172" s="22"/>
      <c r="KN2172" s="22"/>
      <c r="KO2172" s="22"/>
      <c r="KP2172" s="22"/>
      <c r="KQ2172" s="22"/>
      <c r="KR2172" s="22"/>
      <c r="KS2172" s="22"/>
      <c r="KT2172" s="22"/>
      <c r="KU2172" s="22"/>
      <c r="KV2172" s="22"/>
      <c r="KW2172" s="22"/>
      <c r="KX2172" s="22"/>
      <c r="KY2172" s="22"/>
      <c r="KZ2172" s="22"/>
      <c r="LA2172" s="24"/>
      <c r="LB2172" s="22"/>
      <c r="LC2172" s="22"/>
      <c r="LD2172" s="22"/>
      <c r="LE2172" s="22"/>
      <c r="LF2172" s="22"/>
      <c r="LG2172" s="22"/>
      <c r="LH2172" s="22"/>
      <c r="LI2172" s="22"/>
      <c r="LJ2172" s="22"/>
      <c r="LK2172" s="22"/>
      <c r="LL2172" s="22"/>
      <c r="LM2172" s="22"/>
      <c r="LN2172" s="22"/>
      <c r="LO2172" s="22"/>
      <c r="LP2172" s="22"/>
      <c r="LQ2172" s="22"/>
      <c r="LR2172" s="22"/>
      <c r="LS2172" s="22"/>
      <c r="LT2172" s="22"/>
      <c r="LU2172" s="22"/>
      <c r="LV2172" s="22"/>
      <c r="LW2172" s="22"/>
      <c r="LX2172" s="22"/>
      <c r="LY2172" s="22"/>
      <c r="LZ2172" s="22"/>
      <c r="MA2172" s="22"/>
      <c r="MB2172" s="22"/>
      <c r="MC2172" s="22"/>
      <c r="MD2172" s="22"/>
      <c r="ME2172" s="22"/>
      <c r="MF2172" s="22"/>
      <c r="MG2172" s="24"/>
      <c r="MH2172" s="22"/>
      <c r="MI2172" s="22"/>
      <c r="MJ2172" s="22"/>
      <c r="MK2172" s="22"/>
      <c r="ML2172" s="22"/>
      <c r="MM2172" s="22"/>
      <c r="MN2172" s="22"/>
      <c r="MO2172" s="22"/>
      <c r="MP2172" s="22"/>
      <c r="MQ2172" s="22"/>
      <c r="MR2172" s="22"/>
      <c r="MS2172" s="22"/>
      <c r="MT2172" s="22"/>
      <c r="MU2172" s="22"/>
      <c r="MV2172" s="22"/>
      <c r="MW2172" s="22"/>
      <c r="MX2172" s="22"/>
      <c r="MY2172" s="22"/>
      <c r="MZ2172" s="22"/>
      <c r="NA2172" s="22"/>
      <c r="NB2172" s="22"/>
      <c r="NC2172" s="22"/>
      <c r="ND2172" s="22"/>
      <c r="NE2172" s="22"/>
      <c r="NF2172" s="22"/>
      <c r="NG2172" s="22"/>
      <c r="NH2172" s="22"/>
      <c r="NI2172" s="22"/>
      <c r="NJ2172" s="22"/>
      <c r="NK2172" s="22"/>
      <c r="NL2172" s="22"/>
      <c r="NM2172" s="24"/>
      <c r="NN2172" s="22"/>
      <c r="NO2172" s="22"/>
      <c r="NP2172" s="22"/>
      <c r="NQ2172" s="22"/>
      <c r="NR2172" s="22"/>
      <c r="NS2172" s="22"/>
      <c r="NT2172" s="22"/>
      <c r="NU2172" s="22"/>
      <c r="NV2172" s="22"/>
      <c r="NW2172" s="22"/>
      <c r="NX2172" s="22"/>
      <c r="NY2172" s="22"/>
      <c r="NZ2172" s="22"/>
      <c r="OA2172" s="22"/>
      <c r="OB2172" s="22"/>
      <c r="OC2172" s="22"/>
      <c r="OD2172" s="22"/>
      <c r="OE2172" s="22"/>
      <c r="OF2172" s="22"/>
      <c r="OG2172" s="22"/>
      <c r="OH2172" s="22"/>
      <c r="OI2172" s="22"/>
      <c r="OJ2172" s="22"/>
      <c r="OK2172" s="22"/>
      <c r="OL2172" s="22"/>
      <c r="OM2172" s="22"/>
      <c r="ON2172" s="22"/>
      <c r="OO2172" s="22"/>
      <c r="OP2172" s="22"/>
      <c r="OQ2172" s="22"/>
      <c r="OR2172" s="22"/>
    </row>
    <row r="2173" spans="1:408" ht="15" thickBot="1">
      <c r="A2173" s="1"/>
      <c r="B2173" s="12"/>
      <c r="C2173" s="12"/>
      <c r="D2173" s="22"/>
      <c r="E2173" s="54"/>
      <c r="F2173" s="54"/>
      <c r="G2173" s="54"/>
      <c r="H2173" s="55"/>
      <c r="I2173" s="22"/>
      <c r="J2173" s="56"/>
      <c r="K2173" s="80"/>
      <c r="L2173" s="57"/>
      <c r="M2173" s="57"/>
      <c r="N2173" s="55"/>
      <c r="O2173" s="58"/>
      <c r="P2173" s="58"/>
      <c r="Q2173" s="59"/>
      <c r="R2173" s="60"/>
      <c r="S2173" s="60"/>
      <c r="T2173" s="22"/>
      <c r="U2173" s="1"/>
      <c r="V2173" s="23"/>
      <c r="X2173" s="24"/>
      <c r="Y2173" s="24"/>
      <c r="Z2173" s="22"/>
      <c r="AA2173" s="22"/>
      <c r="AB2173" s="22"/>
      <c r="AC2173" s="22"/>
      <c r="AD2173" s="22"/>
      <c r="AE2173" s="22"/>
      <c r="AF2173" s="22"/>
      <c r="AG2173" s="22"/>
      <c r="AH2173" s="22"/>
      <c r="AI2173" s="22"/>
      <c r="AJ2173" s="22"/>
      <c r="AK2173" s="22"/>
      <c r="AL2173" s="22"/>
      <c r="AM2173" s="22"/>
      <c r="AN2173" s="22"/>
      <c r="AO2173" s="22"/>
      <c r="AP2173" s="22"/>
      <c r="AQ2173" s="22"/>
      <c r="AR2173" s="22"/>
      <c r="AS2173" s="22"/>
      <c r="AT2173" s="22"/>
      <c r="AU2173" s="22"/>
      <c r="AV2173" s="22"/>
      <c r="AW2173" s="22"/>
      <c r="AX2173" s="22"/>
      <c r="AY2173" s="22"/>
      <c r="AZ2173" s="22"/>
      <c r="BA2173" s="22"/>
      <c r="BB2173" s="22"/>
      <c r="BC2173" s="22"/>
      <c r="BD2173" s="22"/>
      <c r="BE2173" s="24"/>
      <c r="BF2173" s="22"/>
      <c r="BG2173" s="22"/>
      <c r="BH2173" s="22"/>
      <c r="BI2173" s="22"/>
      <c r="BJ2173" s="22"/>
      <c r="BK2173" s="22"/>
      <c r="BL2173" s="22"/>
      <c r="BM2173" s="22"/>
      <c r="BN2173" s="22"/>
      <c r="BO2173" s="22"/>
      <c r="BP2173" s="22"/>
      <c r="BQ2173" s="22"/>
      <c r="BR2173" s="22"/>
      <c r="BS2173" s="22"/>
      <c r="BT2173" s="22"/>
      <c r="BU2173" s="22"/>
      <c r="BV2173" s="22"/>
      <c r="BW2173" s="22"/>
      <c r="BX2173" s="22"/>
      <c r="BY2173" s="22"/>
      <c r="BZ2173" s="22"/>
      <c r="CA2173" s="22"/>
      <c r="CB2173" s="22"/>
      <c r="CC2173" s="22"/>
      <c r="CD2173" s="22"/>
      <c r="CE2173" s="22"/>
      <c r="CF2173" s="22"/>
      <c r="CG2173" s="22"/>
      <c r="CH2173" s="22"/>
      <c r="CI2173" s="22"/>
      <c r="CJ2173" s="22"/>
      <c r="CK2173" s="24"/>
      <c r="CL2173" s="22"/>
      <c r="CM2173" s="22"/>
      <c r="CN2173" s="22"/>
      <c r="CO2173" s="22"/>
      <c r="CP2173" s="22"/>
      <c r="CQ2173" s="22"/>
      <c r="CR2173" s="22"/>
      <c r="CS2173" s="22"/>
      <c r="CT2173" s="22"/>
      <c r="CU2173" s="22"/>
      <c r="CV2173" s="22"/>
      <c r="CW2173" s="22"/>
      <c r="CX2173" s="22"/>
      <c r="CY2173" s="22"/>
      <c r="CZ2173" s="22"/>
      <c r="DA2173" s="22"/>
      <c r="DB2173" s="22"/>
      <c r="DC2173" s="22"/>
      <c r="DD2173" s="22"/>
      <c r="DE2173" s="22"/>
      <c r="DF2173" s="22"/>
      <c r="DG2173" s="22"/>
      <c r="DH2173" s="22"/>
      <c r="DI2173" s="22"/>
      <c r="DJ2173" s="22"/>
      <c r="DK2173" s="22"/>
      <c r="DL2173" s="22"/>
      <c r="DM2173" s="22"/>
      <c r="DN2173" s="22"/>
      <c r="DO2173" s="22"/>
      <c r="DP2173" s="22"/>
      <c r="DQ2173" s="24"/>
      <c r="DR2173" s="22"/>
      <c r="DS2173" s="22"/>
      <c r="DT2173" s="22"/>
      <c r="DU2173" s="22"/>
      <c r="DV2173" s="22"/>
      <c r="DW2173" s="22"/>
      <c r="DX2173" s="22"/>
      <c r="DY2173" s="22"/>
      <c r="DZ2173" s="22"/>
      <c r="EA2173" s="22"/>
      <c r="EB2173" s="22"/>
      <c r="EC2173" s="22"/>
      <c r="ED2173" s="22"/>
      <c r="EE2173" s="22"/>
      <c r="EF2173" s="22"/>
      <c r="EG2173" s="22"/>
      <c r="EH2173" s="22"/>
      <c r="EI2173" s="22"/>
      <c r="EJ2173" s="22"/>
      <c r="EK2173" s="22"/>
      <c r="EL2173" s="22"/>
      <c r="EM2173" s="22"/>
      <c r="EN2173" s="22"/>
      <c r="EO2173" s="22"/>
      <c r="EP2173" s="22"/>
      <c r="EQ2173" s="22"/>
      <c r="ER2173" s="22"/>
      <c r="ES2173" s="22"/>
      <c r="ET2173" s="22"/>
      <c r="EU2173" s="22"/>
      <c r="EV2173" s="22"/>
      <c r="EW2173" s="24"/>
      <c r="EX2173" s="22"/>
      <c r="EY2173" s="22"/>
      <c r="EZ2173" s="22"/>
      <c r="FA2173" s="22"/>
      <c r="FB2173" s="22"/>
      <c r="FC2173" s="22"/>
      <c r="FD2173" s="22"/>
      <c r="FE2173" s="22"/>
      <c r="FF2173" s="22"/>
      <c r="FG2173" s="22"/>
      <c r="FH2173" s="22"/>
      <c r="FI2173" s="22"/>
      <c r="FJ2173" s="22"/>
      <c r="FK2173" s="22"/>
      <c r="FL2173" s="22"/>
      <c r="FM2173" s="22"/>
      <c r="FN2173" s="22"/>
      <c r="FO2173" s="22"/>
      <c r="FP2173" s="22"/>
      <c r="FQ2173" s="22"/>
      <c r="FR2173" s="22"/>
      <c r="FS2173" s="22"/>
      <c r="FT2173" s="22"/>
      <c r="FU2173" s="22"/>
      <c r="FV2173" s="22"/>
      <c r="FW2173" s="22"/>
      <c r="FX2173" s="22"/>
      <c r="FY2173" s="22"/>
      <c r="FZ2173" s="22"/>
      <c r="GA2173" s="22"/>
      <c r="GB2173" s="22"/>
      <c r="GC2173" s="24"/>
      <c r="GD2173" s="22"/>
      <c r="GE2173" s="22"/>
      <c r="GF2173" s="22"/>
      <c r="GG2173" s="22"/>
      <c r="GH2173" s="22"/>
      <c r="GI2173" s="22"/>
      <c r="GJ2173" s="22"/>
      <c r="GK2173" s="22"/>
      <c r="GL2173" s="22"/>
      <c r="GM2173" s="22"/>
      <c r="GN2173" s="22"/>
      <c r="GO2173" s="22"/>
      <c r="GP2173" s="22"/>
      <c r="GQ2173" s="22"/>
      <c r="GR2173" s="22"/>
      <c r="GS2173" s="22"/>
      <c r="GT2173" s="22"/>
      <c r="GU2173" s="22"/>
      <c r="GV2173" s="22"/>
      <c r="GW2173" s="22"/>
      <c r="GX2173" s="22"/>
      <c r="GY2173" s="22"/>
      <c r="GZ2173" s="22"/>
      <c r="HA2173" s="22"/>
      <c r="HB2173" s="22"/>
      <c r="HC2173" s="22"/>
      <c r="HD2173" s="22"/>
      <c r="HE2173" s="22"/>
      <c r="HF2173" s="22"/>
      <c r="HG2173" s="22"/>
      <c r="HH2173" s="22"/>
      <c r="HI2173" s="24"/>
      <c r="HJ2173" s="22"/>
      <c r="HK2173" s="22"/>
      <c r="HL2173" s="22"/>
      <c r="HM2173" s="22"/>
      <c r="HN2173" s="22"/>
      <c r="HO2173" s="22"/>
      <c r="HP2173" s="22"/>
      <c r="HQ2173" s="22"/>
      <c r="HR2173" s="22"/>
      <c r="HS2173" s="22"/>
      <c r="HT2173" s="22"/>
      <c r="HU2173" s="22"/>
      <c r="HV2173" s="22"/>
      <c r="HW2173" s="22"/>
      <c r="HX2173" s="22"/>
      <c r="HY2173" s="22"/>
      <c r="HZ2173" s="22"/>
      <c r="IA2173" s="22"/>
      <c r="IB2173" s="22"/>
      <c r="IC2173" s="22"/>
      <c r="ID2173" s="22"/>
      <c r="IE2173" s="22"/>
      <c r="IF2173" s="22"/>
      <c r="IG2173" s="22"/>
      <c r="IH2173" s="22"/>
      <c r="II2173" s="22"/>
      <c r="IJ2173" s="22"/>
      <c r="IK2173" s="22"/>
      <c r="IL2173" s="22"/>
      <c r="IM2173" s="22"/>
      <c r="IN2173" s="22"/>
      <c r="IO2173" s="24"/>
      <c r="IP2173" s="22"/>
      <c r="IQ2173" s="22"/>
      <c r="IR2173" s="22"/>
      <c r="IS2173" s="22"/>
      <c r="IT2173" s="22"/>
      <c r="IU2173" s="22"/>
      <c r="IV2173" s="22"/>
      <c r="IW2173" s="22"/>
      <c r="IX2173" s="22"/>
      <c r="IY2173" s="22"/>
      <c r="IZ2173" s="22"/>
      <c r="JA2173" s="22"/>
      <c r="JB2173" s="22"/>
      <c r="JC2173" s="22"/>
      <c r="JD2173" s="22"/>
      <c r="JE2173" s="22"/>
      <c r="JF2173" s="22"/>
      <c r="JG2173" s="22"/>
      <c r="JH2173" s="22"/>
      <c r="JI2173" s="22"/>
      <c r="JJ2173" s="22"/>
      <c r="JK2173" s="22"/>
      <c r="JL2173" s="22"/>
      <c r="JM2173" s="22"/>
      <c r="JN2173" s="22"/>
      <c r="JO2173" s="22"/>
      <c r="JP2173" s="22"/>
      <c r="JQ2173" s="22"/>
      <c r="JR2173" s="22"/>
      <c r="JS2173" s="22"/>
      <c r="JT2173" s="22"/>
      <c r="JU2173" s="24"/>
      <c r="JV2173" s="22"/>
      <c r="JW2173" s="22"/>
      <c r="JX2173" s="22"/>
      <c r="JY2173" s="22"/>
      <c r="JZ2173" s="22"/>
      <c r="KA2173" s="22"/>
      <c r="KB2173" s="22"/>
      <c r="KC2173" s="22"/>
      <c r="KD2173" s="22"/>
      <c r="KE2173" s="22"/>
      <c r="KF2173" s="22"/>
      <c r="KG2173" s="22"/>
      <c r="KH2173" s="22"/>
      <c r="KI2173" s="22"/>
      <c r="KJ2173" s="22"/>
      <c r="KK2173" s="22"/>
      <c r="KL2173" s="22"/>
      <c r="KM2173" s="22"/>
      <c r="KN2173" s="22"/>
      <c r="KO2173" s="22"/>
      <c r="KP2173" s="22"/>
      <c r="KQ2173" s="22"/>
      <c r="KR2173" s="22"/>
      <c r="KS2173" s="22"/>
      <c r="KT2173" s="22"/>
      <c r="KU2173" s="22"/>
      <c r="KV2173" s="22"/>
      <c r="KW2173" s="22"/>
      <c r="KX2173" s="22"/>
      <c r="KY2173" s="22"/>
      <c r="KZ2173" s="22"/>
      <c r="LA2173" s="24"/>
      <c r="LB2173" s="22"/>
      <c r="LC2173" s="22"/>
      <c r="LD2173" s="22"/>
      <c r="LE2173" s="22"/>
      <c r="LF2173" s="22"/>
      <c r="LG2173" s="22"/>
      <c r="LH2173" s="22"/>
      <c r="LI2173" s="22"/>
      <c r="LJ2173" s="22"/>
      <c r="LK2173" s="22"/>
      <c r="LL2173" s="22"/>
      <c r="LM2173" s="22"/>
      <c r="LN2173" s="22"/>
      <c r="LO2173" s="22"/>
      <c r="LP2173" s="22"/>
      <c r="LQ2173" s="22"/>
      <c r="LR2173" s="22"/>
      <c r="LS2173" s="22"/>
      <c r="LT2173" s="22"/>
      <c r="LU2173" s="22"/>
      <c r="LV2173" s="22"/>
      <c r="LW2173" s="22"/>
      <c r="LX2173" s="22"/>
      <c r="LY2173" s="22"/>
      <c r="LZ2173" s="22"/>
      <c r="MA2173" s="22"/>
      <c r="MB2173" s="22"/>
      <c r="MC2173" s="22"/>
      <c r="MD2173" s="22"/>
      <c r="ME2173" s="22"/>
      <c r="MF2173" s="22"/>
      <c r="MG2173" s="24"/>
      <c r="MH2173" s="22"/>
      <c r="MI2173" s="22"/>
      <c r="MJ2173" s="22"/>
      <c r="MK2173" s="22"/>
      <c r="ML2173" s="22"/>
      <c r="MM2173" s="22"/>
      <c r="MN2173" s="22"/>
      <c r="MO2173" s="22"/>
      <c r="MP2173" s="22"/>
      <c r="MQ2173" s="22"/>
      <c r="MR2173" s="22"/>
      <c r="MS2173" s="22"/>
      <c r="MT2173" s="22"/>
      <c r="MU2173" s="22"/>
      <c r="MV2173" s="22"/>
      <c r="MW2173" s="22"/>
      <c r="MX2173" s="22"/>
      <c r="MY2173" s="22"/>
      <c r="MZ2173" s="22"/>
      <c r="NA2173" s="22"/>
      <c r="NB2173" s="22"/>
      <c r="NC2173" s="22"/>
      <c r="ND2173" s="22"/>
      <c r="NE2173" s="22"/>
      <c r="NF2173" s="22"/>
      <c r="NG2173" s="22"/>
      <c r="NH2173" s="22"/>
      <c r="NI2173" s="22"/>
      <c r="NJ2173" s="22"/>
      <c r="NK2173" s="22"/>
      <c r="NL2173" s="22"/>
      <c r="NM2173" s="24"/>
      <c r="NN2173" s="22"/>
      <c r="NO2173" s="22"/>
      <c r="NP2173" s="22"/>
      <c r="NQ2173" s="22"/>
      <c r="NR2173" s="22"/>
      <c r="NS2173" s="22"/>
      <c r="NT2173" s="22"/>
      <c r="NU2173" s="22"/>
      <c r="NV2173" s="22"/>
      <c r="NW2173" s="22"/>
      <c r="NX2173" s="22"/>
      <c r="NY2173" s="22"/>
      <c r="NZ2173" s="22"/>
      <c r="OA2173" s="22"/>
      <c r="OB2173" s="22"/>
      <c r="OC2173" s="22"/>
      <c r="OD2173" s="22"/>
      <c r="OE2173" s="22"/>
      <c r="OF2173" s="22"/>
      <c r="OG2173" s="22"/>
      <c r="OH2173" s="22"/>
      <c r="OI2173" s="22"/>
      <c r="OJ2173" s="22"/>
      <c r="OK2173" s="22"/>
      <c r="OL2173" s="22"/>
      <c r="OM2173" s="22"/>
      <c r="ON2173" s="22"/>
      <c r="OO2173" s="22"/>
      <c r="OP2173" s="22"/>
      <c r="OQ2173" s="22"/>
      <c r="OR2173" s="22"/>
    </row>
    <row r="2174" spans="1:408" ht="15" thickBot="1">
      <c r="A2174" s="1"/>
      <c r="B2174" s="12"/>
      <c r="C2174" s="12"/>
      <c r="D2174" s="22"/>
      <c r="E2174" s="54"/>
      <c r="F2174" s="54"/>
      <c r="G2174" s="54"/>
      <c r="H2174" s="55"/>
      <c r="I2174" s="22"/>
      <c r="J2174" s="56"/>
      <c r="K2174" s="81"/>
      <c r="L2174" s="57"/>
      <c r="M2174" s="57"/>
      <c r="N2174" s="55"/>
      <c r="O2174" s="58"/>
      <c r="P2174" s="58"/>
      <c r="Q2174" s="59"/>
      <c r="R2174" s="60"/>
      <c r="S2174" s="60"/>
      <c r="T2174" s="22"/>
      <c r="U2174" s="1"/>
      <c r="V2174" s="23"/>
      <c r="X2174" s="24"/>
      <c r="Y2174" s="24"/>
      <c r="Z2174" s="22"/>
      <c r="AA2174" s="22"/>
      <c r="AB2174" s="22"/>
      <c r="AC2174" s="22"/>
      <c r="AD2174" s="22"/>
      <c r="AE2174" s="22"/>
      <c r="AF2174" s="22"/>
      <c r="AG2174" s="22"/>
      <c r="AH2174" s="22"/>
      <c r="AI2174" s="22"/>
      <c r="AJ2174" s="22"/>
      <c r="AK2174" s="22"/>
      <c r="AL2174" s="22"/>
      <c r="AM2174" s="22"/>
      <c r="AN2174" s="22"/>
      <c r="AO2174" s="22"/>
      <c r="AP2174" s="22"/>
      <c r="AQ2174" s="22"/>
      <c r="AR2174" s="22"/>
      <c r="AS2174" s="22"/>
      <c r="AT2174" s="22"/>
      <c r="AU2174" s="22"/>
      <c r="AV2174" s="22"/>
      <c r="AW2174" s="22"/>
      <c r="AX2174" s="22"/>
      <c r="AY2174" s="22"/>
      <c r="AZ2174" s="22"/>
      <c r="BA2174" s="22"/>
      <c r="BB2174" s="22"/>
      <c r="BC2174" s="22"/>
      <c r="BD2174" s="22"/>
      <c r="BE2174" s="24"/>
      <c r="BF2174" s="22"/>
      <c r="BG2174" s="22"/>
      <c r="BH2174" s="22"/>
      <c r="BI2174" s="22"/>
      <c r="BJ2174" s="22"/>
      <c r="BK2174" s="22"/>
      <c r="BL2174" s="22"/>
      <c r="BM2174" s="22"/>
      <c r="BN2174" s="22"/>
      <c r="BO2174" s="22"/>
      <c r="BP2174" s="22"/>
      <c r="BQ2174" s="22"/>
      <c r="BR2174" s="22"/>
      <c r="BS2174" s="22"/>
      <c r="BT2174" s="22"/>
      <c r="BU2174" s="22"/>
      <c r="BV2174" s="22"/>
      <c r="BW2174" s="22"/>
      <c r="BX2174" s="22"/>
      <c r="BY2174" s="22"/>
      <c r="BZ2174" s="22"/>
      <c r="CA2174" s="22"/>
      <c r="CB2174" s="22"/>
      <c r="CC2174" s="22"/>
      <c r="CD2174" s="22"/>
      <c r="CE2174" s="22"/>
      <c r="CF2174" s="22"/>
      <c r="CG2174" s="22"/>
      <c r="CH2174" s="22"/>
      <c r="CI2174" s="22"/>
      <c r="CJ2174" s="22"/>
      <c r="CK2174" s="24"/>
      <c r="CL2174" s="22"/>
      <c r="CM2174" s="22"/>
      <c r="CN2174" s="22"/>
      <c r="CO2174" s="22"/>
      <c r="CP2174" s="22"/>
      <c r="CQ2174" s="22"/>
      <c r="CR2174" s="22"/>
      <c r="CS2174" s="22"/>
      <c r="CT2174" s="22"/>
      <c r="CU2174" s="22"/>
      <c r="CV2174" s="22"/>
      <c r="CW2174" s="22"/>
      <c r="CX2174" s="22"/>
      <c r="CY2174" s="22"/>
      <c r="CZ2174" s="22"/>
      <c r="DA2174" s="22"/>
      <c r="DB2174" s="22"/>
      <c r="DC2174" s="22"/>
      <c r="DD2174" s="22"/>
      <c r="DE2174" s="22"/>
      <c r="DF2174" s="22"/>
      <c r="DG2174" s="22"/>
      <c r="DH2174" s="22"/>
      <c r="DI2174" s="22"/>
      <c r="DJ2174" s="22"/>
      <c r="DK2174" s="22"/>
      <c r="DL2174" s="22"/>
      <c r="DM2174" s="22"/>
      <c r="DN2174" s="22"/>
      <c r="DO2174" s="22"/>
      <c r="DP2174" s="22"/>
      <c r="DQ2174" s="24"/>
      <c r="DR2174" s="22"/>
      <c r="DS2174" s="22"/>
      <c r="DT2174" s="22"/>
      <c r="DU2174" s="22"/>
      <c r="DV2174" s="22"/>
      <c r="DW2174" s="22"/>
      <c r="DX2174" s="22"/>
      <c r="DY2174" s="22"/>
      <c r="DZ2174" s="22"/>
      <c r="EA2174" s="22"/>
      <c r="EB2174" s="22"/>
      <c r="EC2174" s="22"/>
      <c r="ED2174" s="22"/>
      <c r="EE2174" s="22"/>
      <c r="EF2174" s="22"/>
      <c r="EG2174" s="22"/>
      <c r="EH2174" s="22"/>
      <c r="EI2174" s="22"/>
      <c r="EJ2174" s="22"/>
      <c r="EK2174" s="22"/>
      <c r="EL2174" s="22"/>
      <c r="EM2174" s="22"/>
      <c r="EN2174" s="22"/>
      <c r="EO2174" s="22"/>
      <c r="EP2174" s="22"/>
      <c r="EQ2174" s="22"/>
      <c r="ER2174" s="22"/>
      <c r="ES2174" s="22"/>
      <c r="ET2174" s="22"/>
      <c r="EU2174" s="22"/>
      <c r="EV2174" s="22"/>
      <c r="EW2174" s="24"/>
      <c r="EX2174" s="22"/>
      <c r="EY2174" s="22"/>
      <c r="EZ2174" s="22"/>
      <c r="FA2174" s="22"/>
      <c r="FB2174" s="22"/>
      <c r="FC2174" s="22"/>
      <c r="FD2174" s="22"/>
      <c r="FE2174" s="22"/>
      <c r="FF2174" s="22"/>
      <c r="FG2174" s="22"/>
      <c r="FH2174" s="22"/>
      <c r="FI2174" s="22"/>
      <c r="FJ2174" s="22"/>
      <c r="FK2174" s="22"/>
      <c r="FL2174" s="22"/>
      <c r="FM2174" s="22"/>
      <c r="FN2174" s="22"/>
      <c r="FO2174" s="22"/>
      <c r="FP2174" s="22"/>
      <c r="FQ2174" s="22"/>
      <c r="FR2174" s="22"/>
      <c r="FS2174" s="22"/>
      <c r="FT2174" s="22"/>
      <c r="FU2174" s="22"/>
      <c r="FV2174" s="22"/>
      <c r="FW2174" s="22"/>
      <c r="FX2174" s="22"/>
      <c r="FY2174" s="22"/>
      <c r="FZ2174" s="22"/>
      <c r="GA2174" s="22"/>
      <c r="GB2174" s="22"/>
      <c r="GC2174" s="24"/>
      <c r="GD2174" s="22"/>
      <c r="GE2174" s="22"/>
      <c r="GF2174" s="22"/>
      <c r="GG2174" s="22"/>
      <c r="GH2174" s="22"/>
      <c r="GI2174" s="22"/>
      <c r="GJ2174" s="22"/>
      <c r="GK2174" s="22"/>
      <c r="GL2174" s="22"/>
      <c r="GM2174" s="22"/>
      <c r="GN2174" s="22"/>
      <c r="GO2174" s="22"/>
      <c r="GP2174" s="22"/>
      <c r="GQ2174" s="22"/>
      <c r="GR2174" s="22"/>
      <c r="GS2174" s="22"/>
      <c r="GT2174" s="22"/>
      <c r="GU2174" s="22"/>
      <c r="GV2174" s="22"/>
      <c r="GW2174" s="22"/>
      <c r="GX2174" s="22"/>
      <c r="GY2174" s="22"/>
      <c r="GZ2174" s="22"/>
      <c r="HA2174" s="22"/>
      <c r="HB2174" s="22"/>
      <c r="HC2174" s="22"/>
      <c r="HD2174" s="22"/>
      <c r="HE2174" s="22"/>
      <c r="HF2174" s="22"/>
      <c r="HG2174" s="22"/>
      <c r="HH2174" s="22"/>
      <c r="HI2174" s="24"/>
      <c r="HJ2174" s="22"/>
      <c r="HK2174" s="22"/>
      <c r="HL2174" s="22"/>
      <c r="HM2174" s="22"/>
      <c r="HN2174" s="22"/>
      <c r="HO2174" s="22"/>
      <c r="HP2174" s="22"/>
      <c r="HQ2174" s="22"/>
      <c r="HR2174" s="22"/>
      <c r="HS2174" s="22"/>
      <c r="HT2174" s="22"/>
      <c r="HU2174" s="22"/>
      <c r="HV2174" s="22"/>
      <c r="HW2174" s="22"/>
      <c r="HX2174" s="22"/>
      <c r="HY2174" s="22"/>
      <c r="HZ2174" s="22"/>
      <c r="IA2174" s="22"/>
      <c r="IB2174" s="22"/>
      <c r="IC2174" s="22"/>
      <c r="ID2174" s="22"/>
      <c r="IE2174" s="22"/>
      <c r="IF2174" s="22"/>
      <c r="IG2174" s="22"/>
      <c r="IH2174" s="22"/>
      <c r="II2174" s="22"/>
      <c r="IJ2174" s="22"/>
      <c r="IK2174" s="22"/>
      <c r="IL2174" s="22"/>
      <c r="IM2174" s="22"/>
      <c r="IN2174" s="22"/>
      <c r="IO2174" s="24"/>
      <c r="IP2174" s="22"/>
      <c r="IQ2174" s="22"/>
      <c r="IR2174" s="22"/>
      <c r="IS2174" s="22"/>
      <c r="IT2174" s="22"/>
      <c r="IU2174" s="22"/>
      <c r="IV2174" s="22"/>
      <c r="IW2174" s="22"/>
      <c r="IX2174" s="22"/>
      <c r="IY2174" s="22"/>
      <c r="IZ2174" s="22"/>
      <c r="JA2174" s="22"/>
      <c r="JB2174" s="22"/>
      <c r="JC2174" s="22"/>
      <c r="JD2174" s="22"/>
      <c r="JE2174" s="22"/>
      <c r="JF2174" s="22"/>
      <c r="JG2174" s="22"/>
      <c r="JH2174" s="22"/>
      <c r="JI2174" s="22"/>
      <c r="JJ2174" s="22"/>
      <c r="JK2174" s="22"/>
      <c r="JL2174" s="22"/>
      <c r="JM2174" s="22"/>
      <c r="JN2174" s="22"/>
      <c r="JO2174" s="22"/>
      <c r="JP2174" s="22"/>
      <c r="JQ2174" s="22"/>
      <c r="JR2174" s="22"/>
      <c r="JS2174" s="22"/>
      <c r="JT2174" s="22"/>
      <c r="JU2174" s="24"/>
      <c r="JV2174" s="22"/>
      <c r="JW2174" s="22"/>
      <c r="JX2174" s="22"/>
      <c r="JY2174" s="22"/>
      <c r="JZ2174" s="22"/>
      <c r="KA2174" s="22"/>
      <c r="KB2174" s="22"/>
      <c r="KC2174" s="22"/>
      <c r="KD2174" s="22"/>
      <c r="KE2174" s="22"/>
      <c r="KF2174" s="22"/>
      <c r="KG2174" s="22"/>
      <c r="KH2174" s="22"/>
      <c r="KI2174" s="22"/>
      <c r="KJ2174" s="22"/>
      <c r="KK2174" s="22"/>
      <c r="KL2174" s="22"/>
      <c r="KM2174" s="22"/>
      <c r="KN2174" s="22"/>
      <c r="KO2174" s="22"/>
      <c r="KP2174" s="22"/>
      <c r="KQ2174" s="22"/>
      <c r="KR2174" s="22"/>
      <c r="KS2174" s="22"/>
      <c r="KT2174" s="22"/>
      <c r="KU2174" s="22"/>
      <c r="KV2174" s="22"/>
      <c r="KW2174" s="22"/>
      <c r="KX2174" s="22"/>
      <c r="KY2174" s="22"/>
      <c r="KZ2174" s="22"/>
      <c r="LA2174" s="24"/>
      <c r="LB2174" s="22"/>
      <c r="LC2174" s="22"/>
      <c r="LD2174" s="22"/>
      <c r="LE2174" s="22"/>
      <c r="LF2174" s="22"/>
      <c r="LG2174" s="22"/>
      <c r="LH2174" s="22"/>
      <c r="LI2174" s="22"/>
      <c r="LJ2174" s="22"/>
      <c r="LK2174" s="22"/>
      <c r="LL2174" s="22"/>
      <c r="LM2174" s="22"/>
      <c r="LN2174" s="22"/>
      <c r="LO2174" s="22"/>
      <c r="LP2174" s="22"/>
      <c r="LQ2174" s="22"/>
      <c r="LR2174" s="22"/>
      <c r="LS2174" s="22"/>
      <c r="LT2174" s="22"/>
      <c r="LU2174" s="22"/>
      <c r="LV2174" s="22"/>
      <c r="LW2174" s="22"/>
      <c r="LX2174" s="22"/>
      <c r="LY2174" s="22"/>
      <c r="LZ2174" s="22"/>
      <c r="MA2174" s="22"/>
      <c r="MB2174" s="22"/>
      <c r="MC2174" s="22"/>
      <c r="MD2174" s="22"/>
      <c r="ME2174" s="22"/>
      <c r="MF2174" s="22"/>
      <c r="MG2174" s="24"/>
      <c r="MH2174" s="22"/>
      <c r="MI2174" s="22"/>
      <c r="MJ2174" s="22"/>
      <c r="MK2174" s="22"/>
      <c r="ML2174" s="22"/>
      <c r="MM2174" s="22"/>
      <c r="MN2174" s="22"/>
      <c r="MO2174" s="22"/>
      <c r="MP2174" s="22"/>
      <c r="MQ2174" s="22"/>
      <c r="MR2174" s="22"/>
      <c r="MS2174" s="22"/>
      <c r="MT2174" s="22"/>
      <c r="MU2174" s="22"/>
      <c r="MV2174" s="22"/>
      <c r="MW2174" s="22"/>
      <c r="MX2174" s="22"/>
      <c r="MY2174" s="22"/>
      <c r="MZ2174" s="22"/>
      <c r="NA2174" s="22"/>
      <c r="NB2174" s="22"/>
      <c r="NC2174" s="22"/>
      <c r="ND2174" s="22"/>
      <c r="NE2174" s="22"/>
      <c r="NF2174" s="22"/>
      <c r="NG2174" s="22"/>
      <c r="NH2174" s="22"/>
      <c r="NI2174" s="22"/>
      <c r="NJ2174" s="22"/>
      <c r="NK2174" s="22"/>
      <c r="NL2174" s="22"/>
      <c r="NM2174" s="24"/>
      <c r="NN2174" s="22"/>
      <c r="NO2174" s="22"/>
      <c r="NP2174" s="22"/>
      <c r="NQ2174" s="22"/>
      <c r="NR2174" s="22"/>
      <c r="NS2174" s="22"/>
      <c r="NT2174" s="22"/>
      <c r="NU2174" s="22"/>
      <c r="NV2174" s="22"/>
      <c r="NW2174" s="22"/>
      <c r="NX2174" s="22"/>
      <c r="NY2174" s="22"/>
      <c r="NZ2174" s="22"/>
      <c r="OA2174" s="22"/>
      <c r="OB2174" s="22"/>
      <c r="OC2174" s="22"/>
      <c r="OD2174" s="22"/>
      <c r="OE2174" s="22"/>
      <c r="OF2174" s="22"/>
      <c r="OG2174" s="22"/>
      <c r="OH2174" s="22"/>
      <c r="OI2174" s="22"/>
      <c r="OJ2174" s="22"/>
      <c r="OK2174" s="22"/>
      <c r="OL2174" s="22"/>
      <c r="OM2174" s="22"/>
      <c r="ON2174" s="22"/>
      <c r="OO2174" s="22"/>
      <c r="OP2174" s="22"/>
      <c r="OQ2174" s="22"/>
      <c r="OR2174" s="22"/>
    </row>
    <row r="2175" spans="1:408" ht="15" thickBot="1">
      <c r="A2175" s="1"/>
      <c r="B2175" s="12"/>
      <c r="C2175" s="12"/>
      <c r="D2175" s="22"/>
      <c r="E2175" s="54"/>
      <c r="F2175" s="54"/>
      <c r="G2175" s="54"/>
      <c r="H2175" s="55"/>
      <c r="I2175" s="22"/>
      <c r="J2175" s="56"/>
      <c r="K2175" s="80"/>
      <c r="L2175" s="57"/>
      <c r="M2175" s="57"/>
      <c r="N2175" s="55"/>
      <c r="O2175" s="58"/>
      <c r="P2175" s="58"/>
      <c r="Q2175" s="59"/>
      <c r="R2175" s="60"/>
      <c r="S2175" s="60"/>
      <c r="T2175" s="22"/>
      <c r="U2175" s="1"/>
      <c r="V2175" s="23"/>
      <c r="X2175" s="24"/>
      <c r="Y2175" s="24"/>
      <c r="Z2175" s="22"/>
      <c r="AA2175" s="22"/>
      <c r="AB2175" s="22"/>
      <c r="AC2175" s="22"/>
      <c r="AD2175" s="22"/>
      <c r="AE2175" s="22"/>
      <c r="AF2175" s="22"/>
      <c r="AG2175" s="22"/>
      <c r="AH2175" s="22"/>
      <c r="AI2175" s="22"/>
      <c r="AJ2175" s="22"/>
      <c r="AK2175" s="22"/>
      <c r="AL2175" s="22"/>
      <c r="AM2175" s="22"/>
      <c r="AN2175" s="22"/>
      <c r="AO2175" s="22"/>
      <c r="AP2175" s="22"/>
      <c r="AQ2175" s="22"/>
      <c r="AR2175" s="22"/>
      <c r="AS2175" s="22"/>
      <c r="AT2175" s="22"/>
      <c r="AU2175" s="22"/>
      <c r="AV2175" s="22"/>
      <c r="AW2175" s="22"/>
      <c r="AX2175" s="22"/>
      <c r="AY2175" s="22"/>
      <c r="AZ2175" s="22"/>
      <c r="BA2175" s="22"/>
      <c r="BB2175" s="22"/>
      <c r="BC2175" s="22"/>
      <c r="BD2175" s="22"/>
      <c r="BE2175" s="24"/>
      <c r="BF2175" s="22"/>
      <c r="BG2175" s="22"/>
      <c r="BH2175" s="22"/>
      <c r="BI2175" s="22"/>
      <c r="BJ2175" s="22"/>
      <c r="BK2175" s="22"/>
      <c r="BL2175" s="22"/>
      <c r="BM2175" s="22"/>
      <c r="BN2175" s="22"/>
      <c r="BO2175" s="22"/>
      <c r="BP2175" s="22"/>
      <c r="BQ2175" s="22"/>
      <c r="BR2175" s="22"/>
      <c r="BS2175" s="22"/>
      <c r="BT2175" s="22"/>
      <c r="BU2175" s="22"/>
      <c r="BV2175" s="22"/>
      <c r="BW2175" s="22"/>
      <c r="BX2175" s="22"/>
      <c r="BY2175" s="22"/>
      <c r="BZ2175" s="22"/>
      <c r="CA2175" s="22"/>
      <c r="CB2175" s="22"/>
      <c r="CC2175" s="22"/>
      <c r="CD2175" s="22"/>
      <c r="CE2175" s="22"/>
      <c r="CF2175" s="22"/>
      <c r="CG2175" s="22"/>
      <c r="CH2175" s="22"/>
      <c r="CI2175" s="22"/>
      <c r="CJ2175" s="22"/>
      <c r="CK2175" s="24"/>
      <c r="CL2175" s="22"/>
      <c r="CM2175" s="22"/>
      <c r="CN2175" s="22"/>
      <c r="CO2175" s="22"/>
      <c r="CP2175" s="22"/>
      <c r="CQ2175" s="22"/>
      <c r="CR2175" s="22"/>
      <c r="CS2175" s="22"/>
      <c r="CT2175" s="22"/>
      <c r="CU2175" s="22"/>
      <c r="CV2175" s="22"/>
      <c r="CW2175" s="22"/>
      <c r="CX2175" s="22"/>
      <c r="CY2175" s="22"/>
      <c r="CZ2175" s="22"/>
      <c r="DA2175" s="22"/>
      <c r="DB2175" s="22"/>
      <c r="DC2175" s="22"/>
      <c r="DD2175" s="22"/>
      <c r="DE2175" s="22"/>
      <c r="DF2175" s="22"/>
      <c r="DG2175" s="22"/>
      <c r="DH2175" s="22"/>
      <c r="DI2175" s="22"/>
      <c r="DJ2175" s="22"/>
      <c r="DK2175" s="22"/>
      <c r="DL2175" s="22"/>
      <c r="DM2175" s="22"/>
      <c r="DN2175" s="22"/>
      <c r="DO2175" s="22"/>
      <c r="DP2175" s="22"/>
      <c r="DQ2175" s="24"/>
      <c r="DR2175" s="22"/>
      <c r="DS2175" s="22"/>
      <c r="DT2175" s="22"/>
      <c r="DU2175" s="22"/>
      <c r="DV2175" s="22"/>
      <c r="DW2175" s="22"/>
      <c r="DX2175" s="22"/>
      <c r="DY2175" s="22"/>
      <c r="DZ2175" s="22"/>
      <c r="EA2175" s="22"/>
      <c r="EB2175" s="22"/>
      <c r="EC2175" s="22"/>
      <c r="ED2175" s="22"/>
      <c r="EE2175" s="22"/>
      <c r="EF2175" s="22"/>
      <c r="EG2175" s="22"/>
      <c r="EH2175" s="22"/>
      <c r="EI2175" s="22"/>
      <c r="EJ2175" s="22"/>
      <c r="EK2175" s="22"/>
      <c r="EL2175" s="22"/>
      <c r="EM2175" s="22"/>
      <c r="EN2175" s="22"/>
      <c r="EO2175" s="22"/>
      <c r="EP2175" s="22"/>
      <c r="EQ2175" s="22"/>
      <c r="ER2175" s="22"/>
      <c r="ES2175" s="22"/>
      <c r="ET2175" s="22"/>
      <c r="EU2175" s="22"/>
      <c r="EV2175" s="22"/>
      <c r="EW2175" s="24"/>
      <c r="EX2175" s="22"/>
      <c r="EY2175" s="22"/>
      <c r="EZ2175" s="22"/>
      <c r="FA2175" s="22"/>
      <c r="FB2175" s="22"/>
      <c r="FC2175" s="22"/>
      <c r="FD2175" s="22"/>
      <c r="FE2175" s="22"/>
      <c r="FF2175" s="22"/>
      <c r="FG2175" s="22"/>
      <c r="FH2175" s="22"/>
      <c r="FI2175" s="22"/>
      <c r="FJ2175" s="22"/>
      <c r="FK2175" s="22"/>
      <c r="FL2175" s="22"/>
      <c r="FM2175" s="22"/>
      <c r="FN2175" s="22"/>
      <c r="FO2175" s="22"/>
      <c r="FP2175" s="22"/>
      <c r="FQ2175" s="22"/>
      <c r="FR2175" s="22"/>
      <c r="FS2175" s="22"/>
      <c r="FT2175" s="22"/>
      <c r="FU2175" s="22"/>
      <c r="FV2175" s="22"/>
      <c r="FW2175" s="22"/>
      <c r="FX2175" s="22"/>
      <c r="FY2175" s="22"/>
      <c r="FZ2175" s="22"/>
      <c r="GA2175" s="22"/>
      <c r="GB2175" s="22"/>
      <c r="GC2175" s="24"/>
      <c r="GD2175" s="22"/>
      <c r="GE2175" s="22"/>
      <c r="GF2175" s="22"/>
      <c r="GG2175" s="22"/>
      <c r="GH2175" s="22"/>
      <c r="GI2175" s="22"/>
      <c r="GJ2175" s="22"/>
      <c r="GK2175" s="22"/>
      <c r="GL2175" s="22"/>
      <c r="GM2175" s="22"/>
      <c r="GN2175" s="22"/>
      <c r="GO2175" s="22"/>
      <c r="GP2175" s="22"/>
      <c r="GQ2175" s="22"/>
      <c r="GR2175" s="22"/>
      <c r="GS2175" s="22"/>
      <c r="GT2175" s="22"/>
      <c r="GU2175" s="22"/>
      <c r="GV2175" s="22"/>
      <c r="GW2175" s="22"/>
      <c r="GX2175" s="22"/>
      <c r="GY2175" s="22"/>
      <c r="GZ2175" s="22"/>
      <c r="HA2175" s="22"/>
      <c r="HB2175" s="22"/>
      <c r="HC2175" s="22"/>
      <c r="HD2175" s="22"/>
      <c r="HE2175" s="22"/>
      <c r="HF2175" s="22"/>
      <c r="HG2175" s="22"/>
      <c r="HH2175" s="22"/>
      <c r="HI2175" s="24"/>
      <c r="HJ2175" s="22"/>
      <c r="HK2175" s="22"/>
      <c r="HL2175" s="22"/>
      <c r="HM2175" s="22"/>
      <c r="HN2175" s="22"/>
      <c r="HO2175" s="22"/>
      <c r="HP2175" s="22"/>
      <c r="HQ2175" s="22"/>
      <c r="HR2175" s="22"/>
      <c r="HS2175" s="22"/>
      <c r="HT2175" s="22"/>
      <c r="HU2175" s="22"/>
      <c r="HV2175" s="22"/>
      <c r="HW2175" s="22"/>
      <c r="HX2175" s="22"/>
      <c r="HY2175" s="22"/>
      <c r="HZ2175" s="22"/>
      <c r="IA2175" s="22"/>
      <c r="IB2175" s="22"/>
      <c r="IC2175" s="22"/>
      <c r="ID2175" s="22"/>
      <c r="IE2175" s="22"/>
      <c r="IF2175" s="22"/>
      <c r="IG2175" s="22"/>
      <c r="IH2175" s="22"/>
      <c r="II2175" s="22"/>
      <c r="IJ2175" s="22"/>
      <c r="IK2175" s="22"/>
      <c r="IL2175" s="22"/>
      <c r="IM2175" s="22"/>
      <c r="IN2175" s="22"/>
      <c r="IO2175" s="24"/>
      <c r="IP2175" s="22"/>
      <c r="IQ2175" s="22"/>
      <c r="IR2175" s="22"/>
      <c r="IS2175" s="22"/>
      <c r="IT2175" s="22"/>
      <c r="IU2175" s="22"/>
      <c r="IV2175" s="22"/>
      <c r="IW2175" s="22"/>
      <c r="IX2175" s="22"/>
      <c r="IY2175" s="22"/>
      <c r="IZ2175" s="22"/>
      <c r="JA2175" s="22"/>
      <c r="JB2175" s="22"/>
      <c r="JC2175" s="22"/>
      <c r="JD2175" s="22"/>
      <c r="JE2175" s="22"/>
      <c r="JF2175" s="22"/>
      <c r="JG2175" s="22"/>
      <c r="JH2175" s="22"/>
      <c r="JI2175" s="22"/>
      <c r="JJ2175" s="22"/>
      <c r="JK2175" s="22"/>
      <c r="JL2175" s="22"/>
      <c r="JM2175" s="22"/>
      <c r="JN2175" s="22"/>
      <c r="JO2175" s="22"/>
      <c r="JP2175" s="22"/>
      <c r="JQ2175" s="22"/>
      <c r="JR2175" s="22"/>
      <c r="JS2175" s="22"/>
      <c r="JT2175" s="22"/>
      <c r="JU2175" s="24"/>
      <c r="JV2175" s="22"/>
      <c r="JW2175" s="22"/>
      <c r="JX2175" s="22"/>
      <c r="JY2175" s="22"/>
      <c r="JZ2175" s="22"/>
      <c r="KA2175" s="22"/>
      <c r="KB2175" s="22"/>
      <c r="KC2175" s="22"/>
      <c r="KD2175" s="22"/>
      <c r="KE2175" s="22"/>
      <c r="KF2175" s="22"/>
      <c r="KG2175" s="22"/>
      <c r="KH2175" s="22"/>
      <c r="KI2175" s="22"/>
      <c r="KJ2175" s="22"/>
      <c r="KK2175" s="22"/>
      <c r="KL2175" s="22"/>
      <c r="KM2175" s="22"/>
      <c r="KN2175" s="22"/>
      <c r="KO2175" s="22"/>
      <c r="KP2175" s="22"/>
      <c r="KQ2175" s="22"/>
      <c r="KR2175" s="22"/>
      <c r="KS2175" s="22"/>
      <c r="KT2175" s="22"/>
      <c r="KU2175" s="22"/>
      <c r="KV2175" s="22"/>
      <c r="KW2175" s="22"/>
      <c r="KX2175" s="22"/>
      <c r="KY2175" s="22"/>
      <c r="KZ2175" s="22"/>
      <c r="LA2175" s="24"/>
      <c r="LB2175" s="22"/>
      <c r="LC2175" s="22"/>
      <c r="LD2175" s="22"/>
      <c r="LE2175" s="22"/>
      <c r="LF2175" s="22"/>
      <c r="LG2175" s="22"/>
      <c r="LH2175" s="22"/>
      <c r="LI2175" s="22"/>
      <c r="LJ2175" s="22"/>
      <c r="LK2175" s="22"/>
      <c r="LL2175" s="22"/>
      <c r="LM2175" s="22"/>
      <c r="LN2175" s="22"/>
      <c r="LO2175" s="22"/>
      <c r="LP2175" s="22"/>
      <c r="LQ2175" s="22"/>
      <c r="LR2175" s="22"/>
      <c r="LS2175" s="22"/>
      <c r="LT2175" s="22"/>
      <c r="LU2175" s="22"/>
      <c r="LV2175" s="22"/>
      <c r="LW2175" s="22"/>
      <c r="LX2175" s="22"/>
      <c r="LY2175" s="22"/>
      <c r="LZ2175" s="22"/>
      <c r="MA2175" s="22"/>
      <c r="MB2175" s="22"/>
      <c r="MC2175" s="22"/>
      <c r="MD2175" s="22"/>
      <c r="ME2175" s="22"/>
      <c r="MF2175" s="22"/>
      <c r="MG2175" s="24"/>
      <c r="MH2175" s="22"/>
      <c r="MI2175" s="22"/>
      <c r="MJ2175" s="22"/>
      <c r="MK2175" s="22"/>
      <c r="ML2175" s="22"/>
      <c r="MM2175" s="22"/>
      <c r="MN2175" s="22"/>
      <c r="MO2175" s="22"/>
      <c r="MP2175" s="22"/>
      <c r="MQ2175" s="22"/>
      <c r="MR2175" s="22"/>
      <c r="MS2175" s="22"/>
      <c r="MT2175" s="22"/>
      <c r="MU2175" s="22"/>
      <c r="MV2175" s="22"/>
      <c r="MW2175" s="22"/>
      <c r="MX2175" s="22"/>
      <c r="MY2175" s="22"/>
      <c r="MZ2175" s="22"/>
      <c r="NA2175" s="22"/>
      <c r="NB2175" s="22"/>
      <c r="NC2175" s="22"/>
      <c r="ND2175" s="22"/>
      <c r="NE2175" s="22"/>
      <c r="NF2175" s="22"/>
      <c r="NG2175" s="22"/>
      <c r="NH2175" s="22"/>
      <c r="NI2175" s="22"/>
      <c r="NJ2175" s="22"/>
      <c r="NK2175" s="22"/>
      <c r="NL2175" s="22"/>
      <c r="NM2175" s="24"/>
      <c r="NN2175" s="22"/>
      <c r="NO2175" s="22"/>
      <c r="NP2175" s="22"/>
      <c r="NQ2175" s="22"/>
      <c r="NR2175" s="22"/>
      <c r="NS2175" s="22"/>
      <c r="NT2175" s="22"/>
      <c r="NU2175" s="22"/>
      <c r="NV2175" s="22"/>
      <c r="NW2175" s="22"/>
      <c r="NX2175" s="22"/>
      <c r="NY2175" s="22"/>
      <c r="NZ2175" s="22"/>
      <c r="OA2175" s="22"/>
      <c r="OB2175" s="22"/>
      <c r="OC2175" s="22"/>
      <c r="OD2175" s="22"/>
      <c r="OE2175" s="22"/>
      <c r="OF2175" s="22"/>
      <c r="OG2175" s="22"/>
      <c r="OH2175" s="22"/>
      <c r="OI2175" s="22"/>
      <c r="OJ2175" s="22"/>
      <c r="OK2175" s="22"/>
      <c r="OL2175" s="22"/>
      <c r="OM2175" s="22"/>
      <c r="ON2175" s="22"/>
      <c r="OO2175" s="22"/>
      <c r="OP2175" s="22"/>
      <c r="OQ2175" s="22"/>
      <c r="OR2175" s="22"/>
    </row>
    <row r="2176" spans="1:408" ht="15" thickBot="1">
      <c r="A2176" s="1"/>
      <c r="B2176" s="12"/>
      <c r="C2176" s="12"/>
      <c r="D2176" s="22"/>
      <c r="E2176" s="54"/>
      <c r="F2176" s="54"/>
      <c r="G2176" s="54"/>
      <c r="H2176" s="55"/>
      <c r="I2176" s="22"/>
      <c r="J2176" s="56"/>
      <c r="K2176" s="81"/>
      <c r="L2176" s="57"/>
      <c r="M2176" s="57"/>
      <c r="N2176" s="55"/>
      <c r="O2176" s="58"/>
      <c r="P2176" s="58"/>
      <c r="Q2176" s="59"/>
      <c r="R2176" s="60"/>
      <c r="S2176" s="60"/>
      <c r="T2176" s="22"/>
      <c r="U2176" s="1"/>
      <c r="V2176" s="23"/>
      <c r="X2176" s="24"/>
      <c r="Y2176" s="24"/>
      <c r="Z2176" s="22"/>
      <c r="AA2176" s="22"/>
      <c r="AB2176" s="22"/>
      <c r="AC2176" s="22"/>
      <c r="AD2176" s="22"/>
      <c r="AE2176" s="22"/>
      <c r="AF2176" s="22"/>
      <c r="AG2176" s="22"/>
      <c r="AH2176" s="22"/>
      <c r="AI2176" s="22"/>
      <c r="AJ2176" s="22"/>
      <c r="AK2176" s="22"/>
      <c r="AL2176" s="22"/>
      <c r="AM2176" s="22"/>
      <c r="AN2176" s="22"/>
      <c r="AO2176" s="22"/>
      <c r="AP2176" s="22"/>
      <c r="AQ2176" s="22"/>
      <c r="AR2176" s="22"/>
      <c r="AS2176" s="22"/>
      <c r="AT2176" s="22"/>
      <c r="AU2176" s="22"/>
      <c r="AV2176" s="22"/>
      <c r="AW2176" s="22"/>
      <c r="AX2176" s="22"/>
      <c r="AY2176" s="22"/>
      <c r="AZ2176" s="22"/>
      <c r="BA2176" s="22"/>
      <c r="BB2176" s="22"/>
      <c r="BC2176" s="22"/>
      <c r="BD2176" s="22"/>
      <c r="BE2176" s="24"/>
      <c r="BF2176" s="22"/>
      <c r="BG2176" s="22"/>
      <c r="BH2176" s="22"/>
      <c r="BI2176" s="22"/>
      <c r="BJ2176" s="22"/>
      <c r="BK2176" s="22"/>
      <c r="BL2176" s="22"/>
      <c r="BM2176" s="22"/>
      <c r="BN2176" s="22"/>
      <c r="BO2176" s="22"/>
      <c r="BP2176" s="22"/>
      <c r="BQ2176" s="22"/>
      <c r="BR2176" s="22"/>
      <c r="BS2176" s="22"/>
      <c r="BT2176" s="22"/>
      <c r="BU2176" s="22"/>
      <c r="BV2176" s="22"/>
      <c r="BW2176" s="22"/>
      <c r="BX2176" s="22"/>
      <c r="BY2176" s="22"/>
      <c r="BZ2176" s="22"/>
      <c r="CA2176" s="22"/>
      <c r="CB2176" s="22"/>
      <c r="CC2176" s="22"/>
      <c r="CD2176" s="22"/>
      <c r="CE2176" s="22"/>
      <c r="CF2176" s="22"/>
      <c r="CG2176" s="22"/>
      <c r="CH2176" s="22"/>
      <c r="CI2176" s="22"/>
      <c r="CJ2176" s="22"/>
      <c r="CK2176" s="24"/>
      <c r="CL2176" s="22"/>
      <c r="CM2176" s="22"/>
      <c r="CN2176" s="22"/>
      <c r="CO2176" s="22"/>
      <c r="CP2176" s="22"/>
      <c r="CQ2176" s="22"/>
      <c r="CR2176" s="22"/>
      <c r="CS2176" s="22"/>
      <c r="CT2176" s="22"/>
      <c r="CU2176" s="22"/>
      <c r="CV2176" s="22"/>
      <c r="CW2176" s="22"/>
      <c r="CX2176" s="22"/>
      <c r="CY2176" s="22"/>
      <c r="CZ2176" s="22"/>
      <c r="DA2176" s="22"/>
      <c r="DB2176" s="22"/>
      <c r="DC2176" s="22"/>
      <c r="DD2176" s="22"/>
      <c r="DE2176" s="22"/>
      <c r="DF2176" s="22"/>
      <c r="DG2176" s="22"/>
      <c r="DH2176" s="22"/>
      <c r="DI2176" s="22"/>
      <c r="DJ2176" s="22"/>
      <c r="DK2176" s="22"/>
      <c r="DL2176" s="22"/>
      <c r="DM2176" s="22"/>
      <c r="DN2176" s="22"/>
      <c r="DO2176" s="22"/>
      <c r="DP2176" s="22"/>
      <c r="DQ2176" s="24"/>
      <c r="DR2176" s="22"/>
      <c r="DS2176" s="22"/>
      <c r="DT2176" s="22"/>
      <c r="DU2176" s="22"/>
      <c r="DV2176" s="22"/>
      <c r="DW2176" s="22"/>
      <c r="DX2176" s="22"/>
      <c r="DY2176" s="22"/>
      <c r="DZ2176" s="22"/>
      <c r="EA2176" s="22"/>
      <c r="EB2176" s="22"/>
      <c r="EC2176" s="22"/>
      <c r="ED2176" s="22"/>
      <c r="EE2176" s="22"/>
      <c r="EF2176" s="22"/>
      <c r="EG2176" s="22"/>
      <c r="EH2176" s="22"/>
      <c r="EI2176" s="22"/>
      <c r="EJ2176" s="22"/>
      <c r="EK2176" s="22"/>
      <c r="EL2176" s="22"/>
      <c r="EM2176" s="22"/>
      <c r="EN2176" s="22"/>
      <c r="EO2176" s="22"/>
      <c r="EP2176" s="22"/>
      <c r="EQ2176" s="22"/>
      <c r="ER2176" s="22"/>
      <c r="ES2176" s="22"/>
      <c r="ET2176" s="22"/>
      <c r="EU2176" s="22"/>
      <c r="EV2176" s="22"/>
      <c r="EW2176" s="24"/>
      <c r="EX2176" s="22"/>
      <c r="EY2176" s="22"/>
      <c r="EZ2176" s="22"/>
      <c r="FA2176" s="22"/>
      <c r="FB2176" s="22"/>
      <c r="FC2176" s="22"/>
      <c r="FD2176" s="22"/>
      <c r="FE2176" s="22"/>
      <c r="FF2176" s="22"/>
      <c r="FG2176" s="22"/>
      <c r="FH2176" s="22"/>
      <c r="FI2176" s="22"/>
      <c r="FJ2176" s="22"/>
      <c r="FK2176" s="22"/>
      <c r="FL2176" s="22"/>
      <c r="FM2176" s="22"/>
      <c r="FN2176" s="22"/>
      <c r="FO2176" s="22"/>
      <c r="FP2176" s="22"/>
      <c r="FQ2176" s="22"/>
      <c r="FR2176" s="22"/>
      <c r="FS2176" s="22"/>
      <c r="FT2176" s="22"/>
      <c r="FU2176" s="22"/>
      <c r="FV2176" s="22"/>
      <c r="FW2176" s="22"/>
      <c r="FX2176" s="22"/>
      <c r="FY2176" s="22"/>
      <c r="FZ2176" s="22"/>
      <c r="GA2176" s="22"/>
      <c r="GB2176" s="22"/>
      <c r="GC2176" s="24"/>
      <c r="GD2176" s="22"/>
      <c r="GE2176" s="22"/>
      <c r="GF2176" s="22"/>
      <c r="GG2176" s="22"/>
      <c r="GH2176" s="22"/>
      <c r="GI2176" s="22"/>
      <c r="GJ2176" s="22"/>
      <c r="GK2176" s="22"/>
      <c r="GL2176" s="22"/>
      <c r="GM2176" s="22"/>
      <c r="GN2176" s="22"/>
      <c r="GO2176" s="22"/>
      <c r="GP2176" s="22"/>
      <c r="GQ2176" s="22"/>
      <c r="GR2176" s="22"/>
      <c r="GS2176" s="22"/>
      <c r="GT2176" s="22"/>
      <c r="GU2176" s="22"/>
      <c r="GV2176" s="22"/>
      <c r="GW2176" s="22"/>
      <c r="GX2176" s="22"/>
      <c r="GY2176" s="22"/>
      <c r="GZ2176" s="22"/>
      <c r="HA2176" s="22"/>
      <c r="HB2176" s="22"/>
      <c r="HC2176" s="22"/>
      <c r="HD2176" s="22"/>
      <c r="HE2176" s="22"/>
      <c r="HF2176" s="22"/>
      <c r="HG2176" s="22"/>
      <c r="HH2176" s="22"/>
      <c r="HI2176" s="24"/>
      <c r="HJ2176" s="22"/>
      <c r="HK2176" s="22"/>
      <c r="HL2176" s="22"/>
      <c r="HM2176" s="22"/>
      <c r="HN2176" s="22"/>
      <c r="HO2176" s="22"/>
      <c r="HP2176" s="22"/>
      <c r="HQ2176" s="22"/>
      <c r="HR2176" s="22"/>
      <c r="HS2176" s="22"/>
      <c r="HT2176" s="22"/>
      <c r="HU2176" s="22"/>
      <c r="HV2176" s="22"/>
      <c r="HW2176" s="22"/>
      <c r="HX2176" s="22"/>
      <c r="HY2176" s="22"/>
      <c r="HZ2176" s="22"/>
      <c r="IA2176" s="22"/>
      <c r="IB2176" s="22"/>
      <c r="IC2176" s="22"/>
      <c r="ID2176" s="22"/>
      <c r="IE2176" s="22"/>
      <c r="IF2176" s="22"/>
      <c r="IG2176" s="22"/>
      <c r="IH2176" s="22"/>
      <c r="II2176" s="22"/>
      <c r="IJ2176" s="22"/>
      <c r="IK2176" s="22"/>
      <c r="IL2176" s="22"/>
      <c r="IM2176" s="22"/>
      <c r="IN2176" s="22"/>
      <c r="IO2176" s="24"/>
      <c r="IP2176" s="22"/>
      <c r="IQ2176" s="22"/>
      <c r="IR2176" s="22"/>
      <c r="IS2176" s="22"/>
      <c r="IT2176" s="22"/>
      <c r="IU2176" s="22"/>
      <c r="IV2176" s="22"/>
      <c r="IW2176" s="22"/>
      <c r="IX2176" s="22"/>
      <c r="IY2176" s="22"/>
      <c r="IZ2176" s="22"/>
      <c r="JA2176" s="22"/>
      <c r="JB2176" s="22"/>
      <c r="JC2176" s="22"/>
      <c r="JD2176" s="22"/>
      <c r="JE2176" s="22"/>
      <c r="JF2176" s="22"/>
      <c r="JG2176" s="22"/>
      <c r="JH2176" s="22"/>
      <c r="JI2176" s="22"/>
      <c r="JJ2176" s="22"/>
      <c r="JK2176" s="22"/>
      <c r="JL2176" s="22"/>
      <c r="JM2176" s="22"/>
      <c r="JN2176" s="22"/>
      <c r="JO2176" s="22"/>
      <c r="JP2176" s="22"/>
      <c r="JQ2176" s="22"/>
      <c r="JR2176" s="22"/>
      <c r="JS2176" s="22"/>
      <c r="JT2176" s="22"/>
      <c r="JU2176" s="24"/>
      <c r="JV2176" s="22"/>
      <c r="JW2176" s="22"/>
      <c r="JX2176" s="22"/>
      <c r="JY2176" s="22"/>
      <c r="JZ2176" s="22"/>
      <c r="KA2176" s="22"/>
      <c r="KB2176" s="22"/>
      <c r="KC2176" s="22"/>
      <c r="KD2176" s="22"/>
      <c r="KE2176" s="22"/>
      <c r="KF2176" s="22"/>
      <c r="KG2176" s="22"/>
      <c r="KH2176" s="22"/>
      <c r="KI2176" s="22"/>
      <c r="KJ2176" s="22"/>
      <c r="KK2176" s="22"/>
      <c r="KL2176" s="22"/>
      <c r="KM2176" s="22"/>
      <c r="KN2176" s="22"/>
      <c r="KO2176" s="22"/>
      <c r="KP2176" s="22"/>
      <c r="KQ2176" s="22"/>
      <c r="KR2176" s="22"/>
      <c r="KS2176" s="22"/>
      <c r="KT2176" s="22"/>
      <c r="KU2176" s="22"/>
      <c r="KV2176" s="22"/>
      <c r="KW2176" s="22"/>
      <c r="KX2176" s="22"/>
      <c r="KY2176" s="22"/>
      <c r="KZ2176" s="22"/>
      <c r="LA2176" s="24"/>
      <c r="LB2176" s="22"/>
      <c r="LC2176" s="22"/>
      <c r="LD2176" s="22"/>
      <c r="LE2176" s="22"/>
      <c r="LF2176" s="22"/>
      <c r="LG2176" s="22"/>
      <c r="LH2176" s="22"/>
      <c r="LI2176" s="22"/>
      <c r="LJ2176" s="22"/>
      <c r="LK2176" s="22"/>
      <c r="LL2176" s="22"/>
      <c r="LM2176" s="22"/>
      <c r="LN2176" s="22"/>
      <c r="LO2176" s="22"/>
      <c r="LP2176" s="22"/>
      <c r="LQ2176" s="22"/>
      <c r="LR2176" s="22"/>
      <c r="LS2176" s="22"/>
      <c r="LT2176" s="22"/>
      <c r="LU2176" s="22"/>
      <c r="LV2176" s="22"/>
      <c r="LW2176" s="22"/>
      <c r="LX2176" s="22"/>
      <c r="LY2176" s="22"/>
      <c r="LZ2176" s="22"/>
      <c r="MA2176" s="22"/>
      <c r="MB2176" s="22"/>
      <c r="MC2176" s="22"/>
      <c r="MD2176" s="22"/>
      <c r="ME2176" s="22"/>
      <c r="MF2176" s="22"/>
      <c r="MG2176" s="24"/>
      <c r="MH2176" s="22"/>
      <c r="MI2176" s="22"/>
      <c r="MJ2176" s="22"/>
      <c r="MK2176" s="22"/>
      <c r="ML2176" s="22"/>
      <c r="MM2176" s="22"/>
      <c r="MN2176" s="22"/>
      <c r="MO2176" s="22"/>
      <c r="MP2176" s="22"/>
      <c r="MQ2176" s="22"/>
      <c r="MR2176" s="22"/>
      <c r="MS2176" s="22"/>
      <c r="MT2176" s="22"/>
      <c r="MU2176" s="22"/>
      <c r="MV2176" s="22"/>
      <c r="MW2176" s="22"/>
      <c r="MX2176" s="22"/>
      <c r="MY2176" s="22"/>
      <c r="MZ2176" s="22"/>
      <c r="NA2176" s="22"/>
      <c r="NB2176" s="22"/>
      <c r="NC2176" s="22"/>
      <c r="ND2176" s="22"/>
      <c r="NE2176" s="22"/>
      <c r="NF2176" s="22"/>
      <c r="NG2176" s="22"/>
      <c r="NH2176" s="22"/>
      <c r="NI2176" s="22"/>
      <c r="NJ2176" s="22"/>
      <c r="NK2176" s="22"/>
      <c r="NL2176" s="22"/>
      <c r="NM2176" s="24"/>
      <c r="NN2176" s="22"/>
      <c r="NO2176" s="22"/>
      <c r="NP2176" s="22"/>
      <c r="NQ2176" s="22"/>
      <c r="NR2176" s="22"/>
      <c r="NS2176" s="22"/>
      <c r="NT2176" s="22"/>
      <c r="NU2176" s="22"/>
      <c r="NV2176" s="22"/>
      <c r="NW2176" s="22"/>
      <c r="NX2176" s="22"/>
      <c r="NY2176" s="22"/>
      <c r="NZ2176" s="22"/>
      <c r="OA2176" s="22"/>
      <c r="OB2176" s="22"/>
      <c r="OC2176" s="22"/>
      <c r="OD2176" s="22"/>
      <c r="OE2176" s="22"/>
      <c r="OF2176" s="22"/>
      <c r="OG2176" s="22"/>
      <c r="OH2176" s="22"/>
      <c r="OI2176" s="22"/>
      <c r="OJ2176" s="22"/>
      <c r="OK2176" s="22"/>
      <c r="OL2176" s="22"/>
      <c r="OM2176" s="22"/>
      <c r="ON2176" s="22"/>
      <c r="OO2176" s="22"/>
      <c r="OP2176" s="22"/>
      <c r="OQ2176" s="22"/>
      <c r="OR2176" s="22"/>
    </row>
    <row r="2177" spans="1:408" ht="15" thickBot="1">
      <c r="A2177" s="1"/>
      <c r="B2177" s="12"/>
      <c r="C2177" s="12"/>
      <c r="D2177" s="22"/>
      <c r="E2177" s="54"/>
      <c r="F2177" s="54"/>
      <c r="G2177" s="54"/>
      <c r="H2177" s="55"/>
      <c r="I2177" s="22"/>
      <c r="J2177" s="56"/>
      <c r="K2177" s="80"/>
      <c r="L2177" s="57"/>
      <c r="M2177" s="57"/>
      <c r="N2177" s="55"/>
      <c r="O2177" s="58"/>
      <c r="P2177" s="58"/>
      <c r="Q2177" s="59"/>
      <c r="R2177" s="60"/>
      <c r="S2177" s="60"/>
      <c r="T2177" s="22"/>
      <c r="U2177" s="1"/>
      <c r="V2177" s="23"/>
      <c r="X2177" s="24"/>
      <c r="Y2177" s="24"/>
      <c r="Z2177" s="22"/>
      <c r="AA2177" s="22"/>
      <c r="AB2177" s="22"/>
      <c r="AC2177" s="22"/>
      <c r="AD2177" s="22"/>
      <c r="AE2177" s="22"/>
      <c r="AF2177" s="22"/>
      <c r="AG2177" s="22"/>
      <c r="AH2177" s="22"/>
      <c r="AI2177" s="22"/>
      <c r="AJ2177" s="22"/>
      <c r="AK2177" s="22"/>
      <c r="AL2177" s="22"/>
      <c r="AM2177" s="22"/>
      <c r="AN2177" s="22"/>
      <c r="AO2177" s="22"/>
      <c r="AP2177" s="22"/>
      <c r="AQ2177" s="22"/>
      <c r="AR2177" s="22"/>
      <c r="AS2177" s="22"/>
      <c r="AT2177" s="22"/>
      <c r="AU2177" s="22"/>
      <c r="AV2177" s="22"/>
      <c r="AW2177" s="22"/>
      <c r="AX2177" s="22"/>
      <c r="AY2177" s="22"/>
      <c r="AZ2177" s="22"/>
      <c r="BA2177" s="22"/>
      <c r="BB2177" s="22"/>
      <c r="BC2177" s="22"/>
      <c r="BD2177" s="22"/>
      <c r="BE2177" s="24"/>
      <c r="BF2177" s="22"/>
      <c r="BG2177" s="22"/>
      <c r="BH2177" s="22"/>
      <c r="BI2177" s="22"/>
      <c r="BJ2177" s="22"/>
      <c r="BK2177" s="22"/>
      <c r="BL2177" s="22"/>
      <c r="BM2177" s="22"/>
      <c r="BN2177" s="22"/>
      <c r="BO2177" s="22"/>
      <c r="BP2177" s="22"/>
      <c r="BQ2177" s="22"/>
      <c r="BR2177" s="22"/>
      <c r="BS2177" s="22"/>
      <c r="BT2177" s="22"/>
      <c r="BU2177" s="22"/>
      <c r="BV2177" s="22"/>
      <c r="BW2177" s="22"/>
      <c r="BX2177" s="22"/>
      <c r="BY2177" s="22"/>
      <c r="BZ2177" s="22"/>
      <c r="CA2177" s="22"/>
      <c r="CB2177" s="22"/>
      <c r="CC2177" s="22"/>
      <c r="CD2177" s="22"/>
      <c r="CE2177" s="22"/>
      <c r="CF2177" s="22"/>
      <c r="CG2177" s="22"/>
      <c r="CH2177" s="22"/>
      <c r="CI2177" s="22"/>
      <c r="CJ2177" s="22"/>
      <c r="CK2177" s="24"/>
      <c r="CL2177" s="22"/>
      <c r="CM2177" s="22"/>
      <c r="CN2177" s="22"/>
      <c r="CO2177" s="22"/>
      <c r="CP2177" s="22"/>
      <c r="CQ2177" s="22"/>
      <c r="CR2177" s="22"/>
      <c r="CS2177" s="22"/>
      <c r="CT2177" s="22"/>
      <c r="CU2177" s="22"/>
      <c r="CV2177" s="22"/>
      <c r="CW2177" s="22"/>
      <c r="CX2177" s="22"/>
      <c r="CY2177" s="22"/>
      <c r="CZ2177" s="22"/>
      <c r="DA2177" s="22"/>
      <c r="DB2177" s="22"/>
      <c r="DC2177" s="22"/>
      <c r="DD2177" s="22"/>
      <c r="DE2177" s="22"/>
      <c r="DF2177" s="22"/>
      <c r="DG2177" s="22"/>
      <c r="DH2177" s="22"/>
      <c r="DI2177" s="22"/>
      <c r="DJ2177" s="22"/>
      <c r="DK2177" s="22"/>
      <c r="DL2177" s="22"/>
      <c r="DM2177" s="22"/>
      <c r="DN2177" s="22"/>
      <c r="DO2177" s="22"/>
      <c r="DP2177" s="22"/>
      <c r="DQ2177" s="24"/>
      <c r="DR2177" s="22"/>
      <c r="DS2177" s="22"/>
      <c r="DT2177" s="22"/>
      <c r="DU2177" s="22"/>
      <c r="DV2177" s="22"/>
      <c r="DW2177" s="22"/>
      <c r="DX2177" s="22"/>
      <c r="DY2177" s="22"/>
      <c r="DZ2177" s="22"/>
      <c r="EA2177" s="22"/>
      <c r="EB2177" s="22"/>
      <c r="EC2177" s="22"/>
      <c r="ED2177" s="22"/>
      <c r="EE2177" s="22"/>
      <c r="EF2177" s="22"/>
      <c r="EG2177" s="22"/>
      <c r="EH2177" s="22"/>
      <c r="EI2177" s="22"/>
      <c r="EJ2177" s="22"/>
      <c r="EK2177" s="22"/>
      <c r="EL2177" s="22"/>
      <c r="EM2177" s="22"/>
      <c r="EN2177" s="22"/>
      <c r="EO2177" s="22"/>
      <c r="EP2177" s="22"/>
      <c r="EQ2177" s="22"/>
      <c r="ER2177" s="22"/>
      <c r="ES2177" s="22"/>
      <c r="ET2177" s="22"/>
      <c r="EU2177" s="22"/>
      <c r="EV2177" s="22"/>
      <c r="EW2177" s="24"/>
      <c r="EX2177" s="22"/>
      <c r="EY2177" s="22"/>
      <c r="EZ2177" s="22"/>
      <c r="FA2177" s="22"/>
      <c r="FB2177" s="22"/>
      <c r="FC2177" s="22"/>
      <c r="FD2177" s="22"/>
      <c r="FE2177" s="22"/>
      <c r="FF2177" s="22"/>
      <c r="FG2177" s="22"/>
      <c r="FH2177" s="22"/>
      <c r="FI2177" s="22"/>
      <c r="FJ2177" s="22"/>
      <c r="FK2177" s="22"/>
      <c r="FL2177" s="22"/>
      <c r="FM2177" s="22"/>
      <c r="FN2177" s="22"/>
      <c r="FO2177" s="22"/>
      <c r="FP2177" s="22"/>
      <c r="FQ2177" s="22"/>
      <c r="FR2177" s="22"/>
      <c r="FS2177" s="22"/>
      <c r="FT2177" s="22"/>
      <c r="FU2177" s="22"/>
      <c r="FV2177" s="22"/>
      <c r="FW2177" s="22"/>
      <c r="FX2177" s="22"/>
      <c r="FY2177" s="22"/>
      <c r="FZ2177" s="22"/>
      <c r="GA2177" s="22"/>
      <c r="GB2177" s="22"/>
      <c r="GC2177" s="24"/>
      <c r="GD2177" s="22"/>
      <c r="GE2177" s="22"/>
      <c r="GF2177" s="22"/>
      <c r="GG2177" s="22"/>
      <c r="GH2177" s="22"/>
      <c r="GI2177" s="22"/>
      <c r="GJ2177" s="22"/>
      <c r="GK2177" s="22"/>
      <c r="GL2177" s="22"/>
      <c r="GM2177" s="22"/>
      <c r="GN2177" s="22"/>
      <c r="GO2177" s="22"/>
      <c r="GP2177" s="22"/>
      <c r="GQ2177" s="22"/>
      <c r="GR2177" s="22"/>
      <c r="GS2177" s="22"/>
      <c r="GT2177" s="22"/>
      <c r="GU2177" s="22"/>
      <c r="GV2177" s="22"/>
      <c r="GW2177" s="22"/>
      <c r="GX2177" s="22"/>
      <c r="GY2177" s="22"/>
      <c r="GZ2177" s="22"/>
      <c r="HA2177" s="22"/>
      <c r="HB2177" s="22"/>
      <c r="HC2177" s="22"/>
      <c r="HD2177" s="22"/>
      <c r="HE2177" s="22"/>
      <c r="HF2177" s="22"/>
      <c r="HG2177" s="22"/>
      <c r="HH2177" s="22"/>
      <c r="HI2177" s="24"/>
      <c r="HJ2177" s="22"/>
      <c r="HK2177" s="22"/>
      <c r="HL2177" s="22"/>
      <c r="HM2177" s="22"/>
      <c r="HN2177" s="22"/>
      <c r="HO2177" s="22"/>
      <c r="HP2177" s="22"/>
      <c r="HQ2177" s="22"/>
      <c r="HR2177" s="22"/>
      <c r="HS2177" s="22"/>
      <c r="HT2177" s="22"/>
      <c r="HU2177" s="22"/>
      <c r="HV2177" s="22"/>
      <c r="HW2177" s="22"/>
      <c r="HX2177" s="22"/>
      <c r="HY2177" s="22"/>
      <c r="HZ2177" s="22"/>
      <c r="IA2177" s="22"/>
      <c r="IB2177" s="22"/>
      <c r="IC2177" s="22"/>
      <c r="ID2177" s="22"/>
      <c r="IE2177" s="22"/>
      <c r="IF2177" s="22"/>
      <c r="IG2177" s="22"/>
      <c r="IH2177" s="22"/>
      <c r="II2177" s="22"/>
      <c r="IJ2177" s="22"/>
      <c r="IK2177" s="22"/>
      <c r="IL2177" s="22"/>
      <c r="IM2177" s="22"/>
      <c r="IN2177" s="22"/>
      <c r="IO2177" s="24"/>
      <c r="IP2177" s="22"/>
      <c r="IQ2177" s="22"/>
      <c r="IR2177" s="22"/>
      <c r="IS2177" s="22"/>
      <c r="IT2177" s="22"/>
      <c r="IU2177" s="22"/>
      <c r="IV2177" s="22"/>
      <c r="IW2177" s="22"/>
      <c r="IX2177" s="22"/>
      <c r="IY2177" s="22"/>
      <c r="IZ2177" s="22"/>
      <c r="JA2177" s="22"/>
      <c r="JB2177" s="22"/>
      <c r="JC2177" s="22"/>
      <c r="JD2177" s="22"/>
      <c r="JE2177" s="22"/>
      <c r="JF2177" s="22"/>
      <c r="JG2177" s="22"/>
      <c r="JH2177" s="22"/>
      <c r="JI2177" s="22"/>
      <c r="JJ2177" s="22"/>
      <c r="JK2177" s="22"/>
      <c r="JL2177" s="22"/>
      <c r="JM2177" s="22"/>
      <c r="JN2177" s="22"/>
      <c r="JO2177" s="22"/>
      <c r="JP2177" s="22"/>
      <c r="JQ2177" s="22"/>
      <c r="JR2177" s="22"/>
      <c r="JS2177" s="22"/>
      <c r="JT2177" s="22"/>
      <c r="JU2177" s="24"/>
      <c r="JV2177" s="22"/>
      <c r="JW2177" s="22"/>
      <c r="JX2177" s="22"/>
      <c r="JY2177" s="22"/>
      <c r="JZ2177" s="22"/>
      <c r="KA2177" s="22"/>
      <c r="KB2177" s="22"/>
      <c r="KC2177" s="22"/>
      <c r="KD2177" s="22"/>
      <c r="KE2177" s="22"/>
      <c r="KF2177" s="22"/>
      <c r="KG2177" s="22"/>
      <c r="KH2177" s="22"/>
      <c r="KI2177" s="22"/>
      <c r="KJ2177" s="22"/>
      <c r="KK2177" s="22"/>
      <c r="KL2177" s="22"/>
      <c r="KM2177" s="22"/>
      <c r="KN2177" s="22"/>
      <c r="KO2177" s="22"/>
      <c r="KP2177" s="22"/>
      <c r="KQ2177" s="22"/>
      <c r="KR2177" s="22"/>
      <c r="KS2177" s="22"/>
      <c r="KT2177" s="22"/>
      <c r="KU2177" s="22"/>
      <c r="KV2177" s="22"/>
      <c r="KW2177" s="22"/>
      <c r="KX2177" s="22"/>
      <c r="KY2177" s="22"/>
      <c r="KZ2177" s="22"/>
      <c r="LA2177" s="24"/>
      <c r="LB2177" s="22"/>
      <c r="LC2177" s="22"/>
      <c r="LD2177" s="22"/>
      <c r="LE2177" s="22"/>
      <c r="LF2177" s="22"/>
      <c r="LG2177" s="22"/>
      <c r="LH2177" s="22"/>
      <c r="LI2177" s="22"/>
      <c r="LJ2177" s="22"/>
      <c r="LK2177" s="22"/>
      <c r="LL2177" s="22"/>
      <c r="LM2177" s="22"/>
      <c r="LN2177" s="22"/>
      <c r="LO2177" s="22"/>
      <c r="LP2177" s="22"/>
      <c r="LQ2177" s="22"/>
      <c r="LR2177" s="22"/>
      <c r="LS2177" s="22"/>
      <c r="LT2177" s="22"/>
      <c r="LU2177" s="22"/>
      <c r="LV2177" s="22"/>
      <c r="LW2177" s="22"/>
      <c r="LX2177" s="22"/>
      <c r="LY2177" s="22"/>
      <c r="LZ2177" s="22"/>
      <c r="MA2177" s="22"/>
      <c r="MB2177" s="22"/>
      <c r="MC2177" s="22"/>
      <c r="MD2177" s="22"/>
      <c r="ME2177" s="22"/>
      <c r="MF2177" s="22"/>
      <c r="MG2177" s="24"/>
      <c r="MH2177" s="22"/>
      <c r="MI2177" s="22"/>
      <c r="MJ2177" s="22"/>
      <c r="MK2177" s="22"/>
      <c r="ML2177" s="22"/>
      <c r="MM2177" s="22"/>
      <c r="MN2177" s="22"/>
      <c r="MO2177" s="22"/>
      <c r="MP2177" s="22"/>
      <c r="MQ2177" s="22"/>
      <c r="MR2177" s="22"/>
      <c r="MS2177" s="22"/>
      <c r="MT2177" s="22"/>
      <c r="MU2177" s="22"/>
      <c r="MV2177" s="22"/>
      <c r="MW2177" s="22"/>
      <c r="MX2177" s="22"/>
      <c r="MY2177" s="22"/>
      <c r="MZ2177" s="22"/>
      <c r="NA2177" s="22"/>
      <c r="NB2177" s="22"/>
      <c r="NC2177" s="22"/>
      <c r="ND2177" s="22"/>
      <c r="NE2177" s="22"/>
      <c r="NF2177" s="22"/>
      <c r="NG2177" s="22"/>
      <c r="NH2177" s="22"/>
      <c r="NI2177" s="22"/>
      <c r="NJ2177" s="22"/>
      <c r="NK2177" s="22"/>
      <c r="NL2177" s="22"/>
      <c r="NM2177" s="24"/>
      <c r="NN2177" s="22"/>
      <c r="NO2177" s="22"/>
      <c r="NP2177" s="22"/>
      <c r="NQ2177" s="22"/>
      <c r="NR2177" s="22"/>
      <c r="NS2177" s="22"/>
      <c r="NT2177" s="22"/>
      <c r="NU2177" s="22"/>
      <c r="NV2177" s="22"/>
      <c r="NW2177" s="22"/>
      <c r="NX2177" s="22"/>
      <c r="NY2177" s="22"/>
      <c r="NZ2177" s="22"/>
      <c r="OA2177" s="22"/>
      <c r="OB2177" s="22"/>
      <c r="OC2177" s="22"/>
      <c r="OD2177" s="22"/>
      <c r="OE2177" s="22"/>
      <c r="OF2177" s="22"/>
      <c r="OG2177" s="22"/>
      <c r="OH2177" s="22"/>
      <c r="OI2177" s="22"/>
      <c r="OJ2177" s="22"/>
      <c r="OK2177" s="22"/>
      <c r="OL2177" s="22"/>
      <c r="OM2177" s="22"/>
      <c r="ON2177" s="22"/>
      <c r="OO2177" s="22"/>
      <c r="OP2177" s="22"/>
      <c r="OQ2177" s="22"/>
      <c r="OR2177" s="22"/>
    </row>
    <row r="2178" spans="1:408" ht="15" thickBot="1">
      <c r="A2178" s="1"/>
      <c r="B2178" s="12"/>
      <c r="C2178" s="12"/>
      <c r="D2178" s="22"/>
      <c r="E2178" s="54"/>
      <c r="F2178" s="54"/>
      <c r="G2178" s="54"/>
      <c r="H2178" s="55"/>
      <c r="I2178" s="22"/>
      <c r="J2178" s="56"/>
      <c r="K2178" s="81"/>
      <c r="L2178" s="57"/>
      <c r="M2178" s="57"/>
      <c r="N2178" s="55"/>
      <c r="O2178" s="58"/>
      <c r="P2178" s="58"/>
      <c r="Q2178" s="59"/>
      <c r="R2178" s="60"/>
      <c r="S2178" s="60"/>
      <c r="T2178" s="22"/>
      <c r="U2178" s="1"/>
      <c r="V2178" s="23"/>
      <c r="X2178" s="24"/>
      <c r="Y2178" s="24"/>
      <c r="Z2178" s="22"/>
      <c r="AA2178" s="22"/>
      <c r="AB2178" s="22"/>
      <c r="AC2178" s="22"/>
      <c r="AD2178" s="22"/>
      <c r="AE2178" s="22"/>
      <c r="AF2178" s="22"/>
      <c r="AG2178" s="22"/>
      <c r="AH2178" s="22"/>
      <c r="AI2178" s="22"/>
      <c r="AJ2178" s="22"/>
      <c r="AK2178" s="22"/>
      <c r="AL2178" s="22"/>
      <c r="AM2178" s="22"/>
      <c r="AN2178" s="22"/>
      <c r="AO2178" s="22"/>
      <c r="AP2178" s="22"/>
      <c r="AQ2178" s="22"/>
      <c r="AR2178" s="22"/>
      <c r="AS2178" s="22"/>
      <c r="AT2178" s="22"/>
      <c r="AU2178" s="22"/>
      <c r="AV2178" s="22"/>
      <c r="AW2178" s="22"/>
      <c r="AX2178" s="22"/>
      <c r="AY2178" s="22"/>
      <c r="AZ2178" s="22"/>
      <c r="BA2178" s="22"/>
      <c r="BB2178" s="22"/>
      <c r="BC2178" s="22"/>
      <c r="BD2178" s="22"/>
      <c r="BE2178" s="24"/>
      <c r="BF2178" s="22"/>
      <c r="BG2178" s="22"/>
      <c r="BH2178" s="22"/>
      <c r="BI2178" s="22"/>
      <c r="BJ2178" s="22"/>
      <c r="BK2178" s="22"/>
      <c r="BL2178" s="22"/>
      <c r="BM2178" s="22"/>
      <c r="BN2178" s="22"/>
      <c r="BO2178" s="22"/>
      <c r="BP2178" s="22"/>
      <c r="BQ2178" s="22"/>
      <c r="BR2178" s="22"/>
      <c r="BS2178" s="22"/>
      <c r="BT2178" s="22"/>
      <c r="BU2178" s="22"/>
      <c r="BV2178" s="22"/>
      <c r="BW2178" s="22"/>
      <c r="BX2178" s="22"/>
      <c r="BY2178" s="22"/>
      <c r="BZ2178" s="22"/>
      <c r="CA2178" s="22"/>
      <c r="CB2178" s="22"/>
      <c r="CC2178" s="22"/>
      <c r="CD2178" s="22"/>
      <c r="CE2178" s="22"/>
      <c r="CF2178" s="22"/>
      <c r="CG2178" s="22"/>
      <c r="CH2178" s="22"/>
      <c r="CI2178" s="22"/>
      <c r="CJ2178" s="22"/>
      <c r="CK2178" s="24"/>
      <c r="CL2178" s="22"/>
      <c r="CM2178" s="22"/>
      <c r="CN2178" s="22"/>
      <c r="CO2178" s="22"/>
      <c r="CP2178" s="22"/>
      <c r="CQ2178" s="22"/>
      <c r="CR2178" s="22"/>
      <c r="CS2178" s="22"/>
      <c r="CT2178" s="22"/>
      <c r="CU2178" s="22"/>
      <c r="CV2178" s="22"/>
      <c r="CW2178" s="22"/>
      <c r="CX2178" s="22"/>
      <c r="CY2178" s="22"/>
      <c r="CZ2178" s="22"/>
      <c r="DA2178" s="22"/>
      <c r="DB2178" s="22"/>
      <c r="DC2178" s="22"/>
      <c r="DD2178" s="22"/>
      <c r="DE2178" s="22"/>
      <c r="DF2178" s="22"/>
      <c r="DG2178" s="22"/>
      <c r="DH2178" s="22"/>
      <c r="DI2178" s="22"/>
      <c r="DJ2178" s="22"/>
      <c r="DK2178" s="22"/>
      <c r="DL2178" s="22"/>
      <c r="DM2178" s="22"/>
      <c r="DN2178" s="22"/>
      <c r="DO2178" s="22"/>
      <c r="DP2178" s="22"/>
      <c r="DQ2178" s="24"/>
      <c r="DR2178" s="22"/>
      <c r="DS2178" s="22"/>
      <c r="DT2178" s="22"/>
      <c r="DU2178" s="22"/>
      <c r="DV2178" s="22"/>
      <c r="DW2178" s="22"/>
      <c r="DX2178" s="22"/>
      <c r="DY2178" s="22"/>
      <c r="DZ2178" s="22"/>
      <c r="EA2178" s="22"/>
      <c r="EB2178" s="22"/>
      <c r="EC2178" s="22"/>
      <c r="ED2178" s="22"/>
      <c r="EE2178" s="22"/>
      <c r="EF2178" s="22"/>
      <c r="EG2178" s="22"/>
      <c r="EH2178" s="22"/>
      <c r="EI2178" s="22"/>
      <c r="EJ2178" s="22"/>
      <c r="EK2178" s="22"/>
      <c r="EL2178" s="22"/>
      <c r="EM2178" s="22"/>
      <c r="EN2178" s="22"/>
      <c r="EO2178" s="22"/>
      <c r="EP2178" s="22"/>
      <c r="EQ2178" s="22"/>
      <c r="ER2178" s="22"/>
      <c r="ES2178" s="22"/>
      <c r="ET2178" s="22"/>
      <c r="EU2178" s="22"/>
      <c r="EV2178" s="22"/>
      <c r="EW2178" s="24"/>
      <c r="EX2178" s="22"/>
      <c r="EY2178" s="22"/>
      <c r="EZ2178" s="22"/>
      <c r="FA2178" s="22"/>
      <c r="FB2178" s="22"/>
      <c r="FC2178" s="22"/>
      <c r="FD2178" s="22"/>
      <c r="FE2178" s="22"/>
      <c r="FF2178" s="22"/>
      <c r="FG2178" s="22"/>
      <c r="FH2178" s="22"/>
      <c r="FI2178" s="22"/>
      <c r="FJ2178" s="22"/>
      <c r="FK2178" s="22"/>
      <c r="FL2178" s="22"/>
      <c r="FM2178" s="22"/>
      <c r="FN2178" s="22"/>
      <c r="FO2178" s="22"/>
      <c r="FP2178" s="22"/>
      <c r="FQ2178" s="22"/>
      <c r="FR2178" s="22"/>
      <c r="FS2178" s="22"/>
      <c r="FT2178" s="22"/>
      <c r="FU2178" s="22"/>
      <c r="FV2178" s="22"/>
      <c r="FW2178" s="22"/>
      <c r="FX2178" s="22"/>
      <c r="FY2178" s="22"/>
      <c r="FZ2178" s="22"/>
      <c r="GA2178" s="22"/>
      <c r="GB2178" s="22"/>
      <c r="GC2178" s="24"/>
      <c r="GD2178" s="22"/>
      <c r="GE2178" s="22"/>
      <c r="GF2178" s="22"/>
      <c r="GG2178" s="22"/>
      <c r="GH2178" s="22"/>
      <c r="GI2178" s="22"/>
      <c r="GJ2178" s="22"/>
      <c r="GK2178" s="22"/>
      <c r="GL2178" s="22"/>
      <c r="GM2178" s="22"/>
      <c r="GN2178" s="22"/>
      <c r="GO2178" s="22"/>
      <c r="GP2178" s="22"/>
      <c r="GQ2178" s="22"/>
      <c r="GR2178" s="22"/>
      <c r="GS2178" s="22"/>
      <c r="GT2178" s="22"/>
      <c r="GU2178" s="22"/>
      <c r="GV2178" s="22"/>
      <c r="GW2178" s="22"/>
      <c r="GX2178" s="22"/>
      <c r="GY2178" s="22"/>
      <c r="GZ2178" s="22"/>
      <c r="HA2178" s="22"/>
      <c r="HB2178" s="22"/>
      <c r="HC2178" s="22"/>
      <c r="HD2178" s="22"/>
      <c r="HE2178" s="22"/>
      <c r="HF2178" s="22"/>
      <c r="HG2178" s="22"/>
      <c r="HH2178" s="22"/>
      <c r="HI2178" s="24"/>
      <c r="HJ2178" s="22"/>
      <c r="HK2178" s="22"/>
      <c r="HL2178" s="22"/>
      <c r="HM2178" s="22"/>
      <c r="HN2178" s="22"/>
      <c r="HO2178" s="22"/>
      <c r="HP2178" s="22"/>
      <c r="HQ2178" s="22"/>
      <c r="HR2178" s="22"/>
      <c r="HS2178" s="22"/>
      <c r="HT2178" s="22"/>
      <c r="HU2178" s="22"/>
      <c r="HV2178" s="22"/>
      <c r="HW2178" s="22"/>
      <c r="HX2178" s="22"/>
      <c r="HY2178" s="22"/>
      <c r="HZ2178" s="22"/>
      <c r="IA2178" s="22"/>
      <c r="IB2178" s="22"/>
      <c r="IC2178" s="22"/>
      <c r="ID2178" s="22"/>
      <c r="IE2178" s="22"/>
      <c r="IF2178" s="22"/>
      <c r="IG2178" s="22"/>
      <c r="IH2178" s="22"/>
      <c r="II2178" s="22"/>
      <c r="IJ2178" s="22"/>
      <c r="IK2178" s="22"/>
      <c r="IL2178" s="22"/>
      <c r="IM2178" s="22"/>
      <c r="IN2178" s="22"/>
      <c r="IO2178" s="24"/>
      <c r="IP2178" s="22"/>
      <c r="IQ2178" s="22"/>
      <c r="IR2178" s="22"/>
      <c r="IS2178" s="22"/>
      <c r="IT2178" s="22"/>
      <c r="IU2178" s="22"/>
      <c r="IV2178" s="22"/>
      <c r="IW2178" s="22"/>
      <c r="IX2178" s="22"/>
      <c r="IY2178" s="22"/>
      <c r="IZ2178" s="22"/>
      <c r="JA2178" s="22"/>
      <c r="JB2178" s="22"/>
      <c r="JC2178" s="22"/>
      <c r="JD2178" s="22"/>
      <c r="JE2178" s="22"/>
      <c r="JF2178" s="22"/>
      <c r="JG2178" s="22"/>
      <c r="JH2178" s="22"/>
      <c r="JI2178" s="22"/>
      <c r="JJ2178" s="22"/>
      <c r="JK2178" s="22"/>
      <c r="JL2178" s="22"/>
      <c r="JM2178" s="22"/>
      <c r="JN2178" s="22"/>
      <c r="JO2178" s="22"/>
      <c r="JP2178" s="22"/>
      <c r="JQ2178" s="22"/>
      <c r="JR2178" s="22"/>
      <c r="JS2178" s="22"/>
      <c r="JT2178" s="22"/>
      <c r="JU2178" s="24"/>
      <c r="JV2178" s="22"/>
      <c r="JW2178" s="22"/>
      <c r="JX2178" s="22"/>
      <c r="JY2178" s="22"/>
      <c r="JZ2178" s="22"/>
      <c r="KA2178" s="22"/>
      <c r="KB2178" s="22"/>
      <c r="KC2178" s="22"/>
      <c r="KD2178" s="22"/>
      <c r="KE2178" s="22"/>
      <c r="KF2178" s="22"/>
      <c r="KG2178" s="22"/>
      <c r="KH2178" s="22"/>
      <c r="KI2178" s="22"/>
      <c r="KJ2178" s="22"/>
      <c r="KK2178" s="22"/>
      <c r="KL2178" s="22"/>
      <c r="KM2178" s="22"/>
      <c r="KN2178" s="22"/>
      <c r="KO2178" s="22"/>
      <c r="KP2178" s="22"/>
      <c r="KQ2178" s="22"/>
      <c r="KR2178" s="22"/>
      <c r="KS2178" s="22"/>
      <c r="KT2178" s="22"/>
      <c r="KU2178" s="22"/>
      <c r="KV2178" s="22"/>
      <c r="KW2178" s="22"/>
      <c r="KX2178" s="22"/>
      <c r="KY2178" s="22"/>
      <c r="KZ2178" s="22"/>
      <c r="LA2178" s="24"/>
      <c r="LB2178" s="22"/>
      <c r="LC2178" s="22"/>
      <c r="LD2178" s="22"/>
      <c r="LE2178" s="22"/>
      <c r="LF2178" s="22"/>
      <c r="LG2178" s="22"/>
      <c r="LH2178" s="22"/>
      <c r="LI2178" s="22"/>
      <c r="LJ2178" s="22"/>
      <c r="LK2178" s="22"/>
      <c r="LL2178" s="22"/>
      <c r="LM2178" s="22"/>
      <c r="LN2178" s="22"/>
      <c r="LO2178" s="22"/>
      <c r="LP2178" s="22"/>
      <c r="LQ2178" s="22"/>
      <c r="LR2178" s="22"/>
      <c r="LS2178" s="22"/>
      <c r="LT2178" s="22"/>
      <c r="LU2178" s="22"/>
      <c r="LV2178" s="22"/>
      <c r="LW2178" s="22"/>
      <c r="LX2178" s="22"/>
      <c r="LY2178" s="22"/>
      <c r="LZ2178" s="22"/>
      <c r="MA2178" s="22"/>
      <c r="MB2178" s="22"/>
      <c r="MC2178" s="22"/>
      <c r="MD2178" s="22"/>
      <c r="ME2178" s="22"/>
      <c r="MF2178" s="22"/>
      <c r="MG2178" s="24"/>
      <c r="MH2178" s="22"/>
      <c r="MI2178" s="22"/>
      <c r="MJ2178" s="22"/>
      <c r="MK2178" s="22"/>
      <c r="ML2178" s="22"/>
      <c r="MM2178" s="22"/>
      <c r="MN2178" s="22"/>
      <c r="MO2178" s="22"/>
      <c r="MP2178" s="22"/>
      <c r="MQ2178" s="22"/>
      <c r="MR2178" s="22"/>
      <c r="MS2178" s="22"/>
      <c r="MT2178" s="22"/>
      <c r="MU2178" s="22"/>
      <c r="MV2178" s="22"/>
      <c r="MW2178" s="22"/>
      <c r="MX2178" s="22"/>
      <c r="MY2178" s="22"/>
      <c r="MZ2178" s="22"/>
      <c r="NA2178" s="22"/>
      <c r="NB2178" s="22"/>
      <c r="NC2178" s="22"/>
      <c r="ND2178" s="22"/>
      <c r="NE2178" s="22"/>
      <c r="NF2178" s="22"/>
      <c r="NG2178" s="22"/>
      <c r="NH2178" s="22"/>
      <c r="NI2178" s="22"/>
      <c r="NJ2178" s="22"/>
      <c r="NK2178" s="22"/>
      <c r="NL2178" s="22"/>
      <c r="NM2178" s="24"/>
      <c r="NN2178" s="22"/>
      <c r="NO2178" s="22"/>
      <c r="NP2178" s="22"/>
      <c r="NQ2178" s="22"/>
      <c r="NR2178" s="22"/>
      <c r="NS2178" s="22"/>
      <c r="NT2178" s="22"/>
      <c r="NU2178" s="22"/>
      <c r="NV2178" s="22"/>
      <c r="NW2178" s="22"/>
      <c r="NX2178" s="22"/>
      <c r="NY2178" s="22"/>
      <c r="NZ2178" s="22"/>
      <c r="OA2178" s="22"/>
      <c r="OB2178" s="22"/>
      <c r="OC2178" s="22"/>
      <c r="OD2178" s="22"/>
      <c r="OE2178" s="22"/>
      <c r="OF2178" s="22"/>
      <c r="OG2178" s="22"/>
      <c r="OH2178" s="22"/>
      <c r="OI2178" s="22"/>
      <c r="OJ2178" s="22"/>
      <c r="OK2178" s="22"/>
      <c r="OL2178" s="22"/>
      <c r="OM2178" s="22"/>
      <c r="ON2178" s="22"/>
      <c r="OO2178" s="22"/>
      <c r="OP2178" s="22"/>
      <c r="OQ2178" s="22"/>
      <c r="OR2178" s="22"/>
    </row>
    <row r="2179" spans="1:408" ht="15" thickBot="1">
      <c r="A2179" s="1"/>
      <c r="B2179" s="12"/>
      <c r="C2179" s="12"/>
      <c r="D2179" s="22"/>
      <c r="E2179" s="54"/>
      <c r="F2179" s="54"/>
      <c r="G2179" s="54"/>
      <c r="H2179" s="55"/>
      <c r="I2179" s="22"/>
      <c r="J2179" s="56"/>
      <c r="K2179" s="80"/>
      <c r="L2179" s="57"/>
      <c r="M2179" s="57"/>
      <c r="N2179" s="55"/>
      <c r="O2179" s="58"/>
      <c r="P2179" s="58"/>
      <c r="Q2179" s="59"/>
      <c r="R2179" s="60"/>
      <c r="S2179" s="60"/>
      <c r="T2179" s="22"/>
      <c r="U2179" s="1"/>
      <c r="V2179" s="23"/>
      <c r="X2179" s="24"/>
      <c r="Y2179" s="24"/>
      <c r="Z2179" s="22"/>
      <c r="AA2179" s="22"/>
      <c r="AB2179" s="22"/>
      <c r="AC2179" s="22"/>
      <c r="AD2179" s="22"/>
      <c r="AE2179" s="22"/>
      <c r="AF2179" s="22"/>
      <c r="AG2179" s="22"/>
      <c r="AH2179" s="22"/>
      <c r="AI2179" s="22"/>
      <c r="AJ2179" s="22"/>
      <c r="AK2179" s="22"/>
      <c r="AL2179" s="22"/>
      <c r="AM2179" s="22"/>
      <c r="AN2179" s="22"/>
      <c r="AO2179" s="22"/>
      <c r="AP2179" s="22"/>
      <c r="AQ2179" s="22"/>
      <c r="AR2179" s="22"/>
      <c r="AS2179" s="22"/>
      <c r="AT2179" s="22"/>
      <c r="AU2179" s="22"/>
      <c r="AV2179" s="22"/>
      <c r="AW2179" s="22"/>
      <c r="AX2179" s="22"/>
      <c r="AY2179" s="22"/>
      <c r="AZ2179" s="22"/>
      <c r="BA2179" s="22"/>
      <c r="BB2179" s="22"/>
      <c r="BC2179" s="22"/>
      <c r="BD2179" s="22"/>
      <c r="BE2179" s="24"/>
      <c r="BF2179" s="22"/>
      <c r="BG2179" s="22"/>
      <c r="BH2179" s="22"/>
      <c r="BI2179" s="22"/>
      <c r="BJ2179" s="22"/>
      <c r="BK2179" s="22"/>
      <c r="BL2179" s="22"/>
      <c r="BM2179" s="22"/>
      <c r="BN2179" s="22"/>
      <c r="BO2179" s="22"/>
      <c r="BP2179" s="22"/>
      <c r="BQ2179" s="22"/>
      <c r="BR2179" s="22"/>
      <c r="BS2179" s="22"/>
      <c r="BT2179" s="22"/>
      <c r="BU2179" s="22"/>
      <c r="BV2179" s="22"/>
      <c r="BW2179" s="22"/>
      <c r="BX2179" s="22"/>
      <c r="BY2179" s="22"/>
      <c r="BZ2179" s="22"/>
      <c r="CA2179" s="22"/>
      <c r="CB2179" s="22"/>
      <c r="CC2179" s="22"/>
      <c r="CD2179" s="22"/>
      <c r="CE2179" s="22"/>
      <c r="CF2179" s="22"/>
      <c r="CG2179" s="22"/>
      <c r="CH2179" s="22"/>
      <c r="CI2179" s="22"/>
      <c r="CJ2179" s="22"/>
      <c r="CK2179" s="24"/>
      <c r="CL2179" s="22"/>
      <c r="CM2179" s="22"/>
      <c r="CN2179" s="22"/>
      <c r="CO2179" s="22"/>
      <c r="CP2179" s="22"/>
      <c r="CQ2179" s="22"/>
      <c r="CR2179" s="22"/>
      <c r="CS2179" s="22"/>
      <c r="CT2179" s="22"/>
      <c r="CU2179" s="22"/>
      <c r="CV2179" s="22"/>
      <c r="CW2179" s="22"/>
      <c r="CX2179" s="22"/>
      <c r="CY2179" s="22"/>
      <c r="CZ2179" s="22"/>
      <c r="DA2179" s="22"/>
      <c r="DB2179" s="22"/>
      <c r="DC2179" s="22"/>
      <c r="DD2179" s="22"/>
      <c r="DE2179" s="22"/>
      <c r="DF2179" s="22"/>
      <c r="DG2179" s="22"/>
      <c r="DH2179" s="22"/>
      <c r="DI2179" s="22"/>
      <c r="DJ2179" s="22"/>
      <c r="DK2179" s="22"/>
      <c r="DL2179" s="22"/>
      <c r="DM2179" s="22"/>
      <c r="DN2179" s="22"/>
      <c r="DO2179" s="22"/>
      <c r="DP2179" s="22"/>
      <c r="DQ2179" s="24"/>
      <c r="DR2179" s="22"/>
      <c r="DS2179" s="22"/>
      <c r="DT2179" s="22"/>
      <c r="DU2179" s="22"/>
      <c r="DV2179" s="22"/>
      <c r="DW2179" s="22"/>
      <c r="DX2179" s="22"/>
      <c r="DY2179" s="22"/>
      <c r="DZ2179" s="22"/>
      <c r="EA2179" s="22"/>
      <c r="EB2179" s="22"/>
      <c r="EC2179" s="22"/>
      <c r="ED2179" s="22"/>
      <c r="EE2179" s="22"/>
      <c r="EF2179" s="22"/>
      <c r="EG2179" s="22"/>
      <c r="EH2179" s="22"/>
      <c r="EI2179" s="22"/>
      <c r="EJ2179" s="22"/>
      <c r="EK2179" s="22"/>
      <c r="EL2179" s="22"/>
      <c r="EM2179" s="22"/>
      <c r="EN2179" s="22"/>
      <c r="EO2179" s="22"/>
      <c r="EP2179" s="22"/>
      <c r="EQ2179" s="22"/>
      <c r="ER2179" s="22"/>
      <c r="ES2179" s="22"/>
      <c r="ET2179" s="22"/>
      <c r="EU2179" s="22"/>
      <c r="EV2179" s="22"/>
      <c r="EW2179" s="24"/>
      <c r="EX2179" s="22"/>
      <c r="EY2179" s="22"/>
      <c r="EZ2179" s="22"/>
      <c r="FA2179" s="22"/>
      <c r="FB2179" s="22"/>
      <c r="FC2179" s="22"/>
      <c r="FD2179" s="22"/>
      <c r="FE2179" s="22"/>
      <c r="FF2179" s="22"/>
      <c r="FG2179" s="22"/>
      <c r="FH2179" s="22"/>
      <c r="FI2179" s="22"/>
      <c r="FJ2179" s="22"/>
      <c r="FK2179" s="22"/>
      <c r="FL2179" s="22"/>
      <c r="FM2179" s="22"/>
      <c r="FN2179" s="22"/>
      <c r="FO2179" s="22"/>
      <c r="FP2179" s="22"/>
      <c r="FQ2179" s="22"/>
      <c r="FR2179" s="22"/>
      <c r="FS2179" s="22"/>
      <c r="FT2179" s="22"/>
      <c r="FU2179" s="22"/>
      <c r="FV2179" s="22"/>
      <c r="FW2179" s="22"/>
      <c r="FX2179" s="22"/>
      <c r="FY2179" s="22"/>
      <c r="FZ2179" s="22"/>
      <c r="GA2179" s="22"/>
      <c r="GB2179" s="22"/>
      <c r="GC2179" s="24"/>
      <c r="GD2179" s="22"/>
      <c r="GE2179" s="22"/>
      <c r="GF2179" s="22"/>
      <c r="GG2179" s="22"/>
      <c r="GH2179" s="22"/>
      <c r="GI2179" s="22"/>
      <c r="GJ2179" s="22"/>
      <c r="GK2179" s="22"/>
      <c r="GL2179" s="22"/>
      <c r="GM2179" s="22"/>
      <c r="GN2179" s="22"/>
      <c r="GO2179" s="22"/>
      <c r="GP2179" s="22"/>
      <c r="GQ2179" s="22"/>
      <c r="GR2179" s="22"/>
      <c r="GS2179" s="22"/>
      <c r="GT2179" s="22"/>
      <c r="GU2179" s="22"/>
      <c r="GV2179" s="22"/>
      <c r="GW2179" s="22"/>
      <c r="GX2179" s="22"/>
      <c r="GY2179" s="22"/>
      <c r="GZ2179" s="22"/>
      <c r="HA2179" s="22"/>
      <c r="HB2179" s="22"/>
      <c r="HC2179" s="22"/>
      <c r="HD2179" s="22"/>
      <c r="HE2179" s="22"/>
      <c r="HF2179" s="22"/>
      <c r="HG2179" s="22"/>
      <c r="HH2179" s="22"/>
      <c r="HI2179" s="24"/>
      <c r="HJ2179" s="22"/>
      <c r="HK2179" s="22"/>
      <c r="HL2179" s="22"/>
      <c r="HM2179" s="22"/>
      <c r="HN2179" s="22"/>
      <c r="HO2179" s="22"/>
      <c r="HP2179" s="22"/>
      <c r="HQ2179" s="22"/>
      <c r="HR2179" s="22"/>
      <c r="HS2179" s="22"/>
      <c r="HT2179" s="22"/>
      <c r="HU2179" s="22"/>
      <c r="HV2179" s="22"/>
      <c r="HW2179" s="22"/>
      <c r="HX2179" s="22"/>
      <c r="HY2179" s="22"/>
      <c r="HZ2179" s="22"/>
      <c r="IA2179" s="22"/>
      <c r="IB2179" s="22"/>
      <c r="IC2179" s="22"/>
      <c r="ID2179" s="22"/>
      <c r="IE2179" s="22"/>
      <c r="IF2179" s="22"/>
      <c r="IG2179" s="22"/>
      <c r="IH2179" s="22"/>
      <c r="II2179" s="22"/>
      <c r="IJ2179" s="22"/>
      <c r="IK2179" s="22"/>
      <c r="IL2179" s="22"/>
      <c r="IM2179" s="22"/>
      <c r="IN2179" s="22"/>
      <c r="IO2179" s="24"/>
      <c r="IP2179" s="22"/>
      <c r="IQ2179" s="22"/>
      <c r="IR2179" s="22"/>
      <c r="IS2179" s="22"/>
      <c r="IT2179" s="22"/>
      <c r="IU2179" s="22"/>
      <c r="IV2179" s="22"/>
      <c r="IW2179" s="22"/>
      <c r="IX2179" s="22"/>
      <c r="IY2179" s="22"/>
      <c r="IZ2179" s="22"/>
      <c r="JA2179" s="22"/>
      <c r="JB2179" s="22"/>
      <c r="JC2179" s="22"/>
      <c r="JD2179" s="22"/>
      <c r="JE2179" s="22"/>
      <c r="JF2179" s="22"/>
      <c r="JG2179" s="22"/>
      <c r="JH2179" s="22"/>
      <c r="JI2179" s="22"/>
      <c r="JJ2179" s="22"/>
      <c r="JK2179" s="22"/>
      <c r="JL2179" s="22"/>
      <c r="JM2179" s="22"/>
      <c r="JN2179" s="22"/>
      <c r="JO2179" s="22"/>
      <c r="JP2179" s="22"/>
      <c r="JQ2179" s="22"/>
      <c r="JR2179" s="22"/>
      <c r="JS2179" s="22"/>
      <c r="JT2179" s="22"/>
      <c r="JU2179" s="24"/>
      <c r="JV2179" s="22"/>
      <c r="JW2179" s="22"/>
      <c r="JX2179" s="22"/>
      <c r="JY2179" s="22"/>
      <c r="JZ2179" s="22"/>
      <c r="KA2179" s="22"/>
      <c r="KB2179" s="22"/>
      <c r="KC2179" s="22"/>
      <c r="KD2179" s="22"/>
      <c r="KE2179" s="22"/>
      <c r="KF2179" s="22"/>
      <c r="KG2179" s="22"/>
      <c r="KH2179" s="22"/>
      <c r="KI2179" s="22"/>
      <c r="KJ2179" s="22"/>
      <c r="KK2179" s="22"/>
      <c r="KL2179" s="22"/>
      <c r="KM2179" s="22"/>
      <c r="KN2179" s="22"/>
      <c r="KO2179" s="22"/>
      <c r="KP2179" s="22"/>
      <c r="KQ2179" s="22"/>
      <c r="KR2179" s="22"/>
      <c r="KS2179" s="22"/>
      <c r="KT2179" s="22"/>
      <c r="KU2179" s="22"/>
      <c r="KV2179" s="22"/>
      <c r="KW2179" s="22"/>
      <c r="KX2179" s="22"/>
      <c r="KY2179" s="22"/>
      <c r="KZ2179" s="22"/>
      <c r="LA2179" s="24"/>
      <c r="LB2179" s="22"/>
      <c r="LC2179" s="22"/>
      <c r="LD2179" s="22"/>
      <c r="LE2179" s="22"/>
      <c r="LF2179" s="22"/>
      <c r="LG2179" s="22"/>
      <c r="LH2179" s="22"/>
      <c r="LI2179" s="22"/>
      <c r="LJ2179" s="22"/>
      <c r="LK2179" s="22"/>
      <c r="LL2179" s="22"/>
      <c r="LM2179" s="22"/>
      <c r="LN2179" s="22"/>
      <c r="LO2179" s="22"/>
      <c r="LP2179" s="22"/>
      <c r="LQ2179" s="22"/>
      <c r="LR2179" s="22"/>
      <c r="LS2179" s="22"/>
      <c r="LT2179" s="22"/>
      <c r="LU2179" s="22"/>
      <c r="LV2179" s="22"/>
      <c r="LW2179" s="22"/>
      <c r="LX2179" s="22"/>
      <c r="LY2179" s="22"/>
      <c r="LZ2179" s="22"/>
      <c r="MA2179" s="22"/>
      <c r="MB2179" s="22"/>
      <c r="MC2179" s="22"/>
      <c r="MD2179" s="22"/>
      <c r="ME2179" s="22"/>
      <c r="MF2179" s="22"/>
      <c r="MG2179" s="24"/>
      <c r="MH2179" s="22"/>
      <c r="MI2179" s="22"/>
      <c r="MJ2179" s="22"/>
      <c r="MK2179" s="22"/>
      <c r="ML2179" s="22"/>
      <c r="MM2179" s="22"/>
      <c r="MN2179" s="22"/>
      <c r="MO2179" s="22"/>
      <c r="MP2179" s="22"/>
      <c r="MQ2179" s="22"/>
      <c r="MR2179" s="22"/>
      <c r="MS2179" s="22"/>
      <c r="MT2179" s="22"/>
      <c r="MU2179" s="22"/>
      <c r="MV2179" s="22"/>
      <c r="MW2179" s="22"/>
      <c r="MX2179" s="22"/>
      <c r="MY2179" s="22"/>
      <c r="MZ2179" s="22"/>
      <c r="NA2179" s="22"/>
      <c r="NB2179" s="22"/>
      <c r="NC2179" s="22"/>
      <c r="ND2179" s="22"/>
      <c r="NE2179" s="22"/>
      <c r="NF2179" s="22"/>
      <c r="NG2179" s="22"/>
      <c r="NH2179" s="22"/>
      <c r="NI2179" s="22"/>
      <c r="NJ2179" s="22"/>
      <c r="NK2179" s="22"/>
      <c r="NL2179" s="22"/>
      <c r="NM2179" s="24"/>
      <c r="NN2179" s="22"/>
      <c r="NO2179" s="22"/>
      <c r="NP2179" s="22"/>
      <c r="NQ2179" s="22"/>
      <c r="NR2179" s="22"/>
      <c r="NS2179" s="22"/>
      <c r="NT2179" s="22"/>
      <c r="NU2179" s="22"/>
      <c r="NV2179" s="22"/>
      <c r="NW2179" s="22"/>
      <c r="NX2179" s="22"/>
      <c r="NY2179" s="22"/>
      <c r="NZ2179" s="22"/>
      <c r="OA2179" s="22"/>
      <c r="OB2179" s="22"/>
      <c r="OC2179" s="22"/>
      <c r="OD2179" s="22"/>
      <c r="OE2179" s="22"/>
      <c r="OF2179" s="22"/>
      <c r="OG2179" s="22"/>
      <c r="OH2179" s="22"/>
      <c r="OI2179" s="22"/>
      <c r="OJ2179" s="22"/>
      <c r="OK2179" s="22"/>
      <c r="OL2179" s="22"/>
      <c r="OM2179" s="22"/>
      <c r="ON2179" s="22"/>
      <c r="OO2179" s="22"/>
      <c r="OP2179" s="22"/>
      <c r="OQ2179" s="22"/>
      <c r="OR2179" s="22"/>
    </row>
    <row r="2180" spans="1:408" ht="15" thickBot="1">
      <c r="A2180" s="1"/>
      <c r="B2180" s="12"/>
      <c r="C2180" s="12"/>
      <c r="D2180" s="22"/>
      <c r="E2180" s="54"/>
      <c r="F2180" s="54"/>
      <c r="G2180" s="54"/>
      <c r="H2180" s="55"/>
      <c r="I2180" s="22"/>
      <c r="J2180" s="56"/>
      <c r="K2180" s="81"/>
      <c r="L2180" s="57"/>
      <c r="M2180" s="57"/>
      <c r="N2180" s="55"/>
      <c r="O2180" s="58"/>
      <c r="P2180" s="58"/>
      <c r="Q2180" s="59"/>
      <c r="R2180" s="60"/>
      <c r="S2180" s="60"/>
      <c r="T2180" s="22"/>
      <c r="U2180" s="1"/>
      <c r="V2180" s="23"/>
      <c r="X2180" s="24"/>
      <c r="Y2180" s="24"/>
      <c r="Z2180" s="22"/>
      <c r="AA2180" s="22"/>
      <c r="AB2180" s="22"/>
      <c r="AC2180" s="22"/>
      <c r="AD2180" s="22"/>
      <c r="AE2180" s="22"/>
      <c r="AF2180" s="22"/>
      <c r="AG2180" s="22"/>
      <c r="AH2180" s="22"/>
      <c r="AI2180" s="22"/>
      <c r="AJ2180" s="22"/>
      <c r="AK2180" s="22"/>
      <c r="AL2180" s="22"/>
      <c r="AM2180" s="22"/>
      <c r="AN2180" s="22"/>
      <c r="AO2180" s="22"/>
      <c r="AP2180" s="22"/>
      <c r="AQ2180" s="22"/>
      <c r="AR2180" s="22"/>
      <c r="AS2180" s="22"/>
      <c r="AT2180" s="22"/>
      <c r="AU2180" s="22"/>
      <c r="AV2180" s="22"/>
      <c r="AW2180" s="22"/>
      <c r="AX2180" s="22"/>
      <c r="AY2180" s="22"/>
      <c r="AZ2180" s="22"/>
      <c r="BA2180" s="22"/>
      <c r="BB2180" s="22"/>
      <c r="BC2180" s="22"/>
      <c r="BD2180" s="22"/>
      <c r="BE2180" s="24"/>
      <c r="BF2180" s="22"/>
      <c r="BG2180" s="22"/>
      <c r="BH2180" s="22"/>
      <c r="BI2180" s="22"/>
      <c r="BJ2180" s="22"/>
      <c r="BK2180" s="22"/>
      <c r="BL2180" s="22"/>
      <c r="BM2180" s="22"/>
      <c r="BN2180" s="22"/>
      <c r="BO2180" s="22"/>
      <c r="BP2180" s="22"/>
      <c r="BQ2180" s="22"/>
      <c r="BR2180" s="22"/>
      <c r="BS2180" s="22"/>
      <c r="BT2180" s="22"/>
      <c r="BU2180" s="22"/>
      <c r="BV2180" s="22"/>
      <c r="BW2180" s="22"/>
      <c r="BX2180" s="22"/>
      <c r="BY2180" s="22"/>
      <c r="BZ2180" s="22"/>
      <c r="CA2180" s="22"/>
      <c r="CB2180" s="22"/>
      <c r="CC2180" s="22"/>
      <c r="CD2180" s="22"/>
      <c r="CE2180" s="22"/>
      <c r="CF2180" s="22"/>
      <c r="CG2180" s="22"/>
      <c r="CH2180" s="22"/>
      <c r="CI2180" s="22"/>
      <c r="CJ2180" s="22"/>
      <c r="CK2180" s="24"/>
      <c r="CL2180" s="22"/>
      <c r="CM2180" s="22"/>
      <c r="CN2180" s="22"/>
      <c r="CO2180" s="22"/>
      <c r="CP2180" s="22"/>
      <c r="CQ2180" s="22"/>
      <c r="CR2180" s="22"/>
      <c r="CS2180" s="22"/>
      <c r="CT2180" s="22"/>
      <c r="CU2180" s="22"/>
      <c r="CV2180" s="22"/>
      <c r="CW2180" s="22"/>
      <c r="CX2180" s="22"/>
      <c r="CY2180" s="22"/>
      <c r="CZ2180" s="22"/>
      <c r="DA2180" s="22"/>
      <c r="DB2180" s="22"/>
      <c r="DC2180" s="22"/>
      <c r="DD2180" s="22"/>
      <c r="DE2180" s="22"/>
      <c r="DF2180" s="22"/>
      <c r="DG2180" s="22"/>
      <c r="DH2180" s="22"/>
      <c r="DI2180" s="22"/>
      <c r="DJ2180" s="22"/>
      <c r="DK2180" s="22"/>
      <c r="DL2180" s="22"/>
      <c r="DM2180" s="22"/>
      <c r="DN2180" s="22"/>
      <c r="DO2180" s="22"/>
      <c r="DP2180" s="22"/>
      <c r="DQ2180" s="24"/>
      <c r="DR2180" s="22"/>
      <c r="DS2180" s="22"/>
      <c r="DT2180" s="22"/>
      <c r="DU2180" s="22"/>
      <c r="DV2180" s="22"/>
      <c r="DW2180" s="22"/>
      <c r="DX2180" s="22"/>
      <c r="DY2180" s="22"/>
      <c r="DZ2180" s="22"/>
      <c r="EA2180" s="22"/>
      <c r="EB2180" s="22"/>
      <c r="EC2180" s="22"/>
      <c r="ED2180" s="22"/>
      <c r="EE2180" s="22"/>
      <c r="EF2180" s="22"/>
      <c r="EG2180" s="22"/>
      <c r="EH2180" s="22"/>
      <c r="EI2180" s="22"/>
      <c r="EJ2180" s="22"/>
      <c r="EK2180" s="22"/>
      <c r="EL2180" s="22"/>
      <c r="EM2180" s="22"/>
      <c r="EN2180" s="22"/>
      <c r="EO2180" s="22"/>
      <c r="EP2180" s="22"/>
      <c r="EQ2180" s="22"/>
      <c r="ER2180" s="22"/>
      <c r="ES2180" s="22"/>
      <c r="ET2180" s="22"/>
      <c r="EU2180" s="22"/>
      <c r="EV2180" s="22"/>
      <c r="EW2180" s="24"/>
      <c r="EX2180" s="22"/>
      <c r="EY2180" s="22"/>
      <c r="EZ2180" s="22"/>
      <c r="FA2180" s="22"/>
      <c r="FB2180" s="22"/>
      <c r="FC2180" s="22"/>
      <c r="FD2180" s="22"/>
      <c r="FE2180" s="22"/>
      <c r="FF2180" s="22"/>
      <c r="FG2180" s="22"/>
      <c r="FH2180" s="22"/>
      <c r="FI2180" s="22"/>
      <c r="FJ2180" s="22"/>
      <c r="FK2180" s="22"/>
      <c r="FL2180" s="22"/>
      <c r="FM2180" s="22"/>
      <c r="FN2180" s="22"/>
      <c r="FO2180" s="22"/>
      <c r="FP2180" s="22"/>
      <c r="FQ2180" s="22"/>
      <c r="FR2180" s="22"/>
      <c r="FS2180" s="22"/>
      <c r="FT2180" s="22"/>
      <c r="FU2180" s="22"/>
      <c r="FV2180" s="22"/>
      <c r="FW2180" s="22"/>
      <c r="FX2180" s="22"/>
      <c r="FY2180" s="22"/>
      <c r="FZ2180" s="22"/>
      <c r="GA2180" s="22"/>
      <c r="GB2180" s="22"/>
      <c r="GC2180" s="24"/>
      <c r="GD2180" s="22"/>
      <c r="GE2180" s="22"/>
      <c r="GF2180" s="22"/>
      <c r="GG2180" s="22"/>
      <c r="GH2180" s="22"/>
      <c r="GI2180" s="22"/>
      <c r="GJ2180" s="22"/>
      <c r="GK2180" s="22"/>
      <c r="GL2180" s="22"/>
      <c r="GM2180" s="22"/>
      <c r="GN2180" s="22"/>
      <c r="GO2180" s="22"/>
      <c r="GP2180" s="22"/>
      <c r="GQ2180" s="22"/>
      <c r="GR2180" s="22"/>
      <c r="GS2180" s="22"/>
      <c r="GT2180" s="22"/>
      <c r="GU2180" s="22"/>
      <c r="GV2180" s="22"/>
      <c r="GW2180" s="22"/>
      <c r="GX2180" s="22"/>
      <c r="GY2180" s="22"/>
      <c r="GZ2180" s="22"/>
      <c r="HA2180" s="22"/>
      <c r="HB2180" s="22"/>
      <c r="HC2180" s="22"/>
      <c r="HD2180" s="22"/>
      <c r="HE2180" s="22"/>
      <c r="HF2180" s="22"/>
      <c r="HG2180" s="22"/>
      <c r="HH2180" s="22"/>
      <c r="HI2180" s="24"/>
      <c r="HJ2180" s="22"/>
      <c r="HK2180" s="22"/>
      <c r="HL2180" s="22"/>
      <c r="HM2180" s="22"/>
      <c r="HN2180" s="22"/>
      <c r="HO2180" s="22"/>
      <c r="HP2180" s="22"/>
      <c r="HQ2180" s="22"/>
      <c r="HR2180" s="22"/>
      <c r="HS2180" s="22"/>
      <c r="HT2180" s="22"/>
      <c r="HU2180" s="22"/>
      <c r="HV2180" s="22"/>
      <c r="HW2180" s="22"/>
      <c r="HX2180" s="22"/>
      <c r="HY2180" s="22"/>
      <c r="HZ2180" s="22"/>
      <c r="IA2180" s="22"/>
      <c r="IB2180" s="22"/>
      <c r="IC2180" s="22"/>
      <c r="ID2180" s="22"/>
      <c r="IE2180" s="22"/>
      <c r="IF2180" s="22"/>
      <c r="IG2180" s="22"/>
      <c r="IH2180" s="22"/>
      <c r="II2180" s="22"/>
      <c r="IJ2180" s="22"/>
      <c r="IK2180" s="22"/>
      <c r="IL2180" s="22"/>
      <c r="IM2180" s="22"/>
      <c r="IN2180" s="22"/>
      <c r="IO2180" s="24"/>
      <c r="IP2180" s="22"/>
      <c r="IQ2180" s="22"/>
      <c r="IR2180" s="22"/>
      <c r="IS2180" s="22"/>
      <c r="IT2180" s="22"/>
      <c r="IU2180" s="22"/>
      <c r="IV2180" s="22"/>
      <c r="IW2180" s="22"/>
      <c r="IX2180" s="22"/>
      <c r="IY2180" s="22"/>
      <c r="IZ2180" s="22"/>
      <c r="JA2180" s="22"/>
      <c r="JB2180" s="22"/>
      <c r="JC2180" s="22"/>
      <c r="JD2180" s="22"/>
      <c r="JE2180" s="22"/>
      <c r="JF2180" s="22"/>
      <c r="JG2180" s="22"/>
      <c r="JH2180" s="22"/>
      <c r="JI2180" s="22"/>
      <c r="JJ2180" s="22"/>
      <c r="JK2180" s="22"/>
      <c r="JL2180" s="22"/>
      <c r="JM2180" s="22"/>
      <c r="JN2180" s="22"/>
      <c r="JO2180" s="22"/>
      <c r="JP2180" s="22"/>
      <c r="JQ2180" s="22"/>
      <c r="JR2180" s="22"/>
      <c r="JS2180" s="22"/>
      <c r="JT2180" s="22"/>
      <c r="JU2180" s="24"/>
      <c r="JV2180" s="22"/>
      <c r="JW2180" s="22"/>
      <c r="JX2180" s="22"/>
      <c r="JY2180" s="22"/>
      <c r="JZ2180" s="22"/>
      <c r="KA2180" s="22"/>
      <c r="KB2180" s="22"/>
      <c r="KC2180" s="22"/>
      <c r="KD2180" s="22"/>
      <c r="KE2180" s="22"/>
      <c r="KF2180" s="22"/>
      <c r="KG2180" s="22"/>
      <c r="KH2180" s="22"/>
      <c r="KI2180" s="22"/>
      <c r="KJ2180" s="22"/>
      <c r="KK2180" s="22"/>
      <c r="KL2180" s="22"/>
      <c r="KM2180" s="22"/>
      <c r="KN2180" s="22"/>
      <c r="KO2180" s="22"/>
      <c r="KP2180" s="22"/>
      <c r="KQ2180" s="22"/>
      <c r="KR2180" s="22"/>
      <c r="KS2180" s="22"/>
      <c r="KT2180" s="22"/>
      <c r="KU2180" s="22"/>
      <c r="KV2180" s="22"/>
      <c r="KW2180" s="22"/>
      <c r="KX2180" s="22"/>
      <c r="KY2180" s="22"/>
      <c r="KZ2180" s="22"/>
      <c r="LA2180" s="24"/>
      <c r="LB2180" s="22"/>
      <c r="LC2180" s="22"/>
      <c r="LD2180" s="22"/>
      <c r="LE2180" s="22"/>
      <c r="LF2180" s="22"/>
      <c r="LG2180" s="22"/>
      <c r="LH2180" s="22"/>
      <c r="LI2180" s="22"/>
      <c r="LJ2180" s="22"/>
      <c r="LK2180" s="22"/>
      <c r="LL2180" s="22"/>
      <c r="LM2180" s="22"/>
      <c r="LN2180" s="22"/>
      <c r="LO2180" s="22"/>
      <c r="LP2180" s="22"/>
      <c r="LQ2180" s="22"/>
      <c r="LR2180" s="22"/>
      <c r="LS2180" s="22"/>
      <c r="LT2180" s="22"/>
      <c r="LU2180" s="22"/>
      <c r="LV2180" s="22"/>
      <c r="LW2180" s="22"/>
      <c r="LX2180" s="22"/>
      <c r="LY2180" s="22"/>
      <c r="LZ2180" s="22"/>
      <c r="MA2180" s="22"/>
      <c r="MB2180" s="22"/>
      <c r="MC2180" s="22"/>
      <c r="MD2180" s="22"/>
      <c r="ME2180" s="22"/>
      <c r="MF2180" s="22"/>
      <c r="MG2180" s="24"/>
      <c r="MH2180" s="22"/>
      <c r="MI2180" s="22"/>
      <c r="MJ2180" s="22"/>
      <c r="MK2180" s="22"/>
      <c r="ML2180" s="22"/>
      <c r="MM2180" s="22"/>
      <c r="MN2180" s="22"/>
      <c r="MO2180" s="22"/>
      <c r="MP2180" s="22"/>
      <c r="MQ2180" s="22"/>
      <c r="MR2180" s="22"/>
      <c r="MS2180" s="22"/>
      <c r="MT2180" s="22"/>
      <c r="MU2180" s="22"/>
      <c r="MV2180" s="22"/>
      <c r="MW2180" s="22"/>
      <c r="MX2180" s="22"/>
      <c r="MY2180" s="22"/>
      <c r="MZ2180" s="22"/>
      <c r="NA2180" s="22"/>
      <c r="NB2180" s="22"/>
      <c r="NC2180" s="22"/>
      <c r="ND2180" s="22"/>
      <c r="NE2180" s="22"/>
      <c r="NF2180" s="22"/>
      <c r="NG2180" s="22"/>
      <c r="NH2180" s="22"/>
      <c r="NI2180" s="22"/>
      <c r="NJ2180" s="22"/>
      <c r="NK2180" s="22"/>
      <c r="NL2180" s="22"/>
      <c r="NM2180" s="24"/>
      <c r="NN2180" s="22"/>
      <c r="NO2180" s="22"/>
      <c r="NP2180" s="22"/>
      <c r="NQ2180" s="22"/>
      <c r="NR2180" s="22"/>
      <c r="NS2180" s="22"/>
      <c r="NT2180" s="22"/>
      <c r="NU2180" s="22"/>
      <c r="NV2180" s="22"/>
      <c r="NW2180" s="22"/>
      <c r="NX2180" s="22"/>
      <c r="NY2180" s="22"/>
      <c r="NZ2180" s="22"/>
      <c r="OA2180" s="22"/>
      <c r="OB2180" s="22"/>
      <c r="OC2180" s="22"/>
      <c r="OD2180" s="22"/>
      <c r="OE2180" s="22"/>
      <c r="OF2180" s="22"/>
      <c r="OG2180" s="22"/>
      <c r="OH2180" s="22"/>
      <c r="OI2180" s="22"/>
      <c r="OJ2180" s="22"/>
      <c r="OK2180" s="22"/>
      <c r="OL2180" s="22"/>
      <c r="OM2180" s="22"/>
      <c r="ON2180" s="22"/>
      <c r="OO2180" s="22"/>
      <c r="OP2180" s="22"/>
      <c r="OQ2180" s="22"/>
      <c r="OR2180" s="22"/>
    </row>
    <row r="2181" spans="1:408" ht="15" thickBot="1">
      <c r="A2181" s="1"/>
      <c r="B2181" s="12"/>
      <c r="C2181" s="12"/>
      <c r="D2181" s="22"/>
      <c r="E2181" s="54"/>
      <c r="F2181" s="54"/>
      <c r="G2181" s="54"/>
      <c r="H2181" s="55"/>
      <c r="I2181" s="22"/>
      <c r="J2181" s="56"/>
      <c r="K2181" s="80"/>
      <c r="L2181" s="57"/>
      <c r="M2181" s="57"/>
      <c r="N2181" s="55"/>
      <c r="O2181" s="58"/>
      <c r="P2181" s="58"/>
      <c r="Q2181" s="59"/>
      <c r="R2181" s="60"/>
      <c r="S2181" s="60"/>
      <c r="T2181" s="22"/>
      <c r="U2181" s="1"/>
      <c r="V2181" s="23"/>
      <c r="X2181" s="24"/>
      <c r="Y2181" s="24"/>
      <c r="Z2181" s="22"/>
      <c r="AA2181" s="22"/>
      <c r="AB2181" s="22"/>
      <c r="AC2181" s="22"/>
      <c r="AD2181" s="22"/>
      <c r="AE2181" s="22"/>
      <c r="AF2181" s="22"/>
      <c r="AG2181" s="22"/>
      <c r="AH2181" s="22"/>
      <c r="AI2181" s="22"/>
      <c r="AJ2181" s="22"/>
      <c r="AK2181" s="22"/>
      <c r="AL2181" s="22"/>
      <c r="AM2181" s="22"/>
      <c r="AN2181" s="22"/>
      <c r="AO2181" s="22"/>
      <c r="AP2181" s="22"/>
      <c r="AQ2181" s="22"/>
      <c r="AR2181" s="22"/>
      <c r="AS2181" s="22"/>
      <c r="AT2181" s="22"/>
      <c r="AU2181" s="22"/>
      <c r="AV2181" s="22"/>
      <c r="AW2181" s="22"/>
      <c r="AX2181" s="22"/>
      <c r="AY2181" s="22"/>
      <c r="AZ2181" s="22"/>
      <c r="BA2181" s="22"/>
      <c r="BB2181" s="22"/>
      <c r="BC2181" s="22"/>
      <c r="BD2181" s="22"/>
      <c r="BE2181" s="24"/>
      <c r="BF2181" s="22"/>
      <c r="BG2181" s="22"/>
      <c r="BH2181" s="22"/>
      <c r="BI2181" s="22"/>
      <c r="BJ2181" s="22"/>
      <c r="BK2181" s="22"/>
      <c r="BL2181" s="22"/>
      <c r="BM2181" s="22"/>
      <c r="BN2181" s="22"/>
      <c r="BO2181" s="22"/>
      <c r="BP2181" s="22"/>
      <c r="BQ2181" s="22"/>
      <c r="BR2181" s="22"/>
      <c r="BS2181" s="22"/>
      <c r="BT2181" s="22"/>
      <c r="BU2181" s="22"/>
      <c r="BV2181" s="22"/>
      <c r="BW2181" s="22"/>
      <c r="BX2181" s="22"/>
      <c r="BY2181" s="22"/>
      <c r="BZ2181" s="22"/>
      <c r="CA2181" s="22"/>
      <c r="CB2181" s="22"/>
      <c r="CC2181" s="22"/>
      <c r="CD2181" s="22"/>
      <c r="CE2181" s="22"/>
      <c r="CF2181" s="22"/>
      <c r="CG2181" s="22"/>
      <c r="CH2181" s="22"/>
      <c r="CI2181" s="22"/>
      <c r="CJ2181" s="22"/>
      <c r="CK2181" s="24"/>
      <c r="CL2181" s="22"/>
      <c r="CM2181" s="22"/>
      <c r="CN2181" s="22"/>
      <c r="CO2181" s="22"/>
      <c r="CP2181" s="22"/>
      <c r="CQ2181" s="22"/>
      <c r="CR2181" s="22"/>
      <c r="CS2181" s="22"/>
      <c r="CT2181" s="22"/>
      <c r="CU2181" s="22"/>
      <c r="CV2181" s="22"/>
      <c r="CW2181" s="22"/>
      <c r="CX2181" s="22"/>
      <c r="CY2181" s="22"/>
      <c r="CZ2181" s="22"/>
      <c r="DA2181" s="22"/>
      <c r="DB2181" s="22"/>
      <c r="DC2181" s="22"/>
      <c r="DD2181" s="22"/>
      <c r="DE2181" s="22"/>
      <c r="DF2181" s="22"/>
      <c r="DG2181" s="22"/>
      <c r="DH2181" s="22"/>
      <c r="DI2181" s="22"/>
      <c r="DJ2181" s="22"/>
      <c r="DK2181" s="22"/>
      <c r="DL2181" s="22"/>
      <c r="DM2181" s="22"/>
      <c r="DN2181" s="22"/>
      <c r="DO2181" s="22"/>
      <c r="DP2181" s="22"/>
      <c r="DQ2181" s="24"/>
      <c r="DR2181" s="22"/>
      <c r="DS2181" s="22"/>
      <c r="DT2181" s="22"/>
      <c r="DU2181" s="22"/>
      <c r="DV2181" s="22"/>
      <c r="DW2181" s="22"/>
      <c r="DX2181" s="22"/>
      <c r="DY2181" s="22"/>
      <c r="DZ2181" s="22"/>
      <c r="EA2181" s="22"/>
      <c r="EB2181" s="22"/>
      <c r="EC2181" s="22"/>
      <c r="ED2181" s="22"/>
      <c r="EE2181" s="22"/>
      <c r="EF2181" s="22"/>
      <c r="EG2181" s="22"/>
      <c r="EH2181" s="22"/>
      <c r="EI2181" s="22"/>
      <c r="EJ2181" s="22"/>
      <c r="EK2181" s="22"/>
      <c r="EL2181" s="22"/>
      <c r="EM2181" s="22"/>
      <c r="EN2181" s="22"/>
      <c r="EO2181" s="22"/>
      <c r="EP2181" s="22"/>
      <c r="EQ2181" s="22"/>
      <c r="ER2181" s="22"/>
      <c r="ES2181" s="22"/>
      <c r="ET2181" s="22"/>
      <c r="EU2181" s="22"/>
      <c r="EV2181" s="22"/>
      <c r="EW2181" s="24"/>
      <c r="EX2181" s="22"/>
      <c r="EY2181" s="22"/>
      <c r="EZ2181" s="22"/>
      <c r="FA2181" s="22"/>
      <c r="FB2181" s="22"/>
      <c r="FC2181" s="22"/>
      <c r="FD2181" s="22"/>
      <c r="FE2181" s="22"/>
      <c r="FF2181" s="22"/>
      <c r="FG2181" s="22"/>
      <c r="FH2181" s="22"/>
      <c r="FI2181" s="22"/>
      <c r="FJ2181" s="22"/>
      <c r="FK2181" s="22"/>
      <c r="FL2181" s="22"/>
      <c r="FM2181" s="22"/>
      <c r="FN2181" s="22"/>
      <c r="FO2181" s="22"/>
      <c r="FP2181" s="22"/>
      <c r="FQ2181" s="22"/>
      <c r="FR2181" s="22"/>
      <c r="FS2181" s="22"/>
      <c r="FT2181" s="22"/>
      <c r="FU2181" s="22"/>
      <c r="FV2181" s="22"/>
      <c r="FW2181" s="22"/>
      <c r="FX2181" s="22"/>
      <c r="FY2181" s="22"/>
      <c r="FZ2181" s="22"/>
      <c r="GA2181" s="22"/>
      <c r="GB2181" s="22"/>
      <c r="GC2181" s="24"/>
      <c r="GD2181" s="22"/>
      <c r="GE2181" s="22"/>
      <c r="GF2181" s="22"/>
      <c r="GG2181" s="22"/>
      <c r="GH2181" s="22"/>
      <c r="GI2181" s="22"/>
      <c r="GJ2181" s="22"/>
      <c r="GK2181" s="22"/>
      <c r="GL2181" s="22"/>
      <c r="GM2181" s="22"/>
      <c r="GN2181" s="22"/>
      <c r="GO2181" s="22"/>
      <c r="GP2181" s="22"/>
      <c r="GQ2181" s="22"/>
      <c r="GR2181" s="22"/>
      <c r="GS2181" s="22"/>
      <c r="GT2181" s="22"/>
      <c r="GU2181" s="22"/>
      <c r="GV2181" s="22"/>
      <c r="GW2181" s="22"/>
      <c r="GX2181" s="22"/>
      <c r="GY2181" s="22"/>
      <c r="GZ2181" s="22"/>
      <c r="HA2181" s="22"/>
      <c r="HB2181" s="22"/>
      <c r="HC2181" s="22"/>
      <c r="HD2181" s="22"/>
      <c r="HE2181" s="22"/>
      <c r="HF2181" s="22"/>
      <c r="HG2181" s="22"/>
      <c r="HH2181" s="22"/>
      <c r="HI2181" s="24"/>
      <c r="HJ2181" s="22"/>
      <c r="HK2181" s="22"/>
      <c r="HL2181" s="22"/>
      <c r="HM2181" s="22"/>
      <c r="HN2181" s="22"/>
      <c r="HO2181" s="22"/>
      <c r="HP2181" s="22"/>
      <c r="HQ2181" s="22"/>
      <c r="HR2181" s="22"/>
      <c r="HS2181" s="22"/>
      <c r="HT2181" s="22"/>
      <c r="HU2181" s="22"/>
      <c r="HV2181" s="22"/>
      <c r="HW2181" s="22"/>
      <c r="HX2181" s="22"/>
      <c r="HY2181" s="22"/>
      <c r="HZ2181" s="22"/>
      <c r="IA2181" s="22"/>
      <c r="IB2181" s="22"/>
      <c r="IC2181" s="22"/>
      <c r="ID2181" s="22"/>
      <c r="IE2181" s="22"/>
      <c r="IF2181" s="22"/>
      <c r="IG2181" s="22"/>
      <c r="IH2181" s="22"/>
      <c r="II2181" s="22"/>
      <c r="IJ2181" s="22"/>
      <c r="IK2181" s="22"/>
      <c r="IL2181" s="22"/>
      <c r="IM2181" s="22"/>
      <c r="IN2181" s="22"/>
      <c r="IO2181" s="24"/>
      <c r="IP2181" s="22"/>
      <c r="IQ2181" s="22"/>
      <c r="IR2181" s="22"/>
      <c r="IS2181" s="22"/>
      <c r="IT2181" s="22"/>
      <c r="IU2181" s="22"/>
      <c r="IV2181" s="22"/>
      <c r="IW2181" s="22"/>
      <c r="IX2181" s="22"/>
      <c r="IY2181" s="22"/>
      <c r="IZ2181" s="22"/>
      <c r="JA2181" s="22"/>
      <c r="JB2181" s="22"/>
      <c r="JC2181" s="22"/>
      <c r="JD2181" s="22"/>
      <c r="JE2181" s="22"/>
      <c r="JF2181" s="22"/>
      <c r="JG2181" s="22"/>
      <c r="JH2181" s="22"/>
      <c r="JI2181" s="22"/>
      <c r="JJ2181" s="22"/>
      <c r="JK2181" s="22"/>
      <c r="JL2181" s="22"/>
      <c r="JM2181" s="22"/>
      <c r="JN2181" s="22"/>
      <c r="JO2181" s="22"/>
      <c r="JP2181" s="22"/>
      <c r="JQ2181" s="22"/>
      <c r="JR2181" s="22"/>
      <c r="JS2181" s="22"/>
      <c r="JT2181" s="22"/>
      <c r="JU2181" s="24"/>
      <c r="JV2181" s="22"/>
      <c r="JW2181" s="22"/>
      <c r="JX2181" s="22"/>
      <c r="JY2181" s="22"/>
      <c r="JZ2181" s="22"/>
      <c r="KA2181" s="22"/>
      <c r="KB2181" s="22"/>
      <c r="KC2181" s="22"/>
      <c r="KD2181" s="22"/>
      <c r="KE2181" s="22"/>
      <c r="KF2181" s="22"/>
      <c r="KG2181" s="22"/>
      <c r="KH2181" s="22"/>
      <c r="KI2181" s="22"/>
      <c r="KJ2181" s="22"/>
      <c r="KK2181" s="22"/>
      <c r="KL2181" s="22"/>
      <c r="KM2181" s="22"/>
      <c r="KN2181" s="22"/>
      <c r="KO2181" s="22"/>
      <c r="KP2181" s="22"/>
      <c r="KQ2181" s="22"/>
      <c r="KR2181" s="22"/>
      <c r="KS2181" s="22"/>
      <c r="KT2181" s="22"/>
      <c r="KU2181" s="22"/>
      <c r="KV2181" s="22"/>
      <c r="KW2181" s="22"/>
      <c r="KX2181" s="22"/>
      <c r="KY2181" s="22"/>
      <c r="KZ2181" s="22"/>
      <c r="LA2181" s="24"/>
      <c r="LB2181" s="22"/>
      <c r="LC2181" s="22"/>
      <c r="LD2181" s="22"/>
      <c r="LE2181" s="22"/>
      <c r="LF2181" s="22"/>
      <c r="LG2181" s="22"/>
      <c r="LH2181" s="22"/>
      <c r="LI2181" s="22"/>
      <c r="LJ2181" s="22"/>
      <c r="LK2181" s="22"/>
      <c r="LL2181" s="22"/>
      <c r="LM2181" s="22"/>
      <c r="LN2181" s="22"/>
      <c r="LO2181" s="22"/>
      <c r="LP2181" s="22"/>
      <c r="LQ2181" s="22"/>
      <c r="LR2181" s="22"/>
      <c r="LS2181" s="22"/>
      <c r="LT2181" s="22"/>
      <c r="LU2181" s="22"/>
      <c r="LV2181" s="22"/>
      <c r="LW2181" s="22"/>
      <c r="LX2181" s="22"/>
      <c r="LY2181" s="22"/>
      <c r="LZ2181" s="22"/>
      <c r="MA2181" s="22"/>
      <c r="MB2181" s="22"/>
      <c r="MC2181" s="22"/>
      <c r="MD2181" s="22"/>
      <c r="ME2181" s="22"/>
      <c r="MF2181" s="22"/>
      <c r="MG2181" s="24"/>
      <c r="MH2181" s="22"/>
      <c r="MI2181" s="22"/>
      <c r="MJ2181" s="22"/>
      <c r="MK2181" s="22"/>
      <c r="ML2181" s="22"/>
      <c r="MM2181" s="22"/>
      <c r="MN2181" s="22"/>
      <c r="MO2181" s="22"/>
      <c r="MP2181" s="22"/>
      <c r="MQ2181" s="22"/>
      <c r="MR2181" s="22"/>
      <c r="MS2181" s="22"/>
      <c r="MT2181" s="22"/>
      <c r="MU2181" s="22"/>
      <c r="MV2181" s="22"/>
      <c r="MW2181" s="22"/>
      <c r="MX2181" s="22"/>
      <c r="MY2181" s="22"/>
      <c r="MZ2181" s="22"/>
      <c r="NA2181" s="22"/>
      <c r="NB2181" s="22"/>
      <c r="NC2181" s="22"/>
      <c r="ND2181" s="22"/>
      <c r="NE2181" s="22"/>
      <c r="NF2181" s="22"/>
      <c r="NG2181" s="22"/>
      <c r="NH2181" s="22"/>
      <c r="NI2181" s="22"/>
      <c r="NJ2181" s="22"/>
      <c r="NK2181" s="22"/>
      <c r="NL2181" s="22"/>
      <c r="NM2181" s="24"/>
      <c r="NN2181" s="22"/>
      <c r="NO2181" s="22"/>
      <c r="NP2181" s="22"/>
      <c r="NQ2181" s="22"/>
      <c r="NR2181" s="22"/>
      <c r="NS2181" s="22"/>
      <c r="NT2181" s="22"/>
      <c r="NU2181" s="22"/>
      <c r="NV2181" s="22"/>
      <c r="NW2181" s="22"/>
      <c r="NX2181" s="22"/>
      <c r="NY2181" s="22"/>
      <c r="NZ2181" s="22"/>
      <c r="OA2181" s="22"/>
      <c r="OB2181" s="22"/>
      <c r="OC2181" s="22"/>
      <c r="OD2181" s="22"/>
      <c r="OE2181" s="22"/>
      <c r="OF2181" s="22"/>
      <c r="OG2181" s="22"/>
      <c r="OH2181" s="22"/>
      <c r="OI2181" s="22"/>
      <c r="OJ2181" s="22"/>
      <c r="OK2181" s="22"/>
      <c r="OL2181" s="22"/>
      <c r="OM2181" s="22"/>
      <c r="ON2181" s="22"/>
      <c r="OO2181" s="22"/>
      <c r="OP2181" s="22"/>
      <c r="OQ2181" s="22"/>
      <c r="OR2181" s="22"/>
    </row>
    <row r="2182" spans="1:408" ht="15" thickBot="1">
      <c r="A2182" s="1"/>
      <c r="B2182" s="12"/>
      <c r="C2182" s="12"/>
      <c r="D2182" s="22"/>
      <c r="E2182" s="54"/>
      <c r="F2182" s="54"/>
      <c r="G2182" s="54"/>
      <c r="H2182" s="55"/>
      <c r="I2182" s="22"/>
      <c r="J2182" s="56"/>
      <c r="K2182" s="81"/>
      <c r="L2182" s="57"/>
      <c r="M2182" s="57"/>
      <c r="N2182" s="55"/>
      <c r="O2182" s="58"/>
      <c r="P2182" s="58"/>
      <c r="Q2182" s="59"/>
      <c r="R2182" s="60"/>
      <c r="S2182" s="60"/>
      <c r="T2182" s="22"/>
      <c r="U2182" s="1"/>
      <c r="V2182" s="23"/>
      <c r="X2182" s="24"/>
      <c r="Y2182" s="24"/>
      <c r="Z2182" s="22"/>
      <c r="AA2182" s="22"/>
      <c r="AB2182" s="22"/>
      <c r="AC2182" s="22"/>
      <c r="AD2182" s="22"/>
      <c r="AE2182" s="22"/>
      <c r="AF2182" s="22"/>
      <c r="AG2182" s="22"/>
      <c r="AH2182" s="22"/>
      <c r="AI2182" s="22"/>
      <c r="AJ2182" s="22"/>
      <c r="AK2182" s="22"/>
      <c r="AL2182" s="22"/>
      <c r="AM2182" s="22"/>
      <c r="AN2182" s="22"/>
      <c r="AO2182" s="22"/>
      <c r="AP2182" s="22"/>
      <c r="AQ2182" s="22"/>
      <c r="AR2182" s="22"/>
      <c r="AS2182" s="22"/>
      <c r="AT2182" s="22"/>
      <c r="AU2182" s="22"/>
      <c r="AV2182" s="22"/>
      <c r="AW2182" s="22"/>
      <c r="AX2182" s="22"/>
      <c r="AY2182" s="22"/>
      <c r="AZ2182" s="22"/>
      <c r="BA2182" s="22"/>
      <c r="BB2182" s="22"/>
      <c r="BC2182" s="22"/>
      <c r="BD2182" s="22"/>
      <c r="BE2182" s="24"/>
      <c r="BF2182" s="22"/>
      <c r="BG2182" s="22"/>
      <c r="BH2182" s="22"/>
      <c r="BI2182" s="22"/>
      <c r="BJ2182" s="22"/>
      <c r="BK2182" s="22"/>
      <c r="BL2182" s="22"/>
      <c r="BM2182" s="22"/>
      <c r="BN2182" s="22"/>
      <c r="BO2182" s="22"/>
      <c r="BP2182" s="22"/>
      <c r="BQ2182" s="22"/>
      <c r="BR2182" s="22"/>
      <c r="BS2182" s="22"/>
      <c r="BT2182" s="22"/>
      <c r="BU2182" s="22"/>
      <c r="BV2182" s="22"/>
      <c r="BW2182" s="22"/>
      <c r="BX2182" s="22"/>
      <c r="BY2182" s="22"/>
      <c r="BZ2182" s="22"/>
      <c r="CA2182" s="22"/>
      <c r="CB2182" s="22"/>
      <c r="CC2182" s="22"/>
      <c r="CD2182" s="22"/>
      <c r="CE2182" s="22"/>
      <c r="CF2182" s="22"/>
      <c r="CG2182" s="22"/>
      <c r="CH2182" s="22"/>
      <c r="CI2182" s="22"/>
      <c r="CJ2182" s="22"/>
      <c r="CK2182" s="24"/>
      <c r="CL2182" s="22"/>
      <c r="CM2182" s="22"/>
      <c r="CN2182" s="22"/>
      <c r="CO2182" s="22"/>
      <c r="CP2182" s="22"/>
      <c r="CQ2182" s="22"/>
      <c r="CR2182" s="22"/>
      <c r="CS2182" s="22"/>
      <c r="CT2182" s="22"/>
      <c r="CU2182" s="22"/>
      <c r="CV2182" s="22"/>
      <c r="CW2182" s="22"/>
      <c r="CX2182" s="22"/>
      <c r="CY2182" s="22"/>
      <c r="CZ2182" s="22"/>
      <c r="DA2182" s="22"/>
      <c r="DB2182" s="22"/>
      <c r="DC2182" s="22"/>
      <c r="DD2182" s="22"/>
      <c r="DE2182" s="22"/>
      <c r="DF2182" s="22"/>
      <c r="DG2182" s="22"/>
      <c r="DH2182" s="22"/>
      <c r="DI2182" s="22"/>
      <c r="DJ2182" s="22"/>
      <c r="DK2182" s="22"/>
      <c r="DL2182" s="22"/>
      <c r="DM2182" s="22"/>
      <c r="DN2182" s="22"/>
      <c r="DO2182" s="22"/>
      <c r="DP2182" s="22"/>
      <c r="DQ2182" s="24"/>
      <c r="DR2182" s="22"/>
      <c r="DS2182" s="22"/>
      <c r="DT2182" s="22"/>
      <c r="DU2182" s="22"/>
      <c r="DV2182" s="22"/>
      <c r="DW2182" s="22"/>
      <c r="DX2182" s="22"/>
      <c r="DY2182" s="22"/>
      <c r="DZ2182" s="22"/>
      <c r="EA2182" s="22"/>
      <c r="EB2182" s="22"/>
      <c r="EC2182" s="22"/>
      <c r="ED2182" s="22"/>
      <c r="EE2182" s="22"/>
      <c r="EF2182" s="22"/>
      <c r="EG2182" s="22"/>
      <c r="EH2182" s="22"/>
      <c r="EI2182" s="22"/>
      <c r="EJ2182" s="22"/>
      <c r="EK2182" s="22"/>
      <c r="EL2182" s="22"/>
      <c r="EM2182" s="22"/>
      <c r="EN2182" s="22"/>
      <c r="EO2182" s="22"/>
      <c r="EP2182" s="22"/>
      <c r="EQ2182" s="22"/>
      <c r="ER2182" s="22"/>
      <c r="ES2182" s="22"/>
      <c r="ET2182" s="22"/>
      <c r="EU2182" s="22"/>
      <c r="EV2182" s="22"/>
      <c r="EW2182" s="24"/>
      <c r="EX2182" s="22"/>
      <c r="EY2182" s="22"/>
      <c r="EZ2182" s="22"/>
      <c r="FA2182" s="22"/>
      <c r="FB2182" s="22"/>
      <c r="FC2182" s="22"/>
      <c r="FD2182" s="22"/>
      <c r="FE2182" s="22"/>
      <c r="FF2182" s="22"/>
      <c r="FG2182" s="22"/>
      <c r="FH2182" s="22"/>
      <c r="FI2182" s="22"/>
      <c r="FJ2182" s="22"/>
      <c r="FK2182" s="22"/>
      <c r="FL2182" s="22"/>
      <c r="FM2182" s="22"/>
      <c r="FN2182" s="22"/>
      <c r="FO2182" s="22"/>
      <c r="FP2182" s="22"/>
      <c r="FQ2182" s="22"/>
      <c r="FR2182" s="22"/>
      <c r="FS2182" s="22"/>
      <c r="FT2182" s="22"/>
      <c r="FU2182" s="22"/>
      <c r="FV2182" s="22"/>
      <c r="FW2182" s="22"/>
      <c r="FX2182" s="22"/>
      <c r="FY2182" s="22"/>
      <c r="FZ2182" s="22"/>
      <c r="GA2182" s="22"/>
      <c r="GB2182" s="22"/>
      <c r="GC2182" s="24"/>
      <c r="GD2182" s="22"/>
      <c r="GE2182" s="22"/>
      <c r="GF2182" s="22"/>
      <c r="GG2182" s="22"/>
      <c r="GH2182" s="22"/>
      <c r="GI2182" s="22"/>
      <c r="GJ2182" s="22"/>
      <c r="GK2182" s="22"/>
      <c r="GL2182" s="22"/>
      <c r="GM2182" s="22"/>
      <c r="GN2182" s="22"/>
      <c r="GO2182" s="22"/>
      <c r="GP2182" s="22"/>
      <c r="GQ2182" s="22"/>
      <c r="GR2182" s="22"/>
      <c r="GS2182" s="22"/>
      <c r="GT2182" s="22"/>
      <c r="GU2182" s="22"/>
      <c r="GV2182" s="22"/>
      <c r="GW2182" s="22"/>
      <c r="GX2182" s="22"/>
      <c r="GY2182" s="22"/>
      <c r="GZ2182" s="22"/>
      <c r="HA2182" s="22"/>
      <c r="HB2182" s="22"/>
      <c r="HC2182" s="22"/>
      <c r="HD2182" s="22"/>
      <c r="HE2182" s="22"/>
      <c r="HF2182" s="22"/>
      <c r="HG2182" s="22"/>
      <c r="HH2182" s="22"/>
      <c r="HI2182" s="24"/>
      <c r="HJ2182" s="22"/>
      <c r="HK2182" s="22"/>
      <c r="HL2182" s="22"/>
      <c r="HM2182" s="22"/>
      <c r="HN2182" s="22"/>
      <c r="HO2182" s="22"/>
      <c r="HP2182" s="22"/>
      <c r="HQ2182" s="22"/>
      <c r="HR2182" s="22"/>
      <c r="HS2182" s="22"/>
      <c r="HT2182" s="22"/>
      <c r="HU2182" s="22"/>
      <c r="HV2182" s="22"/>
      <c r="HW2182" s="22"/>
      <c r="HX2182" s="22"/>
      <c r="HY2182" s="22"/>
      <c r="HZ2182" s="22"/>
      <c r="IA2182" s="22"/>
      <c r="IB2182" s="22"/>
      <c r="IC2182" s="22"/>
      <c r="ID2182" s="22"/>
      <c r="IE2182" s="22"/>
      <c r="IF2182" s="22"/>
      <c r="IG2182" s="22"/>
      <c r="IH2182" s="22"/>
      <c r="II2182" s="22"/>
      <c r="IJ2182" s="22"/>
      <c r="IK2182" s="22"/>
      <c r="IL2182" s="22"/>
      <c r="IM2182" s="22"/>
      <c r="IN2182" s="22"/>
      <c r="IO2182" s="24"/>
      <c r="IP2182" s="22"/>
      <c r="IQ2182" s="22"/>
      <c r="IR2182" s="22"/>
      <c r="IS2182" s="22"/>
      <c r="IT2182" s="22"/>
      <c r="IU2182" s="22"/>
      <c r="IV2182" s="22"/>
      <c r="IW2182" s="22"/>
      <c r="IX2182" s="22"/>
      <c r="IY2182" s="22"/>
      <c r="IZ2182" s="22"/>
      <c r="JA2182" s="22"/>
      <c r="JB2182" s="22"/>
      <c r="JC2182" s="22"/>
      <c r="JD2182" s="22"/>
      <c r="JE2182" s="22"/>
      <c r="JF2182" s="22"/>
      <c r="JG2182" s="22"/>
      <c r="JH2182" s="22"/>
      <c r="JI2182" s="22"/>
      <c r="JJ2182" s="22"/>
      <c r="JK2182" s="22"/>
      <c r="JL2182" s="22"/>
      <c r="JM2182" s="22"/>
      <c r="JN2182" s="22"/>
      <c r="JO2182" s="22"/>
      <c r="JP2182" s="22"/>
      <c r="JQ2182" s="22"/>
      <c r="JR2182" s="22"/>
      <c r="JS2182" s="22"/>
      <c r="JT2182" s="22"/>
      <c r="JU2182" s="24"/>
      <c r="JV2182" s="22"/>
      <c r="JW2182" s="22"/>
      <c r="JX2182" s="22"/>
      <c r="JY2182" s="22"/>
      <c r="JZ2182" s="22"/>
      <c r="KA2182" s="22"/>
      <c r="KB2182" s="22"/>
      <c r="KC2182" s="22"/>
      <c r="KD2182" s="22"/>
      <c r="KE2182" s="22"/>
      <c r="KF2182" s="22"/>
      <c r="KG2182" s="22"/>
      <c r="KH2182" s="22"/>
      <c r="KI2182" s="22"/>
      <c r="KJ2182" s="22"/>
      <c r="KK2182" s="22"/>
      <c r="KL2182" s="22"/>
      <c r="KM2182" s="22"/>
      <c r="KN2182" s="22"/>
      <c r="KO2182" s="22"/>
      <c r="KP2182" s="22"/>
      <c r="KQ2182" s="22"/>
      <c r="KR2182" s="22"/>
      <c r="KS2182" s="22"/>
      <c r="KT2182" s="22"/>
      <c r="KU2182" s="22"/>
      <c r="KV2182" s="22"/>
      <c r="KW2182" s="22"/>
      <c r="KX2182" s="22"/>
      <c r="KY2182" s="22"/>
      <c r="KZ2182" s="22"/>
      <c r="LA2182" s="24"/>
      <c r="LB2182" s="22"/>
      <c r="LC2182" s="22"/>
      <c r="LD2182" s="22"/>
      <c r="LE2182" s="22"/>
      <c r="LF2182" s="22"/>
      <c r="LG2182" s="22"/>
      <c r="LH2182" s="22"/>
      <c r="LI2182" s="22"/>
      <c r="LJ2182" s="22"/>
      <c r="LK2182" s="22"/>
      <c r="LL2182" s="22"/>
      <c r="LM2182" s="22"/>
      <c r="LN2182" s="22"/>
      <c r="LO2182" s="22"/>
      <c r="LP2182" s="22"/>
      <c r="LQ2182" s="22"/>
      <c r="LR2182" s="22"/>
      <c r="LS2182" s="22"/>
      <c r="LT2182" s="22"/>
      <c r="LU2182" s="22"/>
      <c r="LV2182" s="22"/>
      <c r="LW2182" s="22"/>
      <c r="LX2182" s="22"/>
      <c r="LY2182" s="22"/>
      <c r="LZ2182" s="22"/>
      <c r="MA2182" s="22"/>
      <c r="MB2182" s="22"/>
      <c r="MC2182" s="22"/>
      <c r="MD2182" s="22"/>
      <c r="ME2182" s="22"/>
      <c r="MF2182" s="22"/>
      <c r="MG2182" s="24"/>
      <c r="MH2182" s="22"/>
      <c r="MI2182" s="22"/>
      <c r="MJ2182" s="22"/>
      <c r="MK2182" s="22"/>
      <c r="ML2182" s="22"/>
      <c r="MM2182" s="22"/>
      <c r="MN2182" s="22"/>
      <c r="MO2182" s="22"/>
      <c r="MP2182" s="22"/>
      <c r="MQ2182" s="22"/>
      <c r="MR2182" s="22"/>
      <c r="MS2182" s="22"/>
      <c r="MT2182" s="22"/>
      <c r="MU2182" s="22"/>
      <c r="MV2182" s="22"/>
      <c r="MW2182" s="22"/>
      <c r="MX2182" s="22"/>
      <c r="MY2182" s="22"/>
      <c r="MZ2182" s="22"/>
      <c r="NA2182" s="22"/>
      <c r="NB2182" s="22"/>
      <c r="NC2182" s="22"/>
      <c r="ND2182" s="22"/>
      <c r="NE2182" s="22"/>
      <c r="NF2182" s="22"/>
      <c r="NG2182" s="22"/>
      <c r="NH2182" s="22"/>
      <c r="NI2182" s="22"/>
      <c r="NJ2182" s="22"/>
      <c r="NK2182" s="22"/>
      <c r="NL2182" s="22"/>
      <c r="NM2182" s="24"/>
      <c r="NN2182" s="22"/>
      <c r="NO2182" s="22"/>
      <c r="NP2182" s="22"/>
      <c r="NQ2182" s="22"/>
      <c r="NR2182" s="22"/>
      <c r="NS2182" s="22"/>
      <c r="NT2182" s="22"/>
      <c r="NU2182" s="22"/>
      <c r="NV2182" s="22"/>
      <c r="NW2182" s="22"/>
      <c r="NX2182" s="22"/>
      <c r="NY2182" s="22"/>
      <c r="NZ2182" s="22"/>
      <c r="OA2182" s="22"/>
      <c r="OB2182" s="22"/>
      <c r="OC2182" s="22"/>
      <c r="OD2182" s="22"/>
      <c r="OE2182" s="22"/>
      <c r="OF2182" s="22"/>
      <c r="OG2182" s="22"/>
      <c r="OH2182" s="22"/>
      <c r="OI2182" s="22"/>
      <c r="OJ2182" s="22"/>
      <c r="OK2182" s="22"/>
      <c r="OL2182" s="22"/>
      <c r="OM2182" s="22"/>
      <c r="ON2182" s="22"/>
      <c r="OO2182" s="22"/>
      <c r="OP2182" s="22"/>
      <c r="OQ2182" s="22"/>
      <c r="OR2182" s="22"/>
    </row>
    <row r="2183" spans="1:408" ht="15" thickBot="1">
      <c r="A2183" s="1"/>
      <c r="B2183" s="12"/>
      <c r="C2183" s="12"/>
      <c r="D2183" s="22"/>
      <c r="E2183" s="54"/>
      <c r="F2183" s="54"/>
      <c r="G2183" s="54"/>
      <c r="H2183" s="55"/>
      <c r="I2183" s="22"/>
      <c r="J2183" s="56"/>
      <c r="K2183" s="80"/>
      <c r="L2183" s="57"/>
      <c r="M2183" s="57"/>
      <c r="N2183" s="55"/>
      <c r="O2183" s="58"/>
      <c r="P2183" s="58"/>
      <c r="Q2183" s="59"/>
      <c r="R2183" s="60"/>
      <c r="S2183" s="60"/>
      <c r="T2183" s="22"/>
      <c r="U2183" s="1"/>
      <c r="V2183" s="23"/>
      <c r="X2183" s="24"/>
      <c r="Y2183" s="24"/>
      <c r="Z2183" s="22"/>
      <c r="AA2183" s="22"/>
      <c r="AB2183" s="22"/>
      <c r="AC2183" s="22"/>
      <c r="AD2183" s="22"/>
      <c r="AE2183" s="22"/>
      <c r="AF2183" s="22"/>
      <c r="AG2183" s="22"/>
      <c r="AH2183" s="22"/>
      <c r="AI2183" s="22"/>
      <c r="AJ2183" s="22"/>
      <c r="AK2183" s="22"/>
      <c r="AL2183" s="22"/>
      <c r="AM2183" s="22"/>
      <c r="AN2183" s="22"/>
      <c r="AO2183" s="22"/>
      <c r="AP2183" s="22"/>
      <c r="AQ2183" s="22"/>
      <c r="AR2183" s="22"/>
      <c r="AS2183" s="22"/>
      <c r="AT2183" s="22"/>
      <c r="AU2183" s="22"/>
      <c r="AV2183" s="22"/>
      <c r="AW2183" s="22"/>
      <c r="AX2183" s="22"/>
      <c r="AY2183" s="22"/>
      <c r="AZ2183" s="22"/>
      <c r="BA2183" s="22"/>
      <c r="BB2183" s="22"/>
      <c r="BC2183" s="22"/>
      <c r="BD2183" s="22"/>
      <c r="BE2183" s="24"/>
      <c r="BF2183" s="22"/>
      <c r="BG2183" s="22"/>
      <c r="BH2183" s="22"/>
      <c r="BI2183" s="22"/>
      <c r="BJ2183" s="22"/>
      <c r="BK2183" s="22"/>
      <c r="BL2183" s="22"/>
      <c r="BM2183" s="22"/>
      <c r="BN2183" s="22"/>
      <c r="BO2183" s="22"/>
      <c r="BP2183" s="22"/>
      <c r="BQ2183" s="22"/>
      <c r="BR2183" s="22"/>
      <c r="BS2183" s="22"/>
      <c r="BT2183" s="22"/>
      <c r="BU2183" s="22"/>
      <c r="BV2183" s="22"/>
      <c r="BW2183" s="22"/>
      <c r="BX2183" s="22"/>
      <c r="BY2183" s="22"/>
      <c r="BZ2183" s="22"/>
      <c r="CA2183" s="22"/>
      <c r="CB2183" s="22"/>
      <c r="CC2183" s="22"/>
      <c r="CD2183" s="22"/>
      <c r="CE2183" s="22"/>
      <c r="CF2183" s="22"/>
      <c r="CG2183" s="22"/>
      <c r="CH2183" s="22"/>
      <c r="CI2183" s="22"/>
      <c r="CJ2183" s="22"/>
      <c r="CK2183" s="24"/>
      <c r="CL2183" s="22"/>
      <c r="CM2183" s="22"/>
      <c r="CN2183" s="22"/>
      <c r="CO2183" s="22"/>
      <c r="CP2183" s="22"/>
      <c r="CQ2183" s="22"/>
      <c r="CR2183" s="22"/>
      <c r="CS2183" s="22"/>
      <c r="CT2183" s="22"/>
      <c r="CU2183" s="22"/>
      <c r="CV2183" s="22"/>
      <c r="CW2183" s="22"/>
      <c r="CX2183" s="22"/>
      <c r="CY2183" s="22"/>
      <c r="CZ2183" s="22"/>
      <c r="DA2183" s="22"/>
      <c r="DB2183" s="22"/>
      <c r="DC2183" s="22"/>
      <c r="DD2183" s="22"/>
      <c r="DE2183" s="22"/>
      <c r="DF2183" s="22"/>
      <c r="DG2183" s="22"/>
      <c r="DH2183" s="22"/>
      <c r="DI2183" s="22"/>
      <c r="DJ2183" s="22"/>
      <c r="DK2183" s="22"/>
      <c r="DL2183" s="22"/>
      <c r="DM2183" s="22"/>
      <c r="DN2183" s="22"/>
      <c r="DO2183" s="22"/>
      <c r="DP2183" s="22"/>
      <c r="DQ2183" s="24"/>
      <c r="DR2183" s="22"/>
      <c r="DS2183" s="22"/>
      <c r="DT2183" s="22"/>
      <c r="DU2183" s="22"/>
      <c r="DV2183" s="22"/>
      <c r="DW2183" s="22"/>
      <c r="DX2183" s="22"/>
      <c r="DY2183" s="22"/>
      <c r="DZ2183" s="22"/>
      <c r="EA2183" s="22"/>
      <c r="EB2183" s="22"/>
      <c r="EC2183" s="22"/>
      <c r="ED2183" s="22"/>
      <c r="EE2183" s="22"/>
      <c r="EF2183" s="22"/>
      <c r="EG2183" s="22"/>
      <c r="EH2183" s="22"/>
      <c r="EI2183" s="22"/>
      <c r="EJ2183" s="22"/>
      <c r="EK2183" s="22"/>
      <c r="EL2183" s="22"/>
      <c r="EM2183" s="22"/>
      <c r="EN2183" s="22"/>
      <c r="EO2183" s="22"/>
      <c r="EP2183" s="22"/>
      <c r="EQ2183" s="22"/>
      <c r="ER2183" s="22"/>
      <c r="ES2183" s="22"/>
      <c r="ET2183" s="22"/>
      <c r="EU2183" s="22"/>
      <c r="EV2183" s="22"/>
      <c r="EW2183" s="24"/>
      <c r="EX2183" s="22"/>
      <c r="EY2183" s="22"/>
      <c r="EZ2183" s="22"/>
      <c r="FA2183" s="22"/>
      <c r="FB2183" s="22"/>
      <c r="FC2183" s="22"/>
      <c r="FD2183" s="22"/>
      <c r="FE2183" s="22"/>
      <c r="FF2183" s="22"/>
      <c r="FG2183" s="22"/>
      <c r="FH2183" s="22"/>
      <c r="FI2183" s="22"/>
      <c r="FJ2183" s="22"/>
      <c r="FK2183" s="22"/>
      <c r="FL2183" s="22"/>
      <c r="FM2183" s="22"/>
      <c r="FN2183" s="22"/>
      <c r="FO2183" s="22"/>
      <c r="FP2183" s="22"/>
      <c r="FQ2183" s="22"/>
      <c r="FR2183" s="22"/>
      <c r="FS2183" s="22"/>
      <c r="FT2183" s="22"/>
      <c r="FU2183" s="22"/>
      <c r="FV2183" s="22"/>
      <c r="FW2183" s="22"/>
      <c r="FX2183" s="22"/>
      <c r="FY2183" s="22"/>
      <c r="FZ2183" s="22"/>
      <c r="GA2183" s="22"/>
      <c r="GB2183" s="22"/>
      <c r="GC2183" s="24"/>
      <c r="GD2183" s="22"/>
      <c r="GE2183" s="22"/>
      <c r="GF2183" s="22"/>
      <c r="GG2183" s="22"/>
      <c r="GH2183" s="22"/>
      <c r="GI2183" s="22"/>
      <c r="GJ2183" s="22"/>
      <c r="GK2183" s="22"/>
      <c r="GL2183" s="22"/>
      <c r="GM2183" s="22"/>
      <c r="GN2183" s="22"/>
      <c r="GO2183" s="22"/>
      <c r="GP2183" s="22"/>
      <c r="GQ2183" s="22"/>
      <c r="GR2183" s="22"/>
      <c r="GS2183" s="22"/>
      <c r="GT2183" s="22"/>
      <c r="GU2183" s="22"/>
      <c r="GV2183" s="22"/>
      <c r="GW2183" s="22"/>
      <c r="GX2183" s="22"/>
      <c r="GY2183" s="22"/>
      <c r="GZ2183" s="22"/>
      <c r="HA2183" s="22"/>
      <c r="HB2183" s="22"/>
      <c r="HC2183" s="22"/>
      <c r="HD2183" s="22"/>
      <c r="HE2183" s="22"/>
      <c r="HF2183" s="22"/>
      <c r="HG2183" s="22"/>
      <c r="HH2183" s="22"/>
      <c r="HI2183" s="24"/>
      <c r="HJ2183" s="22"/>
      <c r="HK2183" s="22"/>
      <c r="HL2183" s="22"/>
      <c r="HM2183" s="22"/>
      <c r="HN2183" s="22"/>
      <c r="HO2183" s="22"/>
      <c r="HP2183" s="22"/>
      <c r="HQ2183" s="22"/>
      <c r="HR2183" s="22"/>
      <c r="HS2183" s="22"/>
      <c r="HT2183" s="22"/>
      <c r="HU2183" s="22"/>
      <c r="HV2183" s="22"/>
      <c r="HW2183" s="22"/>
      <c r="HX2183" s="22"/>
      <c r="HY2183" s="22"/>
      <c r="HZ2183" s="22"/>
      <c r="IA2183" s="22"/>
      <c r="IB2183" s="22"/>
      <c r="IC2183" s="22"/>
      <c r="ID2183" s="22"/>
      <c r="IE2183" s="22"/>
      <c r="IF2183" s="22"/>
      <c r="IG2183" s="22"/>
      <c r="IH2183" s="22"/>
      <c r="II2183" s="22"/>
      <c r="IJ2183" s="22"/>
      <c r="IK2183" s="22"/>
      <c r="IL2183" s="22"/>
      <c r="IM2183" s="22"/>
      <c r="IN2183" s="22"/>
      <c r="IO2183" s="24"/>
      <c r="IP2183" s="22"/>
      <c r="IQ2183" s="22"/>
      <c r="IR2183" s="22"/>
      <c r="IS2183" s="22"/>
      <c r="IT2183" s="22"/>
      <c r="IU2183" s="22"/>
      <c r="IV2183" s="22"/>
      <c r="IW2183" s="22"/>
      <c r="IX2183" s="22"/>
      <c r="IY2183" s="22"/>
      <c r="IZ2183" s="22"/>
      <c r="JA2183" s="22"/>
      <c r="JB2183" s="22"/>
      <c r="JC2183" s="22"/>
      <c r="JD2183" s="22"/>
      <c r="JE2183" s="22"/>
      <c r="JF2183" s="22"/>
      <c r="JG2183" s="22"/>
      <c r="JH2183" s="22"/>
      <c r="JI2183" s="22"/>
      <c r="JJ2183" s="22"/>
      <c r="JK2183" s="22"/>
      <c r="JL2183" s="22"/>
      <c r="JM2183" s="22"/>
      <c r="JN2183" s="22"/>
      <c r="JO2183" s="22"/>
      <c r="JP2183" s="22"/>
      <c r="JQ2183" s="22"/>
      <c r="JR2183" s="22"/>
      <c r="JS2183" s="22"/>
      <c r="JT2183" s="22"/>
      <c r="JU2183" s="24"/>
      <c r="JV2183" s="22"/>
      <c r="JW2183" s="22"/>
      <c r="JX2183" s="22"/>
      <c r="JY2183" s="22"/>
      <c r="JZ2183" s="22"/>
      <c r="KA2183" s="22"/>
      <c r="KB2183" s="22"/>
      <c r="KC2183" s="22"/>
      <c r="KD2183" s="22"/>
      <c r="KE2183" s="22"/>
      <c r="KF2183" s="22"/>
      <c r="KG2183" s="22"/>
      <c r="KH2183" s="22"/>
      <c r="KI2183" s="22"/>
      <c r="KJ2183" s="22"/>
      <c r="KK2183" s="22"/>
      <c r="KL2183" s="22"/>
      <c r="KM2183" s="22"/>
      <c r="KN2183" s="22"/>
      <c r="KO2183" s="22"/>
      <c r="KP2183" s="22"/>
      <c r="KQ2183" s="22"/>
      <c r="KR2183" s="22"/>
      <c r="KS2183" s="22"/>
      <c r="KT2183" s="22"/>
      <c r="KU2183" s="22"/>
      <c r="KV2183" s="22"/>
      <c r="KW2183" s="22"/>
      <c r="KX2183" s="22"/>
      <c r="KY2183" s="22"/>
      <c r="KZ2183" s="22"/>
      <c r="LA2183" s="24"/>
      <c r="LB2183" s="22"/>
      <c r="LC2183" s="22"/>
      <c r="LD2183" s="22"/>
      <c r="LE2183" s="22"/>
      <c r="LF2183" s="22"/>
      <c r="LG2183" s="22"/>
      <c r="LH2183" s="22"/>
      <c r="LI2183" s="22"/>
      <c r="LJ2183" s="22"/>
      <c r="LK2183" s="22"/>
      <c r="LL2183" s="22"/>
      <c r="LM2183" s="22"/>
      <c r="LN2183" s="22"/>
      <c r="LO2183" s="22"/>
      <c r="LP2183" s="22"/>
      <c r="LQ2183" s="22"/>
      <c r="LR2183" s="22"/>
      <c r="LS2183" s="22"/>
      <c r="LT2183" s="22"/>
      <c r="LU2183" s="22"/>
      <c r="LV2183" s="22"/>
      <c r="LW2183" s="22"/>
      <c r="LX2183" s="22"/>
      <c r="LY2183" s="22"/>
      <c r="LZ2183" s="22"/>
      <c r="MA2183" s="22"/>
      <c r="MB2183" s="22"/>
      <c r="MC2183" s="22"/>
      <c r="MD2183" s="22"/>
      <c r="ME2183" s="22"/>
      <c r="MF2183" s="22"/>
      <c r="MG2183" s="24"/>
      <c r="MH2183" s="22"/>
      <c r="MI2183" s="22"/>
      <c r="MJ2183" s="22"/>
      <c r="MK2183" s="22"/>
      <c r="ML2183" s="22"/>
      <c r="MM2183" s="22"/>
      <c r="MN2183" s="22"/>
      <c r="MO2183" s="22"/>
      <c r="MP2183" s="22"/>
      <c r="MQ2183" s="22"/>
      <c r="MR2183" s="22"/>
      <c r="MS2183" s="22"/>
      <c r="MT2183" s="22"/>
      <c r="MU2183" s="22"/>
      <c r="MV2183" s="22"/>
      <c r="MW2183" s="22"/>
      <c r="MX2183" s="22"/>
      <c r="MY2183" s="22"/>
      <c r="MZ2183" s="22"/>
      <c r="NA2183" s="22"/>
      <c r="NB2183" s="22"/>
      <c r="NC2183" s="22"/>
      <c r="ND2183" s="22"/>
      <c r="NE2183" s="22"/>
      <c r="NF2183" s="22"/>
      <c r="NG2183" s="22"/>
      <c r="NH2183" s="22"/>
      <c r="NI2183" s="22"/>
      <c r="NJ2183" s="22"/>
      <c r="NK2183" s="22"/>
      <c r="NL2183" s="22"/>
      <c r="NM2183" s="24"/>
      <c r="NN2183" s="22"/>
      <c r="NO2183" s="22"/>
      <c r="NP2183" s="22"/>
      <c r="NQ2183" s="22"/>
      <c r="NR2183" s="22"/>
      <c r="NS2183" s="22"/>
      <c r="NT2183" s="22"/>
      <c r="NU2183" s="22"/>
      <c r="NV2183" s="22"/>
      <c r="NW2183" s="22"/>
      <c r="NX2183" s="22"/>
      <c r="NY2183" s="22"/>
      <c r="NZ2183" s="22"/>
      <c r="OA2183" s="22"/>
      <c r="OB2183" s="22"/>
      <c r="OC2183" s="22"/>
      <c r="OD2183" s="22"/>
      <c r="OE2183" s="22"/>
      <c r="OF2183" s="22"/>
      <c r="OG2183" s="22"/>
      <c r="OH2183" s="22"/>
      <c r="OI2183" s="22"/>
      <c r="OJ2183" s="22"/>
      <c r="OK2183" s="22"/>
      <c r="OL2183" s="22"/>
      <c r="OM2183" s="22"/>
      <c r="ON2183" s="22"/>
      <c r="OO2183" s="22"/>
      <c r="OP2183" s="22"/>
      <c r="OQ2183" s="22"/>
      <c r="OR2183" s="22"/>
    </row>
    <row r="2184" spans="1:408" ht="15" thickBot="1">
      <c r="A2184" s="1"/>
      <c r="B2184" s="12"/>
      <c r="C2184" s="12"/>
      <c r="D2184" s="22"/>
      <c r="E2184" s="54"/>
      <c r="F2184" s="54"/>
      <c r="G2184" s="54"/>
      <c r="H2184" s="55"/>
      <c r="I2184" s="22"/>
      <c r="J2184" s="56"/>
      <c r="K2184" s="81"/>
      <c r="L2184" s="57"/>
      <c r="M2184" s="57"/>
      <c r="N2184" s="55"/>
      <c r="O2184" s="58"/>
      <c r="P2184" s="58"/>
      <c r="Q2184" s="59"/>
      <c r="R2184" s="60"/>
      <c r="S2184" s="60"/>
      <c r="T2184" s="22"/>
      <c r="U2184" s="1"/>
      <c r="V2184" s="23"/>
      <c r="X2184" s="24"/>
      <c r="Y2184" s="24"/>
      <c r="Z2184" s="22"/>
      <c r="AA2184" s="22"/>
      <c r="AB2184" s="22"/>
      <c r="AC2184" s="22"/>
      <c r="AD2184" s="22"/>
      <c r="AE2184" s="22"/>
      <c r="AF2184" s="22"/>
      <c r="AG2184" s="22"/>
      <c r="AH2184" s="22"/>
      <c r="AI2184" s="22"/>
      <c r="AJ2184" s="22"/>
      <c r="AK2184" s="22"/>
      <c r="AL2184" s="22"/>
      <c r="AM2184" s="22"/>
      <c r="AN2184" s="22"/>
      <c r="AO2184" s="22"/>
      <c r="AP2184" s="22"/>
      <c r="AQ2184" s="22"/>
      <c r="AR2184" s="22"/>
      <c r="AS2184" s="22"/>
      <c r="AT2184" s="22"/>
      <c r="AU2184" s="22"/>
      <c r="AV2184" s="22"/>
      <c r="AW2184" s="22"/>
      <c r="AX2184" s="22"/>
      <c r="AY2184" s="22"/>
      <c r="AZ2184" s="22"/>
      <c r="BA2184" s="22"/>
      <c r="BB2184" s="22"/>
      <c r="BC2184" s="22"/>
      <c r="BD2184" s="22"/>
      <c r="BE2184" s="24"/>
      <c r="BF2184" s="22"/>
      <c r="BG2184" s="22"/>
      <c r="BH2184" s="22"/>
      <c r="BI2184" s="22"/>
      <c r="BJ2184" s="22"/>
      <c r="BK2184" s="22"/>
      <c r="BL2184" s="22"/>
      <c r="BM2184" s="22"/>
      <c r="BN2184" s="22"/>
      <c r="BO2184" s="22"/>
      <c r="BP2184" s="22"/>
      <c r="BQ2184" s="22"/>
      <c r="BR2184" s="22"/>
      <c r="BS2184" s="22"/>
      <c r="BT2184" s="22"/>
      <c r="BU2184" s="22"/>
      <c r="BV2184" s="22"/>
      <c r="BW2184" s="22"/>
      <c r="BX2184" s="22"/>
      <c r="BY2184" s="22"/>
      <c r="BZ2184" s="22"/>
      <c r="CA2184" s="22"/>
      <c r="CB2184" s="22"/>
      <c r="CC2184" s="22"/>
      <c r="CD2184" s="22"/>
      <c r="CE2184" s="22"/>
      <c r="CF2184" s="22"/>
      <c r="CG2184" s="22"/>
      <c r="CH2184" s="22"/>
      <c r="CI2184" s="22"/>
      <c r="CJ2184" s="22"/>
      <c r="CK2184" s="24"/>
      <c r="CL2184" s="22"/>
      <c r="CM2184" s="22"/>
      <c r="CN2184" s="22"/>
      <c r="CO2184" s="22"/>
      <c r="CP2184" s="22"/>
      <c r="CQ2184" s="22"/>
      <c r="CR2184" s="22"/>
      <c r="CS2184" s="22"/>
      <c r="CT2184" s="22"/>
      <c r="CU2184" s="22"/>
      <c r="CV2184" s="22"/>
      <c r="CW2184" s="22"/>
      <c r="CX2184" s="22"/>
      <c r="CY2184" s="22"/>
      <c r="CZ2184" s="22"/>
      <c r="DA2184" s="22"/>
      <c r="DB2184" s="22"/>
      <c r="DC2184" s="22"/>
      <c r="DD2184" s="22"/>
      <c r="DE2184" s="22"/>
      <c r="DF2184" s="22"/>
      <c r="DG2184" s="22"/>
      <c r="DH2184" s="22"/>
      <c r="DI2184" s="22"/>
      <c r="DJ2184" s="22"/>
      <c r="DK2184" s="22"/>
      <c r="DL2184" s="22"/>
      <c r="DM2184" s="22"/>
      <c r="DN2184" s="22"/>
      <c r="DO2184" s="22"/>
      <c r="DP2184" s="22"/>
      <c r="DQ2184" s="24"/>
      <c r="DR2184" s="22"/>
      <c r="DS2184" s="22"/>
      <c r="DT2184" s="22"/>
      <c r="DU2184" s="22"/>
      <c r="DV2184" s="22"/>
      <c r="DW2184" s="22"/>
      <c r="DX2184" s="22"/>
      <c r="DY2184" s="22"/>
      <c r="DZ2184" s="22"/>
      <c r="EA2184" s="22"/>
      <c r="EB2184" s="22"/>
      <c r="EC2184" s="22"/>
      <c r="ED2184" s="22"/>
      <c r="EE2184" s="22"/>
      <c r="EF2184" s="22"/>
      <c r="EG2184" s="22"/>
      <c r="EH2184" s="22"/>
      <c r="EI2184" s="22"/>
      <c r="EJ2184" s="22"/>
      <c r="EK2184" s="22"/>
      <c r="EL2184" s="22"/>
      <c r="EM2184" s="22"/>
      <c r="EN2184" s="22"/>
      <c r="EO2184" s="22"/>
      <c r="EP2184" s="22"/>
      <c r="EQ2184" s="22"/>
      <c r="ER2184" s="22"/>
      <c r="ES2184" s="22"/>
      <c r="ET2184" s="22"/>
      <c r="EU2184" s="22"/>
      <c r="EV2184" s="22"/>
      <c r="EW2184" s="24"/>
      <c r="EX2184" s="22"/>
      <c r="EY2184" s="22"/>
      <c r="EZ2184" s="22"/>
      <c r="FA2184" s="22"/>
      <c r="FB2184" s="22"/>
      <c r="FC2184" s="22"/>
      <c r="FD2184" s="22"/>
      <c r="FE2184" s="22"/>
      <c r="FF2184" s="22"/>
      <c r="FG2184" s="22"/>
      <c r="FH2184" s="22"/>
      <c r="FI2184" s="22"/>
      <c r="FJ2184" s="22"/>
      <c r="FK2184" s="22"/>
      <c r="FL2184" s="22"/>
      <c r="FM2184" s="22"/>
      <c r="FN2184" s="22"/>
      <c r="FO2184" s="22"/>
      <c r="FP2184" s="22"/>
      <c r="FQ2184" s="22"/>
      <c r="FR2184" s="22"/>
      <c r="FS2184" s="22"/>
      <c r="FT2184" s="22"/>
      <c r="FU2184" s="22"/>
      <c r="FV2184" s="22"/>
      <c r="FW2184" s="22"/>
      <c r="FX2184" s="22"/>
      <c r="FY2184" s="22"/>
      <c r="FZ2184" s="22"/>
      <c r="GA2184" s="22"/>
      <c r="GB2184" s="22"/>
      <c r="GC2184" s="24"/>
      <c r="GD2184" s="22"/>
      <c r="GE2184" s="22"/>
      <c r="GF2184" s="22"/>
      <c r="GG2184" s="22"/>
      <c r="GH2184" s="22"/>
      <c r="GI2184" s="22"/>
      <c r="GJ2184" s="22"/>
      <c r="GK2184" s="22"/>
      <c r="GL2184" s="22"/>
      <c r="GM2184" s="22"/>
      <c r="GN2184" s="22"/>
      <c r="GO2184" s="22"/>
      <c r="GP2184" s="22"/>
      <c r="GQ2184" s="22"/>
      <c r="GR2184" s="22"/>
      <c r="GS2184" s="22"/>
      <c r="GT2184" s="22"/>
      <c r="GU2184" s="22"/>
      <c r="GV2184" s="22"/>
      <c r="GW2184" s="22"/>
      <c r="GX2184" s="22"/>
      <c r="GY2184" s="22"/>
      <c r="GZ2184" s="22"/>
      <c r="HA2184" s="22"/>
      <c r="HB2184" s="22"/>
      <c r="HC2184" s="22"/>
      <c r="HD2184" s="22"/>
      <c r="HE2184" s="22"/>
      <c r="HF2184" s="22"/>
      <c r="HG2184" s="22"/>
      <c r="HH2184" s="22"/>
      <c r="HI2184" s="24"/>
      <c r="HJ2184" s="22"/>
      <c r="HK2184" s="22"/>
      <c r="HL2184" s="22"/>
      <c r="HM2184" s="22"/>
      <c r="HN2184" s="22"/>
      <c r="HO2184" s="22"/>
      <c r="HP2184" s="22"/>
      <c r="HQ2184" s="22"/>
      <c r="HR2184" s="22"/>
      <c r="HS2184" s="22"/>
      <c r="HT2184" s="22"/>
      <c r="HU2184" s="22"/>
      <c r="HV2184" s="22"/>
      <c r="HW2184" s="22"/>
      <c r="HX2184" s="22"/>
      <c r="HY2184" s="22"/>
      <c r="HZ2184" s="22"/>
      <c r="IA2184" s="22"/>
      <c r="IB2184" s="22"/>
      <c r="IC2184" s="22"/>
      <c r="ID2184" s="22"/>
      <c r="IE2184" s="22"/>
      <c r="IF2184" s="22"/>
      <c r="IG2184" s="22"/>
      <c r="IH2184" s="22"/>
      <c r="II2184" s="22"/>
      <c r="IJ2184" s="22"/>
      <c r="IK2184" s="22"/>
      <c r="IL2184" s="22"/>
      <c r="IM2184" s="22"/>
      <c r="IN2184" s="22"/>
      <c r="IO2184" s="24"/>
      <c r="IP2184" s="22"/>
      <c r="IQ2184" s="22"/>
      <c r="IR2184" s="22"/>
      <c r="IS2184" s="22"/>
      <c r="IT2184" s="22"/>
      <c r="IU2184" s="22"/>
      <c r="IV2184" s="22"/>
      <c r="IW2184" s="22"/>
      <c r="IX2184" s="22"/>
      <c r="IY2184" s="22"/>
      <c r="IZ2184" s="22"/>
      <c r="JA2184" s="22"/>
      <c r="JB2184" s="22"/>
      <c r="JC2184" s="22"/>
      <c r="JD2184" s="22"/>
      <c r="JE2184" s="22"/>
      <c r="JF2184" s="22"/>
      <c r="JG2184" s="22"/>
      <c r="JH2184" s="22"/>
      <c r="JI2184" s="22"/>
      <c r="JJ2184" s="22"/>
      <c r="JK2184" s="22"/>
      <c r="JL2184" s="22"/>
      <c r="JM2184" s="22"/>
      <c r="JN2184" s="22"/>
      <c r="JO2184" s="22"/>
      <c r="JP2184" s="22"/>
      <c r="JQ2184" s="22"/>
      <c r="JR2184" s="22"/>
      <c r="JS2184" s="22"/>
      <c r="JT2184" s="22"/>
      <c r="JU2184" s="24"/>
      <c r="JV2184" s="22"/>
      <c r="JW2184" s="22"/>
      <c r="JX2184" s="22"/>
      <c r="JY2184" s="22"/>
      <c r="JZ2184" s="22"/>
      <c r="KA2184" s="22"/>
      <c r="KB2184" s="22"/>
      <c r="KC2184" s="22"/>
      <c r="KD2184" s="22"/>
      <c r="KE2184" s="22"/>
      <c r="KF2184" s="22"/>
      <c r="KG2184" s="22"/>
      <c r="KH2184" s="22"/>
      <c r="KI2184" s="22"/>
      <c r="KJ2184" s="22"/>
      <c r="KK2184" s="22"/>
      <c r="KL2184" s="22"/>
      <c r="KM2184" s="22"/>
      <c r="KN2184" s="22"/>
      <c r="KO2184" s="22"/>
      <c r="KP2184" s="22"/>
      <c r="KQ2184" s="22"/>
      <c r="KR2184" s="22"/>
      <c r="KS2184" s="22"/>
      <c r="KT2184" s="22"/>
      <c r="KU2184" s="22"/>
      <c r="KV2184" s="22"/>
      <c r="KW2184" s="22"/>
      <c r="KX2184" s="22"/>
      <c r="KY2184" s="22"/>
      <c r="KZ2184" s="22"/>
      <c r="LA2184" s="24"/>
      <c r="LB2184" s="22"/>
      <c r="LC2184" s="22"/>
      <c r="LD2184" s="22"/>
      <c r="LE2184" s="22"/>
      <c r="LF2184" s="22"/>
      <c r="LG2184" s="22"/>
      <c r="LH2184" s="22"/>
      <c r="LI2184" s="22"/>
      <c r="LJ2184" s="22"/>
      <c r="LK2184" s="22"/>
      <c r="LL2184" s="22"/>
      <c r="LM2184" s="22"/>
      <c r="LN2184" s="22"/>
      <c r="LO2184" s="22"/>
      <c r="LP2184" s="22"/>
      <c r="LQ2184" s="22"/>
      <c r="LR2184" s="22"/>
      <c r="LS2184" s="22"/>
      <c r="LT2184" s="22"/>
      <c r="LU2184" s="22"/>
      <c r="LV2184" s="22"/>
      <c r="LW2184" s="22"/>
      <c r="LX2184" s="22"/>
      <c r="LY2184" s="22"/>
      <c r="LZ2184" s="22"/>
      <c r="MA2184" s="22"/>
      <c r="MB2184" s="22"/>
      <c r="MC2184" s="22"/>
      <c r="MD2184" s="22"/>
      <c r="ME2184" s="22"/>
      <c r="MF2184" s="22"/>
      <c r="MG2184" s="24"/>
      <c r="MH2184" s="22"/>
      <c r="MI2184" s="22"/>
      <c r="MJ2184" s="22"/>
      <c r="MK2184" s="22"/>
      <c r="ML2184" s="22"/>
      <c r="MM2184" s="22"/>
      <c r="MN2184" s="22"/>
      <c r="MO2184" s="22"/>
      <c r="MP2184" s="22"/>
      <c r="MQ2184" s="22"/>
      <c r="MR2184" s="22"/>
      <c r="MS2184" s="22"/>
      <c r="MT2184" s="22"/>
      <c r="MU2184" s="22"/>
      <c r="MV2184" s="22"/>
      <c r="MW2184" s="22"/>
      <c r="MX2184" s="22"/>
      <c r="MY2184" s="22"/>
      <c r="MZ2184" s="22"/>
      <c r="NA2184" s="22"/>
      <c r="NB2184" s="22"/>
      <c r="NC2184" s="22"/>
      <c r="ND2184" s="22"/>
      <c r="NE2184" s="22"/>
      <c r="NF2184" s="22"/>
      <c r="NG2184" s="22"/>
      <c r="NH2184" s="22"/>
      <c r="NI2184" s="22"/>
      <c r="NJ2184" s="22"/>
      <c r="NK2184" s="22"/>
      <c r="NL2184" s="22"/>
      <c r="NM2184" s="24"/>
      <c r="NN2184" s="22"/>
      <c r="NO2184" s="22"/>
      <c r="NP2184" s="22"/>
      <c r="NQ2184" s="22"/>
      <c r="NR2184" s="22"/>
      <c r="NS2184" s="22"/>
      <c r="NT2184" s="22"/>
      <c r="NU2184" s="22"/>
      <c r="NV2184" s="22"/>
      <c r="NW2184" s="22"/>
      <c r="NX2184" s="22"/>
      <c r="NY2184" s="22"/>
      <c r="NZ2184" s="22"/>
      <c r="OA2184" s="22"/>
      <c r="OB2184" s="22"/>
      <c r="OC2184" s="22"/>
      <c r="OD2184" s="22"/>
      <c r="OE2184" s="22"/>
      <c r="OF2184" s="22"/>
      <c r="OG2184" s="22"/>
      <c r="OH2184" s="22"/>
      <c r="OI2184" s="22"/>
      <c r="OJ2184" s="22"/>
      <c r="OK2184" s="22"/>
      <c r="OL2184" s="22"/>
      <c r="OM2184" s="22"/>
      <c r="ON2184" s="22"/>
      <c r="OO2184" s="22"/>
      <c r="OP2184" s="22"/>
      <c r="OQ2184" s="22"/>
      <c r="OR2184" s="22"/>
    </row>
    <row r="2185" spans="1:408" ht="15" thickBot="1">
      <c r="A2185" s="1"/>
      <c r="B2185" s="12"/>
      <c r="C2185" s="12"/>
      <c r="D2185" s="22"/>
      <c r="E2185" s="54"/>
      <c r="F2185" s="54"/>
      <c r="G2185" s="54"/>
      <c r="H2185" s="55"/>
      <c r="I2185" s="22"/>
      <c r="J2185" s="56"/>
      <c r="K2185" s="80"/>
      <c r="L2185" s="57"/>
      <c r="M2185" s="57"/>
      <c r="N2185" s="55"/>
      <c r="O2185" s="58"/>
      <c r="P2185" s="58"/>
      <c r="Q2185" s="59"/>
      <c r="R2185" s="60"/>
      <c r="S2185" s="60"/>
      <c r="T2185" s="22"/>
      <c r="U2185" s="1"/>
      <c r="V2185" s="23"/>
      <c r="X2185" s="24"/>
      <c r="Y2185" s="24"/>
      <c r="Z2185" s="22"/>
      <c r="AA2185" s="22"/>
      <c r="AB2185" s="22"/>
      <c r="AC2185" s="22"/>
      <c r="AD2185" s="22"/>
      <c r="AE2185" s="22"/>
      <c r="AF2185" s="22"/>
      <c r="AG2185" s="22"/>
      <c r="AH2185" s="22"/>
      <c r="AI2185" s="22"/>
      <c r="AJ2185" s="22"/>
      <c r="AK2185" s="22"/>
      <c r="AL2185" s="22"/>
      <c r="AM2185" s="22"/>
      <c r="AN2185" s="22"/>
      <c r="AO2185" s="22"/>
      <c r="AP2185" s="22"/>
      <c r="AQ2185" s="22"/>
      <c r="AR2185" s="22"/>
      <c r="AS2185" s="22"/>
      <c r="AT2185" s="22"/>
      <c r="AU2185" s="22"/>
      <c r="AV2185" s="22"/>
      <c r="AW2185" s="22"/>
      <c r="AX2185" s="22"/>
      <c r="AY2185" s="22"/>
      <c r="AZ2185" s="22"/>
      <c r="BA2185" s="22"/>
      <c r="BB2185" s="22"/>
      <c r="BC2185" s="22"/>
      <c r="BD2185" s="22"/>
      <c r="BE2185" s="24"/>
      <c r="BF2185" s="22"/>
      <c r="BG2185" s="22"/>
      <c r="BH2185" s="22"/>
      <c r="BI2185" s="22"/>
      <c r="BJ2185" s="22"/>
      <c r="BK2185" s="22"/>
      <c r="BL2185" s="22"/>
      <c r="BM2185" s="22"/>
      <c r="BN2185" s="22"/>
      <c r="BO2185" s="22"/>
      <c r="BP2185" s="22"/>
      <c r="BQ2185" s="22"/>
      <c r="BR2185" s="22"/>
      <c r="BS2185" s="22"/>
      <c r="BT2185" s="22"/>
      <c r="BU2185" s="22"/>
      <c r="BV2185" s="22"/>
      <c r="BW2185" s="22"/>
      <c r="BX2185" s="22"/>
      <c r="BY2185" s="22"/>
      <c r="BZ2185" s="22"/>
      <c r="CA2185" s="22"/>
      <c r="CB2185" s="22"/>
      <c r="CC2185" s="22"/>
      <c r="CD2185" s="22"/>
      <c r="CE2185" s="22"/>
      <c r="CF2185" s="22"/>
      <c r="CG2185" s="22"/>
      <c r="CH2185" s="22"/>
      <c r="CI2185" s="22"/>
      <c r="CJ2185" s="22"/>
      <c r="CK2185" s="24"/>
      <c r="CL2185" s="22"/>
      <c r="CM2185" s="22"/>
      <c r="CN2185" s="22"/>
      <c r="CO2185" s="22"/>
      <c r="CP2185" s="22"/>
      <c r="CQ2185" s="22"/>
      <c r="CR2185" s="22"/>
      <c r="CS2185" s="22"/>
      <c r="CT2185" s="22"/>
      <c r="CU2185" s="22"/>
      <c r="CV2185" s="22"/>
      <c r="CW2185" s="22"/>
      <c r="CX2185" s="22"/>
      <c r="CY2185" s="22"/>
      <c r="CZ2185" s="22"/>
      <c r="DA2185" s="22"/>
      <c r="DB2185" s="22"/>
      <c r="DC2185" s="22"/>
      <c r="DD2185" s="22"/>
      <c r="DE2185" s="22"/>
      <c r="DF2185" s="22"/>
      <c r="DG2185" s="22"/>
      <c r="DH2185" s="22"/>
      <c r="DI2185" s="22"/>
      <c r="DJ2185" s="22"/>
      <c r="DK2185" s="22"/>
      <c r="DL2185" s="22"/>
      <c r="DM2185" s="22"/>
      <c r="DN2185" s="22"/>
      <c r="DO2185" s="22"/>
      <c r="DP2185" s="22"/>
      <c r="DQ2185" s="24"/>
      <c r="DR2185" s="22"/>
      <c r="DS2185" s="22"/>
      <c r="DT2185" s="22"/>
      <c r="DU2185" s="22"/>
      <c r="DV2185" s="22"/>
      <c r="DW2185" s="22"/>
      <c r="DX2185" s="22"/>
      <c r="DY2185" s="22"/>
      <c r="DZ2185" s="22"/>
      <c r="EA2185" s="22"/>
      <c r="EB2185" s="22"/>
      <c r="EC2185" s="22"/>
      <c r="ED2185" s="22"/>
      <c r="EE2185" s="22"/>
      <c r="EF2185" s="22"/>
      <c r="EG2185" s="22"/>
      <c r="EH2185" s="22"/>
      <c r="EI2185" s="22"/>
      <c r="EJ2185" s="22"/>
      <c r="EK2185" s="22"/>
      <c r="EL2185" s="22"/>
      <c r="EM2185" s="22"/>
      <c r="EN2185" s="22"/>
      <c r="EO2185" s="22"/>
      <c r="EP2185" s="22"/>
      <c r="EQ2185" s="22"/>
      <c r="ER2185" s="22"/>
      <c r="ES2185" s="22"/>
      <c r="ET2185" s="22"/>
      <c r="EU2185" s="22"/>
      <c r="EV2185" s="22"/>
      <c r="EW2185" s="24"/>
      <c r="EX2185" s="22"/>
      <c r="EY2185" s="22"/>
      <c r="EZ2185" s="22"/>
      <c r="FA2185" s="22"/>
      <c r="FB2185" s="22"/>
      <c r="FC2185" s="22"/>
      <c r="FD2185" s="22"/>
      <c r="FE2185" s="22"/>
      <c r="FF2185" s="22"/>
      <c r="FG2185" s="22"/>
      <c r="FH2185" s="22"/>
      <c r="FI2185" s="22"/>
      <c r="FJ2185" s="22"/>
      <c r="FK2185" s="22"/>
      <c r="FL2185" s="22"/>
      <c r="FM2185" s="22"/>
      <c r="FN2185" s="22"/>
      <c r="FO2185" s="22"/>
      <c r="FP2185" s="22"/>
      <c r="FQ2185" s="22"/>
      <c r="FR2185" s="22"/>
      <c r="FS2185" s="22"/>
      <c r="FT2185" s="22"/>
      <c r="FU2185" s="22"/>
      <c r="FV2185" s="22"/>
      <c r="FW2185" s="22"/>
      <c r="FX2185" s="22"/>
      <c r="FY2185" s="22"/>
      <c r="FZ2185" s="22"/>
      <c r="GA2185" s="22"/>
      <c r="GB2185" s="22"/>
      <c r="GC2185" s="24"/>
      <c r="GD2185" s="22"/>
      <c r="GE2185" s="22"/>
      <c r="GF2185" s="22"/>
      <c r="GG2185" s="22"/>
      <c r="GH2185" s="22"/>
      <c r="GI2185" s="22"/>
      <c r="GJ2185" s="22"/>
      <c r="GK2185" s="22"/>
      <c r="GL2185" s="22"/>
      <c r="GM2185" s="22"/>
      <c r="GN2185" s="22"/>
      <c r="GO2185" s="22"/>
      <c r="GP2185" s="22"/>
      <c r="GQ2185" s="22"/>
      <c r="GR2185" s="22"/>
      <c r="GS2185" s="22"/>
      <c r="GT2185" s="22"/>
      <c r="GU2185" s="22"/>
      <c r="GV2185" s="22"/>
      <c r="GW2185" s="22"/>
      <c r="GX2185" s="22"/>
      <c r="GY2185" s="22"/>
      <c r="GZ2185" s="22"/>
      <c r="HA2185" s="22"/>
      <c r="HB2185" s="22"/>
      <c r="HC2185" s="22"/>
      <c r="HD2185" s="22"/>
      <c r="HE2185" s="22"/>
      <c r="HF2185" s="22"/>
      <c r="HG2185" s="22"/>
      <c r="HH2185" s="22"/>
      <c r="HI2185" s="24"/>
      <c r="HJ2185" s="22"/>
      <c r="HK2185" s="22"/>
      <c r="HL2185" s="22"/>
      <c r="HM2185" s="22"/>
      <c r="HN2185" s="22"/>
      <c r="HO2185" s="22"/>
      <c r="HP2185" s="22"/>
      <c r="HQ2185" s="22"/>
      <c r="HR2185" s="22"/>
      <c r="HS2185" s="22"/>
      <c r="HT2185" s="22"/>
      <c r="HU2185" s="22"/>
      <c r="HV2185" s="22"/>
      <c r="HW2185" s="22"/>
      <c r="HX2185" s="22"/>
      <c r="HY2185" s="22"/>
      <c r="HZ2185" s="22"/>
      <c r="IA2185" s="22"/>
      <c r="IB2185" s="22"/>
      <c r="IC2185" s="22"/>
      <c r="ID2185" s="22"/>
      <c r="IE2185" s="22"/>
      <c r="IF2185" s="22"/>
      <c r="IG2185" s="22"/>
      <c r="IH2185" s="22"/>
      <c r="II2185" s="22"/>
      <c r="IJ2185" s="22"/>
      <c r="IK2185" s="22"/>
      <c r="IL2185" s="22"/>
      <c r="IM2185" s="22"/>
      <c r="IN2185" s="22"/>
      <c r="IO2185" s="24"/>
      <c r="IP2185" s="22"/>
      <c r="IQ2185" s="22"/>
      <c r="IR2185" s="22"/>
      <c r="IS2185" s="22"/>
      <c r="IT2185" s="22"/>
      <c r="IU2185" s="22"/>
      <c r="IV2185" s="22"/>
      <c r="IW2185" s="22"/>
      <c r="IX2185" s="22"/>
      <c r="IY2185" s="22"/>
      <c r="IZ2185" s="22"/>
      <c r="JA2185" s="22"/>
      <c r="JB2185" s="22"/>
      <c r="JC2185" s="22"/>
      <c r="JD2185" s="22"/>
      <c r="JE2185" s="22"/>
      <c r="JF2185" s="22"/>
      <c r="JG2185" s="22"/>
      <c r="JH2185" s="22"/>
      <c r="JI2185" s="22"/>
      <c r="JJ2185" s="22"/>
      <c r="JK2185" s="22"/>
      <c r="JL2185" s="22"/>
      <c r="JM2185" s="22"/>
      <c r="JN2185" s="22"/>
      <c r="JO2185" s="22"/>
      <c r="JP2185" s="22"/>
      <c r="JQ2185" s="22"/>
      <c r="JR2185" s="22"/>
      <c r="JS2185" s="22"/>
      <c r="JT2185" s="22"/>
      <c r="JU2185" s="24"/>
      <c r="JV2185" s="22"/>
      <c r="JW2185" s="22"/>
      <c r="JX2185" s="22"/>
      <c r="JY2185" s="22"/>
      <c r="JZ2185" s="22"/>
      <c r="KA2185" s="22"/>
      <c r="KB2185" s="22"/>
      <c r="KC2185" s="22"/>
      <c r="KD2185" s="22"/>
      <c r="KE2185" s="22"/>
      <c r="KF2185" s="22"/>
      <c r="KG2185" s="22"/>
      <c r="KH2185" s="22"/>
      <c r="KI2185" s="22"/>
      <c r="KJ2185" s="22"/>
      <c r="KK2185" s="22"/>
      <c r="KL2185" s="22"/>
      <c r="KM2185" s="22"/>
      <c r="KN2185" s="22"/>
      <c r="KO2185" s="22"/>
      <c r="KP2185" s="22"/>
      <c r="KQ2185" s="22"/>
      <c r="KR2185" s="22"/>
      <c r="KS2185" s="22"/>
      <c r="KT2185" s="22"/>
      <c r="KU2185" s="22"/>
      <c r="KV2185" s="22"/>
      <c r="KW2185" s="22"/>
      <c r="KX2185" s="22"/>
      <c r="KY2185" s="22"/>
      <c r="KZ2185" s="22"/>
      <c r="LA2185" s="24"/>
      <c r="LB2185" s="22"/>
      <c r="LC2185" s="22"/>
      <c r="LD2185" s="22"/>
      <c r="LE2185" s="22"/>
      <c r="LF2185" s="22"/>
      <c r="LG2185" s="22"/>
      <c r="LH2185" s="22"/>
      <c r="LI2185" s="22"/>
      <c r="LJ2185" s="22"/>
      <c r="LK2185" s="22"/>
      <c r="LL2185" s="22"/>
      <c r="LM2185" s="22"/>
      <c r="LN2185" s="22"/>
      <c r="LO2185" s="22"/>
      <c r="LP2185" s="22"/>
      <c r="LQ2185" s="22"/>
      <c r="LR2185" s="22"/>
      <c r="LS2185" s="22"/>
      <c r="LT2185" s="22"/>
      <c r="LU2185" s="22"/>
      <c r="LV2185" s="22"/>
      <c r="LW2185" s="22"/>
      <c r="LX2185" s="22"/>
      <c r="LY2185" s="22"/>
      <c r="LZ2185" s="22"/>
      <c r="MA2185" s="22"/>
      <c r="MB2185" s="22"/>
      <c r="MC2185" s="22"/>
      <c r="MD2185" s="22"/>
      <c r="ME2185" s="22"/>
      <c r="MF2185" s="22"/>
      <c r="MG2185" s="24"/>
      <c r="MH2185" s="22"/>
      <c r="MI2185" s="22"/>
      <c r="MJ2185" s="22"/>
      <c r="MK2185" s="22"/>
      <c r="ML2185" s="22"/>
      <c r="MM2185" s="22"/>
      <c r="MN2185" s="22"/>
      <c r="MO2185" s="22"/>
      <c r="MP2185" s="22"/>
      <c r="MQ2185" s="22"/>
      <c r="MR2185" s="22"/>
      <c r="MS2185" s="22"/>
      <c r="MT2185" s="22"/>
      <c r="MU2185" s="22"/>
      <c r="MV2185" s="22"/>
      <c r="MW2185" s="22"/>
      <c r="MX2185" s="22"/>
      <c r="MY2185" s="22"/>
      <c r="MZ2185" s="22"/>
      <c r="NA2185" s="22"/>
      <c r="NB2185" s="22"/>
      <c r="NC2185" s="22"/>
      <c r="ND2185" s="22"/>
      <c r="NE2185" s="22"/>
      <c r="NF2185" s="22"/>
      <c r="NG2185" s="22"/>
      <c r="NH2185" s="22"/>
      <c r="NI2185" s="22"/>
      <c r="NJ2185" s="22"/>
      <c r="NK2185" s="22"/>
      <c r="NL2185" s="22"/>
      <c r="NM2185" s="24"/>
      <c r="NN2185" s="22"/>
      <c r="NO2185" s="22"/>
      <c r="NP2185" s="22"/>
      <c r="NQ2185" s="22"/>
      <c r="NR2185" s="22"/>
      <c r="NS2185" s="22"/>
      <c r="NT2185" s="22"/>
      <c r="NU2185" s="22"/>
      <c r="NV2185" s="22"/>
      <c r="NW2185" s="22"/>
      <c r="NX2185" s="22"/>
      <c r="NY2185" s="22"/>
      <c r="NZ2185" s="22"/>
      <c r="OA2185" s="22"/>
      <c r="OB2185" s="22"/>
      <c r="OC2185" s="22"/>
      <c r="OD2185" s="22"/>
      <c r="OE2185" s="22"/>
      <c r="OF2185" s="22"/>
      <c r="OG2185" s="22"/>
      <c r="OH2185" s="22"/>
      <c r="OI2185" s="22"/>
      <c r="OJ2185" s="22"/>
      <c r="OK2185" s="22"/>
      <c r="OL2185" s="22"/>
      <c r="OM2185" s="22"/>
      <c r="ON2185" s="22"/>
      <c r="OO2185" s="22"/>
      <c r="OP2185" s="22"/>
      <c r="OQ2185" s="22"/>
      <c r="OR2185" s="22"/>
    </row>
    <row r="2186" spans="1:408" ht="15" thickBot="1">
      <c r="A2186" s="1"/>
      <c r="B2186" s="12"/>
      <c r="C2186" s="12"/>
      <c r="D2186" s="22"/>
      <c r="E2186" s="54"/>
      <c r="F2186" s="54"/>
      <c r="G2186" s="54"/>
      <c r="H2186" s="55"/>
      <c r="I2186" s="22"/>
      <c r="J2186" s="56"/>
      <c r="K2186" s="81"/>
      <c r="L2186" s="57"/>
      <c r="M2186" s="57"/>
      <c r="N2186" s="55"/>
      <c r="O2186" s="58"/>
      <c r="P2186" s="58"/>
      <c r="Q2186" s="59"/>
      <c r="R2186" s="60"/>
      <c r="S2186" s="60"/>
      <c r="T2186" s="22"/>
      <c r="U2186" s="1"/>
      <c r="V2186" s="23"/>
      <c r="X2186" s="24"/>
      <c r="Y2186" s="24"/>
      <c r="Z2186" s="22"/>
      <c r="AA2186" s="22"/>
      <c r="AB2186" s="22"/>
      <c r="AC2186" s="22"/>
      <c r="AD2186" s="22"/>
      <c r="AE2186" s="22"/>
      <c r="AF2186" s="22"/>
      <c r="AG2186" s="22"/>
      <c r="AH2186" s="22"/>
      <c r="AI2186" s="22"/>
      <c r="AJ2186" s="22"/>
      <c r="AK2186" s="22"/>
      <c r="AL2186" s="22"/>
      <c r="AM2186" s="22"/>
      <c r="AN2186" s="22"/>
      <c r="AO2186" s="22"/>
      <c r="AP2186" s="22"/>
      <c r="AQ2186" s="22"/>
      <c r="AR2186" s="22"/>
      <c r="AS2186" s="22"/>
      <c r="AT2186" s="22"/>
      <c r="AU2186" s="22"/>
      <c r="AV2186" s="22"/>
      <c r="AW2186" s="22"/>
      <c r="AX2186" s="22"/>
      <c r="AY2186" s="22"/>
      <c r="AZ2186" s="22"/>
      <c r="BA2186" s="22"/>
      <c r="BB2186" s="22"/>
      <c r="BC2186" s="22"/>
      <c r="BD2186" s="22"/>
      <c r="BE2186" s="24"/>
      <c r="BF2186" s="22"/>
      <c r="BG2186" s="22"/>
      <c r="BH2186" s="22"/>
      <c r="BI2186" s="22"/>
      <c r="BJ2186" s="22"/>
      <c r="BK2186" s="22"/>
      <c r="BL2186" s="22"/>
      <c r="BM2186" s="22"/>
      <c r="BN2186" s="22"/>
      <c r="BO2186" s="22"/>
      <c r="BP2186" s="22"/>
      <c r="BQ2186" s="22"/>
      <c r="BR2186" s="22"/>
      <c r="BS2186" s="22"/>
      <c r="BT2186" s="22"/>
      <c r="BU2186" s="22"/>
      <c r="BV2186" s="22"/>
      <c r="BW2186" s="22"/>
      <c r="BX2186" s="22"/>
      <c r="BY2186" s="22"/>
      <c r="BZ2186" s="22"/>
      <c r="CA2186" s="22"/>
      <c r="CB2186" s="22"/>
      <c r="CC2186" s="22"/>
      <c r="CD2186" s="22"/>
      <c r="CE2186" s="22"/>
      <c r="CF2186" s="22"/>
      <c r="CG2186" s="22"/>
      <c r="CH2186" s="22"/>
      <c r="CI2186" s="22"/>
      <c r="CJ2186" s="22"/>
      <c r="CK2186" s="24"/>
      <c r="CL2186" s="22"/>
      <c r="CM2186" s="22"/>
      <c r="CN2186" s="22"/>
      <c r="CO2186" s="22"/>
      <c r="CP2186" s="22"/>
      <c r="CQ2186" s="22"/>
      <c r="CR2186" s="22"/>
      <c r="CS2186" s="22"/>
      <c r="CT2186" s="22"/>
      <c r="CU2186" s="22"/>
      <c r="CV2186" s="22"/>
      <c r="CW2186" s="22"/>
      <c r="CX2186" s="22"/>
      <c r="CY2186" s="22"/>
      <c r="CZ2186" s="22"/>
      <c r="DA2186" s="22"/>
      <c r="DB2186" s="22"/>
      <c r="DC2186" s="22"/>
      <c r="DD2186" s="22"/>
      <c r="DE2186" s="22"/>
      <c r="DF2186" s="22"/>
      <c r="DG2186" s="22"/>
      <c r="DH2186" s="22"/>
      <c r="DI2186" s="22"/>
      <c r="DJ2186" s="22"/>
      <c r="DK2186" s="22"/>
      <c r="DL2186" s="22"/>
      <c r="DM2186" s="22"/>
      <c r="DN2186" s="22"/>
      <c r="DO2186" s="22"/>
      <c r="DP2186" s="22"/>
      <c r="DQ2186" s="24"/>
      <c r="DR2186" s="22"/>
      <c r="DS2186" s="22"/>
      <c r="DT2186" s="22"/>
      <c r="DU2186" s="22"/>
      <c r="DV2186" s="22"/>
      <c r="DW2186" s="22"/>
      <c r="DX2186" s="22"/>
      <c r="DY2186" s="22"/>
      <c r="DZ2186" s="22"/>
      <c r="EA2186" s="22"/>
      <c r="EB2186" s="22"/>
      <c r="EC2186" s="22"/>
      <c r="ED2186" s="22"/>
      <c r="EE2186" s="22"/>
      <c r="EF2186" s="22"/>
      <c r="EG2186" s="22"/>
      <c r="EH2186" s="22"/>
      <c r="EI2186" s="22"/>
      <c r="EJ2186" s="22"/>
      <c r="EK2186" s="22"/>
      <c r="EL2186" s="22"/>
      <c r="EM2186" s="22"/>
      <c r="EN2186" s="22"/>
      <c r="EO2186" s="22"/>
      <c r="EP2186" s="22"/>
      <c r="EQ2186" s="22"/>
      <c r="ER2186" s="22"/>
      <c r="ES2186" s="22"/>
      <c r="ET2186" s="22"/>
      <c r="EU2186" s="22"/>
      <c r="EV2186" s="22"/>
      <c r="EW2186" s="24"/>
      <c r="EX2186" s="22"/>
      <c r="EY2186" s="22"/>
      <c r="EZ2186" s="22"/>
      <c r="FA2186" s="22"/>
      <c r="FB2186" s="22"/>
      <c r="FC2186" s="22"/>
      <c r="FD2186" s="22"/>
      <c r="FE2186" s="22"/>
      <c r="FF2186" s="22"/>
      <c r="FG2186" s="22"/>
      <c r="FH2186" s="22"/>
      <c r="FI2186" s="22"/>
      <c r="FJ2186" s="22"/>
      <c r="FK2186" s="22"/>
      <c r="FL2186" s="22"/>
      <c r="FM2186" s="22"/>
      <c r="FN2186" s="22"/>
      <c r="FO2186" s="22"/>
      <c r="FP2186" s="22"/>
      <c r="FQ2186" s="22"/>
      <c r="FR2186" s="22"/>
      <c r="FS2186" s="22"/>
      <c r="FT2186" s="22"/>
      <c r="FU2186" s="22"/>
      <c r="FV2186" s="22"/>
      <c r="FW2186" s="22"/>
      <c r="FX2186" s="22"/>
      <c r="FY2186" s="22"/>
      <c r="FZ2186" s="22"/>
      <c r="GA2186" s="22"/>
      <c r="GB2186" s="22"/>
      <c r="GC2186" s="24"/>
      <c r="GD2186" s="22"/>
      <c r="GE2186" s="22"/>
      <c r="GF2186" s="22"/>
      <c r="GG2186" s="22"/>
      <c r="GH2186" s="22"/>
      <c r="GI2186" s="22"/>
      <c r="GJ2186" s="22"/>
      <c r="GK2186" s="22"/>
      <c r="GL2186" s="22"/>
      <c r="GM2186" s="22"/>
      <c r="GN2186" s="22"/>
      <c r="GO2186" s="22"/>
      <c r="GP2186" s="22"/>
      <c r="GQ2186" s="22"/>
      <c r="GR2186" s="22"/>
      <c r="GS2186" s="22"/>
      <c r="GT2186" s="22"/>
      <c r="GU2186" s="22"/>
      <c r="GV2186" s="22"/>
      <c r="GW2186" s="22"/>
      <c r="GX2186" s="22"/>
      <c r="GY2186" s="22"/>
      <c r="GZ2186" s="22"/>
      <c r="HA2186" s="22"/>
      <c r="HB2186" s="22"/>
      <c r="HC2186" s="22"/>
      <c r="HD2186" s="22"/>
      <c r="HE2186" s="22"/>
      <c r="HF2186" s="22"/>
      <c r="HG2186" s="22"/>
      <c r="HH2186" s="22"/>
      <c r="HI2186" s="24"/>
      <c r="HJ2186" s="22"/>
      <c r="HK2186" s="22"/>
      <c r="HL2186" s="22"/>
      <c r="HM2186" s="22"/>
      <c r="HN2186" s="22"/>
      <c r="HO2186" s="22"/>
      <c r="HP2186" s="22"/>
      <c r="HQ2186" s="22"/>
      <c r="HR2186" s="22"/>
      <c r="HS2186" s="22"/>
      <c r="HT2186" s="22"/>
      <c r="HU2186" s="22"/>
      <c r="HV2186" s="22"/>
      <c r="HW2186" s="22"/>
      <c r="HX2186" s="22"/>
      <c r="HY2186" s="22"/>
      <c r="HZ2186" s="22"/>
      <c r="IA2186" s="22"/>
      <c r="IB2186" s="22"/>
      <c r="IC2186" s="22"/>
      <c r="ID2186" s="22"/>
      <c r="IE2186" s="22"/>
      <c r="IF2186" s="22"/>
      <c r="IG2186" s="22"/>
      <c r="IH2186" s="22"/>
      <c r="II2186" s="22"/>
      <c r="IJ2186" s="22"/>
      <c r="IK2186" s="22"/>
      <c r="IL2186" s="22"/>
      <c r="IM2186" s="22"/>
      <c r="IN2186" s="22"/>
      <c r="IO2186" s="24"/>
      <c r="IP2186" s="22"/>
      <c r="IQ2186" s="22"/>
      <c r="IR2186" s="22"/>
      <c r="IS2186" s="22"/>
      <c r="IT2186" s="22"/>
      <c r="IU2186" s="22"/>
      <c r="IV2186" s="22"/>
      <c r="IW2186" s="22"/>
      <c r="IX2186" s="22"/>
      <c r="IY2186" s="22"/>
      <c r="IZ2186" s="22"/>
      <c r="JA2186" s="22"/>
      <c r="JB2186" s="22"/>
      <c r="JC2186" s="22"/>
      <c r="JD2186" s="22"/>
      <c r="JE2186" s="22"/>
      <c r="JF2186" s="22"/>
      <c r="JG2186" s="22"/>
      <c r="JH2186" s="22"/>
      <c r="JI2186" s="22"/>
      <c r="JJ2186" s="22"/>
      <c r="JK2186" s="22"/>
      <c r="JL2186" s="22"/>
      <c r="JM2186" s="22"/>
      <c r="JN2186" s="22"/>
      <c r="JO2186" s="22"/>
      <c r="JP2186" s="22"/>
      <c r="JQ2186" s="22"/>
      <c r="JR2186" s="22"/>
      <c r="JS2186" s="22"/>
      <c r="JT2186" s="22"/>
      <c r="JU2186" s="24"/>
      <c r="JV2186" s="22"/>
      <c r="JW2186" s="22"/>
      <c r="JX2186" s="22"/>
      <c r="JY2186" s="22"/>
      <c r="JZ2186" s="22"/>
      <c r="KA2186" s="22"/>
      <c r="KB2186" s="22"/>
      <c r="KC2186" s="22"/>
      <c r="KD2186" s="22"/>
      <c r="KE2186" s="22"/>
      <c r="KF2186" s="22"/>
      <c r="KG2186" s="22"/>
      <c r="KH2186" s="22"/>
      <c r="KI2186" s="22"/>
      <c r="KJ2186" s="22"/>
      <c r="KK2186" s="22"/>
      <c r="KL2186" s="22"/>
      <c r="KM2186" s="22"/>
      <c r="KN2186" s="22"/>
      <c r="KO2186" s="22"/>
      <c r="KP2186" s="22"/>
      <c r="KQ2186" s="22"/>
      <c r="KR2186" s="22"/>
      <c r="KS2186" s="22"/>
      <c r="KT2186" s="22"/>
      <c r="KU2186" s="22"/>
      <c r="KV2186" s="22"/>
      <c r="KW2186" s="22"/>
      <c r="KX2186" s="22"/>
      <c r="KY2186" s="22"/>
      <c r="KZ2186" s="22"/>
      <c r="LA2186" s="24"/>
      <c r="LB2186" s="22"/>
      <c r="LC2186" s="22"/>
      <c r="LD2186" s="22"/>
      <c r="LE2186" s="22"/>
      <c r="LF2186" s="22"/>
      <c r="LG2186" s="22"/>
      <c r="LH2186" s="22"/>
      <c r="LI2186" s="22"/>
      <c r="LJ2186" s="22"/>
      <c r="LK2186" s="22"/>
      <c r="LL2186" s="22"/>
      <c r="LM2186" s="22"/>
      <c r="LN2186" s="22"/>
      <c r="LO2186" s="22"/>
      <c r="LP2186" s="22"/>
      <c r="LQ2186" s="22"/>
      <c r="LR2186" s="22"/>
      <c r="LS2186" s="22"/>
      <c r="LT2186" s="22"/>
      <c r="LU2186" s="22"/>
      <c r="LV2186" s="22"/>
      <c r="LW2186" s="22"/>
      <c r="LX2186" s="22"/>
      <c r="LY2186" s="22"/>
      <c r="LZ2186" s="22"/>
      <c r="MA2186" s="22"/>
      <c r="MB2186" s="22"/>
      <c r="MC2186" s="22"/>
      <c r="MD2186" s="22"/>
      <c r="ME2186" s="22"/>
      <c r="MF2186" s="22"/>
      <c r="MG2186" s="24"/>
      <c r="MH2186" s="22"/>
      <c r="MI2186" s="22"/>
      <c r="MJ2186" s="22"/>
      <c r="MK2186" s="22"/>
      <c r="ML2186" s="22"/>
      <c r="MM2186" s="22"/>
      <c r="MN2186" s="22"/>
      <c r="MO2186" s="22"/>
      <c r="MP2186" s="22"/>
      <c r="MQ2186" s="22"/>
      <c r="MR2186" s="22"/>
      <c r="MS2186" s="22"/>
      <c r="MT2186" s="22"/>
      <c r="MU2186" s="22"/>
      <c r="MV2186" s="22"/>
      <c r="MW2186" s="22"/>
      <c r="MX2186" s="22"/>
      <c r="MY2186" s="22"/>
      <c r="MZ2186" s="22"/>
      <c r="NA2186" s="22"/>
      <c r="NB2186" s="22"/>
      <c r="NC2186" s="22"/>
      <c r="ND2186" s="22"/>
      <c r="NE2186" s="22"/>
      <c r="NF2186" s="22"/>
      <c r="NG2186" s="22"/>
      <c r="NH2186" s="22"/>
      <c r="NI2186" s="22"/>
      <c r="NJ2186" s="22"/>
      <c r="NK2186" s="22"/>
      <c r="NL2186" s="22"/>
      <c r="NM2186" s="24"/>
      <c r="NN2186" s="22"/>
      <c r="NO2186" s="22"/>
      <c r="NP2186" s="22"/>
      <c r="NQ2186" s="22"/>
      <c r="NR2186" s="22"/>
      <c r="NS2186" s="22"/>
      <c r="NT2186" s="22"/>
      <c r="NU2186" s="22"/>
      <c r="NV2186" s="22"/>
      <c r="NW2186" s="22"/>
      <c r="NX2186" s="22"/>
      <c r="NY2186" s="22"/>
      <c r="NZ2186" s="22"/>
      <c r="OA2186" s="22"/>
      <c r="OB2186" s="22"/>
      <c r="OC2186" s="22"/>
      <c r="OD2186" s="22"/>
      <c r="OE2186" s="22"/>
      <c r="OF2186" s="22"/>
      <c r="OG2186" s="22"/>
      <c r="OH2186" s="22"/>
      <c r="OI2186" s="22"/>
      <c r="OJ2186" s="22"/>
      <c r="OK2186" s="22"/>
      <c r="OL2186" s="22"/>
      <c r="OM2186" s="22"/>
      <c r="ON2186" s="22"/>
      <c r="OO2186" s="22"/>
      <c r="OP2186" s="22"/>
      <c r="OQ2186" s="22"/>
      <c r="OR2186" s="22"/>
    </row>
    <row r="2187" spans="1:408" ht="15" thickBot="1">
      <c r="A2187" s="1"/>
      <c r="B2187" s="12"/>
      <c r="C2187" s="12"/>
      <c r="D2187" s="22"/>
      <c r="E2187" s="54"/>
      <c r="F2187" s="54"/>
      <c r="G2187" s="54"/>
      <c r="H2187" s="55"/>
      <c r="I2187" s="22"/>
      <c r="J2187" s="56"/>
      <c r="K2187" s="80"/>
      <c r="L2187" s="57"/>
      <c r="M2187" s="57"/>
      <c r="N2187" s="55"/>
      <c r="O2187" s="58"/>
      <c r="P2187" s="58"/>
      <c r="Q2187" s="59"/>
      <c r="R2187" s="60"/>
      <c r="S2187" s="60"/>
      <c r="T2187" s="22"/>
      <c r="U2187" s="1"/>
      <c r="V2187" s="23"/>
      <c r="X2187" s="24"/>
      <c r="Y2187" s="24"/>
      <c r="Z2187" s="22"/>
      <c r="AA2187" s="22"/>
      <c r="AB2187" s="22"/>
      <c r="AC2187" s="22"/>
      <c r="AD2187" s="22"/>
      <c r="AE2187" s="22"/>
      <c r="AF2187" s="22"/>
      <c r="AG2187" s="22"/>
      <c r="AH2187" s="22"/>
      <c r="AI2187" s="22"/>
      <c r="AJ2187" s="22"/>
      <c r="AK2187" s="22"/>
      <c r="AL2187" s="22"/>
      <c r="AM2187" s="22"/>
      <c r="AN2187" s="22"/>
      <c r="AO2187" s="22"/>
      <c r="AP2187" s="22"/>
      <c r="AQ2187" s="22"/>
      <c r="AR2187" s="22"/>
      <c r="AS2187" s="22"/>
      <c r="AT2187" s="22"/>
      <c r="AU2187" s="22"/>
      <c r="AV2187" s="22"/>
      <c r="AW2187" s="22"/>
      <c r="AX2187" s="22"/>
      <c r="AY2187" s="22"/>
      <c r="AZ2187" s="22"/>
      <c r="BA2187" s="22"/>
      <c r="BB2187" s="22"/>
      <c r="BC2187" s="22"/>
      <c r="BD2187" s="22"/>
      <c r="BE2187" s="24"/>
      <c r="BF2187" s="22"/>
      <c r="BG2187" s="22"/>
      <c r="BH2187" s="22"/>
      <c r="BI2187" s="22"/>
      <c r="BJ2187" s="22"/>
      <c r="BK2187" s="22"/>
      <c r="BL2187" s="22"/>
      <c r="BM2187" s="22"/>
      <c r="BN2187" s="22"/>
      <c r="BO2187" s="22"/>
      <c r="BP2187" s="22"/>
      <c r="BQ2187" s="22"/>
      <c r="BR2187" s="22"/>
      <c r="BS2187" s="22"/>
      <c r="BT2187" s="22"/>
      <c r="BU2187" s="22"/>
      <c r="BV2187" s="22"/>
      <c r="BW2187" s="22"/>
      <c r="BX2187" s="22"/>
      <c r="BY2187" s="22"/>
      <c r="BZ2187" s="22"/>
      <c r="CA2187" s="22"/>
      <c r="CB2187" s="22"/>
      <c r="CC2187" s="22"/>
      <c r="CD2187" s="22"/>
      <c r="CE2187" s="22"/>
      <c r="CF2187" s="22"/>
      <c r="CG2187" s="22"/>
      <c r="CH2187" s="22"/>
      <c r="CI2187" s="22"/>
      <c r="CJ2187" s="22"/>
      <c r="CK2187" s="24"/>
      <c r="CL2187" s="22"/>
      <c r="CM2187" s="22"/>
      <c r="CN2187" s="22"/>
      <c r="CO2187" s="22"/>
      <c r="CP2187" s="22"/>
      <c r="CQ2187" s="22"/>
      <c r="CR2187" s="22"/>
      <c r="CS2187" s="22"/>
      <c r="CT2187" s="22"/>
      <c r="CU2187" s="22"/>
      <c r="CV2187" s="22"/>
      <c r="CW2187" s="22"/>
      <c r="CX2187" s="22"/>
      <c r="CY2187" s="22"/>
      <c r="CZ2187" s="22"/>
      <c r="DA2187" s="22"/>
      <c r="DB2187" s="22"/>
      <c r="DC2187" s="22"/>
      <c r="DD2187" s="22"/>
      <c r="DE2187" s="22"/>
      <c r="DF2187" s="22"/>
      <c r="DG2187" s="22"/>
      <c r="DH2187" s="22"/>
      <c r="DI2187" s="22"/>
      <c r="DJ2187" s="22"/>
      <c r="DK2187" s="22"/>
      <c r="DL2187" s="22"/>
      <c r="DM2187" s="22"/>
      <c r="DN2187" s="22"/>
      <c r="DO2187" s="22"/>
      <c r="DP2187" s="22"/>
      <c r="DQ2187" s="24"/>
      <c r="DR2187" s="22"/>
      <c r="DS2187" s="22"/>
      <c r="DT2187" s="22"/>
      <c r="DU2187" s="22"/>
      <c r="DV2187" s="22"/>
      <c r="DW2187" s="22"/>
      <c r="DX2187" s="22"/>
      <c r="DY2187" s="22"/>
      <c r="DZ2187" s="22"/>
      <c r="EA2187" s="22"/>
      <c r="EB2187" s="22"/>
      <c r="EC2187" s="22"/>
      <c r="ED2187" s="22"/>
      <c r="EE2187" s="22"/>
      <c r="EF2187" s="22"/>
      <c r="EG2187" s="22"/>
      <c r="EH2187" s="22"/>
      <c r="EI2187" s="22"/>
      <c r="EJ2187" s="22"/>
      <c r="EK2187" s="22"/>
      <c r="EL2187" s="22"/>
      <c r="EM2187" s="22"/>
      <c r="EN2187" s="22"/>
      <c r="EO2187" s="22"/>
      <c r="EP2187" s="22"/>
      <c r="EQ2187" s="22"/>
      <c r="ER2187" s="22"/>
      <c r="ES2187" s="22"/>
      <c r="ET2187" s="22"/>
      <c r="EU2187" s="22"/>
      <c r="EV2187" s="22"/>
      <c r="EW2187" s="24"/>
      <c r="EX2187" s="22"/>
      <c r="EY2187" s="22"/>
      <c r="EZ2187" s="22"/>
      <c r="FA2187" s="22"/>
      <c r="FB2187" s="22"/>
      <c r="FC2187" s="22"/>
      <c r="FD2187" s="22"/>
      <c r="FE2187" s="22"/>
      <c r="FF2187" s="22"/>
      <c r="FG2187" s="22"/>
      <c r="FH2187" s="22"/>
      <c r="FI2187" s="22"/>
      <c r="FJ2187" s="22"/>
      <c r="FK2187" s="22"/>
      <c r="FL2187" s="22"/>
      <c r="FM2187" s="22"/>
      <c r="FN2187" s="22"/>
      <c r="FO2187" s="22"/>
      <c r="FP2187" s="22"/>
      <c r="FQ2187" s="22"/>
      <c r="FR2187" s="22"/>
      <c r="FS2187" s="22"/>
      <c r="FT2187" s="22"/>
      <c r="FU2187" s="22"/>
      <c r="FV2187" s="22"/>
      <c r="FW2187" s="22"/>
      <c r="FX2187" s="22"/>
      <c r="FY2187" s="22"/>
      <c r="FZ2187" s="22"/>
      <c r="GA2187" s="22"/>
      <c r="GB2187" s="22"/>
      <c r="GC2187" s="24"/>
      <c r="GD2187" s="22"/>
      <c r="GE2187" s="22"/>
      <c r="GF2187" s="22"/>
      <c r="GG2187" s="22"/>
      <c r="GH2187" s="22"/>
      <c r="GI2187" s="22"/>
      <c r="GJ2187" s="22"/>
      <c r="GK2187" s="22"/>
      <c r="GL2187" s="22"/>
      <c r="GM2187" s="22"/>
      <c r="GN2187" s="22"/>
      <c r="GO2187" s="22"/>
      <c r="GP2187" s="22"/>
      <c r="GQ2187" s="22"/>
      <c r="GR2187" s="22"/>
      <c r="GS2187" s="22"/>
      <c r="GT2187" s="22"/>
      <c r="GU2187" s="22"/>
      <c r="GV2187" s="22"/>
      <c r="GW2187" s="22"/>
      <c r="GX2187" s="22"/>
      <c r="GY2187" s="22"/>
      <c r="GZ2187" s="22"/>
      <c r="HA2187" s="22"/>
      <c r="HB2187" s="22"/>
      <c r="HC2187" s="22"/>
      <c r="HD2187" s="22"/>
      <c r="HE2187" s="22"/>
      <c r="HF2187" s="22"/>
      <c r="HG2187" s="22"/>
      <c r="HH2187" s="22"/>
      <c r="HI2187" s="24"/>
      <c r="HJ2187" s="22"/>
      <c r="HK2187" s="22"/>
      <c r="HL2187" s="22"/>
      <c r="HM2187" s="22"/>
      <c r="HN2187" s="22"/>
      <c r="HO2187" s="22"/>
      <c r="HP2187" s="22"/>
      <c r="HQ2187" s="22"/>
      <c r="HR2187" s="22"/>
      <c r="HS2187" s="22"/>
      <c r="HT2187" s="22"/>
      <c r="HU2187" s="22"/>
      <c r="HV2187" s="22"/>
      <c r="HW2187" s="22"/>
      <c r="HX2187" s="22"/>
      <c r="HY2187" s="22"/>
      <c r="HZ2187" s="22"/>
      <c r="IA2187" s="22"/>
      <c r="IB2187" s="22"/>
      <c r="IC2187" s="22"/>
      <c r="ID2187" s="22"/>
      <c r="IE2187" s="22"/>
      <c r="IF2187" s="22"/>
      <c r="IG2187" s="22"/>
      <c r="IH2187" s="22"/>
      <c r="II2187" s="22"/>
      <c r="IJ2187" s="22"/>
      <c r="IK2187" s="22"/>
      <c r="IL2187" s="22"/>
      <c r="IM2187" s="22"/>
      <c r="IN2187" s="22"/>
      <c r="IO2187" s="24"/>
      <c r="IP2187" s="22"/>
      <c r="IQ2187" s="22"/>
      <c r="IR2187" s="22"/>
      <c r="IS2187" s="22"/>
      <c r="IT2187" s="22"/>
      <c r="IU2187" s="22"/>
      <c r="IV2187" s="22"/>
      <c r="IW2187" s="22"/>
      <c r="IX2187" s="22"/>
      <c r="IY2187" s="22"/>
      <c r="IZ2187" s="22"/>
      <c r="JA2187" s="22"/>
      <c r="JB2187" s="22"/>
      <c r="JC2187" s="22"/>
      <c r="JD2187" s="22"/>
      <c r="JE2187" s="22"/>
      <c r="JF2187" s="22"/>
      <c r="JG2187" s="22"/>
      <c r="JH2187" s="22"/>
      <c r="JI2187" s="22"/>
      <c r="JJ2187" s="22"/>
      <c r="JK2187" s="22"/>
      <c r="JL2187" s="22"/>
      <c r="JM2187" s="22"/>
      <c r="JN2187" s="22"/>
      <c r="JO2187" s="22"/>
      <c r="JP2187" s="22"/>
      <c r="JQ2187" s="22"/>
      <c r="JR2187" s="22"/>
      <c r="JS2187" s="22"/>
      <c r="JT2187" s="22"/>
      <c r="JU2187" s="24"/>
      <c r="JV2187" s="22"/>
      <c r="JW2187" s="22"/>
      <c r="JX2187" s="22"/>
      <c r="JY2187" s="22"/>
      <c r="JZ2187" s="22"/>
      <c r="KA2187" s="22"/>
      <c r="KB2187" s="22"/>
      <c r="KC2187" s="22"/>
      <c r="KD2187" s="22"/>
      <c r="KE2187" s="22"/>
      <c r="KF2187" s="22"/>
      <c r="KG2187" s="22"/>
      <c r="KH2187" s="22"/>
      <c r="KI2187" s="22"/>
      <c r="KJ2187" s="22"/>
      <c r="KK2187" s="22"/>
      <c r="KL2187" s="22"/>
      <c r="KM2187" s="22"/>
      <c r="KN2187" s="22"/>
      <c r="KO2187" s="22"/>
      <c r="KP2187" s="22"/>
      <c r="KQ2187" s="22"/>
      <c r="KR2187" s="22"/>
      <c r="KS2187" s="22"/>
      <c r="KT2187" s="22"/>
      <c r="KU2187" s="22"/>
      <c r="KV2187" s="22"/>
      <c r="KW2187" s="22"/>
      <c r="KX2187" s="22"/>
      <c r="KY2187" s="22"/>
      <c r="KZ2187" s="22"/>
      <c r="LA2187" s="24"/>
      <c r="LB2187" s="22"/>
      <c r="LC2187" s="22"/>
      <c r="LD2187" s="22"/>
      <c r="LE2187" s="22"/>
      <c r="LF2187" s="22"/>
      <c r="LG2187" s="22"/>
      <c r="LH2187" s="22"/>
      <c r="LI2187" s="22"/>
      <c r="LJ2187" s="22"/>
      <c r="LK2187" s="22"/>
      <c r="LL2187" s="22"/>
      <c r="LM2187" s="22"/>
      <c r="LN2187" s="22"/>
      <c r="LO2187" s="22"/>
      <c r="LP2187" s="22"/>
      <c r="LQ2187" s="22"/>
      <c r="LR2187" s="22"/>
      <c r="LS2187" s="22"/>
      <c r="LT2187" s="22"/>
      <c r="LU2187" s="22"/>
      <c r="LV2187" s="22"/>
      <c r="LW2187" s="22"/>
      <c r="LX2187" s="22"/>
      <c r="LY2187" s="22"/>
      <c r="LZ2187" s="22"/>
      <c r="MA2187" s="22"/>
      <c r="MB2187" s="22"/>
      <c r="MC2187" s="22"/>
      <c r="MD2187" s="22"/>
      <c r="ME2187" s="22"/>
      <c r="MF2187" s="22"/>
      <c r="MG2187" s="24"/>
      <c r="MH2187" s="22"/>
      <c r="MI2187" s="22"/>
      <c r="MJ2187" s="22"/>
      <c r="MK2187" s="22"/>
      <c r="ML2187" s="22"/>
      <c r="MM2187" s="22"/>
      <c r="MN2187" s="22"/>
      <c r="MO2187" s="22"/>
      <c r="MP2187" s="22"/>
      <c r="MQ2187" s="22"/>
      <c r="MR2187" s="22"/>
      <c r="MS2187" s="22"/>
      <c r="MT2187" s="22"/>
      <c r="MU2187" s="22"/>
      <c r="MV2187" s="22"/>
      <c r="MW2187" s="22"/>
      <c r="MX2187" s="22"/>
      <c r="MY2187" s="22"/>
      <c r="MZ2187" s="22"/>
      <c r="NA2187" s="22"/>
      <c r="NB2187" s="22"/>
      <c r="NC2187" s="22"/>
      <c r="ND2187" s="22"/>
      <c r="NE2187" s="22"/>
      <c r="NF2187" s="22"/>
      <c r="NG2187" s="22"/>
      <c r="NH2187" s="22"/>
      <c r="NI2187" s="22"/>
      <c r="NJ2187" s="22"/>
      <c r="NK2187" s="22"/>
      <c r="NL2187" s="22"/>
      <c r="NM2187" s="24"/>
      <c r="NN2187" s="22"/>
      <c r="NO2187" s="22"/>
      <c r="NP2187" s="22"/>
      <c r="NQ2187" s="22"/>
      <c r="NR2187" s="22"/>
      <c r="NS2187" s="22"/>
      <c r="NT2187" s="22"/>
      <c r="NU2187" s="22"/>
      <c r="NV2187" s="22"/>
      <c r="NW2187" s="22"/>
      <c r="NX2187" s="22"/>
      <c r="NY2187" s="22"/>
      <c r="NZ2187" s="22"/>
      <c r="OA2187" s="22"/>
      <c r="OB2187" s="22"/>
      <c r="OC2187" s="22"/>
      <c r="OD2187" s="22"/>
      <c r="OE2187" s="22"/>
      <c r="OF2187" s="22"/>
      <c r="OG2187" s="22"/>
      <c r="OH2187" s="22"/>
      <c r="OI2187" s="22"/>
      <c r="OJ2187" s="22"/>
      <c r="OK2187" s="22"/>
      <c r="OL2187" s="22"/>
      <c r="OM2187" s="22"/>
      <c r="ON2187" s="22"/>
      <c r="OO2187" s="22"/>
      <c r="OP2187" s="22"/>
      <c r="OQ2187" s="22"/>
      <c r="OR2187" s="22"/>
    </row>
    <row r="2188" spans="1:408" ht="15" thickBot="1">
      <c r="A2188" s="1"/>
      <c r="B2188" s="12"/>
      <c r="C2188" s="12"/>
      <c r="D2188" s="22"/>
      <c r="E2188" s="54"/>
      <c r="F2188" s="54"/>
      <c r="G2188" s="54"/>
      <c r="H2188" s="55"/>
      <c r="I2188" s="22"/>
      <c r="J2188" s="56"/>
      <c r="K2188" s="81"/>
      <c r="L2188" s="57"/>
      <c r="M2188" s="57"/>
      <c r="N2188" s="55"/>
      <c r="O2188" s="58"/>
      <c r="P2188" s="58"/>
      <c r="Q2188" s="59"/>
      <c r="R2188" s="60"/>
      <c r="S2188" s="60"/>
      <c r="T2188" s="22"/>
      <c r="U2188" s="1"/>
      <c r="V2188" s="23"/>
      <c r="X2188" s="24"/>
      <c r="Y2188" s="24"/>
      <c r="Z2188" s="22"/>
      <c r="AA2188" s="22"/>
      <c r="AB2188" s="22"/>
      <c r="AC2188" s="22"/>
      <c r="AD2188" s="22"/>
      <c r="AE2188" s="22"/>
      <c r="AF2188" s="22"/>
      <c r="AG2188" s="22"/>
      <c r="AH2188" s="22"/>
      <c r="AI2188" s="22"/>
      <c r="AJ2188" s="22"/>
      <c r="AK2188" s="22"/>
      <c r="AL2188" s="22"/>
      <c r="AM2188" s="22"/>
      <c r="AN2188" s="22"/>
      <c r="AO2188" s="22"/>
      <c r="AP2188" s="22"/>
      <c r="AQ2188" s="22"/>
      <c r="AR2188" s="22"/>
      <c r="AS2188" s="22"/>
      <c r="AT2188" s="22"/>
      <c r="AU2188" s="22"/>
      <c r="AV2188" s="22"/>
      <c r="AW2188" s="22"/>
      <c r="AX2188" s="22"/>
      <c r="AY2188" s="22"/>
      <c r="AZ2188" s="22"/>
      <c r="BA2188" s="22"/>
      <c r="BB2188" s="22"/>
      <c r="BC2188" s="22"/>
      <c r="BD2188" s="22"/>
      <c r="BE2188" s="24"/>
      <c r="BF2188" s="22"/>
      <c r="BG2188" s="22"/>
      <c r="BH2188" s="22"/>
      <c r="BI2188" s="22"/>
      <c r="BJ2188" s="22"/>
      <c r="BK2188" s="22"/>
      <c r="BL2188" s="22"/>
      <c r="BM2188" s="22"/>
      <c r="BN2188" s="22"/>
      <c r="BO2188" s="22"/>
      <c r="BP2188" s="22"/>
      <c r="BQ2188" s="22"/>
      <c r="BR2188" s="22"/>
      <c r="BS2188" s="22"/>
      <c r="BT2188" s="22"/>
      <c r="BU2188" s="22"/>
      <c r="BV2188" s="22"/>
      <c r="BW2188" s="22"/>
      <c r="BX2188" s="22"/>
      <c r="BY2188" s="22"/>
      <c r="BZ2188" s="22"/>
      <c r="CA2188" s="22"/>
      <c r="CB2188" s="22"/>
      <c r="CC2188" s="22"/>
      <c r="CD2188" s="22"/>
      <c r="CE2188" s="22"/>
      <c r="CF2188" s="22"/>
      <c r="CG2188" s="22"/>
      <c r="CH2188" s="22"/>
      <c r="CI2188" s="22"/>
      <c r="CJ2188" s="22"/>
      <c r="CK2188" s="24"/>
      <c r="CL2188" s="22"/>
      <c r="CM2188" s="22"/>
      <c r="CN2188" s="22"/>
      <c r="CO2188" s="22"/>
      <c r="CP2188" s="22"/>
      <c r="CQ2188" s="22"/>
      <c r="CR2188" s="22"/>
      <c r="CS2188" s="22"/>
      <c r="CT2188" s="22"/>
      <c r="CU2188" s="22"/>
      <c r="CV2188" s="22"/>
      <c r="CW2188" s="22"/>
      <c r="CX2188" s="22"/>
      <c r="CY2188" s="22"/>
      <c r="CZ2188" s="22"/>
      <c r="DA2188" s="22"/>
      <c r="DB2188" s="22"/>
      <c r="DC2188" s="22"/>
      <c r="DD2188" s="22"/>
      <c r="DE2188" s="22"/>
      <c r="DF2188" s="22"/>
      <c r="DG2188" s="22"/>
      <c r="DH2188" s="22"/>
      <c r="DI2188" s="22"/>
      <c r="DJ2188" s="22"/>
      <c r="DK2188" s="22"/>
      <c r="DL2188" s="22"/>
      <c r="DM2188" s="22"/>
      <c r="DN2188" s="22"/>
      <c r="DO2188" s="22"/>
      <c r="DP2188" s="22"/>
      <c r="DQ2188" s="24"/>
      <c r="DR2188" s="22"/>
      <c r="DS2188" s="22"/>
      <c r="DT2188" s="22"/>
      <c r="DU2188" s="22"/>
      <c r="DV2188" s="22"/>
      <c r="DW2188" s="22"/>
      <c r="DX2188" s="22"/>
      <c r="DY2188" s="22"/>
      <c r="DZ2188" s="22"/>
      <c r="EA2188" s="22"/>
      <c r="EB2188" s="22"/>
      <c r="EC2188" s="22"/>
      <c r="ED2188" s="22"/>
      <c r="EE2188" s="22"/>
      <c r="EF2188" s="22"/>
      <c r="EG2188" s="22"/>
      <c r="EH2188" s="22"/>
      <c r="EI2188" s="22"/>
      <c r="EJ2188" s="22"/>
      <c r="EK2188" s="22"/>
      <c r="EL2188" s="22"/>
      <c r="EM2188" s="22"/>
      <c r="EN2188" s="22"/>
      <c r="EO2188" s="22"/>
      <c r="EP2188" s="22"/>
      <c r="EQ2188" s="22"/>
      <c r="ER2188" s="22"/>
      <c r="ES2188" s="22"/>
      <c r="ET2188" s="22"/>
      <c r="EU2188" s="22"/>
      <c r="EV2188" s="22"/>
      <c r="EW2188" s="24"/>
      <c r="EX2188" s="22"/>
      <c r="EY2188" s="22"/>
      <c r="EZ2188" s="22"/>
      <c r="FA2188" s="22"/>
      <c r="FB2188" s="22"/>
      <c r="FC2188" s="22"/>
      <c r="FD2188" s="22"/>
      <c r="FE2188" s="22"/>
      <c r="FF2188" s="22"/>
      <c r="FG2188" s="22"/>
      <c r="FH2188" s="22"/>
      <c r="FI2188" s="22"/>
      <c r="FJ2188" s="22"/>
      <c r="FK2188" s="22"/>
      <c r="FL2188" s="22"/>
      <c r="FM2188" s="22"/>
      <c r="FN2188" s="22"/>
      <c r="FO2188" s="22"/>
      <c r="FP2188" s="22"/>
      <c r="FQ2188" s="22"/>
      <c r="FR2188" s="22"/>
      <c r="FS2188" s="22"/>
      <c r="FT2188" s="22"/>
      <c r="FU2188" s="22"/>
      <c r="FV2188" s="22"/>
      <c r="FW2188" s="22"/>
      <c r="FX2188" s="22"/>
      <c r="FY2188" s="22"/>
      <c r="FZ2188" s="22"/>
      <c r="GA2188" s="22"/>
      <c r="GB2188" s="22"/>
      <c r="GC2188" s="24"/>
      <c r="GD2188" s="22"/>
      <c r="GE2188" s="22"/>
      <c r="GF2188" s="22"/>
      <c r="GG2188" s="22"/>
      <c r="GH2188" s="22"/>
      <c r="GI2188" s="22"/>
      <c r="GJ2188" s="22"/>
      <c r="GK2188" s="22"/>
      <c r="GL2188" s="22"/>
      <c r="GM2188" s="22"/>
      <c r="GN2188" s="22"/>
      <c r="GO2188" s="22"/>
      <c r="GP2188" s="22"/>
      <c r="GQ2188" s="22"/>
      <c r="GR2188" s="22"/>
      <c r="GS2188" s="22"/>
      <c r="GT2188" s="22"/>
      <c r="GU2188" s="22"/>
      <c r="GV2188" s="22"/>
      <c r="GW2188" s="22"/>
      <c r="GX2188" s="22"/>
      <c r="GY2188" s="22"/>
      <c r="GZ2188" s="22"/>
      <c r="HA2188" s="22"/>
      <c r="HB2188" s="22"/>
      <c r="HC2188" s="22"/>
      <c r="HD2188" s="22"/>
      <c r="HE2188" s="22"/>
      <c r="HF2188" s="22"/>
      <c r="HG2188" s="22"/>
      <c r="HH2188" s="22"/>
      <c r="HI2188" s="24"/>
      <c r="HJ2188" s="22"/>
      <c r="HK2188" s="22"/>
      <c r="HL2188" s="22"/>
      <c r="HM2188" s="22"/>
      <c r="HN2188" s="22"/>
      <c r="HO2188" s="22"/>
      <c r="HP2188" s="22"/>
      <c r="HQ2188" s="22"/>
      <c r="HR2188" s="22"/>
      <c r="HS2188" s="22"/>
      <c r="HT2188" s="22"/>
      <c r="HU2188" s="22"/>
      <c r="HV2188" s="22"/>
      <c r="HW2188" s="22"/>
      <c r="HX2188" s="22"/>
      <c r="HY2188" s="22"/>
      <c r="HZ2188" s="22"/>
      <c r="IA2188" s="22"/>
      <c r="IB2188" s="22"/>
      <c r="IC2188" s="22"/>
      <c r="ID2188" s="22"/>
      <c r="IE2188" s="22"/>
      <c r="IF2188" s="22"/>
      <c r="IG2188" s="22"/>
      <c r="IH2188" s="22"/>
      <c r="II2188" s="22"/>
      <c r="IJ2188" s="22"/>
      <c r="IK2188" s="22"/>
      <c r="IL2188" s="22"/>
      <c r="IM2188" s="22"/>
      <c r="IN2188" s="22"/>
      <c r="IO2188" s="24"/>
      <c r="IP2188" s="22"/>
      <c r="IQ2188" s="22"/>
      <c r="IR2188" s="22"/>
      <c r="IS2188" s="22"/>
      <c r="IT2188" s="22"/>
      <c r="IU2188" s="22"/>
      <c r="IV2188" s="22"/>
      <c r="IW2188" s="22"/>
      <c r="IX2188" s="22"/>
      <c r="IY2188" s="22"/>
      <c r="IZ2188" s="22"/>
      <c r="JA2188" s="22"/>
      <c r="JB2188" s="22"/>
      <c r="JC2188" s="22"/>
      <c r="JD2188" s="22"/>
      <c r="JE2188" s="22"/>
      <c r="JF2188" s="22"/>
      <c r="JG2188" s="22"/>
      <c r="JH2188" s="22"/>
      <c r="JI2188" s="22"/>
      <c r="JJ2188" s="22"/>
      <c r="JK2188" s="22"/>
      <c r="JL2188" s="22"/>
      <c r="JM2188" s="22"/>
      <c r="JN2188" s="22"/>
      <c r="JO2188" s="22"/>
      <c r="JP2188" s="22"/>
      <c r="JQ2188" s="22"/>
      <c r="JR2188" s="22"/>
      <c r="JS2188" s="22"/>
      <c r="JT2188" s="22"/>
      <c r="JU2188" s="24"/>
      <c r="JV2188" s="22"/>
      <c r="JW2188" s="22"/>
      <c r="JX2188" s="22"/>
      <c r="JY2188" s="22"/>
      <c r="JZ2188" s="22"/>
      <c r="KA2188" s="22"/>
      <c r="KB2188" s="22"/>
      <c r="KC2188" s="22"/>
      <c r="KD2188" s="22"/>
      <c r="KE2188" s="22"/>
      <c r="KF2188" s="22"/>
      <c r="KG2188" s="22"/>
      <c r="KH2188" s="22"/>
      <c r="KI2188" s="22"/>
      <c r="KJ2188" s="22"/>
      <c r="KK2188" s="22"/>
      <c r="KL2188" s="22"/>
      <c r="KM2188" s="22"/>
      <c r="KN2188" s="22"/>
      <c r="KO2188" s="22"/>
      <c r="KP2188" s="22"/>
      <c r="KQ2188" s="22"/>
      <c r="KR2188" s="22"/>
      <c r="KS2188" s="22"/>
      <c r="KT2188" s="22"/>
      <c r="KU2188" s="22"/>
      <c r="KV2188" s="22"/>
      <c r="KW2188" s="22"/>
      <c r="KX2188" s="22"/>
      <c r="KY2188" s="22"/>
      <c r="KZ2188" s="22"/>
      <c r="LA2188" s="24"/>
      <c r="LB2188" s="22"/>
      <c r="LC2188" s="22"/>
      <c r="LD2188" s="22"/>
      <c r="LE2188" s="22"/>
      <c r="LF2188" s="22"/>
      <c r="LG2188" s="22"/>
      <c r="LH2188" s="22"/>
      <c r="LI2188" s="22"/>
      <c r="LJ2188" s="22"/>
      <c r="LK2188" s="22"/>
      <c r="LL2188" s="22"/>
      <c r="LM2188" s="22"/>
      <c r="LN2188" s="22"/>
      <c r="LO2188" s="22"/>
      <c r="LP2188" s="22"/>
      <c r="LQ2188" s="22"/>
      <c r="LR2188" s="22"/>
      <c r="LS2188" s="22"/>
      <c r="LT2188" s="22"/>
      <c r="LU2188" s="22"/>
      <c r="LV2188" s="22"/>
      <c r="LW2188" s="22"/>
      <c r="LX2188" s="22"/>
      <c r="LY2188" s="22"/>
      <c r="LZ2188" s="22"/>
      <c r="MA2188" s="22"/>
      <c r="MB2188" s="22"/>
      <c r="MC2188" s="22"/>
      <c r="MD2188" s="22"/>
      <c r="ME2188" s="22"/>
      <c r="MF2188" s="22"/>
      <c r="MG2188" s="24"/>
      <c r="MH2188" s="22"/>
      <c r="MI2188" s="22"/>
      <c r="MJ2188" s="22"/>
      <c r="MK2188" s="22"/>
      <c r="ML2188" s="22"/>
      <c r="MM2188" s="22"/>
      <c r="MN2188" s="22"/>
      <c r="MO2188" s="22"/>
      <c r="MP2188" s="22"/>
      <c r="MQ2188" s="22"/>
      <c r="MR2188" s="22"/>
      <c r="MS2188" s="22"/>
      <c r="MT2188" s="22"/>
      <c r="MU2188" s="22"/>
      <c r="MV2188" s="22"/>
      <c r="MW2188" s="22"/>
      <c r="MX2188" s="22"/>
      <c r="MY2188" s="22"/>
      <c r="MZ2188" s="22"/>
      <c r="NA2188" s="22"/>
      <c r="NB2188" s="22"/>
      <c r="NC2188" s="22"/>
      <c r="ND2188" s="22"/>
      <c r="NE2188" s="22"/>
      <c r="NF2188" s="22"/>
      <c r="NG2188" s="22"/>
      <c r="NH2188" s="22"/>
      <c r="NI2188" s="22"/>
      <c r="NJ2188" s="22"/>
      <c r="NK2188" s="22"/>
      <c r="NL2188" s="22"/>
      <c r="NM2188" s="24"/>
      <c r="NN2188" s="22"/>
      <c r="NO2188" s="22"/>
      <c r="NP2188" s="22"/>
      <c r="NQ2188" s="22"/>
      <c r="NR2188" s="22"/>
      <c r="NS2188" s="22"/>
      <c r="NT2188" s="22"/>
      <c r="NU2188" s="22"/>
      <c r="NV2188" s="22"/>
      <c r="NW2188" s="22"/>
      <c r="NX2188" s="22"/>
      <c r="NY2188" s="22"/>
      <c r="NZ2188" s="22"/>
      <c r="OA2188" s="22"/>
      <c r="OB2188" s="22"/>
      <c r="OC2188" s="22"/>
      <c r="OD2188" s="22"/>
      <c r="OE2188" s="22"/>
      <c r="OF2188" s="22"/>
      <c r="OG2188" s="22"/>
      <c r="OH2188" s="22"/>
      <c r="OI2188" s="22"/>
      <c r="OJ2188" s="22"/>
      <c r="OK2188" s="22"/>
      <c r="OL2188" s="22"/>
      <c r="OM2188" s="22"/>
      <c r="ON2188" s="22"/>
      <c r="OO2188" s="22"/>
      <c r="OP2188" s="22"/>
      <c r="OQ2188" s="22"/>
      <c r="OR2188" s="22"/>
    </row>
    <row r="2189" spans="1:408" ht="15" thickBot="1">
      <c r="A2189" s="1"/>
      <c r="B2189" s="12"/>
      <c r="C2189" s="12"/>
      <c r="D2189" s="22"/>
      <c r="E2189" s="54"/>
      <c r="F2189" s="54"/>
      <c r="G2189" s="54"/>
      <c r="H2189" s="55"/>
      <c r="I2189" s="22"/>
      <c r="J2189" s="56"/>
      <c r="K2189" s="80"/>
      <c r="L2189" s="57"/>
      <c r="M2189" s="57"/>
      <c r="N2189" s="55"/>
      <c r="O2189" s="58"/>
      <c r="P2189" s="58"/>
      <c r="Q2189" s="59"/>
      <c r="R2189" s="60"/>
      <c r="S2189" s="60"/>
      <c r="T2189" s="22"/>
      <c r="U2189" s="1"/>
      <c r="V2189" s="23"/>
      <c r="X2189" s="24"/>
      <c r="Y2189" s="24"/>
      <c r="Z2189" s="22"/>
      <c r="AA2189" s="22"/>
      <c r="AB2189" s="22"/>
      <c r="AC2189" s="22"/>
      <c r="AD2189" s="22"/>
      <c r="AE2189" s="22"/>
      <c r="AF2189" s="22"/>
      <c r="AG2189" s="22"/>
      <c r="AH2189" s="22"/>
      <c r="AI2189" s="22"/>
      <c r="AJ2189" s="22"/>
      <c r="AK2189" s="22"/>
      <c r="AL2189" s="22"/>
      <c r="AM2189" s="22"/>
      <c r="AN2189" s="22"/>
      <c r="AO2189" s="22"/>
      <c r="AP2189" s="22"/>
      <c r="AQ2189" s="22"/>
      <c r="AR2189" s="22"/>
      <c r="AS2189" s="22"/>
      <c r="AT2189" s="22"/>
      <c r="AU2189" s="22"/>
      <c r="AV2189" s="22"/>
      <c r="AW2189" s="22"/>
      <c r="AX2189" s="22"/>
      <c r="AY2189" s="22"/>
      <c r="AZ2189" s="22"/>
      <c r="BA2189" s="22"/>
      <c r="BB2189" s="22"/>
      <c r="BC2189" s="22"/>
      <c r="BD2189" s="22"/>
      <c r="BE2189" s="24"/>
      <c r="BF2189" s="22"/>
      <c r="BG2189" s="22"/>
      <c r="BH2189" s="22"/>
      <c r="BI2189" s="22"/>
      <c r="BJ2189" s="22"/>
      <c r="BK2189" s="22"/>
      <c r="BL2189" s="22"/>
      <c r="BM2189" s="22"/>
      <c r="BN2189" s="22"/>
      <c r="BO2189" s="22"/>
      <c r="BP2189" s="22"/>
      <c r="BQ2189" s="22"/>
      <c r="BR2189" s="22"/>
      <c r="BS2189" s="22"/>
      <c r="BT2189" s="22"/>
      <c r="BU2189" s="22"/>
      <c r="BV2189" s="22"/>
      <c r="BW2189" s="22"/>
      <c r="BX2189" s="22"/>
      <c r="BY2189" s="22"/>
      <c r="BZ2189" s="22"/>
      <c r="CA2189" s="22"/>
      <c r="CB2189" s="22"/>
      <c r="CC2189" s="22"/>
      <c r="CD2189" s="22"/>
      <c r="CE2189" s="22"/>
      <c r="CF2189" s="22"/>
      <c r="CG2189" s="22"/>
      <c r="CH2189" s="22"/>
      <c r="CI2189" s="22"/>
      <c r="CJ2189" s="22"/>
      <c r="CK2189" s="24"/>
      <c r="CL2189" s="22"/>
      <c r="CM2189" s="22"/>
      <c r="CN2189" s="22"/>
      <c r="CO2189" s="22"/>
      <c r="CP2189" s="22"/>
      <c r="CQ2189" s="22"/>
      <c r="CR2189" s="22"/>
      <c r="CS2189" s="22"/>
      <c r="CT2189" s="22"/>
      <c r="CU2189" s="22"/>
      <c r="CV2189" s="22"/>
      <c r="CW2189" s="22"/>
      <c r="CX2189" s="22"/>
      <c r="CY2189" s="22"/>
      <c r="CZ2189" s="22"/>
      <c r="DA2189" s="22"/>
      <c r="DB2189" s="22"/>
      <c r="DC2189" s="22"/>
      <c r="DD2189" s="22"/>
      <c r="DE2189" s="22"/>
      <c r="DF2189" s="22"/>
      <c r="DG2189" s="22"/>
      <c r="DH2189" s="22"/>
      <c r="DI2189" s="22"/>
      <c r="DJ2189" s="22"/>
      <c r="DK2189" s="22"/>
      <c r="DL2189" s="22"/>
      <c r="DM2189" s="22"/>
      <c r="DN2189" s="22"/>
      <c r="DO2189" s="22"/>
      <c r="DP2189" s="22"/>
      <c r="DQ2189" s="24"/>
      <c r="DR2189" s="22"/>
      <c r="DS2189" s="22"/>
      <c r="DT2189" s="22"/>
      <c r="DU2189" s="22"/>
      <c r="DV2189" s="22"/>
      <c r="DW2189" s="22"/>
      <c r="DX2189" s="22"/>
      <c r="DY2189" s="22"/>
      <c r="DZ2189" s="22"/>
      <c r="EA2189" s="22"/>
      <c r="EB2189" s="22"/>
      <c r="EC2189" s="22"/>
      <c r="ED2189" s="22"/>
      <c r="EE2189" s="22"/>
      <c r="EF2189" s="22"/>
      <c r="EG2189" s="22"/>
      <c r="EH2189" s="22"/>
      <c r="EI2189" s="22"/>
      <c r="EJ2189" s="22"/>
      <c r="EK2189" s="22"/>
      <c r="EL2189" s="22"/>
      <c r="EM2189" s="22"/>
      <c r="EN2189" s="22"/>
      <c r="EO2189" s="22"/>
      <c r="EP2189" s="22"/>
      <c r="EQ2189" s="22"/>
      <c r="ER2189" s="22"/>
      <c r="ES2189" s="22"/>
      <c r="ET2189" s="22"/>
      <c r="EU2189" s="22"/>
      <c r="EV2189" s="22"/>
      <c r="EW2189" s="24"/>
      <c r="EX2189" s="22"/>
      <c r="EY2189" s="22"/>
      <c r="EZ2189" s="22"/>
      <c r="FA2189" s="22"/>
      <c r="FB2189" s="22"/>
      <c r="FC2189" s="22"/>
      <c r="FD2189" s="22"/>
      <c r="FE2189" s="22"/>
      <c r="FF2189" s="22"/>
      <c r="FG2189" s="22"/>
      <c r="FH2189" s="22"/>
      <c r="FI2189" s="22"/>
      <c r="FJ2189" s="22"/>
      <c r="FK2189" s="22"/>
      <c r="FL2189" s="22"/>
      <c r="FM2189" s="22"/>
      <c r="FN2189" s="22"/>
      <c r="FO2189" s="22"/>
      <c r="FP2189" s="22"/>
      <c r="FQ2189" s="22"/>
      <c r="FR2189" s="22"/>
      <c r="FS2189" s="22"/>
      <c r="FT2189" s="22"/>
      <c r="FU2189" s="22"/>
      <c r="FV2189" s="22"/>
      <c r="FW2189" s="22"/>
      <c r="FX2189" s="22"/>
      <c r="FY2189" s="22"/>
      <c r="FZ2189" s="22"/>
      <c r="GA2189" s="22"/>
      <c r="GB2189" s="22"/>
      <c r="GC2189" s="24"/>
      <c r="GD2189" s="22"/>
      <c r="GE2189" s="22"/>
      <c r="GF2189" s="22"/>
      <c r="GG2189" s="22"/>
      <c r="GH2189" s="22"/>
      <c r="GI2189" s="22"/>
      <c r="GJ2189" s="22"/>
      <c r="GK2189" s="22"/>
      <c r="GL2189" s="22"/>
      <c r="GM2189" s="22"/>
      <c r="GN2189" s="22"/>
      <c r="GO2189" s="22"/>
      <c r="GP2189" s="22"/>
      <c r="GQ2189" s="22"/>
      <c r="GR2189" s="22"/>
      <c r="GS2189" s="22"/>
      <c r="GT2189" s="22"/>
      <c r="GU2189" s="22"/>
      <c r="GV2189" s="22"/>
      <c r="GW2189" s="22"/>
      <c r="GX2189" s="22"/>
      <c r="GY2189" s="22"/>
      <c r="GZ2189" s="22"/>
      <c r="HA2189" s="22"/>
      <c r="HB2189" s="22"/>
      <c r="HC2189" s="22"/>
      <c r="HD2189" s="22"/>
      <c r="HE2189" s="22"/>
      <c r="HF2189" s="22"/>
      <c r="HG2189" s="22"/>
      <c r="HH2189" s="22"/>
      <c r="HI2189" s="24"/>
      <c r="HJ2189" s="22"/>
      <c r="HK2189" s="22"/>
      <c r="HL2189" s="22"/>
      <c r="HM2189" s="22"/>
      <c r="HN2189" s="22"/>
      <c r="HO2189" s="22"/>
      <c r="HP2189" s="22"/>
      <c r="HQ2189" s="22"/>
      <c r="HR2189" s="22"/>
      <c r="HS2189" s="22"/>
      <c r="HT2189" s="22"/>
      <c r="HU2189" s="22"/>
      <c r="HV2189" s="22"/>
      <c r="HW2189" s="22"/>
      <c r="HX2189" s="22"/>
      <c r="HY2189" s="22"/>
      <c r="HZ2189" s="22"/>
      <c r="IA2189" s="22"/>
      <c r="IB2189" s="22"/>
      <c r="IC2189" s="22"/>
      <c r="ID2189" s="22"/>
      <c r="IE2189" s="22"/>
      <c r="IF2189" s="22"/>
      <c r="IG2189" s="22"/>
      <c r="IH2189" s="22"/>
      <c r="II2189" s="22"/>
      <c r="IJ2189" s="22"/>
      <c r="IK2189" s="22"/>
      <c r="IL2189" s="22"/>
      <c r="IM2189" s="22"/>
      <c r="IN2189" s="22"/>
      <c r="IO2189" s="24"/>
      <c r="IP2189" s="22"/>
      <c r="IQ2189" s="22"/>
      <c r="IR2189" s="22"/>
      <c r="IS2189" s="22"/>
      <c r="IT2189" s="22"/>
      <c r="IU2189" s="22"/>
      <c r="IV2189" s="22"/>
      <c r="IW2189" s="22"/>
      <c r="IX2189" s="22"/>
      <c r="IY2189" s="22"/>
      <c r="IZ2189" s="22"/>
      <c r="JA2189" s="22"/>
      <c r="JB2189" s="22"/>
      <c r="JC2189" s="22"/>
      <c r="JD2189" s="22"/>
      <c r="JE2189" s="22"/>
      <c r="JF2189" s="22"/>
      <c r="JG2189" s="22"/>
      <c r="JH2189" s="22"/>
      <c r="JI2189" s="22"/>
      <c r="JJ2189" s="22"/>
      <c r="JK2189" s="22"/>
      <c r="JL2189" s="22"/>
      <c r="JM2189" s="22"/>
      <c r="JN2189" s="22"/>
      <c r="JO2189" s="22"/>
      <c r="JP2189" s="22"/>
      <c r="JQ2189" s="22"/>
      <c r="JR2189" s="22"/>
      <c r="JS2189" s="22"/>
      <c r="JT2189" s="22"/>
      <c r="JU2189" s="24"/>
      <c r="JV2189" s="22"/>
      <c r="JW2189" s="22"/>
      <c r="JX2189" s="22"/>
      <c r="JY2189" s="22"/>
      <c r="JZ2189" s="22"/>
      <c r="KA2189" s="22"/>
      <c r="KB2189" s="22"/>
      <c r="KC2189" s="22"/>
      <c r="KD2189" s="22"/>
      <c r="KE2189" s="22"/>
      <c r="KF2189" s="22"/>
      <c r="KG2189" s="22"/>
      <c r="KH2189" s="22"/>
      <c r="KI2189" s="22"/>
      <c r="KJ2189" s="22"/>
      <c r="KK2189" s="22"/>
      <c r="KL2189" s="22"/>
      <c r="KM2189" s="22"/>
      <c r="KN2189" s="22"/>
      <c r="KO2189" s="22"/>
      <c r="KP2189" s="22"/>
      <c r="KQ2189" s="22"/>
      <c r="KR2189" s="22"/>
      <c r="KS2189" s="22"/>
      <c r="KT2189" s="22"/>
      <c r="KU2189" s="22"/>
      <c r="KV2189" s="22"/>
      <c r="KW2189" s="22"/>
      <c r="KX2189" s="22"/>
      <c r="KY2189" s="22"/>
      <c r="KZ2189" s="22"/>
      <c r="LA2189" s="24"/>
      <c r="LB2189" s="22"/>
      <c r="LC2189" s="22"/>
      <c r="LD2189" s="22"/>
      <c r="LE2189" s="22"/>
      <c r="LF2189" s="22"/>
      <c r="LG2189" s="22"/>
      <c r="LH2189" s="22"/>
      <c r="LI2189" s="22"/>
      <c r="LJ2189" s="22"/>
      <c r="LK2189" s="22"/>
      <c r="LL2189" s="22"/>
      <c r="LM2189" s="22"/>
      <c r="LN2189" s="22"/>
      <c r="LO2189" s="22"/>
      <c r="LP2189" s="22"/>
      <c r="LQ2189" s="22"/>
      <c r="LR2189" s="22"/>
      <c r="LS2189" s="22"/>
      <c r="LT2189" s="22"/>
      <c r="LU2189" s="22"/>
      <c r="LV2189" s="22"/>
      <c r="LW2189" s="22"/>
      <c r="LX2189" s="22"/>
      <c r="LY2189" s="22"/>
      <c r="LZ2189" s="22"/>
      <c r="MA2189" s="22"/>
      <c r="MB2189" s="22"/>
      <c r="MC2189" s="22"/>
      <c r="MD2189" s="22"/>
      <c r="ME2189" s="22"/>
      <c r="MF2189" s="22"/>
      <c r="MG2189" s="24"/>
      <c r="MH2189" s="22"/>
      <c r="MI2189" s="22"/>
      <c r="MJ2189" s="22"/>
      <c r="MK2189" s="22"/>
      <c r="ML2189" s="22"/>
      <c r="MM2189" s="22"/>
      <c r="MN2189" s="22"/>
      <c r="MO2189" s="22"/>
      <c r="MP2189" s="22"/>
      <c r="MQ2189" s="22"/>
      <c r="MR2189" s="22"/>
      <c r="MS2189" s="22"/>
      <c r="MT2189" s="22"/>
      <c r="MU2189" s="22"/>
      <c r="MV2189" s="22"/>
      <c r="MW2189" s="22"/>
      <c r="MX2189" s="22"/>
      <c r="MY2189" s="22"/>
      <c r="MZ2189" s="22"/>
      <c r="NA2189" s="22"/>
      <c r="NB2189" s="22"/>
      <c r="NC2189" s="22"/>
      <c r="ND2189" s="22"/>
      <c r="NE2189" s="22"/>
      <c r="NF2189" s="22"/>
      <c r="NG2189" s="22"/>
      <c r="NH2189" s="22"/>
      <c r="NI2189" s="22"/>
      <c r="NJ2189" s="22"/>
      <c r="NK2189" s="22"/>
      <c r="NL2189" s="22"/>
      <c r="NM2189" s="24"/>
      <c r="NN2189" s="22"/>
      <c r="NO2189" s="22"/>
      <c r="NP2189" s="22"/>
      <c r="NQ2189" s="22"/>
      <c r="NR2189" s="22"/>
      <c r="NS2189" s="22"/>
      <c r="NT2189" s="22"/>
      <c r="NU2189" s="22"/>
      <c r="NV2189" s="22"/>
      <c r="NW2189" s="22"/>
      <c r="NX2189" s="22"/>
      <c r="NY2189" s="22"/>
      <c r="NZ2189" s="22"/>
      <c r="OA2189" s="22"/>
      <c r="OB2189" s="22"/>
      <c r="OC2189" s="22"/>
      <c r="OD2189" s="22"/>
      <c r="OE2189" s="22"/>
      <c r="OF2189" s="22"/>
      <c r="OG2189" s="22"/>
      <c r="OH2189" s="22"/>
      <c r="OI2189" s="22"/>
      <c r="OJ2189" s="22"/>
      <c r="OK2189" s="22"/>
      <c r="OL2189" s="22"/>
      <c r="OM2189" s="22"/>
      <c r="ON2189" s="22"/>
      <c r="OO2189" s="22"/>
      <c r="OP2189" s="22"/>
      <c r="OQ2189" s="22"/>
      <c r="OR2189" s="22"/>
    </row>
    <row r="2190" spans="1:408" ht="15" thickBot="1">
      <c r="A2190" s="1"/>
      <c r="B2190" s="12"/>
      <c r="C2190" s="12"/>
      <c r="D2190" s="22"/>
      <c r="E2190" s="54"/>
      <c r="F2190" s="54"/>
      <c r="G2190" s="54"/>
      <c r="H2190" s="55"/>
      <c r="I2190" s="22"/>
      <c r="J2190" s="56"/>
      <c r="K2190" s="81"/>
      <c r="L2190" s="57"/>
      <c r="M2190" s="57"/>
      <c r="N2190" s="55"/>
      <c r="O2190" s="58"/>
      <c r="P2190" s="58"/>
      <c r="Q2190" s="59"/>
      <c r="R2190" s="60"/>
      <c r="S2190" s="60"/>
      <c r="T2190" s="22"/>
      <c r="U2190" s="1"/>
      <c r="V2190" s="23"/>
      <c r="X2190" s="24"/>
      <c r="Y2190" s="24"/>
      <c r="Z2190" s="22"/>
      <c r="AA2190" s="22"/>
      <c r="AB2190" s="22"/>
      <c r="AC2190" s="22"/>
      <c r="AD2190" s="22"/>
      <c r="AE2190" s="22"/>
      <c r="AF2190" s="22"/>
      <c r="AG2190" s="22"/>
      <c r="AH2190" s="22"/>
      <c r="AI2190" s="22"/>
      <c r="AJ2190" s="22"/>
      <c r="AK2190" s="22"/>
      <c r="AL2190" s="22"/>
      <c r="AM2190" s="22"/>
      <c r="AN2190" s="22"/>
      <c r="AO2190" s="22"/>
      <c r="AP2190" s="22"/>
      <c r="AQ2190" s="22"/>
      <c r="AR2190" s="22"/>
      <c r="AS2190" s="22"/>
      <c r="AT2190" s="22"/>
      <c r="AU2190" s="22"/>
      <c r="AV2190" s="22"/>
      <c r="AW2190" s="22"/>
      <c r="AX2190" s="22"/>
      <c r="AY2190" s="22"/>
      <c r="AZ2190" s="22"/>
      <c r="BA2190" s="22"/>
      <c r="BB2190" s="22"/>
      <c r="BC2190" s="22"/>
      <c r="BD2190" s="22"/>
      <c r="BE2190" s="24"/>
      <c r="BF2190" s="22"/>
      <c r="BG2190" s="22"/>
      <c r="BH2190" s="22"/>
      <c r="BI2190" s="22"/>
      <c r="BJ2190" s="22"/>
      <c r="BK2190" s="22"/>
      <c r="BL2190" s="22"/>
      <c r="BM2190" s="22"/>
      <c r="BN2190" s="22"/>
      <c r="BO2190" s="22"/>
      <c r="BP2190" s="22"/>
      <c r="BQ2190" s="22"/>
      <c r="BR2190" s="22"/>
      <c r="BS2190" s="22"/>
      <c r="BT2190" s="22"/>
      <c r="BU2190" s="22"/>
      <c r="BV2190" s="22"/>
      <c r="BW2190" s="22"/>
      <c r="BX2190" s="22"/>
      <c r="BY2190" s="22"/>
      <c r="BZ2190" s="22"/>
      <c r="CA2190" s="22"/>
      <c r="CB2190" s="22"/>
      <c r="CC2190" s="22"/>
      <c r="CD2190" s="22"/>
      <c r="CE2190" s="22"/>
      <c r="CF2190" s="22"/>
      <c r="CG2190" s="22"/>
      <c r="CH2190" s="22"/>
      <c r="CI2190" s="22"/>
      <c r="CJ2190" s="22"/>
      <c r="CK2190" s="24"/>
      <c r="CL2190" s="22"/>
      <c r="CM2190" s="22"/>
      <c r="CN2190" s="22"/>
      <c r="CO2190" s="22"/>
      <c r="CP2190" s="22"/>
      <c r="CQ2190" s="22"/>
      <c r="CR2190" s="22"/>
      <c r="CS2190" s="22"/>
      <c r="CT2190" s="22"/>
      <c r="CU2190" s="22"/>
      <c r="CV2190" s="22"/>
      <c r="CW2190" s="22"/>
      <c r="CX2190" s="22"/>
      <c r="CY2190" s="22"/>
      <c r="CZ2190" s="22"/>
      <c r="DA2190" s="22"/>
      <c r="DB2190" s="22"/>
      <c r="DC2190" s="22"/>
      <c r="DD2190" s="22"/>
      <c r="DE2190" s="22"/>
      <c r="DF2190" s="22"/>
      <c r="DG2190" s="22"/>
      <c r="DH2190" s="22"/>
      <c r="DI2190" s="22"/>
      <c r="DJ2190" s="22"/>
      <c r="DK2190" s="22"/>
      <c r="DL2190" s="22"/>
      <c r="DM2190" s="22"/>
      <c r="DN2190" s="22"/>
      <c r="DO2190" s="22"/>
      <c r="DP2190" s="22"/>
      <c r="DQ2190" s="24"/>
      <c r="DR2190" s="22"/>
      <c r="DS2190" s="22"/>
      <c r="DT2190" s="22"/>
      <c r="DU2190" s="22"/>
      <c r="DV2190" s="22"/>
      <c r="DW2190" s="22"/>
      <c r="DX2190" s="22"/>
      <c r="DY2190" s="22"/>
      <c r="DZ2190" s="22"/>
      <c r="EA2190" s="22"/>
      <c r="EB2190" s="22"/>
      <c r="EC2190" s="22"/>
      <c r="ED2190" s="22"/>
      <c r="EE2190" s="22"/>
      <c r="EF2190" s="22"/>
      <c r="EG2190" s="22"/>
      <c r="EH2190" s="22"/>
      <c r="EI2190" s="22"/>
      <c r="EJ2190" s="22"/>
      <c r="EK2190" s="22"/>
      <c r="EL2190" s="22"/>
      <c r="EM2190" s="22"/>
      <c r="EN2190" s="22"/>
      <c r="EO2190" s="22"/>
      <c r="EP2190" s="22"/>
      <c r="EQ2190" s="22"/>
      <c r="ER2190" s="22"/>
      <c r="ES2190" s="22"/>
      <c r="ET2190" s="22"/>
      <c r="EU2190" s="22"/>
      <c r="EV2190" s="22"/>
      <c r="EW2190" s="24"/>
      <c r="EX2190" s="22"/>
      <c r="EY2190" s="22"/>
      <c r="EZ2190" s="22"/>
      <c r="FA2190" s="22"/>
      <c r="FB2190" s="22"/>
      <c r="FC2190" s="22"/>
      <c r="FD2190" s="22"/>
      <c r="FE2190" s="22"/>
      <c r="FF2190" s="22"/>
      <c r="FG2190" s="22"/>
      <c r="FH2190" s="22"/>
      <c r="FI2190" s="22"/>
      <c r="FJ2190" s="22"/>
      <c r="FK2190" s="22"/>
      <c r="FL2190" s="22"/>
      <c r="FM2190" s="22"/>
      <c r="FN2190" s="22"/>
      <c r="FO2190" s="22"/>
      <c r="FP2190" s="22"/>
      <c r="FQ2190" s="22"/>
      <c r="FR2190" s="22"/>
      <c r="FS2190" s="22"/>
      <c r="FT2190" s="22"/>
      <c r="FU2190" s="22"/>
      <c r="FV2190" s="22"/>
      <c r="FW2190" s="22"/>
      <c r="FX2190" s="22"/>
      <c r="FY2190" s="22"/>
      <c r="FZ2190" s="22"/>
      <c r="GA2190" s="22"/>
      <c r="GB2190" s="22"/>
      <c r="GC2190" s="24"/>
      <c r="GD2190" s="22"/>
      <c r="GE2190" s="22"/>
      <c r="GF2190" s="22"/>
      <c r="GG2190" s="22"/>
      <c r="GH2190" s="22"/>
      <c r="GI2190" s="22"/>
      <c r="GJ2190" s="22"/>
      <c r="GK2190" s="22"/>
      <c r="GL2190" s="22"/>
      <c r="GM2190" s="22"/>
      <c r="GN2190" s="22"/>
      <c r="GO2190" s="22"/>
      <c r="GP2190" s="22"/>
      <c r="GQ2190" s="22"/>
      <c r="GR2190" s="22"/>
      <c r="GS2190" s="22"/>
      <c r="GT2190" s="22"/>
      <c r="GU2190" s="22"/>
      <c r="GV2190" s="22"/>
      <c r="GW2190" s="22"/>
      <c r="GX2190" s="22"/>
      <c r="GY2190" s="22"/>
      <c r="GZ2190" s="22"/>
      <c r="HA2190" s="22"/>
      <c r="HB2190" s="22"/>
      <c r="HC2190" s="22"/>
      <c r="HD2190" s="22"/>
      <c r="HE2190" s="22"/>
      <c r="HF2190" s="22"/>
      <c r="HG2190" s="22"/>
      <c r="HH2190" s="22"/>
      <c r="HI2190" s="24"/>
      <c r="HJ2190" s="22"/>
      <c r="HK2190" s="22"/>
      <c r="HL2190" s="22"/>
      <c r="HM2190" s="22"/>
      <c r="HN2190" s="22"/>
      <c r="HO2190" s="22"/>
      <c r="HP2190" s="22"/>
      <c r="HQ2190" s="22"/>
      <c r="HR2190" s="22"/>
      <c r="HS2190" s="22"/>
      <c r="HT2190" s="22"/>
      <c r="HU2190" s="22"/>
      <c r="HV2190" s="22"/>
      <c r="HW2190" s="22"/>
      <c r="HX2190" s="22"/>
      <c r="HY2190" s="22"/>
      <c r="HZ2190" s="22"/>
      <c r="IA2190" s="22"/>
      <c r="IB2190" s="22"/>
      <c r="IC2190" s="22"/>
      <c r="ID2190" s="22"/>
      <c r="IE2190" s="22"/>
      <c r="IF2190" s="22"/>
      <c r="IG2190" s="22"/>
      <c r="IH2190" s="22"/>
      <c r="II2190" s="22"/>
      <c r="IJ2190" s="22"/>
      <c r="IK2190" s="22"/>
      <c r="IL2190" s="22"/>
      <c r="IM2190" s="22"/>
      <c r="IN2190" s="22"/>
      <c r="IO2190" s="24"/>
      <c r="IP2190" s="22"/>
      <c r="IQ2190" s="22"/>
      <c r="IR2190" s="22"/>
      <c r="IS2190" s="22"/>
      <c r="IT2190" s="22"/>
      <c r="IU2190" s="22"/>
      <c r="IV2190" s="22"/>
      <c r="IW2190" s="22"/>
      <c r="IX2190" s="22"/>
      <c r="IY2190" s="22"/>
      <c r="IZ2190" s="22"/>
      <c r="JA2190" s="22"/>
      <c r="JB2190" s="22"/>
      <c r="JC2190" s="22"/>
      <c r="JD2190" s="22"/>
      <c r="JE2190" s="22"/>
      <c r="JF2190" s="22"/>
      <c r="JG2190" s="22"/>
      <c r="JH2190" s="22"/>
      <c r="JI2190" s="22"/>
      <c r="JJ2190" s="22"/>
      <c r="JK2190" s="22"/>
      <c r="JL2190" s="22"/>
      <c r="JM2190" s="22"/>
      <c r="JN2190" s="22"/>
      <c r="JO2190" s="22"/>
      <c r="JP2190" s="22"/>
      <c r="JQ2190" s="22"/>
      <c r="JR2190" s="22"/>
      <c r="JS2190" s="22"/>
      <c r="JT2190" s="22"/>
      <c r="JU2190" s="24"/>
      <c r="JV2190" s="22"/>
      <c r="JW2190" s="22"/>
      <c r="JX2190" s="22"/>
      <c r="JY2190" s="22"/>
      <c r="JZ2190" s="22"/>
      <c r="KA2190" s="22"/>
      <c r="KB2190" s="22"/>
      <c r="KC2190" s="22"/>
      <c r="KD2190" s="22"/>
      <c r="KE2190" s="22"/>
      <c r="KF2190" s="22"/>
      <c r="KG2190" s="22"/>
      <c r="KH2190" s="22"/>
      <c r="KI2190" s="22"/>
      <c r="KJ2190" s="22"/>
      <c r="KK2190" s="22"/>
      <c r="KL2190" s="22"/>
      <c r="KM2190" s="22"/>
      <c r="KN2190" s="22"/>
      <c r="KO2190" s="22"/>
      <c r="KP2190" s="22"/>
      <c r="KQ2190" s="22"/>
      <c r="KR2190" s="22"/>
      <c r="KS2190" s="22"/>
      <c r="KT2190" s="22"/>
      <c r="KU2190" s="22"/>
      <c r="KV2190" s="22"/>
      <c r="KW2190" s="22"/>
      <c r="KX2190" s="22"/>
      <c r="KY2190" s="22"/>
      <c r="KZ2190" s="22"/>
      <c r="LA2190" s="24"/>
      <c r="LB2190" s="22"/>
      <c r="LC2190" s="22"/>
      <c r="LD2190" s="22"/>
      <c r="LE2190" s="22"/>
      <c r="LF2190" s="22"/>
      <c r="LG2190" s="22"/>
      <c r="LH2190" s="22"/>
      <c r="LI2190" s="22"/>
      <c r="LJ2190" s="22"/>
      <c r="LK2190" s="22"/>
      <c r="LL2190" s="22"/>
      <c r="LM2190" s="22"/>
      <c r="LN2190" s="22"/>
      <c r="LO2190" s="22"/>
      <c r="LP2190" s="22"/>
      <c r="LQ2190" s="22"/>
      <c r="LR2190" s="22"/>
      <c r="LS2190" s="22"/>
      <c r="LT2190" s="22"/>
      <c r="LU2190" s="22"/>
      <c r="LV2190" s="22"/>
      <c r="LW2190" s="22"/>
      <c r="LX2190" s="22"/>
      <c r="LY2190" s="22"/>
      <c r="LZ2190" s="22"/>
      <c r="MA2190" s="22"/>
      <c r="MB2190" s="22"/>
      <c r="MC2190" s="22"/>
      <c r="MD2190" s="22"/>
      <c r="ME2190" s="22"/>
      <c r="MF2190" s="22"/>
      <c r="MG2190" s="24"/>
      <c r="MH2190" s="22"/>
      <c r="MI2190" s="22"/>
      <c r="MJ2190" s="22"/>
      <c r="MK2190" s="22"/>
      <c r="ML2190" s="22"/>
      <c r="MM2190" s="22"/>
      <c r="MN2190" s="22"/>
      <c r="MO2190" s="22"/>
      <c r="MP2190" s="22"/>
      <c r="MQ2190" s="22"/>
      <c r="MR2190" s="22"/>
      <c r="MS2190" s="22"/>
      <c r="MT2190" s="22"/>
      <c r="MU2190" s="22"/>
      <c r="MV2190" s="22"/>
      <c r="MW2190" s="22"/>
      <c r="MX2190" s="22"/>
      <c r="MY2190" s="22"/>
      <c r="MZ2190" s="22"/>
      <c r="NA2190" s="22"/>
      <c r="NB2190" s="22"/>
      <c r="NC2190" s="22"/>
      <c r="ND2190" s="22"/>
      <c r="NE2190" s="22"/>
      <c r="NF2190" s="22"/>
      <c r="NG2190" s="22"/>
      <c r="NH2190" s="22"/>
      <c r="NI2190" s="22"/>
      <c r="NJ2190" s="22"/>
      <c r="NK2190" s="22"/>
      <c r="NL2190" s="22"/>
      <c r="NM2190" s="24"/>
      <c r="NN2190" s="22"/>
      <c r="NO2190" s="22"/>
      <c r="NP2190" s="22"/>
      <c r="NQ2190" s="22"/>
      <c r="NR2190" s="22"/>
      <c r="NS2190" s="22"/>
      <c r="NT2190" s="22"/>
      <c r="NU2190" s="22"/>
      <c r="NV2190" s="22"/>
      <c r="NW2190" s="22"/>
      <c r="NX2190" s="22"/>
      <c r="NY2190" s="22"/>
      <c r="NZ2190" s="22"/>
      <c r="OA2190" s="22"/>
      <c r="OB2190" s="22"/>
      <c r="OC2190" s="22"/>
      <c r="OD2190" s="22"/>
      <c r="OE2190" s="22"/>
      <c r="OF2190" s="22"/>
      <c r="OG2190" s="22"/>
      <c r="OH2190" s="22"/>
      <c r="OI2190" s="22"/>
      <c r="OJ2190" s="22"/>
      <c r="OK2190" s="22"/>
      <c r="OL2190" s="22"/>
      <c r="OM2190" s="22"/>
      <c r="ON2190" s="22"/>
      <c r="OO2190" s="22"/>
      <c r="OP2190" s="22"/>
      <c r="OQ2190" s="22"/>
      <c r="OR2190" s="22"/>
    </row>
    <row r="2191" spans="1:408" ht="15" thickBot="1">
      <c r="A2191" s="1"/>
      <c r="B2191" s="12"/>
      <c r="C2191" s="12"/>
      <c r="D2191" s="22"/>
      <c r="E2191" s="54"/>
      <c r="F2191" s="54"/>
      <c r="G2191" s="54"/>
      <c r="H2191" s="55"/>
      <c r="I2191" s="22"/>
      <c r="J2191" s="56"/>
      <c r="K2191" s="80"/>
      <c r="L2191" s="57"/>
      <c r="M2191" s="57"/>
      <c r="N2191" s="55"/>
      <c r="O2191" s="58"/>
      <c r="P2191" s="58"/>
      <c r="Q2191" s="59"/>
      <c r="R2191" s="60"/>
      <c r="S2191" s="60"/>
      <c r="T2191" s="22"/>
      <c r="U2191" s="1"/>
      <c r="V2191" s="23"/>
      <c r="X2191" s="24"/>
      <c r="Y2191" s="24"/>
      <c r="Z2191" s="22"/>
      <c r="AA2191" s="22"/>
      <c r="AB2191" s="22"/>
      <c r="AC2191" s="22"/>
      <c r="AD2191" s="22"/>
      <c r="AE2191" s="22"/>
      <c r="AF2191" s="22"/>
      <c r="AG2191" s="22"/>
      <c r="AH2191" s="22"/>
      <c r="AI2191" s="22"/>
      <c r="AJ2191" s="22"/>
      <c r="AK2191" s="22"/>
      <c r="AL2191" s="22"/>
      <c r="AM2191" s="22"/>
      <c r="AN2191" s="22"/>
      <c r="AO2191" s="22"/>
      <c r="AP2191" s="22"/>
      <c r="AQ2191" s="22"/>
      <c r="AR2191" s="22"/>
      <c r="AS2191" s="22"/>
      <c r="AT2191" s="22"/>
      <c r="AU2191" s="22"/>
      <c r="AV2191" s="22"/>
      <c r="AW2191" s="22"/>
      <c r="AX2191" s="22"/>
      <c r="AY2191" s="22"/>
      <c r="AZ2191" s="22"/>
      <c r="BA2191" s="22"/>
      <c r="BB2191" s="22"/>
      <c r="BC2191" s="22"/>
      <c r="BD2191" s="22"/>
      <c r="BE2191" s="24"/>
      <c r="BF2191" s="22"/>
      <c r="BG2191" s="22"/>
      <c r="BH2191" s="22"/>
      <c r="BI2191" s="22"/>
      <c r="BJ2191" s="22"/>
      <c r="BK2191" s="22"/>
      <c r="BL2191" s="22"/>
      <c r="BM2191" s="22"/>
      <c r="BN2191" s="22"/>
      <c r="BO2191" s="22"/>
      <c r="BP2191" s="22"/>
      <c r="BQ2191" s="22"/>
      <c r="BR2191" s="22"/>
      <c r="BS2191" s="22"/>
      <c r="BT2191" s="22"/>
      <c r="BU2191" s="22"/>
      <c r="BV2191" s="22"/>
      <c r="BW2191" s="22"/>
      <c r="BX2191" s="22"/>
      <c r="BY2191" s="22"/>
      <c r="BZ2191" s="22"/>
      <c r="CA2191" s="22"/>
      <c r="CB2191" s="22"/>
      <c r="CC2191" s="22"/>
      <c r="CD2191" s="22"/>
      <c r="CE2191" s="22"/>
      <c r="CF2191" s="22"/>
      <c r="CG2191" s="22"/>
      <c r="CH2191" s="22"/>
      <c r="CI2191" s="22"/>
      <c r="CJ2191" s="22"/>
      <c r="CK2191" s="24"/>
      <c r="CL2191" s="22"/>
      <c r="CM2191" s="22"/>
      <c r="CN2191" s="22"/>
      <c r="CO2191" s="22"/>
      <c r="CP2191" s="22"/>
      <c r="CQ2191" s="22"/>
      <c r="CR2191" s="22"/>
      <c r="CS2191" s="22"/>
      <c r="CT2191" s="22"/>
      <c r="CU2191" s="22"/>
      <c r="CV2191" s="22"/>
      <c r="CW2191" s="22"/>
      <c r="CX2191" s="22"/>
      <c r="CY2191" s="22"/>
      <c r="CZ2191" s="22"/>
      <c r="DA2191" s="22"/>
      <c r="DB2191" s="22"/>
      <c r="DC2191" s="22"/>
      <c r="DD2191" s="22"/>
      <c r="DE2191" s="22"/>
      <c r="DF2191" s="22"/>
      <c r="DG2191" s="22"/>
      <c r="DH2191" s="22"/>
      <c r="DI2191" s="22"/>
      <c r="DJ2191" s="22"/>
      <c r="DK2191" s="22"/>
      <c r="DL2191" s="22"/>
      <c r="DM2191" s="22"/>
      <c r="DN2191" s="22"/>
      <c r="DO2191" s="22"/>
      <c r="DP2191" s="22"/>
      <c r="DQ2191" s="24"/>
      <c r="DR2191" s="22"/>
      <c r="DS2191" s="22"/>
      <c r="DT2191" s="22"/>
      <c r="DU2191" s="22"/>
      <c r="DV2191" s="22"/>
      <c r="DW2191" s="22"/>
      <c r="DX2191" s="22"/>
      <c r="DY2191" s="22"/>
      <c r="DZ2191" s="22"/>
      <c r="EA2191" s="22"/>
      <c r="EB2191" s="22"/>
      <c r="EC2191" s="22"/>
      <c r="ED2191" s="22"/>
      <c r="EE2191" s="22"/>
      <c r="EF2191" s="22"/>
      <c r="EG2191" s="22"/>
      <c r="EH2191" s="22"/>
      <c r="EI2191" s="22"/>
      <c r="EJ2191" s="22"/>
      <c r="EK2191" s="22"/>
      <c r="EL2191" s="22"/>
      <c r="EM2191" s="22"/>
      <c r="EN2191" s="22"/>
      <c r="EO2191" s="22"/>
      <c r="EP2191" s="22"/>
      <c r="EQ2191" s="22"/>
      <c r="ER2191" s="22"/>
      <c r="ES2191" s="22"/>
      <c r="ET2191" s="22"/>
      <c r="EU2191" s="22"/>
      <c r="EV2191" s="22"/>
      <c r="EW2191" s="24"/>
      <c r="EX2191" s="22"/>
      <c r="EY2191" s="22"/>
      <c r="EZ2191" s="22"/>
      <c r="FA2191" s="22"/>
      <c r="FB2191" s="22"/>
      <c r="FC2191" s="22"/>
      <c r="FD2191" s="22"/>
      <c r="FE2191" s="22"/>
      <c r="FF2191" s="22"/>
      <c r="FG2191" s="22"/>
      <c r="FH2191" s="22"/>
      <c r="FI2191" s="22"/>
      <c r="FJ2191" s="22"/>
      <c r="FK2191" s="22"/>
      <c r="FL2191" s="22"/>
      <c r="FM2191" s="22"/>
      <c r="FN2191" s="22"/>
      <c r="FO2191" s="22"/>
      <c r="FP2191" s="22"/>
      <c r="FQ2191" s="22"/>
      <c r="FR2191" s="22"/>
      <c r="FS2191" s="22"/>
      <c r="FT2191" s="22"/>
      <c r="FU2191" s="22"/>
      <c r="FV2191" s="22"/>
      <c r="FW2191" s="22"/>
      <c r="FX2191" s="22"/>
      <c r="FY2191" s="22"/>
      <c r="FZ2191" s="22"/>
      <c r="GA2191" s="22"/>
      <c r="GB2191" s="22"/>
      <c r="GC2191" s="24"/>
      <c r="GD2191" s="22"/>
      <c r="GE2191" s="22"/>
      <c r="GF2191" s="22"/>
      <c r="GG2191" s="22"/>
      <c r="GH2191" s="22"/>
      <c r="GI2191" s="22"/>
      <c r="GJ2191" s="22"/>
      <c r="GK2191" s="22"/>
      <c r="GL2191" s="22"/>
      <c r="GM2191" s="22"/>
      <c r="GN2191" s="22"/>
      <c r="GO2191" s="22"/>
      <c r="GP2191" s="22"/>
      <c r="GQ2191" s="22"/>
      <c r="GR2191" s="22"/>
      <c r="GS2191" s="22"/>
      <c r="GT2191" s="22"/>
      <c r="GU2191" s="22"/>
      <c r="GV2191" s="22"/>
      <c r="GW2191" s="22"/>
      <c r="GX2191" s="22"/>
      <c r="GY2191" s="22"/>
      <c r="GZ2191" s="22"/>
      <c r="HA2191" s="22"/>
      <c r="HB2191" s="22"/>
      <c r="HC2191" s="22"/>
      <c r="HD2191" s="22"/>
      <c r="HE2191" s="22"/>
      <c r="HF2191" s="22"/>
      <c r="HG2191" s="22"/>
      <c r="HH2191" s="22"/>
      <c r="HI2191" s="24"/>
      <c r="HJ2191" s="22"/>
      <c r="HK2191" s="22"/>
      <c r="HL2191" s="22"/>
      <c r="HM2191" s="22"/>
      <c r="HN2191" s="22"/>
      <c r="HO2191" s="22"/>
      <c r="HP2191" s="22"/>
      <c r="HQ2191" s="22"/>
      <c r="HR2191" s="22"/>
      <c r="HS2191" s="22"/>
      <c r="HT2191" s="22"/>
      <c r="HU2191" s="22"/>
      <c r="HV2191" s="22"/>
      <c r="HW2191" s="22"/>
      <c r="HX2191" s="22"/>
      <c r="HY2191" s="22"/>
      <c r="HZ2191" s="22"/>
      <c r="IA2191" s="22"/>
      <c r="IB2191" s="22"/>
      <c r="IC2191" s="22"/>
      <c r="ID2191" s="22"/>
      <c r="IE2191" s="22"/>
      <c r="IF2191" s="22"/>
      <c r="IG2191" s="22"/>
      <c r="IH2191" s="22"/>
      <c r="II2191" s="22"/>
      <c r="IJ2191" s="22"/>
      <c r="IK2191" s="22"/>
      <c r="IL2191" s="22"/>
      <c r="IM2191" s="22"/>
      <c r="IN2191" s="22"/>
      <c r="IO2191" s="24"/>
      <c r="IP2191" s="22"/>
      <c r="IQ2191" s="22"/>
      <c r="IR2191" s="22"/>
      <c r="IS2191" s="22"/>
      <c r="IT2191" s="22"/>
      <c r="IU2191" s="22"/>
      <c r="IV2191" s="22"/>
      <c r="IW2191" s="22"/>
      <c r="IX2191" s="22"/>
      <c r="IY2191" s="22"/>
      <c r="IZ2191" s="22"/>
      <c r="JA2191" s="22"/>
      <c r="JB2191" s="22"/>
      <c r="JC2191" s="22"/>
      <c r="JD2191" s="22"/>
      <c r="JE2191" s="22"/>
      <c r="JF2191" s="22"/>
      <c r="JG2191" s="22"/>
      <c r="JH2191" s="22"/>
      <c r="JI2191" s="22"/>
      <c r="JJ2191" s="22"/>
      <c r="JK2191" s="22"/>
      <c r="JL2191" s="22"/>
      <c r="JM2191" s="22"/>
      <c r="JN2191" s="22"/>
      <c r="JO2191" s="22"/>
      <c r="JP2191" s="22"/>
      <c r="JQ2191" s="22"/>
      <c r="JR2191" s="22"/>
      <c r="JS2191" s="22"/>
      <c r="JT2191" s="22"/>
      <c r="JU2191" s="24"/>
      <c r="JV2191" s="22"/>
      <c r="JW2191" s="22"/>
      <c r="JX2191" s="22"/>
      <c r="JY2191" s="22"/>
      <c r="JZ2191" s="22"/>
      <c r="KA2191" s="22"/>
      <c r="KB2191" s="22"/>
      <c r="KC2191" s="22"/>
      <c r="KD2191" s="22"/>
      <c r="KE2191" s="22"/>
      <c r="KF2191" s="22"/>
      <c r="KG2191" s="22"/>
      <c r="KH2191" s="22"/>
      <c r="KI2191" s="22"/>
      <c r="KJ2191" s="22"/>
      <c r="KK2191" s="22"/>
      <c r="KL2191" s="22"/>
      <c r="KM2191" s="22"/>
      <c r="KN2191" s="22"/>
      <c r="KO2191" s="22"/>
      <c r="KP2191" s="22"/>
      <c r="KQ2191" s="22"/>
      <c r="KR2191" s="22"/>
      <c r="KS2191" s="22"/>
      <c r="KT2191" s="22"/>
      <c r="KU2191" s="22"/>
      <c r="KV2191" s="22"/>
      <c r="KW2191" s="22"/>
      <c r="KX2191" s="22"/>
      <c r="KY2191" s="22"/>
      <c r="KZ2191" s="22"/>
      <c r="LA2191" s="24"/>
      <c r="LB2191" s="22"/>
      <c r="LC2191" s="22"/>
      <c r="LD2191" s="22"/>
      <c r="LE2191" s="22"/>
      <c r="LF2191" s="22"/>
      <c r="LG2191" s="22"/>
      <c r="LH2191" s="22"/>
      <c r="LI2191" s="22"/>
      <c r="LJ2191" s="22"/>
      <c r="LK2191" s="22"/>
      <c r="LL2191" s="22"/>
      <c r="LM2191" s="22"/>
      <c r="LN2191" s="22"/>
      <c r="LO2191" s="22"/>
      <c r="LP2191" s="22"/>
      <c r="LQ2191" s="22"/>
      <c r="LR2191" s="22"/>
      <c r="LS2191" s="22"/>
      <c r="LT2191" s="22"/>
      <c r="LU2191" s="22"/>
      <c r="LV2191" s="22"/>
      <c r="LW2191" s="22"/>
      <c r="LX2191" s="22"/>
      <c r="LY2191" s="22"/>
      <c r="LZ2191" s="22"/>
      <c r="MA2191" s="22"/>
      <c r="MB2191" s="22"/>
      <c r="MC2191" s="22"/>
      <c r="MD2191" s="22"/>
      <c r="ME2191" s="22"/>
      <c r="MF2191" s="22"/>
      <c r="MG2191" s="24"/>
      <c r="MH2191" s="22"/>
      <c r="MI2191" s="22"/>
      <c r="MJ2191" s="22"/>
      <c r="MK2191" s="22"/>
      <c r="ML2191" s="22"/>
      <c r="MM2191" s="22"/>
      <c r="MN2191" s="22"/>
      <c r="MO2191" s="22"/>
      <c r="MP2191" s="22"/>
      <c r="MQ2191" s="22"/>
      <c r="MR2191" s="22"/>
      <c r="MS2191" s="22"/>
      <c r="MT2191" s="22"/>
      <c r="MU2191" s="22"/>
      <c r="MV2191" s="22"/>
      <c r="MW2191" s="22"/>
      <c r="MX2191" s="22"/>
      <c r="MY2191" s="22"/>
      <c r="MZ2191" s="22"/>
      <c r="NA2191" s="22"/>
      <c r="NB2191" s="22"/>
      <c r="NC2191" s="22"/>
      <c r="ND2191" s="22"/>
      <c r="NE2191" s="22"/>
      <c r="NF2191" s="22"/>
      <c r="NG2191" s="22"/>
      <c r="NH2191" s="22"/>
      <c r="NI2191" s="22"/>
      <c r="NJ2191" s="22"/>
      <c r="NK2191" s="22"/>
      <c r="NL2191" s="22"/>
      <c r="NM2191" s="24"/>
      <c r="NN2191" s="22"/>
      <c r="NO2191" s="22"/>
      <c r="NP2191" s="22"/>
      <c r="NQ2191" s="22"/>
      <c r="NR2191" s="22"/>
      <c r="NS2191" s="22"/>
      <c r="NT2191" s="22"/>
      <c r="NU2191" s="22"/>
      <c r="NV2191" s="22"/>
      <c r="NW2191" s="22"/>
      <c r="NX2191" s="22"/>
      <c r="NY2191" s="22"/>
      <c r="NZ2191" s="22"/>
      <c r="OA2191" s="22"/>
      <c r="OB2191" s="22"/>
      <c r="OC2191" s="22"/>
      <c r="OD2191" s="22"/>
      <c r="OE2191" s="22"/>
      <c r="OF2191" s="22"/>
      <c r="OG2191" s="22"/>
      <c r="OH2191" s="22"/>
      <c r="OI2191" s="22"/>
      <c r="OJ2191" s="22"/>
      <c r="OK2191" s="22"/>
      <c r="OL2191" s="22"/>
      <c r="OM2191" s="22"/>
      <c r="ON2191" s="22"/>
      <c r="OO2191" s="22"/>
      <c r="OP2191" s="22"/>
      <c r="OQ2191" s="22"/>
      <c r="OR2191" s="22"/>
    </row>
    <row r="2192" spans="1:408" ht="15" thickBot="1">
      <c r="A2192" s="1"/>
      <c r="B2192" s="12"/>
      <c r="C2192" s="12"/>
      <c r="D2192" s="22"/>
      <c r="E2192" s="54"/>
      <c r="F2192" s="54"/>
      <c r="G2192" s="54"/>
      <c r="H2192" s="55"/>
      <c r="I2192" s="22"/>
      <c r="J2192" s="56"/>
      <c r="K2192" s="81"/>
      <c r="L2192" s="57"/>
      <c r="M2192" s="57"/>
      <c r="N2192" s="55"/>
      <c r="O2192" s="58"/>
      <c r="P2192" s="58"/>
      <c r="Q2192" s="59"/>
      <c r="R2192" s="60"/>
      <c r="S2192" s="60"/>
      <c r="T2192" s="22"/>
      <c r="U2192" s="1"/>
      <c r="V2192" s="23"/>
      <c r="X2192" s="24"/>
      <c r="Y2192" s="24"/>
      <c r="Z2192" s="22"/>
      <c r="AA2192" s="22"/>
      <c r="AB2192" s="22"/>
      <c r="AC2192" s="22"/>
      <c r="AD2192" s="22"/>
      <c r="AE2192" s="22"/>
      <c r="AF2192" s="22"/>
      <c r="AG2192" s="22"/>
      <c r="AH2192" s="22"/>
      <c r="AI2192" s="22"/>
      <c r="AJ2192" s="22"/>
      <c r="AK2192" s="22"/>
      <c r="AL2192" s="22"/>
      <c r="AM2192" s="22"/>
      <c r="AN2192" s="22"/>
      <c r="AO2192" s="22"/>
      <c r="AP2192" s="22"/>
      <c r="AQ2192" s="22"/>
      <c r="AR2192" s="22"/>
      <c r="AS2192" s="22"/>
      <c r="AT2192" s="22"/>
      <c r="AU2192" s="22"/>
      <c r="AV2192" s="22"/>
      <c r="AW2192" s="22"/>
      <c r="AX2192" s="22"/>
      <c r="AY2192" s="22"/>
      <c r="AZ2192" s="22"/>
      <c r="BA2192" s="22"/>
      <c r="BB2192" s="22"/>
      <c r="BC2192" s="22"/>
      <c r="BD2192" s="22"/>
      <c r="BE2192" s="24"/>
      <c r="BF2192" s="22"/>
      <c r="BG2192" s="22"/>
      <c r="BH2192" s="22"/>
      <c r="BI2192" s="22"/>
      <c r="BJ2192" s="22"/>
      <c r="BK2192" s="22"/>
      <c r="BL2192" s="22"/>
      <c r="BM2192" s="22"/>
      <c r="BN2192" s="22"/>
      <c r="BO2192" s="22"/>
      <c r="BP2192" s="22"/>
      <c r="BQ2192" s="22"/>
      <c r="BR2192" s="22"/>
      <c r="BS2192" s="22"/>
      <c r="BT2192" s="22"/>
      <c r="BU2192" s="22"/>
      <c r="BV2192" s="22"/>
      <c r="BW2192" s="22"/>
      <c r="BX2192" s="22"/>
      <c r="BY2192" s="22"/>
      <c r="BZ2192" s="22"/>
      <c r="CA2192" s="22"/>
      <c r="CB2192" s="22"/>
      <c r="CC2192" s="22"/>
      <c r="CD2192" s="22"/>
      <c r="CE2192" s="22"/>
      <c r="CF2192" s="22"/>
      <c r="CG2192" s="22"/>
      <c r="CH2192" s="22"/>
      <c r="CI2192" s="22"/>
      <c r="CJ2192" s="22"/>
      <c r="CK2192" s="24"/>
      <c r="CL2192" s="22"/>
      <c r="CM2192" s="22"/>
      <c r="CN2192" s="22"/>
      <c r="CO2192" s="22"/>
      <c r="CP2192" s="22"/>
      <c r="CQ2192" s="22"/>
      <c r="CR2192" s="22"/>
      <c r="CS2192" s="22"/>
      <c r="CT2192" s="22"/>
      <c r="CU2192" s="22"/>
      <c r="CV2192" s="22"/>
      <c r="CW2192" s="22"/>
      <c r="CX2192" s="22"/>
      <c r="CY2192" s="22"/>
      <c r="CZ2192" s="22"/>
      <c r="DA2192" s="22"/>
      <c r="DB2192" s="22"/>
      <c r="DC2192" s="22"/>
      <c r="DD2192" s="22"/>
      <c r="DE2192" s="22"/>
      <c r="DF2192" s="22"/>
      <c r="DG2192" s="22"/>
      <c r="DH2192" s="22"/>
      <c r="DI2192" s="22"/>
      <c r="DJ2192" s="22"/>
      <c r="DK2192" s="22"/>
      <c r="DL2192" s="22"/>
      <c r="DM2192" s="22"/>
      <c r="DN2192" s="22"/>
      <c r="DO2192" s="22"/>
      <c r="DP2192" s="22"/>
      <c r="DQ2192" s="24"/>
      <c r="DR2192" s="22"/>
      <c r="DS2192" s="22"/>
      <c r="DT2192" s="22"/>
      <c r="DU2192" s="22"/>
      <c r="DV2192" s="22"/>
      <c r="DW2192" s="22"/>
      <c r="DX2192" s="22"/>
      <c r="DY2192" s="22"/>
      <c r="DZ2192" s="22"/>
      <c r="EA2192" s="22"/>
      <c r="EB2192" s="22"/>
      <c r="EC2192" s="22"/>
      <c r="ED2192" s="22"/>
      <c r="EE2192" s="22"/>
      <c r="EF2192" s="22"/>
      <c r="EG2192" s="22"/>
      <c r="EH2192" s="22"/>
      <c r="EI2192" s="22"/>
      <c r="EJ2192" s="22"/>
      <c r="EK2192" s="22"/>
      <c r="EL2192" s="22"/>
      <c r="EM2192" s="22"/>
      <c r="EN2192" s="22"/>
      <c r="EO2192" s="22"/>
      <c r="EP2192" s="22"/>
      <c r="EQ2192" s="22"/>
      <c r="ER2192" s="22"/>
      <c r="ES2192" s="22"/>
      <c r="ET2192" s="22"/>
      <c r="EU2192" s="22"/>
      <c r="EV2192" s="22"/>
      <c r="EW2192" s="24"/>
      <c r="EX2192" s="22"/>
      <c r="EY2192" s="22"/>
      <c r="EZ2192" s="22"/>
      <c r="FA2192" s="22"/>
      <c r="FB2192" s="22"/>
      <c r="FC2192" s="22"/>
      <c r="FD2192" s="22"/>
      <c r="FE2192" s="22"/>
      <c r="FF2192" s="22"/>
      <c r="FG2192" s="22"/>
      <c r="FH2192" s="22"/>
      <c r="FI2192" s="22"/>
      <c r="FJ2192" s="22"/>
      <c r="FK2192" s="22"/>
      <c r="FL2192" s="22"/>
      <c r="FM2192" s="22"/>
      <c r="FN2192" s="22"/>
      <c r="FO2192" s="22"/>
      <c r="FP2192" s="22"/>
      <c r="FQ2192" s="22"/>
      <c r="FR2192" s="22"/>
      <c r="FS2192" s="22"/>
      <c r="FT2192" s="22"/>
      <c r="FU2192" s="22"/>
      <c r="FV2192" s="22"/>
      <c r="FW2192" s="22"/>
      <c r="FX2192" s="22"/>
      <c r="FY2192" s="22"/>
      <c r="FZ2192" s="22"/>
      <c r="GA2192" s="22"/>
      <c r="GB2192" s="22"/>
      <c r="GC2192" s="24"/>
      <c r="GD2192" s="22"/>
      <c r="GE2192" s="22"/>
      <c r="GF2192" s="22"/>
      <c r="GG2192" s="22"/>
      <c r="GH2192" s="22"/>
      <c r="GI2192" s="22"/>
      <c r="GJ2192" s="22"/>
      <c r="GK2192" s="22"/>
      <c r="GL2192" s="22"/>
      <c r="GM2192" s="22"/>
      <c r="GN2192" s="22"/>
      <c r="GO2192" s="22"/>
      <c r="GP2192" s="22"/>
      <c r="GQ2192" s="22"/>
      <c r="GR2192" s="22"/>
      <c r="GS2192" s="22"/>
      <c r="GT2192" s="22"/>
      <c r="GU2192" s="22"/>
      <c r="GV2192" s="22"/>
      <c r="GW2192" s="22"/>
      <c r="GX2192" s="22"/>
      <c r="GY2192" s="22"/>
      <c r="GZ2192" s="22"/>
      <c r="HA2192" s="22"/>
      <c r="HB2192" s="22"/>
      <c r="HC2192" s="22"/>
      <c r="HD2192" s="22"/>
      <c r="HE2192" s="22"/>
      <c r="HF2192" s="22"/>
      <c r="HG2192" s="22"/>
      <c r="HH2192" s="22"/>
      <c r="HI2192" s="24"/>
      <c r="HJ2192" s="22"/>
      <c r="HK2192" s="22"/>
      <c r="HL2192" s="22"/>
      <c r="HM2192" s="22"/>
      <c r="HN2192" s="22"/>
      <c r="HO2192" s="22"/>
      <c r="HP2192" s="22"/>
      <c r="HQ2192" s="22"/>
      <c r="HR2192" s="22"/>
      <c r="HS2192" s="22"/>
      <c r="HT2192" s="22"/>
      <c r="HU2192" s="22"/>
      <c r="HV2192" s="22"/>
      <c r="HW2192" s="22"/>
      <c r="HX2192" s="22"/>
      <c r="HY2192" s="22"/>
      <c r="HZ2192" s="22"/>
      <c r="IA2192" s="22"/>
      <c r="IB2192" s="22"/>
      <c r="IC2192" s="22"/>
      <c r="ID2192" s="22"/>
      <c r="IE2192" s="22"/>
      <c r="IF2192" s="22"/>
      <c r="IG2192" s="22"/>
      <c r="IH2192" s="22"/>
      <c r="II2192" s="22"/>
      <c r="IJ2192" s="22"/>
      <c r="IK2192" s="22"/>
      <c r="IL2192" s="22"/>
      <c r="IM2192" s="22"/>
      <c r="IN2192" s="22"/>
      <c r="IO2192" s="24"/>
      <c r="IP2192" s="22"/>
      <c r="IQ2192" s="22"/>
      <c r="IR2192" s="22"/>
      <c r="IS2192" s="22"/>
      <c r="IT2192" s="22"/>
      <c r="IU2192" s="22"/>
      <c r="IV2192" s="22"/>
      <c r="IW2192" s="22"/>
      <c r="IX2192" s="22"/>
      <c r="IY2192" s="22"/>
      <c r="IZ2192" s="22"/>
      <c r="JA2192" s="22"/>
      <c r="JB2192" s="22"/>
      <c r="JC2192" s="22"/>
      <c r="JD2192" s="22"/>
      <c r="JE2192" s="22"/>
      <c r="JF2192" s="22"/>
      <c r="JG2192" s="22"/>
      <c r="JH2192" s="22"/>
      <c r="JI2192" s="22"/>
      <c r="JJ2192" s="22"/>
      <c r="JK2192" s="22"/>
      <c r="JL2192" s="22"/>
      <c r="JM2192" s="22"/>
      <c r="JN2192" s="22"/>
      <c r="JO2192" s="22"/>
      <c r="JP2192" s="22"/>
      <c r="JQ2192" s="22"/>
      <c r="JR2192" s="22"/>
      <c r="JS2192" s="22"/>
      <c r="JT2192" s="22"/>
      <c r="JU2192" s="24"/>
      <c r="JV2192" s="22"/>
      <c r="JW2192" s="22"/>
      <c r="JX2192" s="22"/>
      <c r="JY2192" s="22"/>
      <c r="JZ2192" s="22"/>
      <c r="KA2192" s="22"/>
      <c r="KB2192" s="22"/>
      <c r="KC2192" s="22"/>
      <c r="KD2192" s="22"/>
      <c r="KE2192" s="22"/>
      <c r="KF2192" s="22"/>
      <c r="KG2192" s="22"/>
      <c r="KH2192" s="22"/>
      <c r="KI2192" s="22"/>
      <c r="KJ2192" s="22"/>
      <c r="KK2192" s="22"/>
      <c r="KL2192" s="22"/>
      <c r="KM2192" s="22"/>
      <c r="KN2192" s="22"/>
      <c r="KO2192" s="22"/>
      <c r="KP2192" s="22"/>
      <c r="KQ2192" s="22"/>
      <c r="KR2192" s="22"/>
      <c r="KS2192" s="22"/>
      <c r="KT2192" s="22"/>
      <c r="KU2192" s="22"/>
      <c r="KV2192" s="22"/>
      <c r="KW2192" s="22"/>
      <c r="KX2192" s="22"/>
      <c r="KY2192" s="22"/>
      <c r="KZ2192" s="22"/>
      <c r="LA2192" s="24"/>
      <c r="LB2192" s="22"/>
      <c r="LC2192" s="22"/>
      <c r="LD2192" s="22"/>
      <c r="LE2192" s="22"/>
      <c r="LF2192" s="22"/>
      <c r="LG2192" s="22"/>
      <c r="LH2192" s="22"/>
      <c r="LI2192" s="22"/>
      <c r="LJ2192" s="22"/>
      <c r="LK2192" s="22"/>
      <c r="LL2192" s="22"/>
      <c r="LM2192" s="22"/>
      <c r="LN2192" s="22"/>
      <c r="LO2192" s="22"/>
      <c r="LP2192" s="22"/>
      <c r="LQ2192" s="22"/>
      <c r="LR2192" s="22"/>
      <c r="LS2192" s="22"/>
      <c r="LT2192" s="22"/>
      <c r="LU2192" s="22"/>
      <c r="LV2192" s="22"/>
      <c r="LW2192" s="22"/>
      <c r="LX2192" s="22"/>
      <c r="LY2192" s="22"/>
      <c r="LZ2192" s="22"/>
      <c r="MA2192" s="22"/>
      <c r="MB2192" s="22"/>
      <c r="MC2192" s="22"/>
      <c r="MD2192" s="22"/>
      <c r="ME2192" s="22"/>
      <c r="MF2192" s="22"/>
      <c r="MG2192" s="24"/>
      <c r="MH2192" s="22"/>
      <c r="MI2192" s="22"/>
      <c r="MJ2192" s="22"/>
      <c r="MK2192" s="22"/>
      <c r="ML2192" s="22"/>
      <c r="MM2192" s="22"/>
      <c r="MN2192" s="22"/>
      <c r="MO2192" s="22"/>
      <c r="MP2192" s="22"/>
      <c r="MQ2192" s="22"/>
      <c r="MR2192" s="22"/>
      <c r="MS2192" s="22"/>
      <c r="MT2192" s="22"/>
      <c r="MU2192" s="22"/>
      <c r="MV2192" s="22"/>
      <c r="MW2192" s="22"/>
      <c r="MX2192" s="22"/>
      <c r="MY2192" s="22"/>
      <c r="MZ2192" s="22"/>
      <c r="NA2192" s="22"/>
      <c r="NB2192" s="22"/>
      <c r="NC2192" s="22"/>
      <c r="ND2192" s="22"/>
      <c r="NE2192" s="22"/>
      <c r="NF2192" s="22"/>
      <c r="NG2192" s="22"/>
      <c r="NH2192" s="22"/>
      <c r="NI2192" s="22"/>
      <c r="NJ2192" s="22"/>
      <c r="NK2192" s="22"/>
      <c r="NL2192" s="22"/>
      <c r="NM2192" s="24"/>
      <c r="NN2192" s="22"/>
      <c r="NO2192" s="22"/>
      <c r="NP2192" s="22"/>
      <c r="NQ2192" s="22"/>
      <c r="NR2192" s="22"/>
      <c r="NS2192" s="22"/>
      <c r="NT2192" s="22"/>
      <c r="NU2192" s="22"/>
      <c r="NV2192" s="22"/>
      <c r="NW2192" s="22"/>
      <c r="NX2192" s="22"/>
      <c r="NY2192" s="22"/>
      <c r="NZ2192" s="22"/>
      <c r="OA2192" s="22"/>
      <c r="OB2192" s="22"/>
      <c r="OC2192" s="22"/>
      <c r="OD2192" s="22"/>
      <c r="OE2192" s="22"/>
      <c r="OF2192" s="22"/>
      <c r="OG2192" s="22"/>
      <c r="OH2192" s="22"/>
      <c r="OI2192" s="22"/>
      <c r="OJ2192" s="22"/>
      <c r="OK2192" s="22"/>
      <c r="OL2192" s="22"/>
      <c r="OM2192" s="22"/>
      <c r="ON2192" s="22"/>
      <c r="OO2192" s="22"/>
      <c r="OP2192" s="22"/>
      <c r="OQ2192" s="22"/>
      <c r="OR2192" s="22"/>
    </row>
    <row r="2193" spans="1:408" ht="15" thickBot="1">
      <c r="A2193" s="1"/>
      <c r="B2193" s="12"/>
      <c r="C2193" s="12"/>
      <c r="D2193" s="22"/>
      <c r="E2193" s="54"/>
      <c r="F2193" s="54"/>
      <c r="G2193" s="54"/>
      <c r="H2193" s="55"/>
      <c r="I2193" s="22"/>
      <c r="J2193" s="56"/>
      <c r="K2193" s="80"/>
      <c r="L2193" s="57"/>
      <c r="M2193" s="57"/>
      <c r="N2193" s="55"/>
      <c r="O2193" s="58"/>
      <c r="P2193" s="58"/>
      <c r="Q2193" s="59"/>
      <c r="R2193" s="60"/>
      <c r="S2193" s="60"/>
      <c r="T2193" s="22"/>
      <c r="U2193" s="1"/>
      <c r="V2193" s="23"/>
      <c r="X2193" s="24"/>
      <c r="Y2193" s="24"/>
      <c r="Z2193" s="22"/>
      <c r="AA2193" s="22"/>
      <c r="AB2193" s="22"/>
      <c r="AC2193" s="22"/>
      <c r="AD2193" s="22"/>
      <c r="AE2193" s="22"/>
      <c r="AF2193" s="22"/>
      <c r="AG2193" s="22"/>
      <c r="AH2193" s="22"/>
      <c r="AI2193" s="22"/>
      <c r="AJ2193" s="22"/>
      <c r="AK2193" s="22"/>
      <c r="AL2193" s="22"/>
      <c r="AM2193" s="22"/>
      <c r="AN2193" s="22"/>
      <c r="AO2193" s="22"/>
      <c r="AP2193" s="22"/>
      <c r="AQ2193" s="22"/>
      <c r="AR2193" s="22"/>
      <c r="AS2193" s="22"/>
      <c r="AT2193" s="22"/>
      <c r="AU2193" s="22"/>
      <c r="AV2193" s="22"/>
      <c r="AW2193" s="22"/>
      <c r="AX2193" s="22"/>
      <c r="AY2193" s="22"/>
      <c r="AZ2193" s="22"/>
      <c r="BA2193" s="22"/>
      <c r="BB2193" s="22"/>
      <c r="BC2193" s="22"/>
      <c r="BD2193" s="22"/>
      <c r="BE2193" s="24"/>
      <c r="BF2193" s="22"/>
      <c r="BG2193" s="22"/>
      <c r="BH2193" s="22"/>
      <c r="BI2193" s="22"/>
      <c r="BJ2193" s="22"/>
      <c r="BK2193" s="22"/>
      <c r="BL2193" s="22"/>
      <c r="BM2193" s="22"/>
      <c r="BN2193" s="22"/>
      <c r="BO2193" s="22"/>
      <c r="BP2193" s="22"/>
      <c r="BQ2193" s="22"/>
      <c r="BR2193" s="22"/>
      <c r="BS2193" s="22"/>
      <c r="BT2193" s="22"/>
      <c r="BU2193" s="22"/>
      <c r="BV2193" s="22"/>
      <c r="BW2193" s="22"/>
      <c r="BX2193" s="22"/>
      <c r="BY2193" s="22"/>
      <c r="BZ2193" s="22"/>
      <c r="CA2193" s="22"/>
      <c r="CB2193" s="22"/>
      <c r="CC2193" s="22"/>
      <c r="CD2193" s="22"/>
      <c r="CE2193" s="22"/>
      <c r="CF2193" s="22"/>
      <c r="CG2193" s="22"/>
      <c r="CH2193" s="22"/>
      <c r="CI2193" s="22"/>
      <c r="CJ2193" s="22"/>
      <c r="CK2193" s="24"/>
      <c r="CL2193" s="22"/>
      <c r="CM2193" s="22"/>
      <c r="CN2193" s="22"/>
      <c r="CO2193" s="22"/>
      <c r="CP2193" s="22"/>
      <c r="CQ2193" s="22"/>
      <c r="CR2193" s="22"/>
      <c r="CS2193" s="22"/>
      <c r="CT2193" s="22"/>
      <c r="CU2193" s="22"/>
      <c r="CV2193" s="22"/>
      <c r="CW2193" s="22"/>
      <c r="CX2193" s="22"/>
      <c r="CY2193" s="22"/>
      <c r="CZ2193" s="22"/>
      <c r="DA2193" s="22"/>
      <c r="DB2193" s="22"/>
      <c r="DC2193" s="22"/>
      <c r="DD2193" s="22"/>
      <c r="DE2193" s="22"/>
      <c r="DF2193" s="22"/>
      <c r="DG2193" s="22"/>
      <c r="DH2193" s="22"/>
      <c r="DI2193" s="22"/>
      <c r="DJ2193" s="22"/>
      <c r="DK2193" s="22"/>
      <c r="DL2193" s="22"/>
      <c r="DM2193" s="22"/>
      <c r="DN2193" s="22"/>
      <c r="DO2193" s="22"/>
      <c r="DP2193" s="22"/>
      <c r="DQ2193" s="24"/>
      <c r="DR2193" s="22"/>
      <c r="DS2193" s="22"/>
      <c r="DT2193" s="22"/>
      <c r="DU2193" s="22"/>
      <c r="DV2193" s="22"/>
      <c r="DW2193" s="22"/>
      <c r="DX2193" s="22"/>
      <c r="DY2193" s="22"/>
      <c r="DZ2193" s="22"/>
      <c r="EA2193" s="22"/>
      <c r="EB2193" s="22"/>
      <c r="EC2193" s="22"/>
      <c r="ED2193" s="22"/>
      <c r="EE2193" s="22"/>
      <c r="EF2193" s="22"/>
      <c r="EG2193" s="22"/>
      <c r="EH2193" s="22"/>
      <c r="EI2193" s="22"/>
      <c r="EJ2193" s="22"/>
      <c r="EK2193" s="22"/>
      <c r="EL2193" s="22"/>
      <c r="EM2193" s="22"/>
      <c r="EN2193" s="22"/>
      <c r="EO2193" s="22"/>
      <c r="EP2193" s="22"/>
      <c r="EQ2193" s="22"/>
      <c r="ER2193" s="22"/>
      <c r="ES2193" s="22"/>
      <c r="ET2193" s="22"/>
      <c r="EU2193" s="22"/>
      <c r="EV2193" s="22"/>
      <c r="EW2193" s="24"/>
      <c r="EX2193" s="22"/>
      <c r="EY2193" s="22"/>
      <c r="EZ2193" s="22"/>
      <c r="FA2193" s="22"/>
      <c r="FB2193" s="22"/>
      <c r="FC2193" s="22"/>
      <c r="FD2193" s="22"/>
      <c r="FE2193" s="22"/>
      <c r="FF2193" s="22"/>
      <c r="FG2193" s="22"/>
      <c r="FH2193" s="22"/>
      <c r="FI2193" s="22"/>
      <c r="FJ2193" s="22"/>
      <c r="FK2193" s="22"/>
      <c r="FL2193" s="22"/>
      <c r="FM2193" s="22"/>
      <c r="FN2193" s="22"/>
      <c r="FO2193" s="22"/>
      <c r="FP2193" s="22"/>
      <c r="FQ2193" s="22"/>
      <c r="FR2193" s="22"/>
      <c r="FS2193" s="22"/>
      <c r="FT2193" s="22"/>
      <c r="FU2193" s="22"/>
      <c r="FV2193" s="22"/>
      <c r="FW2193" s="22"/>
      <c r="FX2193" s="22"/>
      <c r="FY2193" s="22"/>
      <c r="FZ2193" s="22"/>
      <c r="GA2193" s="22"/>
      <c r="GB2193" s="22"/>
      <c r="GC2193" s="24"/>
      <c r="GD2193" s="22"/>
      <c r="GE2193" s="22"/>
      <c r="GF2193" s="22"/>
      <c r="GG2193" s="22"/>
      <c r="GH2193" s="22"/>
      <c r="GI2193" s="22"/>
      <c r="GJ2193" s="22"/>
      <c r="GK2193" s="22"/>
      <c r="GL2193" s="22"/>
      <c r="GM2193" s="22"/>
      <c r="GN2193" s="22"/>
      <c r="GO2193" s="22"/>
      <c r="GP2193" s="22"/>
      <c r="GQ2193" s="22"/>
      <c r="GR2193" s="22"/>
      <c r="GS2193" s="22"/>
      <c r="GT2193" s="22"/>
      <c r="GU2193" s="22"/>
      <c r="GV2193" s="22"/>
      <c r="GW2193" s="22"/>
      <c r="GX2193" s="22"/>
      <c r="GY2193" s="22"/>
      <c r="GZ2193" s="22"/>
      <c r="HA2193" s="22"/>
      <c r="HB2193" s="22"/>
      <c r="HC2193" s="22"/>
      <c r="HD2193" s="22"/>
      <c r="HE2193" s="22"/>
      <c r="HF2193" s="22"/>
      <c r="HG2193" s="22"/>
      <c r="HH2193" s="22"/>
      <c r="HI2193" s="24"/>
      <c r="HJ2193" s="22"/>
      <c r="HK2193" s="22"/>
      <c r="HL2193" s="22"/>
      <c r="HM2193" s="22"/>
      <c r="HN2193" s="22"/>
      <c r="HO2193" s="22"/>
      <c r="HP2193" s="22"/>
      <c r="HQ2193" s="22"/>
      <c r="HR2193" s="22"/>
      <c r="HS2193" s="22"/>
      <c r="HT2193" s="22"/>
      <c r="HU2193" s="22"/>
      <c r="HV2193" s="22"/>
      <c r="HW2193" s="22"/>
      <c r="HX2193" s="22"/>
      <c r="HY2193" s="22"/>
      <c r="HZ2193" s="22"/>
      <c r="IA2193" s="22"/>
      <c r="IB2193" s="22"/>
      <c r="IC2193" s="22"/>
      <c r="ID2193" s="22"/>
      <c r="IE2193" s="22"/>
      <c r="IF2193" s="22"/>
      <c r="IG2193" s="22"/>
      <c r="IH2193" s="22"/>
      <c r="II2193" s="22"/>
      <c r="IJ2193" s="22"/>
      <c r="IK2193" s="22"/>
      <c r="IL2193" s="22"/>
      <c r="IM2193" s="22"/>
      <c r="IN2193" s="22"/>
      <c r="IO2193" s="24"/>
      <c r="IP2193" s="22"/>
      <c r="IQ2193" s="22"/>
      <c r="IR2193" s="22"/>
      <c r="IS2193" s="22"/>
      <c r="IT2193" s="22"/>
      <c r="IU2193" s="22"/>
      <c r="IV2193" s="22"/>
      <c r="IW2193" s="22"/>
      <c r="IX2193" s="22"/>
      <c r="IY2193" s="22"/>
      <c r="IZ2193" s="22"/>
      <c r="JA2193" s="22"/>
      <c r="JB2193" s="22"/>
      <c r="JC2193" s="22"/>
      <c r="JD2193" s="22"/>
      <c r="JE2193" s="22"/>
      <c r="JF2193" s="22"/>
      <c r="JG2193" s="22"/>
      <c r="JH2193" s="22"/>
      <c r="JI2193" s="22"/>
      <c r="JJ2193" s="22"/>
      <c r="JK2193" s="22"/>
      <c r="JL2193" s="22"/>
      <c r="JM2193" s="22"/>
      <c r="JN2193" s="22"/>
      <c r="JO2193" s="22"/>
      <c r="JP2193" s="22"/>
      <c r="JQ2193" s="22"/>
      <c r="JR2193" s="22"/>
      <c r="JS2193" s="22"/>
      <c r="JT2193" s="22"/>
      <c r="JU2193" s="24"/>
      <c r="JV2193" s="22"/>
      <c r="JW2193" s="22"/>
      <c r="JX2193" s="22"/>
      <c r="JY2193" s="22"/>
      <c r="JZ2193" s="22"/>
      <c r="KA2193" s="22"/>
      <c r="KB2193" s="22"/>
      <c r="KC2193" s="22"/>
      <c r="KD2193" s="22"/>
      <c r="KE2193" s="22"/>
      <c r="KF2193" s="22"/>
      <c r="KG2193" s="22"/>
      <c r="KH2193" s="22"/>
      <c r="KI2193" s="22"/>
      <c r="KJ2193" s="22"/>
      <c r="KK2193" s="22"/>
      <c r="KL2193" s="22"/>
      <c r="KM2193" s="22"/>
      <c r="KN2193" s="22"/>
      <c r="KO2193" s="22"/>
      <c r="KP2193" s="22"/>
      <c r="KQ2193" s="22"/>
      <c r="KR2193" s="22"/>
      <c r="KS2193" s="22"/>
      <c r="KT2193" s="22"/>
      <c r="KU2193" s="22"/>
      <c r="KV2193" s="22"/>
      <c r="KW2193" s="22"/>
      <c r="KX2193" s="22"/>
      <c r="KY2193" s="22"/>
      <c r="KZ2193" s="22"/>
      <c r="LA2193" s="24"/>
      <c r="LB2193" s="22"/>
      <c r="LC2193" s="22"/>
      <c r="LD2193" s="22"/>
      <c r="LE2193" s="22"/>
      <c r="LF2193" s="22"/>
      <c r="LG2193" s="22"/>
      <c r="LH2193" s="22"/>
      <c r="LI2193" s="22"/>
      <c r="LJ2193" s="22"/>
      <c r="LK2193" s="22"/>
      <c r="LL2193" s="22"/>
      <c r="LM2193" s="22"/>
      <c r="LN2193" s="22"/>
      <c r="LO2193" s="22"/>
      <c r="LP2193" s="22"/>
      <c r="LQ2193" s="22"/>
      <c r="LR2193" s="22"/>
      <c r="LS2193" s="22"/>
      <c r="LT2193" s="22"/>
      <c r="LU2193" s="22"/>
      <c r="LV2193" s="22"/>
      <c r="LW2193" s="22"/>
      <c r="LX2193" s="22"/>
      <c r="LY2193" s="22"/>
      <c r="LZ2193" s="22"/>
      <c r="MA2193" s="22"/>
      <c r="MB2193" s="22"/>
      <c r="MC2193" s="22"/>
      <c r="MD2193" s="22"/>
      <c r="ME2193" s="22"/>
      <c r="MF2193" s="22"/>
      <c r="MG2193" s="24"/>
      <c r="MH2193" s="22"/>
      <c r="MI2193" s="22"/>
      <c r="MJ2193" s="22"/>
      <c r="MK2193" s="22"/>
      <c r="ML2193" s="22"/>
      <c r="MM2193" s="22"/>
      <c r="MN2193" s="22"/>
      <c r="MO2193" s="22"/>
      <c r="MP2193" s="22"/>
      <c r="MQ2193" s="22"/>
      <c r="MR2193" s="22"/>
      <c r="MS2193" s="22"/>
      <c r="MT2193" s="22"/>
      <c r="MU2193" s="22"/>
      <c r="MV2193" s="22"/>
      <c r="MW2193" s="22"/>
      <c r="MX2193" s="22"/>
      <c r="MY2193" s="22"/>
      <c r="MZ2193" s="22"/>
      <c r="NA2193" s="22"/>
      <c r="NB2193" s="22"/>
      <c r="NC2193" s="22"/>
      <c r="ND2193" s="22"/>
      <c r="NE2193" s="22"/>
      <c r="NF2193" s="22"/>
      <c r="NG2193" s="22"/>
      <c r="NH2193" s="22"/>
      <c r="NI2193" s="22"/>
      <c r="NJ2193" s="22"/>
      <c r="NK2193" s="22"/>
      <c r="NL2193" s="22"/>
      <c r="NM2193" s="24"/>
      <c r="NN2193" s="22"/>
      <c r="NO2193" s="22"/>
      <c r="NP2193" s="22"/>
      <c r="NQ2193" s="22"/>
      <c r="NR2193" s="22"/>
      <c r="NS2193" s="22"/>
      <c r="NT2193" s="22"/>
      <c r="NU2193" s="22"/>
      <c r="NV2193" s="22"/>
      <c r="NW2193" s="22"/>
      <c r="NX2193" s="22"/>
      <c r="NY2193" s="22"/>
      <c r="NZ2193" s="22"/>
      <c r="OA2193" s="22"/>
      <c r="OB2193" s="22"/>
      <c r="OC2193" s="22"/>
      <c r="OD2193" s="22"/>
      <c r="OE2193" s="22"/>
      <c r="OF2193" s="22"/>
      <c r="OG2193" s="22"/>
      <c r="OH2193" s="22"/>
      <c r="OI2193" s="22"/>
      <c r="OJ2193" s="22"/>
      <c r="OK2193" s="22"/>
      <c r="OL2193" s="22"/>
      <c r="OM2193" s="22"/>
      <c r="ON2193" s="22"/>
      <c r="OO2193" s="22"/>
      <c r="OP2193" s="22"/>
      <c r="OQ2193" s="22"/>
      <c r="OR2193" s="22"/>
    </row>
    <row r="2194" spans="1:408" ht="15" thickBot="1">
      <c r="A2194" s="1"/>
      <c r="B2194" s="12"/>
      <c r="C2194" s="12"/>
      <c r="D2194" s="22"/>
      <c r="E2194" s="54"/>
      <c r="F2194" s="54"/>
      <c r="G2194" s="54"/>
      <c r="H2194" s="55"/>
      <c r="I2194" s="22"/>
      <c r="J2194" s="56"/>
      <c r="K2194" s="81"/>
      <c r="L2194" s="57"/>
      <c r="M2194" s="57"/>
      <c r="N2194" s="55"/>
      <c r="O2194" s="58"/>
      <c r="P2194" s="58"/>
      <c r="Q2194" s="59"/>
      <c r="R2194" s="60"/>
      <c r="S2194" s="60"/>
      <c r="T2194" s="22"/>
      <c r="U2194" s="1"/>
      <c r="V2194" s="23"/>
      <c r="X2194" s="24"/>
      <c r="Y2194" s="24"/>
      <c r="Z2194" s="22"/>
      <c r="AA2194" s="22"/>
      <c r="AB2194" s="22"/>
      <c r="AC2194" s="22"/>
      <c r="AD2194" s="22"/>
      <c r="AE2194" s="22"/>
      <c r="AF2194" s="22"/>
      <c r="AG2194" s="22"/>
      <c r="AH2194" s="22"/>
      <c r="AI2194" s="22"/>
      <c r="AJ2194" s="22"/>
      <c r="AK2194" s="22"/>
      <c r="AL2194" s="22"/>
      <c r="AM2194" s="22"/>
      <c r="AN2194" s="22"/>
      <c r="AO2194" s="22"/>
      <c r="AP2194" s="22"/>
      <c r="AQ2194" s="22"/>
      <c r="AR2194" s="22"/>
      <c r="AS2194" s="22"/>
      <c r="AT2194" s="22"/>
      <c r="AU2194" s="22"/>
      <c r="AV2194" s="22"/>
      <c r="AW2194" s="22"/>
      <c r="AX2194" s="22"/>
      <c r="AY2194" s="22"/>
      <c r="AZ2194" s="22"/>
      <c r="BA2194" s="22"/>
      <c r="BB2194" s="22"/>
      <c r="BC2194" s="22"/>
      <c r="BD2194" s="22"/>
      <c r="BE2194" s="24"/>
      <c r="BF2194" s="22"/>
      <c r="BG2194" s="22"/>
      <c r="BH2194" s="22"/>
      <c r="BI2194" s="22"/>
      <c r="BJ2194" s="22"/>
      <c r="BK2194" s="22"/>
      <c r="BL2194" s="22"/>
      <c r="BM2194" s="22"/>
      <c r="BN2194" s="22"/>
      <c r="BO2194" s="22"/>
      <c r="BP2194" s="22"/>
      <c r="BQ2194" s="22"/>
      <c r="BR2194" s="22"/>
      <c r="BS2194" s="22"/>
      <c r="BT2194" s="22"/>
      <c r="BU2194" s="22"/>
      <c r="BV2194" s="22"/>
      <c r="BW2194" s="22"/>
      <c r="BX2194" s="22"/>
      <c r="BY2194" s="22"/>
      <c r="BZ2194" s="22"/>
      <c r="CA2194" s="22"/>
      <c r="CB2194" s="22"/>
      <c r="CC2194" s="22"/>
      <c r="CD2194" s="22"/>
      <c r="CE2194" s="22"/>
      <c r="CF2194" s="22"/>
      <c r="CG2194" s="22"/>
      <c r="CH2194" s="22"/>
      <c r="CI2194" s="22"/>
      <c r="CJ2194" s="22"/>
      <c r="CK2194" s="24"/>
      <c r="CL2194" s="22"/>
      <c r="CM2194" s="22"/>
      <c r="CN2194" s="22"/>
      <c r="CO2194" s="22"/>
      <c r="CP2194" s="22"/>
      <c r="CQ2194" s="22"/>
      <c r="CR2194" s="22"/>
      <c r="CS2194" s="22"/>
      <c r="CT2194" s="22"/>
      <c r="CU2194" s="22"/>
      <c r="CV2194" s="22"/>
      <c r="CW2194" s="22"/>
      <c r="CX2194" s="22"/>
      <c r="CY2194" s="22"/>
      <c r="CZ2194" s="22"/>
      <c r="DA2194" s="22"/>
      <c r="DB2194" s="22"/>
      <c r="DC2194" s="22"/>
      <c r="DD2194" s="22"/>
      <c r="DE2194" s="22"/>
      <c r="DF2194" s="22"/>
      <c r="DG2194" s="22"/>
      <c r="DH2194" s="22"/>
      <c r="DI2194" s="22"/>
      <c r="DJ2194" s="22"/>
      <c r="DK2194" s="22"/>
      <c r="DL2194" s="22"/>
      <c r="DM2194" s="22"/>
      <c r="DN2194" s="22"/>
      <c r="DO2194" s="22"/>
      <c r="DP2194" s="22"/>
      <c r="DQ2194" s="24"/>
      <c r="DR2194" s="22"/>
      <c r="DS2194" s="22"/>
      <c r="DT2194" s="22"/>
      <c r="DU2194" s="22"/>
      <c r="DV2194" s="22"/>
      <c r="DW2194" s="22"/>
      <c r="DX2194" s="22"/>
      <c r="DY2194" s="22"/>
      <c r="DZ2194" s="22"/>
      <c r="EA2194" s="22"/>
      <c r="EB2194" s="22"/>
      <c r="EC2194" s="22"/>
      <c r="ED2194" s="22"/>
      <c r="EE2194" s="22"/>
      <c r="EF2194" s="22"/>
      <c r="EG2194" s="22"/>
      <c r="EH2194" s="22"/>
      <c r="EI2194" s="22"/>
      <c r="EJ2194" s="22"/>
      <c r="EK2194" s="22"/>
      <c r="EL2194" s="22"/>
      <c r="EM2194" s="22"/>
      <c r="EN2194" s="22"/>
      <c r="EO2194" s="22"/>
      <c r="EP2194" s="22"/>
      <c r="EQ2194" s="22"/>
      <c r="ER2194" s="22"/>
      <c r="ES2194" s="22"/>
      <c r="ET2194" s="22"/>
      <c r="EU2194" s="22"/>
      <c r="EV2194" s="22"/>
      <c r="EW2194" s="24"/>
      <c r="EX2194" s="22"/>
      <c r="EY2194" s="22"/>
      <c r="EZ2194" s="22"/>
      <c r="FA2194" s="22"/>
      <c r="FB2194" s="22"/>
      <c r="FC2194" s="22"/>
      <c r="FD2194" s="22"/>
      <c r="FE2194" s="22"/>
      <c r="FF2194" s="22"/>
      <c r="FG2194" s="22"/>
      <c r="FH2194" s="22"/>
      <c r="FI2194" s="22"/>
      <c r="FJ2194" s="22"/>
      <c r="FK2194" s="22"/>
      <c r="FL2194" s="22"/>
      <c r="FM2194" s="22"/>
      <c r="FN2194" s="22"/>
      <c r="FO2194" s="22"/>
      <c r="FP2194" s="22"/>
      <c r="FQ2194" s="22"/>
      <c r="FR2194" s="22"/>
      <c r="FS2194" s="22"/>
      <c r="FT2194" s="22"/>
      <c r="FU2194" s="22"/>
      <c r="FV2194" s="22"/>
      <c r="FW2194" s="22"/>
      <c r="FX2194" s="22"/>
      <c r="FY2194" s="22"/>
      <c r="FZ2194" s="22"/>
      <c r="GA2194" s="22"/>
      <c r="GB2194" s="22"/>
      <c r="GC2194" s="24"/>
      <c r="GD2194" s="22"/>
      <c r="GE2194" s="22"/>
      <c r="GF2194" s="22"/>
      <c r="GG2194" s="22"/>
      <c r="GH2194" s="22"/>
      <c r="GI2194" s="22"/>
      <c r="GJ2194" s="22"/>
      <c r="GK2194" s="22"/>
      <c r="GL2194" s="22"/>
      <c r="GM2194" s="22"/>
      <c r="GN2194" s="22"/>
      <c r="GO2194" s="22"/>
      <c r="GP2194" s="22"/>
      <c r="GQ2194" s="22"/>
      <c r="GR2194" s="22"/>
      <c r="GS2194" s="22"/>
      <c r="GT2194" s="22"/>
      <c r="GU2194" s="22"/>
      <c r="GV2194" s="22"/>
      <c r="GW2194" s="22"/>
      <c r="GX2194" s="22"/>
      <c r="GY2194" s="22"/>
      <c r="GZ2194" s="22"/>
      <c r="HA2194" s="22"/>
      <c r="HB2194" s="22"/>
      <c r="HC2194" s="22"/>
      <c r="HD2194" s="22"/>
      <c r="HE2194" s="22"/>
      <c r="HF2194" s="22"/>
      <c r="HG2194" s="22"/>
      <c r="HH2194" s="22"/>
      <c r="HI2194" s="24"/>
      <c r="HJ2194" s="22"/>
      <c r="HK2194" s="22"/>
      <c r="HL2194" s="22"/>
      <c r="HM2194" s="22"/>
      <c r="HN2194" s="22"/>
      <c r="HO2194" s="22"/>
      <c r="HP2194" s="22"/>
      <c r="HQ2194" s="22"/>
      <c r="HR2194" s="22"/>
      <c r="HS2194" s="22"/>
      <c r="HT2194" s="22"/>
      <c r="HU2194" s="22"/>
      <c r="HV2194" s="22"/>
      <c r="HW2194" s="22"/>
      <c r="HX2194" s="22"/>
      <c r="HY2194" s="22"/>
      <c r="HZ2194" s="22"/>
      <c r="IA2194" s="22"/>
      <c r="IB2194" s="22"/>
      <c r="IC2194" s="22"/>
      <c r="ID2194" s="22"/>
      <c r="IE2194" s="22"/>
      <c r="IF2194" s="22"/>
      <c r="IG2194" s="22"/>
      <c r="IH2194" s="22"/>
      <c r="II2194" s="22"/>
      <c r="IJ2194" s="22"/>
      <c r="IK2194" s="22"/>
      <c r="IL2194" s="22"/>
      <c r="IM2194" s="22"/>
      <c r="IN2194" s="22"/>
      <c r="IO2194" s="24"/>
      <c r="IP2194" s="22"/>
      <c r="IQ2194" s="22"/>
      <c r="IR2194" s="22"/>
      <c r="IS2194" s="22"/>
      <c r="IT2194" s="22"/>
      <c r="IU2194" s="22"/>
      <c r="IV2194" s="22"/>
      <c r="IW2194" s="22"/>
      <c r="IX2194" s="22"/>
      <c r="IY2194" s="22"/>
      <c r="IZ2194" s="22"/>
      <c r="JA2194" s="22"/>
      <c r="JB2194" s="22"/>
      <c r="JC2194" s="22"/>
      <c r="JD2194" s="22"/>
      <c r="JE2194" s="22"/>
      <c r="JF2194" s="22"/>
      <c r="JG2194" s="22"/>
      <c r="JH2194" s="22"/>
      <c r="JI2194" s="22"/>
      <c r="JJ2194" s="22"/>
      <c r="JK2194" s="22"/>
      <c r="JL2194" s="22"/>
      <c r="JM2194" s="22"/>
      <c r="JN2194" s="22"/>
      <c r="JO2194" s="22"/>
      <c r="JP2194" s="22"/>
      <c r="JQ2194" s="22"/>
      <c r="JR2194" s="22"/>
      <c r="JS2194" s="22"/>
      <c r="JT2194" s="22"/>
      <c r="JU2194" s="24"/>
      <c r="JV2194" s="22"/>
      <c r="JW2194" s="22"/>
      <c r="JX2194" s="22"/>
      <c r="JY2194" s="22"/>
      <c r="JZ2194" s="22"/>
      <c r="KA2194" s="22"/>
      <c r="KB2194" s="22"/>
      <c r="KC2194" s="22"/>
      <c r="KD2194" s="22"/>
      <c r="KE2194" s="22"/>
      <c r="KF2194" s="22"/>
      <c r="KG2194" s="22"/>
      <c r="KH2194" s="22"/>
      <c r="KI2194" s="22"/>
      <c r="KJ2194" s="22"/>
      <c r="KK2194" s="22"/>
      <c r="KL2194" s="22"/>
      <c r="KM2194" s="22"/>
      <c r="KN2194" s="22"/>
      <c r="KO2194" s="22"/>
      <c r="KP2194" s="22"/>
      <c r="KQ2194" s="22"/>
      <c r="KR2194" s="22"/>
      <c r="KS2194" s="22"/>
      <c r="KT2194" s="22"/>
      <c r="KU2194" s="22"/>
      <c r="KV2194" s="22"/>
      <c r="KW2194" s="22"/>
      <c r="KX2194" s="22"/>
      <c r="KY2194" s="22"/>
      <c r="KZ2194" s="22"/>
      <c r="LA2194" s="24"/>
      <c r="LB2194" s="22"/>
      <c r="LC2194" s="22"/>
      <c r="LD2194" s="22"/>
      <c r="LE2194" s="22"/>
      <c r="LF2194" s="22"/>
      <c r="LG2194" s="22"/>
      <c r="LH2194" s="22"/>
      <c r="LI2194" s="22"/>
      <c r="LJ2194" s="22"/>
      <c r="LK2194" s="22"/>
      <c r="LL2194" s="22"/>
      <c r="LM2194" s="22"/>
      <c r="LN2194" s="22"/>
      <c r="LO2194" s="22"/>
      <c r="LP2194" s="22"/>
      <c r="LQ2194" s="22"/>
      <c r="LR2194" s="22"/>
      <c r="LS2194" s="22"/>
      <c r="LT2194" s="22"/>
      <c r="LU2194" s="22"/>
      <c r="LV2194" s="22"/>
      <c r="LW2194" s="22"/>
      <c r="LX2194" s="22"/>
      <c r="LY2194" s="22"/>
      <c r="LZ2194" s="22"/>
      <c r="MA2194" s="22"/>
      <c r="MB2194" s="22"/>
      <c r="MC2194" s="22"/>
      <c r="MD2194" s="22"/>
      <c r="ME2194" s="22"/>
      <c r="MF2194" s="22"/>
      <c r="MG2194" s="24"/>
      <c r="MH2194" s="22"/>
      <c r="MI2194" s="22"/>
      <c r="MJ2194" s="22"/>
      <c r="MK2194" s="22"/>
      <c r="ML2194" s="22"/>
      <c r="MM2194" s="22"/>
      <c r="MN2194" s="22"/>
      <c r="MO2194" s="22"/>
      <c r="MP2194" s="22"/>
      <c r="MQ2194" s="22"/>
      <c r="MR2194" s="22"/>
      <c r="MS2194" s="22"/>
      <c r="MT2194" s="22"/>
      <c r="MU2194" s="22"/>
      <c r="MV2194" s="22"/>
      <c r="MW2194" s="22"/>
      <c r="MX2194" s="22"/>
      <c r="MY2194" s="22"/>
      <c r="MZ2194" s="22"/>
      <c r="NA2194" s="22"/>
      <c r="NB2194" s="22"/>
      <c r="NC2194" s="22"/>
      <c r="ND2194" s="22"/>
      <c r="NE2194" s="22"/>
      <c r="NF2194" s="22"/>
      <c r="NG2194" s="22"/>
      <c r="NH2194" s="22"/>
      <c r="NI2194" s="22"/>
      <c r="NJ2194" s="22"/>
      <c r="NK2194" s="22"/>
      <c r="NL2194" s="22"/>
      <c r="NM2194" s="24"/>
      <c r="NN2194" s="22"/>
      <c r="NO2194" s="22"/>
      <c r="NP2194" s="22"/>
      <c r="NQ2194" s="22"/>
      <c r="NR2194" s="22"/>
      <c r="NS2194" s="22"/>
      <c r="NT2194" s="22"/>
      <c r="NU2194" s="22"/>
      <c r="NV2194" s="22"/>
      <c r="NW2194" s="22"/>
      <c r="NX2194" s="22"/>
      <c r="NY2194" s="22"/>
      <c r="NZ2194" s="22"/>
      <c r="OA2194" s="22"/>
      <c r="OB2194" s="22"/>
      <c r="OC2194" s="22"/>
      <c r="OD2194" s="22"/>
      <c r="OE2194" s="22"/>
      <c r="OF2194" s="22"/>
      <c r="OG2194" s="22"/>
      <c r="OH2194" s="22"/>
      <c r="OI2194" s="22"/>
      <c r="OJ2194" s="22"/>
      <c r="OK2194" s="22"/>
      <c r="OL2194" s="22"/>
      <c r="OM2194" s="22"/>
      <c r="ON2194" s="22"/>
      <c r="OO2194" s="22"/>
      <c r="OP2194" s="22"/>
      <c r="OQ2194" s="22"/>
      <c r="OR2194" s="22"/>
    </row>
    <row r="2195" spans="1:408" ht="15" thickBot="1">
      <c r="A2195" s="1"/>
      <c r="B2195" s="12"/>
      <c r="C2195" s="12"/>
      <c r="D2195" s="22"/>
      <c r="E2195" s="54"/>
      <c r="F2195" s="54"/>
      <c r="G2195" s="54"/>
      <c r="H2195" s="55"/>
      <c r="I2195" s="22"/>
      <c r="J2195" s="56"/>
      <c r="K2195" s="80"/>
      <c r="L2195" s="57"/>
      <c r="M2195" s="57"/>
      <c r="N2195" s="55"/>
      <c r="O2195" s="58"/>
      <c r="P2195" s="58"/>
      <c r="Q2195" s="59"/>
      <c r="R2195" s="60"/>
      <c r="S2195" s="60"/>
      <c r="T2195" s="22"/>
      <c r="U2195" s="1"/>
      <c r="V2195" s="23"/>
      <c r="X2195" s="24"/>
      <c r="Y2195" s="24"/>
      <c r="Z2195" s="22"/>
      <c r="AA2195" s="22"/>
      <c r="AB2195" s="22"/>
      <c r="AC2195" s="22"/>
      <c r="AD2195" s="22"/>
      <c r="AE2195" s="22"/>
      <c r="AF2195" s="22"/>
      <c r="AG2195" s="22"/>
      <c r="AH2195" s="22"/>
      <c r="AI2195" s="22"/>
      <c r="AJ2195" s="22"/>
      <c r="AK2195" s="22"/>
      <c r="AL2195" s="22"/>
      <c r="AM2195" s="22"/>
      <c r="AN2195" s="22"/>
      <c r="AO2195" s="22"/>
      <c r="AP2195" s="22"/>
      <c r="AQ2195" s="22"/>
      <c r="AR2195" s="22"/>
      <c r="AS2195" s="22"/>
      <c r="AT2195" s="22"/>
      <c r="AU2195" s="22"/>
      <c r="AV2195" s="22"/>
      <c r="AW2195" s="22"/>
      <c r="AX2195" s="22"/>
      <c r="AY2195" s="22"/>
      <c r="AZ2195" s="22"/>
      <c r="BA2195" s="22"/>
      <c r="BB2195" s="22"/>
      <c r="BC2195" s="22"/>
      <c r="BD2195" s="22"/>
      <c r="BE2195" s="24"/>
      <c r="BF2195" s="22"/>
      <c r="BG2195" s="22"/>
      <c r="BH2195" s="22"/>
      <c r="BI2195" s="22"/>
      <c r="BJ2195" s="22"/>
      <c r="BK2195" s="22"/>
      <c r="BL2195" s="22"/>
      <c r="BM2195" s="22"/>
      <c r="BN2195" s="22"/>
      <c r="BO2195" s="22"/>
      <c r="BP2195" s="22"/>
      <c r="BQ2195" s="22"/>
      <c r="BR2195" s="22"/>
      <c r="BS2195" s="22"/>
      <c r="BT2195" s="22"/>
      <c r="BU2195" s="22"/>
      <c r="BV2195" s="22"/>
      <c r="BW2195" s="22"/>
      <c r="BX2195" s="22"/>
      <c r="BY2195" s="22"/>
      <c r="BZ2195" s="22"/>
      <c r="CA2195" s="22"/>
      <c r="CB2195" s="22"/>
      <c r="CC2195" s="22"/>
      <c r="CD2195" s="22"/>
      <c r="CE2195" s="22"/>
      <c r="CF2195" s="22"/>
      <c r="CG2195" s="22"/>
      <c r="CH2195" s="22"/>
      <c r="CI2195" s="22"/>
      <c r="CJ2195" s="22"/>
      <c r="CK2195" s="24"/>
      <c r="CL2195" s="22"/>
      <c r="CM2195" s="22"/>
      <c r="CN2195" s="22"/>
      <c r="CO2195" s="22"/>
      <c r="CP2195" s="22"/>
      <c r="CQ2195" s="22"/>
      <c r="CR2195" s="22"/>
      <c r="CS2195" s="22"/>
      <c r="CT2195" s="22"/>
      <c r="CU2195" s="22"/>
      <c r="CV2195" s="22"/>
      <c r="CW2195" s="22"/>
      <c r="CX2195" s="22"/>
      <c r="CY2195" s="22"/>
      <c r="CZ2195" s="22"/>
      <c r="DA2195" s="22"/>
      <c r="DB2195" s="22"/>
      <c r="DC2195" s="22"/>
      <c r="DD2195" s="22"/>
      <c r="DE2195" s="22"/>
      <c r="DF2195" s="22"/>
      <c r="DG2195" s="22"/>
      <c r="DH2195" s="22"/>
      <c r="DI2195" s="22"/>
      <c r="DJ2195" s="22"/>
      <c r="DK2195" s="22"/>
      <c r="DL2195" s="22"/>
      <c r="DM2195" s="22"/>
      <c r="DN2195" s="22"/>
      <c r="DO2195" s="22"/>
      <c r="DP2195" s="22"/>
      <c r="DQ2195" s="24"/>
      <c r="DR2195" s="22"/>
      <c r="DS2195" s="22"/>
      <c r="DT2195" s="22"/>
      <c r="DU2195" s="22"/>
      <c r="DV2195" s="22"/>
      <c r="DW2195" s="22"/>
      <c r="DX2195" s="22"/>
      <c r="DY2195" s="22"/>
      <c r="DZ2195" s="22"/>
      <c r="EA2195" s="22"/>
      <c r="EB2195" s="22"/>
      <c r="EC2195" s="22"/>
      <c r="ED2195" s="22"/>
      <c r="EE2195" s="22"/>
      <c r="EF2195" s="22"/>
      <c r="EG2195" s="22"/>
      <c r="EH2195" s="22"/>
      <c r="EI2195" s="22"/>
      <c r="EJ2195" s="22"/>
      <c r="EK2195" s="22"/>
      <c r="EL2195" s="22"/>
      <c r="EM2195" s="22"/>
      <c r="EN2195" s="22"/>
      <c r="EO2195" s="22"/>
      <c r="EP2195" s="22"/>
      <c r="EQ2195" s="22"/>
      <c r="ER2195" s="22"/>
      <c r="ES2195" s="22"/>
      <c r="ET2195" s="22"/>
      <c r="EU2195" s="22"/>
      <c r="EV2195" s="22"/>
      <c r="EW2195" s="24"/>
      <c r="EX2195" s="22"/>
      <c r="EY2195" s="22"/>
      <c r="EZ2195" s="22"/>
      <c r="FA2195" s="22"/>
      <c r="FB2195" s="22"/>
      <c r="FC2195" s="22"/>
      <c r="FD2195" s="22"/>
      <c r="FE2195" s="22"/>
      <c r="FF2195" s="22"/>
      <c r="FG2195" s="22"/>
      <c r="FH2195" s="22"/>
      <c r="FI2195" s="22"/>
      <c r="FJ2195" s="22"/>
      <c r="FK2195" s="22"/>
      <c r="FL2195" s="22"/>
      <c r="FM2195" s="22"/>
      <c r="FN2195" s="22"/>
      <c r="FO2195" s="22"/>
      <c r="FP2195" s="22"/>
      <c r="FQ2195" s="22"/>
      <c r="FR2195" s="22"/>
      <c r="FS2195" s="22"/>
      <c r="FT2195" s="22"/>
      <c r="FU2195" s="22"/>
      <c r="FV2195" s="22"/>
      <c r="FW2195" s="22"/>
      <c r="FX2195" s="22"/>
      <c r="FY2195" s="22"/>
      <c r="FZ2195" s="22"/>
      <c r="GA2195" s="22"/>
      <c r="GB2195" s="22"/>
      <c r="GC2195" s="24"/>
      <c r="GD2195" s="22"/>
      <c r="GE2195" s="22"/>
      <c r="GF2195" s="22"/>
      <c r="GG2195" s="22"/>
      <c r="GH2195" s="22"/>
      <c r="GI2195" s="22"/>
      <c r="GJ2195" s="22"/>
      <c r="GK2195" s="22"/>
      <c r="GL2195" s="22"/>
      <c r="GM2195" s="22"/>
      <c r="GN2195" s="22"/>
      <c r="GO2195" s="22"/>
      <c r="GP2195" s="22"/>
      <c r="GQ2195" s="22"/>
      <c r="GR2195" s="22"/>
      <c r="GS2195" s="22"/>
      <c r="GT2195" s="22"/>
      <c r="GU2195" s="22"/>
      <c r="GV2195" s="22"/>
      <c r="GW2195" s="22"/>
      <c r="GX2195" s="22"/>
      <c r="GY2195" s="22"/>
      <c r="GZ2195" s="22"/>
      <c r="HA2195" s="22"/>
      <c r="HB2195" s="22"/>
      <c r="HC2195" s="22"/>
      <c r="HD2195" s="22"/>
      <c r="HE2195" s="22"/>
      <c r="HF2195" s="22"/>
      <c r="HG2195" s="22"/>
      <c r="HH2195" s="22"/>
      <c r="HI2195" s="24"/>
      <c r="HJ2195" s="22"/>
      <c r="HK2195" s="22"/>
      <c r="HL2195" s="22"/>
      <c r="HM2195" s="22"/>
      <c r="HN2195" s="22"/>
      <c r="HO2195" s="22"/>
      <c r="HP2195" s="22"/>
      <c r="HQ2195" s="22"/>
      <c r="HR2195" s="22"/>
      <c r="HS2195" s="22"/>
      <c r="HT2195" s="22"/>
      <c r="HU2195" s="22"/>
      <c r="HV2195" s="22"/>
      <c r="HW2195" s="22"/>
      <c r="HX2195" s="22"/>
      <c r="HY2195" s="22"/>
      <c r="HZ2195" s="22"/>
      <c r="IA2195" s="22"/>
      <c r="IB2195" s="22"/>
      <c r="IC2195" s="22"/>
      <c r="ID2195" s="22"/>
      <c r="IE2195" s="22"/>
      <c r="IF2195" s="22"/>
      <c r="IG2195" s="22"/>
      <c r="IH2195" s="22"/>
      <c r="II2195" s="22"/>
      <c r="IJ2195" s="22"/>
      <c r="IK2195" s="22"/>
      <c r="IL2195" s="22"/>
      <c r="IM2195" s="22"/>
      <c r="IN2195" s="22"/>
      <c r="IO2195" s="24"/>
      <c r="IP2195" s="22"/>
      <c r="IQ2195" s="22"/>
      <c r="IR2195" s="22"/>
      <c r="IS2195" s="22"/>
      <c r="IT2195" s="22"/>
      <c r="IU2195" s="22"/>
      <c r="IV2195" s="22"/>
      <c r="IW2195" s="22"/>
      <c r="IX2195" s="22"/>
      <c r="IY2195" s="22"/>
      <c r="IZ2195" s="22"/>
      <c r="JA2195" s="22"/>
      <c r="JB2195" s="22"/>
      <c r="JC2195" s="22"/>
      <c r="JD2195" s="22"/>
      <c r="JE2195" s="22"/>
      <c r="JF2195" s="22"/>
      <c r="JG2195" s="22"/>
      <c r="JH2195" s="22"/>
      <c r="JI2195" s="22"/>
      <c r="JJ2195" s="22"/>
      <c r="JK2195" s="22"/>
      <c r="JL2195" s="22"/>
      <c r="JM2195" s="22"/>
      <c r="JN2195" s="22"/>
      <c r="JO2195" s="22"/>
      <c r="JP2195" s="22"/>
      <c r="JQ2195" s="22"/>
      <c r="JR2195" s="22"/>
      <c r="JS2195" s="22"/>
      <c r="JT2195" s="22"/>
      <c r="JU2195" s="24"/>
      <c r="JV2195" s="22"/>
      <c r="JW2195" s="22"/>
      <c r="JX2195" s="22"/>
      <c r="JY2195" s="22"/>
      <c r="JZ2195" s="22"/>
      <c r="KA2195" s="22"/>
      <c r="KB2195" s="22"/>
      <c r="KC2195" s="22"/>
      <c r="KD2195" s="22"/>
      <c r="KE2195" s="22"/>
      <c r="KF2195" s="22"/>
      <c r="KG2195" s="22"/>
      <c r="KH2195" s="22"/>
      <c r="KI2195" s="22"/>
      <c r="KJ2195" s="22"/>
      <c r="KK2195" s="22"/>
      <c r="KL2195" s="22"/>
      <c r="KM2195" s="22"/>
      <c r="KN2195" s="22"/>
      <c r="KO2195" s="22"/>
      <c r="KP2195" s="22"/>
      <c r="KQ2195" s="22"/>
      <c r="KR2195" s="22"/>
      <c r="KS2195" s="22"/>
      <c r="KT2195" s="22"/>
      <c r="KU2195" s="22"/>
      <c r="KV2195" s="22"/>
      <c r="KW2195" s="22"/>
      <c r="KX2195" s="22"/>
      <c r="KY2195" s="22"/>
      <c r="KZ2195" s="22"/>
      <c r="LA2195" s="24"/>
      <c r="LB2195" s="22"/>
      <c r="LC2195" s="22"/>
      <c r="LD2195" s="22"/>
      <c r="LE2195" s="22"/>
      <c r="LF2195" s="22"/>
      <c r="LG2195" s="22"/>
      <c r="LH2195" s="22"/>
      <c r="LI2195" s="22"/>
      <c r="LJ2195" s="22"/>
      <c r="LK2195" s="22"/>
      <c r="LL2195" s="22"/>
      <c r="LM2195" s="22"/>
      <c r="LN2195" s="22"/>
      <c r="LO2195" s="22"/>
      <c r="LP2195" s="22"/>
      <c r="LQ2195" s="22"/>
      <c r="LR2195" s="22"/>
      <c r="LS2195" s="22"/>
      <c r="LT2195" s="22"/>
      <c r="LU2195" s="22"/>
      <c r="LV2195" s="22"/>
      <c r="LW2195" s="22"/>
      <c r="LX2195" s="22"/>
      <c r="LY2195" s="22"/>
      <c r="LZ2195" s="22"/>
      <c r="MA2195" s="22"/>
      <c r="MB2195" s="22"/>
      <c r="MC2195" s="22"/>
      <c r="MD2195" s="22"/>
      <c r="ME2195" s="22"/>
      <c r="MF2195" s="22"/>
      <c r="MG2195" s="24"/>
      <c r="MH2195" s="22"/>
      <c r="MI2195" s="22"/>
      <c r="MJ2195" s="22"/>
      <c r="MK2195" s="22"/>
      <c r="ML2195" s="22"/>
      <c r="MM2195" s="22"/>
      <c r="MN2195" s="22"/>
      <c r="MO2195" s="22"/>
      <c r="MP2195" s="22"/>
      <c r="MQ2195" s="22"/>
      <c r="MR2195" s="22"/>
      <c r="MS2195" s="22"/>
      <c r="MT2195" s="22"/>
      <c r="MU2195" s="22"/>
      <c r="MV2195" s="22"/>
      <c r="MW2195" s="22"/>
      <c r="MX2195" s="22"/>
      <c r="MY2195" s="22"/>
      <c r="MZ2195" s="22"/>
      <c r="NA2195" s="22"/>
      <c r="NB2195" s="22"/>
      <c r="NC2195" s="22"/>
      <c r="ND2195" s="22"/>
      <c r="NE2195" s="22"/>
      <c r="NF2195" s="22"/>
      <c r="NG2195" s="22"/>
      <c r="NH2195" s="22"/>
      <c r="NI2195" s="22"/>
      <c r="NJ2195" s="22"/>
      <c r="NK2195" s="22"/>
      <c r="NL2195" s="22"/>
      <c r="NM2195" s="24"/>
      <c r="NN2195" s="22"/>
      <c r="NO2195" s="22"/>
      <c r="NP2195" s="22"/>
      <c r="NQ2195" s="22"/>
      <c r="NR2195" s="22"/>
      <c r="NS2195" s="22"/>
      <c r="NT2195" s="22"/>
      <c r="NU2195" s="22"/>
      <c r="NV2195" s="22"/>
      <c r="NW2195" s="22"/>
      <c r="NX2195" s="22"/>
      <c r="NY2195" s="22"/>
      <c r="NZ2195" s="22"/>
      <c r="OA2195" s="22"/>
      <c r="OB2195" s="22"/>
      <c r="OC2195" s="22"/>
      <c r="OD2195" s="22"/>
      <c r="OE2195" s="22"/>
      <c r="OF2195" s="22"/>
      <c r="OG2195" s="22"/>
      <c r="OH2195" s="22"/>
      <c r="OI2195" s="22"/>
      <c r="OJ2195" s="22"/>
      <c r="OK2195" s="22"/>
      <c r="OL2195" s="22"/>
      <c r="OM2195" s="22"/>
      <c r="ON2195" s="22"/>
      <c r="OO2195" s="22"/>
      <c r="OP2195" s="22"/>
      <c r="OQ2195" s="22"/>
      <c r="OR2195" s="22"/>
    </row>
    <row r="2196" spans="1:408" ht="15" thickBot="1">
      <c r="A2196" s="1"/>
      <c r="B2196" s="12"/>
      <c r="C2196" s="12"/>
      <c r="D2196" s="22"/>
      <c r="E2196" s="54"/>
      <c r="F2196" s="54"/>
      <c r="G2196" s="54"/>
      <c r="H2196" s="55"/>
      <c r="I2196" s="22"/>
      <c r="J2196" s="56"/>
      <c r="K2196" s="81"/>
      <c r="L2196" s="57"/>
      <c r="M2196" s="57"/>
      <c r="N2196" s="55"/>
      <c r="O2196" s="58"/>
      <c r="P2196" s="58"/>
      <c r="Q2196" s="59"/>
      <c r="R2196" s="60"/>
      <c r="S2196" s="60"/>
      <c r="T2196" s="22"/>
      <c r="U2196" s="1"/>
      <c r="V2196" s="23"/>
      <c r="X2196" s="24"/>
      <c r="Y2196" s="24"/>
      <c r="Z2196" s="22"/>
      <c r="AA2196" s="22"/>
      <c r="AB2196" s="22"/>
      <c r="AC2196" s="22"/>
      <c r="AD2196" s="22"/>
      <c r="AE2196" s="22"/>
      <c r="AF2196" s="22"/>
      <c r="AG2196" s="22"/>
      <c r="AH2196" s="22"/>
      <c r="AI2196" s="22"/>
      <c r="AJ2196" s="22"/>
      <c r="AK2196" s="22"/>
      <c r="AL2196" s="22"/>
      <c r="AM2196" s="22"/>
      <c r="AN2196" s="22"/>
      <c r="AO2196" s="22"/>
      <c r="AP2196" s="22"/>
      <c r="AQ2196" s="22"/>
      <c r="AR2196" s="22"/>
      <c r="AS2196" s="22"/>
      <c r="AT2196" s="22"/>
      <c r="AU2196" s="22"/>
      <c r="AV2196" s="22"/>
      <c r="AW2196" s="22"/>
      <c r="AX2196" s="22"/>
      <c r="AY2196" s="22"/>
      <c r="AZ2196" s="22"/>
      <c r="BA2196" s="22"/>
      <c r="BB2196" s="22"/>
      <c r="BC2196" s="22"/>
      <c r="BD2196" s="22"/>
      <c r="BE2196" s="24"/>
      <c r="BF2196" s="22"/>
      <c r="BG2196" s="22"/>
      <c r="BH2196" s="22"/>
      <c r="BI2196" s="22"/>
      <c r="BJ2196" s="22"/>
      <c r="BK2196" s="22"/>
      <c r="BL2196" s="22"/>
      <c r="BM2196" s="22"/>
      <c r="BN2196" s="22"/>
      <c r="BO2196" s="22"/>
      <c r="BP2196" s="22"/>
      <c r="BQ2196" s="22"/>
      <c r="BR2196" s="22"/>
      <c r="BS2196" s="22"/>
      <c r="BT2196" s="22"/>
      <c r="BU2196" s="22"/>
      <c r="BV2196" s="22"/>
      <c r="BW2196" s="22"/>
      <c r="BX2196" s="22"/>
      <c r="BY2196" s="22"/>
      <c r="BZ2196" s="22"/>
      <c r="CA2196" s="22"/>
      <c r="CB2196" s="22"/>
      <c r="CC2196" s="22"/>
      <c r="CD2196" s="22"/>
      <c r="CE2196" s="22"/>
      <c r="CF2196" s="22"/>
      <c r="CG2196" s="22"/>
      <c r="CH2196" s="22"/>
      <c r="CI2196" s="22"/>
      <c r="CJ2196" s="22"/>
      <c r="CK2196" s="24"/>
      <c r="CL2196" s="22"/>
      <c r="CM2196" s="22"/>
      <c r="CN2196" s="22"/>
      <c r="CO2196" s="22"/>
      <c r="CP2196" s="22"/>
      <c r="CQ2196" s="22"/>
      <c r="CR2196" s="22"/>
      <c r="CS2196" s="22"/>
      <c r="CT2196" s="22"/>
      <c r="CU2196" s="22"/>
      <c r="CV2196" s="22"/>
      <c r="CW2196" s="22"/>
      <c r="CX2196" s="22"/>
      <c r="CY2196" s="22"/>
      <c r="CZ2196" s="22"/>
      <c r="DA2196" s="22"/>
      <c r="DB2196" s="22"/>
      <c r="DC2196" s="22"/>
      <c r="DD2196" s="22"/>
      <c r="DE2196" s="22"/>
      <c r="DF2196" s="22"/>
      <c r="DG2196" s="22"/>
      <c r="DH2196" s="22"/>
      <c r="DI2196" s="22"/>
      <c r="DJ2196" s="22"/>
      <c r="DK2196" s="22"/>
      <c r="DL2196" s="22"/>
      <c r="DM2196" s="22"/>
      <c r="DN2196" s="22"/>
      <c r="DO2196" s="22"/>
      <c r="DP2196" s="22"/>
      <c r="DQ2196" s="24"/>
      <c r="DR2196" s="22"/>
      <c r="DS2196" s="22"/>
      <c r="DT2196" s="22"/>
      <c r="DU2196" s="22"/>
      <c r="DV2196" s="22"/>
      <c r="DW2196" s="22"/>
      <c r="DX2196" s="22"/>
      <c r="DY2196" s="22"/>
      <c r="DZ2196" s="22"/>
      <c r="EA2196" s="22"/>
      <c r="EB2196" s="22"/>
      <c r="EC2196" s="22"/>
      <c r="ED2196" s="22"/>
      <c r="EE2196" s="22"/>
      <c r="EF2196" s="22"/>
      <c r="EG2196" s="22"/>
      <c r="EH2196" s="22"/>
      <c r="EI2196" s="22"/>
      <c r="EJ2196" s="22"/>
      <c r="EK2196" s="22"/>
      <c r="EL2196" s="22"/>
      <c r="EM2196" s="22"/>
      <c r="EN2196" s="22"/>
      <c r="EO2196" s="22"/>
      <c r="EP2196" s="22"/>
      <c r="EQ2196" s="22"/>
      <c r="ER2196" s="22"/>
      <c r="ES2196" s="22"/>
      <c r="ET2196" s="22"/>
      <c r="EU2196" s="22"/>
      <c r="EV2196" s="22"/>
      <c r="EW2196" s="24"/>
      <c r="EX2196" s="22"/>
      <c r="EY2196" s="22"/>
      <c r="EZ2196" s="22"/>
      <c r="FA2196" s="22"/>
      <c r="FB2196" s="22"/>
      <c r="FC2196" s="22"/>
      <c r="FD2196" s="22"/>
      <c r="FE2196" s="22"/>
      <c r="FF2196" s="22"/>
      <c r="FG2196" s="22"/>
      <c r="FH2196" s="22"/>
      <c r="FI2196" s="22"/>
      <c r="FJ2196" s="22"/>
      <c r="FK2196" s="22"/>
      <c r="FL2196" s="22"/>
      <c r="FM2196" s="22"/>
      <c r="FN2196" s="22"/>
      <c r="FO2196" s="22"/>
      <c r="FP2196" s="22"/>
      <c r="FQ2196" s="22"/>
      <c r="FR2196" s="22"/>
      <c r="FS2196" s="22"/>
      <c r="FT2196" s="22"/>
      <c r="FU2196" s="22"/>
      <c r="FV2196" s="22"/>
      <c r="FW2196" s="22"/>
      <c r="FX2196" s="22"/>
      <c r="FY2196" s="22"/>
      <c r="FZ2196" s="22"/>
      <c r="GA2196" s="22"/>
      <c r="GB2196" s="22"/>
      <c r="GC2196" s="24"/>
      <c r="GD2196" s="22"/>
      <c r="GE2196" s="22"/>
      <c r="GF2196" s="22"/>
      <c r="GG2196" s="22"/>
      <c r="GH2196" s="22"/>
      <c r="GI2196" s="22"/>
      <c r="GJ2196" s="22"/>
      <c r="GK2196" s="22"/>
      <c r="GL2196" s="22"/>
      <c r="GM2196" s="22"/>
      <c r="GN2196" s="22"/>
      <c r="GO2196" s="22"/>
      <c r="GP2196" s="22"/>
      <c r="GQ2196" s="22"/>
      <c r="GR2196" s="22"/>
      <c r="GS2196" s="22"/>
      <c r="GT2196" s="22"/>
      <c r="GU2196" s="22"/>
      <c r="GV2196" s="22"/>
      <c r="GW2196" s="22"/>
      <c r="GX2196" s="22"/>
      <c r="GY2196" s="22"/>
      <c r="GZ2196" s="22"/>
      <c r="HA2196" s="22"/>
      <c r="HB2196" s="22"/>
      <c r="HC2196" s="22"/>
      <c r="HD2196" s="22"/>
      <c r="HE2196" s="22"/>
      <c r="HF2196" s="22"/>
      <c r="HG2196" s="22"/>
      <c r="HH2196" s="22"/>
      <c r="HI2196" s="24"/>
      <c r="HJ2196" s="22"/>
      <c r="HK2196" s="22"/>
      <c r="HL2196" s="22"/>
      <c r="HM2196" s="22"/>
      <c r="HN2196" s="22"/>
      <c r="HO2196" s="22"/>
      <c r="HP2196" s="22"/>
      <c r="HQ2196" s="22"/>
      <c r="HR2196" s="22"/>
      <c r="HS2196" s="22"/>
      <c r="HT2196" s="22"/>
      <c r="HU2196" s="22"/>
      <c r="HV2196" s="22"/>
      <c r="HW2196" s="22"/>
      <c r="HX2196" s="22"/>
      <c r="HY2196" s="22"/>
      <c r="HZ2196" s="22"/>
      <c r="IA2196" s="22"/>
      <c r="IB2196" s="22"/>
      <c r="IC2196" s="22"/>
      <c r="ID2196" s="22"/>
      <c r="IE2196" s="22"/>
      <c r="IF2196" s="22"/>
      <c r="IG2196" s="22"/>
      <c r="IH2196" s="22"/>
      <c r="II2196" s="22"/>
      <c r="IJ2196" s="22"/>
      <c r="IK2196" s="22"/>
      <c r="IL2196" s="22"/>
      <c r="IM2196" s="22"/>
      <c r="IN2196" s="22"/>
      <c r="IO2196" s="24"/>
      <c r="IP2196" s="22"/>
      <c r="IQ2196" s="22"/>
      <c r="IR2196" s="22"/>
      <c r="IS2196" s="22"/>
      <c r="IT2196" s="22"/>
      <c r="IU2196" s="22"/>
      <c r="IV2196" s="22"/>
      <c r="IW2196" s="22"/>
      <c r="IX2196" s="22"/>
      <c r="IY2196" s="22"/>
      <c r="IZ2196" s="22"/>
      <c r="JA2196" s="22"/>
      <c r="JB2196" s="22"/>
      <c r="JC2196" s="22"/>
      <c r="JD2196" s="22"/>
      <c r="JE2196" s="22"/>
      <c r="JF2196" s="22"/>
      <c r="JG2196" s="22"/>
      <c r="JH2196" s="22"/>
      <c r="JI2196" s="22"/>
      <c r="JJ2196" s="22"/>
      <c r="JK2196" s="22"/>
      <c r="JL2196" s="22"/>
      <c r="JM2196" s="22"/>
      <c r="JN2196" s="22"/>
      <c r="JO2196" s="22"/>
      <c r="JP2196" s="22"/>
      <c r="JQ2196" s="22"/>
      <c r="JR2196" s="22"/>
      <c r="JS2196" s="22"/>
      <c r="JT2196" s="22"/>
      <c r="JU2196" s="24"/>
      <c r="JV2196" s="22"/>
      <c r="JW2196" s="22"/>
      <c r="JX2196" s="22"/>
      <c r="JY2196" s="22"/>
      <c r="JZ2196" s="22"/>
      <c r="KA2196" s="22"/>
      <c r="KB2196" s="22"/>
      <c r="KC2196" s="22"/>
      <c r="KD2196" s="22"/>
      <c r="KE2196" s="22"/>
      <c r="KF2196" s="22"/>
      <c r="KG2196" s="22"/>
      <c r="KH2196" s="22"/>
      <c r="KI2196" s="22"/>
      <c r="KJ2196" s="22"/>
      <c r="KK2196" s="22"/>
      <c r="KL2196" s="22"/>
      <c r="KM2196" s="22"/>
      <c r="KN2196" s="22"/>
      <c r="KO2196" s="22"/>
      <c r="KP2196" s="22"/>
      <c r="KQ2196" s="22"/>
      <c r="KR2196" s="22"/>
      <c r="KS2196" s="22"/>
      <c r="KT2196" s="22"/>
      <c r="KU2196" s="22"/>
      <c r="KV2196" s="22"/>
      <c r="KW2196" s="22"/>
      <c r="KX2196" s="22"/>
      <c r="KY2196" s="22"/>
      <c r="KZ2196" s="22"/>
      <c r="LA2196" s="24"/>
      <c r="LB2196" s="22"/>
      <c r="LC2196" s="22"/>
      <c r="LD2196" s="22"/>
      <c r="LE2196" s="22"/>
      <c r="LF2196" s="22"/>
      <c r="LG2196" s="22"/>
      <c r="LH2196" s="22"/>
      <c r="LI2196" s="22"/>
      <c r="LJ2196" s="22"/>
      <c r="LK2196" s="22"/>
      <c r="LL2196" s="22"/>
      <c r="LM2196" s="22"/>
      <c r="LN2196" s="22"/>
      <c r="LO2196" s="22"/>
      <c r="LP2196" s="22"/>
      <c r="LQ2196" s="22"/>
      <c r="LR2196" s="22"/>
      <c r="LS2196" s="22"/>
      <c r="LT2196" s="22"/>
      <c r="LU2196" s="22"/>
      <c r="LV2196" s="22"/>
      <c r="LW2196" s="22"/>
      <c r="LX2196" s="22"/>
      <c r="LY2196" s="22"/>
      <c r="LZ2196" s="22"/>
      <c r="MA2196" s="22"/>
      <c r="MB2196" s="22"/>
      <c r="MC2196" s="22"/>
      <c r="MD2196" s="22"/>
      <c r="ME2196" s="22"/>
      <c r="MF2196" s="22"/>
      <c r="MG2196" s="24"/>
      <c r="MH2196" s="22"/>
      <c r="MI2196" s="22"/>
      <c r="MJ2196" s="22"/>
      <c r="MK2196" s="22"/>
      <c r="ML2196" s="22"/>
      <c r="MM2196" s="22"/>
      <c r="MN2196" s="22"/>
      <c r="MO2196" s="22"/>
      <c r="MP2196" s="22"/>
      <c r="MQ2196" s="22"/>
      <c r="MR2196" s="22"/>
      <c r="MS2196" s="22"/>
      <c r="MT2196" s="22"/>
      <c r="MU2196" s="22"/>
      <c r="MV2196" s="22"/>
      <c r="MW2196" s="22"/>
      <c r="MX2196" s="22"/>
      <c r="MY2196" s="22"/>
      <c r="MZ2196" s="22"/>
      <c r="NA2196" s="22"/>
      <c r="NB2196" s="22"/>
      <c r="NC2196" s="22"/>
      <c r="ND2196" s="22"/>
      <c r="NE2196" s="22"/>
      <c r="NF2196" s="22"/>
      <c r="NG2196" s="22"/>
      <c r="NH2196" s="22"/>
      <c r="NI2196" s="22"/>
      <c r="NJ2196" s="22"/>
      <c r="NK2196" s="22"/>
      <c r="NL2196" s="22"/>
      <c r="NM2196" s="24"/>
      <c r="NN2196" s="22"/>
      <c r="NO2196" s="22"/>
      <c r="NP2196" s="22"/>
      <c r="NQ2196" s="22"/>
      <c r="NR2196" s="22"/>
      <c r="NS2196" s="22"/>
      <c r="NT2196" s="22"/>
      <c r="NU2196" s="22"/>
      <c r="NV2196" s="22"/>
      <c r="NW2196" s="22"/>
      <c r="NX2196" s="22"/>
      <c r="NY2196" s="22"/>
      <c r="NZ2196" s="22"/>
      <c r="OA2196" s="22"/>
      <c r="OB2196" s="22"/>
      <c r="OC2196" s="22"/>
      <c r="OD2196" s="22"/>
      <c r="OE2196" s="22"/>
      <c r="OF2196" s="22"/>
      <c r="OG2196" s="22"/>
      <c r="OH2196" s="22"/>
      <c r="OI2196" s="22"/>
      <c r="OJ2196" s="22"/>
      <c r="OK2196" s="22"/>
      <c r="OL2196" s="22"/>
      <c r="OM2196" s="22"/>
      <c r="ON2196" s="22"/>
      <c r="OO2196" s="22"/>
      <c r="OP2196" s="22"/>
      <c r="OQ2196" s="22"/>
      <c r="OR2196" s="22"/>
    </row>
    <row r="2197" spans="1:408" ht="15" thickBot="1">
      <c r="A2197" s="1"/>
      <c r="B2197" s="12"/>
      <c r="C2197" s="12"/>
      <c r="D2197" s="22"/>
      <c r="E2197" s="54"/>
      <c r="F2197" s="54"/>
      <c r="G2197" s="54"/>
      <c r="H2197" s="55"/>
      <c r="I2197" s="22"/>
      <c r="J2197" s="56"/>
      <c r="K2197" s="80"/>
      <c r="L2197" s="57"/>
      <c r="M2197" s="57"/>
      <c r="N2197" s="55"/>
      <c r="O2197" s="58"/>
      <c r="P2197" s="58"/>
      <c r="Q2197" s="59"/>
      <c r="R2197" s="60"/>
      <c r="S2197" s="60"/>
      <c r="T2197" s="22"/>
      <c r="U2197" s="1"/>
      <c r="V2197" s="23"/>
      <c r="X2197" s="24"/>
      <c r="Y2197" s="24"/>
      <c r="Z2197" s="22"/>
      <c r="AA2197" s="22"/>
      <c r="AB2197" s="22"/>
      <c r="AC2197" s="22"/>
      <c r="AD2197" s="22"/>
      <c r="AE2197" s="22"/>
      <c r="AF2197" s="22"/>
      <c r="AG2197" s="22"/>
      <c r="AH2197" s="22"/>
      <c r="AI2197" s="22"/>
      <c r="AJ2197" s="22"/>
      <c r="AK2197" s="22"/>
      <c r="AL2197" s="22"/>
      <c r="AM2197" s="22"/>
      <c r="AN2197" s="22"/>
      <c r="AO2197" s="22"/>
      <c r="AP2197" s="22"/>
      <c r="AQ2197" s="22"/>
      <c r="AR2197" s="22"/>
      <c r="AS2197" s="22"/>
      <c r="AT2197" s="22"/>
      <c r="AU2197" s="22"/>
      <c r="AV2197" s="22"/>
      <c r="AW2197" s="22"/>
      <c r="AX2197" s="22"/>
      <c r="AY2197" s="22"/>
      <c r="AZ2197" s="22"/>
      <c r="BA2197" s="22"/>
      <c r="BB2197" s="22"/>
      <c r="BC2197" s="22"/>
      <c r="BD2197" s="22"/>
      <c r="BE2197" s="24"/>
      <c r="BF2197" s="22"/>
      <c r="BG2197" s="22"/>
      <c r="BH2197" s="22"/>
      <c r="BI2197" s="22"/>
      <c r="BJ2197" s="22"/>
      <c r="BK2197" s="22"/>
      <c r="BL2197" s="22"/>
      <c r="BM2197" s="22"/>
      <c r="BN2197" s="22"/>
      <c r="BO2197" s="22"/>
      <c r="BP2197" s="22"/>
      <c r="BQ2197" s="22"/>
      <c r="BR2197" s="22"/>
      <c r="BS2197" s="22"/>
      <c r="BT2197" s="22"/>
      <c r="BU2197" s="22"/>
      <c r="BV2197" s="22"/>
      <c r="BW2197" s="22"/>
      <c r="BX2197" s="22"/>
      <c r="BY2197" s="22"/>
      <c r="BZ2197" s="22"/>
      <c r="CA2197" s="22"/>
      <c r="CB2197" s="22"/>
      <c r="CC2197" s="22"/>
      <c r="CD2197" s="22"/>
      <c r="CE2197" s="22"/>
      <c r="CF2197" s="22"/>
      <c r="CG2197" s="22"/>
      <c r="CH2197" s="22"/>
      <c r="CI2197" s="22"/>
      <c r="CJ2197" s="22"/>
      <c r="CK2197" s="24"/>
      <c r="CL2197" s="22"/>
      <c r="CM2197" s="22"/>
      <c r="CN2197" s="22"/>
      <c r="CO2197" s="22"/>
      <c r="CP2197" s="22"/>
      <c r="CQ2197" s="22"/>
      <c r="CR2197" s="22"/>
      <c r="CS2197" s="22"/>
      <c r="CT2197" s="22"/>
      <c r="CU2197" s="22"/>
      <c r="CV2197" s="22"/>
      <c r="CW2197" s="22"/>
      <c r="CX2197" s="22"/>
      <c r="CY2197" s="22"/>
      <c r="CZ2197" s="22"/>
      <c r="DA2197" s="22"/>
      <c r="DB2197" s="22"/>
      <c r="DC2197" s="22"/>
      <c r="DD2197" s="22"/>
      <c r="DE2197" s="22"/>
      <c r="DF2197" s="22"/>
      <c r="DG2197" s="22"/>
      <c r="DH2197" s="22"/>
      <c r="DI2197" s="22"/>
      <c r="DJ2197" s="22"/>
      <c r="DK2197" s="22"/>
      <c r="DL2197" s="22"/>
      <c r="DM2197" s="22"/>
      <c r="DN2197" s="22"/>
      <c r="DO2197" s="22"/>
      <c r="DP2197" s="22"/>
      <c r="DQ2197" s="24"/>
      <c r="DR2197" s="22"/>
      <c r="DS2197" s="22"/>
      <c r="DT2197" s="22"/>
      <c r="DU2197" s="22"/>
      <c r="DV2197" s="22"/>
      <c r="DW2197" s="22"/>
      <c r="DX2197" s="22"/>
      <c r="DY2197" s="22"/>
      <c r="DZ2197" s="22"/>
      <c r="EA2197" s="22"/>
      <c r="EB2197" s="22"/>
      <c r="EC2197" s="22"/>
      <c r="ED2197" s="22"/>
      <c r="EE2197" s="22"/>
      <c r="EF2197" s="22"/>
      <c r="EG2197" s="22"/>
      <c r="EH2197" s="22"/>
      <c r="EI2197" s="22"/>
      <c r="EJ2197" s="22"/>
      <c r="EK2197" s="22"/>
      <c r="EL2197" s="22"/>
      <c r="EM2197" s="22"/>
      <c r="EN2197" s="22"/>
      <c r="EO2197" s="22"/>
      <c r="EP2197" s="22"/>
      <c r="EQ2197" s="22"/>
      <c r="ER2197" s="22"/>
      <c r="ES2197" s="22"/>
      <c r="ET2197" s="22"/>
      <c r="EU2197" s="22"/>
      <c r="EV2197" s="22"/>
      <c r="EW2197" s="24"/>
      <c r="EX2197" s="22"/>
      <c r="EY2197" s="22"/>
      <c r="EZ2197" s="22"/>
      <c r="FA2197" s="22"/>
      <c r="FB2197" s="22"/>
      <c r="FC2197" s="22"/>
      <c r="FD2197" s="22"/>
      <c r="FE2197" s="22"/>
      <c r="FF2197" s="22"/>
      <c r="FG2197" s="22"/>
      <c r="FH2197" s="22"/>
      <c r="FI2197" s="22"/>
      <c r="FJ2197" s="22"/>
      <c r="FK2197" s="22"/>
      <c r="FL2197" s="22"/>
      <c r="FM2197" s="22"/>
      <c r="FN2197" s="22"/>
      <c r="FO2197" s="22"/>
      <c r="FP2197" s="22"/>
      <c r="FQ2197" s="22"/>
      <c r="FR2197" s="22"/>
      <c r="FS2197" s="22"/>
      <c r="FT2197" s="22"/>
      <c r="FU2197" s="22"/>
      <c r="FV2197" s="22"/>
      <c r="FW2197" s="22"/>
      <c r="FX2197" s="22"/>
      <c r="FY2197" s="22"/>
      <c r="FZ2197" s="22"/>
      <c r="GA2197" s="22"/>
      <c r="GB2197" s="22"/>
      <c r="GC2197" s="24"/>
      <c r="GD2197" s="22"/>
      <c r="GE2197" s="22"/>
      <c r="GF2197" s="22"/>
      <c r="GG2197" s="22"/>
      <c r="GH2197" s="22"/>
      <c r="GI2197" s="22"/>
      <c r="GJ2197" s="22"/>
      <c r="GK2197" s="22"/>
      <c r="GL2197" s="22"/>
      <c r="GM2197" s="22"/>
      <c r="GN2197" s="22"/>
      <c r="GO2197" s="22"/>
      <c r="GP2197" s="22"/>
      <c r="GQ2197" s="22"/>
      <c r="GR2197" s="22"/>
      <c r="GS2197" s="22"/>
      <c r="GT2197" s="22"/>
      <c r="GU2197" s="22"/>
      <c r="GV2197" s="22"/>
      <c r="GW2197" s="22"/>
      <c r="GX2197" s="22"/>
      <c r="GY2197" s="22"/>
      <c r="GZ2197" s="22"/>
      <c r="HA2197" s="22"/>
      <c r="HB2197" s="22"/>
      <c r="HC2197" s="22"/>
      <c r="HD2197" s="22"/>
      <c r="HE2197" s="22"/>
      <c r="HF2197" s="22"/>
      <c r="HG2197" s="22"/>
      <c r="HH2197" s="22"/>
      <c r="HI2197" s="24"/>
      <c r="HJ2197" s="22"/>
      <c r="HK2197" s="22"/>
      <c r="HL2197" s="22"/>
      <c r="HM2197" s="22"/>
      <c r="HN2197" s="22"/>
      <c r="HO2197" s="22"/>
      <c r="HP2197" s="22"/>
      <c r="HQ2197" s="22"/>
      <c r="HR2197" s="22"/>
      <c r="HS2197" s="22"/>
      <c r="HT2197" s="22"/>
      <c r="HU2197" s="22"/>
      <c r="HV2197" s="22"/>
      <c r="HW2197" s="22"/>
      <c r="HX2197" s="22"/>
      <c r="HY2197" s="22"/>
      <c r="HZ2197" s="22"/>
      <c r="IA2197" s="22"/>
      <c r="IB2197" s="22"/>
      <c r="IC2197" s="22"/>
      <c r="ID2197" s="22"/>
      <c r="IE2197" s="22"/>
      <c r="IF2197" s="22"/>
      <c r="IG2197" s="22"/>
      <c r="IH2197" s="22"/>
      <c r="II2197" s="22"/>
      <c r="IJ2197" s="22"/>
      <c r="IK2197" s="22"/>
      <c r="IL2197" s="22"/>
      <c r="IM2197" s="22"/>
      <c r="IN2197" s="22"/>
      <c r="IO2197" s="24"/>
      <c r="IP2197" s="22"/>
      <c r="IQ2197" s="22"/>
      <c r="IR2197" s="22"/>
      <c r="IS2197" s="22"/>
      <c r="IT2197" s="22"/>
      <c r="IU2197" s="22"/>
      <c r="IV2197" s="22"/>
      <c r="IW2197" s="22"/>
      <c r="IX2197" s="22"/>
      <c r="IY2197" s="22"/>
      <c r="IZ2197" s="22"/>
      <c r="JA2197" s="22"/>
      <c r="JB2197" s="22"/>
      <c r="JC2197" s="22"/>
      <c r="JD2197" s="22"/>
      <c r="JE2197" s="22"/>
      <c r="JF2197" s="22"/>
      <c r="JG2197" s="22"/>
      <c r="JH2197" s="22"/>
      <c r="JI2197" s="22"/>
      <c r="JJ2197" s="22"/>
      <c r="JK2197" s="22"/>
      <c r="JL2197" s="22"/>
      <c r="JM2197" s="22"/>
      <c r="JN2197" s="22"/>
      <c r="JO2197" s="22"/>
      <c r="JP2197" s="22"/>
      <c r="JQ2197" s="22"/>
      <c r="JR2197" s="22"/>
      <c r="JS2197" s="22"/>
      <c r="JT2197" s="22"/>
      <c r="JU2197" s="24"/>
      <c r="JV2197" s="22"/>
      <c r="JW2197" s="22"/>
      <c r="JX2197" s="22"/>
      <c r="JY2197" s="22"/>
      <c r="JZ2197" s="22"/>
      <c r="KA2197" s="22"/>
      <c r="KB2197" s="22"/>
      <c r="KC2197" s="22"/>
      <c r="KD2197" s="22"/>
      <c r="KE2197" s="22"/>
      <c r="KF2197" s="22"/>
      <c r="KG2197" s="22"/>
      <c r="KH2197" s="22"/>
      <c r="KI2197" s="22"/>
      <c r="KJ2197" s="22"/>
      <c r="KK2197" s="22"/>
      <c r="KL2197" s="22"/>
      <c r="KM2197" s="22"/>
      <c r="KN2197" s="22"/>
      <c r="KO2197" s="22"/>
      <c r="KP2197" s="22"/>
      <c r="KQ2197" s="22"/>
      <c r="KR2197" s="22"/>
      <c r="KS2197" s="22"/>
      <c r="KT2197" s="22"/>
      <c r="KU2197" s="22"/>
      <c r="KV2197" s="22"/>
      <c r="KW2197" s="22"/>
      <c r="KX2197" s="22"/>
      <c r="KY2197" s="22"/>
      <c r="KZ2197" s="22"/>
      <c r="LA2197" s="24"/>
      <c r="LB2197" s="22"/>
      <c r="LC2197" s="22"/>
      <c r="LD2197" s="22"/>
      <c r="LE2197" s="22"/>
      <c r="LF2197" s="22"/>
      <c r="LG2197" s="22"/>
      <c r="LH2197" s="22"/>
      <c r="LI2197" s="22"/>
      <c r="LJ2197" s="22"/>
      <c r="LK2197" s="22"/>
      <c r="LL2197" s="22"/>
      <c r="LM2197" s="22"/>
      <c r="LN2197" s="22"/>
      <c r="LO2197" s="22"/>
      <c r="LP2197" s="22"/>
      <c r="LQ2197" s="22"/>
      <c r="LR2197" s="22"/>
      <c r="LS2197" s="22"/>
      <c r="LT2197" s="22"/>
      <c r="LU2197" s="22"/>
      <c r="LV2197" s="22"/>
      <c r="LW2197" s="22"/>
      <c r="LX2197" s="22"/>
      <c r="LY2197" s="22"/>
      <c r="LZ2197" s="22"/>
      <c r="MA2197" s="22"/>
      <c r="MB2197" s="22"/>
      <c r="MC2197" s="22"/>
      <c r="MD2197" s="22"/>
      <c r="ME2197" s="22"/>
      <c r="MF2197" s="22"/>
      <c r="MG2197" s="24"/>
      <c r="MH2197" s="22"/>
      <c r="MI2197" s="22"/>
      <c r="MJ2197" s="22"/>
      <c r="MK2197" s="22"/>
      <c r="ML2197" s="22"/>
      <c r="MM2197" s="22"/>
      <c r="MN2197" s="22"/>
      <c r="MO2197" s="22"/>
      <c r="MP2197" s="22"/>
      <c r="MQ2197" s="22"/>
      <c r="MR2197" s="22"/>
      <c r="MS2197" s="22"/>
      <c r="MT2197" s="22"/>
      <c r="MU2197" s="22"/>
      <c r="MV2197" s="22"/>
      <c r="MW2197" s="22"/>
      <c r="MX2197" s="22"/>
      <c r="MY2197" s="22"/>
      <c r="MZ2197" s="22"/>
      <c r="NA2197" s="22"/>
      <c r="NB2197" s="22"/>
      <c r="NC2197" s="22"/>
      <c r="ND2197" s="22"/>
      <c r="NE2197" s="22"/>
      <c r="NF2197" s="22"/>
      <c r="NG2197" s="22"/>
      <c r="NH2197" s="22"/>
      <c r="NI2197" s="22"/>
      <c r="NJ2197" s="22"/>
      <c r="NK2197" s="22"/>
      <c r="NL2197" s="22"/>
      <c r="NM2197" s="24"/>
      <c r="NN2197" s="22"/>
      <c r="NO2197" s="22"/>
      <c r="NP2197" s="22"/>
      <c r="NQ2197" s="22"/>
      <c r="NR2197" s="22"/>
      <c r="NS2197" s="22"/>
      <c r="NT2197" s="22"/>
      <c r="NU2197" s="22"/>
      <c r="NV2197" s="22"/>
      <c r="NW2197" s="22"/>
      <c r="NX2197" s="22"/>
      <c r="NY2197" s="22"/>
      <c r="NZ2197" s="22"/>
      <c r="OA2197" s="22"/>
      <c r="OB2197" s="22"/>
      <c r="OC2197" s="22"/>
      <c r="OD2197" s="22"/>
      <c r="OE2197" s="22"/>
      <c r="OF2197" s="22"/>
      <c r="OG2197" s="22"/>
      <c r="OH2197" s="22"/>
      <c r="OI2197" s="22"/>
      <c r="OJ2197" s="22"/>
      <c r="OK2197" s="22"/>
      <c r="OL2197" s="22"/>
      <c r="OM2197" s="22"/>
      <c r="ON2197" s="22"/>
      <c r="OO2197" s="22"/>
      <c r="OP2197" s="22"/>
      <c r="OQ2197" s="22"/>
      <c r="OR2197" s="22"/>
    </row>
    <row r="2198" spans="1:408" ht="15" thickBot="1">
      <c r="A2198" s="1"/>
      <c r="B2198" s="12"/>
      <c r="C2198" s="12"/>
      <c r="D2198" s="22"/>
      <c r="E2198" s="54"/>
      <c r="F2198" s="54"/>
      <c r="G2198" s="54"/>
      <c r="H2198" s="55"/>
      <c r="I2198" s="22"/>
      <c r="J2198" s="56"/>
      <c r="K2198" s="81"/>
      <c r="L2198" s="57"/>
      <c r="M2198" s="57"/>
      <c r="N2198" s="55"/>
      <c r="O2198" s="58"/>
      <c r="P2198" s="58"/>
      <c r="Q2198" s="59"/>
      <c r="R2198" s="60"/>
      <c r="S2198" s="60"/>
      <c r="T2198" s="22"/>
      <c r="U2198" s="1"/>
      <c r="V2198" s="23"/>
      <c r="X2198" s="24"/>
      <c r="Y2198" s="24"/>
      <c r="Z2198" s="22"/>
      <c r="AA2198" s="22"/>
      <c r="AB2198" s="22"/>
      <c r="AC2198" s="22"/>
      <c r="AD2198" s="22"/>
      <c r="AE2198" s="22"/>
      <c r="AF2198" s="22"/>
      <c r="AG2198" s="22"/>
      <c r="AH2198" s="22"/>
      <c r="AI2198" s="22"/>
      <c r="AJ2198" s="22"/>
      <c r="AK2198" s="22"/>
      <c r="AL2198" s="22"/>
      <c r="AM2198" s="22"/>
      <c r="AN2198" s="22"/>
      <c r="AO2198" s="22"/>
      <c r="AP2198" s="22"/>
      <c r="AQ2198" s="22"/>
      <c r="AR2198" s="22"/>
      <c r="AS2198" s="22"/>
      <c r="AT2198" s="22"/>
      <c r="AU2198" s="22"/>
      <c r="AV2198" s="22"/>
      <c r="AW2198" s="22"/>
      <c r="AX2198" s="22"/>
      <c r="AY2198" s="22"/>
      <c r="AZ2198" s="22"/>
      <c r="BA2198" s="22"/>
      <c r="BB2198" s="22"/>
      <c r="BC2198" s="22"/>
      <c r="BD2198" s="22"/>
      <c r="BE2198" s="24"/>
      <c r="BF2198" s="22"/>
      <c r="BG2198" s="22"/>
      <c r="BH2198" s="22"/>
      <c r="BI2198" s="22"/>
      <c r="BJ2198" s="22"/>
      <c r="BK2198" s="22"/>
      <c r="BL2198" s="22"/>
      <c r="BM2198" s="22"/>
      <c r="BN2198" s="22"/>
      <c r="BO2198" s="22"/>
      <c r="BP2198" s="22"/>
      <c r="BQ2198" s="22"/>
      <c r="BR2198" s="22"/>
      <c r="BS2198" s="22"/>
      <c r="BT2198" s="22"/>
      <c r="BU2198" s="22"/>
      <c r="BV2198" s="22"/>
      <c r="BW2198" s="22"/>
      <c r="BX2198" s="22"/>
      <c r="BY2198" s="22"/>
      <c r="BZ2198" s="22"/>
      <c r="CA2198" s="22"/>
      <c r="CB2198" s="22"/>
      <c r="CC2198" s="22"/>
      <c r="CD2198" s="22"/>
      <c r="CE2198" s="22"/>
      <c r="CF2198" s="22"/>
      <c r="CG2198" s="22"/>
      <c r="CH2198" s="22"/>
      <c r="CI2198" s="22"/>
      <c r="CJ2198" s="22"/>
      <c r="CK2198" s="24"/>
      <c r="CL2198" s="22"/>
      <c r="CM2198" s="22"/>
      <c r="CN2198" s="22"/>
      <c r="CO2198" s="22"/>
      <c r="CP2198" s="22"/>
      <c r="CQ2198" s="22"/>
      <c r="CR2198" s="22"/>
      <c r="CS2198" s="22"/>
      <c r="CT2198" s="22"/>
      <c r="CU2198" s="22"/>
      <c r="CV2198" s="22"/>
      <c r="CW2198" s="22"/>
      <c r="CX2198" s="22"/>
      <c r="CY2198" s="22"/>
      <c r="CZ2198" s="22"/>
      <c r="DA2198" s="22"/>
      <c r="DB2198" s="22"/>
      <c r="DC2198" s="22"/>
      <c r="DD2198" s="22"/>
      <c r="DE2198" s="22"/>
      <c r="DF2198" s="22"/>
      <c r="DG2198" s="22"/>
      <c r="DH2198" s="22"/>
      <c r="DI2198" s="22"/>
      <c r="DJ2198" s="22"/>
      <c r="DK2198" s="22"/>
      <c r="DL2198" s="22"/>
      <c r="DM2198" s="22"/>
      <c r="DN2198" s="22"/>
      <c r="DO2198" s="22"/>
      <c r="DP2198" s="22"/>
      <c r="DQ2198" s="24"/>
      <c r="DR2198" s="22"/>
      <c r="DS2198" s="22"/>
      <c r="DT2198" s="22"/>
      <c r="DU2198" s="22"/>
      <c r="DV2198" s="22"/>
      <c r="DW2198" s="22"/>
      <c r="DX2198" s="22"/>
      <c r="DY2198" s="22"/>
      <c r="DZ2198" s="22"/>
      <c r="EA2198" s="22"/>
      <c r="EB2198" s="22"/>
      <c r="EC2198" s="22"/>
      <c r="ED2198" s="22"/>
      <c r="EE2198" s="22"/>
      <c r="EF2198" s="22"/>
      <c r="EG2198" s="22"/>
      <c r="EH2198" s="22"/>
      <c r="EI2198" s="22"/>
      <c r="EJ2198" s="22"/>
      <c r="EK2198" s="22"/>
      <c r="EL2198" s="22"/>
      <c r="EM2198" s="22"/>
      <c r="EN2198" s="22"/>
      <c r="EO2198" s="22"/>
      <c r="EP2198" s="22"/>
      <c r="EQ2198" s="22"/>
      <c r="ER2198" s="22"/>
      <c r="ES2198" s="22"/>
      <c r="ET2198" s="22"/>
      <c r="EU2198" s="22"/>
      <c r="EV2198" s="22"/>
      <c r="EW2198" s="24"/>
      <c r="EX2198" s="22"/>
      <c r="EY2198" s="22"/>
      <c r="EZ2198" s="22"/>
      <c r="FA2198" s="22"/>
      <c r="FB2198" s="22"/>
      <c r="FC2198" s="22"/>
      <c r="FD2198" s="22"/>
      <c r="FE2198" s="22"/>
      <c r="FF2198" s="22"/>
      <c r="FG2198" s="22"/>
      <c r="FH2198" s="22"/>
      <c r="FI2198" s="22"/>
      <c r="FJ2198" s="22"/>
      <c r="FK2198" s="22"/>
      <c r="FL2198" s="22"/>
      <c r="FM2198" s="22"/>
      <c r="FN2198" s="22"/>
      <c r="FO2198" s="22"/>
      <c r="FP2198" s="22"/>
      <c r="FQ2198" s="22"/>
      <c r="FR2198" s="22"/>
      <c r="FS2198" s="22"/>
      <c r="FT2198" s="22"/>
      <c r="FU2198" s="22"/>
      <c r="FV2198" s="22"/>
      <c r="FW2198" s="22"/>
      <c r="FX2198" s="22"/>
      <c r="FY2198" s="22"/>
      <c r="FZ2198" s="22"/>
      <c r="GA2198" s="22"/>
      <c r="GB2198" s="22"/>
      <c r="GC2198" s="24"/>
      <c r="GD2198" s="22"/>
      <c r="GE2198" s="22"/>
      <c r="GF2198" s="22"/>
      <c r="GG2198" s="22"/>
      <c r="GH2198" s="22"/>
      <c r="GI2198" s="22"/>
      <c r="GJ2198" s="22"/>
      <c r="GK2198" s="22"/>
      <c r="GL2198" s="22"/>
      <c r="GM2198" s="22"/>
      <c r="GN2198" s="22"/>
      <c r="GO2198" s="22"/>
      <c r="GP2198" s="22"/>
      <c r="GQ2198" s="22"/>
      <c r="GR2198" s="22"/>
      <c r="GS2198" s="22"/>
      <c r="GT2198" s="22"/>
      <c r="GU2198" s="22"/>
      <c r="GV2198" s="22"/>
      <c r="GW2198" s="22"/>
      <c r="GX2198" s="22"/>
      <c r="GY2198" s="22"/>
      <c r="GZ2198" s="22"/>
      <c r="HA2198" s="22"/>
      <c r="HB2198" s="22"/>
      <c r="HC2198" s="22"/>
      <c r="HD2198" s="22"/>
      <c r="HE2198" s="22"/>
      <c r="HF2198" s="22"/>
      <c r="HG2198" s="22"/>
      <c r="HH2198" s="22"/>
      <c r="HI2198" s="24"/>
      <c r="HJ2198" s="22"/>
      <c r="HK2198" s="22"/>
      <c r="HL2198" s="22"/>
      <c r="HM2198" s="22"/>
      <c r="HN2198" s="22"/>
      <c r="HO2198" s="22"/>
      <c r="HP2198" s="22"/>
      <c r="HQ2198" s="22"/>
      <c r="HR2198" s="22"/>
      <c r="HS2198" s="22"/>
      <c r="HT2198" s="22"/>
      <c r="HU2198" s="22"/>
      <c r="HV2198" s="22"/>
      <c r="HW2198" s="22"/>
      <c r="HX2198" s="22"/>
      <c r="HY2198" s="22"/>
      <c r="HZ2198" s="22"/>
      <c r="IA2198" s="22"/>
      <c r="IB2198" s="22"/>
      <c r="IC2198" s="22"/>
      <c r="ID2198" s="22"/>
      <c r="IE2198" s="22"/>
      <c r="IF2198" s="22"/>
      <c r="IG2198" s="22"/>
      <c r="IH2198" s="22"/>
      <c r="II2198" s="22"/>
      <c r="IJ2198" s="22"/>
      <c r="IK2198" s="22"/>
      <c r="IL2198" s="22"/>
      <c r="IM2198" s="22"/>
      <c r="IN2198" s="22"/>
      <c r="IO2198" s="24"/>
      <c r="IP2198" s="22"/>
      <c r="IQ2198" s="22"/>
      <c r="IR2198" s="22"/>
      <c r="IS2198" s="22"/>
      <c r="IT2198" s="22"/>
      <c r="IU2198" s="22"/>
      <c r="IV2198" s="22"/>
      <c r="IW2198" s="22"/>
      <c r="IX2198" s="22"/>
      <c r="IY2198" s="22"/>
      <c r="IZ2198" s="22"/>
      <c r="JA2198" s="22"/>
      <c r="JB2198" s="22"/>
      <c r="JC2198" s="22"/>
      <c r="JD2198" s="22"/>
      <c r="JE2198" s="22"/>
      <c r="JF2198" s="22"/>
      <c r="JG2198" s="22"/>
      <c r="JH2198" s="22"/>
      <c r="JI2198" s="22"/>
      <c r="JJ2198" s="22"/>
      <c r="JK2198" s="22"/>
      <c r="JL2198" s="22"/>
      <c r="JM2198" s="22"/>
      <c r="JN2198" s="22"/>
      <c r="JO2198" s="22"/>
      <c r="JP2198" s="22"/>
      <c r="JQ2198" s="22"/>
      <c r="JR2198" s="22"/>
      <c r="JS2198" s="22"/>
      <c r="JT2198" s="22"/>
      <c r="JU2198" s="24"/>
      <c r="JV2198" s="22"/>
      <c r="JW2198" s="22"/>
      <c r="JX2198" s="22"/>
      <c r="JY2198" s="22"/>
      <c r="JZ2198" s="22"/>
      <c r="KA2198" s="22"/>
      <c r="KB2198" s="22"/>
      <c r="KC2198" s="22"/>
      <c r="KD2198" s="22"/>
      <c r="KE2198" s="22"/>
      <c r="KF2198" s="22"/>
      <c r="KG2198" s="22"/>
      <c r="KH2198" s="22"/>
      <c r="KI2198" s="22"/>
      <c r="KJ2198" s="22"/>
      <c r="KK2198" s="22"/>
      <c r="KL2198" s="22"/>
      <c r="KM2198" s="22"/>
      <c r="KN2198" s="22"/>
      <c r="KO2198" s="22"/>
      <c r="KP2198" s="22"/>
      <c r="KQ2198" s="22"/>
      <c r="KR2198" s="22"/>
      <c r="KS2198" s="22"/>
      <c r="KT2198" s="22"/>
      <c r="KU2198" s="22"/>
      <c r="KV2198" s="22"/>
      <c r="KW2198" s="22"/>
      <c r="KX2198" s="22"/>
      <c r="KY2198" s="22"/>
      <c r="KZ2198" s="22"/>
      <c r="LA2198" s="24"/>
      <c r="LB2198" s="22"/>
      <c r="LC2198" s="22"/>
      <c r="LD2198" s="22"/>
      <c r="LE2198" s="22"/>
      <c r="LF2198" s="22"/>
      <c r="LG2198" s="22"/>
      <c r="LH2198" s="22"/>
      <c r="LI2198" s="22"/>
      <c r="LJ2198" s="22"/>
      <c r="LK2198" s="22"/>
      <c r="LL2198" s="22"/>
      <c r="LM2198" s="22"/>
      <c r="LN2198" s="22"/>
      <c r="LO2198" s="22"/>
      <c r="LP2198" s="22"/>
      <c r="LQ2198" s="22"/>
      <c r="LR2198" s="22"/>
      <c r="LS2198" s="22"/>
      <c r="LT2198" s="22"/>
      <c r="LU2198" s="22"/>
      <c r="LV2198" s="22"/>
      <c r="LW2198" s="22"/>
      <c r="LX2198" s="22"/>
      <c r="LY2198" s="22"/>
      <c r="LZ2198" s="22"/>
      <c r="MA2198" s="22"/>
      <c r="MB2198" s="22"/>
      <c r="MC2198" s="22"/>
      <c r="MD2198" s="22"/>
      <c r="ME2198" s="22"/>
      <c r="MF2198" s="22"/>
      <c r="MG2198" s="24"/>
      <c r="MH2198" s="22"/>
      <c r="MI2198" s="22"/>
      <c r="MJ2198" s="22"/>
      <c r="MK2198" s="22"/>
      <c r="ML2198" s="22"/>
      <c r="MM2198" s="22"/>
      <c r="MN2198" s="22"/>
      <c r="MO2198" s="22"/>
      <c r="MP2198" s="22"/>
      <c r="MQ2198" s="22"/>
      <c r="MR2198" s="22"/>
      <c r="MS2198" s="22"/>
      <c r="MT2198" s="22"/>
      <c r="MU2198" s="22"/>
      <c r="MV2198" s="22"/>
      <c r="MW2198" s="22"/>
      <c r="MX2198" s="22"/>
      <c r="MY2198" s="22"/>
      <c r="MZ2198" s="22"/>
      <c r="NA2198" s="22"/>
      <c r="NB2198" s="22"/>
      <c r="NC2198" s="22"/>
      <c r="ND2198" s="22"/>
      <c r="NE2198" s="22"/>
      <c r="NF2198" s="22"/>
      <c r="NG2198" s="22"/>
      <c r="NH2198" s="22"/>
      <c r="NI2198" s="22"/>
      <c r="NJ2198" s="22"/>
      <c r="NK2198" s="22"/>
      <c r="NL2198" s="22"/>
      <c r="NM2198" s="24"/>
      <c r="NN2198" s="22"/>
      <c r="NO2198" s="22"/>
      <c r="NP2198" s="22"/>
      <c r="NQ2198" s="22"/>
      <c r="NR2198" s="22"/>
      <c r="NS2198" s="22"/>
      <c r="NT2198" s="22"/>
      <c r="NU2198" s="22"/>
      <c r="NV2198" s="22"/>
      <c r="NW2198" s="22"/>
      <c r="NX2198" s="22"/>
      <c r="NY2198" s="22"/>
      <c r="NZ2198" s="22"/>
      <c r="OA2198" s="22"/>
      <c r="OB2198" s="22"/>
      <c r="OC2198" s="22"/>
      <c r="OD2198" s="22"/>
      <c r="OE2198" s="22"/>
      <c r="OF2198" s="22"/>
      <c r="OG2198" s="22"/>
      <c r="OH2198" s="22"/>
      <c r="OI2198" s="22"/>
      <c r="OJ2198" s="22"/>
      <c r="OK2198" s="22"/>
      <c r="OL2198" s="22"/>
      <c r="OM2198" s="22"/>
      <c r="ON2198" s="22"/>
      <c r="OO2198" s="22"/>
      <c r="OP2198" s="22"/>
      <c r="OQ2198" s="22"/>
      <c r="OR2198" s="22"/>
    </row>
    <row r="2199" spans="1:408" ht="15" thickBot="1">
      <c r="A2199" s="1"/>
      <c r="B2199" s="12"/>
      <c r="C2199" s="12"/>
      <c r="D2199" s="22"/>
      <c r="E2199" s="54"/>
      <c r="F2199" s="54"/>
      <c r="G2199" s="54"/>
      <c r="H2199" s="55"/>
      <c r="I2199" s="22"/>
      <c r="J2199" s="56"/>
      <c r="K2199" s="80"/>
      <c r="L2199" s="57"/>
      <c r="M2199" s="57"/>
      <c r="N2199" s="55"/>
      <c r="O2199" s="58"/>
      <c r="P2199" s="58"/>
      <c r="Q2199" s="59"/>
      <c r="R2199" s="60"/>
      <c r="S2199" s="60"/>
      <c r="T2199" s="22"/>
      <c r="U2199" s="1"/>
      <c r="V2199" s="23"/>
      <c r="X2199" s="24"/>
      <c r="Y2199" s="24"/>
      <c r="Z2199" s="22"/>
      <c r="AA2199" s="22"/>
      <c r="AB2199" s="22"/>
      <c r="AC2199" s="22"/>
      <c r="AD2199" s="22"/>
      <c r="AE2199" s="22"/>
      <c r="AF2199" s="22"/>
      <c r="AG2199" s="22"/>
      <c r="AH2199" s="22"/>
      <c r="AI2199" s="22"/>
      <c r="AJ2199" s="22"/>
      <c r="AK2199" s="22"/>
      <c r="AL2199" s="22"/>
      <c r="AM2199" s="22"/>
      <c r="AN2199" s="22"/>
      <c r="AO2199" s="22"/>
      <c r="AP2199" s="22"/>
      <c r="AQ2199" s="22"/>
      <c r="AR2199" s="22"/>
      <c r="AS2199" s="22"/>
      <c r="AT2199" s="22"/>
      <c r="AU2199" s="22"/>
      <c r="AV2199" s="22"/>
      <c r="AW2199" s="22"/>
      <c r="AX2199" s="22"/>
      <c r="AY2199" s="22"/>
      <c r="AZ2199" s="22"/>
      <c r="BA2199" s="22"/>
      <c r="BB2199" s="22"/>
      <c r="BC2199" s="22"/>
      <c r="BD2199" s="22"/>
      <c r="BE2199" s="24"/>
      <c r="BF2199" s="22"/>
      <c r="BG2199" s="22"/>
      <c r="BH2199" s="22"/>
      <c r="BI2199" s="22"/>
      <c r="BJ2199" s="22"/>
      <c r="BK2199" s="22"/>
      <c r="BL2199" s="22"/>
      <c r="BM2199" s="22"/>
      <c r="BN2199" s="22"/>
      <c r="BO2199" s="22"/>
      <c r="BP2199" s="22"/>
      <c r="BQ2199" s="22"/>
      <c r="BR2199" s="22"/>
      <c r="BS2199" s="22"/>
      <c r="BT2199" s="22"/>
      <c r="BU2199" s="22"/>
      <c r="BV2199" s="22"/>
      <c r="BW2199" s="22"/>
      <c r="BX2199" s="22"/>
      <c r="BY2199" s="22"/>
      <c r="BZ2199" s="22"/>
      <c r="CA2199" s="22"/>
      <c r="CB2199" s="22"/>
      <c r="CC2199" s="22"/>
      <c r="CD2199" s="22"/>
      <c r="CE2199" s="22"/>
      <c r="CF2199" s="22"/>
      <c r="CG2199" s="22"/>
      <c r="CH2199" s="22"/>
      <c r="CI2199" s="22"/>
      <c r="CJ2199" s="22"/>
      <c r="CK2199" s="24"/>
      <c r="CL2199" s="22"/>
      <c r="CM2199" s="22"/>
      <c r="CN2199" s="22"/>
      <c r="CO2199" s="22"/>
      <c r="CP2199" s="22"/>
      <c r="CQ2199" s="22"/>
      <c r="CR2199" s="22"/>
      <c r="CS2199" s="22"/>
      <c r="CT2199" s="22"/>
      <c r="CU2199" s="22"/>
      <c r="CV2199" s="22"/>
      <c r="CW2199" s="22"/>
      <c r="CX2199" s="22"/>
      <c r="CY2199" s="22"/>
      <c r="CZ2199" s="22"/>
      <c r="DA2199" s="22"/>
      <c r="DB2199" s="22"/>
      <c r="DC2199" s="22"/>
      <c r="DD2199" s="22"/>
      <c r="DE2199" s="22"/>
      <c r="DF2199" s="22"/>
      <c r="DG2199" s="22"/>
      <c r="DH2199" s="22"/>
      <c r="DI2199" s="22"/>
      <c r="DJ2199" s="22"/>
      <c r="DK2199" s="22"/>
      <c r="DL2199" s="22"/>
      <c r="DM2199" s="22"/>
      <c r="DN2199" s="22"/>
      <c r="DO2199" s="22"/>
      <c r="DP2199" s="22"/>
      <c r="DQ2199" s="24"/>
      <c r="DR2199" s="22"/>
      <c r="DS2199" s="22"/>
      <c r="DT2199" s="22"/>
      <c r="DU2199" s="22"/>
      <c r="DV2199" s="22"/>
      <c r="DW2199" s="22"/>
      <c r="DX2199" s="22"/>
      <c r="DY2199" s="22"/>
      <c r="DZ2199" s="22"/>
      <c r="EA2199" s="22"/>
      <c r="EB2199" s="22"/>
      <c r="EC2199" s="22"/>
      <c r="ED2199" s="22"/>
      <c r="EE2199" s="22"/>
      <c r="EF2199" s="22"/>
      <c r="EG2199" s="22"/>
      <c r="EH2199" s="22"/>
      <c r="EI2199" s="22"/>
      <c r="EJ2199" s="22"/>
      <c r="EK2199" s="22"/>
      <c r="EL2199" s="22"/>
      <c r="EM2199" s="22"/>
      <c r="EN2199" s="22"/>
      <c r="EO2199" s="22"/>
      <c r="EP2199" s="22"/>
      <c r="EQ2199" s="22"/>
      <c r="ER2199" s="22"/>
      <c r="ES2199" s="22"/>
      <c r="ET2199" s="22"/>
      <c r="EU2199" s="22"/>
      <c r="EV2199" s="22"/>
      <c r="EW2199" s="24"/>
      <c r="EX2199" s="22"/>
      <c r="EY2199" s="22"/>
      <c r="EZ2199" s="22"/>
      <c r="FA2199" s="22"/>
      <c r="FB2199" s="22"/>
      <c r="FC2199" s="22"/>
      <c r="FD2199" s="22"/>
      <c r="FE2199" s="22"/>
      <c r="FF2199" s="22"/>
      <c r="FG2199" s="22"/>
      <c r="FH2199" s="22"/>
      <c r="FI2199" s="22"/>
      <c r="FJ2199" s="22"/>
      <c r="FK2199" s="22"/>
      <c r="FL2199" s="22"/>
      <c r="FM2199" s="22"/>
      <c r="FN2199" s="22"/>
      <c r="FO2199" s="22"/>
      <c r="FP2199" s="22"/>
      <c r="FQ2199" s="22"/>
      <c r="FR2199" s="22"/>
      <c r="FS2199" s="22"/>
      <c r="FT2199" s="22"/>
      <c r="FU2199" s="22"/>
      <c r="FV2199" s="22"/>
      <c r="FW2199" s="22"/>
      <c r="FX2199" s="22"/>
      <c r="FY2199" s="22"/>
      <c r="FZ2199" s="22"/>
      <c r="GA2199" s="22"/>
      <c r="GB2199" s="22"/>
      <c r="GC2199" s="24"/>
      <c r="GD2199" s="22"/>
      <c r="GE2199" s="22"/>
      <c r="GF2199" s="22"/>
      <c r="GG2199" s="22"/>
      <c r="GH2199" s="22"/>
      <c r="GI2199" s="22"/>
      <c r="GJ2199" s="22"/>
      <c r="GK2199" s="22"/>
      <c r="GL2199" s="22"/>
      <c r="GM2199" s="22"/>
      <c r="GN2199" s="22"/>
      <c r="GO2199" s="22"/>
      <c r="GP2199" s="22"/>
      <c r="GQ2199" s="22"/>
      <c r="GR2199" s="22"/>
      <c r="GS2199" s="22"/>
      <c r="GT2199" s="22"/>
      <c r="GU2199" s="22"/>
      <c r="GV2199" s="22"/>
      <c r="GW2199" s="22"/>
      <c r="GX2199" s="22"/>
      <c r="GY2199" s="22"/>
      <c r="GZ2199" s="22"/>
      <c r="HA2199" s="22"/>
      <c r="HB2199" s="22"/>
      <c r="HC2199" s="22"/>
      <c r="HD2199" s="22"/>
      <c r="HE2199" s="22"/>
      <c r="HF2199" s="22"/>
      <c r="HG2199" s="22"/>
      <c r="HH2199" s="22"/>
      <c r="HI2199" s="24"/>
      <c r="HJ2199" s="22"/>
      <c r="HK2199" s="22"/>
      <c r="HL2199" s="22"/>
      <c r="HM2199" s="22"/>
      <c r="HN2199" s="22"/>
      <c r="HO2199" s="22"/>
      <c r="HP2199" s="22"/>
      <c r="HQ2199" s="22"/>
      <c r="HR2199" s="22"/>
      <c r="HS2199" s="22"/>
      <c r="HT2199" s="22"/>
      <c r="HU2199" s="22"/>
      <c r="HV2199" s="22"/>
      <c r="HW2199" s="22"/>
      <c r="HX2199" s="22"/>
      <c r="HY2199" s="22"/>
      <c r="HZ2199" s="22"/>
      <c r="IA2199" s="22"/>
      <c r="IB2199" s="22"/>
      <c r="IC2199" s="22"/>
      <c r="ID2199" s="22"/>
      <c r="IE2199" s="22"/>
      <c r="IF2199" s="22"/>
      <c r="IG2199" s="22"/>
      <c r="IH2199" s="22"/>
      <c r="II2199" s="22"/>
      <c r="IJ2199" s="22"/>
      <c r="IK2199" s="22"/>
      <c r="IL2199" s="22"/>
      <c r="IM2199" s="22"/>
      <c r="IN2199" s="22"/>
      <c r="IO2199" s="24"/>
      <c r="IP2199" s="22"/>
      <c r="IQ2199" s="22"/>
      <c r="IR2199" s="22"/>
      <c r="IS2199" s="22"/>
      <c r="IT2199" s="22"/>
      <c r="IU2199" s="22"/>
      <c r="IV2199" s="22"/>
      <c r="IW2199" s="22"/>
      <c r="IX2199" s="22"/>
      <c r="IY2199" s="22"/>
      <c r="IZ2199" s="22"/>
      <c r="JA2199" s="22"/>
      <c r="JB2199" s="22"/>
      <c r="JC2199" s="22"/>
      <c r="JD2199" s="22"/>
      <c r="JE2199" s="22"/>
      <c r="JF2199" s="22"/>
      <c r="JG2199" s="22"/>
      <c r="JH2199" s="22"/>
      <c r="JI2199" s="22"/>
      <c r="JJ2199" s="22"/>
      <c r="JK2199" s="22"/>
      <c r="JL2199" s="22"/>
      <c r="JM2199" s="22"/>
      <c r="JN2199" s="22"/>
      <c r="JO2199" s="22"/>
      <c r="JP2199" s="22"/>
      <c r="JQ2199" s="22"/>
      <c r="JR2199" s="22"/>
      <c r="JS2199" s="22"/>
      <c r="JT2199" s="22"/>
      <c r="JU2199" s="24"/>
      <c r="JV2199" s="22"/>
      <c r="JW2199" s="22"/>
      <c r="JX2199" s="22"/>
      <c r="JY2199" s="22"/>
      <c r="JZ2199" s="22"/>
      <c r="KA2199" s="22"/>
      <c r="KB2199" s="22"/>
      <c r="KC2199" s="22"/>
      <c r="KD2199" s="22"/>
      <c r="KE2199" s="22"/>
      <c r="KF2199" s="22"/>
      <c r="KG2199" s="22"/>
      <c r="KH2199" s="22"/>
      <c r="KI2199" s="22"/>
      <c r="KJ2199" s="22"/>
      <c r="KK2199" s="22"/>
      <c r="KL2199" s="22"/>
      <c r="KM2199" s="22"/>
      <c r="KN2199" s="22"/>
      <c r="KO2199" s="22"/>
      <c r="KP2199" s="22"/>
      <c r="KQ2199" s="22"/>
      <c r="KR2199" s="22"/>
      <c r="KS2199" s="22"/>
      <c r="KT2199" s="22"/>
      <c r="KU2199" s="22"/>
      <c r="KV2199" s="22"/>
      <c r="KW2199" s="22"/>
      <c r="KX2199" s="22"/>
      <c r="KY2199" s="22"/>
      <c r="KZ2199" s="22"/>
      <c r="LA2199" s="24"/>
      <c r="LB2199" s="22"/>
      <c r="LC2199" s="22"/>
      <c r="LD2199" s="22"/>
      <c r="LE2199" s="22"/>
      <c r="LF2199" s="22"/>
      <c r="LG2199" s="22"/>
      <c r="LH2199" s="22"/>
      <c r="LI2199" s="22"/>
      <c r="LJ2199" s="22"/>
      <c r="LK2199" s="22"/>
      <c r="LL2199" s="22"/>
      <c r="LM2199" s="22"/>
      <c r="LN2199" s="22"/>
      <c r="LO2199" s="22"/>
      <c r="LP2199" s="22"/>
      <c r="LQ2199" s="22"/>
      <c r="LR2199" s="22"/>
      <c r="LS2199" s="22"/>
      <c r="LT2199" s="22"/>
      <c r="LU2199" s="22"/>
      <c r="LV2199" s="22"/>
      <c r="LW2199" s="22"/>
      <c r="LX2199" s="22"/>
      <c r="LY2199" s="22"/>
      <c r="LZ2199" s="22"/>
      <c r="MA2199" s="22"/>
      <c r="MB2199" s="22"/>
      <c r="MC2199" s="22"/>
      <c r="MD2199" s="22"/>
      <c r="ME2199" s="22"/>
      <c r="MF2199" s="22"/>
      <c r="MG2199" s="24"/>
      <c r="MH2199" s="22"/>
      <c r="MI2199" s="22"/>
      <c r="MJ2199" s="22"/>
      <c r="MK2199" s="22"/>
      <c r="ML2199" s="22"/>
      <c r="MM2199" s="22"/>
      <c r="MN2199" s="22"/>
      <c r="MO2199" s="22"/>
      <c r="MP2199" s="22"/>
      <c r="MQ2199" s="22"/>
      <c r="MR2199" s="22"/>
      <c r="MS2199" s="22"/>
      <c r="MT2199" s="22"/>
      <c r="MU2199" s="22"/>
      <c r="MV2199" s="22"/>
      <c r="MW2199" s="22"/>
      <c r="MX2199" s="22"/>
      <c r="MY2199" s="22"/>
      <c r="MZ2199" s="22"/>
      <c r="NA2199" s="22"/>
      <c r="NB2199" s="22"/>
      <c r="NC2199" s="22"/>
      <c r="ND2199" s="22"/>
      <c r="NE2199" s="22"/>
      <c r="NF2199" s="22"/>
      <c r="NG2199" s="22"/>
      <c r="NH2199" s="22"/>
      <c r="NI2199" s="22"/>
      <c r="NJ2199" s="22"/>
      <c r="NK2199" s="22"/>
      <c r="NL2199" s="22"/>
      <c r="NM2199" s="24"/>
      <c r="NN2199" s="22"/>
      <c r="NO2199" s="22"/>
      <c r="NP2199" s="22"/>
      <c r="NQ2199" s="22"/>
      <c r="NR2199" s="22"/>
      <c r="NS2199" s="22"/>
      <c r="NT2199" s="22"/>
      <c r="NU2199" s="22"/>
      <c r="NV2199" s="22"/>
      <c r="NW2199" s="22"/>
      <c r="NX2199" s="22"/>
      <c r="NY2199" s="22"/>
      <c r="NZ2199" s="22"/>
      <c r="OA2199" s="22"/>
      <c r="OB2199" s="22"/>
      <c r="OC2199" s="22"/>
      <c r="OD2199" s="22"/>
      <c r="OE2199" s="22"/>
      <c r="OF2199" s="22"/>
      <c r="OG2199" s="22"/>
      <c r="OH2199" s="22"/>
      <c r="OI2199" s="22"/>
      <c r="OJ2199" s="22"/>
      <c r="OK2199" s="22"/>
      <c r="OL2199" s="22"/>
      <c r="OM2199" s="22"/>
      <c r="ON2199" s="22"/>
      <c r="OO2199" s="22"/>
      <c r="OP2199" s="22"/>
      <c r="OQ2199" s="22"/>
      <c r="OR2199" s="22"/>
    </row>
    <row r="2200" spans="1:408" ht="15" thickBot="1">
      <c r="A2200" s="1"/>
      <c r="B2200" s="12"/>
      <c r="C2200" s="12"/>
      <c r="D2200" s="22"/>
      <c r="E2200" s="54"/>
      <c r="F2200" s="54"/>
      <c r="G2200" s="54"/>
      <c r="H2200" s="55"/>
      <c r="I2200" s="22"/>
      <c r="J2200" s="56"/>
      <c r="K2200" s="81"/>
      <c r="L2200" s="57"/>
      <c r="M2200" s="57"/>
      <c r="N2200" s="55"/>
      <c r="O2200" s="58"/>
      <c r="P2200" s="58"/>
      <c r="Q2200" s="59"/>
      <c r="R2200" s="60"/>
      <c r="S2200" s="60"/>
      <c r="T2200" s="22"/>
      <c r="U2200" s="1"/>
      <c r="V2200" s="23"/>
      <c r="X2200" s="24"/>
      <c r="Y2200" s="24"/>
      <c r="Z2200" s="22"/>
      <c r="AA2200" s="22"/>
      <c r="AB2200" s="22"/>
      <c r="AC2200" s="22"/>
      <c r="AD2200" s="22"/>
      <c r="AE2200" s="22"/>
      <c r="AF2200" s="22"/>
      <c r="AG2200" s="22"/>
      <c r="AH2200" s="22"/>
      <c r="AI2200" s="22"/>
      <c r="AJ2200" s="22"/>
      <c r="AK2200" s="22"/>
      <c r="AL2200" s="22"/>
      <c r="AM2200" s="22"/>
      <c r="AN2200" s="22"/>
      <c r="AO2200" s="22"/>
      <c r="AP2200" s="22"/>
      <c r="AQ2200" s="22"/>
      <c r="AR2200" s="22"/>
      <c r="AS2200" s="22"/>
      <c r="AT2200" s="22"/>
      <c r="AU2200" s="22"/>
      <c r="AV2200" s="22"/>
      <c r="AW2200" s="22"/>
      <c r="AX2200" s="22"/>
      <c r="AY2200" s="22"/>
      <c r="AZ2200" s="22"/>
      <c r="BA2200" s="22"/>
      <c r="BB2200" s="22"/>
      <c r="BC2200" s="22"/>
      <c r="BD2200" s="22"/>
      <c r="BE2200" s="24"/>
      <c r="BF2200" s="22"/>
      <c r="BG2200" s="22"/>
      <c r="BH2200" s="22"/>
      <c r="BI2200" s="22"/>
      <c r="BJ2200" s="22"/>
      <c r="BK2200" s="22"/>
      <c r="BL2200" s="22"/>
      <c r="BM2200" s="22"/>
      <c r="BN2200" s="22"/>
      <c r="BO2200" s="22"/>
      <c r="BP2200" s="22"/>
      <c r="BQ2200" s="22"/>
      <c r="BR2200" s="22"/>
      <c r="BS2200" s="22"/>
      <c r="BT2200" s="22"/>
      <c r="BU2200" s="22"/>
      <c r="BV2200" s="22"/>
      <c r="BW2200" s="22"/>
      <c r="BX2200" s="22"/>
      <c r="BY2200" s="22"/>
      <c r="BZ2200" s="22"/>
      <c r="CA2200" s="22"/>
      <c r="CB2200" s="22"/>
      <c r="CC2200" s="22"/>
      <c r="CD2200" s="22"/>
      <c r="CE2200" s="22"/>
      <c r="CF2200" s="22"/>
      <c r="CG2200" s="22"/>
      <c r="CH2200" s="22"/>
      <c r="CI2200" s="22"/>
      <c r="CJ2200" s="22"/>
      <c r="CK2200" s="24"/>
      <c r="CL2200" s="22"/>
      <c r="CM2200" s="22"/>
      <c r="CN2200" s="22"/>
      <c r="CO2200" s="22"/>
      <c r="CP2200" s="22"/>
      <c r="CQ2200" s="22"/>
      <c r="CR2200" s="22"/>
      <c r="CS2200" s="22"/>
      <c r="CT2200" s="22"/>
      <c r="CU2200" s="22"/>
      <c r="CV2200" s="22"/>
      <c r="CW2200" s="22"/>
      <c r="CX2200" s="22"/>
      <c r="CY2200" s="22"/>
      <c r="CZ2200" s="22"/>
      <c r="DA2200" s="22"/>
      <c r="DB2200" s="22"/>
      <c r="DC2200" s="22"/>
      <c r="DD2200" s="22"/>
      <c r="DE2200" s="22"/>
      <c r="DF2200" s="22"/>
      <c r="DG2200" s="22"/>
      <c r="DH2200" s="22"/>
      <c r="DI2200" s="22"/>
      <c r="DJ2200" s="22"/>
      <c r="DK2200" s="22"/>
      <c r="DL2200" s="22"/>
      <c r="DM2200" s="22"/>
      <c r="DN2200" s="22"/>
      <c r="DO2200" s="22"/>
      <c r="DP2200" s="22"/>
      <c r="DQ2200" s="24"/>
      <c r="DR2200" s="22"/>
      <c r="DS2200" s="22"/>
      <c r="DT2200" s="22"/>
      <c r="DU2200" s="22"/>
      <c r="DV2200" s="22"/>
      <c r="DW2200" s="22"/>
      <c r="DX2200" s="22"/>
      <c r="DY2200" s="22"/>
      <c r="DZ2200" s="22"/>
      <c r="EA2200" s="22"/>
      <c r="EB2200" s="22"/>
      <c r="EC2200" s="22"/>
      <c r="ED2200" s="22"/>
      <c r="EE2200" s="22"/>
      <c r="EF2200" s="22"/>
      <c r="EG2200" s="22"/>
      <c r="EH2200" s="22"/>
      <c r="EI2200" s="22"/>
      <c r="EJ2200" s="22"/>
      <c r="EK2200" s="22"/>
      <c r="EL2200" s="22"/>
      <c r="EM2200" s="22"/>
      <c r="EN2200" s="22"/>
      <c r="EO2200" s="22"/>
      <c r="EP2200" s="22"/>
      <c r="EQ2200" s="22"/>
      <c r="ER2200" s="22"/>
      <c r="ES2200" s="22"/>
      <c r="ET2200" s="22"/>
      <c r="EU2200" s="22"/>
      <c r="EV2200" s="22"/>
      <c r="EW2200" s="24"/>
      <c r="EX2200" s="22"/>
      <c r="EY2200" s="22"/>
      <c r="EZ2200" s="22"/>
      <c r="FA2200" s="22"/>
      <c r="FB2200" s="22"/>
      <c r="FC2200" s="22"/>
      <c r="FD2200" s="22"/>
      <c r="FE2200" s="22"/>
      <c r="FF2200" s="22"/>
      <c r="FG2200" s="22"/>
      <c r="FH2200" s="22"/>
      <c r="FI2200" s="22"/>
      <c r="FJ2200" s="22"/>
      <c r="FK2200" s="22"/>
      <c r="FL2200" s="22"/>
      <c r="FM2200" s="22"/>
      <c r="FN2200" s="22"/>
      <c r="FO2200" s="22"/>
      <c r="FP2200" s="22"/>
      <c r="FQ2200" s="22"/>
      <c r="FR2200" s="22"/>
      <c r="FS2200" s="22"/>
      <c r="FT2200" s="22"/>
      <c r="FU2200" s="22"/>
      <c r="FV2200" s="22"/>
      <c r="FW2200" s="22"/>
      <c r="FX2200" s="22"/>
      <c r="FY2200" s="22"/>
      <c r="FZ2200" s="22"/>
      <c r="GA2200" s="22"/>
      <c r="GB2200" s="22"/>
      <c r="GC2200" s="24"/>
      <c r="GD2200" s="22"/>
      <c r="GE2200" s="22"/>
      <c r="GF2200" s="22"/>
      <c r="GG2200" s="22"/>
      <c r="GH2200" s="22"/>
      <c r="GI2200" s="22"/>
      <c r="GJ2200" s="22"/>
      <c r="GK2200" s="22"/>
      <c r="GL2200" s="22"/>
      <c r="GM2200" s="22"/>
      <c r="GN2200" s="22"/>
      <c r="GO2200" s="22"/>
      <c r="GP2200" s="22"/>
      <c r="GQ2200" s="22"/>
      <c r="GR2200" s="22"/>
      <c r="GS2200" s="22"/>
      <c r="GT2200" s="22"/>
      <c r="GU2200" s="22"/>
      <c r="GV2200" s="22"/>
      <c r="GW2200" s="22"/>
      <c r="GX2200" s="22"/>
      <c r="GY2200" s="22"/>
      <c r="GZ2200" s="22"/>
      <c r="HA2200" s="22"/>
      <c r="HB2200" s="22"/>
      <c r="HC2200" s="22"/>
      <c r="HD2200" s="22"/>
      <c r="HE2200" s="22"/>
      <c r="HF2200" s="22"/>
      <c r="HG2200" s="22"/>
      <c r="HH2200" s="22"/>
      <c r="HI2200" s="24"/>
      <c r="HJ2200" s="22"/>
      <c r="HK2200" s="22"/>
      <c r="HL2200" s="22"/>
      <c r="HM2200" s="22"/>
      <c r="HN2200" s="22"/>
      <c r="HO2200" s="22"/>
      <c r="HP2200" s="22"/>
      <c r="HQ2200" s="22"/>
      <c r="HR2200" s="22"/>
      <c r="HS2200" s="22"/>
      <c r="HT2200" s="22"/>
      <c r="HU2200" s="22"/>
      <c r="HV2200" s="22"/>
      <c r="HW2200" s="22"/>
      <c r="HX2200" s="22"/>
      <c r="HY2200" s="22"/>
      <c r="HZ2200" s="22"/>
      <c r="IA2200" s="22"/>
      <c r="IB2200" s="22"/>
      <c r="IC2200" s="22"/>
      <c r="ID2200" s="22"/>
      <c r="IE2200" s="22"/>
      <c r="IF2200" s="22"/>
      <c r="IG2200" s="22"/>
      <c r="IH2200" s="22"/>
      <c r="II2200" s="22"/>
      <c r="IJ2200" s="22"/>
      <c r="IK2200" s="22"/>
      <c r="IL2200" s="22"/>
      <c r="IM2200" s="22"/>
      <c r="IN2200" s="22"/>
      <c r="IO2200" s="24"/>
      <c r="IP2200" s="22"/>
      <c r="IQ2200" s="22"/>
      <c r="IR2200" s="22"/>
      <c r="IS2200" s="22"/>
      <c r="IT2200" s="22"/>
      <c r="IU2200" s="22"/>
      <c r="IV2200" s="22"/>
      <c r="IW2200" s="22"/>
      <c r="IX2200" s="22"/>
      <c r="IY2200" s="22"/>
      <c r="IZ2200" s="22"/>
      <c r="JA2200" s="22"/>
      <c r="JB2200" s="22"/>
      <c r="JC2200" s="22"/>
      <c r="JD2200" s="22"/>
      <c r="JE2200" s="22"/>
      <c r="JF2200" s="22"/>
      <c r="JG2200" s="22"/>
      <c r="JH2200" s="22"/>
      <c r="JI2200" s="22"/>
      <c r="JJ2200" s="22"/>
      <c r="JK2200" s="22"/>
      <c r="JL2200" s="22"/>
      <c r="JM2200" s="22"/>
      <c r="JN2200" s="22"/>
      <c r="JO2200" s="22"/>
      <c r="JP2200" s="22"/>
      <c r="JQ2200" s="22"/>
      <c r="JR2200" s="22"/>
      <c r="JS2200" s="22"/>
      <c r="JT2200" s="22"/>
      <c r="JU2200" s="24"/>
      <c r="JV2200" s="22"/>
      <c r="JW2200" s="22"/>
      <c r="JX2200" s="22"/>
      <c r="JY2200" s="22"/>
      <c r="JZ2200" s="22"/>
      <c r="KA2200" s="22"/>
      <c r="KB2200" s="22"/>
      <c r="KC2200" s="22"/>
      <c r="KD2200" s="22"/>
      <c r="KE2200" s="22"/>
      <c r="KF2200" s="22"/>
      <c r="KG2200" s="22"/>
      <c r="KH2200" s="22"/>
      <c r="KI2200" s="22"/>
      <c r="KJ2200" s="22"/>
      <c r="KK2200" s="22"/>
      <c r="KL2200" s="22"/>
      <c r="KM2200" s="22"/>
      <c r="KN2200" s="22"/>
      <c r="KO2200" s="22"/>
      <c r="KP2200" s="22"/>
      <c r="KQ2200" s="22"/>
      <c r="KR2200" s="22"/>
      <c r="KS2200" s="22"/>
      <c r="KT2200" s="22"/>
      <c r="KU2200" s="22"/>
      <c r="KV2200" s="22"/>
      <c r="KW2200" s="22"/>
      <c r="KX2200" s="22"/>
      <c r="KY2200" s="22"/>
      <c r="KZ2200" s="22"/>
      <c r="LA2200" s="24"/>
      <c r="LB2200" s="22"/>
      <c r="LC2200" s="22"/>
      <c r="LD2200" s="22"/>
      <c r="LE2200" s="22"/>
      <c r="LF2200" s="22"/>
      <c r="LG2200" s="22"/>
      <c r="LH2200" s="22"/>
      <c r="LI2200" s="22"/>
      <c r="LJ2200" s="22"/>
      <c r="LK2200" s="22"/>
      <c r="LL2200" s="22"/>
      <c r="LM2200" s="22"/>
      <c r="LN2200" s="22"/>
      <c r="LO2200" s="22"/>
      <c r="LP2200" s="22"/>
      <c r="LQ2200" s="22"/>
      <c r="LR2200" s="22"/>
      <c r="LS2200" s="22"/>
      <c r="LT2200" s="22"/>
      <c r="LU2200" s="22"/>
      <c r="LV2200" s="22"/>
      <c r="LW2200" s="22"/>
      <c r="LX2200" s="22"/>
      <c r="LY2200" s="22"/>
      <c r="LZ2200" s="22"/>
      <c r="MA2200" s="22"/>
      <c r="MB2200" s="22"/>
      <c r="MC2200" s="22"/>
      <c r="MD2200" s="22"/>
      <c r="ME2200" s="22"/>
      <c r="MF2200" s="22"/>
      <c r="MG2200" s="24"/>
      <c r="MH2200" s="22"/>
      <c r="MI2200" s="22"/>
      <c r="MJ2200" s="22"/>
      <c r="MK2200" s="22"/>
      <c r="ML2200" s="22"/>
      <c r="MM2200" s="22"/>
      <c r="MN2200" s="22"/>
      <c r="MO2200" s="22"/>
      <c r="MP2200" s="22"/>
      <c r="MQ2200" s="22"/>
      <c r="MR2200" s="22"/>
      <c r="MS2200" s="22"/>
      <c r="MT2200" s="22"/>
      <c r="MU2200" s="22"/>
      <c r="MV2200" s="22"/>
      <c r="MW2200" s="22"/>
      <c r="MX2200" s="22"/>
      <c r="MY2200" s="22"/>
      <c r="MZ2200" s="22"/>
      <c r="NA2200" s="22"/>
      <c r="NB2200" s="22"/>
      <c r="NC2200" s="22"/>
      <c r="ND2200" s="22"/>
      <c r="NE2200" s="22"/>
      <c r="NF2200" s="22"/>
      <c r="NG2200" s="22"/>
      <c r="NH2200" s="22"/>
      <c r="NI2200" s="22"/>
      <c r="NJ2200" s="22"/>
      <c r="NK2200" s="22"/>
      <c r="NL2200" s="22"/>
      <c r="NM2200" s="24"/>
      <c r="NN2200" s="22"/>
      <c r="NO2200" s="22"/>
      <c r="NP2200" s="22"/>
      <c r="NQ2200" s="22"/>
      <c r="NR2200" s="22"/>
      <c r="NS2200" s="22"/>
      <c r="NT2200" s="22"/>
      <c r="NU2200" s="22"/>
      <c r="NV2200" s="22"/>
      <c r="NW2200" s="22"/>
      <c r="NX2200" s="22"/>
      <c r="NY2200" s="22"/>
      <c r="NZ2200" s="22"/>
      <c r="OA2200" s="22"/>
      <c r="OB2200" s="22"/>
      <c r="OC2200" s="22"/>
      <c r="OD2200" s="22"/>
      <c r="OE2200" s="22"/>
      <c r="OF2200" s="22"/>
      <c r="OG2200" s="22"/>
      <c r="OH2200" s="22"/>
      <c r="OI2200" s="22"/>
      <c r="OJ2200" s="22"/>
      <c r="OK2200" s="22"/>
      <c r="OL2200" s="22"/>
      <c r="OM2200" s="22"/>
      <c r="ON2200" s="22"/>
      <c r="OO2200" s="22"/>
      <c r="OP2200" s="22"/>
      <c r="OQ2200" s="22"/>
      <c r="OR2200" s="22"/>
    </row>
    <row r="2201" spans="1:408" ht="15" thickBot="1">
      <c r="A2201" s="1"/>
      <c r="B2201" s="12"/>
      <c r="C2201" s="12"/>
      <c r="D2201" s="22"/>
      <c r="E2201" s="54"/>
      <c r="F2201" s="54"/>
      <c r="G2201" s="54"/>
      <c r="H2201" s="55"/>
      <c r="I2201" s="22"/>
      <c r="J2201" s="56"/>
      <c r="K2201" s="80"/>
      <c r="L2201" s="57"/>
      <c r="M2201" s="57"/>
      <c r="N2201" s="55"/>
      <c r="O2201" s="58"/>
      <c r="P2201" s="58"/>
      <c r="Q2201" s="59"/>
      <c r="R2201" s="60"/>
      <c r="S2201" s="60"/>
      <c r="T2201" s="22"/>
      <c r="U2201" s="1"/>
      <c r="V2201" s="23"/>
      <c r="X2201" s="24"/>
      <c r="Y2201" s="24"/>
      <c r="Z2201" s="22"/>
      <c r="AA2201" s="22"/>
      <c r="AB2201" s="22"/>
      <c r="AC2201" s="22"/>
      <c r="AD2201" s="22"/>
      <c r="AE2201" s="22"/>
      <c r="AF2201" s="22"/>
      <c r="AG2201" s="22"/>
      <c r="AH2201" s="22"/>
      <c r="AI2201" s="22"/>
      <c r="AJ2201" s="22"/>
      <c r="AK2201" s="22"/>
      <c r="AL2201" s="22"/>
      <c r="AM2201" s="22"/>
      <c r="AN2201" s="22"/>
      <c r="AO2201" s="22"/>
      <c r="AP2201" s="22"/>
      <c r="AQ2201" s="22"/>
      <c r="AR2201" s="22"/>
      <c r="AS2201" s="22"/>
      <c r="AT2201" s="22"/>
      <c r="AU2201" s="22"/>
      <c r="AV2201" s="22"/>
      <c r="AW2201" s="22"/>
      <c r="AX2201" s="22"/>
      <c r="AY2201" s="22"/>
      <c r="AZ2201" s="22"/>
      <c r="BA2201" s="22"/>
      <c r="BB2201" s="22"/>
      <c r="BC2201" s="22"/>
      <c r="BD2201" s="22"/>
      <c r="BE2201" s="24"/>
      <c r="BF2201" s="22"/>
      <c r="BG2201" s="22"/>
      <c r="BH2201" s="22"/>
      <c r="BI2201" s="22"/>
      <c r="BJ2201" s="22"/>
      <c r="BK2201" s="22"/>
      <c r="BL2201" s="22"/>
      <c r="BM2201" s="22"/>
      <c r="BN2201" s="22"/>
      <c r="BO2201" s="22"/>
      <c r="BP2201" s="22"/>
      <c r="BQ2201" s="22"/>
      <c r="BR2201" s="22"/>
      <c r="BS2201" s="22"/>
      <c r="BT2201" s="22"/>
      <c r="BU2201" s="22"/>
      <c r="BV2201" s="22"/>
      <c r="BW2201" s="22"/>
      <c r="BX2201" s="22"/>
      <c r="BY2201" s="22"/>
      <c r="BZ2201" s="22"/>
      <c r="CA2201" s="22"/>
      <c r="CB2201" s="22"/>
      <c r="CC2201" s="22"/>
      <c r="CD2201" s="22"/>
      <c r="CE2201" s="22"/>
      <c r="CF2201" s="22"/>
      <c r="CG2201" s="22"/>
      <c r="CH2201" s="22"/>
      <c r="CI2201" s="22"/>
      <c r="CJ2201" s="22"/>
      <c r="CK2201" s="24"/>
      <c r="CL2201" s="22"/>
      <c r="CM2201" s="22"/>
      <c r="CN2201" s="22"/>
      <c r="CO2201" s="22"/>
      <c r="CP2201" s="22"/>
      <c r="CQ2201" s="22"/>
      <c r="CR2201" s="22"/>
      <c r="CS2201" s="22"/>
      <c r="CT2201" s="22"/>
      <c r="CU2201" s="22"/>
      <c r="CV2201" s="22"/>
      <c r="CW2201" s="22"/>
      <c r="CX2201" s="22"/>
      <c r="CY2201" s="22"/>
      <c r="CZ2201" s="22"/>
      <c r="DA2201" s="22"/>
      <c r="DB2201" s="22"/>
      <c r="DC2201" s="22"/>
      <c r="DD2201" s="22"/>
      <c r="DE2201" s="22"/>
      <c r="DF2201" s="22"/>
      <c r="DG2201" s="22"/>
      <c r="DH2201" s="22"/>
      <c r="DI2201" s="22"/>
      <c r="DJ2201" s="22"/>
      <c r="DK2201" s="22"/>
      <c r="DL2201" s="22"/>
      <c r="DM2201" s="22"/>
      <c r="DN2201" s="22"/>
      <c r="DO2201" s="22"/>
      <c r="DP2201" s="22"/>
      <c r="DQ2201" s="24"/>
      <c r="DR2201" s="22"/>
      <c r="DS2201" s="22"/>
      <c r="DT2201" s="22"/>
      <c r="DU2201" s="22"/>
      <c r="DV2201" s="22"/>
      <c r="DW2201" s="22"/>
      <c r="DX2201" s="22"/>
      <c r="DY2201" s="22"/>
      <c r="DZ2201" s="22"/>
      <c r="EA2201" s="22"/>
      <c r="EB2201" s="22"/>
      <c r="EC2201" s="22"/>
      <c r="ED2201" s="22"/>
      <c r="EE2201" s="22"/>
      <c r="EF2201" s="22"/>
      <c r="EG2201" s="22"/>
      <c r="EH2201" s="22"/>
      <c r="EI2201" s="22"/>
      <c r="EJ2201" s="22"/>
      <c r="EK2201" s="22"/>
      <c r="EL2201" s="22"/>
      <c r="EM2201" s="22"/>
      <c r="EN2201" s="22"/>
      <c r="EO2201" s="22"/>
      <c r="EP2201" s="22"/>
      <c r="EQ2201" s="22"/>
      <c r="ER2201" s="22"/>
      <c r="ES2201" s="22"/>
      <c r="ET2201" s="22"/>
      <c r="EU2201" s="22"/>
      <c r="EV2201" s="22"/>
      <c r="EW2201" s="24"/>
      <c r="EX2201" s="22"/>
      <c r="EY2201" s="22"/>
      <c r="EZ2201" s="22"/>
      <c r="FA2201" s="22"/>
      <c r="FB2201" s="22"/>
      <c r="FC2201" s="22"/>
      <c r="FD2201" s="22"/>
      <c r="FE2201" s="22"/>
      <c r="FF2201" s="22"/>
      <c r="FG2201" s="22"/>
      <c r="FH2201" s="22"/>
      <c r="FI2201" s="22"/>
      <c r="FJ2201" s="22"/>
      <c r="FK2201" s="22"/>
      <c r="FL2201" s="22"/>
      <c r="FM2201" s="22"/>
      <c r="FN2201" s="22"/>
      <c r="FO2201" s="22"/>
      <c r="FP2201" s="22"/>
      <c r="FQ2201" s="22"/>
      <c r="FR2201" s="22"/>
      <c r="FS2201" s="22"/>
      <c r="FT2201" s="22"/>
      <c r="FU2201" s="22"/>
      <c r="FV2201" s="22"/>
      <c r="FW2201" s="22"/>
      <c r="FX2201" s="22"/>
      <c r="FY2201" s="22"/>
      <c r="FZ2201" s="22"/>
      <c r="GA2201" s="22"/>
      <c r="GB2201" s="22"/>
      <c r="GC2201" s="24"/>
      <c r="GD2201" s="22"/>
      <c r="GE2201" s="22"/>
      <c r="GF2201" s="22"/>
      <c r="GG2201" s="22"/>
      <c r="GH2201" s="22"/>
      <c r="GI2201" s="22"/>
      <c r="GJ2201" s="22"/>
      <c r="GK2201" s="22"/>
      <c r="GL2201" s="22"/>
      <c r="GM2201" s="22"/>
      <c r="GN2201" s="22"/>
      <c r="GO2201" s="22"/>
      <c r="GP2201" s="22"/>
      <c r="GQ2201" s="22"/>
      <c r="GR2201" s="22"/>
      <c r="GS2201" s="22"/>
      <c r="GT2201" s="22"/>
      <c r="GU2201" s="22"/>
      <c r="GV2201" s="22"/>
      <c r="GW2201" s="22"/>
      <c r="GX2201" s="22"/>
      <c r="GY2201" s="22"/>
      <c r="GZ2201" s="22"/>
      <c r="HA2201" s="22"/>
      <c r="HB2201" s="22"/>
      <c r="HC2201" s="22"/>
      <c r="HD2201" s="22"/>
      <c r="HE2201" s="22"/>
      <c r="HF2201" s="22"/>
      <c r="HG2201" s="22"/>
      <c r="HH2201" s="22"/>
      <c r="HI2201" s="24"/>
      <c r="HJ2201" s="22"/>
      <c r="HK2201" s="22"/>
      <c r="HL2201" s="22"/>
      <c r="HM2201" s="22"/>
      <c r="HN2201" s="22"/>
      <c r="HO2201" s="22"/>
      <c r="HP2201" s="22"/>
      <c r="HQ2201" s="22"/>
      <c r="HR2201" s="22"/>
      <c r="HS2201" s="22"/>
      <c r="HT2201" s="22"/>
      <c r="HU2201" s="22"/>
      <c r="HV2201" s="22"/>
      <c r="HW2201" s="22"/>
      <c r="HX2201" s="22"/>
      <c r="HY2201" s="22"/>
      <c r="HZ2201" s="22"/>
      <c r="IA2201" s="22"/>
      <c r="IB2201" s="22"/>
      <c r="IC2201" s="22"/>
      <c r="ID2201" s="22"/>
      <c r="IE2201" s="22"/>
      <c r="IF2201" s="22"/>
      <c r="IG2201" s="22"/>
      <c r="IH2201" s="22"/>
      <c r="II2201" s="22"/>
      <c r="IJ2201" s="22"/>
      <c r="IK2201" s="22"/>
      <c r="IL2201" s="22"/>
      <c r="IM2201" s="22"/>
      <c r="IN2201" s="22"/>
      <c r="IO2201" s="24"/>
      <c r="IP2201" s="22"/>
      <c r="IQ2201" s="22"/>
      <c r="IR2201" s="22"/>
      <c r="IS2201" s="22"/>
      <c r="IT2201" s="22"/>
      <c r="IU2201" s="22"/>
      <c r="IV2201" s="22"/>
      <c r="IW2201" s="22"/>
      <c r="IX2201" s="22"/>
      <c r="IY2201" s="22"/>
      <c r="IZ2201" s="22"/>
      <c r="JA2201" s="22"/>
      <c r="JB2201" s="22"/>
      <c r="JC2201" s="22"/>
      <c r="JD2201" s="22"/>
      <c r="JE2201" s="22"/>
      <c r="JF2201" s="22"/>
      <c r="JG2201" s="22"/>
      <c r="JH2201" s="22"/>
      <c r="JI2201" s="22"/>
      <c r="JJ2201" s="22"/>
      <c r="JK2201" s="22"/>
      <c r="JL2201" s="22"/>
      <c r="JM2201" s="22"/>
      <c r="JN2201" s="22"/>
      <c r="JO2201" s="22"/>
      <c r="JP2201" s="22"/>
      <c r="JQ2201" s="22"/>
      <c r="JR2201" s="22"/>
      <c r="JS2201" s="22"/>
      <c r="JT2201" s="22"/>
      <c r="JU2201" s="24"/>
      <c r="JV2201" s="22"/>
      <c r="JW2201" s="22"/>
      <c r="JX2201" s="22"/>
      <c r="JY2201" s="22"/>
      <c r="JZ2201" s="22"/>
      <c r="KA2201" s="22"/>
      <c r="KB2201" s="22"/>
      <c r="KC2201" s="22"/>
      <c r="KD2201" s="22"/>
      <c r="KE2201" s="22"/>
      <c r="KF2201" s="22"/>
      <c r="KG2201" s="22"/>
      <c r="KH2201" s="22"/>
      <c r="KI2201" s="22"/>
      <c r="KJ2201" s="22"/>
      <c r="KK2201" s="22"/>
      <c r="KL2201" s="22"/>
      <c r="KM2201" s="22"/>
      <c r="KN2201" s="22"/>
      <c r="KO2201" s="22"/>
      <c r="KP2201" s="22"/>
      <c r="KQ2201" s="22"/>
      <c r="KR2201" s="22"/>
      <c r="KS2201" s="22"/>
      <c r="KT2201" s="22"/>
      <c r="KU2201" s="22"/>
      <c r="KV2201" s="22"/>
      <c r="KW2201" s="22"/>
      <c r="KX2201" s="22"/>
      <c r="KY2201" s="22"/>
      <c r="KZ2201" s="22"/>
      <c r="LA2201" s="24"/>
      <c r="LB2201" s="22"/>
      <c r="LC2201" s="22"/>
      <c r="LD2201" s="22"/>
      <c r="LE2201" s="22"/>
      <c r="LF2201" s="22"/>
      <c r="LG2201" s="22"/>
      <c r="LH2201" s="22"/>
      <c r="LI2201" s="22"/>
      <c r="LJ2201" s="22"/>
      <c r="LK2201" s="22"/>
      <c r="LL2201" s="22"/>
      <c r="LM2201" s="22"/>
      <c r="LN2201" s="22"/>
      <c r="LO2201" s="22"/>
      <c r="LP2201" s="22"/>
      <c r="LQ2201" s="22"/>
      <c r="LR2201" s="22"/>
      <c r="LS2201" s="22"/>
      <c r="LT2201" s="22"/>
      <c r="LU2201" s="22"/>
      <c r="LV2201" s="22"/>
      <c r="LW2201" s="22"/>
      <c r="LX2201" s="22"/>
      <c r="LY2201" s="22"/>
      <c r="LZ2201" s="22"/>
      <c r="MA2201" s="22"/>
      <c r="MB2201" s="22"/>
      <c r="MC2201" s="22"/>
      <c r="MD2201" s="22"/>
      <c r="ME2201" s="22"/>
      <c r="MF2201" s="22"/>
      <c r="MG2201" s="24"/>
      <c r="MH2201" s="22"/>
      <c r="MI2201" s="22"/>
      <c r="MJ2201" s="22"/>
      <c r="MK2201" s="22"/>
      <c r="ML2201" s="22"/>
      <c r="MM2201" s="22"/>
      <c r="MN2201" s="22"/>
      <c r="MO2201" s="22"/>
      <c r="MP2201" s="22"/>
      <c r="MQ2201" s="22"/>
      <c r="MR2201" s="22"/>
      <c r="MS2201" s="22"/>
      <c r="MT2201" s="22"/>
      <c r="MU2201" s="22"/>
      <c r="MV2201" s="22"/>
      <c r="MW2201" s="22"/>
      <c r="MX2201" s="22"/>
      <c r="MY2201" s="22"/>
      <c r="MZ2201" s="22"/>
      <c r="NA2201" s="22"/>
      <c r="NB2201" s="22"/>
      <c r="NC2201" s="22"/>
      <c r="ND2201" s="22"/>
      <c r="NE2201" s="22"/>
      <c r="NF2201" s="22"/>
      <c r="NG2201" s="22"/>
      <c r="NH2201" s="22"/>
      <c r="NI2201" s="22"/>
      <c r="NJ2201" s="22"/>
      <c r="NK2201" s="22"/>
      <c r="NL2201" s="22"/>
      <c r="NM2201" s="24"/>
      <c r="NN2201" s="22"/>
      <c r="NO2201" s="22"/>
      <c r="NP2201" s="22"/>
      <c r="NQ2201" s="22"/>
      <c r="NR2201" s="22"/>
      <c r="NS2201" s="22"/>
      <c r="NT2201" s="22"/>
      <c r="NU2201" s="22"/>
      <c r="NV2201" s="22"/>
      <c r="NW2201" s="22"/>
      <c r="NX2201" s="22"/>
      <c r="NY2201" s="22"/>
      <c r="NZ2201" s="22"/>
      <c r="OA2201" s="22"/>
      <c r="OB2201" s="22"/>
      <c r="OC2201" s="22"/>
      <c r="OD2201" s="22"/>
      <c r="OE2201" s="22"/>
      <c r="OF2201" s="22"/>
      <c r="OG2201" s="22"/>
      <c r="OH2201" s="22"/>
      <c r="OI2201" s="22"/>
      <c r="OJ2201" s="22"/>
      <c r="OK2201" s="22"/>
      <c r="OL2201" s="22"/>
      <c r="OM2201" s="22"/>
      <c r="ON2201" s="22"/>
      <c r="OO2201" s="22"/>
      <c r="OP2201" s="22"/>
      <c r="OQ2201" s="22"/>
      <c r="OR2201" s="22"/>
    </row>
    <row r="2202" spans="1:408" ht="15" thickBot="1">
      <c r="A2202" s="1"/>
      <c r="B2202" s="12"/>
      <c r="C2202" s="12"/>
      <c r="D2202" s="22"/>
      <c r="E2202" s="54"/>
      <c r="F2202" s="54"/>
      <c r="G2202" s="54"/>
      <c r="H2202" s="55"/>
      <c r="I2202" s="22"/>
      <c r="J2202" s="56"/>
      <c r="K2202" s="81"/>
      <c r="L2202" s="57"/>
      <c r="M2202" s="57"/>
      <c r="N2202" s="55"/>
      <c r="O2202" s="58"/>
      <c r="P2202" s="58"/>
      <c r="Q2202" s="59"/>
      <c r="R2202" s="60"/>
      <c r="S2202" s="60"/>
      <c r="T2202" s="22"/>
      <c r="U2202" s="1"/>
      <c r="V2202" s="23"/>
      <c r="X2202" s="24"/>
      <c r="Y2202" s="24"/>
      <c r="Z2202" s="22"/>
      <c r="AA2202" s="22"/>
      <c r="AB2202" s="22"/>
      <c r="AC2202" s="22"/>
      <c r="AD2202" s="22"/>
      <c r="AE2202" s="22"/>
      <c r="AF2202" s="22"/>
      <c r="AG2202" s="22"/>
      <c r="AH2202" s="22"/>
      <c r="AI2202" s="22"/>
      <c r="AJ2202" s="22"/>
      <c r="AK2202" s="22"/>
      <c r="AL2202" s="22"/>
      <c r="AM2202" s="22"/>
      <c r="AN2202" s="22"/>
      <c r="AO2202" s="22"/>
      <c r="AP2202" s="22"/>
      <c r="AQ2202" s="22"/>
      <c r="AR2202" s="22"/>
      <c r="AS2202" s="22"/>
      <c r="AT2202" s="22"/>
      <c r="AU2202" s="22"/>
      <c r="AV2202" s="22"/>
      <c r="AW2202" s="22"/>
      <c r="AX2202" s="22"/>
      <c r="AY2202" s="22"/>
      <c r="AZ2202" s="22"/>
      <c r="BA2202" s="22"/>
      <c r="BB2202" s="22"/>
      <c r="BC2202" s="22"/>
      <c r="BD2202" s="22"/>
      <c r="BE2202" s="24"/>
      <c r="BF2202" s="22"/>
      <c r="BG2202" s="22"/>
      <c r="BH2202" s="22"/>
      <c r="BI2202" s="22"/>
      <c r="BJ2202" s="22"/>
      <c r="BK2202" s="22"/>
      <c r="BL2202" s="22"/>
      <c r="BM2202" s="22"/>
      <c r="BN2202" s="22"/>
      <c r="BO2202" s="22"/>
      <c r="BP2202" s="22"/>
      <c r="BQ2202" s="22"/>
      <c r="BR2202" s="22"/>
      <c r="BS2202" s="22"/>
      <c r="BT2202" s="22"/>
      <c r="BU2202" s="22"/>
      <c r="BV2202" s="22"/>
      <c r="BW2202" s="22"/>
      <c r="BX2202" s="22"/>
      <c r="BY2202" s="22"/>
      <c r="BZ2202" s="22"/>
      <c r="CA2202" s="22"/>
      <c r="CB2202" s="22"/>
      <c r="CC2202" s="22"/>
      <c r="CD2202" s="22"/>
      <c r="CE2202" s="22"/>
      <c r="CF2202" s="22"/>
      <c r="CG2202" s="22"/>
      <c r="CH2202" s="22"/>
      <c r="CI2202" s="22"/>
      <c r="CJ2202" s="22"/>
      <c r="CK2202" s="24"/>
      <c r="CL2202" s="22"/>
      <c r="CM2202" s="22"/>
      <c r="CN2202" s="22"/>
      <c r="CO2202" s="22"/>
      <c r="CP2202" s="22"/>
      <c r="CQ2202" s="22"/>
      <c r="CR2202" s="22"/>
      <c r="CS2202" s="22"/>
      <c r="CT2202" s="22"/>
      <c r="CU2202" s="22"/>
      <c r="CV2202" s="22"/>
      <c r="CW2202" s="22"/>
      <c r="CX2202" s="22"/>
      <c r="CY2202" s="22"/>
      <c r="CZ2202" s="22"/>
      <c r="DA2202" s="22"/>
      <c r="DB2202" s="22"/>
      <c r="DC2202" s="22"/>
      <c r="DD2202" s="22"/>
      <c r="DE2202" s="22"/>
      <c r="DF2202" s="22"/>
      <c r="DG2202" s="22"/>
      <c r="DH2202" s="22"/>
      <c r="DI2202" s="22"/>
      <c r="DJ2202" s="22"/>
      <c r="DK2202" s="22"/>
      <c r="DL2202" s="22"/>
      <c r="DM2202" s="22"/>
      <c r="DN2202" s="22"/>
      <c r="DO2202" s="22"/>
      <c r="DP2202" s="22"/>
      <c r="DQ2202" s="24"/>
      <c r="DR2202" s="22"/>
      <c r="DS2202" s="22"/>
      <c r="DT2202" s="22"/>
      <c r="DU2202" s="22"/>
      <c r="DV2202" s="22"/>
      <c r="DW2202" s="22"/>
      <c r="DX2202" s="22"/>
      <c r="DY2202" s="22"/>
      <c r="DZ2202" s="22"/>
      <c r="EA2202" s="22"/>
      <c r="EB2202" s="22"/>
      <c r="EC2202" s="22"/>
      <c r="ED2202" s="22"/>
      <c r="EE2202" s="22"/>
      <c r="EF2202" s="22"/>
      <c r="EG2202" s="22"/>
      <c r="EH2202" s="22"/>
      <c r="EI2202" s="22"/>
      <c r="EJ2202" s="22"/>
      <c r="EK2202" s="22"/>
      <c r="EL2202" s="22"/>
      <c r="EM2202" s="22"/>
      <c r="EN2202" s="22"/>
      <c r="EO2202" s="22"/>
      <c r="EP2202" s="22"/>
      <c r="EQ2202" s="22"/>
      <c r="ER2202" s="22"/>
      <c r="ES2202" s="22"/>
      <c r="ET2202" s="22"/>
      <c r="EU2202" s="22"/>
      <c r="EV2202" s="22"/>
      <c r="EW2202" s="24"/>
      <c r="EX2202" s="22"/>
      <c r="EY2202" s="22"/>
      <c r="EZ2202" s="22"/>
      <c r="FA2202" s="22"/>
      <c r="FB2202" s="22"/>
      <c r="FC2202" s="22"/>
      <c r="FD2202" s="22"/>
      <c r="FE2202" s="22"/>
      <c r="FF2202" s="22"/>
      <c r="FG2202" s="22"/>
      <c r="FH2202" s="22"/>
      <c r="FI2202" s="22"/>
      <c r="FJ2202" s="22"/>
      <c r="FK2202" s="22"/>
      <c r="FL2202" s="22"/>
      <c r="FM2202" s="22"/>
      <c r="FN2202" s="22"/>
      <c r="FO2202" s="22"/>
      <c r="FP2202" s="22"/>
      <c r="FQ2202" s="22"/>
      <c r="FR2202" s="22"/>
      <c r="FS2202" s="22"/>
      <c r="FT2202" s="22"/>
      <c r="FU2202" s="22"/>
      <c r="FV2202" s="22"/>
      <c r="FW2202" s="22"/>
      <c r="FX2202" s="22"/>
      <c r="FY2202" s="22"/>
      <c r="FZ2202" s="22"/>
      <c r="GA2202" s="22"/>
      <c r="GB2202" s="22"/>
      <c r="GC2202" s="24"/>
      <c r="GD2202" s="22"/>
      <c r="GE2202" s="22"/>
      <c r="GF2202" s="22"/>
      <c r="GG2202" s="22"/>
      <c r="GH2202" s="22"/>
      <c r="GI2202" s="22"/>
      <c r="GJ2202" s="22"/>
      <c r="GK2202" s="22"/>
      <c r="GL2202" s="22"/>
      <c r="GM2202" s="22"/>
      <c r="GN2202" s="22"/>
      <c r="GO2202" s="22"/>
      <c r="GP2202" s="22"/>
      <c r="GQ2202" s="22"/>
      <c r="GR2202" s="22"/>
      <c r="GS2202" s="22"/>
      <c r="GT2202" s="22"/>
      <c r="GU2202" s="22"/>
      <c r="GV2202" s="22"/>
      <c r="GW2202" s="22"/>
      <c r="GX2202" s="22"/>
      <c r="GY2202" s="22"/>
      <c r="GZ2202" s="22"/>
      <c r="HA2202" s="22"/>
      <c r="HB2202" s="22"/>
      <c r="HC2202" s="22"/>
      <c r="HD2202" s="22"/>
      <c r="HE2202" s="22"/>
      <c r="HF2202" s="22"/>
      <c r="HG2202" s="22"/>
      <c r="HH2202" s="22"/>
      <c r="HI2202" s="24"/>
      <c r="HJ2202" s="22"/>
      <c r="HK2202" s="22"/>
      <c r="HL2202" s="22"/>
      <c r="HM2202" s="22"/>
      <c r="HN2202" s="22"/>
      <c r="HO2202" s="22"/>
      <c r="HP2202" s="22"/>
      <c r="HQ2202" s="22"/>
      <c r="HR2202" s="22"/>
      <c r="HS2202" s="22"/>
      <c r="HT2202" s="22"/>
      <c r="HU2202" s="22"/>
      <c r="HV2202" s="22"/>
      <c r="HW2202" s="22"/>
      <c r="HX2202" s="22"/>
      <c r="HY2202" s="22"/>
      <c r="HZ2202" s="22"/>
      <c r="IA2202" s="22"/>
      <c r="IB2202" s="22"/>
      <c r="IC2202" s="22"/>
      <c r="ID2202" s="22"/>
      <c r="IE2202" s="22"/>
      <c r="IF2202" s="22"/>
      <c r="IG2202" s="22"/>
      <c r="IH2202" s="22"/>
      <c r="II2202" s="22"/>
      <c r="IJ2202" s="22"/>
      <c r="IK2202" s="22"/>
      <c r="IL2202" s="22"/>
      <c r="IM2202" s="22"/>
      <c r="IN2202" s="22"/>
      <c r="IO2202" s="24"/>
      <c r="IP2202" s="22"/>
      <c r="IQ2202" s="22"/>
      <c r="IR2202" s="22"/>
      <c r="IS2202" s="22"/>
      <c r="IT2202" s="22"/>
      <c r="IU2202" s="22"/>
      <c r="IV2202" s="22"/>
      <c r="IW2202" s="22"/>
      <c r="IX2202" s="22"/>
      <c r="IY2202" s="22"/>
      <c r="IZ2202" s="22"/>
      <c r="JA2202" s="22"/>
      <c r="JB2202" s="22"/>
      <c r="JC2202" s="22"/>
      <c r="JD2202" s="22"/>
      <c r="JE2202" s="22"/>
      <c r="JF2202" s="22"/>
      <c r="JG2202" s="22"/>
      <c r="JH2202" s="22"/>
      <c r="JI2202" s="22"/>
      <c r="JJ2202" s="22"/>
      <c r="JK2202" s="22"/>
      <c r="JL2202" s="22"/>
      <c r="JM2202" s="22"/>
      <c r="JN2202" s="22"/>
      <c r="JO2202" s="22"/>
      <c r="JP2202" s="22"/>
      <c r="JQ2202" s="22"/>
      <c r="JR2202" s="22"/>
      <c r="JS2202" s="22"/>
      <c r="JT2202" s="22"/>
      <c r="JU2202" s="24"/>
      <c r="JV2202" s="22"/>
      <c r="JW2202" s="22"/>
      <c r="JX2202" s="22"/>
      <c r="JY2202" s="22"/>
      <c r="JZ2202" s="22"/>
      <c r="KA2202" s="22"/>
      <c r="KB2202" s="22"/>
      <c r="KC2202" s="22"/>
      <c r="KD2202" s="22"/>
      <c r="KE2202" s="22"/>
      <c r="KF2202" s="22"/>
      <c r="KG2202" s="22"/>
      <c r="KH2202" s="22"/>
      <c r="KI2202" s="22"/>
      <c r="KJ2202" s="22"/>
      <c r="KK2202" s="22"/>
      <c r="KL2202" s="22"/>
      <c r="KM2202" s="22"/>
      <c r="KN2202" s="22"/>
      <c r="KO2202" s="22"/>
      <c r="KP2202" s="22"/>
      <c r="KQ2202" s="22"/>
      <c r="KR2202" s="22"/>
      <c r="KS2202" s="22"/>
      <c r="KT2202" s="22"/>
      <c r="KU2202" s="22"/>
      <c r="KV2202" s="22"/>
      <c r="KW2202" s="22"/>
      <c r="KX2202" s="22"/>
      <c r="KY2202" s="22"/>
      <c r="KZ2202" s="22"/>
      <c r="LA2202" s="24"/>
      <c r="LB2202" s="22"/>
      <c r="LC2202" s="22"/>
      <c r="LD2202" s="22"/>
      <c r="LE2202" s="22"/>
      <c r="LF2202" s="22"/>
      <c r="LG2202" s="22"/>
      <c r="LH2202" s="22"/>
      <c r="LI2202" s="22"/>
      <c r="LJ2202" s="22"/>
      <c r="LK2202" s="22"/>
      <c r="LL2202" s="22"/>
      <c r="LM2202" s="22"/>
      <c r="LN2202" s="22"/>
      <c r="LO2202" s="22"/>
      <c r="LP2202" s="22"/>
      <c r="LQ2202" s="22"/>
      <c r="LR2202" s="22"/>
      <c r="LS2202" s="22"/>
      <c r="LT2202" s="22"/>
      <c r="LU2202" s="22"/>
      <c r="LV2202" s="22"/>
      <c r="LW2202" s="22"/>
      <c r="LX2202" s="22"/>
      <c r="LY2202" s="22"/>
      <c r="LZ2202" s="22"/>
      <c r="MA2202" s="22"/>
      <c r="MB2202" s="22"/>
      <c r="MC2202" s="22"/>
      <c r="MD2202" s="22"/>
      <c r="ME2202" s="22"/>
      <c r="MF2202" s="22"/>
      <c r="MG2202" s="24"/>
      <c r="MH2202" s="22"/>
      <c r="MI2202" s="22"/>
      <c r="MJ2202" s="22"/>
      <c r="MK2202" s="22"/>
      <c r="ML2202" s="22"/>
      <c r="MM2202" s="22"/>
      <c r="MN2202" s="22"/>
      <c r="MO2202" s="22"/>
      <c r="MP2202" s="22"/>
      <c r="MQ2202" s="22"/>
      <c r="MR2202" s="22"/>
      <c r="MS2202" s="22"/>
      <c r="MT2202" s="22"/>
      <c r="MU2202" s="22"/>
      <c r="MV2202" s="22"/>
      <c r="MW2202" s="22"/>
      <c r="MX2202" s="22"/>
      <c r="MY2202" s="22"/>
      <c r="MZ2202" s="22"/>
      <c r="NA2202" s="22"/>
      <c r="NB2202" s="22"/>
      <c r="NC2202" s="22"/>
      <c r="ND2202" s="22"/>
      <c r="NE2202" s="22"/>
      <c r="NF2202" s="22"/>
      <c r="NG2202" s="22"/>
      <c r="NH2202" s="22"/>
      <c r="NI2202" s="22"/>
      <c r="NJ2202" s="22"/>
      <c r="NK2202" s="22"/>
      <c r="NL2202" s="22"/>
      <c r="NM2202" s="24"/>
      <c r="NN2202" s="22"/>
      <c r="NO2202" s="22"/>
      <c r="NP2202" s="22"/>
      <c r="NQ2202" s="22"/>
      <c r="NR2202" s="22"/>
      <c r="NS2202" s="22"/>
      <c r="NT2202" s="22"/>
      <c r="NU2202" s="22"/>
      <c r="NV2202" s="22"/>
      <c r="NW2202" s="22"/>
      <c r="NX2202" s="22"/>
      <c r="NY2202" s="22"/>
      <c r="NZ2202" s="22"/>
      <c r="OA2202" s="22"/>
      <c r="OB2202" s="22"/>
      <c r="OC2202" s="22"/>
      <c r="OD2202" s="22"/>
      <c r="OE2202" s="22"/>
      <c r="OF2202" s="22"/>
      <c r="OG2202" s="22"/>
      <c r="OH2202" s="22"/>
      <c r="OI2202" s="22"/>
      <c r="OJ2202" s="22"/>
      <c r="OK2202" s="22"/>
      <c r="OL2202" s="22"/>
      <c r="OM2202" s="22"/>
      <c r="ON2202" s="22"/>
      <c r="OO2202" s="22"/>
      <c r="OP2202" s="22"/>
      <c r="OQ2202" s="22"/>
      <c r="OR2202" s="22"/>
    </row>
    <row r="2203" spans="1:408" ht="15" thickBot="1">
      <c r="A2203" s="1"/>
      <c r="B2203" s="12"/>
      <c r="C2203" s="12"/>
      <c r="D2203" s="22"/>
      <c r="E2203" s="54"/>
      <c r="F2203" s="54"/>
      <c r="G2203" s="54"/>
      <c r="H2203" s="55"/>
      <c r="I2203" s="22"/>
      <c r="J2203" s="56"/>
      <c r="K2203" s="80"/>
      <c r="L2203" s="57"/>
      <c r="M2203" s="57"/>
      <c r="N2203" s="55"/>
      <c r="O2203" s="58"/>
      <c r="P2203" s="58"/>
      <c r="Q2203" s="59"/>
      <c r="R2203" s="60"/>
      <c r="S2203" s="60"/>
      <c r="T2203" s="22"/>
      <c r="U2203" s="1"/>
      <c r="V2203" s="23"/>
      <c r="X2203" s="24"/>
      <c r="Y2203" s="24"/>
      <c r="Z2203" s="22"/>
      <c r="AA2203" s="22"/>
      <c r="AB2203" s="22"/>
      <c r="AC2203" s="22"/>
      <c r="AD2203" s="22"/>
      <c r="AE2203" s="22"/>
      <c r="AF2203" s="22"/>
      <c r="AG2203" s="22"/>
      <c r="AH2203" s="22"/>
      <c r="AI2203" s="22"/>
      <c r="AJ2203" s="22"/>
      <c r="AK2203" s="22"/>
      <c r="AL2203" s="22"/>
      <c r="AM2203" s="22"/>
      <c r="AN2203" s="22"/>
      <c r="AO2203" s="22"/>
      <c r="AP2203" s="22"/>
      <c r="AQ2203" s="22"/>
      <c r="AR2203" s="22"/>
      <c r="AS2203" s="22"/>
      <c r="AT2203" s="22"/>
      <c r="AU2203" s="22"/>
      <c r="AV2203" s="22"/>
      <c r="AW2203" s="22"/>
      <c r="AX2203" s="22"/>
      <c r="AY2203" s="22"/>
      <c r="AZ2203" s="22"/>
      <c r="BA2203" s="22"/>
      <c r="BB2203" s="22"/>
      <c r="BC2203" s="22"/>
      <c r="BD2203" s="22"/>
      <c r="BE2203" s="24"/>
      <c r="BF2203" s="22"/>
      <c r="BG2203" s="22"/>
      <c r="BH2203" s="22"/>
      <c r="BI2203" s="22"/>
      <c r="BJ2203" s="22"/>
      <c r="BK2203" s="22"/>
      <c r="BL2203" s="22"/>
      <c r="BM2203" s="22"/>
      <c r="BN2203" s="22"/>
      <c r="BO2203" s="22"/>
      <c r="BP2203" s="22"/>
      <c r="BQ2203" s="22"/>
      <c r="BR2203" s="22"/>
      <c r="BS2203" s="22"/>
      <c r="BT2203" s="22"/>
      <c r="BU2203" s="22"/>
      <c r="BV2203" s="22"/>
      <c r="BW2203" s="22"/>
      <c r="BX2203" s="22"/>
      <c r="BY2203" s="22"/>
      <c r="BZ2203" s="22"/>
      <c r="CA2203" s="22"/>
      <c r="CB2203" s="22"/>
      <c r="CC2203" s="22"/>
      <c r="CD2203" s="22"/>
      <c r="CE2203" s="22"/>
      <c r="CF2203" s="22"/>
      <c r="CG2203" s="22"/>
      <c r="CH2203" s="22"/>
      <c r="CI2203" s="22"/>
      <c r="CJ2203" s="22"/>
      <c r="CK2203" s="24"/>
      <c r="CL2203" s="22"/>
      <c r="CM2203" s="22"/>
      <c r="CN2203" s="22"/>
      <c r="CO2203" s="22"/>
      <c r="CP2203" s="22"/>
      <c r="CQ2203" s="22"/>
      <c r="CR2203" s="22"/>
      <c r="CS2203" s="22"/>
      <c r="CT2203" s="22"/>
      <c r="CU2203" s="22"/>
      <c r="CV2203" s="22"/>
      <c r="CW2203" s="22"/>
      <c r="CX2203" s="22"/>
      <c r="CY2203" s="22"/>
      <c r="CZ2203" s="22"/>
      <c r="DA2203" s="22"/>
      <c r="DB2203" s="22"/>
      <c r="DC2203" s="22"/>
      <c r="DD2203" s="22"/>
      <c r="DE2203" s="22"/>
      <c r="DF2203" s="22"/>
      <c r="DG2203" s="22"/>
      <c r="DH2203" s="22"/>
      <c r="DI2203" s="22"/>
      <c r="DJ2203" s="22"/>
      <c r="DK2203" s="22"/>
      <c r="DL2203" s="22"/>
      <c r="DM2203" s="22"/>
      <c r="DN2203" s="22"/>
      <c r="DO2203" s="22"/>
      <c r="DP2203" s="22"/>
      <c r="DQ2203" s="24"/>
      <c r="DR2203" s="22"/>
      <c r="DS2203" s="22"/>
      <c r="DT2203" s="22"/>
      <c r="DU2203" s="22"/>
      <c r="DV2203" s="22"/>
      <c r="DW2203" s="22"/>
      <c r="DX2203" s="22"/>
      <c r="DY2203" s="22"/>
      <c r="DZ2203" s="22"/>
      <c r="EA2203" s="22"/>
      <c r="EB2203" s="22"/>
      <c r="EC2203" s="22"/>
      <c r="ED2203" s="22"/>
      <c r="EE2203" s="22"/>
      <c r="EF2203" s="22"/>
      <c r="EG2203" s="22"/>
      <c r="EH2203" s="22"/>
      <c r="EI2203" s="22"/>
      <c r="EJ2203" s="22"/>
      <c r="EK2203" s="22"/>
      <c r="EL2203" s="22"/>
      <c r="EM2203" s="22"/>
      <c r="EN2203" s="22"/>
      <c r="EO2203" s="22"/>
      <c r="EP2203" s="22"/>
      <c r="EQ2203" s="22"/>
      <c r="ER2203" s="22"/>
      <c r="ES2203" s="22"/>
      <c r="ET2203" s="22"/>
      <c r="EU2203" s="22"/>
      <c r="EV2203" s="22"/>
      <c r="EW2203" s="24"/>
      <c r="EX2203" s="22"/>
      <c r="EY2203" s="22"/>
      <c r="EZ2203" s="22"/>
      <c r="FA2203" s="22"/>
      <c r="FB2203" s="22"/>
      <c r="FC2203" s="22"/>
      <c r="FD2203" s="22"/>
      <c r="FE2203" s="22"/>
      <c r="FF2203" s="22"/>
      <c r="FG2203" s="22"/>
      <c r="FH2203" s="22"/>
      <c r="FI2203" s="22"/>
      <c r="FJ2203" s="22"/>
      <c r="FK2203" s="22"/>
      <c r="FL2203" s="22"/>
      <c r="FM2203" s="22"/>
      <c r="FN2203" s="22"/>
      <c r="FO2203" s="22"/>
      <c r="FP2203" s="22"/>
      <c r="FQ2203" s="22"/>
      <c r="FR2203" s="22"/>
      <c r="FS2203" s="22"/>
      <c r="FT2203" s="22"/>
      <c r="FU2203" s="22"/>
      <c r="FV2203" s="22"/>
      <c r="FW2203" s="22"/>
      <c r="FX2203" s="22"/>
      <c r="FY2203" s="22"/>
      <c r="FZ2203" s="22"/>
      <c r="GA2203" s="22"/>
      <c r="GB2203" s="22"/>
      <c r="GC2203" s="24"/>
      <c r="GD2203" s="22"/>
      <c r="GE2203" s="22"/>
      <c r="GF2203" s="22"/>
      <c r="GG2203" s="22"/>
      <c r="GH2203" s="22"/>
      <c r="GI2203" s="22"/>
      <c r="GJ2203" s="22"/>
      <c r="GK2203" s="22"/>
      <c r="GL2203" s="22"/>
      <c r="GM2203" s="22"/>
      <c r="GN2203" s="22"/>
      <c r="GO2203" s="22"/>
      <c r="GP2203" s="22"/>
      <c r="GQ2203" s="22"/>
      <c r="GR2203" s="22"/>
      <c r="GS2203" s="22"/>
      <c r="GT2203" s="22"/>
      <c r="GU2203" s="22"/>
      <c r="GV2203" s="22"/>
      <c r="GW2203" s="22"/>
      <c r="GX2203" s="22"/>
      <c r="GY2203" s="22"/>
      <c r="GZ2203" s="22"/>
      <c r="HA2203" s="22"/>
      <c r="HB2203" s="22"/>
      <c r="HC2203" s="22"/>
      <c r="HD2203" s="22"/>
      <c r="HE2203" s="22"/>
      <c r="HF2203" s="22"/>
      <c r="HG2203" s="22"/>
      <c r="HH2203" s="22"/>
      <c r="HI2203" s="24"/>
      <c r="HJ2203" s="22"/>
      <c r="HK2203" s="22"/>
      <c r="HL2203" s="22"/>
      <c r="HM2203" s="22"/>
      <c r="HN2203" s="22"/>
      <c r="HO2203" s="22"/>
      <c r="HP2203" s="22"/>
      <c r="HQ2203" s="22"/>
      <c r="HR2203" s="22"/>
      <c r="HS2203" s="22"/>
      <c r="HT2203" s="22"/>
      <c r="HU2203" s="22"/>
      <c r="HV2203" s="22"/>
      <c r="HW2203" s="22"/>
      <c r="HX2203" s="22"/>
      <c r="HY2203" s="22"/>
      <c r="HZ2203" s="22"/>
      <c r="IA2203" s="22"/>
      <c r="IB2203" s="22"/>
      <c r="IC2203" s="22"/>
      <c r="ID2203" s="22"/>
      <c r="IE2203" s="22"/>
      <c r="IF2203" s="22"/>
      <c r="IG2203" s="22"/>
      <c r="IH2203" s="22"/>
      <c r="II2203" s="22"/>
      <c r="IJ2203" s="22"/>
      <c r="IK2203" s="22"/>
      <c r="IL2203" s="22"/>
      <c r="IM2203" s="22"/>
      <c r="IN2203" s="22"/>
      <c r="IO2203" s="24"/>
      <c r="IP2203" s="22"/>
      <c r="IQ2203" s="22"/>
      <c r="IR2203" s="22"/>
      <c r="IS2203" s="22"/>
      <c r="IT2203" s="22"/>
      <c r="IU2203" s="22"/>
      <c r="IV2203" s="22"/>
      <c r="IW2203" s="22"/>
      <c r="IX2203" s="22"/>
      <c r="IY2203" s="22"/>
      <c r="IZ2203" s="22"/>
      <c r="JA2203" s="22"/>
      <c r="JB2203" s="22"/>
      <c r="JC2203" s="22"/>
      <c r="JD2203" s="22"/>
      <c r="JE2203" s="22"/>
      <c r="JF2203" s="22"/>
      <c r="JG2203" s="22"/>
      <c r="JH2203" s="22"/>
      <c r="JI2203" s="22"/>
      <c r="JJ2203" s="22"/>
      <c r="JK2203" s="22"/>
      <c r="JL2203" s="22"/>
      <c r="JM2203" s="22"/>
      <c r="JN2203" s="22"/>
      <c r="JO2203" s="22"/>
      <c r="JP2203" s="22"/>
      <c r="JQ2203" s="22"/>
      <c r="JR2203" s="22"/>
      <c r="JS2203" s="22"/>
      <c r="JT2203" s="22"/>
      <c r="JU2203" s="24"/>
      <c r="JV2203" s="22"/>
      <c r="JW2203" s="22"/>
      <c r="JX2203" s="22"/>
      <c r="JY2203" s="22"/>
      <c r="JZ2203" s="22"/>
      <c r="KA2203" s="22"/>
      <c r="KB2203" s="22"/>
      <c r="KC2203" s="22"/>
      <c r="KD2203" s="22"/>
      <c r="KE2203" s="22"/>
      <c r="KF2203" s="22"/>
      <c r="KG2203" s="22"/>
      <c r="KH2203" s="22"/>
      <c r="KI2203" s="22"/>
      <c r="KJ2203" s="22"/>
      <c r="KK2203" s="22"/>
      <c r="KL2203" s="22"/>
      <c r="KM2203" s="22"/>
      <c r="KN2203" s="22"/>
      <c r="KO2203" s="22"/>
      <c r="KP2203" s="22"/>
      <c r="KQ2203" s="22"/>
      <c r="KR2203" s="22"/>
      <c r="KS2203" s="22"/>
      <c r="KT2203" s="22"/>
      <c r="KU2203" s="22"/>
      <c r="KV2203" s="22"/>
      <c r="KW2203" s="22"/>
      <c r="KX2203" s="22"/>
      <c r="KY2203" s="22"/>
      <c r="KZ2203" s="22"/>
      <c r="LA2203" s="24"/>
      <c r="LB2203" s="22"/>
      <c r="LC2203" s="22"/>
      <c r="LD2203" s="22"/>
      <c r="LE2203" s="22"/>
      <c r="LF2203" s="22"/>
      <c r="LG2203" s="22"/>
      <c r="LH2203" s="22"/>
      <c r="LI2203" s="22"/>
      <c r="LJ2203" s="22"/>
      <c r="LK2203" s="22"/>
      <c r="LL2203" s="22"/>
      <c r="LM2203" s="22"/>
      <c r="LN2203" s="22"/>
      <c r="LO2203" s="22"/>
      <c r="LP2203" s="22"/>
      <c r="LQ2203" s="22"/>
      <c r="LR2203" s="22"/>
      <c r="LS2203" s="22"/>
      <c r="LT2203" s="22"/>
      <c r="LU2203" s="22"/>
      <c r="LV2203" s="22"/>
      <c r="LW2203" s="22"/>
      <c r="LX2203" s="22"/>
      <c r="LY2203" s="22"/>
      <c r="LZ2203" s="22"/>
      <c r="MA2203" s="22"/>
      <c r="MB2203" s="22"/>
      <c r="MC2203" s="22"/>
      <c r="MD2203" s="22"/>
      <c r="ME2203" s="22"/>
      <c r="MF2203" s="22"/>
      <c r="MG2203" s="24"/>
      <c r="MH2203" s="22"/>
      <c r="MI2203" s="22"/>
      <c r="MJ2203" s="22"/>
      <c r="MK2203" s="22"/>
      <c r="ML2203" s="22"/>
      <c r="MM2203" s="22"/>
      <c r="MN2203" s="22"/>
      <c r="MO2203" s="22"/>
      <c r="MP2203" s="22"/>
      <c r="MQ2203" s="22"/>
      <c r="MR2203" s="22"/>
      <c r="MS2203" s="22"/>
      <c r="MT2203" s="22"/>
      <c r="MU2203" s="22"/>
      <c r="MV2203" s="22"/>
      <c r="MW2203" s="22"/>
      <c r="MX2203" s="22"/>
      <c r="MY2203" s="22"/>
      <c r="MZ2203" s="22"/>
      <c r="NA2203" s="22"/>
      <c r="NB2203" s="22"/>
      <c r="NC2203" s="22"/>
      <c r="ND2203" s="22"/>
      <c r="NE2203" s="22"/>
      <c r="NF2203" s="22"/>
      <c r="NG2203" s="22"/>
      <c r="NH2203" s="22"/>
      <c r="NI2203" s="22"/>
      <c r="NJ2203" s="22"/>
      <c r="NK2203" s="22"/>
      <c r="NL2203" s="22"/>
      <c r="NM2203" s="24"/>
      <c r="NN2203" s="22"/>
      <c r="NO2203" s="22"/>
      <c r="NP2203" s="22"/>
      <c r="NQ2203" s="22"/>
      <c r="NR2203" s="22"/>
      <c r="NS2203" s="22"/>
      <c r="NT2203" s="22"/>
      <c r="NU2203" s="22"/>
      <c r="NV2203" s="22"/>
      <c r="NW2203" s="22"/>
      <c r="NX2203" s="22"/>
      <c r="NY2203" s="22"/>
      <c r="NZ2203" s="22"/>
      <c r="OA2203" s="22"/>
      <c r="OB2203" s="22"/>
      <c r="OC2203" s="22"/>
      <c r="OD2203" s="22"/>
      <c r="OE2203" s="22"/>
      <c r="OF2203" s="22"/>
      <c r="OG2203" s="22"/>
      <c r="OH2203" s="22"/>
      <c r="OI2203" s="22"/>
      <c r="OJ2203" s="22"/>
      <c r="OK2203" s="22"/>
      <c r="OL2203" s="22"/>
      <c r="OM2203" s="22"/>
      <c r="ON2203" s="22"/>
      <c r="OO2203" s="22"/>
      <c r="OP2203" s="22"/>
      <c r="OQ2203" s="22"/>
      <c r="OR2203" s="22"/>
    </row>
    <row r="2204" spans="1:408" ht="15" thickBot="1">
      <c r="A2204" s="1"/>
      <c r="B2204" s="12"/>
      <c r="C2204" s="12"/>
      <c r="D2204" s="22"/>
      <c r="E2204" s="54"/>
      <c r="F2204" s="54"/>
      <c r="G2204" s="54"/>
      <c r="H2204" s="55"/>
      <c r="I2204" s="22"/>
      <c r="J2204" s="56"/>
      <c r="K2204" s="81"/>
      <c r="L2204" s="57"/>
      <c r="M2204" s="57"/>
      <c r="N2204" s="55"/>
      <c r="O2204" s="58"/>
      <c r="P2204" s="58"/>
      <c r="Q2204" s="59"/>
      <c r="R2204" s="60"/>
      <c r="S2204" s="60"/>
      <c r="T2204" s="22"/>
      <c r="U2204" s="1"/>
      <c r="V2204" s="23"/>
      <c r="X2204" s="24"/>
      <c r="Y2204" s="24"/>
      <c r="Z2204" s="22"/>
      <c r="AA2204" s="22"/>
      <c r="AB2204" s="22"/>
      <c r="AC2204" s="22"/>
      <c r="AD2204" s="22"/>
      <c r="AE2204" s="22"/>
      <c r="AF2204" s="22"/>
      <c r="AG2204" s="22"/>
      <c r="AH2204" s="22"/>
      <c r="AI2204" s="22"/>
      <c r="AJ2204" s="22"/>
      <c r="AK2204" s="22"/>
      <c r="AL2204" s="22"/>
      <c r="AM2204" s="22"/>
      <c r="AN2204" s="22"/>
      <c r="AO2204" s="22"/>
      <c r="AP2204" s="22"/>
      <c r="AQ2204" s="22"/>
      <c r="AR2204" s="22"/>
      <c r="AS2204" s="22"/>
      <c r="AT2204" s="22"/>
      <c r="AU2204" s="22"/>
      <c r="AV2204" s="22"/>
      <c r="AW2204" s="22"/>
      <c r="AX2204" s="22"/>
      <c r="AY2204" s="22"/>
      <c r="AZ2204" s="22"/>
      <c r="BA2204" s="22"/>
      <c r="BB2204" s="22"/>
      <c r="BC2204" s="22"/>
      <c r="BD2204" s="22"/>
      <c r="BE2204" s="24"/>
      <c r="BF2204" s="22"/>
      <c r="BG2204" s="22"/>
      <c r="BH2204" s="22"/>
      <c r="BI2204" s="22"/>
      <c r="BJ2204" s="22"/>
      <c r="BK2204" s="22"/>
      <c r="BL2204" s="22"/>
      <c r="BM2204" s="22"/>
      <c r="BN2204" s="22"/>
      <c r="BO2204" s="22"/>
      <c r="BP2204" s="22"/>
      <c r="BQ2204" s="22"/>
      <c r="BR2204" s="22"/>
      <c r="BS2204" s="22"/>
      <c r="BT2204" s="22"/>
      <c r="BU2204" s="22"/>
      <c r="BV2204" s="22"/>
      <c r="BW2204" s="22"/>
      <c r="BX2204" s="22"/>
      <c r="BY2204" s="22"/>
      <c r="BZ2204" s="22"/>
      <c r="CA2204" s="22"/>
      <c r="CB2204" s="22"/>
      <c r="CC2204" s="22"/>
      <c r="CD2204" s="22"/>
      <c r="CE2204" s="22"/>
      <c r="CF2204" s="22"/>
      <c r="CG2204" s="22"/>
      <c r="CH2204" s="22"/>
      <c r="CI2204" s="22"/>
      <c r="CJ2204" s="22"/>
      <c r="CK2204" s="24"/>
      <c r="CL2204" s="22"/>
      <c r="CM2204" s="22"/>
      <c r="CN2204" s="22"/>
      <c r="CO2204" s="22"/>
      <c r="CP2204" s="22"/>
      <c r="CQ2204" s="22"/>
      <c r="CR2204" s="22"/>
      <c r="CS2204" s="22"/>
      <c r="CT2204" s="22"/>
      <c r="CU2204" s="22"/>
      <c r="CV2204" s="22"/>
      <c r="CW2204" s="22"/>
      <c r="CX2204" s="22"/>
      <c r="CY2204" s="22"/>
      <c r="CZ2204" s="22"/>
      <c r="DA2204" s="22"/>
      <c r="DB2204" s="22"/>
      <c r="DC2204" s="22"/>
      <c r="DD2204" s="22"/>
      <c r="DE2204" s="22"/>
      <c r="DF2204" s="22"/>
      <c r="DG2204" s="22"/>
      <c r="DH2204" s="22"/>
      <c r="DI2204" s="22"/>
      <c r="DJ2204" s="22"/>
      <c r="DK2204" s="22"/>
      <c r="DL2204" s="22"/>
      <c r="DM2204" s="22"/>
      <c r="DN2204" s="22"/>
      <c r="DO2204" s="22"/>
      <c r="DP2204" s="22"/>
      <c r="DQ2204" s="24"/>
      <c r="DR2204" s="22"/>
      <c r="DS2204" s="22"/>
      <c r="DT2204" s="22"/>
      <c r="DU2204" s="22"/>
      <c r="DV2204" s="22"/>
      <c r="DW2204" s="22"/>
      <c r="DX2204" s="22"/>
      <c r="DY2204" s="22"/>
      <c r="DZ2204" s="22"/>
      <c r="EA2204" s="22"/>
      <c r="EB2204" s="22"/>
      <c r="EC2204" s="22"/>
      <c r="ED2204" s="22"/>
      <c r="EE2204" s="22"/>
      <c r="EF2204" s="22"/>
      <c r="EG2204" s="22"/>
      <c r="EH2204" s="22"/>
      <c r="EI2204" s="22"/>
      <c r="EJ2204" s="22"/>
      <c r="EK2204" s="22"/>
      <c r="EL2204" s="22"/>
      <c r="EM2204" s="22"/>
      <c r="EN2204" s="22"/>
      <c r="EO2204" s="22"/>
      <c r="EP2204" s="22"/>
      <c r="EQ2204" s="22"/>
      <c r="ER2204" s="22"/>
      <c r="ES2204" s="22"/>
      <c r="ET2204" s="22"/>
      <c r="EU2204" s="22"/>
      <c r="EV2204" s="22"/>
      <c r="EW2204" s="24"/>
      <c r="EX2204" s="22"/>
      <c r="EY2204" s="22"/>
      <c r="EZ2204" s="22"/>
      <c r="FA2204" s="22"/>
      <c r="FB2204" s="22"/>
      <c r="FC2204" s="22"/>
      <c r="FD2204" s="22"/>
      <c r="FE2204" s="22"/>
      <c r="FF2204" s="22"/>
      <c r="FG2204" s="22"/>
      <c r="FH2204" s="22"/>
      <c r="FI2204" s="22"/>
      <c r="FJ2204" s="22"/>
      <c r="FK2204" s="22"/>
      <c r="FL2204" s="22"/>
      <c r="FM2204" s="22"/>
      <c r="FN2204" s="22"/>
      <c r="FO2204" s="22"/>
      <c r="FP2204" s="22"/>
      <c r="FQ2204" s="22"/>
      <c r="FR2204" s="22"/>
      <c r="FS2204" s="22"/>
      <c r="FT2204" s="22"/>
      <c r="FU2204" s="22"/>
      <c r="FV2204" s="22"/>
      <c r="FW2204" s="22"/>
      <c r="FX2204" s="22"/>
      <c r="FY2204" s="22"/>
      <c r="FZ2204" s="22"/>
      <c r="GA2204" s="22"/>
      <c r="GB2204" s="22"/>
      <c r="GC2204" s="24"/>
      <c r="GD2204" s="22"/>
      <c r="GE2204" s="22"/>
      <c r="GF2204" s="22"/>
      <c r="GG2204" s="22"/>
      <c r="GH2204" s="22"/>
      <c r="GI2204" s="22"/>
      <c r="GJ2204" s="22"/>
      <c r="GK2204" s="22"/>
      <c r="GL2204" s="22"/>
      <c r="GM2204" s="22"/>
      <c r="GN2204" s="22"/>
      <c r="GO2204" s="22"/>
      <c r="GP2204" s="22"/>
      <c r="GQ2204" s="22"/>
      <c r="GR2204" s="22"/>
      <c r="GS2204" s="22"/>
      <c r="GT2204" s="22"/>
      <c r="GU2204" s="22"/>
      <c r="GV2204" s="22"/>
      <c r="GW2204" s="22"/>
      <c r="GX2204" s="22"/>
      <c r="GY2204" s="22"/>
      <c r="GZ2204" s="22"/>
      <c r="HA2204" s="22"/>
      <c r="HB2204" s="22"/>
      <c r="HC2204" s="22"/>
      <c r="HD2204" s="22"/>
      <c r="HE2204" s="22"/>
      <c r="HF2204" s="22"/>
      <c r="HG2204" s="22"/>
      <c r="HH2204" s="22"/>
      <c r="HI2204" s="24"/>
      <c r="HJ2204" s="22"/>
      <c r="HK2204" s="22"/>
      <c r="HL2204" s="22"/>
      <c r="HM2204" s="22"/>
      <c r="HN2204" s="22"/>
      <c r="HO2204" s="22"/>
      <c r="HP2204" s="22"/>
      <c r="HQ2204" s="22"/>
      <c r="HR2204" s="22"/>
      <c r="HS2204" s="22"/>
      <c r="HT2204" s="22"/>
      <c r="HU2204" s="22"/>
      <c r="HV2204" s="22"/>
      <c r="HW2204" s="22"/>
      <c r="HX2204" s="22"/>
      <c r="HY2204" s="22"/>
      <c r="HZ2204" s="22"/>
      <c r="IA2204" s="22"/>
      <c r="IB2204" s="22"/>
      <c r="IC2204" s="22"/>
      <c r="ID2204" s="22"/>
      <c r="IE2204" s="22"/>
      <c r="IF2204" s="22"/>
      <c r="IG2204" s="22"/>
      <c r="IH2204" s="22"/>
      <c r="II2204" s="22"/>
      <c r="IJ2204" s="22"/>
      <c r="IK2204" s="22"/>
      <c r="IL2204" s="22"/>
      <c r="IM2204" s="22"/>
      <c r="IN2204" s="22"/>
      <c r="IO2204" s="24"/>
      <c r="IP2204" s="22"/>
      <c r="IQ2204" s="22"/>
      <c r="IR2204" s="22"/>
      <c r="IS2204" s="22"/>
      <c r="IT2204" s="22"/>
      <c r="IU2204" s="22"/>
      <c r="IV2204" s="22"/>
      <c r="IW2204" s="22"/>
      <c r="IX2204" s="22"/>
      <c r="IY2204" s="22"/>
      <c r="IZ2204" s="22"/>
      <c r="JA2204" s="22"/>
      <c r="JB2204" s="22"/>
      <c r="JC2204" s="22"/>
      <c r="JD2204" s="22"/>
      <c r="JE2204" s="22"/>
      <c r="JF2204" s="22"/>
      <c r="JG2204" s="22"/>
      <c r="JH2204" s="22"/>
      <c r="JI2204" s="22"/>
      <c r="JJ2204" s="22"/>
      <c r="JK2204" s="22"/>
      <c r="JL2204" s="22"/>
      <c r="JM2204" s="22"/>
      <c r="JN2204" s="22"/>
      <c r="JO2204" s="22"/>
      <c r="JP2204" s="22"/>
      <c r="JQ2204" s="22"/>
      <c r="JR2204" s="22"/>
      <c r="JS2204" s="22"/>
      <c r="JT2204" s="22"/>
      <c r="JU2204" s="24"/>
      <c r="JV2204" s="22"/>
      <c r="JW2204" s="22"/>
      <c r="JX2204" s="22"/>
      <c r="JY2204" s="22"/>
      <c r="JZ2204" s="22"/>
      <c r="KA2204" s="22"/>
      <c r="KB2204" s="22"/>
      <c r="KC2204" s="22"/>
      <c r="KD2204" s="22"/>
      <c r="KE2204" s="22"/>
      <c r="KF2204" s="22"/>
      <c r="KG2204" s="22"/>
      <c r="KH2204" s="22"/>
      <c r="KI2204" s="22"/>
      <c r="KJ2204" s="22"/>
      <c r="KK2204" s="22"/>
      <c r="KL2204" s="22"/>
      <c r="KM2204" s="22"/>
      <c r="KN2204" s="22"/>
      <c r="KO2204" s="22"/>
      <c r="KP2204" s="22"/>
      <c r="KQ2204" s="22"/>
      <c r="KR2204" s="22"/>
      <c r="KS2204" s="22"/>
      <c r="KT2204" s="22"/>
      <c r="KU2204" s="22"/>
      <c r="KV2204" s="22"/>
      <c r="KW2204" s="22"/>
      <c r="KX2204" s="22"/>
      <c r="KY2204" s="22"/>
      <c r="KZ2204" s="22"/>
      <c r="LA2204" s="24"/>
      <c r="LB2204" s="22"/>
      <c r="LC2204" s="22"/>
      <c r="LD2204" s="22"/>
      <c r="LE2204" s="22"/>
      <c r="LF2204" s="22"/>
      <c r="LG2204" s="22"/>
      <c r="LH2204" s="22"/>
      <c r="LI2204" s="22"/>
      <c r="LJ2204" s="22"/>
      <c r="LK2204" s="22"/>
      <c r="LL2204" s="22"/>
      <c r="LM2204" s="22"/>
      <c r="LN2204" s="22"/>
      <c r="LO2204" s="22"/>
      <c r="LP2204" s="22"/>
      <c r="LQ2204" s="22"/>
      <c r="LR2204" s="22"/>
      <c r="LS2204" s="22"/>
      <c r="LT2204" s="22"/>
      <c r="LU2204" s="22"/>
      <c r="LV2204" s="22"/>
      <c r="LW2204" s="22"/>
      <c r="LX2204" s="22"/>
      <c r="LY2204" s="22"/>
      <c r="LZ2204" s="22"/>
      <c r="MA2204" s="22"/>
      <c r="MB2204" s="22"/>
      <c r="MC2204" s="22"/>
      <c r="MD2204" s="22"/>
      <c r="ME2204" s="22"/>
      <c r="MF2204" s="22"/>
      <c r="MG2204" s="24"/>
      <c r="MH2204" s="22"/>
      <c r="MI2204" s="22"/>
      <c r="MJ2204" s="22"/>
      <c r="MK2204" s="22"/>
      <c r="ML2204" s="22"/>
      <c r="MM2204" s="22"/>
      <c r="MN2204" s="22"/>
      <c r="MO2204" s="22"/>
      <c r="MP2204" s="22"/>
      <c r="MQ2204" s="22"/>
      <c r="MR2204" s="22"/>
      <c r="MS2204" s="22"/>
      <c r="MT2204" s="22"/>
      <c r="MU2204" s="22"/>
      <c r="MV2204" s="22"/>
      <c r="MW2204" s="22"/>
      <c r="MX2204" s="22"/>
      <c r="MY2204" s="22"/>
      <c r="MZ2204" s="22"/>
      <c r="NA2204" s="22"/>
      <c r="NB2204" s="22"/>
      <c r="NC2204" s="22"/>
      <c r="ND2204" s="22"/>
      <c r="NE2204" s="22"/>
      <c r="NF2204" s="22"/>
      <c r="NG2204" s="22"/>
      <c r="NH2204" s="22"/>
      <c r="NI2204" s="22"/>
      <c r="NJ2204" s="22"/>
      <c r="NK2204" s="22"/>
      <c r="NL2204" s="22"/>
      <c r="NM2204" s="24"/>
      <c r="NN2204" s="22"/>
      <c r="NO2204" s="22"/>
      <c r="NP2204" s="22"/>
      <c r="NQ2204" s="22"/>
      <c r="NR2204" s="22"/>
      <c r="NS2204" s="22"/>
      <c r="NT2204" s="22"/>
      <c r="NU2204" s="22"/>
      <c r="NV2204" s="22"/>
      <c r="NW2204" s="22"/>
      <c r="NX2204" s="22"/>
      <c r="NY2204" s="22"/>
      <c r="NZ2204" s="22"/>
      <c r="OA2204" s="22"/>
      <c r="OB2204" s="22"/>
      <c r="OC2204" s="22"/>
      <c r="OD2204" s="22"/>
      <c r="OE2204" s="22"/>
      <c r="OF2204" s="22"/>
      <c r="OG2204" s="22"/>
      <c r="OH2204" s="22"/>
      <c r="OI2204" s="22"/>
      <c r="OJ2204" s="22"/>
      <c r="OK2204" s="22"/>
      <c r="OL2204" s="22"/>
      <c r="OM2204" s="22"/>
      <c r="ON2204" s="22"/>
      <c r="OO2204" s="22"/>
      <c r="OP2204" s="22"/>
      <c r="OQ2204" s="22"/>
      <c r="OR2204" s="22"/>
    </row>
    <row r="2205" spans="1:408" ht="15" thickBot="1">
      <c r="A2205" s="1"/>
      <c r="B2205" s="12"/>
      <c r="C2205" s="12"/>
      <c r="D2205" s="22"/>
      <c r="E2205" s="54"/>
      <c r="F2205" s="54"/>
      <c r="G2205" s="54"/>
      <c r="H2205" s="55"/>
      <c r="I2205" s="22"/>
      <c r="J2205" s="56"/>
      <c r="K2205" s="80"/>
      <c r="L2205" s="57"/>
      <c r="M2205" s="57"/>
      <c r="N2205" s="55"/>
      <c r="O2205" s="58"/>
      <c r="P2205" s="58"/>
      <c r="Q2205" s="59"/>
      <c r="R2205" s="60"/>
      <c r="S2205" s="60"/>
      <c r="T2205" s="22"/>
      <c r="U2205" s="1"/>
      <c r="V2205" s="23"/>
      <c r="X2205" s="24"/>
      <c r="Y2205" s="24"/>
      <c r="Z2205" s="22"/>
      <c r="AA2205" s="22"/>
      <c r="AB2205" s="22"/>
      <c r="AC2205" s="22"/>
      <c r="AD2205" s="22"/>
      <c r="AE2205" s="22"/>
      <c r="AF2205" s="22"/>
      <c r="AG2205" s="22"/>
      <c r="AH2205" s="22"/>
      <c r="AI2205" s="22"/>
      <c r="AJ2205" s="22"/>
      <c r="AK2205" s="22"/>
      <c r="AL2205" s="22"/>
      <c r="AM2205" s="22"/>
      <c r="AN2205" s="22"/>
      <c r="AO2205" s="22"/>
      <c r="AP2205" s="22"/>
      <c r="AQ2205" s="22"/>
      <c r="AR2205" s="22"/>
      <c r="AS2205" s="22"/>
      <c r="AT2205" s="22"/>
      <c r="AU2205" s="22"/>
      <c r="AV2205" s="22"/>
      <c r="AW2205" s="22"/>
      <c r="AX2205" s="22"/>
      <c r="AY2205" s="22"/>
      <c r="AZ2205" s="22"/>
      <c r="BA2205" s="22"/>
      <c r="BB2205" s="22"/>
      <c r="BC2205" s="22"/>
      <c r="BD2205" s="22"/>
      <c r="BE2205" s="24"/>
      <c r="BF2205" s="22"/>
      <c r="BG2205" s="22"/>
      <c r="BH2205" s="22"/>
      <c r="BI2205" s="22"/>
      <c r="BJ2205" s="22"/>
      <c r="BK2205" s="22"/>
      <c r="BL2205" s="22"/>
      <c r="BM2205" s="22"/>
      <c r="BN2205" s="22"/>
      <c r="BO2205" s="22"/>
      <c r="BP2205" s="22"/>
      <c r="BQ2205" s="22"/>
      <c r="BR2205" s="22"/>
      <c r="BS2205" s="22"/>
      <c r="BT2205" s="22"/>
      <c r="BU2205" s="22"/>
      <c r="BV2205" s="22"/>
      <c r="BW2205" s="22"/>
      <c r="BX2205" s="22"/>
      <c r="BY2205" s="22"/>
      <c r="BZ2205" s="22"/>
      <c r="CA2205" s="22"/>
      <c r="CB2205" s="22"/>
      <c r="CC2205" s="22"/>
      <c r="CD2205" s="22"/>
      <c r="CE2205" s="22"/>
      <c r="CF2205" s="22"/>
      <c r="CG2205" s="22"/>
      <c r="CH2205" s="22"/>
      <c r="CI2205" s="22"/>
      <c r="CJ2205" s="22"/>
      <c r="CK2205" s="24"/>
      <c r="CL2205" s="22"/>
      <c r="CM2205" s="22"/>
      <c r="CN2205" s="22"/>
      <c r="CO2205" s="22"/>
      <c r="CP2205" s="22"/>
      <c r="CQ2205" s="22"/>
      <c r="CR2205" s="22"/>
      <c r="CS2205" s="22"/>
      <c r="CT2205" s="22"/>
      <c r="CU2205" s="22"/>
      <c r="CV2205" s="22"/>
      <c r="CW2205" s="22"/>
      <c r="CX2205" s="22"/>
      <c r="CY2205" s="22"/>
      <c r="CZ2205" s="22"/>
      <c r="DA2205" s="22"/>
      <c r="DB2205" s="22"/>
      <c r="DC2205" s="22"/>
      <c r="DD2205" s="22"/>
      <c r="DE2205" s="22"/>
      <c r="DF2205" s="22"/>
      <c r="DG2205" s="22"/>
      <c r="DH2205" s="22"/>
      <c r="DI2205" s="22"/>
      <c r="DJ2205" s="22"/>
      <c r="DK2205" s="22"/>
      <c r="DL2205" s="22"/>
      <c r="DM2205" s="22"/>
      <c r="DN2205" s="22"/>
      <c r="DO2205" s="22"/>
      <c r="DP2205" s="22"/>
      <c r="DQ2205" s="24"/>
      <c r="DR2205" s="22"/>
      <c r="DS2205" s="22"/>
      <c r="DT2205" s="22"/>
      <c r="DU2205" s="22"/>
      <c r="DV2205" s="22"/>
      <c r="DW2205" s="22"/>
      <c r="DX2205" s="22"/>
      <c r="DY2205" s="22"/>
      <c r="DZ2205" s="22"/>
      <c r="EA2205" s="22"/>
      <c r="EB2205" s="22"/>
      <c r="EC2205" s="22"/>
      <c r="ED2205" s="22"/>
      <c r="EE2205" s="22"/>
      <c r="EF2205" s="22"/>
      <c r="EG2205" s="22"/>
      <c r="EH2205" s="22"/>
      <c r="EI2205" s="22"/>
      <c r="EJ2205" s="22"/>
      <c r="EK2205" s="22"/>
      <c r="EL2205" s="22"/>
      <c r="EM2205" s="22"/>
      <c r="EN2205" s="22"/>
      <c r="EO2205" s="22"/>
      <c r="EP2205" s="22"/>
      <c r="EQ2205" s="22"/>
      <c r="ER2205" s="22"/>
      <c r="ES2205" s="22"/>
      <c r="ET2205" s="22"/>
      <c r="EU2205" s="22"/>
      <c r="EV2205" s="22"/>
      <c r="EW2205" s="24"/>
      <c r="EX2205" s="22"/>
      <c r="EY2205" s="22"/>
      <c r="EZ2205" s="22"/>
      <c r="FA2205" s="22"/>
      <c r="FB2205" s="22"/>
      <c r="FC2205" s="22"/>
      <c r="FD2205" s="22"/>
      <c r="FE2205" s="22"/>
      <c r="FF2205" s="22"/>
      <c r="FG2205" s="22"/>
      <c r="FH2205" s="22"/>
      <c r="FI2205" s="22"/>
      <c r="FJ2205" s="22"/>
      <c r="FK2205" s="22"/>
      <c r="FL2205" s="22"/>
      <c r="FM2205" s="22"/>
      <c r="FN2205" s="22"/>
      <c r="FO2205" s="22"/>
      <c r="FP2205" s="22"/>
      <c r="FQ2205" s="22"/>
      <c r="FR2205" s="22"/>
      <c r="FS2205" s="22"/>
      <c r="FT2205" s="22"/>
      <c r="FU2205" s="22"/>
      <c r="FV2205" s="22"/>
      <c r="FW2205" s="22"/>
      <c r="FX2205" s="22"/>
      <c r="FY2205" s="22"/>
      <c r="FZ2205" s="22"/>
      <c r="GA2205" s="22"/>
      <c r="GB2205" s="22"/>
      <c r="GC2205" s="24"/>
      <c r="GD2205" s="22"/>
      <c r="GE2205" s="22"/>
      <c r="GF2205" s="22"/>
      <c r="GG2205" s="22"/>
      <c r="GH2205" s="22"/>
      <c r="GI2205" s="22"/>
      <c r="GJ2205" s="22"/>
      <c r="GK2205" s="22"/>
      <c r="GL2205" s="22"/>
      <c r="GM2205" s="22"/>
      <c r="GN2205" s="22"/>
      <c r="GO2205" s="22"/>
      <c r="GP2205" s="22"/>
      <c r="GQ2205" s="22"/>
      <c r="GR2205" s="22"/>
      <c r="GS2205" s="22"/>
      <c r="GT2205" s="22"/>
      <c r="GU2205" s="22"/>
      <c r="GV2205" s="22"/>
      <c r="GW2205" s="22"/>
      <c r="GX2205" s="22"/>
      <c r="GY2205" s="22"/>
      <c r="GZ2205" s="22"/>
      <c r="HA2205" s="22"/>
      <c r="HB2205" s="22"/>
      <c r="HC2205" s="22"/>
      <c r="HD2205" s="22"/>
      <c r="HE2205" s="22"/>
      <c r="HF2205" s="22"/>
      <c r="HG2205" s="22"/>
      <c r="HH2205" s="22"/>
      <c r="HI2205" s="24"/>
      <c r="HJ2205" s="22"/>
      <c r="HK2205" s="22"/>
      <c r="HL2205" s="22"/>
      <c r="HM2205" s="22"/>
      <c r="HN2205" s="22"/>
      <c r="HO2205" s="22"/>
      <c r="HP2205" s="22"/>
      <c r="HQ2205" s="22"/>
      <c r="HR2205" s="22"/>
      <c r="HS2205" s="22"/>
      <c r="HT2205" s="22"/>
      <c r="HU2205" s="22"/>
      <c r="HV2205" s="22"/>
      <c r="HW2205" s="22"/>
      <c r="HX2205" s="22"/>
      <c r="HY2205" s="22"/>
      <c r="HZ2205" s="22"/>
      <c r="IA2205" s="22"/>
      <c r="IB2205" s="22"/>
      <c r="IC2205" s="22"/>
      <c r="ID2205" s="22"/>
      <c r="IE2205" s="22"/>
      <c r="IF2205" s="22"/>
      <c r="IG2205" s="22"/>
      <c r="IH2205" s="22"/>
      <c r="II2205" s="22"/>
      <c r="IJ2205" s="22"/>
      <c r="IK2205" s="22"/>
      <c r="IL2205" s="22"/>
      <c r="IM2205" s="22"/>
      <c r="IN2205" s="22"/>
      <c r="IO2205" s="24"/>
      <c r="IP2205" s="22"/>
      <c r="IQ2205" s="22"/>
      <c r="IR2205" s="22"/>
      <c r="IS2205" s="22"/>
      <c r="IT2205" s="22"/>
      <c r="IU2205" s="22"/>
      <c r="IV2205" s="22"/>
      <c r="IW2205" s="22"/>
      <c r="IX2205" s="22"/>
      <c r="IY2205" s="22"/>
      <c r="IZ2205" s="22"/>
      <c r="JA2205" s="22"/>
      <c r="JB2205" s="22"/>
      <c r="JC2205" s="22"/>
      <c r="JD2205" s="22"/>
      <c r="JE2205" s="22"/>
      <c r="JF2205" s="22"/>
      <c r="JG2205" s="22"/>
      <c r="JH2205" s="22"/>
      <c r="JI2205" s="22"/>
      <c r="JJ2205" s="22"/>
      <c r="JK2205" s="22"/>
      <c r="JL2205" s="22"/>
      <c r="JM2205" s="22"/>
      <c r="JN2205" s="22"/>
      <c r="JO2205" s="22"/>
      <c r="JP2205" s="22"/>
      <c r="JQ2205" s="22"/>
      <c r="JR2205" s="22"/>
      <c r="JS2205" s="22"/>
      <c r="JT2205" s="22"/>
      <c r="JU2205" s="24"/>
      <c r="JV2205" s="22"/>
      <c r="JW2205" s="22"/>
      <c r="JX2205" s="22"/>
      <c r="JY2205" s="22"/>
      <c r="JZ2205" s="22"/>
      <c r="KA2205" s="22"/>
      <c r="KB2205" s="22"/>
      <c r="KC2205" s="22"/>
      <c r="KD2205" s="22"/>
      <c r="KE2205" s="22"/>
      <c r="KF2205" s="22"/>
      <c r="KG2205" s="22"/>
      <c r="KH2205" s="22"/>
      <c r="KI2205" s="22"/>
      <c r="KJ2205" s="22"/>
      <c r="KK2205" s="22"/>
      <c r="KL2205" s="22"/>
      <c r="KM2205" s="22"/>
      <c r="KN2205" s="22"/>
      <c r="KO2205" s="22"/>
      <c r="KP2205" s="22"/>
      <c r="KQ2205" s="22"/>
      <c r="KR2205" s="22"/>
      <c r="KS2205" s="22"/>
      <c r="KT2205" s="22"/>
      <c r="KU2205" s="22"/>
      <c r="KV2205" s="22"/>
      <c r="KW2205" s="22"/>
      <c r="KX2205" s="22"/>
      <c r="KY2205" s="22"/>
      <c r="KZ2205" s="22"/>
      <c r="LA2205" s="24"/>
      <c r="LB2205" s="22"/>
      <c r="LC2205" s="22"/>
      <c r="LD2205" s="22"/>
      <c r="LE2205" s="22"/>
      <c r="LF2205" s="22"/>
      <c r="LG2205" s="22"/>
      <c r="LH2205" s="22"/>
      <c r="LI2205" s="22"/>
      <c r="LJ2205" s="22"/>
      <c r="LK2205" s="22"/>
      <c r="LL2205" s="22"/>
      <c r="LM2205" s="22"/>
      <c r="LN2205" s="22"/>
      <c r="LO2205" s="22"/>
      <c r="LP2205" s="22"/>
      <c r="LQ2205" s="22"/>
      <c r="LR2205" s="22"/>
      <c r="LS2205" s="22"/>
      <c r="LT2205" s="22"/>
      <c r="LU2205" s="22"/>
      <c r="LV2205" s="22"/>
      <c r="LW2205" s="22"/>
      <c r="LX2205" s="22"/>
      <c r="LY2205" s="22"/>
      <c r="LZ2205" s="22"/>
      <c r="MA2205" s="22"/>
      <c r="MB2205" s="22"/>
      <c r="MC2205" s="22"/>
      <c r="MD2205" s="22"/>
      <c r="ME2205" s="22"/>
      <c r="MF2205" s="22"/>
      <c r="MG2205" s="24"/>
      <c r="MH2205" s="22"/>
      <c r="MI2205" s="22"/>
      <c r="MJ2205" s="22"/>
      <c r="MK2205" s="22"/>
      <c r="ML2205" s="22"/>
      <c r="MM2205" s="22"/>
      <c r="MN2205" s="22"/>
      <c r="MO2205" s="22"/>
      <c r="MP2205" s="22"/>
      <c r="MQ2205" s="22"/>
      <c r="MR2205" s="22"/>
      <c r="MS2205" s="22"/>
      <c r="MT2205" s="22"/>
      <c r="MU2205" s="22"/>
      <c r="MV2205" s="22"/>
      <c r="MW2205" s="22"/>
      <c r="MX2205" s="22"/>
      <c r="MY2205" s="22"/>
      <c r="MZ2205" s="22"/>
      <c r="NA2205" s="22"/>
      <c r="NB2205" s="22"/>
      <c r="NC2205" s="22"/>
      <c r="ND2205" s="22"/>
      <c r="NE2205" s="22"/>
      <c r="NF2205" s="22"/>
      <c r="NG2205" s="22"/>
      <c r="NH2205" s="22"/>
      <c r="NI2205" s="22"/>
      <c r="NJ2205" s="22"/>
      <c r="NK2205" s="22"/>
      <c r="NL2205" s="22"/>
      <c r="NM2205" s="24"/>
      <c r="NN2205" s="22"/>
      <c r="NO2205" s="22"/>
      <c r="NP2205" s="22"/>
      <c r="NQ2205" s="22"/>
      <c r="NR2205" s="22"/>
      <c r="NS2205" s="22"/>
      <c r="NT2205" s="22"/>
      <c r="NU2205" s="22"/>
      <c r="NV2205" s="22"/>
      <c r="NW2205" s="22"/>
      <c r="NX2205" s="22"/>
      <c r="NY2205" s="22"/>
      <c r="NZ2205" s="22"/>
      <c r="OA2205" s="22"/>
      <c r="OB2205" s="22"/>
      <c r="OC2205" s="22"/>
      <c r="OD2205" s="22"/>
      <c r="OE2205" s="22"/>
      <c r="OF2205" s="22"/>
      <c r="OG2205" s="22"/>
      <c r="OH2205" s="22"/>
      <c r="OI2205" s="22"/>
      <c r="OJ2205" s="22"/>
      <c r="OK2205" s="22"/>
      <c r="OL2205" s="22"/>
      <c r="OM2205" s="22"/>
      <c r="ON2205" s="22"/>
      <c r="OO2205" s="22"/>
      <c r="OP2205" s="22"/>
      <c r="OQ2205" s="22"/>
      <c r="OR2205" s="22"/>
    </row>
    <row r="2206" spans="1:408" ht="15" thickBot="1">
      <c r="A2206" s="1"/>
      <c r="B2206" s="12"/>
      <c r="C2206" s="12"/>
      <c r="D2206" s="22"/>
      <c r="E2206" s="54"/>
      <c r="F2206" s="54"/>
      <c r="G2206" s="54"/>
      <c r="H2206" s="55"/>
      <c r="I2206" s="22"/>
      <c r="J2206" s="56"/>
      <c r="K2206" s="81"/>
      <c r="L2206" s="57"/>
      <c r="M2206" s="57"/>
      <c r="N2206" s="55"/>
      <c r="O2206" s="58"/>
      <c r="P2206" s="58"/>
      <c r="Q2206" s="59"/>
      <c r="R2206" s="60"/>
      <c r="S2206" s="60"/>
      <c r="T2206" s="22"/>
      <c r="U2206" s="1"/>
      <c r="V2206" s="23"/>
      <c r="X2206" s="24"/>
      <c r="Y2206" s="24"/>
      <c r="Z2206" s="22"/>
      <c r="AA2206" s="22"/>
      <c r="AB2206" s="22"/>
      <c r="AC2206" s="22"/>
      <c r="AD2206" s="22"/>
      <c r="AE2206" s="22"/>
      <c r="AF2206" s="22"/>
      <c r="AG2206" s="22"/>
      <c r="AH2206" s="22"/>
      <c r="AI2206" s="22"/>
      <c r="AJ2206" s="22"/>
      <c r="AK2206" s="22"/>
      <c r="AL2206" s="22"/>
      <c r="AM2206" s="22"/>
      <c r="AN2206" s="22"/>
      <c r="AO2206" s="22"/>
      <c r="AP2206" s="22"/>
      <c r="AQ2206" s="22"/>
      <c r="AR2206" s="22"/>
      <c r="AS2206" s="22"/>
      <c r="AT2206" s="22"/>
      <c r="AU2206" s="22"/>
      <c r="AV2206" s="22"/>
      <c r="AW2206" s="22"/>
      <c r="AX2206" s="22"/>
      <c r="AY2206" s="22"/>
      <c r="AZ2206" s="22"/>
      <c r="BA2206" s="22"/>
      <c r="BB2206" s="22"/>
      <c r="BC2206" s="22"/>
      <c r="BD2206" s="22"/>
      <c r="BE2206" s="24"/>
      <c r="BF2206" s="22"/>
      <c r="BG2206" s="22"/>
      <c r="BH2206" s="22"/>
      <c r="BI2206" s="22"/>
      <c r="BJ2206" s="22"/>
      <c r="BK2206" s="22"/>
      <c r="BL2206" s="22"/>
      <c r="BM2206" s="22"/>
      <c r="BN2206" s="22"/>
      <c r="BO2206" s="22"/>
      <c r="BP2206" s="22"/>
      <c r="BQ2206" s="22"/>
      <c r="BR2206" s="22"/>
      <c r="BS2206" s="22"/>
      <c r="BT2206" s="22"/>
      <c r="BU2206" s="22"/>
      <c r="BV2206" s="22"/>
      <c r="BW2206" s="22"/>
      <c r="BX2206" s="22"/>
      <c r="BY2206" s="22"/>
      <c r="BZ2206" s="22"/>
      <c r="CA2206" s="22"/>
      <c r="CB2206" s="22"/>
      <c r="CC2206" s="22"/>
      <c r="CD2206" s="22"/>
      <c r="CE2206" s="22"/>
      <c r="CF2206" s="22"/>
      <c r="CG2206" s="22"/>
      <c r="CH2206" s="22"/>
      <c r="CI2206" s="22"/>
      <c r="CJ2206" s="22"/>
      <c r="CK2206" s="24"/>
      <c r="CL2206" s="22"/>
      <c r="CM2206" s="22"/>
      <c r="CN2206" s="22"/>
      <c r="CO2206" s="22"/>
      <c r="CP2206" s="22"/>
      <c r="CQ2206" s="22"/>
      <c r="CR2206" s="22"/>
      <c r="CS2206" s="22"/>
      <c r="CT2206" s="22"/>
      <c r="CU2206" s="22"/>
      <c r="CV2206" s="22"/>
      <c r="CW2206" s="22"/>
      <c r="CX2206" s="22"/>
      <c r="CY2206" s="22"/>
      <c r="CZ2206" s="22"/>
      <c r="DA2206" s="22"/>
      <c r="DB2206" s="22"/>
      <c r="DC2206" s="22"/>
      <c r="DD2206" s="22"/>
      <c r="DE2206" s="22"/>
      <c r="DF2206" s="22"/>
      <c r="DG2206" s="22"/>
      <c r="DH2206" s="22"/>
      <c r="DI2206" s="22"/>
      <c r="DJ2206" s="22"/>
      <c r="DK2206" s="22"/>
      <c r="DL2206" s="22"/>
      <c r="DM2206" s="22"/>
      <c r="DN2206" s="22"/>
      <c r="DO2206" s="22"/>
      <c r="DP2206" s="22"/>
      <c r="DQ2206" s="24"/>
      <c r="DR2206" s="22"/>
      <c r="DS2206" s="22"/>
      <c r="DT2206" s="22"/>
      <c r="DU2206" s="22"/>
      <c r="DV2206" s="22"/>
      <c r="DW2206" s="22"/>
      <c r="DX2206" s="22"/>
      <c r="DY2206" s="22"/>
      <c r="DZ2206" s="22"/>
      <c r="EA2206" s="22"/>
      <c r="EB2206" s="22"/>
      <c r="EC2206" s="22"/>
      <c r="ED2206" s="22"/>
      <c r="EE2206" s="22"/>
      <c r="EF2206" s="22"/>
      <c r="EG2206" s="22"/>
      <c r="EH2206" s="22"/>
      <c r="EI2206" s="22"/>
      <c r="EJ2206" s="22"/>
      <c r="EK2206" s="22"/>
      <c r="EL2206" s="22"/>
      <c r="EM2206" s="22"/>
      <c r="EN2206" s="22"/>
      <c r="EO2206" s="22"/>
      <c r="EP2206" s="22"/>
      <c r="EQ2206" s="22"/>
      <c r="ER2206" s="22"/>
      <c r="ES2206" s="22"/>
      <c r="ET2206" s="22"/>
      <c r="EU2206" s="22"/>
      <c r="EV2206" s="22"/>
      <c r="EW2206" s="24"/>
      <c r="EX2206" s="22"/>
      <c r="EY2206" s="22"/>
      <c r="EZ2206" s="22"/>
      <c r="FA2206" s="22"/>
      <c r="FB2206" s="22"/>
      <c r="FC2206" s="22"/>
      <c r="FD2206" s="22"/>
      <c r="FE2206" s="22"/>
      <c r="FF2206" s="22"/>
      <c r="FG2206" s="22"/>
      <c r="FH2206" s="22"/>
      <c r="FI2206" s="22"/>
      <c r="FJ2206" s="22"/>
      <c r="FK2206" s="22"/>
      <c r="FL2206" s="22"/>
      <c r="FM2206" s="22"/>
      <c r="FN2206" s="22"/>
      <c r="FO2206" s="22"/>
      <c r="FP2206" s="22"/>
      <c r="FQ2206" s="22"/>
      <c r="FR2206" s="22"/>
      <c r="FS2206" s="22"/>
      <c r="FT2206" s="22"/>
      <c r="FU2206" s="22"/>
      <c r="FV2206" s="22"/>
      <c r="FW2206" s="22"/>
      <c r="FX2206" s="22"/>
      <c r="FY2206" s="22"/>
      <c r="FZ2206" s="22"/>
      <c r="GA2206" s="22"/>
      <c r="GB2206" s="22"/>
      <c r="GC2206" s="24"/>
      <c r="GD2206" s="22"/>
      <c r="GE2206" s="22"/>
      <c r="GF2206" s="22"/>
      <c r="GG2206" s="22"/>
      <c r="GH2206" s="22"/>
      <c r="GI2206" s="22"/>
      <c r="GJ2206" s="22"/>
      <c r="GK2206" s="22"/>
      <c r="GL2206" s="22"/>
      <c r="GM2206" s="22"/>
      <c r="GN2206" s="22"/>
      <c r="GO2206" s="22"/>
      <c r="GP2206" s="22"/>
      <c r="GQ2206" s="22"/>
      <c r="GR2206" s="22"/>
      <c r="GS2206" s="22"/>
      <c r="GT2206" s="22"/>
      <c r="GU2206" s="22"/>
      <c r="GV2206" s="22"/>
      <c r="GW2206" s="22"/>
      <c r="GX2206" s="22"/>
      <c r="GY2206" s="22"/>
      <c r="GZ2206" s="22"/>
      <c r="HA2206" s="22"/>
      <c r="HB2206" s="22"/>
      <c r="HC2206" s="22"/>
      <c r="HD2206" s="22"/>
      <c r="HE2206" s="22"/>
      <c r="HF2206" s="22"/>
      <c r="HG2206" s="22"/>
      <c r="HH2206" s="22"/>
      <c r="HI2206" s="24"/>
      <c r="HJ2206" s="22"/>
      <c r="HK2206" s="22"/>
      <c r="HL2206" s="22"/>
      <c r="HM2206" s="22"/>
      <c r="HN2206" s="22"/>
      <c r="HO2206" s="22"/>
      <c r="HP2206" s="22"/>
      <c r="HQ2206" s="22"/>
      <c r="HR2206" s="22"/>
      <c r="HS2206" s="22"/>
      <c r="HT2206" s="22"/>
      <c r="HU2206" s="22"/>
      <c r="HV2206" s="22"/>
      <c r="HW2206" s="22"/>
      <c r="HX2206" s="22"/>
      <c r="HY2206" s="22"/>
      <c r="HZ2206" s="22"/>
      <c r="IA2206" s="22"/>
      <c r="IB2206" s="22"/>
      <c r="IC2206" s="22"/>
      <c r="ID2206" s="22"/>
      <c r="IE2206" s="22"/>
      <c r="IF2206" s="22"/>
      <c r="IG2206" s="22"/>
      <c r="IH2206" s="22"/>
      <c r="II2206" s="22"/>
      <c r="IJ2206" s="22"/>
      <c r="IK2206" s="22"/>
      <c r="IL2206" s="22"/>
      <c r="IM2206" s="22"/>
      <c r="IN2206" s="22"/>
      <c r="IO2206" s="24"/>
      <c r="IP2206" s="22"/>
      <c r="IQ2206" s="22"/>
      <c r="IR2206" s="22"/>
      <c r="IS2206" s="22"/>
      <c r="IT2206" s="22"/>
      <c r="IU2206" s="22"/>
      <c r="IV2206" s="22"/>
      <c r="IW2206" s="22"/>
      <c r="IX2206" s="22"/>
      <c r="IY2206" s="22"/>
      <c r="IZ2206" s="22"/>
      <c r="JA2206" s="22"/>
      <c r="JB2206" s="22"/>
      <c r="JC2206" s="22"/>
      <c r="JD2206" s="22"/>
      <c r="JE2206" s="22"/>
      <c r="JF2206" s="22"/>
      <c r="JG2206" s="22"/>
      <c r="JH2206" s="22"/>
      <c r="JI2206" s="22"/>
      <c r="JJ2206" s="22"/>
      <c r="JK2206" s="22"/>
      <c r="JL2206" s="22"/>
      <c r="JM2206" s="22"/>
      <c r="JN2206" s="22"/>
      <c r="JO2206" s="22"/>
      <c r="JP2206" s="22"/>
      <c r="JQ2206" s="22"/>
      <c r="JR2206" s="22"/>
      <c r="JS2206" s="22"/>
      <c r="JT2206" s="22"/>
      <c r="JU2206" s="24"/>
      <c r="JV2206" s="22"/>
      <c r="JW2206" s="22"/>
      <c r="JX2206" s="22"/>
      <c r="JY2206" s="22"/>
      <c r="JZ2206" s="22"/>
      <c r="KA2206" s="22"/>
      <c r="KB2206" s="22"/>
      <c r="KC2206" s="22"/>
      <c r="KD2206" s="22"/>
      <c r="KE2206" s="22"/>
      <c r="KF2206" s="22"/>
      <c r="KG2206" s="22"/>
      <c r="KH2206" s="22"/>
      <c r="KI2206" s="22"/>
      <c r="KJ2206" s="22"/>
      <c r="KK2206" s="22"/>
      <c r="KL2206" s="22"/>
      <c r="KM2206" s="22"/>
      <c r="KN2206" s="22"/>
      <c r="KO2206" s="22"/>
      <c r="KP2206" s="22"/>
      <c r="KQ2206" s="22"/>
      <c r="KR2206" s="22"/>
      <c r="KS2206" s="22"/>
      <c r="KT2206" s="22"/>
      <c r="KU2206" s="22"/>
      <c r="KV2206" s="22"/>
      <c r="KW2206" s="22"/>
      <c r="KX2206" s="22"/>
      <c r="KY2206" s="22"/>
      <c r="KZ2206" s="22"/>
      <c r="LA2206" s="24"/>
      <c r="LB2206" s="22"/>
      <c r="LC2206" s="22"/>
      <c r="LD2206" s="22"/>
      <c r="LE2206" s="22"/>
      <c r="LF2206" s="22"/>
      <c r="LG2206" s="22"/>
      <c r="LH2206" s="22"/>
      <c r="LI2206" s="22"/>
      <c r="LJ2206" s="22"/>
      <c r="LK2206" s="22"/>
      <c r="LL2206" s="22"/>
      <c r="LM2206" s="22"/>
      <c r="LN2206" s="22"/>
      <c r="LO2206" s="22"/>
      <c r="LP2206" s="22"/>
      <c r="LQ2206" s="22"/>
      <c r="LR2206" s="22"/>
      <c r="LS2206" s="22"/>
      <c r="LT2206" s="22"/>
      <c r="LU2206" s="22"/>
      <c r="LV2206" s="22"/>
      <c r="LW2206" s="22"/>
      <c r="LX2206" s="22"/>
      <c r="LY2206" s="22"/>
      <c r="LZ2206" s="22"/>
      <c r="MA2206" s="22"/>
      <c r="MB2206" s="22"/>
      <c r="MC2206" s="22"/>
      <c r="MD2206" s="22"/>
      <c r="ME2206" s="22"/>
      <c r="MF2206" s="22"/>
      <c r="MG2206" s="24"/>
      <c r="MH2206" s="22"/>
      <c r="MI2206" s="22"/>
      <c r="MJ2206" s="22"/>
      <c r="MK2206" s="22"/>
      <c r="ML2206" s="22"/>
      <c r="MM2206" s="22"/>
      <c r="MN2206" s="22"/>
      <c r="MO2206" s="22"/>
      <c r="MP2206" s="22"/>
      <c r="MQ2206" s="22"/>
      <c r="MR2206" s="22"/>
      <c r="MS2206" s="22"/>
      <c r="MT2206" s="22"/>
      <c r="MU2206" s="22"/>
      <c r="MV2206" s="22"/>
      <c r="MW2206" s="22"/>
      <c r="MX2206" s="22"/>
      <c r="MY2206" s="22"/>
      <c r="MZ2206" s="22"/>
      <c r="NA2206" s="22"/>
      <c r="NB2206" s="22"/>
      <c r="NC2206" s="22"/>
      <c r="ND2206" s="22"/>
      <c r="NE2206" s="22"/>
      <c r="NF2206" s="22"/>
      <c r="NG2206" s="22"/>
      <c r="NH2206" s="22"/>
      <c r="NI2206" s="22"/>
      <c r="NJ2206" s="22"/>
      <c r="NK2206" s="22"/>
      <c r="NL2206" s="22"/>
      <c r="NM2206" s="24"/>
      <c r="NN2206" s="22"/>
      <c r="NO2206" s="22"/>
      <c r="NP2206" s="22"/>
      <c r="NQ2206" s="22"/>
      <c r="NR2206" s="22"/>
      <c r="NS2206" s="22"/>
      <c r="NT2206" s="22"/>
      <c r="NU2206" s="22"/>
      <c r="NV2206" s="22"/>
      <c r="NW2206" s="22"/>
      <c r="NX2206" s="22"/>
      <c r="NY2206" s="22"/>
      <c r="NZ2206" s="22"/>
      <c r="OA2206" s="22"/>
      <c r="OB2206" s="22"/>
      <c r="OC2206" s="22"/>
      <c r="OD2206" s="22"/>
      <c r="OE2206" s="22"/>
      <c r="OF2206" s="22"/>
      <c r="OG2206" s="22"/>
      <c r="OH2206" s="22"/>
      <c r="OI2206" s="22"/>
      <c r="OJ2206" s="22"/>
      <c r="OK2206" s="22"/>
      <c r="OL2206" s="22"/>
      <c r="OM2206" s="22"/>
      <c r="ON2206" s="22"/>
      <c r="OO2206" s="22"/>
      <c r="OP2206" s="22"/>
      <c r="OQ2206" s="22"/>
      <c r="OR2206" s="22"/>
    </row>
    <row r="2207" spans="1:408" ht="15" thickBot="1">
      <c r="A2207" s="1"/>
      <c r="B2207" s="12"/>
      <c r="C2207" s="12"/>
      <c r="D2207" s="22"/>
      <c r="E2207" s="54"/>
      <c r="F2207" s="54"/>
      <c r="G2207" s="54"/>
      <c r="H2207" s="55"/>
      <c r="I2207" s="22"/>
      <c r="J2207" s="56"/>
      <c r="K2207" s="80"/>
      <c r="L2207" s="57"/>
      <c r="M2207" s="57"/>
      <c r="N2207" s="55"/>
      <c r="O2207" s="58"/>
      <c r="P2207" s="58"/>
      <c r="Q2207" s="59"/>
      <c r="R2207" s="60"/>
      <c r="S2207" s="60"/>
      <c r="T2207" s="22"/>
      <c r="U2207" s="1"/>
      <c r="V2207" s="23"/>
      <c r="X2207" s="24"/>
      <c r="Y2207" s="24"/>
      <c r="Z2207" s="22"/>
      <c r="AA2207" s="22"/>
      <c r="AB2207" s="22"/>
      <c r="AC2207" s="22"/>
      <c r="AD2207" s="22"/>
      <c r="AE2207" s="22"/>
      <c r="AF2207" s="22"/>
      <c r="AG2207" s="22"/>
      <c r="AH2207" s="22"/>
      <c r="AI2207" s="22"/>
      <c r="AJ2207" s="22"/>
      <c r="AK2207" s="22"/>
      <c r="AL2207" s="22"/>
      <c r="AM2207" s="22"/>
      <c r="AN2207" s="22"/>
      <c r="AO2207" s="22"/>
      <c r="AP2207" s="22"/>
      <c r="AQ2207" s="22"/>
      <c r="AR2207" s="22"/>
      <c r="AS2207" s="22"/>
      <c r="AT2207" s="22"/>
      <c r="AU2207" s="22"/>
      <c r="AV2207" s="22"/>
      <c r="AW2207" s="22"/>
      <c r="AX2207" s="22"/>
      <c r="AY2207" s="22"/>
      <c r="AZ2207" s="22"/>
      <c r="BA2207" s="22"/>
      <c r="BB2207" s="22"/>
      <c r="BC2207" s="22"/>
      <c r="BD2207" s="22"/>
      <c r="BE2207" s="24"/>
      <c r="BF2207" s="22"/>
      <c r="BG2207" s="22"/>
      <c r="BH2207" s="22"/>
      <c r="BI2207" s="22"/>
      <c r="BJ2207" s="22"/>
      <c r="BK2207" s="22"/>
      <c r="BL2207" s="22"/>
      <c r="BM2207" s="22"/>
      <c r="BN2207" s="22"/>
      <c r="BO2207" s="22"/>
      <c r="BP2207" s="22"/>
      <c r="BQ2207" s="22"/>
      <c r="BR2207" s="22"/>
      <c r="BS2207" s="22"/>
      <c r="BT2207" s="22"/>
      <c r="BU2207" s="22"/>
      <c r="BV2207" s="22"/>
      <c r="BW2207" s="22"/>
      <c r="BX2207" s="22"/>
      <c r="BY2207" s="22"/>
      <c r="BZ2207" s="22"/>
      <c r="CA2207" s="22"/>
      <c r="CB2207" s="22"/>
      <c r="CC2207" s="22"/>
      <c r="CD2207" s="22"/>
      <c r="CE2207" s="22"/>
      <c r="CF2207" s="22"/>
      <c r="CG2207" s="22"/>
      <c r="CH2207" s="22"/>
      <c r="CI2207" s="22"/>
      <c r="CJ2207" s="22"/>
      <c r="CK2207" s="24"/>
      <c r="CL2207" s="22"/>
      <c r="CM2207" s="22"/>
      <c r="CN2207" s="22"/>
      <c r="CO2207" s="22"/>
      <c r="CP2207" s="22"/>
      <c r="CQ2207" s="22"/>
      <c r="CR2207" s="22"/>
      <c r="CS2207" s="22"/>
      <c r="CT2207" s="22"/>
      <c r="CU2207" s="22"/>
      <c r="CV2207" s="22"/>
      <c r="CW2207" s="22"/>
      <c r="CX2207" s="22"/>
      <c r="CY2207" s="22"/>
      <c r="CZ2207" s="22"/>
      <c r="DA2207" s="22"/>
      <c r="DB2207" s="22"/>
      <c r="DC2207" s="22"/>
      <c r="DD2207" s="22"/>
      <c r="DE2207" s="22"/>
      <c r="DF2207" s="22"/>
      <c r="DG2207" s="22"/>
      <c r="DH2207" s="22"/>
      <c r="DI2207" s="22"/>
      <c r="DJ2207" s="22"/>
      <c r="DK2207" s="22"/>
      <c r="DL2207" s="22"/>
      <c r="DM2207" s="22"/>
      <c r="DN2207" s="22"/>
      <c r="DO2207" s="22"/>
      <c r="DP2207" s="22"/>
      <c r="DQ2207" s="24"/>
      <c r="DR2207" s="22"/>
      <c r="DS2207" s="22"/>
      <c r="DT2207" s="22"/>
      <c r="DU2207" s="22"/>
      <c r="DV2207" s="22"/>
      <c r="DW2207" s="22"/>
      <c r="DX2207" s="22"/>
      <c r="DY2207" s="22"/>
      <c r="DZ2207" s="22"/>
      <c r="EA2207" s="22"/>
      <c r="EB2207" s="22"/>
      <c r="EC2207" s="22"/>
      <c r="ED2207" s="22"/>
      <c r="EE2207" s="22"/>
      <c r="EF2207" s="22"/>
      <c r="EG2207" s="22"/>
      <c r="EH2207" s="22"/>
      <c r="EI2207" s="22"/>
      <c r="EJ2207" s="22"/>
      <c r="EK2207" s="22"/>
      <c r="EL2207" s="22"/>
      <c r="EM2207" s="22"/>
      <c r="EN2207" s="22"/>
      <c r="EO2207" s="22"/>
      <c r="EP2207" s="22"/>
      <c r="EQ2207" s="22"/>
      <c r="ER2207" s="22"/>
      <c r="ES2207" s="22"/>
      <c r="ET2207" s="22"/>
      <c r="EU2207" s="22"/>
      <c r="EV2207" s="22"/>
      <c r="EW2207" s="24"/>
      <c r="EX2207" s="22"/>
      <c r="EY2207" s="22"/>
      <c r="EZ2207" s="22"/>
      <c r="FA2207" s="22"/>
      <c r="FB2207" s="22"/>
      <c r="FC2207" s="22"/>
      <c r="FD2207" s="22"/>
      <c r="FE2207" s="22"/>
      <c r="FF2207" s="22"/>
      <c r="FG2207" s="22"/>
      <c r="FH2207" s="22"/>
      <c r="FI2207" s="22"/>
      <c r="FJ2207" s="22"/>
      <c r="FK2207" s="22"/>
      <c r="FL2207" s="22"/>
      <c r="FM2207" s="22"/>
      <c r="FN2207" s="22"/>
      <c r="FO2207" s="22"/>
      <c r="FP2207" s="22"/>
      <c r="FQ2207" s="22"/>
      <c r="FR2207" s="22"/>
      <c r="FS2207" s="22"/>
      <c r="FT2207" s="22"/>
      <c r="FU2207" s="22"/>
      <c r="FV2207" s="22"/>
      <c r="FW2207" s="22"/>
      <c r="FX2207" s="22"/>
      <c r="FY2207" s="22"/>
      <c r="FZ2207" s="22"/>
      <c r="GA2207" s="22"/>
      <c r="GB2207" s="22"/>
      <c r="GC2207" s="24"/>
      <c r="GD2207" s="22"/>
      <c r="GE2207" s="22"/>
      <c r="GF2207" s="22"/>
      <c r="GG2207" s="22"/>
      <c r="GH2207" s="22"/>
      <c r="GI2207" s="22"/>
      <c r="GJ2207" s="22"/>
      <c r="GK2207" s="22"/>
      <c r="GL2207" s="22"/>
      <c r="GM2207" s="22"/>
      <c r="GN2207" s="22"/>
      <c r="GO2207" s="22"/>
      <c r="GP2207" s="22"/>
      <c r="GQ2207" s="22"/>
      <c r="GR2207" s="22"/>
      <c r="GS2207" s="22"/>
      <c r="GT2207" s="22"/>
      <c r="GU2207" s="22"/>
      <c r="GV2207" s="22"/>
      <c r="GW2207" s="22"/>
      <c r="GX2207" s="22"/>
      <c r="GY2207" s="22"/>
      <c r="GZ2207" s="22"/>
      <c r="HA2207" s="22"/>
      <c r="HB2207" s="22"/>
      <c r="HC2207" s="22"/>
      <c r="HD2207" s="22"/>
      <c r="HE2207" s="22"/>
      <c r="HF2207" s="22"/>
      <c r="HG2207" s="22"/>
      <c r="HH2207" s="22"/>
      <c r="HI2207" s="24"/>
      <c r="HJ2207" s="22"/>
      <c r="HK2207" s="22"/>
      <c r="HL2207" s="22"/>
      <c r="HM2207" s="22"/>
      <c r="HN2207" s="22"/>
      <c r="HO2207" s="22"/>
      <c r="HP2207" s="22"/>
      <c r="HQ2207" s="22"/>
      <c r="HR2207" s="22"/>
      <c r="HS2207" s="22"/>
      <c r="HT2207" s="22"/>
      <c r="HU2207" s="22"/>
      <c r="HV2207" s="22"/>
      <c r="HW2207" s="22"/>
      <c r="HX2207" s="22"/>
      <c r="HY2207" s="22"/>
      <c r="HZ2207" s="22"/>
      <c r="IA2207" s="22"/>
      <c r="IB2207" s="22"/>
      <c r="IC2207" s="22"/>
      <c r="ID2207" s="22"/>
      <c r="IE2207" s="22"/>
      <c r="IF2207" s="22"/>
      <c r="IG2207" s="22"/>
      <c r="IH2207" s="22"/>
      <c r="II2207" s="22"/>
      <c r="IJ2207" s="22"/>
      <c r="IK2207" s="22"/>
      <c r="IL2207" s="22"/>
      <c r="IM2207" s="22"/>
      <c r="IN2207" s="22"/>
      <c r="IO2207" s="24"/>
      <c r="IP2207" s="22"/>
      <c r="IQ2207" s="22"/>
      <c r="IR2207" s="22"/>
      <c r="IS2207" s="22"/>
      <c r="IT2207" s="22"/>
      <c r="IU2207" s="22"/>
      <c r="IV2207" s="22"/>
      <c r="IW2207" s="22"/>
      <c r="IX2207" s="22"/>
      <c r="IY2207" s="22"/>
      <c r="IZ2207" s="22"/>
      <c r="JA2207" s="22"/>
      <c r="JB2207" s="22"/>
      <c r="JC2207" s="22"/>
      <c r="JD2207" s="22"/>
      <c r="JE2207" s="22"/>
      <c r="JF2207" s="22"/>
      <c r="JG2207" s="22"/>
      <c r="JH2207" s="22"/>
      <c r="JI2207" s="22"/>
      <c r="JJ2207" s="22"/>
      <c r="JK2207" s="22"/>
      <c r="JL2207" s="22"/>
      <c r="JM2207" s="22"/>
      <c r="JN2207" s="22"/>
      <c r="JO2207" s="22"/>
      <c r="JP2207" s="22"/>
      <c r="JQ2207" s="22"/>
      <c r="JR2207" s="22"/>
      <c r="JS2207" s="22"/>
      <c r="JT2207" s="22"/>
      <c r="JU2207" s="24"/>
      <c r="JV2207" s="22"/>
      <c r="JW2207" s="22"/>
      <c r="JX2207" s="22"/>
      <c r="JY2207" s="22"/>
      <c r="JZ2207" s="22"/>
      <c r="KA2207" s="22"/>
      <c r="KB2207" s="22"/>
      <c r="KC2207" s="22"/>
      <c r="KD2207" s="22"/>
      <c r="KE2207" s="22"/>
      <c r="KF2207" s="22"/>
      <c r="KG2207" s="22"/>
      <c r="KH2207" s="22"/>
      <c r="KI2207" s="22"/>
      <c r="KJ2207" s="22"/>
      <c r="KK2207" s="22"/>
      <c r="KL2207" s="22"/>
      <c r="KM2207" s="22"/>
      <c r="KN2207" s="22"/>
      <c r="KO2207" s="22"/>
      <c r="KP2207" s="22"/>
      <c r="KQ2207" s="22"/>
      <c r="KR2207" s="22"/>
      <c r="KS2207" s="22"/>
      <c r="KT2207" s="22"/>
      <c r="KU2207" s="22"/>
      <c r="KV2207" s="22"/>
      <c r="KW2207" s="22"/>
      <c r="KX2207" s="22"/>
      <c r="KY2207" s="22"/>
      <c r="KZ2207" s="22"/>
      <c r="LA2207" s="24"/>
      <c r="LB2207" s="22"/>
      <c r="LC2207" s="22"/>
      <c r="LD2207" s="22"/>
      <c r="LE2207" s="22"/>
      <c r="LF2207" s="22"/>
      <c r="LG2207" s="22"/>
      <c r="LH2207" s="22"/>
      <c r="LI2207" s="22"/>
      <c r="LJ2207" s="22"/>
      <c r="LK2207" s="22"/>
      <c r="LL2207" s="22"/>
      <c r="LM2207" s="22"/>
      <c r="LN2207" s="22"/>
      <c r="LO2207" s="22"/>
      <c r="LP2207" s="22"/>
      <c r="LQ2207" s="22"/>
      <c r="LR2207" s="22"/>
      <c r="LS2207" s="22"/>
      <c r="LT2207" s="22"/>
      <c r="LU2207" s="22"/>
      <c r="LV2207" s="22"/>
      <c r="LW2207" s="22"/>
      <c r="LX2207" s="22"/>
      <c r="LY2207" s="22"/>
      <c r="LZ2207" s="22"/>
      <c r="MA2207" s="22"/>
      <c r="MB2207" s="22"/>
      <c r="MC2207" s="22"/>
      <c r="MD2207" s="22"/>
      <c r="ME2207" s="22"/>
      <c r="MF2207" s="22"/>
      <c r="MG2207" s="24"/>
      <c r="MH2207" s="22"/>
      <c r="MI2207" s="22"/>
      <c r="MJ2207" s="22"/>
      <c r="MK2207" s="22"/>
      <c r="ML2207" s="22"/>
      <c r="MM2207" s="22"/>
      <c r="MN2207" s="22"/>
      <c r="MO2207" s="22"/>
      <c r="MP2207" s="22"/>
      <c r="MQ2207" s="22"/>
      <c r="MR2207" s="22"/>
      <c r="MS2207" s="22"/>
      <c r="MT2207" s="22"/>
      <c r="MU2207" s="22"/>
      <c r="MV2207" s="22"/>
      <c r="MW2207" s="22"/>
      <c r="MX2207" s="22"/>
      <c r="MY2207" s="22"/>
      <c r="MZ2207" s="22"/>
      <c r="NA2207" s="22"/>
      <c r="NB2207" s="22"/>
      <c r="NC2207" s="22"/>
      <c r="ND2207" s="22"/>
      <c r="NE2207" s="22"/>
      <c r="NF2207" s="22"/>
      <c r="NG2207" s="22"/>
      <c r="NH2207" s="22"/>
      <c r="NI2207" s="22"/>
      <c r="NJ2207" s="22"/>
      <c r="NK2207" s="22"/>
      <c r="NL2207" s="22"/>
      <c r="NM2207" s="24"/>
      <c r="NN2207" s="22"/>
      <c r="NO2207" s="22"/>
      <c r="NP2207" s="22"/>
      <c r="NQ2207" s="22"/>
      <c r="NR2207" s="22"/>
      <c r="NS2207" s="22"/>
      <c r="NT2207" s="22"/>
      <c r="NU2207" s="22"/>
      <c r="NV2207" s="22"/>
      <c r="NW2207" s="22"/>
      <c r="NX2207" s="22"/>
      <c r="NY2207" s="22"/>
      <c r="NZ2207" s="22"/>
      <c r="OA2207" s="22"/>
      <c r="OB2207" s="22"/>
      <c r="OC2207" s="22"/>
      <c r="OD2207" s="22"/>
      <c r="OE2207" s="22"/>
      <c r="OF2207" s="22"/>
      <c r="OG2207" s="22"/>
      <c r="OH2207" s="22"/>
      <c r="OI2207" s="22"/>
      <c r="OJ2207" s="22"/>
      <c r="OK2207" s="22"/>
      <c r="OL2207" s="22"/>
      <c r="OM2207" s="22"/>
      <c r="ON2207" s="22"/>
      <c r="OO2207" s="22"/>
      <c r="OP2207" s="22"/>
      <c r="OQ2207" s="22"/>
      <c r="OR2207" s="22"/>
    </row>
    <row r="2208" spans="1:408" ht="15" thickBot="1">
      <c r="A2208" s="1"/>
      <c r="B2208" s="12"/>
      <c r="C2208" s="12"/>
      <c r="D2208" s="22"/>
      <c r="E2208" s="54"/>
      <c r="F2208" s="54"/>
      <c r="G2208" s="54"/>
      <c r="H2208" s="55"/>
      <c r="I2208" s="22"/>
      <c r="J2208" s="56"/>
      <c r="K2208" s="81"/>
      <c r="L2208" s="57"/>
      <c r="M2208" s="57"/>
      <c r="N2208" s="55"/>
      <c r="O2208" s="58"/>
      <c r="P2208" s="58"/>
      <c r="Q2208" s="59"/>
      <c r="R2208" s="60"/>
      <c r="S2208" s="60"/>
      <c r="T2208" s="22"/>
      <c r="U2208" s="1"/>
      <c r="V2208" s="23"/>
      <c r="X2208" s="24"/>
      <c r="Y2208" s="24"/>
      <c r="Z2208" s="22"/>
      <c r="AA2208" s="22"/>
      <c r="AB2208" s="22"/>
      <c r="AC2208" s="22"/>
      <c r="AD2208" s="22"/>
      <c r="AE2208" s="22"/>
      <c r="AF2208" s="22"/>
      <c r="AG2208" s="22"/>
      <c r="AH2208" s="22"/>
      <c r="AI2208" s="22"/>
      <c r="AJ2208" s="22"/>
      <c r="AK2208" s="22"/>
      <c r="AL2208" s="22"/>
      <c r="AM2208" s="22"/>
      <c r="AN2208" s="22"/>
      <c r="AO2208" s="22"/>
      <c r="AP2208" s="22"/>
      <c r="AQ2208" s="22"/>
      <c r="AR2208" s="22"/>
      <c r="AS2208" s="22"/>
      <c r="AT2208" s="22"/>
      <c r="AU2208" s="22"/>
      <c r="AV2208" s="22"/>
      <c r="AW2208" s="22"/>
      <c r="AX2208" s="22"/>
      <c r="AY2208" s="22"/>
      <c r="AZ2208" s="22"/>
      <c r="BA2208" s="22"/>
      <c r="BB2208" s="22"/>
      <c r="BC2208" s="22"/>
      <c r="BD2208" s="22"/>
      <c r="BE2208" s="24"/>
      <c r="BF2208" s="22"/>
      <c r="BG2208" s="22"/>
      <c r="BH2208" s="22"/>
      <c r="BI2208" s="22"/>
      <c r="BJ2208" s="22"/>
      <c r="BK2208" s="22"/>
      <c r="BL2208" s="22"/>
      <c r="BM2208" s="22"/>
      <c r="BN2208" s="22"/>
      <c r="BO2208" s="22"/>
      <c r="BP2208" s="22"/>
      <c r="BQ2208" s="22"/>
      <c r="BR2208" s="22"/>
      <c r="BS2208" s="22"/>
      <c r="BT2208" s="22"/>
      <c r="BU2208" s="22"/>
      <c r="BV2208" s="22"/>
      <c r="BW2208" s="22"/>
      <c r="BX2208" s="22"/>
      <c r="BY2208" s="22"/>
      <c r="BZ2208" s="22"/>
      <c r="CA2208" s="22"/>
      <c r="CB2208" s="22"/>
      <c r="CC2208" s="22"/>
      <c r="CD2208" s="22"/>
      <c r="CE2208" s="22"/>
      <c r="CF2208" s="22"/>
      <c r="CG2208" s="22"/>
      <c r="CH2208" s="22"/>
      <c r="CI2208" s="22"/>
      <c r="CJ2208" s="22"/>
      <c r="CK2208" s="24"/>
      <c r="CL2208" s="22"/>
      <c r="CM2208" s="22"/>
      <c r="CN2208" s="22"/>
      <c r="CO2208" s="22"/>
      <c r="CP2208" s="22"/>
      <c r="CQ2208" s="22"/>
      <c r="CR2208" s="22"/>
      <c r="CS2208" s="22"/>
      <c r="CT2208" s="22"/>
      <c r="CU2208" s="22"/>
      <c r="CV2208" s="22"/>
      <c r="CW2208" s="22"/>
      <c r="CX2208" s="22"/>
      <c r="CY2208" s="22"/>
      <c r="CZ2208" s="22"/>
      <c r="DA2208" s="22"/>
      <c r="DB2208" s="22"/>
      <c r="DC2208" s="22"/>
      <c r="DD2208" s="22"/>
      <c r="DE2208" s="22"/>
      <c r="DF2208" s="22"/>
      <c r="DG2208" s="22"/>
      <c r="DH2208" s="22"/>
      <c r="DI2208" s="22"/>
      <c r="DJ2208" s="22"/>
      <c r="DK2208" s="22"/>
      <c r="DL2208" s="22"/>
      <c r="DM2208" s="22"/>
      <c r="DN2208" s="22"/>
      <c r="DO2208" s="22"/>
      <c r="DP2208" s="22"/>
      <c r="DQ2208" s="24"/>
      <c r="DR2208" s="22"/>
      <c r="DS2208" s="22"/>
      <c r="DT2208" s="22"/>
      <c r="DU2208" s="22"/>
      <c r="DV2208" s="22"/>
      <c r="DW2208" s="22"/>
      <c r="DX2208" s="22"/>
      <c r="DY2208" s="22"/>
      <c r="DZ2208" s="22"/>
      <c r="EA2208" s="22"/>
      <c r="EB2208" s="22"/>
      <c r="EC2208" s="22"/>
      <c r="ED2208" s="22"/>
      <c r="EE2208" s="22"/>
      <c r="EF2208" s="22"/>
      <c r="EG2208" s="22"/>
      <c r="EH2208" s="22"/>
      <c r="EI2208" s="22"/>
      <c r="EJ2208" s="22"/>
      <c r="EK2208" s="22"/>
      <c r="EL2208" s="22"/>
      <c r="EM2208" s="22"/>
      <c r="EN2208" s="22"/>
      <c r="EO2208" s="22"/>
      <c r="EP2208" s="22"/>
      <c r="EQ2208" s="22"/>
      <c r="ER2208" s="22"/>
      <c r="ES2208" s="22"/>
      <c r="ET2208" s="22"/>
      <c r="EU2208" s="22"/>
      <c r="EV2208" s="22"/>
      <c r="EW2208" s="24"/>
      <c r="EX2208" s="22"/>
      <c r="EY2208" s="22"/>
      <c r="EZ2208" s="22"/>
      <c r="FA2208" s="22"/>
      <c r="FB2208" s="22"/>
      <c r="FC2208" s="22"/>
      <c r="FD2208" s="22"/>
      <c r="FE2208" s="22"/>
      <c r="FF2208" s="22"/>
      <c r="FG2208" s="22"/>
      <c r="FH2208" s="22"/>
      <c r="FI2208" s="22"/>
      <c r="FJ2208" s="22"/>
      <c r="FK2208" s="22"/>
      <c r="FL2208" s="22"/>
      <c r="FM2208" s="22"/>
      <c r="FN2208" s="22"/>
      <c r="FO2208" s="22"/>
      <c r="FP2208" s="22"/>
      <c r="FQ2208" s="22"/>
      <c r="FR2208" s="22"/>
      <c r="FS2208" s="22"/>
      <c r="FT2208" s="22"/>
      <c r="FU2208" s="22"/>
      <c r="FV2208" s="22"/>
      <c r="FW2208" s="22"/>
      <c r="FX2208" s="22"/>
      <c r="FY2208" s="22"/>
      <c r="FZ2208" s="22"/>
      <c r="GA2208" s="22"/>
      <c r="GB2208" s="22"/>
      <c r="GC2208" s="24"/>
      <c r="GD2208" s="22"/>
      <c r="GE2208" s="22"/>
      <c r="GF2208" s="22"/>
      <c r="GG2208" s="22"/>
      <c r="GH2208" s="22"/>
      <c r="GI2208" s="22"/>
      <c r="GJ2208" s="22"/>
      <c r="GK2208" s="22"/>
      <c r="GL2208" s="22"/>
      <c r="GM2208" s="22"/>
      <c r="GN2208" s="22"/>
      <c r="GO2208" s="22"/>
      <c r="GP2208" s="22"/>
      <c r="GQ2208" s="22"/>
      <c r="GR2208" s="22"/>
      <c r="GS2208" s="22"/>
      <c r="GT2208" s="22"/>
      <c r="GU2208" s="22"/>
      <c r="GV2208" s="22"/>
      <c r="GW2208" s="22"/>
      <c r="GX2208" s="22"/>
      <c r="GY2208" s="22"/>
      <c r="GZ2208" s="22"/>
      <c r="HA2208" s="22"/>
      <c r="HB2208" s="22"/>
      <c r="HC2208" s="22"/>
      <c r="HD2208" s="22"/>
      <c r="HE2208" s="22"/>
      <c r="HF2208" s="22"/>
      <c r="HG2208" s="22"/>
      <c r="HH2208" s="22"/>
      <c r="HI2208" s="24"/>
      <c r="HJ2208" s="22"/>
      <c r="HK2208" s="22"/>
      <c r="HL2208" s="22"/>
      <c r="HM2208" s="22"/>
      <c r="HN2208" s="22"/>
      <c r="HO2208" s="22"/>
      <c r="HP2208" s="22"/>
      <c r="HQ2208" s="22"/>
      <c r="HR2208" s="22"/>
      <c r="HS2208" s="22"/>
      <c r="HT2208" s="22"/>
      <c r="HU2208" s="22"/>
      <c r="HV2208" s="22"/>
      <c r="HW2208" s="22"/>
      <c r="HX2208" s="22"/>
      <c r="HY2208" s="22"/>
      <c r="HZ2208" s="22"/>
      <c r="IA2208" s="22"/>
      <c r="IB2208" s="22"/>
      <c r="IC2208" s="22"/>
      <c r="ID2208" s="22"/>
      <c r="IE2208" s="22"/>
      <c r="IF2208" s="22"/>
      <c r="IG2208" s="22"/>
      <c r="IH2208" s="22"/>
      <c r="II2208" s="22"/>
      <c r="IJ2208" s="22"/>
      <c r="IK2208" s="22"/>
      <c r="IL2208" s="22"/>
      <c r="IM2208" s="22"/>
      <c r="IN2208" s="22"/>
      <c r="IO2208" s="24"/>
      <c r="IP2208" s="22"/>
      <c r="IQ2208" s="22"/>
      <c r="IR2208" s="22"/>
      <c r="IS2208" s="22"/>
      <c r="IT2208" s="22"/>
      <c r="IU2208" s="22"/>
      <c r="IV2208" s="22"/>
      <c r="IW2208" s="22"/>
      <c r="IX2208" s="22"/>
      <c r="IY2208" s="22"/>
      <c r="IZ2208" s="22"/>
      <c r="JA2208" s="22"/>
      <c r="JB2208" s="22"/>
      <c r="JC2208" s="22"/>
      <c r="JD2208" s="22"/>
      <c r="JE2208" s="22"/>
      <c r="JF2208" s="22"/>
      <c r="JG2208" s="22"/>
      <c r="JH2208" s="22"/>
      <c r="JI2208" s="22"/>
      <c r="JJ2208" s="22"/>
      <c r="JK2208" s="22"/>
      <c r="JL2208" s="22"/>
      <c r="JM2208" s="22"/>
      <c r="JN2208" s="22"/>
      <c r="JO2208" s="22"/>
      <c r="JP2208" s="22"/>
      <c r="JQ2208" s="22"/>
      <c r="JR2208" s="22"/>
      <c r="JS2208" s="22"/>
      <c r="JT2208" s="22"/>
      <c r="JU2208" s="24"/>
      <c r="JV2208" s="22"/>
      <c r="JW2208" s="22"/>
      <c r="JX2208" s="22"/>
      <c r="JY2208" s="22"/>
      <c r="JZ2208" s="22"/>
      <c r="KA2208" s="22"/>
      <c r="KB2208" s="22"/>
      <c r="KC2208" s="22"/>
      <c r="KD2208" s="22"/>
      <c r="KE2208" s="22"/>
      <c r="KF2208" s="22"/>
      <c r="KG2208" s="22"/>
      <c r="KH2208" s="22"/>
      <c r="KI2208" s="22"/>
      <c r="KJ2208" s="22"/>
      <c r="KK2208" s="22"/>
      <c r="KL2208" s="22"/>
      <c r="KM2208" s="22"/>
      <c r="KN2208" s="22"/>
      <c r="KO2208" s="22"/>
      <c r="KP2208" s="22"/>
      <c r="KQ2208" s="22"/>
      <c r="KR2208" s="22"/>
      <c r="KS2208" s="22"/>
      <c r="KT2208" s="22"/>
      <c r="KU2208" s="22"/>
      <c r="KV2208" s="22"/>
      <c r="KW2208" s="22"/>
      <c r="KX2208" s="22"/>
      <c r="KY2208" s="22"/>
      <c r="KZ2208" s="22"/>
      <c r="LA2208" s="24"/>
      <c r="LB2208" s="22"/>
      <c r="LC2208" s="22"/>
      <c r="LD2208" s="22"/>
      <c r="LE2208" s="22"/>
      <c r="LF2208" s="22"/>
      <c r="LG2208" s="22"/>
      <c r="LH2208" s="22"/>
      <c r="LI2208" s="22"/>
      <c r="LJ2208" s="22"/>
      <c r="LK2208" s="22"/>
      <c r="LL2208" s="22"/>
      <c r="LM2208" s="22"/>
      <c r="LN2208" s="22"/>
      <c r="LO2208" s="22"/>
      <c r="LP2208" s="22"/>
      <c r="LQ2208" s="22"/>
      <c r="LR2208" s="22"/>
      <c r="LS2208" s="22"/>
      <c r="LT2208" s="22"/>
      <c r="LU2208" s="22"/>
      <c r="LV2208" s="22"/>
      <c r="LW2208" s="22"/>
      <c r="LX2208" s="22"/>
      <c r="LY2208" s="22"/>
      <c r="LZ2208" s="22"/>
      <c r="MA2208" s="22"/>
      <c r="MB2208" s="22"/>
      <c r="MC2208" s="22"/>
      <c r="MD2208" s="22"/>
      <c r="ME2208" s="22"/>
      <c r="MF2208" s="22"/>
      <c r="MG2208" s="24"/>
      <c r="MH2208" s="22"/>
      <c r="MI2208" s="22"/>
      <c r="MJ2208" s="22"/>
      <c r="MK2208" s="22"/>
      <c r="ML2208" s="22"/>
      <c r="MM2208" s="22"/>
      <c r="MN2208" s="22"/>
      <c r="MO2208" s="22"/>
      <c r="MP2208" s="22"/>
      <c r="MQ2208" s="22"/>
      <c r="MR2208" s="22"/>
      <c r="MS2208" s="22"/>
      <c r="MT2208" s="22"/>
      <c r="MU2208" s="22"/>
      <c r="MV2208" s="22"/>
      <c r="MW2208" s="22"/>
      <c r="MX2208" s="22"/>
      <c r="MY2208" s="22"/>
      <c r="MZ2208" s="22"/>
      <c r="NA2208" s="22"/>
      <c r="NB2208" s="22"/>
      <c r="NC2208" s="22"/>
      <c r="ND2208" s="22"/>
      <c r="NE2208" s="22"/>
      <c r="NF2208" s="22"/>
      <c r="NG2208" s="22"/>
      <c r="NH2208" s="22"/>
      <c r="NI2208" s="22"/>
      <c r="NJ2208" s="22"/>
      <c r="NK2208" s="22"/>
      <c r="NL2208" s="22"/>
      <c r="NM2208" s="24"/>
      <c r="NN2208" s="22"/>
      <c r="NO2208" s="22"/>
      <c r="NP2208" s="22"/>
      <c r="NQ2208" s="22"/>
      <c r="NR2208" s="22"/>
      <c r="NS2208" s="22"/>
      <c r="NT2208" s="22"/>
      <c r="NU2208" s="22"/>
      <c r="NV2208" s="22"/>
      <c r="NW2208" s="22"/>
      <c r="NX2208" s="22"/>
      <c r="NY2208" s="22"/>
      <c r="NZ2208" s="22"/>
      <c r="OA2208" s="22"/>
      <c r="OB2208" s="22"/>
      <c r="OC2208" s="22"/>
      <c r="OD2208" s="22"/>
      <c r="OE2208" s="22"/>
      <c r="OF2208" s="22"/>
      <c r="OG2208" s="22"/>
      <c r="OH2208" s="22"/>
      <c r="OI2208" s="22"/>
      <c r="OJ2208" s="22"/>
      <c r="OK2208" s="22"/>
      <c r="OL2208" s="22"/>
      <c r="OM2208" s="22"/>
      <c r="ON2208" s="22"/>
      <c r="OO2208" s="22"/>
      <c r="OP2208" s="22"/>
      <c r="OQ2208" s="22"/>
      <c r="OR2208" s="22"/>
    </row>
    <row r="2209" spans="1:408" ht="15" thickBot="1">
      <c r="A2209" s="1"/>
      <c r="B2209" s="12"/>
      <c r="C2209" s="12"/>
      <c r="D2209" s="22"/>
      <c r="E2209" s="54"/>
      <c r="F2209" s="54"/>
      <c r="G2209" s="54"/>
      <c r="H2209" s="55"/>
      <c r="I2209" s="22"/>
      <c r="J2209" s="56"/>
      <c r="K2209" s="80"/>
      <c r="L2209" s="57"/>
      <c r="M2209" s="57"/>
      <c r="N2209" s="55"/>
      <c r="O2209" s="58"/>
      <c r="P2209" s="58"/>
      <c r="Q2209" s="59"/>
      <c r="R2209" s="60"/>
      <c r="S2209" s="60"/>
      <c r="T2209" s="22"/>
      <c r="U2209" s="1"/>
      <c r="V2209" s="23"/>
      <c r="X2209" s="24"/>
      <c r="Y2209" s="24"/>
      <c r="Z2209" s="22"/>
      <c r="AA2209" s="22"/>
      <c r="AB2209" s="22"/>
      <c r="AC2209" s="22"/>
      <c r="AD2209" s="22"/>
      <c r="AE2209" s="22"/>
      <c r="AF2209" s="22"/>
      <c r="AG2209" s="22"/>
      <c r="AH2209" s="22"/>
      <c r="AI2209" s="22"/>
      <c r="AJ2209" s="22"/>
      <c r="AK2209" s="22"/>
      <c r="AL2209" s="22"/>
      <c r="AM2209" s="22"/>
      <c r="AN2209" s="22"/>
      <c r="AO2209" s="22"/>
      <c r="AP2209" s="22"/>
      <c r="AQ2209" s="22"/>
      <c r="AR2209" s="22"/>
      <c r="AS2209" s="22"/>
      <c r="AT2209" s="22"/>
      <c r="AU2209" s="22"/>
      <c r="AV2209" s="22"/>
      <c r="AW2209" s="22"/>
      <c r="AX2209" s="22"/>
      <c r="AY2209" s="22"/>
      <c r="AZ2209" s="22"/>
      <c r="BA2209" s="22"/>
      <c r="BB2209" s="22"/>
      <c r="BC2209" s="22"/>
      <c r="BD2209" s="22"/>
      <c r="BE2209" s="24"/>
      <c r="BF2209" s="22"/>
      <c r="BG2209" s="22"/>
      <c r="BH2209" s="22"/>
      <c r="BI2209" s="22"/>
      <c r="BJ2209" s="22"/>
      <c r="BK2209" s="22"/>
      <c r="BL2209" s="22"/>
      <c r="BM2209" s="22"/>
      <c r="BN2209" s="22"/>
      <c r="BO2209" s="22"/>
      <c r="BP2209" s="22"/>
      <c r="BQ2209" s="22"/>
      <c r="BR2209" s="22"/>
      <c r="BS2209" s="22"/>
      <c r="BT2209" s="22"/>
      <c r="BU2209" s="22"/>
      <c r="BV2209" s="22"/>
      <c r="BW2209" s="22"/>
      <c r="BX2209" s="22"/>
      <c r="BY2209" s="22"/>
      <c r="BZ2209" s="22"/>
      <c r="CA2209" s="22"/>
      <c r="CB2209" s="22"/>
      <c r="CC2209" s="22"/>
      <c r="CD2209" s="22"/>
      <c r="CE2209" s="22"/>
      <c r="CF2209" s="22"/>
      <c r="CG2209" s="22"/>
      <c r="CH2209" s="22"/>
      <c r="CI2209" s="22"/>
      <c r="CJ2209" s="22"/>
      <c r="CK2209" s="24"/>
      <c r="CL2209" s="22"/>
      <c r="CM2209" s="22"/>
      <c r="CN2209" s="22"/>
      <c r="CO2209" s="22"/>
      <c r="CP2209" s="22"/>
      <c r="CQ2209" s="22"/>
      <c r="CR2209" s="22"/>
      <c r="CS2209" s="22"/>
      <c r="CT2209" s="22"/>
      <c r="CU2209" s="22"/>
      <c r="CV2209" s="22"/>
      <c r="CW2209" s="22"/>
      <c r="CX2209" s="22"/>
      <c r="CY2209" s="22"/>
      <c r="CZ2209" s="22"/>
      <c r="DA2209" s="22"/>
      <c r="DB2209" s="22"/>
      <c r="DC2209" s="22"/>
      <c r="DD2209" s="22"/>
      <c r="DE2209" s="22"/>
      <c r="DF2209" s="22"/>
      <c r="DG2209" s="22"/>
      <c r="DH2209" s="22"/>
      <c r="DI2209" s="22"/>
      <c r="DJ2209" s="22"/>
      <c r="DK2209" s="22"/>
      <c r="DL2209" s="22"/>
      <c r="DM2209" s="22"/>
      <c r="DN2209" s="22"/>
      <c r="DO2209" s="22"/>
      <c r="DP2209" s="22"/>
      <c r="DQ2209" s="24"/>
      <c r="DR2209" s="22"/>
      <c r="DS2209" s="22"/>
      <c r="DT2209" s="22"/>
      <c r="DU2209" s="22"/>
      <c r="DV2209" s="22"/>
      <c r="DW2209" s="22"/>
      <c r="DX2209" s="22"/>
      <c r="DY2209" s="22"/>
      <c r="DZ2209" s="22"/>
      <c r="EA2209" s="22"/>
      <c r="EB2209" s="22"/>
      <c r="EC2209" s="22"/>
      <c r="ED2209" s="22"/>
      <c r="EE2209" s="22"/>
      <c r="EF2209" s="22"/>
      <c r="EG2209" s="22"/>
      <c r="EH2209" s="22"/>
      <c r="EI2209" s="22"/>
      <c r="EJ2209" s="22"/>
      <c r="EK2209" s="22"/>
      <c r="EL2209" s="22"/>
      <c r="EM2209" s="22"/>
      <c r="EN2209" s="22"/>
      <c r="EO2209" s="22"/>
      <c r="EP2209" s="22"/>
      <c r="EQ2209" s="22"/>
      <c r="ER2209" s="22"/>
      <c r="ES2209" s="22"/>
      <c r="ET2209" s="22"/>
      <c r="EU2209" s="22"/>
      <c r="EV2209" s="22"/>
      <c r="EW2209" s="24"/>
      <c r="EX2209" s="22"/>
      <c r="EY2209" s="22"/>
      <c r="EZ2209" s="22"/>
      <c r="FA2209" s="22"/>
      <c r="FB2209" s="22"/>
      <c r="FC2209" s="22"/>
      <c r="FD2209" s="22"/>
      <c r="FE2209" s="22"/>
      <c r="FF2209" s="22"/>
      <c r="FG2209" s="22"/>
      <c r="FH2209" s="22"/>
      <c r="FI2209" s="22"/>
      <c r="FJ2209" s="22"/>
      <c r="FK2209" s="22"/>
      <c r="FL2209" s="22"/>
      <c r="FM2209" s="22"/>
      <c r="FN2209" s="22"/>
      <c r="FO2209" s="22"/>
      <c r="FP2209" s="22"/>
      <c r="FQ2209" s="22"/>
      <c r="FR2209" s="22"/>
      <c r="FS2209" s="22"/>
      <c r="FT2209" s="22"/>
      <c r="FU2209" s="22"/>
      <c r="FV2209" s="22"/>
      <c r="FW2209" s="22"/>
      <c r="FX2209" s="22"/>
      <c r="FY2209" s="22"/>
      <c r="FZ2209" s="22"/>
      <c r="GA2209" s="22"/>
      <c r="GB2209" s="22"/>
      <c r="GC2209" s="24"/>
      <c r="GD2209" s="22"/>
      <c r="GE2209" s="22"/>
      <c r="GF2209" s="22"/>
      <c r="GG2209" s="22"/>
      <c r="GH2209" s="22"/>
      <c r="GI2209" s="22"/>
      <c r="GJ2209" s="22"/>
      <c r="GK2209" s="22"/>
      <c r="GL2209" s="22"/>
      <c r="GM2209" s="22"/>
      <c r="GN2209" s="22"/>
      <c r="GO2209" s="22"/>
      <c r="GP2209" s="22"/>
      <c r="GQ2209" s="22"/>
      <c r="GR2209" s="22"/>
      <c r="GS2209" s="22"/>
      <c r="GT2209" s="22"/>
      <c r="GU2209" s="22"/>
      <c r="GV2209" s="22"/>
      <c r="GW2209" s="22"/>
      <c r="GX2209" s="22"/>
      <c r="GY2209" s="22"/>
      <c r="GZ2209" s="22"/>
      <c r="HA2209" s="22"/>
      <c r="HB2209" s="22"/>
      <c r="HC2209" s="22"/>
      <c r="HD2209" s="22"/>
      <c r="HE2209" s="22"/>
      <c r="HF2209" s="22"/>
      <c r="HG2209" s="22"/>
      <c r="HH2209" s="22"/>
      <c r="HI2209" s="24"/>
      <c r="HJ2209" s="22"/>
      <c r="HK2209" s="22"/>
      <c r="HL2209" s="22"/>
      <c r="HM2209" s="22"/>
      <c r="HN2209" s="22"/>
      <c r="HO2209" s="22"/>
      <c r="HP2209" s="22"/>
      <c r="HQ2209" s="22"/>
      <c r="HR2209" s="22"/>
      <c r="HS2209" s="22"/>
      <c r="HT2209" s="22"/>
      <c r="HU2209" s="22"/>
      <c r="HV2209" s="22"/>
      <c r="HW2209" s="22"/>
      <c r="HX2209" s="22"/>
      <c r="HY2209" s="22"/>
      <c r="HZ2209" s="22"/>
      <c r="IA2209" s="22"/>
      <c r="IB2209" s="22"/>
      <c r="IC2209" s="22"/>
      <c r="ID2209" s="22"/>
      <c r="IE2209" s="22"/>
      <c r="IF2209" s="22"/>
      <c r="IG2209" s="22"/>
      <c r="IH2209" s="22"/>
      <c r="II2209" s="22"/>
      <c r="IJ2209" s="22"/>
      <c r="IK2209" s="22"/>
      <c r="IL2209" s="22"/>
      <c r="IM2209" s="22"/>
      <c r="IN2209" s="22"/>
      <c r="IO2209" s="24"/>
      <c r="IP2209" s="22"/>
      <c r="IQ2209" s="22"/>
      <c r="IR2209" s="22"/>
      <c r="IS2209" s="22"/>
      <c r="IT2209" s="22"/>
      <c r="IU2209" s="22"/>
      <c r="IV2209" s="22"/>
      <c r="IW2209" s="22"/>
      <c r="IX2209" s="22"/>
      <c r="IY2209" s="22"/>
      <c r="IZ2209" s="22"/>
      <c r="JA2209" s="22"/>
      <c r="JB2209" s="22"/>
      <c r="JC2209" s="22"/>
      <c r="JD2209" s="22"/>
      <c r="JE2209" s="22"/>
      <c r="JF2209" s="22"/>
      <c r="JG2209" s="22"/>
      <c r="JH2209" s="22"/>
      <c r="JI2209" s="22"/>
      <c r="JJ2209" s="22"/>
      <c r="JK2209" s="22"/>
      <c r="JL2209" s="22"/>
      <c r="JM2209" s="22"/>
      <c r="JN2209" s="22"/>
      <c r="JO2209" s="22"/>
      <c r="JP2209" s="22"/>
      <c r="JQ2209" s="22"/>
      <c r="JR2209" s="22"/>
      <c r="JS2209" s="22"/>
      <c r="JT2209" s="22"/>
      <c r="JU2209" s="24"/>
      <c r="JV2209" s="22"/>
      <c r="JW2209" s="22"/>
      <c r="JX2209" s="22"/>
      <c r="JY2209" s="22"/>
      <c r="JZ2209" s="22"/>
      <c r="KA2209" s="22"/>
      <c r="KB2209" s="22"/>
      <c r="KC2209" s="22"/>
      <c r="KD2209" s="22"/>
      <c r="KE2209" s="22"/>
      <c r="KF2209" s="22"/>
      <c r="KG2209" s="22"/>
      <c r="KH2209" s="22"/>
      <c r="KI2209" s="22"/>
      <c r="KJ2209" s="22"/>
      <c r="KK2209" s="22"/>
      <c r="KL2209" s="22"/>
      <c r="KM2209" s="22"/>
      <c r="KN2209" s="22"/>
      <c r="KO2209" s="22"/>
      <c r="KP2209" s="22"/>
      <c r="KQ2209" s="22"/>
      <c r="KR2209" s="22"/>
      <c r="KS2209" s="22"/>
      <c r="KT2209" s="22"/>
      <c r="KU2209" s="22"/>
      <c r="KV2209" s="22"/>
      <c r="KW2209" s="22"/>
      <c r="KX2209" s="22"/>
      <c r="KY2209" s="22"/>
      <c r="KZ2209" s="22"/>
      <c r="LA2209" s="24"/>
      <c r="LB2209" s="22"/>
      <c r="LC2209" s="22"/>
      <c r="LD2209" s="22"/>
      <c r="LE2209" s="22"/>
      <c r="LF2209" s="22"/>
      <c r="LG2209" s="22"/>
      <c r="LH2209" s="22"/>
      <c r="LI2209" s="22"/>
      <c r="LJ2209" s="22"/>
      <c r="LK2209" s="22"/>
      <c r="LL2209" s="22"/>
      <c r="LM2209" s="22"/>
      <c r="LN2209" s="22"/>
      <c r="LO2209" s="22"/>
      <c r="LP2209" s="22"/>
      <c r="LQ2209" s="22"/>
      <c r="LR2209" s="22"/>
      <c r="LS2209" s="22"/>
      <c r="LT2209" s="22"/>
      <c r="LU2209" s="22"/>
      <c r="LV2209" s="22"/>
      <c r="LW2209" s="22"/>
      <c r="LX2209" s="22"/>
      <c r="LY2209" s="22"/>
      <c r="LZ2209" s="22"/>
      <c r="MA2209" s="22"/>
      <c r="MB2209" s="22"/>
      <c r="MC2209" s="22"/>
      <c r="MD2209" s="22"/>
      <c r="ME2209" s="22"/>
      <c r="MF2209" s="22"/>
      <c r="MG2209" s="24"/>
      <c r="MH2209" s="22"/>
      <c r="MI2209" s="22"/>
      <c r="MJ2209" s="22"/>
      <c r="MK2209" s="22"/>
      <c r="ML2209" s="22"/>
      <c r="MM2209" s="22"/>
      <c r="MN2209" s="22"/>
      <c r="MO2209" s="22"/>
      <c r="MP2209" s="22"/>
      <c r="MQ2209" s="22"/>
      <c r="MR2209" s="22"/>
      <c r="MS2209" s="22"/>
      <c r="MT2209" s="22"/>
      <c r="MU2209" s="22"/>
      <c r="MV2209" s="22"/>
      <c r="MW2209" s="22"/>
      <c r="MX2209" s="22"/>
      <c r="MY2209" s="22"/>
      <c r="MZ2209" s="22"/>
      <c r="NA2209" s="22"/>
      <c r="NB2209" s="22"/>
      <c r="NC2209" s="22"/>
      <c r="ND2209" s="22"/>
      <c r="NE2209" s="22"/>
      <c r="NF2209" s="22"/>
      <c r="NG2209" s="22"/>
      <c r="NH2209" s="22"/>
      <c r="NI2209" s="22"/>
      <c r="NJ2209" s="22"/>
      <c r="NK2209" s="22"/>
      <c r="NL2209" s="22"/>
      <c r="NM2209" s="24"/>
      <c r="NN2209" s="22"/>
      <c r="NO2209" s="22"/>
      <c r="NP2209" s="22"/>
      <c r="NQ2209" s="22"/>
      <c r="NR2209" s="22"/>
      <c r="NS2209" s="22"/>
      <c r="NT2209" s="22"/>
      <c r="NU2209" s="22"/>
      <c r="NV2209" s="22"/>
      <c r="NW2209" s="22"/>
      <c r="NX2209" s="22"/>
      <c r="NY2209" s="22"/>
      <c r="NZ2209" s="22"/>
      <c r="OA2209" s="22"/>
      <c r="OB2209" s="22"/>
      <c r="OC2209" s="22"/>
      <c r="OD2209" s="22"/>
      <c r="OE2209" s="22"/>
      <c r="OF2209" s="22"/>
      <c r="OG2209" s="22"/>
      <c r="OH2209" s="22"/>
      <c r="OI2209" s="22"/>
      <c r="OJ2209" s="22"/>
      <c r="OK2209" s="22"/>
      <c r="OL2209" s="22"/>
      <c r="OM2209" s="22"/>
      <c r="ON2209" s="22"/>
      <c r="OO2209" s="22"/>
      <c r="OP2209" s="22"/>
      <c r="OQ2209" s="22"/>
      <c r="OR2209" s="22"/>
    </row>
    <row r="2210" spans="1:408" ht="15" thickBot="1">
      <c r="A2210" s="1"/>
      <c r="B2210" s="12"/>
      <c r="C2210" s="12"/>
      <c r="D2210" s="22"/>
      <c r="E2210" s="54"/>
      <c r="F2210" s="54"/>
      <c r="G2210" s="54"/>
      <c r="H2210" s="55"/>
      <c r="I2210" s="22"/>
      <c r="J2210" s="56"/>
      <c r="K2210" s="81"/>
      <c r="L2210" s="57"/>
      <c r="M2210" s="57"/>
      <c r="N2210" s="55"/>
      <c r="O2210" s="58"/>
      <c r="P2210" s="58"/>
      <c r="Q2210" s="59"/>
      <c r="R2210" s="60"/>
      <c r="S2210" s="60"/>
      <c r="T2210" s="22"/>
      <c r="U2210" s="1"/>
      <c r="V2210" s="23"/>
      <c r="X2210" s="24"/>
      <c r="Y2210" s="24"/>
      <c r="Z2210" s="22"/>
      <c r="AA2210" s="22"/>
      <c r="AB2210" s="22"/>
      <c r="AC2210" s="22"/>
      <c r="AD2210" s="22"/>
      <c r="AE2210" s="22"/>
      <c r="AF2210" s="22"/>
      <c r="AG2210" s="22"/>
      <c r="AH2210" s="22"/>
      <c r="AI2210" s="22"/>
      <c r="AJ2210" s="22"/>
      <c r="AK2210" s="22"/>
      <c r="AL2210" s="22"/>
      <c r="AM2210" s="22"/>
      <c r="AN2210" s="22"/>
      <c r="AO2210" s="22"/>
      <c r="AP2210" s="22"/>
      <c r="AQ2210" s="22"/>
      <c r="AR2210" s="22"/>
      <c r="AS2210" s="22"/>
      <c r="AT2210" s="22"/>
      <c r="AU2210" s="22"/>
      <c r="AV2210" s="22"/>
      <c r="AW2210" s="22"/>
      <c r="AX2210" s="22"/>
      <c r="AY2210" s="22"/>
      <c r="AZ2210" s="22"/>
      <c r="BA2210" s="22"/>
      <c r="BB2210" s="22"/>
      <c r="BC2210" s="22"/>
      <c r="BD2210" s="22"/>
      <c r="BE2210" s="24"/>
      <c r="BF2210" s="22"/>
      <c r="BG2210" s="22"/>
      <c r="BH2210" s="22"/>
      <c r="BI2210" s="22"/>
      <c r="BJ2210" s="22"/>
      <c r="BK2210" s="22"/>
      <c r="BL2210" s="22"/>
      <c r="BM2210" s="22"/>
      <c r="BN2210" s="22"/>
      <c r="BO2210" s="22"/>
      <c r="BP2210" s="22"/>
      <c r="BQ2210" s="22"/>
      <c r="BR2210" s="22"/>
      <c r="BS2210" s="22"/>
      <c r="BT2210" s="22"/>
      <c r="BU2210" s="22"/>
      <c r="BV2210" s="22"/>
      <c r="BW2210" s="22"/>
      <c r="BX2210" s="22"/>
      <c r="BY2210" s="22"/>
      <c r="BZ2210" s="22"/>
      <c r="CA2210" s="22"/>
      <c r="CB2210" s="22"/>
      <c r="CC2210" s="22"/>
      <c r="CD2210" s="22"/>
      <c r="CE2210" s="22"/>
      <c r="CF2210" s="22"/>
      <c r="CG2210" s="22"/>
      <c r="CH2210" s="22"/>
      <c r="CI2210" s="22"/>
      <c r="CJ2210" s="22"/>
      <c r="CK2210" s="24"/>
      <c r="CL2210" s="22"/>
      <c r="CM2210" s="22"/>
      <c r="CN2210" s="22"/>
      <c r="CO2210" s="22"/>
      <c r="CP2210" s="22"/>
      <c r="CQ2210" s="22"/>
      <c r="CR2210" s="22"/>
      <c r="CS2210" s="22"/>
      <c r="CT2210" s="22"/>
      <c r="CU2210" s="22"/>
      <c r="CV2210" s="22"/>
      <c r="CW2210" s="22"/>
      <c r="CX2210" s="22"/>
      <c r="CY2210" s="22"/>
      <c r="CZ2210" s="22"/>
      <c r="DA2210" s="22"/>
      <c r="DB2210" s="22"/>
      <c r="DC2210" s="22"/>
      <c r="DD2210" s="22"/>
      <c r="DE2210" s="22"/>
      <c r="DF2210" s="22"/>
      <c r="DG2210" s="22"/>
      <c r="DH2210" s="22"/>
      <c r="DI2210" s="22"/>
      <c r="DJ2210" s="22"/>
      <c r="DK2210" s="22"/>
      <c r="DL2210" s="22"/>
      <c r="DM2210" s="22"/>
      <c r="DN2210" s="22"/>
      <c r="DO2210" s="22"/>
      <c r="DP2210" s="22"/>
      <c r="DQ2210" s="24"/>
      <c r="DR2210" s="22"/>
      <c r="DS2210" s="22"/>
      <c r="DT2210" s="22"/>
      <c r="DU2210" s="22"/>
      <c r="DV2210" s="22"/>
      <c r="DW2210" s="22"/>
      <c r="DX2210" s="22"/>
      <c r="DY2210" s="22"/>
      <c r="DZ2210" s="22"/>
      <c r="EA2210" s="22"/>
      <c r="EB2210" s="22"/>
      <c r="EC2210" s="22"/>
      <c r="ED2210" s="22"/>
      <c r="EE2210" s="22"/>
      <c r="EF2210" s="22"/>
      <c r="EG2210" s="22"/>
      <c r="EH2210" s="22"/>
      <c r="EI2210" s="22"/>
      <c r="EJ2210" s="22"/>
      <c r="EK2210" s="22"/>
      <c r="EL2210" s="22"/>
      <c r="EM2210" s="22"/>
      <c r="EN2210" s="22"/>
      <c r="EO2210" s="22"/>
      <c r="EP2210" s="22"/>
      <c r="EQ2210" s="22"/>
      <c r="ER2210" s="22"/>
      <c r="ES2210" s="22"/>
      <c r="ET2210" s="22"/>
      <c r="EU2210" s="22"/>
      <c r="EV2210" s="22"/>
      <c r="EW2210" s="24"/>
      <c r="EX2210" s="22"/>
      <c r="EY2210" s="22"/>
      <c r="EZ2210" s="22"/>
      <c r="FA2210" s="22"/>
      <c r="FB2210" s="22"/>
      <c r="FC2210" s="22"/>
      <c r="FD2210" s="22"/>
      <c r="FE2210" s="22"/>
      <c r="FF2210" s="22"/>
      <c r="FG2210" s="22"/>
      <c r="FH2210" s="22"/>
      <c r="FI2210" s="22"/>
      <c r="FJ2210" s="22"/>
      <c r="FK2210" s="22"/>
      <c r="FL2210" s="22"/>
      <c r="FM2210" s="22"/>
      <c r="FN2210" s="22"/>
      <c r="FO2210" s="22"/>
      <c r="FP2210" s="22"/>
      <c r="FQ2210" s="22"/>
      <c r="FR2210" s="22"/>
      <c r="FS2210" s="22"/>
      <c r="FT2210" s="22"/>
      <c r="FU2210" s="22"/>
      <c r="FV2210" s="22"/>
      <c r="FW2210" s="22"/>
      <c r="FX2210" s="22"/>
      <c r="FY2210" s="22"/>
      <c r="FZ2210" s="22"/>
      <c r="GA2210" s="22"/>
      <c r="GB2210" s="22"/>
      <c r="GC2210" s="24"/>
      <c r="GD2210" s="22"/>
      <c r="GE2210" s="22"/>
      <c r="GF2210" s="22"/>
      <c r="GG2210" s="22"/>
      <c r="GH2210" s="22"/>
      <c r="GI2210" s="22"/>
      <c r="GJ2210" s="22"/>
      <c r="GK2210" s="22"/>
      <c r="GL2210" s="22"/>
      <c r="GM2210" s="22"/>
      <c r="GN2210" s="22"/>
      <c r="GO2210" s="22"/>
      <c r="GP2210" s="22"/>
      <c r="GQ2210" s="22"/>
      <c r="GR2210" s="22"/>
      <c r="GS2210" s="22"/>
      <c r="GT2210" s="22"/>
      <c r="GU2210" s="22"/>
      <c r="GV2210" s="22"/>
      <c r="GW2210" s="22"/>
      <c r="GX2210" s="22"/>
      <c r="GY2210" s="22"/>
      <c r="GZ2210" s="22"/>
      <c r="HA2210" s="22"/>
      <c r="HB2210" s="22"/>
      <c r="HC2210" s="22"/>
      <c r="HD2210" s="22"/>
      <c r="HE2210" s="22"/>
      <c r="HF2210" s="22"/>
      <c r="HG2210" s="22"/>
      <c r="HH2210" s="22"/>
      <c r="HI2210" s="24"/>
      <c r="HJ2210" s="22"/>
      <c r="HK2210" s="22"/>
      <c r="HL2210" s="22"/>
      <c r="HM2210" s="22"/>
      <c r="HN2210" s="22"/>
      <c r="HO2210" s="22"/>
      <c r="HP2210" s="22"/>
      <c r="HQ2210" s="22"/>
      <c r="HR2210" s="22"/>
      <c r="HS2210" s="22"/>
      <c r="HT2210" s="22"/>
      <c r="HU2210" s="22"/>
      <c r="HV2210" s="22"/>
      <c r="HW2210" s="22"/>
      <c r="HX2210" s="22"/>
      <c r="HY2210" s="22"/>
      <c r="HZ2210" s="22"/>
      <c r="IA2210" s="22"/>
      <c r="IB2210" s="22"/>
      <c r="IC2210" s="22"/>
      <c r="ID2210" s="22"/>
      <c r="IE2210" s="22"/>
      <c r="IF2210" s="22"/>
      <c r="IG2210" s="22"/>
      <c r="IH2210" s="22"/>
      <c r="II2210" s="22"/>
      <c r="IJ2210" s="22"/>
      <c r="IK2210" s="22"/>
      <c r="IL2210" s="22"/>
      <c r="IM2210" s="22"/>
      <c r="IN2210" s="22"/>
      <c r="IO2210" s="24"/>
      <c r="IP2210" s="22"/>
      <c r="IQ2210" s="22"/>
      <c r="IR2210" s="22"/>
      <c r="IS2210" s="22"/>
      <c r="IT2210" s="22"/>
      <c r="IU2210" s="22"/>
      <c r="IV2210" s="22"/>
      <c r="IW2210" s="22"/>
      <c r="IX2210" s="22"/>
      <c r="IY2210" s="22"/>
      <c r="IZ2210" s="22"/>
      <c r="JA2210" s="22"/>
      <c r="JB2210" s="22"/>
      <c r="JC2210" s="22"/>
      <c r="JD2210" s="22"/>
      <c r="JE2210" s="22"/>
      <c r="JF2210" s="22"/>
      <c r="JG2210" s="22"/>
      <c r="JH2210" s="22"/>
      <c r="JI2210" s="22"/>
      <c r="JJ2210" s="22"/>
      <c r="JK2210" s="22"/>
      <c r="JL2210" s="22"/>
      <c r="JM2210" s="22"/>
      <c r="JN2210" s="22"/>
      <c r="JO2210" s="22"/>
      <c r="JP2210" s="22"/>
      <c r="JQ2210" s="22"/>
      <c r="JR2210" s="22"/>
      <c r="JS2210" s="22"/>
      <c r="JT2210" s="22"/>
      <c r="JU2210" s="24"/>
      <c r="JV2210" s="22"/>
      <c r="JW2210" s="22"/>
      <c r="JX2210" s="22"/>
      <c r="JY2210" s="22"/>
      <c r="JZ2210" s="22"/>
      <c r="KA2210" s="22"/>
      <c r="KB2210" s="22"/>
      <c r="KC2210" s="22"/>
      <c r="KD2210" s="22"/>
      <c r="KE2210" s="22"/>
      <c r="KF2210" s="22"/>
      <c r="KG2210" s="22"/>
      <c r="KH2210" s="22"/>
      <c r="KI2210" s="22"/>
      <c r="KJ2210" s="22"/>
      <c r="KK2210" s="22"/>
      <c r="KL2210" s="22"/>
      <c r="KM2210" s="22"/>
      <c r="KN2210" s="22"/>
      <c r="KO2210" s="22"/>
      <c r="KP2210" s="22"/>
      <c r="KQ2210" s="22"/>
      <c r="KR2210" s="22"/>
      <c r="KS2210" s="22"/>
      <c r="KT2210" s="22"/>
      <c r="KU2210" s="22"/>
      <c r="KV2210" s="22"/>
      <c r="KW2210" s="22"/>
      <c r="KX2210" s="22"/>
      <c r="KY2210" s="22"/>
      <c r="KZ2210" s="22"/>
      <c r="LA2210" s="24"/>
      <c r="LB2210" s="22"/>
      <c r="LC2210" s="22"/>
      <c r="LD2210" s="22"/>
      <c r="LE2210" s="22"/>
      <c r="LF2210" s="22"/>
      <c r="LG2210" s="22"/>
      <c r="LH2210" s="22"/>
      <c r="LI2210" s="22"/>
      <c r="LJ2210" s="22"/>
      <c r="LK2210" s="22"/>
      <c r="LL2210" s="22"/>
      <c r="LM2210" s="22"/>
      <c r="LN2210" s="22"/>
      <c r="LO2210" s="22"/>
      <c r="LP2210" s="22"/>
      <c r="LQ2210" s="22"/>
      <c r="LR2210" s="22"/>
      <c r="LS2210" s="22"/>
      <c r="LT2210" s="22"/>
      <c r="LU2210" s="22"/>
      <c r="LV2210" s="22"/>
      <c r="LW2210" s="22"/>
      <c r="LX2210" s="22"/>
      <c r="LY2210" s="22"/>
      <c r="LZ2210" s="22"/>
      <c r="MA2210" s="22"/>
      <c r="MB2210" s="22"/>
      <c r="MC2210" s="22"/>
      <c r="MD2210" s="22"/>
      <c r="ME2210" s="22"/>
      <c r="MF2210" s="22"/>
      <c r="MG2210" s="24"/>
      <c r="MH2210" s="22"/>
      <c r="MI2210" s="22"/>
      <c r="MJ2210" s="22"/>
      <c r="MK2210" s="22"/>
      <c r="ML2210" s="22"/>
      <c r="MM2210" s="22"/>
      <c r="MN2210" s="22"/>
      <c r="MO2210" s="22"/>
      <c r="MP2210" s="22"/>
      <c r="MQ2210" s="22"/>
      <c r="MR2210" s="22"/>
      <c r="MS2210" s="22"/>
      <c r="MT2210" s="22"/>
      <c r="MU2210" s="22"/>
      <c r="MV2210" s="22"/>
      <c r="MW2210" s="22"/>
      <c r="MX2210" s="22"/>
      <c r="MY2210" s="22"/>
      <c r="MZ2210" s="22"/>
      <c r="NA2210" s="22"/>
      <c r="NB2210" s="22"/>
      <c r="NC2210" s="22"/>
      <c r="ND2210" s="22"/>
      <c r="NE2210" s="22"/>
      <c r="NF2210" s="22"/>
      <c r="NG2210" s="22"/>
      <c r="NH2210" s="22"/>
      <c r="NI2210" s="22"/>
      <c r="NJ2210" s="22"/>
      <c r="NK2210" s="22"/>
      <c r="NL2210" s="22"/>
      <c r="NM2210" s="24"/>
      <c r="NN2210" s="22"/>
      <c r="NO2210" s="22"/>
      <c r="NP2210" s="22"/>
      <c r="NQ2210" s="22"/>
      <c r="NR2210" s="22"/>
      <c r="NS2210" s="22"/>
      <c r="NT2210" s="22"/>
      <c r="NU2210" s="22"/>
      <c r="NV2210" s="22"/>
      <c r="NW2210" s="22"/>
      <c r="NX2210" s="22"/>
      <c r="NY2210" s="22"/>
      <c r="NZ2210" s="22"/>
      <c r="OA2210" s="22"/>
      <c r="OB2210" s="22"/>
      <c r="OC2210" s="22"/>
      <c r="OD2210" s="22"/>
      <c r="OE2210" s="22"/>
      <c r="OF2210" s="22"/>
      <c r="OG2210" s="22"/>
      <c r="OH2210" s="22"/>
      <c r="OI2210" s="22"/>
      <c r="OJ2210" s="22"/>
      <c r="OK2210" s="22"/>
      <c r="OL2210" s="22"/>
      <c r="OM2210" s="22"/>
      <c r="ON2210" s="22"/>
      <c r="OO2210" s="22"/>
      <c r="OP2210" s="22"/>
      <c r="OQ2210" s="22"/>
      <c r="OR2210" s="22"/>
    </row>
    <row r="2211" spans="1:408" ht="15" thickBot="1">
      <c r="A2211" s="1"/>
      <c r="B2211" s="12"/>
      <c r="C2211" s="12"/>
      <c r="D2211" s="22"/>
      <c r="E2211" s="54"/>
      <c r="F2211" s="54"/>
      <c r="G2211" s="54"/>
      <c r="H2211" s="55"/>
      <c r="I2211" s="22"/>
      <c r="J2211" s="56"/>
      <c r="K2211" s="80"/>
      <c r="L2211" s="57"/>
      <c r="M2211" s="57"/>
      <c r="N2211" s="55"/>
      <c r="O2211" s="58"/>
      <c r="P2211" s="58"/>
      <c r="Q2211" s="59"/>
      <c r="R2211" s="60"/>
      <c r="S2211" s="60"/>
      <c r="T2211" s="22"/>
      <c r="U2211" s="1"/>
      <c r="V2211" s="23"/>
      <c r="X2211" s="24"/>
      <c r="Y2211" s="24"/>
      <c r="Z2211" s="22"/>
      <c r="AA2211" s="22"/>
      <c r="AB2211" s="22"/>
      <c r="AC2211" s="22"/>
      <c r="AD2211" s="22"/>
      <c r="AE2211" s="22"/>
      <c r="AF2211" s="22"/>
      <c r="AG2211" s="22"/>
      <c r="AH2211" s="22"/>
      <c r="AI2211" s="22"/>
      <c r="AJ2211" s="22"/>
      <c r="AK2211" s="22"/>
      <c r="AL2211" s="22"/>
      <c r="AM2211" s="22"/>
      <c r="AN2211" s="22"/>
      <c r="AO2211" s="22"/>
      <c r="AP2211" s="22"/>
      <c r="AQ2211" s="22"/>
      <c r="AR2211" s="22"/>
      <c r="AS2211" s="22"/>
      <c r="AT2211" s="22"/>
      <c r="AU2211" s="22"/>
      <c r="AV2211" s="22"/>
      <c r="AW2211" s="22"/>
      <c r="AX2211" s="22"/>
      <c r="AY2211" s="22"/>
      <c r="AZ2211" s="22"/>
      <c r="BA2211" s="22"/>
      <c r="BB2211" s="22"/>
      <c r="BC2211" s="22"/>
      <c r="BD2211" s="22"/>
      <c r="BE2211" s="24"/>
      <c r="BF2211" s="22"/>
      <c r="BG2211" s="22"/>
      <c r="BH2211" s="22"/>
      <c r="BI2211" s="22"/>
      <c r="BJ2211" s="22"/>
      <c r="BK2211" s="22"/>
      <c r="BL2211" s="22"/>
      <c r="BM2211" s="22"/>
      <c r="BN2211" s="22"/>
      <c r="BO2211" s="22"/>
      <c r="BP2211" s="22"/>
      <c r="BQ2211" s="22"/>
      <c r="BR2211" s="22"/>
      <c r="BS2211" s="22"/>
      <c r="BT2211" s="22"/>
      <c r="BU2211" s="22"/>
      <c r="BV2211" s="22"/>
      <c r="BW2211" s="22"/>
      <c r="BX2211" s="22"/>
      <c r="BY2211" s="22"/>
      <c r="BZ2211" s="22"/>
      <c r="CA2211" s="22"/>
      <c r="CB2211" s="22"/>
      <c r="CC2211" s="22"/>
      <c r="CD2211" s="22"/>
      <c r="CE2211" s="22"/>
      <c r="CF2211" s="22"/>
      <c r="CG2211" s="22"/>
      <c r="CH2211" s="22"/>
      <c r="CI2211" s="22"/>
      <c r="CJ2211" s="22"/>
      <c r="CK2211" s="24"/>
      <c r="CL2211" s="22"/>
      <c r="CM2211" s="22"/>
      <c r="CN2211" s="22"/>
      <c r="CO2211" s="22"/>
      <c r="CP2211" s="22"/>
      <c r="CQ2211" s="22"/>
      <c r="CR2211" s="22"/>
      <c r="CS2211" s="22"/>
      <c r="CT2211" s="22"/>
      <c r="CU2211" s="22"/>
      <c r="CV2211" s="22"/>
      <c r="CW2211" s="22"/>
      <c r="CX2211" s="22"/>
      <c r="CY2211" s="22"/>
      <c r="CZ2211" s="22"/>
      <c r="DA2211" s="22"/>
      <c r="DB2211" s="22"/>
      <c r="DC2211" s="22"/>
      <c r="DD2211" s="22"/>
      <c r="DE2211" s="22"/>
      <c r="DF2211" s="22"/>
      <c r="DG2211" s="22"/>
      <c r="DH2211" s="22"/>
      <c r="DI2211" s="22"/>
      <c r="DJ2211" s="22"/>
      <c r="DK2211" s="22"/>
      <c r="DL2211" s="22"/>
      <c r="DM2211" s="22"/>
      <c r="DN2211" s="22"/>
      <c r="DO2211" s="22"/>
      <c r="DP2211" s="22"/>
      <c r="DQ2211" s="24"/>
      <c r="DR2211" s="22"/>
      <c r="DS2211" s="22"/>
      <c r="DT2211" s="22"/>
      <c r="DU2211" s="22"/>
      <c r="DV2211" s="22"/>
      <c r="DW2211" s="22"/>
      <c r="DX2211" s="22"/>
      <c r="DY2211" s="22"/>
      <c r="DZ2211" s="22"/>
      <c r="EA2211" s="22"/>
      <c r="EB2211" s="22"/>
      <c r="EC2211" s="22"/>
      <c r="ED2211" s="22"/>
      <c r="EE2211" s="22"/>
      <c r="EF2211" s="22"/>
      <c r="EG2211" s="22"/>
      <c r="EH2211" s="22"/>
      <c r="EI2211" s="22"/>
      <c r="EJ2211" s="22"/>
      <c r="EK2211" s="22"/>
      <c r="EL2211" s="22"/>
      <c r="EM2211" s="22"/>
      <c r="EN2211" s="22"/>
      <c r="EO2211" s="22"/>
      <c r="EP2211" s="22"/>
      <c r="EQ2211" s="22"/>
      <c r="ER2211" s="22"/>
      <c r="ES2211" s="22"/>
      <c r="ET2211" s="22"/>
      <c r="EU2211" s="22"/>
      <c r="EV2211" s="22"/>
      <c r="EW2211" s="24"/>
      <c r="EX2211" s="22"/>
      <c r="EY2211" s="22"/>
      <c r="EZ2211" s="22"/>
      <c r="FA2211" s="22"/>
      <c r="FB2211" s="22"/>
      <c r="FC2211" s="22"/>
      <c r="FD2211" s="22"/>
      <c r="FE2211" s="22"/>
      <c r="FF2211" s="22"/>
      <c r="FG2211" s="22"/>
      <c r="FH2211" s="22"/>
      <c r="FI2211" s="22"/>
      <c r="FJ2211" s="22"/>
      <c r="FK2211" s="22"/>
      <c r="FL2211" s="22"/>
      <c r="FM2211" s="22"/>
      <c r="FN2211" s="22"/>
      <c r="FO2211" s="22"/>
      <c r="FP2211" s="22"/>
      <c r="FQ2211" s="22"/>
      <c r="FR2211" s="22"/>
      <c r="FS2211" s="22"/>
      <c r="FT2211" s="22"/>
      <c r="FU2211" s="22"/>
      <c r="FV2211" s="22"/>
      <c r="FW2211" s="22"/>
      <c r="FX2211" s="22"/>
      <c r="FY2211" s="22"/>
      <c r="FZ2211" s="22"/>
      <c r="GA2211" s="22"/>
      <c r="GB2211" s="22"/>
      <c r="GC2211" s="24"/>
      <c r="GD2211" s="22"/>
      <c r="GE2211" s="22"/>
      <c r="GF2211" s="22"/>
      <c r="GG2211" s="22"/>
      <c r="GH2211" s="22"/>
      <c r="GI2211" s="22"/>
      <c r="GJ2211" s="22"/>
      <c r="GK2211" s="22"/>
      <c r="GL2211" s="22"/>
      <c r="GM2211" s="22"/>
      <c r="GN2211" s="22"/>
      <c r="GO2211" s="22"/>
      <c r="GP2211" s="22"/>
      <c r="GQ2211" s="22"/>
      <c r="GR2211" s="22"/>
      <c r="GS2211" s="22"/>
      <c r="GT2211" s="22"/>
      <c r="GU2211" s="22"/>
      <c r="GV2211" s="22"/>
      <c r="GW2211" s="22"/>
      <c r="GX2211" s="22"/>
      <c r="GY2211" s="22"/>
      <c r="GZ2211" s="22"/>
      <c r="HA2211" s="22"/>
      <c r="HB2211" s="22"/>
      <c r="HC2211" s="22"/>
      <c r="HD2211" s="22"/>
      <c r="HE2211" s="22"/>
      <c r="HF2211" s="22"/>
      <c r="HG2211" s="22"/>
      <c r="HH2211" s="22"/>
      <c r="HI2211" s="24"/>
      <c r="HJ2211" s="22"/>
      <c r="HK2211" s="22"/>
      <c r="HL2211" s="22"/>
      <c r="HM2211" s="22"/>
      <c r="HN2211" s="22"/>
      <c r="HO2211" s="22"/>
      <c r="HP2211" s="22"/>
      <c r="HQ2211" s="22"/>
      <c r="HR2211" s="22"/>
      <c r="HS2211" s="22"/>
      <c r="HT2211" s="22"/>
      <c r="HU2211" s="22"/>
      <c r="HV2211" s="22"/>
      <c r="HW2211" s="22"/>
      <c r="HX2211" s="22"/>
      <c r="HY2211" s="22"/>
      <c r="HZ2211" s="22"/>
      <c r="IA2211" s="22"/>
      <c r="IB2211" s="22"/>
      <c r="IC2211" s="22"/>
      <c r="ID2211" s="22"/>
      <c r="IE2211" s="22"/>
      <c r="IF2211" s="22"/>
      <c r="IG2211" s="22"/>
      <c r="IH2211" s="22"/>
      <c r="II2211" s="22"/>
      <c r="IJ2211" s="22"/>
      <c r="IK2211" s="22"/>
      <c r="IL2211" s="22"/>
      <c r="IM2211" s="22"/>
      <c r="IN2211" s="22"/>
      <c r="IO2211" s="24"/>
      <c r="IP2211" s="22"/>
      <c r="IQ2211" s="22"/>
      <c r="IR2211" s="22"/>
      <c r="IS2211" s="22"/>
      <c r="IT2211" s="22"/>
      <c r="IU2211" s="22"/>
      <c r="IV2211" s="22"/>
      <c r="IW2211" s="22"/>
      <c r="IX2211" s="22"/>
      <c r="IY2211" s="22"/>
      <c r="IZ2211" s="22"/>
      <c r="JA2211" s="22"/>
      <c r="JB2211" s="22"/>
      <c r="JC2211" s="22"/>
      <c r="JD2211" s="22"/>
      <c r="JE2211" s="22"/>
      <c r="JF2211" s="22"/>
      <c r="JG2211" s="22"/>
      <c r="JH2211" s="22"/>
      <c r="JI2211" s="22"/>
      <c r="JJ2211" s="22"/>
      <c r="JK2211" s="22"/>
      <c r="JL2211" s="22"/>
      <c r="JM2211" s="22"/>
      <c r="JN2211" s="22"/>
      <c r="JO2211" s="22"/>
      <c r="JP2211" s="22"/>
      <c r="JQ2211" s="22"/>
      <c r="JR2211" s="22"/>
      <c r="JS2211" s="22"/>
      <c r="JT2211" s="22"/>
      <c r="JU2211" s="24"/>
      <c r="JV2211" s="22"/>
      <c r="JW2211" s="22"/>
      <c r="JX2211" s="22"/>
      <c r="JY2211" s="22"/>
      <c r="JZ2211" s="22"/>
      <c r="KA2211" s="22"/>
      <c r="KB2211" s="22"/>
      <c r="KC2211" s="22"/>
      <c r="KD2211" s="22"/>
      <c r="KE2211" s="22"/>
      <c r="KF2211" s="22"/>
      <c r="KG2211" s="22"/>
      <c r="KH2211" s="22"/>
      <c r="KI2211" s="22"/>
      <c r="KJ2211" s="22"/>
      <c r="KK2211" s="22"/>
      <c r="KL2211" s="22"/>
      <c r="KM2211" s="22"/>
      <c r="KN2211" s="22"/>
      <c r="KO2211" s="22"/>
      <c r="KP2211" s="22"/>
      <c r="KQ2211" s="22"/>
      <c r="KR2211" s="22"/>
      <c r="KS2211" s="22"/>
      <c r="KT2211" s="22"/>
      <c r="KU2211" s="22"/>
      <c r="KV2211" s="22"/>
      <c r="KW2211" s="22"/>
      <c r="KX2211" s="22"/>
      <c r="KY2211" s="22"/>
      <c r="KZ2211" s="22"/>
      <c r="LA2211" s="24"/>
      <c r="LB2211" s="22"/>
      <c r="LC2211" s="22"/>
      <c r="LD2211" s="22"/>
      <c r="LE2211" s="22"/>
      <c r="LF2211" s="22"/>
      <c r="LG2211" s="22"/>
      <c r="LH2211" s="22"/>
      <c r="LI2211" s="22"/>
      <c r="LJ2211" s="22"/>
      <c r="LK2211" s="22"/>
      <c r="LL2211" s="22"/>
      <c r="LM2211" s="22"/>
      <c r="LN2211" s="22"/>
      <c r="LO2211" s="22"/>
      <c r="LP2211" s="22"/>
      <c r="LQ2211" s="22"/>
      <c r="LR2211" s="22"/>
      <c r="LS2211" s="22"/>
      <c r="LT2211" s="22"/>
      <c r="LU2211" s="22"/>
      <c r="LV2211" s="22"/>
      <c r="LW2211" s="22"/>
      <c r="LX2211" s="22"/>
      <c r="LY2211" s="22"/>
      <c r="LZ2211" s="22"/>
      <c r="MA2211" s="22"/>
      <c r="MB2211" s="22"/>
      <c r="MC2211" s="22"/>
      <c r="MD2211" s="22"/>
      <c r="ME2211" s="22"/>
      <c r="MF2211" s="22"/>
      <c r="MG2211" s="24"/>
      <c r="MH2211" s="22"/>
      <c r="MI2211" s="22"/>
      <c r="MJ2211" s="22"/>
      <c r="MK2211" s="22"/>
      <c r="ML2211" s="22"/>
      <c r="MM2211" s="22"/>
      <c r="MN2211" s="22"/>
      <c r="MO2211" s="22"/>
      <c r="MP2211" s="22"/>
      <c r="MQ2211" s="22"/>
      <c r="MR2211" s="22"/>
      <c r="MS2211" s="22"/>
      <c r="MT2211" s="22"/>
      <c r="MU2211" s="22"/>
      <c r="MV2211" s="22"/>
      <c r="MW2211" s="22"/>
      <c r="MX2211" s="22"/>
      <c r="MY2211" s="22"/>
      <c r="MZ2211" s="22"/>
      <c r="NA2211" s="22"/>
      <c r="NB2211" s="22"/>
      <c r="NC2211" s="22"/>
      <c r="ND2211" s="22"/>
      <c r="NE2211" s="22"/>
      <c r="NF2211" s="22"/>
      <c r="NG2211" s="22"/>
      <c r="NH2211" s="22"/>
      <c r="NI2211" s="22"/>
      <c r="NJ2211" s="22"/>
      <c r="NK2211" s="22"/>
      <c r="NL2211" s="22"/>
      <c r="NM2211" s="24"/>
      <c r="NN2211" s="22"/>
      <c r="NO2211" s="22"/>
      <c r="NP2211" s="22"/>
      <c r="NQ2211" s="22"/>
      <c r="NR2211" s="22"/>
      <c r="NS2211" s="22"/>
      <c r="NT2211" s="22"/>
      <c r="NU2211" s="22"/>
      <c r="NV2211" s="22"/>
      <c r="NW2211" s="22"/>
      <c r="NX2211" s="22"/>
      <c r="NY2211" s="22"/>
      <c r="NZ2211" s="22"/>
      <c r="OA2211" s="22"/>
      <c r="OB2211" s="22"/>
      <c r="OC2211" s="22"/>
      <c r="OD2211" s="22"/>
      <c r="OE2211" s="22"/>
      <c r="OF2211" s="22"/>
      <c r="OG2211" s="22"/>
      <c r="OH2211" s="22"/>
      <c r="OI2211" s="22"/>
      <c r="OJ2211" s="22"/>
      <c r="OK2211" s="22"/>
      <c r="OL2211" s="22"/>
      <c r="OM2211" s="22"/>
      <c r="ON2211" s="22"/>
      <c r="OO2211" s="22"/>
      <c r="OP2211" s="22"/>
      <c r="OQ2211" s="22"/>
      <c r="OR2211" s="22"/>
    </row>
    <row r="2212" spans="1:408" ht="15" thickBot="1">
      <c r="A2212" s="1"/>
      <c r="B2212" s="12"/>
      <c r="C2212" s="12"/>
      <c r="D2212" s="22"/>
      <c r="E2212" s="54"/>
      <c r="F2212" s="54"/>
      <c r="G2212" s="54"/>
      <c r="H2212" s="55"/>
      <c r="I2212" s="22"/>
      <c r="J2212" s="56"/>
      <c r="K2212" s="81"/>
      <c r="L2212" s="57"/>
      <c r="M2212" s="57"/>
      <c r="N2212" s="55"/>
      <c r="O2212" s="58"/>
      <c r="P2212" s="58"/>
      <c r="Q2212" s="59"/>
      <c r="R2212" s="60"/>
      <c r="S2212" s="60"/>
      <c r="T2212" s="22"/>
      <c r="U2212" s="1"/>
      <c r="V2212" s="23"/>
      <c r="X2212" s="24"/>
      <c r="Y2212" s="24"/>
      <c r="Z2212" s="22"/>
      <c r="AA2212" s="22"/>
      <c r="AB2212" s="22"/>
      <c r="AC2212" s="22"/>
      <c r="AD2212" s="22"/>
      <c r="AE2212" s="22"/>
      <c r="AF2212" s="22"/>
      <c r="AG2212" s="22"/>
      <c r="AH2212" s="22"/>
      <c r="AI2212" s="22"/>
      <c r="AJ2212" s="22"/>
      <c r="AK2212" s="22"/>
      <c r="AL2212" s="22"/>
      <c r="AM2212" s="22"/>
      <c r="AN2212" s="22"/>
      <c r="AO2212" s="22"/>
      <c r="AP2212" s="22"/>
      <c r="AQ2212" s="22"/>
      <c r="AR2212" s="22"/>
      <c r="AS2212" s="22"/>
      <c r="AT2212" s="22"/>
      <c r="AU2212" s="22"/>
      <c r="AV2212" s="22"/>
      <c r="AW2212" s="22"/>
      <c r="AX2212" s="22"/>
      <c r="AY2212" s="22"/>
      <c r="AZ2212" s="22"/>
      <c r="BA2212" s="22"/>
      <c r="BB2212" s="22"/>
      <c r="BC2212" s="22"/>
      <c r="BD2212" s="22"/>
      <c r="BE2212" s="24"/>
      <c r="BF2212" s="22"/>
      <c r="BG2212" s="22"/>
      <c r="BH2212" s="22"/>
      <c r="BI2212" s="22"/>
      <c r="BJ2212" s="22"/>
      <c r="BK2212" s="22"/>
      <c r="BL2212" s="22"/>
      <c r="BM2212" s="22"/>
      <c r="BN2212" s="22"/>
      <c r="BO2212" s="22"/>
      <c r="BP2212" s="22"/>
      <c r="BQ2212" s="22"/>
      <c r="BR2212" s="22"/>
      <c r="BS2212" s="22"/>
      <c r="BT2212" s="22"/>
      <c r="BU2212" s="22"/>
      <c r="BV2212" s="22"/>
      <c r="BW2212" s="22"/>
      <c r="BX2212" s="22"/>
      <c r="BY2212" s="22"/>
      <c r="BZ2212" s="22"/>
      <c r="CA2212" s="22"/>
      <c r="CB2212" s="22"/>
      <c r="CC2212" s="22"/>
      <c r="CD2212" s="22"/>
      <c r="CE2212" s="22"/>
      <c r="CF2212" s="22"/>
      <c r="CG2212" s="22"/>
      <c r="CH2212" s="22"/>
      <c r="CI2212" s="22"/>
      <c r="CJ2212" s="22"/>
      <c r="CK2212" s="24"/>
      <c r="CL2212" s="22"/>
      <c r="CM2212" s="22"/>
      <c r="CN2212" s="22"/>
      <c r="CO2212" s="22"/>
      <c r="CP2212" s="22"/>
      <c r="CQ2212" s="22"/>
      <c r="CR2212" s="22"/>
      <c r="CS2212" s="22"/>
      <c r="CT2212" s="22"/>
      <c r="CU2212" s="22"/>
      <c r="CV2212" s="22"/>
      <c r="CW2212" s="22"/>
      <c r="CX2212" s="22"/>
      <c r="CY2212" s="22"/>
      <c r="CZ2212" s="22"/>
      <c r="DA2212" s="22"/>
      <c r="DB2212" s="22"/>
      <c r="DC2212" s="22"/>
      <c r="DD2212" s="22"/>
      <c r="DE2212" s="22"/>
      <c r="DF2212" s="22"/>
      <c r="DG2212" s="22"/>
      <c r="DH2212" s="22"/>
      <c r="DI2212" s="22"/>
      <c r="DJ2212" s="22"/>
      <c r="DK2212" s="22"/>
      <c r="DL2212" s="22"/>
      <c r="DM2212" s="22"/>
      <c r="DN2212" s="22"/>
      <c r="DO2212" s="22"/>
      <c r="DP2212" s="22"/>
      <c r="DQ2212" s="24"/>
      <c r="DR2212" s="22"/>
      <c r="DS2212" s="22"/>
      <c r="DT2212" s="22"/>
      <c r="DU2212" s="22"/>
      <c r="DV2212" s="22"/>
      <c r="DW2212" s="22"/>
      <c r="DX2212" s="22"/>
      <c r="DY2212" s="22"/>
      <c r="DZ2212" s="22"/>
      <c r="EA2212" s="22"/>
      <c r="EB2212" s="22"/>
      <c r="EC2212" s="22"/>
      <c r="ED2212" s="22"/>
      <c r="EE2212" s="22"/>
      <c r="EF2212" s="22"/>
      <c r="EG2212" s="22"/>
      <c r="EH2212" s="22"/>
      <c r="EI2212" s="22"/>
      <c r="EJ2212" s="22"/>
      <c r="EK2212" s="22"/>
      <c r="EL2212" s="22"/>
      <c r="EM2212" s="22"/>
      <c r="EN2212" s="22"/>
      <c r="EO2212" s="22"/>
      <c r="EP2212" s="22"/>
      <c r="EQ2212" s="22"/>
      <c r="ER2212" s="22"/>
      <c r="ES2212" s="22"/>
      <c r="ET2212" s="22"/>
      <c r="EU2212" s="22"/>
      <c r="EV2212" s="22"/>
      <c r="EW2212" s="24"/>
      <c r="EX2212" s="22"/>
      <c r="EY2212" s="22"/>
      <c r="EZ2212" s="22"/>
      <c r="FA2212" s="22"/>
      <c r="FB2212" s="22"/>
      <c r="FC2212" s="22"/>
      <c r="FD2212" s="22"/>
      <c r="FE2212" s="22"/>
      <c r="FF2212" s="22"/>
      <c r="FG2212" s="22"/>
      <c r="FH2212" s="22"/>
      <c r="FI2212" s="22"/>
      <c r="FJ2212" s="22"/>
      <c r="FK2212" s="22"/>
      <c r="FL2212" s="22"/>
      <c r="FM2212" s="22"/>
      <c r="FN2212" s="22"/>
      <c r="FO2212" s="22"/>
      <c r="FP2212" s="22"/>
      <c r="FQ2212" s="22"/>
      <c r="FR2212" s="22"/>
      <c r="FS2212" s="22"/>
      <c r="FT2212" s="22"/>
      <c r="FU2212" s="22"/>
      <c r="FV2212" s="22"/>
      <c r="FW2212" s="22"/>
      <c r="FX2212" s="22"/>
      <c r="FY2212" s="22"/>
      <c r="FZ2212" s="22"/>
      <c r="GA2212" s="22"/>
      <c r="GB2212" s="22"/>
      <c r="GC2212" s="24"/>
      <c r="GD2212" s="22"/>
      <c r="GE2212" s="22"/>
      <c r="GF2212" s="22"/>
      <c r="GG2212" s="22"/>
      <c r="GH2212" s="22"/>
      <c r="GI2212" s="22"/>
      <c r="GJ2212" s="22"/>
      <c r="GK2212" s="22"/>
      <c r="GL2212" s="22"/>
      <c r="GM2212" s="22"/>
      <c r="GN2212" s="22"/>
      <c r="GO2212" s="22"/>
      <c r="GP2212" s="22"/>
      <c r="GQ2212" s="22"/>
      <c r="GR2212" s="22"/>
      <c r="GS2212" s="22"/>
      <c r="GT2212" s="22"/>
      <c r="GU2212" s="22"/>
      <c r="GV2212" s="22"/>
      <c r="GW2212" s="22"/>
      <c r="GX2212" s="22"/>
      <c r="GY2212" s="22"/>
      <c r="GZ2212" s="22"/>
      <c r="HA2212" s="22"/>
      <c r="HB2212" s="22"/>
      <c r="HC2212" s="22"/>
      <c r="HD2212" s="22"/>
      <c r="HE2212" s="22"/>
      <c r="HF2212" s="22"/>
      <c r="HG2212" s="22"/>
      <c r="HH2212" s="22"/>
      <c r="HI2212" s="24"/>
      <c r="HJ2212" s="22"/>
      <c r="HK2212" s="22"/>
      <c r="HL2212" s="22"/>
      <c r="HM2212" s="22"/>
      <c r="HN2212" s="22"/>
      <c r="HO2212" s="22"/>
      <c r="HP2212" s="22"/>
      <c r="HQ2212" s="22"/>
      <c r="HR2212" s="22"/>
      <c r="HS2212" s="22"/>
      <c r="HT2212" s="22"/>
      <c r="HU2212" s="22"/>
      <c r="HV2212" s="22"/>
      <c r="HW2212" s="22"/>
      <c r="HX2212" s="22"/>
      <c r="HY2212" s="22"/>
      <c r="HZ2212" s="22"/>
      <c r="IA2212" s="22"/>
      <c r="IB2212" s="22"/>
      <c r="IC2212" s="22"/>
      <c r="ID2212" s="22"/>
      <c r="IE2212" s="22"/>
      <c r="IF2212" s="22"/>
      <c r="IG2212" s="22"/>
      <c r="IH2212" s="22"/>
      <c r="II2212" s="22"/>
      <c r="IJ2212" s="22"/>
      <c r="IK2212" s="22"/>
      <c r="IL2212" s="22"/>
      <c r="IM2212" s="22"/>
      <c r="IN2212" s="22"/>
      <c r="IO2212" s="24"/>
      <c r="IP2212" s="22"/>
      <c r="IQ2212" s="22"/>
      <c r="IR2212" s="22"/>
      <c r="IS2212" s="22"/>
      <c r="IT2212" s="22"/>
      <c r="IU2212" s="22"/>
      <c r="IV2212" s="22"/>
      <c r="IW2212" s="22"/>
      <c r="IX2212" s="22"/>
      <c r="IY2212" s="22"/>
      <c r="IZ2212" s="22"/>
      <c r="JA2212" s="22"/>
      <c r="JB2212" s="22"/>
      <c r="JC2212" s="22"/>
      <c r="JD2212" s="22"/>
      <c r="JE2212" s="22"/>
      <c r="JF2212" s="22"/>
      <c r="JG2212" s="22"/>
      <c r="JH2212" s="22"/>
      <c r="JI2212" s="22"/>
      <c r="JJ2212" s="22"/>
      <c r="JK2212" s="22"/>
      <c r="JL2212" s="22"/>
      <c r="JM2212" s="22"/>
      <c r="JN2212" s="22"/>
      <c r="JO2212" s="22"/>
      <c r="JP2212" s="22"/>
      <c r="JQ2212" s="22"/>
      <c r="JR2212" s="22"/>
      <c r="JS2212" s="22"/>
      <c r="JT2212" s="22"/>
      <c r="JU2212" s="24"/>
      <c r="JV2212" s="22"/>
      <c r="JW2212" s="22"/>
      <c r="JX2212" s="22"/>
      <c r="JY2212" s="22"/>
      <c r="JZ2212" s="22"/>
      <c r="KA2212" s="22"/>
      <c r="KB2212" s="22"/>
      <c r="KC2212" s="22"/>
      <c r="KD2212" s="22"/>
      <c r="KE2212" s="22"/>
      <c r="KF2212" s="22"/>
      <c r="KG2212" s="22"/>
      <c r="KH2212" s="22"/>
      <c r="KI2212" s="22"/>
      <c r="KJ2212" s="22"/>
      <c r="KK2212" s="22"/>
      <c r="KL2212" s="22"/>
      <c r="KM2212" s="22"/>
      <c r="KN2212" s="22"/>
      <c r="KO2212" s="22"/>
      <c r="KP2212" s="22"/>
      <c r="KQ2212" s="22"/>
      <c r="KR2212" s="22"/>
      <c r="KS2212" s="22"/>
      <c r="KT2212" s="22"/>
      <c r="KU2212" s="22"/>
      <c r="KV2212" s="22"/>
      <c r="KW2212" s="22"/>
      <c r="KX2212" s="22"/>
      <c r="KY2212" s="22"/>
      <c r="KZ2212" s="22"/>
      <c r="LA2212" s="24"/>
      <c r="LB2212" s="22"/>
      <c r="LC2212" s="22"/>
      <c r="LD2212" s="22"/>
      <c r="LE2212" s="22"/>
      <c r="LF2212" s="22"/>
      <c r="LG2212" s="22"/>
      <c r="LH2212" s="22"/>
      <c r="LI2212" s="22"/>
      <c r="LJ2212" s="22"/>
      <c r="LK2212" s="22"/>
      <c r="LL2212" s="22"/>
      <c r="LM2212" s="22"/>
      <c r="LN2212" s="22"/>
      <c r="LO2212" s="22"/>
      <c r="LP2212" s="22"/>
      <c r="LQ2212" s="22"/>
      <c r="LR2212" s="22"/>
      <c r="LS2212" s="22"/>
      <c r="LT2212" s="22"/>
      <c r="LU2212" s="22"/>
      <c r="LV2212" s="22"/>
      <c r="LW2212" s="22"/>
      <c r="LX2212" s="22"/>
      <c r="LY2212" s="22"/>
      <c r="LZ2212" s="22"/>
      <c r="MA2212" s="22"/>
      <c r="MB2212" s="22"/>
      <c r="MC2212" s="22"/>
      <c r="MD2212" s="22"/>
      <c r="ME2212" s="22"/>
      <c r="MF2212" s="22"/>
      <c r="MG2212" s="24"/>
      <c r="MH2212" s="22"/>
      <c r="MI2212" s="22"/>
      <c r="MJ2212" s="22"/>
      <c r="MK2212" s="22"/>
      <c r="ML2212" s="22"/>
      <c r="MM2212" s="22"/>
      <c r="MN2212" s="22"/>
      <c r="MO2212" s="22"/>
      <c r="MP2212" s="22"/>
      <c r="MQ2212" s="22"/>
      <c r="MR2212" s="22"/>
      <c r="MS2212" s="22"/>
      <c r="MT2212" s="22"/>
      <c r="MU2212" s="22"/>
      <c r="MV2212" s="22"/>
      <c r="MW2212" s="22"/>
      <c r="MX2212" s="22"/>
      <c r="MY2212" s="22"/>
      <c r="MZ2212" s="22"/>
      <c r="NA2212" s="22"/>
      <c r="NB2212" s="22"/>
      <c r="NC2212" s="22"/>
      <c r="ND2212" s="22"/>
      <c r="NE2212" s="22"/>
      <c r="NF2212" s="22"/>
      <c r="NG2212" s="22"/>
      <c r="NH2212" s="22"/>
      <c r="NI2212" s="22"/>
      <c r="NJ2212" s="22"/>
      <c r="NK2212" s="22"/>
      <c r="NL2212" s="22"/>
      <c r="NM2212" s="24"/>
      <c r="NN2212" s="22"/>
      <c r="NO2212" s="22"/>
      <c r="NP2212" s="22"/>
      <c r="NQ2212" s="22"/>
      <c r="NR2212" s="22"/>
      <c r="NS2212" s="22"/>
      <c r="NT2212" s="22"/>
      <c r="NU2212" s="22"/>
      <c r="NV2212" s="22"/>
      <c r="NW2212" s="22"/>
      <c r="NX2212" s="22"/>
      <c r="NY2212" s="22"/>
      <c r="NZ2212" s="22"/>
      <c r="OA2212" s="22"/>
      <c r="OB2212" s="22"/>
      <c r="OC2212" s="22"/>
      <c r="OD2212" s="22"/>
      <c r="OE2212" s="22"/>
      <c r="OF2212" s="22"/>
      <c r="OG2212" s="22"/>
      <c r="OH2212" s="22"/>
      <c r="OI2212" s="22"/>
      <c r="OJ2212" s="22"/>
      <c r="OK2212" s="22"/>
      <c r="OL2212" s="22"/>
      <c r="OM2212" s="22"/>
      <c r="ON2212" s="22"/>
      <c r="OO2212" s="22"/>
      <c r="OP2212" s="22"/>
      <c r="OQ2212" s="22"/>
      <c r="OR2212" s="22"/>
    </row>
    <row r="2213" spans="1:408" ht="15" thickBot="1">
      <c r="A2213" s="1"/>
      <c r="B2213" s="12"/>
      <c r="C2213" s="12"/>
      <c r="D2213" s="22"/>
      <c r="E2213" s="54"/>
      <c r="F2213" s="54"/>
      <c r="G2213" s="54"/>
      <c r="H2213" s="55"/>
      <c r="I2213" s="22"/>
      <c r="J2213" s="56"/>
      <c r="K2213" s="80"/>
      <c r="L2213" s="57"/>
      <c r="M2213" s="57"/>
      <c r="N2213" s="55"/>
      <c r="O2213" s="58"/>
      <c r="P2213" s="58"/>
      <c r="Q2213" s="59"/>
      <c r="R2213" s="60"/>
      <c r="S2213" s="60"/>
      <c r="T2213" s="22"/>
      <c r="U2213" s="1"/>
      <c r="V2213" s="23"/>
      <c r="X2213" s="24"/>
      <c r="Y2213" s="24"/>
      <c r="Z2213" s="22"/>
      <c r="AA2213" s="22"/>
      <c r="AB2213" s="22"/>
      <c r="AC2213" s="22"/>
      <c r="AD2213" s="22"/>
      <c r="AE2213" s="22"/>
      <c r="AF2213" s="22"/>
      <c r="AG2213" s="22"/>
      <c r="AH2213" s="22"/>
      <c r="AI2213" s="22"/>
      <c r="AJ2213" s="22"/>
      <c r="AK2213" s="22"/>
      <c r="AL2213" s="22"/>
      <c r="AM2213" s="22"/>
      <c r="AN2213" s="22"/>
      <c r="AO2213" s="22"/>
      <c r="AP2213" s="22"/>
      <c r="AQ2213" s="22"/>
      <c r="AR2213" s="22"/>
      <c r="AS2213" s="22"/>
      <c r="AT2213" s="22"/>
      <c r="AU2213" s="22"/>
      <c r="AV2213" s="22"/>
      <c r="AW2213" s="22"/>
      <c r="AX2213" s="22"/>
      <c r="AY2213" s="22"/>
      <c r="AZ2213" s="22"/>
      <c r="BA2213" s="22"/>
      <c r="BB2213" s="22"/>
      <c r="BC2213" s="22"/>
      <c r="BD2213" s="22"/>
      <c r="BE2213" s="24"/>
      <c r="BF2213" s="22"/>
      <c r="BG2213" s="22"/>
      <c r="BH2213" s="22"/>
      <c r="BI2213" s="22"/>
      <c r="BJ2213" s="22"/>
      <c r="BK2213" s="22"/>
      <c r="BL2213" s="22"/>
      <c r="BM2213" s="22"/>
      <c r="BN2213" s="22"/>
      <c r="BO2213" s="22"/>
      <c r="BP2213" s="22"/>
      <c r="BQ2213" s="22"/>
      <c r="BR2213" s="22"/>
      <c r="BS2213" s="22"/>
      <c r="BT2213" s="22"/>
      <c r="BU2213" s="22"/>
      <c r="BV2213" s="22"/>
      <c r="BW2213" s="22"/>
      <c r="BX2213" s="22"/>
      <c r="BY2213" s="22"/>
      <c r="BZ2213" s="22"/>
      <c r="CA2213" s="22"/>
      <c r="CB2213" s="22"/>
      <c r="CC2213" s="22"/>
      <c r="CD2213" s="22"/>
      <c r="CE2213" s="22"/>
      <c r="CF2213" s="22"/>
      <c r="CG2213" s="22"/>
      <c r="CH2213" s="22"/>
      <c r="CI2213" s="22"/>
      <c r="CJ2213" s="22"/>
      <c r="CK2213" s="24"/>
      <c r="CL2213" s="22"/>
      <c r="CM2213" s="22"/>
      <c r="CN2213" s="22"/>
      <c r="CO2213" s="22"/>
      <c r="CP2213" s="22"/>
      <c r="CQ2213" s="22"/>
      <c r="CR2213" s="22"/>
      <c r="CS2213" s="22"/>
      <c r="CT2213" s="22"/>
      <c r="CU2213" s="22"/>
      <c r="CV2213" s="22"/>
      <c r="CW2213" s="22"/>
      <c r="CX2213" s="22"/>
      <c r="CY2213" s="22"/>
      <c r="CZ2213" s="22"/>
      <c r="DA2213" s="22"/>
      <c r="DB2213" s="22"/>
      <c r="DC2213" s="22"/>
      <c r="DD2213" s="22"/>
      <c r="DE2213" s="22"/>
      <c r="DF2213" s="22"/>
      <c r="DG2213" s="22"/>
      <c r="DH2213" s="22"/>
      <c r="DI2213" s="22"/>
      <c r="DJ2213" s="22"/>
      <c r="DK2213" s="22"/>
      <c r="DL2213" s="22"/>
      <c r="DM2213" s="22"/>
      <c r="DN2213" s="22"/>
      <c r="DO2213" s="22"/>
      <c r="DP2213" s="22"/>
      <c r="DQ2213" s="24"/>
      <c r="DR2213" s="22"/>
      <c r="DS2213" s="22"/>
      <c r="DT2213" s="22"/>
      <c r="DU2213" s="22"/>
      <c r="DV2213" s="22"/>
      <c r="DW2213" s="22"/>
      <c r="DX2213" s="22"/>
      <c r="DY2213" s="22"/>
      <c r="DZ2213" s="22"/>
      <c r="EA2213" s="22"/>
      <c r="EB2213" s="22"/>
      <c r="EC2213" s="22"/>
      <c r="ED2213" s="22"/>
      <c r="EE2213" s="22"/>
      <c r="EF2213" s="22"/>
      <c r="EG2213" s="22"/>
      <c r="EH2213" s="22"/>
      <c r="EI2213" s="22"/>
      <c r="EJ2213" s="22"/>
      <c r="EK2213" s="22"/>
      <c r="EL2213" s="22"/>
      <c r="EM2213" s="22"/>
      <c r="EN2213" s="22"/>
      <c r="EO2213" s="22"/>
      <c r="EP2213" s="22"/>
      <c r="EQ2213" s="22"/>
      <c r="ER2213" s="22"/>
      <c r="ES2213" s="22"/>
      <c r="ET2213" s="22"/>
      <c r="EU2213" s="22"/>
      <c r="EV2213" s="22"/>
      <c r="EW2213" s="24"/>
      <c r="EX2213" s="22"/>
      <c r="EY2213" s="22"/>
      <c r="EZ2213" s="22"/>
      <c r="FA2213" s="22"/>
      <c r="FB2213" s="22"/>
      <c r="FC2213" s="22"/>
      <c r="FD2213" s="22"/>
      <c r="FE2213" s="22"/>
      <c r="FF2213" s="22"/>
      <c r="FG2213" s="22"/>
      <c r="FH2213" s="22"/>
      <c r="FI2213" s="22"/>
      <c r="FJ2213" s="22"/>
      <c r="FK2213" s="22"/>
      <c r="FL2213" s="22"/>
      <c r="FM2213" s="22"/>
      <c r="FN2213" s="22"/>
      <c r="FO2213" s="22"/>
      <c r="FP2213" s="22"/>
      <c r="FQ2213" s="22"/>
      <c r="FR2213" s="22"/>
      <c r="FS2213" s="22"/>
      <c r="FT2213" s="22"/>
      <c r="FU2213" s="22"/>
      <c r="FV2213" s="22"/>
      <c r="FW2213" s="22"/>
      <c r="FX2213" s="22"/>
      <c r="FY2213" s="22"/>
      <c r="FZ2213" s="22"/>
      <c r="GA2213" s="22"/>
      <c r="GB2213" s="22"/>
      <c r="GC2213" s="24"/>
      <c r="GD2213" s="22"/>
      <c r="GE2213" s="22"/>
      <c r="GF2213" s="22"/>
      <c r="GG2213" s="22"/>
      <c r="GH2213" s="22"/>
      <c r="GI2213" s="22"/>
      <c r="GJ2213" s="22"/>
      <c r="GK2213" s="22"/>
      <c r="GL2213" s="22"/>
      <c r="GM2213" s="22"/>
      <c r="GN2213" s="22"/>
      <c r="GO2213" s="22"/>
      <c r="GP2213" s="22"/>
      <c r="GQ2213" s="22"/>
      <c r="GR2213" s="22"/>
      <c r="GS2213" s="22"/>
      <c r="GT2213" s="22"/>
      <c r="GU2213" s="22"/>
      <c r="GV2213" s="22"/>
      <c r="GW2213" s="22"/>
      <c r="GX2213" s="22"/>
      <c r="GY2213" s="22"/>
      <c r="GZ2213" s="22"/>
      <c r="HA2213" s="22"/>
      <c r="HB2213" s="22"/>
      <c r="HC2213" s="22"/>
      <c r="HD2213" s="22"/>
      <c r="HE2213" s="22"/>
      <c r="HF2213" s="22"/>
      <c r="HG2213" s="22"/>
      <c r="HH2213" s="22"/>
      <c r="HI2213" s="24"/>
      <c r="HJ2213" s="22"/>
      <c r="HK2213" s="22"/>
      <c r="HL2213" s="22"/>
      <c r="HM2213" s="22"/>
      <c r="HN2213" s="22"/>
      <c r="HO2213" s="22"/>
      <c r="HP2213" s="22"/>
      <c r="HQ2213" s="22"/>
      <c r="HR2213" s="22"/>
      <c r="HS2213" s="22"/>
      <c r="HT2213" s="22"/>
      <c r="HU2213" s="22"/>
      <c r="HV2213" s="22"/>
      <c r="HW2213" s="22"/>
      <c r="HX2213" s="22"/>
      <c r="HY2213" s="22"/>
      <c r="HZ2213" s="22"/>
      <c r="IA2213" s="22"/>
      <c r="IB2213" s="22"/>
      <c r="IC2213" s="22"/>
      <c r="ID2213" s="22"/>
      <c r="IE2213" s="22"/>
      <c r="IF2213" s="22"/>
      <c r="IG2213" s="22"/>
      <c r="IH2213" s="22"/>
      <c r="II2213" s="22"/>
      <c r="IJ2213" s="22"/>
      <c r="IK2213" s="22"/>
      <c r="IL2213" s="22"/>
      <c r="IM2213" s="22"/>
      <c r="IN2213" s="22"/>
      <c r="IO2213" s="24"/>
      <c r="IP2213" s="22"/>
      <c r="IQ2213" s="22"/>
      <c r="IR2213" s="22"/>
      <c r="IS2213" s="22"/>
      <c r="IT2213" s="22"/>
      <c r="IU2213" s="22"/>
      <c r="IV2213" s="22"/>
      <c r="IW2213" s="22"/>
      <c r="IX2213" s="22"/>
      <c r="IY2213" s="22"/>
      <c r="IZ2213" s="22"/>
      <c r="JA2213" s="22"/>
      <c r="JB2213" s="22"/>
      <c r="JC2213" s="22"/>
      <c r="JD2213" s="22"/>
      <c r="JE2213" s="22"/>
      <c r="JF2213" s="22"/>
      <c r="JG2213" s="22"/>
      <c r="JH2213" s="22"/>
      <c r="JI2213" s="22"/>
      <c r="JJ2213" s="22"/>
      <c r="JK2213" s="22"/>
      <c r="JL2213" s="22"/>
      <c r="JM2213" s="22"/>
      <c r="JN2213" s="22"/>
      <c r="JO2213" s="22"/>
      <c r="JP2213" s="22"/>
      <c r="JQ2213" s="22"/>
      <c r="JR2213" s="22"/>
      <c r="JS2213" s="22"/>
      <c r="JT2213" s="22"/>
      <c r="JU2213" s="24"/>
      <c r="JV2213" s="22"/>
      <c r="JW2213" s="22"/>
      <c r="JX2213" s="22"/>
      <c r="JY2213" s="22"/>
      <c r="JZ2213" s="22"/>
      <c r="KA2213" s="22"/>
      <c r="KB2213" s="22"/>
      <c r="KC2213" s="22"/>
      <c r="KD2213" s="22"/>
      <c r="KE2213" s="22"/>
      <c r="KF2213" s="22"/>
      <c r="KG2213" s="22"/>
      <c r="KH2213" s="22"/>
      <c r="KI2213" s="22"/>
      <c r="KJ2213" s="22"/>
      <c r="KK2213" s="22"/>
      <c r="KL2213" s="22"/>
      <c r="KM2213" s="22"/>
      <c r="KN2213" s="22"/>
      <c r="KO2213" s="22"/>
      <c r="KP2213" s="22"/>
      <c r="KQ2213" s="22"/>
      <c r="KR2213" s="22"/>
      <c r="KS2213" s="22"/>
      <c r="KT2213" s="22"/>
      <c r="KU2213" s="22"/>
      <c r="KV2213" s="22"/>
      <c r="KW2213" s="22"/>
      <c r="KX2213" s="22"/>
      <c r="KY2213" s="22"/>
      <c r="KZ2213" s="22"/>
      <c r="LA2213" s="24"/>
      <c r="LB2213" s="22"/>
      <c r="LC2213" s="22"/>
      <c r="LD2213" s="22"/>
      <c r="LE2213" s="22"/>
      <c r="LF2213" s="22"/>
      <c r="LG2213" s="22"/>
      <c r="LH2213" s="22"/>
      <c r="LI2213" s="22"/>
      <c r="LJ2213" s="22"/>
      <c r="LK2213" s="22"/>
      <c r="LL2213" s="22"/>
      <c r="LM2213" s="22"/>
      <c r="LN2213" s="22"/>
      <c r="LO2213" s="22"/>
      <c r="LP2213" s="22"/>
      <c r="LQ2213" s="22"/>
      <c r="LR2213" s="22"/>
      <c r="LS2213" s="22"/>
      <c r="LT2213" s="22"/>
      <c r="LU2213" s="22"/>
      <c r="LV2213" s="22"/>
      <c r="LW2213" s="22"/>
      <c r="LX2213" s="22"/>
      <c r="LY2213" s="22"/>
      <c r="LZ2213" s="22"/>
      <c r="MA2213" s="22"/>
      <c r="MB2213" s="22"/>
      <c r="MC2213" s="22"/>
      <c r="MD2213" s="22"/>
      <c r="ME2213" s="22"/>
      <c r="MF2213" s="22"/>
      <c r="MG2213" s="24"/>
      <c r="MH2213" s="22"/>
      <c r="MI2213" s="22"/>
      <c r="MJ2213" s="22"/>
      <c r="MK2213" s="22"/>
      <c r="ML2213" s="22"/>
      <c r="MM2213" s="22"/>
      <c r="MN2213" s="22"/>
      <c r="MO2213" s="22"/>
      <c r="MP2213" s="22"/>
      <c r="MQ2213" s="22"/>
      <c r="MR2213" s="22"/>
      <c r="MS2213" s="22"/>
      <c r="MT2213" s="22"/>
      <c r="MU2213" s="22"/>
      <c r="MV2213" s="22"/>
      <c r="MW2213" s="22"/>
      <c r="MX2213" s="22"/>
      <c r="MY2213" s="22"/>
      <c r="MZ2213" s="22"/>
      <c r="NA2213" s="22"/>
      <c r="NB2213" s="22"/>
      <c r="NC2213" s="22"/>
      <c r="ND2213" s="22"/>
      <c r="NE2213" s="22"/>
      <c r="NF2213" s="22"/>
      <c r="NG2213" s="22"/>
      <c r="NH2213" s="22"/>
      <c r="NI2213" s="22"/>
      <c r="NJ2213" s="22"/>
      <c r="NK2213" s="22"/>
      <c r="NL2213" s="22"/>
      <c r="NM2213" s="24"/>
      <c r="NN2213" s="22"/>
      <c r="NO2213" s="22"/>
      <c r="NP2213" s="22"/>
      <c r="NQ2213" s="22"/>
      <c r="NR2213" s="22"/>
      <c r="NS2213" s="22"/>
      <c r="NT2213" s="22"/>
      <c r="NU2213" s="22"/>
      <c r="NV2213" s="22"/>
      <c r="NW2213" s="22"/>
      <c r="NX2213" s="22"/>
      <c r="NY2213" s="22"/>
      <c r="NZ2213" s="22"/>
      <c r="OA2213" s="22"/>
      <c r="OB2213" s="22"/>
      <c r="OC2213" s="22"/>
      <c r="OD2213" s="22"/>
      <c r="OE2213" s="22"/>
      <c r="OF2213" s="22"/>
      <c r="OG2213" s="22"/>
      <c r="OH2213" s="22"/>
      <c r="OI2213" s="22"/>
      <c r="OJ2213" s="22"/>
      <c r="OK2213" s="22"/>
      <c r="OL2213" s="22"/>
      <c r="OM2213" s="22"/>
      <c r="ON2213" s="22"/>
      <c r="OO2213" s="22"/>
      <c r="OP2213" s="22"/>
      <c r="OQ2213" s="22"/>
      <c r="OR2213" s="22"/>
    </row>
    <row r="2214" spans="1:408" ht="15" thickBot="1">
      <c r="A2214" s="1"/>
      <c r="B2214" s="12"/>
      <c r="C2214" s="12"/>
      <c r="D2214" s="22"/>
      <c r="E2214" s="54"/>
      <c r="F2214" s="54"/>
      <c r="G2214" s="54"/>
      <c r="H2214" s="55"/>
      <c r="I2214" s="22"/>
      <c r="J2214" s="56"/>
      <c r="K2214" s="81"/>
      <c r="L2214" s="57"/>
      <c r="M2214" s="57"/>
      <c r="N2214" s="55"/>
      <c r="O2214" s="58"/>
      <c r="P2214" s="58"/>
      <c r="Q2214" s="59"/>
      <c r="R2214" s="60"/>
      <c r="S2214" s="60"/>
      <c r="T2214" s="22"/>
      <c r="U2214" s="1"/>
      <c r="V2214" s="23"/>
      <c r="X2214" s="24"/>
      <c r="Y2214" s="24"/>
      <c r="Z2214" s="22"/>
      <c r="AA2214" s="22"/>
      <c r="AB2214" s="22"/>
      <c r="AC2214" s="22"/>
      <c r="AD2214" s="22"/>
      <c r="AE2214" s="22"/>
      <c r="AF2214" s="22"/>
      <c r="AG2214" s="22"/>
      <c r="AH2214" s="22"/>
      <c r="AI2214" s="22"/>
      <c r="AJ2214" s="22"/>
      <c r="AK2214" s="22"/>
      <c r="AL2214" s="22"/>
      <c r="AM2214" s="22"/>
      <c r="AN2214" s="22"/>
      <c r="AO2214" s="22"/>
      <c r="AP2214" s="22"/>
      <c r="AQ2214" s="22"/>
      <c r="AR2214" s="22"/>
      <c r="AS2214" s="22"/>
      <c r="AT2214" s="22"/>
      <c r="AU2214" s="22"/>
      <c r="AV2214" s="22"/>
      <c r="AW2214" s="22"/>
      <c r="AX2214" s="22"/>
      <c r="AY2214" s="22"/>
      <c r="AZ2214" s="22"/>
      <c r="BA2214" s="22"/>
      <c r="BB2214" s="22"/>
      <c r="BC2214" s="22"/>
      <c r="BD2214" s="22"/>
      <c r="BE2214" s="24"/>
      <c r="BF2214" s="22"/>
      <c r="BG2214" s="22"/>
      <c r="BH2214" s="22"/>
      <c r="BI2214" s="22"/>
      <c r="BJ2214" s="22"/>
      <c r="BK2214" s="22"/>
      <c r="BL2214" s="22"/>
      <c r="BM2214" s="22"/>
      <c r="BN2214" s="22"/>
      <c r="BO2214" s="22"/>
      <c r="BP2214" s="22"/>
      <c r="BQ2214" s="22"/>
      <c r="BR2214" s="22"/>
      <c r="BS2214" s="22"/>
      <c r="BT2214" s="22"/>
      <c r="BU2214" s="22"/>
      <c r="BV2214" s="22"/>
      <c r="BW2214" s="22"/>
      <c r="BX2214" s="22"/>
      <c r="BY2214" s="22"/>
      <c r="BZ2214" s="22"/>
      <c r="CA2214" s="22"/>
      <c r="CB2214" s="22"/>
      <c r="CC2214" s="22"/>
      <c r="CD2214" s="22"/>
      <c r="CE2214" s="22"/>
      <c r="CF2214" s="22"/>
      <c r="CG2214" s="22"/>
      <c r="CH2214" s="22"/>
      <c r="CI2214" s="22"/>
      <c r="CJ2214" s="22"/>
      <c r="CK2214" s="24"/>
      <c r="CL2214" s="22"/>
      <c r="CM2214" s="22"/>
      <c r="CN2214" s="22"/>
      <c r="CO2214" s="22"/>
      <c r="CP2214" s="22"/>
      <c r="CQ2214" s="22"/>
      <c r="CR2214" s="22"/>
      <c r="CS2214" s="22"/>
      <c r="CT2214" s="22"/>
      <c r="CU2214" s="22"/>
      <c r="CV2214" s="22"/>
      <c r="CW2214" s="22"/>
      <c r="CX2214" s="22"/>
      <c r="CY2214" s="22"/>
      <c r="CZ2214" s="22"/>
      <c r="DA2214" s="22"/>
      <c r="DB2214" s="22"/>
      <c r="DC2214" s="22"/>
      <c r="DD2214" s="22"/>
      <c r="DE2214" s="22"/>
      <c r="DF2214" s="22"/>
      <c r="DG2214" s="22"/>
      <c r="DH2214" s="22"/>
      <c r="DI2214" s="22"/>
      <c r="DJ2214" s="22"/>
      <c r="DK2214" s="22"/>
      <c r="DL2214" s="22"/>
      <c r="DM2214" s="22"/>
      <c r="DN2214" s="22"/>
      <c r="DO2214" s="22"/>
      <c r="DP2214" s="22"/>
      <c r="DQ2214" s="24"/>
      <c r="DR2214" s="22"/>
      <c r="DS2214" s="22"/>
      <c r="DT2214" s="22"/>
      <c r="DU2214" s="22"/>
      <c r="DV2214" s="22"/>
      <c r="DW2214" s="22"/>
      <c r="DX2214" s="22"/>
      <c r="DY2214" s="22"/>
      <c r="DZ2214" s="22"/>
      <c r="EA2214" s="22"/>
      <c r="EB2214" s="22"/>
      <c r="EC2214" s="22"/>
      <c r="ED2214" s="22"/>
      <c r="EE2214" s="22"/>
      <c r="EF2214" s="22"/>
      <c r="EG2214" s="22"/>
      <c r="EH2214" s="22"/>
      <c r="EI2214" s="22"/>
      <c r="EJ2214" s="22"/>
      <c r="EK2214" s="22"/>
      <c r="EL2214" s="22"/>
      <c r="EM2214" s="22"/>
      <c r="EN2214" s="22"/>
      <c r="EO2214" s="22"/>
      <c r="EP2214" s="22"/>
      <c r="EQ2214" s="22"/>
      <c r="ER2214" s="22"/>
      <c r="ES2214" s="22"/>
      <c r="ET2214" s="22"/>
      <c r="EU2214" s="22"/>
      <c r="EV2214" s="22"/>
      <c r="EW2214" s="24"/>
      <c r="EX2214" s="22"/>
      <c r="EY2214" s="22"/>
      <c r="EZ2214" s="22"/>
      <c r="FA2214" s="22"/>
      <c r="FB2214" s="22"/>
      <c r="FC2214" s="22"/>
      <c r="FD2214" s="22"/>
      <c r="FE2214" s="22"/>
      <c r="FF2214" s="22"/>
      <c r="FG2214" s="22"/>
      <c r="FH2214" s="22"/>
      <c r="FI2214" s="22"/>
      <c r="FJ2214" s="22"/>
      <c r="FK2214" s="22"/>
      <c r="FL2214" s="22"/>
      <c r="FM2214" s="22"/>
      <c r="FN2214" s="22"/>
      <c r="FO2214" s="22"/>
      <c r="FP2214" s="22"/>
      <c r="FQ2214" s="22"/>
      <c r="FR2214" s="22"/>
      <c r="FS2214" s="22"/>
      <c r="FT2214" s="22"/>
      <c r="FU2214" s="22"/>
      <c r="FV2214" s="22"/>
      <c r="FW2214" s="22"/>
      <c r="FX2214" s="22"/>
      <c r="FY2214" s="22"/>
      <c r="FZ2214" s="22"/>
      <c r="GA2214" s="22"/>
      <c r="GB2214" s="22"/>
      <c r="GC2214" s="24"/>
      <c r="GD2214" s="22"/>
      <c r="GE2214" s="22"/>
      <c r="GF2214" s="22"/>
      <c r="GG2214" s="22"/>
      <c r="GH2214" s="22"/>
      <c r="GI2214" s="22"/>
      <c r="GJ2214" s="22"/>
      <c r="GK2214" s="22"/>
      <c r="GL2214" s="22"/>
      <c r="GM2214" s="22"/>
      <c r="GN2214" s="22"/>
      <c r="GO2214" s="22"/>
      <c r="GP2214" s="22"/>
      <c r="GQ2214" s="22"/>
      <c r="GR2214" s="22"/>
      <c r="GS2214" s="22"/>
      <c r="GT2214" s="22"/>
      <c r="GU2214" s="22"/>
      <c r="GV2214" s="22"/>
      <c r="GW2214" s="22"/>
      <c r="GX2214" s="22"/>
      <c r="GY2214" s="22"/>
      <c r="GZ2214" s="22"/>
      <c r="HA2214" s="22"/>
      <c r="HB2214" s="22"/>
      <c r="HC2214" s="22"/>
      <c r="HD2214" s="22"/>
      <c r="HE2214" s="22"/>
      <c r="HF2214" s="22"/>
      <c r="HG2214" s="22"/>
      <c r="HH2214" s="22"/>
      <c r="HI2214" s="24"/>
      <c r="HJ2214" s="22"/>
      <c r="HK2214" s="22"/>
      <c r="HL2214" s="22"/>
      <c r="HM2214" s="22"/>
      <c r="HN2214" s="22"/>
      <c r="HO2214" s="22"/>
      <c r="HP2214" s="22"/>
      <c r="HQ2214" s="22"/>
      <c r="HR2214" s="22"/>
      <c r="HS2214" s="22"/>
      <c r="HT2214" s="22"/>
      <c r="HU2214" s="22"/>
      <c r="HV2214" s="22"/>
      <c r="HW2214" s="22"/>
      <c r="HX2214" s="22"/>
      <c r="HY2214" s="22"/>
      <c r="HZ2214" s="22"/>
      <c r="IA2214" s="22"/>
      <c r="IB2214" s="22"/>
      <c r="IC2214" s="22"/>
      <c r="ID2214" s="22"/>
      <c r="IE2214" s="22"/>
      <c r="IF2214" s="22"/>
      <c r="IG2214" s="22"/>
      <c r="IH2214" s="22"/>
      <c r="II2214" s="22"/>
      <c r="IJ2214" s="22"/>
      <c r="IK2214" s="22"/>
      <c r="IL2214" s="22"/>
      <c r="IM2214" s="22"/>
      <c r="IN2214" s="22"/>
      <c r="IO2214" s="24"/>
      <c r="IP2214" s="22"/>
      <c r="IQ2214" s="22"/>
      <c r="IR2214" s="22"/>
      <c r="IS2214" s="22"/>
      <c r="IT2214" s="22"/>
      <c r="IU2214" s="22"/>
      <c r="IV2214" s="22"/>
      <c r="IW2214" s="22"/>
      <c r="IX2214" s="22"/>
      <c r="IY2214" s="22"/>
      <c r="IZ2214" s="22"/>
      <c r="JA2214" s="22"/>
      <c r="JB2214" s="22"/>
      <c r="JC2214" s="22"/>
      <c r="JD2214" s="22"/>
      <c r="JE2214" s="22"/>
      <c r="JF2214" s="22"/>
      <c r="JG2214" s="22"/>
      <c r="JH2214" s="22"/>
      <c r="JI2214" s="22"/>
      <c r="JJ2214" s="22"/>
      <c r="JK2214" s="22"/>
      <c r="JL2214" s="22"/>
      <c r="JM2214" s="22"/>
      <c r="JN2214" s="22"/>
      <c r="JO2214" s="22"/>
      <c r="JP2214" s="22"/>
      <c r="JQ2214" s="22"/>
      <c r="JR2214" s="22"/>
      <c r="JS2214" s="22"/>
      <c r="JT2214" s="22"/>
      <c r="JU2214" s="24"/>
      <c r="JV2214" s="22"/>
      <c r="JW2214" s="22"/>
      <c r="JX2214" s="22"/>
      <c r="JY2214" s="22"/>
      <c r="JZ2214" s="22"/>
      <c r="KA2214" s="22"/>
      <c r="KB2214" s="22"/>
      <c r="KC2214" s="22"/>
      <c r="KD2214" s="22"/>
      <c r="KE2214" s="22"/>
      <c r="KF2214" s="22"/>
      <c r="KG2214" s="22"/>
      <c r="KH2214" s="22"/>
      <c r="KI2214" s="22"/>
      <c r="KJ2214" s="22"/>
      <c r="KK2214" s="22"/>
      <c r="KL2214" s="22"/>
      <c r="KM2214" s="22"/>
      <c r="KN2214" s="22"/>
      <c r="KO2214" s="22"/>
      <c r="KP2214" s="22"/>
      <c r="KQ2214" s="22"/>
      <c r="KR2214" s="22"/>
      <c r="KS2214" s="22"/>
      <c r="KT2214" s="22"/>
      <c r="KU2214" s="22"/>
      <c r="KV2214" s="22"/>
      <c r="KW2214" s="22"/>
      <c r="KX2214" s="22"/>
      <c r="KY2214" s="22"/>
      <c r="KZ2214" s="22"/>
      <c r="LA2214" s="24"/>
      <c r="LB2214" s="22"/>
      <c r="LC2214" s="22"/>
      <c r="LD2214" s="22"/>
      <c r="LE2214" s="22"/>
      <c r="LF2214" s="22"/>
      <c r="LG2214" s="22"/>
      <c r="LH2214" s="22"/>
      <c r="LI2214" s="22"/>
      <c r="LJ2214" s="22"/>
      <c r="LK2214" s="22"/>
      <c r="LL2214" s="22"/>
      <c r="LM2214" s="22"/>
      <c r="LN2214" s="22"/>
      <c r="LO2214" s="22"/>
      <c r="LP2214" s="22"/>
      <c r="LQ2214" s="22"/>
      <c r="LR2214" s="22"/>
      <c r="LS2214" s="22"/>
      <c r="LT2214" s="22"/>
      <c r="LU2214" s="22"/>
      <c r="LV2214" s="22"/>
      <c r="LW2214" s="22"/>
      <c r="LX2214" s="22"/>
      <c r="LY2214" s="22"/>
      <c r="LZ2214" s="22"/>
      <c r="MA2214" s="22"/>
      <c r="MB2214" s="22"/>
      <c r="MC2214" s="22"/>
      <c r="MD2214" s="22"/>
      <c r="ME2214" s="22"/>
      <c r="MF2214" s="22"/>
      <c r="MG2214" s="24"/>
      <c r="MH2214" s="22"/>
      <c r="MI2214" s="22"/>
      <c r="MJ2214" s="22"/>
      <c r="MK2214" s="22"/>
      <c r="ML2214" s="22"/>
      <c r="MM2214" s="22"/>
      <c r="MN2214" s="22"/>
      <c r="MO2214" s="22"/>
      <c r="MP2214" s="22"/>
      <c r="MQ2214" s="22"/>
      <c r="MR2214" s="22"/>
      <c r="MS2214" s="22"/>
      <c r="MT2214" s="22"/>
      <c r="MU2214" s="22"/>
      <c r="MV2214" s="22"/>
      <c r="MW2214" s="22"/>
      <c r="MX2214" s="22"/>
      <c r="MY2214" s="22"/>
      <c r="MZ2214" s="22"/>
      <c r="NA2214" s="22"/>
      <c r="NB2214" s="22"/>
      <c r="NC2214" s="22"/>
      <c r="ND2214" s="22"/>
      <c r="NE2214" s="22"/>
      <c r="NF2214" s="22"/>
      <c r="NG2214" s="22"/>
      <c r="NH2214" s="22"/>
      <c r="NI2214" s="22"/>
      <c r="NJ2214" s="22"/>
      <c r="NK2214" s="22"/>
      <c r="NL2214" s="22"/>
      <c r="NM2214" s="24"/>
      <c r="NN2214" s="22"/>
      <c r="NO2214" s="22"/>
      <c r="NP2214" s="22"/>
      <c r="NQ2214" s="22"/>
      <c r="NR2214" s="22"/>
      <c r="NS2214" s="22"/>
      <c r="NT2214" s="22"/>
      <c r="NU2214" s="22"/>
      <c r="NV2214" s="22"/>
      <c r="NW2214" s="22"/>
      <c r="NX2214" s="22"/>
      <c r="NY2214" s="22"/>
      <c r="NZ2214" s="22"/>
      <c r="OA2214" s="22"/>
      <c r="OB2214" s="22"/>
      <c r="OC2214" s="22"/>
      <c r="OD2214" s="22"/>
      <c r="OE2214" s="22"/>
      <c r="OF2214" s="22"/>
      <c r="OG2214" s="22"/>
      <c r="OH2214" s="22"/>
      <c r="OI2214" s="22"/>
      <c r="OJ2214" s="22"/>
      <c r="OK2214" s="22"/>
      <c r="OL2214" s="22"/>
      <c r="OM2214" s="22"/>
      <c r="ON2214" s="22"/>
      <c r="OO2214" s="22"/>
      <c r="OP2214" s="22"/>
      <c r="OQ2214" s="22"/>
      <c r="OR2214" s="22"/>
    </row>
    <row r="2215" spans="1:408" ht="15" thickBot="1">
      <c r="A2215" s="1"/>
      <c r="B2215" s="12"/>
      <c r="C2215" s="12"/>
      <c r="D2215" s="22"/>
      <c r="E2215" s="54"/>
      <c r="F2215" s="54"/>
      <c r="G2215" s="54"/>
      <c r="H2215" s="55"/>
      <c r="I2215" s="22"/>
      <c r="J2215" s="56"/>
      <c r="K2215" s="80"/>
      <c r="L2215" s="57"/>
      <c r="M2215" s="57"/>
      <c r="N2215" s="55"/>
      <c r="O2215" s="58"/>
      <c r="P2215" s="58"/>
      <c r="Q2215" s="59"/>
      <c r="R2215" s="60"/>
      <c r="S2215" s="60"/>
      <c r="T2215" s="22"/>
      <c r="U2215" s="1"/>
      <c r="V2215" s="23"/>
      <c r="X2215" s="24"/>
      <c r="Y2215" s="24"/>
      <c r="Z2215" s="22"/>
      <c r="AA2215" s="22"/>
      <c r="AB2215" s="22"/>
      <c r="AC2215" s="22"/>
      <c r="AD2215" s="22"/>
      <c r="AE2215" s="22"/>
      <c r="AF2215" s="22"/>
      <c r="AG2215" s="22"/>
      <c r="AH2215" s="22"/>
      <c r="AI2215" s="22"/>
      <c r="AJ2215" s="22"/>
      <c r="AK2215" s="22"/>
      <c r="AL2215" s="22"/>
      <c r="AM2215" s="22"/>
      <c r="AN2215" s="22"/>
      <c r="AO2215" s="22"/>
      <c r="AP2215" s="22"/>
      <c r="AQ2215" s="22"/>
      <c r="AR2215" s="22"/>
      <c r="AS2215" s="22"/>
      <c r="AT2215" s="22"/>
      <c r="AU2215" s="22"/>
      <c r="AV2215" s="22"/>
      <c r="AW2215" s="22"/>
      <c r="AX2215" s="22"/>
      <c r="AY2215" s="22"/>
      <c r="AZ2215" s="22"/>
      <c r="BA2215" s="22"/>
      <c r="BB2215" s="22"/>
      <c r="BC2215" s="22"/>
      <c r="BD2215" s="22"/>
      <c r="BE2215" s="24"/>
      <c r="BF2215" s="22"/>
      <c r="BG2215" s="22"/>
      <c r="BH2215" s="22"/>
      <c r="BI2215" s="22"/>
      <c r="BJ2215" s="22"/>
      <c r="BK2215" s="22"/>
      <c r="BL2215" s="22"/>
      <c r="BM2215" s="22"/>
      <c r="BN2215" s="22"/>
      <c r="BO2215" s="22"/>
      <c r="BP2215" s="22"/>
      <c r="BQ2215" s="22"/>
      <c r="BR2215" s="22"/>
      <c r="BS2215" s="22"/>
      <c r="BT2215" s="22"/>
      <c r="BU2215" s="22"/>
      <c r="BV2215" s="22"/>
      <c r="BW2215" s="22"/>
      <c r="BX2215" s="22"/>
      <c r="BY2215" s="22"/>
      <c r="BZ2215" s="22"/>
      <c r="CA2215" s="22"/>
      <c r="CB2215" s="22"/>
      <c r="CC2215" s="22"/>
      <c r="CD2215" s="22"/>
      <c r="CE2215" s="22"/>
      <c r="CF2215" s="22"/>
      <c r="CG2215" s="22"/>
      <c r="CH2215" s="22"/>
      <c r="CI2215" s="22"/>
      <c r="CJ2215" s="22"/>
      <c r="CK2215" s="24"/>
      <c r="CL2215" s="22"/>
      <c r="CM2215" s="22"/>
      <c r="CN2215" s="22"/>
      <c r="CO2215" s="22"/>
      <c r="CP2215" s="22"/>
      <c r="CQ2215" s="22"/>
      <c r="CR2215" s="22"/>
      <c r="CS2215" s="22"/>
      <c r="CT2215" s="22"/>
      <c r="CU2215" s="22"/>
      <c r="CV2215" s="22"/>
      <c r="CW2215" s="22"/>
      <c r="CX2215" s="22"/>
      <c r="CY2215" s="22"/>
      <c r="CZ2215" s="22"/>
      <c r="DA2215" s="22"/>
      <c r="DB2215" s="22"/>
      <c r="DC2215" s="22"/>
      <c r="DD2215" s="22"/>
      <c r="DE2215" s="22"/>
      <c r="DF2215" s="22"/>
      <c r="DG2215" s="22"/>
      <c r="DH2215" s="22"/>
      <c r="DI2215" s="22"/>
      <c r="DJ2215" s="22"/>
      <c r="DK2215" s="22"/>
      <c r="DL2215" s="22"/>
      <c r="DM2215" s="22"/>
      <c r="DN2215" s="22"/>
      <c r="DO2215" s="22"/>
      <c r="DP2215" s="22"/>
      <c r="DQ2215" s="24"/>
      <c r="DR2215" s="22"/>
      <c r="DS2215" s="22"/>
      <c r="DT2215" s="22"/>
      <c r="DU2215" s="22"/>
      <c r="DV2215" s="22"/>
      <c r="DW2215" s="22"/>
      <c r="DX2215" s="22"/>
      <c r="DY2215" s="22"/>
      <c r="DZ2215" s="22"/>
      <c r="EA2215" s="22"/>
      <c r="EB2215" s="22"/>
      <c r="EC2215" s="22"/>
      <c r="ED2215" s="22"/>
      <c r="EE2215" s="22"/>
      <c r="EF2215" s="22"/>
      <c r="EG2215" s="22"/>
      <c r="EH2215" s="22"/>
      <c r="EI2215" s="22"/>
      <c r="EJ2215" s="22"/>
      <c r="EK2215" s="22"/>
      <c r="EL2215" s="22"/>
      <c r="EM2215" s="22"/>
      <c r="EN2215" s="22"/>
      <c r="EO2215" s="22"/>
      <c r="EP2215" s="22"/>
      <c r="EQ2215" s="22"/>
      <c r="ER2215" s="22"/>
      <c r="ES2215" s="22"/>
      <c r="ET2215" s="22"/>
      <c r="EU2215" s="22"/>
      <c r="EV2215" s="22"/>
      <c r="EW2215" s="24"/>
      <c r="EX2215" s="22"/>
      <c r="EY2215" s="22"/>
      <c r="EZ2215" s="22"/>
      <c r="FA2215" s="22"/>
      <c r="FB2215" s="22"/>
      <c r="FC2215" s="22"/>
      <c r="FD2215" s="22"/>
      <c r="FE2215" s="22"/>
      <c r="FF2215" s="22"/>
      <c r="FG2215" s="22"/>
      <c r="FH2215" s="22"/>
      <c r="FI2215" s="22"/>
      <c r="FJ2215" s="22"/>
      <c r="FK2215" s="22"/>
      <c r="FL2215" s="22"/>
      <c r="FM2215" s="22"/>
      <c r="FN2215" s="22"/>
      <c r="FO2215" s="22"/>
      <c r="FP2215" s="22"/>
      <c r="FQ2215" s="22"/>
      <c r="FR2215" s="22"/>
      <c r="FS2215" s="22"/>
      <c r="FT2215" s="22"/>
      <c r="FU2215" s="22"/>
      <c r="FV2215" s="22"/>
      <c r="FW2215" s="22"/>
      <c r="FX2215" s="22"/>
      <c r="FY2215" s="22"/>
      <c r="FZ2215" s="22"/>
      <c r="GA2215" s="22"/>
      <c r="GB2215" s="22"/>
      <c r="GC2215" s="24"/>
      <c r="GD2215" s="22"/>
      <c r="GE2215" s="22"/>
      <c r="GF2215" s="22"/>
      <c r="GG2215" s="22"/>
      <c r="GH2215" s="22"/>
      <c r="GI2215" s="22"/>
      <c r="GJ2215" s="22"/>
      <c r="GK2215" s="22"/>
      <c r="GL2215" s="22"/>
      <c r="GM2215" s="22"/>
      <c r="GN2215" s="22"/>
      <c r="GO2215" s="22"/>
      <c r="GP2215" s="22"/>
      <c r="GQ2215" s="22"/>
      <c r="GR2215" s="22"/>
      <c r="GS2215" s="22"/>
      <c r="GT2215" s="22"/>
      <c r="GU2215" s="22"/>
      <c r="GV2215" s="22"/>
      <c r="GW2215" s="22"/>
      <c r="GX2215" s="22"/>
      <c r="GY2215" s="22"/>
      <c r="GZ2215" s="22"/>
      <c r="HA2215" s="22"/>
      <c r="HB2215" s="22"/>
      <c r="HC2215" s="22"/>
      <c r="HD2215" s="22"/>
      <c r="HE2215" s="22"/>
      <c r="HF2215" s="22"/>
      <c r="HG2215" s="22"/>
      <c r="HH2215" s="22"/>
      <c r="HI2215" s="24"/>
      <c r="HJ2215" s="22"/>
      <c r="HK2215" s="22"/>
      <c r="HL2215" s="22"/>
      <c r="HM2215" s="22"/>
      <c r="HN2215" s="22"/>
      <c r="HO2215" s="22"/>
      <c r="HP2215" s="22"/>
      <c r="HQ2215" s="22"/>
      <c r="HR2215" s="22"/>
      <c r="HS2215" s="22"/>
      <c r="HT2215" s="22"/>
      <c r="HU2215" s="22"/>
      <c r="HV2215" s="22"/>
      <c r="HW2215" s="22"/>
      <c r="HX2215" s="22"/>
      <c r="HY2215" s="22"/>
      <c r="HZ2215" s="22"/>
      <c r="IA2215" s="22"/>
      <c r="IB2215" s="22"/>
      <c r="IC2215" s="22"/>
      <c r="ID2215" s="22"/>
      <c r="IE2215" s="22"/>
      <c r="IF2215" s="22"/>
      <c r="IG2215" s="22"/>
      <c r="IH2215" s="22"/>
      <c r="II2215" s="22"/>
      <c r="IJ2215" s="22"/>
      <c r="IK2215" s="22"/>
      <c r="IL2215" s="22"/>
      <c r="IM2215" s="22"/>
      <c r="IN2215" s="22"/>
      <c r="IO2215" s="24"/>
      <c r="IP2215" s="22"/>
      <c r="IQ2215" s="22"/>
      <c r="IR2215" s="22"/>
      <c r="IS2215" s="22"/>
      <c r="IT2215" s="22"/>
      <c r="IU2215" s="22"/>
      <c r="IV2215" s="22"/>
      <c r="IW2215" s="22"/>
      <c r="IX2215" s="22"/>
      <c r="IY2215" s="22"/>
      <c r="IZ2215" s="22"/>
      <c r="JA2215" s="22"/>
      <c r="JB2215" s="22"/>
      <c r="JC2215" s="22"/>
      <c r="JD2215" s="22"/>
      <c r="JE2215" s="22"/>
      <c r="JF2215" s="22"/>
      <c r="JG2215" s="22"/>
      <c r="JH2215" s="22"/>
      <c r="JI2215" s="22"/>
      <c r="JJ2215" s="22"/>
      <c r="JK2215" s="22"/>
      <c r="JL2215" s="22"/>
      <c r="JM2215" s="22"/>
      <c r="JN2215" s="22"/>
      <c r="JO2215" s="22"/>
      <c r="JP2215" s="22"/>
      <c r="JQ2215" s="22"/>
      <c r="JR2215" s="22"/>
      <c r="JS2215" s="22"/>
      <c r="JT2215" s="22"/>
      <c r="JU2215" s="24"/>
      <c r="JV2215" s="22"/>
      <c r="JW2215" s="22"/>
      <c r="JX2215" s="22"/>
      <c r="JY2215" s="22"/>
      <c r="JZ2215" s="22"/>
      <c r="KA2215" s="22"/>
      <c r="KB2215" s="22"/>
      <c r="KC2215" s="22"/>
      <c r="KD2215" s="22"/>
      <c r="KE2215" s="22"/>
      <c r="KF2215" s="22"/>
      <c r="KG2215" s="22"/>
      <c r="KH2215" s="22"/>
      <c r="KI2215" s="22"/>
      <c r="KJ2215" s="22"/>
      <c r="KK2215" s="22"/>
      <c r="KL2215" s="22"/>
      <c r="KM2215" s="22"/>
      <c r="KN2215" s="22"/>
      <c r="KO2215" s="22"/>
      <c r="KP2215" s="22"/>
      <c r="KQ2215" s="22"/>
      <c r="KR2215" s="22"/>
      <c r="KS2215" s="22"/>
      <c r="KT2215" s="22"/>
      <c r="KU2215" s="22"/>
      <c r="KV2215" s="22"/>
      <c r="KW2215" s="22"/>
      <c r="KX2215" s="22"/>
      <c r="KY2215" s="22"/>
      <c r="KZ2215" s="22"/>
      <c r="LA2215" s="24"/>
      <c r="LB2215" s="22"/>
      <c r="LC2215" s="22"/>
      <c r="LD2215" s="22"/>
      <c r="LE2215" s="22"/>
      <c r="LF2215" s="22"/>
      <c r="LG2215" s="22"/>
      <c r="LH2215" s="22"/>
      <c r="LI2215" s="22"/>
      <c r="LJ2215" s="22"/>
      <c r="LK2215" s="22"/>
      <c r="LL2215" s="22"/>
      <c r="LM2215" s="22"/>
      <c r="LN2215" s="22"/>
      <c r="LO2215" s="22"/>
      <c r="LP2215" s="22"/>
      <c r="LQ2215" s="22"/>
      <c r="LR2215" s="22"/>
      <c r="LS2215" s="22"/>
      <c r="LT2215" s="22"/>
      <c r="LU2215" s="22"/>
      <c r="LV2215" s="22"/>
      <c r="LW2215" s="22"/>
      <c r="LX2215" s="22"/>
      <c r="LY2215" s="22"/>
      <c r="LZ2215" s="22"/>
      <c r="MA2215" s="22"/>
      <c r="MB2215" s="22"/>
      <c r="MC2215" s="22"/>
      <c r="MD2215" s="22"/>
      <c r="ME2215" s="22"/>
      <c r="MF2215" s="22"/>
      <c r="MG2215" s="24"/>
      <c r="MH2215" s="22"/>
      <c r="MI2215" s="22"/>
      <c r="MJ2215" s="22"/>
      <c r="MK2215" s="22"/>
      <c r="ML2215" s="22"/>
      <c r="MM2215" s="22"/>
      <c r="MN2215" s="22"/>
      <c r="MO2215" s="22"/>
      <c r="MP2215" s="22"/>
      <c r="MQ2215" s="22"/>
      <c r="MR2215" s="22"/>
      <c r="MS2215" s="22"/>
      <c r="MT2215" s="22"/>
      <c r="MU2215" s="22"/>
      <c r="MV2215" s="22"/>
      <c r="MW2215" s="22"/>
      <c r="MX2215" s="22"/>
      <c r="MY2215" s="22"/>
      <c r="MZ2215" s="22"/>
      <c r="NA2215" s="22"/>
      <c r="NB2215" s="22"/>
      <c r="NC2215" s="22"/>
      <c r="ND2215" s="22"/>
      <c r="NE2215" s="22"/>
      <c r="NF2215" s="22"/>
      <c r="NG2215" s="22"/>
      <c r="NH2215" s="22"/>
      <c r="NI2215" s="22"/>
      <c r="NJ2215" s="22"/>
      <c r="NK2215" s="22"/>
      <c r="NL2215" s="22"/>
      <c r="NM2215" s="24"/>
      <c r="NN2215" s="22"/>
      <c r="NO2215" s="22"/>
      <c r="NP2215" s="22"/>
      <c r="NQ2215" s="22"/>
      <c r="NR2215" s="22"/>
      <c r="NS2215" s="22"/>
      <c r="NT2215" s="22"/>
      <c r="NU2215" s="22"/>
      <c r="NV2215" s="22"/>
      <c r="NW2215" s="22"/>
      <c r="NX2215" s="22"/>
      <c r="NY2215" s="22"/>
      <c r="NZ2215" s="22"/>
      <c r="OA2215" s="22"/>
      <c r="OB2215" s="22"/>
      <c r="OC2215" s="22"/>
      <c r="OD2215" s="22"/>
      <c r="OE2215" s="22"/>
      <c r="OF2215" s="22"/>
      <c r="OG2215" s="22"/>
      <c r="OH2215" s="22"/>
      <c r="OI2215" s="22"/>
      <c r="OJ2215" s="22"/>
      <c r="OK2215" s="22"/>
      <c r="OL2215" s="22"/>
      <c r="OM2215" s="22"/>
      <c r="ON2215" s="22"/>
      <c r="OO2215" s="22"/>
      <c r="OP2215" s="22"/>
      <c r="OQ2215" s="22"/>
      <c r="OR2215" s="22"/>
    </row>
    <row r="2216" spans="1:408" ht="15" thickBot="1">
      <c r="A2216" s="1"/>
      <c r="B2216" s="12"/>
      <c r="C2216" s="12"/>
      <c r="D2216" s="22"/>
      <c r="E2216" s="54"/>
      <c r="F2216" s="54"/>
      <c r="G2216" s="54"/>
      <c r="H2216" s="55"/>
      <c r="I2216" s="22"/>
      <c r="J2216" s="56"/>
      <c r="K2216" s="81"/>
      <c r="L2216" s="57"/>
      <c r="M2216" s="57"/>
      <c r="N2216" s="55"/>
      <c r="O2216" s="58"/>
      <c r="P2216" s="58"/>
      <c r="Q2216" s="59"/>
      <c r="R2216" s="60"/>
      <c r="S2216" s="60"/>
      <c r="T2216" s="22"/>
      <c r="U2216" s="1"/>
      <c r="V2216" s="23"/>
      <c r="X2216" s="24"/>
      <c r="Y2216" s="24"/>
      <c r="Z2216" s="22"/>
      <c r="AA2216" s="22"/>
      <c r="AB2216" s="22"/>
      <c r="AC2216" s="22"/>
      <c r="AD2216" s="22"/>
      <c r="AE2216" s="22"/>
      <c r="AF2216" s="22"/>
      <c r="AG2216" s="22"/>
      <c r="AH2216" s="22"/>
      <c r="AI2216" s="22"/>
      <c r="AJ2216" s="22"/>
      <c r="AK2216" s="22"/>
      <c r="AL2216" s="22"/>
      <c r="AM2216" s="22"/>
      <c r="AN2216" s="22"/>
      <c r="AO2216" s="22"/>
      <c r="AP2216" s="22"/>
      <c r="AQ2216" s="22"/>
      <c r="AR2216" s="22"/>
      <c r="AS2216" s="22"/>
      <c r="AT2216" s="22"/>
      <c r="AU2216" s="22"/>
      <c r="AV2216" s="22"/>
      <c r="AW2216" s="22"/>
      <c r="AX2216" s="22"/>
      <c r="AY2216" s="22"/>
      <c r="AZ2216" s="22"/>
      <c r="BA2216" s="22"/>
      <c r="BB2216" s="22"/>
      <c r="BC2216" s="22"/>
      <c r="BD2216" s="22"/>
      <c r="BE2216" s="24"/>
      <c r="BF2216" s="22"/>
      <c r="BG2216" s="22"/>
      <c r="BH2216" s="22"/>
      <c r="BI2216" s="22"/>
      <c r="BJ2216" s="22"/>
      <c r="BK2216" s="22"/>
      <c r="BL2216" s="22"/>
      <c r="BM2216" s="22"/>
      <c r="BN2216" s="22"/>
      <c r="BO2216" s="22"/>
      <c r="BP2216" s="22"/>
      <c r="BQ2216" s="22"/>
      <c r="BR2216" s="22"/>
      <c r="BS2216" s="22"/>
      <c r="BT2216" s="22"/>
      <c r="BU2216" s="22"/>
      <c r="BV2216" s="22"/>
      <c r="BW2216" s="22"/>
      <c r="BX2216" s="22"/>
      <c r="BY2216" s="22"/>
      <c r="BZ2216" s="22"/>
      <c r="CA2216" s="22"/>
      <c r="CB2216" s="22"/>
      <c r="CC2216" s="22"/>
      <c r="CD2216" s="22"/>
      <c r="CE2216" s="22"/>
      <c r="CF2216" s="22"/>
      <c r="CG2216" s="22"/>
      <c r="CH2216" s="22"/>
      <c r="CI2216" s="22"/>
      <c r="CJ2216" s="22"/>
      <c r="CK2216" s="24"/>
      <c r="CL2216" s="22"/>
      <c r="CM2216" s="22"/>
      <c r="CN2216" s="22"/>
      <c r="CO2216" s="22"/>
      <c r="CP2216" s="22"/>
      <c r="CQ2216" s="22"/>
      <c r="CR2216" s="22"/>
      <c r="CS2216" s="22"/>
      <c r="CT2216" s="22"/>
      <c r="CU2216" s="22"/>
      <c r="CV2216" s="22"/>
      <c r="CW2216" s="22"/>
      <c r="CX2216" s="22"/>
      <c r="CY2216" s="22"/>
      <c r="CZ2216" s="22"/>
      <c r="DA2216" s="22"/>
      <c r="DB2216" s="22"/>
      <c r="DC2216" s="22"/>
      <c r="DD2216" s="22"/>
      <c r="DE2216" s="22"/>
      <c r="DF2216" s="22"/>
      <c r="DG2216" s="22"/>
      <c r="DH2216" s="22"/>
      <c r="DI2216" s="22"/>
      <c r="DJ2216" s="22"/>
      <c r="DK2216" s="22"/>
      <c r="DL2216" s="22"/>
      <c r="DM2216" s="22"/>
      <c r="DN2216" s="22"/>
      <c r="DO2216" s="22"/>
      <c r="DP2216" s="22"/>
      <c r="DQ2216" s="24"/>
      <c r="DR2216" s="22"/>
      <c r="DS2216" s="22"/>
      <c r="DT2216" s="22"/>
      <c r="DU2216" s="22"/>
      <c r="DV2216" s="22"/>
      <c r="DW2216" s="22"/>
      <c r="DX2216" s="22"/>
      <c r="DY2216" s="22"/>
      <c r="DZ2216" s="22"/>
      <c r="EA2216" s="22"/>
      <c r="EB2216" s="22"/>
      <c r="EC2216" s="22"/>
      <c r="ED2216" s="22"/>
      <c r="EE2216" s="22"/>
      <c r="EF2216" s="22"/>
      <c r="EG2216" s="22"/>
      <c r="EH2216" s="22"/>
      <c r="EI2216" s="22"/>
      <c r="EJ2216" s="22"/>
      <c r="EK2216" s="22"/>
      <c r="EL2216" s="22"/>
      <c r="EM2216" s="22"/>
      <c r="EN2216" s="22"/>
      <c r="EO2216" s="22"/>
      <c r="EP2216" s="22"/>
      <c r="EQ2216" s="22"/>
      <c r="ER2216" s="22"/>
      <c r="ES2216" s="22"/>
      <c r="ET2216" s="22"/>
      <c r="EU2216" s="22"/>
      <c r="EV2216" s="22"/>
      <c r="EW2216" s="24"/>
      <c r="EX2216" s="22"/>
      <c r="EY2216" s="22"/>
      <c r="EZ2216" s="22"/>
      <c r="FA2216" s="22"/>
      <c r="FB2216" s="22"/>
      <c r="FC2216" s="22"/>
      <c r="FD2216" s="22"/>
      <c r="FE2216" s="22"/>
      <c r="FF2216" s="22"/>
      <c r="FG2216" s="22"/>
      <c r="FH2216" s="22"/>
      <c r="FI2216" s="22"/>
      <c r="FJ2216" s="22"/>
      <c r="FK2216" s="22"/>
      <c r="FL2216" s="22"/>
      <c r="FM2216" s="22"/>
      <c r="FN2216" s="22"/>
      <c r="FO2216" s="22"/>
      <c r="FP2216" s="22"/>
      <c r="FQ2216" s="22"/>
      <c r="FR2216" s="22"/>
      <c r="FS2216" s="22"/>
      <c r="FT2216" s="22"/>
      <c r="FU2216" s="22"/>
      <c r="FV2216" s="22"/>
      <c r="FW2216" s="22"/>
      <c r="FX2216" s="22"/>
      <c r="FY2216" s="22"/>
      <c r="FZ2216" s="22"/>
      <c r="GA2216" s="22"/>
      <c r="GB2216" s="22"/>
      <c r="GC2216" s="24"/>
      <c r="GD2216" s="22"/>
      <c r="GE2216" s="22"/>
      <c r="GF2216" s="22"/>
      <c r="GG2216" s="22"/>
      <c r="GH2216" s="22"/>
      <c r="GI2216" s="22"/>
      <c r="GJ2216" s="22"/>
      <c r="GK2216" s="22"/>
      <c r="GL2216" s="22"/>
      <c r="GM2216" s="22"/>
      <c r="GN2216" s="22"/>
      <c r="GO2216" s="22"/>
      <c r="GP2216" s="22"/>
      <c r="GQ2216" s="22"/>
      <c r="GR2216" s="22"/>
      <c r="GS2216" s="22"/>
      <c r="GT2216" s="22"/>
      <c r="GU2216" s="22"/>
      <c r="GV2216" s="22"/>
      <c r="GW2216" s="22"/>
      <c r="GX2216" s="22"/>
      <c r="GY2216" s="22"/>
      <c r="GZ2216" s="22"/>
      <c r="HA2216" s="22"/>
      <c r="HB2216" s="22"/>
      <c r="HC2216" s="22"/>
      <c r="HD2216" s="22"/>
      <c r="HE2216" s="22"/>
      <c r="HF2216" s="22"/>
      <c r="HG2216" s="22"/>
      <c r="HH2216" s="22"/>
      <c r="HI2216" s="24"/>
      <c r="HJ2216" s="22"/>
      <c r="HK2216" s="22"/>
      <c r="HL2216" s="22"/>
      <c r="HM2216" s="22"/>
      <c r="HN2216" s="22"/>
      <c r="HO2216" s="22"/>
      <c r="HP2216" s="22"/>
      <c r="HQ2216" s="22"/>
      <c r="HR2216" s="22"/>
      <c r="HS2216" s="22"/>
      <c r="HT2216" s="22"/>
      <c r="HU2216" s="22"/>
      <c r="HV2216" s="22"/>
      <c r="HW2216" s="22"/>
      <c r="HX2216" s="22"/>
      <c r="HY2216" s="22"/>
      <c r="HZ2216" s="22"/>
      <c r="IA2216" s="22"/>
      <c r="IB2216" s="22"/>
      <c r="IC2216" s="22"/>
      <c r="ID2216" s="22"/>
      <c r="IE2216" s="22"/>
      <c r="IF2216" s="22"/>
      <c r="IG2216" s="22"/>
      <c r="IH2216" s="22"/>
      <c r="II2216" s="22"/>
      <c r="IJ2216" s="22"/>
      <c r="IK2216" s="22"/>
      <c r="IL2216" s="22"/>
      <c r="IM2216" s="22"/>
      <c r="IN2216" s="22"/>
      <c r="IO2216" s="24"/>
      <c r="IP2216" s="22"/>
      <c r="IQ2216" s="22"/>
      <c r="IR2216" s="22"/>
      <c r="IS2216" s="22"/>
      <c r="IT2216" s="22"/>
      <c r="IU2216" s="22"/>
      <c r="IV2216" s="22"/>
      <c r="IW2216" s="22"/>
      <c r="IX2216" s="22"/>
      <c r="IY2216" s="22"/>
      <c r="IZ2216" s="22"/>
      <c r="JA2216" s="22"/>
      <c r="JB2216" s="22"/>
      <c r="JC2216" s="22"/>
      <c r="JD2216" s="22"/>
      <c r="JE2216" s="22"/>
      <c r="JF2216" s="22"/>
      <c r="JG2216" s="22"/>
      <c r="JH2216" s="22"/>
      <c r="JI2216" s="22"/>
      <c r="JJ2216" s="22"/>
      <c r="JK2216" s="22"/>
      <c r="JL2216" s="22"/>
      <c r="JM2216" s="22"/>
      <c r="JN2216" s="22"/>
      <c r="JO2216" s="22"/>
      <c r="JP2216" s="22"/>
      <c r="JQ2216" s="22"/>
      <c r="JR2216" s="22"/>
      <c r="JS2216" s="22"/>
      <c r="JT2216" s="22"/>
      <c r="JU2216" s="24"/>
      <c r="JV2216" s="22"/>
      <c r="JW2216" s="22"/>
      <c r="JX2216" s="22"/>
      <c r="JY2216" s="22"/>
      <c r="JZ2216" s="22"/>
      <c r="KA2216" s="22"/>
      <c r="KB2216" s="22"/>
      <c r="KC2216" s="22"/>
      <c r="KD2216" s="22"/>
      <c r="KE2216" s="22"/>
      <c r="KF2216" s="22"/>
      <c r="KG2216" s="22"/>
      <c r="KH2216" s="22"/>
      <c r="KI2216" s="22"/>
      <c r="KJ2216" s="22"/>
      <c r="KK2216" s="22"/>
      <c r="KL2216" s="22"/>
      <c r="KM2216" s="22"/>
      <c r="KN2216" s="22"/>
      <c r="KO2216" s="22"/>
      <c r="KP2216" s="22"/>
      <c r="KQ2216" s="22"/>
      <c r="KR2216" s="22"/>
      <c r="KS2216" s="22"/>
      <c r="KT2216" s="22"/>
      <c r="KU2216" s="22"/>
      <c r="KV2216" s="22"/>
      <c r="KW2216" s="22"/>
      <c r="KX2216" s="22"/>
      <c r="KY2216" s="22"/>
      <c r="KZ2216" s="22"/>
      <c r="LA2216" s="24"/>
      <c r="LB2216" s="22"/>
      <c r="LC2216" s="22"/>
      <c r="LD2216" s="22"/>
      <c r="LE2216" s="22"/>
      <c r="LF2216" s="22"/>
      <c r="LG2216" s="22"/>
      <c r="LH2216" s="22"/>
      <c r="LI2216" s="22"/>
      <c r="LJ2216" s="22"/>
      <c r="LK2216" s="22"/>
      <c r="LL2216" s="22"/>
      <c r="LM2216" s="22"/>
      <c r="LN2216" s="22"/>
      <c r="LO2216" s="22"/>
      <c r="LP2216" s="22"/>
      <c r="LQ2216" s="22"/>
      <c r="LR2216" s="22"/>
      <c r="LS2216" s="22"/>
      <c r="LT2216" s="22"/>
      <c r="LU2216" s="22"/>
      <c r="LV2216" s="22"/>
      <c r="LW2216" s="22"/>
      <c r="LX2216" s="22"/>
      <c r="LY2216" s="22"/>
      <c r="LZ2216" s="22"/>
      <c r="MA2216" s="22"/>
      <c r="MB2216" s="22"/>
      <c r="MC2216" s="22"/>
      <c r="MD2216" s="22"/>
      <c r="ME2216" s="22"/>
      <c r="MF2216" s="22"/>
      <c r="MG2216" s="24"/>
      <c r="MH2216" s="22"/>
      <c r="MI2216" s="22"/>
      <c r="MJ2216" s="22"/>
      <c r="MK2216" s="22"/>
      <c r="ML2216" s="22"/>
      <c r="MM2216" s="22"/>
      <c r="MN2216" s="22"/>
      <c r="MO2216" s="22"/>
      <c r="MP2216" s="22"/>
      <c r="MQ2216" s="22"/>
      <c r="MR2216" s="22"/>
      <c r="MS2216" s="22"/>
      <c r="MT2216" s="22"/>
      <c r="MU2216" s="22"/>
      <c r="MV2216" s="22"/>
      <c r="MW2216" s="22"/>
      <c r="MX2216" s="22"/>
      <c r="MY2216" s="22"/>
      <c r="MZ2216" s="22"/>
      <c r="NA2216" s="22"/>
      <c r="NB2216" s="22"/>
      <c r="NC2216" s="22"/>
      <c r="ND2216" s="22"/>
      <c r="NE2216" s="22"/>
      <c r="NF2216" s="22"/>
      <c r="NG2216" s="22"/>
      <c r="NH2216" s="22"/>
      <c r="NI2216" s="22"/>
      <c r="NJ2216" s="22"/>
      <c r="NK2216" s="22"/>
      <c r="NL2216" s="22"/>
      <c r="NM2216" s="24"/>
      <c r="NN2216" s="22"/>
      <c r="NO2216" s="22"/>
      <c r="NP2216" s="22"/>
      <c r="NQ2216" s="22"/>
      <c r="NR2216" s="22"/>
      <c r="NS2216" s="22"/>
      <c r="NT2216" s="22"/>
      <c r="NU2216" s="22"/>
      <c r="NV2216" s="22"/>
      <c r="NW2216" s="22"/>
      <c r="NX2216" s="22"/>
      <c r="NY2216" s="22"/>
      <c r="NZ2216" s="22"/>
      <c r="OA2216" s="22"/>
      <c r="OB2216" s="22"/>
      <c r="OC2216" s="22"/>
      <c r="OD2216" s="22"/>
      <c r="OE2216" s="22"/>
      <c r="OF2216" s="22"/>
      <c r="OG2216" s="22"/>
      <c r="OH2216" s="22"/>
      <c r="OI2216" s="22"/>
      <c r="OJ2216" s="22"/>
      <c r="OK2216" s="22"/>
      <c r="OL2216" s="22"/>
      <c r="OM2216" s="22"/>
      <c r="ON2216" s="22"/>
      <c r="OO2216" s="22"/>
      <c r="OP2216" s="22"/>
      <c r="OQ2216" s="22"/>
      <c r="OR2216" s="22"/>
    </row>
    <row r="2217" spans="1:408" ht="15" thickBot="1">
      <c r="A2217" s="1"/>
      <c r="B2217" s="12"/>
      <c r="C2217" s="12"/>
      <c r="D2217" s="22"/>
      <c r="E2217" s="54"/>
      <c r="F2217" s="54"/>
      <c r="G2217" s="54"/>
      <c r="H2217" s="55"/>
      <c r="I2217" s="22"/>
      <c r="J2217" s="56"/>
      <c r="K2217" s="80"/>
      <c r="L2217" s="57"/>
      <c r="M2217" s="57"/>
      <c r="N2217" s="55"/>
      <c r="O2217" s="58"/>
      <c r="P2217" s="58"/>
      <c r="Q2217" s="59"/>
      <c r="R2217" s="60"/>
      <c r="S2217" s="60"/>
      <c r="T2217" s="22"/>
      <c r="U2217" s="1"/>
      <c r="V2217" s="23"/>
      <c r="X2217" s="24"/>
      <c r="Y2217" s="24"/>
      <c r="Z2217" s="22"/>
      <c r="AA2217" s="22"/>
      <c r="AB2217" s="22"/>
      <c r="AC2217" s="22"/>
      <c r="AD2217" s="22"/>
      <c r="AE2217" s="22"/>
      <c r="AF2217" s="22"/>
      <c r="AG2217" s="22"/>
      <c r="AH2217" s="22"/>
      <c r="AI2217" s="22"/>
      <c r="AJ2217" s="22"/>
      <c r="AK2217" s="22"/>
      <c r="AL2217" s="22"/>
      <c r="AM2217" s="22"/>
      <c r="AN2217" s="22"/>
      <c r="AO2217" s="22"/>
      <c r="AP2217" s="22"/>
      <c r="AQ2217" s="22"/>
      <c r="AR2217" s="22"/>
      <c r="AS2217" s="22"/>
      <c r="AT2217" s="22"/>
      <c r="AU2217" s="22"/>
      <c r="AV2217" s="22"/>
      <c r="AW2217" s="22"/>
      <c r="AX2217" s="22"/>
      <c r="AY2217" s="22"/>
      <c r="AZ2217" s="22"/>
      <c r="BA2217" s="22"/>
      <c r="BB2217" s="22"/>
      <c r="BC2217" s="22"/>
      <c r="BD2217" s="22"/>
      <c r="BE2217" s="24"/>
      <c r="BF2217" s="22"/>
      <c r="BG2217" s="22"/>
      <c r="BH2217" s="22"/>
      <c r="BI2217" s="22"/>
      <c r="BJ2217" s="22"/>
      <c r="BK2217" s="22"/>
      <c r="BL2217" s="22"/>
      <c r="BM2217" s="22"/>
      <c r="BN2217" s="22"/>
      <c r="BO2217" s="22"/>
      <c r="BP2217" s="22"/>
      <c r="BQ2217" s="22"/>
      <c r="BR2217" s="22"/>
      <c r="BS2217" s="22"/>
      <c r="BT2217" s="22"/>
      <c r="BU2217" s="22"/>
      <c r="BV2217" s="22"/>
      <c r="BW2217" s="22"/>
      <c r="BX2217" s="22"/>
      <c r="BY2217" s="22"/>
      <c r="BZ2217" s="22"/>
      <c r="CA2217" s="22"/>
      <c r="CB2217" s="22"/>
      <c r="CC2217" s="22"/>
      <c r="CD2217" s="22"/>
      <c r="CE2217" s="22"/>
      <c r="CF2217" s="22"/>
      <c r="CG2217" s="22"/>
      <c r="CH2217" s="22"/>
      <c r="CI2217" s="22"/>
      <c r="CJ2217" s="22"/>
      <c r="CK2217" s="24"/>
      <c r="CL2217" s="22"/>
      <c r="CM2217" s="22"/>
      <c r="CN2217" s="22"/>
      <c r="CO2217" s="22"/>
      <c r="CP2217" s="22"/>
      <c r="CQ2217" s="22"/>
      <c r="CR2217" s="22"/>
      <c r="CS2217" s="22"/>
      <c r="CT2217" s="22"/>
      <c r="CU2217" s="22"/>
      <c r="CV2217" s="22"/>
      <c r="CW2217" s="22"/>
      <c r="CX2217" s="22"/>
      <c r="CY2217" s="22"/>
      <c r="CZ2217" s="22"/>
      <c r="DA2217" s="22"/>
      <c r="DB2217" s="22"/>
      <c r="DC2217" s="22"/>
      <c r="DD2217" s="22"/>
      <c r="DE2217" s="22"/>
      <c r="DF2217" s="22"/>
      <c r="DG2217" s="22"/>
      <c r="DH2217" s="22"/>
      <c r="DI2217" s="22"/>
      <c r="DJ2217" s="22"/>
      <c r="DK2217" s="22"/>
      <c r="DL2217" s="22"/>
      <c r="DM2217" s="22"/>
      <c r="DN2217" s="22"/>
      <c r="DO2217" s="22"/>
      <c r="DP2217" s="22"/>
      <c r="DQ2217" s="24"/>
      <c r="DR2217" s="22"/>
      <c r="DS2217" s="22"/>
      <c r="DT2217" s="22"/>
      <c r="DU2217" s="22"/>
      <c r="DV2217" s="22"/>
      <c r="DW2217" s="22"/>
      <c r="DX2217" s="22"/>
      <c r="DY2217" s="22"/>
      <c r="DZ2217" s="22"/>
      <c r="EA2217" s="22"/>
      <c r="EB2217" s="22"/>
      <c r="EC2217" s="22"/>
      <c r="ED2217" s="22"/>
      <c r="EE2217" s="22"/>
      <c r="EF2217" s="22"/>
      <c r="EG2217" s="22"/>
      <c r="EH2217" s="22"/>
      <c r="EI2217" s="22"/>
      <c r="EJ2217" s="22"/>
      <c r="EK2217" s="22"/>
      <c r="EL2217" s="22"/>
      <c r="EM2217" s="22"/>
      <c r="EN2217" s="22"/>
      <c r="EO2217" s="22"/>
      <c r="EP2217" s="22"/>
      <c r="EQ2217" s="22"/>
      <c r="ER2217" s="22"/>
      <c r="ES2217" s="22"/>
      <c r="ET2217" s="22"/>
      <c r="EU2217" s="22"/>
      <c r="EV2217" s="22"/>
      <c r="EW2217" s="24"/>
      <c r="EX2217" s="22"/>
      <c r="EY2217" s="22"/>
      <c r="EZ2217" s="22"/>
      <c r="FA2217" s="22"/>
      <c r="FB2217" s="22"/>
      <c r="FC2217" s="22"/>
      <c r="FD2217" s="22"/>
      <c r="FE2217" s="22"/>
      <c r="FF2217" s="22"/>
      <c r="FG2217" s="22"/>
      <c r="FH2217" s="22"/>
      <c r="FI2217" s="22"/>
      <c r="FJ2217" s="22"/>
      <c r="FK2217" s="22"/>
      <c r="FL2217" s="22"/>
      <c r="FM2217" s="22"/>
      <c r="FN2217" s="22"/>
      <c r="FO2217" s="22"/>
      <c r="FP2217" s="22"/>
      <c r="FQ2217" s="22"/>
      <c r="FR2217" s="22"/>
      <c r="FS2217" s="22"/>
      <c r="FT2217" s="22"/>
      <c r="FU2217" s="22"/>
      <c r="FV2217" s="22"/>
      <c r="FW2217" s="22"/>
      <c r="FX2217" s="22"/>
      <c r="FY2217" s="22"/>
      <c r="FZ2217" s="22"/>
      <c r="GA2217" s="22"/>
      <c r="GB2217" s="22"/>
      <c r="GC2217" s="24"/>
      <c r="GD2217" s="22"/>
      <c r="GE2217" s="22"/>
      <c r="GF2217" s="22"/>
      <c r="GG2217" s="22"/>
      <c r="GH2217" s="22"/>
      <c r="GI2217" s="22"/>
      <c r="GJ2217" s="22"/>
      <c r="GK2217" s="22"/>
      <c r="GL2217" s="22"/>
      <c r="GM2217" s="22"/>
      <c r="GN2217" s="22"/>
      <c r="GO2217" s="22"/>
      <c r="GP2217" s="22"/>
      <c r="GQ2217" s="22"/>
      <c r="GR2217" s="22"/>
      <c r="GS2217" s="22"/>
      <c r="GT2217" s="22"/>
      <c r="GU2217" s="22"/>
      <c r="GV2217" s="22"/>
      <c r="GW2217" s="22"/>
      <c r="GX2217" s="22"/>
      <c r="GY2217" s="22"/>
      <c r="GZ2217" s="22"/>
      <c r="HA2217" s="22"/>
      <c r="HB2217" s="22"/>
      <c r="HC2217" s="22"/>
      <c r="HD2217" s="22"/>
      <c r="HE2217" s="22"/>
      <c r="HF2217" s="22"/>
      <c r="HG2217" s="22"/>
      <c r="HH2217" s="22"/>
      <c r="HI2217" s="24"/>
      <c r="HJ2217" s="22"/>
      <c r="HK2217" s="22"/>
      <c r="HL2217" s="22"/>
      <c r="HM2217" s="22"/>
      <c r="HN2217" s="22"/>
      <c r="HO2217" s="22"/>
      <c r="HP2217" s="22"/>
      <c r="HQ2217" s="22"/>
      <c r="HR2217" s="22"/>
      <c r="HS2217" s="22"/>
      <c r="HT2217" s="22"/>
      <c r="HU2217" s="22"/>
      <c r="HV2217" s="22"/>
      <c r="HW2217" s="22"/>
      <c r="HX2217" s="22"/>
      <c r="HY2217" s="22"/>
      <c r="HZ2217" s="22"/>
      <c r="IA2217" s="22"/>
      <c r="IB2217" s="22"/>
      <c r="IC2217" s="22"/>
      <c r="ID2217" s="22"/>
      <c r="IE2217" s="22"/>
      <c r="IF2217" s="22"/>
      <c r="IG2217" s="22"/>
      <c r="IH2217" s="22"/>
      <c r="II2217" s="22"/>
      <c r="IJ2217" s="22"/>
      <c r="IK2217" s="22"/>
      <c r="IL2217" s="22"/>
      <c r="IM2217" s="22"/>
      <c r="IN2217" s="22"/>
      <c r="IO2217" s="24"/>
      <c r="IP2217" s="22"/>
      <c r="IQ2217" s="22"/>
      <c r="IR2217" s="22"/>
      <c r="IS2217" s="22"/>
      <c r="IT2217" s="22"/>
      <c r="IU2217" s="22"/>
      <c r="IV2217" s="22"/>
      <c r="IW2217" s="22"/>
      <c r="IX2217" s="22"/>
      <c r="IY2217" s="22"/>
      <c r="IZ2217" s="22"/>
      <c r="JA2217" s="22"/>
      <c r="JB2217" s="22"/>
      <c r="JC2217" s="22"/>
      <c r="JD2217" s="22"/>
      <c r="JE2217" s="22"/>
      <c r="JF2217" s="22"/>
      <c r="JG2217" s="22"/>
      <c r="JH2217" s="22"/>
      <c r="JI2217" s="22"/>
      <c r="JJ2217" s="22"/>
      <c r="JK2217" s="22"/>
      <c r="JL2217" s="22"/>
      <c r="JM2217" s="22"/>
      <c r="JN2217" s="22"/>
      <c r="JO2217" s="22"/>
      <c r="JP2217" s="22"/>
      <c r="JQ2217" s="22"/>
      <c r="JR2217" s="22"/>
      <c r="JS2217" s="22"/>
      <c r="JT2217" s="22"/>
      <c r="JU2217" s="24"/>
      <c r="JV2217" s="22"/>
      <c r="JW2217" s="22"/>
      <c r="JX2217" s="22"/>
      <c r="JY2217" s="22"/>
      <c r="JZ2217" s="22"/>
      <c r="KA2217" s="22"/>
      <c r="KB2217" s="22"/>
      <c r="KC2217" s="22"/>
      <c r="KD2217" s="22"/>
      <c r="KE2217" s="22"/>
      <c r="KF2217" s="22"/>
      <c r="KG2217" s="22"/>
      <c r="KH2217" s="22"/>
      <c r="KI2217" s="22"/>
      <c r="KJ2217" s="22"/>
      <c r="KK2217" s="22"/>
      <c r="KL2217" s="22"/>
      <c r="KM2217" s="22"/>
      <c r="KN2217" s="22"/>
      <c r="KO2217" s="22"/>
      <c r="KP2217" s="22"/>
      <c r="KQ2217" s="22"/>
      <c r="KR2217" s="22"/>
      <c r="KS2217" s="22"/>
      <c r="KT2217" s="22"/>
      <c r="KU2217" s="22"/>
      <c r="KV2217" s="22"/>
      <c r="KW2217" s="22"/>
      <c r="KX2217" s="22"/>
      <c r="KY2217" s="22"/>
      <c r="KZ2217" s="22"/>
      <c r="LA2217" s="24"/>
      <c r="LB2217" s="22"/>
      <c r="LC2217" s="22"/>
      <c r="LD2217" s="22"/>
      <c r="LE2217" s="22"/>
      <c r="LF2217" s="22"/>
      <c r="LG2217" s="22"/>
      <c r="LH2217" s="22"/>
      <c r="LI2217" s="22"/>
      <c r="LJ2217" s="22"/>
      <c r="LK2217" s="22"/>
      <c r="LL2217" s="22"/>
      <c r="LM2217" s="22"/>
      <c r="LN2217" s="22"/>
      <c r="LO2217" s="22"/>
      <c r="LP2217" s="22"/>
      <c r="LQ2217" s="22"/>
      <c r="LR2217" s="22"/>
      <c r="LS2217" s="22"/>
      <c r="LT2217" s="22"/>
      <c r="LU2217" s="22"/>
      <c r="LV2217" s="22"/>
      <c r="LW2217" s="22"/>
      <c r="LX2217" s="22"/>
      <c r="LY2217" s="22"/>
      <c r="LZ2217" s="22"/>
      <c r="MA2217" s="22"/>
      <c r="MB2217" s="22"/>
      <c r="MC2217" s="22"/>
      <c r="MD2217" s="22"/>
      <c r="ME2217" s="22"/>
      <c r="MF2217" s="22"/>
      <c r="MG2217" s="24"/>
      <c r="MH2217" s="22"/>
      <c r="MI2217" s="22"/>
      <c r="MJ2217" s="22"/>
      <c r="MK2217" s="22"/>
      <c r="ML2217" s="22"/>
      <c r="MM2217" s="22"/>
      <c r="MN2217" s="22"/>
      <c r="MO2217" s="22"/>
      <c r="MP2217" s="22"/>
      <c r="MQ2217" s="22"/>
      <c r="MR2217" s="22"/>
      <c r="MS2217" s="22"/>
      <c r="MT2217" s="22"/>
      <c r="MU2217" s="22"/>
      <c r="MV2217" s="22"/>
      <c r="MW2217" s="22"/>
      <c r="MX2217" s="22"/>
      <c r="MY2217" s="22"/>
      <c r="MZ2217" s="22"/>
      <c r="NA2217" s="22"/>
      <c r="NB2217" s="22"/>
      <c r="NC2217" s="22"/>
      <c r="ND2217" s="22"/>
      <c r="NE2217" s="22"/>
      <c r="NF2217" s="22"/>
      <c r="NG2217" s="22"/>
      <c r="NH2217" s="22"/>
      <c r="NI2217" s="22"/>
      <c r="NJ2217" s="22"/>
      <c r="NK2217" s="22"/>
      <c r="NL2217" s="22"/>
      <c r="NM2217" s="24"/>
      <c r="NN2217" s="22"/>
      <c r="NO2217" s="22"/>
      <c r="NP2217" s="22"/>
      <c r="NQ2217" s="22"/>
      <c r="NR2217" s="22"/>
      <c r="NS2217" s="22"/>
      <c r="NT2217" s="22"/>
      <c r="NU2217" s="22"/>
      <c r="NV2217" s="22"/>
      <c r="NW2217" s="22"/>
      <c r="NX2217" s="22"/>
      <c r="NY2217" s="22"/>
      <c r="NZ2217" s="22"/>
      <c r="OA2217" s="22"/>
      <c r="OB2217" s="22"/>
      <c r="OC2217" s="22"/>
      <c r="OD2217" s="22"/>
      <c r="OE2217" s="22"/>
      <c r="OF2217" s="22"/>
      <c r="OG2217" s="22"/>
      <c r="OH2217" s="22"/>
      <c r="OI2217" s="22"/>
      <c r="OJ2217" s="22"/>
      <c r="OK2217" s="22"/>
      <c r="OL2217" s="22"/>
      <c r="OM2217" s="22"/>
      <c r="ON2217" s="22"/>
      <c r="OO2217" s="22"/>
      <c r="OP2217" s="22"/>
      <c r="OQ2217" s="22"/>
      <c r="OR2217" s="22"/>
    </row>
    <row r="2218" spans="1:408" ht="15" thickBot="1">
      <c r="A2218" s="1"/>
      <c r="B2218" s="12"/>
      <c r="C2218" s="12"/>
      <c r="D2218" s="22"/>
      <c r="E2218" s="54"/>
      <c r="F2218" s="54"/>
      <c r="G2218" s="54"/>
      <c r="H2218" s="55"/>
      <c r="I2218" s="22"/>
      <c r="J2218" s="56"/>
      <c r="K2218" s="81"/>
      <c r="L2218" s="57"/>
      <c r="M2218" s="57"/>
      <c r="N2218" s="55"/>
      <c r="O2218" s="58"/>
      <c r="P2218" s="58"/>
      <c r="Q2218" s="59"/>
      <c r="R2218" s="60"/>
      <c r="S2218" s="60"/>
      <c r="T2218" s="22"/>
      <c r="U2218" s="1"/>
      <c r="V2218" s="23"/>
      <c r="X2218" s="24"/>
      <c r="Y2218" s="24"/>
      <c r="Z2218" s="22"/>
      <c r="AA2218" s="22"/>
      <c r="AB2218" s="22"/>
      <c r="AC2218" s="22"/>
      <c r="AD2218" s="22"/>
      <c r="AE2218" s="22"/>
      <c r="AF2218" s="22"/>
      <c r="AG2218" s="22"/>
      <c r="AH2218" s="22"/>
      <c r="AI2218" s="22"/>
      <c r="AJ2218" s="22"/>
      <c r="AK2218" s="22"/>
      <c r="AL2218" s="22"/>
      <c r="AM2218" s="22"/>
      <c r="AN2218" s="22"/>
      <c r="AO2218" s="22"/>
      <c r="AP2218" s="22"/>
      <c r="AQ2218" s="22"/>
      <c r="AR2218" s="22"/>
      <c r="AS2218" s="22"/>
      <c r="AT2218" s="22"/>
      <c r="AU2218" s="22"/>
      <c r="AV2218" s="22"/>
      <c r="AW2218" s="22"/>
      <c r="AX2218" s="22"/>
      <c r="AY2218" s="22"/>
      <c r="AZ2218" s="22"/>
      <c r="BA2218" s="22"/>
      <c r="BB2218" s="22"/>
      <c r="BC2218" s="22"/>
      <c r="BD2218" s="22"/>
      <c r="BE2218" s="24"/>
      <c r="BF2218" s="22"/>
      <c r="BG2218" s="22"/>
      <c r="BH2218" s="22"/>
      <c r="BI2218" s="22"/>
      <c r="BJ2218" s="22"/>
      <c r="BK2218" s="22"/>
      <c r="BL2218" s="22"/>
      <c r="BM2218" s="22"/>
      <c r="BN2218" s="22"/>
      <c r="BO2218" s="22"/>
      <c r="BP2218" s="22"/>
      <c r="BQ2218" s="22"/>
      <c r="BR2218" s="22"/>
      <c r="BS2218" s="22"/>
      <c r="BT2218" s="22"/>
      <c r="BU2218" s="22"/>
      <c r="BV2218" s="22"/>
      <c r="BW2218" s="22"/>
      <c r="BX2218" s="22"/>
      <c r="BY2218" s="22"/>
      <c r="BZ2218" s="22"/>
      <c r="CA2218" s="22"/>
      <c r="CB2218" s="22"/>
      <c r="CC2218" s="22"/>
      <c r="CD2218" s="22"/>
      <c r="CE2218" s="22"/>
      <c r="CF2218" s="22"/>
      <c r="CG2218" s="22"/>
      <c r="CH2218" s="22"/>
      <c r="CI2218" s="22"/>
      <c r="CJ2218" s="22"/>
      <c r="CK2218" s="24"/>
      <c r="CL2218" s="22"/>
      <c r="CM2218" s="22"/>
      <c r="CN2218" s="22"/>
      <c r="CO2218" s="22"/>
      <c r="CP2218" s="22"/>
      <c r="CQ2218" s="22"/>
      <c r="CR2218" s="22"/>
      <c r="CS2218" s="22"/>
      <c r="CT2218" s="22"/>
      <c r="CU2218" s="22"/>
      <c r="CV2218" s="22"/>
      <c r="CW2218" s="22"/>
      <c r="CX2218" s="22"/>
      <c r="CY2218" s="22"/>
      <c r="CZ2218" s="22"/>
      <c r="DA2218" s="22"/>
      <c r="DB2218" s="22"/>
      <c r="DC2218" s="22"/>
      <c r="DD2218" s="22"/>
      <c r="DE2218" s="22"/>
      <c r="DF2218" s="22"/>
      <c r="DG2218" s="22"/>
      <c r="DH2218" s="22"/>
      <c r="DI2218" s="22"/>
      <c r="DJ2218" s="22"/>
      <c r="DK2218" s="22"/>
      <c r="DL2218" s="22"/>
      <c r="DM2218" s="22"/>
      <c r="DN2218" s="22"/>
      <c r="DO2218" s="22"/>
      <c r="DP2218" s="22"/>
      <c r="DQ2218" s="24"/>
      <c r="DR2218" s="22"/>
      <c r="DS2218" s="22"/>
      <c r="DT2218" s="22"/>
      <c r="DU2218" s="22"/>
      <c r="DV2218" s="22"/>
      <c r="DW2218" s="22"/>
      <c r="DX2218" s="22"/>
      <c r="DY2218" s="22"/>
      <c r="DZ2218" s="22"/>
      <c r="EA2218" s="22"/>
      <c r="EB2218" s="22"/>
      <c r="EC2218" s="22"/>
      <c r="ED2218" s="22"/>
      <c r="EE2218" s="22"/>
      <c r="EF2218" s="22"/>
      <c r="EG2218" s="22"/>
      <c r="EH2218" s="22"/>
      <c r="EI2218" s="22"/>
      <c r="EJ2218" s="22"/>
      <c r="EK2218" s="22"/>
      <c r="EL2218" s="22"/>
      <c r="EM2218" s="22"/>
      <c r="EN2218" s="22"/>
      <c r="EO2218" s="22"/>
      <c r="EP2218" s="22"/>
      <c r="EQ2218" s="22"/>
      <c r="ER2218" s="22"/>
      <c r="ES2218" s="22"/>
      <c r="ET2218" s="22"/>
      <c r="EU2218" s="22"/>
      <c r="EV2218" s="22"/>
      <c r="EW2218" s="24"/>
      <c r="EX2218" s="22"/>
      <c r="EY2218" s="22"/>
      <c r="EZ2218" s="22"/>
      <c r="FA2218" s="22"/>
      <c r="FB2218" s="22"/>
      <c r="FC2218" s="22"/>
      <c r="FD2218" s="22"/>
      <c r="FE2218" s="22"/>
      <c r="FF2218" s="22"/>
      <c r="FG2218" s="22"/>
      <c r="FH2218" s="22"/>
      <c r="FI2218" s="22"/>
      <c r="FJ2218" s="22"/>
      <c r="FK2218" s="22"/>
      <c r="FL2218" s="22"/>
      <c r="FM2218" s="22"/>
      <c r="FN2218" s="22"/>
      <c r="FO2218" s="22"/>
      <c r="FP2218" s="22"/>
      <c r="FQ2218" s="22"/>
      <c r="FR2218" s="22"/>
      <c r="FS2218" s="22"/>
      <c r="FT2218" s="22"/>
      <c r="FU2218" s="22"/>
      <c r="FV2218" s="22"/>
      <c r="FW2218" s="22"/>
      <c r="FX2218" s="22"/>
      <c r="FY2218" s="22"/>
      <c r="FZ2218" s="22"/>
      <c r="GA2218" s="22"/>
      <c r="GB2218" s="22"/>
      <c r="GC2218" s="24"/>
      <c r="GD2218" s="22"/>
      <c r="GE2218" s="22"/>
      <c r="GF2218" s="22"/>
      <c r="GG2218" s="22"/>
      <c r="GH2218" s="22"/>
      <c r="GI2218" s="22"/>
      <c r="GJ2218" s="22"/>
      <c r="GK2218" s="22"/>
      <c r="GL2218" s="22"/>
      <c r="GM2218" s="22"/>
      <c r="GN2218" s="22"/>
      <c r="GO2218" s="22"/>
      <c r="GP2218" s="22"/>
      <c r="GQ2218" s="22"/>
      <c r="GR2218" s="22"/>
      <c r="GS2218" s="22"/>
      <c r="GT2218" s="22"/>
      <c r="GU2218" s="22"/>
      <c r="GV2218" s="22"/>
      <c r="GW2218" s="22"/>
      <c r="GX2218" s="22"/>
      <c r="GY2218" s="22"/>
      <c r="GZ2218" s="22"/>
      <c r="HA2218" s="22"/>
      <c r="HB2218" s="22"/>
      <c r="HC2218" s="22"/>
      <c r="HD2218" s="22"/>
      <c r="HE2218" s="22"/>
      <c r="HF2218" s="22"/>
      <c r="HG2218" s="22"/>
      <c r="HH2218" s="22"/>
      <c r="HI2218" s="24"/>
      <c r="HJ2218" s="22"/>
      <c r="HK2218" s="22"/>
      <c r="HL2218" s="22"/>
      <c r="HM2218" s="22"/>
      <c r="HN2218" s="22"/>
      <c r="HO2218" s="22"/>
      <c r="HP2218" s="22"/>
      <c r="HQ2218" s="22"/>
      <c r="HR2218" s="22"/>
      <c r="HS2218" s="22"/>
      <c r="HT2218" s="22"/>
      <c r="HU2218" s="22"/>
      <c r="HV2218" s="22"/>
      <c r="HW2218" s="22"/>
      <c r="HX2218" s="22"/>
      <c r="HY2218" s="22"/>
      <c r="HZ2218" s="22"/>
      <c r="IA2218" s="22"/>
      <c r="IB2218" s="22"/>
      <c r="IC2218" s="22"/>
      <c r="ID2218" s="22"/>
      <c r="IE2218" s="22"/>
      <c r="IF2218" s="22"/>
      <c r="IG2218" s="22"/>
      <c r="IH2218" s="22"/>
      <c r="II2218" s="22"/>
      <c r="IJ2218" s="22"/>
      <c r="IK2218" s="22"/>
      <c r="IL2218" s="22"/>
      <c r="IM2218" s="22"/>
      <c r="IN2218" s="22"/>
      <c r="IO2218" s="24"/>
      <c r="IP2218" s="22"/>
      <c r="IQ2218" s="22"/>
      <c r="IR2218" s="22"/>
      <c r="IS2218" s="22"/>
      <c r="IT2218" s="22"/>
      <c r="IU2218" s="22"/>
      <c r="IV2218" s="22"/>
      <c r="IW2218" s="22"/>
      <c r="IX2218" s="22"/>
      <c r="IY2218" s="22"/>
      <c r="IZ2218" s="22"/>
      <c r="JA2218" s="22"/>
      <c r="JB2218" s="22"/>
      <c r="JC2218" s="22"/>
      <c r="JD2218" s="22"/>
      <c r="JE2218" s="22"/>
      <c r="JF2218" s="22"/>
      <c r="JG2218" s="22"/>
      <c r="JH2218" s="22"/>
      <c r="JI2218" s="22"/>
      <c r="JJ2218" s="22"/>
      <c r="JK2218" s="22"/>
      <c r="JL2218" s="22"/>
      <c r="JM2218" s="22"/>
      <c r="JN2218" s="22"/>
      <c r="JO2218" s="22"/>
      <c r="JP2218" s="22"/>
      <c r="JQ2218" s="22"/>
      <c r="JR2218" s="22"/>
      <c r="JS2218" s="22"/>
      <c r="JT2218" s="22"/>
      <c r="JU2218" s="24"/>
      <c r="JV2218" s="22"/>
      <c r="JW2218" s="22"/>
      <c r="JX2218" s="22"/>
      <c r="JY2218" s="22"/>
      <c r="JZ2218" s="22"/>
      <c r="KA2218" s="22"/>
      <c r="KB2218" s="22"/>
      <c r="KC2218" s="22"/>
      <c r="KD2218" s="22"/>
      <c r="KE2218" s="22"/>
      <c r="KF2218" s="22"/>
      <c r="KG2218" s="22"/>
      <c r="KH2218" s="22"/>
      <c r="KI2218" s="22"/>
      <c r="KJ2218" s="22"/>
      <c r="KK2218" s="22"/>
      <c r="KL2218" s="22"/>
      <c r="KM2218" s="22"/>
      <c r="KN2218" s="22"/>
      <c r="KO2218" s="22"/>
      <c r="KP2218" s="22"/>
      <c r="KQ2218" s="22"/>
      <c r="KR2218" s="22"/>
      <c r="KS2218" s="22"/>
      <c r="KT2218" s="22"/>
      <c r="KU2218" s="22"/>
      <c r="KV2218" s="22"/>
      <c r="KW2218" s="22"/>
      <c r="KX2218" s="22"/>
      <c r="KY2218" s="22"/>
      <c r="KZ2218" s="22"/>
      <c r="LA2218" s="24"/>
      <c r="LB2218" s="22"/>
      <c r="LC2218" s="22"/>
      <c r="LD2218" s="22"/>
      <c r="LE2218" s="22"/>
      <c r="LF2218" s="22"/>
      <c r="LG2218" s="22"/>
      <c r="LH2218" s="22"/>
      <c r="LI2218" s="22"/>
      <c r="LJ2218" s="22"/>
      <c r="LK2218" s="22"/>
      <c r="LL2218" s="22"/>
      <c r="LM2218" s="22"/>
      <c r="LN2218" s="22"/>
      <c r="LO2218" s="22"/>
      <c r="LP2218" s="22"/>
      <c r="LQ2218" s="22"/>
      <c r="LR2218" s="22"/>
      <c r="LS2218" s="22"/>
      <c r="LT2218" s="22"/>
      <c r="LU2218" s="22"/>
      <c r="LV2218" s="22"/>
      <c r="LW2218" s="22"/>
      <c r="LX2218" s="22"/>
      <c r="LY2218" s="22"/>
      <c r="LZ2218" s="22"/>
      <c r="MA2218" s="22"/>
      <c r="MB2218" s="22"/>
      <c r="MC2218" s="22"/>
      <c r="MD2218" s="22"/>
      <c r="ME2218" s="22"/>
      <c r="MF2218" s="22"/>
      <c r="MG2218" s="24"/>
      <c r="MH2218" s="22"/>
      <c r="MI2218" s="22"/>
      <c r="MJ2218" s="22"/>
      <c r="MK2218" s="22"/>
      <c r="ML2218" s="22"/>
      <c r="MM2218" s="22"/>
      <c r="MN2218" s="22"/>
      <c r="MO2218" s="22"/>
      <c r="MP2218" s="22"/>
      <c r="MQ2218" s="22"/>
      <c r="MR2218" s="22"/>
      <c r="MS2218" s="22"/>
      <c r="MT2218" s="22"/>
      <c r="MU2218" s="22"/>
      <c r="MV2218" s="22"/>
      <c r="MW2218" s="22"/>
      <c r="MX2218" s="22"/>
      <c r="MY2218" s="22"/>
      <c r="MZ2218" s="22"/>
      <c r="NA2218" s="22"/>
      <c r="NB2218" s="22"/>
      <c r="NC2218" s="22"/>
      <c r="ND2218" s="22"/>
      <c r="NE2218" s="22"/>
      <c r="NF2218" s="22"/>
      <c r="NG2218" s="22"/>
      <c r="NH2218" s="22"/>
      <c r="NI2218" s="22"/>
      <c r="NJ2218" s="22"/>
      <c r="NK2218" s="22"/>
      <c r="NL2218" s="22"/>
      <c r="NM2218" s="24"/>
      <c r="NN2218" s="22"/>
      <c r="NO2218" s="22"/>
      <c r="NP2218" s="22"/>
      <c r="NQ2218" s="22"/>
      <c r="NR2218" s="22"/>
      <c r="NS2218" s="22"/>
      <c r="NT2218" s="22"/>
      <c r="NU2218" s="22"/>
      <c r="NV2218" s="22"/>
      <c r="NW2218" s="22"/>
      <c r="NX2218" s="22"/>
      <c r="NY2218" s="22"/>
      <c r="NZ2218" s="22"/>
      <c r="OA2218" s="22"/>
      <c r="OB2218" s="22"/>
      <c r="OC2218" s="22"/>
      <c r="OD2218" s="22"/>
      <c r="OE2218" s="22"/>
      <c r="OF2218" s="22"/>
      <c r="OG2218" s="22"/>
      <c r="OH2218" s="22"/>
      <c r="OI2218" s="22"/>
      <c r="OJ2218" s="22"/>
      <c r="OK2218" s="22"/>
      <c r="OL2218" s="22"/>
      <c r="OM2218" s="22"/>
      <c r="ON2218" s="22"/>
      <c r="OO2218" s="22"/>
      <c r="OP2218" s="22"/>
      <c r="OQ2218" s="22"/>
      <c r="OR2218" s="22"/>
    </row>
    <row r="2219" spans="1:408" ht="15" thickBot="1">
      <c r="A2219" s="1"/>
      <c r="B2219" s="12"/>
      <c r="C2219" s="12"/>
      <c r="D2219" s="22"/>
      <c r="E2219" s="54"/>
      <c r="F2219" s="54"/>
      <c r="G2219" s="54"/>
      <c r="H2219" s="55"/>
      <c r="I2219" s="22"/>
      <c r="J2219" s="56"/>
      <c r="K2219" s="80"/>
      <c r="L2219" s="57"/>
      <c r="M2219" s="57"/>
      <c r="N2219" s="55"/>
      <c r="O2219" s="58"/>
      <c r="P2219" s="58"/>
      <c r="Q2219" s="59"/>
      <c r="R2219" s="60"/>
      <c r="S2219" s="60"/>
      <c r="T2219" s="22"/>
      <c r="U2219" s="1"/>
      <c r="V2219" s="23"/>
      <c r="X2219" s="24"/>
      <c r="Y2219" s="24"/>
      <c r="Z2219" s="22"/>
      <c r="AA2219" s="22"/>
      <c r="AB2219" s="22"/>
      <c r="AC2219" s="22"/>
      <c r="AD2219" s="22"/>
      <c r="AE2219" s="22"/>
      <c r="AF2219" s="22"/>
      <c r="AG2219" s="22"/>
      <c r="AH2219" s="22"/>
      <c r="AI2219" s="22"/>
      <c r="AJ2219" s="22"/>
      <c r="AK2219" s="22"/>
      <c r="AL2219" s="22"/>
      <c r="AM2219" s="22"/>
      <c r="AN2219" s="22"/>
      <c r="AO2219" s="22"/>
      <c r="AP2219" s="22"/>
      <c r="AQ2219" s="22"/>
      <c r="AR2219" s="22"/>
      <c r="AS2219" s="22"/>
      <c r="AT2219" s="22"/>
      <c r="AU2219" s="22"/>
      <c r="AV2219" s="22"/>
      <c r="AW2219" s="22"/>
      <c r="AX2219" s="22"/>
      <c r="AY2219" s="22"/>
      <c r="AZ2219" s="22"/>
      <c r="BA2219" s="22"/>
      <c r="BB2219" s="22"/>
      <c r="BC2219" s="22"/>
      <c r="BD2219" s="22"/>
      <c r="BE2219" s="24"/>
      <c r="BF2219" s="22"/>
      <c r="BG2219" s="22"/>
      <c r="BH2219" s="22"/>
      <c r="BI2219" s="22"/>
      <c r="BJ2219" s="22"/>
      <c r="BK2219" s="22"/>
      <c r="BL2219" s="22"/>
      <c r="BM2219" s="22"/>
      <c r="BN2219" s="22"/>
      <c r="BO2219" s="22"/>
      <c r="BP2219" s="22"/>
      <c r="BQ2219" s="22"/>
      <c r="BR2219" s="22"/>
      <c r="BS2219" s="22"/>
      <c r="BT2219" s="22"/>
      <c r="BU2219" s="22"/>
      <c r="BV2219" s="22"/>
      <c r="BW2219" s="22"/>
      <c r="BX2219" s="22"/>
      <c r="BY2219" s="22"/>
      <c r="BZ2219" s="22"/>
      <c r="CA2219" s="22"/>
      <c r="CB2219" s="22"/>
      <c r="CC2219" s="22"/>
      <c r="CD2219" s="22"/>
      <c r="CE2219" s="22"/>
      <c r="CF2219" s="22"/>
      <c r="CG2219" s="22"/>
      <c r="CH2219" s="22"/>
      <c r="CI2219" s="22"/>
      <c r="CJ2219" s="22"/>
      <c r="CK2219" s="24"/>
      <c r="CL2219" s="22"/>
      <c r="CM2219" s="22"/>
      <c r="CN2219" s="22"/>
      <c r="CO2219" s="22"/>
      <c r="CP2219" s="22"/>
      <c r="CQ2219" s="22"/>
      <c r="CR2219" s="22"/>
      <c r="CS2219" s="22"/>
      <c r="CT2219" s="22"/>
      <c r="CU2219" s="22"/>
      <c r="CV2219" s="22"/>
      <c r="CW2219" s="22"/>
      <c r="CX2219" s="22"/>
      <c r="CY2219" s="22"/>
      <c r="CZ2219" s="22"/>
      <c r="DA2219" s="22"/>
      <c r="DB2219" s="22"/>
      <c r="DC2219" s="22"/>
      <c r="DD2219" s="22"/>
      <c r="DE2219" s="22"/>
      <c r="DF2219" s="22"/>
      <c r="DG2219" s="22"/>
      <c r="DH2219" s="22"/>
      <c r="DI2219" s="22"/>
      <c r="DJ2219" s="22"/>
      <c r="DK2219" s="22"/>
      <c r="DL2219" s="22"/>
      <c r="DM2219" s="22"/>
      <c r="DN2219" s="22"/>
      <c r="DO2219" s="22"/>
      <c r="DP2219" s="22"/>
      <c r="DQ2219" s="24"/>
      <c r="DR2219" s="22"/>
      <c r="DS2219" s="22"/>
      <c r="DT2219" s="22"/>
      <c r="DU2219" s="22"/>
      <c r="DV2219" s="22"/>
      <c r="DW2219" s="22"/>
      <c r="DX2219" s="22"/>
      <c r="DY2219" s="22"/>
      <c r="DZ2219" s="22"/>
      <c r="EA2219" s="22"/>
      <c r="EB2219" s="22"/>
      <c r="EC2219" s="22"/>
      <c r="ED2219" s="22"/>
      <c r="EE2219" s="22"/>
      <c r="EF2219" s="22"/>
      <c r="EG2219" s="22"/>
      <c r="EH2219" s="22"/>
      <c r="EI2219" s="22"/>
      <c r="EJ2219" s="22"/>
      <c r="EK2219" s="22"/>
      <c r="EL2219" s="22"/>
      <c r="EM2219" s="22"/>
      <c r="EN2219" s="22"/>
      <c r="EO2219" s="22"/>
      <c r="EP2219" s="22"/>
      <c r="EQ2219" s="22"/>
      <c r="ER2219" s="22"/>
      <c r="ES2219" s="22"/>
      <c r="ET2219" s="22"/>
      <c r="EU2219" s="22"/>
      <c r="EV2219" s="22"/>
      <c r="EW2219" s="24"/>
      <c r="EX2219" s="22"/>
      <c r="EY2219" s="22"/>
      <c r="EZ2219" s="22"/>
      <c r="FA2219" s="22"/>
      <c r="FB2219" s="22"/>
      <c r="FC2219" s="22"/>
      <c r="FD2219" s="22"/>
      <c r="FE2219" s="22"/>
      <c r="FF2219" s="22"/>
      <c r="FG2219" s="22"/>
      <c r="FH2219" s="22"/>
      <c r="FI2219" s="22"/>
      <c r="FJ2219" s="22"/>
      <c r="FK2219" s="22"/>
      <c r="FL2219" s="22"/>
      <c r="FM2219" s="22"/>
      <c r="FN2219" s="22"/>
      <c r="FO2219" s="22"/>
      <c r="FP2219" s="22"/>
      <c r="FQ2219" s="22"/>
      <c r="FR2219" s="22"/>
      <c r="FS2219" s="22"/>
      <c r="FT2219" s="22"/>
      <c r="FU2219" s="22"/>
      <c r="FV2219" s="22"/>
      <c r="FW2219" s="22"/>
      <c r="FX2219" s="22"/>
      <c r="FY2219" s="22"/>
      <c r="FZ2219" s="22"/>
      <c r="GA2219" s="22"/>
      <c r="GB2219" s="22"/>
      <c r="GC2219" s="24"/>
      <c r="GD2219" s="22"/>
      <c r="GE2219" s="22"/>
      <c r="GF2219" s="22"/>
      <c r="GG2219" s="22"/>
      <c r="GH2219" s="22"/>
      <c r="GI2219" s="22"/>
      <c r="GJ2219" s="22"/>
      <c r="GK2219" s="22"/>
      <c r="GL2219" s="22"/>
      <c r="GM2219" s="22"/>
      <c r="GN2219" s="22"/>
      <c r="GO2219" s="22"/>
      <c r="GP2219" s="22"/>
      <c r="GQ2219" s="22"/>
      <c r="GR2219" s="22"/>
      <c r="GS2219" s="22"/>
      <c r="GT2219" s="22"/>
      <c r="GU2219" s="22"/>
      <c r="GV2219" s="22"/>
      <c r="GW2219" s="22"/>
      <c r="GX2219" s="22"/>
      <c r="GY2219" s="22"/>
      <c r="GZ2219" s="22"/>
      <c r="HA2219" s="22"/>
      <c r="HB2219" s="22"/>
      <c r="HC2219" s="22"/>
      <c r="HD2219" s="22"/>
      <c r="HE2219" s="22"/>
      <c r="HF2219" s="22"/>
      <c r="HG2219" s="22"/>
      <c r="HH2219" s="22"/>
      <c r="HI2219" s="24"/>
      <c r="HJ2219" s="22"/>
      <c r="HK2219" s="22"/>
      <c r="HL2219" s="22"/>
      <c r="HM2219" s="22"/>
      <c r="HN2219" s="22"/>
      <c r="HO2219" s="22"/>
      <c r="HP2219" s="22"/>
      <c r="HQ2219" s="22"/>
      <c r="HR2219" s="22"/>
      <c r="HS2219" s="22"/>
      <c r="HT2219" s="22"/>
      <c r="HU2219" s="22"/>
      <c r="HV2219" s="22"/>
      <c r="HW2219" s="22"/>
      <c r="HX2219" s="22"/>
      <c r="HY2219" s="22"/>
      <c r="HZ2219" s="22"/>
      <c r="IA2219" s="22"/>
      <c r="IB2219" s="22"/>
      <c r="IC2219" s="22"/>
      <c r="ID2219" s="22"/>
      <c r="IE2219" s="22"/>
      <c r="IF2219" s="22"/>
      <c r="IG2219" s="22"/>
      <c r="IH2219" s="22"/>
      <c r="II2219" s="22"/>
      <c r="IJ2219" s="22"/>
      <c r="IK2219" s="22"/>
      <c r="IL2219" s="22"/>
      <c r="IM2219" s="22"/>
      <c r="IN2219" s="22"/>
      <c r="IO2219" s="24"/>
      <c r="IP2219" s="22"/>
      <c r="IQ2219" s="22"/>
      <c r="IR2219" s="22"/>
      <c r="IS2219" s="22"/>
      <c r="IT2219" s="22"/>
      <c r="IU2219" s="22"/>
      <c r="IV2219" s="22"/>
      <c r="IW2219" s="22"/>
      <c r="IX2219" s="22"/>
      <c r="IY2219" s="22"/>
      <c r="IZ2219" s="22"/>
      <c r="JA2219" s="22"/>
      <c r="JB2219" s="22"/>
      <c r="JC2219" s="22"/>
      <c r="JD2219" s="22"/>
      <c r="JE2219" s="22"/>
      <c r="JF2219" s="22"/>
      <c r="JG2219" s="22"/>
      <c r="JH2219" s="22"/>
      <c r="JI2219" s="22"/>
      <c r="JJ2219" s="22"/>
      <c r="JK2219" s="22"/>
      <c r="JL2219" s="22"/>
      <c r="JM2219" s="22"/>
      <c r="JN2219" s="22"/>
      <c r="JO2219" s="22"/>
      <c r="JP2219" s="22"/>
      <c r="JQ2219" s="22"/>
      <c r="JR2219" s="22"/>
      <c r="JS2219" s="22"/>
      <c r="JT2219" s="22"/>
      <c r="JU2219" s="24"/>
      <c r="JV2219" s="22"/>
      <c r="JW2219" s="22"/>
      <c r="JX2219" s="22"/>
      <c r="JY2219" s="22"/>
      <c r="JZ2219" s="22"/>
      <c r="KA2219" s="22"/>
      <c r="KB2219" s="22"/>
      <c r="KC2219" s="22"/>
      <c r="KD2219" s="22"/>
      <c r="KE2219" s="22"/>
      <c r="KF2219" s="22"/>
      <c r="KG2219" s="22"/>
      <c r="KH2219" s="22"/>
      <c r="KI2219" s="22"/>
      <c r="KJ2219" s="22"/>
      <c r="KK2219" s="22"/>
      <c r="KL2219" s="22"/>
      <c r="KM2219" s="22"/>
      <c r="KN2219" s="22"/>
      <c r="KO2219" s="22"/>
      <c r="KP2219" s="22"/>
      <c r="KQ2219" s="22"/>
      <c r="KR2219" s="22"/>
      <c r="KS2219" s="22"/>
      <c r="KT2219" s="22"/>
      <c r="KU2219" s="22"/>
      <c r="KV2219" s="22"/>
      <c r="KW2219" s="22"/>
      <c r="KX2219" s="22"/>
      <c r="KY2219" s="22"/>
      <c r="KZ2219" s="22"/>
      <c r="LA2219" s="24"/>
      <c r="LB2219" s="22"/>
      <c r="LC2219" s="22"/>
      <c r="LD2219" s="22"/>
      <c r="LE2219" s="22"/>
      <c r="LF2219" s="22"/>
      <c r="LG2219" s="22"/>
      <c r="LH2219" s="22"/>
      <c r="LI2219" s="22"/>
      <c r="LJ2219" s="22"/>
      <c r="LK2219" s="22"/>
      <c r="LL2219" s="22"/>
      <c r="LM2219" s="22"/>
      <c r="LN2219" s="22"/>
      <c r="LO2219" s="22"/>
      <c r="LP2219" s="22"/>
      <c r="LQ2219" s="22"/>
      <c r="LR2219" s="22"/>
      <c r="LS2219" s="22"/>
      <c r="LT2219" s="22"/>
      <c r="LU2219" s="22"/>
      <c r="LV2219" s="22"/>
      <c r="LW2219" s="22"/>
      <c r="LX2219" s="22"/>
      <c r="LY2219" s="22"/>
      <c r="LZ2219" s="22"/>
      <c r="MA2219" s="22"/>
      <c r="MB2219" s="22"/>
      <c r="MC2219" s="22"/>
      <c r="MD2219" s="22"/>
      <c r="ME2219" s="22"/>
      <c r="MF2219" s="22"/>
      <c r="MG2219" s="24"/>
      <c r="MH2219" s="22"/>
      <c r="MI2219" s="22"/>
      <c r="MJ2219" s="22"/>
      <c r="MK2219" s="22"/>
      <c r="ML2219" s="22"/>
      <c r="MM2219" s="22"/>
      <c r="MN2219" s="22"/>
      <c r="MO2219" s="22"/>
      <c r="MP2219" s="22"/>
      <c r="MQ2219" s="22"/>
      <c r="MR2219" s="22"/>
      <c r="MS2219" s="22"/>
      <c r="MT2219" s="22"/>
      <c r="MU2219" s="22"/>
      <c r="MV2219" s="22"/>
      <c r="MW2219" s="22"/>
      <c r="MX2219" s="22"/>
      <c r="MY2219" s="22"/>
      <c r="MZ2219" s="22"/>
      <c r="NA2219" s="22"/>
      <c r="NB2219" s="22"/>
      <c r="NC2219" s="22"/>
      <c r="ND2219" s="22"/>
      <c r="NE2219" s="22"/>
      <c r="NF2219" s="22"/>
      <c r="NG2219" s="22"/>
      <c r="NH2219" s="22"/>
      <c r="NI2219" s="22"/>
      <c r="NJ2219" s="22"/>
      <c r="NK2219" s="22"/>
      <c r="NL2219" s="22"/>
      <c r="NM2219" s="24"/>
      <c r="NN2219" s="22"/>
      <c r="NO2219" s="22"/>
      <c r="NP2219" s="22"/>
      <c r="NQ2219" s="22"/>
      <c r="NR2219" s="22"/>
      <c r="NS2219" s="22"/>
      <c r="NT2219" s="22"/>
      <c r="NU2219" s="22"/>
      <c r="NV2219" s="22"/>
      <c r="NW2219" s="22"/>
      <c r="NX2219" s="22"/>
      <c r="NY2219" s="22"/>
      <c r="NZ2219" s="22"/>
      <c r="OA2219" s="22"/>
      <c r="OB2219" s="22"/>
      <c r="OC2219" s="22"/>
      <c r="OD2219" s="22"/>
      <c r="OE2219" s="22"/>
      <c r="OF2219" s="22"/>
      <c r="OG2219" s="22"/>
      <c r="OH2219" s="22"/>
      <c r="OI2219" s="22"/>
      <c r="OJ2219" s="22"/>
      <c r="OK2219" s="22"/>
      <c r="OL2219" s="22"/>
      <c r="OM2219" s="22"/>
      <c r="ON2219" s="22"/>
      <c r="OO2219" s="22"/>
      <c r="OP2219" s="22"/>
      <c r="OQ2219" s="22"/>
      <c r="OR2219" s="22"/>
    </row>
    <row r="2220" spans="1:408" ht="15" thickBot="1">
      <c r="A2220" s="1"/>
      <c r="B2220" s="12"/>
      <c r="C2220" s="12"/>
      <c r="D2220" s="22"/>
      <c r="E2220" s="54"/>
      <c r="F2220" s="54"/>
      <c r="G2220" s="54"/>
      <c r="H2220" s="55"/>
      <c r="I2220" s="22"/>
      <c r="J2220" s="56"/>
      <c r="K2220" s="81"/>
      <c r="L2220" s="57"/>
      <c r="M2220" s="57"/>
      <c r="N2220" s="55"/>
      <c r="O2220" s="58"/>
      <c r="P2220" s="58"/>
      <c r="Q2220" s="59"/>
      <c r="R2220" s="60"/>
      <c r="S2220" s="60"/>
      <c r="T2220" s="22"/>
      <c r="U2220" s="1"/>
      <c r="V2220" s="23"/>
      <c r="X2220" s="24"/>
      <c r="Y2220" s="24"/>
      <c r="Z2220" s="22"/>
      <c r="AA2220" s="22"/>
      <c r="AB2220" s="22"/>
      <c r="AC2220" s="22"/>
      <c r="AD2220" s="22"/>
      <c r="AE2220" s="22"/>
      <c r="AF2220" s="22"/>
      <c r="AG2220" s="22"/>
      <c r="AH2220" s="22"/>
      <c r="AI2220" s="22"/>
      <c r="AJ2220" s="22"/>
      <c r="AK2220" s="22"/>
      <c r="AL2220" s="22"/>
      <c r="AM2220" s="22"/>
      <c r="AN2220" s="22"/>
      <c r="AO2220" s="22"/>
      <c r="AP2220" s="22"/>
      <c r="AQ2220" s="22"/>
      <c r="AR2220" s="22"/>
      <c r="AS2220" s="22"/>
      <c r="AT2220" s="22"/>
      <c r="AU2220" s="22"/>
      <c r="AV2220" s="22"/>
      <c r="AW2220" s="22"/>
      <c r="AX2220" s="22"/>
      <c r="AY2220" s="22"/>
      <c r="AZ2220" s="22"/>
      <c r="BA2220" s="22"/>
      <c r="BB2220" s="22"/>
      <c r="BC2220" s="22"/>
      <c r="BD2220" s="22"/>
      <c r="BE2220" s="24"/>
      <c r="BF2220" s="22"/>
      <c r="BG2220" s="22"/>
      <c r="BH2220" s="22"/>
      <c r="BI2220" s="22"/>
      <c r="BJ2220" s="22"/>
      <c r="BK2220" s="22"/>
      <c r="BL2220" s="22"/>
      <c r="BM2220" s="22"/>
      <c r="BN2220" s="22"/>
      <c r="BO2220" s="22"/>
      <c r="BP2220" s="22"/>
      <c r="BQ2220" s="22"/>
      <c r="BR2220" s="22"/>
      <c r="BS2220" s="22"/>
      <c r="BT2220" s="22"/>
      <c r="BU2220" s="22"/>
      <c r="BV2220" s="22"/>
      <c r="BW2220" s="22"/>
      <c r="BX2220" s="22"/>
      <c r="BY2220" s="22"/>
      <c r="BZ2220" s="22"/>
      <c r="CA2220" s="22"/>
      <c r="CB2220" s="22"/>
      <c r="CC2220" s="22"/>
      <c r="CD2220" s="22"/>
      <c r="CE2220" s="22"/>
      <c r="CF2220" s="22"/>
      <c r="CG2220" s="22"/>
      <c r="CH2220" s="22"/>
      <c r="CI2220" s="22"/>
      <c r="CJ2220" s="22"/>
      <c r="CK2220" s="24"/>
      <c r="CL2220" s="22"/>
      <c r="CM2220" s="22"/>
      <c r="CN2220" s="22"/>
      <c r="CO2220" s="22"/>
      <c r="CP2220" s="22"/>
      <c r="CQ2220" s="22"/>
      <c r="CR2220" s="22"/>
      <c r="CS2220" s="22"/>
      <c r="CT2220" s="22"/>
      <c r="CU2220" s="22"/>
      <c r="CV2220" s="22"/>
      <c r="CW2220" s="22"/>
      <c r="CX2220" s="22"/>
      <c r="CY2220" s="22"/>
      <c r="CZ2220" s="22"/>
      <c r="DA2220" s="22"/>
      <c r="DB2220" s="22"/>
      <c r="DC2220" s="22"/>
      <c r="DD2220" s="22"/>
      <c r="DE2220" s="22"/>
      <c r="DF2220" s="22"/>
      <c r="DG2220" s="22"/>
      <c r="DH2220" s="22"/>
      <c r="DI2220" s="22"/>
      <c r="DJ2220" s="22"/>
      <c r="DK2220" s="22"/>
      <c r="DL2220" s="22"/>
      <c r="DM2220" s="22"/>
      <c r="DN2220" s="22"/>
      <c r="DO2220" s="22"/>
      <c r="DP2220" s="22"/>
      <c r="DQ2220" s="24"/>
      <c r="DR2220" s="22"/>
      <c r="DS2220" s="22"/>
      <c r="DT2220" s="22"/>
      <c r="DU2220" s="22"/>
      <c r="DV2220" s="22"/>
      <c r="DW2220" s="22"/>
      <c r="DX2220" s="22"/>
      <c r="DY2220" s="22"/>
      <c r="DZ2220" s="22"/>
      <c r="EA2220" s="22"/>
      <c r="EB2220" s="22"/>
      <c r="EC2220" s="22"/>
      <c r="ED2220" s="22"/>
      <c r="EE2220" s="22"/>
      <c r="EF2220" s="22"/>
      <c r="EG2220" s="22"/>
      <c r="EH2220" s="22"/>
      <c r="EI2220" s="22"/>
      <c r="EJ2220" s="22"/>
      <c r="EK2220" s="22"/>
      <c r="EL2220" s="22"/>
      <c r="EM2220" s="22"/>
      <c r="EN2220" s="22"/>
      <c r="EO2220" s="22"/>
      <c r="EP2220" s="22"/>
      <c r="EQ2220" s="22"/>
      <c r="ER2220" s="22"/>
      <c r="ES2220" s="22"/>
      <c r="ET2220" s="22"/>
      <c r="EU2220" s="22"/>
      <c r="EV2220" s="22"/>
      <c r="EW2220" s="24"/>
      <c r="EX2220" s="22"/>
      <c r="EY2220" s="22"/>
      <c r="EZ2220" s="22"/>
      <c r="FA2220" s="22"/>
      <c r="FB2220" s="22"/>
      <c r="FC2220" s="22"/>
      <c r="FD2220" s="22"/>
      <c r="FE2220" s="22"/>
      <c r="FF2220" s="22"/>
      <c r="FG2220" s="22"/>
      <c r="FH2220" s="22"/>
      <c r="FI2220" s="22"/>
      <c r="FJ2220" s="22"/>
      <c r="FK2220" s="22"/>
      <c r="FL2220" s="22"/>
      <c r="FM2220" s="22"/>
      <c r="FN2220" s="22"/>
      <c r="FO2220" s="22"/>
      <c r="FP2220" s="22"/>
      <c r="FQ2220" s="22"/>
      <c r="FR2220" s="22"/>
      <c r="FS2220" s="22"/>
      <c r="FT2220" s="22"/>
      <c r="FU2220" s="22"/>
      <c r="FV2220" s="22"/>
      <c r="FW2220" s="22"/>
      <c r="FX2220" s="22"/>
      <c r="FY2220" s="22"/>
      <c r="FZ2220" s="22"/>
      <c r="GA2220" s="22"/>
      <c r="GB2220" s="22"/>
      <c r="GC2220" s="24"/>
      <c r="GD2220" s="22"/>
      <c r="GE2220" s="22"/>
      <c r="GF2220" s="22"/>
      <c r="GG2220" s="22"/>
      <c r="GH2220" s="22"/>
      <c r="GI2220" s="22"/>
      <c r="GJ2220" s="22"/>
      <c r="GK2220" s="22"/>
      <c r="GL2220" s="22"/>
      <c r="GM2220" s="22"/>
      <c r="GN2220" s="22"/>
      <c r="GO2220" s="22"/>
      <c r="GP2220" s="22"/>
      <c r="GQ2220" s="22"/>
      <c r="GR2220" s="22"/>
      <c r="GS2220" s="22"/>
      <c r="GT2220" s="22"/>
      <c r="GU2220" s="22"/>
      <c r="GV2220" s="22"/>
      <c r="GW2220" s="22"/>
      <c r="GX2220" s="22"/>
      <c r="GY2220" s="22"/>
      <c r="GZ2220" s="22"/>
      <c r="HA2220" s="22"/>
      <c r="HB2220" s="22"/>
      <c r="HC2220" s="22"/>
      <c r="HD2220" s="22"/>
      <c r="HE2220" s="22"/>
      <c r="HF2220" s="22"/>
      <c r="HG2220" s="22"/>
      <c r="HH2220" s="22"/>
      <c r="HI2220" s="24"/>
      <c r="HJ2220" s="22"/>
      <c r="HK2220" s="22"/>
      <c r="HL2220" s="22"/>
      <c r="HM2220" s="22"/>
      <c r="HN2220" s="22"/>
      <c r="HO2220" s="22"/>
      <c r="HP2220" s="22"/>
      <c r="HQ2220" s="22"/>
      <c r="HR2220" s="22"/>
      <c r="HS2220" s="22"/>
      <c r="HT2220" s="22"/>
      <c r="HU2220" s="22"/>
      <c r="HV2220" s="22"/>
      <c r="HW2220" s="22"/>
      <c r="HX2220" s="22"/>
      <c r="HY2220" s="22"/>
      <c r="HZ2220" s="22"/>
      <c r="IA2220" s="22"/>
      <c r="IB2220" s="22"/>
      <c r="IC2220" s="22"/>
      <c r="ID2220" s="22"/>
      <c r="IE2220" s="22"/>
      <c r="IF2220" s="22"/>
      <c r="IG2220" s="22"/>
      <c r="IH2220" s="22"/>
      <c r="II2220" s="22"/>
      <c r="IJ2220" s="22"/>
      <c r="IK2220" s="22"/>
      <c r="IL2220" s="22"/>
      <c r="IM2220" s="22"/>
      <c r="IN2220" s="22"/>
      <c r="IO2220" s="24"/>
      <c r="IP2220" s="22"/>
      <c r="IQ2220" s="22"/>
      <c r="IR2220" s="22"/>
      <c r="IS2220" s="22"/>
      <c r="IT2220" s="22"/>
      <c r="IU2220" s="22"/>
      <c r="IV2220" s="22"/>
      <c r="IW2220" s="22"/>
      <c r="IX2220" s="22"/>
      <c r="IY2220" s="22"/>
      <c r="IZ2220" s="22"/>
      <c r="JA2220" s="22"/>
      <c r="JB2220" s="22"/>
      <c r="JC2220" s="22"/>
      <c r="JD2220" s="22"/>
      <c r="JE2220" s="22"/>
      <c r="JF2220" s="22"/>
      <c r="JG2220" s="22"/>
      <c r="JH2220" s="22"/>
      <c r="JI2220" s="22"/>
      <c r="JJ2220" s="22"/>
      <c r="JK2220" s="22"/>
      <c r="JL2220" s="22"/>
      <c r="JM2220" s="22"/>
      <c r="JN2220" s="22"/>
      <c r="JO2220" s="22"/>
      <c r="JP2220" s="22"/>
      <c r="JQ2220" s="22"/>
      <c r="JR2220" s="22"/>
      <c r="JS2220" s="22"/>
      <c r="JT2220" s="22"/>
      <c r="JU2220" s="24"/>
      <c r="JV2220" s="22"/>
      <c r="JW2220" s="22"/>
      <c r="JX2220" s="22"/>
      <c r="JY2220" s="22"/>
      <c r="JZ2220" s="22"/>
      <c r="KA2220" s="22"/>
      <c r="KB2220" s="22"/>
      <c r="KC2220" s="22"/>
      <c r="KD2220" s="22"/>
      <c r="KE2220" s="22"/>
      <c r="KF2220" s="22"/>
      <c r="KG2220" s="22"/>
      <c r="KH2220" s="22"/>
      <c r="KI2220" s="22"/>
      <c r="KJ2220" s="22"/>
      <c r="KK2220" s="22"/>
      <c r="KL2220" s="22"/>
      <c r="KM2220" s="22"/>
      <c r="KN2220" s="22"/>
      <c r="KO2220" s="22"/>
      <c r="KP2220" s="22"/>
      <c r="KQ2220" s="22"/>
      <c r="KR2220" s="22"/>
      <c r="KS2220" s="22"/>
      <c r="KT2220" s="22"/>
      <c r="KU2220" s="22"/>
      <c r="KV2220" s="22"/>
      <c r="KW2220" s="22"/>
      <c r="KX2220" s="22"/>
      <c r="KY2220" s="22"/>
      <c r="KZ2220" s="22"/>
      <c r="LA2220" s="24"/>
      <c r="LB2220" s="22"/>
      <c r="LC2220" s="22"/>
      <c r="LD2220" s="22"/>
      <c r="LE2220" s="22"/>
      <c r="LF2220" s="22"/>
      <c r="LG2220" s="22"/>
      <c r="LH2220" s="22"/>
      <c r="LI2220" s="22"/>
      <c r="LJ2220" s="22"/>
      <c r="LK2220" s="22"/>
      <c r="LL2220" s="22"/>
      <c r="LM2220" s="22"/>
      <c r="LN2220" s="22"/>
      <c r="LO2220" s="22"/>
      <c r="LP2220" s="22"/>
      <c r="LQ2220" s="22"/>
      <c r="LR2220" s="22"/>
      <c r="LS2220" s="22"/>
      <c r="LT2220" s="22"/>
      <c r="LU2220" s="22"/>
      <c r="LV2220" s="22"/>
      <c r="LW2220" s="22"/>
      <c r="LX2220" s="22"/>
      <c r="LY2220" s="22"/>
      <c r="LZ2220" s="22"/>
      <c r="MA2220" s="22"/>
      <c r="MB2220" s="22"/>
      <c r="MC2220" s="22"/>
      <c r="MD2220" s="22"/>
      <c r="ME2220" s="22"/>
      <c r="MF2220" s="22"/>
      <c r="MG2220" s="24"/>
      <c r="MH2220" s="22"/>
      <c r="MI2220" s="22"/>
      <c r="MJ2220" s="22"/>
      <c r="MK2220" s="22"/>
      <c r="ML2220" s="22"/>
      <c r="MM2220" s="22"/>
      <c r="MN2220" s="22"/>
      <c r="MO2220" s="22"/>
      <c r="MP2220" s="22"/>
      <c r="MQ2220" s="22"/>
      <c r="MR2220" s="22"/>
      <c r="MS2220" s="22"/>
      <c r="MT2220" s="22"/>
      <c r="MU2220" s="22"/>
      <c r="MV2220" s="22"/>
      <c r="MW2220" s="22"/>
      <c r="MX2220" s="22"/>
      <c r="MY2220" s="22"/>
      <c r="MZ2220" s="22"/>
      <c r="NA2220" s="22"/>
      <c r="NB2220" s="22"/>
      <c r="NC2220" s="22"/>
      <c r="ND2220" s="22"/>
      <c r="NE2220" s="22"/>
      <c r="NF2220" s="22"/>
      <c r="NG2220" s="22"/>
      <c r="NH2220" s="22"/>
      <c r="NI2220" s="22"/>
      <c r="NJ2220" s="22"/>
      <c r="NK2220" s="22"/>
      <c r="NL2220" s="22"/>
      <c r="NM2220" s="24"/>
      <c r="NN2220" s="22"/>
      <c r="NO2220" s="22"/>
      <c r="NP2220" s="22"/>
      <c r="NQ2220" s="22"/>
      <c r="NR2220" s="22"/>
      <c r="NS2220" s="22"/>
      <c r="NT2220" s="22"/>
      <c r="NU2220" s="22"/>
      <c r="NV2220" s="22"/>
      <c r="NW2220" s="22"/>
      <c r="NX2220" s="22"/>
      <c r="NY2220" s="22"/>
      <c r="NZ2220" s="22"/>
      <c r="OA2220" s="22"/>
      <c r="OB2220" s="22"/>
      <c r="OC2220" s="22"/>
      <c r="OD2220" s="22"/>
      <c r="OE2220" s="22"/>
      <c r="OF2220" s="22"/>
      <c r="OG2220" s="22"/>
      <c r="OH2220" s="22"/>
      <c r="OI2220" s="22"/>
      <c r="OJ2220" s="22"/>
      <c r="OK2220" s="22"/>
      <c r="OL2220" s="22"/>
      <c r="OM2220" s="22"/>
      <c r="ON2220" s="22"/>
      <c r="OO2220" s="22"/>
      <c r="OP2220" s="22"/>
      <c r="OQ2220" s="22"/>
      <c r="OR2220" s="22"/>
    </row>
    <row r="2221" spans="1:408" ht="15" thickBot="1">
      <c r="A2221" s="1"/>
      <c r="B2221" s="12"/>
      <c r="C2221" s="12"/>
      <c r="D2221" s="22"/>
      <c r="E2221" s="54"/>
      <c r="F2221" s="54"/>
      <c r="G2221" s="54"/>
      <c r="H2221" s="55"/>
      <c r="I2221" s="22"/>
      <c r="J2221" s="56"/>
      <c r="K2221" s="80"/>
      <c r="L2221" s="57"/>
      <c r="M2221" s="57"/>
      <c r="N2221" s="55"/>
      <c r="O2221" s="58"/>
      <c r="P2221" s="58"/>
      <c r="Q2221" s="59"/>
      <c r="R2221" s="60"/>
      <c r="S2221" s="60"/>
      <c r="T2221" s="22"/>
      <c r="U2221" s="1"/>
      <c r="V2221" s="23"/>
      <c r="X2221" s="24"/>
      <c r="Y2221" s="24"/>
      <c r="Z2221" s="22"/>
      <c r="AA2221" s="22"/>
      <c r="AB2221" s="22"/>
      <c r="AC2221" s="22"/>
      <c r="AD2221" s="22"/>
      <c r="AE2221" s="22"/>
      <c r="AF2221" s="22"/>
      <c r="AG2221" s="22"/>
      <c r="AH2221" s="22"/>
      <c r="AI2221" s="22"/>
      <c r="AJ2221" s="22"/>
      <c r="AK2221" s="22"/>
      <c r="AL2221" s="22"/>
      <c r="AM2221" s="22"/>
      <c r="AN2221" s="22"/>
      <c r="AO2221" s="22"/>
      <c r="AP2221" s="22"/>
      <c r="AQ2221" s="22"/>
      <c r="AR2221" s="22"/>
      <c r="AS2221" s="22"/>
      <c r="AT2221" s="22"/>
      <c r="AU2221" s="22"/>
      <c r="AV2221" s="22"/>
      <c r="AW2221" s="22"/>
      <c r="AX2221" s="22"/>
      <c r="AY2221" s="22"/>
      <c r="AZ2221" s="22"/>
      <c r="BA2221" s="22"/>
      <c r="BB2221" s="22"/>
      <c r="BC2221" s="22"/>
      <c r="BD2221" s="22"/>
      <c r="BE2221" s="24"/>
      <c r="BF2221" s="22"/>
      <c r="BG2221" s="22"/>
      <c r="BH2221" s="22"/>
      <c r="BI2221" s="22"/>
      <c r="BJ2221" s="22"/>
      <c r="BK2221" s="22"/>
      <c r="BL2221" s="22"/>
      <c r="BM2221" s="22"/>
      <c r="BN2221" s="22"/>
      <c r="BO2221" s="22"/>
      <c r="BP2221" s="22"/>
      <c r="BQ2221" s="22"/>
      <c r="BR2221" s="22"/>
      <c r="BS2221" s="22"/>
      <c r="BT2221" s="22"/>
      <c r="BU2221" s="22"/>
      <c r="BV2221" s="22"/>
      <c r="BW2221" s="22"/>
      <c r="BX2221" s="22"/>
      <c r="BY2221" s="22"/>
      <c r="BZ2221" s="22"/>
      <c r="CA2221" s="22"/>
      <c r="CB2221" s="22"/>
      <c r="CC2221" s="22"/>
      <c r="CD2221" s="22"/>
      <c r="CE2221" s="22"/>
      <c r="CF2221" s="22"/>
      <c r="CG2221" s="22"/>
      <c r="CH2221" s="22"/>
      <c r="CI2221" s="22"/>
      <c r="CJ2221" s="22"/>
      <c r="CK2221" s="24"/>
      <c r="CL2221" s="22"/>
      <c r="CM2221" s="22"/>
      <c r="CN2221" s="22"/>
      <c r="CO2221" s="22"/>
      <c r="CP2221" s="22"/>
      <c r="CQ2221" s="22"/>
      <c r="CR2221" s="22"/>
      <c r="CS2221" s="22"/>
      <c r="CT2221" s="22"/>
      <c r="CU2221" s="22"/>
      <c r="CV2221" s="22"/>
      <c r="CW2221" s="22"/>
      <c r="CX2221" s="22"/>
      <c r="CY2221" s="22"/>
      <c r="CZ2221" s="22"/>
      <c r="DA2221" s="22"/>
      <c r="DB2221" s="22"/>
      <c r="DC2221" s="22"/>
      <c r="DD2221" s="22"/>
      <c r="DE2221" s="22"/>
      <c r="DF2221" s="22"/>
      <c r="DG2221" s="22"/>
      <c r="DH2221" s="22"/>
      <c r="DI2221" s="22"/>
      <c r="DJ2221" s="22"/>
      <c r="DK2221" s="22"/>
      <c r="DL2221" s="22"/>
      <c r="DM2221" s="22"/>
      <c r="DN2221" s="22"/>
      <c r="DO2221" s="22"/>
      <c r="DP2221" s="22"/>
      <c r="DQ2221" s="24"/>
      <c r="DR2221" s="22"/>
      <c r="DS2221" s="22"/>
      <c r="DT2221" s="22"/>
      <c r="DU2221" s="22"/>
      <c r="DV2221" s="22"/>
      <c r="DW2221" s="22"/>
      <c r="DX2221" s="22"/>
      <c r="DY2221" s="22"/>
      <c r="DZ2221" s="22"/>
      <c r="EA2221" s="22"/>
      <c r="EB2221" s="22"/>
      <c r="EC2221" s="22"/>
      <c r="ED2221" s="22"/>
      <c r="EE2221" s="22"/>
      <c r="EF2221" s="22"/>
      <c r="EG2221" s="22"/>
      <c r="EH2221" s="22"/>
      <c r="EI2221" s="22"/>
      <c r="EJ2221" s="22"/>
      <c r="EK2221" s="22"/>
      <c r="EL2221" s="22"/>
      <c r="EM2221" s="22"/>
      <c r="EN2221" s="22"/>
      <c r="EO2221" s="22"/>
      <c r="EP2221" s="22"/>
      <c r="EQ2221" s="22"/>
      <c r="ER2221" s="22"/>
      <c r="ES2221" s="22"/>
      <c r="ET2221" s="22"/>
      <c r="EU2221" s="22"/>
      <c r="EV2221" s="22"/>
      <c r="EW2221" s="24"/>
      <c r="EX2221" s="22"/>
      <c r="EY2221" s="22"/>
      <c r="EZ2221" s="22"/>
      <c r="FA2221" s="22"/>
      <c r="FB2221" s="22"/>
      <c r="FC2221" s="22"/>
      <c r="FD2221" s="22"/>
      <c r="FE2221" s="22"/>
      <c r="FF2221" s="22"/>
      <c r="FG2221" s="22"/>
      <c r="FH2221" s="22"/>
      <c r="FI2221" s="22"/>
      <c r="FJ2221" s="22"/>
      <c r="FK2221" s="22"/>
      <c r="FL2221" s="22"/>
      <c r="FM2221" s="22"/>
      <c r="FN2221" s="22"/>
      <c r="FO2221" s="22"/>
      <c r="FP2221" s="22"/>
      <c r="FQ2221" s="22"/>
      <c r="FR2221" s="22"/>
      <c r="FS2221" s="22"/>
      <c r="FT2221" s="22"/>
      <c r="FU2221" s="22"/>
      <c r="FV2221" s="22"/>
      <c r="FW2221" s="22"/>
      <c r="FX2221" s="22"/>
      <c r="FY2221" s="22"/>
      <c r="FZ2221" s="22"/>
      <c r="GA2221" s="22"/>
      <c r="GB2221" s="22"/>
      <c r="GC2221" s="24"/>
      <c r="GD2221" s="22"/>
      <c r="GE2221" s="22"/>
      <c r="GF2221" s="22"/>
      <c r="GG2221" s="22"/>
      <c r="GH2221" s="22"/>
      <c r="GI2221" s="22"/>
      <c r="GJ2221" s="22"/>
      <c r="GK2221" s="22"/>
      <c r="GL2221" s="22"/>
      <c r="GM2221" s="22"/>
      <c r="GN2221" s="22"/>
      <c r="GO2221" s="22"/>
      <c r="GP2221" s="22"/>
      <c r="GQ2221" s="22"/>
      <c r="GR2221" s="22"/>
      <c r="GS2221" s="22"/>
      <c r="GT2221" s="22"/>
      <c r="GU2221" s="22"/>
      <c r="GV2221" s="22"/>
      <c r="GW2221" s="22"/>
      <c r="GX2221" s="22"/>
      <c r="GY2221" s="22"/>
      <c r="GZ2221" s="22"/>
      <c r="HA2221" s="22"/>
      <c r="HB2221" s="22"/>
      <c r="HC2221" s="22"/>
      <c r="HD2221" s="22"/>
      <c r="HE2221" s="22"/>
      <c r="HF2221" s="22"/>
      <c r="HG2221" s="22"/>
      <c r="HH2221" s="22"/>
      <c r="HI2221" s="24"/>
      <c r="HJ2221" s="22"/>
      <c r="HK2221" s="22"/>
      <c r="HL2221" s="22"/>
      <c r="HM2221" s="22"/>
      <c r="HN2221" s="22"/>
      <c r="HO2221" s="22"/>
      <c r="HP2221" s="22"/>
      <c r="HQ2221" s="22"/>
      <c r="HR2221" s="22"/>
      <c r="HS2221" s="22"/>
      <c r="HT2221" s="22"/>
      <c r="HU2221" s="22"/>
      <c r="HV2221" s="22"/>
      <c r="HW2221" s="22"/>
      <c r="HX2221" s="22"/>
      <c r="HY2221" s="22"/>
      <c r="HZ2221" s="22"/>
      <c r="IA2221" s="22"/>
      <c r="IB2221" s="22"/>
      <c r="IC2221" s="22"/>
      <c r="ID2221" s="22"/>
      <c r="IE2221" s="22"/>
      <c r="IF2221" s="22"/>
      <c r="IG2221" s="22"/>
      <c r="IH2221" s="22"/>
      <c r="II2221" s="22"/>
      <c r="IJ2221" s="22"/>
      <c r="IK2221" s="22"/>
      <c r="IL2221" s="22"/>
      <c r="IM2221" s="22"/>
      <c r="IN2221" s="22"/>
      <c r="IO2221" s="24"/>
      <c r="IP2221" s="22"/>
      <c r="IQ2221" s="22"/>
      <c r="IR2221" s="22"/>
      <c r="IS2221" s="22"/>
      <c r="IT2221" s="22"/>
      <c r="IU2221" s="22"/>
      <c r="IV2221" s="22"/>
      <c r="IW2221" s="22"/>
      <c r="IX2221" s="22"/>
      <c r="IY2221" s="22"/>
      <c r="IZ2221" s="22"/>
      <c r="JA2221" s="22"/>
      <c r="JB2221" s="22"/>
      <c r="JC2221" s="22"/>
      <c r="JD2221" s="22"/>
      <c r="JE2221" s="22"/>
      <c r="JF2221" s="22"/>
      <c r="JG2221" s="22"/>
      <c r="JH2221" s="22"/>
      <c r="JI2221" s="22"/>
      <c r="JJ2221" s="22"/>
      <c r="JK2221" s="22"/>
      <c r="JL2221" s="22"/>
      <c r="JM2221" s="22"/>
      <c r="JN2221" s="22"/>
      <c r="JO2221" s="22"/>
      <c r="JP2221" s="22"/>
      <c r="JQ2221" s="22"/>
      <c r="JR2221" s="22"/>
      <c r="JS2221" s="22"/>
      <c r="JT2221" s="22"/>
      <c r="JU2221" s="24"/>
      <c r="JV2221" s="22"/>
      <c r="JW2221" s="22"/>
      <c r="JX2221" s="22"/>
      <c r="JY2221" s="22"/>
      <c r="JZ2221" s="22"/>
      <c r="KA2221" s="22"/>
      <c r="KB2221" s="22"/>
      <c r="KC2221" s="22"/>
      <c r="KD2221" s="22"/>
      <c r="KE2221" s="22"/>
      <c r="KF2221" s="22"/>
      <c r="KG2221" s="22"/>
      <c r="KH2221" s="22"/>
      <c r="KI2221" s="22"/>
      <c r="KJ2221" s="22"/>
      <c r="KK2221" s="22"/>
      <c r="KL2221" s="22"/>
      <c r="KM2221" s="22"/>
      <c r="KN2221" s="22"/>
      <c r="KO2221" s="22"/>
      <c r="KP2221" s="22"/>
      <c r="KQ2221" s="22"/>
      <c r="KR2221" s="22"/>
      <c r="KS2221" s="22"/>
      <c r="KT2221" s="22"/>
      <c r="KU2221" s="22"/>
      <c r="KV2221" s="22"/>
      <c r="KW2221" s="22"/>
      <c r="KX2221" s="22"/>
      <c r="KY2221" s="22"/>
      <c r="KZ2221" s="22"/>
      <c r="LA2221" s="24"/>
      <c r="LB2221" s="22"/>
      <c r="LC2221" s="22"/>
      <c r="LD2221" s="22"/>
      <c r="LE2221" s="22"/>
      <c r="LF2221" s="22"/>
      <c r="LG2221" s="22"/>
      <c r="LH2221" s="22"/>
      <c r="LI2221" s="22"/>
      <c r="LJ2221" s="22"/>
      <c r="LK2221" s="22"/>
      <c r="LL2221" s="22"/>
      <c r="LM2221" s="22"/>
      <c r="LN2221" s="22"/>
      <c r="LO2221" s="22"/>
      <c r="LP2221" s="22"/>
      <c r="LQ2221" s="22"/>
      <c r="LR2221" s="22"/>
      <c r="LS2221" s="22"/>
      <c r="LT2221" s="22"/>
      <c r="LU2221" s="22"/>
      <c r="LV2221" s="22"/>
      <c r="LW2221" s="22"/>
      <c r="LX2221" s="22"/>
      <c r="LY2221" s="22"/>
      <c r="LZ2221" s="22"/>
      <c r="MA2221" s="22"/>
      <c r="MB2221" s="22"/>
      <c r="MC2221" s="22"/>
      <c r="MD2221" s="22"/>
      <c r="ME2221" s="22"/>
      <c r="MF2221" s="22"/>
      <c r="MG2221" s="24"/>
      <c r="MH2221" s="22"/>
      <c r="MI2221" s="22"/>
      <c r="MJ2221" s="22"/>
      <c r="MK2221" s="22"/>
      <c r="ML2221" s="22"/>
      <c r="MM2221" s="22"/>
      <c r="MN2221" s="22"/>
      <c r="MO2221" s="22"/>
      <c r="MP2221" s="22"/>
      <c r="MQ2221" s="22"/>
      <c r="MR2221" s="22"/>
      <c r="MS2221" s="22"/>
      <c r="MT2221" s="22"/>
      <c r="MU2221" s="22"/>
      <c r="MV2221" s="22"/>
      <c r="MW2221" s="22"/>
      <c r="MX2221" s="22"/>
      <c r="MY2221" s="22"/>
      <c r="MZ2221" s="22"/>
      <c r="NA2221" s="22"/>
      <c r="NB2221" s="22"/>
      <c r="NC2221" s="22"/>
      <c r="ND2221" s="22"/>
      <c r="NE2221" s="22"/>
      <c r="NF2221" s="22"/>
      <c r="NG2221" s="22"/>
      <c r="NH2221" s="22"/>
      <c r="NI2221" s="22"/>
      <c r="NJ2221" s="22"/>
      <c r="NK2221" s="22"/>
      <c r="NL2221" s="22"/>
      <c r="NM2221" s="24"/>
      <c r="NN2221" s="22"/>
      <c r="NO2221" s="22"/>
      <c r="NP2221" s="22"/>
      <c r="NQ2221" s="22"/>
      <c r="NR2221" s="22"/>
      <c r="NS2221" s="22"/>
      <c r="NT2221" s="22"/>
      <c r="NU2221" s="22"/>
      <c r="NV2221" s="22"/>
      <c r="NW2221" s="22"/>
      <c r="NX2221" s="22"/>
      <c r="NY2221" s="22"/>
      <c r="NZ2221" s="22"/>
      <c r="OA2221" s="22"/>
      <c r="OB2221" s="22"/>
      <c r="OC2221" s="22"/>
      <c r="OD2221" s="22"/>
      <c r="OE2221" s="22"/>
      <c r="OF2221" s="22"/>
      <c r="OG2221" s="22"/>
      <c r="OH2221" s="22"/>
      <c r="OI2221" s="22"/>
      <c r="OJ2221" s="22"/>
      <c r="OK2221" s="22"/>
      <c r="OL2221" s="22"/>
      <c r="OM2221" s="22"/>
      <c r="ON2221" s="22"/>
      <c r="OO2221" s="22"/>
      <c r="OP2221" s="22"/>
      <c r="OQ2221" s="22"/>
      <c r="OR2221" s="22"/>
    </row>
    <row r="2222" spans="1:408" ht="15" thickBot="1">
      <c r="A2222" s="1"/>
      <c r="B2222" s="12"/>
      <c r="C2222" s="12"/>
      <c r="D2222" s="22"/>
      <c r="E2222" s="54"/>
      <c r="F2222" s="54"/>
      <c r="G2222" s="54"/>
      <c r="H2222" s="55"/>
      <c r="I2222" s="22"/>
      <c r="J2222" s="56"/>
      <c r="K2222" s="81"/>
      <c r="L2222" s="57"/>
      <c r="M2222" s="57"/>
      <c r="N2222" s="55"/>
      <c r="O2222" s="58"/>
      <c r="P2222" s="58"/>
      <c r="Q2222" s="59"/>
      <c r="R2222" s="60"/>
      <c r="S2222" s="60"/>
      <c r="T2222" s="22"/>
      <c r="U2222" s="1"/>
      <c r="V2222" s="23"/>
      <c r="X2222" s="24"/>
      <c r="Y2222" s="24"/>
      <c r="Z2222" s="22"/>
      <c r="AA2222" s="22"/>
      <c r="AB2222" s="22"/>
      <c r="AC2222" s="22"/>
      <c r="AD2222" s="22"/>
      <c r="AE2222" s="22"/>
      <c r="AF2222" s="22"/>
      <c r="AG2222" s="22"/>
      <c r="AH2222" s="22"/>
      <c r="AI2222" s="22"/>
      <c r="AJ2222" s="22"/>
      <c r="AK2222" s="22"/>
      <c r="AL2222" s="22"/>
      <c r="AM2222" s="22"/>
      <c r="AN2222" s="22"/>
      <c r="AO2222" s="22"/>
      <c r="AP2222" s="22"/>
      <c r="AQ2222" s="22"/>
      <c r="AR2222" s="22"/>
      <c r="AS2222" s="22"/>
      <c r="AT2222" s="22"/>
      <c r="AU2222" s="22"/>
      <c r="AV2222" s="22"/>
      <c r="AW2222" s="22"/>
      <c r="AX2222" s="22"/>
      <c r="AY2222" s="22"/>
      <c r="AZ2222" s="22"/>
      <c r="BA2222" s="22"/>
      <c r="BB2222" s="22"/>
      <c r="BC2222" s="22"/>
      <c r="BD2222" s="22"/>
      <c r="BE2222" s="24"/>
      <c r="BF2222" s="22"/>
      <c r="BG2222" s="22"/>
      <c r="BH2222" s="22"/>
      <c r="BI2222" s="22"/>
      <c r="BJ2222" s="22"/>
      <c r="BK2222" s="22"/>
      <c r="BL2222" s="22"/>
      <c r="BM2222" s="22"/>
      <c r="BN2222" s="22"/>
      <c r="BO2222" s="22"/>
      <c r="BP2222" s="22"/>
      <c r="BQ2222" s="22"/>
      <c r="BR2222" s="22"/>
      <c r="BS2222" s="22"/>
      <c r="BT2222" s="22"/>
      <c r="BU2222" s="22"/>
      <c r="BV2222" s="22"/>
      <c r="BW2222" s="22"/>
      <c r="BX2222" s="22"/>
      <c r="BY2222" s="22"/>
      <c r="BZ2222" s="22"/>
      <c r="CA2222" s="22"/>
      <c r="CB2222" s="22"/>
      <c r="CC2222" s="22"/>
      <c r="CD2222" s="22"/>
      <c r="CE2222" s="22"/>
      <c r="CF2222" s="22"/>
      <c r="CG2222" s="22"/>
      <c r="CH2222" s="22"/>
      <c r="CI2222" s="22"/>
      <c r="CJ2222" s="22"/>
      <c r="CK2222" s="24"/>
      <c r="CL2222" s="22"/>
      <c r="CM2222" s="22"/>
      <c r="CN2222" s="22"/>
      <c r="CO2222" s="22"/>
      <c r="CP2222" s="22"/>
      <c r="CQ2222" s="22"/>
      <c r="CR2222" s="22"/>
      <c r="CS2222" s="22"/>
      <c r="CT2222" s="22"/>
      <c r="CU2222" s="22"/>
      <c r="CV2222" s="22"/>
      <c r="CW2222" s="22"/>
      <c r="CX2222" s="22"/>
      <c r="CY2222" s="22"/>
      <c r="CZ2222" s="22"/>
      <c r="DA2222" s="22"/>
      <c r="DB2222" s="22"/>
      <c r="DC2222" s="22"/>
      <c r="DD2222" s="22"/>
      <c r="DE2222" s="22"/>
      <c r="DF2222" s="22"/>
      <c r="DG2222" s="22"/>
      <c r="DH2222" s="22"/>
      <c r="DI2222" s="22"/>
      <c r="DJ2222" s="22"/>
      <c r="DK2222" s="22"/>
      <c r="DL2222" s="22"/>
      <c r="DM2222" s="22"/>
      <c r="DN2222" s="22"/>
      <c r="DO2222" s="22"/>
      <c r="DP2222" s="22"/>
      <c r="DQ2222" s="24"/>
      <c r="DR2222" s="22"/>
      <c r="DS2222" s="22"/>
      <c r="DT2222" s="22"/>
      <c r="DU2222" s="22"/>
      <c r="DV2222" s="22"/>
      <c r="DW2222" s="22"/>
      <c r="DX2222" s="22"/>
      <c r="DY2222" s="22"/>
      <c r="DZ2222" s="22"/>
      <c r="EA2222" s="22"/>
      <c r="EB2222" s="22"/>
      <c r="EC2222" s="22"/>
      <c r="ED2222" s="22"/>
      <c r="EE2222" s="22"/>
      <c r="EF2222" s="22"/>
      <c r="EG2222" s="22"/>
      <c r="EH2222" s="22"/>
      <c r="EI2222" s="22"/>
      <c r="EJ2222" s="22"/>
      <c r="EK2222" s="22"/>
      <c r="EL2222" s="22"/>
      <c r="EM2222" s="22"/>
      <c r="EN2222" s="22"/>
      <c r="EO2222" s="22"/>
      <c r="EP2222" s="22"/>
      <c r="EQ2222" s="22"/>
      <c r="ER2222" s="22"/>
      <c r="ES2222" s="22"/>
      <c r="ET2222" s="22"/>
      <c r="EU2222" s="22"/>
      <c r="EV2222" s="22"/>
      <c r="EW2222" s="24"/>
      <c r="EX2222" s="22"/>
      <c r="EY2222" s="22"/>
      <c r="EZ2222" s="22"/>
      <c r="FA2222" s="22"/>
      <c r="FB2222" s="22"/>
      <c r="FC2222" s="22"/>
      <c r="FD2222" s="22"/>
      <c r="FE2222" s="22"/>
      <c r="FF2222" s="22"/>
      <c r="FG2222" s="22"/>
      <c r="FH2222" s="22"/>
      <c r="FI2222" s="22"/>
      <c r="FJ2222" s="22"/>
      <c r="FK2222" s="22"/>
      <c r="FL2222" s="22"/>
      <c r="FM2222" s="22"/>
      <c r="FN2222" s="22"/>
      <c r="FO2222" s="22"/>
      <c r="FP2222" s="22"/>
      <c r="FQ2222" s="22"/>
      <c r="FR2222" s="22"/>
      <c r="FS2222" s="22"/>
      <c r="FT2222" s="22"/>
      <c r="FU2222" s="22"/>
      <c r="FV2222" s="22"/>
      <c r="FW2222" s="22"/>
      <c r="FX2222" s="22"/>
      <c r="FY2222" s="22"/>
      <c r="FZ2222" s="22"/>
      <c r="GA2222" s="22"/>
      <c r="GB2222" s="22"/>
      <c r="GC2222" s="24"/>
      <c r="GD2222" s="22"/>
      <c r="GE2222" s="22"/>
      <c r="GF2222" s="22"/>
      <c r="GG2222" s="22"/>
      <c r="GH2222" s="22"/>
      <c r="GI2222" s="22"/>
      <c r="GJ2222" s="22"/>
      <c r="GK2222" s="22"/>
      <c r="GL2222" s="22"/>
      <c r="GM2222" s="22"/>
      <c r="GN2222" s="22"/>
      <c r="GO2222" s="22"/>
      <c r="GP2222" s="22"/>
      <c r="GQ2222" s="22"/>
      <c r="GR2222" s="22"/>
      <c r="GS2222" s="22"/>
      <c r="GT2222" s="22"/>
      <c r="GU2222" s="22"/>
      <c r="GV2222" s="22"/>
      <c r="GW2222" s="22"/>
      <c r="GX2222" s="22"/>
      <c r="GY2222" s="22"/>
      <c r="GZ2222" s="22"/>
      <c r="HA2222" s="22"/>
      <c r="HB2222" s="22"/>
      <c r="HC2222" s="22"/>
      <c r="HD2222" s="22"/>
      <c r="HE2222" s="22"/>
      <c r="HF2222" s="22"/>
      <c r="HG2222" s="22"/>
      <c r="HH2222" s="22"/>
      <c r="HI2222" s="24"/>
      <c r="HJ2222" s="22"/>
      <c r="HK2222" s="22"/>
      <c r="HL2222" s="22"/>
      <c r="HM2222" s="22"/>
      <c r="HN2222" s="22"/>
      <c r="HO2222" s="22"/>
      <c r="HP2222" s="22"/>
      <c r="HQ2222" s="22"/>
      <c r="HR2222" s="22"/>
      <c r="HS2222" s="22"/>
      <c r="HT2222" s="22"/>
      <c r="HU2222" s="22"/>
      <c r="HV2222" s="22"/>
      <c r="HW2222" s="22"/>
      <c r="HX2222" s="22"/>
      <c r="HY2222" s="22"/>
      <c r="HZ2222" s="22"/>
      <c r="IA2222" s="22"/>
      <c r="IB2222" s="22"/>
      <c r="IC2222" s="22"/>
      <c r="ID2222" s="22"/>
      <c r="IE2222" s="22"/>
      <c r="IF2222" s="22"/>
      <c r="IG2222" s="22"/>
      <c r="IH2222" s="22"/>
      <c r="II2222" s="22"/>
      <c r="IJ2222" s="22"/>
      <c r="IK2222" s="22"/>
      <c r="IL2222" s="22"/>
      <c r="IM2222" s="22"/>
      <c r="IN2222" s="22"/>
      <c r="IO2222" s="24"/>
      <c r="IP2222" s="22"/>
      <c r="IQ2222" s="22"/>
      <c r="IR2222" s="22"/>
      <c r="IS2222" s="22"/>
      <c r="IT2222" s="22"/>
      <c r="IU2222" s="22"/>
      <c r="IV2222" s="22"/>
      <c r="IW2222" s="22"/>
      <c r="IX2222" s="22"/>
      <c r="IY2222" s="22"/>
      <c r="IZ2222" s="22"/>
      <c r="JA2222" s="22"/>
      <c r="JB2222" s="22"/>
      <c r="JC2222" s="22"/>
      <c r="JD2222" s="22"/>
      <c r="JE2222" s="22"/>
      <c r="JF2222" s="22"/>
      <c r="JG2222" s="22"/>
      <c r="JH2222" s="22"/>
      <c r="JI2222" s="22"/>
      <c r="JJ2222" s="22"/>
      <c r="JK2222" s="22"/>
      <c r="JL2222" s="22"/>
      <c r="JM2222" s="22"/>
      <c r="JN2222" s="22"/>
      <c r="JO2222" s="22"/>
      <c r="JP2222" s="22"/>
      <c r="JQ2222" s="22"/>
      <c r="JR2222" s="22"/>
      <c r="JS2222" s="22"/>
      <c r="JT2222" s="22"/>
      <c r="JU2222" s="24"/>
      <c r="JV2222" s="22"/>
      <c r="JW2222" s="22"/>
      <c r="JX2222" s="22"/>
      <c r="JY2222" s="22"/>
      <c r="JZ2222" s="22"/>
      <c r="KA2222" s="22"/>
      <c r="KB2222" s="22"/>
      <c r="KC2222" s="22"/>
      <c r="KD2222" s="22"/>
      <c r="KE2222" s="22"/>
      <c r="KF2222" s="22"/>
      <c r="KG2222" s="22"/>
      <c r="KH2222" s="22"/>
      <c r="KI2222" s="22"/>
      <c r="KJ2222" s="22"/>
      <c r="KK2222" s="22"/>
      <c r="KL2222" s="22"/>
      <c r="KM2222" s="22"/>
      <c r="KN2222" s="22"/>
      <c r="KO2222" s="22"/>
      <c r="KP2222" s="22"/>
      <c r="KQ2222" s="22"/>
      <c r="KR2222" s="22"/>
      <c r="KS2222" s="22"/>
      <c r="KT2222" s="22"/>
      <c r="KU2222" s="22"/>
      <c r="KV2222" s="22"/>
      <c r="KW2222" s="22"/>
      <c r="KX2222" s="22"/>
      <c r="KY2222" s="22"/>
      <c r="KZ2222" s="22"/>
      <c r="LA2222" s="24"/>
      <c r="LB2222" s="22"/>
      <c r="LC2222" s="22"/>
      <c r="LD2222" s="22"/>
      <c r="LE2222" s="22"/>
      <c r="LF2222" s="22"/>
      <c r="LG2222" s="22"/>
      <c r="LH2222" s="22"/>
      <c r="LI2222" s="22"/>
      <c r="LJ2222" s="22"/>
      <c r="LK2222" s="22"/>
      <c r="LL2222" s="22"/>
      <c r="LM2222" s="22"/>
      <c r="LN2222" s="22"/>
      <c r="LO2222" s="22"/>
      <c r="LP2222" s="22"/>
      <c r="LQ2222" s="22"/>
      <c r="LR2222" s="22"/>
      <c r="LS2222" s="22"/>
      <c r="LT2222" s="22"/>
      <c r="LU2222" s="22"/>
      <c r="LV2222" s="22"/>
      <c r="LW2222" s="22"/>
      <c r="LX2222" s="22"/>
      <c r="LY2222" s="22"/>
      <c r="LZ2222" s="22"/>
      <c r="MA2222" s="22"/>
      <c r="MB2222" s="22"/>
      <c r="MC2222" s="22"/>
      <c r="MD2222" s="22"/>
      <c r="ME2222" s="22"/>
      <c r="MF2222" s="22"/>
      <c r="MG2222" s="24"/>
      <c r="MH2222" s="22"/>
      <c r="MI2222" s="22"/>
      <c r="MJ2222" s="22"/>
      <c r="MK2222" s="22"/>
      <c r="ML2222" s="22"/>
      <c r="MM2222" s="22"/>
      <c r="MN2222" s="22"/>
      <c r="MO2222" s="22"/>
      <c r="MP2222" s="22"/>
      <c r="MQ2222" s="22"/>
      <c r="MR2222" s="22"/>
      <c r="MS2222" s="22"/>
      <c r="MT2222" s="22"/>
      <c r="MU2222" s="22"/>
      <c r="MV2222" s="22"/>
      <c r="MW2222" s="22"/>
      <c r="MX2222" s="22"/>
      <c r="MY2222" s="22"/>
      <c r="MZ2222" s="22"/>
      <c r="NA2222" s="22"/>
      <c r="NB2222" s="22"/>
      <c r="NC2222" s="22"/>
      <c r="ND2222" s="22"/>
      <c r="NE2222" s="22"/>
      <c r="NF2222" s="22"/>
      <c r="NG2222" s="22"/>
      <c r="NH2222" s="22"/>
      <c r="NI2222" s="22"/>
      <c r="NJ2222" s="22"/>
      <c r="NK2222" s="22"/>
      <c r="NL2222" s="22"/>
      <c r="NM2222" s="24"/>
      <c r="NN2222" s="22"/>
      <c r="NO2222" s="22"/>
      <c r="NP2222" s="22"/>
      <c r="NQ2222" s="22"/>
      <c r="NR2222" s="22"/>
      <c r="NS2222" s="22"/>
      <c r="NT2222" s="22"/>
      <c r="NU2222" s="22"/>
      <c r="NV2222" s="22"/>
      <c r="NW2222" s="22"/>
      <c r="NX2222" s="22"/>
      <c r="NY2222" s="22"/>
      <c r="NZ2222" s="22"/>
      <c r="OA2222" s="22"/>
      <c r="OB2222" s="22"/>
      <c r="OC2222" s="22"/>
      <c r="OD2222" s="22"/>
      <c r="OE2222" s="22"/>
      <c r="OF2222" s="22"/>
      <c r="OG2222" s="22"/>
      <c r="OH2222" s="22"/>
      <c r="OI2222" s="22"/>
      <c r="OJ2222" s="22"/>
      <c r="OK2222" s="22"/>
      <c r="OL2222" s="22"/>
      <c r="OM2222" s="22"/>
      <c r="ON2222" s="22"/>
      <c r="OO2222" s="22"/>
      <c r="OP2222" s="22"/>
      <c r="OQ2222" s="22"/>
      <c r="OR2222" s="22"/>
    </row>
    <row r="2223" spans="1:408" ht="15" thickBot="1">
      <c r="A2223" s="1"/>
      <c r="B2223" s="12"/>
      <c r="C2223" s="12"/>
      <c r="D2223" s="22"/>
      <c r="E2223" s="54"/>
      <c r="F2223" s="54"/>
      <c r="G2223" s="54"/>
      <c r="H2223" s="55"/>
      <c r="I2223" s="22"/>
      <c r="J2223" s="56"/>
      <c r="K2223" s="80"/>
      <c r="L2223" s="57"/>
      <c r="M2223" s="57"/>
      <c r="N2223" s="55"/>
      <c r="O2223" s="58"/>
      <c r="P2223" s="58"/>
      <c r="Q2223" s="59"/>
      <c r="R2223" s="60"/>
      <c r="S2223" s="60"/>
      <c r="T2223" s="22"/>
      <c r="U2223" s="1"/>
      <c r="V2223" s="23"/>
      <c r="X2223" s="24"/>
      <c r="Y2223" s="24"/>
      <c r="Z2223" s="22"/>
      <c r="AA2223" s="22"/>
      <c r="AB2223" s="22"/>
      <c r="AC2223" s="22"/>
      <c r="AD2223" s="22"/>
      <c r="AE2223" s="22"/>
      <c r="AF2223" s="22"/>
      <c r="AG2223" s="22"/>
      <c r="AH2223" s="22"/>
      <c r="AI2223" s="22"/>
      <c r="AJ2223" s="22"/>
      <c r="AK2223" s="22"/>
      <c r="AL2223" s="22"/>
      <c r="AM2223" s="22"/>
      <c r="AN2223" s="22"/>
      <c r="AO2223" s="22"/>
      <c r="AP2223" s="22"/>
      <c r="AQ2223" s="22"/>
      <c r="AR2223" s="22"/>
      <c r="AS2223" s="22"/>
      <c r="AT2223" s="22"/>
      <c r="AU2223" s="22"/>
      <c r="AV2223" s="22"/>
      <c r="AW2223" s="22"/>
      <c r="AX2223" s="22"/>
      <c r="AY2223" s="22"/>
      <c r="AZ2223" s="22"/>
      <c r="BA2223" s="22"/>
      <c r="BB2223" s="22"/>
      <c r="BC2223" s="22"/>
      <c r="BD2223" s="22"/>
      <c r="BE2223" s="24"/>
      <c r="BF2223" s="22"/>
      <c r="BG2223" s="22"/>
      <c r="BH2223" s="22"/>
      <c r="BI2223" s="22"/>
      <c r="BJ2223" s="22"/>
      <c r="BK2223" s="22"/>
      <c r="BL2223" s="22"/>
      <c r="BM2223" s="22"/>
      <c r="BN2223" s="22"/>
      <c r="BO2223" s="22"/>
      <c r="BP2223" s="22"/>
      <c r="BQ2223" s="22"/>
      <c r="BR2223" s="22"/>
      <c r="BS2223" s="22"/>
      <c r="BT2223" s="22"/>
      <c r="BU2223" s="22"/>
      <c r="BV2223" s="22"/>
      <c r="BW2223" s="22"/>
      <c r="BX2223" s="22"/>
      <c r="BY2223" s="22"/>
      <c r="BZ2223" s="22"/>
      <c r="CA2223" s="22"/>
      <c r="CB2223" s="22"/>
      <c r="CC2223" s="22"/>
      <c r="CD2223" s="22"/>
      <c r="CE2223" s="22"/>
      <c r="CF2223" s="22"/>
      <c r="CG2223" s="22"/>
      <c r="CH2223" s="22"/>
      <c r="CI2223" s="22"/>
      <c r="CJ2223" s="22"/>
      <c r="CK2223" s="24"/>
      <c r="CL2223" s="22"/>
      <c r="CM2223" s="22"/>
      <c r="CN2223" s="22"/>
      <c r="CO2223" s="22"/>
      <c r="CP2223" s="22"/>
      <c r="CQ2223" s="22"/>
      <c r="CR2223" s="22"/>
      <c r="CS2223" s="22"/>
      <c r="CT2223" s="22"/>
      <c r="CU2223" s="22"/>
      <c r="CV2223" s="22"/>
      <c r="CW2223" s="22"/>
      <c r="CX2223" s="22"/>
      <c r="CY2223" s="22"/>
      <c r="CZ2223" s="22"/>
      <c r="DA2223" s="22"/>
      <c r="DB2223" s="22"/>
      <c r="DC2223" s="22"/>
      <c r="DD2223" s="22"/>
      <c r="DE2223" s="22"/>
      <c r="DF2223" s="22"/>
      <c r="DG2223" s="22"/>
      <c r="DH2223" s="22"/>
      <c r="DI2223" s="22"/>
      <c r="DJ2223" s="22"/>
      <c r="DK2223" s="22"/>
      <c r="DL2223" s="22"/>
      <c r="DM2223" s="22"/>
      <c r="DN2223" s="22"/>
      <c r="DO2223" s="22"/>
      <c r="DP2223" s="22"/>
      <c r="DQ2223" s="24"/>
      <c r="DR2223" s="22"/>
      <c r="DS2223" s="22"/>
      <c r="DT2223" s="22"/>
      <c r="DU2223" s="22"/>
      <c r="DV2223" s="22"/>
      <c r="DW2223" s="22"/>
      <c r="DX2223" s="22"/>
      <c r="DY2223" s="22"/>
      <c r="DZ2223" s="22"/>
      <c r="EA2223" s="22"/>
      <c r="EB2223" s="22"/>
      <c r="EC2223" s="22"/>
      <c r="ED2223" s="22"/>
      <c r="EE2223" s="22"/>
      <c r="EF2223" s="22"/>
      <c r="EG2223" s="22"/>
      <c r="EH2223" s="22"/>
      <c r="EI2223" s="22"/>
      <c r="EJ2223" s="22"/>
      <c r="EK2223" s="22"/>
      <c r="EL2223" s="22"/>
      <c r="EM2223" s="22"/>
      <c r="EN2223" s="22"/>
      <c r="EO2223" s="22"/>
      <c r="EP2223" s="22"/>
      <c r="EQ2223" s="22"/>
      <c r="ER2223" s="22"/>
      <c r="ES2223" s="22"/>
      <c r="ET2223" s="22"/>
      <c r="EU2223" s="22"/>
      <c r="EV2223" s="22"/>
      <c r="EW2223" s="24"/>
      <c r="EX2223" s="22"/>
      <c r="EY2223" s="22"/>
      <c r="EZ2223" s="22"/>
      <c r="FA2223" s="22"/>
      <c r="FB2223" s="22"/>
      <c r="FC2223" s="22"/>
      <c r="FD2223" s="22"/>
      <c r="FE2223" s="22"/>
      <c r="FF2223" s="22"/>
      <c r="FG2223" s="22"/>
      <c r="FH2223" s="22"/>
      <c r="FI2223" s="22"/>
      <c r="FJ2223" s="22"/>
      <c r="FK2223" s="22"/>
      <c r="FL2223" s="22"/>
      <c r="FM2223" s="22"/>
      <c r="FN2223" s="22"/>
      <c r="FO2223" s="22"/>
      <c r="FP2223" s="22"/>
      <c r="FQ2223" s="22"/>
      <c r="FR2223" s="22"/>
      <c r="FS2223" s="22"/>
      <c r="FT2223" s="22"/>
      <c r="FU2223" s="22"/>
      <c r="FV2223" s="22"/>
      <c r="FW2223" s="22"/>
      <c r="FX2223" s="22"/>
      <c r="FY2223" s="22"/>
      <c r="FZ2223" s="22"/>
      <c r="GA2223" s="22"/>
      <c r="GB2223" s="22"/>
      <c r="GC2223" s="24"/>
      <c r="GD2223" s="22"/>
      <c r="GE2223" s="22"/>
      <c r="GF2223" s="22"/>
      <c r="GG2223" s="22"/>
      <c r="GH2223" s="22"/>
      <c r="GI2223" s="22"/>
      <c r="GJ2223" s="22"/>
      <c r="GK2223" s="22"/>
      <c r="GL2223" s="22"/>
      <c r="GM2223" s="22"/>
      <c r="GN2223" s="22"/>
      <c r="GO2223" s="22"/>
      <c r="GP2223" s="22"/>
      <c r="GQ2223" s="22"/>
      <c r="GR2223" s="22"/>
      <c r="GS2223" s="22"/>
      <c r="GT2223" s="22"/>
      <c r="GU2223" s="22"/>
      <c r="GV2223" s="22"/>
      <c r="GW2223" s="22"/>
      <c r="GX2223" s="22"/>
      <c r="GY2223" s="22"/>
      <c r="GZ2223" s="22"/>
      <c r="HA2223" s="22"/>
      <c r="HB2223" s="22"/>
      <c r="HC2223" s="22"/>
      <c r="HD2223" s="22"/>
      <c r="HE2223" s="22"/>
      <c r="HF2223" s="22"/>
      <c r="HG2223" s="22"/>
      <c r="HH2223" s="22"/>
      <c r="HI2223" s="24"/>
      <c r="HJ2223" s="22"/>
      <c r="HK2223" s="22"/>
      <c r="HL2223" s="22"/>
      <c r="HM2223" s="22"/>
      <c r="HN2223" s="22"/>
      <c r="HO2223" s="22"/>
      <c r="HP2223" s="22"/>
      <c r="HQ2223" s="22"/>
      <c r="HR2223" s="22"/>
      <c r="HS2223" s="22"/>
      <c r="HT2223" s="22"/>
      <c r="HU2223" s="22"/>
      <c r="HV2223" s="22"/>
      <c r="HW2223" s="22"/>
      <c r="HX2223" s="22"/>
      <c r="HY2223" s="22"/>
      <c r="HZ2223" s="22"/>
      <c r="IA2223" s="22"/>
      <c r="IB2223" s="22"/>
      <c r="IC2223" s="22"/>
      <c r="ID2223" s="22"/>
      <c r="IE2223" s="22"/>
      <c r="IF2223" s="22"/>
      <c r="IG2223" s="22"/>
      <c r="IH2223" s="22"/>
      <c r="II2223" s="22"/>
      <c r="IJ2223" s="22"/>
      <c r="IK2223" s="22"/>
      <c r="IL2223" s="22"/>
      <c r="IM2223" s="22"/>
      <c r="IN2223" s="22"/>
      <c r="IO2223" s="24"/>
      <c r="IP2223" s="22"/>
      <c r="IQ2223" s="22"/>
      <c r="IR2223" s="22"/>
      <c r="IS2223" s="22"/>
      <c r="IT2223" s="22"/>
      <c r="IU2223" s="22"/>
      <c r="IV2223" s="22"/>
      <c r="IW2223" s="22"/>
      <c r="IX2223" s="22"/>
      <c r="IY2223" s="22"/>
      <c r="IZ2223" s="22"/>
      <c r="JA2223" s="22"/>
      <c r="JB2223" s="22"/>
      <c r="JC2223" s="22"/>
      <c r="JD2223" s="22"/>
      <c r="JE2223" s="22"/>
      <c r="JF2223" s="22"/>
      <c r="JG2223" s="22"/>
      <c r="JH2223" s="22"/>
      <c r="JI2223" s="22"/>
      <c r="JJ2223" s="22"/>
      <c r="JK2223" s="22"/>
      <c r="JL2223" s="22"/>
      <c r="JM2223" s="22"/>
      <c r="JN2223" s="22"/>
      <c r="JO2223" s="22"/>
      <c r="JP2223" s="22"/>
      <c r="JQ2223" s="22"/>
      <c r="JR2223" s="22"/>
      <c r="JS2223" s="22"/>
      <c r="JT2223" s="22"/>
      <c r="JU2223" s="24"/>
      <c r="JV2223" s="22"/>
      <c r="JW2223" s="22"/>
      <c r="JX2223" s="22"/>
      <c r="JY2223" s="22"/>
      <c r="JZ2223" s="22"/>
      <c r="KA2223" s="22"/>
      <c r="KB2223" s="22"/>
      <c r="KC2223" s="22"/>
      <c r="KD2223" s="22"/>
      <c r="KE2223" s="22"/>
      <c r="KF2223" s="22"/>
      <c r="KG2223" s="22"/>
      <c r="KH2223" s="22"/>
      <c r="KI2223" s="22"/>
      <c r="KJ2223" s="22"/>
      <c r="KK2223" s="22"/>
      <c r="KL2223" s="22"/>
      <c r="KM2223" s="22"/>
      <c r="KN2223" s="22"/>
      <c r="KO2223" s="22"/>
      <c r="KP2223" s="22"/>
      <c r="KQ2223" s="22"/>
      <c r="KR2223" s="22"/>
      <c r="KS2223" s="22"/>
      <c r="KT2223" s="22"/>
      <c r="KU2223" s="22"/>
      <c r="KV2223" s="22"/>
      <c r="KW2223" s="22"/>
      <c r="KX2223" s="22"/>
      <c r="KY2223" s="22"/>
      <c r="KZ2223" s="22"/>
      <c r="LA2223" s="24"/>
      <c r="LB2223" s="22"/>
      <c r="LC2223" s="22"/>
      <c r="LD2223" s="22"/>
      <c r="LE2223" s="22"/>
      <c r="LF2223" s="22"/>
      <c r="LG2223" s="22"/>
      <c r="LH2223" s="22"/>
      <c r="LI2223" s="22"/>
      <c r="LJ2223" s="22"/>
      <c r="LK2223" s="22"/>
      <c r="LL2223" s="22"/>
      <c r="LM2223" s="22"/>
      <c r="LN2223" s="22"/>
      <c r="LO2223" s="22"/>
      <c r="LP2223" s="22"/>
      <c r="LQ2223" s="22"/>
      <c r="LR2223" s="22"/>
      <c r="LS2223" s="22"/>
      <c r="LT2223" s="22"/>
      <c r="LU2223" s="22"/>
      <c r="LV2223" s="22"/>
      <c r="LW2223" s="22"/>
      <c r="LX2223" s="22"/>
      <c r="LY2223" s="22"/>
      <c r="LZ2223" s="22"/>
      <c r="MA2223" s="22"/>
      <c r="MB2223" s="22"/>
      <c r="MC2223" s="22"/>
      <c r="MD2223" s="22"/>
      <c r="ME2223" s="22"/>
      <c r="MF2223" s="22"/>
      <c r="MG2223" s="24"/>
      <c r="MH2223" s="22"/>
      <c r="MI2223" s="22"/>
      <c r="MJ2223" s="22"/>
      <c r="MK2223" s="22"/>
      <c r="ML2223" s="22"/>
      <c r="MM2223" s="22"/>
      <c r="MN2223" s="22"/>
      <c r="MO2223" s="22"/>
      <c r="MP2223" s="22"/>
      <c r="MQ2223" s="22"/>
      <c r="MR2223" s="22"/>
      <c r="MS2223" s="22"/>
      <c r="MT2223" s="22"/>
      <c r="MU2223" s="22"/>
      <c r="MV2223" s="22"/>
      <c r="MW2223" s="22"/>
      <c r="MX2223" s="22"/>
      <c r="MY2223" s="22"/>
      <c r="MZ2223" s="22"/>
      <c r="NA2223" s="22"/>
      <c r="NB2223" s="22"/>
      <c r="NC2223" s="22"/>
      <c r="ND2223" s="22"/>
      <c r="NE2223" s="22"/>
      <c r="NF2223" s="22"/>
      <c r="NG2223" s="22"/>
      <c r="NH2223" s="22"/>
      <c r="NI2223" s="22"/>
      <c r="NJ2223" s="22"/>
      <c r="NK2223" s="22"/>
      <c r="NL2223" s="22"/>
      <c r="NM2223" s="24"/>
      <c r="NN2223" s="22"/>
      <c r="NO2223" s="22"/>
      <c r="NP2223" s="22"/>
      <c r="NQ2223" s="22"/>
      <c r="NR2223" s="22"/>
      <c r="NS2223" s="22"/>
      <c r="NT2223" s="22"/>
      <c r="NU2223" s="22"/>
      <c r="NV2223" s="22"/>
      <c r="NW2223" s="22"/>
      <c r="NX2223" s="22"/>
      <c r="NY2223" s="22"/>
      <c r="NZ2223" s="22"/>
      <c r="OA2223" s="22"/>
      <c r="OB2223" s="22"/>
      <c r="OC2223" s="22"/>
      <c r="OD2223" s="22"/>
      <c r="OE2223" s="22"/>
      <c r="OF2223" s="22"/>
      <c r="OG2223" s="22"/>
      <c r="OH2223" s="22"/>
      <c r="OI2223" s="22"/>
      <c r="OJ2223" s="22"/>
      <c r="OK2223" s="22"/>
      <c r="OL2223" s="22"/>
      <c r="OM2223" s="22"/>
      <c r="ON2223" s="22"/>
      <c r="OO2223" s="22"/>
      <c r="OP2223" s="22"/>
      <c r="OQ2223" s="22"/>
      <c r="OR2223" s="22"/>
    </row>
    <row r="2224" spans="1:408" ht="15" thickBot="1">
      <c r="A2224" s="1"/>
      <c r="B2224" s="12"/>
      <c r="C2224" s="12"/>
      <c r="D2224" s="22"/>
      <c r="E2224" s="54"/>
      <c r="F2224" s="54"/>
      <c r="G2224" s="54"/>
      <c r="H2224" s="55"/>
      <c r="I2224" s="22"/>
      <c r="J2224" s="56"/>
      <c r="K2224" s="81"/>
      <c r="L2224" s="57"/>
      <c r="M2224" s="57"/>
      <c r="N2224" s="55"/>
      <c r="O2224" s="58"/>
      <c r="P2224" s="58"/>
      <c r="Q2224" s="59"/>
      <c r="R2224" s="60"/>
      <c r="S2224" s="60"/>
      <c r="T2224" s="22"/>
      <c r="U2224" s="1"/>
      <c r="V2224" s="23"/>
      <c r="X2224" s="24"/>
      <c r="Y2224" s="24"/>
      <c r="Z2224" s="22"/>
      <c r="AA2224" s="22"/>
      <c r="AB2224" s="22"/>
      <c r="AC2224" s="22"/>
      <c r="AD2224" s="22"/>
      <c r="AE2224" s="22"/>
      <c r="AF2224" s="22"/>
      <c r="AG2224" s="22"/>
      <c r="AH2224" s="22"/>
      <c r="AI2224" s="22"/>
      <c r="AJ2224" s="22"/>
      <c r="AK2224" s="22"/>
      <c r="AL2224" s="22"/>
      <c r="AM2224" s="22"/>
      <c r="AN2224" s="22"/>
      <c r="AO2224" s="22"/>
      <c r="AP2224" s="22"/>
      <c r="AQ2224" s="22"/>
      <c r="AR2224" s="22"/>
      <c r="AS2224" s="22"/>
      <c r="AT2224" s="22"/>
      <c r="AU2224" s="22"/>
      <c r="AV2224" s="22"/>
      <c r="AW2224" s="22"/>
      <c r="AX2224" s="22"/>
      <c r="AY2224" s="22"/>
      <c r="AZ2224" s="22"/>
      <c r="BA2224" s="22"/>
      <c r="BB2224" s="22"/>
      <c r="BC2224" s="22"/>
      <c r="BD2224" s="22"/>
      <c r="BE2224" s="24"/>
      <c r="BF2224" s="22"/>
      <c r="BG2224" s="22"/>
      <c r="BH2224" s="22"/>
      <c r="BI2224" s="22"/>
      <c r="BJ2224" s="22"/>
      <c r="BK2224" s="22"/>
      <c r="BL2224" s="22"/>
      <c r="BM2224" s="22"/>
      <c r="BN2224" s="22"/>
      <c r="BO2224" s="22"/>
      <c r="BP2224" s="22"/>
      <c r="BQ2224" s="22"/>
      <c r="BR2224" s="22"/>
      <c r="BS2224" s="22"/>
      <c r="BT2224" s="22"/>
      <c r="BU2224" s="22"/>
      <c r="BV2224" s="22"/>
      <c r="BW2224" s="22"/>
      <c r="BX2224" s="22"/>
      <c r="BY2224" s="22"/>
      <c r="BZ2224" s="22"/>
      <c r="CA2224" s="22"/>
      <c r="CB2224" s="22"/>
      <c r="CC2224" s="22"/>
      <c r="CD2224" s="22"/>
      <c r="CE2224" s="22"/>
      <c r="CF2224" s="22"/>
      <c r="CG2224" s="22"/>
      <c r="CH2224" s="22"/>
      <c r="CI2224" s="22"/>
      <c r="CJ2224" s="22"/>
      <c r="CK2224" s="24"/>
      <c r="CL2224" s="22"/>
      <c r="CM2224" s="22"/>
      <c r="CN2224" s="22"/>
      <c r="CO2224" s="22"/>
      <c r="CP2224" s="22"/>
      <c r="CQ2224" s="22"/>
      <c r="CR2224" s="22"/>
      <c r="CS2224" s="22"/>
      <c r="CT2224" s="22"/>
      <c r="CU2224" s="22"/>
      <c r="CV2224" s="22"/>
      <c r="CW2224" s="22"/>
      <c r="CX2224" s="22"/>
      <c r="CY2224" s="22"/>
      <c r="CZ2224" s="22"/>
      <c r="DA2224" s="22"/>
      <c r="DB2224" s="22"/>
      <c r="DC2224" s="22"/>
      <c r="DD2224" s="22"/>
      <c r="DE2224" s="22"/>
      <c r="DF2224" s="22"/>
      <c r="DG2224" s="22"/>
      <c r="DH2224" s="22"/>
      <c r="DI2224" s="22"/>
      <c r="DJ2224" s="22"/>
      <c r="DK2224" s="22"/>
      <c r="DL2224" s="22"/>
      <c r="DM2224" s="22"/>
      <c r="DN2224" s="22"/>
      <c r="DO2224" s="22"/>
      <c r="DP2224" s="22"/>
      <c r="DQ2224" s="24"/>
      <c r="DR2224" s="22"/>
      <c r="DS2224" s="22"/>
      <c r="DT2224" s="22"/>
      <c r="DU2224" s="22"/>
      <c r="DV2224" s="22"/>
      <c r="DW2224" s="22"/>
      <c r="DX2224" s="22"/>
      <c r="DY2224" s="22"/>
      <c r="DZ2224" s="22"/>
      <c r="EA2224" s="22"/>
      <c r="EB2224" s="22"/>
      <c r="EC2224" s="22"/>
      <c r="ED2224" s="22"/>
      <c r="EE2224" s="22"/>
      <c r="EF2224" s="22"/>
      <c r="EG2224" s="22"/>
      <c r="EH2224" s="22"/>
      <c r="EI2224" s="22"/>
      <c r="EJ2224" s="22"/>
      <c r="EK2224" s="22"/>
      <c r="EL2224" s="22"/>
      <c r="EM2224" s="22"/>
      <c r="EN2224" s="22"/>
      <c r="EO2224" s="22"/>
      <c r="EP2224" s="22"/>
      <c r="EQ2224" s="22"/>
      <c r="ER2224" s="22"/>
      <c r="ES2224" s="22"/>
      <c r="ET2224" s="22"/>
      <c r="EU2224" s="22"/>
      <c r="EV2224" s="22"/>
      <c r="EW2224" s="24"/>
      <c r="EX2224" s="22"/>
      <c r="EY2224" s="22"/>
      <c r="EZ2224" s="22"/>
      <c r="FA2224" s="22"/>
      <c r="FB2224" s="22"/>
      <c r="FC2224" s="22"/>
      <c r="FD2224" s="22"/>
      <c r="FE2224" s="22"/>
      <c r="FF2224" s="22"/>
      <c r="FG2224" s="22"/>
      <c r="FH2224" s="22"/>
      <c r="FI2224" s="22"/>
      <c r="FJ2224" s="22"/>
      <c r="FK2224" s="22"/>
      <c r="FL2224" s="22"/>
      <c r="FM2224" s="22"/>
      <c r="FN2224" s="22"/>
      <c r="FO2224" s="22"/>
      <c r="FP2224" s="22"/>
      <c r="FQ2224" s="22"/>
      <c r="FR2224" s="22"/>
      <c r="FS2224" s="22"/>
      <c r="FT2224" s="22"/>
      <c r="FU2224" s="22"/>
      <c r="FV2224" s="22"/>
      <c r="FW2224" s="22"/>
      <c r="FX2224" s="22"/>
      <c r="FY2224" s="22"/>
      <c r="FZ2224" s="22"/>
      <c r="GA2224" s="22"/>
      <c r="GB2224" s="22"/>
      <c r="GC2224" s="24"/>
      <c r="GD2224" s="22"/>
      <c r="GE2224" s="22"/>
      <c r="GF2224" s="22"/>
      <c r="GG2224" s="22"/>
      <c r="GH2224" s="22"/>
      <c r="GI2224" s="22"/>
      <c r="GJ2224" s="22"/>
      <c r="GK2224" s="22"/>
      <c r="GL2224" s="22"/>
      <c r="GM2224" s="22"/>
      <c r="GN2224" s="22"/>
      <c r="GO2224" s="22"/>
      <c r="GP2224" s="22"/>
      <c r="GQ2224" s="22"/>
      <c r="GR2224" s="22"/>
      <c r="GS2224" s="22"/>
      <c r="GT2224" s="22"/>
      <c r="GU2224" s="22"/>
      <c r="GV2224" s="22"/>
      <c r="GW2224" s="22"/>
      <c r="GX2224" s="22"/>
      <c r="GY2224" s="22"/>
      <c r="GZ2224" s="22"/>
      <c r="HA2224" s="22"/>
      <c r="HB2224" s="22"/>
      <c r="HC2224" s="22"/>
      <c r="HD2224" s="22"/>
      <c r="HE2224" s="22"/>
      <c r="HF2224" s="22"/>
      <c r="HG2224" s="22"/>
      <c r="HH2224" s="22"/>
      <c r="HI2224" s="24"/>
      <c r="HJ2224" s="22"/>
      <c r="HK2224" s="22"/>
      <c r="HL2224" s="22"/>
      <c r="HM2224" s="22"/>
      <c r="HN2224" s="22"/>
      <c r="HO2224" s="22"/>
      <c r="HP2224" s="22"/>
      <c r="HQ2224" s="22"/>
      <c r="HR2224" s="22"/>
      <c r="HS2224" s="22"/>
      <c r="HT2224" s="22"/>
      <c r="HU2224" s="22"/>
      <c r="HV2224" s="22"/>
      <c r="HW2224" s="22"/>
      <c r="HX2224" s="22"/>
      <c r="HY2224" s="22"/>
      <c r="HZ2224" s="22"/>
      <c r="IA2224" s="22"/>
      <c r="IB2224" s="22"/>
      <c r="IC2224" s="22"/>
      <c r="ID2224" s="22"/>
      <c r="IE2224" s="22"/>
      <c r="IF2224" s="22"/>
      <c r="IG2224" s="22"/>
      <c r="IH2224" s="22"/>
      <c r="II2224" s="22"/>
      <c r="IJ2224" s="22"/>
      <c r="IK2224" s="22"/>
      <c r="IL2224" s="22"/>
      <c r="IM2224" s="22"/>
      <c r="IN2224" s="22"/>
      <c r="IO2224" s="24"/>
      <c r="IP2224" s="22"/>
      <c r="IQ2224" s="22"/>
      <c r="IR2224" s="22"/>
      <c r="IS2224" s="22"/>
      <c r="IT2224" s="22"/>
      <c r="IU2224" s="22"/>
      <c r="IV2224" s="22"/>
      <c r="IW2224" s="22"/>
      <c r="IX2224" s="22"/>
      <c r="IY2224" s="22"/>
      <c r="IZ2224" s="22"/>
      <c r="JA2224" s="22"/>
      <c r="JB2224" s="22"/>
      <c r="JC2224" s="22"/>
      <c r="JD2224" s="22"/>
      <c r="JE2224" s="22"/>
      <c r="JF2224" s="22"/>
      <c r="JG2224" s="22"/>
      <c r="JH2224" s="22"/>
      <c r="JI2224" s="22"/>
      <c r="JJ2224" s="22"/>
      <c r="JK2224" s="22"/>
      <c r="JL2224" s="22"/>
      <c r="JM2224" s="22"/>
      <c r="JN2224" s="22"/>
      <c r="JO2224" s="22"/>
      <c r="JP2224" s="22"/>
      <c r="JQ2224" s="22"/>
      <c r="JR2224" s="22"/>
      <c r="JS2224" s="22"/>
      <c r="JT2224" s="22"/>
      <c r="JU2224" s="24"/>
      <c r="JV2224" s="22"/>
      <c r="JW2224" s="22"/>
      <c r="JX2224" s="22"/>
      <c r="JY2224" s="22"/>
      <c r="JZ2224" s="22"/>
      <c r="KA2224" s="22"/>
      <c r="KB2224" s="22"/>
      <c r="KC2224" s="22"/>
      <c r="KD2224" s="22"/>
      <c r="KE2224" s="22"/>
      <c r="KF2224" s="22"/>
      <c r="KG2224" s="22"/>
      <c r="KH2224" s="22"/>
      <c r="KI2224" s="22"/>
      <c r="KJ2224" s="22"/>
      <c r="KK2224" s="22"/>
      <c r="KL2224" s="22"/>
      <c r="KM2224" s="22"/>
      <c r="KN2224" s="22"/>
      <c r="KO2224" s="22"/>
      <c r="KP2224" s="22"/>
      <c r="KQ2224" s="22"/>
      <c r="KR2224" s="22"/>
      <c r="KS2224" s="22"/>
      <c r="KT2224" s="22"/>
      <c r="KU2224" s="22"/>
      <c r="KV2224" s="22"/>
      <c r="KW2224" s="22"/>
      <c r="KX2224" s="22"/>
      <c r="KY2224" s="22"/>
      <c r="KZ2224" s="22"/>
      <c r="LA2224" s="24"/>
      <c r="LB2224" s="22"/>
      <c r="LC2224" s="22"/>
      <c r="LD2224" s="22"/>
      <c r="LE2224" s="22"/>
      <c r="LF2224" s="22"/>
      <c r="LG2224" s="22"/>
      <c r="LH2224" s="22"/>
      <c r="LI2224" s="22"/>
      <c r="LJ2224" s="22"/>
      <c r="LK2224" s="22"/>
      <c r="LL2224" s="22"/>
      <c r="LM2224" s="22"/>
      <c r="LN2224" s="22"/>
      <c r="LO2224" s="22"/>
      <c r="LP2224" s="22"/>
      <c r="LQ2224" s="22"/>
      <c r="LR2224" s="22"/>
      <c r="LS2224" s="22"/>
      <c r="LT2224" s="22"/>
      <c r="LU2224" s="22"/>
      <c r="LV2224" s="22"/>
      <c r="LW2224" s="22"/>
      <c r="LX2224" s="22"/>
      <c r="LY2224" s="22"/>
      <c r="LZ2224" s="22"/>
      <c r="MA2224" s="22"/>
      <c r="MB2224" s="22"/>
      <c r="MC2224" s="22"/>
      <c r="MD2224" s="22"/>
      <c r="ME2224" s="22"/>
      <c r="MF2224" s="22"/>
      <c r="MG2224" s="24"/>
      <c r="MH2224" s="22"/>
      <c r="MI2224" s="22"/>
      <c r="MJ2224" s="22"/>
      <c r="MK2224" s="22"/>
      <c r="ML2224" s="22"/>
      <c r="MM2224" s="22"/>
      <c r="MN2224" s="22"/>
      <c r="MO2224" s="22"/>
      <c r="MP2224" s="22"/>
      <c r="MQ2224" s="22"/>
      <c r="MR2224" s="22"/>
      <c r="MS2224" s="22"/>
      <c r="MT2224" s="22"/>
      <c r="MU2224" s="22"/>
      <c r="MV2224" s="22"/>
      <c r="MW2224" s="22"/>
      <c r="MX2224" s="22"/>
      <c r="MY2224" s="22"/>
      <c r="MZ2224" s="22"/>
      <c r="NA2224" s="22"/>
      <c r="NB2224" s="22"/>
      <c r="NC2224" s="22"/>
      <c r="ND2224" s="22"/>
      <c r="NE2224" s="22"/>
      <c r="NF2224" s="22"/>
      <c r="NG2224" s="22"/>
      <c r="NH2224" s="22"/>
      <c r="NI2224" s="22"/>
      <c r="NJ2224" s="22"/>
      <c r="NK2224" s="22"/>
      <c r="NL2224" s="22"/>
      <c r="NM2224" s="24"/>
      <c r="NN2224" s="22"/>
      <c r="NO2224" s="22"/>
      <c r="NP2224" s="22"/>
      <c r="NQ2224" s="22"/>
      <c r="NR2224" s="22"/>
      <c r="NS2224" s="22"/>
      <c r="NT2224" s="22"/>
      <c r="NU2224" s="22"/>
      <c r="NV2224" s="22"/>
      <c r="NW2224" s="22"/>
      <c r="NX2224" s="22"/>
      <c r="NY2224" s="22"/>
      <c r="NZ2224" s="22"/>
      <c r="OA2224" s="22"/>
      <c r="OB2224" s="22"/>
      <c r="OC2224" s="22"/>
      <c r="OD2224" s="22"/>
      <c r="OE2224" s="22"/>
      <c r="OF2224" s="22"/>
      <c r="OG2224" s="22"/>
      <c r="OH2224" s="22"/>
      <c r="OI2224" s="22"/>
      <c r="OJ2224" s="22"/>
      <c r="OK2224" s="22"/>
      <c r="OL2224" s="22"/>
      <c r="OM2224" s="22"/>
      <c r="ON2224" s="22"/>
      <c r="OO2224" s="22"/>
      <c r="OP2224" s="22"/>
      <c r="OQ2224" s="22"/>
      <c r="OR2224" s="22"/>
    </row>
    <row r="2225" spans="1:408" ht="15" thickBot="1">
      <c r="A2225" s="1"/>
      <c r="B2225" s="12"/>
      <c r="C2225" s="12"/>
      <c r="D2225" s="22"/>
      <c r="E2225" s="54"/>
      <c r="F2225" s="54"/>
      <c r="G2225" s="54"/>
      <c r="H2225" s="55"/>
      <c r="I2225" s="22"/>
      <c r="J2225" s="56"/>
      <c r="K2225" s="80"/>
      <c r="L2225" s="57"/>
      <c r="M2225" s="57"/>
      <c r="N2225" s="55"/>
      <c r="O2225" s="58"/>
      <c r="P2225" s="58"/>
      <c r="Q2225" s="59"/>
      <c r="R2225" s="60"/>
      <c r="S2225" s="60"/>
      <c r="T2225" s="22"/>
      <c r="U2225" s="1"/>
      <c r="V2225" s="23"/>
      <c r="X2225" s="24"/>
      <c r="Y2225" s="24"/>
      <c r="Z2225" s="22"/>
      <c r="AA2225" s="22"/>
      <c r="AB2225" s="22"/>
      <c r="AC2225" s="22"/>
      <c r="AD2225" s="22"/>
      <c r="AE2225" s="22"/>
      <c r="AF2225" s="22"/>
      <c r="AG2225" s="22"/>
      <c r="AH2225" s="22"/>
      <c r="AI2225" s="22"/>
      <c r="AJ2225" s="22"/>
      <c r="AK2225" s="22"/>
      <c r="AL2225" s="22"/>
      <c r="AM2225" s="22"/>
      <c r="AN2225" s="22"/>
      <c r="AO2225" s="22"/>
      <c r="AP2225" s="22"/>
      <c r="AQ2225" s="22"/>
      <c r="AR2225" s="22"/>
      <c r="AS2225" s="22"/>
      <c r="AT2225" s="22"/>
      <c r="AU2225" s="22"/>
      <c r="AV2225" s="22"/>
      <c r="AW2225" s="22"/>
      <c r="AX2225" s="22"/>
      <c r="AY2225" s="22"/>
      <c r="AZ2225" s="22"/>
      <c r="BA2225" s="22"/>
      <c r="BB2225" s="22"/>
      <c r="BC2225" s="22"/>
      <c r="BD2225" s="22"/>
      <c r="BE2225" s="24"/>
      <c r="BF2225" s="22"/>
      <c r="BG2225" s="22"/>
      <c r="BH2225" s="22"/>
      <c r="BI2225" s="22"/>
      <c r="BJ2225" s="22"/>
      <c r="BK2225" s="22"/>
      <c r="BL2225" s="22"/>
      <c r="BM2225" s="22"/>
      <c r="BN2225" s="22"/>
      <c r="BO2225" s="22"/>
      <c r="BP2225" s="22"/>
      <c r="BQ2225" s="22"/>
      <c r="BR2225" s="22"/>
      <c r="BS2225" s="22"/>
      <c r="BT2225" s="22"/>
      <c r="BU2225" s="22"/>
      <c r="BV2225" s="22"/>
      <c r="BW2225" s="22"/>
      <c r="BX2225" s="22"/>
      <c r="BY2225" s="22"/>
      <c r="BZ2225" s="22"/>
      <c r="CA2225" s="22"/>
      <c r="CB2225" s="22"/>
      <c r="CC2225" s="22"/>
      <c r="CD2225" s="22"/>
      <c r="CE2225" s="22"/>
      <c r="CF2225" s="22"/>
      <c r="CG2225" s="22"/>
      <c r="CH2225" s="22"/>
      <c r="CI2225" s="22"/>
      <c r="CJ2225" s="22"/>
      <c r="CK2225" s="24"/>
      <c r="CL2225" s="22"/>
      <c r="CM2225" s="22"/>
      <c r="CN2225" s="22"/>
      <c r="CO2225" s="22"/>
      <c r="CP2225" s="22"/>
      <c r="CQ2225" s="22"/>
      <c r="CR2225" s="22"/>
      <c r="CS2225" s="22"/>
      <c r="CT2225" s="22"/>
      <c r="CU2225" s="22"/>
      <c r="CV2225" s="22"/>
      <c r="CW2225" s="22"/>
      <c r="CX2225" s="22"/>
      <c r="CY2225" s="22"/>
      <c r="CZ2225" s="22"/>
      <c r="DA2225" s="22"/>
      <c r="DB2225" s="22"/>
      <c r="DC2225" s="22"/>
      <c r="DD2225" s="22"/>
      <c r="DE2225" s="22"/>
      <c r="DF2225" s="22"/>
      <c r="DG2225" s="22"/>
      <c r="DH2225" s="22"/>
      <c r="DI2225" s="22"/>
      <c r="DJ2225" s="22"/>
      <c r="DK2225" s="22"/>
      <c r="DL2225" s="22"/>
      <c r="DM2225" s="22"/>
      <c r="DN2225" s="22"/>
      <c r="DO2225" s="22"/>
      <c r="DP2225" s="22"/>
      <c r="DQ2225" s="24"/>
      <c r="DR2225" s="22"/>
      <c r="DS2225" s="22"/>
      <c r="DT2225" s="22"/>
      <c r="DU2225" s="22"/>
      <c r="DV2225" s="22"/>
      <c r="DW2225" s="22"/>
      <c r="DX2225" s="22"/>
      <c r="DY2225" s="22"/>
      <c r="DZ2225" s="22"/>
      <c r="EA2225" s="22"/>
      <c r="EB2225" s="22"/>
      <c r="EC2225" s="22"/>
      <c r="ED2225" s="22"/>
      <c r="EE2225" s="22"/>
      <c r="EF2225" s="22"/>
      <c r="EG2225" s="22"/>
      <c r="EH2225" s="22"/>
      <c r="EI2225" s="22"/>
      <c r="EJ2225" s="22"/>
      <c r="EK2225" s="22"/>
      <c r="EL2225" s="22"/>
      <c r="EM2225" s="22"/>
      <c r="EN2225" s="22"/>
      <c r="EO2225" s="22"/>
      <c r="EP2225" s="22"/>
      <c r="EQ2225" s="22"/>
      <c r="ER2225" s="22"/>
      <c r="ES2225" s="22"/>
      <c r="ET2225" s="22"/>
      <c r="EU2225" s="22"/>
      <c r="EV2225" s="22"/>
      <c r="EW2225" s="24"/>
      <c r="EX2225" s="22"/>
      <c r="EY2225" s="22"/>
      <c r="EZ2225" s="22"/>
      <c r="FA2225" s="22"/>
      <c r="FB2225" s="22"/>
      <c r="FC2225" s="22"/>
      <c r="FD2225" s="22"/>
      <c r="FE2225" s="22"/>
      <c r="FF2225" s="22"/>
      <c r="FG2225" s="22"/>
      <c r="FH2225" s="22"/>
      <c r="FI2225" s="22"/>
      <c r="FJ2225" s="22"/>
      <c r="FK2225" s="22"/>
      <c r="FL2225" s="22"/>
      <c r="FM2225" s="22"/>
      <c r="FN2225" s="22"/>
      <c r="FO2225" s="22"/>
      <c r="FP2225" s="22"/>
      <c r="FQ2225" s="22"/>
      <c r="FR2225" s="22"/>
      <c r="FS2225" s="22"/>
      <c r="FT2225" s="22"/>
      <c r="FU2225" s="22"/>
      <c r="FV2225" s="22"/>
      <c r="FW2225" s="22"/>
      <c r="FX2225" s="22"/>
      <c r="FY2225" s="22"/>
      <c r="FZ2225" s="22"/>
      <c r="GA2225" s="22"/>
      <c r="GB2225" s="22"/>
      <c r="GC2225" s="24"/>
      <c r="GD2225" s="22"/>
      <c r="GE2225" s="22"/>
      <c r="GF2225" s="22"/>
      <c r="GG2225" s="22"/>
      <c r="GH2225" s="22"/>
      <c r="GI2225" s="22"/>
      <c r="GJ2225" s="22"/>
      <c r="GK2225" s="22"/>
      <c r="GL2225" s="22"/>
      <c r="GM2225" s="22"/>
      <c r="GN2225" s="22"/>
      <c r="GO2225" s="22"/>
      <c r="GP2225" s="22"/>
      <c r="GQ2225" s="22"/>
      <c r="GR2225" s="22"/>
      <c r="GS2225" s="22"/>
      <c r="GT2225" s="22"/>
      <c r="GU2225" s="22"/>
      <c r="GV2225" s="22"/>
      <c r="GW2225" s="22"/>
      <c r="GX2225" s="22"/>
      <c r="GY2225" s="22"/>
      <c r="GZ2225" s="22"/>
      <c r="HA2225" s="22"/>
      <c r="HB2225" s="22"/>
      <c r="HC2225" s="22"/>
      <c r="HD2225" s="22"/>
      <c r="HE2225" s="22"/>
      <c r="HF2225" s="22"/>
      <c r="HG2225" s="22"/>
      <c r="HH2225" s="22"/>
      <c r="HI2225" s="24"/>
      <c r="HJ2225" s="22"/>
      <c r="HK2225" s="22"/>
      <c r="HL2225" s="22"/>
      <c r="HM2225" s="22"/>
      <c r="HN2225" s="22"/>
      <c r="HO2225" s="22"/>
      <c r="HP2225" s="22"/>
      <c r="HQ2225" s="22"/>
      <c r="HR2225" s="22"/>
      <c r="HS2225" s="22"/>
      <c r="HT2225" s="22"/>
      <c r="HU2225" s="22"/>
      <c r="HV2225" s="22"/>
      <c r="HW2225" s="22"/>
      <c r="HX2225" s="22"/>
      <c r="HY2225" s="22"/>
      <c r="HZ2225" s="22"/>
      <c r="IA2225" s="22"/>
      <c r="IB2225" s="22"/>
      <c r="IC2225" s="22"/>
      <c r="ID2225" s="22"/>
      <c r="IE2225" s="22"/>
      <c r="IF2225" s="22"/>
      <c r="IG2225" s="22"/>
      <c r="IH2225" s="22"/>
      <c r="II2225" s="22"/>
      <c r="IJ2225" s="22"/>
      <c r="IK2225" s="22"/>
      <c r="IL2225" s="22"/>
      <c r="IM2225" s="22"/>
      <c r="IN2225" s="22"/>
      <c r="IO2225" s="24"/>
      <c r="IP2225" s="22"/>
      <c r="IQ2225" s="22"/>
      <c r="IR2225" s="22"/>
      <c r="IS2225" s="22"/>
      <c r="IT2225" s="22"/>
      <c r="IU2225" s="22"/>
      <c r="IV2225" s="22"/>
      <c r="IW2225" s="22"/>
      <c r="IX2225" s="22"/>
      <c r="IY2225" s="22"/>
      <c r="IZ2225" s="22"/>
      <c r="JA2225" s="22"/>
      <c r="JB2225" s="22"/>
      <c r="JC2225" s="22"/>
      <c r="JD2225" s="22"/>
      <c r="JE2225" s="22"/>
      <c r="JF2225" s="22"/>
      <c r="JG2225" s="22"/>
      <c r="JH2225" s="22"/>
      <c r="JI2225" s="22"/>
      <c r="JJ2225" s="22"/>
      <c r="JK2225" s="22"/>
      <c r="JL2225" s="22"/>
      <c r="JM2225" s="22"/>
      <c r="JN2225" s="22"/>
      <c r="JO2225" s="22"/>
      <c r="JP2225" s="22"/>
      <c r="JQ2225" s="22"/>
      <c r="JR2225" s="22"/>
      <c r="JS2225" s="22"/>
      <c r="JT2225" s="22"/>
      <c r="JU2225" s="24"/>
      <c r="JV2225" s="22"/>
      <c r="JW2225" s="22"/>
      <c r="JX2225" s="22"/>
      <c r="JY2225" s="22"/>
      <c r="JZ2225" s="22"/>
      <c r="KA2225" s="22"/>
      <c r="KB2225" s="22"/>
      <c r="KC2225" s="22"/>
      <c r="KD2225" s="22"/>
      <c r="KE2225" s="22"/>
      <c r="KF2225" s="22"/>
      <c r="KG2225" s="22"/>
      <c r="KH2225" s="22"/>
      <c r="KI2225" s="22"/>
      <c r="KJ2225" s="22"/>
      <c r="KK2225" s="22"/>
      <c r="KL2225" s="22"/>
      <c r="KM2225" s="22"/>
      <c r="KN2225" s="22"/>
      <c r="KO2225" s="22"/>
      <c r="KP2225" s="22"/>
      <c r="KQ2225" s="22"/>
      <c r="KR2225" s="22"/>
      <c r="KS2225" s="22"/>
      <c r="KT2225" s="22"/>
      <c r="KU2225" s="22"/>
      <c r="KV2225" s="22"/>
      <c r="KW2225" s="22"/>
      <c r="KX2225" s="22"/>
      <c r="KY2225" s="22"/>
      <c r="KZ2225" s="22"/>
      <c r="LA2225" s="24"/>
      <c r="LB2225" s="22"/>
      <c r="LC2225" s="22"/>
      <c r="LD2225" s="22"/>
      <c r="LE2225" s="22"/>
      <c r="LF2225" s="22"/>
      <c r="LG2225" s="22"/>
      <c r="LH2225" s="22"/>
      <c r="LI2225" s="22"/>
      <c r="LJ2225" s="22"/>
      <c r="LK2225" s="22"/>
      <c r="LL2225" s="22"/>
      <c r="LM2225" s="22"/>
      <c r="LN2225" s="22"/>
      <c r="LO2225" s="22"/>
      <c r="LP2225" s="22"/>
      <c r="LQ2225" s="22"/>
      <c r="LR2225" s="22"/>
      <c r="LS2225" s="22"/>
      <c r="LT2225" s="22"/>
      <c r="LU2225" s="22"/>
      <c r="LV2225" s="22"/>
      <c r="LW2225" s="22"/>
      <c r="LX2225" s="22"/>
      <c r="LY2225" s="22"/>
      <c r="LZ2225" s="22"/>
      <c r="MA2225" s="22"/>
      <c r="MB2225" s="22"/>
      <c r="MC2225" s="22"/>
      <c r="MD2225" s="22"/>
      <c r="ME2225" s="22"/>
      <c r="MF2225" s="22"/>
      <c r="MG2225" s="24"/>
      <c r="MH2225" s="22"/>
      <c r="MI2225" s="22"/>
      <c r="MJ2225" s="22"/>
      <c r="MK2225" s="22"/>
      <c r="ML2225" s="22"/>
      <c r="MM2225" s="22"/>
      <c r="MN2225" s="22"/>
      <c r="MO2225" s="22"/>
      <c r="MP2225" s="22"/>
      <c r="MQ2225" s="22"/>
      <c r="MR2225" s="22"/>
      <c r="MS2225" s="22"/>
      <c r="MT2225" s="22"/>
      <c r="MU2225" s="22"/>
      <c r="MV2225" s="22"/>
      <c r="MW2225" s="22"/>
      <c r="MX2225" s="22"/>
      <c r="MY2225" s="22"/>
      <c r="MZ2225" s="22"/>
      <c r="NA2225" s="22"/>
      <c r="NB2225" s="22"/>
      <c r="NC2225" s="22"/>
      <c r="ND2225" s="22"/>
      <c r="NE2225" s="22"/>
      <c r="NF2225" s="22"/>
      <c r="NG2225" s="22"/>
      <c r="NH2225" s="22"/>
      <c r="NI2225" s="22"/>
      <c r="NJ2225" s="22"/>
      <c r="NK2225" s="22"/>
      <c r="NL2225" s="22"/>
      <c r="NM2225" s="24"/>
      <c r="NN2225" s="22"/>
      <c r="NO2225" s="22"/>
      <c r="NP2225" s="22"/>
      <c r="NQ2225" s="22"/>
      <c r="NR2225" s="22"/>
      <c r="NS2225" s="22"/>
      <c r="NT2225" s="22"/>
      <c r="NU2225" s="22"/>
      <c r="NV2225" s="22"/>
      <c r="NW2225" s="22"/>
      <c r="NX2225" s="22"/>
      <c r="NY2225" s="22"/>
      <c r="NZ2225" s="22"/>
      <c r="OA2225" s="22"/>
      <c r="OB2225" s="22"/>
      <c r="OC2225" s="22"/>
      <c r="OD2225" s="22"/>
      <c r="OE2225" s="22"/>
      <c r="OF2225" s="22"/>
      <c r="OG2225" s="22"/>
      <c r="OH2225" s="22"/>
      <c r="OI2225" s="22"/>
      <c r="OJ2225" s="22"/>
      <c r="OK2225" s="22"/>
      <c r="OL2225" s="22"/>
      <c r="OM2225" s="22"/>
      <c r="ON2225" s="22"/>
      <c r="OO2225" s="22"/>
      <c r="OP2225" s="22"/>
      <c r="OQ2225" s="22"/>
      <c r="OR2225" s="22"/>
    </row>
    <row r="2226" spans="1:408" ht="15" thickBot="1">
      <c r="A2226" s="1"/>
      <c r="B2226" s="12"/>
      <c r="C2226" s="12"/>
      <c r="D2226" s="22"/>
      <c r="E2226" s="54"/>
      <c r="F2226" s="54"/>
      <c r="G2226" s="54"/>
      <c r="H2226" s="55"/>
      <c r="I2226" s="22"/>
      <c r="J2226" s="56"/>
      <c r="K2226" s="81"/>
      <c r="L2226" s="57"/>
      <c r="M2226" s="57"/>
      <c r="N2226" s="55"/>
      <c r="O2226" s="58"/>
      <c r="P2226" s="58"/>
      <c r="Q2226" s="59"/>
      <c r="R2226" s="60"/>
      <c r="S2226" s="60"/>
      <c r="T2226" s="22"/>
      <c r="U2226" s="1"/>
      <c r="V2226" s="23"/>
      <c r="X2226" s="24"/>
      <c r="Y2226" s="24"/>
      <c r="Z2226" s="22"/>
      <c r="AA2226" s="22"/>
      <c r="AB2226" s="22"/>
      <c r="AC2226" s="22"/>
      <c r="AD2226" s="22"/>
      <c r="AE2226" s="22"/>
      <c r="AF2226" s="22"/>
      <c r="AG2226" s="22"/>
      <c r="AH2226" s="22"/>
      <c r="AI2226" s="22"/>
      <c r="AJ2226" s="22"/>
      <c r="AK2226" s="22"/>
      <c r="AL2226" s="22"/>
      <c r="AM2226" s="22"/>
      <c r="AN2226" s="22"/>
      <c r="AO2226" s="22"/>
      <c r="AP2226" s="22"/>
      <c r="AQ2226" s="22"/>
      <c r="AR2226" s="22"/>
      <c r="AS2226" s="22"/>
      <c r="AT2226" s="22"/>
      <c r="AU2226" s="22"/>
      <c r="AV2226" s="22"/>
      <c r="AW2226" s="22"/>
      <c r="AX2226" s="22"/>
      <c r="AY2226" s="22"/>
      <c r="AZ2226" s="22"/>
      <c r="BA2226" s="22"/>
      <c r="BB2226" s="22"/>
      <c r="BC2226" s="22"/>
      <c r="BD2226" s="22"/>
      <c r="BE2226" s="24"/>
      <c r="BF2226" s="22"/>
      <c r="BG2226" s="22"/>
      <c r="BH2226" s="22"/>
      <c r="BI2226" s="22"/>
      <c r="BJ2226" s="22"/>
      <c r="BK2226" s="22"/>
      <c r="BL2226" s="22"/>
      <c r="BM2226" s="22"/>
      <c r="BN2226" s="22"/>
      <c r="BO2226" s="22"/>
      <c r="BP2226" s="22"/>
      <c r="BQ2226" s="22"/>
      <c r="BR2226" s="22"/>
      <c r="BS2226" s="22"/>
      <c r="BT2226" s="22"/>
      <c r="BU2226" s="22"/>
      <c r="BV2226" s="22"/>
      <c r="BW2226" s="22"/>
      <c r="BX2226" s="22"/>
      <c r="BY2226" s="22"/>
      <c r="BZ2226" s="22"/>
      <c r="CA2226" s="22"/>
      <c r="CB2226" s="22"/>
      <c r="CC2226" s="22"/>
      <c r="CD2226" s="22"/>
      <c r="CE2226" s="22"/>
      <c r="CF2226" s="22"/>
      <c r="CG2226" s="22"/>
      <c r="CH2226" s="22"/>
      <c r="CI2226" s="22"/>
      <c r="CJ2226" s="22"/>
      <c r="CK2226" s="24"/>
      <c r="CL2226" s="22"/>
      <c r="CM2226" s="22"/>
      <c r="CN2226" s="22"/>
      <c r="CO2226" s="22"/>
      <c r="CP2226" s="22"/>
      <c r="CQ2226" s="22"/>
      <c r="CR2226" s="22"/>
      <c r="CS2226" s="22"/>
      <c r="CT2226" s="22"/>
      <c r="CU2226" s="22"/>
      <c r="CV2226" s="22"/>
      <c r="CW2226" s="22"/>
      <c r="CX2226" s="22"/>
      <c r="CY2226" s="22"/>
      <c r="CZ2226" s="22"/>
      <c r="DA2226" s="22"/>
      <c r="DB2226" s="22"/>
      <c r="DC2226" s="22"/>
      <c r="DD2226" s="22"/>
      <c r="DE2226" s="22"/>
      <c r="DF2226" s="22"/>
      <c r="DG2226" s="22"/>
      <c r="DH2226" s="22"/>
      <c r="DI2226" s="22"/>
      <c r="DJ2226" s="22"/>
      <c r="DK2226" s="22"/>
      <c r="DL2226" s="22"/>
      <c r="DM2226" s="22"/>
      <c r="DN2226" s="22"/>
      <c r="DO2226" s="22"/>
      <c r="DP2226" s="22"/>
      <c r="DQ2226" s="24"/>
      <c r="DR2226" s="22"/>
      <c r="DS2226" s="22"/>
      <c r="DT2226" s="22"/>
      <c r="DU2226" s="22"/>
      <c r="DV2226" s="22"/>
      <c r="DW2226" s="22"/>
      <c r="DX2226" s="22"/>
      <c r="DY2226" s="22"/>
      <c r="DZ2226" s="22"/>
      <c r="EA2226" s="22"/>
      <c r="EB2226" s="22"/>
      <c r="EC2226" s="22"/>
      <c r="ED2226" s="22"/>
      <c r="EE2226" s="22"/>
      <c r="EF2226" s="22"/>
      <c r="EG2226" s="22"/>
      <c r="EH2226" s="22"/>
      <c r="EI2226" s="22"/>
      <c r="EJ2226" s="22"/>
      <c r="EK2226" s="22"/>
      <c r="EL2226" s="22"/>
      <c r="EM2226" s="22"/>
      <c r="EN2226" s="22"/>
      <c r="EO2226" s="22"/>
      <c r="EP2226" s="22"/>
      <c r="EQ2226" s="22"/>
      <c r="ER2226" s="22"/>
      <c r="ES2226" s="22"/>
      <c r="ET2226" s="22"/>
      <c r="EU2226" s="22"/>
      <c r="EV2226" s="22"/>
      <c r="EW2226" s="24"/>
      <c r="EX2226" s="22"/>
      <c r="EY2226" s="22"/>
      <c r="EZ2226" s="22"/>
      <c r="FA2226" s="22"/>
      <c r="FB2226" s="22"/>
      <c r="FC2226" s="22"/>
      <c r="FD2226" s="22"/>
      <c r="FE2226" s="22"/>
      <c r="FF2226" s="22"/>
      <c r="FG2226" s="22"/>
      <c r="FH2226" s="22"/>
      <c r="FI2226" s="22"/>
      <c r="FJ2226" s="22"/>
      <c r="FK2226" s="22"/>
      <c r="FL2226" s="22"/>
      <c r="FM2226" s="22"/>
      <c r="FN2226" s="22"/>
      <c r="FO2226" s="22"/>
      <c r="FP2226" s="22"/>
      <c r="FQ2226" s="22"/>
      <c r="FR2226" s="22"/>
      <c r="FS2226" s="22"/>
      <c r="FT2226" s="22"/>
      <c r="FU2226" s="22"/>
      <c r="FV2226" s="22"/>
      <c r="FW2226" s="22"/>
      <c r="FX2226" s="22"/>
      <c r="FY2226" s="22"/>
      <c r="FZ2226" s="22"/>
      <c r="GA2226" s="22"/>
      <c r="GB2226" s="22"/>
      <c r="GC2226" s="24"/>
      <c r="GD2226" s="22"/>
      <c r="GE2226" s="22"/>
      <c r="GF2226" s="22"/>
      <c r="GG2226" s="22"/>
      <c r="GH2226" s="22"/>
      <c r="GI2226" s="22"/>
      <c r="GJ2226" s="22"/>
      <c r="GK2226" s="22"/>
      <c r="GL2226" s="22"/>
      <c r="GM2226" s="22"/>
      <c r="GN2226" s="22"/>
      <c r="GO2226" s="22"/>
      <c r="GP2226" s="22"/>
      <c r="GQ2226" s="22"/>
      <c r="GR2226" s="22"/>
      <c r="GS2226" s="22"/>
      <c r="GT2226" s="22"/>
      <c r="GU2226" s="22"/>
      <c r="GV2226" s="22"/>
      <c r="GW2226" s="22"/>
      <c r="GX2226" s="22"/>
      <c r="GY2226" s="22"/>
      <c r="GZ2226" s="22"/>
      <c r="HA2226" s="22"/>
      <c r="HB2226" s="22"/>
      <c r="HC2226" s="22"/>
      <c r="HD2226" s="22"/>
      <c r="HE2226" s="22"/>
      <c r="HF2226" s="22"/>
      <c r="HG2226" s="22"/>
      <c r="HH2226" s="22"/>
      <c r="HI2226" s="24"/>
      <c r="HJ2226" s="22"/>
      <c r="HK2226" s="22"/>
      <c r="HL2226" s="22"/>
      <c r="HM2226" s="22"/>
      <c r="HN2226" s="22"/>
      <c r="HO2226" s="22"/>
      <c r="HP2226" s="22"/>
      <c r="HQ2226" s="22"/>
      <c r="HR2226" s="22"/>
      <c r="HS2226" s="22"/>
      <c r="HT2226" s="22"/>
      <c r="HU2226" s="22"/>
      <c r="HV2226" s="22"/>
      <c r="HW2226" s="22"/>
      <c r="HX2226" s="22"/>
      <c r="HY2226" s="22"/>
      <c r="HZ2226" s="22"/>
      <c r="IA2226" s="22"/>
      <c r="IB2226" s="22"/>
      <c r="IC2226" s="22"/>
      <c r="ID2226" s="22"/>
      <c r="IE2226" s="22"/>
      <c r="IF2226" s="22"/>
      <c r="IG2226" s="22"/>
      <c r="IH2226" s="22"/>
      <c r="II2226" s="22"/>
      <c r="IJ2226" s="22"/>
      <c r="IK2226" s="22"/>
      <c r="IL2226" s="22"/>
      <c r="IM2226" s="22"/>
      <c r="IN2226" s="22"/>
      <c r="IO2226" s="24"/>
      <c r="IP2226" s="22"/>
      <c r="IQ2226" s="22"/>
      <c r="IR2226" s="22"/>
      <c r="IS2226" s="22"/>
      <c r="IT2226" s="22"/>
      <c r="IU2226" s="22"/>
      <c r="IV2226" s="22"/>
      <c r="IW2226" s="22"/>
      <c r="IX2226" s="22"/>
      <c r="IY2226" s="22"/>
      <c r="IZ2226" s="22"/>
      <c r="JA2226" s="22"/>
      <c r="JB2226" s="22"/>
      <c r="JC2226" s="22"/>
      <c r="JD2226" s="22"/>
      <c r="JE2226" s="22"/>
      <c r="JF2226" s="22"/>
      <c r="JG2226" s="22"/>
      <c r="JH2226" s="22"/>
      <c r="JI2226" s="22"/>
      <c r="JJ2226" s="22"/>
      <c r="JK2226" s="22"/>
      <c r="JL2226" s="22"/>
      <c r="JM2226" s="22"/>
      <c r="JN2226" s="22"/>
      <c r="JO2226" s="22"/>
      <c r="JP2226" s="22"/>
      <c r="JQ2226" s="22"/>
      <c r="JR2226" s="22"/>
      <c r="JS2226" s="22"/>
      <c r="JT2226" s="22"/>
      <c r="JU2226" s="24"/>
      <c r="JV2226" s="22"/>
      <c r="JW2226" s="22"/>
      <c r="JX2226" s="22"/>
      <c r="JY2226" s="22"/>
      <c r="JZ2226" s="22"/>
      <c r="KA2226" s="22"/>
      <c r="KB2226" s="22"/>
      <c r="KC2226" s="22"/>
      <c r="KD2226" s="22"/>
      <c r="KE2226" s="22"/>
      <c r="KF2226" s="22"/>
      <c r="KG2226" s="22"/>
      <c r="KH2226" s="22"/>
      <c r="KI2226" s="22"/>
      <c r="KJ2226" s="22"/>
      <c r="KK2226" s="22"/>
      <c r="KL2226" s="22"/>
      <c r="KM2226" s="22"/>
      <c r="KN2226" s="22"/>
      <c r="KO2226" s="22"/>
      <c r="KP2226" s="22"/>
      <c r="KQ2226" s="22"/>
      <c r="KR2226" s="22"/>
      <c r="KS2226" s="22"/>
      <c r="KT2226" s="22"/>
      <c r="KU2226" s="22"/>
      <c r="KV2226" s="22"/>
      <c r="KW2226" s="22"/>
      <c r="KX2226" s="22"/>
      <c r="KY2226" s="22"/>
      <c r="KZ2226" s="22"/>
      <c r="LA2226" s="24"/>
      <c r="LB2226" s="22"/>
      <c r="LC2226" s="22"/>
      <c r="LD2226" s="22"/>
      <c r="LE2226" s="22"/>
      <c r="LF2226" s="22"/>
      <c r="LG2226" s="22"/>
      <c r="LH2226" s="22"/>
      <c r="LI2226" s="22"/>
      <c r="LJ2226" s="22"/>
      <c r="LK2226" s="22"/>
      <c r="LL2226" s="22"/>
      <c r="LM2226" s="22"/>
      <c r="LN2226" s="22"/>
      <c r="LO2226" s="22"/>
      <c r="LP2226" s="22"/>
      <c r="LQ2226" s="22"/>
      <c r="LR2226" s="22"/>
      <c r="LS2226" s="22"/>
      <c r="LT2226" s="22"/>
      <c r="LU2226" s="22"/>
      <c r="LV2226" s="22"/>
      <c r="LW2226" s="22"/>
      <c r="LX2226" s="22"/>
      <c r="LY2226" s="22"/>
      <c r="LZ2226" s="22"/>
      <c r="MA2226" s="22"/>
      <c r="MB2226" s="22"/>
      <c r="MC2226" s="22"/>
      <c r="MD2226" s="22"/>
      <c r="ME2226" s="22"/>
      <c r="MF2226" s="22"/>
      <c r="MG2226" s="24"/>
      <c r="MH2226" s="22"/>
      <c r="MI2226" s="22"/>
      <c r="MJ2226" s="22"/>
      <c r="MK2226" s="22"/>
      <c r="ML2226" s="22"/>
      <c r="MM2226" s="22"/>
      <c r="MN2226" s="22"/>
      <c r="MO2226" s="22"/>
      <c r="MP2226" s="22"/>
      <c r="MQ2226" s="22"/>
      <c r="MR2226" s="22"/>
      <c r="MS2226" s="22"/>
      <c r="MT2226" s="22"/>
      <c r="MU2226" s="22"/>
      <c r="MV2226" s="22"/>
      <c r="MW2226" s="22"/>
      <c r="MX2226" s="22"/>
      <c r="MY2226" s="22"/>
      <c r="MZ2226" s="22"/>
      <c r="NA2226" s="22"/>
      <c r="NB2226" s="22"/>
      <c r="NC2226" s="22"/>
      <c r="ND2226" s="22"/>
      <c r="NE2226" s="22"/>
      <c r="NF2226" s="22"/>
      <c r="NG2226" s="22"/>
      <c r="NH2226" s="22"/>
      <c r="NI2226" s="22"/>
      <c r="NJ2226" s="22"/>
      <c r="NK2226" s="22"/>
      <c r="NL2226" s="22"/>
      <c r="NM2226" s="24"/>
      <c r="NN2226" s="22"/>
      <c r="NO2226" s="22"/>
      <c r="NP2226" s="22"/>
      <c r="NQ2226" s="22"/>
      <c r="NR2226" s="22"/>
      <c r="NS2226" s="22"/>
      <c r="NT2226" s="22"/>
      <c r="NU2226" s="22"/>
      <c r="NV2226" s="22"/>
      <c r="NW2226" s="22"/>
      <c r="NX2226" s="22"/>
      <c r="NY2226" s="22"/>
      <c r="NZ2226" s="22"/>
      <c r="OA2226" s="22"/>
      <c r="OB2226" s="22"/>
      <c r="OC2226" s="22"/>
      <c r="OD2226" s="22"/>
      <c r="OE2226" s="22"/>
      <c r="OF2226" s="22"/>
      <c r="OG2226" s="22"/>
      <c r="OH2226" s="22"/>
      <c r="OI2226" s="22"/>
      <c r="OJ2226" s="22"/>
      <c r="OK2226" s="22"/>
      <c r="OL2226" s="22"/>
      <c r="OM2226" s="22"/>
      <c r="ON2226" s="22"/>
      <c r="OO2226" s="22"/>
      <c r="OP2226" s="22"/>
      <c r="OQ2226" s="22"/>
      <c r="OR2226" s="22"/>
    </row>
    <row r="2227" spans="1:408" ht="15" thickBot="1">
      <c r="A2227" s="1"/>
      <c r="B2227" s="12"/>
      <c r="C2227" s="12"/>
      <c r="D2227" s="22"/>
      <c r="E2227" s="54"/>
      <c r="F2227" s="54"/>
      <c r="G2227" s="54"/>
      <c r="H2227" s="55"/>
      <c r="I2227" s="22"/>
      <c r="J2227" s="56"/>
      <c r="K2227" s="80"/>
      <c r="L2227" s="57"/>
      <c r="M2227" s="57"/>
      <c r="N2227" s="55"/>
      <c r="O2227" s="58"/>
      <c r="P2227" s="58"/>
      <c r="Q2227" s="59"/>
      <c r="R2227" s="60"/>
      <c r="S2227" s="60"/>
      <c r="T2227" s="22"/>
      <c r="U2227" s="1"/>
      <c r="V2227" s="23"/>
      <c r="X2227" s="24"/>
      <c r="Y2227" s="24"/>
      <c r="Z2227" s="22"/>
      <c r="AA2227" s="22"/>
      <c r="AB2227" s="22"/>
      <c r="AC2227" s="22"/>
      <c r="AD2227" s="22"/>
      <c r="AE2227" s="22"/>
      <c r="AF2227" s="22"/>
      <c r="AG2227" s="22"/>
      <c r="AH2227" s="22"/>
      <c r="AI2227" s="22"/>
      <c r="AJ2227" s="22"/>
      <c r="AK2227" s="22"/>
      <c r="AL2227" s="22"/>
      <c r="AM2227" s="22"/>
      <c r="AN2227" s="22"/>
      <c r="AO2227" s="22"/>
      <c r="AP2227" s="22"/>
      <c r="AQ2227" s="22"/>
      <c r="AR2227" s="22"/>
      <c r="AS2227" s="22"/>
      <c r="AT2227" s="22"/>
      <c r="AU2227" s="22"/>
      <c r="AV2227" s="22"/>
      <c r="AW2227" s="22"/>
      <c r="AX2227" s="22"/>
      <c r="AY2227" s="22"/>
      <c r="AZ2227" s="22"/>
      <c r="BA2227" s="22"/>
      <c r="BB2227" s="22"/>
      <c r="BC2227" s="22"/>
      <c r="BD2227" s="22"/>
      <c r="BE2227" s="24"/>
      <c r="BF2227" s="22"/>
      <c r="BG2227" s="22"/>
      <c r="BH2227" s="22"/>
      <c r="BI2227" s="22"/>
      <c r="BJ2227" s="22"/>
      <c r="BK2227" s="22"/>
      <c r="BL2227" s="22"/>
      <c r="BM2227" s="22"/>
      <c r="BN2227" s="22"/>
      <c r="BO2227" s="22"/>
      <c r="BP2227" s="22"/>
      <c r="BQ2227" s="22"/>
      <c r="BR2227" s="22"/>
      <c r="BS2227" s="22"/>
      <c r="BT2227" s="22"/>
      <c r="BU2227" s="22"/>
      <c r="BV2227" s="22"/>
      <c r="BW2227" s="22"/>
      <c r="BX2227" s="22"/>
      <c r="BY2227" s="22"/>
      <c r="BZ2227" s="22"/>
      <c r="CA2227" s="22"/>
      <c r="CB2227" s="22"/>
      <c r="CC2227" s="22"/>
      <c r="CD2227" s="22"/>
      <c r="CE2227" s="22"/>
      <c r="CF2227" s="22"/>
      <c r="CG2227" s="22"/>
      <c r="CH2227" s="22"/>
      <c r="CI2227" s="22"/>
      <c r="CJ2227" s="22"/>
      <c r="CK2227" s="24"/>
      <c r="CL2227" s="22"/>
      <c r="CM2227" s="22"/>
      <c r="CN2227" s="22"/>
      <c r="CO2227" s="22"/>
      <c r="CP2227" s="22"/>
      <c r="CQ2227" s="22"/>
      <c r="CR2227" s="22"/>
      <c r="CS2227" s="22"/>
      <c r="CT2227" s="22"/>
      <c r="CU2227" s="22"/>
      <c r="CV2227" s="22"/>
      <c r="CW2227" s="22"/>
      <c r="CX2227" s="22"/>
      <c r="CY2227" s="22"/>
      <c r="CZ2227" s="22"/>
      <c r="DA2227" s="22"/>
      <c r="DB2227" s="22"/>
      <c r="DC2227" s="22"/>
      <c r="DD2227" s="22"/>
      <c r="DE2227" s="22"/>
      <c r="DF2227" s="22"/>
      <c r="DG2227" s="22"/>
      <c r="DH2227" s="22"/>
      <c r="DI2227" s="22"/>
      <c r="DJ2227" s="22"/>
      <c r="DK2227" s="22"/>
      <c r="DL2227" s="22"/>
      <c r="DM2227" s="22"/>
      <c r="DN2227" s="22"/>
      <c r="DO2227" s="22"/>
      <c r="DP2227" s="22"/>
      <c r="DQ2227" s="24"/>
      <c r="DR2227" s="22"/>
      <c r="DS2227" s="22"/>
      <c r="DT2227" s="22"/>
      <c r="DU2227" s="22"/>
      <c r="DV2227" s="22"/>
      <c r="DW2227" s="22"/>
      <c r="DX2227" s="22"/>
      <c r="DY2227" s="22"/>
      <c r="DZ2227" s="22"/>
      <c r="EA2227" s="22"/>
      <c r="EB2227" s="22"/>
      <c r="EC2227" s="22"/>
      <c r="ED2227" s="22"/>
      <c r="EE2227" s="22"/>
      <c r="EF2227" s="22"/>
      <c r="EG2227" s="22"/>
      <c r="EH2227" s="22"/>
      <c r="EI2227" s="22"/>
      <c r="EJ2227" s="22"/>
      <c r="EK2227" s="22"/>
      <c r="EL2227" s="22"/>
      <c r="EM2227" s="22"/>
      <c r="EN2227" s="22"/>
      <c r="EO2227" s="22"/>
      <c r="EP2227" s="22"/>
      <c r="EQ2227" s="22"/>
      <c r="ER2227" s="22"/>
      <c r="ES2227" s="22"/>
      <c r="ET2227" s="22"/>
      <c r="EU2227" s="22"/>
      <c r="EV2227" s="22"/>
      <c r="EW2227" s="24"/>
      <c r="EX2227" s="22"/>
      <c r="EY2227" s="22"/>
      <c r="EZ2227" s="22"/>
      <c r="FA2227" s="22"/>
      <c r="FB2227" s="22"/>
      <c r="FC2227" s="22"/>
      <c r="FD2227" s="22"/>
      <c r="FE2227" s="22"/>
      <c r="FF2227" s="22"/>
      <c r="FG2227" s="22"/>
      <c r="FH2227" s="22"/>
      <c r="FI2227" s="22"/>
      <c r="FJ2227" s="22"/>
      <c r="FK2227" s="22"/>
      <c r="FL2227" s="22"/>
      <c r="FM2227" s="22"/>
      <c r="FN2227" s="22"/>
      <c r="FO2227" s="22"/>
      <c r="FP2227" s="22"/>
      <c r="FQ2227" s="22"/>
      <c r="FR2227" s="22"/>
      <c r="FS2227" s="22"/>
      <c r="FT2227" s="22"/>
      <c r="FU2227" s="22"/>
      <c r="FV2227" s="22"/>
      <c r="FW2227" s="22"/>
      <c r="FX2227" s="22"/>
      <c r="FY2227" s="22"/>
      <c r="FZ2227" s="22"/>
      <c r="GA2227" s="22"/>
      <c r="GB2227" s="22"/>
      <c r="GC2227" s="24"/>
      <c r="GD2227" s="22"/>
      <c r="GE2227" s="22"/>
      <c r="GF2227" s="22"/>
      <c r="GG2227" s="22"/>
      <c r="GH2227" s="22"/>
      <c r="GI2227" s="22"/>
      <c r="GJ2227" s="22"/>
      <c r="GK2227" s="22"/>
      <c r="GL2227" s="22"/>
      <c r="GM2227" s="22"/>
      <c r="GN2227" s="22"/>
      <c r="GO2227" s="22"/>
      <c r="GP2227" s="22"/>
      <c r="GQ2227" s="22"/>
      <c r="GR2227" s="22"/>
      <c r="GS2227" s="22"/>
      <c r="GT2227" s="22"/>
      <c r="GU2227" s="22"/>
      <c r="GV2227" s="22"/>
      <c r="GW2227" s="22"/>
      <c r="GX2227" s="22"/>
      <c r="GY2227" s="22"/>
      <c r="GZ2227" s="22"/>
      <c r="HA2227" s="22"/>
      <c r="HB2227" s="22"/>
      <c r="HC2227" s="22"/>
      <c r="HD2227" s="22"/>
      <c r="HE2227" s="22"/>
      <c r="HF2227" s="22"/>
      <c r="HG2227" s="22"/>
      <c r="HH2227" s="22"/>
      <c r="HI2227" s="24"/>
      <c r="HJ2227" s="22"/>
      <c r="HK2227" s="22"/>
      <c r="HL2227" s="22"/>
      <c r="HM2227" s="22"/>
      <c r="HN2227" s="22"/>
      <c r="HO2227" s="22"/>
      <c r="HP2227" s="22"/>
      <c r="HQ2227" s="22"/>
      <c r="HR2227" s="22"/>
      <c r="HS2227" s="22"/>
      <c r="HT2227" s="22"/>
      <c r="HU2227" s="22"/>
      <c r="HV2227" s="22"/>
      <c r="HW2227" s="22"/>
      <c r="HX2227" s="22"/>
      <c r="HY2227" s="22"/>
      <c r="HZ2227" s="22"/>
      <c r="IA2227" s="22"/>
      <c r="IB2227" s="22"/>
      <c r="IC2227" s="22"/>
      <c r="ID2227" s="22"/>
      <c r="IE2227" s="22"/>
      <c r="IF2227" s="22"/>
      <c r="IG2227" s="22"/>
      <c r="IH2227" s="22"/>
      <c r="II2227" s="22"/>
      <c r="IJ2227" s="22"/>
      <c r="IK2227" s="22"/>
      <c r="IL2227" s="22"/>
      <c r="IM2227" s="22"/>
      <c r="IN2227" s="22"/>
      <c r="IO2227" s="24"/>
      <c r="IP2227" s="22"/>
      <c r="IQ2227" s="22"/>
      <c r="IR2227" s="22"/>
      <c r="IS2227" s="22"/>
      <c r="IT2227" s="22"/>
      <c r="IU2227" s="22"/>
      <c r="IV2227" s="22"/>
      <c r="IW2227" s="22"/>
      <c r="IX2227" s="22"/>
      <c r="IY2227" s="22"/>
      <c r="IZ2227" s="22"/>
      <c r="JA2227" s="22"/>
      <c r="JB2227" s="22"/>
      <c r="JC2227" s="22"/>
      <c r="JD2227" s="22"/>
      <c r="JE2227" s="22"/>
      <c r="JF2227" s="22"/>
      <c r="JG2227" s="22"/>
      <c r="JH2227" s="22"/>
      <c r="JI2227" s="22"/>
      <c r="JJ2227" s="22"/>
      <c r="JK2227" s="22"/>
      <c r="JL2227" s="22"/>
      <c r="JM2227" s="22"/>
      <c r="JN2227" s="22"/>
      <c r="JO2227" s="22"/>
      <c r="JP2227" s="22"/>
      <c r="JQ2227" s="22"/>
      <c r="JR2227" s="22"/>
      <c r="JS2227" s="22"/>
      <c r="JT2227" s="22"/>
      <c r="JU2227" s="24"/>
      <c r="JV2227" s="22"/>
      <c r="JW2227" s="22"/>
      <c r="JX2227" s="22"/>
      <c r="JY2227" s="22"/>
      <c r="JZ2227" s="22"/>
      <c r="KA2227" s="22"/>
      <c r="KB2227" s="22"/>
      <c r="KC2227" s="22"/>
      <c r="KD2227" s="22"/>
      <c r="KE2227" s="22"/>
      <c r="KF2227" s="22"/>
      <c r="KG2227" s="22"/>
      <c r="KH2227" s="22"/>
      <c r="KI2227" s="22"/>
      <c r="KJ2227" s="22"/>
      <c r="KK2227" s="22"/>
      <c r="KL2227" s="22"/>
      <c r="KM2227" s="22"/>
      <c r="KN2227" s="22"/>
      <c r="KO2227" s="22"/>
      <c r="KP2227" s="22"/>
      <c r="KQ2227" s="22"/>
      <c r="KR2227" s="22"/>
      <c r="KS2227" s="22"/>
      <c r="KT2227" s="22"/>
      <c r="KU2227" s="22"/>
      <c r="KV2227" s="22"/>
      <c r="KW2227" s="22"/>
      <c r="KX2227" s="22"/>
      <c r="KY2227" s="22"/>
      <c r="KZ2227" s="22"/>
      <c r="LA2227" s="24"/>
      <c r="LB2227" s="22"/>
      <c r="LC2227" s="22"/>
      <c r="LD2227" s="22"/>
      <c r="LE2227" s="22"/>
      <c r="LF2227" s="22"/>
      <c r="LG2227" s="22"/>
      <c r="LH2227" s="22"/>
      <c r="LI2227" s="22"/>
      <c r="LJ2227" s="22"/>
      <c r="LK2227" s="22"/>
      <c r="LL2227" s="22"/>
      <c r="LM2227" s="22"/>
      <c r="LN2227" s="22"/>
      <c r="LO2227" s="22"/>
      <c r="LP2227" s="22"/>
      <c r="LQ2227" s="22"/>
      <c r="LR2227" s="22"/>
      <c r="LS2227" s="22"/>
      <c r="LT2227" s="22"/>
      <c r="LU2227" s="22"/>
      <c r="LV2227" s="22"/>
      <c r="LW2227" s="22"/>
      <c r="LX2227" s="22"/>
      <c r="LY2227" s="22"/>
      <c r="LZ2227" s="22"/>
      <c r="MA2227" s="22"/>
      <c r="MB2227" s="22"/>
      <c r="MC2227" s="22"/>
      <c r="MD2227" s="22"/>
      <c r="ME2227" s="22"/>
      <c r="MF2227" s="22"/>
      <c r="MG2227" s="24"/>
      <c r="MH2227" s="22"/>
      <c r="MI2227" s="22"/>
      <c r="MJ2227" s="22"/>
      <c r="MK2227" s="22"/>
      <c r="ML2227" s="22"/>
      <c r="MM2227" s="22"/>
      <c r="MN2227" s="22"/>
      <c r="MO2227" s="22"/>
      <c r="MP2227" s="22"/>
      <c r="MQ2227" s="22"/>
      <c r="MR2227" s="22"/>
      <c r="MS2227" s="22"/>
      <c r="MT2227" s="22"/>
      <c r="MU2227" s="22"/>
      <c r="MV2227" s="22"/>
      <c r="MW2227" s="22"/>
      <c r="MX2227" s="22"/>
      <c r="MY2227" s="22"/>
      <c r="MZ2227" s="22"/>
      <c r="NA2227" s="22"/>
      <c r="NB2227" s="22"/>
      <c r="NC2227" s="22"/>
      <c r="ND2227" s="22"/>
      <c r="NE2227" s="22"/>
      <c r="NF2227" s="22"/>
      <c r="NG2227" s="22"/>
      <c r="NH2227" s="22"/>
      <c r="NI2227" s="22"/>
      <c r="NJ2227" s="22"/>
      <c r="NK2227" s="22"/>
      <c r="NL2227" s="22"/>
      <c r="NM2227" s="24"/>
      <c r="NN2227" s="22"/>
      <c r="NO2227" s="22"/>
      <c r="NP2227" s="22"/>
      <c r="NQ2227" s="22"/>
      <c r="NR2227" s="22"/>
      <c r="NS2227" s="22"/>
      <c r="NT2227" s="22"/>
      <c r="NU2227" s="22"/>
      <c r="NV2227" s="22"/>
      <c r="NW2227" s="22"/>
      <c r="NX2227" s="22"/>
      <c r="NY2227" s="22"/>
      <c r="NZ2227" s="22"/>
      <c r="OA2227" s="22"/>
      <c r="OB2227" s="22"/>
      <c r="OC2227" s="22"/>
      <c r="OD2227" s="22"/>
      <c r="OE2227" s="22"/>
      <c r="OF2227" s="22"/>
      <c r="OG2227" s="22"/>
      <c r="OH2227" s="22"/>
      <c r="OI2227" s="22"/>
      <c r="OJ2227" s="22"/>
      <c r="OK2227" s="22"/>
      <c r="OL2227" s="22"/>
      <c r="OM2227" s="22"/>
      <c r="ON2227" s="22"/>
      <c r="OO2227" s="22"/>
      <c r="OP2227" s="22"/>
      <c r="OQ2227" s="22"/>
      <c r="OR2227" s="22"/>
    </row>
    <row r="2228" spans="1:408" ht="15" thickBot="1">
      <c r="A2228" s="1"/>
      <c r="B2228" s="12"/>
      <c r="C2228" s="12"/>
      <c r="D2228" s="22"/>
      <c r="E2228" s="54"/>
      <c r="F2228" s="54"/>
      <c r="G2228" s="54"/>
      <c r="H2228" s="55"/>
      <c r="I2228" s="22"/>
      <c r="J2228" s="56"/>
      <c r="K2228" s="81"/>
      <c r="L2228" s="57"/>
      <c r="M2228" s="57"/>
      <c r="N2228" s="55"/>
      <c r="O2228" s="58"/>
      <c r="P2228" s="58"/>
      <c r="Q2228" s="59"/>
      <c r="R2228" s="60"/>
      <c r="S2228" s="60"/>
      <c r="T2228" s="22"/>
      <c r="U2228" s="1"/>
      <c r="V2228" s="23"/>
      <c r="X2228" s="24"/>
      <c r="Y2228" s="24"/>
      <c r="Z2228" s="22"/>
      <c r="AA2228" s="22"/>
      <c r="AB2228" s="22"/>
      <c r="AC2228" s="22"/>
      <c r="AD2228" s="22"/>
      <c r="AE2228" s="22"/>
      <c r="AF2228" s="22"/>
      <c r="AG2228" s="22"/>
      <c r="AH2228" s="22"/>
      <c r="AI2228" s="22"/>
      <c r="AJ2228" s="22"/>
      <c r="AK2228" s="22"/>
      <c r="AL2228" s="22"/>
      <c r="AM2228" s="22"/>
      <c r="AN2228" s="22"/>
      <c r="AO2228" s="22"/>
      <c r="AP2228" s="22"/>
      <c r="AQ2228" s="22"/>
      <c r="AR2228" s="22"/>
      <c r="AS2228" s="22"/>
      <c r="AT2228" s="22"/>
      <c r="AU2228" s="22"/>
      <c r="AV2228" s="22"/>
      <c r="AW2228" s="22"/>
      <c r="AX2228" s="22"/>
      <c r="AY2228" s="22"/>
      <c r="AZ2228" s="22"/>
      <c r="BA2228" s="22"/>
      <c r="BB2228" s="22"/>
      <c r="BC2228" s="22"/>
      <c r="BD2228" s="22"/>
      <c r="BE2228" s="24"/>
      <c r="BF2228" s="22"/>
      <c r="BG2228" s="22"/>
      <c r="BH2228" s="22"/>
      <c r="BI2228" s="22"/>
      <c r="BJ2228" s="22"/>
      <c r="BK2228" s="22"/>
      <c r="BL2228" s="22"/>
      <c r="BM2228" s="22"/>
      <c r="BN2228" s="22"/>
      <c r="BO2228" s="22"/>
      <c r="BP2228" s="22"/>
      <c r="BQ2228" s="22"/>
      <c r="BR2228" s="22"/>
      <c r="BS2228" s="22"/>
      <c r="BT2228" s="22"/>
      <c r="BU2228" s="22"/>
      <c r="BV2228" s="22"/>
      <c r="BW2228" s="22"/>
      <c r="BX2228" s="22"/>
      <c r="BY2228" s="22"/>
      <c r="BZ2228" s="22"/>
      <c r="CA2228" s="22"/>
      <c r="CB2228" s="22"/>
      <c r="CC2228" s="22"/>
      <c r="CD2228" s="22"/>
      <c r="CE2228" s="22"/>
      <c r="CF2228" s="22"/>
      <c r="CG2228" s="22"/>
      <c r="CH2228" s="22"/>
      <c r="CI2228" s="22"/>
      <c r="CJ2228" s="22"/>
      <c r="CK2228" s="24"/>
      <c r="CL2228" s="22"/>
      <c r="CM2228" s="22"/>
      <c r="CN2228" s="22"/>
      <c r="CO2228" s="22"/>
      <c r="CP2228" s="22"/>
      <c r="CQ2228" s="22"/>
      <c r="CR2228" s="22"/>
      <c r="CS2228" s="22"/>
      <c r="CT2228" s="22"/>
      <c r="CU2228" s="22"/>
      <c r="CV2228" s="22"/>
      <c r="CW2228" s="22"/>
      <c r="CX2228" s="22"/>
      <c r="CY2228" s="22"/>
      <c r="CZ2228" s="22"/>
      <c r="DA2228" s="22"/>
      <c r="DB2228" s="22"/>
      <c r="DC2228" s="22"/>
      <c r="DD2228" s="22"/>
      <c r="DE2228" s="22"/>
      <c r="DF2228" s="22"/>
      <c r="DG2228" s="22"/>
      <c r="DH2228" s="22"/>
      <c r="DI2228" s="22"/>
      <c r="DJ2228" s="22"/>
      <c r="DK2228" s="22"/>
      <c r="DL2228" s="22"/>
      <c r="DM2228" s="22"/>
      <c r="DN2228" s="22"/>
      <c r="DO2228" s="22"/>
      <c r="DP2228" s="22"/>
      <c r="DQ2228" s="24"/>
      <c r="DR2228" s="22"/>
      <c r="DS2228" s="22"/>
      <c r="DT2228" s="22"/>
      <c r="DU2228" s="22"/>
      <c r="DV2228" s="22"/>
      <c r="DW2228" s="22"/>
      <c r="DX2228" s="22"/>
      <c r="DY2228" s="22"/>
      <c r="DZ2228" s="22"/>
      <c r="EA2228" s="22"/>
      <c r="EB2228" s="22"/>
      <c r="EC2228" s="22"/>
      <c r="ED2228" s="22"/>
      <c r="EE2228" s="22"/>
      <c r="EF2228" s="22"/>
      <c r="EG2228" s="22"/>
      <c r="EH2228" s="22"/>
      <c r="EI2228" s="22"/>
      <c r="EJ2228" s="22"/>
      <c r="EK2228" s="22"/>
      <c r="EL2228" s="22"/>
      <c r="EM2228" s="22"/>
      <c r="EN2228" s="22"/>
      <c r="EO2228" s="22"/>
      <c r="EP2228" s="22"/>
      <c r="EQ2228" s="22"/>
      <c r="ER2228" s="22"/>
      <c r="ES2228" s="22"/>
      <c r="ET2228" s="22"/>
      <c r="EU2228" s="22"/>
      <c r="EV2228" s="22"/>
      <c r="EW2228" s="24"/>
      <c r="EX2228" s="22"/>
      <c r="EY2228" s="22"/>
      <c r="EZ2228" s="22"/>
      <c r="FA2228" s="22"/>
      <c r="FB2228" s="22"/>
      <c r="FC2228" s="22"/>
      <c r="FD2228" s="22"/>
      <c r="FE2228" s="22"/>
      <c r="FF2228" s="22"/>
      <c r="FG2228" s="22"/>
      <c r="FH2228" s="22"/>
      <c r="FI2228" s="22"/>
      <c r="FJ2228" s="22"/>
      <c r="FK2228" s="22"/>
      <c r="FL2228" s="22"/>
      <c r="FM2228" s="22"/>
      <c r="FN2228" s="22"/>
      <c r="FO2228" s="22"/>
      <c r="FP2228" s="22"/>
      <c r="FQ2228" s="22"/>
      <c r="FR2228" s="22"/>
      <c r="FS2228" s="22"/>
      <c r="FT2228" s="22"/>
      <c r="FU2228" s="22"/>
      <c r="FV2228" s="22"/>
      <c r="FW2228" s="22"/>
      <c r="FX2228" s="22"/>
      <c r="FY2228" s="22"/>
      <c r="FZ2228" s="22"/>
      <c r="GA2228" s="22"/>
      <c r="GB2228" s="22"/>
      <c r="GC2228" s="24"/>
      <c r="GD2228" s="22"/>
      <c r="GE2228" s="22"/>
      <c r="GF2228" s="22"/>
      <c r="GG2228" s="22"/>
      <c r="GH2228" s="22"/>
      <c r="GI2228" s="22"/>
      <c r="GJ2228" s="22"/>
      <c r="GK2228" s="22"/>
      <c r="GL2228" s="22"/>
      <c r="GM2228" s="22"/>
      <c r="GN2228" s="22"/>
      <c r="GO2228" s="22"/>
      <c r="GP2228" s="22"/>
      <c r="GQ2228" s="22"/>
      <c r="GR2228" s="22"/>
      <c r="GS2228" s="22"/>
      <c r="GT2228" s="22"/>
      <c r="GU2228" s="22"/>
      <c r="GV2228" s="22"/>
      <c r="GW2228" s="22"/>
      <c r="GX2228" s="22"/>
      <c r="GY2228" s="22"/>
      <c r="GZ2228" s="22"/>
      <c r="HA2228" s="22"/>
      <c r="HB2228" s="22"/>
      <c r="HC2228" s="22"/>
      <c r="HD2228" s="22"/>
      <c r="HE2228" s="22"/>
      <c r="HF2228" s="22"/>
      <c r="HG2228" s="22"/>
      <c r="HH2228" s="22"/>
      <c r="HI2228" s="24"/>
      <c r="HJ2228" s="22"/>
      <c r="HK2228" s="22"/>
      <c r="HL2228" s="22"/>
      <c r="HM2228" s="22"/>
      <c r="HN2228" s="22"/>
      <c r="HO2228" s="22"/>
      <c r="HP2228" s="22"/>
      <c r="HQ2228" s="22"/>
      <c r="HR2228" s="22"/>
      <c r="HS2228" s="22"/>
      <c r="HT2228" s="22"/>
      <c r="HU2228" s="22"/>
      <c r="HV2228" s="22"/>
      <c r="HW2228" s="22"/>
      <c r="HX2228" s="22"/>
      <c r="HY2228" s="22"/>
      <c r="HZ2228" s="22"/>
      <c r="IA2228" s="22"/>
      <c r="IB2228" s="22"/>
      <c r="IC2228" s="22"/>
      <c r="ID2228" s="22"/>
      <c r="IE2228" s="22"/>
      <c r="IF2228" s="22"/>
      <c r="IG2228" s="22"/>
      <c r="IH2228" s="22"/>
      <c r="II2228" s="22"/>
      <c r="IJ2228" s="22"/>
      <c r="IK2228" s="22"/>
      <c r="IL2228" s="22"/>
      <c r="IM2228" s="22"/>
      <c r="IN2228" s="22"/>
      <c r="IO2228" s="24"/>
      <c r="IP2228" s="22"/>
      <c r="IQ2228" s="22"/>
      <c r="IR2228" s="22"/>
      <c r="IS2228" s="22"/>
      <c r="IT2228" s="22"/>
      <c r="IU2228" s="22"/>
      <c r="IV2228" s="22"/>
      <c r="IW2228" s="22"/>
      <c r="IX2228" s="22"/>
      <c r="IY2228" s="22"/>
      <c r="IZ2228" s="22"/>
      <c r="JA2228" s="22"/>
      <c r="JB2228" s="22"/>
      <c r="JC2228" s="22"/>
      <c r="JD2228" s="22"/>
      <c r="JE2228" s="22"/>
      <c r="JF2228" s="22"/>
      <c r="JG2228" s="22"/>
      <c r="JH2228" s="22"/>
      <c r="JI2228" s="22"/>
      <c r="JJ2228" s="22"/>
      <c r="JK2228" s="22"/>
      <c r="JL2228" s="22"/>
      <c r="JM2228" s="22"/>
      <c r="JN2228" s="22"/>
      <c r="JO2228" s="22"/>
      <c r="JP2228" s="22"/>
      <c r="JQ2228" s="22"/>
      <c r="JR2228" s="22"/>
      <c r="JS2228" s="22"/>
      <c r="JT2228" s="22"/>
      <c r="JU2228" s="24"/>
      <c r="JV2228" s="22"/>
      <c r="JW2228" s="22"/>
      <c r="JX2228" s="22"/>
      <c r="JY2228" s="22"/>
      <c r="JZ2228" s="22"/>
      <c r="KA2228" s="22"/>
      <c r="KB2228" s="22"/>
      <c r="KC2228" s="22"/>
      <c r="KD2228" s="22"/>
      <c r="KE2228" s="22"/>
      <c r="KF2228" s="22"/>
      <c r="KG2228" s="22"/>
      <c r="KH2228" s="22"/>
      <c r="KI2228" s="22"/>
      <c r="KJ2228" s="22"/>
      <c r="KK2228" s="22"/>
      <c r="KL2228" s="22"/>
      <c r="KM2228" s="22"/>
      <c r="KN2228" s="22"/>
      <c r="KO2228" s="22"/>
      <c r="KP2228" s="22"/>
      <c r="KQ2228" s="22"/>
      <c r="KR2228" s="22"/>
      <c r="KS2228" s="22"/>
      <c r="KT2228" s="22"/>
      <c r="KU2228" s="22"/>
      <c r="KV2228" s="22"/>
      <c r="KW2228" s="22"/>
      <c r="KX2228" s="22"/>
      <c r="KY2228" s="22"/>
      <c r="KZ2228" s="22"/>
      <c r="LA2228" s="24"/>
      <c r="LB2228" s="22"/>
      <c r="LC2228" s="22"/>
      <c r="LD2228" s="22"/>
      <c r="LE2228" s="22"/>
      <c r="LF2228" s="22"/>
      <c r="LG2228" s="22"/>
      <c r="LH2228" s="22"/>
      <c r="LI2228" s="22"/>
      <c r="LJ2228" s="22"/>
      <c r="LK2228" s="22"/>
      <c r="LL2228" s="22"/>
      <c r="LM2228" s="22"/>
      <c r="LN2228" s="22"/>
      <c r="LO2228" s="22"/>
      <c r="LP2228" s="22"/>
      <c r="LQ2228" s="22"/>
      <c r="LR2228" s="22"/>
      <c r="LS2228" s="22"/>
      <c r="LT2228" s="22"/>
      <c r="LU2228" s="22"/>
      <c r="LV2228" s="22"/>
      <c r="LW2228" s="22"/>
      <c r="LX2228" s="22"/>
      <c r="LY2228" s="22"/>
      <c r="LZ2228" s="22"/>
      <c r="MA2228" s="22"/>
      <c r="MB2228" s="22"/>
      <c r="MC2228" s="22"/>
      <c r="MD2228" s="22"/>
      <c r="ME2228" s="22"/>
      <c r="MF2228" s="22"/>
      <c r="MG2228" s="24"/>
      <c r="MH2228" s="22"/>
      <c r="MI2228" s="22"/>
      <c r="MJ2228" s="22"/>
      <c r="MK2228" s="22"/>
      <c r="ML2228" s="22"/>
      <c r="MM2228" s="22"/>
      <c r="MN2228" s="22"/>
      <c r="MO2228" s="22"/>
      <c r="MP2228" s="22"/>
      <c r="MQ2228" s="22"/>
      <c r="MR2228" s="22"/>
      <c r="MS2228" s="22"/>
      <c r="MT2228" s="22"/>
      <c r="MU2228" s="22"/>
      <c r="MV2228" s="22"/>
      <c r="MW2228" s="22"/>
      <c r="MX2228" s="22"/>
      <c r="MY2228" s="22"/>
      <c r="MZ2228" s="22"/>
      <c r="NA2228" s="22"/>
      <c r="NB2228" s="22"/>
      <c r="NC2228" s="22"/>
      <c r="ND2228" s="22"/>
      <c r="NE2228" s="22"/>
      <c r="NF2228" s="22"/>
      <c r="NG2228" s="22"/>
      <c r="NH2228" s="22"/>
      <c r="NI2228" s="22"/>
      <c r="NJ2228" s="22"/>
      <c r="NK2228" s="22"/>
      <c r="NL2228" s="22"/>
      <c r="NM2228" s="24"/>
      <c r="NN2228" s="22"/>
      <c r="NO2228" s="22"/>
      <c r="NP2228" s="22"/>
      <c r="NQ2228" s="22"/>
      <c r="NR2228" s="22"/>
      <c r="NS2228" s="22"/>
      <c r="NT2228" s="22"/>
      <c r="NU2228" s="22"/>
      <c r="NV2228" s="22"/>
      <c r="NW2228" s="22"/>
      <c r="NX2228" s="22"/>
      <c r="NY2228" s="22"/>
      <c r="NZ2228" s="22"/>
      <c r="OA2228" s="22"/>
      <c r="OB2228" s="22"/>
      <c r="OC2228" s="22"/>
      <c r="OD2228" s="22"/>
      <c r="OE2228" s="22"/>
      <c r="OF2228" s="22"/>
      <c r="OG2228" s="22"/>
      <c r="OH2228" s="22"/>
      <c r="OI2228" s="22"/>
      <c r="OJ2228" s="22"/>
      <c r="OK2228" s="22"/>
      <c r="OL2228" s="22"/>
      <c r="OM2228" s="22"/>
      <c r="ON2228" s="22"/>
      <c r="OO2228" s="22"/>
      <c r="OP2228" s="22"/>
      <c r="OQ2228" s="22"/>
      <c r="OR2228" s="22"/>
    </row>
    <row r="2229" spans="1:408" ht="15" thickBot="1">
      <c r="A2229" s="1"/>
      <c r="B2229" s="12"/>
      <c r="C2229" s="12"/>
      <c r="D2229" s="22"/>
      <c r="E2229" s="54"/>
      <c r="F2229" s="54"/>
      <c r="G2229" s="54"/>
      <c r="H2229" s="55"/>
      <c r="I2229" s="22"/>
      <c r="J2229" s="56"/>
      <c r="K2229" s="80"/>
      <c r="L2229" s="57"/>
      <c r="M2229" s="57"/>
      <c r="N2229" s="55"/>
      <c r="O2229" s="58"/>
      <c r="P2229" s="58"/>
      <c r="Q2229" s="59"/>
      <c r="R2229" s="60"/>
      <c r="S2229" s="60"/>
      <c r="T2229" s="22"/>
      <c r="U2229" s="1"/>
      <c r="V2229" s="23"/>
      <c r="X2229" s="24"/>
      <c r="Y2229" s="24"/>
      <c r="Z2229" s="22"/>
      <c r="AA2229" s="22"/>
      <c r="AB2229" s="22"/>
      <c r="AC2229" s="22"/>
      <c r="AD2229" s="22"/>
      <c r="AE2229" s="22"/>
      <c r="AF2229" s="22"/>
      <c r="AG2229" s="22"/>
      <c r="AH2229" s="22"/>
      <c r="AI2229" s="22"/>
      <c r="AJ2229" s="22"/>
      <c r="AK2229" s="22"/>
      <c r="AL2229" s="22"/>
      <c r="AM2229" s="22"/>
      <c r="AN2229" s="22"/>
      <c r="AO2229" s="22"/>
      <c r="AP2229" s="22"/>
      <c r="AQ2229" s="22"/>
      <c r="AR2229" s="22"/>
      <c r="AS2229" s="22"/>
      <c r="AT2229" s="22"/>
      <c r="AU2229" s="22"/>
      <c r="AV2229" s="22"/>
      <c r="AW2229" s="22"/>
      <c r="AX2229" s="22"/>
      <c r="AY2229" s="22"/>
      <c r="AZ2229" s="22"/>
      <c r="BA2229" s="22"/>
      <c r="BB2229" s="22"/>
      <c r="BC2229" s="22"/>
      <c r="BD2229" s="22"/>
      <c r="BE2229" s="24"/>
      <c r="BF2229" s="22"/>
      <c r="BG2229" s="22"/>
      <c r="BH2229" s="22"/>
      <c r="BI2229" s="22"/>
      <c r="BJ2229" s="22"/>
      <c r="BK2229" s="22"/>
      <c r="BL2229" s="22"/>
      <c r="BM2229" s="22"/>
      <c r="BN2229" s="22"/>
      <c r="BO2229" s="22"/>
      <c r="BP2229" s="22"/>
      <c r="BQ2229" s="22"/>
      <c r="BR2229" s="22"/>
      <c r="BS2229" s="22"/>
      <c r="BT2229" s="22"/>
      <c r="BU2229" s="22"/>
      <c r="BV2229" s="22"/>
      <c r="BW2229" s="22"/>
      <c r="BX2229" s="22"/>
      <c r="BY2229" s="22"/>
      <c r="BZ2229" s="22"/>
      <c r="CA2229" s="22"/>
      <c r="CB2229" s="22"/>
      <c r="CC2229" s="22"/>
      <c r="CD2229" s="22"/>
      <c r="CE2229" s="22"/>
      <c r="CF2229" s="22"/>
      <c r="CG2229" s="22"/>
      <c r="CH2229" s="22"/>
      <c r="CI2229" s="22"/>
      <c r="CJ2229" s="22"/>
      <c r="CK2229" s="24"/>
      <c r="CL2229" s="22"/>
      <c r="CM2229" s="22"/>
      <c r="CN2229" s="22"/>
      <c r="CO2229" s="22"/>
      <c r="CP2229" s="22"/>
      <c r="CQ2229" s="22"/>
      <c r="CR2229" s="22"/>
      <c r="CS2229" s="22"/>
      <c r="CT2229" s="22"/>
      <c r="CU2229" s="22"/>
      <c r="CV2229" s="22"/>
      <c r="CW2229" s="22"/>
      <c r="CX2229" s="22"/>
      <c r="CY2229" s="22"/>
      <c r="CZ2229" s="22"/>
      <c r="DA2229" s="22"/>
      <c r="DB2229" s="22"/>
      <c r="DC2229" s="22"/>
      <c r="DD2229" s="22"/>
      <c r="DE2229" s="22"/>
      <c r="DF2229" s="22"/>
      <c r="DG2229" s="22"/>
      <c r="DH2229" s="22"/>
      <c r="DI2229" s="22"/>
      <c r="DJ2229" s="22"/>
      <c r="DK2229" s="22"/>
      <c r="DL2229" s="22"/>
      <c r="DM2229" s="22"/>
      <c r="DN2229" s="22"/>
      <c r="DO2229" s="22"/>
      <c r="DP2229" s="22"/>
      <c r="DQ2229" s="24"/>
      <c r="DR2229" s="22"/>
      <c r="DS2229" s="22"/>
      <c r="DT2229" s="22"/>
      <c r="DU2229" s="22"/>
      <c r="DV2229" s="22"/>
      <c r="DW2229" s="22"/>
      <c r="DX2229" s="22"/>
      <c r="DY2229" s="22"/>
      <c r="DZ2229" s="22"/>
      <c r="EA2229" s="22"/>
      <c r="EB2229" s="22"/>
      <c r="EC2229" s="22"/>
      <c r="ED2229" s="22"/>
      <c r="EE2229" s="22"/>
      <c r="EF2229" s="22"/>
      <c r="EG2229" s="22"/>
      <c r="EH2229" s="22"/>
      <c r="EI2229" s="22"/>
      <c r="EJ2229" s="22"/>
      <c r="EK2229" s="22"/>
      <c r="EL2229" s="22"/>
      <c r="EM2229" s="22"/>
      <c r="EN2229" s="22"/>
      <c r="EO2229" s="22"/>
      <c r="EP2229" s="22"/>
      <c r="EQ2229" s="22"/>
      <c r="ER2229" s="22"/>
      <c r="ES2229" s="22"/>
      <c r="ET2229" s="22"/>
      <c r="EU2229" s="22"/>
      <c r="EV2229" s="22"/>
      <c r="EW2229" s="24"/>
      <c r="EX2229" s="22"/>
      <c r="EY2229" s="22"/>
      <c r="EZ2229" s="22"/>
      <c r="FA2229" s="22"/>
      <c r="FB2229" s="22"/>
      <c r="FC2229" s="22"/>
      <c r="FD2229" s="22"/>
      <c r="FE2229" s="22"/>
      <c r="FF2229" s="22"/>
      <c r="FG2229" s="22"/>
      <c r="FH2229" s="22"/>
      <c r="FI2229" s="22"/>
      <c r="FJ2229" s="22"/>
      <c r="FK2229" s="22"/>
      <c r="FL2229" s="22"/>
      <c r="FM2229" s="22"/>
      <c r="FN2229" s="22"/>
      <c r="FO2229" s="22"/>
      <c r="FP2229" s="22"/>
      <c r="FQ2229" s="22"/>
      <c r="FR2229" s="22"/>
      <c r="FS2229" s="22"/>
      <c r="FT2229" s="22"/>
      <c r="FU2229" s="22"/>
      <c r="FV2229" s="22"/>
      <c r="FW2229" s="22"/>
      <c r="FX2229" s="22"/>
      <c r="FY2229" s="22"/>
      <c r="FZ2229" s="22"/>
      <c r="GA2229" s="22"/>
      <c r="GB2229" s="22"/>
      <c r="GC2229" s="24"/>
      <c r="GD2229" s="22"/>
      <c r="GE2229" s="22"/>
      <c r="GF2229" s="22"/>
      <c r="GG2229" s="22"/>
      <c r="GH2229" s="22"/>
      <c r="GI2229" s="22"/>
      <c r="GJ2229" s="22"/>
      <c r="GK2229" s="22"/>
      <c r="GL2229" s="22"/>
      <c r="GM2229" s="22"/>
      <c r="GN2229" s="22"/>
      <c r="GO2229" s="22"/>
      <c r="GP2229" s="22"/>
      <c r="GQ2229" s="22"/>
      <c r="GR2229" s="22"/>
      <c r="GS2229" s="22"/>
      <c r="GT2229" s="22"/>
      <c r="GU2229" s="22"/>
      <c r="GV2229" s="22"/>
      <c r="GW2229" s="22"/>
      <c r="GX2229" s="22"/>
      <c r="GY2229" s="22"/>
      <c r="GZ2229" s="22"/>
      <c r="HA2229" s="22"/>
      <c r="HB2229" s="22"/>
      <c r="HC2229" s="22"/>
      <c r="HD2229" s="22"/>
      <c r="HE2229" s="22"/>
      <c r="HF2229" s="22"/>
      <c r="HG2229" s="22"/>
      <c r="HH2229" s="22"/>
      <c r="HI2229" s="24"/>
      <c r="HJ2229" s="22"/>
      <c r="HK2229" s="22"/>
      <c r="HL2229" s="22"/>
      <c r="HM2229" s="22"/>
      <c r="HN2229" s="22"/>
      <c r="HO2229" s="22"/>
      <c r="HP2229" s="22"/>
      <c r="HQ2229" s="22"/>
      <c r="HR2229" s="22"/>
      <c r="HS2229" s="22"/>
      <c r="HT2229" s="22"/>
      <c r="HU2229" s="22"/>
      <c r="HV2229" s="22"/>
      <c r="HW2229" s="22"/>
      <c r="HX2229" s="22"/>
      <c r="HY2229" s="22"/>
      <c r="HZ2229" s="22"/>
      <c r="IA2229" s="22"/>
      <c r="IB2229" s="22"/>
      <c r="IC2229" s="22"/>
      <c r="ID2229" s="22"/>
      <c r="IE2229" s="22"/>
      <c r="IF2229" s="22"/>
      <c r="IG2229" s="22"/>
      <c r="IH2229" s="22"/>
      <c r="II2229" s="22"/>
      <c r="IJ2229" s="22"/>
      <c r="IK2229" s="22"/>
      <c r="IL2229" s="22"/>
      <c r="IM2229" s="22"/>
      <c r="IN2229" s="22"/>
      <c r="IO2229" s="24"/>
      <c r="IP2229" s="22"/>
      <c r="IQ2229" s="22"/>
      <c r="IR2229" s="22"/>
      <c r="IS2229" s="22"/>
      <c r="IT2229" s="22"/>
      <c r="IU2229" s="22"/>
      <c r="IV2229" s="22"/>
      <c r="IW2229" s="22"/>
      <c r="IX2229" s="22"/>
      <c r="IY2229" s="22"/>
      <c r="IZ2229" s="22"/>
      <c r="JA2229" s="22"/>
      <c r="JB2229" s="22"/>
      <c r="JC2229" s="22"/>
      <c r="JD2229" s="22"/>
      <c r="JE2229" s="22"/>
      <c r="JF2229" s="22"/>
      <c r="JG2229" s="22"/>
      <c r="JH2229" s="22"/>
      <c r="JI2229" s="22"/>
      <c r="JJ2229" s="22"/>
      <c r="JK2229" s="22"/>
      <c r="JL2229" s="22"/>
      <c r="JM2229" s="22"/>
      <c r="JN2229" s="22"/>
      <c r="JO2229" s="22"/>
      <c r="JP2229" s="22"/>
      <c r="JQ2229" s="22"/>
      <c r="JR2229" s="22"/>
      <c r="JS2229" s="22"/>
      <c r="JT2229" s="22"/>
      <c r="JU2229" s="24"/>
      <c r="JV2229" s="22"/>
      <c r="JW2229" s="22"/>
      <c r="JX2229" s="22"/>
      <c r="JY2229" s="22"/>
      <c r="JZ2229" s="22"/>
      <c r="KA2229" s="22"/>
      <c r="KB2229" s="22"/>
      <c r="KC2229" s="22"/>
      <c r="KD2229" s="22"/>
      <c r="KE2229" s="22"/>
      <c r="KF2229" s="22"/>
      <c r="KG2229" s="22"/>
      <c r="KH2229" s="22"/>
      <c r="KI2229" s="22"/>
      <c r="KJ2229" s="22"/>
      <c r="KK2229" s="22"/>
      <c r="KL2229" s="22"/>
      <c r="KM2229" s="22"/>
      <c r="KN2229" s="22"/>
      <c r="KO2229" s="22"/>
      <c r="KP2229" s="22"/>
      <c r="KQ2229" s="22"/>
      <c r="KR2229" s="22"/>
      <c r="KS2229" s="22"/>
      <c r="KT2229" s="22"/>
      <c r="KU2229" s="22"/>
      <c r="KV2229" s="22"/>
      <c r="KW2229" s="22"/>
      <c r="KX2229" s="22"/>
      <c r="KY2229" s="22"/>
      <c r="KZ2229" s="22"/>
      <c r="LA2229" s="24"/>
      <c r="LB2229" s="22"/>
      <c r="LC2229" s="22"/>
      <c r="LD2229" s="22"/>
      <c r="LE2229" s="22"/>
      <c r="LF2229" s="22"/>
      <c r="LG2229" s="22"/>
      <c r="LH2229" s="22"/>
      <c r="LI2229" s="22"/>
      <c r="LJ2229" s="22"/>
      <c r="LK2229" s="22"/>
      <c r="LL2229" s="22"/>
      <c r="LM2229" s="22"/>
      <c r="LN2229" s="22"/>
      <c r="LO2229" s="22"/>
      <c r="LP2229" s="22"/>
      <c r="LQ2229" s="22"/>
      <c r="LR2229" s="22"/>
      <c r="LS2229" s="22"/>
      <c r="LT2229" s="22"/>
      <c r="LU2229" s="22"/>
      <c r="LV2229" s="22"/>
      <c r="LW2229" s="22"/>
      <c r="LX2229" s="22"/>
      <c r="LY2229" s="22"/>
      <c r="LZ2229" s="22"/>
      <c r="MA2229" s="22"/>
      <c r="MB2229" s="22"/>
      <c r="MC2229" s="22"/>
      <c r="MD2229" s="22"/>
      <c r="ME2229" s="22"/>
      <c r="MF2229" s="22"/>
      <c r="MG2229" s="24"/>
      <c r="MH2229" s="22"/>
      <c r="MI2229" s="22"/>
      <c r="MJ2229" s="22"/>
      <c r="MK2229" s="22"/>
      <c r="ML2229" s="22"/>
      <c r="MM2229" s="22"/>
      <c r="MN2229" s="22"/>
      <c r="MO2229" s="22"/>
      <c r="MP2229" s="22"/>
      <c r="MQ2229" s="22"/>
      <c r="MR2229" s="22"/>
      <c r="MS2229" s="22"/>
      <c r="MT2229" s="22"/>
      <c r="MU2229" s="22"/>
      <c r="MV2229" s="22"/>
      <c r="MW2229" s="22"/>
      <c r="MX2229" s="22"/>
      <c r="MY2229" s="22"/>
      <c r="MZ2229" s="22"/>
      <c r="NA2229" s="22"/>
      <c r="NB2229" s="22"/>
      <c r="NC2229" s="22"/>
      <c r="ND2229" s="22"/>
      <c r="NE2229" s="22"/>
      <c r="NF2229" s="22"/>
      <c r="NG2229" s="22"/>
      <c r="NH2229" s="22"/>
      <c r="NI2229" s="22"/>
      <c r="NJ2229" s="22"/>
      <c r="NK2229" s="22"/>
      <c r="NL2229" s="22"/>
      <c r="NM2229" s="24"/>
      <c r="NN2229" s="22"/>
      <c r="NO2229" s="22"/>
      <c r="NP2229" s="22"/>
      <c r="NQ2229" s="22"/>
      <c r="NR2229" s="22"/>
      <c r="NS2229" s="22"/>
      <c r="NT2229" s="22"/>
      <c r="NU2229" s="22"/>
      <c r="NV2229" s="22"/>
      <c r="NW2229" s="22"/>
      <c r="NX2229" s="22"/>
      <c r="NY2229" s="22"/>
      <c r="NZ2229" s="22"/>
      <c r="OA2229" s="22"/>
      <c r="OB2229" s="22"/>
      <c r="OC2229" s="22"/>
      <c r="OD2229" s="22"/>
      <c r="OE2229" s="22"/>
      <c r="OF2229" s="22"/>
      <c r="OG2229" s="22"/>
      <c r="OH2229" s="22"/>
      <c r="OI2229" s="22"/>
      <c r="OJ2229" s="22"/>
      <c r="OK2229" s="22"/>
      <c r="OL2229" s="22"/>
      <c r="OM2229" s="22"/>
      <c r="ON2229" s="22"/>
      <c r="OO2229" s="22"/>
      <c r="OP2229" s="22"/>
      <c r="OQ2229" s="22"/>
      <c r="OR2229" s="22"/>
    </row>
    <row r="2230" spans="1:408" ht="15" thickBot="1">
      <c r="A2230" s="1"/>
      <c r="B2230" s="12"/>
      <c r="C2230" s="12"/>
      <c r="D2230" s="22"/>
      <c r="E2230" s="54"/>
      <c r="F2230" s="54"/>
      <c r="G2230" s="54"/>
      <c r="H2230" s="55"/>
      <c r="I2230" s="22"/>
      <c r="J2230" s="56"/>
      <c r="K2230" s="81"/>
      <c r="L2230" s="57"/>
      <c r="M2230" s="57"/>
      <c r="N2230" s="55"/>
      <c r="O2230" s="58"/>
      <c r="P2230" s="58"/>
      <c r="Q2230" s="59"/>
      <c r="R2230" s="60"/>
      <c r="S2230" s="60"/>
      <c r="T2230" s="22"/>
      <c r="U2230" s="1"/>
      <c r="V2230" s="23"/>
      <c r="X2230" s="24"/>
      <c r="Y2230" s="24"/>
      <c r="Z2230" s="22"/>
      <c r="AA2230" s="22"/>
      <c r="AB2230" s="22"/>
      <c r="AC2230" s="22"/>
      <c r="AD2230" s="22"/>
      <c r="AE2230" s="22"/>
      <c r="AF2230" s="22"/>
      <c r="AG2230" s="22"/>
      <c r="AH2230" s="22"/>
      <c r="AI2230" s="22"/>
      <c r="AJ2230" s="22"/>
      <c r="AK2230" s="22"/>
      <c r="AL2230" s="22"/>
      <c r="AM2230" s="22"/>
      <c r="AN2230" s="22"/>
      <c r="AO2230" s="22"/>
      <c r="AP2230" s="22"/>
      <c r="AQ2230" s="22"/>
      <c r="AR2230" s="22"/>
      <c r="AS2230" s="22"/>
      <c r="AT2230" s="22"/>
      <c r="AU2230" s="22"/>
      <c r="AV2230" s="22"/>
      <c r="AW2230" s="22"/>
      <c r="AX2230" s="22"/>
      <c r="AY2230" s="22"/>
      <c r="AZ2230" s="22"/>
      <c r="BA2230" s="22"/>
      <c r="BB2230" s="22"/>
      <c r="BC2230" s="22"/>
      <c r="BD2230" s="22"/>
      <c r="BE2230" s="24"/>
      <c r="BF2230" s="22"/>
      <c r="BG2230" s="22"/>
      <c r="BH2230" s="22"/>
      <c r="BI2230" s="22"/>
      <c r="BJ2230" s="22"/>
      <c r="BK2230" s="22"/>
      <c r="BL2230" s="22"/>
      <c r="BM2230" s="22"/>
      <c r="BN2230" s="22"/>
      <c r="BO2230" s="22"/>
      <c r="BP2230" s="22"/>
      <c r="BQ2230" s="22"/>
      <c r="BR2230" s="22"/>
      <c r="BS2230" s="22"/>
      <c r="BT2230" s="22"/>
      <c r="BU2230" s="22"/>
      <c r="BV2230" s="22"/>
      <c r="BW2230" s="22"/>
      <c r="BX2230" s="22"/>
      <c r="BY2230" s="22"/>
      <c r="BZ2230" s="22"/>
      <c r="CA2230" s="22"/>
      <c r="CB2230" s="22"/>
      <c r="CC2230" s="22"/>
      <c r="CD2230" s="22"/>
      <c r="CE2230" s="22"/>
      <c r="CF2230" s="22"/>
      <c r="CG2230" s="22"/>
      <c r="CH2230" s="22"/>
      <c r="CI2230" s="22"/>
      <c r="CJ2230" s="22"/>
      <c r="CK2230" s="24"/>
      <c r="CL2230" s="22"/>
      <c r="CM2230" s="22"/>
      <c r="CN2230" s="22"/>
      <c r="CO2230" s="22"/>
      <c r="CP2230" s="22"/>
      <c r="CQ2230" s="22"/>
      <c r="CR2230" s="22"/>
      <c r="CS2230" s="22"/>
      <c r="CT2230" s="22"/>
      <c r="CU2230" s="22"/>
      <c r="CV2230" s="22"/>
      <c r="CW2230" s="22"/>
      <c r="CX2230" s="22"/>
      <c r="CY2230" s="22"/>
      <c r="CZ2230" s="22"/>
      <c r="DA2230" s="22"/>
      <c r="DB2230" s="22"/>
      <c r="DC2230" s="22"/>
      <c r="DD2230" s="22"/>
      <c r="DE2230" s="22"/>
      <c r="DF2230" s="22"/>
      <c r="DG2230" s="22"/>
      <c r="DH2230" s="22"/>
      <c r="DI2230" s="22"/>
      <c r="DJ2230" s="22"/>
      <c r="DK2230" s="22"/>
      <c r="DL2230" s="22"/>
      <c r="DM2230" s="22"/>
      <c r="DN2230" s="22"/>
      <c r="DO2230" s="22"/>
      <c r="DP2230" s="22"/>
      <c r="DQ2230" s="24"/>
      <c r="DR2230" s="22"/>
      <c r="DS2230" s="22"/>
      <c r="DT2230" s="22"/>
      <c r="DU2230" s="22"/>
      <c r="DV2230" s="22"/>
      <c r="DW2230" s="22"/>
      <c r="DX2230" s="22"/>
      <c r="DY2230" s="22"/>
      <c r="DZ2230" s="22"/>
      <c r="EA2230" s="22"/>
      <c r="EB2230" s="22"/>
      <c r="EC2230" s="22"/>
      <c r="ED2230" s="22"/>
      <c r="EE2230" s="22"/>
      <c r="EF2230" s="22"/>
      <c r="EG2230" s="22"/>
      <c r="EH2230" s="22"/>
      <c r="EI2230" s="22"/>
      <c r="EJ2230" s="22"/>
      <c r="EK2230" s="22"/>
      <c r="EL2230" s="22"/>
      <c r="EM2230" s="22"/>
      <c r="EN2230" s="22"/>
      <c r="EO2230" s="22"/>
      <c r="EP2230" s="22"/>
      <c r="EQ2230" s="22"/>
      <c r="ER2230" s="22"/>
      <c r="ES2230" s="22"/>
      <c r="ET2230" s="22"/>
      <c r="EU2230" s="22"/>
      <c r="EV2230" s="22"/>
      <c r="EW2230" s="24"/>
      <c r="EX2230" s="22"/>
      <c r="EY2230" s="22"/>
      <c r="EZ2230" s="22"/>
      <c r="FA2230" s="22"/>
      <c r="FB2230" s="22"/>
      <c r="FC2230" s="22"/>
      <c r="FD2230" s="22"/>
      <c r="FE2230" s="22"/>
      <c r="FF2230" s="22"/>
      <c r="FG2230" s="22"/>
      <c r="FH2230" s="22"/>
      <c r="FI2230" s="22"/>
      <c r="FJ2230" s="22"/>
      <c r="FK2230" s="22"/>
      <c r="FL2230" s="22"/>
      <c r="FM2230" s="22"/>
      <c r="FN2230" s="22"/>
      <c r="FO2230" s="22"/>
      <c r="FP2230" s="22"/>
      <c r="FQ2230" s="22"/>
      <c r="FR2230" s="22"/>
      <c r="FS2230" s="22"/>
      <c r="FT2230" s="22"/>
      <c r="FU2230" s="22"/>
      <c r="FV2230" s="22"/>
      <c r="FW2230" s="22"/>
      <c r="FX2230" s="22"/>
      <c r="FY2230" s="22"/>
      <c r="FZ2230" s="22"/>
      <c r="GA2230" s="22"/>
      <c r="GB2230" s="22"/>
      <c r="GC2230" s="24"/>
      <c r="GD2230" s="22"/>
      <c r="GE2230" s="22"/>
      <c r="GF2230" s="22"/>
      <c r="GG2230" s="22"/>
      <c r="GH2230" s="22"/>
      <c r="GI2230" s="22"/>
      <c r="GJ2230" s="22"/>
      <c r="GK2230" s="22"/>
      <c r="GL2230" s="22"/>
      <c r="GM2230" s="22"/>
      <c r="GN2230" s="22"/>
      <c r="GO2230" s="22"/>
      <c r="GP2230" s="22"/>
      <c r="GQ2230" s="22"/>
      <c r="GR2230" s="22"/>
      <c r="GS2230" s="22"/>
      <c r="GT2230" s="22"/>
      <c r="GU2230" s="22"/>
      <c r="GV2230" s="22"/>
      <c r="GW2230" s="22"/>
      <c r="GX2230" s="22"/>
      <c r="GY2230" s="22"/>
      <c r="GZ2230" s="22"/>
      <c r="HA2230" s="22"/>
      <c r="HB2230" s="22"/>
      <c r="HC2230" s="22"/>
      <c r="HD2230" s="22"/>
      <c r="HE2230" s="22"/>
      <c r="HF2230" s="22"/>
      <c r="HG2230" s="22"/>
      <c r="HH2230" s="22"/>
      <c r="HI2230" s="24"/>
      <c r="HJ2230" s="22"/>
      <c r="HK2230" s="22"/>
      <c r="HL2230" s="22"/>
      <c r="HM2230" s="22"/>
      <c r="HN2230" s="22"/>
      <c r="HO2230" s="22"/>
      <c r="HP2230" s="22"/>
      <c r="HQ2230" s="22"/>
      <c r="HR2230" s="22"/>
      <c r="HS2230" s="22"/>
      <c r="HT2230" s="22"/>
      <c r="HU2230" s="22"/>
      <c r="HV2230" s="22"/>
      <c r="HW2230" s="22"/>
      <c r="HX2230" s="22"/>
      <c r="HY2230" s="22"/>
      <c r="HZ2230" s="22"/>
      <c r="IA2230" s="22"/>
      <c r="IB2230" s="22"/>
      <c r="IC2230" s="22"/>
      <c r="ID2230" s="22"/>
      <c r="IE2230" s="22"/>
      <c r="IF2230" s="22"/>
      <c r="IG2230" s="22"/>
      <c r="IH2230" s="22"/>
      <c r="II2230" s="22"/>
      <c r="IJ2230" s="22"/>
      <c r="IK2230" s="22"/>
      <c r="IL2230" s="22"/>
      <c r="IM2230" s="22"/>
      <c r="IN2230" s="22"/>
      <c r="IO2230" s="24"/>
      <c r="IP2230" s="22"/>
      <c r="IQ2230" s="22"/>
      <c r="IR2230" s="22"/>
      <c r="IS2230" s="22"/>
      <c r="IT2230" s="22"/>
      <c r="IU2230" s="22"/>
      <c r="IV2230" s="22"/>
      <c r="IW2230" s="22"/>
      <c r="IX2230" s="22"/>
      <c r="IY2230" s="22"/>
      <c r="IZ2230" s="22"/>
      <c r="JA2230" s="22"/>
      <c r="JB2230" s="22"/>
      <c r="JC2230" s="22"/>
      <c r="JD2230" s="22"/>
      <c r="JE2230" s="22"/>
      <c r="JF2230" s="22"/>
      <c r="JG2230" s="22"/>
      <c r="JH2230" s="22"/>
      <c r="JI2230" s="22"/>
      <c r="JJ2230" s="22"/>
      <c r="JK2230" s="22"/>
      <c r="JL2230" s="22"/>
      <c r="JM2230" s="22"/>
      <c r="JN2230" s="22"/>
      <c r="JO2230" s="22"/>
      <c r="JP2230" s="22"/>
      <c r="JQ2230" s="22"/>
      <c r="JR2230" s="22"/>
      <c r="JS2230" s="22"/>
      <c r="JT2230" s="22"/>
      <c r="JU2230" s="24"/>
      <c r="JV2230" s="22"/>
      <c r="JW2230" s="22"/>
      <c r="JX2230" s="22"/>
      <c r="JY2230" s="22"/>
      <c r="JZ2230" s="22"/>
      <c r="KA2230" s="22"/>
      <c r="KB2230" s="22"/>
      <c r="KC2230" s="22"/>
      <c r="KD2230" s="22"/>
      <c r="KE2230" s="22"/>
      <c r="KF2230" s="22"/>
      <c r="KG2230" s="22"/>
      <c r="KH2230" s="22"/>
      <c r="KI2230" s="22"/>
      <c r="KJ2230" s="22"/>
      <c r="KK2230" s="22"/>
      <c r="KL2230" s="22"/>
      <c r="KM2230" s="22"/>
      <c r="KN2230" s="22"/>
      <c r="KO2230" s="22"/>
      <c r="KP2230" s="22"/>
      <c r="KQ2230" s="22"/>
      <c r="KR2230" s="22"/>
      <c r="KS2230" s="22"/>
      <c r="KT2230" s="22"/>
      <c r="KU2230" s="22"/>
      <c r="KV2230" s="22"/>
      <c r="KW2230" s="22"/>
      <c r="KX2230" s="22"/>
      <c r="KY2230" s="22"/>
      <c r="KZ2230" s="22"/>
      <c r="LA2230" s="24"/>
      <c r="LB2230" s="22"/>
      <c r="LC2230" s="22"/>
      <c r="LD2230" s="22"/>
      <c r="LE2230" s="22"/>
      <c r="LF2230" s="22"/>
      <c r="LG2230" s="22"/>
      <c r="LH2230" s="22"/>
      <c r="LI2230" s="22"/>
      <c r="LJ2230" s="22"/>
      <c r="LK2230" s="22"/>
      <c r="LL2230" s="22"/>
      <c r="LM2230" s="22"/>
      <c r="LN2230" s="22"/>
      <c r="LO2230" s="22"/>
      <c r="LP2230" s="22"/>
      <c r="LQ2230" s="22"/>
      <c r="LR2230" s="22"/>
      <c r="LS2230" s="22"/>
      <c r="LT2230" s="22"/>
      <c r="LU2230" s="22"/>
      <c r="LV2230" s="22"/>
      <c r="LW2230" s="22"/>
      <c r="LX2230" s="22"/>
      <c r="LY2230" s="22"/>
      <c r="LZ2230" s="22"/>
      <c r="MA2230" s="22"/>
      <c r="MB2230" s="22"/>
      <c r="MC2230" s="22"/>
      <c r="MD2230" s="22"/>
      <c r="ME2230" s="22"/>
      <c r="MF2230" s="22"/>
      <c r="MG2230" s="24"/>
      <c r="MH2230" s="22"/>
      <c r="MI2230" s="22"/>
      <c r="MJ2230" s="22"/>
      <c r="MK2230" s="22"/>
      <c r="ML2230" s="22"/>
      <c r="MM2230" s="22"/>
      <c r="MN2230" s="22"/>
      <c r="MO2230" s="22"/>
      <c r="MP2230" s="22"/>
      <c r="MQ2230" s="22"/>
      <c r="MR2230" s="22"/>
      <c r="MS2230" s="22"/>
      <c r="MT2230" s="22"/>
      <c r="MU2230" s="22"/>
      <c r="MV2230" s="22"/>
      <c r="MW2230" s="22"/>
      <c r="MX2230" s="22"/>
      <c r="MY2230" s="22"/>
      <c r="MZ2230" s="22"/>
      <c r="NA2230" s="22"/>
      <c r="NB2230" s="22"/>
      <c r="NC2230" s="22"/>
      <c r="ND2230" s="22"/>
      <c r="NE2230" s="22"/>
      <c r="NF2230" s="22"/>
      <c r="NG2230" s="22"/>
      <c r="NH2230" s="22"/>
      <c r="NI2230" s="22"/>
      <c r="NJ2230" s="22"/>
      <c r="NK2230" s="22"/>
      <c r="NL2230" s="22"/>
      <c r="NM2230" s="24"/>
      <c r="NN2230" s="22"/>
      <c r="NO2230" s="22"/>
      <c r="NP2230" s="22"/>
      <c r="NQ2230" s="22"/>
      <c r="NR2230" s="22"/>
      <c r="NS2230" s="22"/>
      <c r="NT2230" s="22"/>
      <c r="NU2230" s="22"/>
      <c r="NV2230" s="22"/>
      <c r="NW2230" s="22"/>
      <c r="NX2230" s="22"/>
      <c r="NY2230" s="22"/>
      <c r="NZ2230" s="22"/>
      <c r="OA2230" s="22"/>
      <c r="OB2230" s="22"/>
      <c r="OC2230" s="22"/>
      <c r="OD2230" s="22"/>
      <c r="OE2230" s="22"/>
      <c r="OF2230" s="22"/>
      <c r="OG2230" s="22"/>
      <c r="OH2230" s="22"/>
      <c r="OI2230" s="22"/>
      <c r="OJ2230" s="22"/>
      <c r="OK2230" s="22"/>
      <c r="OL2230" s="22"/>
      <c r="OM2230" s="22"/>
      <c r="ON2230" s="22"/>
      <c r="OO2230" s="22"/>
      <c r="OP2230" s="22"/>
      <c r="OQ2230" s="22"/>
      <c r="OR2230" s="22"/>
    </row>
    <row r="2231" spans="1:408" ht="15" thickBot="1">
      <c r="A2231" s="1"/>
      <c r="B2231" s="12"/>
      <c r="C2231" s="12"/>
      <c r="D2231" s="22"/>
      <c r="E2231" s="54"/>
      <c r="F2231" s="54"/>
      <c r="G2231" s="54"/>
      <c r="H2231" s="55"/>
      <c r="I2231" s="22"/>
      <c r="J2231" s="56"/>
      <c r="K2231" s="80"/>
      <c r="L2231" s="57"/>
      <c r="M2231" s="57"/>
      <c r="N2231" s="55"/>
      <c r="O2231" s="58"/>
      <c r="P2231" s="58"/>
      <c r="Q2231" s="59"/>
      <c r="R2231" s="60"/>
      <c r="S2231" s="60"/>
      <c r="T2231" s="22"/>
      <c r="U2231" s="1"/>
      <c r="V2231" s="23"/>
      <c r="X2231" s="24"/>
      <c r="Y2231" s="24"/>
      <c r="Z2231" s="22"/>
      <c r="AA2231" s="22"/>
      <c r="AB2231" s="22"/>
      <c r="AC2231" s="22"/>
      <c r="AD2231" s="22"/>
      <c r="AE2231" s="22"/>
      <c r="AF2231" s="22"/>
      <c r="AG2231" s="22"/>
      <c r="AH2231" s="22"/>
      <c r="AI2231" s="22"/>
      <c r="AJ2231" s="22"/>
      <c r="AK2231" s="22"/>
      <c r="AL2231" s="22"/>
      <c r="AM2231" s="22"/>
      <c r="AN2231" s="22"/>
      <c r="AO2231" s="22"/>
      <c r="AP2231" s="22"/>
      <c r="AQ2231" s="22"/>
      <c r="AR2231" s="22"/>
      <c r="AS2231" s="22"/>
      <c r="AT2231" s="22"/>
      <c r="AU2231" s="22"/>
      <c r="AV2231" s="22"/>
      <c r="AW2231" s="22"/>
      <c r="AX2231" s="22"/>
      <c r="AY2231" s="22"/>
      <c r="AZ2231" s="22"/>
      <c r="BA2231" s="22"/>
      <c r="BB2231" s="22"/>
      <c r="BC2231" s="22"/>
      <c r="BD2231" s="22"/>
      <c r="BE2231" s="24"/>
      <c r="BF2231" s="22"/>
      <c r="BG2231" s="22"/>
      <c r="BH2231" s="22"/>
      <c r="BI2231" s="22"/>
      <c r="BJ2231" s="22"/>
      <c r="BK2231" s="22"/>
      <c r="BL2231" s="22"/>
      <c r="BM2231" s="22"/>
      <c r="BN2231" s="22"/>
      <c r="BO2231" s="22"/>
      <c r="BP2231" s="22"/>
      <c r="BQ2231" s="22"/>
      <c r="BR2231" s="22"/>
      <c r="BS2231" s="22"/>
      <c r="BT2231" s="22"/>
      <c r="BU2231" s="22"/>
      <c r="BV2231" s="22"/>
      <c r="BW2231" s="22"/>
      <c r="BX2231" s="22"/>
      <c r="BY2231" s="22"/>
      <c r="BZ2231" s="22"/>
      <c r="CA2231" s="22"/>
      <c r="CB2231" s="22"/>
      <c r="CC2231" s="22"/>
      <c r="CD2231" s="22"/>
      <c r="CE2231" s="22"/>
      <c r="CF2231" s="22"/>
      <c r="CG2231" s="22"/>
      <c r="CH2231" s="22"/>
      <c r="CI2231" s="22"/>
      <c r="CJ2231" s="22"/>
      <c r="CK2231" s="24"/>
      <c r="CL2231" s="22"/>
      <c r="CM2231" s="22"/>
      <c r="CN2231" s="22"/>
      <c r="CO2231" s="22"/>
      <c r="CP2231" s="22"/>
      <c r="CQ2231" s="22"/>
      <c r="CR2231" s="22"/>
      <c r="CS2231" s="22"/>
      <c r="CT2231" s="22"/>
      <c r="CU2231" s="22"/>
      <c r="CV2231" s="22"/>
      <c r="CW2231" s="22"/>
      <c r="CX2231" s="22"/>
      <c r="CY2231" s="22"/>
      <c r="CZ2231" s="22"/>
      <c r="DA2231" s="22"/>
      <c r="DB2231" s="22"/>
      <c r="DC2231" s="22"/>
      <c r="DD2231" s="22"/>
      <c r="DE2231" s="22"/>
      <c r="DF2231" s="22"/>
      <c r="DG2231" s="22"/>
      <c r="DH2231" s="22"/>
      <c r="DI2231" s="22"/>
      <c r="DJ2231" s="22"/>
      <c r="DK2231" s="22"/>
      <c r="DL2231" s="22"/>
      <c r="DM2231" s="22"/>
      <c r="DN2231" s="22"/>
      <c r="DO2231" s="22"/>
      <c r="DP2231" s="22"/>
      <c r="DQ2231" s="24"/>
      <c r="DR2231" s="22"/>
      <c r="DS2231" s="22"/>
      <c r="DT2231" s="22"/>
      <c r="DU2231" s="22"/>
      <c r="DV2231" s="22"/>
      <c r="DW2231" s="22"/>
      <c r="DX2231" s="22"/>
      <c r="DY2231" s="22"/>
      <c r="DZ2231" s="22"/>
      <c r="EA2231" s="22"/>
      <c r="EB2231" s="22"/>
      <c r="EC2231" s="22"/>
      <c r="ED2231" s="22"/>
      <c r="EE2231" s="22"/>
      <c r="EF2231" s="22"/>
      <c r="EG2231" s="22"/>
      <c r="EH2231" s="22"/>
      <c r="EI2231" s="22"/>
      <c r="EJ2231" s="22"/>
      <c r="EK2231" s="22"/>
      <c r="EL2231" s="22"/>
      <c r="EM2231" s="22"/>
      <c r="EN2231" s="22"/>
      <c r="EO2231" s="22"/>
      <c r="EP2231" s="22"/>
      <c r="EQ2231" s="22"/>
      <c r="ER2231" s="22"/>
      <c r="ES2231" s="22"/>
      <c r="ET2231" s="22"/>
      <c r="EU2231" s="22"/>
      <c r="EV2231" s="22"/>
      <c r="EW2231" s="24"/>
      <c r="EX2231" s="22"/>
      <c r="EY2231" s="22"/>
      <c r="EZ2231" s="22"/>
      <c r="FA2231" s="22"/>
      <c r="FB2231" s="22"/>
      <c r="FC2231" s="22"/>
      <c r="FD2231" s="22"/>
      <c r="FE2231" s="22"/>
      <c r="FF2231" s="22"/>
      <c r="FG2231" s="22"/>
      <c r="FH2231" s="22"/>
      <c r="FI2231" s="22"/>
      <c r="FJ2231" s="22"/>
      <c r="FK2231" s="22"/>
      <c r="FL2231" s="22"/>
      <c r="FM2231" s="22"/>
      <c r="FN2231" s="22"/>
      <c r="FO2231" s="22"/>
      <c r="FP2231" s="22"/>
      <c r="FQ2231" s="22"/>
      <c r="FR2231" s="22"/>
      <c r="FS2231" s="22"/>
      <c r="FT2231" s="22"/>
      <c r="FU2231" s="22"/>
      <c r="FV2231" s="22"/>
      <c r="FW2231" s="22"/>
      <c r="FX2231" s="22"/>
      <c r="FY2231" s="22"/>
      <c r="FZ2231" s="22"/>
      <c r="GA2231" s="22"/>
      <c r="GB2231" s="22"/>
      <c r="GC2231" s="24"/>
      <c r="GD2231" s="22"/>
      <c r="GE2231" s="22"/>
      <c r="GF2231" s="22"/>
      <c r="GG2231" s="22"/>
      <c r="GH2231" s="22"/>
      <c r="GI2231" s="22"/>
      <c r="GJ2231" s="22"/>
      <c r="GK2231" s="22"/>
      <c r="GL2231" s="22"/>
      <c r="GM2231" s="22"/>
      <c r="GN2231" s="22"/>
      <c r="GO2231" s="22"/>
      <c r="GP2231" s="22"/>
      <c r="GQ2231" s="22"/>
      <c r="GR2231" s="22"/>
      <c r="GS2231" s="22"/>
      <c r="GT2231" s="22"/>
      <c r="GU2231" s="22"/>
      <c r="GV2231" s="22"/>
      <c r="GW2231" s="22"/>
      <c r="GX2231" s="22"/>
      <c r="GY2231" s="22"/>
      <c r="GZ2231" s="22"/>
      <c r="HA2231" s="22"/>
      <c r="HB2231" s="22"/>
      <c r="HC2231" s="22"/>
      <c r="HD2231" s="22"/>
      <c r="HE2231" s="22"/>
      <c r="HF2231" s="22"/>
      <c r="HG2231" s="22"/>
      <c r="HH2231" s="22"/>
      <c r="HI2231" s="24"/>
      <c r="HJ2231" s="22"/>
      <c r="HK2231" s="22"/>
      <c r="HL2231" s="22"/>
      <c r="HM2231" s="22"/>
      <c r="HN2231" s="22"/>
      <c r="HO2231" s="22"/>
      <c r="HP2231" s="22"/>
      <c r="HQ2231" s="22"/>
      <c r="HR2231" s="22"/>
      <c r="HS2231" s="22"/>
      <c r="HT2231" s="22"/>
      <c r="HU2231" s="22"/>
      <c r="HV2231" s="22"/>
      <c r="HW2231" s="22"/>
      <c r="HX2231" s="22"/>
      <c r="HY2231" s="22"/>
      <c r="HZ2231" s="22"/>
      <c r="IA2231" s="22"/>
      <c r="IB2231" s="22"/>
      <c r="IC2231" s="22"/>
      <c r="ID2231" s="22"/>
      <c r="IE2231" s="22"/>
      <c r="IF2231" s="22"/>
      <c r="IG2231" s="22"/>
      <c r="IH2231" s="22"/>
      <c r="II2231" s="22"/>
      <c r="IJ2231" s="22"/>
      <c r="IK2231" s="22"/>
      <c r="IL2231" s="22"/>
      <c r="IM2231" s="22"/>
      <c r="IN2231" s="22"/>
      <c r="IO2231" s="24"/>
      <c r="IP2231" s="22"/>
      <c r="IQ2231" s="22"/>
      <c r="IR2231" s="22"/>
      <c r="IS2231" s="22"/>
      <c r="IT2231" s="22"/>
      <c r="IU2231" s="22"/>
      <c r="IV2231" s="22"/>
      <c r="IW2231" s="22"/>
      <c r="IX2231" s="22"/>
      <c r="IY2231" s="22"/>
      <c r="IZ2231" s="22"/>
      <c r="JA2231" s="22"/>
      <c r="JB2231" s="22"/>
      <c r="JC2231" s="22"/>
      <c r="JD2231" s="22"/>
      <c r="JE2231" s="22"/>
      <c r="JF2231" s="22"/>
      <c r="JG2231" s="22"/>
      <c r="JH2231" s="22"/>
      <c r="JI2231" s="22"/>
      <c r="JJ2231" s="22"/>
      <c r="JK2231" s="22"/>
      <c r="JL2231" s="22"/>
      <c r="JM2231" s="22"/>
      <c r="JN2231" s="22"/>
      <c r="JO2231" s="22"/>
      <c r="JP2231" s="22"/>
      <c r="JQ2231" s="22"/>
      <c r="JR2231" s="22"/>
      <c r="JS2231" s="22"/>
      <c r="JT2231" s="22"/>
      <c r="JU2231" s="24"/>
      <c r="JV2231" s="22"/>
      <c r="JW2231" s="22"/>
      <c r="JX2231" s="22"/>
      <c r="JY2231" s="22"/>
      <c r="JZ2231" s="22"/>
      <c r="KA2231" s="22"/>
      <c r="KB2231" s="22"/>
      <c r="KC2231" s="22"/>
      <c r="KD2231" s="22"/>
      <c r="KE2231" s="22"/>
      <c r="KF2231" s="22"/>
      <c r="KG2231" s="22"/>
      <c r="KH2231" s="22"/>
      <c r="KI2231" s="22"/>
      <c r="KJ2231" s="22"/>
      <c r="KK2231" s="22"/>
      <c r="KL2231" s="22"/>
      <c r="KM2231" s="22"/>
      <c r="KN2231" s="22"/>
      <c r="KO2231" s="22"/>
      <c r="KP2231" s="22"/>
      <c r="KQ2231" s="22"/>
      <c r="KR2231" s="22"/>
      <c r="KS2231" s="22"/>
      <c r="KT2231" s="22"/>
      <c r="KU2231" s="22"/>
      <c r="KV2231" s="22"/>
      <c r="KW2231" s="22"/>
      <c r="KX2231" s="22"/>
      <c r="KY2231" s="22"/>
      <c r="KZ2231" s="22"/>
      <c r="LA2231" s="24"/>
      <c r="LB2231" s="22"/>
      <c r="LC2231" s="22"/>
      <c r="LD2231" s="22"/>
      <c r="LE2231" s="22"/>
      <c r="LF2231" s="22"/>
      <c r="LG2231" s="22"/>
      <c r="LH2231" s="22"/>
      <c r="LI2231" s="22"/>
      <c r="LJ2231" s="22"/>
      <c r="LK2231" s="22"/>
      <c r="LL2231" s="22"/>
      <c r="LM2231" s="22"/>
      <c r="LN2231" s="22"/>
      <c r="LO2231" s="22"/>
      <c r="LP2231" s="22"/>
      <c r="LQ2231" s="22"/>
      <c r="LR2231" s="22"/>
      <c r="LS2231" s="22"/>
      <c r="LT2231" s="22"/>
      <c r="LU2231" s="22"/>
      <c r="LV2231" s="22"/>
      <c r="LW2231" s="22"/>
      <c r="LX2231" s="22"/>
      <c r="LY2231" s="22"/>
      <c r="LZ2231" s="22"/>
      <c r="MA2231" s="22"/>
      <c r="MB2231" s="22"/>
      <c r="MC2231" s="22"/>
      <c r="MD2231" s="22"/>
      <c r="ME2231" s="22"/>
      <c r="MF2231" s="22"/>
      <c r="MG2231" s="24"/>
      <c r="MH2231" s="22"/>
      <c r="MI2231" s="22"/>
      <c r="MJ2231" s="22"/>
      <c r="MK2231" s="22"/>
      <c r="ML2231" s="22"/>
      <c r="MM2231" s="22"/>
      <c r="MN2231" s="22"/>
      <c r="MO2231" s="22"/>
      <c r="MP2231" s="22"/>
      <c r="MQ2231" s="22"/>
      <c r="MR2231" s="22"/>
      <c r="MS2231" s="22"/>
      <c r="MT2231" s="22"/>
      <c r="MU2231" s="22"/>
      <c r="MV2231" s="22"/>
      <c r="MW2231" s="22"/>
      <c r="MX2231" s="22"/>
      <c r="MY2231" s="22"/>
      <c r="MZ2231" s="22"/>
      <c r="NA2231" s="22"/>
      <c r="NB2231" s="22"/>
      <c r="NC2231" s="22"/>
      <c r="ND2231" s="22"/>
      <c r="NE2231" s="22"/>
      <c r="NF2231" s="22"/>
      <c r="NG2231" s="22"/>
      <c r="NH2231" s="22"/>
      <c r="NI2231" s="22"/>
      <c r="NJ2231" s="22"/>
      <c r="NK2231" s="22"/>
      <c r="NL2231" s="22"/>
      <c r="NM2231" s="24"/>
      <c r="NN2231" s="22"/>
      <c r="NO2231" s="22"/>
      <c r="NP2231" s="22"/>
      <c r="NQ2231" s="22"/>
      <c r="NR2231" s="22"/>
      <c r="NS2231" s="22"/>
      <c r="NT2231" s="22"/>
      <c r="NU2231" s="22"/>
      <c r="NV2231" s="22"/>
      <c r="NW2231" s="22"/>
      <c r="NX2231" s="22"/>
      <c r="NY2231" s="22"/>
      <c r="NZ2231" s="22"/>
      <c r="OA2231" s="22"/>
      <c r="OB2231" s="22"/>
      <c r="OC2231" s="22"/>
      <c r="OD2231" s="22"/>
      <c r="OE2231" s="22"/>
      <c r="OF2231" s="22"/>
      <c r="OG2231" s="22"/>
      <c r="OH2231" s="22"/>
      <c r="OI2231" s="22"/>
      <c r="OJ2231" s="22"/>
      <c r="OK2231" s="22"/>
      <c r="OL2231" s="22"/>
      <c r="OM2231" s="22"/>
      <c r="ON2231" s="22"/>
      <c r="OO2231" s="22"/>
      <c r="OP2231" s="22"/>
      <c r="OQ2231" s="22"/>
      <c r="OR2231" s="22"/>
    </row>
    <row r="2232" spans="1:408" ht="15" thickBot="1">
      <c r="A2232" s="1"/>
      <c r="B2232" s="12"/>
      <c r="C2232" s="12"/>
      <c r="D2232" s="22"/>
      <c r="E2232" s="54"/>
      <c r="F2232" s="54"/>
      <c r="G2232" s="54"/>
      <c r="H2232" s="55"/>
      <c r="I2232" s="22"/>
      <c r="J2232" s="56"/>
      <c r="K2232" s="81"/>
      <c r="L2232" s="57"/>
      <c r="M2232" s="57"/>
      <c r="N2232" s="55"/>
      <c r="O2232" s="58"/>
      <c r="P2232" s="58"/>
      <c r="Q2232" s="59"/>
      <c r="R2232" s="60"/>
      <c r="S2232" s="60"/>
      <c r="T2232" s="22"/>
      <c r="U2232" s="1"/>
      <c r="V2232" s="23"/>
      <c r="X2232" s="24"/>
      <c r="Y2232" s="24"/>
      <c r="Z2232" s="22"/>
      <c r="AA2232" s="22"/>
      <c r="AB2232" s="22"/>
      <c r="AC2232" s="22"/>
      <c r="AD2232" s="22"/>
      <c r="AE2232" s="22"/>
      <c r="AF2232" s="22"/>
      <c r="AG2232" s="22"/>
      <c r="AH2232" s="22"/>
      <c r="AI2232" s="22"/>
      <c r="AJ2232" s="22"/>
      <c r="AK2232" s="22"/>
      <c r="AL2232" s="22"/>
      <c r="AM2232" s="22"/>
      <c r="AN2232" s="22"/>
      <c r="AO2232" s="22"/>
      <c r="AP2232" s="22"/>
      <c r="AQ2232" s="22"/>
      <c r="AR2232" s="22"/>
      <c r="AS2232" s="22"/>
      <c r="AT2232" s="22"/>
      <c r="AU2232" s="22"/>
      <c r="AV2232" s="22"/>
      <c r="AW2232" s="22"/>
      <c r="AX2232" s="22"/>
      <c r="AY2232" s="22"/>
      <c r="AZ2232" s="22"/>
      <c r="BA2232" s="22"/>
      <c r="BB2232" s="22"/>
      <c r="BC2232" s="22"/>
      <c r="BD2232" s="22"/>
      <c r="BE2232" s="24"/>
      <c r="BF2232" s="22"/>
      <c r="BG2232" s="22"/>
      <c r="BH2232" s="22"/>
      <c r="BI2232" s="22"/>
      <c r="BJ2232" s="22"/>
      <c r="BK2232" s="22"/>
      <c r="BL2232" s="22"/>
      <c r="BM2232" s="22"/>
      <c r="BN2232" s="22"/>
      <c r="BO2232" s="22"/>
      <c r="BP2232" s="22"/>
      <c r="BQ2232" s="22"/>
      <c r="BR2232" s="22"/>
      <c r="BS2232" s="22"/>
      <c r="BT2232" s="22"/>
      <c r="BU2232" s="22"/>
      <c r="BV2232" s="22"/>
      <c r="BW2232" s="22"/>
      <c r="BX2232" s="22"/>
      <c r="BY2232" s="22"/>
      <c r="BZ2232" s="22"/>
      <c r="CA2232" s="22"/>
      <c r="CB2232" s="22"/>
      <c r="CC2232" s="22"/>
      <c r="CD2232" s="22"/>
      <c r="CE2232" s="22"/>
      <c r="CF2232" s="22"/>
      <c r="CG2232" s="22"/>
      <c r="CH2232" s="22"/>
      <c r="CI2232" s="22"/>
      <c r="CJ2232" s="22"/>
      <c r="CK2232" s="24"/>
      <c r="CL2232" s="22"/>
      <c r="CM2232" s="22"/>
      <c r="CN2232" s="22"/>
      <c r="CO2232" s="22"/>
      <c r="CP2232" s="22"/>
      <c r="CQ2232" s="22"/>
      <c r="CR2232" s="22"/>
      <c r="CS2232" s="22"/>
      <c r="CT2232" s="22"/>
      <c r="CU2232" s="22"/>
      <c r="CV2232" s="22"/>
      <c r="CW2232" s="22"/>
      <c r="CX2232" s="22"/>
      <c r="CY2232" s="22"/>
      <c r="CZ2232" s="22"/>
      <c r="DA2232" s="22"/>
      <c r="DB2232" s="22"/>
      <c r="DC2232" s="22"/>
      <c r="DD2232" s="22"/>
      <c r="DE2232" s="22"/>
      <c r="DF2232" s="22"/>
      <c r="DG2232" s="22"/>
      <c r="DH2232" s="22"/>
      <c r="DI2232" s="22"/>
      <c r="DJ2232" s="22"/>
      <c r="DK2232" s="22"/>
      <c r="DL2232" s="22"/>
      <c r="DM2232" s="22"/>
      <c r="DN2232" s="22"/>
      <c r="DO2232" s="22"/>
      <c r="DP2232" s="22"/>
      <c r="DQ2232" s="24"/>
      <c r="DR2232" s="22"/>
      <c r="DS2232" s="22"/>
      <c r="DT2232" s="22"/>
      <c r="DU2232" s="22"/>
      <c r="DV2232" s="22"/>
      <c r="DW2232" s="22"/>
      <c r="DX2232" s="22"/>
      <c r="DY2232" s="22"/>
      <c r="DZ2232" s="22"/>
      <c r="EA2232" s="22"/>
      <c r="EB2232" s="22"/>
      <c r="EC2232" s="22"/>
      <c r="ED2232" s="22"/>
      <c r="EE2232" s="22"/>
      <c r="EF2232" s="22"/>
      <c r="EG2232" s="22"/>
      <c r="EH2232" s="22"/>
      <c r="EI2232" s="22"/>
      <c r="EJ2232" s="22"/>
      <c r="EK2232" s="22"/>
      <c r="EL2232" s="22"/>
      <c r="EM2232" s="22"/>
      <c r="EN2232" s="22"/>
      <c r="EO2232" s="22"/>
      <c r="EP2232" s="22"/>
      <c r="EQ2232" s="22"/>
      <c r="ER2232" s="22"/>
      <c r="ES2232" s="22"/>
      <c r="ET2232" s="22"/>
      <c r="EU2232" s="22"/>
      <c r="EV2232" s="22"/>
      <c r="EW2232" s="24"/>
      <c r="EX2232" s="22"/>
      <c r="EY2232" s="22"/>
      <c r="EZ2232" s="22"/>
      <c r="FA2232" s="22"/>
      <c r="FB2232" s="22"/>
      <c r="FC2232" s="22"/>
      <c r="FD2232" s="22"/>
      <c r="FE2232" s="22"/>
      <c r="FF2232" s="22"/>
      <c r="FG2232" s="22"/>
      <c r="FH2232" s="22"/>
      <c r="FI2232" s="22"/>
      <c r="FJ2232" s="22"/>
      <c r="FK2232" s="22"/>
      <c r="FL2232" s="22"/>
      <c r="FM2232" s="22"/>
      <c r="FN2232" s="22"/>
      <c r="FO2232" s="22"/>
      <c r="FP2232" s="22"/>
      <c r="FQ2232" s="22"/>
      <c r="FR2232" s="22"/>
      <c r="FS2232" s="22"/>
      <c r="FT2232" s="22"/>
      <c r="FU2232" s="22"/>
      <c r="FV2232" s="22"/>
      <c r="FW2232" s="22"/>
      <c r="FX2232" s="22"/>
      <c r="FY2232" s="22"/>
      <c r="FZ2232" s="22"/>
      <c r="GA2232" s="22"/>
      <c r="GB2232" s="22"/>
      <c r="GC2232" s="24"/>
      <c r="GD2232" s="22"/>
      <c r="GE2232" s="22"/>
      <c r="GF2232" s="22"/>
      <c r="GG2232" s="22"/>
      <c r="GH2232" s="22"/>
      <c r="GI2232" s="22"/>
      <c r="GJ2232" s="22"/>
      <c r="GK2232" s="22"/>
      <c r="GL2232" s="22"/>
      <c r="GM2232" s="22"/>
      <c r="GN2232" s="22"/>
      <c r="GO2232" s="22"/>
      <c r="GP2232" s="22"/>
      <c r="GQ2232" s="22"/>
      <c r="GR2232" s="22"/>
      <c r="GS2232" s="22"/>
      <c r="GT2232" s="22"/>
      <c r="GU2232" s="22"/>
      <c r="GV2232" s="22"/>
      <c r="GW2232" s="22"/>
      <c r="GX2232" s="22"/>
      <c r="GY2232" s="22"/>
      <c r="GZ2232" s="22"/>
      <c r="HA2232" s="22"/>
      <c r="HB2232" s="22"/>
      <c r="HC2232" s="22"/>
      <c r="HD2232" s="22"/>
      <c r="HE2232" s="22"/>
      <c r="HF2232" s="22"/>
      <c r="HG2232" s="22"/>
      <c r="HH2232" s="22"/>
      <c r="HI2232" s="24"/>
      <c r="HJ2232" s="22"/>
      <c r="HK2232" s="22"/>
      <c r="HL2232" s="22"/>
      <c r="HM2232" s="22"/>
      <c r="HN2232" s="22"/>
      <c r="HO2232" s="22"/>
      <c r="HP2232" s="22"/>
      <c r="HQ2232" s="22"/>
      <c r="HR2232" s="22"/>
      <c r="HS2232" s="22"/>
      <c r="HT2232" s="22"/>
      <c r="HU2232" s="22"/>
      <c r="HV2232" s="22"/>
      <c r="HW2232" s="22"/>
      <c r="HX2232" s="22"/>
      <c r="HY2232" s="22"/>
      <c r="HZ2232" s="22"/>
      <c r="IA2232" s="22"/>
      <c r="IB2232" s="22"/>
      <c r="IC2232" s="22"/>
      <c r="ID2232" s="22"/>
      <c r="IE2232" s="22"/>
      <c r="IF2232" s="22"/>
      <c r="IG2232" s="22"/>
      <c r="IH2232" s="22"/>
      <c r="II2232" s="22"/>
      <c r="IJ2232" s="22"/>
      <c r="IK2232" s="22"/>
      <c r="IL2232" s="22"/>
      <c r="IM2232" s="22"/>
      <c r="IN2232" s="22"/>
      <c r="IO2232" s="24"/>
      <c r="IP2232" s="22"/>
      <c r="IQ2232" s="22"/>
      <c r="IR2232" s="22"/>
      <c r="IS2232" s="22"/>
      <c r="IT2232" s="22"/>
      <c r="IU2232" s="22"/>
      <c r="IV2232" s="22"/>
      <c r="IW2232" s="22"/>
      <c r="IX2232" s="22"/>
      <c r="IY2232" s="22"/>
      <c r="IZ2232" s="22"/>
      <c r="JA2232" s="22"/>
      <c r="JB2232" s="22"/>
      <c r="JC2232" s="22"/>
      <c r="JD2232" s="22"/>
      <c r="JE2232" s="22"/>
      <c r="JF2232" s="22"/>
      <c r="JG2232" s="22"/>
      <c r="JH2232" s="22"/>
      <c r="JI2232" s="22"/>
      <c r="JJ2232" s="22"/>
      <c r="JK2232" s="22"/>
      <c r="JL2232" s="22"/>
      <c r="JM2232" s="22"/>
      <c r="JN2232" s="22"/>
      <c r="JO2232" s="22"/>
      <c r="JP2232" s="22"/>
      <c r="JQ2232" s="22"/>
      <c r="JR2232" s="22"/>
      <c r="JS2232" s="22"/>
      <c r="JT2232" s="22"/>
      <c r="JU2232" s="24"/>
      <c r="JV2232" s="22"/>
      <c r="JW2232" s="22"/>
      <c r="JX2232" s="22"/>
      <c r="JY2232" s="22"/>
      <c r="JZ2232" s="22"/>
      <c r="KA2232" s="22"/>
      <c r="KB2232" s="22"/>
      <c r="KC2232" s="22"/>
      <c r="KD2232" s="22"/>
      <c r="KE2232" s="22"/>
      <c r="KF2232" s="22"/>
      <c r="KG2232" s="22"/>
      <c r="KH2232" s="22"/>
      <c r="KI2232" s="22"/>
      <c r="KJ2232" s="22"/>
      <c r="KK2232" s="22"/>
      <c r="KL2232" s="22"/>
      <c r="KM2232" s="22"/>
      <c r="KN2232" s="22"/>
      <c r="KO2232" s="22"/>
      <c r="KP2232" s="22"/>
      <c r="KQ2232" s="22"/>
      <c r="KR2232" s="22"/>
      <c r="KS2232" s="22"/>
      <c r="KT2232" s="22"/>
      <c r="KU2232" s="22"/>
      <c r="KV2232" s="22"/>
      <c r="KW2232" s="22"/>
      <c r="KX2232" s="22"/>
      <c r="KY2232" s="22"/>
      <c r="KZ2232" s="22"/>
      <c r="LA2232" s="24"/>
      <c r="LB2232" s="22"/>
      <c r="LC2232" s="22"/>
      <c r="LD2232" s="22"/>
      <c r="LE2232" s="22"/>
      <c r="LF2232" s="22"/>
      <c r="LG2232" s="22"/>
      <c r="LH2232" s="22"/>
      <c r="LI2232" s="22"/>
      <c r="LJ2232" s="22"/>
      <c r="LK2232" s="22"/>
      <c r="LL2232" s="22"/>
      <c r="LM2232" s="22"/>
      <c r="LN2232" s="22"/>
      <c r="LO2232" s="22"/>
      <c r="LP2232" s="22"/>
      <c r="LQ2232" s="22"/>
      <c r="LR2232" s="22"/>
      <c r="LS2232" s="22"/>
      <c r="LT2232" s="22"/>
      <c r="LU2232" s="22"/>
      <c r="LV2232" s="22"/>
      <c r="LW2232" s="22"/>
      <c r="LX2232" s="22"/>
      <c r="LY2232" s="22"/>
      <c r="LZ2232" s="22"/>
      <c r="MA2232" s="22"/>
      <c r="MB2232" s="22"/>
      <c r="MC2232" s="22"/>
      <c r="MD2232" s="22"/>
      <c r="ME2232" s="22"/>
      <c r="MF2232" s="22"/>
      <c r="MG2232" s="24"/>
      <c r="MH2232" s="22"/>
      <c r="MI2232" s="22"/>
      <c r="MJ2232" s="22"/>
      <c r="MK2232" s="22"/>
      <c r="ML2232" s="22"/>
      <c r="MM2232" s="22"/>
      <c r="MN2232" s="22"/>
      <c r="MO2232" s="22"/>
      <c r="MP2232" s="22"/>
      <c r="MQ2232" s="22"/>
      <c r="MR2232" s="22"/>
      <c r="MS2232" s="22"/>
      <c r="MT2232" s="22"/>
      <c r="MU2232" s="22"/>
      <c r="MV2232" s="22"/>
      <c r="MW2232" s="22"/>
      <c r="MX2232" s="22"/>
      <c r="MY2232" s="22"/>
      <c r="MZ2232" s="22"/>
      <c r="NA2232" s="22"/>
      <c r="NB2232" s="22"/>
      <c r="NC2232" s="22"/>
      <c r="ND2232" s="22"/>
      <c r="NE2232" s="22"/>
      <c r="NF2232" s="22"/>
      <c r="NG2232" s="22"/>
      <c r="NH2232" s="22"/>
      <c r="NI2232" s="22"/>
      <c r="NJ2232" s="22"/>
      <c r="NK2232" s="22"/>
      <c r="NL2232" s="22"/>
      <c r="NM2232" s="24"/>
      <c r="NN2232" s="22"/>
      <c r="NO2232" s="22"/>
      <c r="NP2232" s="22"/>
      <c r="NQ2232" s="22"/>
      <c r="NR2232" s="22"/>
      <c r="NS2232" s="22"/>
      <c r="NT2232" s="22"/>
      <c r="NU2232" s="22"/>
      <c r="NV2232" s="22"/>
      <c r="NW2232" s="22"/>
      <c r="NX2232" s="22"/>
      <c r="NY2232" s="22"/>
      <c r="NZ2232" s="22"/>
      <c r="OA2232" s="22"/>
      <c r="OB2232" s="22"/>
      <c r="OC2232" s="22"/>
      <c r="OD2232" s="22"/>
      <c r="OE2232" s="22"/>
      <c r="OF2232" s="22"/>
      <c r="OG2232" s="22"/>
      <c r="OH2232" s="22"/>
      <c r="OI2232" s="22"/>
      <c r="OJ2232" s="22"/>
      <c r="OK2232" s="22"/>
      <c r="OL2232" s="22"/>
      <c r="OM2232" s="22"/>
      <c r="ON2232" s="22"/>
      <c r="OO2232" s="22"/>
      <c r="OP2232" s="22"/>
      <c r="OQ2232" s="22"/>
      <c r="OR2232" s="22"/>
    </row>
    <row r="2233" spans="1:408" ht="15" thickBot="1">
      <c r="A2233" s="1"/>
      <c r="B2233" s="12"/>
      <c r="C2233" s="12"/>
      <c r="D2233" s="22"/>
      <c r="E2233" s="54"/>
      <c r="F2233" s="54"/>
      <c r="G2233" s="54"/>
      <c r="H2233" s="55"/>
      <c r="I2233" s="22"/>
      <c r="J2233" s="56"/>
      <c r="K2233" s="80"/>
      <c r="L2233" s="57"/>
      <c r="M2233" s="57"/>
      <c r="N2233" s="55"/>
      <c r="O2233" s="58"/>
      <c r="P2233" s="58"/>
      <c r="Q2233" s="59"/>
      <c r="R2233" s="60"/>
      <c r="S2233" s="60"/>
      <c r="T2233" s="22"/>
      <c r="U2233" s="1"/>
      <c r="V2233" s="23"/>
      <c r="X2233" s="24"/>
      <c r="Y2233" s="24"/>
      <c r="Z2233" s="22"/>
      <c r="AA2233" s="22"/>
      <c r="AB2233" s="22"/>
      <c r="AC2233" s="22"/>
      <c r="AD2233" s="22"/>
      <c r="AE2233" s="22"/>
      <c r="AF2233" s="22"/>
      <c r="AG2233" s="22"/>
      <c r="AH2233" s="22"/>
      <c r="AI2233" s="22"/>
      <c r="AJ2233" s="22"/>
      <c r="AK2233" s="22"/>
      <c r="AL2233" s="22"/>
      <c r="AM2233" s="22"/>
      <c r="AN2233" s="22"/>
      <c r="AO2233" s="22"/>
      <c r="AP2233" s="22"/>
      <c r="AQ2233" s="22"/>
      <c r="AR2233" s="22"/>
      <c r="AS2233" s="22"/>
      <c r="AT2233" s="22"/>
      <c r="AU2233" s="22"/>
      <c r="AV2233" s="22"/>
      <c r="AW2233" s="22"/>
      <c r="AX2233" s="22"/>
      <c r="AY2233" s="22"/>
      <c r="AZ2233" s="22"/>
      <c r="BA2233" s="22"/>
      <c r="BB2233" s="22"/>
      <c r="BC2233" s="22"/>
      <c r="BD2233" s="22"/>
      <c r="BE2233" s="24"/>
      <c r="BF2233" s="22"/>
      <c r="BG2233" s="22"/>
      <c r="BH2233" s="22"/>
      <c r="BI2233" s="22"/>
      <c r="BJ2233" s="22"/>
      <c r="BK2233" s="22"/>
      <c r="BL2233" s="22"/>
      <c r="BM2233" s="22"/>
      <c r="BN2233" s="22"/>
      <c r="BO2233" s="22"/>
      <c r="BP2233" s="22"/>
      <c r="BQ2233" s="22"/>
      <c r="BR2233" s="22"/>
      <c r="BS2233" s="22"/>
      <c r="BT2233" s="22"/>
      <c r="BU2233" s="22"/>
      <c r="BV2233" s="22"/>
      <c r="BW2233" s="22"/>
      <c r="BX2233" s="22"/>
      <c r="BY2233" s="22"/>
      <c r="BZ2233" s="22"/>
      <c r="CA2233" s="22"/>
      <c r="CB2233" s="22"/>
      <c r="CC2233" s="22"/>
      <c r="CD2233" s="22"/>
      <c r="CE2233" s="22"/>
      <c r="CF2233" s="22"/>
      <c r="CG2233" s="22"/>
      <c r="CH2233" s="22"/>
      <c r="CI2233" s="22"/>
      <c r="CJ2233" s="22"/>
      <c r="CK2233" s="24"/>
      <c r="CL2233" s="22"/>
      <c r="CM2233" s="22"/>
      <c r="CN2233" s="22"/>
      <c r="CO2233" s="22"/>
      <c r="CP2233" s="22"/>
      <c r="CQ2233" s="22"/>
      <c r="CR2233" s="22"/>
      <c r="CS2233" s="22"/>
      <c r="CT2233" s="22"/>
      <c r="CU2233" s="22"/>
      <c r="CV2233" s="22"/>
      <c r="CW2233" s="22"/>
      <c r="CX2233" s="22"/>
      <c r="CY2233" s="22"/>
      <c r="CZ2233" s="22"/>
      <c r="DA2233" s="22"/>
      <c r="DB2233" s="22"/>
      <c r="DC2233" s="22"/>
      <c r="DD2233" s="22"/>
      <c r="DE2233" s="22"/>
      <c r="DF2233" s="22"/>
      <c r="DG2233" s="22"/>
      <c r="DH2233" s="22"/>
      <c r="DI2233" s="22"/>
      <c r="DJ2233" s="22"/>
      <c r="DK2233" s="22"/>
      <c r="DL2233" s="22"/>
      <c r="DM2233" s="22"/>
      <c r="DN2233" s="22"/>
      <c r="DO2233" s="22"/>
      <c r="DP2233" s="22"/>
      <c r="DQ2233" s="24"/>
      <c r="DR2233" s="22"/>
      <c r="DS2233" s="22"/>
      <c r="DT2233" s="22"/>
      <c r="DU2233" s="22"/>
      <c r="DV2233" s="22"/>
      <c r="DW2233" s="22"/>
      <c r="DX2233" s="22"/>
      <c r="DY2233" s="22"/>
      <c r="DZ2233" s="22"/>
      <c r="EA2233" s="22"/>
      <c r="EB2233" s="22"/>
      <c r="EC2233" s="22"/>
      <c r="ED2233" s="22"/>
      <c r="EE2233" s="22"/>
      <c r="EF2233" s="22"/>
      <c r="EG2233" s="22"/>
      <c r="EH2233" s="22"/>
      <c r="EI2233" s="22"/>
      <c r="EJ2233" s="22"/>
      <c r="EK2233" s="22"/>
      <c r="EL2233" s="22"/>
      <c r="EM2233" s="22"/>
      <c r="EN2233" s="22"/>
      <c r="EO2233" s="22"/>
      <c r="EP2233" s="22"/>
      <c r="EQ2233" s="22"/>
      <c r="ER2233" s="22"/>
      <c r="ES2233" s="22"/>
      <c r="ET2233" s="22"/>
      <c r="EU2233" s="22"/>
      <c r="EV2233" s="22"/>
      <c r="EW2233" s="24"/>
      <c r="EX2233" s="22"/>
      <c r="EY2233" s="22"/>
      <c r="EZ2233" s="22"/>
      <c r="FA2233" s="22"/>
      <c r="FB2233" s="22"/>
      <c r="FC2233" s="22"/>
      <c r="FD2233" s="22"/>
      <c r="FE2233" s="22"/>
      <c r="FF2233" s="22"/>
      <c r="FG2233" s="22"/>
      <c r="FH2233" s="22"/>
      <c r="FI2233" s="22"/>
      <c r="FJ2233" s="22"/>
      <c r="FK2233" s="22"/>
      <c r="FL2233" s="22"/>
      <c r="FM2233" s="22"/>
      <c r="FN2233" s="22"/>
      <c r="FO2233" s="22"/>
      <c r="FP2233" s="22"/>
      <c r="FQ2233" s="22"/>
      <c r="FR2233" s="22"/>
      <c r="FS2233" s="22"/>
      <c r="FT2233" s="22"/>
      <c r="FU2233" s="22"/>
      <c r="FV2233" s="22"/>
      <c r="FW2233" s="22"/>
      <c r="FX2233" s="22"/>
      <c r="FY2233" s="22"/>
      <c r="FZ2233" s="22"/>
      <c r="GA2233" s="22"/>
      <c r="GB2233" s="22"/>
      <c r="GC2233" s="24"/>
      <c r="GD2233" s="22"/>
      <c r="GE2233" s="22"/>
      <c r="GF2233" s="22"/>
      <c r="GG2233" s="22"/>
      <c r="GH2233" s="22"/>
      <c r="GI2233" s="22"/>
      <c r="GJ2233" s="22"/>
      <c r="GK2233" s="22"/>
      <c r="GL2233" s="22"/>
      <c r="GM2233" s="22"/>
      <c r="GN2233" s="22"/>
      <c r="GO2233" s="22"/>
      <c r="GP2233" s="22"/>
      <c r="GQ2233" s="22"/>
      <c r="GR2233" s="22"/>
      <c r="GS2233" s="22"/>
      <c r="GT2233" s="22"/>
      <c r="GU2233" s="22"/>
      <c r="GV2233" s="22"/>
      <c r="GW2233" s="22"/>
      <c r="GX2233" s="22"/>
      <c r="GY2233" s="22"/>
      <c r="GZ2233" s="22"/>
      <c r="HA2233" s="22"/>
      <c r="HB2233" s="22"/>
      <c r="HC2233" s="22"/>
      <c r="HD2233" s="22"/>
      <c r="HE2233" s="22"/>
      <c r="HF2233" s="22"/>
      <c r="HG2233" s="22"/>
      <c r="HH2233" s="22"/>
      <c r="HI2233" s="24"/>
      <c r="HJ2233" s="22"/>
      <c r="HK2233" s="22"/>
      <c r="HL2233" s="22"/>
      <c r="HM2233" s="22"/>
      <c r="HN2233" s="22"/>
      <c r="HO2233" s="22"/>
      <c r="HP2233" s="22"/>
      <c r="HQ2233" s="22"/>
      <c r="HR2233" s="22"/>
      <c r="HS2233" s="22"/>
      <c r="HT2233" s="22"/>
      <c r="HU2233" s="22"/>
      <c r="HV2233" s="22"/>
      <c r="HW2233" s="22"/>
      <c r="HX2233" s="22"/>
      <c r="HY2233" s="22"/>
      <c r="HZ2233" s="22"/>
      <c r="IA2233" s="22"/>
      <c r="IB2233" s="22"/>
      <c r="IC2233" s="22"/>
      <c r="ID2233" s="22"/>
      <c r="IE2233" s="22"/>
      <c r="IF2233" s="22"/>
      <c r="IG2233" s="22"/>
      <c r="IH2233" s="22"/>
      <c r="II2233" s="22"/>
      <c r="IJ2233" s="22"/>
      <c r="IK2233" s="22"/>
      <c r="IL2233" s="22"/>
      <c r="IM2233" s="22"/>
      <c r="IN2233" s="22"/>
      <c r="IO2233" s="24"/>
      <c r="IP2233" s="22"/>
      <c r="IQ2233" s="22"/>
      <c r="IR2233" s="22"/>
      <c r="IS2233" s="22"/>
      <c r="IT2233" s="22"/>
      <c r="IU2233" s="22"/>
      <c r="IV2233" s="22"/>
      <c r="IW2233" s="22"/>
      <c r="IX2233" s="22"/>
      <c r="IY2233" s="22"/>
      <c r="IZ2233" s="22"/>
      <c r="JA2233" s="22"/>
      <c r="JB2233" s="22"/>
      <c r="JC2233" s="22"/>
      <c r="JD2233" s="22"/>
      <c r="JE2233" s="22"/>
      <c r="JF2233" s="22"/>
      <c r="JG2233" s="22"/>
      <c r="JH2233" s="22"/>
      <c r="JI2233" s="22"/>
      <c r="JJ2233" s="22"/>
      <c r="JK2233" s="22"/>
      <c r="JL2233" s="22"/>
      <c r="JM2233" s="22"/>
      <c r="JN2233" s="22"/>
      <c r="JO2233" s="22"/>
      <c r="JP2233" s="22"/>
      <c r="JQ2233" s="22"/>
      <c r="JR2233" s="22"/>
      <c r="JS2233" s="22"/>
      <c r="JT2233" s="22"/>
      <c r="JU2233" s="24"/>
      <c r="JV2233" s="22"/>
      <c r="JW2233" s="22"/>
      <c r="JX2233" s="22"/>
      <c r="JY2233" s="22"/>
      <c r="JZ2233" s="22"/>
      <c r="KA2233" s="22"/>
      <c r="KB2233" s="22"/>
      <c r="KC2233" s="22"/>
      <c r="KD2233" s="22"/>
      <c r="KE2233" s="22"/>
      <c r="KF2233" s="22"/>
      <c r="KG2233" s="22"/>
      <c r="KH2233" s="22"/>
      <c r="KI2233" s="22"/>
      <c r="KJ2233" s="22"/>
      <c r="KK2233" s="22"/>
      <c r="KL2233" s="22"/>
      <c r="KM2233" s="22"/>
      <c r="KN2233" s="22"/>
      <c r="KO2233" s="22"/>
      <c r="KP2233" s="22"/>
      <c r="KQ2233" s="22"/>
      <c r="KR2233" s="22"/>
      <c r="KS2233" s="22"/>
      <c r="KT2233" s="22"/>
      <c r="KU2233" s="22"/>
      <c r="KV2233" s="22"/>
      <c r="KW2233" s="22"/>
      <c r="KX2233" s="22"/>
      <c r="KY2233" s="22"/>
      <c r="KZ2233" s="22"/>
      <c r="LA2233" s="24"/>
      <c r="LB2233" s="22"/>
      <c r="LC2233" s="22"/>
      <c r="LD2233" s="22"/>
      <c r="LE2233" s="22"/>
      <c r="LF2233" s="22"/>
      <c r="LG2233" s="22"/>
      <c r="LH2233" s="22"/>
      <c r="LI2233" s="22"/>
      <c r="LJ2233" s="22"/>
      <c r="LK2233" s="22"/>
      <c r="LL2233" s="22"/>
      <c r="LM2233" s="22"/>
      <c r="LN2233" s="22"/>
      <c r="LO2233" s="22"/>
      <c r="LP2233" s="22"/>
      <c r="LQ2233" s="22"/>
      <c r="LR2233" s="22"/>
      <c r="LS2233" s="22"/>
      <c r="LT2233" s="22"/>
      <c r="LU2233" s="22"/>
      <c r="LV2233" s="22"/>
      <c r="LW2233" s="22"/>
      <c r="LX2233" s="22"/>
      <c r="LY2233" s="22"/>
      <c r="LZ2233" s="22"/>
      <c r="MA2233" s="22"/>
      <c r="MB2233" s="22"/>
      <c r="MC2233" s="22"/>
      <c r="MD2233" s="22"/>
      <c r="ME2233" s="22"/>
      <c r="MF2233" s="22"/>
      <c r="MG2233" s="24"/>
      <c r="MH2233" s="22"/>
      <c r="MI2233" s="22"/>
      <c r="MJ2233" s="22"/>
      <c r="MK2233" s="22"/>
      <c r="ML2233" s="22"/>
      <c r="MM2233" s="22"/>
      <c r="MN2233" s="22"/>
      <c r="MO2233" s="22"/>
      <c r="MP2233" s="22"/>
      <c r="MQ2233" s="22"/>
      <c r="MR2233" s="22"/>
      <c r="MS2233" s="22"/>
      <c r="MT2233" s="22"/>
      <c r="MU2233" s="22"/>
      <c r="MV2233" s="22"/>
      <c r="MW2233" s="22"/>
      <c r="MX2233" s="22"/>
      <c r="MY2233" s="22"/>
      <c r="MZ2233" s="22"/>
      <c r="NA2233" s="22"/>
      <c r="NB2233" s="22"/>
      <c r="NC2233" s="22"/>
      <c r="ND2233" s="22"/>
      <c r="NE2233" s="22"/>
      <c r="NF2233" s="22"/>
      <c r="NG2233" s="22"/>
      <c r="NH2233" s="22"/>
      <c r="NI2233" s="22"/>
      <c r="NJ2233" s="22"/>
      <c r="NK2233" s="22"/>
      <c r="NL2233" s="22"/>
      <c r="NM2233" s="24"/>
      <c r="NN2233" s="22"/>
      <c r="NO2233" s="22"/>
      <c r="NP2233" s="22"/>
      <c r="NQ2233" s="22"/>
      <c r="NR2233" s="22"/>
      <c r="NS2233" s="22"/>
      <c r="NT2233" s="22"/>
      <c r="NU2233" s="22"/>
      <c r="NV2233" s="22"/>
      <c r="NW2233" s="22"/>
      <c r="NX2233" s="22"/>
      <c r="NY2233" s="22"/>
      <c r="NZ2233" s="22"/>
      <c r="OA2233" s="22"/>
      <c r="OB2233" s="22"/>
      <c r="OC2233" s="22"/>
      <c r="OD2233" s="22"/>
      <c r="OE2233" s="22"/>
      <c r="OF2233" s="22"/>
      <c r="OG2233" s="22"/>
      <c r="OH2233" s="22"/>
      <c r="OI2233" s="22"/>
      <c r="OJ2233" s="22"/>
      <c r="OK2233" s="22"/>
      <c r="OL2233" s="22"/>
      <c r="OM2233" s="22"/>
      <c r="ON2233" s="22"/>
      <c r="OO2233" s="22"/>
      <c r="OP2233" s="22"/>
      <c r="OQ2233" s="22"/>
      <c r="OR2233" s="22"/>
    </row>
    <row r="2234" spans="1:408" ht="15" thickBot="1">
      <c r="A2234" s="1"/>
      <c r="B2234" s="12"/>
      <c r="C2234" s="12"/>
      <c r="D2234" s="22"/>
      <c r="E2234" s="54"/>
      <c r="F2234" s="54"/>
      <c r="G2234" s="54"/>
      <c r="H2234" s="55"/>
      <c r="I2234" s="22"/>
      <c r="J2234" s="56"/>
      <c r="K2234" s="81"/>
      <c r="L2234" s="57"/>
      <c r="M2234" s="57"/>
      <c r="N2234" s="55"/>
      <c r="O2234" s="58"/>
      <c r="P2234" s="58"/>
      <c r="Q2234" s="59"/>
      <c r="R2234" s="60"/>
      <c r="S2234" s="60"/>
      <c r="T2234" s="22"/>
      <c r="U2234" s="1"/>
      <c r="V2234" s="23"/>
      <c r="X2234" s="24"/>
      <c r="Y2234" s="24"/>
      <c r="Z2234" s="22"/>
      <c r="AA2234" s="22"/>
      <c r="AB2234" s="22"/>
      <c r="AC2234" s="22"/>
      <c r="AD2234" s="22"/>
      <c r="AE2234" s="22"/>
      <c r="AF2234" s="22"/>
      <c r="AG2234" s="22"/>
      <c r="AH2234" s="22"/>
      <c r="AI2234" s="22"/>
      <c r="AJ2234" s="22"/>
      <c r="AK2234" s="22"/>
      <c r="AL2234" s="22"/>
      <c r="AM2234" s="22"/>
      <c r="AN2234" s="22"/>
      <c r="AO2234" s="22"/>
      <c r="AP2234" s="22"/>
      <c r="AQ2234" s="22"/>
      <c r="AR2234" s="22"/>
      <c r="AS2234" s="22"/>
      <c r="AT2234" s="22"/>
      <c r="AU2234" s="22"/>
      <c r="AV2234" s="22"/>
      <c r="AW2234" s="22"/>
      <c r="AX2234" s="22"/>
      <c r="AY2234" s="22"/>
      <c r="AZ2234" s="22"/>
      <c r="BA2234" s="22"/>
      <c r="BB2234" s="22"/>
      <c r="BC2234" s="22"/>
      <c r="BD2234" s="22"/>
      <c r="BE2234" s="24"/>
      <c r="BF2234" s="22"/>
      <c r="BG2234" s="22"/>
      <c r="BH2234" s="22"/>
      <c r="BI2234" s="22"/>
      <c r="BJ2234" s="22"/>
      <c r="BK2234" s="22"/>
      <c r="BL2234" s="22"/>
      <c r="BM2234" s="22"/>
      <c r="BN2234" s="22"/>
      <c r="BO2234" s="22"/>
      <c r="BP2234" s="22"/>
      <c r="BQ2234" s="22"/>
      <c r="BR2234" s="22"/>
      <c r="BS2234" s="22"/>
      <c r="BT2234" s="22"/>
      <c r="BU2234" s="22"/>
      <c r="BV2234" s="22"/>
      <c r="BW2234" s="22"/>
      <c r="BX2234" s="22"/>
      <c r="BY2234" s="22"/>
      <c r="BZ2234" s="22"/>
      <c r="CA2234" s="22"/>
      <c r="CB2234" s="22"/>
      <c r="CC2234" s="22"/>
      <c r="CD2234" s="22"/>
      <c r="CE2234" s="22"/>
      <c r="CF2234" s="22"/>
      <c r="CG2234" s="22"/>
      <c r="CH2234" s="22"/>
      <c r="CI2234" s="22"/>
      <c r="CJ2234" s="22"/>
      <c r="CK2234" s="24"/>
      <c r="CL2234" s="22"/>
      <c r="CM2234" s="22"/>
      <c r="CN2234" s="22"/>
      <c r="CO2234" s="22"/>
      <c r="CP2234" s="22"/>
      <c r="CQ2234" s="22"/>
      <c r="CR2234" s="22"/>
      <c r="CS2234" s="22"/>
      <c r="CT2234" s="22"/>
      <c r="CU2234" s="22"/>
      <c r="CV2234" s="22"/>
      <c r="CW2234" s="22"/>
      <c r="CX2234" s="22"/>
      <c r="CY2234" s="22"/>
      <c r="CZ2234" s="22"/>
      <c r="DA2234" s="22"/>
      <c r="DB2234" s="22"/>
      <c r="DC2234" s="22"/>
      <c r="DD2234" s="22"/>
      <c r="DE2234" s="22"/>
      <c r="DF2234" s="22"/>
      <c r="DG2234" s="22"/>
      <c r="DH2234" s="22"/>
      <c r="DI2234" s="22"/>
      <c r="DJ2234" s="22"/>
      <c r="DK2234" s="22"/>
      <c r="DL2234" s="22"/>
      <c r="DM2234" s="22"/>
      <c r="DN2234" s="22"/>
      <c r="DO2234" s="22"/>
      <c r="DP2234" s="22"/>
      <c r="DQ2234" s="24"/>
      <c r="DR2234" s="22"/>
      <c r="DS2234" s="22"/>
      <c r="DT2234" s="22"/>
      <c r="DU2234" s="22"/>
      <c r="DV2234" s="22"/>
      <c r="DW2234" s="22"/>
      <c r="DX2234" s="22"/>
      <c r="DY2234" s="22"/>
      <c r="DZ2234" s="22"/>
      <c r="EA2234" s="22"/>
      <c r="EB2234" s="22"/>
      <c r="EC2234" s="22"/>
      <c r="ED2234" s="22"/>
      <c r="EE2234" s="22"/>
      <c r="EF2234" s="22"/>
      <c r="EG2234" s="22"/>
      <c r="EH2234" s="22"/>
      <c r="EI2234" s="22"/>
      <c r="EJ2234" s="22"/>
      <c r="EK2234" s="22"/>
      <c r="EL2234" s="22"/>
      <c r="EM2234" s="22"/>
      <c r="EN2234" s="22"/>
      <c r="EO2234" s="22"/>
      <c r="EP2234" s="22"/>
      <c r="EQ2234" s="22"/>
      <c r="ER2234" s="22"/>
      <c r="ES2234" s="22"/>
      <c r="ET2234" s="22"/>
      <c r="EU2234" s="22"/>
      <c r="EV2234" s="22"/>
      <c r="EW2234" s="24"/>
      <c r="EX2234" s="22"/>
      <c r="EY2234" s="22"/>
      <c r="EZ2234" s="22"/>
      <c r="FA2234" s="22"/>
      <c r="FB2234" s="22"/>
      <c r="FC2234" s="22"/>
      <c r="FD2234" s="22"/>
      <c r="FE2234" s="22"/>
      <c r="FF2234" s="22"/>
      <c r="FG2234" s="22"/>
      <c r="FH2234" s="22"/>
      <c r="FI2234" s="22"/>
      <c r="FJ2234" s="22"/>
      <c r="FK2234" s="22"/>
      <c r="FL2234" s="22"/>
      <c r="FM2234" s="22"/>
      <c r="FN2234" s="22"/>
      <c r="FO2234" s="22"/>
      <c r="FP2234" s="22"/>
      <c r="FQ2234" s="22"/>
      <c r="FR2234" s="22"/>
      <c r="FS2234" s="22"/>
      <c r="FT2234" s="22"/>
      <c r="FU2234" s="22"/>
      <c r="FV2234" s="22"/>
      <c r="FW2234" s="22"/>
      <c r="FX2234" s="22"/>
      <c r="FY2234" s="22"/>
      <c r="FZ2234" s="22"/>
      <c r="GA2234" s="22"/>
      <c r="GB2234" s="22"/>
      <c r="GC2234" s="24"/>
      <c r="GD2234" s="22"/>
      <c r="GE2234" s="22"/>
      <c r="GF2234" s="22"/>
      <c r="GG2234" s="22"/>
      <c r="GH2234" s="22"/>
      <c r="GI2234" s="22"/>
      <c r="GJ2234" s="22"/>
      <c r="GK2234" s="22"/>
      <c r="GL2234" s="22"/>
      <c r="GM2234" s="22"/>
      <c r="GN2234" s="22"/>
      <c r="GO2234" s="22"/>
      <c r="GP2234" s="22"/>
      <c r="GQ2234" s="22"/>
      <c r="GR2234" s="22"/>
      <c r="GS2234" s="22"/>
      <c r="GT2234" s="22"/>
      <c r="GU2234" s="22"/>
      <c r="GV2234" s="22"/>
      <c r="GW2234" s="22"/>
      <c r="GX2234" s="22"/>
      <c r="GY2234" s="22"/>
      <c r="GZ2234" s="22"/>
      <c r="HA2234" s="22"/>
      <c r="HB2234" s="22"/>
      <c r="HC2234" s="22"/>
      <c r="HD2234" s="22"/>
      <c r="HE2234" s="22"/>
      <c r="HF2234" s="22"/>
      <c r="HG2234" s="22"/>
      <c r="HH2234" s="22"/>
      <c r="HI2234" s="24"/>
      <c r="HJ2234" s="22"/>
      <c r="HK2234" s="22"/>
      <c r="HL2234" s="22"/>
      <c r="HM2234" s="22"/>
      <c r="HN2234" s="22"/>
      <c r="HO2234" s="22"/>
      <c r="HP2234" s="22"/>
      <c r="HQ2234" s="22"/>
      <c r="HR2234" s="22"/>
      <c r="HS2234" s="22"/>
      <c r="HT2234" s="22"/>
      <c r="HU2234" s="22"/>
      <c r="HV2234" s="22"/>
      <c r="HW2234" s="22"/>
      <c r="HX2234" s="22"/>
      <c r="HY2234" s="22"/>
      <c r="HZ2234" s="22"/>
      <c r="IA2234" s="22"/>
      <c r="IB2234" s="22"/>
      <c r="IC2234" s="22"/>
      <c r="ID2234" s="22"/>
      <c r="IE2234" s="22"/>
      <c r="IF2234" s="22"/>
      <c r="IG2234" s="22"/>
      <c r="IH2234" s="22"/>
      <c r="II2234" s="22"/>
      <c r="IJ2234" s="22"/>
      <c r="IK2234" s="22"/>
      <c r="IL2234" s="22"/>
      <c r="IM2234" s="22"/>
      <c r="IN2234" s="22"/>
      <c r="IO2234" s="24"/>
      <c r="IP2234" s="22"/>
      <c r="IQ2234" s="22"/>
      <c r="IR2234" s="22"/>
      <c r="IS2234" s="22"/>
      <c r="IT2234" s="22"/>
      <c r="IU2234" s="22"/>
      <c r="IV2234" s="22"/>
      <c r="IW2234" s="22"/>
      <c r="IX2234" s="22"/>
      <c r="IY2234" s="22"/>
      <c r="IZ2234" s="22"/>
      <c r="JA2234" s="22"/>
      <c r="JB2234" s="22"/>
      <c r="JC2234" s="22"/>
      <c r="JD2234" s="22"/>
      <c r="JE2234" s="22"/>
      <c r="JF2234" s="22"/>
      <c r="JG2234" s="22"/>
      <c r="JH2234" s="22"/>
      <c r="JI2234" s="22"/>
      <c r="JJ2234" s="22"/>
      <c r="JK2234" s="22"/>
      <c r="JL2234" s="22"/>
      <c r="JM2234" s="22"/>
      <c r="JN2234" s="22"/>
      <c r="JO2234" s="22"/>
      <c r="JP2234" s="22"/>
      <c r="JQ2234" s="22"/>
      <c r="JR2234" s="22"/>
      <c r="JS2234" s="22"/>
      <c r="JT2234" s="22"/>
      <c r="JU2234" s="24"/>
      <c r="JV2234" s="22"/>
      <c r="JW2234" s="22"/>
      <c r="JX2234" s="22"/>
      <c r="JY2234" s="22"/>
      <c r="JZ2234" s="22"/>
      <c r="KA2234" s="22"/>
      <c r="KB2234" s="22"/>
      <c r="KC2234" s="22"/>
      <c r="KD2234" s="22"/>
      <c r="KE2234" s="22"/>
      <c r="KF2234" s="22"/>
      <c r="KG2234" s="22"/>
      <c r="KH2234" s="22"/>
      <c r="KI2234" s="22"/>
      <c r="KJ2234" s="22"/>
      <c r="KK2234" s="22"/>
      <c r="KL2234" s="22"/>
      <c r="KM2234" s="22"/>
      <c r="KN2234" s="22"/>
      <c r="KO2234" s="22"/>
      <c r="KP2234" s="22"/>
      <c r="KQ2234" s="22"/>
      <c r="KR2234" s="22"/>
      <c r="KS2234" s="22"/>
      <c r="KT2234" s="22"/>
      <c r="KU2234" s="22"/>
      <c r="KV2234" s="22"/>
      <c r="KW2234" s="22"/>
      <c r="KX2234" s="22"/>
      <c r="KY2234" s="22"/>
      <c r="KZ2234" s="22"/>
      <c r="LA2234" s="24"/>
      <c r="LB2234" s="22"/>
      <c r="LC2234" s="22"/>
      <c r="LD2234" s="22"/>
      <c r="LE2234" s="22"/>
      <c r="LF2234" s="22"/>
      <c r="LG2234" s="22"/>
      <c r="LH2234" s="22"/>
      <c r="LI2234" s="22"/>
      <c r="LJ2234" s="22"/>
      <c r="LK2234" s="22"/>
      <c r="LL2234" s="22"/>
      <c r="LM2234" s="22"/>
      <c r="LN2234" s="22"/>
      <c r="LO2234" s="22"/>
      <c r="LP2234" s="22"/>
      <c r="LQ2234" s="22"/>
      <c r="LR2234" s="22"/>
      <c r="LS2234" s="22"/>
      <c r="LT2234" s="22"/>
      <c r="LU2234" s="22"/>
      <c r="LV2234" s="22"/>
      <c r="LW2234" s="22"/>
      <c r="LX2234" s="22"/>
      <c r="LY2234" s="22"/>
      <c r="LZ2234" s="22"/>
      <c r="MA2234" s="22"/>
      <c r="MB2234" s="22"/>
      <c r="MC2234" s="22"/>
      <c r="MD2234" s="22"/>
      <c r="ME2234" s="22"/>
      <c r="MF2234" s="22"/>
      <c r="MG2234" s="24"/>
      <c r="MH2234" s="22"/>
      <c r="MI2234" s="22"/>
      <c r="MJ2234" s="22"/>
      <c r="MK2234" s="22"/>
      <c r="ML2234" s="22"/>
      <c r="MM2234" s="22"/>
      <c r="MN2234" s="22"/>
      <c r="MO2234" s="22"/>
      <c r="MP2234" s="22"/>
      <c r="MQ2234" s="22"/>
      <c r="MR2234" s="22"/>
      <c r="MS2234" s="22"/>
      <c r="MT2234" s="22"/>
      <c r="MU2234" s="22"/>
      <c r="MV2234" s="22"/>
      <c r="MW2234" s="22"/>
      <c r="MX2234" s="22"/>
      <c r="MY2234" s="22"/>
      <c r="MZ2234" s="22"/>
      <c r="NA2234" s="22"/>
      <c r="NB2234" s="22"/>
      <c r="NC2234" s="22"/>
      <c r="ND2234" s="22"/>
      <c r="NE2234" s="22"/>
      <c r="NF2234" s="22"/>
      <c r="NG2234" s="22"/>
      <c r="NH2234" s="22"/>
      <c r="NI2234" s="22"/>
      <c r="NJ2234" s="22"/>
      <c r="NK2234" s="22"/>
      <c r="NL2234" s="22"/>
      <c r="NM2234" s="24"/>
      <c r="NN2234" s="22"/>
      <c r="NO2234" s="22"/>
      <c r="NP2234" s="22"/>
      <c r="NQ2234" s="22"/>
      <c r="NR2234" s="22"/>
      <c r="NS2234" s="22"/>
      <c r="NT2234" s="22"/>
      <c r="NU2234" s="22"/>
      <c r="NV2234" s="22"/>
      <c r="NW2234" s="22"/>
      <c r="NX2234" s="22"/>
      <c r="NY2234" s="22"/>
      <c r="NZ2234" s="22"/>
      <c r="OA2234" s="22"/>
      <c r="OB2234" s="22"/>
      <c r="OC2234" s="22"/>
      <c r="OD2234" s="22"/>
      <c r="OE2234" s="22"/>
      <c r="OF2234" s="22"/>
      <c r="OG2234" s="22"/>
      <c r="OH2234" s="22"/>
      <c r="OI2234" s="22"/>
      <c r="OJ2234" s="22"/>
      <c r="OK2234" s="22"/>
      <c r="OL2234" s="22"/>
      <c r="OM2234" s="22"/>
      <c r="ON2234" s="22"/>
      <c r="OO2234" s="22"/>
      <c r="OP2234" s="22"/>
      <c r="OQ2234" s="22"/>
      <c r="OR2234" s="22"/>
    </row>
    <row r="2235" spans="1:408" ht="15" thickBot="1">
      <c r="A2235" s="1"/>
      <c r="B2235" s="12"/>
      <c r="C2235" s="12"/>
      <c r="D2235" s="22"/>
      <c r="E2235" s="54"/>
      <c r="F2235" s="54"/>
      <c r="G2235" s="54"/>
      <c r="H2235" s="55"/>
      <c r="I2235" s="22"/>
      <c r="J2235" s="56"/>
      <c r="K2235" s="80"/>
      <c r="L2235" s="57"/>
      <c r="M2235" s="57"/>
      <c r="N2235" s="55"/>
      <c r="O2235" s="58"/>
      <c r="P2235" s="58"/>
      <c r="Q2235" s="59"/>
      <c r="R2235" s="60"/>
      <c r="S2235" s="60"/>
      <c r="T2235" s="22"/>
      <c r="U2235" s="1"/>
      <c r="V2235" s="23"/>
      <c r="X2235" s="24"/>
      <c r="Y2235" s="24"/>
      <c r="Z2235" s="22"/>
      <c r="AA2235" s="22"/>
      <c r="AB2235" s="22"/>
      <c r="AC2235" s="22"/>
      <c r="AD2235" s="22"/>
      <c r="AE2235" s="22"/>
      <c r="AF2235" s="22"/>
      <c r="AG2235" s="22"/>
      <c r="AH2235" s="22"/>
      <c r="AI2235" s="22"/>
      <c r="AJ2235" s="22"/>
      <c r="AK2235" s="22"/>
      <c r="AL2235" s="22"/>
      <c r="AM2235" s="22"/>
      <c r="AN2235" s="22"/>
      <c r="AO2235" s="22"/>
      <c r="AP2235" s="22"/>
      <c r="AQ2235" s="22"/>
      <c r="AR2235" s="22"/>
      <c r="AS2235" s="22"/>
      <c r="AT2235" s="22"/>
      <c r="AU2235" s="22"/>
      <c r="AV2235" s="22"/>
      <c r="AW2235" s="22"/>
      <c r="AX2235" s="22"/>
      <c r="AY2235" s="22"/>
      <c r="AZ2235" s="22"/>
      <c r="BA2235" s="22"/>
      <c r="BB2235" s="22"/>
      <c r="BC2235" s="22"/>
      <c r="BD2235" s="22"/>
      <c r="BE2235" s="24"/>
      <c r="BF2235" s="22"/>
      <c r="BG2235" s="22"/>
      <c r="BH2235" s="22"/>
      <c r="BI2235" s="22"/>
      <c r="BJ2235" s="22"/>
      <c r="BK2235" s="22"/>
      <c r="BL2235" s="22"/>
      <c r="BM2235" s="22"/>
      <c r="BN2235" s="22"/>
      <c r="BO2235" s="22"/>
      <c r="BP2235" s="22"/>
      <c r="BQ2235" s="22"/>
      <c r="BR2235" s="22"/>
      <c r="BS2235" s="22"/>
      <c r="BT2235" s="22"/>
      <c r="BU2235" s="22"/>
      <c r="BV2235" s="22"/>
      <c r="BW2235" s="22"/>
      <c r="BX2235" s="22"/>
      <c r="BY2235" s="22"/>
      <c r="BZ2235" s="22"/>
      <c r="CA2235" s="22"/>
      <c r="CB2235" s="22"/>
      <c r="CC2235" s="22"/>
      <c r="CD2235" s="22"/>
      <c r="CE2235" s="22"/>
      <c r="CF2235" s="22"/>
      <c r="CG2235" s="22"/>
      <c r="CH2235" s="22"/>
      <c r="CI2235" s="22"/>
      <c r="CJ2235" s="22"/>
      <c r="CK2235" s="24"/>
      <c r="CL2235" s="22"/>
      <c r="CM2235" s="22"/>
      <c r="CN2235" s="22"/>
      <c r="CO2235" s="22"/>
      <c r="CP2235" s="22"/>
      <c r="CQ2235" s="22"/>
      <c r="CR2235" s="22"/>
      <c r="CS2235" s="22"/>
      <c r="CT2235" s="22"/>
      <c r="CU2235" s="22"/>
      <c r="CV2235" s="22"/>
      <c r="CW2235" s="22"/>
      <c r="CX2235" s="22"/>
      <c r="CY2235" s="22"/>
      <c r="CZ2235" s="22"/>
      <c r="DA2235" s="22"/>
      <c r="DB2235" s="22"/>
      <c r="DC2235" s="22"/>
      <c r="DD2235" s="22"/>
      <c r="DE2235" s="22"/>
      <c r="DF2235" s="22"/>
      <c r="DG2235" s="22"/>
      <c r="DH2235" s="22"/>
      <c r="DI2235" s="22"/>
      <c r="DJ2235" s="22"/>
      <c r="DK2235" s="22"/>
      <c r="DL2235" s="22"/>
      <c r="DM2235" s="22"/>
      <c r="DN2235" s="22"/>
      <c r="DO2235" s="22"/>
      <c r="DP2235" s="22"/>
      <c r="DQ2235" s="24"/>
      <c r="DR2235" s="22"/>
      <c r="DS2235" s="22"/>
      <c r="DT2235" s="22"/>
      <c r="DU2235" s="22"/>
      <c r="DV2235" s="22"/>
      <c r="DW2235" s="22"/>
      <c r="DX2235" s="22"/>
      <c r="DY2235" s="22"/>
      <c r="DZ2235" s="22"/>
      <c r="EA2235" s="22"/>
      <c r="EB2235" s="22"/>
      <c r="EC2235" s="22"/>
      <c r="ED2235" s="22"/>
      <c r="EE2235" s="22"/>
      <c r="EF2235" s="22"/>
      <c r="EG2235" s="22"/>
      <c r="EH2235" s="22"/>
      <c r="EI2235" s="22"/>
      <c r="EJ2235" s="22"/>
      <c r="EK2235" s="22"/>
      <c r="EL2235" s="22"/>
      <c r="EM2235" s="22"/>
      <c r="EN2235" s="22"/>
      <c r="EO2235" s="22"/>
      <c r="EP2235" s="22"/>
      <c r="EQ2235" s="22"/>
      <c r="ER2235" s="22"/>
      <c r="ES2235" s="22"/>
      <c r="ET2235" s="22"/>
      <c r="EU2235" s="22"/>
      <c r="EV2235" s="22"/>
      <c r="EW2235" s="24"/>
      <c r="EX2235" s="22"/>
      <c r="EY2235" s="22"/>
      <c r="EZ2235" s="22"/>
      <c r="FA2235" s="22"/>
      <c r="FB2235" s="22"/>
      <c r="FC2235" s="22"/>
      <c r="FD2235" s="22"/>
      <c r="FE2235" s="22"/>
      <c r="FF2235" s="22"/>
      <c r="FG2235" s="22"/>
      <c r="FH2235" s="22"/>
      <c r="FI2235" s="22"/>
      <c r="FJ2235" s="22"/>
      <c r="FK2235" s="22"/>
      <c r="FL2235" s="22"/>
      <c r="FM2235" s="22"/>
      <c r="FN2235" s="22"/>
      <c r="FO2235" s="22"/>
      <c r="FP2235" s="22"/>
      <c r="FQ2235" s="22"/>
      <c r="FR2235" s="22"/>
      <c r="FS2235" s="22"/>
      <c r="FT2235" s="22"/>
      <c r="FU2235" s="22"/>
      <c r="FV2235" s="22"/>
      <c r="FW2235" s="22"/>
      <c r="FX2235" s="22"/>
      <c r="FY2235" s="22"/>
      <c r="FZ2235" s="22"/>
      <c r="GA2235" s="22"/>
      <c r="GB2235" s="22"/>
      <c r="GC2235" s="24"/>
      <c r="GD2235" s="22"/>
      <c r="GE2235" s="22"/>
      <c r="GF2235" s="22"/>
      <c r="GG2235" s="22"/>
      <c r="GH2235" s="22"/>
      <c r="GI2235" s="22"/>
      <c r="GJ2235" s="22"/>
      <c r="GK2235" s="22"/>
      <c r="GL2235" s="22"/>
      <c r="GM2235" s="22"/>
      <c r="GN2235" s="22"/>
      <c r="GO2235" s="22"/>
      <c r="GP2235" s="22"/>
      <c r="GQ2235" s="22"/>
      <c r="GR2235" s="22"/>
      <c r="GS2235" s="22"/>
      <c r="GT2235" s="22"/>
      <c r="GU2235" s="22"/>
      <c r="GV2235" s="22"/>
      <c r="GW2235" s="22"/>
      <c r="GX2235" s="22"/>
      <c r="GY2235" s="22"/>
      <c r="GZ2235" s="22"/>
      <c r="HA2235" s="22"/>
      <c r="HB2235" s="22"/>
      <c r="HC2235" s="22"/>
      <c r="HD2235" s="22"/>
      <c r="HE2235" s="22"/>
      <c r="HF2235" s="22"/>
      <c r="HG2235" s="22"/>
      <c r="HH2235" s="22"/>
      <c r="HI2235" s="24"/>
      <c r="HJ2235" s="22"/>
      <c r="HK2235" s="22"/>
      <c r="HL2235" s="22"/>
      <c r="HM2235" s="22"/>
      <c r="HN2235" s="22"/>
      <c r="HO2235" s="22"/>
      <c r="HP2235" s="22"/>
      <c r="HQ2235" s="22"/>
      <c r="HR2235" s="22"/>
      <c r="HS2235" s="22"/>
      <c r="HT2235" s="22"/>
      <c r="HU2235" s="22"/>
      <c r="HV2235" s="22"/>
      <c r="HW2235" s="22"/>
      <c r="HX2235" s="22"/>
      <c r="HY2235" s="22"/>
      <c r="HZ2235" s="22"/>
      <c r="IA2235" s="22"/>
      <c r="IB2235" s="22"/>
      <c r="IC2235" s="22"/>
      <c r="ID2235" s="22"/>
      <c r="IE2235" s="22"/>
      <c r="IF2235" s="22"/>
      <c r="IG2235" s="22"/>
      <c r="IH2235" s="22"/>
      <c r="II2235" s="22"/>
      <c r="IJ2235" s="22"/>
      <c r="IK2235" s="22"/>
      <c r="IL2235" s="22"/>
      <c r="IM2235" s="22"/>
      <c r="IN2235" s="22"/>
      <c r="IO2235" s="24"/>
      <c r="IP2235" s="22"/>
      <c r="IQ2235" s="22"/>
      <c r="IR2235" s="22"/>
      <c r="IS2235" s="22"/>
      <c r="IT2235" s="22"/>
      <c r="IU2235" s="22"/>
      <c r="IV2235" s="22"/>
      <c r="IW2235" s="22"/>
      <c r="IX2235" s="22"/>
      <c r="IY2235" s="22"/>
      <c r="IZ2235" s="22"/>
      <c r="JA2235" s="22"/>
      <c r="JB2235" s="22"/>
      <c r="JC2235" s="22"/>
      <c r="JD2235" s="22"/>
      <c r="JE2235" s="22"/>
      <c r="JF2235" s="22"/>
      <c r="JG2235" s="22"/>
      <c r="JH2235" s="22"/>
      <c r="JI2235" s="22"/>
      <c r="JJ2235" s="22"/>
      <c r="JK2235" s="22"/>
      <c r="JL2235" s="22"/>
      <c r="JM2235" s="22"/>
      <c r="JN2235" s="22"/>
      <c r="JO2235" s="22"/>
      <c r="JP2235" s="22"/>
      <c r="JQ2235" s="22"/>
      <c r="JR2235" s="22"/>
      <c r="JS2235" s="22"/>
      <c r="JT2235" s="22"/>
      <c r="JU2235" s="24"/>
      <c r="JV2235" s="22"/>
      <c r="JW2235" s="22"/>
      <c r="JX2235" s="22"/>
      <c r="JY2235" s="22"/>
      <c r="JZ2235" s="22"/>
      <c r="KA2235" s="22"/>
      <c r="KB2235" s="22"/>
      <c r="KC2235" s="22"/>
      <c r="KD2235" s="22"/>
      <c r="KE2235" s="22"/>
      <c r="KF2235" s="22"/>
      <c r="KG2235" s="22"/>
      <c r="KH2235" s="22"/>
      <c r="KI2235" s="22"/>
      <c r="KJ2235" s="22"/>
      <c r="KK2235" s="22"/>
      <c r="KL2235" s="22"/>
      <c r="KM2235" s="22"/>
      <c r="KN2235" s="22"/>
      <c r="KO2235" s="22"/>
      <c r="KP2235" s="22"/>
      <c r="KQ2235" s="22"/>
      <c r="KR2235" s="22"/>
      <c r="KS2235" s="22"/>
      <c r="KT2235" s="22"/>
      <c r="KU2235" s="22"/>
      <c r="KV2235" s="22"/>
      <c r="KW2235" s="22"/>
      <c r="KX2235" s="22"/>
      <c r="KY2235" s="22"/>
      <c r="KZ2235" s="22"/>
      <c r="LA2235" s="24"/>
      <c r="LB2235" s="22"/>
      <c r="LC2235" s="22"/>
      <c r="LD2235" s="22"/>
      <c r="LE2235" s="22"/>
      <c r="LF2235" s="22"/>
      <c r="LG2235" s="22"/>
      <c r="LH2235" s="22"/>
      <c r="LI2235" s="22"/>
      <c r="LJ2235" s="22"/>
      <c r="LK2235" s="22"/>
      <c r="LL2235" s="22"/>
      <c r="LM2235" s="22"/>
      <c r="LN2235" s="22"/>
      <c r="LO2235" s="22"/>
      <c r="LP2235" s="22"/>
      <c r="LQ2235" s="22"/>
      <c r="LR2235" s="22"/>
      <c r="LS2235" s="22"/>
      <c r="LT2235" s="22"/>
      <c r="LU2235" s="22"/>
      <c r="LV2235" s="22"/>
      <c r="LW2235" s="22"/>
      <c r="LX2235" s="22"/>
      <c r="LY2235" s="22"/>
      <c r="LZ2235" s="22"/>
      <c r="MA2235" s="22"/>
      <c r="MB2235" s="22"/>
      <c r="MC2235" s="22"/>
      <c r="MD2235" s="22"/>
      <c r="ME2235" s="22"/>
      <c r="MF2235" s="22"/>
      <c r="MG2235" s="24"/>
      <c r="MH2235" s="22"/>
      <c r="MI2235" s="22"/>
      <c r="MJ2235" s="22"/>
      <c r="MK2235" s="22"/>
      <c r="ML2235" s="22"/>
      <c r="MM2235" s="22"/>
      <c r="MN2235" s="22"/>
      <c r="MO2235" s="22"/>
      <c r="MP2235" s="22"/>
      <c r="MQ2235" s="22"/>
      <c r="MR2235" s="22"/>
      <c r="MS2235" s="22"/>
      <c r="MT2235" s="22"/>
      <c r="MU2235" s="22"/>
      <c r="MV2235" s="22"/>
      <c r="MW2235" s="22"/>
      <c r="MX2235" s="22"/>
      <c r="MY2235" s="22"/>
      <c r="MZ2235" s="22"/>
      <c r="NA2235" s="22"/>
      <c r="NB2235" s="22"/>
      <c r="NC2235" s="22"/>
      <c r="ND2235" s="22"/>
      <c r="NE2235" s="22"/>
      <c r="NF2235" s="22"/>
      <c r="NG2235" s="22"/>
      <c r="NH2235" s="22"/>
      <c r="NI2235" s="22"/>
      <c r="NJ2235" s="22"/>
      <c r="NK2235" s="22"/>
      <c r="NL2235" s="22"/>
      <c r="NM2235" s="24"/>
      <c r="NN2235" s="22"/>
      <c r="NO2235" s="22"/>
      <c r="NP2235" s="22"/>
      <c r="NQ2235" s="22"/>
      <c r="NR2235" s="22"/>
      <c r="NS2235" s="22"/>
      <c r="NT2235" s="22"/>
      <c r="NU2235" s="22"/>
      <c r="NV2235" s="22"/>
      <c r="NW2235" s="22"/>
      <c r="NX2235" s="22"/>
      <c r="NY2235" s="22"/>
      <c r="NZ2235" s="22"/>
      <c r="OA2235" s="22"/>
      <c r="OB2235" s="22"/>
      <c r="OC2235" s="22"/>
      <c r="OD2235" s="22"/>
      <c r="OE2235" s="22"/>
      <c r="OF2235" s="22"/>
      <c r="OG2235" s="22"/>
      <c r="OH2235" s="22"/>
      <c r="OI2235" s="22"/>
      <c r="OJ2235" s="22"/>
      <c r="OK2235" s="22"/>
      <c r="OL2235" s="22"/>
      <c r="OM2235" s="22"/>
      <c r="ON2235" s="22"/>
      <c r="OO2235" s="22"/>
      <c r="OP2235" s="22"/>
      <c r="OQ2235" s="22"/>
      <c r="OR2235" s="22"/>
    </row>
    <row r="2236" spans="1:408" ht="15" thickBot="1">
      <c r="A2236" s="1"/>
      <c r="B2236" s="12"/>
      <c r="C2236" s="12"/>
      <c r="D2236" s="22"/>
      <c r="E2236" s="54"/>
      <c r="F2236" s="54"/>
      <c r="G2236" s="54"/>
      <c r="H2236" s="55"/>
      <c r="I2236" s="22"/>
      <c r="J2236" s="56"/>
      <c r="K2236" s="81"/>
      <c r="L2236" s="57"/>
      <c r="M2236" s="57"/>
      <c r="N2236" s="55"/>
      <c r="O2236" s="58"/>
      <c r="P2236" s="58"/>
      <c r="Q2236" s="59"/>
      <c r="R2236" s="60"/>
      <c r="S2236" s="60"/>
      <c r="T2236" s="22"/>
      <c r="U2236" s="1"/>
      <c r="V2236" s="23"/>
      <c r="X2236" s="24"/>
      <c r="Y2236" s="24"/>
      <c r="Z2236" s="22"/>
      <c r="AA2236" s="22"/>
      <c r="AB2236" s="22"/>
      <c r="AC2236" s="22"/>
      <c r="AD2236" s="22"/>
      <c r="AE2236" s="22"/>
      <c r="AF2236" s="22"/>
      <c r="AG2236" s="22"/>
      <c r="AH2236" s="22"/>
      <c r="AI2236" s="22"/>
      <c r="AJ2236" s="22"/>
      <c r="AK2236" s="22"/>
      <c r="AL2236" s="22"/>
      <c r="AM2236" s="22"/>
      <c r="AN2236" s="22"/>
      <c r="AO2236" s="22"/>
      <c r="AP2236" s="22"/>
      <c r="AQ2236" s="22"/>
      <c r="AR2236" s="22"/>
      <c r="AS2236" s="22"/>
      <c r="AT2236" s="22"/>
      <c r="AU2236" s="22"/>
      <c r="AV2236" s="22"/>
      <c r="AW2236" s="22"/>
      <c r="AX2236" s="22"/>
      <c r="AY2236" s="22"/>
      <c r="AZ2236" s="22"/>
      <c r="BA2236" s="22"/>
      <c r="BB2236" s="22"/>
      <c r="BC2236" s="22"/>
      <c r="BD2236" s="22"/>
      <c r="BE2236" s="24"/>
      <c r="BF2236" s="22"/>
      <c r="BG2236" s="22"/>
      <c r="BH2236" s="22"/>
      <c r="BI2236" s="22"/>
      <c r="BJ2236" s="22"/>
      <c r="BK2236" s="22"/>
      <c r="BL2236" s="22"/>
      <c r="BM2236" s="22"/>
      <c r="BN2236" s="22"/>
      <c r="BO2236" s="22"/>
      <c r="BP2236" s="22"/>
      <c r="BQ2236" s="22"/>
      <c r="BR2236" s="22"/>
      <c r="BS2236" s="22"/>
      <c r="BT2236" s="22"/>
      <c r="BU2236" s="22"/>
      <c r="BV2236" s="22"/>
      <c r="BW2236" s="22"/>
      <c r="BX2236" s="22"/>
      <c r="BY2236" s="22"/>
      <c r="BZ2236" s="22"/>
      <c r="CA2236" s="22"/>
      <c r="CB2236" s="22"/>
      <c r="CC2236" s="22"/>
      <c r="CD2236" s="22"/>
      <c r="CE2236" s="22"/>
      <c r="CF2236" s="22"/>
      <c r="CG2236" s="22"/>
      <c r="CH2236" s="22"/>
      <c r="CI2236" s="22"/>
      <c r="CJ2236" s="22"/>
      <c r="CK2236" s="24"/>
      <c r="CL2236" s="22"/>
      <c r="CM2236" s="22"/>
      <c r="CN2236" s="22"/>
      <c r="CO2236" s="22"/>
      <c r="CP2236" s="22"/>
      <c r="CQ2236" s="22"/>
      <c r="CR2236" s="22"/>
      <c r="CS2236" s="22"/>
      <c r="CT2236" s="22"/>
      <c r="CU2236" s="22"/>
      <c r="CV2236" s="22"/>
      <c r="CW2236" s="22"/>
      <c r="CX2236" s="22"/>
      <c r="CY2236" s="22"/>
      <c r="CZ2236" s="22"/>
      <c r="DA2236" s="22"/>
      <c r="DB2236" s="22"/>
      <c r="DC2236" s="22"/>
      <c r="DD2236" s="22"/>
      <c r="DE2236" s="22"/>
      <c r="DF2236" s="22"/>
      <c r="DG2236" s="22"/>
      <c r="DH2236" s="22"/>
      <c r="DI2236" s="22"/>
      <c r="DJ2236" s="22"/>
      <c r="DK2236" s="22"/>
      <c r="DL2236" s="22"/>
      <c r="DM2236" s="22"/>
      <c r="DN2236" s="22"/>
      <c r="DO2236" s="22"/>
      <c r="DP2236" s="22"/>
      <c r="DQ2236" s="24"/>
      <c r="DR2236" s="22"/>
      <c r="DS2236" s="22"/>
      <c r="DT2236" s="22"/>
      <c r="DU2236" s="22"/>
      <c r="DV2236" s="22"/>
      <c r="DW2236" s="22"/>
      <c r="DX2236" s="22"/>
      <c r="DY2236" s="22"/>
      <c r="DZ2236" s="22"/>
      <c r="EA2236" s="22"/>
      <c r="EB2236" s="22"/>
      <c r="EC2236" s="22"/>
      <c r="ED2236" s="22"/>
      <c r="EE2236" s="22"/>
      <c r="EF2236" s="22"/>
      <c r="EG2236" s="22"/>
      <c r="EH2236" s="22"/>
      <c r="EI2236" s="22"/>
      <c r="EJ2236" s="22"/>
      <c r="EK2236" s="22"/>
      <c r="EL2236" s="22"/>
      <c r="EM2236" s="22"/>
      <c r="EN2236" s="22"/>
      <c r="EO2236" s="22"/>
      <c r="EP2236" s="22"/>
      <c r="EQ2236" s="22"/>
      <c r="ER2236" s="22"/>
      <c r="ES2236" s="22"/>
      <c r="ET2236" s="22"/>
      <c r="EU2236" s="22"/>
      <c r="EV2236" s="22"/>
      <c r="EW2236" s="24"/>
      <c r="EX2236" s="22"/>
      <c r="EY2236" s="22"/>
      <c r="EZ2236" s="22"/>
      <c r="FA2236" s="22"/>
      <c r="FB2236" s="22"/>
      <c r="FC2236" s="22"/>
      <c r="FD2236" s="22"/>
      <c r="FE2236" s="22"/>
      <c r="FF2236" s="22"/>
      <c r="FG2236" s="22"/>
      <c r="FH2236" s="22"/>
      <c r="FI2236" s="22"/>
      <c r="FJ2236" s="22"/>
      <c r="FK2236" s="22"/>
      <c r="FL2236" s="22"/>
      <c r="FM2236" s="22"/>
      <c r="FN2236" s="22"/>
      <c r="FO2236" s="22"/>
      <c r="FP2236" s="22"/>
      <c r="FQ2236" s="22"/>
      <c r="FR2236" s="22"/>
      <c r="FS2236" s="22"/>
      <c r="FT2236" s="22"/>
      <c r="FU2236" s="22"/>
      <c r="FV2236" s="22"/>
      <c r="FW2236" s="22"/>
      <c r="FX2236" s="22"/>
      <c r="FY2236" s="22"/>
      <c r="FZ2236" s="22"/>
      <c r="GA2236" s="22"/>
      <c r="GB2236" s="22"/>
      <c r="GC2236" s="24"/>
      <c r="GD2236" s="22"/>
      <c r="GE2236" s="22"/>
      <c r="GF2236" s="22"/>
      <c r="GG2236" s="22"/>
      <c r="GH2236" s="22"/>
      <c r="GI2236" s="22"/>
      <c r="GJ2236" s="22"/>
      <c r="GK2236" s="22"/>
      <c r="GL2236" s="22"/>
      <c r="GM2236" s="22"/>
      <c r="GN2236" s="22"/>
      <c r="GO2236" s="22"/>
      <c r="GP2236" s="22"/>
      <c r="GQ2236" s="22"/>
      <c r="GR2236" s="22"/>
      <c r="GS2236" s="22"/>
      <c r="GT2236" s="22"/>
      <c r="GU2236" s="22"/>
      <c r="GV2236" s="22"/>
      <c r="GW2236" s="22"/>
      <c r="GX2236" s="22"/>
      <c r="GY2236" s="22"/>
      <c r="GZ2236" s="22"/>
      <c r="HA2236" s="22"/>
      <c r="HB2236" s="22"/>
      <c r="HC2236" s="22"/>
      <c r="HD2236" s="22"/>
      <c r="HE2236" s="22"/>
      <c r="HF2236" s="22"/>
      <c r="HG2236" s="22"/>
      <c r="HH2236" s="22"/>
      <c r="HI2236" s="24"/>
      <c r="HJ2236" s="22"/>
      <c r="HK2236" s="22"/>
      <c r="HL2236" s="22"/>
      <c r="HM2236" s="22"/>
      <c r="HN2236" s="22"/>
      <c r="HO2236" s="22"/>
      <c r="HP2236" s="22"/>
      <c r="HQ2236" s="22"/>
      <c r="HR2236" s="22"/>
      <c r="HS2236" s="22"/>
      <c r="HT2236" s="22"/>
      <c r="HU2236" s="22"/>
      <c r="HV2236" s="22"/>
      <c r="HW2236" s="22"/>
      <c r="HX2236" s="22"/>
      <c r="HY2236" s="22"/>
      <c r="HZ2236" s="22"/>
      <c r="IA2236" s="22"/>
      <c r="IB2236" s="22"/>
      <c r="IC2236" s="22"/>
      <c r="ID2236" s="22"/>
      <c r="IE2236" s="22"/>
      <c r="IF2236" s="22"/>
      <c r="IG2236" s="22"/>
      <c r="IH2236" s="22"/>
      <c r="II2236" s="22"/>
      <c r="IJ2236" s="22"/>
      <c r="IK2236" s="22"/>
      <c r="IL2236" s="22"/>
      <c r="IM2236" s="22"/>
      <c r="IN2236" s="22"/>
      <c r="IO2236" s="24"/>
      <c r="IP2236" s="22"/>
      <c r="IQ2236" s="22"/>
      <c r="IR2236" s="22"/>
      <c r="IS2236" s="22"/>
      <c r="IT2236" s="22"/>
      <c r="IU2236" s="22"/>
      <c r="IV2236" s="22"/>
      <c r="IW2236" s="22"/>
      <c r="IX2236" s="22"/>
      <c r="IY2236" s="22"/>
      <c r="IZ2236" s="22"/>
      <c r="JA2236" s="22"/>
      <c r="JB2236" s="22"/>
      <c r="JC2236" s="22"/>
      <c r="JD2236" s="22"/>
      <c r="JE2236" s="22"/>
      <c r="JF2236" s="22"/>
      <c r="JG2236" s="22"/>
      <c r="JH2236" s="22"/>
      <c r="JI2236" s="22"/>
      <c r="JJ2236" s="22"/>
      <c r="JK2236" s="22"/>
      <c r="JL2236" s="22"/>
      <c r="JM2236" s="22"/>
      <c r="JN2236" s="22"/>
      <c r="JO2236" s="22"/>
      <c r="JP2236" s="22"/>
      <c r="JQ2236" s="22"/>
      <c r="JR2236" s="22"/>
      <c r="JS2236" s="22"/>
      <c r="JT2236" s="22"/>
      <c r="JU2236" s="24"/>
      <c r="JV2236" s="22"/>
      <c r="JW2236" s="22"/>
      <c r="JX2236" s="22"/>
      <c r="JY2236" s="22"/>
      <c r="JZ2236" s="22"/>
      <c r="KA2236" s="22"/>
      <c r="KB2236" s="22"/>
      <c r="KC2236" s="22"/>
      <c r="KD2236" s="22"/>
      <c r="KE2236" s="22"/>
      <c r="KF2236" s="22"/>
      <c r="KG2236" s="22"/>
      <c r="KH2236" s="22"/>
      <c r="KI2236" s="22"/>
      <c r="KJ2236" s="22"/>
      <c r="KK2236" s="22"/>
      <c r="KL2236" s="22"/>
      <c r="KM2236" s="22"/>
      <c r="KN2236" s="22"/>
      <c r="KO2236" s="22"/>
      <c r="KP2236" s="22"/>
      <c r="KQ2236" s="22"/>
      <c r="KR2236" s="22"/>
      <c r="KS2236" s="22"/>
      <c r="KT2236" s="22"/>
      <c r="KU2236" s="22"/>
      <c r="KV2236" s="22"/>
      <c r="KW2236" s="22"/>
      <c r="KX2236" s="22"/>
      <c r="KY2236" s="22"/>
      <c r="KZ2236" s="22"/>
      <c r="LA2236" s="24"/>
      <c r="LB2236" s="22"/>
      <c r="LC2236" s="22"/>
      <c r="LD2236" s="22"/>
      <c r="LE2236" s="22"/>
      <c r="LF2236" s="22"/>
      <c r="LG2236" s="22"/>
      <c r="LH2236" s="22"/>
      <c r="LI2236" s="22"/>
      <c r="LJ2236" s="22"/>
      <c r="LK2236" s="22"/>
      <c r="LL2236" s="22"/>
      <c r="LM2236" s="22"/>
      <c r="LN2236" s="22"/>
      <c r="LO2236" s="22"/>
      <c r="LP2236" s="22"/>
      <c r="LQ2236" s="22"/>
      <c r="LR2236" s="22"/>
      <c r="LS2236" s="22"/>
      <c r="LT2236" s="22"/>
      <c r="LU2236" s="22"/>
      <c r="LV2236" s="22"/>
      <c r="LW2236" s="22"/>
      <c r="LX2236" s="22"/>
      <c r="LY2236" s="22"/>
      <c r="LZ2236" s="22"/>
      <c r="MA2236" s="22"/>
      <c r="MB2236" s="22"/>
      <c r="MC2236" s="22"/>
      <c r="MD2236" s="22"/>
      <c r="ME2236" s="22"/>
      <c r="MF2236" s="22"/>
      <c r="MG2236" s="24"/>
      <c r="MH2236" s="22"/>
      <c r="MI2236" s="22"/>
      <c r="MJ2236" s="22"/>
      <c r="MK2236" s="22"/>
      <c r="ML2236" s="22"/>
      <c r="MM2236" s="22"/>
      <c r="MN2236" s="22"/>
      <c r="MO2236" s="22"/>
      <c r="MP2236" s="22"/>
      <c r="MQ2236" s="22"/>
      <c r="MR2236" s="22"/>
      <c r="MS2236" s="22"/>
      <c r="MT2236" s="22"/>
      <c r="MU2236" s="22"/>
      <c r="MV2236" s="22"/>
      <c r="MW2236" s="22"/>
      <c r="MX2236" s="22"/>
      <c r="MY2236" s="22"/>
      <c r="MZ2236" s="22"/>
      <c r="NA2236" s="22"/>
      <c r="NB2236" s="22"/>
      <c r="NC2236" s="22"/>
      <c r="ND2236" s="22"/>
      <c r="NE2236" s="22"/>
      <c r="NF2236" s="22"/>
      <c r="NG2236" s="22"/>
      <c r="NH2236" s="22"/>
      <c r="NI2236" s="22"/>
      <c r="NJ2236" s="22"/>
      <c r="NK2236" s="22"/>
      <c r="NL2236" s="22"/>
      <c r="NM2236" s="24"/>
      <c r="NN2236" s="22"/>
      <c r="NO2236" s="22"/>
      <c r="NP2236" s="22"/>
      <c r="NQ2236" s="22"/>
      <c r="NR2236" s="22"/>
      <c r="NS2236" s="22"/>
      <c r="NT2236" s="22"/>
      <c r="NU2236" s="22"/>
      <c r="NV2236" s="22"/>
      <c r="NW2236" s="22"/>
      <c r="NX2236" s="22"/>
      <c r="NY2236" s="22"/>
      <c r="NZ2236" s="22"/>
      <c r="OA2236" s="22"/>
      <c r="OB2236" s="22"/>
      <c r="OC2236" s="22"/>
      <c r="OD2236" s="22"/>
      <c r="OE2236" s="22"/>
      <c r="OF2236" s="22"/>
      <c r="OG2236" s="22"/>
      <c r="OH2236" s="22"/>
      <c r="OI2236" s="22"/>
      <c r="OJ2236" s="22"/>
      <c r="OK2236" s="22"/>
      <c r="OL2236" s="22"/>
      <c r="OM2236" s="22"/>
      <c r="ON2236" s="22"/>
      <c r="OO2236" s="22"/>
      <c r="OP2236" s="22"/>
      <c r="OQ2236" s="22"/>
      <c r="OR2236" s="22"/>
    </row>
    <row r="2237" spans="1:408" ht="15" thickBot="1">
      <c r="A2237" s="1"/>
      <c r="B2237" s="12"/>
      <c r="C2237" s="12"/>
      <c r="D2237" s="22"/>
      <c r="E2237" s="54"/>
      <c r="F2237" s="54"/>
      <c r="G2237" s="54"/>
      <c r="H2237" s="55"/>
      <c r="I2237" s="22"/>
      <c r="J2237" s="56"/>
      <c r="K2237" s="80"/>
      <c r="L2237" s="57"/>
      <c r="M2237" s="57"/>
      <c r="N2237" s="55"/>
      <c r="O2237" s="58"/>
      <c r="P2237" s="58"/>
      <c r="Q2237" s="59"/>
      <c r="R2237" s="60"/>
      <c r="S2237" s="60"/>
      <c r="T2237" s="22"/>
      <c r="U2237" s="1"/>
      <c r="V2237" s="23"/>
      <c r="X2237" s="24"/>
      <c r="Y2237" s="24"/>
      <c r="Z2237" s="22"/>
      <c r="AA2237" s="22"/>
      <c r="AB2237" s="22"/>
      <c r="AC2237" s="22"/>
      <c r="AD2237" s="22"/>
      <c r="AE2237" s="22"/>
      <c r="AF2237" s="22"/>
      <c r="AG2237" s="22"/>
      <c r="AH2237" s="22"/>
      <c r="AI2237" s="22"/>
      <c r="AJ2237" s="22"/>
      <c r="AK2237" s="22"/>
      <c r="AL2237" s="22"/>
      <c r="AM2237" s="22"/>
      <c r="AN2237" s="22"/>
      <c r="AO2237" s="22"/>
      <c r="AP2237" s="22"/>
      <c r="AQ2237" s="22"/>
      <c r="AR2237" s="22"/>
      <c r="AS2237" s="22"/>
      <c r="AT2237" s="22"/>
      <c r="AU2237" s="22"/>
      <c r="AV2237" s="22"/>
      <c r="AW2237" s="22"/>
      <c r="AX2237" s="22"/>
      <c r="AY2237" s="22"/>
      <c r="AZ2237" s="22"/>
      <c r="BA2237" s="22"/>
      <c r="BB2237" s="22"/>
      <c r="BC2237" s="22"/>
      <c r="BD2237" s="22"/>
      <c r="BE2237" s="24"/>
      <c r="BF2237" s="22"/>
      <c r="BG2237" s="22"/>
      <c r="BH2237" s="22"/>
      <c r="BI2237" s="22"/>
      <c r="BJ2237" s="22"/>
      <c r="BK2237" s="22"/>
      <c r="BL2237" s="22"/>
      <c r="BM2237" s="22"/>
      <c r="BN2237" s="22"/>
      <c r="BO2237" s="22"/>
      <c r="BP2237" s="22"/>
      <c r="BQ2237" s="22"/>
      <c r="BR2237" s="22"/>
      <c r="BS2237" s="22"/>
      <c r="BT2237" s="22"/>
      <c r="BU2237" s="22"/>
      <c r="BV2237" s="22"/>
      <c r="BW2237" s="22"/>
      <c r="BX2237" s="22"/>
      <c r="BY2237" s="22"/>
      <c r="BZ2237" s="22"/>
      <c r="CA2237" s="22"/>
      <c r="CB2237" s="22"/>
      <c r="CC2237" s="22"/>
      <c r="CD2237" s="22"/>
      <c r="CE2237" s="22"/>
      <c r="CF2237" s="22"/>
      <c r="CG2237" s="22"/>
      <c r="CH2237" s="22"/>
      <c r="CI2237" s="22"/>
      <c r="CJ2237" s="22"/>
      <c r="CK2237" s="24"/>
      <c r="CL2237" s="22"/>
      <c r="CM2237" s="22"/>
      <c r="CN2237" s="22"/>
      <c r="CO2237" s="22"/>
      <c r="CP2237" s="22"/>
      <c r="CQ2237" s="22"/>
      <c r="CR2237" s="22"/>
      <c r="CS2237" s="22"/>
      <c r="CT2237" s="22"/>
      <c r="CU2237" s="22"/>
      <c r="CV2237" s="22"/>
      <c r="CW2237" s="22"/>
      <c r="CX2237" s="22"/>
      <c r="CY2237" s="22"/>
      <c r="CZ2237" s="22"/>
      <c r="DA2237" s="22"/>
      <c r="DB2237" s="22"/>
      <c r="DC2237" s="22"/>
      <c r="DD2237" s="22"/>
      <c r="DE2237" s="22"/>
      <c r="DF2237" s="22"/>
      <c r="DG2237" s="22"/>
      <c r="DH2237" s="22"/>
      <c r="DI2237" s="22"/>
      <c r="DJ2237" s="22"/>
      <c r="DK2237" s="22"/>
      <c r="DL2237" s="22"/>
      <c r="DM2237" s="22"/>
      <c r="DN2237" s="22"/>
      <c r="DO2237" s="22"/>
      <c r="DP2237" s="22"/>
      <c r="DQ2237" s="24"/>
      <c r="DR2237" s="22"/>
      <c r="DS2237" s="22"/>
      <c r="DT2237" s="22"/>
      <c r="DU2237" s="22"/>
      <c r="DV2237" s="22"/>
      <c r="DW2237" s="22"/>
      <c r="DX2237" s="22"/>
      <c r="DY2237" s="22"/>
      <c r="DZ2237" s="22"/>
      <c r="EA2237" s="22"/>
      <c r="EB2237" s="22"/>
      <c r="EC2237" s="22"/>
      <c r="ED2237" s="22"/>
      <c r="EE2237" s="22"/>
      <c r="EF2237" s="22"/>
      <c r="EG2237" s="22"/>
      <c r="EH2237" s="22"/>
      <c r="EI2237" s="22"/>
      <c r="EJ2237" s="22"/>
      <c r="EK2237" s="22"/>
      <c r="EL2237" s="22"/>
      <c r="EM2237" s="22"/>
      <c r="EN2237" s="22"/>
      <c r="EO2237" s="22"/>
      <c r="EP2237" s="22"/>
      <c r="EQ2237" s="22"/>
      <c r="ER2237" s="22"/>
      <c r="ES2237" s="22"/>
      <c r="ET2237" s="22"/>
      <c r="EU2237" s="22"/>
      <c r="EV2237" s="22"/>
      <c r="EW2237" s="24"/>
      <c r="EX2237" s="22"/>
      <c r="EY2237" s="22"/>
      <c r="EZ2237" s="22"/>
      <c r="FA2237" s="22"/>
      <c r="FB2237" s="22"/>
      <c r="FC2237" s="22"/>
      <c r="FD2237" s="22"/>
      <c r="FE2237" s="22"/>
      <c r="FF2237" s="22"/>
      <c r="FG2237" s="22"/>
      <c r="FH2237" s="22"/>
      <c r="FI2237" s="22"/>
      <c r="FJ2237" s="22"/>
      <c r="FK2237" s="22"/>
      <c r="FL2237" s="22"/>
      <c r="FM2237" s="22"/>
      <c r="FN2237" s="22"/>
      <c r="FO2237" s="22"/>
      <c r="FP2237" s="22"/>
      <c r="FQ2237" s="22"/>
      <c r="FR2237" s="22"/>
      <c r="FS2237" s="22"/>
      <c r="FT2237" s="22"/>
      <c r="FU2237" s="22"/>
      <c r="FV2237" s="22"/>
      <c r="FW2237" s="22"/>
      <c r="FX2237" s="22"/>
      <c r="FY2237" s="22"/>
      <c r="FZ2237" s="22"/>
      <c r="GA2237" s="22"/>
      <c r="GB2237" s="22"/>
      <c r="GC2237" s="24"/>
      <c r="GD2237" s="22"/>
      <c r="GE2237" s="22"/>
      <c r="GF2237" s="22"/>
      <c r="GG2237" s="22"/>
      <c r="GH2237" s="22"/>
      <c r="GI2237" s="22"/>
      <c r="GJ2237" s="22"/>
      <c r="GK2237" s="22"/>
      <c r="GL2237" s="22"/>
      <c r="GM2237" s="22"/>
      <c r="GN2237" s="22"/>
      <c r="GO2237" s="22"/>
      <c r="GP2237" s="22"/>
      <c r="GQ2237" s="22"/>
      <c r="GR2237" s="22"/>
      <c r="GS2237" s="22"/>
      <c r="GT2237" s="22"/>
      <c r="GU2237" s="22"/>
      <c r="GV2237" s="22"/>
      <c r="GW2237" s="22"/>
      <c r="GX2237" s="22"/>
      <c r="GY2237" s="22"/>
      <c r="GZ2237" s="22"/>
      <c r="HA2237" s="22"/>
      <c r="HB2237" s="22"/>
      <c r="HC2237" s="22"/>
      <c r="HD2237" s="22"/>
      <c r="HE2237" s="22"/>
      <c r="HF2237" s="22"/>
      <c r="HG2237" s="22"/>
      <c r="HH2237" s="22"/>
      <c r="HI2237" s="24"/>
      <c r="HJ2237" s="22"/>
      <c r="HK2237" s="22"/>
      <c r="HL2237" s="22"/>
      <c r="HM2237" s="22"/>
      <c r="HN2237" s="22"/>
      <c r="HO2237" s="22"/>
      <c r="HP2237" s="22"/>
      <c r="HQ2237" s="22"/>
      <c r="HR2237" s="22"/>
      <c r="HS2237" s="22"/>
      <c r="HT2237" s="22"/>
      <c r="HU2237" s="22"/>
      <c r="HV2237" s="22"/>
      <c r="HW2237" s="22"/>
      <c r="HX2237" s="22"/>
      <c r="HY2237" s="22"/>
      <c r="HZ2237" s="22"/>
      <c r="IA2237" s="22"/>
      <c r="IB2237" s="22"/>
      <c r="IC2237" s="22"/>
      <c r="ID2237" s="22"/>
      <c r="IE2237" s="22"/>
      <c r="IF2237" s="22"/>
      <c r="IG2237" s="22"/>
      <c r="IH2237" s="22"/>
      <c r="II2237" s="22"/>
      <c r="IJ2237" s="22"/>
      <c r="IK2237" s="22"/>
      <c r="IL2237" s="22"/>
      <c r="IM2237" s="22"/>
      <c r="IN2237" s="22"/>
      <c r="IO2237" s="24"/>
      <c r="IP2237" s="22"/>
      <c r="IQ2237" s="22"/>
      <c r="IR2237" s="22"/>
      <c r="IS2237" s="22"/>
      <c r="IT2237" s="22"/>
      <c r="IU2237" s="22"/>
      <c r="IV2237" s="22"/>
      <c r="IW2237" s="22"/>
      <c r="IX2237" s="22"/>
      <c r="IY2237" s="22"/>
      <c r="IZ2237" s="22"/>
      <c r="JA2237" s="22"/>
      <c r="JB2237" s="22"/>
      <c r="JC2237" s="22"/>
      <c r="JD2237" s="22"/>
      <c r="JE2237" s="22"/>
      <c r="JF2237" s="22"/>
      <c r="JG2237" s="22"/>
      <c r="JH2237" s="22"/>
      <c r="JI2237" s="22"/>
      <c r="JJ2237" s="22"/>
      <c r="JK2237" s="22"/>
      <c r="JL2237" s="22"/>
      <c r="JM2237" s="22"/>
      <c r="JN2237" s="22"/>
      <c r="JO2237" s="22"/>
      <c r="JP2237" s="22"/>
      <c r="JQ2237" s="22"/>
      <c r="JR2237" s="22"/>
      <c r="JS2237" s="22"/>
      <c r="JT2237" s="22"/>
      <c r="JU2237" s="24"/>
      <c r="JV2237" s="22"/>
      <c r="JW2237" s="22"/>
      <c r="JX2237" s="22"/>
      <c r="JY2237" s="22"/>
      <c r="JZ2237" s="22"/>
      <c r="KA2237" s="22"/>
      <c r="KB2237" s="22"/>
      <c r="KC2237" s="22"/>
      <c r="KD2237" s="22"/>
      <c r="KE2237" s="22"/>
      <c r="KF2237" s="22"/>
      <c r="KG2237" s="22"/>
      <c r="KH2237" s="22"/>
      <c r="KI2237" s="22"/>
      <c r="KJ2237" s="22"/>
      <c r="KK2237" s="22"/>
      <c r="KL2237" s="22"/>
      <c r="KM2237" s="22"/>
      <c r="KN2237" s="22"/>
      <c r="KO2237" s="22"/>
      <c r="KP2237" s="22"/>
      <c r="KQ2237" s="22"/>
      <c r="KR2237" s="22"/>
      <c r="KS2237" s="22"/>
      <c r="KT2237" s="22"/>
      <c r="KU2237" s="22"/>
      <c r="KV2237" s="22"/>
      <c r="KW2237" s="22"/>
      <c r="KX2237" s="22"/>
      <c r="KY2237" s="22"/>
      <c r="KZ2237" s="22"/>
      <c r="LA2237" s="24"/>
      <c r="LB2237" s="22"/>
      <c r="LC2237" s="22"/>
      <c r="LD2237" s="22"/>
      <c r="LE2237" s="22"/>
      <c r="LF2237" s="22"/>
      <c r="LG2237" s="22"/>
      <c r="LH2237" s="22"/>
      <c r="LI2237" s="22"/>
      <c r="LJ2237" s="22"/>
      <c r="LK2237" s="22"/>
      <c r="LL2237" s="22"/>
      <c r="LM2237" s="22"/>
      <c r="LN2237" s="22"/>
      <c r="LO2237" s="22"/>
      <c r="LP2237" s="22"/>
      <c r="LQ2237" s="22"/>
      <c r="LR2237" s="22"/>
      <c r="LS2237" s="22"/>
      <c r="LT2237" s="22"/>
      <c r="LU2237" s="22"/>
      <c r="LV2237" s="22"/>
      <c r="LW2237" s="22"/>
      <c r="LX2237" s="22"/>
      <c r="LY2237" s="22"/>
      <c r="LZ2237" s="22"/>
      <c r="MA2237" s="22"/>
      <c r="MB2237" s="22"/>
      <c r="MC2237" s="22"/>
      <c r="MD2237" s="22"/>
      <c r="ME2237" s="22"/>
      <c r="MF2237" s="22"/>
      <c r="MG2237" s="24"/>
      <c r="MH2237" s="22"/>
      <c r="MI2237" s="22"/>
      <c r="MJ2237" s="22"/>
      <c r="MK2237" s="22"/>
      <c r="ML2237" s="22"/>
      <c r="MM2237" s="22"/>
      <c r="MN2237" s="22"/>
      <c r="MO2237" s="22"/>
      <c r="MP2237" s="22"/>
      <c r="MQ2237" s="22"/>
      <c r="MR2237" s="22"/>
      <c r="MS2237" s="22"/>
      <c r="MT2237" s="22"/>
      <c r="MU2237" s="22"/>
      <c r="MV2237" s="22"/>
      <c r="MW2237" s="22"/>
      <c r="MX2237" s="22"/>
      <c r="MY2237" s="22"/>
      <c r="MZ2237" s="22"/>
      <c r="NA2237" s="22"/>
      <c r="NB2237" s="22"/>
      <c r="NC2237" s="22"/>
      <c r="ND2237" s="22"/>
      <c r="NE2237" s="22"/>
      <c r="NF2237" s="22"/>
      <c r="NG2237" s="22"/>
      <c r="NH2237" s="22"/>
      <c r="NI2237" s="22"/>
      <c r="NJ2237" s="22"/>
      <c r="NK2237" s="22"/>
      <c r="NL2237" s="22"/>
      <c r="NM2237" s="24"/>
      <c r="NN2237" s="22"/>
      <c r="NO2237" s="22"/>
      <c r="NP2237" s="22"/>
      <c r="NQ2237" s="22"/>
      <c r="NR2237" s="22"/>
      <c r="NS2237" s="22"/>
      <c r="NT2237" s="22"/>
      <c r="NU2237" s="22"/>
      <c r="NV2237" s="22"/>
      <c r="NW2237" s="22"/>
      <c r="NX2237" s="22"/>
      <c r="NY2237" s="22"/>
      <c r="NZ2237" s="22"/>
      <c r="OA2237" s="22"/>
      <c r="OB2237" s="22"/>
      <c r="OC2237" s="22"/>
      <c r="OD2237" s="22"/>
      <c r="OE2237" s="22"/>
      <c r="OF2237" s="22"/>
      <c r="OG2237" s="22"/>
      <c r="OH2237" s="22"/>
      <c r="OI2237" s="22"/>
      <c r="OJ2237" s="22"/>
      <c r="OK2237" s="22"/>
      <c r="OL2237" s="22"/>
      <c r="OM2237" s="22"/>
      <c r="ON2237" s="22"/>
      <c r="OO2237" s="22"/>
      <c r="OP2237" s="22"/>
      <c r="OQ2237" s="22"/>
      <c r="OR2237" s="22"/>
    </row>
    <row r="2238" spans="1:408" ht="15" thickBot="1">
      <c r="A2238" s="1"/>
      <c r="B2238" s="12"/>
      <c r="C2238" s="12"/>
      <c r="D2238" s="22"/>
      <c r="E2238" s="54"/>
      <c r="F2238" s="54"/>
      <c r="G2238" s="54"/>
      <c r="H2238" s="55"/>
      <c r="I2238" s="22"/>
      <c r="J2238" s="56"/>
      <c r="K2238" s="81"/>
      <c r="L2238" s="57"/>
      <c r="M2238" s="57"/>
      <c r="N2238" s="55"/>
      <c r="O2238" s="58"/>
      <c r="P2238" s="58"/>
      <c r="Q2238" s="59"/>
      <c r="R2238" s="60"/>
      <c r="S2238" s="60"/>
      <c r="T2238" s="22"/>
      <c r="U2238" s="1"/>
      <c r="V2238" s="23"/>
      <c r="X2238" s="24"/>
      <c r="Y2238" s="24"/>
      <c r="Z2238" s="22"/>
      <c r="AA2238" s="22"/>
      <c r="AB2238" s="22"/>
      <c r="AC2238" s="22"/>
      <c r="AD2238" s="22"/>
      <c r="AE2238" s="22"/>
      <c r="AF2238" s="22"/>
      <c r="AG2238" s="22"/>
      <c r="AH2238" s="22"/>
      <c r="AI2238" s="22"/>
      <c r="AJ2238" s="22"/>
      <c r="AK2238" s="22"/>
      <c r="AL2238" s="22"/>
      <c r="AM2238" s="22"/>
      <c r="AN2238" s="22"/>
      <c r="AO2238" s="22"/>
      <c r="AP2238" s="22"/>
      <c r="AQ2238" s="22"/>
      <c r="AR2238" s="22"/>
      <c r="AS2238" s="22"/>
      <c r="AT2238" s="22"/>
      <c r="AU2238" s="22"/>
      <c r="AV2238" s="22"/>
      <c r="AW2238" s="22"/>
      <c r="AX2238" s="22"/>
      <c r="AY2238" s="22"/>
      <c r="AZ2238" s="22"/>
      <c r="BA2238" s="22"/>
      <c r="BB2238" s="22"/>
      <c r="BC2238" s="22"/>
      <c r="BD2238" s="22"/>
      <c r="BE2238" s="24"/>
      <c r="BF2238" s="22"/>
      <c r="BG2238" s="22"/>
      <c r="BH2238" s="22"/>
      <c r="BI2238" s="22"/>
      <c r="BJ2238" s="22"/>
      <c r="BK2238" s="22"/>
      <c r="BL2238" s="22"/>
      <c r="BM2238" s="22"/>
      <c r="BN2238" s="22"/>
      <c r="BO2238" s="22"/>
      <c r="BP2238" s="22"/>
      <c r="BQ2238" s="22"/>
      <c r="BR2238" s="22"/>
      <c r="BS2238" s="22"/>
      <c r="BT2238" s="22"/>
      <c r="BU2238" s="22"/>
      <c r="BV2238" s="22"/>
      <c r="BW2238" s="22"/>
      <c r="BX2238" s="22"/>
      <c r="BY2238" s="22"/>
      <c r="BZ2238" s="22"/>
      <c r="CA2238" s="22"/>
      <c r="CB2238" s="22"/>
      <c r="CC2238" s="22"/>
      <c r="CD2238" s="22"/>
      <c r="CE2238" s="22"/>
      <c r="CF2238" s="22"/>
      <c r="CG2238" s="22"/>
      <c r="CH2238" s="22"/>
      <c r="CI2238" s="22"/>
      <c r="CJ2238" s="22"/>
      <c r="CK2238" s="24"/>
      <c r="CL2238" s="22"/>
      <c r="CM2238" s="22"/>
      <c r="CN2238" s="22"/>
      <c r="CO2238" s="22"/>
      <c r="CP2238" s="22"/>
      <c r="CQ2238" s="22"/>
      <c r="CR2238" s="22"/>
      <c r="CS2238" s="22"/>
      <c r="CT2238" s="22"/>
      <c r="CU2238" s="22"/>
      <c r="CV2238" s="22"/>
      <c r="CW2238" s="22"/>
      <c r="CX2238" s="22"/>
      <c r="CY2238" s="22"/>
      <c r="CZ2238" s="22"/>
      <c r="DA2238" s="22"/>
      <c r="DB2238" s="22"/>
      <c r="DC2238" s="22"/>
      <c r="DD2238" s="22"/>
      <c r="DE2238" s="22"/>
      <c r="DF2238" s="22"/>
      <c r="DG2238" s="22"/>
      <c r="DH2238" s="22"/>
      <c r="DI2238" s="22"/>
      <c r="DJ2238" s="22"/>
      <c r="DK2238" s="22"/>
      <c r="DL2238" s="22"/>
      <c r="DM2238" s="22"/>
      <c r="DN2238" s="22"/>
      <c r="DO2238" s="22"/>
      <c r="DP2238" s="22"/>
      <c r="DQ2238" s="24"/>
      <c r="DR2238" s="22"/>
      <c r="DS2238" s="22"/>
      <c r="DT2238" s="22"/>
      <c r="DU2238" s="22"/>
      <c r="DV2238" s="22"/>
      <c r="DW2238" s="22"/>
      <c r="DX2238" s="22"/>
      <c r="DY2238" s="22"/>
      <c r="DZ2238" s="22"/>
      <c r="EA2238" s="22"/>
      <c r="EB2238" s="22"/>
      <c r="EC2238" s="22"/>
      <c r="ED2238" s="22"/>
      <c r="EE2238" s="22"/>
      <c r="EF2238" s="22"/>
      <c r="EG2238" s="22"/>
      <c r="EH2238" s="22"/>
      <c r="EI2238" s="22"/>
      <c r="EJ2238" s="22"/>
      <c r="EK2238" s="22"/>
      <c r="EL2238" s="22"/>
      <c r="EM2238" s="22"/>
      <c r="EN2238" s="22"/>
      <c r="EO2238" s="22"/>
      <c r="EP2238" s="22"/>
      <c r="EQ2238" s="22"/>
      <c r="ER2238" s="22"/>
      <c r="ES2238" s="22"/>
      <c r="ET2238" s="22"/>
      <c r="EU2238" s="22"/>
      <c r="EV2238" s="22"/>
      <c r="EW2238" s="24"/>
      <c r="EX2238" s="22"/>
      <c r="EY2238" s="22"/>
      <c r="EZ2238" s="22"/>
      <c r="FA2238" s="22"/>
      <c r="FB2238" s="22"/>
      <c r="FC2238" s="22"/>
      <c r="FD2238" s="22"/>
      <c r="FE2238" s="22"/>
      <c r="FF2238" s="22"/>
      <c r="FG2238" s="22"/>
      <c r="FH2238" s="22"/>
      <c r="FI2238" s="22"/>
      <c r="FJ2238" s="22"/>
      <c r="FK2238" s="22"/>
      <c r="FL2238" s="22"/>
      <c r="FM2238" s="22"/>
      <c r="FN2238" s="22"/>
      <c r="FO2238" s="22"/>
      <c r="FP2238" s="22"/>
      <c r="FQ2238" s="22"/>
      <c r="FR2238" s="22"/>
      <c r="FS2238" s="22"/>
      <c r="FT2238" s="22"/>
      <c r="FU2238" s="22"/>
      <c r="FV2238" s="22"/>
      <c r="FW2238" s="22"/>
      <c r="FX2238" s="22"/>
      <c r="FY2238" s="22"/>
      <c r="FZ2238" s="22"/>
      <c r="GA2238" s="22"/>
      <c r="GB2238" s="22"/>
      <c r="GC2238" s="24"/>
      <c r="GD2238" s="22"/>
      <c r="GE2238" s="22"/>
      <c r="GF2238" s="22"/>
      <c r="GG2238" s="22"/>
      <c r="GH2238" s="22"/>
      <c r="GI2238" s="22"/>
      <c r="GJ2238" s="22"/>
      <c r="GK2238" s="22"/>
      <c r="GL2238" s="22"/>
      <c r="GM2238" s="22"/>
      <c r="GN2238" s="22"/>
      <c r="GO2238" s="22"/>
      <c r="GP2238" s="22"/>
      <c r="GQ2238" s="22"/>
      <c r="GR2238" s="22"/>
      <c r="GS2238" s="22"/>
      <c r="GT2238" s="22"/>
      <c r="GU2238" s="22"/>
      <c r="GV2238" s="22"/>
      <c r="GW2238" s="22"/>
      <c r="GX2238" s="22"/>
      <c r="GY2238" s="22"/>
      <c r="GZ2238" s="22"/>
      <c r="HA2238" s="22"/>
      <c r="HB2238" s="22"/>
      <c r="HC2238" s="22"/>
      <c r="HD2238" s="22"/>
      <c r="HE2238" s="22"/>
      <c r="HF2238" s="22"/>
      <c r="HG2238" s="22"/>
      <c r="HH2238" s="22"/>
      <c r="HI2238" s="24"/>
      <c r="HJ2238" s="22"/>
      <c r="HK2238" s="22"/>
      <c r="HL2238" s="22"/>
      <c r="HM2238" s="22"/>
      <c r="HN2238" s="22"/>
      <c r="HO2238" s="22"/>
      <c r="HP2238" s="22"/>
      <c r="HQ2238" s="22"/>
      <c r="HR2238" s="22"/>
      <c r="HS2238" s="22"/>
      <c r="HT2238" s="22"/>
      <c r="HU2238" s="22"/>
      <c r="HV2238" s="22"/>
      <c r="HW2238" s="22"/>
      <c r="HX2238" s="22"/>
      <c r="HY2238" s="22"/>
      <c r="HZ2238" s="22"/>
      <c r="IA2238" s="22"/>
      <c r="IB2238" s="22"/>
      <c r="IC2238" s="22"/>
      <c r="ID2238" s="22"/>
      <c r="IE2238" s="22"/>
      <c r="IF2238" s="22"/>
      <c r="IG2238" s="22"/>
      <c r="IH2238" s="22"/>
      <c r="II2238" s="22"/>
      <c r="IJ2238" s="22"/>
      <c r="IK2238" s="22"/>
      <c r="IL2238" s="22"/>
      <c r="IM2238" s="22"/>
      <c r="IN2238" s="22"/>
      <c r="IO2238" s="24"/>
      <c r="IP2238" s="22"/>
      <c r="IQ2238" s="22"/>
      <c r="IR2238" s="22"/>
      <c r="IS2238" s="22"/>
      <c r="IT2238" s="22"/>
      <c r="IU2238" s="22"/>
      <c r="IV2238" s="22"/>
      <c r="IW2238" s="22"/>
      <c r="IX2238" s="22"/>
      <c r="IY2238" s="22"/>
      <c r="IZ2238" s="22"/>
      <c r="JA2238" s="22"/>
      <c r="JB2238" s="22"/>
      <c r="JC2238" s="22"/>
      <c r="JD2238" s="22"/>
      <c r="JE2238" s="22"/>
      <c r="JF2238" s="22"/>
      <c r="JG2238" s="22"/>
      <c r="JH2238" s="22"/>
      <c r="JI2238" s="22"/>
      <c r="JJ2238" s="22"/>
      <c r="JK2238" s="22"/>
      <c r="JL2238" s="22"/>
      <c r="JM2238" s="22"/>
      <c r="JN2238" s="22"/>
      <c r="JO2238" s="22"/>
      <c r="JP2238" s="22"/>
      <c r="JQ2238" s="22"/>
      <c r="JR2238" s="22"/>
      <c r="JS2238" s="22"/>
      <c r="JT2238" s="22"/>
      <c r="JU2238" s="24"/>
      <c r="JV2238" s="22"/>
      <c r="JW2238" s="22"/>
      <c r="JX2238" s="22"/>
      <c r="JY2238" s="22"/>
      <c r="JZ2238" s="22"/>
      <c r="KA2238" s="22"/>
      <c r="KB2238" s="22"/>
      <c r="KC2238" s="22"/>
      <c r="KD2238" s="22"/>
      <c r="KE2238" s="22"/>
      <c r="KF2238" s="22"/>
      <c r="KG2238" s="22"/>
      <c r="KH2238" s="22"/>
      <c r="KI2238" s="22"/>
      <c r="KJ2238" s="22"/>
      <c r="KK2238" s="22"/>
      <c r="KL2238" s="22"/>
      <c r="KM2238" s="22"/>
      <c r="KN2238" s="22"/>
      <c r="KO2238" s="22"/>
      <c r="KP2238" s="22"/>
      <c r="KQ2238" s="22"/>
      <c r="KR2238" s="22"/>
      <c r="KS2238" s="22"/>
      <c r="KT2238" s="22"/>
      <c r="KU2238" s="22"/>
      <c r="KV2238" s="22"/>
      <c r="KW2238" s="22"/>
      <c r="KX2238" s="22"/>
      <c r="KY2238" s="22"/>
      <c r="KZ2238" s="22"/>
      <c r="LA2238" s="24"/>
      <c r="LB2238" s="22"/>
      <c r="LC2238" s="22"/>
      <c r="LD2238" s="22"/>
      <c r="LE2238" s="22"/>
      <c r="LF2238" s="22"/>
      <c r="LG2238" s="22"/>
      <c r="LH2238" s="22"/>
      <c r="LI2238" s="22"/>
      <c r="LJ2238" s="22"/>
      <c r="LK2238" s="22"/>
      <c r="LL2238" s="22"/>
      <c r="LM2238" s="22"/>
      <c r="LN2238" s="22"/>
      <c r="LO2238" s="22"/>
      <c r="LP2238" s="22"/>
      <c r="LQ2238" s="22"/>
      <c r="LR2238" s="22"/>
      <c r="LS2238" s="22"/>
      <c r="LT2238" s="22"/>
      <c r="LU2238" s="22"/>
      <c r="LV2238" s="22"/>
      <c r="LW2238" s="22"/>
      <c r="LX2238" s="22"/>
      <c r="LY2238" s="22"/>
      <c r="LZ2238" s="22"/>
      <c r="MA2238" s="22"/>
      <c r="MB2238" s="22"/>
      <c r="MC2238" s="22"/>
      <c r="MD2238" s="22"/>
      <c r="ME2238" s="22"/>
      <c r="MF2238" s="22"/>
      <c r="MG2238" s="24"/>
      <c r="MH2238" s="22"/>
      <c r="MI2238" s="22"/>
      <c r="MJ2238" s="22"/>
      <c r="MK2238" s="22"/>
      <c r="ML2238" s="22"/>
      <c r="MM2238" s="22"/>
      <c r="MN2238" s="22"/>
      <c r="MO2238" s="22"/>
      <c r="MP2238" s="22"/>
      <c r="MQ2238" s="22"/>
      <c r="MR2238" s="22"/>
      <c r="MS2238" s="22"/>
      <c r="MT2238" s="22"/>
      <c r="MU2238" s="22"/>
      <c r="MV2238" s="22"/>
      <c r="MW2238" s="22"/>
      <c r="MX2238" s="22"/>
      <c r="MY2238" s="22"/>
      <c r="MZ2238" s="22"/>
      <c r="NA2238" s="22"/>
      <c r="NB2238" s="22"/>
      <c r="NC2238" s="22"/>
      <c r="ND2238" s="22"/>
      <c r="NE2238" s="22"/>
      <c r="NF2238" s="22"/>
      <c r="NG2238" s="22"/>
      <c r="NH2238" s="22"/>
      <c r="NI2238" s="22"/>
      <c r="NJ2238" s="22"/>
      <c r="NK2238" s="22"/>
      <c r="NL2238" s="22"/>
      <c r="NM2238" s="24"/>
      <c r="NN2238" s="22"/>
      <c r="NO2238" s="22"/>
      <c r="NP2238" s="22"/>
      <c r="NQ2238" s="22"/>
      <c r="NR2238" s="22"/>
      <c r="NS2238" s="22"/>
      <c r="NT2238" s="22"/>
      <c r="NU2238" s="22"/>
      <c r="NV2238" s="22"/>
      <c r="NW2238" s="22"/>
      <c r="NX2238" s="22"/>
      <c r="NY2238" s="22"/>
      <c r="NZ2238" s="22"/>
      <c r="OA2238" s="22"/>
      <c r="OB2238" s="22"/>
      <c r="OC2238" s="22"/>
      <c r="OD2238" s="22"/>
      <c r="OE2238" s="22"/>
      <c r="OF2238" s="22"/>
      <c r="OG2238" s="22"/>
      <c r="OH2238" s="22"/>
      <c r="OI2238" s="22"/>
      <c r="OJ2238" s="22"/>
      <c r="OK2238" s="22"/>
      <c r="OL2238" s="22"/>
      <c r="OM2238" s="22"/>
      <c r="ON2238" s="22"/>
      <c r="OO2238" s="22"/>
      <c r="OP2238" s="22"/>
      <c r="OQ2238" s="22"/>
      <c r="OR2238" s="22"/>
    </row>
    <row r="2239" spans="1:408" ht="15" thickBot="1">
      <c r="A2239" s="1"/>
      <c r="B2239" s="12"/>
      <c r="C2239" s="12"/>
      <c r="D2239" s="22"/>
      <c r="E2239" s="54"/>
      <c r="F2239" s="54"/>
      <c r="G2239" s="54"/>
      <c r="H2239" s="55"/>
      <c r="I2239" s="22"/>
      <c r="J2239" s="56"/>
      <c r="K2239" s="80"/>
      <c r="L2239" s="57"/>
      <c r="M2239" s="57"/>
      <c r="N2239" s="55"/>
      <c r="O2239" s="58"/>
      <c r="P2239" s="58"/>
      <c r="Q2239" s="59"/>
      <c r="R2239" s="60"/>
      <c r="S2239" s="60"/>
      <c r="T2239" s="22"/>
      <c r="U2239" s="1"/>
      <c r="V2239" s="23"/>
      <c r="X2239" s="24"/>
      <c r="Y2239" s="24"/>
      <c r="Z2239" s="22"/>
      <c r="AA2239" s="22"/>
      <c r="AB2239" s="22"/>
      <c r="AC2239" s="22"/>
      <c r="AD2239" s="22"/>
      <c r="AE2239" s="22"/>
      <c r="AF2239" s="22"/>
      <c r="AG2239" s="22"/>
      <c r="AH2239" s="22"/>
      <c r="AI2239" s="22"/>
      <c r="AJ2239" s="22"/>
      <c r="AK2239" s="22"/>
      <c r="AL2239" s="22"/>
      <c r="AM2239" s="22"/>
      <c r="AN2239" s="22"/>
      <c r="AO2239" s="22"/>
      <c r="AP2239" s="22"/>
      <c r="AQ2239" s="22"/>
      <c r="AR2239" s="22"/>
      <c r="AS2239" s="22"/>
      <c r="AT2239" s="22"/>
      <c r="AU2239" s="22"/>
      <c r="AV2239" s="22"/>
      <c r="AW2239" s="22"/>
      <c r="AX2239" s="22"/>
      <c r="AY2239" s="22"/>
      <c r="AZ2239" s="22"/>
      <c r="BA2239" s="22"/>
      <c r="BB2239" s="22"/>
      <c r="BC2239" s="22"/>
      <c r="BD2239" s="22"/>
      <c r="BE2239" s="24"/>
      <c r="BF2239" s="22"/>
      <c r="BG2239" s="22"/>
      <c r="BH2239" s="22"/>
      <c r="BI2239" s="22"/>
      <c r="BJ2239" s="22"/>
      <c r="BK2239" s="22"/>
      <c r="BL2239" s="22"/>
      <c r="BM2239" s="22"/>
      <c r="BN2239" s="22"/>
      <c r="BO2239" s="22"/>
      <c r="BP2239" s="22"/>
      <c r="BQ2239" s="22"/>
      <c r="BR2239" s="22"/>
      <c r="BS2239" s="22"/>
      <c r="BT2239" s="22"/>
      <c r="BU2239" s="22"/>
      <c r="BV2239" s="22"/>
      <c r="BW2239" s="22"/>
      <c r="BX2239" s="22"/>
      <c r="BY2239" s="22"/>
      <c r="BZ2239" s="22"/>
      <c r="CA2239" s="22"/>
      <c r="CB2239" s="22"/>
      <c r="CC2239" s="22"/>
      <c r="CD2239" s="22"/>
      <c r="CE2239" s="22"/>
      <c r="CF2239" s="22"/>
      <c r="CG2239" s="22"/>
      <c r="CH2239" s="22"/>
      <c r="CI2239" s="22"/>
      <c r="CJ2239" s="22"/>
      <c r="CK2239" s="24"/>
      <c r="CL2239" s="22"/>
      <c r="CM2239" s="22"/>
      <c r="CN2239" s="22"/>
      <c r="CO2239" s="22"/>
      <c r="CP2239" s="22"/>
      <c r="CQ2239" s="22"/>
      <c r="CR2239" s="22"/>
      <c r="CS2239" s="22"/>
      <c r="CT2239" s="22"/>
      <c r="CU2239" s="22"/>
      <c r="CV2239" s="22"/>
      <c r="CW2239" s="22"/>
      <c r="CX2239" s="22"/>
      <c r="CY2239" s="22"/>
      <c r="CZ2239" s="22"/>
      <c r="DA2239" s="22"/>
      <c r="DB2239" s="22"/>
      <c r="DC2239" s="22"/>
      <c r="DD2239" s="22"/>
      <c r="DE2239" s="22"/>
      <c r="DF2239" s="22"/>
      <c r="DG2239" s="22"/>
      <c r="DH2239" s="22"/>
      <c r="DI2239" s="22"/>
      <c r="DJ2239" s="22"/>
      <c r="DK2239" s="22"/>
      <c r="DL2239" s="22"/>
      <c r="DM2239" s="22"/>
      <c r="DN2239" s="22"/>
      <c r="DO2239" s="22"/>
      <c r="DP2239" s="22"/>
      <c r="DQ2239" s="24"/>
      <c r="DR2239" s="22"/>
      <c r="DS2239" s="22"/>
      <c r="DT2239" s="22"/>
      <c r="DU2239" s="22"/>
      <c r="DV2239" s="22"/>
      <c r="DW2239" s="22"/>
      <c r="DX2239" s="22"/>
      <c r="DY2239" s="22"/>
      <c r="DZ2239" s="22"/>
      <c r="EA2239" s="22"/>
      <c r="EB2239" s="22"/>
      <c r="EC2239" s="22"/>
      <c r="ED2239" s="22"/>
      <c r="EE2239" s="22"/>
      <c r="EF2239" s="22"/>
      <c r="EG2239" s="22"/>
      <c r="EH2239" s="22"/>
      <c r="EI2239" s="22"/>
      <c r="EJ2239" s="22"/>
      <c r="EK2239" s="22"/>
      <c r="EL2239" s="22"/>
      <c r="EM2239" s="22"/>
      <c r="EN2239" s="22"/>
      <c r="EO2239" s="22"/>
      <c r="EP2239" s="22"/>
      <c r="EQ2239" s="22"/>
      <c r="ER2239" s="22"/>
      <c r="ES2239" s="22"/>
      <c r="ET2239" s="22"/>
      <c r="EU2239" s="22"/>
      <c r="EV2239" s="22"/>
      <c r="EW2239" s="24"/>
      <c r="EX2239" s="22"/>
      <c r="EY2239" s="22"/>
      <c r="EZ2239" s="22"/>
      <c r="FA2239" s="22"/>
      <c r="FB2239" s="22"/>
      <c r="FC2239" s="22"/>
      <c r="FD2239" s="22"/>
      <c r="FE2239" s="22"/>
      <c r="FF2239" s="22"/>
      <c r="FG2239" s="22"/>
      <c r="FH2239" s="22"/>
      <c r="FI2239" s="22"/>
      <c r="FJ2239" s="22"/>
      <c r="FK2239" s="22"/>
      <c r="FL2239" s="22"/>
      <c r="FM2239" s="22"/>
      <c r="FN2239" s="22"/>
      <c r="FO2239" s="22"/>
      <c r="FP2239" s="22"/>
      <c r="FQ2239" s="22"/>
      <c r="FR2239" s="22"/>
      <c r="FS2239" s="22"/>
      <c r="FT2239" s="22"/>
      <c r="FU2239" s="22"/>
      <c r="FV2239" s="22"/>
      <c r="FW2239" s="22"/>
      <c r="FX2239" s="22"/>
      <c r="FY2239" s="22"/>
      <c r="FZ2239" s="22"/>
      <c r="GA2239" s="22"/>
      <c r="GB2239" s="22"/>
      <c r="GC2239" s="24"/>
      <c r="GD2239" s="22"/>
      <c r="GE2239" s="22"/>
      <c r="GF2239" s="22"/>
      <c r="GG2239" s="22"/>
      <c r="GH2239" s="22"/>
      <c r="GI2239" s="22"/>
      <c r="GJ2239" s="22"/>
      <c r="GK2239" s="22"/>
      <c r="GL2239" s="22"/>
      <c r="GM2239" s="22"/>
      <c r="GN2239" s="22"/>
      <c r="GO2239" s="22"/>
      <c r="GP2239" s="22"/>
      <c r="GQ2239" s="22"/>
      <c r="GR2239" s="22"/>
      <c r="GS2239" s="22"/>
      <c r="GT2239" s="22"/>
      <c r="GU2239" s="22"/>
      <c r="GV2239" s="22"/>
      <c r="GW2239" s="22"/>
      <c r="GX2239" s="22"/>
      <c r="GY2239" s="22"/>
      <c r="GZ2239" s="22"/>
      <c r="HA2239" s="22"/>
      <c r="HB2239" s="22"/>
      <c r="HC2239" s="22"/>
      <c r="HD2239" s="22"/>
      <c r="HE2239" s="22"/>
      <c r="HF2239" s="22"/>
      <c r="HG2239" s="22"/>
      <c r="HH2239" s="22"/>
      <c r="HI2239" s="24"/>
      <c r="HJ2239" s="22"/>
      <c r="HK2239" s="22"/>
      <c r="HL2239" s="22"/>
      <c r="HM2239" s="22"/>
      <c r="HN2239" s="22"/>
      <c r="HO2239" s="22"/>
      <c r="HP2239" s="22"/>
      <c r="HQ2239" s="22"/>
      <c r="HR2239" s="22"/>
      <c r="HS2239" s="22"/>
      <c r="HT2239" s="22"/>
      <c r="HU2239" s="22"/>
      <c r="HV2239" s="22"/>
      <c r="HW2239" s="22"/>
      <c r="HX2239" s="22"/>
      <c r="HY2239" s="22"/>
      <c r="HZ2239" s="22"/>
      <c r="IA2239" s="22"/>
      <c r="IB2239" s="22"/>
      <c r="IC2239" s="22"/>
      <c r="ID2239" s="22"/>
      <c r="IE2239" s="22"/>
      <c r="IF2239" s="22"/>
      <c r="IG2239" s="22"/>
      <c r="IH2239" s="22"/>
      <c r="II2239" s="22"/>
      <c r="IJ2239" s="22"/>
      <c r="IK2239" s="22"/>
      <c r="IL2239" s="22"/>
      <c r="IM2239" s="22"/>
      <c r="IN2239" s="22"/>
      <c r="IO2239" s="24"/>
      <c r="IP2239" s="22"/>
      <c r="IQ2239" s="22"/>
      <c r="IR2239" s="22"/>
      <c r="IS2239" s="22"/>
      <c r="IT2239" s="22"/>
      <c r="IU2239" s="22"/>
      <c r="IV2239" s="22"/>
      <c r="IW2239" s="22"/>
      <c r="IX2239" s="22"/>
      <c r="IY2239" s="22"/>
      <c r="IZ2239" s="22"/>
      <c r="JA2239" s="22"/>
      <c r="JB2239" s="22"/>
      <c r="JC2239" s="22"/>
      <c r="JD2239" s="22"/>
      <c r="JE2239" s="22"/>
      <c r="JF2239" s="22"/>
      <c r="JG2239" s="22"/>
      <c r="JH2239" s="22"/>
      <c r="JI2239" s="22"/>
      <c r="JJ2239" s="22"/>
      <c r="JK2239" s="22"/>
      <c r="JL2239" s="22"/>
      <c r="JM2239" s="22"/>
      <c r="JN2239" s="22"/>
      <c r="JO2239" s="22"/>
      <c r="JP2239" s="22"/>
      <c r="JQ2239" s="22"/>
      <c r="JR2239" s="22"/>
      <c r="JS2239" s="22"/>
      <c r="JT2239" s="22"/>
      <c r="JU2239" s="24"/>
      <c r="JV2239" s="22"/>
      <c r="JW2239" s="22"/>
      <c r="JX2239" s="22"/>
      <c r="JY2239" s="22"/>
      <c r="JZ2239" s="22"/>
      <c r="KA2239" s="22"/>
      <c r="KB2239" s="22"/>
      <c r="KC2239" s="22"/>
      <c r="KD2239" s="22"/>
      <c r="KE2239" s="22"/>
      <c r="KF2239" s="22"/>
      <c r="KG2239" s="22"/>
      <c r="KH2239" s="22"/>
      <c r="KI2239" s="22"/>
      <c r="KJ2239" s="22"/>
      <c r="KK2239" s="22"/>
      <c r="KL2239" s="22"/>
      <c r="KM2239" s="22"/>
      <c r="KN2239" s="22"/>
      <c r="KO2239" s="22"/>
      <c r="KP2239" s="22"/>
      <c r="KQ2239" s="22"/>
      <c r="KR2239" s="22"/>
      <c r="KS2239" s="22"/>
      <c r="KT2239" s="22"/>
      <c r="KU2239" s="22"/>
      <c r="KV2239" s="22"/>
      <c r="KW2239" s="22"/>
      <c r="KX2239" s="22"/>
      <c r="KY2239" s="22"/>
      <c r="KZ2239" s="22"/>
      <c r="LA2239" s="24"/>
      <c r="LB2239" s="22"/>
      <c r="LC2239" s="22"/>
      <c r="LD2239" s="22"/>
      <c r="LE2239" s="22"/>
      <c r="LF2239" s="22"/>
      <c r="LG2239" s="22"/>
      <c r="LH2239" s="22"/>
      <c r="LI2239" s="22"/>
      <c r="LJ2239" s="22"/>
      <c r="LK2239" s="22"/>
      <c r="LL2239" s="22"/>
      <c r="LM2239" s="22"/>
      <c r="LN2239" s="22"/>
      <c r="LO2239" s="22"/>
      <c r="LP2239" s="22"/>
      <c r="LQ2239" s="22"/>
      <c r="LR2239" s="22"/>
      <c r="LS2239" s="22"/>
      <c r="LT2239" s="22"/>
      <c r="LU2239" s="22"/>
      <c r="LV2239" s="22"/>
      <c r="LW2239" s="22"/>
      <c r="LX2239" s="22"/>
      <c r="LY2239" s="22"/>
      <c r="LZ2239" s="22"/>
      <c r="MA2239" s="22"/>
      <c r="MB2239" s="22"/>
      <c r="MC2239" s="22"/>
      <c r="MD2239" s="22"/>
      <c r="ME2239" s="22"/>
      <c r="MF2239" s="22"/>
      <c r="MG2239" s="24"/>
      <c r="MH2239" s="22"/>
      <c r="MI2239" s="22"/>
      <c r="MJ2239" s="22"/>
      <c r="MK2239" s="22"/>
      <c r="ML2239" s="22"/>
      <c r="MM2239" s="22"/>
      <c r="MN2239" s="22"/>
      <c r="MO2239" s="22"/>
      <c r="MP2239" s="22"/>
      <c r="MQ2239" s="22"/>
      <c r="MR2239" s="22"/>
      <c r="MS2239" s="22"/>
      <c r="MT2239" s="22"/>
      <c r="MU2239" s="22"/>
      <c r="MV2239" s="22"/>
      <c r="MW2239" s="22"/>
      <c r="MX2239" s="22"/>
      <c r="MY2239" s="22"/>
      <c r="MZ2239" s="22"/>
      <c r="NA2239" s="22"/>
      <c r="NB2239" s="22"/>
      <c r="NC2239" s="22"/>
      <c r="ND2239" s="22"/>
      <c r="NE2239" s="22"/>
      <c r="NF2239" s="22"/>
      <c r="NG2239" s="22"/>
      <c r="NH2239" s="22"/>
      <c r="NI2239" s="22"/>
      <c r="NJ2239" s="22"/>
      <c r="NK2239" s="22"/>
      <c r="NL2239" s="22"/>
      <c r="NM2239" s="24"/>
      <c r="NN2239" s="22"/>
      <c r="NO2239" s="22"/>
      <c r="NP2239" s="22"/>
      <c r="NQ2239" s="22"/>
      <c r="NR2239" s="22"/>
      <c r="NS2239" s="22"/>
      <c r="NT2239" s="22"/>
      <c r="NU2239" s="22"/>
      <c r="NV2239" s="22"/>
      <c r="NW2239" s="22"/>
      <c r="NX2239" s="22"/>
      <c r="NY2239" s="22"/>
      <c r="NZ2239" s="22"/>
      <c r="OA2239" s="22"/>
      <c r="OB2239" s="22"/>
      <c r="OC2239" s="22"/>
      <c r="OD2239" s="22"/>
      <c r="OE2239" s="22"/>
      <c r="OF2239" s="22"/>
      <c r="OG2239" s="22"/>
      <c r="OH2239" s="22"/>
      <c r="OI2239" s="22"/>
      <c r="OJ2239" s="22"/>
      <c r="OK2239" s="22"/>
      <c r="OL2239" s="22"/>
      <c r="OM2239" s="22"/>
      <c r="ON2239" s="22"/>
      <c r="OO2239" s="22"/>
      <c r="OP2239" s="22"/>
      <c r="OQ2239" s="22"/>
      <c r="OR2239" s="22"/>
    </row>
    <row r="2240" spans="1:408" ht="15" thickBot="1">
      <c r="A2240" s="1"/>
      <c r="B2240" s="12"/>
      <c r="C2240" s="12"/>
      <c r="D2240" s="22"/>
      <c r="E2240" s="54"/>
      <c r="F2240" s="54"/>
      <c r="G2240" s="54"/>
      <c r="H2240" s="55"/>
      <c r="I2240" s="22"/>
      <c r="J2240" s="56"/>
      <c r="K2240" s="81"/>
      <c r="L2240" s="57"/>
      <c r="M2240" s="57"/>
      <c r="N2240" s="55"/>
      <c r="O2240" s="58"/>
      <c r="P2240" s="58"/>
      <c r="Q2240" s="59"/>
      <c r="R2240" s="60"/>
      <c r="S2240" s="60"/>
      <c r="T2240" s="22"/>
      <c r="U2240" s="1"/>
      <c r="V2240" s="23"/>
      <c r="X2240" s="24"/>
      <c r="Y2240" s="24"/>
      <c r="Z2240" s="22"/>
      <c r="AA2240" s="22"/>
      <c r="AB2240" s="22"/>
      <c r="AC2240" s="22"/>
      <c r="AD2240" s="22"/>
      <c r="AE2240" s="22"/>
      <c r="AF2240" s="22"/>
      <c r="AG2240" s="22"/>
      <c r="AH2240" s="22"/>
      <c r="AI2240" s="22"/>
      <c r="AJ2240" s="22"/>
      <c r="AK2240" s="22"/>
      <c r="AL2240" s="22"/>
      <c r="AM2240" s="22"/>
      <c r="AN2240" s="22"/>
      <c r="AO2240" s="22"/>
      <c r="AP2240" s="22"/>
      <c r="AQ2240" s="22"/>
      <c r="AR2240" s="22"/>
      <c r="AS2240" s="22"/>
      <c r="AT2240" s="22"/>
      <c r="AU2240" s="22"/>
      <c r="AV2240" s="22"/>
      <c r="AW2240" s="22"/>
      <c r="AX2240" s="22"/>
      <c r="AY2240" s="22"/>
      <c r="AZ2240" s="22"/>
      <c r="BA2240" s="22"/>
      <c r="BB2240" s="22"/>
      <c r="BC2240" s="22"/>
      <c r="BD2240" s="22"/>
      <c r="BE2240" s="24"/>
      <c r="BF2240" s="22"/>
      <c r="BG2240" s="22"/>
      <c r="BH2240" s="22"/>
      <c r="BI2240" s="22"/>
      <c r="BJ2240" s="22"/>
      <c r="BK2240" s="22"/>
      <c r="BL2240" s="22"/>
      <c r="BM2240" s="22"/>
      <c r="BN2240" s="22"/>
      <c r="BO2240" s="22"/>
      <c r="BP2240" s="22"/>
      <c r="BQ2240" s="22"/>
      <c r="BR2240" s="22"/>
      <c r="BS2240" s="22"/>
      <c r="BT2240" s="22"/>
      <c r="BU2240" s="22"/>
      <c r="BV2240" s="22"/>
      <c r="BW2240" s="22"/>
      <c r="BX2240" s="22"/>
      <c r="BY2240" s="22"/>
      <c r="BZ2240" s="22"/>
      <c r="CA2240" s="22"/>
      <c r="CB2240" s="22"/>
      <c r="CC2240" s="22"/>
      <c r="CD2240" s="22"/>
      <c r="CE2240" s="22"/>
      <c r="CF2240" s="22"/>
      <c r="CG2240" s="22"/>
      <c r="CH2240" s="22"/>
      <c r="CI2240" s="22"/>
      <c r="CJ2240" s="22"/>
      <c r="CK2240" s="24"/>
      <c r="CL2240" s="22"/>
      <c r="CM2240" s="22"/>
      <c r="CN2240" s="22"/>
      <c r="CO2240" s="22"/>
      <c r="CP2240" s="22"/>
      <c r="CQ2240" s="22"/>
      <c r="CR2240" s="22"/>
      <c r="CS2240" s="22"/>
      <c r="CT2240" s="22"/>
      <c r="CU2240" s="22"/>
      <c r="CV2240" s="22"/>
      <c r="CW2240" s="22"/>
      <c r="CX2240" s="22"/>
      <c r="CY2240" s="22"/>
      <c r="CZ2240" s="22"/>
      <c r="DA2240" s="22"/>
      <c r="DB2240" s="22"/>
      <c r="DC2240" s="22"/>
      <c r="DD2240" s="22"/>
      <c r="DE2240" s="22"/>
      <c r="DF2240" s="22"/>
      <c r="DG2240" s="22"/>
      <c r="DH2240" s="22"/>
      <c r="DI2240" s="22"/>
      <c r="DJ2240" s="22"/>
      <c r="DK2240" s="22"/>
      <c r="DL2240" s="22"/>
      <c r="DM2240" s="22"/>
      <c r="DN2240" s="22"/>
      <c r="DO2240" s="22"/>
      <c r="DP2240" s="22"/>
      <c r="DQ2240" s="24"/>
      <c r="DR2240" s="22"/>
      <c r="DS2240" s="22"/>
      <c r="DT2240" s="22"/>
      <c r="DU2240" s="22"/>
      <c r="DV2240" s="22"/>
      <c r="DW2240" s="22"/>
      <c r="DX2240" s="22"/>
      <c r="DY2240" s="22"/>
      <c r="DZ2240" s="22"/>
      <c r="EA2240" s="22"/>
      <c r="EB2240" s="22"/>
      <c r="EC2240" s="22"/>
      <c r="ED2240" s="22"/>
      <c r="EE2240" s="22"/>
      <c r="EF2240" s="22"/>
      <c r="EG2240" s="22"/>
      <c r="EH2240" s="22"/>
      <c r="EI2240" s="22"/>
      <c r="EJ2240" s="22"/>
      <c r="EK2240" s="22"/>
      <c r="EL2240" s="22"/>
      <c r="EM2240" s="22"/>
      <c r="EN2240" s="22"/>
      <c r="EO2240" s="22"/>
      <c r="EP2240" s="22"/>
      <c r="EQ2240" s="22"/>
      <c r="ER2240" s="22"/>
      <c r="ES2240" s="22"/>
      <c r="ET2240" s="22"/>
      <c r="EU2240" s="22"/>
      <c r="EV2240" s="22"/>
      <c r="EW2240" s="24"/>
      <c r="EX2240" s="22"/>
      <c r="EY2240" s="22"/>
      <c r="EZ2240" s="22"/>
      <c r="FA2240" s="22"/>
      <c r="FB2240" s="22"/>
      <c r="FC2240" s="22"/>
      <c r="FD2240" s="22"/>
      <c r="FE2240" s="22"/>
      <c r="FF2240" s="22"/>
      <c r="FG2240" s="22"/>
      <c r="FH2240" s="22"/>
      <c r="FI2240" s="22"/>
      <c r="FJ2240" s="22"/>
      <c r="FK2240" s="22"/>
      <c r="FL2240" s="22"/>
      <c r="FM2240" s="22"/>
      <c r="FN2240" s="22"/>
      <c r="FO2240" s="22"/>
      <c r="FP2240" s="22"/>
      <c r="FQ2240" s="22"/>
      <c r="FR2240" s="22"/>
      <c r="FS2240" s="22"/>
      <c r="FT2240" s="22"/>
      <c r="FU2240" s="22"/>
      <c r="FV2240" s="22"/>
      <c r="FW2240" s="22"/>
      <c r="FX2240" s="22"/>
      <c r="FY2240" s="22"/>
      <c r="FZ2240" s="22"/>
      <c r="GA2240" s="22"/>
      <c r="GB2240" s="22"/>
      <c r="GC2240" s="24"/>
      <c r="GD2240" s="22"/>
      <c r="GE2240" s="22"/>
      <c r="GF2240" s="22"/>
      <c r="GG2240" s="22"/>
      <c r="GH2240" s="22"/>
      <c r="GI2240" s="22"/>
      <c r="GJ2240" s="22"/>
      <c r="GK2240" s="22"/>
      <c r="GL2240" s="22"/>
      <c r="GM2240" s="22"/>
      <c r="GN2240" s="22"/>
      <c r="GO2240" s="22"/>
      <c r="GP2240" s="22"/>
      <c r="GQ2240" s="22"/>
      <c r="GR2240" s="22"/>
      <c r="GS2240" s="22"/>
      <c r="GT2240" s="22"/>
      <c r="GU2240" s="22"/>
      <c r="GV2240" s="22"/>
      <c r="GW2240" s="22"/>
      <c r="GX2240" s="22"/>
      <c r="GY2240" s="22"/>
      <c r="GZ2240" s="22"/>
      <c r="HA2240" s="22"/>
      <c r="HB2240" s="22"/>
      <c r="HC2240" s="22"/>
      <c r="HD2240" s="22"/>
      <c r="HE2240" s="22"/>
      <c r="HF2240" s="22"/>
      <c r="HG2240" s="22"/>
      <c r="HH2240" s="22"/>
      <c r="HI2240" s="24"/>
      <c r="HJ2240" s="22"/>
      <c r="HK2240" s="22"/>
      <c r="HL2240" s="22"/>
      <c r="HM2240" s="22"/>
      <c r="HN2240" s="22"/>
      <c r="HO2240" s="22"/>
      <c r="HP2240" s="22"/>
      <c r="HQ2240" s="22"/>
      <c r="HR2240" s="22"/>
      <c r="HS2240" s="22"/>
      <c r="HT2240" s="22"/>
      <c r="HU2240" s="22"/>
      <c r="HV2240" s="22"/>
      <c r="HW2240" s="22"/>
      <c r="HX2240" s="22"/>
      <c r="HY2240" s="22"/>
      <c r="HZ2240" s="22"/>
      <c r="IA2240" s="22"/>
      <c r="IB2240" s="22"/>
      <c r="IC2240" s="22"/>
      <c r="ID2240" s="22"/>
      <c r="IE2240" s="22"/>
      <c r="IF2240" s="22"/>
      <c r="IG2240" s="22"/>
      <c r="IH2240" s="22"/>
      <c r="II2240" s="22"/>
      <c r="IJ2240" s="22"/>
      <c r="IK2240" s="22"/>
      <c r="IL2240" s="22"/>
      <c r="IM2240" s="22"/>
      <c r="IN2240" s="22"/>
      <c r="IO2240" s="24"/>
      <c r="IP2240" s="22"/>
      <c r="IQ2240" s="22"/>
      <c r="IR2240" s="22"/>
      <c r="IS2240" s="22"/>
      <c r="IT2240" s="22"/>
      <c r="IU2240" s="22"/>
      <c r="IV2240" s="22"/>
      <c r="IW2240" s="22"/>
      <c r="IX2240" s="22"/>
      <c r="IY2240" s="22"/>
      <c r="IZ2240" s="22"/>
      <c r="JA2240" s="22"/>
      <c r="JB2240" s="22"/>
      <c r="JC2240" s="22"/>
      <c r="JD2240" s="22"/>
      <c r="JE2240" s="22"/>
      <c r="JF2240" s="22"/>
      <c r="JG2240" s="22"/>
      <c r="JH2240" s="22"/>
      <c r="JI2240" s="22"/>
      <c r="JJ2240" s="22"/>
      <c r="JK2240" s="22"/>
      <c r="JL2240" s="22"/>
      <c r="JM2240" s="22"/>
      <c r="JN2240" s="22"/>
      <c r="JO2240" s="22"/>
      <c r="JP2240" s="22"/>
      <c r="JQ2240" s="22"/>
      <c r="JR2240" s="22"/>
      <c r="JS2240" s="22"/>
      <c r="JT2240" s="22"/>
      <c r="JU2240" s="24"/>
      <c r="JV2240" s="22"/>
      <c r="JW2240" s="22"/>
      <c r="JX2240" s="22"/>
      <c r="JY2240" s="22"/>
      <c r="JZ2240" s="22"/>
      <c r="KA2240" s="22"/>
      <c r="KB2240" s="22"/>
      <c r="KC2240" s="22"/>
      <c r="KD2240" s="22"/>
      <c r="KE2240" s="22"/>
      <c r="KF2240" s="22"/>
      <c r="KG2240" s="22"/>
      <c r="KH2240" s="22"/>
      <c r="KI2240" s="22"/>
      <c r="KJ2240" s="22"/>
      <c r="KK2240" s="22"/>
      <c r="KL2240" s="22"/>
      <c r="KM2240" s="22"/>
      <c r="KN2240" s="22"/>
      <c r="KO2240" s="22"/>
      <c r="KP2240" s="22"/>
      <c r="KQ2240" s="22"/>
      <c r="KR2240" s="22"/>
      <c r="KS2240" s="22"/>
      <c r="KT2240" s="22"/>
      <c r="KU2240" s="22"/>
      <c r="KV2240" s="22"/>
      <c r="KW2240" s="22"/>
      <c r="KX2240" s="22"/>
      <c r="KY2240" s="22"/>
      <c r="KZ2240" s="22"/>
      <c r="LA2240" s="24"/>
      <c r="LB2240" s="22"/>
      <c r="LC2240" s="22"/>
      <c r="LD2240" s="22"/>
      <c r="LE2240" s="22"/>
      <c r="LF2240" s="22"/>
      <c r="LG2240" s="22"/>
      <c r="LH2240" s="22"/>
      <c r="LI2240" s="22"/>
      <c r="LJ2240" s="22"/>
      <c r="LK2240" s="22"/>
      <c r="LL2240" s="22"/>
      <c r="LM2240" s="22"/>
      <c r="LN2240" s="22"/>
      <c r="LO2240" s="22"/>
      <c r="LP2240" s="22"/>
      <c r="LQ2240" s="22"/>
      <c r="LR2240" s="22"/>
      <c r="LS2240" s="22"/>
      <c r="LT2240" s="22"/>
      <c r="LU2240" s="22"/>
      <c r="LV2240" s="22"/>
      <c r="LW2240" s="22"/>
      <c r="LX2240" s="22"/>
      <c r="LY2240" s="22"/>
      <c r="LZ2240" s="22"/>
      <c r="MA2240" s="22"/>
      <c r="MB2240" s="22"/>
      <c r="MC2240" s="22"/>
      <c r="MD2240" s="22"/>
      <c r="ME2240" s="22"/>
      <c r="MF2240" s="22"/>
      <c r="MG2240" s="24"/>
      <c r="MH2240" s="22"/>
      <c r="MI2240" s="22"/>
      <c r="MJ2240" s="22"/>
      <c r="MK2240" s="22"/>
      <c r="ML2240" s="22"/>
      <c r="MM2240" s="22"/>
      <c r="MN2240" s="22"/>
      <c r="MO2240" s="22"/>
      <c r="MP2240" s="22"/>
      <c r="MQ2240" s="22"/>
      <c r="MR2240" s="22"/>
      <c r="MS2240" s="22"/>
      <c r="MT2240" s="22"/>
      <c r="MU2240" s="22"/>
      <c r="MV2240" s="22"/>
      <c r="MW2240" s="22"/>
      <c r="MX2240" s="22"/>
      <c r="MY2240" s="22"/>
      <c r="MZ2240" s="22"/>
      <c r="NA2240" s="22"/>
      <c r="NB2240" s="22"/>
      <c r="NC2240" s="22"/>
      <c r="ND2240" s="22"/>
      <c r="NE2240" s="22"/>
      <c r="NF2240" s="22"/>
      <c r="NG2240" s="22"/>
      <c r="NH2240" s="22"/>
      <c r="NI2240" s="22"/>
      <c r="NJ2240" s="22"/>
      <c r="NK2240" s="22"/>
      <c r="NL2240" s="22"/>
      <c r="NM2240" s="24"/>
      <c r="NN2240" s="22"/>
      <c r="NO2240" s="22"/>
      <c r="NP2240" s="22"/>
      <c r="NQ2240" s="22"/>
      <c r="NR2240" s="22"/>
      <c r="NS2240" s="22"/>
      <c r="NT2240" s="22"/>
      <c r="NU2240" s="22"/>
      <c r="NV2240" s="22"/>
      <c r="NW2240" s="22"/>
      <c r="NX2240" s="22"/>
      <c r="NY2240" s="22"/>
      <c r="NZ2240" s="22"/>
      <c r="OA2240" s="22"/>
      <c r="OB2240" s="22"/>
      <c r="OC2240" s="22"/>
      <c r="OD2240" s="22"/>
      <c r="OE2240" s="22"/>
      <c r="OF2240" s="22"/>
      <c r="OG2240" s="22"/>
      <c r="OH2240" s="22"/>
      <c r="OI2240" s="22"/>
      <c r="OJ2240" s="22"/>
      <c r="OK2240" s="22"/>
      <c r="OL2240" s="22"/>
      <c r="OM2240" s="22"/>
      <c r="ON2240" s="22"/>
      <c r="OO2240" s="22"/>
      <c r="OP2240" s="22"/>
      <c r="OQ2240" s="22"/>
      <c r="OR2240" s="22"/>
    </row>
    <row r="2241" spans="1:408" ht="15" thickBot="1">
      <c r="A2241" s="1"/>
      <c r="B2241" s="12"/>
      <c r="C2241" s="12"/>
      <c r="D2241" s="22"/>
      <c r="E2241" s="54"/>
      <c r="F2241" s="54"/>
      <c r="G2241" s="54"/>
      <c r="H2241" s="55"/>
      <c r="I2241" s="22"/>
      <c r="J2241" s="56"/>
      <c r="K2241" s="80"/>
      <c r="L2241" s="57"/>
      <c r="M2241" s="57"/>
      <c r="N2241" s="55"/>
      <c r="O2241" s="58"/>
      <c r="P2241" s="58"/>
      <c r="Q2241" s="59"/>
      <c r="R2241" s="60"/>
      <c r="S2241" s="60"/>
      <c r="T2241" s="22"/>
      <c r="U2241" s="1"/>
      <c r="V2241" s="23"/>
      <c r="X2241" s="24"/>
      <c r="Y2241" s="24"/>
      <c r="Z2241" s="22"/>
      <c r="AA2241" s="22"/>
      <c r="AB2241" s="22"/>
      <c r="AC2241" s="22"/>
      <c r="AD2241" s="22"/>
      <c r="AE2241" s="22"/>
      <c r="AF2241" s="22"/>
      <c r="AG2241" s="22"/>
      <c r="AH2241" s="22"/>
      <c r="AI2241" s="22"/>
      <c r="AJ2241" s="22"/>
      <c r="AK2241" s="22"/>
      <c r="AL2241" s="22"/>
      <c r="AM2241" s="22"/>
      <c r="AN2241" s="22"/>
      <c r="AO2241" s="22"/>
      <c r="AP2241" s="22"/>
      <c r="AQ2241" s="22"/>
      <c r="AR2241" s="22"/>
      <c r="AS2241" s="22"/>
      <c r="AT2241" s="22"/>
      <c r="AU2241" s="22"/>
      <c r="AV2241" s="22"/>
      <c r="AW2241" s="22"/>
      <c r="AX2241" s="22"/>
      <c r="AY2241" s="22"/>
      <c r="AZ2241" s="22"/>
      <c r="BA2241" s="22"/>
      <c r="BB2241" s="22"/>
      <c r="BC2241" s="22"/>
      <c r="BD2241" s="22"/>
      <c r="BE2241" s="24"/>
      <c r="BF2241" s="22"/>
      <c r="BG2241" s="22"/>
      <c r="BH2241" s="22"/>
      <c r="BI2241" s="22"/>
      <c r="BJ2241" s="22"/>
      <c r="BK2241" s="22"/>
      <c r="BL2241" s="22"/>
      <c r="BM2241" s="22"/>
      <c r="BN2241" s="22"/>
      <c r="BO2241" s="22"/>
      <c r="BP2241" s="22"/>
      <c r="BQ2241" s="22"/>
      <c r="BR2241" s="22"/>
      <c r="BS2241" s="22"/>
      <c r="BT2241" s="22"/>
      <c r="BU2241" s="22"/>
      <c r="BV2241" s="22"/>
      <c r="BW2241" s="22"/>
      <c r="BX2241" s="22"/>
      <c r="BY2241" s="22"/>
      <c r="BZ2241" s="22"/>
      <c r="CA2241" s="22"/>
      <c r="CB2241" s="22"/>
      <c r="CC2241" s="22"/>
      <c r="CD2241" s="22"/>
      <c r="CE2241" s="22"/>
      <c r="CF2241" s="22"/>
      <c r="CG2241" s="22"/>
      <c r="CH2241" s="22"/>
      <c r="CI2241" s="22"/>
      <c r="CJ2241" s="22"/>
      <c r="CK2241" s="24"/>
      <c r="CL2241" s="22"/>
      <c r="CM2241" s="22"/>
      <c r="CN2241" s="22"/>
      <c r="CO2241" s="22"/>
      <c r="CP2241" s="22"/>
      <c r="CQ2241" s="22"/>
      <c r="CR2241" s="22"/>
      <c r="CS2241" s="22"/>
      <c r="CT2241" s="22"/>
      <c r="CU2241" s="22"/>
      <c r="CV2241" s="22"/>
      <c r="CW2241" s="22"/>
      <c r="CX2241" s="22"/>
      <c r="CY2241" s="22"/>
      <c r="CZ2241" s="22"/>
      <c r="DA2241" s="22"/>
      <c r="DB2241" s="22"/>
      <c r="DC2241" s="22"/>
      <c r="DD2241" s="22"/>
      <c r="DE2241" s="22"/>
      <c r="DF2241" s="22"/>
      <c r="DG2241" s="22"/>
      <c r="DH2241" s="22"/>
      <c r="DI2241" s="22"/>
      <c r="DJ2241" s="22"/>
      <c r="DK2241" s="22"/>
      <c r="DL2241" s="22"/>
      <c r="DM2241" s="22"/>
      <c r="DN2241" s="22"/>
      <c r="DO2241" s="22"/>
      <c r="DP2241" s="22"/>
      <c r="DQ2241" s="24"/>
      <c r="DR2241" s="22"/>
      <c r="DS2241" s="22"/>
      <c r="DT2241" s="22"/>
      <c r="DU2241" s="22"/>
      <c r="DV2241" s="22"/>
      <c r="DW2241" s="22"/>
      <c r="DX2241" s="22"/>
      <c r="DY2241" s="22"/>
      <c r="DZ2241" s="22"/>
      <c r="EA2241" s="22"/>
      <c r="EB2241" s="22"/>
      <c r="EC2241" s="22"/>
      <c r="ED2241" s="22"/>
      <c r="EE2241" s="22"/>
      <c r="EF2241" s="22"/>
      <c r="EG2241" s="22"/>
      <c r="EH2241" s="22"/>
      <c r="EI2241" s="22"/>
      <c r="EJ2241" s="22"/>
      <c r="EK2241" s="22"/>
      <c r="EL2241" s="22"/>
      <c r="EM2241" s="22"/>
      <c r="EN2241" s="22"/>
      <c r="EO2241" s="22"/>
      <c r="EP2241" s="22"/>
      <c r="EQ2241" s="22"/>
      <c r="ER2241" s="22"/>
      <c r="ES2241" s="22"/>
      <c r="ET2241" s="22"/>
      <c r="EU2241" s="22"/>
      <c r="EV2241" s="22"/>
      <c r="EW2241" s="24"/>
      <c r="EX2241" s="22"/>
      <c r="EY2241" s="22"/>
      <c r="EZ2241" s="22"/>
      <c r="FA2241" s="22"/>
      <c r="FB2241" s="22"/>
      <c r="FC2241" s="22"/>
      <c r="FD2241" s="22"/>
      <c r="FE2241" s="22"/>
      <c r="FF2241" s="22"/>
      <c r="FG2241" s="22"/>
      <c r="FH2241" s="22"/>
      <c r="FI2241" s="22"/>
      <c r="FJ2241" s="22"/>
      <c r="FK2241" s="22"/>
      <c r="FL2241" s="22"/>
      <c r="FM2241" s="22"/>
      <c r="FN2241" s="22"/>
      <c r="FO2241" s="22"/>
      <c r="FP2241" s="22"/>
      <c r="FQ2241" s="22"/>
      <c r="FR2241" s="22"/>
      <c r="FS2241" s="22"/>
      <c r="FT2241" s="22"/>
      <c r="FU2241" s="22"/>
      <c r="FV2241" s="22"/>
      <c r="FW2241" s="22"/>
      <c r="FX2241" s="22"/>
      <c r="FY2241" s="22"/>
      <c r="FZ2241" s="22"/>
      <c r="GA2241" s="22"/>
      <c r="GB2241" s="22"/>
      <c r="GC2241" s="24"/>
      <c r="GD2241" s="22"/>
      <c r="GE2241" s="22"/>
      <c r="GF2241" s="22"/>
      <c r="GG2241" s="22"/>
      <c r="GH2241" s="22"/>
      <c r="GI2241" s="22"/>
      <c r="GJ2241" s="22"/>
      <c r="GK2241" s="22"/>
      <c r="GL2241" s="22"/>
      <c r="GM2241" s="22"/>
      <c r="GN2241" s="22"/>
      <c r="GO2241" s="22"/>
      <c r="GP2241" s="22"/>
      <c r="GQ2241" s="22"/>
      <c r="GR2241" s="22"/>
      <c r="GS2241" s="22"/>
      <c r="GT2241" s="22"/>
      <c r="GU2241" s="22"/>
      <c r="GV2241" s="22"/>
      <c r="GW2241" s="22"/>
      <c r="GX2241" s="22"/>
      <c r="GY2241" s="22"/>
      <c r="GZ2241" s="22"/>
      <c r="HA2241" s="22"/>
      <c r="HB2241" s="22"/>
      <c r="HC2241" s="22"/>
      <c r="HD2241" s="22"/>
      <c r="HE2241" s="22"/>
      <c r="HF2241" s="22"/>
      <c r="HG2241" s="22"/>
      <c r="HH2241" s="22"/>
      <c r="HI2241" s="24"/>
      <c r="HJ2241" s="22"/>
      <c r="HK2241" s="22"/>
      <c r="HL2241" s="22"/>
      <c r="HM2241" s="22"/>
      <c r="HN2241" s="22"/>
      <c r="HO2241" s="22"/>
      <c r="HP2241" s="22"/>
      <c r="HQ2241" s="22"/>
      <c r="HR2241" s="22"/>
      <c r="HS2241" s="22"/>
      <c r="HT2241" s="22"/>
      <c r="HU2241" s="22"/>
      <c r="HV2241" s="22"/>
      <c r="HW2241" s="22"/>
      <c r="HX2241" s="22"/>
      <c r="HY2241" s="22"/>
      <c r="HZ2241" s="22"/>
      <c r="IA2241" s="22"/>
      <c r="IB2241" s="22"/>
      <c r="IC2241" s="22"/>
      <c r="ID2241" s="22"/>
      <c r="IE2241" s="22"/>
      <c r="IF2241" s="22"/>
      <c r="IG2241" s="22"/>
      <c r="IH2241" s="22"/>
      <c r="II2241" s="22"/>
      <c r="IJ2241" s="22"/>
      <c r="IK2241" s="22"/>
      <c r="IL2241" s="22"/>
      <c r="IM2241" s="22"/>
      <c r="IN2241" s="22"/>
      <c r="IO2241" s="24"/>
      <c r="IP2241" s="22"/>
      <c r="IQ2241" s="22"/>
      <c r="IR2241" s="22"/>
      <c r="IS2241" s="22"/>
      <c r="IT2241" s="22"/>
      <c r="IU2241" s="22"/>
      <c r="IV2241" s="22"/>
      <c r="IW2241" s="22"/>
      <c r="IX2241" s="22"/>
      <c r="IY2241" s="22"/>
      <c r="IZ2241" s="22"/>
      <c r="JA2241" s="22"/>
      <c r="JB2241" s="22"/>
      <c r="JC2241" s="22"/>
      <c r="JD2241" s="22"/>
      <c r="JE2241" s="22"/>
      <c r="JF2241" s="22"/>
      <c r="JG2241" s="22"/>
      <c r="JH2241" s="22"/>
      <c r="JI2241" s="22"/>
      <c r="JJ2241" s="22"/>
      <c r="JK2241" s="22"/>
      <c r="JL2241" s="22"/>
      <c r="JM2241" s="22"/>
      <c r="JN2241" s="22"/>
      <c r="JO2241" s="22"/>
      <c r="JP2241" s="22"/>
      <c r="JQ2241" s="22"/>
      <c r="JR2241" s="22"/>
      <c r="JS2241" s="22"/>
      <c r="JT2241" s="22"/>
      <c r="JU2241" s="24"/>
      <c r="JV2241" s="22"/>
      <c r="JW2241" s="22"/>
      <c r="JX2241" s="22"/>
      <c r="JY2241" s="22"/>
      <c r="JZ2241" s="22"/>
      <c r="KA2241" s="22"/>
      <c r="KB2241" s="22"/>
      <c r="KC2241" s="22"/>
      <c r="KD2241" s="22"/>
      <c r="KE2241" s="22"/>
      <c r="KF2241" s="22"/>
      <c r="KG2241" s="22"/>
      <c r="KH2241" s="22"/>
      <c r="KI2241" s="22"/>
      <c r="KJ2241" s="22"/>
      <c r="KK2241" s="22"/>
      <c r="KL2241" s="22"/>
      <c r="KM2241" s="22"/>
      <c r="KN2241" s="22"/>
      <c r="KO2241" s="22"/>
      <c r="KP2241" s="22"/>
      <c r="KQ2241" s="22"/>
      <c r="KR2241" s="22"/>
      <c r="KS2241" s="22"/>
      <c r="KT2241" s="22"/>
      <c r="KU2241" s="22"/>
      <c r="KV2241" s="22"/>
      <c r="KW2241" s="22"/>
      <c r="KX2241" s="22"/>
      <c r="KY2241" s="22"/>
      <c r="KZ2241" s="22"/>
      <c r="LA2241" s="24"/>
      <c r="LB2241" s="22"/>
      <c r="LC2241" s="22"/>
      <c r="LD2241" s="22"/>
      <c r="LE2241" s="22"/>
      <c r="LF2241" s="22"/>
      <c r="LG2241" s="22"/>
      <c r="LH2241" s="22"/>
      <c r="LI2241" s="22"/>
      <c r="LJ2241" s="22"/>
      <c r="LK2241" s="22"/>
      <c r="LL2241" s="22"/>
      <c r="LM2241" s="22"/>
      <c r="LN2241" s="22"/>
      <c r="LO2241" s="22"/>
      <c r="LP2241" s="22"/>
      <c r="LQ2241" s="22"/>
      <c r="LR2241" s="22"/>
      <c r="LS2241" s="22"/>
      <c r="LT2241" s="22"/>
      <c r="LU2241" s="22"/>
      <c r="LV2241" s="22"/>
      <c r="LW2241" s="22"/>
      <c r="LX2241" s="22"/>
      <c r="LY2241" s="22"/>
      <c r="LZ2241" s="22"/>
      <c r="MA2241" s="22"/>
      <c r="MB2241" s="22"/>
      <c r="MC2241" s="22"/>
      <c r="MD2241" s="22"/>
      <c r="ME2241" s="22"/>
      <c r="MF2241" s="22"/>
      <c r="MG2241" s="24"/>
      <c r="MH2241" s="22"/>
      <c r="MI2241" s="22"/>
      <c r="MJ2241" s="22"/>
      <c r="MK2241" s="22"/>
      <c r="ML2241" s="22"/>
      <c r="MM2241" s="22"/>
      <c r="MN2241" s="22"/>
      <c r="MO2241" s="22"/>
      <c r="MP2241" s="22"/>
      <c r="MQ2241" s="22"/>
      <c r="MR2241" s="22"/>
      <c r="MS2241" s="22"/>
      <c r="MT2241" s="22"/>
      <c r="MU2241" s="22"/>
      <c r="MV2241" s="22"/>
      <c r="MW2241" s="22"/>
      <c r="MX2241" s="22"/>
      <c r="MY2241" s="22"/>
      <c r="MZ2241" s="22"/>
      <c r="NA2241" s="22"/>
      <c r="NB2241" s="22"/>
      <c r="NC2241" s="22"/>
      <c r="ND2241" s="22"/>
      <c r="NE2241" s="22"/>
      <c r="NF2241" s="22"/>
      <c r="NG2241" s="22"/>
      <c r="NH2241" s="22"/>
      <c r="NI2241" s="22"/>
      <c r="NJ2241" s="22"/>
      <c r="NK2241" s="22"/>
      <c r="NL2241" s="22"/>
      <c r="NM2241" s="24"/>
      <c r="NN2241" s="22"/>
      <c r="NO2241" s="22"/>
      <c r="NP2241" s="22"/>
      <c r="NQ2241" s="22"/>
      <c r="NR2241" s="22"/>
      <c r="NS2241" s="22"/>
      <c r="NT2241" s="22"/>
      <c r="NU2241" s="22"/>
      <c r="NV2241" s="22"/>
      <c r="NW2241" s="22"/>
      <c r="NX2241" s="22"/>
      <c r="NY2241" s="22"/>
      <c r="NZ2241" s="22"/>
      <c r="OA2241" s="22"/>
      <c r="OB2241" s="22"/>
      <c r="OC2241" s="22"/>
      <c r="OD2241" s="22"/>
      <c r="OE2241" s="22"/>
      <c r="OF2241" s="22"/>
      <c r="OG2241" s="22"/>
      <c r="OH2241" s="22"/>
      <c r="OI2241" s="22"/>
      <c r="OJ2241" s="22"/>
      <c r="OK2241" s="22"/>
      <c r="OL2241" s="22"/>
      <c r="OM2241" s="22"/>
      <c r="ON2241" s="22"/>
      <c r="OO2241" s="22"/>
      <c r="OP2241" s="22"/>
      <c r="OQ2241" s="22"/>
      <c r="OR2241" s="22"/>
    </row>
    <row r="2242" spans="1:408" ht="15" thickBot="1">
      <c r="A2242" s="1"/>
      <c r="B2242" s="12"/>
      <c r="C2242" s="12"/>
      <c r="D2242" s="22"/>
      <c r="E2242" s="54"/>
      <c r="F2242" s="54"/>
      <c r="G2242" s="54"/>
      <c r="H2242" s="55"/>
      <c r="I2242" s="22"/>
      <c r="J2242" s="56"/>
      <c r="K2242" s="81"/>
      <c r="L2242" s="57"/>
      <c r="M2242" s="57"/>
      <c r="N2242" s="55"/>
      <c r="O2242" s="58"/>
      <c r="P2242" s="58"/>
      <c r="Q2242" s="59"/>
      <c r="R2242" s="60"/>
      <c r="S2242" s="60"/>
      <c r="T2242" s="22"/>
      <c r="U2242" s="1"/>
      <c r="V2242" s="23"/>
      <c r="X2242" s="24"/>
      <c r="Y2242" s="24"/>
      <c r="Z2242" s="22"/>
      <c r="AA2242" s="22"/>
      <c r="AB2242" s="22"/>
      <c r="AC2242" s="22"/>
      <c r="AD2242" s="22"/>
      <c r="AE2242" s="22"/>
      <c r="AF2242" s="22"/>
      <c r="AG2242" s="22"/>
      <c r="AH2242" s="22"/>
      <c r="AI2242" s="22"/>
      <c r="AJ2242" s="22"/>
      <c r="AK2242" s="22"/>
      <c r="AL2242" s="22"/>
      <c r="AM2242" s="22"/>
      <c r="AN2242" s="22"/>
      <c r="AO2242" s="22"/>
      <c r="AP2242" s="22"/>
      <c r="AQ2242" s="22"/>
      <c r="AR2242" s="22"/>
      <c r="AS2242" s="22"/>
      <c r="AT2242" s="22"/>
      <c r="AU2242" s="22"/>
      <c r="AV2242" s="22"/>
      <c r="AW2242" s="22"/>
      <c r="AX2242" s="22"/>
      <c r="AY2242" s="22"/>
      <c r="AZ2242" s="22"/>
      <c r="BA2242" s="22"/>
      <c r="BB2242" s="22"/>
      <c r="BC2242" s="22"/>
      <c r="BD2242" s="22"/>
      <c r="BE2242" s="24"/>
      <c r="BF2242" s="22"/>
      <c r="BG2242" s="22"/>
      <c r="BH2242" s="22"/>
      <c r="BI2242" s="22"/>
      <c r="BJ2242" s="22"/>
      <c r="BK2242" s="22"/>
      <c r="BL2242" s="22"/>
      <c r="BM2242" s="22"/>
      <c r="BN2242" s="22"/>
      <c r="BO2242" s="22"/>
      <c r="BP2242" s="22"/>
      <c r="BQ2242" s="22"/>
      <c r="BR2242" s="22"/>
      <c r="BS2242" s="22"/>
      <c r="BT2242" s="22"/>
      <c r="BU2242" s="22"/>
      <c r="BV2242" s="22"/>
      <c r="BW2242" s="22"/>
      <c r="BX2242" s="22"/>
      <c r="BY2242" s="22"/>
      <c r="BZ2242" s="22"/>
      <c r="CA2242" s="22"/>
      <c r="CB2242" s="22"/>
      <c r="CC2242" s="22"/>
      <c r="CD2242" s="22"/>
      <c r="CE2242" s="22"/>
      <c r="CF2242" s="22"/>
      <c r="CG2242" s="22"/>
      <c r="CH2242" s="22"/>
      <c r="CI2242" s="22"/>
      <c r="CJ2242" s="22"/>
      <c r="CK2242" s="24"/>
      <c r="CL2242" s="22"/>
      <c r="CM2242" s="22"/>
      <c r="CN2242" s="22"/>
      <c r="CO2242" s="22"/>
      <c r="CP2242" s="22"/>
      <c r="CQ2242" s="22"/>
      <c r="CR2242" s="22"/>
      <c r="CS2242" s="22"/>
      <c r="CT2242" s="22"/>
      <c r="CU2242" s="22"/>
      <c r="CV2242" s="22"/>
      <c r="CW2242" s="22"/>
      <c r="CX2242" s="22"/>
      <c r="CY2242" s="22"/>
      <c r="CZ2242" s="22"/>
      <c r="DA2242" s="22"/>
      <c r="DB2242" s="22"/>
      <c r="DC2242" s="22"/>
      <c r="DD2242" s="22"/>
      <c r="DE2242" s="22"/>
      <c r="DF2242" s="22"/>
      <c r="DG2242" s="22"/>
      <c r="DH2242" s="22"/>
      <c r="DI2242" s="22"/>
      <c r="DJ2242" s="22"/>
      <c r="DK2242" s="22"/>
      <c r="DL2242" s="22"/>
      <c r="DM2242" s="22"/>
      <c r="DN2242" s="22"/>
      <c r="DO2242" s="22"/>
      <c r="DP2242" s="22"/>
      <c r="DQ2242" s="24"/>
      <c r="DR2242" s="22"/>
      <c r="DS2242" s="22"/>
      <c r="DT2242" s="22"/>
      <c r="DU2242" s="22"/>
      <c r="DV2242" s="22"/>
      <c r="DW2242" s="22"/>
      <c r="DX2242" s="22"/>
      <c r="DY2242" s="22"/>
      <c r="DZ2242" s="22"/>
      <c r="EA2242" s="22"/>
      <c r="EB2242" s="22"/>
      <c r="EC2242" s="22"/>
      <c r="ED2242" s="22"/>
      <c r="EE2242" s="22"/>
      <c r="EF2242" s="22"/>
      <c r="EG2242" s="22"/>
      <c r="EH2242" s="22"/>
      <c r="EI2242" s="22"/>
      <c r="EJ2242" s="22"/>
      <c r="EK2242" s="22"/>
      <c r="EL2242" s="22"/>
      <c r="EM2242" s="22"/>
      <c r="EN2242" s="22"/>
      <c r="EO2242" s="22"/>
      <c r="EP2242" s="22"/>
      <c r="EQ2242" s="22"/>
      <c r="ER2242" s="22"/>
      <c r="ES2242" s="22"/>
      <c r="ET2242" s="22"/>
      <c r="EU2242" s="22"/>
      <c r="EV2242" s="22"/>
      <c r="EW2242" s="24"/>
      <c r="EX2242" s="22"/>
      <c r="EY2242" s="22"/>
      <c r="EZ2242" s="22"/>
      <c r="FA2242" s="22"/>
      <c r="FB2242" s="22"/>
      <c r="FC2242" s="22"/>
      <c r="FD2242" s="22"/>
      <c r="FE2242" s="22"/>
      <c r="FF2242" s="22"/>
      <c r="FG2242" s="22"/>
      <c r="FH2242" s="22"/>
      <c r="FI2242" s="22"/>
      <c r="FJ2242" s="22"/>
      <c r="FK2242" s="22"/>
      <c r="FL2242" s="22"/>
      <c r="FM2242" s="22"/>
      <c r="FN2242" s="22"/>
      <c r="FO2242" s="22"/>
      <c r="FP2242" s="22"/>
      <c r="FQ2242" s="22"/>
      <c r="FR2242" s="22"/>
      <c r="FS2242" s="22"/>
      <c r="FT2242" s="22"/>
      <c r="FU2242" s="22"/>
      <c r="FV2242" s="22"/>
      <c r="FW2242" s="22"/>
      <c r="FX2242" s="22"/>
      <c r="FY2242" s="22"/>
      <c r="FZ2242" s="22"/>
      <c r="GA2242" s="22"/>
      <c r="GB2242" s="22"/>
      <c r="GC2242" s="24"/>
      <c r="GD2242" s="22"/>
      <c r="GE2242" s="22"/>
      <c r="GF2242" s="22"/>
      <c r="GG2242" s="22"/>
      <c r="GH2242" s="22"/>
      <c r="GI2242" s="22"/>
      <c r="GJ2242" s="22"/>
      <c r="GK2242" s="22"/>
      <c r="GL2242" s="22"/>
      <c r="GM2242" s="22"/>
      <c r="GN2242" s="22"/>
      <c r="GO2242" s="22"/>
      <c r="GP2242" s="22"/>
      <c r="GQ2242" s="22"/>
      <c r="GR2242" s="22"/>
      <c r="GS2242" s="22"/>
      <c r="GT2242" s="22"/>
      <c r="GU2242" s="22"/>
      <c r="GV2242" s="22"/>
      <c r="GW2242" s="22"/>
      <c r="GX2242" s="22"/>
      <c r="GY2242" s="22"/>
      <c r="GZ2242" s="22"/>
      <c r="HA2242" s="22"/>
      <c r="HB2242" s="22"/>
      <c r="HC2242" s="22"/>
      <c r="HD2242" s="22"/>
      <c r="HE2242" s="22"/>
      <c r="HF2242" s="22"/>
      <c r="HG2242" s="22"/>
      <c r="HH2242" s="22"/>
      <c r="HI2242" s="24"/>
      <c r="HJ2242" s="22"/>
      <c r="HK2242" s="22"/>
      <c r="HL2242" s="22"/>
      <c r="HM2242" s="22"/>
      <c r="HN2242" s="22"/>
      <c r="HO2242" s="22"/>
      <c r="HP2242" s="22"/>
      <c r="HQ2242" s="22"/>
      <c r="HR2242" s="22"/>
      <c r="HS2242" s="22"/>
      <c r="HT2242" s="22"/>
      <c r="HU2242" s="22"/>
      <c r="HV2242" s="22"/>
      <c r="HW2242" s="22"/>
      <c r="HX2242" s="22"/>
      <c r="HY2242" s="22"/>
      <c r="HZ2242" s="22"/>
      <c r="IA2242" s="22"/>
      <c r="IB2242" s="22"/>
      <c r="IC2242" s="22"/>
      <c r="ID2242" s="22"/>
      <c r="IE2242" s="22"/>
      <c r="IF2242" s="22"/>
      <c r="IG2242" s="22"/>
      <c r="IH2242" s="22"/>
      <c r="II2242" s="22"/>
      <c r="IJ2242" s="22"/>
      <c r="IK2242" s="22"/>
      <c r="IL2242" s="22"/>
      <c r="IM2242" s="22"/>
      <c r="IN2242" s="22"/>
      <c r="IO2242" s="24"/>
      <c r="IP2242" s="22"/>
      <c r="IQ2242" s="22"/>
      <c r="IR2242" s="22"/>
      <c r="IS2242" s="22"/>
      <c r="IT2242" s="22"/>
      <c r="IU2242" s="22"/>
      <c r="IV2242" s="22"/>
      <c r="IW2242" s="22"/>
      <c r="IX2242" s="22"/>
      <c r="IY2242" s="22"/>
      <c r="IZ2242" s="22"/>
      <c r="JA2242" s="22"/>
      <c r="JB2242" s="22"/>
      <c r="JC2242" s="22"/>
      <c r="JD2242" s="22"/>
      <c r="JE2242" s="22"/>
      <c r="JF2242" s="22"/>
      <c r="JG2242" s="22"/>
      <c r="JH2242" s="22"/>
      <c r="JI2242" s="22"/>
      <c r="JJ2242" s="22"/>
      <c r="JK2242" s="22"/>
      <c r="JL2242" s="22"/>
      <c r="JM2242" s="22"/>
      <c r="JN2242" s="22"/>
      <c r="JO2242" s="22"/>
      <c r="JP2242" s="22"/>
      <c r="JQ2242" s="22"/>
      <c r="JR2242" s="22"/>
      <c r="JS2242" s="22"/>
      <c r="JT2242" s="22"/>
      <c r="JU2242" s="24"/>
      <c r="JV2242" s="22"/>
      <c r="JW2242" s="22"/>
      <c r="JX2242" s="22"/>
      <c r="JY2242" s="22"/>
      <c r="JZ2242" s="22"/>
      <c r="KA2242" s="22"/>
      <c r="KB2242" s="22"/>
      <c r="KC2242" s="22"/>
      <c r="KD2242" s="22"/>
      <c r="KE2242" s="22"/>
      <c r="KF2242" s="22"/>
      <c r="KG2242" s="22"/>
      <c r="KH2242" s="22"/>
      <c r="KI2242" s="22"/>
      <c r="KJ2242" s="22"/>
      <c r="KK2242" s="22"/>
      <c r="KL2242" s="22"/>
      <c r="KM2242" s="22"/>
      <c r="KN2242" s="22"/>
      <c r="KO2242" s="22"/>
      <c r="KP2242" s="22"/>
      <c r="KQ2242" s="22"/>
      <c r="KR2242" s="22"/>
      <c r="KS2242" s="22"/>
      <c r="KT2242" s="22"/>
      <c r="KU2242" s="22"/>
      <c r="KV2242" s="22"/>
      <c r="KW2242" s="22"/>
      <c r="KX2242" s="22"/>
      <c r="KY2242" s="22"/>
      <c r="KZ2242" s="22"/>
      <c r="LA2242" s="24"/>
      <c r="LB2242" s="22"/>
      <c r="LC2242" s="22"/>
      <c r="LD2242" s="22"/>
      <c r="LE2242" s="22"/>
      <c r="LF2242" s="22"/>
      <c r="LG2242" s="22"/>
      <c r="LH2242" s="22"/>
      <c r="LI2242" s="22"/>
      <c r="LJ2242" s="22"/>
      <c r="LK2242" s="22"/>
      <c r="LL2242" s="22"/>
      <c r="LM2242" s="22"/>
      <c r="LN2242" s="22"/>
      <c r="LO2242" s="22"/>
      <c r="LP2242" s="22"/>
      <c r="LQ2242" s="22"/>
      <c r="LR2242" s="22"/>
      <c r="LS2242" s="22"/>
      <c r="LT2242" s="22"/>
      <c r="LU2242" s="22"/>
      <c r="LV2242" s="22"/>
      <c r="LW2242" s="22"/>
      <c r="LX2242" s="22"/>
      <c r="LY2242" s="22"/>
      <c r="LZ2242" s="22"/>
      <c r="MA2242" s="22"/>
      <c r="MB2242" s="22"/>
      <c r="MC2242" s="22"/>
      <c r="MD2242" s="22"/>
      <c r="ME2242" s="22"/>
      <c r="MF2242" s="22"/>
      <c r="MG2242" s="24"/>
      <c r="MH2242" s="22"/>
      <c r="MI2242" s="22"/>
      <c r="MJ2242" s="22"/>
      <c r="MK2242" s="22"/>
      <c r="ML2242" s="22"/>
      <c r="MM2242" s="22"/>
      <c r="MN2242" s="22"/>
      <c r="MO2242" s="22"/>
      <c r="MP2242" s="22"/>
      <c r="MQ2242" s="22"/>
      <c r="MR2242" s="22"/>
      <c r="MS2242" s="22"/>
      <c r="MT2242" s="22"/>
      <c r="MU2242" s="22"/>
      <c r="MV2242" s="22"/>
      <c r="MW2242" s="22"/>
      <c r="MX2242" s="22"/>
      <c r="MY2242" s="22"/>
      <c r="MZ2242" s="22"/>
      <c r="NA2242" s="22"/>
      <c r="NB2242" s="22"/>
      <c r="NC2242" s="22"/>
      <c r="ND2242" s="22"/>
      <c r="NE2242" s="22"/>
      <c r="NF2242" s="22"/>
      <c r="NG2242" s="22"/>
      <c r="NH2242" s="22"/>
      <c r="NI2242" s="22"/>
      <c r="NJ2242" s="22"/>
      <c r="NK2242" s="22"/>
      <c r="NL2242" s="22"/>
      <c r="NM2242" s="24"/>
      <c r="NN2242" s="22"/>
      <c r="NO2242" s="22"/>
      <c r="NP2242" s="22"/>
      <c r="NQ2242" s="22"/>
      <c r="NR2242" s="22"/>
      <c r="NS2242" s="22"/>
      <c r="NT2242" s="22"/>
      <c r="NU2242" s="22"/>
      <c r="NV2242" s="22"/>
      <c r="NW2242" s="22"/>
      <c r="NX2242" s="22"/>
      <c r="NY2242" s="22"/>
      <c r="NZ2242" s="22"/>
      <c r="OA2242" s="22"/>
      <c r="OB2242" s="22"/>
      <c r="OC2242" s="22"/>
      <c r="OD2242" s="22"/>
      <c r="OE2242" s="22"/>
      <c r="OF2242" s="22"/>
      <c r="OG2242" s="22"/>
      <c r="OH2242" s="22"/>
      <c r="OI2242" s="22"/>
      <c r="OJ2242" s="22"/>
      <c r="OK2242" s="22"/>
      <c r="OL2242" s="22"/>
      <c r="OM2242" s="22"/>
      <c r="ON2242" s="22"/>
      <c r="OO2242" s="22"/>
      <c r="OP2242" s="22"/>
      <c r="OQ2242" s="22"/>
      <c r="OR2242" s="22"/>
    </row>
    <row r="2243" spans="1:408" ht="15" thickBot="1">
      <c r="A2243" s="1"/>
      <c r="B2243" s="12"/>
      <c r="C2243" s="12"/>
      <c r="D2243" s="22"/>
      <c r="E2243" s="54"/>
      <c r="F2243" s="54"/>
      <c r="G2243" s="54"/>
      <c r="H2243" s="55"/>
      <c r="I2243" s="22"/>
      <c r="J2243" s="56"/>
      <c r="K2243" s="80"/>
      <c r="L2243" s="57"/>
      <c r="M2243" s="57"/>
      <c r="N2243" s="55"/>
      <c r="O2243" s="58"/>
      <c r="P2243" s="58"/>
      <c r="Q2243" s="59"/>
      <c r="R2243" s="60"/>
      <c r="S2243" s="60"/>
      <c r="T2243" s="22"/>
      <c r="U2243" s="1"/>
      <c r="V2243" s="23"/>
      <c r="X2243" s="24"/>
      <c r="Y2243" s="24"/>
      <c r="Z2243" s="22"/>
      <c r="AA2243" s="22"/>
      <c r="AB2243" s="22"/>
      <c r="AC2243" s="22"/>
      <c r="AD2243" s="22"/>
      <c r="AE2243" s="22"/>
      <c r="AF2243" s="22"/>
      <c r="AG2243" s="22"/>
      <c r="AH2243" s="22"/>
      <c r="AI2243" s="22"/>
      <c r="AJ2243" s="22"/>
      <c r="AK2243" s="22"/>
      <c r="AL2243" s="22"/>
      <c r="AM2243" s="22"/>
      <c r="AN2243" s="22"/>
      <c r="AO2243" s="22"/>
      <c r="AP2243" s="22"/>
      <c r="AQ2243" s="22"/>
      <c r="AR2243" s="22"/>
      <c r="AS2243" s="22"/>
      <c r="AT2243" s="22"/>
      <c r="AU2243" s="22"/>
      <c r="AV2243" s="22"/>
      <c r="AW2243" s="22"/>
      <c r="AX2243" s="22"/>
      <c r="AY2243" s="22"/>
      <c r="AZ2243" s="22"/>
      <c r="BA2243" s="22"/>
      <c r="BB2243" s="22"/>
      <c r="BC2243" s="22"/>
      <c r="BD2243" s="22"/>
      <c r="BE2243" s="24"/>
      <c r="BF2243" s="22"/>
      <c r="BG2243" s="22"/>
      <c r="BH2243" s="22"/>
      <c r="BI2243" s="22"/>
      <c r="BJ2243" s="22"/>
      <c r="BK2243" s="22"/>
      <c r="BL2243" s="22"/>
      <c r="BM2243" s="22"/>
      <c r="BN2243" s="22"/>
      <c r="BO2243" s="22"/>
      <c r="BP2243" s="22"/>
      <c r="BQ2243" s="22"/>
      <c r="BR2243" s="22"/>
      <c r="BS2243" s="22"/>
      <c r="BT2243" s="22"/>
      <c r="BU2243" s="22"/>
      <c r="BV2243" s="22"/>
      <c r="BW2243" s="22"/>
      <c r="BX2243" s="22"/>
      <c r="BY2243" s="22"/>
      <c r="BZ2243" s="22"/>
      <c r="CA2243" s="22"/>
      <c r="CB2243" s="22"/>
      <c r="CC2243" s="22"/>
      <c r="CD2243" s="22"/>
      <c r="CE2243" s="22"/>
      <c r="CF2243" s="22"/>
      <c r="CG2243" s="22"/>
      <c r="CH2243" s="22"/>
      <c r="CI2243" s="22"/>
      <c r="CJ2243" s="22"/>
      <c r="CK2243" s="24"/>
      <c r="CL2243" s="22"/>
      <c r="CM2243" s="22"/>
      <c r="CN2243" s="22"/>
      <c r="CO2243" s="22"/>
      <c r="CP2243" s="22"/>
      <c r="CQ2243" s="22"/>
      <c r="CR2243" s="22"/>
      <c r="CS2243" s="22"/>
      <c r="CT2243" s="22"/>
      <c r="CU2243" s="22"/>
      <c r="CV2243" s="22"/>
      <c r="CW2243" s="22"/>
      <c r="CX2243" s="22"/>
      <c r="CY2243" s="22"/>
      <c r="CZ2243" s="22"/>
      <c r="DA2243" s="22"/>
      <c r="DB2243" s="22"/>
      <c r="DC2243" s="22"/>
      <c r="DD2243" s="22"/>
      <c r="DE2243" s="22"/>
      <c r="DF2243" s="22"/>
      <c r="DG2243" s="22"/>
      <c r="DH2243" s="22"/>
      <c r="DI2243" s="22"/>
      <c r="DJ2243" s="22"/>
      <c r="DK2243" s="22"/>
      <c r="DL2243" s="22"/>
      <c r="DM2243" s="22"/>
      <c r="DN2243" s="22"/>
      <c r="DO2243" s="22"/>
      <c r="DP2243" s="22"/>
      <c r="DQ2243" s="24"/>
      <c r="DR2243" s="22"/>
      <c r="DS2243" s="22"/>
      <c r="DT2243" s="22"/>
      <c r="DU2243" s="22"/>
      <c r="DV2243" s="22"/>
      <c r="DW2243" s="22"/>
      <c r="DX2243" s="22"/>
      <c r="DY2243" s="22"/>
      <c r="DZ2243" s="22"/>
      <c r="EA2243" s="22"/>
      <c r="EB2243" s="22"/>
      <c r="EC2243" s="22"/>
      <c r="ED2243" s="22"/>
      <c r="EE2243" s="22"/>
      <c r="EF2243" s="22"/>
      <c r="EG2243" s="22"/>
      <c r="EH2243" s="22"/>
      <c r="EI2243" s="22"/>
      <c r="EJ2243" s="22"/>
      <c r="EK2243" s="22"/>
      <c r="EL2243" s="22"/>
      <c r="EM2243" s="22"/>
      <c r="EN2243" s="22"/>
      <c r="EO2243" s="22"/>
      <c r="EP2243" s="22"/>
      <c r="EQ2243" s="22"/>
      <c r="ER2243" s="22"/>
      <c r="ES2243" s="22"/>
      <c r="ET2243" s="22"/>
      <c r="EU2243" s="22"/>
      <c r="EV2243" s="22"/>
      <c r="EW2243" s="24"/>
      <c r="EX2243" s="22"/>
      <c r="EY2243" s="22"/>
      <c r="EZ2243" s="22"/>
      <c r="FA2243" s="22"/>
      <c r="FB2243" s="22"/>
      <c r="FC2243" s="22"/>
      <c r="FD2243" s="22"/>
      <c r="FE2243" s="22"/>
      <c r="FF2243" s="22"/>
      <c r="FG2243" s="22"/>
      <c r="FH2243" s="22"/>
      <c r="FI2243" s="22"/>
      <c r="FJ2243" s="22"/>
      <c r="FK2243" s="22"/>
      <c r="FL2243" s="22"/>
      <c r="FM2243" s="22"/>
      <c r="FN2243" s="22"/>
      <c r="FO2243" s="22"/>
      <c r="FP2243" s="22"/>
      <c r="FQ2243" s="22"/>
      <c r="FR2243" s="22"/>
      <c r="FS2243" s="22"/>
      <c r="FT2243" s="22"/>
      <c r="FU2243" s="22"/>
      <c r="FV2243" s="22"/>
      <c r="FW2243" s="22"/>
      <c r="FX2243" s="22"/>
      <c r="FY2243" s="22"/>
      <c r="FZ2243" s="22"/>
      <c r="GA2243" s="22"/>
      <c r="GB2243" s="22"/>
      <c r="GC2243" s="24"/>
      <c r="GD2243" s="22"/>
      <c r="GE2243" s="22"/>
      <c r="GF2243" s="22"/>
      <c r="GG2243" s="22"/>
      <c r="GH2243" s="22"/>
      <c r="GI2243" s="22"/>
      <c r="GJ2243" s="22"/>
      <c r="GK2243" s="22"/>
      <c r="GL2243" s="22"/>
      <c r="GM2243" s="22"/>
      <c r="GN2243" s="22"/>
      <c r="GO2243" s="22"/>
      <c r="GP2243" s="22"/>
      <c r="GQ2243" s="22"/>
      <c r="GR2243" s="22"/>
      <c r="GS2243" s="22"/>
      <c r="GT2243" s="22"/>
      <c r="GU2243" s="22"/>
      <c r="GV2243" s="22"/>
      <c r="GW2243" s="22"/>
      <c r="GX2243" s="22"/>
      <c r="GY2243" s="22"/>
      <c r="GZ2243" s="22"/>
      <c r="HA2243" s="22"/>
      <c r="HB2243" s="22"/>
      <c r="HC2243" s="22"/>
      <c r="HD2243" s="22"/>
      <c r="HE2243" s="22"/>
      <c r="HF2243" s="22"/>
      <c r="HG2243" s="22"/>
      <c r="HH2243" s="22"/>
      <c r="HI2243" s="24"/>
      <c r="HJ2243" s="22"/>
      <c r="HK2243" s="22"/>
      <c r="HL2243" s="22"/>
      <c r="HM2243" s="22"/>
      <c r="HN2243" s="22"/>
      <c r="HO2243" s="22"/>
      <c r="HP2243" s="22"/>
      <c r="HQ2243" s="22"/>
      <c r="HR2243" s="22"/>
      <c r="HS2243" s="22"/>
      <c r="HT2243" s="22"/>
      <c r="HU2243" s="22"/>
      <c r="HV2243" s="22"/>
      <c r="HW2243" s="22"/>
      <c r="HX2243" s="22"/>
      <c r="HY2243" s="22"/>
      <c r="HZ2243" s="22"/>
      <c r="IA2243" s="22"/>
      <c r="IB2243" s="22"/>
      <c r="IC2243" s="22"/>
      <c r="ID2243" s="22"/>
      <c r="IE2243" s="22"/>
      <c r="IF2243" s="22"/>
      <c r="IG2243" s="22"/>
      <c r="IH2243" s="22"/>
      <c r="II2243" s="22"/>
      <c r="IJ2243" s="22"/>
      <c r="IK2243" s="22"/>
      <c r="IL2243" s="22"/>
      <c r="IM2243" s="22"/>
      <c r="IN2243" s="22"/>
      <c r="IO2243" s="24"/>
      <c r="IP2243" s="22"/>
      <c r="IQ2243" s="22"/>
      <c r="IR2243" s="22"/>
      <c r="IS2243" s="22"/>
      <c r="IT2243" s="22"/>
      <c r="IU2243" s="22"/>
      <c r="IV2243" s="22"/>
      <c r="IW2243" s="22"/>
      <c r="IX2243" s="22"/>
      <c r="IY2243" s="22"/>
      <c r="IZ2243" s="22"/>
      <c r="JA2243" s="22"/>
      <c r="JB2243" s="22"/>
      <c r="JC2243" s="22"/>
      <c r="JD2243" s="22"/>
      <c r="JE2243" s="22"/>
      <c r="JF2243" s="22"/>
      <c r="JG2243" s="22"/>
      <c r="JH2243" s="22"/>
      <c r="JI2243" s="22"/>
      <c r="JJ2243" s="22"/>
      <c r="JK2243" s="22"/>
      <c r="JL2243" s="22"/>
      <c r="JM2243" s="22"/>
      <c r="JN2243" s="22"/>
      <c r="JO2243" s="22"/>
      <c r="JP2243" s="22"/>
      <c r="JQ2243" s="22"/>
      <c r="JR2243" s="22"/>
      <c r="JS2243" s="22"/>
      <c r="JT2243" s="22"/>
      <c r="JU2243" s="24"/>
      <c r="JV2243" s="22"/>
      <c r="JW2243" s="22"/>
      <c r="JX2243" s="22"/>
      <c r="JY2243" s="22"/>
      <c r="JZ2243" s="22"/>
      <c r="KA2243" s="22"/>
      <c r="KB2243" s="22"/>
      <c r="KC2243" s="22"/>
      <c r="KD2243" s="22"/>
      <c r="KE2243" s="22"/>
      <c r="KF2243" s="22"/>
      <c r="KG2243" s="22"/>
      <c r="KH2243" s="22"/>
      <c r="KI2243" s="22"/>
      <c r="KJ2243" s="22"/>
      <c r="KK2243" s="22"/>
      <c r="KL2243" s="22"/>
      <c r="KM2243" s="22"/>
      <c r="KN2243" s="22"/>
      <c r="KO2243" s="22"/>
      <c r="KP2243" s="22"/>
      <c r="KQ2243" s="22"/>
      <c r="KR2243" s="22"/>
      <c r="KS2243" s="22"/>
      <c r="KT2243" s="22"/>
      <c r="KU2243" s="22"/>
      <c r="KV2243" s="22"/>
      <c r="KW2243" s="22"/>
      <c r="KX2243" s="22"/>
      <c r="KY2243" s="22"/>
      <c r="KZ2243" s="22"/>
      <c r="LA2243" s="24"/>
      <c r="LB2243" s="22"/>
      <c r="LC2243" s="22"/>
      <c r="LD2243" s="22"/>
      <c r="LE2243" s="22"/>
      <c r="LF2243" s="22"/>
      <c r="LG2243" s="22"/>
      <c r="LH2243" s="22"/>
      <c r="LI2243" s="22"/>
      <c r="LJ2243" s="22"/>
      <c r="LK2243" s="22"/>
      <c r="LL2243" s="22"/>
      <c r="LM2243" s="22"/>
      <c r="LN2243" s="22"/>
      <c r="LO2243" s="22"/>
      <c r="LP2243" s="22"/>
      <c r="LQ2243" s="22"/>
      <c r="LR2243" s="22"/>
      <c r="LS2243" s="22"/>
      <c r="LT2243" s="22"/>
      <c r="LU2243" s="22"/>
      <c r="LV2243" s="22"/>
      <c r="LW2243" s="22"/>
      <c r="LX2243" s="22"/>
      <c r="LY2243" s="22"/>
      <c r="LZ2243" s="22"/>
      <c r="MA2243" s="22"/>
      <c r="MB2243" s="22"/>
      <c r="MC2243" s="22"/>
      <c r="MD2243" s="22"/>
      <c r="ME2243" s="22"/>
      <c r="MF2243" s="22"/>
      <c r="MG2243" s="24"/>
      <c r="MH2243" s="22"/>
      <c r="MI2243" s="22"/>
      <c r="MJ2243" s="22"/>
      <c r="MK2243" s="22"/>
      <c r="ML2243" s="22"/>
      <c r="MM2243" s="22"/>
      <c r="MN2243" s="22"/>
      <c r="MO2243" s="22"/>
      <c r="MP2243" s="22"/>
      <c r="MQ2243" s="22"/>
      <c r="MR2243" s="22"/>
      <c r="MS2243" s="22"/>
      <c r="MT2243" s="22"/>
      <c r="MU2243" s="22"/>
      <c r="MV2243" s="22"/>
      <c r="MW2243" s="22"/>
      <c r="MX2243" s="22"/>
      <c r="MY2243" s="22"/>
      <c r="MZ2243" s="22"/>
      <c r="NA2243" s="22"/>
      <c r="NB2243" s="22"/>
      <c r="NC2243" s="22"/>
      <c r="ND2243" s="22"/>
      <c r="NE2243" s="22"/>
      <c r="NF2243" s="22"/>
      <c r="NG2243" s="22"/>
      <c r="NH2243" s="22"/>
      <c r="NI2243" s="22"/>
      <c r="NJ2243" s="22"/>
      <c r="NK2243" s="22"/>
      <c r="NL2243" s="22"/>
      <c r="NM2243" s="24"/>
      <c r="NN2243" s="22"/>
      <c r="NO2243" s="22"/>
      <c r="NP2243" s="22"/>
      <c r="NQ2243" s="22"/>
      <c r="NR2243" s="22"/>
      <c r="NS2243" s="22"/>
      <c r="NT2243" s="22"/>
      <c r="NU2243" s="22"/>
      <c r="NV2243" s="22"/>
      <c r="NW2243" s="22"/>
      <c r="NX2243" s="22"/>
      <c r="NY2243" s="22"/>
      <c r="NZ2243" s="22"/>
      <c r="OA2243" s="22"/>
      <c r="OB2243" s="22"/>
      <c r="OC2243" s="22"/>
      <c r="OD2243" s="22"/>
      <c r="OE2243" s="22"/>
      <c r="OF2243" s="22"/>
      <c r="OG2243" s="22"/>
      <c r="OH2243" s="22"/>
      <c r="OI2243" s="22"/>
      <c r="OJ2243" s="22"/>
      <c r="OK2243" s="22"/>
      <c r="OL2243" s="22"/>
      <c r="OM2243" s="22"/>
      <c r="ON2243" s="22"/>
      <c r="OO2243" s="22"/>
      <c r="OP2243" s="22"/>
      <c r="OQ2243" s="22"/>
      <c r="OR2243" s="22"/>
    </row>
    <row r="2244" spans="1:408" ht="15" thickBot="1">
      <c r="A2244" s="1"/>
      <c r="B2244" s="12"/>
      <c r="C2244" s="12"/>
      <c r="D2244" s="22"/>
      <c r="E2244" s="54"/>
      <c r="F2244" s="54"/>
      <c r="G2244" s="54"/>
      <c r="H2244" s="55"/>
      <c r="I2244" s="22"/>
      <c r="J2244" s="56"/>
      <c r="K2244" s="81"/>
      <c r="L2244" s="57"/>
      <c r="M2244" s="57"/>
      <c r="N2244" s="55"/>
      <c r="O2244" s="58"/>
      <c r="P2244" s="58"/>
      <c r="Q2244" s="59"/>
      <c r="R2244" s="60"/>
      <c r="S2244" s="60"/>
      <c r="T2244" s="22"/>
      <c r="U2244" s="1"/>
      <c r="V2244" s="23"/>
      <c r="X2244" s="24"/>
      <c r="Y2244" s="24"/>
      <c r="Z2244" s="22"/>
      <c r="AA2244" s="22"/>
      <c r="AB2244" s="22"/>
      <c r="AC2244" s="22"/>
      <c r="AD2244" s="22"/>
      <c r="AE2244" s="22"/>
      <c r="AF2244" s="22"/>
      <c r="AG2244" s="22"/>
      <c r="AH2244" s="22"/>
      <c r="AI2244" s="22"/>
      <c r="AJ2244" s="22"/>
      <c r="AK2244" s="22"/>
      <c r="AL2244" s="22"/>
      <c r="AM2244" s="22"/>
      <c r="AN2244" s="22"/>
      <c r="AO2244" s="22"/>
      <c r="AP2244" s="22"/>
      <c r="AQ2244" s="22"/>
      <c r="AR2244" s="22"/>
      <c r="AS2244" s="22"/>
      <c r="AT2244" s="22"/>
      <c r="AU2244" s="22"/>
      <c r="AV2244" s="22"/>
      <c r="AW2244" s="22"/>
      <c r="AX2244" s="22"/>
      <c r="AY2244" s="22"/>
      <c r="AZ2244" s="22"/>
      <c r="BA2244" s="22"/>
      <c r="BB2244" s="22"/>
      <c r="BC2244" s="22"/>
      <c r="BD2244" s="22"/>
      <c r="BE2244" s="24"/>
      <c r="BF2244" s="22"/>
      <c r="BG2244" s="22"/>
      <c r="BH2244" s="22"/>
      <c r="BI2244" s="22"/>
      <c r="BJ2244" s="22"/>
      <c r="BK2244" s="22"/>
      <c r="BL2244" s="22"/>
      <c r="BM2244" s="22"/>
      <c r="BN2244" s="22"/>
      <c r="BO2244" s="22"/>
      <c r="BP2244" s="22"/>
      <c r="BQ2244" s="22"/>
      <c r="BR2244" s="22"/>
      <c r="BS2244" s="22"/>
      <c r="BT2244" s="22"/>
      <c r="BU2244" s="22"/>
      <c r="BV2244" s="22"/>
      <c r="BW2244" s="22"/>
      <c r="BX2244" s="22"/>
      <c r="BY2244" s="22"/>
      <c r="BZ2244" s="22"/>
      <c r="CA2244" s="22"/>
      <c r="CB2244" s="22"/>
      <c r="CC2244" s="22"/>
      <c r="CD2244" s="22"/>
      <c r="CE2244" s="22"/>
      <c r="CF2244" s="22"/>
      <c r="CG2244" s="22"/>
      <c r="CH2244" s="22"/>
      <c r="CI2244" s="22"/>
      <c r="CJ2244" s="22"/>
      <c r="CK2244" s="24"/>
      <c r="CL2244" s="22"/>
      <c r="CM2244" s="22"/>
      <c r="CN2244" s="22"/>
      <c r="CO2244" s="22"/>
      <c r="CP2244" s="22"/>
      <c r="CQ2244" s="22"/>
      <c r="CR2244" s="22"/>
      <c r="CS2244" s="22"/>
      <c r="CT2244" s="22"/>
      <c r="CU2244" s="22"/>
      <c r="CV2244" s="22"/>
      <c r="CW2244" s="22"/>
      <c r="CX2244" s="22"/>
      <c r="CY2244" s="22"/>
      <c r="CZ2244" s="22"/>
      <c r="DA2244" s="22"/>
      <c r="DB2244" s="22"/>
      <c r="DC2244" s="22"/>
      <c r="DD2244" s="22"/>
      <c r="DE2244" s="22"/>
      <c r="DF2244" s="22"/>
      <c r="DG2244" s="22"/>
      <c r="DH2244" s="22"/>
      <c r="DI2244" s="22"/>
      <c r="DJ2244" s="22"/>
      <c r="DK2244" s="22"/>
      <c r="DL2244" s="22"/>
      <c r="DM2244" s="22"/>
      <c r="DN2244" s="22"/>
      <c r="DO2244" s="22"/>
      <c r="DP2244" s="22"/>
      <c r="DQ2244" s="24"/>
      <c r="DR2244" s="22"/>
      <c r="DS2244" s="22"/>
      <c r="DT2244" s="22"/>
      <c r="DU2244" s="22"/>
      <c r="DV2244" s="22"/>
      <c r="DW2244" s="22"/>
      <c r="DX2244" s="22"/>
      <c r="DY2244" s="22"/>
      <c r="DZ2244" s="22"/>
      <c r="EA2244" s="22"/>
      <c r="EB2244" s="22"/>
      <c r="EC2244" s="22"/>
      <c r="ED2244" s="22"/>
      <c r="EE2244" s="22"/>
      <c r="EF2244" s="22"/>
      <c r="EG2244" s="22"/>
      <c r="EH2244" s="22"/>
      <c r="EI2244" s="22"/>
      <c r="EJ2244" s="22"/>
      <c r="EK2244" s="22"/>
      <c r="EL2244" s="22"/>
      <c r="EM2244" s="22"/>
      <c r="EN2244" s="22"/>
      <c r="EO2244" s="22"/>
      <c r="EP2244" s="22"/>
      <c r="EQ2244" s="22"/>
      <c r="ER2244" s="22"/>
      <c r="ES2244" s="22"/>
      <c r="ET2244" s="22"/>
      <c r="EU2244" s="22"/>
      <c r="EV2244" s="22"/>
      <c r="EW2244" s="24"/>
      <c r="EX2244" s="22"/>
      <c r="EY2244" s="22"/>
      <c r="EZ2244" s="22"/>
      <c r="FA2244" s="22"/>
      <c r="FB2244" s="22"/>
      <c r="FC2244" s="22"/>
      <c r="FD2244" s="22"/>
      <c r="FE2244" s="22"/>
      <c r="FF2244" s="22"/>
      <c r="FG2244" s="22"/>
      <c r="FH2244" s="22"/>
      <c r="FI2244" s="22"/>
      <c r="FJ2244" s="22"/>
      <c r="FK2244" s="22"/>
      <c r="FL2244" s="22"/>
      <c r="FM2244" s="22"/>
      <c r="FN2244" s="22"/>
      <c r="FO2244" s="22"/>
      <c r="FP2244" s="22"/>
      <c r="FQ2244" s="22"/>
      <c r="FR2244" s="22"/>
      <c r="FS2244" s="22"/>
      <c r="FT2244" s="22"/>
      <c r="FU2244" s="22"/>
      <c r="FV2244" s="22"/>
      <c r="FW2244" s="22"/>
      <c r="FX2244" s="22"/>
      <c r="FY2244" s="22"/>
      <c r="FZ2244" s="22"/>
      <c r="GA2244" s="22"/>
      <c r="GB2244" s="22"/>
      <c r="GC2244" s="24"/>
      <c r="GD2244" s="22"/>
      <c r="GE2244" s="22"/>
      <c r="GF2244" s="22"/>
      <c r="GG2244" s="22"/>
      <c r="GH2244" s="22"/>
      <c r="GI2244" s="22"/>
      <c r="GJ2244" s="22"/>
      <c r="GK2244" s="22"/>
      <c r="GL2244" s="22"/>
      <c r="GM2244" s="22"/>
      <c r="GN2244" s="22"/>
      <c r="GO2244" s="22"/>
      <c r="GP2244" s="22"/>
      <c r="GQ2244" s="22"/>
      <c r="GR2244" s="22"/>
      <c r="GS2244" s="22"/>
      <c r="GT2244" s="22"/>
      <c r="GU2244" s="22"/>
      <c r="GV2244" s="22"/>
      <c r="GW2244" s="22"/>
      <c r="GX2244" s="22"/>
      <c r="GY2244" s="22"/>
      <c r="GZ2244" s="22"/>
      <c r="HA2244" s="22"/>
      <c r="HB2244" s="22"/>
      <c r="HC2244" s="22"/>
      <c r="HD2244" s="22"/>
      <c r="HE2244" s="22"/>
      <c r="HF2244" s="22"/>
      <c r="HG2244" s="22"/>
      <c r="HH2244" s="22"/>
      <c r="HI2244" s="24"/>
      <c r="HJ2244" s="22"/>
      <c r="HK2244" s="22"/>
      <c r="HL2244" s="22"/>
      <c r="HM2244" s="22"/>
      <c r="HN2244" s="22"/>
      <c r="HO2244" s="22"/>
      <c r="HP2244" s="22"/>
      <c r="HQ2244" s="22"/>
      <c r="HR2244" s="22"/>
      <c r="HS2244" s="22"/>
      <c r="HT2244" s="22"/>
      <c r="HU2244" s="22"/>
      <c r="HV2244" s="22"/>
      <c r="HW2244" s="22"/>
      <c r="HX2244" s="22"/>
      <c r="HY2244" s="22"/>
      <c r="HZ2244" s="22"/>
      <c r="IA2244" s="22"/>
      <c r="IB2244" s="22"/>
      <c r="IC2244" s="22"/>
      <c r="ID2244" s="22"/>
      <c r="IE2244" s="22"/>
      <c r="IF2244" s="22"/>
      <c r="IG2244" s="22"/>
      <c r="IH2244" s="22"/>
      <c r="II2244" s="22"/>
      <c r="IJ2244" s="22"/>
      <c r="IK2244" s="22"/>
      <c r="IL2244" s="22"/>
      <c r="IM2244" s="22"/>
      <c r="IN2244" s="22"/>
      <c r="IO2244" s="24"/>
      <c r="IP2244" s="22"/>
      <c r="IQ2244" s="22"/>
      <c r="IR2244" s="22"/>
      <c r="IS2244" s="22"/>
      <c r="IT2244" s="22"/>
      <c r="IU2244" s="22"/>
      <c r="IV2244" s="22"/>
      <c r="IW2244" s="22"/>
      <c r="IX2244" s="22"/>
      <c r="IY2244" s="22"/>
      <c r="IZ2244" s="22"/>
      <c r="JA2244" s="22"/>
      <c r="JB2244" s="22"/>
      <c r="JC2244" s="22"/>
      <c r="JD2244" s="22"/>
      <c r="JE2244" s="22"/>
      <c r="JF2244" s="22"/>
      <c r="JG2244" s="22"/>
      <c r="JH2244" s="22"/>
      <c r="JI2244" s="22"/>
      <c r="JJ2244" s="22"/>
      <c r="JK2244" s="22"/>
      <c r="JL2244" s="22"/>
      <c r="JM2244" s="22"/>
      <c r="JN2244" s="22"/>
      <c r="JO2244" s="22"/>
      <c r="JP2244" s="22"/>
      <c r="JQ2244" s="22"/>
      <c r="JR2244" s="22"/>
      <c r="JS2244" s="22"/>
      <c r="JT2244" s="22"/>
      <c r="JU2244" s="24"/>
      <c r="JV2244" s="22"/>
      <c r="JW2244" s="22"/>
      <c r="JX2244" s="22"/>
      <c r="JY2244" s="22"/>
      <c r="JZ2244" s="22"/>
      <c r="KA2244" s="22"/>
      <c r="KB2244" s="22"/>
      <c r="KC2244" s="22"/>
      <c r="KD2244" s="22"/>
      <c r="KE2244" s="22"/>
      <c r="KF2244" s="22"/>
      <c r="KG2244" s="22"/>
      <c r="KH2244" s="22"/>
      <c r="KI2244" s="22"/>
      <c r="KJ2244" s="22"/>
      <c r="KK2244" s="22"/>
      <c r="KL2244" s="22"/>
      <c r="KM2244" s="22"/>
      <c r="KN2244" s="22"/>
      <c r="KO2244" s="22"/>
      <c r="KP2244" s="22"/>
      <c r="KQ2244" s="22"/>
      <c r="KR2244" s="22"/>
      <c r="KS2244" s="22"/>
      <c r="KT2244" s="22"/>
      <c r="KU2244" s="22"/>
      <c r="KV2244" s="22"/>
      <c r="KW2244" s="22"/>
      <c r="KX2244" s="22"/>
      <c r="KY2244" s="22"/>
      <c r="KZ2244" s="22"/>
      <c r="LA2244" s="24"/>
      <c r="LB2244" s="22"/>
      <c r="LC2244" s="22"/>
      <c r="LD2244" s="22"/>
      <c r="LE2244" s="22"/>
      <c r="LF2244" s="22"/>
      <c r="LG2244" s="22"/>
      <c r="LH2244" s="22"/>
      <c r="LI2244" s="22"/>
      <c r="LJ2244" s="22"/>
      <c r="LK2244" s="22"/>
      <c r="LL2244" s="22"/>
      <c r="LM2244" s="22"/>
      <c r="LN2244" s="22"/>
      <c r="LO2244" s="22"/>
      <c r="LP2244" s="22"/>
      <c r="LQ2244" s="22"/>
      <c r="LR2244" s="22"/>
      <c r="LS2244" s="22"/>
      <c r="LT2244" s="22"/>
      <c r="LU2244" s="22"/>
      <c r="LV2244" s="22"/>
      <c r="LW2244" s="22"/>
      <c r="LX2244" s="22"/>
      <c r="LY2244" s="22"/>
      <c r="LZ2244" s="22"/>
      <c r="MA2244" s="22"/>
      <c r="MB2244" s="22"/>
      <c r="MC2244" s="22"/>
      <c r="MD2244" s="22"/>
      <c r="ME2244" s="22"/>
      <c r="MF2244" s="22"/>
      <c r="MG2244" s="24"/>
      <c r="MH2244" s="22"/>
      <c r="MI2244" s="22"/>
      <c r="MJ2244" s="22"/>
      <c r="MK2244" s="22"/>
      <c r="ML2244" s="22"/>
      <c r="MM2244" s="22"/>
      <c r="MN2244" s="22"/>
      <c r="MO2244" s="22"/>
      <c r="MP2244" s="22"/>
      <c r="MQ2244" s="22"/>
      <c r="MR2244" s="22"/>
      <c r="MS2244" s="22"/>
      <c r="MT2244" s="22"/>
      <c r="MU2244" s="22"/>
      <c r="MV2244" s="22"/>
      <c r="MW2244" s="22"/>
      <c r="MX2244" s="22"/>
      <c r="MY2244" s="22"/>
      <c r="MZ2244" s="22"/>
      <c r="NA2244" s="22"/>
      <c r="NB2244" s="22"/>
      <c r="NC2244" s="22"/>
      <c r="ND2244" s="22"/>
      <c r="NE2244" s="22"/>
      <c r="NF2244" s="22"/>
      <c r="NG2244" s="22"/>
      <c r="NH2244" s="22"/>
      <c r="NI2244" s="22"/>
      <c r="NJ2244" s="22"/>
      <c r="NK2244" s="22"/>
      <c r="NL2244" s="22"/>
      <c r="NM2244" s="24"/>
      <c r="NN2244" s="22"/>
      <c r="NO2244" s="22"/>
      <c r="NP2244" s="22"/>
      <c r="NQ2244" s="22"/>
      <c r="NR2244" s="22"/>
      <c r="NS2244" s="22"/>
      <c r="NT2244" s="22"/>
      <c r="NU2244" s="22"/>
      <c r="NV2244" s="22"/>
      <c r="NW2244" s="22"/>
      <c r="NX2244" s="22"/>
      <c r="NY2244" s="22"/>
      <c r="NZ2244" s="22"/>
      <c r="OA2244" s="22"/>
      <c r="OB2244" s="22"/>
      <c r="OC2244" s="22"/>
      <c r="OD2244" s="22"/>
      <c r="OE2244" s="22"/>
      <c r="OF2244" s="22"/>
      <c r="OG2244" s="22"/>
      <c r="OH2244" s="22"/>
      <c r="OI2244" s="22"/>
      <c r="OJ2244" s="22"/>
      <c r="OK2244" s="22"/>
      <c r="OL2244" s="22"/>
      <c r="OM2244" s="22"/>
      <c r="ON2244" s="22"/>
      <c r="OO2244" s="22"/>
      <c r="OP2244" s="22"/>
      <c r="OQ2244" s="22"/>
      <c r="OR2244" s="22"/>
    </row>
    <row r="2245" spans="1:408" ht="15" thickBot="1">
      <c r="A2245" s="1"/>
      <c r="B2245" s="12"/>
      <c r="C2245" s="12"/>
      <c r="D2245" s="22"/>
      <c r="E2245" s="54"/>
      <c r="F2245" s="54"/>
      <c r="G2245" s="54"/>
      <c r="H2245" s="55"/>
      <c r="I2245" s="22"/>
      <c r="J2245" s="56"/>
      <c r="K2245" s="80"/>
      <c r="L2245" s="57"/>
      <c r="M2245" s="57"/>
      <c r="N2245" s="55"/>
      <c r="O2245" s="58"/>
      <c r="P2245" s="58"/>
      <c r="Q2245" s="59"/>
      <c r="R2245" s="60"/>
      <c r="S2245" s="60"/>
      <c r="T2245" s="22"/>
      <c r="U2245" s="1"/>
      <c r="V2245" s="23"/>
      <c r="X2245" s="24"/>
      <c r="Y2245" s="24"/>
      <c r="Z2245" s="22"/>
      <c r="AA2245" s="22"/>
      <c r="AB2245" s="22"/>
      <c r="AC2245" s="22"/>
      <c r="AD2245" s="22"/>
      <c r="AE2245" s="22"/>
      <c r="AF2245" s="22"/>
      <c r="AG2245" s="22"/>
      <c r="AH2245" s="22"/>
      <c r="AI2245" s="22"/>
      <c r="AJ2245" s="22"/>
      <c r="AK2245" s="22"/>
      <c r="AL2245" s="22"/>
      <c r="AM2245" s="22"/>
      <c r="AN2245" s="22"/>
      <c r="AO2245" s="22"/>
      <c r="AP2245" s="22"/>
      <c r="AQ2245" s="22"/>
      <c r="AR2245" s="22"/>
      <c r="AS2245" s="22"/>
      <c r="AT2245" s="22"/>
      <c r="AU2245" s="22"/>
      <c r="AV2245" s="22"/>
      <c r="AW2245" s="22"/>
      <c r="AX2245" s="22"/>
      <c r="AY2245" s="22"/>
      <c r="AZ2245" s="22"/>
      <c r="BA2245" s="22"/>
      <c r="BB2245" s="22"/>
      <c r="BC2245" s="22"/>
      <c r="BD2245" s="22"/>
      <c r="BE2245" s="24"/>
      <c r="BF2245" s="22"/>
      <c r="BG2245" s="22"/>
      <c r="BH2245" s="22"/>
      <c r="BI2245" s="22"/>
      <c r="BJ2245" s="22"/>
      <c r="BK2245" s="22"/>
      <c r="BL2245" s="22"/>
      <c r="BM2245" s="22"/>
      <c r="BN2245" s="22"/>
      <c r="BO2245" s="22"/>
      <c r="BP2245" s="22"/>
      <c r="BQ2245" s="22"/>
      <c r="BR2245" s="22"/>
      <c r="BS2245" s="22"/>
      <c r="BT2245" s="22"/>
      <c r="BU2245" s="22"/>
      <c r="BV2245" s="22"/>
      <c r="BW2245" s="22"/>
      <c r="BX2245" s="22"/>
      <c r="BY2245" s="22"/>
      <c r="BZ2245" s="22"/>
      <c r="CA2245" s="22"/>
      <c r="CB2245" s="22"/>
      <c r="CC2245" s="22"/>
      <c r="CD2245" s="22"/>
      <c r="CE2245" s="22"/>
      <c r="CF2245" s="22"/>
      <c r="CG2245" s="22"/>
      <c r="CH2245" s="22"/>
      <c r="CI2245" s="22"/>
      <c r="CJ2245" s="22"/>
      <c r="CK2245" s="24"/>
      <c r="CL2245" s="22"/>
      <c r="CM2245" s="22"/>
      <c r="CN2245" s="22"/>
      <c r="CO2245" s="22"/>
      <c r="CP2245" s="22"/>
      <c r="CQ2245" s="22"/>
      <c r="CR2245" s="22"/>
      <c r="CS2245" s="22"/>
      <c r="CT2245" s="22"/>
      <c r="CU2245" s="22"/>
      <c r="CV2245" s="22"/>
      <c r="CW2245" s="22"/>
      <c r="CX2245" s="22"/>
      <c r="CY2245" s="22"/>
      <c r="CZ2245" s="22"/>
      <c r="DA2245" s="22"/>
      <c r="DB2245" s="22"/>
      <c r="DC2245" s="22"/>
      <c r="DD2245" s="22"/>
      <c r="DE2245" s="22"/>
      <c r="DF2245" s="22"/>
      <c r="DG2245" s="22"/>
      <c r="DH2245" s="22"/>
      <c r="DI2245" s="22"/>
      <c r="DJ2245" s="22"/>
      <c r="DK2245" s="22"/>
      <c r="DL2245" s="22"/>
      <c r="DM2245" s="22"/>
      <c r="DN2245" s="22"/>
      <c r="DO2245" s="22"/>
      <c r="DP2245" s="22"/>
      <c r="DQ2245" s="24"/>
      <c r="DR2245" s="22"/>
      <c r="DS2245" s="22"/>
      <c r="DT2245" s="22"/>
      <c r="DU2245" s="22"/>
      <c r="DV2245" s="22"/>
      <c r="DW2245" s="22"/>
      <c r="DX2245" s="22"/>
      <c r="DY2245" s="22"/>
      <c r="DZ2245" s="22"/>
      <c r="EA2245" s="22"/>
      <c r="EB2245" s="22"/>
      <c r="EC2245" s="22"/>
      <c r="ED2245" s="22"/>
      <c r="EE2245" s="22"/>
      <c r="EF2245" s="22"/>
      <c r="EG2245" s="22"/>
      <c r="EH2245" s="22"/>
      <c r="EI2245" s="22"/>
      <c r="EJ2245" s="22"/>
      <c r="EK2245" s="22"/>
      <c r="EL2245" s="22"/>
      <c r="EM2245" s="22"/>
      <c r="EN2245" s="22"/>
      <c r="EO2245" s="22"/>
      <c r="EP2245" s="22"/>
      <c r="EQ2245" s="22"/>
      <c r="ER2245" s="22"/>
      <c r="ES2245" s="22"/>
      <c r="ET2245" s="22"/>
      <c r="EU2245" s="22"/>
      <c r="EV2245" s="22"/>
      <c r="EW2245" s="24"/>
      <c r="EX2245" s="22"/>
      <c r="EY2245" s="22"/>
      <c r="EZ2245" s="22"/>
      <c r="FA2245" s="22"/>
      <c r="FB2245" s="22"/>
      <c r="FC2245" s="22"/>
      <c r="FD2245" s="22"/>
      <c r="FE2245" s="22"/>
      <c r="FF2245" s="22"/>
      <c r="FG2245" s="22"/>
      <c r="FH2245" s="22"/>
      <c r="FI2245" s="22"/>
      <c r="FJ2245" s="22"/>
      <c r="FK2245" s="22"/>
      <c r="FL2245" s="22"/>
      <c r="FM2245" s="22"/>
      <c r="FN2245" s="22"/>
      <c r="FO2245" s="22"/>
      <c r="FP2245" s="22"/>
      <c r="FQ2245" s="22"/>
      <c r="FR2245" s="22"/>
      <c r="FS2245" s="22"/>
      <c r="FT2245" s="22"/>
      <c r="FU2245" s="22"/>
      <c r="FV2245" s="22"/>
      <c r="FW2245" s="22"/>
      <c r="FX2245" s="22"/>
      <c r="FY2245" s="22"/>
      <c r="FZ2245" s="22"/>
      <c r="GA2245" s="22"/>
      <c r="GB2245" s="22"/>
      <c r="GC2245" s="24"/>
      <c r="GD2245" s="22"/>
      <c r="GE2245" s="22"/>
      <c r="GF2245" s="22"/>
      <c r="GG2245" s="22"/>
      <c r="GH2245" s="22"/>
      <c r="GI2245" s="22"/>
      <c r="GJ2245" s="22"/>
      <c r="GK2245" s="22"/>
      <c r="GL2245" s="22"/>
      <c r="GM2245" s="22"/>
      <c r="GN2245" s="22"/>
      <c r="GO2245" s="22"/>
      <c r="GP2245" s="22"/>
      <c r="GQ2245" s="22"/>
      <c r="GR2245" s="22"/>
      <c r="GS2245" s="22"/>
      <c r="GT2245" s="22"/>
      <c r="GU2245" s="22"/>
      <c r="GV2245" s="22"/>
      <c r="GW2245" s="22"/>
      <c r="GX2245" s="22"/>
      <c r="GY2245" s="22"/>
      <c r="GZ2245" s="22"/>
      <c r="HA2245" s="22"/>
      <c r="HB2245" s="22"/>
      <c r="HC2245" s="22"/>
      <c r="HD2245" s="22"/>
      <c r="HE2245" s="22"/>
      <c r="HF2245" s="22"/>
      <c r="HG2245" s="22"/>
      <c r="HH2245" s="22"/>
      <c r="HI2245" s="24"/>
      <c r="HJ2245" s="22"/>
      <c r="HK2245" s="22"/>
      <c r="HL2245" s="22"/>
      <c r="HM2245" s="22"/>
      <c r="HN2245" s="22"/>
      <c r="HO2245" s="22"/>
      <c r="HP2245" s="22"/>
      <c r="HQ2245" s="22"/>
      <c r="HR2245" s="22"/>
      <c r="HS2245" s="22"/>
      <c r="HT2245" s="22"/>
      <c r="HU2245" s="22"/>
      <c r="HV2245" s="22"/>
      <c r="HW2245" s="22"/>
      <c r="HX2245" s="22"/>
      <c r="HY2245" s="22"/>
      <c r="HZ2245" s="22"/>
      <c r="IA2245" s="22"/>
      <c r="IB2245" s="22"/>
      <c r="IC2245" s="22"/>
      <c r="ID2245" s="22"/>
      <c r="IE2245" s="22"/>
      <c r="IF2245" s="22"/>
      <c r="IG2245" s="22"/>
      <c r="IH2245" s="22"/>
      <c r="II2245" s="22"/>
      <c r="IJ2245" s="22"/>
      <c r="IK2245" s="22"/>
      <c r="IL2245" s="22"/>
      <c r="IM2245" s="22"/>
      <c r="IN2245" s="22"/>
      <c r="IO2245" s="24"/>
      <c r="IP2245" s="22"/>
      <c r="IQ2245" s="22"/>
      <c r="IR2245" s="22"/>
      <c r="IS2245" s="22"/>
      <c r="IT2245" s="22"/>
      <c r="IU2245" s="22"/>
      <c r="IV2245" s="22"/>
      <c r="IW2245" s="22"/>
      <c r="IX2245" s="22"/>
      <c r="IY2245" s="22"/>
      <c r="IZ2245" s="22"/>
      <c r="JA2245" s="22"/>
      <c r="JB2245" s="22"/>
      <c r="JC2245" s="22"/>
      <c r="JD2245" s="22"/>
      <c r="JE2245" s="22"/>
      <c r="JF2245" s="22"/>
      <c r="JG2245" s="22"/>
      <c r="JH2245" s="22"/>
      <c r="JI2245" s="22"/>
      <c r="JJ2245" s="22"/>
      <c r="JK2245" s="22"/>
      <c r="JL2245" s="22"/>
      <c r="JM2245" s="22"/>
      <c r="JN2245" s="22"/>
      <c r="JO2245" s="22"/>
      <c r="JP2245" s="22"/>
      <c r="JQ2245" s="22"/>
      <c r="JR2245" s="22"/>
      <c r="JS2245" s="22"/>
      <c r="JT2245" s="22"/>
      <c r="JU2245" s="24"/>
      <c r="JV2245" s="22"/>
      <c r="JW2245" s="22"/>
      <c r="JX2245" s="22"/>
      <c r="JY2245" s="22"/>
      <c r="JZ2245" s="22"/>
      <c r="KA2245" s="22"/>
      <c r="KB2245" s="22"/>
      <c r="KC2245" s="22"/>
      <c r="KD2245" s="22"/>
      <c r="KE2245" s="22"/>
      <c r="KF2245" s="22"/>
      <c r="KG2245" s="22"/>
      <c r="KH2245" s="22"/>
      <c r="KI2245" s="22"/>
      <c r="KJ2245" s="22"/>
      <c r="KK2245" s="22"/>
      <c r="KL2245" s="22"/>
      <c r="KM2245" s="22"/>
      <c r="KN2245" s="22"/>
      <c r="KO2245" s="22"/>
      <c r="KP2245" s="22"/>
      <c r="KQ2245" s="22"/>
      <c r="KR2245" s="22"/>
      <c r="KS2245" s="22"/>
      <c r="KT2245" s="22"/>
      <c r="KU2245" s="22"/>
      <c r="KV2245" s="22"/>
      <c r="KW2245" s="22"/>
      <c r="KX2245" s="22"/>
      <c r="KY2245" s="22"/>
      <c r="KZ2245" s="22"/>
      <c r="LA2245" s="24"/>
      <c r="LB2245" s="22"/>
      <c r="LC2245" s="22"/>
      <c r="LD2245" s="22"/>
      <c r="LE2245" s="22"/>
      <c r="LF2245" s="22"/>
      <c r="LG2245" s="22"/>
      <c r="LH2245" s="22"/>
      <c r="LI2245" s="22"/>
      <c r="LJ2245" s="22"/>
      <c r="LK2245" s="22"/>
      <c r="LL2245" s="22"/>
      <c r="LM2245" s="22"/>
      <c r="LN2245" s="22"/>
      <c r="LO2245" s="22"/>
      <c r="LP2245" s="22"/>
      <c r="LQ2245" s="22"/>
      <c r="LR2245" s="22"/>
      <c r="LS2245" s="22"/>
      <c r="LT2245" s="22"/>
      <c r="LU2245" s="22"/>
      <c r="LV2245" s="22"/>
      <c r="LW2245" s="22"/>
      <c r="LX2245" s="22"/>
      <c r="LY2245" s="22"/>
      <c r="LZ2245" s="22"/>
      <c r="MA2245" s="22"/>
      <c r="MB2245" s="22"/>
      <c r="MC2245" s="22"/>
      <c r="MD2245" s="22"/>
      <c r="ME2245" s="22"/>
      <c r="MF2245" s="22"/>
      <c r="MG2245" s="24"/>
      <c r="MH2245" s="22"/>
      <c r="MI2245" s="22"/>
      <c r="MJ2245" s="22"/>
      <c r="MK2245" s="22"/>
      <c r="ML2245" s="22"/>
      <c r="MM2245" s="22"/>
      <c r="MN2245" s="22"/>
      <c r="MO2245" s="22"/>
      <c r="MP2245" s="22"/>
      <c r="MQ2245" s="22"/>
      <c r="MR2245" s="22"/>
      <c r="MS2245" s="22"/>
      <c r="MT2245" s="22"/>
      <c r="MU2245" s="22"/>
      <c r="MV2245" s="22"/>
      <c r="MW2245" s="22"/>
      <c r="MX2245" s="22"/>
      <c r="MY2245" s="22"/>
      <c r="MZ2245" s="22"/>
      <c r="NA2245" s="22"/>
      <c r="NB2245" s="22"/>
      <c r="NC2245" s="22"/>
      <c r="ND2245" s="22"/>
      <c r="NE2245" s="22"/>
      <c r="NF2245" s="22"/>
      <c r="NG2245" s="22"/>
      <c r="NH2245" s="22"/>
      <c r="NI2245" s="22"/>
      <c r="NJ2245" s="22"/>
      <c r="NK2245" s="22"/>
      <c r="NL2245" s="22"/>
      <c r="NM2245" s="24"/>
      <c r="NN2245" s="22"/>
      <c r="NO2245" s="22"/>
      <c r="NP2245" s="22"/>
      <c r="NQ2245" s="22"/>
      <c r="NR2245" s="22"/>
      <c r="NS2245" s="22"/>
      <c r="NT2245" s="22"/>
      <c r="NU2245" s="22"/>
      <c r="NV2245" s="22"/>
      <c r="NW2245" s="22"/>
      <c r="NX2245" s="22"/>
      <c r="NY2245" s="22"/>
      <c r="NZ2245" s="22"/>
      <c r="OA2245" s="22"/>
      <c r="OB2245" s="22"/>
      <c r="OC2245" s="22"/>
      <c r="OD2245" s="22"/>
      <c r="OE2245" s="22"/>
      <c r="OF2245" s="22"/>
      <c r="OG2245" s="22"/>
      <c r="OH2245" s="22"/>
      <c r="OI2245" s="22"/>
      <c r="OJ2245" s="22"/>
      <c r="OK2245" s="22"/>
      <c r="OL2245" s="22"/>
      <c r="OM2245" s="22"/>
      <c r="ON2245" s="22"/>
      <c r="OO2245" s="22"/>
      <c r="OP2245" s="22"/>
      <c r="OQ2245" s="22"/>
      <c r="OR2245" s="22"/>
    </row>
    <row r="2246" spans="1:408" ht="15" thickBot="1">
      <c r="A2246" s="1"/>
      <c r="B2246" s="12"/>
      <c r="C2246" s="12"/>
      <c r="D2246" s="22"/>
      <c r="E2246" s="54"/>
      <c r="F2246" s="54"/>
      <c r="G2246" s="54"/>
      <c r="H2246" s="55"/>
      <c r="I2246" s="22"/>
      <c r="J2246" s="56"/>
      <c r="K2246" s="81"/>
      <c r="L2246" s="57"/>
      <c r="M2246" s="57"/>
      <c r="N2246" s="55"/>
      <c r="O2246" s="58"/>
      <c r="P2246" s="58"/>
      <c r="Q2246" s="59"/>
      <c r="R2246" s="60"/>
      <c r="S2246" s="60"/>
      <c r="T2246" s="22"/>
      <c r="U2246" s="1"/>
      <c r="V2246" s="23"/>
      <c r="X2246" s="24"/>
      <c r="Y2246" s="24"/>
      <c r="Z2246" s="22"/>
      <c r="AA2246" s="22"/>
      <c r="AB2246" s="22"/>
      <c r="AC2246" s="22"/>
      <c r="AD2246" s="22"/>
      <c r="AE2246" s="22"/>
      <c r="AF2246" s="22"/>
      <c r="AG2246" s="22"/>
      <c r="AH2246" s="22"/>
      <c r="AI2246" s="22"/>
      <c r="AJ2246" s="22"/>
      <c r="AK2246" s="22"/>
      <c r="AL2246" s="22"/>
      <c r="AM2246" s="22"/>
      <c r="AN2246" s="22"/>
      <c r="AO2246" s="22"/>
      <c r="AP2246" s="22"/>
      <c r="AQ2246" s="22"/>
      <c r="AR2246" s="22"/>
      <c r="AS2246" s="22"/>
      <c r="AT2246" s="22"/>
      <c r="AU2246" s="22"/>
      <c r="AV2246" s="22"/>
      <c r="AW2246" s="22"/>
      <c r="AX2246" s="22"/>
      <c r="AY2246" s="22"/>
      <c r="AZ2246" s="22"/>
      <c r="BA2246" s="22"/>
      <c r="BB2246" s="22"/>
      <c r="BC2246" s="22"/>
      <c r="BD2246" s="22"/>
      <c r="BE2246" s="24"/>
      <c r="BF2246" s="22"/>
      <c r="BG2246" s="22"/>
      <c r="BH2246" s="22"/>
      <c r="BI2246" s="22"/>
      <c r="BJ2246" s="22"/>
      <c r="BK2246" s="22"/>
      <c r="BL2246" s="22"/>
      <c r="BM2246" s="22"/>
      <c r="BN2246" s="22"/>
      <c r="BO2246" s="22"/>
      <c r="BP2246" s="22"/>
      <c r="BQ2246" s="22"/>
      <c r="BR2246" s="22"/>
      <c r="BS2246" s="22"/>
      <c r="BT2246" s="22"/>
      <c r="BU2246" s="22"/>
      <c r="BV2246" s="22"/>
      <c r="BW2246" s="22"/>
      <c r="BX2246" s="22"/>
      <c r="BY2246" s="22"/>
      <c r="BZ2246" s="22"/>
      <c r="CA2246" s="22"/>
      <c r="CB2246" s="22"/>
      <c r="CC2246" s="22"/>
      <c r="CD2246" s="22"/>
      <c r="CE2246" s="22"/>
      <c r="CF2246" s="22"/>
      <c r="CG2246" s="22"/>
      <c r="CH2246" s="22"/>
      <c r="CI2246" s="22"/>
      <c r="CJ2246" s="22"/>
      <c r="CK2246" s="24"/>
      <c r="CL2246" s="22"/>
      <c r="CM2246" s="22"/>
      <c r="CN2246" s="22"/>
      <c r="CO2246" s="22"/>
      <c r="CP2246" s="22"/>
      <c r="CQ2246" s="22"/>
      <c r="CR2246" s="22"/>
      <c r="CS2246" s="22"/>
      <c r="CT2246" s="22"/>
      <c r="CU2246" s="22"/>
      <c r="CV2246" s="22"/>
      <c r="CW2246" s="22"/>
      <c r="CX2246" s="22"/>
      <c r="CY2246" s="22"/>
      <c r="CZ2246" s="22"/>
      <c r="DA2246" s="22"/>
      <c r="DB2246" s="22"/>
      <c r="DC2246" s="22"/>
      <c r="DD2246" s="22"/>
      <c r="DE2246" s="22"/>
      <c r="DF2246" s="22"/>
      <c r="DG2246" s="22"/>
      <c r="DH2246" s="22"/>
      <c r="DI2246" s="22"/>
      <c r="DJ2246" s="22"/>
      <c r="DK2246" s="22"/>
      <c r="DL2246" s="22"/>
      <c r="DM2246" s="22"/>
      <c r="DN2246" s="22"/>
      <c r="DO2246" s="22"/>
      <c r="DP2246" s="22"/>
      <c r="DQ2246" s="24"/>
      <c r="DR2246" s="22"/>
      <c r="DS2246" s="22"/>
      <c r="DT2246" s="22"/>
      <c r="DU2246" s="22"/>
      <c r="DV2246" s="22"/>
      <c r="DW2246" s="22"/>
      <c r="DX2246" s="22"/>
      <c r="DY2246" s="22"/>
      <c r="DZ2246" s="22"/>
      <c r="EA2246" s="22"/>
      <c r="EB2246" s="22"/>
      <c r="EC2246" s="22"/>
      <c r="ED2246" s="22"/>
      <c r="EE2246" s="22"/>
      <c r="EF2246" s="22"/>
      <c r="EG2246" s="22"/>
      <c r="EH2246" s="22"/>
      <c r="EI2246" s="22"/>
      <c r="EJ2246" s="22"/>
      <c r="EK2246" s="22"/>
      <c r="EL2246" s="22"/>
      <c r="EM2246" s="22"/>
      <c r="EN2246" s="22"/>
      <c r="EO2246" s="22"/>
      <c r="EP2246" s="22"/>
      <c r="EQ2246" s="22"/>
      <c r="ER2246" s="22"/>
      <c r="ES2246" s="22"/>
      <c r="ET2246" s="22"/>
      <c r="EU2246" s="22"/>
      <c r="EV2246" s="22"/>
      <c r="EW2246" s="24"/>
      <c r="EX2246" s="22"/>
      <c r="EY2246" s="22"/>
      <c r="EZ2246" s="22"/>
      <c r="FA2246" s="22"/>
      <c r="FB2246" s="22"/>
      <c r="FC2246" s="22"/>
      <c r="FD2246" s="22"/>
      <c r="FE2246" s="22"/>
      <c r="FF2246" s="22"/>
      <c r="FG2246" s="22"/>
      <c r="FH2246" s="22"/>
      <c r="FI2246" s="22"/>
      <c r="FJ2246" s="22"/>
      <c r="FK2246" s="22"/>
      <c r="FL2246" s="22"/>
      <c r="FM2246" s="22"/>
      <c r="FN2246" s="22"/>
      <c r="FO2246" s="22"/>
      <c r="FP2246" s="22"/>
      <c r="FQ2246" s="22"/>
      <c r="FR2246" s="22"/>
      <c r="FS2246" s="22"/>
      <c r="FT2246" s="22"/>
      <c r="FU2246" s="22"/>
      <c r="FV2246" s="22"/>
      <c r="FW2246" s="22"/>
      <c r="FX2246" s="22"/>
      <c r="FY2246" s="22"/>
      <c r="FZ2246" s="22"/>
      <c r="GA2246" s="22"/>
      <c r="GB2246" s="22"/>
      <c r="GC2246" s="24"/>
      <c r="GD2246" s="22"/>
      <c r="GE2246" s="22"/>
      <c r="GF2246" s="22"/>
      <c r="GG2246" s="22"/>
      <c r="GH2246" s="22"/>
      <c r="GI2246" s="22"/>
      <c r="GJ2246" s="22"/>
      <c r="GK2246" s="22"/>
      <c r="GL2246" s="22"/>
      <c r="GM2246" s="22"/>
      <c r="GN2246" s="22"/>
      <c r="GO2246" s="22"/>
      <c r="GP2246" s="22"/>
      <c r="GQ2246" s="22"/>
      <c r="GR2246" s="22"/>
      <c r="GS2246" s="22"/>
      <c r="GT2246" s="22"/>
      <c r="GU2246" s="22"/>
      <c r="GV2246" s="22"/>
      <c r="GW2246" s="22"/>
      <c r="GX2246" s="22"/>
      <c r="GY2246" s="22"/>
      <c r="GZ2246" s="22"/>
      <c r="HA2246" s="22"/>
      <c r="HB2246" s="22"/>
      <c r="HC2246" s="22"/>
      <c r="HD2246" s="22"/>
      <c r="HE2246" s="22"/>
      <c r="HF2246" s="22"/>
      <c r="HG2246" s="22"/>
      <c r="HH2246" s="22"/>
      <c r="HI2246" s="24"/>
      <c r="HJ2246" s="22"/>
      <c r="HK2246" s="22"/>
      <c r="HL2246" s="22"/>
      <c r="HM2246" s="22"/>
      <c r="HN2246" s="22"/>
      <c r="HO2246" s="22"/>
      <c r="HP2246" s="22"/>
      <c r="HQ2246" s="22"/>
      <c r="HR2246" s="22"/>
      <c r="HS2246" s="22"/>
      <c r="HT2246" s="22"/>
      <c r="HU2246" s="22"/>
      <c r="HV2246" s="22"/>
      <c r="HW2246" s="22"/>
      <c r="HX2246" s="22"/>
      <c r="HY2246" s="22"/>
      <c r="HZ2246" s="22"/>
      <c r="IA2246" s="22"/>
      <c r="IB2246" s="22"/>
      <c r="IC2246" s="22"/>
      <c r="ID2246" s="22"/>
      <c r="IE2246" s="22"/>
      <c r="IF2246" s="22"/>
      <c r="IG2246" s="22"/>
      <c r="IH2246" s="22"/>
      <c r="II2246" s="22"/>
      <c r="IJ2246" s="22"/>
      <c r="IK2246" s="22"/>
      <c r="IL2246" s="22"/>
      <c r="IM2246" s="22"/>
      <c r="IN2246" s="22"/>
      <c r="IO2246" s="24"/>
      <c r="IP2246" s="22"/>
      <c r="IQ2246" s="22"/>
      <c r="IR2246" s="22"/>
      <c r="IS2246" s="22"/>
      <c r="IT2246" s="22"/>
      <c r="IU2246" s="22"/>
      <c r="IV2246" s="22"/>
      <c r="IW2246" s="22"/>
      <c r="IX2246" s="22"/>
      <c r="IY2246" s="22"/>
      <c r="IZ2246" s="22"/>
      <c r="JA2246" s="22"/>
      <c r="JB2246" s="22"/>
      <c r="JC2246" s="22"/>
      <c r="JD2246" s="22"/>
      <c r="JE2246" s="22"/>
      <c r="JF2246" s="22"/>
      <c r="JG2246" s="22"/>
      <c r="JH2246" s="22"/>
      <c r="JI2246" s="22"/>
      <c r="JJ2246" s="22"/>
      <c r="JK2246" s="22"/>
      <c r="JL2246" s="22"/>
      <c r="JM2246" s="22"/>
      <c r="JN2246" s="22"/>
      <c r="JO2246" s="22"/>
      <c r="JP2246" s="22"/>
      <c r="JQ2246" s="22"/>
      <c r="JR2246" s="22"/>
      <c r="JS2246" s="22"/>
      <c r="JT2246" s="22"/>
      <c r="JU2246" s="24"/>
      <c r="JV2246" s="22"/>
      <c r="JW2246" s="22"/>
      <c r="JX2246" s="22"/>
      <c r="JY2246" s="22"/>
      <c r="JZ2246" s="22"/>
      <c r="KA2246" s="22"/>
      <c r="KB2246" s="22"/>
      <c r="KC2246" s="22"/>
      <c r="KD2246" s="22"/>
      <c r="KE2246" s="22"/>
      <c r="KF2246" s="22"/>
      <c r="KG2246" s="22"/>
      <c r="KH2246" s="22"/>
      <c r="KI2246" s="22"/>
      <c r="KJ2246" s="22"/>
      <c r="KK2246" s="22"/>
      <c r="KL2246" s="22"/>
      <c r="KM2246" s="22"/>
      <c r="KN2246" s="22"/>
      <c r="KO2246" s="22"/>
      <c r="KP2246" s="22"/>
      <c r="KQ2246" s="22"/>
      <c r="KR2246" s="22"/>
      <c r="KS2246" s="22"/>
      <c r="KT2246" s="22"/>
      <c r="KU2246" s="22"/>
      <c r="KV2246" s="22"/>
      <c r="KW2246" s="22"/>
      <c r="KX2246" s="22"/>
      <c r="KY2246" s="22"/>
      <c r="KZ2246" s="22"/>
      <c r="LA2246" s="24"/>
      <c r="LB2246" s="22"/>
      <c r="LC2246" s="22"/>
      <c r="LD2246" s="22"/>
      <c r="LE2246" s="22"/>
      <c r="LF2246" s="22"/>
      <c r="LG2246" s="22"/>
      <c r="LH2246" s="22"/>
      <c r="LI2246" s="22"/>
      <c r="LJ2246" s="22"/>
      <c r="LK2246" s="22"/>
      <c r="LL2246" s="22"/>
      <c r="LM2246" s="22"/>
      <c r="LN2246" s="22"/>
      <c r="LO2246" s="22"/>
      <c r="LP2246" s="22"/>
      <c r="LQ2246" s="22"/>
      <c r="LR2246" s="22"/>
      <c r="LS2246" s="22"/>
      <c r="LT2246" s="22"/>
      <c r="LU2246" s="22"/>
      <c r="LV2246" s="22"/>
      <c r="LW2246" s="22"/>
      <c r="LX2246" s="22"/>
      <c r="LY2246" s="22"/>
      <c r="LZ2246" s="22"/>
      <c r="MA2246" s="22"/>
      <c r="MB2246" s="22"/>
      <c r="MC2246" s="22"/>
      <c r="MD2246" s="22"/>
      <c r="ME2246" s="22"/>
      <c r="MF2246" s="22"/>
      <c r="MG2246" s="24"/>
      <c r="MH2246" s="22"/>
      <c r="MI2246" s="22"/>
      <c r="MJ2246" s="22"/>
      <c r="MK2246" s="22"/>
      <c r="ML2246" s="22"/>
      <c r="MM2246" s="22"/>
      <c r="MN2246" s="22"/>
      <c r="MO2246" s="22"/>
      <c r="MP2246" s="22"/>
      <c r="MQ2246" s="22"/>
      <c r="MR2246" s="22"/>
      <c r="MS2246" s="22"/>
      <c r="MT2246" s="22"/>
      <c r="MU2246" s="22"/>
      <c r="MV2246" s="22"/>
      <c r="MW2246" s="22"/>
      <c r="MX2246" s="22"/>
      <c r="MY2246" s="22"/>
      <c r="MZ2246" s="22"/>
      <c r="NA2246" s="22"/>
      <c r="NB2246" s="22"/>
      <c r="NC2246" s="22"/>
      <c r="ND2246" s="22"/>
      <c r="NE2246" s="22"/>
      <c r="NF2246" s="22"/>
      <c r="NG2246" s="22"/>
      <c r="NH2246" s="22"/>
      <c r="NI2246" s="22"/>
      <c r="NJ2246" s="22"/>
      <c r="NK2246" s="22"/>
      <c r="NL2246" s="22"/>
      <c r="NM2246" s="24"/>
      <c r="NN2246" s="22"/>
      <c r="NO2246" s="22"/>
      <c r="NP2246" s="22"/>
      <c r="NQ2246" s="22"/>
      <c r="NR2246" s="22"/>
      <c r="NS2246" s="22"/>
      <c r="NT2246" s="22"/>
      <c r="NU2246" s="22"/>
      <c r="NV2246" s="22"/>
      <c r="NW2246" s="22"/>
      <c r="NX2246" s="22"/>
      <c r="NY2246" s="22"/>
      <c r="NZ2246" s="22"/>
      <c r="OA2246" s="22"/>
      <c r="OB2246" s="22"/>
      <c r="OC2246" s="22"/>
      <c r="OD2246" s="22"/>
      <c r="OE2246" s="22"/>
      <c r="OF2246" s="22"/>
      <c r="OG2246" s="22"/>
      <c r="OH2246" s="22"/>
      <c r="OI2246" s="22"/>
      <c r="OJ2246" s="22"/>
      <c r="OK2246" s="22"/>
      <c r="OL2246" s="22"/>
      <c r="OM2246" s="22"/>
      <c r="ON2246" s="22"/>
      <c r="OO2246" s="22"/>
      <c r="OP2246" s="22"/>
      <c r="OQ2246" s="22"/>
      <c r="OR2246" s="22"/>
    </row>
    <row r="2247" spans="1:408" ht="15" thickBot="1">
      <c r="A2247" s="1"/>
      <c r="B2247" s="12"/>
      <c r="C2247" s="12"/>
      <c r="D2247" s="22"/>
      <c r="E2247" s="54"/>
      <c r="F2247" s="54"/>
      <c r="G2247" s="54"/>
      <c r="H2247" s="55"/>
      <c r="I2247" s="22"/>
      <c r="J2247" s="56"/>
      <c r="K2247" s="80"/>
      <c r="L2247" s="57"/>
      <c r="M2247" s="57"/>
      <c r="N2247" s="55"/>
      <c r="O2247" s="58"/>
      <c r="P2247" s="58"/>
      <c r="Q2247" s="59"/>
      <c r="R2247" s="60"/>
      <c r="S2247" s="60"/>
      <c r="T2247" s="22"/>
      <c r="U2247" s="1"/>
      <c r="V2247" s="23"/>
      <c r="X2247" s="24"/>
      <c r="Y2247" s="24"/>
      <c r="Z2247" s="22"/>
      <c r="AA2247" s="22"/>
      <c r="AB2247" s="22"/>
      <c r="AC2247" s="22"/>
      <c r="AD2247" s="22"/>
      <c r="AE2247" s="22"/>
      <c r="AF2247" s="22"/>
      <c r="AG2247" s="22"/>
      <c r="AH2247" s="22"/>
      <c r="AI2247" s="22"/>
      <c r="AJ2247" s="22"/>
      <c r="AK2247" s="22"/>
      <c r="AL2247" s="22"/>
      <c r="AM2247" s="22"/>
      <c r="AN2247" s="22"/>
      <c r="AO2247" s="22"/>
      <c r="AP2247" s="22"/>
      <c r="AQ2247" s="22"/>
      <c r="AR2247" s="22"/>
      <c r="AS2247" s="22"/>
      <c r="AT2247" s="22"/>
      <c r="AU2247" s="22"/>
      <c r="AV2247" s="22"/>
      <c r="AW2247" s="22"/>
      <c r="AX2247" s="22"/>
      <c r="AY2247" s="22"/>
      <c r="AZ2247" s="22"/>
      <c r="BA2247" s="22"/>
      <c r="BB2247" s="22"/>
      <c r="BC2247" s="22"/>
      <c r="BD2247" s="22"/>
      <c r="BE2247" s="24"/>
      <c r="BF2247" s="22"/>
      <c r="BG2247" s="22"/>
      <c r="BH2247" s="22"/>
      <c r="BI2247" s="22"/>
      <c r="BJ2247" s="22"/>
      <c r="BK2247" s="22"/>
      <c r="BL2247" s="22"/>
      <c r="BM2247" s="22"/>
      <c r="BN2247" s="22"/>
      <c r="BO2247" s="22"/>
      <c r="BP2247" s="22"/>
      <c r="BQ2247" s="22"/>
      <c r="BR2247" s="22"/>
      <c r="BS2247" s="22"/>
      <c r="BT2247" s="22"/>
      <c r="BU2247" s="22"/>
      <c r="BV2247" s="22"/>
      <c r="BW2247" s="22"/>
      <c r="BX2247" s="22"/>
      <c r="BY2247" s="22"/>
      <c r="BZ2247" s="22"/>
      <c r="CA2247" s="22"/>
      <c r="CB2247" s="22"/>
      <c r="CC2247" s="22"/>
      <c r="CD2247" s="22"/>
      <c r="CE2247" s="22"/>
      <c r="CF2247" s="22"/>
      <c r="CG2247" s="22"/>
      <c r="CH2247" s="22"/>
      <c r="CI2247" s="22"/>
      <c r="CJ2247" s="22"/>
      <c r="CK2247" s="24"/>
      <c r="CL2247" s="22"/>
      <c r="CM2247" s="22"/>
      <c r="CN2247" s="22"/>
      <c r="CO2247" s="22"/>
      <c r="CP2247" s="22"/>
      <c r="CQ2247" s="22"/>
      <c r="CR2247" s="22"/>
      <c r="CS2247" s="22"/>
      <c r="CT2247" s="22"/>
      <c r="CU2247" s="22"/>
      <c r="CV2247" s="22"/>
      <c r="CW2247" s="22"/>
      <c r="CX2247" s="22"/>
      <c r="CY2247" s="22"/>
      <c r="CZ2247" s="22"/>
      <c r="DA2247" s="22"/>
      <c r="DB2247" s="22"/>
      <c r="DC2247" s="22"/>
      <c r="DD2247" s="22"/>
      <c r="DE2247" s="22"/>
      <c r="DF2247" s="22"/>
      <c r="DG2247" s="22"/>
      <c r="DH2247" s="22"/>
      <c r="DI2247" s="22"/>
      <c r="DJ2247" s="22"/>
      <c r="DK2247" s="22"/>
      <c r="DL2247" s="22"/>
      <c r="DM2247" s="22"/>
      <c r="DN2247" s="22"/>
      <c r="DO2247" s="22"/>
      <c r="DP2247" s="22"/>
      <c r="DQ2247" s="24"/>
      <c r="DR2247" s="22"/>
      <c r="DS2247" s="22"/>
      <c r="DT2247" s="22"/>
      <c r="DU2247" s="22"/>
      <c r="DV2247" s="22"/>
      <c r="DW2247" s="22"/>
      <c r="DX2247" s="22"/>
      <c r="DY2247" s="22"/>
      <c r="DZ2247" s="22"/>
      <c r="EA2247" s="22"/>
      <c r="EB2247" s="22"/>
      <c r="EC2247" s="22"/>
      <c r="ED2247" s="22"/>
      <c r="EE2247" s="22"/>
      <c r="EF2247" s="22"/>
      <c r="EG2247" s="22"/>
      <c r="EH2247" s="22"/>
      <c r="EI2247" s="22"/>
      <c r="EJ2247" s="22"/>
      <c r="EK2247" s="22"/>
      <c r="EL2247" s="22"/>
      <c r="EM2247" s="22"/>
      <c r="EN2247" s="22"/>
      <c r="EO2247" s="22"/>
      <c r="EP2247" s="22"/>
      <c r="EQ2247" s="22"/>
      <c r="ER2247" s="22"/>
      <c r="ES2247" s="22"/>
      <c r="ET2247" s="22"/>
      <c r="EU2247" s="22"/>
      <c r="EV2247" s="22"/>
      <c r="EW2247" s="24"/>
      <c r="EX2247" s="22"/>
      <c r="EY2247" s="22"/>
      <c r="EZ2247" s="22"/>
      <c r="FA2247" s="22"/>
      <c r="FB2247" s="22"/>
      <c r="FC2247" s="22"/>
      <c r="FD2247" s="22"/>
      <c r="FE2247" s="22"/>
      <c r="FF2247" s="22"/>
      <c r="FG2247" s="22"/>
      <c r="FH2247" s="22"/>
      <c r="FI2247" s="22"/>
      <c r="FJ2247" s="22"/>
      <c r="FK2247" s="22"/>
      <c r="FL2247" s="22"/>
      <c r="FM2247" s="22"/>
      <c r="FN2247" s="22"/>
      <c r="FO2247" s="22"/>
      <c r="FP2247" s="22"/>
      <c r="FQ2247" s="22"/>
      <c r="FR2247" s="22"/>
      <c r="FS2247" s="22"/>
      <c r="FT2247" s="22"/>
      <c r="FU2247" s="22"/>
      <c r="FV2247" s="22"/>
      <c r="FW2247" s="22"/>
      <c r="FX2247" s="22"/>
      <c r="FY2247" s="22"/>
      <c r="FZ2247" s="22"/>
      <c r="GA2247" s="22"/>
      <c r="GB2247" s="22"/>
      <c r="GC2247" s="24"/>
      <c r="GD2247" s="22"/>
      <c r="GE2247" s="22"/>
      <c r="GF2247" s="22"/>
      <c r="GG2247" s="22"/>
      <c r="GH2247" s="22"/>
      <c r="GI2247" s="22"/>
      <c r="GJ2247" s="22"/>
      <c r="GK2247" s="22"/>
      <c r="GL2247" s="22"/>
      <c r="GM2247" s="22"/>
      <c r="GN2247" s="22"/>
      <c r="GO2247" s="22"/>
      <c r="GP2247" s="22"/>
      <c r="GQ2247" s="22"/>
      <c r="GR2247" s="22"/>
      <c r="GS2247" s="22"/>
      <c r="GT2247" s="22"/>
      <c r="GU2247" s="22"/>
      <c r="GV2247" s="22"/>
      <c r="GW2247" s="22"/>
      <c r="GX2247" s="22"/>
      <c r="GY2247" s="22"/>
      <c r="GZ2247" s="22"/>
      <c r="HA2247" s="22"/>
      <c r="HB2247" s="22"/>
      <c r="HC2247" s="22"/>
      <c r="HD2247" s="22"/>
      <c r="HE2247" s="22"/>
      <c r="HF2247" s="22"/>
      <c r="HG2247" s="22"/>
      <c r="HH2247" s="22"/>
      <c r="HI2247" s="24"/>
      <c r="HJ2247" s="22"/>
      <c r="HK2247" s="22"/>
      <c r="HL2247" s="22"/>
      <c r="HM2247" s="22"/>
      <c r="HN2247" s="22"/>
      <c r="HO2247" s="22"/>
      <c r="HP2247" s="22"/>
      <c r="HQ2247" s="22"/>
      <c r="HR2247" s="22"/>
      <c r="HS2247" s="22"/>
      <c r="HT2247" s="22"/>
      <c r="HU2247" s="22"/>
      <c r="HV2247" s="22"/>
      <c r="HW2247" s="22"/>
      <c r="HX2247" s="22"/>
      <c r="HY2247" s="22"/>
      <c r="HZ2247" s="22"/>
      <c r="IA2247" s="22"/>
      <c r="IB2247" s="22"/>
      <c r="IC2247" s="22"/>
      <c r="ID2247" s="22"/>
      <c r="IE2247" s="22"/>
      <c r="IF2247" s="22"/>
      <c r="IG2247" s="22"/>
      <c r="IH2247" s="22"/>
      <c r="II2247" s="22"/>
      <c r="IJ2247" s="22"/>
      <c r="IK2247" s="22"/>
      <c r="IL2247" s="22"/>
      <c r="IM2247" s="22"/>
      <c r="IN2247" s="22"/>
      <c r="IO2247" s="24"/>
      <c r="IP2247" s="22"/>
      <c r="IQ2247" s="22"/>
      <c r="IR2247" s="22"/>
      <c r="IS2247" s="22"/>
      <c r="IT2247" s="22"/>
      <c r="IU2247" s="22"/>
      <c r="IV2247" s="22"/>
      <c r="IW2247" s="22"/>
      <c r="IX2247" s="22"/>
      <c r="IY2247" s="22"/>
      <c r="IZ2247" s="22"/>
      <c r="JA2247" s="22"/>
      <c r="JB2247" s="22"/>
      <c r="JC2247" s="22"/>
      <c r="JD2247" s="22"/>
      <c r="JE2247" s="22"/>
      <c r="JF2247" s="22"/>
      <c r="JG2247" s="22"/>
      <c r="JH2247" s="22"/>
      <c r="JI2247" s="22"/>
      <c r="JJ2247" s="22"/>
      <c r="JK2247" s="22"/>
      <c r="JL2247" s="22"/>
      <c r="JM2247" s="22"/>
      <c r="JN2247" s="22"/>
      <c r="JO2247" s="22"/>
      <c r="JP2247" s="22"/>
      <c r="JQ2247" s="22"/>
      <c r="JR2247" s="22"/>
      <c r="JS2247" s="22"/>
      <c r="JT2247" s="22"/>
      <c r="JU2247" s="24"/>
      <c r="JV2247" s="22"/>
      <c r="JW2247" s="22"/>
      <c r="JX2247" s="22"/>
      <c r="JY2247" s="22"/>
      <c r="JZ2247" s="22"/>
      <c r="KA2247" s="22"/>
      <c r="KB2247" s="22"/>
      <c r="KC2247" s="22"/>
      <c r="KD2247" s="22"/>
      <c r="KE2247" s="22"/>
      <c r="KF2247" s="22"/>
      <c r="KG2247" s="22"/>
      <c r="KH2247" s="22"/>
      <c r="KI2247" s="22"/>
      <c r="KJ2247" s="22"/>
      <c r="KK2247" s="22"/>
      <c r="KL2247" s="22"/>
      <c r="KM2247" s="22"/>
      <c r="KN2247" s="22"/>
      <c r="KO2247" s="22"/>
      <c r="KP2247" s="22"/>
      <c r="KQ2247" s="22"/>
      <c r="KR2247" s="22"/>
      <c r="KS2247" s="22"/>
      <c r="KT2247" s="22"/>
      <c r="KU2247" s="22"/>
      <c r="KV2247" s="22"/>
      <c r="KW2247" s="22"/>
      <c r="KX2247" s="22"/>
      <c r="KY2247" s="22"/>
      <c r="KZ2247" s="22"/>
      <c r="LA2247" s="24"/>
      <c r="LB2247" s="22"/>
      <c r="LC2247" s="22"/>
      <c r="LD2247" s="22"/>
      <c r="LE2247" s="22"/>
      <c r="LF2247" s="22"/>
      <c r="LG2247" s="22"/>
      <c r="LH2247" s="22"/>
      <c r="LI2247" s="22"/>
      <c r="LJ2247" s="22"/>
      <c r="LK2247" s="22"/>
      <c r="LL2247" s="22"/>
      <c r="LM2247" s="22"/>
      <c r="LN2247" s="22"/>
      <c r="LO2247" s="22"/>
      <c r="LP2247" s="22"/>
      <c r="LQ2247" s="22"/>
      <c r="LR2247" s="22"/>
      <c r="LS2247" s="22"/>
      <c r="LT2247" s="22"/>
      <c r="LU2247" s="22"/>
      <c r="LV2247" s="22"/>
      <c r="LW2247" s="22"/>
      <c r="LX2247" s="22"/>
      <c r="LY2247" s="22"/>
      <c r="LZ2247" s="22"/>
      <c r="MA2247" s="22"/>
      <c r="MB2247" s="22"/>
      <c r="MC2247" s="22"/>
      <c r="MD2247" s="22"/>
      <c r="ME2247" s="22"/>
      <c r="MF2247" s="22"/>
      <c r="MG2247" s="24"/>
      <c r="MH2247" s="22"/>
      <c r="MI2247" s="22"/>
      <c r="MJ2247" s="22"/>
      <c r="MK2247" s="22"/>
      <c r="ML2247" s="22"/>
      <c r="MM2247" s="22"/>
      <c r="MN2247" s="22"/>
      <c r="MO2247" s="22"/>
      <c r="MP2247" s="22"/>
      <c r="MQ2247" s="22"/>
      <c r="MR2247" s="22"/>
      <c r="MS2247" s="22"/>
      <c r="MT2247" s="22"/>
      <c r="MU2247" s="22"/>
      <c r="MV2247" s="22"/>
      <c r="MW2247" s="22"/>
      <c r="MX2247" s="22"/>
      <c r="MY2247" s="22"/>
      <c r="MZ2247" s="22"/>
      <c r="NA2247" s="22"/>
      <c r="NB2247" s="22"/>
      <c r="NC2247" s="22"/>
      <c r="ND2247" s="22"/>
      <c r="NE2247" s="22"/>
      <c r="NF2247" s="22"/>
      <c r="NG2247" s="22"/>
      <c r="NH2247" s="22"/>
      <c r="NI2247" s="22"/>
      <c r="NJ2247" s="22"/>
      <c r="NK2247" s="22"/>
      <c r="NL2247" s="22"/>
      <c r="NM2247" s="24"/>
      <c r="NN2247" s="22"/>
      <c r="NO2247" s="22"/>
      <c r="NP2247" s="22"/>
      <c r="NQ2247" s="22"/>
      <c r="NR2247" s="22"/>
      <c r="NS2247" s="22"/>
      <c r="NT2247" s="22"/>
      <c r="NU2247" s="22"/>
      <c r="NV2247" s="22"/>
      <c r="NW2247" s="22"/>
      <c r="NX2247" s="22"/>
      <c r="NY2247" s="22"/>
      <c r="NZ2247" s="22"/>
      <c r="OA2247" s="22"/>
      <c r="OB2247" s="22"/>
      <c r="OC2247" s="22"/>
      <c r="OD2247" s="22"/>
      <c r="OE2247" s="22"/>
      <c r="OF2247" s="22"/>
      <c r="OG2247" s="22"/>
      <c r="OH2247" s="22"/>
      <c r="OI2247" s="22"/>
      <c r="OJ2247" s="22"/>
      <c r="OK2247" s="22"/>
      <c r="OL2247" s="22"/>
      <c r="OM2247" s="22"/>
      <c r="ON2247" s="22"/>
      <c r="OO2247" s="22"/>
      <c r="OP2247" s="22"/>
      <c r="OQ2247" s="22"/>
      <c r="OR2247" s="22"/>
    </row>
    <row r="2248" spans="1:408" ht="15" thickBot="1">
      <c r="A2248" s="1"/>
      <c r="B2248" s="12"/>
      <c r="C2248" s="12"/>
      <c r="D2248" s="22"/>
      <c r="E2248" s="54"/>
      <c r="F2248" s="54"/>
      <c r="G2248" s="54"/>
      <c r="H2248" s="55"/>
      <c r="I2248" s="22"/>
      <c r="J2248" s="56"/>
      <c r="K2248" s="81"/>
      <c r="L2248" s="57"/>
      <c r="M2248" s="57"/>
      <c r="N2248" s="55"/>
      <c r="O2248" s="58"/>
      <c r="P2248" s="58"/>
      <c r="Q2248" s="59"/>
      <c r="R2248" s="60"/>
      <c r="S2248" s="60"/>
      <c r="T2248" s="22"/>
      <c r="U2248" s="1"/>
      <c r="V2248" s="23"/>
      <c r="X2248" s="24"/>
      <c r="Y2248" s="24"/>
      <c r="Z2248" s="22"/>
      <c r="AA2248" s="22"/>
      <c r="AB2248" s="22"/>
      <c r="AC2248" s="22"/>
      <c r="AD2248" s="22"/>
      <c r="AE2248" s="22"/>
      <c r="AF2248" s="22"/>
      <c r="AG2248" s="22"/>
      <c r="AH2248" s="22"/>
      <c r="AI2248" s="22"/>
      <c r="AJ2248" s="22"/>
      <c r="AK2248" s="22"/>
      <c r="AL2248" s="22"/>
      <c r="AM2248" s="22"/>
      <c r="AN2248" s="22"/>
      <c r="AO2248" s="22"/>
      <c r="AP2248" s="22"/>
      <c r="AQ2248" s="22"/>
      <c r="AR2248" s="22"/>
      <c r="AS2248" s="22"/>
      <c r="AT2248" s="22"/>
      <c r="AU2248" s="22"/>
      <c r="AV2248" s="22"/>
      <c r="AW2248" s="22"/>
      <c r="AX2248" s="22"/>
      <c r="AY2248" s="22"/>
      <c r="AZ2248" s="22"/>
      <c r="BA2248" s="22"/>
      <c r="BB2248" s="22"/>
      <c r="BC2248" s="22"/>
      <c r="BD2248" s="22"/>
      <c r="BE2248" s="24"/>
      <c r="BF2248" s="22"/>
      <c r="BG2248" s="22"/>
      <c r="BH2248" s="22"/>
      <c r="BI2248" s="22"/>
      <c r="BJ2248" s="22"/>
      <c r="BK2248" s="22"/>
      <c r="BL2248" s="22"/>
      <c r="BM2248" s="22"/>
      <c r="BN2248" s="22"/>
      <c r="BO2248" s="22"/>
      <c r="BP2248" s="22"/>
      <c r="BQ2248" s="22"/>
      <c r="BR2248" s="22"/>
      <c r="BS2248" s="22"/>
      <c r="BT2248" s="22"/>
      <c r="BU2248" s="22"/>
      <c r="BV2248" s="22"/>
      <c r="BW2248" s="22"/>
      <c r="BX2248" s="22"/>
      <c r="BY2248" s="22"/>
      <c r="BZ2248" s="22"/>
      <c r="CA2248" s="22"/>
      <c r="CB2248" s="22"/>
      <c r="CC2248" s="22"/>
      <c r="CD2248" s="22"/>
      <c r="CE2248" s="22"/>
      <c r="CF2248" s="22"/>
      <c r="CG2248" s="22"/>
      <c r="CH2248" s="22"/>
      <c r="CI2248" s="22"/>
      <c r="CJ2248" s="22"/>
      <c r="CK2248" s="24"/>
      <c r="CL2248" s="22"/>
      <c r="CM2248" s="22"/>
      <c r="CN2248" s="22"/>
      <c r="CO2248" s="22"/>
      <c r="CP2248" s="22"/>
      <c r="CQ2248" s="22"/>
      <c r="CR2248" s="22"/>
      <c r="CS2248" s="22"/>
      <c r="CT2248" s="22"/>
      <c r="CU2248" s="22"/>
      <c r="CV2248" s="22"/>
      <c r="CW2248" s="22"/>
      <c r="CX2248" s="22"/>
      <c r="CY2248" s="22"/>
      <c r="CZ2248" s="22"/>
      <c r="DA2248" s="22"/>
      <c r="DB2248" s="22"/>
      <c r="DC2248" s="22"/>
      <c r="DD2248" s="22"/>
      <c r="DE2248" s="22"/>
      <c r="DF2248" s="22"/>
      <c r="DG2248" s="22"/>
      <c r="DH2248" s="22"/>
      <c r="DI2248" s="22"/>
      <c r="DJ2248" s="22"/>
      <c r="DK2248" s="22"/>
      <c r="DL2248" s="22"/>
      <c r="DM2248" s="22"/>
      <c r="DN2248" s="22"/>
      <c r="DO2248" s="22"/>
      <c r="DP2248" s="22"/>
      <c r="DQ2248" s="24"/>
      <c r="DR2248" s="22"/>
      <c r="DS2248" s="22"/>
      <c r="DT2248" s="22"/>
      <c r="DU2248" s="22"/>
      <c r="DV2248" s="22"/>
      <c r="DW2248" s="22"/>
      <c r="DX2248" s="22"/>
      <c r="DY2248" s="22"/>
      <c r="DZ2248" s="22"/>
      <c r="EA2248" s="22"/>
      <c r="EB2248" s="22"/>
      <c r="EC2248" s="22"/>
      <c r="ED2248" s="22"/>
      <c r="EE2248" s="22"/>
      <c r="EF2248" s="22"/>
      <c r="EG2248" s="22"/>
      <c r="EH2248" s="22"/>
      <c r="EI2248" s="22"/>
      <c r="EJ2248" s="22"/>
      <c r="EK2248" s="22"/>
      <c r="EL2248" s="22"/>
      <c r="EM2248" s="22"/>
      <c r="EN2248" s="22"/>
      <c r="EO2248" s="22"/>
      <c r="EP2248" s="22"/>
      <c r="EQ2248" s="22"/>
      <c r="ER2248" s="22"/>
      <c r="ES2248" s="22"/>
      <c r="ET2248" s="22"/>
      <c r="EU2248" s="22"/>
      <c r="EV2248" s="22"/>
      <c r="EW2248" s="24"/>
      <c r="EX2248" s="22"/>
      <c r="EY2248" s="22"/>
      <c r="EZ2248" s="22"/>
      <c r="FA2248" s="22"/>
      <c r="FB2248" s="22"/>
      <c r="FC2248" s="22"/>
      <c r="FD2248" s="22"/>
      <c r="FE2248" s="22"/>
      <c r="FF2248" s="22"/>
      <c r="FG2248" s="22"/>
      <c r="FH2248" s="22"/>
      <c r="FI2248" s="22"/>
      <c r="FJ2248" s="22"/>
      <c r="FK2248" s="22"/>
      <c r="FL2248" s="22"/>
      <c r="FM2248" s="22"/>
      <c r="FN2248" s="22"/>
      <c r="FO2248" s="22"/>
      <c r="FP2248" s="22"/>
      <c r="FQ2248" s="22"/>
      <c r="FR2248" s="22"/>
      <c r="FS2248" s="22"/>
      <c r="FT2248" s="22"/>
      <c r="FU2248" s="22"/>
      <c r="FV2248" s="22"/>
      <c r="FW2248" s="22"/>
      <c r="FX2248" s="22"/>
      <c r="FY2248" s="22"/>
      <c r="FZ2248" s="22"/>
      <c r="GA2248" s="22"/>
      <c r="GB2248" s="22"/>
      <c r="GC2248" s="24"/>
      <c r="GD2248" s="22"/>
      <c r="GE2248" s="22"/>
      <c r="GF2248" s="22"/>
      <c r="GG2248" s="22"/>
      <c r="GH2248" s="22"/>
      <c r="GI2248" s="22"/>
      <c r="GJ2248" s="22"/>
      <c r="GK2248" s="22"/>
      <c r="GL2248" s="22"/>
      <c r="GM2248" s="22"/>
      <c r="GN2248" s="22"/>
      <c r="GO2248" s="22"/>
      <c r="GP2248" s="22"/>
      <c r="GQ2248" s="22"/>
      <c r="GR2248" s="22"/>
      <c r="GS2248" s="22"/>
      <c r="GT2248" s="22"/>
      <c r="GU2248" s="22"/>
      <c r="GV2248" s="22"/>
      <c r="GW2248" s="22"/>
      <c r="GX2248" s="22"/>
      <c r="GY2248" s="22"/>
      <c r="GZ2248" s="22"/>
      <c r="HA2248" s="22"/>
      <c r="HB2248" s="22"/>
      <c r="HC2248" s="22"/>
      <c r="HD2248" s="22"/>
      <c r="HE2248" s="22"/>
      <c r="HF2248" s="22"/>
      <c r="HG2248" s="22"/>
      <c r="HH2248" s="22"/>
      <c r="HI2248" s="24"/>
      <c r="HJ2248" s="22"/>
      <c r="HK2248" s="22"/>
      <c r="HL2248" s="22"/>
      <c r="HM2248" s="22"/>
      <c r="HN2248" s="22"/>
      <c r="HO2248" s="22"/>
      <c r="HP2248" s="22"/>
      <c r="HQ2248" s="22"/>
      <c r="HR2248" s="22"/>
      <c r="HS2248" s="22"/>
      <c r="HT2248" s="22"/>
      <c r="HU2248" s="22"/>
      <c r="HV2248" s="22"/>
      <c r="HW2248" s="22"/>
      <c r="HX2248" s="22"/>
      <c r="HY2248" s="22"/>
      <c r="HZ2248" s="22"/>
      <c r="IA2248" s="22"/>
      <c r="IB2248" s="22"/>
      <c r="IC2248" s="22"/>
      <c r="ID2248" s="22"/>
      <c r="IE2248" s="22"/>
      <c r="IF2248" s="22"/>
      <c r="IG2248" s="22"/>
      <c r="IH2248" s="22"/>
      <c r="II2248" s="22"/>
      <c r="IJ2248" s="22"/>
      <c r="IK2248" s="22"/>
      <c r="IL2248" s="22"/>
      <c r="IM2248" s="22"/>
      <c r="IN2248" s="22"/>
      <c r="IO2248" s="24"/>
      <c r="IP2248" s="22"/>
      <c r="IQ2248" s="22"/>
      <c r="IR2248" s="22"/>
      <c r="IS2248" s="22"/>
      <c r="IT2248" s="22"/>
      <c r="IU2248" s="22"/>
      <c r="IV2248" s="22"/>
      <c r="IW2248" s="22"/>
      <c r="IX2248" s="22"/>
      <c r="IY2248" s="22"/>
      <c r="IZ2248" s="22"/>
      <c r="JA2248" s="22"/>
      <c r="JB2248" s="22"/>
      <c r="JC2248" s="22"/>
      <c r="JD2248" s="22"/>
      <c r="JE2248" s="22"/>
      <c r="JF2248" s="22"/>
      <c r="JG2248" s="22"/>
      <c r="JH2248" s="22"/>
      <c r="JI2248" s="22"/>
      <c r="JJ2248" s="22"/>
      <c r="JK2248" s="22"/>
      <c r="JL2248" s="22"/>
      <c r="JM2248" s="22"/>
      <c r="JN2248" s="22"/>
      <c r="JO2248" s="22"/>
      <c r="JP2248" s="22"/>
      <c r="JQ2248" s="22"/>
      <c r="JR2248" s="22"/>
      <c r="JS2248" s="22"/>
      <c r="JT2248" s="22"/>
      <c r="JU2248" s="24"/>
      <c r="JV2248" s="22"/>
      <c r="JW2248" s="22"/>
      <c r="JX2248" s="22"/>
      <c r="JY2248" s="22"/>
      <c r="JZ2248" s="22"/>
      <c r="KA2248" s="22"/>
      <c r="KB2248" s="22"/>
      <c r="KC2248" s="22"/>
      <c r="KD2248" s="22"/>
      <c r="KE2248" s="22"/>
      <c r="KF2248" s="22"/>
      <c r="KG2248" s="22"/>
      <c r="KH2248" s="22"/>
      <c r="KI2248" s="22"/>
      <c r="KJ2248" s="22"/>
      <c r="KK2248" s="22"/>
      <c r="KL2248" s="22"/>
      <c r="KM2248" s="22"/>
      <c r="KN2248" s="22"/>
      <c r="KO2248" s="22"/>
      <c r="KP2248" s="22"/>
      <c r="KQ2248" s="22"/>
      <c r="KR2248" s="22"/>
      <c r="KS2248" s="22"/>
      <c r="KT2248" s="22"/>
      <c r="KU2248" s="22"/>
      <c r="KV2248" s="22"/>
      <c r="KW2248" s="22"/>
      <c r="KX2248" s="22"/>
      <c r="KY2248" s="22"/>
      <c r="KZ2248" s="22"/>
      <c r="LA2248" s="24"/>
      <c r="LB2248" s="22"/>
      <c r="LC2248" s="22"/>
      <c r="LD2248" s="22"/>
      <c r="LE2248" s="22"/>
      <c r="LF2248" s="22"/>
      <c r="LG2248" s="22"/>
      <c r="LH2248" s="22"/>
      <c r="LI2248" s="22"/>
      <c r="LJ2248" s="22"/>
      <c r="LK2248" s="22"/>
      <c r="LL2248" s="22"/>
      <c r="LM2248" s="22"/>
      <c r="LN2248" s="22"/>
      <c r="LO2248" s="22"/>
      <c r="LP2248" s="22"/>
      <c r="LQ2248" s="22"/>
      <c r="LR2248" s="22"/>
      <c r="LS2248" s="22"/>
      <c r="LT2248" s="22"/>
      <c r="LU2248" s="22"/>
      <c r="LV2248" s="22"/>
      <c r="LW2248" s="22"/>
      <c r="LX2248" s="22"/>
      <c r="LY2248" s="22"/>
      <c r="LZ2248" s="22"/>
      <c r="MA2248" s="22"/>
      <c r="MB2248" s="22"/>
      <c r="MC2248" s="22"/>
      <c r="MD2248" s="22"/>
      <c r="ME2248" s="22"/>
      <c r="MF2248" s="22"/>
      <c r="MG2248" s="24"/>
      <c r="MH2248" s="22"/>
      <c r="MI2248" s="22"/>
      <c r="MJ2248" s="22"/>
      <c r="MK2248" s="22"/>
      <c r="ML2248" s="22"/>
      <c r="MM2248" s="22"/>
      <c r="MN2248" s="22"/>
      <c r="MO2248" s="22"/>
      <c r="MP2248" s="22"/>
      <c r="MQ2248" s="22"/>
      <c r="MR2248" s="22"/>
      <c r="MS2248" s="22"/>
      <c r="MT2248" s="22"/>
      <c r="MU2248" s="22"/>
      <c r="MV2248" s="22"/>
      <c r="MW2248" s="22"/>
      <c r="MX2248" s="22"/>
      <c r="MY2248" s="22"/>
      <c r="MZ2248" s="22"/>
      <c r="NA2248" s="22"/>
      <c r="NB2248" s="22"/>
      <c r="NC2248" s="22"/>
      <c r="ND2248" s="22"/>
      <c r="NE2248" s="22"/>
      <c r="NF2248" s="22"/>
      <c r="NG2248" s="22"/>
      <c r="NH2248" s="22"/>
      <c r="NI2248" s="22"/>
      <c r="NJ2248" s="22"/>
      <c r="NK2248" s="22"/>
      <c r="NL2248" s="22"/>
      <c r="NM2248" s="24"/>
      <c r="NN2248" s="22"/>
      <c r="NO2248" s="22"/>
      <c r="NP2248" s="22"/>
      <c r="NQ2248" s="22"/>
      <c r="NR2248" s="22"/>
      <c r="NS2248" s="22"/>
      <c r="NT2248" s="22"/>
      <c r="NU2248" s="22"/>
      <c r="NV2248" s="22"/>
      <c r="NW2248" s="22"/>
      <c r="NX2248" s="22"/>
      <c r="NY2248" s="22"/>
      <c r="NZ2248" s="22"/>
      <c r="OA2248" s="22"/>
      <c r="OB2248" s="22"/>
      <c r="OC2248" s="22"/>
      <c r="OD2248" s="22"/>
      <c r="OE2248" s="22"/>
      <c r="OF2248" s="22"/>
      <c r="OG2248" s="22"/>
      <c r="OH2248" s="22"/>
      <c r="OI2248" s="22"/>
      <c r="OJ2248" s="22"/>
      <c r="OK2248" s="22"/>
      <c r="OL2248" s="22"/>
      <c r="OM2248" s="22"/>
      <c r="ON2248" s="22"/>
      <c r="OO2248" s="22"/>
      <c r="OP2248" s="22"/>
      <c r="OQ2248" s="22"/>
      <c r="OR2248" s="22"/>
    </row>
    <row r="2249" spans="1:408" ht="15" thickBot="1">
      <c r="A2249" s="1"/>
      <c r="B2249" s="12"/>
      <c r="C2249" s="12"/>
      <c r="D2249" s="22"/>
      <c r="E2249" s="54"/>
      <c r="F2249" s="54"/>
      <c r="G2249" s="54"/>
      <c r="H2249" s="55"/>
      <c r="I2249" s="22"/>
      <c r="J2249" s="56"/>
      <c r="K2249" s="80"/>
      <c r="L2249" s="57"/>
      <c r="M2249" s="57"/>
      <c r="N2249" s="55"/>
      <c r="O2249" s="58"/>
      <c r="P2249" s="58"/>
      <c r="Q2249" s="59"/>
      <c r="R2249" s="60"/>
      <c r="S2249" s="60"/>
      <c r="T2249" s="22"/>
      <c r="U2249" s="1"/>
      <c r="V2249" s="23"/>
      <c r="X2249" s="24"/>
      <c r="Y2249" s="24"/>
      <c r="Z2249" s="22"/>
      <c r="AA2249" s="22"/>
      <c r="AB2249" s="22"/>
      <c r="AC2249" s="22"/>
      <c r="AD2249" s="22"/>
      <c r="AE2249" s="22"/>
      <c r="AF2249" s="22"/>
      <c r="AG2249" s="22"/>
      <c r="AH2249" s="22"/>
      <c r="AI2249" s="22"/>
      <c r="AJ2249" s="22"/>
      <c r="AK2249" s="22"/>
      <c r="AL2249" s="22"/>
      <c r="AM2249" s="22"/>
      <c r="AN2249" s="22"/>
      <c r="AO2249" s="22"/>
      <c r="AP2249" s="22"/>
      <c r="AQ2249" s="22"/>
      <c r="AR2249" s="22"/>
      <c r="AS2249" s="22"/>
      <c r="AT2249" s="22"/>
      <c r="AU2249" s="22"/>
      <c r="AV2249" s="22"/>
      <c r="AW2249" s="22"/>
      <c r="AX2249" s="22"/>
      <c r="AY2249" s="22"/>
      <c r="AZ2249" s="22"/>
      <c r="BA2249" s="22"/>
      <c r="BB2249" s="22"/>
      <c r="BC2249" s="22"/>
      <c r="BD2249" s="22"/>
      <c r="BE2249" s="24"/>
      <c r="BF2249" s="22"/>
      <c r="BG2249" s="22"/>
      <c r="BH2249" s="22"/>
      <c r="BI2249" s="22"/>
      <c r="BJ2249" s="22"/>
      <c r="BK2249" s="22"/>
      <c r="BL2249" s="22"/>
      <c r="BM2249" s="22"/>
      <c r="BN2249" s="22"/>
      <c r="BO2249" s="22"/>
      <c r="BP2249" s="22"/>
      <c r="BQ2249" s="22"/>
      <c r="BR2249" s="22"/>
      <c r="BS2249" s="22"/>
      <c r="BT2249" s="22"/>
      <c r="BU2249" s="22"/>
      <c r="BV2249" s="22"/>
      <c r="BW2249" s="22"/>
      <c r="BX2249" s="22"/>
      <c r="BY2249" s="22"/>
      <c r="BZ2249" s="22"/>
      <c r="CA2249" s="22"/>
      <c r="CB2249" s="22"/>
      <c r="CC2249" s="22"/>
      <c r="CD2249" s="22"/>
      <c r="CE2249" s="22"/>
      <c r="CF2249" s="22"/>
      <c r="CG2249" s="22"/>
      <c r="CH2249" s="22"/>
      <c r="CI2249" s="22"/>
      <c r="CJ2249" s="22"/>
      <c r="CK2249" s="24"/>
      <c r="CL2249" s="22"/>
      <c r="CM2249" s="22"/>
      <c r="CN2249" s="22"/>
      <c r="CO2249" s="22"/>
      <c r="CP2249" s="22"/>
      <c r="CQ2249" s="22"/>
      <c r="CR2249" s="22"/>
      <c r="CS2249" s="22"/>
      <c r="CT2249" s="22"/>
      <c r="CU2249" s="22"/>
      <c r="CV2249" s="22"/>
      <c r="CW2249" s="22"/>
      <c r="CX2249" s="22"/>
      <c r="CY2249" s="22"/>
      <c r="CZ2249" s="22"/>
      <c r="DA2249" s="22"/>
      <c r="DB2249" s="22"/>
      <c r="DC2249" s="22"/>
      <c r="DD2249" s="22"/>
      <c r="DE2249" s="22"/>
      <c r="DF2249" s="22"/>
      <c r="DG2249" s="22"/>
      <c r="DH2249" s="22"/>
      <c r="DI2249" s="22"/>
      <c r="DJ2249" s="22"/>
      <c r="DK2249" s="22"/>
      <c r="DL2249" s="22"/>
      <c r="DM2249" s="22"/>
      <c r="DN2249" s="22"/>
      <c r="DO2249" s="22"/>
      <c r="DP2249" s="22"/>
      <c r="DQ2249" s="24"/>
      <c r="DR2249" s="22"/>
      <c r="DS2249" s="22"/>
      <c r="DT2249" s="22"/>
      <c r="DU2249" s="22"/>
      <c r="DV2249" s="22"/>
      <c r="DW2249" s="22"/>
      <c r="DX2249" s="22"/>
      <c r="DY2249" s="22"/>
      <c r="DZ2249" s="22"/>
      <c r="EA2249" s="22"/>
      <c r="EB2249" s="22"/>
      <c r="EC2249" s="22"/>
      <c r="ED2249" s="22"/>
      <c r="EE2249" s="22"/>
      <c r="EF2249" s="22"/>
      <c r="EG2249" s="22"/>
      <c r="EH2249" s="22"/>
      <c r="EI2249" s="22"/>
      <c r="EJ2249" s="22"/>
      <c r="EK2249" s="22"/>
      <c r="EL2249" s="22"/>
      <c r="EM2249" s="22"/>
      <c r="EN2249" s="22"/>
      <c r="EO2249" s="22"/>
      <c r="EP2249" s="22"/>
      <c r="EQ2249" s="22"/>
      <c r="ER2249" s="22"/>
      <c r="ES2249" s="22"/>
      <c r="ET2249" s="22"/>
      <c r="EU2249" s="22"/>
      <c r="EV2249" s="22"/>
      <c r="EW2249" s="24"/>
      <c r="EX2249" s="22"/>
      <c r="EY2249" s="22"/>
      <c r="EZ2249" s="22"/>
      <c r="FA2249" s="22"/>
      <c r="FB2249" s="22"/>
      <c r="FC2249" s="22"/>
      <c r="FD2249" s="22"/>
      <c r="FE2249" s="22"/>
      <c r="FF2249" s="22"/>
      <c r="FG2249" s="22"/>
      <c r="FH2249" s="22"/>
      <c r="FI2249" s="22"/>
      <c r="FJ2249" s="22"/>
      <c r="FK2249" s="22"/>
      <c r="FL2249" s="22"/>
      <c r="FM2249" s="22"/>
      <c r="FN2249" s="22"/>
      <c r="FO2249" s="22"/>
      <c r="FP2249" s="22"/>
      <c r="FQ2249" s="22"/>
      <c r="FR2249" s="22"/>
      <c r="FS2249" s="22"/>
      <c r="FT2249" s="22"/>
      <c r="FU2249" s="22"/>
      <c r="FV2249" s="22"/>
      <c r="FW2249" s="22"/>
      <c r="FX2249" s="22"/>
      <c r="FY2249" s="22"/>
      <c r="FZ2249" s="22"/>
      <c r="GA2249" s="22"/>
      <c r="GB2249" s="22"/>
      <c r="GC2249" s="24"/>
      <c r="GD2249" s="22"/>
      <c r="GE2249" s="22"/>
      <c r="GF2249" s="22"/>
      <c r="GG2249" s="22"/>
      <c r="GH2249" s="22"/>
      <c r="GI2249" s="22"/>
      <c r="GJ2249" s="22"/>
      <c r="GK2249" s="22"/>
      <c r="GL2249" s="22"/>
      <c r="GM2249" s="22"/>
      <c r="GN2249" s="22"/>
      <c r="GO2249" s="22"/>
      <c r="GP2249" s="22"/>
      <c r="GQ2249" s="22"/>
      <c r="GR2249" s="22"/>
      <c r="GS2249" s="22"/>
      <c r="GT2249" s="22"/>
      <c r="GU2249" s="22"/>
      <c r="GV2249" s="22"/>
      <c r="GW2249" s="22"/>
      <c r="GX2249" s="22"/>
      <c r="GY2249" s="22"/>
      <c r="GZ2249" s="22"/>
      <c r="HA2249" s="22"/>
      <c r="HB2249" s="22"/>
      <c r="HC2249" s="22"/>
      <c r="HD2249" s="22"/>
      <c r="HE2249" s="22"/>
      <c r="HF2249" s="22"/>
      <c r="HG2249" s="22"/>
      <c r="HH2249" s="22"/>
      <c r="HI2249" s="24"/>
      <c r="HJ2249" s="22"/>
      <c r="HK2249" s="22"/>
      <c r="HL2249" s="22"/>
      <c r="HM2249" s="22"/>
      <c r="HN2249" s="22"/>
      <c r="HO2249" s="22"/>
      <c r="HP2249" s="22"/>
      <c r="HQ2249" s="22"/>
      <c r="HR2249" s="22"/>
      <c r="HS2249" s="22"/>
      <c r="HT2249" s="22"/>
      <c r="HU2249" s="22"/>
      <c r="HV2249" s="22"/>
      <c r="HW2249" s="22"/>
      <c r="HX2249" s="22"/>
      <c r="HY2249" s="22"/>
      <c r="HZ2249" s="22"/>
      <c r="IA2249" s="22"/>
      <c r="IB2249" s="22"/>
      <c r="IC2249" s="22"/>
      <c r="ID2249" s="22"/>
      <c r="IE2249" s="22"/>
      <c r="IF2249" s="22"/>
      <c r="IG2249" s="22"/>
      <c r="IH2249" s="22"/>
      <c r="II2249" s="22"/>
      <c r="IJ2249" s="22"/>
      <c r="IK2249" s="22"/>
      <c r="IL2249" s="22"/>
      <c r="IM2249" s="22"/>
      <c r="IN2249" s="22"/>
      <c r="IO2249" s="24"/>
      <c r="IP2249" s="22"/>
      <c r="IQ2249" s="22"/>
      <c r="IR2249" s="22"/>
      <c r="IS2249" s="22"/>
      <c r="IT2249" s="22"/>
      <c r="IU2249" s="22"/>
      <c r="IV2249" s="22"/>
      <c r="IW2249" s="22"/>
      <c r="IX2249" s="22"/>
      <c r="IY2249" s="22"/>
      <c r="IZ2249" s="22"/>
      <c r="JA2249" s="22"/>
      <c r="JB2249" s="22"/>
      <c r="JC2249" s="22"/>
      <c r="JD2249" s="22"/>
      <c r="JE2249" s="22"/>
      <c r="JF2249" s="22"/>
      <c r="JG2249" s="22"/>
      <c r="JH2249" s="22"/>
      <c r="JI2249" s="22"/>
      <c r="JJ2249" s="22"/>
      <c r="JK2249" s="22"/>
      <c r="JL2249" s="22"/>
      <c r="JM2249" s="22"/>
      <c r="JN2249" s="22"/>
      <c r="JO2249" s="22"/>
      <c r="JP2249" s="22"/>
      <c r="JQ2249" s="22"/>
      <c r="JR2249" s="22"/>
      <c r="JS2249" s="22"/>
      <c r="JT2249" s="22"/>
      <c r="JU2249" s="24"/>
      <c r="JV2249" s="22"/>
      <c r="JW2249" s="22"/>
      <c r="JX2249" s="22"/>
      <c r="JY2249" s="22"/>
      <c r="JZ2249" s="22"/>
      <c r="KA2249" s="22"/>
      <c r="KB2249" s="22"/>
      <c r="KC2249" s="22"/>
      <c r="KD2249" s="22"/>
      <c r="KE2249" s="22"/>
      <c r="KF2249" s="22"/>
      <c r="KG2249" s="22"/>
      <c r="KH2249" s="22"/>
      <c r="KI2249" s="22"/>
      <c r="KJ2249" s="22"/>
      <c r="KK2249" s="22"/>
      <c r="KL2249" s="22"/>
      <c r="KM2249" s="22"/>
      <c r="KN2249" s="22"/>
      <c r="KO2249" s="22"/>
      <c r="KP2249" s="22"/>
      <c r="KQ2249" s="22"/>
      <c r="KR2249" s="22"/>
      <c r="KS2249" s="22"/>
      <c r="KT2249" s="22"/>
      <c r="KU2249" s="22"/>
      <c r="KV2249" s="22"/>
      <c r="KW2249" s="22"/>
      <c r="KX2249" s="22"/>
      <c r="KY2249" s="22"/>
      <c r="KZ2249" s="22"/>
      <c r="LA2249" s="24"/>
      <c r="LB2249" s="22"/>
      <c r="LC2249" s="22"/>
      <c r="LD2249" s="22"/>
      <c r="LE2249" s="22"/>
      <c r="LF2249" s="22"/>
      <c r="LG2249" s="22"/>
      <c r="LH2249" s="22"/>
      <c r="LI2249" s="22"/>
      <c r="LJ2249" s="22"/>
      <c r="LK2249" s="22"/>
      <c r="LL2249" s="22"/>
      <c r="LM2249" s="22"/>
      <c r="LN2249" s="22"/>
      <c r="LO2249" s="22"/>
      <c r="LP2249" s="22"/>
      <c r="LQ2249" s="22"/>
      <c r="LR2249" s="22"/>
      <c r="LS2249" s="22"/>
      <c r="LT2249" s="22"/>
      <c r="LU2249" s="22"/>
      <c r="LV2249" s="22"/>
      <c r="LW2249" s="22"/>
      <c r="LX2249" s="22"/>
      <c r="LY2249" s="22"/>
      <c r="LZ2249" s="22"/>
      <c r="MA2249" s="22"/>
      <c r="MB2249" s="22"/>
      <c r="MC2249" s="22"/>
      <c r="MD2249" s="22"/>
      <c r="ME2249" s="22"/>
      <c r="MF2249" s="22"/>
      <c r="MG2249" s="24"/>
      <c r="MH2249" s="22"/>
      <c r="MI2249" s="22"/>
      <c r="MJ2249" s="22"/>
      <c r="MK2249" s="22"/>
      <c r="ML2249" s="22"/>
      <c r="MM2249" s="22"/>
      <c r="MN2249" s="22"/>
      <c r="MO2249" s="22"/>
      <c r="MP2249" s="22"/>
      <c r="MQ2249" s="22"/>
      <c r="MR2249" s="22"/>
      <c r="MS2249" s="22"/>
      <c r="MT2249" s="22"/>
      <c r="MU2249" s="22"/>
      <c r="MV2249" s="22"/>
      <c r="MW2249" s="22"/>
      <c r="MX2249" s="22"/>
      <c r="MY2249" s="22"/>
      <c r="MZ2249" s="22"/>
      <c r="NA2249" s="22"/>
      <c r="NB2249" s="22"/>
      <c r="NC2249" s="22"/>
      <c r="ND2249" s="22"/>
      <c r="NE2249" s="22"/>
      <c r="NF2249" s="22"/>
      <c r="NG2249" s="22"/>
      <c r="NH2249" s="22"/>
      <c r="NI2249" s="22"/>
      <c r="NJ2249" s="22"/>
      <c r="NK2249" s="22"/>
      <c r="NL2249" s="22"/>
      <c r="NM2249" s="24"/>
      <c r="NN2249" s="22"/>
      <c r="NO2249" s="22"/>
      <c r="NP2249" s="22"/>
      <c r="NQ2249" s="22"/>
      <c r="NR2249" s="22"/>
      <c r="NS2249" s="22"/>
      <c r="NT2249" s="22"/>
      <c r="NU2249" s="22"/>
      <c r="NV2249" s="22"/>
      <c r="NW2249" s="22"/>
      <c r="NX2249" s="22"/>
      <c r="NY2249" s="22"/>
      <c r="NZ2249" s="22"/>
      <c r="OA2249" s="22"/>
      <c r="OB2249" s="22"/>
      <c r="OC2249" s="22"/>
      <c r="OD2249" s="22"/>
      <c r="OE2249" s="22"/>
      <c r="OF2249" s="22"/>
      <c r="OG2249" s="22"/>
      <c r="OH2249" s="22"/>
      <c r="OI2249" s="22"/>
      <c r="OJ2249" s="22"/>
      <c r="OK2249" s="22"/>
      <c r="OL2249" s="22"/>
      <c r="OM2249" s="22"/>
      <c r="ON2249" s="22"/>
      <c r="OO2249" s="22"/>
      <c r="OP2249" s="22"/>
      <c r="OQ2249" s="22"/>
      <c r="OR2249" s="22"/>
    </row>
    <row r="2250" spans="1:408" ht="15" thickBot="1">
      <c r="A2250" s="1"/>
      <c r="B2250" s="12"/>
      <c r="C2250" s="12"/>
      <c r="D2250" s="22"/>
      <c r="E2250" s="54"/>
      <c r="F2250" s="54"/>
      <c r="G2250" s="54"/>
      <c r="H2250" s="55"/>
      <c r="I2250" s="22"/>
      <c r="J2250" s="56"/>
      <c r="K2250" s="81"/>
      <c r="L2250" s="57"/>
      <c r="M2250" s="57"/>
      <c r="N2250" s="55"/>
      <c r="O2250" s="58"/>
      <c r="P2250" s="58"/>
      <c r="Q2250" s="59"/>
      <c r="R2250" s="60"/>
      <c r="S2250" s="60"/>
      <c r="T2250" s="22"/>
      <c r="U2250" s="1"/>
      <c r="V2250" s="23"/>
      <c r="X2250" s="24"/>
      <c r="Y2250" s="24"/>
      <c r="Z2250" s="22"/>
      <c r="AA2250" s="22"/>
      <c r="AB2250" s="22"/>
      <c r="AC2250" s="22"/>
      <c r="AD2250" s="22"/>
      <c r="AE2250" s="22"/>
      <c r="AF2250" s="22"/>
      <c r="AG2250" s="22"/>
      <c r="AH2250" s="22"/>
      <c r="AI2250" s="22"/>
      <c r="AJ2250" s="22"/>
      <c r="AK2250" s="22"/>
      <c r="AL2250" s="22"/>
      <c r="AM2250" s="22"/>
      <c r="AN2250" s="22"/>
      <c r="AO2250" s="22"/>
      <c r="AP2250" s="22"/>
      <c r="AQ2250" s="22"/>
      <c r="AR2250" s="22"/>
      <c r="AS2250" s="22"/>
      <c r="AT2250" s="22"/>
      <c r="AU2250" s="22"/>
      <c r="AV2250" s="22"/>
      <c r="AW2250" s="22"/>
      <c r="AX2250" s="22"/>
      <c r="AY2250" s="22"/>
      <c r="AZ2250" s="22"/>
      <c r="BA2250" s="22"/>
      <c r="BB2250" s="22"/>
      <c r="BC2250" s="22"/>
      <c r="BD2250" s="22"/>
      <c r="BE2250" s="24"/>
      <c r="BF2250" s="22"/>
      <c r="BG2250" s="22"/>
      <c r="BH2250" s="22"/>
      <c r="BI2250" s="22"/>
      <c r="BJ2250" s="22"/>
      <c r="BK2250" s="22"/>
      <c r="BL2250" s="22"/>
      <c r="BM2250" s="22"/>
      <c r="BN2250" s="22"/>
      <c r="BO2250" s="22"/>
      <c r="BP2250" s="22"/>
      <c r="BQ2250" s="22"/>
      <c r="BR2250" s="22"/>
      <c r="BS2250" s="22"/>
      <c r="BT2250" s="22"/>
      <c r="BU2250" s="22"/>
      <c r="BV2250" s="22"/>
      <c r="BW2250" s="22"/>
      <c r="BX2250" s="22"/>
      <c r="BY2250" s="22"/>
      <c r="BZ2250" s="22"/>
      <c r="CA2250" s="22"/>
      <c r="CB2250" s="22"/>
      <c r="CC2250" s="22"/>
      <c r="CD2250" s="22"/>
      <c r="CE2250" s="22"/>
      <c r="CF2250" s="22"/>
      <c r="CG2250" s="22"/>
      <c r="CH2250" s="22"/>
      <c r="CI2250" s="22"/>
      <c r="CJ2250" s="22"/>
      <c r="CK2250" s="24"/>
      <c r="CL2250" s="22"/>
      <c r="CM2250" s="22"/>
      <c r="CN2250" s="22"/>
      <c r="CO2250" s="22"/>
      <c r="CP2250" s="22"/>
      <c r="CQ2250" s="22"/>
      <c r="CR2250" s="22"/>
      <c r="CS2250" s="22"/>
      <c r="CT2250" s="22"/>
      <c r="CU2250" s="22"/>
      <c r="CV2250" s="22"/>
      <c r="CW2250" s="22"/>
      <c r="CX2250" s="22"/>
      <c r="CY2250" s="22"/>
      <c r="CZ2250" s="22"/>
      <c r="DA2250" s="22"/>
      <c r="DB2250" s="22"/>
      <c r="DC2250" s="22"/>
      <c r="DD2250" s="22"/>
      <c r="DE2250" s="22"/>
      <c r="DF2250" s="22"/>
      <c r="DG2250" s="22"/>
      <c r="DH2250" s="22"/>
      <c r="DI2250" s="22"/>
      <c r="DJ2250" s="22"/>
      <c r="DK2250" s="22"/>
      <c r="DL2250" s="22"/>
      <c r="DM2250" s="22"/>
      <c r="DN2250" s="22"/>
      <c r="DO2250" s="22"/>
      <c r="DP2250" s="22"/>
      <c r="DQ2250" s="24"/>
      <c r="DR2250" s="22"/>
      <c r="DS2250" s="22"/>
      <c r="DT2250" s="22"/>
      <c r="DU2250" s="22"/>
      <c r="DV2250" s="22"/>
      <c r="DW2250" s="22"/>
      <c r="DX2250" s="22"/>
      <c r="DY2250" s="22"/>
      <c r="DZ2250" s="22"/>
      <c r="EA2250" s="22"/>
      <c r="EB2250" s="22"/>
      <c r="EC2250" s="22"/>
      <c r="ED2250" s="22"/>
      <c r="EE2250" s="22"/>
      <c r="EF2250" s="22"/>
      <c r="EG2250" s="22"/>
      <c r="EH2250" s="22"/>
      <c r="EI2250" s="22"/>
      <c r="EJ2250" s="22"/>
      <c r="EK2250" s="22"/>
      <c r="EL2250" s="22"/>
      <c r="EM2250" s="22"/>
      <c r="EN2250" s="22"/>
      <c r="EO2250" s="22"/>
      <c r="EP2250" s="22"/>
      <c r="EQ2250" s="22"/>
      <c r="ER2250" s="22"/>
      <c r="ES2250" s="22"/>
      <c r="ET2250" s="22"/>
      <c r="EU2250" s="22"/>
      <c r="EV2250" s="22"/>
      <c r="EW2250" s="24"/>
      <c r="EX2250" s="22"/>
      <c r="EY2250" s="22"/>
      <c r="EZ2250" s="22"/>
      <c r="FA2250" s="22"/>
      <c r="FB2250" s="22"/>
      <c r="FC2250" s="22"/>
      <c r="FD2250" s="22"/>
      <c r="FE2250" s="22"/>
      <c r="FF2250" s="22"/>
      <c r="FG2250" s="22"/>
      <c r="FH2250" s="22"/>
      <c r="FI2250" s="22"/>
      <c r="FJ2250" s="22"/>
      <c r="FK2250" s="22"/>
      <c r="FL2250" s="22"/>
      <c r="FM2250" s="22"/>
      <c r="FN2250" s="22"/>
      <c r="FO2250" s="22"/>
      <c r="FP2250" s="22"/>
      <c r="FQ2250" s="22"/>
      <c r="FR2250" s="22"/>
      <c r="FS2250" s="22"/>
      <c r="FT2250" s="22"/>
      <c r="FU2250" s="22"/>
      <c r="FV2250" s="22"/>
      <c r="FW2250" s="22"/>
      <c r="FX2250" s="22"/>
      <c r="FY2250" s="22"/>
      <c r="FZ2250" s="22"/>
      <c r="GA2250" s="22"/>
      <c r="GB2250" s="22"/>
      <c r="GC2250" s="24"/>
      <c r="GD2250" s="22"/>
      <c r="GE2250" s="22"/>
      <c r="GF2250" s="22"/>
      <c r="GG2250" s="22"/>
      <c r="GH2250" s="22"/>
      <c r="GI2250" s="22"/>
      <c r="GJ2250" s="22"/>
      <c r="GK2250" s="22"/>
      <c r="GL2250" s="22"/>
      <c r="GM2250" s="22"/>
      <c r="GN2250" s="22"/>
      <c r="GO2250" s="22"/>
      <c r="GP2250" s="22"/>
      <c r="GQ2250" s="22"/>
      <c r="GR2250" s="22"/>
      <c r="GS2250" s="22"/>
      <c r="GT2250" s="22"/>
      <c r="GU2250" s="22"/>
      <c r="GV2250" s="22"/>
      <c r="GW2250" s="22"/>
      <c r="GX2250" s="22"/>
      <c r="GY2250" s="22"/>
      <c r="GZ2250" s="22"/>
      <c r="HA2250" s="22"/>
      <c r="HB2250" s="22"/>
      <c r="HC2250" s="22"/>
      <c r="HD2250" s="22"/>
      <c r="HE2250" s="22"/>
      <c r="HF2250" s="22"/>
      <c r="HG2250" s="22"/>
      <c r="HH2250" s="22"/>
      <c r="HI2250" s="24"/>
      <c r="HJ2250" s="22"/>
      <c r="HK2250" s="22"/>
      <c r="HL2250" s="22"/>
      <c r="HM2250" s="22"/>
      <c r="HN2250" s="22"/>
      <c r="HO2250" s="22"/>
      <c r="HP2250" s="22"/>
      <c r="HQ2250" s="22"/>
      <c r="HR2250" s="22"/>
      <c r="HS2250" s="22"/>
      <c r="HT2250" s="22"/>
      <c r="HU2250" s="22"/>
      <c r="HV2250" s="22"/>
      <c r="HW2250" s="22"/>
      <c r="HX2250" s="22"/>
      <c r="HY2250" s="22"/>
      <c r="HZ2250" s="22"/>
      <c r="IA2250" s="22"/>
      <c r="IB2250" s="22"/>
      <c r="IC2250" s="22"/>
      <c r="ID2250" s="22"/>
      <c r="IE2250" s="22"/>
      <c r="IF2250" s="22"/>
      <c r="IG2250" s="22"/>
      <c r="IH2250" s="22"/>
      <c r="II2250" s="22"/>
      <c r="IJ2250" s="22"/>
      <c r="IK2250" s="22"/>
      <c r="IL2250" s="22"/>
      <c r="IM2250" s="22"/>
      <c r="IN2250" s="22"/>
      <c r="IO2250" s="24"/>
      <c r="IP2250" s="22"/>
      <c r="IQ2250" s="22"/>
      <c r="IR2250" s="22"/>
      <c r="IS2250" s="22"/>
      <c r="IT2250" s="22"/>
      <c r="IU2250" s="22"/>
      <c r="IV2250" s="22"/>
      <c r="IW2250" s="22"/>
      <c r="IX2250" s="22"/>
      <c r="IY2250" s="22"/>
      <c r="IZ2250" s="22"/>
      <c r="JA2250" s="22"/>
      <c r="JB2250" s="22"/>
      <c r="JC2250" s="22"/>
      <c r="JD2250" s="22"/>
      <c r="JE2250" s="22"/>
      <c r="JF2250" s="22"/>
      <c r="JG2250" s="22"/>
      <c r="JH2250" s="22"/>
      <c r="JI2250" s="22"/>
      <c r="JJ2250" s="22"/>
      <c r="JK2250" s="22"/>
      <c r="JL2250" s="22"/>
      <c r="JM2250" s="22"/>
      <c r="JN2250" s="22"/>
      <c r="JO2250" s="22"/>
      <c r="JP2250" s="22"/>
      <c r="JQ2250" s="22"/>
      <c r="JR2250" s="22"/>
      <c r="JS2250" s="22"/>
      <c r="JT2250" s="22"/>
      <c r="JU2250" s="24"/>
      <c r="JV2250" s="22"/>
      <c r="JW2250" s="22"/>
      <c r="JX2250" s="22"/>
      <c r="JY2250" s="22"/>
      <c r="JZ2250" s="22"/>
      <c r="KA2250" s="22"/>
      <c r="KB2250" s="22"/>
      <c r="KC2250" s="22"/>
      <c r="KD2250" s="22"/>
      <c r="KE2250" s="22"/>
      <c r="KF2250" s="22"/>
      <c r="KG2250" s="22"/>
      <c r="KH2250" s="22"/>
      <c r="KI2250" s="22"/>
      <c r="KJ2250" s="22"/>
      <c r="KK2250" s="22"/>
      <c r="KL2250" s="22"/>
      <c r="KM2250" s="22"/>
      <c r="KN2250" s="22"/>
      <c r="KO2250" s="22"/>
      <c r="KP2250" s="22"/>
      <c r="KQ2250" s="22"/>
      <c r="KR2250" s="22"/>
      <c r="KS2250" s="22"/>
      <c r="KT2250" s="22"/>
      <c r="KU2250" s="22"/>
      <c r="KV2250" s="22"/>
      <c r="KW2250" s="22"/>
      <c r="KX2250" s="22"/>
      <c r="KY2250" s="22"/>
      <c r="KZ2250" s="22"/>
      <c r="LA2250" s="24"/>
      <c r="LB2250" s="22"/>
      <c r="LC2250" s="22"/>
      <c r="LD2250" s="22"/>
      <c r="LE2250" s="22"/>
      <c r="LF2250" s="22"/>
      <c r="LG2250" s="22"/>
      <c r="LH2250" s="22"/>
      <c r="LI2250" s="22"/>
      <c r="LJ2250" s="22"/>
      <c r="LK2250" s="22"/>
      <c r="LL2250" s="22"/>
      <c r="LM2250" s="22"/>
      <c r="LN2250" s="22"/>
      <c r="LO2250" s="22"/>
      <c r="LP2250" s="22"/>
      <c r="LQ2250" s="22"/>
      <c r="LR2250" s="22"/>
      <c r="LS2250" s="22"/>
      <c r="LT2250" s="22"/>
      <c r="LU2250" s="22"/>
      <c r="LV2250" s="22"/>
      <c r="LW2250" s="22"/>
      <c r="LX2250" s="22"/>
      <c r="LY2250" s="22"/>
      <c r="LZ2250" s="22"/>
      <c r="MA2250" s="22"/>
      <c r="MB2250" s="22"/>
      <c r="MC2250" s="22"/>
      <c r="MD2250" s="22"/>
      <c r="ME2250" s="22"/>
      <c r="MF2250" s="22"/>
      <c r="MG2250" s="24"/>
      <c r="MH2250" s="22"/>
      <c r="MI2250" s="22"/>
      <c r="MJ2250" s="22"/>
      <c r="MK2250" s="22"/>
      <c r="ML2250" s="22"/>
      <c r="MM2250" s="22"/>
      <c r="MN2250" s="22"/>
      <c r="MO2250" s="22"/>
      <c r="MP2250" s="22"/>
      <c r="MQ2250" s="22"/>
      <c r="MR2250" s="22"/>
      <c r="MS2250" s="22"/>
      <c r="MT2250" s="22"/>
      <c r="MU2250" s="22"/>
      <c r="MV2250" s="22"/>
      <c r="MW2250" s="22"/>
      <c r="MX2250" s="22"/>
      <c r="MY2250" s="22"/>
      <c r="MZ2250" s="22"/>
      <c r="NA2250" s="22"/>
      <c r="NB2250" s="22"/>
      <c r="NC2250" s="22"/>
      <c r="ND2250" s="22"/>
      <c r="NE2250" s="22"/>
      <c r="NF2250" s="22"/>
      <c r="NG2250" s="22"/>
      <c r="NH2250" s="22"/>
      <c r="NI2250" s="22"/>
      <c r="NJ2250" s="22"/>
      <c r="NK2250" s="22"/>
      <c r="NL2250" s="22"/>
      <c r="NM2250" s="24"/>
      <c r="NN2250" s="22"/>
      <c r="NO2250" s="22"/>
      <c r="NP2250" s="22"/>
      <c r="NQ2250" s="22"/>
      <c r="NR2250" s="22"/>
      <c r="NS2250" s="22"/>
      <c r="NT2250" s="22"/>
      <c r="NU2250" s="22"/>
      <c r="NV2250" s="22"/>
      <c r="NW2250" s="22"/>
      <c r="NX2250" s="22"/>
      <c r="NY2250" s="22"/>
      <c r="NZ2250" s="22"/>
      <c r="OA2250" s="22"/>
      <c r="OB2250" s="22"/>
      <c r="OC2250" s="22"/>
      <c r="OD2250" s="22"/>
      <c r="OE2250" s="22"/>
      <c r="OF2250" s="22"/>
      <c r="OG2250" s="22"/>
      <c r="OH2250" s="22"/>
      <c r="OI2250" s="22"/>
      <c r="OJ2250" s="22"/>
      <c r="OK2250" s="22"/>
      <c r="OL2250" s="22"/>
      <c r="OM2250" s="22"/>
      <c r="ON2250" s="22"/>
      <c r="OO2250" s="22"/>
      <c r="OP2250" s="22"/>
      <c r="OQ2250" s="22"/>
      <c r="OR2250" s="22"/>
    </row>
    <row r="2251" spans="1:408" ht="15" thickBot="1">
      <c r="A2251" s="1"/>
      <c r="B2251" s="12"/>
      <c r="C2251" s="12"/>
      <c r="D2251" s="22"/>
      <c r="E2251" s="54"/>
      <c r="F2251" s="54"/>
      <c r="G2251" s="54"/>
      <c r="H2251" s="55"/>
      <c r="I2251" s="22"/>
      <c r="J2251" s="56"/>
      <c r="K2251" s="80"/>
      <c r="L2251" s="57"/>
      <c r="M2251" s="57"/>
      <c r="N2251" s="55"/>
      <c r="O2251" s="58"/>
      <c r="P2251" s="58"/>
      <c r="Q2251" s="59"/>
      <c r="R2251" s="60"/>
      <c r="S2251" s="60"/>
      <c r="T2251" s="22"/>
      <c r="U2251" s="1"/>
      <c r="V2251" s="23"/>
      <c r="X2251" s="24"/>
      <c r="Y2251" s="24"/>
      <c r="Z2251" s="22"/>
      <c r="AA2251" s="22"/>
      <c r="AB2251" s="22"/>
      <c r="AC2251" s="22"/>
      <c r="AD2251" s="22"/>
      <c r="AE2251" s="22"/>
      <c r="AF2251" s="22"/>
      <c r="AG2251" s="22"/>
      <c r="AH2251" s="22"/>
      <c r="AI2251" s="22"/>
      <c r="AJ2251" s="22"/>
      <c r="AK2251" s="22"/>
      <c r="AL2251" s="22"/>
      <c r="AM2251" s="22"/>
      <c r="AN2251" s="22"/>
      <c r="AO2251" s="22"/>
      <c r="AP2251" s="22"/>
      <c r="AQ2251" s="22"/>
      <c r="AR2251" s="22"/>
      <c r="AS2251" s="22"/>
      <c r="AT2251" s="22"/>
      <c r="AU2251" s="22"/>
      <c r="AV2251" s="22"/>
      <c r="AW2251" s="22"/>
      <c r="AX2251" s="22"/>
      <c r="AY2251" s="22"/>
      <c r="AZ2251" s="22"/>
      <c r="BA2251" s="22"/>
      <c r="BB2251" s="22"/>
      <c r="BC2251" s="22"/>
      <c r="BD2251" s="22"/>
      <c r="BE2251" s="24"/>
      <c r="BF2251" s="22"/>
      <c r="BG2251" s="22"/>
      <c r="BH2251" s="22"/>
      <c r="BI2251" s="22"/>
      <c r="BJ2251" s="22"/>
      <c r="BK2251" s="22"/>
      <c r="BL2251" s="22"/>
      <c r="BM2251" s="22"/>
      <c r="BN2251" s="22"/>
      <c r="BO2251" s="22"/>
      <c r="BP2251" s="22"/>
      <c r="BQ2251" s="22"/>
      <c r="BR2251" s="22"/>
      <c r="BS2251" s="22"/>
      <c r="BT2251" s="22"/>
      <c r="BU2251" s="22"/>
      <c r="BV2251" s="22"/>
      <c r="BW2251" s="22"/>
      <c r="BX2251" s="22"/>
      <c r="BY2251" s="22"/>
      <c r="BZ2251" s="22"/>
      <c r="CA2251" s="22"/>
      <c r="CB2251" s="22"/>
      <c r="CC2251" s="22"/>
      <c r="CD2251" s="22"/>
      <c r="CE2251" s="22"/>
      <c r="CF2251" s="22"/>
      <c r="CG2251" s="22"/>
      <c r="CH2251" s="22"/>
      <c r="CI2251" s="22"/>
      <c r="CJ2251" s="22"/>
      <c r="CK2251" s="24"/>
      <c r="CL2251" s="22"/>
      <c r="CM2251" s="22"/>
      <c r="CN2251" s="22"/>
      <c r="CO2251" s="22"/>
      <c r="CP2251" s="22"/>
      <c r="CQ2251" s="22"/>
      <c r="CR2251" s="22"/>
      <c r="CS2251" s="22"/>
      <c r="CT2251" s="22"/>
      <c r="CU2251" s="22"/>
      <c r="CV2251" s="22"/>
      <c r="CW2251" s="22"/>
      <c r="CX2251" s="22"/>
      <c r="CY2251" s="22"/>
      <c r="CZ2251" s="22"/>
      <c r="DA2251" s="22"/>
      <c r="DB2251" s="22"/>
      <c r="DC2251" s="22"/>
      <c r="DD2251" s="22"/>
      <c r="DE2251" s="22"/>
      <c r="DF2251" s="22"/>
      <c r="DG2251" s="22"/>
      <c r="DH2251" s="22"/>
      <c r="DI2251" s="22"/>
      <c r="DJ2251" s="22"/>
      <c r="DK2251" s="22"/>
      <c r="DL2251" s="22"/>
      <c r="DM2251" s="22"/>
      <c r="DN2251" s="22"/>
      <c r="DO2251" s="22"/>
      <c r="DP2251" s="22"/>
      <c r="DQ2251" s="24"/>
      <c r="DR2251" s="22"/>
      <c r="DS2251" s="22"/>
      <c r="DT2251" s="22"/>
      <c r="DU2251" s="22"/>
      <c r="DV2251" s="22"/>
      <c r="DW2251" s="22"/>
      <c r="DX2251" s="22"/>
      <c r="DY2251" s="22"/>
      <c r="DZ2251" s="22"/>
      <c r="EA2251" s="22"/>
      <c r="EB2251" s="22"/>
      <c r="EC2251" s="22"/>
      <c r="ED2251" s="22"/>
      <c r="EE2251" s="22"/>
      <c r="EF2251" s="22"/>
      <c r="EG2251" s="22"/>
      <c r="EH2251" s="22"/>
      <c r="EI2251" s="22"/>
      <c r="EJ2251" s="22"/>
      <c r="EK2251" s="22"/>
      <c r="EL2251" s="22"/>
      <c r="EM2251" s="22"/>
      <c r="EN2251" s="22"/>
      <c r="EO2251" s="22"/>
      <c r="EP2251" s="22"/>
      <c r="EQ2251" s="22"/>
      <c r="ER2251" s="22"/>
      <c r="ES2251" s="22"/>
      <c r="ET2251" s="22"/>
      <c r="EU2251" s="22"/>
      <c r="EV2251" s="22"/>
      <c r="EW2251" s="24"/>
      <c r="EX2251" s="22"/>
      <c r="EY2251" s="22"/>
      <c r="EZ2251" s="22"/>
      <c r="FA2251" s="22"/>
      <c r="FB2251" s="22"/>
      <c r="FC2251" s="22"/>
      <c r="FD2251" s="22"/>
      <c r="FE2251" s="22"/>
      <c r="FF2251" s="22"/>
      <c r="FG2251" s="22"/>
      <c r="FH2251" s="22"/>
      <c r="FI2251" s="22"/>
      <c r="FJ2251" s="22"/>
      <c r="FK2251" s="22"/>
      <c r="FL2251" s="22"/>
      <c r="FM2251" s="22"/>
      <c r="FN2251" s="22"/>
      <c r="FO2251" s="22"/>
      <c r="FP2251" s="22"/>
      <c r="FQ2251" s="22"/>
      <c r="FR2251" s="22"/>
      <c r="FS2251" s="22"/>
      <c r="FT2251" s="22"/>
      <c r="FU2251" s="22"/>
      <c r="FV2251" s="22"/>
      <c r="FW2251" s="22"/>
      <c r="FX2251" s="22"/>
      <c r="FY2251" s="22"/>
      <c r="FZ2251" s="22"/>
      <c r="GA2251" s="22"/>
      <c r="GB2251" s="22"/>
      <c r="GC2251" s="24"/>
      <c r="GD2251" s="22"/>
      <c r="GE2251" s="22"/>
      <c r="GF2251" s="22"/>
      <c r="GG2251" s="22"/>
      <c r="GH2251" s="22"/>
      <c r="GI2251" s="22"/>
      <c r="GJ2251" s="22"/>
      <c r="GK2251" s="22"/>
      <c r="GL2251" s="22"/>
      <c r="GM2251" s="22"/>
      <c r="GN2251" s="22"/>
      <c r="GO2251" s="22"/>
      <c r="GP2251" s="22"/>
      <c r="GQ2251" s="22"/>
      <c r="GR2251" s="22"/>
      <c r="GS2251" s="22"/>
      <c r="GT2251" s="22"/>
      <c r="GU2251" s="22"/>
      <c r="GV2251" s="22"/>
      <c r="GW2251" s="22"/>
      <c r="GX2251" s="22"/>
      <c r="GY2251" s="22"/>
      <c r="GZ2251" s="22"/>
      <c r="HA2251" s="22"/>
      <c r="HB2251" s="22"/>
      <c r="HC2251" s="22"/>
      <c r="HD2251" s="22"/>
      <c r="HE2251" s="22"/>
      <c r="HF2251" s="22"/>
      <c r="HG2251" s="22"/>
      <c r="HH2251" s="22"/>
      <c r="HI2251" s="24"/>
      <c r="HJ2251" s="22"/>
      <c r="HK2251" s="22"/>
      <c r="HL2251" s="22"/>
      <c r="HM2251" s="22"/>
      <c r="HN2251" s="22"/>
      <c r="HO2251" s="22"/>
      <c r="HP2251" s="22"/>
      <c r="HQ2251" s="22"/>
      <c r="HR2251" s="22"/>
      <c r="HS2251" s="22"/>
      <c r="HT2251" s="22"/>
      <c r="HU2251" s="22"/>
      <c r="HV2251" s="22"/>
      <c r="HW2251" s="22"/>
      <c r="HX2251" s="22"/>
      <c r="HY2251" s="22"/>
      <c r="HZ2251" s="22"/>
      <c r="IA2251" s="22"/>
      <c r="IB2251" s="22"/>
      <c r="IC2251" s="22"/>
      <c r="ID2251" s="22"/>
      <c r="IE2251" s="22"/>
      <c r="IF2251" s="22"/>
      <c r="IG2251" s="22"/>
      <c r="IH2251" s="22"/>
      <c r="II2251" s="22"/>
      <c r="IJ2251" s="22"/>
      <c r="IK2251" s="22"/>
      <c r="IL2251" s="22"/>
      <c r="IM2251" s="22"/>
      <c r="IN2251" s="22"/>
      <c r="IO2251" s="24"/>
      <c r="IP2251" s="22"/>
      <c r="IQ2251" s="22"/>
      <c r="IR2251" s="22"/>
      <c r="IS2251" s="22"/>
      <c r="IT2251" s="22"/>
      <c r="IU2251" s="22"/>
      <c r="IV2251" s="22"/>
      <c r="IW2251" s="22"/>
      <c r="IX2251" s="22"/>
      <c r="IY2251" s="22"/>
      <c r="IZ2251" s="22"/>
      <c r="JA2251" s="22"/>
      <c r="JB2251" s="22"/>
      <c r="JC2251" s="22"/>
      <c r="JD2251" s="22"/>
      <c r="JE2251" s="22"/>
      <c r="JF2251" s="22"/>
      <c r="JG2251" s="22"/>
      <c r="JH2251" s="22"/>
      <c r="JI2251" s="22"/>
      <c r="JJ2251" s="22"/>
      <c r="JK2251" s="22"/>
      <c r="JL2251" s="22"/>
      <c r="JM2251" s="22"/>
      <c r="JN2251" s="22"/>
      <c r="JO2251" s="22"/>
      <c r="JP2251" s="22"/>
      <c r="JQ2251" s="22"/>
      <c r="JR2251" s="22"/>
      <c r="JS2251" s="22"/>
      <c r="JT2251" s="22"/>
      <c r="JU2251" s="24"/>
      <c r="JV2251" s="22"/>
      <c r="JW2251" s="22"/>
      <c r="JX2251" s="22"/>
      <c r="JY2251" s="22"/>
      <c r="JZ2251" s="22"/>
      <c r="KA2251" s="22"/>
      <c r="KB2251" s="22"/>
      <c r="KC2251" s="22"/>
      <c r="KD2251" s="22"/>
      <c r="KE2251" s="22"/>
      <c r="KF2251" s="22"/>
      <c r="KG2251" s="22"/>
      <c r="KH2251" s="22"/>
      <c r="KI2251" s="22"/>
      <c r="KJ2251" s="22"/>
      <c r="KK2251" s="22"/>
      <c r="KL2251" s="22"/>
      <c r="KM2251" s="22"/>
      <c r="KN2251" s="22"/>
      <c r="KO2251" s="22"/>
      <c r="KP2251" s="22"/>
      <c r="KQ2251" s="22"/>
      <c r="KR2251" s="22"/>
      <c r="KS2251" s="22"/>
      <c r="KT2251" s="22"/>
      <c r="KU2251" s="22"/>
      <c r="KV2251" s="22"/>
      <c r="KW2251" s="22"/>
      <c r="KX2251" s="22"/>
      <c r="KY2251" s="22"/>
      <c r="KZ2251" s="22"/>
      <c r="LA2251" s="24"/>
      <c r="LB2251" s="22"/>
      <c r="LC2251" s="22"/>
      <c r="LD2251" s="22"/>
      <c r="LE2251" s="22"/>
      <c r="LF2251" s="22"/>
      <c r="LG2251" s="22"/>
      <c r="LH2251" s="22"/>
      <c r="LI2251" s="22"/>
      <c r="LJ2251" s="22"/>
      <c r="LK2251" s="22"/>
      <c r="LL2251" s="22"/>
      <c r="LM2251" s="22"/>
      <c r="LN2251" s="22"/>
      <c r="LO2251" s="22"/>
      <c r="LP2251" s="22"/>
      <c r="LQ2251" s="22"/>
      <c r="LR2251" s="22"/>
      <c r="LS2251" s="22"/>
      <c r="LT2251" s="22"/>
      <c r="LU2251" s="22"/>
      <c r="LV2251" s="22"/>
      <c r="LW2251" s="22"/>
      <c r="LX2251" s="22"/>
      <c r="LY2251" s="22"/>
      <c r="LZ2251" s="22"/>
      <c r="MA2251" s="22"/>
      <c r="MB2251" s="22"/>
      <c r="MC2251" s="22"/>
      <c r="MD2251" s="22"/>
      <c r="ME2251" s="22"/>
      <c r="MF2251" s="22"/>
      <c r="MG2251" s="24"/>
      <c r="MH2251" s="22"/>
      <c r="MI2251" s="22"/>
      <c r="MJ2251" s="22"/>
      <c r="MK2251" s="22"/>
      <c r="ML2251" s="22"/>
      <c r="MM2251" s="22"/>
      <c r="MN2251" s="22"/>
      <c r="MO2251" s="22"/>
      <c r="MP2251" s="22"/>
      <c r="MQ2251" s="22"/>
      <c r="MR2251" s="22"/>
      <c r="MS2251" s="22"/>
      <c r="MT2251" s="22"/>
      <c r="MU2251" s="22"/>
      <c r="MV2251" s="22"/>
      <c r="MW2251" s="22"/>
      <c r="MX2251" s="22"/>
      <c r="MY2251" s="22"/>
      <c r="MZ2251" s="22"/>
      <c r="NA2251" s="22"/>
      <c r="NB2251" s="22"/>
      <c r="NC2251" s="22"/>
      <c r="ND2251" s="22"/>
      <c r="NE2251" s="22"/>
      <c r="NF2251" s="22"/>
      <c r="NG2251" s="22"/>
      <c r="NH2251" s="22"/>
      <c r="NI2251" s="22"/>
      <c r="NJ2251" s="22"/>
      <c r="NK2251" s="22"/>
      <c r="NL2251" s="22"/>
      <c r="NM2251" s="24"/>
      <c r="NN2251" s="22"/>
      <c r="NO2251" s="22"/>
      <c r="NP2251" s="22"/>
      <c r="NQ2251" s="22"/>
      <c r="NR2251" s="22"/>
      <c r="NS2251" s="22"/>
      <c r="NT2251" s="22"/>
      <c r="NU2251" s="22"/>
      <c r="NV2251" s="22"/>
      <c r="NW2251" s="22"/>
      <c r="NX2251" s="22"/>
      <c r="NY2251" s="22"/>
      <c r="NZ2251" s="22"/>
      <c r="OA2251" s="22"/>
      <c r="OB2251" s="22"/>
      <c r="OC2251" s="22"/>
      <c r="OD2251" s="22"/>
      <c r="OE2251" s="22"/>
      <c r="OF2251" s="22"/>
      <c r="OG2251" s="22"/>
      <c r="OH2251" s="22"/>
      <c r="OI2251" s="22"/>
      <c r="OJ2251" s="22"/>
      <c r="OK2251" s="22"/>
      <c r="OL2251" s="22"/>
      <c r="OM2251" s="22"/>
      <c r="ON2251" s="22"/>
      <c r="OO2251" s="22"/>
      <c r="OP2251" s="22"/>
      <c r="OQ2251" s="22"/>
      <c r="OR2251" s="22"/>
    </row>
    <row r="2252" spans="1:408" ht="15" thickBot="1">
      <c r="A2252" s="1"/>
      <c r="B2252" s="12"/>
      <c r="C2252" s="12"/>
      <c r="D2252" s="22"/>
      <c r="E2252" s="54"/>
      <c r="F2252" s="54"/>
      <c r="G2252" s="54"/>
      <c r="H2252" s="55"/>
      <c r="I2252" s="22"/>
      <c r="J2252" s="56"/>
      <c r="K2252" s="81"/>
      <c r="L2252" s="57"/>
      <c r="M2252" s="57"/>
      <c r="N2252" s="55"/>
      <c r="O2252" s="58"/>
      <c r="P2252" s="58"/>
      <c r="Q2252" s="59"/>
      <c r="R2252" s="60"/>
      <c r="S2252" s="60"/>
      <c r="T2252" s="22"/>
      <c r="U2252" s="1"/>
      <c r="V2252" s="23"/>
      <c r="X2252" s="24"/>
      <c r="Y2252" s="24"/>
      <c r="Z2252" s="22"/>
      <c r="AA2252" s="22"/>
      <c r="AB2252" s="22"/>
      <c r="AC2252" s="22"/>
      <c r="AD2252" s="22"/>
      <c r="AE2252" s="22"/>
      <c r="AF2252" s="22"/>
      <c r="AG2252" s="22"/>
      <c r="AH2252" s="22"/>
      <c r="AI2252" s="22"/>
      <c r="AJ2252" s="22"/>
      <c r="AK2252" s="22"/>
      <c r="AL2252" s="22"/>
      <c r="AM2252" s="22"/>
      <c r="AN2252" s="22"/>
      <c r="AO2252" s="22"/>
      <c r="AP2252" s="22"/>
      <c r="AQ2252" s="22"/>
      <c r="AR2252" s="22"/>
      <c r="AS2252" s="22"/>
      <c r="AT2252" s="22"/>
      <c r="AU2252" s="22"/>
      <c r="AV2252" s="22"/>
      <c r="AW2252" s="22"/>
      <c r="AX2252" s="22"/>
      <c r="AY2252" s="22"/>
      <c r="AZ2252" s="22"/>
      <c r="BA2252" s="22"/>
      <c r="BB2252" s="22"/>
      <c r="BC2252" s="22"/>
      <c r="BD2252" s="22"/>
      <c r="BE2252" s="24"/>
      <c r="BF2252" s="22"/>
      <c r="BG2252" s="22"/>
      <c r="BH2252" s="22"/>
      <c r="BI2252" s="22"/>
      <c r="BJ2252" s="22"/>
      <c r="BK2252" s="22"/>
      <c r="BL2252" s="22"/>
      <c r="BM2252" s="22"/>
      <c r="BN2252" s="22"/>
      <c r="BO2252" s="22"/>
      <c r="BP2252" s="22"/>
      <c r="BQ2252" s="22"/>
      <c r="BR2252" s="22"/>
      <c r="BS2252" s="22"/>
      <c r="BT2252" s="22"/>
      <c r="BU2252" s="22"/>
      <c r="BV2252" s="22"/>
      <c r="BW2252" s="22"/>
      <c r="BX2252" s="22"/>
      <c r="BY2252" s="22"/>
      <c r="BZ2252" s="22"/>
      <c r="CA2252" s="22"/>
      <c r="CB2252" s="22"/>
      <c r="CC2252" s="22"/>
      <c r="CD2252" s="22"/>
      <c r="CE2252" s="22"/>
      <c r="CF2252" s="22"/>
      <c r="CG2252" s="22"/>
      <c r="CH2252" s="22"/>
      <c r="CI2252" s="22"/>
      <c r="CJ2252" s="22"/>
      <c r="CK2252" s="24"/>
      <c r="CL2252" s="22"/>
      <c r="CM2252" s="22"/>
      <c r="CN2252" s="22"/>
      <c r="CO2252" s="22"/>
      <c r="CP2252" s="22"/>
      <c r="CQ2252" s="22"/>
      <c r="CR2252" s="22"/>
      <c r="CS2252" s="22"/>
      <c r="CT2252" s="22"/>
      <c r="CU2252" s="22"/>
      <c r="CV2252" s="22"/>
      <c r="CW2252" s="22"/>
      <c r="CX2252" s="22"/>
      <c r="CY2252" s="22"/>
      <c r="CZ2252" s="22"/>
      <c r="DA2252" s="22"/>
      <c r="DB2252" s="22"/>
      <c r="DC2252" s="22"/>
      <c r="DD2252" s="22"/>
      <c r="DE2252" s="22"/>
      <c r="DF2252" s="22"/>
      <c r="DG2252" s="22"/>
      <c r="DH2252" s="22"/>
      <c r="DI2252" s="22"/>
      <c r="DJ2252" s="22"/>
      <c r="DK2252" s="22"/>
      <c r="DL2252" s="22"/>
      <c r="DM2252" s="22"/>
      <c r="DN2252" s="22"/>
      <c r="DO2252" s="22"/>
      <c r="DP2252" s="22"/>
      <c r="DQ2252" s="24"/>
      <c r="DR2252" s="22"/>
      <c r="DS2252" s="22"/>
      <c r="DT2252" s="22"/>
      <c r="DU2252" s="22"/>
      <c r="DV2252" s="22"/>
      <c r="DW2252" s="22"/>
      <c r="DX2252" s="22"/>
      <c r="DY2252" s="22"/>
      <c r="DZ2252" s="22"/>
      <c r="EA2252" s="22"/>
      <c r="EB2252" s="22"/>
      <c r="EC2252" s="22"/>
      <c r="ED2252" s="22"/>
      <c r="EE2252" s="22"/>
      <c r="EF2252" s="22"/>
      <c r="EG2252" s="22"/>
      <c r="EH2252" s="22"/>
      <c r="EI2252" s="22"/>
      <c r="EJ2252" s="22"/>
      <c r="EK2252" s="22"/>
      <c r="EL2252" s="22"/>
      <c r="EM2252" s="22"/>
      <c r="EN2252" s="22"/>
      <c r="EO2252" s="22"/>
      <c r="EP2252" s="22"/>
      <c r="EQ2252" s="22"/>
      <c r="ER2252" s="22"/>
      <c r="ES2252" s="22"/>
      <c r="ET2252" s="22"/>
      <c r="EU2252" s="22"/>
      <c r="EV2252" s="22"/>
      <c r="EW2252" s="24"/>
      <c r="EX2252" s="22"/>
      <c r="EY2252" s="22"/>
      <c r="EZ2252" s="22"/>
      <c r="FA2252" s="22"/>
      <c r="FB2252" s="22"/>
      <c r="FC2252" s="22"/>
      <c r="FD2252" s="22"/>
      <c r="FE2252" s="22"/>
      <c r="FF2252" s="22"/>
      <c r="FG2252" s="22"/>
      <c r="FH2252" s="22"/>
      <c r="FI2252" s="22"/>
      <c r="FJ2252" s="22"/>
      <c r="FK2252" s="22"/>
      <c r="FL2252" s="22"/>
      <c r="FM2252" s="22"/>
      <c r="FN2252" s="22"/>
      <c r="FO2252" s="22"/>
      <c r="FP2252" s="22"/>
      <c r="FQ2252" s="22"/>
      <c r="FR2252" s="22"/>
      <c r="FS2252" s="22"/>
      <c r="FT2252" s="22"/>
      <c r="FU2252" s="22"/>
      <c r="FV2252" s="22"/>
      <c r="FW2252" s="22"/>
      <c r="FX2252" s="22"/>
      <c r="FY2252" s="22"/>
      <c r="FZ2252" s="22"/>
      <c r="GA2252" s="22"/>
      <c r="GB2252" s="22"/>
      <c r="GC2252" s="24"/>
      <c r="GD2252" s="22"/>
      <c r="GE2252" s="22"/>
      <c r="GF2252" s="22"/>
      <c r="GG2252" s="22"/>
      <c r="GH2252" s="22"/>
      <c r="GI2252" s="22"/>
      <c r="GJ2252" s="22"/>
      <c r="GK2252" s="22"/>
      <c r="GL2252" s="22"/>
      <c r="GM2252" s="22"/>
      <c r="GN2252" s="22"/>
      <c r="GO2252" s="22"/>
      <c r="GP2252" s="22"/>
      <c r="GQ2252" s="22"/>
      <c r="GR2252" s="22"/>
      <c r="GS2252" s="22"/>
      <c r="GT2252" s="22"/>
      <c r="GU2252" s="22"/>
      <c r="GV2252" s="22"/>
      <c r="GW2252" s="22"/>
      <c r="GX2252" s="22"/>
      <c r="GY2252" s="22"/>
      <c r="GZ2252" s="22"/>
      <c r="HA2252" s="22"/>
      <c r="HB2252" s="22"/>
      <c r="HC2252" s="22"/>
      <c r="HD2252" s="22"/>
      <c r="HE2252" s="22"/>
      <c r="HF2252" s="22"/>
      <c r="HG2252" s="22"/>
      <c r="HH2252" s="22"/>
      <c r="HI2252" s="24"/>
      <c r="HJ2252" s="22"/>
      <c r="HK2252" s="22"/>
      <c r="HL2252" s="22"/>
      <c r="HM2252" s="22"/>
      <c r="HN2252" s="22"/>
      <c r="HO2252" s="22"/>
      <c r="HP2252" s="22"/>
      <c r="HQ2252" s="22"/>
      <c r="HR2252" s="22"/>
      <c r="HS2252" s="22"/>
      <c r="HT2252" s="22"/>
      <c r="HU2252" s="22"/>
      <c r="HV2252" s="22"/>
      <c r="HW2252" s="22"/>
      <c r="HX2252" s="22"/>
      <c r="HY2252" s="22"/>
      <c r="HZ2252" s="22"/>
      <c r="IA2252" s="22"/>
      <c r="IB2252" s="22"/>
      <c r="IC2252" s="22"/>
      <c r="ID2252" s="22"/>
      <c r="IE2252" s="22"/>
      <c r="IF2252" s="22"/>
      <c r="IG2252" s="22"/>
      <c r="IH2252" s="22"/>
      <c r="II2252" s="22"/>
      <c r="IJ2252" s="22"/>
      <c r="IK2252" s="22"/>
      <c r="IL2252" s="22"/>
      <c r="IM2252" s="22"/>
      <c r="IN2252" s="22"/>
      <c r="IO2252" s="24"/>
      <c r="IP2252" s="22"/>
      <c r="IQ2252" s="22"/>
      <c r="IR2252" s="22"/>
      <c r="IS2252" s="22"/>
      <c r="IT2252" s="22"/>
      <c r="IU2252" s="22"/>
      <c r="IV2252" s="22"/>
      <c r="IW2252" s="22"/>
      <c r="IX2252" s="22"/>
      <c r="IY2252" s="22"/>
      <c r="IZ2252" s="22"/>
      <c r="JA2252" s="22"/>
      <c r="JB2252" s="22"/>
      <c r="JC2252" s="22"/>
      <c r="JD2252" s="22"/>
      <c r="JE2252" s="22"/>
      <c r="JF2252" s="22"/>
      <c r="JG2252" s="22"/>
      <c r="JH2252" s="22"/>
      <c r="JI2252" s="22"/>
      <c r="JJ2252" s="22"/>
      <c r="JK2252" s="22"/>
      <c r="JL2252" s="22"/>
      <c r="JM2252" s="22"/>
      <c r="JN2252" s="22"/>
      <c r="JO2252" s="22"/>
      <c r="JP2252" s="22"/>
      <c r="JQ2252" s="22"/>
      <c r="JR2252" s="22"/>
      <c r="JS2252" s="22"/>
      <c r="JT2252" s="22"/>
      <c r="JU2252" s="24"/>
      <c r="JV2252" s="22"/>
      <c r="JW2252" s="22"/>
      <c r="JX2252" s="22"/>
      <c r="JY2252" s="22"/>
      <c r="JZ2252" s="22"/>
      <c r="KA2252" s="22"/>
      <c r="KB2252" s="22"/>
      <c r="KC2252" s="22"/>
      <c r="KD2252" s="22"/>
      <c r="KE2252" s="22"/>
      <c r="KF2252" s="22"/>
      <c r="KG2252" s="22"/>
      <c r="KH2252" s="22"/>
      <c r="KI2252" s="22"/>
      <c r="KJ2252" s="22"/>
      <c r="KK2252" s="22"/>
      <c r="KL2252" s="22"/>
      <c r="KM2252" s="22"/>
      <c r="KN2252" s="22"/>
      <c r="KO2252" s="22"/>
      <c r="KP2252" s="22"/>
      <c r="KQ2252" s="22"/>
      <c r="KR2252" s="22"/>
      <c r="KS2252" s="22"/>
      <c r="KT2252" s="22"/>
      <c r="KU2252" s="22"/>
      <c r="KV2252" s="22"/>
      <c r="KW2252" s="22"/>
      <c r="KX2252" s="22"/>
      <c r="KY2252" s="22"/>
      <c r="KZ2252" s="22"/>
      <c r="LA2252" s="24"/>
      <c r="LB2252" s="22"/>
      <c r="LC2252" s="22"/>
      <c r="LD2252" s="22"/>
      <c r="LE2252" s="22"/>
      <c r="LF2252" s="22"/>
      <c r="LG2252" s="22"/>
      <c r="LH2252" s="22"/>
      <c r="LI2252" s="22"/>
      <c r="LJ2252" s="22"/>
      <c r="LK2252" s="22"/>
      <c r="LL2252" s="22"/>
      <c r="LM2252" s="22"/>
      <c r="LN2252" s="22"/>
      <c r="LO2252" s="22"/>
      <c r="LP2252" s="22"/>
      <c r="LQ2252" s="22"/>
      <c r="LR2252" s="22"/>
      <c r="LS2252" s="22"/>
      <c r="LT2252" s="22"/>
      <c r="LU2252" s="22"/>
      <c r="LV2252" s="22"/>
      <c r="LW2252" s="22"/>
      <c r="LX2252" s="22"/>
      <c r="LY2252" s="22"/>
      <c r="LZ2252" s="22"/>
      <c r="MA2252" s="22"/>
      <c r="MB2252" s="22"/>
      <c r="MC2252" s="22"/>
      <c r="MD2252" s="22"/>
      <c r="ME2252" s="22"/>
      <c r="MF2252" s="22"/>
      <c r="MG2252" s="24"/>
      <c r="MH2252" s="22"/>
      <c r="MI2252" s="22"/>
      <c r="MJ2252" s="22"/>
      <c r="MK2252" s="22"/>
      <c r="ML2252" s="22"/>
      <c r="MM2252" s="22"/>
      <c r="MN2252" s="22"/>
      <c r="MO2252" s="22"/>
      <c r="MP2252" s="22"/>
      <c r="MQ2252" s="22"/>
      <c r="MR2252" s="22"/>
      <c r="MS2252" s="22"/>
      <c r="MT2252" s="22"/>
      <c r="MU2252" s="22"/>
      <c r="MV2252" s="22"/>
      <c r="MW2252" s="22"/>
      <c r="MX2252" s="22"/>
      <c r="MY2252" s="22"/>
      <c r="MZ2252" s="22"/>
      <c r="NA2252" s="22"/>
      <c r="NB2252" s="22"/>
      <c r="NC2252" s="22"/>
      <c r="ND2252" s="22"/>
      <c r="NE2252" s="22"/>
      <c r="NF2252" s="22"/>
      <c r="NG2252" s="22"/>
      <c r="NH2252" s="22"/>
      <c r="NI2252" s="22"/>
      <c r="NJ2252" s="22"/>
      <c r="NK2252" s="22"/>
      <c r="NL2252" s="22"/>
      <c r="NM2252" s="24"/>
      <c r="NN2252" s="22"/>
      <c r="NO2252" s="22"/>
      <c r="NP2252" s="22"/>
      <c r="NQ2252" s="22"/>
      <c r="NR2252" s="22"/>
      <c r="NS2252" s="22"/>
      <c r="NT2252" s="22"/>
      <c r="NU2252" s="22"/>
      <c r="NV2252" s="22"/>
      <c r="NW2252" s="22"/>
      <c r="NX2252" s="22"/>
      <c r="NY2252" s="22"/>
      <c r="NZ2252" s="22"/>
      <c r="OA2252" s="22"/>
      <c r="OB2252" s="22"/>
      <c r="OC2252" s="22"/>
      <c r="OD2252" s="22"/>
      <c r="OE2252" s="22"/>
      <c r="OF2252" s="22"/>
      <c r="OG2252" s="22"/>
      <c r="OH2252" s="22"/>
      <c r="OI2252" s="22"/>
      <c r="OJ2252" s="22"/>
      <c r="OK2252" s="22"/>
      <c r="OL2252" s="22"/>
      <c r="OM2252" s="22"/>
      <c r="ON2252" s="22"/>
      <c r="OO2252" s="22"/>
      <c r="OP2252" s="22"/>
      <c r="OQ2252" s="22"/>
      <c r="OR2252" s="22"/>
    </row>
    <row r="2253" spans="1:408" ht="15" thickBot="1">
      <c r="A2253" s="1"/>
      <c r="B2253" s="12"/>
      <c r="C2253" s="12"/>
      <c r="D2253" s="22"/>
      <c r="E2253" s="54"/>
      <c r="F2253" s="54"/>
      <c r="G2253" s="54"/>
      <c r="H2253" s="55"/>
      <c r="I2253" s="22"/>
      <c r="J2253" s="56"/>
      <c r="K2253" s="80"/>
      <c r="L2253" s="57"/>
      <c r="M2253" s="57"/>
      <c r="N2253" s="55"/>
      <c r="O2253" s="58"/>
      <c r="P2253" s="58"/>
      <c r="Q2253" s="59"/>
      <c r="R2253" s="60"/>
      <c r="S2253" s="60"/>
      <c r="T2253" s="22"/>
      <c r="U2253" s="1"/>
      <c r="V2253" s="23"/>
      <c r="X2253" s="24"/>
      <c r="Y2253" s="24"/>
      <c r="Z2253" s="22"/>
      <c r="AA2253" s="22"/>
      <c r="AB2253" s="22"/>
      <c r="AC2253" s="22"/>
      <c r="AD2253" s="22"/>
      <c r="AE2253" s="22"/>
      <c r="AF2253" s="22"/>
      <c r="AG2253" s="22"/>
      <c r="AH2253" s="22"/>
      <c r="AI2253" s="22"/>
      <c r="AJ2253" s="22"/>
      <c r="AK2253" s="22"/>
      <c r="AL2253" s="22"/>
      <c r="AM2253" s="22"/>
      <c r="AN2253" s="22"/>
      <c r="AO2253" s="22"/>
      <c r="AP2253" s="22"/>
      <c r="AQ2253" s="22"/>
      <c r="AR2253" s="22"/>
      <c r="AS2253" s="22"/>
      <c r="AT2253" s="22"/>
      <c r="AU2253" s="22"/>
      <c r="AV2253" s="22"/>
      <c r="AW2253" s="22"/>
      <c r="AX2253" s="22"/>
      <c r="AY2253" s="22"/>
      <c r="AZ2253" s="22"/>
      <c r="BA2253" s="22"/>
      <c r="BB2253" s="22"/>
      <c r="BC2253" s="22"/>
      <c r="BD2253" s="22"/>
      <c r="BE2253" s="24"/>
      <c r="BF2253" s="22"/>
      <c r="BG2253" s="22"/>
      <c r="BH2253" s="22"/>
      <c r="BI2253" s="22"/>
      <c r="BJ2253" s="22"/>
      <c r="BK2253" s="22"/>
      <c r="BL2253" s="22"/>
      <c r="BM2253" s="22"/>
      <c r="BN2253" s="22"/>
      <c r="BO2253" s="22"/>
      <c r="BP2253" s="22"/>
      <c r="BQ2253" s="22"/>
      <c r="BR2253" s="22"/>
      <c r="BS2253" s="22"/>
      <c r="BT2253" s="22"/>
      <c r="BU2253" s="22"/>
      <c r="BV2253" s="22"/>
      <c r="BW2253" s="22"/>
      <c r="BX2253" s="22"/>
      <c r="BY2253" s="22"/>
      <c r="BZ2253" s="22"/>
      <c r="CA2253" s="22"/>
      <c r="CB2253" s="22"/>
      <c r="CC2253" s="22"/>
      <c r="CD2253" s="22"/>
      <c r="CE2253" s="22"/>
      <c r="CF2253" s="22"/>
      <c r="CG2253" s="22"/>
      <c r="CH2253" s="22"/>
      <c r="CI2253" s="22"/>
      <c r="CJ2253" s="22"/>
      <c r="CK2253" s="24"/>
      <c r="CL2253" s="22"/>
      <c r="CM2253" s="22"/>
      <c r="CN2253" s="22"/>
      <c r="CO2253" s="22"/>
      <c r="CP2253" s="22"/>
      <c r="CQ2253" s="22"/>
      <c r="CR2253" s="22"/>
      <c r="CS2253" s="22"/>
      <c r="CT2253" s="22"/>
      <c r="CU2253" s="22"/>
      <c r="CV2253" s="22"/>
      <c r="CW2253" s="22"/>
      <c r="CX2253" s="22"/>
      <c r="CY2253" s="22"/>
      <c r="CZ2253" s="22"/>
      <c r="DA2253" s="22"/>
      <c r="DB2253" s="22"/>
      <c r="DC2253" s="22"/>
      <c r="DD2253" s="22"/>
      <c r="DE2253" s="22"/>
      <c r="DF2253" s="22"/>
      <c r="DG2253" s="22"/>
      <c r="DH2253" s="22"/>
      <c r="DI2253" s="22"/>
      <c r="DJ2253" s="22"/>
      <c r="DK2253" s="22"/>
      <c r="DL2253" s="22"/>
      <c r="DM2253" s="22"/>
      <c r="DN2253" s="22"/>
      <c r="DO2253" s="22"/>
      <c r="DP2253" s="22"/>
      <c r="DQ2253" s="24"/>
      <c r="DR2253" s="22"/>
      <c r="DS2253" s="22"/>
      <c r="DT2253" s="22"/>
      <c r="DU2253" s="22"/>
      <c r="DV2253" s="22"/>
      <c r="DW2253" s="22"/>
      <c r="DX2253" s="22"/>
      <c r="DY2253" s="22"/>
      <c r="DZ2253" s="22"/>
      <c r="EA2253" s="22"/>
      <c r="EB2253" s="22"/>
      <c r="EC2253" s="22"/>
      <c r="ED2253" s="22"/>
      <c r="EE2253" s="22"/>
      <c r="EF2253" s="22"/>
      <c r="EG2253" s="22"/>
      <c r="EH2253" s="22"/>
      <c r="EI2253" s="22"/>
      <c r="EJ2253" s="22"/>
      <c r="EK2253" s="22"/>
      <c r="EL2253" s="22"/>
      <c r="EM2253" s="22"/>
      <c r="EN2253" s="22"/>
      <c r="EO2253" s="22"/>
      <c r="EP2253" s="22"/>
      <c r="EQ2253" s="22"/>
      <c r="ER2253" s="22"/>
      <c r="ES2253" s="22"/>
      <c r="ET2253" s="22"/>
      <c r="EU2253" s="22"/>
      <c r="EV2253" s="22"/>
      <c r="EW2253" s="24"/>
      <c r="EX2253" s="22"/>
      <c r="EY2253" s="22"/>
      <c r="EZ2253" s="22"/>
      <c r="FA2253" s="22"/>
      <c r="FB2253" s="22"/>
      <c r="FC2253" s="22"/>
      <c r="FD2253" s="22"/>
      <c r="FE2253" s="22"/>
      <c r="FF2253" s="22"/>
      <c r="FG2253" s="22"/>
      <c r="FH2253" s="22"/>
      <c r="FI2253" s="22"/>
      <c r="FJ2253" s="22"/>
      <c r="FK2253" s="22"/>
      <c r="FL2253" s="22"/>
      <c r="FM2253" s="22"/>
      <c r="FN2253" s="22"/>
      <c r="FO2253" s="22"/>
      <c r="FP2253" s="22"/>
      <c r="FQ2253" s="22"/>
      <c r="FR2253" s="22"/>
      <c r="FS2253" s="22"/>
      <c r="FT2253" s="22"/>
      <c r="FU2253" s="22"/>
      <c r="FV2253" s="22"/>
      <c r="FW2253" s="22"/>
      <c r="FX2253" s="22"/>
      <c r="FY2253" s="22"/>
      <c r="FZ2253" s="22"/>
      <c r="GA2253" s="22"/>
      <c r="GB2253" s="22"/>
      <c r="GC2253" s="24"/>
      <c r="GD2253" s="22"/>
      <c r="GE2253" s="22"/>
      <c r="GF2253" s="22"/>
      <c r="GG2253" s="22"/>
      <c r="GH2253" s="22"/>
      <c r="GI2253" s="22"/>
      <c r="GJ2253" s="22"/>
      <c r="GK2253" s="22"/>
      <c r="GL2253" s="22"/>
      <c r="GM2253" s="22"/>
      <c r="GN2253" s="22"/>
      <c r="GO2253" s="22"/>
      <c r="GP2253" s="22"/>
      <c r="GQ2253" s="22"/>
      <c r="GR2253" s="22"/>
      <c r="GS2253" s="22"/>
      <c r="GT2253" s="22"/>
      <c r="GU2253" s="22"/>
      <c r="GV2253" s="22"/>
      <c r="GW2253" s="22"/>
      <c r="GX2253" s="22"/>
      <c r="GY2253" s="22"/>
      <c r="GZ2253" s="22"/>
      <c r="HA2253" s="22"/>
      <c r="HB2253" s="22"/>
      <c r="HC2253" s="22"/>
      <c r="HD2253" s="22"/>
      <c r="HE2253" s="22"/>
      <c r="HF2253" s="22"/>
      <c r="HG2253" s="22"/>
      <c r="HH2253" s="22"/>
      <c r="HI2253" s="24"/>
      <c r="HJ2253" s="22"/>
      <c r="HK2253" s="22"/>
      <c r="HL2253" s="22"/>
      <c r="HM2253" s="22"/>
      <c r="HN2253" s="22"/>
      <c r="HO2253" s="22"/>
      <c r="HP2253" s="22"/>
      <c r="HQ2253" s="22"/>
      <c r="HR2253" s="22"/>
      <c r="HS2253" s="22"/>
      <c r="HT2253" s="22"/>
      <c r="HU2253" s="22"/>
      <c r="HV2253" s="22"/>
      <c r="HW2253" s="22"/>
      <c r="HX2253" s="22"/>
      <c r="HY2253" s="22"/>
      <c r="HZ2253" s="22"/>
      <c r="IA2253" s="22"/>
      <c r="IB2253" s="22"/>
      <c r="IC2253" s="22"/>
      <c r="ID2253" s="22"/>
      <c r="IE2253" s="22"/>
      <c r="IF2253" s="22"/>
      <c r="IG2253" s="22"/>
      <c r="IH2253" s="22"/>
      <c r="II2253" s="22"/>
      <c r="IJ2253" s="22"/>
      <c r="IK2253" s="22"/>
      <c r="IL2253" s="22"/>
      <c r="IM2253" s="22"/>
      <c r="IN2253" s="22"/>
      <c r="IO2253" s="24"/>
      <c r="IP2253" s="22"/>
      <c r="IQ2253" s="22"/>
      <c r="IR2253" s="22"/>
      <c r="IS2253" s="22"/>
      <c r="IT2253" s="22"/>
      <c r="IU2253" s="22"/>
      <c r="IV2253" s="22"/>
      <c r="IW2253" s="22"/>
      <c r="IX2253" s="22"/>
      <c r="IY2253" s="22"/>
      <c r="IZ2253" s="22"/>
      <c r="JA2253" s="22"/>
      <c r="JB2253" s="22"/>
      <c r="JC2253" s="22"/>
      <c r="JD2253" s="22"/>
      <c r="JE2253" s="22"/>
      <c r="JF2253" s="22"/>
      <c r="JG2253" s="22"/>
      <c r="JH2253" s="22"/>
      <c r="JI2253" s="22"/>
      <c r="JJ2253" s="22"/>
      <c r="JK2253" s="22"/>
      <c r="JL2253" s="22"/>
      <c r="JM2253" s="22"/>
      <c r="JN2253" s="22"/>
      <c r="JO2253" s="22"/>
      <c r="JP2253" s="22"/>
      <c r="JQ2253" s="22"/>
      <c r="JR2253" s="22"/>
      <c r="JS2253" s="22"/>
      <c r="JT2253" s="22"/>
      <c r="JU2253" s="24"/>
      <c r="JV2253" s="22"/>
      <c r="JW2253" s="22"/>
      <c r="JX2253" s="22"/>
      <c r="JY2253" s="22"/>
      <c r="JZ2253" s="22"/>
      <c r="KA2253" s="22"/>
      <c r="KB2253" s="22"/>
      <c r="KC2253" s="22"/>
      <c r="KD2253" s="22"/>
      <c r="KE2253" s="22"/>
      <c r="KF2253" s="22"/>
      <c r="KG2253" s="22"/>
      <c r="KH2253" s="22"/>
      <c r="KI2253" s="22"/>
      <c r="KJ2253" s="22"/>
      <c r="KK2253" s="22"/>
      <c r="KL2253" s="22"/>
      <c r="KM2253" s="22"/>
      <c r="KN2253" s="22"/>
      <c r="KO2253" s="22"/>
      <c r="KP2253" s="22"/>
      <c r="KQ2253" s="22"/>
      <c r="KR2253" s="22"/>
      <c r="KS2253" s="22"/>
      <c r="KT2253" s="22"/>
      <c r="KU2253" s="22"/>
      <c r="KV2253" s="22"/>
      <c r="KW2253" s="22"/>
      <c r="KX2253" s="22"/>
      <c r="KY2253" s="22"/>
      <c r="KZ2253" s="22"/>
      <c r="LA2253" s="24"/>
      <c r="LB2253" s="22"/>
      <c r="LC2253" s="22"/>
      <c r="LD2253" s="22"/>
      <c r="LE2253" s="22"/>
      <c r="LF2253" s="22"/>
      <c r="LG2253" s="22"/>
      <c r="LH2253" s="22"/>
      <c r="LI2253" s="22"/>
      <c r="LJ2253" s="22"/>
      <c r="LK2253" s="22"/>
      <c r="LL2253" s="22"/>
      <c r="LM2253" s="22"/>
      <c r="LN2253" s="22"/>
      <c r="LO2253" s="22"/>
      <c r="LP2253" s="22"/>
      <c r="LQ2253" s="22"/>
      <c r="LR2253" s="22"/>
      <c r="LS2253" s="22"/>
      <c r="LT2253" s="22"/>
      <c r="LU2253" s="22"/>
      <c r="LV2253" s="22"/>
      <c r="LW2253" s="22"/>
      <c r="LX2253" s="22"/>
      <c r="LY2253" s="22"/>
      <c r="LZ2253" s="22"/>
      <c r="MA2253" s="22"/>
      <c r="MB2253" s="22"/>
      <c r="MC2253" s="22"/>
      <c r="MD2253" s="22"/>
      <c r="ME2253" s="22"/>
      <c r="MF2253" s="22"/>
      <c r="MG2253" s="24"/>
      <c r="MH2253" s="22"/>
      <c r="MI2253" s="22"/>
      <c r="MJ2253" s="22"/>
      <c r="MK2253" s="22"/>
      <c r="ML2253" s="22"/>
      <c r="MM2253" s="22"/>
      <c r="MN2253" s="22"/>
      <c r="MO2253" s="22"/>
      <c r="MP2253" s="22"/>
      <c r="MQ2253" s="22"/>
      <c r="MR2253" s="22"/>
      <c r="MS2253" s="22"/>
      <c r="MT2253" s="22"/>
      <c r="MU2253" s="22"/>
      <c r="MV2253" s="22"/>
      <c r="MW2253" s="22"/>
      <c r="MX2253" s="22"/>
      <c r="MY2253" s="22"/>
      <c r="MZ2253" s="22"/>
      <c r="NA2253" s="22"/>
      <c r="NB2253" s="22"/>
      <c r="NC2253" s="22"/>
      <c r="ND2253" s="22"/>
      <c r="NE2253" s="22"/>
      <c r="NF2253" s="22"/>
      <c r="NG2253" s="22"/>
      <c r="NH2253" s="22"/>
      <c r="NI2253" s="22"/>
      <c r="NJ2253" s="22"/>
      <c r="NK2253" s="22"/>
      <c r="NL2253" s="22"/>
      <c r="NM2253" s="24"/>
      <c r="NN2253" s="22"/>
      <c r="NO2253" s="22"/>
      <c r="NP2253" s="22"/>
      <c r="NQ2253" s="22"/>
      <c r="NR2253" s="22"/>
      <c r="NS2253" s="22"/>
      <c r="NT2253" s="22"/>
      <c r="NU2253" s="22"/>
      <c r="NV2253" s="22"/>
      <c r="NW2253" s="22"/>
      <c r="NX2253" s="22"/>
      <c r="NY2253" s="22"/>
      <c r="NZ2253" s="22"/>
      <c r="OA2253" s="22"/>
      <c r="OB2253" s="22"/>
      <c r="OC2253" s="22"/>
      <c r="OD2253" s="22"/>
      <c r="OE2253" s="22"/>
      <c r="OF2253" s="22"/>
      <c r="OG2253" s="22"/>
      <c r="OH2253" s="22"/>
      <c r="OI2253" s="22"/>
      <c r="OJ2253" s="22"/>
      <c r="OK2253" s="22"/>
      <c r="OL2253" s="22"/>
      <c r="OM2253" s="22"/>
      <c r="ON2253" s="22"/>
      <c r="OO2253" s="22"/>
      <c r="OP2253" s="22"/>
      <c r="OQ2253" s="22"/>
      <c r="OR2253" s="22"/>
    </row>
    <row r="2254" spans="1:408" ht="15" thickBot="1">
      <c r="A2254" s="1"/>
      <c r="B2254" s="12"/>
      <c r="C2254" s="12"/>
      <c r="D2254" s="22"/>
      <c r="E2254" s="54"/>
      <c r="F2254" s="54"/>
      <c r="G2254" s="54"/>
      <c r="H2254" s="55"/>
      <c r="I2254" s="22"/>
      <c r="J2254" s="56"/>
      <c r="K2254" s="81"/>
      <c r="L2254" s="57"/>
      <c r="M2254" s="57"/>
      <c r="N2254" s="55"/>
      <c r="O2254" s="58"/>
      <c r="P2254" s="58"/>
      <c r="Q2254" s="59"/>
      <c r="R2254" s="60"/>
      <c r="S2254" s="60"/>
      <c r="T2254" s="22"/>
      <c r="U2254" s="1"/>
      <c r="V2254" s="23"/>
      <c r="X2254" s="24"/>
      <c r="Y2254" s="24"/>
      <c r="Z2254" s="22"/>
      <c r="AA2254" s="22"/>
      <c r="AB2254" s="22"/>
      <c r="AC2254" s="22"/>
      <c r="AD2254" s="22"/>
      <c r="AE2254" s="22"/>
      <c r="AF2254" s="22"/>
      <c r="AG2254" s="22"/>
      <c r="AH2254" s="22"/>
      <c r="AI2254" s="22"/>
      <c r="AJ2254" s="22"/>
      <c r="AK2254" s="22"/>
      <c r="AL2254" s="22"/>
      <c r="AM2254" s="22"/>
      <c r="AN2254" s="22"/>
      <c r="AO2254" s="22"/>
      <c r="AP2254" s="22"/>
      <c r="AQ2254" s="22"/>
      <c r="AR2254" s="22"/>
      <c r="AS2254" s="22"/>
      <c r="AT2254" s="22"/>
      <c r="AU2254" s="22"/>
      <c r="AV2254" s="22"/>
      <c r="AW2254" s="22"/>
      <c r="AX2254" s="22"/>
      <c r="AY2254" s="22"/>
      <c r="AZ2254" s="22"/>
      <c r="BA2254" s="22"/>
      <c r="BB2254" s="22"/>
      <c r="BC2254" s="22"/>
      <c r="BD2254" s="22"/>
      <c r="BE2254" s="24"/>
      <c r="BF2254" s="22"/>
      <c r="BG2254" s="22"/>
      <c r="BH2254" s="22"/>
      <c r="BI2254" s="22"/>
      <c r="BJ2254" s="22"/>
      <c r="BK2254" s="22"/>
      <c r="BL2254" s="22"/>
      <c r="BM2254" s="22"/>
      <c r="BN2254" s="22"/>
      <c r="BO2254" s="22"/>
      <c r="BP2254" s="22"/>
      <c r="BQ2254" s="22"/>
      <c r="BR2254" s="22"/>
      <c r="BS2254" s="22"/>
      <c r="BT2254" s="22"/>
      <c r="BU2254" s="22"/>
      <c r="BV2254" s="22"/>
      <c r="BW2254" s="22"/>
      <c r="BX2254" s="22"/>
      <c r="BY2254" s="22"/>
      <c r="BZ2254" s="22"/>
      <c r="CA2254" s="22"/>
      <c r="CB2254" s="22"/>
      <c r="CC2254" s="22"/>
      <c r="CD2254" s="22"/>
      <c r="CE2254" s="22"/>
      <c r="CF2254" s="22"/>
      <c r="CG2254" s="22"/>
      <c r="CH2254" s="22"/>
      <c r="CI2254" s="22"/>
      <c r="CJ2254" s="22"/>
      <c r="CK2254" s="24"/>
      <c r="CL2254" s="22"/>
      <c r="CM2254" s="22"/>
      <c r="CN2254" s="22"/>
      <c r="CO2254" s="22"/>
      <c r="CP2254" s="22"/>
      <c r="CQ2254" s="22"/>
      <c r="CR2254" s="22"/>
      <c r="CS2254" s="22"/>
      <c r="CT2254" s="22"/>
      <c r="CU2254" s="22"/>
      <c r="CV2254" s="22"/>
      <c r="CW2254" s="22"/>
      <c r="CX2254" s="22"/>
      <c r="CY2254" s="22"/>
      <c r="CZ2254" s="22"/>
      <c r="DA2254" s="22"/>
      <c r="DB2254" s="22"/>
      <c r="DC2254" s="22"/>
      <c r="DD2254" s="22"/>
      <c r="DE2254" s="22"/>
      <c r="DF2254" s="22"/>
      <c r="DG2254" s="22"/>
      <c r="DH2254" s="22"/>
      <c r="DI2254" s="22"/>
      <c r="DJ2254" s="22"/>
      <c r="DK2254" s="22"/>
      <c r="DL2254" s="22"/>
      <c r="DM2254" s="22"/>
      <c r="DN2254" s="22"/>
      <c r="DO2254" s="22"/>
      <c r="DP2254" s="22"/>
      <c r="DQ2254" s="24"/>
      <c r="DR2254" s="22"/>
      <c r="DS2254" s="22"/>
      <c r="DT2254" s="22"/>
      <c r="DU2254" s="22"/>
      <c r="DV2254" s="22"/>
      <c r="DW2254" s="22"/>
      <c r="DX2254" s="22"/>
      <c r="DY2254" s="22"/>
      <c r="DZ2254" s="22"/>
      <c r="EA2254" s="22"/>
      <c r="EB2254" s="22"/>
      <c r="EC2254" s="22"/>
      <c r="ED2254" s="22"/>
      <c r="EE2254" s="22"/>
      <c r="EF2254" s="22"/>
      <c r="EG2254" s="22"/>
      <c r="EH2254" s="22"/>
      <c r="EI2254" s="22"/>
      <c r="EJ2254" s="22"/>
      <c r="EK2254" s="22"/>
      <c r="EL2254" s="22"/>
      <c r="EM2254" s="22"/>
      <c r="EN2254" s="22"/>
      <c r="EO2254" s="22"/>
      <c r="EP2254" s="22"/>
      <c r="EQ2254" s="22"/>
      <c r="ER2254" s="22"/>
      <c r="ES2254" s="22"/>
      <c r="ET2254" s="22"/>
      <c r="EU2254" s="22"/>
      <c r="EV2254" s="22"/>
      <c r="EW2254" s="24"/>
      <c r="EX2254" s="22"/>
      <c r="EY2254" s="22"/>
      <c r="EZ2254" s="22"/>
      <c r="FA2254" s="22"/>
      <c r="FB2254" s="22"/>
      <c r="FC2254" s="22"/>
      <c r="FD2254" s="22"/>
      <c r="FE2254" s="22"/>
      <c r="FF2254" s="22"/>
      <c r="FG2254" s="22"/>
      <c r="FH2254" s="22"/>
      <c r="FI2254" s="22"/>
      <c r="FJ2254" s="22"/>
      <c r="FK2254" s="22"/>
      <c r="FL2254" s="22"/>
      <c r="FM2254" s="22"/>
      <c r="FN2254" s="22"/>
      <c r="FO2254" s="22"/>
      <c r="FP2254" s="22"/>
      <c r="FQ2254" s="22"/>
      <c r="FR2254" s="22"/>
      <c r="FS2254" s="22"/>
      <c r="FT2254" s="22"/>
      <c r="FU2254" s="22"/>
      <c r="FV2254" s="22"/>
      <c r="FW2254" s="22"/>
      <c r="FX2254" s="22"/>
      <c r="FY2254" s="22"/>
      <c r="FZ2254" s="22"/>
      <c r="GA2254" s="22"/>
      <c r="GB2254" s="22"/>
      <c r="GC2254" s="24"/>
      <c r="GD2254" s="22"/>
      <c r="GE2254" s="22"/>
      <c r="GF2254" s="22"/>
      <c r="GG2254" s="22"/>
      <c r="GH2254" s="22"/>
      <c r="GI2254" s="22"/>
      <c r="GJ2254" s="22"/>
      <c r="GK2254" s="22"/>
      <c r="GL2254" s="22"/>
      <c r="GM2254" s="22"/>
      <c r="GN2254" s="22"/>
      <c r="GO2254" s="22"/>
      <c r="GP2254" s="22"/>
      <c r="GQ2254" s="22"/>
      <c r="GR2254" s="22"/>
      <c r="GS2254" s="22"/>
      <c r="GT2254" s="22"/>
      <c r="GU2254" s="22"/>
      <c r="GV2254" s="22"/>
      <c r="GW2254" s="22"/>
      <c r="GX2254" s="22"/>
      <c r="GY2254" s="22"/>
      <c r="GZ2254" s="22"/>
      <c r="HA2254" s="22"/>
      <c r="HB2254" s="22"/>
      <c r="HC2254" s="22"/>
      <c r="HD2254" s="22"/>
      <c r="HE2254" s="22"/>
      <c r="HF2254" s="22"/>
      <c r="HG2254" s="22"/>
      <c r="HH2254" s="22"/>
      <c r="HI2254" s="24"/>
      <c r="HJ2254" s="22"/>
      <c r="HK2254" s="22"/>
      <c r="HL2254" s="22"/>
      <c r="HM2254" s="22"/>
      <c r="HN2254" s="22"/>
      <c r="HO2254" s="22"/>
      <c r="HP2254" s="22"/>
      <c r="HQ2254" s="22"/>
      <c r="HR2254" s="22"/>
      <c r="HS2254" s="22"/>
      <c r="HT2254" s="22"/>
      <c r="HU2254" s="22"/>
      <c r="HV2254" s="22"/>
      <c r="HW2254" s="22"/>
      <c r="HX2254" s="22"/>
      <c r="HY2254" s="22"/>
      <c r="HZ2254" s="22"/>
      <c r="IA2254" s="22"/>
      <c r="IB2254" s="22"/>
      <c r="IC2254" s="22"/>
      <c r="ID2254" s="22"/>
      <c r="IE2254" s="22"/>
      <c r="IF2254" s="22"/>
      <c r="IG2254" s="22"/>
      <c r="IH2254" s="22"/>
      <c r="II2254" s="22"/>
      <c r="IJ2254" s="22"/>
      <c r="IK2254" s="22"/>
      <c r="IL2254" s="22"/>
      <c r="IM2254" s="22"/>
      <c r="IN2254" s="22"/>
      <c r="IO2254" s="24"/>
      <c r="IP2254" s="22"/>
      <c r="IQ2254" s="22"/>
      <c r="IR2254" s="22"/>
      <c r="IS2254" s="22"/>
      <c r="IT2254" s="22"/>
      <c r="IU2254" s="22"/>
      <c r="IV2254" s="22"/>
      <c r="IW2254" s="22"/>
      <c r="IX2254" s="22"/>
      <c r="IY2254" s="22"/>
      <c r="IZ2254" s="22"/>
      <c r="JA2254" s="22"/>
      <c r="JB2254" s="22"/>
      <c r="JC2254" s="22"/>
      <c r="JD2254" s="22"/>
      <c r="JE2254" s="22"/>
      <c r="JF2254" s="22"/>
      <c r="JG2254" s="22"/>
      <c r="JH2254" s="22"/>
      <c r="JI2254" s="22"/>
      <c r="JJ2254" s="22"/>
      <c r="JK2254" s="22"/>
      <c r="JL2254" s="22"/>
      <c r="JM2254" s="22"/>
      <c r="JN2254" s="22"/>
      <c r="JO2254" s="22"/>
      <c r="JP2254" s="22"/>
      <c r="JQ2254" s="22"/>
      <c r="JR2254" s="22"/>
      <c r="JS2254" s="22"/>
      <c r="JT2254" s="22"/>
      <c r="JU2254" s="24"/>
      <c r="JV2254" s="22"/>
      <c r="JW2254" s="22"/>
      <c r="JX2254" s="22"/>
      <c r="JY2254" s="22"/>
      <c r="JZ2254" s="22"/>
      <c r="KA2254" s="22"/>
      <c r="KB2254" s="22"/>
      <c r="KC2254" s="22"/>
      <c r="KD2254" s="22"/>
      <c r="KE2254" s="22"/>
      <c r="KF2254" s="22"/>
      <c r="KG2254" s="22"/>
      <c r="KH2254" s="22"/>
      <c r="KI2254" s="22"/>
      <c r="KJ2254" s="22"/>
      <c r="KK2254" s="22"/>
      <c r="KL2254" s="22"/>
      <c r="KM2254" s="22"/>
      <c r="KN2254" s="22"/>
      <c r="KO2254" s="22"/>
      <c r="KP2254" s="22"/>
      <c r="KQ2254" s="22"/>
      <c r="KR2254" s="22"/>
      <c r="KS2254" s="22"/>
      <c r="KT2254" s="22"/>
      <c r="KU2254" s="22"/>
      <c r="KV2254" s="22"/>
      <c r="KW2254" s="22"/>
      <c r="KX2254" s="22"/>
      <c r="KY2254" s="22"/>
      <c r="KZ2254" s="22"/>
      <c r="LA2254" s="24"/>
      <c r="LB2254" s="22"/>
      <c r="LC2254" s="22"/>
      <c r="LD2254" s="22"/>
      <c r="LE2254" s="22"/>
      <c r="LF2254" s="22"/>
      <c r="LG2254" s="22"/>
      <c r="LH2254" s="22"/>
      <c r="LI2254" s="22"/>
      <c r="LJ2254" s="22"/>
      <c r="LK2254" s="22"/>
      <c r="LL2254" s="22"/>
      <c r="LM2254" s="22"/>
      <c r="LN2254" s="22"/>
      <c r="LO2254" s="22"/>
      <c r="LP2254" s="22"/>
      <c r="LQ2254" s="22"/>
      <c r="LR2254" s="22"/>
      <c r="LS2254" s="22"/>
      <c r="LT2254" s="22"/>
      <c r="LU2254" s="22"/>
      <c r="LV2254" s="22"/>
      <c r="LW2254" s="22"/>
      <c r="LX2254" s="22"/>
      <c r="LY2254" s="22"/>
      <c r="LZ2254" s="22"/>
      <c r="MA2254" s="22"/>
      <c r="MB2254" s="22"/>
      <c r="MC2254" s="22"/>
      <c r="MD2254" s="22"/>
      <c r="ME2254" s="22"/>
      <c r="MF2254" s="22"/>
      <c r="MG2254" s="24"/>
      <c r="MH2254" s="22"/>
      <c r="MI2254" s="22"/>
      <c r="MJ2254" s="22"/>
      <c r="MK2254" s="22"/>
      <c r="ML2254" s="22"/>
      <c r="MM2254" s="22"/>
      <c r="MN2254" s="22"/>
      <c r="MO2254" s="22"/>
      <c r="MP2254" s="22"/>
      <c r="MQ2254" s="22"/>
      <c r="MR2254" s="22"/>
      <c r="MS2254" s="22"/>
      <c r="MT2254" s="22"/>
      <c r="MU2254" s="22"/>
      <c r="MV2254" s="22"/>
      <c r="MW2254" s="22"/>
      <c r="MX2254" s="22"/>
      <c r="MY2254" s="22"/>
      <c r="MZ2254" s="22"/>
      <c r="NA2254" s="22"/>
      <c r="NB2254" s="22"/>
      <c r="NC2254" s="22"/>
      <c r="ND2254" s="22"/>
      <c r="NE2254" s="22"/>
      <c r="NF2254" s="22"/>
      <c r="NG2254" s="22"/>
      <c r="NH2254" s="22"/>
      <c r="NI2254" s="22"/>
      <c r="NJ2254" s="22"/>
      <c r="NK2254" s="22"/>
      <c r="NL2254" s="22"/>
      <c r="NM2254" s="24"/>
      <c r="NN2254" s="22"/>
      <c r="NO2254" s="22"/>
      <c r="NP2254" s="22"/>
      <c r="NQ2254" s="22"/>
      <c r="NR2254" s="22"/>
      <c r="NS2254" s="22"/>
      <c r="NT2254" s="22"/>
      <c r="NU2254" s="22"/>
      <c r="NV2254" s="22"/>
      <c r="NW2254" s="22"/>
      <c r="NX2254" s="22"/>
      <c r="NY2254" s="22"/>
      <c r="NZ2254" s="22"/>
      <c r="OA2254" s="22"/>
      <c r="OB2254" s="22"/>
      <c r="OC2254" s="22"/>
      <c r="OD2254" s="22"/>
      <c r="OE2254" s="22"/>
      <c r="OF2254" s="22"/>
      <c r="OG2254" s="22"/>
      <c r="OH2254" s="22"/>
      <c r="OI2254" s="22"/>
      <c r="OJ2254" s="22"/>
      <c r="OK2254" s="22"/>
      <c r="OL2254" s="22"/>
      <c r="OM2254" s="22"/>
      <c r="ON2254" s="22"/>
      <c r="OO2254" s="22"/>
      <c r="OP2254" s="22"/>
      <c r="OQ2254" s="22"/>
      <c r="OR2254" s="22"/>
    </row>
    <row r="2255" spans="1:408" ht="15" thickBot="1">
      <c r="A2255" s="1"/>
      <c r="B2255" s="12"/>
      <c r="C2255" s="12"/>
      <c r="D2255" s="22"/>
      <c r="E2255" s="54"/>
      <c r="F2255" s="54"/>
      <c r="G2255" s="54"/>
      <c r="H2255" s="55"/>
      <c r="I2255" s="22"/>
      <c r="J2255" s="56"/>
      <c r="K2255" s="80"/>
      <c r="L2255" s="57"/>
      <c r="M2255" s="57"/>
      <c r="N2255" s="55"/>
      <c r="O2255" s="58"/>
      <c r="P2255" s="58"/>
      <c r="Q2255" s="59"/>
      <c r="R2255" s="60"/>
      <c r="S2255" s="60"/>
      <c r="T2255" s="22"/>
      <c r="U2255" s="1"/>
      <c r="V2255" s="23"/>
      <c r="X2255" s="24"/>
      <c r="Y2255" s="24"/>
      <c r="Z2255" s="22"/>
      <c r="AA2255" s="22"/>
      <c r="AB2255" s="22"/>
      <c r="AC2255" s="22"/>
      <c r="AD2255" s="22"/>
      <c r="AE2255" s="22"/>
      <c r="AF2255" s="22"/>
      <c r="AG2255" s="22"/>
      <c r="AH2255" s="22"/>
      <c r="AI2255" s="22"/>
      <c r="AJ2255" s="22"/>
      <c r="AK2255" s="22"/>
      <c r="AL2255" s="22"/>
      <c r="AM2255" s="22"/>
      <c r="AN2255" s="22"/>
      <c r="AO2255" s="22"/>
      <c r="AP2255" s="22"/>
      <c r="AQ2255" s="22"/>
      <c r="AR2255" s="22"/>
      <c r="AS2255" s="22"/>
      <c r="AT2255" s="22"/>
      <c r="AU2255" s="22"/>
      <c r="AV2255" s="22"/>
      <c r="AW2255" s="22"/>
      <c r="AX2255" s="22"/>
      <c r="AY2255" s="22"/>
      <c r="AZ2255" s="22"/>
      <c r="BA2255" s="22"/>
      <c r="BB2255" s="22"/>
      <c r="BC2255" s="22"/>
      <c r="BD2255" s="22"/>
      <c r="BE2255" s="24"/>
      <c r="BF2255" s="22"/>
      <c r="BG2255" s="22"/>
      <c r="BH2255" s="22"/>
      <c r="BI2255" s="22"/>
      <c r="BJ2255" s="22"/>
      <c r="BK2255" s="22"/>
      <c r="BL2255" s="22"/>
      <c r="BM2255" s="22"/>
      <c r="BN2255" s="22"/>
      <c r="BO2255" s="22"/>
      <c r="BP2255" s="22"/>
      <c r="BQ2255" s="22"/>
      <c r="BR2255" s="22"/>
      <c r="BS2255" s="22"/>
      <c r="BT2255" s="22"/>
      <c r="BU2255" s="22"/>
      <c r="BV2255" s="22"/>
      <c r="BW2255" s="22"/>
      <c r="BX2255" s="22"/>
      <c r="BY2255" s="22"/>
      <c r="BZ2255" s="22"/>
      <c r="CA2255" s="22"/>
      <c r="CB2255" s="22"/>
      <c r="CC2255" s="22"/>
      <c r="CD2255" s="22"/>
      <c r="CE2255" s="22"/>
      <c r="CF2255" s="22"/>
      <c r="CG2255" s="22"/>
      <c r="CH2255" s="22"/>
      <c r="CI2255" s="22"/>
      <c r="CJ2255" s="22"/>
      <c r="CK2255" s="24"/>
      <c r="CL2255" s="22"/>
      <c r="CM2255" s="22"/>
      <c r="CN2255" s="22"/>
      <c r="CO2255" s="22"/>
      <c r="CP2255" s="22"/>
      <c r="CQ2255" s="22"/>
      <c r="CR2255" s="22"/>
      <c r="CS2255" s="22"/>
      <c r="CT2255" s="22"/>
      <c r="CU2255" s="22"/>
      <c r="CV2255" s="22"/>
      <c r="CW2255" s="22"/>
      <c r="CX2255" s="22"/>
      <c r="CY2255" s="22"/>
      <c r="CZ2255" s="22"/>
      <c r="DA2255" s="22"/>
      <c r="DB2255" s="22"/>
      <c r="DC2255" s="22"/>
      <c r="DD2255" s="22"/>
      <c r="DE2255" s="22"/>
      <c r="DF2255" s="22"/>
      <c r="DG2255" s="22"/>
      <c r="DH2255" s="22"/>
      <c r="DI2255" s="22"/>
      <c r="DJ2255" s="22"/>
      <c r="DK2255" s="22"/>
      <c r="DL2255" s="22"/>
      <c r="DM2255" s="22"/>
      <c r="DN2255" s="22"/>
      <c r="DO2255" s="22"/>
      <c r="DP2255" s="22"/>
      <c r="DQ2255" s="24"/>
      <c r="DR2255" s="22"/>
      <c r="DS2255" s="22"/>
      <c r="DT2255" s="22"/>
      <c r="DU2255" s="22"/>
      <c r="DV2255" s="22"/>
      <c r="DW2255" s="22"/>
      <c r="DX2255" s="22"/>
      <c r="DY2255" s="22"/>
      <c r="DZ2255" s="22"/>
      <c r="EA2255" s="22"/>
      <c r="EB2255" s="22"/>
      <c r="EC2255" s="22"/>
      <c r="ED2255" s="22"/>
      <c r="EE2255" s="22"/>
      <c r="EF2255" s="22"/>
      <c r="EG2255" s="22"/>
      <c r="EH2255" s="22"/>
      <c r="EI2255" s="22"/>
      <c r="EJ2255" s="22"/>
      <c r="EK2255" s="22"/>
      <c r="EL2255" s="22"/>
      <c r="EM2255" s="22"/>
      <c r="EN2255" s="22"/>
      <c r="EO2255" s="22"/>
      <c r="EP2255" s="22"/>
      <c r="EQ2255" s="22"/>
      <c r="ER2255" s="22"/>
      <c r="ES2255" s="22"/>
      <c r="ET2255" s="22"/>
      <c r="EU2255" s="22"/>
      <c r="EV2255" s="22"/>
      <c r="EW2255" s="24"/>
      <c r="EX2255" s="22"/>
      <c r="EY2255" s="22"/>
      <c r="EZ2255" s="22"/>
      <c r="FA2255" s="22"/>
      <c r="FB2255" s="22"/>
      <c r="FC2255" s="22"/>
      <c r="FD2255" s="22"/>
      <c r="FE2255" s="22"/>
      <c r="FF2255" s="22"/>
      <c r="FG2255" s="22"/>
      <c r="FH2255" s="22"/>
      <c r="FI2255" s="22"/>
      <c r="FJ2255" s="22"/>
      <c r="FK2255" s="22"/>
      <c r="FL2255" s="22"/>
      <c r="FM2255" s="22"/>
      <c r="FN2255" s="22"/>
      <c r="FO2255" s="22"/>
      <c r="FP2255" s="22"/>
      <c r="FQ2255" s="22"/>
      <c r="FR2255" s="22"/>
      <c r="FS2255" s="22"/>
      <c r="FT2255" s="22"/>
      <c r="FU2255" s="22"/>
      <c r="FV2255" s="22"/>
      <c r="FW2255" s="22"/>
      <c r="FX2255" s="22"/>
      <c r="FY2255" s="22"/>
      <c r="FZ2255" s="22"/>
      <c r="GA2255" s="22"/>
      <c r="GB2255" s="22"/>
      <c r="GC2255" s="24"/>
      <c r="GD2255" s="22"/>
      <c r="GE2255" s="22"/>
      <c r="GF2255" s="22"/>
      <c r="GG2255" s="22"/>
      <c r="GH2255" s="22"/>
      <c r="GI2255" s="22"/>
      <c r="GJ2255" s="22"/>
      <c r="GK2255" s="22"/>
      <c r="GL2255" s="22"/>
      <c r="GM2255" s="22"/>
      <c r="GN2255" s="22"/>
      <c r="GO2255" s="22"/>
      <c r="GP2255" s="22"/>
      <c r="GQ2255" s="22"/>
      <c r="GR2255" s="22"/>
      <c r="GS2255" s="22"/>
      <c r="GT2255" s="22"/>
      <c r="GU2255" s="22"/>
      <c r="GV2255" s="22"/>
      <c r="GW2255" s="22"/>
      <c r="GX2255" s="22"/>
      <c r="GY2255" s="22"/>
      <c r="GZ2255" s="22"/>
      <c r="HA2255" s="22"/>
      <c r="HB2255" s="22"/>
      <c r="HC2255" s="22"/>
      <c r="HD2255" s="22"/>
      <c r="HE2255" s="22"/>
      <c r="HF2255" s="22"/>
      <c r="HG2255" s="22"/>
      <c r="HH2255" s="22"/>
      <c r="HI2255" s="24"/>
      <c r="HJ2255" s="22"/>
      <c r="HK2255" s="22"/>
      <c r="HL2255" s="22"/>
      <c r="HM2255" s="22"/>
      <c r="HN2255" s="22"/>
      <c r="HO2255" s="22"/>
      <c r="HP2255" s="22"/>
      <c r="HQ2255" s="22"/>
      <c r="HR2255" s="22"/>
      <c r="HS2255" s="22"/>
      <c r="HT2255" s="22"/>
      <c r="HU2255" s="22"/>
      <c r="HV2255" s="22"/>
      <c r="HW2255" s="22"/>
      <c r="HX2255" s="22"/>
      <c r="HY2255" s="22"/>
      <c r="HZ2255" s="22"/>
      <c r="IA2255" s="22"/>
      <c r="IB2255" s="22"/>
      <c r="IC2255" s="22"/>
      <c r="ID2255" s="22"/>
      <c r="IE2255" s="22"/>
      <c r="IF2255" s="22"/>
      <c r="IG2255" s="22"/>
      <c r="IH2255" s="22"/>
      <c r="II2255" s="22"/>
      <c r="IJ2255" s="22"/>
      <c r="IK2255" s="22"/>
      <c r="IL2255" s="22"/>
      <c r="IM2255" s="22"/>
      <c r="IN2255" s="22"/>
      <c r="IO2255" s="24"/>
      <c r="IP2255" s="22"/>
      <c r="IQ2255" s="22"/>
      <c r="IR2255" s="22"/>
      <c r="IS2255" s="22"/>
      <c r="IT2255" s="22"/>
      <c r="IU2255" s="22"/>
      <c r="IV2255" s="22"/>
      <c r="IW2255" s="22"/>
      <c r="IX2255" s="22"/>
      <c r="IY2255" s="22"/>
      <c r="IZ2255" s="22"/>
      <c r="JA2255" s="22"/>
      <c r="JB2255" s="22"/>
      <c r="JC2255" s="22"/>
      <c r="JD2255" s="22"/>
      <c r="JE2255" s="22"/>
      <c r="JF2255" s="22"/>
      <c r="JG2255" s="22"/>
      <c r="JH2255" s="22"/>
      <c r="JI2255" s="22"/>
      <c r="JJ2255" s="22"/>
      <c r="JK2255" s="22"/>
      <c r="JL2255" s="22"/>
      <c r="JM2255" s="22"/>
      <c r="JN2255" s="22"/>
      <c r="JO2255" s="22"/>
      <c r="JP2255" s="22"/>
      <c r="JQ2255" s="22"/>
      <c r="JR2255" s="22"/>
      <c r="JS2255" s="22"/>
      <c r="JT2255" s="22"/>
      <c r="JU2255" s="24"/>
      <c r="JV2255" s="22"/>
      <c r="JW2255" s="22"/>
      <c r="JX2255" s="22"/>
      <c r="JY2255" s="22"/>
      <c r="JZ2255" s="22"/>
      <c r="KA2255" s="22"/>
      <c r="KB2255" s="22"/>
      <c r="KC2255" s="22"/>
      <c r="KD2255" s="22"/>
      <c r="KE2255" s="22"/>
      <c r="KF2255" s="22"/>
      <c r="KG2255" s="22"/>
      <c r="KH2255" s="22"/>
      <c r="KI2255" s="22"/>
      <c r="KJ2255" s="22"/>
      <c r="KK2255" s="22"/>
      <c r="KL2255" s="22"/>
      <c r="KM2255" s="22"/>
      <c r="KN2255" s="22"/>
      <c r="KO2255" s="22"/>
      <c r="KP2255" s="22"/>
      <c r="KQ2255" s="22"/>
      <c r="KR2255" s="22"/>
      <c r="KS2255" s="22"/>
      <c r="KT2255" s="22"/>
      <c r="KU2255" s="22"/>
      <c r="KV2255" s="22"/>
      <c r="KW2255" s="22"/>
      <c r="KX2255" s="22"/>
      <c r="KY2255" s="22"/>
      <c r="KZ2255" s="22"/>
      <c r="LA2255" s="24"/>
      <c r="LB2255" s="22"/>
      <c r="LC2255" s="22"/>
      <c r="LD2255" s="22"/>
      <c r="LE2255" s="22"/>
      <c r="LF2255" s="22"/>
      <c r="LG2255" s="22"/>
      <c r="LH2255" s="22"/>
      <c r="LI2255" s="22"/>
      <c r="LJ2255" s="22"/>
      <c r="LK2255" s="22"/>
      <c r="LL2255" s="22"/>
      <c r="LM2255" s="22"/>
      <c r="LN2255" s="22"/>
      <c r="LO2255" s="22"/>
      <c r="LP2255" s="22"/>
      <c r="LQ2255" s="22"/>
      <c r="LR2255" s="22"/>
      <c r="LS2255" s="22"/>
      <c r="LT2255" s="22"/>
      <c r="LU2255" s="22"/>
      <c r="LV2255" s="22"/>
      <c r="LW2255" s="22"/>
      <c r="LX2255" s="22"/>
      <c r="LY2255" s="22"/>
      <c r="LZ2255" s="22"/>
      <c r="MA2255" s="22"/>
      <c r="MB2255" s="22"/>
      <c r="MC2255" s="22"/>
      <c r="MD2255" s="22"/>
      <c r="ME2255" s="22"/>
      <c r="MF2255" s="22"/>
      <c r="MG2255" s="24"/>
      <c r="MH2255" s="22"/>
      <c r="MI2255" s="22"/>
      <c r="MJ2255" s="22"/>
      <c r="MK2255" s="22"/>
      <c r="ML2255" s="22"/>
      <c r="MM2255" s="22"/>
      <c r="MN2255" s="22"/>
      <c r="MO2255" s="22"/>
      <c r="MP2255" s="22"/>
      <c r="MQ2255" s="22"/>
      <c r="MR2255" s="22"/>
      <c r="MS2255" s="22"/>
      <c r="MT2255" s="22"/>
      <c r="MU2255" s="22"/>
      <c r="MV2255" s="22"/>
      <c r="MW2255" s="22"/>
      <c r="MX2255" s="22"/>
      <c r="MY2255" s="22"/>
      <c r="MZ2255" s="22"/>
      <c r="NA2255" s="22"/>
      <c r="NB2255" s="22"/>
      <c r="NC2255" s="22"/>
      <c r="ND2255" s="22"/>
      <c r="NE2255" s="22"/>
      <c r="NF2255" s="22"/>
      <c r="NG2255" s="22"/>
      <c r="NH2255" s="22"/>
      <c r="NI2255" s="22"/>
      <c r="NJ2255" s="22"/>
      <c r="NK2255" s="22"/>
      <c r="NL2255" s="22"/>
      <c r="NM2255" s="24"/>
      <c r="NN2255" s="22"/>
      <c r="NO2255" s="22"/>
      <c r="NP2255" s="22"/>
      <c r="NQ2255" s="22"/>
      <c r="NR2255" s="22"/>
      <c r="NS2255" s="22"/>
      <c r="NT2255" s="22"/>
      <c r="NU2255" s="22"/>
      <c r="NV2255" s="22"/>
      <c r="NW2255" s="22"/>
      <c r="NX2255" s="22"/>
      <c r="NY2255" s="22"/>
      <c r="NZ2255" s="22"/>
      <c r="OA2255" s="22"/>
      <c r="OB2255" s="22"/>
      <c r="OC2255" s="22"/>
      <c r="OD2255" s="22"/>
      <c r="OE2255" s="22"/>
      <c r="OF2255" s="22"/>
      <c r="OG2255" s="22"/>
      <c r="OH2255" s="22"/>
      <c r="OI2255" s="22"/>
      <c r="OJ2255" s="22"/>
      <c r="OK2255" s="22"/>
      <c r="OL2255" s="22"/>
      <c r="OM2255" s="22"/>
      <c r="ON2255" s="22"/>
      <c r="OO2255" s="22"/>
      <c r="OP2255" s="22"/>
      <c r="OQ2255" s="22"/>
      <c r="OR2255" s="22"/>
    </row>
    <row r="2256" spans="1:408" ht="15" thickBot="1">
      <c r="A2256" s="1"/>
      <c r="B2256" s="12"/>
      <c r="C2256" s="12"/>
      <c r="D2256" s="22"/>
      <c r="E2256" s="54"/>
      <c r="F2256" s="54"/>
      <c r="G2256" s="54"/>
      <c r="H2256" s="55"/>
      <c r="I2256" s="22"/>
      <c r="J2256" s="56"/>
      <c r="K2256" s="81"/>
      <c r="L2256" s="57"/>
      <c r="M2256" s="57"/>
      <c r="N2256" s="55"/>
      <c r="O2256" s="58"/>
      <c r="P2256" s="58"/>
      <c r="Q2256" s="59"/>
      <c r="R2256" s="60"/>
      <c r="S2256" s="60"/>
      <c r="T2256" s="22"/>
      <c r="U2256" s="1"/>
      <c r="V2256" s="23"/>
      <c r="X2256" s="24"/>
      <c r="Y2256" s="24"/>
      <c r="Z2256" s="22"/>
      <c r="AA2256" s="22"/>
      <c r="AB2256" s="22"/>
      <c r="AC2256" s="22"/>
      <c r="AD2256" s="22"/>
      <c r="AE2256" s="22"/>
      <c r="AF2256" s="22"/>
      <c r="AG2256" s="22"/>
      <c r="AH2256" s="22"/>
      <c r="AI2256" s="22"/>
      <c r="AJ2256" s="22"/>
      <c r="AK2256" s="22"/>
      <c r="AL2256" s="22"/>
      <c r="AM2256" s="22"/>
      <c r="AN2256" s="22"/>
      <c r="AO2256" s="22"/>
      <c r="AP2256" s="22"/>
      <c r="AQ2256" s="22"/>
      <c r="AR2256" s="22"/>
      <c r="AS2256" s="22"/>
      <c r="AT2256" s="22"/>
      <c r="AU2256" s="22"/>
      <c r="AV2256" s="22"/>
      <c r="AW2256" s="22"/>
      <c r="AX2256" s="22"/>
      <c r="AY2256" s="22"/>
      <c r="AZ2256" s="22"/>
      <c r="BA2256" s="22"/>
      <c r="BB2256" s="22"/>
      <c r="BC2256" s="22"/>
      <c r="BD2256" s="22"/>
      <c r="BE2256" s="24"/>
      <c r="BF2256" s="22"/>
      <c r="BG2256" s="22"/>
      <c r="BH2256" s="22"/>
      <c r="BI2256" s="22"/>
      <c r="BJ2256" s="22"/>
      <c r="BK2256" s="22"/>
      <c r="BL2256" s="22"/>
      <c r="BM2256" s="22"/>
      <c r="BN2256" s="22"/>
      <c r="BO2256" s="22"/>
      <c r="BP2256" s="22"/>
      <c r="BQ2256" s="22"/>
      <c r="BR2256" s="22"/>
      <c r="BS2256" s="22"/>
      <c r="BT2256" s="22"/>
      <c r="BU2256" s="22"/>
      <c r="BV2256" s="22"/>
      <c r="BW2256" s="22"/>
      <c r="BX2256" s="22"/>
      <c r="BY2256" s="22"/>
      <c r="BZ2256" s="22"/>
      <c r="CA2256" s="22"/>
      <c r="CB2256" s="22"/>
      <c r="CC2256" s="22"/>
      <c r="CD2256" s="22"/>
      <c r="CE2256" s="22"/>
      <c r="CF2256" s="22"/>
      <c r="CG2256" s="22"/>
      <c r="CH2256" s="22"/>
      <c r="CI2256" s="22"/>
      <c r="CJ2256" s="22"/>
      <c r="CK2256" s="24"/>
      <c r="CL2256" s="22"/>
      <c r="CM2256" s="22"/>
      <c r="CN2256" s="22"/>
      <c r="CO2256" s="22"/>
      <c r="CP2256" s="22"/>
      <c r="CQ2256" s="22"/>
      <c r="CR2256" s="22"/>
      <c r="CS2256" s="22"/>
      <c r="CT2256" s="22"/>
      <c r="CU2256" s="22"/>
      <c r="CV2256" s="22"/>
      <c r="CW2256" s="22"/>
      <c r="CX2256" s="22"/>
      <c r="CY2256" s="22"/>
      <c r="CZ2256" s="22"/>
      <c r="DA2256" s="22"/>
      <c r="DB2256" s="22"/>
      <c r="DC2256" s="22"/>
      <c r="DD2256" s="22"/>
      <c r="DE2256" s="22"/>
      <c r="DF2256" s="22"/>
      <c r="DG2256" s="22"/>
      <c r="DH2256" s="22"/>
      <c r="DI2256" s="22"/>
      <c r="DJ2256" s="22"/>
      <c r="DK2256" s="22"/>
      <c r="DL2256" s="22"/>
      <c r="DM2256" s="22"/>
      <c r="DN2256" s="22"/>
      <c r="DO2256" s="22"/>
      <c r="DP2256" s="22"/>
      <c r="DQ2256" s="24"/>
      <c r="DR2256" s="22"/>
      <c r="DS2256" s="22"/>
      <c r="DT2256" s="22"/>
      <c r="DU2256" s="22"/>
      <c r="DV2256" s="22"/>
      <c r="DW2256" s="22"/>
      <c r="DX2256" s="22"/>
      <c r="DY2256" s="22"/>
      <c r="DZ2256" s="22"/>
      <c r="EA2256" s="22"/>
      <c r="EB2256" s="22"/>
      <c r="EC2256" s="22"/>
      <c r="ED2256" s="22"/>
      <c r="EE2256" s="22"/>
      <c r="EF2256" s="22"/>
      <c r="EG2256" s="22"/>
      <c r="EH2256" s="22"/>
      <c r="EI2256" s="22"/>
      <c r="EJ2256" s="22"/>
      <c r="EK2256" s="22"/>
      <c r="EL2256" s="22"/>
      <c r="EM2256" s="22"/>
      <c r="EN2256" s="22"/>
      <c r="EO2256" s="22"/>
      <c r="EP2256" s="22"/>
      <c r="EQ2256" s="22"/>
      <c r="ER2256" s="22"/>
      <c r="ES2256" s="22"/>
      <c r="ET2256" s="22"/>
      <c r="EU2256" s="22"/>
      <c r="EV2256" s="22"/>
      <c r="EW2256" s="24"/>
      <c r="EX2256" s="22"/>
      <c r="EY2256" s="22"/>
      <c r="EZ2256" s="22"/>
      <c r="FA2256" s="22"/>
      <c r="FB2256" s="22"/>
      <c r="FC2256" s="22"/>
      <c r="FD2256" s="22"/>
      <c r="FE2256" s="22"/>
      <c r="FF2256" s="22"/>
      <c r="FG2256" s="22"/>
      <c r="FH2256" s="22"/>
      <c r="FI2256" s="22"/>
      <c r="FJ2256" s="22"/>
      <c r="FK2256" s="22"/>
      <c r="FL2256" s="22"/>
      <c r="FM2256" s="22"/>
      <c r="FN2256" s="22"/>
      <c r="FO2256" s="22"/>
      <c r="FP2256" s="22"/>
      <c r="FQ2256" s="22"/>
      <c r="FR2256" s="22"/>
      <c r="FS2256" s="22"/>
      <c r="FT2256" s="22"/>
      <c r="FU2256" s="22"/>
      <c r="FV2256" s="22"/>
      <c r="FW2256" s="22"/>
      <c r="FX2256" s="22"/>
      <c r="FY2256" s="22"/>
      <c r="FZ2256" s="22"/>
      <c r="GA2256" s="22"/>
      <c r="GB2256" s="22"/>
      <c r="GC2256" s="24"/>
      <c r="GD2256" s="22"/>
      <c r="GE2256" s="22"/>
      <c r="GF2256" s="22"/>
      <c r="GG2256" s="22"/>
      <c r="GH2256" s="22"/>
      <c r="GI2256" s="22"/>
      <c r="GJ2256" s="22"/>
      <c r="GK2256" s="22"/>
      <c r="GL2256" s="22"/>
      <c r="GM2256" s="22"/>
      <c r="GN2256" s="22"/>
      <c r="GO2256" s="22"/>
      <c r="GP2256" s="22"/>
      <c r="GQ2256" s="22"/>
      <c r="GR2256" s="22"/>
      <c r="GS2256" s="22"/>
      <c r="GT2256" s="22"/>
      <c r="GU2256" s="22"/>
      <c r="GV2256" s="22"/>
      <c r="GW2256" s="22"/>
      <c r="GX2256" s="22"/>
      <c r="GY2256" s="22"/>
      <c r="GZ2256" s="22"/>
      <c r="HA2256" s="22"/>
      <c r="HB2256" s="22"/>
      <c r="HC2256" s="22"/>
      <c r="HD2256" s="22"/>
      <c r="HE2256" s="22"/>
      <c r="HF2256" s="22"/>
      <c r="HG2256" s="22"/>
      <c r="HH2256" s="22"/>
      <c r="HI2256" s="24"/>
      <c r="HJ2256" s="22"/>
      <c r="HK2256" s="22"/>
      <c r="HL2256" s="22"/>
      <c r="HM2256" s="22"/>
      <c r="HN2256" s="22"/>
      <c r="HO2256" s="22"/>
      <c r="HP2256" s="22"/>
      <c r="HQ2256" s="22"/>
      <c r="HR2256" s="22"/>
      <c r="HS2256" s="22"/>
      <c r="HT2256" s="22"/>
      <c r="HU2256" s="22"/>
      <c r="HV2256" s="22"/>
      <c r="HW2256" s="22"/>
      <c r="HX2256" s="22"/>
      <c r="HY2256" s="22"/>
      <c r="HZ2256" s="22"/>
      <c r="IA2256" s="22"/>
      <c r="IB2256" s="22"/>
      <c r="IC2256" s="22"/>
      <c r="ID2256" s="22"/>
      <c r="IE2256" s="22"/>
      <c r="IF2256" s="22"/>
      <c r="IG2256" s="22"/>
      <c r="IH2256" s="22"/>
      <c r="II2256" s="22"/>
      <c r="IJ2256" s="22"/>
      <c r="IK2256" s="22"/>
      <c r="IL2256" s="22"/>
      <c r="IM2256" s="22"/>
      <c r="IN2256" s="22"/>
      <c r="IO2256" s="24"/>
      <c r="IP2256" s="22"/>
      <c r="IQ2256" s="22"/>
      <c r="IR2256" s="22"/>
      <c r="IS2256" s="22"/>
      <c r="IT2256" s="22"/>
      <c r="IU2256" s="22"/>
      <c r="IV2256" s="22"/>
      <c r="IW2256" s="22"/>
      <c r="IX2256" s="22"/>
      <c r="IY2256" s="22"/>
      <c r="IZ2256" s="22"/>
      <c r="JA2256" s="22"/>
      <c r="JB2256" s="22"/>
      <c r="JC2256" s="22"/>
      <c r="JD2256" s="22"/>
      <c r="JE2256" s="22"/>
      <c r="JF2256" s="22"/>
      <c r="JG2256" s="22"/>
      <c r="JH2256" s="22"/>
      <c r="JI2256" s="22"/>
      <c r="JJ2256" s="22"/>
      <c r="JK2256" s="22"/>
      <c r="JL2256" s="22"/>
      <c r="JM2256" s="22"/>
      <c r="JN2256" s="22"/>
      <c r="JO2256" s="22"/>
      <c r="JP2256" s="22"/>
      <c r="JQ2256" s="22"/>
      <c r="JR2256" s="22"/>
      <c r="JS2256" s="22"/>
      <c r="JT2256" s="22"/>
      <c r="JU2256" s="24"/>
      <c r="JV2256" s="22"/>
      <c r="JW2256" s="22"/>
      <c r="JX2256" s="22"/>
      <c r="JY2256" s="22"/>
      <c r="JZ2256" s="22"/>
      <c r="KA2256" s="22"/>
      <c r="KB2256" s="22"/>
      <c r="KC2256" s="22"/>
      <c r="KD2256" s="22"/>
      <c r="KE2256" s="22"/>
      <c r="KF2256" s="22"/>
      <c r="KG2256" s="22"/>
      <c r="KH2256" s="22"/>
      <c r="KI2256" s="22"/>
      <c r="KJ2256" s="22"/>
      <c r="KK2256" s="22"/>
      <c r="KL2256" s="22"/>
      <c r="KM2256" s="22"/>
      <c r="KN2256" s="22"/>
      <c r="KO2256" s="22"/>
      <c r="KP2256" s="22"/>
      <c r="KQ2256" s="22"/>
      <c r="KR2256" s="22"/>
      <c r="KS2256" s="22"/>
      <c r="KT2256" s="22"/>
      <c r="KU2256" s="22"/>
      <c r="KV2256" s="22"/>
      <c r="KW2256" s="22"/>
      <c r="KX2256" s="22"/>
      <c r="KY2256" s="22"/>
      <c r="KZ2256" s="22"/>
      <c r="LA2256" s="24"/>
      <c r="LB2256" s="22"/>
      <c r="LC2256" s="22"/>
      <c r="LD2256" s="22"/>
      <c r="LE2256" s="22"/>
      <c r="LF2256" s="22"/>
      <c r="LG2256" s="22"/>
      <c r="LH2256" s="22"/>
      <c r="LI2256" s="22"/>
      <c r="LJ2256" s="22"/>
      <c r="LK2256" s="22"/>
      <c r="LL2256" s="22"/>
      <c r="LM2256" s="22"/>
      <c r="LN2256" s="22"/>
      <c r="LO2256" s="22"/>
      <c r="LP2256" s="22"/>
      <c r="LQ2256" s="22"/>
      <c r="LR2256" s="22"/>
      <c r="LS2256" s="22"/>
      <c r="LT2256" s="22"/>
      <c r="LU2256" s="22"/>
      <c r="LV2256" s="22"/>
      <c r="LW2256" s="22"/>
      <c r="LX2256" s="22"/>
      <c r="LY2256" s="22"/>
      <c r="LZ2256" s="22"/>
      <c r="MA2256" s="22"/>
      <c r="MB2256" s="22"/>
      <c r="MC2256" s="22"/>
      <c r="MD2256" s="22"/>
      <c r="ME2256" s="22"/>
      <c r="MF2256" s="22"/>
      <c r="MG2256" s="24"/>
      <c r="MH2256" s="22"/>
      <c r="MI2256" s="22"/>
      <c r="MJ2256" s="22"/>
      <c r="MK2256" s="22"/>
      <c r="ML2256" s="22"/>
      <c r="MM2256" s="22"/>
      <c r="MN2256" s="22"/>
      <c r="MO2256" s="22"/>
      <c r="MP2256" s="22"/>
      <c r="MQ2256" s="22"/>
      <c r="MR2256" s="22"/>
      <c r="MS2256" s="22"/>
      <c r="MT2256" s="22"/>
      <c r="MU2256" s="22"/>
      <c r="MV2256" s="22"/>
      <c r="MW2256" s="22"/>
      <c r="MX2256" s="22"/>
      <c r="MY2256" s="22"/>
      <c r="MZ2256" s="22"/>
      <c r="NA2256" s="22"/>
      <c r="NB2256" s="22"/>
      <c r="NC2256" s="22"/>
      <c r="ND2256" s="22"/>
      <c r="NE2256" s="22"/>
      <c r="NF2256" s="22"/>
      <c r="NG2256" s="22"/>
      <c r="NH2256" s="22"/>
      <c r="NI2256" s="22"/>
      <c r="NJ2256" s="22"/>
      <c r="NK2256" s="22"/>
      <c r="NL2256" s="22"/>
      <c r="NM2256" s="24"/>
      <c r="NN2256" s="22"/>
      <c r="NO2256" s="22"/>
      <c r="NP2256" s="22"/>
      <c r="NQ2256" s="22"/>
      <c r="NR2256" s="22"/>
      <c r="NS2256" s="22"/>
      <c r="NT2256" s="22"/>
      <c r="NU2256" s="22"/>
      <c r="NV2256" s="22"/>
      <c r="NW2256" s="22"/>
      <c r="NX2256" s="22"/>
      <c r="NY2256" s="22"/>
      <c r="NZ2256" s="22"/>
      <c r="OA2256" s="22"/>
      <c r="OB2256" s="22"/>
      <c r="OC2256" s="22"/>
      <c r="OD2256" s="22"/>
      <c r="OE2256" s="22"/>
      <c r="OF2256" s="22"/>
      <c r="OG2256" s="22"/>
      <c r="OH2256" s="22"/>
      <c r="OI2256" s="22"/>
      <c r="OJ2256" s="22"/>
      <c r="OK2256" s="22"/>
      <c r="OL2256" s="22"/>
      <c r="OM2256" s="22"/>
      <c r="ON2256" s="22"/>
      <c r="OO2256" s="22"/>
      <c r="OP2256" s="22"/>
      <c r="OQ2256" s="22"/>
      <c r="OR2256" s="22"/>
    </row>
    <row r="2257" spans="1:408" ht="15" thickBot="1">
      <c r="A2257" s="1"/>
      <c r="B2257" s="12"/>
      <c r="C2257" s="12"/>
      <c r="D2257" s="22"/>
      <c r="E2257" s="54"/>
      <c r="F2257" s="54"/>
      <c r="G2257" s="54"/>
      <c r="H2257" s="55"/>
      <c r="I2257" s="22"/>
      <c r="J2257" s="56"/>
      <c r="K2257" s="80"/>
      <c r="L2257" s="57"/>
      <c r="M2257" s="57"/>
      <c r="N2257" s="55"/>
      <c r="O2257" s="58"/>
      <c r="P2257" s="58"/>
      <c r="Q2257" s="59"/>
      <c r="R2257" s="60"/>
      <c r="S2257" s="60"/>
      <c r="T2257" s="22"/>
      <c r="U2257" s="1"/>
      <c r="V2257" s="23"/>
      <c r="X2257" s="24"/>
      <c r="Y2257" s="24"/>
      <c r="Z2257" s="22"/>
      <c r="AA2257" s="22"/>
      <c r="AB2257" s="22"/>
      <c r="AC2257" s="22"/>
      <c r="AD2257" s="22"/>
      <c r="AE2257" s="22"/>
      <c r="AF2257" s="22"/>
      <c r="AG2257" s="22"/>
      <c r="AH2257" s="22"/>
      <c r="AI2257" s="22"/>
      <c r="AJ2257" s="22"/>
      <c r="AK2257" s="22"/>
      <c r="AL2257" s="22"/>
      <c r="AM2257" s="22"/>
      <c r="AN2257" s="22"/>
      <c r="AO2257" s="22"/>
      <c r="AP2257" s="22"/>
      <c r="AQ2257" s="22"/>
      <c r="AR2257" s="22"/>
      <c r="AS2257" s="22"/>
      <c r="AT2257" s="22"/>
      <c r="AU2257" s="22"/>
      <c r="AV2257" s="22"/>
      <c r="AW2257" s="22"/>
      <c r="AX2257" s="22"/>
      <c r="AY2257" s="22"/>
      <c r="AZ2257" s="22"/>
      <c r="BA2257" s="22"/>
      <c r="BB2257" s="22"/>
      <c r="BC2257" s="22"/>
      <c r="BD2257" s="22"/>
      <c r="BE2257" s="24"/>
      <c r="BF2257" s="22"/>
      <c r="BG2257" s="22"/>
      <c r="BH2257" s="22"/>
      <c r="BI2257" s="22"/>
      <c r="BJ2257" s="22"/>
      <c r="BK2257" s="22"/>
      <c r="BL2257" s="22"/>
      <c r="BM2257" s="22"/>
      <c r="BN2257" s="22"/>
      <c r="BO2257" s="22"/>
      <c r="BP2257" s="22"/>
      <c r="BQ2257" s="22"/>
      <c r="BR2257" s="22"/>
      <c r="BS2257" s="22"/>
      <c r="BT2257" s="22"/>
      <c r="BU2257" s="22"/>
      <c r="BV2257" s="22"/>
      <c r="BW2257" s="22"/>
      <c r="BX2257" s="22"/>
      <c r="BY2257" s="22"/>
      <c r="BZ2257" s="22"/>
      <c r="CA2257" s="22"/>
      <c r="CB2257" s="22"/>
      <c r="CC2257" s="22"/>
      <c r="CD2257" s="22"/>
      <c r="CE2257" s="22"/>
      <c r="CF2257" s="22"/>
      <c r="CG2257" s="22"/>
      <c r="CH2257" s="22"/>
      <c r="CI2257" s="22"/>
      <c r="CJ2257" s="22"/>
      <c r="CK2257" s="24"/>
      <c r="CL2257" s="22"/>
      <c r="CM2257" s="22"/>
      <c r="CN2257" s="22"/>
      <c r="CO2257" s="22"/>
      <c r="CP2257" s="22"/>
      <c r="CQ2257" s="22"/>
      <c r="CR2257" s="22"/>
      <c r="CS2257" s="22"/>
      <c r="CT2257" s="22"/>
      <c r="CU2257" s="22"/>
      <c r="CV2257" s="22"/>
      <c r="CW2257" s="22"/>
      <c r="CX2257" s="22"/>
      <c r="CY2257" s="22"/>
      <c r="CZ2257" s="22"/>
      <c r="DA2257" s="22"/>
      <c r="DB2257" s="22"/>
      <c r="DC2257" s="22"/>
      <c r="DD2257" s="22"/>
      <c r="DE2257" s="22"/>
      <c r="DF2257" s="22"/>
      <c r="DG2257" s="22"/>
      <c r="DH2257" s="22"/>
      <c r="DI2257" s="22"/>
      <c r="DJ2257" s="22"/>
      <c r="DK2257" s="22"/>
      <c r="DL2257" s="22"/>
      <c r="DM2257" s="22"/>
      <c r="DN2257" s="22"/>
      <c r="DO2257" s="22"/>
      <c r="DP2257" s="22"/>
      <c r="DQ2257" s="24"/>
      <c r="DR2257" s="22"/>
      <c r="DS2257" s="22"/>
      <c r="DT2257" s="22"/>
      <c r="DU2257" s="22"/>
      <c r="DV2257" s="22"/>
      <c r="DW2257" s="22"/>
      <c r="DX2257" s="22"/>
      <c r="DY2257" s="22"/>
      <c r="DZ2257" s="22"/>
      <c r="EA2257" s="22"/>
      <c r="EB2257" s="22"/>
      <c r="EC2257" s="22"/>
      <c r="ED2257" s="22"/>
      <c r="EE2257" s="22"/>
      <c r="EF2257" s="22"/>
      <c r="EG2257" s="22"/>
      <c r="EH2257" s="22"/>
      <c r="EI2257" s="22"/>
      <c r="EJ2257" s="22"/>
      <c r="EK2257" s="22"/>
      <c r="EL2257" s="22"/>
      <c r="EM2257" s="22"/>
      <c r="EN2257" s="22"/>
      <c r="EO2257" s="22"/>
      <c r="EP2257" s="22"/>
      <c r="EQ2257" s="22"/>
      <c r="ER2257" s="22"/>
      <c r="ES2257" s="22"/>
      <c r="ET2257" s="22"/>
      <c r="EU2257" s="22"/>
      <c r="EV2257" s="22"/>
      <c r="EW2257" s="24"/>
      <c r="EX2257" s="22"/>
      <c r="EY2257" s="22"/>
      <c r="EZ2257" s="22"/>
      <c r="FA2257" s="22"/>
      <c r="FB2257" s="22"/>
      <c r="FC2257" s="22"/>
      <c r="FD2257" s="22"/>
      <c r="FE2257" s="22"/>
      <c r="FF2257" s="22"/>
      <c r="FG2257" s="22"/>
      <c r="FH2257" s="22"/>
      <c r="FI2257" s="22"/>
      <c r="FJ2257" s="22"/>
      <c r="FK2257" s="22"/>
      <c r="FL2257" s="22"/>
      <c r="FM2257" s="22"/>
      <c r="FN2257" s="22"/>
      <c r="FO2257" s="22"/>
      <c r="FP2257" s="22"/>
      <c r="FQ2257" s="22"/>
      <c r="FR2257" s="22"/>
      <c r="FS2257" s="22"/>
      <c r="FT2257" s="22"/>
      <c r="FU2257" s="22"/>
      <c r="FV2257" s="22"/>
      <c r="FW2257" s="22"/>
      <c r="FX2257" s="22"/>
      <c r="FY2257" s="22"/>
      <c r="FZ2257" s="22"/>
      <c r="GA2257" s="22"/>
      <c r="GB2257" s="22"/>
      <c r="GC2257" s="24"/>
      <c r="GD2257" s="22"/>
      <c r="GE2257" s="22"/>
      <c r="GF2257" s="22"/>
      <c r="GG2257" s="22"/>
      <c r="GH2257" s="22"/>
      <c r="GI2257" s="22"/>
      <c r="GJ2257" s="22"/>
      <c r="GK2257" s="22"/>
      <c r="GL2257" s="22"/>
      <c r="GM2257" s="22"/>
      <c r="GN2257" s="22"/>
      <c r="GO2257" s="22"/>
      <c r="GP2257" s="22"/>
      <c r="GQ2257" s="22"/>
      <c r="GR2257" s="22"/>
      <c r="GS2257" s="22"/>
      <c r="GT2257" s="22"/>
      <c r="GU2257" s="22"/>
      <c r="GV2257" s="22"/>
      <c r="GW2257" s="22"/>
      <c r="GX2257" s="22"/>
      <c r="GY2257" s="22"/>
      <c r="GZ2257" s="22"/>
      <c r="HA2257" s="22"/>
      <c r="HB2257" s="22"/>
      <c r="HC2257" s="22"/>
      <c r="HD2257" s="22"/>
      <c r="HE2257" s="22"/>
      <c r="HF2257" s="22"/>
      <c r="HG2257" s="22"/>
      <c r="HH2257" s="22"/>
      <c r="HI2257" s="24"/>
      <c r="HJ2257" s="22"/>
      <c r="HK2257" s="22"/>
      <c r="HL2257" s="22"/>
      <c r="HM2257" s="22"/>
      <c r="HN2257" s="22"/>
      <c r="HO2257" s="22"/>
      <c r="HP2257" s="22"/>
      <c r="HQ2257" s="22"/>
      <c r="HR2257" s="22"/>
      <c r="HS2257" s="22"/>
      <c r="HT2257" s="22"/>
      <c r="HU2257" s="22"/>
      <c r="HV2257" s="22"/>
      <c r="HW2257" s="22"/>
      <c r="HX2257" s="22"/>
      <c r="HY2257" s="22"/>
      <c r="HZ2257" s="22"/>
      <c r="IA2257" s="22"/>
      <c r="IB2257" s="22"/>
      <c r="IC2257" s="22"/>
      <c r="ID2257" s="22"/>
      <c r="IE2257" s="22"/>
      <c r="IF2257" s="22"/>
      <c r="IG2257" s="22"/>
      <c r="IH2257" s="22"/>
      <c r="II2257" s="22"/>
      <c r="IJ2257" s="22"/>
      <c r="IK2257" s="22"/>
      <c r="IL2257" s="22"/>
      <c r="IM2257" s="22"/>
      <c r="IN2257" s="22"/>
      <c r="IO2257" s="24"/>
      <c r="IP2257" s="22"/>
      <c r="IQ2257" s="22"/>
      <c r="IR2257" s="22"/>
      <c r="IS2257" s="22"/>
      <c r="IT2257" s="22"/>
      <c r="IU2257" s="22"/>
      <c r="IV2257" s="22"/>
      <c r="IW2257" s="22"/>
      <c r="IX2257" s="22"/>
      <c r="IY2257" s="22"/>
      <c r="IZ2257" s="22"/>
      <c r="JA2257" s="22"/>
      <c r="JB2257" s="22"/>
      <c r="JC2257" s="22"/>
      <c r="JD2257" s="22"/>
      <c r="JE2257" s="22"/>
      <c r="JF2257" s="22"/>
      <c r="JG2257" s="22"/>
      <c r="JH2257" s="22"/>
      <c r="JI2257" s="22"/>
      <c r="JJ2257" s="22"/>
      <c r="JK2257" s="22"/>
      <c r="JL2257" s="22"/>
      <c r="JM2257" s="22"/>
      <c r="JN2257" s="22"/>
      <c r="JO2257" s="22"/>
      <c r="JP2257" s="22"/>
      <c r="JQ2257" s="22"/>
      <c r="JR2257" s="22"/>
      <c r="JS2257" s="22"/>
      <c r="JT2257" s="22"/>
      <c r="JU2257" s="24"/>
      <c r="JV2257" s="22"/>
      <c r="JW2257" s="22"/>
      <c r="JX2257" s="22"/>
      <c r="JY2257" s="22"/>
      <c r="JZ2257" s="22"/>
      <c r="KA2257" s="22"/>
      <c r="KB2257" s="22"/>
      <c r="KC2257" s="22"/>
      <c r="KD2257" s="22"/>
      <c r="KE2257" s="22"/>
      <c r="KF2257" s="22"/>
      <c r="KG2257" s="22"/>
      <c r="KH2257" s="22"/>
      <c r="KI2257" s="22"/>
      <c r="KJ2257" s="22"/>
      <c r="KK2257" s="22"/>
      <c r="KL2257" s="22"/>
      <c r="KM2257" s="22"/>
      <c r="KN2257" s="22"/>
      <c r="KO2257" s="22"/>
      <c r="KP2257" s="22"/>
      <c r="KQ2257" s="22"/>
      <c r="KR2257" s="22"/>
      <c r="KS2257" s="22"/>
      <c r="KT2257" s="22"/>
      <c r="KU2257" s="22"/>
      <c r="KV2257" s="22"/>
      <c r="KW2257" s="22"/>
      <c r="KX2257" s="22"/>
      <c r="KY2257" s="22"/>
      <c r="KZ2257" s="22"/>
      <c r="LA2257" s="24"/>
      <c r="LB2257" s="22"/>
      <c r="LC2257" s="22"/>
      <c r="LD2257" s="22"/>
      <c r="LE2257" s="22"/>
      <c r="LF2257" s="22"/>
      <c r="LG2257" s="22"/>
      <c r="LH2257" s="22"/>
      <c r="LI2257" s="22"/>
      <c r="LJ2257" s="22"/>
      <c r="LK2257" s="22"/>
      <c r="LL2257" s="22"/>
      <c r="LM2257" s="22"/>
      <c r="LN2257" s="22"/>
      <c r="LO2257" s="22"/>
      <c r="LP2257" s="22"/>
      <c r="LQ2257" s="22"/>
      <c r="LR2257" s="22"/>
      <c r="LS2257" s="22"/>
      <c r="LT2257" s="22"/>
      <c r="LU2257" s="22"/>
      <c r="LV2257" s="22"/>
      <c r="LW2257" s="22"/>
      <c r="LX2257" s="22"/>
      <c r="LY2257" s="22"/>
      <c r="LZ2257" s="22"/>
      <c r="MA2257" s="22"/>
      <c r="MB2257" s="22"/>
      <c r="MC2257" s="22"/>
      <c r="MD2257" s="22"/>
      <c r="ME2257" s="22"/>
      <c r="MF2257" s="22"/>
      <c r="MG2257" s="24"/>
      <c r="MH2257" s="22"/>
      <c r="MI2257" s="22"/>
      <c r="MJ2257" s="22"/>
      <c r="MK2257" s="22"/>
      <c r="ML2257" s="22"/>
      <c r="MM2257" s="22"/>
      <c r="MN2257" s="22"/>
      <c r="MO2257" s="22"/>
      <c r="MP2257" s="22"/>
      <c r="MQ2257" s="22"/>
      <c r="MR2257" s="22"/>
      <c r="MS2257" s="22"/>
      <c r="MT2257" s="22"/>
      <c r="MU2257" s="22"/>
      <c r="MV2257" s="22"/>
      <c r="MW2257" s="22"/>
      <c r="MX2257" s="22"/>
      <c r="MY2257" s="22"/>
      <c r="MZ2257" s="22"/>
      <c r="NA2257" s="22"/>
      <c r="NB2257" s="22"/>
      <c r="NC2257" s="22"/>
      <c r="ND2257" s="22"/>
      <c r="NE2257" s="22"/>
      <c r="NF2257" s="22"/>
      <c r="NG2257" s="22"/>
      <c r="NH2257" s="22"/>
      <c r="NI2257" s="22"/>
      <c r="NJ2257" s="22"/>
      <c r="NK2257" s="22"/>
      <c r="NL2257" s="22"/>
      <c r="NM2257" s="24"/>
      <c r="NN2257" s="22"/>
      <c r="NO2257" s="22"/>
      <c r="NP2257" s="22"/>
      <c r="NQ2257" s="22"/>
      <c r="NR2257" s="22"/>
      <c r="NS2257" s="22"/>
      <c r="NT2257" s="22"/>
      <c r="NU2257" s="22"/>
      <c r="NV2257" s="22"/>
      <c r="NW2257" s="22"/>
      <c r="NX2257" s="22"/>
      <c r="NY2257" s="22"/>
      <c r="NZ2257" s="22"/>
      <c r="OA2257" s="22"/>
      <c r="OB2257" s="22"/>
      <c r="OC2257" s="22"/>
      <c r="OD2257" s="22"/>
      <c r="OE2257" s="22"/>
      <c r="OF2257" s="22"/>
      <c r="OG2257" s="22"/>
      <c r="OH2257" s="22"/>
      <c r="OI2257" s="22"/>
      <c r="OJ2257" s="22"/>
      <c r="OK2257" s="22"/>
      <c r="OL2257" s="22"/>
      <c r="OM2257" s="22"/>
      <c r="ON2257" s="22"/>
      <c r="OO2257" s="22"/>
      <c r="OP2257" s="22"/>
      <c r="OQ2257" s="22"/>
      <c r="OR2257" s="22"/>
    </row>
    <row r="2258" spans="1:408" ht="15" thickBot="1">
      <c r="A2258" s="1"/>
      <c r="B2258" s="12"/>
      <c r="C2258" s="12"/>
      <c r="D2258" s="22"/>
      <c r="E2258" s="54"/>
      <c r="F2258" s="54"/>
      <c r="G2258" s="54"/>
      <c r="H2258" s="55"/>
      <c r="I2258" s="22"/>
      <c r="J2258" s="56"/>
      <c r="K2258" s="81"/>
      <c r="L2258" s="57"/>
      <c r="M2258" s="57"/>
      <c r="N2258" s="55"/>
      <c r="O2258" s="58"/>
      <c r="P2258" s="58"/>
      <c r="Q2258" s="59"/>
      <c r="R2258" s="60"/>
      <c r="S2258" s="60"/>
      <c r="T2258" s="22"/>
      <c r="U2258" s="1"/>
      <c r="V2258" s="23"/>
      <c r="X2258" s="24"/>
      <c r="Y2258" s="24"/>
      <c r="Z2258" s="22"/>
      <c r="AA2258" s="22"/>
      <c r="AB2258" s="22"/>
      <c r="AC2258" s="22"/>
      <c r="AD2258" s="22"/>
      <c r="AE2258" s="22"/>
      <c r="AF2258" s="22"/>
      <c r="AG2258" s="22"/>
      <c r="AH2258" s="22"/>
      <c r="AI2258" s="22"/>
      <c r="AJ2258" s="22"/>
      <c r="AK2258" s="22"/>
      <c r="AL2258" s="22"/>
      <c r="AM2258" s="22"/>
      <c r="AN2258" s="22"/>
      <c r="AO2258" s="22"/>
      <c r="AP2258" s="22"/>
      <c r="AQ2258" s="22"/>
      <c r="AR2258" s="22"/>
      <c r="AS2258" s="22"/>
      <c r="AT2258" s="22"/>
      <c r="AU2258" s="22"/>
      <c r="AV2258" s="22"/>
      <c r="AW2258" s="22"/>
      <c r="AX2258" s="22"/>
      <c r="AY2258" s="22"/>
      <c r="AZ2258" s="22"/>
      <c r="BA2258" s="22"/>
      <c r="BB2258" s="22"/>
      <c r="BC2258" s="22"/>
      <c r="BD2258" s="22"/>
      <c r="BE2258" s="24"/>
      <c r="BF2258" s="22"/>
      <c r="BG2258" s="22"/>
      <c r="BH2258" s="22"/>
      <c r="BI2258" s="22"/>
      <c r="BJ2258" s="22"/>
      <c r="BK2258" s="22"/>
      <c r="BL2258" s="22"/>
      <c r="BM2258" s="22"/>
      <c r="BN2258" s="22"/>
      <c r="BO2258" s="22"/>
      <c r="BP2258" s="22"/>
      <c r="BQ2258" s="22"/>
      <c r="BR2258" s="22"/>
      <c r="BS2258" s="22"/>
      <c r="BT2258" s="22"/>
      <c r="BU2258" s="22"/>
      <c r="BV2258" s="22"/>
      <c r="BW2258" s="22"/>
      <c r="BX2258" s="22"/>
      <c r="BY2258" s="22"/>
      <c r="BZ2258" s="22"/>
      <c r="CA2258" s="22"/>
      <c r="CB2258" s="22"/>
      <c r="CC2258" s="22"/>
      <c r="CD2258" s="22"/>
      <c r="CE2258" s="22"/>
      <c r="CF2258" s="22"/>
      <c r="CG2258" s="22"/>
      <c r="CH2258" s="22"/>
      <c r="CI2258" s="22"/>
      <c r="CJ2258" s="22"/>
      <c r="CK2258" s="24"/>
      <c r="CL2258" s="22"/>
      <c r="CM2258" s="22"/>
      <c r="CN2258" s="22"/>
      <c r="CO2258" s="22"/>
      <c r="CP2258" s="22"/>
      <c r="CQ2258" s="22"/>
      <c r="CR2258" s="22"/>
      <c r="CS2258" s="22"/>
      <c r="CT2258" s="22"/>
      <c r="CU2258" s="22"/>
      <c r="CV2258" s="22"/>
      <c r="CW2258" s="22"/>
      <c r="CX2258" s="22"/>
      <c r="CY2258" s="22"/>
      <c r="CZ2258" s="22"/>
      <c r="DA2258" s="22"/>
      <c r="DB2258" s="22"/>
      <c r="DC2258" s="22"/>
      <c r="DD2258" s="22"/>
      <c r="DE2258" s="22"/>
      <c r="DF2258" s="22"/>
      <c r="DG2258" s="22"/>
      <c r="DH2258" s="22"/>
      <c r="DI2258" s="22"/>
      <c r="DJ2258" s="22"/>
      <c r="DK2258" s="22"/>
      <c r="DL2258" s="22"/>
      <c r="DM2258" s="22"/>
      <c r="DN2258" s="22"/>
      <c r="DO2258" s="22"/>
      <c r="DP2258" s="22"/>
      <c r="DQ2258" s="24"/>
      <c r="DR2258" s="22"/>
      <c r="DS2258" s="22"/>
      <c r="DT2258" s="22"/>
      <c r="DU2258" s="22"/>
      <c r="DV2258" s="22"/>
      <c r="DW2258" s="22"/>
      <c r="DX2258" s="22"/>
      <c r="DY2258" s="22"/>
      <c r="DZ2258" s="22"/>
      <c r="EA2258" s="22"/>
      <c r="EB2258" s="22"/>
      <c r="EC2258" s="22"/>
      <c r="ED2258" s="22"/>
      <c r="EE2258" s="22"/>
      <c r="EF2258" s="22"/>
      <c r="EG2258" s="22"/>
      <c r="EH2258" s="22"/>
      <c r="EI2258" s="22"/>
      <c r="EJ2258" s="22"/>
      <c r="EK2258" s="22"/>
      <c r="EL2258" s="22"/>
      <c r="EM2258" s="22"/>
      <c r="EN2258" s="22"/>
      <c r="EO2258" s="22"/>
      <c r="EP2258" s="22"/>
      <c r="EQ2258" s="22"/>
      <c r="ER2258" s="22"/>
      <c r="ES2258" s="22"/>
      <c r="ET2258" s="22"/>
      <c r="EU2258" s="22"/>
      <c r="EV2258" s="22"/>
      <c r="EW2258" s="24"/>
      <c r="EX2258" s="22"/>
      <c r="EY2258" s="22"/>
      <c r="EZ2258" s="22"/>
      <c r="FA2258" s="22"/>
      <c r="FB2258" s="22"/>
      <c r="FC2258" s="22"/>
      <c r="FD2258" s="22"/>
      <c r="FE2258" s="22"/>
      <c r="FF2258" s="22"/>
      <c r="FG2258" s="22"/>
      <c r="FH2258" s="22"/>
      <c r="FI2258" s="22"/>
      <c r="FJ2258" s="22"/>
      <c r="FK2258" s="22"/>
      <c r="FL2258" s="22"/>
      <c r="FM2258" s="22"/>
      <c r="FN2258" s="22"/>
      <c r="FO2258" s="22"/>
      <c r="FP2258" s="22"/>
      <c r="FQ2258" s="22"/>
      <c r="FR2258" s="22"/>
      <c r="FS2258" s="22"/>
      <c r="FT2258" s="22"/>
      <c r="FU2258" s="22"/>
      <c r="FV2258" s="22"/>
      <c r="FW2258" s="22"/>
      <c r="FX2258" s="22"/>
      <c r="FY2258" s="22"/>
      <c r="FZ2258" s="22"/>
      <c r="GA2258" s="22"/>
      <c r="GB2258" s="22"/>
      <c r="GC2258" s="24"/>
      <c r="GD2258" s="22"/>
      <c r="GE2258" s="22"/>
      <c r="GF2258" s="22"/>
      <c r="GG2258" s="22"/>
      <c r="GH2258" s="22"/>
      <c r="GI2258" s="22"/>
      <c r="GJ2258" s="22"/>
      <c r="GK2258" s="22"/>
      <c r="GL2258" s="22"/>
      <c r="GM2258" s="22"/>
      <c r="GN2258" s="22"/>
      <c r="GO2258" s="22"/>
      <c r="GP2258" s="22"/>
      <c r="GQ2258" s="22"/>
      <c r="GR2258" s="22"/>
      <c r="GS2258" s="22"/>
      <c r="GT2258" s="22"/>
      <c r="GU2258" s="22"/>
      <c r="GV2258" s="22"/>
      <c r="GW2258" s="22"/>
      <c r="GX2258" s="22"/>
      <c r="GY2258" s="22"/>
      <c r="GZ2258" s="22"/>
      <c r="HA2258" s="22"/>
      <c r="HB2258" s="22"/>
      <c r="HC2258" s="22"/>
      <c r="HD2258" s="22"/>
      <c r="HE2258" s="22"/>
      <c r="HF2258" s="22"/>
      <c r="HG2258" s="22"/>
      <c r="HH2258" s="22"/>
      <c r="HI2258" s="24"/>
      <c r="HJ2258" s="22"/>
      <c r="HK2258" s="22"/>
      <c r="HL2258" s="22"/>
      <c r="HM2258" s="22"/>
      <c r="HN2258" s="22"/>
      <c r="HO2258" s="22"/>
      <c r="HP2258" s="22"/>
      <c r="HQ2258" s="22"/>
      <c r="HR2258" s="22"/>
      <c r="HS2258" s="22"/>
      <c r="HT2258" s="22"/>
      <c r="HU2258" s="22"/>
      <c r="HV2258" s="22"/>
      <c r="HW2258" s="22"/>
      <c r="HX2258" s="22"/>
      <c r="HY2258" s="22"/>
      <c r="HZ2258" s="22"/>
      <c r="IA2258" s="22"/>
      <c r="IB2258" s="22"/>
      <c r="IC2258" s="22"/>
      <c r="ID2258" s="22"/>
      <c r="IE2258" s="22"/>
      <c r="IF2258" s="22"/>
      <c r="IG2258" s="22"/>
      <c r="IH2258" s="22"/>
      <c r="II2258" s="22"/>
      <c r="IJ2258" s="22"/>
      <c r="IK2258" s="22"/>
      <c r="IL2258" s="22"/>
      <c r="IM2258" s="22"/>
      <c r="IN2258" s="22"/>
      <c r="IO2258" s="24"/>
      <c r="IP2258" s="22"/>
      <c r="IQ2258" s="22"/>
      <c r="IR2258" s="22"/>
      <c r="IS2258" s="22"/>
      <c r="IT2258" s="22"/>
      <c r="IU2258" s="22"/>
      <c r="IV2258" s="22"/>
      <c r="IW2258" s="22"/>
      <c r="IX2258" s="22"/>
      <c r="IY2258" s="22"/>
      <c r="IZ2258" s="22"/>
      <c r="JA2258" s="22"/>
      <c r="JB2258" s="22"/>
      <c r="JC2258" s="22"/>
      <c r="JD2258" s="22"/>
      <c r="JE2258" s="22"/>
      <c r="JF2258" s="22"/>
      <c r="JG2258" s="22"/>
      <c r="JH2258" s="22"/>
      <c r="JI2258" s="22"/>
      <c r="JJ2258" s="22"/>
      <c r="JK2258" s="22"/>
      <c r="JL2258" s="22"/>
      <c r="JM2258" s="22"/>
      <c r="JN2258" s="22"/>
      <c r="JO2258" s="22"/>
      <c r="JP2258" s="22"/>
      <c r="JQ2258" s="22"/>
      <c r="JR2258" s="22"/>
      <c r="JS2258" s="22"/>
      <c r="JT2258" s="22"/>
      <c r="JU2258" s="24"/>
      <c r="JV2258" s="22"/>
      <c r="JW2258" s="22"/>
      <c r="JX2258" s="22"/>
      <c r="JY2258" s="22"/>
      <c r="JZ2258" s="22"/>
      <c r="KA2258" s="22"/>
      <c r="KB2258" s="22"/>
      <c r="KC2258" s="22"/>
      <c r="KD2258" s="22"/>
      <c r="KE2258" s="22"/>
      <c r="KF2258" s="22"/>
      <c r="KG2258" s="22"/>
      <c r="KH2258" s="22"/>
      <c r="KI2258" s="22"/>
      <c r="KJ2258" s="22"/>
      <c r="KK2258" s="22"/>
      <c r="KL2258" s="22"/>
      <c r="KM2258" s="22"/>
      <c r="KN2258" s="22"/>
      <c r="KO2258" s="22"/>
      <c r="KP2258" s="22"/>
      <c r="KQ2258" s="22"/>
      <c r="KR2258" s="22"/>
      <c r="KS2258" s="22"/>
      <c r="KT2258" s="22"/>
      <c r="KU2258" s="22"/>
      <c r="KV2258" s="22"/>
      <c r="KW2258" s="22"/>
      <c r="KX2258" s="22"/>
      <c r="KY2258" s="22"/>
      <c r="KZ2258" s="22"/>
      <c r="LA2258" s="24"/>
      <c r="LB2258" s="22"/>
      <c r="LC2258" s="22"/>
      <c r="LD2258" s="22"/>
      <c r="LE2258" s="22"/>
      <c r="LF2258" s="22"/>
      <c r="LG2258" s="22"/>
      <c r="LH2258" s="22"/>
      <c r="LI2258" s="22"/>
      <c r="LJ2258" s="22"/>
      <c r="LK2258" s="22"/>
      <c r="LL2258" s="22"/>
      <c r="LM2258" s="22"/>
      <c r="LN2258" s="22"/>
      <c r="LO2258" s="22"/>
      <c r="LP2258" s="22"/>
      <c r="LQ2258" s="22"/>
      <c r="LR2258" s="22"/>
      <c r="LS2258" s="22"/>
      <c r="LT2258" s="22"/>
      <c r="LU2258" s="22"/>
      <c r="LV2258" s="22"/>
      <c r="LW2258" s="22"/>
      <c r="LX2258" s="22"/>
      <c r="LY2258" s="22"/>
      <c r="LZ2258" s="22"/>
      <c r="MA2258" s="22"/>
      <c r="MB2258" s="22"/>
      <c r="MC2258" s="22"/>
      <c r="MD2258" s="22"/>
      <c r="ME2258" s="22"/>
      <c r="MF2258" s="22"/>
      <c r="MG2258" s="24"/>
      <c r="MH2258" s="22"/>
      <c r="MI2258" s="22"/>
      <c r="MJ2258" s="22"/>
      <c r="MK2258" s="22"/>
      <c r="ML2258" s="22"/>
      <c r="MM2258" s="22"/>
      <c r="MN2258" s="22"/>
      <c r="MO2258" s="22"/>
      <c r="MP2258" s="22"/>
      <c r="MQ2258" s="22"/>
      <c r="MR2258" s="22"/>
      <c r="MS2258" s="22"/>
      <c r="MT2258" s="22"/>
      <c r="MU2258" s="22"/>
      <c r="MV2258" s="22"/>
      <c r="MW2258" s="22"/>
      <c r="MX2258" s="22"/>
      <c r="MY2258" s="22"/>
      <c r="MZ2258" s="22"/>
      <c r="NA2258" s="22"/>
      <c r="NB2258" s="22"/>
      <c r="NC2258" s="22"/>
      <c r="ND2258" s="22"/>
      <c r="NE2258" s="22"/>
      <c r="NF2258" s="22"/>
      <c r="NG2258" s="22"/>
      <c r="NH2258" s="22"/>
      <c r="NI2258" s="22"/>
      <c r="NJ2258" s="22"/>
      <c r="NK2258" s="22"/>
      <c r="NL2258" s="22"/>
      <c r="NM2258" s="24"/>
      <c r="NN2258" s="22"/>
      <c r="NO2258" s="22"/>
      <c r="NP2258" s="22"/>
      <c r="NQ2258" s="22"/>
      <c r="NR2258" s="22"/>
      <c r="NS2258" s="22"/>
      <c r="NT2258" s="22"/>
      <c r="NU2258" s="22"/>
      <c r="NV2258" s="22"/>
      <c r="NW2258" s="22"/>
      <c r="NX2258" s="22"/>
      <c r="NY2258" s="22"/>
      <c r="NZ2258" s="22"/>
      <c r="OA2258" s="22"/>
      <c r="OB2258" s="22"/>
      <c r="OC2258" s="22"/>
      <c r="OD2258" s="22"/>
      <c r="OE2258" s="22"/>
      <c r="OF2258" s="22"/>
      <c r="OG2258" s="22"/>
      <c r="OH2258" s="22"/>
      <c r="OI2258" s="22"/>
      <c r="OJ2258" s="22"/>
      <c r="OK2258" s="22"/>
      <c r="OL2258" s="22"/>
      <c r="OM2258" s="22"/>
      <c r="ON2258" s="22"/>
      <c r="OO2258" s="22"/>
      <c r="OP2258" s="22"/>
      <c r="OQ2258" s="22"/>
      <c r="OR2258" s="22"/>
    </row>
    <row r="2259" spans="1:408" ht="15" thickBot="1">
      <c r="A2259" s="1"/>
      <c r="B2259" s="12"/>
      <c r="C2259" s="12"/>
      <c r="D2259" s="22"/>
      <c r="E2259" s="54"/>
      <c r="F2259" s="54"/>
      <c r="G2259" s="54"/>
      <c r="H2259" s="55"/>
      <c r="I2259" s="22"/>
      <c r="J2259" s="56"/>
      <c r="K2259" s="80"/>
      <c r="L2259" s="57"/>
      <c r="M2259" s="57"/>
      <c r="N2259" s="55"/>
      <c r="O2259" s="58"/>
      <c r="P2259" s="58"/>
      <c r="Q2259" s="59"/>
      <c r="R2259" s="60"/>
      <c r="S2259" s="60"/>
      <c r="T2259" s="22"/>
      <c r="U2259" s="1"/>
      <c r="V2259" s="23"/>
      <c r="X2259" s="24"/>
      <c r="Y2259" s="24"/>
      <c r="Z2259" s="22"/>
      <c r="AA2259" s="22"/>
      <c r="AB2259" s="22"/>
      <c r="AC2259" s="22"/>
      <c r="AD2259" s="22"/>
      <c r="AE2259" s="22"/>
      <c r="AF2259" s="22"/>
      <c r="AG2259" s="22"/>
      <c r="AH2259" s="22"/>
      <c r="AI2259" s="22"/>
      <c r="AJ2259" s="22"/>
      <c r="AK2259" s="22"/>
      <c r="AL2259" s="22"/>
      <c r="AM2259" s="22"/>
      <c r="AN2259" s="22"/>
      <c r="AO2259" s="22"/>
      <c r="AP2259" s="22"/>
      <c r="AQ2259" s="22"/>
      <c r="AR2259" s="22"/>
      <c r="AS2259" s="22"/>
      <c r="AT2259" s="22"/>
      <c r="AU2259" s="22"/>
      <c r="AV2259" s="22"/>
      <c r="AW2259" s="22"/>
      <c r="AX2259" s="22"/>
      <c r="AY2259" s="22"/>
      <c r="AZ2259" s="22"/>
      <c r="BA2259" s="22"/>
      <c r="BB2259" s="22"/>
      <c r="BC2259" s="22"/>
      <c r="BD2259" s="22"/>
      <c r="BE2259" s="24"/>
      <c r="BF2259" s="22"/>
      <c r="BG2259" s="22"/>
      <c r="BH2259" s="22"/>
      <c r="BI2259" s="22"/>
      <c r="BJ2259" s="22"/>
      <c r="BK2259" s="22"/>
      <c r="BL2259" s="22"/>
      <c r="BM2259" s="22"/>
      <c r="BN2259" s="22"/>
      <c r="BO2259" s="22"/>
      <c r="BP2259" s="22"/>
      <c r="BQ2259" s="22"/>
      <c r="BR2259" s="22"/>
      <c r="BS2259" s="22"/>
      <c r="BT2259" s="22"/>
      <c r="BU2259" s="22"/>
      <c r="BV2259" s="22"/>
      <c r="BW2259" s="22"/>
      <c r="BX2259" s="22"/>
      <c r="BY2259" s="22"/>
      <c r="BZ2259" s="22"/>
      <c r="CA2259" s="22"/>
      <c r="CB2259" s="22"/>
      <c r="CC2259" s="22"/>
      <c r="CD2259" s="22"/>
      <c r="CE2259" s="22"/>
      <c r="CF2259" s="22"/>
      <c r="CG2259" s="22"/>
      <c r="CH2259" s="22"/>
      <c r="CI2259" s="22"/>
      <c r="CJ2259" s="22"/>
      <c r="CK2259" s="24"/>
      <c r="CL2259" s="22"/>
      <c r="CM2259" s="22"/>
      <c r="CN2259" s="22"/>
      <c r="CO2259" s="22"/>
      <c r="CP2259" s="22"/>
      <c r="CQ2259" s="22"/>
      <c r="CR2259" s="22"/>
      <c r="CS2259" s="22"/>
      <c r="CT2259" s="22"/>
      <c r="CU2259" s="22"/>
      <c r="CV2259" s="22"/>
      <c r="CW2259" s="22"/>
      <c r="CX2259" s="22"/>
      <c r="CY2259" s="22"/>
      <c r="CZ2259" s="22"/>
      <c r="DA2259" s="22"/>
      <c r="DB2259" s="22"/>
      <c r="DC2259" s="22"/>
      <c r="DD2259" s="22"/>
      <c r="DE2259" s="22"/>
      <c r="DF2259" s="22"/>
      <c r="DG2259" s="22"/>
      <c r="DH2259" s="22"/>
      <c r="DI2259" s="22"/>
      <c r="DJ2259" s="22"/>
      <c r="DK2259" s="22"/>
      <c r="DL2259" s="22"/>
      <c r="DM2259" s="22"/>
      <c r="DN2259" s="22"/>
      <c r="DO2259" s="22"/>
      <c r="DP2259" s="22"/>
      <c r="DQ2259" s="24"/>
      <c r="DR2259" s="22"/>
      <c r="DS2259" s="22"/>
      <c r="DT2259" s="22"/>
      <c r="DU2259" s="22"/>
      <c r="DV2259" s="22"/>
      <c r="DW2259" s="22"/>
      <c r="DX2259" s="22"/>
      <c r="DY2259" s="22"/>
      <c r="DZ2259" s="22"/>
      <c r="EA2259" s="22"/>
      <c r="EB2259" s="22"/>
      <c r="EC2259" s="22"/>
      <c r="ED2259" s="22"/>
      <c r="EE2259" s="22"/>
      <c r="EF2259" s="22"/>
      <c r="EG2259" s="22"/>
      <c r="EH2259" s="22"/>
      <c r="EI2259" s="22"/>
      <c r="EJ2259" s="22"/>
      <c r="EK2259" s="22"/>
      <c r="EL2259" s="22"/>
      <c r="EM2259" s="22"/>
      <c r="EN2259" s="22"/>
      <c r="EO2259" s="22"/>
      <c r="EP2259" s="22"/>
      <c r="EQ2259" s="22"/>
      <c r="ER2259" s="22"/>
      <c r="ES2259" s="22"/>
      <c r="ET2259" s="22"/>
      <c r="EU2259" s="22"/>
      <c r="EV2259" s="22"/>
      <c r="EW2259" s="24"/>
      <c r="EX2259" s="22"/>
      <c r="EY2259" s="22"/>
      <c r="EZ2259" s="22"/>
      <c r="FA2259" s="22"/>
      <c r="FB2259" s="22"/>
      <c r="FC2259" s="22"/>
      <c r="FD2259" s="22"/>
      <c r="FE2259" s="22"/>
      <c r="FF2259" s="22"/>
      <c r="FG2259" s="22"/>
      <c r="FH2259" s="22"/>
      <c r="FI2259" s="22"/>
      <c r="FJ2259" s="22"/>
      <c r="FK2259" s="22"/>
      <c r="FL2259" s="22"/>
      <c r="FM2259" s="22"/>
      <c r="FN2259" s="22"/>
      <c r="FO2259" s="22"/>
      <c r="FP2259" s="22"/>
      <c r="FQ2259" s="22"/>
      <c r="FR2259" s="22"/>
      <c r="FS2259" s="22"/>
      <c r="FT2259" s="22"/>
      <c r="FU2259" s="22"/>
      <c r="FV2259" s="22"/>
      <c r="FW2259" s="22"/>
      <c r="FX2259" s="22"/>
      <c r="FY2259" s="22"/>
      <c r="FZ2259" s="22"/>
      <c r="GA2259" s="22"/>
      <c r="GB2259" s="22"/>
      <c r="GC2259" s="24"/>
      <c r="GD2259" s="22"/>
      <c r="GE2259" s="22"/>
      <c r="GF2259" s="22"/>
      <c r="GG2259" s="22"/>
      <c r="GH2259" s="22"/>
      <c r="GI2259" s="22"/>
      <c r="GJ2259" s="22"/>
      <c r="GK2259" s="22"/>
      <c r="GL2259" s="22"/>
      <c r="GM2259" s="22"/>
      <c r="GN2259" s="22"/>
      <c r="GO2259" s="22"/>
      <c r="GP2259" s="22"/>
      <c r="GQ2259" s="22"/>
      <c r="GR2259" s="22"/>
      <c r="GS2259" s="22"/>
      <c r="GT2259" s="22"/>
      <c r="GU2259" s="22"/>
      <c r="GV2259" s="22"/>
      <c r="GW2259" s="22"/>
      <c r="GX2259" s="22"/>
      <c r="GY2259" s="22"/>
      <c r="GZ2259" s="22"/>
      <c r="HA2259" s="22"/>
      <c r="HB2259" s="22"/>
      <c r="HC2259" s="22"/>
      <c r="HD2259" s="22"/>
      <c r="HE2259" s="22"/>
      <c r="HF2259" s="22"/>
      <c r="HG2259" s="22"/>
      <c r="HH2259" s="22"/>
      <c r="HI2259" s="24"/>
      <c r="HJ2259" s="22"/>
      <c r="HK2259" s="22"/>
      <c r="HL2259" s="22"/>
      <c r="HM2259" s="22"/>
      <c r="HN2259" s="22"/>
      <c r="HO2259" s="22"/>
      <c r="HP2259" s="22"/>
      <c r="HQ2259" s="22"/>
      <c r="HR2259" s="22"/>
      <c r="HS2259" s="22"/>
      <c r="HT2259" s="22"/>
      <c r="HU2259" s="22"/>
      <c r="HV2259" s="22"/>
      <c r="HW2259" s="22"/>
      <c r="HX2259" s="22"/>
      <c r="HY2259" s="22"/>
      <c r="HZ2259" s="22"/>
      <c r="IA2259" s="22"/>
      <c r="IB2259" s="22"/>
      <c r="IC2259" s="22"/>
      <c r="ID2259" s="22"/>
      <c r="IE2259" s="22"/>
      <c r="IF2259" s="22"/>
      <c r="IG2259" s="22"/>
      <c r="IH2259" s="22"/>
      <c r="II2259" s="22"/>
      <c r="IJ2259" s="22"/>
      <c r="IK2259" s="22"/>
      <c r="IL2259" s="22"/>
      <c r="IM2259" s="22"/>
      <c r="IN2259" s="22"/>
      <c r="IO2259" s="24"/>
      <c r="IP2259" s="22"/>
      <c r="IQ2259" s="22"/>
      <c r="IR2259" s="22"/>
      <c r="IS2259" s="22"/>
      <c r="IT2259" s="22"/>
      <c r="IU2259" s="22"/>
      <c r="IV2259" s="22"/>
      <c r="IW2259" s="22"/>
      <c r="IX2259" s="22"/>
      <c r="IY2259" s="22"/>
      <c r="IZ2259" s="22"/>
      <c r="JA2259" s="22"/>
      <c r="JB2259" s="22"/>
      <c r="JC2259" s="22"/>
      <c r="JD2259" s="22"/>
      <c r="JE2259" s="22"/>
      <c r="JF2259" s="22"/>
      <c r="JG2259" s="22"/>
      <c r="JH2259" s="22"/>
      <c r="JI2259" s="22"/>
      <c r="JJ2259" s="22"/>
      <c r="JK2259" s="22"/>
      <c r="JL2259" s="22"/>
      <c r="JM2259" s="22"/>
      <c r="JN2259" s="22"/>
      <c r="JO2259" s="22"/>
      <c r="JP2259" s="22"/>
      <c r="JQ2259" s="22"/>
      <c r="JR2259" s="22"/>
      <c r="JS2259" s="22"/>
      <c r="JT2259" s="22"/>
      <c r="JU2259" s="24"/>
      <c r="JV2259" s="22"/>
      <c r="JW2259" s="22"/>
      <c r="JX2259" s="22"/>
      <c r="JY2259" s="22"/>
      <c r="JZ2259" s="22"/>
      <c r="KA2259" s="22"/>
      <c r="KB2259" s="22"/>
      <c r="KC2259" s="22"/>
      <c r="KD2259" s="22"/>
      <c r="KE2259" s="22"/>
      <c r="KF2259" s="22"/>
      <c r="KG2259" s="22"/>
      <c r="KH2259" s="22"/>
      <c r="KI2259" s="22"/>
      <c r="KJ2259" s="22"/>
      <c r="KK2259" s="22"/>
      <c r="KL2259" s="22"/>
      <c r="KM2259" s="22"/>
      <c r="KN2259" s="22"/>
      <c r="KO2259" s="22"/>
      <c r="KP2259" s="22"/>
      <c r="KQ2259" s="22"/>
      <c r="KR2259" s="22"/>
      <c r="KS2259" s="22"/>
      <c r="KT2259" s="22"/>
      <c r="KU2259" s="22"/>
      <c r="KV2259" s="22"/>
      <c r="KW2259" s="22"/>
      <c r="KX2259" s="22"/>
      <c r="KY2259" s="22"/>
      <c r="KZ2259" s="22"/>
      <c r="LA2259" s="24"/>
      <c r="LB2259" s="22"/>
      <c r="LC2259" s="22"/>
      <c r="LD2259" s="22"/>
      <c r="LE2259" s="22"/>
      <c r="LF2259" s="22"/>
      <c r="LG2259" s="22"/>
      <c r="LH2259" s="22"/>
      <c r="LI2259" s="22"/>
      <c r="LJ2259" s="22"/>
      <c r="LK2259" s="22"/>
      <c r="LL2259" s="22"/>
      <c r="LM2259" s="22"/>
      <c r="LN2259" s="22"/>
      <c r="LO2259" s="22"/>
      <c r="LP2259" s="22"/>
      <c r="LQ2259" s="22"/>
      <c r="LR2259" s="22"/>
      <c r="LS2259" s="22"/>
      <c r="LT2259" s="22"/>
      <c r="LU2259" s="22"/>
      <c r="LV2259" s="22"/>
      <c r="LW2259" s="22"/>
      <c r="LX2259" s="22"/>
      <c r="LY2259" s="22"/>
      <c r="LZ2259" s="22"/>
      <c r="MA2259" s="22"/>
      <c r="MB2259" s="22"/>
      <c r="MC2259" s="22"/>
      <c r="MD2259" s="22"/>
      <c r="ME2259" s="22"/>
      <c r="MF2259" s="22"/>
      <c r="MG2259" s="24"/>
      <c r="MH2259" s="22"/>
      <c r="MI2259" s="22"/>
      <c r="MJ2259" s="22"/>
      <c r="MK2259" s="22"/>
      <c r="ML2259" s="22"/>
      <c r="MM2259" s="22"/>
      <c r="MN2259" s="22"/>
      <c r="MO2259" s="22"/>
      <c r="MP2259" s="22"/>
      <c r="MQ2259" s="22"/>
      <c r="MR2259" s="22"/>
      <c r="MS2259" s="22"/>
      <c r="MT2259" s="22"/>
      <c r="MU2259" s="22"/>
      <c r="MV2259" s="22"/>
      <c r="MW2259" s="22"/>
      <c r="MX2259" s="22"/>
      <c r="MY2259" s="22"/>
      <c r="MZ2259" s="22"/>
      <c r="NA2259" s="22"/>
      <c r="NB2259" s="22"/>
      <c r="NC2259" s="22"/>
      <c r="ND2259" s="22"/>
      <c r="NE2259" s="22"/>
      <c r="NF2259" s="22"/>
      <c r="NG2259" s="22"/>
      <c r="NH2259" s="22"/>
      <c r="NI2259" s="22"/>
      <c r="NJ2259" s="22"/>
      <c r="NK2259" s="22"/>
      <c r="NL2259" s="22"/>
      <c r="NM2259" s="24"/>
      <c r="NN2259" s="22"/>
      <c r="NO2259" s="22"/>
      <c r="NP2259" s="22"/>
      <c r="NQ2259" s="22"/>
      <c r="NR2259" s="22"/>
      <c r="NS2259" s="22"/>
      <c r="NT2259" s="22"/>
      <c r="NU2259" s="22"/>
      <c r="NV2259" s="22"/>
      <c r="NW2259" s="22"/>
      <c r="NX2259" s="22"/>
      <c r="NY2259" s="22"/>
      <c r="NZ2259" s="22"/>
      <c r="OA2259" s="22"/>
      <c r="OB2259" s="22"/>
      <c r="OC2259" s="22"/>
      <c r="OD2259" s="22"/>
      <c r="OE2259" s="22"/>
      <c r="OF2259" s="22"/>
      <c r="OG2259" s="22"/>
      <c r="OH2259" s="22"/>
      <c r="OI2259" s="22"/>
      <c r="OJ2259" s="22"/>
      <c r="OK2259" s="22"/>
      <c r="OL2259" s="22"/>
      <c r="OM2259" s="22"/>
      <c r="ON2259" s="22"/>
      <c r="OO2259" s="22"/>
      <c r="OP2259" s="22"/>
      <c r="OQ2259" s="22"/>
      <c r="OR2259" s="22"/>
    </row>
    <row r="2260" spans="1:408" ht="15" thickBot="1">
      <c r="A2260" s="1"/>
      <c r="B2260" s="12"/>
      <c r="C2260" s="12"/>
      <c r="D2260" s="22"/>
      <c r="E2260" s="54"/>
      <c r="F2260" s="54"/>
      <c r="G2260" s="54"/>
      <c r="H2260" s="55"/>
      <c r="I2260" s="22"/>
      <c r="J2260" s="56"/>
      <c r="K2260" s="81"/>
      <c r="L2260" s="57"/>
      <c r="M2260" s="57"/>
      <c r="N2260" s="55"/>
      <c r="O2260" s="58"/>
      <c r="P2260" s="58"/>
      <c r="Q2260" s="59"/>
      <c r="R2260" s="60"/>
      <c r="S2260" s="60"/>
      <c r="T2260" s="22"/>
      <c r="U2260" s="1"/>
      <c r="V2260" s="23"/>
      <c r="X2260" s="24"/>
      <c r="Y2260" s="24"/>
      <c r="Z2260" s="22"/>
      <c r="AA2260" s="22"/>
      <c r="AB2260" s="22"/>
      <c r="AC2260" s="22"/>
      <c r="AD2260" s="22"/>
      <c r="AE2260" s="22"/>
      <c r="AF2260" s="22"/>
      <c r="AG2260" s="22"/>
      <c r="AH2260" s="22"/>
      <c r="AI2260" s="22"/>
      <c r="AJ2260" s="22"/>
      <c r="AK2260" s="22"/>
      <c r="AL2260" s="22"/>
      <c r="AM2260" s="22"/>
      <c r="AN2260" s="22"/>
      <c r="AO2260" s="22"/>
      <c r="AP2260" s="22"/>
      <c r="AQ2260" s="22"/>
      <c r="AR2260" s="22"/>
      <c r="AS2260" s="22"/>
      <c r="AT2260" s="22"/>
      <c r="AU2260" s="22"/>
      <c r="AV2260" s="22"/>
      <c r="AW2260" s="22"/>
      <c r="AX2260" s="22"/>
      <c r="AY2260" s="22"/>
      <c r="AZ2260" s="22"/>
      <c r="BA2260" s="22"/>
      <c r="BB2260" s="22"/>
      <c r="BC2260" s="22"/>
      <c r="BD2260" s="22"/>
      <c r="BE2260" s="24"/>
      <c r="BF2260" s="22"/>
      <c r="BG2260" s="22"/>
      <c r="BH2260" s="22"/>
      <c r="BI2260" s="22"/>
      <c r="BJ2260" s="22"/>
      <c r="BK2260" s="22"/>
      <c r="BL2260" s="22"/>
      <c r="BM2260" s="22"/>
      <c r="BN2260" s="22"/>
      <c r="BO2260" s="22"/>
      <c r="BP2260" s="22"/>
      <c r="BQ2260" s="22"/>
      <c r="BR2260" s="22"/>
      <c r="BS2260" s="22"/>
      <c r="BT2260" s="22"/>
      <c r="BU2260" s="22"/>
      <c r="BV2260" s="22"/>
      <c r="BW2260" s="22"/>
      <c r="BX2260" s="22"/>
      <c r="BY2260" s="22"/>
      <c r="BZ2260" s="22"/>
      <c r="CA2260" s="22"/>
      <c r="CB2260" s="22"/>
      <c r="CC2260" s="22"/>
      <c r="CD2260" s="22"/>
      <c r="CE2260" s="22"/>
      <c r="CF2260" s="22"/>
      <c r="CG2260" s="22"/>
      <c r="CH2260" s="22"/>
      <c r="CI2260" s="22"/>
      <c r="CJ2260" s="22"/>
      <c r="CK2260" s="24"/>
      <c r="CL2260" s="22"/>
      <c r="CM2260" s="22"/>
      <c r="CN2260" s="22"/>
      <c r="CO2260" s="22"/>
      <c r="CP2260" s="22"/>
      <c r="CQ2260" s="22"/>
      <c r="CR2260" s="22"/>
      <c r="CS2260" s="22"/>
      <c r="CT2260" s="22"/>
      <c r="CU2260" s="22"/>
      <c r="CV2260" s="22"/>
      <c r="CW2260" s="22"/>
      <c r="CX2260" s="22"/>
      <c r="CY2260" s="22"/>
      <c r="CZ2260" s="22"/>
      <c r="DA2260" s="22"/>
      <c r="DB2260" s="22"/>
      <c r="DC2260" s="22"/>
      <c r="DD2260" s="22"/>
      <c r="DE2260" s="22"/>
      <c r="DF2260" s="22"/>
      <c r="DG2260" s="22"/>
      <c r="DH2260" s="22"/>
      <c r="DI2260" s="22"/>
      <c r="DJ2260" s="22"/>
      <c r="DK2260" s="22"/>
      <c r="DL2260" s="22"/>
      <c r="DM2260" s="22"/>
      <c r="DN2260" s="22"/>
      <c r="DO2260" s="22"/>
      <c r="DP2260" s="22"/>
      <c r="DQ2260" s="24"/>
      <c r="DR2260" s="22"/>
      <c r="DS2260" s="22"/>
      <c r="DT2260" s="22"/>
      <c r="DU2260" s="22"/>
      <c r="DV2260" s="22"/>
      <c r="DW2260" s="22"/>
      <c r="DX2260" s="22"/>
      <c r="DY2260" s="22"/>
      <c r="DZ2260" s="22"/>
      <c r="EA2260" s="22"/>
      <c r="EB2260" s="22"/>
      <c r="EC2260" s="22"/>
      <c r="ED2260" s="22"/>
      <c r="EE2260" s="22"/>
      <c r="EF2260" s="22"/>
      <c r="EG2260" s="22"/>
      <c r="EH2260" s="22"/>
      <c r="EI2260" s="22"/>
      <c r="EJ2260" s="22"/>
      <c r="EK2260" s="22"/>
      <c r="EL2260" s="22"/>
      <c r="EM2260" s="22"/>
      <c r="EN2260" s="22"/>
      <c r="EO2260" s="22"/>
      <c r="EP2260" s="22"/>
      <c r="EQ2260" s="22"/>
      <c r="ER2260" s="22"/>
      <c r="ES2260" s="22"/>
      <c r="ET2260" s="22"/>
      <c r="EU2260" s="22"/>
      <c r="EV2260" s="22"/>
      <c r="EW2260" s="24"/>
      <c r="EX2260" s="22"/>
      <c r="EY2260" s="22"/>
      <c r="EZ2260" s="22"/>
      <c r="FA2260" s="22"/>
      <c r="FB2260" s="22"/>
      <c r="FC2260" s="22"/>
      <c r="FD2260" s="22"/>
      <c r="FE2260" s="22"/>
      <c r="FF2260" s="22"/>
      <c r="FG2260" s="22"/>
      <c r="FH2260" s="22"/>
      <c r="FI2260" s="22"/>
      <c r="FJ2260" s="22"/>
      <c r="FK2260" s="22"/>
      <c r="FL2260" s="22"/>
      <c r="FM2260" s="22"/>
      <c r="FN2260" s="22"/>
      <c r="FO2260" s="22"/>
      <c r="FP2260" s="22"/>
      <c r="FQ2260" s="22"/>
      <c r="FR2260" s="22"/>
      <c r="FS2260" s="22"/>
      <c r="FT2260" s="22"/>
      <c r="FU2260" s="22"/>
      <c r="FV2260" s="22"/>
      <c r="FW2260" s="22"/>
      <c r="FX2260" s="22"/>
      <c r="FY2260" s="22"/>
      <c r="FZ2260" s="22"/>
      <c r="GA2260" s="22"/>
      <c r="GB2260" s="22"/>
      <c r="GC2260" s="24"/>
      <c r="GD2260" s="22"/>
      <c r="GE2260" s="22"/>
      <c r="GF2260" s="22"/>
      <c r="GG2260" s="22"/>
      <c r="GH2260" s="22"/>
      <c r="GI2260" s="22"/>
      <c r="GJ2260" s="22"/>
      <c r="GK2260" s="22"/>
      <c r="GL2260" s="22"/>
      <c r="GM2260" s="22"/>
      <c r="GN2260" s="22"/>
      <c r="GO2260" s="22"/>
      <c r="GP2260" s="22"/>
      <c r="GQ2260" s="22"/>
      <c r="GR2260" s="22"/>
      <c r="GS2260" s="22"/>
      <c r="GT2260" s="22"/>
      <c r="GU2260" s="22"/>
      <c r="GV2260" s="22"/>
      <c r="GW2260" s="22"/>
      <c r="GX2260" s="22"/>
      <c r="GY2260" s="22"/>
      <c r="GZ2260" s="22"/>
      <c r="HA2260" s="22"/>
      <c r="HB2260" s="22"/>
      <c r="HC2260" s="22"/>
      <c r="HD2260" s="22"/>
      <c r="HE2260" s="22"/>
      <c r="HF2260" s="22"/>
      <c r="HG2260" s="22"/>
      <c r="HH2260" s="22"/>
      <c r="HI2260" s="24"/>
      <c r="HJ2260" s="22"/>
      <c r="HK2260" s="22"/>
      <c r="HL2260" s="22"/>
      <c r="HM2260" s="22"/>
      <c r="HN2260" s="22"/>
      <c r="HO2260" s="22"/>
      <c r="HP2260" s="22"/>
      <c r="HQ2260" s="22"/>
      <c r="HR2260" s="22"/>
      <c r="HS2260" s="22"/>
      <c r="HT2260" s="22"/>
      <c r="HU2260" s="22"/>
      <c r="HV2260" s="22"/>
      <c r="HW2260" s="22"/>
      <c r="HX2260" s="22"/>
      <c r="HY2260" s="22"/>
      <c r="HZ2260" s="22"/>
      <c r="IA2260" s="22"/>
      <c r="IB2260" s="22"/>
      <c r="IC2260" s="22"/>
      <c r="ID2260" s="22"/>
      <c r="IE2260" s="22"/>
      <c r="IF2260" s="22"/>
      <c r="IG2260" s="22"/>
      <c r="IH2260" s="22"/>
      <c r="II2260" s="22"/>
      <c r="IJ2260" s="22"/>
      <c r="IK2260" s="22"/>
      <c r="IL2260" s="22"/>
      <c r="IM2260" s="22"/>
      <c r="IN2260" s="22"/>
      <c r="IO2260" s="24"/>
      <c r="IP2260" s="22"/>
      <c r="IQ2260" s="22"/>
      <c r="IR2260" s="22"/>
      <c r="IS2260" s="22"/>
      <c r="IT2260" s="22"/>
      <c r="IU2260" s="22"/>
      <c r="IV2260" s="22"/>
      <c r="IW2260" s="22"/>
      <c r="IX2260" s="22"/>
      <c r="IY2260" s="22"/>
      <c r="IZ2260" s="22"/>
      <c r="JA2260" s="22"/>
      <c r="JB2260" s="22"/>
      <c r="JC2260" s="22"/>
      <c r="JD2260" s="22"/>
      <c r="JE2260" s="22"/>
      <c r="JF2260" s="22"/>
      <c r="JG2260" s="22"/>
      <c r="JH2260" s="22"/>
      <c r="JI2260" s="22"/>
      <c r="JJ2260" s="22"/>
      <c r="JK2260" s="22"/>
      <c r="JL2260" s="22"/>
      <c r="JM2260" s="22"/>
      <c r="JN2260" s="22"/>
      <c r="JO2260" s="22"/>
      <c r="JP2260" s="22"/>
      <c r="JQ2260" s="22"/>
      <c r="JR2260" s="22"/>
      <c r="JS2260" s="22"/>
      <c r="JT2260" s="22"/>
      <c r="JU2260" s="24"/>
      <c r="JV2260" s="22"/>
      <c r="JW2260" s="22"/>
      <c r="JX2260" s="22"/>
      <c r="JY2260" s="22"/>
      <c r="JZ2260" s="22"/>
      <c r="KA2260" s="22"/>
      <c r="KB2260" s="22"/>
      <c r="KC2260" s="22"/>
      <c r="KD2260" s="22"/>
      <c r="KE2260" s="22"/>
      <c r="KF2260" s="22"/>
      <c r="KG2260" s="22"/>
      <c r="KH2260" s="22"/>
      <c r="KI2260" s="22"/>
      <c r="KJ2260" s="22"/>
      <c r="KK2260" s="22"/>
      <c r="KL2260" s="22"/>
      <c r="KM2260" s="22"/>
      <c r="KN2260" s="22"/>
      <c r="KO2260" s="22"/>
      <c r="KP2260" s="22"/>
      <c r="KQ2260" s="22"/>
      <c r="KR2260" s="22"/>
      <c r="KS2260" s="22"/>
      <c r="KT2260" s="22"/>
      <c r="KU2260" s="22"/>
      <c r="KV2260" s="22"/>
      <c r="KW2260" s="22"/>
      <c r="KX2260" s="22"/>
      <c r="KY2260" s="22"/>
      <c r="KZ2260" s="22"/>
      <c r="LA2260" s="24"/>
      <c r="LB2260" s="22"/>
      <c r="LC2260" s="22"/>
      <c r="LD2260" s="22"/>
      <c r="LE2260" s="22"/>
      <c r="LF2260" s="22"/>
      <c r="LG2260" s="22"/>
      <c r="LH2260" s="22"/>
      <c r="LI2260" s="22"/>
      <c r="LJ2260" s="22"/>
      <c r="LK2260" s="22"/>
      <c r="LL2260" s="22"/>
      <c r="LM2260" s="22"/>
      <c r="LN2260" s="22"/>
      <c r="LO2260" s="22"/>
      <c r="LP2260" s="22"/>
      <c r="LQ2260" s="22"/>
      <c r="LR2260" s="22"/>
      <c r="LS2260" s="22"/>
      <c r="LT2260" s="22"/>
      <c r="LU2260" s="22"/>
      <c r="LV2260" s="22"/>
      <c r="LW2260" s="22"/>
      <c r="LX2260" s="22"/>
      <c r="LY2260" s="22"/>
      <c r="LZ2260" s="22"/>
      <c r="MA2260" s="22"/>
      <c r="MB2260" s="22"/>
      <c r="MC2260" s="22"/>
      <c r="MD2260" s="22"/>
      <c r="ME2260" s="22"/>
      <c r="MF2260" s="22"/>
      <c r="MG2260" s="24"/>
      <c r="MH2260" s="22"/>
      <c r="MI2260" s="22"/>
      <c r="MJ2260" s="22"/>
      <c r="MK2260" s="22"/>
      <c r="ML2260" s="22"/>
      <c r="MM2260" s="22"/>
      <c r="MN2260" s="22"/>
      <c r="MO2260" s="22"/>
      <c r="MP2260" s="22"/>
      <c r="MQ2260" s="22"/>
      <c r="MR2260" s="22"/>
      <c r="MS2260" s="22"/>
      <c r="MT2260" s="22"/>
      <c r="MU2260" s="22"/>
      <c r="MV2260" s="22"/>
      <c r="MW2260" s="22"/>
      <c r="MX2260" s="22"/>
      <c r="MY2260" s="22"/>
      <c r="MZ2260" s="22"/>
      <c r="NA2260" s="22"/>
      <c r="NB2260" s="22"/>
      <c r="NC2260" s="22"/>
      <c r="ND2260" s="22"/>
      <c r="NE2260" s="22"/>
      <c r="NF2260" s="22"/>
      <c r="NG2260" s="22"/>
      <c r="NH2260" s="22"/>
      <c r="NI2260" s="22"/>
      <c r="NJ2260" s="22"/>
      <c r="NK2260" s="22"/>
      <c r="NL2260" s="22"/>
      <c r="NM2260" s="24"/>
      <c r="NN2260" s="22"/>
      <c r="NO2260" s="22"/>
      <c r="NP2260" s="22"/>
      <c r="NQ2260" s="22"/>
      <c r="NR2260" s="22"/>
      <c r="NS2260" s="22"/>
      <c r="NT2260" s="22"/>
      <c r="NU2260" s="22"/>
      <c r="NV2260" s="22"/>
      <c r="NW2260" s="22"/>
      <c r="NX2260" s="22"/>
      <c r="NY2260" s="22"/>
      <c r="NZ2260" s="22"/>
      <c r="OA2260" s="22"/>
      <c r="OB2260" s="22"/>
      <c r="OC2260" s="22"/>
      <c r="OD2260" s="22"/>
      <c r="OE2260" s="22"/>
      <c r="OF2260" s="22"/>
      <c r="OG2260" s="22"/>
      <c r="OH2260" s="22"/>
      <c r="OI2260" s="22"/>
      <c r="OJ2260" s="22"/>
      <c r="OK2260" s="22"/>
      <c r="OL2260" s="22"/>
      <c r="OM2260" s="22"/>
      <c r="ON2260" s="22"/>
      <c r="OO2260" s="22"/>
      <c r="OP2260" s="22"/>
      <c r="OQ2260" s="22"/>
      <c r="OR2260" s="22"/>
    </row>
    <row r="2261" spans="1:408" ht="15" thickBot="1">
      <c r="A2261" s="1"/>
      <c r="B2261" s="12"/>
      <c r="C2261" s="12"/>
      <c r="D2261" s="22"/>
      <c r="E2261" s="54"/>
      <c r="F2261" s="54"/>
      <c r="G2261" s="54"/>
      <c r="H2261" s="55"/>
      <c r="I2261" s="22"/>
      <c r="J2261" s="56"/>
      <c r="K2261" s="80"/>
      <c r="L2261" s="57"/>
      <c r="M2261" s="57"/>
      <c r="N2261" s="55"/>
      <c r="O2261" s="58"/>
      <c r="P2261" s="58"/>
      <c r="Q2261" s="59"/>
      <c r="R2261" s="60"/>
      <c r="S2261" s="60"/>
      <c r="T2261" s="22"/>
      <c r="U2261" s="1"/>
      <c r="V2261" s="23"/>
      <c r="X2261" s="24"/>
      <c r="Y2261" s="24"/>
      <c r="Z2261" s="22"/>
      <c r="AA2261" s="22"/>
      <c r="AB2261" s="22"/>
      <c r="AC2261" s="22"/>
      <c r="AD2261" s="22"/>
      <c r="AE2261" s="22"/>
      <c r="AF2261" s="22"/>
      <c r="AG2261" s="22"/>
      <c r="AH2261" s="22"/>
      <c r="AI2261" s="22"/>
      <c r="AJ2261" s="22"/>
      <c r="AK2261" s="22"/>
      <c r="AL2261" s="22"/>
      <c r="AM2261" s="22"/>
      <c r="AN2261" s="22"/>
      <c r="AO2261" s="22"/>
      <c r="AP2261" s="22"/>
      <c r="AQ2261" s="22"/>
      <c r="AR2261" s="22"/>
      <c r="AS2261" s="22"/>
      <c r="AT2261" s="22"/>
      <c r="AU2261" s="22"/>
      <c r="AV2261" s="22"/>
      <c r="AW2261" s="22"/>
      <c r="AX2261" s="22"/>
      <c r="AY2261" s="22"/>
      <c r="AZ2261" s="22"/>
      <c r="BA2261" s="22"/>
      <c r="BB2261" s="22"/>
      <c r="BC2261" s="22"/>
      <c r="BD2261" s="22"/>
      <c r="BE2261" s="24"/>
      <c r="BF2261" s="22"/>
      <c r="BG2261" s="22"/>
      <c r="BH2261" s="22"/>
      <c r="BI2261" s="22"/>
      <c r="BJ2261" s="22"/>
      <c r="BK2261" s="22"/>
      <c r="BL2261" s="22"/>
      <c r="BM2261" s="22"/>
      <c r="BN2261" s="22"/>
      <c r="BO2261" s="22"/>
      <c r="BP2261" s="22"/>
      <c r="BQ2261" s="22"/>
      <c r="BR2261" s="22"/>
      <c r="BS2261" s="22"/>
      <c r="BT2261" s="22"/>
      <c r="BU2261" s="22"/>
      <c r="BV2261" s="22"/>
      <c r="BW2261" s="22"/>
      <c r="BX2261" s="22"/>
      <c r="BY2261" s="22"/>
      <c r="BZ2261" s="22"/>
      <c r="CA2261" s="22"/>
      <c r="CB2261" s="22"/>
      <c r="CC2261" s="22"/>
      <c r="CD2261" s="22"/>
      <c r="CE2261" s="22"/>
      <c r="CF2261" s="22"/>
      <c r="CG2261" s="22"/>
      <c r="CH2261" s="22"/>
      <c r="CI2261" s="22"/>
      <c r="CJ2261" s="22"/>
      <c r="CK2261" s="24"/>
      <c r="CL2261" s="22"/>
      <c r="CM2261" s="22"/>
      <c r="CN2261" s="22"/>
      <c r="CO2261" s="22"/>
      <c r="CP2261" s="22"/>
      <c r="CQ2261" s="22"/>
      <c r="CR2261" s="22"/>
      <c r="CS2261" s="22"/>
      <c r="CT2261" s="22"/>
      <c r="CU2261" s="22"/>
      <c r="CV2261" s="22"/>
      <c r="CW2261" s="22"/>
      <c r="CX2261" s="22"/>
      <c r="CY2261" s="22"/>
      <c r="CZ2261" s="22"/>
      <c r="DA2261" s="22"/>
      <c r="DB2261" s="22"/>
      <c r="DC2261" s="22"/>
      <c r="DD2261" s="22"/>
      <c r="DE2261" s="22"/>
      <c r="DF2261" s="22"/>
      <c r="DG2261" s="22"/>
      <c r="DH2261" s="22"/>
      <c r="DI2261" s="22"/>
      <c r="DJ2261" s="22"/>
      <c r="DK2261" s="22"/>
      <c r="DL2261" s="22"/>
      <c r="DM2261" s="22"/>
      <c r="DN2261" s="22"/>
      <c r="DO2261" s="22"/>
      <c r="DP2261" s="22"/>
      <c r="DQ2261" s="24"/>
      <c r="DR2261" s="22"/>
      <c r="DS2261" s="22"/>
      <c r="DT2261" s="22"/>
      <c r="DU2261" s="22"/>
      <c r="DV2261" s="22"/>
      <c r="DW2261" s="22"/>
      <c r="DX2261" s="22"/>
      <c r="DY2261" s="22"/>
      <c r="DZ2261" s="22"/>
      <c r="EA2261" s="22"/>
      <c r="EB2261" s="22"/>
      <c r="EC2261" s="22"/>
      <c r="ED2261" s="22"/>
      <c r="EE2261" s="22"/>
      <c r="EF2261" s="22"/>
      <c r="EG2261" s="22"/>
      <c r="EH2261" s="22"/>
      <c r="EI2261" s="22"/>
      <c r="EJ2261" s="22"/>
      <c r="EK2261" s="22"/>
      <c r="EL2261" s="22"/>
      <c r="EM2261" s="22"/>
      <c r="EN2261" s="22"/>
      <c r="EO2261" s="22"/>
      <c r="EP2261" s="22"/>
      <c r="EQ2261" s="22"/>
      <c r="ER2261" s="22"/>
      <c r="ES2261" s="22"/>
      <c r="ET2261" s="22"/>
      <c r="EU2261" s="22"/>
      <c r="EV2261" s="22"/>
      <c r="EW2261" s="24"/>
      <c r="EX2261" s="22"/>
      <c r="EY2261" s="22"/>
      <c r="EZ2261" s="22"/>
      <c r="FA2261" s="22"/>
      <c r="FB2261" s="22"/>
      <c r="FC2261" s="22"/>
      <c r="FD2261" s="22"/>
      <c r="FE2261" s="22"/>
      <c r="FF2261" s="22"/>
      <c r="FG2261" s="22"/>
      <c r="FH2261" s="22"/>
      <c r="FI2261" s="22"/>
      <c r="FJ2261" s="22"/>
      <c r="FK2261" s="22"/>
      <c r="FL2261" s="22"/>
      <c r="FM2261" s="22"/>
      <c r="FN2261" s="22"/>
      <c r="FO2261" s="22"/>
      <c r="FP2261" s="22"/>
      <c r="FQ2261" s="22"/>
      <c r="FR2261" s="22"/>
      <c r="FS2261" s="22"/>
      <c r="FT2261" s="22"/>
      <c r="FU2261" s="22"/>
      <c r="FV2261" s="22"/>
      <c r="FW2261" s="22"/>
      <c r="FX2261" s="22"/>
      <c r="FY2261" s="22"/>
      <c r="FZ2261" s="22"/>
      <c r="GA2261" s="22"/>
      <c r="GB2261" s="22"/>
      <c r="GC2261" s="24"/>
      <c r="GD2261" s="22"/>
      <c r="GE2261" s="22"/>
      <c r="GF2261" s="22"/>
      <c r="GG2261" s="22"/>
      <c r="GH2261" s="22"/>
      <c r="GI2261" s="22"/>
      <c r="GJ2261" s="22"/>
      <c r="GK2261" s="22"/>
      <c r="GL2261" s="22"/>
      <c r="GM2261" s="22"/>
      <c r="GN2261" s="22"/>
      <c r="GO2261" s="22"/>
      <c r="GP2261" s="22"/>
      <c r="GQ2261" s="22"/>
      <c r="GR2261" s="22"/>
      <c r="GS2261" s="22"/>
      <c r="GT2261" s="22"/>
      <c r="GU2261" s="22"/>
      <c r="GV2261" s="22"/>
      <c r="GW2261" s="22"/>
      <c r="GX2261" s="22"/>
      <c r="GY2261" s="22"/>
      <c r="GZ2261" s="22"/>
      <c r="HA2261" s="22"/>
      <c r="HB2261" s="22"/>
      <c r="HC2261" s="22"/>
      <c r="HD2261" s="22"/>
      <c r="HE2261" s="22"/>
      <c r="HF2261" s="22"/>
      <c r="HG2261" s="22"/>
      <c r="HH2261" s="22"/>
      <c r="HI2261" s="24"/>
      <c r="HJ2261" s="22"/>
      <c r="HK2261" s="22"/>
      <c r="HL2261" s="22"/>
      <c r="HM2261" s="22"/>
      <c r="HN2261" s="22"/>
      <c r="HO2261" s="22"/>
      <c r="HP2261" s="22"/>
      <c r="HQ2261" s="22"/>
      <c r="HR2261" s="22"/>
      <c r="HS2261" s="22"/>
      <c r="HT2261" s="22"/>
      <c r="HU2261" s="22"/>
      <c r="HV2261" s="22"/>
      <c r="HW2261" s="22"/>
      <c r="HX2261" s="22"/>
      <c r="HY2261" s="22"/>
      <c r="HZ2261" s="22"/>
      <c r="IA2261" s="22"/>
      <c r="IB2261" s="22"/>
      <c r="IC2261" s="22"/>
      <c r="ID2261" s="22"/>
      <c r="IE2261" s="22"/>
      <c r="IF2261" s="22"/>
      <c r="IG2261" s="22"/>
      <c r="IH2261" s="22"/>
      <c r="II2261" s="22"/>
      <c r="IJ2261" s="22"/>
      <c r="IK2261" s="22"/>
      <c r="IL2261" s="22"/>
      <c r="IM2261" s="22"/>
      <c r="IN2261" s="22"/>
      <c r="IO2261" s="24"/>
      <c r="IP2261" s="22"/>
      <c r="IQ2261" s="22"/>
      <c r="IR2261" s="22"/>
      <c r="IS2261" s="22"/>
      <c r="IT2261" s="22"/>
      <c r="IU2261" s="22"/>
      <c r="IV2261" s="22"/>
      <c r="IW2261" s="22"/>
      <c r="IX2261" s="22"/>
      <c r="IY2261" s="22"/>
      <c r="IZ2261" s="22"/>
      <c r="JA2261" s="22"/>
      <c r="JB2261" s="22"/>
      <c r="JC2261" s="22"/>
      <c r="JD2261" s="22"/>
      <c r="JE2261" s="22"/>
      <c r="JF2261" s="22"/>
      <c r="JG2261" s="22"/>
      <c r="JH2261" s="22"/>
      <c r="JI2261" s="22"/>
      <c r="JJ2261" s="22"/>
      <c r="JK2261" s="22"/>
      <c r="JL2261" s="22"/>
      <c r="JM2261" s="22"/>
      <c r="JN2261" s="22"/>
      <c r="JO2261" s="22"/>
      <c r="JP2261" s="22"/>
      <c r="JQ2261" s="22"/>
      <c r="JR2261" s="22"/>
      <c r="JS2261" s="22"/>
      <c r="JT2261" s="22"/>
      <c r="JU2261" s="24"/>
      <c r="JV2261" s="22"/>
      <c r="JW2261" s="22"/>
      <c r="JX2261" s="22"/>
      <c r="JY2261" s="22"/>
      <c r="JZ2261" s="22"/>
      <c r="KA2261" s="22"/>
      <c r="KB2261" s="22"/>
      <c r="KC2261" s="22"/>
      <c r="KD2261" s="22"/>
      <c r="KE2261" s="22"/>
      <c r="KF2261" s="22"/>
      <c r="KG2261" s="22"/>
      <c r="KH2261" s="22"/>
      <c r="KI2261" s="22"/>
      <c r="KJ2261" s="22"/>
      <c r="KK2261" s="22"/>
      <c r="KL2261" s="22"/>
      <c r="KM2261" s="22"/>
      <c r="KN2261" s="22"/>
      <c r="KO2261" s="22"/>
      <c r="KP2261" s="22"/>
      <c r="KQ2261" s="22"/>
      <c r="KR2261" s="22"/>
      <c r="KS2261" s="22"/>
      <c r="KT2261" s="22"/>
      <c r="KU2261" s="22"/>
      <c r="KV2261" s="22"/>
      <c r="KW2261" s="22"/>
      <c r="KX2261" s="22"/>
      <c r="KY2261" s="22"/>
      <c r="KZ2261" s="22"/>
      <c r="LA2261" s="24"/>
      <c r="LB2261" s="22"/>
      <c r="LC2261" s="22"/>
      <c r="LD2261" s="22"/>
      <c r="LE2261" s="22"/>
      <c r="LF2261" s="22"/>
      <c r="LG2261" s="22"/>
      <c r="LH2261" s="22"/>
      <c r="LI2261" s="22"/>
      <c r="LJ2261" s="22"/>
      <c r="LK2261" s="22"/>
      <c r="LL2261" s="22"/>
      <c r="LM2261" s="22"/>
      <c r="LN2261" s="22"/>
      <c r="LO2261" s="22"/>
      <c r="LP2261" s="22"/>
      <c r="LQ2261" s="22"/>
      <c r="LR2261" s="22"/>
      <c r="LS2261" s="22"/>
      <c r="LT2261" s="22"/>
      <c r="LU2261" s="22"/>
      <c r="LV2261" s="22"/>
      <c r="LW2261" s="22"/>
      <c r="LX2261" s="22"/>
      <c r="LY2261" s="22"/>
      <c r="LZ2261" s="22"/>
      <c r="MA2261" s="22"/>
      <c r="MB2261" s="22"/>
      <c r="MC2261" s="22"/>
      <c r="MD2261" s="22"/>
      <c r="ME2261" s="22"/>
      <c r="MF2261" s="22"/>
      <c r="MG2261" s="24"/>
      <c r="MH2261" s="22"/>
      <c r="MI2261" s="22"/>
      <c r="MJ2261" s="22"/>
      <c r="MK2261" s="22"/>
      <c r="ML2261" s="22"/>
      <c r="MM2261" s="22"/>
      <c r="MN2261" s="22"/>
      <c r="MO2261" s="22"/>
      <c r="MP2261" s="22"/>
      <c r="MQ2261" s="22"/>
      <c r="MR2261" s="22"/>
      <c r="MS2261" s="22"/>
      <c r="MT2261" s="22"/>
      <c r="MU2261" s="22"/>
      <c r="MV2261" s="22"/>
      <c r="MW2261" s="22"/>
      <c r="MX2261" s="22"/>
      <c r="MY2261" s="22"/>
      <c r="MZ2261" s="22"/>
      <c r="NA2261" s="22"/>
      <c r="NB2261" s="22"/>
      <c r="NC2261" s="22"/>
      <c r="ND2261" s="22"/>
      <c r="NE2261" s="22"/>
      <c r="NF2261" s="22"/>
      <c r="NG2261" s="22"/>
      <c r="NH2261" s="22"/>
      <c r="NI2261" s="22"/>
      <c r="NJ2261" s="22"/>
      <c r="NK2261" s="22"/>
      <c r="NL2261" s="22"/>
      <c r="NM2261" s="24"/>
      <c r="NN2261" s="22"/>
      <c r="NO2261" s="22"/>
      <c r="NP2261" s="22"/>
      <c r="NQ2261" s="22"/>
      <c r="NR2261" s="22"/>
      <c r="NS2261" s="22"/>
      <c r="NT2261" s="22"/>
      <c r="NU2261" s="22"/>
      <c r="NV2261" s="22"/>
      <c r="NW2261" s="22"/>
      <c r="NX2261" s="22"/>
      <c r="NY2261" s="22"/>
      <c r="NZ2261" s="22"/>
      <c r="OA2261" s="22"/>
      <c r="OB2261" s="22"/>
      <c r="OC2261" s="22"/>
      <c r="OD2261" s="22"/>
      <c r="OE2261" s="22"/>
      <c r="OF2261" s="22"/>
      <c r="OG2261" s="22"/>
      <c r="OH2261" s="22"/>
      <c r="OI2261" s="22"/>
      <c r="OJ2261" s="22"/>
      <c r="OK2261" s="22"/>
      <c r="OL2261" s="22"/>
      <c r="OM2261" s="22"/>
      <c r="ON2261" s="22"/>
      <c r="OO2261" s="22"/>
      <c r="OP2261" s="22"/>
      <c r="OQ2261" s="22"/>
      <c r="OR2261" s="22"/>
    </row>
    <row r="2262" spans="1:408" ht="15" thickBot="1">
      <c r="A2262" s="1"/>
      <c r="B2262" s="12"/>
      <c r="C2262" s="12"/>
      <c r="D2262" s="22"/>
      <c r="E2262" s="54"/>
      <c r="F2262" s="54"/>
      <c r="G2262" s="54"/>
      <c r="H2262" s="55"/>
      <c r="I2262" s="22"/>
      <c r="J2262" s="56"/>
      <c r="K2262" s="81"/>
      <c r="L2262" s="57"/>
      <c r="M2262" s="57"/>
      <c r="N2262" s="55"/>
      <c r="O2262" s="58"/>
      <c r="P2262" s="58"/>
      <c r="Q2262" s="59"/>
      <c r="R2262" s="60"/>
      <c r="S2262" s="60"/>
      <c r="T2262" s="22"/>
      <c r="U2262" s="1"/>
      <c r="V2262" s="23"/>
      <c r="X2262" s="24"/>
      <c r="Y2262" s="24"/>
      <c r="Z2262" s="22"/>
      <c r="AA2262" s="22"/>
      <c r="AB2262" s="22"/>
      <c r="AC2262" s="22"/>
      <c r="AD2262" s="22"/>
      <c r="AE2262" s="22"/>
      <c r="AF2262" s="22"/>
      <c r="AG2262" s="22"/>
      <c r="AH2262" s="22"/>
      <c r="AI2262" s="22"/>
      <c r="AJ2262" s="22"/>
      <c r="AK2262" s="22"/>
      <c r="AL2262" s="22"/>
      <c r="AM2262" s="22"/>
      <c r="AN2262" s="22"/>
      <c r="AO2262" s="22"/>
      <c r="AP2262" s="22"/>
      <c r="AQ2262" s="22"/>
      <c r="AR2262" s="22"/>
      <c r="AS2262" s="22"/>
      <c r="AT2262" s="22"/>
      <c r="AU2262" s="22"/>
      <c r="AV2262" s="22"/>
      <c r="AW2262" s="22"/>
      <c r="AX2262" s="22"/>
      <c r="AY2262" s="22"/>
      <c r="AZ2262" s="22"/>
      <c r="BA2262" s="22"/>
      <c r="BB2262" s="22"/>
      <c r="BC2262" s="22"/>
      <c r="BD2262" s="22"/>
      <c r="BE2262" s="24"/>
      <c r="BF2262" s="22"/>
      <c r="BG2262" s="22"/>
      <c r="BH2262" s="22"/>
      <c r="BI2262" s="22"/>
      <c r="BJ2262" s="22"/>
      <c r="BK2262" s="22"/>
      <c r="BL2262" s="22"/>
      <c r="BM2262" s="22"/>
      <c r="BN2262" s="22"/>
      <c r="BO2262" s="22"/>
      <c r="BP2262" s="22"/>
      <c r="BQ2262" s="22"/>
      <c r="BR2262" s="22"/>
      <c r="BS2262" s="22"/>
      <c r="BT2262" s="22"/>
      <c r="BU2262" s="22"/>
      <c r="BV2262" s="22"/>
      <c r="BW2262" s="22"/>
      <c r="BX2262" s="22"/>
      <c r="BY2262" s="22"/>
      <c r="BZ2262" s="22"/>
      <c r="CA2262" s="22"/>
      <c r="CB2262" s="22"/>
      <c r="CC2262" s="22"/>
      <c r="CD2262" s="22"/>
      <c r="CE2262" s="22"/>
      <c r="CF2262" s="22"/>
      <c r="CG2262" s="22"/>
      <c r="CH2262" s="22"/>
      <c r="CI2262" s="22"/>
      <c r="CJ2262" s="22"/>
      <c r="CK2262" s="24"/>
      <c r="CL2262" s="22"/>
      <c r="CM2262" s="22"/>
      <c r="CN2262" s="22"/>
      <c r="CO2262" s="22"/>
      <c r="CP2262" s="22"/>
      <c r="CQ2262" s="22"/>
      <c r="CR2262" s="22"/>
      <c r="CS2262" s="22"/>
      <c r="CT2262" s="22"/>
      <c r="CU2262" s="22"/>
      <c r="CV2262" s="22"/>
      <c r="CW2262" s="22"/>
      <c r="CX2262" s="22"/>
      <c r="CY2262" s="22"/>
      <c r="CZ2262" s="22"/>
      <c r="DA2262" s="22"/>
      <c r="DB2262" s="22"/>
      <c r="DC2262" s="22"/>
      <c r="DD2262" s="22"/>
      <c r="DE2262" s="22"/>
      <c r="DF2262" s="22"/>
      <c r="DG2262" s="22"/>
      <c r="DH2262" s="22"/>
      <c r="DI2262" s="22"/>
      <c r="DJ2262" s="22"/>
      <c r="DK2262" s="22"/>
      <c r="DL2262" s="22"/>
      <c r="DM2262" s="22"/>
      <c r="DN2262" s="22"/>
      <c r="DO2262" s="22"/>
      <c r="DP2262" s="22"/>
      <c r="DQ2262" s="24"/>
      <c r="DR2262" s="22"/>
      <c r="DS2262" s="22"/>
      <c r="DT2262" s="22"/>
      <c r="DU2262" s="22"/>
      <c r="DV2262" s="22"/>
      <c r="DW2262" s="22"/>
      <c r="DX2262" s="22"/>
      <c r="DY2262" s="22"/>
      <c r="DZ2262" s="22"/>
      <c r="EA2262" s="22"/>
      <c r="EB2262" s="22"/>
      <c r="EC2262" s="22"/>
      <c r="ED2262" s="22"/>
      <c r="EE2262" s="22"/>
      <c r="EF2262" s="22"/>
      <c r="EG2262" s="22"/>
      <c r="EH2262" s="22"/>
      <c r="EI2262" s="22"/>
      <c r="EJ2262" s="22"/>
      <c r="EK2262" s="22"/>
      <c r="EL2262" s="22"/>
      <c r="EM2262" s="22"/>
      <c r="EN2262" s="22"/>
      <c r="EO2262" s="22"/>
      <c r="EP2262" s="22"/>
      <c r="EQ2262" s="22"/>
      <c r="ER2262" s="22"/>
      <c r="ES2262" s="22"/>
      <c r="ET2262" s="22"/>
      <c r="EU2262" s="22"/>
      <c r="EV2262" s="22"/>
      <c r="EW2262" s="24"/>
      <c r="EX2262" s="22"/>
      <c r="EY2262" s="22"/>
      <c r="EZ2262" s="22"/>
      <c r="FA2262" s="22"/>
      <c r="FB2262" s="22"/>
      <c r="FC2262" s="22"/>
      <c r="FD2262" s="22"/>
      <c r="FE2262" s="22"/>
      <c r="FF2262" s="22"/>
      <c r="FG2262" s="22"/>
      <c r="FH2262" s="22"/>
      <c r="FI2262" s="22"/>
      <c r="FJ2262" s="22"/>
      <c r="FK2262" s="22"/>
      <c r="FL2262" s="22"/>
      <c r="FM2262" s="22"/>
      <c r="FN2262" s="22"/>
      <c r="FO2262" s="22"/>
      <c r="FP2262" s="22"/>
      <c r="FQ2262" s="22"/>
      <c r="FR2262" s="22"/>
      <c r="FS2262" s="22"/>
      <c r="FT2262" s="22"/>
      <c r="FU2262" s="22"/>
      <c r="FV2262" s="22"/>
      <c r="FW2262" s="22"/>
      <c r="FX2262" s="22"/>
      <c r="FY2262" s="22"/>
      <c r="FZ2262" s="22"/>
      <c r="GA2262" s="22"/>
      <c r="GB2262" s="22"/>
      <c r="GC2262" s="24"/>
      <c r="GD2262" s="22"/>
      <c r="GE2262" s="22"/>
      <c r="GF2262" s="22"/>
      <c r="GG2262" s="22"/>
      <c r="GH2262" s="22"/>
      <c r="GI2262" s="22"/>
      <c r="GJ2262" s="22"/>
      <c r="GK2262" s="22"/>
      <c r="GL2262" s="22"/>
      <c r="GM2262" s="22"/>
      <c r="GN2262" s="22"/>
      <c r="GO2262" s="22"/>
      <c r="GP2262" s="22"/>
      <c r="GQ2262" s="22"/>
      <c r="GR2262" s="22"/>
      <c r="GS2262" s="22"/>
      <c r="GT2262" s="22"/>
      <c r="GU2262" s="22"/>
      <c r="GV2262" s="22"/>
      <c r="GW2262" s="22"/>
      <c r="GX2262" s="22"/>
      <c r="GY2262" s="22"/>
      <c r="GZ2262" s="22"/>
      <c r="HA2262" s="22"/>
      <c r="HB2262" s="22"/>
      <c r="HC2262" s="22"/>
      <c r="HD2262" s="22"/>
      <c r="HE2262" s="22"/>
      <c r="HF2262" s="22"/>
      <c r="HG2262" s="22"/>
      <c r="HH2262" s="22"/>
      <c r="HI2262" s="24"/>
      <c r="HJ2262" s="22"/>
      <c r="HK2262" s="22"/>
      <c r="HL2262" s="22"/>
      <c r="HM2262" s="22"/>
      <c r="HN2262" s="22"/>
      <c r="HO2262" s="22"/>
      <c r="HP2262" s="22"/>
      <c r="HQ2262" s="22"/>
      <c r="HR2262" s="22"/>
      <c r="HS2262" s="22"/>
      <c r="HT2262" s="22"/>
      <c r="HU2262" s="22"/>
      <c r="HV2262" s="22"/>
      <c r="HW2262" s="22"/>
      <c r="HX2262" s="22"/>
      <c r="HY2262" s="22"/>
      <c r="HZ2262" s="22"/>
      <c r="IA2262" s="22"/>
      <c r="IB2262" s="22"/>
      <c r="IC2262" s="22"/>
      <c r="ID2262" s="22"/>
      <c r="IE2262" s="22"/>
      <c r="IF2262" s="22"/>
      <c r="IG2262" s="22"/>
      <c r="IH2262" s="22"/>
      <c r="II2262" s="22"/>
      <c r="IJ2262" s="22"/>
      <c r="IK2262" s="22"/>
      <c r="IL2262" s="22"/>
      <c r="IM2262" s="22"/>
      <c r="IN2262" s="22"/>
      <c r="IO2262" s="24"/>
      <c r="IP2262" s="22"/>
      <c r="IQ2262" s="22"/>
      <c r="IR2262" s="22"/>
      <c r="IS2262" s="22"/>
      <c r="IT2262" s="22"/>
      <c r="IU2262" s="22"/>
      <c r="IV2262" s="22"/>
      <c r="IW2262" s="22"/>
      <c r="IX2262" s="22"/>
      <c r="IY2262" s="22"/>
      <c r="IZ2262" s="22"/>
      <c r="JA2262" s="22"/>
      <c r="JB2262" s="22"/>
      <c r="JC2262" s="22"/>
      <c r="JD2262" s="22"/>
      <c r="JE2262" s="22"/>
      <c r="JF2262" s="22"/>
      <c r="JG2262" s="22"/>
      <c r="JH2262" s="22"/>
      <c r="JI2262" s="22"/>
      <c r="JJ2262" s="22"/>
      <c r="JK2262" s="22"/>
      <c r="JL2262" s="22"/>
      <c r="JM2262" s="22"/>
      <c r="JN2262" s="22"/>
      <c r="JO2262" s="22"/>
      <c r="JP2262" s="22"/>
      <c r="JQ2262" s="22"/>
      <c r="JR2262" s="22"/>
      <c r="JS2262" s="22"/>
      <c r="JT2262" s="22"/>
      <c r="JU2262" s="24"/>
      <c r="JV2262" s="22"/>
      <c r="JW2262" s="22"/>
      <c r="JX2262" s="22"/>
      <c r="JY2262" s="22"/>
      <c r="JZ2262" s="22"/>
      <c r="KA2262" s="22"/>
      <c r="KB2262" s="22"/>
      <c r="KC2262" s="22"/>
      <c r="KD2262" s="22"/>
      <c r="KE2262" s="22"/>
      <c r="KF2262" s="22"/>
      <c r="KG2262" s="22"/>
      <c r="KH2262" s="22"/>
      <c r="KI2262" s="22"/>
      <c r="KJ2262" s="22"/>
      <c r="KK2262" s="22"/>
      <c r="KL2262" s="22"/>
      <c r="KM2262" s="22"/>
      <c r="KN2262" s="22"/>
      <c r="KO2262" s="22"/>
      <c r="KP2262" s="22"/>
      <c r="KQ2262" s="22"/>
      <c r="KR2262" s="22"/>
      <c r="KS2262" s="22"/>
      <c r="KT2262" s="22"/>
      <c r="KU2262" s="22"/>
      <c r="KV2262" s="22"/>
      <c r="KW2262" s="22"/>
      <c r="KX2262" s="22"/>
      <c r="KY2262" s="22"/>
      <c r="KZ2262" s="22"/>
      <c r="LA2262" s="24"/>
      <c r="LB2262" s="22"/>
      <c r="LC2262" s="22"/>
      <c r="LD2262" s="22"/>
      <c r="LE2262" s="22"/>
      <c r="LF2262" s="22"/>
      <c r="LG2262" s="22"/>
      <c r="LH2262" s="22"/>
      <c r="LI2262" s="22"/>
      <c r="LJ2262" s="22"/>
      <c r="LK2262" s="22"/>
      <c r="LL2262" s="22"/>
      <c r="LM2262" s="22"/>
      <c r="LN2262" s="22"/>
      <c r="LO2262" s="22"/>
      <c r="LP2262" s="22"/>
      <c r="LQ2262" s="22"/>
      <c r="LR2262" s="22"/>
      <c r="LS2262" s="22"/>
      <c r="LT2262" s="22"/>
      <c r="LU2262" s="22"/>
      <c r="LV2262" s="22"/>
      <c r="LW2262" s="22"/>
      <c r="LX2262" s="22"/>
      <c r="LY2262" s="22"/>
      <c r="LZ2262" s="22"/>
      <c r="MA2262" s="22"/>
      <c r="MB2262" s="22"/>
      <c r="MC2262" s="22"/>
      <c r="MD2262" s="22"/>
      <c r="ME2262" s="22"/>
      <c r="MF2262" s="22"/>
      <c r="MG2262" s="24"/>
      <c r="MH2262" s="22"/>
      <c r="MI2262" s="22"/>
      <c r="MJ2262" s="22"/>
      <c r="MK2262" s="22"/>
      <c r="ML2262" s="22"/>
      <c r="MM2262" s="22"/>
      <c r="MN2262" s="22"/>
      <c r="MO2262" s="22"/>
      <c r="MP2262" s="22"/>
      <c r="MQ2262" s="22"/>
      <c r="MR2262" s="22"/>
      <c r="MS2262" s="22"/>
      <c r="MT2262" s="22"/>
      <c r="MU2262" s="22"/>
      <c r="MV2262" s="22"/>
      <c r="MW2262" s="22"/>
      <c r="MX2262" s="22"/>
      <c r="MY2262" s="22"/>
      <c r="MZ2262" s="22"/>
      <c r="NA2262" s="22"/>
      <c r="NB2262" s="22"/>
      <c r="NC2262" s="22"/>
      <c r="ND2262" s="22"/>
      <c r="NE2262" s="22"/>
      <c r="NF2262" s="22"/>
      <c r="NG2262" s="22"/>
      <c r="NH2262" s="22"/>
      <c r="NI2262" s="22"/>
      <c r="NJ2262" s="22"/>
      <c r="NK2262" s="22"/>
      <c r="NL2262" s="22"/>
      <c r="NM2262" s="24"/>
      <c r="NN2262" s="22"/>
      <c r="NO2262" s="22"/>
      <c r="NP2262" s="22"/>
      <c r="NQ2262" s="22"/>
      <c r="NR2262" s="22"/>
      <c r="NS2262" s="22"/>
      <c r="NT2262" s="22"/>
      <c r="NU2262" s="22"/>
      <c r="NV2262" s="22"/>
      <c r="NW2262" s="22"/>
      <c r="NX2262" s="22"/>
      <c r="NY2262" s="22"/>
      <c r="NZ2262" s="22"/>
      <c r="OA2262" s="22"/>
      <c r="OB2262" s="22"/>
      <c r="OC2262" s="22"/>
      <c r="OD2262" s="22"/>
      <c r="OE2262" s="22"/>
      <c r="OF2262" s="22"/>
      <c r="OG2262" s="22"/>
      <c r="OH2262" s="22"/>
      <c r="OI2262" s="22"/>
      <c r="OJ2262" s="22"/>
      <c r="OK2262" s="22"/>
      <c r="OL2262" s="22"/>
      <c r="OM2262" s="22"/>
      <c r="ON2262" s="22"/>
      <c r="OO2262" s="22"/>
      <c r="OP2262" s="22"/>
      <c r="OQ2262" s="22"/>
      <c r="OR2262" s="22"/>
    </row>
    <row r="2263" spans="1:408" ht="15" thickBot="1">
      <c r="A2263" s="1"/>
      <c r="B2263" s="12"/>
      <c r="C2263" s="12"/>
      <c r="D2263" s="22"/>
      <c r="E2263" s="54"/>
      <c r="F2263" s="54"/>
      <c r="G2263" s="54"/>
      <c r="H2263" s="55"/>
      <c r="I2263" s="22"/>
      <c r="J2263" s="56"/>
      <c r="K2263" s="80"/>
      <c r="L2263" s="57"/>
      <c r="M2263" s="57"/>
      <c r="N2263" s="55"/>
      <c r="O2263" s="58"/>
      <c r="P2263" s="58"/>
      <c r="Q2263" s="59"/>
      <c r="R2263" s="60"/>
      <c r="S2263" s="60"/>
      <c r="T2263" s="22"/>
      <c r="U2263" s="1"/>
      <c r="V2263" s="23"/>
      <c r="X2263" s="24"/>
      <c r="Y2263" s="24"/>
      <c r="Z2263" s="22"/>
      <c r="AA2263" s="22"/>
      <c r="AB2263" s="22"/>
      <c r="AC2263" s="22"/>
      <c r="AD2263" s="22"/>
      <c r="AE2263" s="22"/>
      <c r="AF2263" s="22"/>
      <c r="AG2263" s="22"/>
      <c r="AH2263" s="22"/>
      <c r="AI2263" s="22"/>
      <c r="AJ2263" s="22"/>
      <c r="AK2263" s="22"/>
      <c r="AL2263" s="22"/>
      <c r="AM2263" s="22"/>
      <c r="AN2263" s="22"/>
      <c r="AO2263" s="22"/>
      <c r="AP2263" s="22"/>
      <c r="AQ2263" s="22"/>
      <c r="AR2263" s="22"/>
      <c r="AS2263" s="22"/>
      <c r="AT2263" s="22"/>
      <c r="AU2263" s="22"/>
      <c r="AV2263" s="22"/>
      <c r="AW2263" s="22"/>
      <c r="AX2263" s="22"/>
      <c r="AY2263" s="22"/>
      <c r="AZ2263" s="22"/>
      <c r="BA2263" s="22"/>
      <c r="BB2263" s="22"/>
      <c r="BC2263" s="22"/>
      <c r="BD2263" s="22"/>
      <c r="BE2263" s="24"/>
      <c r="BF2263" s="22"/>
      <c r="BG2263" s="22"/>
      <c r="BH2263" s="22"/>
      <c r="BI2263" s="22"/>
      <c r="BJ2263" s="22"/>
      <c r="BK2263" s="22"/>
      <c r="BL2263" s="22"/>
      <c r="BM2263" s="22"/>
      <c r="BN2263" s="22"/>
      <c r="BO2263" s="22"/>
      <c r="BP2263" s="22"/>
      <c r="BQ2263" s="22"/>
      <c r="BR2263" s="22"/>
      <c r="BS2263" s="22"/>
      <c r="BT2263" s="22"/>
      <c r="BU2263" s="22"/>
      <c r="BV2263" s="22"/>
      <c r="BW2263" s="22"/>
      <c r="BX2263" s="22"/>
      <c r="BY2263" s="22"/>
      <c r="BZ2263" s="22"/>
      <c r="CA2263" s="22"/>
      <c r="CB2263" s="22"/>
      <c r="CC2263" s="22"/>
      <c r="CD2263" s="22"/>
      <c r="CE2263" s="22"/>
      <c r="CF2263" s="22"/>
      <c r="CG2263" s="22"/>
      <c r="CH2263" s="22"/>
      <c r="CI2263" s="22"/>
      <c r="CJ2263" s="22"/>
      <c r="CK2263" s="24"/>
      <c r="CL2263" s="22"/>
      <c r="CM2263" s="22"/>
      <c r="CN2263" s="22"/>
      <c r="CO2263" s="22"/>
      <c r="CP2263" s="22"/>
      <c r="CQ2263" s="22"/>
      <c r="CR2263" s="22"/>
      <c r="CS2263" s="22"/>
      <c r="CT2263" s="22"/>
      <c r="CU2263" s="22"/>
      <c r="CV2263" s="22"/>
      <c r="CW2263" s="22"/>
      <c r="CX2263" s="22"/>
      <c r="CY2263" s="22"/>
      <c r="CZ2263" s="22"/>
      <c r="DA2263" s="22"/>
      <c r="DB2263" s="22"/>
      <c r="DC2263" s="22"/>
      <c r="DD2263" s="22"/>
      <c r="DE2263" s="22"/>
      <c r="DF2263" s="22"/>
      <c r="DG2263" s="22"/>
      <c r="DH2263" s="22"/>
      <c r="DI2263" s="22"/>
      <c r="DJ2263" s="22"/>
      <c r="DK2263" s="22"/>
      <c r="DL2263" s="22"/>
      <c r="DM2263" s="22"/>
      <c r="DN2263" s="22"/>
      <c r="DO2263" s="22"/>
      <c r="DP2263" s="22"/>
      <c r="DQ2263" s="24"/>
      <c r="DR2263" s="22"/>
      <c r="DS2263" s="22"/>
      <c r="DT2263" s="22"/>
      <c r="DU2263" s="22"/>
      <c r="DV2263" s="22"/>
      <c r="DW2263" s="22"/>
      <c r="DX2263" s="22"/>
      <c r="DY2263" s="22"/>
      <c r="DZ2263" s="22"/>
      <c r="EA2263" s="22"/>
      <c r="EB2263" s="22"/>
      <c r="EC2263" s="22"/>
      <c r="ED2263" s="22"/>
      <c r="EE2263" s="22"/>
      <c r="EF2263" s="22"/>
      <c r="EG2263" s="22"/>
      <c r="EH2263" s="22"/>
      <c r="EI2263" s="22"/>
      <c r="EJ2263" s="22"/>
      <c r="EK2263" s="22"/>
      <c r="EL2263" s="22"/>
      <c r="EM2263" s="22"/>
      <c r="EN2263" s="22"/>
      <c r="EO2263" s="22"/>
      <c r="EP2263" s="22"/>
      <c r="EQ2263" s="22"/>
      <c r="ER2263" s="22"/>
      <c r="ES2263" s="22"/>
      <c r="ET2263" s="22"/>
      <c r="EU2263" s="22"/>
      <c r="EV2263" s="22"/>
      <c r="EW2263" s="24"/>
      <c r="EX2263" s="22"/>
      <c r="EY2263" s="22"/>
      <c r="EZ2263" s="22"/>
      <c r="FA2263" s="22"/>
      <c r="FB2263" s="22"/>
      <c r="FC2263" s="22"/>
      <c r="FD2263" s="22"/>
      <c r="FE2263" s="22"/>
      <c r="FF2263" s="22"/>
      <c r="FG2263" s="22"/>
      <c r="FH2263" s="22"/>
      <c r="FI2263" s="22"/>
      <c r="FJ2263" s="22"/>
      <c r="FK2263" s="22"/>
      <c r="FL2263" s="22"/>
      <c r="FM2263" s="22"/>
      <c r="FN2263" s="22"/>
      <c r="FO2263" s="22"/>
      <c r="FP2263" s="22"/>
      <c r="FQ2263" s="22"/>
      <c r="FR2263" s="22"/>
      <c r="FS2263" s="22"/>
      <c r="FT2263" s="22"/>
      <c r="FU2263" s="22"/>
      <c r="FV2263" s="22"/>
      <c r="FW2263" s="22"/>
      <c r="FX2263" s="22"/>
      <c r="FY2263" s="22"/>
      <c r="FZ2263" s="22"/>
      <c r="GA2263" s="22"/>
      <c r="GB2263" s="22"/>
      <c r="GC2263" s="24"/>
      <c r="GD2263" s="22"/>
      <c r="GE2263" s="22"/>
      <c r="GF2263" s="22"/>
      <c r="GG2263" s="22"/>
      <c r="GH2263" s="22"/>
      <c r="GI2263" s="22"/>
      <c r="GJ2263" s="22"/>
      <c r="GK2263" s="22"/>
      <c r="GL2263" s="22"/>
      <c r="GM2263" s="22"/>
      <c r="GN2263" s="22"/>
      <c r="GO2263" s="22"/>
      <c r="GP2263" s="22"/>
      <c r="GQ2263" s="22"/>
      <c r="GR2263" s="22"/>
      <c r="GS2263" s="22"/>
      <c r="GT2263" s="22"/>
      <c r="GU2263" s="22"/>
      <c r="GV2263" s="22"/>
      <c r="GW2263" s="22"/>
      <c r="GX2263" s="22"/>
      <c r="GY2263" s="22"/>
      <c r="GZ2263" s="22"/>
      <c r="HA2263" s="22"/>
      <c r="HB2263" s="22"/>
      <c r="HC2263" s="22"/>
      <c r="HD2263" s="22"/>
      <c r="HE2263" s="22"/>
      <c r="HF2263" s="22"/>
      <c r="HG2263" s="22"/>
      <c r="HH2263" s="22"/>
      <c r="HI2263" s="24"/>
      <c r="HJ2263" s="22"/>
      <c r="HK2263" s="22"/>
      <c r="HL2263" s="22"/>
      <c r="HM2263" s="22"/>
      <c r="HN2263" s="22"/>
      <c r="HO2263" s="22"/>
      <c r="HP2263" s="22"/>
      <c r="HQ2263" s="22"/>
      <c r="HR2263" s="22"/>
      <c r="HS2263" s="22"/>
      <c r="HT2263" s="22"/>
      <c r="HU2263" s="22"/>
      <c r="HV2263" s="22"/>
      <c r="HW2263" s="22"/>
      <c r="HX2263" s="22"/>
      <c r="HY2263" s="22"/>
      <c r="HZ2263" s="22"/>
      <c r="IA2263" s="22"/>
      <c r="IB2263" s="22"/>
      <c r="IC2263" s="22"/>
      <c r="ID2263" s="22"/>
      <c r="IE2263" s="22"/>
      <c r="IF2263" s="22"/>
      <c r="IG2263" s="22"/>
      <c r="IH2263" s="22"/>
      <c r="II2263" s="22"/>
      <c r="IJ2263" s="22"/>
      <c r="IK2263" s="22"/>
      <c r="IL2263" s="22"/>
      <c r="IM2263" s="22"/>
      <c r="IN2263" s="22"/>
      <c r="IO2263" s="24"/>
      <c r="IP2263" s="22"/>
      <c r="IQ2263" s="22"/>
      <c r="IR2263" s="22"/>
      <c r="IS2263" s="22"/>
      <c r="IT2263" s="22"/>
      <c r="IU2263" s="22"/>
      <c r="IV2263" s="22"/>
      <c r="IW2263" s="22"/>
      <c r="IX2263" s="22"/>
      <c r="IY2263" s="22"/>
      <c r="IZ2263" s="22"/>
      <c r="JA2263" s="22"/>
      <c r="JB2263" s="22"/>
      <c r="JC2263" s="22"/>
      <c r="JD2263" s="22"/>
      <c r="JE2263" s="22"/>
      <c r="JF2263" s="22"/>
      <c r="JG2263" s="22"/>
      <c r="JH2263" s="22"/>
      <c r="JI2263" s="22"/>
      <c r="JJ2263" s="22"/>
      <c r="JK2263" s="22"/>
      <c r="JL2263" s="22"/>
      <c r="JM2263" s="22"/>
      <c r="JN2263" s="22"/>
      <c r="JO2263" s="22"/>
      <c r="JP2263" s="22"/>
      <c r="JQ2263" s="22"/>
      <c r="JR2263" s="22"/>
      <c r="JS2263" s="22"/>
      <c r="JT2263" s="22"/>
      <c r="JU2263" s="24"/>
      <c r="JV2263" s="22"/>
      <c r="JW2263" s="22"/>
      <c r="JX2263" s="22"/>
      <c r="JY2263" s="22"/>
      <c r="JZ2263" s="22"/>
      <c r="KA2263" s="22"/>
      <c r="KB2263" s="22"/>
      <c r="KC2263" s="22"/>
      <c r="KD2263" s="22"/>
      <c r="KE2263" s="22"/>
      <c r="KF2263" s="22"/>
      <c r="KG2263" s="22"/>
      <c r="KH2263" s="22"/>
      <c r="KI2263" s="22"/>
      <c r="KJ2263" s="22"/>
      <c r="KK2263" s="22"/>
      <c r="KL2263" s="22"/>
      <c r="KM2263" s="22"/>
      <c r="KN2263" s="22"/>
      <c r="KO2263" s="22"/>
      <c r="KP2263" s="22"/>
      <c r="KQ2263" s="22"/>
      <c r="KR2263" s="22"/>
      <c r="KS2263" s="22"/>
      <c r="KT2263" s="22"/>
      <c r="KU2263" s="22"/>
      <c r="KV2263" s="22"/>
      <c r="KW2263" s="22"/>
      <c r="KX2263" s="22"/>
      <c r="KY2263" s="22"/>
      <c r="KZ2263" s="22"/>
      <c r="LA2263" s="24"/>
      <c r="LB2263" s="22"/>
      <c r="LC2263" s="22"/>
      <c r="LD2263" s="22"/>
      <c r="LE2263" s="22"/>
      <c r="LF2263" s="22"/>
      <c r="LG2263" s="22"/>
      <c r="LH2263" s="22"/>
      <c r="LI2263" s="22"/>
      <c r="LJ2263" s="22"/>
      <c r="LK2263" s="22"/>
      <c r="LL2263" s="22"/>
      <c r="LM2263" s="22"/>
      <c r="LN2263" s="22"/>
      <c r="LO2263" s="22"/>
      <c r="LP2263" s="22"/>
      <c r="LQ2263" s="22"/>
      <c r="LR2263" s="22"/>
      <c r="LS2263" s="22"/>
      <c r="LT2263" s="22"/>
      <c r="LU2263" s="22"/>
      <c r="LV2263" s="22"/>
      <c r="LW2263" s="22"/>
      <c r="LX2263" s="22"/>
      <c r="LY2263" s="22"/>
      <c r="LZ2263" s="22"/>
      <c r="MA2263" s="22"/>
      <c r="MB2263" s="22"/>
      <c r="MC2263" s="22"/>
      <c r="MD2263" s="22"/>
      <c r="ME2263" s="22"/>
      <c r="MF2263" s="22"/>
      <c r="MG2263" s="24"/>
      <c r="MH2263" s="22"/>
      <c r="MI2263" s="22"/>
      <c r="MJ2263" s="22"/>
      <c r="MK2263" s="22"/>
      <c r="ML2263" s="22"/>
      <c r="MM2263" s="22"/>
      <c r="MN2263" s="22"/>
      <c r="MO2263" s="22"/>
      <c r="MP2263" s="22"/>
      <c r="MQ2263" s="22"/>
      <c r="MR2263" s="22"/>
      <c r="MS2263" s="22"/>
      <c r="MT2263" s="22"/>
      <c r="MU2263" s="22"/>
      <c r="MV2263" s="22"/>
      <c r="MW2263" s="22"/>
      <c r="MX2263" s="22"/>
      <c r="MY2263" s="22"/>
      <c r="MZ2263" s="22"/>
      <c r="NA2263" s="22"/>
      <c r="NB2263" s="22"/>
      <c r="NC2263" s="22"/>
      <c r="ND2263" s="22"/>
      <c r="NE2263" s="22"/>
      <c r="NF2263" s="22"/>
      <c r="NG2263" s="22"/>
      <c r="NH2263" s="22"/>
      <c r="NI2263" s="22"/>
      <c r="NJ2263" s="22"/>
      <c r="NK2263" s="22"/>
      <c r="NL2263" s="22"/>
      <c r="NM2263" s="24"/>
      <c r="NN2263" s="22"/>
      <c r="NO2263" s="22"/>
      <c r="NP2263" s="22"/>
      <c r="NQ2263" s="22"/>
      <c r="NR2263" s="22"/>
      <c r="NS2263" s="22"/>
      <c r="NT2263" s="22"/>
      <c r="NU2263" s="22"/>
      <c r="NV2263" s="22"/>
      <c r="NW2263" s="22"/>
      <c r="NX2263" s="22"/>
      <c r="NY2263" s="22"/>
      <c r="NZ2263" s="22"/>
      <c r="OA2263" s="22"/>
      <c r="OB2263" s="22"/>
      <c r="OC2263" s="22"/>
      <c r="OD2263" s="22"/>
      <c r="OE2263" s="22"/>
      <c r="OF2263" s="22"/>
      <c r="OG2263" s="22"/>
      <c r="OH2263" s="22"/>
      <c r="OI2263" s="22"/>
      <c r="OJ2263" s="22"/>
      <c r="OK2263" s="22"/>
      <c r="OL2263" s="22"/>
      <c r="OM2263" s="22"/>
      <c r="ON2263" s="22"/>
      <c r="OO2263" s="22"/>
      <c r="OP2263" s="22"/>
      <c r="OQ2263" s="22"/>
      <c r="OR2263" s="22"/>
    </row>
    <row r="2264" spans="1:408" ht="15" thickBot="1">
      <c r="A2264" s="1"/>
      <c r="B2264" s="12"/>
      <c r="C2264" s="12"/>
      <c r="D2264" s="22"/>
      <c r="E2264" s="54"/>
      <c r="F2264" s="54"/>
      <c r="G2264" s="54"/>
      <c r="H2264" s="55"/>
      <c r="I2264" s="22"/>
      <c r="J2264" s="56"/>
      <c r="K2264" s="81"/>
      <c r="L2264" s="57"/>
      <c r="M2264" s="57"/>
      <c r="N2264" s="55"/>
      <c r="O2264" s="58"/>
      <c r="P2264" s="58"/>
      <c r="Q2264" s="59"/>
      <c r="R2264" s="60"/>
      <c r="S2264" s="60"/>
      <c r="T2264" s="22"/>
      <c r="U2264" s="1"/>
      <c r="V2264" s="23"/>
      <c r="X2264" s="24"/>
      <c r="Y2264" s="24"/>
      <c r="Z2264" s="22"/>
      <c r="AA2264" s="22"/>
      <c r="AB2264" s="22"/>
      <c r="AC2264" s="22"/>
      <c r="AD2264" s="22"/>
      <c r="AE2264" s="22"/>
      <c r="AF2264" s="22"/>
      <c r="AG2264" s="22"/>
      <c r="AH2264" s="22"/>
      <c r="AI2264" s="22"/>
      <c r="AJ2264" s="22"/>
      <c r="AK2264" s="22"/>
      <c r="AL2264" s="22"/>
      <c r="AM2264" s="22"/>
      <c r="AN2264" s="22"/>
      <c r="AO2264" s="22"/>
      <c r="AP2264" s="22"/>
      <c r="AQ2264" s="22"/>
      <c r="AR2264" s="22"/>
      <c r="AS2264" s="22"/>
      <c r="AT2264" s="22"/>
      <c r="AU2264" s="22"/>
      <c r="AV2264" s="22"/>
      <c r="AW2264" s="22"/>
      <c r="AX2264" s="22"/>
      <c r="AY2264" s="22"/>
      <c r="AZ2264" s="22"/>
      <c r="BA2264" s="22"/>
      <c r="BB2264" s="22"/>
      <c r="BC2264" s="22"/>
      <c r="BD2264" s="22"/>
      <c r="BE2264" s="24"/>
      <c r="BF2264" s="22"/>
      <c r="BG2264" s="22"/>
      <c r="BH2264" s="22"/>
      <c r="BI2264" s="22"/>
      <c r="BJ2264" s="22"/>
      <c r="BK2264" s="22"/>
      <c r="BL2264" s="22"/>
      <c r="BM2264" s="22"/>
      <c r="BN2264" s="22"/>
      <c r="BO2264" s="22"/>
      <c r="BP2264" s="22"/>
      <c r="BQ2264" s="22"/>
      <c r="BR2264" s="22"/>
      <c r="BS2264" s="22"/>
      <c r="BT2264" s="22"/>
      <c r="BU2264" s="22"/>
      <c r="BV2264" s="22"/>
      <c r="BW2264" s="22"/>
      <c r="BX2264" s="22"/>
      <c r="BY2264" s="22"/>
      <c r="BZ2264" s="22"/>
      <c r="CA2264" s="22"/>
      <c r="CB2264" s="22"/>
      <c r="CC2264" s="22"/>
      <c r="CD2264" s="22"/>
      <c r="CE2264" s="22"/>
      <c r="CF2264" s="22"/>
      <c r="CG2264" s="22"/>
      <c r="CH2264" s="22"/>
      <c r="CI2264" s="22"/>
      <c r="CJ2264" s="22"/>
      <c r="CK2264" s="24"/>
      <c r="CL2264" s="22"/>
      <c r="CM2264" s="22"/>
      <c r="CN2264" s="22"/>
      <c r="CO2264" s="22"/>
      <c r="CP2264" s="22"/>
      <c r="CQ2264" s="22"/>
      <c r="CR2264" s="22"/>
      <c r="CS2264" s="22"/>
      <c r="CT2264" s="22"/>
      <c r="CU2264" s="22"/>
      <c r="CV2264" s="22"/>
      <c r="CW2264" s="22"/>
      <c r="CX2264" s="22"/>
      <c r="CY2264" s="22"/>
      <c r="CZ2264" s="22"/>
      <c r="DA2264" s="22"/>
      <c r="DB2264" s="22"/>
      <c r="DC2264" s="22"/>
      <c r="DD2264" s="22"/>
      <c r="DE2264" s="22"/>
      <c r="DF2264" s="22"/>
      <c r="DG2264" s="22"/>
      <c r="DH2264" s="22"/>
      <c r="DI2264" s="22"/>
      <c r="DJ2264" s="22"/>
      <c r="DK2264" s="22"/>
      <c r="DL2264" s="22"/>
      <c r="DM2264" s="22"/>
      <c r="DN2264" s="22"/>
      <c r="DO2264" s="22"/>
      <c r="DP2264" s="22"/>
      <c r="DQ2264" s="24"/>
      <c r="DR2264" s="22"/>
      <c r="DS2264" s="22"/>
      <c r="DT2264" s="22"/>
      <c r="DU2264" s="22"/>
      <c r="DV2264" s="22"/>
      <c r="DW2264" s="22"/>
      <c r="DX2264" s="22"/>
      <c r="DY2264" s="22"/>
      <c r="DZ2264" s="22"/>
      <c r="EA2264" s="22"/>
      <c r="EB2264" s="22"/>
      <c r="EC2264" s="22"/>
      <c r="ED2264" s="22"/>
      <c r="EE2264" s="22"/>
      <c r="EF2264" s="22"/>
      <c r="EG2264" s="22"/>
      <c r="EH2264" s="22"/>
      <c r="EI2264" s="22"/>
      <c r="EJ2264" s="22"/>
      <c r="EK2264" s="22"/>
      <c r="EL2264" s="22"/>
      <c r="EM2264" s="22"/>
      <c r="EN2264" s="22"/>
      <c r="EO2264" s="22"/>
      <c r="EP2264" s="22"/>
      <c r="EQ2264" s="22"/>
      <c r="ER2264" s="22"/>
      <c r="ES2264" s="22"/>
      <c r="ET2264" s="22"/>
      <c r="EU2264" s="22"/>
      <c r="EV2264" s="22"/>
      <c r="EW2264" s="24"/>
      <c r="EX2264" s="22"/>
      <c r="EY2264" s="22"/>
      <c r="EZ2264" s="22"/>
      <c r="FA2264" s="22"/>
      <c r="FB2264" s="22"/>
      <c r="FC2264" s="22"/>
      <c r="FD2264" s="22"/>
      <c r="FE2264" s="22"/>
      <c r="FF2264" s="22"/>
      <c r="FG2264" s="22"/>
      <c r="FH2264" s="22"/>
      <c r="FI2264" s="22"/>
      <c r="FJ2264" s="22"/>
      <c r="FK2264" s="22"/>
      <c r="FL2264" s="22"/>
      <c r="FM2264" s="22"/>
      <c r="FN2264" s="22"/>
      <c r="FO2264" s="22"/>
      <c r="FP2264" s="22"/>
      <c r="FQ2264" s="22"/>
      <c r="FR2264" s="22"/>
      <c r="FS2264" s="22"/>
      <c r="FT2264" s="22"/>
      <c r="FU2264" s="22"/>
      <c r="FV2264" s="22"/>
      <c r="FW2264" s="22"/>
      <c r="FX2264" s="22"/>
      <c r="FY2264" s="22"/>
      <c r="FZ2264" s="22"/>
      <c r="GA2264" s="22"/>
      <c r="GB2264" s="22"/>
      <c r="GC2264" s="24"/>
      <c r="GD2264" s="22"/>
      <c r="GE2264" s="22"/>
      <c r="GF2264" s="22"/>
      <c r="GG2264" s="22"/>
      <c r="GH2264" s="22"/>
      <c r="GI2264" s="22"/>
      <c r="GJ2264" s="22"/>
      <c r="GK2264" s="22"/>
      <c r="GL2264" s="22"/>
      <c r="GM2264" s="22"/>
      <c r="GN2264" s="22"/>
      <c r="GO2264" s="22"/>
      <c r="GP2264" s="22"/>
      <c r="GQ2264" s="22"/>
      <c r="GR2264" s="22"/>
      <c r="GS2264" s="22"/>
      <c r="GT2264" s="22"/>
      <c r="GU2264" s="22"/>
      <c r="GV2264" s="22"/>
      <c r="GW2264" s="22"/>
      <c r="GX2264" s="22"/>
      <c r="GY2264" s="22"/>
      <c r="GZ2264" s="22"/>
      <c r="HA2264" s="22"/>
      <c r="HB2264" s="22"/>
      <c r="HC2264" s="22"/>
      <c r="HD2264" s="22"/>
      <c r="HE2264" s="22"/>
      <c r="HF2264" s="22"/>
      <c r="HG2264" s="22"/>
      <c r="HH2264" s="22"/>
      <c r="HI2264" s="24"/>
      <c r="HJ2264" s="22"/>
      <c r="HK2264" s="22"/>
      <c r="HL2264" s="22"/>
      <c r="HM2264" s="22"/>
      <c r="HN2264" s="22"/>
      <c r="HO2264" s="22"/>
      <c r="HP2264" s="22"/>
      <c r="HQ2264" s="22"/>
      <c r="HR2264" s="22"/>
      <c r="HS2264" s="22"/>
      <c r="HT2264" s="22"/>
      <c r="HU2264" s="22"/>
      <c r="HV2264" s="22"/>
      <c r="HW2264" s="22"/>
      <c r="HX2264" s="22"/>
      <c r="HY2264" s="22"/>
      <c r="HZ2264" s="22"/>
      <c r="IA2264" s="22"/>
      <c r="IB2264" s="22"/>
      <c r="IC2264" s="22"/>
      <c r="ID2264" s="22"/>
      <c r="IE2264" s="22"/>
      <c r="IF2264" s="22"/>
      <c r="IG2264" s="22"/>
      <c r="IH2264" s="22"/>
      <c r="II2264" s="22"/>
      <c r="IJ2264" s="22"/>
      <c r="IK2264" s="22"/>
      <c r="IL2264" s="22"/>
      <c r="IM2264" s="22"/>
      <c r="IN2264" s="22"/>
      <c r="IO2264" s="24"/>
      <c r="IP2264" s="22"/>
      <c r="IQ2264" s="22"/>
      <c r="IR2264" s="22"/>
      <c r="IS2264" s="22"/>
      <c r="IT2264" s="22"/>
      <c r="IU2264" s="22"/>
      <c r="IV2264" s="22"/>
      <c r="IW2264" s="22"/>
      <c r="IX2264" s="22"/>
      <c r="IY2264" s="22"/>
      <c r="IZ2264" s="22"/>
      <c r="JA2264" s="22"/>
      <c r="JB2264" s="22"/>
      <c r="JC2264" s="22"/>
      <c r="JD2264" s="22"/>
      <c r="JE2264" s="22"/>
      <c r="JF2264" s="22"/>
      <c r="JG2264" s="22"/>
      <c r="JH2264" s="22"/>
      <c r="JI2264" s="22"/>
      <c r="JJ2264" s="22"/>
      <c r="JK2264" s="22"/>
      <c r="JL2264" s="22"/>
      <c r="JM2264" s="22"/>
      <c r="JN2264" s="22"/>
      <c r="JO2264" s="22"/>
      <c r="JP2264" s="22"/>
      <c r="JQ2264" s="22"/>
      <c r="JR2264" s="22"/>
      <c r="JS2264" s="22"/>
      <c r="JT2264" s="22"/>
      <c r="JU2264" s="24"/>
      <c r="JV2264" s="22"/>
      <c r="JW2264" s="22"/>
      <c r="JX2264" s="22"/>
      <c r="JY2264" s="22"/>
      <c r="JZ2264" s="22"/>
      <c r="KA2264" s="22"/>
      <c r="KB2264" s="22"/>
      <c r="KC2264" s="22"/>
      <c r="KD2264" s="22"/>
      <c r="KE2264" s="22"/>
      <c r="KF2264" s="22"/>
      <c r="KG2264" s="22"/>
      <c r="KH2264" s="22"/>
      <c r="KI2264" s="22"/>
      <c r="KJ2264" s="22"/>
      <c r="KK2264" s="22"/>
      <c r="KL2264" s="22"/>
      <c r="KM2264" s="22"/>
      <c r="KN2264" s="22"/>
      <c r="KO2264" s="22"/>
      <c r="KP2264" s="22"/>
      <c r="KQ2264" s="22"/>
      <c r="KR2264" s="22"/>
      <c r="KS2264" s="22"/>
      <c r="KT2264" s="22"/>
      <c r="KU2264" s="22"/>
      <c r="KV2264" s="22"/>
      <c r="KW2264" s="22"/>
      <c r="KX2264" s="22"/>
      <c r="KY2264" s="22"/>
      <c r="KZ2264" s="22"/>
      <c r="LA2264" s="24"/>
      <c r="LB2264" s="22"/>
      <c r="LC2264" s="22"/>
      <c r="LD2264" s="22"/>
      <c r="LE2264" s="22"/>
      <c r="LF2264" s="22"/>
      <c r="LG2264" s="22"/>
      <c r="LH2264" s="22"/>
      <c r="LI2264" s="22"/>
      <c r="LJ2264" s="22"/>
      <c r="LK2264" s="22"/>
      <c r="LL2264" s="22"/>
      <c r="LM2264" s="22"/>
      <c r="LN2264" s="22"/>
      <c r="LO2264" s="22"/>
      <c r="LP2264" s="22"/>
      <c r="LQ2264" s="22"/>
      <c r="LR2264" s="22"/>
      <c r="LS2264" s="22"/>
      <c r="LT2264" s="22"/>
      <c r="LU2264" s="22"/>
      <c r="LV2264" s="22"/>
      <c r="LW2264" s="22"/>
      <c r="LX2264" s="22"/>
      <c r="LY2264" s="22"/>
      <c r="LZ2264" s="22"/>
      <c r="MA2264" s="22"/>
      <c r="MB2264" s="22"/>
      <c r="MC2264" s="22"/>
      <c r="MD2264" s="22"/>
      <c r="ME2264" s="22"/>
      <c r="MF2264" s="22"/>
      <c r="MG2264" s="24"/>
      <c r="MH2264" s="22"/>
      <c r="MI2264" s="22"/>
      <c r="MJ2264" s="22"/>
      <c r="MK2264" s="22"/>
      <c r="ML2264" s="22"/>
      <c r="MM2264" s="22"/>
      <c r="MN2264" s="22"/>
      <c r="MO2264" s="22"/>
      <c r="MP2264" s="22"/>
      <c r="MQ2264" s="22"/>
      <c r="MR2264" s="22"/>
      <c r="MS2264" s="22"/>
      <c r="MT2264" s="22"/>
      <c r="MU2264" s="22"/>
      <c r="MV2264" s="22"/>
      <c r="MW2264" s="22"/>
      <c r="MX2264" s="22"/>
      <c r="MY2264" s="22"/>
      <c r="MZ2264" s="22"/>
      <c r="NA2264" s="22"/>
      <c r="NB2264" s="22"/>
      <c r="NC2264" s="22"/>
      <c r="ND2264" s="22"/>
      <c r="NE2264" s="22"/>
      <c r="NF2264" s="22"/>
      <c r="NG2264" s="22"/>
      <c r="NH2264" s="22"/>
      <c r="NI2264" s="22"/>
      <c r="NJ2264" s="22"/>
      <c r="NK2264" s="22"/>
      <c r="NL2264" s="22"/>
      <c r="NM2264" s="24"/>
      <c r="NN2264" s="22"/>
      <c r="NO2264" s="22"/>
      <c r="NP2264" s="22"/>
      <c r="NQ2264" s="22"/>
      <c r="NR2264" s="22"/>
      <c r="NS2264" s="22"/>
      <c r="NT2264" s="22"/>
      <c r="NU2264" s="22"/>
      <c r="NV2264" s="22"/>
      <c r="NW2264" s="22"/>
      <c r="NX2264" s="22"/>
      <c r="NY2264" s="22"/>
      <c r="NZ2264" s="22"/>
      <c r="OA2264" s="22"/>
      <c r="OB2264" s="22"/>
      <c r="OC2264" s="22"/>
      <c r="OD2264" s="22"/>
      <c r="OE2264" s="22"/>
      <c r="OF2264" s="22"/>
      <c r="OG2264" s="22"/>
      <c r="OH2264" s="22"/>
      <c r="OI2264" s="22"/>
      <c r="OJ2264" s="22"/>
      <c r="OK2264" s="22"/>
      <c r="OL2264" s="22"/>
      <c r="OM2264" s="22"/>
      <c r="ON2264" s="22"/>
      <c r="OO2264" s="22"/>
      <c r="OP2264" s="22"/>
      <c r="OQ2264" s="22"/>
      <c r="OR2264" s="22"/>
    </row>
    <row r="2265" spans="1:408" ht="15" thickBot="1">
      <c r="A2265" s="1"/>
      <c r="B2265" s="12"/>
      <c r="C2265" s="12"/>
      <c r="D2265" s="22"/>
      <c r="E2265" s="54"/>
      <c r="F2265" s="54"/>
      <c r="G2265" s="54"/>
      <c r="H2265" s="55"/>
      <c r="I2265" s="22"/>
      <c r="J2265" s="56"/>
      <c r="K2265" s="80"/>
      <c r="L2265" s="57"/>
      <c r="M2265" s="57"/>
      <c r="N2265" s="55"/>
      <c r="O2265" s="58"/>
      <c r="P2265" s="58"/>
      <c r="Q2265" s="59"/>
      <c r="R2265" s="60"/>
      <c r="S2265" s="60"/>
      <c r="T2265" s="22"/>
      <c r="U2265" s="1"/>
      <c r="V2265" s="23"/>
      <c r="X2265" s="24"/>
      <c r="Y2265" s="24"/>
      <c r="Z2265" s="22"/>
      <c r="AA2265" s="22"/>
      <c r="AB2265" s="22"/>
      <c r="AC2265" s="22"/>
      <c r="AD2265" s="22"/>
      <c r="AE2265" s="22"/>
      <c r="AF2265" s="22"/>
      <c r="AG2265" s="22"/>
      <c r="AH2265" s="22"/>
      <c r="AI2265" s="22"/>
      <c r="AJ2265" s="22"/>
      <c r="AK2265" s="22"/>
      <c r="AL2265" s="22"/>
      <c r="AM2265" s="22"/>
      <c r="AN2265" s="22"/>
      <c r="AO2265" s="22"/>
      <c r="AP2265" s="22"/>
      <c r="AQ2265" s="22"/>
      <c r="AR2265" s="22"/>
      <c r="AS2265" s="22"/>
      <c r="AT2265" s="22"/>
      <c r="AU2265" s="22"/>
      <c r="AV2265" s="22"/>
      <c r="AW2265" s="22"/>
      <c r="AX2265" s="22"/>
      <c r="AY2265" s="22"/>
      <c r="AZ2265" s="22"/>
      <c r="BA2265" s="22"/>
      <c r="BB2265" s="22"/>
      <c r="BC2265" s="22"/>
      <c r="BD2265" s="22"/>
      <c r="BE2265" s="24"/>
      <c r="BF2265" s="22"/>
      <c r="BG2265" s="22"/>
      <c r="BH2265" s="22"/>
      <c r="BI2265" s="22"/>
      <c r="BJ2265" s="22"/>
      <c r="BK2265" s="22"/>
      <c r="BL2265" s="22"/>
      <c r="BM2265" s="22"/>
      <c r="BN2265" s="22"/>
      <c r="BO2265" s="22"/>
      <c r="BP2265" s="22"/>
      <c r="BQ2265" s="22"/>
      <c r="BR2265" s="22"/>
      <c r="BS2265" s="22"/>
      <c r="BT2265" s="22"/>
      <c r="BU2265" s="22"/>
      <c r="BV2265" s="22"/>
      <c r="BW2265" s="22"/>
      <c r="BX2265" s="22"/>
      <c r="BY2265" s="22"/>
      <c r="BZ2265" s="22"/>
      <c r="CA2265" s="22"/>
      <c r="CB2265" s="22"/>
      <c r="CC2265" s="22"/>
      <c r="CD2265" s="22"/>
      <c r="CE2265" s="22"/>
      <c r="CF2265" s="22"/>
      <c r="CG2265" s="22"/>
      <c r="CH2265" s="22"/>
      <c r="CI2265" s="22"/>
      <c r="CJ2265" s="22"/>
      <c r="CK2265" s="24"/>
      <c r="CL2265" s="22"/>
      <c r="CM2265" s="22"/>
      <c r="CN2265" s="22"/>
      <c r="CO2265" s="22"/>
      <c r="CP2265" s="22"/>
      <c r="CQ2265" s="22"/>
      <c r="CR2265" s="22"/>
      <c r="CS2265" s="22"/>
      <c r="CT2265" s="22"/>
      <c r="CU2265" s="22"/>
      <c r="CV2265" s="22"/>
      <c r="CW2265" s="22"/>
      <c r="CX2265" s="22"/>
      <c r="CY2265" s="22"/>
      <c r="CZ2265" s="22"/>
      <c r="DA2265" s="22"/>
      <c r="DB2265" s="22"/>
      <c r="DC2265" s="22"/>
      <c r="DD2265" s="22"/>
      <c r="DE2265" s="22"/>
      <c r="DF2265" s="22"/>
      <c r="DG2265" s="22"/>
      <c r="DH2265" s="22"/>
      <c r="DI2265" s="22"/>
      <c r="DJ2265" s="22"/>
      <c r="DK2265" s="22"/>
      <c r="DL2265" s="22"/>
      <c r="DM2265" s="22"/>
      <c r="DN2265" s="22"/>
      <c r="DO2265" s="22"/>
      <c r="DP2265" s="22"/>
      <c r="DQ2265" s="24"/>
      <c r="DR2265" s="22"/>
      <c r="DS2265" s="22"/>
      <c r="DT2265" s="22"/>
      <c r="DU2265" s="22"/>
      <c r="DV2265" s="22"/>
      <c r="DW2265" s="22"/>
      <c r="DX2265" s="22"/>
      <c r="DY2265" s="22"/>
      <c r="DZ2265" s="22"/>
      <c r="EA2265" s="22"/>
      <c r="EB2265" s="22"/>
      <c r="EC2265" s="22"/>
      <c r="ED2265" s="22"/>
      <c r="EE2265" s="22"/>
      <c r="EF2265" s="22"/>
      <c r="EG2265" s="22"/>
      <c r="EH2265" s="22"/>
      <c r="EI2265" s="22"/>
      <c r="EJ2265" s="22"/>
      <c r="EK2265" s="22"/>
      <c r="EL2265" s="22"/>
      <c r="EM2265" s="22"/>
      <c r="EN2265" s="22"/>
      <c r="EO2265" s="22"/>
      <c r="EP2265" s="22"/>
      <c r="EQ2265" s="22"/>
      <c r="ER2265" s="22"/>
      <c r="ES2265" s="22"/>
      <c r="ET2265" s="22"/>
      <c r="EU2265" s="22"/>
      <c r="EV2265" s="22"/>
      <c r="EW2265" s="24"/>
      <c r="EX2265" s="22"/>
      <c r="EY2265" s="22"/>
      <c r="EZ2265" s="22"/>
      <c r="FA2265" s="22"/>
      <c r="FB2265" s="22"/>
      <c r="FC2265" s="22"/>
      <c r="FD2265" s="22"/>
      <c r="FE2265" s="22"/>
      <c r="FF2265" s="22"/>
      <c r="FG2265" s="22"/>
      <c r="FH2265" s="22"/>
      <c r="FI2265" s="22"/>
      <c r="FJ2265" s="22"/>
      <c r="FK2265" s="22"/>
      <c r="FL2265" s="22"/>
      <c r="FM2265" s="22"/>
      <c r="FN2265" s="22"/>
      <c r="FO2265" s="22"/>
      <c r="FP2265" s="22"/>
      <c r="FQ2265" s="22"/>
      <c r="FR2265" s="22"/>
      <c r="FS2265" s="22"/>
      <c r="FT2265" s="22"/>
      <c r="FU2265" s="22"/>
      <c r="FV2265" s="22"/>
      <c r="FW2265" s="22"/>
      <c r="FX2265" s="22"/>
      <c r="FY2265" s="22"/>
      <c r="FZ2265" s="22"/>
      <c r="GA2265" s="22"/>
      <c r="GB2265" s="22"/>
      <c r="GC2265" s="24"/>
      <c r="GD2265" s="22"/>
      <c r="GE2265" s="22"/>
      <c r="GF2265" s="22"/>
      <c r="GG2265" s="22"/>
      <c r="GH2265" s="22"/>
      <c r="GI2265" s="22"/>
      <c r="GJ2265" s="22"/>
      <c r="GK2265" s="22"/>
      <c r="GL2265" s="22"/>
      <c r="GM2265" s="22"/>
      <c r="GN2265" s="22"/>
      <c r="GO2265" s="22"/>
      <c r="GP2265" s="22"/>
      <c r="GQ2265" s="22"/>
      <c r="GR2265" s="22"/>
      <c r="GS2265" s="22"/>
      <c r="GT2265" s="22"/>
      <c r="GU2265" s="22"/>
      <c r="GV2265" s="22"/>
      <c r="GW2265" s="22"/>
      <c r="GX2265" s="22"/>
      <c r="GY2265" s="22"/>
      <c r="GZ2265" s="22"/>
      <c r="HA2265" s="22"/>
      <c r="HB2265" s="22"/>
      <c r="HC2265" s="22"/>
      <c r="HD2265" s="22"/>
      <c r="HE2265" s="22"/>
      <c r="HF2265" s="22"/>
      <c r="HG2265" s="22"/>
      <c r="HH2265" s="22"/>
      <c r="HI2265" s="24"/>
      <c r="HJ2265" s="22"/>
      <c r="HK2265" s="22"/>
      <c r="HL2265" s="22"/>
      <c r="HM2265" s="22"/>
      <c r="HN2265" s="22"/>
      <c r="HO2265" s="22"/>
      <c r="HP2265" s="22"/>
      <c r="HQ2265" s="22"/>
      <c r="HR2265" s="22"/>
      <c r="HS2265" s="22"/>
      <c r="HT2265" s="22"/>
      <c r="HU2265" s="22"/>
      <c r="HV2265" s="22"/>
      <c r="HW2265" s="22"/>
      <c r="HX2265" s="22"/>
      <c r="HY2265" s="22"/>
      <c r="HZ2265" s="22"/>
      <c r="IA2265" s="22"/>
      <c r="IB2265" s="22"/>
      <c r="IC2265" s="22"/>
      <c r="ID2265" s="22"/>
      <c r="IE2265" s="22"/>
      <c r="IF2265" s="22"/>
      <c r="IG2265" s="22"/>
      <c r="IH2265" s="22"/>
      <c r="II2265" s="22"/>
      <c r="IJ2265" s="22"/>
      <c r="IK2265" s="22"/>
      <c r="IL2265" s="22"/>
      <c r="IM2265" s="22"/>
      <c r="IN2265" s="22"/>
      <c r="IO2265" s="24"/>
      <c r="IP2265" s="22"/>
      <c r="IQ2265" s="22"/>
      <c r="IR2265" s="22"/>
      <c r="IS2265" s="22"/>
      <c r="IT2265" s="22"/>
      <c r="IU2265" s="22"/>
      <c r="IV2265" s="22"/>
      <c r="IW2265" s="22"/>
      <c r="IX2265" s="22"/>
      <c r="IY2265" s="22"/>
      <c r="IZ2265" s="22"/>
      <c r="JA2265" s="22"/>
      <c r="JB2265" s="22"/>
      <c r="JC2265" s="22"/>
      <c r="JD2265" s="22"/>
      <c r="JE2265" s="22"/>
      <c r="JF2265" s="22"/>
      <c r="JG2265" s="22"/>
      <c r="JH2265" s="22"/>
      <c r="JI2265" s="22"/>
      <c r="JJ2265" s="22"/>
      <c r="JK2265" s="22"/>
      <c r="JL2265" s="22"/>
      <c r="JM2265" s="22"/>
      <c r="JN2265" s="22"/>
      <c r="JO2265" s="22"/>
      <c r="JP2265" s="22"/>
      <c r="JQ2265" s="22"/>
      <c r="JR2265" s="22"/>
      <c r="JS2265" s="22"/>
      <c r="JT2265" s="22"/>
      <c r="JU2265" s="24"/>
      <c r="JV2265" s="22"/>
      <c r="JW2265" s="22"/>
      <c r="JX2265" s="22"/>
      <c r="JY2265" s="22"/>
      <c r="JZ2265" s="22"/>
      <c r="KA2265" s="22"/>
      <c r="KB2265" s="22"/>
      <c r="KC2265" s="22"/>
      <c r="KD2265" s="22"/>
      <c r="KE2265" s="22"/>
      <c r="KF2265" s="22"/>
      <c r="KG2265" s="22"/>
      <c r="KH2265" s="22"/>
      <c r="KI2265" s="22"/>
      <c r="KJ2265" s="22"/>
      <c r="KK2265" s="22"/>
      <c r="KL2265" s="22"/>
      <c r="KM2265" s="22"/>
      <c r="KN2265" s="22"/>
      <c r="KO2265" s="22"/>
      <c r="KP2265" s="22"/>
      <c r="KQ2265" s="22"/>
      <c r="KR2265" s="22"/>
      <c r="KS2265" s="22"/>
      <c r="KT2265" s="22"/>
      <c r="KU2265" s="22"/>
      <c r="KV2265" s="22"/>
      <c r="KW2265" s="22"/>
      <c r="KX2265" s="22"/>
      <c r="KY2265" s="22"/>
      <c r="KZ2265" s="22"/>
      <c r="LA2265" s="24"/>
      <c r="LB2265" s="22"/>
      <c r="LC2265" s="22"/>
      <c r="LD2265" s="22"/>
      <c r="LE2265" s="22"/>
      <c r="LF2265" s="22"/>
      <c r="LG2265" s="22"/>
      <c r="LH2265" s="22"/>
      <c r="LI2265" s="22"/>
      <c r="LJ2265" s="22"/>
      <c r="LK2265" s="22"/>
      <c r="LL2265" s="22"/>
      <c r="LM2265" s="22"/>
      <c r="LN2265" s="22"/>
      <c r="LO2265" s="22"/>
      <c r="LP2265" s="22"/>
      <c r="LQ2265" s="22"/>
      <c r="LR2265" s="22"/>
      <c r="LS2265" s="22"/>
      <c r="LT2265" s="22"/>
      <c r="LU2265" s="22"/>
      <c r="LV2265" s="22"/>
      <c r="LW2265" s="22"/>
      <c r="LX2265" s="22"/>
      <c r="LY2265" s="22"/>
      <c r="LZ2265" s="22"/>
      <c r="MA2265" s="22"/>
      <c r="MB2265" s="22"/>
      <c r="MC2265" s="22"/>
      <c r="MD2265" s="22"/>
      <c r="ME2265" s="22"/>
      <c r="MF2265" s="22"/>
      <c r="MG2265" s="24"/>
      <c r="MH2265" s="22"/>
      <c r="MI2265" s="22"/>
      <c r="MJ2265" s="22"/>
      <c r="MK2265" s="22"/>
      <c r="ML2265" s="22"/>
      <c r="MM2265" s="22"/>
      <c r="MN2265" s="22"/>
      <c r="MO2265" s="22"/>
      <c r="MP2265" s="22"/>
      <c r="MQ2265" s="22"/>
      <c r="MR2265" s="22"/>
      <c r="MS2265" s="22"/>
      <c r="MT2265" s="22"/>
      <c r="MU2265" s="22"/>
      <c r="MV2265" s="22"/>
      <c r="MW2265" s="22"/>
      <c r="MX2265" s="22"/>
      <c r="MY2265" s="22"/>
      <c r="MZ2265" s="22"/>
      <c r="NA2265" s="22"/>
      <c r="NB2265" s="22"/>
      <c r="NC2265" s="22"/>
      <c r="ND2265" s="22"/>
      <c r="NE2265" s="22"/>
      <c r="NF2265" s="22"/>
      <c r="NG2265" s="22"/>
      <c r="NH2265" s="22"/>
      <c r="NI2265" s="22"/>
      <c r="NJ2265" s="22"/>
      <c r="NK2265" s="22"/>
      <c r="NL2265" s="22"/>
      <c r="NM2265" s="24"/>
      <c r="NN2265" s="22"/>
      <c r="NO2265" s="22"/>
      <c r="NP2265" s="22"/>
      <c r="NQ2265" s="22"/>
      <c r="NR2265" s="22"/>
      <c r="NS2265" s="22"/>
      <c r="NT2265" s="22"/>
      <c r="NU2265" s="22"/>
      <c r="NV2265" s="22"/>
      <c r="NW2265" s="22"/>
      <c r="NX2265" s="22"/>
      <c r="NY2265" s="22"/>
      <c r="NZ2265" s="22"/>
      <c r="OA2265" s="22"/>
      <c r="OB2265" s="22"/>
      <c r="OC2265" s="22"/>
      <c r="OD2265" s="22"/>
      <c r="OE2265" s="22"/>
      <c r="OF2265" s="22"/>
      <c r="OG2265" s="22"/>
      <c r="OH2265" s="22"/>
      <c r="OI2265" s="22"/>
      <c r="OJ2265" s="22"/>
      <c r="OK2265" s="22"/>
      <c r="OL2265" s="22"/>
      <c r="OM2265" s="22"/>
      <c r="ON2265" s="22"/>
      <c r="OO2265" s="22"/>
      <c r="OP2265" s="22"/>
      <c r="OQ2265" s="22"/>
      <c r="OR2265" s="22"/>
    </row>
    <row r="2266" spans="1:408" ht="15" thickBot="1">
      <c r="A2266" s="1"/>
      <c r="B2266" s="12"/>
      <c r="C2266" s="12"/>
      <c r="D2266" s="22"/>
      <c r="E2266" s="54"/>
      <c r="F2266" s="54"/>
      <c r="G2266" s="54"/>
      <c r="H2266" s="55"/>
      <c r="I2266" s="22"/>
      <c r="J2266" s="56"/>
      <c r="K2266" s="81"/>
      <c r="L2266" s="57"/>
      <c r="M2266" s="57"/>
      <c r="N2266" s="55"/>
      <c r="O2266" s="58"/>
      <c r="P2266" s="58"/>
      <c r="Q2266" s="59"/>
      <c r="R2266" s="60"/>
      <c r="S2266" s="60"/>
      <c r="T2266" s="22"/>
      <c r="U2266" s="1"/>
      <c r="V2266" s="23"/>
      <c r="X2266" s="24"/>
      <c r="Y2266" s="24"/>
      <c r="Z2266" s="22"/>
      <c r="AA2266" s="22"/>
      <c r="AB2266" s="22"/>
      <c r="AC2266" s="22"/>
      <c r="AD2266" s="22"/>
      <c r="AE2266" s="22"/>
      <c r="AF2266" s="22"/>
      <c r="AG2266" s="22"/>
      <c r="AH2266" s="22"/>
      <c r="AI2266" s="22"/>
      <c r="AJ2266" s="22"/>
      <c r="AK2266" s="22"/>
      <c r="AL2266" s="22"/>
      <c r="AM2266" s="22"/>
      <c r="AN2266" s="22"/>
      <c r="AO2266" s="22"/>
      <c r="AP2266" s="22"/>
      <c r="AQ2266" s="22"/>
      <c r="AR2266" s="22"/>
      <c r="AS2266" s="22"/>
      <c r="AT2266" s="22"/>
      <c r="AU2266" s="22"/>
      <c r="AV2266" s="22"/>
      <c r="AW2266" s="22"/>
      <c r="AX2266" s="22"/>
      <c r="AY2266" s="22"/>
      <c r="AZ2266" s="22"/>
      <c r="BA2266" s="22"/>
      <c r="BB2266" s="22"/>
      <c r="BC2266" s="22"/>
      <c r="BD2266" s="22"/>
      <c r="BE2266" s="24"/>
      <c r="BF2266" s="22"/>
      <c r="BG2266" s="22"/>
      <c r="BH2266" s="22"/>
      <c r="BI2266" s="22"/>
      <c r="BJ2266" s="22"/>
      <c r="BK2266" s="22"/>
      <c r="BL2266" s="22"/>
      <c r="BM2266" s="22"/>
      <c r="BN2266" s="22"/>
      <c r="BO2266" s="22"/>
      <c r="BP2266" s="22"/>
      <c r="BQ2266" s="22"/>
      <c r="BR2266" s="22"/>
      <c r="BS2266" s="22"/>
      <c r="BT2266" s="22"/>
      <c r="BU2266" s="22"/>
      <c r="BV2266" s="22"/>
      <c r="BW2266" s="22"/>
      <c r="BX2266" s="22"/>
      <c r="BY2266" s="22"/>
      <c r="BZ2266" s="22"/>
      <c r="CA2266" s="22"/>
      <c r="CB2266" s="22"/>
      <c r="CC2266" s="22"/>
      <c r="CD2266" s="22"/>
      <c r="CE2266" s="22"/>
      <c r="CF2266" s="22"/>
      <c r="CG2266" s="22"/>
      <c r="CH2266" s="22"/>
      <c r="CI2266" s="22"/>
      <c r="CJ2266" s="22"/>
      <c r="CK2266" s="24"/>
      <c r="CL2266" s="22"/>
      <c r="CM2266" s="22"/>
      <c r="CN2266" s="22"/>
      <c r="CO2266" s="22"/>
      <c r="CP2266" s="22"/>
      <c r="CQ2266" s="22"/>
      <c r="CR2266" s="22"/>
      <c r="CS2266" s="22"/>
      <c r="CT2266" s="22"/>
      <c r="CU2266" s="22"/>
      <c r="CV2266" s="22"/>
      <c r="CW2266" s="22"/>
      <c r="CX2266" s="22"/>
      <c r="CY2266" s="22"/>
      <c r="CZ2266" s="22"/>
      <c r="DA2266" s="22"/>
      <c r="DB2266" s="22"/>
      <c r="DC2266" s="22"/>
      <c r="DD2266" s="22"/>
      <c r="DE2266" s="22"/>
      <c r="DF2266" s="22"/>
      <c r="DG2266" s="22"/>
      <c r="DH2266" s="22"/>
      <c r="DI2266" s="22"/>
      <c r="DJ2266" s="22"/>
      <c r="DK2266" s="22"/>
      <c r="DL2266" s="22"/>
      <c r="DM2266" s="22"/>
      <c r="DN2266" s="22"/>
      <c r="DO2266" s="22"/>
      <c r="DP2266" s="22"/>
      <c r="DQ2266" s="24"/>
      <c r="DR2266" s="22"/>
      <c r="DS2266" s="22"/>
      <c r="DT2266" s="22"/>
      <c r="DU2266" s="22"/>
      <c r="DV2266" s="22"/>
      <c r="DW2266" s="22"/>
      <c r="DX2266" s="22"/>
      <c r="DY2266" s="22"/>
      <c r="DZ2266" s="22"/>
      <c r="EA2266" s="22"/>
      <c r="EB2266" s="22"/>
      <c r="EC2266" s="22"/>
      <c r="ED2266" s="22"/>
      <c r="EE2266" s="22"/>
      <c r="EF2266" s="22"/>
      <c r="EG2266" s="22"/>
      <c r="EH2266" s="22"/>
      <c r="EI2266" s="22"/>
      <c r="EJ2266" s="22"/>
      <c r="EK2266" s="22"/>
      <c r="EL2266" s="22"/>
      <c r="EM2266" s="22"/>
      <c r="EN2266" s="22"/>
      <c r="EO2266" s="22"/>
      <c r="EP2266" s="22"/>
      <c r="EQ2266" s="22"/>
      <c r="ER2266" s="22"/>
      <c r="ES2266" s="22"/>
      <c r="ET2266" s="22"/>
      <c r="EU2266" s="22"/>
      <c r="EV2266" s="22"/>
      <c r="EW2266" s="24"/>
      <c r="EX2266" s="22"/>
      <c r="EY2266" s="22"/>
      <c r="EZ2266" s="22"/>
      <c r="FA2266" s="22"/>
      <c r="FB2266" s="22"/>
      <c r="FC2266" s="22"/>
      <c r="FD2266" s="22"/>
      <c r="FE2266" s="22"/>
      <c r="FF2266" s="22"/>
      <c r="FG2266" s="22"/>
      <c r="FH2266" s="22"/>
      <c r="FI2266" s="22"/>
      <c r="FJ2266" s="22"/>
      <c r="FK2266" s="22"/>
      <c r="FL2266" s="22"/>
      <c r="FM2266" s="22"/>
      <c r="FN2266" s="22"/>
      <c r="FO2266" s="22"/>
      <c r="FP2266" s="22"/>
      <c r="FQ2266" s="22"/>
      <c r="FR2266" s="22"/>
      <c r="FS2266" s="22"/>
      <c r="FT2266" s="22"/>
      <c r="FU2266" s="22"/>
      <c r="FV2266" s="22"/>
      <c r="FW2266" s="22"/>
      <c r="FX2266" s="22"/>
      <c r="FY2266" s="22"/>
      <c r="FZ2266" s="22"/>
      <c r="GA2266" s="22"/>
      <c r="GB2266" s="22"/>
      <c r="GC2266" s="24"/>
      <c r="GD2266" s="22"/>
      <c r="GE2266" s="22"/>
      <c r="GF2266" s="22"/>
      <c r="GG2266" s="22"/>
      <c r="GH2266" s="22"/>
      <c r="GI2266" s="22"/>
      <c r="GJ2266" s="22"/>
      <c r="GK2266" s="22"/>
      <c r="GL2266" s="22"/>
      <c r="GM2266" s="22"/>
      <c r="GN2266" s="22"/>
      <c r="GO2266" s="22"/>
      <c r="GP2266" s="22"/>
      <c r="GQ2266" s="22"/>
      <c r="GR2266" s="22"/>
      <c r="GS2266" s="22"/>
      <c r="GT2266" s="22"/>
      <c r="GU2266" s="22"/>
      <c r="GV2266" s="22"/>
      <c r="GW2266" s="22"/>
      <c r="GX2266" s="22"/>
      <c r="GY2266" s="22"/>
      <c r="GZ2266" s="22"/>
      <c r="HA2266" s="22"/>
      <c r="HB2266" s="22"/>
      <c r="HC2266" s="22"/>
      <c r="HD2266" s="22"/>
      <c r="HE2266" s="22"/>
      <c r="HF2266" s="22"/>
      <c r="HG2266" s="22"/>
      <c r="HH2266" s="22"/>
      <c r="HI2266" s="24"/>
      <c r="HJ2266" s="22"/>
      <c r="HK2266" s="22"/>
      <c r="HL2266" s="22"/>
      <c r="HM2266" s="22"/>
      <c r="HN2266" s="22"/>
      <c r="HO2266" s="22"/>
      <c r="HP2266" s="22"/>
      <c r="HQ2266" s="22"/>
      <c r="HR2266" s="22"/>
      <c r="HS2266" s="22"/>
      <c r="HT2266" s="22"/>
      <c r="HU2266" s="22"/>
      <c r="HV2266" s="22"/>
      <c r="HW2266" s="22"/>
      <c r="HX2266" s="22"/>
      <c r="HY2266" s="22"/>
      <c r="HZ2266" s="22"/>
      <c r="IA2266" s="22"/>
      <c r="IB2266" s="22"/>
      <c r="IC2266" s="22"/>
      <c r="ID2266" s="22"/>
      <c r="IE2266" s="22"/>
      <c r="IF2266" s="22"/>
      <c r="IG2266" s="22"/>
      <c r="IH2266" s="22"/>
      <c r="II2266" s="22"/>
      <c r="IJ2266" s="22"/>
      <c r="IK2266" s="22"/>
      <c r="IL2266" s="22"/>
      <c r="IM2266" s="22"/>
      <c r="IN2266" s="22"/>
      <c r="IO2266" s="24"/>
      <c r="IP2266" s="22"/>
      <c r="IQ2266" s="22"/>
      <c r="IR2266" s="22"/>
      <c r="IS2266" s="22"/>
      <c r="IT2266" s="22"/>
      <c r="IU2266" s="22"/>
      <c r="IV2266" s="22"/>
      <c r="IW2266" s="22"/>
      <c r="IX2266" s="22"/>
      <c r="IY2266" s="22"/>
      <c r="IZ2266" s="22"/>
      <c r="JA2266" s="22"/>
      <c r="JB2266" s="22"/>
      <c r="JC2266" s="22"/>
      <c r="JD2266" s="22"/>
      <c r="JE2266" s="22"/>
      <c r="JF2266" s="22"/>
      <c r="JG2266" s="22"/>
      <c r="JH2266" s="22"/>
      <c r="JI2266" s="22"/>
      <c r="JJ2266" s="22"/>
      <c r="JK2266" s="22"/>
      <c r="JL2266" s="22"/>
      <c r="JM2266" s="22"/>
      <c r="JN2266" s="22"/>
      <c r="JO2266" s="22"/>
      <c r="JP2266" s="22"/>
      <c r="JQ2266" s="22"/>
      <c r="JR2266" s="22"/>
      <c r="JS2266" s="22"/>
      <c r="JT2266" s="22"/>
      <c r="JU2266" s="24"/>
      <c r="JV2266" s="22"/>
      <c r="JW2266" s="22"/>
      <c r="JX2266" s="22"/>
      <c r="JY2266" s="22"/>
      <c r="JZ2266" s="22"/>
      <c r="KA2266" s="22"/>
      <c r="KB2266" s="22"/>
      <c r="KC2266" s="22"/>
      <c r="KD2266" s="22"/>
      <c r="KE2266" s="22"/>
      <c r="KF2266" s="22"/>
      <c r="KG2266" s="22"/>
      <c r="KH2266" s="22"/>
      <c r="KI2266" s="22"/>
      <c r="KJ2266" s="22"/>
      <c r="KK2266" s="22"/>
      <c r="KL2266" s="22"/>
      <c r="KM2266" s="22"/>
      <c r="KN2266" s="22"/>
      <c r="KO2266" s="22"/>
      <c r="KP2266" s="22"/>
      <c r="KQ2266" s="22"/>
      <c r="KR2266" s="22"/>
      <c r="KS2266" s="22"/>
      <c r="KT2266" s="22"/>
      <c r="KU2266" s="22"/>
      <c r="KV2266" s="22"/>
      <c r="KW2266" s="22"/>
      <c r="KX2266" s="22"/>
      <c r="KY2266" s="22"/>
      <c r="KZ2266" s="22"/>
      <c r="LA2266" s="24"/>
      <c r="LB2266" s="22"/>
      <c r="LC2266" s="22"/>
      <c r="LD2266" s="22"/>
      <c r="LE2266" s="22"/>
      <c r="LF2266" s="22"/>
      <c r="LG2266" s="22"/>
      <c r="LH2266" s="22"/>
      <c r="LI2266" s="22"/>
      <c r="LJ2266" s="22"/>
      <c r="LK2266" s="22"/>
      <c r="LL2266" s="22"/>
      <c r="LM2266" s="22"/>
      <c r="LN2266" s="22"/>
      <c r="LO2266" s="22"/>
      <c r="LP2266" s="22"/>
      <c r="LQ2266" s="22"/>
      <c r="LR2266" s="22"/>
      <c r="LS2266" s="22"/>
      <c r="LT2266" s="22"/>
      <c r="LU2266" s="22"/>
      <c r="LV2266" s="22"/>
      <c r="LW2266" s="22"/>
      <c r="LX2266" s="22"/>
      <c r="LY2266" s="22"/>
      <c r="LZ2266" s="22"/>
      <c r="MA2266" s="22"/>
      <c r="MB2266" s="22"/>
      <c r="MC2266" s="22"/>
      <c r="MD2266" s="22"/>
      <c r="ME2266" s="22"/>
      <c r="MF2266" s="22"/>
      <c r="MG2266" s="24"/>
      <c r="MH2266" s="22"/>
      <c r="MI2266" s="22"/>
      <c r="MJ2266" s="22"/>
      <c r="MK2266" s="22"/>
      <c r="ML2266" s="22"/>
      <c r="MM2266" s="22"/>
      <c r="MN2266" s="22"/>
      <c r="MO2266" s="22"/>
      <c r="MP2266" s="22"/>
      <c r="MQ2266" s="22"/>
      <c r="MR2266" s="22"/>
      <c r="MS2266" s="22"/>
      <c r="MT2266" s="22"/>
      <c r="MU2266" s="22"/>
      <c r="MV2266" s="22"/>
      <c r="MW2266" s="22"/>
      <c r="MX2266" s="22"/>
      <c r="MY2266" s="22"/>
      <c r="MZ2266" s="22"/>
      <c r="NA2266" s="22"/>
      <c r="NB2266" s="22"/>
      <c r="NC2266" s="22"/>
      <c r="ND2266" s="22"/>
      <c r="NE2266" s="22"/>
      <c r="NF2266" s="22"/>
      <c r="NG2266" s="22"/>
      <c r="NH2266" s="22"/>
      <c r="NI2266" s="22"/>
      <c r="NJ2266" s="22"/>
      <c r="NK2266" s="22"/>
      <c r="NL2266" s="22"/>
      <c r="NM2266" s="24"/>
      <c r="NN2266" s="22"/>
      <c r="NO2266" s="22"/>
      <c r="NP2266" s="22"/>
      <c r="NQ2266" s="22"/>
      <c r="NR2266" s="22"/>
      <c r="NS2266" s="22"/>
      <c r="NT2266" s="22"/>
      <c r="NU2266" s="22"/>
      <c r="NV2266" s="22"/>
      <c r="NW2266" s="22"/>
      <c r="NX2266" s="22"/>
      <c r="NY2266" s="22"/>
      <c r="NZ2266" s="22"/>
      <c r="OA2266" s="22"/>
      <c r="OB2266" s="22"/>
      <c r="OC2266" s="22"/>
      <c r="OD2266" s="22"/>
      <c r="OE2266" s="22"/>
      <c r="OF2266" s="22"/>
      <c r="OG2266" s="22"/>
      <c r="OH2266" s="22"/>
      <c r="OI2266" s="22"/>
      <c r="OJ2266" s="22"/>
      <c r="OK2266" s="22"/>
      <c r="OL2266" s="22"/>
      <c r="OM2266" s="22"/>
      <c r="ON2266" s="22"/>
      <c r="OO2266" s="22"/>
      <c r="OP2266" s="22"/>
      <c r="OQ2266" s="22"/>
      <c r="OR2266" s="22"/>
    </row>
    <row r="2267" spans="1:408" ht="15" thickBot="1">
      <c r="A2267" s="1"/>
      <c r="B2267" s="12"/>
      <c r="C2267" s="12"/>
      <c r="D2267" s="22"/>
      <c r="E2267" s="54"/>
      <c r="F2267" s="54"/>
      <c r="G2267" s="54"/>
      <c r="H2267" s="55"/>
      <c r="I2267" s="22"/>
      <c r="J2267" s="56"/>
      <c r="K2267" s="80"/>
      <c r="L2267" s="57"/>
      <c r="M2267" s="57"/>
      <c r="N2267" s="55"/>
      <c r="O2267" s="58"/>
      <c r="P2267" s="58"/>
      <c r="Q2267" s="59"/>
      <c r="R2267" s="60"/>
      <c r="S2267" s="60"/>
      <c r="T2267" s="22"/>
      <c r="U2267" s="1"/>
      <c r="V2267" s="23"/>
      <c r="X2267" s="24"/>
      <c r="Y2267" s="24"/>
      <c r="Z2267" s="22"/>
      <c r="AA2267" s="22"/>
      <c r="AB2267" s="22"/>
      <c r="AC2267" s="22"/>
      <c r="AD2267" s="22"/>
      <c r="AE2267" s="22"/>
      <c r="AF2267" s="22"/>
      <c r="AG2267" s="22"/>
      <c r="AH2267" s="22"/>
      <c r="AI2267" s="22"/>
      <c r="AJ2267" s="22"/>
      <c r="AK2267" s="22"/>
      <c r="AL2267" s="22"/>
      <c r="AM2267" s="22"/>
      <c r="AN2267" s="22"/>
      <c r="AO2267" s="22"/>
      <c r="AP2267" s="22"/>
      <c r="AQ2267" s="22"/>
      <c r="AR2267" s="22"/>
      <c r="AS2267" s="22"/>
      <c r="AT2267" s="22"/>
      <c r="AU2267" s="22"/>
      <c r="AV2267" s="22"/>
      <c r="AW2267" s="22"/>
      <c r="AX2267" s="22"/>
      <c r="AY2267" s="22"/>
      <c r="AZ2267" s="22"/>
      <c r="BA2267" s="22"/>
      <c r="BB2267" s="22"/>
      <c r="BC2267" s="22"/>
      <c r="BD2267" s="22"/>
      <c r="BE2267" s="24"/>
      <c r="BF2267" s="22"/>
      <c r="BG2267" s="22"/>
      <c r="BH2267" s="22"/>
      <c r="BI2267" s="22"/>
      <c r="BJ2267" s="22"/>
      <c r="BK2267" s="22"/>
      <c r="BL2267" s="22"/>
      <c r="BM2267" s="22"/>
      <c r="BN2267" s="22"/>
      <c r="BO2267" s="22"/>
      <c r="BP2267" s="22"/>
      <c r="BQ2267" s="22"/>
      <c r="BR2267" s="22"/>
      <c r="BS2267" s="22"/>
      <c r="BT2267" s="22"/>
      <c r="BU2267" s="22"/>
      <c r="BV2267" s="22"/>
      <c r="BW2267" s="22"/>
      <c r="BX2267" s="22"/>
      <c r="BY2267" s="22"/>
      <c r="BZ2267" s="22"/>
      <c r="CA2267" s="22"/>
      <c r="CB2267" s="22"/>
      <c r="CC2267" s="22"/>
      <c r="CD2267" s="22"/>
      <c r="CE2267" s="22"/>
      <c r="CF2267" s="22"/>
      <c r="CG2267" s="22"/>
      <c r="CH2267" s="22"/>
      <c r="CI2267" s="22"/>
      <c r="CJ2267" s="22"/>
      <c r="CK2267" s="24"/>
      <c r="CL2267" s="22"/>
      <c r="CM2267" s="22"/>
      <c r="CN2267" s="22"/>
      <c r="CO2267" s="22"/>
      <c r="CP2267" s="22"/>
      <c r="CQ2267" s="22"/>
      <c r="CR2267" s="22"/>
      <c r="CS2267" s="22"/>
      <c r="CT2267" s="22"/>
      <c r="CU2267" s="22"/>
      <c r="CV2267" s="22"/>
      <c r="CW2267" s="22"/>
      <c r="CX2267" s="22"/>
      <c r="CY2267" s="22"/>
      <c r="CZ2267" s="22"/>
      <c r="DA2267" s="22"/>
      <c r="DB2267" s="22"/>
      <c r="DC2267" s="22"/>
      <c r="DD2267" s="22"/>
      <c r="DE2267" s="22"/>
      <c r="DF2267" s="22"/>
      <c r="DG2267" s="22"/>
      <c r="DH2267" s="22"/>
      <c r="DI2267" s="22"/>
      <c r="DJ2267" s="22"/>
      <c r="DK2267" s="22"/>
      <c r="DL2267" s="22"/>
      <c r="DM2267" s="22"/>
      <c r="DN2267" s="22"/>
      <c r="DO2267" s="22"/>
      <c r="DP2267" s="22"/>
      <c r="DQ2267" s="24"/>
      <c r="DR2267" s="22"/>
      <c r="DS2267" s="22"/>
      <c r="DT2267" s="22"/>
      <c r="DU2267" s="22"/>
      <c r="DV2267" s="22"/>
      <c r="DW2267" s="22"/>
      <c r="DX2267" s="22"/>
      <c r="DY2267" s="22"/>
      <c r="DZ2267" s="22"/>
      <c r="EA2267" s="22"/>
      <c r="EB2267" s="22"/>
      <c r="EC2267" s="22"/>
      <c r="ED2267" s="22"/>
      <c r="EE2267" s="22"/>
      <c r="EF2267" s="22"/>
      <c r="EG2267" s="22"/>
      <c r="EH2267" s="22"/>
      <c r="EI2267" s="22"/>
      <c r="EJ2267" s="22"/>
      <c r="EK2267" s="22"/>
      <c r="EL2267" s="22"/>
      <c r="EM2267" s="22"/>
      <c r="EN2267" s="22"/>
      <c r="EO2267" s="22"/>
      <c r="EP2267" s="22"/>
      <c r="EQ2267" s="22"/>
      <c r="ER2267" s="22"/>
      <c r="ES2267" s="22"/>
      <c r="ET2267" s="22"/>
      <c r="EU2267" s="22"/>
      <c r="EV2267" s="22"/>
      <c r="EW2267" s="24"/>
      <c r="EX2267" s="22"/>
      <c r="EY2267" s="22"/>
      <c r="EZ2267" s="22"/>
      <c r="FA2267" s="22"/>
      <c r="FB2267" s="22"/>
      <c r="FC2267" s="22"/>
      <c r="FD2267" s="22"/>
      <c r="FE2267" s="22"/>
      <c r="FF2267" s="22"/>
      <c r="FG2267" s="22"/>
      <c r="FH2267" s="22"/>
      <c r="FI2267" s="22"/>
      <c r="FJ2267" s="22"/>
      <c r="FK2267" s="22"/>
      <c r="FL2267" s="22"/>
      <c r="FM2267" s="22"/>
      <c r="FN2267" s="22"/>
      <c r="FO2267" s="22"/>
      <c r="FP2267" s="22"/>
      <c r="FQ2267" s="22"/>
      <c r="FR2267" s="22"/>
      <c r="FS2267" s="22"/>
      <c r="FT2267" s="22"/>
      <c r="FU2267" s="22"/>
      <c r="FV2267" s="22"/>
      <c r="FW2267" s="22"/>
      <c r="FX2267" s="22"/>
      <c r="FY2267" s="22"/>
      <c r="FZ2267" s="22"/>
      <c r="GA2267" s="22"/>
      <c r="GB2267" s="22"/>
      <c r="GC2267" s="24"/>
      <c r="GD2267" s="22"/>
      <c r="GE2267" s="22"/>
      <c r="GF2267" s="22"/>
      <c r="GG2267" s="22"/>
      <c r="GH2267" s="22"/>
      <c r="GI2267" s="22"/>
      <c r="GJ2267" s="22"/>
      <c r="GK2267" s="22"/>
      <c r="GL2267" s="22"/>
      <c r="GM2267" s="22"/>
      <c r="GN2267" s="22"/>
      <c r="GO2267" s="22"/>
      <c r="GP2267" s="22"/>
      <c r="GQ2267" s="22"/>
      <c r="GR2267" s="22"/>
      <c r="GS2267" s="22"/>
      <c r="GT2267" s="22"/>
      <c r="GU2267" s="22"/>
      <c r="GV2267" s="22"/>
      <c r="GW2267" s="22"/>
      <c r="GX2267" s="22"/>
      <c r="GY2267" s="22"/>
      <c r="GZ2267" s="22"/>
      <c r="HA2267" s="22"/>
      <c r="HB2267" s="22"/>
      <c r="HC2267" s="22"/>
      <c r="HD2267" s="22"/>
      <c r="HE2267" s="22"/>
      <c r="HF2267" s="22"/>
      <c r="HG2267" s="22"/>
      <c r="HH2267" s="22"/>
      <c r="HI2267" s="24"/>
      <c r="HJ2267" s="22"/>
      <c r="HK2267" s="22"/>
      <c r="HL2267" s="22"/>
      <c r="HM2267" s="22"/>
      <c r="HN2267" s="22"/>
      <c r="HO2267" s="22"/>
      <c r="HP2267" s="22"/>
      <c r="HQ2267" s="22"/>
      <c r="HR2267" s="22"/>
      <c r="HS2267" s="22"/>
      <c r="HT2267" s="22"/>
      <c r="HU2267" s="22"/>
      <c r="HV2267" s="22"/>
      <c r="HW2267" s="22"/>
      <c r="HX2267" s="22"/>
      <c r="HY2267" s="22"/>
      <c r="HZ2267" s="22"/>
      <c r="IA2267" s="22"/>
      <c r="IB2267" s="22"/>
      <c r="IC2267" s="22"/>
      <c r="ID2267" s="22"/>
      <c r="IE2267" s="22"/>
      <c r="IF2267" s="22"/>
      <c r="IG2267" s="22"/>
      <c r="IH2267" s="22"/>
      <c r="II2267" s="22"/>
      <c r="IJ2267" s="22"/>
      <c r="IK2267" s="22"/>
      <c r="IL2267" s="22"/>
      <c r="IM2267" s="22"/>
      <c r="IN2267" s="22"/>
      <c r="IO2267" s="24"/>
      <c r="IP2267" s="22"/>
      <c r="IQ2267" s="22"/>
      <c r="IR2267" s="22"/>
      <c r="IS2267" s="22"/>
      <c r="IT2267" s="22"/>
      <c r="IU2267" s="22"/>
      <c r="IV2267" s="22"/>
      <c r="IW2267" s="22"/>
      <c r="IX2267" s="22"/>
      <c r="IY2267" s="22"/>
      <c r="IZ2267" s="22"/>
      <c r="JA2267" s="22"/>
      <c r="JB2267" s="22"/>
      <c r="JC2267" s="22"/>
      <c r="JD2267" s="22"/>
      <c r="JE2267" s="22"/>
      <c r="JF2267" s="22"/>
      <c r="JG2267" s="22"/>
      <c r="JH2267" s="22"/>
      <c r="JI2267" s="22"/>
      <c r="JJ2267" s="22"/>
      <c r="JK2267" s="22"/>
      <c r="JL2267" s="22"/>
      <c r="JM2267" s="22"/>
      <c r="JN2267" s="22"/>
      <c r="JO2267" s="22"/>
      <c r="JP2267" s="22"/>
      <c r="JQ2267" s="22"/>
      <c r="JR2267" s="22"/>
      <c r="JS2267" s="22"/>
      <c r="JT2267" s="22"/>
      <c r="JU2267" s="24"/>
      <c r="JV2267" s="22"/>
      <c r="JW2267" s="22"/>
      <c r="JX2267" s="22"/>
      <c r="JY2267" s="22"/>
      <c r="JZ2267" s="22"/>
      <c r="KA2267" s="22"/>
      <c r="KB2267" s="22"/>
      <c r="KC2267" s="22"/>
      <c r="KD2267" s="22"/>
      <c r="KE2267" s="22"/>
      <c r="KF2267" s="22"/>
      <c r="KG2267" s="22"/>
      <c r="KH2267" s="22"/>
      <c r="KI2267" s="22"/>
      <c r="KJ2267" s="22"/>
      <c r="KK2267" s="22"/>
      <c r="KL2267" s="22"/>
      <c r="KM2267" s="22"/>
      <c r="KN2267" s="22"/>
      <c r="KO2267" s="22"/>
      <c r="KP2267" s="22"/>
      <c r="KQ2267" s="22"/>
      <c r="KR2267" s="22"/>
      <c r="KS2267" s="22"/>
      <c r="KT2267" s="22"/>
      <c r="KU2267" s="22"/>
      <c r="KV2267" s="22"/>
      <c r="KW2267" s="22"/>
      <c r="KX2267" s="22"/>
      <c r="KY2267" s="22"/>
      <c r="KZ2267" s="22"/>
      <c r="LA2267" s="24"/>
      <c r="LB2267" s="22"/>
      <c r="LC2267" s="22"/>
      <c r="LD2267" s="22"/>
      <c r="LE2267" s="22"/>
      <c r="LF2267" s="22"/>
      <c r="LG2267" s="22"/>
      <c r="LH2267" s="22"/>
      <c r="LI2267" s="22"/>
      <c r="LJ2267" s="22"/>
      <c r="LK2267" s="22"/>
      <c r="LL2267" s="22"/>
      <c r="LM2267" s="22"/>
      <c r="LN2267" s="22"/>
      <c r="LO2267" s="22"/>
      <c r="LP2267" s="22"/>
      <c r="LQ2267" s="22"/>
      <c r="LR2267" s="22"/>
      <c r="LS2267" s="22"/>
      <c r="LT2267" s="22"/>
      <c r="LU2267" s="22"/>
      <c r="LV2267" s="22"/>
      <c r="LW2267" s="22"/>
      <c r="LX2267" s="22"/>
      <c r="LY2267" s="22"/>
      <c r="LZ2267" s="22"/>
      <c r="MA2267" s="22"/>
      <c r="MB2267" s="22"/>
      <c r="MC2267" s="22"/>
      <c r="MD2267" s="22"/>
      <c r="ME2267" s="22"/>
      <c r="MF2267" s="22"/>
      <c r="MG2267" s="24"/>
      <c r="MH2267" s="22"/>
      <c r="MI2267" s="22"/>
      <c r="MJ2267" s="22"/>
      <c r="MK2267" s="22"/>
      <c r="ML2267" s="22"/>
      <c r="MM2267" s="22"/>
      <c r="MN2267" s="22"/>
      <c r="MO2267" s="22"/>
      <c r="MP2267" s="22"/>
      <c r="MQ2267" s="22"/>
      <c r="MR2267" s="22"/>
      <c r="MS2267" s="22"/>
      <c r="MT2267" s="22"/>
      <c r="MU2267" s="22"/>
      <c r="MV2267" s="22"/>
      <c r="MW2267" s="22"/>
      <c r="MX2267" s="22"/>
      <c r="MY2267" s="22"/>
      <c r="MZ2267" s="22"/>
      <c r="NA2267" s="22"/>
      <c r="NB2267" s="22"/>
      <c r="NC2267" s="22"/>
      <c r="ND2267" s="22"/>
      <c r="NE2267" s="22"/>
      <c r="NF2267" s="22"/>
      <c r="NG2267" s="22"/>
      <c r="NH2267" s="22"/>
      <c r="NI2267" s="22"/>
      <c r="NJ2267" s="22"/>
      <c r="NK2267" s="22"/>
      <c r="NL2267" s="22"/>
      <c r="NM2267" s="24"/>
      <c r="NN2267" s="22"/>
      <c r="NO2267" s="22"/>
      <c r="NP2267" s="22"/>
      <c r="NQ2267" s="22"/>
      <c r="NR2267" s="22"/>
      <c r="NS2267" s="22"/>
      <c r="NT2267" s="22"/>
      <c r="NU2267" s="22"/>
      <c r="NV2267" s="22"/>
      <c r="NW2267" s="22"/>
      <c r="NX2267" s="22"/>
      <c r="NY2267" s="22"/>
      <c r="NZ2267" s="22"/>
      <c r="OA2267" s="22"/>
      <c r="OB2267" s="22"/>
      <c r="OC2267" s="22"/>
      <c r="OD2267" s="22"/>
      <c r="OE2267" s="22"/>
      <c r="OF2267" s="22"/>
      <c r="OG2267" s="22"/>
      <c r="OH2267" s="22"/>
      <c r="OI2267" s="22"/>
      <c r="OJ2267" s="22"/>
      <c r="OK2267" s="22"/>
      <c r="OL2267" s="22"/>
      <c r="OM2267" s="22"/>
      <c r="ON2267" s="22"/>
      <c r="OO2267" s="22"/>
      <c r="OP2267" s="22"/>
      <c r="OQ2267" s="22"/>
      <c r="OR2267" s="22"/>
    </row>
    <row r="2268" spans="1:408" ht="15" thickBot="1">
      <c r="A2268" s="1"/>
      <c r="B2268" s="12"/>
      <c r="C2268" s="12"/>
      <c r="D2268" s="22"/>
      <c r="E2268" s="54"/>
      <c r="F2268" s="54"/>
      <c r="G2268" s="54"/>
      <c r="H2268" s="55"/>
      <c r="I2268" s="22"/>
      <c r="J2268" s="56"/>
      <c r="K2268" s="81"/>
      <c r="L2268" s="57"/>
      <c r="M2268" s="57"/>
      <c r="N2268" s="55"/>
      <c r="O2268" s="58"/>
      <c r="P2268" s="58"/>
      <c r="Q2268" s="59"/>
      <c r="R2268" s="60"/>
      <c r="S2268" s="60"/>
      <c r="T2268" s="22"/>
      <c r="U2268" s="1"/>
      <c r="V2268" s="23"/>
      <c r="X2268" s="24"/>
      <c r="Y2268" s="24"/>
      <c r="Z2268" s="22"/>
      <c r="AA2268" s="22"/>
      <c r="AB2268" s="22"/>
      <c r="AC2268" s="22"/>
      <c r="AD2268" s="22"/>
      <c r="AE2268" s="22"/>
      <c r="AF2268" s="22"/>
      <c r="AG2268" s="22"/>
      <c r="AH2268" s="22"/>
      <c r="AI2268" s="22"/>
      <c r="AJ2268" s="22"/>
      <c r="AK2268" s="22"/>
      <c r="AL2268" s="22"/>
      <c r="AM2268" s="22"/>
      <c r="AN2268" s="22"/>
      <c r="AO2268" s="22"/>
      <c r="AP2268" s="22"/>
      <c r="AQ2268" s="22"/>
      <c r="AR2268" s="22"/>
      <c r="AS2268" s="22"/>
      <c r="AT2268" s="22"/>
      <c r="AU2268" s="22"/>
      <c r="AV2268" s="22"/>
      <c r="AW2268" s="22"/>
      <c r="AX2268" s="22"/>
      <c r="AY2268" s="22"/>
      <c r="AZ2268" s="22"/>
      <c r="BA2268" s="22"/>
      <c r="BB2268" s="22"/>
      <c r="BC2268" s="22"/>
      <c r="BD2268" s="22"/>
      <c r="BE2268" s="24"/>
      <c r="BF2268" s="22"/>
      <c r="BG2268" s="22"/>
      <c r="BH2268" s="22"/>
      <c r="BI2268" s="22"/>
      <c r="BJ2268" s="22"/>
      <c r="BK2268" s="22"/>
      <c r="BL2268" s="22"/>
      <c r="BM2268" s="22"/>
      <c r="BN2268" s="22"/>
      <c r="BO2268" s="22"/>
      <c r="BP2268" s="22"/>
      <c r="BQ2268" s="22"/>
      <c r="BR2268" s="22"/>
      <c r="BS2268" s="22"/>
      <c r="BT2268" s="22"/>
      <c r="BU2268" s="22"/>
      <c r="BV2268" s="22"/>
      <c r="BW2268" s="22"/>
      <c r="BX2268" s="22"/>
      <c r="BY2268" s="22"/>
      <c r="BZ2268" s="22"/>
      <c r="CA2268" s="22"/>
      <c r="CB2268" s="22"/>
      <c r="CC2268" s="22"/>
      <c r="CD2268" s="22"/>
      <c r="CE2268" s="22"/>
      <c r="CF2268" s="22"/>
      <c r="CG2268" s="22"/>
      <c r="CH2268" s="22"/>
      <c r="CI2268" s="22"/>
      <c r="CJ2268" s="22"/>
      <c r="CK2268" s="24"/>
      <c r="CL2268" s="22"/>
      <c r="CM2268" s="22"/>
      <c r="CN2268" s="22"/>
      <c r="CO2268" s="22"/>
      <c r="CP2268" s="22"/>
      <c r="CQ2268" s="22"/>
      <c r="CR2268" s="22"/>
      <c r="CS2268" s="22"/>
      <c r="CT2268" s="22"/>
      <c r="CU2268" s="22"/>
      <c r="CV2268" s="22"/>
      <c r="CW2268" s="22"/>
      <c r="CX2268" s="22"/>
      <c r="CY2268" s="22"/>
      <c r="CZ2268" s="22"/>
      <c r="DA2268" s="22"/>
      <c r="DB2268" s="22"/>
      <c r="DC2268" s="22"/>
      <c r="DD2268" s="22"/>
      <c r="DE2268" s="22"/>
      <c r="DF2268" s="22"/>
      <c r="DG2268" s="22"/>
      <c r="DH2268" s="22"/>
      <c r="DI2268" s="22"/>
      <c r="DJ2268" s="22"/>
      <c r="DK2268" s="22"/>
      <c r="DL2268" s="22"/>
      <c r="DM2268" s="22"/>
      <c r="DN2268" s="22"/>
      <c r="DO2268" s="22"/>
      <c r="DP2268" s="22"/>
      <c r="DQ2268" s="24"/>
      <c r="DR2268" s="22"/>
      <c r="DS2268" s="22"/>
      <c r="DT2268" s="22"/>
      <c r="DU2268" s="22"/>
      <c r="DV2268" s="22"/>
      <c r="DW2268" s="22"/>
      <c r="DX2268" s="22"/>
      <c r="DY2268" s="22"/>
      <c r="DZ2268" s="22"/>
      <c r="EA2268" s="22"/>
      <c r="EB2268" s="22"/>
      <c r="EC2268" s="22"/>
      <c r="ED2268" s="22"/>
      <c r="EE2268" s="22"/>
      <c r="EF2268" s="22"/>
      <c r="EG2268" s="22"/>
      <c r="EH2268" s="22"/>
      <c r="EI2268" s="22"/>
      <c r="EJ2268" s="22"/>
      <c r="EK2268" s="22"/>
      <c r="EL2268" s="22"/>
      <c r="EM2268" s="22"/>
      <c r="EN2268" s="22"/>
      <c r="EO2268" s="22"/>
      <c r="EP2268" s="22"/>
      <c r="EQ2268" s="22"/>
      <c r="ER2268" s="22"/>
      <c r="ES2268" s="22"/>
      <c r="ET2268" s="22"/>
      <c r="EU2268" s="22"/>
      <c r="EV2268" s="22"/>
      <c r="EW2268" s="24"/>
      <c r="EX2268" s="22"/>
      <c r="EY2268" s="22"/>
      <c r="EZ2268" s="22"/>
      <c r="FA2268" s="22"/>
      <c r="FB2268" s="22"/>
      <c r="FC2268" s="22"/>
      <c r="FD2268" s="22"/>
      <c r="FE2268" s="22"/>
      <c r="FF2268" s="22"/>
      <c r="FG2268" s="22"/>
      <c r="FH2268" s="22"/>
      <c r="FI2268" s="22"/>
      <c r="FJ2268" s="22"/>
      <c r="FK2268" s="22"/>
      <c r="FL2268" s="22"/>
      <c r="FM2268" s="22"/>
      <c r="FN2268" s="22"/>
      <c r="FO2268" s="22"/>
      <c r="FP2268" s="22"/>
      <c r="FQ2268" s="22"/>
      <c r="FR2268" s="22"/>
      <c r="FS2268" s="22"/>
      <c r="FT2268" s="22"/>
      <c r="FU2268" s="22"/>
      <c r="FV2268" s="22"/>
      <c r="FW2268" s="22"/>
      <c r="FX2268" s="22"/>
      <c r="FY2268" s="22"/>
      <c r="FZ2268" s="22"/>
      <c r="GA2268" s="22"/>
      <c r="GB2268" s="22"/>
      <c r="GC2268" s="24"/>
      <c r="GD2268" s="22"/>
      <c r="GE2268" s="22"/>
      <c r="GF2268" s="22"/>
      <c r="GG2268" s="22"/>
      <c r="GH2268" s="22"/>
      <c r="GI2268" s="22"/>
      <c r="GJ2268" s="22"/>
      <c r="GK2268" s="22"/>
      <c r="GL2268" s="22"/>
      <c r="GM2268" s="22"/>
      <c r="GN2268" s="22"/>
      <c r="GO2268" s="22"/>
      <c r="GP2268" s="22"/>
      <c r="GQ2268" s="22"/>
      <c r="GR2268" s="22"/>
      <c r="GS2268" s="22"/>
      <c r="GT2268" s="22"/>
      <c r="GU2268" s="22"/>
      <c r="GV2268" s="22"/>
      <c r="GW2268" s="22"/>
      <c r="GX2268" s="22"/>
      <c r="GY2268" s="22"/>
      <c r="GZ2268" s="22"/>
      <c r="HA2268" s="22"/>
      <c r="HB2268" s="22"/>
      <c r="HC2268" s="22"/>
      <c r="HD2268" s="22"/>
      <c r="HE2268" s="22"/>
      <c r="HF2268" s="22"/>
      <c r="HG2268" s="22"/>
      <c r="HH2268" s="22"/>
      <c r="HI2268" s="24"/>
      <c r="HJ2268" s="22"/>
      <c r="HK2268" s="22"/>
      <c r="HL2268" s="22"/>
      <c r="HM2268" s="22"/>
      <c r="HN2268" s="22"/>
      <c r="HO2268" s="22"/>
      <c r="HP2268" s="22"/>
      <c r="HQ2268" s="22"/>
      <c r="HR2268" s="22"/>
      <c r="HS2268" s="22"/>
      <c r="HT2268" s="22"/>
      <c r="HU2268" s="22"/>
      <c r="HV2268" s="22"/>
      <c r="HW2268" s="22"/>
      <c r="HX2268" s="22"/>
      <c r="HY2268" s="22"/>
      <c r="HZ2268" s="22"/>
      <c r="IA2268" s="22"/>
      <c r="IB2268" s="22"/>
      <c r="IC2268" s="22"/>
      <c r="ID2268" s="22"/>
      <c r="IE2268" s="22"/>
      <c r="IF2268" s="22"/>
      <c r="IG2268" s="22"/>
      <c r="IH2268" s="22"/>
      <c r="II2268" s="22"/>
      <c r="IJ2268" s="22"/>
      <c r="IK2268" s="22"/>
      <c r="IL2268" s="22"/>
      <c r="IM2268" s="22"/>
      <c r="IN2268" s="22"/>
      <c r="IO2268" s="24"/>
      <c r="IP2268" s="22"/>
      <c r="IQ2268" s="22"/>
      <c r="IR2268" s="22"/>
      <c r="IS2268" s="22"/>
      <c r="IT2268" s="22"/>
      <c r="IU2268" s="22"/>
      <c r="IV2268" s="22"/>
      <c r="IW2268" s="22"/>
      <c r="IX2268" s="22"/>
      <c r="IY2268" s="22"/>
      <c r="IZ2268" s="22"/>
      <c r="JA2268" s="22"/>
      <c r="JB2268" s="22"/>
      <c r="JC2268" s="22"/>
      <c r="JD2268" s="22"/>
      <c r="JE2268" s="22"/>
      <c r="JF2268" s="22"/>
      <c r="JG2268" s="22"/>
      <c r="JH2268" s="22"/>
      <c r="JI2268" s="22"/>
      <c r="JJ2268" s="22"/>
      <c r="JK2268" s="22"/>
      <c r="JL2268" s="22"/>
      <c r="JM2268" s="22"/>
      <c r="JN2268" s="22"/>
      <c r="JO2268" s="22"/>
      <c r="JP2268" s="22"/>
      <c r="JQ2268" s="22"/>
      <c r="JR2268" s="22"/>
      <c r="JS2268" s="22"/>
      <c r="JT2268" s="22"/>
      <c r="JU2268" s="24"/>
      <c r="JV2268" s="22"/>
      <c r="JW2268" s="22"/>
      <c r="JX2268" s="22"/>
      <c r="JY2268" s="22"/>
      <c r="JZ2268" s="22"/>
      <c r="KA2268" s="22"/>
      <c r="KB2268" s="22"/>
      <c r="KC2268" s="22"/>
      <c r="KD2268" s="22"/>
      <c r="KE2268" s="22"/>
      <c r="KF2268" s="22"/>
      <c r="KG2268" s="22"/>
      <c r="KH2268" s="22"/>
      <c r="KI2268" s="22"/>
      <c r="KJ2268" s="22"/>
      <c r="KK2268" s="22"/>
      <c r="KL2268" s="22"/>
      <c r="KM2268" s="22"/>
      <c r="KN2268" s="22"/>
      <c r="KO2268" s="22"/>
      <c r="KP2268" s="22"/>
      <c r="KQ2268" s="22"/>
      <c r="KR2268" s="22"/>
      <c r="KS2268" s="22"/>
      <c r="KT2268" s="22"/>
      <c r="KU2268" s="22"/>
      <c r="KV2268" s="22"/>
      <c r="KW2268" s="22"/>
      <c r="KX2268" s="22"/>
      <c r="KY2268" s="22"/>
      <c r="KZ2268" s="22"/>
      <c r="LA2268" s="24"/>
      <c r="LB2268" s="22"/>
      <c r="LC2268" s="22"/>
      <c r="LD2268" s="22"/>
      <c r="LE2268" s="22"/>
      <c r="LF2268" s="22"/>
      <c r="LG2268" s="22"/>
      <c r="LH2268" s="22"/>
      <c r="LI2268" s="22"/>
      <c r="LJ2268" s="22"/>
      <c r="LK2268" s="22"/>
      <c r="LL2268" s="22"/>
      <c r="LM2268" s="22"/>
      <c r="LN2268" s="22"/>
      <c r="LO2268" s="22"/>
      <c r="LP2268" s="22"/>
      <c r="LQ2268" s="22"/>
      <c r="LR2268" s="22"/>
      <c r="LS2268" s="22"/>
      <c r="LT2268" s="22"/>
      <c r="LU2268" s="22"/>
      <c r="LV2268" s="22"/>
      <c r="LW2268" s="22"/>
      <c r="LX2268" s="22"/>
      <c r="LY2268" s="22"/>
      <c r="LZ2268" s="22"/>
      <c r="MA2268" s="22"/>
      <c r="MB2268" s="22"/>
      <c r="MC2268" s="22"/>
      <c r="MD2268" s="22"/>
      <c r="ME2268" s="22"/>
      <c r="MF2268" s="22"/>
      <c r="MG2268" s="24"/>
      <c r="MH2268" s="22"/>
      <c r="MI2268" s="22"/>
      <c r="MJ2268" s="22"/>
      <c r="MK2268" s="22"/>
      <c r="ML2268" s="22"/>
      <c r="MM2268" s="22"/>
      <c r="MN2268" s="22"/>
      <c r="MO2268" s="22"/>
      <c r="MP2268" s="22"/>
      <c r="MQ2268" s="22"/>
      <c r="MR2268" s="22"/>
      <c r="MS2268" s="22"/>
      <c r="MT2268" s="22"/>
      <c r="MU2268" s="22"/>
      <c r="MV2268" s="22"/>
      <c r="MW2268" s="22"/>
      <c r="MX2268" s="22"/>
      <c r="MY2268" s="22"/>
      <c r="MZ2268" s="22"/>
      <c r="NA2268" s="22"/>
      <c r="NB2268" s="22"/>
      <c r="NC2268" s="22"/>
      <c r="ND2268" s="22"/>
      <c r="NE2268" s="22"/>
      <c r="NF2268" s="22"/>
      <c r="NG2268" s="22"/>
      <c r="NH2268" s="22"/>
      <c r="NI2268" s="22"/>
      <c r="NJ2268" s="22"/>
      <c r="NK2268" s="22"/>
      <c r="NL2268" s="22"/>
      <c r="NM2268" s="24"/>
      <c r="NN2268" s="22"/>
      <c r="NO2268" s="22"/>
      <c r="NP2268" s="22"/>
      <c r="NQ2268" s="22"/>
      <c r="NR2268" s="22"/>
      <c r="NS2268" s="22"/>
      <c r="NT2268" s="22"/>
      <c r="NU2268" s="22"/>
      <c r="NV2268" s="22"/>
      <c r="NW2268" s="22"/>
      <c r="NX2268" s="22"/>
      <c r="NY2268" s="22"/>
      <c r="NZ2268" s="22"/>
      <c r="OA2268" s="22"/>
      <c r="OB2268" s="22"/>
      <c r="OC2268" s="22"/>
      <c r="OD2268" s="22"/>
      <c r="OE2268" s="22"/>
      <c r="OF2268" s="22"/>
      <c r="OG2268" s="22"/>
      <c r="OH2268" s="22"/>
      <c r="OI2268" s="22"/>
      <c r="OJ2268" s="22"/>
      <c r="OK2268" s="22"/>
      <c r="OL2268" s="22"/>
      <c r="OM2268" s="22"/>
      <c r="ON2268" s="22"/>
      <c r="OO2268" s="22"/>
      <c r="OP2268" s="22"/>
      <c r="OQ2268" s="22"/>
      <c r="OR2268" s="22"/>
    </row>
    <row r="2269" spans="1:408" ht="15" thickBot="1">
      <c r="A2269" s="1"/>
      <c r="B2269" s="12"/>
      <c r="C2269" s="12"/>
      <c r="D2269" s="22"/>
      <c r="E2269" s="54"/>
      <c r="F2269" s="54"/>
      <c r="G2269" s="54"/>
      <c r="H2269" s="55"/>
      <c r="I2269" s="22"/>
      <c r="J2269" s="56"/>
      <c r="K2269" s="80"/>
      <c r="L2269" s="57"/>
      <c r="M2269" s="57"/>
      <c r="N2269" s="55"/>
      <c r="O2269" s="58"/>
      <c r="P2269" s="58"/>
      <c r="Q2269" s="59"/>
      <c r="R2269" s="60"/>
      <c r="S2269" s="60"/>
      <c r="T2269" s="22"/>
      <c r="U2269" s="1"/>
      <c r="V2269" s="23"/>
      <c r="X2269" s="24"/>
      <c r="Y2269" s="24"/>
      <c r="Z2269" s="22"/>
      <c r="AA2269" s="22"/>
      <c r="AB2269" s="22"/>
      <c r="AC2269" s="22"/>
      <c r="AD2269" s="22"/>
      <c r="AE2269" s="22"/>
      <c r="AF2269" s="22"/>
      <c r="AG2269" s="22"/>
      <c r="AH2269" s="22"/>
      <c r="AI2269" s="22"/>
      <c r="AJ2269" s="22"/>
      <c r="AK2269" s="22"/>
      <c r="AL2269" s="22"/>
      <c r="AM2269" s="22"/>
      <c r="AN2269" s="22"/>
      <c r="AO2269" s="22"/>
      <c r="AP2269" s="22"/>
      <c r="AQ2269" s="22"/>
      <c r="AR2269" s="22"/>
      <c r="AS2269" s="22"/>
      <c r="AT2269" s="22"/>
      <c r="AU2269" s="22"/>
      <c r="AV2269" s="22"/>
      <c r="AW2269" s="22"/>
      <c r="AX2269" s="22"/>
      <c r="AY2269" s="22"/>
      <c r="AZ2269" s="22"/>
      <c r="BA2269" s="22"/>
      <c r="BB2269" s="22"/>
      <c r="BC2269" s="22"/>
      <c r="BD2269" s="22"/>
      <c r="BE2269" s="24"/>
      <c r="BF2269" s="22"/>
      <c r="BG2269" s="22"/>
      <c r="BH2269" s="22"/>
      <c r="BI2269" s="22"/>
      <c r="BJ2269" s="22"/>
      <c r="BK2269" s="22"/>
      <c r="BL2269" s="22"/>
      <c r="BM2269" s="22"/>
      <c r="BN2269" s="22"/>
      <c r="BO2269" s="22"/>
      <c r="BP2269" s="22"/>
      <c r="BQ2269" s="22"/>
      <c r="BR2269" s="22"/>
      <c r="BS2269" s="22"/>
      <c r="BT2269" s="22"/>
      <c r="BU2269" s="22"/>
      <c r="BV2269" s="22"/>
      <c r="BW2269" s="22"/>
      <c r="BX2269" s="22"/>
      <c r="BY2269" s="22"/>
      <c r="BZ2269" s="22"/>
      <c r="CA2269" s="22"/>
      <c r="CB2269" s="22"/>
      <c r="CC2269" s="22"/>
      <c r="CD2269" s="22"/>
      <c r="CE2269" s="22"/>
      <c r="CF2269" s="22"/>
      <c r="CG2269" s="22"/>
      <c r="CH2269" s="22"/>
      <c r="CI2269" s="22"/>
      <c r="CJ2269" s="22"/>
      <c r="CK2269" s="24"/>
      <c r="CL2269" s="22"/>
      <c r="CM2269" s="22"/>
      <c r="CN2269" s="22"/>
      <c r="CO2269" s="22"/>
      <c r="CP2269" s="22"/>
      <c r="CQ2269" s="22"/>
      <c r="CR2269" s="22"/>
      <c r="CS2269" s="22"/>
      <c r="CT2269" s="22"/>
      <c r="CU2269" s="22"/>
      <c r="CV2269" s="22"/>
      <c r="CW2269" s="22"/>
      <c r="CX2269" s="22"/>
      <c r="CY2269" s="22"/>
      <c r="CZ2269" s="22"/>
      <c r="DA2269" s="22"/>
      <c r="DB2269" s="22"/>
      <c r="DC2269" s="22"/>
      <c r="DD2269" s="22"/>
      <c r="DE2269" s="22"/>
      <c r="DF2269" s="22"/>
      <c r="DG2269" s="22"/>
      <c r="DH2269" s="22"/>
      <c r="DI2269" s="22"/>
      <c r="DJ2269" s="22"/>
      <c r="DK2269" s="22"/>
      <c r="DL2269" s="22"/>
      <c r="DM2269" s="22"/>
      <c r="DN2269" s="22"/>
      <c r="DO2269" s="22"/>
      <c r="DP2269" s="22"/>
      <c r="DQ2269" s="24"/>
      <c r="DR2269" s="22"/>
      <c r="DS2269" s="22"/>
      <c r="DT2269" s="22"/>
      <c r="DU2269" s="22"/>
      <c r="DV2269" s="22"/>
      <c r="DW2269" s="22"/>
      <c r="DX2269" s="22"/>
      <c r="DY2269" s="22"/>
      <c r="DZ2269" s="22"/>
      <c r="EA2269" s="22"/>
      <c r="EB2269" s="22"/>
      <c r="EC2269" s="22"/>
      <c r="ED2269" s="22"/>
      <c r="EE2269" s="22"/>
      <c r="EF2269" s="22"/>
      <c r="EG2269" s="22"/>
      <c r="EH2269" s="22"/>
      <c r="EI2269" s="22"/>
      <c r="EJ2269" s="22"/>
      <c r="EK2269" s="22"/>
      <c r="EL2269" s="22"/>
      <c r="EM2269" s="22"/>
      <c r="EN2269" s="22"/>
      <c r="EO2269" s="22"/>
      <c r="EP2269" s="22"/>
      <c r="EQ2269" s="22"/>
      <c r="ER2269" s="22"/>
      <c r="ES2269" s="22"/>
      <c r="ET2269" s="22"/>
      <c r="EU2269" s="22"/>
      <c r="EV2269" s="22"/>
      <c r="EW2269" s="24"/>
      <c r="EX2269" s="22"/>
      <c r="EY2269" s="22"/>
      <c r="EZ2269" s="22"/>
      <c r="FA2269" s="22"/>
      <c r="FB2269" s="22"/>
      <c r="FC2269" s="22"/>
      <c r="FD2269" s="22"/>
      <c r="FE2269" s="22"/>
      <c r="FF2269" s="22"/>
      <c r="FG2269" s="22"/>
      <c r="FH2269" s="22"/>
      <c r="FI2269" s="22"/>
      <c r="FJ2269" s="22"/>
      <c r="FK2269" s="22"/>
      <c r="FL2269" s="22"/>
      <c r="FM2269" s="22"/>
      <c r="FN2269" s="22"/>
      <c r="FO2269" s="22"/>
      <c r="FP2269" s="22"/>
      <c r="FQ2269" s="22"/>
      <c r="FR2269" s="22"/>
      <c r="FS2269" s="22"/>
      <c r="FT2269" s="22"/>
      <c r="FU2269" s="22"/>
      <c r="FV2269" s="22"/>
      <c r="FW2269" s="22"/>
      <c r="FX2269" s="22"/>
      <c r="FY2269" s="22"/>
      <c r="FZ2269" s="22"/>
      <c r="GA2269" s="22"/>
      <c r="GB2269" s="22"/>
      <c r="GC2269" s="24"/>
      <c r="GD2269" s="22"/>
      <c r="GE2269" s="22"/>
      <c r="GF2269" s="22"/>
      <c r="GG2269" s="22"/>
      <c r="GH2269" s="22"/>
      <c r="GI2269" s="22"/>
      <c r="GJ2269" s="22"/>
      <c r="GK2269" s="22"/>
      <c r="GL2269" s="22"/>
      <c r="GM2269" s="22"/>
      <c r="GN2269" s="22"/>
      <c r="GO2269" s="22"/>
      <c r="GP2269" s="22"/>
      <c r="GQ2269" s="22"/>
      <c r="GR2269" s="22"/>
      <c r="GS2269" s="22"/>
      <c r="GT2269" s="22"/>
      <c r="GU2269" s="22"/>
      <c r="GV2269" s="22"/>
      <c r="GW2269" s="22"/>
      <c r="GX2269" s="22"/>
      <c r="GY2269" s="22"/>
      <c r="GZ2269" s="22"/>
      <c r="HA2269" s="22"/>
      <c r="HB2269" s="22"/>
      <c r="HC2269" s="22"/>
      <c r="HD2269" s="22"/>
      <c r="HE2269" s="22"/>
      <c r="HF2269" s="22"/>
      <c r="HG2269" s="22"/>
      <c r="HH2269" s="22"/>
      <c r="HI2269" s="24"/>
      <c r="HJ2269" s="22"/>
      <c r="HK2269" s="22"/>
      <c r="HL2269" s="22"/>
      <c r="HM2269" s="22"/>
      <c r="HN2269" s="22"/>
      <c r="HO2269" s="22"/>
      <c r="HP2269" s="22"/>
      <c r="HQ2269" s="22"/>
      <c r="HR2269" s="22"/>
      <c r="HS2269" s="22"/>
      <c r="HT2269" s="22"/>
      <c r="HU2269" s="22"/>
      <c r="HV2269" s="22"/>
      <c r="HW2269" s="22"/>
      <c r="HX2269" s="22"/>
      <c r="HY2269" s="22"/>
      <c r="HZ2269" s="22"/>
      <c r="IA2269" s="22"/>
      <c r="IB2269" s="22"/>
      <c r="IC2269" s="22"/>
      <c r="ID2269" s="22"/>
      <c r="IE2269" s="22"/>
      <c r="IF2269" s="22"/>
      <c r="IG2269" s="22"/>
      <c r="IH2269" s="22"/>
      <c r="II2269" s="22"/>
      <c r="IJ2269" s="22"/>
      <c r="IK2269" s="22"/>
      <c r="IL2269" s="22"/>
      <c r="IM2269" s="22"/>
      <c r="IN2269" s="22"/>
      <c r="IO2269" s="24"/>
      <c r="IP2269" s="22"/>
      <c r="IQ2269" s="22"/>
      <c r="IR2269" s="22"/>
      <c r="IS2269" s="22"/>
      <c r="IT2269" s="22"/>
      <c r="IU2269" s="22"/>
      <c r="IV2269" s="22"/>
      <c r="IW2269" s="22"/>
      <c r="IX2269" s="22"/>
      <c r="IY2269" s="22"/>
      <c r="IZ2269" s="22"/>
      <c r="JA2269" s="22"/>
      <c r="JB2269" s="22"/>
      <c r="JC2269" s="22"/>
      <c r="JD2269" s="22"/>
      <c r="JE2269" s="22"/>
      <c r="JF2269" s="22"/>
      <c r="JG2269" s="22"/>
      <c r="JH2269" s="22"/>
      <c r="JI2269" s="22"/>
      <c r="JJ2269" s="22"/>
      <c r="JK2269" s="22"/>
      <c r="JL2269" s="22"/>
      <c r="JM2269" s="22"/>
      <c r="JN2269" s="22"/>
      <c r="JO2269" s="22"/>
      <c r="JP2269" s="22"/>
      <c r="JQ2269" s="22"/>
      <c r="JR2269" s="22"/>
      <c r="JS2269" s="22"/>
      <c r="JT2269" s="22"/>
      <c r="JU2269" s="24"/>
      <c r="JV2269" s="22"/>
      <c r="JW2269" s="22"/>
      <c r="JX2269" s="22"/>
      <c r="JY2269" s="22"/>
      <c r="JZ2269" s="22"/>
      <c r="KA2269" s="22"/>
      <c r="KB2269" s="22"/>
      <c r="KC2269" s="22"/>
      <c r="KD2269" s="22"/>
      <c r="KE2269" s="22"/>
      <c r="KF2269" s="22"/>
      <c r="KG2269" s="22"/>
      <c r="KH2269" s="22"/>
      <c r="KI2269" s="22"/>
      <c r="KJ2269" s="22"/>
      <c r="KK2269" s="22"/>
      <c r="KL2269" s="22"/>
      <c r="KM2269" s="22"/>
      <c r="KN2269" s="22"/>
      <c r="KO2269" s="22"/>
      <c r="KP2269" s="22"/>
      <c r="KQ2269" s="22"/>
      <c r="KR2269" s="22"/>
      <c r="KS2269" s="22"/>
      <c r="KT2269" s="22"/>
      <c r="KU2269" s="22"/>
      <c r="KV2269" s="22"/>
      <c r="KW2269" s="22"/>
      <c r="KX2269" s="22"/>
      <c r="KY2269" s="22"/>
      <c r="KZ2269" s="22"/>
      <c r="LA2269" s="24"/>
      <c r="LB2269" s="22"/>
      <c r="LC2269" s="22"/>
      <c r="LD2269" s="22"/>
      <c r="LE2269" s="22"/>
      <c r="LF2269" s="22"/>
      <c r="LG2269" s="22"/>
      <c r="LH2269" s="22"/>
      <c r="LI2269" s="22"/>
      <c r="LJ2269" s="22"/>
      <c r="LK2269" s="22"/>
      <c r="LL2269" s="22"/>
      <c r="LM2269" s="22"/>
      <c r="LN2269" s="22"/>
      <c r="LO2269" s="22"/>
      <c r="LP2269" s="22"/>
      <c r="LQ2269" s="22"/>
      <c r="LR2269" s="22"/>
      <c r="LS2269" s="22"/>
      <c r="LT2269" s="22"/>
      <c r="LU2269" s="22"/>
      <c r="LV2269" s="22"/>
      <c r="LW2269" s="22"/>
      <c r="LX2269" s="22"/>
      <c r="LY2269" s="22"/>
      <c r="LZ2269" s="22"/>
      <c r="MA2269" s="22"/>
      <c r="MB2269" s="22"/>
      <c r="MC2269" s="22"/>
      <c r="MD2269" s="22"/>
      <c r="ME2269" s="22"/>
      <c r="MF2269" s="22"/>
      <c r="MG2269" s="24"/>
      <c r="MH2269" s="22"/>
      <c r="MI2269" s="22"/>
      <c r="MJ2269" s="22"/>
      <c r="MK2269" s="22"/>
      <c r="ML2269" s="22"/>
      <c r="MM2269" s="22"/>
      <c r="MN2269" s="22"/>
      <c r="MO2269" s="22"/>
      <c r="MP2269" s="22"/>
      <c r="MQ2269" s="22"/>
      <c r="MR2269" s="22"/>
      <c r="MS2269" s="22"/>
      <c r="MT2269" s="22"/>
      <c r="MU2269" s="22"/>
      <c r="MV2269" s="22"/>
      <c r="MW2269" s="22"/>
      <c r="MX2269" s="22"/>
      <c r="MY2269" s="22"/>
      <c r="MZ2269" s="22"/>
      <c r="NA2269" s="22"/>
      <c r="NB2269" s="22"/>
      <c r="NC2269" s="22"/>
      <c r="ND2269" s="22"/>
      <c r="NE2269" s="22"/>
      <c r="NF2269" s="22"/>
      <c r="NG2269" s="22"/>
      <c r="NH2269" s="22"/>
      <c r="NI2269" s="22"/>
      <c r="NJ2269" s="22"/>
      <c r="NK2269" s="22"/>
      <c r="NL2269" s="22"/>
      <c r="NM2269" s="24"/>
      <c r="NN2269" s="22"/>
      <c r="NO2269" s="22"/>
      <c r="NP2269" s="22"/>
      <c r="NQ2269" s="22"/>
      <c r="NR2269" s="22"/>
      <c r="NS2269" s="22"/>
      <c r="NT2269" s="22"/>
      <c r="NU2269" s="22"/>
      <c r="NV2269" s="22"/>
      <c r="NW2269" s="22"/>
      <c r="NX2269" s="22"/>
      <c r="NY2269" s="22"/>
      <c r="NZ2269" s="22"/>
      <c r="OA2269" s="22"/>
      <c r="OB2269" s="22"/>
      <c r="OC2269" s="22"/>
      <c r="OD2269" s="22"/>
      <c r="OE2269" s="22"/>
      <c r="OF2269" s="22"/>
      <c r="OG2269" s="22"/>
      <c r="OH2269" s="22"/>
      <c r="OI2269" s="22"/>
      <c r="OJ2269" s="22"/>
      <c r="OK2269" s="22"/>
      <c r="OL2269" s="22"/>
      <c r="OM2269" s="22"/>
      <c r="ON2269" s="22"/>
      <c r="OO2269" s="22"/>
      <c r="OP2269" s="22"/>
      <c r="OQ2269" s="22"/>
      <c r="OR2269" s="22"/>
    </row>
    <row r="2270" spans="1:408" ht="15" thickBot="1">
      <c r="A2270" s="1"/>
      <c r="B2270" s="12"/>
      <c r="C2270" s="12"/>
      <c r="D2270" s="22"/>
      <c r="E2270" s="54"/>
      <c r="F2270" s="54"/>
      <c r="G2270" s="54"/>
      <c r="H2270" s="55"/>
      <c r="I2270" s="22"/>
      <c r="J2270" s="56"/>
      <c r="K2270" s="81"/>
      <c r="L2270" s="57"/>
      <c r="M2270" s="57"/>
      <c r="N2270" s="55"/>
      <c r="O2270" s="58"/>
      <c r="P2270" s="58"/>
      <c r="Q2270" s="59"/>
      <c r="R2270" s="60"/>
      <c r="S2270" s="60"/>
      <c r="T2270" s="22"/>
      <c r="U2270" s="1"/>
      <c r="V2270" s="23"/>
      <c r="X2270" s="24"/>
      <c r="Y2270" s="24"/>
      <c r="Z2270" s="22"/>
      <c r="AA2270" s="22"/>
      <c r="AB2270" s="22"/>
      <c r="AC2270" s="22"/>
      <c r="AD2270" s="22"/>
      <c r="AE2270" s="22"/>
      <c r="AF2270" s="22"/>
      <c r="AG2270" s="22"/>
      <c r="AH2270" s="22"/>
      <c r="AI2270" s="22"/>
      <c r="AJ2270" s="22"/>
      <c r="AK2270" s="22"/>
      <c r="AL2270" s="22"/>
      <c r="AM2270" s="22"/>
      <c r="AN2270" s="22"/>
      <c r="AO2270" s="22"/>
      <c r="AP2270" s="22"/>
      <c r="AQ2270" s="22"/>
      <c r="AR2270" s="22"/>
      <c r="AS2270" s="22"/>
      <c r="AT2270" s="22"/>
      <c r="AU2270" s="22"/>
      <c r="AV2270" s="22"/>
      <c r="AW2270" s="22"/>
      <c r="AX2270" s="22"/>
      <c r="AY2270" s="22"/>
      <c r="AZ2270" s="22"/>
      <c r="BA2270" s="22"/>
      <c r="BB2270" s="22"/>
      <c r="BC2270" s="22"/>
      <c r="BD2270" s="22"/>
      <c r="BE2270" s="24"/>
      <c r="BF2270" s="22"/>
      <c r="BG2270" s="22"/>
      <c r="BH2270" s="22"/>
      <c r="BI2270" s="22"/>
      <c r="BJ2270" s="22"/>
      <c r="BK2270" s="22"/>
      <c r="BL2270" s="22"/>
      <c r="BM2270" s="22"/>
      <c r="BN2270" s="22"/>
      <c r="BO2270" s="22"/>
      <c r="BP2270" s="22"/>
      <c r="BQ2270" s="22"/>
      <c r="BR2270" s="22"/>
      <c r="BS2270" s="22"/>
      <c r="BT2270" s="22"/>
      <c r="BU2270" s="22"/>
      <c r="BV2270" s="22"/>
      <c r="BW2270" s="22"/>
      <c r="BX2270" s="22"/>
      <c r="BY2270" s="22"/>
      <c r="BZ2270" s="22"/>
      <c r="CA2270" s="22"/>
      <c r="CB2270" s="22"/>
      <c r="CC2270" s="22"/>
      <c r="CD2270" s="22"/>
      <c r="CE2270" s="22"/>
      <c r="CF2270" s="22"/>
      <c r="CG2270" s="22"/>
      <c r="CH2270" s="22"/>
      <c r="CI2270" s="22"/>
      <c r="CJ2270" s="22"/>
      <c r="CK2270" s="24"/>
      <c r="CL2270" s="22"/>
      <c r="CM2270" s="22"/>
      <c r="CN2270" s="22"/>
      <c r="CO2270" s="22"/>
      <c r="CP2270" s="22"/>
      <c r="CQ2270" s="22"/>
      <c r="CR2270" s="22"/>
      <c r="CS2270" s="22"/>
      <c r="CT2270" s="22"/>
      <c r="CU2270" s="22"/>
      <c r="CV2270" s="22"/>
      <c r="CW2270" s="22"/>
      <c r="CX2270" s="22"/>
      <c r="CY2270" s="22"/>
      <c r="CZ2270" s="22"/>
      <c r="DA2270" s="22"/>
      <c r="DB2270" s="22"/>
      <c r="DC2270" s="22"/>
      <c r="DD2270" s="22"/>
      <c r="DE2270" s="22"/>
      <c r="DF2270" s="22"/>
      <c r="DG2270" s="22"/>
      <c r="DH2270" s="22"/>
      <c r="DI2270" s="22"/>
      <c r="DJ2270" s="22"/>
      <c r="DK2270" s="22"/>
      <c r="DL2270" s="22"/>
      <c r="DM2270" s="22"/>
      <c r="DN2270" s="22"/>
      <c r="DO2270" s="22"/>
      <c r="DP2270" s="22"/>
      <c r="DQ2270" s="24"/>
      <c r="DR2270" s="22"/>
      <c r="DS2270" s="22"/>
      <c r="DT2270" s="22"/>
      <c r="DU2270" s="22"/>
      <c r="DV2270" s="22"/>
      <c r="DW2270" s="22"/>
      <c r="DX2270" s="22"/>
      <c r="DY2270" s="22"/>
      <c r="DZ2270" s="22"/>
      <c r="EA2270" s="22"/>
      <c r="EB2270" s="22"/>
      <c r="EC2270" s="22"/>
      <c r="ED2270" s="22"/>
      <c r="EE2270" s="22"/>
      <c r="EF2270" s="22"/>
      <c r="EG2270" s="22"/>
      <c r="EH2270" s="22"/>
      <c r="EI2270" s="22"/>
      <c r="EJ2270" s="22"/>
      <c r="EK2270" s="22"/>
      <c r="EL2270" s="22"/>
      <c r="EM2270" s="22"/>
      <c r="EN2270" s="22"/>
      <c r="EO2270" s="22"/>
      <c r="EP2270" s="22"/>
      <c r="EQ2270" s="22"/>
      <c r="ER2270" s="22"/>
      <c r="ES2270" s="22"/>
      <c r="ET2270" s="22"/>
      <c r="EU2270" s="22"/>
      <c r="EV2270" s="22"/>
      <c r="EW2270" s="24"/>
      <c r="EX2270" s="22"/>
      <c r="EY2270" s="22"/>
      <c r="EZ2270" s="22"/>
      <c r="FA2270" s="22"/>
      <c r="FB2270" s="22"/>
      <c r="FC2270" s="22"/>
      <c r="FD2270" s="22"/>
      <c r="FE2270" s="22"/>
      <c r="FF2270" s="22"/>
      <c r="FG2270" s="22"/>
      <c r="FH2270" s="22"/>
      <c r="FI2270" s="22"/>
      <c r="FJ2270" s="22"/>
      <c r="FK2270" s="22"/>
      <c r="FL2270" s="22"/>
      <c r="FM2270" s="22"/>
      <c r="FN2270" s="22"/>
      <c r="FO2270" s="22"/>
      <c r="FP2270" s="22"/>
      <c r="FQ2270" s="22"/>
      <c r="FR2270" s="22"/>
      <c r="FS2270" s="22"/>
      <c r="FT2270" s="22"/>
      <c r="FU2270" s="22"/>
      <c r="FV2270" s="22"/>
      <c r="FW2270" s="22"/>
      <c r="FX2270" s="22"/>
      <c r="FY2270" s="22"/>
      <c r="FZ2270" s="22"/>
      <c r="GA2270" s="22"/>
      <c r="GB2270" s="22"/>
      <c r="GC2270" s="24"/>
      <c r="GD2270" s="22"/>
      <c r="GE2270" s="22"/>
      <c r="GF2270" s="22"/>
      <c r="GG2270" s="22"/>
      <c r="GH2270" s="22"/>
      <c r="GI2270" s="22"/>
      <c r="GJ2270" s="22"/>
      <c r="GK2270" s="22"/>
      <c r="GL2270" s="22"/>
      <c r="GM2270" s="22"/>
      <c r="GN2270" s="22"/>
      <c r="GO2270" s="22"/>
      <c r="GP2270" s="22"/>
      <c r="GQ2270" s="22"/>
      <c r="GR2270" s="22"/>
      <c r="GS2270" s="22"/>
      <c r="GT2270" s="22"/>
      <c r="GU2270" s="22"/>
      <c r="GV2270" s="22"/>
      <c r="GW2270" s="22"/>
      <c r="GX2270" s="22"/>
      <c r="GY2270" s="22"/>
      <c r="GZ2270" s="22"/>
      <c r="HA2270" s="22"/>
      <c r="HB2270" s="22"/>
      <c r="HC2270" s="22"/>
      <c r="HD2270" s="22"/>
      <c r="HE2270" s="22"/>
      <c r="HF2270" s="22"/>
      <c r="HG2270" s="22"/>
      <c r="HH2270" s="22"/>
      <c r="HI2270" s="24"/>
      <c r="HJ2270" s="22"/>
      <c r="HK2270" s="22"/>
      <c r="HL2270" s="22"/>
      <c r="HM2270" s="22"/>
      <c r="HN2270" s="22"/>
      <c r="HO2270" s="22"/>
      <c r="HP2270" s="22"/>
      <c r="HQ2270" s="22"/>
      <c r="HR2270" s="22"/>
      <c r="HS2270" s="22"/>
      <c r="HT2270" s="22"/>
      <c r="HU2270" s="22"/>
      <c r="HV2270" s="22"/>
      <c r="HW2270" s="22"/>
      <c r="HX2270" s="22"/>
      <c r="HY2270" s="22"/>
      <c r="HZ2270" s="22"/>
      <c r="IA2270" s="22"/>
      <c r="IB2270" s="22"/>
      <c r="IC2270" s="22"/>
      <c r="ID2270" s="22"/>
      <c r="IE2270" s="22"/>
      <c r="IF2270" s="22"/>
      <c r="IG2270" s="22"/>
      <c r="IH2270" s="22"/>
      <c r="II2270" s="22"/>
      <c r="IJ2270" s="22"/>
      <c r="IK2270" s="22"/>
      <c r="IL2270" s="22"/>
      <c r="IM2270" s="22"/>
      <c r="IN2270" s="22"/>
      <c r="IO2270" s="24"/>
      <c r="IP2270" s="22"/>
      <c r="IQ2270" s="22"/>
      <c r="IR2270" s="22"/>
      <c r="IS2270" s="22"/>
      <c r="IT2270" s="22"/>
      <c r="IU2270" s="22"/>
      <c r="IV2270" s="22"/>
      <c r="IW2270" s="22"/>
      <c r="IX2270" s="22"/>
      <c r="IY2270" s="22"/>
      <c r="IZ2270" s="22"/>
      <c r="JA2270" s="22"/>
      <c r="JB2270" s="22"/>
      <c r="JC2270" s="22"/>
      <c r="JD2270" s="22"/>
      <c r="JE2270" s="22"/>
      <c r="JF2270" s="22"/>
      <c r="JG2270" s="22"/>
      <c r="JH2270" s="22"/>
      <c r="JI2270" s="22"/>
      <c r="JJ2270" s="22"/>
      <c r="JK2270" s="22"/>
      <c r="JL2270" s="22"/>
      <c r="JM2270" s="22"/>
      <c r="JN2270" s="22"/>
      <c r="JO2270" s="22"/>
      <c r="JP2270" s="22"/>
      <c r="JQ2270" s="22"/>
      <c r="JR2270" s="22"/>
      <c r="JS2270" s="22"/>
      <c r="JT2270" s="22"/>
      <c r="JU2270" s="24"/>
      <c r="JV2270" s="22"/>
      <c r="JW2270" s="22"/>
      <c r="JX2270" s="22"/>
      <c r="JY2270" s="22"/>
      <c r="JZ2270" s="22"/>
      <c r="KA2270" s="22"/>
      <c r="KB2270" s="22"/>
      <c r="KC2270" s="22"/>
      <c r="KD2270" s="22"/>
      <c r="KE2270" s="22"/>
      <c r="KF2270" s="22"/>
      <c r="KG2270" s="22"/>
      <c r="KH2270" s="22"/>
      <c r="KI2270" s="22"/>
      <c r="KJ2270" s="22"/>
      <c r="KK2270" s="22"/>
      <c r="KL2270" s="22"/>
      <c r="KM2270" s="22"/>
      <c r="KN2270" s="22"/>
      <c r="KO2270" s="22"/>
      <c r="KP2270" s="22"/>
      <c r="KQ2270" s="22"/>
      <c r="KR2270" s="22"/>
      <c r="KS2270" s="22"/>
      <c r="KT2270" s="22"/>
      <c r="KU2270" s="22"/>
      <c r="KV2270" s="22"/>
      <c r="KW2270" s="22"/>
      <c r="KX2270" s="22"/>
      <c r="KY2270" s="22"/>
      <c r="KZ2270" s="22"/>
      <c r="LA2270" s="24"/>
      <c r="LB2270" s="22"/>
      <c r="LC2270" s="22"/>
      <c r="LD2270" s="22"/>
      <c r="LE2270" s="22"/>
      <c r="LF2270" s="22"/>
      <c r="LG2270" s="22"/>
      <c r="LH2270" s="22"/>
      <c r="LI2270" s="22"/>
      <c r="LJ2270" s="22"/>
      <c r="LK2270" s="22"/>
      <c r="LL2270" s="22"/>
      <c r="LM2270" s="22"/>
      <c r="LN2270" s="22"/>
      <c r="LO2270" s="22"/>
      <c r="LP2270" s="22"/>
      <c r="LQ2270" s="22"/>
      <c r="LR2270" s="22"/>
      <c r="LS2270" s="22"/>
      <c r="LT2270" s="22"/>
      <c r="LU2270" s="22"/>
      <c r="LV2270" s="22"/>
      <c r="LW2270" s="22"/>
      <c r="LX2270" s="22"/>
      <c r="LY2270" s="22"/>
      <c r="LZ2270" s="22"/>
      <c r="MA2270" s="22"/>
      <c r="MB2270" s="22"/>
      <c r="MC2270" s="22"/>
      <c r="MD2270" s="22"/>
      <c r="ME2270" s="22"/>
      <c r="MF2270" s="22"/>
      <c r="MG2270" s="24"/>
      <c r="MH2270" s="22"/>
      <c r="MI2270" s="22"/>
      <c r="MJ2270" s="22"/>
      <c r="MK2270" s="22"/>
      <c r="ML2270" s="22"/>
      <c r="MM2270" s="22"/>
      <c r="MN2270" s="22"/>
      <c r="MO2270" s="22"/>
      <c r="MP2270" s="22"/>
      <c r="MQ2270" s="22"/>
      <c r="MR2270" s="22"/>
      <c r="MS2270" s="22"/>
      <c r="MT2270" s="22"/>
      <c r="MU2270" s="22"/>
      <c r="MV2270" s="22"/>
      <c r="MW2270" s="22"/>
      <c r="MX2270" s="22"/>
      <c r="MY2270" s="22"/>
      <c r="MZ2270" s="22"/>
      <c r="NA2270" s="22"/>
      <c r="NB2270" s="22"/>
      <c r="NC2270" s="22"/>
      <c r="ND2270" s="22"/>
      <c r="NE2270" s="22"/>
      <c r="NF2270" s="22"/>
      <c r="NG2270" s="22"/>
      <c r="NH2270" s="22"/>
      <c r="NI2270" s="22"/>
      <c r="NJ2270" s="22"/>
      <c r="NK2270" s="22"/>
      <c r="NL2270" s="22"/>
      <c r="NM2270" s="24"/>
      <c r="NN2270" s="22"/>
      <c r="NO2270" s="22"/>
      <c r="NP2270" s="22"/>
      <c r="NQ2270" s="22"/>
      <c r="NR2270" s="22"/>
      <c r="NS2270" s="22"/>
      <c r="NT2270" s="22"/>
      <c r="NU2270" s="22"/>
      <c r="NV2270" s="22"/>
      <c r="NW2270" s="22"/>
      <c r="NX2270" s="22"/>
      <c r="NY2270" s="22"/>
      <c r="NZ2270" s="22"/>
      <c r="OA2270" s="22"/>
      <c r="OB2270" s="22"/>
      <c r="OC2270" s="22"/>
      <c r="OD2270" s="22"/>
      <c r="OE2270" s="22"/>
      <c r="OF2270" s="22"/>
      <c r="OG2270" s="22"/>
      <c r="OH2270" s="22"/>
      <c r="OI2270" s="22"/>
      <c r="OJ2270" s="22"/>
      <c r="OK2270" s="22"/>
      <c r="OL2270" s="22"/>
      <c r="OM2270" s="22"/>
      <c r="ON2270" s="22"/>
      <c r="OO2270" s="22"/>
      <c r="OP2270" s="22"/>
      <c r="OQ2270" s="22"/>
      <c r="OR2270" s="22"/>
    </row>
    <row r="2271" spans="1:408" ht="15" thickBot="1">
      <c r="A2271" s="1"/>
      <c r="B2271" s="12"/>
      <c r="C2271" s="12"/>
      <c r="D2271" s="22"/>
      <c r="E2271" s="54"/>
      <c r="F2271" s="54"/>
      <c r="G2271" s="54"/>
      <c r="H2271" s="55"/>
      <c r="I2271" s="22"/>
      <c r="J2271" s="56"/>
      <c r="K2271" s="80"/>
      <c r="L2271" s="57"/>
      <c r="M2271" s="57"/>
      <c r="N2271" s="55"/>
      <c r="O2271" s="58"/>
      <c r="P2271" s="58"/>
      <c r="Q2271" s="59"/>
      <c r="R2271" s="60"/>
      <c r="S2271" s="60"/>
      <c r="T2271" s="22"/>
      <c r="U2271" s="1"/>
      <c r="V2271" s="23"/>
      <c r="X2271" s="24"/>
      <c r="Y2271" s="24"/>
      <c r="Z2271" s="22"/>
      <c r="AA2271" s="22"/>
      <c r="AB2271" s="22"/>
      <c r="AC2271" s="22"/>
      <c r="AD2271" s="22"/>
      <c r="AE2271" s="22"/>
      <c r="AF2271" s="22"/>
      <c r="AG2271" s="22"/>
      <c r="AH2271" s="22"/>
      <c r="AI2271" s="22"/>
      <c r="AJ2271" s="22"/>
      <c r="AK2271" s="22"/>
      <c r="AL2271" s="22"/>
      <c r="AM2271" s="22"/>
      <c r="AN2271" s="22"/>
      <c r="AO2271" s="22"/>
      <c r="AP2271" s="22"/>
      <c r="AQ2271" s="22"/>
      <c r="AR2271" s="22"/>
      <c r="AS2271" s="22"/>
      <c r="AT2271" s="22"/>
      <c r="AU2271" s="22"/>
      <c r="AV2271" s="22"/>
      <c r="AW2271" s="22"/>
      <c r="AX2271" s="22"/>
      <c r="AY2271" s="22"/>
      <c r="AZ2271" s="22"/>
      <c r="BA2271" s="22"/>
      <c r="BB2271" s="22"/>
      <c r="BC2271" s="22"/>
      <c r="BD2271" s="22"/>
      <c r="BE2271" s="24"/>
      <c r="BF2271" s="22"/>
      <c r="BG2271" s="22"/>
      <c r="BH2271" s="22"/>
      <c r="BI2271" s="22"/>
      <c r="BJ2271" s="22"/>
      <c r="BK2271" s="22"/>
      <c r="BL2271" s="22"/>
      <c r="BM2271" s="22"/>
      <c r="BN2271" s="22"/>
      <c r="BO2271" s="22"/>
      <c r="BP2271" s="22"/>
      <c r="BQ2271" s="22"/>
      <c r="BR2271" s="22"/>
      <c r="BS2271" s="22"/>
      <c r="BT2271" s="22"/>
      <c r="BU2271" s="22"/>
      <c r="BV2271" s="22"/>
      <c r="BW2271" s="22"/>
      <c r="BX2271" s="22"/>
      <c r="BY2271" s="22"/>
      <c r="BZ2271" s="22"/>
      <c r="CA2271" s="22"/>
      <c r="CB2271" s="22"/>
      <c r="CC2271" s="22"/>
      <c r="CD2271" s="22"/>
      <c r="CE2271" s="22"/>
      <c r="CF2271" s="22"/>
      <c r="CG2271" s="22"/>
      <c r="CH2271" s="22"/>
      <c r="CI2271" s="22"/>
      <c r="CJ2271" s="22"/>
      <c r="CK2271" s="24"/>
      <c r="CL2271" s="22"/>
      <c r="CM2271" s="22"/>
      <c r="CN2271" s="22"/>
      <c r="CO2271" s="22"/>
      <c r="CP2271" s="22"/>
      <c r="CQ2271" s="22"/>
      <c r="CR2271" s="22"/>
      <c r="CS2271" s="22"/>
      <c r="CT2271" s="22"/>
      <c r="CU2271" s="22"/>
      <c r="CV2271" s="22"/>
      <c r="CW2271" s="22"/>
      <c r="CX2271" s="22"/>
      <c r="CY2271" s="22"/>
      <c r="CZ2271" s="22"/>
      <c r="DA2271" s="22"/>
      <c r="DB2271" s="22"/>
      <c r="DC2271" s="22"/>
      <c r="DD2271" s="22"/>
      <c r="DE2271" s="22"/>
      <c r="DF2271" s="22"/>
      <c r="DG2271" s="22"/>
      <c r="DH2271" s="22"/>
      <c r="DI2271" s="22"/>
      <c r="DJ2271" s="22"/>
      <c r="DK2271" s="22"/>
      <c r="DL2271" s="22"/>
      <c r="DM2271" s="22"/>
      <c r="DN2271" s="22"/>
      <c r="DO2271" s="22"/>
      <c r="DP2271" s="22"/>
      <c r="DQ2271" s="24"/>
      <c r="DR2271" s="22"/>
      <c r="DS2271" s="22"/>
      <c r="DT2271" s="22"/>
      <c r="DU2271" s="22"/>
      <c r="DV2271" s="22"/>
      <c r="DW2271" s="22"/>
      <c r="DX2271" s="22"/>
      <c r="DY2271" s="22"/>
      <c r="DZ2271" s="22"/>
      <c r="EA2271" s="22"/>
      <c r="EB2271" s="22"/>
      <c r="EC2271" s="22"/>
      <c r="ED2271" s="22"/>
      <c r="EE2271" s="22"/>
      <c r="EF2271" s="22"/>
      <c r="EG2271" s="22"/>
      <c r="EH2271" s="22"/>
      <c r="EI2271" s="22"/>
      <c r="EJ2271" s="22"/>
      <c r="EK2271" s="22"/>
      <c r="EL2271" s="22"/>
      <c r="EM2271" s="22"/>
      <c r="EN2271" s="22"/>
      <c r="EO2271" s="22"/>
      <c r="EP2271" s="22"/>
      <c r="EQ2271" s="22"/>
      <c r="ER2271" s="22"/>
      <c r="ES2271" s="22"/>
      <c r="ET2271" s="22"/>
      <c r="EU2271" s="22"/>
      <c r="EV2271" s="22"/>
      <c r="EW2271" s="24"/>
      <c r="EX2271" s="22"/>
      <c r="EY2271" s="22"/>
      <c r="EZ2271" s="22"/>
      <c r="FA2271" s="22"/>
      <c r="FB2271" s="22"/>
      <c r="FC2271" s="22"/>
      <c r="FD2271" s="22"/>
      <c r="FE2271" s="22"/>
      <c r="FF2271" s="22"/>
      <c r="FG2271" s="22"/>
      <c r="FH2271" s="22"/>
      <c r="FI2271" s="22"/>
      <c r="FJ2271" s="22"/>
      <c r="FK2271" s="22"/>
      <c r="FL2271" s="22"/>
      <c r="FM2271" s="22"/>
      <c r="FN2271" s="22"/>
      <c r="FO2271" s="22"/>
      <c r="FP2271" s="22"/>
      <c r="FQ2271" s="22"/>
      <c r="FR2271" s="22"/>
      <c r="FS2271" s="22"/>
      <c r="FT2271" s="22"/>
      <c r="FU2271" s="22"/>
      <c r="FV2271" s="22"/>
      <c r="FW2271" s="22"/>
      <c r="FX2271" s="22"/>
      <c r="FY2271" s="22"/>
      <c r="FZ2271" s="22"/>
      <c r="GA2271" s="22"/>
      <c r="GB2271" s="22"/>
      <c r="GC2271" s="24"/>
      <c r="GD2271" s="22"/>
      <c r="GE2271" s="22"/>
      <c r="GF2271" s="22"/>
      <c r="GG2271" s="22"/>
      <c r="GH2271" s="22"/>
      <c r="GI2271" s="22"/>
      <c r="GJ2271" s="22"/>
      <c r="GK2271" s="22"/>
      <c r="GL2271" s="22"/>
      <c r="GM2271" s="22"/>
      <c r="GN2271" s="22"/>
      <c r="GO2271" s="22"/>
      <c r="GP2271" s="22"/>
      <c r="GQ2271" s="22"/>
      <c r="GR2271" s="22"/>
      <c r="GS2271" s="22"/>
      <c r="GT2271" s="22"/>
      <c r="GU2271" s="22"/>
      <c r="GV2271" s="22"/>
      <c r="GW2271" s="22"/>
      <c r="GX2271" s="22"/>
      <c r="GY2271" s="22"/>
      <c r="GZ2271" s="22"/>
      <c r="HA2271" s="22"/>
      <c r="HB2271" s="22"/>
      <c r="HC2271" s="22"/>
      <c r="HD2271" s="22"/>
      <c r="HE2271" s="22"/>
      <c r="HF2271" s="22"/>
      <c r="HG2271" s="22"/>
      <c r="HH2271" s="22"/>
      <c r="HI2271" s="24"/>
      <c r="HJ2271" s="22"/>
      <c r="HK2271" s="22"/>
      <c r="HL2271" s="22"/>
      <c r="HM2271" s="22"/>
      <c r="HN2271" s="22"/>
      <c r="HO2271" s="22"/>
      <c r="HP2271" s="22"/>
      <c r="HQ2271" s="22"/>
      <c r="HR2271" s="22"/>
      <c r="HS2271" s="22"/>
      <c r="HT2271" s="22"/>
      <c r="HU2271" s="22"/>
      <c r="HV2271" s="22"/>
      <c r="HW2271" s="22"/>
      <c r="HX2271" s="22"/>
      <c r="HY2271" s="22"/>
      <c r="HZ2271" s="22"/>
      <c r="IA2271" s="22"/>
      <c r="IB2271" s="22"/>
      <c r="IC2271" s="22"/>
      <c r="ID2271" s="22"/>
      <c r="IE2271" s="22"/>
      <c r="IF2271" s="22"/>
      <c r="IG2271" s="22"/>
      <c r="IH2271" s="22"/>
      <c r="II2271" s="22"/>
      <c r="IJ2271" s="22"/>
      <c r="IK2271" s="22"/>
      <c r="IL2271" s="22"/>
      <c r="IM2271" s="22"/>
      <c r="IN2271" s="22"/>
      <c r="IO2271" s="24"/>
      <c r="IP2271" s="22"/>
      <c r="IQ2271" s="22"/>
      <c r="IR2271" s="22"/>
      <c r="IS2271" s="22"/>
      <c r="IT2271" s="22"/>
      <c r="IU2271" s="22"/>
      <c r="IV2271" s="22"/>
      <c r="IW2271" s="22"/>
      <c r="IX2271" s="22"/>
      <c r="IY2271" s="22"/>
      <c r="IZ2271" s="22"/>
      <c r="JA2271" s="22"/>
      <c r="JB2271" s="22"/>
      <c r="JC2271" s="22"/>
      <c r="JD2271" s="22"/>
      <c r="JE2271" s="22"/>
      <c r="JF2271" s="22"/>
      <c r="JG2271" s="22"/>
      <c r="JH2271" s="22"/>
      <c r="JI2271" s="22"/>
      <c r="JJ2271" s="22"/>
      <c r="JK2271" s="22"/>
      <c r="JL2271" s="22"/>
      <c r="JM2271" s="22"/>
      <c r="JN2271" s="22"/>
      <c r="JO2271" s="22"/>
      <c r="JP2271" s="22"/>
      <c r="JQ2271" s="22"/>
      <c r="JR2271" s="22"/>
      <c r="JS2271" s="22"/>
      <c r="JT2271" s="22"/>
      <c r="JU2271" s="24"/>
      <c r="JV2271" s="22"/>
      <c r="JW2271" s="22"/>
      <c r="JX2271" s="22"/>
      <c r="JY2271" s="22"/>
      <c r="JZ2271" s="22"/>
      <c r="KA2271" s="22"/>
      <c r="KB2271" s="22"/>
      <c r="KC2271" s="22"/>
      <c r="KD2271" s="22"/>
      <c r="KE2271" s="22"/>
      <c r="KF2271" s="22"/>
      <c r="KG2271" s="22"/>
      <c r="KH2271" s="22"/>
      <c r="KI2271" s="22"/>
      <c r="KJ2271" s="22"/>
      <c r="KK2271" s="22"/>
      <c r="KL2271" s="22"/>
      <c r="KM2271" s="22"/>
      <c r="KN2271" s="22"/>
      <c r="KO2271" s="22"/>
      <c r="KP2271" s="22"/>
      <c r="KQ2271" s="22"/>
      <c r="KR2271" s="22"/>
      <c r="KS2271" s="22"/>
      <c r="KT2271" s="22"/>
      <c r="KU2271" s="22"/>
      <c r="KV2271" s="22"/>
      <c r="KW2271" s="22"/>
      <c r="KX2271" s="22"/>
      <c r="KY2271" s="22"/>
      <c r="KZ2271" s="22"/>
      <c r="LA2271" s="24"/>
      <c r="LB2271" s="22"/>
      <c r="LC2271" s="22"/>
      <c r="LD2271" s="22"/>
      <c r="LE2271" s="22"/>
      <c r="LF2271" s="22"/>
      <c r="LG2271" s="22"/>
      <c r="LH2271" s="22"/>
      <c r="LI2271" s="22"/>
      <c r="LJ2271" s="22"/>
      <c r="LK2271" s="22"/>
      <c r="LL2271" s="22"/>
      <c r="LM2271" s="22"/>
      <c r="LN2271" s="22"/>
      <c r="LO2271" s="22"/>
      <c r="LP2271" s="22"/>
      <c r="LQ2271" s="22"/>
      <c r="LR2271" s="22"/>
      <c r="LS2271" s="22"/>
      <c r="LT2271" s="22"/>
      <c r="LU2271" s="22"/>
      <c r="LV2271" s="22"/>
      <c r="LW2271" s="22"/>
      <c r="LX2271" s="22"/>
      <c r="LY2271" s="22"/>
      <c r="LZ2271" s="22"/>
      <c r="MA2271" s="22"/>
      <c r="MB2271" s="22"/>
      <c r="MC2271" s="22"/>
      <c r="MD2271" s="22"/>
      <c r="ME2271" s="22"/>
      <c r="MF2271" s="22"/>
      <c r="MG2271" s="24"/>
      <c r="MH2271" s="22"/>
      <c r="MI2271" s="22"/>
      <c r="MJ2271" s="22"/>
      <c r="MK2271" s="22"/>
      <c r="ML2271" s="22"/>
      <c r="MM2271" s="22"/>
      <c r="MN2271" s="22"/>
      <c r="MO2271" s="22"/>
      <c r="MP2271" s="22"/>
      <c r="MQ2271" s="22"/>
      <c r="MR2271" s="22"/>
      <c r="MS2271" s="22"/>
      <c r="MT2271" s="22"/>
      <c r="MU2271" s="22"/>
      <c r="MV2271" s="22"/>
      <c r="MW2271" s="22"/>
      <c r="MX2271" s="22"/>
      <c r="MY2271" s="22"/>
      <c r="MZ2271" s="22"/>
      <c r="NA2271" s="22"/>
      <c r="NB2271" s="22"/>
      <c r="NC2271" s="22"/>
      <c r="ND2271" s="22"/>
      <c r="NE2271" s="22"/>
      <c r="NF2271" s="22"/>
      <c r="NG2271" s="22"/>
      <c r="NH2271" s="22"/>
      <c r="NI2271" s="22"/>
      <c r="NJ2271" s="22"/>
      <c r="NK2271" s="22"/>
      <c r="NL2271" s="22"/>
      <c r="NM2271" s="24"/>
      <c r="NN2271" s="22"/>
      <c r="NO2271" s="22"/>
      <c r="NP2271" s="22"/>
      <c r="NQ2271" s="22"/>
      <c r="NR2271" s="22"/>
      <c r="NS2271" s="22"/>
      <c r="NT2271" s="22"/>
      <c r="NU2271" s="22"/>
      <c r="NV2271" s="22"/>
      <c r="NW2271" s="22"/>
      <c r="NX2271" s="22"/>
      <c r="NY2271" s="22"/>
      <c r="NZ2271" s="22"/>
      <c r="OA2271" s="22"/>
      <c r="OB2271" s="22"/>
      <c r="OC2271" s="22"/>
      <c r="OD2271" s="22"/>
      <c r="OE2271" s="22"/>
      <c r="OF2271" s="22"/>
      <c r="OG2271" s="22"/>
      <c r="OH2271" s="22"/>
      <c r="OI2271" s="22"/>
      <c r="OJ2271" s="22"/>
      <c r="OK2271" s="22"/>
      <c r="OL2271" s="22"/>
      <c r="OM2271" s="22"/>
      <c r="ON2271" s="22"/>
      <c r="OO2271" s="22"/>
      <c r="OP2271" s="22"/>
      <c r="OQ2271" s="22"/>
      <c r="OR2271" s="22"/>
    </row>
    <row r="2272" spans="1:408" ht="15" thickBot="1">
      <c r="A2272" s="1"/>
      <c r="B2272" s="12"/>
      <c r="C2272" s="12"/>
      <c r="D2272" s="22"/>
      <c r="E2272" s="54"/>
      <c r="F2272" s="54"/>
      <c r="G2272" s="54"/>
      <c r="H2272" s="55"/>
      <c r="I2272" s="22"/>
      <c r="J2272" s="56"/>
      <c r="K2272" s="81"/>
      <c r="L2272" s="57"/>
      <c r="M2272" s="57"/>
      <c r="N2272" s="55"/>
      <c r="O2272" s="58"/>
      <c r="P2272" s="58"/>
      <c r="Q2272" s="59"/>
      <c r="R2272" s="60"/>
      <c r="S2272" s="60"/>
      <c r="T2272" s="22"/>
      <c r="U2272" s="1"/>
      <c r="V2272" s="23"/>
      <c r="X2272" s="24"/>
      <c r="Y2272" s="24"/>
      <c r="Z2272" s="22"/>
      <c r="AA2272" s="22"/>
      <c r="AB2272" s="22"/>
      <c r="AC2272" s="22"/>
      <c r="AD2272" s="22"/>
      <c r="AE2272" s="22"/>
      <c r="AF2272" s="22"/>
      <c r="AG2272" s="22"/>
      <c r="AH2272" s="22"/>
      <c r="AI2272" s="22"/>
      <c r="AJ2272" s="22"/>
      <c r="AK2272" s="22"/>
      <c r="AL2272" s="22"/>
      <c r="AM2272" s="22"/>
      <c r="AN2272" s="22"/>
      <c r="AO2272" s="22"/>
      <c r="AP2272" s="22"/>
      <c r="AQ2272" s="22"/>
      <c r="AR2272" s="22"/>
      <c r="AS2272" s="22"/>
      <c r="AT2272" s="22"/>
      <c r="AU2272" s="22"/>
      <c r="AV2272" s="22"/>
      <c r="AW2272" s="22"/>
      <c r="AX2272" s="22"/>
      <c r="AY2272" s="22"/>
      <c r="AZ2272" s="22"/>
      <c r="BA2272" s="22"/>
      <c r="BB2272" s="22"/>
      <c r="BC2272" s="22"/>
      <c r="BD2272" s="22"/>
      <c r="BE2272" s="24"/>
      <c r="BF2272" s="22"/>
      <c r="BG2272" s="22"/>
      <c r="BH2272" s="22"/>
      <c r="BI2272" s="22"/>
      <c r="BJ2272" s="22"/>
      <c r="BK2272" s="22"/>
      <c r="BL2272" s="22"/>
      <c r="BM2272" s="22"/>
      <c r="BN2272" s="22"/>
      <c r="BO2272" s="22"/>
      <c r="BP2272" s="22"/>
      <c r="BQ2272" s="22"/>
      <c r="BR2272" s="22"/>
      <c r="BS2272" s="22"/>
      <c r="BT2272" s="22"/>
      <c r="BU2272" s="22"/>
      <c r="BV2272" s="22"/>
      <c r="BW2272" s="22"/>
      <c r="BX2272" s="22"/>
      <c r="BY2272" s="22"/>
      <c r="BZ2272" s="22"/>
      <c r="CA2272" s="22"/>
      <c r="CB2272" s="22"/>
      <c r="CC2272" s="22"/>
      <c r="CD2272" s="22"/>
      <c r="CE2272" s="22"/>
      <c r="CF2272" s="22"/>
      <c r="CG2272" s="22"/>
      <c r="CH2272" s="22"/>
      <c r="CI2272" s="22"/>
      <c r="CJ2272" s="22"/>
      <c r="CK2272" s="24"/>
      <c r="CL2272" s="22"/>
      <c r="CM2272" s="22"/>
      <c r="CN2272" s="22"/>
      <c r="CO2272" s="22"/>
      <c r="CP2272" s="22"/>
      <c r="CQ2272" s="22"/>
      <c r="CR2272" s="22"/>
      <c r="CS2272" s="22"/>
      <c r="CT2272" s="22"/>
      <c r="CU2272" s="22"/>
      <c r="CV2272" s="22"/>
      <c r="CW2272" s="22"/>
      <c r="CX2272" s="22"/>
      <c r="CY2272" s="22"/>
      <c r="CZ2272" s="22"/>
      <c r="DA2272" s="22"/>
      <c r="DB2272" s="22"/>
      <c r="DC2272" s="22"/>
      <c r="DD2272" s="22"/>
      <c r="DE2272" s="22"/>
      <c r="DF2272" s="22"/>
      <c r="DG2272" s="22"/>
      <c r="DH2272" s="22"/>
      <c r="DI2272" s="22"/>
      <c r="DJ2272" s="22"/>
      <c r="DK2272" s="22"/>
      <c r="DL2272" s="22"/>
      <c r="DM2272" s="22"/>
      <c r="DN2272" s="22"/>
      <c r="DO2272" s="22"/>
      <c r="DP2272" s="22"/>
      <c r="DQ2272" s="24"/>
      <c r="DR2272" s="22"/>
      <c r="DS2272" s="22"/>
      <c r="DT2272" s="22"/>
      <c r="DU2272" s="22"/>
      <c r="DV2272" s="22"/>
      <c r="DW2272" s="22"/>
      <c r="DX2272" s="22"/>
      <c r="DY2272" s="22"/>
      <c r="DZ2272" s="22"/>
      <c r="EA2272" s="22"/>
      <c r="EB2272" s="22"/>
      <c r="EC2272" s="22"/>
      <c r="ED2272" s="22"/>
      <c r="EE2272" s="22"/>
      <c r="EF2272" s="22"/>
      <c r="EG2272" s="22"/>
      <c r="EH2272" s="22"/>
      <c r="EI2272" s="22"/>
      <c r="EJ2272" s="22"/>
      <c r="EK2272" s="22"/>
      <c r="EL2272" s="22"/>
      <c r="EM2272" s="22"/>
      <c r="EN2272" s="22"/>
      <c r="EO2272" s="22"/>
      <c r="EP2272" s="22"/>
      <c r="EQ2272" s="22"/>
      <c r="ER2272" s="22"/>
      <c r="ES2272" s="22"/>
      <c r="ET2272" s="22"/>
      <c r="EU2272" s="22"/>
      <c r="EV2272" s="22"/>
      <c r="EW2272" s="24"/>
      <c r="EX2272" s="22"/>
      <c r="EY2272" s="22"/>
      <c r="EZ2272" s="22"/>
      <c r="FA2272" s="22"/>
      <c r="FB2272" s="22"/>
      <c r="FC2272" s="22"/>
      <c r="FD2272" s="22"/>
      <c r="FE2272" s="22"/>
      <c r="FF2272" s="22"/>
      <c r="FG2272" s="22"/>
      <c r="FH2272" s="22"/>
      <c r="FI2272" s="22"/>
      <c r="FJ2272" s="22"/>
      <c r="FK2272" s="22"/>
      <c r="FL2272" s="22"/>
      <c r="FM2272" s="22"/>
      <c r="FN2272" s="22"/>
      <c r="FO2272" s="22"/>
      <c r="FP2272" s="22"/>
      <c r="FQ2272" s="22"/>
      <c r="FR2272" s="22"/>
      <c r="FS2272" s="22"/>
      <c r="FT2272" s="22"/>
      <c r="FU2272" s="22"/>
      <c r="FV2272" s="22"/>
      <c r="FW2272" s="22"/>
      <c r="FX2272" s="22"/>
      <c r="FY2272" s="22"/>
      <c r="FZ2272" s="22"/>
      <c r="GA2272" s="22"/>
      <c r="GB2272" s="22"/>
      <c r="GC2272" s="24"/>
      <c r="GD2272" s="22"/>
      <c r="GE2272" s="22"/>
      <c r="GF2272" s="22"/>
      <c r="GG2272" s="22"/>
      <c r="GH2272" s="22"/>
      <c r="GI2272" s="22"/>
      <c r="GJ2272" s="22"/>
      <c r="GK2272" s="22"/>
      <c r="GL2272" s="22"/>
      <c r="GM2272" s="22"/>
      <c r="GN2272" s="22"/>
      <c r="GO2272" s="22"/>
      <c r="GP2272" s="22"/>
      <c r="GQ2272" s="22"/>
      <c r="GR2272" s="22"/>
      <c r="GS2272" s="22"/>
      <c r="GT2272" s="22"/>
      <c r="GU2272" s="22"/>
      <c r="GV2272" s="22"/>
      <c r="GW2272" s="22"/>
      <c r="GX2272" s="22"/>
      <c r="GY2272" s="22"/>
      <c r="GZ2272" s="22"/>
      <c r="HA2272" s="22"/>
      <c r="HB2272" s="22"/>
      <c r="HC2272" s="22"/>
      <c r="HD2272" s="22"/>
      <c r="HE2272" s="22"/>
      <c r="HF2272" s="22"/>
      <c r="HG2272" s="22"/>
      <c r="HH2272" s="22"/>
      <c r="HI2272" s="24"/>
      <c r="HJ2272" s="22"/>
      <c r="HK2272" s="22"/>
      <c r="HL2272" s="22"/>
      <c r="HM2272" s="22"/>
      <c r="HN2272" s="22"/>
      <c r="HO2272" s="22"/>
      <c r="HP2272" s="22"/>
      <c r="HQ2272" s="22"/>
      <c r="HR2272" s="22"/>
      <c r="HS2272" s="22"/>
      <c r="HT2272" s="22"/>
      <c r="HU2272" s="22"/>
      <c r="HV2272" s="22"/>
      <c r="HW2272" s="22"/>
      <c r="HX2272" s="22"/>
      <c r="HY2272" s="22"/>
      <c r="HZ2272" s="22"/>
      <c r="IA2272" s="22"/>
      <c r="IB2272" s="22"/>
      <c r="IC2272" s="22"/>
      <c r="ID2272" s="22"/>
      <c r="IE2272" s="22"/>
      <c r="IF2272" s="22"/>
      <c r="IG2272" s="22"/>
      <c r="IH2272" s="22"/>
      <c r="II2272" s="22"/>
      <c r="IJ2272" s="22"/>
      <c r="IK2272" s="22"/>
      <c r="IL2272" s="22"/>
      <c r="IM2272" s="22"/>
      <c r="IN2272" s="22"/>
      <c r="IO2272" s="24"/>
      <c r="IP2272" s="22"/>
      <c r="IQ2272" s="22"/>
      <c r="IR2272" s="22"/>
      <c r="IS2272" s="22"/>
      <c r="IT2272" s="22"/>
      <c r="IU2272" s="22"/>
      <c r="IV2272" s="22"/>
      <c r="IW2272" s="22"/>
      <c r="IX2272" s="22"/>
      <c r="IY2272" s="22"/>
      <c r="IZ2272" s="22"/>
      <c r="JA2272" s="22"/>
      <c r="JB2272" s="22"/>
      <c r="JC2272" s="22"/>
      <c r="JD2272" s="22"/>
      <c r="JE2272" s="22"/>
      <c r="JF2272" s="22"/>
      <c r="JG2272" s="22"/>
      <c r="JH2272" s="22"/>
      <c r="JI2272" s="22"/>
      <c r="JJ2272" s="22"/>
      <c r="JK2272" s="22"/>
      <c r="JL2272" s="22"/>
      <c r="JM2272" s="22"/>
      <c r="JN2272" s="22"/>
      <c r="JO2272" s="22"/>
      <c r="JP2272" s="22"/>
      <c r="JQ2272" s="22"/>
      <c r="JR2272" s="22"/>
      <c r="JS2272" s="22"/>
      <c r="JT2272" s="22"/>
      <c r="JU2272" s="24"/>
      <c r="JV2272" s="22"/>
      <c r="JW2272" s="22"/>
      <c r="JX2272" s="22"/>
      <c r="JY2272" s="22"/>
      <c r="JZ2272" s="22"/>
      <c r="KA2272" s="22"/>
      <c r="KB2272" s="22"/>
      <c r="KC2272" s="22"/>
      <c r="KD2272" s="22"/>
      <c r="KE2272" s="22"/>
      <c r="KF2272" s="22"/>
      <c r="KG2272" s="22"/>
      <c r="KH2272" s="22"/>
      <c r="KI2272" s="22"/>
      <c r="KJ2272" s="22"/>
      <c r="KK2272" s="22"/>
      <c r="KL2272" s="22"/>
      <c r="KM2272" s="22"/>
      <c r="KN2272" s="22"/>
      <c r="KO2272" s="22"/>
      <c r="KP2272" s="22"/>
      <c r="KQ2272" s="22"/>
      <c r="KR2272" s="22"/>
      <c r="KS2272" s="22"/>
      <c r="KT2272" s="22"/>
      <c r="KU2272" s="22"/>
      <c r="KV2272" s="22"/>
      <c r="KW2272" s="22"/>
      <c r="KX2272" s="22"/>
      <c r="KY2272" s="22"/>
      <c r="KZ2272" s="22"/>
      <c r="LA2272" s="24"/>
      <c r="LB2272" s="22"/>
      <c r="LC2272" s="22"/>
      <c r="LD2272" s="22"/>
      <c r="LE2272" s="22"/>
      <c r="LF2272" s="22"/>
      <c r="LG2272" s="22"/>
      <c r="LH2272" s="22"/>
      <c r="LI2272" s="22"/>
      <c r="LJ2272" s="22"/>
      <c r="LK2272" s="22"/>
      <c r="LL2272" s="22"/>
      <c r="LM2272" s="22"/>
      <c r="LN2272" s="22"/>
      <c r="LO2272" s="22"/>
      <c r="LP2272" s="22"/>
      <c r="LQ2272" s="22"/>
      <c r="LR2272" s="22"/>
      <c r="LS2272" s="22"/>
      <c r="LT2272" s="22"/>
      <c r="LU2272" s="22"/>
      <c r="LV2272" s="22"/>
      <c r="LW2272" s="22"/>
      <c r="LX2272" s="22"/>
      <c r="LY2272" s="22"/>
      <c r="LZ2272" s="22"/>
      <c r="MA2272" s="22"/>
      <c r="MB2272" s="22"/>
      <c r="MC2272" s="22"/>
      <c r="MD2272" s="22"/>
      <c r="ME2272" s="22"/>
      <c r="MF2272" s="22"/>
      <c r="MG2272" s="24"/>
      <c r="MH2272" s="22"/>
      <c r="MI2272" s="22"/>
      <c r="MJ2272" s="22"/>
      <c r="MK2272" s="22"/>
      <c r="ML2272" s="22"/>
      <c r="MM2272" s="22"/>
      <c r="MN2272" s="22"/>
      <c r="MO2272" s="22"/>
      <c r="MP2272" s="22"/>
      <c r="MQ2272" s="22"/>
      <c r="MR2272" s="22"/>
      <c r="MS2272" s="22"/>
      <c r="MT2272" s="22"/>
      <c r="MU2272" s="22"/>
      <c r="MV2272" s="22"/>
      <c r="MW2272" s="22"/>
      <c r="MX2272" s="22"/>
      <c r="MY2272" s="22"/>
      <c r="MZ2272" s="22"/>
      <c r="NA2272" s="22"/>
      <c r="NB2272" s="22"/>
      <c r="NC2272" s="22"/>
      <c r="ND2272" s="22"/>
      <c r="NE2272" s="22"/>
      <c r="NF2272" s="22"/>
      <c r="NG2272" s="22"/>
      <c r="NH2272" s="22"/>
      <c r="NI2272" s="22"/>
      <c r="NJ2272" s="22"/>
      <c r="NK2272" s="22"/>
      <c r="NL2272" s="22"/>
      <c r="NM2272" s="24"/>
      <c r="NN2272" s="22"/>
      <c r="NO2272" s="22"/>
      <c r="NP2272" s="22"/>
      <c r="NQ2272" s="22"/>
      <c r="NR2272" s="22"/>
      <c r="NS2272" s="22"/>
      <c r="NT2272" s="22"/>
      <c r="NU2272" s="22"/>
      <c r="NV2272" s="22"/>
      <c r="NW2272" s="22"/>
      <c r="NX2272" s="22"/>
      <c r="NY2272" s="22"/>
      <c r="NZ2272" s="22"/>
      <c r="OA2272" s="22"/>
      <c r="OB2272" s="22"/>
      <c r="OC2272" s="22"/>
      <c r="OD2272" s="22"/>
      <c r="OE2272" s="22"/>
      <c r="OF2272" s="22"/>
      <c r="OG2272" s="22"/>
      <c r="OH2272" s="22"/>
      <c r="OI2272" s="22"/>
      <c r="OJ2272" s="22"/>
      <c r="OK2272" s="22"/>
      <c r="OL2272" s="22"/>
      <c r="OM2272" s="22"/>
      <c r="ON2272" s="22"/>
      <c r="OO2272" s="22"/>
      <c r="OP2272" s="22"/>
      <c r="OQ2272" s="22"/>
      <c r="OR2272" s="22"/>
    </row>
    <row r="2273" spans="1:408" ht="15" thickBot="1">
      <c r="A2273" s="1"/>
      <c r="B2273" s="12"/>
      <c r="C2273" s="12"/>
      <c r="D2273" s="22"/>
      <c r="E2273" s="54"/>
      <c r="F2273" s="54"/>
      <c r="G2273" s="54"/>
      <c r="H2273" s="55"/>
      <c r="I2273" s="22"/>
      <c r="J2273" s="56"/>
      <c r="K2273" s="80"/>
      <c r="L2273" s="57"/>
      <c r="M2273" s="57"/>
      <c r="N2273" s="55"/>
      <c r="O2273" s="58"/>
      <c r="P2273" s="58"/>
      <c r="Q2273" s="59"/>
      <c r="R2273" s="60"/>
      <c r="S2273" s="60"/>
      <c r="T2273" s="22"/>
      <c r="U2273" s="1"/>
      <c r="V2273" s="23"/>
      <c r="X2273" s="24"/>
      <c r="Y2273" s="24"/>
      <c r="Z2273" s="22"/>
      <c r="AA2273" s="22"/>
      <c r="AB2273" s="22"/>
      <c r="AC2273" s="22"/>
      <c r="AD2273" s="22"/>
      <c r="AE2273" s="22"/>
      <c r="AF2273" s="22"/>
      <c r="AG2273" s="22"/>
      <c r="AH2273" s="22"/>
      <c r="AI2273" s="22"/>
      <c r="AJ2273" s="22"/>
      <c r="AK2273" s="22"/>
      <c r="AL2273" s="22"/>
      <c r="AM2273" s="22"/>
      <c r="AN2273" s="22"/>
      <c r="AO2273" s="22"/>
      <c r="AP2273" s="22"/>
      <c r="AQ2273" s="22"/>
      <c r="AR2273" s="22"/>
      <c r="AS2273" s="22"/>
      <c r="AT2273" s="22"/>
      <c r="AU2273" s="22"/>
      <c r="AV2273" s="22"/>
      <c r="AW2273" s="22"/>
      <c r="AX2273" s="22"/>
      <c r="AY2273" s="22"/>
      <c r="AZ2273" s="22"/>
      <c r="BA2273" s="22"/>
      <c r="BB2273" s="22"/>
      <c r="BC2273" s="22"/>
      <c r="BD2273" s="22"/>
      <c r="BE2273" s="24"/>
      <c r="BF2273" s="22"/>
      <c r="BG2273" s="22"/>
      <c r="BH2273" s="22"/>
      <c r="BI2273" s="22"/>
      <c r="BJ2273" s="22"/>
      <c r="BK2273" s="22"/>
      <c r="BL2273" s="22"/>
      <c r="BM2273" s="22"/>
      <c r="BN2273" s="22"/>
      <c r="BO2273" s="22"/>
      <c r="BP2273" s="22"/>
      <c r="BQ2273" s="22"/>
      <c r="BR2273" s="22"/>
      <c r="BS2273" s="22"/>
      <c r="BT2273" s="22"/>
      <c r="BU2273" s="22"/>
      <c r="BV2273" s="22"/>
      <c r="BW2273" s="22"/>
      <c r="BX2273" s="22"/>
      <c r="BY2273" s="22"/>
      <c r="BZ2273" s="22"/>
      <c r="CA2273" s="22"/>
      <c r="CB2273" s="22"/>
      <c r="CC2273" s="22"/>
      <c r="CD2273" s="22"/>
      <c r="CE2273" s="22"/>
      <c r="CF2273" s="22"/>
      <c r="CG2273" s="22"/>
      <c r="CH2273" s="22"/>
      <c r="CI2273" s="22"/>
      <c r="CJ2273" s="22"/>
      <c r="CK2273" s="24"/>
      <c r="CL2273" s="22"/>
      <c r="CM2273" s="22"/>
      <c r="CN2273" s="22"/>
      <c r="CO2273" s="22"/>
      <c r="CP2273" s="22"/>
      <c r="CQ2273" s="22"/>
      <c r="CR2273" s="22"/>
      <c r="CS2273" s="22"/>
      <c r="CT2273" s="22"/>
      <c r="CU2273" s="22"/>
      <c r="CV2273" s="22"/>
      <c r="CW2273" s="22"/>
      <c r="CX2273" s="22"/>
      <c r="CY2273" s="22"/>
      <c r="CZ2273" s="22"/>
      <c r="DA2273" s="22"/>
      <c r="DB2273" s="22"/>
      <c r="DC2273" s="22"/>
      <c r="DD2273" s="22"/>
      <c r="DE2273" s="22"/>
      <c r="DF2273" s="22"/>
      <c r="DG2273" s="22"/>
      <c r="DH2273" s="22"/>
      <c r="DI2273" s="22"/>
      <c r="DJ2273" s="22"/>
      <c r="DK2273" s="22"/>
      <c r="DL2273" s="22"/>
      <c r="DM2273" s="22"/>
      <c r="DN2273" s="22"/>
      <c r="DO2273" s="22"/>
      <c r="DP2273" s="22"/>
      <c r="DQ2273" s="24"/>
      <c r="DR2273" s="22"/>
      <c r="DS2273" s="22"/>
      <c r="DT2273" s="22"/>
      <c r="DU2273" s="22"/>
      <c r="DV2273" s="22"/>
      <c r="DW2273" s="22"/>
      <c r="DX2273" s="22"/>
      <c r="DY2273" s="22"/>
      <c r="DZ2273" s="22"/>
      <c r="EA2273" s="22"/>
      <c r="EB2273" s="22"/>
      <c r="EC2273" s="22"/>
      <c r="ED2273" s="22"/>
      <c r="EE2273" s="22"/>
      <c r="EF2273" s="22"/>
      <c r="EG2273" s="22"/>
      <c r="EH2273" s="22"/>
      <c r="EI2273" s="22"/>
      <c r="EJ2273" s="22"/>
      <c r="EK2273" s="22"/>
      <c r="EL2273" s="22"/>
      <c r="EM2273" s="22"/>
      <c r="EN2273" s="22"/>
      <c r="EO2273" s="22"/>
      <c r="EP2273" s="22"/>
      <c r="EQ2273" s="22"/>
      <c r="ER2273" s="22"/>
      <c r="ES2273" s="22"/>
      <c r="ET2273" s="22"/>
      <c r="EU2273" s="22"/>
      <c r="EV2273" s="22"/>
      <c r="EW2273" s="24"/>
      <c r="EX2273" s="22"/>
      <c r="EY2273" s="22"/>
      <c r="EZ2273" s="22"/>
      <c r="FA2273" s="22"/>
      <c r="FB2273" s="22"/>
      <c r="FC2273" s="22"/>
      <c r="FD2273" s="22"/>
      <c r="FE2273" s="22"/>
      <c r="FF2273" s="22"/>
      <c r="FG2273" s="22"/>
      <c r="FH2273" s="22"/>
      <c r="FI2273" s="22"/>
      <c r="FJ2273" s="22"/>
      <c r="FK2273" s="22"/>
      <c r="FL2273" s="22"/>
      <c r="FM2273" s="22"/>
      <c r="FN2273" s="22"/>
      <c r="FO2273" s="22"/>
      <c r="FP2273" s="22"/>
      <c r="FQ2273" s="22"/>
      <c r="FR2273" s="22"/>
      <c r="FS2273" s="22"/>
      <c r="FT2273" s="22"/>
      <c r="FU2273" s="22"/>
      <c r="FV2273" s="22"/>
      <c r="FW2273" s="22"/>
      <c r="FX2273" s="22"/>
      <c r="FY2273" s="22"/>
      <c r="FZ2273" s="22"/>
      <c r="GA2273" s="22"/>
      <c r="GB2273" s="22"/>
      <c r="GC2273" s="24"/>
      <c r="GD2273" s="22"/>
      <c r="GE2273" s="22"/>
      <c r="GF2273" s="22"/>
      <c r="GG2273" s="22"/>
      <c r="GH2273" s="22"/>
      <c r="GI2273" s="22"/>
      <c r="GJ2273" s="22"/>
      <c r="GK2273" s="22"/>
      <c r="GL2273" s="22"/>
      <c r="GM2273" s="22"/>
      <c r="GN2273" s="22"/>
      <c r="GO2273" s="22"/>
      <c r="GP2273" s="22"/>
      <c r="GQ2273" s="22"/>
      <c r="GR2273" s="22"/>
      <c r="GS2273" s="22"/>
      <c r="GT2273" s="22"/>
      <c r="GU2273" s="22"/>
      <c r="GV2273" s="22"/>
      <c r="GW2273" s="22"/>
      <c r="GX2273" s="22"/>
      <c r="GY2273" s="22"/>
      <c r="GZ2273" s="22"/>
      <c r="HA2273" s="22"/>
      <c r="HB2273" s="22"/>
      <c r="HC2273" s="22"/>
      <c r="HD2273" s="22"/>
      <c r="HE2273" s="22"/>
      <c r="HF2273" s="22"/>
      <c r="HG2273" s="22"/>
      <c r="HH2273" s="22"/>
      <c r="HI2273" s="24"/>
      <c r="HJ2273" s="22"/>
      <c r="HK2273" s="22"/>
      <c r="HL2273" s="22"/>
      <c r="HM2273" s="22"/>
      <c r="HN2273" s="22"/>
      <c r="HO2273" s="22"/>
      <c r="HP2273" s="22"/>
      <c r="HQ2273" s="22"/>
      <c r="HR2273" s="22"/>
      <c r="HS2273" s="22"/>
      <c r="HT2273" s="22"/>
      <c r="HU2273" s="22"/>
      <c r="HV2273" s="22"/>
      <c r="HW2273" s="22"/>
      <c r="HX2273" s="22"/>
      <c r="HY2273" s="22"/>
      <c r="HZ2273" s="22"/>
      <c r="IA2273" s="22"/>
      <c r="IB2273" s="22"/>
      <c r="IC2273" s="22"/>
      <c r="ID2273" s="22"/>
      <c r="IE2273" s="22"/>
      <c r="IF2273" s="22"/>
      <c r="IG2273" s="22"/>
      <c r="IH2273" s="22"/>
      <c r="II2273" s="22"/>
      <c r="IJ2273" s="22"/>
      <c r="IK2273" s="22"/>
      <c r="IL2273" s="22"/>
      <c r="IM2273" s="22"/>
      <c r="IN2273" s="22"/>
      <c r="IO2273" s="24"/>
      <c r="IP2273" s="22"/>
      <c r="IQ2273" s="22"/>
      <c r="IR2273" s="22"/>
      <c r="IS2273" s="22"/>
      <c r="IT2273" s="22"/>
      <c r="IU2273" s="22"/>
      <c r="IV2273" s="22"/>
      <c r="IW2273" s="22"/>
      <c r="IX2273" s="22"/>
      <c r="IY2273" s="22"/>
      <c r="IZ2273" s="22"/>
      <c r="JA2273" s="22"/>
      <c r="JB2273" s="22"/>
      <c r="JC2273" s="22"/>
      <c r="JD2273" s="22"/>
      <c r="JE2273" s="22"/>
      <c r="JF2273" s="22"/>
      <c r="JG2273" s="22"/>
      <c r="JH2273" s="22"/>
      <c r="JI2273" s="22"/>
      <c r="JJ2273" s="22"/>
      <c r="JK2273" s="22"/>
      <c r="JL2273" s="22"/>
      <c r="JM2273" s="22"/>
      <c r="JN2273" s="22"/>
      <c r="JO2273" s="22"/>
      <c r="JP2273" s="22"/>
      <c r="JQ2273" s="22"/>
      <c r="JR2273" s="22"/>
      <c r="JS2273" s="22"/>
      <c r="JT2273" s="22"/>
      <c r="JU2273" s="24"/>
      <c r="JV2273" s="22"/>
      <c r="JW2273" s="22"/>
      <c r="JX2273" s="22"/>
      <c r="JY2273" s="22"/>
      <c r="JZ2273" s="22"/>
      <c r="KA2273" s="22"/>
      <c r="KB2273" s="22"/>
      <c r="KC2273" s="22"/>
      <c r="KD2273" s="22"/>
      <c r="KE2273" s="22"/>
      <c r="KF2273" s="22"/>
      <c r="KG2273" s="22"/>
      <c r="KH2273" s="22"/>
      <c r="KI2273" s="22"/>
      <c r="KJ2273" s="22"/>
      <c r="KK2273" s="22"/>
      <c r="KL2273" s="22"/>
      <c r="KM2273" s="22"/>
      <c r="KN2273" s="22"/>
      <c r="KO2273" s="22"/>
      <c r="KP2273" s="22"/>
      <c r="KQ2273" s="22"/>
      <c r="KR2273" s="22"/>
      <c r="KS2273" s="22"/>
      <c r="KT2273" s="22"/>
      <c r="KU2273" s="22"/>
      <c r="KV2273" s="22"/>
      <c r="KW2273" s="22"/>
      <c r="KX2273" s="22"/>
      <c r="KY2273" s="22"/>
      <c r="KZ2273" s="22"/>
      <c r="LA2273" s="24"/>
      <c r="LB2273" s="22"/>
      <c r="LC2273" s="22"/>
      <c r="LD2273" s="22"/>
      <c r="LE2273" s="22"/>
      <c r="LF2273" s="22"/>
      <c r="LG2273" s="22"/>
      <c r="LH2273" s="22"/>
      <c r="LI2273" s="22"/>
      <c r="LJ2273" s="22"/>
      <c r="LK2273" s="22"/>
      <c r="LL2273" s="22"/>
      <c r="LM2273" s="22"/>
      <c r="LN2273" s="22"/>
      <c r="LO2273" s="22"/>
      <c r="LP2273" s="22"/>
      <c r="LQ2273" s="22"/>
      <c r="LR2273" s="22"/>
      <c r="LS2273" s="22"/>
      <c r="LT2273" s="22"/>
      <c r="LU2273" s="22"/>
      <c r="LV2273" s="22"/>
      <c r="LW2273" s="22"/>
      <c r="LX2273" s="22"/>
      <c r="LY2273" s="22"/>
      <c r="LZ2273" s="22"/>
      <c r="MA2273" s="22"/>
      <c r="MB2273" s="22"/>
      <c r="MC2273" s="22"/>
      <c r="MD2273" s="22"/>
      <c r="ME2273" s="22"/>
      <c r="MF2273" s="22"/>
      <c r="MG2273" s="24"/>
      <c r="MH2273" s="22"/>
      <c r="MI2273" s="22"/>
      <c r="MJ2273" s="22"/>
      <c r="MK2273" s="22"/>
      <c r="ML2273" s="22"/>
      <c r="MM2273" s="22"/>
      <c r="MN2273" s="22"/>
      <c r="MO2273" s="22"/>
      <c r="MP2273" s="22"/>
      <c r="MQ2273" s="22"/>
      <c r="MR2273" s="22"/>
      <c r="MS2273" s="22"/>
      <c r="MT2273" s="22"/>
      <c r="MU2273" s="22"/>
      <c r="MV2273" s="22"/>
      <c r="MW2273" s="22"/>
      <c r="MX2273" s="22"/>
      <c r="MY2273" s="22"/>
      <c r="MZ2273" s="22"/>
      <c r="NA2273" s="22"/>
      <c r="NB2273" s="22"/>
      <c r="NC2273" s="22"/>
      <c r="ND2273" s="22"/>
      <c r="NE2273" s="22"/>
      <c r="NF2273" s="22"/>
      <c r="NG2273" s="22"/>
      <c r="NH2273" s="22"/>
      <c r="NI2273" s="22"/>
      <c r="NJ2273" s="22"/>
      <c r="NK2273" s="22"/>
      <c r="NL2273" s="22"/>
      <c r="NM2273" s="24"/>
      <c r="NN2273" s="22"/>
      <c r="NO2273" s="22"/>
      <c r="NP2273" s="22"/>
      <c r="NQ2273" s="22"/>
      <c r="NR2273" s="22"/>
      <c r="NS2273" s="22"/>
      <c r="NT2273" s="22"/>
      <c r="NU2273" s="22"/>
      <c r="NV2273" s="22"/>
      <c r="NW2273" s="22"/>
      <c r="NX2273" s="22"/>
      <c r="NY2273" s="22"/>
      <c r="NZ2273" s="22"/>
      <c r="OA2273" s="22"/>
      <c r="OB2273" s="22"/>
      <c r="OC2273" s="22"/>
      <c r="OD2273" s="22"/>
      <c r="OE2273" s="22"/>
      <c r="OF2273" s="22"/>
      <c r="OG2273" s="22"/>
      <c r="OH2273" s="22"/>
      <c r="OI2273" s="22"/>
      <c r="OJ2273" s="22"/>
      <c r="OK2273" s="22"/>
      <c r="OL2273" s="22"/>
      <c r="OM2273" s="22"/>
      <c r="ON2273" s="22"/>
      <c r="OO2273" s="22"/>
      <c r="OP2273" s="22"/>
      <c r="OQ2273" s="22"/>
      <c r="OR2273" s="22"/>
    </row>
    <row r="2274" spans="1:408" ht="15" thickBot="1">
      <c r="A2274" s="1"/>
      <c r="B2274" s="12"/>
      <c r="C2274" s="12"/>
      <c r="D2274" s="22"/>
      <c r="E2274" s="54"/>
      <c r="F2274" s="54"/>
      <c r="G2274" s="54"/>
      <c r="H2274" s="55"/>
      <c r="I2274" s="22"/>
      <c r="J2274" s="56"/>
      <c r="K2274" s="81"/>
      <c r="L2274" s="57"/>
      <c r="M2274" s="57"/>
      <c r="N2274" s="55"/>
      <c r="O2274" s="58"/>
      <c r="P2274" s="58"/>
      <c r="Q2274" s="59"/>
      <c r="R2274" s="60"/>
      <c r="S2274" s="60"/>
      <c r="T2274" s="22"/>
      <c r="U2274" s="1"/>
      <c r="V2274" s="23"/>
      <c r="X2274" s="24"/>
      <c r="Y2274" s="24"/>
      <c r="Z2274" s="22"/>
      <c r="AA2274" s="22"/>
      <c r="AB2274" s="22"/>
      <c r="AC2274" s="22"/>
      <c r="AD2274" s="22"/>
      <c r="AE2274" s="22"/>
      <c r="AF2274" s="22"/>
      <c r="AG2274" s="22"/>
      <c r="AH2274" s="22"/>
      <c r="AI2274" s="22"/>
      <c r="AJ2274" s="22"/>
      <c r="AK2274" s="22"/>
      <c r="AL2274" s="22"/>
      <c r="AM2274" s="22"/>
      <c r="AN2274" s="22"/>
      <c r="AO2274" s="22"/>
      <c r="AP2274" s="22"/>
      <c r="AQ2274" s="22"/>
      <c r="AR2274" s="22"/>
      <c r="AS2274" s="22"/>
      <c r="AT2274" s="22"/>
      <c r="AU2274" s="22"/>
      <c r="AV2274" s="22"/>
      <c r="AW2274" s="22"/>
      <c r="AX2274" s="22"/>
      <c r="AY2274" s="22"/>
      <c r="AZ2274" s="22"/>
      <c r="BA2274" s="22"/>
      <c r="BB2274" s="22"/>
      <c r="BC2274" s="22"/>
      <c r="BD2274" s="22"/>
      <c r="BE2274" s="24"/>
      <c r="BF2274" s="22"/>
      <c r="BG2274" s="22"/>
      <c r="BH2274" s="22"/>
      <c r="BI2274" s="22"/>
      <c r="BJ2274" s="22"/>
      <c r="BK2274" s="22"/>
      <c r="BL2274" s="22"/>
      <c r="BM2274" s="22"/>
      <c r="BN2274" s="22"/>
      <c r="BO2274" s="22"/>
      <c r="BP2274" s="22"/>
      <c r="BQ2274" s="22"/>
      <c r="BR2274" s="22"/>
      <c r="BS2274" s="22"/>
      <c r="BT2274" s="22"/>
      <c r="BU2274" s="22"/>
      <c r="BV2274" s="22"/>
      <c r="BW2274" s="22"/>
      <c r="BX2274" s="22"/>
      <c r="BY2274" s="22"/>
      <c r="BZ2274" s="22"/>
      <c r="CA2274" s="22"/>
      <c r="CB2274" s="22"/>
      <c r="CC2274" s="22"/>
      <c r="CD2274" s="22"/>
      <c r="CE2274" s="22"/>
      <c r="CF2274" s="22"/>
      <c r="CG2274" s="22"/>
      <c r="CH2274" s="22"/>
      <c r="CI2274" s="22"/>
      <c r="CJ2274" s="22"/>
      <c r="CK2274" s="24"/>
      <c r="CL2274" s="22"/>
      <c r="CM2274" s="22"/>
      <c r="CN2274" s="22"/>
      <c r="CO2274" s="22"/>
      <c r="CP2274" s="22"/>
      <c r="CQ2274" s="22"/>
      <c r="CR2274" s="22"/>
      <c r="CS2274" s="22"/>
      <c r="CT2274" s="22"/>
      <c r="CU2274" s="22"/>
      <c r="CV2274" s="22"/>
      <c r="CW2274" s="22"/>
      <c r="CX2274" s="22"/>
      <c r="CY2274" s="22"/>
      <c r="CZ2274" s="22"/>
      <c r="DA2274" s="22"/>
      <c r="DB2274" s="22"/>
      <c r="DC2274" s="22"/>
      <c r="DD2274" s="22"/>
      <c r="DE2274" s="22"/>
      <c r="DF2274" s="22"/>
      <c r="DG2274" s="22"/>
      <c r="DH2274" s="22"/>
      <c r="DI2274" s="22"/>
      <c r="DJ2274" s="22"/>
      <c r="DK2274" s="22"/>
      <c r="DL2274" s="22"/>
      <c r="DM2274" s="22"/>
      <c r="DN2274" s="22"/>
      <c r="DO2274" s="22"/>
      <c r="DP2274" s="22"/>
      <c r="DQ2274" s="24"/>
      <c r="DR2274" s="22"/>
      <c r="DS2274" s="22"/>
      <c r="DT2274" s="22"/>
      <c r="DU2274" s="22"/>
      <c r="DV2274" s="22"/>
      <c r="DW2274" s="22"/>
      <c r="DX2274" s="22"/>
      <c r="DY2274" s="22"/>
      <c r="DZ2274" s="22"/>
      <c r="EA2274" s="22"/>
      <c r="EB2274" s="22"/>
      <c r="EC2274" s="22"/>
      <c r="ED2274" s="22"/>
      <c r="EE2274" s="22"/>
      <c r="EF2274" s="22"/>
      <c r="EG2274" s="22"/>
      <c r="EH2274" s="22"/>
      <c r="EI2274" s="22"/>
      <c r="EJ2274" s="22"/>
      <c r="EK2274" s="22"/>
      <c r="EL2274" s="22"/>
      <c r="EM2274" s="22"/>
      <c r="EN2274" s="22"/>
      <c r="EO2274" s="22"/>
      <c r="EP2274" s="22"/>
      <c r="EQ2274" s="22"/>
      <c r="ER2274" s="22"/>
      <c r="ES2274" s="22"/>
      <c r="ET2274" s="22"/>
      <c r="EU2274" s="22"/>
      <c r="EV2274" s="22"/>
      <c r="EW2274" s="24"/>
      <c r="EX2274" s="22"/>
      <c r="EY2274" s="22"/>
      <c r="EZ2274" s="22"/>
      <c r="FA2274" s="22"/>
      <c r="FB2274" s="22"/>
      <c r="FC2274" s="22"/>
      <c r="FD2274" s="22"/>
      <c r="FE2274" s="22"/>
      <c r="FF2274" s="22"/>
      <c r="FG2274" s="22"/>
      <c r="FH2274" s="22"/>
      <c r="FI2274" s="22"/>
      <c r="FJ2274" s="22"/>
      <c r="FK2274" s="22"/>
      <c r="FL2274" s="22"/>
      <c r="FM2274" s="22"/>
      <c r="FN2274" s="22"/>
      <c r="FO2274" s="22"/>
      <c r="FP2274" s="22"/>
      <c r="FQ2274" s="22"/>
      <c r="FR2274" s="22"/>
      <c r="FS2274" s="22"/>
      <c r="FT2274" s="22"/>
      <c r="FU2274" s="22"/>
      <c r="FV2274" s="22"/>
      <c r="FW2274" s="22"/>
      <c r="FX2274" s="22"/>
      <c r="FY2274" s="22"/>
      <c r="FZ2274" s="22"/>
      <c r="GA2274" s="22"/>
      <c r="GB2274" s="22"/>
      <c r="GC2274" s="24"/>
      <c r="GD2274" s="22"/>
      <c r="GE2274" s="22"/>
      <c r="GF2274" s="22"/>
      <c r="GG2274" s="22"/>
      <c r="GH2274" s="22"/>
      <c r="GI2274" s="22"/>
      <c r="GJ2274" s="22"/>
      <c r="GK2274" s="22"/>
      <c r="GL2274" s="22"/>
      <c r="GM2274" s="22"/>
      <c r="GN2274" s="22"/>
      <c r="GO2274" s="22"/>
      <c r="GP2274" s="22"/>
      <c r="GQ2274" s="22"/>
      <c r="GR2274" s="22"/>
      <c r="GS2274" s="22"/>
      <c r="GT2274" s="22"/>
      <c r="GU2274" s="22"/>
      <c r="GV2274" s="22"/>
      <c r="GW2274" s="22"/>
      <c r="GX2274" s="22"/>
      <c r="GY2274" s="22"/>
      <c r="GZ2274" s="22"/>
      <c r="HA2274" s="22"/>
      <c r="HB2274" s="22"/>
      <c r="HC2274" s="22"/>
      <c r="HD2274" s="22"/>
      <c r="HE2274" s="22"/>
      <c r="HF2274" s="22"/>
      <c r="HG2274" s="22"/>
      <c r="HH2274" s="22"/>
      <c r="HI2274" s="24"/>
      <c r="HJ2274" s="22"/>
      <c r="HK2274" s="22"/>
      <c r="HL2274" s="22"/>
      <c r="HM2274" s="22"/>
      <c r="HN2274" s="22"/>
      <c r="HO2274" s="22"/>
      <c r="HP2274" s="22"/>
      <c r="HQ2274" s="22"/>
      <c r="HR2274" s="22"/>
      <c r="HS2274" s="22"/>
      <c r="HT2274" s="22"/>
      <c r="HU2274" s="22"/>
      <c r="HV2274" s="22"/>
      <c r="HW2274" s="22"/>
      <c r="HX2274" s="22"/>
      <c r="HY2274" s="22"/>
      <c r="HZ2274" s="22"/>
      <c r="IA2274" s="22"/>
      <c r="IB2274" s="22"/>
      <c r="IC2274" s="22"/>
      <c r="ID2274" s="22"/>
      <c r="IE2274" s="22"/>
      <c r="IF2274" s="22"/>
      <c r="IG2274" s="22"/>
      <c r="IH2274" s="22"/>
      <c r="II2274" s="22"/>
      <c r="IJ2274" s="22"/>
      <c r="IK2274" s="22"/>
      <c r="IL2274" s="22"/>
      <c r="IM2274" s="22"/>
      <c r="IN2274" s="22"/>
      <c r="IO2274" s="24"/>
      <c r="IP2274" s="22"/>
      <c r="IQ2274" s="22"/>
      <c r="IR2274" s="22"/>
      <c r="IS2274" s="22"/>
      <c r="IT2274" s="22"/>
      <c r="IU2274" s="22"/>
      <c r="IV2274" s="22"/>
      <c r="IW2274" s="22"/>
      <c r="IX2274" s="22"/>
      <c r="IY2274" s="22"/>
      <c r="IZ2274" s="22"/>
      <c r="JA2274" s="22"/>
      <c r="JB2274" s="22"/>
      <c r="JC2274" s="22"/>
      <c r="JD2274" s="22"/>
      <c r="JE2274" s="22"/>
      <c r="JF2274" s="22"/>
      <c r="JG2274" s="22"/>
      <c r="JH2274" s="22"/>
      <c r="JI2274" s="22"/>
      <c r="JJ2274" s="22"/>
      <c r="JK2274" s="22"/>
      <c r="JL2274" s="22"/>
      <c r="JM2274" s="22"/>
      <c r="JN2274" s="22"/>
      <c r="JO2274" s="22"/>
      <c r="JP2274" s="22"/>
      <c r="JQ2274" s="22"/>
      <c r="JR2274" s="22"/>
      <c r="JS2274" s="22"/>
      <c r="JT2274" s="22"/>
      <c r="JU2274" s="24"/>
      <c r="JV2274" s="22"/>
      <c r="JW2274" s="22"/>
      <c r="JX2274" s="22"/>
      <c r="JY2274" s="22"/>
      <c r="JZ2274" s="22"/>
      <c r="KA2274" s="22"/>
      <c r="KB2274" s="22"/>
      <c r="KC2274" s="22"/>
      <c r="KD2274" s="22"/>
      <c r="KE2274" s="22"/>
      <c r="KF2274" s="22"/>
      <c r="KG2274" s="22"/>
      <c r="KH2274" s="22"/>
      <c r="KI2274" s="22"/>
      <c r="KJ2274" s="22"/>
      <c r="KK2274" s="22"/>
      <c r="KL2274" s="22"/>
      <c r="KM2274" s="22"/>
      <c r="KN2274" s="22"/>
      <c r="KO2274" s="22"/>
      <c r="KP2274" s="22"/>
      <c r="KQ2274" s="22"/>
      <c r="KR2274" s="22"/>
      <c r="KS2274" s="22"/>
      <c r="KT2274" s="22"/>
      <c r="KU2274" s="22"/>
      <c r="KV2274" s="22"/>
      <c r="KW2274" s="22"/>
      <c r="KX2274" s="22"/>
      <c r="KY2274" s="22"/>
      <c r="KZ2274" s="22"/>
      <c r="LA2274" s="24"/>
      <c r="LB2274" s="22"/>
      <c r="LC2274" s="22"/>
      <c r="LD2274" s="22"/>
      <c r="LE2274" s="22"/>
      <c r="LF2274" s="22"/>
      <c r="LG2274" s="22"/>
      <c r="LH2274" s="22"/>
      <c r="LI2274" s="22"/>
      <c r="LJ2274" s="22"/>
      <c r="LK2274" s="22"/>
      <c r="LL2274" s="22"/>
      <c r="LM2274" s="22"/>
      <c r="LN2274" s="22"/>
      <c r="LO2274" s="22"/>
      <c r="LP2274" s="22"/>
      <c r="LQ2274" s="22"/>
      <c r="LR2274" s="22"/>
      <c r="LS2274" s="22"/>
      <c r="LT2274" s="22"/>
      <c r="LU2274" s="22"/>
      <c r="LV2274" s="22"/>
      <c r="LW2274" s="22"/>
      <c r="LX2274" s="22"/>
      <c r="LY2274" s="22"/>
      <c r="LZ2274" s="22"/>
      <c r="MA2274" s="22"/>
      <c r="MB2274" s="22"/>
      <c r="MC2274" s="22"/>
      <c r="MD2274" s="22"/>
      <c r="ME2274" s="22"/>
      <c r="MF2274" s="22"/>
      <c r="MG2274" s="24"/>
      <c r="MH2274" s="22"/>
      <c r="MI2274" s="22"/>
      <c r="MJ2274" s="22"/>
      <c r="MK2274" s="22"/>
      <c r="ML2274" s="22"/>
      <c r="MM2274" s="22"/>
      <c r="MN2274" s="22"/>
      <c r="MO2274" s="22"/>
      <c r="MP2274" s="22"/>
      <c r="MQ2274" s="22"/>
      <c r="MR2274" s="22"/>
      <c r="MS2274" s="22"/>
      <c r="MT2274" s="22"/>
      <c r="MU2274" s="22"/>
      <c r="MV2274" s="22"/>
      <c r="MW2274" s="22"/>
      <c r="MX2274" s="22"/>
      <c r="MY2274" s="22"/>
      <c r="MZ2274" s="22"/>
      <c r="NA2274" s="22"/>
      <c r="NB2274" s="22"/>
      <c r="NC2274" s="22"/>
      <c r="ND2274" s="22"/>
      <c r="NE2274" s="22"/>
      <c r="NF2274" s="22"/>
      <c r="NG2274" s="22"/>
      <c r="NH2274" s="22"/>
      <c r="NI2274" s="22"/>
      <c r="NJ2274" s="22"/>
      <c r="NK2274" s="22"/>
      <c r="NL2274" s="22"/>
      <c r="NM2274" s="24"/>
      <c r="NN2274" s="22"/>
      <c r="NO2274" s="22"/>
      <c r="NP2274" s="22"/>
      <c r="NQ2274" s="22"/>
      <c r="NR2274" s="22"/>
      <c r="NS2274" s="22"/>
      <c r="NT2274" s="22"/>
      <c r="NU2274" s="22"/>
      <c r="NV2274" s="22"/>
      <c r="NW2274" s="22"/>
      <c r="NX2274" s="22"/>
      <c r="NY2274" s="22"/>
      <c r="NZ2274" s="22"/>
      <c r="OA2274" s="22"/>
      <c r="OB2274" s="22"/>
      <c r="OC2274" s="22"/>
      <c r="OD2274" s="22"/>
      <c r="OE2274" s="22"/>
      <c r="OF2274" s="22"/>
      <c r="OG2274" s="22"/>
      <c r="OH2274" s="22"/>
      <c r="OI2274" s="22"/>
      <c r="OJ2274" s="22"/>
      <c r="OK2274" s="22"/>
      <c r="OL2274" s="22"/>
      <c r="OM2274" s="22"/>
      <c r="ON2274" s="22"/>
      <c r="OO2274" s="22"/>
      <c r="OP2274" s="22"/>
      <c r="OQ2274" s="22"/>
      <c r="OR2274" s="22"/>
    </row>
    <row r="2275" spans="1:408" ht="15" thickBot="1">
      <c r="A2275" s="1"/>
      <c r="B2275" s="12"/>
      <c r="C2275" s="12"/>
      <c r="D2275" s="22"/>
      <c r="E2275" s="54"/>
      <c r="F2275" s="54"/>
      <c r="G2275" s="54"/>
      <c r="H2275" s="55"/>
      <c r="I2275" s="22"/>
      <c r="J2275" s="56"/>
      <c r="K2275" s="80"/>
      <c r="L2275" s="57"/>
      <c r="M2275" s="57"/>
      <c r="N2275" s="55"/>
      <c r="O2275" s="58"/>
      <c r="P2275" s="58"/>
      <c r="Q2275" s="59"/>
      <c r="R2275" s="60"/>
      <c r="S2275" s="60"/>
      <c r="T2275" s="22"/>
      <c r="U2275" s="1"/>
      <c r="V2275" s="23"/>
      <c r="X2275" s="24"/>
      <c r="Y2275" s="24"/>
      <c r="Z2275" s="22"/>
      <c r="AA2275" s="22"/>
      <c r="AB2275" s="22"/>
      <c r="AC2275" s="22"/>
      <c r="AD2275" s="22"/>
      <c r="AE2275" s="22"/>
      <c r="AF2275" s="22"/>
      <c r="AG2275" s="22"/>
      <c r="AH2275" s="22"/>
      <c r="AI2275" s="22"/>
      <c r="AJ2275" s="22"/>
      <c r="AK2275" s="22"/>
      <c r="AL2275" s="22"/>
      <c r="AM2275" s="22"/>
      <c r="AN2275" s="22"/>
      <c r="AO2275" s="22"/>
      <c r="AP2275" s="22"/>
      <c r="AQ2275" s="22"/>
      <c r="AR2275" s="22"/>
      <c r="AS2275" s="22"/>
      <c r="AT2275" s="22"/>
      <c r="AU2275" s="22"/>
      <c r="AV2275" s="22"/>
      <c r="AW2275" s="22"/>
      <c r="AX2275" s="22"/>
      <c r="AY2275" s="22"/>
      <c r="AZ2275" s="22"/>
      <c r="BA2275" s="22"/>
      <c r="BB2275" s="22"/>
      <c r="BC2275" s="22"/>
      <c r="BD2275" s="22"/>
      <c r="BE2275" s="24"/>
      <c r="BF2275" s="22"/>
      <c r="BG2275" s="22"/>
      <c r="BH2275" s="22"/>
      <c r="BI2275" s="22"/>
      <c r="BJ2275" s="22"/>
      <c r="BK2275" s="22"/>
      <c r="BL2275" s="22"/>
      <c r="BM2275" s="22"/>
      <c r="BN2275" s="22"/>
      <c r="BO2275" s="22"/>
      <c r="BP2275" s="22"/>
      <c r="BQ2275" s="22"/>
      <c r="BR2275" s="22"/>
      <c r="BS2275" s="22"/>
      <c r="BT2275" s="22"/>
      <c r="BU2275" s="22"/>
      <c r="BV2275" s="22"/>
      <c r="BW2275" s="22"/>
      <c r="BX2275" s="22"/>
      <c r="BY2275" s="22"/>
      <c r="BZ2275" s="22"/>
      <c r="CA2275" s="22"/>
      <c r="CB2275" s="22"/>
      <c r="CC2275" s="22"/>
      <c r="CD2275" s="22"/>
      <c r="CE2275" s="22"/>
      <c r="CF2275" s="22"/>
      <c r="CG2275" s="22"/>
      <c r="CH2275" s="22"/>
      <c r="CI2275" s="22"/>
      <c r="CJ2275" s="22"/>
      <c r="CK2275" s="24"/>
      <c r="CL2275" s="22"/>
      <c r="CM2275" s="22"/>
      <c r="CN2275" s="22"/>
      <c r="CO2275" s="22"/>
      <c r="CP2275" s="22"/>
      <c r="CQ2275" s="22"/>
      <c r="CR2275" s="22"/>
      <c r="CS2275" s="22"/>
      <c r="CT2275" s="22"/>
      <c r="CU2275" s="22"/>
      <c r="CV2275" s="22"/>
      <c r="CW2275" s="22"/>
      <c r="CX2275" s="22"/>
      <c r="CY2275" s="22"/>
      <c r="CZ2275" s="22"/>
      <c r="DA2275" s="22"/>
      <c r="DB2275" s="22"/>
      <c r="DC2275" s="22"/>
      <c r="DD2275" s="22"/>
      <c r="DE2275" s="22"/>
      <c r="DF2275" s="22"/>
      <c r="DG2275" s="22"/>
      <c r="DH2275" s="22"/>
      <c r="DI2275" s="22"/>
      <c r="DJ2275" s="22"/>
      <c r="DK2275" s="22"/>
      <c r="DL2275" s="22"/>
      <c r="DM2275" s="22"/>
      <c r="DN2275" s="22"/>
      <c r="DO2275" s="22"/>
      <c r="DP2275" s="22"/>
      <c r="DQ2275" s="24"/>
      <c r="DR2275" s="22"/>
      <c r="DS2275" s="22"/>
      <c r="DT2275" s="22"/>
      <c r="DU2275" s="22"/>
      <c r="DV2275" s="22"/>
      <c r="DW2275" s="22"/>
      <c r="DX2275" s="22"/>
      <c r="DY2275" s="22"/>
      <c r="DZ2275" s="22"/>
      <c r="EA2275" s="22"/>
      <c r="EB2275" s="22"/>
      <c r="EC2275" s="22"/>
      <c r="ED2275" s="22"/>
      <c r="EE2275" s="22"/>
      <c r="EF2275" s="22"/>
      <c r="EG2275" s="22"/>
      <c r="EH2275" s="22"/>
      <c r="EI2275" s="22"/>
      <c r="EJ2275" s="22"/>
      <c r="EK2275" s="22"/>
      <c r="EL2275" s="22"/>
      <c r="EM2275" s="22"/>
      <c r="EN2275" s="22"/>
      <c r="EO2275" s="22"/>
      <c r="EP2275" s="22"/>
      <c r="EQ2275" s="22"/>
      <c r="ER2275" s="22"/>
      <c r="ES2275" s="22"/>
      <c r="ET2275" s="22"/>
      <c r="EU2275" s="22"/>
      <c r="EV2275" s="22"/>
      <c r="EW2275" s="24"/>
      <c r="EX2275" s="22"/>
      <c r="EY2275" s="22"/>
      <c r="EZ2275" s="22"/>
      <c r="FA2275" s="22"/>
      <c r="FB2275" s="22"/>
      <c r="FC2275" s="22"/>
      <c r="FD2275" s="22"/>
      <c r="FE2275" s="22"/>
      <c r="FF2275" s="22"/>
      <c r="FG2275" s="22"/>
      <c r="FH2275" s="22"/>
      <c r="FI2275" s="22"/>
      <c r="FJ2275" s="22"/>
      <c r="FK2275" s="22"/>
      <c r="FL2275" s="22"/>
      <c r="FM2275" s="22"/>
      <c r="FN2275" s="22"/>
      <c r="FO2275" s="22"/>
      <c r="FP2275" s="22"/>
      <c r="FQ2275" s="22"/>
      <c r="FR2275" s="22"/>
      <c r="FS2275" s="22"/>
      <c r="FT2275" s="22"/>
      <c r="FU2275" s="22"/>
      <c r="FV2275" s="22"/>
      <c r="FW2275" s="22"/>
      <c r="FX2275" s="22"/>
      <c r="FY2275" s="22"/>
      <c r="FZ2275" s="22"/>
      <c r="GA2275" s="22"/>
      <c r="GB2275" s="22"/>
      <c r="GC2275" s="24"/>
      <c r="GD2275" s="22"/>
      <c r="GE2275" s="22"/>
      <c r="GF2275" s="22"/>
      <c r="GG2275" s="22"/>
      <c r="GH2275" s="22"/>
      <c r="GI2275" s="22"/>
      <c r="GJ2275" s="22"/>
      <c r="GK2275" s="22"/>
      <c r="GL2275" s="22"/>
      <c r="GM2275" s="22"/>
      <c r="GN2275" s="22"/>
      <c r="GO2275" s="22"/>
      <c r="GP2275" s="22"/>
      <c r="GQ2275" s="22"/>
      <c r="GR2275" s="22"/>
      <c r="GS2275" s="22"/>
      <c r="GT2275" s="22"/>
      <c r="GU2275" s="22"/>
      <c r="GV2275" s="22"/>
      <c r="GW2275" s="22"/>
      <c r="GX2275" s="22"/>
      <c r="GY2275" s="22"/>
      <c r="GZ2275" s="22"/>
      <c r="HA2275" s="22"/>
      <c r="HB2275" s="22"/>
      <c r="HC2275" s="22"/>
      <c r="HD2275" s="22"/>
      <c r="HE2275" s="22"/>
      <c r="HF2275" s="22"/>
      <c r="HG2275" s="22"/>
      <c r="HH2275" s="22"/>
      <c r="HI2275" s="24"/>
      <c r="HJ2275" s="22"/>
      <c r="HK2275" s="22"/>
      <c r="HL2275" s="22"/>
      <c r="HM2275" s="22"/>
      <c r="HN2275" s="22"/>
      <c r="HO2275" s="22"/>
      <c r="HP2275" s="22"/>
      <c r="HQ2275" s="22"/>
      <c r="HR2275" s="22"/>
      <c r="HS2275" s="22"/>
      <c r="HT2275" s="22"/>
      <c r="HU2275" s="22"/>
      <c r="HV2275" s="22"/>
      <c r="HW2275" s="22"/>
      <c r="HX2275" s="22"/>
      <c r="HY2275" s="22"/>
      <c r="HZ2275" s="22"/>
      <c r="IA2275" s="22"/>
      <c r="IB2275" s="22"/>
      <c r="IC2275" s="22"/>
      <c r="ID2275" s="22"/>
      <c r="IE2275" s="22"/>
      <c r="IF2275" s="22"/>
      <c r="IG2275" s="22"/>
      <c r="IH2275" s="22"/>
      <c r="II2275" s="22"/>
      <c r="IJ2275" s="22"/>
      <c r="IK2275" s="22"/>
      <c r="IL2275" s="22"/>
      <c r="IM2275" s="22"/>
      <c r="IN2275" s="22"/>
      <c r="IO2275" s="24"/>
      <c r="IP2275" s="22"/>
      <c r="IQ2275" s="22"/>
      <c r="IR2275" s="22"/>
      <c r="IS2275" s="22"/>
      <c r="IT2275" s="22"/>
      <c r="IU2275" s="22"/>
      <c r="IV2275" s="22"/>
      <c r="IW2275" s="22"/>
      <c r="IX2275" s="22"/>
      <c r="IY2275" s="22"/>
      <c r="IZ2275" s="22"/>
      <c r="JA2275" s="22"/>
      <c r="JB2275" s="22"/>
      <c r="JC2275" s="22"/>
      <c r="JD2275" s="22"/>
      <c r="JE2275" s="22"/>
      <c r="JF2275" s="22"/>
      <c r="JG2275" s="22"/>
      <c r="JH2275" s="22"/>
      <c r="JI2275" s="22"/>
      <c r="JJ2275" s="22"/>
      <c r="JK2275" s="22"/>
      <c r="JL2275" s="22"/>
      <c r="JM2275" s="22"/>
      <c r="JN2275" s="22"/>
      <c r="JO2275" s="22"/>
      <c r="JP2275" s="22"/>
      <c r="JQ2275" s="22"/>
      <c r="JR2275" s="22"/>
      <c r="JS2275" s="22"/>
      <c r="JT2275" s="22"/>
      <c r="JU2275" s="24"/>
      <c r="JV2275" s="22"/>
      <c r="JW2275" s="22"/>
      <c r="JX2275" s="22"/>
      <c r="JY2275" s="22"/>
      <c r="JZ2275" s="22"/>
      <c r="KA2275" s="22"/>
      <c r="KB2275" s="22"/>
      <c r="KC2275" s="22"/>
      <c r="KD2275" s="22"/>
      <c r="KE2275" s="22"/>
      <c r="KF2275" s="22"/>
      <c r="KG2275" s="22"/>
      <c r="KH2275" s="22"/>
      <c r="KI2275" s="22"/>
      <c r="KJ2275" s="22"/>
      <c r="KK2275" s="22"/>
      <c r="KL2275" s="22"/>
      <c r="KM2275" s="22"/>
      <c r="KN2275" s="22"/>
      <c r="KO2275" s="22"/>
      <c r="KP2275" s="22"/>
      <c r="KQ2275" s="22"/>
      <c r="KR2275" s="22"/>
      <c r="KS2275" s="22"/>
      <c r="KT2275" s="22"/>
      <c r="KU2275" s="22"/>
      <c r="KV2275" s="22"/>
      <c r="KW2275" s="22"/>
      <c r="KX2275" s="22"/>
      <c r="KY2275" s="22"/>
      <c r="KZ2275" s="22"/>
      <c r="LA2275" s="24"/>
      <c r="LB2275" s="22"/>
      <c r="LC2275" s="22"/>
      <c r="LD2275" s="22"/>
      <c r="LE2275" s="22"/>
      <c r="LF2275" s="22"/>
      <c r="LG2275" s="22"/>
      <c r="LH2275" s="22"/>
      <c r="LI2275" s="22"/>
      <c r="LJ2275" s="22"/>
      <c r="LK2275" s="22"/>
      <c r="LL2275" s="22"/>
      <c r="LM2275" s="22"/>
      <c r="LN2275" s="22"/>
      <c r="LO2275" s="22"/>
      <c r="LP2275" s="22"/>
      <c r="LQ2275" s="22"/>
      <c r="LR2275" s="22"/>
      <c r="LS2275" s="22"/>
      <c r="LT2275" s="22"/>
      <c r="LU2275" s="22"/>
      <c r="LV2275" s="22"/>
      <c r="LW2275" s="22"/>
      <c r="LX2275" s="22"/>
      <c r="LY2275" s="22"/>
      <c r="LZ2275" s="22"/>
      <c r="MA2275" s="22"/>
      <c r="MB2275" s="22"/>
      <c r="MC2275" s="22"/>
      <c r="MD2275" s="22"/>
      <c r="ME2275" s="22"/>
      <c r="MF2275" s="22"/>
      <c r="MG2275" s="24"/>
      <c r="MH2275" s="22"/>
      <c r="MI2275" s="22"/>
      <c r="MJ2275" s="22"/>
      <c r="MK2275" s="22"/>
      <c r="ML2275" s="22"/>
      <c r="MM2275" s="22"/>
      <c r="MN2275" s="22"/>
      <c r="MO2275" s="22"/>
      <c r="MP2275" s="22"/>
      <c r="MQ2275" s="22"/>
      <c r="MR2275" s="22"/>
      <c r="MS2275" s="22"/>
      <c r="MT2275" s="22"/>
      <c r="MU2275" s="22"/>
      <c r="MV2275" s="22"/>
      <c r="MW2275" s="22"/>
      <c r="MX2275" s="22"/>
      <c r="MY2275" s="22"/>
      <c r="MZ2275" s="22"/>
      <c r="NA2275" s="22"/>
      <c r="NB2275" s="22"/>
      <c r="NC2275" s="22"/>
      <c r="ND2275" s="22"/>
      <c r="NE2275" s="22"/>
      <c r="NF2275" s="22"/>
      <c r="NG2275" s="22"/>
      <c r="NH2275" s="22"/>
      <c r="NI2275" s="22"/>
      <c r="NJ2275" s="22"/>
      <c r="NK2275" s="22"/>
      <c r="NL2275" s="22"/>
      <c r="NM2275" s="24"/>
      <c r="NN2275" s="22"/>
      <c r="NO2275" s="22"/>
      <c r="NP2275" s="22"/>
      <c r="NQ2275" s="22"/>
      <c r="NR2275" s="22"/>
      <c r="NS2275" s="22"/>
      <c r="NT2275" s="22"/>
      <c r="NU2275" s="22"/>
      <c r="NV2275" s="22"/>
      <c r="NW2275" s="22"/>
      <c r="NX2275" s="22"/>
      <c r="NY2275" s="22"/>
      <c r="NZ2275" s="22"/>
      <c r="OA2275" s="22"/>
      <c r="OB2275" s="22"/>
      <c r="OC2275" s="22"/>
      <c r="OD2275" s="22"/>
      <c r="OE2275" s="22"/>
      <c r="OF2275" s="22"/>
      <c r="OG2275" s="22"/>
      <c r="OH2275" s="22"/>
      <c r="OI2275" s="22"/>
      <c r="OJ2275" s="22"/>
      <c r="OK2275" s="22"/>
      <c r="OL2275" s="22"/>
      <c r="OM2275" s="22"/>
      <c r="ON2275" s="22"/>
      <c r="OO2275" s="22"/>
      <c r="OP2275" s="22"/>
      <c r="OQ2275" s="22"/>
      <c r="OR2275" s="22"/>
    </row>
    <row r="2276" spans="1:408" ht="15" thickBot="1">
      <c r="A2276" s="1"/>
      <c r="B2276" s="12"/>
      <c r="C2276" s="12"/>
      <c r="D2276" s="22"/>
      <c r="E2276" s="54"/>
      <c r="F2276" s="54"/>
      <c r="G2276" s="54"/>
      <c r="H2276" s="55"/>
      <c r="I2276" s="22"/>
      <c r="J2276" s="56"/>
      <c r="K2276" s="81"/>
      <c r="L2276" s="57"/>
      <c r="M2276" s="57"/>
      <c r="N2276" s="55"/>
      <c r="O2276" s="58"/>
      <c r="P2276" s="58"/>
      <c r="Q2276" s="59"/>
      <c r="R2276" s="60"/>
      <c r="S2276" s="60"/>
      <c r="T2276" s="22"/>
      <c r="U2276" s="1"/>
      <c r="V2276" s="23"/>
      <c r="X2276" s="24"/>
      <c r="Y2276" s="24"/>
      <c r="Z2276" s="22"/>
      <c r="AA2276" s="22"/>
      <c r="AB2276" s="22"/>
      <c r="AC2276" s="22"/>
      <c r="AD2276" s="22"/>
      <c r="AE2276" s="22"/>
      <c r="AF2276" s="22"/>
      <c r="AG2276" s="22"/>
      <c r="AH2276" s="22"/>
      <c r="AI2276" s="22"/>
      <c r="AJ2276" s="22"/>
      <c r="AK2276" s="22"/>
      <c r="AL2276" s="22"/>
      <c r="AM2276" s="22"/>
      <c r="AN2276" s="22"/>
      <c r="AO2276" s="22"/>
      <c r="AP2276" s="22"/>
      <c r="AQ2276" s="22"/>
      <c r="AR2276" s="22"/>
      <c r="AS2276" s="22"/>
      <c r="AT2276" s="22"/>
      <c r="AU2276" s="22"/>
      <c r="AV2276" s="22"/>
      <c r="AW2276" s="22"/>
      <c r="AX2276" s="22"/>
      <c r="AY2276" s="22"/>
      <c r="AZ2276" s="22"/>
      <c r="BA2276" s="22"/>
      <c r="BB2276" s="22"/>
      <c r="BC2276" s="22"/>
      <c r="BD2276" s="22"/>
      <c r="BE2276" s="24"/>
      <c r="BF2276" s="22"/>
      <c r="BG2276" s="22"/>
      <c r="BH2276" s="22"/>
      <c r="BI2276" s="22"/>
      <c r="BJ2276" s="22"/>
      <c r="BK2276" s="22"/>
      <c r="BL2276" s="22"/>
      <c r="BM2276" s="22"/>
      <c r="BN2276" s="22"/>
      <c r="BO2276" s="22"/>
      <c r="BP2276" s="22"/>
      <c r="BQ2276" s="22"/>
      <c r="BR2276" s="22"/>
      <c r="BS2276" s="22"/>
      <c r="BT2276" s="22"/>
      <c r="BU2276" s="22"/>
      <c r="BV2276" s="22"/>
      <c r="BW2276" s="22"/>
      <c r="BX2276" s="22"/>
      <c r="BY2276" s="22"/>
      <c r="BZ2276" s="22"/>
      <c r="CA2276" s="22"/>
      <c r="CB2276" s="22"/>
      <c r="CC2276" s="22"/>
      <c r="CD2276" s="22"/>
      <c r="CE2276" s="22"/>
      <c r="CF2276" s="22"/>
      <c r="CG2276" s="22"/>
      <c r="CH2276" s="22"/>
      <c r="CI2276" s="22"/>
      <c r="CJ2276" s="22"/>
      <c r="CK2276" s="24"/>
      <c r="CL2276" s="22"/>
      <c r="CM2276" s="22"/>
      <c r="CN2276" s="22"/>
      <c r="CO2276" s="22"/>
      <c r="CP2276" s="22"/>
      <c r="CQ2276" s="22"/>
      <c r="CR2276" s="22"/>
      <c r="CS2276" s="22"/>
      <c r="CT2276" s="22"/>
      <c r="CU2276" s="22"/>
      <c r="CV2276" s="22"/>
      <c r="CW2276" s="22"/>
      <c r="CX2276" s="22"/>
      <c r="CY2276" s="22"/>
      <c r="CZ2276" s="22"/>
      <c r="DA2276" s="22"/>
      <c r="DB2276" s="22"/>
      <c r="DC2276" s="22"/>
      <c r="DD2276" s="22"/>
      <c r="DE2276" s="22"/>
      <c r="DF2276" s="22"/>
      <c r="DG2276" s="22"/>
      <c r="DH2276" s="22"/>
      <c r="DI2276" s="22"/>
      <c r="DJ2276" s="22"/>
      <c r="DK2276" s="22"/>
      <c r="DL2276" s="22"/>
      <c r="DM2276" s="22"/>
      <c r="DN2276" s="22"/>
      <c r="DO2276" s="22"/>
      <c r="DP2276" s="22"/>
      <c r="DQ2276" s="24"/>
      <c r="DR2276" s="22"/>
      <c r="DS2276" s="22"/>
      <c r="DT2276" s="22"/>
      <c r="DU2276" s="22"/>
      <c r="DV2276" s="22"/>
      <c r="DW2276" s="22"/>
      <c r="DX2276" s="22"/>
      <c r="DY2276" s="22"/>
      <c r="DZ2276" s="22"/>
      <c r="EA2276" s="22"/>
      <c r="EB2276" s="22"/>
      <c r="EC2276" s="22"/>
      <c r="ED2276" s="22"/>
      <c r="EE2276" s="22"/>
      <c r="EF2276" s="22"/>
      <c r="EG2276" s="22"/>
      <c r="EH2276" s="22"/>
      <c r="EI2276" s="22"/>
      <c r="EJ2276" s="22"/>
      <c r="EK2276" s="22"/>
      <c r="EL2276" s="22"/>
      <c r="EM2276" s="22"/>
      <c r="EN2276" s="22"/>
      <c r="EO2276" s="22"/>
      <c r="EP2276" s="22"/>
      <c r="EQ2276" s="22"/>
      <c r="ER2276" s="22"/>
      <c r="ES2276" s="22"/>
      <c r="ET2276" s="22"/>
      <c r="EU2276" s="22"/>
      <c r="EV2276" s="22"/>
      <c r="EW2276" s="24"/>
      <c r="EX2276" s="22"/>
      <c r="EY2276" s="22"/>
      <c r="EZ2276" s="22"/>
      <c r="FA2276" s="22"/>
      <c r="FB2276" s="22"/>
      <c r="FC2276" s="22"/>
      <c r="FD2276" s="22"/>
      <c r="FE2276" s="22"/>
      <c r="FF2276" s="22"/>
      <c r="FG2276" s="22"/>
      <c r="FH2276" s="22"/>
      <c r="FI2276" s="22"/>
      <c r="FJ2276" s="22"/>
      <c r="FK2276" s="22"/>
      <c r="FL2276" s="22"/>
      <c r="FM2276" s="22"/>
      <c r="FN2276" s="22"/>
      <c r="FO2276" s="22"/>
      <c r="FP2276" s="22"/>
      <c r="FQ2276" s="22"/>
      <c r="FR2276" s="22"/>
      <c r="FS2276" s="22"/>
      <c r="FT2276" s="22"/>
      <c r="FU2276" s="22"/>
      <c r="FV2276" s="22"/>
      <c r="FW2276" s="22"/>
      <c r="FX2276" s="22"/>
      <c r="FY2276" s="22"/>
      <c r="FZ2276" s="22"/>
      <c r="GA2276" s="22"/>
      <c r="GB2276" s="22"/>
      <c r="GC2276" s="24"/>
      <c r="GD2276" s="22"/>
      <c r="GE2276" s="22"/>
      <c r="GF2276" s="22"/>
      <c r="GG2276" s="22"/>
      <c r="GH2276" s="22"/>
      <c r="GI2276" s="22"/>
      <c r="GJ2276" s="22"/>
      <c r="GK2276" s="22"/>
      <c r="GL2276" s="22"/>
      <c r="GM2276" s="22"/>
      <c r="GN2276" s="22"/>
      <c r="GO2276" s="22"/>
      <c r="GP2276" s="22"/>
      <c r="GQ2276" s="22"/>
      <c r="GR2276" s="22"/>
      <c r="GS2276" s="22"/>
      <c r="GT2276" s="22"/>
      <c r="GU2276" s="22"/>
      <c r="GV2276" s="22"/>
      <c r="GW2276" s="22"/>
      <c r="GX2276" s="22"/>
      <c r="GY2276" s="22"/>
      <c r="GZ2276" s="22"/>
      <c r="HA2276" s="22"/>
      <c r="HB2276" s="22"/>
      <c r="HC2276" s="22"/>
      <c r="HD2276" s="22"/>
      <c r="HE2276" s="22"/>
      <c r="HF2276" s="22"/>
      <c r="HG2276" s="22"/>
      <c r="HH2276" s="22"/>
      <c r="HI2276" s="24"/>
      <c r="HJ2276" s="22"/>
      <c r="HK2276" s="22"/>
      <c r="HL2276" s="22"/>
      <c r="HM2276" s="22"/>
      <c r="HN2276" s="22"/>
      <c r="HO2276" s="22"/>
      <c r="HP2276" s="22"/>
      <c r="HQ2276" s="22"/>
      <c r="HR2276" s="22"/>
      <c r="HS2276" s="22"/>
      <c r="HT2276" s="22"/>
      <c r="HU2276" s="22"/>
      <c r="HV2276" s="22"/>
      <c r="HW2276" s="22"/>
      <c r="HX2276" s="22"/>
      <c r="HY2276" s="22"/>
      <c r="HZ2276" s="22"/>
      <c r="IA2276" s="22"/>
      <c r="IB2276" s="22"/>
      <c r="IC2276" s="22"/>
      <c r="ID2276" s="22"/>
      <c r="IE2276" s="22"/>
      <c r="IF2276" s="22"/>
      <c r="IG2276" s="22"/>
      <c r="IH2276" s="22"/>
      <c r="II2276" s="22"/>
      <c r="IJ2276" s="22"/>
      <c r="IK2276" s="22"/>
      <c r="IL2276" s="22"/>
      <c r="IM2276" s="22"/>
      <c r="IN2276" s="22"/>
      <c r="IO2276" s="24"/>
      <c r="IP2276" s="22"/>
      <c r="IQ2276" s="22"/>
      <c r="IR2276" s="22"/>
      <c r="IS2276" s="22"/>
      <c r="IT2276" s="22"/>
      <c r="IU2276" s="22"/>
      <c r="IV2276" s="22"/>
      <c r="IW2276" s="22"/>
      <c r="IX2276" s="22"/>
      <c r="IY2276" s="22"/>
      <c r="IZ2276" s="22"/>
      <c r="JA2276" s="22"/>
      <c r="JB2276" s="22"/>
      <c r="JC2276" s="22"/>
      <c r="JD2276" s="22"/>
      <c r="JE2276" s="22"/>
      <c r="JF2276" s="22"/>
      <c r="JG2276" s="22"/>
      <c r="JH2276" s="22"/>
      <c r="JI2276" s="22"/>
      <c r="JJ2276" s="22"/>
      <c r="JK2276" s="22"/>
      <c r="JL2276" s="22"/>
      <c r="JM2276" s="22"/>
      <c r="JN2276" s="22"/>
      <c r="JO2276" s="22"/>
      <c r="JP2276" s="22"/>
      <c r="JQ2276" s="22"/>
      <c r="JR2276" s="22"/>
      <c r="JS2276" s="22"/>
      <c r="JT2276" s="22"/>
      <c r="JU2276" s="24"/>
      <c r="JV2276" s="22"/>
      <c r="JW2276" s="22"/>
      <c r="JX2276" s="22"/>
      <c r="JY2276" s="22"/>
      <c r="JZ2276" s="22"/>
      <c r="KA2276" s="22"/>
      <c r="KB2276" s="22"/>
      <c r="KC2276" s="22"/>
      <c r="KD2276" s="22"/>
      <c r="KE2276" s="22"/>
      <c r="KF2276" s="22"/>
      <c r="KG2276" s="22"/>
      <c r="KH2276" s="22"/>
      <c r="KI2276" s="22"/>
      <c r="KJ2276" s="22"/>
      <c r="KK2276" s="22"/>
      <c r="KL2276" s="22"/>
      <c r="KM2276" s="22"/>
      <c r="KN2276" s="22"/>
      <c r="KO2276" s="22"/>
      <c r="KP2276" s="22"/>
      <c r="KQ2276" s="22"/>
      <c r="KR2276" s="22"/>
      <c r="KS2276" s="22"/>
      <c r="KT2276" s="22"/>
      <c r="KU2276" s="22"/>
      <c r="KV2276" s="22"/>
      <c r="KW2276" s="22"/>
      <c r="KX2276" s="22"/>
      <c r="KY2276" s="22"/>
      <c r="KZ2276" s="22"/>
      <c r="LA2276" s="24"/>
      <c r="LB2276" s="22"/>
      <c r="LC2276" s="22"/>
      <c r="LD2276" s="22"/>
      <c r="LE2276" s="22"/>
      <c r="LF2276" s="22"/>
      <c r="LG2276" s="22"/>
      <c r="LH2276" s="22"/>
      <c r="LI2276" s="22"/>
      <c r="LJ2276" s="22"/>
      <c r="LK2276" s="22"/>
      <c r="LL2276" s="22"/>
      <c r="LM2276" s="22"/>
      <c r="LN2276" s="22"/>
      <c r="LO2276" s="22"/>
      <c r="LP2276" s="22"/>
      <c r="LQ2276" s="22"/>
      <c r="LR2276" s="22"/>
      <c r="LS2276" s="22"/>
      <c r="LT2276" s="22"/>
      <c r="LU2276" s="22"/>
      <c r="LV2276" s="22"/>
      <c r="LW2276" s="22"/>
      <c r="LX2276" s="22"/>
      <c r="LY2276" s="22"/>
      <c r="LZ2276" s="22"/>
      <c r="MA2276" s="22"/>
      <c r="MB2276" s="22"/>
      <c r="MC2276" s="22"/>
      <c r="MD2276" s="22"/>
      <c r="ME2276" s="22"/>
      <c r="MF2276" s="22"/>
      <c r="MG2276" s="24"/>
      <c r="MH2276" s="22"/>
      <c r="MI2276" s="22"/>
      <c r="MJ2276" s="22"/>
      <c r="MK2276" s="22"/>
      <c r="ML2276" s="22"/>
      <c r="MM2276" s="22"/>
      <c r="MN2276" s="22"/>
      <c r="MO2276" s="22"/>
      <c r="MP2276" s="22"/>
      <c r="MQ2276" s="22"/>
      <c r="MR2276" s="22"/>
      <c r="MS2276" s="22"/>
      <c r="MT2276" s="22"/>
      <c r="MU2276" s="22"/>
      <c r="MV2276" s="22"/>
      <c r="MW2276" s="22"/>
      <c r="MX2276" s="22"/>
      <c r="MY2276" s="22"/>
      <c r="MZ2276" s="22"/>
      <c r="NA2276" s="22"/>
      <c r="NB2276" s="22"/>
      <c r="NC2276" s="22"/>
      <c r="ND2276" s="22"/>
      <c r="NE2276" s="22"/>
      <c r="NF2276" s="22"/>
      <c r="NG2276" s="22"/>
      <c r="NH2276" s="22"/>
      <c r="NI2276" s="22"/>
      <c r="NJ2276" s="22"/>
      <c r="NK2276" s="22"/>
      <c r="NL2276" s="22"/>
      <c r="NM2276" s="24"/>
      <c r="NN2276" s="22"/>
      <c r="NO2276" s="22"/>
      <c r="NP2276" s="22"/>
      <c r="NQ2276" s="22"/>
      <c r="NR2276" s="22"/>
      <c r="NS2276" s="22"/>
      <c r="NT2276" s="22"/>
      <c r="NU2276" s="22"/>
      <c r="NV2276" s="22"/>
      <c r="NW2276" s="22"/>
      <c r="NX2276" s="22"/>
      <c r="NY2276" s="22"/>
      <c r="NZ2276" s="22"/>
      <c r="OA2276" s="22"/>
      <c r="OB2276" s="22"/>
      <c r="OC2276" s="22"/>
      <c r="OD2276" s="22"/>
      <c r="OE2276" s="22"/>
      <c r="OF2276" s="22"/>
      <c r="OG2276" s="22"/>
      <c r="OH2276" s="22"/>
      <c r="OI2276" s="22"/>
      <c r="OJ2276" s="22"/>
      <c r="OK2276" s="22"/>
      <c r="OL2276" s="22"/>
      <c r="OM2276" s="22"/>
      <c r="ON2276" s="22"/>
      <c r="OO2276" s="22"/>
      <c r="OP2276" s="22"/>
      <c r="OQ2276" s="22"/>
      <c r="OR2276" s="22"/>
    </row>
    <row r="2277" spans="1:408" ht="15" thickBot="1">
      <c r="A2277" s="1"/>
      <c r="B2277" s="12"/>
      <c r="C2277" s="12"/>
      <c r="D2277" s="22"/>
      <c r="E2277" s="54"/>
      <c r="F2277" s="54"/>
      <c r="G2277" s="54"/>
      <c r="H2277" s="55"/>
      <c r="I2277" s="22"/>
      <c r="J2277" s="56"/>
      <c r="K2277" s="80"/>
      <c r="L2277" s="57"/>
      <c r="M2277" s="57"/>
      <c r="N2277" s="55"/>
      <c r="O2277" s="58"/>
      <c r="P2277" s="58"/>
      <c r="Q2277" s="59"/>
      <c r="R2277" s="60"/>
      <c r="S2277" s="60"/>
      <c r="T2277" s="22"/>
      <c r="U2277" s="1"/>
      <c r="V2277" s="23"/>
      <c r="X2277" s="24"/>
      <c r="Y2277" s="24"/>
      <c r="Z2277" s="22"/>
      <c r="AA2277" s="22"/>
      <c r="AB2277" s="22"/>
      <c r="AC2277" s="22"/>
      <c r="AD2277" s="22"/>
      <c r="AE2277" s="22"/>
      <c r="AF2277" s="22"/>
      <c r="AG2277" s="22"/>
      <c r="AH2277" s="22"/>
      <c r="AI2277" s="22"/>
      <c r="AJ2277" s="22"/>
      <c r="AK2277" s="22"/>
      <c r="AL2277" s="22"/>
      <c r="AM2277" s="22"/>
      <c r="AN2277" s="22"/>
      <c r="AO2277" s="22"/>
      <c r="AP2277" s="22"/>
      <c r="AQ2277" s="22"/>
      <c r="AR2277" s="22"/>
      <c r="AS2277" s="22"/>
      <c r="AT2277" s="22"/>
      <c r="AU2277" s="22"/>
      <c r="AV2277" s="22"/>
      <c r="AW2277" s="22"/>
      <c r="AX2277" s="22"/>
      <c r="AY2277" s="22"/>
      <c r="AZ2277" s="22"/>
      <c r="BA2277" s="22"/>
      <c r="BB2277" s="22"/>
      <c r="BC2277" s="22"/>
      <c r="BD2277" s="22"/>
      <c r="BE2277" s="24"/>
      <c r="BF2277" s="22"/>
      <c r="BG2277" s="22"/>
      <c r="BH2277" s="22"/>
      <c r="BI2277" s="22"/>
      <c r="BJ2277" s="22"/>
      <c r="BK2277" s="22"/>
      <c r="BL2277" s="22"/>
      <c r="BM2277" s="22"/>
      <c r="BN2277" s="22"/>
      <c r="BO2277" s="22"/>
      <c r="BP2277" s="22"/>
      <c r="BQ2277" s="22"/>
      <c r="BR2277" s="22"/>
      <c r="BS2277" s="22"/>
      <c r="BT2277" s="22"/>
      <c r="BU2277" s="22"/>
      <c r="BV2277" s="22"/>
      <c r="BW2277" s="22"/>
      <c r="BX2277" s="22"/>
      <c r="BY2277" s="22"/>
      <c r="BZ2277" s="22"/>
      <c r="CA2277" s="22"/>
      <c r="CB2277" s="22"/>
      <c r="CC2277" s="22"/>
      <c r="CD2277" s="22"/>
      <c r="CE2277" s="22"/>
      <c r="CF2277" s="22"/>
      <c r="CG2277" s="22"/>
      <c r="CH2277" s="22"/>
      <c r="CI2277" s="22"/>
      <c r="CJ2277" s="22"/>
      <c r="CK2277" s="24"/>
      <c r="CL2277" s="22"/>
      <c r="CM2277" s="22"/>
      <c r="CN2277" s="22"/>
      <c r="CO2277" s="22"/>
      <c r="CP2277" s="22"/>
      <c r="CQ2277" s="22"/>
      <c r="CR2277" s="22"/>
      <c r="CS2277" s="22"/>
      <c r="CT2277" s="22"/>
      <c r="CU2277" s="22"/>
      <c r="CV2277" s="22"/>
      <c r="CW2277" s="22"/>
      <c r="CX2277" s="22"/>
      <c r="CY2277" s="22"/>
      <c r="CZ2277" s="22"/>
      <c r="DA2277" s="22"/>
      <c r="DB2277" s="22"/>
      <c r="DC2277" s="22"/>
      <c r="DD2277" s="22"/>
      <c r="DE2277" s="22"/>
      <c r="DF2277" s="22"/>
      <c r="DG2277" s="22"/>
      <c r="DH2277" s="22"/>
      <c r="DI2277" s="22"/>
      <c r="DJ2277" s="22"/>
      <c r="DK2277" s="22"/>
      <c r="DL2277" s="22"/>
      <c r="DM2277" s="22"/>
      <c r="DN2277" s="22"/>
      <c r="DO2277" s="22"/>
      <c r="DP2277" s="22"/>
      <c r="DQ2277" s="24"/>
      <c r="DR2277" s="22"/>
      <c r="DS2277" s="22"/>
      <c r="DT2277" s="22"/>
      <c r="DU2277" s="22"/>
      <c r="DV2277" s="22"/>
      <c r="DW2277" s="22"/>
      <c r="DX2277" s="22"/>
      <c r="DY2277" s="22"/>
      <c r="DZ2277" s="22"/>
      <c r="EA2277" s="22"/>
      <c r="EB2277" s="22"/>
      <c r="EC2277" s="22"/>
      <c r="ED2277" s="22"/>
      <c r="EE2277" s="22"/>
      <c r="EF2277" s="22"/>
      <c r="EG2277" s="22"/>
      <c r="EH2277" s="22"/>
      <c r="EI2277" s="22"/>
      <c r="EJ2277" s="22"/>
      <c r="EK2277" s="22"/>
      <c r="EL2277" s="22"/>
      <c r="EM2277" s="22"/>
      <c r="EN2277" s="22"/>
      <c r="EO2277" s="22"/>
      <c r="EP2277" s="22"/>
      <c r="EQ2277" s="22"/>
      <c r="ER2277" s="22"/>
      <c r="ES2277" s="22"/>
      <c r="ET2277" s="22"/>
      <c r="EU2277" s="22"/>
      <c r="EV2277" s="22"/>
      <c r="EW2277" s="24"/>
      <c r="EX2277" s="22"/>
      <c r="EY2277" s="22"/>
      <c r="EZ2277" s="22"/>
      <c r="FA2277" s="22"/>
      <c r="FB2277" s="22"/>
      <c r="FC2277" s="22"/>
      <c r="FD2277" s="22"/>
      <c r="FE2277" s="22"/>
      <c r="FF2277" s="22"/>
      <c r="FG2277" s="22"/>
      <c r="FH2277" s="22"/>
      <c r="FI2277" s="22"/>
      <c r="FJ2277" s="22"/>
      <c r="FK2277" s="22"/>
      <c r="FL2277" s="22"/>
      <c r="FM2277" s="22"/>
      <c r="FN2277" s="22"/>
      <c r="FO2277" s="22"/>
      <c r="FP2277" s="22"/>
      <c r="FQ2277" s="22"/>
      <c r="FR2277" s="22"/>
      <c r="FS2277" s="22"/>
      <c r="FT2277" s="22"/>
      <c r="FU2277" s="22"/>
      <c r="FV2277" s="22"/>
      <c r="FW2277" s="22"/>
      <c r="FX2277" s="22"/>
      <c r="FY2277" s="22"/>
      <c r="FZ2277" s="22"/>
      <c r="GA2277" s="22"/>
      <c r="GB2277" s="22"/>
      <c r="GC2277" s="24"/>
      <c r="GD2277" s="22"/>
      <c r="GE2277" s="22"/>
      <c r="GF2277" s="22"/>
      <c r="GG2277" s="22"/>
      <c r="GH2277" s="22"/>
      <c r="GI2277" s="22"/>
      <c r="GJ2277" s="22"/>
      <c r="GK2277" s="22"/>
      <c r="GL2277" s="22"/>
      <c r="GM2277" s="22"/>
      <c r="GN2277" s="22"/>
      <c r="GO2277" s="22"/>
      <c r="GP2277" s="22"/>
      <c r="GQ2277" s="22"/>
      <c r="GR2277" s="22"/>
      <c r="GS2277" s="22"/>
      <c r="GT2277" s="22"/>
      <c r="GU2277" s="22"/>
      <c r="GV2277" s="22"/>
      <c r="GW2277" s="22"/>
      <c r="GX2277" s="22"/>
      <c r="GY2277" s="22"/>
      <c r="GZ2277" s="22"/>
      <c r="HA2277" s="22"/>
      <c r="HB2277" s="22"/>
      <c r="HC2277" s="22"/>
      <c r="HD2277" s="22"/>
      <c r="HE2277" s="22"/>
      <c r="HF2277" s="22"/>
      <c r="HG2277" s="22"/>
      <c r="HH2277" s="22"/>
      <c r="HI2277" s="24"/>
      <c r="HJ2277" s="22"/>
      <c r="HK2277" s="22"/>
      <c r="HL2277" s="22"/>
      <c r="HM2277" s="22"/>
      <c r="HN2277" s="22"/>
      <c r="HO2277" s="22"/>
      <c r="HP2277" s="22"/>
      <c r="HQ2277" s="22"/>
      <c r="HR2277" s="22"/>
      <c r="HS2277" s="22"/>
      <c r="HT2277" s="22"/>
      <c r="HU2277" s="22"/>
      <c r="HV2277" s="22"/>
      <c r="HW2277" s="22"/>
      <c r="HX2277" s="22"/>
      <c r="HY2277" s="22"/>
      <c r="HZ2277" s="22"/>
      <c r="IA2277" s="22"/>
      <c r="IB2277" s="22"/>
      <c r="IC2277" s="22"/>
      <c r="ID2277" s="22"/>
      <c r="IE2277" s="22"/>
      <c r="IF2277" s="22"/>
      <c r="IG2277" s="22"/>
      <c r="IH2277" s="22"/>
      <c r="II2277" s="22"/>
      <c r="IJ2277" s="22"/>
      <c r="IK2277" s="22"/>
      <c r="IL2277" s="22"/>
      <c r="IM2277" s="22"/>
      <c r="IN2277" s="22"/>
      <c r="IO2277" s="24"/>
      <c r="IP2277" s="22"/>
      <c r="IQ2277" s="22"/>
      <c r="IR2277" s="22"/>
      <c r="IS2277" s="22"/>
      <c r="IT2277" s="22"/>
      <c r="IU2277" s="22"/>
      <c r="IV2277" s="22"/>
      <c r="IW2277" s="22"/>
      <c r="IX2277" s="22"/>
      <c r="IY2277" s="22"/>
      <c r="IZ2277" s="22"/>
      <c r="JA2277" s="22"/>
      <c r="JB2277" s="22"/>
      <c r="JC2277" s="22"/>
      <c r="JD2277" s="22"/>
      <c r="JE2277" s="22"/>
      <c r="JF2277" s="22"/>
      <c r="JG2277" s="22"/>
      <c r="JH2277" s="22"/>
      <c r="JI2277" s="22"/>
      <c r="JJ2277" s="22"/>
      <c r="JK2277" s="22"/>
      <c r="JL2277" s="22"/>
      <c r="JM2277" s="22"/>
      <c r="JN2277" s="22"/>
      <c r="JO2277" s="22"/>
      <c r="JP2277" s="22"/>
      <c r="JQ2277" s="22"/>
      <c r="JR2277" s="22"/>
      <c r="JS2277" s="22"/>
      <c r="JT2277" s="22"/>
      <c r="JU2277" s="24"/>
      <c r="JV2277" s="22"/>
      <c r="JW2277" s="22"/>
      <c r="JX2277" s="22"/>
      <c r="JY2277" s="22"/>
      <c r="JZ2277" s="22"/>
      <c r="KA2277" s="22"/>
      <c r="KB2277" s="22"/>
      <c r="KC2277" s="22"/>
      <c r="KD2277" s="22"/>
      <c r="KE2277" s="22"/>
      <c r="KF2277" s="22"/>
      <c r="KG2277" s="22"/>
      <c r="KH2277" s="22"/>
      <c r="KI2277" s="22"/>
      <c r="KJ2277" s="22"/>
      <c r="KK2277" s="22"/>
      <c r="KL2277" s="22"/>
      <c r="KM2277" s="22"/>
      <c r="KN2277" s="22"/>
      <c r="KO2277" s="22"/>
      <c r="KP2277" s="22"/>
      <c r="KQ2277" s="22"/>
      <c r="KR2277" s="22"/>
      <c r="KS2277" s="22"/>
      <c r="KT2277" s="22"/>
      <c r="KU2277" s="22"/>
      <c r="KV2277" s="22"/>
      <c r="KW2277" s="22"/>
      <c r="KX2277" s="22"/>
      <c r="KY2277" s="22"/>
      <c r="KZ2277" s="22"/>
      <c r="LA2277" s="24"/>
      <c r="LB2277" s="22"/>
      <c r="LC2277" s="22"/>
      <c r="LD2277" s="22"/>
      <c r="LE2277" s="22"/>
      <c r="LF2277" s="22"/>
      <c r="LG2277" s="22"/>
      <c r="LH2277" s="22"/>
      <c r="LI2277" s="22"/>
      <c r="LJ2277" s="22"/>
      <c r="LK2277" s="22"/>
      <c r="LL2277" s="22"/>
      <c r="LM2277" s="22"/>
      <c r="LN2277" s="22"/>
      <c r="LO2277" s="22"/>
      <c r="LP2277" s="22"/>
      <c r="LQ2277" s="22"/>
      <c r="LR2277" s="22"/>
      <c r="LS2277" s="22"/>
      <c r="LT2277" s="22"/>
      <c r="LU2277" s="22"/>
      <c r="LV2277" s="22"/>
      <c r="LW2277" s="22"/>
      <c r="LX2277" s="22"/>
      <c r="LY2277" s="22"/>
      <c r="LZ2277" s="22"/>
      <c r="MA2277" s="22"/>
      <c r="MB2277" s="22"/>
      <c r="MC2277" s="22"/>
      <c r="MD2277" s="22"/>
      <c r="ME2277" s="22"/>
      <c r="MF2277" s="22"/>
      <c r="MG2277" s="24"/>
      <c r="MH2277" s="22"/>
      <c r="MI2277" s="22"/>
      <c r="MJ2277" s="22"/>
      <c r="MK2277" s="22"/>
      <c r="ML2277" s="22"/>
      <c r="MM2277" s="22"/>
      <c r="MN2277" s="22"/>
      <c r="MO2277" s="22"/>
      <c r="MP2277" s="22"/>
      <c r="MQ2277" s="22"/>
      <c r="MR2277" s="22"/>
      <c r="MS2277" s="22"/>
      <c r="MT2277" s="22"/>
      <c r="MU2277" s="22"/>
      <c r="MV2277" s="22"/>
      <c r="MW2277" s="22"/>
      <c r="MX2277" s="22"/>
      <c r="MY2277" s="22"/>
      <c r="MZ2277" s="22"/>
      <c r="NA2277" s="22"/>
      <c r="NB2277" s="22"/>
      <c r="NC2277" s="22"/>
      <c r="ND2277" s="22"/>
      <c r="NE2277" s="22"/>
      <c r="NF2277" s="22"/>
      <c r="NG2277" s="22"/>
      <c r="NH2277" s="22"/>
      <c r="NI2277" s="22"/>
      <c r="NJ2277" s="22"/>
      <c r="NK2277" s="22"/>
      <c r="NL2277" s="22"/>
      <c r="NM2277" s="24"/>
      <c r="NN2277" s="22"/>
      <c r="NO2277" s="22"/>
      <c r="NP2277" s="22"/>
      <c r="NQ2277" s="22"/>
      <c r="NR2277" s="22"/>
      <c r="NS2277" s="22"/>
      <c r="NT2277" s="22"/>
      <c r="NU2277" s="22"/>
      <c r="NV2277" s="22"/>
      <c r="NW2277" s="22"/>
      <c r="NX2277" s="22"/>
      <c r="NY2277" s="22"/>
      <c r="NZ2277" s="22"/>
      <c r="OA2277" s="22"/>
      <c r="OB2277" s="22"/>
      <c r="OC2277" s="22"/>
      <c r="OD2277" s="22"/>
      <c r="OE2277" s="22"/>
      <c r="OF2277" s="22"/>
      <c r="OG2277" s="22"/>
      <c r="OH2277" s="22"/>
      <c r="OI2277" s="22"/>
      <c r="OJ2277" s="22"/>
      <c r="OK2277" s="22"/>
      <c r="OL2277" s="22"/>
      <c r="OM2277" s="22"/>
      <c r="ON2277" s="22"/>
      <c r="OO2277" s="22"/>
      <c r="OP2277" s="22"/>
      <c r="OQ2277" s="22"/>
      <c r="OR2277" s="22"/>
    </row>
    <row r="2278" spans="1:408" ht="15" thickBot="1">
      <c r="A2278" s="1"/>
      <c r="B2278" s="12"/>
      <c r="C2278" s="12"/>
      <c r="D2278" s="22"/>
      <c r="E2278" s="54"/>
      <c r="F2278" s="54"/>
      <c r="G2278" s="54"/>
      <c r="H2278" s="55"/>
      <c r="I2278" s="22"/>
      <c r="J2278" s="56"/>
      <c r="K2278" s="81"/>
      <c r="L2278" s="57"/>
      <c r="M2278" s="57"/>
      <c r="N2278" s="55"/>
      <c r="O2278" s="58"/>
      <c r="P2278" s="58"/>
      <c r="Q2278" s="59"/>
      <c r="R2278" s="60"/>
      <c r="S2278" s="60"/>
      <c r="T2278" s="22"/>
      <c r="U2278" s="1"/>
      <c r="V2278" s="23"/>
      <c r="X2278" s="24"/>
      <c r="Y2278" s="24"/>
      <c r="Z2278" s="22"/>
      <c r="AA2278" s="22"/>
      <c r="AB2278" s="22"/>
      <c r="AC2278" s="22"/>
      <c r="AD2278" s="22"/>
      <c r="AE2278" s="22"/>
      <c r="AF2278" s="22"/>
      <c r="AG2278" s="22"/>
      <c r="AH2278" s="22"/>
      <c r="AI2278" s="22"/>
      <c r="AJ2278" s="22"/>
      <c r="AK2278" s="22"/>
      <c r="AL2278" s="22"/>
      <c r="AM2278" s="22"/>
      <c r="AN2278" s="22"/>
      <c r="AO2278" s="22"/>
      <c r="AP2278" s="22"/>
      <c r="AQ2278" s="22"/>
      <c r="AR2278" s="22"/>
      <c r="AS2278" s="22"/>
      <c r="AT2278" s="22"/>
      <c r="AU2278" s="22"/>
      <c r="AV2278" s="22"/>
      <c r="AW2278" s="22"/>
      <c r="AX2278" s="22"/>
      <c r="AY2278" s="22"/>
      <c r="AZ2278" s="22"/>
      <c r="BA2278" s="22"/>
      <c r="BB2278" s="22"/>
      <c r="BC2278" s="22"/>
      <c r="BD2278" s="22"/>
      <c r="BE2278" s="24"/>
      <c r="BF2278" s="22"/>
      <c r="BG2278" s="22"/>
      <c r="BH2278" s="22"/>
      <c r="BI2278" s="22"/>
      <c r="BJ2278" s="22"/>
      <c r="BK2278" s="22"/>
      <c r="BL2278" s="22"/>
      <c r="BM2278" s="22"/>
      <c r="BN2278" s="22"/>
      <c r="BO2278" s="22"/>
      <c r="BP2278" s="22"/>
      <c r="BQ2278" s="22"/>
      <c r="BR2278" s="22"/>
      <c r="BS2278" s="22"/>
      <c r="BT2278" s="22"/>
      <c r="BU2278" s="22"/>
      <c r="BV2278" s="22"/>
      <c r="BW2278" s="22"/>
      <c r="BX2278" s="22"/>
      <c r="BY2278" s="22"/>
      <c r="BZ2278" s="22"/>
      <c r="CA2278" s="22"/>
      <c r="CB2278" s="22"/>
      <c r="CC2278" s="22"/>
      <c r="CD2278" s="22"/>
      <c r="CE2278" s="22"/>
      <c r="CF2278" s="22"/>
      <c r="CG2278" s="22"/>
      <c r="CH2278" s="22"/>
      <c r="CI2278" s="22"/>
      <c r="CJ2278" s="22"/>
      <c r="CK2278" s="24"/>
      <c r="CL2278" s="22"/>
      <c r="CM2278" s="22"/>
      <c r="CN2278" s="22"/>
      <c r="CO2278" s="22"/>
      <c r="CP2278" s="22"/>
      <c r="CQ2278" s="22"/>
      <c r="CR2278" s="22"/>
      <c r="CS2278" s="22"/>
      <c r="CT2278" s="22"/>
      <c r="CU2278" s="22"/>
      <c r="CV2278" s="22"/>
      <c r="CW2278" s="22"/>
      <c r="CX2278" s="22"/>
      <c r="CY2278" s="22"/>
      <c r="CZ2278" s="22"/>
      <c r="DA2278" s="22"/>
      <c r="DB2278" s="22"/>
      <c r="DC2278" s="22"/>
      <c r="DD2278" s="22"/>
      <c r="DE2278" s="22"/>
      <c r="DF2278" s="22"/>
      <c r="DG2278" s="22"/>
      <c r="DH2278" s="22"/>
      <c r="DI2278" s="22"/>
      <c r="DJ2278" s="22"/>
      <c r="DK2278" s="22"/>
      <c r="DL2278" s="22"/>
      <c r="DM2278" s="22"/>
      <c r="DN2278" s="22"/>
      <c r="DO2278" s="22"/>
      <c r="DP2278" s="22"/>
      <c r="DQ2278" s="24"/>
      <c r="DR2278" s="22"/>
      <c r="DS2278" s="22"/>
      <c r="DT2278" s="22"/>
      <c r="DU2278" s="22"/>
      <c r="DV2278" s="22"/>
      <c r="DW2278" s="22"/>
      <c r="DX2278" s="22"/>
      <c r="DY2278" s="22"/>
      <c r="DZ2278" s="22"/>
      <c r="EA2278" s="22"/>
      <c r="EB2278" s="22"/>
      <c r="EC2278" s="22"/>
      <c r="ED2278" s="22"/>
      <c r="EE2278" s="22"/>
      <c r="EF2278" s="22"/>
      <c r="EG2278" s="22"/>
      <c r="EH2278" s="22"/>
      <c r="EI2278" s="22"/>
      <c r="EJ2278" s="22"/>
      <c r="EK2278" s="22"/>
      <c r="EL2278" s="22"/>
      <c r="EM2278" s="22"/>
      <c r="EN2278" s="22"/>
      <c r="EO2278" s="22"/>
      <c r="EP2278" s="22"/>
      <c r="EQ2278" s="22"/>
      <c r="ER2278" s="22"/>
      <c r="ES2278" s="22"/>
      <c r="ET2278" s="22"/>
      <c r="EU2278" s="22"/>
      <c r="EV2278" s="22"/>
      <c r="EW2278" s="24"/>
      <c r="EX2278" s="22"/>
      <c r="EY2278" s="22"/>
      <c r="EZ2278" s="22"/>
      <c r="FA2278" s="22"/>
      <c r="FB2278" s="22"/>
      <c r="FC2278" s="22"/>
      <c r="FD2278" s="22"/>
      <c r="FE2278" s="22"/>
      <c r="FF2278" s="22"/>
      <c r="FG2278" s="22"/>
      <c r="FH2278" s="22"/>
      <c r="FI2278" s="22"/>
      <c r="FJ2278" s="22"/>
      <c r="FK2278" s="22"/>
      <c r="FL2278" s="22"/>
      <c r="FM2278" s="22"/>
      <c r="FN2278" s="22"/>
      <c r="FO2278" s="22"/>
      <c r="FP2278" s="22"/>
      <c r="FQ2278" s="22"/>
      <c r="FR2278" s="22"/>
      <c r="FS2278" s="22"/>
      <c r="FT2278" s="22"/>
      <c r="FU2278" s="22"/>
      <c r="FV2278" s="22"/>
      <c r="FW2278" s="22"/>
      <c r="FX2278" s="22"/>
      <c r="FY2278" s="22"/>
      <c r="FZ2278" s="22"/>
      <c r="GA2278" s="22"/>
      <c r="GB2278" s="22"/>
      <c r="GC2278" s="24"/>
      <c r="GD2278" s="22"/>
      <c r="GE2278" s="22"/>
      <c r="GF2278" s="22"/>
      <c r="GG2278" s="22"/>
      <c r="GH2278" s="22"/>
      <c r="GI2278" s="22"/>
      <c r="GJ2278" s="22"/>
      <c r="GK2278" s="22"/>
      <c r="GL2278" s="22"/>
      <c r="GM2278" s="22"/>
      <c r="GN2278" s="22"/>
      <c r="GO2278" s="22"/>
      <c r="GP2278" s="22"/>
      <c r="GQ2278" s="22"/>
      <c r="GR2278" s="22"/>
      <c r="GS2278" s="22"/>
      <c r="GT2278" s="22"/>
      <c r="GU2278" s="22"/>
      <c r="GV2278" s="22"/>
      <c r="GW2278" s="22"/>
      <c r="GX2278" s="22"/>
      <c r="GY2278" s="22"/>
      <c r="GZ2278" s="22"/>
      <c r="HA2278" s="22"/>
      <c r="HB2278" s="22"/>
      <c r="HC2278" s="22"/>
      <c r="HD2278" s="22"/>
      <c r="HE2278" s="22"/>
      <c r="HF2278" s="22"/>
      <c r="HG2278" s="22"/>
      <c r="HH2278" s="22"/>
      <c r="HI2278" s="24"/>
      <c r="HJ2278" s="22"/>
      <c r="HK2278" s="22"/>
      <c r="HL2278" s="22"/>
      <c r="HM2278" s="22"/>
      <c r="HN2278" s="22"/>
      <c r="HO2278" s="22"/>
      <c r="HP2278" s="22"/>
      <c r="HQ2278" s="22"/>
      <c r="HR2278" s="22"/>
      <c r="HS2278" s="22"/>
      <c r="HT2278" s="22"/>
      <c r="HU2278" s="22"/>
      <c r="HV2278" s="22"/>
      <c r="HW2278" s="22"/>
      <c r="HX2278" s="22"/>
      <c r="HY2278" s="22"/>
      <c r="HZ2278" s="22"/>
      <c r="IA2278" s="22"/>
      <c r="IB2278" s="22"/>
      <c r="IC2278" s="22"/>
      <c r="ID2278" s="22"/>
      <c r="IE2278" s="22"/>
      <c r="IF2278" s="22"/>
      <c r="IG2278" s="22"/>
      <c r="IH2278" s="22"/>
      <c r="II2278" s="22"/>
      <c r="IJ2278" s="22"/>
      <c r="IK2278" s="22"/>
      <c r="IL2278" s="22"/>
      <c r="IM2278" s="22"/>
      <c r="IN2278" s="22"/>
      <c r="IO2278" s="24"/>
      <c r="IP2278" s="22"/>
      <c r="IQ2278" s="22"/>
      <c r="IR2278" s="22"/>
      <c r="IS2278" s="22"/>
      <c r="IT2278" s="22"/>
      <c r="IU2278" s="22"/>
      <c r="IV2278" s="22"/>
      <c r="IW2278" s="22"/>
      <c r="IX2278" s="22"/>
      <c r="IY2278" s="22"/>
      <c r="IZ2278" s="22"/>
      <c r="JA2278" s="22"/>
      <c r="JB2278" s="22"/>
      <c r="JC2278" s="22"/>
      <c r="JD2278" s="22"/>
      <c r="JE2278" s="22"/>
      <c r="JF2278" s="22"/>
      <c r="JG2278" s="22"/>
      <c r="JH2278" s="22"/>
      <c r="JI2278" s="22"/>
      <c r="JJ2278" s="22"/>
      <c r="JK2278" s="22"/>
      <c r="JL2278" s="22"/>
      <c r="JM2278" s="22"/>
      <c r="JN2278" s="22"/>
      <c r="JO2278" s="22"/>
      <c r="JP2278" s="22"/>
      <c r="JQ2278" s="22"/>
      <c r="JR2278" s="22"/>
      <c r="JS2278" s="22"/>
      <c r="JT2278" s="22"/>
      <c r="JU2278" s="24"/>
      <c r="JV2278" s="22"/>
      <c r="JW2278" s="22"/>
      <c r="JX2278" s="22"/>
      <c r="JY2278" s="22"/>
      <c r="JZ2278" s="22"/>
      <c r="KA2278" s="22"/>
      <c r="KB2278" s="22"/>
      <c r="KC2278" s="22"/>
      <c r="KD2278" s="22"/>
      <c r="KE2278" s="22"/>
      <c r="KF2278" s="22"/>
      <c r="KG2278" s="22"/>
      <c r="KH2278" s="22"/>
      <c r="KI2278" s="22"/>
      <c r="KJ2278" s="22"/>
      <c r="KK2278" s="22"/>
      <c r="KL2278" s="22"/>
      <c r="KM2278" s="22"/>
      <c r="KN2278" s="22"/>
      <c r="KO2278" s="22"/>
      <c r="KP2278" s="22"/>
      <c r="KQ2278" s="22"/>
      <c r="KR2278" s="22"/>
      <c r="KS2278" s="22"/>
      <c r="KT2278" s="22"/>
      <c r="KU2278" s="22"/>
      <c r="KV2278" s="22"/>
      <c r="KW2278" s="22"/>
      <c r="KX2278" s="22"/>
      <c r="KY2278" s="22"/>
      <c r="KZ2278" s="22"/>
      <c r="LA2278" s="24"/>
      <c r="LB2278" s="22"/>
      <c r="LC2278" s="22"/>
      <c r="LD2278" s="22"/>
      <c r="LE2278" s="22"/>
      <c r="LF2278" s="22"/>
      <c r="LG2278" s="22"/>
      <c r="LH2278" s="22"/>
      <c r="LI2278" s="22"/>
      <c r="LJ2278" s="22"/>
      <c r="LK2278" s="22"/>
      <c r="LL2278" s="22"/>
      <c r="LM2278" s="22"/>
      <c r="LN2278" s="22"/>
      <c r="LO2278" s="22"/>
      <c r="LP2278" s="22"/>
      <c r="LQ2278" s="22"/>
      <c r="LR2278" s="22"/>
      <c r="LS2278" s="22"/>
      <c r="LT2278" s="22"/>
      <c r="LU2278" s="22"/>
      <c r="LV2278" s="22"/>
      <c r="LW2278" s="22"/>
      <c r="LX2278" s="22"/>
      <c r="LY2278" s="22"/>
      <c r="LZ2278" s="22"/>
      <c r="MA2278" s="22"/>
      <c r="MB2278" s="22"/>
      <c r="MC2278" s="22"/>
      <c r="MD2278" s="22"/>
      <c r="ME2278" s="22"/>
      <c r="MF2278" s="22"/>
      <c r="MG2278" s="24"/>
      <c r="MH2278" s="22"/>
      <c r="MI2278" s="22"/>
      <c r="MJ2278" s="22"/>
      <c r="MK2278" s="22"/>
      <c r="ML2278" s="22"/>
      <c r="MM2278" s="22"/>
      <c r="MN2278" s="22"/>
      <c r="MO2278" s="22"/>
      <c r="MP2278" s="22"/>
      <c r="MQ2278" s="22"/>
      <c r="MR2278" s="22"/>
      <c r="MS2278" s="22"/>
      <c r="MT2278" s="22"/>
      <c r="MU2278" s="22"/>
      <c r="MV2278" s="22"/>
      <c r="MW2278" s="22"/>
      <c r="MX2278" s="22"/>
      <c r="MY2278" s="22"/>
      <c r="MZ2278" s="22"/>
      <c r="NA2278" s="22"/>
      <c r="NB2278" s="22"/>
      <c r="NC2278" s="22"/>
      <c r="ND2278" s="22"/>
      <c r="NE2278" s="22"/>
      <c r="NF2278" s="22"/>
      <c r="NG2278" s="22"/>
      <c r="NH2278" s="22"/>
      <c r="NI2278" s="22"/>
      <c r="NJ2278" s="22"/>
      <c r="NK2278" s="22"/>
      <c r="NL2278" s="22"/>
      <c r="NM2278" s="24"/>
      <c r="NN2278" s="22"/>
      <c r="NO2278" s="22"/>
      <c r="NP2278" s="22"/>
      <c r="NQ2278" s="22"/>
      <c r="NR2278" s="22"/>
      <c r="NS2278" s="22"/>
      <c r="NT2278" s="22"/>
      <c r="NU2278" s="22"/>
      <c r="NV2278" s="22"/>
      <c r="NW2278" s="22"/>
      <c r="NX2278" s="22"/>
      <c r="NY2278" s="22"/>
      <c r="NZ2278" s="22"/>
      <c r="OA2278" s="22"/>
      <c r="OB2278" s="22"/>
      <c r="OC2278" s="22"/>
      <c r="OD2278" s="22"/>
      <c r="OE2278" s="22"/>
      <c r="OF2278" s="22"/>
      <c r="OG2278" s="22"/>
      <c r="OH2278" s="22"/>
      <c r="OI2278" s="22"/>
      <c r="OJ2278" s="22"/>
      <c r="OK2278" s="22"/>
      <c r="OL2278" s="22"/>
      <c r="OM2278" s="22"/>
      <c r="ON2278" s="22"/>
      <c r="OO2278" s="22"/>
      <c r="OP2278" s="22"/>
      <c r="OQ2278" s="22"/>
      <c r="OR2278" s="22"/>
    </row>
    <row r="2279" spans="1:408" ht="15" thickBot="1">
      <c r="A2279" s="1"/>
      <c r="B2279" s="12"/>
      <c r="C2279" s="12"/>
      <c r="D2279" s="22"/>
      <c r="E2279" s="54"/>
      <c r="F2279" s="54"/>
      <c r="G2279" s="54"/>
      <c r="H2279" s="55"/>
      <c r="I2279" s="22"/>
      <c r="J2279" s="56"/>
      <c r="K2279" s="80"/>
      <c r="L2279" s="57"/>
      <c r="M2279" s="57"/>
      <c r="N2279" s="55"/>
      <c r="O2279" s="58"/>
      <c r="P2279" s="58"/>
      <c r="Q2279" s="59"/>
      <c r="R2279" s="60"/>
      <c r="S2279" s="60"/>
      <c r="T2279" s="22"/>
      <c r="U2279" s="1"/>
      <c r="V2279" s="23"/>
      <c r="X2279" s="24"/>
      <c r="Y2279" s="24"/>
      <c r="Z2279" s="22"/>
      <c r="AA2279" s="22"/>
      <c r="AB2279" s="22"/>
      <c r="AC2279" s="22"/>
      <c r="AD2279" s="22"/>
      <c r="AE2279" s="22"/>
      <c r="AF2279" s="22"/>
      <c r="AG2279" s="22"/>
      <c r="AH2279" s="22"/>
      <c r="AI2279" s="22"/>
      <c r="AJ2279" s="22"/>
      <c r="AK2279" s="22"/>
      <c r="AL2279" s="22"/>
      <c r="AM2279" s="22"/>
      <c r="AN2279" s="22"/>
      <c r="AO2279" s="22"/>
      <c r="AP2279" s="22"/>
      <c r="AQ2279" s="22"/>
      <c r="AR2279" s="22"/>
      <c r="AS2279" s="22"/>
      <c r="AT2279" s="22"/>
      <c r="AU2279" s="22"/>
      <c r="AV2279" s="22"/>
      <c r="AW2279" s="22"/>
      <c r="AX2279" s="22"/>
      <c r="AY2279" s="22"/>
      <c r="AZ2279" s="22"/>
      <c r="BA2279" s="22"/>
      <c r="BB2279" s="22"/>
      <c r="BC2279" s="22"/>
      <c r="BD2279" s="22"/>
      <c r="BE2279" s="24"/>
      <c r="BF2279" s="22"/>
      <c r="BG2279" s="22"/>
      <c r="BH2279" s="22"/>
      <c r="BI2279" s="22"/>
      <c r="BJ2279" s="22"/>
      <c r="BK2279" s="22"/>
      <c r="BL2279" s="22"/>
      <c r="BM2279" s="22"/>
      <c r="BN2279" s="22"/>
      <c r="BO2279" s="22"/>
      <c r="BP2279" s="22"/>
      <c r="BQ2279" s="22"/>
      <c r="BR2279" s="22"/>
      <c r="BS2279" s="22"/>
      <c r="BT2279" s="22"/>
      <c r="BU2279" s="22"/>
      <c r="BV2279" s="22"/>
      <c r="BW2279" s="22"/>
      <c r="BX2279" s="22"/>
      <c r="BY2279" s="22"/>
      <c r="BZ2279" s="22"/>
      <c r="CA2279" s="22"/>
      <c r="CB2279" s="22"/>
      <c r="CC2279" s="22"/>
      <c r="CD2279" s="22"/>
      <c r="CE2279" s="22"/>
      <c r="CF2279" s="22"/>
      <c r="CG2279" s="22"/>
      <c r="CH2279" s="22"/>
      <c r="CI2279" s="22"/>
      <c r="CJ2279" s="22"/>
      <c r="CK2279" s="24"/>
      <c r="CL2279" s="22"/>
      <c r="CM2279" s="22"/>
      <c r="CN2279" s="22"/>
      <c r="CO2279" s="22"/>
      <c r="CP2279" s="22"/>
      <c r="CQ2279" s="22"/>
      <c r="CR2279" s="22"/>
      <c r="CS2279" s="22"/>
      <c r="CT2279" s="22"/>
      <c r="CU2279" s="22"/>
      <c r="CV2279" s="22"/>
      <c r="CW2279" s="22"/>
      <c r="CX2279" s="22"/>
      <c r="CY2279" s="22"/>
      <c r="CZ2279" s="22"/>
      <c r="DA2279" s="22"/>
      <c r="DB2279" s="22"/>
      <c r="DC2279" s="22"/>
      <c r="DD2279" s="22"/>
      <c r="DE2279" s="22"/>
      <c r="DF2279" s="22"/>
      <c r="DG2279" s="22"/>
      <c r="DH2279" s="22"/>
      <c r="DI2279" s="22"/>
      <c r="DJ2279" s="22"/>
      <c r="DK2279" s="22"/>
      <c r="DL2279" s="22"/>
      <c r="DM2279" s="22"/>
      <c r="DN2279" s="22"/>
      <c r="DO2279" s="22"/>
      <c r="DP2279" s="22"/>
      <c r="DQ2279" s="24"/>
      <c r="DR2279" s="22"/>
      <c r="DS2279" s="22"/>
      <c r="DT2279" s="22"/>
      <c r="DU2279" s="22"/>
      <c r="DV2279" s="22"/>
      <c r="DW2279" s="22"/>
      <c r="DX2279" s="22"/>
      <c r="DY2279" s="22"/>
      <c r="DZ2279" s="22"/>
      <c r="EA2279" s="22"/>
      <c r="EB2279" s="22"/>
      <c r="EC2279" s="22"/>
      <c r="ED2279" s="22"/>
      <c r="EE2279" s="22"/>
      <c r="EF2279" s="22"/>
      <c r="EG2279" s="22"/>
      <c r="EH2279" s="22"/>
      <c r="EI2279" s="22"/>
      <c r="EJ2279" s="22"/>
      <c r="EK2279" s="22"/>
      <c r="EL2279" s="22"/>
      <c r="EM2279" s="22"/>
      <c r="EN2279" s="22"/>
      <c r="EO2279" s="22"/>
      <c r="EP2279" s="22"/>
      <c r="EQ2279" s="22"/>
      <c r="ER2279" s="22"/>
      <c r="ES2279" s="22"/>
      <c r="ET2279" s="22"/>
      <c r="EU2279" s="22"/>
      <c r="EV2279" s="22"/>
      <c r="EW2279" s="24"/>
      <c r="EX2279" s="22"/>
      <c r="EY2279" s="22"/>
      <c r="EZ2279" s="22"/>
      <c r="FA2279" s="22"/>
      <c r="FB2279" s="22"/>
      <c r="FC2279" s="22"/>
      <c r="FD2279" s="22"/>
      <c r="FE2279" s="22"/>
      <c r="FF2279" s="22"/>
      <c r="FG2279" s="22"/>
      <c r="FH2279" s="22"/>
      <c r="FI2279" s="22"/>
      <c r="FJ2279" s="22"/>
      <c r="FK2279" s="22"/>
      <c r="FL2279" s="22"/>
      <c r="FM2279" s="22"/>
      <c r="FN2279" s="22"/>
      <c r="FO2279" s="22"/>
      <c r="FP2279" s="22"/>
      <c r="FQ2279" s="22"/>
      <c r="FR2279" s="22"/>
      <c r="FS2279" s="22"/>
      <c r="FT2279" s="22"/>
      <c r="FU2279" s="22"/>
      <c r="FV2279" s="22"/>
      <c r="FW2279" s="22"/>
      <c r="FX2279" s="22"/>
      <c r="FY2279" s="22"/>
      <c r="FZ2279" s="22"/>
      <c r="GA2279" s="22"/>
      <c r="GB2279" s="22"/>
      <c r="GC2279" s="24"/>
      <c r="GD2279" s="22"/>
      <c r="GE2279" s="22"/>
      <c r="GF2279" s="22"/>
      <c r="GG2279" s="22"/>
      <c r="GH2279" s="22"/>
      <c r="GI2279" s="22"/>
      <c r="GJ2279" s="22"/>
      <c r="GK2279" s="22"/>
      <c r="GL2279" s="22"/>
      <c r="GM2279" s="22"/>
      <c r="GN2279" s="22"/>
      <c r="GO2279" s="22"/>
      <c r="GP2279" s="22"/>
      <c r="GQ2279" s="22"/>
      <c r="GR2279" s="22"/>
      <c r="GS2279" s="22"/>
      <c r="GT2279" s="22"/>
      <c r="GU2279" s="22"/>
      <c r="GV2279" s="22"/>
      <c r="GW2279" s="22"/>
      <c r="GX2279" s="22"/>
      <c r="GY2279" s="22"/>
      <c r="GZ2279" s="22"/>
      <c r="HA2279" s="22"/>
      <c r="HB2279" s="22"/>
      <c r="HC2279" s="22"/>
      <c r="HD2279" s="22"/>
      <c r="HE2279" s="22"/>
      <c r="HF2279" s="22"/>
      <c r="HG2279" s="22"/>
      <c r="HH2279" s="22"/>
      <c r="HI2279" s="24"/>
      <c r="HJ2279" s="22"/>
      <c r="HK2279" s="22"/>
      <c r="HL2279" s="22"/>
      <c r="HM2279" s="22"/>
      <c r="HN2279" s="22"/>
      <c r="HO2279" s="22"/>
      <c r="HP2279" s="22"/>
      <c r="HQ2279" s="22"/>
      <c r="HR2279" s="22"/>
      <c r="HS2279" s="22"/>
      <c r="HT2279" s="22"/>
      <c r="HU2279" s="22"/>
      <c r="HV2279" s="22"/>
      <c r="HW2279" s="22"/>
      <c r="HX2279" s="22"/>
      <c r="HY2279" s="22"/>
      <c r="HZ2279" s="22"/>
      <c r="IA2279" s="22"/>
      <c r="IB2279" s="22"/>
      <c r="IC2279" s="22"/>
      <c r="ID2279" s="22"/>
      <c r="IE2279" s="22"/>
      <c r="IF2279" s="22"/>
      <c r="IG2279" s="22"/>
      <c r="IH2279" s="22"/>
      <c r="II2279" s="22"/>
      <c r="IJ2279" s="22"/>
      <c r="IK2279" s="22"/>
      <c r="IL2279" s="22"/>
      <c r="IM2279" s="22"/>
      <c r="IN2279" s="22"/>
      <c r="IO2279" s="24"/>
      <c r="IP2279" s="22"/>
      <c r="IQ2279" s="22"/>
      <c r="IR2279" s="22"/>
      <c r="IS2279" s="22"/>
      <c r="IT2279" s="22"/>
      <c r="IU2279" s="22"/>
      <c r="IV2279" s="22"/>
      <c r="IW2279" s="22"/>
      <c r="IX2279" s="22"/>
      <c r="IY2279" s="22"/>
      <c r="IZ2279" s="22"/>
      <c r="JA2279" s="22"/>
      <c r="JB2279" s="22"/>
      <c r="JC2279" s="22"/>
      <c r="JD2279" s="22"/>
      <c r="JE2279" s="22"/>
      <c r="JF2279" s="22"/>
      <c r="JG2279" s="22"/>
      <c r="JH2279" s="22"/>
      <c r="JI2279" s="22"/>
      <c r="JJ2279" s="22"/>
      <c r="JK2279" s="22"/>
      <c r="JL2279" s="22"/>
      <c r="JM2279" s="22"/>
      <c r="JN2279" s="22"/>
      <c r="JO2279" s="22"/>
      <c r="JP2279" s="22"/>
      <c r="JQ2279" s="22"/>
      <c r="JR2279" s="22"/>
      <c r="JS2279" s="22"/>
      <c r="JT2279" s="22"/>
      <c r="JU2279" s="24"/>
      <c r="JV2279" s="22"/>
      <c r="JW2279" s="22"/>
      <c r="JX2279" s="22"/>
      <c r="JY2279" s="22"/>
      <c r="JZ2279" s="22"/>
      <c r="KA2279" s="22"/>
      <c r="KB2279" s="22"/>
      <c r="KC2279" s="22"/>
      <c r="KD2279" s="22"/>
      <c r="KE2279" s="22"/>
      <c r="KF2279" s="22"/>
      <c r="KG2279" s="22"/>
      <c r="KH2279" s="22"/>
      <c r="KI2279" s="22"/>
      <c r="KJ2279" s="22"/>
      <c r="KK2279" s="22"/>
      <c r="KL2279" s="22"/>
      <c r="KM2279" s="22"/>
      <c r="KN2279" s="22"/>
      <c r="KO2279" s="22"/>
      <c r="KP2279" s="22"/>
      <c r="KQ2279" s="22"/>
      <c r="KR2279" s="22"/>
      <c r="KS2279" s="22"/>
      <c r="KT2279" s="22"/>
      <c r="KU2279" s="22"/>
      <c r="KV2279" s="22"/>
      <c r="KW2279" s="22"/>
      <c r="KX2279" s="22"/>
      <c r="KY2279" s="22"/>
      <c r="KZ2279" s="22"/>
      <c r="LA2279" s="24"/>
      <c r="LB2279" s="22"/>
      <c r="LC2279" s="22"/>
      <c r="LD2279" s="22"/>
      <c r="LE2279" s="22"/>
      <c r="LF2279" s="22"/>
      <c r="LG2279" s="22"/>
      <c r="LH2279" s="22"/>
      <c r="LI2279" s="22"/>
      <c r="LJ2279" s="22"/>
      <c r="LK2279" s="22"/>
      <c r="LL2279" s="22"/>
      <c r="LM2279" s="22"/>
      <c r="LN2279" s="22"/>
      <c r="LO2279" s="22"/>
      <c r="LP2279" s="22"/>
      <c r="LQ2279" s="22"/>
      <c r="LR2279" s="22"/>
      <c r="LS2279" s="22"/>
      <c r="LT2279" s="22"/>
      <c r="LU2279" s="22"/>
      <c r="LV2279" s="22"/>
      <c r="LW2279" s="22"/>
      <c r="LX2279" s="22"/>
      <c r="LY2279" s="22"/>
      <c r="LZ2279" s="22"/>
      <c r="MA2279" s="22"/>
      <c r="MB2279" s="22"/>
      <c r="MC2279" s="22"/>
      <c r="MD2279" s="22"/>
      <c r="ME2279" s="22"/>
      <c r="MF2279" s="22"/>
      <c r="MG2279" s="24"/>
      <c r="MH2279" s="22"/>
      <c r="MI2279" s="22"/>
      <c r="MJ2279" s="22"/>
      <c r="MK2279" s="22"/>
      <c r="ML2279" s="22"/>
      <c r="MM2279" s="22"/>
      <c r="MN2279" s="22"/>
      <c r="MO2279" s="22"/>
      <c r="MP2279" s="22"/>
      <c r="MQ2279" s="22"/>
      <c r="MR2279" s="22"/>
      <c r="MS2279" s="22"/>
      <c r="MT2279" s="22"/>
      <c r="MU2279" s="22"/>
      <c r="MV2279" s="22"/>
      <c r="MW2279" s="22"/>
      <c r="MX2279" s="22"/>
      <c r="MY2279" s="22"/>
      <c r="MZ2279" s="22"/>
      <c r="NA2279" s="22"/>
      <c r="NB2279" s="22"/>
      <c r="NC2279" s="22"/>
      <c r="ND2279" s="22"/>
      <c r="NE2279" s="22"/>
      <c r="NF2279" s="22"/>
      <c r="NG2279" s="22"/>
      <c r="NH2279" s="22"/>
      <c r="NI2279" s="22"/>
      <c r="NJ2279" s="22"/>
      <c r="NK2279" s="22"/>
      <c r="NL2279" s="22"/>
      <c r="NM2279" s="24"/>
      <c r="NN2279" s="22"/>
      <c r="NO2279" s="22"/>
      <c r="NP2279" s="22"/>
      <c r="NQ2279" s="22"/>
      <c r="NR2279" s="22"/>
      <c r="NS2279" s="22"/>
      <c r="NT2279" s="22"/>
      <c r="NU2279" s="22"/>
      <c r="NV2279" s="22"/>
      <c r="NW2279" s="22"/>
      <c r="NX2279" s="22"/>
      <c r="NY2279" s="22"/>
      <c r="NZ2279" s="22"/>
      <c r="OA2279" s="22"/>
      <c r="OB2279" s="22"/>
      <c r="OC2279" s="22"/>
      <c r="OD2279" s="22"/>
      <c r="OE2279" s="22"/>
      <c r="OF2279" s="22"/>
      <c r="OG2279" s="22"/>
      <c r="OH2279" s="22"/>
      <c r="OI2279" s="22"/>
      <c r="OJ2279" s="22"/>
      <c r="OK2279" s="22"/>
      <c r="OL2279" s="22"/>
      <c r="OM2279" s="22"/>
      <c r="ON2279" s="22"/>
      <c r="OO2279" s="22"/>
      <c r="OP2279" s="22"/>
      <c r="OQ2279" s="22"/>
      <c r="OR2279" s="22"/>
    </row>
    <row r="2280" spans="1:408" ht="15" thickBot="1">
      <c r="A2280" s="1"/>
      <c r="B2280" s="12"/>
      <c r="C2280" s="12"/>
      <c r="D2280" s="22"/>
      <c r="E2280" s="54"/>
      <c r="F2280" s="54"/>
      <c r="G2280" s="54"/>
      <c r="H2280" s="55"/>
      <c r="I2280" s="22"/>
      <c r="J2280" s="56"/>
      <c r="K2280" s="81"/>
      <c r="L2280" s="57"/>
      <c r="M2280" s="57"/>
      <c r="N2280" s="55"/>
      <c r="O2280" s="58"/>
      <c r="P2280" s="58"/>
      <c r="Q2280" s="59"/>
      <c r="R2280" s="60"/>
      <c r="S2280" s="60"/>
      <c r="T2280" s="22"/>
      <c r="U2280" s="1"/>
      <c r="V2280" s="23"/>
      <c r="X2280" s="24"/>
      <c r="Y2280" s="24"/>
      <c r="Z2280" s="22"/>
      <c r="AA2280" s="22"/>
      <c r="AB2280" s="22"/>
      <c r="AC2280" s="22"/>
      <c r="AD2280" s="22"/>
      <c r="AE2280" s="22"/>
      <c r="AF2280" s="22"/>
      <c r="AG2280" s="22"/>
      <c r="AH2280" s="22"/>
      <c r="AI2280" s="22"/>
      <c r="AJ2280" s="22"/>
      <c r="AK2280" s="22"/>
      <c r="AL2280" s="22"/>
      <c r="AM2280" s="22"/>
      <c r="AN2280" s="22"/>
      <c r="AO2280" s="22"/>
      <c r="AP2280" s="22"/>
      <c r="AQ2280" s="22"/>
      <c r="AR2280" s="22"/>
      <c r="AS2280" s="22"/>
      <c r="AT2280" s="22"/>
      <c r="AU2280" s="22"/>
      <c r="AV2280" s="22"/>
      <c r="AW2280" s="22"/>
      <c r="AX2280" s="22"/>
      <c r="AY2280" s="22"/>
      <c r="AZ2280" s="22"/>
      <c r="BA2280" s="22"/>
      <c r="BB2280" s="22"/>
      <c r="BC2280" s="22"/>
      <c r="BD2280" s="22"/>
      <c r="BE2280" s="24"/>
      <c r="BF2280" s="22"/>
      <c r="BG2280" s="22"/>
      <c r="BH2280" s="22"/>
      <c r="BI2280" s="22"/>
      <c r="BJ2280" s="22"/>
      <c r="BK2280" s="22"/>
      <c r="BL2280" s="22"/>
      <c r="BM2280" s="22"/>
      <c r="BN2280" s="22"/>
      <c r="BO2280" s="22"/>
      <c r="BP2280" s="22"/>
      <c r="BQ2280" s="22"/>
      <c r="BR2280" s="22"/>
      <c r="BS2280" s="22"/>
      <c r="BT2280" s="22"/>
      <c r="BU2280" s="22"/>
      <c r="BV2280" s="22"/>
      <c r="BW2280" s="22"/>
      <c r="BX2280" s="22"/>
      <c r="BY2280" s="22"/>
      <c r="BZ2280" s="22"/>
      <c r="CA2280" s="22"/>
      <c r="CB2280" s="22"/>
      <c r="CC2280" s="22"/>
      <c r="CD2280" s="22"/>
      <c r="CE2280" s="22"/>
      <c r="CF2280" s="22"/>
      <c r="CG2280" s="22"/>
      <c r="CH2280" s="22"/>
      <c r="CI2280" s="22"/>
      <c r="CJ2280" s="22"/>
      <c r="CK2280" s="24"/>
      <c r="CL2280" s="22"/>
      <c r="CM2280" s="22"/>
      <c r="CN2280" s="22"/>
      <c r="CO2280" s="22"/>
      <c r="CP2280" s="22"/>
      <c r="CQ2280" s="22"/>
      <c r="CR2280" s="22"/>
      <c r="CS2280" s="22"/>
      <c r="CT2280" s="22"/>
      <c r="CU2280" s="22"/>
      <c r="CV2280" s="22"/>
      <c r="CW2280" s="22"/>
      <c r="CX2280" s="22"/>
      <c r="CY2280" s="22"/>
      <c r="CZ2280" s="22"/>
      <c r="DA2280" s="22"/>
      <c r="DB2280" s="22"/>
      <c r="DC2280" s="22"/>
      <c r="DD2280" s="22"/>
      <c r="DE2280" s="22"/>
      <c r="DF2280" s="22"/>
      <c r="DG2280" s="22"/>
      <c r="DH2280" s="22"/>
      <c r="DI2280" s="22"/>
      <c r="DJ2280" s="22"/>
      <c r="DK2280" s="22"/>
      <c r="DL2280" s="22"/>
      <c r="DM2280" s="22"/>
      <c r="DN2280" s="22"/>
      <c r="DO2280" s="22"/>
      <c r="DP2280" s="22"/>
      <c r="DQ2280" s="24"/>
      <c r="DR2280" s="22"/>
      <c r="DS2280" s="22"/>
      <c r="DT2280" s="22"/>
      <c r="DU2280" s="22"/>
      <c r="DV2280" s="22"/>
      <c r="DW2280" s="22"/>
      <c r="DX2280" s="22"/>
      <c r="DY2280" s="22"/>
      <c r="DZ2280" s="22"/>
      <c r="EA2280" s="22"/>
      <c r="EB2280" s="22"/>
      <c r="EC2280" s="22"/>
      <c r="ED2280" s="22"/>
      <c r="EE2280" s="22"/>
      <c r="EF2280" s="22"/>
      <c r="EG2280" s="22"/>
      <c r="EH2280" s="22"/>
      <c r="EI2280" s="22"/>
      <c r="EJ2280" s="22"/>
      <c r="EK2280" s="22"/>
      <c r="EL2280" s="22"/>
      <c r="EM2280" s="22"/>
      <c r="EN2280" s="22"/>
      <c r="EO2280" s="22"/>
      <c r="EP2280" s="22"/>
      <c r="EQ2280" s="22"/>
      <c r="ER2280" s="22"/>
      <c r="ES2280" s="22"/>
      <c r="ET2280" s="22"/>
      <c r="EU2280" s="22"/>
      <c r="EV2280" s="22"/>
      <c r="EW2280" s="24"/>
      <c r="EX2280" s="22"/>
      <c r="EY2280" s="22"/>
      <c r="EZ2280" s="22"/>
      <c r="FA2280" s="22"/>
      <c r="FB2280" s="22"/>
      <c r="FC2280" s="22"/>
      <c r="FD2280" s="22"/>
      <c r="FE2280" s="22"/>
      <c r="FF2280" s="22"/>
      <c r="FG2280" s="22"/>
      <c r="FH2280" s="22"/>
      <c r="FI2280" s="22"/>
      <c r="FJ2280" s="22"/>
      <c r="FK2280" s="22"/>
      <c r="FL2280" s="22"/>
      <c r="FM2280" s="22"/>
      <c r="FN2280" s="22"/>
      <c r="FO2280" s="22"/>
      <c r="FP2280" s="22"/>
      <c r="FQ2280" s="22"/>
      <c r="FR2280" s="22"/>
      <c r="FS2280" s="22"/>
      <c r="FT2280" s="22"/>
      <c r="FU2280" s="22"/>
      <c r="FV2280" s="22"/>
      <c r="FW2280" s="22"/>
      <c r="FX2280" s="22"/>
      <c r="FY2280" s="22"/>
      <c r="FZ2280" s="22"/>
      <c r="GA2280" s="22"/>
      <c r="GB2280" s="22"/>
      <c r="GC2280" s="24"/>
      <c r="GD2280" s="22"/>
      <c r="GE2280" s="22"/>
      <c r="GF2280" s="22"/>
      <c r="GG2280" s="22"/>
      <c r="GH2280" s="22"/>
      <c r="GI2280" s="22"/>
      <c r="GJ2280" s="22"/>
      <c r="GK2280" s="22"/>
      <c r="GL2280" s="22"/>
      <c r="GM2280" s="22"/>
      <c r="GN2280" s="22"/>
      <c r="GO2280" s="22"/>
      <c r="GP2280" s="22"/>
      <c r="GQ2280" s="22"/>
      <c r="GR2280" s="22"/>
      <c r="GS2280" s="22"/>
      <c r="GT2280" s="22"/>
      <c r="GU2280" s="22"/>
      <c r="GV2280" s="22"/>
      <c r="GW2280" s="22"/>
      <c r="GX2280" s="22"/>
      <c r="GY2280" s="22"/>
      <c r="GZ2280" s="22"/>
      <c r="HA2280" s="22"/>
      <c r="HB2280" s="22"/>
      <c r="HC2280" s="22"/>
      <c r="HD2280" s="22"/>
      <c r="HE2280" s="22"/>
      <c r="HF2280" s="22"/>
      <c r="HG2280" s="22"/>
      <c r="HH2280" s="22"/>
      <c r="HI2280" s="24"/>
      <c r="HJ2280" s="22"/>
      <c r="HK2280" s="22"/>
      <c r="HL2280" s="22"/>
      <c r="HM2280" s="22"/>
      <c r="HN2280" s="22"/>
      <c r="HO2280" s="22"/>
      <c r="HP2280" s="22"/>
      <c r="HQ2280" s="22"/>
      <c r="HR2280" s="22"/>
      <c r="HS2280" s="22"/>
      <c r="HT2280" s="22"/>
      <c r="HU2280" s="22"/>
      <c r="HV2280" s="22"/>
      <c r="HW2280" s="22"/>
      <c r="HX2280" s="22"/>
      <c r="HY2280" s="22"/>
      <c r="HZ2280" s="22"/>
      <c r="IA2280" s="22"/>
      <c r="IB2280" s="22"/>
      <c r="IC2280" s="22"/>
      <c r="ID2280" s="22"/>
      <c r="IE2280" s="22"/>
      <c r="IF2280" s="22"/>
      <c r="IG2280" s="22"/>
      <c r="IH2280" s="22"/>
      <c r="II2280" s="22"/>
      <c r="IJ2280" s="22"/>
      <c r="IK2280" s="22"/>
      <c r="IL2280" s="22"/>
      <c r="IM2280" s="22"/>
      <c r="IN2280" s="22"/>
      <c r="IO2280" s="24"/>
      <c r="IP2280" s="22"/>
      <c r="IQ2280" s="22"/>
      <c r="IR2280" s="22"/>
      <c r="IS2280" s="22"/>
      <c r="IT2280" s="22"/>
      <c r="IU2280" s="22"/>
      <c r="IV2280" s="22"/>
      <c r="IW2280" s="22"/>
      <c r="IX2280" s="22"/>
      <c r="IY2280" s="22"/>
      <c r="IZ2280" s="22"/>
      <c r="JA2280" s="22"/>
      <c r="JB2280" s="22"/>
      <c r="JC2280" s="22"/>
      <c r="JD2280" s="22"/>
      <c r="JE2280" s="22"/>
      <c r="JF2280" s="22"/>
      <c r="JG2280" s="22"/>
      <c r="JH2280" s="22"/>
      <c r="JI2280" s="22"/>
      <c r="JJ2280" s="22"/>
      <c r="JK2280" s="22"/>
      <c r="JL2280" s="22"/>
      <c r="JM2280" s="22"/>
      <c r="JN2280" s="22"/>
      <c r="JO2280" s="22"/>
      <c r="JP2280" s="22"/>
      <c r="JQ2280" s="22"/>
      <c r="JR2280" s="22"/>
      <c r="JS2280" s="22"/>
      <c r="JT2280" s="22"/>
      <c r="JU2280" s="24"/>
      <c r="JV2280" s="22"/>
      <c r="JW2280" s="22"/>
      <c r="JX2280" s="22"/>
      <c r="JY2280" s="22"/>
      <c r="JZ2280" s="22"/>
      <c r="KA2280" s="22"/>
      <c r="KB2280" s="22"/>
      <c r="KC2280" s="22"/>
      <c r="KD2280" s="22"/>
      <c r="KE2280" s="22"/>
      <c r="KF2280" s="22"/>
      <c r="KG2280" s="22"/>
      <c r="KH2280" s="22"/>
      <c r="KI2280" s="22"/>
      <c r="KJ2280" s="22"/>
      <c r="KK2280" s="22"/>
      <c r="KL2280" s="22"/>
      <c r="KM2280" s="22"/>
      <c r="KN2280" s="22"/>
      <c r="KO2280" s="22"/>
      <c r="KP2280" s="22"/>
      <c r="KQ2280" s="22"/>
      <c r="KR2280" s="22"/>
      <c r="KS2280" s="22"/>
      <c r="KT2280" s="22"/>
      <c r="KU2280" s="22"/>
      <c r="KV2280" s="22"/>
      <c r="KW2280" s="22"/>
      <c r="KX2280" s="22"/>
      <c r="KY2280" s="22"/>
      <c r="KZ2280" s="22"/>
      <c r="LA2280" s="24"/>
      <c r="LB2280" s="22"/>
      <c r="LC2280" s="22"/>
      <c r="LD2280" s="22"/>
      <c r="LE2280" s="22"/>
      <c r="LF2280" s="22"/>
      <c r="LG2280" s="22"/>
      <c r="LH2280" s="22"/>
      <c r="LI2280" s="22"/>
      <c r="LJ2280" s="22"/>
      <c r="LK2280" s="22"/>
      <c r="LL2280" s="22"/>
      <c r="LM2280" s="22"/>
      <c r="LN2280" s="22"/>
      <c r="LO2280" s="22"/>
      <c r="LP2280" s="22"/>
      <c r="LQ2280" s="22"/>
      <c r="LR2280" s="22"/>
      <c r="LS2280" s="22"/>
      <c r="LT2280" s="22"/>
      <c r="LU2280" s="22"/>
      <c r="LV2280" s="22"/>
      <c r="LW2280" s="22"/>
      <c r="LX2280" s="22"/>
      <c r="LY2280" s="22"/>
      <c r="LZ2280" s="22"/>
      <c r="MA2280" s="22"/>
      <c r="MB2280" s="22"/>
      <c r="MC2280" s="22"/>
      <c r="MD2280" s="22"/>
      <c r="ME2280" s="22"/>
      <c r="MF2280" s="22"/>
      <c r="MG2280" s="24"/>
      <c r="MH2280" s="22"/>
      <c r="MI2280" s="22"/>
      <c r="MJ2280" s="22"/>
      <c r="MK2280" s="22"/>
      <c r="ML2280" s="22"/>
      <c r="MM2280" s="22"/>
      <c r="MN2280" s="22"/>
      <c r="MO2280" s="22"/>
      <c r="MP2280" s="22"/>
      <c r="MQ2280" s="22"/>
      <c r="MR2280" s="22"/>
      <c r="MS2280" s="22"/>
      <c r="MT2280" s="22"/>
      <c r="MU2280" s="22"/>
      <c r="MV2280" s="22"/>
      <c r="MW2280" s="22"/>
      <c r="MX2280" s="22"/>
      <c r="MY2280" s="22"/>
      <c r="MZ2280" s="22"/>
      <c r="NA2280" s="22"/>
      <c r="NB2280" s="22"/>
      <c r="NC2280" s="22"/>
      <c r="ND2280" s="22"/>
      <c r="NE2280" s="22"/>
      <c r="NF2280" s="22"/>
      <c r="NG2280" s="22"/>
      <c r="NH2280" s="22"/>
      <c r="NI2280" s="22"/>
      <c r="NJ2280" s="22"/>
      <c r="NK2280" s="22"/>
      <c r="NL2280" s="22"/>
      <c r="NM2280" s="24"/>
      <c r="NN2280" s="22"/>
      <c r="NO2280" s="22"/>
      <c r="NP2280" s="22"/>
      <c r="NQ2280" s="22"/>
      <c r="NR2280" s="22"/>
      <c r="NS2280" s="22"/>
      <c r="NT2280" s="22"/>
      <c r="NU2280" s="22"/>
      <c r="NV2280" s="22"/>
      <c r="NW2280" s="22"/>
      <c r="NX2280" s="22"/>
      <c r="NY2280" s="22"/>
      <c r="NZ2280" s="22"/>
      <c r="OA2280" s="22"/>
      <c r="OB2280" s="22"/>
      <c r="OC2280" s="22"/>
      <c r="OD2280" s="22"/>
      <c r="OE2280" s="22"/>
      <c r="OF2280" s="22"/>
      <c r="OG2280" s="22"/>
      <c r="OH2280" s="22"/>
      <c r="OI2280" s="22"/>
      <c r="OJ2280" s="22"/>
      <c r="OK2280" s="22"/>
      <c r="OL2280" s="22"/>
      <c r="OM2280" s="22"/>
      <c r="ON2280" s="22"/>
      <c r="OO2280" s="22"/>
      <c r="OP2280" s="22"/>
      <c r="OQ2280" s="22"/>
      <c r="OR2280" s="22"/>
    </row>
    <row r="2281" spans="1:408" ht="15" thickBot="1">
      <c r="A2281" s="1"/>
      <c r="B2281" s="12"/>
      <c r="C2281" s="12"/>
      <c r="D2281" s="22"/>
      <c r="E2281" s="54"/>
      <c r="F2281" s="54"/>
      <c r="G2281" s="54"/>
      <c r="H2281" s="55"/>
      <c r="I2281" s="22"/>
      <c r="J2281" s="56"/>
      <c r="K2281" s="80"/>
      <c r="L2281" s="57"/>
      <c r="M2281" s="57"/>
      <c r="N2281" s="55"/>
      <c r="O2281" s="58"/>
      <c r="P2281" s="58"/>
      <c r="Q2281" s="59"/>
      <c r="R2281" s="60"/>
      <c r="S2281" s="60"/>
      <c r="T2281" s="22"/>
      <c r="U2281" s="1"/>
      <c r="V2281" s="23"/>
      <c r="X2281" s="24"/>
      <c r="Y2281" s="24"/>
      <c r="Z2281" s="22"/>
      <c r="AA2281" s="22"/>
      <c r="AB2281" s="22"/>
      <c r="AC2281" s="22"/>
      <c r="AD2281" s="22"/>
      <c r="AE2281" s="22"/>
      <c r="AF2281" s="22"/>
      <c r="AG2281" s="22"/>
      <c r="AH2281" s="22"/>
      <c r="AI2281" s="22"/>
      <c r="AJ2281" s="22"/>
      <c r="AK2281" s="22"/>
      <c r="AL2281" s="22"/>
      <c r="AM2281" s="22"/>
      <c r="AN2281" s="22"/>
      <c r="AO2281" s="22"/>
      <c r="AP2281" s="22"/>
      <c r="AQ2281" s="22"/>
      <c r="AR2281" s="22"/>
      <c r="AS2281" s="22"/>
      <c r="AT2281" s="22"/>
      <c r="AU2281" s="22"/>
      <c r="AV2281" s="22"/>
      <c r="AW2281" s="22"/>
      <c r="AX2281" s="22"/>
      <c r="AY2281" s="22"/>
      <c r="AZ2281" s="22"/>
      <c r="BA2281" s="22"/>
      <c r="BB2281" s="22"/>
      <c r="BC2281" s="22"/>
      <c r="BD2281" s="22"/>
      <c r="BE2281" s="24"/>
      <c r="BF2281" s="22"/>
      <c r="BG2281" s="22"/>
      <c r="BH2281" s="22"/>
      <c r="BI2281" s="22"/>
      <c r="BJ2281" s="22"/>
      <c r="BK2281" s="22"/>
      <c r="BL2281" s="22"/>
      <c r="BM2281" s="22"/>
      <c r="BN2281" s="22"/>
      <c r="BO2281" s="22"/>
      <c r="BP2281" s="22"/>
      <c r="BQ2281" s="22"/>
      <c r="BR2281" s="22"/>
      <c r="BS2281" s="22"/>
      <c r="BT2281" s="22"/>
      <c r="BU2281" s="22"/>
      <c r="BV2281" s="22"/>
      <c r="BW2281" s="22"/>
      <c r="BX2281" s="22"/>
      <c r="BY2281" s="22"/>
      <c r="BZ2281" s="22"/>
      <c r="CA2281" s="22"/>
      <c r="CB2281" s="22"/>
      <c r="CC2281" s="22"/>
      <c r="CD2281" s="22"/>
      <c r="CE2281" s="22"/>
      <c r="CF2281" s="22"/>
      <c r="CG2281" s="22"/>
      <c r="CH2281" s="22"/>
      <c r="CI2281" s="22"/>
      <c r="CJ2281" s="22"/>
      <c r="CK2281" s="24"/>
      <c r="CL2281" s="22"/>
      <c r="CM2281" s="22"/>
      <c r="CN2281" s="22"/>
      <c r="CO2281" s="22"/>
      <c r="CP2281" s="22"/>
      <c r="CQ2281" s="22"/>
      <c r="CR2281" s="22"/>
      <c r="CS2281" s="22"/>
      <c r="CT2281" s="22"/>
      <c r="CU2281" s="22"/>
      <c r="CV2281" s="22"/>
      <c r="CW2281" s="22"/>
      <c r="CX2281" s="22"/>
      <c r="CY2281" s="22"/>
      <c r="CZ2281" s="22"/>
      <c r="DA2281" s="22"/>
      <c r="DB2281" s="22"/>
      <c r="DC2281" s="22"/>
      <c r="DD2281" s="22"/>
      <c r="DE2281" s="22"/>
      <c r="DF2281" s="22"/>
      <c r="DG2281" s="22"/>
      <c r="DH2281" s="22"/>
      <c r="DI2281" s="22"/>
      <c r="DJ2281" s="22"/>
      <c r="DK2281" s="22"/>
      <c r="DL2281" s="22"/>
      <c r="DM2281" s="22"/>
      <c r="DN2281" s="22"/>
      <c r="DO2281" s="22"/>
      <c r="DP2281" s="22"/>
      <c r="DQ2281" s="24"/>
      <c r="DR2281" s="22"/>
      <c r="DS2281" s="22"/>
      <c r="DT2281" s="22"/>
      <c r="DU2281" s="22"/>
      <c r="DV2281" s="22"/>
      <c r="DW2281" s="22"/>
      <c r="DX2281" s="22"/>
      <c r="DY2281" s="22"/>
      <c r="DZ2281" s="22"/>
      <c r="EA2281" s="22"/>
      <c r="EB2281" s="22"/>
      <c r="EC2281" s="22"/>
      <c r="ED2281" s="22"/>
      <c r="EE2281" s="22"/>
      <c r="EF2281" s="22"/>
      <c r="EG2281" s="22"/>
      <c r="EH2281" s="22"/>
      <c r="EI2281" s="22"/>
      <c r="EJ2281" s="22"/>
      <c r="EK2281" s="22"/>
      <c r="EL2281" s="22"/>
      <c r="EM2281" s="22"/>
      <c r="EN2281" s="22"/>
      <c r="EO2281" s="22"/>
      <c r="EP2281" s="22"/>
      <c r="EQ2281" s="22"/>
      <c r="ER2281" s="22"/>
      <c r="ES2281" s="22"/>
      <c r="ET2281" s="22"/>
      <c r="EU2281" s="22"/>
      <c r="EV2281" s="22"/>
      <c r="EW2281" s="24"/>
      <c r="EX2281" s="22"/>
      <c r="EY2281" s="22"/>
      <c r="EZ2281" s="22"/>
      <c r="FA2281" s="22"/>
      <c r="FB2281" s="22"/>
      <c r="FC2281" s="22"/>
      <c r="FD2281" s="22"/>
      <c r="FE2281" s="22"/>
      <c r="FF2281" s="22"/>
      <c r="FG2281" s="22"/>
      <c r="FH2281" s="22"/>
      <c r="FI2281" s="22"/>
      <c r="FJ2281" s="22"/>
      <c r="FK2281" s="22"/>
      <c r="FL2281" s="22"/>
      <c r="FM2281" s="22"/>
      <c r="FN2281" s="22"/>
      <c r="FO2281" s="22"/>
      <c r="FP2281" s="22"/>
      <c r="FQ2281" s="22"/>
      <c r="FR2281" s="22"/>
      <c r="FS2281" s="22"/>
      <c r="FT2281" s="22"/>
      <c r="FU2281" s="22"/>
      <c r="FV2281" s="22"/>
      <c r="FW2281" s="22"/>
      <c r="FX2281" s="22"/>
      <c r="FY2281" s="22"/>
      <c r="FZ2281" s="22"/>
      <c r="GA2281" s="22"/>
      <c r="GB2281" s="22"/>
      <c r="GC2281" s="24"/>
      <c r="GD2281" s="22"/>
      <c r="GE2281" s="22"/>
      <c r="GF2281" s="22"/>
      <c r="GG2281" s="22"/>
      <c r="GH2281" s="22"/>
      <c r="GI2281" s="22"/>
      <c r="GJ2281" s="22"/>
      <c r="GK2281" s="22"/>
      <c r="GL2281" s="22"/>
      <c r="GM2281" s="22"/>
      <c r="GN2281" s="22"/>
      <c r="GO2281" s="22"/>
      <c r="GP2281" s="22"/>
      <c r="GQ2281" s="22"/>
      <c r="GR2281" s="22"/>
      <c r="GS2281" s="22"/>
      <c r="GT2281" s="22"/>
      <c r="GU2281" s="22"/>
      <c r="GV2281" s="22"/>
      <c r="GW2281" s="22"/>
      <c r="GX2281" s="22"/>
      <c r="GY2281" s="22"/>
      <c r="GZ2281" s="22"/>
      <c r="HA2281" s="22"/>
      <c r="HB2281" s="22"/>
      <c r="HC2281" s="22"/>
      <c r="HD2281" s="22"/>
      <c r="HE2281" s="22"/>
      <c r="HF2281" s="22"/>
      <c r="HG2281" s="22"/>
      <c r="HH2281" s="22"/>
      <c r="HI2281" s="24"/>
      <c r="HJ2281" s="22"/>
      <c r="HK2281" s="22"/>
      <c r="HL2281" s="22"/>
      <c r="HM2281" s="22"/>
      <c r="HN2281" s="22"/>
      <c r="HO2281" s="22"/>
      <c r="HP2281" s="22"/>
      <c r="HQ2281" s="22"/>
      <c r="HR2281" s="22"/>
      <c r="HS2281" s="22"/>
      <c r="HT2281" s="22"/>
      <c r="HU2281" s="22"/>
      <c r="HV2281" s="22"/>
      <c r="HW2281" s="22"/>
      <c r="HX2281" s="22"/>
      <c r="HY2281" s="22"/>
      <c r="HZ2281" s="22"/>
      <c r="IA2281" s="22"/>
      <c r="IB2281" s="22"/>
      <c r="IC2281" s="22"/>
      <c r="ID2281" s="22"/>
      <c r="IE2281" s="22"/>
      <c r="IF2281" s="22"/>
      <c r="IG2281" s="22"/>
      <c r="IH2281" s="22"/>
      <c r="II2281" s="22"/>
      <c r="IJ2281" s="22"/>
      <c r="IK2281" s="22"/>
      <c r="IL2281" s="22"/>
      <c r="IM2281" s="22"/>
      <c r="IN2281" s="22"/>
      <c r="IO2281" s="24"/>
      <c r="IP2281" s="22"/>
      <c r="IQ2281" s="22"/>
      <c r="IR2281" s="22"/>
      <c r="IS2281" s="22"/>
      <c r="IT2281" s="22"/>
      <c r="IU2281" s="22"/>
      <c r="IV2281" s="22"/>
      <c r="IW2281" s="22"/>
      <c r="IX2281" s="22"/>
      <c r="IY2281" s="22"/>
      <c r="IZ2281" s="22"/>
      <c r="JA2281" s="22"/>
      <c r="JB2281" s="22"/>
      <c r="JC2281" s="22"/>
      <c r="JD2281" s="22"/>
      <c r="JE2281" s="22"/>
      <c r="JF2281" s="22"/>
      <c r="JG2281" s="22"/>
      <c r="JH2281" s="22"/>
      <c r="JI2281" s="22"/>
      <c r="JJ2281" s="22"/>
      <c r="JK2281" s="22"/>
      <c r="JL2281" s="22"/>
      <c r="JM2281" s="22"/>
      <c r="JN2281" s="22"/>
      <c r="JO2281" s="22"/>
      <c r="JP2281" s="22"/>
      <c r="JQ2281" s="22"/>
      <c r="JR2281" s="22"/>
      <c r="JS2281" s="22"/>
      <c r="JT2281" s="22"/>
      <c r="JU2281" s="24"/>
      <c r="JV2281" s="22"/>
      <c r="JW2281" s="22"/>
      <c r="JX2281" s="22"/>
      <c r="JY2281" s="22"/>
      <c r="JZ2281" s="22"/>
      <c r="KA2281" s="22"/>
      <c r="KB2281" s="22"/>
      <c r="KC2281" s="22"/>
      <c r="KD2281" s="22"/>
      <c r="KE2281" s="22"/>
      <c r="KF2281" s="22"/>
      <c r="KG2281" s="22"/>
      <c r="KH2281" s="22"/>
      <c r="KI2281" s="22"/>
      <c r="KJ2281" s="22"/>
      <c r="KK2281" s="22"/>
      <c r="KL2281" s="22"/>
      <c r="KM2281" s="22"/>
      <c r="KN2281" s="22"/>
      <c r="KO2281" s="22"/>
      <c r="KP2281" s="22"/>
      <c r="KQ2281" s="22"/>
      <c r="KR2281" s="22"/>
      <c r="KS2281" s="22"/>
      <c r="KT2281" s="22"/>
      <c r="KU2281" s="22"/>
      <c r="KV2281" s="22"/>
      <c r="KW2281" s="22"/>
      <c r="KX2281" s="22"/>
      <c r="KY2281" s="22"/>
      <c r="KZ2281" s="22"/>
      <c r="LA2281" s="24"/>
      <c r="LB2281" s="22"/>
      <c r="LC2281" s="22"/>
      <c r="LD2281" s="22"/>
      <c r="LE2281" s="22"/>
      <c r="LF2281" s="22"/>
      <c r="LG2281" s="22"/>
      <c r="LH2281" s="22"/>
      <c r="LI2281" s="22"/>
      <c r="LJ2281" s="22"/>
      <c r="LK2281" s="22"/>
      <c r="LL2281" s="22"/>
      <c r="LM2281" s="22"/>
      <c r="LN2281" s="22"/>
      <c r="LO2281" s="22"/>
      <c r="LP2281" s="22"/>
      <c r="LQ2281" s="22"/>
      <c r="LR2281" s="22"/>
      <c r="LS2281" s="22"/>
      <c r="LT2281" s="22"/>
      <c r="LU2281" s="22"/>
      <c r="LV2281" s="22"/>
      <c r="LW2281" s="22"/>
      <c r="LX2281" s="22"/>
      <c r="LY2281" s="22"/>
      <c r="LZ2281" s="22"/>
      <c r="MA2281" s="22"/>
      <c r="MB2281" s="22"/>
      <c r="MC2281" s="22"/>
      <c r="MD2281" s="22"/>
      <c r="ME2281" s="22"/>
      <c r="MF2281" s="22"/>
      <c r="MG2281" s="24"/>
      <c r="MH2281" s="22"/>
      <c r="MI2281" s="22"/>
      <c r="MJ2281" s="22"/>
      <c r="MK2281" s="22"/>
      <c r="ML2281" s="22"/>
      <c r="MM2281" s="22"/>
      <c r="MN2281" s="22"/>
      <c r="MO2281" s="22"/>
      <c r="MP2281" s="22"/>
      <c r="MQ2281" s="22"/>
      <c r="MR2281" s="22"/>
      <c r="MS2281" s="22"/>
      <c r="MT2281" s="22"/>
      <c r="MU2281" s="22"/>
      <c r="MV2281" s="22"/>
      <c r="MW2281" s="22"/>
      <c r="MX2281" s="22"/>
      <c r="MY2281" s="22"/>
      <c r="MZ2281" s="22"/>
      <c r="NA2281" s="22"/>
      <c r="NB2281" s="22"/>
      <c r="NC2281" s="22"/>
      <c r="ND2281" s="22"/>
      <c r="NE2281" s="22"/>
      <c r="NF2281" s="22"/>
      <c r="NG2281" s="22"/>
      <c r="NH2281" s="22"/>
      <c r="NI2281" s="22"/>
      <c r="NJ2281" s="22"/>
      <c r="NK2281" s="22"/>
      <c r="NL2281" s="22"/>
      <c r="NM2281" s="24"/>
      <c r="NN2281" s="22"/>
      <c r="NO2281" s="22"/>
      <c r="NP2281" s="22"/>
      <c r="NQ2281" s="22"/>
      <c r="NR2281" s="22"/>
      <c r="NS2281" s="22"/>
      <c r="NT2281" s="22"/>
      <c r="NU2281" s="22"/>
      <c r="NV2281" s="22"/>
      <c r="NW2281" s="22"/>
      <c r="NX2281" s="22"/>
      <c r="NY2281" s="22"/>
      <c r="NZ2281" s="22"/>
      <c r="OA2281" s="22"/>
      <c r="OB2281" s="22"/>
      <c r="OC2281" s="22"/>
      <c r="OD2281" s="22"/>
      <c r="OE2281" s="22"/>
      <c r="OF2281" s="22"/>
      <c r="OG2281" s="22"/>
      <c r="OH2281" s="22"/>
      <c r="OI2281" s="22"/>
      <c r="OJ2281" s="22"/>
      <c r="OK2281" s="22"/>
      <c r="OL2281" s="22"/>
      <c r="OM2281" s="22"/>
      <c r="ON2281" s="22"/>
      <c r="OO2281" s="22"/>
      <c r="OP2281" s="22"/>
      <c r="OQ2281" s="22"/>
      <c r="OR2281" s="22"/>
    </row>
    <row r="2282" spans="1:408" ht="15" thickBot="1">
      <c r="A2282" s="1"/>
      <c r="B2282" s="12"/>
      <c r="C2282" s="12"/>
      <c r="D2282" s="22"/>
      <c r="E2282" s="54"/>
      <c r="F2282" s="54"/>
      <c r="G2282" s="54"/>
      <c r="H2282" s="55"/>
      <c r="I2282" s="22"/>
      <c r="J2282" s="56"/>
      <c r="K2282" s="81"/>
      <c r="L2282" s="57"/>
      <c r="M2282" s="57"/>
      <c r="N2282" s="55"/>
      <c r="O2282" s="58"/>
      <c r="P2282" s="58"/>
      <c r="Q2282" s="59"/>
      <c r="R2282" s="60"/>
      <c r="S2282" s="60"/>
      <c r="T2282" s="22"/>
      <c r="U2282" s="1"/>
      <c r="V2282" s="23"/>
      <c r="X2282" s="24"/>
      <c r="Y2282" s="24"/>
      <c r="Z2282" s="22"/>
      <c r="AA2282" s="22"/>
      <c r="AB2282" s="22"/>
      <c r="AC2282" s="22"/>
      <c r="AD2282" s="22"/>
      <c r="AE2282" s="22"/>
      <c r="AF2282" s="22"/>
      <c r="AG2282" s="22"/>
      <c r="AH2282" s="22"/>
      <c r="AI2282" s="22"/>
      <c r="AJ2282" s="22"/>
      <c r="AK2282" s="22"/>
      <c r="AL2282" s="22"/>
      <c r="AM2282" s="22"/>
      <c r="AN2282" s="22"/>
      <c r="AO2282" s="22"/>
      <c r="AP2282" s="22"/>
      <c r="AQ2282" s="22"/>
      <c r="AR2282" s="22"/>
      <c r="AS2282" s="22"/>
      <c r="AT2282" s="22"/>
      <c r="AU2282" s="22"/>
      <c r="AV2282" s="22"/>
      <c r="AW2282" s="22"/>
      <c r="AX2282" s="22"/>
      <c r="AY2282" s="22"/>
      <c r="AZ2282" s="22"/>
      <c r="BA2282" s="22"/>
      <c r="BB2282" s="22"/>
      <c r="BC2282" s="22"/>
      <c r="BD2282" s="22"/>
      <c r="BE2282" s="24"/>
      <c r="BF2282" s="22"/>
      <c r="BG2282" s="22"/>
      <c r="BH2282" s="22"/>
      <c r="BI2282" s="22"/>
      <c r="BJ2282" s="22"/>
      <c r="BK2282" s="22"/>
      <c r="BL2282" s="22"/>
      <c r="BM2282" s="22"/>
      <c r="BN2282" s="22"/>
      <c r="BO2282" s="22"/>
      <c r="BP2282" s="22"/>
      <c r="BQ2282" s="22"/>
      <c r="BR2282" s="22"/>
      <c r="BS2282" s="22"/>
      <c r="BT2282" s="22"/>
      <c r="BU2282" s="22"/>
      <c r="BV2282" s="22"/>
      <c r="BW2282" s="22"/>
      <c r="BX2282" s="22"/>
      <c r="BY2282" s="22"/>
      <c r="BZ2282" s="22"/>
      <c r="CA2282" s="22"/>
      <c r="CB2282" s="22"/>
      <c r="CC2282" s="22"/>
      <c r="CD2282" s="22"/>
      <c r="CE2282" s="22"/>
      <c r="CF2282" s="22"/>
      <c r="CG2282" s="22"/>
      <c r="CH2282" s="22"/>
      <c r="CI2282" s="22"/>
      <c r="CJ2282" s="22"/>
      <c r="CK2282" s="24"/>
      <c r="CL2282" s="22"/>
      <c r="CM2282" s="22"/>
      <c r="CN2282" s="22"/>
      <c r="CO2282" s="22"/>
      <c r="CP2282" s="22"/>
      <c r="CQ2282" s="22"/>
      <c r="CR2282" s="22"/>
      <c r="CS2282" s="22"/>
      <c r="CT2282" s="22"/>
      <c r="CU2282" s="22"/>
      <c r="CV2282" s="22"/>
      <c r="CW2282" s="22"/>
      <c r="CX2282" s="22"/>
      <c r="CY2282" s="22"/>
      <c r="CZ2282" s="22"/>
      <c r="DA2282" s="22"/>
      <c r="DB2282" s="22"/>
      <c r="DC2282" s="22"/>
      <c r="DD2282" s="22"/>
      <c r="DE2282" s="22"/>
      <c r="DF2282" s="22"/>
      <c r="DG2282" s="22"/>
      <c r="DH2282" s="22"/>
      <c r="DI2282" s="22"/>
      <c r="DJ2282" s="22"/>
      <c r="DK2282" s="22"/>
      <c r="DL2282" s="22"/>
      <c r="DM2282" s="22"/>
      <c r="DN2282" s="22"/>
      <c r="DO2282" s="22"/>
      <c r="DP2282" s="22"/>
      <c r="DQ2282" s="24"/>
      <c r="DR2282" s="22"/>
      <c r="DS2282" s="22"/>
      <c r="DT2282" s="22"/>
      <c r="DU2282" s="22"/>
      <c r="DV2282" s="22"/>
      <c r="DW2282" s="22"/>
      <c r="DX2282" s="22"/>
      <c r="DY2282" s="22"/>
      <c r="DZ2282" s="22"/>
      <c r="EA2282" s="22"/>
      <c r="EB2282" s="22"/>
      <c r="EC2282" s="22"/>
      <c r="ED2282" s="22"/>
      <c r="EE2282" s="22"/>
      <c r="EF2282" s="22"/>
      <c r="EG2282" s="22"/>
      <c r="EH2282" s="22"/>
      <c r="EI2282" s="22"/>
      <c r="EJ2282" s="22"/>
      <c r="EK2282" s="22"/>
      <c r="EL2282" s="22"/>
      <c r="EM2282" s="22"/>
      <c r="EN2282" s="22"/>
      <c r="EO2282" s="22"/>
      <c r="EP2282" s="22"/>
      <c r="EQ2282" s="22"/>
      <c r="ER2282" s="22"/>
      <c r="ES2282" s="22"/>
      <c r="ET2282" s="22"/>
      <c r="EU2282" s="22"/>
      <c r="EV2282" s="22"/>
      <c r="EW2282" s="24"/>
      <c r="EX2282" s="22"/>
      <c r="EY2282" s="22"/>
      <c r="EZ2282" s="22"/>
      <c r="FA2282" s="22"/>
      <c r="FB2282" s="22"/>
      <c r="FC2282" s="22"/>
      <c r="FD2282" s="22"/>
      <c r="FE2282" s="22"/>
      <c r="FF2282" s="22"/>
      <c r="FG2282" s="22"/>
      <c r="FH2282" s="22"/>
      <c r="FI2282" s="22"/>
      <c r="FJ2282" s="22"/>
      <c r="FK2282" s="22"/>
      <c r="FL2282" s="22"/>
      <c r="FM2282" s="22"/>
      <c r="FN2282" s="22"/>
      <c r="FO2282" s="22"/>
      <c r="FP2282" s="22"/>
      <c r="FQ2282" s="22"/>
      <c r="FR2282" s="22"/>
      <c r="FS2282" s="22"/>
      <c r="FT2282" s="22"/>
      <c r="FU2282" s="22"/>
      <c r="FV2282" s="22"/>
      <c r="FW2282" s="22"/>
      <c r="FX2282" s="22"/>
      <c r="FY2282" s="22"/>
      <c r="FZ2282" s="22"/>
      <c r="GA2282" s="22"/>
      <c r="GB2282" s="22"/>
      <c r="GC2282" s="24"/>
      <c r="GD2282" s="22"/>
      <c r="GE2282" s="22"/>
      <c r="GF2282" s="22"/>
      <c r="GG2282" s="22"/>
      <c r="GH2282" s="22"/>
      <c r="GI2282" s="22"/>
      <c r="GJ2282" s="22"/>
      <c r="GK2282" s="22"/>
      <c r="GL2282" s="22"/>
      <c r="GM2282" s="22"/>
      <c r="GN2282" s="22"/>
      <c r="GO2282" s="22"/>
      <c r="GP2282" s="22"/>
      <c r="GQ2282" s="22"/>
      <c r="GR2282" s="22"/>
      <c r="GS2282" s="22"/>
      <c r="GT2282" s="22"/>
      <c r="GU2282" s="22"/>
      <c r="GV2282" s="22"/>
      <c r="GW2282" s="22"/>
      <c r="GX2282" s="22"/>
      <c r="GY2282" s="22"/>
      <c r="GZ2282" s="22"/>
      <c r="HA2282" s="22"/>
      <c r="HB2282" s="22"/>
      <c r="HC2282" s="22"/>
      <c r="HD2282" s="22"/>
      <c r="HE2282" s="22"/>
      <c r="HF2282" s="22"/>
      <c r="HG2282" s="22"/>
      <c r="HH2282" s="22"/>
      <c r="HI2282" s="24"/>
      <c r="HJ2282" s="22"/>
      <c r="HK2282" s="22"/>
      <c r="HL2282" s="22"/>
      <c r="HM2282" s="22"/>
      <c r="HN2282" s="22"/>
      <c r="HO2282" s="22"/>
      <c r="HP2282" s="22"/>
      <c r="HQ2282" s="22"/>
      <c r="HR2282" s="22"/>
      <c r="HS2282" s="22"/>
      <c r="HT2282" s="22"/>
      <c r="HU2282" s="22"/>
      <c r="HV2282" s="22"/>
      <c r="HW2282" s="22"/>
      <c r="HX2282" s="22"/>
      <c r="HY2282" s="22"/>
      <c r="HZ2282" s="22"/>
      <c r="IA2282" s="22"/>
      <c r="IB2282" s="22"/>
      <c r="IC2282" s="22"/>
      <c r="ID2282" s="22"/>
      <c r="IE2282" s="22"/>
      <c r="IF2282" s="22"/>
      <c r="IG2282" s="22"/>
      <c r="IH2282" s="22"/>
      <c r="II2282" s="22"/>
      <c r="IJ2282" s="22"/>
      <c r="IK2282" s="22"/>
      <c r="IL2282" s="22"/>
      <c r="IM2282" s="22"/>
      <c r="IN2282" s="22"/>
      <c r="IO2282" s="24"/>
      <c r="IP2282" s="22"/>
      <c r="IQ2282" s="22"/>
      <c r="IR2282" s="22"/>
      <c r="IS2282" s="22"/>
      <c r="IT2282" s="22"/>
      <c r="IU2282" s="22"/>
      <c r="IV2282" s="22"/>
      <c r="IW2282" s="22"/>
      <c r="IX2282" s="22"/>
      <c r="IY2282" s="22"/>
      <c r="IZ2282" s="22"/>
      <c r="JA2282" s="22"/>
      <c r="JB2282" s="22"/>
      <c r="JC2282" s="22"/>
      <c r="JD2282" s="22"/>
      <c r="JE2282" s="22"/>
      <c r="JF2282" s="22"/>
      <c r="JG2282" s="22"/>
      <c r="JH2282" s="22"/>
      <c r="JI2282" s="22"/>
      <c r="JJ2282" s="22"/>
      <c r="JK2282" s="22"/>
      <c r="JL2282" s="22"/>
      <c r="JM2282" s="22"/>
      <c r="JN2282" s="22"/>
      <c r="JO2282" s="22"/>
      <c r="JP2282" s="22"/>
      <c r="JQ2282" s="22"/>
      <c r="JR2282" s="22"/>
      <c r="JS2282" s="22"/>
      <c r="JT2282" s="22"/>
      <c r="JU2282" s="24"/>
      <c r="JV2282" s="22"/>
      <c r="JW2282" s="22"/>
      <c r="JX2282" s="22"/>
      <c r="JY2282" s="22"/>
      <c r="JZ2282" s="22"/>
      <c r="KA2282" s="22"/>
      <c r="KB2282" s="22"/>
      <c r="KC2282" s="22"/>
      <c r="KD2282" s="22"/>
      <c r="KE2282" s="22"/>
      <c r="KF2282" s="22"/>
      <c r="KG2282" s="22"/>
      <c r="KH2282" s="22"/>
      <c r="KI2282" s="22"/>
      <c r="KJ2282" s="22"/>
      <c r="KK2282" s="22"/>
      <c r="KL2282" s="22"/>
      <c r="KM2282" s="22"/>
      <c r="KN2282" s="22"/>
      <c r="KO2282" s="22"/>
      <c r="KP2282" s="22"/>
      <c r="KQ2282" s="22"/>
      <c r="KR2282" s="22"/>
      <c r="KS2282" s="22"/>
      <c r="KT2282" s="22"/>
      <c r="KU2282" s="22"/>
      <c r="KV2282" s="22"/>
      <c r="KW2282" s="22"/>
      <c r="KX2282" s="22"/>
      <c r="KY2282" s="22"/>
      <c r="KZ2282" s="22"/>
      <c r="LA2282" s="24"/>
      <c r="LB2282" s="22"/>
      <c r="LC2282" s="22"/>
      <c r="LD2282" s="22"/>
      <c r="LE2282" s="22"/>
      <c r="LF2282" s="22"/>
      <c r="LG2282" s="22"/>
      <c r="LH2282" s="22"/>
      <c r="LI2282" s="22"/>
      <c r="LJ2282" s="22"/>
      <c r="LK2282" s="22"/>
      <c r="LL2282" s="22"/>
      <c r="LM2282" s="22"/>
      <c r="LN2282" s="22"/>
      <c r="LO2282" s="22"/>
      <c r="LP2282" s="22"/>
      <c r="LQ2282" s="22"/>
      <c r="LR2282" s="22"/>
      <c r="LS2282" s="22"/>
      <c r="LT2282" s="22"/>
      <c r="LU2282" s="22"/>
      <c r="LV2282" s="22"/>
      <c r="LW2282" s="22"/>
      <c r="LX2282" s="22"/>
      <c r="LY2282" s="22"/>
      <c r="LZ2282" s="22"/>
      <c r="MA2282" s="22"/>
      <c r="MB2282" s="22"/>
      <c r="MC2282" s="22"/>
      <c r="MD2282" s="22"/>
      <c r="ME2282" s="22"/>
      <c r="MF2282" s="22"/>
      <c r="MG2282" s="24"/>
      <c r="MH2282" s="22"/>
      <c r="MI2282" s="22"/>
      <c r="MJ2282" s="22"/>
      <c r="MK2282" s="22"/>
      <c r="ML2282" s="22"/>
      <c r="MM2282" s="22"/>
      <c r="MN2282" s="22"/>
      <c r="MO2282" s="22"/>
      <c r="MP2282" s="22"/>
      <c r="MQ2282" s="22"/>
      <c r="MR2282" s="22"/>
      <c r="MS2282" s="22"/>
      <c r="MT2282" s="22"/>
      <c r="MU2282" s="22"/>
      <c r="MV2282" s="22"/>
      <c r="MW2282" s="22"/>
      <c r="MX2282" s="22"/>
      <c r="MY2282" s="22"/>
      <c r="MZ2282" s="22"/>
      <c r="NA2282" s="22"/>
      <c r="NB2282" s="22"/>
      <c r="NC2282" s="22"/>
      <c r="ND2282" s="22"/>
      <c r="NE2282" s="22"/>
      <c r="NF2282" s="22"/>
      <c r="NG2282" s="22"/>
      <c r="NH2282" s="22"/>
      <c r="NI2282" s="22"/>
      <c r="NJ2282" s="22"/>
      <c r="NK2282" s="22"/>
      <c r="NL2282" s="22"/>
      <c r="NM2282" s="24"/>
      <c r="NN2282" s="22"/>
      <c r="NO2282" s="22"/>
      <c r="NP2282" s="22"/>
      <c r="NQ2282" s="22"/>
      <c r="NR2282" s="22"/>
      <c r="NS2282" s="22"/>
      <c r="NT2282" s="22"/>
      <c r="NU2282" s="22"/>
      <c r="NV2282" s="22"/>
      <c r="NW2282" s="22"/>
      <c r="NX2282" s="22"/>
      <c r="NY2282" s="22"/>
      <c r="NZ2282" s="22"/>
      <c r="OA2282" s="22"/>
      <c r="OB2282" s="22"/>
      <c r="OC2282" s="22"/>
      <c r="OD2282" s="22"/>
      <c r="OE2282" s="22"/>
      <c r="OF2282" s="22"/>
      <c r="OG2282" s="22"/>
      <c r="OH2282" s="22"/>
      <c r="OI2282" s="22"/>
      <c r="OJ2282" s="22"/>
      <c r="OK2282" s="22"/>
      <c r="OL2282" s="22"/>
      <c r="OM2282" s="22"/>
      <c r="ON2282" s="22"/>
      <c r="OO2282" s="22"/>
      <c r="OP2282" s="22"/>
      <c r="OQ2282" s="22"/>
      <c r="OR2282" s="22"/>
    </row>
    <row r="2283" spans="1:408" ht="15" thickBot="1">
      <c r="A2283" s="1"/>
      <c r="B2283" s="12"/>
      <c r="C2283" s="12"/>
      <c r="D2283" s="22"/>
      <c r="E2283" s="54"/>
      <c r="F2283" s="54"/>
      <c r="G2283" s="54"/>
      <c r="H2283" s="55"/>
      <c r="I2283" s="22"/>
      <c r="J2283" s="56"/>
      <c r="K2283" s="80"/>
      <c r="L2283" s="57"/>
      <c r="M2283" s="57"/>
      <c r="N2283" s="55"/>
      <c r="O2283" s="58"/>
      <c r="P2283" s="58"/>
      <c r="Q2283" s="59"/>
      <c r="R2283" s="60"/>
      <c r="S2283" s="60"/>
      <c r="T2283" s="22"/>
      <c r="U2283" s="1"/>
      <c r="V2283" s="23"/>
      <c r="X2283" s="24"/>
      <c r="Y2283" s="24"/>
      <c r="Z2283" s="22"/>
      <c r="AA2283" s="22"/>
      <c r="AB2283" s="22"/>
      <c r="AC2283" s="22"/>
      <c r="AD2283" s="22"/>
      <c r="AE2283" s="22"/>
      <c r="AF2283" s="22"/>
      <c r="AG2283" s="22"/>
      <c r="AH2283" s="22"/>
      <c r="AI2283" s="22"/>
      <c r="AJ2283" s="22"/>
      <c r="AK2283" s="22"/>
      <c r="AL2283" s="22"/>
      <c r="AM2283" s="22"/>
      <c r="AN2283" s="22"/>
      <c r="AO2283" s="22"/>
      <c r="AP2283" s="22"/>
      <c r="AQ2283" s="22"/>
      <c r="AR2283" s="22"/>
      <c r="AS2283" s="22"/>
      <c r="AT2283" s="22"/>
      <c r="AU2283" s="22"/>
      <c r="AV2283" s="22"/>
      <c r="AW2283" s="22"/>
      <c r="AX2283" s="22"/>
      <c r="AY2283" s="22"/>
      <c r="AZ2283" s="22"/>
      <c r="BA2283" s="22"/>
      <c r="BB2283" s="22"/>
      <c r="BC2283" s="22"/>
      <c r="BD2283" s="22"/>
      <c r="BE2283" s="24"/>
      <c r="BF2283" s="22"/>
      <c r="BG2283" s="22"/>
      <c r="BH2283" s="22"/>
      <c r="BI2283" s="22"/>
      <c r="BJ2283" s="22"/>
      <c r="BK2283" s="22"/>
      <c r="BL2283" s="22"/>
      <c r="BM2283" s="22"/>
      <c r="BN2283" s="22"/>
      <c r="BO2283" s="22"/>
      <c r="BP2283" s="22"/>
      <c r="BQ2283" s="22"/>
      <c r="BR2283" s="22"/>
      <c r="BS2283" s="22"/>
      <c r="BT2283" s="22"/>
      <c r="BU2283" s="22"/>
      <c r="BV2283" s="22"/>
      <c r="BW2283" s="22"/>
      <c r="BX2283" s="22"/>
      <c r="BY2283" s="22"/>
      <c r="BZ2283" s="22"/>
      <c r="CA2283" s="22"/>
      <c r="CB2283" s="22"/>
      <c r="CC2283" s="22"/>
      <c r="CD2283" s="22"/>
      <c r="CE2283" s="22"/>
      <c r="CF2283" s="22"/>
      <c r="CG2283" s="22"/>
      <c r="CH2283" s="22"/>
      <c r="CI2283" s="22"/>
      <c r="CJ2283" s="22"/>
      <c r="CK2283" s="24"/>
      <c r="CL2283" s="22"/>
      <c r="CM2283" s="22"/>
      <c r="CN2283" s="22"/>
      <c r="CO2283" s="22"/>
      <c r="CP2283" s="22"/>
      <c r="CQ2283" s="22"/>
      <c r="CR2283" s="22"/>
      <c r="CS2283" s="22"/>
      <c r="CT2283" s="22"/>
      <c r="CU2283" s="22"/>
      <c r="CV2283" s="22"/>
      <c r="CW2283" s="22"/>
      <c r="CX2283" s="22"/>
      <c r="CY2283" s="22"/>
      <c r="CZ2283" s="22"/>
      <c r="DA2283" s="22"/>
      <c r="DB2283" s="22"/>
      <c r="DC2283" s="22"/>
      <c r="DD2283" s="22"/>
      <c r="DE2283" s="22"/>
      <c r="DF2283" s="22"/>
      <c r="DG2283" s="22"/>
      <c r="DH2283" s="22"/>
      <c r="DI2283" s="22"/>
      <c r="DJ2283" s="22"/>
      <c r="DK2283" s="22"/>
      <c r="DL2283" s="22"/>
      <c r="DM2283" s="22"/>
      <c r="DN2283" s="22"/>
      <c r="DO2283" s="22"/>
      <c r="DP2283" s="22"/>
      <c r="DQ2283" s="24"/>
      <c r="DR2283" s="22"/>
      <c r="DS2283" s="22"/>
      <c r="DT2283" s="22"/>
      <c r="DU2283" s="22"/>
      <c r="DV2283" s="22"/>
      <c r="DW2283" s="22"/>
      <c r="DX2283" s="22"/>
      <c r="DY2283" s="22"/>
      <c r="DZ2283" s="22"/>
      <c r="EA2283" s="22"/>
      <c r="EB2283" s="22"/>
      <c r="EC2283" s="22"/>
      <c r="ED2283" s="22"/>
      <c r="EE2283" s="22"/>
      <c r="EF2283" s="22"/>
      <c r="EG2283" s="22"/>
      <c r="EH2283" s="22"/>
      <c r="EI2283" s="22"/>
      <c r="EJ2283" s="22"/>
      <c r="EK2283" s="22"/>
      <c r="EL2283" s="22"/>
      <c r="EM2283" s="22"/>
      <c r="EN2283" s="22"/>
      <c r="EO2283" s="22"/>
      <c r="EP2283" s="22"/>
      <c r="EQ2283" s="22"/>
      <c r="ER2283" s="22"/>
      <c r="ES2283" s="22"/>
      <c r="ET2283" s="22"/>
      <c r="EU2283" s="22"/>
      <c r="EV2283" s="22"/>
      <c r="EW2283" s="24"/>
      <c r="EX2283" s="22"/>
      <c r="EY2283" s="22"/>
      <c r="EZ2283" s="22"/>
      <c r="FA2283" s="22"/>
      <c r="FB2283" s="22"/>
      <c r="FC2283" s="22"/>
      <c r="FD2283" s="22"/>
      <c r="FE2283" s="22"/>
      <c r="FF2283" s="22"/>
      <c r="FG2283" s="22"/>
      <c r="FH2283" s="22"/>
      <c r="FI2283" s="22"/>
      <c r="FJ2283" s="22"/>
      <c r="FK2283" s="22"/>
      <c r="FL2283" s="22"/>
      <c r="FM2283" s="22"/>
      <c r="FN2283" s="22"/>
      <c r="FO2283" s="22"/>
      <c r="FP2283" s="22"/>
      <c r="FQ2283" s="22"/>
      <c r="FR2283" s="22"/>
      <c r="FS2283" s="22"/>
      <c r="FT2283" s="22"/>
      <c r="FU2283" s="22"/>
      <c r="FV2283" s="22"/>
      <c r="FW2283" s="22"/>
      <c r="FX2283" s="22"/>
      <c r="FY2283" s="22"/>
      <c r="FZ2283" s="22"/>
      <c r="GA2283" s="22"/>
      <c r="GB2283" s="22"/>
      <c r="GC2283" s="24"/>
      <c r="GD2283" s="22"/>
      <c r="GE2283" s="22"/>
      <c r="GF2283" s="22"/>
      <c r="GG2283" s="22"/>
      <c r="GH2283" s="22"/>
      <c r="GI2283" s="22"/>
      <c r="GJ2283" s="22"/>
      <c r="GK2283" s="22"/>
      <c r="GL2283" s="22"/>
      <c r="GM2283" s="22"/>
      <c r="GN2283" s="22"/>
      <c r="GO2283" s="22"/>
      <c r="GP2283" s="22"/>
      <c r="GQ2283" s="22"/>
      <c r="GR2283" s="22"/>
      <c r="GS2283" s="22"/>
      <c r="GT2283" s="22"/>
      <c r="GU2283" s="22"/>
      <c r="GV2283" s="22"/>
      <c r="GW2283" s="22"/>
      <c r="GX2283" s="22"/>
      <c r="GY2283" s="22"/>
      <c r="GZ2283" s="22"/>
      <c r="HA2283" s="22"/>
      <c r="HB2283" s="22"/>
      <c r="HC2283" s="22"/>
      <c r="HD2283" s="22"/>
      <c r="HE2283" s="22"/>
      <c r="HF2283" s="22"/>
      <c r="HG2283" s="22"/>
      <c r="HH2283" s="22"/>
      <c r="HI2283" s="24"/>
      <c r="HJ2283" s="22"/>
      <c r="HK2283" s="22"/>
      <c r="HL2283" s="22"/>
      <c r="HM2283" s="22"/>
      <c r="HN2283" s="22"/>
      <c r="HO2283" s="22"/>
      <c r="HP2283" s="22"/>
      <c r="HQ2283" s="22"/>
      <c r="HR2283" s="22"/>
      <c r="HS2283" s="22"/>
      <c r="HT2283" s="22"/>
      <c r="HU2283" s="22"/>
      <c r="HV2283" s="22"/>
      <c r="HW2283" s="22"/>
      <c r="HX2283" s="22"/>
      <c r="HY2283" s="22"/>
      <c r="HZ2283" s="22"/>
      <c r="IA2283" s="22"/>
      <c r="IB2283" s="22"/>
      <c r="IC2283" s="22"/>
      <c r="ID2283" s="22"/>
      <c r="IE2283" s="22"/>
      <c r="IF2283" s="22"/>
      <c r="IG2283" s="22"/>
      <c r="IH2283" s="22"/>
      <c r="II2283" s="22"/>
      <c r="IJ2283" s="22"/>
      <c r="IK2283" s="22"/>
      <c r="IL2283" s="22"/>
      <c r="IM2283" s="22"/>
      <c r="IN2283" s="22"/>
      <c r="IO2283" s="24"/>
      <c r="IP2283" s="22"/>
      <c r="IQ2283" s="22"/>
      <c r="IR2283" s="22"/>
      <c r="IS2283" s="22"/>
      <c r="IT2283" s="22"/>
      <c r="IU2283" s="22"/>
      <c r="IV2283" s="22"/>
      <c r="IW2283" s="22"/>
      <c r="IX2283" s="22"/>
      <c r="IY2283" s="22"/>
      <c r="IZ2283" s="22"/>
      <c r="JA2283" s="22"/>
      <c r="JB2283" s="22"/>
      <c r="JC2283" s="22"/>
      <c r="JD2283" s="22"/>
      <c r="JE2283" s="22"/>
      <c r="JF2283" s="22"/>
      <c r="JG2283" s="22"/>
      <c r="JH2283" s="22"/>
      <c r="JI2283" s="22"/>
      <c r="JJ2283" s="22"/>
      <c r="JK2283" s="22"/>
      <c r="JL2283" s="22"/>
      <c r="JM2283" s="22"/>
      <c r="JN2283" s="22"/>
      <c r="JO2283" s="22"/>
      <c r="JP2283" s="22"/>
      <c r="JQ2283" s="22"/>
      <c r="JR2283" s="22"/>
      <c r="JS2283" s="22"/>
      <c r="JT2283" s="22"/>
      <c r="JU2283" s="24"/>
      <c r="JV2283" s="22"/>
      <c r="JW2283" s="22"/>
      <c r="JX2283" s="22"/>
      <c r="JY2283" s="22"/>
      <c r="JZ2283" s="22"/>
      <c r="KA2283" s="22"/>
      <c r="KB2283" s="22"/>
      <c r="KC2283" s="22"/>
      <c r="KD2283" s="22"/>
      <c r="KE2283" s="22"/>
      <c r="KF2283" s="22"/>
      <c r="KG2283" s="22"/>
      <c r="KH2283" s="22"/>
      <c r="KI2283" s="22"/>
      <c r="KJ2283" s="22"/>
      <c r="KK2283" s="22"/>
      <c r="KL2283" s="22"/>
      <c r="KM2283" s="22"/>
      <c r="KN2283" s="22"/>
      <c r="KO2283" s="22"/>
      <c r="KP2283" s="22"/>
      <c r="KQ2283" s="22"/>
      <c r="KR2283" s="22"/>
      <c r="KS2283" s="22"/>
      <c r="KT2283" s="22"/>
      <c r="KU2283" s="22"/>
      <c r="KV2283" s="22"/>
      <c r="KW2283" s="22"/>
      <c r="KX2283" s="22"/>
      <c r="KY2283" s="22"/>
      <c r="KZ2283" s="22"/>
      <c r="LA2283" s="24"/>
      <c r="LB2283" s="22"/>
      <c r="LC2283" s="22"/>
      <c r="LD2283" s="22"/>
      <c r="LE2283" s="22"/>
      <c r="LF2283" s="22"/>
      <c r="LG2283" s="22"/>
      <c r="LH2283" s="22"/>
      <c r="LI2283" s="22"/>
      <c r="LJ2283" s="22"/>
      <c r="LK2283" s="22"/>
      <c r="LL2283" s="22"/>
      <c r="LM2283" s="22"/>
      <c r="LN2283" s="22"/>
      <c r="LO2283" s="22"/>
      <c r="LP2283" s="22"/>
      <c r="LQ2283" s="22"/>
      <c r="LR2283" s="22"/>
      <c r="LS2283" s="22"/>
      <c r="LT2283" s="22"/>
      <c r="LU2283" s="22"/>
      <c r="LV2283" s="22"/>
      <c r="LW2283" s="22"/>
      <c r="LX2283" s="22"/>
      <c r="LY2283" s="22"/>
      <c r="LZ2283" s="22"/>
      <c r="MA2283" s="22"/>
      <c r="MB2283" s="22"/>
      <c r="MC2283" s="22"/>
      <c r="MD2283" s="22"/>
      <c r="ME2283" s="22"/>
      <c r="MF2283" s="22"/>
      <c r="MG2283" s="24"/>
      <c r="MH2283" s="22"/>
      <c r="MI2283" s="22"/>
      <c r="MJ2283" s="22"/>
      <c r="MK2283" s="22"/>
      <c r="ML2283" s="22"/>
      <c r="MM2283" s="22"/>
      <c r="MN2283" s="22"/>
      <c r="MO2283" s="22"/>
      <c r="MP2283" s="22"/>
      <c r="MQ2283" s="22"/>
      <c r="MR2283" s="22"/>
      <c r="MS2283" s="22"/>
      <c r="MT2283" s="22"/>
      <c r="MU2283" s="22"/>
      <c r="MV2283" s="22"/>
      <c r="MW2283" s="22"/>
      <c r="MX2283" s="22"/>
      <c r="MY2283" s="22"/>
      <c r="MZ2283" s="22"/>
      <c r="NA2283" s="22"/>
      <c r="NB2283" s="22"/>
      <c r="NC2283" s="22"/>
      <c r="ND2283" s="22"/>
      <c r="NE2283" s="22"/>
      <c r="NF2283" s="22"/>
      <c r="NG2283" s="22"/>
      <c r="NH2283" s="22"/>
      <c r="NI2283" s="22"/>
      <c r="NJ2283" s="22"/>
      <c r="NK2283" s="22"/>
      <c r="NL2283" s="22"/>
      <c r="NM2283" s="24"/>
      <c r="NN2283" s="22"/>
      <c r="NO2283" s="22"/>
      <c r="NP2283" s="22"/>
      <c r="NQ2283" s="22"/>
      <c r="NR2283" s="22"/>
      <c r="NS2283" s="22"/>
      <c r="NT2283" s="22"/>
      <c r="NU2283" s="22"/>
      <c r="NV2283" s="22"/>
      <c r="NW2283" s="22"/>
      <c r="NX2283" s="22"/>
      <c r="NY2283" s="22"/>
      <c r="NZ2283" s="22"/>
      <c r="OA2283" s="22"/>
      <c r="OB2283" s="22"/>
      <c r="OC2283" s="22"/>
      <c r="OD2283" s="22"/>
      <c r="OE2283" s="22"/>
      <c r="OF2283" s="22"/>
      <c r="OG2283" s="22"/>
      <c r="OH2283" s="22"/>
      <c r="OI2283" s="22"/>
      <c r="OJ2283" s="22"/>
      <c r="OK2283" s="22"/>
      <c r="OL2283" s="22"/>
      <c r="OM2283" s="22"/>
      <c r="ON2283" s="22"/>
      <c r="OO2283" s="22"/>
      <c r="OP2283" s="22"/>
      <c r="OQ2283" s="22"/>
      <c r="OR2283" s="22"/>
    </row>
    <row r="2284" spans="1:408" ht="15" thickBot="1">
      <c r="A2284" s="1"/>
      <c r="B2284" s="12"/>
      <c r="C2284" s="12"/>
      <c r="D2284" s="22"/>
      <c r="E2284" s="54"/>
      <c r="F2284" s="54"/>
      <c r="G2284" s="54"/>
      <c r="H2284" s="55"/>
      <c r="I2284" s="22"/>
      <c r="J2284" s="56"/>
      <c r="K2284" s="81"/>
      <c r="L2284" s="57"/>
      <c r="M2284" s="57"/>
      <c r="N2284" s="55"/>
      <c r="O2284" s="58"/>
      <c r="P2284" s="58"/>
      <c r="Q2284" s="59"/>
      <c r="R2284" s="60"/>
      <c r="S2284" s="60"/>
      <c r="T2284" s="22"/>
      <c r="U2284" s="1"/>
      <c r="V2284" s="23"/>
      <c r="X2284" s="24"/>
      <c r="Y2284" s="24"/>
      <c r="Z2284" s="22"/>
      <c r="AA2284" s="22"/>
      <c r="AB2284" s="22"/>
      <c r="AC2284" s="22"/>
      <c r="AD2284" s="22"/>
      <c r="AE2284" s="22"/>
      <c r="AF2284" s="22"/>
      <c r="AG2284" s="22"/>
      <c r="AH2284" s="22"/>
      <c r="AI2284" s="22"/>
      <c r="AJ2284" s="22"/>
      <c r="AK2284" s="22"/>
      <c r="AL2284" s="22"/>
      <c r="AM2284" s="22"/>
      <c r="AN2284" s="22"/>
      <c r="AO2284" s="22"/>
      <c r="AP2284" s="22"/>
      <c r="AQ2284" s="22"/>
      <c r="AR2284" s="22"/>
      <c r="AS2284" s="22"/>
      <c r="AT2284" s="22"/>
      <c r="AU2284" s="22"/>
      <c r="AV2284" s="22"/>
      <c r="AW2284" s="22"/>
      <c r="AX2284" s="22"/>
      <c r="AY2284" s="22"/>
      <c r="AZ2284" s="22"/>
      <c r="BA2284" s="22"/>
      <c r="BB2284" s="22"/>
      <c r="BC2284" s="22"/>
      <c r="BD2284" s="22"/>
      <c r="BE2284" s="24"/>
      <c r="BF2284" s="22"/>
      <c r="BG2284" s="22"/>
      <c r="BH2284" s="22"/>
      <c r="BI2284" s="22"/>
      <c r="BJ2284" s="22"/>
      <c r="BK2284" s="22"/>
      <c r="BL2284" s="22"/>
      <c r="BM2284" s="22"/>
      <c r="BN2284" s="22"/>
      <c r="BO2284" s="22"/>
      <c r="BP2284" s="22"/>
      <c r="BQ2284" s="22"/>
      <c r="BR2284" s="22"/>
      <c r="BS2284" s="22"/>
      <c r="BT2284" s="22"/>
      <c r="BU2284" s="22"/>
      <c r="BV2284" s="22"/>
      <c r="BW2284" s="22"/>
      <c r="BX2284" s="22"/>
      <c r="BY2284" s="22"/>
      <c r="BZ2284" s="22"/>
      <c r="CA2284" s="22"/>
      <c r="CB2284" s="22"/>
      <c r="CC2284" s="22"/>
      <c r="CD2284" s="22"/>
      <c r="CE2284" s="22"/>
      <c r="CF2284" s="22"/>
      <c r="CG2284" s="22"/>
      <c r="CH2284" s="22"/>
      <c r="CI2284" s="22"/>
      <c r="CJ2284" s="22"/>
      <c r="CK2284" s="24"/>
      <c r="CL2284" s="22"/>
      <c r="CM2284" s="22"/>
      <c r="CN2284" s="22"/>
      <c r="CO2284" s="22"/>
      <c r="CP2284" s="22"/>
      <c r="CQ2284" s="22"/>
      <c r="CR2284" s="22"/>
      <c r="CS2284" s="22"/>
      <c r="CT2284" s="22"/>
      <c r="CU2284" s="22"/>
      <c r="CV2284" s="22"/>
      <c r="CW2284" s="22"/>
      <c r="CX2284" s="22"/>
      <c r="CY2284" s="22"/>
      <c r="CZ2284" s="22"/>
      <c r="DA2284" s="22"/>
      <c r="DB2284" s="22"/>
      <c r="DC2284" s="22"/>
      <c r="DD2284" s="22"/>
      <c r="DE2284" s="22"/>
      <c r="DF2284" s="22"/>
      <c r="DG2284" s="22"/>
      <c r="DH2284" s="22"/>
      <c r="DI2284" s="22"/>
      <c r="DJ2284" s="22"/>
      <c r="DK2284" s="22"/>
      <c r="DL2284" s="22"/>
      <c r="DM2284" s="22"/>
      <c r="DN2284" s="22"/>
      <c r="DO2284" s="22"/>
      <c r="DP2284" s="22"/>
      <c r="DQ2284" s="24"/>
      <c r="DR2284" s="22"/>
      <c r="DS2284" s="22"/>
      <c r="DT2284" s="22"/>
      <c r="DU2284" s="22"/>
      <c r="DV2284" s="22"/>
      <c r="DW2284" s="22"/>
      <c r="DX2284" s="22"/>
      <c r="DY2284" s="22"/>
      <c r="DZ2284" s="22"/>
      <c r="EA2284" s="22"/>
      <c r="EB2284" s="22"/>
      <c r="EC2284" s="22"/>
      <c r="ED2284" s="22"/>
      <c r="EE2284" s="22"/>
      <c r="EF2284" s="22"/>
      <c r="EG2284" s="22"/>
      <c r="EH2284" s="22"/>
      <c r="EI2284" s="22"/>
      <c r="EJ2284" s="22"/>
      <c r="EK2284" s="22"/>
      <c r="EL2284" s="22"/>
      <c r="EM2284" s="22"/>
      <c r="EN2284" s="22"/>
      <c r="EO2284" s="22"/>
      <c r="EP2284" s="22"/>
      <c r="EQ2284" s="22"/>
      <c r="ER2284" s="22"/>
      <c r="ES2284" s="22"/>
      <c r="ET2284" s="22"/>
      <c r="EU2284" s="22"/>
      <c r="EV2284" s="22"/>
      <c r="EW2284" s="24"/>
      <c r="EX2284" s="22"/>
      <c r="EY2284" s="22"/>
      <c r="EZ2284" s="22"/>
      <c r="FA2284" s="22"/>
      <c r="FB2284" s="22"/>
      <c r="FC2284" s="22"/>
      <c r="FD2284" s="22"/>
      <c r="FE2284" s="22"/>
      <c r="FF2284" s="22"/>
      <c r="FG2284" s="22"/>
      <c r="FH2284" s="22"/>
      <c r="FI2284" s="22"/>
      <c r="FJ2284" s="22"/>
      <c r="FK2284" s="22"/>
      <c r="FL2284" s="22"/>
      <c r="FM2284" s="22"/>
      <c r="FN2284" s="22"/>
      <c r="FO2284" s="22"/>
      <c r="FP2284" s="22"/>
      <c r="FQ2284" s="22"/>
      <c r="FR2284" s="22"/>
      <c r="FS2284" s="22"/>
      <c r="FT2284" s="22"/>
      <c r="FU2284" s="22"/>
      <c r="FV2284" s="22"/>
      <c r="FW2284" s="22"/>
      <c r="FX2284" s="22"/>
      <c r="FY2284" s="22"/>
      <c r="FZ2284" s="22"/>
      <c r="GA2284" s="22"/>
      <c r="GB2284" s="22"/>
      <c r="GC2284" s="24"/>
      <c r="GD2284" s="22"/>
      <c r="GE2284" s="22"/>
      <c r="GF2284" s="22"/>
      <c r="GG2284" s="22"/>
      <c r="GH2284" s="22"/>
      <c r="GI2284" s="22"/>
      <c r="GJ2284" s="22"/>
      <c r="GK2284" s="22"/>
      <c r="GL2284" s="22"/>
      <c r="GM2284" s="22"/>
      <c r="GN2284" s="22"/>
      <c r="GO2284" s="22"/>
      <c r="GP2284" s="22"/>
      <c r="GQ2284" s="22"/>
      <c r="GR2284" s="22"/>
      <c r="GS2284" s="22"/>
      <c r="GT2284" s="22"/>
      <c r="GU2284" s="22"/>
      <c r="GV2284" s="22"/>
      <c r="GW2284" s="22"/>
      <c r="GX2284" s="22"/>
      <c r="GY2284" s="22"/>
      <c r="GZ2284" s="22"/>
      <c r="HA2284" s="22"/>
      <c r="HB2284" s="22"/>
      <c r="HC2284" s="22"/>
      <c r="HD2284" s="22"/>
      <c r="HE2284" s="22"/>
      <c r="HF2284" s="22"/>
      <c r="HG2284" s="22"/>
      <c r="HH2284" s="22"/>
      <c r="HI2284" s="24"/>
      <c r="HJ2284" s="22"/>
      <c r="HK2284" s="22"/>
      <c r="HL2284" s="22"/>
      <c r="HM2284" s="22"/>
      <c r="HN2284" s="22"/>
      <c r="HO2284" s="22"/>
      <c r="HP2284" s="22"/>
      <c r="HQ2284" s="22"/>
      <c r="HR2284" s="22"/>
      <c r="HS2284" s="22"/>
      <c r="HT2284" s="22"/>
      <c r="HU2284" s="22"/>
      <c r="HV2284" s="22"/>
      <c r="HW2284" s="22"/>
      <c r="HX2284" s="22"/>
      <c r="HY2284" s="22"/>
      <c r="HZ2284" s="22"/>
      <c r="IA2284" s="22"/>
      <c r="IB2284" s="22"/>
      <c r="IC2284" s="22"/>
      <c r="ID2284" s="22"/>
      <c r="IE2284" s="22"/>
      <c r="IF2284" s="22"/>
      <c r="IG2284" s="22"/>
      <c r="IH2284" s="22"/>
      <c r="II2284" s="22"/>
      <c r="IJ2284" s="22"/>
      <c r="IK2284" s="22"/>
      <c r="IL2284" s="22"/>
      <c r="IM2284" s="22"/>
      <c r="IN2284" s="22"/>
      <c r="IO2284" s="24"/>
      <c r="IP2284" s="22"/>
      <c r="IQ2284" s="22"/>
      <c r="IR2284" s="22"/>
      <c r="IS2284" s="22"/>
      <c r="IT2284" s="22"/>
      <c r="IU2284" s="22"/>
      <c r="IV2284" s="22"/>
      <c r="IW2284" s="22"/>
      <c r="IX2284" s="22"/>
      <c r="IY2284" s="22"/>
      <c r="IZ2284" s="22"/>
      <c r="JA2284" s="22"/>
      <c r="JB2284" s="22"/>
      <c r="JC2284" s="22"/>
      <c r="JD2284" s="22"/>
      <c r="JE2284" s="22"/>
      <c r="JF2284" s="22"/>
      <c r="JG2284" s="22"/>
      <c r="JH2284" s="22"/>
      <c r="JI2284" s="22"/>
      <c r="JJ2284" s="22"/>
      <c r="JK2284" s="22"/>
      <c r="JL2284" s="22"/>
      <c r="JM2284" s="22"/>
      <c r="JN2284" s="22"/>
      <c r="JO2284" s="22"/>
      <c r="JP2284" s="22"/>
      <c r="JQ2284" s="22"/>
      <c r="JR2284" s="22"/>
      <c r="JS2284" s="22"/>
      <c r="JT2284" s="22"/>
      <c r="JU2284" s="24"/>
      <c r="JV2284" s="22"/>
      <c r="JW2284" s="22"/>
      <c r="JX2284" s="22"/>
      <c r="JY2284" s="22"/>
      <c r="JZ2284" s="22"/>
      <c r="KA2284" s="22"/>
      <c r="KB2284" s="22"/>
      <c r="KC2284" s="22"/>
      <c r="KD2284" s="22"/>
      <c r="KE2284" s="22"/>
      <c r="KF2284" s="22"/>
      <c r="KG2284" s="22"/>
      <c r="KH2284" s="22"/>
      <c r="KI2284" s="22"/>
      <c r="KJ2284" s="22"/>
      <c r="KK2284" s="22"/>
      <c r="KL2284" s="22"/>
      <c r="KM2284" s="22"/>
      <c r="KN2284" s="22"/>
      <c r="KO2284" s="22"/>
      <c r="KP2284" s="22"/>
      <c r="KQ2284" s="22"/>
      <c r="KR2284" s="22"/>
      <c r="KS2284" s="22"/>
      <c r="KT2284" s="22"/>
      <c r="KU2284" s="22"/>
      <c r="KV2284" s="22"/>
      <c r="KW2284" s="22"/>
      <c r="KX2284" s="22"/>
      <c r="KY2284" s="22"/>
      <c r="KZ2284" s="22"/>
      <c r="LA2284" s="24"/>
      <c r="LB2284" s="22"/>
      <c r="LC2284" s="22"/>
      <c r="LD2284" s="22"/>
      <c r="LE2284" s="22"/>
      <c r="LF2284" s="22"/>
      <c r="LG2284" s="22"/>
      <c r="LH2284" s="22"/>
      <c r="LI2284" s="22"/>
      <c r="LJ2284" s="22"/>
      <c r="LK2284" s="22"/>
      <c r="LL2284" s="22"/>
      <c r="LM2284" s="22"/>
      <c r="LN2284" s="22"/>
      <c r="LO2284" s="22"/>
      <c r="LP2284" s="22"/>
      <c r="LQ2284" s="22"/>
      <c r="LR2284" s="22"/>
      <c r="LS2284" s="22"/>
      <c r="LT2284" s="22"/>
      <c r="LU2284" s="22"/>
      <c r="LV2284" s="22"/>
      <c r="LW2284" s="22"/>
      <c r="LX2284" s="22"/>
      <c r="LY2284" s="22"/>
      <c r="LZ2284" s="22"/>
      <c r="MA2284" s="22"/>
      <c r="MB2284" s="22"/>
      <c r="MC2284" s="22"/>
      <c r="MD2284" s="22"/>
      <c r="ME2284" s="22"/>
      <c r="MF2284" s="22"/>
      <c r="MG2284" s="24"/>
      <c r="MH2284" s="22"/>
      <c r="MI2284" s="22"/>
      <c r="MJ2284" s="22"/>
      <c r="MK2284" s="22"/>
      <c r="ML2284" s="22"/>
      <c r="MM2284" s="22"/>
      <c r="MN2284" s="22"/>
      <c r="MO2284" s="22"/>
      <c r="MP2284" s="22"/>
      <c r="MQ2284" s="22"/>
      <c r="MR2284" s="22"/>
      <c r="MS2284" s="22"/>
      <c r="MT2284" s="22"/>
      <c r="MU2284" s="22"/>
      <c r="MV2284" s="22"/>
      <c r="MW2284" s="22"/>
      <c r="MX2284" s="22"/>
      <c r="MY2284" s="22"/>
      <c r="MZ2284" s="22"/>
      <c r="NA2284" s="22"/>
      <c r="NB2284" s="22"/>
      <c r="NC2284" s="22"/>
      <c r="ND2284" s="22"/>
      <c r="NE2284" s="22"/>
      <c r="NF2284" s="22"/>
      <c r="NG2284" s="22"/>
      <c r="NH2284" s="22"/>
      <c r="NI2284" s="22"/>
      <c r="NJ2284" s="22"/>
      <c r="NK2284" s="22"/>
      <c r="NL2284" s="22"/>
      <c r="NM2284" s="24"/>
      <c r="NN2284" s="22"/>
      <c r="NO2284" s="22"/>
      <c r="NP2284" s="22"/>
      <c r="NQ2284" s="22"/>
      <c r="NR2284" s="22"/>
      <c r="NS2284" s="22"/>
      <c r="NT2284" s="22"/>
      <c r="NU2284" s="22"/>
      <c r="NV2284" s="22"/>
      <c r="NW2284" s="22"/>
      <c r="NX2284" s="22"/>
      <c r="NY2284" s="22"/>
      <c r="NZ2284" s="22"/>
      <c r="OA2284" s="22"/>
      <c r="OB2284" s="22"/>
      <c r="OC2284" s="22"/>
      <c r="OD2284" s="22"/>
      <c r="OE2284" s="22"/>
      <c r="OF2284" s="22"/>
      <c r="OG2284" s="22"/>
      <c r="OH2284" s="22"/>
      <c r="OI2284" s="22"/>
      <c r="OJ2284" s="22"/>
      <c r="OK2284" s="22"/>
      <c r="OL2284" s="22"/>
      <c r="OM2284" s="22"/>
      <c r="ON2284" s="22"/>
      <c r="OO2284" s="22"/>
      <c r="OP2284" s="22"/>
      <c r="OQ2284" s="22"/>
      <c r="OR2284" s="22"/>
    </row>
    <row r="2285" spans="1:408" ht="15" thickBot="1">
      <c r="A2285" s="1"/>
      <c r="B2285" s="12"/>
      <c r="C2285" s="12"/>
      <c r="D2285" s="22"/>
      <c r="E2285" s="54"/>
      <c r="F2285" s="54"/>
      <c r="G2285" s="54"/>
      <c r="H2285" s="55"/>
      <c r="I2285" s="22"/>
      <c r="J2285" s="56"/>
      <c r="K2285" s="80"/>
      <c r="L2285" s="57"/>
      <c r="M2285" s="57"/>
      <c r="N2285" s="55"/>
      <c r="O2285" s="58"/>
      <c r="P2285" s="58"/>
      <c r="Q2285" s="59"/>
      <c r="R2285" s="60"/>
      <c r="S2285" s="60"/>
      <c r="T2285" s="22"/>
      <c r="U2285" s="1"/>
      <c r="V2285" s="23"/>
      <c r="X2285" s="24"/>
      <c r="Y2285" s="24"/>
      <c r="Z2285" s="22"/>
      <c r="AA2285" s="22"/>
      <c r="AB2285" s="22"/>
      <c r="AC2285" s="22"/>
      <c r="AD2285" s="22"/>
      <c r="AE2285" s="22"/>
      <c r="AF2285" s="22"/>
      <c r="AG2285" s="22"/>
      <c r="AH2285" s="22"/>
      <c r="AI2285" s="22"/>
      <c r="AJ2285" s="22"/>
      <c r="AK2285" s="22"/>
      <c r="AL2285" s="22"/>
      <c r="AM2285" s="22"/>
      <c r="AN2285" s="22"/>
      <c r="AO2285" s="22"/>
      <c r="AP2285" s="22"/>
      <c r="AQ2285" s="22"/>
      <c r="AR2285" s="22"/>
      <c r="AS2285" s="22"/>
      <c r="AT2285" s="22"/>
      <c r="AU2285" s="22"/>
      <c r="AV2285" s="22"/>
      <c r="AW2285" s="22"/>
      <c r="AX2285" s="22"/>
      <c r="AY2285" s="22"/>
      <c r="AZ2285" s="22"/>
      <c r="BA2285" s="22"/>
      <c r="BB2285" s="22"/>
      <c r="BC2285" s="22"/>
      <c r="BD2285" s="22"/>
      <c r="BE2285" s="24"/>
      <c r="BF2285" s="22"/>
      <c r="BG2285" s="22"/>
      <c r="BH2285" s="22"/>
      <c r="BI2285" s="22"/>
      <c r="BJ2285" s="22"/>
      <c r="BK2285" s="22"/>
      <c r="BL2285" s="22"/>
      <c r="BM2285" s="22"/>
      <c r="BN2285" s="22"/>
      <c r="BO2285" s="22"/>
      <c r="BP2285" s="22"/>
      <c r="BQ2285" s="22"/>
      <c r="BR2285" s="22"/>
      <c r="BS2285" s="22"/>
      <c r="BT2285" s="22"/>
      <c r="BU2285" s="22"/>
      <c r="BV2285" s="22"/>
      <c r="BW2285" s="22"/>
      <c r="BX2285" s="22"/>
      <c r="BY2285" s="22"/>
      <c r="BZ2285" s="22"/>
      <c r="CA2285" s="22"/>
      <c r="CB2285" s="22"/>
      <c r="CC2285" s="22"/>
      <c r="CD2285" s="22"/>
      <c r="CE2285" s="22"/>
      <c r="CF2285" s="22"/>
      <c r="CG2285" s="22"/>
      <c r="CH2285" s="22"/>
      <c r="CI2285" s="22"/>
      <c r="CJ2285" s="22"/>
      <c r="CK2285" s="24"/>
      <c r="CL2285" s="22"/>
      <c r="CM2285" s="22"/>
      <c r="CN2285" s="22"/>
      <c r="CO2285" s="22"/>
      <c r="CP2285" s="22"/>
      <c r="CQ2285" s="22"/>
      <c r="CR2285" s="22"/>
      <c r="CS2285" s="22"/>
      <c r="CT2285" s="22"/>
      <c r="CU2285" s="22"/>
      <c r="CV2285" s="22"/>
      <c r="CW2285" s="22"/>
      <c r="CX2285" s="22"/>
      <c r="CY2285" s="22"/>
      <c r="CZ2285" s="22"/>
      <c r="DA2285" s="22"/>
      <c r="DB2285" s="22"/>
      <c r="DC2285" s="22"/>
      <c r="DD2285" s="22"/>
      <c r="DE2285" s="22"/>
      <c r="DF2285" s="22"/>
      <c r="DG2285" s="22"/>
      <c r="DH2285" s="22"/>
      <c r="DI2285" s="22"/>
      <c r="DJ2285" s="22"/>
      <c r="DK2285" s="22"/>
      <c r="DL2285" s="22"/>
      <c r="DM2285" s="22"/>
      <c r="DN2285" s="22"/>
      <c r="DO2285" s="22"/>
      <c r="DP2285" s="22"/>
      <c r="DQ2285" s="24"/>
      <c r="DR2285" s="22"/>
      <c r="DS2285" s="22"/>
      <c r="DT2285" s="22"/>
      <c r="DU2285" s="22"/>
      <c r="DV2285" s="22"/>
      <c r="DW2285" s="22"/>
      <c r="DX2285" s="22"/>
      <c r="DY2285" s="22"/>
      <c r="DZ2285" s="22"/>
      <c r="EA2285" s="22"/>
      <c r="EB2285" s="22"/>
      <c r="EC2285" s="22"/>
      <c r="ED2285" s="22"/>
      <c r="EE2285" s="22"/>
      <c r="EF2285" s="22"/>
      <c r="EG2285" s="22"/>
      <c r="EH2285" s="22"/>
      <c r="EI2285" s="22"/>
      <c r="EJ2285" s="22"/>
      <c r="EK2285" s="22"/>
      <c r="EL2285" s="22"/>
      <c r="EM2285" s="22"/>
      <c r="EN2285" s="22"/>
      <c r="EO2285" s="22"/>
      <c r="EP2285" s="22"/>
      <c r="EQ2285" s="22"/>
      <c r="ER2285" s="22"/>
      <c r="ES2285" s="22"/>
      <c r="ET2285" s="22"/>
      <c r="EU2285" s="22"/>
      <c r="EV2285" s="22"/>
      <c r="EW2285" s="24"/>
      <c r="EX2285" s="22"/>
      <c r="EY2285" s="22"/>
      <c r="EZ2285" s="22"/>
      <c r="FA2285" s="22"/>
      <c r="FB2285" s="22"/>
      <c r="FC2285" s="22"/>
      <c r="FD2285" s="22"/>
      <c r="FE2285" s="22"/>
      <c r="FF2285" s="22"/>
      <c r="FG2285" s="22"/>
      <c r="FH2285" s="22"/>
      <c r="FI2285" s="22"/>
      <c r="FJ2285" s="22"/>
      <c r="FK2285" s="22"/>
      <c r="FL2285" s="22"/>
      <c r="FM2285" s="22"/>
      <c r="FN2285" s="22"/>
      <c r="FO2285" s="22"/>
      <c r="FP2285" s="22"/>
      <c r="FQ2285" s="22"/>
      <c r="FR2285" s="22"/>
      <c r="FS2285" s="22"/>
      <c r="FT2285" s="22"/>
      <c r="FU2285" s="22"/>
      <c r="FV2285" s="22"/>
      <c r="FW2285" s="22"/>
      <c r="FX2285" s="22"/>
      <c r="FY2285" s="22"/>
      <c r="FZ2285" s="22"/>
      <c r="GA2285" s="22"/>
      <c r="GB2285" s="22"/>
      <c r="GC2285" s="24"/>
      <c r="GD2285" s="22"/>
      <c r="GE2285" s="22"/>
      <c r="GF2285" s="22"/>
      <c r="GG2285" s="22"/>
      <c r="GH2285" s="22"/>
      <c r="GI2285" s="22"/>
      <c r="GJ2285" s="22"/>
      <c r="GK2285" s="22"/>
      <c r="GL2285" s="22"/>
      <c r="GM2285" s="22"/>
      <c r="GN2285" s="22"/>
      <c r="GO2285" s="22"/>
      <c r="GP2285" s="22"/>
      <c r="GQ2285" s="22"/>
      <c r="GR2285" s="22"/>
      <c r="GS2285" s="22"/>
      <c r="GT2285" s="22"/>
      <c r="GU2285" s="22"/>
      <c r="GV2285" s="22"/>
      <c r="GW2285" s="22"/>
      <c r="GX2285" s="22"/>
      <c r="GY2285" s="22"/>
      <c r="GZ2285" s="22"/>
      <c r="HA2285" s="22"/>
      <c r="HB2285" s="22"/>
      <c r="HC2285" s="22"/>
      <c r="HD2285" s="22"/>
      <c r="HE2285" s="22"/>
      <c r="HF2285" s="22"/>
      <c r="HG2285" s="22"/>
      <c r="HH2285" s="22"/>
      <c r="HI2285" s="24"/>
      <c r="HJ2285" s="22"/>
      <c r="HK2285" s="22"/>
      <c r="HL2285" s="22"/>
      <c r="HM2285" s="22"/>
      <c r="HN2285" s="22"/>
      <c r="HO2285" s="22"/>
      <c r="HP2285" s="22"/>
      <c r="HQ2285" s="22"/>
      <c r="HR2285" s="22"/>
      <c r="HS2285" s="22"/>
      <c r="HT2285" s="22"/>
      <c r="HU2285" s="22"/>
      <c r="HV2285" s="22"/>
      <c r="HW2285" s="22"/>
      <c r="HX2285" s="22"/>
      <c r="HY2285" s="22"/>
      <c r="HZ2285" s="22"/>
      <c r="IA2285" s="22"/>
      <c r="IB2285" s="22"/>
      <c r="IC2285" s="22"/>
      <c r="ID2285" s="22"/>
      <c r="IE2285" s="22"/>
      <c r="IF2285" s="22"/>
      <c r="IG2285" s="22"/>
      <c r="IH2285" s="22"/>
      <c r="II2285" s="22"/>
      <c r="IJ2285" s="22"/>
      <c r="IK2285" s="22"/>
      <c r="IL2285" s="22"/>
      <c r="IM2285" s="22"/>
      <c r="IN2285" s="22"/>
      <c r="IO2285" s="24"/>
      <c r="IP2285" s="22"/>
      <c r="IQ2285" s="22"/>
      <c r="IR2285" s="22"/>
      <c r="IS2285" s="22"/>
      <c r="IT2285" s="22"/>
      <c r="IU2285" s="22"/>
      <c r="IV2285" s="22"/>
      <c r="IW2285" s="22"/>
      <c r="IX2285" s="22"/>
      <c r="IY2285" s="22"/>
      <c r="IZ2285" s="22"/>
      <c r="JA2285" s="22"/>
      <c r="JB2285" s="22"/>
      <c r="JC2285" s="22"/>
      <c r="JD2285" s="22"/>
      <c r="JE2285" s="22"/>
      <c r="JF2285" s="22"/>
      <c r="JG2285" s="22"/>
      <c r="JH2285" s="22"/>
      <c r="JI2285" s="22"/>
      <c r="JJ2285" s="22"/>
      <c r="JK2285" s="22"/>
      <c r="JL2285" s="22"/>
      <c r="JM2285" s="22"/>
      <c r="JN2285" s="22"/>
      <c r="JO2285" s="22"/>
      <c r="JP2285" s="22"/>
      <c r="JQ2285" s="22"/>
      <c r="JR2285" s="22"/>
      <c r="JS2285" s="22"/>
      <c r="JT2285" s="22"/>
      <c r="JU2285" s="24"/>
      <c r="JV2285" s="22"/>
      <c r="JW2285" s="22"/>
      <c r="JX2285" s="22"/>
      <c r="JY2285" s="22"/>
      <c r="JZ2285" s="22"/>
      <c r="KA2285" s="22"/>
      <c r="KB2285" s="22"/>
      <c r="KC2285" s="22"/>
      <c r="KD2285" s="22"/>
      <c r="KE2285" s="22"/>
      <c r="KF2285" s="22"/>
      <c r="KG2285" s="22"/>
      <c r="KH2285" s="22"/>
      <c r="KI2285" s="22"/>
      <c r="KJ2285" s="22"/>
      <c r="KK2285" s="22"/>
      <c r="KL2285" s="22"/>
      <c r="KM2285" s="22"/>
      <c r="KN2285" s="22"/>
      <c r="KO2285" s="22"/>
      <c r="KP2285" s="22"/>
      <c r="KQ2285" s="22"/>
      <c r="KR2285" s="22"/>
      <c r="KS2285" s="22"/>
      <c r="KT2285" s="22"/>
      <c r="KU2285" s="22"/>
      <c r="KV2285" s="22"/>
      <c r="KW2285" s="22"/>
      <c r="KX2285" s="22"/>
      <c r="KY2285" s="22"/>
      <c r="KZ2285" s="22"/>
      <c r="LA2285" s="24"/>
      <c r="LB2285" s="22"/>
      <c r="LC2285" s="22"/>
      <c r="LD2285" s="22"/>
      <c r="LE2285" s="22"/>
      <c r="LF2285" s="22"/>
      <c r="LG2285" s="22"/>
      <c r="LH2285" s="22"/>
      <c r="LI2285" s="22"/>
      <c r="LJ2285" s="22"/>
      <c r="LK2285" s="22"/>
      <c r="LL2285" s="22"/>
      <c r="LM2285" s="22"/>
      <c r="LN2285" s="22"/>
      <c r="LO2285" s="22"/>
      <c r="LP2285" s="22"/>
      <c r="LQ2285" s="22"/>
      <c r="LR2285" s="22"/>
      <c r="LS2285" s="22"/>
      <c r="LT2285" s="22"/>
      <c r="LU2285" s="22"/>
      <c r="LV2285" s="22"/>
      <c r="LW2285" s="22"/>
      <c r="LX2285" s="22"/>
      <c r="LY2285" s="22"/>
      <c r="LZ2285" s="22"/>
      <c r="MA2285" s="22"/>
      <c r="MB2285" s="22"/>
      <c r="MC2285" s="22"/>
      <c r="MD2285" s="22"/>
      <c r="ME2285" s="22"/>
      <c r="MF2285" s="22"/>
      <c r="MG2285" s="24"/>
      <c r="MH2285" s="22"/>
      <c r="MI2285" s="22"/>
      <c r="MJ2285" s="22"/>
      <c r="MK2285" s="22"/>
      <c r="ML2285" s="22"/>
      <c r="MM2285" s="22"/>
      <c r="MN2285" s="22"/>
      <c r="MO2285" s="22"/>
      <c r="MP2285" s="22"/>
      <c r="MQ2285" s="22"/>
      <c r="MR2285" s="22"/>
      <c r="MS2285" s="22"/>
      <c r="MT2285" s="22"/>
      <c r="MU2285" s="22"/>
      <c r="MV2285" s="22"/>
      <c r="MW2285" s="22"/>
      <c r="MX2285" s="22"/>
      <c r="MY2285" s="22"/>
      <c r="MZ2285" s="22"/>
      <c r="NA2285" s="22"/>
      <c r="NB2285" s="22"/>
      <c r="NC2285" s="22"/>
      <c r="ND2285" s="22"/>
      <c r="NE2285" s="22"/>
      <c r="NF2285" s="22"/>
      <c r="NG2285" s="22"/>
      <c r="NH2285" s="22"/>
      <c r="NI2285" s="22"/>
      <c r="NJ2285" s="22"/>
      <c r="NK2285" s="22"/>
      <c r="NL2285" s="22"/>
      <c r="NM2285" s="24"/>
      <c r="NN2285" s="22"/>
      <c r="NO2285" s="22"/>
      <c r="NP2285" s="22"/>
      <c r="NQ2285" s="22"/>
      <c r="NR2285" s="22"/>
      <c r="NS2285" s="22"/>
      <c r="NT2285" s="22"/>
      <c r="NU2285" s="22"/>
      <c r="NV2285" s="22"/>
      <c r="NW2285" s="22"/>
      <c r="NX2285" s="22"/>
      <c r="NY2285" s="22"/>
      <c r="NZ2285" s="22"/>
      <c r="OA2285" s="22"/>
      <c r="OB2285" s="22"/>
      <c r="OC2285" s="22"/>
      <c r="OD2285" s="22"/>
      <c r="OE2285" s="22"/>
      <c r="OF2285" s="22"/>
      <c r="OG2285" s="22"/>
      <c r="OH2285" s="22"/>
      <c r="OI2285" s="22"/>
      <c r="OJ2285" s="22"/>
      <c r="OK2285" s="22"/>
      <c r="OL2285" s="22"/>
      <c r="OM2285" s="22"/>
      <c r="ON2285" s="22"/>
      <c r="OO2285" s="22"/>
      <c r="OP2285" s="22"/>
      <c r="OQ2285" s="22"/>
      <c r="OR2285" s="22"/>
    </row>
    <row r="2286" spans="1:408" ht="15" thickBot="1">
      <c r="A2286" s="1"/>
      <c r="B2286" s="12"/>
      <c r="C2286" s="12"/>
      <c r="D2286" s="22"/>
      <c r="E2286" s="54"/>
      <c r="F2286" s="54"/>
      <c r="G2286" s="54"/>
      <c r="H2286" s="55"/>
      <c r="I2286" s="22"/>
      <c r="J2286" s="56"/>
      <c r="K2286" s="81"/>
      <c r="L2286" s="57"/>
      <c r="M2286" s="57"/>
      <c r="N2286" s="55"/>
      <c r="O2286" s="58"/>
      <c r="P2286" s="58"/>
      <c r="Q2286" s="59"/>
      <c r="R2286" s="60"/>
      <c r="S2286" s="60"/>
      <c r="T2286" s="22"/>
      <c r="U2286" s="1"/>
      <c r="V2286" s="23"/>
      <c r="X2286" s="24"/>
      <c r="Y2286" s="24"/>
      <c r="Z2286" s="22"/>
      <c r="AA2286" s="22"/>
      <c r="AB2286" s="22"/>
      <c r="AC2286" s="22"/>
      <c r="AD2286" s="22"/>
      <c r="AE2286" s="22"/>
      <c r="AF2286" s="22"/>
      <c r="AG2286" s="22"/>
      <c r="AH2286" s="22"/>
      <c r="AI2286" s="22"/>
      <c r="AJ2286" s="22"/>
      <c r="AK2286" s="22"/>
      <c r="AL2286" s="22"/>
      <c r="AM2286" s="22"/>
      <c r="AN2286" s="22"/>
      <c r="AO2286" s="22"/>
      <c r="AP2286" s="22"/>
      <c r="AQ2286" s="22"/>
      <c r="AR2286" s="22"/>
      <c r="AS2286" s="22"/>
      <c r="AT2286" s="22"/>
      <c r="AU2286" s="22"/>
      <c r="AV2286" s="22"/>
      <c r="AW2286" s="22"/>
      <c r="AX2286" s="22"/>
      <c r="AY2286" s="22"/>
      <c r="AZ2286" s="22"/>
      <c r="BA2286" s="22"/>
      <c r="BB2286" s="22"/>
      <c r="BC2286" s="22"/>
      <c r="BD2286" s="22"/>
      <c r="BE2286" s="24"/>
      <c r="BF2286" s="22"/>
      <c r="BG2286" s="22"/>
      <c r="BH2286" s="22"/>
      <c r="BI2286" s="22"/>
      <c r="BJ2286" s="22"/>
      <c r="BK2286" s="22"/>
      <c r="BL2286" s="22"/>
      <c r="BM2286" s="22"/>
      <c r="BN2286" s="22"/>
      <c r="BO2286" s="22"/>
      <c r="BP2286" s="22"/>
      <c r="BQ2286" s="22"/>
      <c r="BR2286" s="22"/>
      <c r="BS2286" s="22"/>
      <c r="BT2286" s="22"/>
      <c r="BU2286" s="22"/>
      <c r="BV2286" s="22"/>
      <c r="BW2286" s="22"/>
      <c r="BX2286" s="22"/>
      <c r="BY2286" s="22"/>
      <c r="BZ2286" s="22"/>
      <c r="CA2286" s="22"/>
      <c r="CB2286" s="22"/>
      <c r="CC2286" s="22"/>
      <c r="CD2286" s="22"/>
      <c r="CE2286" s="22"/>
      <c r="CF2286" s="22"/>
      <c r="CG2286" s="22"/>
      <c r="CH2286" s="22"/>
      <c r="CI2286" s="22"/>
      <c r="CJ2286" s="22"/>
      <c r="CK2286" s="24"/>
      <c r="CL2286" s="22"/>
      <c r="CM2286" s="22"/>
      <c r="CN2286" s="22"/>
      <c r="CO2286" s="22"/>
      <c r="CP2286" s="22"/>
      <c r="CQ2286" s="22"/>
      <c r="CR2286" s="22"/>
      <c r="CS2286" s="22"/>
      <c r="CT2286" s="22"/>
      <c r="CU2286" s="22"/>
      <c r="CV2286" s="22"/>
      <c r="CW2286" s="22"/>
      <c r="CX2286" s="22"/>
      <c r="CY2286" s="22"/>
      <c r="CZ2286" s="22"/>
      <c r="DA2286" s="22"/>
      <c r="DB2286" s="22"/>
      <c r="DC2286" s="22"/>
      <c r="DD2286" s="22"/>
      <c r="DE2286" s="22"/>
      <c r="DF2286" s="22"/>
      <c r="DG2286" s="22"/>
      <c r="DH2286" s="22"/>
      <c r="DI2286" s="22"/>
      <c r="DJ2286" s="22"/>
      <c r="DK2286" s="22"/>
      <c r="DL2286" s="22"/>
      <c r="DM2286" s="22"/>
      <c r="DN2286" s="22"/>
      <c r="DO2286" s="22"/>
      <c r="DP2286" s="22"/>
      <c r="DQ2286" s="24"/>
      <c r="DR2286" s="22"/>
      <c r="DS2286" s="22"/>
      <c r="DT2286" s="22"/>
      <c r="DU2286" s="22"/>
      <c r="DV2286" s="22"/>
      <c r="DW2286" s="22"/>
      <c r="DX2286" s="22"/>
      <c r="DY2286" s="22"/>
      <c r="DZ2286" s="22"/>
      <c r="EA2286" s="22"/>
      <c r="EB2286" s="22"/>
      <c r="EC2286" s="22"/>
      <c r="ED2286" s="22"/>
      <c r="EE2286" s="22"/>
      <c r="EF2286" s="22"/>
      <c r="EG2286" s="22"/>
      <c r="EH2286" s="22"/>
      <c r="EI2286" s="22"/>
      <c r="EJ2286" s="22"/>
      <c r="EK2286" s="22"/>
      <c r="EL2286" s="22"/>
      <c r="EM2286" s="22"/>
      <c r="EN2286" s="22"/>
      <c r="EO2286" s="22"/>
      <c r="EP2286" s="22"/>
      <c r="EQ2286" s="22"/>
      <c r="ER2286" s="22"/>
      <c r="ES2286" s="22"/>
      <c r="ET2286" s="22"/>
      <c r="EU2286" s="22"/>
      <c r="EV2286" s="22"/>
      <c r="EW2286" s="24"/>
      <c r="EX2286" s="22"/>
      <c r="EY2286" s="22"/>
      <c r="EZ2286" s="22"/>
      <c r="FA2286" s="22"/>
      <c r="FB2286" s="22"/>
      <c r="FC2286" s="22"/>
      <c r="FD2286" s="22"/>
      <c r="FE2286" s="22"/>
      <c r="FF2286" s="22"/>
      <c r="FG2286" s="22"/>
      <c r="FH2286" s="22"/>
      <c r="FI2286" s="22"/>
      <c r="FJ2286" s="22"/>
      <c r="FK2286" s="22"/>
      <c r="FL2286" s="22"/>
      <c r="FM2286" s="22"/>
      <c r="FN2286" s="22"/>
      <c r="FO2286" s="22"/>
      <c r="FP2286" s="22"/>
      <c r="FQ2286" s="22"/>
      <c r="FR2286" s="22"/>
      <c r="FS2286" s="22"/>
      <c r="FT2286" s="22"/>
      <c r="FU2286" s="22"/>
      <c r="FV2286" s="22"/>
      <c r="FW2286" s="22"/>
      <c r="FX2286" s="22"/>
      <c r="FY2286" s="22"/>
      <c r="FZ2286" s="22"/>
      <c r="GA2286" s="22"/>
      <c r="GB2286" s="22"/>
      <c r="GC2286" s="24"/>
      <c r="GD2286" s="22"/>
      <c r="GE2286" s="22"/>
      <c r="GF2286" s="22"/>
      <c r="GG2286" s="22"/>
      <c r="GH2286" s="22"/>
      <c r="GI2286" s="22"/>
      <c r="GJ2286" s="22"/>
      <c r="GK2286" s="22"/>
      <c r="GL2286" s="22"/>
      <c r="GM2286" s="22"/>
      <c r="GN2286" s="22"/>
      <c r="GO2286" s="22"/>
      <c r="GP2286" s="22"/>
      <c r="GQ2286" s="22"/>
      <c r="GR2286" s="22"/>
      <c r="GS2286" s="22"/>
      <c r="GT2286" s="22"/>
      <c r="GU2286" s="22"/>
      <c r="GV2286" s="22"/>
      <c r="GW2286" s="22"/>
      <c r="GX2286" s="22"/>
      <c r="GY2286" s="22"/>
      <c r="GZ2286" s="22"/>
      <c r="HA2286" s="22"/>
      <c r="HB2286" s="22"/>
      <c r="HC2286" s="22"/>
      <c r="HD2286" s="22"/>
      <c r="HE2286" s="22"/>
      <c r="HF2286" s="22"/>
      <c r="HG2286" s="22"/>
      <c r="HH2286" s="22"/>
      <c r="HI2286" s="24"/>
      <c r="HJ2286" s="22"/>
      <c r="HK2286" s="22"/>
      <c r="HL2286" s="22"/>
      <c r="HM2286" s="22"/>
      <c r="HN2286" s="22"/>
      <c r="HO2286" s="22"/>
      <c r="HP2286" s="22"/>
      <c r="HQ2286" s="22"/>
      <c r="HR2286" s="22"/>
      <c r="HS2286" s="22"/>
      <c r="HT2286" s="22"/>
      <c r="HU2286" s="22"/>
      <c r="HV2286" s="22"/>
      <c r="HW2286" s="22"/>
      <c r="HX2286" s="22"/>
      <c r="HY2286" s="22"/>
      <c r="HZ2286" s="22"/>
      <c r="IA2286" s="22"/>
      <c r="IB2286" s="22"/>
      <c r="IC2286" s="22"/>
      <c r="ID2286" s="22"/>
      <c r="IE2286" s="22"/>
      <c r="IF2286" s="22"/>
      <c r="IG2286" s="22"/>
      <c r="IH2286" s="22"/>
      <c r="II2286" s="22"/>
      <c r="IJ2286" s="22"/>
      <c r="IK2286" s="22"/>
      <c r="IL2286" s="22"/>
      <c r="IM2286" s="22"/>
      <c r="IN2286" s="22"/>
      <c r="IO2286" s="24"/>
      <c r="IP2286" s="22"/>
      <c r="IQ2286" s="22"/>
      <c r="IR2286" s="22"/>
      <c r="IS2286" s="22"/>
      <c r="IT2286" s="22"/>
      <c r="IU2286" s="22"/>
      <c r="IV2286" s="22"/>
      <c r="IW2286" s="22"/>
      <c r="IX2286" s="22"/>
      <c r="IY2286" s="22"/>
      <c r="IZ2286" s="22"/>
      <c r="JA2286" s="22"/>
      <c r="JB2286" s="22"/>
      <c r="JC2286" s="22"/>
      <c r="JD2286" s="22"/>
      <c r="JE2286" s="22"/>
      <c r="JF2286" s="22"/>
      <c r="JG2286" s="22"/>
      <c r="JH2286" s="22"/>
      <c r="JI2286" s="22"/>
      <c r="JJ2286" s="22"/>
      <c r="JK2286" s="22"/>
      <c r="JL2286" s="22"/>
      <c r="JM2286" s="22"/>
      <c r="JN2286" s="22"/>
      <c r="JO2286" s="22"/>
      <c r="JP2286" s="22"/>
      <c r="JQ2286" s="22"/>
      <c r="JR2286" s="22"/>
      <c r="JS2286" s="22"/>
      <c r="JT2286" s="22"/>
      <c r="JU2286" s="24"/>
      <c r="JV2286" s="22"/>
      <c r="JW2286" s="22"/>
      <c r="JX2286" s="22"/>
      <c r="JY2286" s="22"/>
      <c r="JZ2286" s="22"/>
      <c r="KA2286" s="22"/>
      <c r="KB2286" s="22"/>
      <c r="KC2286" s="22"/>
      <c r="KD2286" s="22"/>
      <c r="KE2286" s="22"/>
      <c r="KF2286" s="22"/>
      <c r="KG2286" s="22"/>
      <c r="KH2286" s="22"/>
      <c r="KI2286" s="22"/>
      <c r="KJ2286" s="22"/>
      <c r="KK2286" s="22"/>
      <c r="KL2286" s="22"/>
      <c r="KM2286" s="22"/>
      <c r="KN2286" s="22"/>
      <c r="KO2286" s="22"/>
      <c r="KP2286" s="22"/>
      <c r="KQ2286" s="22"/>
      <c r="KR2286" s="22"/>
      <c r="KS2286" s="22"/>
      <c r="KT2286" s="22"/>
      <c r="KU2286" s="22"/>
      <c r="KV2286" s="22"/>
      <c r="KW2286" s="22"/>
      <c r="KX2286" s="22"/>
      <c r="KY2286" s="22"/>
      <c r="KZ2286" s="22"/>
      <c r="LA2286" s="24"/>
      <c r="LB2286" s="22"/>
      <c r="LC2286" s="22"/>
      <c r="LD2286" s="22"/>
      <c r="LE2286" s="22"/>
      <c r="LF2286" s="22"/>
      <c r="LG2286" s="22"/>
      <c r="LH2286" s="22"/>
      <c r="LI2286" s="22"/>
      <c r="LJ2286" s="22"/>
      <c r="LK2286" s="22"/>
      <c r="LL2286" s="22"/>
      <c r="LM2286" s="22"/>
      <c r="LN2286" s="22"/>
      <c r="LO2286" s="22"/>
      <c r="LP2286" s="22"/>
      <c r="LQ2286" s="22"/>
      <c r="LR2286" s="22"/>
      <c r="LS2286" s="22"/>
      <c r="LT2286" s="22"/>
      <c r="LU2286" s="22"/>
      <c r="LV2286" s="22"/>
      <c r="LW2286" s="22"/>
      <c r="LX2286" s="22"/>
      <c r="LY2286" s="22"/>
      <c r="LZ2286" s="22"/>
      <c r="MA2286" s="22"/>
      <c r="MB2286" s="22"/>
      <c r="MC2286" s="22"/>
      <c r="MD2286" s="22"/>
      <c r="ME2286" s="22"/>
      <c r="MF2286" s="22"/>
      <c r="MG2286" s="24"/>
      <c r="MH2286" s="22"/>
      <c r="MI2286" s="22"/>
      <c r="MJ2286" s="22"/>
      <c r="MK2286" s="22"/>
      <c r="ML2286" s="22"/>
      <c r="MM2286" s="22"/>
      <c r="MN2286" s="22"/>
      <c r="MO2286" s="22"/>
      <c r="MP2286" s="22"/>
      <c r="MQ2286" s="22"/>
      <c r="MR2286" s="22"/>
      <c r="MS2286" s="22"/>
      <c r="MT2286" s="22"/>
      <c r="MU2286" s="22"/>
      <c r="MV2286" s="22"/>
      <c r="MW2286" s="22"/>
      <c r="MX2286" s="22"/>
      <c r="MY2286" s="22"/>
      <c r="MZ2286" s="22"/>
      <c r="NA2286" s="22"/>
      <c r="NB2286" s="22"/>
      <c r="NC2286" s="22"/>
      <c r="ND2286" s="22"/>
      <c r="NE2286" s="22"/>
      <c r="NF2286" s="22"/>
      <c r="NG2286" s="22"/>
      <c r="NH2286" s="22"/>
      <c r="NI2286" s="22"/>
      <c r="NJ2286" s="22"/>
      <c r="NK2286" s="22"/>
      <c r="NL2286" s="22"/>
      <c r="NM2286" s="24"/>
      <c r="NN2286" s="22"/>
      <c r="NO2286" s="22"/>
      <c r="NP2286" s="22"/>
      <c r="NQ2286" s="22"/>
      <c r="NR2286" s="22"/>
      <c r="NS2286" s="22"/>
      <c r="NT2286" s="22"/>
      <c r="NU2286" s="22"/>
      <c r="NV2286" s="22"/>
      <c r="NW2286" s="22"/>
      <c r="NX2286" s="22"/>
      <c r="NY2286" s="22"/>
      <c r="NZ2286" s="22"/>
      <c r="OA2286" s="22"/>
      <c r="OB2286" s="22"/>
      <c r="OC2286" s="22"/>
      <c r="OD2286" s="22"/>
      <c r="OE2286" s="22"/>
      <c r="OF2286" s="22"/>
      <c r="OG2286" s="22"/>
      <c r="OH2286" s="22"/>
      <c r="OI2286" s="22"/>
      <c r="OJ2286" s="22"/>
      <c r="OK2286" s="22"/>
      <c r="OL2286" s="22"/>
      <c r="OM2286" s="22"/>
      <c r="ON2286" s="22"/>
      <c r="OO2286" s="22"/>
      <c r="OP2286" s="22"/>
      <c r="OQ2286" s="22"/>
      <c r="OR2286" s="22"/>
    </row>
    <row r="2287" spans="1:408" ht="15" thickBot="1">
      <c r="A2287" s="1"/>
      <c r="B2287" s="12"/>
      <c r="C2287" s="12"/>
      <c r="D2287" s="22"/>
      <c r="E2287" s="54"/>
      <c r="F2287" s="54"/>
      <c r="G2287" s="54"/>
      <c r="H2287" s="55"/>
      <c r="I2287" s="22"/>
      <c r="J2287" s="56"/>
      <c r="K2287" s="80"/>
      <c r="L2287" s="57"/>
      <c r="M2287" s="57"/>
      <c r="N2287" s="55"/>
      <c r="O2287" s="58"/>
      <c r="P2287" s="58"/>
      <c r="Q2287" s="59"/>
      <c r="R2287" s="60"/>
      <c r="S2287" s="60"/>
      <c r="T2287" s="22"/>
      <c r="U2287" s="1"/>
      <c r="V2287" s="23"/>
      <c r="X2287" s="24"/>
      <c r="Y2287" s="24"/>
      <c r="Z2287" s="22"/>
      <c r="AA2287" s="22"/>
      <c r="AB2287" s="22"/>
      <c r="AC2287" s="22"/>
      <c r="AD2287" s="22"/>
      <c r="AE2287" s="22"/>
      <c r="AF2287" s="22"/>
      <c r="AG2287" s="22"/>
      <c r="AH2287" s="22"/>
      <c r="AI2287" s="22"/>
      <c r="AJ2287" s="22"/>
      <c r="AK2287" s="22"/>
      <c r="AL2287" s="22"/>
      <c r="AM2287" s="22"/>
      <c r="AN2287" s="22"/>
      <c r="AO2287" s="22"/>
      <c r="AP2287" s="22"/>
      <c r="AQ2287" s="22"/>
      <c r="AR2287" s="22"/>
      <c r="AS2287" s="22"/>
      <c r="AT2287" s="22"/>
      <c r="AU2287" s="22"/>
      <c r="AV2287" s="22"/>
      <c r="AW2287" s="22"/>
      <c r="AX2287" s="22"/>
      <c r="AY2287" s="22"/>
      <c r="AZ2287" s="22"/>
      <c r="BA2287" s="22"/>
      <c r="BB2287" s="22"/>
      <c r="BC2287" s="22"/>
      <c r="BD2287" s="22"/>
      <c r="BE2287" s="24"/>
      <c r="BF2287" s="22"/>
      <c r="BG2287" s="22"/>
      <c r="BH2287" s="22"/>
      <c r="BI2287" s="22"/>
      <c r="BJ2287" s="22"/>
      <c r="BK2287" s="22"/>
      <c r="BL2287" s="22"/>
      <c r="BM2287" s="22"/>
      <c r="BN2287" s="22"/>
      <c r="BO2287" s="22"/>
      <c r="BP2287" s="22"/>
      <c r="BQ2287" s="22"/>
      <c r="BR2287" s="22"/>
      <c r="BS2287" s="22"/>
      <c r="BT2287" s="22"/>
      <c r="BU2287" s="22"/>
      <c r="BV2287" s="22"/>
      <c r="BW2287" s="22"/>
      <c r="BX2287" s="22"/>
      <c r="BY2287" s="22"/>
      <c r="BZ2287" s="22"/>
      <c r="CA2287" s="22"/>
      <c r="CB2287" s="22"/>
      <c r="CC2287" s="22"/>
      <c r="CD2287" s="22"/>
      <c r="CE2287" s="22"/>
      <c r="CF2287" s="22"/>
      <c r="CG2287" s="22"/>
      <c r="CH2287" s="22"/>
      <c r="CI2287" s="22"/>
      <c r="CJ2287" s="22"/>
      <c r="CK2287" s="24"/>
      <c r="CL2287" s="22"/>
      <c r="CM2287" s="22"/>
      <c r="CN2287" s="22"/>
      <c r="CO2287" s="22"/>
      <c r="CP2287" s="22"/>
      <c r="CQ2287" s="22"/>
      <c r="CR2287" s="22"/>
      <c r="CS2287" s="22"/>
      <c r="CT2287" s="22"/>
      <c r="CU2287" s="22"/>
      <c r="CV2287" s="22"/>
      <c r="CW2287" s="22"/>
      <c r="CX2287" s="22"/>
      <c r="CY2287" s="22"/>
      <c r="CZ2287" s="22"/>
      <c r="DA2287" s="22"/>
      <c r="DB2287" s="22"/>
      <c r="DC2287" s="22"/>
      <c r="DD2287" s="22"/>
      <c r="DE2287" s="22"/>
      <c r="DF2287" s="22"/>
      <c r="DG2287" s="22"/>
      <c r="DH2287" s="22"/>
      <c r="DI2287" s="22"/>
      <c r="DJ2287" s="22"/>
      <c r="DK2287" s="22"/>
      <c r="DL2287" s="22"/>
      <c r="DM2287" s="22"/>
      <c r="DN2287" s="22"/>
      <c r="DO2287" s="22"/>
      <c r="DP2287" s="22"/>
      <c r="DQ2287" s="24"/>
      <c r="DR2287" s="22"/>
      <c r="DS2287" s="22"/>
      <c r="DT2287" s="22"/>
      <c r="DU2287" s="22"/>
      <c r="DV2287" s="22"/>
      <c r="DW2287" s="22"/>
      <c r="DX2287" s="22"/>
      <c r="DY2287" s="22"/>
      <c r="DZ2287" s="22"/>
      <c r="EA2287" s="22"/>
      <c r="EB2287" s="22"/>
      <c r="EC2287" s="22"/>
      <c r="ED2287" s="22"/>
      <c r="EE2287" s="22"/>
      <c r="EF2287" s="22"/>
      <c r="EG2287" s="22"/>
      <c r="EH2287" s="22"/>
      <c r="EI2287" s="22"/>
      <c r="EJ2287" s="22"/>
      <c r="EK2287" s="22"/>
      <c r="EL2287" s="22"/>
      <c r="EM2287" s="22"/>
      <c r="EN2287" s="22"/>
      <c r="EO2287" s="22"/>
      <c r="EP2287" s="22"/>
      <c r="EQ2287" s="22"/>
      <c r="ER2287" s="22"/>
      <c r="ES2287" s="22"/>
      <c r="ET2287" s="22"/>
      <c r="EU2287" s="22"/>
      <c r="EV2287" s="22"/>
      <c r="EW2287" s="24"/>
      <c r="EX2287" s="22"/>
      <c r="EY2287" s="22"/>
      <c r="EZ2287" s="22"/>
      <c r="FA2287" s="22"/>
      <c r="FB2287" s="22"/>
      <c r="FC2287" s="22"/>
      <c r="FD2287" s="22"/>
      <c r="FE2287" s="22"/>
      <c r="FF2287" s="22"/>
      <c r="FG2287" s="22"/>
      <c r="FH2287" s="22"/>
      <c r="FI2287" s="22"/>
      <c r="FJ2287" s="22"/>
      <c r="FK2287" s="22"/>
      <c r="FL2287" s="22"/>
      <c r="FM2287" s="22"/>
      <c r="FN2287" s="22"/>
      <c r="FO2287" s="22"/>
      <c r="FP2287" s="22"/>
      <c r="FQ2287" s="22"/>
      <c r="FR2287" s="22"/>
      <c r="FS2287" s="22"/>
      <c r="FT2287" s="22"/>
      <c r="FU2287" s="22"/>
      <c r="FV2287" s="22"/>
      <c r="FW2287" s="22"/>
      <c r="FX2287" s="22"/>
      <c r="FY2287" s="22"/>
      <c r="FZ2287" s="22"/>
      <c r="GA2287" s="22"/>
      <c r="GB2287" s="22"/>
      <c r="GC2287" s="24"/>
      <c r="GD2287" s="22"/>
      <c r="GE2287" s="22"/>
      <c r="GF2287" s="22"/>
      <c r="GG2287" s="22"/>
      <c r="GH2287" s="22"/>
      <c r="GI2287" s="22"/>
      <c r="GJ2287" s="22"/>
      <c r="GK2287" s="22"/>
      <c r="GL2287" s="22"/>
      <c r="GM2287" s="22"/>
      <c r="GN2287" s="22"/>
      <c r="GO2287" s="22"/>
      <c r="GP2287" s="22"/>
      <c r="GQ2287" s="22"/>
      <c r="GR2287" s="22"/>
      <c r="GS2287" s="22"/>
      <c r="GT2287" s="22"/>
      <c r="GU2287" s="22"/>
      <c r="GV2287" s="22"/>
      <c r="GW2287" s="22"/>
      <c r="GX2287" s="22"/>
      <c r="GY2287" s="22"/>
      <c r="GZ2287" s="22"/>
      <c r="HA2287" s="22"/>
      <c r="HB2287" s="22"/>
      <c r="HC2287" s="22"/>
      <c r="HD2287" s="22"/>
      <c r="HE2287" s="22"/>
      <c r="HF2287" s="22"/>
      <c r="HG2287" s="22"/>
      <c r="HH2287" s="22"/>
      <c r="HI2287" s="24"/>
      <c r="HJ2287" s="22"/>
      <c r="HK2287" s="22"/>
      <c r="HL2287" s="22"/>
      <c r="HM2287" s="22"/>
      <c r="HN2287" s="22"/>
      <c r="HO2287" s="22"/>
      <c r="HP2287" s="22"/>
      <c r="HQ2287" s="22"/>
      <c r="HR2287" s="22"/>
      <c r="HS2287" s="22"/>
      <c r="HT2287" s="22"/>
      <c r="HU2287" s="22"/>
      <c r="HV2287" s="22"/>
      <c r="HW2287" s="22"/>
      <c r="HX2287" s="22"/>
      <c r="HY2287" s="22"/>
      <c r="HZ2287" s="22"/>
      <c r="IA2287" s="22"/>
      <c r="IB2287" s="22"/>
      <c r="IC2287" s="22"/>
      <c r="ID2287" s="22"/>
      <c r="IE2287" s="22"/>
      <c r="IF2287" s="22"/>
      <c r="IG2287" s="22"/>
      <c r="IH2287" s="22"/>
      <c r="II2287" s="22"/>
      <c r="IJ2287" s="22"/>
      <c r="IK2287" s="22"/>
      <c r="IL2287" s="22"/>
      <c r="IM2287" s="22"/>
      <c r="IN2287" s="22"/>
      <c r="IO2287" s="24"/>
      <c r="IP2287" s="22"/>
      <c r="IQ2287" s="22"/>
      <c r="IR2287" s="22"/>
      <c r="IS2287" s="22"/>
      <c r="IT2287" s="22"/>
      <c r="IU2287" s="22"/>
      <c r="IV2287" s="22"/>
      <c r="IW2287" s="22"/>
      <c r="IX2287" s="22"/>
      <c r="IY2287" s="22"/>
      <c r="IZ2287" s="22"/>
      <c r="JA2287" s="22"/>
      <c r="JB2287" s="22"/>
      <c r="JC2287" s="22"/>
      <c r="JD2287" s="22"/>
      <c r="JE2287" s="22"/>
      <c r="JF2287" s="22"/>
      <c r="JG2287" s="22"/>
      <c r="JH2287" s="22"/>
      <c r="JI2287" s="22"/>
      <c r="JJ2287" s="22"/>
      <c r="JK2287" s="22"/>
      <c r="JL2287" s="22"/>
      <c r="JM2287" s="22"/>
      <c r="JN2287" s="22"/>
      <c r="JO2287" s="22"/>
      <c r="JP2287" s="22"/>
      <c r="JQ2287" s="22"/>
      <c r="JR2287" s="22"/>
      <c r="JS2287" s="22"/>
      <c r="JT2287" s="22"/>
      <c r="JU2287" s="24"/>
      <c r="JV2287" s="22"/>
      <c r="JW2287" s="22"/>
      <c r="JX2287" s="22"/>
      <c r="JY2287" s="22"/>
      <c r="JZ2287" s="22"/>
      <c r="KA2287" s="22"/>
      <c r="KB2287" s="22"/>
      <c r="KC2287" s="22"/>
      <c r="KD2287" s="22"/>
      <c r="KE2287" s="22"/>
      <c r="KF2287" s="22"/>
      <c r="KG2287" s="22"/>
      <c r="KH2287" s="22"/>
      <c r="KI2287" s="22"/>
      <c r="KJ2287" s="22"/>
      <c r="KK2287" s="22"/>
      <c r="KL2287" s="22"/>
      <c r="KM2287" s="22"/>
      <c r="KN2287" s="22"/>
      <c r="KO2287" s="22"/>
      <c r="KP2287" s="22"/>
      <c r="KQ2287" s="22"/>
      <c r="KR2287" s="22"/>
      <c r="KS2287" s="22"/>
      <c r="KT2287" s="22"/>
      <c r="KU2287" s="22"/>
      <c r="KV2287" s="22"/>
      <c r="KW2287" s="22"/>
      <c r="KX2287" s="22"/>
      <c r="KY2287" s="22"/>
      <c r="KZ2287" s="22"/>
      <c r="LA2287" s="24"/>
      <c r="LB2287" s="22"/>
      <c r="LC2287" s="22"/>
      <c r="LD2287" s="22"/>
      <c r="LE2287" s="22"/>
      <c r="LF2287" s="22"/>
      <c r="LG2287" s="22"/>
      <c r="LH2287" s="22"/>
      <c r="LI2287" s="22"/>
      <c r="LJ2287" s="22"/>
      <c r="LK2287" s="22"/>
      <c r="LL2287" s="22"/>
      <c r="LM2287" s="22"/>
      <c r="LN2287" s="22"/>
      <c r="LO2287" s="22"/>
      <c r="LP2287" s="22"/>
      <c r="LQ2287" s="22"/>
      <c r="LR2287" s="22"/>
      <c r="LS2287" s="22"/>
      <c r="LT2287" s="22"/>
      <c r="LU2287" s="22"/>
      <c r="LV2287" s="22"/>
      <c r="LW2287" s="22"/>
      <c r="LX2287" s="22"/>
      <c r="LY2287" s="22"/>
      <c r="LZ2287" s="22"/>
      <c r="MA2287" s="22"/>
      <c r="MB2287" s="22"/>
      <c r="MC2287" s="22"/>
      <c r="MD2287" s="22"/>
      <c r="ME2287" s="22"/>
      <c r="MF2287" s="22"/>
      <c r="MG2287" s="24"/>
      <c r="MH2287" s="22"/>
      <c r="MI2287" s="22"/>
      <c r="MJ2287" s="22"/>
      <c r="MK2287" s="22"/>
      <c r="ML2287" s="22"/>
      <c r="MM2287" s="22"/>
      <c r="MN2287" s="22"/>
      <c r="MO2287" s="22"/>
      <c r="MP2287" s="22"/>
      <c r="MQ2287" s="22"/>
      <c r="MR2287" s="22"/>
      <c r="MS2287" s="22"/>
      <c r="MT2287" s="22"/>
      <c r="MU2287" s="22"/>
      <c r="MV2287" s="22"/>
      <c r="MW2287" s="22"/>
      <c r="MX2287" s="22"/>
      <c r="MY2287" s="22"/>
      <c r="MZ2287" s="22"/>
      <c r="NA2287" s="22"/>
      <c r="NB2287" s="22"/>
      <c r="NC2287" s="22"/>
      <c r="ND2287" s="22"/>
      <c r="NE2287" s="22"/>
      <c r="NF2287" s="22"/>
      <c r="NG2287" s="22"/>
      <c r="NH2287" s="22"/>
      <c r="NI2287" s="22"/>
      <c r="NJ2287" s="22"/>
      <c r="NK2287" s="22"/>
      <c r="NL2287" s="22"/>
      <c r="NM2287" s="24"/>
      <c r="NN2287" s="22"/>
      <c r="NO2287" s="22"/>
      <c r="NP2287" s="22"/>
      <c r="NQ2287" s="22"/>
      <c r="NR2287" s="22"/>
      <c r="NS2287" s="22"/>
      <c r="NT2287" s="22"/>
      <c r="NU2287" s="22"/>
      <c r="NV2287" s="22"/>
      <c r="NW2287" s="22"/>
      <c r="NX2287" s="22"/>
      <c r="NY2287" s="22"/>
      <c r="NZ2287" s="22"/>
      <c r="OA2287" s="22"/>
      <c r="OB2287" s="22"/>
      <c r="OC2287" s="22"/>
      <c r="OD2287" s="22"/>
      <c r="OE2287" s="22"/>
      <c r="OF2287" s="22"/>
      <c r="OG2287" s="22"/>
      <c r="OH2287" s="22"/>
      <c r="OI2287" s="22"/>
      <c r="OJ2287" s="22"/>
      <c r="OK2287" s="22"/>
      <c r="OL2287" s="22"/>
      <c r="OM2287" s="22"/>
      <c r="ON2287" s="22"/>
      <c r="OO2287" s="22"/>
      <c r="OP2287" s="22"/>
      <c r="OQ2287" s="22"/>
      <c r="OR2287" s="22"/>
    </row>
    <row r="2288" spans="1:408" ht="15" thickBot="1">
      <c r="A2288" s="1"/>
      <c r="B2288" s="12"/>
      <c r="C2288" s="12"/>
      <c r="D2288" s="22"/>
      <c r="E2288" s="54"/>
      <c r="F2288" s="54"/>
      <c r="G2288" s="54"/>
      <c r="H2288" s="55"/>
      <c r="I2288" s="22"/>
      <c r="J2288" s="56"/>
      <c r="K2288" s="81"/>
      <c r="L2288" s="57"/>
      <c r="M2288" s="57"/>
      <c r="N2288" s="55"/>
      <c r="O2288" s="58"/>
      <c r="P2288" s="58"/>
      <c r="Q2288" s="59"/>
      <c r="R2288" s="60"/>
      <c r="S2288" s="60"/>
      <c r="T2288" s="22"/>
      <c r="U2288" s="1"/>
      <c r="V2288" s="23"/>
      <c r="X2288" s="24"/>
      <c r="Y2288" s="24"/>
      <c r="Z2288" s="22"/>
      <c r="AA2288" s="22"/>
      <c r="AB2288" s="22"/>
      <c r="AC2288" s="22"/>
      <c r="AD2288" s="22"/>
      <c r="AE2288" s="22"/>
      <c r="AF2288" s="22"/>
      <c r="AG2288" s="22"/>
      <c r="AH2288" s="22"/>
      <c r="AI2288" s="22"/>
      <c r="AJ2288" s="22"/>
      <c r="AK2288" s="22"/>
      <c r="AL2288" s="22"/>
      <c r="AM2288" s="22"/>
      <c r="AN2288" s="22"/>
      <c r="AO2288" s="22"/>
      <c r="AP2288" s="22"/>
      <c r="AQ2288" s="22"/>
      <c r="AR2288" s="22"/>
      <c r="AS2288" s="22"/>
      <c r="AT2288" s="22"/>
      <c r="AU2288" s="22"/>
      <c r="AV2288" s="22"/>
      <c r="AW2288" s="22"/>
      <c r="AX2288" s="22"/>
      <c r="AY2288" s="22"/>
      <c r="AZ2288" s="22"/>
      <c r="BA2288" s="22"/>
      <c r="BB2288" s="22"/>
      <c r="BC2288" s="22"/>
      <c r="BD2288" s="22"/>
      <c r="BE2288" s="24"/>
      <c r="BF2288" s="22"/>
      <c r="BG2288" s="22"/>
      <c r="BH2288" s="22"/>
      <c r="BI2288" s="22"/>
      <c r="BJ2288" s="22"/>
      <c r="BK2288" s="22"/>
      <c r="BL2288" s="22"/>
      <c r="BM2288" s="22"/>
      <c r="BN2288" s="22"/>
      <c r="BO2288" s="22"/>
      <c r="BP2288" s="22"/>
      <c r="BQ2288" s="22"/>
      <c r="BR2288" s="22"/>
      <c r="BS2288" s="22"/>
      <c r="BT2288" s="22"/>
      <c r="BU2288" s="22"/>
      <c r="BV2288" s="22"/>
      <c r="BW2288" s="22"/>
      <c r="BX2288" s="22"/>
      <c r="BY2288" s="22"/>
      <c r="BZ2288" s="22"/>
      <c r="CA2288" s="22"/>
      <c r="CB2288" s="22"/>
      <c r="CC2288" s="22"/>
      <c r="CD2288" s="22"/>
      <c r="CE2288" s="22"/>
      <c r="CF2288" s="22"/>
      <c r="CG2288" s="22"/>
      <c r="CH2288" s="22"/>
      <c r="CI2288" s="22"/>
      <c r="CJ2288" s="22"/>
      <c r="CK2288" s="24"/>
      <c r="CL2288" s="22"/>
      <c r="CM2288" s="22"/>
      <c r="CN2288" s="22"/>
      <c r="CO2288" s="22"/>
      <c r="CP2288" s="22"/>
      <c r="CQ2288" s="22"/>
      <c r="CR2288" s="22"/>
      <c r="CS2288" s="22"/>
      <c r="CT2288" s="22"/>
      <c r="CU2288" s="22"/>
      <c r="CV2288" s="22"/>
      <c r="CW2288" s="22"/>
      <c r="CX2288" s="22"/>
      <c r="CY2288" s="22"/>
      <c r="CZ2288" s="22"/>
      <c r="DA2288" s="22"/>
      <c r="DB2288" s="22"/>
      <c r="DC2288" s="22"/>
      <c r="DD2288" s="22"/>
      <c r="DE2288" s="22"/>
      <c r="DF2288" s="22"/>
      <c r="DG2288" s="22"/>
      <c r="DH2288" s="22"/>
      <c r="DI2288" s="22"/>
      <c r="DJ2288" s="22"/>
      <c r="DK2288" s="22"/>
      <c r="DL2288" s="22"/>
      <c r="DM2288" s="22"/>
      <c r="DN2288" s="22"/>
      <c r="DO2288" s="22"/>
      <c r="DP2288" s="22"/>
      <c r="DQ2288" s="24"/>
      <c r="DR2288" s="22"/>
      <c r="DS2288" s="22"/>
      <c r="DT2288" s="22"/>
      <c r="DU2288" s="22"/>
      <c r="DV2288" s="22"/>
      <c r="DW2288" s="22"/>
      <c r="DX2288" s="22"/>
      <c r="DY2288" s="22"/>
      <c r="DZ2288" s="22"/>
      <c r="EA2288" s="22"/>
      <c r="EB2288" s="22"/>
      <c r="EC2288" s="22"/>
      <c r="ED2288" s="22"/>
      <c r="EE2288" s="22"/>
      <c r="EF2288" s="22"/>
      <c r="EG2288" s="22"/>
      <c r="EH2288" s="22"/>
      <c r="EI2288" s="22"/>
      <c r="EJ2288" s="22"/>
      <c r="EK2288" s="22"/>
      <c r="EL2288" s="22"/>
      <c r="EM2288" s="22"/>
      <c r="EN2288" s="22"/>
      <c r="EO2288" s="22"/>
      <c r="EP2288" s="22"/>
      <c r="EQ2288" s="22"/>
      <c r="ER2288" s="22"/>
      <c r="ES2288" s="22"/>
      <c r="ET2288" s="22"/>
      <c r="EU2288" s="22"/>
      <c r="EV2288" s="22"/>
      <c r="EW2288" s="24"/>
      <c r="EX2288" s="22"/>
      <c r="EY2288" s="22"/>
      <c r="EZ2288" s="22"/>
      <c r="FA2288" s="22"/>
      <c r="FB2288" s="22"/>
      <c r="FC2288" s="22"/>
      <c r="FD2288" s="22"/>
      <c r="FE2288" s="22"/>
      <c r="FF2288" s="22"/>
      <c r="FG2288" s="22"/>
      <c r="FH2288" s="22"/>
      <c r="FI2288" s="22"/>
      <c r="FJ2288" s="22"/>
      <c r="FK2288" s="22"/>
      <c r="FL2288" s="22"/>
      <c r="FM2288" s="22"/>
      <c r="FN2288" s="22"/>
      <c r="FO2288" s="22"/>
      <c r="FP2288" s="22"/>
      <c r="FQ2288" s="22"/>
      <c r="FR2288" s="22"/>
      <c r="FS2288" s="22"/>
      <c r="FT2288" s="22"/>
      <c r="FU2288" s="22"/>
      <c r="FV2288" s="22"/>
      <c r="FW2288" s="22"/>
      <c r="FX2288" s="22"/>
      <c r="FY2288" s="22"/>
      <c r="FZ2288" s="22"/>
      <c r="GA2288" s="22"/>
      <c r="GB2288" s="22"/>
      <c r="GC2288" s="24"/>
      <c r="GD2288" s="22"/>
      <c r="GE2288" s="22"/>
      <c r="GF2288" s="22"/>
      <c r="GG2288" s="22"/>
      <c r="GH2288" s="22"/>
      <c r="GI2288" s="22"/>
      <c r="GJ2288" s="22"/>
      <c r="GK2288" s="22"/>
      <c r="GL2288" s="22"/>
      <c r="GM2288" s="22"/>
      <c r="GN2288" s="22"/>
      <c r="GO2288" s="22"/>
      <c r="GP2288" s="22"/>
      <c r="GQ2288" s="22"/>
      <c r="GR2288" s="22"/>
      <c r="GS2288" s="22"/>
      <c r="GT2288" s="22"/>
      <c r="GU2288" s="22"/>
      <c r="GV2288" s="22"/>
      <c r="GW2288" s="22"/>
      <c r="GX2288" s="22"/>
      <c r="GY2288" s="22"/>
      <c r="GZ2288" s="22"/>
      <c r="HA2288" s="22"/>
      <c r="HB2288" s="22"/>
      <c r="HC2288" s="22"/>
      <c r="HD2288" s="22"/>
      <c r="HE2288" s="22"/>
      <c r="HF2288" s="22"/>
      <c r="HG2288" s="22"/>
      <c r="HH2288" s="22"/>
      <c r="HI2288" s="24"/>
      <c r="HJ2288" s="22"/>
      <c r="HK2288" s="22"/>
      <c r="HL2288" s="22"/>
      <c r="HM2288" s="22"/>
      <c r="HN2288" s="22"/>
      <c r="HO2288" s="22"/>
      <c r="HP2288" s="22"/>
      <c r="HQ2288" s="22"/>
      <c r="HR2288" s="22"/>
      <c r="HS2288" s="22"/>
      <c r="HT2288" s="22"/>
      <c r="HU2288" s="22"/>
      <c r="HV2288" s="22"/>
      <c r="HW2288" s="22"/>
      <c r="HX2288" s="22"/>
      <c r="HY2288" s="22"/>
      <c r="HZ2288" s="22"/>
      <c r="IA2288" s="22"/>
      <c r="IB2288" s="22"/>
      <c r="IC2288" s="22"/>
      <c r="ID2288" s="22"/>
      <c r="IE2288" s="22"/>
      <c r="IF2288" s="22"/>
      <c r="IG2288" s="22"/>
      <c r="IH2288" s="22"/>
      <c r="II2288" s="22"/>
      <c r="IJ2288" s="22"/>
      <c r="IK2288" s="22"/>
      <c r="IL2288" s="22"/>
      <c r="IM2288" s="22"/>
      <c r="IN2288" s="22"/>
      <c r="IO2288" s="24"/>
      <c r="IP2288" s="22"/>
      <c r="IQ2288" s="22"/>
      <c r="IR2288" s="22"/>
      <c r="IS2288" s="22"/>
      <c r="IT2288" s="22"/>
      <c r="IU2288" s="22"/>
      <c r="IV2288" s="22"/>
      <c r="IW2288" s="22"/>
      <c r="IX2288" s="22"/>
      <c r="IY2288" s="22"/>
      <c r="IZ2288" s="22"/>
      <c r="JA2288" s="22"/>
      <c r="JB2288" s="22"/>
      <c r="JC2288" s="22"/>
      <c r="JD2288" s="22"/>
      <c r="JE2288" s="22"/>
      <c r="JF2288" s="22"/>
      <c r="JG2288" s="22"/>
      <c r="JH2288" s="22"/>
      <c r="JI2288" s="22"/>
      <c r="JJ2288" s="22"/>
      <c r="JK2288" s="22"/>
      <c r="JL2288" s="22"/>
      <c r="JM2288" s="22"/>
      <c r="JN2288" s="22"/>
      <c r="JO2288" s="22"/>
      <c r="JP2288" s="22"/>
      <c r="JQ2288" s="22"/>
      <c r="JR2288" s="22"/>
      <c r="JS2288" s="22"/>
      <c r="JT2288" s="22"/>
      <c r="JU2288" s="24"/>
      <c r="JV2288" s="22"/>
      <c r="JW2288" s="22"/>
      <c r="JX2288" s="22"/>
      <c r="JY2288" s="22"/>
      <c r="JZ2288" s="22"/>
      <c r="KA2288" s="22"/>
      <c r="KB2288" s="22"/>
      <c r="KC2288" s="22"/>
      <c r="KD2288" s="22"/>
      <c r="KE2288" s="22"/>
      <c r="KF2288" s="22"/>
      <c r="KG2288" s="22"/>
      <c r="KH2288" s="22"/>
      <c r="KI2288" s="22"/>
      <c r="KJ2288" s="22"/>
      <c r="KK2288" s="22"/>
      <c r="KL2288" s="22"/>
      <c r="KM2288" s="22"/>
      <c r="KN2288" s="22"/>
      <c r="KO2288" s="22"/>
      <c r="KP2288" s="22"/>
      <c r="KQ2288" s="22"/>
      <c r="KR2288" s="22"/>
      <c r="KS2288" s="22"/>
      <c r="KT2288" s="22"/>
      <c r="KU2288" s="22"/>
      <c r="KV2288" s="22"/>
      <c r="KW2288" s="22"/>
      <c r="KX2288" s="22"/>
      <c r="KY2288" s="22"/>
      <c r="KZ2288" s="22"/>
      <c r="LA2288" s="24"/>
      <c r="LB2288" s="22"/>
      <c r="LC2288" s="22"/>
      <c r="LD2288" s="22"/>
      <c r="LE2288" s="22"/>
      <c r="LF2288" s="22"/>
      <c r="LG2288" s="22"/>
      <c r="LH2288" s="22"/>
      <c r="LI2288" s="22"/>
      <c r="LJ2288" s="22"/>
      <c r="LK2288" s="22"/>
      <c r="LL2288" s="22"/>
      <c r="LM2288" s="22"/>
      <c r="LN2288" s="22"/>
      <c r="LO2288" s="22"/>
      <c r="LP2288" s="22"/>
      <c r="LQ2288" s="22"/>
      <c r="LR2288" s="22"/>
      <c r="LS2288" s="22"/>
      <c r="LT2288" s="22"/>
      <c r="LU2288" s="22"/>
      <c r="LV2288" s="22"/>
      <c r="LW2288" s="22"/>
      <c r="LX2288" s="22"/>
      <c r="LY2288" s="22"/>
      <c r="LZ2288" s="22"/>
      <c r="MA2288" s="22"/>
      <c r="MB2288" s="22"/>
      <c r="MC2288" s="22"/>
      <c r="MD2288" s="22"/>
      <c r="ME2288" s="22"/>
      <c r="MF2288" s="22"/>
      <c r="MG2288" s="24"/>
      <c r="MH2288" s="22"/>
      <c r="MI2288" s="22"/>
      <c r="MJ2288" s="22"/>
      <c r="MK2288" s="22"/>
      <c r="ML2288" s="22"/>
      <c r="MM2288" s="22"/>
      <c r="MN2288" s="22"/>
      <c r="MO2288" s="22"/>
      <c r="MP2288" s="22"/>
      <c r="MQ2288" s="22"/>
      <c r="MR2288" s="22"/>
      <c r="MS2288" s="22"/>
      <c r="MT2288" s="22"/>
      <c r="MU2288" s="22"/>
      <c r="MV2288" s="22"/>
      <c r="MW2288" s="22"/>
      <c r="MX2288" s="22"/>
      <c r="MY2288" s="22"/>
      <c r="MZ2288" s="22"/>
      <c r="NA2288" s="22"/>
      <c r="NB2288" s="22"/>
      <c r="NC2288" s="22"/>
      <c r="ND2288" s="22"/>
      <c r="NE2288" s="22"/>
      <c r="NF2288" s="22"/>
      <c r="NG2288" s="22"/>
      <c r="NH2288" s="22"/>
      <c r="NI2288" s="22"/>
      <c r="NJ2288" s="22"/>
      <c r="NK2288" s="22"/>
      <c r="NL2288" s="22"/>
      <c r="NM2288" s="24"/>
      <c r="NN2288" s="22"/>
      <c r="NO2288" s="22"/>
      <c r="NP2288" s="22"/>
      <c r="NQ2288" s="22"/>
      <c r="NR2288" s="22"/>
      <c r="NS2288" s="22"/>
      <c r="NT2288" s="22"/>
      <c r="NU2288" s="22"/>
      <c r="NV2288" s="22"/>
      <c r="NW2288" s="22"/>
      <c r="NX2288" s="22"/>
      <c r="NY2288" s="22"/>
      <c r="NZ2288" s="22"/>
      <c r="OA2288" s="22"/>
      <c r="OB2288" s="22"/>
      <c r="OC2288" s="22"/>
      <c r="OD2288" s="22"/>
      <c r="OE2288" s="22"/>
      <c r="OF2288" s="22"/>
      <c r="OG2288" s="22"/>
      <c r="OH2288" s="22"/>
      <c r="OI2288" s="22"/>
      <c r="OJ2288" s="22"/>
      <c r="OK2288" s="22"/>
      <c r="OL2288" s="22"/>
      <c r="OM2288" s="22"/>
      <c r="ON2288" s="22"/>
      <c r="OO2288" s="22"/>
      <c r="OP2288" s="22"/>
      <c r="OQ2288" s="22"/>
      <c r="OR2288" s="22"/>
    </row>
    <row r="2289" spans="1:408" ht="15" thickBot="1">
      <c r="A2289" s="1"/>
      <c r="B2289" s="12"/>
      <c r="C2289" s="12"/>
      <c r="D2289" s="22"/>
      <c r="E2289" s="54"/>
      <c r="F2289" s="54"/>
      <c r="G2289" s="54"/>
      <c r="H2289" s="55"/>
      <c r="I2289" s="22"/>
      <c r="J2289" s="56"/>
      <c r="K2289" s="80"/>
      <c r="L2289" s="57"/>
      <c r="M2289" s="57"/>
      <c r="N2289" s="55"/>
      <c r="O2289" s="58"/>
      <c r="P2289" s="58"/>
      <c r="Q2289" s="59"/>
      <c r="R2289" s="60"/>
      <c r="S2289" s="60"/>
      <c r="T2289" s="22"/>
      <c r="U2289" s="1"/>
      <c r="V2289" s="23"/>
      <c r="X2289" s="24"/>
      <c r="Y2289" s="24"/>
      <c r="Z2289" s="22"/>
      <c r="AA2289" s="22"/>
      <c r="AB2289" s="22"/>
      <c r="AC2289" s="22"/>
      <c r="AD2289" s="22"/>
      <c r="AE2289" s="22"/>
      <c r="AF2289" s="22"/>
      <c r="AG2289" s="22"/>
      <c r="AH2289" s="22"/>
      <c r="AI2289" s="22"/>
      <c r="AJ2289" s="22"/>
      <c r="AK2289" s="22"/>
      <c r="AL2289" s="22"/>
      <c r="AM2289" s="22"/>
      <c r="AN2289" s="22"/>
      <c r="AO2289" s="22"/>
      <c r="AP2289" s="22"/>
      <c r="AQ2289" s="22"/>
      <c r="AR2289" s="22"/>
      <c r="AS2289" s="22"/>
      <c r="AT2289" s="22"/>
      <c r="AU2289" s="22"/>
      <c r="AV2289" s="22"/>
      <c r="AW2289" s="22"/>
      <c r="AX2289" s="22"/>
      <c r="AY2289" s="22"/>
      <c r="AZ2289" s="22"/>
      <c r="BA2289" s="22"/>
      <c r="BB2289" s="22"/>
      <c r="BC2289" s="22"/>
      <c r="BD2289" s="22"/>
      <c r="BE2289" s="24"/>
      <c r="BF2289" s="22"/>
      <c r="BG2289" s="22"/>
      <c r="BH2289" s="22"/>
      <c r="BI2289" s="22"/>
      <c r="BJ2289" s="22"/>
      <c r="BK2289" s="22"/>
      <c r="BL2289" s="22"/>
      <c r="BM2289" s="22"/>
      <c r="BN2289" s="22"/>
      <c r="BO2289" s="22"/>
      <c r="BP2289" s="22"/>
      <c r="BQ2289" s="22"/>
      <c r="BR2289" s="22"/>
      <c r="BS2289" s="22"/>
      <c r="BT2289" s="22"/>
      <c r="BU2289" s="22"/>
      <c r="BV2289" s="22"/>
      <c r="BW2289" s="22"/>
      <c r="BX2289" s="22"/>
      <c r="BY2289" s="22"/>
      <c r="BZ2289" s="22"/>
      <c r="CA2289" s="22"/>
      <c r="CB2289" s="22"/>
      <c r="CC2289" s="22"/>
      <c r="CD2289" s="22"/>
      <c r="CE2289" s="22"/>
      <c r="CF2289" s="22"/>
      <c r="CG2289" s="22"/>
      <c r="CH2289" s="22"/>
      <c r="CI2289" s="22"/>
      <c r="CJ2289" s="22"/>
      <c r="CK2289" s="24"/>
      <c r="CL2289" s="22"/>
      <c r="CM2289" s="22"/>
      <c r="CN2289" s="22"/>
      <c r="CO2289" s="22"/>
      <c r="CP2289" s="22"/>
      <c r="CQ2289" s="22"/>
      <c r="CR2289" s="22"/>
      <c r="CS2289" s="22"/>
      <c r="CT2289" s="22"/>
      <c r="CU2289" s="22"/>
      <c r="CV2289" s="22"/>
      <c r="CW2289" s="22"/>
      <c r="CX2289" s="22"/>
      <c r="CY2289" s="22"/>
      <c r="CZ2289" s="22"/>
      <c r="DA2289" s="22"/>
      <c r="DB2289" s="22"/>
      <c r="DC2289" s="22"/>
      <c r="DD2289" s="22"/>
      <c r="DE2289" s="22"/>
      <c r="DF2289" s="22"/>
      <c r="DG2289" s="22"/>
      <c r="DH2289" s="22"/>
      <c r="DI2289" s="22"/>
      <c r="DJ2289" s="22"/>
      <c r="DK2289" s="22"/>
      <c r="DL2289" s="22"/>
      <c r="DM2289" s="22"/>
      <c r="DN2289" s="22"/>
      <c r="DO2289" s="22"/>
      <c r="DP2289" s="22"/>
      <c r="DQ2289" s="24"/>
      <c r="DR2289" s="22"/>
      <c r="DS2289" s="22"/>
      <c r="DT2289" s="22"/>
      <c r="DU2289" s="22"/>
      <c r="DV2289" s="22"/>
      <c r="DW2289" s="22"/>
      <c r="DX2289" s="22"/>
      <c r="DY2289" s="22"/>
      <c r="DZ2289" s="22"/>
      <c r="EA2289" s="22"/>
      <c r="EB2289" s="22"/>
      <c r="EC2289" s="22"/>
      <c r="ED2289" s="22"/>
      <c r="EE2289" s="22"/>
      <c r="EF2289" s="22"/>
      <c r="EG2289" s="22"/>
      <c r="EH2289" s="22"/>
      <c r="EI2289" s="22"/>
      <c r="EJ2289" s="22"/>
      <c r="EK2289" s="22"/>
      <c r="EL2289" s="22"/>
      <c r="EM2289" s="22"/>
      <c r="EN2289" s="22"/>
      <c r="EO2289" s="22"/>
      <c r="EP2289" s="22"/>
      <c r="EQ2289" s="22"/>
      <c r="ER2289" s="22"/>
      <c r="ES2289" s="22"/>
      <c r="ET2289" s="22"/>
      <c r="EU2289" s="22"/>
      <c r="EV2289" s="22"/>
      <c r="EW2289" s="24"/>
      <c r="EX2289" s="22"/>
      <c r="EY2289" s="22"/>
      <c r="EZ2289" s="22"/>
      <c r="FA2289" s="22"/>
      <c r="FB2289" s="22"/>
      <c r="FC2289" s="22"/>
      <c r="FD2289" s="22"/>
      <c r="FE2289" s="22"/>
      <c r="FF2289" s="22"/>
      <c r="FG2289" s="22"/>
      <c r="FH2289" s="22"/>
      <c r="FI2289" s="22"/>
      <c r="FJ2289" s="22"/>
      <c r="FK2289" s="22"/>
      <c r="FL2289" s="22"/>
      <c r="FM2289" s="22"/>
      <c r="FN2289" s="22"/>
      <c r="FO2289" s="22"/>
      <c r="FP2289" s="22"/>
      <c r="FQ2289" s="22"/>
      <c r="FR2289" s="22"/>
      <c r="FS2289" s="22"/>
      <c r="FT2289" s="22"/>
      <c r="FU2289" s="22"/>
      <c r="FV2289" s="22"/>
      <c r="FW2289" s="22"/>
      <c r="FX2289" s="22"/>
      <c r="FY2289" s="22"/>
      <c r="FZ2289" s="22"/>
      <c r="GA2289" s="22"/>
      <c r="GB2289" s="22"/>
      <c r="GC2289" s="24"/>
      <c r="GD2289" s="22"/>
      <c r="GE2289" s="22"/>
      <c r="GF2289" s="22"/>
      <c r="GG2289" s="22"/>
      <c r="GH2289" s="22"/>
      <c r="GI2289" s="22"/>
      <c r="GJ2289" s="22"/>
      <c r="GK2289" s="22"/>
      <c r="GL2289" s="22"/>
      <c r="GM2289" s="22"/>
      <c r="GN2289" s="22"/>
      <c r="GO2289" s="22"/>
      <c r="GP2289" s="22"/>
      <c r="GQ2289" s="22"/>
      <c r="GR2289" s="22"/>
      <c r="GS2289" s="22"/>
      <c r="GT2289" s="22"/>
      <c r="GU2289" s="22"/>
      <c r="GV2289" s="22"/>
      <c r="GW2289" s="22"/>
      <c r="GX2289" s="22"/>
      <c r="GY2289" s="22"/>
      <c r="GZ2289" s="22"/>
      <c r="HA2289" s="22"/>
      <c r="HB2289" s="22"/>
      <c r="HC2289" s="22"/>
      <c r="HD2289" s="22"/>
      <c r="HE2289" s="22"/>
      <c r="HF2289" s="22"/>
      <c r="HG2289" s="22"/>
      <c r="HH2289" s="22"/>
      <c r="HI2289" s="24"/>
      <c r="HJ2289" s="22"/>
      <c r="HK2289" s="22"/>
      <c r="HL2289" s="22"/>
      <c r="HM2289" s="22"/>
      <c r="HN2289" s="22"/>
      <c r="HO2289" s="22"/>
      <c r="HP2289" s="22"/>
      <c r="HQ2289" s="22"/>
      <c r="HR2289" s="22"/>
      <c r="HS2289" s="22"/>
      <c r="HT2289" s="22"/>
      <c r="HU2289" s="22"/>
      <c r="HV2289" s="22"/>
      <c r="HW2289" s="22"/>
      <c r="HX2289" s="22"/>
      <c r="HY2289" s="22"/>
      <c r="HZ2289" s="22"/>
      <c r="IA2289" s="22"/>
      <c r="IB2289" s="22"/>
      <c r="IC2289" s="22"/>
      <c r="ID2289" s="22"/>
      <c r="IE2289" s="22"/>
      <c r="IF2289" s="22"/>
      <c r="IG2289" s="22"/>
      <c r="IH2289" s="22"/>
      <c r="II2289" s="22"/>
      <c r="IJ2289" s="22"/>
      <c r="IK2289" s="22"/>
      <c r="IL2289" s="22"/>
      <c r="IM2289" s="22"/>
      <c r="IN2289" s="22"/>
      <c r="IO2289" s="24"/>
      <c r="IP2289" s="22"/>
      <c r="IQ2289" s="22"/>
      <c r="IR2289" s="22"/>
      <c r="IS2289" s="22"/>
      <c r="IT2289" s="22"/>
      <c r="IU2289" s="22"/>
      <c r="IV2289" s="22"/>
      <c r="IW2289" s="22"/>
      <c r="IX2289" s="22"/>
      <c r="IY2289" s="22"/>
      <c r="IZ2289" s="22"/>
      <c r="JA2289" s="22"/>
      <c r="JB2289" s="22"/>
      <c r="JC2289" s="22"/>
      <c r="JD2289" s="22"/>
      <c r="JE2289" s="22"/>
      <c r="JF2289" s="22"/>
      <c r="JG2289" s="22"/>
      <c r="JH2289" s="22"/>
      <c r="JI2289" s="22"/>
      <c r="JJ2289" s="22"/>
      <c r="JK2289" s="22"/>
      <c r="JL2289" s="22"/>
      <c r="JM2289" s="22"/>
      <c r="JN2289" s="22"/>
      <c r="JO2289" s="22"/>
      <c r="JP2289" s="22"/>
      <c r="JQ2289" s="22"/>
      <c r="JR2289" s="22"/>
      <c r="JS2289" s="22"/>
      <c r="JT2289" s="22"/>
      <c r="JU2289" s="24"/>
      <c r="JV2289" s="22"/>
      <c r="JW2289" s="22"/>
      <c r="JX2289" s="22"/>
      <c r="JY2289" s="22"/>
      <c r="JZ2289" s="22"/>
      <c r="KA2289" s="22"/>
      <c r="KB2289" s="22"/>
      <c r="KC2289" s="22"/>
      <c r="KD2289" s="22"/>
      <c r="KE2289" s="22"/>
      <c r="KF2289" s="22"/>
      <c r="KG2289" s="22"/>
      <c r="KH2289" s="22"/>
      <c r="KI2289" s="22"/>
      <c r="KJ2289" s="22"/>
      <c r="KK2289" s="22"/>
      <c r="KL2289" s="22"/>
      <c r="KM2289" s="22"/>
      <c r="KN2289" s="22"/>
      <c r="KO2289" s="22"/>
      <c r="KP2289" s="22"/>
      <c r="KQ2289" s="22"/>
      <c r="KR2289" s="22"/>
      <c r="KS2289" s="22"/>
      <c r="KT2289" s="22"/>
      <c r="KU2289" s="22"/>
      <c r="KV2289" s="22"/>
      <c r="KW2289" s="22"/>
      <c r="KX2289" s="22"/>
      <c r="KY2289" s="22"/>
      <c r="KZ2289" s="22"/>
      <c r="LA2289" s="24"/>
      <c r="LB2289" s="22"/>
      <c r="LC2289" s="22"/>
      <c r="LD2289" s="22"/>
      <c r="LE2289" s="22"/>
      <c r="LF2289" s="22"/>
      <c r="LG2289" s="22"/>
      <c r="LH2289" s="22"/>
      <c r="LI2289" s="22"/>
      <c r="LJ2289" s="22"/>
      <c r="LK2289" s="22"/>
      <c r="LL2289" s="22"/>
      <c r="LM2289" s="22"/>
      <c r="LN2289" s="22"/>
      <c r="LO2289" s="22"/>
      <c r="LP2289" s="22"/>
      <c r="LQ2289" s="22"/>
      <c r="LR2289" s="22"/>
      <c r="LS2289" s="22"/>
      <c r="LT2289" s="22"/>
      <c r="LU2289" s="22"/>
      <c r="LV2289" s="22"/>
      <c r="LW2289" s="22"/>
      <c r="LX2289" s="22"/>
      <c r="LY2289" s="22"/>
      <c r="LZ2289" s="22"/>
      <c r="MA2289" s="22"/>
      <c r="MB2289" s="22"/>
      <c r="MC2289" s="22"/>
      <c r="MD2289" s="22"/>
      <c r="ME2289" s="22"/>
      <c r="MF2289" s="22"/>
      <c r="MG2289" s="24"/>
      <c r="MH2289" s="22"/>
      <c r="MI2289" s="22"/>
      <c r="MJ2289" s="22"/>
      <c r="MK2289" s="22"/>
      <c r="ML2289" s="22"/>
      <c r="MM2289" s="22"/>
      <c r="MN2289" s="22"/>
      <c r="MO2289" s="22"/>
      <c r="MP2289" s="22"/>
      <c r="MQ2289" s="22"/>
      <c r="MR2289" s="22"/>
      <c r="MS2289" s="22"/>
      <c r="MT2289" s="22"/>
      <c r="MU2289" s="22"/>
      <c r="MV2289" s="22"/>
      <c r="MW2289" s="22"/>
      <c r="MX2289" s="22"/>
      <c r="MY2289" s="22"/>
      <c r="MZ2289" s="22"/>
      <c r="NA2289" s="22"/>
      <c r="NB2289" s="22"/>
      <c r="NC2289" s="22"/>
      <c r="ND2289" s="22"/>
      <c r="NE2289" s="22"/>
      <c r="NF2289" s="22"/>
      <c r="NG2289" s="22"/>
      <c r="NH2289" s="22"/>
      <c r="NI2289" s="22"/>
      <c r="NJ2289" s="22"/>
      <c r="NK2289" s="22"/>
      <c r="NL2289" s="22"/>
      <c r="NM2289" s="24"/>
      <c r="NN2289" s="22"/>
      <c r="NO2289" s="22"/>
      <c r="NP2289" s="22"/>
      <c r="NQ2289" s="22"/>
      <c r="NR2289" s="22"/>
      <c r="NS2289" s="22"/>
      <c r="NT2289" s="22"/>
      <c r="NU2289" s="22"/>
      <c r="NV2289" s="22"/>
      <c r="NW2289" s="22"/>
      <c r="NX2289" s="22"/>
      <c r="NY2289" s="22"/>
      <c r="NZ2289" s="22"/>
      <c r="OA2289" s="22"/>
      <c r="OB2289" s="22"/>
      <c r="OC2289" s="22"/>
      <c r="OD2289" s="22"/>
      <c r="OE2289" s="22"/>
      <c r="OF2289" s="22"/>
      <c r="OG2289" s="22"/>
      <c r="OH2289" s="22"/>
      <c r="OI2289" s="22"/>
      <c r="OJ2289" s="22"/>
      <c r="OK2289" s="22"/>
      <c r="OL2289" s="22"/>
      <c r="OM2289" s="22"/>
      <c r="ON2289" s="22"/>
      <c r="OO2289" s="22"/>
      <c r="OP2289" s="22"/>
      <c r="OQ2289" s="22"/>
      <c r="OR2289" s="22"/>
    </row>
    <row r="2290" spans="1:408" ht="15" thickBot="1">
      <c r="A2290" s="1"/>
      <c r="B2290" s="12"/>
      <c r="C2290" s="12"/>
      <c r="D2290" s="22"/>
      <c r="E2290" s="54"/>
      <c r="F2290" s="54"/>
      <c r="G2290" s="54"/>
      <c r="H2290" s="55"/>
      <c r="I2290" s="22"/>
      <c r="J2290" s="56"/>
      <c r="K2290" s="81"/>
      <c r="L2290" s="57"/>
      <c r="M2290" s="57"/>
      <c r="N2290" s="55"/>
      <c r="O2290" s="58"/>
      <c r="P2290" s="58"/>
      <c r="Q2290" s="59"/>
      <c r="R2290" s="60"/>
      <c r="S2290" s="60"/>
      <c r="T2290" s="22"/>
      <c r="U2290" s="1"/>
      <c r="V2290" s="23"/>
      <c r="X2290" s="24"/>
      <c r="Y2290" s="24"/>
      <c r="Z2290" s="22"/>
      <c r="AA2290" s="22"/>
      <c r="AB2290" s="22"/>
      <c r="AC2290" s="22"/>
      <c r="AD2290" s="22"/>
      <c r="AE2290" s="22"/>
      <c r="AF2290" s="22"/>
      <c r="AG2290" s="22"/>
      <c r="AH2290" s="22"/>
      <c r="AI2290" s="22"/>
      <c r="AJ2290" s="22"/>
      <c r="AK2290" s="22"/>
      <c r="AL2290" s="22"/>
      <c r="AM2290" s="22"/>
      <c r="AN2290" s="22"/>
      <c r="AO2290" s="22"/>
      <c r="AP2290" s="22"/>
      <c r="AQ2290" s="22"/>
      <c r="AR2290" s="22"/>
      <c r="AS2290" s="22"/>
      <c r="AT2290" s="22"/>
      <c r="AU2290" s="22"/>
      <c r="AV2290" s="22"/>
      <c r="AW2290" s="22"/>
      <c r="AX2290" s="22"/>
      <c r="AY2290" s="22"/>
      <c r="AZ2290" s="22"/>
      <c r="BA2290" s="22"/>
      <c r="BB2290" s="22"/>
      <c r="BC2290" s="22"/>
      <c r="BD2290" s="22"/>
      <c r="BE2290" s="24"/>
      <c r="BF2290" s="22"/>
      <c r="BG2290" s="22"/>
      <c r="BH2290" s="22"/>
      <c r="BI2290" s="22"/>
      <c r="BJ2290" s="22"/>
      <c r="BK2290" s="22"/>
      <c r="BL2290" s="22"/>
      <c r="BM2290" s="22"/>
      <c r="BN2290" s="22"/>
      <c r="BO2290" s="22"/>
      <c r="BP2290" s="22"/>
      <c r="BQ2290" s="22"/>
      <c r="BR2290" s="22"/>
      <c r="BS2290" s="22"/>
      <c r="BT2290" s="22"/>
      <c r="BU2290" s="22"/>
      <c r="BV2290" s="22"/>
      <c r="BW2290" s="22"/>
      <c r="BX2290" s="22"/>
      <c r="BY2290" s="22"/>
      <c r="BZ2290" s="22"/>
      <c r="CA2290" s="22"/>
      <c r="CB2290" s="22"/>
      <c r="CC2290" s="22"/>
      <c r="CD2290" s="22"/>
      <c r="CE2290" s="22"/>
      <c r="CF2290" s="22"/>
      <c r="CG2290" s="22"/>
      <c r="CH2290" s="22"/>
      <c r="CI2290" s="22"/>
      <c r="CJ2290" s="22"/>
      <c r="CK2290" s="24"/>
      <c r="CL2290" s="22"/>
      <c r="CM2290" s="22"/>
      <c r="CN2290" s="22"/>
      <c r="CO2290" s="22"/>
      <c r="CP2290" s="22"/>
      <c r="CQ2290" s="22"/>
      <c r="CR2290" s="22"/>
      <c r="CS2290" s="22"/>
      <c r="CT2290" s="22"/>
      <c r="CU2290" s="22"/>
      <c r="CV2290" s="22"/>
      <c r="CW2290" s="22"/>
      <c r="CX2290" s="22"/>
      <c r="CY2290" s="22"/>
      <c r="CZ2290" s="22"/>
      <c r="DA2290" s="22"/>
      <c r="DB2290" s="22"/>
      <c r="DC2290" s="22"/>
      <c r="DD2290" s="22"/>
      <c r="DE2290" s="22"/>
      <c r="DF2290" s="22"/>
      <c r="DG2290" s="22"/>
      <c r="DH2290" s="22"/>
      <c r="DI2290" s="22"/>
      <c r="DJ2290" s="22"/>
      <c r="DK2290" s="22"/>
      <c r="DL2290" s="22"/>
      <c r="DM2290" s="22"/>
      <c r="DN2290" s="22"/>
      <c r="DO2290" s="22"/>
      <c r="DP2290" s="22"/>
      <c r="DQ2290" s="24"/>
      <c r="DR2290" s="22"/>
      <c r="DS2290" s="22"/>
      <c r="DT2290" s="22"/>
      <c r="DU2290" s="22"/>
      <c r="DV2290" s="22"/>
      <c r="DW2290" s="22"/>
      <c r="DX2290" s="22"/>
      <c r="DY2290" s="22"/>
      <c r="DZ2290" s="22"/>
      <c r="EA2290" s="22"/>
      <c r="EB2290" s="22"/>
      <c r="EC2290" s="22"/>
      <c r="ED2290" s="22"/>
      <c r="EE2290" s="22"/>
      <c r="EF2290" s="22"/>
      <c r="EG2290" s="22"/>
      <c r="EH2290" s="22"/>
      <c r="EI2290" s="22"/>
      <c r="EJ2290" s="22"/>
      <c r="EK2290" s="22"/>
      <c r="EL2290" s="22"/>
      <c r="EM2290" s="22"/>
      <c r="EN2290" s="22"/>
      <c r="EO2290" s="22"/>
      <c r="EP2290" s="22"/>
      <c r="EQ2290" s="22"/>
      <c r="ER2290" s="22"/>
      <c r="ES2290" s="22"/>
      <c r="ET2290" s="22"/>
      <c r="EU2290" s="22"/>
      <c r="EV2290" s="22"/>
      <c r="EW2290" s="24"/>
      <c r="EX2290" s="22"/>
      <c r="EY2290" s="22"/>
      <c r="EZ2290" s="22"/>
      <c r="FA2290" s="22"/>
      <c r="FB2290" s="22"/>
      <c r="FC2290" s="22"/>
      <c r="FD2290" s="22"/>
      <c r="FE2290" s="22"/>
      <c r="FF2290" s="22"/>
      <c r="FG2290" s="22"/>
      <c r="FH2290" s="22"/>
      <c r="FI2290" s="22"/>
      <c r="FJ2290" s="22"/>
      <c r="FK2290" s="22"/>
      <c r="FL2290" s="22"/>
      <c r="FM2290" s="22"/>
      <c r="FN2290" s="22"/>
      <c r="FO2290" s="22"/>
      <c r="FP2290" s="22"/>
      <c r="FQ2290" s="22"/>
      <c r="FR2290" s="22"/>
      <c r="FS2290" s="22"/>
      <c r="FT2290" s="22"/>
      <c r="FU2290" s="22"/>
      <c r="FV2290" s="22"/>
      <c r="FW2290" s="22"/>
      <c r="FX2290" s="22"/>
      <c r="FY2290" s="22"/>
      <c r="FZ2290" s="22"/>
      <c r="GA2290" s="22"/>
      <c r="GB2290" s="22"/>
      <c r="GC2290" s="24"/>
      <c r="GD2290" s="22"/>
      <c r="GE2290" s="22"/>
      <c r="GF2290" s="22"/>
      <c r="GG2290" s="22"/>
      <c r="GH2290" s="22"/>
      <c r="GI2290" s="22"/>
      <c r="GJ2290" s="22"/>
      <c r="GK2290" s="22"/>
      <c r="GL2290" s="22"/>
      <c r="GM2290" s="22"/>
      <c r="GN2290" s="22"/>
      <c r="GO2290" s="22"/>
      <c r="GP2290" s="22"/>
      <c r="GQ2290" s="22"/>
      <c r="GR2290" s="22"/>
      <c r="GS2290" s="22"/>
      <c r="GT2290" s="22"/>
      <c r="GU2290" s="22"/>
      <c r="GV2290" s="22"/>
      <c r="GW2290" s="22"/>
      <c r="GX2290" s="22"/>
      <c r="GY2290" s="22"/>
      <c r="GZ2290" s="22"/>
      <c r="HA2290" s="22"/>
      <c r="HB2290" s="22"/>
      <c r="HC2290" s="22"/>
      <c r="HD2290" s="22"/>
      <c r="HE2290" s="22"/>
      <c r="HF2290" s="22"/>
      <c r="HG2290" s="22"/>
      <c r="HH2290" s="22"/>
      <c r="HI2290" s="24"/>
      <c r="HJ2290" s="22"/>
      <c r="HK2290" s="22"/>
      <c r="HL2290" s="22"/>
      <c r="HM2290" s="22"/>
      <c r="HN2290" s="22"/>
      <c r="HO2290" s="22"/>
      <c r="HP2290" s="22"/>
      <c r="HQ2290" s="22"/>
      <c r="HR2290" s="22"/>
      <c r="HS2290" s="22"/>
      <c r="HT2290" s="22"/>
      <c r="HU2290" s="22"/>
      <c r="HV2290" s="22"/>
      <c r="HW2290" s="22"/>
      <c r="HX2290" s="22"/>
      <c r="HY2290" s="22"/>
      <c r="HZ2290" s="22"/>
      <c r="IA2290" s="22"/>
      <c r="IB2290" s="22"/>
      <c r="IC2290" s="22"/>
      <c r="ID2290" s="22"/>
      <c r="IE2290" s="22"/>
      <c r="IF2290" s="22"/>
      <c r="IG2290" s="22"/>
      <c r="IH2290" s="22"/>
      <c r="II2290" s="22"/>
      <c r="IJ2290" s="22"/>
      <c r="IK2290" s="22"/>
      <c r="IL2290" s="22"/>
      <c r="IM2290" s="22"/>
      <c r="IN2290" s="22"/>
      <c r="IO2290" s="24"/>
      <c r="IP2290" s="22"/>
      <c r="IQ2290" s="22"/>
      <c r="IR2290" s="22"/>
      <c r="IS2290" s="22"/>
      <c r="IT2290" s="22"/>
      <c r="IU2290" s="22"/>
      <c r="IV2290" s="22"/>
      <c r="IW2290" s="22"/>
      <c r="IX2290" s="22"/>
      <c r="IY2290" s="22"/>
      <c r="IZ2290" s="22"/>
      <c r="JA2290" s="22"/>
      <c r="JB2290" s="22"/>
      <c r="JC2290" s="22"/>
      <c r="JD2290" s="22"/>
      <c r="JE2290" s="22"/>
      <c r="JF2290" s="22"/>
      <c r="JG2290" s="22"/>
      <c r="JH2290" s="22"/>
      <c r="JI2290" s="22"/>
      <c r="JJ2290" s="22"/>
      <c r="JK2290" s="22"/>
      <c r="JL2290" s="22"/>
      <c r="JM2290" s="22"/>
      <c r="JN2290" s="22"/>
      <c r="JO2290" s="22"/>
      <c r="JP2290" s="22"/>
      <c r="JQ2290" s="22"/>
      <c r="JR2290" s="22"/>
      <c r="JS2290" s="22"/>
      <c r="JT2290" s="22"/>
      <c r="JU2290" s="24"/>
      <c r="JV2290" s="22"/>
      <c r="JW2290" s="22"/>
      <c r="JX2290" s="22"/>
      <c r="JY2290" s="22"/>
      <c r="JZ2290" s="22"/>
      <c r="KA2290" s="22"/>
      <c r="KB2290" s="22"/>
      <c r="KC2290" s="22"/>
      <c r="KD2290" s="22"/>
      <c r="KE2290" s="22"/>
      <c r="KF2290" s="22"/>
      <c r="KG2290" s="22"/>
      <c r="KH2290" s="22"/>
      <c r="KI2290" s="22"/>
      <c r="KJ2290" s="22"/>
      <c r="KK2290" s="22"/>
      <c r="KL2290" s="22"/>
      <c r="KM2290" s="22"/>
      <c r="KN2290" s="22"/>
      <c r="KO2290" s="22"/>
      <c r="KP2290" s="22"/>
      <c r="KQ2290" s="22"/>
      <c r="KR2290" s="22"/>
      <c r="KS2290" s="22"/>
      <c r="KT2290" s="22"/>
      <c r="KU2290" s="22"/>
      <c r="KV2290" s="22"/>
      <c r="KW2290" s="22"/>
      <c r="KX2290" s="22"/>
      <c r="KY2290" s="22"/>
      <c r="KZ2290" s="22"/>
      <c r="LA2290" s="24"/>
      <c r="LB2290" s="22"/>
      <c r="LC2290" s="22"/>
      <c r="LD2290" s="22"/>
      <c r="LE2290" s="22"/>
      <c r="LF2290" s="22"/>
      <c r="LG2290" s="22"/>
      <c r="LH2290" s="22"/>
      <c r="LI2290" s="22"/>
      <c r="LJ2290" s="22"/>
      <c r="LK2290" s="22"/>
      <c r="LL2290" s="22"/>
      <c r="LM2290" s="22"/>
      <c r="LN2290" s="22"/>
      <c r="LO2290" s="22"/>
      <c r="LP2290" s="22"/>
      <c r="LQ2290" s="22"/>
      <c r="LR2290" s="22"/>
      <c r="LS2290" s="22"/>
      <c r="LT2290" s="22"/>
      <c r="LU2290" s="22"/>
      <c r="LV2290" s="22"/>
      <c r="LW2290" s="22"/>
      <c r="LX2290" s="22"/>
      <c r="LY2290" s="22"/>
      <c r="LZ2290" s="22"/>
      <c r="MA2290" s="22"/>
      <c r="MB2290" s="22"/>
      <c r="MC2290" s="22"/>
      <c r="MD2290" s="22"/>
      <c r="ME2290" s="22"/>
      <c r="MF2290" s="22"/>
      <c r="MG2290" s="24"/>
      <c r="MH2290" s="22"/>
      <c r="MI2290" s="22"/>
      <c r="MJ2290" s="22"/>
      <c r="MK2290" s="22"/>
      <c r="ML2290" s="22"/>
      <c r="MM2290" s="22"/>
      <c r="MN2290" s="22"/>
      <c r="MO2290" s="22"/>
      <c r="MP2290" s="22"/>
      <c r="MQ2290" s="22"/>
      <c r="MR2290" s="22"/>
      <c r="MS2290" s="22"/>
      <c r="MT2290" s="22"/>
      <c r="MU2290" s="22"/>
      <c r="MV2290" s="22"/>
      <c r="MW2290" s="22"/>
      <c r="MX2290" s="22"/>
      <c r="MY2290" s="22"/>
      <c r="MZ2290" s="22"/>
      <c r="NA2290" s="22"/>
      <c r="NB2290" s="22"/>
      <c r="NC2290" s="22"/>
      <c r="ND2290" s="22"/>
      <c r="NE2290" s="22"/>
      <c r="NF2290" s="22"/>
      <c r="NG2290" s="22"/>
      <c r="NH2290" s="22"/>
      <c r="NI2290" s="22"/>
      <c r="NJ2290" s="22"/>
      <c r="NK2290" s="22"/>
      <c r="NL2290" s="22"/>
      <c r="NM2290" s="24"/>
      <c r="NN2290" s="22"/>
      <c r="NO2290" s="22"/>
      <c r="NP2290" s="22"/>
      <c r="NQ2290" s="22"/>
      <c r="NR2290" s="22"/>
      <c r="NS2290" s="22"/>
      <c r="NT2290" s="22"/>
      <c r="NU2290" s="22"/>
      <c r="NV2290" s="22"/>
      <c r="NW2290" s="22"/>
      <c r="NX2290" s="22"/>
      <c r="NY2290" s="22"/>
      <c r="NZ2290" s="22"/>
      <c r="OA2290" s="22"/>
      <c r="OB2290" s="22"/>
      <c r="OC2290" s="22"/>
      <c r="OD2290" s="22"/>
      <c r="OE2290" s="22"/>
      <c r="OF2290" s="22"/>
      <c r="OG2290" s="22"/>
      <c r="OH2290" s="22"/>
      <c r="OI2290" s="22"/>
      <c r="OJ2290" s="22"/>
      <c r="OK2290" s="22"/>
      <c r="OL2290" s="22"/>
      <c r="OM2290" s="22"/>
      <c r="ON2290" s="22"/>
      <c r="OO2290" s="22"/>
      <c r="OP2290" s="22"/>
      <c r="OQ2290" s="22"/>
      <c r="OR2290" s="22"/>
    </row>
    <row r="2291" spans="1:408" ht="15" thickBot="1">
      <c r="A2291" s="1"/>
      <c r="B2291" s="12"/>
      <c r="C2291" s="12"/>
      <c r="D2291" s="22"/>
      <c r="E2291" s="54"/>
      <c r="F2291" s="54"/>
      <c r="G2291" s="54"/>
      <c r="H2291" s="55"/>
      <c r="I2291" s="22"/>
      <c r="J2291" s="56"/>
      <c r="K2291" s="80"/>
      <c r="L2291" s="57"/>
      <c r="M2291" s="57"/>
      <c r="N2291" s="55"/>
      <c r="O2291" s="58"/>
      <c r="P2291" s="58"/>
      <c r="Q2291" s="59"/>
      <c r="R2291" s="60"/>
      <c r="S2291" s="60"/>
      <c r="T2291" s="22"/>
      <c r="U2291" s="1"/>
      <c r="V2291" s="23"/>
      <c r="X2291" s="24"/>
      <c r="Y2291" s="24"/>
      <c r="Z2291" s="22"/>
      <c r="AA2291" s="22"/>
      <c r="AB2291" s="22"/>
      <c r="AC2291" s="22"/>
      <c r="AD2291" s="22"/>
      <c r="AE2291" s="22"/>
      <c r="AF2291" s="22"/>
      <c r="AG2291" s="22"/>
      <c r="AH2291" s="22"/>
      <c r="AI2291" s="22"/>
      <c r="AJ2291" s="22"/>
      <c r="AK2291" s="22"/>
      <c r="AL2291" s="22"/>
      <c r="AM2291" s="22"/>
      <c r="AN2291" s="22"/>
      <c r="AO2291" s="22"/>
      <c r="AP2291" s="22"/>
      <c r="AQ2291" s="22"/>
      <c r="AR2291" s="22"/>
      <c r="AS2291" s="22"/>
      <c r="AT2291" s="22"/>
      <c r="AU2291" s="22"/>
      <c r="AV2291" s="22"/>
      <c r="AW2291" s="22"/>
      <c r="AX2291" s="22"/>
      <c r="AY2291" s="22"/>
      <c r="AZ2291" s="22"/>
      <c r="BA2291" s="22"/>
      <c r="BB2291" s="22"/>
      <c r="BC2291" s="22"/>
      <c r="BD2291" s="22"/>
      <c r="BE2291" s="24"/>
      <c r="BF2291" s="22"/>
      <c r="BG2291" s="22"/>
      <c r="BH2291" s="22"/>
      <c r="BI2291" s="22"/>
      <c r="BJ2291" s="22"/>
      <c r="BK2291" s="22"/>
      <c r="BL2291" s="22"/>
      <c r="BM2291" s="22"/>
      <c r="BN2291" s="22"/>
      <c r="BO2291" s="22"/>
      <c r="BP2291" s="22"/>
      <c r="BQ2291" s="22"/>
      <c r="BR2291" s="22"/>
      <c r="BS2291" s="22"/>
      <c r="BT2291" s="22"/>
      <c r="BU2291" s="22"/>
      <c r="BV2291" s="22"/>
      <c r="BW2291" s="22"/>
      <c r="BX2291" s="22"/>
      <c r="BY2291" s="22"/>
      <c r="BZ2291" s="22"/>
      <c r="CA2291" s="22"/>
      <c r="CB2291" s="22"/>
      <c r="CC2291" s="22"/>
      <c r="CD2291" s="22"/>
      <c r="CE2291" s="22"/>
      <c r="CF2291" s="22"/>
      <c r="CG2291" s="22"/>
      <c r="CH2291" s="22"/>
      <c r="CI2291" s="22"/>
      <c r="CJ2291" s="22"/>
      <c r="CK2291" s="24"/>
      <c r="CL2291" s="22"/>
      <c r="CM2291" s="22"/>
      <c r="CN2291" s="22"/>
      <c r="CO2291" s="22"/>
      <c r="CP2291" s="22"/>
      <c r="CQ2291" s="22"/>
      <c r="CR2291" s="22"/>
      <c r="CS2291" s="22"/>
      <c r="CT2291" s="22"/>
      <c r="CU2291" s="22"/>
      <c r="CV2291" s="22"/>
      <c r="CW2291" s="22"/>
      <c r="CX2291" s="22"/>
      <c r="CY2291" s="22"/>
      <c r="CZ2291" s="22"/>
      <c r="DA2291" s="22"/>
      <c r="DB2291" s="22"/>
      <c r="DC2291" s="22"/>
      <c r="DD2291" s="22"/>
      <c r="DE2291" s="22"/>
      <c r="DF2291" s="22"/>
      <c r="DG2291" s="22"/>
      <c r="DH2291" s="22"/>
      <c r="DI2291" s="22"/>
      <c r="DJ2291" s="22"/>
      <c r="DK2291" s="22"/>
      <c r="DL2291" s="22"/>
      <c r="DM2291" s="22"/>
      <c r="DN2291" s="22"/>
      <c r="DO2291" s="22"/>
      <c r="DP2291" s="22"/>
      <c r="DQ2291" s="24"/>
      <c r="DR2291" s="22"/>
      <c r="DS2291" s="22"/>
      <c r="DT2291" s="22"/>
      <c r="DU2291" s="22"/>
      <c r="DV2291" s="22"/>
      <c r="DW2291" s="22"/>
      <c r="DX2291" s="22"/>
      <c r="DY2291" s="22"/>
      <c r="DZ2291" s="22"/>
      <c r="EA2291" s="22"/>
      <c r="EB2291" s="22"/>
      <c r="EC2291" s="22"/>
      <c r="ED2291" s="22"/>
      <c r="EE2291" s="22"/>
      <c r="EF2291" s="22"/>
      <c r="EG2291" s="22"/>
      <c r="EH2291" s="22"/>
      <c r="EI2291" s="22"/>
      <c r="EJ2291" s="22"/>
      <c r="EK2291" s="22"/>
      <c r="EL2291" s="22"/>
      <c r="EM2291" s="22"/>
      <c r="EN2291" s="22"/>
      <c r="EO2291" s="22"/>
      <c r="EP2291" s="22"/>
      <c r="EQ2291" s="22"/>
      <c r="ER2291" s="22"/>
      <c r="ES2291" s="22"/>
      <c r="ET2291" s="22"/>
      <c r="EU2291" s="22"/>
      <c r="EV2291" s="22"/>
      <c r="EW2291" s="24"/>
      <c r="EX2291" s="22"/>
      <c r="EY2291" s="22"/>
      <c r="EZ2291" s="22"/>
      <c r="FA2291" s="22"/>
      <c r="FB2291" s="22"/>
      <c r="FC2291" s="22"/>
      <c r="FD2291" s="22"/>
      <c r="FE2291" s="22"/>
      <c r="FF2291" s="22"/>
      <c r="FG2291" s="22"/>
      <c r="FH2291" s="22"/>
      <c r="FI2291" s="22"/>
      <c r="FJ2291" s="22"/>
      <c r="FK2291" s="22"/>
      <c r="FL2291" s="22"/>
      <c r="FM2291" s="22"/>
      <c r="FN2291" s="22"/>
      <c r="FO2291" s="22"/>
      <c r="FP2291" s="22"/>
      <c r="FQ2291" s="22"/>
      <c r="FR2291" s="22"/>
      <c r="FS2291" s="22"/>
      <c r="FT2291" s="22"/>
      <c r="FU2291" s="22"/>
      <c r="FV2291" s="22"/>
      <c r="FW2291" s="22"/>
      <c r="FX2291" s="22"/>
      <c r="FY2291" s="22"/>
      <c r="FZ2291" s="22"/>
      <c r="GA2291" s="22"/>
      <c r="GB2291" s="22"/>
      <c r="GC2291" s="24"/>
      <c r="GD2291" s="22"/>
      <c r="GE2291" s="22"/>
      <c r="GF2291" s="22"/>
      <c r="GG2291" s="22"/>
      <c r="GH2291" s="22"/>
      <c r="GI2291" s="22"/>
      <c r="GJ2291" s="22"/>
      <c r="GK2291" s="22"/>
      <c r="GL2291" s="22"/>
      <c r="GM2291" s="22"/>
      <c r="GN2291" s="22"/>
      <c r="GO2291" s="22"/>
      <c r="GP2291" s="22"/>
      <c r="GQ2291" s="22"/>
      <c r="GR2291" s="22"/>
      <c r="GS2291" s="22"/>
      <c r="GT2291" s="22"/>
      <c r="GU2291" s="22"/>
      <c r="GV2291" s="22"/>
      <c r="GW2291" s="22"/>
      <c r="GX2291" s="22"/>
      <c r="GY2291" s="22"/>
      <c r="GZ2291" s="22"/>
      <c r="HA2291" s="22"/>
      <c r="HB2291" s="22"/>
      <c r="HC2291" s="22"/>
      <c r="HD2291" s="22"/>
      <c r="HE2291" s="22"/>
      <c r="HF2291" s="22"/>
      <c r="HG2291" s="22"/>
      <c r="HH2291" s="22"/>
      <c r="HI2291" s="24"/>
      <c r="HJ2291" s="22"/>
      <c r="HK2291" s="22"/>
      <c r="HL2291" s="22"/>
      <c r="HM2291" s="22"/>
      <c r="HN2291" s="22"/>
      <c r="HO2291" s="22"/>
      <c r="HP2291" s="22"/>
      <c r="HQ2291" s="22"/>
      <c r="HR2291" s="22"/>
      <c r="HS2291" s="22"/>
      <c r="HT2291" s="22"/>
      <c r="HU2291" s="22"/>
      <c r="HV2291" s="22"/>
      <c r="HW2291" s="22"/>
      <c r="HX2291" s="22"/>
      <c r="HY2291" s="22"/>
      <c r="HZ2291" s="22"/>
      <c r="IA2291" s="22"/>
      <c r="IB2291" s="22"/>
      <c r="IC2291" s="22"/>
      <c r="ID2291" s="22"/>
      <c r="IE2291" s="22"/>
      <c r="IF2291" s="22"/>
      <c r="IG2291" s="22"/>
      <c r="IH2291" s="22"/>
      <c r="II2291" s="22"/>
      <c r="IJ2291" s="22"/>
      <c r="IK2291" s="22"/>
      <c r="IL2291" s="22"/>
      <c r="IM2291" s="22"/>
      <c r="IN2291" s="22"/>
      <c r="IO2291" s="24"/>
      <c r="IP2291" s="22"/>
      <c r="IQ2291" s="22"/>
      <c r="IR2291" s="22"/>
      <c r="IS2291" s="22"/>
      <c r="IT2291" s="22"/>
      <c r="IU2291" s="22"/>
      <c r="IV2291" s="22"/>
      <c r="IW2291" s="22"/>
      <c r="IX2291" s="22"/>
      <c r="IY2291" s="22"/>
      <c r="IZ2291" s="22"/>
      <c r="JA2291" s="22"/>
      <c r="JB2291" s="22"/>
      <c r="JC2291" s="22"/>
      <c r="JD2291" s="22"/>
      <c r="JE2291" s="22"/>
      <c r="JF2291" s="22"/>
      <c r="JG2291" s="22"/>
      <c r="JH2291" s="22"/>
      <c r="JI2291" s="22"/>
      <c r="JJ2291" s="22"/>
      <c r="JK2291" s="22"/>
      <c r="JL2291" s="22"/>
      <c r="JM2291" s="22"/>
      <c r="JN2291" s="22"/>
      <c r="JO2291" s="22"/>
      <c r="JP2291" s="22"/>
      <c r="JQ2291" s="22"/>
      <c r="JR2291" s="22"/>
      <c r="JS2291" s="22"/>
      <c r="JT2291" s="22"/>
      <c r="JU2291" s="24"/>
      <c r="JV2291" s="22"/>
      <c r="JW2291" s="22"/>
      <c r="JX2291" s="22"/>
      <c r="JY2291" s="22"/>
      <c r="JZ2291" s="22"/>
      <c r="KA2291" s="22"/>
      <c r="KB2291" s="22"/>
      <c r="KC2291" s="22"/>
      <c r="KD2291" s="22"/>
      <c r="KE2291" s="22"/>
      <c r="KF2291" s="22"/>
      <c r="KG2291" s="22"/>
      <c r="KH2291" s="22"/>
      <c r="KI2291" s="22"/>
      <c r="KJ2291" s="22"/>
      <c r="KK2291" s="22"/>
      <c r="KL2291" s="22"/>
      <c r="KM2291" s="22"/>
      <c r="KN2291" s="22"/>
      <c r="KO2291" s="22"/>
      <c r="KP2291" s="22"/>
      <c r="KQ2291" s="22"/>
      <c r="KR2291" s="22"/>
      <c r="KS2291" s="22"/>
      <c r="KT2291" s="22"/>
      <c r="KU2291" s="22"/>
      <c r="KV2291" s="22"/>
      <c r="KW2291" s="22"/>
      <c r="KX2291" s="22"/>
      <c r="KY2291" s="22"/>
      <c r="KZ2291" s="22"/>
      <c r="LA2291" s="24"/>
      <c r="LB2291" s="22"/>
      <c r="LC2291" s="22"/>
      <c r="LD2291" s="22"/>
      <c r="LE2291" s="22"/>
      <c r="LF2291" s="22"/>
      <c r="LG2291" s="22"/>
      <c r="LH2291" s="22"/>
      <c r="LI2291" s="22"/>
      <c r="LJ2291" s="22"/>
      <c r="LK2291" s="22"/>
      <c r="LL2291" s="22"/>
      <c r="LM2291" s="22"/>
      <c r="LN2291" s="22"/>
      <c r="LO2291" s="22"/>
      <c r="LP2291" s="22"/>
      <c r="LQ2291" s="22"/>
      <c r="LR2291" s="22"/>
      <c r="LS2291" s="22"/>
      <c r="LT2291" s="22"/>
      <c r="LU2291" s="22"/>
      <c r="LV2291" s="22"/>
      <c r="LW2291" s="22"/>
      <c r="LX2291" s="22"/>
      <c r="LY2291" s="22"/>
      <c r="LZ2291" s="22"/>
      <c r="MA2291" s="22"/>
      <c r="MB2291" s="22"/>
      <c r="MC2291" s="22"/>
      <c r="MD2291" s="22"/>
      <c r="ME2291" s="22"/>
      <c r="MF2291" s="22"/>
      <c r="MG2291" s="24"/>
      <c r="MH2291" s="22"/>
      <c r="MI2291" s="22"/>
      <c r="MJ2291" s="22"/>
      <c r="MK2291" s="22"/>
      <c r="ML2291" s="22"/>
      <c r="MM2291" s="22"/>
      <c r="MN2291" s="22"/>
      <c r="MO2291" s="22"/>
      <c r="MP2291" s="22"/>
      <c r="MQ2291" s="22"/>
      <c r="MR2291" s="22"/>
      <c r="MS2291" s="22"/>
      <c r="MT2291" s="22"/>
      <c r="MU2291" s="22"/>
      <c r="MV2291" s="22"/>
      <c r="MW2291" s="22"/>
      <c r="MX2291" s="22"/>
      <c r="MY2291" s="22"/>
      <c r="MZ2291" s="22"/>
      <c r="NA2291" s="22"/>
      <c r="NB2291" s="22"/>
      <c r="NC2291" s="22"/>
      <c r="ND2291" s="22"/>
      <c r="NE2291" s="22"/>
      <c r="NF2291" s="22"/>
      <c r="NG2291" s="22"/>
      <c r="NH2291" s="22"/>
      <c r="NI2291" s="22"/>
      <c r="NJ2291" s="22"/>
      <c r="NK2291" s="22"/>
      <c r="NL2291" s="22"/>
      <c r="NM2291" s="24"/>
      <c r="NN2291" s="22"/>
      <c r="NO2291" s="22"/>
      <c r="NP2291" s="22"/>
      <c r="NQ2291" s="22"/>
      <c r="NR2291" s="22"/>
      <c r="NS2291" s="22"/>
      <c r="NT2291" s="22"/>
      <c r="NU2291" s="22"/>
      <c r="NV2291" s="22"/>
      <c r="NW2291" s="22"/>
      <c r="NX2291" s="22"/>
      <c r="NY2291" s="22"/>
      <c r="NZ2291" s="22"/>
      <c r="OA2291" s="22"/>
      <c r="OB2291" s="22"/>
      <c r="OC2291" s="22"/>
      <c r="OD2291" s="22"/>
      <c r="OE2291" s="22"/>
      <c r="OF2291" s="22"/>
      <c r="OG2291" s="22"/>
      <c r="OH2291" s="22"/>
      <c r="OI2291" s="22"/>
      <c r="OJ2291" s="22"/>
      <c r="OK2291" s="22"/>
      <c r="OL2291" s="22"/>
      <c r="OM2291" s="22"/>
      <c r="ON2291" s="22"/>
      <c r="OO2291" s="22"/>
      <c r="OP2291" s="22"/>
      <c r="OQ2291" s="22"/>
      <c r="OR2291" s="22"/>
    </row>
    <row r="2292" spans="1:408" ht="15" thickBot="1">
      <c r="A2292" s="1"/>
      <c r="B2292" s="12"/>
      <c r="C2292" s="12"/>
      <c r="D2292" s="22"/>
      <c r="E2292" s="54"/>
      <c r="F2292" s="54"/>
      <c r="G2292" s="54"/>
      <c r="H2292" s="55"/>
      <c r="I2292" s="22"/>
      <c r="J2292" s="56"/>
      <c r="K2292" s="81"/>
      <c r="L2292" s="57"/>
      <c r="M2292" s="57"/>
      <c r="N2292" s="55"/>
      <c r="O2292" s="58"/>
      <c r="P2292" s="58"/>
      <c r="Q2292" s="59"/>
      <c r="R2292" s="60"/>
      <c r="S2292" s="60"/>
      <c r="T2292" s="22"/>
      <c r="U2292" s="1"/>
      <c r="V2292" s="23"/>
      <c r="X2292" s="24"/>
      <c r="Y2292" s="24"/>
      <c r="Z2292" s="22"/>
      <c r="AA2292" s="22"/>
      <c r="AB2292" s="22"/>
      <c r="AC2292" s="22"/>
      <c r="AD2292" s="22"/>
      <c r="AE2292" s="22"/>
      <c r="AF2292" s="22"/>
      <c r="AG2292" s="22"/>
      <c r="AH2292" s="22"/>
      <c r="AI2292" s="22"/>
      <c r="AJ2292" s="22"/>
      <c r="AK2292" s="22"/>
      <c r="AL2292" s="22"/>
      <c r="AM2292" s="22"/>
      <c r="AN2292" s="22"/>
      <c r="AO2292" s="22"/>
      <c r="AP2292" s="22"/>
      <c r="AQ2292" s="22"/>
      <c r="AR2292" s="22"/>
      <c r="AS2292" s="22"/>
      <c r="AT2292" s="22"/>
      <c r="AU2292" s="22"/>
      <c r="AV2292" s="22"/>
      <c r="AW2292" s="22"/>
      <c r="AX2292" s="22"/>
      <c r="AY2292" s="22"/>
      <c r="AZ2292" s="22"/>
      <c r="BA2292" s="22"/>
      <c r="BB2292" s="22"/>
      <c r="BC2292" s="22"/>
      <c r="BD2292" s="22"/>
      <c r="BE2292" s="24"/>
      <c r="BF2292" s="22"/>
      <c r="BG2292" s="22"/>
      <c r="BH2292" s="22"/>
      <c r="BI2292" s="22"/>
      <c r="BJ2292" s="22"/>
      <c r="BK2292" s="22"/>
      <c r="BL2292" s="22"/>
      <c r="BM2292" s="22"/>
      <c r="BN2292" s="22"/>
      <c r="BO2292" s="22"/>
      <c r="BP2292" s="22"/>
      <c r="BQ2292" s="22"/>
      <c r="BR2292" s="22"/>
      <c r="BS2292" s="22"/>
      <c r="BT2292" s="22"/>
      <c r="BU2292" s="22"/>
      <c r="BV2292" s="22"/>
      <c r="BW2292" s="22"/>
      <c r="BX2292" s="22"/>
      <c r="BY2292" s="22"/>
      <c r="BZ2292" s="22"/>
      <c r="CA2292" s="22"/>
      <c r="CB2292" s="22"/>
      <c r="CC2292" s="22"/>
      <c r="CD2292" s="22"/>
      <c r="CE2292" s="22"/>
      <c r="CF2292" s="22"/>
      <c r="CG2292" s="22"/>
      <c r="CH2292" s="22"/>
      <c r="CI2292" s="22"/>
      <c r="CJ2292" s="22"/>
      <c r="CK2292" s="24"/>
      <c r="CL2292" s="22"/>
      <c r="CM2292" s="22"/>
      <c r="CN2292" s="22"/>
      <c r="CO2292" s="22"/>
      <c r="CP2292" s="22"/>
      <c r="CQ2292" s="22"/>
      <c r="CR2292" s="22"/>
      <c r="CS2292" s="22"/>
      <c r="CT2292" s="22"/>
      <c r="CU2292" s="22"/>
      <c r="CV2292" s="22"/>
      <c r="CW2292" s="22"/>
      <c r="CX2292" s="22"/>
      <c r="CY2292" s="22"/>
      <c r="CZ2292" s="22"/>
      <c r="DA2292" s="22"/>
      <c r="DB2292" s="22"/>
      <c r="DC2292" s="22"/>
      <c r="DD2292" s="22"/>
      <c r="DE2292" s="22"/>
      <c r="DF2292" s="22"/>
      <c r="DG2292" s="22"/>
      <c r="DH2292" s="22"/>
      <c r="DI2292" s="22"/>
      <c r="DJ2292" s="22"/>
      <c r="DK2292" s="22"/>
      <c r="DL2292" s="22"/>
      <c r="DM2292" s="22"/>
      <c r="DN2292" s="22"/>
      <c r="DO2292" s="22"/>
      <c r="DP2292" s="22"/>
      <c r="DQ2292" s="24"/>
      <c r="DR2292" s="22"/>
      <c r="DS2292" s="22"/>
      <c r="DT2292" s="22"/>
      <c r="DU2292" s="22"/>
      <c r="DV2292" s="22"/>
      <c r="DW2292" s="22"/>
      <c r="DX2292" s="22"/>
      <c r="DY2292" s="22"/>
      <c r="DZ2292" s="22"/>
      <c r="EA2292" s="22"/>
      <c r="EB2292" s="22"/>
      <c r="EC2292" s="22"/>
      <c r="ED2292" s="22"/>
      <c r="EE2292" s="22"/>
      <c r="EF2292" s="22"/>
      <c r="EG2292" s="22"/>
      <c r="EH2292" s="22"/>
      <c r="EI2292" s="22"/>
      <c r="EJ2292" s="22"/>
      <c r="EK2292" s="22"/>
      <c r="EL2292" s="22"/>
      <c r="EM2292" s="22"/>
      <c r="EN2292" s="22"/>
      <c r="EO2292" s="22"/>
      <c r="EP2292" s="22"/>
      <c r="EQ2292" s="22"/>
      <c r="ER2292" s="22"/>
      <c r="ES2292" s="22"/>
      <c r="ET2292" s="22"/>
      <c r="EU2292" s="22"/>
      <c r="EV2292" s="22"/>
      <c r="EW2292" s="24"/>
      <c r="EX2292" s="22"/>
      <c r="EY2292" s="22"/>
      <c r="EZ2292" s="22"/>
      <c r="FA2292" s="22"/>
      <c r="FB2292" s="22"/>
      <c r="FC2292" s="22"/>
      <c r="FD2292" s="22"/>
      <c r="FE2292" s="22"/>
      <c r="FF2292" s="22"/>
      <c r="FG2292" s="22"/>
      <c r="FH2292" s="22"/>
      <c r="FI2292" s="22"/>
      <c r="FJ2292" s="22"/>
      <c r="FK2292" s="22"/>
      <c r="FL2292" s="22"/>
      <c r="FM2292" s="22"/>
      <c r="FN2292" s="22"/>
      <c r="FO2292" s="22"/>
      <c r="FP2292" s="22"/>
      <c r="FQ2292" s="22"/>
      <c r="FR2292" s="22"/>
      <c r="FS2292" s="22"/>
      <c r="FT2292" s="22"/>
      <c r="FU2292" s="22"/>
      <c r="FV2292" s="22"/>
      <c r="FW2292" s="22"/>
      <c r="FX2292" s="22"/>
      <c r="FY2292" s="22"/>
      <c r="FZ2292" s="22"/>
      <c r="GA2292" s="22"/>
      <c r="GB2292" s="22"/>
      <c r="GC2292" s="24"/>
      <c r="GD2292" s="22"/>
      <c r="GE2292" s="22"/>
      <c r="GF2292" s="22"/>
      <c r="GG2292" s="22"/>
      <c r="GH2292" s="22"/>
      <c r="GI2292" s="22"/>
      <c r="GJ2292" s="22"/>
      <c r="GK2292" s="22"/>
      <c r="GL2292" s="22"/>
      <c r="GM2292" s="22"/>
      <c r="GN2292" s="22"/>
      <c r="GO2292" s="22"/>
      <c r="GP2292" s="22"/>
      <c r="GQ2292" s="22"/>
      <c r="GR2292" s="22"/>
      <c r="GS2292" s="22"/>
      <c r="GT2292" s="22"/>
      <c r="GU2292" s="22"/>
      <c r="GV2292" s="22"/>
      <c r="GW2292" s="22"/>
      <c r="GX2292" s="22"/>
      <c r="GY2292" s="22"/>
      <c r="GZ2292" s="22"/>
      <c r="HA2292" s="22"/>
      <c r="HB2292" s="22"/>
      <c r="HC2292" s="22"/>
      <c r="HD2292" s="22"/>
      <c r="HE2292" s="22"/>
      <c r="HF2292" s="22"/>
      <c r="HG2292" s="22"/>
      <c r="HH2292" s="22"/>
      <c r="HI2292" s="24"/>
      <c r="HJ2292" s="22"/>
      <c r="HK2292" s="22"/>
      <c r="HL2292" s="22"/>
      <c r="HM2292" s="22"/>
      <c r="HN2292" s="22"/>
      <c r="HO2292" s="22"/>
      <c r="HP2292" s="22"/>
      <c r="HQ2292" s="22"/>
      <c r="HR2292" s="22"/>
      <c r="HS2292" s="22"/>
      <c r="HT2292" s="22"/>
      <c r="HU2292" s="22"/>
      <c r="HV2292" s="22"/>
      <c r="HW2292" s="22"/>
      <c r="HX2292" s="22"/>
      <c r="HY2292" s="22"/>
      <c r="HZ2292" s="22"/>
      <c r="IA2292" s="22"/>
      <c r="IB2292" s="22"/>
      <c r="IC2292" s="22"/>
      <c r="ID2292" s="22"/>
      <c r="IE2292" s="22"/>
      <c r="IF2292" s="22"/>
      <c r="IG2292" s="22"/>
      <c r="IH2292" s="22"/>
      <c r="II2292" s="22"/>
      <c r="IJ2292" s="22"/>
      <c r="IK2292" s="22"/>
      <c r="IL2292" s="22"/>
      <c r="IM2292" s="22"/>
      <c r="IN2292" s="22"/>
      <c r="IO2292" s="24"/>
      <c r="IP2292" s="22"/>
      <c r="IQ2292" s="22"/>
      <c r="IR2292" s="22"/>
      <c r="IS2292" s="22"/>
      <c r="IT2292" s="22"/>
      <c r="IU2292" s="22"/>
      <c r="IV2292" s="22"/>
      <c r="IW2292" s="22"/>
      <c r="IX2292" s="22"/>
      <c r="IY2292" s="22"/>
      <c r="IZ2292" s="22"/>
      <c r="JA2292" s="22"/>
      <c r="JB2292" s="22"/>
      <c r="JC2292" s="22"/>
      <c r="JD2292" s="22"/>
      <c r="JE2292" s="22"/>
      <c r="JF2292" s="22"/>
      <c r="JG2292" s="22"/>
      <c r="JH2292" s="22"/>
      <c r="JI2292" s="22"/>
      <c r="JJ2292" s="22"/>
      <c r="JK2292" s="22"/>
      <c r="JL2292" s="22"/>
      <c r="JM2292" s="22"/>
      <c r="JN2292" s="22"/>
      <c r="JO2292" s="22"/>
      <c r="JP2292" s="22"/>
      <c r="JQ2292" s="22"/>
      <c r="JR2292" s="22"/>
      <c r="JS2292" s="22"/>
      <c r="JT2292" s="22"/>
      <c r="JU2292" s="24"/>
      <c r="JV2292" s="22"/>
      <c r="JW2292" s="22"/>
      <c r="JX2292" s="22"/>
      <c r="JY2292" s="22"/>
      <c r="JZ2292" s="22"/>
      <c r="KA2292" s="22"/>
      <c r="KB2292" s="22"/>
      <c r="KC2292" s="22"/>
      <c r="KD2292" s="22"/>
      <c r="KE2292" s="22"/>
      <c r="KF2292" s="22"/>
      <c r="KG2292" s="22"/>
      <c r="KH2292" s="22"/>
      <c r="KI2292" s="22"/>
      <c r="KJ2292" s="22"/>
      <c r="KK2292" s="22"/>
      <c r="KL2292" s="22"/>
      <c r="KM2292" s="22"/>
      <c r="KN2292" s="22"/>
      <c r="KO2292" s="22"/>
      <c r="KP2292" s="22"/>
      <c r="KQ2292" s="22"/>
      <c r="KR2292" s="22"/>
      <c r="KS2292" s="22"/>
      <c r="KT2292" s="22"/>
      <c r="KU2292" s="22"/>
      <c r="KV2292" s="22"/>
      <c r="KW2292" s="22"/>
      <c r="KX2292" s="22"/>
      <c r="KY2292" s="22"/>
      <c r="KZ2292" s="22"/>
      <c r="LA2292" s="24"/>
      <c r="LB2292" s="22"/>
      <c r="LC2292" s="22"/>
      <c r="LD2292" s="22"/>
      <c r="LE2292" s="22"/>
      <c r="LF2292" s="22"/>
      <c r="LG2292" s="22"/>
      <c r="LH2292" s="22"/>
      <c r="LI2292" s="22"/>
      <c r="LJ2292" s="22"/>
      <c r="LK2292" s="22"/>
      <c r="LL2292" s="22"/>
      <c r="LM2292" s="22"/>
      <c r="LN2292" s="22"/>
      <c r="LO2292" s="22"/>
      <c r="LP2292" s="22"/>
      <c r="LQ2292" s="22"/>
      <c r="LR2292" s="22"/>
      <c r="LS2292" s="22"/>
      <c r="LT2292" s="22"/>
      <c r="LU2292" s="22"/>
      <c r="LV2292" s="22"/>
      <c r="LW2292" s="22"/>
      <c r="LX2292" s="22"/>
      <c r="LY2292" s="22"/>
      <c r="LZ2292" s="22"/>
      <c r="MA2292" s="22"/>
      <c r="MB2292" s="22"/>
      <c r="MC2292" s="22"/>
      <c r="MD2292" s="22"/>
      <c r="ME2292" s="22"/>
      <c r="MF2292" s="22"/>
      <c r="MG2292" s="24"/>
      <c r="MH2292" s="22"/>
      <c r="MI2292" s="22"/>
      <c r="MJ2292" s="22"/>
      <c r="MK2292" s="22"/>
      <c r="ML2292" s="22"/>
      <c r="MM2292" s="22"/>
      <c r="MN2292" s="22"/>
      <c r="MO2292" s="22"/>
      <c r="MP2292" s="22"/>
      <c r="MQ2292" s="22"/>
      <c r="MR2292" s="22"/>
      <c r="MS2292" s="22"/>
      <c r="MT2292" s="22"/>
      <c r="MU2292" s="22"/>
      <c r="MV2292" s="22"/>
      <c r="MW2292" s="22"/>
      <c r="MX2292" s="22"/>
      <c r="MY2292" s="22"/>
      <c r="MZ2292" s="22"/>
      <c r="NA2292" s="22"/>
      <c r="NB2292" s="22"/>
      <c r="NC2292" s="22"/>
      <c r="ND2292" s="22"/>
      <c r="NE2292" s="22"/>
      <c r="NF2292" s="22"/>
      <c r="NG2292" s="22"/>
      <c r="NH2292" s="22"/>
      <c r="NI2292" s="22"/>
      <c r="NJ2292" s="22"/>
      <c r="NK2292" s="22"/>
      <c r="NL2292" s="22"/>
      <c r="NM2292" s="24"/>
      <c r="NN2292" s="22"/>
      <c r="NO2292" s="22"/>
      <c r="NP2292" s="22"/>
      <c r="NQ2292" s="22"/>
      <c r="NR2292" s="22"/>
      <c r="NS2292" s="22"/>
      <c r="NT2292" s="22"/>
      <c r="NU2292" s="22"/>
      <c r="NV2292" s="22"/>
      <c r="NW2292" s="22"/>
      <c r="NX2292" s="22"/>
      <c r="NY2292" s="22"/>
      <c r="NZ2292" s="22"/>
      <c r="OA2292" s="22"/>
      <c r="OB2292" s="22"/>
      <c r="OC2292" s="22"/>
      <c r="OD2292" s="22"/>
      <c r="OE2292" s="22"/>
      <c r="OF2292" s="22"/>
      <c r="OG2292" s="22"/>
      <c r="OH2292" s="22"/>
      <c r="OI2292" s="22"/>
      <c r="OJ2292" s="22"/>
      <c r="OK2292" s="22"/>
      <c r="OL2292" s="22"/>
      <c r="OM2292" s="22"/>
      <c r="ON2292" s="22"/>
      <c r="OO2292" s="22"/>
      <c r="OP2292" s="22"/>
      <c r="OQ2292" s="22"/>
      <c r="OR2292" s="22"/>
    </row>
    <row r="2293" spans="1:408" ht="15" thickBot="1">
      <c r="A2293" s="1"/>
      <c r="B2293" s="12"/>
      <c r="C2293" s="12"/>
      <c r="D2293" s="22"/>
      <c r="E2293" s="54"/>
      <c r="F2293" s="54"/>
      <c r="G2293" s="54"/>
      <c r="H2293" s="55"/>
      <c r="I2293" s="22"/>
      <c r="J2293" s="56"/>
      <c r="K2293" s="80"/>
      <c r="L2293" s="57"/>
      <c r="M2293" s="57"/>
      <c r="N2293" s="55"/>
      <c r="O2293" s="58"/>
      <c r="P2293" s="58"/>
      <c r="Q2293" s="59"/>
      <c r="R2293" s="60"/>
      <c r="S2293" s="60"/>
      <c r="T2293" s="22"/>
      <c r="U2293" s="1"/>
      <c r="V2293" s="23"/>
      <c r="X2293" s="24"/>
      <c r="Y2293" s="24"/>
      <c r="Z2293" s="22"/>
      <c r="AA2293" s="22"/>
      <c r="AB2293" s="22"/>
      <c r="AC2293" s="22"/>
      <c r="AD2293" s="22"/>
      <c r="AE2293" s="22"/>
      <c r="AF2293" s="22"/>
      <c r="AG2293" s="22"/>
      <c r="AH2293" s="22"/>
      <c r="AI2293" s="22"/>
      <c r="AJ2293" s="22"/>
      <c r="AK2293" s="22"/>
      <c r="AL2293" s="22"/>
      <c r="AM2293" s="22"/>
      <c r="AN2293" s="22"/>
      <c r="AO2293" s="22"/>
      <c r="AP2293" s="22"/>
      <c r="AQ2293" s="22"/>
      <c r="AR2293" s="22"/>
      <c r="AS2293" s="22"/>
      <c r="AT2293" s="22"/>
      <c r="AU2293" s="22"/>
      <c r="AV2293" s="22"/>
      <c r="AW2293" s="22"/>
      <c r="AX2293" s="22"/>
      <c r="AY2293" s="22"/>
      <c r="AZ2293" s="22"/>
      <c r="BA2293" s="22"/>
      <c r="BB2293" s="22"/>
      <c r="BC2293" s="22"/>
      <c r="BD2293" s="22"/>
      <c r="BE2293" s="24"/>
      <c r="BF2293" s="22"/>
      <c r="BG2293" s="22"/>
      <c r="BH2293" s="22"/>
      <c r="BI2293" s="22"/>
      <c r="BJ2293" s="22"/>
      <c r="BK2293" s="22"/>
      <c r="BL2293" s="22"/>
      <c r="BM2293" s="22"/>
      <c r="BN2293" s="22"/>
      <c r="BO2293" s="22"/>
      <c r="BP2293" s="22"/>
      <c r="BQ2293" s="22"/>
      <c r="BR2293" s="22"/>
      <c r="BS2293" s="22"/>
      <c r="BT2293" s="22"/>
      <c r="BU2293" s="22"/>
      <c r="BV2293" s="22"/>
      <c r="BW2293" s="22"/>
      <c r="BX2293" s="22"/>
      <c r="BY2293" s="22"/>
      <c r="BZ2293" s="22"/>
      <c r="CA2293" s="22"/>
      <c r="CB2293" s="22"/>
      <c r="CC2293" s="22"/>
      <c r="CD2293" s="22"/>
      <c r="CE2293" s="22"/>
      <c r="CF2293" s="22"/>
      <c r="CG2293" s="22"/>
      <c r="CH2293" s="22"/>
      <c r="CI2293" s="22"/>
      <c r="CJ2293" s="22"/>
      <c r="CK2293" s="24"/>
      <c r="CL2293" s="22"/>
      <c r="CM2293" s="22"/>
      <c r="CN2293" s="22"/>
      <c r="CO2293" s="22"/>
      <c r="CP2293" s="22"/>
      <c r="CQ2293" s="22"/>
      <c r="CR2293" s="22"/>
      <c r="CS2293" s="22"/>
      <c r="CT2293" s="22"/>
      <c r="CU2293" s="22"/>
      <c r="CV2293" s="22"/>
      <c r="CW2293" s="22"/>
      <c r="CX2293" s="22"/>
      <c r="CY2293" s="22"/>
      <c r="CZ2293" s="22"/>
      <c r="DA2293" s="22"/>
      <c r="DB2293" s="22"/>
      <c r="DC2293" s="22"/>
      <c r="DD2293" s="22"/>
      <c r="DE2293" s="22"/>
      <c r="DF2293" s="22"/>
      <c r="DG2293" s="22"/>
      <c r="DH2293" s="22"/>
      <c r="DI2293" s="22"/>
      <c r="DJ2293" s="22"/>
      <c r="DK2293" s="22"/>
      <c r="DL2293" s="22"/>
      <c r="DM2293" s="22"/>
      <c r="DN2293" s="22"/>
      <c r="DO2293" s="22"/>
      <c r="DP2293" s="22"/>
      <c r="DQ2293" s="24"/>
      <c r="DR2293" s="22"/>
      <c r="DS2293" s="22"/>
      <c r="DT2293" s="22"/>
      <c r="DU2293" s="22"/>
      <c r="DV2293" s="22"/>
      <c r="DW2293" s="22"/>
      <c r="DX2293" s="22"/>
      <c r="DY2293" s="22"/>
      <c r="DZ2293" s="22"/>
      <c r="EA2293" s="22"/>
      <c r="EB2293" s="22"/>
      <c r="EC2293" s="22"/>
      <c r="ED2293" s="22"/>
      <c r="EE2293" s="22"/>
      <c r="EF2293" s="22"/>
      <c r="EG2293" s="22"/>
      <c r="EH2293" s="22"/>
      <c r="EI2293" s="22"/>
      <c r="EJ2293" s="22"/>
      <c r="EK2293" s="22"/>
      <c r="EL2293" s="22"/>
      <c r="EM2293" s="22"/>
      <c r="EN2293" s="22"/>
      <c r="EO2293" s="22"/>
      <c r="EP2293" s="22"/>
      <c r="EQ2293" s="22"/>
      <c r="ER2293" s="22"/>
      <c r="ES2293" s="22"/>
      <c r="ET2293" s="22"/>
      <c r="EU2293" s="22"/>
      <c r="EV2293" s="22"/>
      <c r="EW2293" s="24"/>
      <c r="EX2293" s="22"/>
      <c r="EY2293" s="22"/>
      <c r="EZ2293" s="22"/>
      <c r="FA2293" s="22"/>
      <c r="FB2293" s="22"/>
      <c r="FC2293" s="22"/>
      <c r="FD2293" s="22"/>
      <c r="FE2293" s="22"/>
      <c r="FF2293" s="22"/>
      <c r="FG2293" s="22"/>
      <c r="FH2293" s="22"/>
      <c r="FI2293" s="22"/>
      <c r="FJ2293" s="22"/>
      <c r="FK2293" s="22"/>
      <c r="FL2293" s="22"/>
      <c r="FM2293" s="22"/>
      <c r="FN2293" s="22"/>
      <c r="FO2293" s="22"/>
      <c r="FP2293" s="22"/>
      <c r="FQ2293" s="22"/>
      <c r="FR2293" s="22"/>
      <c r="FS2293" s="22"/>
      <c r="FT2293" s="22"/>
      <c r="FU2293" s="22"/>
      <c r="FV2293" s="22"/>
      <c r="FW2293" s="22"/>
      <c r="FX2293" s="22"/>
      <c r="FY2293" s="22"/>
      <c r="FZ2293" s="22"/>
      <c r="GA2293" s="22"/>
      <c r="GB2293" s="22"/>
      <c r="GC2293" s="24"/>
      <c r="GD2293" s="22"/>
      <c r="GE2293" s="22"/>
      <c r="GF2293" s="22"/>
      <c r="GG2293" s="22"/>
      <c r="GH2293" s="22"/>
      <c r="GI2293" s="22"/>
      <c r="GJ2293" s="22"/>
      <c r="GK2293" s="22"/>
      <c r="GL2293" s="22"/>
      <c r="GM2293" s="22"/>
      <c r="GN2293" s="22"/>
      <c r="GO2293" s="22"/>
      <c r="GP2293" s="22"/>
      <c r="GQ2293" s="22"/>
      <c r="GR2293" s="22"/>
      <c r="GS2293" s="22"/>
      <c r="GT2293" s="22"/>
      <c r="GU2293" s="22"/>
      <c r="GV2293" s="22"/>
      <c r="GW2293" s="22"/>
      <c r="GX2293" s="22"/>
      <c r="GY2293" s="22"/>
      <c r="GZ2293" s="22"/>
      <c r="HA2293" s="22"/>
      <c r="HB2293" s="22"/>
      <c r="HC2293" s="22"/>
      <c r="HD2293" s="22"/>
      <c r="HE2293" s="22"/>
      <c r="HF2293" s="22"/>
      <c r="HG2293" s="22"/>
      <c r="HH2293" s="22"/>
      <c r="HI2293" s="24"/>
      <c r="HJ2293" s="22"/>
      <c r="HK2293" s="22"/>
      <c r="HL2293" s="22"/>
      <c r="HM2293" s="22"/>
      <c r="HN2293" s="22"/>
      <c r="HO2293" s="22"/>
      <c r="HP2293" s="22"/>
      <c r="HQ2293" s="22"/>
      <c r="HR2293" s="22"/>
      <c r="HS2293" s="22"/>
      <c r="HT2293" s="22"/>
      <c r="HU2293" s="22"/>
      <c r="HV2293" s="22"/>
      <c r="HW2293" s="22"/>
      <c r="HX2293" s="22"/>
      <c r="HY2293" s="22"/>
      <c r="HZ2293" s="22"/>
      <c r="IA2293" s="22"/>
      <c r="IB2293" s="22"/>
      <c r="IC2293" s="22"/>
      <c r="ID2293" s="22"/>
      <c r="IE2293" s="22"/>
      <c r="IF2293" s="22"/>
      <c r="IG2293" s="22"/>
      <c r="IH2293" s="22"/>
      <c r="II2293" s="22"/>
      <c r="IJ2293" s="22"/>
      <c r="IK2293" s="22"/>
      <c r="IL2293" s="22"/>
      <c r="IM2293" s="22"/>
      <c r="IN2293" s="22"/>
      <c r="IO2293" s="24"/>
      <c r="IP2293" s="22"/>
      <c r="IQ2293" s="22"/>
      <c r="IR2293" s="22"/>
      <c r="IS2293" s="22"/>
      <c r="IT2293" s="22"/>
      <c r="IU2293" s="22"/>
      <c r="IV2293" s="22"/>
      <c r="IW2293" s="22"/>
      <c r="IX2293" s="22"/>
      <c r="IY2293" s="22"/>
      <c r="IZ2293" s="22"/>
      <c r="JA2293" s="22"/>
      <c r="JB2293" s="22"/>
      <c r="JC2293" s="22"/>
      <c r="JD2293" s="22"/>
      <c r="JE2293" s="22"/>
      <c r="JF2293" s="22"/>
      <c r="JG2293" s="22"/>
      <c r="JH2293" s="22"/>
      <c r="JI2293" s="22"/>
      <c r="JJ2293" s="22"/>
      <c r="JK2293" s="22"/>
      <c r="JL2293" s="22"/>
      <c r="JM2293" s="22"/>
      <c r="JN2293" s="22"/>
      <c r="JO2293" s="22"/>
      <c r="JP2293" s="22"/>
      <c r="JQ2293" s="22"/>
      <c r="JR2293" s="22"/>
      <c r="JS2293" s="22"/>
      <c r="JT2293" s="22"/>
      <c r="JU2293" s="24"/>
      <c r="JV2293" s="22"/>
      <c r="JW2293" s="22"/>
      <c r="JX2293" s="22"/>
      <c r="JY2293" s="22"/>
      <c r="JZ2293" s="22"/>
      <c r="KA2293" s="22"/>
      <c r="KB2293" s="22"/>
      <c r="KC2293" s="22"/>
      <c r="KD2293" s="22"/>
      <c r="KE2293" s="22"/>
      <c r="KF2293" s="22"/>
      <c r="KG2293" s="22"/>
      <c r="KH2293" s="22"/>
      <c r="KI2293" s="22"/>
      <c r="KJ2293" s="22"/>
      <c r="KK2293" s="22"/>
      <c r="KL2293" s="22"/>
      <c r="KM2293" s="22"/>
      <c r="KN2293" s="22"/>
      <c r="KO2293" s="22"/>
      <c r="KP2293" s="22"/>
      <c r="KQ2293" s="22"/>
      <c r="KR2293" s="22"/>
      <c r="KS2293" s="22"/>
      <c r="KT2293" s="22"/>
      <c r="KU2293" s="22"/>
      <c r="KV2293" s="22"/>
      <c r="KW2293" s="22"/>
      <c r="KX2293" s="22"/>
      <c r="KY2293" s="22"/>
      <c r="KZ2293" s="22"/>
      <c r="LA2293" s="24"/>
      <c r="LB2293" s="22"/>
      <c r="LC2293" s="22"/>
      <c r="LD2293" s="22"/>
      <c r="LE2293" s="22"/>
      <c r="LF2293" s="22"/>
      <c r="LG2293" s="22"/>
      <c r="LH2293" s="22"/>
      <c r="LI2293" s="22"/>
      <c r="LJ2293" s="22"/>
      <c r="LK2293" s="22"/>
      <c r="LL2293" s="22"/>
      <c r="LM2293" s="22"/>
      <c r="LN2293" s="22"/>
      <c r="LO2293" s="22"/>
      <c r="LP2293" s="22"/>
      <c r="LQ2293" s="22"/>
      <c r="LR2293" s="22"/>
      <c r="LS2293" s="22"/>
      <c r="LT2293" s="22"/>
      <c r="LU2293" s="22"/>
      <c r="LV2293" s="22"/>
      <c r="LW2293" s="22"/>
      <c r="LX2293" s="22"/>
      <c r="LY2293" s="22"/>
      <c r="LZ2293" s="22"/>
      <c r="MA2293" s="22"/>
      <c r="MB2293" s="22"/>
      <c r="MC2293" s="22"/>
      <c r="MD2293" s="22"/>
      <c r="ME2293" s="22"/>
      <c r="MF2293" s="22"/>
      <c r="MG2293" s="24"/>
      <c r="MH2293" s="22"/>
      <c r="MI2293" s="22"/>
      <c r="MJ2293" s="22"/>
      <c r="MK2293" s="22"/>
      <c r="ML2293" s="22"/>
      <c r="MM2293" s="22"/>
      <c r="MN2293" s="22"/>
      <c r="MO2293" s="22"/>
      <c r="MP2293" s="22"/>
      <c r="MQ2293" s="22"/>
      <c r="MR2293" s="22"/>
      <c r="MS2293" s="22"/>
      <c r="MT2293" s="22"/>
      <c r="MU2293" s="22"/>
      <c r="MV2293" s="22"/>
      <c r="MW2293" s="22"/>
      <c r="MX2293" s="22"/>
      <c r="MY2293" s="22"/>
      <c r="MZ2293" s="22"/>
      <c r="NA2293" s="22"/>
      <c r="NB2293" s="22"/>
      <c r="NC2293" s="22"/>
      <c r="ND2293" s="22"/>
      <c r="NE2293" s="22"/>
      <c r="NF2293" s="22"/>
      <c r="NG2293" s="22"/>
      <c r="NH2293" s="22"/>
      <c r="NI2293" s="22"/>
      <c r="NJ2293" s="22"/>
      <c r="NK2293" s="22"/>
      <c r="NL2293" s="22"/>
      <c r="NM2293" s="24"/>
      <c r="NN2293" s="22"/>
      <c r="NO2293" s="22"/>
      <c r="NP2293" s="22"/>
      <c r="NQ2293" s="22"/>
      <c r="NR2293" s="22"/>
      <c r="NS2293" s="22"/>
      <c r="NT2293" s="22"/>
      <c r="NU2293" s="22"/>
      <c r="NV2293" s="22"/>
      <c r="NW2293" s="22"/>
      <c r="NX2293" s="22"/>
      <c r="NY2293" s="22"/>
      <c r="NZ2293" s="22"/>
      <c r="OA2293" s="22"/>
      <c r="OB2293" s="22"/>
      <c r="OC2293" s="22"/>
      <c r="OD2293" s="22"/>
      <c r="OE2293" s="22"/>
      <c r="OF2293" s="22"/>
      <c r="OG2293" s="22"/>
      <c r="OH2293" s="22"/>
      <c r="OI2293" s="22"/>
      <c r="OJ2293" s="22"/>
      <c r="OK2293" s="22"/>
      <c r="OL2293" s="22"/>
      <c r="OM2293" s="22"/>
      <c r="ON2293" s="22"/>
      <c r="OO2293" s="22"/>
      <c r="OP2293" s="22"/>
      <c r="OQ2293" s="22"/>
      <c r="OR2293" s="22"/>
    </row>
    <row r="2294" spans="1:408" ht="15" thickBot="1">
      <c r="A2294" s="1"/>
      <c r="B2294" s="12"/>
      <c r="C2294" s="12"/>
      <c r="D2294" s="22"/>
      <c r="E2294" s="54"/>
      <c r="F2294" s="54"/>
      <c r="G2294" s="54"/>
      <c r="H2294" s="55"/>
      <c r="I2294" s="22"/>
      <c r="J2294" s="56"/>
      <c r="K2294" s="81"/>
      <c r="L2294" s="57"/>
      <c r="M2294" s="57"/>
      <c r="N2294" s="55"/>
      <c r="O2294" s="58"/>
      <c r="P2294" s="58"/>
      <c r="Q2294" s="59"/>
      <c r="R2294" s="60"/>
      <c r="S2294" s="60"/>
      <c r="T2294" s="22"/>
      <c r="U2294" s="1"/>
      <c r="V2294" s="23"/>
      <c r="X2294" s="24"/>
      <c r="Y2294" s="24"/>
      <c r="Z2294" s="22"/>
      <c r="AA2294" s="22"/>
      <c r="AB2294" s="22"/>
      <c r="AC2294" s="22"/>
      <c r="AD2294" s="22"/>
      <c r="AE2294" s="22"/>
      <c r="AF2294" s="22"/>
      <c r="AG2294" s="22"/>
      <c r="AH2294" s="22"/>
      <c r="AI2294" s="22"/>
      <c r="AJ2294" s="22"/>
      <c r="AK2294" s="22"/>
      <c r="AL2294" s="22"/>
      <c r="AM2294" s="22"/>
      <c r="AN2294" s="22"/>
      <c r="AO2294" s="22"/>
      <c r="AP2294" s="22"/>
      <c r="AQ2294" s="22"/>
      <c r="AR2294" s="22"/>
      <c r="AS2294" s="22"/>
      <c r="AT2294" s="22"/>
      <c r="AU2294" s="22"/>
      <c r="AV2294" s="22"/>
      <c r="AW2294" s="22"/>
      <c r="AX2294" s="22"/>
      <c r="AY2294" s="22"/>
      <c r="AZ2294" s="22"/>
      <c r="BA2294" s="22"/>
      <c r="BB2294" s="22"/>
      <c r="BC2294" s="22"/>
      <c r="BD2294" s="22"/>
      <c r="BE2294" s="24"/>
      <c r="BF2294" s="22"/>
      <c r="BG2294" s="22"/>
      <c r="BH2294" s="22"/>
      <c r="BI2294" s="22"/>
      <c r="BJ2294" s="22"/>
      <c r="BK2294" s="22"/>
      <c r="BL2294" s="22"/>
      <c r="BM2294" s="22"/>
      <c r="BN2294" s="22"/>
      <c r="BO2294" s="22"/>
      <c r="BP2294" s="22"/>
      <c r="BQ2294" s="22"/>
      <c r="BR2294" s="22"/>
      <c r="BS2294" s="22"/>
      <c r="BT2294" s="22"/>
      <c r="BU2294" s="22"/>
      <c r="BV2294" s="22"/>
      <c r="BW2294" s="22"/>
      <c r="BX2294" s="22"/>
      <c r="BY2294" s="22"/>
      <c r="BZ2294" s="22"/>
      <c r="CA2294" s="22"/>
      <c r="CB2294" s="22"/>
      <c r="CC2294" s="22"/>
      <c r="CD2294" s="22"/>
      <c r="CE2294" s="22"/>
      <c r="CF2294" s="22"/>
      <c r="CG2294" s="22"/>
      <c r="CH2294" s="22"/>
      <c r="CI2294" s="22"/>
      <c r="CJ2294" s="22"/>
      <c r="CK2294" s="24"/>
      <c r="CL2294" s="22"/>
      <c r="CM2294" s="22"/>
      <c r="CN2294" s="22"/>
      <c r="CO2294" s="22"/>
      <c r="CP2294" s="22"/>
      <c r="CQ2294" s="22"/>
      <c r="CR2294" s="22"/>
      <c r="CS2294" s="22"/>
      <c r="CT2294" s="22"/>
      <c r="CU2294" s="22"/>
      <c r="CV2294" s="22"/>
      <c r="CW2294" s="22"/>
      <c r="CX2294" s="22"/>
      <c r="CY2294" s="22"/>
      <c r="CZ2294" s="22"/>
      <c r="DA2294" s="22"/>
      <c r="DB2294" s="22"/>
      <c r="DC2294" s="22"/>
      <c r="DD2294" s="22"/>
      <c r="DE2294" s="22"/>
      <c r="DF2294" s="22"/>
      <c r="DG2294" s="22"/>
      <c r="DH2294" s="22"/>
      <c r="DI2294" s="22"/>
      <c r="DJ2294" s="22"/>
      <c r="DK2294" s="22"/>
      <c r="DL2294" s="22"/>
      <c r="DM2294" s="22"/>
      <c r="DN2294" s="22"/>
      <c r="DO2294" s="22"/>
      <c r="DP2294" s="22"/>
      <c r="DQ2294" s="24"/>
      <c r="DR2294" s="22"/>
      <c r="DS2294" s="22"/>
      <c r="DT2294" s="22"/>
      <c r="DU2294" s="22"/>
      <c r="DV2294" s="22"/>
      <c r="DW2294" s="22"/>
      <c r="DX2294" s="22"/>
      <c r="DY2294" s="22"/>
      <c r="DZ2294" s="22"/>
      <c r="EA2294" s="22"/>
      <c r="EB2294" s="22"/>
      <c r="EC2294" s="22"/>
      <c r="ED2294" s="22"/>
      <c r="EE2294" s="22"/>
      <c r="EF2294" s="22"/>
      <c r="EG2294" s="22"/>
      <c r="EH2294" s="22"/>
      <c r="EI2294" s="22"/>
      <c r="EJ2294" s="22"/>
      <c r="EK2294" s="22"/>
      <c r="EL2294" s="22"/>
      <c r="EM2294" s="22"/>
      <c r="EN2294" s="22"/>
      <c r="EO2294" s="22"/>
      <c r="EP2294" s="22"/>
      <c r="EQ2294" s="22"/>
      <c r="ER2294" s="22"/>
      <c r="ES2294" s="22"/>
      <c r="ET2294" s="22"/>
      <c r="EU2294" s="22"/>
      <c r="EV2294" s="22"/>
      <c r="EW2294" s="24"/>
      <c r="EX2294" s="22"/>
      <c r="EY2294" s="22"/>
      <c r="EZ2294" s="22"/>
      <c r="FA2294" s="22"/>
      <c r="FB2294" s="22"/>
      <c r="FC2294" s="22"/>
      <c r="FD2294" s="22"/>
      <c r="FE2294" s="22"/>
      <c r="FF2294" s="22"/>
      <c r="FG2294" s="22"/>
      <c r="FH2294" s="22"/>
      <c r="FI2294" s="22"/>
      <c r="FJ2294" s="22"/>
      <c r="FK2294" s="22"/>
      <c r="FL2294" s="22"/>
      <c r="FM2294" s="22"/>
      <c r="FN2294" s="22"/>
      <c r="FO2294" s="22"/>
      <c r="FP2294" s="22"/>
      <c r="FQ2294" s="22"/>
      <c r="FR2294" s="22"/>
      <c r="FS2294" s="22"/>
      <c r="FT2294" s="22"/>
      <c r="FU2294" s="22"/>
      <c r="FV2294" s="22"/>
      <c r="FW2294" s="22"/>
      <c r="FX2294" s="22"/>
      <c r="FY2294" s="22"/>
      <c r="FZ2294" s="22"/>
      <c r="GA2294" s="22"/>
      <c r="GB2294" s="22"/>
      <c r="GC2294" s="24"/>
      <c r="GD2294" s="22"/>
      <c r="GE2294" s="22"/>
      <c r="GF2294" s="22"/>
      <c r="GG2294" s="22"/>
      <c r="GH2294" s="22"/>
      <c r="GI2294" s="22"/>
      <c r="GJ2294" s="22"/>
      <c r="GK2294" s="22"/>
      <c r="GL2294" s="22"/>
      <c r="GM2294" s="22"/>
      <c r="GN2294" s="22"/>
      <c r="GO2294" s="22"/>
      <c r="GP2294" s="22"/>
      <c r="GQ2294" s="22"/>
      <c r="GR2294" s="22"/>
      <c r="GS2294" s="22"/>
      <c r="GT2294" s="22"/>
      <c r="GU2294" s="22"/>
      <c r="GV2294" s="22"/>
      <c r="GW2294" s="22"/>
      <c r="GX2294" s="22"/>
      <c r="GY2294" s="22"/>
      <c r="GZ2294" s="22"/>
      <c r="HA2294" s="22"/>
      <c r="HB2294" s="22"/>
      <c r="HC2294" s="22"/>
      <c r="HD2294" s="22"/>
      <c r="HE2294" s="22"/>
      <c r="HF2294" s="22"/>
      <c r="HG2294" s="22"/>
      <c r="HH2294" s="22"/>
      <c r="HI2294" s="24"/>
      <c r="HJ2294" s="22"/>
      <c r="HK2294" s="22"/>
      <c r="HL2294" s="22"/>
      <c r="HM2294" s="22"/>
      <c r="HN2294" s="22"/>
      <c r="HO2294" s="22"/>
      <c r="HP2294" s="22"/>
      <c r="HQ2294" s="22"/>
      <c r="HR2294" s="22"/>
      <c r="HS2294" s="22"/>
      <c r="HT2294" s="22"/>
      <c r="HU2294" s="22"/>
      <c r="HV2294" s="22"/>
      <c r="HW2294" s="22"/>
      <c r="HX2294" s="22"/>
      <c r="HY2294" s="22"/>
      <c r="HZ2294" s="22"/>
      <c r="IA2294" s="22"/>
      <c r="IB2294" s="22"/>
      <c r="IC2294" s="22"/>
      <c r="ID2294" s="22"/>
      <c r="IE2294" s="22"/>
      <c r="IF2294" s="22"/>
      <c r="IG2294" s="22"/>
      <c r="IH2294" s="22"/>
      <c r="II2294" s="22"/>
      <c r="IJ2294" s="22"/>
      <c r="IK2294" s="22"/>
      <c r="IL2294" s="22"/>
      <c r="IM2294" s="22"/>
      <c r="IN2294" s="22"/>
      <c r="IO2294" s="24"/>
      <c r="IP2294" s="22"/>
      <c r="IQ2294" s="22"/>
      <c r="IR2294" s="22"/>
      <c r="IS2294" s="22"/>
      <c r="IT2294" s="22"/>
      <c r="IU2294" s="22"/>
      <c r="IV2294" s="22"/>
      <c r="IW2294" s="22"/>
      <c r="IX2294" s="22"/>
      <c r="IY2294" s="22"/>
      <c r="IZ2294" s="22"/>
      <c r="JA2294" s="22"/>
      <c r="JB2294" s="22"/>
      <c r="JC2294" s="22"/>
      <c r="JD2294" s="22"/>
      <c r="JE2294" s="22"/>
      <c r="JF2294" s="22"/>
      <c r="JG2294" s="22"/>
      <c r="JH2294" s="22"/>
      <c r="JI2294" s="22"/>
      <c r="JJ2294" s="22"/>
      <c r="JK2294" s="22"/>
      <c r="JL2294" s="22"/>
      <c r="JM2294" s="22"/>
      <c r="JN2294" s="22"/>
      <c r="JO2294" s="22"/>
      <c r="JP2294" s="22"/>
      <c r="JQ2294" s="22"/>
      <c r="JR2294" s="22"/>
      <c r="JS2294" s="22"/>
      <c r="JT2294" s="22"/>
      <c r="JU2294" s="24"/>
      <c r="JV2294" s="22"/>
      <c r="JW2294" s="22"/>
      <c r="JX2294" s="22"/>
      <c r="JY2294" s="22"/>
      <c r="JZ2294" s="22"/>
      <c r="KA2294" s="22"/>
      <c r="KB2294" s="22"/>
      <c r="KC2294" s="22"/>
      <c r="KD2294" s="22"/>
      <c r="KE2294" s="22"/>
      <c r="KF2294" s="22"/>
      <c r="KG2294" s="22"/>
      <c r="KH2294" s="22"/>
      <c r="KI2294" s="22"/>
      <c r="KJ2294" s="22"/>
      <c r="KK2294" s="22"/>
      <c r="KL2294" s="22"/>
      <c r="KM2294" s="22"/>
      <c r="KN2294" s="22"/>
      <c r="KO2294" s="22"/>
      <c r="KP2294" s="22"/>
      <c r="KQ2294" s="22"/>
      <c r="KR2294" s="22"/>
      <c r="KS2294" s="22"/>
      <c r="KT2294" s="22"/>
      <c r="KU2294" s="22"/>
      <c r="KV2294" s="22"/>
      <c r="KW2294" s="22"/>
      <c r="KX2294" s="22"/>
      <c r="KY2294" s="22"/>
      <c r="KZ2294" s="22"/>
      <c r="LA2294" s="24"/>
      <c r="LB2294" s="22"/>
      <c r="LC2294" s="22"/>
      <c r="LD2294" s="22"/>
      <c r="LE2294" s="22"/>
      <c r="LF2294" s="22"/>
      <c r="LG2294" s="22"/>
      <c r="LH2294" s="22"/>
      <c r="LI2294" s="22"/>
      <c r="LJ2294" s="22"/>
      <c r="LK2294" s="22"/>
      <c r="LL2294" s="22"/>
      <c r="LM2294" s="22"/>
      <c r="LN2294" s="22"/>
      <c r="LO2294" s="22"/>
      <c r="LP2294" s="22"/>
      <c r="LQ2294" s="22"/>
      <c r="LR2294" s="22"/>
      <c r="LS2294" s="22"/>
      <c r="LT2294" s="22"/>
      <c r="LU2294" s="22"/>
      <c r="LV2294" s="22"/>
      <c r="LW2294" s="22"/>
      <c r="LX2294" s="22"/>
      <c r="LY2294" s="22"/>
      <c r="LZ2294" s="22"/>
      <c r="MA2294" s="22"/>
      <c r="MB2294" s="22"/>
      <c r="MC2294" s="22"/>
      <c r="MD2294" s="22"/>
      <c r="ME2294" s="22"/>
      <c r="MF2294" s="22"/>
      <c r="MG2294" s="24"/>
      <c r="MH2294" s="22"/>
      <c r="MI2294" s="22"/>
      <c r="MJ2294" s="22"/>
      <c r="MK2294" s="22"/>
      <c r="ML2294" s="22"/>
      <c r="MM2294" s="22"/>
      <c r="MN2294" s="22"/>
      <c r="MO2294" s="22"/>
      <c r="MP2294" s="22"/>
      <c r="MQ2294" s="22"/>
      <c r="MR2294" s="22"/>
      <c r="MS2294" s="22"/>
      <c r="MT2294" s="22"/>
      <c r="MU2294" s="22"/>
      <c r="MV2294" s="22"/>
      <c r="MW2294" s="22"/>
      <c r="MX2294" s="22"/>
      <c r="MY2294" s="22"/>
      <c r="MZ2294" s="22"/>
      <c r="NA2294" s="22"/>
      <c r="NB2294" s="22"/>
      <c r="NC2294" s="22"/>
      <c r="ND2294" s="22"/>
      <c r="NE2294" s="22"/>
      <c r="NF2294" s="22"/>
      <c r="NG2294" s="22"/>
      <c r="NH2294" s="22"/>
      <c r="NI2294" s="22"/>
      <c r="NJ2294" s="22"/>
      <c r="NK2294" s="22"/>
      <c r="NL2294" s="22"/>
      <c r="NM2294" s="24"/>
      <c r="NN2294" s="22"/>
      <c r="NO2294" s="22"/>
      <c r="NP2294" s="22"/>
      <c r="NQ2294" s="22"/>
      <c r="NR2294" s="22"/>
      <c r="NS2294" s="22"/>
      <c r="NT2294" s="22"/>
      <c r="NU2294" s="22"/>
      <c r="NV2294" s="22"/>
      <c r="NW2294" s="22"/>
      <c r="NX2294" s="22"/>
      <c r="NY2294" s="22"/>
      <c r="NZ2294" s="22"/>
      <c r="OA2294" s="22"/>
      <c r="OB2294" s="22"/>
      <c r="OC2294" s="22"/>
      <c r="OD2294" s="22"/>
      <c r="OE2294" s="22"/>
      <c r="OF2294" s="22"/>
      <c r="OG2294" s="22"/>
      <c r="OH2294" s="22"/>
      <c r="OI2294" s="22"/>
      <c r="OJ2294" s="22"/>
      <c r="OK2294" s="22"/>
      <c r="OL2294" s="22"/>
      <c r="OM2294" s="22"/>
      <c r="ON2294" s="22"/>
      <c r="OO2294" s="22"/>
      <c r="OP2294" s="22"/>
      <c r="OQ2294" s="22"/>
      <c r="OR2294" s="22"/>
    </row>
    <row r="2295" spans="1:408" ht="15" thickBot="1">
      <c r="A2295" s="1"/>
      <c r="B2295" s="12"/>
      <c r="C2295" s="12"/>
      <c r="D2295" s="22"/>
      <c r="E2295" s="54"/>
      <c r="F2295" s="54"/>
      <c r="G2295" s="54"/>
      <c r="H2295" s="55"/>
      <c r="I2295" s="22"/>
      <c r="J2295" s="56"/>
      <c r="K2295" s="80"/>
      <c r="L2295" s="57"/>
      <c r="M2295" s="57"/>
      <c r="N2295" s="55"/>
      <c r="O2295" s="58"/>
      <c r="P2295" s="58"/>
      <c r="Q2295" s="59"/>
      <c r="R2295" s="60"/>
      <c r="S2295" s="60"/>
      <c r="T2295" s="22"/>
      <c r="U2295" s="1"/>
      <c r="V2295" s="23"/>
      <c r="X2295" s="24"/>
      <c r="Y2295" s="24"/>
      <c r="Z2295" s="22"/>
      <c r="AA2295" s="22"/>
      <c r="AB2295" s="22"/>
      <c r="AC2295" s="22"/>
      <c r="AD2295" s="22"/>
      <c r="AE2295" s="22"/>
      <c r="AF2295" s="22"/>
      <c r="AG2295" s="22"/>
      <c r="AH2295" s="22"/>
      <c r="AI2295" s="22"/>
      <c r="AJ2295" s="22"/>
      <c r="AK2295" s="22"/>
      <c r="AL2295" s="22"/>
      <c r="AM2295" s="22"/>
      <c r="AN2295" s="22"/>
      <c r="AO2295" s="22"/>
      <c r="AP2295" s="22"/>
      <c r="AQ2295" s="22"/>
      <c r="AR2295" s="22"/>
      <c r="AS2295" s="22"/>
      <c r="AT2295" s="22"/>
      <c r="AU2295" s="22"/>
      <c r="AV2295" s="22"/>
      <c r="AW2295" s="22"/>
      <c r="AX2295" s="22"/>
      <c r="AY2295" s="22"/>
      <c r="AZ2295" s="22"/>
      <c r="BA2295" s="22"/>
      <c r="BB2295" s="22"/>
      <c r="BC2295" s="22"/>
      <c r="BD2295" s="22"/>
      <c r="BE2295" s="24"/>
      <c r="BF2295" s="22"/>
      <c r="BG2295" s="22"/>
      <c r="BH2295" s="22"/>
      <c r="BI2295" s="22"/>
      <c r="BJ2295" s="22"/>
      <c r="BK2295" s="22"/>
      <c r="BL2295" s="22"/>
      <c r="BM2295" s="22"/>
      <c r="BN2295" s="22"/>
      <c r="BO2295" s="22"/>
      <c r="BP2295" s="22"/>
      <c r="BQ2295" s="22"/>
      <c r="BR2295" s="22"/>
      <c r="BS2295" s="22"/>
      <c r="BT2295" s="22"/>
      <c r="BU2295" s="22"/>
      <c r="BV2295" s="22"/>
      <c r="BW2295" s="22"/>
      <c r="BX2295" s="22"/>
      <c r="BY2295" s="22"/>
      <c r="BZ2295" s="22"/>
      <c r="CA2295" s="22"/>
      <c r="CB2295" s="22"/>
      <c r="CC2295" s="22"/>
      <c r="CD2295" s="22"/>
      <c r="CE2295" s="22"/>
      <c r="CF2295" s="22"/>
      <c r="CG2295" s="22"/>
      <c r="CH2295" s="22"/>
      <c r="CI2295" s="22"/>
      <c r="CJ2295" s="22"/>
      <c r="CK2295" s="24"/>
      <c r="CL2295" s="22"/>
      <c r="CM2295" s="22"/>
      <c r="CN2295" s="22"/>
      <c r="CO2295" s="22"/>
      <c r="CP2295" s="22"/>
      <c r="CQ2295" s="22"/>
      <c r="CR2295" s="22"/>
      <c r="CS2295" s="22"/>
      <c r="CT2295" s="22"/>
      <c r="CU2295" s="22"/>
      <c r="CV2295" s="22"/>
      <c r="CW2295" s="22"/>
      <c r="CX2295" s="22"/>
      <c r="CY2295" s="22"/>
      <c r="CZ2295" s="22"/>
      <c r="DA2295" s="22"/>
      <c r="DB2295" s="22"/>
      <c r="DC2295" s="22"/>
      <c r="DD2295" s="22"/>
      <c r="DE2295" s="22"/>
      <c r="DF2295" s="22"/>
      <c r="DG2295" s="22"/>
      <c r="DH2295" s="22"/>
      <c r="DI2295" s="22"/>
      <c r="DJ2295" s="22"/>
      <c r="DK2295" s="22"/>
      <c r="DL2295" s="22"/>
      <c r="DM2295" s="22"/>
      <c r="DN2295" s="22"/>
      <c r="DO2295" s="22"/>
      <c r="DP2295" s="22"/>
      <c r="DQ2295" s="24"/>
      <c r="DR2295" s="22"/>
      <c r="DS2295" s="22"/>
      <c r="DT2295" s="22"/>
      <c r="DU2295" s="22"/>
      <c r="DV2295" s="22"/>
      <c r="DW2295" s="22"/>
      <c r="DX2295" s="22"/>
      <c r="DY2295" s="22"/>
      <c r="DZ2295" s="22"/>
      <c r="EA2295" s="22"/>
      <c r="EB2295" s="22"/>
      <c r="EC2295" s="22"/>
      <c r="ED2295" s="22"/>
      <c r="EE2295" s="22"/>
      <c r="EF2295" s="22"/>
      <c r="EG2295" s="22"/>
      <c r="EH2295" s="22"/>
      <c r="EI2295" s="22"/>
      <c r="EJ2295" s="22"/>
      <c r="EK2295" s="22"/>
      <c r="EL2295" s="22"/>
      <c r="EM2295" s="22"/>
      <c r="EN2295" s="22"/>
      <c r="EO2295" s="22"/>
      <c r="EP2295" s="22"/>
      <c r="EQ2295" s="22"/>
      <c r="ER2295" s="22"/>
      <c r="ES2295" s="22"/>
      <c r="ET2295" s="22"/>
      <c r="EU2295" s="22"/>
      <c r="EV2295" s="22"/>
      <c r="EW2295" s="24"/>
      <c r="EX2295" s="22"/>
      <c r="EY2295" s="22"/>
      <c r="EZ2295" s="22"/>
      <c r="FA2295" s="22"/>
      <c r="FB2295" s="22"/>
      <c r="FC2295" s="22"/>
      <c r="FD2295" s="22"/>
      <c r="FE2295" s="22"/>
      <c r="FF2295" s="22"/>
      <c r="FG2295" s="22"/>
      <c r="FH2295" s="22"/>
      <c r="FI2295" s="22"/>
      <c r="FJ2295" s="22"/>
      <c r="FK2295" s="22"/>
      <c r="FL2295" s="22"/>
      <c r="FM2295" s="22"/>
      <c r="FN2295" s="22"/>
      <c r="FO2295" s="22"/>
      <c r="FP2295" s="22"/>
      <c r="FQ2295" s="22"/>
      <c r="FR2295" s="22"/>
      <c r="FS2295" s="22"/>
      <c r="FT2295" s="22"/>
      <c r="FU2295" s="22"/>
      <c r="FV2295" s="22"/>
      <c r="FW2295" s="22"/>
      <c r="FX2295" s="22"/>
      <c r="FY2295" s="22"/>
      <c r="FZ2295" s="22"/>
      <c r="GA2295" s="22"/>
      <c r="GB2295" s="22"/>
      <c r="GC2295" s="24"/>
      <c r="GD2295" s="22"/>
      <c r="GE2295" s="22"/>
      <c r="GF2295" s="22"/>
      <c r="GG2295" s="22"/>
      <c r="GH2295" s="22"/>
      <c r="GI2295" s="22"/>
      <c r="GJ2295" s="22"/>
      <c r="GK2295" s="22"/>
      <c r="GL2295" s="22"/>
      <c r="GM2295" s="22"/>
      <c r="GN2295" s="22"/>
      <c r="GO2295" s="22"/>
      <c r="GP2295" s="22"/>
      <c r="GQ2295" s="22"/>
      <c r="GR2295" s="22"/>
      <c r="GS2295" s="22"/>
      <c r="GT2295" s="22"/>
      <c r="GU2295" s="22"/>
      <c r="GV2295" s="22"/>
      <c r="GW2295" s="22"/>
      <c r="GX2295" s="22"/>
      <c r="GY2295" s="22"/>
      <c r="GZ2295" s="22"/>
      <c r="HA2295" s="22"/>
      <c r="HB2295" s="22"/>
      <c r="HC2295" s="22"/>
      <c r="HD2295" s="22"/>
      <c r="HE2295" s="22"/>
      <c r="HF2295" s="22"/>
      <c r="HG2295" s="22"/>
      <c r="HH2295" s="22"/>
      <c r="HI2295" s="24"/>
      <c r="HJ2295" s="22"/>
      <c r="HK2295" s="22"/>
      <c r="HL2295" s="22"/>
      <c r="HM2295" s="22"/>
      <c r="HN2295" s="22"/>
      <c r="HO2295" s="22"/>
      <c r="HP2295" s="22"/>
      <c r="HQ2295" s="22"/>
      <c r="HR2295" s="22"/>
      <c r="HS2295" s="22"/>
      <c r="HT2295" s="22"/>
      <c r="HU2295" s="22"/>
      <c r="HV2295" s="22"/>
      <c r="HW2295" s="22"/>
      <c r="HX2295" s="22"/>
      <c r="HY2295" s="22"/>
      <c r="HZ2295" s="22"/>
      <c r="IA2295" s="22"/>
      <c r="IB2295" s="22"/>
      <c r="IC2295" s="22"/>
      <c r="ID2295" s="22"/>
      <c r="IE2295" s="22"/>
      <c r="IF2295" s="22"/>
      <c r="IG2295" s="22"/>
      <c r="IH2295" s="22"/>
      <c r="II2295" s="22"/>
      <c r="IJ2295" s="22"/>
      <c r="IK2295" s="22"/>
      <c r="IL2295" s="22"/>
      <c r="IM2295" s="22"/>
      <c r="IN2295" s="22"/>
      <c r="IO2295" s="24"/>
      <c r="IP2295" s="22"/>
      <c r="IQ2295" s="22"/>
      <c r="IR2295" s="22"/>
      <c r="IS2295" s="22"/>
      <c r="IT2295" s="22"/>
      <c r="IU2295" s="22"/>
      <c r="IV2295" s="22"/>
      <c r="IW2295" s="22"/>
      <c r="IX2295" s="22"/>
      <c r="IY2295" s="22"/>
      <c r="IZ2295" s="22"/>
      <c r="JA2295" s="22"/>
      <c r="JB2295" s="22"/>
      <c r="JC2295" s="22"/>
      <c r="JD2295" s="22"/>
      <c r="JE2295" s="22"/>
      <c r="JF2295" s="22"/>
      <c r="JG2295" s="22"/>
      <c r="JH2295" s="22"/>
      <c r="JI2295" s="22"/>
      <c r="JJ2295" s="22"/>
      <c r="JK2295" s="22"/>
      <c r="JL2295" s="22"/>
      <c r="JM2295" s="22"/>
      <c r="JN2295" s="22"/>
      <c r="JO2295" s="22"/>
      <c r="JP2295" s="22"/>
      <c r="JQ2295" s="22"/>
      <c r="JR2295" s="22"/>
      <c r="JS2295" s="22"/>
      <c r="JT2295" s="22"/>
      <c r="JU2295" s="24"/>
      <c r="JV2295" s="22"/>
      <c r="JW2295" s="22"/>
      <c r="JX2295" s="22"/>
      <c r="JY2295" s="22"/>
      <c r="JZ2295" s="22"/>
      <c r="KA2295" s="22"/>
      <c r="KB2295" s="22"/>
      <c r="KC2295" s="22"/>
      <c r="KD2295" s="22"/>
      <c r="KE2295" s="22"/>
      <c r="KF2295" s="22"/>
      <c r="KG2295" s="22"/>
      <c r="KH2295" s="22"/>
      <c r="KI2295" s="22"/>
      <c r="KJ2295" s="22"/>
      <c r="KK2295" s="22"/>
      <c r="KL2295" s="22"/>
      <c r="KM2295" s="22"/>
      <c r="KN2295" s="22"/>
      <c r="KO2295" s="22"/>
      <c r="KP2295" s="22"/>
      <c r="KQ2295" s="22"/>
      <c r="KR2295" s="22"/>
      <c r="KS2295" s="22"/>
      <c r="KT2295" s="22"/>
      <c r="KU2295" s="22"/>
      <c r="KV2295" s="22"/>
      <c r="KW2295" s="22"/>
      <c r="KX2295" s="22"/>
      <c r="KY2295" s="22"/>
      <c r="KZ2295" s="22"/>
      <c r="LA2295" s="24"/>
      <c r="LB2295" s="22"/>
      <c r="LC2295" s="22"/>
      <c r="LD2295" s="22"/>
      <c r="LE2295" s="22"/>
      <c r="LF2295" s="22"/>
      <c r="LG2295" s="22"/>
      <c r="LH2295" s="22"/>
      <c r="LI2295" s="22"/>
      <c r="LJ2295" s="22"/>
      <c r="LK2295" s="22"/>
      <c r="LL2295" s="22"/>
      <c r="LM2295" s="22"/>
      <c r="LN2295" s="22"/>
      <c r="LO2295" s="22"/>
      <c r="LP2295" s="22"/>
      <c r="LQ2295" s="22"/>
      <c r="LR2295" s="22"/>
      <c r="LS2295" s="22"/>
      <c r="LT2295" s="22"/>
      <c r="LU2295" s="22"/>
      <c r="LV2295" s="22"/>
      <c r="LW2295" s="22"/>
      <c r="LX2295" s="22"/>
      <c r="LY2295" s="22"/>
      <c r="LZ2295" s="22"/>
      <c r="MA2295" s="22"/>
      <c r="MB2295" s="22"/>
      <c r="MC2295" s="22"/>
      <c r="MD2295" s="22"/>
      <c r="ME2295" s="22"/>
      <c r="MF2295" s="22"/>
      <c r="MG2295" s="24"/>
      <c r="MH2295" s="22"/>
      <c r="MI2295" s="22"/>
      <c r="MJ2295" s="22"/>
      <c r="MK2295" s="22"/>
      <c r="ML2295" s="22"/>
      <c r="MM2295" s="22"/>
      <c r="MN2295" s="22"/>
      <c r="MO2295" s="22"/>
      <c r="MP2295" s="22"/>
      <c r="MQ2295" s="22"/>
      <c r="MR2295" s="22"/>
      <c r="MS2295" s="22"/>
      <c r="MT2295" s="22"/>
      <c r="MU2295" s="22"/>
      <c r="MV2295" s="22"/>
      <c r="MW2295" s="22"/>
      <c r="MX2295" s="22"/>
      <c r="MY2295" s="22"/>
      <c r="MZ2295" s="22"/>
      <c r="NA2295" s="22"/>
      <c r="NB2295" s="22"/>
      <c r="NC2295" s="22"/>
      <c r="ND2295" s="22"/>
      <c r="NE2295" s="22"/>
      <c r="NF2295" s="22"/>
      <c r="NG2295" s="22"/>
      <c r="NH2295" s="22"/>
      <c r="NI2295" s="22"/>
      <c r="NJ2295" s="22"/>
      <c r="NK2295" s="22"/>
      <c r="NL2295" s="22"/>
      <c r="NM2295" s="24"/>
      <c r="NN2295" s="22"/>
      <c r="NO2295" s="22"/>
      <c r="NP2295" s="22"/>
      <c r="NQ2295" s="22"/>
      <c r="NR2295" s="22"/>
      <c r="NS2295" s="22"/>
      <c r="NT2295" s="22"/>
      <c r="NU2295" s="22"/>
      <c r="NV2295" s="22"/>
      <c r="NW2295" s="22"/>
      <c r="NX2295" s="22"/>
      <c r="NY2295" s="22"/>
      <c r="NZ2295" s="22"/>
      <c r="OA2295" s="22"/>
      <c r="OB2295" s="22"/>
      <c r="OC2295" s="22"/>
      <c r="OD2295" s="22"/>
      <c r="OE2295" s="22"/>
      <c r="OF2295" s="22"/>
      <c r="OG2295" s="22"/>
      <c r="OH2295" s="22"/>
      <c r="OI2295" s="22"/>
      <c r="OJ2295" s="22"/>
      <c r="OK2295" s="22"/>
      <c r="OL2295" s="22"/>
      <c r="OM2295" s="22"/>
      <c r="ON2295" s="22"/>
      <c r="OO2295" s="22"/>
      <c r="OP2295" s="22"/>
      <c r="OQ2295" s="22"/>
      <c r="OR2295" s="22"/>
    </row>
    <row r="2296" spans="1:408" ht="15" thickBot="1">
      <c r="A2296" s="1"/>
      <c r="B2296" s="12"/>
      <c r="C2296" s="12"/>
      <c r="D2296" s="22"/>
      <c r="E2296" s="54"/>
      <c r="F2296" s="54"/>
      <c r="G2296" s="54"/>
      <c r="H2296" s="55"/>
      <c r="I2296" s="22"/>
      <c r="J2296" s="56"/>
      <c r="K2296" s="81"/>
      <c r="L2296" s="57"/>
      <c r="M2296" s="57"/>
      <c r="N2296" s="55"/>
      <c r="O2296" s="58"/>
      <c r="P2296" s="58"/>
      <c r="Q2296" s="59"/>
      <c r="R2296" s="60"/>
      <c r="S2296" s="60"/>
      <c r="T2296" s="22"/>
      <c r="U2296" s="1"/>
      <c r="V2296" s="23"/>
      <c r="X2296" s="24"/>
      <c r="Y2296" s="24"/>
      <c r="Z2296" s="22"/>
      <c r="AA2296" s="22"/>
      <c r="AB2296" s="22"/>
      <c r="AC2296" s="22"/>
      <c r="AD2296" s="22"/>
      <c r="AE2296" s="22"/>
      <c r="AF2296" s="22"/>
      <c r="AG2296" s="22"/>
      <c r="AH2296" s="22"/>
      <c r="AI2296" s="22"/>
      <c r="AJ2296" s="22"/>
      <c r="AK2296" s="22"/>
      <c r="AL2296" s="22"/>
      <c r="AM2296" s="22"/>
      <c r="AN2296" s="22"/>
      <c r="AO2296" s="22"/>
      <c r="AP2296" s="22"/>
      <c r="AQ2296" s="22"/>
      <c r="AR2296" s="22"/>
      <c r="AS2296" s="22"/>
      <c r="AT2296" s="22"/>
      <c r="AU2296" s="22"/>
      <c r="AV2296" s="22"/>
      <c r="AW2296" s="22"/>
      <c r="AX2296" s="22"/>
      <c r="AY2296" s="22"/>
      <c r="AZ2296" s="22"/>
      <c r="BA2296" s="22"/>
      <c r="BB2296" s="22"/>
      <c r="BC2296" s="22"/>
      <c r="BD2296" s="22"/>
      <c r="BE2296" s="24"/>
      <c r="BF2296" s="22"/>
      <c r="BG2296" s="22"/>
      <c r="BH2296" s="22"/>
      <c r="BI2296" s="22"/>
      <c r="BJ2296" s="22"/>
      <c r="BK2296" s="22"/>
      <c r="BL2296" s="22"/>
      <c r="BM2296" s="22"/>
      <c r="BN2296" s="22"/>
      <c r="BO2296" s="22"/>
      <c r="BP2296" s="22"/>
      <c r="BQ2296" s="22"/>
      <c r="BR2296" s="22"/>
      <c r="BS2296" s="22"/>
      <c r="BT2296" s="22"/>
      <c r="BU2296" s="22"/>
      <c r="BV2296" s="22"/>
      <c r="BW2296" s="22"/>
      <c r="BX2296" s="22"/>
      <c r="BY2296" s="22"/>
      <c r="BZ2296" s="22"/>
      <c r="CA2296" s="22"/>
      <c r="CB2296" s="22"/>
      <c r="CC2296" s="22"/>
      <c r="CD2296" s="22"/>
      <c r="CE2296" s="22"/>
      <c r="CF2296" s="22"/>
      <c r="CG2296" s="22"/>
      <c r="CH2296" s="22"/>
      <c r="CI2296" s="22"/>
      <c r="CJ2296" s="22"/>
      <c r="CK2296" s="24"/>
      <c r="CL2296" s="22"/>
      <c r="CM2296" s="22"/>
      <c r="CN2296" s="22"/>
      <c r="CO2296" s="22"/>
      <c r="CP2296" s="22"/>
      <c r="CQ2296" s="22"/>
      <c r="CR2296" s="22"/>
      <c r="CS2296" s="22"/>
      <c r="CT2296" s="22"/>
      <c r="CU2296" s="22"/>
      <c r="CV2296" s="22"/>
      <c r="CW2296" s="22"/>
      <c r="CX2296" s="22"/>
      <c r="CY2296" s="22"/>
      <c r="CZ2296" s="22"/>
      <c r="DA2296" s="22"/>
      <c r="DB2296" s="22"/>
      <c r="DC2296" s="22"/>
      <c r="DD2296" s="22"/>
      <c r="DE2296" s="22"/>
      <c r="DF2296" s="22"/>
      <c r="DG2296" s="22"/>
      <c r="DH2296" s="22"/>
      <c r="DI2296" s="22"/>
      <c r="DJ2296" s="22"/>
      <c r="DK2296" s="22"/>
      <c r="DL2296" s="22"/>
      <c r="DM2296" s="22"/>
      <c r="DN2296" s="22"/>
      <c r="DO2296" s="22"/>
      <c r="DP2296" s="22"/>
      <c r="DQ2296" s="24"/>
      <c r="DR2296" s="22"/>
      <c r="DS2296" s="22"/>
      <c r="DT2296" s="22"/>
      <c r="DU2296" s="22"/>
      <c r="DV2296" s="22"/>
      <c r="DW2296" s="22"/>
      <c r="DX2296" s="22"/>
      <c r="DY2296" s="22"/>
      <c r="DZ2296" s="22"/>
      <c r="EA2296" s="22"/>
      <c r="EB2296" s="22"/>
      <c r="EC2296" s="22"/>
      <c r="ED2296" s="22"/>
      <c r="EE2296" s="22"/>
      <c r="EF2296" s="22"/>
      <c r="EG2296" s="22"/>
      <c r="EH2296" s="22"/>
      <c r="EI2296" s="22"/>
      <c r="EJ2296" s="22"/>
      <c r="EK2296" s="22"/>
      <c r="EL2296" s="22"/>
      <c r="EM2296" s="22"/>
      <c r="EN2296" s="22"/>
      <c r="EO2296" s="22"/>
      <c r="EP2296" s="22"/>
      <c r="EQ2296" s="22"/>
      <c r="ER2296" s="22"/>
      <c r="ES2296" s="22"/>
      <c r="ET2296" s="22"/>
      <c r="EU2296" s="22"/>
      <c r="EV2296" s="22"/>
      <c r="EW2296" s="24"/>
      <c r="EX2296" s="22"/>
      <c r="EY2296" s="22"/>
      <c r="EZ2296" s="22"/>
      <c r="FA2296" s="22"/>
      <c r="FB2296" s="22"/>
      <c r="FC2296" s="22"/>
      <c r="FD2296" s="22"/>
      <c r="FE2296" s="22"/>
      <c r="FF2296" s="22"/>
      <c r="FG2296" s="22"/>
      <c r="FH2296" s="22"/>
      <c r="FI2296" s="22"/>
      <c r="FJ2296" s="22"/>
      <c r="FK2296" s="22"/>
      <c r="FL2296" s="22"/>
      <c r="FM2296" s="22"/>
      <c r="FN2296" s="22"/>
      <c r="FO2296" s="22"/>
      <c r="FP2296" s="22"/>
      <c r="FQ2296" s="22"/>
      <c r="FR2296" s="22"/>
      <c r="FS2296" s="22"/>
      <c r="FT2296" s="22"/>
      <c r="FU2296" s="22"/>
      <c r="FV2296" s="22"/>
      <c r="FW2296" s="22"/>
      <c r="FX2296" s="22"/>
      <c r="FY2296" s="22"/>
      <c r="FZ2296" s="22"/>
      <c r="GA2296" s="22"/>
      <c r="GB2296" s="22"/>
      <c r="GC2296" s="24"/>
      <c r="GD2296" s="22"/>
      <c r="GE2296" s="22"/>
      <c r="GF2296" s="22"/>
      <c r="GG2296" s="22"/>
      <c r="GH2296" s="22"/>
      <c r="GI2296" s="22"/>
      <c r="GJ2296" s="22"/>
      <c r="GK2296" s="22"/>
      <c r="GL2296" s="22"/>
      <c r="GM2296" s="22"/>
      <c r="GN2296" s="22"/>
      <c r="GO2296" s="22"/>
      <c r="GP2296" s="22"/>
      <c r="GQ2296" s="22"/>
      <c r="GR2296" s="22"/>
      <c r="GS2296" s="22"/>
      <c r="GT2296" s="22"/>
      <c r="GU2296" s="22"/>
      <c r="GV2296" s="22"/>
      <c r="GW2296" s="22"/>
      <c r="GX2296" s="22"/>
      <c r="GY2296" s="22"/>
      <c r="GZ2296" s="22"/>
      <c r="HA2296" s="22"/>
      <c r="HB2296" s="22"/>
      <c r="HC2296" s="22"/>
      <c r="HD2296" s="22"/>
      <c r="HE2296" s="22"/>
      <c r="HF2296" s="22"/>
      <c r="HG2296" s="22"/>
      <c r="HH2296" s="22"/>
      <c r="HI2296" s="24"/>
      <c r="HJ2296" s="22"/>
      <c r="HK2296" s="22"/>
      <c r="HL2296" s="22"/>
      <c r="HM2296" s="22"/>
      <c r="HN2296" s="22"/>
      <c r="HO2296" s="22"/>
      <c r="HP2296" s="22"/>
      <c r="HQ2296" s="22"/>
      <c r="HR2296" s="22"/>
      <c r="HS2296" s="22"/>
      <c r="HT2296" s="22"/>
      <c r="HU2296" s="22"/>
      <c r="HV2296" s="22"/>
      <c r="HW2296" s="22"/>
      <c r="HX2296" s="22"/>
      <c r="HY2296" s="22"/>
      <c r="HZ2296" s="22"/>
      <c r="IA2296" s="22"/>
      <c r="IB2296" s="22"/>
      <c r="IC2296" s="22"/>
      <c r="ID2296" s="22"/>
      <c r="IE2296" s="22"/>
      <c r="IF2296" s="22"/>
      <c r="IG2296" s="22"/>
      <c r="IH2296" s="22"/>
      <c r="II2296" s="22"/>
      <c r="IJ2296" s="22"/>
      <c r="IK2296" s="22"/>
      <c r="IL2296" s="22"/>
      <c r="IM2296" s="22"/>
      <c r="IN2296" s="22"/>
      <c r="IO2296" s="24"/>
      <c r="IP2296" s="22"/>
      <c r="IQ2296" s="22"/>
      <c r="IR2296" s="22"/>
      <c r="IS2296" s="22"/>
      <c r="IT2296" s="22"/>
      <c r="IU2296" s="22"/>
      <c r="IV2296" s="22"/>
      <c r="IW2296" s="22"/>
      <c r="IX2296" s="22"/>
      <c r="IY2296" s="22"/>
      <c r="IZ2296" s="22"/>
      <c r="JA2296" s="22"/>
      <c r="JB2296" s="22"/>
      <c r="JC2296" s="22"/>
      <c r="JD2296" s="22"/>
      <c r="JE2296" s="22"/>
      <c r="JF2296" s="22"/>
      <c r="JG2296" s="22"/>
      <c r="JH2296" s="22"/>
      <c r="JI2296" s="22"/>
      <c r="JJ2296" s="22"/>
      <c r="JK2296" s="22"/>
      <c r="JL2296" s="22"/>
      <c r="JM2296" s="22"/>
      <c r="JN2296" s="22"/>
      <c r="JO2296" s="22"/>
      <c r="JP2296" s="22"/>
      <c r="JQ2296" s="22"/>
      <c r="JR2296" s="22"/>
      <c r="JS2296" s="22"/>
      <c r="JT2296" s="22"/>
      <c r="JU2296" s="24"/>
      <c r="JV2296" s="22"/>
      <c r="JW2296" s="22"/>
      <c r="JX2296" s="22"/>
      <c r="JY2296" s="22"/>
      <c r="JZ2296" s="22"/>
      <c r="KA2296" s="22"/>
      <c r="KB2296" s="22"/>
      <c r="KC2296" s="22"/>
      <c r="KD2296" s="22"/>
      <c r="KE2296" s="22"/>
      <c r="KF2296" s="22"/>
      <c r="KG2296" s="22"/>
      <c r="KH2296" s="22"/>
      <c r="KI2296" s="22"/>
      <c r="KJ2296" s="22"/>
      <c r="KK2296" s="22"/>
      <c r="KL2296" s="22"/>
      <c r="KM2296" s="22"/>
      <c r="KN2296" s="22"/>
      <c r="KO2296" s="22"/>
      <c r="KP2296" s="22"/>
      <c r="KQ2296" s="22"/>
      <c r="KR2296" s="22"/>
      <c r="KS2296" s="22"/>
      <c r="KT2296" s="22"/>
      <c r="KU2296" s="22"/>
      <c r="KV2296" s="22"/>
      <c r="KW2296" s="22"/>
      <c r="KX2296" s="22"/>
      <c r="KY2296" s="22"/>
      <c r="KZ2296" s="22"/>
      <c r="LA2296" s="24"/>
      <c r="LB2296" s="22"/>
      <c r="LC2296" s="22"/>
      <c r="LD2296" s="22"/>
      <c r="LE2296" s="22"/>
      <c r="LF2296" s="22"/>
      <c r="LG2296" s="22"/>
      <c r="LH2296" s="22"/>
      <c r="LI2296" s="22"/>
      <c r="LJ2296" s="22"/>
      <c r="LK2296" s="22"/>
      <c r="LL2296" s="22"/>
      <c r="LM2296" s="22"/>
      <c r="LN2296" s="22"/>
      <c r="LO2296" s="22"/>
      <c r="LP2296" s="22"/>
      <c r="LQ2296" s="22"/>
      <c r="LR2296" s="22"/>
      <c r="LS2296" s="22"/>
      <c r="LT2296" s="22"/>
      <c r="LU2296" s="22"/>
      <c r="LV2296" s="22"/>
      <c r="LW2296" s="22"/>
      <c r="LX2296" s="22"/>
      <c r="LY2296" s="22"/>
      <c r="LZ2296" s="22"/>
      <c r="MA2296" s="22"/>
      <c r="MB2296" s="22"/>
      <c r="MC2296" s="22"/>
      <c r="MD2296" s="22"/>
      <c r="ME2296" s="22"/>
      <c r="MF2296" s="22"/>
      <c r="MG2296" s="24"/>
      <c r="MH2296" s="22"/>
      <c r="MI2296" s="22"/>
      <c r="MJ2296" s="22"/>
      <c r="MK2296" s="22"/>
      <c r="ML2296" s="22"/>
      <c r="MM2296" s="22"/>
      <c r="MN2296" s="22"/>
      <c r="MO2296" s="22"/>
      <c r="MP2296" s="22"/>
      <c r="MQ2296" s="22"/>
      <c r="MR2296" s="22"/>
      <c r="MS2296" s="22"/>
      <c r="MT2296" s="22"/>
      <c r="MU2296" s="22"/>
      <c r="MV2296" s="22"/>
      <c r="MW2296" s="22"/>
      <c r="MX2296" s="22"/>
      <c r="MY2296" s="22"/>
      <c r="MZ2296" s="22"/>
      <c r="NA2296" s="22"/>
      <c r="NB2296" s="22"/>
      <c r="NC2296" s="22"/>
      <c r="ND2296" s="22"/>
      <c r="NE2296" s="22"/>
      <c r="NF2296" s="22"/>
      <c r="NG2296" s="22"/>
      <c r="NH2296" s="22"/>
      <c r="NI2296" s="22"/>
      <c r="NJ2296" s="22"/>
      <c r="NK2296" s="22"/>
      <c r="NL2296" s="22"/>
      <c r="NM2296" s="24"/>
      <c r="NN2296" s="22"/>
      <c r="NO2296" s="22"/>
      <c r="NP2296" s="22"/>
      <c r="NQ2296" s="22"/>
      <c r="NR2296" s="22"/>
      <c r="NS2296" s="22"/>
      <c r="NT2296" s="22"/>
      <c r="NU2296" s="22"/>
      <c r="NV2296" s="22"/>
      <c r="NW2296" s="22"/>
      <c r="NX2296" s="22"/>
      <c r="NY2296" s="22"/>
      <c r="NZ2296" s="22"/>
      <c r="OA2296" s="22"/>
      <c r="OB2296" s="22"/>
      <c r="OC2296" s="22"/>
      <c r="OD2296" s="22"/>
      <c r="OE2296" s="22"/>
      <c r="OF2296" s="22"/>
      <c r="OG2296" s="22"/>
      <c r="OH2296" s="22"/>
      <c r="OI2296" s="22"/>
      <c r="OJ2296" s="22"/>
      <c r="OK2296" s="22"/>
      <c r="OL2296" s="22"/>
      <c r="OM2296" s="22"/>
      <c r="ON2296" s="22"/>
      <c r="OO2296" s="22"/>
      <c r="OP2296" s="22"/>
      <c r="OQ2296" s="22"/>
      <c r="OR2296" s="22"/>
    </row>
    <row r="2297" spans="1:408" ht="15" thickBot="1">
      <c r="A2297" s="1"/>
      <c r="B2297" s="12"/>
      <c r="C2297" s="12"/>
      <c r="D2297" s="22"/>
      <c r="E2297" s="54"/>
      <c r="F2297" s="54"/>
      <c r="G2297" s="54"/>
      <c r="H2297" s="55"/>
      <c r="I2297" s="22"/>
      <c r="J2297" s="56"/>
      <c r="K2297" s="80"/>
      <c r="L2297" s="57"/>
      <c r="M2297" s="57"/>
      <c r="N2297" s="55"/>
      <c r="O2297" s="58"/>
      <c r="P2297" s="58"/>
      <c r="Q2297" s="59"/>
      <c r="R2297" s="60"/>
      <c r="S2297" s="60"/>
      <c r="T2297" s="22"/>
      <c r="U2297" s="1"/>
      <c r="V2297" s="23"/>
      <c r="X2297" s="24"/>
      <c r="Y2297" s="24"/>
      <c r="Z2297" s="22"/>
      <c r="AA2297" s="22"/>
      <c r="AB2297" s="22"/>
      <c r="AC2297" s="22"/>
      <c r="AD2297" s="22"/>
      <c r="AE2297" s="22"/>
      <c r="AF2297" s="22"/>
      <c r="AG2297" s="22"/>
      <c r="AH2297" s="22"/>
      <c r="AI2297" s="22"/>
      <c r="AJ2297" s="22"/>
      <c r="AK2297" s="22"/>
      <c r="AL2297" s="22"/>
      <c r="AM2297" s="22"/>
      <c r="AN2297" s="22"/>
      <c r="AO2297" s="22"/>
      <c r="AP2297" s="22"/>
      <c r="AQ2297" s="22"/>
      <c r="AR2297" s="22"/>
      <c r="AS2297" s="22"/>
      <c r="AT2297" s="22"/>
      <c r="AU2297" s="22"/>
      <c r="AV2297" s="22"/>
      <c r="AW2297" s="22"/>
      <c r="AX2297" s="22"/>
      <c r="AY2297" s="22"/>
      <c r="AZ2297" s="22"/>
      <c r="BA2297" s="22"/>
      <c r="BB2297" s="22"/>
      <c r="BC2297" s="22"/>
      <c r="BD2297" s="22"/>
      <c r="BE2297" s="24"/>
      <c r="BF2297" s="22"/>
      <c r="BG2297" s="22"/>
      <c r="BH2297" s="22"/>
      <c r="BI2297" s="22"/>
      <c r="BJ2297" s="22"/>
      <c r="BK2297" s="22"/>
      <c r="BL2297" s="22"/>
      <c r="BM2297" s="22"/>
      <c r="BN2297" s="22"/>
      <c r="BO2297" s="22"/>
      <c r="BP2297" s="22"/>
      <c r="BQ2297" s="22"/>
      <c r="BR2297" s="22"/>
      <c r="BS2297" s="22"/>
      <c r="BT2297" s="22"/>
      <c r="BU2297" s="22"/>
      <c r="BV2297" s="22"/>
      <c r="BW2297" s="22"/>
      <c r="BX2297" s="22"/>
      <c r="BY2297" s="22"/>
      <c r="BZ2297" s="22"/>
      <c r="CA2297" s="22"/>
      <c r="CB2297" s="22"/>
      <c r="CC2297" s="22"/>
      <c r="CD2297" s="22"/>
      <c r="CE2297" s="22"/>
      <c r="CF2297" s="22"/>
      <c r="CG2297" s="22"/>
      <c r="CH2297" s="22"/>
      <c r="CI2297" s="22"/>
      <c r="CJ2297" s="22"/>
      <c r="CK2297" s="24"/>
      <c r="CL2297" s="22"/>
      <c r="CM2297" s="22"/>
      <c r="CN2297" s="22"/>
      <c r="CO2297" s="22"/>
      <c r="CP2297" s="22"/>
      <c r="CQ2297" s="22"/>
      <c r="CR2297" s="22"/>
      <c r="CS2297" s="22"/>
      <c r="CT2297" s="22"/>
      <c r="CU2297" s="22"/>
      <c r="CV2297" s="22"/>
      <c r="CW2297" s="22"/>
      <c r="CX2297" s="22"/>
      <c r="CY2297" s="22"/>
      <c r="CZ2297" s="22"/>
      <c r="DA2297" s="22"/>
      <c r="DB2297" s="22"/>
      <c r="DC2297" s="22"/>
      <c r="DD2297" s="22"/>
      <c r="DE2297" s="22"/>
      <c r="DF2297" s="22"/>
      <c r="DG2297" s="22"/>
      <c r="DH2297" s="22"/>
      <c r="DI2297" s="22"/>
      <c r="DJ2297" s="22"/>
      <c r="DK2297" s="22"/>
      <c r="DL2297" s="22"/>
      <c r="DM2297" s="22"/>
      <c r="DN2297" s="22"/>
      <c r="DO2297" s="22"/>
      <c r="DP2297" s="22"/>
      <c r="DQ2297" s="24"/>
      <c r="DR2297" s="22"/>
      <c r="DS2297" s="22"/>
      <c r="DT2297" s="22"/>
      <c r="DU2297" s="22"/>
      <c r="DV2297" s="22"/>
      <c r="DW2297" s="22"/>
      <c r="DX2297" s="22"/>
      <c r="DY2297" s="22"/>
      <c r="DZ2297" s="22"/>
      <c r="EA2297" s="22"/>
      <c r="EB2297" s="22"/>
      <c r="EC2297" s="22"/>
      <c r="ED2297" s="22"/>
      <c r="EE2297" s="22"/>
      <c r="EF2297" s="22"/>
      <c r="EG2297" s="22"/>
      <c r="EH2297" s="22"/>
      <c r="EI2297" s="22"/>
      <c r="EJ2297" s="22"/>
      <c r="EK2297" s="22"/>
      <c r="EL2297" s="22"/>
      <c r="EM2297" s="22"/>
      <c r="EN2297" s="22"/>
      <c r="EO2297" s="22"/>
      <c r="EP2297" s="22"/>
      <c r="EQ2297" s="22"/>
      <c r="ER2297" s="22"/>
      <c r="ES2297" s="22"/>
      <c r="ET2297" s="22"/>
      <c r="EU2297" s="22"/>
      <c r="EV2297" s="22"/>
      <c r="EW2297" s="24"/>
      <c r="EX2297" s="22"/>
      <c r="EY2297" s="22"/>
      <c r="EZ2297" s="22"/>
      <c r="FA2297" s="22"/>
      <c r="FB2297" s="22"/>
      <c r="FC2297" s="22"/>
      <c r="FD2297" s="22"/>
      <c r="FE2297" s="22"/>
      <c r="FF2297" s="22"/>
      <c r="FG2297" s="22"/>
      <c r="FH2297" s="22"/>
      <c r="FI2297" s="22"/>
      <c r="FJ2297" s="22"/>
      <c r="FK2297" s="22"/>
      <c r="FL2297" s="22"/>
      <c r="FM2297" s="22"/>
      <c r="FN2297" s="22"/>
      <c r="FO2297" s="22"/>
      <c r="FP2297" s="22"/>
      <c r="FQ2297" s="22"/>
      <c r="FR2297" s="22"/>
      <c r="FS2297" s="22"/>
      <c r="FT2297" s="22"/>
      <c r="FU2297" s="22"/>
      <c r="FV2297" s="22"/>
      <c r="FW2297" s="22"/>
      <c r="FX2297" s="22"/>
      <c r="FY2297" s="22"/>
      <c r="FZ2297" s="22"/>
      <c r="GA2297" s="22"/>
      <c r="GB2297" s="22"/>
      <c r="GC2297" s="24"/>
      <c r="GD2297" s="22"/>
      <c r="GE2297" s="22"/>
      <c r="GF2297" s="22"/>
      <c r="GG2297" s="22"/>
      <c r="GH2297" s="22"/>
      <c r="GI2297" s="22"/>
      <c r="GJ2297" s="22"/>
      <c r="GK2297" s="22"/>
      <c r="GL2297" s="22"/>
      <c r="GM2297" s="22"/>
      <c r="GN2297" s="22"/>
      <c r="GO2297" s="22"/>
      <c r="GP2297" s="22"/>
      <c r="GQ2297" s="22"/>
      <c r="GR2297" s="22"/>
      <c r="GS2297" s="22"/>
      <c r="GT2297" s="22"/>
      <c r="GU2297" s="22"/>
      <c r="GV2297" s="22"/>
      <c r="GW2297" s="22"/>
      <c r="GX2297" s="22"/>
      <c r="GY2297" s="22"/>
      <c r="GZ2297" s="22"/>
      <c r="HA2297" s="22"/>
      <c r="HB2297" s="22"/>
      <c r="HC2297" s="22"/>
      <c r="HD2297" s="22"/>
      <c r="HE2297" s="22"/>
      <c r="HF2297" s="22"/>
      <c r="HG2297" s="22"/>
      <c r="HH2297" s="22"/>
      <c r="HI2297" s="24"/>
      <c r="HJ2297" s="22"/>
      <c r="HK2297" s="22"/>
      <c r="HL2297" s="22"/>
      <c r="HM2297" s="22"/>
      <c r="HN2297" s="22"/>
      <c r="HO2297" s="22"/>
      <c r="HP2297" s="22"/>
      <c r="HQ2297" s="22"/>
      <c r="HR2297" s="22"/>
      <c r="HS2297" s="22"/>
      <c r="HT2297" s="22"/>
      <c r="HU2297" s="22"/>
      <c r="HV2297" s="22"/>
      <c r="HW2297" s="22"/>
      <c r="HX2297" s="22"/>
      <c r="HY2297" s="22"/>
      <c r="HZ2297" s="22"/>
      <c r="IA2297" s="22"/>
      <c r="IB2297" s="22"/>
      <c r="IC2297" s="22"/>
      <c r="ID2297" s="22"/>
      <c r="IE2297" s="22"/>
      <c r="IF2297" s="22"/>
      <c r="IG2297" s="22"/>
      <c r="IH2297" s="22"/>
      <c r="II2297" s="22"/>
      <c r="IJ2297" s="22"/>
      <c r="IK2297" s="22"/>
      <c r="IL2297" s="22"/>
      <c r="IM2297" s="22"/>
      <c r="IN2297" s="22"/>
      <c r="IO2297" s="24"/>
      <c r="IP2297" s="22"/>
      <c r="IQ2297" s="22"/>
      <c r="IR2297" s="22"/>
      <c r="IS2297" s="22"/>
      <c r="IT2297" s="22"/>
      <c r="IU2297" s="22"/>
      <c r="IV2297" s="22"/>
      <c r="IW2297" s="22"/>
      <c r="IX2297" s="22"/>
      <c r="IY2297" s="22"/>
      <c r="IZ2297" s="22"/>
      <c r="JA2297" s="22"/>
      <c r="JB2297" s="22"/>
      <c r="JC2297" s="22"/>
      <c r="JD2297" s="22"/>
      <c r="JE2297" s="22"/>
      <c r="JF2297" s="22"/>
      <c r="JG2297" s="22"/>
      <c r="JH2297" s="22"/>
      <c r="JI2297" s="22"/>
      <c r="JJ2297" s="22"/>
      <c r="JK2297" s="22"/>
      <c r="JL2297" s="22"/>
      <c r="JM2297" s="22"/>
      <c r="JN2297" s="22"/>
      <c r="JO2297" s="22"/>
      <c r="JP2297" s="22"/>
      <c r="JQ2297" s="22"/>
      <c r="JR2297" s="22"/>
      <c r="JS2297" s="22"/>
      <c r="JT2297" s="22"/>
      <c r="JU2297" s="24"/>
      <c r="JV2297" s="22"/>
      <c r="JW2297" s="22"/>
      <c r="JX2297" s="22"/>
      <c r="JY2297" s="22"/>
      <c r="JZ2297" s="22"/>
      <c r="KA2297" s="22"/>
      <c r="KB2297" s="22"/>
      <c r="KC2297" s="22"/>
      <c r="KD2297" s="22"/>
      <c r="KE2297" s="22"/>
      <c r="KF2297" s="22"/>
      <c r="KG2297" s="22"/>
      <c r="KH2297" s="22"/>
      <c r="KI2297" s="22"/>
      <c r="KJ2297" s="22"/>
      <c r="KK2297" s="22"/>
      <c r="KL2297" s="22"/>
      <c r="KM2297" s="22"/>
      <c r="KN2297" s="22"/>
      <c r="KO2297" s="22"/>
      <c r="KP2297" s="22"/>
      <c r="KQ2297" s="22"/>
      <c r="KR2297" s="22"/>
      <c r="KS2297" s="22"/>
      <c r="KT2297" s="22"/>
      <c r="KU2297" s="22"/>
      <c r="KV2297" s="22"/>
      <c r="KW2297" s="22"/>
      <c r="KX2297" s="22"/>
      <c r="KY2297" s="22"/>
      <c r="KZ2297" s="22"/>
      <c r="LA2297" s="24"/>
      <c r="LB2297" s="22"/>
      <c r="LC2297" s="22"/>
      <c r="LD2297" s="22"/>
      <c r="LE2297" s="22"/>
      <c r="LF2297" s="22"/>
      <c r="LG2297" s="22"/>
      <c r="LH2297" s="22"/>
      <c r="LI2297" s="22"/>
      <c r="LJ2297" s="22"/>
      <c r="LK2297" s="22"/>
      <c r="LL2297" s="22"/>
      <c r="LM2297" s="22"/>
      <c r="LN2297" s="22"/>
      <c r="LO2297" s="22"/>
      <c r="LP2297" s="22"/>
      <c r="LQ2297" s="22"/>
      <c r="LR2297" s="22"/>
      <c r="LS2297" s="22"/>
      <c r="LT2297" s="22"/>
      <c r="LU2297" s="22"/>
      <c r="LV2297" s="22"/>
      <c r="LW2297" s="22"/>
      <c r="LX2297" s="22"/>
      <c r="LY2297" s="22"/>
      <c r="LZ2297" s="22"/>
      <c r="MA2297" s="22"/>
      <c r="MB2297" s="22"/>
      <c r="MC2297" s="22"/>
      <c r="MD2297" s="22"/>
      <c r="ME2297" s="22"/>
      <c r="MF2297" s="22"/>
      <c r="MG2297" s="24"/>
      <c r="MH2297" s="22"/>
      <c r="MI2297" s="22"/>
      <c r="MJ2297" s="22"/>
      <c r="MK2297" s="22"/>
      <c r="ML2297" s="22"/>
      <c r="MM2297" s="22"/>
      <c r="MN2297" s="22"/>
      <c r="MO2297" s="22"/>
      <c r="MP2297" s="22"/>
      <c r="MQ2297" s="22"/>
      <c r="MR2297" s="22"/>
      <c r="MS2297" s="22"/>
      <c r="MT2297" s="22"/>
      <c r="MU2297" s="22"/>
      <c r="MV2297" s="22"/>
      <c r="MW2297" s="22"/>
      <c r="MX2297" s="22"/>
      <c r="MY2297" s="22"/>
      <c r="MZ2297" s="22"/>
      <c r="NA2297" s="22"/>
      <c r="NB2297" s="22"/>
      <c r="NC2297" s="22"/>
      <c r="ND2297" s="22"/>
      <c r="NE2297" s="22"/>
      <c r="NF2297" s="22"/>
      <c r="NG2297" s="22"/>
      <c r="NH2297" s="22"/>
      <c r="NI2297" s="22"/>
      <c r="NJ2297" s="22"/>
      <c r="NK2297" s="22"/>
      <c r="NL2297" s="22"/>
      <c r="NM2297" s="24"/>
      <c r="NN2297" s="22"/>
      <c r="NO2297" s="22"/>
      <c r="NP2297" s="22"/>
      <c r="NQ2297" s="22"/>
      <c r="NR2297" s="22"/>
      <c r="NS2297" s="22"/>
      <c r="NT2297" s="22"/>
      <c r="NU2297" s="22"/>
      <c r="NV2297" s="22"/>
      <c r="NW2297" s="22"/>
      <c r="NX2297" s="22"/>
      <c r="NY2297" s="22"/>
      <c r="NZ2297" s="22"/>
      <c r="OA2297" s="22"/>
      <c r="OB2297" s="22"/>
      <c r="OC2297" s="22"/>
      <c r="OD2297" s="22"/>
      <c r="OE2297" s="22"/>
      <c r="OF2297" s="22"/>
      <c r="OG2297" s="22"/>
      <c r="OH2297" s="22"/>
      <c r="OI2297" s="22"/>
      <c r="OJ2297" s="22"/>
      <c r="OK2297" s="22"/>
      <c r="OL2297" s="22"/>
      <c r="OM2297" s="22"/>
      <c r="ON2297" s="22"/>
      <c r="OO2297" s="22"/>
      <c r="OP2297" s="22"/>
      <c r="OQ2297" s="22"/>
      <c r="OR2297" s="22"/>
    </row>
    <row r="2298" spans="1:408" ht="15" thickBot="1">
      <c r="A2298" s="1"/>
      <c r="B2298" s="12"/>
      <c r="C2298" s="12"/>
      <c r="D2298" s="22"/>
      <c r="E2298" s="54"/>
      <c r="F2298" s="54"/>
      <c r="G2298" s="54"/>
      <c r="H2298" s="55"/>
      <c r="I2298" s="22"/>
      <c r="J2298" s="56"/>
      <c r="K2298" s="81"/>
      <c r="L2298" s="57"/>
      <c r="M2298" s="57"/>
      <c r="N2298" s="55"/>
      <c r="O2298" s="58"/>
      <c r="P2298" s="58"/>
      <c r="Q2298" s="59"/>
      <c r="R2298" s="60"/>
      <c r="S2298" s="60"/>
      <c r="T2298" s="22"/>
      <c r="U2298" s="1"/>
      <c r="V2298" s="23"/>
      <c r="X2298" s="24"/>
      <c r="Y2298" s="24"/>
      <c r="Z2298" s="22"/>
      <c r="AA2298" s="22"/>
      <c r="AB2298" s="22"/>
      <c r="AC2298" s="22"/>
      <c r="AD2298" s="22"/>
      <c r="AE2298" s="22"/>
      <c r="AF2298" s="22"/>
      <c r="AG2298" s="22"/>
      <c r="AH2298" s="22"/>
      <c r="AI2298" s="22"/>
      <c r="AJ2298" s="22"/>
      <c r="AK2298" s="22"/>
      <c r="AL2298" s="22"/>
      <c r="AM2298" s="22"/>
      <c r="AN2298" s="22"/>
      <c r="AO2298" s="22"/>
      <c r="AP2298" s="22"/>
      <c r="AQ2298" s="22"/>
      <c r="AR2298" s="22"/>
      <c r="AS2298" s="22"/>
      <c r="AT2298" s="22"/>
      <c r="AU2298" s="22"/>
      <c r="AV2298" s="22"/>
      <c r="AW2298" s="22"/>
      <c r="AX2298" s="22"/>
      <c r="AY2298" s="22"/>
      <c r="AZ2298" s="22"/>
      <c r="BA2298" s="22"/>
      <c r="BB2298" s="22"/>
      <c r="BC2298" s="22"/>
      <c r="BD2298" s="22"/>
      <c r="BE2298" s="24"/>
      <c r="BF2298" s="22"/>
      <c r="BG2298" s="22"/>
      <c r="BH2298" s="22"/>
      <c r="BI2298" s="22"/>
      <c r="BJ2298" s="22"/>
      <c r="BK2298" s="22"/>
      <c r="BL2298" s="22"/>
      <c r="BM2298" s="22"/>
      <c r="BN2298" s="22"/>
      <c r="BO2298" s="22"/>
      <c r="BP2298" s="22"/>
      <c r="BQ2298" s="22"/>
      <c r="BR2298" s="22"/>
      <c r="BS2298" s="22"/>
      <c r="BT2298" s="22"/>
      <c r="BU2298" s="22"/>
      <c r="BV2298" s="22"/>
      <c r="BW2298" s="22"/>
      <c r="BX2298" s="22"/>
      <c r="BY2298" s="22"/>
      <c r="BZ2298" s="22"/>
      <c r="CA2298" s="22"/>
      <c r="CB2298" s="22"/>
      <c r="CC2298" s="22"/>
      <c r="CD2298" s="22"/>
      <c r="CE2298" s="22"/>
      <c r="CF2298" s="22"/>
      <c r="CG2298" s="22"/>
      <c r="CH2298" s="22"/>
      <c r="CI2298" s="22"/>
      <c r="CJ2298" s="22"/>
      <c r="CK2298" s="24"/>
      <c r="CL2298" s="22"/>
      <c r="CM2298" s="22"/>
      <c r="CN2298" s="22"/>
      <c r="CO2298" s="22"/>
      <c r="CP2298" s="22"/>
      <c r="CQ2298" s="22"/>
      <c r="CR2298" s="22"/>
      <c r="CS2298" s="22"/>
      <c r="CT2298" s="22"/>
      <c r="CU2298" s="22"/>
      <c r="CV2298" s="22"/>
      <c r="CW2298" s="22"/>
      <c r="CX2298" s="22"/>
      <c r="CY2298" s="22"/>
      <c r="CZ2298" s="22"/>
      <c r="DA2298" s="22"/>
      <c r="DB2298" s="22"/>
      <c r="DC2298" s="22"/>
      <c r="DD2298" s="22"/>
      <c r="DE2298" s="22"/>
      <c r="DF2298" s="22"/>
      <c r="DG2298" s="22"/>
      <c r="DH2298" s="22"/>
      <c r="DI2298" s="22"/>
      <c r="DJ2298" s="22"/>
      <c r="DK2298" s="22"/>
      <c r="DL2298" s="22"/>
      <c r="DM2298" s="22"/>
      <c r="DN2298" s="22"/>
      <c r="DO2298" s="22"/>
      <c r="DP2298" s="22"/>
      <c r="DQ2298" s="24"/>
      <c r="DR2298" s="22"/>
      <c r="DS2298" s="22"/>
      <c r="DT2298" s="22"/>
      <c r="DU2298" s="22"/>
      <c r="DV2298" s="22"/>
      <c r="DW2298" s="22"/>
      <c r="DX2298" s="22"/>
      <c r="DY2298" s="22"/>
      <c r="DZ2298" s="22"/>
      <c r="EA2298" s="22"/>
      <c r="EB2298" s="22"/>
      <c r="EC2298" s="22"/>
      <c r="ED2298" s="22"/>
      <c r="EE2298" s="22"/>
      <c r="EF2298" s="22"/>
      <c r="EG2298" s="22"/>
      <c r="EH2298" s="22"/>
      <c r="EI2298" s="22"/>
      <c r="EJ2298" s="22"/>
      <c r="EK2298" s="22"/>
      <c r="EL2298" s="22"/>
      <c r="EM2298" s="22"/>
      <c r="EN2298" s="22"/>
      <c r="EO2298" s="22"/>
      <c r="EP2298" s="22"/>
      <c r="EQ2298" s="22"/>
      <c r="ER2298" s="22"/>
      <c r="ES2298" s="22"/>
      <c r="ET2298" s="22"/>
      <c r="EU2298" s="22"/>
      <c r="EV2298" s="22"/>
      <c r="EW2298" s="24"/>
      <c r="EX2298" s="22"/>
      <c r="EY2298" s="22"/>
      <c r="EZ2298" s="22"/>
      <c r="FA2298" s="22"/>
      <c r="FB2298" s="22"/>
      <c r="FC2298" s="22"/>
      <c r="FD2298" s="22"/>
      <c r="FE2298" s="22"/>
      <c r="FF2298" s="22"/>
      <c r="FG2298" s="22"/>
      <c r="FH2298" s="22"/>
      <c r="FI2298" s="22"/>
      <c r="FJ2298" s="22"/>
      <c r="FK2298" s="22"/>
      <c r="FL2298" s="22"/>
      <c r="FM2298" s="22"/>
      <c r="FN2298" s="22"/>
      <c r="FO2298" s="22"/>
      <c r="FP2298" s="22"/>
      <c r="FQ2298" s="22"/>
      <c r="FR2298" s="22"/>
      <c r="FS2298" s="22"/>
      <c r="FT2298" s="22"/>
      <c r="FU2298" s="22"/>
      <c r="FV2298" s="22"/>
      <c r="FW2298" s="22"/>
      <c r="FX2298" s="22"/>
      <c r="FY2298" s="22"/>
      <c r="FZ2298" s="22"/>
      <c r="GA2298" s="22"/>
      <c r="GB2298" s="22"/>
      <c r="GC2298" s="24"/>
      <c r="GD2298" s="22"/>
      <c r="GE2298" s="22"/>
      <c r="GF2298" s="22"/>
      <c r="GG2298" s="22"/>
      <c r="GH2298" s="22"/>
      <c r="GI2298" s="22"/>
      <c r="GJ2298" s="22"/>
      <c r="GK2298" s="22"/>
      <c r="GL2298" s="22"/>
      <c r="GM2298" s="22"/>
      <c r="GN2298" s="22"/>
      <c r="GO2298" s="22"/>
      <c r="GP2298" s="22"/>
      <c r="GQ2298" s="22"/>
      <c r="GR2298" s="22"/>
      <c r="GS2298" s="22"/>
      <c r="GT2298" s="22"/>
      <c r="GU2298" s="22"/>
      <c r="GV2298" s="22"/>
      <c r="GW2298" s="22"/>
      <c r="GX2298" s="22"/>
      <c r="GY2298" s="22"/>
      <c r="GZ2298" s="22"/>
      <c r="HA2298" s="22"/>
      <c r="HB2298" s="22"/>
      <c r="HC2298" s="22"/>
      <c r="HD2298" s="22"/>
      <c r="HE2298" s="22"/>
      <c r="HF2298" s="22"/>
      <c r="HG2298" s="22"/>
      <c r="HH2298" s="22"/>
      <c r="HI2298" s="24"/>
      <c r="HJ2298" s="22"/>
      <c r="HK2298" s="22"/>
      <c r="HL2298" s="22"/>
      <c r="HM2298" s="22"/>
      <c r="HN2298" s="22"/>
      <c r="HO2298" s="22"/>
      <c r="HP2298" s="22"/>
      <c r="HQ2298" s="22"/>
      <c r="HR2298" s="22"/>
      <c r="HS2298" s="22"/>
      <c r="HT2298" s="22"/>
      <c r="HU2298" s="22"/>
      <c r="HV2298" s="22"/>
      <c r="HW2298" s="22"/>
      <c r="HX2298" s="22"/>
      <c r="HY2298" s="22"/>
      <c r="HZ2298" s="22"/>
      <c r="IA2298" s="22"/>
      <c r="IB2298" s="22"/>
      <c r="IC2298" s="22"/>
      <c r="ID2298" s="22"/>
      <c r="IE2298" s="22"/>
      <c r="IF2298" s="22"/>
      <c r="IG2298" s="22"/>
      <c r="IH2298" s="22"/>
      <c r="II2298" s="22"/>
      <c r="IJ2298" s="22"/>
      <c r="IK2298" s="22"/>
      <c r="IL2298" s="22"/>
      <c r="IM2298" s="22"/>
      <c r="IN2298" s="22"/>
      <c r="IO2298" s="24"/>
      <c r="IP2298" s="22"/>
      <c r="IQ2298" s="22"/>
      <c r="IR2298" s="22"/>
      <c r="IS2298" s="22"/>
      <c r="IT2298" s="22"/>
      <c r="IU2298" s="22"/>
      <c r="IV2298" s="22"/>
      <c r="IW2298" s="22"/>
      <c r="IX2298" s="22"/>
      <c r="IY2298" s="22"/>
      <c r="IZ2298" s="22"/>
      <c r="JA2298" s="22"/>
      <c r="JB2298" s="22"/>
      <c r="JC2298" s="22"/>
      <c r="JD2298" s="22"/>
      <c r="JE2298" s="22"/>
      <c r="JF2298" s="22"/>
      <c r="JG2298" s="22"/>
      <c r="JH2298" s="22"/>
      <c r="JI2298" s="22"/>
      <c r="JJ2298" s="22"/>
      <c r="JK2298" s="22"/>
      <c r="JL2298" s="22"/>
      <c r="JM2298" s="22"/>
      <c r="JN2298" s="22"/>
      <c r="JO2298" s="22"/>
      <c r="JP2298" s="22"/>
      <c r="JQ2298" s="22"/>
      <c r="JR2298" s="22"/>
      <c r="JS2298" s="22"/>
      <c r="JT2298" s="22"/>
      <c r="JU2298" s="24"/>
      <c r="JV2298" s="22"/>
      <c r="JW2298" s="22"/>
      <c r="JX2298" s="22"/>
      <c r="JY2298" s="22"/>
      <c r="JZ2298" s="22"/>
      <c r="KA2298" s="22"/>
      <c r="KB2298" s="22"/>
      <c r="KC2298" s="22"/>
      <c r="KD2298" s="22"/>
      <c r="KE2298" s="22"/>
      <c r="KF2298" s="22"/>
      <c r="KG2298" s="22"/>
      <c r="KH2298" s="22"/>
      <c r="KI2298" s="22"/>
      <c r="KJ2298" s="22"/>
      <c r="KK2298" s="22"/>
      <c r="KL2298" s="22"/>
      <c r="KM2298" s="22"/>
      <c r="KN2298" s="22"/>
      <c r="KO2298" s="22"/>
      <c r="KP2298" s="22"/>
      <c r="KQ2298" s="22"/>
      <c r="KR2298" s="22"/>
      <c r="KS2298" s="22"/>
      <c r="KT2298" s="22"/>
      <c r="KU2298" s="22"/>
      <c r="KV2298" s="22"/>
      <c r="KW2298" s="22"/>
      <c r="KX2298" s="22"/>
      <c r="KY2298" s="22"/>
      <c r="KZ2298" s="22"/>
      <c r="LA2298" s="24"/>
      <c r="LB2298" s="22"/>
      <c r="LC2298" s="22"/>
      <c r="LD2298" s="22"/>
      <c r="LE2298" s="22"/>
      <c r="LF2298" s="22"/>
      <c r="LG2298" s="22"/>
      <c r="LH2298" s="22"/>
      <c r="LI2298" s="22"/>
      <c r="LJ2298" s="22"/>
      <c r="LK2298" s="22"/>
      <c r="LL2298" s="22"/>
      <c r="LM2298" s="22"/>
      <c r="LN2298" s="22"/>
      <c r="LO2298" s="22"/>
      <c r="LP2298" s="22"/>
      <c r="LQ2298" s="22"/>
      <c r="LR2298" s="22"/>
      <c r="LS2298" s="22"/>
      <c r="LT2298" s="22"/>
      <c r="LU2298" s="22"/>
      <c r="LV2298" s="22"/>
      <c r="LW2298" s="22"/>
      <c r="LX2298" s="22"/>
      <c r="LY2298" s="22"/>
      <c r="LZ2298" s="22"/>
      <c r="MA2298" s="22"/>
      <c r="MB2298" s="22"/>
      <c r="MC2298" s="22"/>
      <c r="MD2298" s="22"/>
      <c r="ME2298" s="22"/>
      <c r="MF2298" s="22"/>
      <c r="MG2298" s="24"/>
      <c r="MH2298" s="22"/>
      <c r="MI2298" s="22"/>
      <c r="MJ2298" s="22"/>
      <c r="MK2298" s="22"/>
      <c r="ML2298" s="22"/>
      <c r="MM2298" s="22"/>
      <c r="MN2298" s="22"/>
      <c r="MO2298" s="22"/>
      <c r="MP2298" s="22"/>
      <c r="MQ2298" s="22"/>
      <c r="MR2298" s="22"/>
      <c r="MS2298" s="22"/>
      <c r="MT2298" s="22"/>
      <c r="MU2298" s="22"/>
      <c r="MV2298" s="22"/>
      <c r="MW2298" s="22"/>
      <c r="MX2298" s="22"/>
      <c r="MY2298" s="22"/>
      <c r="MZ2298" s="22"/>
      <c r="NA2298" s="22"/>
      <c r="NB2298" s="22"/>
      <c r="NC2298" s="22"/>
      <c r="ND2298" s="22"/>
      <c r="NE2298" s="22"/>
      <c r="NF2298" s="22"/>
      <c r="NG2298" s="22"/>
      <c r="NH2298" s="22"/>
      <c r="NI2298" s="22"/>
      <c r="NJ2298" s="22"/>
      <c r="NK2298" s="22"/>
      <c r="NL2298" s="22"/>
      <c r="NM2298" s="24"/>
      <c r="NN2298" s="22"/>
      <c r="NO2298" s="22"/>
      <c r="NP2298" s="22"/>
      <c r="NQ2298" s="22"/>
      <c r="NR2298" s="22"/>
      <c r="NS2298" s="22"/>
      <c r="NT2298" s="22"/>
      <c r="NU2298" s="22"/>
      <c r="NV2298" s="22"/>
      <c r="NW2298" s="22"/>
      <c r="NX2298" s="22"/>
      <c r="NY2298" s="22"/>
      <c r="NZ2298" s="22"/>
      <c r="OA2298" s="22"/>
      <c r="OB2298" s="22"/>
      <c r="OC2298" s="22"/>
      <c r="OD2298" s="22"/>
      <c r="OE2298" s="22"/>
      <c r="OF2298" s="22"/>
      <c r="OG2298" s="22"/>
      <c r="OH2298" s="22"/>
      <c r="OI2298" s="22"/>
      <c r="OJ2298" s="22"/>
      <c r="OK2298" s="22"/>
      <c r="OL2298" s="22"/>
      <c r="OM2298" s="22"/>
      <c r="ON2298" s="22"/>
      <c r="OO2298" s="22"/>
      <c r="OP2298" s="22"/>
      <c r="OQ2298" s="22"/>
      <c r="OR2298" s="22"/>
    </row>
    <row r="2299" spans="1:408" ht="15" thickBot="1">
      <c r="A2299" s="1"/>
      <c r="B2299" s="12"/>
      <c r="C2299" s="12"/>
      <c r="D2299" s="22"/>
      <c r="E2299" s="54"/>
      <c r="F2299" s="54"/>
      <c r="G2299" s="54"/>
      <c r="H2299" s="55"/>
      <c r="I2299" s="22"/>
      <c r="J2299" s="56"/>
      <c r="K2299" s="80"/>
      <c r="L2299" s="57"/>
      <c r="M2299" s="57"/>
      <c r="N2299" s="55"/>
      <c r="O2299" s="58"/>
      <c r="P2299" s="58"/>
      <c r="Q2299" s="59"/>
      <c r="R2299" s="60"/>
      <c r="S2299" s="60"/>
      <c r="T2299" s="22"/>
      <c r="U2299" s="1"/>
      <c r="V2299" s="23"/>
      <c r="X2299" s="24"/>
      <c r="Y2299" s="24"/>
      <c r="Z2299" s="22"/>
      <c r="AA2299" s="22"/>
      <c r="AB2299" s="22"/>
      <c r="AC2299" s="22"/>
      <c r="AD2299" s="22"/>
      <c r="AE2299" s="22"/>
      <c r="AF2299" s="22"/>
      <c r="AG2299" s="22"/>
      <c r="AH2299" s="22"/>
      <c r="AI2299" s="22"/>
      <c r="AJ2299" s="22"/>
      <c r="AK2299" s="22"/>
      <c r="AL2299" s="22"/>
      <c r="AM2299" s="22"/>
      <c r="AN2299" s="22"/>
      <c r="AO2299" s="22"/>
      <c r="AP2299" s="22"/>
      <c r="AQ2299" s="22"/>
      <c r="AR2299" s="22"/>
      <c r="AS2299" s="22"/>
      <c r="AT2299" s="22"/>
      <c r="AU2299" s="22"/>
      <c r="AV2299" s="22"/>
      <c r="AW2299" s="22"/>
      <c r="AX2299" s="22"/>
      <c r="AY2299" s="22"/>
      <c r="AZ2299" s="22"/>
      <c r="BA2299" s="22"/>
      <c r="BB2299" s="22"/>
      <c r="BC2299" s="22"/>
      <c r="BD2299" s="22"/>
      <c r="BE2299" s="24"/>
      <c r="BF2299" s="22"/>
      <c r="BG2299" s="22"/>
      <c r="BH2299" s="22"/>
      <c r="BI2299" s="22"/>
      <c r="BJ2299" s="22"/>
      <c r="BK2299" s="22"/>
      <c r="BL2299" s="22"/>
      <c r="BM2299" s="22"/>
      <c r="BN2299" s="22"/>
      <c r="BO2299" s="22"/>
      <c r="BP2299" s="22"/>
      <c r="BQ2299" s="22"/>
      <c r="BR2299" s="22"/>
      <c r="BS2299" s="22"/>
      <c r="BT2299" s="22"/>
      <c r="BU2299" s="22"/>
      <c r="BV2299" s="22"/>
      <c r="BW2299" s="22"/>
      <c r="BX2299" s="22"/>
      <c r="BY2299" s="22"/>
      <c r="BZ2299" s="22"/>
      <c r="CA2299" s="22"/>
      <c r="CB2299" s="22"/>
      <c r="CC2299" s="22"/>
      <c r="CD2299" s="22"/>
      <c r="CE2299" s="22"/>
      <c r="CF2299" s="22"/>
      <c r="CG2299" s="22"/>
      <c r="CH2299" s="22"/>
      <c r="CI2299" s="22"/>
      <c r="CJ2299" s="22"/>
      <c r="CK2299" s="24"/>
      <c r="CL2299" s="22"/>
      <c r="CM2299" s="22"/>
      <c r="CN2299" s="22"/>
      <c r="CO2299" s="22"/>
      <c r="CP2299" s="22"/>
      <c r="CQ2299" s="22"/>
      <c r="CR2299" s="22"/>
      <c r="CS2299" s="22"/>
      <c r="CT2299" s="22"/>
      <c r="CU2299" s="22"/>
      <c r="CV2299" s="22"/>
      <c r="CW2299" s="22"/>
      <c r="CX2299" s="22"/>
      <c r="CY2299" s="22"/>
      <c r="CZ2299" s="22"/>
      <c r="DA2299" s="22"/>
      <c r="DB2299" s="22"/>
      <c r="DC2299" s="22"/>
      <c r="DD2299" s="22"/>
      <c r="DE2299" s="22"/>
      <c r="DF2299" s="22"/>
      <c r="DG2299" s="22"/>
      <c r="DH2299" s="22"/>
      <c r="DI2299" s="22"/>
      <c r="DJ2299" s="22"/>
      <c r="DK2299" s="22"/>
      <c r="DL2299" s="22"/>
      <c r="DM2299" s="22"/>
      <c r="DN2299" s="22"/>
      <c r="DO2299" s="22"/>
      <c r="DP2299" s="22"/>
      <c r="DQ2299" s="24"/>
      <c r="DR2299" s="22"/>
      <c r="DS2299" s="22"/>
      <c r="DT2299" s="22"/>
      <c r="DU2299" s="22"/>
      <c r="DV2299" s="22"/>
      <c r="DW2299" s="22"/>
      <c r="DX2299" s="22"/>
      <c r="DY2299" s="22"/>
      <c r="DZ2299" s="22"/>
      <c r="EA2299" s="22"/>
      <c r="EB2299" s="22"/>
      <c r="EC2299" s="22"/>
      <c r="ED2299" s="22"/>
      <c r="EE2299" s="22"/>
      <c r="EF2299" s="22"/>
      <c r="EG2299" s="22"/>
      <c r="EH2299" s="22"/>
      <c r="EI2299" s="22"/>
      <c r="EJ2299" s="22"/>
      <c r="EK2299" s="22"/>
      <c r="EL2299" s="22"/>
      <c r="EM2299" s="22"/>
      <c r="EN2299" s="22"/>
      <c r="EO2299" s="22"/>
      <c r="EP2299" s="22"/>
      <c r="EQ2299" s="22"/>
      <c r="ER2299" s="22"/>
      <c r="ES2299" s="22"/>
      <c r="ET2299" s="22"/>
      <c r="EU2299" s="22"/>
      <c r="EV2299" s="22"/>
      <c r="EW2299" s="24"/>
      <c r="EX2299" s="22"/>
      <c r="EY2299" s="22"/>
      <c r="EZ2299" s="22"/>
      <c r="FA2299" s="22"/>
      <c r="FB2299" s="22"/>
      <c r="FC2299" s="22"/>
      <c r="FD2299" s="22"/>
      <c r="FE2299" s="22"/>
      <c r="FF2299" s="22"/>
      <c r="FG2299" s="22"/>
      <c r="FH2299" s="22"/>
      <c r="FI2299" s="22"/>
      <c r="FJ2299" s="22"/>
      <c r="FK2299" s="22"/>
      <c r="FL2299" s="22"/>
      <c r="FM2299" s="22"/>
      <c r="FN2299" s="22"/>
      <c r="FO2299" s="22"/>
      <c r="FP2299" s="22"/>
      <c r="FQ2299" s="22"/>
      <c r="FR2299" s="22"/>
      <c r="FS2299" s="22"/>
      <c r="FT2299" s="22"/>
      <c r="FU2299" s="22"/>
      <c r="FV2299" s="22"/>
      <c r="FW2299" s="22"/>
      <c r="FX2299" s="22"/>
      <c r="FY2299" s="22"/>
      <c r="FZ2299" s="22"/>
      <c r="GA2299" s="22"/>
      <c r="GB2299" s="22"/>
      <c r="GC2299" s="24"/>
      <c r="GD2299" s="22"/>
      <c r="GE2299" s="22"/>
      <c r="GF2299" s="22"/>
      <c r="GG2299" s="22"/>
      <c r="GH2299" s="22"/>
      <c r="GI2299" s="22"/>
      <c r="GJ2299" s="22"/>
      <c r="GK2299" s="22"/>
      <c r="GL2299" s="22"/>
      <c r="GM2299" s="22"/>
      <c r="GN2299" s="22"/>
      <c r="GO2299" s="22"/>
      <c r="GP2299" s="22"/>
      <c r="GQ2299" s="22"/>
      <c r="GR2299" s="22"/>
      <c r="GS2299" s="22"/>
      <c r="GT2299" s="22"/>
      <c r="GU2299" s="22"/>
      <c r="GV2299" s="22"/>
      <c r="GW2299" s="22"/>
      <c r="GX2299" s="22"/>
      <c r="GY2299" s="22"/>
      <c r="GZ2299" s="22"/>
      <c r="HA2299" s="22"/>
      <c r="HB2299" s="22"/>
      <c r="HC2299" s="22"/>
      <c r="HD2299" s="22"/>
      <c r="HE2299" s="22"/>
      <c r="HF2299" s="22"/>
      <c r="HG2299" s="22"/>
      <c r="HH2299" s="22"/>
      <c r="HI2299" s="24"/>
      <c r="HJ2299" s="22"/>
      <c r="HK2299" s="22"/>
      <c r="HL2299" s="22"/>
      <c r="HM2299" s="22"/>
      <c r="HN2299" s="22"/>
      <c r="HO2299" s="22"/>
      <c r="HP2299" s="22"/>
      <c r="HQ2299" s="22"/>
      <c r="HR2299" s="22"/>
      <c r="HS2299" s="22"/>
      <c r="HT2299" s="22"/>
      <c r="HU2299" s="22"/>
      <c r="HV2299" s="22"/>
      <c r="HW2299" s="22"/>
      <c r="HX2299" s="22"/>
      <c r="HY2299" s="22"/>
      <c r="HZ2299" s="22"/>
      <c r="IA2299" s="22"/>
      <c r="IB2299" s="22"/>
      <c r="IC2299" s="22"/>
      <c r="ID2299" s="22"/>
      <c r="IE2299" s="22"/>
      <c r="IF2299" s="22"/>
      <c r="IG2299" s="22"/>
      <c r="IH2299" s="22"/>
      <c r="II2299" s="22"/>
      <c r="IJ2299" s="22"/>
      <c r="IK2299" s="22"/>
      <c r="IL2299" s="22"/>
      <c r="IM2299" s="22"/>
      <c r="IN2299" s="22"/>
      <c r="IO2299" s="24"/>
      <c r="IP2299" s="22"/>
      <c r="IQ2299" s="22"/>
      <c r="IR2299" s="22"/>
      <c r="IS2299" s="22"/>
      <c r="IT2299" s="22"/>
      <c r="IU2299" s="22"/>
      <c r="IV2299" s="22"/>
      <c r="IW2299" s="22"/>
      <c r="IX2299" s="22"/>
      <c r="IY2299" s="22"/>
      <c r="IZ2299" s="22"/>
      <c r="JA2299" s="22"/>
      <c r="JB2299" s="22"/>
      <c r="JC2299" s="22"/>
      <c r="JD2299" s="22"/>
      <c r="JE2299" s="22"/>
      <c r="JF2299" s="22"/>
      <c r="JG2299" s="22"/>
      <c r="JH2299" s="22"/>
      <c r="JI2299" s="22"/>
      <c r="JJ2299" s="22"/>
      <c r="JK2299" s="22"/>
      <c r="JL2299" s="22"/>
      <c r="JM2299" s="22"/>
      <c r="JN2299" s="22"/>
      <c r="JO2299" s="22"/>
      <c r="JP2299" s="22"/>
      <c r="JQ2299" s="22"/>
      <c r="JR2299" s="22"/>
      <c r="JS2299" s="22"/>
      <c r="JT2299" s="22"/>
      <c r="JU2299" s="24"/>
      <c r="JV2299" s="22"/>
      <c r="JW2299" s="22"/>
      <c r="JX2299" s="22"/>
      <c r="JY2299" s="22"/>
      <c r="JZ2299" s="22"/>
      <c r="KA2299" s="22"/>
      <c r="KB2299" s="22"/>
      <c r="KC2299" s="22"/>
      <c r="KD2299" s="22"/>
      <c r="KE2299" s="22"/>
      <c r="KF2299" s="22"/>
      <c r="KG2299" s="22"/>
      <c r="KH2299" s="22"/>
      <c r="KI2299" s="22"/>
      <c r="KJ2299" s="22"/>
      <c r="KK2299" s="22"/>
      <c r="KL2299" s="22"/>
      <c r="KM2299" s="22"/>
      <c r="KN2299" s="22"/>
      <c r="KO2299" s="22"/>
      <c r="KP2299" s="22"/>
      <c r="KQ2299" s="22"/>
      <c r="KR2299" s="22"/>
      <c r="KS2299" s="22"/>
      <c r="KT2299" s="22"/>
      <c r="KU2299" s="22"/>
      <c r="KV2299" s="22"/>
      <c r="KW2299" s="22"/>
      <c r="KX2299" s="22"/>
      <c r="KY2299" s="22"/>
      <c r="KZ2299" s="22"/>
      <c r="LA2299" s="24"/>
      <c r="LB2299" s="22"/>
      <c r="LC2299" s="22"/>
      <c r="LD2299" s="22"/>
      <c r="LE2299" s="22"/>
      <c r="LF2299" s="22"/>
      <c r="LG2299" s="22"/>
      <c r="LH2299" s="22"/>
      <c r="LI2299" s="22"/>
      <c r="LJ2299" s="22"/>
      <c r="LK2299" s="22"/>
      <c r="LL2299" s="22"/>
      <c r="LM2299" s="22"/>
      <c r="LN2299" s="22"/>
      <c r="LO2299" s="22"/>
      <c r="LP2299" s="22"/>
      <c r="LQ2299" s="22"/>
      <c r="LR2299" s="22"/>
      <c r="LS2299" s="22"/>
      <c r="LT2299" s="22"/>
      <c r="LU2299" s="22"/>
      <c r="LV2299" s="22"/>
      <c r="LW2299" s="22"/>
      <c r="LX2299" s="22"/>
      <c r="LY2299" s="22"/>
      <c r="LZ2299" s="22"/>
      <c r="MA2299" s="22"/>
      <c r="MB2299" s="22"/>
      <c r="MC2299" s="22"/>
      <c r="MD2299" s="22"/>
      <c r="ME2299" s="22"/>
      <c r="MF2299" s="22"/>
      <c r="MG2299" s="24"/>
      <c r="MH2299" s="22"/>
      <c r="MI2299" s="22"/>
      <c r="MJ2299" s="22"/>
      <c r="MK2299" s="22"/>
      <c r="ML2299" s="22"/>
      <c r="MM2299" s="22"/>
      <c r="MN2299" s="22"/>
      <c r="MO2299" s="22"/>
      <c r="MP2299" s="22"/>
      <c r="MQ2299" s="22"/>
      <c r="MR2299" s="22"/>
      <c r="MS2299" s="22"/>
      <c r="MT2299" s="22"/>
      <c r="MU2299" s="22"/>
      <c r="MV2299" s="22"/>
      <c r="MW2299" s="22"/>
      <c r="MX2299" s="22"/>
      <c r="MY2299" s="22"/>
      <c r="MZ2299" s="22"/>
      <c r="NA2299" s="22"/>
      <c r="NB2299" s="22"/>
      <c r="NC2299" s="22"/>
      <c r="ND2299" s="22"/>
      <c r="NE2299" s="22"/>
      <c r="NF2299" s="22"/>
      <c r="NG2299" s="22"/>
      <c r="NH2299" s="22"/>
      <c r="NI2299" s="22"/>
      <c r="NJ2299" s="22"/>
      <c r="NK2299" s="22"/>
      <c r="NL2299" s="22"/>
      <c r="NM2299" s="24"/>
      <c r="NN2299" s="22"/>
      <c r="NO2299" s="22"/>
      <c r="NP2299" s="22"/>
      <c r="NQ2299" s="22"/>
      <c r="NR2299" s="22"/>
      <c r="NS2299" s="22"/>
      <c r="NT2299" s="22"/>
      <c r="NU2299" s="22"/>
      <c r="NV2299" s="22"/>
      <c r="NW2299" s="22"/>
      <c r="NX2299" s="22"/>
      <c r="NY2299" s="22"/>
      <c r="NZ2299" s="22"/>
      <c r="OA2299" s="22"/>
      <c r="OB2299" s="22"/>
      <c r="OC2299" s="22"/>
      <c r="OD2299" s="22"/>
      <c r="OE2299" s="22"/>
      <c r="OF2299" s="22"/>
      <c r="OG2299" s="22"/>
      <c r="OH2299" s="22"/>
      <c r="OI2299" s="22"/>
      <c r="OJ2299" s="22"/>
      <c r="OK2299" s="22"/>
      <c r="OL2299" s="22"/>
      <c r="OM2299" s="22"/>
      <c r="ON2299" s="22"/>
      <c r="OO2299" s="22"/>
      <c r="OP2299" s="22"/>
      <c r="OQ2299" s="22"/>
      <c r="OR2299" s="22"/>
    </row>
    <row r="2300" spans="1:408" ht="15" thickBot="1">
      <c r="A2300" s="1"/>
      <c r="B2300" s="12"/>
      <c r="C2300" s="12"/>
      <c r="D2300" s="22"/>
      <c r="E2300" s="54"/>
      <c r="F2300" s="54"/>
      <c r="G2300" s="54"/>
      <c r="H2300" s="55"/>
      <c r="I2300" s="22"/>
      <c r="J2300" s="56"/>
      <c r="K2300" s="81"/>
      <c r="L2300" s="57"/>
      <c r="M2300" s="57"/>
      <c r="N2300" s="55"/>
      <c r="O2300" s="58"/>
      <c r="P2300" s="58"/>
      <c r="Q2300" s="59"/>
      <c r="R2300" s="60"/>
      <c r="S2300" s="60"/>
      <c r="T2300" s="22"/>
      <c r="U2300" s="1"/>
      <c r="V2300" s="23"/>
      <c r="X2300" s="24"/>
      <c r="Y2300" s="24"/>
      <c r="Z2300" s="22"/>
      <c r="AA2300" s="22"/>
      <c r="AB2300" s="22"/>
      <c r="AC2300" s="22"/>
      <c r="AD2300" s="22"/>
      <c r="AE2300" s="22"/>
      <c r="AF2300" s="22"/>
      <c r="AG2300" s="22"/>
      <c r="AH2300" s="22"/>
      <c r="AI2300" s="22"/>
      <c r="AJ2300" s="22"/>
      <c r="AK2300" s="22"/>
      <c r="AL2300" s="22"/>
      <c r="AM2300" s="22"/>
      <c r="AN2300" s="22"/>
      <c r="AO2300" s="22"/>
      <c r="AP2300" s="22"/>
      <c r="AQ2300" s="22"/>
      <c r="AR2300" s="22"/>
      <c r="AS2300" s="22"/>
      <c r="AT2300" s="22"/>
      <c r="AU2300" s="22"/>
      <c r="AV2300" s="22"/>
      <c r="AW2300" s="22"/>
      <c r="AX2300" s="22"/>
      <c r="AY2300" s="22"/>
      <c r="AZ2300" s="22"/>
      <c r="BA2300" s="22"/>
      <c r="BB2300" s="22"/>
      <c r="BC2300" s="22"/>
      <c r="BD2300" s="22"/>
      <c r="BE2300" s="24"/>
      <c r="BF2300" s="22"/>
      <c r="BG2300" s="22"/>
      <c r="BH2300" s="22"/>
      <c r="BI2300" s="22"/>
      <c r="BJ2300" s="22"/>
      <c r="BK2300" s="22"/>
      <c r="BL2300" s="22"/>
      <c r="BM2300" s="22"/>
      <c r="BN2300" s="22"/>
      <c r="BO2300" s="22"/>
      <c r="BP2300" s="22"/>
      <c r="BQ2300" s="22"/>
      <c r="BR2300" s="22"/>
      <c r="BS2300" s="22"/>
      <c r="BT2300" s="22"/>
      <c r="BU2300" s="22"/>
      <c r="BV2300" s="22"/>
      <c r="BW2300" s="22"/>
      <c r="BX2300" s="22"/>
      <c r="BY2300" s="22"/>
      <c r="BZ2300" s="22"/>
      <c r="CA2300" s="22"/>
      <c r="CB2300" s="22"/>
      <c r="CC2300" s="22"/>
      <c r="CD2300" s="22"/>
      <c r="CE2300" s="22"/>
      <c r="CF2300" s="22"/>
      <c r="CG2300" s="22"/>
      <c r="CH2300" s="22"/>
      <c r="CI2300" s="22"/>
      <c r="CJ2300" s="22"/>
      <c r="CK2300" s="24"/>
      <c r="CL2300" s="22"/>
      <c r="CM2300" s="22"/>
      <c r="CN2300" s="22"/>
      <c r="CO2300" s="22"/>
      <c r="CP2300" s="22"/>
      <c r="CQ2300" s="22"/>
      <c r="CR2300" s="22"/>
      <c r="CS2300" s="22"/>
      <c r="CT2300" s="22"/>
      <c r="CU2300" s="22"/>
      <c r="CV2300" s="22"/>
      <c r="CW2300" s="22"/>
      <c r="CX2300" s="22"/>
      <c r="CY2300" s="22"/>
      <c r="CZ2300" s="22"/>
      <c r="DA2300" s="22"/>
      <c r="DB2300" s="22"/>
      <c r="DC2300" s="22"/>
      <c r="DD2300" s="22"/>
      <c r="DE2300" s="22"/>
      <c r="DF2300" s="22"/>
      <c r="DG2300" s="22"/>
      <c r="DH2300" s="22"/>
      <c r="DI2300" s="22"/>
      <c r="DJ2300" s="22"/>
      <c r="DK2300" s="22"/>
      <c r="DL2300" s="22"/>
      <c r="DM2300" s="22"/>
      <c r="DN2300" s="22"/>
      <c r="DO2300" s="22"/>
      <c r="DP2300" s="22"/>
      <c r="DQ2300" s="24"/>
      <c r="DR2300" s="22"/>
      <c r="DS2300" s="22"/>
      <c r="DT2300" s="22"/>
      <c r="DU2300" s="22"/>
      <c r="DV2300" s="22"/>
      <c r="DW2300" s="22"/>
      <c r="DX2300" s="22"/>
      <c r="DY2300" s="22"/>
      <c r="DZ2300" s="22"/>
      <c r="EA2300" s="22"/>
      <c r="EB2300" s="22"/>
      <c r="EC2300" s="22"/>
      <c r="ED2300" s="22"/>
      <c r="EE2300" s="22"/>
      <c r="EF2300" s="22"/>
      <c r="EG2300" s="22"/>
      <c r="EH2300" s="22"/>
      <c r="EI2300" s="22"/>
      <c r="EJ2300" s="22"/>
      <c r="EK2300" s="22"/>
      <c r="EL2300" s="22"/>
      <c r="EM2300" s="22"/>
      <c r="EN2300" s="22"/>
      <c r="EO2300" s="22"/>
      <c r="EP2300" s="22"/>
      <c r="EQ2300" s="22"/>
      <c r="ER2300" s="22"/>
      <c r="ES2300" s="22"/>
      <c r="ET2300" s="22"/>
      <c r="EU2300" s="22"/>
      <c r="EV2300" s="22"/>
      <c r="EW2300" s="24"/>
      <c r="EX2300" s="22"/>
      <c r="EY2300" s="22"/>
      <c r="EZ2300" s="22"/>
      <c r="FA2300" s="22"/>
      <c r="FB2300" s="22"/>
      <c r="FC2300" s="22"/>
      <c r="FD2300" s="22"/>
      <c r="FE2300" s="22"/>
      <c r="FF2300" s="22"/>
      <c r="FG2300" s="22"/>
      <c r="FH2300" s="22"/>
      <c r="FI2300" s="22"/>
      <c r="FJ2300" s="22"/>
      <c r="FK2300" s="22"/>
      <c r="FL2300" s="22"/>
      <c r="FM2300" s="22"/>
      <c r="FN2300" s="22"/>
      <c r="FO2300" s="22"/>
      <c r="FP2300" s="22"/>
      <c r="FQ2300" s="22"/>
      <c r="FR2300" s="22"/>
      <c r="FS2300" s="22"/>
      <c r="FT2300" s="22"/>
      <c r="FU2300" s="22"/>
      <c r="FV2300" s="22"/>
      <c r="FW2300" s="22"/>
      <c r="FX2300" s="22"/>
      <c r="FY2300" s="22"/>
      <c r="FZ2300" s="22"/>
      <c r="GA2300" s="22"/>
      <c r="GB2300" s="22"/>
      <c r="GC2300" s="24"/>
      <c r="GD2300" s="22"/>
      <c r="GE2300" s="22"/>
      <c r="GF2300" s="22"/>
      <c r="GG2300" s="22"/>
      <c r="GH2300" s="22"/>
      <c r="GI2300" s="22"/>
      <c r="GJ2300" s="22"/>
      <c r="GK2300" s="22"/>
      <c r="GL2300" s="22"/>
      <c r="GM2300" s="22"/>
      <c r="GN2300" s="22"/>
      <c r="GO2300" s="22"/>
      <c r="GP2300" s="22"/>
      <c r="GQ2300" s="22"/>
      <c r="GR2300" s="22"/>
      <c r="GS2300" s="22"/>
      <c r="GT2300" s="22"/>
      <c r="GU2300" s="22"/>
      <c r="GV2300" s="22"/>
      <c r="GW2300" s="22"/>
      <c r="GX2300" s="22"/>
      <c r="GY2300" s="22"/>
      <c r="GZ2300" s="22"/>
      <c r="HA2300" s="22"/>
      <c r="HB2300" s="22"/>
      <c r="HC2300" s="22"/>
      <c r="HD2300" s="22"/>
      <c r="HE2300" s="22"/>
      <c r="HF2300" s="22"/>
      <c r="HG2300" s="22"/>
      <c r="HH2300" s="22"/>
      <c r="HI2300" s="24"/>
      <c r="HJ2300" s="22"/>
      <c r="HK2300" s="22"/>
      <c r="HL2300" s="22"/>
      <c r="HM2300" s="22"/>
      <c r="HN2300" s="22"/>
      <c r="HO2300" s="22"/>
      <c r="HP2300" s="22"/>
      <c r="HQ2300" s="22"/>
      <c r="HR2300" s="22"/>
      <c r="HS2300" s="22"/>
      <c r="HT2300" s="22"/>
      <c r="HU2300" s="22"/>
      <c r="HV2300" s="22"/>
      <c r="HW2300" s="22"/>
      <c r="HX2300" s="22"/>
      <c r="HY2300" s="22"/>
      <c r="HZ2300" s="22"/>
      <c r="IA2300" s="22"/>
      <c r="IB2300" s="22"/>
      <c r="IC2300" s="22"/>
      <c r="ID2300" s="22"/>
      <c r="IE2300" s="22"/>
      <c r="IF2300" s="22"/>
      <c r="IG2300" s="22"/>
      <c r="IH2300" s="22"/>
      <c r="II2300" s="22"/>
      <c r="IJ2300" s="22"/>
      <c r="IK2300" s="22"/>
      <c r="IL2300" s="22"/>
      <c r="IM2300" s="22"/>
      <c r="IN2300" s="22"/>
      <c r="IO2300" s="24"/>
      <c r="IP2300" s="22"/>
      <c r="IQ2300" s="22"/>
      <c r="IR2300" s="22"/>
      <c r="IS2300" s="22"/>
      <c r="IT2300" s="22"/>
      <c r="IU2300" s="22"/>
      <c r="IV2300" s="22"/>
      <c r="IW2300" s="22"/>
      <c r="IX2300" s="22"/>
      <c r="IY2300" s="22"/>
      <c r="IZ2300" s="22"/>
      <c r="JA2300" s="22"/>
      <c r="JB2300" s="22"/>
      <c r="JC2300" s="22"/>
      <c r="JD2300" s="22"/>
      <c r="JE2300" s="22"/>
      <c r="JF2300" s="22"/>
      <c r="JG2300" s="22"/>
      <c r="JH2300" s="22"/>
      <c r="JI2300" s="22"/>
      <c r="JJ2300" s="22"/>
      <c r="JK2300" s="22"/>
      <c r="JL2300" s="22"/>
      <c r="JM2300" s="22"/>
      <c r="JN2300" s="22"/>
      <c r="JO2300" s="22"/>
      <c r="JP2300" s="22"/>
      <c r="JQ2300" s="22"/>
      <c r="JR2300" s="22"/>
      <c r="JS2300" s="22"/>
      <c r="JT2300" s="22"/>
      <c r="JU2300" s="24"/>
      <c r="JV2300" s="22"/>
      <c r="JW2300" s="22"/>
      <c r="JX2300" s="22"/>
      <c r="JY2300" s="22"/>
      <c r="JZ2300" s="22"/>
      <c r="KA2300" s="22"/>
      <c r="KB2300" s="22"/>
      <c r="KC2300" s="22"/>
      <c r="KD2300" s="22"/>
      <c r="KE2300" s="22"/>
      <c r="KF2300" s="22"/>
      <c r="KG2300" s="22"/>
      <c r="KH2300" s="22"/>
      <c r="KI2300" s="22"/>
      <c r="KJ2300" s="22"/>
      <c r="KK2300" s="22"/>
      <c r="KL2300" s="22"/>
      <c r="KM2300" s="22"/>
      <c r="KN2300" s="22"/>
      <c r="KO2300" s="22"/>
      <c r="KP2300" s="22"/>
      <c r="KQ2300" s="22"/>
      <c r="KR2300" s="22"/>
      <c r="KS2300" s="22"/>
      <c r="KT2300" s="22"/>
      <c r="KU2300" s="22"/>
      <c r="KV2300" s="22"/>
      <c r="KW2300" s="22"/>
      <c r="KX2300" s="22"/>
      <c r="KY2300" s="22"/>
      <c r="KZ2300" s="22"/>
      <c r="LA2300" s="24"/>
      <c r="LB2300" s="22"/>
      <c r="LC2300" s="22"/>
      <c r="LD2300" s="22"/>
      <c r="LE2300" s="22"/>
      <c r="LF2300" s="22"/>
      <c r="LG2300" s="22"/>
      <c r="LH2300" s="22"/>
      <c r="LI2300" s="22"/>
      <c r="LJ2300" s="22"/>
      <c r="LK2300" s="22"/>
      <c r="LL2300" s="22"/>
      <c r="LM2300" s="22"/>
      <c r="LN2300" s="22"/>
      <c r="LO2300" s="22"/>
      <c r="LP2300" s="22"/>
      <c r="LQ2300" s="22"/>
      <c r="LR2300" s="22"/>
      <c r="LS2300" s="22"/>
      <c r="LT2300" s="22"/>
      <c r="LU2300" s="22"/>
      <c r="LV2300" s="22"/>
      <c r="LW2300" s="22"/>
      <c r="LX2300" s="22"/>
      <c r="LY2300" s="22"/>
      <c r="LZ2300" s="22"/>
      <c r="MA2300" s="22"/>
      <c r="MB2300" s="22"/>
      <c r="MC2300" s="22"/>
      <c r="MD2300" s="22"/>
      <c r="ME2300" s="22"/>
      <c r="MF2300" s="22"/>
      <c r="MG2300" s="24"/>
      <c r="MH2300" s="22"/>
      <c r="MI2300" s="22"/>
      <c r="MJ2300" s="22"/>
      <c r="MK2300" s="22"/>
      <c r="ML2300" s="22"/>
      <c r="MM2300" s="22"/>
      <c r="MN2300" s="22"/>
      <c r="MO2300" s="22"/>
      <c r="MP2300" s="22"/>
      <c r="MQ2300" s="22"/>
      <c r="MR2300" s="22"/>
      <c r="MS2300" s="22"/>
      <c r="MT2300" s="22"/>
      <c r="MU2300" s="22"/>
      <c r="MV2300" s="22"/>
      <c r="MW2300" s="22"/>
      <c r="MX2300" s="22"/>
      <c r="MY2300" s="22"/>
      <c r="MZ2300" s="22"/>
      <c r="NA2300" s="22"/>
      <c r="NB2300" s="22"/>
      <c r="NC2300" s="22"/>
      <c r="ND2300" s="22"/>
      <c r="NE2300" s="22"/>
      <c r="NF2300" s="22"/>
      <c r="NG2300" s="22"/>
      <c r="NH2300" s="22"/>
      <c r="NI2300" s="22"/>
      <c r="NJ2300" s="22"/>
      <c r="NK2300" s="22"/>
      <c r="NL2300" s="22"/>
      <c r="NM2300" s="24"/>
      <c r="NN2300" s="22"/>
      <c r="NO2300" s="22"/>
      <c r="NP2300" s="22"/>
      <c r="NQ2300" s="22"/>
      <c r="NR2300" s="22"/>
      <c r="NS2300" s="22"/>
      <c r="NT2300" s="22"/>
      <c r="NU2300" s="22"/>
      <c r="NV2300" s="22"/>
      <c r="NW2300" s="22"/>
      <c r="NX2300" s="22"/>
      <c r="NY2300" s="22"/>
      <c r="NZ2300" s="22"/>
      <c r="OA2300" s="22"/>
      <c r="OB2300" s="22"/>
      <c r="OC2300" s="22"/>
      <c r="OD2300" s="22"/>
      <c r="OE2300" s="22"/>
      <c r="OF2300" s="22"/>
      <c r="OG2300" s="22"/>
      <c r="OH2300" s="22"/>
      <c r="OI2300" s="22"/>
      <c r="OJ2300" s="22"/>
      <c r="OK2300" s="22"/>
      <c r="OL2300" s="22"/>
      <c r="OM2300" s="22"/>
      <c r="ON2300" s="22"/>
      <c r="OO2300" s="22"/>
      <c r="OP2300" s="22"/>
      <c r="OQ2300" s="22"/>
      <c r="OR2300" s="22"/>
    </row>
    <row r="2301" spans="1:408" ht="15" thickBot="1">
      <c r="A2301" s="1"/>
      <c r="B2301" s="12"/>
      <c r="C2301" s="12"/>
      <c r="D2301" s="22"/>
      <c r="E2301" s="54"/>
      <c r="F2301" s="54"/>
      <c r="G2301" s="54"/>
      <c r="H2301" s="55"/>
      <c r="I2301" s="22"/>
      <c r="J2301" s="56"/>
      <c r="K2301" s="80"/>
      <c r="L2301" s="57"/>
      <c r="M2301" s="57"/>
      <c r="N2301" s="55"/>
      <c r="O2301" s="58"/>
      <c r="P2301" s="58"/>
      <c r="Q2301" s="59"/>
      <c r="R2301" s="60"/>
      <c r="S2301" s="60"/>
      <c r="T2301" s="22"/>
      <c r="U2301" s="1"/>
      <c r="V2301" s="23"/>
      <c r="X2301" s="24"/>
      <c r="Y2301" s="24"/>
      <c r="Z2301" s="22"/>
      <c r="AA2301" s="22"/>
      <c r="AB2301" s="22"/>
      <c r="AC2301" s="22"/>
      <c r="AD2301" s="22"/>
      <c r="AE2301" s="22"/>
      <c r="AF2301" s="22"/>
      <c r="AG2301" s="22"/>
      <c r="AH2301" s="22"/>
      <c r="AI2301" s="22"/>
      <c r="AJ2301" s="22"/>
      <c r="AK2301" s="22"/>
      <c r="AL2301" s="22"/>
      <c r="AM2301" s="22"/>
      <c r="AN2301" s="22"/>
      <c r="AO2301" s="22"/>
      <c r="AP2301" s="22"/>
      <c r="AQ2301" s="22"/>
      <c r="AR2301" s="22"/>
      <c r="AS2301" s="22"/>
      <c r="AT2301" s="22"/>
      <c r="AU2301" s="22"/>
      <c r="AV2301" s="22"/>
      <c r="AW2301" s="22"/>
      <c r="AX2301" s="22"/>
      <c r="AY2301" s="22"/>
      <c r="AZ2301" s="22"/>
      <c r="BA2301" s="22"/>
      <c r="BB2301" s="22"/>
      <c r="BC2301" s="22"/>
      <c r="BD2301" s="22"/>
      <c r="BE2301" s="24"/>
      <c r="BF2301" s="22"/>
      <c r="BG2301" s="22"/>
      <c r="BH2301" s="22"/>
      <c r="BI2301" s="22"/>
      <c r="BJ2301" s="22"/>
      <c r="BK2301" s="22"/>
      <c r="BL2301" s="22"/>
      <c r="BM2301" s="22"/>
      <c r="BN2301" s="22"/>
      <c r="BO2301" s="22"/>
      <c r="BP2301" s="22"/>
      <c r="BQ2301" s="22"/>
      <c r="BR2301" s="22"/>
      <c r="BS2301" s="22"/>
      <c r="BT2301" s="22"/>
      <c r="BU2301" s="22"/>
      <c r="BV2301" s="22"/>
      <c r="BW2301" s="22"/>
      <c r="BX2301" s="22"/>
      <c r="BY2301" s="22"/>
      <c r="BZ2301" s="22"/>
      <c r="CA2301" s="22"/>
      <c r="CB2301" s="22"/>
      <c r="CC2301" s="22"/>
      <c r="CD2301" s="22"/>
      <c r="CE2301" s="22"/>
      <c r="CF2301" s="22"/>
      <c r="CG2301" s="22"/>
      <c r="CH2301" s="22"/>
      <c r="CI2301" s="22"/>
      <c r="CJ2301" s="22"/>
      <c r="CK2301" s="24"/>
      <c r="CL2301" s="22"/>
      <c r="CM2301" s="22"/>
      <c r="CN2301" s="22"/>
      <c r="CO2301" s="22"/>
      <c r="CP2301" s="22"/>
      <c r="CQ2301" s="22"/>
      <c r="CR2301" s="22"/>
      <c r="CS2301" s="22"/>
      <c r="CT2301" s="22"/>
      <c r="CU2301" s="22"/>
      <c r="CV2301" s="22"/>
      <c r="CW2301" s="22"/>
      <c r="CX2301" s="22"/>
      <c r="CY2301" s="22"/>
      <c r="CZ2301" s="22"/>
      <c r="DA2301" s="22"/>
      <c r="DB2301" s="22"/>
      <c r="DC2301" s="22"/>
      <c r="DD2301" s="22"/>
      <c r="DE2301" s="22"/>
      <c r="DF2301" s="22"/>
      <c r="DG2301" s="22"/>
      <c r="DH2301" s="22"/>
      <c r="DI2301" s="22"/>
      <c r="DJ2301" s="22"/>
      <c r="DK2301" s="22"/>
      <c r="DL2301" s="22"/>
      <c r="DM2301" s="22"/>
      <c r="DN2301" s="22"/>
      <c r="DO2301" s="22"/>
      <c r="DP2301" s="22"/>
      <c r="DQ2301" s="24"/>
      <c r="DR2301" s="22"/>
      <c r="DS2301" s="22"/>
      <c r="DT2301" s="22"/>
      <c r="DU2301" s="22"/>
      <c r="DV2301" s="22"/>
      <c r="DW2301" s="22"/>
      <c r="DX2301" s="22"/>
      <c r="DY2301" s="22"/>
      <c r="DZ2301" s="22"/>
      <c r="EA2301" s="22"/>
      <c r="EB2301" s="22"/>
      <c r="EC2301" s="22"/>
      <c r="ED2301" s="22"/>
      <c r="EE2301" s="22"/>
      <c r="EF2301" s="22"/>
      <c r="EG2301" s="22"/>
      <c r="EH2301" s="22"/>
      <c r="EI2301" s="22"/>
      <c r="EJ2301" s="22"/>
      <c r="EK2301" s="22"/>
      <c r="EL2301" s="22"/>
      <c r="EM2301" s="22"/>
      <c r="EN2301" s="22"/>
      <c r="EO2301" s="22"/>
      <c r="EP2301" s="22"/>
      <c r="EQ2301" s="22"/>
      <c r="ER2301" s="22"/>
      <c r="ES2301" s="22"/>
      <c r="ET2301" s="22"/>
      <c r="EU2301" s="22"/>
      <c r="EV2301" s="22"/>
      <c r="EW2301" s="24"/>
      <c r="EX2301" s="22"/>
      <c r="EY2301" s="22"/>
      <c r="EZ2301" s="22"/>
      <c r="FA2301" s="22"/>
      <c r="FB2301" s="22"/>
      <c r="FC2301" s="22"/>
      <c r="FD2301" s="22"/>
      <c r="FE2301" s="22"/>
      <c r="FF2301" s="22"/>
      <c r="FG2301" s="22"/>
      <c r="FH2301" s="22"/>
      <c r="FI2301" s="22"/>
      <c r="FJ2301" s="22"/>
      <c r="FK2301" s="22"/>
      <c r="FL2301" s="22"/>
      <c r="FM2301" s="22"/>
      <c r="FN2301" s="22"/>
      <c r="FO2301" s="22"/>
      <c r="FP2301" s="22"/>
      <c r="FQ2301" s="22"/>
      <c r="FR2301" s="22"/>
      <c r="FS2301" s="22"/>
      <c r="FT2301" s="22"/>
      <c r="FU2301" s="22"/>
      <c r="FV2301" s="22"/>
      <c r="FW2301" s="22"/>
      <c r="FX2301" s="22"/>
      <c r="FY2301" s="22"/>
      <c r="FZ2301" s="22"/>
      <c r="GA2301" s="22"/>
      <c r="GB2301" s="22"/>
      <c r="GC2301" s="24"/>
      <c r="GD2301" s="22"/>
      <c r="GE2301" s="22"/>
      <c r="GF2301" s="22"/>
      <c r="GG2301" s="22"/>
      <c r="GH2301" s="22"/>
      <c r="GI2301" s="22"/>
      <c r="GJ2301" s="22"/>
      <c r="GK2301" s="22"/>
      <c r="GL2301" s="22"/>
      <c r="GM2301" s="22"/>
      <c r="GN2301" s="22"/>
      <c r="GO2301" s="22"/>
      <c r="GP2301" s="22"/>
      <c r="GQ2301" s="22"/>
      <c r="GR2301" s="22"/>
      <c r="GS2301" s="22"/>
      <c r="GT2301" s="22"/>
      <c r="GU2301" s="22"/>
      <c r="GV2301" s="22"/>
      <c r="GW2301" s="22"/>
      <c r="GX2301" s="22"/>
      <c r="GY2301" s="22"/>
      <c r="GZ2301" s="22"/>
      <c r="HA2301" s="22"/>
      <c r="HB2301" s="22"/>
      <c r="HC2301" s="22"/>
      <c r="HD2301" s="22"/>
      <c r="HE2301" s="22"/>
      <c r="HF2301" s="22"/>
      <c r="HG2301" s="22"/>
      <c r="HH2301" s="22"/>
      <c r="HI2301" s="24"/>
      <c r="HJ2301" s="22"/>
      <c r="HK2301" s="22"/>
      <c r="HL2301" s="22"/>
      <c r="HM2301" s="22"/>
      <c r="HN2301" s="22"/>
      <c r="HO2301" s="22"/>
      <c r="HP2301" s="22"/>
      <c r="HQ2301" s="22"/>
      <c r="HR2301" s="22"/>
      <c r="HS2301" s="22"/>
      <c r="HT2301" s="22"/>
      <c r="HU2301" s="22"/>
      <c r="HV2301" s="22"/>
      <c r="HW2301" s="22"/>
      <c r="HX2301" s="22"/>
      <c r="HY2301" s="22"/>
      <c r="HZ2301" s="22"/>
      <c r="IA2301" s="22"/>
      <c r="IB2301" s="22"/>
      <c r="IC2301" s="22"/>
      <c r="ID2301" s="22"/>
      <c r="IE2301" s="22"/>
      <c r="IF2301" s="22"/>
      <c r="IG2301" s="22"/>
      <c r="IH2301" s="22"/>
      <c r="II2301" s="22"/>
      <c r="IJ2301" s="22"/>
      <c r="IK2301" s="22"/>
      <c r="IL2301" s="22"/>
      <c r="IM2301" s="22"/>
      <c r="IN2301" s="22"/>
      <c r="IO2301" s="24"/>
      <c r="IP2301" s="22"/>
      <c r="IQ2301" s="22"/>
      <c r="IR2301" s="22"/>
      <c r="IS2301" s="22"/>
      <c r="IT2301" s="22"/>
      <c r="IU2301" s="22"/>
      <c r="IV2301" s="22"/>
      <c r="IW2301" s="22"/>
      <c r="IX2301" s="22"/>
      <c r="IY2301" s="22"/>
      <c r="IZ2301" s="22"/>
      <c r="JA2301" s="22"/>
      <c r="JB2301" s="22"/>
      <c r="JC2301" s="22"/>
      <c r="JD2301" s="22"/>
      <c r="JE2301" s="22"/>
      <c r="JF2301" s="22"/>
      <c r="JG2301" s="22"/>
      <c r="JH2301" s="22"/>
      <c r="JI2301" s="22"/>
      <c r="JJ2301" s="22"/>
      <c r="JK2301" s="22"/>
      <c r="JL2301" s="22"/>
      <c r="JM2301" s="22"/>
      <c r="JN2301" s="22"/>
      <c r="JO2301" s="22"/>
      <c r="JP2301" s="22"/>
      <c r="JQ2301" s="22"/>
      <c r="JR2301" s="22"/>
      <c r="JS2301" s="22"/>
      <c r="JT2301" s="22"/>
      <c r="JU2301" s="24"/>
      <c r="JV2301" s="22"/>
      <c r="JW2301" s="22"/>
      <c r="JX2301" s="22"/>
      <c r="JY2301" s="22"/>
      <c r="JZ2301" s="22"/>
      <c r="KA2301" s="22"/>
      <c r="KB2301" s="22"/>
      <c r="KC2301" s="22"/>
      <c r="KD2301" s="22"/>
      <c r="KE2301" s="22"/>
      <c r="KF2301" s="22"/>
      <c r="KG2301" s="22"/>
      <c r="KH2301" s="22"/>
      <c r="KI2301" s="22"/>
      <c r="KJ2301" s="22"/>
      <c r="KK2301" s="22"/>
      <c r="KL2301" s="22"/>
      <c r="KM2301" s="22"/>
      <c r="KN2301" s="22"/>
      <c r="KO2301" s="22"/>
      <c r="KP2301" s="22"/>
      <c r="KQ2301" s="22"/>
      <c r="KR2301" s="22"/>
      <c r="KS2301" s="22"/>
      <c r="KT2301" s="22"/>
      <c r="KU2301" s="22"/>
      <c r="KV2301" s="22"/>
      <c r="KW2301" s="22"/>
      <c r="KX2301" s="22"/>
      <c r="KY2301" s="22"/>
      <c r="KZ2301" s="22"/>
      <c r="LA2301" s="24"/>
      <c r="LB2301" s="22"/>
      <c r="LC2301" s="22"/>
      <c r="LD2301" s="22"/>
      <c r="LE2301" s="22"/>
      <c r="LF2301" s="22"/>
      <c r="LG2301" s="22"/>
      <c r="LH2301" s="22"/>
      <c r="LI2301" s="22"/>
      <c r="LJ2301" s="22"/>
      <c r="LK2301" s="22"/>
      <c r="LL2301" s="22"/>
      <c r="LM2301" s="22"/>
      <c r="LN2301" s="22"/>
      <c r="LO2301" s="22"/>
      <c r="LP2301" s="22"/>
      <c r="LQ2301" s="22"/>
      <c r="LR2301" s="22"/>
      <c r="LS2301" s="22"/>
      <c r="LT2301" s="22"/>
      <c r="LU2301" s="22"/>
      <c r="LV2301" s="22"/>
      <c r="LW2301" s="22"/>
      <c r="LX2301" s="22"/>
      <c r="LY2301" s="22"/>
      <c r="LZ2301" s="22"/>
      <c r="MA2301" s="22"/>
      <c r="MB2301" s="22"/>
      <c r="MC2301" s="22"/>
      <c r="MD2301" s="22"/>
      <c r="ME2301" s="22"/>
      <c r="MF2301" s="22"/>
      <c r="MG2301" s="24"/>
      <c r="MH2301" s="22"/>
      <c r="MI2301" s="22"/>
      <c r="MJ2301" s="22"/>
      <c r="MK2301" s="22"/>
      <c r="ML2301" s="22"/>
      <c r="MM2301" s="22"/>
      <c r="MN2301" s="22"/>
      <c r="MO2301" s="22"/>
      <c r="MP2301" s="22"/>
      <c r="MQ2301" s="22"/>
      <c r="MR2301" s="22"/>
      <c r="MS2301" s="22"/>
      <c r="MT2301" s="22"/>
      <c r="MU2301" s="22"/>
      <c r="MV2301" s="22"/>
      <c r="MW2301" s="22"/>
      <c r="MX2301" s="22"/>
      <c r="MY2301" s="22"/>
      <c r="MZ2301" s="22"/>
      <c r="NA2301" s="22"/>
      <c r="NB2301" s="22"/>
      <c r="NC2301" s="22"/>
      <c r="ND2301" s="22"/>
      <c r="NE2301" s="22"/>
      <c r="NF2301" s="22"/>
      <c r="NG2301" s="22"/>
      <c r="NH2301" s="22"/>
      <c r="NI2301" s="22"/>
      <c r="NJ2301" s="22"/>
      <c r="NK2301" s="22"/>
      <c r="NL2301" s="22"/>
      <c r="NM2301" s="24"/>
      <c r="NN2301" s="22"/>
      <c r="NO2301" s="22"/>
      <c r="NP2301" s="22"/>
      <c r="NQ2301" s="22"/>
      <c r="NR2301" s="22"/>
      <c r="NS2301" s="22"/>
      <c r="NT2301" s="22"/>
      <c r="NU2301" s="22"/>
      <c r="NV2301" s="22"/>
      <c r="NW2301" s="22"/>
      <c r="NX2301" s="22"/>
      <c r="NY2301" s="22"/>
      <c r="NZ2301" s="22"/>
      <c r="OA2301" s="22"/>
      <c r="OB2301" s="22"/>
      <c r="OC2301" s="22"/>
      <c r="OD2301" s="22"/>
      <c r="OE2301" s="22"/>
      <c r="OF2301" s="22"/>
      <c r="OG2301" s="22"/>
      <c r="OH2301" s="22"/>
      <c r="OI2301" s="22"/>
      <c r="OJ2301" s="22"/>
      <c r="OK2301" s="22"/>
      <c r="OL2301" s="22"/>
      <c r="OM2301" s="22"/>
      <c r="ON2301" s="22"/>
      <c r="OO2301" s="22"/>
      <c r="OP2301" s="22"/>
      <c r="OQ2301" s="22"/>
      <c r="OR2301" s="22"/>
    </row>
    <row r="2302" spans="1:408" ht="15" thickBot="1">
      <c r="A2302" s="1"/>
      <c r="B2302" s="12"/>
      <c r="C2302" s="12"/>
      <c r="D2302" s="22"/>
      <c r="E2302" s="54"/>
      <c r="F2302" s="54"/>
      <c r="G2302" s="54"/>
      <c r="H2302" s="55"/>
      <c r="I2302" s="22"/>
      <c r="J2302" s="56"/>
      <c r="K2302" s="81"/>
      <c r="L2302" s="57"/>
      <c r="M2302" s="57"/>
      <c r="N2302" s="55"/>
      <c r="O2302" s="58"/>
      <c r="P2302" s="58"/>
      <c r="Q2302" s="59"/>
      <c r="R2302" s="60"/>
      <c r="S2302" s="60"/>
      <c r="T2302" s="22"/>
      <c r="U2302" s="1"/>
      <c r="V2302" s="23"/>
      <c r="X2302" s="24"/>
      <c r="Y2302" s="24"/>
      <c r="Z2302" s="22"/>
      <c r="AA2302" s="22"/>
      <c r="AB2302" s="22"/>
      <c r="AC2302" s="22"/>
      <c r="AD2302" s="22"/>
      <c r="AE2302" s="22"/>
      <c r="AF2302" s="22"/>
      <c r="AG2302" s="22"/>
      <c r="AH2302" s="22"/>
      <c r="AI2302" s="22"/>
      <c r="AJ2302" s="22"/>
      <c r="AK2302" s="22"/>
      <c r="AL2302" s="22"/>
      <c r="AM2302" s="22"/>
      <c r="AN2302" s="22"/>
      <c r="AO2302" s="22"/>
      <c r="AP2302" s="22"/>
      <c r="AQ2302" s="22"/>
      <c r="AR2302" s="22"/>
      <c r="AS2302" s="22"/>
      <c r="AT2302" s="22"/>
      <c r="AU2302" s="22"/>
      <c r="AV2302" s="22"/>
      <c r="AW2302" s="22"/>
      <c r="AX2302" s="22"/>
      <c r="AY2302" s="22"/>
      <c r="AZ2302" s="22"/>
      <c r="BA2302" s="22"/>
      <c r="BB2302" s="22"/>
      <c r="BC2302" s="22"/>
      <c r="BD2302" s="22"/>
      <c r="BE2302" s="24"/>
      <c r="BF2302" s="22"/>
      <c r="BG2302" s="22"/>
      <c r="BH2302" s="22"/>
      <c r="BI2302" s="22"/>
      <c r="BJ2302" s="22"/>
      <c r="BK2302" s="22"/>
      <c r="BL2302" s="22"/>
      <c r="BM2302" s="22"/>
      <c r="BN2302" s="22"/>
      <c r="BO2302" s="22"/>
      <c r="BP2302" s="22"/>
      <c r="BQ2302" s="22"/>
      <c r="BR2302" s="22"/>
      <c r="BS2302" s="22"/>
      <c r="BT2302" s="22"/>
      <c r="BU2302" s="22"/>
      <c r="BV2302" s="22"/>
      <c r="BW2302" s="22"/>
      <c r="BX2302" s="22"/>
      <c r="BY2302" s="22"/>
      <c r="BZ2302" s="22"/>
      <c r="CA2302" s="22"/>
      <c r="CB2302" s="22"/>
      <c r="CC2302" s="22"/>
      <c r="CD2302" s="22"/>
      <c r="CE2302" s="22"/>
      <c r="CF2302" s="22"/>
      <c r="CG2302" s="22"/>
      <c r="CH2302" s="22"/>
      <c r="CI2302" s="22"/>
      <c r="CJ2302" s="22"/>
      <c r="CK2302" s="24"/>
      <c r="CL2302" s="22"/>
      <c r="CM2302" s="22"/>
      <c r="CN2302" s="22"/>
      <c r="CO2302" s="22"/>
      <c r="CP2302" s="22"/>
      <c r="CQ2302" s="22"/>
      <c r="CR2302" s="22"/>
      <c r="CS2302" s="22"/>
      <c r="CT2302" s="22"/>
      <c r="CU2302" s="22"/>
      <c r="CV2302" s="22"/>
      <c r="CW2302" s="22"/>
      <c r="CX2302" s="22"/>
      <c r="CY2302" s="22"/>
      <c r="CZ2302" s="22"/>
      <c r="DA2302" s="22"/>
      <c r="DB2302" s="22"/>
      <c r="DC2302" s="22"/>
      <c r="DD2302" s="22"/>
      <c r="DE2302" s="22"/>
      <c r="DF2302" s="22"/>
      <c r="DG2302" s="22"/>
      <c r="DH2302" s="22"/>
      <c r="DI2302" s="22"/>
      <c r="DJ2302" s="22"/>
      <c r="DK2302" s="22"/>
      <c r="DL2302" s="22"/>
      <c r="DM2302" s="22"/>
      <c r="DN2302" s="22"/>
      <c r="DO2302" s="22"/>
      <c r="DP2302" s="22"/>
      <c r="DQ2302" s="24"/>
      <c r="DR2302" s="22"/>
      <c r="DS2302" s="22"/>
      <c r="DT2302" s="22"/>
      <c r="DU2302" s="22"/>
      <c r="DV2302" s="22"/>
      <c r="DW2302" s="22"/>
      <c r="DX2302" s="22"/>
      <c r="DY2302" s="22"/>
      <c r="DZ2302" s="22"/>
      <c r="EA2302" s="22"/>
      <c r="EB2302" s="22"/>
      <c r="EC2302" s="22"/>
      <c r="ED2302" s="22"/>
      <c r="EE2302" s="22"/>
      <c r="EF2302" s="22"/>
      <c r="EG2302" s="22"/>
      <c r="EH2302" s="22"/>
      <c r="EI2302" s="22"/>
      <c r="EJ2302" s="22"/>
      <c r="EK2302" s="22"/>
      <c r="EL2302" s="22"/>
      <c r="EM2302" s="22"/>
      <c r="EN2302" s="22"/>
      <c r="EO2302" s="22"/>
      <c r="EP2302" s="22"/>
      <c r="EQ2302" s="22"/>
      <c r="ER2302" s="22"/>
      <c r="ES2302" s="22"/>
      <c r="ET2302" s="22"/>
      <c r="EU2302" s="22"/>
      <c r="EV2302" s="22"/>
      <c r="EW2302" s="24"/>
      <c r="EX2302" s="22"/>
      <c r="EY2302" s="22"/>
      <c r="EZ2302" s="22"/>
      <c r="FA2302" s="22"/>
      <c r="FB2302" s="22"/>
      <c r="FC2302" s="22"/>
      <c r="FD2302" s="22"/>
      <c r="FE2302" s="22"/>
      <c r="FF2302" s="22"/>
      <c r="FG2302" s="22"/>
      <c r="FH2302" s="22"/>
      <c r="FI2302" s="22"/>
      <c r="FJ2302" s="22"/>
      <c r="FK2302" s="22"/>
      <c r="FL2302" s="22"/>
      <c r="FM2302" s="22"/>
      <c r="FN2302" s="22"/>
      <c r="FO2302" s="22"/>
      <c r="FP2302" s="22"/>
      <c r="FQ2302" s="22"/>
      <c r="FR2302" s="22"/>
      <c r="FS2302" s="22"/>
      <c r="FT2302" s="22"/>
      <c r="FU2302" s="22"/>
      <c r="FV2302" s="22"/>
      <c r="FW2302" s="22"/>
      <c r="FX2302" s="22"/>
      <c r="FY2302" s="22"/>
      <c r="FZ2302" s="22"/>
      <c r="GA2302" s="22"/>
      <c r="GB2302" s="22"/>
      <c r="GC2302" s="24"/>
      <c r="GD2302" s="22"/>
      <c r="GE2302" s="22"/>
      <c r="GF2302" s="22"/>
      <c r="GG2302" s="22"/>
      <c r="GH2302" s="22"/>
      <c r="GI2302" s="22"/>
      <c r="GJ2302" s="22"/>
      <c r="GK2302" s="22"/>
      <c r="GL2302" s="22"/>
      <c r="GM2302" s="22"/>
      <c r="GN2302" s="22"/>
      <c r="GO2302" s="22"/>
      <c r="GP2302" s="22"/>
      <c r="GQ2302" s="22"/>
      <c r="GR2302" s="22"/>
      <c r="GS2302" s="22"/>
      <c r="GT2302" s="22"/>
      <c r="GU2302" s="22"/>
      <c r="GV2302" s="22"/>
      <c r="GW2302" s="22"/>
      <c r="GX2302" s="22"/>
      <c r="GY2302" s="22"/>
      <c r="GZ2302" s="22"/>
      <c r="HA2302" s="22"/>
      <c r="HB2302" s="22"/>
      <c r="HC2302" s="22"/>
      <c r="HD2302" s="22"/>
      <c r="HE2302" s="22"/>
      <c r="HF2302" s="22"/>
      <c r="HG2302" s="22"/>
      <c r="HH2302" s="22"/>
      <c r="HI2302" s="24"/>
      <c r="HJ2302" s="22"/>
      <c r="HK2302" s="22"/>
      <c r="HL2302" s="22"/>
      <c r="HM2302" s="22"/>
      <c r="HN2302" s="22"/>
      <c r="HO2302" s="22"/>
      <c r="HP2302" s="22"/>
      <c r="HQ2302" s="22"/>
      <c r="HR2302" s="22"/>
      <c r="HS2302" s="22"/>
      <c r="HT2302" s="22"/>
      <c r="HU2302" s="22"/>
      <c r="HV2302" s="22"/>
      <c r="HW2302" s="22"/>
      <c r="HX2302" s="22"/>
      <c r="HY2302" s="22"/>
      <c r="HZ2302" s="22"/>
      <c r="IA2302" s="22"/>
      <c r="IB2302" s="22"/>
      <c r="IC2302" s="22"/>
      <c r="ID2302" s="22"/>
      <c r="IE2302" s="22"/>
      <c r="IF2302" s="22"/>
      <c r="IG2302" s="22"/>
      <c r="IH2302" s="22"/>
      <c r="II2302" s="22"/>
      <c r="IJ2302" s="22"/>
      <c r="IK2302" s="22"/>
      <c r="IL2302" s="22"/>
      <c r="IM2302" s="22"/>
      <c r="IN2302" s="22"/>
      <c r="IO2302" s="24"/>
      <c r="IP2302" s="22"/>
      <c r="IQ2302" s="22"/>
      <c r="IR2302" s="22"/>
      <c r="IS2302" s="22"/>
      <c r="IT2302" s="22"/>
      <c r="IU2302" s="22"/>
      <c r="IV2302" s="22"/>
      <c r="IW2302" s="22"/>
      <c r="IX2302" s="22"/>
      <c r="IY2302" s="22"/>
      <c r="IZ2302" s="22"/>
      <c r="JA2302" s="22"/>
      <c r="JB2302" s="22"/>
      <c r="JC2302" s="22"/>
      <c r="JD2302" s="22"/>
      <c r="JE2302" s="22"/>
      <c r="JF2302" s="22"/>
      <c r="JG2302" s="22"/>
      <c r="JH2302" s="22"/>
      <c r="JI2302" s="22"/>
      <c r="JJ2302" s="22"/>
      <c r="JK2302" s="22"/>
      <c r="JL2302" s="22"/>
      <c r="JM2302" s="22"/>
      <c r="JN2302" s="22"/>
      <c r="JO2302" s="22"/>
      <c r="JP2302" s="22"/>
      <c r="JQ2302" s="22"/>
      <c r="JR2302" s="22"/>
      <c r="JS2302" s="22"/>
      <c r="JT2302" s="22"/>
      <c r="JU2302" s="24"/>
      <c r="JV2302" s="22"/>
      <c r="JW2302" s="22"/>
      <c r="JX2302" s="22"/>
      <c r="JY2302" s="22"/>
      <c r="JZ2302" s="22"/>
      <c r="KA2302" s="22"/>
      <c r="KB2302" s="22"/>
      <c r="KC2302" s="22"/>
      <c r="KD2302" s="22"/>
      <c r="KE2302" s="22"/>
      <c r="KF2302" s="22"/>
      <c r="KG2302" s="22"/>
      <c r="KH2302" s="22"/>
      <c r="KI2302" s="22"/>
      <c r="KJ2302" s="22"/>
      <c r="KK2302" s="22"/>
      <c r="KL2302" s="22"/>
      <c r="KM2302" s="22"/>
      <c r="KN2302" s="22"/>
      <c r="KO2302" s="22"/>
      <c r="KP2302" s="22"/>
      <c r="KQ2302" s="22"/>
      <c r="KR2302" s="22"/>
      <c r="KS2302" s="22"/>
      <c r="KT2302" s="22"/>
      <c r="KU2302" s="22"/>
      <c r="KV2302" s="22"/>
      <c r="KW2302" s="22"/>
      <c r="KX2302" s="22"/>
      <c r="KY2302" s="22"/>
      <c r="KZ2302" s="22"/>
      <c r="LA2302" s="24"/>
      <c r="LB2302" s="22"/>
      <c r="LC2302" s="22"/>
      <c r="LD2302" s="22"/>
      <c r="LE2302" s="22"/>
      <c r="LF2302" s="22"/>
      <c r="LG2302" s="22"/>
      <c r="LH2302" s="22"/>
      <c r="LI2302" s="22"/>
      <c r="LJ2302" s="22"/>
      <c r="LK2302" s="22"/>
      <c r="LL2302" s="22"/>
      <c r="LM2302" s="22"/>
      <c r="LN2302" s="22"/>
      <c r="LO2302" s="22"/>
      <c r="LP2302" s="22"/>
      <c r="LQ2302" s="22"/>
      <c r="LR2302" s="22"/>
      <c r="LS2302" s="22"/>
      <c r="LT2302" s="22"/>
      <c r="LU2302" s="22"/>
      <c r="LV2302" s="22"/>
      <c r="LW2302" s="22"/>
      <c r="LX2302" s="22"/>
      <c r="LY2302" s="22"/>
      <c r="LZ2302" s="22"/>
      <c r="MA2302" s="22"/>
      <c r="MB2302" s="22"/>
      <c r="MC2302" s="22"/>
      <c r="MD2302" s="22"/>
      <c r="ME2302" s="22"/>
      <c r="MF2302" s="22"/>
      <c r="MG2302" s="24"/>
      <c r="MH2302" s="22"/>
      <c r="MI2302" s="22"/>
      <c r="MJ2302" s="22"/>
      <c r="MK2302" s="22"/>
      <c r="ML2302" s="22"/>
      <c r="MM2302" s="22"/>
      <c r="MN2302" s="22"/>
      <c r="MO2302" s="22"/>
      <c r="MP2302" s="22"/>
      <c r="MQ2302" s="22"/>
      <c r="MR2302" s="22"/>
      <c r="MS2302" s="22"/>
      <c r="MT2302" s="22"/>
      <c r="MU2302" s="22"/>
      <c r="MV2302" s="22"/>
      <c r="MW2302" s="22"/>
      <c r="MX2302" s="22"/>
      <c r="MY2302" s="22"/>
      <c r="MZ2302" s="22"/>
      <c r="NA2302" s="22"/>
      <c r="NB2302" s="22"/>
      <c r="NC2302" s="22"/>
      <c r="ND2302" s="22"/>
      <c r="NE2302" s="22"/>
      <c r="NF2302" s="22"/>
      <c r="NG2302" s="22"/>
      <c r="NH2302" s="22"/>
      <c r="NI2302" s="22"/>
      <c r="NJ2302" s="22"/>
      <c r="NK2302" s="22"/>
      <c r="NL2302" s="22"/>
      <c r="NM2302" s="24"/>
      <c r="NN2302" s="22"/>
      <c r="NO2302" s="22"/>
      <c r="NP2302" s="22"/>
      <c r="NQ2302" s="22"/>
      <c r="NR2302" s="22"/>
      <c r="NS2302" s="22"/>
      <c r="NT2302" s="22"/>
      <c r="NU2302" s="22"/>
      <c r="NV2302" s="22"/>
      <c r="NW2302" s="22"/>
      <c r="NX2302" s="22"/>
      <c r="NY2302" s="22"/>
      <c r="NZ2302" s="22"/>
      <c r="OA2302" s="22"/>
      <c r="OB2302" s="22"/>
      <c r="OC2302" s="22"/>
      <c r="OD2302" s="22"/>
      <c r="OE2302" s="22"/>
      <c r="OF2302" s="22"/>
      <c r="OG2302" s="22"/>
      <c r="OH2302" s="22"/>
      <c r="OI2302" s="22"/>
      <c r="OJ2302" s="22"/>
      <c r="OK2302" s="22"/>
      <c r="OL2302" s="22"/>
      <c r="OM2302" s="22"/>
      <c r="ON2302" s="22"/>
      <c r="OO2302" s="22"/>
      <c r="OP2302" s="22"/>
      <c r="OQ2302" s="22"/>
      <c r="OR2302" s="22"/>
    </row>
    <row r="2303" spans="1:408" ht="15" thickBot="1">
      <c r="A2303" s="1"/>
      <c r="B2303" s="12"/>
      <c r="C2303" s="12"/>
      <c r="D2303" s="22"/>
      <c r="E2303" s="54"/>
      <c r="F2303" s="54"/>
      <c r="G2303" s="54"/>
      <c r="H2303" s="55"/>
      <c r="I2303" s="22"/>
      <c r="J2303" s="56"/>
      <c r="K2303" s="80"/>
      <c r="L2303" s="57"/>
      <c r="M2303" s="57"/>
      <c r="N2303" s="55"/>
      <c r="O2303" s="58"/>
      <c r="P2303" s="58"/>
      <c r="Q2303" s="59"/>
      <c r="R2303" s="60"/>
      <c r="S2303" s="60"/>
      <c r="T2303" s="22"/>
      <c r="U2303" s="1"/>
      <c r="V2303" s="23"/>
      <c r="X2303" s="24"/>
      <c r="Y2303" s="24"/>
      <c r="Z2303" s="22"/>
      <c r="AA2303" s="22"/>
      <c r="AB2303" s="22"/>
      <c r="AC2303" s="22"/>
      <c r="AD2303" s="22"/>
      <c r="AE2303" s="22"/>
      <c r="AF2303" s="22"/>
      <c r="AG2303" s="22"/>
      <c r="AH2303" s="22"/>
      <c r="AI2303" s="22"/>
      <c r="AJ2303" s="22"/>
      <c r="AK2303" s="22"/>
      <c r="AL2303" s="22"/>
      <c r="AM2303" s="22"/>
      <c r="AN2303" s="22"/>
      <c r="AO2303" s="22"/>
      <c r="AP2303" s="22"/>
      <c r="AQ2303" s="22"/>
      <c r="AR2303" s="22"/>
      <c r="AS2303" s="22"/>
      <c r="AT2303" s="22"/>
      <c r="AU2303" s="22"/>
      <c r="AV2303" s="22"/>
      <c r="AW2303" s="22"/>
      <c r="AX2303" s="22"/>
      <c r="AY2303" s="22"/>
      <c r="AZ2303" s="22"/>
      <c r="BA2303" s="22"/>
      <c r="BB2303" s="22"/>
      <c r="BC2303" s="22"/>
      <c r="BD2303" s="22"/>
      <c r="BE2303" s="24"/>
      <c r="BF2303" s="22"/>
      <c r="BG2303" s="22"/>
      <c r="BH2303" s="22"/>
      <c r="BI2303" s="22"/>
      <c r="BJ2303" s="22"/>
      <c r="BK2303" s="22"/>
      <c r="BL2303" s="22"/>
      <c r="BM2303" s="22"/>
      <c r="BN2303" s="22"/>
      <c r="BO2303" s="22"/>
      <c r="BP2303" s="22"/>
      <c r="BQ2303" s="22"/>
      <c r="BR2303" s="22"/>
      <c r="BS2303" s="22"/>
      <c r="BT2303" s="22"/>
      <c r="BU2303" s="22"/>
      <c r="BV2303" s="22"/>
      <c r="BW2303" s="22"/>
      <c r="BX2303" s="22"/>
      <c r="BY2303" s="22"/>
      <c r="BZ2303" s="22"/>
      <c r="CA2303" s="22"/>
      <c r="CB2303" s="22"/>
      <c r="CC2303" s="22"/>
      <c r="CD2303" s="22"/>
      <c r="CE2303" s="22"/>
      <c r="CF2303" s="22"/>
      <c r="CG2303" s="22"/>
      <c r="CH2303" s="22"/>
      <c r="CI2303" s="22"/>
      <c r="CJ2303" s="22"/>
      <c r="CK2303" s="24"/>
      <c r="CL2303" s="22"/>
      <c r="CM2303" s="22"/>
      <c r="CN2303" s="22"/>
      <c r="CO2303" s="22"/>
      <c r="CP2303" s="22"/>
      <c r="CQ2303" s="22"/>
      <c r="CR2303" s="22"/>
      <c r="CS2303" s="22"/>
      <c r="CT2303" s="22"/>
      <c r="CU2303" s="22"/>
      <c r="CV2303" s="22"/>
      <c r="CW2303" s="22"/>
      <c r="CX2303" s="22"/>
      <c r="CY2303" s="22"/>
      <c r="CZ2303" s="22"/>
      <c r="DA2303" s="22"/>
      <c r="DB2303" s="22"/>
      <c r="DC2303" s="22"/>
      <c r="DD2303" s="22"/>
      <c r="DE2303" s="22"/>
      <c r="DF2303" s="22"/>
      <c r="DG2303" s="22"/>
      <c r="DH2303" s="22"/>
      <c r="DI2303" s="22"/>
      <c r="DJ2303" s="22"/>
      <c r="DK2303" s="22"/>
      <c r="DL2303" s="22"/>
      <c r="DM2303" s="22"/>
      <c r="DN2303" s="22"/>
      <c r="DO2303" s="22"/>
      <c r="DP2303" s="22"/>
      <c r="DQ2303" s="24"/>
      <c r="DR2303" s="22"/>
      <c r="DS2303" s="22"/>
      <c r="DT2303" s="22"/>
      <c r="DU2303" s="22"/>
      <c r="DV2303" s="22"/>
      <c r="DW2303" s="22"/>
      <c r="DX2303" s="22"/>
      <c r="DY2303" s="22"/>
      <c r="DZ2303" s="22"/>
      <c r="EA2303" s="22"/>
      <c r="EB2303" s="22"/>
      <c r="EC2303" s="22"/>
      <c r="ED2303" s="22"/>
      <c r="EE2303" s="22"/>
      <c r="EF2303" s="22"/>
      <c r="EG2303" s="22"/>
      <c r="EH2303" s="22"/>
      <c r="EI2303" s="22"/>
      <c r="EJ2303" s="22"/>
      <c r="EK2303" s="22"/>
      <c r="EL2303" s="22"/>
      <c r="EM2303" s="22"/>
      <c r="EN2303" s="22"/>
      <c r="EO2303" s="22"/>
      <c r="EP2303" s="22"/>
      <c r="EQ2303" s="22"/>
      <c r="ER2303" s="22"/>
      <c r="ES2303" s="22"/>
      <c r="ET2303" s="22"/>
      <c r="EU2303" s="22"/>
      <c r="EV2303" s="22"/>
      <c r="EW2303" s="24"/>
      <c r="EX2303" s="22"/>
      <c r="EY2303" s="22"/>
      <c r="EZ2303" s="22"/>
      <c r="FA2303" s="22"/>
      <c r="FB2303" s="22"/>
      <c r="FC2303" s="22"/>
      <c r="FD2303" s="22"/>
      <c r="FE2303" s="22"/>
      <c r="FF2303" s="22"/>
      <c r="FG2303" s="22"/>
      <c r="FH2303" s="22"/>
      <c r="FI2303" s="22"/>
      <c r="FJ2303" s="22"/>
      <c r="FK2303" s="22"/>
      <c r="FL2303" s="22"/>
      <c r="FM2303" s="22"/>
      <c r="FN2303" s="22"/>
      <c r="FO2303" s="22"/>
      <c r="FP2303" s="22"/>
      <c r="FQ2303" s="22"/>
      <c r="FR2303" s="22"/>
      <c r="FS2303" s="22"/>
      <c r="FT2303" s="22"/>
      <c r="FU2303" s="22"/>
      <c r="FV2303" s="22"/>
      <c r="FW2303" s="22"/>
      <c r="FX2303" s="22"/>
      <c r="FY2303" s="22"/>
      <c r="FZ2303" s="22"/>
      <c r="GA2303" s="22"/>
      <c r="GB2303" s="22"/>
      <c r="GC2303" s="24"/>
      <c r="GD2303" s="22"/>
      <c r="GE2303" s="22"/>
      <c r="GF2303" s="22"/>
      <c r="GG2303" s="22"/>
      <c r="GH2303" s="22"/>
      <c r="GI2303" s="22"/>
      <c r="GJ2303" s="22"/>
      <c r="GK2303" s="22"/>
      <c r="GL2303" s="22"/>
      <c r="GM2303" s="22"/>
      <c r="GN2303" s="22"/>
      <c r="GO2303" s="22"/>
      <c r="GP2303" s="22"/>
      <c r="GQ2303" s="22"/>
      <c r="GR2303" s="22"/>
      <c r="GS2303" s="22"/>
      <c r="GT2303" s="22"/>
      <c r="GU2303" s="22"/>
      <c r="GV2303" s="22"/>
      <c r="GW2303" s="22"/>
      <c r="GX2303" s="22"/>
      <c r="GY2303" s="22"/>
      <c r="GZ2303" s="22"/>
      <c r="HA2303" s="22"/>
      <c r="HB2303" s="22"/>
      <c r="HC2303" s="22"/>
      <c r="HD2303" s="22"/>
      <c r="HE2303" s="22"/>
      <c r="HF2303" s="22"/>
      <c r="HG2303" s="22"/>
      <c r="HH2303" s="22"/>
      <c r="HI2303" s="24"/>
      <c r="HJ2303" s="22"/>
      <c r="HK2303" s="22"/>
      <c r="HL2303" s="22"/>
      <c r="HM2303" s="22"/>
      <c r="HN2303" s="22"/>
      <c r="HO2303" s="22"/>
      <c r="HP2303" s="22"/>
      <c r="HQ2303" s="22"/>
      <c r="HR2303" s="22"/>
      <c r="HS2303" s="22"/>
      <c r="HT2303" s="22"/>
      <c r="HU2303" s="22"/>
      <c r="HV2303" s="22"/>
      <c r="HW2303" s="22"/>
      <c r="HX2303" s="22"/>
      <c r="HY2303" s="22"/>
      <c r="HZ2303" s="22"/>
      <c r="IA2303" s="22"/>
      <c r="IB2303" s="22"/>
      <c r="IC2303" s="22"/>
      <c r="ID2303" s="22"/>
      <c r="IE2303" s="22"/>
      <c r="IF2303" s="22"/>
      <c r="IG2303" s="22"/>
      <c r="IH2303" s="22"/>
      <c r="II2303" s="22"/>
      <c r="IJ2303" s="22"/>
      <c r="IK2303" s="22"/>
      <c r="IL2303" s="22"/>
      <c r="IM2303" s="22"/>
      <c r="IN2303" s="22"/>
      <c r="IO2303" s="24"/>
      <c r="IP2303" s="22"/>
      <c r="IQ2303" s="22"/>
      <c r="IR2303" s="22"/>
      <c r="IS2303" s="22"/>
      <c r="IT2303" s="22"/>
      <c r="IU2303" s="22"/>
      <c r="IV2303" s="22"/>
      <c r="IW2303" s="22"/>
      <c r="IX2303" s="22"/>
      <c r="IY2303" s="22"/>
      <c r="IZ2303" s="22"/>
      <c r="JA2303" s="22"/>
      <c r="JB2303" s="22"/>
      <c r="JC2303" s="22"/>
      <c r="JD2303" s="22"/>
      <c r="JE2303" s="22"/>
      <c r="JF2303" s="22"/>
      <c r="JG2303" s="22"/>
      <c r="JH2303" s="22"/>
      <c r="JI2303" s="22"/>
      <c r="JJ2303" s="22"/>
      <c r="JK2303" s="22"/>
      <c r="JL2303" s="22"/>
      <c r="JM2303" s="22"/>
      <c r="JN2303" s="22"/>
      <c r="JO2303" s="22"/>
      <c r="JP2303" s="22"/>
      <c r="JQ2303" s="22"/>
      <c r="JR2303" s="22"/>
      <c r="JS2303" s="22"/>
      <c r="JT2303" s="22"/>
      <c r="JU2303" s="24"/>
      <c r="JV2303" s="22"/>
      <c r="JW2303" s="22"/>
      <c r="JX2303" s="22"/>
      <c r="JY2303" s="22"/>
      <c r="JZ2303" s="22"/>
      <c r="KA2303" s="22"/>
      <c r="KB2303" s="22"/>
      <c r="KC2303" s="22"/>
      <c r="KD2303" s="22"/>
      <c r="KE2303" s="22"/>
      <c r="KF2303" s="22"/>
      <c r="KG2303" s="22"/>
      <c r="KH2303" s="22"/>
      <c r="KI2303" s="22"/>
      <c r="KJ2303" s="22"/>
      <c r="KK2303" s="22"/>
      <c r="KL2303" s="22"/>
      <c r="KM2303" s="22"/>
      <c r="KN2303" s="22"/>
      <c r="KO2303" s="22"/>
      <c r="KP2303" s="22"/>
      <c r="KQ2303" s="22"/>
      <c r="KR2303" s="22"/>
      <c r="KS2303" s="22"/>
      <c r="KT2303" s="22"/>
      <c r="KU2303" s="22"/>
      <c r="KV2303" s="22"/>
      <c r="KW2303" s="22"/>
      <c r="KX2303" s="22"/>
      <c r="KY2303" s="22"/>
      <c r="KZ2303" s="22"/>
      <c r="LA2303" s="24"/>
      <c r="LB2303" s="22"/>
      <c r="LC2303" s="22"/>
      <c r="LD2303" s="22"/>
      <c r="LE2303" s="22"/>
      <c r="LF2303" s="22"/>
      <c r="LG2303" s="22"/>
      <c r="LH2303" s="22"/>
      <c r="LI2303" s="22"/>
      <c r="LJ2303" s="22"/>
      <c r="LK2303" s="22"/>
      <c r="LL2303" s="22"/>
      <c r="LM2303" s="22"/>
      <c r="LN2303" s="22"/>
      <c r="LO2303" s="22"/>
      <c r="LP2303" s="22"/>
      <c r="LQ2303" s="22"/>
      <c r="LR2303" s="22"/>
      <c r="LS2303" s="22"/>
      <c r="LT2303" s="22"/>
      <c r="LU2303" s="22"/>
      <c r="LV2303" s="22"/>
      <c r="LW2303" s="22"/>
      <c r="LX2303" s="22"/>
      <c r="LY2303" s="22"/>
      <c r="LZ2303" s="22"/>
      <c r="MA2303" s="22"/>
      <c r="MB2303" s="22"/>
      <c r="MC2303" s="22"/>
      <c r="MD2303" s="22"/>
      <c r="ME2303" s="22"/>
      <c r="MF2303" s="22"/>
      <c r="MG2303" s="24"/>
      <c r="MH2303" s="22"/>
      <c r="MI2303" s="22"/>
      <c r="MJ2303" s="22"/>
      <c r="MK2303" s="22"/>
      <c r="ML2303" s="22"/>
      <c r="MM2303" s="22"/>
      <c r="MN2303" s="22"/>
      <c r="MO2303" s="22"/>
      <c r="MP2303" s="22"/>
      <c r="MQ2303" s="22"/>
      <c r="MR2303" s="22"/>
      <c r="MS2303" s="22"/>
      <c r="MT2303" s="22"/>
      <c r="MU2303" s="22"/>
      <c r="MV2303" s="22"/>
      <c r="MW2303" s="22"/>
      <c r="MX2303" s="22"/>
      <c r="MY2303" s="22"/>
      <c r="MZ2303" s="22"/>
      <c r="NA2303" s="22"/>
      <c r="NB2303" s="22"/>
      <c r="NC2303" s="22"/>
      <c r="ND2303" s="22"/>
      <c r="NE2303" s="22"/>
      <c r="NF2303" s="22"/>
      <c r="NG2303" s="22"/>
      <c r="NH2303" s="22"/>
      <c r="NI2303" s="22"/>
      <c r="NJ2303" s="22"/>
      <c r="NK2303" s="22"/>
      <c r="NL2303" s="22"/>
      <c r="NM2303" s="24"/>
      <c r="NN2303" s="22"/>
      <c r="NO2303" s="22"/>
      <c r="NP2303" s="22"/>
      <c r="NQ2303" s="22"/>
      <c r="NR2303" s="22"/>
      <c r="NS2303" s="22"/>
      <c r="NT2303" s="22"/>
      <c r="NU2303" s="22"/>
      <c r="NV2303" s="22"/>
      <c r="NW2303" s="22"/>
      <c r="NX2303" s="22"/>
      <c r="NY2303" s="22"/>
      <c r="NZ2303" s="22"/>
      <c r="OA2303" s="22"/>
      <c r="OB2303" s="22"/>
      <c r="OC2303" s="22"/>
      <c r="OD2303" s="22"/>
      <c r="OE2303" s="22"/>
      <c r="OF2303" s="22"/>
      <c r="OG2303" s="22"/>
      <c r="OH2303" s="22"/>
      <c r="OI2303" s="22"/>
      <c r="OJ2303" s="22"/>
      <c r="OK2303" s="22"/>
      <c r="OL2303" s="22"/>
      <c r="OM2303" s="22"/>
      <c r="ON2303" s="22"/>
      <c r="OO2303" s="22"/>
      <c r="OP2303" s="22"/>
      <c r="OQ2303" s="22"/>
      <c r="OR2303" s="22"/>
    </row>
    <row r="2304" spans="1:408" ht="15" thickBot="1">
      <c r="A2304" s="1"/>
      <c r="B2304" s="12"/>
      <c r="C2304" s="12"/>
      <c r="D2304" s="22"/>
      <c r="E2304" s="54"/>
      <c r="F2304" s="54"/>
      <c r="G2304" s="54"/>
      <c r="H2304" s="55"/>
      <c r="I2304" s="22"/>
      <c r="J2304" s="56"/>
      <c r="K2304" s="81"/>
      <c r="L2304" s="57"/>
      <c r="M2304" s="57"/>
      <c r="N2304" s="55"/>
      <c r="O2304" s="58"/>
      <c r="P2304" s="58"/>
      <c r="Q2304" s="59"/>
      <c r="R2304" s="60"/>
      <c r="S2304" s="60"/>
      <c r="T2304" s="22"/>
      <c r="U2304" s="1"/>
      <c r="V2304" s="23"/>
      <c r="X2304" s="24"/>
      <c r="Y2304" s="24"/>
      <c r="Z2304" s="22"/>
      <c r="AA2304" s="22"/>
      <c r="AB2304" s="22"/>
      <c r="AC2304" s="22"/>
      <c r="AD2304" s="22"/>
      <c r="AE2304" s="22"/>
      <c r="AF2304" s="22"/>
      <c r="AG2304" s="22"/>
      <c r="AH2304" s="22"/>
      <c r="AI2304" s="22"/>
      <c r="AJ2304" s="22"/>
      <c r="AK2304" s="22"/>
      <c r="AL2304" s="22"/>
      <c r="AM2304" s="22"/>
      <c r="AN2304" s="22"/>
      <c r="AO2304" s="22"/>
      <c r="AP2304" s="22"/>
      <c r="AQ2304" s="22"/>
      <c r="AR2304" s="22"/>
      <c r="AS2304" s="22"/>
      <c r="AT2304" s="22"/>
      <c r="AU2304" s="22"/>
      <c r="AV2304" s="22"/>
      <c r="AW2304" s="22"/>
      <c r="AX2304" s="22"/>
      <c r="AY2304" s="22"/>
      <c r="AZ2304" s="22"/>
      <c r="BA2304" s="22"/>
      <c r="BB2304" s="22"/>
      <c r="BC2304" s="22"/>
      <c r="BD2304" s="22"/>
      <c r="BE2304" s="24"/>
      <c r="BF2304" s="22"/>
      <c r="BG2304" s="22"/>
      <c r="BH2304" s="22"/>
      <c r="BI2304" s="22"/>
      <c r="BJ2304" s="22"/>
      <c r="BK2304" s="22"/>
      <c r="BL2304" s="22"/>
      <c r="BM2304" s="22"/>
      <c r="BN2304" s="22"/>
      <c r="BO2304" s="22"/>
      <c r="BP2304" s="22"/>
      <c r="BQ2304" s="22"/>
      <c r="BR2304" s="22"/>
      <c r="BS2304" s="22"/>
      <c r="BT2304" s="22"/>
      <c r="BU2304" s="22"/>
      <c r="BV2304" s="22"/>
      <c r="BW2304" s="22"/>
      <c r="BX2304" s="22"/>
      <c r="BY2304" s="22"/>
      <c r="BZ2304" s="22"/>
      <c r="CA2304" s="22"/>
      <c r="CB2304" s="22"/>
      <c r="CC2304" s="22"/>
      <c r="CD2304" s="22"/>
      <c r="CE2304" s="22"/>
      <c r="CF2304" s="22"/>
      <c r="CG2304" s="22"/>
      <c r="CH2304" s="22"/>
      <c r="CI2304" s="22"/>
      <c r="CJ2304" s="22"/>
      <c r="CK2304" s="24"/>
      <c r="CL2304" s="22"/>
      <c r="CM2304" s="22"/>
      <c r="CN2304" s="22"/>
      <c r="CO2304" s="22"/>
      <c r="CP2304" s="22"/>
      <c r="CQ2304" s="22"/>
      <c r="CR2304" s="22"/>
      <c r="CS2304" s="22"/>
      <c r="CT2304" s="22"/>
      <c r="CU2304" s="22"/>
      <c r="CV2304" s="22"/>
      <c r="CW2304" s="22"/>
      <c r="CX2304" s="22"/>
      <c r="CY2304" s="22"/>
      <c r="CZ2304" s="22"/>
      <c r="DA2304" s="22"/>
      <c r="DB2304" s="22"/>
      <c r="DC2304" s="22"/>
      <c r="DD2304" s="22"/>
      <c r="DE2304" s="22"/>
      <c r="DF2304" s="22"/>
      <c r="DG2304" s="22"/>
      <c r="DH2304" s="22"/>
      <c r="DI2304" s="22"/>
      <c r="DJ2304" s="22"/>
      <c r="DK2304" s="22"/>
      <c r="DL2304" s="22"/>
      <c r="DM2304" s="22"/>
      <c r="DN2304" s="22"/>
      <c r="DO2304" s="22"/>
      <c r="DP2304" s="22"/>
      <c r="DQ2304" s="24"/>
      <c r="DR2304" s="22"/>
      <c r="DS2304" s="22"/>
      <c r="DT2304" s="22"/>
      <c r="DU2304" s="22"/>
      <c r="DV2304" s="22"/>
      <c r="DW2304" s="22"/>
      <c r="DX2304" s="22"/>
      <c r="DY2304" s="22"/>
      <c r="DZ2304" s="22"/>
      <c r="EA2304" s="22"/>
      <c r="EB2304" s="22"/>
      <c r="EC2304" s="22"/>
      <c r="ED2304" s="22"/>
      <c r="EE2304" s="22"/>
      <c r="EF2304" s="22"/>
      <c r="EG2304" s="22"/>
      <c r="EH2304" s="22"/>
      <c r="EI2304" s="22"/>
      <c r="EJ2304" s="22"/>
      <c r="EK2304" s="22"/>
      <c r="EL2304" s="22"/>
      <c r="EM2304" s="22"/>
      <c r="EN2304" s="22"/>
      <c r="EO2304" s="22"/>
      <c r="EP2304" s="22"/>
      <c r="EQ2304" s="22"/>
      <c r="ER2304" s="22"/>
      <c r="ES2304" s="22"/>
      <c r="ET2304" s="22"/>
      <c r="EU2304" s="22"/>
      <c r="EV2304" s="22"/>
      <c r="EW2304" s="24"/>
      <c r="EX2304" s="22"/>
      <c r="EY2304" s="22"/>
      <c r="EZ2304" s="22"/>
      <c r="FA2304" s="22"/>
      <c r="FB2304" s="22"/>
      <c r="FC2304" s="22"/>
      <c r="FD2304" s="22"/>
      <c r="FE2304" s="22"/>
      <c r="FF2304" s="22"/>
      <c r="FG2304" s="22"/>
      <c r="FH2304" s="22"/>
      <c r="FI2304" s="22"/>
      <c r="FJ2304" s="22"/>
      <c r="FK2304" s="22"/>
      <c r="FL2304" s="22"/>
      <c r="FM2304" s="22"/>
      <c r="FN2304" s="22"/>
      <c r="FO2304" s="22"/>
      <c r="FP2304" s="22"/>
      <c r="FQ2304" s="22"/>
      <c r="FR2304" s="22"/>
      <c r="FS2304" s="22"/>
      <c r="FT2304" s="22"/>
      <c r="FU2304" s="22"/>
      <c r="FV2304" s="22"/>
      <c r="FW2304" s="22"/>
      <c r="FX2304" s="22"/>
      <c r="FY2304" s="22"/>
      <c r="FZ2304" s="22"/>
      <c r="GA2304" s="22"/>
      <c r="GB2304" s="22"/>
      <c r="GC2304" s="24"/>
      <c r="GD2304" s="22"/>
      <c r="GE2304" s="22"/>
      <c r="GF2304" s="22"/>
      <c r="GG2304" s="22"/>
      <c r="GH2304" s="22"/>
      <c r="GI2304" s="22"/>
      <c r="GJ2304" s="22"/>
      <c r="GK2304" s="22"/>
      <c r="GL2304" s="22"/>
      <c r="GM2304" s="22"/>
      <c r="GN2304" s="22"/>
      <c r="GO2304" s="22"/>
      <c r="GP2304" s="22"/>
      <c r="GQ2304" s="22"/>
      <c r="GR2304" s="22"/>
      <c r="GS2304" s="22"/>
      <c r="GT2304" s="22"/>
      <c r="GU2304" s="22"/>
      <c r="GV2304" s="22"/>
      <c r="GW2304" s="22"/>
      <c r="GX2304" s="22"/>
      <c r="GY2304" s="22"/>
      <c r="GZ2304" s="22"/>
      <c r="HA2304" s="22"/>
      <c r="HB2304" s="22"/>
      <c r="HC2304" s="22"/>
      <c r="HD2304" s="22"/>
      <c r="HE2304" s="22"/>
      <c r="HF2304" s="22"/>
      <c r="HG2304" s="22"/>
      <c r="HH2304" s="22"/>
      <c r="HI2304" s="24"/>
      <c r="HJ2304" s="22"/>
      <c r="HK2304" s="22"/>
      <c r="HL2304" s="22"/>
      <c r="HM2304" s="22"/>
      <c r="HN2304" s="22"/>
      <c r="HO2304" s="22"/>
      <c r="HP2304" s="22"/>
      <c r="HQ2304" s="22"/>
      <c r="HR2304" s="22"/>
      <c r="HS2304" s="22"/>
      <c r="HT2304" s="22"/>
      <c r="HU2304" s="22"/>
      <c r="HV2304" s="22"/>
      <c r="HW2304" s="22"/>
      <c r="HX2304" s="22"/>
      <c r="HY2304" s="22"/>
      <c r="HZ2304" s="22"/>
      <c r="IA2304" s="22"/>
      <c r="IB2304" s="22"/>
      <c r="IC2304" s="22"/>
      <c r="ID2304" s="22"/>
      <c r="IE2304" s="22"/>
      <c r="IF2304" s="22"/>
      <c r="IG2304" s="22"/>
      <c r="IH2304" s="22"/>
      <c r="II2304" s="22"/>
      <c r="IJ2304" s="22"/>
      <c r="IK2304" s="22"/>
      <c r="IL2304" s="22"/>
      <c r="IM2304" s="22"/>
      <c r="IN2304" s="22"/>
      <c r="IO2304" s="24"/>
      <c r="IP2304" s="22"/>
      <c r="IQ2304" s="22"/>
      <c r="IR2304" s="22"/>
      <c r="IS2304" s="22"/>
      <c r="IT2304" s="22"/>
      <c r="IU2304" s="22"/>
      <c r="IV2304" s="22"/>
      <c r="IW2304" s="22"/>
      <c r="IX2304" s="22"/>
      <c r="IY2304" s="22"/>
      <c r="IZ2304" s="22"/>
      <c r="JA2304" s="22"/>
      <c r="JB2304" s="22"/>
      <c r="JC2304" s="22"/>
      <c r="JD2304" s="22"/>
      <c r="JE2304" s="22"/>
      <c r="JF2304" s="22"/>
      <c r="JG2304" s="22"/>
      <c r="JH2304" s="22"/>
      <c r="JI2304" s="22"/>
      <c r="JJ2304" s="22"/>
      <c r="JK2304" s="22"/>
      <c r="JL2304" s="22"/>
      <c r="JM2304" s="22"/>
      <c r="JN2304" s="22"/>
      <c r="JO2304" s="22"/>
      <c r="JP2304" s="22"/>
      <c r="JQ2304" s="22"/>
      <c r="JR2304" s="22"/>
      <c r="JS2304" s="22"/>
      <c r="JT2304" s="22"/>
      <c r="JU2304" s="24"/>
      <c r="JV2304" s="22"/>
      <c r="JW2304" s="22"/>
      <c r="JX2304" s="22"/>
      <c r="JY2304" s="22"/>
      <c r="JZ2304" s="22"/>
      <c r="KA2304" s="22"/>
      <c r="KB2304" s="22"/>
      <c r="KC2304" s="22"/>
      <c r="KD2304" s="22"/>
      <c r="KE2304" s="22"/>
      <c r="KF2304" s="22"/>
      <c r="KG2304" s="22"/>
      <c r="KH2304" s="22"/>
      <c r="KI2304" s="22"/>
      <c r="KJ2304" s="22"/>
      <c r="KK2304" s="22"/>
      <c r="KL2304" s="22"/>
      <c r="KM2304" s="22"/>
      <c r="KN2304" s="22"/>
      <c r="KO2304" s="22"/>
      <c r="KP2304" s="22"/>
      <c r="KQ2304" s="22"/>
      <c r="KR2304" s="22"/>
      <c r="KS2304" s="22"/>
      <c r="KT2304" s="22"/>
      <c r="KU2304" s="22"/>
      <c r="KV2304" s="22"/>
      <c r="KW2304" s="22"/>
      <c r="KX2304" s="22"/>
      <c r="KY2304" s="22"/>
      <c r="KZ2304" s="22"/>
      <c r="LA2304" s="24"/>
      <c r="LB2304" s="22"/>
      <c r="LC2304" s="22"/>
      <c r="LD2304" s="22"/>
      <c r="LE2304" s="22"/>
      <c r="LF2304" s="22"/>
      <c r="LG2304" s="22"/>
      <c r="LH2304" s="22"/>
      <c r="LI2304" s="22"/>
      <c r="LJ2304" s="22"/>
      <c r="LK2304" s="22"/>
      <c r="LL2304" s="22"/>
      <c r="LM2304" s="22"/>
      <c r="LN2304" s="22"/>
      <c r="LO2304" s="22"/>
      <c r="LP2304" s="22"/>
      <c r="LQ2304" s="22"/>
      <c r="LR2304" s="22"/>
      <c r="LS2304" s="22"/>
      <c r="LT2304" s="22"/>
      <c r="LU2304" s="22"/>
      <c r="LV2304" s="22"/>
      <c r="LW2304" s="22"/>
      <c r="LX2304" s="22"/>
      <c r="LY2304" s="22"/>
      <c r="LZ2304" s="22"/>
      <c r="MA2304" s="22"/>
      <c r="MB2304" s="22"/>
      <c r="MC2304" s="22"/>
      <c r="MD2304" s="22"/>
      <c r="ME2304" s="22"/>
      <c r="MF2304" s="22"/>
      <c r="MG2304" s="24"/>
      <c r="MH2304" s="22"/>
      <c r="MI2304" s="22"/>
      <c r="MJ2304" s="22"/>
      <c r="MK2304" s="22"/>
      <c r="ML2304" s="22"/>
      <c r="MM2304" s="22"/>
      <c r="MN2304" s="22"/>
      <c r="MO2304" s="22"/>
      <c r="MP2304" s="22"/>
      <c r="MQ2304" s="22"/>
      <c r="MR2304" s="22"/>
      <c r="MS2304" s="22"/>
      <c r="MT2304" s="22"/>
      <c r="MU2304" s="22"/>
      <c r="MV2304" s="22"/>
      <c r="MW2304" s="22"/>
      <c r="MX2304" s="22"/>
      <c r="MY2304" s="22"/>
      <c r="MZ2304" s="22"/>
      <c r="NA2304" s="22"/>
      <c r="NB2304" s="22"/>
      <c r="NC2304" s="22"/>
      <c r="ND2304" s="22"/>
      <c r="NE2304" s="22"/>
      <c r="NF2304" s="22"/>
      <c r="NG2304" s="22"/>
      <c r="NH2304" s="22"/>
      <c r="NI2304" s="22"/>
      <c r="NJ2304" s="22"/>
      <c r="NK2304" s="22"/>
      <c r="NL2304" s="22"/>
      <c r="NM2304" s="24"/>
      <c r="NN2304" s="22"/>
      <c r="NO2304" s="22"/>
      <c r="NP2304" s="22"/>
      <c r="NQ2304" s="22"/>
      <c r="NR2304" s="22"/>
      <c r="NS2304" s="22"/>
      <c r="NT2304" s="22"/>
      <c r="NU2304" s="22"/>
      <c r="NV2304" s="22"/>
      <c r="NW2304" s="22"/>
      <c r="NX2304" s="22"/>
      <c r="NY2304" s="22"/>
      <c r="NZ2304" s="22"/>
      <c r="OA2304" s="22"/>
      <c r="OB2304" s="22"/>
      <c r="OC2304" s="22"/>
      <c r="OD2304" s="22"/>
      <c r="OE2304" s="22"/>
      <c r="OF2304" s="22"/>
      <c r="OG2304" s="22"/>
      <c r="OH2304" s="22"/>
      <c r="OI2304" s="22"/>
      <c r="OJ2304" s="22"/>
      <c r="OK2304" s="22"/>
      <c r="OL2304" s="22"/>
      <c r="OM2304" s="22"/>
      <c r="ON2304" s="22"/>
      <c r="OO2304" s="22"/>
      <c r="OP2304" s="22"/>
      <c r="OQ2304" s="22"/>
      <c r="OR2304" s="22"/>
    </row>
    <row r="2305" spans="1:408" ht="15" thickBot="1">
      <c r="A2305" s="1"/>
      <c r="B2305" s="12"/>
      <c r="C2305" s="12"/>
      <c r="D2305" s="22"/>
      <c r="E2305" s="54"/>
      <c r="F2305" s="54"/>
      <c r="G2305" s="54"/>
      <c r="H2305" s="55"/>
      <c r="I2305" s="22"/>
      <c r="J2305" s="56"/>
      <c r="K2305" s="80"/>
      <c r="L2305" s="57"/>
      <c r="M2305" s="57"/>
      <c r="N2305" s="55"/>
      <c r="O2305" s="58"/>
      <c r="P2305" s="58"/>
      <c r="Q2305" s="59"/>
      <c r="R2305" s="60"/>
      <c r="S2305" s="60"/>
      <c r="T2305" s="22"/>
      <c r="U2305" s="1"/>
      <c r="V2305" s="23"/>
      <c r="X2305" s="24"/>
      <c r="Y2305" s="24"/>
      <c r="Z2305" s="22"/>
      <c r="AA2305" s="22"/>
      <c r="AB2305" s="22"/>
      <c r="AC2305" s="22"/>
      <c r="AD2305" s="22"/>
      <c r="AE2305" s="22"/>
      <c r="AF2305" s="22"/>
      <c r="AG2305" s="22"/>
      <c r="AH2305" s="22"/>
      <c r="AI2305" s="22"/>
      <c r="AJ2305" s="22"/>
      <c r="AK2305" s="22"/>
      <c r="AL2305" s="22"/>
      <c r="AM2305" s="22"/>
      <c r="AN2305" s="22"/>
      <c r="AO2305" s="22"/>
      <c r="AP2305" s="22"/>
      <c r="AQ2305" s="22"/>
      <c r="AR2305" s="22"/>
      <c r="AS2305" s="22"/>
      <c r="AT2305" s="22"/>
      <c r="AU2305" s="22"/>
      <c r="AV2305" s="22"/>
      <c r="AW2305" s="22"/>
      <c r="AX2305" s="22"/>
      <c r="AY2305" s="22"/>
      <c r="AZ2305" s="22"/>
      <c r="BA2305" s="22"/>
      <c r="BB2305" s="22"/>
      <c r="BC2305" s="22"/>
      <c r="BD2305" s="22"/>
      <c r="BE2305" s="24"/>
      <c r="BF2305" s="22"/>
      <c r="BG2305" s="22"/>
      <c r="BH2305" s="22"/>
      <c r="BI2305" s="22"/>
      <c r="BJ2305" s="22"/>
      <c r="BK2305" s="22"/>
      <c r="BL2305" s="22"/>
      <c r="BM2305" s="22"/>
      <c r="BN2305" s="22"/>
      <c r="BO2305" s="22"/>
      <c r="BP2305" s="22"/>
      <c r="BQ2305" s="22"/>
      <c r="BR2305" s="22"/>
      <c r="BS2305" s="22"/>
      <c r="BT2305" s="22"/>
      <c r="BU2305" s="22"/>
      <c r="BV2305" s="22"/>
      <c r="BW2305" s="22"/>
      <c r="BX2305" s="22"/>
      <c r="BY2305" s="22"/>
      <c r="BZ2305" s="22"/>
      <c r="CA2305" s="22"/>
      <c r="CB2305" s="22"/>
      <c r="CC2305" s="22"/>
      <c r="CD2305" s="22"/>
      <c r="CE2305" s="22"/>
      <c r="CF2305" s="22"/>
      <c r="CG2305" s="22"/>
      <c r="CH2305" s="22"/>
      <c r="CI2305" s="22"/>
      <c r="CJ2305" s="22"/>
      <c r="CK2305" s="24"/>
      <c r="CL2305" s="22"/>
      <c r="CM2305" s="22"/>
      <c r="CN2305" s="22"/>
      <c r="CO2305" s="22"/>
      <c r="CP2305" s="22"/>
      <c r="CQ2305" s="22"/>
      <c r="CR2305" s="22"/>
      <c r="CS2305" s="22"/>
      <c r="CT2305" s="22"/>
      <c r="CU2305" s="22"/>
      <c r="CV2305" s="22"/>
      <c r="CW2305" s="22"/>
      <c r="CX2305" s="22"/>
      <c r="CY2305" s="22"/>
      <c r="CZ2305" s="22"/>
      <c r="DA2305" s="22"/>
      <c r="DB2305" s="22"/>
      <c r="DC2305" s="22"/>
      <c r="DD2305" s="22"/>
      <c r="DE2305" s="22"/>
      <c r="DF2305" s="22"/>
      <c r="DG2305" s="22"/>
      <c r="DH2305" s="22"/>
      <c r="DI2305" s="22"/>
      <c r="DJ2305" s="22"/>
      <c r="DK2305" s="22"/>
      <c r="DL2305" s="22"/>
      <c r="DM2305" s="22"/>
      <c r="DN2305" s="22"/>
      <c r="DO2305" s="22"/>
      <c r="DP2305" s="22"/>
      <c r="DQ2305" s="24"/>
      <c r="DR2305" s="22"/>
      <c r="DS2305" s="22"/>
      <c r="DT2305" s="22"/>
      <c r="DU2305" s="22"/>
      <c r="DV2305" s="22"/>
      <c r="DW2305" s="22"/>
      <c r="DX2305" s="22"/>
      <c r="DY2305" s="22"/>
      <c r="DZ2305" s="22"/>
      <c r="EA2305" s="22"/>
      <c r="EB2305" s="22"/>
      <c r="EC2305" s="22"/>
      <c r="ED2305" s="22"/>
      <c r="EE2305" s="22"/>
      <c r="EF2305" s="22"/>
      <c r="EG2305" s="22"/>
      <c r="EH2305" s="22"/>
      <c r="EI2305" s="22"/>
      <c r="EJ2305" s="22"/>
      <c r="EK2305" s="22"/>
      <c r="EL2305" s="22"/>
      <c r="EM2305" s="22"/>
      <c r="EN2305" s="22"/>
      <c r="EO2305" s="22"/>
      <c r="EP2305" s="22"/>
      <c r="EQ2305" s="22"/>
      <c r="ER2305" s="22"/>
      <c r="ES2305" s="22"/>
      <c r="ET2305" s="22"/>
      <c r="EU2305" s="22"/>
      <c r="EV2305" s="22"/>
      <c r="EW2305" s="24"/>
      <c r="EX2305" s="22"/>
      <c r="EY2305" s="22"/>
      <c r="EZ2305" s="22"/>
      <c r="FA2305" s="22"/>
      <c r="FB2305" s="22"/>
      <c r="FC2305" s="22"/>
      <c r="FD2305" s="22"/>
      <c r="FE2305" s="22"/>
      <c r="FF2305" s="22"/>
      <c r="FG2305" s="22"/>
      <c r="FH2305" s="22"/>
      <c r="FI2305" s="22"/>
      <c r="FJ2305" s="22"/>
      <c r="FK2305" s="22"/>
      <c r="FL2305" s="22"/>
      <c r="FM2305" s="22"/>
      <c r="FN2305" s="22"/>
      <c r="FO2305" s="22"/>
      <c r="FP2305" s="22"/>
      <c r="FQ2305" s="22"/>
      <c r="FR2305" s="22"/>
      <c r="FS2305" s="22"/>
      <c r="FT2305" s="22"/>
      <c r="FU2305" s="22"/>
      <c r="FV2305" s="22"/>
      <c r="FW2305" s="22"/>
      <c r="FX2305" s="22"/>
      <c r="FY2305" s="22"/>
      <c r="FZ2305" s="22"/>
      <c r="GA2305" s="22"/>
      <c r="GB2305" s="22"/>
      <c r="GC2305" s="24"/>
      <c r="GD2305" s="22"/>
      <c r="GE2305" s="22"/>
      <c r="GF2305" s="22"/>
      <c r="GG2305" s="22"/>
      <c r="GH2305" s="22"/>
      <c r="GI2305" s="22"/>
      <c r="GJ2305" s="22"/>
      <c r="GK2305" s="22"/>
      <c r="GL2305" s="22"/>
      <c r="GM2305" s="22"/>
      <c r="GN2305" s="22"/>
      <c r="GO2305" s="22"/>
      <c r="GP2305" s="22"/>
      <c r="GQ2305" s="22"/>
      <c r="GR2305" s="22"/>
      <c r="GS2305" s="22"/>
      <c r="GT2305" s="22"/>
      <c r="GU2305" s="22"/>
      <c r="GV2305" s="22"/>
      <c r="GW2305" s="22"/>
      <c r="GX2305" s="22"/>
      <c r="GY2305" s="22"/>
      <c r="GZ2305" s="22"/>
      <c r="HA2305" s="22"/>
      <c r="HB2305" s="22"/>
      <c r="HC2305" s="22"/>
      <c r="HD2305" s="22"/>
      <c r="HE2305" s="22"/>
      <c r="HF2305" s="22"/>
      <c r="HG2305" s="22"/>
      <c r="HH2305" s="22"/>
      <c r="HI2305" s="24"/>
      <c r="HJ2305" s="22"/>
      <c r="HK2305" s="22"/>
      <c r="HL2305" s="22"/>
      <c r="HM2305" s="22"/>
      <c r="HN2305" s="22"/>
      <c r="HO2305" s="22"/>
      <c r="HP2305" s="22"/>
      <c r="HQ2305" s="22"/>
      <c r="HR2305" s="22"/>
      <c r="HS2305" s="22"/>
      <c r="HT2305" s="22"/>
      <c r="HU2305" s="22"/>
      <c r="HV2305" s="22"/>
      <c r="HW2305" s="22"/>
      <c r="HX2305" s="22"/>
      <c r="HY2305" s="22"/>
      <c r="HZ2305" s="22"/>
      <c r="IA2305" s="22"/>
      <c r="IB2305" s="22"/>
      <c r="IC2305" s="22"/>
      <c r="ID2305" s="22"/>
      <c r="IE2305" s="22"/>
      <c r="IF2305" s="22"/>
      <c r="IG2305" s="22"/>
      <c r="IH2305" s="22"/>
      <c r="II2305" s="22"/>
      <c r="IJ2305" s="22"/>
      <c r="IK2305" s="22"/>
      <c r="IL2305" s="22"/>
      <c r="IM2305" s="22"/>
      <c r="IN2305" s="22"/>
      <c r="IO2305" s="24"/>
      <c r="IP2305" s="22"/>
      <c r="IQ2305" s="22"/>
      <c r="IR2305" s="22"/>
      <c r="IS2305" s="22"/>
      <c r="IT2305" s="22"/>
      <c r="IU2305" s="22"/>
      <c r="IV2305" s="22"/>
      <c r="IW2305" s="22"/>
      <c r="IX2305" s="22"/>
      <c r="IY2305" s="22"/>
      <c r="IZ2305" s="22"/>
      <c r="JA2305" s="22"/>
      <c r="JB2305" s="22"/>
      <c r="JC2305" s="22"/>
      <c r="JD2305" s="22"/>
      <c r="JE2305" s="22"/>
      <c r="JF2305" s="22"/>
      <c r="JG2305" s="22"/>
      <c r="JH2305" s="22"/>
      <c r="JI2305" s="22"/>
      <c r="JJ2305" s="22"/>
      <c r="JK2305" s="22"/>
      <c r="JL2305" s="22"/>
      <c r="JM2305" s="22"/>
      <c r="JN2305" s="22"/>
      <c r="JO2305" s="22"/>
      <c r="JP2305" s="22"/>
      <c r="JQ2305" s="22"/>
      <c r="JR2305" s="22"/>
      <c r="JS2305" s="22"/>
      <c r="JT2305" s="22"/>
      <c r="JU2305" s="24"/>
      <c r="JV2305" s="22"/>
      <c r="JW2305" s="22"/>
      <c r="JX2305" s="22"/>
      <c r="JY2305" s="22"/>
      <c r="JZ2305" s="22"/>
      <c r="KA2305" s="22"/>
      <c r="KB2305" s="22"/>
      <c r="KC2305" s="22"/>
      <c r="KD2305" s="22"/>
      <c r="KE2305" s="22"/>
      <c r="KF2305" s="22"/>
      <c r="KG2305" s="22"/>
      <c r="KH2305" s="22"/>
      <c r="KI2305" s="22"/>
      <c r="KJ2305" s="22"/>
      <c r="KK2305" s="22"/>
      <c r="KL2305" s="22"/>
      <c r="KM2305" s="22"/>
      <c r="KN2305" s="22"/>
      <c r="KO2305" s="22"/>
      <c r="KP2305" s="22"/>
      <c r="KQ2305" s="22"/>
      <c r="KR2305" s="22"/>
      <c r="KS2305" s="22"/>
      <c r="KT2305" s="22"/>
      <c r="KU2305" s="22"/>
      <c r="KV2305" s="22"/>
      <c r="KW2305" s="22"/>
      <c r="KX2305" s="22"/>
      <c r="KY2305" s="22"/>
      <c r="KZ2305" s="22"/>
      <c r="LA2305" s="24"/>
      <c r="LB2305" s="22"/>
      <c r="LC2305" s="22"/>
      <c r="LD2305" s="22"/>
      <c r="LE2305" s="22"/>
      <c r="LF2305" s="22"/>
      <c r="LG2305" s="22"/>
      <c r="LH2305" s="22"/>
      <c r="LI2305" s="22"/>
      <c r="LJ2305" s="22"/>
      <c r="LK2305" s="22"/>
      <c r="LL2305" s="22"/>
      <c r="LM2305" s="22"/>
      <c r="LN2305" s="22"/>
      <c r="LO2305" s="22"/>
      <c r="LP2305" s="22"/>
      <c r="LQ2305" s="22"/>
      <c r="LR2305" s="22"/>
      <c r="LS2305" s="22"/>
      <c r="LT2305" s="22"/>
      <c r="LU2305" s="22"/>
      <c r="LV2305" s="22"/>
      <c r="LW2305" s="22"/>
      <c r="LX2305" s="22"/>
      <c r="LY2305" s="22"/>
      <c r="LZ2305" s="22"/>
      <c r="MA2305" s="22"/>
      <c r="MB2305" s="22"/>
      <c r="MC2305" s="22"/>
      <c r="MD2305" s="22"/>
      <c r="ME2305" s="22"/>
      <c r="MF2305" s="22"/>
      <c r="MG2305" s="24"/>
      <c r="MH2305" s="22"/>
      <c r="MI2305" s="22"/>
      <c r="MJ2305" s="22"/>
      <c r="MK2305" s="22"/>
      <c r="ML2305" s="22"/>
      <c r="MM2305" s="22"/>
      <c r="MN2305" s="22"/>
      <c r="MO2305" s="22"/>
      <c r="MP2305" s="22"/>
      <c r="MQ2305" s="22"/>
      <c r="MR2305" s="22"/>
      <c r="MS2305" s="22"/>
      <c r="MT2305" s="22"/>
      <c r="MU2305" s="22"/>
      <c r="MV2305" s="22"/>
      <c r="MW2305" s="22"/>
      <c r="MX2305" s="22"/>
      <c r="MY2305" s="22"/>
      <c r="MZ2305" s="22"/>
      <c r="NA2305" s="22"/>
      <c r="NB2305" s="22"/>
      <c r="NC2305" s="22"/>
      <c r="ND2305" s="22"/>
      <c r="NE2305" s="22"/>
      <c r="NF2305" s="22"/>
      <c r="NG2305" s="22"/>
      <c r="NH2305" s="22"/>
      <c r="NI2305" s="22"/>
      <c r="NJ2305" s="22"/>
      <c r="NK2305" s="22"/>
      <c r="NL2305" s="22"/>
      <c r="NM2305" s="24"/>
      <c r="NN2305" s="22"/>
      <c r="NO2305" s="22"/>
      <c r="NP2305" s="22"/>
      <c r="NQ2305" s="22"/>
      <c r="NR2305" s="22"/>
      <c r="NS2305" s="22"/>
      <c r="NT2305" s="22"/>
      <c r="NU2305" s="22"/>
      <c r="NV2305" s="22"/>
      <c r="NW2305" s="22"/>
      <c r="NX2305" s="22"/>
      <c r="NY2305" s="22"/>
      <c r="NZ2305" s="22"/>
      <c r="OA2305" s="22"/>
      <c r="OB2305" s="22"/>
      <c r="OC2305" s="22"/>
      <c r="OD2305" s="22"/>
      <c r="OE2305" s="22"/>
      <c r="OF2305" s="22"/>
      <c r="OG2305" s="22"/>
      <c r="OH2305" s="22"/>
      <c r="OI2305" s="22"/>
      <c r="OJ2305" s="22"/>
      <c r="OK2305" s="22"/>
      <c r="OL2305" s="22"/>
      <c r="OM2305" s="22"/>
      <c r="ON2305" s="22"/>
      <c r="OO2305" s="22"/>
      <c r="OP2305" s="22"/>
      <c r="OQ2305" s="22"/>
      <c r="OR2305" s="22"/>
    </row>
    <row r="2306" spans="1:408" ht="15" thickBot="1">
      <c r="A2306" s="1"/>
      <c r="B2306" s="12"/>
      <c r="C2306" s="12"/>
      <c r="D2306" s="22"/>
      <c r="E2306" s="54"/>
      <c r="F2306" s="54"/>
      <c r="G2306" s="54"/>
      <c r="H2306" s="55"/>
      <c r="I2306" s="22"/>
      <c r="J2306" s="56"/>
      <c r="K2306" s="81"/>
      <c r="L2306" s="57"/>
      <c r="M2306" s="57"/>
      <c r="N2306" s="55"/>
      <c r="O2306" s="58"/>
      <c r="P2306" s="58"/>
      <c r="Q2306" s="59"/>
      <c r="R2306" s="60"/>
      <c r="S2306" s="60"/>
      <c r="T2306" s="22"/>
      <c r="U2306" s="1"/>
      <c r="V2306" s="23"/>
      <c r="X2306" s="24"/>
      <c r="Y2306" s="24"/>
      <c r="Z2306" s="22"/>
      <c r="AA2306" s="22"/>
      <c r="AB2306" s="22"/>
      <c r="AC2306" s="22"/>
      <c r="AD2306" s="22"/>
      <c r="AE2306" s="22"/>
      <c r="AF2306" s="22"/>
      <c r="AG2306" s="22"/>
      <c r="AH2306" s="22"/>
      <c r="AI2306" s="22"/>
      <c r="AJ2306" s="22"/>
      <c r="AK2306" s="22"/>
      <c r="AL2306" s="22"/>
      <c r="AM2306" s="22"/>
      <c r="AN2306" s="22"/>
      <c r="AO2306" s="22"/>
      <c r="AP2306" s="22"/>
      <c r="AQ2306" s="22"/>
      <c r="AR2306" s="22"/>
      <c r="AS2306" s="22"/>
      <c r="AT2306" s="22"/>
      <c r="AU2306" s="22"/>
      <c r="AV2306" s="22"/>
      <c r="AW2306" s="22"/>
      <c r="AX2306" s="22"/>
      <c r="AY2306" s="22"/>
      <c r="AZ2306" s="22"/>
      <c r="BA2306" s="22"/>
      <c r="BB2306" s="22"/>
      <c r="BC2306" s="22"/>
      <c r="BD2306" s="22"/>
      <c r="BE2306" s="24"/>
      <c r="BF2306" s="22"/>
      <c r="BG2306" s="22"/>
      <c r="BH2306" s="22"/>
      <c r="BI2306" s="22"/>
      <c r="BJ2306" s="22"/>
      <c r="BK2306" s="22"/>
      <c r="BL2306" s="22"/>
      <c r="BM2306" s="22"/>
      <c r="BN2306" s="22"/>
      <c r="BO2306" s="22"/>
      <c r="BP2306" s="22"/>
      <c r="BQ2306" s="22"/>
      <c r="BR2306" s="22"/>
      <c r="BS2306" s="22"/>
      <c r="BT2306" s="22"/>
      <c r="BU2306" s="22"/>
      <c r="BV2306" s="22"/>
      <c r="BW2306" s="22"/>
      <c r="BX2306" s="22"/>
      <c r="BY2306" s="22"/>
      <c r="BZ2306" s="22"/>
      <c r="CA2306" s="22"/>
      <c r="CB2306" s="22"/>
      <c r="CC2306" s="22"/>
      <c r="CD2306" s="22"/>
      <c r="CE2306" s="22"/>
      <c r="CF2306" s="22"/>
      <c r="CG2306" s="22"/>
      <c r="CH2306" s="22"/>
      <c r="CI2306" s="22"/>
      <c r="CJ2306" s="22"/>
      <c r="CK2306" s="24"/>
      <c r="CL2306" s="22"/>
      <c r="CM2306" s="22"/>
      <c r="CN2306" s="22"/>
      <c r="CO2306" s="22"/>
      <c r="CP2306" s="22"/>
      <c r="CQ2306" s="22"/>
      <c r="CR2306" s="22"/>
      <c r="CS2306" s="22"/>
      <c r="CT2306" s="22"/>
      <c r="CU2306" s="22"/>
      <c r="CV2306" s="22"/>
      <c r="CW2306" s="22"/>
      <c r="CX2306" s="22"/>
      <c r="CY2306" s="22"/>
      <c r="CZ2306" s="22"/>
      <c r="DA2306" s="22"/>
      <c r="DB2306" s="22"/>
      <c r="DC2306" s="22"/>
      <c r="DD2306" s="22"/>
      <c r="DE2306" s="22"/>
      <c r="DF2306" s="22"/>
      <c r="DG2306" s="22"/>
      <c r="DH2306" s="22"/>
      <c r="DI2306" s="22"/>
      <c r="DJ2306" s="22"/>
      <c r="DK2306" s="22"/>
      <c r="DL2306" s="22"/>
      <c r="DM2306" s="22"/>
      <c r="DN2306" s="22"/>
      <c r="DO2306" s="22"/>
      <c r="DP2306" s="22"/>
      <c r="DQ2306" s="24"/>
      <c r="DR2306" s="22"/>
      <c r="DS2306" s="22"/>
      <c r="DT2306" s="22"/>
      <c r="DU2306" s="22"/>
      <c r="DV2306" s="22"/>
      <c r="DW2306" s="22"/>
      <c r="DX2306" s="22"/>
      <c r="DY2306" s="22"/>
      <c r="DZ2306" s="22"/>
      <c r="EA2306" s="22"/>
      <c r="EB2306" s="22"/>
      <c r="EC2306" s="22"/>
      <c r="ED2306" s="22"/>
      <c r="EE2306" s="22"/>
      <c r="EF2306" s="22"/>
      <c r="EG2306" s="22"/>
      <c r="EH2306" s="22"/>
      <c r="EI2306" s="22"/>
      <c r="EJ2306" s="22"/>
      <c r="EK2306" s="22"/>
      <c r="EL2306" s="22"/>
      <c r="EM2306" s="22"/>
      <c r="EN2306" s="22"/>
      <c r="EO2306" s="22"/>
      <c r="EP2306" s="22"/>
      <c r="EQ2306" s="22"/>
      <c r="ER2306" s="22"/>
      <c r="ES2306" s="22"/>
      <c r="ET2306" s="22"/>
      <c r="EU2306" s="22"/>
      <c r="EV2306" s="22"/>
      <c r="EW2306" s="24"/>
      <c r="EX2306" s="22"/>
      <c r="EY2306" s="22"/>
      <c r="EZ2306" s="22"/>
      <c r="FA2306" s="22"/>
      <c r="FB2306" s="22"/>
      <c r="FC2306" s="22"/>
      <c r="FD2306" s="22"/>
      <c r="FE2306" s="22"/>
      <c r="FF2306" s="22"/>
      <c r="FG2306" s="22"/>
      <c r="FH2306" s="22"/>
      <c r="FI2306" s="22"/>
      <c r="FJ2306" s="22"/>
      <c r="FK2306" s="22"/>
      <c r="FL2306" s="22"/>
      <c r="FM2306" s="22"/>
      <c r="FN2306" s="22"/>
      <c r="FO2306" s="22"/>
      <c r="FP2306" s="22"/>
      <c r="FQ2306" s="22"/>
      <c r="FR2306" s="22"/>
      <c r="FS2306" s="22"/>
      <c r="FT2306" s="22"/>
      <c r="FU2306" s="22"/>
      <c r="FV2306" s="22"/>
      <c r="FW2306" s="22"/>
      <c r="FX2306" s="22"/>
      <c r="FY2306" s="22"/>
      <c r="FZ2306" s="22"/>
      <c r="GA2306" s="22"/>
      <c r="GB2306" s="22"/>
      <c r="GC2306" s="24"/>
      <c r="GD2306" s="22"/>
      <c r="GE2306" s="22"/>
      <c r="GF2306" s="22"/>
      <c r="GG2306" s="22"/>
      <c r="GH2306" s="22"/>
      <c r="GI2306" s="22"/>
      <c r="GJ2306" s="22"/>
      <c r="GK2306" s="22"/>
      <c r="GL2306" s="22"/>
      <c r="GM2306" s="22"/>
      <c r="GN2306" s="22"/>
      <c r="GO2306" s="22"/>
      <c r="GP2306" s="22"/>
      <c r="GQ2306" s="22"/>
      <c r="GR2306" s="22"/>
      <c r="GS2306" s="22"/>
      <c r="GT2306" s="22"/>
      <c r="GU2306" s="22"/>
      <c r="GV2306" s="22"/>
      <c r="GW2306" s="22"/>
      <c r="GX2306" s="22"/>
      <c r="GY2306" s="22"/>
      <c r="GZ2306" s="22"/>
      <c r="HA2306" s="22"/>
      <c r="HB2306" s="22"/>
      <c r="HC2306" s="22"/>
      <c r="HD2306" s="22"/>
      <c r="HE2306" s="22"/>
      <c r="HF2306" s="22"/>
      <c r="HG2306" s="22"/>
      <c r="HH2306" s="22"/>
      <c r="HI2306" s="24"/>
      <c r="HJ2306" s="22"/>
      <c r="HK2306" s="22"/>
      <c r="HL2306" s="22"/>
      <c r="HM2306" s="22"/>
      <c r="HN2306" s="22"/>
      <c r="HO2306" s="22"/>
      <c r="HP2306" s="22"/>
      <c r="HQ2306" s="22"/>
      <c r="HR2306" s="22"/>
      <c r="HS2306" s="22"/>
      <c r="HT2306" s="22"/>
      <c r="HU2306" s="22"/>
      <c r="HV2306" s="22"/>
      <c r="HW2306" s="22"/>
      <c r="HX2306" s="22"/>
      <c r="HY2306" s="22"/>
      <c r="HZ2306" s="22"/>
      <c r="IA2306" s="22"/>
      <c r="IB2306" s="22"/>
      <c r="IC2306" s="22"/>
      <c r="ID2306" s="22"/>
      <c r="IE2306" s="22"/>
      <c r="IF2306" s="22"/>
      <c r="IG2306" s="22"/>
      <c r="IH2306" s="22"/>
      <c r="II2306" s="22"/>
      <c r="IJ2306" s="22"/>
      <c r="IK2306" s="22"/>
      <c r="IL2306" s="22"/>
      <c r="IM2306" s="22"/>
      <c r="IN2306" s="22"/>
      <c r="IO2306" s="24"/>
      <c r="IP2306" s="22"/>
      <c r="IQ2306" s="22"/>
      <c r="IR2306" s="22"/>
      <c r="IS2306" s="22"/>
      <c r="IT2306" s="22"/>
      <c r="IU2306" s="22"/>
      <c r="IV2306" s="22"/>
      <c r="IW2306" s="22"/>
      <c r="IX2306" s="22"/>
      <c r="IY2306" s="22"/>
      <c r="IZ2306" s="22"/>
      <c r="JA2306" s="22"/>
      <c r="JB2306" s="22"/>
      <c r="JC2306" s="22"/>
      <c r="JD2306" s="22"/>
      <c r="JE2306" s="22"/>
      <c r="JF2306" s="22"/>
      <c r="JG2306" s="22"/>
      <c r="JH2306" s="22"/>
      <c r="JI2306" s="22"/>
      <c r="JJ2306" s="22"/>
      <c r="JK2306" s="22"/>
      <c r="JL2306" s="22"/>
      <c r="JM2306" s="22"/>
      <c r="JN2306" s="22"/>
      <c r="JO2306" s="22"/>
      <c r="JP2306" s="22"/>
      <c r="JQ2306" s="22"/>
      <c r="JR2306" s="22"/>
      <c r="JS2306" s="22"/>
      <c r="JT2306" s="22"/>
      <c r="JU2306" s="24"/>
      <c r="JV2306" s="22"/>
      <c r="JW2306" s="22"/>
      <c r="JX2306" s="22"/>
      <c r="JY2306" s="22"/>
      <c r="JZ2306" s="22"/>
      <c r="KA2306" s="22"/>
      <c r="KB2306" s="22"/>
      <c r="KC2306" s="22"/>
      <c r="KD2306" s="22"/>
      <c r="KE2306" s="22"/>
      <c r="KF2306" s="22"/>
      <c r="KG2306" s="22"/>
      <c r="KH2306" s="22"/>
      <c r="KI2306" s="22"/>
      <c r="KJ2306" s="22"/>
      <c r="KK2306" s="22"/>
      <c r="KL2306" s="22"/>
      <c r="KM2306" s="22"/>
      <c r="KN2306" s="22"/>
      <c r="KO2306" s="22"/>
      <c r="KP2306" s="22"/>
      <c r="KQ2306" s="22"/>
      <c r="KR2306" s="22"/>
      <c r="KS2306" s="22"/>
      <c r="KT2306" s="22"/>
      <c r="KU2306" s="22"/>
      <c r="KV2306" s="22"/>
      <c r="KW2306" s="22"/>
      <c r="KX2306" s="22"/>
      <c r="KY2306" s="22"/>
      <c r="KZ2306" s="22"/>
      <c r="LA2306" s="24"/>
      <c r="LB2306" s="22"/>
      <c r="LC2306" s="22"/>
      <c r="LD2306" s="22"/>
      <c r="LE2306" s="22"/>
      <c r="LF2306" s="22"/>
      <c r="LG2306" s="22"/>
      <c r="LH2306" s="22"/>
      <c r="LI2306" s="22"/>
      <c r="LJ2306" s="22"/>
      <c r="LK2306" s="22"/>
      <c r="LL2306" s="22"/>
      <c r="LM2306" s="22"/>
      <c r="LN2306" s="22"/>
      <c r="LO2306" s="22"/>
      <c r="LP2306" s="22"/>
      <c r="LQ2306" s="22"/>
      <c r="LR2306" s="22"/>
      <c r="LS2306" s="22"/>
      <c r="LT2306" s="22"/>
      <c r="LU2306" s="22"/>
      <c r="LV2306" s="22"/>
      <c r="LW2306" s="22"/>
      <c r="LX2306" s="22"/>
      <c r="LY2306" s="22"/>
      <c r="LZ2306" s="22"/>
      <c r="MA2306" s="22"/>
      <c r="MB2306" s="22"/>
      <c r="MC2306" s="22"/>
      <c r="MD2306" s="22"/>
      <c r="ME2306" s="22"/>
      <c r="MF2306" s="22"/>
      <c r="MG2306" s="24"/>
      <c r="MH2306" s="22"/>
      <c r="MI2306" s="22"/>
      <c r="MJ2306" s="22"/>
      <c r="MK2306" s="22"/>
      <c r="ML2306" s="22"/>
      <c r="MM2306" s="22"/>
      <c r="MN2306" s="22"/>
      <c r="MO2306" s="22"/>
      <c r="MP2306" s="22"/>
      <c r="MQ2306" s="22"/>
      <c r="MR2306" s="22"/>
      <c r="MS2306" s="22"/>
      <c r="MT2306" s="22"/>
      <c r="MU2306" s="22"/>
      <c r="MV2306" s="22"/>
      <c r="MW2306" s="22"/>
      <c r="MX2306" s="22"/>
      <c r="MY2306" s="22"/>
      <c r="MZ2306" s="22"/>
      <c r="NA2306" s="22"/>
      <c r="NB2306" s="22"/>
      <c r="NC2306" s="22"/>
      <c r="ND2306" s="22"/>
      <c r="NE2306" s="22"/>
      <c r="NF2306" s="22"/>
      <c r="NG2306" s="22"/>
      <c r="NH2306" s="22"/>
      <c r="NI2306" s="22"/>
      <c r="NJ2306" s="22"/>
      <c r="NK2306" s="22"/>
      <c r="NL2306" s="22"/>
      <c r="NM2306" s="24"/>
      <c r="NN2306" s="22"/>
      <c r="NO2306" s="22"/>
      <c r="NP2306" s="22"/>
      <c r="NQ2306" s="22"/>
      <c r="NR2306" s="22"/>
      <c r="NS2306" s="22"/>
      <c r="NT2306" s="22"/>
      <c r="NU2306" s="22"/>
      <c r="NV2306" s="22"/>
      <c r="NW2306" s="22"/>
      <c r="NX2306" s="22"/>
      <c r="NY2306" s="22"/>
      <c r="NZ2306" s="22"/>
      <c r="OA2306" s="22"/>
      <c r="OB2306" s="22"/>
      <c r="OC2306" s="22"/>
      <c r="OD2306" s="22"/>
      <c r="OE2306" s="22"/>
      <c r="OF2306" s="22"/>
      <c r="OG2306" s="22"/>
      <c r="OH2306" s="22"/>
      <c r="OI2306" s="22"/>
      <c r="OJ2306" s="22"/>
      <c r="OK2306" s="22"/>
      <c r="OL2306" s="22"/>
      <c r="OM2306" s="22"/>
      <c r="ON2306" s="22"/>
      <c r="OO2306" s="22"/>
      <c r="OP2306" s="22"/>
      <c r="OQ2306" s="22"/>
      <c r="OR2306" s="22"/>
    </row>
    <row r="2307" spans="1:408" ht="15" thickBot="1">
      <c r="A2307" s="1"/>
      <c r="B2307" s="12"/>
      <c r="C2307" s="12"/>
      <c r="D2307" s="22"/>
      <c r="E2307" s="54"/>
      <c r="F2307" s="54"/>
      <c r="G2307" s="54"/>
      <c r="H2307" s="55"/>
      <c r="I2307" s="22"/>
      <c r="J2307" s="56"/>
      <c r="K2307" s="80"/>
      <c r="L2307" s="57"/>
      <c r="M2307" s="57"/>
      <c r="N2307" s="55"/>
      <c r="O2307" s="58"/>
      <c r="P2307" s="58"/>
      <c r="Q2307" s="59"/>
      <c r="R2307" s="60"/>
      <c r="S2307" s="60"/>
      <c r="T2307" s="22"/>
      <c r="U2307" s="1"/>
      <c r="V2307" s="23"/>
      <c r="X2307" s="24"/>
      <c r="Y2307" s="24"/>
      <c r="Z2307" s="22"/>
      <c r="AA2307" s="22"/>
      <c r="AB2307" s="22"/>
      <c r="AC2307" s="22"/>
      <c r="AD2307" s="22"/>
      <c r="AE2307" s="22"/>
      <c r="AF2307" s="22"/>
      <c r="AG2307" s="22"/>
      <c r="AH2307" s="22"/>
      <c r="AI2307" s="22"/>
      <c r="AJ2307" s="22"/>
      <c r="AK2307" s="22"/>
      <c r="AL2307" s="22"/>
      <c r="AM2307" s="22"/>
      <c r="AN2307" s="22"/>
      <c r="AO2307" s="22"/>
      <c r="AP2307" s="22"/>
      <c r="AQ2307" s="22"/>
      <c r="AR2307" s="22"/>
      <c r="AS2307" s="22"/>
      <c r="AT2307" s="22"/>
      <c r="AU2307" s="22"/>
      <c r="AV2307" s="22"/>
      <c r="AW2307" s="22"/>
      <c r="AX2307" s="22"/>
      <c r="AY2307" s="22"/>
      <c r="AZ2307" s="22"/>
      <c r="BA2307" s="22"/>
      <c r="BB2307" s="22"/>
      <c r="BC2307" s="22"/>
      <c r="BD2307" s="22"/>
      <c r="BE2307" s="24"/>
      <c r="BF2307" s="22"/>
      <c r="BG2307" s="22"/>
      <c r="BH2307" s="22"/>
      <c r="BI2307" s="22"/>
      <c r="BJ2307" s="22"/>
      <c r="BK2307" s="22"/>
      <c r="BL2307" s="22"/>
      <c r="BM2307" s="22"/>
      <c r="BN2307" s="22"/>
      <c r="BO2307" s="22"/>
      <c r="BP2307" s="22"/>
      <c r="BQ2307" s="22"/>
      <c r="BR2307" s="22"/>
      <c r="BS2307" s="22"/>
      <c r="BT2307" s="22"/>
      <c r="BU2307" s="22"/>
      <c r="BV2307" s="22"/>
      <c r="BW2307" s="22"/>
      <c r="BX2307" s="22"/>
      <c r="BY2307" s="22"/>
      <c r="BZ2307" s="22"/>
      <c r="CA2307" s="22"/>
      <c r="CB2307" s="22"/>
      <c r="CC2307" s="22"/>
      <c r="CD2307" s="22"/>
      <c r="CE2307" s="22"/>
      <c r="CF2307" s="22"/>
      <c r="CG2307" s="22"/>
      <c r="CH2307" s="22"/>
      <c r="CI2307" s="22"/>
      <c r="CJ2307" s="22"/>
      <c r="CK2307" s="24"/>
      <c r="CL2307" s="22"/>
      <c r="CM2307" s="22"/>
      <c r="CN2307" s="22"/>
      <c r="CO2307" s="22"/>
      <c r="CP2307" s="22"/>
      <c r="CQ2307" s="22"/>
      <c r="CR2307" s="22"/>
      <c r="CS2307" s="22"/>
      <c r="CT2307" s="22"/>
      <c r="CU2307" s="22"/>
      <c r="CV2307" s="22"/>
      <c r="CW2307" s="22"/>
      <c r="CX2307" s="22"/>
      <c r="CY2307" s="22"/>
      <c r="CZ2307" s="22"/>
      <c r="DA2307" s="22"/>
      <c r="DB2307" s="22"/>
      <c r="DC2307" s="22"/>
      <c r="DD2307" s="22"/>
      <c r="DE2307" s="22"/>
      <c r="DF2307" s="22"/>
      <c r="DG2307" s="22"/>
      <c r="DH2307" s="22"/>
      <c r="DI2307" s="22"/>
      <c r="DJ2307" s="22"/>
      <c r="DK2307" s="22"/>
      <c r="DL2307" s="22"/>
      <c r="DM2307" s="22"/>
      <c r="DN2307" s="22"/>
      <c r="DO2307" s="22"/>
      <c r="DP2307" s="22"/>
      <c r="DQ2307" s="24"/>
      <c r="DR2307" s="22"/>
      <c r="DS2307" s="22"/>
      <c r="DT2307" s="22"/>
      <c r="DU2307" s="22"/>
      <c r="DV2307" s="22"/>
      <c r="DW2307" s="22"/>
      <c r="DX2307" s="22"/>
      <c r="DY2307" s="22"/>
      <c r="DZ2307" s="22"/>
      <c r="EA2307" s="22"/>
      <c r="EB2307" s="22"/>
      <c r="EC2307" s="22"/>
      <c r="ED2307" s="22"/>
      <c r="EE2307" s="22"/>
      <c r="EF2307" s="22"/>
      <c r="EG2307" s="22"/>
      <c r="EH2307" s="22"/>
      <c r="EI2307" s="22"/>
      <c r="EJ2307" s="22"/>
      <c r="EK2307" s="22"/>
      <c r="EL2307" s="22"/>
      <c r="EM2307" s="22"/>
      <c r="EN2307" s="22"/>
      <c r="EO2307" s="22"/>
      <c r="EP2307" s="22"/>
      <c r="EQ2307" s="22"/>
      <c r="ER2307" s="22"/>
      <c r="ES2307" s="22"/>
      <c r="ET2307" s="22"/>
      <c r="EU2307" s="22"/>
      <c r="EV2307" s="22"/>
      <c r="EW2307" s="24"/>
      <c r="EX2307" s="22"/>
      <c r="EY2307" s="22"/>
      <c r="EZ2307" s="22"/>
      <c r="FA2307" s="22"/>
      <c r="FB2307" s="22"/>
      <c r="FC2307" s="22"/>
      <c r="FD2307" s="22"/>
      <c r="FE2307" s="22"/>
      <c r="FF2307" s="22"/>
      <c r="FG2307" s="22"/>
      <c r="FH2307" s="22"/>
      <c r="FI2307" s="22"/>
      <c r="FJ2307" s="22"/>
      <c r="FK2307" s="22"/>
      <c r="FL2307" s="22"/>
      <c r="FM2307" s="22"/>
      <c r="FN2307" s="22"/>
      <c r="FO2307" s="22"/>
      <c r="FP2307" s="22"/>
      <c r="FQ2307" s="22"/>
      <c r="FR2307" s="22"/>
      <c r="FS2307" s="22"/>
      <c r="FT2307" s="22"/>
      <c r="FU2307" s="22"/>
      <c r="FV2307" s="22"/>
      <c r="FW2307" s="22"/>
      <c r="FX2307" s="22"/>
      <c r="FY2307" s="22"/>
      <c r="FZ2307" s="22"/>
      <c r="GA2307" s="22"/>
      <c r="GB2307" s="22"/>
      <c r="GC2307" s="24"/>
      <c r="GD2307" s="22"/>
      <c r="GE2307" s="22"/>
      <c r="GF2307" s="22"/>
      <c r="GG2307" s="22"/>
      <c r="GH2307" s="22"/>
      <c r="GI2307" s="22"/>
      <c r="GJ2307" s="22"/>
      <c r="GK2307" s="22"/>
      <c r="GL2307" s="22"/>
      <c r="GM2307" s="22"/>
      <c r="GN2307" s="22"/>
      <c r="GO2307" s="22"/>
      <c r="GP2307" s="22"/>
      <c r="GQ2307" s="22"/>
      <c r="GR2307" s="22"/>
      <c r="GS2307" s="22"/>
      <c r="GT2307" s="22"/>
      <c r="GU2307" s="22"/>
      <c r="GV2307" s="22"/>
      <c r="GW2307" s="22"/>
      <c r="GX2307" s="22"/>
      <c r="GY2307" s="22"/>
      <c r="GZ2307" s="22"/>
      <c r="HA2307" s="22"/>
      <c r="HB2307" s="22"/>
      <c r="HC2307" s="22"/>
      <c r="HD2307" s="22"/>
      <c r="HE2307" s="22"/>
      <c r="HF2307" s="22"/>
      <c r="HG2307" s="22"/>
      <c r="HH2307" s="22"/>
      <c r="HI2307" s="24"/>
      <c r="HJ2307" s="22"/>
      <c r="HK2307" s="22"/>
      <c r="HL2307" s="22"/>
      <c r="HM2307" s="22"/>
      <c r="HN2307" s="22"/>
      <c r="HO2307" s="22"/>
      <c r="HP2307" s="22"/>
      <c r="HQ2307" s="22"/>
      <c r="HR2307" s="22"/>
      <c r="HS2307" s="22"/>
      <c r="HT2307" s="22"/>
      <c r="HU2307" s="22"/>
      <c r="HV2307" s="22"/>
      <c r="HW2307" s="22"/>
      <c r="HX2307" s="22"/>
      <c r="HY2307" s="22"/>
      <c r="HZ2307" s="22"/>
      <c r="IA2307" s="22"/>
      <c r="IB2307" s="22"/>
      <c r="IC2307" s="22"/>
      <c r="ID2307" s="22"/>
      <c r="IE2307" s="22"/>
      <c r="IF2307" s="22"/>
      <c r="IG2307" s="22"/>
      <c r="IH2307" s="22"/>
      <c r="II2307" s="22"/>
      <c r="IJ2307" s="22"/>
      <c r="IK2307" s="22"/>
      <c r="IL2307" s="22"/>
      <c r="IM2307" s="22"/>
      <c r="IN2307" s="22"/>
      <c r="IO2307" s="24"/>
      <c r="IP2307" s="22"/>
      <c r="IQ2307" s="22"/>
      <c r="IR2307" s="22"/>
      <c r="IS2307" s="22"/>
      <c r="IT2307" s="22"/>
      <c r="IU2307" s="22"/>
      <c r="IV2307" s="22"/>
      <c r="IW2307" s="22"/>
      <c r="IX2307" s="22"/>
      <c r="IY2307" s="22"/>
      <c r="IZ2307" s="22"/>
      <c r="JA2307" s="22"/>
      <c r="JB2307" s="22"/>
      <c r="JC2307" s="22"/>
      <c r="JD2307" s="22"/>
      <c r="JE2307" s="22"/>
      <c r="JF2307" s="22"/>
      <c r="JG2307" s="22"/>
      <c r="JH2307" s="22"/>
      <c r="JI2307" s="22"/>
      <c r="JJ2307" s="22"/>
      <c r="JK2307" s="22"/>
      <c r="JL2307" s="22"/>
      <c r="JM2307" s="22"/>
      <c r="JN2307" s="22"/>
      <c r="JO2307" s="22"/>
      <c r="JP2307" s="22"/>
      <c r="JQ2307" s="22"/>
      <c r="JR2307" s="22"/>
      <c r="JS2307" s="22"/>
      <c r="JT2307" s="22"/>
      <c r="JU2307" s="24"/>
      <c r="JV2307" s="22"/>
      <c r="JW2307" s="22"/>
      <c r="JX2307" s="22"/>
      <c r="JY2307" s="22"/>
      <c r="JZ2307" s="22"/>
      <c r="KA2307" s="22"/>
      <c r="KB2307" s="22"/>
      <c r="KC2307" s="22"/>
      <c r="KD2307" s="22"/>
      <c r="KE2307" s="22"/>
      <c r="KF2307" s="22"/>
      <c r="KG2307" s="22"/>
      <c r="KH2307" s="22"/>
      <c r="KI2307" s="22"/>
      <c r="KJ2307" s="22"/>
      <c r="KK2307" s="22"/>
      <c r="KL2307" s="22"/>
      <c r="KM2307" s="22"/>
      <c r="KN2307" s="22"/>
      <c r="KO2307" s="22"/>
      <c r="KP2307" s="22"/>
      <c r="KQ2307" s="22"/>
      <c r="KR2307" s="22"/>
      <c r="KS2307" s="22"/>
      <c r="KT2307" s="22"/>
      <c r="KU2307" s="22"/>
      <c r="KV2307" s="22"/>
      <c r="KW2307" s="22"/>
      <c r="KX2307" s="22"/>
      <c r="KY2307" s="22"/>
      <c r="KZ2307" s="22"/>
      <c r="LA2307" s="24"/>
      <c r="LB2307" s="22"/>
      <c r="LC2307" s="22"/>
      <c r="LD2307" s="22"/>
      <c r="LE2307" s="22"/>
      <c r="LF2307" s="22"/>
      <c r="LG2307" s="22"/>
      <c r="LH2307" s="22"/>
      <c r="LI2307" s="22"/>
      <c r="LJ2307" s="22"/>
      <c r="LK2307" s="22"/>
      <c r="LL2307" s="22"/>
      <c r="LM2307" s="22"/>
      <c r="LN2307" s="22"/>
      <c r="LO2307" s="22"/>
      <c r="LP2307" s="22"/>
      <c r="LQ2307" s="22"/>
      <c r="LR2307" s="22"/>
      <c r="LS2307" s="22"/>
      <c r="LT2307" s="22"/>
      <c r="LU2307" s="22"/>
      <c r="LV2307" s="22"/>
      <c r="LW2307" s="22"/>
      <c r="LX2307" s="22"/>
      <c r="LY2307" s="22"/>
      <c r="LZ2307" s="22"/>
      <c r="MA2307" s="22"/>
      <c r="MB2307" s="22"/>
      <c r="MC2307" s="22"/>
      <c r="MD2307" s="22"/>
      <c r="ME2307" s="22"/>
      <c r="MF2307" s="22"/>
      <c r="MG2307" s="24"/>
      <c r="MH2307" s="22"/>
      <c r="MI2307" s="22"/>
      <c r="MJ2307" s="22"/>
      <c r="MK2307" s="22"/>
      <c r="ML2307" s="22"/>
      <c r="MM2307" s="22"/>
      <c r="MN2307" s="22"/>
      <c r="MO2307" s="22"/>
      <c r="MP2307" s="22"/>
      <c r="MQ2307" s="22"/>
      <c r="MR2307" s="22"/>
      <c r="MS2307" s="22"/>
      <c r="MT2307" s="22"/>
      <c r="MU2307" s="22"/>
      <c r="MV2307" s="22"/>
      <c r="MW2307" s="22"/>
      <c r="MX2307" s="22"/>
      <c r="MY2307" s="22"/>
      <c r="MZ2307" s="22"/>
      <c r="NA2307" s="22"/>
      <c r="NB2307" s="22"/>
      <c r="NC2307" s="22"/>
      <c r="ND2307" s="22"/>
      <c r="NE2307" s="22"/>
      <c r="NF2307" s="22"/>
      <c r="NG2307" s="22"/>
      <c r="NH2307" s="22"/>
      <c r="NI2307" s="22"/>
      <c r="NJ2307" s="22"/>
      <c r="NK2307" s="22"/>
      <c r="NL2307" s="22"/>
      <c r="NM2307" s="24"/>
      <c r="NN2307" s="22"/>
      <c r="NO2307" s="22"/>
      <c r="NP2307" s="22"/>
      <c r="NQ2307" s="22"/>
      <c r="NR2307" s="22"/>
      <c r="NS2307" s="22"/>
      <c r="NT2307" s="22"/>
      <c r="NU2307" s="22"/>
      <c r="NV2307" s="22"/>
      <c r="NW2307" s="22"/>
      <c r="NX2307" s="22"/>
      <c r="NY2307" s="22"/>
      <c r="NZ2307" s="22"/>
      <c r="OA2307" s="22"/>
      <c r="OB2307" s="22"/>
      <c r="OC2307" s="22"/>
      <c r="OD2307" s="22"/>
      <c r="OE2307" s="22"/>
      <c r="OF2307" s="22"/>
      <c r="OG2307" s="22"/>
      <c r="OH2307" s="22"/>
      <c r="OI2307" s="22"/>
      <c r="OJ2307" s="22"/>
      <c r="OK2307" s="22"/>
      <c r="OL2307" s="22"/>
      <c r="OM2307" s="22"/>
      <c r="ON2307" s="22"/>
      <c r="OO2307" s="22"/>
      <c r="OP2307" s="22"/>
      <c r="OQ2307" s="22"/>
      <c r="OR2307" s="22"/>
    </row>
    <row r="2308" spans="1:408" ht="15" thickBot="1">
      <c r="A2308" s="1"/>
      <c r="B2308" s="12"/>
      <c r="C2308" s="12"/>
      <c r="D2308" s="22"/>
      <c r="E2308" s="54"/>
      <c r="F2308" s="54"/>
      <c r="G2308" s="54"/>
      <c r="H2308" s="55"/>
      <c r="I2308" s="22"/>
      <c r="J2308" s="56"/>
      <c r="K2308" s="81"/>
      <c r="L2308" s="57"/>
      <c r="M2308" s="57"/>
      <c r="N2308" s="55"/>
      <c r="O2308" s="58"/>
      <c r="P2308" s="58"/>
      <c r="Q2308" s="59"/>
      <c r="R2308" s="60"/>
      <c r="S2308" s="60"/>
      <c r="T2308" s="22"/>
      <c r="U2308" s="1"/>
      <c r="V2308" s="23"/>
      <c r="X2308" s="24"/>
      <c r="Y2308" s="24"/>
      <c r="Z2308" s="22"/>
      <c r="AA2308" s="22"/>
      <c r="AB2308" s="22"/>
      <c r="AC2308" s="22"/>
      <c r="AD2308" s="22"/>
      <c r="AE2308" s="22"/>
      <c r="AF2308" s="22"/>
      <c r="AG2308" s="22"/>
      <c r="AH2308" s="22"/>
      <c r="AI2308" s="22"/>
      <c r="AJ2308" s="22"/>
      <c r="AK2308" s="22"/>
      <c r="AL2308" s="22"/>
      <c r="AM2308" s="22"/>
      <c r="AN2308" s="22"/>
      <c r="AO2308" s="22"/>
      <c r="AP2308" s="22"/>
      <c r="AQ2308" s="22"/>
      <c r="AR2308" s="22"/>
      <c r="AS2308" s="22"/>
      <c r="AT2308" s="22"/>
      <c r="AU2308" s="22"/>
      <c r="AV2308" s="22"/>
      <c r="AW2308" s="22"/>
      <c r="AX2308" s="22"/>
      <c r="AY2308" s="22"/>
      <c r="AZ2308" s="22"/>
      <c r="BA2308" s="22"/>
      <c r="BB2308" s="22"/>
      <c r="BC2308" s="22"/>
      <c r="BD2308" s="22"/>
      <c r="BE2308" s="24"/>
      <c r="BF2308" s="22"/>
      <c r="BG2308" s="22"/>
      <c r="BH2308" s="22"/>
      <c r="BI2308" s="22"/>
      <c r="BJ2308" s="22"/>
      <c r="BK2308" s="22"/>
      <c r="BL2308" s="22"/>
      <c r="BM2308" s="22"/>
      <c r="BN2308" s="22"/>
      <c r="BO2308" s="22"/>
      <c r="BP2308" s="22"/>
      <c r="BQ2308" s="22"/>
      <c r="BR2308" s="22"/>
      <c r="BS2308" s="22"/>
      <c r="BT2308" s="22"/>
      <c r="BU2308" s="22"/>
      <c r="BV2308" s="22"/>
      <c r="BW2308" s="22"/>
      <c r="BX2308" s="22"/>
      <c r="BY2308" s="22"/>
      <c r="BZ2308" s="22"/>
      <c r="CA2308" s="22"/>
      <c r="CB2308" s="22"/>
      <c r="CC2308" s="22"/>
      <c r="CD2308" s="22"/>
      <c r="CE2308" s="22"/>
      <c r="CF2308" s="22"/>
      <c r="CG2308" s="22"/>
      <c r="CH2308" s="22"/>
      <c r="CI2308" s="22"/>
      <c r="CJ2308" s="22"/>
      <c r="CK2308" s="24"/>
      <c r="CL2308" s="22"/>
      <c r="CM2308" s="22"/>
      <c r="CN2308" s="22"/>
      <c r="CO2308" s="22"/>
      <c r="CP2308" s="22"/>
      <c r="CQ2308" s="22"/>
      <c r="CR2308" s="22"/>
      <c r="CS2308" s="22"/>
      <c r="CT2308" s="22"/>
      <c r="CU2308" s="22"/>
      <c r="CV2308" s="22"/>
      <c r="CW2308" s="22"/>
      <c r="CX2308" s="22"/>
      <c r="CY2308" s="22"/>
      <c r="CZ2308" s="22"/>
      <c r="DA2308" s="22"/>
      <c r="DB2308" s="22"/>
      <c r="DC2308" s="22"/>
      <c r="DD2308" s="22"/>
      <c r="DE2308" s="22"/>
      <c r="DF2308" s="22"/>
      <c r="DG2308" s="22"/>
      <c r="DH2308" s="22"/>
      <c r="DI2308" s="22"/>
      <c r="DJ2308" s="22"/>
      <c r="DK2308" s="22"/>
      <c r="DL2308" s="22"/>
      <c r="DM2308" s="22"/>
      <c r="DN2308" s="22"/>
      <c r="DO2308" s="22"/>
      <c r="DP2308" s="22"/>
      <c r="DQ2308" s="24"/>
      <c r="DR2308" s="22"/>
      <c r="DS2308" s="22"/>
      <c r="DT2308" s="22"/>
      <c r="DU2308" s="22"/>
      <c r="DV2308" s="22"/>
      <c r="DW2308" s="22"/>
      <c r="DX2308" s="22"/>
      <c r="DY2308" s="22"/>
      <c r="DZ2308" s="22"/>
      <c r="EA2308" s="22"/>
      <c r="EB2308" s="22"/>
      <c r="EC2308" s="22"/>
      <c r="ED2308" s="22"/>
      <c r="EE2308" s="22"/>
      <c r="EF2308" s="22"/>
      <c r="EG2308" s="22"/>
      <c r="EH2308" s="22"/>
      <c r="EI2308" s="22"/>
      <c r="EJ2308" s="22"/>
      <c r="EK2308" s="22"/>
      <c r="EL2308" s="22"/>
      <c r="EM2308" s="22"/>
      <c r="EN2308" s="22"/>
      <c r="EO2308" s="22"/>
      <c r="EP2308" s="22"/>
      <c r="EQ2308" s="22"/>
      <c r="ER2308" s="22"/>
      <c r="ES2308" s="22"/>
      <c r="ET2308" s="22"/>
      <c r="EU2308" s="22"/>
      <c r="EV2308" s="22"/>
      <c r="EW2308" s="24"/>
      <c r="EX2308" s="22"/>
      <c r="EY2308" s="22"/>
      <c r="EZ2308" s="22"/>
      <c r="FA2308" s="22"/>
      <c r="FB2308" s="22"/>
      <c r="FC2308" s="22"/>
      <c r="FD2308" s="22"/>
      <c r="FE2308" s="22"/>
      <c r="FF2308" s="22"/>
      <c r="FG2308" s="22"/>
      <c r="FH2308" s="22"/>
      <c r="FI2308" s="22"/>
      <c r="FJ2308" s="22"/>
      <c r="FK2308" s="22"/>
      <c r="FL2308" s="22"/>
      <c r="FM2308" s="22"/>
      <c r="FN2308" s="22"/>
      <c r="FO2308" s="22"/>
      <c r="FP2308" s="22"/>
      <c r="FQ2308" s="22"/>
      <c r="FR2308" s="22"/>
      <c r="FS2308" s="22"/>
      <c r="FT2308" s="22"/>
      <c r="FU2308" s="22"/>
      <c r="FV2308" s="22"/>
      <c r="FW2308" s="22"/>
      <c r="FX2308" s="22"/>
      <c r="FY2308" s="22"/>
      <c r="FZ2308" s="22"/>
      <c r="GA2308" s="22"/>
      <c r="GB2308" s="22"/>
      <c r="GC2308" s="24"/>
      <c r="GD2308" s="22"/>
      <c r="GE2308" s="22"/>
      <c r="GF2308" s="22"/>
      <c r="GG2308" s="22"/>
      <c r="GH2308" s="22"/>
      <c r="GI2308" s="22"/>
      <c r="GJ2308" s="22"/>
      <c r="GK2308" s="22"/>
      <c r="GL2308" s="22"/>
      <c r="GM2308" s="22"/>
      <c r="GN2308" s="22"/>
      <c r="GO2308" s="22"/>
      <c r="GP2308" s="22"/>
      <c r="GQ2308" s="22"/>
      <c r="GR2308" s="22"/>
      <c r="GS2308" s="22"/>
      <c r="GT2308" s="22"/>
      <c r="GU2308" s="22"/>
      <c r="GV2308" s="22"/>
      <c r="GW2308" s="22"/>
      <c r="GX2308" s="22"/>
      <c r="GY2308" s="22"/>
      <c r="GZ2308" s="22"/>
      <c r="HA2308" s="22"/>
      <c r="HB2308" s="22"/>
      <c r="HC2308" s="22"/>
      <c r="HD2308" s="22"/>
      <c r="HE2308" s="22"/>
      <c r="HF2308" s="22"/>
      <c r="HG2308" s="22"/>
      <c r="HH2308" s="22"/>
      <c r="HI2308" s="24"/>
      <c r="HJ2308" s="22"/>
      <c r="HK2308" s="22"/>
      <c r="HL2308" s="22"/>
      <c r="HM2308" s="22"/>
      <c r="HN2308" s="22"/>
      <c r="HO2308" s="22"/>
      <c r="HP2308" s="22"/>
      <c r="HQ2308" s="22"/>
      <c r="HR2308" s="22"/>
      <c r="HS2308" s="22"/>
      <c r="HT2308" s="22"/>
      <c r="HU2308" s="22"/>
      <c r="HV2308" s="22"/>
      <c r="HW2308" s="22"/>
      <c r="HX2308" s="22"/>
      <c r="HY2308" s="22"/>
      <c r="HZ2308" s="22"/>
      <c r="IA2308" s="22"/>
      <c r="IB2308" s="22"/>
      <c r="IC2308" s="22"/>
      <c r="ID2308" s="22"/>
      <c r="IE2308" s="22"/>
      <c r="IF2308" s="22"/>
      <c r="IG2308" s="22"/>
      <c r="IH2308" s="22"/>
      <c r="II2308" s="22"/>
      <c r="IJ2308" s="22"/>
      <c r="IK2308" s="22"/>
      <c r="IL2308" s="22"/>
      <c r="IM2308" s="22"/>
      <c r="IN2308" s="22"/>
      <c r="IO2308" s="24"/>
      <c r="IP2308" s="22"/>
      <c r="IQ2308" s="22"/>
      <c r="IR2308" s="22"/>
      <c r="IS2308" s="22"/>
      <c r="IT2308" s="22"/>
      <c r="IU2308" s="22"/>
      <c r="IV2308" s="22"/>
      <c r="IW2308" s="22"/>
      <c r="IX2308" s="22"/>
      <c r="IY2308" s="22"/>
      <c r="IZ2308" s="22"/>
      <c r="JA2308" s="22"/>
      <c r="JB2308" s="22"/>
      <c r="JC2308" s="22"/>
      <c r="JD2308" s="22"/>
      <c r="JE2308" s="22"/>
      <c r="JF2308" s="22"/>
      <c r="JG2308" s="22"/>
      <c r="JH2308" s="22"/>
      <c r="JI2308" s="22"/>
      <c r="JJ2308" s="22"/>
      <c r="JK2308" s="22"/>
      <c r="JL2308" s="22"/>
      <c r="JM2308" s="22"/>
      <c r="JN2308" s="22"/>
      <c r="JO2308" s="22"/>
      <c r="JP2308" s="22"/>
      <c r="JQ2308" s="22"/>
      <c r="JR2308" s="22"/>
      <c r="JS2308" s="22"/>
      <c r="JT2308" s="22"/>
      <c r="JU2308" s="24"/>
      <c r="JV2308" s="22"/>
      <c r="JW2308" s="22"/>
      <c r="JX2308" s="22"/>
      <c r="JY2308" s="22"/>
      <c r="JZ2308" s="22"/>
      <c r="KA2308" s="22"/>
      <c r="KB2308" s="22"/>
      <c r="KC2308" s="22"/>
      <c r="KD2308" s="22"/>
      <c r="KE2308" s="22"/>
      <c r="KF2308" s="22"/>
      <c r="KG2308" s="22"/>
      <c r="KH2308" s="22"/>
      <c r="KI2308" s="22"/>
      <c r="KJ2308" s="22"/>
      <c r="KK2308" s="22"/>
      <c r="KL2308" s="22"/>
      <c r="KM2308" s="22"/>
      <c r="KN2308" s="22"/>
      <c r="KO2308" s="22"/>
      <c r="KP2308" s="22"/>
      <c r="KQ2308" s="22"/>
      <c r="KR2308" s="22"/>
      <c r="KS2308" s="22"/>
      <c r="KT2308" s="22"/>
      <c r="KU2308" s="22"/>
      <c r="KV2308" s="22"/>
      <c r="KW2308" s="22"/>
      <c r="KX2308" s="22"/>
      <c r="KY2308" s="22"/>
      <c r="KZ2308" s="22"/>
      <c r="LA2308" s="24"/>
      <c r="LB2308" s="22"/>
      <c r="LC2308" s="22"/>
      <c r="LD2308" s="22"/>
      <c r="LE2308" s="22"/>
      <c r="LF2308" s="22"/>
      <c r="LG2308" s="22"/>
      <c r="LH2308" s="22"/>
      <c r="LI2308" s="22"/>
      <c r="LJ2308" s="22"/>
      <c r="LK2308" s="22"/>
      <c r="LL2308" s="22"/>
      <c r="LM2308" s="22"/>
      <c r="LN2308" s="22"/>
      <c r="LO2308" s="22"/>
      <c r="LP2308" s="22"/>
      <c r="LQ2308" s="22"/>
      <c r="LR2308" s="22"/>
      <c r="LS2308" s="22"/>
      <c r="LT2308" s="22"/>
      <c r="LU2308" s="22"/>
      <c r="LV2308" s="22"/>
      <c r="LW2308" s="22"/>
      <c r="LX2308" s="22"/>
      <c r="LY2308" s="22"/>
      <c r="LZ2308" s="22"/>
      <c r="MA2308" s="22"/>
      <c r="MB2308" s="22"/>
      <c r="MC2308" s="22"/>
      <c r="MD2308" s="22"/>
      <c r="ME2308" s="22"/>
      <c r="MF2308" s="22"/>
      <c r="MG2308" s="24"/>
      <c r="MH2308" s="22"/>
      <c r="MI2308" s="22"/>
      <c r="MJ2308" s="22"/>
      <c r="MK2308" s="22"/>
      <c r="ML2308" s="22"/>
      <c r="MM2308" s="22"/>
      <c r="MN2308" s="22"/>
      <c r="MO2308" s="22"/>
      <c r="MP2308" s="22"/>
      <c r="MQ2308" s="22"/>
      <c r="MR2308" s="22"/>
      <c r="MS2308" s="22"/>
      <c r="MT2308" s="22"/>
      <c r="MU2308" s="22"/>
      <c r="MV2308" s="22"/>
      <c r="MW2308" s="22"/>
      <c r="MX2308" s="22"/>
      <c r="MY2308" s="22"/>
      <c r="MZ2308" s="22"/>
      <c r="NA2308" s="22"/>
      <c r="NB2308" s="22"/>
      <c r="NC2308" s="22"/>
      <c r="ND2308" s="22"/>
      <c r="NE2308" s="22"/>
      <c r="NF2308" s="22"/>
      <c r="NG2308" s="22"/>
      <c r="NH2308" s="22"/>
      <c r="NI2308" s="22"/>
      <c r="NJ2308" s="22"/>
      <c r="NK2308" s="22"/>
      <c r="NL2308" s="22"/>
      <c r="NM2308" s="24"/>
      <c r="NN2308" s="22"/>
      <c r="NO2308" s="22"/>
      <c r="NP2308" s="22"/>
      <c r="NQ2308" s="22"/>
      <c r="NR2308" s="22"/>
      <c r="NS2308" s="22"/>
      <c r="NT2308" s="22"/>
      <c r="NU2308" s="22"/>
      <c r="NV2308" s="22"/>
      <c r="NW2308" s="22"/>
      <c r="NX2308" s="22"/>
      <c r="NY2308" s="22"/>
      <c r="NZ2308" s="22"/>
      <c r="OA2308" s="22"/>
      <c r="OB2308" s="22"/>
      <c r="OC2308" s="22"/>
      <c r="OD2308" s="22"/>
      <c r="OE2308" s="22"/>
      <c r="OF2308" s="22"/>
      <c r="OG2308" s="22"/>
      <c r="OH2308" s="22"/>
      <c r="OI2308" s="22"/>
      <c r="OJ2308" s="22"/>
      <c r="OK2308" s="22"/>
      <c r="OL2308" s="22"/>
      <c r="OM2308" s="22"/>
      <c r="ON2308" s="22"/>
      <c r="OO2308" s="22"/>
      <c r="OP2308" s="22"/>
      <c r="OQ2308" s="22"/>
      <c r="OR2308" s="22"/>
    </row>
    <row r="2309" spans="1:408" ht="15" thickBot="1">
      <c r="A2309" s="1"/>
      <c r="B2309" s="12"/>
      <c r="C2309" s="12"/>
      <c r="D2309" s="22"/>
      <c r="E2309" s="54"/>
      <c r="F2309" s="54"/>
      <c r="G2309" s="54"/>
      <c r="H2309" s="55"/>
      <c r="I2309" s="22"/>
      <c r="J2309" s="56"/>
      <c r="K2309" s="80"/>
      <c r="L2309" s="57"/>
      <c r="M2309" s="57"/>
      <c r="N2309" s="55"/>
      <c r="O2309" s="58"/>
      <c r="P2309" s="58"/>
      <c r="Q2309" s="59"/>
      <c r="R2309" s="60"/>
      <c r="S2309" s="60"/>
      <c r="T2309" s="22"/>
      <c r="U2309" s="1"/>
      <c r="V2309" s="23"/>
      <c r="X2309" s="24"/>
      <c r="Y2309" s="24"/>
      <c r="Z2309" s="22"/>
      <c r="AA2309" s="22"/>
      <c r="AB2309" s="22"/>
      <c r="AC2309" s="22"/>
      <c r="AD2309" s="22"/>
      <c r="AE2309" s="22"/>
      <c r="AF2309" s="22"/>
      <c r="AG2309" s="22"/>
      <c r="AH2309" s="22"/>
      <c r="AI2309" s="22"/>
      <c r="AJ2309" s="22"/>
      <c r="AK2309" s="22"/>
      <c r="AL2309" s="22"/>
      <c r="AM2309" s="22"/>
      <c r="AN2309" s="22"/>
      <c r="AO2309" s="22"/>
      <c r="AP2309" s="22"/>
      <c r="AQ2309" s="22"/>
      <c r="AR2309" s="22"/>
      <c r="AS2309" s="22"/>
      <c r="AT2309" s="22"/>
      <c r="AU2309" s="22"/>
      <c r="AV2309" s="22"/>
      <c r="AW2309" s="22"/>
      <c r="AX2309" s="22"/>
      <c r="AY2309" s="22"/>
      <c r="AZ2309" s="22"/>
      <c r="BA2309" s="22"/>
      <c r="BB2309" s="22"/>
      <c r="BC2309" s="22"/>
      <c r="BD2309" s="22"/>
      <c r="BE2309" s="24"/>
      <c r="BF2309" s="22"/>
      <c r="BG2309" s="22"/>
      <c r="BH2309" s="22"/>
      <c r="BI2309" s="22"/>
      <c r="BJ2309" s="22"/>
      <c r="BK2309" s="22"/>
      <c r="BL2309" s="22"/>
      <c r="BM2309" s="22"/>
      <c r="BN2309" s="22"/>
      <c r="BO2309" s="22"/>
      <c r="BP2309" s="22"/>
      <c r="BQ2309" s="22"/>
      <c r="BR2309" s="22"/>
      <c r="BS2309" s="22"/>
      <c r="BT2309" s="22"/>
      <c r="BU2309" s="22"/>
      <c r="BV2309" s="22"/>
      <c r="BW2309" s="22"/>
      <c r="BX2309" s="22"/>
      <c r="BY2309" s="22"/>
      <c r="BZ2309" s="22"/>
      <c r="CA2309" s="22"/>
      <c r="CB2309" s="22"/>
      <c r="CC2309" s="22"/>
      <c r="CD2309" s="22"/>
      <c r="CE2309" s="22"/>
      <c r="CF2309" s="22"/>
      <c r="CG2309" s="22"/>
      <c r="CH2309" s="22"/>
      <c r="CI2309" s="22"/>
      <c r="CJ2309" s="22"/>
      <c r="CK2309" s="24"/>
      <c r="CL2309" s="22"/>
      <c r="CM2309" s="22"/>
      <c r="CN2309" s="22"/>
      <c r="CO2309" s="22"/>
      <c r="CP2309" s="22"/>
      <c r="CQ2309" s="22"/>
      <c r="CR2309" s="22"/>
      <c r="CS2309" s="22"/>
      <c r="CT2309" s="22"/>
      <c r="CU2309" s="22"/>
      <c r="CV2309" s="22"/>
      <c r="CW2309" s="22"/>
      <c r="CX2309" s="22"/>
      <c r="CY2309" s="22"/>
      <c r="CZ2309" s="22"/>
      <c r="DA2309" s="22"/>
      <c r="DB2309" s="22"/>
      <c r="DC2309" s="22"/>
      <c r="DD2309" s="22"/>
      <c r="DE2309" s="22"/>
      <c r="DF2309" s="22"/>
      <c r="DG2309" s="22"/>
      <c r="DH2309" s="22"/>
      <c r="DI2309" s="22"/>
      <c r="DJ2309" s="22"/>
      <c r="DK2309" s="22"/>
      <c r="DL2309" s="22"/>
      <c r="DM2309" s="22"/>
      <c r="DN2309" s="22"/>
      <c r="DO2309" s="22"/>
      <c r="DP2309" s="22"/>
      <c r="DQ2309" s="24"/>
      <c r="DR2309" s="22"/>
      <c r="DS2309" s="22"/>
      <c r="DT2309" s="22"/>
      <c r="DU2309" s="22"/>
      <c r="DV2309" s="22"/>
      <c r="DW2309" s="22"/>
      <c r="DX2309" s="22"/>
      <c r="DY2309" s="22"/>
      <c r="DZ2309" s="22"/>
      <c r="EA2309" s="22"/>
      <c r="EB2309" s="22"/>
      <c r="EC2309" s="22"/>
      <c r="ED2309" s="22"/>
      <c r="EE2309" s="22"/>
      <c r="EF2309" s="22"/>
      <c r="EG2309" s="22"/>
      <c r="EH2309" s="22"/>
      <c r="EI2309" s="22"/>
      <c r="EJ2309" s="22"/>
      <c r="EK2309" s="22"/>
      <c r="EL2309" s="22"/>
      <c r="EM2309" s="22"/>
      <c r="EN2309" s="22"/>
      <c r="EO2309" s="22"/>
      <c r="EP2309" s="22"/>
      <c r="EQ2309" s="22"/>
      <c r="ER2309" s="22"/>
      <c r="ES2309" s="22"/>
      <c r="ET2309" s="22"/>
      <c r="EU2309" s="22"/>
      <c r="EV2309" s="22"/>
      <c r="EW2309" s="24"/>
      <c r="EX2309" s="22"/>
      <c r="EY2309" s="22"/>
      <c r="EZ2309" s="22"/>
      <c r="FA2309" s="22"/>
      <c r="FB2309" s="22"/>
      <c r="FC2309" s="22"/>
      <c r="FD2309" s="22"/>
      <c r="FE2309" s="22"/>
      <c r="FF2309" s="22"/>
      <c r="FG2309" s="22"/>
      <c r="FH2309" s="22"/>
      <c r="FI2309" s="22"/>
      <c r="FJ2309" s="22"/>
      <c r="FK2309" s="22"/>
      <c r="FL2309" s="22"/>
      <c r="FM2309" s="22"/>
      <c r="FN2309" s="22"/>
      <c r="FO2309" s="22"/>
      <c r="FP2309" s="22"/>
      <c r="FQ2309" s="22"/>
      <c r="FR2309" s="22"/>
      <c r="FS2309" s="22"/>
      <c r="FT2309" s="22"/>
      <c r="FU2309" s="22"/>
      <c r="FV2309" s="22"/>
      <c r="FW2309" s="22"/>
      <c r="FX2309" s="22"/>
      <c r="FY2309" s="22"/>
      <c r="FZ2309" s="22"/>
      <c r="GA2309" s="22"/>
      <c r="GB2309" s="22"/>
      <c r="GC2309" s="24"/>
      <c r="GD2309" s="22"/>
      <c r="GE2309" s="22"/>
      <c r="GF2309" s="22"/>
      <c r="GG2309" s="22"/>
      <c r="GH2309" s="22"/>
      <c r="GI2309" s="22"/>
      <c r="GJ2309" s="22"/>
      <c r="GK2309" s="22"/>
      <c r="GL2309" s="22"/>
      <c r="GM2309" s="22"/>
      <c r="GN2309" s="22"/>
      <c r="GO2309" s="22"/>
      <c r="GP2309" s="22"/>
      <c r="GQ2309" s="22"/>
      <c r="GR2309" s="22"/>
      <c r="GS2309" s="22"/>
      <c r="GT2309" s="22"/>
      <c r="GU2309" s="22"/>
      <c r="GV2309" s="22"/>
      <c r="GW2309" s="22"/>
      <c r="GX2309" s="22"/>
      <c r="GY2309" s="22"/>
      <c r="GZ2309" s="22"/>
      <c r="HA2309" s="22"/>
      <c r="HB2309" s="22"/>
      <c r="HC2309" s="22"/>
      <c r="HD2309" s="22"/>
      <c r="HE2309" s="22"/>
      <c r="HF2309" s="22"/>
      <c r="HG2309" s="22"/>
      <c r="HH2309" s="22"/>
      <c r="HI2309" s="24"/>
      <c r="HJ2309" s="22"/>
      <c r="HK2309" s="22"/>
      <c r="HL2309" s="22"/>
      <c r="HM2309" s="22"/>
      <c r="HN2309" s="22"/>
      <c r="HO2309" s="22"/>
      <c r="HP2309" s="22"/>
      <c r="HQ2309" s="22"/>
      <c r="HR2309" s="22"/>
      <c r="HS2309" s="22"/>
      <c r="HT2309" s="22"/>
      <c r="HU2309" s="22"/>
      <c r="HV2309" s="22"/>
      <c r="HW2309" s="22"/>
      <c r="HX2309" s="22"/>
      <c r="HY2309" s="22"/>
      <c r="HZ2309" s="22"/>
      <c r="IA2309" s="22"/>
      <c r="IB2309" s="22"/>
      <c r="IC2309" s="22"/>
      <c r="ID2309" s="22"/>
      <c r="IE2309" s="22"/>
      <c r="IF2309" s="22"/>
      <c r="IG2309" s="22"/>
      <c r="IH2309" s="22"/>
      <c r="II2309" s="22"/>
      <c r="IJ2309" s="22"/>
      <c r="IK2309" s="22"/>
      <c r="IL2309" s="22"/>
      <c r="IM2309" s="22"/>
      <c r="IN2309" s="22"/>
      <c r="IO2309" s="24"/>
      <c r="IP2309" s="22"/>
      <c r="IQ2309" s="22"/>
      <c r="IR2309" s="22"/>
      <c r="IS2309" s="22"/>
      <c r="IT2309" s="22"/>
      <c r="IU2309" s="22"/>
      <c r="IV2309" s="22"/>
      <c r="IW2309" s="22"/>
      <c r="IX2309" s="22"/>
      <c r="IY2309" s="22"/>
      <c r="IZ2309" s="22"/>
      <c r="JA2309" s="22"/>
      <c r="JB2309" s="22"/>
      <c r="JC2309" s="22"/>
      <c r="JD2309" s="22"/>
      <c r="JE2309" s="22"/>
      <c r="JF2309" s="22"/>
      <c r="JG2309" s="22"/>
      <c r="JH2309" s="22"/>
      <c r="JI2309" s="22"/>
      <c r="JJ2309" s="22"/>
      <c r="JK2309" s="22"/>
      <c r="JL2309" s="22"/>
      <c r="JM2309" s="22"/>
      <c r="JN2309" s="22"/>
      <c r="JO2309" s="22"/>
      <c r="JP2309" s="22"/>
      <c r="JQ2309" s="22"/>
      <c r="JR2309" s="22"/>
      <c r="JS2309" s="22"/>
      <c r="JT2309" s="22"/>
      <c r="JU2309" s="24"/>
      <c r="JV2309" s="22"/>
      <c r="JW2309" s="22"/>
      <c r="JX2309" s="22"/>
      <c r="JY2309" s="22"/>
      <c r="JZ2309" s="22"/>
      <c r="KA2309" s="22"/>
      <c r="KB2309" s="22"/>
      <c r="KC2309" s="22"/>
      <c r="KD2309" s="22"/>
      <c r="KE2309" s="22"/>
      <c r="KF2309" s="22"/>
      <c r="KG2309" s="22"/>
      <c r="KH2309" s="22"/>
      <c r="KI2309" s="22"/>
      <c r="KJ2309" s="22"/>
      <c r="KK2309" s="22"/>
      <c r="KL2309" s="22"/>
      <c r="KM2309" s="22"/>
      <c r="KN2309" s="22"/>
      <c r="KO2309" s="22"/>
      <c r="KP2309" s="22"/>
      <c r="KQ2309" s="22"/>
      <c r="KR2309" s="22"/>
      <c r="KS2309" s="22"/>
      <c r="KT2309" s="22"/>
      <c r="KU2309" s="22"/>
      <c r="KV2309" s="22"/>
      <c r="KW2309" s="22"/>
      <c r="KX2309" s="22"/>
      <c r="KY2309" s="22"/>
      <c r="KZ2309" s="22"/>
      <c r="LA2309" s="24"/>
      <c r="LB2309" s="22"/>
      <c r="LC2309" s="22"/>
      <c r="LD2309" s="22"/>
      <c r="LE2309" s="22"/>
      <c r="LF2309" s="22"/>
      <c r="LG2309" s="22"/>
      <c r="LH2309" s="22"/>
      <c r="LI2309" s="22"/>
      <c r="LJ2309" s="22"/>
      <c r="LK2309" s="22"/>
      <c r="LL2309" s="22"/>
      <c r="LM2309" s="22"/>
      <c r="LN2309" s="22"/>
      <c r="LO2309" s="22"/>
      <c r="LP2309" s="22"/>
      <c r="LQ2309" s="22"/>
      <c r="LR2309" s="22"/>
      <c r="LS2309" s="22"/>
      <c r="LT2309" s="22"/>
      <c r="LU2309" s="22"/>
      <c r="LV2309" s="22"/>
      <c r="LW2309" s="22"/>
      <c r="LX2309" s="22"/>
      <c r="LY2309" s="22"/>
      <c r="LZ2309" s="22"/>
      <c r="MA2309" s="22"/>
      <c r="MB2309" s="22"/>
      <c r="MC2309" s="22"/>
      <c r="MD2309" s="22"/>
      <c r="ME2309" s="22"/>
      <c r="MF2309" s="22"/>
      <c r="MG2309" s="24"/>
      <c r="MH2309" s="22"/>
      <c r="MI2309" s="22"/>
      <c r="MJ2309" s="22"/>
      <c r="MK2309" s="22"/>
      <c r="ML2309" s="22"/>
      <c r="MM2309" s="22"/>
      <c r="MN2309" s="22"/>
      <c r="MO2309" s="22"/>
      <c r="MP2309" s="22"/>
      <c r="MQ2309" s="22"/>
      <c r="MR2309" s="22"/>
      <c r="MS2309" s="22"/>
      <c r="MT2309" s="22"/>
      <c r="MU2309" s="22"/>
      <c r="MV2309" s="22"/>
      <c r="MW2309" s="22"/>
      <c r="MX2309" s="22"/>
      <c r="MY2309" s="22"/>
      <c r="MZ2309" s="22"/>
      <c r="NA2309" s="22"/>
      <c r="NB2309" s="22"/>
      <c r="NC2309" s="22"/>
      <c r="ND2309" s="22"/>
      <c r="NE2309" s="22"/>
      <c r="NF2309" s="22"/>
      <c r="NG2309" s="22"/>
      <c r="NH2309" s="22"/>
      <c r="NI2309" s="22"/>
      <c r="NJ2309" s="22"/>
      <c r="NK2309" s="22"/>
      <c r="NL2309" s="22"/>
      <c r="NM2309" s="24"/>
      <c r="NN2309" s="22"/>
      <c r="NO2309" s="22"/>
      <c r="NP2309" s="22"/>
      <c r="NQ2309" s="22"/>
      <c r="NR2309" s="22"/>
      <c r="NS2309" s="22"/>
      <c r="NT2309" s="22"/>
      <c r="NU2309" s="22"/>
      <c r="NV2309" s="22"/>
      <c r="NW2309" s="22"/>
      <c r="NX2309" s="22"/>
      <c r="NY2309" s="22"/>
      <c r="NZ2309" s="22"/>
      <c r="OA2309" s="22"/>
      <c r="OB2309" s="22"/>
      <c r="OC2309" s="22"/>
      <c r="OD2309" s="22"/>
      <c r="OE2309" s="22"/>
      <c r="OF2309" s="22"/>
      <c r="OG2309" s="22"/>
      <c r="OH2309" s="22"/>
      <c r="OI2309" s="22"/>
      <c r="OJ2309" s="22"/>
      <c r="OK2309" s="22"/>
      <c r="OL2309" s="22"/>
      <c r="OM2309" s="22"/>
      <c r="ON2309" s="22"/>
      <c r="OO2309" s="22"/>
      <c r="OP2309" s="22"/>
      <c r="OQ2309" s="22"/>
      <c r="OR2309" s="22"/>
    </row>
    <row r="2310" spans="1:408" ht="15" thickBot="1">
      <c r="A2310" s="1"/>
      <c r="B2310" s="12"/>
      <c r="C2310" s="12"/>
      <c r="D2310" s="22"/>
      <c r="E2310" s="54"/>
      <c r="F2310" s="54"/>
      <c r="G2310" s="54"/>
      <c r="H2310" s="55"/>
      <c r="I2310" s="22"/>
      <c r="J2310" s="56"/>
      <c r="K2310" s="81"/>
      <c r="L2310" s="57"/>
      <c r="M2310" s="57"/>
      <c r="N2310" s="55"/>
      <c r="O2310" s="58"/>
      <c r="P2310" s="58"/>
      <c r="Q2310" s="59"/>
      <c r="R2310" s="60"/>
      <c r="S2310" s="60"/>
      <c r="T2310" s="22"/>
      <c r="U2310" s="1"/>
      <c r="V2310" s="23"/>
      <c r="X2310" s="24"/>
      <c r="Y2310" s="24"/>
      <c r="Z2310" s="22"/>
      <c r="AA2310" s="22"/>
      <c r="AB2310" s="22"/>
      <c r="AC2310" s="22"/>
      <c r="AD2310" s="22"/>
      <c r="AE2310" s="22"/>
      <c r="AF2310" s="22"/>
      <c r="AG2310" s="22"/>
      <c r="AH2310" s="22"/>
      <c r="AI2310" s="22"/>
      <c r="AJ2310" s="22"/>
      <c r="AK2310" s="22"/>
      <c r="AL2310" s="22"/>
      <c r="AM2310" s="22"/>
      <c r="AN2310" s="22"/>
      <c r="AO2310" s="22"/>
      <c r="AP2310" s="22"/>
      <c r="AQ2310" s="22"/>
      <c r="AR2310" s="22"/>
      <c r="AS2310" s="22"/>
      <c r="AT2310" s="22"/>
      <c r="AU2310" s="22"/>
      <c r="AV2310" s="22"/>
      <c r="AW2310" s="22"/>
      <c r="AX2310" s="22"/>
      <c r="AY2310" s="22"/>
      <c r="AZ2310" s="22"/>
      <c r="BA2310" s="22"/>
      <c r="BB2310" s="22"/>
      <c r="BC2310" s="22"/>
      <c r="BD2310" s="22"/>
      <c r="BE2310" s="24"/>
      <c r="BF2310" s="22"/>
      <c r="BG2310" s="22"/>
      <c r="BH2310" s="22"/>
      <c r="BI2310" s="22"/>
      <c r="BJ2310" s="22"/>
      <c r="BK2310" s="22"/>
      <c r="BL2310" s="22"/>
      <c r="BM2310" s="22"/>
      <c r="BN2310" s="22"/>
      <c r="BO2310" s="22"/>
      <c r="BP2310" s="22"/>
      <c r="BQ2310" s="22"/>
      <c r="BR2310" s="22"/>
      <c r="BS2310" s="22"/>
      <c r="BT2310" s="22"/>
      <c r="BU2310" s="22"/>
      <c r="BV2310" s="22"/>
      <c r="BW2310" s="22"/>
      <c r="BX2310" s="22"/>
      <c r="BY2310" s="22"/>
      <c r="BZ2310" s="22"/>
      <c r="CA2310" s="22"/>
      <c r="CB2310" s="22"/>
      <c r="CC2310" s="22"/>
      <c r="CD2310" s="22"/>
      <c r="CE2310" s="22"/>
      <c r="CF2310" s="22"/>
      <c r="CG2310" s="22"/>
      <c r="CH2310" s="22"/>
      <c r="CI2310" s="22"/>
      <c r="CJ2310" s="22"/>
      <c r="CK2310" s="24"/>
      <c r="CL2310" s="22"/>
      <c r="CM2310" s="22"/>
      <c r="CN2310" s="22"/>
      <c r="CO2310" s="22"/>
      <c r="CP2310" s="22"/>
      <c r="CQ2310" s="22"/>
      <c r="CR2310" s="22"/>
      <c r="CS2310" s="22"/>
      <c r="CT2310" s="22"/>
      <c r="CU2310" s="22"/>
      <c r="CV2310" s="22"/>
      <c r="CW2310" s="22"/>
      <c r="CX2310" s="22"/>
      <c r="CY2310" s="22"/>
      <c r="CZ2310" s="22"/>
      <c r="DA2310" s="22"/>
      <c r="DB2310" s="22"/>
      <c r="DC2310" s="22"/>
      <c r="DD2310" s="22"/>
      <c r="DE2310" s="22"/>
      <c r="DF2310" s="22"/>
      <c r="DG2310" s="22"/>
      <c r="DH2310" s="22"/>
      <c r="DI2310" s="22"/>
      <c r="DJ2310" s="22"/>
      <c r="DK2310" s="22"/>
      <c r="DL2310" s="22"/>
      <c r="DM2310" s="22"/>
      <c r="DN2310" s="22"/>
      <c r="DO2310" s="22"/>
      <c r="DP2310" s="22"/>
      <c r="DQ2310" s="24"/>
      <c r="DR2310" s="22"/>
      <c r="DS2310" s="22"/>
      <c r="DT2310" s="22"/>
      <c r="DU2310" s="22"/>
      <c r="DV2310" s="22"/>
      <c r="DW2310" s="22"/>
      <c r="DX2310" s="22"/>
      <c r="DY2310" s="22"/>
      <c r="DZ2310" s="22"/>
      <c r="EA2310" s="22"/>
      <c r="EB2310" s="22"/>
      <c r="EC2310" s="22"/>
      <c r="ED2310" s="22"/>
      <c r="EE2310" s="22"/>
      <c r="EF2310" s="22"/>
      <c r="EG2310" s="22"/>
      <c r="EH2310" s="22"/>
      <c r="EI2310" s="22"/>
      <c r="EJ2310" s="22"/>
      <c r="EK2310" s="22"/>
      <c r="EL2310" s="22"/>
      <c r="EM2310" s="22"/>
      <c r="EN2310" s="22"/>
      <c r="EO2310" s="22"/>
      <c r="EP2310" s="22"/>
      <c r="EQ2310" s="22"/>
      <c r="ER2310" s="22"/>
      <c r="ES2310" s="22"/>
      <c r="ET2310" s="22"/>
      <c r="EU2310" s="22"/>
      <c r="EV2310" s="22"/>
      <c r="EW2310" s="24"/>
      <c r="EX2310" s="22"/>
      <c r="EY2310" s="22"/>
      <c r="EZ2310" s="22"/>
      <c r="FA2310" s="22"/>
      <c r="FB2310" s="22"/>
      <c r="FC2310" s="22"/>
      <c r="FD2310" s="22"/>
      <c r="FE2310" s="22"/>
      <c r="FF2310" s="22"/>
      <c r="FG2310" s="22"/>
      <c r="FH2310" s="22"/>
      <c r="FI2310" s="22"/>
      <c r="FJ2310" s="22"/>
      <c r="FK2310" s="22"/>
      <c r="FL2310" s="22"/>
      <c r="FM2310" s="22"/>
      <c r="FN2310" s="22"/>
      <c r="FO2310" s="22"/>
      <c r="FP2310" s="22"/>
      <c r="FQ2310" s="22"/>
      <c r="FR2310" s="22"/>
      <c r="FS2310" s="22"/>
      <c r="FT2310" s="22"/>
      <c r="FU2310" s="22"/>
      <c r="FV2310" s="22"/>
      <c r="FW2310" s="22"/>
      <c r="FX2310" s="22"/>
      <c r="FY2310" s="22"/>
      <c r="FZ2310" s="22"/>
      <c r="GA2310" s="22"/>
      <c r="GB2310" s="22"/>
      <c r="GC2310" s="24"/>
      <c r="GD2310" s="22"/>
      <c r="GE2310" s="22"/>
      <c r="GF2310" s="22"/>
      <c r="GG2310" s="22"/>
      <c r="GH2310" s="22"/>
      <c r="GI2310" s="22"/>
      <c r="GJ2310" s="22"/>
      <c r="GK2310" s="22"/>
      <c r="GL2310" s="22"/>
      <c r="GM2310" s="22"/>
      <c r="GN2310" s="22"/>
      <c r="GO2310" s="22"/>
      <c r="GP2310" s="22"/>
      <c r="GQ2310" s="22"/>
      <c r="GR2310" s="22"/>
      <c r="GS2310" s="22"/>
      <c r="GT2310" s="22"/>
      <c r="GU2310" s="22"/>
      <c r="GV2310" s="22"/>
      <c r="GW2310" s="22"/>
      <c r="GX2310" s="22"/>
      <c r="GY2310" s="22"/>
      <c r="GZ2310" s="22"/>
      <c r="HA2310" s="22"/>
      <c r="HB2310" s="22"/>
      <c r="HC2310" s="22"/>
      <c r="HD2310" s="22"/>
      <c r="HE2310" s="22"/>
      <c r="HF2310" s="22"/>
      <c r="HG2310" s="22"/>
      <c r="HH2310" s="22"/>
      <c r="HI2310" s="24"/>
      <c r="HJ2310" s="22"/>
      <c r="HK2310" s="22"/>
      <c r="HL2310" s="22"/>
      <c r="HM2310" s="22"/>
      <c r="HN2310" s="22"/>
      <c r="HO2310" s="22"/>
      <c r="HP2310" s="22"/>
      <c r="HQ2310" s="22"/>
      <c r="HR2310" s="22"/>
      <c r="HS2310" s="22"/>
      <c r="HT2310" s="22"/>
      <c r="HU2310" s="22"/>
      <c r="HV2310" s="22"/>
      <c r="HW2310" s="22"/>
      <c r="HX2310" s="22"/>
      <c r="HY2310" s="22"/>
      <c r="HZ2310" s="22"/>
      <c r="IA2310" s="22"/>
      <c r="IB2310" s="22"/>
      <c r="IC2310" s="22"/>
      <c r="ID2310" s="22"/>
      <c r="IE2310" s="22"/>
      <c r="IF2310" s="22"/>
      <c r="IG2310" s="22"/>
      <c r="IH2310" s="22"/>
      <c r="II2310" s="22"/>
      <c r="IJ2310" s="22"/>
      <c r="IK2310" s="22"/>
      <c r="IL2310" s="22"/>
      <c r="IM2310" s="22"/>
      <c r="IN2310" s="22"/>
      <c r="IO2310" s="24"/>
      <c r="IP2310" s="22"/>
      <c r="IQ2310" s="22"/>
      <c r="IR2310" s="22"/>
      <c r="IS2310" s="22"/>
      <c r="IT2310" s="22"/>
      <c r="IU2310" s="22"/>
      <c r="IV2310" s="22"/>
      <c r="IW2310" s="22"/>
      <c r="IX2310" s="22"/>
      <c r="IY2310" s="22"/>
      <c r="IZ2310" s="22"/>
      <c r="JA2310" s="22"/>
      <c r="JB2310" s="22"/>
      <c r="JC2310" s="22"/>
      <c r="JD2310" s="22"/>
      <c r="JE2310" s="22"/>
      <c r="JF2310" s="22"/>
      <c r="JG2310" s="22"/>
      <c r="JH2310" s="22"/>
      <c r="JI2310" s="22"/>
      <c r="JJ2310" s="22"/>
      <c r="JK2310" s="22"/>
      <c r="JL2310" s="22"/>
      <c r="JM2310" s="22"/>
      <c r="JN2310" s="22"/>
      <c r="JO2310" s="22"/>
      <c r="JP2310" s="22"/>
      <c r="JQ2310" s="22"/>
      <c r="JR2310" s="22"/>
      <c r="JS2310" s="22"/>
      <c r="JT2310" s="22"/>
      <c r="JU2310" s="24"/>
      <c r="JV2310" s="22"/>
      <c r="JW2310" s="22"/>
      <c r="JX2310" s="22"/>
      <c r="JY2310" s="22"/>
      <c r="JZ2310" s="22"/>
      <c r="KA2310" s="22"/>
      <c r="KB2310" s="22"/>
      <c r="KC2310" s="22"/>
      <c r="KD2310" s="22"/>
      <c r="KE2310" s="22"/>
      <c r="KF2310" s="22"/>
      <c r="KG2310" s="22"/>
      <c r="KH2310" s="22"/>
      <c r="KI2310" s="22"/>
      <c r="KJ2310" s="22"/>
      <c r="KK2310" s="22"/>
      <c r="KL2310" s="22"/>
      <c r="KM2310" s="22"/>
      <c r="KN2310" s="22"/>
      <c r="KO2310" s="22"/>
      <c r="KP2310" s="22"/>
      <c r="KQ2310" s="22"/>
      <c r="KR2310" s="22"/>
      <c r="KS2310" s="22"/>
      <c r="KT2310" s="22"/>
      <c r="KU2310" s="22"/>
      <c r="KV2310" s="22"/>
      <c r="KW2310" s="22"/>
      <c r="KX2310" s="22"/>
      <c r="KY2310" s="22"/>
      <c r="KZ2310" s="22"/>
      <c r="LA2310" s="24"/>
      <c r="LB2310" s="22"/>
      <c r="LC2310" s="22"/>
      <c r="LD2310" s="22"/>
      <c r="LE2310" s="22"/>
      <c r="LF2310" s="22"/>
      <c r="LG2310" s="22"/>
      <c r="LH2310" s="22"/>
      <c r="LI2310" s="22"/>
      <c r="LJ2310" s="22"/>
      <c r="LK2310" s="22"/>
      <c r="LL2310" s="22"/>
      <c r="LM2310" s="22"/>
      <c r="LN2310" s="22"/>
      <c r="LO2310" s="22"/>
      <c r="LP2310" s="22"/>
      <c r="LQ2310" s="22"/>
      <c r="LR2310" s="22"/>
      <c r="LS2310" s="22"/>
      <c r="LT2310" s="22"/>
      <c r="LU2310" s="22"/>
      <c r="LV2310" s="22"/>
      <c r="LW2310" s="22"/>
      <c r="LX2310" s="22"/>
      <c r="LY2310" s="22"/>
      <c r="LZ2310" s="22"/>
      <c r="MA2310" s="22"/>
      <c r="MB2310" s="22"/>
      <c r="MC2310" s="22"/>
      <c r="MD2310" s="22"/>
      <c r="ME2310" s="22"/>
      <c r="MF2310" s="22"/>
      <c r="MG2310" s="24"/>
      <c r="MH2310" s="22"/>
      <c r="MI2310" s="22"/>
      <c r="MJ2310" s="22"/>
      <c r="MK2310" s="22"/>
      <c r="ML2310" s="22"/>
      <c r="MM2310" s="22"/>
      <c r="MN2310" s="22"/>
      <c r="MO2310" s="22"/>
      <c r="MP2310" s="22"/>
      <c r="MQ2310" s="22"/>
      <c r="MR2310" s="22"/>
      <c r="MS2310" s="22"/>
      <c r="MT2310" s="22"/>
      <c r="MU2310" s="22"/>
      <c r="MV2310" s="22"/>
      <c r="MW2310" s="22"/>
      <c r="MX2310" s="22"/>
      <c r="MY2310" s="22"/>
      <c r="MZ2310" s="22"/>
      <c r="NA2310" s="22"/>
      <c r="NB2310" s="22"/>
      <c r="NC2310" s="22"/>
      <c r="ND2310" s="22"/>
      <c r="NE2310" s="22"/>
      <c r="NF2310" s="22"/>
      <c r="NG2310" s="22"/>
      <c r="NH2310" s="22"/>
      <c r="NI2310" s="22"/>
      <c r="NJ2310" s="22"/>
      <c r="NK2310" s="22"/>
      <c r="NL2310" s="22"/>
      <c r="NM2310" s="24"/>
      <c r="NN2310" s="22"/>
      <c r="NO2310" s="22"/>
      <c r="NP2310" s="22"/>
      <c r="NQ2310" s="22"/>
      <c r="NR2310" s="22"/>
      <c r="NS2310" s="22"/>
      <c r="NT2310" s="22"/>
      <c r="NU2310" s="22"/>
      <c r="NV2310" s="22"/>
      <c r="NW2310" s="22"/>
      <c r="NX2310" s="22"/>
      <c r="NY2310" s="22"/>
      <c r="NZ2310" s="22"/>
      <c r="OA2310" s="22"/>
      <c r="OB2310" s="22"/>
      <c r="OC2310" s="22"/>
      <c r="OD2310" s="22"/>
      <c r="OE2310" s="22"/>
      <c r="OF2310" s="22"/>
      <c r="OG2310" s="22"/>
      <c r="OH2310" s="22"/>
      <c r="OI2310" s="22"/>
      <c r="OJ2310" s="22"/>
      <c r="OK2310" s="22"/>
      <c r="OL2310" s="22"/>
      <c r="OM2310" s="22"/>
      <c r="ON2310" s="22"/>
      <c r="OO2310" s="22"/>
      <c r="OP2310" s="22"/>
      <c r="OQ2310" s="22"/>
      <c r="OR2310" s="22"/>
    </row>
    <row r="2311" spans="1:408" ht="15" thickBot="1">
      <c r="A2311" s="1"/>
      <c r="B2311" s="12"/>
      <c r="C2311" s="12"/>
      <c r="D2311" s="22"/>
      <c r="E2311" s="54"/>
      <c r="F2311" s="54"/>
      <c r="G2311" s="54"/>
      <c r="H2311" s="55"/>
      <c r="I2311" s="22"/>
      <c r="J2311" s="56"/>
      <c r="K2311" s="80"/>
      <c r="L2311" s="57"/>
      <c r="M2311" s="57"/>
      <c r="N2311" s="55"/>
      <c r="O2311" s="58"/>
      <c r="P2311" s="58"/>
      <c r="Q2311" s="59"/>
      <c r="R2311" s="60"/>
      <c r="S2311" s="60"/>
      <c r="T2311" s="22"/>
      <c r="U2311" s="1"/>
      <c r="V2311" s="23"/>
      <c r="X2311" s="24"/>
      <c r="Y2311" s="24"/>
      <c r="Z2311" s="22"/>
      <c r="AA2311" s="22"/>
      <c r="AB2311" s="22"/>
      <c r="AC2311" s="22"/>
      <c r="AD2311" s="22"/>
      <c r="AE2311" s="22"/>
      <c r="AF2311" s="22"/>
      <c r="AG2311" s="22"/>
      <c r="AH2311" s="22"/>
      <c r="AI2311" s="22"/>
      <c r="AJ2311" s="22"/>
      <c r="AK2311" s="22"/>
      <c r="AL2311" s="22"/>
      <c r="AM2311" s="22"/>
      <c r="AN2311" s="22"/>
      <c r="AO2311" s="22"/>
      <c r="AP2311" s="22"/>
      <c r="AQ2311" s="22"/>
      <c r="AR2311" s="22"/>
      <c r="AS2311" s="22"/>
      <c r="AT2311" s="22"/>
      <c r="AU2311" s="22"/>
      <c r="AV2311" s="22"/>
      <c r="AW2311" s="22"/>
      <c r="AX2311" s="22"/>
      <c r="AY2311" s="22"/>
      <c r="AZ2311" s="22"/>
      <c r="BA2311" s="22"/>
      <c r="BB2311" s="22"/>
      <c r="BC2311" s="22"/>
      <c r="BD2311" s="22"/>
      <c r="BE2311" s="24"/>
      <c r="BF2311" s="22"/>
      <c r="BG2311" s="22"/>
      <c r="BH2311" s="22"/>
      <c r="BI2311" s="22"/>
      <c r="BJ2311" s="22"/>
      <c r="BK2311" s="22"/>
      <c r="BL2311" s="22"/>
      <c r="BM2311" s="22"/>
      <c r="BN2311" s="22"/>
      <c r="BO2311" s="22"/>
      <c r="BP2311" s="22"/>
      <c r="BQ2311" s="22"/>
      <c r="BR2311" s="22"/>
      <c r="BS2311" s="22"/>
      <c r="BT2311" s="22"/>
      <c r="BU2311" s="22"/>
      <c r="BV2311" s="22"/>
      <c r="BW2311" s="22"/>
      <c r="BX2311" s="22"/>
      <c r="BY2311" s="22"/>
      <c r="BZ2311" s="22"/>
      <c r="CA2311" s="22"/>
      <c r="CB2311" s="22"/>
      <c r="CC2311" s="22"/>
      <c r="CD2311" s="22"/>
      <c r="CE2311" s="22"/>
      <c r="CF2311" s="22"/>
      <c r="CG2311" s="22"/>
      <c r="CH2311" s="22"/>
      <c r="CI2311" s="22"/>
      <c r="CJ2311" s="22"/>
      <c r="CK2311" s="24"/>
      <c r="CL2311" s="22"/>
      <c r="CM2311" s="22"/>
      <c r="CN2311" s="22"/>
      <c r="CO2311" s="22"/>
      <c r="CP2311" s="22"/>
      <c r="CQ2311" s="22"/>
      <c r="CR2311" s="22"/>
      <c r="CS2311" s="22"/>
      <c r="CT2311" s="22"/>
      <c r="CU2311" s="22"/>
      <c r="CV2311" s="22"/>
      <c r="CW2311" s="22"/>
      <c r="CX2311" s="22"/>
      <c r="CY2311" s="22"/>
      <c r="CZ2311" s="22"/>
      <c r="DA2311" s="22"/>
      <c r="DB2311" s="22"/>
      <c r="DC2311" s="22"/>
      <c r="DD2311" s="22"/>
      <c r="DE2311" s="22"/>
      <c r="DF2311" s="22"/>
      <c r="DG2311" s="22"/>
      <c r="DH2311" s="22"/>
      <c r="DI2311" s="22"/>
      <c r="DJ2311" s="22"/>
      <c r="DK2311" s="22"/>
      <c r="DL2311" s="22"/>
      <c r="DM2311" s="22"/>
      <c r="DN2311" s="22"/>
      <c r="DO2311" s="22"/>
      <c r="DP2311" s="22"/>
      <c r="DQ2311" s="24"/>
      <c r="DR2311" s="22"/>
      <c r="DS2311" s="22"/>
      <c r="DT2311" s="22"/>
      <c r="DU2311" s="22"/>
      <c r="DV2311" s="22"/>
      <c r="DW2311" s="22"/>
      <c r="DX2311" s="22"/>
      <c r="DY2311" s="22"/>
      <c r="DZ2311" s="22"/>
      <c r="EA2311" s="22"/>
      <c r="EB2311" s="22"/>
      <c r="EC2311" s="22"/>
      <c r="ED2311" s="22"/>
      <c r="EE2311" s="22"/>
      <c r="EF2311" s="22"/>
      <c r="EG2311" s="22"/>
      <c r="EH2311" s="22"/>
      <c r="EI2311" s="22"/>
      <c r="EJ2311" s="22"/>
      <c r="EK2311" s="22"/>
      <c r="EL2311" s="22"/>
      <c r="EM2311" s="22"/>
      <c r="EN2311" s="22"/>
      <c r="EO2311" s="22"/>
      <c r="EP2311" s="22"/>
      <c r="EQ2311" s="22"/>
      <c r="ER2311" s="22"/>
      <c r="ES2311" s="22"/>
      <c r="ET2311" s="22"/>
      <c r="EU2311" s="22"/>
      <c r="EV2311" s="22"/>
      <c r="EW2311" s="24"/>
      <c r="EX2311" s="22"/>
      <c r="EY2311" s="22"/>
      <c r="EZ2311" s="22"/>
      <c r="FA2311" s="22"/>
      <c r="FB2311" s="22"/>
      <c r="FC2311" s="22"/>
      <c r="FD2311" s="22"/>
      <c r="FE2311" s="22"/>
      <c r="FF2311" s="22"/>
      <c r="FG2311" s="22"/>
      <c r="FH2311" s="22"/>
      <c r="FI2311" s="22"/>
      <c r="FJ2311" s="22"/>
      <c r="FK2311" s="22"/>
      <c r="FL2311" s="22"/>
      <c r="FM2311" s="22"/>
      <c r="FN2311" s="22"/>
      <c r="FO2311" s="22"/>
      <c r="FP2311" s="22"/>
      <c r="FQ2311" s="22"/>
      <c r="FR2311" s="22"/>
      <c r="FS2311" s="22"/>
      <c r="FT2311" s="22"/>
      <c r="FU2311" s="22"/>
      <c r="FV2311" s="22"/>
      <c r="FW2311" s="22"/>
      <c r="FX2311" s="22"/>
      <c r="FY2311" s="22"/>
      <c r="FZ2311" s="22"/>
      <c r="GA2311" s="22"/>
      <c r="GB2311" s="22"/>
      <c r="GC2311" s="24"/>
      <c r="GD2311" s="22"/>
      <c r="GE2311" s="22"/>
      <c r="GF2311" s="22"/>
      <c r="GG2311" s="22"/>
      <c r="GH2311" s="22"/>
      <c r="GI2311" s="22"/>
      <c r="GJ2311" s="22"/>
      <c r="GK2311" s="22"/>
      <c r="GL2311" s="22"/>
      <c r="GM2311" s="22"/>
      <c r="GN2311" s="22"/>
      <c r="GO2311" s="22"/>
      <c r="GP2311" s="22"/>
      <c r="GQ2311" s="22"/>
      <c r="GR2311" s="22"/>
      <c r="GS2311" s="22"/>
      <c r="GT2311" s="22"/>
      <c r="GU2311" s="22"/>
      <c r="GV2311" s="22"/>
      <c r="GW2311" s="22"/>
      <c r="GX2311" s="22"/>
      <c r="GY2311" s="22"/>
      <c r="GZ2311" s="22"/>
      <c r="HA2311" s="22"/>
      <c r="HB2311" s="22"/>
      <c r="HC2311" s="22"/>
      <c r="HD2311" s="22"/>
      <c r="HE2311" s="22"/>
      <c r="HF2311" s="22"/>
      <c r="HG2311" s="22"/>
      <c r="HH2311" s="22"/>
      <c r="HI2311" s="24"/>
      <c r="HJ2311" s="22"/>
      <c r="HK2311" s="22"/>
      <c r="HL2311" s="22"/>
      <c r="HM2311" s="22"/>
      <c r="HN2311" s="22"/>
      <c r="HO2311" s="22"/>
      <c r="HP2311" s="22"/>
      <c r="HQ2311" s="22"/>
      <c r="HR2311" s="22"/>
      <c r="HS2311" s="22"/>
      <c r="HT2311" s="22"/>
      <c r="HU2311" s="22"/>
      <c r="HV2311" s="22"/>
      <c r="HW2311" s="22"/>
      <c r="HX2311" s="22"/>
      <c r="HY2311" s="22"/>
      <c r="HZ2311" s="22"/>
      <c r="IA2311" s="22"/>
      <c r="IB2311" s="22"/>
      <c r="IC2311" s="22"/>
      <c r="ID2311" s="22"/>
      <c r="IE2311" s="22"/>
      <c r="IF2311" s="22"/>
      <c r="IG2311" s="22"/>
      <c r="IH2311" s="22"/>
      <c r="II2311" s="22"/>
      <c r="IJ2311" s="22"/>
      <c r="IK2311" s="22"/>
      <c r="IL2311" s="22"/>
      <c r="IM2311" s="22"/>
      <c r="IN2311" s="22"/>
      <c r="IO2311" s="24"/>
      <c r="IP2311" s="22"/>
      <c r="IQ2311" s="22"/>
      <c r="IR2311" s="22"/>
      <c r="IS2311" s="22"/>
      <c r="IT2311" s="22"/>
      <c r="IU2311" s="22"/>
      <c r="IV2311" s="22"/>
      <c r="IW2311" s="22"/>
      <c r="IX2311" s="22"/>
      <c r="IY2311" s="22"/>
      <c r="IZ2311" s="22"/>
      <c r="JA2311" s="22"/>
      <c r="JB2311" s="22"/>
      <c r="JC2311" s="22"/>
      <c r="JD2311" s="22"/>
      <c r="JE2311" s="22"/>
      <c r="JF2311" s="22"/>
      <c r="JG2311" s="22"/>
      <c r="JH2311" s="22"/>
      <c r="JI2311" s="22"/>
      <c r="JJ2311" s="22"/>
      <c r="JK2311" s="22"/>
      <c r="JL2311" s="22"/>
      <c r="JM2311" s="22"/>
      <c r="JN2311" s="22"/>
      <c r="JO2311" s="22"/>
      <c r="JP2311" s="22"/>
      <c r="JQ2311" s="22"/>
      <c r="JR2311" s="22"/>
      <c r="JS2311" s="22"/>
      <c r="JT2311" s="22"/>
      <c r="JU2311" s="24"/>
      <c r="JV2311" s="22"/>
      <c r="JW2311" s="22"/>
      <c r="JX2311" s="22"/>
      <c r="JY2311" s="22"/>
      <c r="JZ2311" s="22"/>
      <c r="KA2311" s="22"/>
      <c r="KB2311" s="22"/>
      <c r="KC2311" s="22"/>
      <c r="KD2311" s="22"/>
      <c r="KE2311" s="22"/>
      <c r="KF2311" s="22"/>
      <c r="KG2311" s="22"/>
      <c r="KH2311" s="22"/>
      <c r="KI2311" s="22"/>
      <c r="KJ2311" s="22"/>
      <c r="KK2311" s="22"/>
      <c r="KL2311" s="22"/>
      <c r="KM2311" s="22"/>
      <c r="KN2311" s="22"/>
      <c r="KO2311" s="22"/>
      <c r="KP2311" s="22"/>
      <c r="KQ2311" s="22"/>
      <c r="KR2311" s="22"/>
      <c r="KS2311" s="22"/>
      <c r="KT2311" s="22"/>
      <c r="KU2311" s="22"/>
      <c r="KV2311" s="22"/>
      <c r="KW2311" s="22"/>
      <c r="KX2311" s="22"/>
      <c r="KY2311" s="22"/>
      <c r="KZ2311" s="22"/>
      <c r="LA2311" s="24"/>
      <c r="LB2311" s="22"/>
      <c r="LC2311" s="22"/>
      <c r="LD2311" s="22"/>
      <c r="LE2311" s="22"/>
      <c r="LF2311" s="22"/>
      <c r="LG2311" s="22"/>
      <c r="LH2311" s="22"/>
      <c r="LI2311" s="22"/>
      <c r="LJ2311" s="22"/>
      <c r="LK2311" s="22"/>
      <c r="LL2311" s="22"/>
      <c r="LM2311" s="22"/>
      <c r="LN2311" s="22"/>
      <c r="LO2311" s="22"/>
      <c r="LP2311" s="22"/>
      <c r="LQ2311" s="22"/>
      <c r="LR2311" s="22"/>
      <c r="LS2311" s="22"/>
      <c r="LT2311" s="22"/>
      <c r="LU2311" s="22"/>
      <c r="LV2311" s="22"/>
      <c r="LW2311" s="22"/>
      <c r="LX2311" s="22"/>
      <c r="LY2311" s="22"/>
      <c r="LZ2311" s="22"/>
      <c r="MA2311" s="22"/>
      <c r="MB2311" s="22"/>
      <c r="MC2311" s="22"/>
      <c r="MD2311" s="22"/>
      <c r="ME2311" s="22"/>
      <c r="MF2311" s="22"/>
      <c r="MG2311" s="24"/>
      <c r="MH2311" s="22"/>
      <c r="MI2311" s="22"/>
      <c r="MJ2311" s="22"/>
      <c r="MK2311" s="22"/>
      <c r="ML2311" s="22"/>
      <c r="MM2311" s="22"/>
      <c r="MN2311" s="22"/>
      <c r="MO2311" s="22"/>
      <c r="MP2311" s="22"/>
      <c r="MQ2311" s="22"/>
      <c r="MR2311" s="22"/>
      <c r="MS2311" s="22"/>
      <c r="MT2311" s="22"/>
      <c r="MU2311" s="22"/>
      <c r="MV2311" s="22"/>
      <c r="MW2311" s="22"/>
      <c r="MX2311" s="22"/>
      <c r="MY2311" s="22"/>
      <c r="MZ2311" s="22"/>
      <c r="NA2311" s="22"/>
      <c r="NB2311" s="22"/>
      <c r="NC2311" s="22"/>
      <c r="ND2311" s="22"/>
      <c r="NE2311" s="22"/>
      <c r="NF2311" s="22"/>
      <c r="NG2311" s="22"/>
      <c r="NH2311" s="22"/>
      <c r="NI2311" s="22"/>
      <c r="NJ2311" s="22"/>
      <c r="NK2311" s="22"/>
      <c r="NL2311" s="22"/>
      <c r="NM2311" s="24"/>
      <c r="NN2311" s="22"/>
      <c r="NO2311" s="22"/>
      <c r="NP2311" s="22"/>
      <c r="NQ2311" s="22"/>
      <c r="NR2311" s="22"/>
      <c r="NS2311" s="22"/>
      <c r="NT2311" s="22"/>
      <c r="NU2311" s="22"/>
      <c r="NV2311" s="22"/>
      <c r="NW2311" s="22"/>
      <c r="NX2311" s="22"/>
      <c r="NY2311" s="22"/>
      <c r="NZ2311" s="22"/>
      <c r="OA2311" s="22"/>
      <c r="OB2311" s="22"/>
      <c r="OC2311" s="22"/>
      <c r="OD2311" s="22"/>
      <c r="OE2311" s="22"/>
      <c r="OF2311" s="22"/>
      <c r="OG2311" s="22"/>
      <c r="OH2311" s="22"/>
      <c r="OI2311" s="22"/>
      <c r="OJ2311" s="22"/>
      <c r="OK2311" s="22"/>
      <c r="OL2311" s="22"/>
      <c r="OM2311" s="22"/>
      <c r="ON2311" s="22"/>
      <c r="OO2311" s="22"/>
      <c r="OP2311" s="22"/>
      <c r="OQ2311" s="22"/>
      <c r="OR2311" s="22"/>
    </row>
    <row r="2312" spans="1:408" ht="15" thickBot="1">
      <c r="A2312" s="1"/>
      <c r="B2312" s="12"/>
      <c r="C2312" s="12"/>
      <c r="D2312" s="22"/>
      <c r="E2312" s="54"/>
      <c r="F2312" s="54"/>
      <c r="G2312" s="54"/>
      <c r="H2312" s="55"/>
      <c r="I2312" s="22"/>
      <c r="J2312" s="56"/>
      <c r="K2312" s="81"/>
      <c r="L2312" s="57"/>
      <c r="M2312" s="57"/>
      <c r="N2312" s="55"/>
      <c r="O2312" s="58"/>
      <c r="P2312" s="58"/>
      <c r="Q2312" s="59"/>
      <c r="R2312" s="60"/>
      <c r="S2312" s="60"/>
      <c r="T2312" s="22"/>
      <c r="U2312" s="1"/>
      <c r="V2312" s="23"/>
      <c r="X2312" s="24"/>
      <c r="Y2312" s="24"/>
      <c r="Z2312" s="22"/>
      <c r="AA2312" s="22"/>
      <c r="AB2312" s="22"/>
      <c r="AC2312" s="22"/>
      <c r="AD2312" s="22"/>
      <c r="AE2312" s="22"/>
      <c r="AF2312" s="22"/>
      <c r="AG2312" s="22"/>
      <c r="AH2312" s="22"/>
      <c r="AI2312" s="22"/>
      <c r="AJ2312" s="22"/>
      <c r="AK2312" s="22"/>
      <c r="AL2312" s="22"/>
      <c r="AM2312" s="22"/>
      <c r="AN2312" s="22"/>
      <c r="AO2312" s="22"/>
      <c r="AP2312" s="22"/>
      <c r="AQ2312" s="22"/>
      <c r="AR2312" s="22"/>
      <c r="AS2312" s="22"/>
      <c r="AT2312" s="22"/>
      <c r="AU2312" s="22"/>
      <c r="AV2312" s="22"/>
      <c r="AW2312" s="22"/>
      <c r="AX2312" s="22"/>
      <c r="AY2312" s="22"/>
      <c r="AZ2312" s="22"/>
      <c r="BA2312" s="22"/>
      <c r="BB2312" s="22"/>
      <c r="BC2312" s="22"/>
      <c r="BD2312" s="22"/>
      <c r="BE2312" s="24"/>
      <c r="BF2312" s="22"/>
      <c r="BG2312" s="22"/>
      <c r="BH2312" s="22"/>
      <c r="BI2312" s="22"/>
      <c r="BJ2312" s="22"/>
      <c r="BK2312" s="22"/>
      <c r="BL2312" s="22"/>
      <c r="BM2312" s="22"/>
      <c r="BN2312" s="22"/>
      <c r="BO2312" s="22"/>
      <c r="BP2312" s="22"/>
      <c r="BQ2312" s="22"/>
      <c r="BR2312" s="22"/>
      <c r="BS2312" s="22"/>
      <c r="BT2312" s="22"/>
      <c r="BU2312" s="22"/>
      <c r="BV2312" s="22"/>
      <c r="BW2312" s="22"/>
      <c r="BX2312" s="22"/>
      <c r="BY2312" s="22"/>
      <c r="BZ2312" s="22"/>
      <c r="CA2312" s="22"/>
      <c r="CB2312" s="22"/>
      <c r="CC2312" s="22"/>
      <c r="CD2312" s="22"/>
      <c r="CE2312" s="22"/>
      <c r="CF2312" s="22"/>
      <c r="CG2312" s="22"/>
      <c r="CH2312" s="22"/>
      <c r="CI2312" s="22"/>
      <c r="CJ2312" s="22"/>
      <c r="CK2312" s="24"/>
      <c r="CL2312" s="22"/>
      <c r="CM2312" s="22"/>
      <c r="CN2312" s="22"/>
      <c r="CO2312" s="22"/>
      <c r="CP2312" s="22"/>
      <c r="CQ2312" s="22"/>
      <c r="CR2312" s="22"/>
      <c r="CS2312" s="22"/>
      <c r="CT2312" s="22"/>
      <c r="CU2312" s="22"/>
      <c r="CV2312" s="22"/>
      <c r="CW2312" s="22"/>
      <c r="CX2312" s="22"/>
      <c r="CY2312" s="22"/>
      <c r="CZ2312" s="22"/>
      <c r="DA2312" s="22"/>
      <c r="DB2312" s="22"/>
      <c r="DC2312" s="22"/>
      <c r="DD2312" s="22"/>
      <c r="DE2312" s="22"/>
      <c r="DF2312" s="22"/>
      <c r="DG2312" s="22"/>
      <c r="DH2312" s="22"/>
      <c r="DI2312" s="22"/>
      <c r="DJ2312" s="22"/>
      <c r="DK2312" s="22"/>
      <c r="DL2312" s="22"/>
      <c r="DM2312" s="22"/>
      <c r="DN2312" s="22"/>
      <c r="DO2312" s="22"/>
      <c r="DP2312" s="22"/>
      <c r="DQ2312" s="24"/>
      <c r="DR2312" s="22"/>
      <c r="DS2312" s="22"/>
      <c r="DT2312" s="22"/>
      <c r="DU2312" s="22"/>
      <c r="DV2312" s="22"/>
      <c r="DW2312" s="22"/>
      <c r="DX2312" s="22"/>
      <c r="DY2312" s="22"/>
      <c r="DZ2312" s="22"/>
      <c r="EA2312" s="22"/>
      <c r="EB2312" s="22"/>
      <c r="EC2312" s="22"/>
      <c r="ED2312" s="22"/>
      <c r="EE2312" s="22"/>
      <c r="EF2312" s="22"/>
      <c r="EG2312" s="22"/>
      <c r="EH2312" s="22"/>
      <c r="EI2312" s="22"/>
      <c r="EJ2312" s="22"/>
      <c r="EK2312" s="22"/>
      <c r="EL2312" s="22"/>
      <c r="EM2312" s="22"/>
      <c r="EN2312" s="22"/>
      <c r="EO2312" s="22"/>
      <c r="EP2312" s="22"/>
      <c r="EQ2312" s="22"/>
      <c r="ER2312" s="22"/>
      <c r="ES2312" s="22"/>
      <c r="ET2312" s="22"/>
      <c r="EU2312" s="22"/>
      <c r="EV2312" s="22"/>
      <c r="EW2312" s="24"/>
      <c r="EX2312" s="22"/>
      <c r="EY2312" s="22"/>
      <c r="EZ2312" s="22"/>
      <c r="FA2312" s="22"/>
      <c r="FB2312" s="22"/>
      <c r="FC2312" s="22"/>
      <c r="FD2312" s="22"/>
      <c r="FE2312" s="22"/>
      <c r="FF2312" s="22"/>
      <c r="FG2312" s="22"/>
      <c r="FH2312" s="22"/>
      <c r="FI2312" s="22"/>
      <c r="FJ2312" s="22"/>
      <c r="FK2312" s="22"/>
      <c r="FL2312" s="22"/>
      <c r="FM2312" s="22"/>
      <c r="FN2312" s="22"/>
      <c r="FO2312" s="22"/>
      <c r="FP2312" s="22"/>
      <c r="FQ2312" s="22"/>
      <c r="FR2312" s="22"/>
      <c r="FS2312" s="22"/>
      <c r="FT2312" s="22"/>
      <c r="FU2312" s="22"/>
      <c r="FV2312" s="22"/>
      <c r="FW2312" s="22"/>
      <c r="FX2312" s="22"/>
      <c r="FY2312" s="22"/>
      <c r="FZ2312" s="22"/>
      <c r="GA2312" s="22"/>
      <c r="GB2312" s="22"/>
      <c r="GC2312" s="24"/>
      <c r="GD2312" s="22"/>
      <c r="GE2312" s="22"/>
      <c r="GF2312" s="22"/>
      <c r="GG2312" s="22"/>
      <c r="GH2312" s="22"/>
      <c r="GI2312" s="22"/>
      <c r="GJ2312" s="22"/>
      <c r="GK2312" s="22"/>
      <c r="GL2312" s="22"/>
      <c r="GM2312" s="22"/>
      <c r="GN2312" s="22"/>
      <c r="GO2312" s="22"/>
      <c r="GP2312" s="22"/>
      <c r="GQ2312" s="22"/>
      <c r="GR2312" s="22"/>
      <c r="GS2312" s="22"/>
      <c r="GT2312" s="22"/>
      <c r="GU2312" s="22"/>
      <c r="GV2312" s="22"/>
      <c r="GW2312" s="22"/>
      <c r="GX2312" s="22"/>
      <c r="GY2312" s="22"/>
      <c r="GZ2312" s="22"/>
      <c r="HA2312" s="22"/>
      <c r="HB2312" s="22"/>
      <c r="HC2312" s="22"/>
      <c r="HD2312" s="22"/>
      <c r="HE2312" s="22"/>
      <c r="HF2312" s="22"/>
      <c r="HG2312" s="22"/>
      <c r="HH2312" s="22"/>
      <c r="HI2312" s="24"/>
      <c r="HJ2312" s="22"/>
      <c r="HK2312" s="22"/>
      <c r="HL2312" s="22"/>
      <c r="HM2312" s="22"/>
      <c r="HN2312" s="22"/>
      <c r="HO2312" s="22"/>
      <c r="HP2312" s="22"/>
      <c r="HQ2312" s="22"/>
      <c r="HR2312" s="22"/>
      <c r="HS2312" s="22"/>
      <c r="HT2312" s="22"/>
      <c r="HU2312" s="22"/>
      <c r="HV2312" s="22"/>
      <c r="HW2312" s="22"/>
      <c r="HX2312" s="22"/>
      <c r="HY2312" s="22"/>
      <c r="HZ2312" s="22"/>
      <c r="IA2312" s="22"/>
      <c r="IB2312" s="22"/>
      <c r="IC2312" s="22"/>
      <c r="ID2312" s="22"/>
      <c r="IE2312" s="22"/>
      <c r="IF2312" s="22"/>
      <c r="IG2312" s="22"/>
      <c r="IH2312" s="22"/>
      <c r="II2312" s="22"/>
      <c r="IJ2312" s="22"/>
      <c r="IK2312" s="22"/>
      <c r="IL2312" s="22"/>
      <c r="IM2312" s="22"/>
      <c r="IN2312" s="22"/>
      <c r="IO2312" s="24"/>
      <c r="IP2312" s="22"/>
      <c r="IQ2312" s="22"/>
      <c r="IR2312" s="22"/>
      <c r="IS2312" s="22"/>
      <c r="IT2312" s="22"/>
      <c r="IU2312" s="22"/>
      <c r="IV2312" s="22"/>
      <c r="IW2312" s="22"/>
      <c r="IX2312" s="22"/>
      <c r="IY2312" s="22"/>
      <c r="IZ2312" s="22"/>
      <c r="JA2312" s="22"/>
      <c r="JB2312" s="22"/>
      <c r="JC2312" s="22"/>
      <c r="JD2312" s="22"/>
      <c r="JE2312" s="22"/>
      <c r="JF2312" s="22"/>
      <c r="JG2312" s="22"/>
      <c r="JH2312" s="22"/>
      <c r="JI2312" s="22"/>
      <c r="JJ2312" s="22"/>
      <c r="JK2312" s="22"/>
      <c r="JL2312" s="22"/>
      <c r="JM2312" s="22"/>
      <c r="JN2312" s="22"/>
      <c r="JO2312" s="22"/>
      <c r="JP2312" s="22"/>
      <c r="JQ2312" s="22"/>
      <c r="JR2312" s="22"/>
      <c r="JS2312" s="22"/>
      <c r="JT2312" s="22"/>
      <c r="JU2312" s="24"/>
      <c r="JV2312" s="22"/>
      <c r="JW2312" s="22"/>
      <c r="JX2312" s="22"/>
      <c r="JY2312" s="22"/>
      <c r="JZ2312" s="22"/>
      <c r="KA2312" s="22"/>
      <c r="KB2312" s="22"/>
      <c r="KC2312" s="22"/>
      <c r="KD2312" s="22"/>
      <c r="KE2312" s="22"/>
      <c r="KF2312" s="22"/>
      <c r="KG2312" s="22"/>
      <c r="KH2312" s="22"/>
      <c r="KI2312" s="22"/>
      <c r="KJ2312" s="22"/>
      <c r="KK2312" s="22"/>
      <c r="KL2312" s="22"/>
      <c r="KM2312" s="22"/>
      <c r="KN2312" s="22"/>
      <c r="KO2312" s="22"/>
      <c r="KP2312" s="22"/>
      <c r="KQ2312" s="22"/>
      <c r="KR2312" s="22"/>
      <c r="KS2312" s="22"/>
      <c r="KT2312" s="22"/>
      <c r="KU2312" s="22"/>
      <c r="KV2312" s="22"/>
      <c r="KW2312" s="22"/>
      <c r="KX2312" s="22"/>
      <c r="KY2312" s="22"/>
      <c r="KZ2312" s="22"/>
      <c r="LA2312" s="24"/>
      <c r="LB2312" s="22"/>
      <c r="LC2312" s="22"/>
      <c r="LD2312" s="22"/>
      <c r="LE2312" s="22"/>
      <c r="LF2312" s="22"/>
      <c r="LG2312" s="22"/>
      <c r="LH2312" s="22"/>
      <c r="LI2312" s="22"/>
      <c r="LJ2312" s="22"/>
      <c r="LK2312" s="22"/>
      <c r="LL2312" s="22"/>
      <c r="LM2312" s="22"/>
      <c r="LN2312" s="22"/>
      <c r="LO2312" s="22"/>
      <c r="LP2312" s="22"/>
      <c r="LQ2312" s="22"/>
      <c r="LR2312" s="22"/>
      <c r="LS2312" s="22"/>
      <c r="LT2312" s="22"/>
      <c r="LU2312" s="22"/>
      <c r="LV2312" s="22"/>
      <c r="LW2312" s="22"/>
      <c r="LX2312" s="22"/>
      <c r="LY2312" s="22"/>
      <c r="LZ2312" s="22"/>
      <c r="MA2312" s="22"/>
      <c r="MB2312" s="22"/>
      <c r="MC2312" s="22"/>
      <c r="MD2312" s="22"/>
      <c r="ME2312" s="22"/>
      <c r="MF2312" s="22"/>
      <c r="MG2312" s="24"/>
      <c r="MH2312" s="22"/>
      <c r="MI2312" s="22"/>
      <c r="MJ2312" s="22"/>
      <c r="MK2312" s="22"/>
      <c r="ML2312" s="22"/>
      <c r="MM2312" s="22"/>
      <c r="MN2312" s="22"/>
      <c r="MO2312" s="22"/>
      <c r="MP2312" s="22"/>
      <c r="MQ2312" s="22"/>
      <c r="MR2312" s="22"/>
      <c r="MS2312" s="22"/>
      <c r="MT2312" s="22"/>
      <c r="MU2312" s="22"/>
      <c r="MV2312" s="22"/>
      <c r="MW2312" s="22"/>
      <c r="MX2312" s="22"/>
      <c r="MY2312" s="22"/>
      <c r="MZ2312" s="22"/>
      <c r="NA2312" s="22"/>
      <c r="NB2312" s="22"/>
      <c r="NC2312" s="22"/>
      <c r="ND2312" s="22"/>
      <c r="NE2312" s="22"/>
      <c r="NF2312" s="22"/>
      <c r="NG2312" s="22"/>
      <c r="NH2312" s="22"/>
      <c r="NI2312" s="22"/>
      <c r="NJ2312" s="22"/>
      <c r="NK2312" s="22"/>
      <c r="NL2312" s="22"/>
      <c r="NM2312" s="24"/>
      <c r="NN2312" s="22"/>
      <c r="NO2312" s="22"/>
      <c r="NP2312" s="22"/>
      <c r="NQ2312" s="22"/>
      <c r="NR2312" s="22"/>
      <c r="NS2312" s="22"/>
      <c r="NT2312" s="22"/>
      <c r="NU2312" s="22"/>
      <c r="NV2312" s="22"/>
      <c r="NW2312" s="22"/>
      <c r="NX2312" s="22"/>
      <c r="NY2312" s="22"/>
      <c r="NZ2312" s="22"/>
      <c r="OA2312" s="22"/>
      <c r="OB2312" s="22"/>
      <c r="OC2312" s="22"/>
      <c r="OD2312" s="22"/>
      <c r="OE2312" s="22"/>
      <c r="OF2312" s="22"/>
      <c r="OG2312" s="22"/>
      <c r="OH2312" s="22"/>
      <c r="OI2312" s="22"/>
      <c r="OJ2312" s="22"/>
      <c r="OK2312" s="22"/>
      <c r="OL2312" s="22"/>
      <c r="OM2312" s="22"/>
      <c r="ON2312" s="22"/>
      <c r="OO2312" s="22"/>
      <c r="OP2312" s="22"/>
      <c r="OQ2312" s="22"/>
      <c r="OR2312" s="22"/>
    </row>
    <row r="2313" spans="1:408" ht="15" thickBot="1">
      <c r="A2313" s="1"/>
      <c r="B2313" s="12"/>
      <c r="C2313" s="12"/>
      <c r="D2313" s="22"/>
      <c r="E2313" s="54"/>
      <c r="F2313" s="54"/>
      <c r="G2313" s="54"/>
      <c r="H2313" s="55"/>
      <c r="I2313" s="22"/>
      <c r="J2313" s="56"/>
      <c r="K2313" s="80"/>
      <c r="L2313" s="57"/>
      <c r="M2313" s="57"/>
      <c r="N2313" s="55"/>
      <c r="O2313" s="58"/>
      <c r="P2313" s="58"/>
      <c r="Q2313" s="59"/>
      <c r="R2313" s="60"/>
      <c r="S2313" s="60"/>
      <c r="T2313" s="22"/>
      <c r="U2313" s="1"/>
      <c r="V2313" s="23"/>
      <c r="X2313" s="24"/>
      <c r="Y2313" s="24"/>
      <c r="Z2313" s="22"/>
      <c r="AA2313" s="22"/>
      <c r="AB2313" s="22"/>
      <c r="AC2313" s="22"/>
      <c r="AD2313" s="22"/>
      <c r="AE2313" s="22"/>
      <c r="AF2313" s="22"/>
      <c r="AG2313" s="22"/>
      <c r="AH2313" s="22"/>
      <c r="AI2313" s="22"/>
      <c r="AJ2313" s="22"/>
      <c r="AK2313" s="22"/>
      <c r="AL2313" s="22"/>
      <c r="AM2313" s="22"/>
      <c r="AN2313" s="22"/>
      <c r="AO2313" s="22"/>
      <c r="AP2313" s="22"/>
      <c r="AQ2313" s="22"/>
      <c r="AR2313" s="22"/>
      <c r="AS2313" s="22"/>
      <c r="AT2313" s="22"/>
      <c r="AU2313" s="22"/>
      <c r="AV2313" s="22"/>
      <c r="AW2313" s="22"/>
      <c r="AX2313" s="22"/>
      <c r="AY2313" s="22"/>
      <c r="AZ2313" s="22"/>
      <c r="BA2313" s="22"/>
      <c r="BB2313" s="22"/>
      <c r="BC2313" s="22"/>
      <c r="BD2313" s="22"/>
      <c r="BE2313" s="24"/>
      <c r="BF2313" s="22"/>
      <c r="BG2313" s="22"/>
      <c r="BH2313" s="22"/>
      <c r="BI2313" s="22"/>
      <c r="BJ2313" s="22"/>
      <c r="BK2313" s="22"/>
      <c r="BL2313" s="22"/>
      <c r="BM2313" s="22"/>
      <c r="BN2313" s="22"/>
      <c r="BO2313" s="22"/>
      <c r="BP2313" s="22"/>
      <c r="BQ2313" s="22"/>
      <c r="BR2313" s="22"/>
      <c r="BS2313" s="22"/>
      <c r="BT2313" s="22"/>
      <c r="BU2313" s="22"/>
      <c r="BV2313" s="22"/>
      <c r="BW2313" s="22"/>
      <c r="BX2313" s="22"/>
      <c r="BY2313" s="22"/>
      <c r="BZ2313" s="22"/>
      <c r="CA2313" s="22"/>
      <c r="CB2313" s="22"/>
      <c r="CC2313" s="22"/>
      <c r="CD2313" s="22"/>
      <c r="CE2313" s="22"/>
      <c r="CF2313" s="22"/>
      <c r="CG2313" s="22"/>
      <c r="CH2313" s="22"/>
      <c r="CI2313" s="22"/>
      <c r="CJ2313" s="22"/>
      <c r="CK2313" s="24"/>
      <c r="CL2313" s="22"/>
      <c r="CM2313" s="22"/>
      <c r="CN2313" s="22"/>
      <c r="CO2313" s="22"/>
      <c r="CP2313" s="22"/>
      <c r="CQ2313" s="22"/>
      <c r="CR2313" s="22"/>
      <c r="CS2313" s="22"/>
      <c r="CT2313" s="22"/>
      <c r="CU2313" s="22"/>
      <c r="CV2313" s="22"/>
      <c r="CW2313" s="22"/>
      <c r="CX2313" s="22"/>
      <c r="CY2313" s="22"/>
      <c r="CZ2313" s="22"/>
      <c r="DA2313" s="22"/>
      <c r="DB2313" s="22"/>
      <c r="DC2313" s="22"/>
      <c r="DD2313" s="22"/>
      <c r="DE2313" s="22"/>
      <c r="DF2313" s="22"/>
      <c r="DG2313" s="22"/>
      <c r="DH2313" s="22"/>
      <c r="DI2313" s="22"/>
      <c r="DJ2313" s="22"/>
      <c r="DK2313" s="22"/>
      <c r="DL2313" s="22"/>
      <c r="DM2313" s="22"/>
      <c r="DN2313" s="22"/>
      <c r="DO2313" s="22"/>
      <c r="DP2313" s="22"/>
      <c r="DQ2313" s="24"/>
      <c r="DR2313" s="22"/>
      <c r="DS2313" s="22"/>
      <c r="DT2313" s="22"/>
      <c r="DU2313" s="22"/>
      <c r="DV2313" s="22"/>
      <c r="DW2313" s="22"/>
      <c r="DX2313" s="22"/>
      <c r="DY2313" s="22"/>
      <c r="DZ2313" s="22"/>
      <c r="EA2313" s="22"/>
      <c r="EB2313" s="22"/>
      <c r="EC2313" s="22"/>
      <c r="ED2313" s="22"/>
      <c r="EE2313" s="22"/>
      <c r="EF2313" s="22"/>
      <c r="EG2313" s="22"/>
      <c r="EH2313" s="22"/>
      <c r="EI2313" s="22"/>
      <c r="EJ2313" s="22"/>
      <c r="EK2313" s="22"/>
      <c r="EL2313" s="22"/>
      <c r="EM2313" s="22"/>
      <c r="EN2313" s="22"/>
      <c r="EO2313" s="22"/>
      <c r="EP2313" s="22"/>
      <c r="EQ2313" s="22"/>
      <c r="ER2313" s="22"/>
      <c r="ES2313" s="22"/>
      <c r="ET2313" s="22"/>
      <c r="EU2313" s="22"/>
      <c r="EV2313" s="22"/>
      <c r="EW2313" s="24"/>
      <c r="EX2313" s="22"/>
      <c r="EY2313" s="22"/>
      <c r="EZ2313" s="22"/>
      <c r="FA2313" s="22"/>
      <c r="FB2313" s="22"/>
      <c r="FC2313" s="22"/>
      <c r="FD2313" s="22"/>
      <c r="FE2313" s="22"/>
      <c r="FF2313" s="22"/>
      <c r="FG2313" s="22"/>
      <c r="FH2313" s="22"/>
      <c r="FI2313" s="22"/>
      <c r="FJ2313" s="22"/>
      <c r="FK2313" s="22"/>
      <c r="FL2313" s="22"/>
      <c r="FM2313" s="22"/>
      <c r="FN2313" s="22"/>
      <c r="FO2313" s="22"/>
      <c r="FP2313" s="22"/>
      <c r="FQ2313" s="22"/>
      <c r="FR2313" s="22"/>
      <c r="FS2313" s="22"/>
      <c r="FT2313" s="22"/>
      <c r="FU2313" s="22"/>
      <c r="FV2313" s="22"/>
      <c r="FW2313" s="22"/>
      <c r="FX2313" s="22"/>
      <c r="FY2313" s="22"/>
      <c r="FZ2313" s="22"/>
      <c r="GA2313" s="22"/>
      <c r="GB2313" s="22"/>
      <c r="GC2313" s="24"/>
      <c r="GD2313" s="22"/>
      <c r="GE2313" s="22"/>
      <c r="GF2313" s="22"/>
      <c r="GG2313" s="22"/>
      <c r="GH2313" s="22"/>
      <c r="GI2313" s="22"/>
      <c r="GJ2313" s="22"/>
      <c r="GK2313" s="22"/>
      <c r="GL2313" s="22"/>
      <c r="GM2313" s="22"/>
      <c r="GN2313" s="22"/>
      <c r="GO2313" s="22"/>
      <c r="GP2313" s="22"/>
      <c r="GQ2313" s="22"/>
      <c r="GR2313" s="22"/>
      <c r="GS2313" s="22"/>
      <c r="GT2313" s="22"/>
      <c r="GU2313" s="22"/>
      <c r="GV2313" s="22"/>
      <c r="GW2313" s="22"/>
      <c r="GX2313" s="22"/>
      <c r="GY2313" s="22"/>
      <c r="GZ2313" s="22"/>
      <c r="HA2313" s="22"/>
      <c r="HB2313" s="22"/>
      <c r="HC2313" s="22"/>
      <c r="HD2313" s="22"/>
      <c r="HE2313" s="22"/>
      <c r="HF2313" s="22"/>
      <c r="HG2313" s="22"/>
      <c r="HH2313" s="22"/>
      <c r="HI2313" s="24"/>
      <c r="HJ2313" s="22"/>
      <c r="HK2313" s="22"/>
      <c r="HL2313" s="22"/>
      <c r="HM2313" s="22"/>
      <c r="HN2313" s="22"/>
      <c r="HO2313" s="22"/>
      <c r="HP2313" s="22"/>
      <c r="HQ2313" s="22"/>
      <c r="HR2313" s="22"/>
      <c r="HS2313" s="22"/>
      <c r="HT2313" s="22"/>
      <c r="HU2313" s="22"/>
      <c r="HV2313" s="22"/>
      <c r="HW2313" s="22"/>
      <c r="HX2313" s="22"/>
      <c r="HY2313" s="22"/>
      <c r="HZ2313" s="22"/>
      <c r="IA2313" s="22"/>
      <c r="IB2313" s="22"/>
      <c r="IC2313" s="22"/>
      <c r="ID2313" s="22"/>
      <c r="IE2313" s="22"/>
      <c r="IF2313" s="22"/>
      <c r="IG2313" s="22"/>
      <c r="IH2313" s="22"/>
      <c r="II2313" s="22"/>
      <c r="IJ2313" s="22"/>
      <c r="IK2313" s="22"/>
      <c r="IL2313" s="22"/>
      <c r="IM2313" s="22"/>
      <c r="IN2313" s="22"/>
      <c r="IO2313" s="24"/>
      <c r="IP2313" s="22"/>
      <c r="IQ2313" s="22"/>
      <c r="IR2313" s="22"/>
      <c r="IS2313" s="22"/>
      <c r="IT2313" s="22"/>
      <c r="IU2313" s="22"/>
      <c r="IV2313" s="22"/>
      <c r="IW2313" s="22"/>
      <c r="IX2313" s="22"/>
      <c r="IY2313" s="22"/>
      <c r="IZ2313" s="22"/>
      <c r="JA2313" s="22"/>
      <c r="JB2313" s="22"/>
      <c r="JC2313" s="22"/>
      <c r="JD2313" s="22"/>
      <c r="JE2313" s="22"/>
      <c r="JF2313" s="22"/>
      <c r="JG2313" s="22"/>
      <c r="JH2313" s="22"/>
      <c r="JI2313" s="22"/>
      <c r="JJ2313" s="22"/>
      <c r="JK2313" s="22"/>
      <c r="JL2313" s="22"/>
      <c r="JM2313" s="22"/>
      <c r="JN2313" s="22"/>
      <c r="JO2313" s="22"/>
      <c r="JP2313" s="22"/>
      <c r="JQ2313" s="22"/>
      <c r="JR2313" s="22"/>
      <c r="JS2313" s="22"/>
      <c r="JT2313" s="22"/>
      <c r="JU2313" s="24"/>
      <c r="JV2313" s="22"/>
      <c r="JW2313" s="22"/>
      <c r="JX2313" s="22"/>
      <c r="JY2313" s="22"/>
      <c r="JZ2313" s="22"/>
      <c r="KA2313" s="22"/>
      <c r="KB2313" s="22"/>
      <c r="KC2313" s="22"/>
      <c r="KD2313" s="22"/>
      <c r="KE2313" s="22"/>
      <c r="KF2313" s="22"/>
      <c r="KG2313" s="22"/>
      <c r="KH2313" s="22"/>
      <c r="KI2313" s="22"/>
      <c r="KJ2313" s="22"/>
      <c r="KK2313" s="22"/>
      <c r="KL2313" s="22"/>
      <c r="KM2313" s="22"/>
      <c r="KN2313" s="22"/>
      <c r="KO2313" s="22"/>
      <c r="KP2313" s="22"/>
      <c r="KQ2313" s="22"/>
      <c r="KR2313" s="22"/>
      <c r="KS2313" s="22"/>
      <c r="KT2313" s="22"/>
      <c r="KU2313" s="22"/>
      <c r="KV2313" s="22"/>
      <c r="KW2313" s="22"/>
      <c r="KX2313" s="22"/>
      <c r="KY2313" s="22"/>
      <c r="KZ2313" s="22"/>
      <c r="LA2313" s="24"/>
      <c r="LB2313" s="22"/>
      <c r="LC2313" s="22"/>
      <c r="LD2313" s="22"/>
      <c r="LE2313" s="22"/>
      <c r="LF2313" s="22"/>
      <c r="LG2313" s="22"/>
      <c r="LH2313" s="22"/>
      <c r="LI2313" s="22"/>
      <c r="LJ2313" s="22"/>
      <c r="LK2313" s="22"/>
      <c r="LL2313" s="22"/>
      <c r="LM2313" s="22"/>
      <c r="LN2313" s="22"/>
      <c r="LO2313" s="22"/>
      <c r="LP2313" s="22"/>
      <c r="LQ2313" s="22"/>
      <c r="LR2313" s="22"/>
      <c r="LS2313" s="22"/>
      <c r="LT2313" s="22"/>
      <c r="LU2313" s="22"/>
      <c r="LV2313" s="22"/>
      <c r="LW2313" s="22"/>
      <c r="LX2313" s="22"/>
      <c r="LY2313" s="22"/>
      <c r="LZ2313" s="22"/>
      <c r="MA2313" s="22"/>
      <c r="MB2313" s="22"/>
      <c r="MC2313" s="22"/>
      <c r="MD2313" s="22"/>
      <c r="ME2313" s="22"/>
      <c r="MF2313" s="22"/>
      <c r="MG2313" s="24"/>
      <c r="MH2313" s="22"/>
      <c r="MI2313" s="22"/>
      <c r="MJ2313" s="22"/>
      <c r="MK2313" s="22"/>
      <c r="ML2313" s="22"/>
      <c r="MM2313" s="22"/>
      <c r="MN2313" s="22"/>
      <c r="MO2313" s="22"/>
      <c r="MP2313" s="22"/>
      <c r="MQ2313" s="22"/>
      <c r="MR2313" s="22"/>
      <c r="MS2313" s="22"/>
      <c r="MT2313" s="22"/>
      <c r="MU2313" s="22"/>
      <c r="MV2313" s="22"/>
      <c r="MW2313" s="22"/>
      <c r="MX2313" s="22"/>
      <c r="MY2313" s="22"/>
      <c r="MZ2313" s="22"/>
      <c r="NA2313" s="22"/>
      <c r="NB2313" s="22"/>
      <c r="NC2313" s="22"/>
      <c r="ND2313" s="22"/>
      <c r="NE2313" s="22"/>
      <c r="NF2313" s="22"/>
      <c r="NG2313" s="22"/>
      <c r="NH2313" s="22"/>
      <c r="NI2313" s="22"/>
      <c r="NJ2313" s="22"/>
      <c r="NK2313" s="22"/>
      <c r="NL2313" s="22"/>
      <c r="NM2313" s="24"/>
      <c r="NN2313" s="22"/>
      <c r="NO2313" s="22"/>
      <c r="NP2313" s="22"/>
      <c r="NQ2313" s="22"/>
      <c r="NR2313" s="22"/>
      <c r="NS2313" s="22"/>
      <c r="NT2313" s="22"/>
      <c r="NU2313" s="22"/>
      <c r="NV2313" s="22"/>
      <c r="NW2313" s="22"/>
      <c r="NX2313" s="22"/>
      <c r="NY2313" s="22"/>
      <c r="NZ2313" s="22"/>
      <c r="OA2313" s="22"/>
      <c r="OB2313" s="22"/>
      <c r="OC2313" s="22"/>
      <c r="OD2313" s="22"/>
      <c r="OE2313" s="22"/>
      <c r="OF2313" s="22"/>
      <c r="OG2313" s="22"/>
      <c r="OH2313" s="22"/>
      <c r="OI2313" s="22"/>
      <c r="OJ2313" s="22"/>
      <c r="OK2313" s="22"/>
      <c r="OL2313" s="22"/>
      <c r="OM2313" s="22"/>
      <c r="ON2313" s="22"/>
      <c r="OO2313" s="22"/>
      <c r="OP2313" s="22"/>
      <c r="OQ2313" s="22"/>
      <c r="OR2313" s="22"/>
    </row>
    <row r="2314" spans="1:408" ht="15" thickBot="1">
      <c r="A2314" s="1"/>
      <c r="B2314" s="12"/>
      <c r="C2314" s="12"/>
      <c r="D2314" s="22"/>
      <c r="E2314" s="54"/>
      <c r="F2314" s="54"/>
      <c r="G2314" s="54"/>
      <c r="H2314" s="55"/>
      <c r="I2314" s="22"/>
      <c r="J2314" s="56"/>
      <c r="K2314" s="81"/>
      <c r="L2314" s="57"/>
      <c r="M2314" s="57"/>
      <c r="N2314" s="55"/>
      <c r="O2314" s="58"/>
      <c r="P2314" s="58"/>
      <c r="Q2314" s="59"/>
      <c r="R2314" s="60"/>
      <c r="S2314" s="60"/>
      <c r="T2314" s="22"/>
      <c r="U2314" s="1"/>
      <c r="V2314" s="23"/>
      <c r="X2314" s="24"/>
      <c r="Y2314" s="24"/>
      <c r="Z2314" s="22"/>
      <c r="AA2314" s="22"/>
      <c r="AB2314" s="22"/>
      <c r="AC2314" s="22"/>
      <c r="AD2314" s="22"/>
      <c r="AE2314" s="22"/>
      <c r="AF2314" s="22"/>
      <c r="AG2314" s="22"/>
      <c r="AH2314" s="22"/>
      <c r="AI2314" s="22"/>
      <c r="AJ2314" s="22"/>
      <c r="AK2314" s="22"/>
      <c r="AL2314" s="22"/>
      <c r="AM2314" s="22"/>
      <c r="AN2314" s="22"/>
      <c r="AO2314" s="22"/>
      <c r="AP2314" s="22"/>
      <c r="AQ2314" s="22"/>
      <c r="AR2314" s="22"/>
      <c r="AS2314" s="22"/>
      <c r="AT2314" s="22"/>
      <c r="AU2314" s="22"/>
      <c r="AV2314" s="22"/>
      <c r="AW2314" s="22"/>
      <c r="AX2314" s="22"/>
      <c r="AY2314" s="22"/>
      <c r="AZ2314" s="22"/>
      <c r="BA2314" s="22"/>
      <c r="BB2314" s="22"/>
      <c r="BC2314" s="22"/>
      <c r="BD2314" s="22"/>
      <c r="BE2314" s="24"/>
      <c r="BF2314" s="22"/>
      <c r="BG2314" s="22"/>
      <c r="BH2314" s="22"/>
      <c r="BI2314" s="22"/>
      <c r="BJ2314" s="22"/>
      <c r="BK2314" s="22"/>
      <c r="BL2314" s="22"/>
      <c r="BM2314" s="22"/>
      <c r="BN2314" s="22"/>
      <c r="BO2314" s="22"/>
      <c r="BP2314" s="22"/>
      <c r="BQ2314" s="22"/>
      <c r="BR2314" s="22"/>
      <c r="BS2314" s="22"/>
      <c r="BT2314" s="22"/>
      <c r="BU2314" s="22"/>
      <c r="BV2314" s="22"/>
      <c r="BW2314" s="22"/>
      <c r="BX2314" s="22"/>
      <c r="BY2314" s="22"/>
      <c r="BZ2314" s="22"/>
      <c r="CA2314" s="22"/>
      <c r="CB2314" s="22"/>
      <c r="CC2314" s="22"/>
      <c r="CD2314" s="22"/>
      <c r="CE2314" s="22"/>
      <c r="CF2314" s="22"/>
      <c r="CG2314" s="22"/>
      <c r="CH2314" s="22"/>
      <c r="CI2314" s="22"/>
      <c r="CJ2314" s="22"/>
      <c r="CK2314" s="24"/>
      <c r="CL2314" s="22"/>
      <c r="CM2314" s="22"/>
      <c r="CN2314" s="22"/>
      <c r="CO2314" s="22"/>
      <c r="CP2314" s="22"/>
      <c r="CQ2314" s="22"/>
      <c r="CR2314" s="22"/>
      <c r="CS2314" s="22"/>
      <c r="CT2314" s="22"/>
      <c r="CU2314" s="22"/>
      <c r="CV2314" s="22"/>
      <c r="CW2314" s="22"/>
      <c r="CX2314" s="22"/>
      <c r="CY2314" s="22"/>
      <c r="CZ2314" s="22"/>
      <c r="DA2314" s="22"/>
      <c r="DB2314" s="22"/>
      <c r="DC2314" s="22"/>
      <c r="DD2314" s="22"/>
      <c r="DE2314" s="22"/>
      <c r="DF2314" s="22"/>
      <c r="DG2314" s="22"/>
      <c r="DH2314" s="22"/>
      <c r="DI2314" s="22"/>
      <c r="DJ2314" s="22"/>
      <c r="DK2314" s="22"/>
      <c r="DL2314" s="22"/>
      <c r="DM2314" s="22"/>
      <c r="DN2314" s="22"/>
      <c r="DO2314" s="22"/>
      <c r="DP2314" s="22"/>
      <c r="DQ2314" s="24"/>
      <c r="DR2314" s="22"/>
      <c r="DS2314" s="22"/>
      <c r="DT2314" s="22"/>
      <c r="DU2314" s="22"/>
      <c r="DV2314" s="22"/>
      <c r="DW2314" s="22"/>
      <c r="DX2314" s="22"/>
      <c r="DY2314" s="22"/>
      <c r="DZ2314" s="22"/>
      <c r="EA2314" s="22"/>
      <c r="EB2314" s="22"/>
      <c r="EC2314" s="22"/>
      <c r="ED2314" s="22"/>
      <c r="EE2314" s="22"/>
      <c r="EF2314" s="22"/>
      <c r="EG2314" s="22"/>
      <c r="EH2314" s="22"/>
      <c r="EI2314" s="22"/>
      <c r="EJ2314" s="22"/>
      <c r="EK2314" s="22"/>
      <c r="EL2314" s="22"/>
      <c r="EM2314" s="22"/>
      <c r="EN2314" s="22"/>
      <c r="EO2314" s="22"/>
      <c r="EP2314" s="22"/>
      <c r="EQ2314" s="22"/>
      <c r="ER2314" s="22"/>
      <c r="ES2314" s="22"/>
      <c r="ET2314" s="22"/>
      <c r="EU2314" s="22"/>
      <c r="EV2314" s="22"/>
      <c r="EW2314" s="24"/>
      <c r="EX2314" s="22"/>
      <c r="EY2314" s="22"/>
      <c r="EZ2314" s="22"/>
      <c r="FA2314" s="22"/>
      <c r="FB2314" s="22"/>
      <c r="FC2314" s="22"/>
      <c r="FD2314" s="22"/>
      <c r="FE2314" s="22"/>
      <c r="FF2314" s="22"/>
      <c r="FG2314" s="22"/>
      <c r="FH2314" s="22"/>
      <c r="FI2314" s="22"/>
      <c r="FJ2314" s="22"/>
      <c r="FK2314" s="22"/>
      <c r="FL2314" s="22"/>
      <c r="FM2314" s="22"/>
      <c r="FN2314" s="22"/>
      <c r="FO2314" s="22"/>
      <c r="FP2314" s="22"/>
      <c r="FQ2314" s="22"/>
      <c r="FR2314" s="22"/>
      <c r="FS2314" s="22"/>
      <c r="FT2314" s="22"/>
      <c r="FU2314" s="22"/>
      <c r="FV2314" s="22"/>
      <c r="FW2314" s="22"/>
      <c r="FX2314" s="22"/>
      <c r="FY2314" s="22"/>
      <c r="FZ2314" s="22"/>
      <c r="GA2314" s="22"/>
      <c r="GB2314" s="22"/>
      <c r="GC2314" s="24"/>
      <c r="GD2314" s="22"/>
      <c r="GE2314" s="22"/>
      <c r="GF2314" s="22"/>
      <c r="GG2314" s="22"/>
      <c r="GH2314" s="22"/>
      <c r="GI2314" s="22"/>
      <c r="GJ2314" s="22"/>
      <c r="GK2314" s="22"/>
      <c r="GL2314" s="22"/>
      <c r="GM2314" s="22"/>
      <c r="GN2314" s="22"/>
      <c r="GO2314" s="22"/>
      <c r="GP2314" s="22"/>
      <c r="GQ2314" s="22"/>
      <c r="GR2314" s="22"/>
      <c r="GS2314" s="22"/>
      <c r="GT2314" s="22"/>
      <c r="GU2314" s="22"/>
      <c r="GV2314" s="22"/>
      <c r="GW2314" s="22"/>
      <c r="GX2314" s="22"/>
      <c r="GY2314" s="22"/>
      <c r="GZ2314" s="22"/>
      <c r="HA2314" s="22"/>
      <c r="HB2314" s="22"/>
      <c r="HC2314" s="22"/>
      <c r="HD2314" s="22"/>
      <c r="HE2314" s="22"/>
      <c r="HF2314" s="22"/>
      <c r="HG2314" s="22"/>
      <c r="HH2314" s="22"/>
      <c r="HI2314" s="24"/>
      <c r="HJ2314" s="22"/>
      <c r="HK2314" s="22"/>
      <c r="HL2314" s="22"/>
      <c r="HM2314" s="22"/>
      <c r="HN2314" s="22"/>
      <c r="HO2314" s="22"/>
      <c r="HP2314" s="22"/>
      <c r="HQ2314" s="22"/>
      <c r="HR2314" s="22"/>
      <c r="HS2314" s="22"/>
      <c r="HT2314" s="22"/>
      <c r="HU2314" s="22"/>
      <c r="HV2314" s="22"/>
      <c r="HW2314" s="22"/>
      <c r="HX2314" s="22"/>
      <c r="HY2314" s="22"/>
      <c r="HZ2314" s="22"/>
      <c r="IA2314" s="22"/>
      <c r="IB2314" s="22"/>
      <c r="IC2314" s="22"/>
      <c r="ID2314" s="22"/>
      <c r="IE2314" s="22"/>
      <c r="IF2314" s="22"/>
      <c r="IG2314" s="22"/>
      <c r="IH2314" s="22"/>
      <c r="II2314" s="22"/>
      <c r="IJ2314" s="22"/>
      <c r="IK2314" s="22"/>
      <c r="IL2314" s="22"/>
      <c r="IM2314" s="22"/>
      <c r="IN2314" s="22"/>
      <c r="IO2314" s="24"/>
      <c r="IP2314" s="22"/>
      <c r="IQ2314" s="22"/>
      <c r="IR2314" s="22"/>
      <c r="IS2314" s="22"/>
      <c r="IT2314" s="22"/>
      <c r="IU2314" s="22"/>
      <c r="IV2314" s="22"/>
      <c r="IW2314" s="22"/>
      <c r="IX2314" s="22"/>
      <c r="IY2314" s="22"/>
      <c r="IZ2314" s="22"/>
      <c r="JA2314" s="22"/>
      <c r="JB2314" s="22"/>
      <c r="JC2314" s="22"/>
      <c r="JD2314" s="22"/>
      <c r="JE2314" s="22"/>
      <c r="JF2314" s="22"/>
      <c r="JG2314" s="22"/>
      <c r="JH2314" s="22"/>
      <c r="JI2314" s="22"/>
      <c r="JJ2314" s="22"/>
      <c r="JK2314" s="22"/>
      <c r="JL2314" s="22"/>
      <c r="JM2314" s="22"/>
      <c r="JN2314" s="22"/>
      <c r="JO2314" s="22"/>
      <c r="JP2314" s="22"/>
      <c r="JQ2314" s="22"/>
      <c r="JR2314" s="22"/>
      <c r="JS2314" s="22"/>
      <c r="JT2314" s="22"/>
      <c r="JU2314" s="24"/>
      <c r="JV2314" s="22"/>
      <c r="JW2314" s="22"/>
      <c r="JX2314" s="22"/>
      <c r="JY2314" s="22"/>
      <c r="JZ2314" s="22"/>
      <c r="KA2314" s="22"/>
      <c r="KB2314" s="22"/>
      <c r="KC2314" s="22"/>
      <c r="KD2314" s="22"/>
      <c r="KE2314" s="22"/>
      <c r="KF2314" s="22"/>
      <c r="KG2314" s="22"/>
      <c r="KH2314" s="22"/>
      <c r="KI2314" s="22"/>
      <c r="KJ2314" s="22"/>
      <c r="KK2314" s="22"/>
      <c r="KL2314" s="22"/>
      <c r="KM2314" s="22"/>
      <c r="KN2314" s="22"/>
      <c r="KO2314" s="22"/>
      <c r="KP2314" s="22"/>
      <c r="KQ2314" s="22"/>
      <c r="KR2314" s="22"/>
      <c r="KS2314" s="22"/>
      <c r="KT2314" s="22"/>
      <c r="KU2314" s="22"/>
      <c r="KV2314" s="22"/>
      <c r="KW2314" s="22"/>
      <c r="KX2314" s="22"/>
      <c r="KY2314" s="22"/>
      <c r="KZ2314" s="22"/>
      <c r="LA2314" s="24"/>
      <c r="LB2314" s="22"/>
      <c r="LC2314" s="22"/>
      <c r="LD2314" s="22"/>
      <c r="LE2314" s="22"/>
      <c r="LF2314" s="22"/>
      <c r="LG2314" s="22"/>
      <c r="LH2314" s="22"/>
      <c r="LI2314" s="22"/>
      <c r="LJ2314" s="22"/>
      <c r="LK2314" s="22"/>
      <c r="LL2314" s="22"/>
      <c r="LM2314" s="22"/>
      <c r="LN2314" s="22"/>
      <c r="LO2314" s="22"/>
      <c r="LP2314" s="22"/>
      <c r="LQ2314" s="22"/>
      <c r="LR2314" s="22"/>
      <c r="LS2314" s="22"/>
      <c r="LT2314" s="22"/>
      <c r="LU2314" s="22"/>
      <c r="LV2314" s="22"/>
      <c r="LW2314" s="22"/>
      <c r="LX2314" s="22"/>
      <c r="LY2314" s="22"/>
      <c r="LZ2314" s="22"/>
      <c r="MA2314" s="22"/>
      <c r="MB2314" s="22"/>
      <c r="MC2314" s="22"/>
      <c r="MD2314" s="22"/>
      <c r="ME2314" s="22"/>
      <c r="MF2314" s="22"/>
      <c r="MG2314" s="24"/>
      <c r="MH2314" s="22"/>
      <c r="MI2314" s="22"/>
      <c r="MJ2314" s="22"/>
      <c r="MK2314" s="22"/>
      <c r="ML2314" s="22"/>
      <c r="MM2314" s="22"/>
      <c r="MN2314" s="22"/>
      <c r="MO2314" s="22"/>
      <c r="MP2314" s="22"/>
      <c r="MQ2314" s="22"/>
      <c r="MR2314" s="22"/>
      <c r="MS2314" s="22"/>
      <c r="MT2314" s="22"/>
      <c r="MU2314" s="22"/>
      <c r="MV2314" s="22"/>
      <c r="MW2314" s="22"/>
      <c r="MX2314" s="22"/>
      <c r="MY2314" s="22"/>
      <c r="MZ2314" s="22"/>
      <c r="NA2314" s="22"/>
      <c r="NB2314" s="22"/>
      <c r="NC2314" s="22"/>
      <c r="ND2314" s="22"/>
      <c r="NE2314" s="22"/>
      <c r="NF2314" s="22"/>
      <c r="NG2314" s="22"/>
      <c r="NH2314" s="22"/>
      <c r="NI2314" s="22"/>
      <c r="NJ2314" s="22"/>
      <c r="NK2314" s="22"/>
      <c r="NL2314" s="22"/>
      <c r="NM2314" s="24"/>
      <c r="NN2314" s="22"/>
      <c r="NO2314" s="22"/>
      <c r="NP2314" s="22"/>
      <c r="NQ2314" s="22"/>
      <c r="NR2314" s="22"/>
      <c r="NS2314" s="22"/>
      <c r="NT2314" s="22"/>
      <c r="NU2314" s="22"/>
      <c r="NV2314" s="22"/>
      <c r="NW2314" s="22"/>
      <c r="NX2314" s="22"/>
      <c r="NY2314" s="22"/>
      <c r="NZ2314" s="22"/>
      <c r="OA2314" s="22"/>
      <c r="OB2314" s="22"/>
      <c r="OC2314" s="22"/>
      <c r="OD2314" s="22"/>
      <c r="OE2314" s="22"/>
      <c r="OF2314" s="22"/>
      <c r="OG2314" s="22"/>
      <c r="OH2314" s="22"/>
      <c r="OI2314" s="22"/>
      <c r="OJ2314" s="22"/>
      <c r="OK2314" s="22"/>
      <c r="OL2314" s="22"/>
      <c r="OM2314" s="22"/>
      <c r="ON2314" s="22"/>
      <c r="OO2314" s="22"/>
      <c r="OP2314" s="22"/>
      <c r="OQ2314" s="22"/>
      <c r="OR2314" s="22"/>
    </row>
    <row r="2315" spans="1:408" ht="15" thickBot="1">
      <c r="A2315" s="1"/>
      <c r="B2315" s="12"/>
      <c r="C2315" s="12"/>
      <c r="D2315" s="22"/>
      <c r="E2315" s="54"/>
      <c r="F2315" s="54"/>
      <c r="G2315" s="54"/>
      <c r="H2315" s="55"/>
      <c r="I2315" s="22"/>
      <c r="J2315" s="56"/>
      <c r="K2315" s="80"/>
      <c r="L2315" s="57"/>
      <c r="M2315" s="57"/>
      <c r="N2315" s="55"/>
      <c r="O2315" s="58"/>
      <c r="P2315" s="58"/>
      <c r="Q2315" s="59"/>
      <c r="R2315" s="60"/>
      <c r="S2315" s="60"/>
      <c r="T2315" s="22"/>
      <c r="U2315" s="1"/>
      <c r="V2315" s="23"/>
      <c r="X2315" s="24"/>
      <c r="Y2315" s="24"/>
      <c r="Z2315" s="22"/>
      <c r="AA2315" s="22"/>
      <c r="AB2315" s="22"/>
      <c r="AC2315" s="22"/>
      <c r="AD2315" s="22"/>
      <c r="AE2315" s="22"/>
      <c r="AF2315" s="22"/>
      <c r="AG2315" s="22"/>
      <c r="AH2315" s="22"/>
      <c r="AI2315" s="22"/>
      <c r="AJ2315" s="22"/>
      <c r="AK2315" s="22"/>
      <c r="AL2315" s="22"/>
      <c r="AM2315" s="22"/>
      <c r="AN2315" s="22"/>
      <c r="AO2315" s="22"/>
      <c r="AP2315" s="22"/>
      <c r="AQ2315" s="22"/>
      <c r="AR2315" s="22"/>
      <c r="AS2315" s="22"/>
      <c r="AT2315" s="22"/>
      <c r="AU2315" s="22"/>
      <c r="AV2315" s="22"/>
      <c r="AW2315" s="22"/>
      <c r="AX2315" s="22"/>
      <c r="AY2315" s="22"/>
      <c r="AZ2315" s="22"/>
      <c r="BA2315" s="22"/>
      <c r="BB2315" s="22"/>
      <c r="BC2315" s="22"/>
      <c r="BD2315" s="22"/>
      <c r="BE2315" s="24"/>
      <c r="BF2315" s="22"/>
      <c r="BG2315" s="22"/>
      <c r="BH2315" s="22"/>
      <c r="BI2315" s="22"/>
      <c r="BJ2315" s="22"/>
      <c r="BK2315" s="22"/>
      <c r="BL2315" s="22"/>
      <c r="BM2315" s="22"/>
      <c r="BN2315" s="22"/>
      <c r="BO2315" s="22"/>
      <c r="BP2315" s="22"/>
      <c r="BQ2315" s="22"/>
      <c r="BR2315" s="22"/>
      <c r="BS2315" s="22"/>
      <c r="BT2315" s="22"/>
      <c r="BU2315" s="22"/>
      <c r="BV2315" s="22"/>
      <c r="BW2315" s="22"/>
      <c r="BX2315" s="22"/>
      <c r="BY2315" s="22"/>
      <c r="BZ2315" s="22"/>
      <c r="CA2315" s="22"/>
      <c r="CB2315" s="22"/>
      <c r="CC2315" s="22"/>
      <c r="CD2315" s="22"/>
      <c r="CE2315" s="22"/>
      <c r="CF2315" s="22"/>
      <c r="CG2315" s="22"/>
      <c r="CH2315" s="22"/>
      <c r="CI2315" s="22"/>
      <c r="CJ2315" s="22"/>
      <c r="CK2315" s="24"/>
      <c r="CL2315" s="22"/>
      <c r="CM2315" s="22"/>
      <c r="CN2315" s="22"/>
      <c r="CO2315" s="22"/>
      <c r="CP2315" s="22"/>
      <c r="CQ2315" s="22"/>
      <c r="CR2315" s="22"/>
      <c r="CS2315" s="22"/>
      <c r="CT2315" s="22"/>
      <c r="CU2315" s="22"/>
      <c r="CV2315" s="22"/>
      <c r="CW2315" s="22"/>
      <c r="CX2315" s="22"/>
      <c r="CY2315" s="22"/>
      <c r="CZ2315" s="22"/>
      <c r="DA2315" s="22"/>
      <c r="DB2315" s="22"/>
      <c r="DC2315" s="22"/>
      <c r="DD2315" s="22"/>
      <c r="DE2315" s="22"/>
      <c r="DF2315" s="22"/>
      <c r="DG2315" s="22"/>
      <c r="DH2315" s="22"/>
      <c r="DI2315" s="22"/>
      <c r="DJ2315" s="22"/>
      <c r="DK2315" s="22"/>
      <c r="DL2315" s="22"/>
      <c r="DM2315" s="22"/>
      <c r="DN2315" s="22"/>
      <c r="DO2315" s="22"/>
      <c r="DP2315" s="22"/>
      <c r="DQ2315" s="24"/>
      <c r="DR2315" s="22"/>
      <c r="DS2315" s="22"/>
      <c r="DT2315" s="22"/>
      <c r="DU2315" s="22"/>
      <c r="DV2315" s="22"/>
      <c r="DW2315" s="22"/>
      <c r="DX2315" s="22"/>
      <c r="DY2315" s="22"/>
      <c r="DZ2315" s="22"/>
      <c r="EA2315" s="22"/>
      <c r="EB2315" s="22"/>
      <c r="EC2315" s="22"/>
      <c r="ED2315" s="22"/>
      <c r="EE2315" s="22"/>
      <c r="EF2315" s="22"/>
      <c r="EG2315" s="22"/>
      <c r="EH2315" s="22"/>
      <c r="EI2315" s="22"/>
      <c r="EJ2315" s="22"/>
      <c r="EK2315" s="22"/>
      <c r="EL2315" s="22"/>
      <c r="EM2315" s="22"/>
      <c r="EN2315" s="22"/>
      <c r="EO2315" s="22"/>
      <c r="EP2315" s="22"/>
      <c r="EQ2315" s="22"/>
      <c r="ER2315" s="22"/>
      <c r="ES2315" s="22"/>
      <c r="ET2315" s="22"/>
      <c r="EU2315" s="22"/>
      <c r="EV2315" s="22"/>
      <c r="EW2315" s="24"/>
      <c r="EX2315" s="22"/>
      <c r="EY2315" s="22"/>
      <c r="EZ2315" s="22"/>
      <c r="FA2315" s="22"/>
      <c r="FB2315" s="22"/>
      <c r="FC2315" s="22"/>
      <c r="FD2315" s="22"/>
      <c r="FE2315" s="22"/>
      <c r="FF2315" s="22"/>
      <c r="FG2315" s="22"/>
      <c r="FH2315" s="22"/>
      <c r="FI2315" s="22"/>
      <c r="FJ2315" s="22"/>
      <c r="FK2315" s="22"/>
      <c r="FL2315" s="22"/>
      <c r="FM2315" s="22"/>
      <c r="FN2315" s="22"/>
      <c r="FO2315" s="22"/>
      <c r="FP2315" s="22"/>
      <c r="FQ2315" s="22"/>
      <c r="FR2315" s="22"/>
      <c r="FS2315" s="22"/>
      <c r="FT2315" s="22"/>
      <c r="FU2315" s="22"/>
      <c r="FV2315" s="22"/>
      <c r="FW2315" s="22"/>
      <c r="FX2315" s="22"/>
      <c r="FY2315" s="22"/>
      <c r="FZ2315" s="22"/>
      <c r="GA2315" s="22"/>
      <c r="GB2315" s="22"/>
      <c r="GC2315" s="24"/>
      <c r="GD2315" s="22"/>
      <c r="GE2315" s="22"/>
      <c r="GF2315" s="22"/>
      <c r="GG2315" s="22"/>
      <c r="GH2315" s="22"/>
      <c r="GI2315" s="22"/>
      <c r="GJ2315" s="22"/>
      <c r="GK2315" s="22"/>
      <c r="GL2315" s="22"/>
      <c r="GM2315" s="22"/>
      <c r="GN2315" s="22"/>
      <c r="GO2315" s="22"/>
      <c r="GP2315" s="22"/>
      <c r="GQ2315" s="22"/>
      <c r="GR2315" s="22"/>
      <c r="GS2315" s="22"/>
      <c r="GT2315" s="22"/>
      <c r="GU2315" s="22"/>
      <c r="GV2315" s="22"/>
      <c r="GW2315" s="22"/>
      <c r="GX2315" s="22"/>
      <c r="GY2315" s="22"/>
      <c r="GZ2315" s="22"/>
      <c r="HA2315" s="22"/>
      <c r="HB2315" s="22"/>
      <c r="HC2315" s="22"/>
      <c r="HD2315" s="22"/>
      <c r="HE2315" s="22"/>
      <c r="HF2315" s="22"/>
      <c r="HG2315" s="22"/>
      <c r="HH2315" s="22"/>
      <c r="HI2315" s="24"/>
      <c r="HJ2315" s="22"/>
      <c r="HK2315" s="22"/>
      <c r="HL2315" s="22"/>
      <c r="HM2315" s="22"/>
      <c r="HN2315" s="22"/>
      <c r="HO2315" s="22"/>
      <c r="HP2315" s="22"/>
      <c r="HQ2315" s="22"/>
      <c r="HR2315" s="22"/>
      <c r="HS2315" s="22"/>
      <c r="HT2315" s="22"/>
      <c r="HU2315" s="22"/>
      <c r="HV2315" s="22"/>
      <c r="HW2315" s="22"/>
      <c r="HX2315" s="22"/>
      <c r="HY2315" s="22"/>
      <c r="HZ2315" s="22"/>
      <c r="IA2315" s="22"/>
      <c r="IB2315" s="22"/>
      <c r="IC2315" s="22"/>
      <c r="ID2315" s="22"/>
      <c r="IE2315" s="22"/>
      <c r="IF2315" s="22"/>
      <c r="IG2315" s="22"/>
      <c r="IH2315" s="22"/>
      <c r="II2315" s="22"/>
      <c r="IJ2315" s="22"/>
      <c r="IK2315" s="22"/>
      <c r="IL2315" s="22"/>
      <c r="IM2315" s="22"/>
      <c r="IN2315" s="22"/>
      <c r="IO2315" s="24"/>
      <c r="IP2315" s="22"/>
      <c r="IQ2315" s="22"/>
      <c r="IR2315" s="22"/>
      <c r="IS2315" s="22"/>
      <c r="IT2315" s="22"/>
      <c r="IU2315" s="22"/>
      <c r="IV2315" s="22"/>
      <c r="IW2315" s="22"/>
      <c r="IX2315" s="22"/>
      <c r="IY2315" s="22"/>
      <c r="IZ2315" s="22"/>
      <c r="JA2315" s="22"/>
      <c r="JB2315" s="22"/>
      <c r="JC2315" s="22"/>
      <c r="JD2315" s="22"/>
      <c r="JE2315" s="22"/>
      <c r="JF2315" s="22"/>
      <c r="JG2315" s="22"/>
      <c r="JH2315" s="22"/>
      <c r="JI2315" s="22"/>
      <c r="JJ2315" s="22"/>
      <c r="JK2315" s="22"/>
      <c r="JL2315" s="22"/>
      <c r="JM2315" s="22"/>
      <c r="JN2315" s="22"/>
      <c r="JO2315" s="22"/>
      <c r="JP2315" s="22"/>
      <c r="JQ2315" s="22"/>
      <c r="JR2315" s="22"/>
      <c r="JS2315" s="22"/>
      <c r="JT2315" s="22"/>
      <c r="JU2315" s="24"/>
      <c r="JV2315" s="22"/>
      <c r="JW2315" s="22"/>
      <c r="JX2315" s="22"/>
      <c r="JY2315" s="22"/>
      <c r="JZ2315" s="22"/>
      <c r="KA2315" s="22"/>
      <c r="KB2315" s="22"/>
      <c r="KC2315" s="22"/>
      <c r="KD2315" s="22"/>
      <c r="KE2315" s="22"/>
      <c r="KF2315" s="22"/>
      <c r="KG2315" s="22"/>
      <c r="KH2315" s="22"/>
      <c r="KI2315" s="22"/>
      <c r="KJ2315" s="22"/>
      <c r="KK2315" s="22"/>
      <c r="KL2315" s="22"/>
      <c r="KM2315" s="22"/>
      <c r="KN2315" s="22"/>
      <c r="KO2315" s="22"/>
      <c r="KP2315" s="22"/>
      <c r="KQ2315" s="22"/>
      <c r="KR2315" s="22"/>
      <c r="KS2315" s="22"/>
      <c r="KT2315" s="22"/>
      <c r="KU2315" s="22"/>
      <c r="KV2315" s="22"/>
      <c r="KW2315" s="22"/>
      <c r="KX2315" s="22"/>
      <c r="KY2315" s="22"/>
      <c r="KZ2315" s="22"/>
      <c r="LA2315" s="24"/>
      <c r="LB2315" s="22"/>
      <c r="LC2315" s="22"/>
      <c r="LD2315" s="22"/>
      <c r="LE2315" s="22"/>
      <c r="LF2315" s="22"/>
      <c r="LG2315" s="22"/>
      <c r="LH2315" s="22"/>
      <c r="LI2315" s="22"/>
      <c r="LJ2315" s="22"/>
      <c r="LK2315" s="22"/>
      <c r="LL2315" s="22"/>
      <c r="LM2315" s="22"/>
      <c r="LN2315" s="22"/>
      <c r="LO2315" s="22"/>
      <c r="LP2315" s="22"/>
      <c r="LQ2315" s="22"/>
      <c r="LR2315" s="22"/>
      <c r="LS2315" s="22"/>
      <c r="LT2315" s="22"/>
      <c r="LU2315" s="22"/>
      <c r="LV2315" s="22"/>
      <c r="LW2315" s="22"/>
      <c r="LX2315" s="22"/>
      <c r="LY2315" s="22"/>
      <c r="LZ2315" s="22"/>
      <c r="MA2315" s="22"/>
      <c r="MB2315" s="22"/>
      <c r="MC2315" s="22"/>
      <c r="MD2315" s="22"/>
      <c r="ME2315" s="22"/>
      <c r="MF2315" s="22"/>
      <c r="MG2315" s="24"/>
      <c r="MH2315" s="22"/>
      <c r="MI2315" s="22"/>
      <c r="MJ2315" s="22"/>
      <c r="MK2315" s="22"/>
      <c r="ML2315" s="22"/>
      <c r="MM2315" s="22"/>
      <c r="MN2315" s="22"/>
      <c r="MO2315" s="22"/>
      <c r="MP2315" s="22"/>
      <c r="MQ2315" s="22"/>
      <c r="MR2315" s="22"/>
      <c r="MS2315" s="22"/>
      <c r="MT2315" s="22"/>
      <c r="MU2315" s="22"/>
      <c r="MV2315" s="22"/>
      <c r="MW2315" s="22"/>
      <c r="MX2315" s="22"/>
      <c r="MY2315" s="22"/>
      <c r="MZ2315" s="22"/>
      <c r="NA2315" s="22"/>
      <c r="NB2315" s="22"/>
      <c r="NC2315" s="22"/>
      <c r="ND2315" s="22"/>
      <c r="NE2315" s="22"/>
      <c r="NF2315" s="22"/>
      <c r="NG2315" s="22"/>
      <c r="NH2315" s="22"/>
      <c r="NI2315" s="22"/>
      <c r="NJ2315" s="22"/>
      <c r="NK2315" s="22"/>
      <c r="NL2315" s="22"/>
      <c r="NM2315" s="24"/>
      <c r="NN2315" s="22"/>
      <c r="NO2315" s="22"/>
      <c r="NP2315" s="22"/>
      <c r="NQ2315" s="22"/>
      <c r="NR2315" s="22"/>
      <c r="NS2315" s="22"/>
      <c r="NT2315" s="22"/>
      <c r="NU2315" s="22"/>
      <c r="NV2315" s="22"/>
      <c r="NW2315" s="22"/>
      <c r="NX2315" s="22"/>
      <c r="NY2315" s="22"/>
      <c r="NZ2315" s="22"/>
      <c r="OA2315" s="22"/>
      <c r="OB2315" s="22"/>
      <c r="OC2315" s="22"/>
      <c r="OD2315" s="22"/>
      <c r="OE2315" s="22"/>
      <c r="OF2315" s="22"/>
      <c r="OG2315" s="22"/>
      <c r="OH2315" s="22"/>
      <c r="OI2315" s="22"/>
      <c r="OJ2315" s="22"/>
      <c r="OK2315" s="22"/>
      <c r="OL2315" s="22"/>
      <c r="OM2315" s="22"/>
      <c r="ON2315" s="22"/>
      <c r="OO2315" s="22"/>
      <c r="OP2315" s="22"/>
      <c r="OQ2315" s="22"/>
      <c r="OR2315" s="22"/>
    </row>
    <row r="2316" spans="1:408" ht="15" thickBot="1">
      <c r="A2316" s="1"/>
      <c r="B2316" s="12"/>
      <c r="C2316" s="12"/>
      <c r="D2316" s="22"/>
      <c r="E2316" s="54"/>
      <c r="F2316" s="54"/>
      <c r="G2316" s="54"/>
      <c r="H2316" s="55"/>
      <c r="I2316" s="22"/>
      <c r="J2316" s="56"/>
      <c r="K2316" s="81"/>
      <c r="L2316" s="57"/>
      <c r="M2316" s="57"/>
      <c r="N2316" s="55"/>
      <c r="O2316" s="58"/>
      <c r="P2316" s="58"/>
      <c r="Q2316" s="59"/>
      <c r="R2316" s="60"/>
      <c r="S2316" s="60"/>
      <c r="T2316" s="22"/>
      <c r="U2316" s="1"/>
      <c r="V2316" s="23"/>
      <c r="X2316" s="24"/>
      <c r="Y2316" s="24"/>
      <c r="Z2316" s="22"/>
      <c r="AA2316" s="22"/>
      <c r="AB2316" s="22"/>
      <c r="AC2316" s="22"/>
      <c r="AD2316" s="22"/>
      <c r="AE2316" s="22"/>
      <c r="AF2316" s="22"/>
      <c r="AG2316" s="22"/>
      <c r="AH2316" s="22"/>
      <c r="AI2316" s="22"/>
      <c r="AJ2316" s="22"/>
      <c r="AK2316" s="22"/>
      <c r="AL2316" s="22"/>
      <c r="AM2316" s="22"/>
      <c r="AN2316" s="22"/>
      <c r="AO2316" s="22"/>
      <c r="AP2316" s="22"/>
      <c r="AQ2316" s="22"/>
      <c r="AR2316" s="22"/>
      <c r="AS2316" s="22"/>
      <c r="AT2316" s="22"/>
      <c r="AU2316" s="22"/>
      <c r="AV2316" s="22"/>
      <c r="AW2316" s="22"/>
      <c r="AX2316" s="22"/>
      <c r="AY2316" s="22"/>
      <c r="AZ2316" s="22"/>
      <c r="BA2316" s="22"/>
      <c r="BB2316" s="22"/>
      <c r="BC2316" s="22"/>
      <c r="BD2316" s="22"/>
      <c r="BE2316" s="24"/>
      <c r="BF2316" s="22"/>
      <c r="BG2316" s="22"/>
      <c r="BH2316" s="22"/>
      <c r="BI2316" s="22"/>
      <c r="BJ2316" s="22"/>
      <c r="BK2316" s="22"/>
      <c r="BL2316" s="22"/>
      <c r="BM2316" s="22"/>
      <c r="BN2316" s="22"/>
      <c r="BO2316" s="22"/>
      <c r="BP2316" s="22"/>
      <c r="BQ2316" s="22"/>
      <c r="BR2316" s="22"/>
      <c r="BS2316" s="22"/>
      <c r="BT2316" s="22"/>
      <c r="BU2316" s="22"/>
      <c r="BV2316" s="22"/>
      <c r="BW2316" s="22"/>
      <c r="BX2316" s="22"/>
      <c r="BY2316" s="22"/>
      <c r="BZ2316" s="22"/>
      <c r="CA2316" s="22"/>
      <c r="CB2316" s="22"/>
      <c r="CC2316" s="22"/>
      <c r="CD2316" s="22"/>
      <c r="CE2316" s="22"/>
      <c r="CF2316" s="22"/>
      <c r="CG2316" s="22"/>
      <c r="CH2316" s="22"/>
      <c r="CI2316" s="22"/>
      <c r="CJ2316" s="22"/>
      <c r="CK2316" s="24"/>
      <c r="CL2316" s="22"/>
      <c r="CM2316" s="22"/>
      <c r="CN2316" s="22"/>
      <c r="CO2316" s="22"/>
      <c r="CP2316" s="22"/>
      <c r="CQ2316" s="22"/>
      <c r="CR2316" s="22"/>
      <c r="CS2316" s="22"/>
      <c r="CT2316" s="22"/>
      <c r="CU2316" s="22"/>
      <c r="CV2316" s="22"/>
      <c r="CW2316" s="22"/>
      <c r="CX2316" s="22"/>
      <c r="CY2316" s="22"/>
      <c r="CZ2316" s="22"/>
      <c r="DA2316" s="22"/>
      <c r="DB2316" s="22"/>
      <c r="DC2316" s="22"/>
      <c r="DD2316" s="22"/>
      <c r="DE2316" s="22"/>
      <c r="DF2316" s="22"/>
      <c r="DG2316" s="22"/>
      <c r="DH2316" s="22"/>
      <c r="DI2316" s="22"/>
      <c r="DJ2316" s="22"/>
      <c r="DK2316" s="22"/>
      <c r="DL2316" s="22"/>
      <c r="DM2316" s="22"/>
      <c r="DN2316" s="22"/>
      <c r="DO2316" s="22"/>
      <c r="DP2316" s="22"/>
      <c r="DQ2316" s="24"/>
      <c r="DR2316" s="22"/>
      <c r="DS2316" s="22"/>
      <c r="DT2316" s="22"/>
      <c r="DU2316" s="22"/>
      <c r="DV2316" s="22"/>
      <c r="DW2316" s="22"/>
      <c r="DX2316" s="22"/>
      <c r="DY2316" s="22"/>
      <c r="DZ2316" s="22"/>
      <c r="EA2316" s="22"/>
      <c r="EB2316" s="22"/>
      <c r="EC2316" s="22"/>
      <c r="ED2316" s="22"/>
      <c r="EE2316" s="22"/>
      <c r="EF2316" s="22"/>
      <c r="EG2316" s="22"/>
      <c r="EH2316" s="22"/>
      <c r="EI2316" s="22"/>
      <c r="EJ2316" s="22"/>
      <c r="EK2316" s="22"/>
      <c r="EL2316" s="22"/>
      <c r="EM2316" s="22"/>
      <c r="EN2316" s="22"/>
      <c r="EO2316" s="22"/>
      <c r="EP2316" s="22"/>
      <c r="EQ2316" s="22"/>
      <c r="ER2316" s="22"/>
      <c r="ES2316" s="22"/>
      <c r="ET2316" s="22"/>
      <c r="EU2316" s="22"/>
      <c r="EV2316" s="22"/>
      <c r="EW2316" s="24"/>
      <c r="EX2316" s="22"/>
      <c r="EY2316" s="22"/>
      <c r="EZ2316" s="22"/>
      <c r="FA2316" s="22"/>
      <c r="FB2316" s="22"/>
      <c r="FC2316" s="22"/>
      <c r="FD2316" s="22"/>
      <c r="FE2316" s="22"/>
      <c r="FF2316" s="22"/>
      <c r="FG2316" s="22"/>
      <c r="FH2316" s="22"/>
      <c r="FI2316" s="22"/>
      <c r="FJ2316" s="22"/>
      <c r="FK2316" s="22"/>
      <c r="FL2316" s="22"/>
      <c r="FM2316" s="22"/>
      <c r="FN2316" s="22"/>
      <c r="FO2316" s="22"/>
      <c r="FP2316" s="22"/>
      <c r="FQ2316" s="22"/>
      <c r="FR2316" s="22"/>
      <c r="FS2316" s="22"/>
      <c r="FT2316" s="22"/>
      <c r="FU2316" s="22"/>
      <c r="FV2316" s="22"/>
      <c r="FW2316" s="22"/>
      <c r="FX2316" s="22"/>
      <c r="FY2316" s="22"/>
      <c r="FZ2316" s="22"/>
      <c r="GA2316" s="22"/>
      <c r="GB2316" s="22"/>
      <c r="GC2316" s="24"/>
      <c r="GD2316" s="22"/>
      <c r="GE2316" s="22"/>
      <c r="GF2316" s="22"/>
      <c r="GG2316" s="22"/>
      <c r="GH2316" s="22"/>
      <c r="GI2316" s="22"/>
      <c r="GJ2316" s="22"/>
      <c r="GK2316" s="22"/>
      <c r="GL2316" s="22"/>
      <c r="GM2316" s="22"/>
      <c r="GN2316" s="22"/>
      <c r="GO2316" s="22"/>
      <c r="GP2316" s="22"/>
      <c r="GQ2316" s="22"/>
      <c r="GR2316" s="22"/>
      <c r="GS2316" s="22"/>
      <c r="GT2316" s="22"/>
      <c r="GU2316" s="22"/>
      <c r="GV2316" s="22"/>
      <c r="GW2316" s="22"/>
      <c r="GX2316" s="22"/>
      <c r="GY2316" s="22"/>
      <c r="GZ2316" s="22"/>
      <c r="HA2316" s="22"/>
      <c r="HB2316" s="22"/>
      <c r="HC2316" s="22"/>
      <c r="HD2316" s="22"/>
      <c r="HE2316" s="22"/>
      <c r="HF2316" s="22"/>
      <c r="HG2316" s="22"/>
      <c r="HH2316" s="22"/>
      <c r="HI2316" s="24"/>
      <c r="HJ2316" s="22"/>
      <c r="HK2316" s="22"/>
      <c r="HL2316" s="22"/>
      <c r="HM2316" s="22"/>
      <c r="HN2316" s="22"/>
      <c r="HO2316" s="22"/>
      <c r="HP2316" s="22"/>
      <c r="HQ2316" s="22"/>
      <c r="HR2316" s="22"/>
      <c r="HS2316" s="22"/>
      <c r="HT2316" s="22"/>
      <c r="HU2316" s="22"/>
      <c r="HV2316" s="22"/>
      <c r="HW2316" s="22"/>
      <c r="HX2316" s="22"/>
      <c r="HY2316" s="22"/>
      <c r="HZ2316" s="22"/>
      <c r="IA2316" s="22"/>
      <c r="IB2316" s="22"/>
      <c r="IC2316" s="22"/>
      <c r="ID2316" s="22"/>
      <c r="IE2316" s="22"/>
      <c r="IF2316" s="22"/>
      <c r="IG2316" s="22"/>
      <c r="IH2316" s="22"/>
      <c r="II2316" s="22"/>
      <c r="IJ2316" s="22"/>
      <c r="IK2316" s="22"/>
      <c r="IL2316" s="22"/>
      <c r="IM2316" s="22"/>
      <c r="IN2316" s="22"/>
      <c r="IO2316" s="24"/>
      <c r="IP2316" s="22"/>
      <c r="IQ2316" s="22"/>
      <c r="IR2316" s="22"/>
      <c r="IS2316" s="22"/>
      <c r="IT2316" s="22"/>
      <c r="IU2316" s="22"/>
      <c r="IV2316" s="22"/>
      <c r="IW2316" s="22"/>
      <c r="IX2316" s="22"/>
      <c r="IY2316" s="22"/>
      <c r="IZ2316" s="22"/>
      <c r="JA2316" s="22"/>
      <c r="JB2316" s="22"/>
      <c r="JC2316" s="22"/>
      <c r="JD2316" s="22"/>
      <c r="JE2316" s="22"/>
      <c r="JF2316" s="22"/>
      <c r="JG2316" s="22"/>
      <c r="JH2316" s="22"/>
      <c r="JI2316" s="22"/>
      <c r="JJ2316" s="22"/>
      <c r="JK2316" s="22"/>
      <c r="JL2316" s="22"/>
      <c r="JM2316" s="22"/>
      <c r="JN2316" s="22"/>
      <c r="JO2316" s="22"/>
      <c r="JP2316" s="22"/>
      <c r="JQ2316" s="22"/>
      <c r="JR2316" s="22"/>
      <c r="JS2316" s="22"/>
      <c r="JT2316" s="22"/>
      <c r="JU2316" s="24"/>
      <c r="JV2316" s="22"/>
      <c r="JW2316" s="22"/>
      <c r="JX2316" s="22"/>
      <c r="JY2316" s="22"/>
      <c r="JZ2316" s="22"/>
      <c r="KA2316" s="22"/>
      <c r="KB2316" s="22"/>
      <c r="KC2316" s="22"/>
      <c r="KD2316" s="22"/>
      <c r="KE2316" s="22"/>
      <c r="KF2316" s="22"/>
      <c r="KG2316" s="22"/>
      <c r="KH2316" s="22"/>
      <c r="KI2316" s="22"/>
      <c r="KJ2316" s="22"/>
      <c r="KK2316" s="22"/>
      <c r="KL2316" s="22"/>
      <c r="KM2316" s="22"/>
      <c r="KN2316" s="22"/>
      <c r="KO2316" s="22"/>
      <c r="KP2316" s="22"/>
      <c r="KQ2316" s="22"/>
      <c r="KR2316" s="22"/>
      <c r="KS2316" s="22"/>
      <c r="KT2316" s="22"/>
      <c r="KU2316" s="22"/>
      <c r="KV2316" s="22"/>
      <c r="KW2316" s="22"/>
      <c r="KX2316" s="22"/>
      <c r="KY2316" s="22"/>
      <c r="KZ2316" s="22"/>
      <c r="LA2316" s="24"/>
      <c r="LB2316" s="22"/>
      <c r="LC2316" s="22"/>
      <c r="LD2316" s="22"/>
      <c r="LE2316" s="22"/>
      <c r="LF2316" s="22"/>
      <c r="LG2316" s="22"/>
      <c r="LH2316" s="22"/>
      <c r="LI2316" s="22"/>
      <c r="LJ2316" s="22"/>
      <c r="LK2316" s="22"/>
      <c r="LL2316" s="22"/>
      <c r="LM2316" s="22"/>
      <c r="LN2316" s="22"/>
      <c r="LO2316" s="22"/>
      <c r="LP2316" s="22"/>
      <c r="LQ2316" s="22"/>
      <c r="LR2316" s="22"/>
      <c r="LS2316" s="22"/>
      <c r="LT2316" s="22"/>
      <c r="LU2316" s="22"/>
      <c r="LV2316" s="22"/>
      <c r="LW2316" s="22"/>
      <c r="LX2316" s="22"/>
      <c r="LY2316" s="22"/>
      <c r="LZ2316" s="22"/>
      <c r="MA2316" s="22"/>
      <c r="MB2316" s="22"/>
      <c r="MC2316" s="22"/>
      <c r="MD2316" s="22"/>
      <c r="ME2316" s="22"/>
      <c r="MF2316" s="22"/>
      <c r="MG2316" s="24"/>
      <c r="MH2316" s="22"/>
      <c r="MI2316" s="22"/>
      <c r="MJ2316" s="22"/>
      <c r="MK2316" s="22"/>
      <c r="ML2316" s="22"/>
      <c r="MM2316" s="22"/>
      <c r="MN2316" s="22"/>
      <c r="MO2316" s="22"/>
      <c r="MP2316" s="22"/>
      <c r="MQ2316" s="22"/>
      <c r="MR2316" s="22"/>
      <c r="MS2316" s="22"/>
      <c r="MT2316" s="22"/>
      <c r="MU2316" s="22"/>
      <c r="MV2316" s="22"/>
      <c r="MW2316" s="22"/>
      <c r="MX2316" s="22"/>
      <c r="MY2316" s="22"/>
      <c r="MZ2316" s="22"/>
      <c r="NA2316" s="22"/>
      <c r="NB2316" s="22"/>
      <c r="NC2316" s="22"/>
      <c r="ND2316" s="22"/>
      <c r="NE2316" s="22"/>
      <c r="NF2316" s="22"/>
      <c r="NG2316" s="22"/>
      <c r="NH2316" s="22"/>
      <c r="NI2316" s="22"/>
      <c r="NJ2316" s="22"/>
      <c r="NK2316" s="22"/>
      <c r="NL2316" s="22"/>
      <c r="NM2316" s="24"/>
      <c r="NN2316" s="22"/>
      <c r="NO2316" s="22"/>
      <c r="NP2316" s="22"/>
      <c r="NQ2316" s="22"/>
      <c r="NR2316" s="22"/>
      <c r="NS2316" s="22"/>
      <c r="NT2316" s="22"/>
      <c r="NU2316" s="22"/>
      <c r="NV2316" s="22"/>
      <c r="NW2316" s="22"/>
      <c r="NX2316" s="22"/>
      <c r="NY2316" s="22"/>
      <c r="NZ2316" s="22"/>
      <c r="OA2316" s="22"/>
      <c r="OB2316" s="22"/>
      <c r="OC2316" s="22"/>
      <c r="OD2316" s="22"/>
      <c r="OE2316" s="22"/>
      <c r="OF2316" s="22"/>
      <c r="OG2316" s="22"/>
      <c r="OH2316" s="22"/>
      <c r="OI2316" s="22"/>
      <c r="OJ2316" s="22"/>
      <c r="OK2316" s="22"/>
      <c r="OL2316" s="22"/>
      <c r="OM2316" s="22"/>
      <c r="ON2316" s="22"/>
      <c r="OO2316" s="22"/>
      <c r="OP2316" s="22"/>
      <c r="OQ2316" s="22"/>
      <c r="OR2316" s="22"/>
    </row>
    <row r="2317" spans="1:408" ht="15" thickBot="1">
      <c r="A2317" s="1"/>
      <c r="B2317" s="12"/>
      <c r="C2317" s="12"/>
      <c r="D2317" s="22"/>
      <c r="E2317" s="54"/>
      <c r="F2317" s="54"/>
      <c r="G2317" s="54"/>
      <c r="H2317" s="55"/>
      <c r="I2317" s="22"/>
      <c r="J2317" s="56"/>
      <c r="K2317" s="80"/>
      <c r="L2317" s="57"/>
      <c r="M2317" s="57"/>
      <c r="N2317" s="55"/>
      <c r="O2317" s="58"/>
      <c r="P2317" s="58"/>
      <c r="Q2317" s="59"/>
      <c r="R2317" s="60"/>
      <c r="S2317" s="60"/>
      <c r="T2317" s="22"/>
      <c r="U2317" s="1"/>
      <c r="V2317" s="23"/>
      <c r="X2317" s="24"/>
      <c r="Y2317" s="24"/>
      <c r="Z2317" s="22"/>
      <c r="AA2317" s="22"/>
      <c r="AB2317" s="22"/>
      <c r="AC2317" s="22"/>
      <c r="AD2317" s="22"/>
      <c r="AE2317" s="22"/>
      <c r="AF2317" s="22"/>
      <c r="AG2317" s="22"/>
      <c r="AH2317" s="22"/>
      <c r="AI2317" s="22"/>
      <c r="AJ2317" s="22"/>
      <c r="AK2317" s="22"/>
      <c r="AL2317" s="22"/>
      <c r="AM2317" s="22"/>
      <c r="AN2317" s="22"/>
      <c r="AO2317" s="22"/>
      <c r="AP2317" s="22"/>
      <c r="AQ2317" s="22"/>
      <c r="AR2317" s="22"/>
      <c r="AS2317" s="22"/>
      <c r="AT2317" s="22"/>
      <c r="AU2317" s="22"/>
      <c r="AV2317" s="22"/>
      <c r="AW2317" s="22"/>
      <c r="AX2317" s="22"/>
      <c r="AY2317" s="22"/>
      <c r="AZ2317" s="22"/>
      <c r="BA2317" s="22"/>
      <c r="BB2317" s="22"/>
      <c r="BC2317" s="22"/>
      <c r="BD2317" s="22"/>
      <c r="BE2317" s="24"/>
      <c r="BF2317" s="22"/>
      <c r="BG2317" s="22"/>
      <c r="BH2317" s="22"/>
      <c r="BI2317" s="22"/>
      <c r="BJ2317" s="22"/>
      <c r="BK2317" s="22"/>
      <c r="BL2317" s="22"/>
      <c r="BM2317" s="22"/>
      <c r="BN2317" s="22"/>
      <c r="BO2317" s="22"/>
      <c r="BP2317" s="22"/>
      <c r="BQ2317" s="22"/>
      <c r="BR2317" s="22"/>
      <c r="BS2317" s="22"/>
      <c r="BT2317" s="22"/>
      <c r="BU2317" s="22"/>
      <c r="BV2317" s="22"/>
      <c r="BW2317" s="22"/>
      <c r="BX2317" s="22"/>
      <c r="BY2317" s="22"/>
      <c r="BZ2317" s="22"/>
      <c r="CA2317" s="22"/>
      <c r="CB2317" s="22"/>
      <c r="CC2317" s="22"/>
      <c r="CD2317" s="22"/>
      <c r="CE2317" s="22"/>
      <c r="CF2317" s="22"/>
      <c r="CG2317" s="22"/>
      <c r="CH2317" s="22"/>
      <c r="CI2317" s="22"/>
      <c r="CJ2317" s="22"/>
      <c r="CK2317" s="24"/>
      <c r="CL2317" s="22"/>
      <c r="CM2317" s="22"/>
      <c r="CN2317" s="22"/>
      <c r="CO2317" s="22"/>
      <c r="CP2317" s="22"/>
      <c r="CQ2317" s="22"/>
      <c r="CR2317" s="22"/>
      <c r="CS2317" s="22"/>
      <c r="CT2317" s="22"/>
      <c r="CU2317" s="22"/>
      <c r="CV2317" s="22"/>
      <c r="CW2317" s="22"/>
      <c r="CX2317" s="22"/>
      <c r="CY2317" s="22"/>
      <c r="CZ2317" s="22"/>
      <c r="DA2317" s="22"/>
      <c r="DB2317" s="22"/>
      <c r="DC2317" s="22"/>
      <c r="DD2317" s="22"/>
      <c r="DE2317" s="22"/>
      <c r="DF2317" s="22"/>
      <c r="DG2317" s="22"/>
      <c r="DH2317" s="22"/>
      <c r="DI2317" s="22"/>
      <c r="DJ2317" s="22"/>
      <c r="DK2317" s="22"/>
      <c r="DL2317" s="22"/>
      <c r="DM2317" s="22"/>
      <c r="DN2317" s="22"/>
      <c r="DO2317" s="22"/>
      <c r="DP2317" s="22"/>
      <c r="DQ2317" s="24"/>
      <c r="DR2317" s="22"/>
      <c r="DS2317" s="22"/>
      <c r="DT2317" s="22"/>
      <c r="DU2317" s="22"/>
      <c r="DV2317" s="22"/>
      <c r="DW2317" s="22"/>
      <c r="DX2317" s="22"/>
      <c r="DY2317" s="22"/>
      <c r="DZ2317" s="22"/>
      <c r="EA2317" s="22"/>
      <c r="EB2317" s="22"/>
      <c r="EC2317" s="22"/>
      <c r="ED2317" s="22"/>
      <c r="EE2317" s="22"/>
      <c r="EF2317" s="22"/>
      <c r="EG2317" s="22"/>
      <c r="EH2317" s="22"/>
      <c r="EI2317" s="22"/>
      <c r="EJ2317" s="22"/>
      <c r="EK2317" s="22"/>
      <c r="EL2317" s="22"/>
      <c r="EM2317" s="22"/>
      <c r="EN2317" s="22"/>
      <c r="EO2317" s="22"/>
      <c r="EP2317" s="22"/>
      <c r="EQ2317" s="22"/>
      <c r="ER2317" s="22"/>
      <c r="ES2317" s="22"/>
      <c r="ET2317" s="22"/>
      <c r="EU2317" s="22"/>
      <c r="EV2317" s="22"/>
      <c r="EW2317" s="24"/>
      <c r="EX2317" s="22"/>
      <c r="EY2317" s="22"/>
      <c r="EZ2317" s="22"/>
      <c r="FA2317" s="22"/>
      <c r="FB2317" s="22"/>
      <c r="FC2317" s="22"/>
      <c r="FD2317" s="22"/>
      <c r="FE2317" s="22"/>
      <c r="FF2317" s="22"/>
      <c r="FG2317" s="22"/>
      <c r="FH2317" s="22"/>
      <c r="FI2317" s="22"/>
      <c r="FJ2317" s="22"/>
      <c r="FK2317" s="22"/>
      <c r="FL2317" s="22"/>
      <c r="FM2317" s="22"/>
      <c r="FN2317" s="22"/>
      <c r="FO2317" s="22"/>
      <c r="FP2317" s="22"/>
      <c r="FQ2317" s="22"/>
      <c r="FR2317" s="22"/>
      <c r="FS2317" s="22"/>
      <c r="FT2317" s="22"/>
      <c r="FU2317" s="22"/>
      <c r="FV2317" s="22"/>
      <c r="FW2317" s="22"/>
      <c r="FX2317" s="22"/>
      <c r="FY2317" s="22"/>
      <c r="FZ2317" s="22"/>
      <c r="GA2317" s="22"/>
      <c r="GB2317" s="22"/>
      <c r="GC2317" s="24"/>
      <c r="GD2317" s="22"/>
      <c r="GE2317" s="22"/>
      <c r="GF2317" s="22"/>
      <c r="GG2317" s="22"/>
      <c r="GH2317" s="22"/>
      <c r="GI2317" s="22"/>
      <c r="GJ2317" s="22"/>
      <c r="GK2317" s="22"/>
      <c r="GL2317" s="22"/>
      <c r="GM2317" s="22"/>
      <c r="GN2317" s="22"/>
      <c r="GO2317" s="22"/>
      <c r="GP2317" s="22"/>
      <c r="GQ2317" s="22"/>
      <c r="GR2317" s="22"/>
      <c r="GS2317" s="22"/>
      <c r="GT2317" s="22"/>
      <c r="GU2317" s="22"/>
      <c r="GV2317" s="22"/>
      <c r="GW2317" s="22"/>
      <c r="GX2317" s="22"/>
      <c r="GY2317" s="22"/>
      <c r="GZ2317" s="22"/>
      <c r="HA2317" s="22"/>
      <c r="HB2317" s="22"/>
      <c r="HC2317" s="22"/>
      <c r="HD2317" s="22"/>
      <c r="HE2317" s="22"/>
      <c r="HF2317" s="22"/>
      <c r="HG2317" s="22"/>
      <c r="HH2317" s="22"/>
      <c r="HI2317" s="24"/>
      <c r="HJ2317" s="22"/>
      <c r="HK2317" s="22"/>
      <c r="HL2317" s="22"/>
      <c r="HM2317" s="22"/>
      <c r="HN2317" s="22"/>
      <c r="HO2317" s="22"/>
      <c r="HP2317" s="22"/>
      <c r="HQ2317" s="22"/>
      <c r="HR2317" s="22"/>
      <c r="HS2317" s="22"/>
      <c r="HT2317" s="22"/>
      <c r="HU2317" s="22"/>
      <c r="HV2317" s="22"/>
      <c r="HW2317" s="22"/>
      <c r="HX2317" s="22"/>
      <c r="HY2317" s="22"/>
      <c r="HZ2317" s="22"/>
      <c r="IA2317" s="22"/>
      <c r="IB2317" s="22"/>
      <c r="IC2317" s="22"/>
      <c r="ID2317" s="22"/>
      <c r="IE2317" s="22"/>
      <c r="IF2317" s="22"/>
      <c r="IG2317" s="22"/>
      <c r="IH2317" s="22"/>
      <c r="II2317" s="22"/>
      <c r="IJ2317" s="22"/>
      <c r="IK2317" s="22"/>
      <c r="IL2317" s="22"/>
      <c r="IM2317" s="22"/>
      <c r="IN2317" s="22"/>
      <c r="IO2317" s="24"/>
      <c r="IP2317" s="22"/>
      <c r="IQ2317" s="22"/>
      <c r="IR2317" s="22"/>
      <c r="IS2317" s="22"/>
      <c r="IT2317" s="22"/>
      <c r="IU2317" s="22"/>
      <c r="IV2317" s="22"/>
      <c r="IW2317" s="22"/>
      <c r="IX2317" s="22"/>
      <c r="IY2317" s="22"/>
      <c r="IZ2317" s="22"/>
      <c r="JA2317" s="22"/>
      <c r="JB2317" s="22"/>
      <c r="JC2317" s="22"/>
      <c r="JD2317" s="22"/>
      <c r="JE2317" s="22"/>
      <c r="JF2317" s="22"/>
      <c r="JG2317" s="22"/>
      <c r="JH2317" s="22"/>
      <c r="JI2317" s="22"/>
      <c r="JJ2317" s="22"/>
      <c r="JK2317" s="22"/>
      <c r="JL2317" s="22"/>
      <c r="JM2317" s="22"/>
      <c r="JN2317" s="22"/>
      <c r="JO2317" s="22"/>
      <c r="JP2317" s="22"/>
      <c r="JQ2317" s="22"/>
      <c r="JR2317" s="22"/>
      <c r="JS2317" s="22"/>
      <c r="JT2317" s="22"/>
      <c r="JU2317" s="24"/>
      <c r="JV2317" s="22"/>
      <c r="JW2317" s="22"/>
      <c r="JX2317" s="22"/>
      <c r="JY2317" s="22"/>
      <c r="JZ2317" s="22"/>
      <c r="KA2317" s="22"/>
      <c r="KB2317" s="22"/>
      <c r="KC2317" s="22"/>
      <c r="KD2317" s="22"/>
      <c r="KE2317" s="22"/>
      <c r="KF2317" s="22"/>
      <c r="KG2317" s="22"/>
      <c r="KH2317" s="22"/>
      <c r="KI2317" s="22"/>
      <c r="KJ2317" s="22"/>
      <c r="KK2317" s="22"/>
      <c r="KL2317" s="22"/>
      <c r="KM2317" s="22"/>
      <c r="KN2317" s="22"/>
      <c r="KO2317" s="22"/>
      <c r="KP2317" s="22"/>
      <c r="KQ2317" s="22"/>
      <c r="KR2317" s="22"/>
      <c r="KS2317" s="22"/>
      <c r="KT2317" s="22"/>
      <c r="KU2317" s="22"/>
      <c r="KV2317" s="22"/>
      <c r="KW2317" s="22"/>
      <c r="KX2317" s="22"/>
      <c r="KY2317" s="22"/>
      <c r="KZ2317" s="22"/>
      <c r="LA2317" s="24"/>
      <c r="LB2317" s="22"/>
      <c r="LC2317" s="22"/>
      <c r="LD2317" s="22"/>
      <c r="LE2317" s="22"/>
      <c r="LF2317" s="22"/>
      <c r="LG2317" s="22"/>
      <c r="LH2317" s="22"/>
      <c r="LI2317" s="22"/>
      <c r="LJ2317" s="22"/>
      <c r="LK2317" s="22"/>
      <c r="LL2317" s="22"/>
      <c r="LM2317" s="22"/>
      <c r="LN2317" s="22"/>
      <c r="LO2317" s="22"/>
      <c r="LP2317" s="22"/>
      <c r="LQ2317" s="22"/>
      <c r="LR2317" s="22"/>
      <c r="LS2317" s="22"/>
      <c r="LT2317" s="22"/>
      <c r="LU2317" s="22"/>
      <c r="LV2317" s="22"/>
      <c r="LW2317" s="22"/>
      <c r="LX2317" s="22"/>
      <c r="LY2317" s="22"/>
      <c r="LZ2317" s="22"/>
      <c r="MA2317" s="22"/>
      <c r="MB2317" s="22"/>
      <c r="MC2317" s="22"/>
      <c r="MD2317" s="22"/>
      <c r="ME2317" s="22"/>
      <c r="MF2317" s="22"/>
      <c r="MG2317" s="24"/>
      <c r="MH2317" s="22"/>
      <c r="MI2317" s="22"/>
      <c r="MJ2317" s="22"/>
      <c r="MK2317" s="22"/>
      <c r="ML2317" s="22"/>
      <c r="MM2317" s="22"/>
      <c r="MN2317" s="22"/>
      <c r="MO2317" s="22"/>
      <c r="MP2317" s="22"/>
      <c r="MQ2317" s="22"/>
      <c r="MR2317" s="22"/>
      <c r="MS2317" s="22"/>
      <c r="MT2317" s="22"/>
      <c r="MU2317" s="22"/>
      <c r="MV2317" s="22"/>
      <c r="MW2317" s="22"/>
      <c r="MX2317" s="22"/>
      <c r="MY2317" s="22"/>
      <c r="MZ2317" s="22"/>
      <c r="NA2317" s="22"/>
      <c r="NB2317" s="22"/>
      <c r="NC2317" s="22"/>
      <c r="ND2317" s="22"/>
      <c r="NE2317" s="22"/>
      <c r="NF2317" s="22"/>
      <c r="NG2317" s="22"/>
      <c r="NH2317" s="22"/>
      <c r="NI2317" s="22"/>
      <c r="NJ2317" s="22"/>
      <c r="NK2317" s="22"/>
      <c r="NL2317" s="22"/>
      <c r="NM2317" s="24"/>
      <c r="NN2317" s="22"/>
      <c r="NO2317" s="22"/>
      <c r="NP2317" s="22"/>
      <c r="NQ2317" s="22"/>
      <c r="NR2317" s="22"/>
      <c r="NS2317" s="22"/>
      <c r="NT2317" s="22"/>
      <c r="NU2317" s="22"/>
      <c r="NV2317" s="22"/>
      <c r="NW2317" s="22"/>
      <c r="NX2317" s="22"/>
      <c r="NY2317" s="22"/>
      <c r="NZ2317" s="22"/>
      <c r="OA2317" s="22"/>
      <c r="OB2317" s="22"/>
      <c r="OC2317" s="22"/>
      <c r="OD2317" s="22"/>
      <c r="OE2317" s="22"/>
      <c r="OF2317" s="22"/>
      <c r="OG2317" s="22"/>
      <c r="OH2317" s="22"/>
      <c r="OI2317" s="22"/>
      <c r="OJ2317" s="22"/>
      <c r="OK2317" s="22"/>
      <c r="OL2317" s="22"/>
      <c r="OM2317" s="22"/>
      <c r="ON2317" s="22"/>
      <c r="OO2317" s="22"/>
      <c r="OP2317" s="22"/>
      <c r="OQ2317" s="22"/>
      <c r="OR2317" s="22"/>
    </row>
    <row r="2318" spans="1:408" ht="15" thickBot="1">
      <c r="A2318" s="1"/>
      <c r="B2318" s="12"/>
      <c r="C2318" s="12"/>
      <c r="D2318" s="22"/>
      <c r="E2318" s="54"/>
      <c r="F2318" s="54"/>
      <c r="G2318" s="54"/>
      <c r="H2318" s="55"/>
      <c r="I2318" s="22"/>
      <c r="J2318" s="56"/>
      <c r="K2318" s="81"/>
      <c r="L2318" s="57"/>
      <c r="M2318" s="57"/>
      <c r="N2318" s="55"/>
      <c r="O2318" s="58"/>
      <c r="P2318" s="58"/>
      <c r="Q2318" s="59"/>
      <c r="R2318" s="60"/>
      <c r="S2318" s="60"/>
      <c r="T2318" s="22"/>
      <c r="U2318" s="1"/>
      <c r="V2318" s="23"/>
      <c r="X2318" s="24"/>
      <c r="Y2318" s="24"/>
      <c r="Z2318" s="22"/>
      <c r="AA2318" s="22"/>
      <c r="AB2318" s="22"/>
      <c r="AC2318" s="22"/>
      <c r="AD2318" s="22"/>
      <c r="AE2318" s="22"/>
      <c r="AF2318" s="22"/>
      <c r="AG2318" s="22"/>
      <c r="AH2318" s="22"/>
      <c r="AI2318" s="22"/>
      <c r="AJ2318" s="22"/>
      <c r="AK2318" s="22"/>
      <c r="AL2318" s="22"/>
      <c r="AM2318" s="22"/>
      <c r="AN2318" s="22"/>
      <c r="AO2318" s="22"/>
      <c r="AP2318" s="22"/>
      <c r="AQ2318" s="22"/>
      <c r="AR2318" s="22"/>
      <c r="AS2318" s="22"/>
      <c r="AT2318" s="22"/>
      <c r="AU2318" s="22"/>
      <c r="AV2318" s="22"/>
      <c r="AW2318" s="22"/>
      <c r="AX2318" s="22"/>
      <c r="AY2318" s="22"/>
      <c r="AZ2318" s="22"/>
      <c r="BA2318" s="22"/>
      <c r="BB2318" s="22"/>
      <c r="BC2318" s="22"/>
      <c r="BD2318" s="22"/>
      <c r="BE2318" s="24"/>
      <c r="BF2318" s="22"/>
      <c r="BG2318" s="22"/>
      <c r="BH2318" s="22"/>
      <c r="BI2318" s="22"/>
      <c r="BJ2318" s="22"/>
      <c r="BK2318" s="22"/>
      <c r="BL2318" s="22"/>
      <c r="BM2318" s="22"/>
      <c r="BN2318" s="22"/>
      <c r="BO2318" s="22"/>
      <c r="BP2318" s="22"/>
      <c r="BQ2318" s="22"/>
      <c r="BR2318" s="22"/>
      <c r="BS2318" s="22"/>
      <c r="BT2318" s="22"/>
      <c r="BU2318" s="22"/>
      <c r="BV2318" s="22"/>
      <c r="BW2318" s="22"/>
      <c r="BX2318" s="22"/>
      <c r="BY2318" s="22"/>
      <c r="BZ2318" s="22"/>
      <c r="CA2318" s="22"/>
      <c r="CB2318" s="22"/>
      <c r="CC2318" s="22"/>
      <c r="CD2318" s="22"/>
      <c r="CE2318" s="22"/>
      <c r="CF2318" s="22"/>
      <c r="CG2318" s="22"/>
      <c r="CH2318" s="22"/>
      <c r="CI2318" s="22"/>
      <c r="CJ2318" s="22"/>
      <c r="CK2318" s="24"/>
      <c r="CL2318" s="22"/>
      <c r="CM2318" s="22"/>
      <c r="CN2318" s="22"/>
      <c r="CO2318" s="22"/>
      <c r="CP2318" s="22"/>
      <c r="CQ2318" s="22"/>
      <c r="CR2318" s="22"/>
      <c r="CS2318" s="22"/>
      <c r="CT2318" s="22"/>
      <c r="CU2318" s="22"/>
      <c r="CV2318" s="22"/>
      <c r="CW2318" s="22"/>
      <c r="CX2318" s="22"/>
      <c r="CY2318" s="22"/>
      <c r="CZ2318" s="22"/>
      <c r="DA2318" s="22"/>
      <c r="DB2318" s="22"/>
      <c r="DC2318" s="22"/>
      <c r="DD2318" s="22"/>
      <c r="DE2318" s="22"/>
      <c r="DF2318" s="22"/>
      <c r="DG2318" s="22"/>
      <c r="DH2318" s="22"/>
      <c r="DI2318" s="22"/>
      <c r="DJ2318" s="22"/>
      <c r="DK2318" s="22"/>
      <c r="DL2318" s="22"/>
      <c r="DM2318" s="22"/>
      <c r="DN2318" s="22"/>
      <c r="DO2318" s="22"/>
      <c r="DP2318" s="22"/>
      <c r="DQ2318" s="24"/>
      <c r="DR2318" s="22"/>
      <c r="DS2318" s="22"/>
      <c r="DT2318" s="22"/>
      <c r="DU2318" s="22"/>
      <c r="DV2318" s="22"/>
      <c r="DW2318" s="22"/>
      <c r="DX2318" s="22"/>
      <c r="DY2318" s="22"/>
      <c r="DZ2318" s="22"/>
      <c r="EA2318" s="22"/>
      <c r="EB2318" s="22"/>
      <c r="EC2318" s="22"/>
      <c r="ED2318" s="22"/>
      <c r="EE2318" s="22"/>
      <c r="EF2318" s="22"/>
      <c r="EG2318" s="22"/>
      <c r="EH2318" s="22"/>
      <c r="EI2318" s="22"/>
      <c r="EJ2318" s="22"/>
      <c r="EK2318" s="22"/>
      <c r="EL2318" s="22"/>
      <c r="EM2318" s="22"/>
      <c r="EN2318" s="22"/>
      <c r="EO2318" s="22"/>
      <c r="EP2318" s="22"/>
      <c r="EQ2318" s="22"/>
      <c r="ER2318" s="22"/>
      <c r="ES2318" s="22"/>
      <c r="ET2318" s="22"/>
      <c r="EU2318" s="22"/>
      <c r="EV2318" s="22"/>
      <c r="EW2318" s="24"/>
      <c r="EX2318" s="22"/>
      <c r="EY2318" s="22"/>
      <c r="EZ2318" s="22"/>
      <c r="FA2318" s="22"/>
      <c r="FB2318" s="22"/>
      <c r="FC2318" s="22"/>
      <c r="FD2318" s="22"/>
      <c r="FE2318" s="22"/>
      <c r="FF2318" s="22"/>
      <c r="FG2318" s="22"/>
      <c r="FH2318" s="22"/>
      <c r="FI2318" s="22"/>
      <c r="FJ2318" s="22"/>
      <c r="FK2318" s="22"/>
      <c r="FL2318" s="22"/>
      <c r="FM2318" s="22"/>
      <c r="FN2318" s="22"/>
      <c r="FO2318" s="22"/>
      <c r="FP2318" s="22"/>
      <c r="FQ2318" s="22"/>
      <c r="FR2318" s="22"/>
      <c r="FS2318" s="22"/>
      <c r="FT2318" s="22"/>
      <c r="FU2318" s="22"/>
      <c r="FV2318" s="22"/>
      <c r="FW2318" s="22"/>
      <c r="FX2318" s="22"/>
      <c r="FY2318" s="22"/>
      <c r="FZ2318" s="22"/>
      <c r="GA2318" s="22"/>
      <c r="GB2318" s="22"/>
      <c r="GC2318" s="24"/>
      <c r="GD2318" s="22"/>
      <c r="GE2318" s="22"/>
      <c r="GF2318" s="22"/>
      <c r="GG2318" s="22"/>
      <c r="GH2318" s="22"/>
      <c r="GI2318" s="22"/>
      <c r="GJ2318" s="22"/>
      <c r="GK2318" s="22"/>
      <c r="GL2318" s="22"/>
      <c r="GM2318" s="22"/>
      <c r="GN2318" s="22"/>
      <c r="GO2318" s="22"/>
      <c r="GP2318" s="22"/>
      <c r="GQ2318" s="22"/>
      <c r="GR2318" s="22"/>
      <c r="GS2318" s="22"/>
      <c r="GT2318" s="22"/>
      <c r="GU2318" s="22"/>
      <c r="GV2318" s="22"/>
      <c r="GW2318" s="22"/>
      <c r="GX2318" s="22"/>
      <c r="GY2318" s="22"/>
      <c r="GZ2318" s="22"/>
      <c r="HA2318" s="22"/>
      <c r="HB2318" s="22"/>
      <c r="HC2318" s="22"/>
      <c r="HD2318" s="22"/>
      <c r="HE2318" s="22"/>
      <c r="HF2318" s="22"/>
      <c r="HG2318" s="22"/>
      <c r="HH2318" s="22"/>
      <c r="HI2318" s="24"/>
      <c r="HJ2318" s="22"/>
      <c r="HK2318" s="22"/>
      <c r="HL2318" s="22"/>
      <c r="HM2318" s="22"/>
      <c r="HN2318" s="22"/>
      <c r="HO2318" s="22"/>
      <c r="HP2318" s="22"/>
      <c r="HQ2318" s="22"/>
      <c r="HR2318" s="22"/>
      <c r="HS2318" s="22"/>
      <c r="HT2318" s="22"/>
      <c r="HU2318" s="22"/>
      <c r="HV2318" s="22"/>
      <c r="HW2318" s="22"/>
      <c r="HX2318" s="22"/>
      <c r="HY2318" s="22"/>
      <c r="HZ2318" s="22"/>
      <c r="IA2318" s="22"/>
      <c r="IB2318" s="22"/>
      <c r="IC2318" s="22"/>
      <c r="ID2318" s="22"/>
      <c r="IE2318" s="22"/>
      <c r="IF2318" s="22"/>
      <c r="IG2318" s="22"/>
      <c r="IH2318" s="22"/>
      <c r="II2318" s="22"/>
      <c r="IJ2318" s="22"/>
      <c r="IK2318" s="22"/>
      <c r="IL2318" s="22"/>
      <c r="IM2318" s="22"/>
      <c r="IN2318" s="22"/>
      <c r="IO2318" s="24"/>
      <c r="IP2318" s="22"/>
      <c r="IQ2318" s="22"/>
      <c r="IR2318" s="22"/>
      <c r="IS2318" s="22"/>
      <c r="IT2318" s="22"/>
      <c r="IU2318" s="22"/>
      <c r="IV2318" s="22"/>
      <c r="IW2318" s="22"/>
      <c r="IX2318" s="22"/>
      <c r="IY2318" s="22"/>
      <c r="IZ2318" s="22"/>
      <c r="JA2318" s="22"/>
      <c r="JB2318" s="22"/>
      <c r="JC2318" s="22"/>
      <c r="JD2318" s="22"/>
      <c r="JE2318" s="22"/>
      <c r="JF2318" s="22"/>
      <c r="JG2318" s="22"/>
      <c r="JH2318" s="22"/>
      <c r="JI2318" s="22"/>
      <c r="JJ2318" s="22"/>
      <c r="JK2318" s="22"/>
      <c r="JL2318" s="22"/>
      <c r="JM2318" s="22"/>
      <c r="JN2318" s="22"/>
      <c r="JO2318" s="22"/>
      <c r="JP2318" s="22"/>
      <c r="JQ2318" s="22"/>
      <c r="JR2318" s="22"/>
      <c r="JS2318" s="22"/>
      <c r="JT2318" s="22"/>
      <c r="JU2318" s="24"/>
      <c r="JV2318" s="22"/>
      <c r="JW2318" s="22"/>
      <c r="JX2318" s="22"/>
      <c r="JY2318" s="22"/>
      <c r="JZ2318" s="22"/>
      <c r="KA2318" s="22"/>
      <c r="KB2318" s="22"/>
      <c r="KC2318" s="22"/>
      <c r="KD2318" s="22"/>
      <c r="KE2318" s="22"/>
      <c r="KF2318" s="22"/>
      <c r="KG2318" s="22"/>
      <c r="KH2318" s="22"/>
      <c r="KI2318" s="22"/>
      <c r="KJ2318" s="22"/>
      <c r="KK2318" s="22"/>
      <c r="KL2318" s="22"/>
      <c r="KM2318" s="22"/>
      <c r="KN2318" s="22"/>
      <c r="KO2318" s="22"/>
      <c r="KP2318" s="22"/>
      <c r="KQ2318" s="22"/>
      <c r="KR2318" s="22"/>
      <c r="KS2318" s="22"/>
      <c r="KT2318" s="22"/>
      <c r="KU2318" s="22"/>
      <c r="KV2318" s="22"/>
      <c r="KW2318" s="22"/>
      <c r="KX2318" s="22"/>
      <c r="KY2318" s="22"/>
      <c r="KZ2318" s="22"/>
      <c r="LA2318" s="24"/>
      <c r="LB2318" s="22"/>
      <c r="LC2318" s="22"/>
      <c r="LD2318" s="22"/>
      <c r="LE2318" s="22"/>
      <c r="LF2318" s="22"/>
      <c r="LG2318" s="22"/>
      <c r="LH2318" s="22"/>
      <c r="LI2318" s="22"/>
      <c r="LJ2318" s="22"/>
      <c r="LK2318" s="22"/>
      <c r="LL2318" s="22"/>
      <c r="LM2318" s="22"/>
      <c r="LN2318" s="22"/>
      <c r="LO2318" s="22"/>
      <c r="LP2318" s="22"/>
      <c r="LQ2318" s="22"/>
      <c r="LR2318" s="22"/>
      <c r="LS2318" s="22"/>
      <c r="LT2318" s="22"/>
      <c r="LU2318" s="22"/>
      <c r="LV2318" s="22"/>
      <c r="LW2318" s="22"/>
      <c r="LX2318" s="22"/>
      <c r="LY2318" s="22"/>
      <c r="LZ2318" s="22"/>
      <c r="MA2318" s="22"/>
      <c r="MB2318" s="22"/>
      <c r="MC2318" s="22"/>
      <c r="MD2318" s="22"/>
      <c r="ME2318" s="22"/>
      <c r="MF2318" s="22"/>
      <c r="MG2318" s="24"/>
      <c r="MH2318" s="22"/>
      <c r="MI2318" s="22"/>
      <c r="MJ2318" s="22"/>
      <c r="MK2318" s="22"/>
      <c r="ML2318" s="22"/>
      <c r="MM2318" s="22"/>
      <c r="MN2318" s="22"/>
      <c r="MO2318" s="22"/>
      <c r="MP2318" s="22"/>
      <c r="MQ2318" s="22"/>
      <c r="MR2318" s="22"/>
      <c r="MS2318" s="22"/>
      <c r="MT2318" s="22"/>
      <c r="MU2318" s="22"/>
      <c r="MV2318" s="22"/>
      <c r="MW2318" s="22"/>
      <c r="MX2318" s="22"/>
      <c r="MY2318" s="22"/>
      <c r="MZ2318" s="22"/>
      <c r="NA2318" s="22"/>
      <c r="NB2318" s="22"/>
      <c r="NC2318" s="22"/>
      <c r="ND2318" s="22"/>
      <c r="NE2318" s="22"/>
      <c r="NF2318" s="22"/>
      <c r="NG2318" s="22"/>
      <c r="NH2318" s="22"/>
      <c r="NI2318" s="22"/>
      <c r="NJ2318" s="22"/>
      <c r="NK2318" s="22"/>
      <c r="NL2318" s="22"/>
      <c r="NM2318" s="24"/>
      <c r="NN2318" s="22"/>
      <c r="NO2318" s="22"/>
      <c r="NP2318" s="22"/>
      <c r="NQ2318" s="22"/>
      <c r="NR2318" s="22"/>
      <c r="NS2318" s="22"/>
      <c r="NT2318" s="22"/>
      <c r="NU2318" s="22"/>
      <c r="NV2318" s="22"/>
      <c r="NW2318" s="22"/>
      <c r="NX2318" s="22"/>
      <c r="NY2318" s="22"/>
      <c r="NZ2318" s="22"/>
      <c r="OA2318" s="22"/>
      <c r="OB2318" s="22"/>
      <c r="OC2318" s="22"/>
      <c r="OD2318" s="22"/>
      <c r="OE2318" s="22"/>
      <c r="OF2318" s="22"/>
      <c r="OG2318" s="22"/>
      <c r="OH2318" s="22"/>
      <c r="OI2318" s="22"/>
      <c r="OJ2318" s="22"/>
      <c r="OK2318" s="22"/>
      <c r="OL2318" s="22"/>
      <c r="OM2318" s="22"/>
      <c r="ON2318" s="22"/>
      <c r="OO2318" s="22"/>
      <c r="OP2318" s="22"/>
      <c r="OQ2318" s="22"/>
      <c r="OR2318" s="22"/>
    </row>
    <row r="2319" spans="1:408" ht="15" thickBot="1">
      <c r="A2319" s="1"/>
      <c r="B2319" s="12"/>
      <c r="C2319" s="12"/>
      <c r="D2319" s="22"/>
      <c r="E2319" s="54"/>
      <c r="F2319" s="54"/>
      <c r="G2319" s="54"/>
      <c r="H2319" s="55"/>
      <c r="I2319" s="22"/>
      <c r="J2319" s="56"/>
      <c r="K2319" s="80"/>
      <c r="L2319" s="57"/>
      <c r="M2319" s="57"/>
      <c r="N2319" s="55"/>
      <c r="O2319" s="58"/>
      <c r="P2319" s="58"/>
      <c r="Q2319" s="59"/>
      <c r="R2319" s="60"/>
      <c r="S2319" s="60"/>
      <c r="T2319" s="22"/>
      <c r="U2319" s="1"/>
      <c r="V2319" s="23"/>
      <c r="X2319" s="24"/>
      <c r="Y2319" s="24"/>
      <c r="Z2319" s="22"/>
      <c r="AA2319" s="22"/>
      <c r="AB2319" s="22"/>
      <c r="AC2319" s="22"/>
      <c r="AD2319" s="22"/>
      <c r="AE2319" s="22"/>
      <c r="AF2319" s="22"/>
      <c r="AG2319" s="22"/>
      <c r="AH2319" s="22"/>
      <c r="AI2319" s="22"/>
      <c r="AJ2319" s="22"/>
      <c r="AK2319" s="22"/>
      <c r="AL2319" s="22"/>
      <c r="AM2319" s="22"/>
      <c r="AN2319" s="22"/>
      <c r="AO2319" s="22"/>
      <c r="AP2319" s="22"/>
      <c r="AQ2319" s="22"/>
      <c r="AR2319" s="22"/>
      <c r="AS2319" s="22"/>
      <c r="AT2319" s="22"/>
      <c r="AU2319" s="22"/>
      <c r="AV2319" s="22"/>
      <c r="AW2319" s="22"/>
      <c r="AX2319" s="22"/>
      <c r="AY2319" s="22"/>
      <c r="AZ2319" s="22"/>
      <c r="BA2319" s="22"/>
      <c r="BB2319" s="22"/>
      <c r="BC2319" s="22"/>
      <c r="BD2319" s="22"/>
      <c r="BE2319" s="24"/>
      <c r="BF2319" s="22"/>
      <c r="BG2319" s="22"/>
      <c r="BH2319" s="22"/>
      <c r="BI2319" s="22"/>
      <c r="BJ2319" s="22"/>
      <c r="BK2319" s="22"/>
      <c r="BL2319" s="22"/>
      <c r="BM2319" s="22"/>
      <c r="BN2319" s="22"/>
      <c r="BO2319" s="22"/>
      <c r="BP2319" s="22"/>
      <c r="BQ2319" s="22"/>
      <c r="BR2319" s="22"/>
      <c r="BS2319" s="22"/>
      <c r="BT2319" s="22"/>
      <c r="BU2319" s="22"/>
      <c r="BV2319" s="22"/>
      <c r="BW2319" s="22"/>
      <c r="BX2319" s="22"/>
      <c r="BY2319" s="22"/>
      <c r="BZ2319" s="22"/>
      <c r="CA2319" s="22"/>
      <c r="CB2319" s="22"/>
      <c r="CC2319" s="22"/>
      <c r="CD2319" s="22"/>
      <c r="CE2319" s="22"/>
      <c r="CF2319" s="22"/>
      <c r="CG2319" s="22"/>
      <c r="CH2319" s="22"/>
      <c r="CI2319" s="22"/>
      <c r="CJ2319" s="22"/>
      <c r="CK2319" s="24"/>
      <c r="CL2319" s="22"/>
      <c r="CM2319" s="22"/>
      <c r="CN2319" s="22"/>
      <c r="CO2319" s="22"/>
      <c r="CP2319" s="22"/>
      <c r="CQ2319" s="22"/>
      <c r="CR2319" s="22"/>
      <c r="CS2319" s="22"/>
      <c r="CT2319" s="22"/>
      <c r="CU2319" s="22"/>
      <c r="CV2319" s="22"/>
      <c r="CW2319" s="22"/>
      <c r="CX2319" s="22"/>
      <c r="CY2319" s="22"/>
      <c r="CZ2319" s="22"/>
      <c r="DA2319" s="22"/>
      <c r="DB2319" s="22"/>
      <c r="DC2319" s="22"/>
      <c r="DD2319" s="22"/>
      <c r="DE2319" s="22"/>
      <c r="DF2319" s="22"/>
      <c r="DG2319" s="22"/>
      <c r="DH2319" s="22"/>
      <c r="DI2319" s="22"/>
      <c r="DJ2319" s="22"/>
      <c r="DK2319" s="22"/>
      <c r="DL2319" s="22"/>
      <c r="DM2319" s="22"/>
      <c r="DN2319" s="22"/>
      <c r="DO2319" s="22"/>
      <c r="DP2319" s="22"/>
      <c r="DQ2319" s="24"/>
      <c r="DR2319" s="22"/>
      <c r="DS2319" s="22"/>
      <c r="DT2319" s="22"/>
      <c r="DU2319" s="22"/>
      <c r="DV2319" s="22"/>
      <c r="DW2319" s="22"/>
      <c r="DX2319" s="22"/>
      <c r="DY2319" s="22"/>
      <c r="DZ2319" s="22"/>
      <c r="EA2319" s="22"/>
      <c r="EB2319" s="22"/>
      <c r="EC2319" s="22"/>
      <c r="ED2319" s="22"/>
      <c r="EE2319" s="22"/>
      <c r="EF2319" s="22"/>
      <c r="EG2319" s="22"/>
      <c r="EH2319" s="22"/>
      <c r="EI2319" s="22"/>
      <c r="EJ2319" s="22"/>
      <c r="EK2319" s="22"/>
      <c r="EL2319" s="22"/>
      <c r="EM2319" s="22"/>
      <c r="EN2319" s="22"/>
      <c r="EO2319" s="22"/>
      <c r="EP2319" s="22"/>
      <c r="EQ2319" s="22"/>
      <c r="ER2319" s="22"/>
      <c r="ES2319" s="22"/>
      <c r="ET2319" s="22"/>
      <c r="EU2319" s="22"/>
      <c r="EV2319" s="22"/>
      <c r="EW2319" s="24"/>
      <c r="EX2319" s="22"/>
      <c r="EY2319" s="22"/>
      <c r="EZ2319" s="22"/>
      <c r="FA2319" s="22"/>
      <c r="FB2319" s="22"/>
      <c r="FC2319" s="22"/>
      <c r="FD2319" s="22"/>
      <c r="FE2319" s="22"/>
      <c r="FF2319" s="22"/>
      <c r="FG2319" s="22"/>
      <c r="FH2319" s="22"/>
      <c r="FI2319" s="22"/>
      <c r="FJ2319" s="22"/>
      <c r="FK2319" s="22"/>
      <c r="FL2319" s="22"/>
      <c r="FM2319" s="22"/>
      <c r="FN2319" s="22"/>
      <c r="FO2319" s="22"/>
      <c r="FP2319" s="22"/>
      <c r="FQ2319" s="22"/>
      <c r="FR2319" s="22"/>
      <c r="FS2319" s="22"/>
      <c r="FT2319" s="22"/>
      <c r="FU2319" s="22"/>
      <c r="FV2319" s="22"/>
      <c r="FW2319" s="22"/>
      <c r="FX2319" s="22"/>
      <c r="FY2319" s="22"/>
      <c r="FZ2319" s="22"/>
      <c r="GA2319" s="22"/>
      <c r="GB2319" s="22"/>
      <c r="GC2319" s="24"/>
      <c r="GD2319" s="22"/>
      <c r="GE2319" s="22"/>
      <c r="GF2319" s="22"/>
      <c r="GG2319" s="22"/>
      <c r="GH2319" s="22"/>
      <c r="GI2319" s="22"/>
      <c r="GJ2319" s="22"/>
      <c r="GK2319" s="22"/>
      <c r="GL2319" s="22"/>
      <c r="GM2319" s="22"/>
      <c r="GN2319" s="22"/>
      <c r="GO2319" s="22"/>
      <c r="GP2319" s="22"/>
      <c r="GQ2319" s="22"/>
      <c r="GR2319" s="22"/>
      <c r="GS2319" s="22"/>
      <c r="GT2319" s="22"/>
      <c r="GU2319" s="22"/>
      <c r="GV2319" s="22"/>
      <c r="GW2319" s="22"/>
      <c r="GX2319" s="22"/>
      <c r="GY2319" s="22"/>
      <c r="GZ2319" s="22"/>
      <c r="HA2319" s="22"/>
      <c r="HB2319" s="22"/>
      <c r="HC2319" s="22"/>
      <c r="HD2319" s="22"/>
      <c r="HE2319" s="22"/>
      <c r="HF2319" s="22"/>
      <c r="HG2319" s="22"/>
      <c r="HH2319" s="22"/>
      <c r="HI2319" s="24"/>
      <c r="HJ2319" s="22"/>
      <c r="HK2319" s="22"/>
      <c r="HL2319" s="22"/>
      <c r="HM2319" s="22"/>
      <c r="HN2319" s="22"/>
      <c r="HO2319" s="22"/>
      <c r="HP2319" s="22"/>
      <c r="HQ2319" s="22"/>
      <c r="HR2319" s="22"/>
      <c r="HS2319" s="22"/>
      <c r="HT2319" s="22"/>
      <c r="HU2319" s="22"/>
      <c r="HV2319" s="22"/>
      <c r="HW2319" s="22"/>
      <c r="HX2319" s="22"/>
      <c r="HY2319" s="22"/>
      <c r="HZ2319" s="22"/>
      <c r="IA2319" s="22"/>
      <c r="IB2319" s="22"/>
      <c r="IC2319" s="22"/>
      <c r="ID2319" s="22"/>
      <c r="IE2319" s="22"/>
      <c r="IF2319" s="22"/>
      <c r="IG2319" s="22"/>
      <c r="IH2319" s="22"/>
      <c r="II2319" s="22"/>
      <c r="IJ2319" s="22"/>
      <c r="IK2319" s="22"/>
      <c r="IL2319" s="22"/>
      <c r="IM2319" s="22"/>
      <c r="IN2319" s="22"/>
      <c r="IO2319" s="24"/>
      <c r="IP2319" s="22"/>
      <c r="IQ2319" s="22"/>
      <c r="IR2319" s="22"/>
      <c r="IS2319" s="22"/>
      <c r="IT2319" s="22"/>
      <c r="IU2319" s="22"/>
      <c r="IV2319" s="22"/>
      <c r="IW2319" s="22"/>
      <c r="IX2319" s="22"/>
      <c r="IY2319" s="22"/>
      <c r="IZ2319" s="22"/>
      <c r="JA2319" s="22"/>
      <c r="JB2319" s="22"/>
      <c r="JC2319" s="22"/>
      <c r="JD2319" s="22"/>
      <c r="JE2319" s="22"/>
      <c r="JF2319" s="22"/>
      <c r="JG2319" s="22"/>
      <c r="JH2319" s="22"/>
      <c r="JI2319" s="22"/>
      <c r="JJ2319" s="22"/>
      <c r="JK2319" s="22"/>
      <c r="JL2319" s="22"/>
      <c r="JM2319" s="22"/>
      <c r="JN2319" s="22"/>
      <c r="JO2319" s="22"/>
      <c r="JP2319" s="22"/>
      <c r="JQ2319" s="22"/>
      <c r="JR2319" s="22"/>
      <c r="JS2319" s="22"/>
      <c r="JT2319" s="22"/>
      <c r="JU2319" s="24"/>
      <c r="JV2319" s="22"/>
      <c r="JW2319" s="22"/>
      <c r="JX2319" s="22"/>
      <c r="JY2319" s="22"/>
      <c r="JZ2319" s="22"/>
      <c r="KA2319" s="22"/>
      <c r="KB2319" s="22"/>
      <c r="KC2319" s="22"/>
      <c r="KD2319" s="22"/>
      <c r="KE2319" s="22"/>
      <c r="KF2319" s="22"/>
      <c r="KG2319" s="22"/>
      <c r="KH2319" s="22"/>
      <c r="KI2319" s="22"/>
      <c r="KJ2319" s="22"/>
      <c r="KK2319" s="22"/>
      <c r="KL2319" s="22"/>
      <c r="KM2319" s="22"/>
      <c r="KN2319" s="22"/>
      <c r="KO2319" s="22"/>
      <c r="KP2319" s="22"/>
      <c r="KQ2319" s="22"/>
      <c r="KR2319" s="22"/>
      <c r="KS2319" s="22"/>
      <c r="KT2319" s="22"/>
      <c r="KU2319" s="22"/>
      <c r="KV2319" s="22"/>
      <c r="KW2319" s="22"/>
      <c r="KX2319" s="22"/>
      <c r="KY2319" s="22"/>
      <c r="KZ2319" s="22"/>
      <c r="LA2319" s="24"/>
      <c r="LB2319" s="22"/>
      <c r="LC2319" s="22"/>
      <c r="LD2319" s="22"/>
      <c r="LE2319" s="22"/>
      <c r="LF2319" s="22"/>
      <c r="LG2319" s="22"/>
      <c r="LH2319" s="22"/>
      <c r="LI2319" s="22"/>
      <c r="LJ2319" s="22"/>
      <c r="LK2319" s="22"/>
      <c r="LL2319" s="22"/>
      <c r="LM2319" s="22"/>
      <c r="LN2319" s="22"/>
      <c r="LO2319" s="22"/>
      <c r="LP2319" s="22"/>
      <c r="LQ2319" s="22"/>
      <c r="LR2319" s="22"/>
      <c r="LS2319" s="22"/>
      <c r="LT2319" s="22"/>
      <c r="LU2319" s="22"/>
      <c r="LV2319" s="22"/>
      <c r="LW2319" s="22"/>
      <c r="LX2319" s="22"/>
      <c r="LY2319" s="22"/>
      <c r="LZ2319" s="22"/>
      <c r="MA2319" s="22"/>
      <c r="MB2319" s="22"/>
      <c r="MC2319" s="22"/>
      <c r="MD2319" s="22"/>
      <c r="ME2319" s="22"/>
      <c r="MF2319" s="22"/>
      <c r="MG2319" s="24"/>
      <c r="MH2319" s="22"/>
      <c r="MI2319" s="22"/>
      <c r="MJ2319" s="22"/>
      <c r="MK2319" s="22"/>
      <c r="ML2319" s="22"/>
      <c r="MM2319" s="22"/>
      <c r="MN2319" s="22"/>
      <c r="MO2319" s="22"/>
      <c r="MP2319" s="22"/>
      <c r="MQ2319" s="22"/>
      <c r="MR2319" s="22"/>
      <c r="MS2319" s="22"/>
      <c r="MT2319" s="22"/>
      <c r="MU2319" s="22"/>
      <c r="MV2319" s="22"/>
      <c r="MW2319" s="22"/>
      <c r="MX2319" s="22"/>
      <c r="MY2319" s="22"/>
      <c r="MZ2319" s="22"/>
      <c r="NA2319" s="22"/>
      <c r="NB2319" s="22"/>
      <c r="NC2319" s="22"/>
      <c r="ND2319" s="22"/>
      <c r="NE2319" s="22"/>
      <c r="NF2319" s="22"/>
      <c r="NG2319" s="22"/>
      <c r="NH2319" s="22"/>
      <c r="NI2319" s="22"/>
      <c r="NJ2319" s="22"/>
      <c r="NK2319" s="22"/>
      <c r="NL2319" s="22"/>
      <c r="NM2319" s="24"/>
      <c r="NN2319" s="22"/>
      <c r="NO2319" s="22"/>
      <c r="NP2319" s="22"/>
      <c r="NQ2319" s="22"/>
      <c r="NR2319" s="22"/>
      <c r="NS2319" s="22"/>
      <c r="NT2319" s="22"/>
      <c r="NU2319" s="22"/>
      <c r="NV2319" s="22"/>
      <c r="NW2319" s="22"/>
      <c r="NX2319" s="22"/>
      <c r="NY2319" s="22"/>
      <c r="NZ2319" s="22"/>
      <c r="OA2319" s="22"/>
      <c r="OB2319" s="22"/>
      <c r="OC2319" s="22"/>
      <c r="OD2319" s="22"/>
      <c r="OE2319" s="22"/>
      <c r="OF2319" s="22"/>
      <c r="OG2319" s="22"/>
      <c r="OH2319" s="22"/>
      <c r="OI2319" s="22"/>
      <c r="OJ2319" s="22"/>
      <c r="OK2319" s="22"/>
      <c r="OL2319" s="22"/>
      <c r="OM2319" s="22"/>
      <c r="ON2319" s="22"/>
      <c r="OO2319" s="22"/>
      <c r="OP2319" s="22"/>
      <c r="OQ2319" s="22"/>
      <c r="OR2319" s="22"/>
    </row>
    <row r="2320" spans="1:408" ht="15" thickBot="1">
      <c r="A2320" s="1"/>
      <c r="B2320" s="12"/>
      <c r="C2320" s="12"/>
      <c r="D2320" s="22"/>
      <c r="E2320" s="54"/>
      <c r="F2320" s="54"/>
      <c r="G2320" s="54"/>
      <c r="H2320" s="55"/>
      <c r="I2320" s="22"/>
      <c r="J2320" s="56"/>
      <c r="K2320" s="81"/>
      <c r="L2320" s="57"/>
      <c r="M2320" s="57"/>
      <c r="N2320" s="55"/>
      <c r="O2320" s="58"/>
      <c r="P2320" s="58"/>
      <c r="Q2320" s="59"/>
      <c r="R2320" s="60"/>
      <c r="S2320" s="60"/>
      <c r="T2320" s="22"/>
      <c r="U2320" s="1"/>
      <c r="V2320" s="23"/>
      <c r="X2320" s="24"/>
      <c r="Y2320" s="24"/>
      <c r="Z2320" s="22"/>
      <c r="AA2320" s="22"/>
      <c r="AB2320" s="22"/>
      <c r="AC2320" s="22"/>
      <c r="AD2320" s="22"/>
      <c r="AE2320" s="22"/>
      <c r="AF2320" s="22"/>
      <c r="AG2320" s="22"/>
      <c r="AH2320" s="22"/>
      <c r="AI2320" s="22"/>
      <c r="AJ2320" s="22"/>
      <c r="AK2320" s="22"/>
      <c r="AL2320" s="22"/>
      <c r="AM2320" s="22"/>
      <c r="AN2320" s="22"/>
      <c r="AO2320" s="22"/>
      <c r="AP2320" s="22"/>
      <c r="AQ2320" s="22"/>
      <c r="AR2320" s="22"/>
      <c r="AS2320" s="22"/>
      <c r="AT2320" s="22"/>
      <c r="AU2320" s="22"/>
      <c r="AV2320" s="22"/>
      <c r="AW2320" s="22"/>
      <c r="AX2320" s="22"/>
      <c r="AY2320" s="22"/>
      <c r="AZ2320" s="22"/>
      <c r="BA2320" s="22"/>
      <c r="BB2320" s="22"/>
      <c r="BC2320" s="22"/>
      <c r="BD2320" s="22"/>
      <c r="BE2320" s="24"/>
      <c r="BF2320" s="22"/>
      <c r="BG2320" s="22"/>
      <c r="BH2320" s="22"/>
      <c r="BI2320" s="22"/>
      <c r="BJ2320" s="22"/>
      <c r="BK2320" s="22"/>
      <c r="BL2320" s="22"/>
      <c r="BM2320" s="22"/>
      <c r="BN2320" s="22"/>
      <c r="BO2320" s="22"/>
      <c r="BP2320" s="22"/>
      <c r="BQ2320" s="22"/>
      <c r="BR2320" s="22"/>
      <c r="BS2320" s="22"/>
      <c r="BT2320" s="22"/>
      <c r="BU2320" s="22"/>
      <c r="BV2320" s="22"/>
      <c r="BW2320" s="22"/>
      <c r="BX2320" s="22"/>
      <c r="BY2320" s="22"/>
      <c r="BZ2320" s="22"/>
      <c r="CA2320" s="22"/>
      <c r="CB2320" s="22"/>
      <c r="CC2320" s="22"/>
      <c r="CD2320" s="22"/>
      <c r="CE2320" s="22"/>
      <c r="CF2320" s="22"/>
      <c r="CG2320" s="22"/>
      <c r="CH2320" s="22"/>
      <c r="CI2320" s="22"/>
      <c r="CJ2320" s="22"/>
      <c r="CK2320" s="24"/>
      <c r="CL2320" s="22"/>
      <c r="CM2320" s="22"/>
      <c r="CN2320" s="22"/>
      <c r="CO2320" s="22"/>
      <c r="CP2320" s="22"/>
      <c r="CQ2320" s="22"/>
      <c r="CR2320" s="22"/>
      <c r="CS2320" s="22"/>
      <c r="CT2320" s="22"/>
      <c r="CU2320" s="22"/>
      <c r="CV2320" s="22"/>
      <c r="CW2320" s="22"/>
      <c r="CX2320" s="22"/>
      <c r="CY2320" s="22"/>
      <c r="CZ2320" s="22"/>
      <c r="DA2320" s="22"/>
      <c r="DB2320" s="22"/>
      <c r="DC2320" s="22"/>
      <c r="DD2320" s="22"/>
      <c r="DE2320" s="22"/>
      <c r="DF2320" s="22"/>
      <c r="DG2320" s="22"/>
      <c r="DH2320" s="22"/>
      <c r="DI2320" s="22"/>
      <c r="DJ2320" s="22"/>
      <c r="DK2320" s="22"/>
      <c r="DL2320" s="22"/>
      <c r="DM2320" s="22"/>
      <c r="DN2320" s="22"/>
      <c r="DO2320" s="22"/>
      <c r="DP2320" s="22"/>
      <c r="DQ2320" s="24"/>
      <c r="DR2320" s="22"/>
      <c r="DS2320" s="22"/>
      <c r="DT2320" s="22"/>
      <c r="DU2320" s="22"/>
      <c r="DV2320" s="22"/>
      <c r="DW2320" s="22"/>
      <c r="DX2320" s="22"/>
      <c r="DY2320" s="22"/>
      <c r="DZ2320" s="22"/>
      <c r="EA2320" s="22"/>
      <c r="EB2320" s="22"/>
      <c r="EC2320" s="22"/>
      <c r="ED2320" s="22"/>
      <c r="EE2320" s="22"/>
      <c r="EF2320" s="22"/>
      <c r="EG2320" s="22"/>
      <c r="EH2320" s="22"/>
      <c r="EI2320" s="22"/>
      <c r="EJ2320" s="22"/>
      <c r="EK2320" s="22"/>
      <c r="EL2320" s="22"/>
      <c r="EM2320" s="22"/>
      <c r="EN2320" s="22"/>
      <c r="EO2320" s="22"/>
      <c r="EP2320" s="22"/>
      <c r="EQ2320" s="22"/>
      <c r="ER2320" s="22"/>
      <c r="ES2320" s="22"/>
      <c r="ET2320" s="22"/>
      <c r="EU2320" s="22"/>
      <c r="EV2320" s="22"/>
      <c r="EW2320" s="24"/>
      <c r="EX2320" s="22"/>
      <c r="EY2320" s="22"/>
      <c r="EZ2320" s="22"/>
      <c r="FA2320" s="22"/>
      <c r="FB2320" s="22"/>
      <c r="FC2320" s="22"/>
      <c r="FD2320" s="22"/>
      <c r="FE2320" s="22"/>
      <c r="FF2320" s="22"/>
      <c r="FG2320" s="22"/>
      <c r="FH2320" s="22"/>
      <c r="FI2320" s="22"/>
      <c r="FJ2320" s="22"/>
      <c r="FK2320" s="22"/>
      <c r="FL2320" s="22"/>
      <c r="FM2320" s="22"/>
      <c r="FN2320" s="22"/>
      <c r="FO2320" s="22"/>
      <c r="FP2320" s="22"/>
      <c r="FQ2320" s="22"/>
      <c r="FR2320" s="22"/>
      <c r="FS2320" s="22"/>
      <c r="FT2320" s="22"/>
      <c r="FU2320" s="22"/>
      <c r="FV2320" s="22"/>
      <c r="FW2320" s="22"/>
      <c r="FX2320" s="22"/>
      <c r="FY2320" s="22"/>
      <c r="FZ2320" s="22"/>
      <c r="GA2320" s="22"/>
      <c r="GB2320" s="22"/>
      <c r="GC2320" s="24"/>
      <c r="GD2320" s="22"/>
      <c r="GE2320" s="22"/>
      <c r="GF2320" s="22"/>
      <c r="GG2320" s="22"/>
      <c r="GH2320" s="22"/>
      <c r="GI2320" s="22"/>
      <c r="GJ2320" s="22"/>
      <c r="GK2320" s="22"/>
      <c r="GL2320" s="22"/>
      <c r="GM2320" s="22"/>
      <c r="GN2320" s="22"/>
      <c r="GO2320" s="22"/>
      <c r="GP2320" s="22"/>
      <c r="GQ2320" s="22"/>
      <c r="GR2320" s="22"/>
      <c r="GS2320" s="22"/>
      <c r="GT2320" s="22"/>
      <c r="GU2320" s="22"/>
      <c r="GV2320" s="22"/>
      <c r="GW2320" s="22"/>
      <c r="GX2320" s="22"/>
      <c r="GY2320" s="22"/>
      <c r="GZ2320" s="22"/>
      <c r="HA2320" s="22"/>
      <c r="HB2320" s="22"/>
      <c r="HC2320" s="22"/>
      <c r="HD2320" s="22"/>
      <c r="HE2320" s="22"/>
      <c r="HF2320" s="22"/>
      <c r="HG2320" s="22"/>
      <c r="HH2320" s="22"/>
      <c r="HI2320" s="24"/>
      <c r="HJ2320" s="22"/>
      <c r="HK2320" s="22"/>
      <c r="HL2320" s="22"/>
      <c r="HM2320" s="22"/>
      <c r="HN2320" s="22"/>
      <c r="HO2320" s="22"/>
      <c r="HP2320" s="22"/>
      <c r="HQ2320" s="22"/>
      <c r="HR2320" s="22"/>
      <c r="HS2320" s="22"/>
      <c r="HT2320" s="22"/>
      <c r="HU2320" s="22"/>
      <c r="HV2320" s="22"/>
      <c r="HW2320" s="22"/>
      <c r="HX2320" s="22"/>
      <c r="HY2320" s="22"/>
      <c r="HZ2320" s="22"/>
      <c r="IA2320" s="22"/>
      <c r="IB2320" s="22"/>
      <c r="IC2320" s="22"/>
      <c r="ID2320" s="22"/>
      <c r="IE2320" s="22"/>
      <c r="IF2320" s="22"/>
      <c r="IG2320" s="22"/>
      <c r="IH2320" s="22"/>
      <c r="II2320" s="22"/>
      <c r="IJ2320" s="22"/>
      <c r="IK2320" s="22"/>
      <c r="IL2320" s="22"/>
      <c r="IM2320" s="22"/>
      <c r="IN2320" s="22"/>
      <c r="IO2320" s="24"/>
      <c r="IP2320" s="22"/>
      <c r="IQ2320" s="22"/>
      <c r="IR2320" s="22"/>
      <c r="IS2320" s="22"/>
      <c r="IT2320" s="22"/>
      <c r="IU2320" s="22"/>
      <c r="IV2320" s="22"/>
      <c r="IW2320" s="22"/>
      <c r="IX2320" s="22"/>
      <c r="IY2320" s="22"/>
      <c r="IZ2320" s="22"/>
      <c r="JA2320" s="22"/>
      <c r="JB2320" s="22"/>
      <c r="JC2320" s="22"/>
      <c r="JD2320" s="22"/>
      <c r="JE2320" s="22"/>
      <c r="JF2320" s="22"/>
      <c r="JG2320" s="22"/>
      <c r="JH2320" s="22"/>
      <c r="JI2320" s="22"/>
      <c r="JJ2320" s="22"/>
      <c r="JK2320" s="22"/>
      <c r="JL2320" s="22"/>
      <c r="JM2320" s="22"/>
      <c r="JN2320" s="22"/>
      <c r="JO2320" s="22"/>
      <c r="JP2320" s="22"/>
      <c r="JQ2320" s="22"/>
      <c r="JR2320" s="22"/>
      <c r="JS2320" s="22"/>
      <c r="JT2320" s="22"/>
      <c r="JU2320" s="24"/>
      <c r="JV2320" s="22"/>
      <c r="JW2320" s="22"/>
      <c r="JX2320" s="22"/>
      <c r="JY2320" s="22"/>
      <c r="JZ2320" s="22"/>
      <c r="KA2320" s="22"/>
      <c r="KB2320" s="22"/>
      <c r="KC2320" s="22"/>
      <c r="KD2320" s="22"/>
      <c r="KE2320" s="22"/>
      <c r="KF2320" s="22"/>
      <c r="KG2320" s="22"/>
      <c r="KH2320" s="22"/>
      <c r="KI2320" s="22"/>
      <c r="KJ2320" s="22"/>
      <c r="KK2320" s="22"/>
      <c r="KL2320" s="22"/>
      <c r="KM2320" s="22"/>
      <c r="KN2320" s="22"/>
      <c r="KO2320" s="22"/>
      <c r="KP2320" s="22"/>
      <c r="KQ2320" s="22"/>
      <c r="KR2320" s="22"/>
      <c r="KS2320" s="22"/>
      <c r="KT2320" s="22"/>
      <c r="KU2320" s="22"/>
      <c r="KV2320" s="22"/>
      <c r="KW2320" s="22"/>
      <c r="KX2320" s="22"/>
      <c r="KY2320" s="22"/>
      <c r="KZ2320" s="22"/>
      <c r="LA2320" s="24"/>
      <c r="LB2320" s="22"/>
      <c r="LC2320" s="22"/>
      <c r="LD2320" s="22"/>
      <c r="LE2320" s="22"/>
      <c r="LF2320" s="22"/>
      <c r="LG2320" s="22"/>
      <c r="LH2320" s="22"/>
      <c r="LI2320" s="22"/>
      <c r="LJ2320" s="22"/>
      <c r="LK2320" s="22"/>
      <c r="LL2320" s="22"/>
      <c r="LM2320" s="22"/>
      <c r="LN2320" s="22"/>
      <c r="LO2320" s="22"/>
      <c r="LP2320" s="22"/>
      <c r="LQ2320" s="22"/>
      <c r="LR2320" s="22"/>
      <c r="LS2320" s="22"/>
      <c r="LT2320" s="22"/>
      <c r="LU2320" s="22"/>
      <c r="LV2320" s="22"/>
      <c r="LW2320" s="22"/>
      <c r="LX2320" s="22"/>
      <c r="LY2320" s="22"/>
      <c r="LZ2320" s="22"/>
      <c r="MA2320" s="22"/>
      <c r="MB2320" s="22"/>
      <c r="MC2320" s="22"/>
      <c r="MD2320" s="22"/>
      <c r="ME2320" s="22"/>
      <c r="MF2320" s="22"/>
      <c r="MG2320" s="24"/>
      <c r="MH2320" s="22"/>
      <c r="MI2320" s="22"/>
      <c r="MJ2320" s="22"/>
      <c r="MK2320" s="22"/>
      <c r="ML2320" s="22"/>
      <c r="MM2320" s="22"/>
      <c r="MN2320" s="22"/>
      <c r="MO2320" s="22"/>
      <c r="MP2320" s="22"/>
      <c r="MQ2320" s="22"/>
      <c r="MR2320" s="22"/>
      <c r="MS2320" s="22"/>
      <c r="MT2320" s="22"/>
      <c r="MU2320" s="22"/>
      <c r="MV2320" s="22"/>
      <c r="MW2320" s="22"/>
      <c r="MX2320" s="22"/>
      <c r="MY2320" s="22"/>
      <c r="MZ2320" s="22"/>
      <c r="NA2320" s="22"/>
      <c r="NB2320" s="22"/>
      <c r="NC2320" s="22"/>
      <c r="ND2320" s="22"/>
      <c r="NE2320" s="22"/>
      <c r="NF2320" s="22"/>
      <c r="NG2320" s="22"/>
      <c r="NH2320" s="22"/>
      <c r="NI2320" s="22"/>
      <c r="NJ2320" s="22"/>
      <c r="NK2320" s="22"/>
      <c r="NL2320" s="22"/>
      <c r="NM2320" s="24"/>
      <c r="NN2320" s="22"/>
      <c r="NO2320" s="22"/>
      <c r="NP2320" s="22"/>
      <c r="NQ2320" s="22"/>
      <c r="NR2320" s="22"/>
      <c r="NS2320" s="22"/>
      <c r="NT2320" s="22"/>
      <c r="NU2320" s="22"/>
      <c r="NV2320" s="22"/>
      <c r="NW2320" s="22"/>
      <c r="NX2320" s="22"/>
      <c r="NY2320" s="22"/>
      <c r="NZ2320" s="22"/>
      <c r="OA2320" s="22"/>
      <c r="OB2320" s="22"/>
      <c r="OC2320" s="22"/>
      <c r="OD2320" s="22"/>
      <c r="OE2320" s="22"/>
      <c r="OF2320" s="22"/>
      <c r="OG2320" s="22"/>
      <c r="OH2320" s="22"/>
      <c r="OI2320" s="22"/>
      <c r="OJ2320" s="22"/>
      <c r="OK2320" s="22"/>
      <c r="OL2320" s="22"/>
      <c r="OM2320" s="22"/>
      <c r="ON2320" s="22"/>
      <c r="OO2320" s="22"/>
      <c r="OP2320" s="22"/>
      <c r="OQ2320" s="22"/>
      <c r="OR2320" s="22"/>
    </row>
    <row r="2321" spans="1:408" ht="15" thickBot="1">
      <c r="A2321" s="1"/>
      <c r="B2321" s="12"/>
      <c r="C2321" s="12"/>
      <c r="D2321" s="22"/>
      <c r="E2321" s="54"/>
      <c r="F2321" s="54"/>
      <c r="G2321" s="54"/>
      <c r="H2321" s="55"/>
      <c r="I2321" s="22"/>
      <c r="J2321" s="56"/>
      <c r="K2321" s="80"/>
      <c r="L2321" s="57"/>
      <c r="M2321" s="57"/>
      <c r="N2321" s="55"/>
      <c r="O2321" s="58"/>
      <c r="P2321" s="58"/>
      <c r="Q2321" s="59"/>
      <c r="R2321" s="60"/>
      <c r="S2321" s="60"/>
      <c r="T2321" s="22"/>
      <c r="U2321" s="1"/>
      <c r="V2321" s="23"/>
      <c r="X2321" s="24"/>
      <c r="Y2321" s="24"/>
      <c r="Z2321" s="22"/>
      <c r="AA2321" s="22"/>
      <c r="AB2321" s="22"/>
      <c r="AC2321" s="22"/>
      <c r="AD2321" s="22"/>
      <c r="AE2321" s="22"/>
      <c r="AF2321" s="22"/>
      <c r="AG2321" s="22"/>
      <c r="AH2321" s="22"/>
      <c r="AI2321" s="22"/>
      <c r="AJ2321" s="22"/>
      <c r="AK2321" s="22"/>
      <c r="AL2321" s="22"/>
      <c r="AM2321" s="22"/>
      <c r="AN2321" s="22"/>
      <c r="AO2321" s="22"/>
      <c r="AP2321" s="22"/>
      <c r="AQ2321" s="22"/>
      <c r="AR2321" s="22"/>
      <c r="AS2321" s="22"/>
      <c r="AT2321" s="22"/>
      <c r="AU2321" s="22"/>
      <c r="AV2321" s="22"/>
      <c r="AW2321" s="22"/>
      <c r="AX2321" s="22"/>
      <c r="AY2321" s="22"/>
      <c r="AZ2321" s="22"/>
      <c r="BA2321" s="22"/>
      <c r="BB2321" s="22"/>
      <c r="BC2321" s="22"/>
      <c r="BD2321" s="22"/>
      <c r="BE2321" s="24"/>
      <c r="BF2321" s="22"/>
      <c r="BG2321" s="22"/>
      <c r="BH2321" s="22"/>
      <c r="BI2321" s="22"/>
      <c r="BJ2321" s="22"/>
      <c r="BK2321" s="22"/>
      <c r="BL2321" s="22"/>
      <c r="BM2321" s="22"/>
      <c r="BN2321" s="22"/>
      <c r="BO2321" s="22"/>
      <c r="BP2321" s="22"/>
      <c r="BQ2321" s="22"/>
      <c r="BR2321" s="22"/>
      <c r="BS2321" s="22"/>
      <c r="BT2321" s="22"/>
      <c r="BU2321" s="22"/>
      <c r="BV2321" s="22"/>
      <c r="BW2321" s="22"/>
      <c r="BX2321" s="22"/>
      <c r="BY2321" s="22"/>
      <c r="BZ2321" s="22"/>
      <c r="CA2321" s="22"/>
      <c r="CB2321" s="22"/>
      <c r="CC2321" s="22"/>
      <c r="CD2321" s="22"/>
      <c r="CE2321" s="22"/>
      <c r="CF2321" s="22"/>
      <c r="CG2321" s="22"/>
      <c r="CH2321" s="22"/>
      <c r="CI2321" s="22"/>
      <c r="CJ2321" s="22"/>
      <c r="CK2321" s="24"/>
      <c r="CL2321" s="22"/>
      <c r="CM2321" s="22"/>
      <c r="CN2321" s="22"/>
      <c r="CO2321" s="22"/>
      <c r="CP2321" s="22"/>
      <c r="CQ2321" s="22"/>
      <c r="CR2321" s="22"/>
      <c r="CS2321" s="22"/>
      <c r="CT2321" s="22"/>
      <c r="CU2321" s="22"/>
      <c r="CV2321" s="22"/>
      <c r="CW2321" s="22"/>
      <c r="CX2321" s="22"/>
      <c r="CY2321" s="22"/>
      <c r="CZ2321" s="22"/>
      <c r="DA2321" s="22"/>
      <c r="DB2321" s="22"/>
      <c r="DC2321" s="22"/>
      <c r="DD2321" s="22"/>
      <c r="DE2321" s="22"/>
      <c r="DF2321" s="22"/>
      <c r="DG2321" s="22"/>
      <c r="DH2321" s="22"/>
      <c r="DI2321" s="22"/>
      <c r="DJ2321" s="22"/>
      <c r="DK2321" s="22"/>
      <c r="DL2321" s="22"/>
      <c r="DM2321" s="22"/>
      <c r="DN2321" s="22"/>
      <c r="DO2321" s="22"/>
      <c r="DP2321" s="22"/>
      <c r="DQ2321" s="24"/>
      <c r="DR2321" s="22"/>
      <c r="DS2321" s="22"/>
      <c r="DT2321" s="22"/>
      <c r="DU2321" s="22"/>
      <c r="DV2321" s="22"/>
      <c r="DW2321" s="22"/>
      <c r="DX2321" s="22"/>
      <c r="DY2321" s="22"/>
      <c r="DZ2321" s="22"/>
      <c r="EA2321" s="22"/>
      <c r="EB2321" s="22"/>
      <c r="EC2321" s="22"/>
      <c r="ED2321" s="22"/>
      <c r="EE2321" s="22"/>
      <c r="EF2321" s="22"/>
      <c r="EG2321" s="22"/>
      <c r="EH2321" s="22"/>
      <c r="EI2321" s="22"/>
      <c r="EJ2321" s="22"/>
      <c r="EK2321" s="22"/>
      <c r="EL2321" s="22"/>
      <c r="EM2321" s="22"/>
      <c r="EN2321" s="22"/>
      <c r="EO2321" s="22"/>
      <c r="EP2321" s="22"/>
      <c r="EQ2321" s="22"/>
      <c r="ER2321" s="22"/>
      <c r="ES2321" s="22"/>
      <c r="ET2321" s="22"/>
      <c r="EU2321" s="22"/>
      <c r="EV2321" s="22"/>
      <c r="EW2321" s="24"/>
      <c r="EX2321" s="22"/>
      <c r="EY2321" s="22"/>
      <c r="EZ2321" s="22"/>
      <c r="FA2321" s="22"/>
      <c r="FB2321" s="22"/>
      <c r="FC2321" s="22"/>
      <c r="FD2321" s="22"/>
      <c r="FE2321" s="22"/>
      <c r="FF2321" s="22"/>
      <c r="FG2321" s="22"/>
      <c r="FH2321" s="22"/>
      <c r="FI2321" s="22"/>
      <c r="FJ2321" s="22"/>
      <c r="FK2321" s="22"/>
      <c r="FL2321" s="22"/>
      <c r="FM2321" s="22"/>
      <c r="FN2321" s="22"/>
      <c r="FO2321" s="22"/>
      <c r="FP2321" s="22"/>
      <c r="FQ2321" s="22"/>
      <c r="FR2321" s="22"/>
      <c r="FS2321" s="22"/>
      <c r="FT2321" s="22"/>
      <c r="FU2321" s="22"/>
      <c r="FV2321" s="22"/>
      <c r="FW2321" s="22"/>
      <c r="FX2321" s="22"/>
      <c r="FY2321" s="22"/>
      <c r="FZ2321" s="22"/>
      <c r="GA2321" s="22"/>
      <c r="GB2321" s="22"/>
      <c r="GC2321" s="24"/>
      <c r="GD2321" s="22"/>
      <c r="GE2321" s="22"/>
      <c r="GF2321" s="22"/>
      <c r="GG2321" s="22"/>
      <c r="GH2321" s="22"/>
      <c r="GI2321" s="22"/>
      <c r="GJ2321" s="22"/>
      <c r="GK2321" s="22"/>
      <c r="GL2321" s="22"/>
      <c r="GM2321" s="22"/>
      <c r="GN2321" s="22"/>
      <c r="GO2321" s="22"/>
      <c r="GP2321" s="22"/>
      <c r="GQ2321" s="22"/>
      <c r="GR2321" s="22"/>
      <c r="GS2321" s="22"/>
      <c r="GT2321" s="22"/>
      <c r="GU2321" s="22"/>
      <c r="GV2321" s="22"/>
      <c r="GW2321" s="22"/>
      <c r="GX2321" s="22"/>
      <c r="GY2321" s="22"/>
      <c r="GZ2321" s="22"/>
      <c r="HA2321" s="22"/>
      <c r="HB2321" s="22"/>
      <c r="HC2321" s="22"/>
      <c r="HD2321" s="22"/>
      <c r="HE2321" s="22"/>
      <c r="HF2321" s="22"/>
      <c r="HG2321" s="22"/>
      <c r="HH2321" s="22"/>
      <c r="HI2321" s="24"/>
      <c r="HJ2321" s="22"/>
      <c r="HK2321" s="22"/>
      <c r="HL2321" s="22"/>
      <c r="HM2321" s="22"/>
      <c r="HN2321" s="22"/>
      <c r="HO2321" s="22"/>
      <c r="HP2321" s="22"/>
      <c r="HQ2321" s="22"/>
      <c r="HR2321" s="22"/>
      <c r="HS2321" s="22"/>
      <c r="HT2321" s="22"/>
      <c r="HU2321" s="22"/>
      <c r="HV2321" s="22"/>
      <c r="HW2321" s="22"/>
      <c r="HX2321" s="22"/>
      <c r="HY2321" s="22"/>
      <c r="HZ2321" s="22"/>
      <c r="IA2321" s="22"/>
      <c r="IB2321" s="22"/>
      <c r="IC2321" s="22"/>
      <c r="ID2321" s="22"/>
      <c r="IE2321" s="22"/>
      <c r="IF2321" s="22"/>
      <c r="IG2321" s="22"/>
      <c r="IH2321" s="22"/>
      <c r="II2321" s="22"/>
      <c r="IJ2321" s="22"/>
      <c r="IK2321" s="22"/>
      <c r="IL2321" s="22"/>
      <c r="IM2321" s="22"/>
      <c r="IN2321" s="22"/>
      <c r="IO2321" s="24"/>
      <c r="IP2321" s="22"/>
      <c r="IQ2321" s="22"/>
      <c r="IR2321" s="22"/>
      <c r="IS2321" s="22"/>
      <c r="IT2321" s="22"/>
      <c r="IU2321" s="22"/>
      <c r="IV2321" s="22"/>
      <c r="IW2321" s="22"/>
      <c r="IX2321" s="22"/>
      <c r="IY2321" s="22"/>
      <c r="IZ2321" s="22"/>
      <c r="JA2321" s="22"/>
      <c r="JB2321" s="22"/>
      <c r="JC2321" s="22"/>
      <c r="JD2321" s="22"/>
      <c r="JE2321" s="22"/>
      <c r="JF2321" s="22"/>
      <c r="JG2321" s="22"/>
      <c r="JH2321" s="22"/>
      <c r="JI2321" s="22"/>
      <c r="JJ2321" s="22"/>
      <c r="JK2321" s="22"/>
      <c r="JL2321" s="22"/>
      <c r="JM2321" s="22"/>
      <c r="JN2321" s="22"/>
      <c r="JO2321" s="22"/>
      <c r="JP2321" s="22"/>
      <c r="JQ2321" s="22"/>
      <c r="JR2321" s="22"/>
      <c r="JS2321" s="22"/>
      <c r="JT2321" s="22"/>
      <c r="JU2321" s="24"/>
      <c r="JV2321" s="22"/>
      <c r="JW2321" s="22"/>
      <c r="JX2321" s="22"/>
      <c r="JY2321" s="22"/>
      <c r="JZ2321" s="22"/>
      <c r="KA2321" s="22"/>
      <c r="KB2321" s="22"/>
      <c r="KC2321" s="22"/>
      <c r="KD2321" s="22"/>
      <c r="KE2321" s="22"/>
      <c r="KF2321" s="22"/>
      <c r="KG2321" s="22"/>
      <c r="KH2321" s="22"/>
      <c r="KI2321" s="22"/>
      <c r="KJ2321" s="22"/>
      <c r="KK2321" s="22"/>
      <c r="KL2321" s="22"/>
      <c r="KM2321" s="22"/>
      <c r="KN2321" s="22"/>
      <c r="KO2321" s="22"/>
      <c r="KP2321" s="22"/>
      <c r="KQ2321" s="22"/>
      <c r="KR2321" s="22"/>
      <c r="KS2321" s="22"/>
      <c r="KT2321" s="22"/>
      <c r="KU2321" s="22"/>
      <c r="KV2321" s="22"/>
      <c r="KW2321" s="22"/>
      <c r="KX2321" s="22"/>
      <c r="KY2321" s="22"/>
      <c r="KZ2321" s="22"/>
      <c r="LA2321" s="24"/>
      <c r="LB2321" s="22"/>
      <c r="LC2321" s="22"/>
      <c r="LD2321" s="22"/>
      <c r="LE2321" s="22"/>
      <c r="LF2321" s="22"/>
      <c r="LG2321" s="22"/>
      <c r="LH2321" s="22"/>
      <c r="LI2321" s="22"/>
      <c r="LJ2321" s="22"/>
      <c r="LK2321" s="22"/>
      <c r="LL2321" s="22"/>
      <c r="LM2321" s="22"/>
      <c r="LN2321" s="22"/>
      <c r="LO2321" s="22"/>
      <c r="LP2321" s="22"/>
      <c r="LQ2321" s="22"/>
      <c r="LR2321" s="22"/>
      <c r="LS2321" s="22"/>
      <c r="LT2321" s="22"/>
      <c r="LU2321" s="22"/>
      <c r="LV2321" s="22"/>
      <c r="LW2321" s="22"/>
      <c r="LX2321" s="22"/>
      <c r="LY2321" s="22"/>
      <c r="LZ2321" s="22"/>
      <c r="MA2321" s="22"/>
      <c r="MB2321" s="22"/>
      <c r="MC2321" s="22"/>
      <c r="MD2321" s="22"/>
      <c r="ME2321" s="22"/>
      <c r="MF2321" s="22"/>
      <c r="MG2321" s="24"/>
      <c r="MH2321" s="22"/>
      <c r="MI2321" s="22"/>
      <c r="MJ2321" s="22"/>
      <c r="MK2321" s="22"/>
      <c r="ML2321" s="22"/>
      <c r="MM2321" s="22"/>
      <c r="MN2321" s="22"/>
      <c r="MO2321" s="22"/>
      <c r="MP2321" s="22"/>
      <c r="MQ2321" s="22"/>
      <c r="MR2321" s="22"/>
      <c r="MS2321" s="22"/>
      <c r="MT2321" s="22"/>
      <c r="MU2321" s="22"/>
      <c r="MV2321" s="22"/>
      <c r="MW2321" s="22"/>
      <c r="MX2321" s="22"/>
      <c r="MY2321" s="22"/>
      <c r="MZ2321" s="22"/>
      <c r="NA2321" s="22"/>
      <c r="NB2321" s="22"/>
      <c r="NC2321" s="22"/>
      <c r="ND2321" s="22"/>
      <c r="NE2321" s="22"/>
      <c r="NF2321" s="22"/>
      <c r="NG2321" s="22"/>
      <c r="NH2321" s="22"/>
      <c r="NI2321" s="22"/>
      <c r="NJ2321" s="22"/>
      <c r="NK2321" s="22"/>
      <c r="NL2321" s="22"/>
      <c r="NM2321" s="24"/>
      <c r="NN2321" s="22"/>
      <c r="NO2321" s="22"/>
      <c r="NP2321" s="22"/>
      <c r="NQ2321" s="22"/>
      <c r="NR2321" s="22"/>
      <c r="NS2321" s="22"/>
      <c r="NT2321" s="22"/>
      <c r="NU2321" s="22"/>
      <c r="NV2321" s="22"/>
      <c r="NW2321" s="22"/>
      <c r="NX2321" s="22"/>
      <c r="NY2321" s="22"/>
      <c r="NZ2321" s="22"/>
      <c r="OA2321" s="22"/>
      <c r="OB2321" s="22"/>
      <c r="OC2321" s="22"/>
      <c r="OD2321" s="22"/>
      <c r="OE2321" s="22"/>
      <c r="OF2321" s="22"/>
      <c r="OG2321" s="22"/>
      <c r="OH2321" s="22"/>
      <c r="OI2321" s="22"/>
      <c r="OJ2321" s="22"/>
      <c r="OK2321" s="22"/>
      <c r="OL2321" s="22"/>
      <c r="OM2321" s="22"/>
      <c r="ON2321" s="22"/>
      <c r="OO2321" s="22"/>
      <c r="OP2321" s="22"/>
      <c r="OQ2321" s="22"/>
      <c r="OR2321" s="22"/>
    </row>
    <row r="2322" spans="1:408" ht="15" thickBot="1">
      <c r="A2322" s="1"/>
      <c r="B2322" s="12"/>
      <c r="C2322" s="12"/>
      <c r="D2322" s="22"/>
      <c r="E2322" s="54"/>
      <c r="F2322" s="54"/>
      <c r="G2322" s="54"/>
      <c r="H2322" s="55"/>
      <c r="I2322" s="22"/>
      <c r="J2322" s="56"/>
      <c r="K2322" s="81"/>
      <c r="L2322" s="57"/>
      <c r="M2322" s="57"/>
      <c r="N2322" s="55"/>
      <c r="O2322" s="58"/>
      <c r="P2322" s="58"/>
      <c r="Q2322" s="59"/>
      <c r="R2322" s="60"/>
      <c r="S2322" s="60"/>
      <c r="T2322" s="22"/>
      <c r="U2322" s="1"/>
      <c r="V2322" s="23"/>
      <c r="X2322" s="24"/>
      <c r="Y2322" s="24"/>
      <c r="Z2322" s="22"/>
      <c r="AA2322" s="22"/>
      <c r="AB2322" s="22"/>
      <c r="AC2322" s="22"/>
      <c r="AD2322" s="22"/>
      <c r="AE2322" s="22"/>
      <c r="AF2322" s="22"/>
      <c r="AG2322" s="22"/>
      <c r="AH2322" s="22"/>
      <c r="AI2322" s="22"/>
      <c r="AJ2322" s="22"/>
      <c r="AK2322" s="22"/>
      <c r="AL2322" s="22"/>
      <c r="AM2322" s="22"/>
      <c r="AN2322" s="22"/>
      <c r="AO2322" s="22"/>
      <c r="AP2322" s="22"/>
      <c r="AQ2322" s="22"/>
      <c r="AR2322" s="22"/>
      <c r="AS2322" s="22"/>
      <c r="AT2322" s="22"/>
      <c r="AU2322" s="22"/>
      <c r="AV2322" s="22"/>
      <c r="AW2322" s="22"/>
      <c r="AX2322" s="22"/>
      <c r="AY2322" s="22"/>
      <c r="AZ2322" s="22"/>
      <c r="BA2322" s="22"/>
      <c r="BB2322" s="22"/>
      <c r="BC2322" s="22"/>
      <c r="BD2322" s="22"/>
      <c r="BE2322" s="24"/>
      <c r="BF2322" s="22"/>
      <c r="BG2322" s="22"/>
      <c r="BH2322" s="22"/>
      <c r="BI2322" s="22"/>
      <c r="BJ2322" s="22"/>
      <c r="BK2322" s="22"/>
      <c r="BL2322" s="22"/>
      <c r="BM2322" s="22"/>
      <c r="BN2322" s="22"/>
      <c r="BO2322" s="22"/>
      <c r="BP2322" s="22"/>
      <c r="BQ2322" s="22"/>
      <c r="BR2322" s="22"/>
      <c r="BS2322" s="22"/>
      <c r="BT2322" s="22"/>
      <c r="BU2322" s="22"/>
      <c r="BV2322" s="22"/>
      <c r="BW2322" s="22"/>
      <c r="BX2322" s="22"/>
      <c r="BY2322" s="22"/>
      <c r="BZ2322" s="22"/>
      <c r="CA2322" s="22"/>
      <c r="CB2322" s="22"/>
      <c r="CC2322" s="22"/>
      <c r="CD2322" s="22"/>
      <c r="CE2322" s="22"/>
      <c r="CF2322" s="22"/>
      <c r="CG2322" s="22"/>
      <c r="CH2322" s="22"/>
      <c r="CI2322" s="22"/>
      <c r="CJ2322" s="22"/>
      <c r="CK2322" s="24"/>
      <c r="CL2322" s="22"/>
      <c r="CM2322" s="22"/>
      <c r="CN2322" s="22"/>
      <c r="CO2322" s="22"/>
      <c r="CP2322" s="22"/>
      <c r="CQ2322" s="22"/>
      <c r="CR2322" s="22"/>
      <c r="CS2322" s="22"/>
      <c r="CT2322" s="22"/>
      <c r="CU2322" s="22"/>
      <c r="CV2322" s="22"/>
      <c r="CW2322" s="22"/>
      <c r="CX2322" s="22"/>
      <c r="CY2322" s="22"/>
      <c r="CZ2322" s="22"/>
      <c r="DA2322" s="22"/>
      <c r="DB2322" s="22"/>
      <c r="DC2322" s="22"/>
      <c r="DD2322" s="22"/>
      <c r="DE2322" s="22"/>
      <c r="DF2322" s="22"/>
      <c r="DG2322" s="22"/>
      <c r="DH2322" s="22"/>
      <c r="DI2322" s="22"/>
      <c r="DJ2322" s="22"/>
      <c r="DK2322" s="22"/>
      <c r="DL2322" s="22"/>
      <c r="DM2322" s="22"/>
      <c r="DN2322" s="22"/>
      <c r="DO2322" s="22"/>
      <c r="DP2322" s="22"/>
      <c r="DQ2322" s="24"/>
      <c r="DR2322" s="22"/>
      <c r="DS2322" s="22"/>
      <c r="DT2322" s="22"/>
      <c r="DU2322" s="22"/>
      <c r="DV2322" s="22"/>
      <c r="DW2322" s="22"/>
      <c r="DX2322" s="22"/>
      <c r="DY2322" s="22"/>
      <c r="DZ2322" s="22"/>
      <c r="EA2322" s="22"/>
      <c r="EB2322" s="22"/>
      <c r="EC2322" s="22"/>
      <c r="ED2322" s="22"/>
      <c r="EE2322" s="22"/>
      <c r="EF2322" s="22"/>
      <c r="EG2322" s="22"/>
      <c r="EH2322" s="22"/>
      <c r="EI2322" s="22"/>
      <c r="EJ2322" s="22"/>
      <c r="EK2322" s="22"/>
      <c r="EL2322" s="22"/>
      <c r="EM2322" s="22"/>
      <c r="EN2322" s="22"/>
      <c r="EO2322" s="22"/>
      <c r="EP2322" s="22"/>
      <c r="EQ2322" s="22"/>
      <c r="ER2322" s="22"/>
      <c r="ES2322" s="22"/>
      <c r="ET2322" s="22"/>
      <c r="EU2322" s="22"/>
      <c r="EV2322" s="22"/>
      <c r="EW2322" s="24"/>
      <c r="EX2322" s="22"/>
      <c r="EY2322" s="22"/>
      <c r="EZ2322" s="22"/>
      <c r="FA2322" s="22"/>
      <c r="FB2322" s="22"/>
      <c r="FC2322" s="22"/>
      <c r="FD2322" s="22"/>
      <c r="FE2322" s="22"/>
      <c r="FF2322" s="22"/>
      <c r="FG2322" s="22"/>
      <c r="FH2322" s="22"/>
      <c r="FI2322" s="22"/>
      <c r="FJ2322" s="22"/>
      <c r="FK2322" s="22"/>
      <c r="FL2322" s="22"/>
      <c r="FM2322" s="22"/>
      <c r="FN2322" s="22"/>
      <c r="FO2322" s="22"/>
      <c r="FP2322" s="22"/>
      <c r="FQ2322" s="22"/>
      <c r="FR2322" s="22"/>
      <c r="FS2322" s="22"/>
      <c r="FT2322" s="22"/>
      <c r="FU2322" s="22"/>
      <c r="FV2322" s="22"/>
      <c r="FW2322" s="22"/>
      <c r="FX2322" s="22"/>
      <c r="FY2322" s="22"/>
      <c r="FZ2322" s="22"/>
      <c r="GA2322" s="22"/>
      <c r="GB2322" s="22"/>
      <c r="GC2322" s="24"/>
      <c r="GD2322" s="22"/>
      <c r="GE2322" s="22"/>
      <c r="GF2322" s="22"/>
      <c r="GG2322" s="22"/>
      <c r="GH2322" s="22"/>
      <c r="GI2322" s="22"/>
      <c r="GJ2322" s="22"/>
      <c r="GK2322" s="22"/>
      <c r="GL2322" s="22"/>
      <c r="GM2322" s="22"/>
      <c r="GN2322" s="22"/>
      <c r="GO2322" s="22"/>
      <c r="GP2322" s="22"/>
      <c r="GQ2322" s="22"/>
      <c r="GR2322" s="22"/>
      <c r="GS2322" s="22"/>
      <c r="GT2322" s="22"/>
      <c r="GU2322" s="22"/>
      <c r="GV2322" s="22"/>
      <c r="GW2322" s="22"/>
      <c r="GX2322" s="22"/>
      <c r="GY2322" s="22"/>
      <c r="GZ2322" s="22"/>
      <c r="HA2322" s="22"/>
      <c r="HB2322" s="22"/>
      <c r="HC2322" s="22"/>
      <c r="HD2322" s="22"/>
      <c r="HE2322" s="22"/>
      <c r="HF2322" s="22"/>
      <c r="HG2322" s="22"/>
      <c r="HH2322" s="22"/>
      <c r="HI2322" s="24"/>
      <c r="HJ2322" s="22"/>
      <c r="HK2322" s="22"/>
      <c r="HL2322" s="22"/>
      <c r="HM2322" s="22"/>
      <c r="HN2322" s="22"/>
      <c r="HO2322" s="22"/>
      <c r="HP2322" s="22"/>
      <c r="HQ2322" s="22"/>
      <c r="HR2322" s="22"/>
      <c r="HS2322" s="22"/>
      <c r="HT2322" s="22"/>
      <c r="HU2322" s="22"/>
      <c r="HV2322" s="22"/>
      <c r="HW2322" s="22"/>
      <c r="HX2322" s="22"/>
      <c r="HY2322" s="22"/>
      <c r="HZ2322" s="22"/>
      <c r="IA2322" s="22"/>
      <c r="IB2322" s="22"/>
      <c r="IC2322" s="22"/>
      <c r="ID2322" s="22"/>
      <c r="IE2322" s="22"/>
      <c r="IF2322" s="22"/>
      <c r="IG2322" s="22"/>
      <c r="IH2322" s="22"/>
      <c r="II2322" s="22"/>
      <c r="IJ2322" s="22"/>
      <c r="IK2322" s="22"/>
      <c r="IL2322" s="22"/>
      <c r="IM2322" s="22"/>
      <c r="IN2322" s="22"/>
      <c r="IO2322" s="24"/>
      <c r="IP2322" s="22"/>
      <c r="IQ2322" s="22"/>
      <c r="IR2322" s="22"/>
      <c r="IS2322" s="22"/>
      <c r="IT2322" s="22"/>
      <c r="IU2322" s="22"/>
      <c r="IV2322" s="22"/>
      <c r="IW2322" s="22"/>
      <c r="IX2322" s="22"/>
      <c r="IY2322" s="22"/>
      <c r="IZ2322" s="22"/>
      <c r="JA2322" s="22"/>
      <c r="JB2322" s="22"/>
      <c r="JC2322" s="22"/>
      <c r="JD2322" s="22"/>
      <c r="JE2322" s="22"/>
      <c r="JF2322" s="22"/>
      <c r="JG2322" s="22"/>
      <c r="JH2322" s="22"/>
      <c r="JI2322" s="22"/>
      <c r="JJ2322" s="22"/>
      <c r="JK2322" s="22"/>
      <c r="JL2322" s="22"/>
      <c r="JM2322" s="22"/>
      <c r="JN2322" s="22"/>
      <c r="JO2322" s="22"/>
      <c r="JP2322" s="22"/>
      <c r="JQ2322" s="22"/>
      <c r="JR2322" s="22"/>
      <c r="JS2322" s="22"/>
      <c r="JT2322" s="22"/>
      <c r="JU2322" s="24"/>
      <c r="JV2322" s="22"/>
      <c r="JW2322" s="22"/>
      <c r="JX2322" s="22"/>
      <c r="JY2322" s="22"/>
      <c r="JZ2322" s="22"/>
      <c r="KA2322" s="22"/>
      <c r="KB2322" s="22"/>
      <c r="KC2322" s="22"/>
      <c r="KD2322" s="22"/>
      <c r="KE2322" s="22"/>
      <c r="KF2322" s="22"/>
      <c r="KG2322" s="22"/>
      <c r="KH2322" s="22"/>
      <c r="KI2322" s="22"/>
      <c r="KJ2322" s="22"/>
      <c r="KK2322" s="22"/>
      <c r="KL2322" s="22"/>
      <c r="KM2322" s="22"/>
      <c r="KN2322" s="22"/>
      <c r="KO2322" s="22"/>
      <c r="KP2322" s="22"/>
      <c r="KQ2322" s="22"/>
      <c r="KR2322" s="22"/>
      <c r="KS2322" s="22"/>
      <c r="KT2322" s="22"/>
      <c r="KU2322" s="22"/>
      <c r="KV2322" s="22"/>
      <c r="KW2322" s="22"/>
      <c r="KX2322" s="22"/>
      <c r="KY2322" s="22"/>
      <c r="KZ2322" s="22"/>
      <c r="LA2322" s="24"/>
      <c r="LB2322" s="22"/>
      <c r="LC2322" s="22"/>
      <c r="LD2322" s="22"/>
      <c r="LE2322" s="22"/>
      <c r="LF2322" s="22"/>
      <c r="LG2322" s="22"/>
      <c r="LH2322" s="22"/>
      <c r="LI2322" s="22"/>
      <c r="LJ2322" s="22"/>
      <c r="LK2322" s="22"/>
      <c r="LL2322" s="22"/>
      <c r="LM2322" s="22"/>
      <c r="LN2322" s="22"/>
      <c r="LO2322" s="22"/>
      <c r="LP2322" s="22"/>
      <c r="LQ2322" s="22"/>
      <c r="LR2322" s="22"/>
      <c r="LS2322" s="22"/>
      <c r="LT2322" s="22"/>
      <c r="LU2322" s="22"/>
      <c r="LV2322" s="22"/>
      <c r="LW2322" s="22"/>
      <c r="LX2322" s="22"/>
      <c r="LY2322" s="22"/>
      <c r="LZ2322" s="22"/>
      <c r="MA2322" s="22"/>
      <c r="MB2322" s="22"/>
      <c r="MC2322" s="22"/>
      <c r="MD2322" s="22"/>
      <c r="ME2322" s="22"/>
      <c r="MF2322" s="22"/>
      <c r="MG2322" s="24"/>
      <c r="MH2322" s="22"/>
      <c r="MI2322" s="22"/>
      <c r="MJ2322" s="22"/>
      <c r="MK2322" s="22"/>
      <c r="ML2322" s="22"/>
      <c r="MM2322" s="22"/>
      <c r="MN2322" s="22"/>
      <c r="MO2322" s="22"/>
      <c r="MP2322" s="22"/>
      <c r="MQ2322" s="22"/>
      <c r="MR2322" s="22"/>
      <c r="MS2322" s="22"/>
      <c r="MT2322" s="22"/>
      <c r="MU2322" s="22"/>
      <c r="MV2322" s="22"/>
      <c r="MW2322" s="22"/>
      <c r="MX2322" s="22"/>
      <c r="MY2322" s="22"/>
      <c r="MZ2322" s="22"/>
      <c r="NA2322" s="22"/>
      <c r="NB2322" s="22"/>
      <c r="NC2322" s="22"/>
      <c r="ND2322" s="22"/>
      <c r="NE2322" s="22"/>
      <c r="NF2322" s="22"/>
      <c r="NG2322" s="22"/>
      <c r="NH2322" s="22"/>
      <c r="NI2322" s="22"/>
      <c r="NJ2322" s="22"/>
      <c r="NK2322" s="22"/>
      <c r="NL2322" s="22"/>
      <c r="NM2322" s="24"/>
      <c r="NN2322" s="22"/>
      <c r="NO2322" s="22"/>
      <c r="NP2322" s="22"/>
      <c r="NQ2322" s="22"/>
      <c r="NR2322" s="22"/>
      <c r="NS2322" s="22"/>
      <c r="NT2322" s="22"/>
      <c r="NU2322" s="22"/>
      <c r="NV2322" s="22"/>
      <c r="NW2322" s="22"/>
      <c r="NX2322" s="22"/>
      <c r="NY2322" s="22"/>
      <c r="NZ2322" s="22"/>
      <c r="OA2322" s="22"/>
      <c r="OB2322" s="22"/>
      <c r="OC2322" s="22"/>
      <c r="OD2322" s="22"/>
      <c r="OE2322" s="22"/>
      <c r="OF2322" s="22"/>
      <c r="OG2322" s="22"/>
      <c r="OH2322" s="22"/>
      <c r="OI2322" s="22"/>
      <c r="OJ2322" s="22"/>
      <c r="OK2322" s="22"/>
      <c r="OL2322" s="22"/>
      <c r="OM2322" s="22"/>
      <c r="ON2322" s="22"/>
      <c r="OO2322" s="22"/>
      <c r="OP2322" s="22"/>
      <c r="OQ2322" s="22"/>
      <c r="OR2322" s="22"/>
    </row>
    <row r="2323" spans="1:408" ht="15" thickBot="1">
      <c r="A2323" s="1"/>
      <c r="B2323" s="12"/>
      <c r="C2323" s="12"/>
      <c r="D2323" s="22"/>
      <c r="E2323" s="54"/>
      <c r="F2323" s="54"/>
      <c r="G2323" s="54"/>
      <c r="H2323" s="55"/>
      <c r="I2323" s="22"/>
      <c r="J2323" s="56"/>
      <c r="K2323" s="80"/>
      <c r="L2323" s="57"/>
      <c r="M2323" s="57"/>
      <c r="N2323" s="55"/>
      <c r="O2323" s="58"/>
      <c r="P2323" s="58"/>
      <c r="Q2323" s="59"/>
      <c r="R2323" s="60"/>
      <c r="S2323" s="60"/>
      <c r="T2323" s="22"/>
      <c r="U2323" s="1"/>
      <c r="V2323" s="23"/>
      <c r="X2323" s="24"/>
      <c r="Y2323" s="24"/>
      <c r="Z2323" s="22"/>
      <c r="AA2323" s="22"/>
      <c r="AB2323" s="22"/>
      <c r="AC2323" s="22"/>
      <c r="AD2323" s="22"/>
      <c r="AE2323" s="22"/>
      <c r="AF2323" s="22"/>
      <c r="AG2323" s="22"/>
      <c r="AH2323" s="22"/>
      <c r="AI2323" s="22"/>
      <c r="AJ2323" s="22"/>
      <c r="AK2323" s="22"/>
      <c r="AL2323" s="22"/>
      <c r="AM2323" s="22"/>
      <c r="AN2323" s="22"/>
      <c r="AO2323" s="22"/>
      <c r="AP2323" s="22"/>
      <c r="AQ2323" s="22"/>
      <c r="AR2323" s="22"/>
      <c r="AS2323" s="22"/>
      <c r="AT2323" s="22"/>
      <c r="AU2323" s="22"/>
      <c r="AV2323" s="22"/>
      <c r="AW2323" s="22"/>
      <c r="AX2323" s="22"/>
      <c r="AY2323" s="22"/>
      <c r="AZ2323" s="22"/>
      <c r="BA2323" s="22"/>
      <c r="BB2323" s="22"/>
      <c r="BC2323" s="22"/>
      <c r="BD2323" s="22"/>
      <c r="BE2323" s="24"/>
      <c r="BF2323" s="22"/>
      <c r="BG2323" s="22"/>
      <c r="BH2323" s="22"/>
      <c r="BI2323" s="22"/>
      <c r="BJ2323" s="22"/>
      <c r="BK2323" s="22"/>
      <c r="BL2323" s="22"/>
      <c r="BM2323" s="22"/>
      <c r="BN2323" s="22"/>
      <c r="BO2323" s="22"/>
      <c r="BP2323" s="22"/>
      <c r="BQ2323" s="22"/>
      <c r="BR2323" s="22"/>
      <c r="BS2323" s="22"/>
      <c r="BT2323" s="22"/>
      <c r="BU2323" s="22"/>
      <c r="BV2323" s="22"/>
      <c r="BW2323" s="22"/>
      <c r="BX2323" s="22"/>
      <c r="BY2323" s="22"/>
      <c r="BZ2323" s="22"/>
      <c r="CA2323" s="22"/>
      <c r="CB2323" s="22"/>
      <c r="CC2323" s="22"/>
      <c r="CD2323" s="22"/>
      <c r="CE2323" s="22"/>
      <c r="CF2323" s="22"/>
      <c r="CG2323" s="22"/>
      <c r="CH2323" s="22"/>
      <c r="CI2323" s="22"/>
      <c r="CJ2323" s="22"/>
      <c r="CK2323" s="24"/>
      <c r="CL2323" s="22"/>
      <c r="CM2323" s="22"/>
      <c r="CN2323" s="22"/>
      <c r="CO2323" s="22"/>
      <c r="CP2323" s="22"/>
      <c r="CQ2323" s="22"/>
      <c r="CR2323" s="22"/>
      <c r="CS2323" s="22"/>
      <c r="CT2323" s="22"/>
      <c r="CU2323" s="22"/>
      <c r="CV2323" s="22"/>
      <c r="CW2323" s="22"/>
      <c r="CX2323" s="22"/>
      <c r="CY2323" s="22"/>
      <c r="CZ2323" s="22"/>
      <c r="DA2323" s="22"/>
      <c r="DB2323" s="22"/>
      <c r="DC2323" s="22"/>
      <c r="DD2323" s="22"/>
      <c r="DE2323" s="22"/>
      <c r="DF2323" s="22"/>
      <c r="DG2323" s="22"/>
      <c r="DH2323" s="22"/>
      <c r="DI2323" s="22"/>
      <c r="DJ2323" s="22"/>
      <c r="DK2323" s="22"/>
      <c r="DL2323" s="22"/>
      <c r="DM2323" s="22"/>
      <c r="DN2323" s="22"/>
      <c r="DO2323" s="22"/>
      <c r="DP2323" s="22"/>
      <c r="DQ2323" s="24"/>
      <c r="DR2323" s="22"/>
      <c r="DS2323" s="22"/>
      <c r="DT2323" s="22"/>
      <c r="DU2323" s="22"/>
      <c r="DV2323" s="22"/>
      <c r="DW2323" s="22"/>
      <c r="DX2323" s="22"/>
      <c r="DY2323" s="22"/>
      <c r="DZ2323" s="22"/>
      <c r="EA2323" s="22"/>
      <c r="EB2323" s="22"/>
      <c r="EC2323" s="22"/>
      <c r="ED2323" s="22"/>
      <c r="EE2323" s="22"/>
      <c r="EF2323" s="22"/>
      <c r="EG2323" s="22"/>
      <c r="EH2323" s="22"/>
      <c r="EI2323" s="22"/>
      <c r="EJ2323" s="22"/>
      <c r="EK2323" s="22"/>
      <c r="EL2323" s="22"/>
      <c r="EM2323" s="22"/>
      <c r="EN2323" s="22"/>
      <c r="EO2323" s="22"/>
      <c r="EP2323" s="22"/>
      <c r="EQ2323" s="22"/>
      <c r="ER2323" s="22"/>
      <c r="ES2323" s="22"/>
      <c r="ET2323" s="22"/>
      <c r="EU2323" s="22"/>
      <c r="EV2323" s="22"/>
      <c r="EW2323" s="24"/>
      <c r="EX2323" s="22"/>
      <c r="EY2323" s="22"/>
      <c r="EZ2323" s="22"/>
      <c r="FA2323" s="22"/>
      <c r="FB2323" s="22"/>
      <c r="FC2323" s="22"/>
      <c r="FD2323" s="22"/>
      <c r="FE2323" s="22"/>
      <c r="FF2323" s="22"/>
      <c r="FG2323" s="22"/>
      <c r="FH2323" s="22"/>
      <c r="FI2323" s="22"/>
      <c r="FJ2323" s="22"/>
      <c r="FK2323" s="22"/>
      <c r="FL2323" s="22"/>
      <c r="FM2323" s="22"/>
      <c r="FN2323" s="22"/>
      <c r="FO2323" s="22"/>
      <c r="FP2323" s="22"/>
      <c r="FQ2323" s="22"/>
      <c r="FR2323" s="22"/>
      <c r="FS2323" s="22"/>
      <c r="FT2323" s="22"/>
      <c r="FU2323" s="22"/>
      <c r="FV2323" s="22"/>
      <c r="FW2323" s="22"/>
      <c r="FX2323" s="22"/>
      <c r="FY2323" s="22"/>
      <c r="FZ2323" s="22"/>
      <c r="GA2323" s="22"/>
      <c r="GB2323" s="22"/>
      <c r="GC2323" s="24"/>
      <c r="GD2323" s="22"/>
      <c r="GE2323" s="22"/>
      <c r="GF2323" s="22"/>
      <c r="GG2323" s="22"/>
      <c r="GH2323" s="22"/>
      <c r="GI2323" s="22"/>
      <c r="GJ2323" s="22"/>
      <c r="GK2323" s="22"/>
      <c r="GL2323" s="22"/>
      <c r="GM2323" s="22"/>
      <c r="GN2323" s="22"/>
      <c r="GO2323" s="22"/>
      <c r="GP2323" s="22"/>
      <c r="GQ2323" s="22"/>
      <c r="GR2323" s="22"/>
      <c r="GS2323" s="22"/>
      <c r="GT2323" s="22"/>
      <c r="GU2323" s="22"/>
      <c r="GV2323" s="22"/>
      <c r="GW2323" s="22"/>
      <c r="GX2323" s="22"/>
      <c r="GY2323" s="22"/>
      <c r="GZ2323" s="22"/>
      <c r="HA2323" s="22"/>
      <c r="HB2323" s="22"/>
      <c r="HC2323" s="22"/>
      <c r="HD2323" s="22"/>
      <c r="HE2323" s="22"/>
      <c r="HF2323" s="22"/>
      <c r="HG2323" s="22"/>
      <c r="HH2323" s="22"/>
      <c r="HI2323" s="24"/>
      <c r="HJ2323" s="22"/>
      <c r="HK2323" s="22"/>
      <c r="HL2323" s="22"/>
      <c r="HM2323" s="22"/>
      <c r="HN2323" s="22"/>
      <c r="HO2323" s="22"/>
      <c r="HP2323" s="22"/>
      <c r="HQ2323" s="22"/>
      <c r="HR2323" s="22"/>
      <c r="HS2323" s="22"/>
      <c r="HT2323" s="22"/>
      <c r="HU2323" s="22"/>
      <c r="HV2323" s="22"/>
      <c r="HW2323" s="22"/>
      <c r="HX2323" s="22"/>
      <c r="HY2323" s="22"/>
      <c r="HZ2323" s="22"/>
      <c r="IA2323" s="22"/>
      <c r="IB2323" s="22"/>
      <c r="IC2323" s="22"/>
      <c r="ID2323" s="22"/>
      <c r="IE2323" s="22"/>
      <c r="IF2323" s="22"/>
      <c r="IG2323" s="22"/>
      <c r="IH2323" s="22"/>
      <c r="II2323" s="22"/>
      <c r="IJ2323" s="22"/>
      <c r="IK2323" s="22"/>
      <c r="IL2323" s="22"/>
      <c r="IM2323" s="22"/>
      <c r="IN2323" s="22"/>
      <c r="IO2323" s="24"/>
      <c r="IP2323" s="22"/>
      <c r="IQ2323" s="22"/>
      <c r="IR2323" s="22"/>
      <c r="IS2323" s="22"/>
      <c r="IT2323" s="22"/>
      <c r="IU2323" s="22"/>
      <c r="IV2323" s="22"/>
      <c r="IW2323" s="22"/>
      <c r="IX2323" s="22"/>
      <c r="IY2323" s="22"/>
      <c r="IZ2323" s="22"/>
      <c r="JA2323" s="22"/>
      <c r="JB2323" s="22"/>
      <c r="JC2323" s="22"/>
      <c r="JD2323" s="22"/>
      <c r="JE2323" s="22"/>
      <c r="JF2323" s="22"/>
      <c r="JG2323" s="22"/>
      <c r="JH2323" s="22"/>
      <c r="JI2323" s="22"/>
      <c r="JJ2323" s="22"/>
      <c r="JK2323" s="22"/>
      <c r="JL2323" s="22"/>
      <c r="JM2323" s="22"/>
      <c r="JN2323" s="22"/>
      <c r="JO2323" s="22"/>
      <c r="JP2323" s="22"/>
      <c r="JQ2323" s="22"/>
      <c r="JR2323" s="22"/>
      <c r="JS2323" s="22"/>
      <c r="JT2323" s="22"/>
      <c r="JU2323" s="24"/>
      <c r="JV2323" s="22"/>
      <c r="JW2323" s="22"/>
      <c r="JX2323" s="22"/>
      <c r="JY2323" s="22"/>
      <c r="JZ2323" s="22"/>
      <c r="KA2323" s="22"/>
      <c r="KB2323" s="22"/>
      <c r="KC2323" s="22"/>
      <c r="KD2323" s="22"/>
      <c r="KE2323" s="22"/>
      <c r="KF2323" s="22"/>
      <c r="KG2323" s="22"/>
      <c r="KH2323" s="22"/>
      <c r="KI2323" s="22"/>
      <c r="KJ2323" s="22"/>
      <c r="KK2323" s="22"/>
      <c r="KL2323" s="22"/>
      <c r="KM2323" s="22"/>
      <c r="KN2323" s="22"/>
      <c r="KO2323" s="22"/>
      <c r="KP2323" s="22"/>
      <c r="KQ2323" s="22"/>
      <c r="KR2323" s="22"/>
      <c r="KS2323" s="22"/>
      <c r="KT2323" s="22"/>
      <c r="KU2323" s="22"/>
      <c r="KV2323" s="22"/>
      <c r="KW2323" s="22"/>
      <c r="KX2323" s="22"/>
      <c r="KY2323" s="22"/>
      <c r="KZ2323" s="22"/>
      <c r="LA2323" s="24"/>
      <c r="LB2323" s="22"/>
      <c r="LC2323" s="22"/>
      <c r="LD2323" s="22"/>
      <c r="LE2323" s="22"/>
      <c r="LF2323" s="22"/>
      <c r="LG2323" s="22"/>
      <c r="LH2323" s="22"/>
      <c r="LI2323" s="22"/>
      <c r="LJ2323" s="22"/>
      <c r="LK2323" s="22"/>
      <c r="LL2323" s="22"/>
      <c r="LM2323" s="22"/>
      <c r="LN2323" s="22"/>
      <c r="LO2323" s="22"/>
      <c r="LP2323" s="22"/>
      <c r="LQ2323" s="22"/>
      <c r="LR2323" s="22"/>
      <c r="LS2323" s="22"/>
      <c r="LT2323" s="22"/>
      <c r="LU2323" s="22"/>
      <c r="LV2323" s="22"/>
      <c r="LW2323" s="22"/>
      <c r="LX2323" s="22"/>
      <c r="LY2323" s="22"/>
      <c r="LZ2323" s="22"/>
      <c r="MA2323" s="22"/>
      <c r="MB2323" s="22"/>
      <c r="MC2323" s="22"/>
      <c r="MD2323" s="22"/>
      <c r="ME2323" s="22"/>
      <c r="MF2323" s="22"/>
      <c r="MG2323" s="24"/>
      <c r="MH2323" s="22"/>
      <c r="MI2323" s="22"/>
      <c r="MJ2323" s="22"/>
      <c r="MK2323" s="22"/>
      <c r="ML2323" s="22"/>
      <c r="MM2323" s="22"/>
      <c r="MN2323" s="22"/>
      <c r="MO2323" s="22"/>
      <c r="MP2323" s="22"/>
      <c r="MQ2323" s="22"/>
      <c r="MR2323" s="22"/>
      <c r="MS2323" s="22"/>
      <c r="MT2323" s="22"/>
      <c r="MU2323" s="22"/>
      <c r="MV2323" s="22"/>
      <c r="MW2323" s="22"/>
      <c r="MX2323" s="22"/>
      <c r="MY2323" s="22"/>
      <c r="MZ2323" s="22"/>
      <c r="NA2323" s="22"/>
      <c r="NB2323" s="22"/>
      <c r="NC2323" s="22"/>
      <c r="ND2323" s="22"/>
      <c r="NE2323" s="22"/>
      <c r="NF2323" s="22"/>
      <c r="NG2323" s="22"/>
      <c r="NH2323" s="22"/>
      <c r="NI2323" s="22"/>
      <c r="NJ2323" s="22"/>
      <c r="NK2323" s="22"/>
      <c r="NL2323" s="22"/>
      <c r="NM2323" s="24"/>
      <c r="NN2323" s="22"/>
      <c r="NO2323" s="22"/>
      <c r="NP2323" s="22"/>
      <c r="NQ2323" s="22"/>
      <c r="NR2323" s="22"/>
      <c r="NS2323" s="22"/>
      <c r="NT2323" s="22"/>
      <c r="NU2323" s="22"/>
      <c r="NV2323" s="22"/>
      <c r="NW2323" s="22"/>
      <c r="NX2323" s="22"/>
      <c r="NY2323" s="22"/>
      <c r="NZ2323" s="22"/>
      <c r="OA2323" s="22"/>
      <c r="OB2323" s="22"/>
      <c r="OC2323" s="22"/>
      <c r="OD2323" s="22"/>
      <c r="OE2323" s="22"/>
      <c r="OF2323" s="22"/>
      <c r="OG2323" s="22"/>
      <c r="OH2323" s="22"/>
      <c r="OI2323" s="22"/>
      <c r="OJ2323" s="22"/>
      <c r="OK2323" s="22"/>
      <c r="OL2323" s="22"/>
      <c r="OM2323" s="22"/>
      <c r="ON2323" s="22"/>
      <c r="OO2323" s="22"/>
      <c r="OP2323" s="22"/>
      <c r="OQ2323" s="22"/>
      <c r="OR2323" s="22"/>
    </row>
    <row r="2324" spans="1:408" ht="15" thickBot="1">
      <c r="A2324" s="1"/>
      <c r="B2324" s="12"/>
      <c r="C2324" s="12"/>
      <c r="D2324" s="22"/>
      <c r="E2324" s="54"/>
      <c r="F2324" s="54"/>
      <c r="G2324" s="54"/>
      <c r="H2324" s="55"/>
      <c r="I2324" s="22"/>
      <c r="J2324" s="56"/>
      <c r="K2324" s="81"/>
      <c r="L2324" s="57"/>
      <c r="M2324" s="57"/>
      <c r="N2324" s="55"/>
      <c r="O2324" s="58"/>
      <c r="P2324" s="58"/>
      <c r="Q2324" s="59"/>
      <c r="R2324" s="60"/>
      <c r="S2324" s="60"/>
      <c r="T2324" s="22"/>
      <c r="U2324" s="1"/>
      <c r="V2324" s="23"/>
      <c r="X2324" s="24"/>
      <c r="Y2324" s="24"/>
      <c r="Z2324" s="22"/>
      <c r="AA2324" s="22"/>
      <c r="AB2324" s="22"/>
      <c r="AC2324" s="22"/>
      <c r="AD2324" s="22"/>
      <c r="AE2324" s="22"/>
      <c r="AF2324" s="22"/>
      <c r="AG2324" s="22"/>
      <c r="AH2324" s="22"/>
      <c r="AI2324" s="22"/>
      <c r="AJ2324" s="22"/>
      <c r="AK2324" s="22"/>
      <c r="AL2324" s="22"/>
      <c r="AM2324" s="22"/>
      <c r="AN2324" s="22"/>
      <c r="AO2324" s="22"/>
      <c r="AP2324" s="22"/>
      <c r="AQ2324" s="22"/>
      <c r="AR2324" s="22"/>
      <c r="AS2324" s="22"/>
      <c r="AT2324" s="22"/>
      <c r="AU2324" s="22"/>
      <c r="AV2324" s="22"/>
      <c r="AW2324" s="22"/>
      <c r="AX2324" s="22"/>
      <c r="AY2324" s="22"/>
      <c r="AZ2324" s="22"/>
      <c r="BA2324" s="22"/>
      <c r="BB2324" s="22"/>
      <c r="BC2324" s="22"/>
      <c r="BD2324" s="22"/>
      <c r="BE2324" s="24"/>
      <c r="BF2324" s="22"/>
      <c r="BG2324" s="22"/>
      <c r="BH2324" s="22"/>
      <c r="BI2324" s="22"/>
      <c r="BJ2324" s="22"/>
      <c r="BK2324" s="22"/>
      <c r="BL2324" s="22"/>
      <c r="BM2324" s="22"/>
      <c r="BN2324" s="22"/>
      <c r="BO2324" s="22"/>
      <c r="BP2324" s="22"/>
      <c r="BQ2324" s="22"/>
      <c r="BR2324" s="22"/>
      <c r="BS2324" s="22"/>
      <c r="BT2324" s="22"/>
      <c r="BU2324" s="22"/>
      <c r="BV2324" s="22"/>
      <c r="BW2324" s="22"/>
      <c r="BX2324" s="22"/>
      <c r="BY2324" s="22"/>
      <c r="BZ2324" s="22"/>
      <c r="CA2324" s="22"/>
      <c r="CB2324" s="22"/>
      <c r="CC2324" s="22"/>
      <c r="CD2324" s="22"/>
      <c r="CE2324" s="22"/>
      <c r="CF2324" s="22"/>
      <c r="CG2324" s="22"/>
      <c r="CH2324" s="22"/>
      <c r="CI2324" s="22"/>
      <c r="CJ2324" s="22"/>
      <c r="CK2324" s="24"/>
      <c r="CL2324" s="22"/>
      <c r="CM2324" s="22"/>
      <c r="CN2324" s="22"/>
      <c r="CO2324" s="22"/>
      <c r="CP2324" s="22"/>
      <c r="CQ2324" s="22"/>
      <c r="CR2324" s="22"/>
      <c r="CS2324" s="22"/>
      <c r="CT2324" s="22"/>
      <c r="CU2324" s="22"/>
      <c r="CV2324" s="22"/>
      <c r="CW2324" s="22"/>
      <c r="CX2324" s="22"/>
      <c r="CY2324" s="22"/>
      <c r="CZ2324" s="22"/>
      <c r="DA2324" s="22"/>
      <c r="DB2324" s="22"/>
      <c r="DC2324" s="22"/>
      <c r="DD2324" s="22"/>
      <c r="DE2324" s="22"/>
      <c r="DF2324" s="22"/>
      <c r="DG2324" s="22"/>
      <c r="DH2324" s="22"/>
      <c r="DI2324" s="22"/>
      <c r="DJ2324" s="22"/>
      <c r="DK2324" s="22"/>
      <c r="DL2324" s="22"/>
      <c r="DM2324" s="22"/>
      <c r="DN2324" s="22"/>
      <c r="DO2324" s="22"/>
      <c r="DP2324" s="22"/>
      <c r="DQ2324" s="24"/>
      <c r="DR2324" s="22"/>
      <c r="DS2324" s="22"/>
      <c r="DT2324" s="22"/>
      <c r="DU2324" s="22"/>
      <c r="DV2324" s="22"/>
      <c r="DW2324" s="22"/>
      <c r="DX2324" s="22"/>
      <c r="DY2324" s="22"/>
      <c r="DZ2324" s="22"/>
      <c r="EA2324" s="22"/>
      <c r="EB2324" s="22"/>
      <c r="EC2324" s="22"/>
      <c r="ED2324" s="22"/>
      <c r="EE2324" s="22"/>
      <c r="EF2324" s="22"/>
      <c r="EG2324" s="22"/>
      <c r="EH2324" s="22"/>
      <c r="EI2324" s="22"/>
      <c r="EJ2324" s="22"/>
      <c r="EK2324" s="22"/>
      <c r="EL2324" s="22"/>
      <c r="EM2324" s="22"/>
      <c r="EN2324" s="22"/>
      <c r="EO2324" s="22"/>
      <c r="EP2324" s="22"/>
      <c r="EQ2324" s="22"/>
      <c r="ER2324" s="22"/>
      <c r="ES2324" s="22"/>
      <c r="ET2324" s="22"/>
      <c r="EU2324" s="22"/>
      <c r="EV2324" s="22"/>
      <c r="EW2324" s="24"/>
      <c r="EX2324" s="22"/>
      <c r="EY2324" s="22"/>
      <c r="EZ2324" s="22"/>
      <c r="FA2324" s="22"/>
      <c r="FB2324" s="22"/>
      <c r="FC2324" s="22"/>
      <c r="FD2324" s="22"/>
      <c r="FE2324" s="22"/>
      <c r="FF2324" s="22"/>
      <c r="FG2324" s="22"/>
      <c r="FH2324" s="22"/>
      <c r="FI2324" s="22"/>
      <c r="FJ2324" s="22"/>
      <c r="FK2324" s="22"/>
      <c r="FL2324" s="22"/>
      <c r="FM2324" s="22"/>
      <c r="FN2324" s="22"/>
      <c r="FO2324" s="22"/>
      <c r="FP2324" s="22"/>
      <c r="FQ2324" s="22"/>
      <c r="FR2324" s="22"/>
      <c r="FS2324" s="22"/>
      <c r="FT2324" s="22"/>
      <c r="FU2324" s="22"/>
      <c r="FV2324" s="22"/>
      <c r="FW2324" s="22"/>
      <c r="FX2324" s="22"/>
      <c r="FY2324" s="22"/>
      <c r="FZ2324" s="22"/>
      <c r="GA2324" s="22"/>
      <c r="GB2324" s="22"/>
      <c r="GC2324" s="24"/>
      <c r="GD2324" s="22"/>
      <c r="GE2324" s="22"/>
      <c r="GF2324" s="22"/>
      <c r="GG2324" s="22"/>
      <c r="GH2324" s="22"/>
      <c r="GI2324" s="22"/>
      <c r="GJ2324" s="22"/>
      <c r="GK2324" s="22"/>
      <c r="GL2324" s="22"/>
      <c r="GM2324" s="22"/>
      <c r="GN2324" s="22"/>
      <c r="GO2324" s="22"/>
      <c r="GP2324" s="22"/>
      <c r="GQ2324" s="22"/>
      <c r="GR2324" s="22"/>
      <c r="GS2324" s="22"/>
      <c r="GT2324" s="22"/>
      <c r="GU2324" s="22"/>
      <c r="GV2324" s="22"/>
      <c r="GW2324" s="22"/>
      <c r="GX2324" s="22"/>
      <c r="GY2324" s="22"/>
      <c r="GZ2324" s="22"/>
      <c r="HA2324" s="22"/>
      <c r="HB2324" s="22"/>
      <c r="HC2324" s="22"/>
      <c r="HD2324" s="22"/>
      <c r="HE2324" s="22"/>
      <c r="HF2324" s="22"/>
      <c r="HG2324" s="22"/>
      <c r="HH2324" s="22"/>
      <c r="HI2324" s="24"/>
      <c r="HJ2324" s="22"/>
      <c r="HK2324" s="22"/>
      <c r="HL2324" s="22"/>
      <c r="HM2324" s="22"/>
      <c r="HN2324" s="22"/>
      <c r="HO2324" s="22"/>
      <c r="HP2324" s="22"/>
      <c r="HQ2324" s="22"/>
      <c r="HR2324" s="22"/>
      <c r="HS2324" s="22"/>
      <c r="HT2324" s="22"/>
      <c r="HU2324" s="22"/>
      <c r="HV2324" s="22"/>
      <c r="HW2324" s="22"/>
      <c r="HX2324" s="22"/>
      <c r="HY2324" s="22"/>
      <c r="HZ2324" s="22"/>
      <c r="IA2324" s="22"/>
      <c r="IB2324" s="22"/>
      <c r="IC2324" s="22"/>
      <c r="ID2324" s="22"/>
      <c r="IE2324" s="22"/>
      <c r="IF2324" s="22"/>
      <c r="IG2324" s="22"/>
      <c r="IH2324" s="22"/>
      <c r="II2324" s="22"/>
      <c r="IJ2324" s="22"/>
      <c r="IK2324" s="22"/>
      <c r="IL2324" s="22"/>
      <c r="IM2324" s="22"/>
      <c r="IN2324" s="22"/>
      <c r="IO2324" s="24"/>
      <c r="IP2324" s="22"/>
      <c r="IQ2324" s="22"/>
      <c r="IR2324" s="22"/>
      <c r="IS2324" s="22"/>
      <c r="IT2324" s="22"/>
      <c r="IU2324" s="22"/>
      <c r="IV2324" s="22"/>
      <c r="IW2324" s="22"/>
      <c r="IX2324" s="22"/>
      <c r="IY2324" s="22"/>
      <c r="IZ2324" s="22"/>
      <c r="JA2324" s="22"/>
      <c r="JB2324" s="22"/>
      <c r="JC2324" s="22"/>
      <c r="JD2324" s="22"/>
      <c r="JE2324" s="22"/>
      <c r="JF2324" s="22"/>
      <c r="JG2324" s="22"/>
      <c r="JH2324" s="22"/>
      <c r="JI2324" s="22"/>
      <c r="JJ2324" s="22"/>
      <c r="JK2324" s="22"/>
      <c r="JL2324" s="22"/>
      <c r="JM2324" s="22"/>
      <c r="JN2324" s="22"/>
      <c r="JO2324" s="22"/>
      <c r="JP2324" s="22"/>
      <c r="JQ2324" s="22"/>
      <c r="JR2324" s="22"/>
      <c r="JS2324" s="22"/>
      <c r="JT2324" s="22"/>
      <c r="JU2324" s="24"/>
      <c r="JV2324" s="22"/>
      <c r="JW2324" s="22"/>
      <c r="JX2324" s="22"/>
      <c r="JY2324" s="22"/>
      <c r="JZ2324" s="22"/>
      <c r="KA2324" s="22"/>
      <c r="KB2324" s="22"/>
      <c r="KC2324" s="22"/>
      <c r="KD2324" s="22"/>
      <c r="KE2324" s="22"/>
      <c r="KF2324" s="22"/>
      <c r="KG2324" s="22"/>
      <c r="KH2324" s="22"/>
      <c r="KI2324" s="22"/>
      <c r="KJ2324" s="22"/>
      <c r="KK2324" s="22"/>
      <c r="KL2324" s="22"/>
      <c r="KM2324" s="22"/>
      <c r="KN2324" s="22"/>
      <c r="KO2324" s="22"/>
      <c r="KP2324" s="22"/>
      <c r="KQ2324" s="22"/>
      <c r="KR2324" s="22"/>
      <c r="KS2324" s="22"/>
      <c r="KT2324" s="22"/>
      <c r="KU2324" s="22"/>
      <c r="KV2324" s="22"/>
      <c r="KW2324" s="22"/>
      <c r="KX2324" s="22"/>
      <c r="KY2324" s="22"/>
      <c r="KZ2324" s="22"/>
      <c r="LA2324" s="24"/>
      <c r="LB2324" s="22"/>
      <c r="LC2324" s="22"/>
      <c r="LD2324" s="22"/>
      <c r="LE2324" s="22"/>
      <c r="LF2324" s="22"/>
      <c r="LG2324" s="22"/>
      <c r="LH2324" s="22"/>
      <c r="LI2324" s="22"/>
      <c r="LJ2324" s="22"/>
      <c r="LK2324" s="22"/>
      <c r="LL2324" s="22"/>
      <c r="LM2324" s="22"/>
      <c r="LN2324" s="22"/>
      <c r="LO2324" s="22"/>
      <c r="LP2324" s="22"/>
      <c r="LQ2324" s="22"/>
      <c r="LR2324" s="22"/>
      <c r="LS2324" s="22"/>
      <c r="LT2324" s="22"/>
      <c r="LU2324" s="22"/>
      <c r="LV2324" s="22"/>
      <c r="LW2324" s="22"/>
      <c r="LX2324" s="22"/>
      <c r="LY2324" s="22"/>
      <c r="LZ2324" s="22"/>
      <c r="MA2324" s="22"/>
      <c r="MB2324" s="22"/>
      <c r="MC2324" s="22"/>
      <c r="MD2324" s="22"/>
      <c r="ME2324" s="22"/>
      <c r="MF2324" s="22"/>
      <c r="MG2324" s="24"/>
      <c r="MH2324" s="22"/>
      <c r="MI2324" s="22"/>
      <c r="MJ2324" s="22"/>
      <c r="MK2324" s="22"/>
      <c r="ML2324" s="22"/>
      <c r="MM2324" s="22"/>
      <c r="MN2324" s="22"/>
      <c r="MO2324" s="22"/>
      <c r="MP2324" s="22"/>
      <c r="MQ2324" s="22"/>
      <c r="MR2324" s="22"/>
      <c r="MS2324" s="22"/>
      <c r="MT2324" s="22"/>
      <c r="MU2324" s="22"/>
      <c r="MV2324" s="22"/>
      <c r="MW2324" s="22"/>
      <c r="MX2324" s="22"/>
      <c r="MY2324" s="22"/>
      <c r="MZ2324" s="22"/>
      <c r="NA2324" s="22"/>
      <c r="NB2324" s="22"/>
      <c r="NC2324" s="22"/>
      <c r="ND2324" s="22"/>
      <c r="NE2324" s="22"/>
      <c r="NF2324" s="22"/>
      <c r="NG2324" s="22"/>
      <c r="NH2324" s="22"/>
      <c r="NI2324" s="22"/>
      <c r="NJ2324" s="22"/>
      <c r="NK2324" s="22"/>
      <c r="NL2324" s="22"/>
      <c r="NM2324" s="24"/>
      <c r="NN2324" s="22"/>
      <c r="NO2324" s="22"/>
      <c r="NP2324" s="22"/>
      <c r="NQ2324" s="22"/>
      <c r="NR2324" s="22"/>
      <c r="NS2324" s="22"/>
      <c r="NT2324" s="22"/>
      <c r="NU2324" s="22"/>
      <c r="NV2324" s="22"/>
      <c r="NW2324" s="22"/>
      <c r="NX2324" s="22"/>
      <c r="NY2324" s="22"/>
      <c r="NZ2324" s="22"/>
      <c r="OA2324" s="22"/>
      <c r="OB2324" s="22"/>
      <c r="OC2324" s="22"/>
      <c r="OD2324" s="22"/>
      <c r="OE2324" s="22"/>
      <c r="OF2324" s="22"/>
      <c r="OG2324" s="22"/>
      <c r="OH2324" s="22"/>
      <c r="OI2324" s="22"/>
      <c r="OJ2324" s="22"/>
      <c r="OK2324" s="22"/>
      <c r="OL2324" s="22"/>
      <c r="OM2324" s="22"/>
      <c r="ON2324" s="22"/>
      <c r="OO2324" s="22"/>
      <c r="OP2324" s="22"/>
      <c r="OQ2324" s="22"/>
      <c r="OR2324" s="22"/>
    </row>
    <row r="2325" spans="1:408" ht="15" thickBot="1">
      <c r="A2325" s="1"/>
      <c r="B2325" s="12"/>
      <c r="C2325" s="12"/>
      <c r="D2325" s="22"/>
      <c r="E2325" s="54"/>
      <c r="F2325" s="54"/>
      <c r="G2325" s="54"/>
      <c r="H2325" s="55"/>
      <c r="I2325" s="22"/>
      <c r="J2325" s="56"/>
      <c r="K2325" s="80"/>
      <c r="L2325" s="57"/>
      <c r="M2325" s="57"/>
      <c r="N2325" s="55"/>
      <c r="O2325" s="58"/>
      <c r="P2325" s="58"/>
      <c r="Q2325" s="59"/>
      <c r="R2325" s="60"/>
      <c r="S2325" s="60"/>
      <c r="T2325" s="22"/>
      <c r="U2325" s="1"/>
      <c r="V2325" s="23"/>
      <c r="X2325" s="24"/>
      <c r="Y2325" s="24"/>
      <c r="Z2325" s="22"/>
      <c r="AA2325" s="22"/>
      <c r="AB2325" s="22"/>
      <c r="AC2325" s="22"/>
      <c r="AD2325" s="22"/>
      <c r="AE2325" s="22"/>
      <c r="AF2325" s="22"/>
      <c r="AG2325" s="22"/>
      <c r="AH2325" s="22"/>
      <c r="AI2325" s="22"/>
      <c r="AJ2325" s="22"/>
      <c r="AK2325" s="22"/>
      <c r="AL2325" s="22"/>
      <c r="AM2325" s="22"/>
      <c r="AN2325" s="22"/>
      <c r="AO2325" s="22"/>
      <c r="AP2325" s="22"/>
      <c r="AQ2325" s="22"/>
      <c r="AR2325" s="22"/>
      <c r="AS2325" s="22"/>
      <c r="AT2325" s="22"/>
      <c r="AU2325" s="22"/>
      <c r="AV2325" s="22"/>
      <c r="AW2325" s="22"/>
      <c r="AX2325" s="22"/>
      <c r="AY2325" s="22"/>
      <c r="AZ2325" s="22"/>
      <c r="BA2325" s="22"/>
      <c r="BB2325" s="22"/>
      <c r="BC2325" s="22"/>
      <c r="BD2325" s="22"/>
      <c r="BE2325" s="24"/>
      <c r="BF2325" s="22"/>
      <c r="BG2325" s="22"/>
      <c r="BH2325" s="22"/>
      <c r="BI2325" s="22"/>
      <c r="BJ2325" s="22"/>
      <c r="BK2325" s="22"/>
      <c r="BL2325" s="22"/>
      <c r="BM2325" s="22"/>
      <c r="BN2325" s="22"/>
      <c r="BO2325" s="22"/>
      <c r="BP2325" s="22"/>
      <c r="BQ2325" s="22"/>
      <c r="BR2325" s="22"/>
      <c r="BS2325" s="22"/>
      <c r="BT2325" s="22"/>
      <c r="BU2325" s="22"/>
      <c r="BV2325" s="22"/>
      <c r="BW2325" s="22"/>
      <c r="BX2325" s="22"/>
      <c r="BY2325" s="22"/>
      <c r="BZ2325" s="22"/>
      <c r="CA2325" s="22"/>
      <c r="CB2325" s="22"/>
      <c r="CC2325" s="22"/>
      <c r="CD2325" s="22"/>
      <c r="CE2325" s="22"/>
      <c r="CF2325" s="22"/>
      <c r="CG2325" s="22"/>
      <c r="CH2325" s="22"/>
      <c r="CI2325" s="22"/>
      <c r="CJ2325" s="22"/>
      <c r="CK2325" s="24"/>
      <c r="CL2325" s="22"/>
      <c r="CM2325" s="22"/>
      <c r="CN2325" s="22"/>
      <c r="CO2325" s="22"/>
      <c r="CP2325" s="22"/>
      <c r="CQ2325" s="22"/>
      <c r="CR2325" s="22"/>
      <c r="CS2325" s="22"/>
      <c r="CT2325" s="22"/>
      <c r="CU2325" s="22"/>
      <c r="CV2325" s="22"/>
      <c r="CW2325" s="22"/>
      <c r="CX2325" s="22"/>
      <c r="CY2325" s="22"/>
      <c r="CZ2325" s="22"/>
      <c r="DA2325" s="22"/>
      <c r="DB2325" s="22"/>
      <c r="DC2325" s="22"/>
      <c r="DD2325" s="22"/>
      <c r="DE2325" s="22"/>
      <c r="DF2325" s="22"/>
      <c r="DG2325" s="22"/>
      <c r="DH2325" s="22"/>
      <c r="DI2325" s="22"/>
      <c r="DJ2325" s="22"/>
      <c r="DK2325" s="22"/>
      <c r="DL2325" s="22"/>
      <c r="DM2325" s="22"/>
      <c r="DN2325" s="22"/>
      <c r="DO2325" s="22"/>
      <c r="DP2325" s="22"/>
      <c r="DQ2325" s="24"/>
      <c r="DR2325" s="22"/>
      <c r="DS2325" s="22"/>
      <c r="DT2325" s="22"/>
      <c r="DU2325" s="22"/>
      <c r="DV2325" s="22"/>
      <c r="DW2325" s="22"/>
      <c r="DX2325" s="22"/>
      <c r="DY2325" s="22"/>
      <c r="DZ2325" s="22"/>
      <c r="EA2325" s="22"/>
      <c r="EB2325" s="22"/>
      <c r="EC2325" s="22"/>
      <c r="ED2325" s="22"/>
      <c r="EE2325" s="22"/>
      <c r="EF2325" s="22"/>
      <c r="EG2325" s="22"/>
      <c r="EH2325" s="22"/>
      <c r="EI2325" s="22"/>
      <c r="EJ2325" s="22"/>
      <c r="EK2325" s="22"/>
      <c r="EL2325" s="22"/>
      <c r="EM2325" s="22"/>
      <c r="EN2325" s="22"/>
      <c r="EO2325" s="22"/>
      <c r="EP2325" s="22"/>
      <c r="EQ2325" s="22"/>
      <c r="ER2325" s="22"/>
      <c r="ES2325" s="22"/>
      <c r="ET2325" s="22"/>
      <c r="EU2325" s="22"/>
      <c r="EV2325" s="22"/>
      <c r="EW2325" s="24"/>
      <c r="EX2325" s="22"/>
      <c r="EY2325" s="22"/>
      <c r="EZ2325" s="22"/>
      <c r="FA2325" s="22"/>
      <c r="FB2325" s="22"/>
      <c r="FC2325" s="22"/>
      <c r="FD2325" s="22"/>
      <c r="FE2325" s="22"/>
      <c r="FF2325" s="22"/>
      <c r="FG2325" s="22"/>
      <c r="FH2325" s="22"/>
      <c r="FI2325" s="22"/>
      <c r="FJ2325" s="22"/>
      <c r="FK2325" s="22"/>
      <c r="FL2325" s="22"/>
      <c r="FM2325" s="22"/>
      <c r="FN2325" s="22"/>
      <c r="FO2325" s="22"/>
      <c r="FP2325" s="22"/>
      <c r="FQ2325" s="22"/>
      <c r="FR2325" s="22"/>
      <c r="FS2325" s="22"/>
      <c r="FT2325" s="22"/>
      <c r="FU2325" s="22"/>
      <c r="FV2325" s="22"/>
      <c r="FW2325" s="22"/>
      <c r="FX2325" s="22"/>
      <c r="FY2325" s="22"/>
      <c r="FZ2325" s="22"/>
      <c r="GA2325" s="22"/>
      <c r="GB2325" s="22"/>
      <c r="GC2325" s="24"/>
      <c r="GD2325" s="22"/>
      <c r="GE2325" s="22"/>
      <c r="GF2325" s="22"/>
      <c r="GG2325" s="22"/>
      <c r="GH2325" s="22"/>
      <c r="GI2325" s="22"/>
      <c r="GJ2325" s="22"/>
      <c r="GK2325" s="22"/>
      <c r="GL2325" s="22"/>
      <c r="GM2325" s="22"/>
      <c r="GN2325" s="22"/>
      <c r="GO2325" s="22"/>
      <c r="GP2325" s="22"/>
      <c r="GQ2325" s="22"/>
      <c r="GR2325" s="22"/>
      <c r="GS2325" s="22"/>
      <c r="GT2325" s="22"/>
      <c r="GU2325" s="22"/>
      <c r="GV2325" s="22"/>
      <c r="GW2325" s="22"/>
      <c r="GX2325" s="22"/>
      <c r="GY2325" s="22"/>
      <c r="GZ2325" s="22"/>
      <c r="HA2325" s="22"/>
      <c r="HB2325" s="22"/>
      <c r="HC2325" s="22"/>
      <c r="HD2325" s="22"/>
      <c r="HE2325" s="22"/>
      <c r="HF2325" s="22"/>
      <c r="HG2325" s="22"/>
      <c r="HH2325" s="22"/>
      <c r="HI2325" s="24"/>
      <c r="HJ2325" s="22"/>
      <c r="HK2325" s="22"/>
      <c r="HL2325" s="22"/>
      <c r="HM2325" s="22"/>
      <c r="HN2325" s="22"/>
      <c r="HO2325" s="22"/>
      <c r="HP2325" s="22"/>
      <c r="HQ2325" s="22"/>
      <c r="HR2325" s="22"/>
      <c r="HS2325" s="22"/>
      <c r="HT2325" s="22"/>
      <c r="HU2325" s="22"/>
      <c r="HV2325" s="22"/>
      <c r="HW2325" s="22"/>
      <c r="HX2325" s="22"/>
      <c r="HY2325" s="22"/>
      <c r="HZ2325" s="22"/>
      <c r="IA2325" s="22"/>
      <c r="IB2325" s="22"/>
      <c r="IC2325" s="22"/>
      <c r="ID2325" s="22"/>
      <c r="IE2325" s="22"/>
      <c r="IF2325" s="22"/>
      <c r="IG2325" s="22"/>
      <c r="IH2325" s="22"/>
      <c r="II2325" s="22"/>
      <c r="IJ2325" s="22"/>
      <c r="IK2325" s="22"/>
      <c r="IL2325" s="22"/>
      <c r="IM2325" s="22"/>
      <c r="IN2325" s="22"/>
      <c r="IO2325" s="24"/>
      <c r="IP2325" s="22"/>
      <c r="IQ2325" s="22"/>
      <c r="IR2325" s="22"/>
      <c r="IS2325" s="22"/>
      <c r="IT2325" s="22"/>
      <c r="IU2325" s="22"/>
      <c r="IV2325" s="22"/>
      <c r="IW2325" s="22"/>
      <c r="IX2325" s="22"/>
      <c r="IY2325" s="22"/>
      <c r="IZ2325" s="22"/>
      <c r="JA2325" s="22"/>
      <c r="JB2325" s="22"/>
      <c r="JC2325" s="22"/>
      <c r="JD2325" s="22"/>
      <c r="JE2325" s="22"/>
      <c r="JF2325" s="22"/>
      <c r="JG2325" s="22"/>
      <c r="JH2325" s="22"/>
      <c r="JI2325" s="22"/>
      <c r="JJ2325" s="22"/>
      <c r="JK2325" s="22"/>
      <c r="JL2325" s="22"/>
      <c r="JM2325" s="22"/>
      <c r="JN2325" s="22"/>
      <c r="JO2325" s="22"/>
      <c r="JP2325" s="22"/>
      <c r="JQ2325" s="22"/>
      <c r="JR2325" s="22"/>
      <c r="JS2325" s="22"/>
      <c r="JT2325" s="22"/>
      <c r="JU2325" s="24"/>
      <c r="JV2325" s="22"/>
      <c r="JW2325" s="22"/>
      <c r="JX2325" s="22"/>
      <c r="JY2325" s="22"/>
      <c r="JZ2325" s="22"/>
      <c r="KA2325" s="22"/>
      <c r="KB2325" s="22"/>
      <c r="KC2325" s="22"/>
      <c r="KD2325" s="22"/>
      <c r="KE2325" s="22"/>
      <c r="KF2325" s="22"/>
      <c r="KG2325" s="22"/>
      <c r="KH2325" s="22"/>
      <c r="KI2325" s="22"/>
      <c r="KJ2325" s="22"/>
      <c r="KK2325" s="22"/>
      <c r="KL2325" s="22"/>
      <c r="KM2325" s="22"/>
      <c r="KN2325" s="22"/>
      <c r="KO2325" s="22"/>
      <c r="KP2325" s="22"/>
      <c r="KQ2325" s="22"/>
      <c r="KR2325" s="22"/>
      <c r="KS2325" s="22"/>
      <c r="KT2325" s="22"/>
      <c r="KU2325" s="22"/>
      <c r="KV2325" s="22"/>
      <c r="KW2325" s="22"/>
      <c r="KX2325" s="22"/>
      <c r="KY2325" s="22"/>
      <c r="KZ2325" s="22"/>
      <c r="LA2325" s="24"/>
      <c r="LB2325" s="22"/>
      <c r="LC2325" s="22"/>
      <c r="LD2325" s="22"/>
      <c r="LE2325" s="22"/>
      <c r="LF2325" s="22"/>
      <c r="LG2325" s="22"/>
      <c r="LH2325" s="22"/>
      <c r="LI2325" s="22"/>
      <c r="LJ2325" s="22"/>
      <c r="LK2325" s="22"/>
      <c r="LL2325" s="22"/>
      <c r="LM2325" s="22"/>
      <c r="LN2325" s="22"/>
      <c r="LO2325" s="22"/>
      <c r="LP2325" s="22"/>
      <c r="LQ2325" s="22"/>
      <c r="LR2325" s="22"/>
      <c r="LS2325" s="22"/>
      <c r="LT2325" s="22"/>
      <c r="LU2325" s="22"/>
      <c r="LV2325" s="22"/>
      <c r="LW2325" s="22"/>
      <c r="LX2325" s="22"/>
      <c r="LY2325" s="22"/>
      <c r="LZ2325" s="22"/>
      <c r="MA2325" s="22"/>
      <c r="MB2325" s="22"/>
      <c r="MC2325" s="22"/>
      <c r="MD2325" s="22"/>
      <c r="ME2325" s="22"/>
      <c r="MF2325" s="22"/>
      <c r="MG2325" s="24"/>
      <c r="MH2325" s="22"/>
      <c r="MI2325" s="22"/>
      <c r="MJ2325" s="22"/>
      <c r="MK2325" s="22"/>
      <c r="ML2325" s="22"/>
      <c r="MM2325" s="22"/>
      <c r="MN2325" s="22"/>
      <c r="MO2325" s="22"/>
      <c r="MP2325" s="22"/>
      <c r="MQ2325" s="22"/>
      <c r="MR2325" s="22"/>
      <c r="MS2325" s="22"/>
      <c r="MT2325" s="22"/>
      <c r="MU2325" s="22"/>
      <c r="MV2325" s="22"/>
      <c r="MW2325" s="22"/>
      <c r="MX2325" s="22"/>
      <c r="MY2325" s="22"/>
      <c r="MZ2325" s="22"/>
      <c r="NA2325" s="22"/>
      <c r="NB2325" s="22"/>
      <c r="NC2325" s="22"/>
      <c r="ND2325" s="22"/>
      <c r="NE2325" s="22"/>
      <c r="NF2325" s="22"/>
      <c r="NG2325" s="22"/>
      <c r="NH2325" s="22"/>
      <c r="NI2325" s="22"/>
      <c r="NJ2325" s="22"/>
      <c r="NK2325" s="22"/>
      <c r="NL2325" s="22"/>
      <c r="NM2325" s="24"/>
      <c r="NN2325" s="22"/>
      <c r="NO2325" s="22"/>
      <c r="NP2325" s="22"/>
      <c r="NQ2325" s="22"/>
      <c r="NR2325" s="22"/>
      <c r="NS2325" s="22"/>
      <c r="NT2325" s="22"/>
      <c r="NU2325" s="22"/>
      <c r="NV2325" s="22"/>
      <c r="NW2325" s="22"/>
      <c r="NX2325" s="22"/>
      <c r="NY2325" s="22"/>
      <c r="NZ2325" s="22"/>
      <c r="OA2325" s="22"/>
      <c r="OB2325" s="22"/>
      <c r="OC2325" s="22"/>
      <c r="OD2325" s="22"/>
      <c r="OE2325" s="22"/>
      <c r="OF2325" s="22"/>
      <c r="OG2325" s="22"/>
      <c r="OH2325" s="22"/>
      <c r="OI2325" s="22"/>
      <c r="OJ2325" s="22"/>
      <c r="OK2325" s="22"/>
      <c r="OL2325" s="22"/>
      <c r="OM2325" s="22"/>
      <c r="ON2325" s="22"/>
      <c r="OO2325" s="22"/>
      <c r="OP2325" s="22"/>
      <c r="OQ2325" s="22"/>
      <c r="OR2325" s="22"/>
    </row>
    <row r="2326" spans="1:408" ht="15" thickBot="1">
      <c r="A2326" s="1"/>
      <c r="B2326" s="12"/>
      <c r="C2326" s="12"/>
      <c r="D2326" s="22"/>
      <c r="E2326" s="54"/>
      <c r="F2326" s="54"/>
      <c r="G2326" s="54"/>
      <c r="H2326" s="55"/>
      <c r="I2326" s="22"/>
      <c r="J2326" s="56"/>
      <c r="K2326" s="81"/>
      <c r="L2326" s="57"/>
      <c r="M2326" s="57"/>
      <c r="N2326" s="55"/>
      <c r="O2326" s="58"/>
      <c r="P2326" s="58"/>
      <c r="Q2326" s="59"/>
      <c r="R2326" s="60"/>
      <c r="S2326" s="60"/>
      <c r="T2326" s="22"/>
      <c r="U2326" s="1"/>
      <c r="V2326" s="23"/>
      <c r="X2326" s="24"/>
      <c r="Y2326" s="24"/>
      <c r="Z2326" s="22"/>
      <c r="AA2326" s="22"/>
      <c r="AB2326" s="22"/>
      <c r="AC2326" s="22"/>
      <c r="AD2326" s="22"/>
      <c r="AE2326" s="22"/>
      <c r="AF2326" s="22"/>
      <c r="AG2326" s="22"/>
      <c r="AH2326" s="22"/>
      <c r="AI2326" s="22"/>
      <c r="AJ2326" s="22"/>
      <c r="AK2326" s="22"/>
      <c r="AL2326" s="22"/>
      <c r="AM2326" s="22"/>
      <c r="AN2326" s="22"/>
      <c r="AO2326" s="22"/>
      <c r="AP2326" s="22"/>
      <c r="AQ2326" s="22"/>
      <c r="AR2326" s="22"/>
      <c r="AS2326" s="22"/>
      <c r="AT2326" s="22"/>
      <c r="AU2326" s="22"/>
      <c r="AV2326" s="22"/>
      <c r="AW2326" s="22"/>
      <c r="AX2326" s="22"/>
      <c r="AY2326" s="22"/>
      <c r="AZ2326" s="22"/>
      <c r="BA2326" s="22"/>
      <c r="BB2326" s="22"/>
      <c r="BC2326" s="22"/>
      <c r="BD2326" s="22"/>
      <c r="BE2326" s="24"/>
      <c r="BF2326" s="22"/>
      <c r="BG2326" s="22"/>
      <c r="BH2326" s="22"/>
      <c r="BI2326" s="22"/>
      <c r="BJ2326" s="22"/>
      <c r="BK2326" s="22"/>
      <c r="BL2326" s="22"/>
      <c r="BM2326" s="22"/>
      <c r="BN2326" s="22"/>
      <c r="BO2326" s="22"/>
      <c r="BP2326" s="22"/>
      <c r="BQ2326" s="22"/>
      <c r="BR2326" s="22"/>
      <c r="BS2326" s="22"/>
      <c r="BT2326" s="22"/>
      <c r="BU2326" s="22"/>
      <c r="BV2326" s="22"/>
      <c r="BW2326" s="22"/>
      <c r="BX2326" s="22"/>
      <c r="BY2326" s="22"/>
      <c r="BZ2326" s="22"/>
      <c r="CA2326" s="22"/>
      <c r="CB2326" s="22"/>
      <c r="CC2326" s="22"/>
      <c r="CD2326" s="22"/>
      <c r="CE2326" s="22"/>
      <c r="CF2326" s="22"/>
      <c r="CG2326" s="22"/>
      <c r="CH2326" s="22"/>
      <c r="CI2326" s="22"/>
      <c r="CJ2326" s="22"/>
      <c r="CK2326" s="24"/>
      <c r="CL2326" s="22"/>
      <c r="CM2326" s="22"/>
      <c r="CN2326" s="22"/>
      <c r="CO2326" s="22"/>
      <c r="CP2326" s="22"/>
      <c r="CQ2326" s="22"/>
      <c r="CR2326" s="22"/>
      <c r="CS2326" s="22"/>
      <c r="CT2326" s="22"/>
      <c r="CU2326" s="22"/>
      <c r="CV2326" s="22"/>
      <c r="CW2326" s="22"/>
      <c r="CX2326" s="22"/>
      <c r="CY2326" s="22"/>
      <c r="CZ2326" s="22"/>
      <c r="DA2326" s="22"/>
      <c r="DB2326" s="22"/>
      <c r="DC2326" s="22"/>
      <c r="DD2326" s="22"/>
      <c r="DE2326" s="22"/>
      <c r="DF2326" s="22"/>
      <c r="DG2326" s="22"/>
      <c r="DH2326" s="22"/>
      <c r="DI2326" s="22"/>
      <c r="DJ2326" s="22"/>
      <c r="DK2326" s="22"/>
      <c r="DL2326" s="22"/>
      <c r="DM2326" s="22"/>
      <c r="DN2326" s="22"/>
      <c r="DO2326" s="22"/>
      <c r="DP2326" s="22"/>
      <c r="DQ2326" s="24"/>
      <c r="DR2326" s="22"/>
      <c r="DS2326" s="22"/>
      <c r="DT2326" s="22"/>
      <c r="DU2326" s="22"/>
      <c r="DV2326" s="22"/>
      <c r="DW2326" s="22"/>
      <c r="DX2326" s="22"/>
      <c r="DY2326" s="22"/>
      <c r="DZ2326" s="22"/>
      <c r="EA2326" s="22"/>
      <c r="EB2326" s="22"/>
      <c r="EC2326" s="22"/>
      <c r="ED2326" s="22"/>
      <c r="EE2326" s="22"/>
      <c r="EF2326" s="22"/>
      <c r="EG2326" s="22"/>
      <c r="EH2326" s="22"/>
      <c r="EI2326" s="22"/>
      <c r="EJ2326" s="22"/>
      <c r="EK2326" s="22"/>
      <c r="EL2326" s="22"/>
      <c r="EM2326" s="22"/>
      <c r="EN2326" s="22"/>
      <c r="EO2326" s="22"/>
      <c r="EP2326" s="22"/>
      <c r="EQ2326" s="22"/>
      <c r="ER2326" s="22"/>
      <c r="ES2326" s="22"/>
      <c r="ET2326" s="22"/>
      <c r="EU2326" s="22"/>
      <c r="EV2326" s="22"/>
      <c r="EW2326" s="24"/>
      <c r="EX2326" s="22"/>
      <c r="EY2326" s="22"/>
      <c r="EZ2326" s="22"/>
      <c r="FA2326" s="22"/>
      <c r="FB2326" s="22"/>
      <c r="FC2326" s="22"/>
      <c r="FD2326" s="22"/>
      <c r="FE2326" s="22"/>
      <c r="FF2326" s="22"/>
      <c r="FG2326" s="22"/>
      <c r="FH2326" s="22"/>
      <c r="FI2326" s="22"/>
      <c r="FJ2326" s="22"/>
      <c r="FK2326" s="22"/>
      <c r="FL2326" s="22"/>
      <c r="FM2326" s="22"/>
      <c r="FN2326" s="22"/>
      <c r="FO2326" s="22"/>
      <c r="FP2326" s="22"/>
      <c r="FQ2326" s="22"/>
      <c r="FR2326" s="22"/>
      <c r="FS2326" s="22"/>
      <c r="FT2326" s="22"/>
      <c r="FU2326" s="22"/>
      <c r="FV2326" s="22"/>
      <c r="FW2326" s="22"/>
      <c r="FX2326" s="22"/>
      <c r="FY2326" s="22"/>
      <c r="FZ2326" s="22"/>
      <c r="GA2326" s="22"/>
      <c r="GB2326" s="22"/>
      <c r="GC2326" s="24"/>
      <c r="GD2326" s="22"/>
      <c r="GE2326" s="22"/>
      <c r="GF2326" s="22"/>
      <c r="GG2326" s="22"/>
      <c r="GH2326" s="22"/>
      <c r="GI2326" s="22"/>
      <c r="GJ2326" s="22"/>
      <c r="GK2326" s="22"/>
      <c r="GL2326" s="22"/>
      <c r="GM2326" s="22"/>
      <c r="GN2326" s="22"/>
      <c r="GO2326" s="22"/>
      <c r="GP2326" s="22"/>
      <c r="GQ2326" s="22"/>
      <c r="GR2326" s="22"/>
      <c r="GS2326" s="22"/>
      <c r="GT2326" s="22"/>
      <c r="GU2326" s="22"/>
      <c r="GV2326" s="22"/>
      <c r="GW2326" s="22"/>
      <c r="GX2326" s="22"/>
      <c r="GY2326" s="22"/>
      <c r="GZ2326" s="22"/>
      <c r="HA2326" s="22"/>
      <c r="HB2326" s="22"/>
      <c r="HC2326" s="22"/>
      <c r="HD2326" s="22"/>
      <c r="HE2326" s="22"/>
      <c r="HF2326" s="22"/>
      <c r="HG2326" s="22"/>
      <c r="HH2326" s="22"/>
      <c r="HI2326" s="24"/>
      <c r="HJ2326" s="22"/>
      <c r="HK2326" s="22"/>
      <c r="HL2326" s="22"/>
      <c r="HM2326" s="22"/>
      <c r="HN2326" s="22"/>
      <c r="HO2326" s="22"/>
      <c r="HP2326" s="22"/>
      <c r="HQ2326" s="22"/>
      <c r="HR2326" s="22"/>
      <c r="HS2326" s="22"/>
      <c r="HT2326" s="22"/>
      <c r="HU2326" s="22"/>
      <c r="HV2326" s="22"/>
      <c r="HW2326" s="22"/>
      <c r="HX2326" s="22"/>
      <c r="HY2326" s="22"/>
      <c r="HZ2326" s="22"/>
      <c r="IA2326" s="22"/>
      <c r="IB2326" s="22"/>
      <c r="IC2326" s="22"/>
      <c r="ID2326" s="22"/>
      <c r="IE2326" s="22"/>
      <c r="IF2326" s="22"/>
      <c r="IG2326" s="22"/>
      <c r="IH2326" s="22"/>
      <c r="II2326" s="22"/>
      <c r="IJ2326" s="22"/>
      <c r="IK2326" s="22"/>
      <c r="IL2326" s="22"/>
      <c r="IM2326" s="22"/>
      <c r="IN2326" s="22"/>
      <c r="IO2326" s="24"/>
      <c r="IP2326" s="22"/>
      <c r="IQ2326" s="22"/>
      <c r="IR2326" s="22"/>
      <c r="IS2326" s="22"/>
      <c r="IT2326" s="22"/>
      <c r="IU2326" s="22"/>
      <c r="IV2326" s="22"/>
      <c r="IW2326" s="22"/>
      <c r="IX2326" s="22"/>
      <c r="IY2326" s="22"/>
      <c r="IZ2326" s="22"/>
      <c r="JA2326" s="22"/>
      <c r="JB2326" s="22"/>
      <c r="JC2326" s="22"/>
      <c r="JD2326" s="22"/>
      <c r="JE2326" s="22"/>
      <c r="JF2326" s="22"/>
      <c r="JG2326" s="22"/>
      <c r="JH2326" s="22"/>
      <c r="JI2326" s="22"/>
      <c r="JJ2326" s="22"/>
      <c r="JK2326" s="22"/>
      <c r="JL2326" s="22"/>
      <c r="JM2326" s="22"/>
      <c r="JN2326" s="22"/>
      <c r="JO2326" s="22"/>
      <c r="JP2326" s="22"/>
      <c r="JQ2326" s="22"/>
      <c r="JR2326" s="22"/>
      <c r="JS2326" s="22"/>
      <c r="JT2326" s="22"/>
      <c r="JU2326" s="24"/>
      <c r="JV2326" s="22"/>
      <c r="JW2326" s="22"/>
      <c r="JX2326" s="22"/>
      <c r="JY2326" s="22"/>
      <c r="JZ2326" s="22"/>
      <c r="KA2326" s="22"/>
      <c r="KB2326" s="22"/>
      <c r="KC2326" s="22"/>
      <c r="KD2326" s="22"/>
      <c r="KE2326" s="22"/>
      <c r="KF2326" s="22"/>
      <c r="KG2326" s="22"/>
      <c r="KH2326" s="22"/>
      <c r="KI2326" s="22"/>
      <c r="KJ2326" s="22"/>
      <c r="KK2326" s="22"/>
      <c r="KL2326" s="22"/>
      <c r="KM2326" s="22"/>
      <c r="KN2326" s="22"/>
      <c r="KO2326" s="22"/>
      <c r="KP2326" s="22"/>
      <c r="KQ2326" s="22"/>
      <c r="KR2326" s="22"/>
      <c r="KS2326" s="22"/>
      <c r="KT2326" s="22"/>
      <c r="KU2326" s="22"/>
      <c r="KV2326" s="22"/>
      <c r="KW2326" s="22"/>
      <c r="KX2326" s="22"/>
      <c r="KY2326" s="22"/>
      <c r="KZ2326" s="22"/>
      <c r="LA2326" s="24"/>
      <c r="LB2326" s="22"/>
      <c r="LC2326" s="22"/>
      <c r="LD2326" s="22"/>
      <c r="LE2326" s="22"/>
      <c r="LF2326" s="22"/>
      <c r="LG2326" s="22"/>
      <c r="LH2326" s="22"/>
      <c r="LI2326" s="22"/>
      <c r="LJ2326" s="22"/>
      <c r="LK2326" s="22"/>
      <c r="LL2326" s="22"/>
      <c r="LM2326" s="22"/>
      <c r="LN2326" s="22"/>
      <c r="LO2326" s="22"/>
      <c r="LP2326" s="22"/>
      <c r="LQ2326" s="22"/>
      <c r="LR2326" s="22"/>
      <c r="LS2326" s="22"/>
      <c r="LT2326" s="22"/>
      <c r="LU2326" s="22"/>
      <c r="LV2326" s="22"/>
      <c r="LW2326" s="22"/>
      <c r="LX2326" s="22"/>
      <c r="LY2326" s="22"/>
      <c r="LZ2326" s="22"/>
      <c r="MA2326" s="22"/>
      <c r="MB2326" s="22"/>
      <c r="MC2326" s="22"/>
      <c r="MD2326" s="22"/>
      <c r="ME2326" s="22"/>
      <c r="MF2326" s="22"/>
      <c r="MG2326" s="24"/>
      <c r="MH2326" s="22"/>
      <c r="MI2326" s="22"/>
      <c r="MJ2326" s="22"/>
      <c r="MK2326" s="22"/>
      <c r="ML2326" s="22"/>
      <c r="MM2326" s="22"/>
      <c r="MN2326" s="22"/>
      <c r="MO2326" s="22"/>
      <c r="MP2326" s="22"/>
      <c r="MQ2326" s="22"/>
      <c r="MR2326" s="22"/>
      <c r="MS2326" s="22"/>
      <c r="MT2326" s="22"/>
      <c r="MU2326" s="22"/>
      <c r="MV2326" s="22"/>
      <c r="MW2326" s="22"/>
      <c r="MX2326" s="22"/>
      <c r="MY2326" s="22"/>
      <c r="MZ2326" s="22"/>
      <c r="NA2326" s="22"/>
      <c r="NB2326" s="22"/>
      <c r="NC2326" s="22"/>
      <c r="ND2326" s="22"/>
      <c r="NE2326" s="22"/>
      <c r="NF2326" s="22"/>
      <c r="NG2326" s="22"/>
      <c r="NH2326" s="22"/>
      <c r="NI2326" s="22"/>
      <c r="NJ2326" s="22"/>
      <c r="NK2326" s="22"/>
      <c r="NL2326" s="22"/>
      <c r="NM2326" s="24"/>
      <c r="NN2326" s="22"/>
      <c r="NO2326" s="22"/>
      <c r="NP2326" s="22"/>
      <c r="NQ2326" s="22"/>
      <c r="NR2326" s="22"/>
      <c r="NS2326" s="22"/>
      <c r="NT2326" s="22"/>
      <c r="NU2326" s="22"/>
      <c r="NV2326" s="22"/>
      <c r="NW2326" s="22"/>
      <c r="NX2326" s="22"/>
      <c r="NY2326" s="22"/>
      <c r="NZ2326" s="22"/>
      <c r="OA2326" s="22"/>
      <c r="OB2326" s="22"/>
      <c r="OC2326" s="22"/>
      <c r="OD2326" s="22"/>
      <c r="OE2326" s="22"/>
      <c r="OF2326" s="22"/>
      <c r="OG2326" s="22"/>
      <c r="OH2326" s="22"/>
      <c r="OI2326" s="22"/>
      <c r="OJ2326" s="22"/>
      <c r="OK2326" s="22"/>
      <c r="OL2326" s="22"/>
      <c r="OM2326" s="22"/>
      <c r="ON2326" s="22"/>
      <c r="OO2326" s="22"/>
      <c r="OP2326" s="22"/>
      <c r="OQ2326" s="22"/>
      <c r="OR2326" s="22"/>
    </row>
    <row r="2327" spans="1:408" ht="15" thickBot="1">
      <c r="A2327" s="1"/>
      <c r="B2327" s="12"/>
      <c r="C2327" s="12"/>
      <c r="D2327" s="22"/>
      <c r="E2327" s="54"/>
      <c r="F2327" s="54"/>
      <c r="G2327" s="54"/>
      <c r="H2327" s="55"/>
      <c r="I2327" s="22"/>
      <c r="J2327" s="56"/>
      <c r="K2327" s="80"/>
      <c r="L2327" s="57"/>
      <c r="M2327" s="57"/>
      <c r="N2327" s="55"/>
      <c r="O2327" s="58"/>
      <c r="P2327" s="58"/>
      <c r="Q2327" s="59"/>
      <c r="R2327" s="60"/>
      <c r="S2327" s="60"/>
      <c r="T2327" s="22"/>
      <c r="U2327" s="1"/>
      <c r="V2327" s="23"/>
      <c r="X2327" s="24"/>
      <c r="Y2327" s="24"/>
      <c r="Z2327" s="22"/>
      <c r="AA2327" s="22"/>
      <c r="AB2327" s="22"/>
      <c r="AC2327" s="22"/>
      <c r="AD2327" s="22"/>
      <c r="AE2327" s="22"/>
      <c r="AF2327" s="22"/>
      <c r="AG2327" s="22"/>
      <c r="AH2327" s="22"/>
      <c r="AI2327" s="22"/>
      <c r="AJ2327" s="22"/>
      <c r="AK2327" s="22"/>
      <c r="AL2327" s="22"/>
      <c r="AM2327" s="22"/>
      <c r="AN2327" s="22"/>
      <c r="AO2327" s="22"/>
      <c r="AP2327" s="22"/>
      <c r="AQ2327" s="22"/>
      <c r="AR2327" s="22"/>
      <c r="AS2327" s="22"/>
      <c r="AT2327" s="22"/>
      <c r="AU2327" s="22"/>
      <c r="AV2327" s="22"/>
      <c r="AW2327" s="22"/>
      <c r="AX2327" s="22"/>
      <c r="AY2327" s="22"/>
      <c r="AZ2327" s="22"/>
      <c r="BA2327" s="22"/>
      <c r="BB2327" s="22"/>
      <c r="BC2327" s="22"/>
      <c r="BD2327" s="22"/>
      <c r="BE2327" s="24"/>
      <c r="BF2327" s="22"/>
      <c r="BG2327" s="22"/>
      <c r="BH2327" s="22"/>
      <c r="BI2327" s="22"/>
      <c r="BJ2327" s="22"/>
      <c r="BK2327" s="22"/>
      <c r="BL2327" s="22"/>
      <c r="BM2327" s="22"/>
      <c r="BN2327" s="22"/>
      <c r="BO2327" s="22"/>
      <c r="BP2327" s="22"/>
      <c r="BQ2327" s="22"/>
      <c r="BR2327" s="22"/>
      <c r="BS2327" s="22"/>
      <c r="BT2327" s="22"/>
      <c r="BU2327" s="22"/>
      <c r="BV2327" s="22"/>
      <c r="BW2327" s="22"/>
      <c r="BX2327" s="22"/>
      <c r="BY2327" s="22"/>
      <c r="BZ2327" s="22"/>
      <c r="CA2327" s="22"/>
      <c r="CB2327" s="22"/>
      <c r="CC2327" s="22"/>
      <c r="CD2327" s="22"/>
      <c r="CE2327" s="22"/>
      <c r="CF2327" s="22"/>
      <c r="CG2327" s="22"/>
      <c r="CH2327" s="22"/>
      <c r="CI2327" s="22"/>
      <c r="CJ2327" s="22"/>
      <c r="CK2327" s="24"/>
      <c r="CL2327" s="22"/>
      <c r="CM2327" s="22"/>
      <c r="CN2327" s="22"/>
      <c r="CO2327" s="22"/>
      <c r="CP2327" s="22"/>
      <c r="CQ2327" s="22"/>
      <c r="CR2327" s="22"/>
      <c r="CS2327" s="22"/>
      <c r="CT2327" s="22"/>
      <c r="CU2327" s="22"/>
      <c r="CV2327" s="22"/>
      <c r="CW2327" s="22"/>
      <c r="CX2327" s="22"/>
      <c r="CY2327" s="22"/>
      <c r="CZ2327" s="22"/>
      <c r="DA2327" s="22"/>
      <c r="DB2327" s="22"/>
      <c r="DC2327" s="22"/>
      <c r="DD2327" s="22"/>
      <c r="DE2327" s="22"/>
      <c r="DF2327" s="22"/>
      <c r="DG2327" s="22"/>
      <c r="DH2327" s="22"/>
      <c r="DI2327" s="22"/>
      <c r="DJ2327" s="22"/>
      <c r="DK2327" s="22"/>
      <c r="DL2327" s="22"/>
      <c r="DM2327" s="22"/>
      <c r="DN2327" s="22"/>
      <c r="DO2327" s="22"/>
      <c r="DP2327" s="22"/>
      <c r="DQ2327" s="24"/>
      <c r="DR2327" s="22"/>
      <c r="DS2327" s="22"/>
      <c r="DT2327" s="22"/>
      <c r="DU2327" s="22"/>
      <c r="DV2327" s="22"/>
      <c r="DW2327" s="22"/>
      <c r="DX2327" s="22"/>
      <c r="DY2327" s="22"/>
      <c r="DZ2327" s="22"/>
      <c r="EA2327" s="22"/>
      <c r="EB2327" s="22"/>
      <c r="EC2327" s="22"/>
      <c r="ED2327" s="22"/>
      <c r="EE2327" s="22"/>
      <c r="EF2327" s="22"/>
      <c r="EG2327" s="22"/>
      <c r="EH2327" s="22"/>
      <c r="EI2327" s="22"/>
      <c r="EJ2327" s="22"/>
      <c r="EK2327" s="22"/>
      <c r="EL2327" s="22"/>
      <c r="EM2327" s="22"/>
      <c r="EN2327" s="22"/>
      <c r="EO2327" s="22"/>
      <c r="EP2327" s="22"/>
      <c r="EQ2327" s="22"/>
      <c r="ER2327" s="22"/>
      <c r="ES2327" s="22"/>
      <c r="ET2327" s="22"/>
      <c r="EU2327" s="22"/>
      <c r="EV2327" s="22"/>
      <c r="EW2327" s="24"/>
      <c r="EX2327" s="22"/>
      <c r="EY2327" s="22"/>
      <c r="EZ2327" s="22"/>
      <c r="FA2327" s="22"/>
      <c r="FB2327" s="22"/>
      <c r="FC2327" s="22"/>
      <c r="FD2327" s="22"/>
      <c r="FE2327" s="22"/>
      <c r="FF2327" s="22"/>
      <c r="FG2327" s="22"/>
      <c r="FH2327" s="22"/>
      <c r="FI2327" s="22"/>
      <c r="FJ2327" s="22"/>
      <c r="FK2327" s="22"/>
      <c r="FL2327" s="22"/>
      <c r="FM2327" s="22"/>
      <c r="FN2327" s="22"/>
      <c r="FO2327" s="22"/>
      <c r="FP2327" s="22"/>
      <c r="FQ2327" s="22"/>
      <c r="FR2327" s="22"/>
      <c r="FS2327" s="22"/>
      <c r="FT2327" s="22"/>
      <c r="FU2327" s="22"/>
      <c r="FV2327" s="22"/>
      <c r="FW2327" s="22"/>
      <c r="FX2327" s="22"/>
      <c r="FY2327" s="22"/>
      <c r="FZ2327" s="22"/>
      <c r="GA2327" s="22"/>
      <c r="GB2327" s="22"/>
      <c r="GC2327" s="24"/>
      <c r="GD2327" s="22"/>
      <c r="GE2327" s="22"/>
      <c r="GF2327" s="22"/>
      <c r="GG2327" s="22"/>
      <c r="GH2327" s="22"/>
      <c r="GI2327" s="22"/>
      <c r="GJ2327" s="22"/>
      <c r="GK2327" s="22"/>
      <c r="GL2327" s="22"/>
      <c r="GM2327" s="22"/>
      <c r="GN2327" s="22"/>
      <c r="GO2327" s="22"/>
      <c r="GP2327" s="22"/>
      <c r="GQ2327" s="22"/>
      <c r="GR2327" s="22"/>
      <c r="GS2327" s="22"/>
      <c r="GT2327" s="22"/>
      <c r="GU2327" s="22"/>
      <c r="GV2327" s="22"/>
      <c r="GW2327" s="22"/>
      <c r="GX2327" s="22"/>
      <c r="GY2327" s="22"/>
      <c r="GZ2327" s="22"/>
      <c r="HA2327" s="22"/>
      <c r="HB2327" s="22"/>
      <c r="HC2327" s="22"/>
      <c r="HD2327" s="22"/>
      <c r="HE2327" s="22"/>
      <c r="HF2327" s="22"/>
      <c r="HG2327" s="22"/>
      <c r="HH2327" s="22"/>
      <c r="HI2327" s="24"/>
      <c r="HJ2327" s="22"/>
      <c r="HK2327" s="22"/>
      <c r="HL2327" s="22"/>
      <c r="HM2327" s="22"/>
      <c r="HN2327" s="22"/>
      <c r="HO2327" s="22"/>
      <c r="HP2327" s="22"/>
      <c r="HQ2327" s="22"/>
      <c r="HR2327" s="22"/>
      <c r="HS2327" s="22"/>
      <c r="HT2327" s="22"/>
      <c r="HU2327" s="22"/>
      <c r="HV2327" s="22"/>
      <c r="HW2327" s="22"/>
      <c r="HX2327" s="22"/>
      <c r="HY2327" s="22"/>
      <c r="HZ2327" s="22"/>
      <c r="IA2327" s="22"/>
      <c r="IB2327" s="22"/>
      <c r="IC2327" s="22"/>
      <c r="ID2327" s="22"/>
      <c r="IE2327" s="22"/>
      <c r="IF2327" s="22"/>
      <c r="IG2327" s="22"/>
      <c r="IH2327" s="22"/>
      <c r="II2327" s="22"/>
      <c r="IJ2327" s="22"/>
      <c r="IK2327" s="22"/>
      <c r="IL2327" s="22"/>
      <c r="IM2327" s="22"/>
      <c r="IN2327" s="22"/>
      <c r="IO2327" s="24"/>
      <c r="IP2327" s="22"/>
      <c r="IQ2327" s="22"/>
      <c r="IR2327" s="22"/>
      <c r="IS2327" s="22"/>
      <c r="IT2327" s="22"/>
      <c r="IU2327" s="22"/>
      <c r="IV2327" s="22"/>
      <c r="IW2327" s="22"/>
      <c r="IX2327" s="22"/>
      <c r="IY2327" s="22"/>
      <c r="IZ2327" s="22"/>
      <c r="JA2327" s="22"/>
      <c r="JB2327" s="22"/>
      <c r="JC2327" s="22"/>
      <c r="JD2327" s="22"/>
      <c r="JE2327" s="22"/>
      <c r="JF2327" s="22"/>
      <c r="JG2327" s="22"/>
      <c r="JH2327" s="22"/>
      <c r="JI2327" s="22"/>
      <c r="JJ2327" s="22"/>
      <c r="JK2327" s="22"/>
      <c r="JL2327" s="22"/>
      <c r="JM2327" s="22"/>
      <c r="JN2327" s="22"/>
      <c r="JO2327" s="22"/>
      <c r="JP2327" s="22"/>
      <c r="JQ2327" s="22"/>
      <c r="JR2327" s="22"/>
      <c r="JS2327" s="22"/>
      <c r="JT2327" s="22"/>
      <c r="JU2327" s="24"/>
      <c r="JV2327" s="22"/>
      <c r="JW2327" s="22"/>
      <c r="JX2327" s="22"/>
      <c r="JY2327" s="22"/>
      <c r="JZ2327" s="22"/>
      <c r="KA2327" s="22"/>
      <c r="KB2327" s="22"/>
      <c r="KC2327" s="22"/>
      <c r="KD2327" s="22"/>
      <c r="KE2327" s="22"/>
      <c r="KF2327" s="22"/>
      <c r="KG2327" s="22"/>
      <c r="KH2327" s="22"/>
      <c r="KI2327" s="22"/>
      <c r="KJ2327" s="22"/>
      <c r="KK2327" s="22"/>
      <c r="KL2327" s="22"/>
      <c r="KM2327" s="22"/>
      <c r="KN2327" s="22"/>
      <c r="KO2327" s="22"/>
      <c r="KP2327" s="22"/>
      <c r="KQ2327" s="22"/>
      <c r="KR2327" s="22"/>
      <c r="KS2327" s="22"/>
      <c r="KT2327" s="22"/>
      <c r="KU2327" s="22"/>
      <c r="KV2327" s="22"/>
      <c r="KW2327" s="22"/>
      <c r="KX2327" s="22"/>
      <c r="KY2327" s="22"/>
      <c r="KZ2327" s="22"/>
      <c r="LA2327" s="24"/>
      <c r="LB2327" s="22"/>
      <c r="LC2327" s="22"/>
      <c r="LD2327" s="22"/>
      <c r="LE2327" s="22"/>
      <c r="LF2327" s="22"/>
      <c r="LG2327" s="22"/>
      <c r="LH2327" s="22"/>
      <c r="LI2327" s="22"/>
      <c r="LJ2327" s="22"/>
      <c r="LK2327" s="22"/>
      <c r="LL2327" s="22"/>
      <c r="LM2327" s="22"/>
      <c r="LN2327" s="22"/>
      <c r="LO2327" s="22"/>
      <c r="LP2327" s="22"/>
      <c r="LQ2327" s="22"/>
      <c r="LR2327" s="22"/>
      <c r="LS2327" s="22"/>
      <c r="LT2327" s="22"/>
      <c r="LU2327" s="22"/>
      <c r="LV2327" s="22"/>
      <c r="LW2327" s="22"/>
      <c r="LX2327" s="22"/>
      <c r="LY2327" s="22"/>
      <c r="LZ2327" s="22"/>
      <c r="MA2327" s="22"/>
      <c r="MB2327" s="22"/>
      <c r="MC2327" s="22"/>
      <c r="MD2327" s="22"/>
      <c r="ME2327" s="22"/>
      <c r="MF2327" s="22"/>
      <c r="MG2327" s="24"/>
      <c r="MH2327" s="22"/>
      <c r="MI2327" s="22"/>
      <c r="MJ2327" s="22"/>
      <c r="MK2327" s="22"/>
      <c r="ML2327" s="22"/>
      <c r="MM2327" s="22"/>
      <c r="MN2327" s="22"/>
      <c r="MO2327" s="22"/>
      <c r="MP2327" s="22"/>
      <c r="MQ2327" s="22"/>
      <c r="MR2327" s="22"/>
      <c r="MS2327" s="22"/>
      <c r="MT2327" s="22"/>
      <c r="MU2327" s="22"/>
      <c r="MV2327" s="22"/>
      <c r="MW2327" s="22"/>
      <c r="MX2327" s="22"/>
      <c r="MY2327" s="22"/>
      <c r="MZ2327" s="22"/>
      <c r="NA2327" s="22"/>
      <c r="NB2327" s="22"/>
      <c r="NC2327" s="22"/>
      <c r="ND2327" s="22"/>
      <c r="NE2327" s="22"/>
      <c r="NF2327" s="22"/>
      <c r="NG2327" s="22"/>
      <c r="NH2327" s="22"/>
      <c r="NI2327" s="22"/>
      <c r="NJ2327" s="22"/>
      <c r="NK2327" s="22"/>
      <c r="NL2327" s="22"/>
      <c r="NM2327" s="24"/>
      <c r="NN2327" s="22"/>
      <c r="NO2327" s="22"/>
      <c r="NP2327" s="22"/>
      <c r="NQ2327" s="22"/>
      <c r="NR2327" s="22"/>
      <c r="NS2327" s="22"/>
      <c r="NT2327" s="22"/>
      <c r="NU2327" s="22"/>
      <c r="NV2327" s="22"/>
      <c r="NW2327" s="22"/>
      <c r="NX2327" s="22"/>
      <c r="NY2327" s="22"/>
      <c r="NZ2327" s="22"/>
      <c r="OA2327" s="22"/>
      <c r="OB2327" s="22"/>
      <c r="OC2327" s="22"/>
      <c r="OD2327" s="22"/>
      <c r="OE2327" s="22"/>
      <c r="OF2327" s="22"/>
      <c r="OG2327" s="22"/>
      <c r="OH2327" s="22"/>
      <c r="OI2327" s="22"/>
      <c r="OJ2327" s="22"/>
      <c r="OK2327" s="22"/>
      <c r="OL2327" s="22"/>
      <c r="OM2327" s="22"/>
      <c r="ON2327" s="22"/>
      <c r="OO2327" s="22"/>
      <c r="OP2327" s="22"/>
      <c r="OQ2327" s="22"/>
      <c r="OR2327" s="22"/>
    </row>
    <row r="2328" spans="1:408" ht="15" thickBot="1">
      <c r="A2328" s="1"/>
      <c r="B2328" s="12"/>
      <c r="C2328" s="12"/>
      <c r="D2328" s="22"/>
      <c r="E2328" s="54"/>
      <c r="F2328" s="54"/>
      <c r="G2328" s="54"/>
      <c r="H2328" s="55"/>
      <c r="I2328" s="22"/>
      <c r="J2328" s="56"/>
      <c r="K2328" s="81"/>
      <c r="L2328" s="57"/>
      <c r="M2328" s="57"/>
      <c r="N2328" s="55"/>
      <c r="O2328" s="58"/>
      <c r="P2328" s="58"/>
      <c r="Q2328" s="59"/>
      <c r="R2328" s="60"/>
      <c r="S2328" s="60"/>
      <c r="T2328" s="22"/>
      <c r="U2328" s="1"/>
      <c r="V2328" s="23"/>
      <c r="X2328" s="24"/>
      <c r="Y2328" s="24"/>
      <c r="Z2328" s="22"/>
      <c r="AA2328" s="22"/>
      <c r="AB2328" s="22"/>
      <c r="AC2328" s="22"/>
      <c r="AD2328" s="22"/>
      <c r="AE2328" s="22"/>
      <c r="AF2328" s="22"/>
      <c r="AG2328" s="22"/>
      <c r="AH2328" s="22"/>
      <c r="AI2328" s="22"/>
      <c r="AJ2328" s="22"/>
      <c r="AK2328" s="22"/>
      <c r="AL2328" s="22"/>
      <c r="AM2328" s="22"/>
      <c r="AN2328" s="22"/>
      <c r="AO2328" s="22"/>
      <c r="AP2328" s="22"/>
      <c r="AQ2328" s="22"/>
      <c r="AR2328" s="22"/>
      <c r="AS2328" s="22"/>
      <c r="AT2328" s="22"/>
      <c r="AU2328" s="22"/>
      <c r="AV2328" s="22"/>
      <c r="AW2328" s="22"/>
      <c r="AX2328" s="22"/>
      <c r="AY2328" s="22"/>
      <c r="AZ2328" s="22"/>
      <c r="BA2328" s="22"/>
      <c r="BB2328" s="22"/>
      <c r="BC2328" s="22"/>
      <c r="BD2328" s="22"/>
      <c r="BE2328" s="24"/>
      <c r="BF2328" s="22"/>
      <c r="BG2328" s="22"/>
      <c r="BH2328" s="22"/>
      <c r="BI2328" s="22"/>
      <c r="BJ2328" s="22"/>
      <c r="BK2328" s="22"/>
      <c r="BL2328" s="22"/>
      <c r="BM2328" s="22"/>
      <c r="BN2328" s="22"/>
      <c r="BO2328" s="22"/>
      <c r="BP2328" s="22"/>
      <c r="BQ2328" s="22"/>
      <c r="BR2328" s="22"/>
      <c r="BS2328" s="22"/>
      <c r="BT2328" s="22"/>
      <c r="BU2328" s="22"/>
      <c r="BV2328" s="22"/>
      <c r="BW2328" s="22"/>
      <c r="BX2328" s="22"/>
      <c r="BY2328" s="22"/>
      <c r="BZ2328" s="22"/>
      <c r="CA2328" s="22"/>
      <c r="CB2328" s="22"/>
      <c r="CC2328" s="22"/>
      <c r="CD2328" s="22"/>
      <c r="CE2328" s="22"/>
      <c r="CF2328" s="22"/>
      <c r="CG2328" s="22"/>
      <c r="CH2328" s="22"/>
      <c r="CI2328" s="22"/>
      <c r="CJ2328" s="22"/>
      <c r="CK2328" s="24"/>
      <c r="CL2328" s="22"/>
      <c r="CM2328" s="22"/>
      <c r="CN2328" s="22"/>
      <c r="CO2328" s="22"/>
      <c r="CP2328" s="22"/>
      <c r="CQ2328" s="22"/>
      <c r="CR2328" s="22"/>
      <c r="CS2328" s="22"/>
      <c r="CT2328" s="22"/>
      <c r="CU2328" s="22"/>
      <c r="CV2328" s="22"/>
      <c r="CW2328" s="22"/>
      <c r="CX2328" s="22"/>
      <c r="CY2328" s="22"/>
      <c r="CZ2328" s="22"/>
      <c r="DA2328" s="22"/>
      <c r="DB2328" s="22"/>
      <c r="DC2328" s="22"/>
      <c r="DD2328" s="22"/>
      <c r="DE2328" s="22"/>
      <c r="DF2328" s="22"/>
      <c r="DG2328" s="22"/>
      <c r="DH2328" s="22"/>
      <c r="DI2328" s="22"/>
      <c r="DJ2328" s="22"/>
      <c r="DK2328" s="22"/>
      <c r="DL2328" s="22"/>
      <c r="DM2328" s="22"/>
      <c r="DN2328" s="22"/>
      <c r="DO2328" s="22"/>
      <c r="DP2328" s="22"/>
      <c r="DQ2328" s="24"/>
      <c r="DR2328" s="22"/>
      <c r="DS2328" s="22"/>
      <c r="DT2328" s="22"/>
      <c r="DU2328" s="22"/>
      <c r="DV2328" s="22"/>
      <c r="DW2328" s="22"/>
      <c r="DX2328" s="22"/>
      <c r="DY2328" s="22"/>
      <c r="DZ2328" s="22"/>
      <c r="EA2328" s="22"/>
      <c r="EB2328" s="22"/>
      <c r="EC2328" s="22"/>
      <c r="ED2328" s="22"/>
      <c r="EE2328" s="22"/>
      <c r="EF2328" s="22"/>
      <c r="EG2328" s="22"/>
      <c r="EH2328" s="22"/>
      <c r="EI2328" s="22"/>
      <c r="EJ2328" s="22"/>
      <c r="EK2328" s="22"/>
      <c r="EL2328" s="22"/>
      <c r="EM2328" s="22"/>
      <c r="EN2328" s="22"/>
      <c r="EO2328" s="22"/>
      <c r="EP2328" s="22"/>
      <c r="EQ2328" s="22"/>
      <c r="ER2328" s="22"/>
      <c r="ES2328" s="22"/>
      <c r="ET2328" s="22"/>
      <c r="EU2328" s="22"/>
      <c r="EV2328" s="22"/>
      <c r="EW2328" s="24"/>
      <c r="EX2328" s="22"/>
      <c r="EY2328" s="22"/>
      <c r="EZ2328" s="22"/>
      <c r="FA2328" s="22"/>
      <c r="FB2328" s="22"/>
      <c r="FC2328" s="22"/>
      <c r="FD2328" s="22"/>
      <c r="FE2328" s="22"/>
      <c r="FF2328" s="22"/>
      <c r="FG2328" s="22"/>
      <c r="FH2328" s="22"/>
      <c r="FI2328" s="22"/>
      <c r="FJ2328" s="22"/>
      <c r="FK2328" s="22"/>
      <c r="FL2328" s="22"/>
      <c r="FM2328" s="22"/>
      <c r="FN2328" s="22"/>
      <c r="FO2328" s="22"/>
      <c r="FP2328" s="22"/>
      <c r="FQ2328" s="22"/>
      <c r="FR2328" s="22"/>
      <c r="FS2328" s="22"/>
      <c r="FT2328" s="22"/>
      <c r="FU2328" s="22"/>
      <c r="FV2328" s="22"/>
      <c r="FW2328" s="22"/>
      <c r="FX2328" s="22"/>
      <c r="FY2328" s="22"/>
      <c r="FZ2328" s="22"/>
      <c r="GA2328" s="22"/>
      <c r="GB2328" s="22"/>
      <c r="GC2328" s="24"/>
      <c r="GD2328" s="22"/>
      <c r="GE2328" s="22"/>
      <c r="GF2328" s="22"/>
      <c r="GG2328" s="22"/>
      <c r="GH2328" s="22"/>
      <c r="GI2328" s="22"/>
      <c r="GJ2328" s="22"/>
      <c r="GK2328" s="22"/>
      <c r="GL2328" s="22"/>
      <c r="GM2328" s="22"/>
      <c r="GN2328" s="22"/>
      <c r="GO2328" s="22"/>
      <c r="GP2328" s="22"/>
      <c r="GQ2328" s="22"/>
      <c r="GR2328" s="22"/>
      <c r="GS2328" s="22"/>
      <c r="GT2328" s="22"/>
      <c r="GU2328" s="22"/>
      <c r="GV2328" s="22"/>
      <c r="GW2328" s="22"/>
      <c r="GX2328" s="22"/>
      <c r="GY2328" s="22"/>
      <c r="GZ2328" s="22"/>
      <c r="HA2328" s="22"/>
      <c r="HB2328" s="22"/>
      <c r="HC2328" s="22"/>
      <c r="HD2328" s="22"/>
      <c r="HE2328" s="22"/>
      <c r="HF2328" s="22"/>
      <c r="HG2328" s="22"/>
      <c r="HH2328" s="22"/>
      <c r="HI2328" s="24"/>
      <c r="HJ2328" s="22"/>
      <c r="HK2328" s="22"/>
      <c r="HL2328" s="22"/>
      <c r="HM2328" s="22"/>
      <c r="HN2328" s="22"/>
      <c r="HO2328" s="22"/>
      <c r="HP2328" s="22"/>
      <c r="HQ2328" s="22"/>
      <c r="HR2328" s="22"/>
      <c r="HS2328" s="22"/>
      <c r="HT2328" s="22"/>
      <c r="HU2328" s="22"/>
      <c r="HV2328" s="22"/>
      <c r="HW2328" s="22"/>
      <c r="HX2328" s="22"/>
      <c r="HY2328" s="22"/>
      <c r="HZ2328" s="22"/>
      <c r="IA2328" s="22"/>
      <c r="IB2328" s="22"/>
      <c r="IC2328" s="22"/>
      <c r="ID2328" s="22"/>
      <c r="IE2328" s="22"/>
      <c r="IF2328" s="22"/>
      <c r="IG2328" s="22"/>
      <c r="IH2328" s="22"/>
      <c r="II2328" s="22"/>
      <c r="IJ2328" s="22"/>
      <c r="IK2328" s="22"/>
      <c r="IL2328" s="22"/>
      <c r="IM2328" s="22"/>
      <c r="IN2328" s="22"/>
      <c r="IO2328" s="24"/>
      <c r="IP2328" s="22"/>
      <c r="IQ2328" s="22"/>
      <c r="IR2328" s="22"/>
      <c r="IS2328" s="22"/>
      <c r="IT2328" s="22"/>
      <c r="IU2328" s="22"/>
      <c r="IV2328" s="22"/>
      <c r="IW2328" s="22"/>
      <c r="IX2328" s="22"/>
      <c r="IY2328" s="22"/>
      <c r="IZ2328" s="22"/>
      <c r="JA2328" s="22"/>
      <c r="JB2328" s="22"/>
      <c r="JC2328" s="22"/>
      <c r="JD2328" s="22"/>
      <c r="JE2328" s="22"/>
      <c r="JF2328" s="22"/>
      <c r="JG2328" s="22"/>
      <c r="JH2328" s="22"/>
      <c r="JI2328" s="22"/>
      <c r="JJ2328" s="22"/>
      <c r="JK2328" s="22"/>
      <c r="JL2328" s="22"/>
      <c r="JM2328" s="22"/>
      <c r="JN2328" s="22"/>
      <c r="JO2328" s="22"/>
      <c r="JP2328" s="22"/>
      <c r="JQ2328" s="22"/>
      <c r="JR2328" s="22"/>
      <c r="JS2328" s="22"/>
      <c r="JT2328" s="22"/>
      <c r="JU2328" s="24"/>
      <c r="JV2328" s="22"/>
      <c r="JW2328" s="22"/>
      <c r="JX2328" s="22"/>
      <c r="JY2328" s="22"/>
      <c r="JZ2328" s="22"/>
      <c r="KA2328" s="22"/>
      <c r="KB2328" s="22"/>
      <c r="KC2328" s="22"/>
      <c r="KD2328" s="22"/>
      <c r="KE2328" s="22"/>
      <c r="KF2328" s="22"/>
      <c r="KG2328" s="22"/>
      <c r="KH2328" s="22"/>
      <c r="KI2328" s="22"/>
      <c r="KJ2328" s="22"/>
      <c r="KK2328" s="22"/>
      <c r="KL2328" s="22"/>
      <c r="KM2328" s="22"/>
      <c r="KN2328" s="22"/>
      <c r="KO2328" s="22"/>
      <c r="KP2328" s="22"/>
      <c r="KQ2328" s="22"/>
      <c r="KR2328" s="22"/>
      <c r="KS2328" s="22"/>
      <c r="KT2328" s="22"/>
      <c r="KU2328" s="22"/>
      <c r="KV2328" s="22"/>
      <c r="KW2328" s="22"/>
      <c r="KX2328" s="22"/>
      <c r="KY2328" s="22"/>
      <c r="KZ2328" s="22"/>
      <c r="LA2328" s="24"/>
      <c r="LB2328" s="22"/>
      <c r="LC2328" s="22"/>
      <c r="LD2328" s="22"/>
      <c r="LE2328" s="22"/>
      <c r="LF2328" s="22"/>
      <c r="LG2328" s="22"/>
      <c r="LH2328" s="22"/>
      <c r="LI2328" s="22"/>
      <c r="LJ2328" s="22"/>
      <c r="LK2328" s="22"/>
      <c r="LL2328" s="22"/>
      <c r="LM2328" s="22"/>
      <c r="LN2328" s="22"/>
      <c r="LO2328" s="22"/>
      <c r="LP2328" s="22"/>
      <c r="LQ2328" s="22"/>
      <c r="LR2328" s="22"/>
      <c r="LS2328" s="22"/>
      <c r="LT2328" s="22"/>
      <c r="LU2328" s="22"/>
      <c r="LV2328" s="22"/>
      <c r="LW2328" s="22"/>
      <c r="LX2328" s="22"/>
      <c r="LY2328" s="22"/>
      <c r="LZ2328" s="22"/>
      <c r="MA2328" s="22"/>
      <c r="MB2328" s="22"/>
      <c r="MC2328" s="22"/>
      <c r="MD2328" s="22"/>
      <c r="ME2328" s="22"/>
      <c r="MF2328" s="22"/>
      <c r="MG2328" s="24"/>
      <c r="MH2328" s="22"/>
      <c r="MI2328" s="22"/>
      <c r="MJ2328" s="22"/>
      <c r="MK2328" s="22"/>
      <c r="ML2328" s="22"/>
      <c r="MM2328" s="22"/>
      <c r="MN2328" s="22"/>
      <c r="MO2328" s="22"/>
      <c r="MP2328" s="22"/>
      <c r="MQ2328" s="22"/>
      <c r="MR2328" s="22"/>
      <c r="MS2328" s="22"/>
      <c r="MT2328" s="22"/>
      <c r="MU2328" s="22"/>
      <c r="MV2328" s="22"/>
      <c r="MW2328" s="22"/>
      <c r="MX2328" s="22"/>
      <c r="MY2328" s="22"/>
      <c r="MZ2328" s="22"/>
      <c r="NA2328" s="22"/>
      <c r="NB2328" s="22"/>
      <c r="NC2328" s="22"/>
      <c r="ND2328" s="22"/>
      <c r="NE2328" s="22"/>
      <c r="NF2328" s="22"/>
      <c r="NG2328" s="22"/>
      <c r="NH2328" s="22"/>
      <c r="NI2328" s="22"/>
      <c r="NJ2328" s="22"/>
      <c r="NK2328" s="22"/>
      <c r="NL2328" s="22"/>
      <c r="NM2328" s="24"/>
      <c r="NN2328" s="22"/>
      <c r="NO2328" s="22"/>
      <c r="NP2328" s="22"/>
      <c r="NQ2328" s="22"/>
      <c r="NR2328" s="22"/>
      <c r="NS2328" s="22"/>
      <c r="NT2328" s="22"/>
      <c r="NU2328" s="22"/>
      <c r="NV2328" s="22"/>
      <c r="NW2328" s="22"/>
      <c r="NX2328" s="22"/>
      <c r="NY2328" s="22"/>
      <c r="NZ2328" s="22"/>
      <c r="OA2328" s="22"/>
      <c r="OB2328" s="22"/>
      <c r="OC2328" s="22"/>
      <c r="OD2328" s="22"/>
      <c r="OE2328" s="22"/>
      <c r="OF2328" s="22"/>
      <c r="OG2328" s="22"/>
      <c r="OH2328" s="22"/>
      <c r="OI2328" s="22"/>
      <c r="OJ2328" s="22"/>
      <c r="OK2328" s="22"/>
      <c r="OL2328" s="22"/>
      <c r="OM2328" s="22"/>
      <c r="ON2328" s="22"/>
      <c r="OO2328" s="22"/>
      <c r="OP2328" s="22"/>
      <c r="OQ2328" s="22"/>
      <c r="OR2328" s="22"/>
    </row>
    <row r="2329" spans="1:408" ht="15" thickBot="1">
      <c r="A2329" s="1"/>
      <c r="B2329" s="12"/>
      <c r="C2329" s="12"/>
      <c r="D2329" s="22"/>
      <c r="E2329" s="54"/>
      <c r="F2329" s="54"/>
      <c r="G2329" s="54"/>
      <c r="H2329" s="55"/>
      <c r="I2329" s="22"/>
      <c r="J2329" s="56"/>
      <c r="K2329" s="80"/>
      <c r="L2329" s="57"/>
      <c r="M2329" s="57"/>
      <c r="N2329" s="55"/>
      <c r="O2329" s="58"/>
      <c r="P2329" s="58"/>
      <c r="Q2329" s="59"/>
      <c r="R2329" s="60"/>
      <c r="S2329" s="60"/>
      <c r="T2329" s="22"/>
      <c r="U2329" s="1"/>
      <c r="V2329" s="23"/>
      <c r="X2329" s="24"/>
      <c r="Y2329" s="24"/>
      <c r="Z2329" s="22"/>
      <c r="AA2329" s="22"/>
      <c r="AB2329" s="22"/>
      <c r="AC2329" s="22"/>
      <c r="AD2329" s="22"/>
      <c r="AE2329" s="22"/>
      <c r="AF2329" s="22"/>
      <c r="AG2329" s="22"/>
      <c r="AH2329" s="22"/>
      <c r="AI2329" s="22"/>
      <c r="AJ2329" s="22"/>
      <c r="AK2329" s="22"/>
      <c r="AL2329" s="22"/>
      <c r="AM2329" s="22"/>
      <c r="AN2329" s="22"/>
      <c r="AO2329" s="22"/>
      <c r="AP2329" s="22"/>
      <c r="AQ2329" s="22"/>
      <c r="AR2329" s="22"/>
      <c r="AS2329" s="22"/>
      <c r="AT2329" s="22"/>
      <c r="AU2329" s="22"/>
      <c r="AV2329" s="22"/>
      <c r="AW2329" s="22"/>
      <c r="AX2329" s="22"/>
      <c r="AY2329" s="22"/>
      <c r="AZ2329" s="22"/>
      <c r="BA2329" s="22"/>
      <c r="BB2329" s="22"/>
      <c r="BC2329" s="22"/>
      <c r="BD2329" s="22"/>
      <c r="BE2329" s="24"/>
      <c r="BF2329" s="22"/>
      <c r="BG2329" s="22"/>
      <c r="BH2329" s="22"/>
      <c r="BI2329" s="22"/>
      <c r="BJ2329" s="22"/>
      <c r="BK2329" s="22"/>
      <c r="BL2329" s="22"/>
      <c r="BM2329" s="22"/>
      <c r="BN2329" s="22"/>
      <c r="BO2329" s="22"/>
      <c r="BP2329" s="22"/>
      <c r="BQ2329" s="22"/>
      <c r="BR2329" s="22"/>
      <c r="BS2329" s="22"/>
      <c r="BT2329" s="22"/>
      <c r="BU2329" s="22"/>
      <c r="BV2329" s="22"/>
      <c r="BW2329" s="22"/>
      <c r="BX2329" s="22"/>
      <c r="BY2329" s="22"/>
      <c r="BZ2329" s="22"/>
      <c r="CA2329" s="22"/>
      <c r="CB2329" s="22"/>
      <c r="CC2329" s="22"/>
      <c r="CD2329" s="22"/>
      <c r="CE2329" s="22"/>
      <c r="CF2329" s="22"/>
      <c r="CG2329" s="22"/>
      <c r="CH2329" s="22"/>
      <c r="CI2329" s="22"/>
      <c r="CJ2329" s="22"/>
      <c r="CK2329" s="24"/>
      <c r="CL2329" s="22"/>
      <c r="CM2329" s="22"/>
      <c r="CN2329" s="22"/>
      <c r="CO2329" s="22"/>
      <c r="CP2329" s="22"/>
      <c r="CQ2329" s="22"/>
      <c r="CR2329" s="22"/>
      <c r="CS2329" s="22"/>
      <c r="CT2329" s="22"/>
      <c r="CU2329" s="22"/>
      <c r="CV2329" s="22"/>
      <c r="CW2329" s="22"/>
      <c r="CX2329" s="22"/>
      <c r="CY2329" s="22"/>
      <c r="CZ2329" s="22"/>
      <c r="DA2329" s="22"/>
      <c r="DB2329" s="22"/>
      <c r="DC2329" s="22"/>
      <c r="DD2329" s="22"/>
      <c r="DE2329" s="22"/>
      <c r="DF2329" s="22"/>
      <c r="DG2329" s="22"/>
      <c r="DH2329" s="22"/>
      <c r="DI2329" s="22"/>
      <c r="DJ2329" s="22"/>
      <c r="DK2329" s="22"/>
      <c r="DL2329" s="22"/>
      <c r="DM2329" s="22"/>
      <c r="DN2329" s="22"/>
      <c r="DO2329" s="22"/>
      <c r="DP2329" s="22"/>
      <c r="DQ2329" s="24"/>
      <c r="DR2329" s="22"/>
      <c r="DS2329" s="22"/>
      <c r="DT2329" s="22"/>
      <c r="DU2329" s="22"/>
      <c r="DV2329" s="22"/>
      <c r="DW2329" s="22"/>
      <c r="DX2329" s="22"/>
      <c r="DY2329" s="22"/>
      <c r="DZ2329" s="22"/>
      <c r="EA2329" s="22"/>
      <c r="EB2329" s="22"/>
      <c r="EC2329" s="22"/>
      <c r="ED2329" s="22"/>
      <c r="EE2329" s="22"/>
      <c r="EF2329" s="22"/>
      <c r="EG2329" s="22"/>
      <c r="EH2329" s="22"/>
      <c r="EI2329" s="22"/>
      <c r="EJ2329" s="22"/>
      <c r="EK2329" s="22"/>
      <c r="EL2329" s="22"/>
      <c r="EM2329" s="22"/>
      <c r="EN2329" s="22"/>
      <c r="EO2329" s="22"/>
      <c r="EP2329" s="22"/>
      <c r="EQ2329" s="22"/>
      <c r="ER2329" s="22"/>
      <c r="ES2329" s="22"/>
      <c r="ET2329" s="22"/>
      <c r="EU2329" s="22"/>
      <c r="EV2329" s="22"/>
      <c r="EW2329" s="24"/>
      <c r="EX2329" s="22"/>
      <c r="EY2329" s="22"/>
      <c r="EZ2329" s="22"/>
      <c r="FA2329" s="22"/>
      <c r="FB2329" s="22"/>
      <c r="FC2329" s="22"/>
      <c r="FD2329" s="22"/>
      <c r="FE2329" s="22"/>
      <c r="FF2329" s="22"/>
      <c r="FG2329" s="22"/>
      <c r="FH2329" s="22"/>
      <c r="FI2329" s="22"/>
      <c r="FJ2329" s="22"/>
      <c r="FK2329" s="22"/>
      <c r="FL2329" s="22"/>
      <c r="FM2329" s="22"/>
      <c r="FN2329" s="22"/>
      <c r="FO2329" s="22"/>
      <c r="FP2329" s="22"/>
      <c r="FQ2329" s="22"/>
      <c r="FR2329" s="22"/>
      <c r="FS2329" s="22"/>
      <c r="FT2329" s="22"/>
      <c r="FU2329" s="22"/>
      <c r="FV2329" s="22"/>
      <c r="FW2329" s="22"/>
      <c r="FX2329" s="22"/>
      <c r="FY2329" s="22"/>
      <c r="FZ2329" s="22"/>
      <c r="GA2329" s="22"/>
      <c r="GB2329" s="22"/>
      <c r="GC2329" s="24"/>
      <c r="GD2329" s="22"/>
      <c r="GE2329" s="22"/>
      <c r="GF2329" s="22"/>
      <c r="GG2329" s="22"/>
      <c r="GH2329" s="22"/>
      <c r="GI2329" s="22"/>
      <c r="GJ2329" s="22"/>
      <c r="GK2329" s="22"/>
      <c r="GL2329" s="22"/>
      <c r="GM2329" s="22"/>
      <c r="GN2329" s="22"/>
      <c r="GO2329" s="22"/>
      <c r="GP2329" s="22"/>
      <c r="GQ2329" s="22"/>
      <c r="GR2329" s="22"/>
      <c r="GS2329" s="22"/>
      <c r="GT2329" s="22"/>
      <c r="GU2329" s="22"/>
      <c r="GV2329" s="22"/>
      <c r="GW2329" s="22"/>
      <c r="GX2329" s="22"/>
      <c r="GY2329" s="22"/>
      <c r="GZ2329" s="22"/>
      <c r="HA2329" s="22"/>
      <c r="HB2329" s="22"/>
      <c r="HC2329" s="22"/>
      <c r="HD2329" s="22"/>
      <c r="HE2329" s="22"/>
      <c r="HF2329" s="22"/>
      <c r="HG2329" s="22"/>
      <c r="HH2329" s="22"/>
      <c r="HI2329" s="24"/>
      <c r="HJ2329" s="22"/>
      <c r="HK2329" s="22"/>
      <c r="HL2329" s="22"/>
      <c r="HM2329" s="22"/>
      <c r="HN2329" s="22"/>
      <c r="HO2329" s="22"/>
      <c r="HP2329" s="22"/>
      <c r="HQ2329" s="22"/>
      <c r="HR2329" s="22"/>
      <c r="HS2329" s="22"/>
      <c r="HT2329" s="22"/>
      <c r="HU2329" s="22"/>
      <c r="HV2329" s="22"/>
      <c r="HW2329" s="22"/>
      <c r="HX2329" s="22"/>
      <c r="HY2329" s="22"/>
      <c r="HZ2329" s="22"/>
      <c r="IA2329" s="22"/>
      <c r="IB2329" s="22"/>
      <c r="IC2329" s="22"/>
      <c r="ID2329" s="22"/>
      <c r="IE2329" s="22"/>
      <c r="IF2329" s="22"/>
      <c r="IG2329" s="22"/>
      <c r="IH2329" s="22"/>
      <c r="II2329" s="22"/>
      <c r="IJ2329" s="22"/>
      <c r="IK2329" s="22"/>
      <c r="IL2329" s="22"/>
      <c r="IM2329" s="22"/>
      <c r="IN2329" s="22"/>
      <c r="IO2329" s="24"/>
      <c r="IP2329" s="22"/>
      <c r="IQ2329" s="22"/>
      <c r="IR2329" s="22"/>
      <c r="IS2329" s="22"/>
      <c r="IT2329" s="22"/>
      <c r="IU2329" s="22"/>
      <c r="IV2329" s="22"/>
      <c r="IW2329" s="22"/>
      <c r="IX2329" s="22"/>
      <c r="IY2329" s="22"/>
      <c r="IZ2329" s="22"/>
      <c r="JA2329" s="22"/>
      <c r="JB2329" s="22"/>
      <c r="JC2329" s="22"/>
      <c r="JD2329" s="22"/>
      <c r="JE2329" s="22"/>
      <c r="JF2329" s="22"/>
      <c r="JG2329" s="22"/>
      <c r="JH2329" s="22"/>
      <c r="JI2329" s="22"/>
      <c r="JJ2329" s="22"/>
      <c r="JK2329" s="22"/>
      <c r="JL2329" s="22"/>
      <c r="JM2329" s="22"/>
      <c r="JN2329" s="22"/>
      <c r="JO2329" s="22"/>
      <c r="JP2329" s="22"/>
      <c r="JQ2329" s="22"/>
      <c r="JR2329" s="22"/>
      <c r="JS2329" s="22"/>
      <c r="JT2329" s="22"/>
      <c r="JU2329" s="24"/>
      <c r="JV2329" s="22"/>
      <c r="JW2329" s="22"/>
      <c r="JX2329" s="22"/>
      <c r="JY2329" s="22"/>
      <c r="JZ2329" s="22"/>
      <c r="KA2329" s="22"/>
      <c r="KB2329" s="22"/>
      <c r="KC2329" s="22"/>
      <c r="KD2329" s="22"/>
      <c r="KE2329" s="22"/>
      <c r="KF2329" s="22"/>
      <c r="KG2329" s="22"/>
      <c r="KH2329" s="22"/>
      <c r="KI2329" s="22"/>
      <c r="KJ2329" s="22"/>
      <c r="KK2329" s="22"/>
      <c r="KL2329" s="22"/>
      <c r="KM2329" s="22"/>
      <c r="KN2329" s="22"/>
      <c r="KO2329" s="22"/>
      <c r="KP2329" s="22"/>
      <c r="KQ2329" s="22"/>
      <c r="KR2329" s="22"/>
      <c r="KS2329" s="22"/>
      <c r="KT2329" s="22"/>
      <c r="KU2329" s="22"/>
      <c r="KV2329" s="22"/>
      <c r="KW2329" s="22"/>
      <c r="KX2329" s="22"/>
      <c r="KY2329" s="22"/>
      <c r="KZ2329" s="22"/>
      <c r="LA2329" s="24"/>
      <c r="LB2329" s="22"/>
      <c r="LC2329" s="22"/>
      <c r="LD2329" s="22"/>
      <c r="LE2329" s="22"/>
      <c r="LF2329" s="22"/>
      <c r="LG2329" s="22"/>
      <c r="LH2329" s="22"/>
      <c r="LI2329" s="22"/>
      <c r="LJ2329" s="22"/>
      <c r="LK2329" s="22"/>
      <c r="LL2329" s="22"/>
      <c r="LM2329" s="22"/>
      <c r="LN2329" s="22"/>
      <c r="LO2329" s="22"/>
      <c r="LP2329" s="22"/>
      <c r="LQ2329" s="22"/>
      <c r="LR2329" s="22"/>
      <c r="LS2329" s="22"/>
      <c r="LT2329" s="22"/>
      <c r="LU2329" s="22"/>
      <c r="LV2329" s="22"/>
      <c r="LW2329" s="22"/>
      <c r="LX2329" s="22"/>
      <c r="LY2329" s="22"/>
      <c r="LZ2329" s="22"/>
      <c r="MA2329" s="22"/>
      <c r="MB2329" s="22"/>
      <c r="MC2329" s="22"/>
      <c r="MD2329" s="22"/>
      <c r="ME2329" s="22"/>
      <c r="MF2329" s="22"/>
      <c r="MG2329" s="24"/>
      <c r="MH2329" s="22"/>
      <c r="MI2329" s="22"/>
      <c r="MJ2329" s="22"/>
      <c r="MK2329" s="22"/>
      <c r="ML2329" s="22"/>
      <c r="MM2329" s="22"/>
      <c r="MN2329" s="22"/>
      <c r="MO2329" s="22"/>
      <c r="MP2329" s="22"/>
      <c r="MQ2329" s="22"/>
      <c r="MR2329" s="22"/>
      <c r="MS2329" s="22"/>
      <c r="MT2329" s="22"/>
      <c r="MU2329" s="22"/>
      <c r="MV2329" s="22"/>
      <c r="MW2329" s="22"/>
      <c r="MX2329" s="22"/>
      <c r="MY2329" s="22"/>
      <c r="MZ2329" s="22"/>
      <c r="NA2329" s="22"/>
      <c r="NB2329" s="22"/>
      <c r="NC2329" s="22"/>
      <c r="ND2329" s="22"/>
      <c r="NE2329" s="22"/>
      <c r="NF2329" s="22"/>
      <c r="NG2329" s="22"/>
      <c r="NH2329" s="22"/>
      <c r="NI2329" s="22"/>
      <c r="NJ2329" s="22"/>
      <c r="NK2329" s="22"/>
      <c r="NL2329" s="22"/>
      <c r="NM2329" s="24"/>
      <c r="NN2329" s="22"/>
      <c r="NO2329" s="22"/>
      <c r="NP2329" s="22"/>
      <c r="NQ2329" s="22"/>
      <c r="NR2329" s="22"/>
      <c r="NS2329" s="22"/>
      <c r="NT2329" s="22"/>
      <c r="NU2329" s="22"/>
      <c r="NV2329" s="22"/>
      <c r="NW2329" s="22"/>
      <c r="NX2329" s="22"/>
      <c r="NY2329" s="22"/>
      <c r="NZ2329" s="22"/>
      <c r="OA2329" s="22"/>
      <c r="OB2329" s="22"/>
      <c r="OC2329" s="22"/>
      <c r="OD2329" s="22"/>
      <c r="OE2329" s="22"/>
      <c r="OF2329" s="22"/>
      <c r="OG2329" s="22"/>
      <c r="OH2329" s="22"/>
      <c r="OI2329" s="22"/>
      <c r="OJ2329" s="22"/>
      <c r="OK2329" s="22"/>
      <c r="OL2329" s="22"/>
      <c r="OM2329" s="22"/>
      <c r="ON2329" s="22"/>
      <c r="OO2329" s="22"/>
      <c r="OP2329" s="22"/>
      <c r="OQ2329" s="22"/>
      <c r="OR2329" s="22"/>
    </row>
    <row r="2330" spans="1:408" ht="15" thickBot="1">
      <c r="A2330" s="1"/>
      <c r="B2330" s="12"/>
      <c r="C2330" s="12"/>
      <c r="D2330" s="22"/>
      <c r="E2330" s="54"/>
      <c r="F2330" s="54"/>
      <c r="G2330" s="54"/>
      <c r="H2330" s="55"/>
      <c r="I2330" s="22"/>
      <c r="J2330" s="56"/>
      <c r="K2330" s="81"/>
      <c r="L2330" s="57"/>
      <c r="M2330" s="57"/>
      <c r="N2330" s="55"/>
      <c r="O2330" s="58"/>
      <c r="P2330" s="58"/>
      <c r="Q2330" s="59"/>
      <c r="R2330" s="60"/>
      <c r="S2330" s="60"/>
      <c r="T2330" s="22"/>
      <c r="U2330" s="1"/>
      <c r="V2330" s="23"/>
      <c r="X2330" s="24"/>
      <c r="Y2330" s="24"/>
      <c r="Z2330" s="22"/>
      <c r="AA2330" s="22"/>
      <c r="AB2330" s="22"/>
      <c r="AC2330" s="22"/>
      <c r="AD2330" s="22"/>
      <c r="AE2330" s="22"/>
      <c r="AF2330" s="22"/>
      <c r="AG2330" s="22"/>
      <c r="AH2330" s="22"/>
      <c r="AI2330" s="22"/>
      <c r="AJ2330" s="22"/>
      <c r="AK2330" s="22"/>
      <c r="AL2330" s="22"/>
      <c r="AM2330" s="22"/>
      <c r="AN2330" s="22"/>
      <c r="AO2330" s="22"/>
      <c r="AP2330" s="22"/>
      <c r="AQ2330" s="22"/>
      <c r="AR2330" s="22"/>
      <c r="AS2330" s="22"/>
      <c r="AT2330" s="22"/>
      <c r="AU2330" s="22"/>
      <c r="AV2330" s="22"/>
      <c r="AW2330" s="22"/>
      <c r="AX2330" s="22"/>
      <c r="AY2330" s="22"/>
      <c r="AZ2330" s="22"/>
      <c r="BA2330" s="22"/>
      <c r="BB2330" s="22"/>
      <c r="BC2330" s="22"/>
      <c r="BD2330" s="22"/>
      <c r="BE2330" s="24"/>
      <c r="BF2330" s="22"/>
      <c r="BG2330" s="22"/>
      <c r="BH2330" s="22"/>
      <c r="BI2330" s="22"/>
      <c r="BJ2330" s="22"/>
      <c r="BK2330" s="22"/>
      <c r="BL2330" s="22"/>
      <c r="BM2330" s="22"/>
      <c r="BN2330" s="22"/>
      <c r="BO2330" s="22"/>
      <c r="BP2330" s="22"/>
      <c r="BQ2330" s="22"/>
      <c r="BR2330" s="22"/>
      <c r="BS2330" s="22"/>
      <c r="BT2330" s="22"/>
      <c r="BU2330" s="22"/>
      <c r="BV2330" s="22"/>
      <c r="BW2330" s="22"/>
      <c r="BX2330" s="22"/>
      <c r="BY2330" s="22"/>
      <c r="BZ2330" s="22"/>
      <c r="CA2330" s="22"/>
      <c r="CB2330" s="22"/>
      <c r="CC2330" s="22"/>
      <c r="CD2330" s="22"/>
      <c r="CE2330" s="22"/>
      <c r="CF2330" s="22"/>
      <c r="CG2330" s="22"/>
      <c r="CH2330" s="22"/>
      <c r="CI2330" s="22"/>
      <c r="CJ2330" s="22"/>
      <c r="CK2330" s="24"/>
      <c r="CL2330" s="22"/>
      <c r="CM2330" s="22"/>
      <c r="CN2330" s="22"/>
      <c r="CO2330" s="22"/>
      <c r="CP2330" s="22"/>
      <c r="CQ2330" s="22"/>
      <c r="CR2330" s="22"/>
      <c r="CS2330" s="22"/>
      <c r="CT2330" s="22"/>
      <c r="CU2330" s="22"/>
      <c r="CV2330" s="22"/>
      <c r="CW2330" s="22"/>
      <c r="CX2330" s="22"/>
      <c r="CY2330" s="22"/>
      <c r="CZ2330" s="22"/>
      <c r="DA2330" s="22"/>
      <c r="DB2330" s="22"/>
      <c r="DC2330" s="22"/>
      <c r="DD2330" s="22"/>
      <c r="DE2330" s="22"/>
      <c r="DF2330" s="22"/>
      <c r="DG2330" s="22"/>
      <c r="DH2330" s="22"/>
      <c r="DI2330" s="22"/>
      <c r="DJ2330" s="22"/>
      <c r="DK2330" s="22"/>
      <c r="DL2330" s="22"/>
      <c r="DM2330" s="22"/>
      <c r="DN2330" s="22"/>
      <c r="DO2330" s="22"/>
      <c r="DP2330" s="22"/>
      <c r="DQ2330" s="24"/>
      <c r="DR2330" s="22"/>
      <c r="DS2330" s="22"/>
      <c r="DT2330" s="22"/>
      <c r="DU2330" s="22"/>
      <c r="DV2330" s="22"/>
      <c r="DW2330" s="22"/>
      <c r="DX2330" s="22"/>
      <c r="DY2330" s="22"/>
      <c r="DZ2330" s="22"/>
      <c r="EA2330" s="22"/>
      <c r="EB2330" s="22"/>
      <c r="EC2330" s="22"/>
      <c r="ED2330" s="22"/>
      <c r="EE2330" s="22"/>
      <c r="EF2330" s="22"/>
      <c r="EG2330" s="22"/>
      <c r="EH2330" s="22"/>
      <c r="EI2330" s="22"/>
      <c r="EJ2330" s="22"/>
      <c r="EK2330" s="22"/>
      <c r="EL2330" s="22"/>
      <c r="EM2330" s="22"/>
      <c r="EN2330" s="22"/>
      <c r="EO2330" s="22"/>
      <c r="EP2330" s="22"/>
      <c r="EQ2330" s="22"/>
      <c r="ER2330" s="22"/>
      <c r="ES2330" s="22"/>
      <c r="ET2330" s="22"/>
      <c r="EU2330" s="22"/>
      <c r="EV2330" s="22"/>
      <c r="EW2330" s="24"/>
      <c r="EX2330" s="22"/>
      <c r="EY2330" s="22"/>
      <c r="EZ2330" s="22"/>
      <c r="FA2330" s="22"/>
      <c r="FB2330" s="22"/>
      <c r="FC2330" s="22"/>
      <c r="FD2330" s="22"/>
      <c r="FE2330" s="22"/>
      <c r="FF2330" s="22"/>
      <c r="FG2330" s="22"/>
      <c r="FH2330" s="22"/>
      <c r="FI2330" s="22"/>
      <c r="FJ2330" s="22"/>
      <c r="FK2330" s="22"/>
      <c r="FL2330" s="22"/>
      <c r="FM2330" s="22"/>
      <c r="FN2330" s="22"/>
      <c r="FO2330" s="22"/>
      <c r="FP2330" s="22"/>
      <c r="FQ2330" s="22"/>
      <c r="FR2330" s="22"/>
      <c r="FS2330" s="22"/>
      <c r="FT2330" s="22"/>
      <c r="FU2330" s="22"/>
      <c r="FV2330" s="22"/>
      <c r="FW2330" s="22"/>
      <c r="FX2330" s="22"/>
      <c r="FY2330" s="22"/>
      <c r="FZ2330" s="22"/>
      <c r="GA2330" s="22"/>
      <c r="GB2330" s="22"/>
      <c r="GC2330" s="24"/>
      <c r="GD2330" s="22"/>
      <c r="GE2330" s="22"/>
      <c r="GF2330" s="22"/>
      <c r="GG2330" s="22"/>
      <c r="GH2330" s="22"/>
      <c r="GI2330" s="22"/>
      <c r="GJ2330" s="22"/>
      <c r="GK2330" s="22"/>
      <c r="GL2330" s="22"/>
      <c r="GM2330" s="22"/>
      <c r="GN2330" s="22"/>
      <c r="GO2330" s="22"/>
      <c r="GP2330" s="22"/>
      <c r="GQ2330" s="22"/>
      <c r="GR2330" s="22"/>
      <c r="GS2330" s="22"/>
      <c r="GT2330" s="22"/>
      <c r="GU2330" s="22"/>
      <c r="GV2330" s="22"/>
      <c r="GW2330" s="22"/>
      <c r="GX2330" s="22"/>
      <c r="GY2330" s="22"/>
      <c r="GZ2330" s="22"/>
      <c r="HA2330" s="22"/>
      <c r="HB2330" s="22"/>
      <c r="HC2330" s="22"/>
      <c r="HD2330" s="22"/>
      <c r="HE2330" s="22"/>
      <c r="HF2330" s="22"/>
      <c r="HG2330" s="22"/>
      <c r="HH2330" s="22"/>
      <c r="HI2330" s="24"/>
      <c r="HJ2330" s="22"/>
      <c r="HK2330" s="22"/>
      <c r="HL2330" s="22"/>
      <c r="HM2330" s="22"/>
      <c r="HN2330" s="22"/>
      <c r="HO2330" s="22"/>
      <c r="HP2330" s="22"/>
      <c r="HQ2330" s="22"/>
      <c r="HR2330" s="22"/>
      <c r="HS2330" s="22"/>
      <c r="HT2330" s="22"/>
      <c r="HU2330" s="22"/>
      <c r="HV2330" s="22"/>
      <c r="HW2330" s="22"/>
      <c r="HX2330" s="22"/>
      <c r="HY2330" s="22"/>
      <c r="HZ2330" s="22"/>
      <c r="IA2330" s="22"/>
      <c r="IB2330" s="22"/>
      <c r="IC2330" s="22"/>
      <c r="ID2330" s="22"/>
      <c r="IE2330" s="22"/>
      <c r="IF2330" s="22"/>
      <c r="IG2330" s="22"/>
      <c r="IH2330" s="22"/>
      <c r="II2330" s="22"/>
      <c r="IJ2330" s="22"/>
      <c r="IK2330" s="22"/>
      <c r="IL2330" s="22"/>
      <c r="IM2330" s="22"/>
      <c r="IN2330" s="22"/>
      <c r="IO2330" s="24"/>
      <c r="IP2330" s="22"/>
      <c r="IQ2330" s="22"/>
      <c r="IR2330" s="22"/>
      <c r="IS2330" s="22"/>
      <c r="IT2330" s="22"/>
      <c r="IU2330" s="22"/>
      <c r="IV2330" s="22"/>
      <c r="IW2330" s="22"/>
      <c r="IX2330" s="22"/>
      <c r="IY2330" s="22"/>
      <c r="IZ2330" s="22"/>
      <c r="JA2330" s="22"/>
      <c r="JB2330" s="22"/>
      <c r="JC2330" s="22"/>
      <c r="JD2330" s="22"/>
      <c r="JE2330" s="22"/>
      <c r="JF2330" s="22"/>
      <c r="JG2330" s="22"/>
      <c r="JH2330" s="22"/>
      <c r="JI2330" s="22"/>
      <c r="JJ2330" s="22"/>
      <c r="JK2330" s="22"/>
      <c r="JL2330" s="22"/>
      <c r="JM2330" s="22"/>
      <c r="JN2330" s="22"/>
      <c r="JO2330" s="22"/>
      <c r="JP2330" s="22"/>
      <c r="JQ2330" s="22"/>
      <c r="JR2330" s="22"/>
      <c r="JS2330" s="22"/>
      <c r="JT2330" s="22"/>
      <c r="JU2330" s="24"/>
      <c r="JV2330" s="22"/>
      <c r="JW2330" s="22"/>
      <c r="JX2330" s="22"/>
      <c r="JY2330" s="22"/>
      <c r="JZ2330" s="22"/>
      <c r="KA2330" s="22"/>
      <c r="KB2330" s="22"/>
      <c r="KC2330" s="22"/>
      <c r="KD2330" s="22"/>
      <c r="KE2330" s="22"/>
      <c r="KF2330" s="22"/>
      <c r="KG2330" s="22"/>
      <c r="KH2330" s="22"/>
      <c r="KI2330" s="22"/>
      <c r="KJ2330" s="22"/>
      <c r="KK2330" s="22"/>
      <c r="KL2330" s="22"/>
      <c r="KM2330" s="22"/>
      <c r="KN2330" s="22"/>
      <c r="KO2330" s="22"/>
      <c r="KP2330" s="22"/>
      <c r="KQ2330" s="22"/>
      <c r="KR2330" s="22"/>
      <c r="KS2330" s="22"/>
      <c r="KT2330" s="22"/>
      <c r="KU2330" s="22"/>
      <c r="KV2330" s="22"/>
      <c r="KW2330" s="22"/>
      <c r="KX2330" s="22"/>
      <c r="KY2330" s="22"/>
      <c r="KZ2330" s="22"/>
      <c r="LA2330" s="24"/>
      <c r="LB2330" s="22"/>
      <c r="LC2330" s="22"/>
      <c r="LD2330" s="22"/>
      <c r="LE2330" s="22"/>
      <c r="LF2330" s="22"/>
      <c r="LG2330" s="22"/>
      <c r="LH2330" s="22"/>
      <c r="LI2330" s="22"/>
      <c r="LJ2330" s="22"/>
      <c r="LK2330" s="22"/>
      <c r="LL2330" s="22"/>
      <c r="LM2330" s="22"/>
      <c r="LN2330" s="22"/>
      <c r="LO2330" s="22"/>
      <c r="LP2330" s="22"/>
      <c r="LQ2330" s="22"/>
      <c r="LR2330" s="22"/>
      <c r="LS2330" s="22"/>
      <c r="LT2330" s="22"/>
      <c r="LU2330" s="22"/>
      <c r="LV2330" s="22"/>
      <c r="LW2330" s="22"/>
      <c r="LX2330" s="22"/>
      <c r="LY2330" s="22"/>
      <c r="LZ2330" s="22"/>
      <c r="MA2330" s="22"/>
      <c r="MB2330" s="22"/>
      <c r="MC2330" s="22"/>
      <c r="MD2330" s="22"/>
      <c r="ME2330" s="22"/>
      <c r="MF2330" s="22"/>
      <c r="MG2330" s="24"/>
      <c r="MH2330" s="22"/>
      <c r="MI2330" s="22"/>
      <c r="MJ2330" s="22"/>
      <c r="MK2330" s="22"/>
      <c r="ML2330" s="22"/>
      <c r="MM2330" s="22"/>
      <c r="MN2330" s="22"/>
      <c r="MO2330" s="22"/>
      <c r="MP2330" s="22"/>
      <c r="MQ2330" s="22"/>
      <c r="MR2330" s="22"/>
      <c r="MS2330" s="22"/>
      <c r="MT2330" s="22"/>
      <c r="MU2330" s="22"/>
      <c r="MV2330" s="22"/>
      <c r="MW2330" s="22"/>
      <c r="MX2330" s="22"/>
      <c r="MY2330" s="22"/>
      <c r="MZ2330" s="22"/>
      <c r="NA2330" s="22"/>
      <c r="NB2330" s="22"/>
      <c r="NC2330" s="22"/>
      <c r="ND2330" s="22"/>
      <c r="NE2330" s="22"/>
      <c r="NF2330" s="22"/>
      <c r="NG2330" s="22"/>
      <c r="NH2330" s="22"/>
      <c r="NI2330" s="22"/>
      <c r="NJ2330" s="22"/>
      <c r="NK2330" s="22"/>
      <c r="NL2330" s="22"/>
      <c r="NM2330" s="24"/>
      <c r="NN2330" s="22"/>
      <c r="NO2330" s="22"/>
      <c r="NP2330" s="22"/>
      <c r="NQ2330" s="22"/>
      <c r="NR2330" s="22"/>
      <c r="NS2330" s="22"/>
      <c r="NT2330" s="22"/>
      <c r="NU2330" s="22"/>
      <c r="NV2330" s="22"/>
      <c r="NW2330" s="22"/>
      <c r="NX2330" s="22"/>
      <c r="NY2330" s="22"/>
      <c r="NZ2330" s="22"/>
      <c r="OA2330" s="22"/>
      <c r="OB2330" s="22"/>
      <c r="OC2330" s="22"/>
      <c r="OD2330" s="22"/>
      <c r="OE2330" s="22"/>
      <c r="OF2330" s="22"/>
      <c r="OG2330" s="22"/>
      <c r="OH2330" s="22"/>
      <c r="OI2330" s="22"/>
      <c r="OJ2330" s="22"/>
      <c r="OK2330" s="22"/>
      <c r="OL2330" s="22"/>
      <c r="OM2330" s="22"/>
      <c r="ON2330" s="22"/>
      <c r="OO2330" s="22"/>
      <c r="OP2330" s="22"/>
      <c r="OQ2330" s="22"/>
      <c r="OR2330" s="22"/>
    </row>
    <row r="2331" spans="1:408" ht="15" thickBot="1">
      <c r="A2331" s="1"/>
      <c r="B2331" s="12"/>
      <c r="C2331" s="12"/>
      <c r="D2331" s="22"/>
      <c r="E2331" s="54"/>
      <c r="F2331" s="54"/>
      <c r="G2331" s="54"/>
      <c r="H2331" s="55"/>
      <c r="I2331" s="22"/>
      <c r="J2331" s="56"/>
      <c r="K2331" s="80"/>
      <c r="L2331" s="57"/>
      <c r="M2331" s="57"/>
      <c r="N2331" s="55"/>
      <c r="O2331" s="58"/>
      <c r="P2331" s="58"/>
      <c r="Q2331" s="59"/>
      <c r="R2331" s="60"/>
      <c r="S2331" s="60"/>
      <c r="T2331" s="22"/>
      <c r="U2331" s="1"/>
      <c r="V2331" s="23"/>
      <c r="X2331" s="24"/>
      <c r="Y2331" s="24"/>
      <c r="Z2331" s="22"/>
      <c r="AA2331" s="22"/>
      <c r="AB2331" s="22"/>
      <c r="AC2331" s="22"/>
      <c r="AD2331" s="22"/>
      <c r="AE2331" s="22"/>
      <c r="AF2331" s="22"/>
      <c r="AG2331" s="22"/>
      <c r="AH2331" s="22"/>
      <c r="AI2331" s="22"/>
      <c r="AJ2331" s="22"/>
      <c r="AK2331" s="22"/>
      <c r="AL2331" s="22"/>
      <c r="AM2331" s="22"/>
      <c r="AN2331" s="22"/>
      <c r="AO2331" s="22"/>
      <c r="AP2331" s="22"/>
      <c r="AQ2331" s="22"/>
      <c r="AR2331" s="22"/>
      <c r="AS2331" s="22"/>
      <c r="AT2331" s="22"/>
      <c r="AU2331" s="22"/>
      <c r="AV2331" s="22"/>
      <c r="AW2331" s="22"/>
      <c r="AX2331" s="22"/>
      <c r="AY2331" s="22"/>
      <c r="AZ2331" s="22"/>
      <c r="BA2331" s="22"/>
      <c r="BB2331" s="22"/>
      <c r="BC2331" s="22"/>
      <c r="BD2331" s="22"/>
      <c r="BE2331" s="24"/>
      <c r="BF2331" s="22"/>
      <c r="BG2331" s="22"/>
      <c r="BH2331" s="22"/>
      <c r="BI2331" s="22"/>
      <c r="BJ2331" s="22"/>
      <c r="BK2331" s="22"/>
      <c r="BL2331" s="22"/>
      <c r="BM2331" s="22"/>
      <c r="BN2331" s="22"/>
      <c r="BO2331" s="22"/>
      <c r="BP2331" s="22"/>
      <c r="BQ2331" s="22"/>
      <c r="BR2331" s="22"/>
      <c r="BS2331" s="22"/>
      <c r="BT2331" s="22"/>
      <c r="BU2331" s="22"/>
      <c r="BV2331" s="22"/>
      <c r="BW2331" s="22"/>
      <c r="BX2331" s="22"/>
      <c r="BY2331" s="22"/>
      <c r="BZ2331" s="22"/>
      <c r="CA2331" s="22"/>
      <c r="CB2331" s="22"/>
      <c r="CC2331" s="22"/>
      <c r="CD2331" s="22"/>
      <c r="CE2331" s="22"/>
      <c r="CF2331" s="22"/>
      <c r="CG2331" s="22"/>
      <c r="CH2331" s="22"/>
      <c r="CI2331" s="22"/>
      <c r="CJ2331" s="22"/>
      <c r="CK2331" s="24"/>
      <c r="CL2331" s="22"/>
      <c r="CM2331" s="22"/>
      <c r="CN2331" s="22"/>
      <c r="CO2331" s="22"/>
      <c r="CP2331" s="22"/>
      <c r="CQ2331" s="22"/>
      <c r="CR2331" s="22"/>
      <c r="CS2331" s="22"/>
      <c r="CT2331" s="22"/>
      <c r="CU2331" s="22"/>
      <c r="CV2331" s="22"/>
      <c r="CW2331" s="22"/>
      <c r="CX2331" s="22"/>
      <c r="CY2331" s="22"/>
      <c r="CZ2331" s="22"/>
      <c r="DA2331" s="22"/>
      <c r="DB2331" s="22"/>
      <c r="DC2331" s="22"/>
      <c r="DD2331" s="22"/>
      <c r="DE2331" s="22"/>
      <c r="DF2331" s="22"/>
      <c r="DG2331" s="22"/>
      <c r="DH2331" s="22"/>
      <c r="DI2331" s="22"/>
      <c r="DJ2331" s="22"/>
      <c r="DK2331" s="22"/>
      <c r="DL2331" s="22"/>
      <c r="DM2331" s="22"/>
      <c r="DN2331" s="22"/>
      <c r="DO2331" s="22"/>
      <c r="DP2331" s="22"/>
      <c r="DQ2331" s="24"/>
      <c r="DR2331" s="22"/>
      <c r="DS2331" s="22"/>
      <c r="DT2331" s="22"/>
      <c r="DU2331" s="22"/>
      <c r="DV2331" s="22"/>
      <c r="DW2331" s="22"/>
      <c r="DX2331" s="22"/>
      <c r="DY2331" s="22"/>
      <c r="DZ2331" s="22"/>
      <c r="EA2331" s="22"/>
      <c r="EB2331" s="22"/>
      <c r="EC2331" s="22"/>
      <c r="ED2331" s="22"/>
      <c r="EE2331" s="22"/>
      <c r="EF2331" s="22"/>
      <c r="EG2331" s="22"/>
      <c r="EH2331" s="22"/>
      <c r="EI2331" s="22"/>
      <c r="EJ2331" s="22"/>
      <c r="EK2331" s="22"/>
      <c r="EL2331" s="22"/>
      <c r="EM2331" s="22"/>
      <c r="EN2331" s="22"/>
      <c r="EO2331" s="22"/>
      <c r="EP2331" s="22"/>
      <c r="EQ2331" s="22"/>
      <c r="ER2331" s="22"/>
      <c r="ES2331" s="22"/>
      <c r="ET2331" s="22"/>
      <c r="EU2331" s="22"/>
      <c r="EV2331" s="22"/>
      <c r="EW2331" s="24"/>
      <c r="EX2331" s="22"/>
      <c r="EY2331" s="22"/>
      <c r="EZ2331" s="22"/>
      <c r="FA2331" s="22"/>
      <c r="FB2331" s="22"/>
      <c r="FC2331" s="22"/>
      <c r="FD2331" s="22"/>
      <c r="FE2331" s="22"/>
      <c r="FF2331" s="22"/>
      <c r="FG2331" s="22"/>
      <c r="FH2331" s="22"/>
      <c r="FI2331" s="22"/>
      <c r="FJ2331" s="22"/>
      <c r="FK2331" s="22"/>
      <c r="FL2331" s="22"/>
      <c r="FM2331" s="22"/>
      <c r="FN2331" s="22"/>
      <c r="FO2331" s="22"/>
      <c r="FP2331" s="22"/>
      <c r="FQ2331" s="22"/>
      <c r="FR2331" s="22"/>
      <c r="FS2331" s="22"/>
      <c r="FT2331" s="22"/>
      <c r="FU2331" s="22"/>
      <c r="FV2331" s="22"/>
      <c r="FW2331" s="22"/>
      <c r="FX2331" s="22"/>
      <c r="FY2331" s="22"/>
      <c r="FZ2331" s="22"/>
      <c r="GA2331" s="22"/>
      <c r="GB2331" s="22"/>
      <c r="GC2331" s="24"/>
      <c r="GD2331" s="22"/>
      <c r="GE2331" s="22"/>
      <c r="GF2331" s="22"/>
      <c r="GG2331" s="22"/>
      <c r="GH2331" s="22"/>
      <c r="GI2331" s="22"/>
      <c r="GJ2331" s="22"/>
      <c r="GK2331" s="22"/>
      <c r="GL2331" s="22"/>
      <c r="GM2331" s="22"/>
      <c r="GN2331" s="22"/>
      <c r="GO2331" s="22"/>
      <c r="GP2331" s="22"/>
      <c r="GQ2331" s="22"/>
      <c r="GR2331" s="22"/>
      <c r="GS2331" s="22"/>
      <c r="GT2331" s="22"/>
      <c r="GU2331" s="22"/>
      <c r="GV2331" s="22"/>
      <c r="GW2331" s="22"/>
      <c r="GX2331" s="22"/>
      <c r="GY2331" s="22"/>
      <c r="GZ2331" s="22"/>
      <c r="HA2331" s="22"/>
      <c r="HB2331" s="22"/>
      <c r="HC2331" s="22"/>
      <c r="HD2331" s="22"/>
      <c r="HE2331" s="22"/>
      <c r="HF2331" s="22"/>
      <c r="HG2331" s="22"/>
      <c r="HH2331" s="22"/>
      <c r="HI2331" s="24"/>
      <c r="HJ2331" s="22"/>
      <c r="HK2331" s="22"/>
      <c r="HL2331" s="22"/>
      <c r="HM2331" s="22"/>
      <c r="HN2331" s="22"/>
      <c r="HO2331" s="22"/>
      <c r="HP2331" s="22"/>
      <c r="HQ2331" s="22"/>
      <c r="HR2331" s="22"/>
      <c r="HS2331" s="22"/>
      <c r="HT2331" s="22"/>
      <c r="HU2331" s="22"/>
      <c r="HV2331" s="22"/>
      <c r="HW2331" s="22"/>
      <c r="HX2331" s="22"/>
      <c r="HY2331" s="22"/>
      <c r="HZ2331" s="22"/>
      <c r="IA2331" s="22"/>
      <c r="IB2331" s="22"/>
      <c r="IC2331" s="22"/>
      <c r="ID2331" s="22"/>
      <c r="IE2331" s="22"/>
      <c r="IF2331" s="22"/>
      <c r="IG2331" s="22"/>
      <c r="IH2331" s="22"/>
      <c r="II2331" s="22"/>
      <c r="IJ2331" s="22"/>
      <c r="IK2331" s="22"/>
      <c r="IL2331" s="22"/>
      <c r="IM2331" s="22"/>
      <c r="IN2331" s="22"/>
      <c r="IO2331" s="24"/>
      <c r="IP2331" s="22"/>
      <c r="IQ2331" s="22"/>
      <c r="IR2331" s="22"/>
      <c r="IS2331" s="22"/>
      <c r="IT2331" s="22"/>
      <c r="IU2331" s="22"/>
      <c r="IV2331" s="22"/>
      <c r="IW2331" s="22"/>
      <c r="IX2331" s="22"/>
      <c r="IY2331" s="22"/>
      <c r="IZ2331" s="22"/>
      <c r="JA2331" s="22"/>
      <c r="JB2331" s="22"/>
      <c r="JC2331" s="22"/>
      <c r="JD2331" s="22"/>
      <c r="JE2331" s="22"/>
      <c r="JF2331" s="22"/>
      <c r="JG2331" s="22"/>
      <c r="JH2331" s="22"/>
      <c r="JI2331" s="22"/>
      <c r="JJ2331" s="22"/>
      <c r="JK2331" s="22"/>
      <c r="JL2331" s="22"/>
      <c r="JM2331" s="22"/>
      <c r="JN2331" s="22"/>
      <c r="JO2331" s="22"/>
      <c r="JP2331" s="22"/>
      <c r="JQ2331" s="22"/>
      <c r="JR2331" s="22"/>
      <c r="JS2331" s="22"/>
      <c r="JT2331" s="22"/>
      <c r="JU2331" s="24"/>
      <c r="JV2331" s="22"/>
      <c r="JW2331" s="22"/>
      <c r="JX2331" s="22"/>
      <c r="JY2331" s="22"/>
      <c r="JZ2331" s="22"/>
      <c r="KA2331" s="22"/>
      <c r="KB2331" s="22"/>
      <c r="KC2331" s="22"/>
      <c r="KD2331" s="22"/>
      <c r="KE2331" s="22"/>
      <c r="KF2331" s="22"/>
      <c r="KG2331" s="22"/>
      <c r="KH2331" s="22"/>
      <c r="KI2331" s="22"/>
      <c r="KJ2331" s="22"/>
      <c r="KK2331" s="22"/>
      <c r="KL2331" s="22"/>
      <c r="KM2331" s="22"/>
      <c r="KN2331" s="22"/>
      <c r="KO2331" s="22"/>
      <c r="KP2331" s="22"/>
      <c r="KQ2331" s="22"/>
      <c r="KR2331" s="22"/>
      <c r="KS2331" s="22"/>
      <c r="KT2331" s="22"/>
      <c r="KU2331" s="22"/>
      <c r="KV2331" s="22"/>
      <c r="KW2331" s="22"/>
      <c r="KX2331" s="22"/>
      <c r="KY2331" s="22"/>
      <c r="KZ2331" s="22"/>
      <c r="LA2331" s="24"/>
      <c r="LB2331" s="22"/>
      <c r="LC2331" s="22"/>
      <c r="LD2331" s="22"/>
      <c r="LE2331" s="22"/>
      <c r="LF2331" s="22"/>
      <c r="LG2331" s="22"/>
      <c r="LH2331" s="22"/>
      <c r="LI2331" s="22"/>
      <c r="LJ2331" s="22"/>
      <c r="LK2331" s="22"/>
      <c r="LL2331" s="22"/>
      <c r="LM2331" s="22"/>
      <c r="LN2331" s="22"/>
      <c r="LO2331" s="22"/>
      <c r="LP2331" s="22"/>
      <c r="LQ2331" s="22"/>
      <c r="LR2331" s="22"/>
      <c r="LS2331" s="22"/>
      <c r="LT2331" s="22"/>
      <c r="LU2331" s="22"/>
      <c r="LV2331" s="22"/>
      <c r="LW2331" s="22"/>
      <c r="LX2331" s="22"/>
      <c r="LY2331" s="22"/>
      <c r="LZ2331" s="22"/>
      <c r="MA2331" s="22"/>
      <c r="MB2331" s="22"/>
      <c r="MC2331" s="22"/>
      <c r="MD2331" s="22"/>
      <c r="ME2331" s="22"/>
      <c r="MF2331" s="22"/>
      <c r="MG2331" s="24"/>
      <c r="MH2331" s="22"/>
      <c r="MI2331" s="22"/>
      <c r="MJ2331" s="22"/>
      <c r="MK2331" s="22"/>
      <c r="ML2331" s="22"/>
      <c r="MM2331" s="22"/>
      <c r="MN2331" s="22"/>
      <c r="MO2331" s="22"/>
      <c r="MP2331" s="22"/>
      <c r="MQ2331" s="22"/>
      <c r="MR2331" s="22"/>
      <c r="MS2331" s="22"/>
      <c r="MT2331" s="22"/>
      <c r="MU2331" s="22"/>
      <c r="MV2331" s="22"/>
      <c r="MW2331" s="22"/>
      <c r="MX2331" s="22"/>
      <c r="MY2331" s="22"/>
      <c r="MZ2331" s="22"/>
      <c r="NA2331" s="22"/>
      <c r="NB2331" s="22"/>
      <c r="NC2331" s="22"/>
      <c r="ND2331" s="22"/>
      <c r="NE2331" s="22"/>
      <c r="NF2331" s="22"/>
      <c r="NG2331" s="22"/>
      <c r="NH2331" s="22"/>
      <c r="NI2331" s="22"/>
      <c r="NJ2331" s="22"/>
      <c r="NK2331" s="22"/>
      <c r="NL2331" s="22"/>
      <c r="NM2331" s="24"/>
      <c r="NN2331" s="22"/>
      <c r="NO2331" s="22"/>
      <c r="NP2331" s="22"/>
      <c r="NQ2331" s="22"/>
      <c r="NR2331" s="22"/>
      <c r="NS2331" s="22"/>
      <c r="NT2331" s="22"/>
      <c r="NU2331" s="22"/>
      <c r="NV2331" s="22"/>
      <c r="NW2331" s="22"/>
      <c r="NX2331" s="22"/>
      <c r="NY2331" s="22"/>
      <c r="NZ2331" s="22"/>
      <c r="OA2331" s="22"/>
      <c r="OB2331" s="22"/>
      <c r="OC2331" s="22"/>
      <c r="OD2331" s="22"/>
      <c r="OE2331" s="22"/>
      <c r="OF2331" s="22"/>
      <c r="OG2331" s="22"/>
      <c r="OH2331" s="22"/>
      <c r="OI2331" s="22"/>
      <c r="OJ2331" s="22"/>
      <c r="OK2331" s="22"/>
      <c r="OL2331" s="22"/>
      <c r="OM2331" s="22"/>
      <c r="ON2331" s="22"/>
      <c r="OO2331" s="22"/>
      <c r="OP2331" s="22"/>
      <c r="OQ2331" s="22"/>
      <c r="OR2331" s="22"/>
    </row>
    <row r="2332" spans="1:408" ht="15" thickBot="1">
      <c r="A2332" s="1"/>
      <c r="B2332" s="12"/>
      <c r="C2332" s="12"/>
      <c r="D2332" s="22"/>
      <c r="E2332" s="54"/>
      <c r="F2332" s="54"/>
      <c r="G2332" s="54"/>
      <c r="H2332" s="55"/>
      <c r="I2332" s="22"/>
      <c r="J2332" s="56"/>
      <c r="K2332" s="81"/>
      <c r="L2332" s="57"/>
      <c r="M2332" s="57"/>
      <c r="N2332" s="55"/>
      <c r="O2332" s="58"/>
      <c r="P2332" s="58"/>
      <c r="Q2332" s="59"/>
      <c r="R2332" s="60"/>
      <c r="S2332" s="60"/>
      <c r="T2332" s="22"/>
      <c r="U2332" s="1"/>
      <c r="V2332" s="23"/>
      <c r="X2332" s="24"/>
      <c r="Y2332" s="24"/>
      <c r="Z2332" s="22"/>
      <c r="AA2332" s="22"/>
      <c r="AB2332" s="22"/>
      <c r="AC2332" s="22"/>
      <c r="AD2332" s="22"/>
      <c r="AE2332" s="22"/>
      <c r="AF2332" s="22"/>
      <c r="AG2332" s="22"/>
      <c r="AH2332" s="22"/>
      <c r="AI2332" s="22"/>
      <c r="AJ2332" s="22"/>
      <c r="AK2332" s="22"/>
      <c r="AL2332" s="22"/>
      <c r="AM2332" s="22"/>
      <c r="AN2332" s="22"/>
      <c r="AO2332" s="22"/>
      <c r="AP2332" s="22"/>
      <c r="AQ2332" s="22"/>
      <c r="AR2332" s="22"/>
      <c r="AS2332" s="22"/>
      <c r="AT2332" s="22"/>
      <c r="AU2332" s="22"/>
      <c r="AV2332" s="22"/>
      <c r="AW2332" s="22"/>
      <c r="AX2332" s="22"/>
      <c r="AY2332" s="22"/>
      <c r="AZ2332" s="22"/>
      <c r="BA2332" s="22"/>
      <c r="BB2332" s="22"/>
      <c r="BC2332" s="22"/>
      <c r="BD2332" s="22"/>
      <c r="BE2332" s="24"/>
      <c r="BF2332" s="22"/>
      <c r="BG2332" s="22"/>
      <c r="BH2332" s="22"/>
      <c r="BI2332" s="22"/>
      <c r="BJ2332" s="22"/>
      <c r="BK2332" s="22"/>
      <c r="BL2332" s="22"/>
      <c r="BM2332" s="22"/>
      <c r="BN2332" s="22"/>
      <c r="BO2332" s="22"/>
      <c r="BP2332" s="22"/>
      <c r="BQ2332" s="22"/>
      <c r="BR2332" s="22"/>
      <c r="BS2332" s="22"/>
      <c r="BT2332" s="22"/>
      <c r="BU2332" s="22"/>
      <c r="BV2332" s="22"/>
      <c r="BW2332" s="22"/>
      <c r="BX2332" s="22"/>
      <c r="BY2332" s="22"/>
      <c r="BZ2332" s="22"/>
      <c r="CA2332" s="22"/>
      <c r="CB2332" s="22"/>
      <c r="CC2332" s="22"/>
      <c r="CD2332" s="22"/>
      <c r="CE2332" s="22"/>
      <c r="CF2332" s="22"/>
      <c r="CG2332" s="22"/>
      <c r="CH2332" s="22"/>
      <c r="CI2332" s="22"/>
      <c r="CJ2332" s="22"/>
      <c r="CK2332" s="24"/>
      <c r="CL2332" s="22"/>
      <c r="CM2332" s="22"/>
      <c r="CN2332" s="22"/>
      <c r="CO2332" s="22"/>
      <c r="CP2332" s="22"/>
      <c r="CQ2332" s="22"/>
      <c r="CR2332" s="22"/>
      <c r="CS2332" s="22"/>
      <c r="CT2332" s="22"/>
      <c r="CU2332" s="22"/>
      <c r="CV2332" s="22"/>
      <c r="CW2332" s="22"/>
      <c r="CX2332" s="22"/>
      <c r="CY2332" s="22"/>
      <c r="CZ2332" s="22"/>
      <c r="DA2332" s="22"/>
      <c r="DB2332" s="22"/>
      <c r="DC2332" s="22"/>
      <c r="DD2332" s="22"/>
      <c r="DE2332" s="22"/>
      <c r="DF2332" s="22"/>
      <c r="DG2332" s="22"/>
      <c r="DH2332" s="22"/>
      <c r="DI2332" s="22"/>
      <c r="DJ2332" s="22"/>
      <c r="DK2332" s="22"/>
      <c r="DL2332" s="22"/>
      <c r="DM2332" s="22"/>
      <c r="DN2332" s="22"/>
      <c r="DO2332" s="22"/>
      <c r="DP2332" s="22"/>
      <c r="DQ2332" s="24"/>
      <c r="DR2332" s="22"/>
      <c r="DS2332" s="22"/>
      <c r="DT2332" s="22"/>
      <c r="DU2332" s="22"/>
      <c r="DV2332" s="22"/>
      <c r="DW2332" s="22"/>
      <c r="DX2332" s="22"/>
      <c r="DY2332" s="22"/>
      <c r="DZ2332" s="22"/>
      <c r="EA2332" s="22"/>
      <c r="EB2332" s="22"/>
      <c r="EC2332" s="22"/>
      <c r="ED2332" s="22"/>
      <c r="EE2332" s="22"/>
      <c r="EF2332" s="22"/>
      <c r="EG2332" s="22"/>
      <c r="EH2332" s="22"/>
      <c r="EI2332" s="22"/>
      <c r="EJ2332" s="22"/>
      <c r="EK2332" s="22"/>
      <c r="EL2332" s="22"/>
      <c r="EM2332" s="22"/>
      <c r="EN2332" s="22"/>
      <c r="EO2332" s="22"/>
      <c r="EP2332" s="22"/>
      <c r="EQ2332" s="22"/>
      <c r="ER2332" s="22"/>
      <c r="ES2332" s="22"/>
      <c r="ET2332" s="22"/>
      <c r="EU2332" s="22"/>
      <c r="EV2332" s="22"/>
      <c r="EW2332" s="24"/>
      <c r="EX2332" s="22"/>
      <c r="EY2332" s="22"/>
      <c r="EZ2332" s="22"/>
      <c r="FA2332" s="22"/>
      <c r="FB2332" s="22"/>
      <c r="FC2332" s="22"/>
      <c r="FD2332" s="22"/>
      <c r="FE2332" s="22"/>
      <c r="FF2332" s="22"/>
      <c r="FG2332" s="22"/>
      <c r="FH2332" s="22"/>
      <c r="FI2332" s="22"/>
      <c r="FJ2332" s="22"/>
      <c r="FK2332" s="22"/>
      <c r="FL2332" s="22"/>
      <c r="FM2332" s="22"/>
      <c r="FN2332" s="22"/>
      <c r="FO2332" s="22"/>
      <c r="FP2332" s="22"/>
      <c r="FQ2332" s="22"/>
      <c r="FR2332" s="22"/>
      <c r="FS2332" s="22"/>
      <c r="FT2332" s="22"/>
      <c r="FU2332" s="22"/>
      <c r="FV2332" s="22"/>
      <c r="FW2332" s="22"/>
      <c r="FX2332" s="22"/>
      <c r="FY2332" s="22"/>
      <c r="FZ2332" s="22"/>
      <c r="GA2332" s="22"/>
      <c r="GB2332" s="22"/>
      <c r="GC2332" s="24"/>
      <c r="GD2332" s="22"/>
      <c r="GE2332" s="22"/>
      <c r="GF2332" s="22"/>
      <c r="GG2332" s="22"/>
      <c r="GH2332" s="22"/>
      <c r="GI2332" s="22"/>
      <c r="GJ2332" s="22"/>
      <c r="GK2332" s="22"/>
      <c r="GL2332" s="22"/>
      <c r="GM2332" s="22"/>
      <c r="GN2332" s="22"/>
      <c r="GO2332" s="22"/>
      <c r="GP2332" s="22"/>
      <c r="GQ2332" s="22"/>
      <c r="GR2332" s="22"/>
      <c r="GS2332" s="22"/>
      <c r="GT2332" s="22"/>
      <c r="GU2332" s="22"/>
      <c r="GV2332" s="22"/>
      <c r="GW2332" s="22"/>
      <c r="GX2332" s="22"/>
      <c r="GY2332" s="22"/>
      <c r="GZ2332" s="22"/>
      <c r="HA2332" s="22"/>
      <c r="HB2332" s="22"/>
      <c r="HC2332" s="22"/>
      <c r="HD2332" s="22"/>
      <c r="HE2332" s="22"/>
      <c r="HF2332" s="22"/>
      <c r="HG2332" s="22"/>
      <c r="HH2332" s="22"/>
      <c r="HI2332" s="24"/>
      <c r="HJ2332" s="22"/>
      <c r="HK2332" s="22"/>
      <c r="HL2332" s="22"/>
      <c r="HM2332" s="22"/>
      <c r="HN2332" s="22"/>
      <c r="HO2332" s="22"/>
      <c r="HP2332" s="22"/>
      <c r="HQ2332" s="22"/>
      <c r="HR2332" s="22"/>
      <c r="HS2332" s="22"/>
      <c r="HT2332" s="22"/>
      <c r="HU2332" s="22"/>
      <c r="HV2332" s="22"/>
      <c r="HW2332" s="22"/>
      <c r="HX2332" s="22"/>
      <c r="HY2332" s="22"/>
      <c r="HZ2332" s="22"/>
      <c r="IA2332" s="22"/>
      <c r="IB2332" s="22"/>
      <c r="IC2332" s="22"/>
      <c r="ID2332" s="22"/>
      <c r="IE2332" s="22"/>
      <c r="IF2332" s="22"/>
      <c r="IG2332" s="22"/>
      <c r="IH2332" s="22"/>
      <c r="II2332" s="22"/>
      <c r="IJ2332" s="22"/>
      <c r="IK2332" s="22"/>
      <c r="IL2332" s="22"/>
      <c r="IM2332" s="22"/>
      <c r="IN2332" s="22"/>
      <c r="IO2332" s="24"/>
      <c r="IP2332" s="22"/>
      <c r="IQ2332" s="22"/>
      <c r="IR2332" s="22"/>
      <c r="IS2332" s="22"/>
      <c r="IT2332" s="22"/>
      <c r="IU2332" s="22"/>
      <c r="IV2332" s="22"/>
      <c r="IW2332" s="22"/>
      <c r="IX2332" s="22"/>
      <c r="IY2332" s="22"/>
      <c r="IZ2332" s="22"/>
      <c r="JA2332" s="22"/>
      <c r="JB2332" s="22"/>
      <c r="JC2332" s="22"/>
      <c r="JD2332" s="22"/>
      <c r="JE2332" s="22"/>
      <c r="JF2332" s="22"/>
      <c r="JG2332" s="22"/>
      <c r="JH2332" s="22"/>
      <c r="JI2332" s="22"/>
      <c r="JJ2332" s="22"/>
      <c r="JK2332" s="22"/>
      <c r="JL2332" s="22"/>
      <c r="JM2332" s="22"/>
      <c r="JN2332" s="22"/>
      <c r="JO2332" s="22"/>
      <c r="JP2332" s="22"/>
      <c r="JQ2332" s="22"/>
      <c r="JR2332" s="22"/>
      <c r="JS2332" s="22"/>
      <c r="JT2332" s="22"/>
      <c r="JU2332" s="24"/>
      <c r="JV2332" s="22"/>
      <c r="JW2332" s="22"/>
      <c r="JX2332" s="22"/>
      <c r="JY2332" s="22"/>
      <c r="JZ2332" s="22"/>
      <c r="KA2332" s="22"/>
      <c r="KB2332" s="22"/>
      <c r="KC2332" s="22"/>
      <c r="KD2332" s="22"/>
      <c r="KE2332" s="22"/>
      <c r="KF2332" s="22"/>
      <c r="KG2332" s="22"/>
      <c r="KH2332" s="22"/>
      <c r="KI2332" s="22"/>
      <c r="KJ2332" s="22"/>
      <c r="KK2332" s="22"/>
      <c r="KL2332" s="22"/>
      <c r="KM2332" s="22"/>
      <c r="KN2332" s="22"/>
      <c r="KO2332" s="22"/>
      <c r="KP2332" s="22"/>
      <c r="KQ2332" s="22"/>
      <c r="KR2332" s="22"/>
      <c r="KS2332" s="22"/>
      <c r="KT2332" s="22"/>
      <c r="KU2332" s="22"/>
      <c r="KV2332" s="22"/>
      <c r="KW2332" s="22"/>
      <c r="KX2332" s="22"/>
      <c r="KY2332" s="22"/>
      <c r="KZ2332" s="22"/>
      <c r="LA2332" s="24"/>
      <c r="LB2332" s="22"/>
      <c r="LC2332" s="22"/>
      <c r="LD2332" s="22"/>
      <c r="LE2332" s="22"/>
      <c r="LF2332" s="22"/>
      <c r="LG2332" s="22"/>
      <c r="LH2332" s="22"/>
      <c r="LI2332" s="22"/>
      <c r="LJ2332" s="22"/>
      <c r="LK2332" s="22"/>
      <c r="LL2332" s="22"/>
      <c r="LM2332" s="22"/>
      <c r="LN2332" s="22"/>
      <c r="LO2332" s="22"/>
      <c r="LP2332" s="22"/>
      <c r="LQ2332" s="22"/>
      <c r="LR2332" s="22"/>
      <c r="LS2332" s="22"/>
      <c r="LT2332" s="22"/>
      <c r="LU2332" s="22"/>
      <c r="LV2332" s="22"/>
      <c r="LW2332" s="22"/>
      <c r="LX2332" s="22"/>
      <c r="LY2332" s="22"/>
      <c r="LZ2332" s="22"/>
      <c r="MA2332" s="22"/>
      <c r="MB2332" s="22"/>
      <c r="MC2332" s="22"/>
      <c r="MD2332" s="22"/>
      <c r="ME2332" s="22"/>
      <c r="MF2332" s="22"/>
      <c r="MG2332" s="24"/>
      <c r="MH2332" s="22"/>
      <c r="MI2332" s="22"/>
      <c r="MJ2332" s="22"/>
      <c r="MK2332" s="22"/>
      <c r="ML2332" s="22"/>
      <c r="MM2332" s="22"/>
      <c r="MN2332" s="22"/>
      <c r="MO2332" s="22"/>
      <c r="MP2332" s="22"/>
      <c r="MQ2332" s="22"/>
      <c r="MR2332" s="22"/>
      <c r="MS2332" s="22"/>
      <c r="MT2332" s="22"/>
      <c r="MU2332" s="22"/>
      <c r="MV2332" s="22"/>
      <c r="MW2332" s="22"/>
      <c r="MX2332" s="22"/>
      <c r="MY2332" s="22"/>
      <c r="MZ2332" s="22"/>
      <c r="NA2332" s="22"/>
      <c r="NB2332" s="22"/>
      <c r="NC2332" s="22"/>
      <c r="ND2332" s="22"/>
      <c r="NE2332" s="22"/>
      <c r="NF2332" s="22"/>
      <c r="NG2332" s="22"/>
      <c r="NH2332" s="22"/>
      <c r="NI2332" s="22"/>
      <c r="NJ2332" s="22"/>
      <c r="NK2332" s="22"/>
      <c r="NL2332" s="22"/>
      <c r="NM2332" s="24"/>
      <c r="NN2332" s="22"/>
      <c r="NO2332" s="22"/>
      <c r="NP2332" s="22"/>
      <c r="NQ2332" s="22"/>
      <c r="NR2332" s="22"/>
      <c r="NS2332" s="22"/>
      <c r="NT2332" s="22"/>
      <c r="NU2332" s="22"/>
      <c r="NV2332" s="22"/>
      <c r="NW2332" s="22"/>
      <c r="NX2332" s="22"/>
      <c r="NY2332" s="22"/>
      <c r="NZ2332" s="22"/>
      <c r="OA2332" s="22"/>
      <c r="OB2332" s="22"/>
      <c r="OC2332" s="22"/>
      <c r="OD2332" s="22"/>
      <c r="OE2332" s="22"/>
      <c r="OF2332" s="22"/>
      <c r="OG2332" s="22"/>
      <c r="OH2332" s="22"/>
      <c r="OI2332" s="22"/>
      <c r="OJ2332" s="22"/>
      <c r="OK2332" s="22"/>
      <c r="OL2332" s="22"/>
      <c r="OM2332" s="22"/>
      <c r="ON2332" s="22"/>
      <c r="OO2332" s="22"/>
      <c r="OP2332" s="22"/>
      <c r="OQ2332" s="22"/>
      <c r="OR2332" s="22"/>
    </row>
    <row r="2333" spans="1:408" ht="15" thickBot="1">
      <c r="A2333" s="1"/>
      <c r="B2333" s="12"/>
      <c r="C2333" s="12"/>
      <c r="D2333" s="22"/>
      <c r="E2333" s="54"/>
      <c r="F2333" s="54"/>
      <c r="G2333" s="54"/>
      <c r="H2333" s="55"/>
      <c r="I2333" s="22"/>
      <c r="J2333" s="56"/>
      <c r="K2333" s="80"/>
      <c r="L2333" s="57"/>
      <c r="M2333" s="57"/>
      <c r="N2333" s="55"/>
      <c r="O2333" s="58"/>
      <c r="P2333" s="58"/>
      <c r="Q2333" s="59"/>
      <c r="R2333" s="60"/>
      <c r="S2333" s="60"/>
      <c r="T2333" s="22"/>
      <c r="U2333" s="1"/>
      <c r="V2333" s="23"/>
      <c r="X2333" s="24"/>
      <c r="Y2333" s="24"/>
      <c r="Z2333" s="22"/>
      <c r="AA2333" s="22"/>
      <c r="AB2333" s="22"/>
      <c r="AC2333" s="22"/>
      <c r="AD2333" s="22"/>
      <c r="AE2333" s="22"/>
      <c r="AF2333" s="22"/>
      <c r="AG2333" s="22"/>
      <c r="AH2333" s="22"/>
      <c r="AI2333" s="22"/>
      <c r="AJ2333" s="22"/>
      <c r="AK2333" s="22"/>
      <c r="AL2333" s="22"/>
      <c r="AM2333" s="22"/>
      <c r="AN2333" s="22"/>
      <c r="AO2333" s="22"/>
      <c r="AP2333" s="22"/>
      <c r="AQ2333" s="22"/>
      <c r="AR2333" s="22"/>
      <c r="AS2333" s="22"/>
      <c r="AT2333" s="22"/>
      <c r="AU2333" s="22"/>
      <c r="AV2333" s="22"/>
      <c r="AW2333" s="22"/>
      <c r="AX2333" s="22"/>
      <c r="AY2333" s="22"/>
      <c r="AZ2333" s="22"/>
      <c r="BA2333" s="22"/>
      <c r="BB2333" s="22"/>
      <c r="BC2333" s="22"/>
      <c r="BD2333" s="22"/>
      <c r="BE2333" s="24"/>
      <c r="BF2333" s="22"/>
      <c r="BG2333" s="22"/>
      <c r="BH2333" s="22"/>
      <c r="BI2333" s="22"/>
      <c r="BJ2333" s="22"/>
      <c r="BK2333" s="22"/>
      <c r="BL2333" s="22"/>
      <c r="BM2333" s="22"/>
      <c r="BN2333" s="22"/>
      <c r="BO2333" s="22"/>
      <c r="BP2333" s="22"/>
      <c r="BQ2333" s="22"/>
      <c r="BR2333" s="22"/>
      <c r="BS2333" s="22"/>
      <c r="BT2333" s="22"/>
      <c r="BU2333" s="22"/>
      <c r="BV2333" s="22"/>
      <c r="BW2333" s="22"/>
      <c r="BX2333" s="22"/>
      <c r="BY2333" s="22"/>
      <c r="BZ2333" s="22"/>
      <c r="CA2333" s="22"/>
      <c r="CB2333" s="22"/>
      <c r="CC2333" s="22"/>
      <c r="CD2333" s="22"/>
      <c r="CE2333" s="22"/>
      <c r="CF2333" s="22"/>
      <c r="CG2333" s="22"/>
      <c r="CH2333" s="22"/>
      <c r="CI2333" s="22"/>
      <c r="CJ2333" s="22"/>
      <c r="CK2333" s="24"/>
      <c r="CL2333" s="22"/>
      <c r="CM2333" s="22"/>
      <c r="CN2333" s="22"/>
      <c r="CO2333" s="22"/>
      <c r="CP2333" s="22"/>
      <c r="CQ2333" s="22"/>
      <c r="CR2333" s="22"/>
      <c r="CS2333" s="22"/>
      <c r="CT2333" s="22"/>
      <c r="CU2333" s="22"/>
      <c r="CV2333" s="22"/>
      <c r="CW2333" s="22"/>
      <c r="CX2333" s="22"/>
      <c r="CY2333" s="22"/>
      <c r="CZ2333" s="22"/>
      <c r="DA2333" s="22"/>
      <c r="DB2333" s="22"/>
      <c r="DC2333" s="22"/>
      <c r="DD2333" s="22"/>
      <c r="DE2333" s="22"/>
      <c r="DF2333" s="22"/>
      <c r="DG2333" s="22"/>
      <c r="DH2333" s="22"/>
      <c r="DI2333" s="22"/>
      <c r="DJ2333" s="22"/>
      <c r="DK2333" s="22"/>
      <c r="DL2333" s="22"/>
      <c r="DM2333" s="22"/>
      <c r="DN2333" s="22"/>
      <c r="DO2333" s="22"/>
      <c r="DP2333" s="22"/>
      <c r="DQ2333" s="24"/>
      <c r="DR2333" s="22"/>
      <c r="DS2333" s="22"/>
      <c r="DT2333" s="22"/>
      <c r="DU2333" s="22"/>
      <c r="DV2333" s="22"/>
      <c r="DW2333" s="22"/>
      <c r="DX2333" s="22"/>
      <c r="DY2333" s="22"/>
      <c r="DZ2333" s="22"/>
      <c r="EA2333" s="22"/>
      <c r="EB2333" s="22"/>
      <c r="EC2333" s="22"/>
      <c r="ED2333" s="22"/>
      <c r="EE2333" s="22"/>
      <c r="EF2333" s="22"/>
      <c r="EG2333" s="22"/>
      <c r="EH2333" s="22"/>
      <c r="EI2333" s="22"/>
      <c r="EJ2333" s="22"/>
      <c r="EK2333" s="22"/>
      <c r="EL2333" s="22"/>
      <c r="EM2333" s="22"/>
      <c r="EN2333" s="22"/>
      <c r="EO2333" s="22"/>
      <c r="EP2333" s="22"/>
      <c r="EQ2333" s="22"/>
      <c r="ER2333" s="22"/>
      <c r="ES2333" s="22"/>
      <c r="ET2333" s="22"/>
      <c r="EU2333" s="22"/>
      <c r="EV2333" s="22"/>
      <c r="EW2333" s="24"/>
      <c r="EX2333" s="22"/>
      <c r="EY2333" s="22"/>
      <c r="EZ2333" s="22"/>
      <c r="FA2333" s="22"/>
      <c r="FB2333" s="22"/>
      <c r="FC2333" s="22"/>
      <c r="FD2333" s="22"/>
      <c r="FE2333" s="22"/>
      <c r="FF2333" s="22"/>
      <c r="FG2333" s="22"/>
      <c r="FH2333" s="22"/>
      <c r="FI2333" s="22"/>
      <c r="FJ2333" s="22"/>
      <c r="FK2333" s="22"/>
      <c r="FL2333" s="22"/>
      <c r="FM2333" s="22"/>
      <c r="FN2333" s="22"/>
      <c r="FO2333" s="22"/>
      <c r="FP2333" s="22"/>
      <c r="FQ2333" s="22"/>
      <c r="FR2333" s="22"/>
      <c r="FS2333" s="22"/>
      <c r="FT2333" s="22"/>
      <c r="FU2333" s="22"/>
      <c r="FV2333" s="22"/>
      <c r="FW2333" s="22"/>
      <c r="FX2333" s="22"/>
      <c r="FY2333" s="22"/>
      <c r="FZ2333" s="22"/>
      <c r="GA2333" s="22"/>
      <c r="GB2333" s="22"/>
      <c r="GC2333" s="24"/>
      <c r="GD2333" s="22"/>
      <c r="GE2333" s="22"/>
      <c r="GF2333" s="22"/>
      <c r="GG2333" s="22"/>
      <c r="GH2333" s="22"/>
      <c r="GI2333" s="22"/>
      <c r="GJ2333" s="22"/>
      <c r="GK2333" s="22"/>
      <c r="GL2333" s="22"/>
      <c r="GM2333" s="22"/>
      <c r="GN2333" s="22"/>
      <c r="GO2333" s="22"/>
      <c r="GP2333" s="22"/>
      <c r="GQ2333" s="22"/>
      <c r="GR2333" s="22"/>
      <c r="GS2333" s="22"/>
      <c r="GT2333" s="22"/>
      <c r="GU2333" s="22"/>
      <c r="GV2333" s="22"/>
      <c r="GW2333" s="22"/>
      <c r="GX2333" s="22"/>
      <c r="GY2333" s="22"/>
      <c r="GZ2333" s="22"/>
      <c r="HA2333" s="22"/>
      <c r="HB2333" s="22"/>
      <c r="HC2333" s="22"/>
      <c r="HD2333" s="22"/>
      <c r="HE2333" s="22"/>
      <c r="HF2333" s="22"/>
      <c r="HG2333" s="22"/>
      <c r="HH2333" s="22"/>
      <c r="HI2333" s="24"/>
      <c r="HJ2333" s="22"/>
      <c r="HK2333" s="22"/>
      <c r="HL2333" s="22"/>
      <c r="HM2333" s="22"/>
      <c r="HN2333" s="22"/>
      <c r="HO2333" s="22"/>
      <c r="HP2333" s="22"/>
      <c r="HQ2333" s="22"/>
      <c r="HR2333" s="22"/>
      <c r="HS2333" s="22"/>
      <c r="HT2333" s="22"/>
      <c r="HU2333" s="22"/>
      <c r="HV2333" s="22"/>
      <c r="HW2333" s="22"/>
      <c r="HX2333" s="22"/>
      <c r="HY2333" s="22"/>
      <c r="HZ2333" s="22"/>
      <c r="IA2333" s="22"/>
      <c r="IB2333" s="22"/>
      <c r="IC2333" s="22"/>
      <c r="ID2333" s="22"/>
      <c r="IE2333" s="22"/>
      <c r="IF2333" s="22"/>
      <c r="IG2333" s="22"/>
      <c r="IH2333" s="22"/>
      <c r="II2333" s="22"/>
      <c r="IJ2333" s="22"/>
      <c r="IK2333" s="22"/>
      <c r="IL2333" s="22"/>
      <c r="IM2333" s="22"/>
      <c r="IN2333" s="22"/>
      <c r="IO2333" s="24"/>
      <c r="IP2333" s="22"/>
      <c r="IQ2333" s="22"/>
      <c r="IR2333" s="22"/>
      <c r="IS2333" s="22"/>
      <c r="IT2333" s="22"/>
      <c r="IU2333" s="22"/>
      <c r="IV2333" s="22"/>
      <c r="IW2333" s="22"/>
      <c r="IX2333" s="22"/>
      <c r="IY2333" s="22"/>
      <c r="IZ2333" s="22"/>
      <c r="JA2333" s="22"/>
      <c r="JB2333" s="22"/>
      <c r="JC2333" s="22"/>
      <c r="JD2333" s="22"/>
      <c r="JE2333" s="22"/>
      <c r="JF2333" s="22"/>
      <c r="JG2333" s="22"/>
      <c r="JH2333" s="22"/>
      <c r="JI2333" s="22"/>
      <c r="JJ2333" s="22"/>
      <c r="JK2333" s="22"/>
      <c r="JL2333" s="22"/>
      <c r="JM2333" s="22"/>
      <c r="JN2333" s="22"/>
      <c r="JO2333" s="22"/>
      <c r="JP2333" s="22"/>
      <c r="JQ2333" s="22"/>
      <c r="JR2333" s="22"/>
      <c r="JS2333" s="22"/>
      <c r="JT2333" s="22"/>
      <c r="JU2333" s="24"/>
      <c r="JV2333" s="22"/>
      <c r="JW2333" s="22"/>
      <c r="JX2333" s="22"/>
      <c r="JY2333" s="22"/>
      <c r="JZ2333" s="22"/>
      <c r="KA2333" s="22"/>
      <c r="KB2333" s="22"/>
      <c r="KC2333" s="22"/>
      <c r="KD2333" s="22"/>
      <c r="KE2333" s="22"/>
      <c r="KF2333" s="22"/>
      <c r="KG2333" s="22"/>
      <c r="KH2333" s="22"/>
      <c r="KI2333" s="22"/>
      <c r="KJ2333" s="22"/>
      <c r="KK2333" s="22"/>
      <c r="KL2333" s="22"/>
      <c r="KM2333" s="22"/>
      <c r="KN2333" s="22"/>
      <c r="KO2333" s="22"/>
      <c r="KP2333" s="22"/>
      <c r="KQ2333" s="22"/>
      <c r="KR2333" s="22"/>
      <c r="KS2333" s="22"/>
      <c r="KT2333" s="22"/>
      <c r="KU2333" s="22"/>
      <c r="KV2333" s="22"/>
      <c r="KW2333" s="22"/>
      <c r="KX2333" s="22"/>
      <c r="KY2333" s="22"/>
      <c r="KZ2333" s="22"/>
      <c r="LA2333" s="24"/>
      <c r="LB2333" s="22"/>
      <c r="LC2333" s="22"/>
      <c r="LD2333" s="22"/>
      <c r="LE2333" s="22"/>
      <c r="LF2333" s="22"/>
      <c r="LG2333" s="22"/>
      <c r="LH2333" s="22"/>
      <c r="LI2333" s="22"/>
      <c r="LJ2333" s="22"/>
      <c r="LK2333" s="22"/>
      <c r="LL2333" s="22"/>
      <c r="LM2333" s="22"/>
      <c r="LN2333" s="22"/>
      <c r="LO2333" s="22"/>
      <c r="LP2333" s="22"/>
      <c r="LQ2333" s="22"/>
      <c r="LR2333" s="22"/>
      <c r="LS2333" s="22"/>
      <c r="LT2333" s="22"/>
      <c r="LU2333" s="22"/>
      <c r="LV2333" s="22"/>
      <c r="LW2333" s="22"/>
      <c r="LX2333" s="22"/>
      <c r="LY2333" s="22"/>
      <c r="LZ2333" s="22"/>
      <c r="MA2333" s="22"/>
      <c r="MB2333" s="22"/>
      <c r="MC2333" s="22"/>
      <c r="MD2333" s="22"/>
      <c r="ME2333" s="22"/>
      <c r="MF2333" s="22"/>
      <c r="MG2333" s="24"/>
      <c r="MH2333" s="22"/>
      <c r="MI2333" s="22"/>
      <c r="MJ2333" s="22"/>
      <c r="MK2333" s="22"/>
      <c r="ML2333" s="22"/>
      <c r="MM2333" s="22"/>
      <c r="MN2333" s="22"/>
      <c r="MO2333" s="22"/>
      <c r="MP2333" s="22"/>
      <c r="MQ2333" s="22"/>
      <c r="MR2333" s="22"/>
      <c r="MS2333" s="22"/>
      <c r="MT2333" s="22"/>
      <c r="MU2333" s="22"/>
      <c r="MV2333" s="22"/>
      <c r="MW2333" s="22"/>
      <c r="MX2333" s="22"/>
      <c r="MY2333" s="22"/>
      <c r="MZ2333" s="22"/>
      <c r="NA2333" s="22"/>
      <c r="NB2333" s="22"/>
      <c r="NC2333" s="22"/>
      <c r="ND2333" s="22"/>
      <c r="NE2333" s="22"/>
      <c r="NF2333" s="22"/>
      <c r="NG2333" s="22"/>
      <c r="NH2333" s="22"/>
      <c r="NI2333" s="22"/>
      <c r="NJ2333" s="22"/>
      <c r="NK2333" s="22"/>
      <c r="NL2333" s="22"/>
      <c r="NM2333" s="24"/>
      <c r="NN2333" s="22"/>
      <c r="NO2333" s="22"/>
      <c r="NP2333" s="22"/>
      <c r="NQ2333" s="22"/>
      <c r="NR2333" s="22"/>
      <c r="NS2333" s="22"/>
      <c r="NT2333" s="22"/>
      <c r="NU2333" s="22"/>
      <c r="NV2333" s="22"/>
      <c r="NW2333" s="22"/>
      <c r="NX2333" s="22"/>
      <c r="NY2333" s="22"/>
      <c r="NZ2333" s="22"/>
      <c r="OA2333" s="22"/>
      <c r="OB2333" s="22"/>
      <c r="OC2333" s="22"/>
      <c r="OD2333" s="22"/>
      <c r="OE2333" s="22"/>
      <c r="OF2333" s="22"/>
      <c r="OG2333" s="22"/>
      <c r="OH2333" s="22"/>
      <c r="OI2333" s="22"/>
      <c r="OJ2333" s="22"/>
      <c r="OK2333" s="22"/>
      <c r="OL2333" s="22"/>
      <c r="OM2333" s="22"/>
      <c r="ON2333" s="22"/>
      <c r="OO2333" s="22"/>
      <c r="OP2333" s="22"/>
      <c r="OQ2333" s="22"/>
      <c r="OR2333" s="22"/>
    </row>
    <row r="2334" spans="1:408" ht="15" thickBot="1">
      <c r="A2334" s="1"/>
      <c r="B2334" s="12"/>
      <c r="C2334" s="12"/>
      <c r="D2334" s="22"/>
      <c r="E2334" s="54"/>
      <c r="F2334" s="54"/>
      <c r="G2334" s="54"/>
      <c r="H2334" s="55"/>
      <c r="I2334" s="22"/>
      <c r="J2334" s="56"/>
      <c r="K2334" s="81"/>
      <c r="L2334" s="57"/>
      <c r="M2334" s="57"/>
      <c r="N2334" s="55"/>
      <c r="O2334" s="58"/>
      <c r="P2334" s="58"/>
      <c r="Q2334" s="59"/>
      <c r="R2334" s="60"/>
      <c r="S2334" s="60"/>
      <c r="T2334" s="22"/>
      <c r="U2334" s="1"/>
      <c r="V2334" s="23"/>
      <c r="X2334" s="24"/>
      <c r="Y2334" s="24"/>
      <c r="Z2334" s="22"/>
      <c r="AA2334" s="22"/>
      <c r="AB2334" s="22"/>
      <c r="AC2334" s="22"/>
      <c r="AD2334" s="22"/>
      <c r="AE2334" s="22"/>
      <c r="AF2334" s="22"/>
      <c r="AG2334" s="22"/>
      <c r="AH2334" s="22"/>
      <c r="AI2334" s="22"/>
      <c r="AJ2334" s="22"/>
      <c r="AK2334" s="22"/>
      <c r="AL2334" s="22"/>
      <c r="AM2334" s="22"/>
      <c r="AN2334" s="22"/>
      <c r="AO2334" s="22"/>
      <c r="AP2334" s="22"/>
      <c r="AQ2334" s="22"/>
      <c r="AR2334" s="22"/>
      <c r="AS2334" s="22"/>
      <c r="AT2334" s="22"/>
      <c r="AU2334" s="22"/>
      <c r="AV2334" s="22"/>
      <c r="AW2334" s="22"/>
      <c r="AX2334" s="22"/>
      <c r="AY2334" s="22"/>
      <c r="AZ2334" s="22"/>
      <c r="BA2334" s="22"/>
      <c r="BB2334" s="22"/>
      <c r="BC2334" s="22"/>
      <c r="BD2334" s="22"/>
      <c r="BE2334" s="24"/>
      <c r="BF2334" s="22"/>
      <c r="BG2334" s="22"/>
      <c r="BH2334" s="22"/>
      <c r="BI2334" s="22"/>
      <c r="BJ2334" s="22"/>
      <c r="BK2334" s="22"/>
      <c r="BL2334" s="22"/>
      <c r="BM2334" s="22"/>
      <c r="BN2334" s="22"/>
      <c r="BO2334" s="22"/>
      <c r="BP2334" s="22"/>
      <c r="BQ2334" s="22"/>
      <c r="BR2334" s="22"/>
      <c r="BS2334" s="22"/>
      <c r="BT2334" s="22"/>
      <c r="BU2334" s="22"/>
      <c r="BV2334" s="22"/>
      <c r="BW2334" s="22"/>
      <c r="BX2334" s="22"/>
      <c r="BY2334" s="22"/>
      <c r="BZ2334" s="22"/>
      <c r="CA2334" s="22"/>
      <c r="CB2334" s="22"/>
      <c r="CC2334" s="22"/>
      <c r="CD2334" s="22"/>
      <c r="CE2334" s="22"/>
      <c r="CF2334" s="22"/>
      <c r="CG2334" s="22"/>
      <c r="CH2334" s="22"/>
      <c r="CI2334" s="22"/>
      <c r="CJ2334" s="22"/>
      <c r="CK2334" s="24"/>
      <c r="CL2334" s="22"/>
      <c r="CM2334" s="22"/>
      <c r="CN2334" s="22"/>
      <c r="CO2334" s="22"/>
      <c r="CP2334" s="22"/>
      <c r="CQ2334" s="22"/>
      <c r="CR2334" s="22"/>
      <c r="CS2334" s="22"/>
      <c r="CT2334" s="22"/>
      <c r="CU2334" s="22"/>
      <c r="CV2334" s="22"/>
      <c r="CW2334" s="22"/>
      <c r="CX2334" s="22"/>
      <c r="CY2334" s="22"/>
      <c r="CZ2334" s="22"/>
      <c r="DA2334" s="22"/>
      <c r="DB2334" s="22"/>
      <c r="DC2334" s="22"/>
      <c r="DD2334" s="22"/>
      <c r="DE2334" s="22"/>
      <c r="DF2334" s="22"/>
      <c r="DG2334" s="22"/>
      <c r="DH2334" s="22"/>
      <c r="DI2334" s="22"/>
      <c r="DJ2334" s="22"/>
      <c r="DK2334" s="22"/>
      <c r="DL2334" s="22"/>
      <c r="DM2334" s="22"/>
      <c r="DN2334" s="22"/>
      <c r="DO2334" s="22"/>
      <c r="DP2334" s="22"/>
      <c r="DQ2334" s="24"/>
      <c r="DR2334" s="22"/>
      <c r="DS2334" s="22"/>
      <c r="DT2334" s="22"/>
      <c r="DU2334" s="22"/>
      <c r="DV2334" s="22"/>
      <c r="DW2334" s="22"/>
      <c r="DX2334" s="22"/>
      <c r="DY2334" s="22"/>
      <c r="DZ2334" s="22"/>
      <c r="EA2334" s="22"/>
      <c r="EB2334" s="22"/>
      <c r="EC2334" s="22"/>
      <c r="ED2334" s="22"/>
      <c r="EE2334" s="22"/>
      <c r="EF2334" s="22"/>
      <c r="EG2334" s="22"/>
      <c r="EH2334" s="22"/>
      <c r="EI2334" s="22"/>
      <c r="EJ2334" s="22"/>
      <c r="EK2334" s="22"/>
      <c r="EL2334" s="22"/>
      <c r="EM2334" s="22"/>
      <c r="EN2334" s="22"/>
      <c r="EO2334" s="22"/>
      <c r="EP2334" s="22"/>
      <c r="EQ2334" s="22"/>
      <c r="ER2334" s="22"/>
      <c r="ES2334" s="22"/>
      <c r="ET2334" s="22"/>
      <c r="EU2334" s="22"/>
      <c r="EV2334" s="22"/>
      <c r="EW2334" s="24"/>
      <c r="EX2334" s="22"/>
      <c r="EY2334" s="22"/>
      <c r="EZ2334" s="22"/>
      <c r="FA2334" s="22"/>
      <c r="FB2334" s="22"/>
      <c r="FC2334" s="22"/>
      <c r="FD2334" s="22"/>
      <c r="FE2334" s="22"/>
      <c r="FF2334" s="22"/>
      <c r="FG2334" s="22"/>
      <c r="FH2334" s="22"/>
      <c r="FI2334" s="22"/>
      <c r="FJ2334" s="22"/>
      <c r="FK2334" s="22"/>
      <c r="FL2334" s="22"/>
      <c r="FM2334" s="22"/>
      <c r="FN2334" s="22"/>
      <c r="FO2334" s="22"/>
      <c r="FP2334" s="22"/>
      <c r="FQ2334" s="22"/>
      <c r="FR2334" s="22"/>
      <c r="FS2334" s="22"/>
      <c r="FT2334" s="22"/>
      <c r="FU2334" s="22"/>
      <c r="FV2334" s="22"/>
      <c r="FW2334" s="22"/>
      <c r="FX2334" s="22"/>
      <c r="FY2334" s="22"/>
      <c r="FZ2334" s="22"/>
      <c r="GA2334" s="22"/>
      <c r="GB2334" s="22"/>
      <c r="GC2334" s="24"/>
      <c r="GD2334" s="22"/>
      <c r="GE2334" s="22"/>
      <c r="GF2334" s="22"/>
      <c r="GG2334" s="22"/>
      <c r="GH2334" s="22"/>
      <c r="GI2334" s="22"/>
      <c r="GJ2334" s="22"/>
      <c r="GK2334" s="22"/>
      <c r="GL2334" s="22"/>
      <c r="GM2334" s="22"/>
      <c r="GN2334" s="22"/>
      <c r="GO2334" s="22"/>
      <c r="GP2334" s="22"/>
      <c r="GQ2334" s="22"/>
      <c r="GR2334" s="22"/>
      <c r="GS2334" s="22"/>
      <c r="GT2334" s="22"/>
      <c r="GU2334" s="22"/>
      <c r="GV2334" s="22"/>
      <c r="GW2334" s="22"/>
      <c r="GX2334" s="22"/>
      <c r="GY2334" s="22"/>
      <c r="GZ2334" s="22"/>
      <c r="HA2334" s="22"/>
      <c r="HB2334" s="22"/>
      <c r="HC2334" s="22"/>
      <c r="HD2334" s="22"/>
      <c r="HE2334" s="22"/>
      <c r="HF2334" s="22"/>
      <c r="HG2334" s="22"/>
      <c r="HH2334" s="22"/>
      <c r="HI2334" s="24"/>
      <c r="HJ2334" s="22"/>
      <c r="HK2334" s="22"/>
      <c r="HL2334" s="22"/>
      <c r="HM2334" s="22"/>
      <c r="HN2334" s="22"/>
      <c r="HO2334" s="22"/>
      <c r="HP2334" s="22"/>
      <c r="HQ2334" s="22"/>
      <c r="HR2334" s="22"/>
      <c r="HS2334" s="22"/>
      <c r="HT2334" s="22"/>
      <c r="HU2334" s="22"/>
      <c r="HV2334" s="22"/>
      <c r="HW2334" s="22"/>
      <c r="HX2334" s="22"/>
      <c r="HY2334" s="22"/>
      <c r="HZ2334" s="22"/>
      <c r="IA2334" s="22"/>
      <c r="IB2334" s="22"/>
      <c r="IC2334" s="22"/>
      <c r="ID2334" s="22"/>
      <c r="IE2334" s="22"/>
      <c r="IF2334" s="22"/>
      <c r="IG2334" s="22"/>
      <c r="IH2334" s="22"/>
      <c r="II2334" s="22"/>
      <c r="IJ2334" s="22"/>
      <c r="IK2334" s="22"/>
      <c r="IL2334" s="22"/>
      <c r="IM2334" s="22"/>
      <c r="IN2334" s="22"/>
      <c r="IO2334" s="24"/>
      <c r="IP2334" s="22"/>
      <c r="IQ2334" s="22"/>
      <c r="IR2334" s="22"/>
      <c r="IS2334" s="22"/>
      <c r="IT2334" s="22"/>
      <c r="IU2334" s="22"/>
      <c r="IV2334" s="22"/>
      <c r="IW2334" s="22"/>
      <c r="IX2334" s="22"/>
      <c r="IY2334" s="22"/>
      <c r="IZ2334" s="22"/>
      <c r="JA2334" s="22"/>
      <c r="JB2334" s="22"/>
      <c r="JC2334" s="22"/>
      <c r="JD2334" s="22"/>
      <c r="JE2334" s="22"/>
      <c r="JF2334" s="22"/>
      <c r="JG2334" s="22"/>
      <c r="JH2334" s="22"/>
      <c r="JI2334" s="22"/>
      <c r="JJ2334" s="22"/>
      <c r="JK2334" s="22"/>
      <c r="JL2334" s="22"/>
      <c r="JM2334" s="22"/>
      <c r="JN2334" s="22"/>
      <c r="JO2334" s="22"/>
      <c r="JP2334" s="22"/>
      <c r="JQ2334" s="22"/>
      <c r="JR2334" s="22"/>
      <c r="JS2334" s="22"/>
      <c r="JT2334" s="22"/>
      <c r="JU2334" s="24"/>
      <c r="JV2334" s="22"/>
      <c r="JW2334" s="22"/>
      <c r="JX2334" s="22"/>
      <c r="JY2334" s="22"/>
      <c r="JZ2334" s="22"/>
      <c r="KA2334" s="22"/>
      <c r="KB2334" s="22"/>
      <c r="KC2334" s="22"/>
      <c r="KD2334" s="22"/>
      <c r="KE2334" s="22"/>
      <c r="KF2334" s="22"/>
      <c r="KG2334" s="22"/>
      <c r="KH2334" s="22"/>
      <c r="KI2334" s="22"/>
      <c r="KJ2334" s="22"/>
      <c r="KK2334" s="22"/>
      <c r="KL2334" s="22"/>
      <c r="KM2334" s="22"/>
      <c r="KN2334" s="22"/>
      <c r="KO2334" s="22"/>
      <c r="KP2334" s="22"/>
      <c r="KQ2334" s="22"/>
      <c r="KR2334" s="22"/>
      <c r="KS2334" s="22"/>
      <c r="KT2334" s="22"/>
      <c r="KU2334" s="22"/>
      <c r="KV2334" s="22"/>
      <c r="KW2334" s="22"/>
      <c r="KX2334" s="22"/>
      <c r="KY2334" s="22"/>
      <c r="KZ2334" s="22"/>
      <c r="LA2334" s="24"/>
      <c r="LB2334" s="22"/>
      <c r="LC2334" s="22"/>
      <c r="LD2334" s="22"/>
      <c r="LE2334" s="22"/>
      <c r="LF2334" s="22"/>
      <c r="LG2334" s="22"/>
      <c r="LH2334" s="22"/>
      <c r="LI2334" s="22"/>
      <c r="LJ2334" s="22"/>
      <c r="LK2334" s="22"/>
      <c r="LL2334" s="22"/>
      <c r="LM2334" s="22"/>
      <c r="LN2334" s="22"/>
      <c r="LO2334" s="22"/>
      <c r="LP2334" s="22"/>
      <c r="LQ2334" s="22"/>
      <c r="LR2334" s="22"/>
      <c r="LS2334" s="22"/>
      <c r="LT2334" s="22"/>
      <c r="LU2334" s="22"/>
      <c r="LV2334" s="22"/>
      <c r="LW2334" s="22"/>
      <c r="LX2334" s="22"/>
      <c r="LY2334" s="22"/>
      <c r="LZ2334" s="22"/>
      <c r="MA2334" s="22"/>
      <c r="MB2334" s="22"/>
      <c r="MC2334" s="22"/>
      <c r="MD2334" s="22"/>
      <c r="ME2334" s="22"/>
      <c r="MF2334" s="22"/>
      <c r="MG2334" s="24"/>
      <c r="MH2334" s="22"/>
      <c r="MI2334" s="22"/>
      <c r="MJ2334" s="22"/>
      <c r="MK2334" s="22"/>
      <c r="ML2334" s="22"/>
      <c r="MM2334" s="22"/>
      <c r="MN2334" s="22"/>
      <c r="MO2334" s="22"/>
      <c r="MP2334" s="22"/>
      <c r="MQ2334" s="22"/>
      <c r="MR2334" s="22"/>
      <c r="MS2334" s="22"/>
      <c r="MT2334" s="22"/>
      <c r="MU2334" s="22"/>
      <c r="MV2334" s="22"/>
      <c r="MW2334" s="22"/>
      <c r="MX2334" s="22"/>
      <c r="MY2334" s="22"/>
      <c r="MZ2334" s="22"/>
      <c r="NA2334" s="22"/>
      <c r="NB2334" s="22"/>
      <c r="NC2334" s="22"/>
      <c r="ND2334" s="22"/>
      <c r="NE2334" s="22"/>
      <c r="NF2334" s="22"/>
      <c r="NG2334" s="22"/>
      <c r="NH2334" s="22"/>
      <c r="NI2334" s="22"/>
      <c r="NJ2334" s="22"/>
      <c r="NK2334" s="22"/>
      <c r="NL2334" s="22"/>
      <c r="NM2334" s="24"/>
      <c r="NN2334" s="22"/>
      <c r="NO2334" s="22"/>
      <c r="NP2334" s="22"/>
      <c r="NQ2334" s="22"/>
      <c r="NR2334" s="22"/>
      <c r="NS2334" s="22"/>
      <c r="NT2334" s="22"/>
      <c r="NU2334" s="22"/>
      <c r="NV2334" s="22"/>
      <c r="NW2334" s="22"/>
      <c r="NX2334" s="22"/>
      <c r="NY2334" s="22"/>
      <c r="NZ2334" s="22"/>
      <c r="OA2334" s="22"/>
      <c r="OB2334" s="22"/>
      <c r="OC2334" s="22"/>
      <c r="OD2334" s="22"/>
      <c r="OE2334" s="22"/>
      <c r="OF2334" s="22"/>
      <c r="OG2334" s="22"/>
      <c r="OH2334" s="22"/>
      <c r="OI2334" s="22"/>
      <c r="OJ2334" s="22"/>
      <c r="OK2334" s="22"/>
      <c r="OL2334" s="22"/>
      <c r="OM2334" s="22"/>
      <c r="ON2334" s="22"/>
      <c r="OO2334" s="22"/>
      <c r="OP2334" s="22"/>
      <c r="OQ2334" s="22"/>
      <c r="OR2334" s="22"/>
    </row>
    <row r="2335" spans="1:408" ht="15" thickBot="1">
      <c r="A2335" s="1"/>
      <c r="B2335" s="12"/>
      <c r="C2335" s="12"/>
      <c r="D2335" s="22"/>
      <c r="E2335" s="54"/>
      <c r="F2335" s="54"/>
      <c r="G2335" s="54"/>
      <c r="H2335" s="55"/>
      <c r="I2335" s="22"/>
      <c r="J2335" s="56"/>
      <c r="K2335" s="80"/>
      <c r="L2335" s="57"/>
      <c r="M2335" s="57"/>
      <c r="N2335" s="55"/>
      <c r="O2335" s="58"/>
      <c r="P2335" s="58"/>
      <c r="Q2335" s="59"/>
      <c r="R2335" s="60"/>
      <c r="S2335" s="60"/>
      <c r="T2335" s="22"/>
      <c r="U2335" s="1"/>
      <c r="V2335" s="23"/>
      <c r="X2335" s="24"/>
      <c r="Y2335" s="24"/>
      <c r="Z2335" s="22"/>
      <c r="AA2335" s="22"/>
      <c r="AB2335" s="22"/>
      <c r="AC2335" s="22"/>
      <c r="AD2335" s="22"/>
      <c r="AE2335" s="22"/>
      <c r="AF2335" s="22"/>
      <c r="AG2335" s="22"/>
      <c r="AH2335" s="22"/>
      <c r="AI2335" s="22"/>
      <c r="AJ2335" s="22"/>
      <c r="AK2335" s="22"/>
      <c r="AL2335" s="22"/>
      <c r="AM2335" s="22"/>
      <c r="AN2335" s="22"/>
      <c r="AO2335" s="22"/>
      <c r="AP2335" s="22"/>
      <c r="AQ2335" s="22"/>
      <c r="AR2335" s="22"/>
      <c r="AS2335" s="22"/>
      <c r="AT2335" s="22"/>
      <c r="AU2335" s="22"/>
      <c r="AV2335" s="22"/>
      <c r="AW2335" s="22"/>
      <c r="AX2335" s="22"/>
      <c r="AY2335" s="22"/>
      <c r="AZ2335" s="22"/>
      <c r="BA2335" s="22"/>
      <c r="BB2335" s="22"/>
      <c r="BC2335" s="22"/>
      <c r="BD2335" s="22"/>
      <c r="BE2335" s="24"/>
      <c r="BF2335" s="22"/>
      <c r="BG2335" s="22"/>
      <c r="BH2335" s="22"/>
      <c r="BI2335" s="22"/>
      <c r="BJ2335" s="22"/>
      <c r="BK2335" s="22"/>
      <c r="BL2335" s="22"/>
      <c r="BM2335" s="22"/>
      <c r="BN2335" s="22"/>
      <c r="BO2335" s="22"/>
      <c r="BP2335" s="22"/>
      <c r="BQ2335" s="22"/>
      <c r="BR2335" s="22"/>
      <c r="BS2335" s="22"/>
      <c r="BT2335" s="22"/>
      <c r="BU2335" s="22"/>
      <c r="BV2335" s="22"/>
      <c r="BW2335" s="22"/>
      <c r="BX2335" s="22"/>
      <c r="BY2335" s="22"/>
      <c r="BZ2335" s="22"/>
      <c r="CA2335" s="22"/>
      <c r="CB2335" s="22"/>
      <c r="CC2335" s="22"/>
      <c r="CD2335" s="22"/>
      <c r="CE2335" s="22"/>
      <c r="CF2335" s="22"/>
      <c r="CG2335" s="22"/>
      <c r="CH2335" s="22"/>
      <c r="CI2335" s="22"/>
      <c r="CJ2335" s="22"/>
      <c r="CK2335" s="24"/>
      <c r="CL2335" s="22"/>
      <c r="CM2335" s="22"/>
      <c r="CN2335" s="22"/>
      <c r="CO2335" s="22"/>
      <c r="CP2335" s="22"/>
      <c r="CQ2335" s="22"/>
      <c r="CR2335" s="22"/>
      <c r="CS2335" s="22"/>
      <c r="CT2335" s="22"/>
      <c r="CU2335" s="22"/>
      <c r="CV2335" s="22"/>
      <c r="CW2335" s="22"/>
      <c r="CX2335" s="22"/>
      <c r="CY2335" s="22"/>
      <c r="CZ2335" s="22"/>
      <c r="DA2335" s="22"/>
      <c r="DB2335" s="22"/>
      <c r="DC2335" s="22"/>
      <c r="DD2335" s="22"/>
      <c r="DE2335" s="22"/>
      <c r="DF2335" s="22"/>
      <c r="DG2335" s="22"/>
      <c r="DH2335" s="22"/>
      <c r="DI2335" s="22"/>
      <c r="DJ2335" s="22"/>
      <c r="DK2335" s="22"/>
      <c r="DL2335" s="22"/>
      <c r="DM2335" s="22"/>
      <c r="DN2335" s="22"/>
      <c r="DO2335" s="22"/>
      <c r="DP2335" s="22"/>
      <c r="DQ2335" s="24"/>
      <c r="DR2335" s="22"/>
      <c r="DS2335" s="22"/>
      <c r="DT2335" s="22"/>
      <c r="DU2335" s="22"/>
      <c r="DV2335" s="22"/>
      <c r="DW2335" s="22"/>
      <c r="DX2335" s="22"/>
      <c r="DY2335" s="22"/>
      <c r="DZ2335" s="22"/>
      <c r="EA2335" s="22"/>
      <c r="EB2335" s="22"/>
      <c r="EC2335" s="22"/>
      <c r="ED2335" s="22"/>
      <c r="EE2335" s="22"/>
      <c r="EF2335" s="22"/>
      <c r="EG2335" s="22"/>
      <c r="EH2335" s="22"/>
      <c r="EI2335" s="22"/>
      <c r="EJ2335" s="22"/>
      <c r="EK2335" s="22"/>
      <c r="EL2335" s="22"/>
      <c r="EM2335" s="22"/>
      <c r="EN2335" s="22"/>
      <c r="EO2335" s="22"/>
      <c r="EP2335" s="22"/>
      <c r="EQ2335" s="22"/>
      <c r="ER2335" s="22"/>
      <c r="ES2335" s="22"/>
      <c r="ET2335" s="22"/>
      <c r="EU2335" s="22"/>
      <c r="EV2335" s="22"/>
      <c r="EW2335" s="24"/>
      <c r="EX2335" s="22"/>
      <c r="EY2335" s="22"/>
      <c r="EZ2335" s="22"/>
      <c r="FA2335" s="22"/>
      <c r="FB2335" s="22"/>
      <c r="FC2335" s="22"/>
      <c r="FD2335" s="22"/>
      <c r="FE2335" s="22"/>
      <c r="FF2335" s="22"/>
      <c r="FG2335" s="22"/>
      <c r="FH2335" s="22"/>
      <c r="FI2335" s="22"/>
      <c r="FJ2335" s="22"/>
      <c r="FK2335" s="22"/>
      <c r="FL2335" s="22"/>
      <c r="FM2335" s="22"/>
      <c r="FN2335" s="22"/>
      <c r="FO2335" s="22"/>
      <c r="FP2335" s="22"/>
      <c r="FQ2335" s="22"/>
      <c r="FR2335" s="22"/>
      <c r="FS2335" s="22"/>
      <c r="FT2335" s="22"/>
      <c r="FU2335" s="22"/>
      <c r="FV2335" s="22"/>
      <c r="FW2335" s="22"/>
      <c r="FX2335" s="22"/>
      <c r="FY2335" s="22"/>
      <c r="FZ2335" s="22"/>
      <c r="GA2335" s="22"/>
      <c r="GB2335" s="22"/>
      <c r="GC2335" s="24"/>
      <c r="GD2335" s="22"/>
      <c r="GE2335" s="22"/>
      <c r="GF2335" s="22"/>
      <c r="GG2335" s="22"/>
      <c r="GH2335" s="22"/>
      <c r="GI2335" s="22"/>
      <c r="GJ2335" s="22"/>
      <c r="GK2335" s="22"/>
      <c r="GL2335" s="22"/>
      <c r="GM2335" s="22"/>
      <c r="GN2335" s="22"/>
      <c r="GO2335" s="22"/>
      <c r="GP2335" s="22"/>
      <c r="GQ2335" s="22"/>
      <c r="GR2335" s="22"/>
      <c r="GS2335" s="22"/>
      <c r="GT2335" s="22"/>
      <c r="GU2335" s="22"/>
      <c r="GV2335" s="22"/>
      <c r="GW2335" s="22"/>
      <c r="GX2335" s="22"/>
      <c r="GY2335" s="22"/>
      <c r="GZ2335" s="22"/>
      <c r="HA2335" s="22"/>
      <c r="HB2335" s="22"/>
      <c r="HC2335" s="22"/>
      <c r="HD2335" s="22"/>
      <c r="HE2335" s="22"/>
      <c r="HF2335" s="22"/>
      <c r="HG2335" s="22"/>
      <c r="HH2335" s="22"/>
      <c r="HI2335" s="24"/>
      <c r="HJ2335" s="22"/>
      <c r="HK2335" s="22"/>
      <c r="HL2335" s="22"/>
      <c r="HM2335" s="22"/>
      <c r="HN2335" s="22"/>
      <c r="HO2335" s="22"/>
      <c r="HP2335" s="22"/>
      <c r="HQ2335" s="22"/>
      <c r="HR2335" s="22"/>
      <c r="HS2335" s="22"/>
      <c r="HT2335" s="22"/>
      <c r="HU2335" s="22"/>
      <c r="HV2335" s="22"/>
      <c r="HW2335" s="22"/>
      <c r="HX2335" s="22"/>
      <c r="HY2335" s="22"/>
      <c r="HZ2335" s="22"/>
      <c r="IA2335" s="22"/>
      <c r="IB2335" s="22"/>
      <c r="IC2335" s="22"/>
      <c r="ID2335" s="22"/>
      <c r="IE2335" s="22"/>
      <c r="IF2335" s="22"/>
      <c r="IG2335" s="22"/>
      <c r="IH2335" s="22"/>
      <c r="II2335" s="22"/>
      <c r="IJ2335" s="22"/>
      <c r="IK2335" s="22"/>
      <c r="IL2335" s="22"/>
      <c r="IM2335" s="22"/>
      <c r="IN2335" s="22"/>
      <c r="IO2335" s="24"/>
      <c r="IP2335" s="22"/>
      <c r="IQ2335" s="22"/>
      <c r="IR2335" s="22"/>
      <c r="IS2335" s="22"/>
      <c r="IT2335" s="22"/>
      <c r="IU2335" s="22"/>
      <c r="IV2335" s="22"/>
      <c r="IW2335" s="22"/>
      <c r="IX2335" s="22"/>
      <c r="IY2335" s="22"/>
      <c r="IZ2335" s="22"/>
      <c r="JA2335" s="22"/>
      <c r="JB2335" s="22"/>
      <c r="JC2335" s="22"/>
      <c r="JD2335" s="22"/>
      <c r="JE2335" s="22"/>
      <c r="JF2335" s="22"/>
      <c r="JG2335" s="22"/>
      <c r="JH2335" s="22"/>
      <c r="JI2335" s="22"/>
      <c r="JJ2335" s="22"/>
      <c r="JK2335" s="22"/>
      <c r="JL2335" s="22"/>
      <c r="JM2335" s="22"/>
      <c r="JN2335" s="22"/>
      <c r="JO2335" s="22"/>
      <c r="JP2335" s="22"/>
      <c r="JQ2335" s="22"/>
      <c r="JR2335" s="22"/>
      <c r="JS2335" s="22"/>
      <c r="JT2335" s="22"/>
      <c r="JU2335" s="24"/>
      <c r="JV2335" s="22"/>
      <c r="JW2335" s="22"/>
      <c r="JX2335" s="22"/>
      <c r="JY2335" s="22"/>
      <c r="JZ2335" s="22"/>
      <c r="KA2335" s="22"/>
      <c r="KB2335" s="22"/>
      <c r="KC2335" s="22"/>
      <c r="KD2335" s="22"/>
      <c r="KE2335" s="22"/>
      <c r="KF2335" s="22"/>
      <c r="KG2335" s="22"/>
      <c r="KH2335" s="22"/>
      <c r="KI2335" s="22"/>
      <c r="KJ2335" s="22"/>
      <c r="KK2335" s="22"/>
      <c r="KL2335" s="22"/>
      <c r="KM2335" s="22"/>
      <c r="KN2335" s="22"/>
      <c r="KO2335" s="22"/>
      <c r="KP2335" s="22"/>
      <c r="KQ2335" s="22"/>
      <c r="KR2335" s="22"/>
      <c r="KS2335" s="22"/>
      <c r="KT2335" s="22"/>
      <c r="KU2335" s="22"/>
      <c r="KV2335" s="22"/>
      <c r="KW2335" s="22"/>
      <c r="KX2335" s="22"/>
      <c r="KY2335" s="22"/>
      <c r="KZ2335" s="22"/>
      <c r="LA2335" s="24"/>
      <c r="LB2335" s="22"/>
      <c r="LC2335" s="22"/>
      <c r="LD2335" s="22"/>
      <c r="LE2335" s="22"/>
      <c r="LF2335" s="22"/>
      <c r="LG2335" s="22"/>
      <c r="LH2335" s="22"/>
      <c r="LI2335" s="22"/>
      <c r="LJ2335" s="22"/>
      <c r="LK2335" s="22"/>
      <c r="LL2335" s="22"/>
      <c r="LM2335" s="22"/>
      <c r="LN2335" s="22"/>
      <c r="LO2335" s="22"/>
      <c r="LP2335" s="22"/>
      <c r="LQ2335" s="22"/>
      <c r="LR2335" s="22"/>
      <c r="LS2335" s="22"/>
      <c r="LT2335" s="22"/>
      <c r="LU2335" s="22"/>
      <c r="LV2335" s="22"/>
      <c r="LW2335" s="22"/>
      <c r="LX2335" s="22"/>
      <c r="LY2335" s="22"/>
      <c r="LZ2335" s="22"/>
      <c r="MA2335" s="22"/>
      <c r="MB2335" s="22"/>
      <c r="MC2335" s="22"/>
      <c r="MD2335" s="22"/>
      <c r="ME2335" s="22"/>
      <c r="MF2335" s="22"/>
      <c r="MG2335" s="24"/>
      <c r="MH2335" s="22"/>
      <c r="MI2335" s="22"/>
      <c r="MJ2335" s="22"/>
      <c r="MK2335" s="22"/>
      <c r="ML2335" s="22"/>
      <c r="MM2335" s="22"/>
      <c r="MN2335" s="22"/>
      <c r="MO2335" s="22"/>
      <c r="MP2335" s="22"/>
      <c r="MQ2335" s="22"/>
      <c r="MR2335" s="22"/>
      <c r="MS2335" s="22"/>
      <c r="MT2335" s="22"/>
      <c r="MU2335" s="22"/>
      <c r="MV2335" s="22"/>
      <c r="MW2335" s="22"/>
      <c r="MX2335" s="22"/>
      <c r="MY2335" s="22"/>
      <c r="MZ2335" s="22"/>
      <c r="NA2335" s="22"/>
      <c r="NB2335" s="22"/>
      <c r="NC2335" s="22"/>
      <c r="ND2335" s="22"/>
      <c r="NE2335" s="22"/>
      <c r="NF2335" s="22"/>
      <c r="NG2335" s="22"/>
      <c r="NH2335" s="22"/>
      <c r="NI2335" s="22"/>
      <c r="NJ2335" s="22"/>
      <c r="NK2335" s="22"/>
      <c r="NL2335" s="22"/>
      <c r="NM2335" s="24"/>
      <c r="NN2335" s="22"/>
      <c r="NO2335" s="22"/>
      <c r="NP2335" s="22"/>
      <c r="NQ2335" s="22"/>
      <c r="NR2335" s="22"/>
      <c r="NS2335" s="22"/>
      <c r="NT2335" s="22"/>
      <c r="NU2335" s="22"/>
      <c r="NV2335" s="22"/>
      <c r="NW2335" s="22"/>
      <c r="NX2335" s="22"/>
      <c r="NY2335" s="22"/>
      <c r="NZ2335" s="22"/>
      <c r="OA2335" s="22"/>
      <c r="OB2335" s="22"/>
      <c r="OC2335" s="22"/>
      <c r="OD2335" s="22"/>
      <c r="OE2335" s="22"/>
      <c r="OF2335" s="22"/>
      <c r="OG2335" s="22"/>
      <c r="OH2335" s="22"/>
      <c r="OI2335" s="22"/>
      <c r="OJ2335" s="22"/>
      <c r="OK2335" s="22"/>
      <c r="OL2335" s="22"/>
      <c r="OM2335" s="22"/>
      <c r="ON2335" s="22"/>
      <c r="OO2335" s="22"/>
      <c r="OP2335" s="22"/>
      <c r="OQ2335" s="22"/>
      <c r="OR2335" s="22"/>
    </row>
    <row r="2336" spans="1:408" ht="15" thickBot="1">
      <c r="A2336" s="1"/>
      <c r="B2336" s="12"/>
      <c r="C2336" s="12"/>
      <c r="D2336" s="22"/>
      <c r="E2336" s="54"/>
      <c r="F2336" s="54"/>
      <c r="G2336" s="54"/>
      <c r="H2336" s="55"/>
      <c r="I2336" s="22"/>
      <c r="J2336" s="56"/>
      <c r="K2336" s="81"/>
      <c r="L2336" s="57"/>
      <c r="M2336" s="57"/>
      <c r="N2336" s="55"/>
      <c r="O2336" s="58"/>
      <c r="P2336" s="58"/>
      <c r="Q2336" s="59"/>
      <c r="R2336" s="60"/>
      <c r="S2336" s="60"/>
      <c r="T2336" s="22"/>
      <c r="U2336" s="1"/>
      <c r="V2336" s="23"/>
      <c r="X2336" s="24"/>
      <c r="Y2336" s="24"/>
      <c r="Z2336" s="22"/>
      <c r="AA2336" s="22"/>
      <c r="AB2336" s="22"/>
      <c r="AC2336" s="22"/>
      <c r="AD2336" s="22"/>
      <c r="AE2336" s="22"/>
      <c r="AF2336" s="22"/>
      <c r="AG2336" s="22"/>
      <c r="AH2336" s="22"/>
      <c r="AI2336" s="22"/>
      <c r="AJ2336" s="22"/>
      <c r="AK2336" s="22"/>
      <c r="AL2336" s="22"/>
      <c r="AM2336" s="22"/>
      <c r="AN2336" s="22"/>
      <c r="AO2336" s="22"/>
      <c r="AP2336" s="22"/>
      <c r="AQ2336" s="22"/>
      <c r="AR2336" s="22"/>
      <c r="AS2336" s="22"/>
      <c r="AT2336" s="22"/>
      <c r="AU2336" s="22"/>
      <c r="AV2336" s="22"/>
      <c r="AW2336" s="22"/>
      <c r="AX2336" s="22"/>
      <c r="AY2336" s="22"/>
      <c r="AZ2336" s="22"/>
      <c r="BA2336" s="22"/>
      <c r="BB2336" s="22"/>
      <c r="BC2336" s="22"/>
      <c r="BD2336" s="22"/>
      <c r="BE2336" s="24"/>
      <c r="BF2336" s="22"/>
      <c r="BG2336" s="22"/>
      <c r="BH2336" s="22"/>
      <c r="BI2336" s="22"/>
      <c r="BJ2336" s="22"/>
      <c r="BK2336" s="22"/>
      <c r="BL2336" s="22"/>
      <c r="BM2336" s="22"/>
      <c r="BN2336" s="22"/>
      <c r="BO2336" s="22"/>
      <c r="BP2336" s="22"/>
      <c r="BQ2336" s="22"/>
      <c r="BR2336" s="22"/>
      <c r="BS2336" s="22"/>
      <c r="BT2336" s="22"/>
      <c r="BU2336" s="22"/>
      <c r="BV2336" s="22"/>
      <c r="BW2336" s="22"/>
      <c r="BX2336" s="22"/>
      <c r="BY2336" s="22"/>
      <c r="BZ2336" s="22"/>
      <c r="CA2336" s="22"/>
      <c r="CB2336" s="22"/>
      <c r="CC2336" s="22"/>
      <c r="CD2336" s="22"/>
      <c r="CE2336" s="22"/>
      <c r="CF2336" s="22"/>
      <c r="CG2336" s="22"/>
      <c r="CH2336" s="22"/>
      <c r="CI2336" s="22"/>
      <c r="CJ2336" s="22"/>
      <c r="CK2336" s="24"/>
      <c r="CL2336" s="22"/>
      <c r="CM2336" s="22"/>
      <c r="CN2336" s="22"/>
      <c r="CO2336" s="22"/>
      <c r="CP2336" s="22"/>
      <c r="CQ2336" s="22"/>
      <c r="CR2336" s="22"/>
      <c r="CS2336" s="22"/>
      <c r="CT2336" s="22"/>
      <c r="CU2336" s="22"/>
      <c r="CV2336" s="22"/>
      <c r="CW2336" s="22"/>
      <c r="CX2336" s="22"/>
      <c r="CY2336" s="22"/>
      <c r="CZ2336" s="22"/>
      <c r="DA2336" s="22"/>
      <c r="DB2336" s="22"/>
      <c r="DC2336" s="22"/>
      <c r="DD2336" s="22"/>
      <c r="DE2336" s="22"/>
      <c r="DF2336" s="22"/>
      <c r="DG2336" s="22"/>
      <c r="DH2336" s="22"/>
      <c r="DI2336" s="22"/>
      <c r="DJ2336" s="22"/>
      <c r="DK2336" s="22"/>
      <c r="DL2336" s="22"/>
      <c r="DM2336" s="22"/>
      <c r="DN2336" s="22"/>
      <c r="DO2336" s="22"/>
      <c r="DP2336" s="22"/>
      <c r="DQ2336" s="24"/>
      <c r="DR2336" s="22"/>
      <c r="DS2336" s="22"/>
      <c r="DT2336" s="22"/>
      <c r="DU2336" s="22"/>
      <c r="DV2336" s="22"/>
      <c r="DW2336" s="22"/>
      <c r="DX2336" s="22"/>
      <c r="DY2336" s="22"/>
      <c r="DZ2336" s="22"/>
      <c r="EA2336" s="22"/>
      <c r="EB2336" s="22"/>
      <c r="EC2336" s="22"/>
      <c r="ED2336" s="22"/>
      <c r="EE2336" s="22"/>
      <c r="EF2336" s="22"/>
      <c r="EG2336" s="22"/>
      <c r="EH2336" s="22"/>
      <c r="EI2336" s="22"/>
      <c r="EJ2336" s="22"/>
      <c r="EK2336" s="22"/>
      <c r="EL2336" s="22"/>
      <c r="EM2336" s="22"/>
      <c r="EN2336" s="22"/>
      <c r="EO2336" s="22"/>
      <c r="EP2336" s="22"/>
      <c r="EQ2336" s="22"/>
      <c r="ER2336" s="22"/>
      <c r="ES2336" s="22"/>
      <c r="ET2336" s="22"/>
      <c r="EU2336" s="22"/>
      <c r="EV2336" s="22"/>
      <c r="EW2336" s="24"/>
      <c r="EX2336" s="22"/>
      <c r="EY2336" s="22"/>
      <c r="EZ2336" s="22"/>
      <c r="FA2336" s="22"/>
      <c r="FB2336" s="22"/>
      <c r="FC2336" s="22"/>
      <c r="FD2336" s="22"/>
      <c r="FE2336" s="22"/>
      <c r="FF2336" s="22"/>
      <c r="FG2336" s="22"/>
      <c r="FH2336" s="22"/>
      <c r="FI2336" s="22"/>
      <c r="FJ2336" s="22"/>
      <c r="FK2336" s="22"/>
      <c r="FL2336" s="22"/>
      <c r="FM2336" s="22"/>
      <c r="FN2336" s="22"/>
      <c r="FO2336" s="22"/>
      <c r="FP2336" s="22"/>
      <c r="FQ2336" s="22"/>
      <c r="FR2336" s="22"/>
      <c r="FS2336" s="22"/>
      <c r="FT2336" s="22"/>
      <c r="FU2336" s="22"/>
      <c r="FV2336" s="22"/>
      <c r="FW2336" s="22"/>
      <c r="FX2336" s="22"/>
      <c r="FY2336" s="22"/>
      <c r="FZ2336" s="22"/>
      <c r="GA2336" s="22"/>
      <c r="GB2336" s="22"/>
      <c r="GC2336" s="24"/>
      <c r="GD2336" s="22"/>
      <c r="GE2336" s="22"/>
      <c r="GF2336" s="22"/>
      <c r="GG2336" s="22"/>
      <c r="GH2336" s="22"/>
      <c r="GI2336" s="22"/>
      <c r="GJ2336" s="22"/>
      <c r="GK2336" s="22"/>
      <c r="GL2336" s="22"/>
      <c r="GM2336" s="22"/>
      <c r="GN2336" s="22"/>
      <c r="GO2336" s="22"/>
      <c r="GP2336" s="22"/>
      <c r="GQ2336" s="22"/>
      <c r="GR2336" s="22"/>
      <c r="GS2336" s="22"/>
      <c r="GT2336" s="22"/>
      <c r="GU2336" s="22"/>
      <c r="GV2336" s="22"/>
      <c r="GW2336" s="22"/>
      <c r="GX2336" s="22"/>
      <c r="GY2336" s="22"/>
      <c r="GZ2336" s="22"/>
      <c r="HA2336" s="22"/>
      <c r="HB2336" s="22"/>
      <c r="HC2336" s="22"/>
      <c r="HD2336" s="22"/>
      <c r="HE2336" s="22"/>
      <c r="HF2336" s="22"/>
      <c r="HG2336" s="22"/>
      <c r="HH2336" s="22"/>
      <c r="HI2336" s="24"/>
      <c r="HJ2336" s="22"/>
      <c r="HK2336" s="22"/>
      <c r="HL2336" s="22"/>
      <c r="HM2336" s="22"/>
      <c r="HN2336" s="22"/>
      <c r="HO2336" s="22"/>
      <c r="HP2336" s="22"/>
      <c r="HQ2336" s="22"/>
      <c r="HR2336" s="22"/>
      <c r="HS2336" s="22"/>
      <c r="HT2336" s="22"/>
      <c r="HU2336" s="22"/>
      <c r="HV2336" s="22"/>
      <c r="HW2336" s="22"/>
      <c r="HX2336" s="22"/>
      <c r="HY2336" s="22"/>
      <c r="HZ2336" s="22"/>
      <c r="IA2336" s="22"/>
      <c r="IB2336" s="22"/>
      <c r="IC2336" s="22"/>
      <c r="ID2336" s="22"/>
      <c r="IE2336" s="22"/>
      <c r="IF2336" s="22"/>
      <c r="IG2336" s="22"/>
      <c r="IH2336" s="22"/>
      <c r="II2336" s="22"/>
      <c r="IJ2336" s="22"/>
      <c r="IK2336" s="22"/>
      <c r="IL2336" s="22"/>
      <c r="IM2336" s="22"/>
      <c r="IN2336" s="22"/>
      <c r="IO2336" s="24"/>
      <c r="IP2336" s="22"/>
      <c r="IQ2336" s="22"/>
      <c r="IR2336" s="22"/>
      <c r="IS2336" s="22"/>
      <c r="IT2336" s="22"/>
      <c r="IU2336" s="22"/>
      <c r="IV2336" s="22"/>
      <c r="IW2336" s="22"/>
      <c r="IX2336" s="22"/>
      <c r="IY2336" s="22"/>
      <c r="IZ2336" s="22"/>
      <c r="JA2336" s="22"/>
      <c r="JB2336" s="22"/>
      <c r="JC2336" s="22"/>
      <c r="JD2336" s="22"/>
      <c r="JE2336" s="22"/>
      <c r="JF2336" s="22"/>
      <c r="JG2336" s="22"/>
      <c r="JH2336" s="22"/>
      <c r="JI2336" s="22"/>
      <c r="JJ2336" s="22"/>
      <c r="JK2336" s="22"/>
      <c r="JL2336" s="22"/>
      <c r="JM2336" s="22"/>
      <c r="JN2336" s="22"/>
      <c r="JO2336" s="22"/>
      <c r="JP2336" s="22"/>
      <c r="JQ2336" s="22"/>
      <c r="JR2336" s="22"/>
      <c r="JS2336" s="22"/>
      <c r="JT2336" s="22"/>
      <c r="JU2336" s="24"/>
      <c r="JV2336" s="22"/>
      <c r="JW2336" s="22"/>
      <c r="JX2336" s="22"/>
      <c r="JY2336" s="22"/>
      <c r="JZ2336" s="22"/>
      <c r="KA2336" s="22"/>
      <c r="KB2336" s="22"/>
      <c r="KC2336" s="22"/>
      <c r="KD2336" s="22"/>
      <c r="KE2336" s="22"/>
      <c r="KF2336" s="22"/>
      <c r="KG2336" s="22"/>
      <c r="KH2336" s="22"/>
      <c r="KI2336" s="22"/>
      <c r="KJ2336" s="22"/>
      <c r="KK2336" s="22"/>
      <c r="KL2336" s="22"/>
      <c r="KM2336" s="22"/>
      <c r="KN2336" s="22"/>
      <c r="KO2336" s="22"/>
      <c r="KP2336" s="22"/>
      <c r="KQ2336" s="22"/>
      <c r="KR2336" s="22"/>
      <c r="KS2336" s="22"/>
      <c r="KT2336" s="22"/>
      <c r="KU2336" s="22"/>
      <c r="KV2336" s="22"/>
      <c r="KW2336" s="22"/>
      <c r="KX2336" s="22"/>
      <c r="KY2336" s="22"/>
      <c r="KZ2336" s="22"/>
      <c r="LA2336" s="24"/>
      <c r="LB2336" s="22"/>
      <c r="LC2336" s="22"/>
      <c r="LD2336" s="22"/>
      <c r="LE2336" s="22"/>
      <c r="LF2336" s="22"/>
      <c r="LG2336" s="22"/>
      <c r="LH2336" s="22"/>
      <c r="LI2336" s="22"/>
      <c r="LJ2336" s="22"/>
      <c r="LK2336" s="22"/>
      <c r="LL2336" s="22"/>
      <c r="LM2336" s="22"/>
      <c r="LN2336" s="22"/>
      <c r="LO2336" s="22"/>
      <c r="LP2336" s="22"/>
      <c r="LQ2336" s="22"/>
      <c r="LR2336" s="22"/>
      <c r="LS2336" s="22"/>
      <c r="LT2336" s="22"/>
      <c r="LU2336" s="22"/>
      <c r="LV2336" s="22"/>
      <c r="LW2336" s="22"/>
      <c r="LX2336" s="22"/>
      <c r="LY2336" s="22"/>
      <c r="LZ2336" s="22"/>
      <c r="MA2336" s="22"/>
      <c r="MB2336" s="22"/>
      <c r="MC2336" s="22"/>
      <c r="MD2336" s="22"/>
      <c r="ME2336" s="22"/>
      <c r="MF2336" s="22"/>
      <c r="MG2336" s="24"/>
      <c r="MH2336" s="22"/>
      <c r="MI2336" s="22"/>
      <c r="MJ2336" s="22"/>
      <c r="MK2336" s="22"/>
      <c r="ML2336" s="22"/>
      <c r="MM2336" s="22"/>
      <c r="MN2336" s="22"/>
      <c r="MO2336" s="22"/>
      <c r="MP2336" s="22"/>
      <c r="MQ2336" s="22"/>
      <c r="MR2336" s="22"/>
      <c r="MS2336" s="22"/>
      <c r="MT2336" s="22"/>
      <c r="MU2336" s="22"/>
      <c r="MV2336" s="22"/>
      <c r="MW2336" s="22"/>
      <c r="MX2336" s="22"/>
      <c r="MY2336" s="22"/>
      <c r="MZ2336" s="22"/>
      <c r="NA2336" s="22"/>
      <c r="NB2336" s="22"/>
      <c r="NC2336" s="22"/>
      <c r="ND2336" s="22"/>
      <c r="NE2336" s="22"/>
      <c r="NF2336" s="22"/>
      <c r="NG2336" s="22"/>
      <c r="NH2336" s="22"/>
      <c r="NI2336" s="22"/>
      <c r="NJ2336" s="22"/>
      <c r="NK2336" s="22"/>
      <c r="NL2336" s="22"/>
      <c r="NM2336" s="24"/>
      <c r="NN2336" s="22"/>
      <c r="NO2336" s="22"/>
      <c r="NP2336" s="22"/>
      <c r="NQ2336" s="22"/>
      <c r="NR2336" s="22"/>
      <c r="NS2336" s="22"/>
      <c r="NT2336" s="22"/>
      <c r="NU2336" s="22"/>
      <c r="NV2336" s="22"/>
      <c r="NW2336" s="22"/>
      <c r="NX2336" s="22"/>
      <c r="NY2336" s="22"/>
      <c r="NZ2336" s="22"/>
      <c r="OA2336" s="22"/>
      <c r="OB2336" s="22"/>
      <c r="OC2336" s="22"/>
      <c r="OD2336" s="22"/>
      <c r="OE2336" s="22"/>
      <c r="OF2336" s="22"/>
      <c r="OG2336" s="22"/>
      <c r="OH2336" s="22"/>
      <c r="OI2336" s="22"/>
      <c r="OJ2336" s="22"/>
      <c r="OK2336" s="22"/>
      <c r="OL2336" s="22"/>
      <c r="OM2336" s="22"/>
      <c r="ON2336" s="22"/>
      <c r="OO2336" s="22"/>
      <c r="OP2336" s="22"/>
      <c r="OQ2336" s="22"/>
      <c r="OR2336" s="22"/>
    </row>
    <row r="2337" spans="1:408" ht="15" thickBot="1">
      <c r="A2337" s="1"/>
      <c r="B2337" s="12"/>
      <c r="C2337" s="12"/>
      <c r="D2337" s="22"/>
      <c r="E2337" s="54"/>
      <c r="F2337" s="54"/>
      <c r="G2337" s="54"/>
      <c r="H2337" s="55"/>
      <c r="I2337" s="22"/>
      <c r="J2337" s="56"/>
      <c r="K2337" s="80"/>
      <c r="L2337" s="57"/>
      <c r="M2337" s="57"/>
      <c r="N2337" s="55"/>
      <c r="O2337" s="58"/>
      <c r="P2337" s="58"/>
      <c r="Q2337" s="59"/>
      <c r="R2337" s="60"/>
      <c r="S2337" s="60"/>
      <c r="T2337" s="22"/>
      <c r="U2337" s="1"/>
      <c r="V2337" s="23"/>
      <c r="X2337" s="24"/>
      <c r="Y2337" s="24"/>
      <c r="Z2337" s="22"/>
      <c r="AA2337" s="22"/>
      <c r="AB2337" s="22"/>
      <c r="AC2337" s="22"/>
      <c r="AD2337" s="22"/>
      <c r="AE2337" s="22"/>
      <c r="AF2337" s="22"/>
      <c r="AG2337" s="22"/>
      <c r="AH2337" s="22"/>
      <c r="AI2337" s="22"/>
      <c r="AJ2337" s="22"/>
      <c r="AK2337" s="22"/>
      <c r="AL2337" s="22"/>
      <c r="AM2337" s="22"/>
      <c r="AN2337" s="22"/>
      <c r="AO2337" s="22"/>
      <c r="AP2337" s="22"/>
      <c r="AQ2337" s="22"/>
      <c r="AR2337" s="22"/>
      <c r="AS2337" s="22"/>
      <c r="AT2337" s="22"/>
      <c r="AU2337" s="22"/>
      <c r="AV2337" s="22"/>
      <c r="AW2337" s="22"/>
      <c r="AX2337" s="22"/>
      <c r="AY2337" s="22"/>
      <c r="AZ2337" s="22"/>
      <c r="BA2337" s="22"/>
      <c r="BB2337" s="22"/>
      <c r="BC2337" s="22"/>
      <c r="BD2337" s="22"/>
      <c r="BE2337" s="24"/>
      <c r="BF2337" s="22"/>
      <c r="BG2337" s="22"/>
      <c r="BH2337" s="22"/>
      <c r="BI2337" s="22"/>
      <c r="BJ2337" s="22"/>
      <c r="BK2337" s="22"/>
      <c r="BL2337" s="22"/>
      <c r="BM2337" s="22"/>
      <c r="BN2337" s="22"/>
      <c r="BO2337" s="22"/>
      <c r="BP2337" s="22"/>
      <c r="BQ2337" s="22"/>
      <c r="BR2337" s="22"/>
      <c r="BS2337" s="22"/>
      <c r="BT2337" s="22"/>
      <c r="BU2337" s="22"/>
      <c r="BV2337" s="22"/>
      <c r="BW2337" s="22"/>
      <c r="BX2337" s="22"/>
      <c r="BY2337" s="22"/>
      <c r="BZ2337" s="22"/>
      <c r="CA2337" s="22"/>
      <c r="CB2337" s="22"/>
      <c r="CC2337" s="22"/>
      <c r="CD2337" s="22"/>
      <c r="CE2337" s="22"/>
      <c r="CF2337" s="22"/>
      <c r="CG2337" s="22"/>
      <c r="CH2337" s="22"/>
      <c r="CI2337" s="22"/>
      <c r="CJ2337" s="22"/>
      <c r="CK2337" s="24"/>
      <c r="CL2337" s="22"/>
      <c r="CM2337" s="22"/>
      <c r="CN2337" s="22"/>
      <c r="CO2337" s="22"/>
      <c r="CP2337" s="22"/>
      <c r="CQ2337" s="22"/>
      <c r="CR2337" s="22"/>
      <c r="CS2337" s="22"/>
      <c r="CT2337" s="22"/>
      <c r="CU2337" s="22"/>
      <c r="CV2337" s="22"/>
      <c r="CW2337" s="22"/>
      <c r="CX2337" s="22"/>
      <c r="CY2337" s="22"/>
      <c r="CZ2337" s="22"/>
      <c r="DA2337" s="22"/>
      <c r="DB2337" s="22"/>
      <c r="DC2337" s="22"/>
      <c r="DD2337" s="22"/>
      <c r="DE2337" s="22"/>
      <c r="DF2337" s="22"/>
      <c r="DG2337" s="22"/>
      <c r="DH2337" s="22"/>
      <c r="DI2337" s="22"/>
      <c r="DJ2337" s="22"/>
      <c r="DK2337" s="22"/>
      <c r="DL2337" s="22"/>
      <c r="DM2337" s="22"/>
      <c r="DN2337" s="22"/>
      <c r="DO2337" s="22"/>
      <c r="DP2337" s="22"/>
      <c r="DQ2337" s="24"/>
      <c r="DR2337" s="22"/>
      <c r="DS2337" s="22"/>
      <c r="DT2337" s="22"/>
      <c r="DU2337" s="22"/>
      <c r="DV2337" s="22"/>
      <c r="DW2337" s="22"/>
      <c r="DX2337" s="22"/>
      <c r="DY2337" s="22"/>
      <c r="DZ2337" s="22"/>
      <c r="EA2337" s="22"/>
      <c r="EB2337" s="22"/>
      <c r="EC2337" s="22"/>
      <c r="ED2337" s="22"/>
      <c r="EE2337" s="22"/>
      <c r="EF2337" s="22"/>
      <c r="EG2337" s="22"/>
      <c r="EH2337" s="22"/>
      <c r="EI2337" s="22"/>
      <c r="EJ2337" s="22"/>
      <c r="EK2337" s="22"/>
      <c r="EL2337" s="22"/>
      <c r="EM2337" s="22"/>
      <c r="EN2337" s="22"/>
      <c r="EO2337" s="22"/>
      <c r="EP2337" s="22"/>
      <c r="EQ2337" s="22"/>
      <c r="ER2337" s="22"/>
      <c r="ES2337" s="22"/>
      <c r="ET2337" s="22"/>
      <c r="EU2337" s="22"/>
      <c r="EV2337" s="22"/>
      <c r="EW2337" s="24"/>
      <c r="EX2337" s="22"/>
      <c r="EY2337" s="22"/>
      <c r="EZ2337" s="22"/>
      <c r="FA2337" s="22"/>
      <c r="FB2337" s="22"/>
      <c r="FC2337" s="22"/>
      <c r="FD2337" s="22"/>
      <c r="FE2337" s="22"/>
      <c r="FF2337" s="22"/>
      <c r="FG2337" s="22"/>
      <c r="FH2337" s="22"/>
      <c r="FI2337" s="22"/>
      <c r="FJ2337" s="22"/>
      <c r="FK2337" s="22"/>
      <c r="FL2337" s="22"/>
      <c r="FM2337" s="22"/>
      <c r="FN2337" s="22"/>
      <c r="FO2337" s="22"/>
      <c r="FP2337" s="22"/>
      <c r="FQ2337" s="22"/>
      <c r="FR2337" s="22"/>
      <c r="FS2337" s="22"/>
      <c r="FT2337" s="22"/>
      <c r="FU2337" s="22"/>
      <c r="FV2337" s="22"/>
      <c r="FW2337" s="22"/>
      <c r="FX2337" s="22"/>
      <c r="FY2337" s="22"/>
      <c r="FZ2337" s="22"/>
      <c r="GA2337" s="22"/>
      <c r="GB2337" s="22"/>
      <c r="GC2337" s="24"/>
      <c r="GD2337" s="22"/>
      <c r="GE2337" s="22"/>
      <c r="GF2337" s="22"/>
      <c r="GG2337" s="22"/>
      <c r="GH2337" s="22"/>
      <c r="GI2337" s="22"/>
      <c r="GJ2337" s="22"/>
      <c r="GK2337" s="22"/>
      <c r="GL2337" s="22"/>
      <c r="GM2337" s="22"/>
      <c r="GN2337" s="22"/>
      <c r="GO2337" s="22"/>
      <c r="GP2337" s="22"/>
      <c r="GQ2337" s="22"/>
      <c r="GR2337" s="22"/>
      <c r="GS2337" s="22"/>
      <c r="GT2337" s="22"/>
      <c r="GU2337" s="22"/>
      <c r="GV2337" s="22"/>
      <c r="GW2337" s="22"/>
      <c r="GX2337" s="22"/>
      <c r="GY2337" s="22"/>
      <c r="GZ2337" s="22"/>
      <c r="HA2337" s="22"/>
      <c r="HB2337" s="22"/>
      <c r="HC2337" s="22"/>
      <c r="HD2337" s="22"/>
      <c r="HE2337" s="22"/>
      <c r="HF2337" s="22"/>
      <c r="HG2337" s="22"/>
      <c r="HH2337" s="22"/>
      <c r="HI2337" s="24"/>
      <c r="HJ2337" s="22"/>
      <c r="HK2337" s="22"/>
      <c r="HL2337" s="22"/>
      <c r="HM2337" s="22"/>
      <c r="HN2337" s="22"/>
      <c r="HO2337" s="22"/>
      <c r="HP2337" s="22"/>
      <c r="HQ2337" s="22"/>
      <c r="HR2337" s="22"/>
      <c r="HS2337" s="22"/>
      <c r="HT2337" s="22"/>
      <c r="HU2337" s="22"/>
      <c r="HV2337" s="22"/>
      <c r="HW2337" s="22"/>
      <c r="HX2337" s="22"/>
      <c r="HY2337" s="22"/>
      <c r="HZ2337" s="22"/>
      <c r="IA2337" s="22"/>
      <c r="IB2337" s="22"/>
      <c r="IC2337" s="22"/>
      <c r="ID2337" s="22"/>
      <c r="IE2337" s="22"/>
      <c r="IF2337" s="22"/>
      <c r="IG2337" s="22"/>
      <c r="IH2337" s="22"/>
      <c r="II2337" s="22"/>
      <c r="IJ2337" s="22"/>
      <c r="IK2337" s="22"/>
      <c r="IL2337" s="22"/>
      <c r="IM2337" s="22"/>
      <c r="IN2337" s="22"/>
      <c r="IO2337" s="24"/>
      <c r="IP2337" s="22"/>
      <c r="IQ2337" s="22"/>
      <c r="IR2337" s="22"/>
      <c r="IS2337" s="22"/>
      <c r="IT2337" s="22"/>
      <c r="IU2337" s="22"/>
      <c r="IV2337" s="22"/>
      <c r="IW2337" s="22"/>
      <c r="IX2337" s="22"/>
      <c r="IY2337" s="22"/>
      <c r="IZ2337" s="22"/>
      <c r="JA2337" s="22"/>
      <c r="JB2337" s="22"/>
      <c r="JC2337" s="22"/>
      <c r="JD2337" s="22"/>
      <c r="JE2337" s="22"/>
      <c r="JF2337" s="22"/>
      <c r="JG2337" s="22"/>
      <c r="JH2337" s="22"/>
      <c r="JI2337" s="22"/>
      <c r="JJ2337" s="22"/>
      <c r="JK2337" s="22"/>
      <c r="JL2337" s="22"/>
      <c r="JM2337" s="22"/>
      <c r="JN2337" s="22"/>
      <c r="JO2337" s="22"/>
      <c r="JP2337" s="22"/>
      <c r="JQ2337" s="22"/>
      <c r="JR2337" s="22"/>
      <c r="JS2337" s="22"/>
      <c r="JT2337" s="22"/>
      <c r="JU2337" s="24"/>
      <c r="JV2337" s="22"/>
      <c r="JW2337" s="22"/>
      <c r="JX2337" s="22"/>
      <c r="JY2337" s="22"/>
      <c r="JZ2337" s="22"/>
      <c r="KA2337" s="22"/>
      <c r="KB2337" s="22"/>
      <c r="KC2337" s="22"/>
      <c r="KD2337" s="22"/>
      <c r="KE2337" s="22"/>
      <c r="KF2337" s="22"/>
      <c r="KG2337" s="22"/>
      <c r="KH2337" s="22"/>
      <c r="KI2337" s="22"/>
      <c r="KJ2337" s="22"/>
      <c r="KK2337" s="22"/>
      <c r="KL2337" s="22"/>
      <c r="KM2337" s="22"/>
      <c r="KN2337" s="22"/>
      <c r="KO2337" s="22"/>
      <c r="KP2337" s="22"/>
      <c r="KQ2337" s="22"/>
      <c r="KR2337" s="22"/>
      <c r="KS2337" s="22"/>
      <c r="KT2337" s="22"/>
      <c r="KU2337" s="22"/>
      <c r="KV2337" s="22"/>
      <c r="KW2337" s="22"/>
      <c r="KX2337" s="22"/>
      <c r="KY2337" s="22"/>
      <c r="KZ2337" s="22"/>
      <c r="LA2337" s="24"/>
      <c r="LB2337" s="22"/>
      <c r="LC2337" s="22"/>
      <c r="LD2337" s="22"/>
      <c r="LE2337" s="22"/>
      <c r="LF2337" s="22"/>
      <c r="LG2337" s="22"/>
      <c r="LH2337" s="22"/>
      <c r="LI2337" s="22"/>
      <c r="LJ2337" s="22"/>
      <c r="LK2337" s="22"/>
      <c r="LL2337" s="22"/>
      <c r="LM2337" s="22"/>
      <c r="LN2337" s="22"/>
      <c r="LO2337" s="22"/>
      <c r="LP2337" s="22"/>
      <c r="LQ2337" s="22"/>
      <c r="LR2337" s="22"/>
      <c r="LS2337" s="22"/>
      <c r="LT2337" s="22"/>
      <c r="LU2337" s="22"/>
      <c r="LV2337" s="22"/>
      <c r="LW2337" s="22"/>
      <c r="LX2337" s="22"/>
      <c r="LY2337" s="22"/>
      <c r="LZ2337" s="22"/>
      <c r="MA2337" s="22"/>
      <c r="MB2337" s="22"/>
      <c r="MC2337" s="22"/>
      <c r="MD2337" s="22"/>
      <c r="ME2337" s="22"/>
      <c r="MF2337" s="22"/>
      <c r="MG2337" s="24"/>
      <c r="MH2337" s="22"/>
      <c r="MI2337" s="22"/>
      <c r="MJ2337" s="22"/>
      <c r="MK2337" s="22"/>
      <c r="ML2337" s="22"/>
      <c r="MM2337" s="22"/>
      <c r="MN2337" s="22"/>
      <c r="MO2337" s="22"/>
      <c r="MP2337" s="22"/>
      <c r="MQ2337" s="22"/>
      <c r="MR2337" s="22"/>
      <c r="MS2337" s="22"/>
      <c r="MT2337" s="22"/>
      <c r="MU2337" s="22"/>
      <c r="MV2337" s="22"/>
      <c r="MW2337" s="22"/>
      <c r="MX2337" s="22"/>
      <c r="MY2337" s="22"/>
      <c r="MZ2337" s="22"/>
      <c r="NA2337" s="22"/>
      <c r="NB2337" s="22"/>
      <c r="NC2337" s="22"/>
      <c r="ND2337" s="22"/>
      <c r="NE2337" s="22"/>
      <c r="NF2337" s="22"/>
      <c r="NG2337" s="22"/>
      <c r="NH2337" s="22"/>
      <c r="NI2337" s="22"/>
      <c r="NJ2337" s="22"/>
      <c r="NK2337" s="22"/>
      <c r="NL2337" s="22"/>
      <c r="NM2337" s="24"/>
      <c r="NN2337" s="22"/>
      <c r="NO2337" s="22"/>
      <c r="NP2337" s="22"/>
      <c r="NQ2337" s="22"/>
      <c r="NR2337" s="22"/>
      <c r="NS2337" s="22"/>
      <c r="NT2337" s="22"/>
      <c r="NU2337" s="22"/>
      <c r="NV2337" s="22"/>
      <c r="NW2337" s="22"/>
      <c r="NX2337" s="22"/>
      <c r="NY2337" s="22"/>
      <c r="NZ2337" s="22"/>
      <c r="OA2337" s="22"/>
      <c r="OB2337" s="22"/>
      <c r="OC2337" s="22"/>
      <c r="OD2337" s="22"/>
      <c r="OE2337" s="22"/>
      <c r="OF2337" s="22"/>
      <c r="OG2337" s="22"/>
      <c r="OH2337" s="22"/>
      <c r="OI2337" s="22"/>
      <c r="OJ2337" s="22"/>
      <c r="OK2337" s="22"/>
      <c r="OL2337" s="22"/>
      <c r="OM2337" s="22"/>
      <c r="ON2337" s="22"/>
      <c r="OO2337" s="22"/>
      <c r="OP2337" s="22"/>
      <c r="OQ2337" s="22"/>
      <c r="OR2337" s="22"/>
    </row>
    <row r="2338" spans="1:408" ht="15" thickBot="1">
      <c r="A2338" s="1"/>
      <c r="B2338" s="12"/>
      <c r="C2338" s="12"/>
      <c r="D2338" s="22"/>
      <c r="E2338" s="54"/>
      <c r="F2338" s="54"/>
      <c r="G2338" s="54"/>
      <c r="H2338" s="55"/>
      <c r="I2338" s="22"/>
      <c r="J2338" s="56"/>
      <c r="K2338" s="81"/>
      <c r="L2338" s="57"/>
      <c r="M2338" s="57"/>
      <c r="N2338" s="55"/>
      <c r="O2338" s="58"/>
      <c r="P2338" s="58"/>
      <c r="Q2338" s="59"/>
      <c r="R2338" s="60"/>
      <c r="S2338" s="60"/>
      <c r="T2338" s="22"/>
      <c r="U2338" s="1"/>
      <c r="V2338" s="23"/>
      <c r="X2338" s="24"/>
      <c r="Y2338" s="24"/>
      <c r="Z2338" s="22"/>
      <c r="AA2338" s="22"/>
      <c r="AB2338" s="22"/>
      <c r="AC2338" s="22"/>
      <c r="AD2338" s="22"/>
      <c r="AE2338" s="22"/>
      <c r="AF2338" s="22"/>
      <c r="AG2338" s="22"/>
      <c r="AH2338" s="22"/>
      <c r="AI2338" s="22"/>
      <c r="AJ2338" s="22"/>
      <c r="AK2338" s="22"/>
      <c r="AL2338" s="22"/>
      <c r="AM2338" s="22"/>
      <c r="AN2338" s="22"/>
      <c r="AO2338" s="22"/>
      <c r="AP2338" s="22"/>
      <c r="AQ2338" s="22"/>
      <c r="AR2338" s="22"/>
      <c r="AS2338" s="22"/>
      <c r="AT2338" s="22"/>
      <c r="AU2338" s="22"/>
      <c r="AV2338" s="22"/>
      <c r="AW2338" s="22"/>
      <c r="AX2338" s="22"/>
      <c r="AY2338" s="22"/>
      <c r="AZ2338" s="22"/>
      <c r="BA2338" s="22"/>
      <c r="BB2338" s="22"/>
      <c r="BC2338" s="22"/>
      <c r="BD2338" s="22"/>
      <c r="BE2338" s="24"/>
      <c r="BF2338" s="22"/>
      <c r="BG2338" s="22"/>
      <c r="BH2338" s="22"/>
      <c r="BI2338" s="22"/>
      <c r="BJ2338" s="22"/>
      <c r="BK2338" s="22"/>
      <c r="BL2338" s="22"/>
      <c r="BM2338" s="22"/>
      <c r="BN2338" s="22"/>
      <c r="BO2338" s="22"/>
      <c r="BP2338" s="22"/>
      <c r="BQ2338" s="22"/>
      <c r="BR2338" s="22"/>
      <c r="BS2338" s="22"/>
      <c r="BT2338" s="22"/>
      <c r="BU2338" s="22"/>
      <c r="BV2338" s="22"/>
      <c r="BW2338" s="22"/>
      <c r="BX2338" s="22"/>
      <c r="BY2338" s="22"/>
      <c r="BZ2338" s="22"/>
      <c r="CA2338" s="22"/>
      <c r="CB2338" s="22"/>
      <c r="CC2338" s="22"/>
      <c r="CD2338" s="22"/>
      <c r="CE2338" s="22"/>
      <c r="CF2338" s="22"/>
      <c r="CG2338" s="22"/>
      <c r="CH2338" s="22"/>
      <c r="CI2338" s="22"/>
      <c r="CJ2338" s="22"/>
      <c r="CK2338" s="24"/>
      <c r="CL2338" s="22"/>
      <c r="CM2338" s="22"/>
      <c r="CN2338" s="22"/>
      <c r="CO2338" s="22"/>
      <c r="CP2338" s="22"/>
      <c r="CQ2338" s="22"/>
      <c r="CR2338" s="22"/>
      <c r="CS2338" s="22"/>
      <c r="CT2338" s="22"/>
      <c r="CU2338" s="22"/>
      <c r="CV2338" s="22"/>
      <c r="CW2338" s="22"/>
      <c r="CX2338" s="22"/>
      <c r="CY2338" s="22"/>
      <c r="CZ2338" s="22"/>
      <c r="DA2338" s="22"/>
      <c r="DB2338" s="22"/>
      <c r="DC2338" s="22"/>
      <c r="DD2338" s="22"/>
      <c r="DE2338" s="22"/>
      <c r="DF2338" s="22"/>
      <c r="DG2338" s="22"/>
      <c r="DH2338" s="22"/>
      <c r="DI2338" s="22"/>
      <c r="DJ2338" s="22"/>
      <c r="DK2338" s="22"/>
      <c r="DL2338" s="22"/>
      <c r="DM2338" s="22"/>
      <c r="DN2338" s="22"/>
      <c r="DO2338" s="22"/>
      <c r="DP2338" s="22"/>
      <c r="DQ2338" s="24"/>
      <c r="DR2338" s="22"/>
      <c r="DS2338" s="22"/>
      <c r="DT2338" s="22"/>
      <c r="DU2338" s="22"/>
      <c r="DV2338" s="22"/>
      <c r="DW2338" s="22"/>
      <c r="DX2338" s="22"/>
      <c r="DY2338" s="22"/>
      <c r="DZ2338" s="22"/>
      <c r="EA2338" s="22"/>
      <c r="EB2338" s="22"/>
      <c r="EC2338" s="22"/>
      <c r="ED2338" s="22"/>
      <c r="EE2338" s="22"/>
      <c r="EF2338" s="22"/>
      <c r="EG2338" s="22"/>
      <c r="EH2338" s="22"/>
      <c r="EI2338" s="22"/>
      <c r="EJ2338" s="22"/>
      <c r="EK2338" s="22"/>
      <c r="EL2338" s="22"/>
      <c r="EM2338" s="22"/>
      <c r="EN2338" s="22"/>
      <c r="EO2338" s="22"/>
      <c r="EP2338" s="22"/>
      <c r="EQ2338" s="22"/>
      <c r="ER2338" s="22"/>
      <c r="ES2338" s="22"/>
      <c r="ET2338" s="22"/>
      <c r="EU2338" s="22"/>
      <c r="EV2338" s="22"/>
      <c r="EW2338" s="24"/>
      <c r="EX2338" s="22"/>
      <c r="EY2338" s="22"/>
      <c r="EZ2338" s="22"/>
      <c r="FA2338" s="22"/>
      <c r="FB2338" s="22"/>
      <c r="FC2338" s="22"/>
      <c r="FD2338" s="22"/>
      <c r="FE2338" s="22"/>
      <c r="FF2338" s="22"/>
      <c r="FG2338" s="22"/>
      <c r="FH2338" s="22"/>
      <c r="FI2338" s="22"/>
      <c r="FJ2338" s="22"/>
      <c r="FK2338" s="22"/>
      <c r="FL2338" s="22"/>
      <c r="FM2338" s="22"/>
      <c r="FN2338" s="22"/>
      <c r="FO2338" s="22"/>
      <c r="FP2338" s="22"/>
      <c r="FQ2338" s="22"/>
      <c r="FR2338" s="22"/>
      <c r="FS2338" s="22"/>
      <c r="FT2338" s="22"/>
      <c r="FU2338" s="22"/>
      <c r="FV2338" s="22"/>
      <c r="FW2338" s="22"/>
      <c r="FX2338" s="22"/>
      <c r="FY2338" s="22"/>
      <c r="FZ2338" s="22"/>
      <c r="GA2338" s="22"/>
      <c r="GB2338" s="22"/>
      <c r="GC2338" s="24"/>
      <c r="GD2338" s="22"/>
      <c r="GE2338" s="22"/>
      <c r="GF2338" s="22"/>
      <c r="GG2338" s="22"/>
      <c r="GH2338" s="22"/>
      <c r="GI2338" s="22"/>
      <c r="GJ2338" s="22"/>
      <c r="GK2338" s="22"/>
      <c r="GL2338" s="22"/>
      <c r="GM2338" s="22"/>
      <c r="GN2338" s="22"/>
      <c r="GO2338" s="22"/>
      <c r="GP2338" s="22"/>
      <c r="GQ2338" s="22"/>
      <c r="GR2338" s="22"/>
      <c r="GS2338" s="22"/>
      <c r="GT2338" s="22"/>
      <c r="GU2338" s="22"/>
      <c r="GV2338" s="22"/>
      <c r="GW2338" s="22"/>
      <c r="GX2338" s="22"/>
      <c r="GY2338" s="22"/>
      <c r="GZ2338" s="22"/>
      <c r="HA2338" s="22"/>
      <c r="HB2338" s="22"/>
      <c r="HC2338" s="22"/>
      <c r="HD2338" s="22"/>
      <c r="HE2338" s="22"/>
      <c r="HF2338" s="22"/>
      <c r="HG2338" s="22"/>
      <c r="HH2338" s="22"/>
      <c r="HI2338" s="24"/>
      <c r="HJ2338" s="22"/>
      <c r="HK2338" s="22"/>
      <c r="HL2338" s="22"/>
      <c r="HM2338" s="22"/>
      <c r="HN2338" s="22"/>
      <c r="HO2338" s="22"/>
      <c r="HP2338" s="22"/>
      <c r="HQ2338" s="22"/>
      <c r="HR2338" s="22"/>
      <c r="HS2338" s="22"/>
      <c r="HT2338" s="22"/>
      <c r="HU2338" s="22"/>
      <c r="HV2338" s="22"/>
      <c r="HW2338" s="22"/>
      <c r="HX2338" s="22"/>
      <c r="HY2338" s="22"/>
      <c r="HZ2338" s="22"/>
      <c r="IA2338" s="22"/>
      <c r="IB2338" s="22"/>
      <c r="IC2338" s="22"/>
      <c r="ID2338" s="22"/>
      <c r="IE2338" s="22"/>
      <c r="IF2338" s="22"/>
      <c r="IG2338" s="22"/>
      <c r="IH2338" s="22"/>
      <c r="II2338" s="22"/>
      <c r="IJ2338" s="22"/>
      <c r="IK2338" s="22"/>
      <c r="IL2338" s="22"/>
      <c r="IM2338" s="22"/>
      <c r="IN2338" s="22"/>
      <c r="IO2338" s="24"/>
      <c r="IP2338" s="22"/>
      <c r="IQ2338" s="22"/>
      <c r="IR2338" s="22"/>
      <c r="IS2338" s="22"/>
      <c r="IT2338" s="22"/>
      <c r="IU2338" s="22"/>
      <c r="IV2338" s="22"/>
      <c r="IW2338" s="22"/>
      <c r="IX2338" s="22"/>
      <c r="IY2338" s="22"/>
      <c r="IZ2338" s="22"/>
      <c r="JA2338" s="22"/>
      <c r="JB2338" s="22"/>
      <c r="JC2338" s="22"/>
      <c r="JD2338" s="22"/>
      <c r="JE2338" s="22"/>
      <c r="JF2338" s="22"/>
      <c r="JG2338" s="22"/>
      <c r="JH2338" s="22"/>
      <c r="JI2338" s="22"/>
      <c r="JJ2338" s="22"/>
      <c r="JK2338" s="22"/>
      <c r="JL2338" s="22"/>
      <c r="JM2338" s="22"/>
      <c r="JN2338" s="22"/>
      <c r="JO2338" s="22"/>
      <c r="JP2338" s="22"/>
      <c r="JQ2338" s="22"/>
      <c r="JR2338" s="22"/>
      <c r="JS2338" s="22"/>
      <c r="JT2338" s="22"/>
      <c r="JU2338" s="24"/>
      <c r="JV2338" s="22"/>
      <c r="JW2338" s="22"/>
      <c r="JX2338" s="22"/>
      <c r="JY2338" s="22"/>
      <c r="JZ2338" s="22"/>
      <c r="KA2338" s="22"/>
      <c r="KB2338" s="22"/>
      <c r="KC2338" s="22"/>
      <c r="KD2338" s="22"/>
      <c r="KE2338" s="22"/>
      <c r="KF2338" s="22"/>
      <c r="KG2338" s="22"/>
      <c r="KH2338" s="22"/>
      <c r="KI2338" s="22"/>
      <c r="KJ2338" s="22"/>
      <c r="KK2338" s="22"/>
      <c r="KL2338" s="22"/>
      <c r="KM2338" s="22"/>
      <c r="KN2338" s="22"/>
      <c r="KO2338" s="22"/>
      <c r="KP2338" s="22"/>
      <c r="KQ2338" s="22"/>
      <c r="KR2338" s="22"/>
      <c r="KS2338" s="22"/>
      <c r="KT2338" s="22"/>
      <c r="KU2338" s="22"/>
      <c r="KV2338" s="22"/>
      <c r="KW2338" s="22"/>
      <c r="KX2338" s="22"/>
      <c r="KY2338" s="22"/>
      <c r="KZ2338" s="22"/>
      <c r="LA2338" s="24"/>
      <c r="LB2338" s="22"/>
      <c r="LC2338" s="22"/>
      <c r="LD2338" s="22"/>
      <c r="LE2338" s="22"/>
      <c r="LF2338" s="22"/>
      <c r="LG2338" s="22"/>
      <c r="LH2338" s="22"/>
      <c r="LI2338" s="22"/>
      <c r="LJ2338" s="22"/>
      <c r="LK2338" s="22"/>
      <c r="LL2338" s="22"/>
      <c r="LM2338" s="22"/>
      <c r="LN2338" s="22"/>
      <c r="LO2338" s="22"/>
      <c r="LP2338" s="22"/>
      <c r="LQ2338" s="22"/>
      <c r="LR2338" s="22"/>
      <c r="LS2338" s="22"/>
      <c r="LT2338" s="22"/>
      <c r="LU2338" s="22"/>
      <c r="LV2338" s="22"/>
      <c r="LW2338" s="22"/>
      <c r="LX2338" s="22"/>
      <c r="LY2338" s="22"/>
      <c r="LZ2338" s="22"/>
      <c r="MA2338" s="22"/>
      <c r="MB2338" s="22"/>
      <c r="MC2338" s="22"/>
      <c r="MD2338" s="22"/>
      <c r="ME2338" s="22"/>
      <c r="MF2338" s="22"/>
      <c r="MG2338" s="24"/>
      <c r="MH2338" s="22"/>
      <c r="MI2338" s="22"/>
      <c r="MJ2338" s="22"/>
      <c r="MK2338" s="22"/>
      <c r="ML2338" s="22"/>
      <c r="MM2338" s="22"/>
      <c r="MN2338" s="22"/>
      <c r="MO2338" s="22"/>
      <c r="MP2338" s="22"/>
      <c r="MQ2338" s="22"/>
      <c r="MR2338" s="22"/>
      <c r="MS2338" s="22"/>
      <c r="MT2338" s="22"/>
      <c r="MU2338" s="22"/>
      <c r="MV2338" s="22"/>
      <c r="MW2338" s="22"/>
      <c r="MX2338" s="22"/>
      <c r="MY2338" s="22"/>
      <c r="MZ2338" s="22"/>
      <c r="NA2338" s="22"/>
      <c r="NB2338" s="22"/>
      <c r="NC2338" s="22"/>
      <c r="ND2338" s="22"/>
      <c r="NE2338" s="22"/>
      <c r="NF2338" s="22"/>
      <c r="NG2338" s="22"/>
      <c r="NH2338" s="22"/>
      <c r="NI2338" s="22"/>
      <c r="NJ2338" s="22"/>
      <c r="NK2338" s="22"/>
      <c r="NL2338" s="22"/>
      <c r="NM2338" s="24"/>
      <c r="NN2338" s="22"/>
      <c r="NO2338" s="22"/>
      <c r="NP2338" s="22"/>
      <c r="NQ2338" s="22"/>
      <c r="NR2338" s="22"/>
      <c r="NS2338" s="22"/>
      <c r="NT2338" s="22"/>
      <c r="NU2338" s="22"/>
      <c r="NV2338" s="22"/>
      <c r="NW2338" s="22"/>
      <c r="NX2338" s="22"/>
      <c r="NY2338" s="22"/>
      <c r="NZ2338" s="22"/>
      <c r="OA2338" s="22"/>
      <c r="OB2338" s="22"/>
      <c r="OC2338" s="22"/>
      <c r="OD2338" s="22"/>
      <c r="OE2338" s="22"/>
      <c r="OF2338" s="22"/>
      <c r="OG2338" s="22"/>
      <c r="OH2338" s="22"/>
      <c r="OI2338" s="22"/>
      <c r="OJ2338" s="22"/>
      <c r="OK2338" s="22"/>
      <c r="OL2338" s="22"/>
      <c r="OM2338" s="22"/>
      <c r="ON2338" s="22"/>
      <c r="OO2338" s="22"/>
      <c r="OP2338" s="22"/>
      <c r="OQ2338" s="22"/>
      <c r="OR2338" s="22"/>
    </row>
    <row r="2339" spans="1:408" ht="15" thickBot="1">
      <c r="A2339" s="1"/>
      <c r="B2339" s="12"/>
      <c r="C2339" s="12"/>
      <c r="D2339" s="22"/>
      <c r="E2339" s="54"/>
      <c r="F2339" s="54"/>
      <c r="G2339" s="54"/>
      <c r="H2339" s="55"/>
      <c r="I2339" s="22"/>
      <c r="J2339" s="56"/>
      <c r="K2339" s="80"/>
      <c r="L2339" s="57"/>
      <c r="M2339" s="57"/>
      <c r="N2339" s="55"/>
      <c r="O2339" s="58"/>
      <c r="P2339" s="58"/>
      <c r="Q2339" s="59"/>
      <c r="R2339" s="60"/>
      <c r="S2339" s="60"/>
      <c r="T2339" s="22"/>
      <c r="U2339" s="1"/>
      <c r="V2339" s="23"/>
      <c r="X2339" s="24"/>
      <c r="Y2339" s="24"/>
      <c r="Z2339" s="22"/>
      <c r="AA2339" s="22"/>
      <c r="AB2339" s="22"/>
      <c r="AC2339" s="22"/>
      <c r="AD2339" s="22"/>
      <c r="AE2339" s="22"/>
      <c r="AF2339" s="22"/>
      <c r="AG2339" s="22"/>
      <c r="AH2339" s="22"/>
      <c r="AI2339" s="22"/>
      <c r="AJ2339" s="22"/>
      <c r="AK2339" s="22"/>
      <c r="AL2339" s="22"/>
      <c r="AM2339" s="22"/>
      <c r="AN2339" s="22"/>
      <c r="AO2339" s="22"/>
      <c r="AP2339" s="22"/>
      <c r="AQ2339" s="22"/>
      <c r="AR2339" s="22"/>
      <c r="AS2339" s="22"/>
      <c r="AT2339" s="22"/>
      <c r="AU2339" s="22"/>
      <c r="AV2339" s="22"/>
      <c r="AW2339" s="22"/>
      <c r="AX2339" s="22"/>
      <c r="AY2339" s="22"/>
      <c r="AZ2339" s="22"/>
      <c r="BA2339" s="22"/>
      <c r="BB2339" s="22"/>
      <c r="BC2339" s="22"/>
      <c r="BD2339" s="22"/>
      <c r="BE2339" s="24"/>
      <c r="BF2339" s="22"/>
      <c r="BG2339" s="22"/>
      <c r="BH2339" s="22"/>
      <c r="BI2339" s="22"/>
      <c r="BJ2339" s="22"/>
      <c r="BK2339" s="22"/>
      <c r="BL2339" s="22"/>
      <c r="BM2339" s="22"/>
      <c r="BN2339" s="22"/>
      <c r="BO2339" s="22"/>
      <c r="BP2339" s="22"/>
      <c r="BQ2339" s="22"/>
      <c r="BR2339" s="22"/>
      <c r="BS2339" s="22"/>
      <c r="BT2339" s="22"/>
      <c r="BU2339" s="22"/>
      <c r="BV2339" s="22"/>
      <c r="BW2339" s="22"/>
      <c r="BX2339" s="22"/>
      <c r="BY2339" s="22"/>
      <c r="BZ2339" s="22"/>
      <c r="CA2339" s="22"/>
      <c r="CB2339" s="22"/>
      <c r="CC2339" s="22"/>
      <c r="CD2339" s="22"/>
      <c r="CE2339" s="22"/>
      <c r="CF2339" s="22"/>
      <c r="CG2339" s="22"/>
      <c r="CH2339" s="22"/>
      <c r="CI2339" s="22"/>
      <c r="CJ2339" s="22"/>
      <c r="CK2339" s="24"/>
      <c r="CL2339" s="22"/>
      <c r="CM2339" s="22"/>
      <c r="CN2339" s="22"/>
      <c r="CO2339" s="22"/>
      <c r="CP2339" s="22"/>
      <c r="CQ2339" s="22"/>
      <c r="CR2339" s="22"/>
      <c r="CS2339" s="22"/>
      <c r="CT2339" s="22"/>
      <c r="CU2339" s="22"/>
      <c r="CV2339" s="22"/>
      <c r="CW2339" s="22"/>
      <c r="CX2339" s="22"/>
      <c r="CY2339" s="22"/>
      <c r="CZ2339" s="22"/>
      <c r="DA2339" s="22"/>
      <c r="DB2339" s="22"/>
      <c r="DC2339" s="22"/>
      <c r="DD2339" s="22"/>
      <c r="DE2339" s="22"/>
      <c r="DF2339" s="22"/>
      <c r="DG2339" s="22"/>
      <c r="DH2339" s="22"/>
      <c r="DI2339" s="22"/>
      <c r="DJ2339" s="22"/>
      <c r="DK2339" s="22"/>
      <c r="DL2339" s="22"/>
      <c r="DM2339" s="22"/>
      <c r="DN2339" s="22"/>
      <c r="DO2339" s="22"/>
      <c r="DP2339" s="22"/>
      <c r="DQ2339" s="24"/>
      <c r="DR2339" s="22"/>
      <c r="DS2339" s="22"/>
      <c r="DT2339" s="22"/>
      <c r="DU2339" s="22"/>
      <c r="DV2339" s="22"/>
      <c r="DW2339" s="22"/>
      <c r="DX2339" s="22"/>
      <c r="DY2339" s="22"/>
      <c r="DZ2339" s="22"/>
      <c r="EA2339" s="22"/>
      <c r="EB2339" s="22"/>
      <c r="EC2339" s="22"/>
      <c r="ED2339" s="22"/>
      <c r="EE2339" s="22"/>
      <c r="EF2339" s="22"/>
      <c r="EG2339" s="22"/>
      <c r="EH2339" s="22"/>
      <c r="EI2339" s="22"/>
      <c r="EJ2339" s="22"/>
      <c r="EK2339" s="22"/>
      <c r="EL2339" s="22"/>
      <c r="EM2339" s="22"/>
      <c r="EN2339" s="22"/>
      <c r="EO2339" s="22"/>
      <c r="EP2339" s="22"/>
      <c r="EQ2339" s="22"/>
      <c r="ER2339" s="22"/>
      <c r="ES2339" s="22"/>
      <c r="ET2339" s="22"/>
      <c r="EU2339" s="22"/>
      <c r="EV2339" s="22"/>
      <c r="EW2339" s="24"/>
      <c r="EX2339" s="22"/>
      <c r="EY2339" s="22"/>
      <c r="EZ2339" s="22"/>
      <c r="FA2339" s="22"/>
      <c r="FB2339" s="22"/>
      <c r="FC2339" s="22"/>
      <c r="FD2339" s="22"/>
      <c r="FE2339" s="22"/>
      <c r="FF2339" s="22"/>
      <c r="FG2339" s="22"/>
      <c r="FH2339" s="22"/>
      <c r="FI2339" s="22"/>
      <c r="FJ2339" s="22"/>
      <c r="FK2339" s="22"/>
      <c r="FL2339" s="22"/>
      <c r="FM2339" s="22"/>
      <c r="FN2339" s="22"/>
      <c r="FO2339" s="22"/>
      <c r="FP2339" s="22"/>
      <c r="FQ2339" s="22"/>
      <c r="FR2339" s="22"/>
      <c r="FS2339" s="22"/>
      <c r="FT2339" s="22"/>
      <c r="FU2339" s="22"/>
      <c r="FV2339" s="22"/>
      <c r="FW2339" s="22"/>
      <c r="FX2339" s="22"/>
      <c r="FY2339" s="22"/>
      <c r="FZ2339" s="22"/>
      <c r="GA2339" s="22"/>
      <c r="GB2339" s="22"/>
      <c r="GC2339" s="24"/>
      <c r="GD2339" s="22"/>
      <c r="GE2339" s="22"/>
      <c r="GF2339" s="22"/>
      <c r="GG2339" s="22"/>
      <c r="GH2339" s="22"/>
      <c r="GI2339" s="22"/>
      <c r="GJ2339" s="22"/>
      <c r="GK2339" s="22"/>
      <c r="GL2339" s="22"/>
      <c r="GM2339" s="22"/>
      <c r="GN2339" s="22"/>
      <c r="GO2339" s="22"/>
      <c r="GP2339" s="22"/>
      <c r="GQ2339" s="22"/>
      <c r="GR2339" s="22"/>
      <c r="GS2339" s="22"/>
      <c r="GT2339" s="22"/>
      <c r="GU2339" s="22"/>
      <c r="GV2339" s="22"/>
      <c r="GW2339" s="22"/>
      <c r="GX2339" s="22"/>
      <c r="GY2339" s="22"/>
      <c r="GZ2339" s="22"/>
      <c r="HA2339" s="22"/>
      <c r="HB2339" s="22"/>
      <c r="HC2339" s="22"/>
      <c r="HD2339" s="22"/>
      <c r="HE2339" s="22"/>
      <c r="HF2339" s="22"/>
      <c r="HG2339" s="22"/>
      <c r="HH2339" s="22"/>
      <c r="HI2339" s="24"/>
      <c r="HJ2339" s="22"/>
      <c r="HK2339" s="22"/>
      <c r="HL2339" s="22"/>
      <c r="HM2339" s="22"/>
      <c r="HN2339" s="22"/>
      <c r="HO2339" s="22"/>
      <c r="HP2339" s="22"/>
      <c r="HQ2339" s="22"/>
      <c r="HR2339" s="22"/>
      <c r="HS2339" s="22"/>
      <c r="HT2339" s="22"/>
      <c r="HU2339" s="22"/>
      <c r="HV2339" s="22"/>
      <c r="HW2339" s="22"/>
      <c r="HX2339" s="22"/>
      <c r="HY2339" s="22"/>
      <c r="HZ2339" s="22"/>
      <c r="IA2339" s="22"/>
      <c r="IB2339" s="22"/>
      <c r="IC2339" s="22"/>
      <c r="ID2339" s="22"/>
      <c r="IE2339" s="22"/>
      <c r="IF2339" s="22"/>
      <c r="IG2339" s="22"/>
      <c r="IH2339" s="22"/>
      <c r="II2339" s="22"/>
      <c r="IJ2339" s="22"/>
      <c r="IK2339" s="22"/>
      <c r="IL2339" s="22"/>
      <c r="IM2339" s="22"/>
      <c r="IN2339" s="22"/>
      <c r="IO2339" s="24"/>
      <c r="IP2339" s="22"/>
      <c r="IQ2339" s="22"/>
      <c r="IR2339" s="22"/>
      <c r="IS2339" s="22"/>
      <c r="IT2339" s="22"/>
      <c r="IU2339" s="22"/>
      <c r="IV2339" s="22"/>
      <c r="IW2339" s="22"/>
      <c r="IX2339" s="22"/>
      <c r="IY2339" s="22"/>
      <c r="IZ2339" s="22"/>
      <c r="JA2339" s="22"/>
      <c r="JB2339" s="22"/>
      <c r="JC2339" s="22"/>
      <c r="JD2339" s="22"/>
      <c r="JE2339" s="22"/>
      <c r="JF2339" s="22"/>
      <c r="JG2339" s="22"/>
      <c r="JH2339" s="22"/>
      <c r="JI2339" s="22"/>
      <c r="JJ2339" s="22"/>
      <c r="JK2339" s="22"/>
      <c r="JL2339" s="22"/>
      <c r="JM2339" s="22"/>
      <c r="JN2339" s="22"/>
      <c r="JO2339" s="22"/>
      <c r="JP2339" s="22"/>
      <c r="JQ2339" s="22"/>
      <c r="JR2339" s="22"/>
      <c r="JS2339" s="22"/>
      <c r="JT2339" s="22"/>
      <c r="JU2339" s="24"/>
      <c r="JV2339" s="22"/>
      <c r="JW2339" s="22"/>
      <c r="JX2339" s="22"/>
      <c r="JY2339" s="22"/>
      <c r="JZ2339" s="22"/>
      <c r="KA2339" s="22"/>
      <c r="KB2339" s="22"/>
      <c r="KC2339" s="22"/>
      <c r="KD2339" s="22"/>
      <c r="KE2339" s="22"/>
      <c r="KF2339" s="22"/>
      <c r="KG2339" s="22"/>
      <c r="KH2339" s="22"/>
      <c r="KI2339" s="22"/>
      <c r="KJ2339" s="22"/>
      <c r="KK2339" s="22"/>
      <c r="KL2339" s="22"/>
      <c r="KM2339" s="22"/>
      <c r="KN2339" s="22"/>
      <c r="KO2339" s="22"/>
      <c r="KP2339" s="22"/>
      <c r="KQ2339" s="22"/>
      <c r="KR2339" s="22"/>
      <c r="KS2339" s="22"/>
      <c r="KT2339" s="22"/>
      <c r="KU2339" s="22"/>
      <c r="KV2339" s="22"/>
      <c r="KW2339" s="22"/>
      <c r="KX2339" s="22"/>
      <c r="KY2339" s="22"/>
      <c r="KZ2339" s="22"/>
      <c r="LA2339" s="24"/>
      <c r="LB2339" s="22"/>
      <c r="LC2339" s="22"/>
      <c r="LD2339" s="22"/>
      <c r="LE2339" s="22"/>
      <c r="LF2339" s="22"/>
      <c r="LG2339" s="22"/>
      <c r="LH2339" s="22"/>
      <c r="LI2339" s="22"/>
      <c r="LJ2339" s="22"/>
      <c r="LK2339" s="22"/>
      <c r="LL2339" s="22"/>
      <c r="LM2339" s="22"/>
      <c r="LN2339" s="22"/>
      <c r="LO2339" s="22"/>
      <c r="LP2339" s="22"/>
      <c r="LQ2339" s="22"/>
      <c r="LR2339" s="22"/>
      <c r="LS2339" s="22"/>
      <c r="LT2339" s="22"/>
      <c r="LU2339" s="22"/>
      <c r="LV2339" s="22"/>
      <c r="LW2339" s="22"/>
      <c r="LX2339" s="22"/>
      <c r="LY2339" s="22"/>
      <c r="LZ2339" s="22"/>
      <c r="MA2339" s="22"/>
      <c r="MB2339" s="22"/>
      <c r="MC2339" s="22"/>
      <c r="MD2339" s="22"/>
      <c r="ME2339" s="22"/>
      <c r="MF2339" s="22"/>
      <c r="MG2339" s="24"/>
      <c r="MH2339" s="22"/>
      <c r="MI2339" s="22"/>
      <c r="MJ2339" s="22"/>
      <c r="MK2339" s="22"/>
      <c r="ML2339" s="22"/>
      <c r="MM2339" s="22"/>
      <c r="MN2339" s="22"/>
      <c r="MO2339" s="22"/>
      <c r="MP2339" s="22"/>
      <c r="MQ2339" s="22"/>
      <c r="MR2339" s="22"/>
      <c r="MS2339" s="22"/>
      <c r="MT2339" s="22"/>
      <c r="MU2339" s="22"/>
      <c r="MV2339" s="22"/>
      <c r="MW2339" s="22"/>
      <c r="MX2339" s="22"/>
      <c r="MY2339" s="22"/>
      <c r="MZ2339" s="22"/>
      <c r="NA2339" s="22"/>
      <c r="NB2339" s="22"/>
      <c r="NC2339" s="22"/>
      <c r="ND2339" s="22"/>
      <c r="NE2339" s="22"/>
      <c r="NF2339" s="22"/>
      <c r="NG2339" s="22"/>
      <c r="NH2339" s="22"/>
      <c r="NI2339" s="22"/>
      <c r="NJ2339" s="22"/>
      <c r="NK2339" s="22"/>
      <c r="NL2339" s="22"/>
      <c r="NM2339" s="24"/>
      <c r="NN2339" s="22"/>
      <c r="NO2339" s="22"/>
      <c r="NP2339" s="22"/>
      <c r="NQ2339" s="22"/>
      <c r="NR2339" s="22"/>
      <c r="NS2339" s="22"/>
      <c r="NT2339" s="22"/>
      <c r="NU2339" s="22"/>
      <c r="NV2339" s="22"/>
      <c r="NW2339" s="22"/>
      <c r="NX2339" s="22"/>
      <c r="NY2339" s="22"/>
      <c r="NZ2339" s="22"/>
      <c r="OA2339" s="22"/>
      <c r="OB2339" s="22"/>
      <c r="OC2339" s="22"/>
      <c r="OD2339" s="22"/>
      <c r="OE2339" s="22"/>
      <c r="OF2339" s="22"/>
      <c r="OG2339" s="22"/>
      <c r="OH2339" s="22"/>
      <c r="OI2339" s="22"/>
      <c r="OJ2339" s="22"/>
      <c r="OK2339" s="22"/>
      <c r="OL2339" s="22"/>
      <c r="OM2339" s="22"/>
      <c r="ON2339" s="22"/>
      <c r="OO2339" s="22"/>
      <c r="OP2339" s="22"/>
      <c r="OQ2339" s="22"/>
      <c r="OR2339" s="22"/>
    </row>
    <row r="2340" spans="1:408" ht="15" thickBot="1">
      <c r="A2340" s="1"/>
      <c r="B2340" s="12"/>
      <c r="C2340" s="12"/>
      <c r="D2340" s="22"/>
      <c r="E2340" s="54"/>
      <c r="F2340" s="54"/>
      <c r="G2340" s="54"/>
      <c r="H2340" s="55"/>
      <c r="I2340" s="22"/>
      <c r="J2340" s="56"/>
      <c r="K2340" s="81"/>
      <c r="L2340" s="57"/>
      <c r="M2340" s="57"/>
      <c r="N2340" s="55"/>
      <c r="O2340" s="58"/>
      <c r="P2340" s="58"/>
      <c r="Q2340" s="59"/>
      <c r="R2340" s="60"/>
      <c r="S2340" s="60"/>
      <c r="T2340" s="22"/>
      <c r="U2340" s="1"/>
      <c r="V2340" s="23"/>
      <c r="X2340" s="24"/>
      <c r="Y2340" s="24"/>
      <c r="Z2340" s="22"/>
      <c r="AA2340" s="22"/>
      <c r="AB2340" s="22"/>
      <c r="AC2340" s="22"/>
      <c r="AD2340" s="22"/>
      <c r="AE2340" s="22"/>
      <c r="AF2340" s="22"/>
      <c r="AG2340" s="22"/>
      <c r="AH2340" s="22"/>
      <c r="AI2340" s="22"/>
      <c r="AJ2340" s="22"/>
      <c r="AK2340" s="22"/>
      <c r="AL2340" s="22"/>
      <c r="AM2340" s="22"/>
      <c r="AN2340" s="22"/>
      <c r="AO2340" s="22"/>
      <c r="AP2340" s="22"/>
      <c r="AQ2340" s="22"/>
      <c r="AR2340" s="22"/>
      <c r="AS2340" s="22"/>
      <c r="AT2340" s="22"/>
      <c r="AU2340" s="22"/>
      <c r="AV2340" s="22"/>
      <c r="AW2340" s="22"/>
      <c r="AX2340" s="22"/>
      <c r="AY2340" s="22"/>
      <c r="AZ2340" s="22"/>
      <c r="BA2340" s="22"/>
      <c r="BB2340" s="22"/>
      <c r="BC2340" s="22"/>
      <c r="BD2340" s="22"/>
      <c r="BE2340" s="24"/>
      <c r="BF2340" s="22"/>
      <c r="BG2340" s="22"/>
      <c r="BH2340" s="22"/>
      <c r="BI2340" s="22"/>
      <c r="BJ2340" s="22"/>
      <c r="BK2340" s="22"/>
      <c r="BL2340" s="22"/>
      <c r="BM2340" s="22"/>
      <c r="BN2340" s="22"/>
      <c r="BO2340" s="22"/>
      <c r="BP2340" s="22"/>
      <c r="BQ2340" s="22"/>
      <c r="BR2340" s="22"/>
      <c r="BS2340" s="22"/>
      <c r="BT2340" s="22"/>
      <c r="BU2340" s="22"/>
      <c r="BV2340" s="22"/>
      <c r="BW2340" s="22"/>
      <c r="BX2340" s="22"/>
      <c r="BY2340" s="22"/>
      <c r="BZ2340" s="22"/>
      <c r="CA2340" s="22"/>
      <c r="CB2340" s="22"/>
      <c r="CC2340" s="22"/>
      <c r="CD2340" s="22"/>
      <c r="CE2340" s="22"/>
      <c r="CF2340" s="22"/>
      <c r="CG2340" s="22"/>
      <c r="CH2340" s="22"/>
      <c r="CI2340" s="22"/>
      <c r="CJ2340" s="22"/>
      <c r="CK2340" s="24"/>
      <c r="CL2340" s="22"/>
      <c r="CM2340" s="22"/>
      <c r="CN2340" s="22"/>
      <c r="CO2340" s="22"/>
      <c r="CP2340" s="22"/>
      <c r="CQ2340" s="22"/>
      <c r="CR2340" s="22"/>
      <c r="CS2340" s="22"/>
      <c r="CT2340" s="22"/>
      <c r="CU2340" s="22"/>
      <c r="CV2340" s="22"/>
      <c r="CW2340" s="22"/>
      <c r="CX2340" s="22"/>
      <c r="CY2340" s="22"/>
      <c r="CZ2340" s="22"/>
      <c r="DA2340" s="22"/>
      <c r="DB2340" s="22"/>
      <c r="DC2340" s="22"/>
      <c r="DD2340" s="22"/>
      <c r="DE2340" s="22"/>
      <c r="DF2340" s="22"/>
      <c r="DG2340" s="22"/>
      <c r="DH2340" s="22"/>
      <c r="DI2340" s="22"/>
      <c r="DJ2340" s="22"/>
      <c r="DK2340" s="22"/>
      <c r="DL2340" s="22"/>
      <c r="DM2340" s="22"/>
      <c r="DN2340" s="22"/>
      <c r="DO2340" s="22"/>
      <c r="DP2340" s="22"/>
      <c r="DQ2340" s="24"/>
      <c r="DR2340" s="22"/>
      <c r="DS2340" s="22"/>
      <c r="DT2340" s="22"/>
      <c r="DU2340" s="22"/>
      <c r="DV2340" s="22"/>
      <c r="DW2340" s="22"/>
      <c r="DX2340" s="22"/>
      <c r="DY2340" s="22"/>
      <c r="DZ2340" s="22"/>
      <c r="EA2340" s="22"/>
      <c r="EB2340" s="22"/>
      <c r="EC2340" s="22"/>
      <c r="ED2340" s="22"/>
      <c r="EE2340" s="22"/>
      <c r="EF2340" s="22"/>
      <c r="EG2340" s="22"/>
      <c r="EH2340" s="22"/>
      <c r="EI2340" s="22"/>
      <c r="EJ2340" s="22"/>
      <c r="EK2340" s="22"/>
      <c r="EL2340" s="22"/>
      <c r="EM2340" s="22"/>
      <c r="EN2340" s="22"/>
      <c r="EO2340" s="22"/>
      <c r="EP2340" s="22"/>
      <c r="EQ2340" s="22"/>
      <c r="ER2340" s="22"/>
      <c r="ES2340" s="22"/>
      <c r="ET2340" s="22"/>
      <c r="EU2340" s="22"/>
      <c r="EV2340" s="22"/>
      <c r="EW2340" s="24"/>
      <c r="EX2340" s="22"/>
      <c r="EY2340" s="22"/>
      <c r="EZ2340" s="22"/>
      <c r="FA2340" s="22"/>
      <c r="FB2340" s="22"/>
      <c r="FC2340" s="22"/>
      <c r="FD2340" s="22"/>
      <c r="FE2340" s="22"/>
      <c r="FF2340" s="22"/>
      <c r="FG2340" s="22"/>
      <c r="FH2340" s="22"/>
      <c r="FI2340" s="22"/>
      <c r="FJ2340" s="22"/>
      <c r="FK2340" s="22"/>
      <c r="FL2340" s="22"/>
      <c r="FM2340" s="22"/>
      <c r="FN2340" s="22"/>
      <c r="FO2340" s="22"/>
      <c r="FP2340" s="22"/>
      <c r="FQ2340" s="22"/>
      <c r="FR2340" s="22"/>
      <c r="FS2340" s="22"/>
      <c r="FT2340" s="22"/>
      <c r="FU2340" s="22"/>
      <c r="FV2340" s="22"/>
      <c r="FW2340" s="22"/>
      <c r="FX2340" s="22"/>
      <c r="FY2340" s="22"/>
      <c r="FZ2340" s="22"/>
      <c r="GA2340" s="22"/>
      <c r="GB2340" s="22"/>
      <c r="GC2340" s="24"/>
      <c r="GD2340" s="22"/>
      <c r="GE2340" s="22"/>
      <c r="GF2340" s="22"/>
      <c r="GG2340" s="22"/>
      <c r="GH2340" s="22"/>
      <c r="GI2340" s="22"/>
      <c r="GJ2340" s="22"/>
      <c r="GK2340" s="22"/>
      <c r="GL2340" s="22"/>
      <c r="GM2340" s="22"/>
      <c r="GN2340" s="22"/>
      <c r="GO2340" s="22"/>
      <c r="GP2340" s="22"/>
      <c r="GQ2340" s="22"/>
      <c r="GR2340" s="22"/>
      <c r="GS2340" s="22"/>
      <c r="GT2340" s="22"/>
      <c r="GU2340" s="22"/>
      <c r="GV2340" s="22"/>
      <c r="GW2340" s="22"/>
      <c r="GX2340" s="22"/>
      <c r="GY2340" s="22"/>
      <c r="GZ2340" s="22"/>
      <c r="HA2340" s="22"/>
      <c r="HB2340" s="22"/>
      <c r="HC2340" s="22"/>
      <c r="HD2340" s="22"/>
      <c r="HE2340" s="22"/>
      <c r="HF2340" s="22"/>
      <c r="HG2340" s="22"/>
      <c r="HH2340" s="22"/>
      <c r="HI2340" s="24"/>
      <c r="HJ2340" s="22"/>
      <c r="HK2340" s="22"/>
      <c r="HL2340" s="22"/>
      <c r="HM2340" s="22"/>
      <c r="HN2340" s="22"/>
      <c r="HO2340" s="22"/>
      <c r="HP2340" s="22"/>
      <c r="HQ2340" s="22"/>
      <c r="HR2340" s="22"/>
      <c r="HS2340" s="22"/>
      <c r="HT2340" s="22"/>
      <c r="HU2340" s="22"/>
      <c r="HV2340" s="22"/>
      <c r="HW2340" s="22"/>
      <c r="HX2340" s="22"/>
      <c r="HY2340" s="22"/>
      <c r="HZ2340" s="22"/>
      <c r="IA2340" s="22"/>
      <c r="IB2340" s="22"/>
      <c r="IC2340" s="22"/>
      <c r="ID2340" s="22"/>
      <c r="IE2340" s="22"/>
      <c r="IF2340" s="22"/>
      <c r="IG2340" s="22"/>
      <c r="IH2340" s="22"/>
      <c r="II2340" s="22"/>
      <c r="IJ2340" s="22"/>
      <c r="IK2340" s="22"/>
      <c r="IL2340" s="22"/>
      <c r="IM2340" s="22"/>
      <c r="IN2340" s="22"/>
      <c r="IO2340" s="24"/>
      <c r="IP2340" s="22"/>
      <c r="IQ2340" s="22"/>
      <c r="IR2340" s="22"/>
      <c r="IS2340" s="22"/>
      <c r="IT2340" s="22"/>
      <c r="IU2340" s="22"/>
      <c r="IV2340" s="22"/>
      <c r="IW2340" s="22"/>
      <c r="IX2340" s="22"/>
      <c r="IY2340" s="22"/>
      <c r="IZ2340" s="22"/>
      <c r="JA2340" s="22"/>
      <c r="JB2340" s="22"/>
      <c r="JC2340" s="22"/>
      <c r="JD2340" s="22"/>
      <c r="JE2340" s="22"/>
      <c r="JF2340" s="22"/>
      <c r="JG2340" s="22"/>
      <c r="JH2340" s="22"/>
      <c r="JI2340" s="22"/>
      <c r="JJ2340" s="22"/>
      <c r="JK2340" s="22"/>
      <c r="JL2340" s="22"/>
      <c r="JM2340" s="22"/>
      <c r="JN2340" s="22"/>
      <c r="JO2340" s="22"/>
      <c r="JP2340" s="22"/>
      <c r="JQ2340" s="22"/>
      <c r="JR2340" s="22"/>
      <c r="JS2340" s="22"/>
      <c r="JT2340" s="22"/>
      <c r="JU2340" s="24"/>
      <c r="JV2340" s="22"/>
      <c r="JW2340" s="22"/>
      <c r="JX2340" s="22"/>
      <c r="JY2340" s="22"/>
      <c r="JZ2340" s="22"/>
      <c r="KA2340" s="22"/>
      <c r="KB2340" s="22"/>
      <c r="KC2340" s="22"/>
      <c r="KD2340" s="22"/>
      <c r="KE2340" s="22"/>
      <c r="KF2340" s="22"/>
      <c r="KG2340" s="22"/>
      <c r="KH2340" s="22"/>
      <c r="KI2340" s="22"/>
      <c r="KJ2340" s="22"/>
      <c r="KK2340" s="22"/>
      <c r="KL2340" s="22"/>
      <c r="KM2340" s="22"/>
      <c r="KN2340" s="22"/>
      <c r="KO2340" s="22"/>
      <c r="KP2340" s="22"/>
      <c r="KQ2340" s="22"/>
      <c r="KR2340" s="22"/>
      <c r="KS2340" s="22"/>
      <c r="KT2340" s="22"/>
      <c r="KU2340" s="22"/>
      <c r="KV2340" s="22"/>
      <c r="KW2340" s="22"/>
      <c r="KX2340" s="22"/>
      <c r="KY2340" s="22"/>
      <c r="KZ2340" s="22"/>
      <c r="LA2340" s="24"/>
      <c r="LB2340" s="22"/>
      <c r="LC2340" s="22"/>
      <c r="LD2340" s="22"/>
      <c r="LE2340" s="22"/>
      <c r="LF2340" s="22"/>
      <c r="LG2340" s="22"/>
      <c r="LH2340" s="22"/>
      <c r="LI2340" s="22"/>
      <c r="LJ2340" s="22"/>
      <c r="LK2340" s="22"/>
      <c r="LL2340" s="22"/>
      <c r="LM2340" s="22"/>
      <c r="LN2340" s="22"/>
      <c r="LO2340" s="22"/>
      <c r="LP2340" s="22"/>
      <c r="LQ2340" s="22"/>
      <c r="LR2340" s="22"/>
      <c r="LS2340" s="22"/>
      <c r="LT2340" s="22"/>
      <c r="LU2340" s="22"/>
      <c r="LV2340" s="22"/>
      <c r="LW2340" s="22"/>
      <c r="LX2340" s="22"/>
      <c r="LY2340" s="22"/>
      <c r="LZ2340" s="22"/>
      <c r="MA2340" s="22"/>
      <c r="MB2340" s="22"/>
      <c r="MC2340" s="22"/>
      <c r="MD2340" s="22"/>
      <c r="ME2340" s="22"/>
      <c r="MF2340" s="22"/>
      <c r="MG2340" s="24"/>
      <c r="MH2340" s="22"/>
      <c r="MI2340" s="22"/>
      <c r="MJ2340" s="22"/>
      <c r="MK2340" s="22"/>
      <c r="ML2340" s="22"/>
      <c r="MM2340" s="22"/>
      <c r="MN2340" s="22"/>
      <c r="MO2340" s="22"/>
      <c r="MP2340" s="22"/>
      <c r="MQ2340" s="22"/>
      <c r="MR2340" s="22"/>
      <c r="MS2340" s="22"/>
      <c r="MT2340" s="22"/>
      <c r="MU2340" s="22"/>
      <c r="MV2340" s="22"/>
      <c r="MW2340" s="22"/>
      <c r="MX2340" s="22"/>
      <c r="MY2340" s="22"/>
      <c r="MZ2340" s="22"/>
      <c r="NA2340" s="22"/>
      <c r="NB2340" s="22"/>
      <c r="NC2340" s="22"/>
      <c r="ND2340" s="22"/>
      <c r="NE2340" s="22"/>
      <c r="NF2340" s="22"/>
      <c r="NG2340" s="22"/>
      <c r="NH2340" s="22"/>
      <c r="NI2340" s="22"/>
      <c r="NJ2340" s="22"/>
      <c r="NK2340" s="22"/>
      <c r="NL2340" s="22"/>
      <c r="NM2340" s="24"/>
      <c r="NN2340" s="22"/>
      <c r="NO2340" s="22"/>
      <c r="NP2340" s="22"/>
      <c r="NQ2340" s="22"/>
      <c r="NR2340" s="22"/>
      <c r="NS2340" s="22"/>
      <c r="NT2340" s="22"/>
      <c r="NU2340" s="22"/>
      <c r="NV2340" s="22"/>
      <c r="NW2340" s="22"/>
      <c r="NX2340" s="22"/>
      <c r="NY2340" s="22"/>
      <c r="NZ2340" s="22"/>
      <c r="OA2340" s="22"/>
      <c r="OB2340" s="22"/>
      <c r="OC2340" s="22"/>
      <c r="OD2340" s="22"/>
      <c r="OE2340" s="22"/>
      <c r="OF2340" s="22"/>
      <c r="OG2340" s="22"/>
      <c r="OH2340" s="22"/>
      <c r="OI2340" s="22"/>
      <c r="OJ2340" s="22"/>
      <c r="OK2340" s="22"/>
      <c r="OL2340" s="22"/>
      <c r="OM2340" s="22"/>
      <c r="ON2340" s="22"/>
      <c r="OO2340" s="22"/>
      <c r="OP2340" s="22"/>
      <c r="OQ2340" s="22"/>
      <c r="OR2340" s="22"/>
    </row>
    <row r="2341" spans="1:408" ht="15" thickBot="1">
      <c r="A2341" s="1"/>
      <c r="B2341" s="12"/>
      <c r="C2341" s="12"/>
      <c r="D2341" s="22"/>
      <c r="E2341" s="54"/>
      <c r="F2341" s="54"/>
      <c r="G2341" s="54"/>
      <c r="H2341" s="55"/>
      <c r="I2341" s="22"/>
      <c r="J2341" s="56"/>
      <c r="K2341" s="80"/>
      <c r="L2341" s="57"/>
      <c r="M2341" s="57"/>
      <c r="N2341" s="55"/>
      <c r="O2341" s="58"/>
      <c r="P2341" s="58"/>
      <c r="Q2341" s="59"/>
      <c r="R2341" s="60"/>
      <c r="S2341" s="60"/>
      <c r="T2341" s="22"/>
      <c r="U2341" s="1"/>
      <c r="V2341" s="23"/>
      <c r="X2341" s="24"/>
      <c r="Y2341" s="24"/>
      <c r="Z2341" s="22"/>
      <c r="AA2341" s="22"/>
      <c r="AB2341" s="22"/>
      <c r="AC2341" s="22"/>
      <c r="AD2341" s="22"/>
      <c r="AE2341" s="22"/>
      <c r="AF2341" s="22"/>
      <c r="AG2341" s="22"/>
      <c r="AH2341" s="22"/>
      <c r="AI2341" s="22"/>
      <c r="AJ2341" s="22"/>
      <c r="AK2341" s="22"/>
      <c r="AL2341" s="22"/>
      <c r="AM2341" s="22"/>
      <c r="AN2341" s="22"/>
      <c r="AO2341" s="22"/>
      <c r="AP2341" s="22"/>
      <c r="AQ2341" s="22"/>
      <c r="AR2341" s="22"/>
      <c r="AS2341" s="22"/>
      <c r="AT2341" s="22"/>
      <c r="AU2341" s="22"/>
      <c r="AV2341" s="22"/>
      <c r="AW2341" s="22"/>
      <c r="AX2341" s="22"/>
      <c r="AY2341" s="22"/>
      <c r="AZ2341" s="22"/>
      <c r="BA2341" s="22"/>
      <c r="BB2341" s="22"/>
      <c r="BC2341" s="22"/>
      <c r="BD2341" s="22"/>
      <c r="BE2341" s="24"/>
      <c r="BF2341" s="22"/>
      <c r="BG2341" s="22"/>
      <c r="BH2341" s="22"/>
      <c r="BI2341" s="22"/>
      <c r="BJ2341" s="22"/>
      <c r="BK2341" s="22"/>
      <c r="BL2341" s="22"/>
      <c r="BM2341" s="22"/>
      <c r="BN2341" s="22"/>
      <c r="BO2341" s="22"/>
      <c r="BP2341" s="22"/>
      <c r="BQ2341" s="22"/>
      <c r="BR2341" s="22"/>
      <c r="BS2341" s="22"/>
      <c r="BT2341" s="22"/>
      <c r="BU2341" s="22"/>
      <c r="BV2341" s="22"/>
      <c r="BW2341" s="22"/>
      <c r="BX2341" s="22"/>
      <c r="BY2341" s="22"/>
      <c r="BZ2341" s="22"/>
      <c r="CA2341" s="22"/>
      <c r="CB2341" s="22"/>
      <c r="CC2341" s="22"/>
      <c r="CD2341" s="22"/>
      <c r="CE2341" s="22"/>
      <c r="CF2341" s="22"/>
      <c r="CG2341" s="22"/>
      <c r="CH2341" s="22"/>
      <c r="CI2341" s="22"/>
      <c r="CJ2341" s="22"/>
      <c r="CK2341" s="24"/>
      <c r="CL2341" s="22"/>
      <c r="CM2341" s="22"/>
      <c r="CN2341" s="22"/>
      <c r="CO2341" s="22"/>
      <c r="CP2341" s="22"/>
      <c r="CQ2341" s="22"/>
      <c r="CR2341" s="22"/>
      <c r="CS2341" s="22"/>
      <c r="CT2341" s="22"/>
      <c r="CU2341" s="22"/>
      <c r="CV2341" s="22"/>
      <c r="CW2341" s="22"/>
      <c r="CX2341" s="22"/>
      <c r="CY2341" s="22"/>
      <c r="CZ2341" s="22"/>
      <c r="DA2341" s="22"/>
      <c r="DB2341" s="22"/>
      <c r="DC2341" s="22"/>
      <c r="DD2341" s="22"/>
      <c r="DE2341" s="22"/>
      <c r="DF2341" s="22"/>
      <c r="DG2341" s="22"/>
      <c r="DH2341" s="22"/>
      <c r="DI2341" s="22"/>
      <c r="DJ2341" s="22"/>
      <c r="DK2341" s="22"/>
      <c r="DL2341" s="22"/>
      <c r="DM2341" s="22"/>
      <c r="DN2341" s="22"/>
      <c r="DO2341" s="22"/>
      <c r="DP2341" s="22"/>
      <c r="DQ2341" s="24"/>
      <c r="DR2341" s="22"/>
      <c r="DS2341" s="22"/>
      <c r="DT2341" s="22"/>
      <c r="DU2341" s="22"/>
      <c r="DV2341" s="22"/>
      <c r="DW2341" s="22"/>
      <c r="DX2341" s="22"/>
      <c r="DY2341" s="22"/>
      <c r="DZ2341" s="22"/>
      <c r="EA2341" s="22"/>
      <c r="EB2341" s="22"/>
      <c r="EC2341" s="22"/>
      <c r="ED2341" s="22"/>
      <c r="EE2341" s="22"/>
      <c r="EF2341" s="22"/>
      <c r="EG2341" s="22"/>
      <c r="EH2341" s="22"/>
      <c r="EI2341" s="22"/>
      <c r="EJ2341" s="22"/>
      <c r="EK2341" s="22"/>
      <c r="EL2341" s="22"/>
      <c r="EM2341" s="22"/>
      <c r="EN2341" s="22"/>
      <c r="EO2341" s="22"/>
      <c r="EP2341" s="22"/>
      <c r="EQ2341" s="22"/>
      <c r="ER2341" s="22"/>
      <c r="ES2341" s="22"/>
      <c r="ET2341" s="22"/>
      <c r="EU2341" s="22"/>
      <c r="EV2341" s="22"/>
      <c r="EW2341" s="24"/>
      <c r="EX2341" s="22"/>
      <c r="EY2341" s="22"/>
      <c r="EZ2341" s="22"/>
      <c r="FA2341" s="22"/>
      <c r="FB2341" s="22"/>
      <c r="FC2341" s="22"/>
      <c r="FD2341" s="22"/>
      <c r="FE2341" s="22"/>
      <c r="FF2341" s="22"/>
      <c r="FG2341" s="22"/>
      <c r="FH2341" s="22"/>
      <c r="FI2341" s="22"/>
      <c r="FJ2341" s="22"/>
      <c r="FK2341" s="22"/>
      <c r="FL2341" s="22"/>
      <c r="FM2341" s="22"/>
      <c r="FN2341" s="22"/>
      <c r="FO2341" s="22"/>
      <c r="FP2341" s="22"/>
      <c r="FQ2341" s="22"/>
      <c r="FR2341" s="22"/>
      <c r="FS2341" s="22"/>
      <c r="FT2341" s="22"/>
      <c r="FU2341" s="22"/>
      <c r="FV2341" s="22"/>
      <c r="FW2341" s="22"/>
      <c r="FX2341" s="22"/>
      <c r="FY2341" s="22"/>
      <c r="FZ2341" s="22"/>
      <c r="GA2341" s="22"/>
      <c r="GB2341" s="22"/>
      <c r="GC2341" s="24"/>
      <c r="GD2341" s="22"/>
      <c r="GE2341" s="22"/>
      <c r="GF2341" s="22"/>
      <c r="GG2341" s="22"/>
      <c r="GH2341" s="22"/>
      <c r="GI2341" s="22"/>
      <c r="GJ2341" s="22"/>
      <c r="GK2341" s="22"/>
      <c r="GL2341" s="22"/>
      <c r="GM2341" s="22"/>
      <c r="GN2341" s="22"/>
      <c r="GO2341" s="22"/>
      <c r="GP2341" s="22"/>
      <c r="GQ2341" s="22"/>
      <c r="GR2341" s="22"/>
      <c r="GS2341" s="22"/>
      <c r="GT2341" s="22"/>
      <c r="GU2341" s="22"/>
      <c r="GV2341" s="22"/>
      <c r="GW2341" s="22"/>
      <c r="GX2341" s="22"/>
      <c r="GY2341" s="22"/>
      <c r="GZ2341" s="22"/>
      <c r="HA2341" s="22"/>
      <c r="HB2341" s="22"/>
      <c r="HC2341" s="22"/>
      <c r="HD2341" s="22"/>
      <c r="HE2341" s="22"/>
      <c r="HF2341" s="22"/>
      <c r="HG2341" s="22"/>
      <c r="HH2341" s="22"/>
      <c r="HI2341" s="24"/>
      <c r="HJ2341" s="22"/>
      <c r="HK2341" s="22"/>
      <c r="HL2341" s="22"/>
      <c r="HM2341" s="22"/>
      <c r="HN2341" s="22"/>
      <c r="HO2341" s="22"/>
      <c r="HP2341" s="22"/>
      <c r="HQ2341" s="22"/>
      <c r="HR2341" s="22"/>
      <c r="HS2341" s="22"/>
      <c r="HT2341" s="22"/>
      <c r="HU2341" s="22"/>
      <c r="HV2341" s="22"/>
      <c r="HW2341" s="22"/>
      <c r="HX2341" s="22"/>
      <c r="HY2341" s="22"/>
      <c r="HZ2341" s="22"/>
      <c r="IA2341" s="22"/>
      <c r="IB2341" s="22"/>
      <c r="IC2341" s="22"/>
      <c r="ID2341" s="22"/>
      <c r="IE2341" s="22"/>
      <c r="IF2341" s="22"/>
      <c r="IG2341" s="22"/>
      <c r="IH2341" s="22"/>
      <c r="II2341" s="22"/>
      <c r="IJ2341" s="22"/>
      <c r="IK2341" s="22"/>
      <c r="IL2341" s="22"/>
      <c r="IM2341" s="22"/>
      <c r="IN2341" s="22"/>
      <c r="IO2341" s="24"/>
      <c r="IP2341" s="22"/>
      <c r="IQ2341" s="22"/>
      <c r="IR2341" s="22"/>
      <c r="IS2341" s="22"/>
      <c r="IT2341" s="22"/>
      <c r="IU2341" s="22"/>
      <c r="IV2341" s="22"/>
      <c r="IW2341" s="22"/>
      <c r="IX2341" s="22"/>
      <c r="IY2341" s="22"/>
      <c r="IZ2341" s="22"/>
      <c r="JA2341" s="22"/>
      <c r="JB2341" s="22"/>
      <c r="JC2341" s="22"/>
      <c r="JD2341" s="22"/>
      <c r="JE2341" s="22"/>
      <c r="JF2341" s="22"/>
      <c r="JG2341" s="22"/>
      <c r="JH2341" s="22"/>
      <c r="JI2341" s="22"/>
      <c r="JJ2341" s="22"/>
      <c r="JK2341" s="22"/>
      <c r="JL2341" s="22"/>
      <c r="JM2341" s="22"/>
      <c r="JN2341" s="22"/>
      <c r="JO2341" s="22"/>
      <c r="JP2341" s="22"/>
      <c r="JQ2341" s="22"/>
      <c r="JR2341" s="22"/>
      <c r="JS2341" s="22"/>
      <c r="JT2341" s="22"/>
      <c r="JU2341" s="24"/>
      <c r="JV2341" s="22"/>
      <c r="JW2341" s="22"/>
      <c r="JX2341" s="22"/>
      <c r="JY2341" s="22"/>
      <c r="JZ2341" s="22"/>
      <c r="KA2341" s="22"/>
      <c r="KB2341" s="22"/>
      <c r="KC2341" s="22"/>
      <c r="KD2341" s="22"/>
      <c r="KE2341" s="22"/>
      <c r="KF2341" s="22"/>
      <c r="KG2341" s="22"/>
      <c r="KH2341" s="22"/>
      <c r="KI2341" s="22"/>
      <c r="KJ2341" s="22"/>
      <c r="KK2341" s="22"/>
      <c r="KL2341" s="22"/>
      <c r="KM2341" s="22"/>
      <c r="KN2341" s="22"/>
      <c r="KO2341" s="22"/>
      <c r="KP2341" s="22"/>
      <c r="KQ2341" s="22"/>
      <c r="KR2341" s="22"/>
      <c r="KS2341" s="22"/>
      <c r="KT2341" s="22"/>
      <c r="KU2341" s="22"/>
      <c r="KV2341" s="22"/>
      <c r="KW2341" s="22"/>
      <c r="KX2341" s="22"/>
      <c r="KY2341" s="22"/>
      <c r="KZ2341" s="22"/>
      <c r="LA2341" s="24"/>
      <c r="LB2341" s="22"/>
      <c r="LC2341" s="22"/>
      <c r="LD2341" s="22"/>
      <c r="LE2341" s="22"/>
      <c r="LF2341" s="22"/>
      <c r="LG2341" s="22"/>
      <c r="LH2341" s="22"/>
      <c r="LI2341" s="22"/>
      <c r="LJ2341" s="22"/>
      <c r="LK2341" s="22"/>
      <c r="LL2341" s="22"/>
      <c r="LM2341" s="22"/>
      <c r="LN2341" s="22"/>
      <c r="LO2341" s="22"/>
      <c r="LP2341" s="22"/>
      <c r="LQ2341" s="22"/>
      <c r="LR2341" s="22"/>
      <c r="LS2341" s="22"/>
      <c r="LT2341" s="22"/>
      <c r="LU2341" s="22"/>
      <c r="LV2341" s="22"/>
      <c r="LW2341" s="22"/>
      <c r="LX2341" s="22"/>
      <c r="LY2341" s="22"/>
      <c r="LZ2341" s="22"/>
      <c r="MA2341" s="22"/>
      <c r="MB2341" s="22"/>
      <c r="MC2341" s="22"/>
      <c r="MD2341" s="22"/>
      <c r="ME2341" s="22"/>
      <c r="MF2341" s="22"/>
      <c r="MG2341" s="24"/>
      <c r="MH2341" s="22"/>
      <c r="MI2341" s="22"/>
      <c r="MJ2341" s="22"/>
      <c r="MK2341" s="22"/>
      <c r="ML2341" s="22"/>
      <c r="MM2341" s="22"/>
      <c r="MN2341" s="22"/>
      <c r="MO2341" s="22"/>
      <c r="MP2341" s="22"/>
      <c r="MQ2341" s="22"/>
      <c r="MR2341" s="22"/>
      <c r="MS2341" s="22"/>
      <c r="MT2341" s="22"/>
      <c r="MU2341" s="22"/>
      <c r="MV2341" s="22"/>
      <c r="MW2341" s="22"/>
      <c r="MX2341" s="22"/>
      <c r="MY2341" s="22"/>
      <c r="MZ2341" s="22"/>
      <c r="NA2341" s="22"/>
      <c r="NB2341" s="22"/>
      <c r="NC2341" s="22"/>
      <c r="ND2341" s="22"/>
      <c r="NE2341" s="22"/>
      <c r="NF2341" s="22"/>
      <c r="NG2341" s="22"/>
      <c r="NH2341" s="22"/>
      <c r="NI2341" s="22"/>
      <c r="NJ2341" s="22"/>
      <c r="NK2341" s="22"/>
      <c r="NL2341" s="22"/>
      <c r="NM2341" s="24"/>
      <c r="NN2341" s="22"/>
      <c r="NO2341" s="22"/>
      <c r="NP2341" s="22"/>
      <c r="NQ2341" s="22"/>
      <c r="NR2341" s="22"/>
      <c r="NS2341" s="22"/>
      <c r="NT2341" s="22"/>
      <c r="NU2341" s="22"/>
      <c r="NV2341" s="22"/>
      <c r="NW2341" s="22"/>
      <c r="NX2341" s="22"/>
      <c r="NY2341" s="22"/>
      <c r="NZ2341" s="22"/>
      <c r="OA2341" s="22"/>
      <c r="OB2341" s="22"/>
      <c r="OC2341" s="22"/>
      <c r="OD2341" s="22"/>
      <c r="OE2341" s="22"/>
      <c r="OF2341" s="22"/>
      <c r="OG2341" s="22"/>
      <c r="OH2341" s="22"/>
      <c r="OI2341" s="22"/>
      <c r="OJ2341" s="22"/>
      <c r="OK2341" s="22"/>
      <c r="OL2341" s="22"/>
      <c r="OM2341" s="22"/>
      <c r="ON2341" s="22"/>
      <c r="OO2341" s="22"/>
      <c r="OP2341" s="22"/>
      <c r="OQ2341" s="22"/>
      <c r="OR2341" s="22"/>
    </row>
    <row r="2342" spans="1:408" ht="15" thickBot="1">
      <c r="A2342" s="1"/>
      <c r="B2342" s="12"/>
      <c r="C2342" s="12"/>
      <c r="D2342" s="22"/>
      <c r="E2342" s="54"/>
      <c r="F2342" s="54"/>
      <c r="G2342" s="54"/>
      <c r="H2342" s="55"/>
      <c r="I2342" s="22"/>
      <c r="J2342" s="56"/>
      <c r="K2342" s="81"/>
      <c r="L2342" s="57"/>
      <c r="M2342" s="57"/>
      <c r="N2342" s="55"/>
      <c r="O2342" s="58"/>
      <c r="P2342" s="58"/>
      <c r="Q2342" s="59"/>
      <c r="R2342" s="60"/>
      <c r="S2342" s="60"/>
      <c r="T2342" s="22"/>
      <c r="U2342" s="1"/>
      <c r="V2342" s="23"/>
      <c r="X2342" s="24"/>
      <c r="Y2342" s="24"/>
      <c r="Z2342" s="22"/>
      <c r="AA2342" s="22"/>
      <c r="AB2342" s="22"/>
      <c r="AC2342" s="22"/>
      <c r="AD2342" s="22"/>
      <c r="AE2342" s="22"/>
      <c r="AF2342" s="22"/>
      <c r="AG2342" s="22"/>
      <c r="AH2342" s="22"/>
      <c r="AI2342" s="22"/>
      <c r="AJ2342" s="22"/>
      <c r="AK2342" s="22"/>
      <c r="AL2342" s="22"/>
      <c r="AM2342" s="22"/>
      <c r="AN2342" s="22"/>
      <c r="AO2342" s="22"/>
      <c r="AP2342" s="22"/>
      <c r="AQ2342" s="22"/>
      <c r="AR2342" s="22"/>
      <c r="AS2342" s="22"/>
      <c r="AT2342" s="22"/>
      <c r="AU2342" s="22"/>
      <c r="AV2342" s="22"/>
      <c r="AW2342" s="22"/>
      <c r="AX2342" s="22"/>
      <c r="AY2342" s="22"/>
      <c r="AZ2342" s="22"/>
      <c r="BA2342" s="22"/>
      <c r="BB2342" s="22"/>
      <c r="BC2342" s="22"/>
      <c r="BD2342" s="22"/>
      <c r="BE2342" s="24"/>
      <c r="BF2342" s="22"/>
      <c r="BG2342" s="22"/>
      <c r="BH2342" s="22"/>
      <c r="BI2342" s="22"/>
      <c r="BJ2342" s="22"/>
      <c r="BK2342" s="22"/>
      <c r="BL2342" s="22"/>
      <c r="BM2342" s="22"/>
      <c r="BN2342" s="22"/>
      <c r="BO2342" s="22"/>
      <c r="BP2342" s="22"/>
      <c r="BQ2342" s="22"/>
      <c r="BR2342" s="22"/>
      <c r="BS2342" s="22"/>
      <c r="BT2342" s="22"/>
      <c r="BU2342" s="22"/>
      <c r="BV2342" s="22"/>
      <c r="BW2342" s="22"/>
      <c r="BX2342" s="22"/>
      <c r="BY2342" s="22"/>
      <c r="BZ2342" s="22"/>
      <c r="CA2342" s="22"/>
      <c r="CB2342" s="22"/>
      <c r="CC2342" s="22"/>
      <c r="CD2342" s="22"/>
      <c r="CE2342" s="22"/>
      <c r="CF2342" s="22"/>
      <c r="CG2342" s="22"/>
      <c r="CH2342" s="22"/>
      <c r="CI2342" s="22"/>
      <c r="CJ2342" s="22"/>
      <c r="CK2342" s="24"/>
      <c r="CL2342" s="22"/>
      <c r="CM2342" s="22"/>
      <c r="CN2342" s="22"/>
      <c r="CO2342" s="22"/>
      <c r="CP2342" s="22"/>
      <c r="CQ2342" s="22"/>
      <c r="CR2342" s="22"/>
      <c r="CS2342" s="22"/>
      <c r="CT2342" s="22"/>
      <c r="CU2342" s="22"/>
      <c r="CV2342" s="22"/>
      <c r="CW2342" s="22"/>
      <c r="CX2342" s="22"/>
      <c r="CY2342" s="22"/>
      <c r="CZ2342" s="22"/>
      <c r="DA2342" s="22"/>
      <c r="DB2342" s="22"/>
      <c r="DC2342" s="22"/>
      <c r="DD2342" s="22"/>
      <c r="DE2342" s="22"/>
      <c r="DF2342" s="22"/>
      <c r="DG2342" s="22"/>
      <c r="DH2342" s="22"/>
      <c r="DI2342" s="22"/>
      <c r="DJ2342" s="22"/>
      <c r="DK2342" s="22"/>
      <c r="DL2342" s="22"/>
      <c r="DM2342" s="22"/>
      <c r="DN2342" s="22"/>
      <c r="DO2342" s="22"/>
      <c r="DP2342" s="22"/>
      <c r="DQ2342" s="24"/>
      <c r="DR2342" s="22"/>
      <c r="DS2342" s="22"/>
      <c r="DT2342" s="22"/>
      <c r="DU2342" s="22"/>
      <c r="DV2342" s="22"/>
      <c r="DW2342" s="22"/>
      <c r="DX2342" s="22"/>
      <c r="DY2342" s="22"/>
      <c r="DZ2342" s="22"/>
      <c r="EA2342" s="22"/>
      <c r="EB2342" s="22"/>
      <c r="EC2342" s="22"/>
      <c r="ED2342" s="22"/>
      <c r="EE2342" s="22"/>
      <c r="EF2342" s="22"/>
      <c r="EG2342" s="22"/>
      <c r="EH2342" s="22"/>
      <c r="EI2342" s="22"/>
      <c r="EJ2342" s="22"/>
      <c r="EK2342" s="22"/>
      <c r="EL2342" s="22"/>
      <c r="EM2342" s="22"/>
      <c r="EN2342" s="22"/>
      <c r="EO2342" s="22"/>
      <c r="EP2342" s="22"/>
      <c r="EQ2342" s="22"/>
      <c r="ER2342" s="22"/>
      <c r="ES2342" s="22"/>
      <c r="ET2342" s="22"/>
      <c r="EU2342" s="22"/>
      <c r="EV2342" s="22"/>
      <c r="EW2342" s="24"/>
      <c r="EX2342" s="22"/>
      <c r="EY2342" s="22"/>
      <c r="EZ2342" s="22"/>
      <c r="FA2342" s="22"/>
      <c r="FB2342" s="22"/>
      <c r="FC2342" s="22"/>
      <c r="FD2342" s="22"/>
      <c r="FE2342" s="22"/>
      <c r="FF2342" s="22"/>
      <c r="FG2342" s="22"/>
      <c r="FH2342" s="22"/>
      <c r="FI2342" s="22"/>
      <c r="FJ2342" s="22"/>
      <c r="FK2342" s="22"/>
      <c r="FL2342" s="22"/>
      <c r="FM2342" s="22"/>
      <c r="FN2342" s="22"/>
      <c r="FO2342" s="22"/>
      <c r="FP2342" s="22"/>
      <c r="FQ2342" s="22"/>
      <c r="FR2342" s="22"/>
      <c r="FS2342" s="22"/>
      <c r="FT2342" s="22"/>
      <c r="FU2342" s="22"/>
      <c r="FV2342" s="22"/>
      <c r="FW2342" s="22"/>
      <c r="FX2342" s="22"/>
      <c r="FY2342" s="22"/>
      <c r="FZ2342" s="22"/>
      <c r="GA2342" s="22"/>
      <c r="GB2342" s="22"/>
      <c r="GC2342" s="24"/>
      <c r="GD2342" s="22"/>
      <c r="GE2342" s="22"/>
      <c r="GF2342" s="22"/>
      <c r="GG2342" s="22"/>
      <c r="GH2342" s="22"/>
      <c r="GI2342" s="22"/>
      <c r="GJ2342" s="22"/>
      <c r="GK2342" s="22"/>
      <c r="GL2342" s="22"/>
      <c r="GM2342" s="22"/>
      <c r="GN2342" s="22"/>
      <c r="GO2342" s="22"/>
      <c r="GP2342" s="22"/>
      <c r="GQ2342" s="22"/>
      <c r="GR2342" s="22"/>
      <c r="GS2342" s="22"/>
      <c r="GT2342" s="22"/>
      <c r="GU2342" s="22"/>
      <c r="GV2342" s="22"/>
      <c r="GW2342" s="22"/>
      <c r="GX2342" s="22"/>
      <c r="GY2342" s="22"/>
      <c r="GZ2342" s="22"/>
      <c r="HA2342" s="22"/>
      <c r="HB2342" s="22"/>
      <c r="HC2342" s="22"/>
      <c r="HD2342" s="22"/>
      <c r="HE2342" s="22"/>
      <c r="HF2342" s="22"/>
      <c r="HG2342" s="22"/>
      <c r="HH2342" s="22"/>
      <c r="HI2342" s="24"/>
      <c r="HJ2342" s="22"/>
      <c r="HK2342" s="22"/>
      <c r="HL2342" s="22"/>
      <c r="HM2342" s="22"/>
      <c r="HN2342" s="22"/>
      <c r="HO2342" s="22"/>
      <c r="HP2342" s="22"/>
      <c r="HQ2342" s="22"/>
      <c r="HR2342" s="22"/>
      <c r="HS2342" s="22"/>
      <c r="HT2342" s="22"/>
      <c r="HU2342" s="22"/>
      <c r="HV2342" s="22"/>
      <c r="HW2342" s="22"/>
      <c r="HX2342" s="22"/>
      <c r="HY2342" s="22"/>
      <c r="HZ2342" s="22"/>
      <c r="IA2342" s="22"/>
      <c r="IB2342" s="22"/>
      <c r="IC2342" s="22"/>
      <c r="ID2342" s="22"/>
      <c r="IE2342" s="22"/>
      <c r="IF2342" s="22"/>
      <c r="IG2342" s="22"/>
      <c r="IH2342" s="22"/>
      <c r="II2342" s="22"/>
      <c r="IJ2342" s="22"/>
      <c r="IK2342" s="22"/>
      <c r="IL2342" s="22"/>
      <c r="IM2342" s="22"/>
      <c r="IN2342" s="22"/>
      <c r="IO2342" s="24"/>
      <c r="IP2342" s="22"/>
      <c r="IQ2342" s="22"/>
      <c r="IR2342" s="22"/>
      <c r="IS2342" s="22"/>
      <c r="IT2342" s="22"/>
      <c r="IU2342" s="22"/>
      <c r="IV2342" s="22"/>
      <c r="IW2342" s="22"/>
      <c r="IX2342" s="22"/>
      <c r="IY2342" s="22"/>
      <c r="IZ2342" s="22"/>
      <c r="JA2342" s="22"/>
      <c r="JB2342" s="22"/>
      <c r="JC2342" s="22"/>
      <c r="JD2342" s="22"/>
      <c r="JE2342" s="22"/>
      <c r="JF2342" s="22"/>
      <c r="JG2342" s="22"/>
      <c r="JH2342" s="22"/>
      <c r="JI2342" s="22"/>
      <c r="JJ2342" s="22"/>
      <c r="JK2342" s="22"/>
      <c r="JL2342" s="22"/>
      <c r="JM2342" s="22"/>
      <c r="JN2342" s="22"/>
      <c r="JO2342" s="22"/>
      <c r="JP2342" s="22"/>
      <c r="JQ2342" s="22"/>
      <c r="JR2342" s="22"/>
      <c r="JS2342" s="22"/>
      <c r="JT2342" s="22"/>
      <c r="JU2342" s="24"/>
      <c r="JV2342" s="22"/>
      <c r="JW2342" s="22"/>
      <c r="JX2342" s="22"/>
      <c r="JY2342" s="22"/>
      <c r="JZ2342" s="22"/>
      <c r="KA2342" s="22"/>
      <c r="KB2342" s="22"/>
      <c r="KC2342" s="22"/>
      <c r="KD2342" s="22"/>
      <c r="KE2342" s="22"/>
      <c r="KF2342" s="22"/>
      <c r="KG2342" s="22"/>
      <c r="KH2342" s="22"/>
      <c r="KI2342" s="22"/>
      <c r="KJ2342" s="22"/>
      <c r="KK2342" s="22"/>
      <c r="KL2342" s="22"/>
      <c r="KM2342" s="22"/>
      <c r="KN2342" s="22"/>
      <c r="KO2342" s="22"/>
      <c r="KP2342" s="22"/>
      <c r="KQ2342" s="22"/>
      <c r="KR2342" s="22"/>
      <c r="KS2342" s="22"/>
      <c r="KT2342" s="22"/>
      <c r="KU2342" s="22"/>
      <c r="KV2342" s="22"/>
      <c r="KW2342" s="22"/>
      <c r="KX2342" s="22"/>
      <c r="KY2342" s="22"/>
      <c r="KZ2342" s="22"/>
      <c r="LA2342" s="24"/>
      <c r="LB2342" s="22"/>
      <c r="LC2342" s="22"/>
      <c r="LD2342" s="22"/>
      <c r="LE2342" s="22"/>
      <c r="LF2342" s="22"/>
      <c r="LG2342" s="22"/>
      <c r="LH2342" s="22"/>
      <c r="LI2342" s="22"/>
      <c r="LJ2342" s="22"/>
      <c r="LK2342" s="22"/>
      <c r="LL2342" s="22"/>
      <c r="LM2342" s="22"/>
      <c r="LN2342" s="22"/>
      <c r="LO2342" s="22"/>
      <c r="LP2342" s="22"/>
      <c r="LQ2342" s="22"/>
      <c r="LR2342" s="22"/>
      <c r="LS2342" s="22"/>
      <c r="LT2342" s="22"/>
      <c r="LU2342" s="22"/>
      <c r="LV2342" s="22"/>
      <c r="LW2342" s="22"/>
      <c r="LX2342" s="22"/>
      <c r="LY2342" s="22"/>
      <c r="LZ2342" s="22"/>
      <c r="MA2342" s="22"/>
      <c r="MB2342" s="22"/>
      <c r="MC2342" s="22"/>
      <c r="MD2342" s="22"/>
      <c r="ME2342" s="22"/>
      <c r="MF2342" s="22"/>
      <c r="MG2342" s="24"/>
      <c r="MH2342" s="22"/>
      <c r="MI2342" s="22"/>
      <c r="MJ2342" s="22"/>
      <c r="MK2342" s="22"/>
      <c r="ML2342" s="22"/>
      <c r="MM2342" s="22"/>
      <c r="MN2342" s="22"/>
      <c r="MO2342" s="22"/>
      <c r="MP2342" s="22"/>
      <c r="MQ2342" s="22"/>
      <c r="MR2342" s="22"/>
      <c r="MS2342" s="22"/>
      <c r="MT2342" s="22"/>
      <c r="MU2342" s="22"/>
      <c r="MV2342" s="22"/>
      <c r="MW2342" s="22"/>
      <c r="MX2342" s="22"/>
      <c r="MY2342" s="22"/>
      <c r="MZ2342" s="22"/>
      <c r="NA2342" s="22"/>
      <c r="NB2342" s="22"/>
      <c r="NC2342" s="22"/>
      <c r="ND2342" s="22"/>
      <c r="NE2342" s="22"/>
      <c r="NF2342" s="22"/>
      <c r="NG2342" s="22"/>
      <c r="NH2342" s="22"/>
      <c r="NI2342" s="22"/>
      <c r="NJ2342" s="22"/>
      <c r="NK2342" s="22"/>
      <c r="NL2342" s="22"/>
      <c r="NM2342" s="24"/>
      <c r="NN2342" s="22"/>
      <c r="NO2342" s="22"/>
      <c r="NP2342" s="22"/>
      <c r="NQ2342" s="22"/>
      <c r="NR2342" s="22"/>
      <c r="NS2342" s="22"/>
      <c r="NT2342" s="22"/>
      <c r="NU2342" s="22"/>
      <c r="NV2342" s="22"/>
      <c r="NW2342" s="22"/>
      <c r="NX2342" s="22"/>
      <c r="NY2342" s="22"/>
      <c r="NZ2342" s="22"/>
      <c r="OA2342" s="22"/>
      <c r="OB2342" s="22"/>
      <c r="OC2342" s="22"/>
      <c r="OD2342" s="22"/>
      <c r="OE2342" s="22"/>
      <c r="OF2342" s="22"/>
      <c r="OG2342" s="22"/>
      <c r="OH2342" s="22"/>
      <c r="OI2342" s="22"/>
      <c r="OJ2342" s="22"/>
      <c r="OK2342" s="22"/>
      <c r="OL2342" s="22"/>
      <c r="OM2342" s="22"/>
      <c r="ON2342" s="22"/>
      <c r="OO2342" s="22"/>
      <c r="OP2342" s="22"/>
      <c r="OQ2342" s="22"/>
      <c r="OR2342" s="22"/>
    </row>
    <row r="2343" spans="1:408" ht="15" thickBot="1">
      <c r="A2343" s="1"/>
      <c r="B2343" s="12"/>
      <c r="C2343" s="12"/>
      <c r="D2343" s="22"/>
      <c r="E2343" s="54"/>
      <c r="F2343" s="54"/>
      <c r="G2343" s="54"/>
      <c r="H2343" s="55"/>
      <c r="I2343" s="22"/>
      <c r="J2343" s="56"/>
      <c r="K2343" s="80"/>
      <c r="L2343" s="57"/>
      <c r="M2343" s="57"/>
      <c r="N2343" s="55"/>
      <c r="O2343" s="58"/>
      <c r="P2343" s="58"/>
      <c r="Q2343" s="59"/>
      <c r="R2343" s="60"/>
      <c r="S2343" s="60"/>
      <c r="T2343" s="22"/>
      <c r="U2343" s="1"/>
      <c r="V2343" s="23"/>
      <c r="X2343" s="24"/>
      <c r="Y2343" s="24"/>
      <c r="Z2343" s="22"/>
      <c r="AA2343" s="22"/>
      <c r="AB2343" s="22"/>
      <c r="AC2343" s="22"/>
      <c r="AD2343" s="22"/>
      <c r="AE2343" s="22"/>
      <c r="AF2343" s="22"/>
      <c r="AG2343" s="22"/>
      <c r="AH2343" s="22"/>
      <c r="AI2343" s="22"/>
      <c r="AJ2343" s="22"/>
      <c r="AK2343" s="22"/>
      <c r="AL2343" s="22"/>
      <c r="AM2343" s="22"/>
      <c r="AN2343" s="22"/>
      <c r="AO2343" s="22"/>
      <c r="AP2343" s="22"/>
      <c r="AQ2343" s="22"/>
      <c r="AR2343" s="22"/>
      <c r="AS2343" s="22"/>
      <c r="AT2343" s="22"/>
      <c r="AU2343" s="22"/>
      <c r="AV2343" s="22"/>
      <c r="AW2343" s="22"/>
      <c r="AX2343" s="22"/>
      <c r="AY2343" s="22"/>
      <c r="AZ2343" s="22"/>
      <c r="BA2343" s="22"/>
      <c r="BB2343" s="22"/>
      <c r="BC2343" s="22"/>
      <c r="BD2343" s="22"/>
      <c r="BE2343" s="24"/>
      <c r="BF2343" s="22"/>
      <c r="BG2343" s="22"/>
      <c r="BH2343" s="22"/>
      <c r="BI2343" s="22"/>
      <c r="BJ2343" s="22"/>
      <c r="BK2343" s="22"/>
      <c r="BL2343" s="22"/>
      <c r="BM2343" s="22"/>
      <c r="BN2343" s="22"/>
      <c r="BO2343" s="22"/>
      <c r="BP2343" s="22"/>
      <c r="BQ2343" s="22"/>
      <c r="BR2343" s="22"/>
      <c r="BS2343" s="22"/>
      <c r="BT2343" s="22"/>
      <c r="BU2343" s="22"/>
      <c r="BV2343" s="22"/>
      <c r="BW2343" s="22"/>
      <c r="BX2343" s="22"/>
      <c r="BY2343" s="22"/>
      <c r="BZ2343" s="22"/>
      <c r="CA2343" s="22"/>
      <c r="CB2343" s="22"/>
      <c r="CC2343" s="22"/>
      <c r="CD2343" s="22"/>
      <c r="CE2343" s="22"/>
      <c r="CF2343" s="22"/>
      <c r="CG2343" s="22"/>
      <c r="CH2343" s="22"/>
      <c r="CI2343" s="22"/>
      <c r="CJ2343" s="22"/>
      <c r="CK2343" s="24"/>
      <c r="CL2343" s="22"/>
      <c r="CM2343" s="22"/>
      <c r="CN2343" s="22"/>
      <c r="CO2343" s="22"/>
      <c r="CP2343" s="22"/>
      <c r="CQ2343" s="22"/>
      <c r="CR2343" s="22"/>
      <c r="CS2343" s="22"/>
      <c r="CT2343" s="22"/>
      <c r="CU2343" s="22"/>
      <c r="CV2343" s="22"/>
      <c r="CW2343" s="22"/>
      <c r="CX2343" s="22"/>
      <c r="CY2343" s="22"/>
      <c r="CZ2343" s="22"/>
      <c r="DA2343" s="22"/>
      <c r="DB2343" s="22"/>
      <c r="DC2343" s="22"/>
      <c r="DD2343" s="22"/>
      <c r="DE2343" s="22"/>
      <c r="DF2343" s="22"/>
      <c r="DG2343" s="22"/>
      <c r="DH2343" s="22"/>
      <c r="DI2343" s="22"/>
      <c r="DJ2343" s="22"/>
      <c r="DK2343" s="22"/>
      <c r="DL2343" s="22"/>
      <c r="DM2343" s="22"/>
      <c r="DN2343" s="22"/>
      <c r="DO2343" s="22"/>
      <c r="DP2343" s="22"/>
      <c r="DQ2343" s="24"/>
      <c r="DR2343" s="22"/>
      <c r="DS2343" s="22"/>
      <c r="DT2343" s="22"/>
      <c r="DU2343" s="22"/>
      <c r="DV2343" s="22"/>
      <c r="DW2343" s="22"/>
      <c r="DX2343" s="22"/>
      <c r="DY2343" s="22"/>
      <c r="DZ2343" s="22"/>
      <c r="EA2343" s="22"/>
      <c r="EB2343" s="22"/>
      <c r="EC2343" s="22"/>
      <c r="ED2343" s="22"/>
      <c r="EE2343" s="22"/>
      <c r="EF2343" s="22"/>
      <c r="EG2343" s="22"/>
      <c r="EH2343" s="22"/>
      <c r="EI2343" s="22"/>
      <c r="EJ2343" s="22"/>
      <c r="EK2343" s="22"/>
      <c r="EL2343" s="22"/>
      <c r="EM2343" s="22"/>
      <c r="EN2343" s="22"/>
      <c r="EO2343" s="22"/>
      <c r="EP2343" s="22"/>
      <c r="EQ2343" s="22"/>
      <c r="ER2343" s="22"/>
      <c r="ES2343" s="22"/>
      <c r="ET2343" s="22"/>
      <c r="EU2343" s="22"/>
      <c r="EV2343" s="22"/>
      <c r="EW2343" s="24"/>
      <c r="EX2343" s="22"/>
      <c r="EY2343" s="22"/>
      <c r="EZ2343" s="22"/>
      <c r="FA2343" s="22"/>
      <c r="FB2343" s="22"/>
      <c r="FC2343" s="22"/>
      <c r="FD2343" s="22"/>
      <c r="FE2343" s="22"/>
      <c r="FF2343" s="22"/>
      <c r="FG2343" s="22"/>
      <c r="FH2343" s="22"/>
      <c r="FI2343" s="22"/>
      <c r="FJ2343" s="22"/>
      <c r="FK2343" s="22"/>
      <c r="FL2343" s="22"/>
      <c r="FM2343" s="22"/>
      <c r="FN2343" s="22"/>
      <c r="FO2343" s="22"/>
      <c r="FP2343" s="22"/>
      <c r="FQ2343" s="22"/>
      <c r="FR2343" s="22"/>
      <c r="FS2343" s="22"/>
      <c r="FT2343" s="22"/>
      <c r="FU2343" s="22"/>
      <c r="FV2343" s="22"/>
      <c r="FW2343" s="22"/>
      <c r="FX2343" s="22"/>
      <c r="FY2343" s="22"/>
      <c r="FZ2343" s="22"/>
      <c r="GA2343" s="22"/>
      <c r="GB2343" s="22"/>
      <c r="GC2343" s="24"/>
      <c r="GD2343" s="22"/>
      <c r="GE2343" s="22"/>
      <c r="GF2343" s="22"/>
      <c r="GG2343" s="22"/>
      <c r="GH2343" s="22"/>
      <c r="GI2343" s="22"/>
      <c r="GJ2343" s="22"/>
      <c r="GK2343" s="22"/>
      <c r="GL2343" s="22"/>
      <c r="GM2343" s="22"/>
      <c r="GN2343" s="22"/>
      <c r="GO2343" s="22"/>
      <c r="GP2343" s="22"/>
      <c r="GQ2343" s="22"/>
      <c r="GR2343" s="22"/>
      <c r="GS2343" s="22"/>
      <c r="GT2343" s="22"/>
      <c r="GU2343" s="22"/>
      <c r="GV2343" s="22"/>
      <c r="GW2343" s="22"/>
      <c r="GX2343" s="22"/>
      <c r="GY2343" s="22"/>
      <c r="GZ2343" s="22"/>
      <c r="HA2343" s="22"/>
      <c r="HB2343" s="22"/>
      <c r="HC2343" s="22"/>
      <c r="HD2343" s="22"/>
      <c r="HE2343" s="22"/>
      <c r="HF2343" s="22"/>
      <c r="HG2343" s="22"/>
      <c r="HH2343" s="22"/>
      <c r="HI2343" s="24"/>
      <c r="HJ2343" s="22"/>
      <c r="HK2343" s="22"/>
      <c r="HL2343" s="22"/>
      <c r="HM2343" s="22"/>
      <c r="HN2343" s="22"/>
      <c r="HO2343" s="22"/>
      <c r="HP2343" s="22"/>
      <c r="HQ2343" s="22"/>
      <c r="HR2343" s="22"/>
      <c r="HS2343" s="22"/>
      <c r="HT2343" s="22"/>
      <c r="HU2343" s="22"/>
      <c r="HV2343" s="22"/>
      <c r="HW2343" s="22"/>
      <c r="HX2343" s="22"/>
      <c r="HY2343" s="22"/>
      <c r="HZ2343" s="22"/>
      <c r="IA2343" s="22"/>
      <c r="IB2343" s="22"/>
      <c r="IC2343" s="22"/>
      <c r="ID2343" s="22"/>
      <c r="IE2343" s="22"/>
      <c r="IF2343" s="22"/>
      <c r="IG2343" s="22"/>
      <c r="IH2343" s="22"/>
      <c r="II2343" s="22"/>
      <c r="IJ2343" s="22"/>
      <c r="IK2343" s="22"/>
      <c r="IL2343" s="22"/>
      <c r="IM2343" s="22"/>
      <c r="IN2343" s="22"/>
      <c r="IO2343" s="24"/>
      <c r="IP2343" s="22"/>
      <c r="IQ2343" s="22"/>
      <c r="IR2343" s="22"/>
      <c r="IS2343" s="22"/>
      <c r="IT2343" s="22"/>
      <c r="IU2343" s="22"/>
      <c r="IV2343" s="22"/>
      <c r="IW2343" s="22"/>
      <c r="IX2343" s="22"/>
      <c r="IY2343" s="22"/>
      <c r="IZ2343" s="22"/>
      <c r="JA2343" s="22"/>
      <c r="JB2343" s="22"/>
      <c r="JC2343" s="22"/>
      <c r="JD2343" s="22"/>
      <c r="JE2343" s="22"/>
      <c r="JF2343" s="22"/>
      <c r="JG2343" s="22"/>
      <c r="JH2343" s="22"/>
      <c r="JI2343" s="22"/>
      <c r="JJ2343" s="22"/>
      <c r="JK2343" s="22"/>
      <c r="JL2343" s="22"/>
      <c r="JM2343" s="22"/>
      <c r="JN2343" s="22"/>
      <c r="JO2343" s="22"/>
      <c r="JP2343" s="22"/>
      <c r="JQ2343" s="22"/>
      <c r="JR2343" s="22"/>
      <c r="JS2343" s="22"/>
      <c r="JT2343" s="22"/>
      <c r="JU2343" s="24"/>
      <c r="JV2343" s="22"/>
      <c r="JW2343" s="22"/>
      <c r="JX2343" s="22"/>
      <c r="JY2343" s="22"/>
      <c r="JZ2343" s="22"/>
      <c r="KA2343" s="22"/>
      <c r="KB2343" s="22"/>
      <c r="KC2343" s="22"/>
      <c r="KD2343" s="22"/>
      <c r="KE2343" s="22"/>
      <c r="KF2343" s="22"/>
      <c r="KG2343" s="22"/>
      <c r="KH2343" s="22"/>
      <c r="KI2343" s="22"/>
      <c r="KJ2343" s="22"/>
      <c r="KK2343" s="22"/>
      <c r="KL2343" s="22"/>
      <c r="KM2343" s="22"/>
      <c r="KN2343" s="22"/>
      <c r="KO2343" s="22"/>
      <c r="KP2343" s="22"/>
      <c r="KQ2343" s="22"/>
      <c r="KR2343" s="22"/>
      <c r="KS2343" s="22"/>
      <c r="KT2343" s="22"/>
      <c r="KU2343" s="22"/>
      <c r="KV2343" s="22"/>
      <c r="KW2343" s="22"/>
      <c r="KX2343" s="22"/>
      <c r="KY2343" s="22"/>
      <c r="KZ2343" s="22"/>
      <c r="LA2343" s="24"/>
      <c r="LB2343" s="22"/>
      <c r="LC2343" s="22"/>
      <c r="LD2343" s="22"/>
      <c r="LE2343" s="22"/>
      <c r="LF2343" s="22"/>
      <c r="LG2343" s="22"/>
      <c r="LH2343" s="22"/>
      <c r="LI2343" s="22"/>
      <c r="LJ2343" s="22"/>
      <c r="LK2343" s="22"/>
      <c r="LL2343" s="22"/>
      <c r="LM2343" s="22"/>
      <c r="LN2343" s="22"/>
      <c r="LO2343" s="22"/>
      <c r="LP2343" s="22"/>
      <c r="LQ2343" s="22"/>
      <c r="LR2343" s="22"/>
      <c r="LS2343" s="22"/>
      <c r="LT2343" s="22"/>
      <c r="LU2343" s="22"/>
      <c r="LV2343" s="22"/>
      <c r="LW2343" s="22"/>
      <c r="LX2343" s="22"/>
      <c r="LY2343" s="22"/>
      <c r="LZ2343" s="22"/>
      <c r="MA2343" s="22"/>
      <c r="MB2343" s="22"/>
      <c r="MC2343" s="22"/>
      <c r="MD2343" s="22"/>
      <c r="ME2343" s="22"/>
      <c r="MF2343" s="22"/>
      <c r="MG2343" s="24"/>
      <c r="MH2343" s="22"/>
      <c r="MI2343" s="22"/>
      <c r="MJ2343" s="22"/>
      <c r="MK2343" s="22"/>
      <c r="ML2343" s="22"/>
      <c r="MM2343" s="22"/>
      <c r="MN2343" s="22"/>
      <c r="MO2343" s="22"/>
      <c r="MP2343" s="22"/>
      <c r="MQ2343" s="22"/>
      <c r="MR2343" s="22"/>
      <c r="MS2343" s="22"/>
      <c r="MT2343" s="22"/>
      <c r="MU2343" s="22"/>
      <c r="MV2343" s="22"/>
      <c r="MW2343" s="22"/>
      <c r="MX2343" s="22"/>
      <c r="MY2343" s="22"/>
      <c r="MZ2343" s="22"/>
      <c r="NA2343" s="22"/>
      <c r="NB2343" s="22"/>
      <c r="NC2343" s="22"/>
      <c r="ND2343" s="22"/>
      <c r="NE2343" s="22"/>
      <c r="NF2343" s="22"/>
      <c r="NG2343" s="22"/>
      <c r="NH2343" s="22"/>
      <c r="NI2343" s="22"/>
      <c r="NJ2343" s="22"/>
      <c r="NK2343" s="22"/>
      <c r="NL2343" s="22"/>
      <c r="NM2343" s="24"/>
      <c r="NN2343" s="22"/>
      <c r="NO2343" s="22"/>
      <c r="NP2343" s="22"/>
      <c r="NQ2343" s="22"/>
      <c r="NR2343" s="22"/>
      <c r="NS2343" s="22"/>
      <c r="NT2343" s="22"/>
      <c r="NU2343" s="22"/>
      <c r="NV2343" s="22"/>
      <c r="NW2343" s="22"/>
      <c r="NX2343" s="22"/>
      <c r="NY2343" s="22"/>
      <c r="NZ2343" s="22"/>
      <c r="OA2343" s="22"/>
      <c r="OB2343" s="22"/>
      <c r="OC2343" s="22"/>
      <c r="OD2343" s="22"/>
      <c r="OE2343" s="22"/>
      <c r="OF2343" s="22"/>
      <c r="OG2343" s="22"/>
      <c r="OH2343" s="22"/>
      <c r="OI2343" s="22"/>
      <c r="OJ2343" s="22"/>
      <c r="OK2343" s="22"/>
      <c r="OL2343" s="22"/>
      <c r="OM2343" s="22"/>
      <c r="ON2343" s="22"/>
      <c r="OO2343" s="22"/>
      <c r="OP2343" s="22"/>
      <c r="OQ2343" s="22"/>
      <c r="OR2343" s="22"/>
    </row>
    <row r="2344" spans="1:408" ht="15" thickBot="1">
      <c r="A2344" s="1"/>
      <c r="B2344" s="12"/>
      <c r="C2344" s="12"/>
      <c r="D2344" s="22"/>
      <c r="E2344" s="54"/>
      <c r="F2344" s="54"/>
      <c r="G2344" s="54"/>
      <c r="H2344" s="55"/>
      <c r="I2344" s="22"/>
      <c r="J2344" s="56"/>
      <c r="K2344" s="81"/>
      <c r="L2344" s="57"/>
      <c r="M2344" s="57"/>
      <c r="N2344" s="55"/>
      <c r="O2344" s="58"/>
      <c r="P2344" s="58"/>
      <c r="Q2344" s="59"/>
      <c r="R2344" s="60"/>
      <c r="S2344" s="60"/>
      <c r="T2344" s="22"/>
      <c r="U2344" s="1"/>
      <c r="V2344" s="23"/>
      <c r="X2344" s="24"/>
      <c r="Y2344" s="24"/>
      <c r="Z2344" s="22"/>
      <c r="AA2344" s="22"/>
      <c r="AB2344" s="22"/>
      <c r="AC2344" s="22"/>
      <c r="AD2344" s="22"/>
      <c r="AE2344" s="22"/>
      <c r="AF2344" s="22"/>
      <c r="AG2344" s="22"/>
      <c r="AH2344" s="22"/>
      <c r="AI2344" s="22"/>
      <c r="AJ2344" s="22"/>
      <c r="AK2344" s="22"/>
      <c r="AL2344" s="22"/>
      <c r="AM2344" s="22"/>
      <c r="AN2344" s="22"/>
      <c r="AO2344" s="22"/>
      <c r="AP2344" s="22"/>
      <c r="AQ2344" s="22"/>
      <c r="AR2344" s="22"/>
      <c r="AS2344" s="22"/>
      <c r="AT2344" s="22"/>
      <c r="AU2344" s="22"/>
      <c r="AV2344" s="22"/>
      <c r="AW2344" s="22"/>
      <c r="AX2344" s="22"/>
      <c r="AY2344" s="22"/>
      <c r="AZ2344" s="22"/>
      <c r="BA2344" s="22"/>
      <c r="BB2344" s="22"/>
      <c r="BC2344" s="22"/>
      <c r="BD2344" s="22"/>
      <c r="BE2344" s="24"/>
      <c r="BF2344" s="22"/>
      <c r="BG2344" s="22"/>
      <c r="BH2344" s="22"/>
      <c r="BI2344" s="22"/>
      <c r="BJ2344" s="22"/>
      <c r="BK2344" s="22"/>
      <c r="BL2344" s="22"/>
      <c r="BM2344" s="22"/>
      <c r="BN2344" s="22"/>
      <c r="BO2344" s="22"/>
      <c r="BP2344" s="22"/>
      <c r="BQ2344" s="22"/>
      <c r="BR2344" s="22"/>
      <c r="BS2344" s="22"/>
      <c r="BT2344" s="22"/>
      <c r="BU2344" s="22"/>
      <c r="BV2344" s="22"/>
      <c r="BW2344" s="22"/>
      <c r="BX2344" s="22"/>
      <c r="BY2344" s="22"/>
      <c r="BZ2344" s="22"/>
      <c r="CA2344" s="22"/>
      <c r="CB2344" s="22"/>
      <c r="CC2344" s="22"/>
      <c r="CD2344" s="22"/>
      <c r="CE2344" s="22"/>
      <c r="CF2344" s="22"/>
      <c r="CG2344" s="22"/>
      <c r="CH2344" s="22"/>
      <c r="CI2344" s="22"/>
      <c r="CJ2344" s="22"/>
      <c r="CK2344" s="24"/>
      <c r="CL2344" s="22"/>
      <c r="CM2344" s="22"/>
      <c r="CN2344" s="22"/>
      <c r="CO2344" s="22"/>
      <c r="CP2344" s="22"/>
      <c r="CQ2344" s="22"/>
      <c r="CR2344" s="22"/>
      <c r="CS2344" s="22"/>
      <c r="CT2344" s="22"/>
      <c r="CU2344" s="22"/>
      <c r="CV2344" s="22"/>
      <c r="CW2344" s="22"/>
      <c r="CX2344" s="22"/>
      <c r="CY2344" s="22"/>
      <c r="CZ2344" s="22"/>
      <c r="DA2344" s="22"/>
      <c r="DB2344" s="22"/>
      <c r="DC2344" s="22"/>
      <c r="DD2344" s="22"/>
      <c r="DE2344" s="22"/>
      <c r="DF2344" s="22"/>
      <c r="DG2344" s="22"/>
      <c r="DH2344" s="22"/>
      <c r="DI2344" s="22"/>
      <c r="DJ2344" s="22"/>
      <c r="DK2344" s="22"/>
      <c r="DL2344" s="22"/>
      <c r="DM2344" s="22"/>
      <c r="DN2344" s="22"/>
      <c r="DO2344" s="22"/>
      <c r="DP2344" s="22"/>
      <c r="DQ2344" s="24"/>
      <c r="DR2344" s="22"/>
      <c r="DS2344" s="22"/>
      <c r="DT2344" s="22"/>
      <c r="DU2344" s="22"/>
      <c r="DV2344" s="22"/>
      <c r="DW2344" s="22"/>
      <c r="DX2344" s="22"/>
      <c r="DY2344" s="22"/>
      <c r="DZ2344" s="22"/>
      <c r="EA2344" s="22"/>
      <c r="EB2344" s="22"/>
      <c r="EC2344" s="22"/>
      <c r="ED2344" s="22"/>
      <c r="EE2344" s="22"/>
      <c r="EF2344" s="22"/>
      <c r="EG2344" s="22"/>
      <c r="EH2344" s="22"/>
      <c r="EI2344" s="22"/>
      <c r="EJ2344" s="22"/>
      <c r="EK2344" s="22"/>
      <c r="EL2344" s="22"/>
      <c r="EM2344" s="22"/>
      <c r="EN2344" s="22"/>
      <c r="EO2344" s="22"/>
      <c r="EP2344" s="22"/>
      <c r="EQ2344" s="22"/>
      <c r="ER2344" s="22"/>
      <c r="ES2344" s="22"/>
      <c r="ET2344" s="22"/>
      <c r="EU2344" s="22"/>
      <c r="EV2344" s="22"/>
      <c r="EW2344" s="24"/>
      <c r="EX2344" s="22"/>
      <c r="EY2344" s="22"/>
      <c r="EZ2344" s="22"/>
      <c r="FA2344" s="22"/>
      <c r="FB2344" s="22"/>
      <c r="FC2344" s="22"/>
      <c r="FD2344" s="22"/>
      <c r="FE2344" s="22"/>
      <c r="FF2344" s="22"/>
      <c r="FG2344" s="22"/>
      <c r="FH2344" s="22"/>
      <c r="FI2344" s="22"/>
      <c r="FJ2344" s="22"/>
      <c r="FK2344" s="22"/>
      <c r="FL2344" s="22"/>
      <c r="FM2344" s="22"/>
      <c r="FN2344" s="22"/>
      <c r="FO2344" s="22"/>
      <c r="FP2344" s="22"/>
      <c r="FQ2344" s="22"/>
      <c r="FR2344" s="22"/>
      <c r="FS2344" s="22"/>
      <c r="FT2344" s="22"/>
      <c r="FU2344" s="22"/>
      <c r="FV2344" s="22"/>
      <c r="FW2344" s="22"/>
      <c r="FX2344" s="22"/>
      <c r="FY2344" s="22"/>
      <c r="FZ2344" s="22"/>
      <c r="GA2344" s="22"/>
      <c r="GB2344" s="22"/>
      <c r="GC2344" s="24"/>
      <c r="GD2344" s="22"/>
      <c r="GE2344" s="22"/>
      <c r="GF2344" s="22"/>
      <c r="GG2344" s="22"/>
      <c r="GH2344" s="22"/>
      <c r="GI2344" s="22"/>
      <c r="GJ2344" s="22"/>
      <c r="GK2344" s="22"/>
      <c r="GL2344" s="22"/>
      <c r="GM2344" s="22"/>
      <c r="GN2344" s="22"/>
      <c r="GO2344" s="22"/>
      <c r="GP2344" s="22"/>
      <c r="GQ2344" s="22"/>
      <c r="GR2344" s="22"/>
      <c r="GS2344" s="22"/>
      <c r="GT2344" s="22"/>
      <c r="GU2344" s="22"/>
      <c r="GV2344" s="22"/>
      <c r="GW2344" s="22"/>
      <c r="GX2344" s="22"/>
      <c r="GY2344" s="22"/>
      <c r="GZ2344" s="22"/>
      <c r="HA2344" s="22"/>
      <c r="HB2344" s="22"/>
      <c r="HC2344" s="22"/>
      <c r="HD2344" s="22"/>
      <c r="HE2344" s="22"/>
      <c r="HF2344" s="22"/>
      <c r="HG2344" s="22"/>
      <c r="HH2344" s="22"/>
      <c r="HI2344" s="24"/>
      <c r="HJ2344" s="22"/>
      <c r="HK2344" s="22"/>
      <c r="HL2344" s="22"/>
      <c r="HM2344" s="22"/>
      <c r="HN2344" s="22"/>
      <c r="HO2344" s="22"/>
      <c r="HP2344" s="22"/>
      <c r="HQ2344" s="22"/>
      <c r="HR2344" s="22"/>
      <c r="HS2344" s="22"/>
      <c r="HT2344" s="22"/>
      <c r="HU2344" s="22"/>
      <c r="HV2344" s="22"/>
      <c r="HW2344" s="22"/>
      <c r="HX2344" s="22"/>
      <c r="HY2344" s="22"/>
      <c r="HZ2344" s="22"/>
      <c r="IA2344" s="22"/>
      <c r="IB2344" s="22"/>
      <c r="IC2344" s="22"/>
      <c r="ID2344" s="22"/>
      <c r="IE2344" s="22"/>
      <c r="IF2344" s="22"/>
      <c r="IG2344" s="22"/>
      <c r="IH2344" s="22"/>
      <c r="II2344" s="22"/>
      <c r="IJ2344" s="22"/>
      <c r="IK2344" s="22"/>
      <c r="IL2344" s="22"/>
      <c r="IM2344" s="22"/>
      <c r="IN2344" s="22"/>
      <c r="IO2344" s="24"/>
      <c r="IP2344" s="22"/>
      <c r="IQ2344" s="22"/>
      <c r="IR2344" s="22"/>
      <c r="IS2344" s="22"/>
      <c r="IT2344" s="22"/>
      <c r="IU2344" s="22"/>
      <c r="IV2344" s="22"/>
      <c r="IW2344" s="22"/>
      <c r="IX2344" s="22"/>
      <c r="IY2344" s="22"/>
      <c r="IZ2344" s="22"/>
      <c r="JA2344" s="22"/>
      <c r="JB2344" s="22"/>
      <c r="JC2344" s="22"/>
      <c r="JD2344" s="22"/>
      <c r="JE2344" s="22"/>
      <c r="JF2344" s="22"/>
      <c r="JG2344" s="22"/>
      <c r="JH2344" s="22"/>
      <c r="JI2344" s="22"/>
      <c r="JJ2344" s="22"/>
      <c r="JK2344" s="22"/>
      <c r="JL2344" s="22"/>
      <c r="JM2344" s="22"/>
      <c r="JN2344" s="22"/>
      <c r="JO2344" s="22"/>
      <c r="JP2344" s="22"/>
      <c r="JQ2344" s="22"/>
      <c r="JR2344" s="22"/>
      <c r="JS2344" s="22"/>
      <c r="JT2344" s="22"/>
      <c r="JU2344" s="24"/>
      <c r="JV2344" s="22"/>
      <c r="JW2344" s="22"/>
      <c r="JX2344" s="22"/>
      <c r="JY2344" s="22"/>
      <c r="JZ2344" s="22"/>
      <c r="KA2344" s="22"/>
      <c r="KB2344" s="22"/>
      <c r="KC2344" s="22"/>
      <c r="KD2344" s="22"/>
      <c r="KE2344" s="22"/>
      <c r="KF2344" s="22"/>
      <c r="KG2344" s="22"/>
      <c r="KH2344" s="22"/>
      <c r="KI2344" s="22"/>
      <c r="KJ2344" s="22"/>
      <c r="KK2344" s="22"/>
      <c r="KL2344" s="22"/>
      <c r="KM2344" s="22"/>
      <c r="KN2344" s="22"/>
      <c r="KO2344" s="22"/>
      <c r="KP2344" s="22"/>
      <c r="KQ2344" s="22"/>
      <c r="KR2344" s="22"/>
      <c r="KS2344" s="22"/>
      <c r="KT2344" s="22"/>
      <c r="KU2344" s="22"/>
      <c r="KV2344" s="22"/>
      <c r="KW2344" s="22"/>
      <c r="KX2344" s="22"/>
      <c r="KY2344" s="22"/>
      <c r="KZ2344" s="22"/>
      <c r="LA2344" s="24"/>
      <c r="LB2344" s="22"/>
      <c r="LC2344" s="22"/>
      <c r="LD2344" s="22"/>
      <c r="LE2344" s="22"/>
      <c r="LF2344" s="22"/>
      <c r="LG2344" s="22"/>
      <c r="LH2344" s="22"/>
      <c r="LI2344" s="22"/>
      <c r="LJ2344" s="22"/>
      <c r="LK2344" s="22"/>
      <c r="LL2344" s="22"/>
      <c r="LM2344" s="22"/>
      <c r="LN2344" s="22"/>
      <c r="LO2344" s="22"/>
      <c r="LP2344" s="22"/>
      <c r="LQ2344" s="22"/>
      <c r="LR2344" s="22"/>
      <c r="LS2344" s="22"/>
      <c r="LT2344" s="22"/>
      <c r="LU2344" s="22"/>
      <c r="LV2344" s="22"/>
      <c r="LW2344" s="22"/>
      <c r="LX2344" s="22"/>
      <c r="LY2344" s="22"/>
      <c r="LZ2344" s="22"/>
      <c r="MA2344" s="22"/>
      <c r="MB2344" s="22"/>
      <c r="MC2344" s="22"/>
      <c r="MD2344" s="22"/>
      <c r="ME2344" s="22"/>
      <c r="MF2344" s="22"/>
      <c r="MG2344" s="24"/>
      <c r="MH2344" s="22"/>
      <c r="MI2344" s="22"/>
      <c r="MJ2344" s="22"/>
      <c r="MK2344" s="22"/>
      <c r="ML2344" s="22"/>
      <c r="MM2344" s="22"/>
      <c r="MN2344" s="22"/>
      <c r="MO2344" s="22"/>
      <c r="MP2344" s="22"/>
      <c r="MQ2344" s="22"/>
      <c r="MR2344" s="22"/>
      <c r="MS2344" s="22"/>
      <c r="MT2344" s="22"/>
      <c r="MU2344" s="22"/>
      <c r="MV2344" s="22"/>
      <c r="MW2344" s="22"/>
      <c r="MX2344" s="22"/>
      <c r="MY2344" s="22"/>
      <c r="MZ2344" s="22"/>
      <c r="NA2344" s="22"/>
      <c r="NB2344" s="22"/>
      <c r="NC2344" s="22"/>
      <c r="ND2344" s="22"/>
      <c r="NE2344" s="22"/>
      <c r="NF2344" s="22"/>
      <c r="NG2344" s="22"/>
      <c r="NH2344" s="22"/>
      <c r="NI2344" s="22"/>
      <c r="NJ2344" s="22"/>
      <c r="NK2344" s="22"/>
      <c r="NL2344" s="22"/>
      <c r="NM2344" s="24"/>
      <c r="NN2344" s="22"/>
      <c r="NO2344" s="22"/>
      <c r="NP2344" s="22"/>
      <c r="NQ2344" s="22"/>
      <c r="NR2344" s="22"/>
      <c r="NS2344" s="22"/>
      <c r="NT2344" s="22"/>
      <c r="NU2344" s="22"/>
      <c r="NV2344" s="22"/>
      <c r="NW2344" s="22"/>
      <c r="NX2344" s="22"/>
      <c r="NY2344" s="22"/>
      <c r="NZ2344" s="22"/>
      <c r="OA2344" s="22"/>
      <c r="OB2344" s="22"/>
      <c r="OC2344" s="22"/>
      <c r="OD2344" s="22"/>
      <c r="OE2344" s="22"/>
      <c r="OF2344" s="22"/>
      <c r="OG2344" s="22"/>
      <c r="OH2344" s="22"/>
      <c r="OI2344" s="22"/>
      <c r="OJ2344" s="22"/>
      <c r="OK2344" s="22"/>
      <c r="OL2344" s="22"/>
      <c r="OM2344" s="22"/>
      <c r="ON2344" s="22"/>
      <c r="OO2344" s="22"/>
      <c r="OP2344" s="22"/>
      <c r="OQ2344" s="22"/>
      <c r="OR2344" s="22"/>
    </row>
    <row r="2345" spans="1:408" ht="15" thickBot="1">
      <c r="A2345" s="1"/>
      <c r="B2345" s="12"/>
      <c r="C2345" s="12"/>
      <c r="D2345" s="22"/>
      <c r="E2345" s="54"/>
      <c r="F2345" s="54"/>
      <c r="G2345" s="54"/>
      <c r="H2345" s="55"/>
      <c r="I2345" s="22"/>
      <c r="J2345" s="56"/>
      <c r="K2345" s="80"/>
      <c r="L2345" s="57"/>
      <c r="M2345" s="57"/>
      <c r="N2345" s="55"/>
      <c r="O2345" s="58"/>
      <c r="P2345" s="58"/>
      <c r="Q2345" s="59"/>
      <c r="R2345" s="60"/>
      <c r="S2345" s="60"/>
      <c r="T2345" s="22"/>
      <c r="U2345" s="1"/>
      <c r="V2345" s="23"/>
      <c r="X2345" s="24"/>
      <c r="Y2345" s="24"/>
      <c r="Z2345" s="22"/>
      <c r="AA2345" s="22"/>
      <c r="AB2345" s="22"/>
      <c r="AC2345" s="22"/>
      <c r="AD2345" s="22"/>
      <c r="AE2345" s="22"/>
      <c r="AF2345" s="22"/>
      <c r="AG2345" s="22"/>
      <c r="AH2345" s="22"/>
      <c r="AI2345" s="22"/>
      <c r="AJ2345" s="22"/>
      <c r="AK2345" s="22"/>
      <c r="AL2345" s="22"/>
      <c r="AM2345" s="22"/>
      <c r="AN2345" s="22"/>
      <c r="AO2345" s="22"/>
      <c r="AP2345" s="22"/>
      <c r="AQ2345" s="22"/>
      <c r="AR2345" s="22"/>
      <c r="AS2345" s="22"/>
      <c r="AT2345" s="22"/>
      <c r="AU2345" s="22"/>
      <c r="AV2345" s="22"/>
      <c r="AW2345" s="22"/>
      <c r="AX2345" s="22"/>
      <c r="AY2345" s="22"/>
      <c r="AZ2345" s="22"/>
      <c r="BA2345" s="22"/>
      <c r="BB2345" s="22"/>
      <c r="BC2345" s="22"/>
      <c r="BD2345" s="22"/>
      <c r="BE2345" s="24"/>
      <c r="BF2345" s="22"/>
      <c r="BG2345" s="22"/>
      <c r="BH2345" s="22"/>
      <c r="BI2345" s="22"/>
      <c r="BJ2345" s="22"/>
      <c r="BK2345" s="22"/>
      <c r="BL2345" s="22"/>
      <c r="BM2345" s="22"/>
      <c r="BN2345" s="22"/>
      <c r="BO2345" s="22"/>
      <c r="BP2345" s="22"/>
      <c r="BQ2345" s="22"/>
      <c r="BR2345" s="22"/>
      <c r="BS2345" s="22"/>
      <c r="BT2345" s="22"/>
      <c r="BU2345" s="22"/>
      <c r="BV2345" s="22"/>
      <c r="BW2345" s="22"/>
      <c r="BX2345" s="22"/>
      <c r="BY2345" s="22"/>
      <c r="BZ2345" s="22"/>
      <c r="CA2345" s="22"/>
      <c r="CB2345" s="22"/>
      <c r="CC2345" s="22"/>
      <c r="CD2345" s="22"/>
      <c r="CE2345" s="22"/>
      <c r="CF2345" s="22"/>
      <c r="CG2345" s="22"/>
      <c r="CH2345" s="22"/>
      <c r="CI2345" s="22"/>
      <c r="CJ2345" s="22"/>
      <c r="CK2345" s="24"/>
      <c r="CL2345" s="22"/>
      <c r="CM2345" s="22"/>
      <c r="CN2345" s="22"/>
      <c r="CO2345" s="22"/>
      <c r="CP2345" s="22"/>
      <c r="CQ2345" s="22"/>
      <c r="CR2345" s="22"/>
      <c r="CS2345" s="22"/>
      <c r="CT2345" s="22"/>
      <c r="CU2345" s="22"/>
      <c r="CV2345" s="22"/>
      <c r="CW2345" s="22"/>
      <c r="CX2345" s="22"/>
      <c r="CY2345" s="22"/>
      <c r="CZ2345" s="22"/>
      <c r="DA2345" s="22"/>
      <c r="DB2345" s="22"/>
      <c r="DC2345" s="22"/>
      <c r="DD2345" s="22"/>
      <c r="DE2345" s="22"/>
      <c r="DF2345" s="22"/>
      <c r="DG2345" s="22"/>
      <c r="DH2345" s="22"/>
      <c r="DI2345" s="22"/>
      <c r="DJ2345" s="22"/>
      <c r="DK2345" s="22"/>
      <c r="DL2345" s="22"/>
      <c r="DM2345" s="22"/>
      <c r="DN2345" s="22"/>
      <c r="DO2345" s="22"/>
      <c r="DP2345" s="22"/>
      <c r="DQ2345" s="24"/>
      <c r="DR2345" s="22"/>
      <c r="DS2345" s="22"/>
      <c r="DT2345" s="22"/>
      <c r="DU2345" s="22"/>
      <c r="DV2345" s="22"/>
      <c r="DW2345" s="22"/>
      <c r="DX2345" s="22"/>
      <c r="DY2345" s="22"/>
      <c r="DZ2345" s="22"/>
      <c r="EA2345" s="22"/>
      <c r="EB2345" s="22"/>
      <c r="EC2345" s="22"/>
      <c r="ED2345" s="22"/>
      <c r="EE2345" s="22"/>
      <c r="EF2345" s="22"/>
      <c r="EG2345" s="22"/>
      <c r="EH2345" s="22"/>
      <c r="EI2345" s="22"/>
      <c r="EJ2345" s="22"/>
      <c r="EK2345" s="22"/>
      <c r="EL2345" s="22"/>
      <c r="EM2345" s="22"/>
      <c r="EN2345" s="22"/>
      <c r="EO2345" s="22"/>
      <c r="EP2345" s="22"/>
      <c r="EQ2345" s="22"/>
      <c r="ER2345" s="22"/>
      <c r="ES2345" s="22"/>
      <c r="ET2345" s="22"/>
      <c r="EU2345" s="22"/>
      <c r="EV2345" s="22"/>
      <c r="EW2345" s="24"/>
      <c r="EX2345" s="22"/>
      <c r="EY2345" s="22"/>
      <c r="EZ2345" s="22"/>
      <c r="FA2345" s="22"/>
      <c r="FB2345" s="22"/>
      <c r="FC2345" s="22"/>
      <c r="FD2345" s="22"/>
      <c r="FE2345" s="22"/>
      <c r="FF2345" s="22"/>
      <c r="FG2345" s="22"/>
      <c r="FH2345" s="22"/>
      <c r="FI2345" s="22"/>
      <c r="FJ2345" s="22"/>
      <c r="FK2345" s="22"/>
      <c r="FL2345" s="22"/>
      <c r="FM2345" s="22"/>
      <c r="FN2345" s="22"/>
      <c r="FO2345" s="22"/>
      <c r="FP2345" s="22"/>
      <c r="FQ2345" s="22"/>
      <c r="FR2345" s="22"/>
      <c r="FS2345" s="22"/>
      <c r="FT2345" s="22"/>
      <c r="FU2345" s="22"/>
      <c r="FV2345" s="22"/>
      <c r="FW2345" s="22"/>
      <c r="FX2345" s="22"/>
      <c r="FY2345" s="22"/>
      <c r="FZ2345" s="22"/>
      <c r="GA2345" s="22"/>
      <c r="GB2345" s="22"/>
      <c r="GC2345" s="24"/>
      <c r="GD2345" s="22"/>
      <c r="GE2345" s="22"/>
      <c r="GF2345" s="22"/>
      <c r="GG2345" s="22"/>
      <c r="GH2345" s="22"/>
      <c r="GI2345" s="22"/>
      <c r="GJ2345" s="22"/>
      <c r="GK2345" s="22"/>
      <c r="GL2345" s="22"/>
      <c r="GM2345" s="22"/>
      <c r="GN2345" s="22"/>
      <c r="GO2345" s="22"/>
      <c r="GP2345" s="22"/>
      <c r="GQ2345" s="22"/>
      <c r="GR2345" s="22"/>
      <c r="GS2345" s="22"/>
      <c r="GT2345" s="22"/>
      <c r="GU2345" s="22"/>
      <c r="GV2345" s="22"/>
      <c r="GW2345" s="22"/>
      <c r="GX2345" s="22"/>
      <c r="GY2345" s="22"/>
      <c r="GZ2345" s="22"/>
      <c r="HA2345" s="22"/>
      <c r="HB2345" s="22"/>
      <c r="HC2345" s="22"/>
      <c r="HD2345" s="22"/>
      <c r="HE2345" s="22"/>
      <c r="HF2345" s="22"/>
      <c r="HG2345" s="22"/>
      <c r="HH2345" s="22"/>
      <c r="HI2345" s="24"/>
      <c r="HJ2345" s="22"/>
      <c r="HK2345" s="22"/>
      <c r="HL2345" s="22"/>
      <c r="HM2345" s="22"/>
      <c r="HN2345" s="22"/>
      <c r="HO2345" s="22"/>
      <c r="HP2345" s="22"/>
      <c r="HQ2345" s="22"/>
      <c r="HR2345" s="22"/>
      <c r="HS2345" s="22"/>
      <c r="HT2345" s="22"/>
      <c r="HU2345" s="22"/>
      <c r="HV2345" s="22"/>
      <c r="HW2345" s="22"/>
      <c r="HX2345" s="22"/>
      <c r="HY2345" s="22"/>
      <c r="HZ2345" s="22"/>
      <c r="IA2345" s="22"/>
      <c r="IB2345" s="22"/>
      <c r="IC2345" s="22"/>
      <c r="ID2345" s="22"/>
      <c r="IE2345" s="22"/>
      <c r="IF2345" s="22"/>
      <c r="IG2345" s="22"/>
      <c r="IH2345" s="22"/>
      <c r="II2345" s="22"/>
      <c r="IJ2345" s="22"/>
      <c r="IK2345" s="22"/>
      <c r="IL2345" s="22"/>
      <c r="IM2345" s="22"/>
      <c r="IN2345" s="22"/>
      <c r="IO2345" s="24"/>
      <c r="IP2345" s="22"/>
      <c r="IQ2345" s="22"/>
      <c r="IR2345" s="22"/>
      <c r="IS2345" s="22"/>
      <c r="IT2345" s="22"/>
      <c r="IU2345" s="22"/>
      <c r="IV2345" s="22"/>
      <c r="IW2345" s="22"/>
      <c r="IX2345" s="22"/>
      <c r="IY2345" s="22"/>
      <c r="IZ2345" s="22"/>
      <c r="JA2345" s="22"/>
      <c r="JB2345" s="22"/>
      <c r="JC2345" s="22"/>
      <c r="JD2345" s="22"/>
      <c r="JE2345" s="22"/>
      <c r="JF2345" s="22"/>
      <c r="JG2345" s="22"/>
      <c r="JH2345" s="22"/>
      <c r="JI2345" s="22"/>
      <c r="JJ2345" s="22"/>
      <c r="JK2345" s="22"/>
      <c r="JL2345" s="22"/>
      <c r="JM2345" s="22"/>
      <c r="JN2345" s="22"/>
      <c r="JO2345" s="22"/>
      <c r="JP2345" s="22"/>
      <c r="JQ2345" s="22"/>
      <c r="JR2345" s="22"/>
      <c r="JS2345" s="22"/>
      <c r="JT2345" s="22"/>
      <c r="JU2345" s="24"/>
      <c r="JV2345" s="22"/>
      <c r="JW2345" s="22"/>
      <c r="JX2345" s="22"/>
      <c r="JY2345" s="22"/>
      <c r="JZ2345" s="22"/>
      <c r="KA2345" s="22"/>
      <c r="KB2345" s="22"/>
      <c r="KC2345" s="22"/>
      <c r="KD2345" s="22"/>
      <c r="KE2345" s="22"/>
      <c r="KF2345" s="22"/>
      <c r="KG2345" s="22"/>
      <c r="KH2345" s="22"/>
      <c r="KI2345" s="22"/>
      <c r="KJ2345" s="22"/>
      <c r="KK2345" s="22"/>
      <c r="KL2345" s="22"/>
      <c r="KM2345" s="22"/>
      <c r="KN2345" s="22"/>
      <c r="KO2345" s="22"/>
      <c r="KP2345" s="22"/>
      <c r="KQ2345" s="22"/>
      <c r="KR2345" s="22"/>
      <c r="KS2345" s="22"/>
      <c r="KT2345" s="22"/>
      <c r="KU2345" s="22"/>
      <c r="KV2345" s="22"/>
      <c r="KW2345" s="22"/>
      <c r="KX2345" s="22"/>
      <c r="KY2345" s="22"/>
      <c r="KZ2345" s="22"/>
      <c r="LA2345" s="24"/>
      <c r="LB2345" s="22"/>
      <c r="LC2345" s="22"/>
      <c r="LD2345" s="22"/>
      <c r="LE2345" s="22"/>
      <c r="LF2345" s="22"/>
      <c r="LG2345" s="22"/>
      <c r="LH2345" s="22"/>
      <c r="LI2345" s="22"/>
      <c r="LJ2345" s="22"/>
      <c r="LK2345" s="22"/>
      <c r="LL2345" s="22"/>
      <c r="LM2345" s="22"/>
      <c r="LN2345" s="22"/>
      <c r="LO2345" s="22"/>
      <c r="LP2345" s="22"/>
      <c r="LQ2345" s="22"/>
      <c r="LR2345" s="22"/>
      <c r="LS2345" s="22"/>
      <c r="LT2345" s="22"/>
      <c r="LU2345" s="22"/>
      <c r="LV2345" s="22"/>
      <c r="LW2345" s="22"/>
      <c r="LX2345" s="22"/>
      <c r="LY2345" s="22"/>
      <c r="LZ2345" s="22"/>
      <c r="MA2345" s="22"/>
      <c r="MB2345" s="22"/>
      <c r="MC2345" s="22"/>
      <c r="MD2345" s="22"/>
      <c r="ME2345" s="22"/>
      <c r="MF2345" s="22"/>
      <c r="MG2345" s="24"/>
      <c r="MH2345" s="22"/>
      <c r="MI2345" s="22"/>
      <c r="MJ2345" s="22"/>
      <c r="MK2345" s="22"/>
      <c r="ML2345" s="22"/>
      <c r="MM2345" s="22"/>
      <c r="MN2345" s="22"/>
      <c r="MO2345" s="22"/>
      <c r="MP2345" s="22"/>
      <c r="MQ2345" s="22"/>
      <c r="MR2345" s="22"/>
      <c r="MS2345" s="22"/>
      <c r="MT2345" s="22"/>
      <c r="MU2345" s="22"/>
      <c r="MV2345" s="22"/>
      <c r="MW2345" s="22"/>
      <c r="MX2345" s="22"/>
      <c r="MY2345" s="22"/>
      <c r="MZ2345" s="22"/>
      <c r="NA2345" s="22"/>
      <c r="NB2345" s="22"/>
      <c r="NC2345" s="22"/>
      <c r="ND2345" s="22"/>
      <c r="NE2345" s="22"/>
      <c r="NF2345" s="22"/>
      <c r="NG2345" s="22"/>
      <c r="NH2345" s="22"/>
      <c r="NI2345" s="22"/>
      <c r="NJ2345" s="22"/>
      <c r="NK2345" s="22"/>
      <c r="NL2345" s="22"/>
      <c r="NM2345" s="24"/>
      <c r="NN2345" s="22"/>
      <c r="NO2345" s="22"/>
      <c r="NP2345" s="22"/>
      <c r="NQ2345" s="22"/>
      <c r="NR2345" s="22"/>
      <c r="NS2345" s="22"/>
      <c r="NT2345" s="22"/>
      <c r="NU2345" s="22"/>
      <c r="NV2345" s="22"/>
      <c r="NW2345" s="22"/>
      <c r="NX2345" s="22"/>
      <c r="NY2345" s="22"/>
      <c r="NZ2345" s="22"/>
      <c r="OA2345" s="22"/>
      <c r="OB2345" s="22"/>
      <c r="OC2345" s="22"/>
      <c r="OD2345" s="22"/>
      <c r="OE2345" s="22"/>
      <c r="OF2345" s="22"/>
      <c r="OG2345" s="22"/>
      <c r="OH2345" s="22"/>
      <c r="OI2345" s="22"/>
      <c r="OJ2345" s="22"/>
      <c r="OK2345" s="22"/>
      <c r="OL2345" s="22"/>
      <c r="OM2345" s="22"/>
      <c r="ON2345" s="22"/>
      <c r="OO2345" s="22"/>
      <c r="OP2345" s="22"/>
      <c r="OQ2345" s="22"/>
      <c r="OR2345" s="22"/>
    </row>
    <row r="2346" spans="1:408" ht="15" thickBot="1">
      <c r="A2346" s="1"/>
      <c r="B2346" s="12"/>
      <c r="C2346" s="12"/>
      <c r="D2346" s="22"/>
      <c r="E2346" s="54"/>
      <c r="F2346" s="54"/>
      <c r="G2346" s="54"/>
      <c r="H2346" s="55"/>
      <c r="I2346" s="22"/>
      <c r="J2346" s="56"/>
      <c r="K2346" s="81"/>
      <c r="L2346" s="57"/>
      <c r="M2346" s="57"/>
      <c r="N2346" s="55"/>
      <c r="O2346" s="58"/>
      <c r="P2346" s="58"/>
      <c r="Q2346" s="59"/>
      <c r="R2346" s="60"/>
      <c r="S2346" s="60"/>
      <c r="T2346" s="22"/>
      <c r="U2346" s="1"/>
      <c r="V2346" s="23"/>
      <c r="X2346" s="24"/>
      <c r="Y2346" s="24"/>
      <c r="Z2346" s="22"/>
      <c r="AA2346" s="22"/>
      <c r="AB2346" s="22"/>
      <c r="AC2346" s="22"/>
      <c r="AD2346" s="22"/>
      <c r="AE2346" s="22"/>
      <c r="AF2346" s="22"/>
      <c r="AG2346" s="22"/>
      <c r="AH2346" s="22"/>
      <c r="AI2346" s="22"/>
      <c r="AJ2346" s="22"/>
      <c r="AK2346" s="22"/>
      <c r="AL2346" s="22"/>
      <c r="AM2346" s="22"/>
      <c r="AN2346" s="22"/>
      <c r="AO2346" s="22"/>
      <c r="AP2346" s="22"/>
      <c r="AQ2346" s="22"/>
      <c r="AR2346" s="22"/>
      <c r="AS2346" s="22"/>
      <c r="AT2346" s="22"/>
      <c r="AU2346" s="22"/>
      <c r="AV2346" s="22"/>
      <c r="AW2346" s="22"/>
      <c r="AX2346" s="22"/>
      <c r="AY2346" s="22"/>
      <c r="AZ2346" s="22"/>
      <c r="BA2346" s="22"/>
      <c r="BB2346" s="22"/>
      <c r="BC2346" s="22"/>
      <c r="BD2346" s="22"/>
      <c r="BE2346" s="24"/>
      <c r="BF2346" s="22"/>
      <c r="BG2346" s="22"/>
      <c r="BH2346" s="22"/>
      <c r="BI2346" s="22"/>
      <c r="BJ2346" s="22"/>
      <c r="BK2346" s="22"/>
      <c r="BL2346" s="22"/>
      <c r="BM2346" s="22"/>
      <c r="BN2346" s="22"/>
      <c r="BO2346" s="22"/>
      <c r="BP2346" s="22"/>
      <c r="BQ2346" s="22"/>
      <c r="BR2346" s="22"/>
      <c r="BS2346" s="22"/>
      <c r="BT2346" s="22"/>
      <c r="BU2346" s="22"/>
      <c r="BV2346" s="22"/>
      <c r="BW2346" s="22"/>
      <c r="BX2346" s="22"/>
      <c r="BY2346" s="22"/>
      <c r="BZ2346" s="22"/>
      <c r="CA2346" s="22"/>
      <c r="CB2346" s="22"/>
      <c r="CC2346" s="22"/>
      <c r="CD2346" s="22"/>
      <c r="CE2346" s="22"/>
      <c r="CF2346" s="22"/>
      <c r="CG2346" s="22"/>
      <c r="CH2346" s="22"/>
      <c r="CI2346" s="22"/>
      <c r="CJ2346" s="22"/>
      <c r="CK2346" s="24"/>
      <c r="CL2346" s="22"/>
      <c r="CM2346" s="22"/>
      <c r="CN2346" s="22"/>
      <c r="CO2346" s="22"/>
      <c r="CP2346" s="22"/>
      <c r="CQ2346" s="22"/>
      <c r="CR2346" s="22"/>
      <c r="CS2346" s="22"/>
      <c r="CT2346" s="22"/>
      <c r="CU2346" s="22"/>
      <c r="CV2346" s="22"/>
      <c r="CW2346" s="22"/>
      <c r="CX2346" s="22"/>
      <c r="CY2346" s="22"/>
      <c r="CZ2346" s="22"/>
      <c r="DA2346" s="22"/>
      <c r="DB2346" s="22"/>
      <c r="DC2346" s="22"/>
      <c r="DD2346" s="22"/>
      <c r="DE2346" s="22"/>
      <c r="DF2346" s="22"/>
      <c r="DG2346" s="22"/>
      <c r="DH2346" s="22"/>
      <c r="DI2346" s="22"/>
      <c r="DJ2346" s="22"/>
      <c r="DK2346" s="22"/>
      <c r="DL2346" s="22"/>
      <c r="DM2346" s="22"/>
      <c r="DN2346" s="22"/>
      <c r="DO2346" s="22"/>
      <c r="DP2346" s="22"/>
      <c r="DQ2346" s="24"/>
      <c r="DR2346" s="22"/>
      <c r="DS2346" s="22"/>
      <c r="DT2346" s="22"/>
      <c r="DU2346" s="22"/>
      <c r="DV2346" s="22"/>
      <c r="DW2346" s="22"/>
      <c r="DX2346" s="22"/>
      <c r="DY2346" s="22"/>
      <c r="DZ2346" s="22"/>
      <c r="EA2346" s="22"/>
      <c r="EB2346" s="22"/>
      <c r="EC2346" s="22"/>
      <c r="ED2346" s="22"/>
      <c r="EE2346" s="22"/>
      <c r="EF2346" s="22"/>
      <c r="EG2346" s="22"/>
      <c r="EH2346" s="22"/>
      <c r="EI2346" s="22"/>
      <c r="EJ2346" s="22"/>
      <c r="EK2346" s="22"/>
      <c r="EL2346" s="22"/>
      <c r="EM2346" s="22"/>
      <c r="EN2346" s="22"/>
      <c r="EO2346" s="22"/>
      <c r="EP2346" s="22"/>
      <c r="EQ2346" s="22"/>
      <c r="ER2346" s="22"/>
      <c r="ES2346" s="22"/>
      <c r="ET2346" s="22"/>
      <c r="EU2346" s="22"/>
      <c r="EV2346" s="22"/>
      <c r="EW2346" s="24"/>
      <c r="EX2346" s="22"/>
      <c r="EY2346" s="22"/>
      <c r="EZ2346" s="22"/>
      <c r="FA2346" s="22"/>
      <c r="FB2346" s="22"/>
      <c r="FC2346" s="22"/>
      <c r="FD2346" s="22"/>
      <c r="FE2346" s="22"/>
      <c r="FF2346" s="22"/>
      <c r="FG2346" s="22"/>
      <c r="FH2346" s="22"/>
      <c r="FI2346" s="22"/>
      <c r="FJ2346" s="22"/>
      <c r="FK2346" s="22"/>
      <c r="FL2346" s="22"/>
      <c r="FM2346" s="22"/>
      <c r="FN2346" s="22"/>
      <c r="FO2346" s="22"/>
      <c r="FP2346" s="22"/>
      <c r="FQ2346" s="22"/>
      <c r="FR2346" s="22"/>
      <c r="FS2346" s="22"/>
      <c r="FT2346" s="22"/>
      <c r="FU2346" s="22"/>
      <c r="FV2346" s="22"/>
      <c r="FW2346" s="22"/>
      <c r="FX2346" s="22"/>
      <c r="FY2346" s="22"/>
      <c r="FZ2346" s="22"/>
      <c r="GA2346" s="22"/>
      <c r="GB2346" s="22"/>
      <c r="GC2346" s="24"/>
      <c r="GD2346" s="22"/>
      <c r="GE2346" s="22"/>
      <c r="GF2346" s="22"/>
      <c r="GG2346" s="22"/>
      <c r="GH2346" s="22"/>
      <c r="GI2346" s="22"/>
      <c r="GJ2346" s="22"/>
      <c r="GK2346" s="22"/>
      <c r="GL2346" s="22"/>
      <c r="GM2346" s="22"/>
      <c r="GN2346" s="22"/>
      <c r="GO2346" s="22"/>
      <c r="GP2346" s="22"/>
      <c r="GQ2346" s="22"/>
      <c r="GR2346" s="22"/>
      <c r="GS2346" s="22"/>
      <c r="GT2346" s="22"/>
      <c r="GU2346" s="22"/>
      <c r="GV2346" s="22"/>
      <c r="GW2346" s="22"/>
      <c r="GX2346" s="22"/>
      <c r="GY2346" s="22"/>
      <c r="GZ2346" s="22"/>
      <c r="HA2346" s="22"/>
      <c r="HB2346" s="22"/>
      <c r="HC2346" s="22"/>
      <c r="HD2346" s="22"/>
      <c r="HE2346" s="22"/>
      <c r="HF2346" s="22"/>
      <c r="HG2346" s="22"/>
      <c r="HH2346" s="22"/>
      <c r="HI2346" s="24"/>
      <c r="HJ2346" s="22"/>
      <c r="HK2346" s="22"/>
      <c r="HL2346" s="22"/>
      <c r="HM2346" s="22"/>
      <c r="HN2346" s="22"/>
      <c r="HO2346" s="22"/>
      <c r="HP2346" s="22"/>
      <c r="HQ2346" s="22"/>
      <c r="HR2346" s="22"/>
      <c r="HS2346" s="22"/>
      <c r="HT2346" s="22"/>
      <c r="HU2346" s="22"/>
      <c r="HV2346" s="22"/>
      <c r="HW2346" s="22"/>
      <c r="HX2346" s="22"/>
      <c r="HY2346" s="22"/>
      <c r="HZ2346" s="22"/>
      <c r="IA2346" s="22"/>
      <c r="IB2346" s="22"/>
      <c r="IC2346" s="22"/>
      <c r="ID2346" s="22"/>
      <c r="IE2346" s="22"/>
      <c r="IF2346" s="22"/>
      <c r="IG2346" s="22"/>
      <c r="IH2346" s="22"/>
      <c r="II2346" s="22"/>
      <c r="IJ2346" s="22"/>
      <c r="IK2346" s="22"/>
      <c r="IL2346" s="22"/>
      <c r="IM2346" s="22"/>
      <c r="IN2346" s="22"/>
      <c r="IO2346" s="24"/>
      <c r="IP2346" s="22"/>
      <c r="IQ2346" s="22"/>
      <c r="IR2346" s="22"/>
      <c r="IS2346" s="22"/>
      <c r="IT2346" s="22"/>
      <c r="IU2346" s="22"/>
      <c r="IV2346" s="22"/>
      <c r="IW2346" s="22"/>
      <c r="IX2346" s="22"/>
      <c r="IY2346" s="22"/>
      <c r="IZ2346" s="22"/>
      <c r="JA2346" s="22"/>
      <c r="JB2346" s="22"/>
      <c r="JC2346" s="22"/>
      <c r="JD2346" s="22"/>
      <c r="JE2346" s="22"/>
      <c r="JF2346" s="22"/>
      <c r="JG2346" s="22"/>
      <c r="JH2346" s="22"/>
      <c r="JI2346" s="22"/>
      <c r="JJ2346" s="22"/>
      <c r="JK2346" s="22"/>
      <c r="JL2346" s="22"/>
      <c r="JM2346" s="22"/>
      <c r="JN2346" s="22"/>
      <c r="JO2346" s="22"/>
      <c r="JP2346" s="22"/>
      <c r="JQ2346" s="22"/>
      <c r="JR2346" s="22"/>
      <c r="JS2346" s="22"/>
      <c r="JT2346" s="22"/>
      <c r="JU2346" s="24"/>
      <c r="JV2346" s="22"/>
      <c r="JW2346" s="22"/>
      <c r="JX2346" s="22"/>
      <c r="JY2346" s="22"/>
      <c r="JZ2346" s="22"/>
      <c r="KA2346" s="22"/>
      <c r="KB2346" s="22"/>
      <c r="KC2346" s="22"/>
      <c r="KD2346" s="22"/>
      <c r="KE2346" s="22"/>
      <c r="KF2346" s="22"/>
      <c r="KG2346" s="22"/>
      <c r="KH2346" s="22"/>
      <c r="KI2346" s="22"/>
      <c r="KJ2346" s="22"/>
      <c r="KK2346" s="22"/>
      <c r="KL2346" s="22"/>
      <c r="KM2346" s="22"/>
      <c r="KN2346" s="22"/>
      <c r="KO2346" s="22"/>
      <c r="KP2346" s="22"/>
      <c r="KQ2346" s="22"/>
      <c r="KR2346" s="22"/>
      <c r="KS2346" s="22"/>
      <c r="KT2346" s="22"/>
      <c r="KU2346" s="22"/>
      <c r="KV2346" s="22"/>
      <c r="KW2346" s="22"/>
      <c r="KX2346" s="22"/>
      <c r="KY2346" s="22"/>
      <c r="KZ2346" s="22"/>
      <c r="LA2346" s="24"/>
      <c r="LB2346" s="22"/>
      <c r="LC2346" s="22"/>
      <c r="LD2346" s="22"/>
      <c r="LE2346" s="22"/>
      <c r="LF2346" s="22"/>
      <c r="LG2346" s="22"/>
      <c r="LH2346" s="22"/>
      <c r="LI2346" s="22"/>
      <c r="LJ2346" s="22"/>
      <c r="LK2346" s="22"/>
      <c r="LL2346" s="22"/>
      <c r="LM2346" s="22"/>
      <c r="LN2346" s="22"/>
      <c r="LO2346" s="22"/>
      <c r="LP2346" s="22"/>
      <c r="LQ2346" s="22"/>
      <c r="LR2346" s="22"/>
      <c r="LS2346" s="22"/>
      <c r="LT2346" s="22"/>
      <c r="LU2346" s="22"/>
      <c r="LV2346" s="22"/>
      <c r="LW2346" s="22"/>
      <c r="LX2346" s="22"/>
      <c r="LY2346" s="22"/>
      <c r="LZ2346" s="22"/>
      <c r="MA2346" s="22"/>
      <c r="MB2346" s="22"/>
      <c r="MC2346" s="22"/>
      <c r="MD2346" s="22"/>
      <c r="ME2346" s="22"/>
      <c r="MF2346" s="22"/>
      <c r="MG2346" s="24"/>
      <c r="MH2346" s="22"/>
      <c r="MI2346" s="22"/>
      <c r="MJ2346" s="22"/>
      <c r="MK2346" s="22"/>
      <c r="ML2346" s="22"/>
      <c r="MM2346" s="22"/>
      <c r="MN2346" s="22"/>
      <c r="MO2346" s="22"/>
      <c r="MP2346" s="22"/>
      <c r="MQ2346" s="22"/>
      <c r="MR2346" s="22"/>
      <c r="MS2346" s="22"/>
      <c r="MT2346" s="22"/>
      <c r="MU2346" s="22"/>
      <c r="MV2346" s="22"/>
      <c r="MW2346" s="22"/>
      <c r="MX2346" s="22"/>
      <c r="MY2346" s="22"/>
      <c r="MZ2346" s="22"/>
      <c r="NA2346" s="22"/>
      <c r="NB2346" s="22"/>
      <c r="NC2346" s="22"/>
      <c r="ND2346" s="22"/>
      <c r="NE2346" s="22"/>
      <c r="NF2346" s="22"/>
      <c r="NG2346" s="22"/>
      <c r="NH2346" s="22"/>
      <c r="NI2346" s="22"/>
      <c r="NJ2346" s="22"/>
      <c r="NK2346" s="22"/>
      <c r="NL2346" s="22"/>
      <c r="NM2346" s="24"/>
      <c r="NN2346" s="22"/>
      <c r="NO2346" s="22"/>
      <c r="NP2346" s="22"/>
      <c r="NQ2346" s="22"/>
      <c r="NR2346" s="22"/>
      <c r="NS2346" s="22"/>
      <c r="NT2346" s="22"/>
      <c r="NU2346" s="22"/>
      <c r="NV2346" s="22"/>
      <c r="NW2346" s="22"/>
      <c r="NX2346" s="22"/>
      <c r="NY2346" s="22"/>
      <c r="NZ2346" s="22"/>
      <c r="OA2346" s="22"/>
      <c r="OB2346" s="22"/>
      <c r="OC2346" s="22"/>
      <c r="OD2346" s="22"/>
      <c r="OE2346" s="22"/>
      <c r="OF2346" s="22"/>
      <c r="OG2346" s="22"/>
      <c r="OH2346" s="22"/>
      <c r="OI2346" s="22"/>
      <c r="OJ2346" s="22"/>
      <c r="OK2346" s="22"/>
      <c r="OL2346" s="22"/>
      <c r="OM2346" s="22"/>
      <c r="ON2346" s="22"/>
      <c r="OO2346" s="22"/>
      <c r="OP2346" s="22"/>
      <c r="OQ2346" s="22"/>
      <c r="OR2346" s="22"/>
    </row>
    <row r="2347" spans="1:408" ht="15" thickBot="1">
      <c r="A2347" s="1"/>
      <c r="B2347" s="12"/>
      <c r="C2347" s="12"/>
      <c r="D2347" s="22"/>
      <c r="E2347" s="54"/>
      <c r="F2347" s="54"/>
      <c r="G2347" s="54"/>
      <c r="H2347" s="55"/>
      <c r="I2347" s="22"/>
      <c r="J2347" s="56"/>
      <c r="K2347" s="80"/>
      <c r="L2347" s="57"/>
      <c r="M2347" s="57"/>
      <c r="N2347" s="55"/>
      <c r="O2347" s="58"/>
      <c r="P2347" s="58"/>
      <c r="Q2347" s="59"/>
      <c r="R2347" s="60"/>
      <c r="S2347" s="60"/>
      <c r="T2347" s="22"/>
      <c r="U2347" s="1"/>
      <c r="V2347" s="23"/>
      <c r="X2347" s="24"/>
      <c r="Y2347" s="24"/>
      <c r="Z2347" s="22"/>
      <c r="AA2347" s="22"/>
      <c r="AB2347" s="22"/>
      <c r="AC2347" s="22"/>
      <c r="AD2347" s="22"/>
      <c r="AE2347" s="22"/>
      <c r="AF2347" s="22"/>
      <c r="AG2347" s="22"/>
      <c r="AH2347" s="22"/>
      <c r="AI2347" s="22"/>
      <c r="AJ2347" s="22"/>
      <c r="AK2347" s="22"/>
      <c r="AL2347" s="22"/>
      <c r="AM2347" s="22"/>
      <c r="AN2347" s="22"/>
      <c r="AO2347" s="22"/>
      <c r="AP2347" s="22"/>
      <c r="AQ2347" s="22"/>
      <c r="AR2347" s="22"/>
      <c r="AS2347" s="22"/>
      <c r="AT2347" s="22"/>
      <c r="AU2347" s="22"/>
      <c r="AV2347" s="22"/>
      <c r="AW2347" s="22"/>
      <c r="AX2347" s="22"/>
      <c r="AY2347" s="22"/>
      <c r="AZ2347" s="22"/>
      <c r="BA2347" s="22"/>
      <c r="BB2347" s="22"/>
      <c r="BC2347" s="22"/>
      <c r="BD2347" s="22"/>
      <c r="BE2347" s="24"/>
      <c r="BF2347" s="22"/>
      <c r="BG2347" s="22"/>
      <c r="BH2347" s="22"/>
      <c r="BI2347" s="22"/>
      <c r="BJ2347" s="22"/>
      <c r="BK2347" s="22"/>
      <c r="BL2347" s="22"/>
      <c r="BM2347" s="22"/>
      <c r="BN2347" s="22"/>
      <c r="BO2347" s="22"/>
      <c r="BP2347" s="22"/>
      <c r="BQ2347" s="22"/>
      <c r="BR2347" s="22"/>
      <c r="BS2347" s="22"/>
      <c r="BT2347" s="22"/>
      <c r="BU2347" s="22"/>
      <c r="BV2347" s="22"/>
      <c r="BW2347" s="22"/>
      <c r="BX2347" s="22"/>
      <c r="BY2347" s="22"/>
      <c r="BZ2347" s="22"/>
      <c r="CA2347" s="22"/>
      <c r="CB2347" s="22"/>
      <c r="CC2347" s="22"/>
      <c r="CD2347" s="22"/>
      <c r="CE2347" s="22"/>
      <c r="CF2347" s="22"/>
      <c r="CG2347" s="22"/>
      <c r="CH2347" s="22"/>
      <c r="CI2347" s="22"/>
      <c r="CJ2347" s="22"/>
      <c r="CK2347" s="24"/>
      <c r="CL2347" s="22"/>
      <c r="CM2347" s="22"/>
      <c r="CN2347" s="22"/>
      <c r="CO2347" s="22"/>
      <c r="CP2347" s="22"/>
      <c r="CQ2347" s="22"/>
      <c r="CR2347" s="22"/>
      <c r="CS2347" s="22"/>
      <c r="CT2347" s="22"/>
      <c r="CU2347" s="22"/>
      <c r="CV2347" s="22"/>
      <c r="CW2347" s="22"/>
      <c r="CX2347" s="22"/>
      <c r="CY2347" s="22"/>
      <c r="CZ2347" s="22"/>
      <c r="DA2347" s="22"/>
      <c r="DB2347" s="22"/>
      <c r="DC2347" s="22"/>
      <c r="DD2347" s="22"/>
      <c r="DE2347" s="22"/>
      <c r="DF2347" s="22"/>
      <c r="DG2347" s="22"/>
      <c r="DH2347" s="22"/>
      <c r="DI2347" s="22"/>
      <c r="DJ2347" s="22"/>
      <c r="DK2347" s="22"/>
      <c r="DL2347" s="22"/>
      <c r="DM2347" s="22"/>
      <c r="DN2347" s="22"/>
      <c r="DO2347" s="22"/>
      <c r="DP2347" s="22"/>
      <c r="DQ2347" s="24"/>
      <c r="DR2347" s="22"/>
      <c r="DS2347" s="22"/>
      <c r="DT2347" s="22"/>
      <c r="DU2347" s="22"/>
      <c r="DV2347" s="22"/>
      <c r="DW2347" s="22"/>
      <c r="DX2347" s="22"/>
      <c r="DY2347" s="22"/>
      <c r="DZ2347" s="22"/>
      <c r="EA2347" s="22"/>
      <c r="EB2347" s="22"/>
      <c r="EC2347" s="22"/>
      <c r="ED2347" s="22"/>
      <c r="EE2347" s="22"/>
      <c r="EF2347" s="22"/>
      <c r="EG2347" s="22"/>
      <c r="EH2347" s="22"/>
      <c r="EI2347" s="22"/>
      <c r="EJ2347" s="22"/>
      <c r="EK2347" s="22"/>
      <c r="EL2347" s="22"/>
      <c r="EM2347" s="22"/>
      <c r="EN2347" s="22"/>
      <c r="EO2347" s="22"/>
      <c r="EP2347" s="22"/>
      <c r="EQ2347" s="22"/>
      <c r="ER2347" s="22"/>
      <c r="ES2347" s="22"/>
      <c r="ET2347" s="22"/>
      <c r="EU2347" s="22"/>
      <c r="EV2347" s="22"/>
      <c r="EW2347" s="24"/>
      <c r="EX2347" s="22"/>
      <c r="EY2347" s="22"/>
      <c r="EZ2347" s="22"/>
      <c r="FA2347" s="22"/>
      <c r="FB2347" s="22"/>
      <c r="FC2347" s="22"/>
      <c r="FD2347" s="22"/>
      <c r="FE2347" s="22"/>
      <c r="FF2347" s="22"/>
      <c r="FG2347" s="22"/>
      <c r="FH2347" s="22"/>
      <c r="FI2347" s="22"/>
      <c r="FJ2347" s="22"/>
      <c r="FK2347" s="22"/>
      <c r="FL2347" s="22"/>
      <c r="FM2347" s="22"/>
      <c r="FN2347" s="22"/>
      <c r="FO2347" s="22"/>
      <c r="FP2347" s="22"/>
      <c r="FQ2347" s="22"/>
      <c r="FR2347" s="22"/>
      <c r="FS2347" s="22"/>
      <c r="FT2347" s="22"/>
      <c r="FU2347" s="22"/>
      <c r="FV2347" s="22"/>
      <c r="FW2347" s="22"/>
      <c r="FX2347" s="22"/>
      <c r="FY2347" s="22"/>
      <c r="FZ2347" s="22"/>
      <c r="GA2347" s="22"/>
      <c r="GB2347" s="22"/>
      <c r="GC2347" s="24"/>
      <c r="GD2347" s="22"/>
      <c r="GE2347" s="22"/>
      <c r="GF2347" s="22"/>
      <c r="GG2347" s="22"/>
      <c r="GH2347" s="22"/>
      <c r="GI2347" s="22"/>
      <c r="GJ2347" s="22"/>
      <c r="GK2347" s="22"/>
      <c r="GL2347" s="22"/>
      <c r="GM2347" s="22"/>
      <c r="GN2347" s="22"/>
      <c r="GO2347" s="22"/>
      <c r="GP2347" s="22"/>
      <c r="GQ2347" s="22"/>
      <c r="GR2347" s="22"/>
      <c r="GS2347" s="22"/>
      <c r="GT2347" s="22"/>
      <c r="GU2347" s="22"/>
      <c r="GV2347" s="22"/>
      <c r="GW2347" s="22"/>
      <c r="GX2347" s="22"/>
      <c r="GY2347" s="22"/>
      <c r="GZ2347" s="22"/>
      <c r="HA2347" s="22"/>
      <c r="HB2347" s="22"/>
      <c r="HC2347" s="22"/>
      <c r="HD2347" s="22"/>
      <c r="HE2347" s="22"/>
      <c r="HF2347" s="22"/>
      <c r="HG2347" s="22"/>
      <c r="HH2347" s="22"/>
      <c r="HI2347" s="24"/>
      <c r="HJ2347" s="22"/>
      <c r="HK2347" s="22"/>
      <c r="HL2347" s="22"/>
      <c r="HM2347" s="22"/>
      <c r="HN2347" s="22"/>
      <c r="HO2347" s="22"/>
      <c r="HP2347" s="22"/>
      <c r="HQ2347" s="22"/>
      <c r="HR2347" s="22"/>
      <c r="HS2347" s="22"/>
      <c r="HT2347" s="22"/>
      <c r="HU2347" s="22"/>
      <c r="HV2347" s="22"/>
      <c r="HW2347" s="22"/>
      <c r="HX2347" s="22"/>
      <c r="HY2347" s="22"/>
      <c r="HZ2347" s="22"/>
      <c r="IA2347" s="22"/>
      <c r="IB2347" s="22"/>
      <c r="IC2347" s="22"/>
      <c r="ID2347" s="22"/>
      <c r="IE2347" s="22"/>
      <c r="IF2347" s="22"/>
      <c r="IG2347" s="22"/>
      <c r="IH2347" s="22"/>
      <c r="II2347" s="22"/>
      <c r="IJ2347" s="22"/>
      <c r="IK2347" s="22"/>
      <c r="IL2347" s="22"/>
      <c r="IM2347" s="22"/>
      <c r="IN2347" s="22"/>
      <c r="IO2347" s="24"/>
      <c r="IP2347" s="22"/>
      <c r="IQ2347" s="22"/>
      <c r="IR2347" s="22"/>
      <c r="IS2347" s="22"/>
      <c r="IT2347" s="22"/>
      <c r="IU2347" s="22"/>
      <c r="IV2347" s="22"/>
      <c r="IW2347" s="22"/>
      <c r="IX2347" s="22"/>
      <c r="IY2347" s="22"/>
      <c r="IZ2347" s="22"/>
      <c r="JA2347" s="22"/>
      <c r="JB2347" s="22"/>
      <c r="JC2347" s="22"/>
      <c r="JD2347" s="22"/>
      <c r="JE2347" s="22"/>
      <c r="JF2347" s="22"/>
      <c r="JG2347" s="22"/>
      <c r="JH2347" s="22"/>
      <c r="JI2347" s="22"/>
      <c r="JJ2347" s="22"/>
      <c r="JK2347" s="22"/>
      <c r="JL2347" s="22"/>
      <c r="JM2347" s="22"/>
      <c r="JN2347" s="22"/>
      <c r="JO2347" s="22"/>
      <c r="JP2347" s="22"/>
      <c r="JQ2347" s="22"/>
      <c r="JR2347" s="22"/>
      <c r="JS2347" s="22"/>
      <c r="JT2347" s="22"/>
      <c r="JU2347" s="24"/>
      <c r="JV2347" s="22"/>
      <c r="JW2347" s="22"/>
      <c r="JX2347" s="22"/>
      <c r="JY2347" s="22"/>
      <c r="JZ2347" s="22"/>
      <c r="KA2347" s="22"/>
      <c r="KB2347" s="22"/>
      <c r="KC2347" s="22"/>
      <c r="KD2347" s="22"/>
      <c r="KE2347" s="22"/>
      <c r="KF2347" s="22"/>
      <c r="KG2347" s="22"/>
      <c r="KH2347" s="22"/>
      <c r="KI2347" s="22"/>
      <c r="KJ2347" s="22"/>
      <c r="KK2347" s="22"/>
      <c r="KL2347" s="22"/>
      <c r="KM2347" s="22"/>
      <c r="KN2347" s="22"/>
      <c r="KO2347" s="22"/>
      <c r="KP2347" s="22"/>
      <c r="KQ2347" s="22"/>
      <c r="KR2347" s="22"/>
      <c r="KS2347" s="22"/>
      <c r="KT2347" s="22"/>
      <c r="KU2347" s="22"/>
      <c r="KV2347" s="22"/>
      <c r="KW2347" s="22"/>
      <c r="KX2347" s="22"/>
      <c r="KY2347" s="22"/>
      <c r="KZ2347" s="22"/>
      <c r="LA2347" s="24"/>
      <c r="LB2347" s="22"/>
      <c r="LC2347" s="22"/>
      <c r="LD2347" s="22"/>
      <c r="LE2347" s="22"/>
      <c r="LF2347" s="22"/>
      <c r="LG2347" s="22"/>
      <c r="LH2347" s="22"/>
      <c r="LI2347" s="22"/>
      <c r="LJ2347" s="22"/>
      <c r="LK2347" s="22"/>
      <c r="LL2347" s="22"/>
      <c r="LM2347" s="22"/>
      <c r="LN2347" s="22"/>
      <c r="LO2347" s="22"/>
      <c r="LP2347" s="22"/>
      <c r="LQ2347" s="22"/>
      <c r="LR2347" s="22"/>
      <c r="LS2347" s="22"/>
      <c r="LT2347" s="22"/>
      <c r="LU2347" s="22"/>
      <c r="LV2347" s="22"/>
      <c r="LW2347" s="22"/>
      <c r="LX2347" s="22"/>
      <c r="LY2347" s="22"/>
      <c r="LZ2347" s="22"/>
      <c r="MA2347" s="22"/>
      <c r="MB2347" s="22"/>
      <c r="MC2347" s="22"/>
      <c r="MD2347" s="22"/>
      <c r="ME2347" s="22"/>
      <c r="MF2347" s="22"/>
      <c r="MG2347" s="24"/>
      <c r="MH2347" s="22"/>
      <c r="MI2347" s="22"/>
      <c r="MJ2347" s="22"/>
      <c r="MK2347" s="22"/>
      <c r="ML2347" s="22"/>
      <c r="MM2347" s="22"/>
      <c r="MN2347" s="22"/>
      <c r="MO2347" s="22"/>
      <c r="MP2347" s="22"/>
      <c r="MQ2347" s="22"/>
      <c r="MR2347" s="22"/>
      <c r="MS2347" s="22"/>
      <c r="MT2347" s="22"/>
      <c r="MU2347" s="22"/>
      <c r="MV2347" s="22"/>
      <c r="MW2347" s="22"/>
      <c r="MX2347" s="22"/>
      <c r="MY2347" s="22"/>
      <c r="MZ2347" s="22"/>
      <c r="NA2347" s="22"/>
      <c r="NB2347" s="22"/>
      <c r="NC2347" s="22"/>
      <c r="ND2347" s="22"/>
      <c r="NE2347" s="22"/>
      <c r="NF2347" s="22"/>
      <c r="NG2347" s="22"/>
      <c r="NH2347" s="22"/>
      <c r="NI2347" s="22"/>
      <c r="NJ2347" s="22"/>
      <c r="NK2347" s="22"/>
      <c r="NL2347" s="22"/>
      <c r="NM2347" s="24"/>
      <c r="NN2347" s="22"/>
      <c r="NO2347" s="22"/>
      <c r="NP2347" s="22"/>
      <c r="NQ2347" s="22"/>
      <c r="NR2347" s="22"/>
      <c r="NS2347" s="22"/>
      <c r="NT2347" s="22"/>
      <c r="NU2347" s="22"/>
      <c r="NV2347" s="22"/>
      <c r="NW2347" s="22"/>
      <c r="NX2347" s="22"/>
      <c r="NY2347" s="22"/>
      <c r="NZ2347" s="22"/>
      <c r="OA2347" s="22"/>
      <c r="OB2347" s="22"/>
      <c r="OC2347" s="22"/>
      <c r="OD2347" s="22"/>
      <c r="OE2347" s="22"/>
      <c r="OF2347" s="22"/>
      <c r="OG2347" s="22"/>
      <c r="OH2347" s="22"/>
      <c r="OI2347" s="22"/>
      <c r="OJ2347" s="22"/>
      <c r="OK2347" s="22"/>
      <c r="OL2347" s="22"/>
      <c r="OM2347" s="22"/>
      <c r="ON2347" s="22"/>
      <c r="OO2347" s="22"/>
      <c r="OP2347" s="22"/>
      <c r="OQ2347" s="22"/>
      <c r="OR2347" s="22"/>
    </row>
    <row r="2348" spans="1:408" ht="15" thickBot="1">
      <c r="A2348" s="1"/>
      <c r="B2348" s="12"/>
      <c r="C2348" s="12"/>
      <c r="D2348" s="22"/>
      <c r="E2348" s="54"/>
      <c r="F2348" s="54"/>
      <c r="G2348" s="54"/>
      <c r="H2348" s="55"/>
      <c r="I2348" s="22"/>
      <c r="J2348" s="56"/>
      <c r="K2348" s="81"/>
      <c r="L2348" s="57"/>
      <c r="M2348" s="57"/>
      <c r="N2348" s="55"/>
      <c r="O2348" s="58"/>
      <c r="P2348" s="58"/>
      <c r="Q2348" s="59"/>
      <c r="R2348" s="60"/>
      <c r="S2348" s="60"/>
      <c r="T2348" s="22"/>
      <c r="U2348" s="1"/>
      <c r="V2348" s="23"/>
      <c r="X2348" s="24"/>
      <c r="Y2348" s="24"/>
      <c r="Z2348" s="22"/>
      <c r="AA2348" s="22"/>
      <c r="AB2348" s="22"/>
      <c r="AC2348" s="22"/>
      <c r="AD2348" s="22"/>
      <c r="AE2348" s="22"/>
      <c r="AF2348" s="22"/>
      <c r="AG2348" s="22"/>
      <c r="AH2348" s="22"/>
      <c r="AI2348" s="22"/>
      <c r="AJ2348" s="22"/>
      <c r="AK2348" s="22"/>
      <c r="AL2348" s="22"/>
      <c r="AM2348" s="22"/>
      <c r="AN2348" s="22"/>
      <c r="AO2348" s="22"/>
      <c r="AP2348" s="22"/>
      <c r="AQ2348" s="22"/>
      <c r="AR2348" s="22"/>
      <c r="AS2348" s="22"/>
      <c r="AT2348" s="22"/>
      <c r="AU2348" s="22"/>
      <c r="AV2348" s="22"/>
      <c r="AW2348" s="22"/>
      <c r="AX2348" s="22"/>
      <c r="AY2348" s="22"/>
      <c r="AZ2348" s="22"/>
      <c r="BA2348" s="22"/>
      <c r="BB2348" s="22"/>
      <c r="BC2348" s="22"/>
      <c r="BD2348" s="22"/>
      <c r="BE2348" s="24"/>
      <c r="BF2348" s="22"/>
      <c r="BG2348" s="22"/>
      <c r="BH2348" s="22"/>
      <c r="BI2348" s="22"/>
      <c r="BJ2348" s="22"/>
      <c r="BK2348" s="22"/>
      <c r="BL2348" s="22"/>
      <c r="BM2348" s="22"/>
      <c r="BN2348" s="22"/>
      <c r="BO2348" s="22"/>
      <c r="BP2348" s="22"/>
      <c r="BQ2348" s="22"/>
      <c r="BR2348" s="22"/>
      <c r="BS2348" s="22"/>
      <c r="BT2348" s="22"/>
      <c r="BU2348" s="22"/>
      <c r="BV2348" s="22"/>
      <c r="BW2348" s="22"/>
      <c r="BX2348" s="22"/>
      <c r="BY2348" s="22"/>
      <c r="BZ2348" s="22"/>
      <c r="CA2348" s="22"/>
      <c r="CB2348" s="22"/>
      <c r="CC2348" s="22"/>
      <c r="CD2348" s="22"/>
      <c r="CE2348" s="22"/>
      <c r="CF2348" s="22"/>
      <c r="CG2348" s="22"/>
      <c r="CH2348" s="22"/>
      <c r="CI2348" s="22"/>
      <c r="CJ2348" s="22"/>
      <c r="CK2348" s="24"/>
      <c r="CL2348" s="22"/>
      <c r="CM2348" s="22"/>
      <c r="CN2348" s="22"/>
      <c r="CO2348" s="22"/>
      <c r="CP2348" s="22"/>
      <c r="CQ2348" s="22"/>
      <c r="CR2348" s="22"/>
      <c r="CS2348" s="22"/>
      <c r="CT2348" s="22"/>
      <c r="CU2348" s="22"/>
      <c r="CV2348" s="22"/>
      <c r="CW2348" s="22"/>
      <c r="CX2348" s="22"/>
      <c r="CY2348" s="22"/>
      <c r="CZ2348" s="22"/>
      <c r="DA2348" s="22"/>
      <c r="DB2348" s="22"/>
      <c r="DC2348" s="22"/>
      <c r="DD2348" s="22"/>
      <c r="DE2348" s="22"/>
      <c r="DF2348" s="22"/>
      <c r="DG2348" s="22"/>
      <c r="DH2348" s="22"/>
      <c r="DI2348" s="22"/>
      <c r="DJ2348" s="22"/>
      <c r="DK2348" s="22"/>
      <c r="DL2348" s="22"/>
      <c r="DM2348" s="22"/>
      <c r="DN2348" s="22"/>
      <c r="DO2348" s="22"/>
      <c r="DP2348" s="22"/>
      <c r="DQ2348" s="24"/>
      <c r="DR2348" s="22"/>
      <c r="DS2348" s="22"/>
      <c r="DT2348" s="22"/>
      <c r="DU2348" s="22"/>
      <c r="DV2348" s="22"/>
      <c r="DW2348" s="22"/>
      <c r="DX2348" s="22"/>
      <c r="DY2348" s="22"/>
      <c r="DZ2348" s="22"/>
      <c r="EA2348" s="22"/>
      <c r="EB2348" s="22"/>
      <c r="EC2348" s="22"/>
      <c r="ED2348" s="22"/>
      <c r="EE2348" s="22"/>
      <c r="EF2348" s="22"/>
      <c r="EG2348" s="22"/>
      <c r="EH2348" s="22"/>
      <c r="EI2348" s="22"/>
      <c r="EJ2348" s="22"/>
      <c r="EK2348" s="22"/>
      <c r="EL2348" s="22"/>
      <c r="EM2348" s="22"/>
      <c r="EN2348" s="22"/>
      <c r="EO2348" s="22"/>
      <c r="EP2348" s="22"/>
      <c r="EQ2348" s="22"/>
      <c r="ER2348" s="22"/>
      <c r="ES2348" s="22"/>
      <c r="ET2348" s="22"/>
      <c r="EU2348" s="22"/>
      <c r="EV2348" s="22"/>
      <c r="EW2348" s="24"/>
      <c r="EX2348" s="22"/>
      <c r="EY2348" s="22"/>
      <c r="EZ2348" s="22"/>
      <c r="FA2348" s="22"/>
      <c r="FB2348" s="22"/>
      <c r="FC2348" s="22"/>
      <c r="FD2348" s="22"/>
      <c r="FE2348" s="22"/>
      <c r="FF2348" s="22"/>
      <c r="FG2348" s="22"/>
      <c r="FH2348" s="22"/>
      <c r="FI2348" s="22"/>
      <c r="FJ2348" s="22"/>
      <c r="FK2348" s="22"/>
      <c r="FL2348" s="22"/>
      <c r="FM2348" s="22"/>
      <c r="FN2348" s="22"/>
      <c r="FO2348" s="22"/>
      <c r="FP2348" s="22"/>
      <c r="FQ2348" s="22"/>
      <c r="FR2348" s="22"/>
      <c r="FS2348" s="22"/>
      <c r="FT2348" s="22"/>
      <c r="FU2348" s="22"/>
      <c r="FV2348" s="22"/>
      <c r="FW2348" s="22"/>
      <c r="FX2348" s="22"/>
      <c r="FY2348" s="22"/>
      <c r="FZ2348" s="22"/>
      <c r="GA2348" s="22"/>
      <c r="GB2348" s="22"/>
      <c r="GC2348" s="24"/>
      <c r="GD2348" s="22"/>
      <c r="GE2348" s="22"/>
      <c r="GF2348" s="22"/>
      <c r="GG2348" s="22"/>
      <c r="GH2348" s="22"/>
      <c r="GI2348" s="22"/>
      <c r="GJ2348" s="22"/>
      <c r="GK2348" s="22"/>
      <c r="GL2348" s="22"/>
      <c r="GM2348" s="22"/>
      <c r="GN2348" s="22"/>
      <c r="GO2348" s="22"/>
      <c r="GP2348" s="22"/>
      <c r="GQ2348" s="22"/>
      <c r="GR2348" s="22"/>
      <c r="GS2348" s="22"/>
      <c r="GT2348" s="22"/>
      <c r="GU2348" s="22"/>
      <c r="GV2348" s="22"/>
      <c r="GW2348" s="22"/>
      <c r="GX2348" s="22"/>
      <c r="GY2348" s="22"/>
      <c r="GZ2348" s="22"/>
      <c r="HA2348" s="22"/>
      <c r="HB2348" s="22"/>
      <c r="HC2348" s="22"/>
      <c r="HD2348" s="22"/>
      <c r="HE2348" s="22"/>
      <c r="HF2348" s="22"/>
      <c r="HG2348" s="22"/>
      <c r="HH2348" s="22"/>
      <c r="HI2348" s="24"/>
      <c r="HJ2348" s="22"/>
      <c r="HK2348" s="22"/>
      <c r="HL2348" s="22"/>
      <c r="HM2348" s="22"/>
      <c r="HN2348" s="22"/>
      <c r="HO2348" s="22"/>
      <c r="HP2348" s="22"/>
      <c r="HQ2348" s="22"/>
      <c r="HR2348" s="22"/>
      <c r="HS2348" s="22"/>
      <c r="HT2348" s="22"/>
      <c r="HU2348" s="22"/>
      <c r="HV2348" s="22"/>
      <c r="HW2348" s="22"/>
      <c r="HX2348" s="22"/>
      <c r="HY2348" s="22"/>
      <c r="HZ2348" s="22"/>
      <c r="IA2348" s="22"/>
      <c r="IB2348" s="22"/>
      <c r="IC2348" s="22"/>
      <c r="ID2348" s="22"/>
      <c r="IE2348" s="22"/>
      <c r="IF2348" s="22"/>
      <c r="IG2348" s="22"/>
      <c r="IH2348" s="22"/>
      <c r="II2348" s="22"/>
      <c r="IJ2348" s="22"/>
      <c r="IK2348" s="22"/>
      <c r="IL2348" s="22"/>
      <c r="IM2348" s="22"/>
      <c r="IN2348" s="22"/>
      <c r="IO2348" s="24"/>
      <c r="IP2348" s="22"/>
      <c r="IQ2348" s="22"/>
      <c r="IR2348" s="22"/>
      <c r="IS2348" s="22"/>
      <c r="IT2348" s="22"/>
      <c r="IU2348" s="22"/>
      <c r="IV2348" s="22"/>
      <c r="IW2348" s="22"/>
      <c r="IX2348" s="22"/>
      <c r="IY2348" s="22"/>
      <c r="IZ2348" s="22"/>
      <c r="JA2348" s="22"/>
      <c r="JB2348" s="22"/>
      <c r="JC2348" s="22"/>
      <c r="JD2348" s="22"/>
      <c r="JE2348" s="22"/>
      <c r="JF2348" s="22"/>
      <c r="JG2348" s="22"/>
      <c r="JH2348" s="22"/>
      <c r="JI2348" s="22"/>
      <c r="JJ2348" s="22"/>
      <c r="JK2348" s="22"/>
      <c r="JL2348" s="22"/>
      <c r="JM2348" s="22"/>
      <c r="JN2348" s="22"/>
      <c r="JO2348" s="22"/>
      <c r="JP2348" s="22"/>
      <c r="JQ2348" s="22"/>
      <c r="JR2348" s="22"/>
      <c r="JS2348" s="22"/>
      <c r="JT2348" s="22"/>
      <c r="JU2348" s="24"/>
      <c r="JV2348" s="22"/>
      <c r="JW2348" s="22"/>
      <c r="JX2348" s="22"/>
      <c r="JY2348" s="22"/>
      <c r="JZ2348" s="22"/>
      <c r="KA2348" s="22"/>
      <c r="KB2348" s="22"/>
      <c r="KC2348" s="22"/>
      <c r="KD2348" s="22"/>
      <c r="KE2348" s="22"/>
      <c r="KF2348" s="22"/>
      <c r="KG2348" s="22"/>
      <c r="KH2348" s="22"/>
      <c r="KI2348" s="22"/>
      <c r="KJ2348" s="22"/>
      <c r="KK2348" s="22"/>
      <c r="KL2348" s="22"/>
      <c r="KM2348" s="22"/>
      <c r="KN2348" s="22"/>
      <c r="KO2348" s="22"/>
      <c r="KP2348" s="22"/>
      <c r="KQ2348" s="22"/>
      <c r="KR2348" s="22"/>
      <c r="KS2348" s="22"/>
      <c r="KT2348" s="22"/>
      <c r="KU2348" s="22"/>
      <c r="KV2348" s="22"/>
      <c r="KW2348" s="22"/>
      <c r="KX2348" s="22"/>
      <c r="KY2348" s="22"/>
      <c r="KZ2348" s="22"/>
      <c r="LA2348" s="24"/>
      <c r="LB2348" s="22"/>
      <c r="LC2348" s="22"/>
      <c r="LD2348" s="22"/>
      <c r="LE2348" s="22"/>
      <c r="LF2348" s="22"/>
      <c r="LG2348" s="22"/>
      <c r="LH2348" s="22"/>
      <c r="LI2348" s="22"/>
      <c r="LJ2348" s="22"/>
      <c r="LK2348" s="22"/>
      <c r="LL2348" s="22"/>
      <c r="LM2348" s="22"/>
      <c r="LN2348" s="22"/>
      <c r="LO2348" s="22"/>
      <c r="LP2348" s="22"/>
      <c r="LQ2348" s="22"/>
      <c r="LR2348" s="22"/>
      <c r="LS2348" s="22"/>
      <c r="LT2348" s="22"/>
      <c r="LU2348" s="22"/>
      <c r="LV2348" s="22"/>
      <c r="LW2348" s="22"/>
      <c r="LX2348" s="22"/>
      <c r="LY2348" s="22"/>
      <c r="LZ2348" s="22"/>
      <c r="MA2348" s="22"/>
      <c r="MB2348" s="22"/>
      <c r="MC2348" s="22"/>
      <c r="MD2348" s="22"/>
      <c r="ME2348" s="22"/>
      <c r="MF2348" s="22"/>
      <c r="MG2348" s="24"/>
      <c r="MH2348" s="22"/>
      <c r="MI2348" s="22"/>
      <c r="MJ2348" s="22"/>
      <c r="MK2348" s="22"/>
      <c r="ML2348" s="22"/>
      <c r="MM2348" s="22"/>
      <c r="MN2348" s="22"/>
      <c r="MO2348" s="22"/>
      <c r="MP2348" s="22"/>
      <c r="MQ2348" s="22"/>
      <c r="MR2348" s="22"/>
      <c r="MS2348" s="22"/>
      <c r="MT2348" s="22"/>
      <c r="MU2348" s="22"/>
      <c r="MV2348" s="22"/>
      <c r="MW2348" s="22"/>
      <c r="MX2348" s="22"/>
      <c r="MY2348" s="22"/>
      <c r="MZ2348" s="22"/>
      <c r="NA2348" s="22"/>
      <c r="NB2348" s="22"/>
      <c r="NC2348" s="22"/>
      <c r="ND2348" s="22"/>
      <c r="NE2348" s="22"/>
      <c r="NF2348" s="22"/>
      <c r="NG2348" s="22"/>
      <c r="NH2348" s="22"/>
      <c r="NI2348" s="22"/>
      <c r="NJ2348" s="22"/>
      <c r="NK2348" s="22"/>
      <c r="NL2348" s="22"/>
      <c r="NM2348" s="24"/>
      <c r="NN2348" s="22"/>
      <c r="NO2348" s="22"/>
      <c r="NP2348" s="22"/>
      <c r="NQ2348" s="22"/>
      <c r="NR2348" s="22"/>
      <c r="NS2348" s="22"/>
      <c r="NT2348" s="22"/>
      <c r="NU2348" s="22"/>
      <c r="NV2348" s="22"/>
      <c r="NW2348" s="22"/>
      <c r="NX2348" s="22"/>
      <c r="NY2348" s="22"/>
      <c r="NZ2348" s="22"/>
      <c r="OA2348" s="22"/>
      <c r="OB2348" s="22"/>
      <c r="OC2348" s="22"/>
      <c r="OD2348" s="22"/>
      <c r="OE2348" s="22"/>
      <c r="OF2348" s="22"/>
      <c r="OG2348" s="22"/>
      <c r="OH2348" s="22"/>
      <c r="OI2348" s="22"/>
      <c r="OJ2348" s="22"/>
      <c r="OK2348" s="22"/>
      <c r="OL2348" s="22"/>
      <c r="OM2348" s="22"/>
      <c r="ON2348" s="22"/>
      <c r="OO2348" s="22"/>
      <c r="OP2348" s="22"/>
      <c r="OQ2348" s="22"/>
      <c r="OR2348" s="22"/>
    </row>
    <row r="2349" spans="1:408" ht="15" thickBot="1">
      <c r="A2349" s="1"/>
      <c r="B2349" s="12"/>
      <c r="C2349" s="12"/>
      <c r="D2349" s="22"/>
      <c r="E2349" s="54"/>
      <c r="F2349" s="54"/>
      <c r="G2349" s="54"/>
      <c r="H2349" s="55"/>
      <c r="I2349" s="22"/>
      <c r="J2349" s="56"/>
      <c r="K2349" s="80"/>
      <c r="L2349" s="57"/>
      <c r="M2349" s="57"/>
      <c r="N2349" s="55"/>
      <c r="O2349" s="58"/>
      <c r="P2349" s="58"/>
      <c r="Q2349" s="59"/>
      <c r="R2349" s="60"/>
      <c r="S2349" s="60"/>
      <c r="T2349" s="22"/>
      <c r="U2349" s="1"/>
      <c r="V2349" s="23"/>
      <c r="X2349" s="24"/>
      <c r="Y2349" s="24"/>
      <c r="Z2349" s="22"/>
      <c r="AA2349" s="22"/>
      <c r="AB2349" s="22"/>
      <c r="AC2349" s="22"/>
      <c r="AD2349" s="22"/>
      <c r="AE2349" s="22"/>
      <c r="AF2349" s="22"/>
      <c r="AG2349" s="22"/>
      <c r="AH2349" s="22"/>
      <c r="AI2349" s="22"/>
      <c r="AJ2349" s="22"/>
      <c r="AK2349" s="22"/>
      <c r="AL2349" s="22"/>
      <c r="AM2349" s="22"/>
      <c r="AN2349" s="22"/>
      <c r="AO2349" s="22"/>
      <c r="AP2349" s="22"/>
      <c r="AQ2349" s="22"/>
      <c r="AR2349" s="22"/>
      <c r="AS2349" s="22"/>
      <c r="AT2349" s="22"/>
      <c r="AU2349" s="22"/>
      <c r="AV2349" s="22"/>
      <c r="AW2349" s="22"/>
      <c r="AX2349" s="22"/>
      <c r="AY2349" s="22"/>
      <c r="AZ2349" s="22"/>
      <c r="BA2349" s="22"/>
      <c r="BB2349" s="22"/>
      <c r="BC2349" s="22"/>
      <c r="BD2349" s="22"/>
      <c r="BE2349" s="24"/>
      <c r="BF2349" s="22"/>
      <c r="BG2349" s="22"/>
      <c r="BH2349" s="22"/>
      <c r="BI2349" s="22"/>
      <c r="BJ2349" s="22"/>
      <c r="BK2349" s="22"/>
      <c r="BL2349" s="22"/>
      <c r="BM2349" s="22"/>
      <c r="BN2349" s="22"/>
      <c r="BO2349" s="22"/>
      <c r="BP2349" s="22"/>
      <c r="BQ2349" s="22"/>
      <c r="BR2349" s="22"/>
      <c r="BS2349" s="22"/>
      <c r="BT2349" s="22"/>
      <c r="BU2349" s="22"/>
      <c r="BV2349" s="22"/>
      <c r="BW2349" s="22"/>
      <c r="BX2349" s="22"/>
      <c r="BY2349" s="22"/>
      <c r="BZ2349" s="22"/>
      <c r="CA2349" s="22"/>
      <c r="CB2349" s="22"/>
      <c r="CC2349" s="22"/>
      <c r="CD2349" s="22"/>
      <c r="CE2349" s="22"/>
      <c r="CF2349" s="22"/>
      <c r="CG2349" s="22"/>
      <c r="CH2349" s="22"/>
      <c r="CI2349" s="22"/>
      <c r="CJ2349" s="22"/>
      <c r="CK2349" s="24"/>
      <c r="CL2349" s="22"/>
      <c r="CM2349" s="22"/>
      <c r="CN2349" s="22"/>
      <c r="CO2349" s="22"/>
      <c r="CP2349" s="22"/>
      <c r="CQ2349" s="22"/>
      <c r="CR2349" s="22"/>
      <c r="CS2349" s="22"/>
      <c r="CT2349" s="22"/>
      <c r="CU2349" s="22"/>
      <c r="CV2349" s="22"/>
      <c r="CW2349" s="22"/>
      <c r="CX2349" s="22"/>
      <c r="CY2349" s="22"/>
      <c r="CZ2349" s="22"/>
      <c r="DA2349" s="22"/>
      <c r="DB2349" s="22"/>
      <c r="DC2349" s="22"/>
      <c r="DD2349" s="22"/>
      <c r="DE2349" s="22"/>
      <c r="DF2349" s="22"/>
      <c r="DG2349" s="22"/>
      <c r="DH2349" s="22"/>
      <c r="DI2349" s="22"/>
      <c r="DJ2349" s="22"/>
      <c r="DK2349" s="22"/>
      <c r="DL2349" s="22"/>
      <c r="DM2349" s="22"/>
      <c r="DN2349" s="22"/>
      <c r="DO2349" s="22"/>
      <c r="DP2349" s="22"/>
      <c r="DQ2349" s="24"/>
      <c r="DR2349" s="22"/>
      <c r="DS2349" s="22"/>
      <c r="DT2349" s="22"/>
      <c r="DU2349" s="22"/>
      <c r="DV2349" s="22"/>
      <c r="DW2349" s="22"/>
      <c r="DX2349" s="22"/>
      <c r="DY2349" s="22"/>
      <c r="DZ2349" s="22"/>
      <c r="EA2349" s="22"/>
      <c r="EB2349" s="22"/>
      <c r="EC2349" s="22"/>
      <c r="ED2349" s="22"/>
      <c r="EE2349" s="22"/>
      <c r="EF2349" s="22"/>
      <c r="EG2349" s="22"/>
      <c r="EH2349" s="22"/>
      <c r="EI2349" s="22"/>
      <c r="EJ2349" s="22"/>
      <c r="EK2349" s="22"/>
      <c r="EL2349" s="22"/>
      <c r="EM2349" s="22"/>
      <c r="EN2349" s="22"/>
      <c r="EO2349" s="22"/>
      <c r="EP2349" s="22"/>
      <c r="EQ2349" s="22"/>
      <c r="ER2349" s="22"/>
      <c r="ES2349" s="22"/>
      <c r="ET2349" s="22"/>
      <c r="EU2349" s="22"/>
      <c r="EV2349" s="22"/>
      <c r="EW2349" s="24"/>
      <c r="EX2349" s="22"/>
      <c r="EY2349" s="22"/>
      <c r="EZ2349" s="22"/>
      <c r="FA2349" s="22"/>
      <c r="FB2349" s="22"/>
      <c r="FC2349" s="22"/>
      <c r="FD2349" s="22"/>
      <c r="FE2349" s="22"/>
      <c r="FF2349" s="22"/>
      <c r="FG2349" s="22"/>
      <c r="FH2349" s="22"/>
      <c r="FI2349" s="22"/>
      <c r="FJ2349" s="22"/>
      <c r="FK2349" s="22"/>
      <c r="FL2349" s="22"/>
      <c r="FM2349" s="22"/>
      <c r="FN2349" s="22"/>
      <c r="FO2349" s="22"/>
      <c r="FP2349" s="22"/>
      <c r="FQ2349" s="22"/>
      <c r="FR2349" s="22"/>
      <c r="FS2349" s="22"/>
      <c r="FT2349" s="22"/>
      <c r="FU2349" s="22"/>
      <c r="FV2349" s="22"/>
      <c r="FW2349" s="22"/>
      <c r="FX2349" s="22"/>
      <c r="FY2349" s="22"/>
      <c r="FZ2349" s="22"/>
      <c r="GA2349" s="22"/>
      <c r="GB2349" s="22"/>
      <c r="GC2349" s="24"/>
      <c r="GD2349" s="22"/>
      <c r="GE2349" s="22"/>
      <c r="GF2349" s="22"/>
      <c r="GG2349" s="22"/>
      <c r="GH2349" s="22"/>
      <c r="GI2349" s="22"/>
      <c r="GJ2349" s="22"/>
      <c r="GK2349" s="22"/>
      <c r="GL2349" s="22"/>
      <c r="GM2349" s="22"/>
      <c r="GN2349" s="22"/>
      <c r="GO2349" s="22"/>
      <c r="GP2349" s="22"/>
      <c r="GQ2349" s="22"/>
      <c r="GR2349" s="22"/>
      <c r="GS2349" s="22"/>
      <c r="GT2349" s="22"/>
      <c r="GU2349" s="22"/>
      <c r="GV2349" s="22"/>
      <c r="GW2349" s="22"/>
      <c r="GX2349" s="22"/>
      <c r="GY2349" s="22"/>
      <c r="GZ2349" s="22"/>
      <c r="HA2349" s="22"/>
      <c r="HB2349" s="22"/>
      <c r="HC2349" s="22"/>
      <c r="HD2349" s="22"/>
      <c r="HE2349" s="22"/>
      <c r="HF2349" s="22"/>
      <c r="HG2349" s="22"/>
      <c r="HH2349" s="22"/>
      <c r="HI2349" s="24"/>
      <c r="HJ2349" s="22"/>
      <c r="HK2349" s="22"/>
      <c r="HL2349" s="22"/>
      <c r="HM2349" s="22"/>
      <c r="HN2349" s="22"/>
      <c r="HO2349" s="22"/>
      <c r="HP2349" s="22"/>
      <c r="HQ2349" s="22"/>
      <c r="HR2349" s="22"/>
      <c r="HS2349" s="22"/>
      <c r="HT2349" s="22"/>
      <c r="HU2349" s="22"/>
      <c r="HV2349" s="22"/>
      <c r="HW2349" s="22"/>
      <c r="HX2349" s="22"/>
      <c r="HY2349" s="22"/>
      <c r="HZ2349" s="22"/>
      <c r="IA2349" s="22"/>
      <c r="IB2349" s="22"/>
      <c r="IC2349" s="22"/>
      <c r="ID2349" s="22"/>
      <c r="IE2349" s="22"/>
      <c r="IF2349" s="22"/>
      <c r="IG2349" s="22"/>
      <c r="IH2349" s="22"/>
      <c r="II2349" s="22"/>
      <c r="IJ2349" s="22"/>
      <c r="IK2349" s="22"/>
      <c r="IL2349" s="22"/>
      <c r="IM2349" s="22"/>
      <c r="IN2349" s="22"/>
      <c r="IO2349" s="24"/>
      <c r="IP2349" s="22"/>
      <c r="IQ2349" s="22"/>
      <c r="IR2349" s="22"/>
      <c r="IS2349" s="22"/>
      <c r="IT2349" s="22"/>
      <c r="IU2349" s="22"/>
      <c r="IV2349" s="22"/>
      <c r="IW2349" s="22"/>
      <c r="IX2349" s="22"/>
      <c r="IY2349" s="22"/>
      <c r="IZ2349" s="22"/>
      <c r="JA2349" s="22"/>
      <c r="JB2349" s="22"/>
      <c r="JC2349" s="22"/>
      <c r="JD2349" s="22"/>
      <c r="JE2349" s="22"/>
      <c r="JF2349" s="22"/>
      <c r="JG2349" s="22"/>
      <c r="JH2349" s="22"/>
      <c r="JI2349" s="22"/>
      <c r="JJ2349" s="22"/>
      <c r="JK2349" s="22"/>
      <c r="JL2349" s="22"/>
      <c r="JM2349" s="22"/>
      <c r="JN2349" s="22"/>
      <c r="JO2349" s="22"/>
      <c r="JP2349" s="22"/>
      <c r="JQ2349" s="22"/>
      <c r="JR2349" s="22"/>
      <c r="JS2349" s="22"/>
      <c r="JT2349" s="22"/>
      <c r="JU2349" s="24"/>
      <c r="JV2349" s="22"/>
      <c r="JW2349" s="22"/>
      <c r="JX2349" s="22"/>
      <c r="JY2349" s="22"/>
      <c r="JZ2349" s="22"/>
      <c r="KA2349" s="22"/>
      <c r="KB2349" s="22"/>
      <c r="KC2349" s="22"/>
      <c r="KD2349" s="22"/>
      <c r="KE2349" s="22"/>
      <c r="KF2349" s="22"/>
      <c r="KG2349" s="22"/>
      <c r="KH2349" s="22"/>
      <c r="KI2349" s="22"/>
      <c r="KJ2349" s="22"/>
      <c r="KK2349" s="22"/>
      <c r="KL2349" s="22"/>
      <c r="KM2349" s="22"/>
      <c r="KN2349" s="22"/>
      <c r="KO2349" s="22"/>
      <c r="KP2349" s="22"/>
      <c r="KQ2349" s="22"/>
      <c r="KR2349" s="22"/>
      <c r="KS2349" s="22"/>
      <c r="KT2349" s="22"/>
      <c r="KU2349" s="22"/>
      <c r="KV2349" s="22"/>
      <c r="KW2349" s="22"/>
      <c r="KX2349" s="22"/>
      <c r="KY2349" s="22"/>
      <c r="KZ2349" s="22"/>
      <c r="LA2349" s="24"/>
      <c r="LB2349" s="22"/>
      <c r="LC2349" s="22"/>
      <c r="LD2349" s="22"/>
      <c r="LE2349" s="22"/>
      <c r="LF2349" s="22"/>
      <c r="LG2349" s="22"/>
      <c r="LH2349" s="22"/>
      <c r="LI2349" s="22"/>
      <c r="LJ2349" s="22"/>
      <c r="LK2349" s="22"/>
      <c r="LL2349" s="22"/>
      <c r="LM2349" s="22"/>
      <c r="LN2349" s="22"/>
      <c r="LO2349" s="22"/>
      <c r="LP2349" s="22"/>
      <c r="LQ2349" s="22"/>
      <c r="LR2349" s="22"/>
      <c r="LS2349" s="22"/>
      <c r="LT2349" s="22"/>
      <c r="LU2349" s="22"/>
      <c r="LV2349" s="22"/>
      <c r="LW2349" s="22"/>
      <c r="LX2349" s="22"/>
      <c r="LY2349" s="22"/>
      <c r="LZ2349" s="22"/>
      <c r="MA2349" s="22"/>
      <c r="MB2349" s="22"/>
      <c r="MC2349" s="22"/>
      <c r="MD2349" s="22"/>
      <c r="ME2349" s="22"/>
      <c r="MF2349" s="22"/>
      <c r="MG2349" s="24"/>
      <c r="MH2349" s="22"/>
      <c r="MI2349" s="22"/>
      <c r="MJ2349" s="22"/>
      <c r="MK2349" s="22"/>
      <c r="ML2349" s="22"/>
      <c r="MM2349" s="22"/>
      <c r="MN2349" s="22"/>
      <c r="MO2349" s="22"/>
      <c r="MP2349" s="22"/>
      <c r="MQ2349" s="22"/>
      <c r="MR2349" s="22"/>
      <c r="MS2349" s="22"/>
      <c r="MT2349" s="22"/>
      <c r="MU2349" s="22"/>
      <c r="MV2349" s="22"/>
      <c r="MW2349" s="22"/>
      <c r="MX2349" s="22"/>
      <c r="MY2349" s="22"/>
      <c r="MZ2349" s="22"/>
      <c r="NA2349" s="22"/>
      <c r="NB2349" s="22"/>
      <c r="NC2349" s="22"/>
      <c r="ND2349" s="22"/>
      <c r="NE2349" s="22"/>
      <c r="NF2349" s="22"/>
      <c r="NG2349" s="22"/>
      <c r="NH2349" s="22"/>
      <c r="NI2349" s="22"/>
      <c r="NJ2349" s="22"/>
      <c r="NK2349" s="22"/>
      <c r="NL2349" s="22"/>
      <c r="NM2349" s="24"/>
      <c r="NN2349" s="22"/>
      <c r="NO2349" s="22"/>
      <c r="NP2349" s="22"/>
      <c r="NQ2349" s="22"/>
      <c r="NR2349" s="22"/>
      <c r="NS2349" s="22"/>
      <c r="NT2349" s="22"/>
      <c r="NU2349" s="22"/>
      <c r="NV2349" s="22"/>
      <c r="NW2349" s="22"/>
      <c r="NX2349" s="22"/>
      <c r="NY2349" s="22"/>
      <c r="NZ2349" s="22"/>
      <c r="OA2349" s="22"/>
      <c r="OB2349" s="22"/>
      <c r="OC2349" s="22"/>
      <c r="OD2349" s="22"/>
      <c r="OE2349" s="22"/>
      <c r="OF2349" s="22"/>
      <c r="OG2349" s="22"/>
      <c r="OH2349" s="22"/>
      <c r="OI2349" s="22"/>
      <c r="OJ2349" s="22"/>
      <c r="OK2349" s="22"/>
      <c r="OL2349" s="22"/>
      <c r="OM2349" s="22"/>
      <c r="ON2349" s="22"/>
      <c r="OO2349" s="22"/>
      <c r="OP2349" s="22"/>
      <c r="OQ2349" s="22"/>
      <c r="OR2349" s="22"/>
    </row>
    <row r="2350" spans="1:408" ht="15" thickBot="1">
      <c r="A2350" s="1"/>
      <c r="B2350" s="12"/>
      <c r="C2350" s="12"/>
      <c r="D2350" s="22"/>
      <c r="E2350" s="54"/>
      <c r="F2350" s="54"/>
      <c r="G2350" s="54"/>
      <c r="H2350" s="55"/>
      <c r="I2350" s="22"/>
      <c r="J2350" s="56"/>
      <c r="K2350" s="81"/>
      <c r="L2350" s="57"/>
      <c r="M2350" s="57"/>
      <c r="N2350" s="55"/>
      <c r="O2350" s="58"/>
      <c r="P2350" s="58"/>
      <c r="Q2350" s="59"/>
      <c r="R2350" s="60"/>
      <c r="S2350" s="60"/>
      <c r="T2350" s="22"/>
      <c r="U2350" s="1"/>
      <c r="V2350" s="23"/>
      <c r="X2350" s="24"/>
      <c r="Y2350" s="24"/>
      <c r="Z2350" s="22"/>
      <c r="AA2350" s="22"/>
      <c r="AB2350" s="22"/>
      <c r="AC2350" s="22"/>
      <c r="AD2350" s="22"/>
      <c r="AE2350" s="22"/>
      <c r="AF2350" s="22"/>
      <c r="AG2350" s="22"/>
      <c r="AH2350" s="22"/>
      <c r="AI2350" s="22"/>
      <c r="AJ2350" s="22"/>
      <c r="AK2350" s="22"/>
      <c r="AL2350" s="22"/>
      <c r="AM2350" s="22"/>
      <c r="AN2350" s="22"/>
      <c r="AO2350" s="22"/>
      <c r="AP2350" s="22"/>
      <c r="AQ2350" s="22"/>
      <c r="AR2350" s="22"/>
      <c r="AS2350" s="22"/>
      <c r="AT2350" s="22"/>
      <c r="AU2350" s="22"/>
      <c r="AV2350" s="22"/>
      <c r="AW2350" s="22"/>
      <c r="AX2350" s="22"/>
      <c r="AY2350" s="22"/>
      <c r="AZ2350" s="22"/>
      <c r="BA2350" s="22"/>
      <c r="BB2350" s="22"/>
      <c r="BC2350" s="22"/>
      <c r="BD2350" s="22"/>
      <c r="BE2350" s="24"/>
      <c r="BF2350" s="22"/>
      <c r="BG2350" s="22"/>
      <c r="BH2350" s="22"/>
      <c r="BI2350" s="22"/>
      <c r="BJ2350" s="22"/>
      <c r="BK2350" s="22"/>
      <c r="BL2350" s="22"/>
      <c r="BM2350" s="22"/>
      <c r="BN2350" s="22"/>
      <c r="BO2350" s="22"/>
      <c r="BP2350" s="22"/>
      <c r="BQ2350" s="22"/>
      <c r="BR2350" s="22"/>
      <c r="BS2350" s="22"/>
      <c r="BT2350" s="22"/>
      <c r="BU2350" s="22"/>
      <c r="BV2350" s="22"/>
      <c r="BW2350" s="22"/>
      <c r="BX2350" s="22"/>
      <c r="BY2350" s="22"/>
      <c r="BZ2350" s="22"/>
      <c r="CA2350" s="22"/>
      <c r="CB2350" s="22"/>
      <c r="CC2350" s="22"/>
      <c r="CD2350" s="22"/>
      <c r="CE2350" s="22"/>
      <c r="CF2350" s="22"/>
      <c r="CG2350" s="22"/>
      <c r="CH2350" s="22"/>
      <c r="CI2350" s="22"/>
      <c r="CJ2350" s="22"/>
      <c r="CK2350" s="24"/>
      <c r="CL2350" s="22"/>
      <c r="CM2350" s="22"/>
      <c r="CN2350" s="22"/>
      <c r="CO2350" s="22"/>
      <c r="CP2350" s="22"/>
      <c r="CQ2350" s="22"/>
      <c r="CR2350" s="22"/>
      <c r="CS2350" s="22"/>
      <c r="CT2350" s="22"/>
      <c r="CU2350" s="22"/>
      <c r="CV2350" s="22"/>
      <c r="CW2350" s="22"/>
      <c r="CX2350" s="22"/>
      <c r="CY2350" s="22"/>
      <c r="CZ2350" s="22"/>
      <c r="DA2350" s="22"/>
      <c r="DB2350" s="22"/>
      <c r="DC2350" s="22"/>
      <c r="DD2350" s="22"/>
      <c r="DE2350" s="22"/>
      <c r="DF2350" s="22"/>
      <c r="DG2350" s="22"/>
      <c r="DH2350" s="22"/>
      <c r="DI2350" s="22"/>
      <c r="DJ2350" s="22"/>
      <c r="DK2350" s="22"/>
      <c r="DL2350" s="22"/>
      <c r="DM2350" s="22"/>
      <c r="DN2350" s="22"/>
      <c r="DO2350" s="22"/>
      <c r="DP2350" s="22"/>
      <c r="DQ2350" s="24"/>
      <c r="DR2350" s="22"/>
      <c r="DS2350" s="22"/>
      <c r="DT2350" s="22"/>
      <c r="DU2350" s="22"/>
      <c r="DV2350" s="22"/>
      <c r="DW2350" s="22"/>
      <c r="DX2350" s="22"/>
      <c r="DY2350" s="22"/>
      <c r="DZ2350" s="22"/>
      <c r="EA2350" s="22"/>
      <c r="EB2350" s="22"/>
      <c r="EC2350" s="22"/>
      <c r="ED2350" s="22"/>
      <c r="EE2350" s="22"/>
      <c r="EF2350" s="22"/>
      <c r="EG2350" s="22"/>
      <c r="EH2350" s="22"/>
      <c r="EI2350" s="22"/>
      <c r="EJ2350" s="22"/>
      <c r="EK2350" s="22"/>
      <c r="EL2350" s="22"/>
      <c r="EM2350" s="22"/>
      <c r="EN2350" s="22"/>
      <c r="EO2350" s="22"/>
      <c r="EP2350" s="22"/>
      <c r="EQ2350" s="22"/>
      <c r="ER2350" s="22"/>
      <c r="ES2350" s="22"/>
      <c r="ET2350" s="22"/>
      <c r="EU2350" s="22"/>
      <c r="EV2350" s="22"/>
      <c r="EW2350" s="24"/>
      <c r="EX2350" s="22"/>
      <c r="EY2350" s="22"/>
      <c r="EZ2350" s="22"/>
      <c r="FA2350" s="22"/>
      <c r="FB2350" s="22"/>
      <c r="FC2350" s="22"/>
      <c r="FD2350" s="22"/>
      <c r="FE2350" s="22"/>
      <c r="FF2350" s="22"/>
      <c r="FG2350" s="22"/>
      <c r="FH2350" s="22"/>
      <c r="FI2350" s="22"/>
      <c r="FJ2350" s="22"/>
      <c r="FK2350" s="22"/>
      <c r="FL2350" s="22"/>
      <c r="FM2350" s="22"/>
      <c r="FN2350" s="22"/>
      <c r="FO2350" s="22"/>
      <c r="FP2350" s="22"/>
      <c r="FQ2350" s="22"/>
      <c r="FR2350" s="22"/>
      <c r="FS2350" s="22"/>
      <c r="FT2350" s="22"/>
      <c r="FU2350" s="22"/>
      <c r="FV2350" s="22"/>
      <c r="FW2350" s="22"/>
      <c r="FX2350" s="22"/>
      <c r="FY2350" s="22"/>
      <c r="FZ2350" s="22"/>
      <c r="GA2350" s="22"/>
      <c r="GB2350" s="22"/>
      <c r="GC2350" s="24"/>
      <c r="GD2350" s="22"/>
      <c r="GE2350" s="22"/>
      <c r="GF2350" s="22"/>
      <c r="GG2350" s="22"/>
      <c r="GH2350" s="22"/>
      <c r="GI2350" s="22"/>
      <c r="GJ2350" s="22"/>
      <c r="GK2350" s="22"/>
      <c r="GL2350" s="22"/>
      <c r="GM2350" s="22"/>
      <c r="GN2350" s="22"/>
      <c r="GO2350" s="22"/>
      <c r="GP2350" s="22"/>
      <c r="GQ2350" s="22"/>
      <c r="GR2350" s="22"/>
      <c r="GS2350" s="22"/>
      <c r="GT2350" s="22"/>
      <c r="GU2350" s="22"/>
      <c r="GV2350" s="22"/>
      <c r="GW2350" s="22"/>
      <c r="GX2350" s="22"/>
      <c r="GY2350" s="22"/>
      <c r="GZ2350" s="22"/>
      <c r="HA2350" s="22"/>
      <c r="HB2350" s="22"/>
      <c r="HC2350" s="22"/>
      <c r="HD2350" s="22"/>
      <c r="HE2350" s="22"/>
      <c r="HF2350" s="22"/>
      <c r="HG2350" s="22"/>
      <c r="HH2350" s="22"/>
      <c r="HI2350" s="24"/>
      <c r="HJ2350" s="22"/>
      <c r="HK2350" s="22"/>
      <c r="HL2350" s="22"/>
      <c r="HM2350" s="22"/>
      <c r="HN2350" s="22"/>
      <c r="HO2350" s="22"/>
      <c r="HP2350" s="22"/>
      <c r="HQ2350" s="22"/>
      <c r="HR2350" s="22"/>
      <c r="HS2350" s="22"/>
      <c r="HT2350" s="22"/>
      <c r="HU2350" s="22"/>
      <c r="HV2350" s="22"/>
      <c r="HW2350" s="22"/>
      <c r="HX2350" s="22"/>
      <c r="HY2350" s="22"/>
      <c r="HZ2350" s="22"/>
      <c r="IA2350" s="22"/>
      <c r="IB2350" s="22"/>
      <c r="IC2350" s="22"/>
      <c r="ID2350" s="22"/>
      <c r="IE2350" s="22"/>
      <c r="IF2350" s="22"/>
      <c r="IG2350" s="22"/>
      <c r="IH2350" s="22"/>
      <c r="II2350" s="22"/>
      <c r="IJ2350" s="22"/>
      <c r="IK2350" s="22"/>
      <c r="IL2350" s="22"/>
      <c r="IM2350" s="22"/>
      <c r="IN2350" s="22"/>
      <c r="IO2350" s="24"/>
      <c r="IP2350" s="22"/>
      <c r="IQ2350" s="22"/>
      <c r="IR2350" s="22"/>
      <c r="IS2350" s="22"/>
      <c r="IT2350" s="22"/>
      <c r="IU2350" s="22"/>
      <c r="IV2350" s="22"/>
      <c r="IW2350" s="22"/>
      <c r="IX2350" s="22"/>
      <c r="IY2350" s="22"/>
      <c r="IZ2350" s="22"/>
      <c r="JA2350" s="22"/>
      <c r="JB2350" s="22"/>
      <c r="JC2350" s="22"/>
      <c r="JD2350" s="22"/>
      <c r="JE2350" s="22"/>
      <c r="JF2350" s="22"/>
      <c r="JG2350" s="22"/>
      <c r="JH2350" s="22"/>
      <c r="JI2350" s="22"/>
      <c r="JJ2350" s="22"/>
      <c r="JK2350" s="22"/>
      <c r="JL2350" s="22"/>
      <c r="JM2350" s="22"/>
      <c r="JN2350" s="22"/>
      <c r="JO2350" s="22"/>
      <c r="JP2350" s="22"/>
      <c r="JQ2350" s="22"/>
      <c r="JR2350" s="22"/>
      <c r="JS2350" s="22"/>
      <c r="JT2350" s="22"/>
      <c r="JU2350" s="24"/>
      <c r="JV2350" s="22"/>
      <c r="JW2350" s="22"/>
      <c r="JX2350" s="22"/>
      <c r="JY2350" s="22"/>
      <c r="JZ2350" s="22"/>
      <c r="KA2350" s="22"/>
      <c r="KB2350" s="22"/>
      <c r="KC2350" s="22"/>
      <c r="KD2350" s="22"/>
      <c r="KE2350" s="22"/>
      <c r="KF2350" s="22"/>
      <c r="KG2350" s="22"/>
      <c r="KH2350" s="22"/>
      <c r="KI2350" s="22"/>
      <c r="KJ2350" s="22"/>
      <c r="KK2350" s="22"/>
      <c r="KL2350" s="22"/>
      <c r="KM2350" s="22"/>
      <c r="KN2350" s="22"/>
      <c r="KO2350" s="22"/>
      <c r="KP2350" s="22"/>
      <c r="KQ2350" s="22"/>
      <c r="KR2350" s="22"/>
      <c r="KS2350" s="22"/>
      <c r="KT2350" s="22"/>
      <c r="KU2350" s="22"/>
      <c r="KV2350" s="22"/>
      <c r="KW2350" s="22"/>
      <c r="KX2350" s="22"/>
      <c r="KY2350" s="22"/>
      <c r="KZ2350" s="22"/>
      <c r="LA2350" s="24"/>
      <c r="LB2350" s="22"/>
      <c r="LC2350" s="22"/>
      <c r="LD2350" s="22"/>
      <c r="LE2350" s="22"/>
      <c r="LF2350" s="22"/>
      <c r="LG2350" s="22"/>
      <c r="LH2350" s="22"/>
      <c r="LI2350" s="22"/>
      <c r="LJ2350" s="22"/>
      <c r="LK2350" s="22"/>
      <c r="LL2350" s="22"/>
      <c r="LM2350" s="22"/>
      <c r="LN2350" s="22"/>
      <c r="LO2350" s="22"/>
      <c r="LP2350" s="22"/>
      <c r="LQ2350" s="22"/>
      <c r="LR2350" s="22"/>
      <c r="LS2350" s="22"/>
      <c r="LT2350" s="22"/>
      <c r="LU2350" s="22"/>
      <c r="LV2350" s="22"/>
      <c r="LW2350" s="22"/>
      <c r="LX2350" s="22"/>
      <c r="LY2350" s="22"/>
      <c r="LZ2350" s="22"/>
      <c r="MA2350" s="22"/>
      <c r="MB2350" s="22"/>
      <c r="MC2350" s="22"/>
      <c r="MD2350" s="22"/>
      <c r="ME2350" s="22"/>
      <c r="MF2350" s="22"/>
      <c r="MG2350" s="24"/>
      <c r="MH2350" s="22"/>
      <c r="MI2350" s="22"/>
      <c r="MJ2350" s="22"/>
      <c r="MK2350" s="22"/>
      <c r="ML2350" s="22"/>
      <c r="MM2350" s="22"/>
      <c r="MN2350" s="22"/>
      <c r="MO2350" s="22"/>
      <c r="MP2350" s="22"/>
      <c r="MQ2350" s="22"/>
      <c r="MR2350" s="22"/>
      <c r="MS2350" s="22"/>
      <c r="MT2350" s="22"/>
      <c r="MU2350" s="22"/>
      <c r="MV2350" s="22"/>
      <c r="MW2350" s="22"/>
      <c r="MX2350" s="22"/>
      <c r="MY2350" s="22"/>
      <c r="MZ2350" s="22"/>
      <c r="NA2350" s="22"/>
      <c r="NB2350" s="22"/>
      <c r="NC2350" s="22"/>
      <c r="ND2350" s="22"/>
      <c r="NE2350" s="22"/>
      <c r="NF2350" s="22"/>
      <c r="NG2350" s="22"/>
      <c r="NH2350" s="22"/>
      <c r="NI2350" s="22"/>
      <c r="NJ2350" s="22"/>
      <c r="NK2350" s="22"/>
      <c r="NL2350" s="22"/>
      <c r="NM2350" s="24"/>
      <c r="NN2350" s="22"/>
      <c r="NO2350" s="22"/>
      <c r="NP2350" s="22"/>
      <c r="NQ2350" s="22"/>
      <c r="NR2350" s="22"/>
      <c r="NS2350" s="22"/>
      <c r="NT2350" s="22"/>
      <c r="NU2350" s="22"/>
      <c r="NV2350" s="22"/>
      <c r="NW2350" s="22"/>
      <c r="NX2350" s="22"/>
      <c r="NY2350" s="22"/>
      <c r="NZ2350" s="22"/>
      <c r="OA2350" s="22"/>
      <c r="OB2350" s="22"/>
      <c r="OC2350" s="22"/>
      <c r="OD2350" s="22"/>
      <c r="OE2350" s="22"/>
      <c r="OF2350" s="22"/>
      <c r="OG2350" s="22"/>
      <c r="OH2350" s="22"/>
      <c r="OI2350" s="22"/>
      <c r="OJ2350" s="22"/>
      <c r="OK2350" s="22"/>
      <c r="OL2350" s="22"/>
      <c r="OM2350" s="22"/>
      <c r="ON2350" s="22"/>
      <c r="OO2350" s="22"/>
      <c r="OP2350" s="22"/>
      <c r="OQ2350" s="22"/>
      <c r="OR2350" s="22"/>
    </row>
    <row r="2351" spans="1:408" ht="15" thickBot="1">
      <c r="A2351" s="1"/>
      <c r="B2351" s="12"/>
      <c r="C2351" s="12"/>
      <c r="D2351" s="22"/>
      <c r="E2351" s="54"/>
      <c r="F2351" s="54"/>
      <c r="G2351" s="54"/>
      <c r="H2351" s="55"/>
      <c r="I2351" s="22"/>
      <c r="J2351" s="56"/>
      <c r="K2351" s="80"/>
      <c r="L2351" s="57"/>
      <c r="M2351" s="57"/>
      <c r="N2351" s="55"/>
      <c r="O2351" s="58"/>
      <c r="P2351" s="58"/>
      <c r="Q2351" s="59"/>
      <c r="R2351" s="60"/>
      <c r="S2351" s="60"/>
      <c r="T2351" s="22"/>
      <c r="U2351" s="1"/>
      <c r="V2351" s="23"/>
      <c r="X2351" s="24"/>
      <c r="Y2351" s="24"/>
      <c r="Z2351" s="22"/>
      <c r="AA2351" s="22"/>
      <c r="AB2351" s="22"/>
      <c r="AC2351" s="22"/>
      <c r="AD2351" s="22"/>
      <c r="AE2351" s="22"/>
      <c r="AF2351" s="22"/>
      <c r="AG2351" s="22"/>
      <c r="AH2351" s="22"/>
      <c r="AI2351" s="22"/>
      <c r="AJ2351" s="22"/>
      <c r="AK2351" s="22"/>
      <c r="AL2351" s="22"/>
      <c r="AM2351" s="22"/>
      <c r="AN2351" s="22"/>
      <c r="AO2351" s="22"/>
      <c r="AP2351" s="22"/>
      <c r="AQ2351" s="22"/>
      <c r="AR2351" s="22"/>
      <c r="AS2351" s="22"/>
      <c r="AT2351" s="22"/>
      <c r="AU2351" s="22"/>
      <c r="AV2351" s="22"/>
      <c r="AW2351" s="22"/>
      <c r="AX2351" s="22"/>
      <c r="AY2351" s="22"/>
      <c r="AZ2351" s="22"/>
      <c r="BA2351" s="22"/>
      <c r="BB2351" s="22"/>
      <c r="BC2351" s="22"/>
      <c r="BD2351" s="22"/>
      <c r="BE2351" s="24"/>
      <c r="BF2351" s="22"/>
      <c r="BG2351" s="22"/>
      <c r="BH2351" s="22"/>
      <c r="BI2351" s="22"/>
      <c r="BJ2351" s="22"/>
      <c r="BK2351" s="22"/>
      <c r="BL2351" s="22"/>
      <c r="BM2351" s="22"/>
      <c r="BN2351" s="22"/>
      <c r="BO2351" s="22"/>
      <c r="BP2351" s="22"/>
      <c r="BQ2351" s="22"/>
      <c r="BR2351" s="22"/>
      <c r="BS2351" s="22"/>
      <c r="BT2351" s="22"/>
      <c r="BU2351" s="22"/>
      <c r="BV2351" s="22"/>
      <c r="BW2351" s="22"/>
      <c r="BX2351" s="22"/>
      <c r="BY2351" s="22"/>
      <c r="BZ2351" s="22"/>
      <c r="CA2351" s="22"/>
      <c r="CB2351" s="22"/>
      <c r="CC2351" s="22"/>
      <c r="CD2351" s="22"/>
      <c r="CE2351" s="22"/>
      <c r="CF2351" s="22"/>
      <c r="CG2351" s="22"/>
      <c r="CH2351" s="22"/>
      <c r="CI2351" s="22"/>
      <c r="CJ2351" s="22"/>
      <c r="CK2351" s="24"/>
      <c r="CL2351" s="22"/>
      <c r="CM2351" s="22"/>
      <c r="CN2351" s="22"/>
      <c r="CO2351" s="22"/>
      <c r="CP2351" s="22"/>
      <c r="CQ2351" s="22"/>
      <c r="CR2351" s="22"/>
      <c r="CS2351" s="22"/>
      <c r="CT2351" s="22"/>
      <c r="CU2351" s="22"/>
      <c r="CV2351" s="22"/>
      <c r="CW2351" s="22"/>
      <c r="CX2351" s="22"/>
      <c r="CY2351" s="22"/>
      <c r="CZ2351" s="22"/>
      <c r="DA2351" s="22"/>
      <c r="DB2351" s="22"/>
      <c r="DC2351" s="22"/>
      <c r="DD2351" s="22"/>
      <c r="DE2351" s="22"/>
      <c r="DF2351" s="22"/>
      <c r="DG2351" s="22"/>
      <c r="DH2351" s="22"/>
      <c r="DI2351" s="22"/>
      <c r="DJ2351" s="22"/>
      <c r="DK2351" s="22"/>
      <c r="DL2351" s="22"/>
      <c r="DM2351" s="22"/>
      <c r="DN2351" s="22"/>
      <c r="DO2351" s="22"/>
      <c r="DP2351" s="22"/>
      <c r="DQ2351" s="24"/>
      <c r="DR2351" s="22"/>
      <c r="DS2351" s="22"/>
      <c r="DT2351" s="22"/>
      <c r="DU2351" s="22"/>
      <c r="DV2351" s="22"/>
      <c r="DW2351" s="22"/>
      <c r="DX2351" s="22"/>
      <c r="DY2351" s="22"/>
      <c r="DZ2351" s="22"/>
      <c r="EA2351" s="22"/>
      <c r="EB2351" s="22"/>
      <c r="EC2351" s="22"/>
      <c r="ED2351" s="22"/>
      <c r="EE2351" s="22"/>
      <c r="EF2351" s="22"/>
      <c r="EG2351" s="22"/>
      <c r="EH2351" s="22"/>
      <c r="EI2351" s="22"/>
      <c r="EJ2351" s="22"/>
      <c r="EK2351" s="22"/>
      <c r="EL2351" s="22"/>
      <c r="EM2351" s="22"/>
      <c r="EN2351" s="22"/>
      <c r="EO2351" s="22"/>
      <c r="EP2351" s="22"/>
      <c r="EQ2351" s="22"/>
      <c r="ER2351" s="22"/>
      <c r="ES2351" s="22"/>
      <c r="ET2351" s="22"/>
      <c r="EU2351" s="22"/>
      <c r="EV2351" s="22"/>
      <c r="EW2351" s="24"/>
      <c r="EX2351" s="22"/>
      <c r="EY2351" s="22"/>
      <c r="EZ2351" s="22"/>
      <c r="FA2351" s="22"/>
      <c r="FB2351" s="22"/>
      <c r="FC2351" s="22"/>
      <c r="FD2351" s="22"/>
      <c r="FE2351" s="22"/>
      <c r="FF2351" s="22"/>
      <c r="FG2351" s="22"/>
      <c r="FH2351" s="22"/>
      <c r="FI2351" s="22"/>
      <c r="FJ2351" s="22"/>
      <c r="FK2351" s="22"/>
      <c r="FL2351" s="22"/>
      <c r="FM2351" s="22"/>
      <c r="FN2351" s="22"/>
      <c r="FO2351" s="22"/>
      <c r="FP2351" s="22"/>
      <c r="FQ2351" s="22"/>
      <c r="FR2351" s="22"/>
      <c r="FS2351" s="22"/>
      <c r="FT2351" s="22"/>
      <c r="FU2351" s="22"/>
      <c r="FV2351" s="22"/>
      <c r="FW2351" s="22"/>
      <c r="FX2351" s="22"/>
      <c r="FY2351" s="22"/>
      <c r="FZ2351" s="22"/>
      <c r="GA2351" s="22"/>
      <c r="GB2351" s="22"/>
      <c r="GC2351" s="24"/>
      <c r="GD2351" s="22"/>
      <c r="GE2351" s="22"/>
      <c r="GF2351" s="22"/>
      <c r="GG2351" s="22"/>
      <c r="GH2351" s="22"/>
      <c r="GI2351" s="22"/>
      <c r="GJ2351" s="22"/>
      <c r="GK2351" s="22"/>
      <c r="GL2351" s="22"/>
      <c r="GM2351" s="22"/>
      <c r="GN2351" s="22"/>
      <c r="GO2351" s="22"/>
      <c r="GP2351" s="22"/>
      <c r="GQ2351" s="22"/>
      <c r="GR2351" s="22"/>
      <c r="GS2351" s="22"/>
      <c r="GT2351" s="22"/>
      <c r="GU2351" s="22"/>
      <c r="GV2351" s="22"/>
      <c r="GW2351" s="22"/>
      <c r="GX2351" s="22"/>
      <c r="GY2351" s="22"/>
      <c r="GZ2351" s="22"/>
      <c r="HA2351" s="22"/>
      <c r="HB2351" s="22"/>
      <c r="HC2351" s="22"/>
      <c r="HD2351" s="22"/>
      <c r="HE2351" s="22"/>
      <c r="HF2351" s="22"/>
      <c r="HG2351" s="22"/>
      <c r="HH2351" s="22"/>
      <c r="HI2351" s="24"/>
      <c r="HJ2351" s="22"/>
      <c r="HK2351" s="22"/>
      <c r="HL2351" s="22"/>
      <c r="HM2351" s="22"/>
      <c r="HN2351" s="22"/>
      <c r="HO2351" s="22"/>
      <c r="HP2351" s="22"/>
      <c r="HQ2351" s="22"/>
      <c r="HR2351" s="22"/>
      <c r="HS2351" s="22"/>
      <c r="HT2351" s="22"/>
      <c r="HU2351" s="22"/>
      <c r="HV2351" s="22"/>
      <c r="HW2351" s="22"/>
      <c r="HX2351" s="22"/>
      <c r="HY2351" s="22"/>
      <c r="HZ2351" s="22"/>
      <c r="IA2351" s="22"/>
      <c r="IB2351" s="22"/>
      <c r="IC2351" s="22"/>
      <c r="ID2351" s="22"/>
      <c r="IE2351" s="22"/>
      <c r="IF2351" s="22"/>
      <c r="IG2351" s="22"/>
      <c r="IH2351" s="22"/>
      <c r="II2351" s="22"/>
      <c r="IJ2351" s="22"/>
      <c r="IK2351" s="22"/>
      <c r="IL2351" s="22"/>
      <c r="IM2351" s="22"/>
      <c r="IN2351" s="22"/>
      <c r="IO2351" s="24"/>
      <c r="IP2351" s="22"/>
      <c r="IQ2351" s="22"/>
      <c r="IR2351" s="22"/>
      <c r="IS2351" s="22"/>
      <c r="IT2351" s="22"/>
      <c r="IU2351" s="22"/>
      <c r="IV2351" s="22"/>
      <c r="IW2351" s="22"/>
      <c r="IX2351" s="22"/>
      <c r="IY2351" s="22"/>
      <c r="IZ2351" s="22"/>
      <c r="JA2351" s="22"/>
      <c r="JB2351" s="22"/>
      <c r="JC2351" s="22"/>
      <c r="JD2351" s="22"/>
      <c r="JE2351" s="22"/>
      <c r="JF2351" s="22"/>
      <c r="JG2351" s="22"/>
      <c r="JH2351" s="22"/>
      <c r="JI2351" s="22"/>
      <c r="JJ2351" s="22"/>
      <c r="JK2351" s="22"/>
      <c r="JL2351" s="22"/>
      <c r="JM2351" s="22"/>
      <c r="JN2351" s="22"/>
      <c r="JO2351" s="22"/>
      <c r="JP2351" s="22"/>
      <c r="JQ2351" s="22"/>
      <c r="JR2351" s="22"/>
      <c r="JS2351" s="22"/>
      <c r="JT2351" s="22"/>
      <c r="JU2351" s="24"/>
      <c r="JV2351" s="22"/>
      <c r="JW2351" s="22"/>
      <c r="JX2351" s="22"/>
      <c r="JY2351" s="22"/>
      <c r="JZ2351" s="22"/>
      <c r="KA2351" s="22"/>
      <c r="KB2351" s="22"/>
      <c r="KC2351" s="22"/>
      <c r="KD2351" s="22"/>
      <c r="KE2351" s="22"/>
      <c r="KF2351" s="22"/>
      <c r="KG2351" s="22"/>
      <c r="KH2351" s="22"/>
      <c r="KI2351" s="22"/>
      <c r="KJ2351" s="22"/>
      <c r="KK2351" s="22"/>
      <c r="KL2351" s="22"/>
      <c r="KM2351" s="22"/>
      <c r="KN2351" s="22"/>
      <c r="KO2351" s="22"/>
      <c r="KP2351" s="22"/>
      <c r="KQ2351" s="22"/>
      <c r="KR2351" s="22"/>
      <c r="KS2351" s="22"/>
      <c r="KT2351" s="22"/>
      <c r="KU2351" s="22"/>
      <c r="KV2351" s="22"/>
      <c r="KW2351" s="22"/>
      <c r="KX2351" s="22"/>
      <c r="KY2351" s="22"/>
      <c r="KZ2351" s="22"/>
      <c r="LA2351" s="24"/>
      <c r="LB2351" s="22"/>
      <c r="LC2351" s="22"/>
      <c r="LD2351" s="22"/>
      <c r="LE2351" s="22"/>
      <c r="LF2351" s="22"/>
      <c r="LG2351" s="22"/>
      <c r="LH2351" s="22"/>
      <c r="LI2351" s="22"/>
      <c r="LJ2351" s="22"/>
      <c r="LK2351" s="22"/>
      <c r="LL2351" s="22"/>
      <c r="LM2351" s="22"/>
      <c r="LN2351" s="22"/>
      <c r="LO2351" s="22"/>
      <c r="LP2351" s="22"/>
      <c r="LQ2351" s="22"/>
      <c r="LR2351" s="22"/>
      <c r="LS2351" s="22"/>
      <c r="LT2351" s="22"/>
      <c r="LU2351" s="22"/>
      <c r="LV2351" s="22"/>
      <c r="LW2351" s="22"/>
      <c r="LX2351" s="22"/>
      <c r="LY2351" s="22"/>
      <c r="LZ2351" s="22"/>
      <c r="MA2351" s="22"/>
      <c r="MB2351" s="22"/>
      <c r="MC2351" s="22"/>
      <c r="MD2351" s="22"/>
      <c r="ME2351" s="22"/>
      <c r="MF2351" s="22"/>
      <c r="MG2351" s="24"/>
      <c r="MH2351" s="22"/>
      <c r="MI2351" s="22"/>
      <c r="MJ2351" s="22"/>
      <c r="MK2351" s="22"/>
      <c r="ML2351" s="22"/>
      <c r="MM2351" s="22"/>
      <c r="MN2351" s="22"/>
      <c r="MO2351" s="22"/>
      <c r="MP2351" s="22"/>
      <c r="MQ2351" s="22"/>
      <c r="MR2351" s="22"/>
      <c r="MS2351" s="22"/>
      <c r="MT2351" s="22"/>
      <c r="MU2351" s="22"/>
      <c r="MV2351" s="22"/>
      <c r="MW2351" s="22"/>
      <c r="MX2351" s="22"/>
      <c r="MY2351" s="22"/>
      <c r="MZ2351" s="22"/>
      <c r="NA2351" s="22"/>
      <c r="NB2351" s="22"/>
      <c r="NC2351" s="22"/>
      <c r="ND2351" s="22"/>
      <c r="NE2351" s="22"/>
      <c r="NF2351" s="22"/>
      <c r="NG2351" s="22"/>
      <c r="NH2351" s="22"/>
      <c r="NI2351" s="22"/>
      <c r="NJ2351" s="22"/>
      <c r="NK2351" s="22"/>
      <c r="NL2351" s="22"/>
      <c r="NM2351" s="24"/>
      <c r="NN2351" s="22"/>
      <c r="NO2351" s="22"/>
      <c r="NP2351" s="22"/>
      <c r="NQ2351" s="22"/>
      <c r="NR2351" s="22"/>
      <c r="NS2351" s="22"/>
      <c r="NT2351" s="22"/>
      <c r="NU2351" s="22"/>
      <c r="NV2351" s="22"/>
      <c r="NW2351" s="22"/>
      <c r="NX2351" s="22"/>
      <c r="NY2351" s="22"/>
      <c r="NZ2351" s="22"/>
      <c r="OA2351" s="22"/>
      <c r="OB2351" s="22"/>
      <c r="OC2351" s="22"/>
      <c r="OD2351" s="22"/>
      <c r="OE2351" s="22"/>
      <c r="OF2351" s="22"/>
      <c r="OG2351" s="22"/>
      <c r="OH2351" s="22"/>
      <c r="OI2351" s="22"/>
      <c r="OJ2351" s="22"/>
      <c r="OK2351" s="22"/>
      <c r="OL2351" s="22"/>
      <c r="OM2351" s="22"/>
      <c r="ON2351" s="22"/>
      <c r="OO2351" s="22"/>
      <c r="OP2351" s="22"/>
      <c r="OQ2351" s="22"/>
      <c r="OR2351" s="22"/>
    </row>
    <row r="2352" spans="1:408" ht="15" thickBot="1">
      <c r="A2352" s="1"/>
      <c r="B2352" s="12"/>
      <c r="C2352" s="12"/>
      <c r="D2352" s="22"/>
      <c r="E2352" s="54"/>
      <c r="F2352" s="54"/>
      <c r="G2352" s="54"/>
      <c r="H2352" s="55"/>
      <c r="I2352" s="22"/>
      <c r="J2352" s="56"/>
      <c r="K2352" s="81"/>
      <c r="L2352" s="57"/>
      <c r="M2352" s="57"/>
      <c r="N2352" s="55"/>
      <c r="O2352" s="58"/>
      <c r="P2352" s="58"/>
      <c r="Q2352" s="59"/>
      <c r="R2352" s="60"/>
      <c r="S2352" s="60"/>
      <c r="T2352" s="22"/>
      <c r="U2352" s="1"/>
      <c r="V2352" s="23"/>
      <c r="X2352" s="24"/>
      <c r="Y2352" s="24"/>
      <c r="Z2352" s="22"/>
      <c r="AA2352" s="22"/>
      <c r="AB2352" s="22"/>
      <c r="AC2352" s="22"/>
      <c r="AD2352" s="22"/>
      <c r="AE2352" s="22"/>
      <c r="AF2352" s="22"/>
      <c r="AG2352" s="22"/>
      <c r="AH2352" s="22"/>
      <c r="AI2352" s="22"/>
      <c r="AJ2352" s="22"/>
      <c r="AK2352" s="22"/>
      <c r="AL2352" s="22"/>
      <c r="AM2352" s="22"/>
      <c r="AN2352" s="22"/>
      <c r="AO2352" s="22"/>
      <c r="AP2352" s="22"/>
      <c r="AQ2352" s="22"/>
      <c r="AR2352" s="22"/>
      <c r="AS2352" s="22"/>
      <c r="AT2352" s="22"/>
      <c r="AU2352" s="22"/>
      <c r="AV2352" s="22"/>
      <c r="AW2352" s="22"/>
      <c r="AX2352" s="22"/>
      <c r="AY2352" s="22"/>
      <c r="AZ2352" s="22"/>
      <c r="BA2352" s="22"/>
      <c r="BB2352" s="22"/>
      <c r="BC2352" s="22"/>
      <c r="BD2352" s="22"/>
      <c r="BE2352" s="24"/>
      <c r="BF2352" s="22"/>
      <c r="BG2352" s="22"/>
      <c r="BH2352" s="22"/>
      <c r="BI2352" s="22"/>
      <c r="BJ2352" s="22"/>
      <c r="BK2352" s="22"/>
      <c r="BL2352" s="22"/>
      <c r="BM2352" s="22"/>
      <c r="BN2352" s="22"/>
      <c r="BO2352" s="22"/>
      <c r="BP2352" s="22"/>
      <c r="BQ2352" s="22"/>
      <c r="BR2352" s="22"/>
      <c r="BS2352" s="22"/>
      <c r="BT2352" s="22"/>
      <c r="BU2352" s="22"/>
      <c r="BV2352" s="22"/>
      <c r="BW2352" s="22"/>
      <c r="BX2352" s="22"/>
      <c r="BY2352" s="22"/>
      <c r="BZ2352" s="22"/>
      <c r="CA2352" s="22"/>
      <c r="CB2352" s="22"/>
      <c r="CC2352" s="22"/>
      <c r="CD2352" s="22"/>
      <c r="CE2352" s="22"/>
      <c r="CF2352" s="22"/>
      <c r="CG2352" s="22"/>
      <c r="CH2352" s="22"/>
      <c r="CI2352" s="22"/>
      <c r="CJ2352" s="22"/>
      <c r="CK2352" s="24"/>
      <c r="CL2352" s="22"/>
      <c r="CM2352" s="22"/>
      <c r="CN2352" s="22"/>
      <c r="CO2352" s="22"/>
      <c r="CP2352" s="22"/>
      <c r="CQ2352" s="22"/>
      <c r="CR2352" s="22"/>
      <c r="CS2352" s="22"/>
      <c r="CT2352" s="22"/>
      <c r="CU2352" s="22"/>
      <c r="CV2352" s="22"/>
      <c r="CW2352" s="22"/>
      <c r="CX2352" s="22"/>
      <c r="CY2352" s="22"/>
      <c r="CZ2352" s="22"/>
      <c r="DA2352" s="22"/>
      <c r="DB2352" s="22"/>
      <c r="DC2352" s="22"/>
      <c r="DD2352" s="22"/>
      <c r="DE2352" s="22"/>
      <c r="DF2352" s="22"/>
      <c r="DG2352" s="22"/>
      <c r="DH2352" s="22"/>
      <c r="DI2352" s="22"/>
      <c r="DJ2352" s="22"/>
      <c r="DK2352" s="22"/>
      <c r="DL2352" s="22"/>
      <c r="DM2352" s="22"/>
      <c r="DN2352" s="22"/>
      <c r="DO2352" s="22"/>
      <c r="DP2352" s="22"/>
      <c r="DQ2352" s="24"/>
      <c r="DR2352" s="22"/>
      <c r="DS2352" s="22"/>
      <c r="DT2352" s="22"/>
      <c r="DU2352" s="22"/>
      <c r="DV2352" s="22"/>
      <c r="DW2352" s="22"/>
      <c r="DX2352" s="22"/>
      <c r="DY2352" s="22"/>
      <c r="DZ2352" s="22"/>
      <c r="EA2352" s="22"/>
      <c r="EB2352" s="22"/>
      <c r="EC2352" s="22"/>
      <c r="ED2352" s="22"/>
      <c r="EE2352" s="22"/>
      <c r="EF2352" s="22"/>
      <c r="EG2352" s="22"/>
      <c r="EH2352" s="22"/>
      <c r="EI2352" s="22"/>
      <c r="EJ2352" s="22"/>
      <c r="EK2352" s="22"/>
      <c r="EL2352" s="22"/>
      <c r="EM2352" s="22"/>
      <c r="EN2352" s="22"/>
      <c r="EO2352" s="22"/>
      <c r="EP2352" s="22"/>
      <c r="EQ2352" s="22"/>
      <c r="ER2352" s="22"/>
      <c r="ES2352" s="22"/>
      <c r="ET2352" s="22"/>
      <c r="EU2352" s="22"/>
      <c r="EV2352" s="22"/>
      <c r="EW2352" s="24"/>
      <c r="EX2352" s="22"/>
      <c r="EY2352" s="22"/>
      <c r="EZ2352" s="22"/>
      <c r="FA2352" s="22"/>
      <c r="FB2352" s="22"/>
      <c r="FC2352" s="22"/>
      <c r="FD2352" s="22"/>
      <c r="FE2352" s="22"/>
      <c r="FF2352" s="22"/>
      <c r="FG2352" s="22"/>
      <c r="FH2352" s="22"/>
      <c r="FI2352" s="22"/>
      <c r="FJ2352" s="22"/>
      <c r="FK2352" s="22"/>
      <c r="FL2352" s="22"/>
      <c r="FM2352" s="22"/>
      <c r="FN2352" s="22"/>
      <c r="FO2352" s="22"/>
      <c r="FP2352" s="22"/>
      <c r="FQ2352" s="22"/>
      <c r="FR2352" s="22"/>
      <c r="FS2352" s="22"/>
      <c r="FT2352" s="22"/>
      <c r="FU2352" s="22"/>
      <c r="FV2352" s="22"/>
      <c r="FW2352" s="22"/>
      <c r="FX2352" s="22"/>
      <c r="FY2352" s="22"/>
      <c r="FZ2352" s="22"/>
      <c r="GA2352" s="22"/>
      <c r="GB2352" s="22"/>
      <c r="GC2352" s="24"/>
      <c r="GD2352" s="22"/>
      <c r="GE2352" s="22"/>
      <c r="GF2352" s="22"/>
      <c r="GG2352" s="22"/>
      <c r="GH2352" s="22"/>
      <c r="GI2352" s="22"/>
      <c r="GJ2352" s="22"/>
      <c r="GK2352" s="22"/>
      <c r="GL2352" s="22"/>
      <c r="GM2352" s="22"/>
      <c r="GN2352" s="22"/>
      <c r="GO2352" s="22"/>
      <c r="GP2352" s="22"/>
      <c r="GQ2352" s="22"/>
      <c r="GR2352" s="22"/>
      <c r="GS2352" s="22"/>
      <c r="GT2352" s="22"/>
      <c r="GU2352" s="22"/>
      <c r="GV2352" s="22"/>
      <c r="GW2352" s="22"/>
      <c r="GX2352" s="22"/>
      <c r="GY2352" s="22"/>
      <c r="GZ2352" s="22"/>
      <c r="HA2352" s="22"/>
      <c r="HB2352" s="22"/>
      <c r="HC2352" s="22"/>
      <c r="HD2352" s="22"/>
      <c r="HE2352" s="22"/>
      <c r="HF2352" s="22"/>
      <c r="HG2352" s="22"/>
      <c r="HH2352" s="22"/>
      <c r="HI2352" s="24"/>
      <c r="HJ2352" s="22"/>
      <c r="HK2352" s="22"/>
      <c r="HL2352" s="22"/>
      <c r="HM2352" s="22"/>
      <c r="HN2352" s="22"/>
      <c r="HO2352" s="22"/>
      <c r="HP2352" s="22"/>
      <c r="HQ2352" s="22"/>
      <c r="HR2352" s="22"/>
      <c r="HS2352" s="22"/>
      <c r="HT2352" s="22"/>
      <c r="HU2352" s="22"/>
      <c r="HV2352" s="22"/>
      <c r="HW2352" s="22"/>
      <c r="HX2352" s="22"/>
      <c r="HY2352" s="22"/>
      <c r="HZ2352" s="22"/>
      <c r="IA2352" s="22"/>
      <c r="IB2352" s="22"/>
      <c r="IC2352" s="22"/>
      <c r="ID2352" s="22"/>
      <c r="IE2352" s="22"/>
      <c r="IF2352" s="22"/>
      <c r="IG2352" s="22"/>
      <c r="IH2352" s="22"/>
      <c r="II2352" s="22"/>
      <c r="IJ2352" s="22"/>
      <c r="IK2352" s="22"/>
      <c r="IL2352" s="22"/>
      <c r="IM2352" s="22"/>
      <c r="IN2352" s="22"/>
      <c r="IO2352" s="24"/>
      <c r="IP2352" s="22"/>
      <c r="IQ2352" s="22"/>
      <c r="IR2352" s="22"/>
      <c r="IS2352" s="22"/>
      <c r="IT2352" s="22"/>
      <c r="IU2352" s="22"/>
      <c r="IV2352" s="22"/>
      <c r="IW2352" s="22"/>
      <c r="IX2352" s="22"/>
      <c r="IY2352" s="22"/>
      <c r="IZ2352" s="22"/>
      <c r="JA2352" s="22"/>
      <c r="JB2352" s="22"/>
      <c r="JC2352" s="22"/>
      <c r="JD2352" s="22"/>
      <c r="JE2352" s="22"/>
      <c r="JF2352" s="22"/>
      <c r="JG2352" s="22"/>
      <c r="JH2352" s="22"/>
      <c r="JI2352" s="22"/>
      <c r="JJ2352" s="22"/>
      <c r="JK2352" s="22"/>
      <c r="JL2352" s="22"/>
      <c r="JM2352" s="22"/>
      <c r="JN2352" s="22"/>
      <c r="JO2352" s="22"/>
      <c r="JP2352" s="22"/>
      <c r="JQ2352" s="22"/>
      <c r="JR2352" s="22"/>
      <c r="JS2352" s="22"/>
      <c r="JT2352" s="22"/>
      <c r="JU2352" s="24"/>
      <c r="JV2352" s="22"/>
      <c r="JW2352" s="22"/>
      <c r="JX2352" s="22"/>
      <c r="JY2352" s="22"/>
      <c r="JZ2352" s="22"/>
      <c r="KA2352" s="22"/>
      <c r="KB2352" s="22"/>
      <c r="KC2352" s="22"/>
      <c r="KD2352" s="22"/>
      <c r="KE2352" s="22"/>
      <c r="KF2352" s="22"/>
      <c r="KG2352" s="22"/>
      <c r="KH2352" s="22"/>
      <c r="KI2352" s="22"/>
      <c r="KJ2352" s="22"/>
      <c r="KK2352" s="22"/>
      <c r="KL2352" s="22"/>
      <c r="KM2352" s="22"/>
      <c r="KN2352" s="22"/>
      <c r="KO2352" s="22"/>
      <c r="KP2352" s="22"/>
      <c r="KQ2352" s="22"/>
      <c r="KR2352" s="22"/>
      <c r="KS2352" s="22"/>
      <c r="KT2352" s="22"/>
      <c r="KU2352" s="22"/>
      <c r="KV2352" s="22"/>
      <c r="KW2352" s="22"/>
      <c r="KX2352" s="22"/>
      <c r="KY2352" s="22"/>
      <c r="KZ2352" s="22"/>
      <c r="LA2352" s="24"/>
      <c r="LB2352" s="22"/>
      <c r="LC2352" s="22"/>
      <c r="LD2352" s="22"/>
      <c r="LE2352" s="22"/>
      <c r="LF2352" s="22"/>
      <c r="LG2352" s="22"/>
      <c r="LH2352" s="22"/>
      <c r="LI2352" s="22"/>
      <c r="LJ2352" s="22"/>
      <c r="LK2352" s="22"/>
      <c r="LL2352" s="22"/>
      <c r="LM2352" s="22"/>
      <c r="LN2352" s="22"/>
      <c r="LO2352" s="22"/>
      <c r="LP2352" s="22"/>
      <c r="LQ2352" s="22"/>
      <c r="LR2352" s="22"/>
      <c r="LS2352" s="22"/>
      <c r="LT2352" s="22"/>
      <c r="LU2352" s="22"/>
      <c r="LV2352" s="22"/>
      <c r="LW2352" s="22"/>
      <c r="LX2352" s="22"/>
      <c r="LY2352" s="22"/>
      <c r="LZ2352" s="22"/>
      <c r="MA2352" s="22"/>
      <c r="MB2352" s="22"/>
      <c r="MC2352" s="22"/>
      <c r="MD2352" s="22"/>
      <c r="ME2352" s="22"/>
      <c r="MF2352" s="22"/>
      <c r="MG2352" s="24"/>
      <c r="MH2352" s="22"/>
      <c r="MI2352" s="22"/>
      <c r="MJ2352" s="22"/>
      <c r="MK2352" s="22"/>
      <c r="ML2352" s="22"/>
      <c r="MM2352" s="22"/>
      <c r="MN2352" s="22"/>
      <c r="MO2352" s="22"/>
      <c r="MP2352" s="22"/>
      <c r="MQ2352" s="22"/>
      <c r="MR2352" s="22"/>
      <c r="MS2352" s="22"/>
      <c r="MT2352" s="22"/>
      <c r="MU2352" s="22"/>
      <c r="MV2352" s="22"/>
      <c r="MW2352" s="22"/>
      <c r="MX2352" s="22"/>
      <c r="MY2352" s="22"/>
      <c r="MZ2352" s="22"/>
      <c r="NA2352" s="22"/>
      <c r="NB2352" s="22"/>
      <c r="NC2352" s="22"/>
      <c r="ND2352" s="22"/>
      <c r="NE2352" s="22"/>
      <c r="NF2352" s="22"/>
      <c r="NG2352" s="22"/>
      <c r="NH2352" s="22"/>
      <c r="NI2352" s="22"/>
      <c r="NJ2352" s="22"/>
      <c r="NK2352" s="22"/>
      <c r="NL2352" s="22"/>
      <c r="NM2352" s="24"/>
      <c r="NN2352" s="22"/>
      <c r="NO2352" s="22"/>
      <c r="NP2352" s="22"/>
      <c r="NQ2352" s="22"/>
      <c r="NR2352" s="22"/>
      <c r="NS2352" s="22"/>
      <c r="NT2352" s="22"/>
      <c r="NU2352" s="22"/>
      <c r="NV2352" s="22"/>
      <c r="NW2352" s="22"/>
      <c r="NX2352" s="22"/>
      <c r="NY2352" s="22"/>
      <c r="NZ2352" s="22"/>
      <c r="OA2352" s="22"/>
      <c r="OB2352" s="22"/>
      <c r="OC2352" s="22"/>
      <c r="OD2352" s="22"/>
      <c r="OE2352" s="22"/>
      <c r="OF2352" s="22"/>
      <c r="OG2352" s="22"/>
      <c r="OH2352" s="22"/>
      <c r="OI2352" s="22"/>
      <c r="OJ2352" s="22"/>
      <c r="OK2352" s="22"/>
      <c r="OL2352" s="22"/>
      <c r="OM2352" s="22"/>
      <c r="ON2352" s="22"/>
      <c r="OO2352" s="22"/>
      <c r="OP2352" s="22"/>
      <c r="OQ2352" s="22"/>
      <c r="OR2352" s="22"/>
    </row>
    <row r="2353" spans="1:408" ht="15" thickBot="1">
      <c r="A2353" s="1"/>
      <c r="B2353" s="12"/>
      <c r="C2353" s="12"/>
      <c r="D2353" s="22"/>
      <c r="E2353" s="54"/>
      <c r="F2353" s="54"/>
      <c r="G2353" s="54"/>
      <c r="H2353" s="55"/>
      <c r="I2353" s="22"/>
      <c r="J2353" s="56"/>
      <c r="K2353" s="80"/>
      <c r="L2353" s="57"/>
      <c r="M2353" s="57"/>
      <c r="N2353" s="55"/>
      <c r="O2353" s="58"/>
      <c r="P2353" s="58"/>
      <c r="Q2353" s="59"/>
      <c r="R2353" s="60"/>
      <c r="S2353" s="60"/>
      <c r="T2353" s="22"/>
      <c r="U2353" s="1"/>
      <c r="V2353" s="23"/>
      <c r="X2353" s="24"/>
      <c r="Y2353" s="24"/>
      <c r="Z2353" s="22"/>
      <c r="AA2353" s="22"/>
      <c r="AB2353" s="22"/>
      <c r="AC2353" s="22"/>
      <c r="AD2353" s="22"/>
      <c r="AE2353" s="22"/>
      <c r="AF2353" s="22"/>
      <c r="AG2353" s="22"/>
      <c r="AH2353" s="22"/>
      <c r="AI2353" s="22"/>
      <c r="AJ2353" s="22"/>
      <c r="AK2353" s="22"/>
      <c r="AL2353" s="22"/>
      <c r="AM2353" s="22"/>
      <c r="AN2353" s="22"/>
      <c r="AO2353" s="22"/>
      <c r="AP2353" s="22"/>
      <c r="AQ2353" s="22"/>
      <c r="AR2353" s="22"/>
      <c r="AS2353" s="22"/>
      <c r="AT2353" s="22"/>
      <c r="AU2353" s="22"/>
      <c r="AV2353" s="22"/>
      <c r="AW2353" s="22"/>
      <c r="AX2353" s="22"/>
      <c r="AY2353" s="22"/>
      <c r="AZ2353" s="22"/>
      <c r="BA2353" s="22"/>
      <c r="BB2353" s="22"/>
      <c r="BC2353" s="22"/>
      <c r="BD2353" s="22"/>
      <c r="BE2353" s="24"/>
      <c r="BF2353" s="22"/>
      <c r="BG2353" s="22"/>
      <c r="BH2353" s="22"/>
      <c r="BI2353" s="22"/>
      <c r="BJ2353" s="22"/>
      <c r="BK2353" s="22"/>
      <c r="BL2353" s="22"/>
      <c r="BM2353" s="22"/>
      <c r="BN2353" s="22"/>
      <c r="BO2353" s="22"/>
      <c r="BP2353" s="22"/>
      <c r="BQ2353" s="22"/>
      <c r="BR2353" s="22"/>
      <c r="BS2353" s="22"/>
      <c r="BT2353" s="22"/>
      <c r="BU2353" s="22"/>
      <c r="BV2353" s="22"/>
      <c r="BW2353" s="22"/>
      <c r="BX2353" s="22"/>
      <c r="BY2353" s="22"/>
      <c r="BZ2353" s="22"/>
      <c r="CA2353" s="22"/>
      <c r="CB2353" s="22"/>
      <c r="CC2353" s="22"/>
      <c r="CD2353" s="22"/>
      <c r="CE2353" s="22"/>
      <c r="CF2353" s="22"/>
      <c r="CG2353" s="22"/>
      <c r="CH2353" s="22"/>
      <c r="CI2353" s="22"/>
      <c r="CJ2353" s="22"/>
      <c r="CK2353" s="24"/>
      <c r="CL2353" s="22"/>
      <c r="CM2353" s="22"/>
      <c r="CN2353" s="22"/>
      <c r="CO2353" s="22"/>
      <c r="CP2353" s="22"/>
      <c r="CQ2353" s="22"/>
      <c r="CR2353" s="22"/>
      <c r="CS2353" s="22"/>
      <c r="CT2353" s="22"/>
      <c r="CU2353" s="22"/>
      <c r="CV2353" s="22"/>
      <c r="CW2353" s="22"/>
      <c r="CX2353" s="22"/>
      <c r="CY2353" s="22"/>
      <c r="CZ2353" s="22"/>
      <c r="DA2353" s="22"/>
      <c r="DB2353" s="22"/>
      <c r="DC2353" s="22"/>
      <c r="DD2353" s="22"/>
      <c r="DE2353" s="22"/>
      <c r="DF2353" s="22"/>
      <c r="DG2353" s="22"/>
      <c r="DH2353" s="22"/>
      <c r="DI2353" s="22"/>
      <c r="DJ2353" s="22"/>
      <c r="DK2353" s="22"/>
      <c r="DL2353" s="22"/>
      <c r="DM2353" s="22"/>
      <c r="DN2353" s="22"/>
      <c r="DO2353" s="22"/>
      <c r="DP2353" s="22"/>
      <c r="DQ2353" s="24"/>
      <c r="DR2353" s="22"/>
      <c r="DS2353" s="22"/>
      <c r="DT2353" s="22"/>
      <c r="DU2353" s="22"/>
      <c r="DV2353" s="22"/>
      <c r="DW2353" s="22"/>
      <c r="DX2353" s="22"/>
      <c r="DY2353" s="22"/>
      <c r="DZ2353" s="22"/>
      <c r="EA2353" s="22"/>
      <c r="EB2353" s="22"/>
      <c r="EC2353" s="22"/>
      <c r="ED2353" s="22"/>
      <c r="EE2353" s="22"/>
      <c r="EF2353" s="22"/>
      <c r="EG2353" s="22"/>
      <c r="EH2353" s="22"/>
      <c r="EI2353" s="22"/>
      <c r="EJ2353" s="22"/>
      <c r="EK2353" s="22"/>
      <c r="EL2353" s="22"/>
      <c r="EM2353" s="22"/>
      <c r="EN2353" s="22"/>
      <c r="EO2353" s="22"/>
      <c r="EP2353" s="22"/>
      <c r="EQ2353" s="22"/>
      <c r="ER2353" s="22"/>
      <c r="ES2353" s="22"/>
      <c r="ET2353" s="22"/>
      <c r="EU2353" s="22"/>
      <c r="EV2353" s="22"/>
      <c r="EW2353" s="24"/>
      <c r="EX2353" s="22"/>
      <c r="EY2353" s="22"/>
      <c r="EZ2353" s="22"/>
      <c r="FA2353" s="22"/>
      <c r="FB2353" s="22"/>
      <c r="FC2353" s="22"/>
      <c r="FD2353" s="22"/>
      <c r="FE2353" s="22"/>
      <c r="FF2353" s="22"/>
      <c r="FG2353" s="22"/>
      <c r="FH2353" s="22"/>
      <c r="FI2353" s="22"/>
      <c r="FJ2353" s="22"/>
      <c r="FK2353" s="22"/>
      <c r="FL2353" s="22"/>
      <c r="FM2353" s="22"/>
      <c r="FN2353" s="22"/>
      <c r="FO2353" s="22"/>
      <c r="FP2353" s="22"/>
      <c r="FQ2353" s="22"/>
      <c r="FR2353" s="22"/>
      <c r="FS2353" s="22"/>
      <c r="FT2353" s="22"/>
      <c r="FU2353" s="22"/>
      <c r="FV2353" s="22"/>
      <c r="FW2353" s="22"/>
      <c r="FX2353" s="22"/>
      <c r="FY2353" s="22"/>
      <c r="FZ2353" s="22"/>
      <c r="GA2353" s="22"/>
      <c r="GB2353" s="22"/>
      <c r="GC2353" s="24"/>
      <c r="GD2353" s="22"/>
      <c r="GE2353" s="22"/>
      <c r="GF2353" s="22"/>
      <c r="GG2353" s="22"/>
      <c r="GH2353" s="22"/>
      <c r="GI2353" s="22"/>
      <c r="GJ2353" s="22"/>
      <c r="GK2353" s="22"/>
      <c r="GL2353" s="22"/>
      <c r="GM2353" s="22"/>
      <c r="GN2353" s="22"/>
      <c r="GO2353" s="22"/>
      <c r="GP2353" s="22"/>
      <c r="GQ2353" s="22"/>
      <c r="GR2353" s="22"/>
      <c r="GS2353" s="22"/>
      <c r="GT2353" s="22"/>
      <c r="GU2353" s="22"/>
      <c r="GV2353" s="22"/>
      <c r="GW2353" s="22"/>
      <c r="GX2353" s="22"/>
      <c r="GY2353" s="22"/>
      <c r="GZ2353" s="22"/>
      <c r="HA2353" s="22"/>
      <c r="HB2353" s="22"/>
      <c r="HC2353" s="22"/>
      <c r="HD2353" s="22"/>
      <c r="HE2353" s="22"/>
      <c r="HF2353" s="22"/>
      <c r="HG2353" s="22"/>
      <c r="HH2353" s="22"/>
      <c r="HI2353" s="24"/>
      <c r="HJ2353" s="22"/>
      <c r="HK2353" s="22"/>
      <c r="HL2353" s="22"/>
      <c r="HM2353" s="22"/>
      <c r="HN2353" s="22"/>
      <c r="HO2353" s="22"/>
      <c r="HP2353" s="22"/>
      <c r="HQ2353" s="22"/>
      <c r="HR2353" s="22"/>
      <c r="HS2353" s="22"/>
      <c r="HT2353" s="22"/>
      <c r="HU2353" s="22"/>
      <c r="HV2353" s="22"/>
      <c r="HW2353" s="22"/>
      <c r="HX2353" s="22"/>
      <c r="HY2353" s="22"/>
      <c r="HZ2353" s="22"/>
      <c r="IA2353" s="22"/>
      <c r="IB2353" s="22"/>
      <c r="IC2353" s="22"/>
      <c r="ID2353" s="22"/>
      <c r="IE2353" s="22"/>
      <c r="IF2353" s="22"/>
      <c r="IG2353" s="22"/>
      <c r="IH2353" s="22"/>
      <c r="II2353" s="22"/>
      <c r="IJ2353" s="22"/>
      <c r="IK2353" s="22"/>
      <c r="IL2353" s="22"/>
      <c r="IM2353" s="22"/>
      <c r="IN2353" s="22"/>
      <c r="IO2353" s="24"/>
      <c r="IP2353" s="22"/>
      <c r="IQ2353" s="22"/>
      <c r="IR2353" s="22"/>
      <c r="IS2353" s="22"/>
      <c r="IT2353" s="22"/>
      <c r="IU2353" s="22"/>
      <c r="IV2353" s="22"/>
      <c r="IW2353" s="22"/>
      <c r="IX2353" s="22"/>
      <c r="IY2353" s="22"/>
      <c r="IZ2353" s="22"/>
      <c r="JA2353" s="22"/>
      <c r="JB2353" s="22"/>
      <c r="JC2353" s="22"/>
      <c r="JD2353" s="22"/>
      <c r="JE2353" s="22"/>
      <c r="JF2353" s="22"/>
      <c r="JG2353" s="22"/>
      <c r="JH2353" s="22"/>
      <c r="JI2353" s="22"/>
      <c r="JJ2353" s="22"/>
      <c r="JK2353" s="22"/>
      <c r="JL2353" s="22"/>
      <c r="JM2353" s="22"/>
      <c r="JN2353" s="22"/>
      <c r="JO2353" s="22"/>
      <c r="JP2353" s="22"/>
      <c r="JQ2353" s="22"/>
      <c r="JR2353" s="22"/>
      <c r="JS2353" s="22"/>
      <c r="JT2353" s="22"/>
      <c r="JU2353" s="24"/>
      <c r="JV2353" s="22"/>
      <c r="JW2353" s="22"/>
      <c r="JX2353" s="22"/>
      <c r="JY2353" s="22"/>
      <c r="JZ2353" s="22"/>
      <c r="KA2353" s="22"/>
      <c r="KB2353" s="22"/>
      <c r="KC2353" s="22"/>
      <c r="KD2353" s="22"/>
      <c r="KE2353" s="22"/>
      <c r="KF2353" s="22"/>
      <c r="KG2353" s="22"/>
      <c r="KH2353" s="22"/>
      <c r="KI2353" s="22"/>
      <c r="KJ2353" s="22"/>
      <c r="KK2353" s="22"/>
      <c r="KL2353" s="22"/>
      <c r="KM2353" s="22"/>
      <c r="KN2353" s="22"/>
      <c r="KO2353" s="22"/>
      <c r="KP2353" s="22"/>
      <c r="KQ2353" s="22"/>
      <c r="KR2353" s="22"/>
      <c r="KS2353" s="22"/>
      <c r="KT2353" s="22"/>
      <c r="KU2353" s="22"/>
      <c r="KV2353" s="22"/>
      <c r="KW2353" s="22"/>
      <c r="KX2353" s="22"/>
      <c r="KY2353" s="22"/>
      <c r="KZ2353" s="22"/>
      <c r="LA2353" s="24"/>
      <c r="LB2353" s="22"/>
      <c r="LC2353" s="22"/>
      <c r="LD2353" s="22"/>
      <c r="LE2353" s="22"/>
      <c r="LF2353" s="22"/>
      <c r="LG2353" s="22"/>
      <c r="LH2353" s="22"/>
      <c r="LI2353" s="22"/>
      <c r="LJ2353" s="22"/>
      <c r="LK2353" s="22"/>
      <c r="LL2353" s="22"/>
      <c r="LM2353" s="22"/>
      <c r="LN2353" s="22"/>
      <c r="LO2353" s="22"/>
      <c r="LP2353" s="22"/>
      <c r="LQ2353" s="22"/>
      <c r="LR2353" s="22"/>
      <c r="LS2353" s="22"/>
      <c r="LT2353" s="22"/>
      <c r="LU2353" s="22"/>
      <c r="LV2353" s="22"/>
      <c r="LW2353" s="22"/>
      <c r="LX2353" s="22"/>
      <c r="LY2353" s="22"/>
      <c r="LZ2353" s="22"/>
      <c r="MA2353" s="22"/>
      <c r="MB2353" s="22"/>
      <c r="MC2353" s="22"/>
      <c r="MD2353" s="22"/>
      <c r="ME2353" s="22"/>
      <c r="MF2353" s="22"/>
      <c r="MG2353" s="24"/>
      <c r="MH2353" s="22"/>
      <c r="MI2353" s="22"/>
      <c r="MJ2353" s="22"/>
      <c r="MK2353" s="22"/>
      <c r="ML2353" s="22"/>
      <c r="MM2353" s="22"/>
      <c r="MN2353" s="22"/>
      <c r="MO2353" s="22"/>
      <c r="MP2353" s="22"/>
      <c r="MQ2353" s="22"/>
      <c r="MR2353" s="22"/>
      <c r="MS2353" s="22"/>
      <c r="MT2353" s="22"/>
      <c r="MU2353" s="22"/>
      <c r="MV2353" s="22"/>
      <c r="MW2353" s="22"/>
      <c r="MX2353" s="22"/>
      <c r="MY2353" s="22"/>
      <c r="MZ2353" s="22"/>
      <c r="NA2353" s="22"/>
      <c r="NB2353" s="22"/>
      <c r="NC2353" s="22"/>
      <c r="ND2353" s="22"/>
      <c r="NE2353" s="22"/>
      <c r="NF2353" s="22"/>
      <c r="NG2353" s="22"/>
      <c r="NH2353" s="22"/>
      <c r="NI2353" s="22"/>
      <c r="NJ2353" s="22"/>
      <c r="NK2353" s="22"/>
      <c r="NL2353" s="22"/>
      <c r="NM2353" s="24"/>
      <c r="NN2353" s="22"/>
      <c r="NO2353" s="22"/>
      <c r="NP2353" s="22"/>
      <c r="NQ2353" s="22"/>
      <c r="NR2353" s="22"/>
      <c r="NS2353" s="22"/>
      <c r="NT2353" s="22"/>
      <c r="NU2353" s="22"/>
      <c r="NV2353" s="22"/>
      <c r="NW2353" s="22"/>
      <c r="NX2353" s="22"/>
      <c r="NY2353" s="22"/>
      <c r="NZ2353" s="22"/>
      <c r="OA2353" s="22"/>
      <c r="OB2353" s="22"/>
      <c r="OC2353" s="22"/>
      <c r="OD2353" s="22"/>
      <c r="OE2353" s="22"/>
      <c r="OF2353" s="22"/>
      <c r="OG2353" s="22"/>
      <c r="OH2353" s="22"/>
      <c r="OI2353" s="22"/>
      <c r="OJ2353" s="22"/>
      <c r="OK2353" s="22"/>
      <c r="OL2353" s="22"/>
      <c r="OM2353" s="22"/>
      <c r="ON2353" s="22"/>
      <c r="OO2353" s="22"/>
      <c r="OP2353" s="22"/>
      <c r="OQ2353" s="22"/>
      <c r="OR2353" s="22"/>
    </row>
    <row r="2354" spans="1:408" ht="15" thickBot="1">
      <c r="A2354" s="1"/>
      <c r="B2354" s="12"/>
      <c r="C2354" s="12"/>
      <c r="D2354" s="22"/>
      <c r="E2354" s="54"/>
      <c r="F2354" s="54"/>
      <c r="G2354" s="54"/>
      <c r="H2354" s="55"/>
      <c r="I2354" s="22"/>
      <c r="J2354" s="56"/>
      <c r="K2354" s="81"/>
      <c r="L2354" s="57"/>
      <c r="M2354" s="57"/>
      <c r="N2354" s="55"/>
      <c r="O2354" s="58"/>
      <c r="P2354" s="58"/>
      <c r="Q2354" s="59"/>
      <c r="R2354" s="60"/>
      <c r="S2354" s="60"/>
      <c r="T2354" s="22"/>
      <c r="U2354" s="1"/>
      <c r="V2354" s="23"/>
      <c r="X2354" s="24"/>
      <c r="Y2354" s="24"/>
      <c r="Z2354" s="22"/>
      <c r="AA2354" s="22"/>
      <c r="AB2354" s="22"/>
      <c r="AC2354" s="22"/>
      <c r="AD2354" s="22"/>
      <c r="AE2354" s="22"/>
      <c r="AF2354" s="22"/>
      <c r="AG2354" s="22"/>
      <c r="AH2354" s="22"/>
      <c r="AI2354" s="22"/>
      <c r="AJ2354" s="22"/>
      <c r="AK2354" s="22"/>
      <c r="AL2354" s="22"/>
      <c r="AM2354" s="22"/>
      <c r="AN2354" s="22"/>
      <c r="AO2354" s="22"/>
      <c r="AP2354" s="22"/>
      <c r="AQ2354" s="22"/>
      <c r="AR2354" s="22"/>
      <c r="AS2354" s="22"/>
      <c r="AT2354" s="22"/>
      <c r="AU2354" s="22"/>
      <c r="AV2354" s="22"/>
      <c r="AW2354" s="22"/>
      <c r="AX2354" s="22"/>
      <c r="AY2354" s="22"/>
      <c r="AZ2354" s="22"/>
      <c r="BA2354" s="22"/>
      <c r="BB2354" s="22"/>
      <c r="BC2354" s="22"/>
      <c r="BD2354" s="22"/>
      <c r="BE2354" s="24"/>
      <c r="BF2354" s="22"/>
      <c r="BG2354" s="22"/>
      <c r="BH2354" s="22"/>
      <c r="BI2354" s="22"/>
      <c r="BJ2354" s="22"/>
      <c r="BK2354" s="22"/>
      <c r="BL2354" s="22"/>
      <c r="BM2354" s="22"/>
      <c r="BN2354" s="22"/>
      <c r="BO2354" s="22"/>
      <c r="BP2354" s="22"/>
      <c r="BQ2354" s="22"/>
      <c r="BR2354" s="22"/>
      <c r="BS2354" s="22"/>
      <c r="BT2354" s="22"/>
      <c r="BU2354" s="22"/>
      <c r="BV2354" s="22"/>
      <c r="BW2354" s="22"/>
      <c r="BX2354" s="22"/>
      <c r="BY2354" s="22"/>
      <c r="BZ2354" s="22"/>
      <c r="CA2354" s="22"/>
      <c r="CB2354" s="22"/>
      <c r="CC2354" s="22"/>
      <c r="CD2354" s="22"/>
      <c r="CE2354" s="22"/>
      <c r="CF2354" s="22"/>
      <c r="CG2354" s="22"/>
      <c r="CH2354" s="22"/>
      <c r="CI2354" s="22"/>
      <c r="CJ2354" s="22"/>
      <c r="CK2354" s="24"/>
      <c r="CL2354" s="22"/>
      <c r="CM2354" s="22"/>
      <c r="CN2354" s="22"/>
      <c r="CO2354" s="22"/>
      <c r="CP2354" s="22"/>
      <c r="CQ2354" s="22"/>
      <c r="CR2354" s="22"/>
      <c r="CS2354" s="22"/>
      <c r="CT2354" s="22"/>
      <c r="CU2354" s="22"/>
      <c r="CV2354" s="22"/>
      <c r="CW2354" s="22"/>
      <c r="CX2354" s="22"/>
      <c r="CY2354" s="22"/>
      <c r="CZ2354" s="22"/>
      <c r="DA2354" s="22"/>
      <c r="DB2354" s="22"/>
      <c r="DC2354" s="22"/>
      <c r="DD2354" s="22"/>
      <c r="DE2354" s="22"/>
      <c r="DF2354" s="22"/>
      <c r="DG2354" s="22"/>
      <c r="DH2354" s="22"/>
      <c r="DI2354" s="22"/>
      <c r="DJ2354" s="22"/>
      <c r="DK2354" s="22"/>
      <c r="DL2354" s="22"/>
      <c r="DM2354" s="22"/>
      <c r="DN2354" s="22"/>
      <c r="DO2354" s="22"/>
      <c r="DP2354" s="22"/>
      <c r="DQ2354" s="24"/>
      <c r="DR2354" s="22"/>
      <c r="DS2354" s="22"/>
      <c r="DT2354" s="22"/>
      <c r="DU2354" s="22"/>
      <c r="DV2354" s="22"/>
      <c r="DW2354" s="22"/>
      <c r="DX2354" s="22"/>
      <c r="DY2354" s="22"/>
      <c r="DZ2354" s="22"/>
      <c r="EA2354" s="22"/>
      <c r="EB2354" s="22"/>
      <c r="EC2354" s="22"/>
      <c r="ED2354" s="22"/>
      <c r="EE2354" s="22"/>
      <c r="EF2354" s="22"/>
      <c r="EG2354" s="22"/>
      <c r="EH2354" s="22"/>
      <c r="EI2354" s="22"/>
      <c r="EJ2354" s="22"/>
      <c r="EK2354" s="22"/>
      <c r="EL2354" s="22"/>
      <c r="EM2354" s="22"/>
      <c r="EN2354" s="22"/>
      <c r="EO2354" s="22"/>
      <c r="EP2354" s="22"/>
      <c r="EQ2354" s="22"/>
      <c r="ER2354" s="22"/>
      <c r="ES2354" s="22"/>
      <c r="ET2354" s="22"/>
      <c r="EU2354" s="22"/>
      <c r="EV2354" s="22"/>
      <c r="EW2354" s="24"/>
      <c r="EX2354" s="22"/>
      <c r="EY2354" s="22"/>
      <c r="EZ2354" s="22"/>
      <c r="FA2354" s="22"/>
      <c r="FB2354" s="22"/>
      <c r="FC2354" s="22"/>
      <c r="FD2354" s="22"/>
      <c r="FE2354" s="22"/>
      <c r="FF2354" s="22"/>
      <c r="FG2354" s="22"/>
      <c r="FH2354" s="22"/>
      <c r="FI2354" s="22"/>
      <c r="FJ2354" s="22"/>
      <c r="FK2354" s="22"/>
      <c r="FL2354" s="22"/>
      <c r="FM2354" s="22"/>
      <c r="FN2354" s="22"/>
      <c r="FO2354" s="22"/>
      <c r="FP2354" s="22"/>
      <c r="FQ2354" s="22"/>
      <c r="FR2354" s="22"/>
      <c r="FS2354" s="22"/>
      <c r="FT2354" s="22"/>
      <c r="FU2354" s="22"/>
      <c r="FV2354" s="22"/>
      <c r="FW2354" s="22"/>
      <c r="FX2354" s="22"/>
      <c r="FY2354" s="22"/>
      <c r="FZ2354" s="22"/>
      <c r="GA2354" s="22"/>
      <c r="GB2354" s="22"/>
      <c r="GC2354" s="24"/>
      <c r="GD2354" s="22"/>
      <c r="GE2354" s="22"/>
      <c r="GF2354" s="22"/>
      <c r="GG2354" s="22"/>
      <c r="GH2354" s="22"/>
      <c r="GI2354" s="22"/>
      <c r="GJ2354" s="22"/>
      <c r="GK2354" s="22"/>
      <c r="GL2354" s="22"/>
      <c r="GM2354" s="22"/>
      <c r="GN2354" s="22"/>
      <c r="GO2354" s="22"/>
      <c r="GP2354" s="22"/>
      <c r="GQ2354" s="22"/>
      <c r="GR2354" s="22"/>
      <c r="GS2354" s="22"/>
      <c r="GT2354" s="22"/>
      <c r="GU2354" s="22"/>
      <c r="GV2354" s="22"/>
      <c r="GW2354" s="22"/>
      <c r="GX2354" s="22"/>
      <c r="GY2354" s="22"/>
      <c r="GZ2354" s="22"/>
      <c r="HA2354" s="22"/>
      <c r="HB2354" s="22"/>
      <c r="HC2354" s="22"/>
      <c r="HD2354" s="22"/>
      <c r="HE2354" s="22"/>
      <c r="HF2354" s="22"/>
      <c r="HG2354" s="22"/>
      <c r="HH2354" s="22"/>
      <c r="HI2354" s="24"/>
      <c r="HJ2354" s="22"/>
      <c r="HK2354" s="22"/>
      <c r="HL2354" s="22"/>
      <c r="HM2354" s="22"/>
      <c r="HN2354" s="22"/>
      <c r="HO2354" s="22"/>
      <c r="HP2354" s="22"/>
      <c r="HQ2354" s="22"/>
      <c r="HR2354" s="22"/>
      <c r="HS2354" s="22"/>
      <c r="HT2354" s="22"/>
      <c r="HU2354" s="22"/>
      <c r="HV2354" s="22"/>
      <c r="HW2354" s="22"/>
      <c r="HX2354" s="22"/>
      <c r="HY2354" s="22"/>
      <c r="HZ2354" s="22"/>
      <c r="IA2354" s="22"/>
      <c r="IB2354" s="22"/>
      <c r="IC2354" s="22"/>
      <c r="ID2354" s="22"/>
      <c r="IE2354" s="22"/>
      <c r="IF2354" s="22"/>
      <c r="IG2354" s="22"/>
      <c r="IH2354" s="22"/>
      <c r="II2354" s="22"/>
      <c r="IJ2354" s="22"/>
      <c r="IK2354" s="22"/>
      <c r="IL2354" s="22"/>
      <c r="IM2354" s="22"/>
      <c r="IN2354" s="22"/>
      <c r="IO2354" s="24"/>
      <c r="IP2354" s="22"/>
      <c r="IQ2354" s="22"/>
      <c r="IR2354" s="22"/>
      <c r="IS2354" s="22"/>
      <c r="IT2354" s="22"/>
      <c r="IU2354" s="22"/>
      <c r="IV2354" s="22"/>
      <c r="IW2354" s="22"/>
      <c r="IX2354" s="22"/>
      <c r="IY2354" s="22"/>
      <c r="IZ2354" s="22"/>
      <c r="JA2354" s="22"/>
      <c r="JB2354" s="22"/>
      <c r="JC2354" s="22"/>
      <c r="JD2354" s="22"/>
      <c r="JE2354" s="22"/>
      <c r="JF2354" s="22"/>
      <c r="JG2354" s="22"/>
      <c r="JH2354" s="22"/>
      <c r="JI2354" s="22"/>
      <c r="JJ2354" s="22"/>
      <c r="JK2354" s="22"/>
      <c r="JL2354" s="22"/>
      <c r="JM2354" s="22"/>
      <c r="JN2354" s="22"/>
      <c r="JO2354" s="22"/>
      <c r="JP2354" s="22"/>
      <c r="JQ2354" s="22"/>
      <c r="JR2354" s="22"/>
      <c r="JS2354" s="22"/>
      <c r="JT2354" s="22"/>
      <c r="JU2354" s="24"/>
      <c r="JV2354" s="22"/>
      <c r="JW2354" s="22"/>
      <c r="JX2354" s="22"/>
      <c r="JY2354" s="22"/>
      <c r="JZ2354" s="22"/>
      <c r="KA2354" s="22"/>
      <c r="KB2354" s="22"/>
      <c r="KC2354" s="22"/>
      <c r="KD2354" s="22"/>
      <c r="KE2354" s="22"/>
      <c r="KF2354" s="22"/>
      <c r="KG2354" s="22"/>
      <c r="KH2354" s="22"/>
      <c r="KI2354" s="22"/>
      <c r="KJ2354" s="22"/>
      <c r="KK2354" s="22"/>
      <c r="KL2354" s="22"/>
      <c r="KM2354" s="22"/>
      <c r="KN2354" s="22"/>
      <c r="KO2354" s="22"/>
      <c r="KP2354" s="22"/>
      <c r="KQ2354" s="22"/>
      <c r="KR2354" s="22"/>
      <c r="KS2354" s="22"/>
      <c r="KT2354" s="22"/>
      <c r="KU2354" s="22"/>
      <c r="KV2354" s="22"/>
      <c r="KW2354" s="22"/>
      <c r="KX2354" s="22"/>
      <c r="KY2354" s="22"/>
      <c r="KZ2354" s="22"/>
      <c r="LA2354" s="24"/>
      <c r="LB2354" s="22"/>
      <c r="LC2354" s="22"/>
      <c r="LD2354" s="22"/>
      <c r="LE2354" s="22"/>
      <c r="LF2354" s="22"/>
      <c r="LG2354" s="22"/>
      <c r="LH2354" s="22"/>
      <c r="LI2354" s="22"/>
      <c r="LJ2354" s="22"/>
      <c r="LK2354" s="22"/>
      <c r="LL2354" s="22"/>
      <c r="LM2354" s="22"/>
      <c r="LN2354" s="22"/>
      <c r="LO2354" s="22"/>
      <c r="LP2354" s="22"/>
      <c r="LQ2354" s="22"/>
      <c r="LR2354" s="22"/>
      <c r="LS2354" s="22"/>
      <c r="LT2354" s="22"/>
      <c r="LU2354" s="22"/>
      <c r="LV2354" s="22"/>
      <c r="LW2354" s="22"/>
      <c r="LX2354" s="22"/>
      <c r="LY2354" s="22"/>
      <c r="LZ2354" s="22"/>
      <c r="MA2354" s="22"/>
      <c r="MB2354" s="22"/>
      <c r="MC2354" s="22"/>
      <c r="MD2354" s="22"/>
      <c r="ME2354" s="22"/>
      <c r="MF2354" s="22"/>
      <c r="MG2354" s="24"/>
      <c r="MH2354" s="22"/>
      <c r="MI2354" s="22"/>
      <c r="MJ2354" s="22"/>
      <c r="MK2354" s="22"/>
      <c r="ML2354" s="22"/>
      <c r="MM2354" s="22"/>
      <c r="MN2354" s="22"/>
      <c r="MO2354" s="22"/>
      <c r="MP2354" s="22"/>
      <c r="MQ2354" s="22"/>
      <c r="MR2354" s="22"/>
      <c r="MS2354" s="22"/>
      <c r="MT2354" s="22"/>
      <c r="MU2354" s="22"/>
      <c r="MV2354" s="22"/>
      <c r="MW2354" s="22"/>
      <c r="MX2354" s="22"/>
      <c r="MY2354" s="22"/>
      <c r="MZ2354" s="22"/>
      <c r="NA2354" s="22"/>
      <c r="NB2354" s="22"/>
      <c r="NC2354" s="22"/>
      <c r="ND2354" s="22"/>
      <c r="NE2354" s="22"/>
      <c r="NF2354" s="22"/>
      <c r="NG2354" s="22"/>
      <c r="NH2354" s="22"/>
      <c r="NI2354" s="22"/>
      <c r="NJ2354" s="22"/>
      <c r="NK2354" s="22"/>
      <c r="NL2354" s="22"/>
      <c r="NM2354" s="24"/>
      <c r="NN2354" s="22"/>
      <c r="NO2354" s="22"/>
      <c r="NP2354" s="22"/>
      <c r="NQ2354" s="22"/>
      <c r="NR2354" s="22"/>
      <c r="NS2354" s="22"/>
      <c r="NT2354" s="22"/>
      <c r="NU2354" s="22"/>
      <c r="NV2354" s="22"/>
      <c r="NW2354" s="22"/>
      <c r="NX2354" s="22"/>
      <c r="NY2354" s="22"/>
      <c r="NZ2354" s="22"/>
      <c r="OA2354" s="22"/>
      <c r="OB2354" s="22"/>
      <c r="OC2354" s="22"/>
      <c r="OD2354" s="22"/>
      <c r="OE2354" s="22"/>
      <c r="OF2354" s="22"/>
      <c r="OG2354" s="22"/>
      <c r="OH2354" s="22"/>
      <c r="OI2354" s="22"/>
      <c r="OJ2354" s="22"/>
      <c r="OK2354" s="22"/>
      <c r="OL2354" s="22"/>
      <c r="OM2354" s="22"/>
      <c r="ON2354" s="22"/>
      <c r="OO2354" s="22"/>
      <c r="OP2354" s="22"/>
      <c r="OQ2354" s="22"/>
      <c r="OR2354" s="22"/>
    </row>
    <row r="2355" spans="1:408" ht="15" thickBot="1">
      <c r="A2355" s="1"/>
      <c r="B2355" s="12"/>
      <c r="C2355" s="12"/>
      <c r="D2355" s="22"/>
      <c r="E2355" s="54"/>
      <c r="F2355" s="54"/>
      <c r="G2355" s="54"/>
      <c r="H2355" s="55"/>
      <c r="I2355" s="22"/>
      <c r="J2355" s="56"/>
      <c r="K2355" s="80"/>
      <c r="L2355" s="57"/>
      <c r="M2355" s="57"/>
      <c r="N2355" s="55"/>
      <c r="O2355" s="58"/>
      <c r="P2355" s="58"/>
      <c r="Q2355" s="59"/>
      <c r="R2355" s="60"/>
      <c r="S2355" s="60"/>
      <c r="T2355" s="22"/>
      <c r="U2355" s="1"/>
      <c r="V2355" s="23"/>
      <c r="X2355" s="24"/>
      <c r="Y2355" s="24"/>
      <c r="Z2355" s="22"/>
      <c r="AA2355" s="22"/>
      <c r="AB2355" s="22"/>
      <c r="AC2355" s="22"/>
      <c r="AD2355" s="22"/>
      <c r="AE2355" s="22"/>
      <c r="AF2355" s="22"/>
      <c r="AG2355" s="22"/>
      <c r="AH2355" s="22"/>
      <c r="AI2355" s="22"/>
      <c r="AJ2355" s="22"/>
      <c r="AK2355" s="22"/>
      <c r="AL2355" s="22"/>
      <c r="AM2355" s="22"/>
      <c r="AN2355" s="22"/>
      <c r="AO2355" s="22"/>
      <c r="AP2355" s="22"/>
      <c r="AQ2355" s="22"/>
      <c r="AR2355" s="22"/>
      <c r="AS2355" s="22"/>
      <c r="AT2355" s="22"/>
      <c r="AU2355" s="22"/>
      <c r="AV2355" s="22"/>
      <c r="AW2355" s="22"/>
      <c r="AX2355" s="22"/>
      <c r="AY2355" s="22"/>
      <c r="AZ2355" s="22"/>
      <c r="BA2355" s="22"/>
      <c r="BB2355" s="22"/>
      <c r="BC2355" s="22"/>
      <c r="BD2355" s="22"/>
      <c r="BE2355" s="24"/>
      <c r="BF2355" s="22"/>
      <c r="BG2355" s="22"/>
      <c r="BH2355" s="22"/>
      <c r="BI2355" s="22"/>
      <c r="BJ2355" s="22"/>
      <c r="BK2355" s="22"/>
      <c r="BL2355" s="22"/>
      <c r="BM2355" s="22"/>
      <c r="BN2355" s="22"/>
      <c r="BO2355" s="22"/>
      <c r="BP2355" s="22"/>
      <c r="BQ2355" s="22"/>
      <c r="BR2355" s="22"/>
      <c r="BS2355" s="22"/>
      <c r="BT2355" s="22"/>
      <c r="BU2355" s="22"/>
      <c r="BV2355" s="22"/>
      <c r="BW2355" s="22"/>
      <c r="BX2355" s="22"/>
      <c r="BY2355" s="22"/>
      <c r="BZ2355" s="22"/>
      <c r="CA2355" s="22"/>
      <c r="CB2355" s="22"/>
      <c r="CC2355" s="22"/>
      <c r="CD2355" s="22"/>
      <c r="CE2355" s="22"/>
      <c r="CF2355" s="22"/>
      <c r="CG2355" s="22"/>
      <c r="CH2355" s="22"/>
      <c r="CI2355" s="22"/>
      <c r="CJ2355" s="22"/>
      <c r="CK2355" s="24"/>
      <c r="CL2355" s="22"/>
      <c r="CM2355" s="22"/>
      <c r="CN2355" s="22"/>
      <c r="CO2355" s="22"/>
      <c r="CP2355" s="22"/>
      <c r="CQ2355" s="22"/>
      <c r="CR2355" s="22"/>
      <c r="CS2355" s="22"/>
      <c r="CT2355" s="22"/>
      <c r="CU2355" s="22"/>
      <c r="CV2355" s="22"/>
      <c r="CW2355" s="22"/>
      <c r="CX2355" s="22"/>
      <c r="CY2355" s="22"/>
      <c r="CZ2355" s="22"/>
      <c r="DA2355" s="22"/>
      <c r="DB2355" s="22"/>
      <c r="DC2355" s="22"/>
      <c r="DD2355" s="22"/>
      <c r="DE2355" s="22"/>
      <c r="DF2355" s="22"/>
      <c r="DG2355" s="22"/>
      <c r="DH2355" s="22"/>
      <c r="DI2355" s="22"/>
      <c r="DJ2355" s="22"/>
      <c r="DK2355" s="22"/>
      <c r="DL2355" s="22"/>
      <c r="DM2355" s="22"/>
      <c r="DN2355" s="22"/>
      <c r="DO2355" s="22"/>
      <c r="DP2355" s="22"/>
      <c r="DQ2355" s="24"/>
      <c r="DR2355" s="22"/>
      <c r="DS2355" s="22"/>
      <c r="DT2355" s="22"/>
      <c r="DU2355" s="22"/>
      <c r="DV2355" s="22"/>
      <c r="DW2355" s="22"/>
      <c r="DX2355" s="22"/>
      <c r="DY2355" s="22"/>
      <c r="DZ2355" s="22"/>
      <c r="EA2355" s="22"/>
      <c r="EB2355" s="22"/>
      <c r="EC2355" s="22"/>
      <c r="ED2355" s="22"/>
      <c r="EE2355" s="22"/>
      <c r="EF2355" s="22"/>
      <c r="EG2355" s="22"/>
      <c r="EH2355" s="22"/>
      <c r="EI2355" s="22"/>
      <c r="EJ2355" s="22"/>
      <c r="EK2355" s="22"/>
      <c r="EL2355" s="22"/>
      <c r="EM2355" s="22"/>
      <c r="EN2355" s="22"/>
      <c r="EO2355" s="22"/>
      <c r="EP2355" s="22"/>
      <c r="EQ2355" s="22"/>
      <c r="ER2355" s="22"/>
      <c r="ES2355" s="22"/>
      <c r="ET2355" s="22"/>
      <c r="EU2355" s="22"/>
      <c r="EV2355" s="22"/>
      <c r="EW2355" s="24"/>
      <c r="EX2355" s="22"/>
      <c r="EY2355" s="22"/>
      <c r="EZ2355" s="22"/>
      <c r="FA2355" s="22"/>
      <c r="FB2355" s="22"/>
      <c r="FC2355" s="22"/>
      <c r="FD2355" s="22"/>
      <c r="FE2355" s="22"/>
      <c r="FF2355" s="22"/>
      <c r="FG2355" s="22"/>
      <c r="FH2355" s="22"/>
      <c r="FI2355" s="22"/>
      <c r="FJ2355" s="22"/>
      <c r="FK2355" s="22"/>
      <c r="FL2355" s="22"/>
      <c r="FM2355" s="22"/>
      <c r="FN2355" s="22"/>
      <c r="FO2355" s="22"/>
      <c r="FP2355" s="22"/>
      <c r="FQ2355" s="22"/>
      <c r="FR2355" s="22"/>
      <c r="FS2355" s="22"/>
      <c r="FT2355" s="22"/>
      <c r="FU2355" s="22"/>
      <c r="FV2355" s="22"/>
      <c r="FW2355" s="22"/>
      <c r="FX2355" s="22"/>
      <c r="FY2355" s="22"/>
      <c r="FZ2355" s="22"/>
      <c r="GA2355" s="22"/>
      <c r="GB2355" s="22"/>
      <c r="GC2355" s="24"/>
      <c r="GD2355" s="22"/>
      <c r="GE2355" s="22"/>
      <c r="GF2355" s="22"/>
      <c r="GG2355" s="22"/>
      <c r="GH2355" s="22"/>
      <c r="GI2355" s="22"/>
      <c r="GJ2355" s="22"/>
      <c r="GK2355" s="22"/>
      <c r="GL2355" s="22"/>
      <c r="GM2355" s="22"/>
      <c r="GN2355" s="22"/>
      <c r="GO2355" s="22"/>
      <c r="GP2355" s="22"/>
      <c r="GQ2355" s="22"/>
      <c r="GR2355" s="22"/>
      <c r="GS2355" s="22"/>
      <c r="GT2355" s="22"/>
      <c r="GU2355" s="22"/>
      <c r="GV2355" s="22"/>
      <c r="GW2355" s="22"/>
      <c r="GX2355" s="22"/>
      <c r="GY2355" s="22"/>
      <c r="GZ2355" s="22"/>
      <c r="HA2355" s="22"/>
      <c r="HB2355" s="22"/>
      <c r="HC2355" s="22"/>
      <c r="HD2355" s="22"/>
      <c r="HE2355" s="22"/>
      <c r="HF2355" s="22"/>
      <c r="HG2355" s="22"/>
      <c r="HH2355" s="22"/>
      <c r="HI2355" s="24"/>
      <c r="HJ2355" s="22"/>
      <c r="HK2355" s="22"/>
      <c r="HL2355" s="22"/>
      <c r="HM2355" s="22"/>
      <c r="HN2355" s="22"/>
      <c r="HO2355" s="22"/>
      <c r="HP2355" s="22"/>
      <c r="HQ2355" s="22"/>
      <c r="HR2355" s="22"/>
      <c r="HS2355" s="22"/>
      <c r="HT2355" s="22"/>
      <c r="HU2355" s="22"/>
      <c r="HV2355" s="22"/>
      <c r="HW2355" s="22"/>
      <c r="HX2355" s="22"/>
      <c r="HY2355" s="22"/>
      <c r="HZ2355" s="22"/>
      <c r="IA2355" s="22"/>
      <c r="IB2355" s="22"/>
      <c r="IC2355" s="22"/>
      <c r="ID2355" s="22"/>
      <c r="IE2355" s="22"/>
      <c r="IF2355" s="22"/>
      <c r="IG2355" s="22"/>
      <c r="IH2355" s="22"/>
      <c r="II2355" s="22"/>
      <c r="IJ2355" s="22"/>
      <c r="IK2355" s="22"/>
      <c r="IL2355" s="22"/>
      <c r="IM2355" s="22"/>
      <c r="IN2355" s="22"/>
      <c r="IO2355" s="24"/>
      <c r="IP2355" s="22"/>
      <c r="IQ2355" s="22"/>
      <c r="IR2355" s="22"/>
      <c r="IS2355" s="22"/>
      <c r="IT2355" s="22"/>
      <c r="IU2355" s="22"/>
      <c r="IV2355" s="22"/>
      <c r="IW2355" s="22"/>
      <c r="IX2355" s="22"/>
      <c r="IY2355" s="22"/>
      <c r="IZ2355" s="22"/>
      <c r="JA2355" s="22"/>
      <c r="JB2355" s="22"/>
      <c r="JC2355" s="22"/>
      <c r="JD2355" s="22"/>
      <c r="JE2355" s="22"/>
      <c r="JF2355" s="22"/>
      <c r="JG2355" s="22"/>
      <c r="JH2355" s="22"/>
      <c r="JI2355" s="22"/>
      <c r="JJ2355" s="22"/>
      <c r="JK2355" s="22"/>
      <c r="JL2355" s="22"/>
      <c r="JM2355" s="22"/>
      <c r="JN2355" s="22"/>
      <c r="JO2355" s="22"/>
      <c r="JP2355" s="22"/>
      <c r="JQ2355" s="22"/>
      <c r="JR2355" s="22"/>
      <c r="JS2355" s="22"/>
      <c r="JT2355" s="22"/>
      <c r="JU2355" s="24"/>
      <c r="JV2355" s="22"/>
      <c r="JW2355" s="22"/>
      <c r="JX2355" s="22"/>
      <c r="JY2355" s="22"/>
      <c r="JZ2355" s="22"/>
      <c r="KA2355" s="22"/>
      <c r="KB2355" s="22"/>
      <c r="KC2355" s="22"/>
      <c r="KD2355" s="22"/>
      <c r="KE2355" s="22"/>
      <c r="KF2355" s="22"/>
      <c r="KG2355" s="22"/>
      <c r="KH2355" s="22"/>
      <c r="KI2355" s="22"/>
      <c r="KJ2355" s="22"/>
      <c r="KK2355" s="22"/>
      <c r="KL2355" s="22"/>
      <c r="KM2355" s="22"/>
      <c r="KN2355" s="22"/>
      <c r="KO2355" s="22"/>
      <c r="KP2355" s="22"/>
      <c r="KQ2355" s="22"/>
      <c r="KR2355" s="22"/>
      <c r="KS2355" s="22"/>
      <c r="KT2355" s="22"/>
      <c r="KU2355" s="22"/>
      <c r="KV2355" s="22"/>
      <c r="KW2355" s="22"/>
      <c r="KX2355" s="22"/>
      <c r="KY2355" s="22"/>
      <c r="KZ2355" s="22"/>
      <c r="LA2355" s="24"/>
      <c r="LB2355" s="22"/>
      <c r="LC2355" s="22"/>
      <c r="LD2355" s="22"/>
      <c r="LE2355" s="22"/>
      <c r="LF2355" s="22"/>
      <c r="LG2355" s="22"/>
      <c r="LH2355" s="22"/>
      <c r="LI2355" s="22"/>
      <c r="LJ2355" s="22"/>
      <c r="LK2355" s="22"/>
      <c r="LL2355" s="22"/>
      <c r="LM2355" s="22"/>
      <c r="LN2355" s="22"/>
      <c r="LO2355" s="22"/>
      <c r="LP2355" s="22"/>
      <c r="LQ2355" s="22"/>
      <c r="LR2355" s="22"/>
      <c r="LS2355" s="22"/>
      <c r="LT2355" s="22"/>
      <c r="LU2355" s="22"/>
      <c r="LV2355" s="22"/>
      <c r="LW2355" s="22"/>
      <c r="LX2355" s="22"/>
      <c r="LY2355" s="22"/>
      <c r="LZ2355" s="22"/>
      <c r="MA2355" s="22"/>
      <c r="MB2355" s="22"/>
      <c r="MC2355" s="22"/>
      <c r="MD2355" s="22"/>
      <c r="ME2355" s="22"/>
      <c r="MF2355" s="22"/>
      <c r="MG2355" s="24"/>
      <c r="MH2355" s="22"/>
      <c r="MI2355" s="22"/>
      <c r="MJ2355" s="22"/>
      <c r="MK2355" s="22"/>
      <c r="ML2355" s="22"/>
      <c r="MM2355" s="22"/>
      <c r="MN2355" s="22"/>
      <c r="MO2355" s="22"/>
      <c r="MP2355" s="22"/>
      <c r="MQ2355" s="22"/>
      <c r="MR2355" s="22"/>
      <c r="MS2355" s="22"/>
      <c r="MT2355" s="22"/>
      <c r="MU2355" s="22"/>
      <c r="MV2355" s="22"/>
      <c r="MW2355" s="22"/>
      <c r="MX2355" s="22"/>
      <c r="MY2355" s="22"/>
      <c r="MZ2355" s="22"/>
      <c r="NA2355" s="22"/>
      <c r="NB2355" s="22"/>
      <c r="NC2355" s="22"/>
      <c r="ND2355" s="22"/>
      <c r="NE2355" s="22"/>
      <c r="NF2355" s="22"/>
      <c r="NG2355" s="22"/>
      <c r="NH2355" s="22"/>
      <c r="NI2355" s="22"/>
      <c r="NJ2355" s="22"/>
      <c r="NK2355" s="22"/>
      <c r="NL2355" s="22"/>
      <c r="NM2355" s="24"/>
      <c r="NN2355" s="22"/>
      <c r="NO2355" s="22"/>
      <c r="NP2355" s="22"/>
      <c r="NQ2355" s="22"/>
      <c r="NR2355" s="22"/>
      <c r="NS2355" s="22"/>
      <c r="NT2355" s="22"/>
      <c r="NU2355" s="22"/>
      <c r="NV2355" s="22"/>
      <c r="NW2355" s="22"/>
      <c r="NX2355" s="22"/>
      <c r="NY2355" s="22"/>
      <c r="NZ2355" s="22"/>
      <c r="OA2355" s="22"/>
      <c r="OB2355" s="22"/>
      <c r="OC2355" s="22"/>
      <c r="OD2355" s="22"/>
      <c r="OE2355" s="22"/>
      <c r="OF2355" s="22"/>
      <c r="OG2355" s="22"/>
      <c r="OH2355" s="22"/>
      <c r="OI2355" s="22"/>
      <c r="OJ2355" s="22"/>
      <c r="OK2355" s="22"/>
      <c r="OL2355" s="22"/>
      <c r="OM2355" s="22"/>
      <c r="ON2355" s="22"/>
      <c r="OO2355" s="22"/>
      <c r="OP2355" s="22"/>
      <c r="OQ2355" s="22"/>
      <c r="OR2355" s="22"/>
    </row>
    <row r="2356" spans="1:408" ht="15" thickBot="1">
      <c r="A2356" s="1"/>
      <c r="B2356" s="12"/>
      <c r="C2356" s="12"/>
      <c r="D2356" s="22"/>
      <c r="E2356" s="54"/>
      <c r="F2356" s="54"/>
      <c r="G2356" s="54"/>
      <c r="H2356" s="55"/>
      <c r="I2356" s="22"/>
      <c r="J2356" s="56"/>
      <c r="K2356" s="81"/>
      <c r="L2356" s="57"/>
      <c r="M2356" s="57"/>
      <c r="N2356" s="55"/>
      <c r="O2356" s="58"/>
      <c r="P2356" s="58"/>
      <c r="Q2356" s="59"/>
      <c r="R2356" s="60"/>
      <c r="S2356" s="60"/>
      <c r="T2356" s="22"/>
      <c r="U2356" s="1"/>
      <c r="V2356" s="23"/>
      <c r="X2356" s="24"/>
      <c r="Y2356" s="24"/>
      <c r="Z2356" s="22"/>
      <c r="AA2356" s="22"/>
      <c r="AB2356" s="22"/>
      <c r="AC2356" s="22"/>
      <c r="AD2356" s="22"/>
      <c r="AE2356" s="22"/>
      <c r="AF2356" s="22"/>
      <c r="AG2356" s="22"/>
      <c r="AH2356" s="22"/>
      <c r="AI2356" s="22"/>
      <c r="AJ2356" s="22"/>
      <c r="AK2356" s="22"/>
      <c r="AL2356" s="22"/>
      <c r="AM2356" s="22"/>
      <c r="AN2356" s="22"/>
      <c r="AO2356" s="22"/>
      <c r="AP2356" s="22"/>
      <c r="AQ2356" s="22"/>
      <c r="AR2356" s="22"/>
      <c r="AS2356" s="22"/>
      <c r="AT2356" s="22"/>
      <c r="AU2356" s="22"/>
      <c r="AV2356" s="22"/>
      <c r="AW2356" s="22"/>
      <c r="AX2356" s="22"/>
      <c r="AY2356" s="22"/>
      <c r="AZ2356" s="22"/>
      <c r="BA2356" s="22"/>
      <c r="BB2356" s="22"/>
      <c r="BC2356" s="22"/>
      <c r="BD2356" s="22"/>
      <c r="BE2356" s="24"/>
      <c r="BF2356" s="22"/>
      <c r="BG2356" s="22"/>
      <c r="BH2356" s="22"/>
      <c r="BI2356" s="22"/>
      <c r="BJ2356" s="22"/>
      <c r="BK2356" s="22"/>
      <c r="BL2356" s="22"/>
      <c r="BM2356" s="22"/>
      <c r="BN2356" s="22"/>
      <c r="BO2356" s="22"/>
      <c r="BP2356" s="22"/>
      <c r="BQ2356" s="22"/>
      <c r="BR2356" s="22"/>
      <c r="BS2356" s="22"/>
      <c r="BT2356" s="22"/>
      <c r="BU2356" s="22"/>
      <c r="BV2356" s="22"/>
      <c r="BW2356" s="22"/>
      <c r="BX2356" s="22"/>
      <c r="BY2356" s="22"/>
      <c r="BZ2356" s="22"/>
      <c r="CA2356" s="22"/>
      <c r="CB2356" s="22"/>
      <c r="CC2356" s="22"/>
      <c r="CD2356" s="22"/>
      <c r="CE2356" s="22"/>
      <c r="CF2356" s="22"/>
      <c r="CG2356" s="22"/>
      <c r="CH2356" s="22"/>
      <c r="CI2356" s="22"/>
      <c r="CJ2356" s="22"/>
      <c r="CK2356" s="24"/>
      <c r="CL2356" s="22"/>
      <c r="CM2356" s="22"/>
      <c r="CN2356" s="22"/>
      <c r="CO2356" s="22"/>
      <c r="CP2356" s="22"/>
      <c r="CQ2356" s="22"/>
      <c r="CR2356" s="22"/>
      <c r="CS2356" s="22"/>
      <c r="CT2356" s="22"/>
      <c r="CU2356" s="22"/>
      <c r="CV2356" s="22"/>
      <c r="CW2356" s="22"/>
      <c r="CX2356" s="22"/>
      <c r="CY2356" s="22"/>
      <c r="CZ2356" s="22"/>
      <c r="DA2356" s="22"/>
      <c r="DB2356" s="22"/>
      <c r="DC2356" s="22"/>
      <c r="DD2356" s="22"/>
      <c r="DE2356" s="22"/>
      <c r="DF2356" s="22"/>
      <c r="DG2356" s="22"/>
      <c r="DH2356" s="22"/>
      <c r="DI2356" s="22"/>
      <c r="DJ2356" s="22"/>
      <c r="DK2356" s="22"/>
      <c r="DL2356" s="22"/>
      <c r="DM2356" s="22"/>
      <c r="DN2356" s="22"/>
      <c r="DO2356" s="22"/>
      <c r="DP2356" s="22"/>
      <c r="DQ2356" s="24"/>
      <c r="DR2356" s="22"/>
      <c r="DS2356" s="22"/>
      <c r="DT2356" s="22"/>
      <c r="DU2356" s="22"/>
      <c r="DV2356" s="22"/>
      <c r="DW2356" s="22"/>
      <c r="DX2356" s="22"/>
      <c r="DY2356" s="22"/>
      <c r="DZ2356" s="22"/>
      <c r="EA2356" s="22"/>
      <c r="EB2356" s="22"/>
      <c r="EC2356" s="22"/>
      <c r="ED2356" s="22"/>
      <c r="EE2356" s="22"/>
      <c r="EF2356" s="22"/>
      <c r="EG2356" s="22"/>
      <c r="EH2356" s="22"/>
      <c r="EI2356" s="22"/>
      <c r="EJ2356" s="22"/>
      <c r="EK2356" s="22"/>
      <c r="EL2356" s="22"/>
      <c r="EM2356" s="22"/>
      <c r="EN2356" s="22"/>
      <c r="EO2356" s="22"/>
      <c r="EP2356" s="22"/>
      <c r="EQ2356" s="22"/>
      <c r="ER2356" s="22"/>
      <c r="ES2356" s="22"/>
      <c r="ET2356" s="22"/>
      <c r="EU2356" s="22"/>
      <c r="EV2356" s="22"/>
      <c r="EW2356" s="24"/>
      <c r="EX2356" s="22"/>
      <c r="EY2356" s="22"/>
      <c r="EZ2356" s="22"/>
      <c r="FA2356" s="22"/>
      <c r="FB2356" s="22"/>
      <c r="FC2356" s="22"/>
      <c r="FD2356" s="22"/>
      <c r="FE2356" s="22"/>
      <c r="FF2356" s="22"/>
      <c r="FG2356" s="22"/>
      <c r="FH2356" s="22"/>
      <c r="FI2356" s="22"/>
      <c r="FJ2356" s="22"/>
      <c r="FK2356" s="22"/>
      <c r="FL2356" s="22"/>
      <c r="FM2356" s="22"/>
      <c r="FN2356" s="22"/>
      <c r="FO2356" s="22"/>
      <c r="FP2356" s="22"/>
      <c r="FQ2356" s="22"/>
      <c r="FR2356" s="22"/>
      <c r="FS2356" s="22"/>
      <c r="FT2356" s="22"/>
      <c r="FU2356" s="22"/>
      <c r="FV2356" s="22"/>
      <c r="FW2356" s="22"/>
      <c r="FX2356" s="22"/>
      <c r="FY2356" s="22"/>
      <c r="FZ2356" s="22"/>
      <c r="GA2356" s="22"/>
      <c r="GB2356" s="22"/>
      <c r="GC2356" s="24"/>
      <c r="GD2356" s="22"/>
      <c r="GE2356" s="22"/>
      <c r="GF2356" s="22"/>
      <c r="GG2356" s="22"/>
      <c r="GH2356" s="22"/>
      <c r="GI2356" s="22"/>
      <c r="GJ2356" s="22"/>
      <c r="GK2356" s="22"/>
      <c r="GL2356" s="22"/>
      <c r="GM2356" s="22"/>
      <c r="GN2356" s="22"/>
      <c r="GO2356" s="22"/>
      <c r="GP2356" s="22"/>
      <c r="GQ2356" s="22"/>
      <c r="GR2356" s="22"/>
      <c r="GS2356" s="22"/>
      <c r="GT2356" s="22"/>
      <c r="GU2356" s="22"/>
      <c r="GV2356" s="22"/>
      <c r="GW2356" s="22"/>
      <c r="GX2356" s="22"/>
      <c r="GY2356" s="22"/>
      <c r="GZ2356" s="22"/>
      <c r="HA2356" s="22"/>
      <c r="HB2356" s="22"/>
      <c r="HC2356" s="22"/>
      <c r="HD2356" s="22"/>
      <c r="HE2356" s="22"/>
      <c r="HF2356" s="22"/>
      <c r="HG2356" s="22"/>
      <c r="HH2356" s="22"/>
      <c r="HI2356" s="24"/>
      <c r="HJ2356" s="22"/>
      <c r="HK2356" s="22"/>
      <c r="HL2356" s="22"/>
      <c r="HM2356" s="22"/>
      <c r="HN2356" s="22"/>
      <c r="HO2356" s="22"/>
      <c r="HP2356" s="22"/>
      <c r="HQ2356" s="22"/>
      <c r="HR2356" s="22"/>
      <c r="HS2356" s="22"/>
      <c r="HT2356" s="22"/>
      <c r="HU2356" s="22"/>
      <c r="HV2356" s="22"/>
      <c r="HW2356" s="22"/>
      <c r="HX2356" s="22"/>
      <c r="HY2356" s="22"/>
      <c r="HZ2356" s="22"/>
      <c r="IA2356" s="22"/>
      <c r="IB2356" s="22"/>
      <c r="IC2356" s="22"/>
      <c r="ID2356" s="22"/>
      <c r="IE2356" s="22"/>
      <c r="IF2356" s="22"/>
      <c r="IG2356" s="22"/>
      <c r="IH2356" s="22"/>
      <c r="II2356" s="22"/>
      <c r="IJ2356" s="22"/>
      <c r="IK2356" s="22"/>
      <c r="IL2356" s="22"/>
      <c r="IM2356" s="22"/>
      <c r="IN2356" s="22"/>
      <c r="IO2356" s="24"/>
      <c r="IP2356" s="22"/>
      <c r="IQ2356" s="22"/>
      <c r="IR2356" s="22"/>
      <c r="IS2356" s="22"/>
      <c r="IT2356" s="22"/>
      <c r="IU2356" s="22"/>
      <c r="IV2356" s="22"/>
      <c r="IW2356" s="22"/>
      <c r="IX2356" s="22"/>
      <c r="IY2356" s="22"/>
      <c r="IZ2356" s="22"/>
      <c r="JA2356" s="22"/>
      <c r="JB2356" s="22"/>
      <c r="JC2356" s="22"/>
      <c r="JD2356" s="22"/>
      <c r="JE2356" s="22"/>
      <c r="JF2356" s="22"/>
      <c r="JG2356" s="22"/>
      <c r="JH2356" s="22"/>
      <c r="JI2356" s="22"/>
      <c r="JJ2356" s="22"/>
      <c r="JK2356" s="22"/>
      <c r="JL2356" s="22"/>
      <c r="JM2356" s="22"/>
      <c r="JN2356" s="22"/>
      <c r="JO2356" s="22"/>
      <c r="JP2356" s="22"/>
      <c r="JQ2356" s="22"/>
      <c r="JR2356" s="22"/>
      <c r="JS2356" s="22"/>
      <c r="JT2356" s="22"/>
      <c r="JU2356" s="24"/>
      <c r="JV2356" s="22"/>
      <c r="JW2356" s="22"/>
      <c r="JX2356" s="22"/>
      <c r="JY2356" s="22"/>
      <c r="JZ2356" s="22"/>
      <c r="KA2356" s="22"/>
      <c r="KB2356" s="22"/>
      <c r="KC2356" s="22"/>
      <c r="KD2356" s="22"/>
      <c r="KE2356" s="22"/>
      <c r="KF2356" s="22"/>
      <c r="KG2356" s="22"/>
      <c r="KH2356" s="22"/>
      <c r="KI2356" s="22"/>
      <c r="KJ2356" s="22"/>
      <c r="KK2356" s="22"/>
      <c r="KL2356" s="22"/>
      <c r="KM2356" s="22"/>
      <c r="KN2356" s="22"/>
      <c r="KO2356" s="22"/>
      <c r="KP2356" s="22"/>
      <c r="KQ2356" s="22"/>
      <c r="KR2356" s="22"/>
      <c r="KS2356" s="22"/>
      <c r="KT2356" s="22"/>
      <c r="KU2356" s="22"/>
      <c r="KV2356" s="22"/>
      <c r="KW2356" s="22"/>
      <c r="KX2356" s="22"/>
      <c r="KY2356" s="22"/>
      <c r="KZ2356" s="22"/>
      <c r="LA2356" s="24"/>
      <c r="LB2356" s="22"/>
      <c r="LC2356" s="22"/>
      <c r="LD2356" s="22"/>
      <c r="LE2356" s="22"/>
      <c r="LF2356" s="22"/>
      <c r="LG2356" s="22"/>
      <c r="LH2356" s="22"/>
      <c r="LI2356" s="22"/>
      <c r="LJ2356" s="22"/>
      <c r="LK2356" s="22"/>
      <c r="LL2356" s="22"/>
      <c r="LM2356" s="22"/>
      <c r="LN2356" s="22"/>
      <c r="LO2356" s="22"/>
      <c r="LP2356" s="22"/>
      <c r="LQ2356" s="22"/>
      <c r="LR2356" s="22"/>
      <c r="LS2356" s="22"/>
      <c r="LT2356" s="22"/>
      <c r="LU2356" s="22"/>
      <c r="LV2356" s="22"/>
      <c r="LW2356" s="22"/>
      <c r="LX2356" s="22"/>
      <c r="LY2356" s="22"/>
      <c r="LZ2356" s="22"/>
      <c r="MA2356" s="22"/>
      <c r="MB2356" s="22"/>
      <c r="MC2356" s="22"/>
      <c r="MD2356" s="22"/>
      <c r="ME2356" s="22"/>
      <c r="MF2356" s="22"/>
      <c r="MG2356" s="24"/>
      <c r="MH2356" s="22"/>
      <c r="MI2356" s="22"/>
      <c r="MJ2356" s="22"/>
      <c r="MK2356" s="22"/>
      <c r="ML2356" s="22"/>
      <c r="MM2356" s="22"/>
      <c r="MN2356" s="22"/>
      <c r="MO2356" s="22"/>
      <c r="MP2356" s="22"/>
      <c r="MQ2356" s="22"/>
      <c r="MR2356" s="22"/>
      <c r="MS2356" s="22"/>
      <c r="MT2356" s="22"/>
      <c r="MU2356" s="22"/>
      <c r="MV2356" s="22"/>
      <c r="MW2356" s="22"/>
      <c r="MX2356" s="22"/>
      <c r="MY2356" s="22"/>
      <c r="MZ2356" s="22"/>
      <c r="NA2356" s="22"/>
      <c r="NB2356" s="22"/>
      <c r="NC2356" s="22"/>
      <c r="ND2356" s="22"/>
      <c r="NE2356" s="22"/>
      <c r="NF2356" s="22"/>
      <c r="NG2356" s="22"/>
      <c r="NH2356" s="22"/>
      <c r="NI2356" s="22"/>
      <c r="NJ2356" s="22"/>
      <c r="NK2356" s="22"/>
      <c r="NL2356" s="22"/>
      <c r="NM2356" s="24"/>
      <c r="NN2356" s="22"/>
      <c r="NO2356" s="22"/>
      <c r="NP2356" s="22"/>
      <c r="NQ2356" s="22"/>
      <c r="NR2356" s="22"/>
      <c r="NS2356" s="22"/>
      <c r="NT2356" s="22"/>
      <c r="NU2356" s="22"/>
      <c r="NV2356" s="22"/>
      <c r="NW2356" s="22"/>
      <c r="NX2356" s="22"/>
      <c r="NY2356" s="22"/>
      <c r="NZ2356" s="22"/>
      <c r="OA2356" s="22"/>
      <c r="OB2356" s="22"/>
      <c r="OC2356" s="22"/>
      <c r="OD2356" s="22"/>
      <c r="OE2356" s="22"/>
      <c r="OF2356" s="22"/>
      <c r="OG2356" s="22"/>
      <c r="OH2356" s="22"/>
      <c r="OI2356" s="22"/>
      <c r="OJ2356" s="22"/>
      <c r="OK2356" s="22"/>
      <c r="OL2356" s="22"/>
      <c r="OM2356" s="22"/>
      <c r="ON2356" s="22"/>
      <c r="OO2356" s="22"/>
      <c r="OP2356" s="22"/>
      <c r="OQ2356" s="22"/>
      <c r="OR2356" s="22"/>
    </row>
    <row r="2357" spans="1:408" ht="15" thickBot="1">
      <c r="A2357" s="1"/>
      <c r="B2357" s="12"/>
      <c r="C2357" s="12"/>
      <c r="D2357" s="22"/>
      <c r="E2357" s="54"/>
      <c r="F2357" s="54"/>
      <c r="G2357" s="54"/>
      <c r="H2357" s="55"/>
      <c r="I2357" s="22"/>
      <c r="J2357" s="56"/>
      <c r="K2357" s="80"/>
      <c r="L2357" s="57"/>
      <c r="M2357" s="57"/>
      <c r="N2357" s="55"/>
      <c r="O2357" s="58"/>
      <c r="P2357" s="58"/>
      <c r="Q2357" s="59"/>
      <c r="R2357" s="60"/>
      <c r="S2357" s="60"/>
      <c r="T2357" s="22"/>
      <c r="U2357" s="1"/>
      <c r="V2357" s="23"/>
      <c r="X2357" s="24"/>
      <c r="Y2357" s="24"/>
      <c r="Z2357" s="22"/>
      <c r="AA2357" s="22"/>
      <c r="AB2357" s="22"/>
      <c r="AC2357" s="22"/>
      <c r="AD2357" s="22"/>
      <c r="AE2357" s="22"/>
      <c r="AF2357" s="22"/>
      <c r="AG2357" s="22"/>
      <c r="AH2357" s="22"/>
      <c r="AI2357" s="22"/>
      <c r="AJ2357" s="22"/>
      <c r="AK2357" s="22"/>
      <c r="AL2357" s="22"/>
      <c r="AM2357" s="22"/>
      <c r="AN2357" s="22"/>
      <c r="AO2357" s="22"/>
      <c r="AP2357" s="22"/>
      <c r="AQ2357" s="22"/>
      <c r="AR2357" s="22"/>
      <c r="AS2357" s="22"/>
      <c r="AT2357" s="22"/>
      <c r="AU2357" s="22"/>
      <c r="AV2357" s="22"/>
      <c r="AW2357" s="22"/>
      <c r="AX2357" s="22"/>
      <c r="AY2357" s="22"/>
      <c r="AZ2357" s="22"/>
      <c r="BA2357" s="22"/>
      <c r="BB2357" s="22"/>
      <c r="BC2357" s="22"/>
      <c r="BD2357" s="22"/>
      <c r="BE2357" s="24"/>
      <c r="BF2357" s="22"/>
      <c r="BG2357" s="22"/>
      <c r="BH2357" s="22"/>
      <c r="BI2357" s="22"/>
      <c r="BJ2357" s="22"/>
      <c r="BK2357" s="22"/>
      <c r="BL2357" s="22"/>
      <c r="BM2357" s="22"/>
      <c r="BN2357" s="22"/>
      <c r="BO2357" s="22"/>
      <c r="BP2357" s="22"/>
      <c r="BQ2357" s="22"/>
      <c r="BR2357" s="22"/>
      <c r="BS2357" s="22"/>
      <c r="BT2357" s="22"/>
      <c r="BU2357" s="22"/>
      <c r="BV2357" s="22"/>
      <c r="BW2357" s="22"/>
      <c r="BX2357" s="22"/>
      <c r="BY2357" s="22"/>
      <c r="BZ2357" s="22"/>
      <c r="CA2357" s="22"/>
      <c r="CB2357" s="22"/>
      <c r="CC2357" s="22"/>
      <c r="CD2357" s="22"/>
      <c r="CE2357" s="22"/>
      <c r="CF2357" s="22"/>
      <c r="CG2357" s="22"/>
      <c r="CH2357" s="22"/>
      <c r="CI2357" s="22"/>
      <c r="CJ2357" s="22"/>
      <c r="CK2357" s="24"/>
      <c r="CL2357" s="22"/>
      <c r="CM2357" s="22"/>
      <c r="CN2357" s="22"/>
      <c r="CO2357" s="22"/>
      <c r="CP2357" s="22"/>
      <c r="CQ2357" s="22"/>
      <c r="CR2357" s="22"/>
      <c r="CS2357" s="22"/>
      <c r="CT2357" s="22"/>
      <c r="CU2357" s="22"/>
      <c r="CV2357" s="22"/>
      <c r="CW2357" s="22"/>
      <c r="CX2357" s="22"/>
      <c r="CY2357" s="22"/>
      <c r="CZ2357" s="22"/>
      <c r="DA2357" s="22"/>
      <c r="DB2357" s="22"/>
      <c r="DC2357" s="22"/>
      <c r="DD2357" s="22"/>
      <c r="DE2357" s="22"/>
      <c r="DF2357" s="22"/>
      <c r="DG2357" s="22"/>
      <c r="DH2357" s="22"/>
      <c r="DI2357" s="22"/>
      <c r="DJ2357" s="22"/>
      <c r="DK2357" s="22"/>
      <c r="DL2357" s="22"/>
      <c r="DM2357" s="22"/>
      <c r="DN2357" s="22"/>
      <c r="DO2357" s="22"/>
      <c r="DP2357" s="22"/>
      <c r="DQ2357" s="24"/>
      <c r="DR2357" s="22"/>
      <c r="DS2357" s="22"/>
      <c r="DT2357" s="22"/>
      <c r="DU2357" s="22"/>
      <c r="DV2357" s="22"/>
      <c r="DW2357" s="22"/>
      <c r="DX2357" s="22"/>
      <c r="DY2357" s="22"/>
      <c r="DZ2357" s="22"/>
      <c r="EA2357" s="22"/>
      <c r="EB2357" s="22"/>
      <c r="EC2357" s="22"/>
      <c r="ED2357" s="22"/>
      <c r="EE2357" s="22"/>
      <c r="EF2357" s="22"/>
      <c r="EG2357" s="22"/>
      <c r="EH2357" s="22"/>
      <c r="EI2357" s="22"/>
      <c r="EJ2357" s="22"/>
      <c r="EK2357" s="22"/>
      <c r="EL2357" s="22"/>
      <c r="EM2357" s="22"/>
      <c r="EN2357" s="22"/>
      <c r="EO2357" s="22"/>
      <c r="EP2357" s="22"/>
      <c r="EQ2357" s="22"/>
      <c r="ER2357" s="22"/>
      <c r="ES2357" s="22"/>
      <c r="ET2357" s="22"/>
      <c r="EU2357" s="22"/>
      <c r="EV2357" s="22"/>
      <c r="EW2357" s="24"/>
      <c r="EX2357" s="22"/>
      <c r="EY2357" s="22"/>
      <c r="EZ2357" s="22"/>
      <c r="FA2357" s="22"/>
      <c r="FB2357" s="22"/>
      <c r="FC2357" s="22"/>
      <c r="FD2357" s="22"/>
      <c r="FE2357" s="22"/>
      <c r="FF2357" s="22"/>
      <c r="FG2357" s="22"/>
      <c r="FH2357" s="22"/>
      <c r="FI2357" s="22"/>
      <c r="FJ2357" s="22"/>
      <c r="FK2357" s="22"/>
      <c r="FL2357" s="22"/>
      <c r="FM2357" s="22"/>
      <c r="FN2357" s="22"/>
      <c r="FO2357" s="22"/>
      <c r="FP2357" s="22"/>
      <c r="FQ2357" s="22"/>
      <c r="FR2357" s="22"/>
      <c r="FS2357" s="22"/>
      <c r="FT2357" s="22"/>
      <c r="FU2357" s="22"/>
      <c r="FV2357" s="22"/>
      <c r="FW2357" s="22"/>
      <c r="FX2357" s="22"/>
      <c r="FY2357" s="22"/>
      <c r="FZ2357" s="22"/>
      <c r="GA2357" s="22"/>
      <c r="GB2357" s="22"/>
      <c r="GC2357" s="24"/>
      <c r="GD2357" s="22"/>
      <c r="GE2357" s="22"/>
      <c r="GF2357" s="22"/>
      <c r="GG2357" s="22"/>
      <c r="GH2357" s="22"/>
      <c r="GI2357" s="22"/>
      <c r="GJ2357" s="22"/>
      <c r="GK2357" s="22"/>
      <c r="GL2357" s="22"/>
      <c r="GM2357" s="22"/>
      <c r="GN2357" s="22"/>
      <c r="GO2357" s="22"/>
      <c r="GP2357" s="22"/>
      <c r="GQ2357" s="22"/>
      <c r="GR2357" s="22"/>
      <c r="GS2357" s="22"/>
      <c r="GT2357" s="22"/>
      <c r="GU2357" s="22"/>
      <c r="GV2357" s="22"/>
      <c r="GW2357" s="22"/>
      <c r="GX2357" s="22"/>
      <c r="GY2357" s="22"/>
      <c r="GZ2357" s="22"/>
      <c r="HA2357" s="22"/>
      <c r="HB2357" s="22"/>
      <c r="HC2357" s="22"/>
      <c r="HD2357" s="22"/>
      <c r="HE2357" s="22"/>
      <c r="HF2357" s="22"/>
      <c r="HG2357" s="22"/>
      <c r="HH2357" s="22"/>
      <c r="HI2357" s="24"/>
      <c r="HJ2357" s="22"/>
      <c r="HK2357" s="22"/>
      <c r="HL2357" s="22"/>
      <c r="HM2357" s="22"/>
      <c r="HN2357" s="22"/>
      <c r="HO2357" s="22"/>
      <c r="HP2357" s="22"/>
      <c r="HQ2357" s="22"/>
      <c r="HR2357" s="22"/>
      <c r="HS2357" s="22"/>
      <c r="HT2357" s="22"/>
      <c r="HU2357" s="22"/>
      <c r="HV2357" s="22"/>
      <c r="HW2357" s="22"/>
      <c r="HX2357" s="22"/>
      <c r="HY2357" s="22"/>
      <c r="HZ2357" s="22"/>
      <c r="IA2357" s="22"/>
      <c r="IB2357" s="22"/>
      <c r="IC2357" s="22"/>
      <c r="ID2357" s="22"/>
      <c r="IE2357" s="22"/>
      <c r="IF2357" s="22"/>
      <c r="IG2357" s="22"/>
      <c r="IH2357" s="22"/>
      <c r="II2357" s="22"/>
      <c r="IJ2357" s="22"/>
      <c r="IK2357" s="22"/>
      <c r="IL2357" s="22"/>
      <c r="IM2357" s="22"/>
      <c r="IN2357" s="22"/>
      <c r="IO2357" s="24"/>
      <c r="IP2357" s="22"/>
      <c r="IQ2357" s="22"/>
      <c r="IR2357" s="22"/>
      <c r="IS2357" s="22"/>
      <c r="IT2357" s="22"/>
      <c r="IU2357" s="22"/>
      <c r="IV2357" s="22"/>
      <c r="IW2357" s="22"/>
      <c r="IX2357" s="22"/>
      <c r="IY2357" s="22"/>
      <c r="IZ2357" s="22"/>
      <c r="JA2357" s="22"/>
      <c r="JB2357" s="22"/>
      <c r="JC2357" s="22"/>
      <c r="JD2357" s="22"/>
      <c r="JE2357" s="22"/>
      <c r="JF2357" s="22"/>
      <c r="JG2357" s="22"/>
      <c r="JH2357" s="22"/>
      <c r="JI2357" s="22"/>
      <c r="JJ2357" s="22"/>
      <c r="JK2357" s="22"/>
      <c r="JL2357" s="22"/>
      <c r="JM2357" s="22"/>
      <c r="JN2357" s="22"/>
      <c r="JO2357" s="22"/>
      <c r="JP2357" s="22"/>
      <c r="JQ2357" s="22"/>
      <c r="JR2357" s="22"/>
      <c r="JS2357" s="22"/>
      <c r="JT2357" s="22"/>
      <c r="JU2357" s="24"/>
      <c r="JV2357" s="22"/>
      <c r="JW2357" s="22"/>
      <c r="JX2357" s="22"/>
      <c r="JY2357" s="22"/>
      <c r="JZ2357" s="22"/>
      <c r="KA2357" s="22"/>
      <c r="KB2357" s="22"/>
      <c r="KC2357" s="22"/>
      <c r="KD2357" s="22"/>
      <c r="KE2357" s="22"/>
      <c r="KF2357" s="22"/>
      <c r="KG2357" s="22"/>
      <c r="KH2357" s="22"/>
      <c r="KI2357" s="22"/>
      <c r="KJ2357" s="22"/>
      <c r="KK2357" s="22"/>
      <c r="KL2357" s="22"/>
      <c r="KM2357" s="22"/>
      <c r="KN2357" s="22"/>
      <c r="KO2357" s="22"/>
      <c r="KP2357" s="22"/>
      <c r="KQ2357" s="22"/>
      <c r="KR2357" s="22"/>
      <c r="KS2357" s="22"/>
      <c r="KT2357" s="22"/>
      <c r="KU2357" s="22"/>
      <c r="KV2357" s="22"/>
      <c r="KW2357" s="22"/>
      <c r="KX2357" s="22"/>
      <c r="KY2357" s="22"/>
      <c r="KZ2357" s="22"/>
      <c r="LA2357" s="24"/>
      <c r="LB2357" s="22"/>
      <c r="LC2357" s="22"/>
      <c r="LD2357" s="22"/>
      <c r="LE2357" s="22"/>
      <c r="LF2357" s="22"/>
      <c r="LG2357" s="22"/>
      <c r="LH2357" s="22"/>
      <c r="LI2357" s="22"/>
      <c r="LJ2357" s="22"/>
      <c r="LK2357" s="22"/>
      <c r="LL2357" s="22"/>
      <c r="LM2357" s="22"/>
      <c r="LN2357" s="22"/>
      <c r="LO2357" s="22"/>
      <c r="LP2357" s="22"/>
      <c r="LQ2357" s="22"/>
      <c r="LR2357" s="22"/>
      <c r="LS2357" s="22"/>
      <c r="LT2357" s="22"/>
      <c r="LU2357" s="22"/>
      <c r="LV2357" s="22"/>
      <c r="LW2357" s="22"/>
      <c r="LX2357" s="22"/>
      <c r="LY2357" s="22"/>
      <c r="LZ2357" s="22"/>
      <c r="MA2357" s="22"/>
      <c r="MB2357" s="22"/>
      <c r="MC2357" s="22"/>
      <c r="MD2357" s="22"/>
      <c r="ME2357" s="22"/>
      <c r="MF2357" s="22"/>
      <c r="MG2357" s="24"/>
      <c r="MH2357" s="22"/>
      <c r="MI2357" s="22"/>
      <c r="MJ2357" s="22"/>
      <c r="MK2357" s="22"/>
      <c r="ML2357" s="22"/>
      <c r="MM2357" s="22"/>
      <c r="MN2357" s="22"/>
      <c r="MO2357" s="22"/>
      <c r="MP2357" s="22"/>
      <c r="MQ2357" s="22"/>
      <c r="MR2357" s="22"/>
      <c r="MS2357" s="22"/>
      <c r="MT2357" s="22"/>
      <c r="MU2357" s="22"/>
      <c r="MV2357" s="22"/>
      <c r="MW2357" s="22"/>
      <c r="MX2357" s="22"/>
      <c r="MY2357" s="22"/>
      <c r="MZ2357" s="22"/>
      <c r="NA2357" s="22"/>
      <c r="NB2357" s="22"/>
      <c r="NC2357" s="22"/>
      <c r="ND2357" s="22"/>
      <c r="NE2357" s="22"/>
      <c r="NF2357" s="22"/>
      <c r="NG2357" s="22"/>
      <c r="NH2357" s="22"/>
      <c r="NI2357" s="22"/>
      <c r="NJ2357" s="22"/>
      <c r="NK2357" s="22"/>
      <c r="NL2357" s="22"/>
      <c r="NM2357" s="24"/>
      <c r="NN2357" s="22"/>
      <c r="NO2357" s="22"/>
      <c r="NP2357" s="22"/>
      <c r="NQ2357" s="22"/>
      <c r="NR2357" s="22"/>
      <c r="NS2357" s="22"/>
      <c r="NT2357" s="22"/>
      <c r="NU2357" s="22"/>
      <c r="NV2357" s="22"/>
      <c r="NW2357" s="22"/>
      <c r="NX2357" s="22"/>
      <c r="NY2357" s="22"/>
      <c r="NZ2357" s="22"/>
      <c r="OA2357" s="22"/>
      <c r="OB2357" s="22"/>
      <c r="OC2357" s="22"/>
      <c r="OD2357" s="22"/>
      <c r="OE2357" s="22"/>
      <c r="OF2357" s="22"/>
      <c r="OG2357" s="22"/>
      <c r="OH2357" s="22"/>
      <c r="OI2357" s="22"/>
      <c r="OJ2357" s="22"/>
      <c r="OK2357" s="22"/>
      <c r="OL2357" s="22"/>
      <c r="OM2357" s="22"/>
      <c r="ON2357" s="22"/>
      <c r="OO2357" s="22"/>
      <c r="OP2357" s="22"/>
      <c r="OQ2357" s="22"/>
      <c r="OR2357" s="22"/>
    </row>
    <row r="2358" spans="1:408" ht="15" thickBot="1">
      <c r="A2358" s="1"/>
      <c r="B2358" s="12"/>
      <c r="C2358" s="12"/>
      <c r="D2358" s="22"/>
      <c r="E2358" s="54"/>
      <c r="F2358" s="54"/>
      <c r="G2358" s="54"/>
      <c r="H2358" s="55"/>
      <c r="I2358" s="22"/>
      <c r="J2358" s="56"/>
      <c r="K2358" s="81"/>
      <c r="L2358" s="57"/>
      <c r="M2358" s="57"/>
      <c r="N2358" s="55"/>
      <c r="O2358" s="58"/>
      <c r="P2358" s="58"/>
      <c r="Q2358" s="59"/>
      <c r="R2358" s="60"/>
      <c r="S2358" s="60"/>
      <c r="T2358" s="22"/>
      <c r="U2358" s="1"/>
      <c r="V2358" s="23"/>
      <c r="X2358" s="24"/>
      <c r="Y2358" s="24"/>
      <c r="Z2358" s="22"/>
      <c r="AA2358" s="22"/>
      <c r="AB2358" s="22"/>
      <c r="AC2358" s="22"/>
      <c r="AD2358" s="22"/>
      <c r="AE2358" s="22"/>
      <c r="AF2358" s="22"/>
      <c r="AG2358" s="22"/>
      <c r="AH2358" s="22"/>
      <c r="AI2358" s="22"/>
      <c r="AJ2358" s="22"/>
      <c r="AK2358" s="22"/>
      <c r="AL2358" s="22"/>
      <c r="AM2358" s="22"/>
      <c r="AN2358" s="22"/>
      <c r="AO2358" s="22"/>
      <c r="AP2358" s="22"/>
      <c r="AQ2358" s="22"/>
      <c r="AR2358" s="22"/>
      <c r="AS2358" s="22"/>
      <c r="AT2358" s="22"/>
      <c r="AU2358" s="22"/>
      <c r="AV2358" s="22"/>
      <c r="AW2358" s="22"/>
      <c r="AX2358" s="22"/>
      <c r="AY2358" s="22"/>
      <c r="AZ2358" s="22"/>
      <c r="BA2358" s="22"/>
      <c r="BB2358" s="22"/>
      <c r="BC2358" s="22"/>
      <c r="BD2358" s="22"/>
      <c r="BE2358" s="24"/>
      <c r="BF2358" s="22"/>
      <c r="BG2358" s="22"/>
      <c r="BH2358" s="22"/>
      <c r="BI2358" s="22"/>
      <c r="BJ2358" s="22"/>
      <c r="BK2358" s="22"/>
      <c r="BL2358" s="22"/>
      <c r="BM2358" s="22"/>
      <c r="BN2358" s="22"/>
      <c r="BO2358" s="22"/>
      <c r="BP2358" s="22"/>
      <c r="BQ2358" s="22"/>
      <c r="BR2358" s="22"/>
      <c r="BS2358" s="22"/>
      <c r="BT2358" s="22"/>
      <c r="BU2358" s="22"/>
      <c r="BV2358" s="22"/>
      <c r="BW2358" s="22"/>
      <c r="BX2358" s="22"/>
      <c r="BY2358" s="22"/>
      <c r="BZ2358" s="22"/>
      <c r="CA2358" s="22"/>
      <c r="CB2358" s="22"/>
      <c r="CC2358" s="22"/>
      <c r="CD2358" s="22"/>
      <c r="CE2358" s="22"/>
      <c r="CF2358" s="22"/>
      <c r="CG2358" s="22"/>
      <c r="CH2358" s="22"/>
      <c r="CI2358" s="22"/>
      <c r="CJ2358" s="22"/>
      <c r="CK2358" s="24"/>
      <c r="CL2358" s="22"/>
      <c r="CM2358" s="22"/>
      <c r="CN2358" s="22"/>
      <c r="CO2358" s="22"/>
      <c r="CP2358" s="22"/>
      <c r="CQ2358" s="22"/>
      <c r="CR2358" s="22"/>
      <c r="CS2358" s="22"/>
      <c r="CT2358" s="22"/>
      <c r="CU2358" s="22"/>
      <c r="CV2358" s="22"/>
      <c r="CW2358" s="22"/>
      <c r="CX2358" s="22"/>
      <c r="CY2358" s="22"/>
      <c r="CZ2358" s="22"/>
      <c r="DA2358" s="22"/>
      <c r="DB2358" s="22"/>
      <c r="DC2358" s="22"/>
      <c r="DD2358" s="22"/>
      <c r="DE2358" s="22"/>
      <c r="DF2358" s="22"/>
      <c r="DG2358" s="22"/>
      <c r="DH2358" s="22"/>
      <c r="DI2358" s="22"/>
      <c r="DJ2358" s="22"/>
      <c r="DK2358" s="22"/>
      <c r="DL2358" s="22"/>
      <c r="DM2358" s="22"/>
      <c r="DN2358" s="22"/>
      <c r="DO2358" s="22"/>
      <c r="DP2358" s="22"/>
      <c r="DQ2358" s="24"/>
      <c r="DR2358" s="22"/>
      <c r="DS2358" s="22"/>
      <c r="DT2358" s="22"/>
      <c r="DU2358" s="22"/>
      <c r="DV2358" s="22"/>
      <c r="DW2358" s="22"/>
      <c r="DX2358" s="22"/>
      <c r="DY2358" s="22"/>
      <c r="DZ2358" s="22"/>
      <c r="EA2358" s="22"/>
      <c r="EB2358" s="22"/>
      <c r="EC2358" s="22"/>
      <c r="ED2358" s="22"/>
      <c r="EE2358" s="22"/>
      <c r="EF2358" s="22"/>
      <c r="EG2358" s="22"/>
      <c r="EH2358" s="22"/>
      <c r="EI2358" s="22"/>
      <c r="EJ2358" s="22"/>
      <c r="EK2358" s="22"/>
      <c r="EL2358" s="22"/>
      <c r="EM2358" s="22"/>
      <c r="EN2358" s="22"/>
      <c r="EO2358" s="22"/>
      <c r="EP2358" s="22"/>
      <c r="EQ2358" s="22"/>
      <c r="ER2358" s="22"/>
      <c r="ES2358" s="22"/>
      <c r="ET2358" s="22"/>
      <c r="EU2358" s="22"/>
      <c r="EV2358" s="22"/>
      <c r="EW2358" s="24"/>
      <c r="EX2358" s="22"/>
      <c r="EY2358" s="22"/>
      <c r="EZ2358" s="22"/>
      <c r="FA2358" s="22"/>
      <c r="FB2358" s="22"/>
      <c r="FC2358" s="22"/>
      <c r="FD2358" s="22"/>
      <c r="FE2358" s="22"/>
      <c r="FF2358" s="22"/>
      <c r="FG2358" s="22"/>
      <c r="FH2358" s="22"/>
      <c r="FI2358" s="22"/>
      <c r="FJ2358" s="22"/>
      <c r="FK2358" s="22"/>
      <c r="FL2358" s="22"/>
      <c r="FM2358" s="22"/>
      <c r="FN2358" s="22"/>
      <c r="FO2358" s="22"/>
      <c r="FP2358" s="22"/>
      <c r="FQ2358" s="22"/>
      <c r="FR2358" s="22"/>
      <c r="FS2358" s="22"/>
      <c r="FT2358" s="22"/>
      <c r="FU2358" s="22"/>
      <c r="FV2358" s="22"/>
      <c r="FW2358" s="22"/>
      <c r="FX2358" s="22"/>
      <c r="FY2358" s="22"/>
      <c r="FZ2358" s="22"/>
      <c r="GA2358" s="22"/>
      <c r="GB2358" s="22"/>
      <c r="GC2358" s="24"/>
      <c r="GD2358" s="22"/>
      <c r="GE2358" s="22"/>
      <c r="GF2358" s="22"/>
      <c r="GG2358" s="22"/>
      <c r="GH2358" s="22"/>
      <c r="GI2358" s="22"/>
      <c r="GJ2358" s="22"/>
      <c r="GK2358" s="22"/>
      <c r="GL2358" s="22"/>
      <c r="GM2358" s="22"/>
      <c r="GN2358" s="22"/>
      <c r="GO2358" s="22"/>
      <c r="GP2358" s="22"/>
      <c r="GQ2358" s="22"/>
      <c r="GR2358" s="22"/>
      <c r="GS2358" s="22"/>
      <c r="GT2358" s="22"/>
      <c r="GU2358" s="22"/>
      <c r="GV2358" s="22"/>
      <c r="GW2358" s="22"/>
      <c r="GX2358" s="22"/>
      <c r="GY2358" s="22"/>
      <c r="GZ2358" s="22"/>
      <c r="HA2358" s="22"/>
      <c r="HB2358" s="22"/>
      <c r="HC2358" s="22"/>
      <c r="HD2358" s="22"/>
      <c r="HE2358" s="22"/>
      <c r="HF2358" s="22"/>
      <c r="HG2358" s="22"/>
      <c r="HH2358" s="22"/>
      <c r="HI2358" s="24"/>
      <c r="HJ2358" s="22"/>
      <c r="HK2358" s="22"/>
      <c r="HL2358" s="22"/>
      <c r="HM2358" s="22"/>
      <c r="HN2358" s="22"/>
      <c r="HO2358" s="22"/>
      <c r="HP2358" s="22"/>
      <c r="HQ2358" s="22"/>
      <c r="HR2358" s="22"/>
      <c r="HS2358" s="22"/>
      <c r="HT2358" s="22"/>
      <c r="HU2358" s="22"/>
      <c r="HV2358" s="22"/>
      <c r="HW2358" s="22"/>
      <c r="HX2358" s="22"/>
      <c r="HY2358" s="22"/>
      <c r="HZ2358" s="22"/>
      <c r="IA2358" s="22"/>
      <c r="IB2358" s="22"/>
      <c r="IC2358" s="22"/>
      <c r="ID2358" s="22"/>
      <c r="IE2358" s="22"/>
      <c r="IF2358" s="22"/>
      <c r="IG2358" s="22"/>
      <c r="IH2358" s="22"/>
      <c r="II2358" s="22"/>
      <c r="IJ2358" s="22"/>
      <c r="IK2358" s="22"/>
      <c r="IL2358" s="22"/>
      <c r="IM2358" s="22"/>
      <c r="IN2358" s="22"/>
      <c r="IO2358" s="24"/>
      <c r="IP2358" s="22"/>
      <c r="IQ2358" s="22"/>
      <c r="IR2358" s="22"/>
      <c r="IS2358" s="22"/>
      <c r="IT2358" s="22"/>
      <c r="IU2358" s="22"/>
      <c r="IV2358" s="22"/>
      <c r="IW2358" s="22"/>
      <c r="IX2358" s="22"/>
      <c r="IY2358" s="22"/>
      <c r="IZ2358" s="22"/>
      <c r="JA2358" s="22"/>
      <c r="JB2358" s="22"/>
      <c r="JC2358" s="22"/>
      <c r="JD2358" s="22"/>
      <c r="JE2358" s="22"/>
      <c r="JF2358" s="22"/>
      <c r="JG2358" s="22"/>
      <c r="JH2358" s="22"/>
      <c r="JI2358" s="22"/>
      <c r="JJ2358" s="22"/>
      <c r="JK2358" s="22"/>
      <c r="JL2358" s="22"/>
      <c r="JM2358" s="22"/>
      <c r="JN2358" s="22"/>
      <c r="JO2358" s="22"/>
      <c r="JP2358" s="22"/>
      <c r="JQ2358" s="22"/>
      <c r="JR2358" s="22"/>
      <c r="JS2358" s="22"/>
      <c r="JT2358" s="22"/>
      <c r="JU2358" s="24"/>
      <c r="JV2358" s="22"/>
      <c r="JW2358" s="22"/>
      <c r="JX2358" s="22"/>
      <c r="JY2358" s="22"/>
      <c r="JZ2358" s="22"/>
      <c r="KA2358" s="22"/>
      <c r="KB2358" s="22"/>
      <c r="KC2358" s="22"/>
      <c r="KD2358" s="22"/>
      <c r="KE2358" s="22"/>
      <c r="KF2358" s="22"/>
      <c r="KG2358" s="22"/>
      <c r="KH2358" s="22"/>
      <c r="KI2358" s="22"/>
      <c r="KJ2358" s="22"/>
      <c r="KK2358" s="22"/>
      <c r="KL2358" s="22"/>
      <c r="KM2358" s="22"/>
      <c r="KN2358" s="22"/>
      <c r="KO2358" s="22"/>
      <c r="KP2358" s="22"/>
      <c r="KQ2358" s="22"/>
      <c r="KR2358" s="22"/>
      <c r="KS2358" s="22"/>
      <c r="KT2358" s="22"/>
      <c r="KU2358" s="22"/>
      <c r="KV2358" s="22"/>
      <c r="KW2358" s="22"/>
      <c r="KX2358" s="22"/>
      <c r="KY2358" s="22"/>
      <c r="KZ2358" s="22"/>
      <c r="LA2358" s="24"/>
      <c r="LB2358" s="22"/>
      <c r="LC2358" s="22"/>
      <c r="LD2358" s="22"/>
      <c r="LE2358" s="22"/>
      <c r="LF2358" s="22"/>
      <c r="LG2358" s="22"/>
      <c r="LH2358" s="22"/>
      <c r="LI2358" s="22"/>
      <c r="LJ2358" s="22"/>
      <c r="LK2358" s="22"/>
      <c r="LL2358" s="22"/>
      <c r="LM2358" s="22"/>
      <c r="LN2358" s="22"/>
      <c r="LO2358" s="22"/>
      <c r="LP2358" s="22"/>
      <c r="LQ2358" s="22"/>
      <c r="LR2358" s="22"/>
      <c r="LS2358" s="22"/>
      <c r="LT2358" s="22"/>
      <c r="LU2358" s="22"/>
      <c r="LV2358" s="22"/>
      <c r="LW2358" s="22"/>
      <c r="LX2358" s="22"/>
      <c r="LY2358" s="22"/>
      <c r="LZ2358" s="22"/>
      <c r="MA2358" s="22"/>
      <c r="MB2358" s="22"/>
      <c r="MC2358" s="22"/>
      <c r="MD2358" s="22"/>
      <c r="ME2358" s="22"/>
      <c r="MF2358" s="22"/>
      <c r="MG2358" s="24"/>
      <c r="MH2358" s="22"/>
      <c r="MI2358" s="22"/>
      <c r="MJ2358" s="22"/>
      <c r="MK2358" s="22"/>
      <c r="ML2358" s="22"/>
      <c r="MM2358" s="22"/>
      <c r="MN2358" s="22"/>
      <c r="MO2358" s="22"/>
      <c r="MP2358" s="22"/>
      <c r="MQ2358" s="22"/>
      <c r="MR2358" s="22"/>
      <c r="MS2358" s="22"/>
      <c r="MT2358" s="22"/>
      <c r="MU2358" s="22"/>
      <c r="MV2358" s="22"/>
      <c r="MW2358" s="22"/>
      <c r="MX2358" s="22"/>
      <c r="MY2358" s="22"/>
      <c r="MZ2358" s="22"/>
      <c r="NA2358" s="22"/>
      <c r="NB2358" s="22"/>
      <c r="NC2358" s="22"/>
      <c r="ND2358" s="22"/>
      <c r="NE2358" s="22"/>
      <c r="NF2358" s="22"/>
      <c r="NG2358" s="22"/>
      <c r="NH2358" s="22"/>
      <c r="NI2358" s="22"/>
      <c r="NJ2358" s="22"/>
      <c r="NK2358" s="22"/>
      <c r="NL2358" s="22"/>
      <c r="NM2358" s="24"/>
      <c r="NN2358" s="22"/>
      <c r="NO2358" s="22"/>
      <c r="NP2358" s="22"/>
      <c r="NQ2358" s="22"/>
      <c r="NR2358" s="22"/>
      <c r="NS2358" s="22"/>
      <c r="NT2358" s="22"/>
      <c r="NU2358" s="22"/>
      <c r="NV2358" s="22"/>
      <c r="NW2358" s="22"/>
      <c r="NX2358" s="22"/>
      <c r="NY2358" s="22"/>
      <c r="NZ2358" s="22"/>
      <c r="OA2358" s="22"/>
      <c r="OB2358" s="22"/>
      <c r="OC2358" s="22"/>
      <c r="OD2358" s="22"/>
      <c r="OE2358" s="22"/>
      <c r="OF2358" s="22"/>
      <c r="OG2358" s="22"/>
      <c r="OH2358" s="22"/>
      <c r="OI2358" s="22"/>
      <c r="OJ2358" s="22"/>
      <c r="OK2358" s="22"/>
      <c r="OL2358" s="22"/>
      <c r="OM2358" s="22"/>
      <c r="ON2358" s="22"/>
      <c r="OO2358" s="22"/>
      <c r="OP2358" s="22"/>
      <c r="OQ2358" s="22"/>
      <c r="OR2358" s="22"/>
    </row>
    <row r="2359" spans="1:408" ht="15" thickBot="1">
      <c r="A2359" s="1"/>
      <c r="B2359" s="12"/>
      <c r="C2359" s="12"/>
      <c r="D2359" s="22"/>
      <c r="E2359" s="54"/>
      <c r="F2359" s="54"/>
      <c r="G2359" s="54"/>
      <c r="H2359" s="55"/>
      <c r="I2359" s="22"/>
      <c r="J2359" s="56"/>
      <c r="K2359" s="80"/>
      <c r="L2359" s="57"/>
      <c r="M2359" s="57"/>
      <c r="N2359" s="55"/>
      <c r="O2359" s="58"/>
      <c r="P2359" s="58"/>
      <c r="Q2359" s="59"/>
      <c r="R2359" s="60"/>
      <c r="S2359" s="60"/>
      <c r="T2359" s="22"/>
      <c r="U2359" s="1"/>
      <c r="V2359" s="23"/>
      <c r="X2359" s="24"/>
      <c r="Y2359" s="24"/>
      <c r="Z2359" s="22"/>
      <c r="AA2359" s="22"/>
      <c r="AB2359" s="22"/>
      <c r="AC2359" s="22"/>
      <c r="AD2359" s="22"/>
      <c r="AE2359" s="22"/>
      <c r="AF2359" s="22"/>
      <c r="AG2359" s="22"/>
      <c r="AH2359" s="22"/>
      <c r="AI2359" s="22"/>
      <c r="AJ2359" s="22"/>
      <c r="AK2359" s="22"/>
      <c r="AL2359" s="22"/>
      <c r="AM2359" s="22"/>
      <c r="AN2359" s="22"/>
      <c r="AO2359" s="22"/>
      <c r="AP2359" s="22"/>
      <c r="AQ2359" s="22"/>
      <c r="AR2359" s="22"/>
      <c r="AS2359" s="22"/>
      <c r="AT2359" s="22"/>
      <c r="AU2359" s="22"/>
      <c r="AV2359" s="22"/>
      <c r="AW2359" s="22"/>
      <c r="AX2359" s="22"/>
      <c r="AY2359" s="22"/>
      <c r="AZ2359" s="22"/>
      <c r="BA2359" s="22"/>
      <c r="BB2359" s="22"/>
      <c r="BC2359" s="22"/>
      <c r="BD2359" s="22"/>
      <c r="BE2359" s="24"/>
      <c r="BF2359" s="22"/>
      <c r="BG2359" s="22"/>
      <c r="BH2359" s="22"/>
      <c r="BI2359" s="22"/>
      <c r="BJ2359" s="22"/>
      <c r="BK2359" s="22"/>
      <c r="BL2359" s="22"/>
      <c r="BM2359" s="22"/>
      <c r="BN2359" s="22"/>
      <c r="BO2359" s="22"/>
      <c r="BP2359" s="22"/>
      <c r="BQ2359" s="22"/>
      <c r="BR2359" s="22"/>
      <c r="BS2359" s="22"/>
      <c r="BT2359" s="22"/>
      <c r="BU2359" s="22"/>
      <c r="BV2359" s="22"/>
      <c r="BW2359" s="22"/>
      <c r="BX2359" s="22"/>
      <c r="BY2359" s="22"/>
      <c r="BZ2359" s="22"/>
      <c r="CA2359" s="22"/>
      <c r="CB2359" s="22"/>
      <c r="CC2359" s="22"/>
      <c r="CD2359" s="22"/>
      <c r="CE2359" s="22"/>
      <c r="CF2359" s="22"/>
      <c r="CG2359" s="22"/>
      <c r="CH2359" s="22"/>
      <c r="CI2359" s="22"/>
      <c r="CJ2359" s="22"/>
      <c r="CK2359" s="24"/>
      <c r="CL2359" s="22"/>
      <c r="CM2359" s="22"/>
      <c r="CN2359" s="22"/>
      <c r="CO2359" s="22"/>
      <c r="CP2359" s="22"/>
      <c r="CQ2359" s="22"/>
      <c r="CR2359" s="22"/>
      <c r="CS2359" s="22"/>
      <c r="CT2359" s="22"/>
      <c r="CU2359" s="22"/>
      <c r="CV2359" s="22"/>
      <c r="CW2359" s="22"/>
      <c r="CX2359" s="22"/>
      <c r="CY2359" s="22"/>
      <c r="CZ2359" s="22"/>
      <c r="DA2359" s="22"/>
      <c r="DB2359" s="22"/>
      <c r="DC2359" s="22"/>
      <c r="DD2359" s="22"/>
      <c r="DE2359" s="22"/>
      <c r="DF2359" s="22"/>
      <c r="DG2359" s="22"/>
      <c r="DH2359" s="22"/>
      <c r="DI2359" s="22"/>
      <c r="DJ2359" s="22"/>
      <c r="DK2359" s="22"/>
      <c r="DL2359" s="22"/>
      <c r="DM2359" s="22"/>
      <c r="DN2359" s="22"/>
      <c r="DO2359" s="22"/>
      <c r="DP2359" s="22"/>
      <c r="DQ2359" s="24"/>
      <c r="DR2359" s="22"/>
      <c r="DS2359" s="22"/>
      <c r="DT2359" s="22"/>
      <c r="DU2359" s="22"/>
      <c r="DV2359" s="22"/>
      <c r="DW2359" s="22"/>
      <c r="DX2359" s="22"/>
      <c r="DY2359" s="22"/>
      <c r="DZ2359" s="22"/>
      <c r="EA2359" s="22"/>
      <c r="EB2359" s="22"/>
      <c r="EC2359" s="22"/>
      <c r="ED2359" s="22"/>
      <c r="EE2359" s="22"/>
      <c r="EF2359" s="22"/>
      <c r="EG2359" s="22"/>
      <c r="EH2359" s="22"/>
      <c r="EI2359" s="22"/>
      <c r="EJ2359" s="22"/>
      <c r="EK2359" s="22"/>
      <c r="EL2359" s="22"/>
      <c r="EM2359" s="22"/>
      <c r="EN2359" s="22"/>
      <c r="EO2359" s="22"/>
      <c r="EP2359" s="22"/>
      <c r="EQ2359" s="22"/>
      <c r="ER2359" s="22"/>
      <c r="ES2359" s="22"/>
      <c r="ET2359" s="22"/>
      <c r="EU2359" s="22"/>
      <c r="EV2359" s="22"/>
      <c r="EW2359" s="24"/>
      <c r="EX2359" s="22"/>
      <c r="EY2359" s="22"/>
      <c r="EZ2359" s="22"/>
      <c r="FA2359" s="22"/>
      <c r="FB2359" s="22"/>
      <c r="FC2359" s="22"/>
      <c r="FD2359" s="22"/>
      <c r="FE2359" s="22"/>
      <c r="FF2359" s="22"/>
      <c r="FG2359" s="22"/>
      <c r="FH2359" s="22"/>
      <c r="FI2359" s="22"/>
      <c r="FJ2359" s="22"/>
      <c r="FK2359" s="22"/>
      <c r="FL2359" s="22"/>
      <c r="FM2359" s="22"/>
      <c r="FN2359" s="22"/>
      <c r="FO2359" s="22"/>
      <c r="FP2359" s="22"/>
      <c r="FQ2359" s="22"/>
      <c r="FR2359" s="22"/>
      <c r="FS2359" s="22"/>
      <c r="FT2359" s="22"/>
      <c r="FU2359" s="22"/>
      <c r="FV2359" s="22"/>
      <c r="FW2359" s="22"/>
      <c r="FX2359" s="22"/>
      <c r="FY2359" s="22"/>
      <c r="FZ2359" s="22"/>
      <c r="GA2359" s="22"/>
      <c r="GB2359" s="22"/>
      <c r="GC2359" s="24"/>
      <c r="GD2359" s="22"/>
      <c r="GE2359" s="22"/>
      <c r="GF2359" s="22"/>
      <c r="GG2359" s="22"/>
      <c r="GH2359" s="22"/>
      <c r="GI2359" s="22"/>
      <c r="GJ2359" s="22"/>
      <c r="GK2359" s="22"/>
      <c r="GL2359" s="22"/>
      <c r="GM2359" s="22"/>
      <c r="GN2359" s="22"/>
      <c r="GO2359" s="22"/>
      <c r="GP2359" s="22"/>
      <c r="GQ2359" s="22"/>
      <c r="GR2359" s="22"/>
      <c r="GS2359" s="22"/>
      <c r="GT2359" s="22"/>
      <c r="GU2359" s="22"/>
      <c r="GV2359" s="22"/>
      <c r="GW2359" s="22"/>
      <c r="GX2359" s="22"/>
      <c r="GY2359" s="22"/>
      <c r="GZ2359" s="22"/>
      <c r="HA2359" s="22"/>
      <c r="HB2359" s="22"/>
      <c r="HC2359" s="22"/>
      <c r="HD2359" s="22"/>
      <c r="HE2359" s="22"/>
      <c r="HF2359" s="22"/>
      <c r="HG2359" s="22"/>
      <c r="HH2359" s="22"/>
      <c r="HI2359" s="24"/>
      <c r="HJ2359" s="22"/>
      <c r="HK2359" s="22"/>
      <c r="HL2359" s="22"/>
      <c r="HM2359" s="22"/>
      <c r="HN2359" s="22"/>
      <c r="HO2359" s="22"/>
      <c r="HP2359" s="22"/>
      <c r="HQ2359" s="22"/>
      <c r="HR2359" s="22"/>
      <c r="HS2359" s="22"/>
      <c r="HT2359" s="22"/>
      <c r="HU2359" s="22"/>
      <c r="HV2359" s="22"/>
      <c r="HW2359" s="22"/>
      <c r="HX2359" s="22"/>
      <c r="HY2359" s="22"/>
      <c r="HZ2359" s="22"/>
      <c r="IA2359" s="22"/>
      <c r="IB2359" s="22"/>
      <c r="IC2359" s="22"/>
      <c r="ID2359" s="22"/>
      <c r="IE2359" s="22"/>
      <c r="IF2359" s="22"/>
      <c r="IG2359" s="22"/>
      <c r="IH2359" s="22"/>
      <c r="II2359" s="22"/>
      <c r="IJ2359" s="22"/>
      <c r="IK2359" s="22"/>
      <c r="IL2359" s="22"/>
      <c r="IM2359" s="22"/>
      <c r="IN2359" s="22"/>
      <c r="IO2359" s="24"/>
      <c r="IP2359" s="22"/>
      <c r="IQ2359" s="22"/>
      <c r="IR2359" s="22"/>
      <c r="IS2359" s="22"/>
      <c r="IT2359" s="22"/>
      <c r="IU2359" s="22"/>
      <c r="IV2359" s="22"/>
      <c r="IW2359" s="22"/>
      <c r="IX2359" s="22"/>
      <c r="IY2359" s="22"/>
      <c r="IZ2359" s="22"/>
      <c r="JA2359" s="22"/>
      <c r="JB2359" s="22"/>
      <c r="JC2359" s="22"/>
      <c r="JD2359" s="22"/>
      <c r="JE2359" s="22"/>
      <c r="JF2359" s="22"/>
      <c r="JG2359" s="22"/>
      <c r="JH2359" s="22"/>
      <c r="JI2359" s="22"/>
      <c r="JJ2359" s="22"/>
      <c r="JK2359" s="22"/>
      <c r="JL2359" s="22"/>
      <c r="JM2359" s="22"/>
      <c r="JN2359" s="22"/>
      <c r="JO2359" s="22"/>
      <c r="JP2359" s="22"/>
      <c r="JQ2359" s="22"/>
      <c r="JR2359" s="22"/>
      <c r="JS2359" s="22"/>
      <c r="JT2359" s="22"/>
      <c r="JU2359" s="24"/>
      <c r="JV2359" s="22"/>
      <c r="JW2359" s="22"/>
      <c r="JX2359" s="22"/>
      <c r="JY2359" s="22"/>
      <c r="JZ2359" s="22"/>
      <c r="KA2359" s="22"/>
      <c r="KB2359" s="22"/>
      <c r="KC2359" s="22"/>
      <c r="KD2359" s="22"/>
      <c r="KE2359" s="22"/>
      <c r="KF2359" s="22"/>
      <c r="KG2359" s="22"/>
      <c r="KH2359" s="22"/>
      <c r="KI2359" s="22"/>
      <c r="KJ2359" s="22"/>
      <c r="KK2359" s="22"/>
      <c r="KL2359" s="22"/>
      <c r="KM2359" s="22"/>
      <c r="KN2359" s="22"/>
      <c r="KO2359" s="22"/>
      <c r="KP2359" s="22"/>
      <c r="KQ2359" s="22"/>
      <c r="KR2359" s="22"/>
      <c r="KS2359" s="22"/>
      <c r="KT2359" s="22"/>
      <c r="KU2359" s="22"/>
      <c r="KV2359" s="22"/>
      <c r="KW2359" s="22"/>
      <c r="KX2359" s="22"/>
      <c r="KY2359" s="22"/>
      <c r="KZ2359" s="22"/>
      <c r="LA2359" s="24"/>
      <c r="LB2359" s="22"/>
      <c r="LC2359" s="22"/>
      <c r="LD2359" s="22"/>
      <c r="LE2359" s="22"/>
      <c r="LF2359" s="22"/>
      <c r="LG2359" s="22"/>
      <c r="LH2359" s="22"/>
      <c r="LI2359" s="22"/>
      <c r="LJ2359" s="22"/>
      <c r="LK2359" s="22"/>
      <c r="LL2359" s="22"/>
      <c r="LM2359" s="22"/>
      <c r="LN2359" s="22"/>
      <c r="LO2359" s="22"/>
      <c r="LP2359" s="22"/>
      <c r="LQ2359" s="22"/>
      <c r="LR2359" s="22"/>
      <c r="LS2359" s="22"/>
      <c r="LT2359" s="22"/>
      <c r="LU2359" s="22"/>
      <c r="LV2359" s="22"/>
      <c r="LW2359" s="22"/>
      <c r="LX2359" s="22"/>
      <c r="LY2359" s="22"/>
      <c r="LZ2359" s="22"/>
      <c r="MA2359" s="22"/>
      <c r="MB2359" s="22"/>
      <c r="MC2359" s="22"/>
      <c r="MD2359" s="22"/>
      <c r="ME2359" s="22"/>
      <c r="MF2359" s="22"/>
      <c r="MG2359" s="24"/>
      <c r="MH2359" s="22"/>
      <c r="MI2359" s="22"/>
      <c r="MJ2359" s="22"/>
      <c r="MK2359" s="22"/>
      <c r="ML2359" s="22"/>
      <c r="MM2359" s="22"/>
      <c r="MN2359" s="22"/>
      <c r="MO2359" s="22"/>
      <c r="MP2359" s="22"/>
      <c r="MQ2359" s="22"/>
      <c r="MR2359" s="22"/>
      <c r="MS2359" s="22"/>
      <c r="MT2359" s="22"/>
      <c r="MU2359" s="22"/>
      <c r="MV2359" s="22"/>
      <c r="MW2359" s="22"/>
      <c r="MX2359" s="22"/>
      <c r="MY2359" s="22"/>
      <c r="MZ2359" s="22"/>
      <c r="NA2359" s="22"/>
      <c r="NB2359" s="22"/>
      <c r="NC2359" s="22"/>
      <c r="ND2359" s="22"/>
      <c r="NE2359" s="22"/>
      <c r="NF2359" s="22"/>
      <c r="NG2359" s="22"/>
      <c r="NH2359" s="22"/>
      <c r="NI2359" s="22"/>
      <c r="NJ2359" s="22"/>
      <c r="NK2359" s="22"/>
      <c r="NL2359" s="22"/>
      <c r="NM2359" s="24"/>
      <c r="NN2359" s="22"/>
      <c r="NO2359" s="22"/>
      <c r="NP2359" s="22"/>
      <c r="NQ2359" s="22"/>
      <c r="NR2359" s="22"/>
      <c r="NS2359" s="22"/>
      <c r="NT2359" s="22"/>
      <c r="NU2359" s="22"/>
      <c r="NV2359" s="22"/>
      <c r="NW2359" s="22"/>
      <c r="NX2359" s="22"/>
      <c r="NY2359" s="22"/>
      <c r="NZ2359" s="22"/>
      <c r="OA2359" s="22"/>
      <c r="OB2359" s="22"/>
      <c r="OC2359" s="22"/>
      <c r="OD2359" s="22"/>
      <c r="OE2359" s="22"/>
      <c r="OF2359" s="22"/>
      <c r="OG2359" s="22"/>
      <c r="OH2359" s="22"/>
      <c r="OI2359" s="22"/>
      <c r="OJ2359" s="22"/>
      <c r="OK2359" s="22"/>
      <c r="OL2359" s="22"/>
      <c r="OM2359" s="22"/>
      <c r="ON2359" s="22"/>
      <c r="OO2359" s="22"/>
      <c r="OP2359" s="22"/>
      <c r="OQ2359" s="22"/>
      <c r="OR2359" s="22"/>
    </row>
    <row r="2360" spans="1:408" ht="15" thickBot="1">
      <c r="A2360" s="1"/>
      <c r="B2360" s="12"/>
      <c r="C2360" s="12"/>
      <c r="D2360" s="22"/>
      <c r="E2360" s="54"/>
      <c r="F2360" s="54"/>
      <c r="G2360" s="54"/>
      <c r="H2360" s="55"/>
      <c r="I2360" s="22"/>
      <c r="J2360" s="56"/>
      <c r="K2360" s="81"/>
      <c r="L2360" s="57"/>
      <c r="M2360" s="57"/>
      <c r="N2360" s="55"/>
      <c r="O2360" s="58"/>
      <c r="P2360" s="58"/>
      <c r="Q2360" s="59"/>
      <c r="R2360" s="60"/>
      <c r="S2360" s="60"/>
      <c r="T2360" s="22"/>
      <c r="U2360" s="1"/>
      <c r="V2360" s="23"/>
      <c r="X2360" s="24"/>
      <c r="Y2360" s="24"/>
      <c r="Z2360" s="22"/>
      <c r="AA2360" s="22"/>
      <c r="AB2360" s="22"/>
      <c r="AC2360" s="22"/>
      <c r="AD2360" s="22"/>
      <c r="AE2360" s="22"/>
      <c r="AF2360" s="22"/>
      <c r="AG2360" s="22"/>
      <c r="AH2360" s="22"/>
      <c r="AI2360" s="22"/>
      <c r="AJ2360" s="22"/>
      <c r="AK2360" s="22"/>
      <c r="AL2360" s="22"/>
      <c r="AM2360" s="22"/>
      <c r="AN2360" s="22"/>
      <c r="AO2360" s="22"/>
      <c r="AP2360" s="22"/>
      <c r="AQ2360" s="22"/>
      <c r="AR2360" s="22"/>
      <c r="AS2360" s="22"/>
      <c r="AT2360" s="22"/>
      <c r="AU2360" s="22"/>
      <c r="AV2360" s="22"/>
      <c r="AW2360" s="22"/>
      <c r="AX2360" s="22"/>
      <c r="AY2360" s="22"/>
      <c r="AZ2360" s="22"/>
      <c r="BA2360" s="22"/>
      <c r="BB2360" s="22"/>
      <c r="BC2360" s="22"/>
      <c r="BD2360" s="22"/>
      <c r="BE2360" s="24"/>
      <c r="BF2360" s="22"/>
      <c r="BG2360" s="22"/>
      <c r="BH2360" s="22"/>
      <c r="BI2360" s="22"/>
      <c r="BJ2360" s="22"/>
      <c r="BK2360" s="22"/>
      <c r="BL2360" s="22"/>
      <c r="BM2360" s="22"/>
      <c r="BN2360" s="22"/>
      <c r="BO2360" s="22"/>
      <c r="BP2360" s="22"/>
      <c r="BQ2360" s="22"/>
      <c r="BR2360" s="22"/>
      <c r="BS2360" s="22"/>
      <c r="BT2360" s="22"/>
      <c r="BU2360" s="22"/>
      <c r="BV2360" s="22"/>
      <c r="BW2360" s="22"/>
      <c r="BX2360" s="22"/>
      <c r="BY2360" s="22"/>
      <c r="BZ2360" s="22"/>
      <c r="CA2360" s="22"/>
      <c r="CB2360" s="22"/>
      <c r="CC2360" s="22"/>
      <c r="CD2360" s="22"/>
      <c r="CE2360" s="22"/>
      <c r="CF2360" s="22"/>
      <c r="CG2360" s="22"/>
      <c r="CH2360" s="22"/>
      <c r="CI2360" s="22"/>
      <c r="CJ2360" s="22"/>
      <c r="CK2360" s="24"/>
      <c r="CL2360" s="22"/>
      <c r="CM2360" s="22"/>
      <c r="CN2360" s="22"/>
      <c r="CO2360" s="22"/>
      <c r="CP2360" s="22"/>
      <c r="CQ2360" s="22"/>
      <c r="CR2360" s="22"/>
      <c r="CS2360" s="22"/>
      <c r="CT2360" s="22"/>
      <c r="CU2360" s="22"/>
      <c r="CV2360" s="22"/>
      <c r="CW2360" s="22"/>
      <c r="CX2360" s="22"/>
      <c r="CY2360" s="22"/>
      <c r="CZ2360" s="22"/>
      <c r="DA2360" s="22"/>
      <c r="DB2360" s="22"/>
      <c r="DC2360" s="22"/>
      <c r="DD2360" s="22"/>
      <c r="DE2360" s="22"/>
      <c r="DF2360" s="22"/>
      <c r="DG2360" s="22"/>
      <c r="DH2360" s="22"/>
      <c r="DI2360" s="22"/>
      <c r="DJ2360" s="22"/>
      <c r="DK2360" s="22"/>
      <c r="DL2360" s="22"/>
      <c r="DM2360" s="22"/>
      <c r="DN2360" s="22"/>
      <c r="DO2360" s="22"/>
      <c r="DP2360" s="22"/>
      <c r="DQ2360" s="24"/>
      <c r="DR2360" s="22"/>
      <c r="DS2360" s="22"/>
      <c r="DT2360" s="22"/>
      <c r="DU2360" s="22"/>
      <c r="DV2360" s="22"/>
      <c r="DW2360" s="22"/>
      <c r="DX2360" s="22"/>
      <c r="DY2360" s="22"/>
      <c r="DZ2360" s="22"/>
      <c r="EA2360" s="22"/>
      <c r="EB2360" s="22"/>
      <c r="EC2360" s="22"/>
      <c r="ED2360" s="22"/>
      <c r="EE2360" s="22"/>
      <c r="EF2360" s="22"/>
      <c r="EG2360" s="22"/>
      <c r="EH2360" s="22"/>
      <c r="EI2360" s="22"/>
      <c r="EJ2360" s="22"/>
      <c r="EK2360" s="22"/>
      <c r="EL2360" s="22"/>
      <c r="EM2360" s="22"/>
      <c r="EN2360" s="22"/>
      <c r="EO2360" s="22"/>
      <c r="EP2360" s="22"/>
      <c r="EQ2360" s="22"/>
      <c r="ER2360" s="22"/>
      <c r="ES2360" s="22"/>
      <c r="ET2360" s="22"/>
      <c r="EU2360" s="22"/>
      <c r="EV2360" s="22"/>
      <c r="EW2360" s="24"/>
      <c r="EX2360" s="22"/>
      <c r="EY2360" s="22"/>
      <c r="EZ2360" s="22"/>
      <c r="FA2360" s="22"/>
      <c r="FB2360" s="22"/>
      <c r="FC2360" s="22"/>
      <c r="FD2360" s="22"/>
      <c r="FE2360" s="22"/>
      <c r="FF2360" s="22"/>
      <c r="FG2360" s="22"/>
      <c r="FH2360" s="22"/>
      <c r="FI2360" s="22"/>
      <c r="FJ2360" s="22"/>
      <c r="FK2360" s="22"/>
      <c r="FL2360" s="22"/>
      <c r="FM2360" s="22"/>
      <c r="FN2360" s="22"/>
      <c r="FO2360" s="22"/>
      <c r="FP2360" s="22"/>
      <c r="FQ2360" s="22"/>
      <c r="FR2360" s="22"/>
      <c r="FS2360" s="22"/>
      <c r="FT2360" s="22"/>
      <c r="FU2360" s="22"/>
      <c r="FV2360" s="22"/>
      <c r="FW2360" s="22"/>
      <c r="FX2360" s="22"/>
      <c r="FY2360" s="22"/>
      <c r="FZ2360" s="22"/>
      <c r="GA2360" s="22"/>
      <c r="GB2360" s="22"/>
      <c r="GC2360" s="24"/>
      <c r="GD2360" s="22"/>
      <c r="GE2360" s="22"/>
      <c r="GF2360" s="22"/>
      <c r="GG2360" s="22"/>
      <c r="GH2360" s="22"/>
      <c r="GI2360" s="22"/>
      <c r="GJ2360" s="22"/>
      <c r="GK2360" s="22"/>
      <c r="GL2360" s="22"/>
      <c r="GM2360" s="22"/>
      <c r="GN2360" s="22"/>
      <c r="GO2360" s="22"/>
      <c r="GP2360" s="22"/>
      <c r="GQ2360" s="22"/>
      <c r="GR2360" s="22"/>
      <c r="GS2360" s="22"/>
      <c r="GT2360" s="22"/>
      <c r="GU2360" s="22"/>
      <c r="GV2360" s="22"/>
      <c r="GW2360" s="22"/>
      <c r="GX2360" s="22"/>
      <c r="GY2360" s="22"/>
      <c r="GZ2360" s="22"/>
      <c r="HA2360" s="22"/>
      <c r="HB2360" s="22"/>
      <c r="HC2360" s="22"/>
      <c r="HD2360" s="22"/>
      <c r="HE2360" s="22"/>
      <c r="HF2360" s="22"/>
      <c r="HG2360" s="22"/>
      <c r="HH2360" s="22"/>
      <c r="HI2360" s="24"/>
      <c r="HJ2360" s="22"/>
      <c r="HK2360" s="22"/>
      <c r="HL2360" s="22"/>
      <c r="HM2360" s="22"/>
      <c r="HN2360" s="22"/>
      <c r="HO2360" s="22"/>
      <c r="HP2360" s="22"/>
      <c r="HQ2360" s="22"/>
      <c r="HR2360" s="22"/>
      <c r="HS2360" s="22"/>
      <c r="HT2360" s="22"/>
      <c r="HU2360" s="22"/>
      <c r="HV2360" s="22"/>
      <c r="HW2360" s="22"/>
      <c r="HX2360" s="22"/>
      <c r="HY2360" s="22"/>
      <c r="HZ2360" s="22"/>
      <c r="IA2360" s="22"/>
      <c r="IB2360" s="22"/>
      <c r="IC2360" s="22"/>
      <c r="ID2360" s="22"/>
      <c r="IE2360" s="22"/>
      <c r="IF2360" s="22"/>
      <c r="IG2360" s="22"/>
      <c r="IH2360" s="22"/>
      <c r="II2360" s="22"/>
      <c r="IJ2360" s="22"/>
      <c r="IK2360" s="22"/>
      <c r="IL2360" s="22"/>
      <c r="IM2360" s="22"/>
      <c r="IN2360" s="22"/>
      <c r="IO2360" s="24"/>
      <c r="IP2360" s="22"/>
      <c r="IQ2360" s="22"/>
      <c r="IR2360" s="22"/>
      <c r="IS2360" s="22"/>
      <c r="IT2360" s="22"/>
      <c r="IU2360" s="22"/>
      <c r="IV2360" s="22"/>
      <c r="IW2360" s="22"/>
      <c r="IX2360" s="22"/>
      <c r="IY2360" s="22"/>
      <c r="IZ2360" s="22"/>
      <c r="JA2360" s="22"/>
      <c r="JB2360" s="22"/>
      <c r="JC2360" s="22"/>
      <c r="JD2360" s="22"/>
      <c r="JE2360" s="22"/>
      <c r="JF2360" s="22"/>
      <c r="JG2360" s="22"/>
      <c r="JH2360" s="22"/>
      <c r="JI2360" s="22"/>
      <c r="JJ2360" s="22"/>
      <c r="JK2360" s="22"/>
      <c r="JL2360" s="22"/>
      <c r="JM2360" s="22"/>
      <c r="JN2360" s="22"/>
      <c r="JO2360" s="22"/>
      <c r="JP2360" s="22"/>
      <c r="JQ2360" s="22"/>
      <c r="JR2360" s="22"/>
      <c r="JS2360" s="22"/>
      <c r="JT2360" s="22"/>
      <c r="JU2360" s="24"/>
      <c r="JV2360" s="22"/>
      <c r="JW2360" s="22"/>
      <c r="JX2360" s="22"/>
      <c r="JY2360" s="22"/>
      <c r="JZ2360" s="22"/>
      <c r="KA2360" s="22"/>
      <c r="KB2360" s="22"/>
      <c r="KC2360" s="22"/>
      <c r="KD2360" s="22"/>
      <c r="KE2360" s="22"/>
      <c r="KF2360" s="22"/>
      <c r="KG2360" s="22"/>
      <c r="KH2360" s="22"/>
      <c r="KI2360" s="22"/>
      <c r="KJ2360" s="22"/>
      <c r="KK2360" s="22"/>
      <c r="KL2360" s="22"/>
      <c r="KM2360" s="22"/>
      <c r="KN2360" s="22"/>
      <c r="KO2360" s="22"/>
      <c r="KP2360" s="22"/>
      <c r="KQ2360" s="22"/>
      <c r="KR2360" s="22"/>
      <c r="KS2360" s="22"/>
      <c r="KT2360" s="22"/>
      <c r="KU2360" s="22"/>
      <c r="KV2360" s="22"/>
      <c r="KW2360" s="22"/>
      <c r="KX2360" s="22"/>
      <c r="KY2360" s="22"/>
      <c r="KZ2360" s="22"/>
      <c r="LA2360" s="24"/>
      <c r="LB2360" s="22"/>
      <c r="LC2360" s="22"/>
      <c r="LD2360" s="22"/>
      <c r="LE2360" s="22"/>
      <c r="LF2360" s="22"/>
      <c r="LG2360" s="22"/>
      <c r="LH2360" s="22"/>
      <c r="LI2360" s="22"/>
      <c r="LJ2360" s="22"/>
      <c r="LK2360" s="22"/>
      <c r="LL2360" s="22"/>
      <c r="LM2360" s="22"/>
      <c r="LN2360" s="22"/>
      <c r="LO2360" s="22"/>
      <c r="LP2360" s="22"/>
      <c r="LQ2360" s="22"/>
      <c r="LR2360" s="22"/>
      <c r="LS2360" s="22"/>
      <c r="LT2360" s="22"/>
      <c r="LU2360" s="22"/>
      <c r="LV2360" s="22"/>
      <c r="LW2360" s="22"/>
      <c r="LX2360" s="22"/>
      <c r="LY2360" s="22"/>
      <c r="LZ2360" s="22"/>
      <c r="MA2360" s="22"/>
      <c r="MB2360" s="22"/>
      <c r="MC2360" s="22"/>
      <c r="MD2360" s="22"/>
      <c r="ME2360" s="22"/>
      <c r="MF2360" s="22"/>
      <c r="MG2360" s="24"/>
      <c r="MH2360" s="22"/>
      <c r="MI2360" s="22"/>
      <c r="MJ2360" s="22"/>
      <c r="MK2360" s="22"/>
      <c r="ML2360" s="22"/>
      <c r="MM2360" s="22"/>
      <c r="MN2360" s="22"/>
      <c r="MO2360" s="22"/>
      <c r="MP2360" s="22"/>
      <c r="MQ2360" s="22"/>
      <c r="MR2360" s="22"/>
      <c r="MS2360" s="22"/>
      <c r="MT2360" s="22"/>
      <c r="MU2360" s="22"/>
      <c r="MV2360" s="22"/>
      <c r="MW2360" s="22"/>
      <c r="MX2360" s="22"/>
      <c r="MY2360" s="22"/>
      <c r="MZ2360" s="22"/>
      <c r="NA2360" s="22"/>
      <c r="NB2360" s="22"/>
      <c r="NC2360" s="22"/>
      <c r="ND2360" s="22"/>
      <c r="NE2360" s="22"/>
      <c r="NF2360" s="22"/>
      <c r="NG2360" s="22"/>
      <c r="NH2360" s="22"/>
      <c r="NI2360" s="22"/>
      <c r="NJ2360" s="22"/>
      <c r="NK2360" s="22"/>
      <c r="NL2360" s="22"/>
      <c r="NM2360" s="24"/>
      <c r="NN2360" s="22"/>
      <c r="NO2360" s="22"/>
      <c r="NP2360" s="22"/>
      <c r="NQ2360" s="22"/>
      <c r="NR2360" s="22"/>
      <c r="NS2360" s="22"/>
      <c r="NT2360" s="22"/>
      <c r="NU2360" s="22"/>
      <c r="NV2360" s="22"/>
      <c r="NW2360" s="22"/>
      <c r="NX2360" s="22"/>
      <c r="NY2360" s="22"/>
      <c r="NZ2360" s="22"/>
      <c r="OA2360" s="22"/>
      <c r="OB2360" s="22"/>
      <c r="OC2360" s="22"/>
      <c r="OD2360" s="22"/>
      <c r="OE2360" s="22"/>
      <c r="OF2360" s="22"/>
      <c r="OG2360" s="22"/>
      <c r="OH2360" s="22"/>
      <c r="OI2360" s="22"/>
      <c r="OJ2360" s="22"/>
      <c r="OK2360" s="22"/>
      <c r="OL2360" s="22"/>
      <c r="OM2360" s="22"/>
      <c r="ON2360" s="22"/>
      <c r="OO2360" s="22"/>
      <c r="OP2360" s="22"/>
      <c r="OQ2360" s="22"/>
      <c r="OR2360" s="22"/>
    </row>
    <row r="2361" spans="1:408" ht="15" thickBot="1">
      <c r="A2361" s="1"/>
      <c r="B2361" s="12"/>
      <c r="C2361" s="12"/>
      <c r="D2361" s="22"/>
      <c r="E2361" s="54"/>
      <c r="F2361" s="54"/>
      <c r="G2361" s="54"/>
      <c r="H2361" s="55"/>
      <c r="I2361" s="22"/>
      <c r="J2361" s="56"/>
      <c r="K2361" s="80"/>
      <c r="L2361" s="57"/>
      <c r="M2361" s="57"/>
      <c r="N2361" s="55"/>
      <c r="O2361" s="58"/>
      <c r="P2361" s="58"/>
      <c r="Q2361" s="59"/>
      <c r="R2361" s="60"/>
      <c r="S2361" s="60"/>
      <c r="T2361" s="22"/>
      <c r="U2361" s="1"/>
      <c r="V2361" s="23"/>
      <c r="X2361" s="24"/>
      <c r="Y2361" s="24"/>
      <c r="Z2361" s="22"/>
      <c r="AA2361" s="22"/>
      <c r="AB2361" s="22"/>
      <c r="AC2361" s="22"/>
      <c r="AD2361" s="22"/>
      <c r="AE2361" s="22"/>
      <c r="AF2361" s="22"/>
      <c r="AG2361" s="22"/>
      <c r="AH2361" s="22"/>
      <c r="AI2361" s="22"/>
      <c r="AJ2361" s="22"/>
      <c r="AK2361" s="22"/>
      <c r="AL2361" s="22"/>
      <c r="AM2361" s="22"/>
      <c r="AN2361" s="22"/>
      <c r="AO2361" s="22"/>
      <c r="AP2361" s="22"/>
      <c r="AQ2361" s="22"/>
      <c r="AR2361" s="22"/>
      <c r="AS2361" s="22"/>
      <c r="AT2361" s="22"/>
      <c r="AU2361" s="22"/>
      <c r="AV2361" s="22"/>
      <c r="AW2361" s="22"/>
      <c r="AX2361" s="22"/>
      <c r="AY2361" s="22"/>
      <c r="AZ2361" s="22"/>
      <c r="BA2361" s="22"/>
      <c r="BB2361" s="22"/>
      <c r="BC2361" s="22"/>
      <c r="BD2361" s="22"/>
      <c r="BE2361" s="24"/>
      <c r="BF2361" s="22"/>
      <c r="BG2361" s="22"/>
      <c r="BH2361" s="22"/>
      <c r="BI2361" s="22"/>
      <c r="BJ2361" s="22"/>
      <c r="BK2361" s="22"/>
      <c r="BL2361" s="22"/>
      <c r="BM2361" s="22"/>
      <c r="BN2361" s="22"/>
      <c r="BO2361" s="22"/>
      <c r="BP2361" s="22"/>
      <c r="BQ2361" s="22"/>
      <c r="BR2361" s="22"/>
      <c r="BS2361" s="22"/>
      <c r="BT2361" s="22"/>
      <c r="BU2361" s="22"/>
      <c r="BV2361" s="22"/>
      <c r="BW2361" s="22"/>
      <c r="BX2361" s="22"/>
      <c r="BY2361" s="22"/>
      <c r="BZ2361" s="22"/>
      <c r="CA2361" s="22"/>
      <c r="CB2361" s="22"/>
      <c r="CC2361" s="22"/>
      <c r="CD2361" s="22"/>
      <c r="CE2361" s="22"/>
      <c r="CF2361" s="22"/>
      <c r="CG2361" s="22"/>
      <c r="CH2361" s="22"/>
      <c r="CI2361" s="22"/>
      <c r="CJ2361" s="22"/>
      <c r="CK2361" s="24"/>
      <c r="CL2361" s="22"/>
      <c r="CM2361" s="22"/>
      <c r="CN2361" s="22"/>
      <c r="CO2361" s="22"/>
      <c r="CP2361" s="22"/>
      <c r="CQ2361" s="22"/>
      <c r="CR2361" s="22"/>
      <c r="CS2361" s="22"/>
      <c r="CT2361" s="22"/>
      <c r="CU2361" s="22"/>
      <c r="CV2361" s="22"/>
      <c r="CW2361" s="22"/>
      <c r="CX2361" s="22"/>
      <c r="CY2361" s="22"/>
      <c r="CZ2361" s="22"/>
      <c r="DA2361" s="22"/>
      <c r="DB2361" s="22"/>
      <c r="DC2361" s="22"/>
      <c r="DD2361" s="22"/>
      <c r="DE2361" s="22"/>
      <c r="DF2361" s="22"/>
      <c r="DG2361" s="22"/>
      <c r="DH2361" s="22"/>
      <c r="DI2361" s="22"/>
      <c r="DJ2361" s="22"/>
      <c r="DK2361" s="22"/>
      <c r="DL2361" s="22"/>
      <c r="DM2361" s="22"/>
      <c r="DN2361" s="22"/>
      <c r="DO2361" s="22"/>
      <c r="DP2361" s="22"/>
      <c r="DQ2361" s="24"/>
      <c r="DR2361" s="22"/>
      <c r="DS2361" s="22"/>
      <c r="DT2361" s="22"/>
      <c r="DU2361" s="22"/>
      <c r="DV2361" s="22"/>
      <c r="DW2361" s="22"/>
      <c r="DX2361" s="22"/>
      <c r="DY2361" s="22"/>
      <c r="DZ2361" s="22"/>
      <c r="EA2361" s="22"/>
      <c r="EB2361" s="22"/>
      <c r="EC2361" s="22"/>
      <c r="ED2361" s="22"/>
      <c r="EE2361" s="22"/>
      <c r="EF2361" s="22"/>
      <c r="EG2361" s="22"/>
      <c r="EH2361" s="22"/>
      <c r="EI2361" s="22"/>
      <c r="EJ2361" s="22"/>
      <c r="EK2361" s="22"/>
      <c r="EL2361" s="22"/>
      <c r="EM2361" s="22"/>
      <c r="EN2361" s="22"/>
      <c r="EO2361" s="22"/>
      <c r="EP2361" s="22"/>
      <c r="EQ2361" s="22"/>
      <c r="ER2361" s="22"/>
      <c r="ES2361" s="22"/>
      <c r="ET2361" s="22"/>
      <c r="EU2361" s="22"/>
      <c r="EV2361" s="22"/>
      <c r="EW2361" s="24"/>
      <c r="EX2361" s="22"/>
      <c r="EY2361" s="22"/>
      <c r="EZ2361" s="22"/>
      <c r="FA2361" s="22"/>
      <c r="FB2361" s="22"/>
      <c r="FC2361" s="22"/>
      <c r="FD2361" s="22"/>
      <c r="FE2361" s="22"/>
      <c r="FF2361" s="22"/>
      <c r="FG2361" s="22"/>
      <c r="FH2361" s="22"/>
      <c r="FI2361" s="22"/>
      <c r="FJ2361" s="22"/>
      <c r="FK2361" s="22"/>
      <c r="FL2361" s="22"/>
      <c r="FM2361" s="22"/>
      <c r="FN2361" s="22"/>
      <c r="FO2361" s="22"/>
      <c r="FP2361" s="22"/>
      <c r="FQ2361" s="22"/>
      <c r="FR2361" s="22"/>
      <c r="FS2361" s="22"/>
      <c r="FT2361" s="22"/>
      <c r="FU2361" s="22"/>
      <c r="FV2361" s="22"/>
      <c r="FW2361" s="22"/>
      <c r="FX2361" s="22"/>
      <c r="FY2361" s="22"/>
      <c r="FZ2361" s="22"/>
      <c r="GA2361" s="22"/>
      <c r="GB2361" s="22"/>
      <c r="GC2361" s="24"/>
      <c r="GD2361" s="22"/>
      <c r="GE2361" s="22"/>
      <c r="GF2361" s="22"/>
      <c r="GG2361" s="22"/>
      <c r="GH2361" s="22"/>
      <c r="GI2361" s="22"/>
      <c r="GJ2361" s="22"/>
      <c r="GK2361" s="22"/>
      <c r="GL2361" s="22"/>
      <c r="GM2361" s="22"/>
      <c r="GN2361" s="22"/>
      <c r="GO2361" s="22"/>
      <c r="GP2361" s="22"/>
      <c r="GQ2361" s="22"/>
      <c r="GR2361" s="22"/>
      <c r="GS2361" s="22"/>
      <c r="GT2361" s="22"/>
      <c r="GU2361" s="22"/>
      <c r="GV2361" s="22"/>
      <c r="GW2361" s="22"/>
      <c r="GX2361" s="22"/>
      <c r="GY2361" s="22"/>
      <c r="GZ2361" s="22"/>
      <c r="HA2361" s="22"/>
      <c r="HB2361" s="22"/>
      <c r="HC2361" s="22"/>
      <c r="HD2361" s="22"/>
      <c r="HE2361" s="22"/>
      <c r="HF2361" s="22"/>
      <c r="HG2361" s="22"/>
      <c r="HH2361" s="22"/>
      <c r="HI2361" s="24"/>
      <c r="HJ2361" s="22"/>
      <c r="HK2361" s="22"/>
      <c r="HL2361" s="22"/>
      <c r="HM2361" s="22"/>
      <c r="HN2361" s="22"/>
      <c r="HO2361" s="22"/>
      <c r="HP2361" s="22"/>
      <c r="HQ2361" s="22"/>
      <c r="HR2361" s="22"/>
      <c r="HS2361" s="22"/>
      <c r="HT2361" s="22"/>
      <c r="HU2361" s="22"/>
      <c r="HV2361" s="22"/>
      <c r="HW2361" s="22"/>
      <c r="HX2361" s="22"/>
      <c r="HY2361" s="22"/>
      <c r="HZ2361" s="22"/>
      <c r="IA2361" s="22"/>
      <c r="IB2361" s="22"/>
      <c r="IC2361" s="22"/>
      <c r="ID2361" s="22"/>
      <c r="IE2361" s="22"/>
      <c r="IF2361" s="22"/>
      <c r="IG2361" s="22"/>
      <c r="IH2361" s="22"/>
      <c r="II2361" s="22"/>
      <c r="IJ2361" s="22"/>
      <c r="IK2361" s="22"/>
      <c r="IL2361" s="22"/>
      <c r="IM2361" s="22"/>
      <c r="IN2361" s="22"/>
      <c r="IO2361" s="24"/>
      <c r="IP2361" s="22"/>
      <c r="IQ2361" s="22"/>
      <c r="IR2361" s="22"/>
      <c r="IS2361" s="22"/>
      <c r="IT2361" s="22"/>
      <c r="IU2361" s="22"/>
      <c r="IV2361" s="22"/>
      <c r="IW2361" s="22"/>
      <c r="IX2361" s="22"/>
      <c r="IY2361" s="22"/>
      <c r="IZ2361" s="22"/>
      <c r="JA2361" s="22"/>
      <c r="JB2361" s="22"/>
      <c r="JC2361" s="22"/>
      <c r="JD2361" s="22"/>
      <c r="JE2361" s="22"/>
      <c r="JF2361" s="22"/>
      <c r="JG2361" s="22"/>
      <c r="JH2361" s="22"/>
      <c r="JI2361" s="22"/>
      <c r="JJ2361" s="22"/>
      <c r="JK2361" s="22"/>
      <c r="JL2361" s="22"/>
      <c r="JM2361" s="22"/>
      <c r="JN2361" s="22"/>
      <c r="JO2361" s="22"/>
      <c r="JP2361" s="22"/>
      <c r="JQ2361" s="22"/>
      <c r="JR2361" s="22"/>
      <c r="JS2361" s="22"/>
      <c r="JT2361" s="22"/>
      <c r="JU2361" s="24"/>
      <c r="JV2361" s="22"/>
      <c r="JW2361" s="22"/>
      <c r="JX2361" s="22"/>
      <c r="JY2361" s="22"/>
      <c r="JZ2361" s="22"/>
      <c r="KA2361" s="22"/>
      <c r="KB2361" s="22"/>
      <c r="KC2361" s="22"/>
      <c r="KD2361" s="22"/>
      <c r="KE2361" s="22"/>
      <c r="KF2361" s="22"/>
      <c r="KG2361" s="22"/>
      <c r="KH2361" s="22"/>
      <c r="KI2361" s="22"/>
      <c r="KJ2361" s="22"/>
      <c r="KK2361" s="22"/>
      <c r="KL2361" s="22"/>
      <c r="KM2361" s="22"/>
      <c r="KN2361" s="22"/>
      <c r="KO2361" s="22"/>
      <c r="KP2361" s="22"/>
      <c r="KQ2361" s="22"/>
      <c r="KR2361" s="22"/>
      <c r="KS2361" s="22"/>
      <c r="KT2361" s="22"/>
      <c r="KU2361" s="22"/>
      <c r="KV2361" s="22"/>
      <c r="KW2361" s="22"/>
      <c r="KX2361" s="22"/>
      <c r="KY2361" s="22"/>
      <c r="KZ2361" s="22"/>
      <c r="LA2361" s="24"/>
      <c r="LB2361" s="22"/>
      <c r="LC2361" s="22"/>
      <c r="LD2361" s="22"/>
      <c r="LE2361" s="22"/>
      <c r="LF2361" s="22"/>
      <c r="LG2361" s="22"/>
      <c r="LH2361" s="22"/>
      <c r="LI2361" s="22"/>
      <c r="LJ2361" s="22"/>
      <c r="LK2361" s="22"/>
      <c r="LL2361" s="22"/>
      <c r="LM2361" s="22"/>
      <c r="LN2361" s="22"/>
      <c r="LO2361" s="22"/>
      <c r="LP2361" s="22"/>
      <c r="LQ2361" s="22"/>
      <c r="LR2361" s="22"/>
      <c r="LS2361" s="22"/>
      <c r="LT2361" s="22"/>
      <c r="LU2361" s="22"/>
      <c r="LV2361" s="22"/>
      <c r="LW2361" s="22"/>
      <c r="LX2361" s="22"/>
      <c r="LY2361" s="22"/>
      <c r="LZ2361" s="22"/>
      <c r="MA2361" s="22"/>
      <c r="MB2361" s="22"/>
      <c r="MC2361" s="22"/>
      <c r="MD2361" s="22"/>
      <c r="ME2361" s="22"/>
      <c r="MF2361" s="22"/>
      <c r="MG2361" s="24"/>
      <c r="MH2361" s="22"/>
      <c r="MI2361" s="22"/>
      <c r="MJ2361" s="22"/>
      <c r="MK2361" s="22"/>
      <c r="ML2361" s="22"/>
      <c r="MM2361" s="22"/>
      <c r="MN2361" s="22"/>
      <c r="MO2361" s="22"/>
      <c r="MP2361" s="22"/>
      <c r="MQ2361" s="22"/>
      <c r="MR2361" s="22"/>
      <c r="MS2361" s="22"/>
      <c r="MT2361" s="22"/>
      <c r="MU2361" s="22"/>
      <c r="MV2361" s="22"/>
      <c r="MW2361" s="22"/>
      <c r="MX2361" s="22"/>
      <c r="MY2361" s="22"/>
      <c r="MZ2361" s="22"/>
      <c r="NA2361" s="22"/>
      <c r="NB2361" s="22"/>
      <c r="NC2361" s="22"/>
      <c r="ND2361" s="22"/>
      <c r="NE2361" s="22"/>
      <c r="NF2361" s="22"/>
      <c r="NG2361" s="22"/>
      <c r="NH2361" s="22"/>
      <c r="NI2361" s="22"/>
      <c r="NJ2361" s="22"/>
      <c r="NK2361" s="22"/>
      <c r="NL2361" s="22"/>
      <c r="NM2361" s="24"/>
      <c r="NN2361" s="22"/>
      <c r="NO2361" s="22"/>
      <c r="NP2361" s="22"/>
      <c r="NQ2361" s="22"/>
      <c r="NR2361" s="22"/>
      <c r="NS2361" s="22"/>
      <c r="NT2361" s="22"/>
      <c r="NU2361" s="22"/>
      <c r="NV2361" s="22"/>
      <c r="NW2361" s="22"/>
      <c r="NX2361" s="22"/>
      <c r="NY2361" s="22"/>
      <c r="NZ2361" s="22"/>
      <c r="OA2361" s="22"/>
      <c r="OB2361" s="22"/>
      <c r="OC2361" s="22"/>
      <c r="OD2361" s="22"/>
      <c r="OE2361" s="22"/>
      <c r="OF2361" s="22"/>
      <c r="OG2361" s="22"/>
      <c r="OH2361" s="22"/>
      <c r="OI2361" s="22"/>
      <c r="OJ2361" s="22"/>
      <c r="OK2361" s="22"/>
      <c r="OL2361" s="22"/>
      <c r="OM2361" s="22"/>
      <c r="ON2361" s="22"/>
      <c r="OO2361" s="22"/>
      <c r="OP2361" s="22"/>
      <c r="OQ2361" s="22"/>
      <c r="OR2361" s="22"/>
    </row>
    <row r="2362" spans="1:408" ht="15" thickBot="1">
      <c r="A2362" s="1"/>
      <c r="B2362" s="12"/>
      <c r="C2362" s="12"/>
      <c r="D2362" s="22"/>
      <c r="E2362" s="54"/>
      <c r="F2362" s="54"/>
      <c r="G2362" s="54"/>
      <c r="H2362" s="55"/>
      <c r="I2362" s="22"/>
      <c r="J2362" s="56"/>
      <c r="K2362" s="81"/>
      <c r="L2362" s="57"/>
      <c r="M2362" s="57"/>
      <c r="N2362" s="55"/>
      <c r="O2362" s="58"/>
      <c r="P2362" s="58"/>
      <c r="Q2362" s="59"/>
      <c r="R2362" s="60"/>
      <c r="S2362" s="60"/>
      <c r="T2362" s="22"/>
      <c r="U2362" s="1"/>
      <c r="V2362" s="23"/>
      <c r="X2362" s="24"/>
      <c r="Y2362" s="24"/>
      <c r="Z2362" s="22"/>
      <c r="AA2362" s="22"/>
      <c r="AB2362" s="22"/>
      <c r="AC2362" s="22"/>
      <c r="AD2362" s="22"/>
      <c r="AE2362" s="22"/>
      <c r="AF2362" s="22"/>
      <c r="AG2362" s="22"/>
      <c r="AH2362" s="22"/>
      <c r="AI2362" s="22"/>
      <c r="AJ2362" s="22"/>
      <c r="AK2362" s="22"/>
      <c r="AL2362" s="22"/>
      <c r="AM2362" s="22"/>
      <c r="AN2362" s="22"/>
      <c r="AO2362" s="22"/>
      <c r="AP2362" s="22"/>
      <c r="AQ2362" s="22"/>
      <c r="AR2362" s="22"/>
      <c r="AS2362" s="22"/>
      <c r="AT2362" s="22"/>
      <c r="AU2362" s="22"/>
      <c r="AV2362" s="22"/>
      <c r="AW2362" s="22"/>
      <c r="AX2362" s="22"/>
      <c r="AY2362" s="22"/>
      <c r="AZ2362" s="22"/>
      <c r="BA2362" s="22"/>
      <c r="BB2362" s="22"/>
      <c r="BC2362" s="22"/>
      <c r="BD2362" s="22"/>
      <c r="BE2362" s="24"/>
      <c r="BF2362" s="22"/>
      <c r="BG2362" s="22"/>
      <c r="BH2362" s="22"/>
      <c r="BI2362" s="22"/>
      <c r="BJ2362" s="22"/>
      <c r="BK2362" s="22"/>
      <c r="BL2362" s="22"/>
      <c r="BM2362" s="22"/>
      <c r="BN2362" s="22"/>
      <c r="BO2362" s="22"/>
      <c r="BP2362" s="22"/>
      <c r="BQ2362" s="22"/>
      <c r="BR2362" s="22"/>
      <c r="BS2362" s="22"/>
      <c r="BT2362" s="22"/>
      <c r="BU2362" s="22"/>
      <c r="BV2362" s="22"/>
      <c r="BW2362" s="22"/>
      <c r="BX2362" s="22"/>
      <c r="BY2362" s="22"/>
      <c r="BZ2362" s="22"/>
      <c r="CA2362" s="22"/>
      <c r="CB2362" s="22"/>
      <c r="CC2362" s="22"/>
      <c r="CD2362" s="22"/>
      <c r="CE2362" s="22"/>
      <c r="CF2362" s="22"/>
      <c r="CG2362" s="22"/>
      <c r="CH2362" s="22"/>
      <c r="CI2362" s="22"/>
      <c r="CJ2362" s="22"/>
      <c r="CK2362" s="24"/>
      <c r="CL2362" s="22"/>
      <c r="CM2362" s="22"/>
      <c r="CN2362" s="22"/>
      <c r="CO2362" s="22"/>
      <c r="CP2362" s="22"/>
      <c r="CQ2362" s="22"/>
      <c r="CR2362" s="22"/>
      <c r="CS2362" s="22"/>
      <c r="CT2362" s="22"/>
      <c r="CU2362" s="22"/>
      <c r="CV2362" s="22"/>
      <c r="CW2362" s="22"/>
      <c r="CX2362" s="22"/>
      <c r="CY2362" s="22"/>
      <c r="CZ2362" s="22"/>
      <c r="DA2362" s="22"/>
      <c r="DB2362" s="22"/>
      <c r="DC2362" s="22"/>
      <c r="DD2362" s="22"/>
      <c r="DE2362" s="22"/>
      <c r="DF2362" s="22"/>
      <c r="DG2362" s="22"/>
      <c r="DH2362" s="22"/>
      <c r="DI2362" s="22"/>
      <c r="DJ2362" s="22"/>
      <c r="DK2362" s="22"/>
      <c r="DL2362" s="22"/>
      <c r="DM2362" s="22"/>
      <c r="DN2362" s="22"/>
      <c r="DO2362" s="22"/>
      <c r="DP2362" s="22"/>
      <c r="DQ2362" s="24"/>
      <c r="DR2362" s="22"/>
      <c r="DS2362" s="22"/>
      <c r="DT2362" s="22"/>
      <c r="DU2362" s="22"/>
      <c r="DV2362" s="22"/>
      <c r="DW2362" s="22"/>
      <c r="DX2362" s="22"/>
      <c r="DY2362" s="22"/>
      <c r="DZ2362" s="22"/>
      <c r="EA2362" s="22"/>
      <c r="EB2362" s="22"/>
      <c r="EC2362" s="22"/>
      <c r="ED2362" s="22"/>
      <c r="EE2362" s="22"/>
      <c r="EF2362" s="22"/>
      <c r="EG2362" s="22"/>
      <c r="EH2362" s="22"/>
      <c r="EI2362" s="22"/>
      <c r="EJ2362" s="22"/>
      <c r="EK2362" s="22"/>
      <c r="EL2362" s="22"/>
      <c r="EM2362" s="22"/>
      <c r="EN2362" s="22"/>
      <c r="EO2362" s="22"/>
      <c r="EP2362" s="22"/>
      <c r="EQ2362" s="22"/>
      <c r="ER2362" s="22"/>
      <c r="ES2362" s="22"/>
      <c r="ET2362" s="22"/>
      <c r="EU2362" s="22"/>
      <c r="EV2362" s="22"/>
      <c r="EW2362" s="24"/>
      <c r="EX2362" s="22"/>
      <c r="EY2362" s="22"/>
      <c r="EZ2362" s="22"/>
      <c r="FA2362" s="22"/>
      <c r="FB2362" s="22"/>
      <c r="FC2362" s="22"/>
      <c r="FD2362" s="22"/>
      <c r="FE2362" s="22"/>
      <c r="FF2362" s="22"/>
      <c r="FG2362" s="22"/>
      <c r="FH2362" s="22"/>
      <c r="FI2362" s="22"/>
      <c r="FJ2362" s="22"/>
      <c r="FK2362" s="22"/>
      <c r="FL2362" s="22"/>
      <c r="FM2362" s="22"/>
      <c r="FN2362" s="22"/>
      <c r="FO2362" s="22"/>
      <c r="FP2362" s="22"/>
      <c r="FQ2362" s="22"/>
      <c r="FR2362" s="22"/>
      <c r="FS2362" s="22"/>
      <c r="FT2362" s="22"/>
      <c r="FU2362" s="22"/>
      <c r="FV2362" s="22"/>
      <c r="FW2362" s="22"/>
      <c r="FX2362" s="22"/>
      <c r="FY2362" s="22"/>
      <c r="FZ2362" s="22"/>
      <c r="GA2362" s="22"/>
      <c r="GB2362" s="22"/>
      <c r="GC2362" s="24"/>
      <c r="GD2362" s="22"/>
      <c r="GE2362" s="22"/>
      <c r="GF2362" s="22"/>
      <c r="GG2362" s="22"/>
      <c r="GH2362" s="22"/>
      <c r="GI2362" s="22"/>
      <c r="GJ2362" s="22"/>
      <c r="GK2362" s="22"/>
      <c r="GL2362" s="22"/>
      <c r="GM2362" s="22"/>
      <c r="GN2362" s="22"/>
      <c r="GO2362" s="22"/>
      <c r="GP2362" s="22"/>
      <c r="GQ2362" s="22"/>
      <c r="GR2362" s="22"/>
      <c r="GS2362" s="22"/>
      <c r="GT2362" s="22"/>
      <c r="GU2362" s="22"/>
      <c r="GV2362" s="22"/>
      <c r="GW2362" s="22"/>
      <c r="GX2362" s="22"/>
      <c r="GY2362" s="22"/>
      <c r="GZ2362" s="22"/>
      <c r="HA2362" s="22"/>
      <c r="HB2362" s="22"/>
      <c r="HC2362" s="22"/>
      <c r="HD2362" s="22"/>
      <c r="HE2362" s="22"/>
      <c r="HF2362" s="22"/>
      <c r="HG2362" s="22"/>
      <c r="HH2362" s="22"/>
      <c r="HI2362" s="24"/>
      <c r="HJ2362" s="22"/>
      <c r="HK2362" s="22"/>
      <c r="HL2362" s="22"/>
      <c r="HM2362" s="22"/>
      <c r="HN2362" s="22"/>
      <c r="HO2362" s="22"/>
      <c r="HP2362" s="22"/>
      <c r="HQ2362" s="22"/>
      <c r="HR2362" s="22"/>
      <c r="HS2362" s="22"/>
      <c r="HT2362" s="22"/>
      <c r="HU2362" s="22"/>
      <c r="HV2362" s="22"/>
      <c r="HW2362" s="22"/>
      <c r="HX2362" s="22"/>
      <c r="HY2362" s="22"/>
      <c r="HZ2362" s="22"/>
      <c r="IA2362" s="22"/>
      <c r="IB2362" s="22"/>
      <c r="IC2362" s="22"/>
      <c r="ID2362" s="22"/>
      <c r="IE2362" s="22"/>
      <c r="IF2362" s="22"/>
      <c r="IG2362" s="22"/>
      <c r="IH2362" s="22"/>
      <c r="II2362" s="22"/>
      <c r="IJ2362" s="22"/>
      <c r="IK2362" s="22"/>
      <c r="IL2362" s="22"/>
      <c r="IM2362" s="22"/>
      <c r="IN2362" s="22"/>
      <c r="IO2362" s="24"/>
      <c r="IP2362" s="22"/>
      <c r="IQ2362" s="22"/>
      <c r="IR2362" s="22"/>
      <c r="IS2362" s="22"/>
      <c r="IT2362" s="22"/>
      <c r="IU2362" s="22"/>
      <c r="IV2362" s="22"/>
      <c r="IW2362" s="22"/>
      <c r="IX2362" s="22"/>
      <c r="IY2362" s="22"/>
      <c r="IZ2362" s="22"/>
      <c r="JA2362" s="22"/>
      <c r="JB2362" s="22"/>
      <c r="JC2362" s="22"/>
      <c r="JD2362" s="22"/>
      <c r="JE2362" s="22"/>
      <c r="JF2362" s="22"/>
      <c r="JG2362" s="22"/>
      <c r="JH2362" s="22"/>
      <c r="JI2362" s="22"/>
      <c r="JJ2362" s="22"/>
      <c r="JK2362" s="22"/>
      <c r="JL2362" s="22"/>
      <c r="JM2362" s="22"/>
      <c r="JN2362" s="22"/>
      <c r="JO2362" s="22"/>
      <c r="JP2362" s="22"/>
      <c r="JQ2362" s="22"/>
      <c r="JR2362" s="22"/>
      <c r="JS2362" s="22"/>
      <c r="JT2362" s="22"/>
      <c r="JU2362" s="24"/>
      <c r="JV2362" s="22"/>
      <c r="JW2362" s="22"/>
      <c r="JX2362" s="22"/>
      <c r="JY2362" s="22"/>
      <c r="JZ2362" s="22"/>
      <c r="KA2362" s="22"/>
      <c r="KB2362" s="22"/>
      <c r="KC2362" s="22"/>
      <c r="KD2362" s="22"/>
      <c r="KE2362" s="22"/>
      <c r="KF2362" s="22"/>
      <c r="KG2362" s="22"/>
      <c r="KH2362" s="22"/>
      <c r="KI2362" s="22"/>
      <c r="KJ2362" s="22"/>
      <c r="KK2362" s="22"/>
      <c r="KL2362" s="22"/>
      <c r="KM2362" s="22"/>
      <c r="KN2362" s="22"/>
      <c r="KO2362" s="22"/>
      <c r="KP2362" s="22"/>
      <c r="KQ2362" s="22"/>
      <c r="KR2362" s="22"/>
      <c r="KS2362" s="22"/>
      <c r="KT2362" s="22"/>
      <c r="KU2362" s="22"/>
      <c r="KV2362" s="22"/>
      <c r="KW2362" s="22"/>
      <c r="KX2362" s="22"/>
      <c r="KY2362" s="22"/>
      <c r="KZ2362" s="22"/>
      <c r="LA2362" s="24"/>
      <c r="LB2362" s="22"/>
      <c r="LC2362" s="22"/>
      <c r="LD2362" s="22"/>
      <c r="LE2362" s="22"/>
      <c r="LF2362" s="22"/>
      <c r="LG2362" s="22"/>
      <c r="LH2362" s="22"/>
      <c r="LI2362" s="22"/>
      <c r="LJ2362" s="22"/>
      <c r="LK2362" s="22"/>
      <c r="LL2362" s="22"/>
      <c r="LM2362" s="22"/>
      <c r="LN2362" s="22"/>
      <c r="LO2362" s="22"/>
      <c r="LP2362" s="22"/>
      <c r="LQ2362" s="22"/>
      <c r="LR2362" s="22"/>
      <c r="LS2362" s="22"/>
      <c r="LT2362" s="22"/>
      <c r="LU2362" s="22"/>
      <c r="LV2362" s="22"/>
      <c r="LW2362" s="22"/>
      <c r="LX2362" s="22"/>
      <c r="LY2362" s="22"/>
      <c r="LZ2362" s="22"/>
      <c r="MA2362" s="22"/>
      <c r="MB2362" s="22"/>
      <c r="MC2362" s="22"/>
      <c r="MD2362" s="22"/>
      <c r="ME2362" s="22"/>
      <c r="MF2362" s="22"/>
      <c r="MG2362" s="24"/>
      <c r="MH2362" s="22"/>
      <c r="MI2362" s="22"/>
      <c r="MJ2362" s="22"/>
      <c r="MK2362" s="22"/>
      <c r="ML2362" s="22"/>
      <c r="MM2362" s="22"/>
      <c r="MN2362" s="22"/>
      <c r="MO2362" s="22"/>
      <c r="MP2362" s="22"/>
      <c r="MQ2362" s="22"/>
      <c r="MR2362" s="22"/>
      <c r="MS2362" s="22"/>
      <c r="MT2362" s="22"/>
      <c r="MU2362" s="22"/>
      <c r="MV2362" s="22"/>
      <c r="MW2362" s="22"/>
      <c r="MX2362" s="22"/>
      <c r="MY2362" s="22"/>
      <c r="MZ2362" s="22"/>
      <c r="NA2362" s="22"/>
      <c r="NB2362" s="22"/>
      <c r="NC2362" s="22"/>
      <c r="ND2362" s="22"/>
      <c r="NE2362" s="22"/>
      <c r="NF2362" s="22"/>
      <c r="NG2362" s="22"/>
      <c r="NH2362" s="22"/>
      <c r="NI2362" s="22"/>
      <c r="NJ2362" s="22"/>
      <c r="NK2362" s="22"/>
      <c r="NL2362" s="22"/>
      <c r="NM2362" s="24"/>
      <c r="NN2362" s="22"/>
      <c r="NO2362" s="22"/>
      <c r="NP2362" s="22"/>
      <c r="NQ2362" s="22"/>
      <c r="NR2362" s="22"/>
      <c r="NS2362" s="22"/>
      <c r="NT2362" s="22"/>
      <c r="NU2362" s="22"/>
      <c r="NV2362" s="22"/>
      <c r="NW2362" s="22"/>
      <c r="NX2362" s="22"/>
      <c r="NY2362" s="22"/>
      <c r="NZ2362" s="22"/>
      <c r="OA2362" s="22"/>
      <c r="OB2362" s="22"/>
      <c r="OC2362" s="22"/>
      <c r="OD2362" s="22"/>
      <c r="OE2362" s="22"/>
      <c r="OF2362" s="22"/>
      <c r="OG2362" s="22"/>
      <c r="OH2362" s="22"/>
      <c r="OI2362" s="22"/>
      <c r="OJ2362" s="22"/>
      <c r="OK2362" s="22"/>
      <c r="OL2362" s="22"/>
      <c r="OM2362" s="22"/>
      <c r="ON2362" s="22"/>
      <c r="OO2362" s="22"/>
      <c r="OP2362" s="22"/>
      <c r="OQ2362" s="22"/>
      <c r="OR2362" s="22"/>
    </row>
    <row r="2363" spans="1:408" ht="15" thickBot="1">
      <c r="A2363" s="1"/>
      <c r="B2363" s="12"/>
      <c r="C2363" s="12"/>
      <c r="D2363" s="22"/>
      <c r="E2363" s="54"/>
      <c r="F2363" s="54"/>
      <c r="G2363" s="54"/>
      <c r="H2363" s="55"/>
      <c r="I2363" s="22"/>
      <c r="J2363" s="56"/>
      <c r="K2363" s="80"/>
      <c r="L2363" s="57"/>
      <c r="M2363" s="57"/>
      <c r="N2363" s="55"/>
      <c r="O2363" s="58"/>
      <c r="P2363" s="58"/>
      <c r="Q2363" s="59"/>
      <c r="R2363" s="60"/>
      <c r="S2363" s="60"/>
      <c r="T2363" s="22"/>
      <c r="U2363" s="1"/>
      <c r="V2363" s="23"/>
      <c r="X2363" s="24"/>
      <c r="Y2363" s="24"/>
      <c r="Z2363" s="22"/>
      <c r="AA2363" s="22"/>
      <c r="AB2363" s="22"/>
      <c r="AC2363" s="22"/>
      <c r="AD2363" s="22"/>
      <c r="AE2363" s="22"/>
      <c r="AF2363" s="22"/>
      <c r="AG2363" s="22"/>
      <c r="AH2363" s="22"/>
      <c r="AI2363" s="22"/>
      <c r="AJ2363" s="22"/>
      <c r="AK2363" s="22"/>
      <c r="AL2363" s="22"/>
      <c r="AM2363" s="22"/>
      <c r="AN2363" s="22"/>
      <c r="AO2363" s="22"/>
      <c r="AP2363" s="22"/>
      <c r="AQ2363" s="22"/>
      <c r="AR2363" s="22"/>
      <c r="AS2363" s="22"/>
      <c r="AT2363" s="22"/>
      <c r="AU2363" s="22"/>
      <c r="AV2363" s="22"/>
      <c r="AW2363" s="22"/>
      <c r="AX2363" s="22"/>
      <c r="AY2363" s="22"/>
      <c r="AZ2363" s="22"/>
      <c r="BA2363" s="22"/>
      <c r="BB2363" s="22"/>
      <c r="BC2363" s="22"/>
      <c r="BD2363" s="22"/>
      <c r="BE2363" s="24"/>
      <c r="BF2363" s="22"/>
      <c r="BG2363" s="22"/>
      <c r="BH2363" s="22"/>
      <c r="BI2363" s="22"/>
      <c r="BJ2363" s="22"/>
      <c r="BK2363" s="22"/>
      <c r="BL2363" s="22"/>
      <c r="BM2363" s="22"/>
      <c r="BN2363" s="22"/>
      <c r="BO2363" s="22"/>
      <c r="BP2363" s="22"/>
      <c r="BQ2363" s="22"/>
      <c r="BR2363" s="22"/>
      <c r="BS2363" s="22"/>
      <c r="BT2363" s="22"/>
      <c r="BU2363" s="22"/>
      <c r="BV2363" s="22"/>
      <c r="BW2363" s="22"/>
      <c r="BX2363" s="22"/>
      <c r="BY2363" s="22"/>
      <c r="BZ2363" s="22"/>
      <c r="CA2363" s="22"/>
      <c r="CB2363" s="22"/>
      <c r="CC2363" s="22"/>
      <c r="CD2363" s="22"/>
      <c r="CE2363" s="22"/>
      <c r="CF2363" s="22"/>
      <c r="CG2363" s="22"/>
      <c r="CH2363" s="22"/>
      <c r="CI2363" s="22"/>
      <c r="CJ2363" s="22"/>
      <c r="CK2363" s="24"/>
      <c r="CL2363" s="22"/>
      <c r="CM2363" s="22"/>
      <c r="CN2363" s="22"/>
      <c r="CO2363" s="22"/>
      <c r="CP2363" s="22"/>
      <c r="CQ2363" s="22"/>
      <c r="CR2363" s="22"/>
      <c r="CS2363" s="22"/>
      <c r="CT2363" s="22"/>
      <c r="CU2363" s="22"/>
      <c r="CV2363" s="22"/>
      <c r="CW2363" s="22"/>
      <c r="CX2363" s="22"/>
      <c r="CY2363" s="22"/>
      <c r="CZ2363" s="22"/>
      <c r="DA2363" s="22"/>
      <c r="DB2363" s="22"/>
      <c r="DC2363" s="22"/>
      <c r="DD2363" s="22"/>
      <c r="DE2363" s="22"/>
      <c r="DF2363" s="22"/>
      <c r="DG2363" s="22"/>
      <c r="DH2363" s="22"/>
      <c r="DI2363" s="22"/>
      <c r="DJ2363" s="22"/>
      <c r="DK2363" s="22"/>
      <c r="DL2363" s="22"/>
      <c r="DM2363" s="22"/>
      <c r="DN2363" s="22"/>
      <c r="DO2363" s="22"/>
      <c r="DP2363" s="22"/>
      <c r="DQ2363" s="24"/>
      <c r="DR2363" s="22"/>
      <c r="DS2363" s="22"/>
      <c r="DT2363" s="22"/>
      <c r="DU2363" s="22"/>
      <c r="DV2363" s="22"/>
      <c r="DW2363" s="22"/>
      <c r="DX2363" s="22"/>
      <c r="DY2363" s="22"/>
      <c r="DZ2363" s="22"/>
      <c r="EA2363" s="22"/>
      <c r="EB2363" s="22"/>
      <c r="EC2363" s="22"/>
      <c r="ED2363" s="22"/>
      <c r="EE2363" s="22"/>
      <c r="EF2363" s="22"/>
      <c r="EG2363" s="22"/>
      <c r="EH2363" s="22"/>
      <c r="EI2363" s="22"/>
      <c r="EJ2363" s="22"/>
      <c r="EK2363" s="22"/>
      <c r="EL2363" s="22"/>
      <c r="EM2363" s="22"/>
      <c r="EN2363" s="22"/>
      <c r="EO2363" s="22"/>
      <c r="EP2363" s="22"/>
      <c r="EQ2363" s="22"/>
      <c r="ER2363" s="22"/>
      <c r="ES2363" s="22"/>
      <c r="ET2363" s="22"/>
      <c r="EU2363" s="22"/>
      <c r="EV2363" s="22"/>
      <c r="EW2363" s="24"/>
      <c r="EX2363" s="22"/>
      <c r="EY2363" s="22"/>
      <c r="EZ2363" s="22"/>
      <c r="FA2363" s="22"/>
      <c r="FB2363" s="22"/>
      <c r="FC2363" s="22"/>
      <c r="FD2363" s="22"/>
      <c r="FE2363" s="22"/>
      <c r="FF2363" s="22"/>
      <c r="FG2363" s="22"/>
      <c r="FH2363" s="22"/>
      <c r="FI2363" s="22"/>
      <c r="FJ2363" s="22"/>
      <c r="FK2363" s="22"/>
      <c r="FL2363" s="22"/>
      <c r="FM2363" s="22"/>
      <c r="FN2363" s="22"/>
      <c r="FO2363" s="22"/>
      <c r="FP2363" s="22"/>
      <c r="FQ2363" s="22"/>
      <c r="FR2363" s="22"/>
      <c r="FS2363" s="22"/>
      <c r="FT2363" s="22"/>
      <c r="FU2363" s="22"/>
      <c r="FV2363" s="22"/>
      <c r="FW2363" s="22"/>
      <c r="FX2363" s="22"/>
      <c r="FY2363" s="22"/>
      <c r="FZ2363" s="22"/>
      <c r="GA2363" s="22"/>
      <c r="GB2363" s="22"/>
      <c r="GC2363" s="24"/>
      <c r="GD2363" s="22"/>
      <c r="GE2363" s="22"/>
      <c r="GF2363" s="22"/>
      <c r="GG2363" s="22"/>
      <c r="GH2363" s="22"/>
      <c r="GI2363" s="22"/>
      <c r="GJ2363" s="22"/>
      <c r="GK2363" s="22"/>
      <c r="GL2363" s="22"/>
      <c r="GM2363" s="22"/>
      <c r="GN2363" s="22"/>
      <c r="GO2363" s="22"/>
      <c r="GP2363" s="22"/>
      <c r="GQ2363" s="22"/>
      <c r="GR2363" s="22"/>
      <c r="GS2363" s="22"/>
      <c r="GT2363" s="22"/>
      <c r="GU2363" s="22"/>
      <c r="GV2363" s="22"/>
      <c r="GW2363" s="22"/>
      <c r="GX2363" s="22"/>
      <c r="GY2363" s="22"/>
      <c r="GZ2363" s="22"/>
      <c r="HA2363" s="22"/>
      <c r="HB2363" s="22"/>
      <c r="HC2363" s="22"/>
      <c r="HD2363" s="22"/>
      <c r="HE2363" s="22"/>
      <c r="HF2363" s="22"/>
      <c r="HG2363" s="22"/>
      <c r="HH2363" s="22"/>
      <c r="HI2363" s="24"/>
      <c r="HJ2363" s="22"/>
      <c r="HK2363" s="22"/>
      <c r="HL2363" s="22"/>
      <c r="HM2363" s="22"/>
      <c r="HN2363" s="22"/>
      <c r="HO2363" s="22"/>
      <c r="HP2363" s="22"/>
      <c r="HQ2363" s="22"/>
      <c r="HR2363" s="22"/>
      <c r="HS2363" s="22"/>
      <c r="HT2363" s="22"/>
      <c r="HU2363" s="22"/>
      <c r="HV2363" s="22"/>
      <c r="HW2363" s="22"/>
      <c r="HX2363" s="22"/>
      <c r="HY2363" s="22"/>
      <c r="HZ2363" s="22"/>
      <c r="IA2363" s="22"/>
      <c r="IB2363" s="22"/>
      <c r="IC2363" s="22"/>
      <c r="ID2363" s="22"/>
      <c r="IE2363" s="22"/>
      <c r="IF2363" s="22"/>
      <c r="IG2363" s="22"/>
      <c r="IH2363" s="22"/>
      <c r="II2363" s="22"/>
      <c r="IJ2363" s="22"/>
      <c r="IK2363" s="22"/>
      <c r="IL2363" s="22"/>
      <c r="IM2363" s="22"/>
      <c r="IN2363" s="22"/>
      <c r="IO2363" s="24"/>
      <c r="IP2363" s="22"/>
      <c r="IQ2363" s="22"/>
      <c r="IR2363" s="22"/>
      <c r="IS2363" s="22"/>
      <c r="IT2363" s="22"/>
      <c r="IU2363" s="22"/>
      <c r="IV2363" s="22"/>
      <c r="IW2363" s="22"/>
      <c r="IX2363" s="22"/>
      <c r="IY2363" s="22"/>
      <c r="IZ2363" s="22"/>
      <c r="JA2363" s="22"/>
      <c r="JB2363" s="22"/>
      <c r="JC2363" s="22"/>
      <c r="JD2363" s="22"/>
      <c r="JE2363" s="22"/>
      <c r="JF2363" s="22"/>
      <c r="JG2363" s="22"/>
      <c r="JH2363" s="22"/>
      <c r="JI2363" s="22"/>
      <c r="JJ2363" s="22"/>
      <c r="JK2363" s="22"/>
      <c r="JL2363" s="22"/>
      <c r="JM2363" s="22"/>
      <c r="JN2363" s="22"/>
      <c r="JO2363" s="22"/>
      <c r="JP2363" s="22"/>
      <c r="JQ2363" s="22"/>
      <c r="JR2363" s="22"/>
      <c r="JS2363" s="22"/>
      <c r="JT2363" s="22"/>
      <c r="JU2363" s="24"/>
      <c r="JV2363" s="22"/>
      <c r="JW2363" s="22"/>
      <c r="JX2363" s="22"/>
      <c r="JY2363" s="22"/>
      <c r="JZ2363" s="22"/>
      <c r="KA2363" s="22"/>
      <c r="KB2363" s="22"/>
      <c r="KC2363" s="22"/>
      <c r="KD2363" s="22"/>
      <c r="KE2363" s="22"/>
      <c r="KF2363" s="22"/>
      <c r="KG2363" s="22"/>
      <c r="KH2363" s="22"/>
      <c r="KI2363" s="22"/>
      <c r="KJ2363" s="22"/>
      <c r="KK2363" s="22"/>
      <c r="KL2363" s="22"/>
      <c r="KM2363" s="22"/>
      <c r="KN2363" s="22"/>
      <c r="KO2363" s="22"/>
      <c r="KP2363" s="22"/>
      <c r="KQ2363" s="22"/>
      <c r="KR2363" s="22"/>
      <c r="KS2363" s="22"/>
      <c r="KT2363" s="22"/>
      <c r="KU2363" s="22"/>
      <c r="KV2363" s="22"/>
      <c r="KW2363" s="22"/>
      <c r="KX2363" s="22"/>
      <c r="KY2363" s="22"/>
      <c r="KZ2363" s="22"/>
      <c r="LA2363" s="24"/>
      <c r="LB2363" s="22"/>
      <c r="LC2363" s="22"/>
      <c r="LD2363" s="22"/>
      <c r="LE2363" s="22"/>
      <c r="LF2363" s="22"/>
      <c r="LG2363" s="22"/>
      <c r="LH2363" s="22"/>
      <c r="LI2363" s="22"/>
      <c r="LJ2363" s="22"/>
      <c r="LK2363" s="22"/>
      <c r="LL2363" s="22"/>
      <c r="LM2363" s="22"/>
      <c r="LN2363" s="22"/>
      <c r="LO2363" s="22"/>
      <c r="LP2363" s="22"/>
      <c r="LQ2363" s="22"/>
      <c r="LR2363" s="22"/>
      <c r="LS2363" s="22"/>
      <c r="LT2363" s="22"/>
      <c r="LU2363" s="22"/>
      <c r="LV2363" s="22"/>
      <c r="LW2363" s="22"/>
      <c r="LX2363" s="22"/>
      <c r="LY2363" s="22"/>
      <c r="LZ2363" s="22"/>
      <c r="MA2363" s="22"/>
      <c r="MB2363" s="22"/>
      <c r="MC2363" s="22"/>
      <c r="MD2363" s="22"/>
      <c r="ME2363" s="22"/>
      <c r="MF2363" s="22"/>
      <c r="MG2363" s="24"/>
      <c r="MH2363" s="22"/>
      <c r="MI2363" s="22"/>
      <c r="MJ2363" s="22"/>
      <c r="MK2363" s="22"/>
      <c r="ML2363" s="22"/>
      <c r="MM2363" s="22"/>
      <c r="MN2363" s="22"/>
      <c r="MO2363" s="22"/>
      <c r="MP2363" s="22"/>
      <c r="MQ2363" s="22"/>
      <c r="MR2363" s="22"/>
      <c r="MS2363" s="22"/>
      <c r="MT2363" s="22"/>
      <c r="MU2363" s="22"/>
      <c r="MV2363" s="22"/>
      <c r="MW2363" s="22"/>
      <c r="MX2363" s="22"/>
      <c r="MY2363" s="22"/>
      <c r="MZ2363" s="22"/>
      <c r="NA2363" s="22"/>
      <c r="NB2363" s="22"/>
      <c r="NC2363" s="22"/>
      <c r="ND2363" s="22"/>
      <c r="NE2363" s="22"/>
      <c r="NF2363" s="22"/>
      <c r="NG2363" s="22"/>
      <c r="NH2363" s="22"/>
      <c r="NI2363" s="22"/>
      <c r="NJ2363" s="22"/>
      <c r="NK2363" s="22"/>
      <c r="NL2363" s="22"/>
      <c r="NM2363" s="24"/>
      <c r="NN2363" s="22"/>
      <c r="NO2363" s="22"/>
      <c r="NP2363" s="22"/>
      <c r="NQ2363" s="22"/>
      <c r="NR2363" s="22"/>
      <c r="NS2363" s="22"/>
      <c r="NT2363" s="22"/>
      <c r="NU2363" s="22"/>
      <c r="NV2363" s="22"/>
      <c r="NW2363" s="22"/>
      <c r="NX2363" s="22"/>
      <c r="NY2363" s="22"/>
      <c r="NZ2363" s="22"/>
      <c r="OA2363" s="22"/>
      <c r="OB2363" s="22"/>
      <c r="OC2363" s="22"/>
      <c r="OD2363" s="22"/>
      <c r="OE2363" s="22"/>
      <c r="OF2363" s="22"/>
      <c r="OG2363" s="22"/>
      <c r="OH2363" s="22"/>
      <c r="OI2363" s="22"/>
      <c r="OJ2363" s="22"/>
      <c r="OK2363" s="22"/>
      <c r="OL2363" s="22"/>
      <c r="OM2363" s="22"/>
      <c r="ON2363" s="22"/>
      <c r="OO2363" s="22"/>
      <c r="OP2363" s="22"/>
      <c r="OQ2363" s="22"/>
      <c r="OR2363" s="22"/>
    </row>
    <row r="2364" spans="1:408" ht="15" thickBot="1">
      <c r="A2364" s="1"/>
      <c r="B2364" s="12"/>
      <c r="C2364" s="12"/>
      <c r="D2364" s="22"/>
      <c r="E2364" s="54"/>
      <c r="F2364" s="54"/>
      <c r="G2364" s="54"/>
      <c r="H2364" s="55"/>
      <c r="I2364" s="22"/>
      <c r="J2364" s="56"/>
      <c r="K2364" s="81"/>
      <c r="L2364" s="57"/>
      <c r="M2364" s="57"/>
      <c r="N2364" s="55"/>
      <c r="O2364" s="58"/>
      <c r="P2364" s="58"/>
      <c r="Q2364" s="59"/>
      <c r="R2364" s="60"/>
      <c r="S2364" s="60"/>
      <c r="T2364" s="22"/>
      <c r="U2364" s="1"/>
      <c r="V2364" s="23"/>
      <c r="X2364" s="24"/>
      <c r="Y2364" s="24"/>
      <c r="Z2364" s="22"/>
      <c r="AA2364" s="22"/>
      <c r="AB2364" s="22"/>
      <c r="AC2364" s="22"/>
      <c r="AD2364" s="22"/>
      <c r="AE2364" s="22"/>
      <c r="AF2364" s="22"/>
      <c r="AG2364" s="22"/>
      <c r="AH2364" s="22"/>
      <c r="AI2364" s="22"/>
      <c r="AJ2364" s="22"/>
      <c r="AK2364" s="22"/>
      <c r="AL2364" s="22"/>
      <c r="AM2364" s="22"/>
      <c r="AN2364" s="22"/>
      <c r="AO2364" s="22"/>
      <c r="AP2364" s="22"/>
      <c r="AQ2364" s="22"/>
      <c r="AR2364" s="22"/>
      <c r="AS2364" s="22"/>
      <c r="AT2364" s="22"/>
      <c r="AU2364" s="22"/>
      <c r="AV2364" s="22"/>
      <c r="AW2364" s="22"/>
      <c r="AX2364" s="22"/>
      <c r="AY2364" s="22"/>
      <c r="AZ2364" s="22"/>
      <c r="BA2364" s="22"/>
      <c r="BB2364" s="22"/>
      <c r="BC2364" s="22"/>
      <c r="BD2364" s="22"/>
      <c r="BE2364" s="24"/>
      <c r="BF2364" s="22"/>
      <c r="BG2364" s="22"/>
      <c r="BH2364" s="22"/>
      <c r="BI2364" s="22"/>
      <c r="BJ2364" s="22"/>
      <c r="BK2364" s="22"/>
      <c r="BL2364" s="22"/>
      <c r="BM2364" s="22"/>
      <c r="BN2364" s="22"/>
      <c r="BO2364" s="22"/>
      <c r="BP2364" s="22"/>
      <c r="BQ2364" s="22"/>
      <c r="BR2364" s="22"/>
      <c r="BS2364" s="22"/>
      <c r="BT2364" s="22"/>
      <c r="BU2364" s="22"/>
      <c r="BV2364" s="22"/>
      <c r="BW2364" s="22"/>
      <c r="BX2364" s="22"/>
      <c r="BY2364" s="22"/>
      <c r="BZ2364" s="22"/>
      <c r="CA2364" s="22"/>
      <c r="CB2364" s="22"/>
      <c r="CC2364" s="22"/>
      <c r="CD2364" s="22"/>
      <c r="CE2364" s="22"/>
      <c r="CF2364" s="22"/>
      <c r="CG2364" s="22"/>
      <c r="CH2364" s="22"/>
      <c r="CI2364" s="22"/>
      <c r="CJ2364" s="22"/>
      <c r="CK2364" s="24"/>
      <c r="CL2364" s="22"/>
      <c r="CM2364" s="22"/>
      <c r="CN2364" s="22"/>
      <c r="CO2364" s="22"/>
      <c r="CP2364" s="22"/>
      <c r="CQ2364" s="22"/>
      <c r="CR2364" s="22"/>
      <c r="CS2364" s="22"/>
      <c r="CT2364" s="22"/>
      <c r="CU2364" s="22"/>
      <c r="CV2364" s="22"/>
      <c r="CW2364" s="22"/>
      <c r="CX2364" s="22"/>
      <c r="CY2364" s="22"/>
      <c r="CZ2364" s="22"/>
      <c r="DA2364" s="22"/>
      <c r="DB2364" s="22"/>
      <c r="DC2364" s="22"/>
      <c r="DD2364" s="22"/>
      <c r="DE2364" s="22"/>
      <c r="DF2364" s="22"/>
      <c r="DG2364" s="22"/>
      <c r="DH2364" s="22"/>
      <c r="DI2364" s="22"/>
      <c r="DJ2364" s="22"/>
      <c r="DK2364" s="22"/>
      <c r="DL2364" s="22"/>
      <c r="DM2364" s="22"/>
      <c r="DN2364" s="22"/>
      <c r="DO2364" s="22"/>
      <c r="DP2364" s="22"/>
      <c r="DQ2364" s="24"/>
      <c r="DR2364" s="22"/>
      <c r="DS2364" s="22"/>
      <c r="DT2364" s="22"/>
      <c r="DU2364" s="22"/>
      <c r="DV2364" s="22"/>
      <c r="DW2364" s="22"/>
      <c r="DX2364" s="22"/>
      <c r="DY2364" s="22"/>
      <c r="DZ2364" s="22"/>
      <c r="EA2364" s="22"/>
      <c r="EB2364" s="22"/>
      <c r="EC2364" s="22"/>
      <c r="ED2364" s="22"/>
      <c r="EE2364" s="22"/>
      <c r="EF2364" s="22"/>
      <c r="EG2364" s="22"/>
      <c r="EH2364" s="22"/>
      <c r="EI2364" s="22"/>
      <c r="EJ2364" s="22"/>
      <c r="EK2364" s="22"/>
      <c r="EL2364" s="22"/>
      <c r="EM2364" s="22"/>
      <c r="EN2364" s="22"/>
      <c r="EO2364" s="22"/>
      <c r="EP2364" s="22"/>
      <c r="EQ2364" s="22"/>
      <c r="ER2364" s="22"/>
      <c r="ES2364" s="22"/>
      <c r="ET2364" s="22"/>
      <c r="EU2364" s="22"/>
      <c r="EV2364" s="22"/>
      <c r="EW2364" s="24"/>
      <c r="EX2364" s="22"/>
      <c r="EY2364" s="22"/>
      <c r="EZ2364" s="22"/>
      <c r="FA2364" s="22"/>
      <c r="FB2364" s="22"/>
      <c r="FC2364" s="22"/>
      <c r="FD2364" s="22"/>
      <c r="FE2364" s="22"/>
      <c r="FF2364" s="22"/>
      <c r="FG2364" s="22"/>
      <c r="FH2364" s="22"/>
      <c r="FI2364" s="22"/>
      <c r="FJ2364" s="22"/>
      <c r="FK2364" s="22"/>
      <c r="FL2364" s="22"/>
      <c r="FM2364" s="22"/>
      <c r="FN2364" s="22"/>
      <c r="FO2364" s="22"/>
      <c r="FP2364" s="22"/>
      <c r="FQ2364" s="22"/>
      <c r="FR2364" s="22"/>
      <c r="FS2364" s="22"/>
      <c r="FT2364" s="22"/>
      <c r="FU2364" s="22"/>
      <c r="FV2364" s="22"/>
      <c r="FW2364" s="22"/>
      <c r="FX2364" s="22"/>
      <c r="FY2364" s="22"/>
      <c r="FZ2364" s="22"/>
      <c r="GA2364" s="22"/>
      <c r="GB2364" s="22"/>
      <c r="GC2364" s="24"/>
      <c r="GD2364" s="22"/>
      <c r="GE2364" s="22"/>
      <c r="GF2364" s="22"/>
      <c r="GG2364" s="22"/>
      <c r="GH2364" s="22"/>
      <c r="GI2364" s="22"/>
      <c r="GJ2364" s="22"/>
      <c r="GK2364" s="22"/>
      <c r="GL2364" s="22"/>
      <c r="GM2364" s="22"/>
      <c r="GN2364" s="22"/>
      <c r="GO2364" s="22"/>
      <c r="GP2364" s="22"/>
      <c r="GQ2364" s="22"/>
      <c r="GR2364" s="22"/>
      <c r="GS2364" s="22"/>
      <c r="GT2364" s="22"/>
      <c r="GU2364" s="22"/>
      <c r="GV2364" s="22"/>
      <c r="GW2364" s="22"/>
      <c r="GX2364" s="22"/>
      <c r="GY2364" s="22"/>
      <c r="GZ2364" s="22"/>
      <c r="HA2364" s="22"/>
      <c r="HB2364" s="22"/>
      <c r="HC2364" s="22"/>
      <c r="HD2364" s="22"/>
      <c r="HE2364" s="22"/>
      <c r="HF2364" s="22"/>
      <c r="HG2364" s="22"/>
      <c r="HH2364" s="22"/>
      <c r="HI2364" s="24"/>
      <c r="HJ2364" s="22"/>
      <c r="HK2364" s="22"/>
      <c r="HL2364" s="22"/>
      <c r="HM2364" s="22"/>
      <c r="HN2364" s="22"/>
      <c r="HO2364" s="22"/>
      <c r="HP2364" s="22"/>
      <c r="HQ2364" s="22"/>
      <c r="HR2364" s="22"/>
      <c r="HS2364" s="22"/>
      <c r="HT2364" s="22"/>
      <c r="HU2364" s="22"/>
      <c r="HV2364" s="22"/>
      <c r="HW2364" s="22"/>
      <c r="HX2364" s="22"/>
      <c r="HY2364" s="22"/>
      <c r="HZ2364" s="22"/>
      <c r="IA2364" s="22"/>
      <c r="IB2364" s="22"/>
      <c r="IC2364" s="22"/>
      <c r="ID2364" s="22"/>
      <c r="IE2364" s="22"/>
      <c r="IF2364" s="22"/>
      <c r="IG2364" s="22"/>
      <c r="IH2364" s="22"/>
      <c r="II2364" s="22"/>
      <c r="IJ2364" s="22"/>
      <c r="IK2364" s="22"/>
      <c r="IL2364" s="22"/>
      <c r="IM2364" s="22"/>
      <c r="IN2364" s="22"/>
      <c r="IO2364" s="24"/>
      <c r="IP2364" s="22"/>
      <c r="IQ2364" s="22"/>
      <c r="IR2364" s="22"/>
      <c r="IS2364" s="22"/>
      <c r="IT2364" s="22"/>
      <c r="IU2364" s="22"/>
      <c r="IV2364" s="22"/>
      <c r="IW2364" s="22"/>
      <c r="IX2364" s="22"/>
      <c r="IY2364" s="22"/>
      <c r="IZ2364" s="22"/>
      <c r="JA2364" s="22"/>
      <c r="JB2364" s="22"/>
      <c r="JC2364" s="22"/>
      <c r="JD2364" s="22"/>
      <c r="JE2364" s="22"/>
      <c r="JF2364" s="22"/>
      <c r="JG2364" s="22"/>
      <c r="JH2364" s="22"/>
      <c r="JI2364" s="22"/>
      <c r="JJ2364" s="22"/>
      <c r="JK2364" s="22"/>
      <c r="JL2364" s="22"/>
      <c r="JM2364" s="22"/>
      <c r="JN2364" s="22"/>
      <c r="JO2364" s="22"/>
      <c r="JP2364" s="22"/>
      <c r="JQ2364" s="22"/>
      <c r="JR2364" s="22"/>
      <c r="JS2364" s="22"/>
      <c r="JT2364" s="22"/>
      <c r="JU2364" s="24"/>
      <c r="JV2364" s="22"/>
      <c r="JW2364" s="22"/>
      <c r="JX2364" s="22"/>
      <c r="JY2364" s="22"/>
      <c r="JZ2364" s="22"/>
      <c r="KA2364" s="22"/>
      <c r="KB2364" s="22"/>
      <c r="KC2364" s="22"/>
      <c r="KD2364" s="22"/>
      <c r="KE2364" s="22"/>
      <c r="KF2364" s="22"/>
      <c r="KG2364" s="22"/>
      <c r="KH2364" s="22"/>
      <c r="KI2364" s="22"/>
      <c r="KJ2364" s="22"/>
      <c r="KK2364" s="22"/>
      <c r="KL2364" s="22"/>
      <c r="KM2364" s="22"/>
      <c r="KN2364" s="22"/>
      <c r="KO2364" s="22"/>
      <c r="KP2364" s="22"/>
      <c r="KQ2364" s="22"/>
      <c r="KR2364" s="22"/>
      <c r="KS2364" s="22"/>
      <c r="KT2364" s="22"/>
      <c r="KU2364" s="22"/>
      <c r="KV2364" s="22"/>
      <c r="KW2364" s="22"/>
      <c r="KX2364" s="22"/>
      <c r="KY2364" s="22"/>
      <c r="KZ2364" s="22"/>
      <c r="LA2364" s="24"/>
      <c r="LB2364" s="22"/>
      <c r="LC2364" s="22"/>
      <c r="LD2364" s="22"/>
      <c r="LE2364" s="22"/>
      <c r="LF2364" s="22"/>
      <c r="LG2364" s="22"/>
      <c r="LH2364" s="22"/>
      <c r="LI2364" s="22"/>
      <c r="LJ2364" s="22"/>
      <c r="LK2364" s="22"/>
      <c r="LL2364" s="22"/>
      <c r="LM2364" s="22"/>
      <c r="LN2364" s="22"/>
      <c r="LO2364" s="22"/>
      <c r="LP2364" s="22"/>
      <c r="LQ2364" s="22"/>
      <c r="LR2364" s="22"/>
      <c r="LS2364" s="22"/>
      <c r="LT2364" s="22"/>
      <c r="LU2364" s="22"/>
      <c r="LV2364" s="22"/>
      <c r="LW2364" s="22"/>
      <c r="LX2364" s="22"/>
      <c r="LY2364" s="22"/>
      <c r="LZ2364" s="22"/>
      <c r="MA2364" s="22"/>
      <c r="MB2364" s="22"/>
      <c r="MC2364" s="22"/>
      <c r="MD2364" s="22"/>
      <c r="ME2364" s="22"/>
      <c r="MF2364" s="22"/>
      <c r="MG2364" s="24"/>
      <c r="MH2364" s="22"/>
      <c r="MI2364" s="22"/>
      <c r="MJ2364" s="22"/>
      <c r="MK2364" s="22"/>
      <c r="ML2364" s="22"/>
      <c r="MM2364" s="22"/>
      <c r="MN2364" s="22"/>
      <c r="MO2364" s="22"/>
      <c r="MP2364" s="22"/>
      <c r="MQ2364" s="22"/>
      <c r="MR2364" s="22"/>
      <c r="MS2364" s="22"/>
      <c r="MT2364" s="22"/>
      <c r="MU2364" s="22"/>
      <c r="MV2364" s="22"/>
      <c r="MW2364" s="22"/>
      <c r="MX2364" s="22"/>
      <c r="MY2364" s="22"/>
      <c r="MZ2364" s="22"/>
      <c r="NA2364" s="22"/>
      <c r="NB2364" s="22"/>
      <c r="NC2364" s="22"/>
      <c r="ND2364" s="22"/>
      <c r="NE2364" s="22"/>
      <c r="NF2364" s="22"/>
      <c r="NG2364" s="22"/>
      <c r="NH2364" s="22"/>
      <c r="NI2364" s="22"/>
      <c r="NJ2364" s="22"/>
      <c r="NK2364" s="22"/>
      <c r="NL2364" s="22"/>
      <c r="NM2364" s="24"/>
      <c r="NN2364" s="22"/>
      <c r="NO2364" s="22"/>
      <c r="NP2364" s="22"/>
      <c r="NQ2364" s="22"/>
      <c r="NR2364" s="22"/>
      <c r="NS2364" s="22"/>
      <c r="NT2364" s="22"/>
      <c r="NU2364" s="22"/>
      <c r="NV2364" s="22"/>
      <c r="NW2364" s="22"/>
      <c r="NX2364" s="22"/>
      <c r="NY2364" s="22"/>
      <c r="NZ2364" s="22"/>
      <c r="OA2364" s="22"/>
      <c r="OB2364" s="22"/>
      <c r="OC2364" s="22"/>
      <c r="OD2364" s="22"/>
      <c r="OE2364" s="22"/>
      <c r="OF2364" s="22"/>
      <c r="OG2364" s="22"/>
      <c r="OH2364" s="22"/>
      <c r="OI2364" s="22"/>
      <c r="OJ2364" s="22"/>
      <c r="OK2364" s="22"/>
      <c r="OL2364" s="22"/>
      <c r="OM2364" s="22"/>
      <c r="ON2364" s="22"/>
      <c r="OO2364" s="22"/>
      <c r="OP2364" s="22"/>
      <c r="OQ2364" s="22"/>
      <c r="OR2364" s="22"/>
    </row>
    <row r="2365" spans="1:408" ht="15" thickBot="1">
      <c r="A2365" s="1"/>
      <c r="B2365" s="12"/>
      <c r="C2365" s="12"/>
      <c r="D2365" s="22"/>
      <c r="E2365" s="54"/>
      <c r="F2365" s="54"/>
      <c r="G2365" s="54"/>
      <c r="H2365" s="55"/>
      <c r="I2365" s="22"/>
      <c r="J2365" s="56"/>
      <c r="K2365" s="80"/>
      <c r="L2365" s="57"/>
      <c r="M2365" s="57"/>
      <c r="N2365" s="55"/>
      <c r="O2365" s="58"/>
      <c r="P2365" s="58"/>
      <c r="Q2365" s="59"/>
      <c r="R2365" s="60"/>
      <c r="S2365" s="60"/>
      <c r="T2365" s="22"/>
      <c r="U2365" s="1"/>
      <c r="V2365" s="23"/>
      <c r="X2365" s="24"/>
      <c r="Y2365" s="24"/>
      <c r="Z2365" s="22"/>
      <c r="AA2365" s="22"/>
      <c r="AB2365" s="22"/>
      <c r="AC2365" s="22"/>
      <c r="AD2365" s="22"/>
      <c r="AE2365" s="22"/>
      <c r="AF2365" s="22"/>
      <c r="AG2365" s="22"/>
      <c r="AH2365" s="22"/>
      <c r="AI2365" s="22"/>
      <c r="AJ2365" s="22"/>
      <c r="AK2365" s="22"/>
      <c r="AL2365" s="22"/>
      <c r="AM2365" s="22"/>
      <c r="AN2365" s="22"/>
      <c r="AO2365" s="22"/>
      <c r="AP2365" s="22"/>
      <c r="AQ2365" s="22"/>
      <c r="AR2365" s="22"/>
      <c r="AS2365" s="22"/>
      <c r="AT2365" s="22"/>
      <c r="AU2365" s="22"/>
      <c r="AV2365" s="22"/>
      <c r="AW2365" s="22"/>
      <c r="AX2365" s="22"/>
      <c r="AY2365" s="22"/>
      <c r="AZ2365" s="22"/>
      <c r="BA2365" s="22"/>
      <c r="BB2365" s="22"/>
      <c r="BC2365" s="22"/>
      <c r="BD2365" s="22"/>
      <c r="BE2365" s="24"/>
      <c r="BF2365" s="22"/>
      <c r="BG2365" s="22"/>
      <c r="BH2365" s="22"/>
      <c r="BI2365" s="22"/>
      <c r="BJ2365" s="22"/>
      <c r="BK2365" s="22"/>
      <c r="BL2365" s="22"/>
      <c r="BM2365" s="22"/>
      <c r="BN2365" s="22"/>
      <c r="BO2365" s="22"/>
      <c r="BP2365" s="22"/>
      <c r="BQ2365" s="22"/>
      <c r="BR2365" s="22"/>
      <c r="BS2365" s="22"/>
      <c r="BT2365" s="22"/>
      <c r="BU2365" s="22"/>
      <c r="BV2365" s="22"/>
      <c r="BW2365" s="22"/>
      <c r="BX2365" s="22"/>
      <c r="BY2365" s="22"/>
      <c r="BZ2365" s="22"/>
      <c r="CA2365" s="22"/>
      <c r="CB2365" s="22"/>
      <c r="CC2365" s="22"/>
      <c r="CD2365" s="22"/>
      <c r="CE2365" s="22"/>
      <c r="CF2365" s="22"/>
      <c r="CG2365" s="22"/>
      <c r="CH2365" s="22"/>
      <c r="CI2365" s="22"/>
      <c r="CJ2365" s="22"/>
      <c r="CK2365" s="24"/>
      <c r="CL2365" s="22"/>
      <c r="CM2365" s="22"/>
      <c r="CN2365" s="22"/>
      <c r="CO2365" s="22"/>
      <c r="CP2365" s="22"/>
      <c r="CQ2365" s="22"/>
      <c r="CR2365" s="22"/>
      <c r="CS2365" s="22"/>
      <c r="CT2365" s="22"/>
      <c r="CU2365" s="22"/>
      <c r="CV2365" s="22"/>
      <c r="CW2365" s="22"/>
      <c r="CX2365" s="22"/>
      <c r="CY2365" s="22"/>
      <c r="CZ2365" s="22"/>
      <c r="DA2365" s="22"/>
      <c r="DB2365" s="22"/>
      <c r="DC2365" s="22"/>
      <c r="DD2365" s="22"/>
      <c r="DE2365" s="22"/>
      <c r="DF2365" s="22"/>
      <c r="DG2365" s="22"/>
      <c r="DH2365" s="22"/>
      <c r="DI2365" s="22"/>
      <c r="DJ2365" s="22"/>
      <c r="DK2365" s="22"/>
      <c r="DL2365" s="22"/>
      <c r="DM2365" s="22"/>
      <c r="DN2365" s="22"/>
      <c r="DO2365" s="22"/>
      <c r="DP2365" s="22"/>
      <c r="DQ2365" s="24"/>
      <c r="DR2365" s="22"/>
      <c r="DS2365" s="22"/>
      <c r="DT2365" s="22"/>
      <c r="DU2365" s="22"/>
      <c r="DV2365" s="22"/>
      <c r="DW2365" s="22"/>
      <c r="DX2365" s="22"/>
      <c r="DY2365" s="22"/>
      <c r="DZ2365" s="22"/>
      <c r="EA2365" s="22"/>
      <c r="EB2365" s="22"/>
      <c r="EC2365" s="22"/>
      <c r="ED2365" s="22"/>
      <c r="EE2365" s="22"/>
      <c r="EF2365" s="22"/>
      <c r="EG2365" s="22"/>
      <c r="EH2365" s="22"/>
      <c r="EI2365" s="22"/>
      <c r="EJ2365" s="22"/>
      <c r="EK2365" s="22"/>
      <c r="EL2365" s="22"/>
      <c r="EM2365" s="22"/>
      <c r="EN2365" s="22"/>
      <c r="EO2365" s="22"/>
      <c r="EP2365" s="22"/>
      <c r="EQ2365" s="22"/>
      <c r="ER2365" s="22"/>
      <c r="ES2365" s="22"/>
      <c r="ET2365" s="22"/>
      <c r="EU2365" s="22"/>
      <c r="EV2365" s="22"/>
      <c r="EW2365" s="24"/>
      <c r="EX2365" s="22"/>
      <c r="EY2365" s="22"/>
      <c r="EZ2365" s="22"/>
      <c r="FA2365" s="22"/>
      <c r="FB2365" s="22"/>
      <c r="FC2365" s="22"/>
      <c r="FD2365" s="22"/>
      <c r="FE2365" s="22"/>
      <c r="FF2365" s="22"/>
      <c r="FG2365" s="22"/>
      <c r="FH2365" s="22"/>
      <c r="FI2365" s="22"/>
      <c r="FJ2365" s="22"/>
      <c r="FK2365" s="22"/>
      <c r="FL2365" s="22"/>
      <c r="FM2365" s="22"/>
      <c r="FN2365" s="22"/>
      <c r="FO2365" s="22"/>
      <c r="FP2365" s="22"/>
      <c r="FQ2365" s="22"/>
      <c r="FR2365" s="22"/>
      <c r="FS2365" s="22"/>
      <c r="FT2365" s="22"/>
      <c r="FU2365" s="22"/>
      <c r="FV2365" s="22"/>
      <c r="FW2365" s="22"/>
      <c r="FX2365" s="22"/>
      <c r="FY2365" s="22"/>
      <c r="FZ2365" s="22"/>
      <c r="GA2365" s="22"/>
      <c r="GB2365" s="22"/>
      <c r="GC2365" s="24"/>
      <c r="GD2365" s="22"/>
      <c r="GE2365" s="22"/>
      <c r="GF2365" s="22"/>
      <c r="GG2365" s="22"/>
      <c r="GH2365" s="22"/>
      <c r="GI2365" s="22"/>
      <c r="GJ2365" s="22"/>
      <c r="GK2365" s="22"/>
      <c r="GL2365" s="22"/>
      <c r="GM2365" s="22"/>
      <c r="GN2365" s="22"/>
      <c r="GO2365" s="22"/>
      <c r="GP2365" s="22"/>
      <c r="GQ2365" s="22"/>
      <c r="GR2365" s="22"/>
      <c r="GS2365" s="22"/>
      <c r="GT2365" s="22"/>
      <c r="GU2365" s="22"/>
      <c r="GV2365" s="22"/>
      <c r="GW2365" s="22"/>
      <c r="GX2365" s="22"/>
      <c r="GY2365" s="22"/>
      <c r="GZ2365" s="22"/>
      <c r="HA2365" s="22"/>
      <c r="HB2365" s="22"/>
      <c r="HC2365" s="22"/>
      <c r="HD2365" s="22"/>
      <c r="HE2365" s="22"/>
      <c r="HF2365" s="22"/>
      <c r="HG2365" s="22"/>
      <c r="HH2365" s="22"/>
      <c r="HI2365" s="24"/>
      <c r="HJ2365" s="22"/>
      <c r="HK2365" s="22"/>
      <c r="HL2365" s="22"/>
      <c r="HM2365" s="22"/>
      <c r="HN2365" s="22"/>
      <c r="HO2365" s="22"/>
      <c r="HP2365" s="22"/>
      <c r="HQ2365" s="22"/>
      <c r="HR2365" s="22"/>
      <c r="HS2365" s="22"/>
      <c r="HT2365" s="22"/>
      <c r="HU2365" s="22"/>
      <c r="HV2365" s="22"/>
      <c r="HW2365" s="22"/>
      <c r="HX2365" s="22"/>
      <c r="HY2365" s="22"/>
      <c r="HZ2365" s="22"/>
      <c r="IA2365" s="22"/>
      <c r="IB2365" s="22"/>
      <c r="IC2365" s="22"/>
      <c r="ID2365" s="22"/>
      <c r="IE2365" s="22"/>
      <c r="IF2365" s="22"/>
      <c r="IG2365" s="22"/>
      <c r="IH2365" s="22"/>
      <c r="II2365" s="22"/>
      <c r="IJ2365" s="22"/>
      <c r="IK2365" s="22"/>
      <c r="IL2365" s="22"/>
      <c r="IM2365" s="22"/>
      <c r="IN2365" s="22"/>
      <c r="IO2365" s="24"/>
      <c r="IP2365" s="22"/>
      <c r="IQ2365" s="22"/>
      <c r="IR2365" s="22"/>
      <c r="IS2365" s="22"/>
      <c r="IT2365" s="22"/>
      <c r="IU2365" s="22"/>
      <c r="IV2365" s="22"/>
      <c r="IW2365" s="22"/>
      <c r="IX2365" s="22"/>
      <c r="IY2365" s="22"/>
      <c r="IZ2365" s="22"/>
      <c r="JA2365" s="22"/>
      <c r="JB2365" s="22"/>
      <c r="JC2365" s="22"/>
      <c r="JD2365" s="22"/>
      <c r="JE2365" s="22"/>
      <c r="JF2365" s="22"/>
      <c r="JG2365" s="22"/>
      <c r="JH2365" s="22"/>
      <c r="JI2365" s="22"/>
      <c r="JJ2365" s="22"/>
      <c r="JK2365" s="22"/>
      <c r="JL2365" s="22"/>
      <c r="JM2365" s="22"/>
      <c r="JN2365" s="22"/>
      <c r="JO2365" s="22"/>
      <c r="JP2365" s="22"/>
      <c r="JQ2365" s="22"/>
      <c r="JR2365" s="22"/>
      <c r="JS2365" s="22"/>
      <c r="JT2365" s="22"/>
      <c r="JU2365" s="24"/>
      <c r="JV2365" s="22"/>
      <c r="JW2365" s="22"/>
      <c r="JX2365" s="22"/>
      <c r="JY2365" s="22"/>
      <c r="JZ2365" s="22"/>
      <c r="KA2365" s="22"/>
      <c r="KB2365" s="22"/>
      <c r="KC2365" s="22"/>
      <c r="KD2365" s="22"/>
      <c r="KE2365" s="22"/>
      <c r="KF2365" s="22"/>
      <c r="KG2365" s="22"/>
      <c r="KH2365" s="22"/>
      <c r="KI2365" s="22"/>
      <c r="KJ2365" s="22"/>
      <c r="KK2365" s="22"/>
      <c r="KL2365" s="22"/>
      <c r="KM2365" s="22"/>
      <c r="KN2365" s="22"/>
      <c r="KO2365" s="22"/>
      <c r="KP2365" s="22"/>
      <c r="KQ2365" s="22"/>
      <c r="KR2365" s="22"/>
      <c r="KS2365" s="22"/>
      <c r="KT2365" s="22"/>
      <c r="KU2365" s="22"/>
      <c r="KV2365" s="22"/>
      <c r="KW2365" s="22"/>
      <c r="KX2365" s="22"/>
      <c r="KY2365" s="22"/>
      <c r="KZ2365" s="22"/>
      <c r="LA2365" s="24"/>
      <c r="LB2365" s="22"/>
      <c r="LC2365" s="22"/>
      <c r="LD2365" s="22"/>
      <c r="LE2365" s="22"/>
      <c r="LF2365" s="22"/>
      <c r="LG2365" s="22"/>
      <c r="LH2365" s="22"/>
      <c r="LI2365" s="22"/>
      <c r="LJ2365" s="22"/>
      <c r="LK2365" s="22"/>
      <c r="LL2365" s="22"/>
      <c r="LM2365" s="22"/>
      <c r="LN2365" s="22"/>
      <c r="LO2365" s="22"/>
      <c r="LP2365" s="22"/>
      <c r="LQ2365" s="22"/>
      <c r="LR2365" s="22"/>
      <c r="LS2365" s="22"/>
      <c r="LT2365" s="22"/>
      <c r="LU2365" s="22"/>
      <c r="LV2365" s="22"/>
      <c r="LW2365" s="22"/>
      <c r="LX2365" s="22"/>
      <c r="LY2365" s="22"/>
      <c r="LZ2365" s="22"/>
      <c r="MA2365" s="22"/>
      <c r="MB2365" s="22"/>
      <c r="MC2365" s="22"/>
      <c r="MD2365" s="22"/>
      <c r="ME2365" s="22"/>
      <c r="MF2365" s="22"/>
      <c r="MG2365" s="24"/>
      <c r="MH2365" s="22"/>
      <c r="MI2365" s="22"/>
      <c r="MJ2365" s="22"/>
      <c r="MK2365" s="22"/>
      <c r="ML2365" s="22"/>
      <c r="MM2365" s="22"/>
      <c r="MN2365" s="22"/>
      <c r="MO2365" s="22"/>
      <c r="MP2365" s="22"/>
      <c r="MQ2365" s="22"/>
      <c r="MR2365" s="22"/>
      <c r="MS2365" s="22"/>
      <c r="MT2365" s="22"/>
      <c r="MU2365" s="22"/>
      <c r="MV2365" s="22"/>
      <c r="MW2365" s="22"/>
      <c r="MX2365" s="22"/>
      <c r="MY2365" s="22"/>
      <c r="MZ2365" s="22"/>
      <c r="NA2365" s="22"/>
      <c r="NB2365" s="22"/>
      <c r="NC2365" s="22"/>
      <c r="ND2365" s="22"/>
      <c r="NE2365" s="22"/>
      <c r="NF2365" s="22"/>
      <c r="NG2365" s="22"/>
      <c r="NH2365" s="22"/>
      <c r="NI2365" s="22"/>
      <c r="NJ2365" s="22"/>
      <c r="NK2365" s="22"/>
      <c r="NL2365" s="22"/>
      <c r="NM2365" s="24"/>
      <c r="NN2365" s="22"/>
      <c r="NO2365" s="22"/>
      <c r="NP2365" s="22"/>
      <c r="NQ2365" s="22"/>
      <c r="NR2365" s="22"/>
      <c r="NS2365" s="22"/>
      <c r="NT2365" s="22"/>
      <c r="NU2365" s="22"/>
      <c r="NV2365" s="22"/>
      <c r="NW2365" s="22"/>
      <c r="NX2365" s="22"/>
      <c r="NY2365" s="22"/>
      <c r="NZ2365" s="22"/>
      <c r="OA2365" s="22"/>
      <c r="OB2365" s="22"/>
      <c r="OC2365" s="22"/>
      <c r="OD2365" s="22"/>
      <c r="OE2365" s="22"/>
      <c r="OF2365" s="22"/>
      <c r="OG2365" s="22"/>
      <c r="OH2365" s="22"/>
      <c r="OI2365" s="22"/>
      <c r="OJ2365" s="22"/>
      <c r="OK2365" s="22"/>
      <c r="OL2365" s="22"/>
      <c r="OM2365" s="22"/>
      <c r="ON2365" s="22"/>
      <c r="OO2365" s="22"/>
      <c r="OP2365" s="22"/>
      <c r="OQ2365" s="22"/>
      <c r="OR2365" s="22"/>
    </row>
    <row r="2366" spans="1:408" ht="15" thickBot="1">
      <c r="A2366" s="1"/>
      <c r="B2366" s="12"/>
      <c r="C2366" s="12"/>
      <c r="D2366" s="22"/>
      <c r="E2366" s="54"/>
      <c r="F2366" s="54"/>
      <c r="G2366" s="54"/>
      <c r="H2366" s="55"/>
      <c r="I2366" s="22"/>
      <c r="J2366" s="56"/>
      <c r="K2366" s="81"/>
      <c r="L2366" s="57"/>
      <c r="M2366" s="57"/>
      <c r="N2366" s="55"/>
      <c r="O2366" s="58"/>
      <c r="P2366" s="58"/>
      <c r="Q2366" s="59"/>
      <c r="R2366" s="60"/>
      <c r="S2366" s="60"/>
      <c r="T2366" s="22"/>
      <c r="U2366" s="1"/>
      <c r="V2366" s="23"/>
      <c r="X2366" s="24"/>
      <c r="Y2366" s="24"/>
      <c r="Z2366" s="22"/>
      <c r="AA2366" s="22"/>
      <c r="AB2366" s="22"/>
      <c r="AC2366" s="22"/>
      <c r="AD2366" s="22"/>
      <c r="AE2366" s="22"/>
      <c r="AF2366" s="22"/>
      <c r="AG2366" s="22"/>
      <c r="AH2366" s="22"/>
      <c r="AI2366" s="22"/>
      <c r="AJ2366" s="22"/>
      <c r="AK2366" s="22"/>
      <c r="AL2366" s="22"/>
      <c r="AM2366" s="22"/>
      <c r="AN2366" s="22"/>
      <c r="AO2366" s="22"/>
      <c r="AP2366" s="22"/>
      <c r="AQ2366" s="22"/>
      <c r="AR2366" s="22"/>
      <c r="AS2366" s="22"/>
      <c r="AT2366" s="22"/>
      <c r="AU2366" s="22"/>
      <c r="AV2366" s="22"/>
      <c r="AW2366" s="22"/>
      <c r="AX2366" s="22"/>
      <c r="AY2366" s="22"/>
      <c r="AZ2366" s="22"/>
      <c r="BA2366" s="22"/>
      <c r="BB2366" s="22"/>
      <c r="BC2366" s="22"/>
      <c r="BD2366" s="22"/>
      <c r="BE2366" s="24"/>
      <c r="BF2366" s="22"/>
      <c r="BG2366" s="22"/>
      <c r="BH2366" s="22"/>
      <c r="BI2366" s="22"/>
      <c r="BJ2366" s="22"/>
      <c r="BK2366" s="22"/>
      <c r="BL2366" s="22"/>
      <c r="BM2366" s="22"/>
      <c r="BN2366" s="22"/>
      <c r="BO2366" s="22"/>
      <c r="BP2366" s="22"/>
      <c r="BQ2366" s="22"/>
      <c r="BR2366" s="22"/>
      <c r="BS2366" s="22"/>
      <c r="BT2366" s="22"/>
      <c r="BU2366" s="22"/>
      <c r="BV2366" s="22"/>
      <c r="BW2366" s="22"/>
      <c r="BX2366" s="22"/>
      <c r="BY2366" s="22"/>
      <c r="BZ2366" s="22"/>
      <c r="CA2366" s="22"/>
      <c r="CB2366" s="22"/>
      <c r="CC2366" s="22"/>
      <c r="CD2366" s="22"/>
      <c r="CE2366" s="22"/>
      <c r="CF2366" s="22"/>
      <c r="CG2366" s="22"/>
      <c r="CH2366" s="22"/>
      <c r="CI2366" s="22"/>
      <c r="CJ2366" s="22"/>
      <c r="CK2366" s="24"/>
      <c r="CL2366" s="22"/>
      <c r="CM2366" s="22"/>
      <c r="CN2366" s="22"/>
      <c r="CO2366" s="22"/>
      <c r="CP2366" s="22"/>
      <c r="CQ2366" s="22"/>
      <c r="CR2366" s="22"/>
      <c r="CS2366" s="22"/>
      <c r="CT2366" s="22"/>
      <c r="CU2366" s="22"/>
      <c r="CV2366" s="22"/>
      <c r="CW2366" s="22"/>
      <c r="CX2366" s="22"/>
      <c r="CY2366" s="22"/>
      <c r="CZ2366" s="22"/>
      <c r="DA2366" s="22"/>
      <c r="DB2366" s="22"/>
      <c r="DC2366" s="22"/>
      <c r="DD2366" s="22"/>
      <c r="DE2366" s="22"/>
      <c r="DF2366" s="22"/>
      <c r="DG2366" s="22"/>
      <c r="DH2366" s="22"/>
      <c r="DI2366" s="22"/>
      <c r="DJ2366" s="22"/>
      <c r="DK2366" s="22"/>
      <c r="DL2366" s="22"/>
      <c r="DM2366" s="22"/>
      <c r="DN2366" s="22"/>
      <c r="DO2366" s="22"/>
      <c r="DP2366" s="22"/>
      <c r="DQ2366" s="24"/>
      <c r="DR2366" s="22"/>
      <c r="DS2366" s="22"/>
      <c r="DT2366" s="22"/>
      <c r="DU2366" s="22"/>
      <c r="DV2366" s="22"/>
      <c r="DW2366" s="22"/>
      <c r="DX2366" s="22"/>
      <c r="DY2366" s="22"/>
      <c r="DZ2366" s="22"/>
      <c r="EA2366" s="22"/>
      <c r="EB2366" s="22"/>
      <c r="EC2366" s="22"/>
      <c r="ED2366" s="22"/>
      <c r="EE2366" s="22"/>
      <c r="EF2366" s="22"/>
      <c r="EG2366" s="22"/>
      <c r="EH2366" s="22"/>
      <c r="EI2366" s="22"/>
      <c r="EJ2366" s="22"/>
      <c r="EK2366" s="22"/>
      <c r="EL2366" s="22"/>
      <c r="EM2366" s="22"/>
      <c r="EN2366" s="22"/>
      <c r="EO2366" s="22"/>
      <c r="EP2366" s="22"/>
      <c r="EQ2366" s="22"/>
      <c r="ER2366" s="22"/>
      <c r="ES2366" s="22"/>
      <c r="ET2366" s="22"/>
      <c r="EU2366" s="22"/>
      <c r="EV2366" s="22"/>
      <c r="EW2366" s="24"/>
      <c r="EX2366" s="22"/>
      <c r="EY2366" s="22"/>
      <c r="EZ2366" s="22"/>
      <c r="FA2366" s="22"/>
      <c r="FB2366" s="22"/>
      <c r="FC2366" s="22"/>
      <c r="FD2366" s="22"/>
      <c r="FE2366" s="22"/>
      <c r="FF2366" s="22"/>
      <c r="FG2366" s="22"/>
      <c r="FH2366" s="22"/>
      <c r="FI2366" s="22"/>
      <c r="FJ2366" s="22"/>
      <c r="FK2366" s="22"/>
      <c r="FL2366" s="22"/>
      <c r="FM2366" s="22"/>
      <c r="FN2366" s="22"/>
      <c r="FO2366" s="22"/>
      <c r="FP2366" s="22"/>
      <c r="FQ2366" s="22"/>
      <c r="FR2366" s="22"/>
      <c r="FS2366" s="22"/>
      <c r="FT2366" s="22"/>
      <c r="FU2366" s="22"/>
      <c r="FV2366" s="22"/>
      <c r="FW2366" s="22"/>
      <c r="FX2366" s="22"/>
      <c r="FY2366" s="22"/>
      <c r="FZ2366" s="22"/>
      <c r="GA2366" s="22"/>
      <c r="GB2366" s="22"/>
      <c r="GC2366" s="24"/>
      <c r="GD2366" s="22"/>
      <c r="GE2366" s="22"/>
      <c r="GF2366" s="22"/>
      <c r="GG2366" s="22"/>
      <c r="GH2366" s="22"/>
      <c r="GI2366" s="22"/>
      <c r="GJ2366" s="22"/>
      <c r="GK2366" s="22"/>
      <c r="GL2366" s="22"/>
      <c r="GM2366" s="22"/>
      <c r="GN2366" s="22"/>
      <c r="GO2366" s="22"/>
      <c r="GP2366" s="22"/>
      <c r="GQ2366" s="22"/>
      <c r="GR2366" s="22"/>
      <c r="GS2366" s="22"/>
      <c r="GT2366" s="22"/>
      <c r="GU2366" s="22"/>
      <c r="GV2366" s="22"/>
      <c r="GW2366" s="22"/>
      <c r="GX2366" s="22"/>
      <c r="GY2366" s="22"/>
      <c r="GZ2366" s="22"/>
      <c r="HA2366" s="22"/>
      <c r="HB2366" s="22"/>
      <c r="HC2366" s="22"/>
      <c r="HD2366" s="22"/>
      <c r="HE2366" s="22"/>
      <c r="HF2366" s="22"/>
      <c r="HG2366" s="22"/>
      <c r="HH2366" s="22"/>
      <c r="HI2366" s="24"/>
      <c r="HJ2366" s="22"/>
      <c r="HK2366" s="22"/>
      <c r="HL2366" s="22"/>
      <c r="HM2366" s="22"/>
      <c r="HN2366" s="22"/>
      <c r="HO2366" s="22"/>
      <c r="HP2366" s="22"/>
      <c r="HQ2366" s="22"/>
      <c r="HR2366" s="22"/>
      <c r="HS2366" s="22"/>
      <c r="HT2366" s="22"/>
      <c r="HU2366" s="22"/>
      <c r="HV2366" s="22"/>
      <c r="HW2366" s="22"/>
      <c r="HX2366" s="22"/>
      <c r="HY2366" s="22"/>
      <c r="HZ2366" s="22"/>
      <c r="IA2366" s="22"/>
      <c r="IB2366" s="22"/>
      <c r="IC2366" s="22"/>
      <c r="ID2366" s="22"/>
      <c r="IE2366" s="22"/>
      <c r="IF2366" s="22"/>
      <c r="IG2366" s="22"/>
      <c r="IH2366" s="22"/>
      <c r="II2366" s="22"/>
      <c r="IJ2366" s="22"/>
      <c r="IK2366" s="22"/>
      <c r="IL2366" s="22"/>
      <c r="IM2366" s="22"/>
      <c r="IN2366" s="22"/>
      <c r="IO2366" s="24"/>
      <c r="IP2366" s="22"/>
      <c r="IQ2366" s="22"/>
      <c r="IR2366" s="22"/>
      <c r="IS2366" s="22"/>
      <c r="IT2366" s="22"/>
      <c r="IU2366" s="22"/>
      <c r="IV2366" s="22"/>
      <c r="IW2366" s="22"/>
      <c r="IX2366" s="22"/>
      <c r="IY2366" s="22"/>
      <c r="IZ2366" s="22"/>
      <c r="JA2366" s="22"/>
      <c r="JB2366" s="22"/>
      <c r="JC2366" s="22"/>
      <c r="JD2366" s="22"/>
      <c r="JE2366" s="22"/>
      <c r="JF2366" s="22"/>
      <c r="JG2366" s="22"/>
      <c r="JH2366" s="22"/>
      <c r="JI2366" s="22"/>
      <c r="JJ2366" s="22"/>
      <c r="JK2366" s="22"/>
      <c r="JL2366" s="22"/>
      <c r="JM2366" s="22"/>
      <c r="JN2366" s="22"/>
      <c r="JO2366" s="22"/>
      <c r="JP2366" s="22"/>
      <c r="JQ2366" s="22"/>
      <c r="JR2366" s="22"/>
      <c r="JS2366" s="22"/>
      <c r="JT2366" s="22"/>
      <c r="JU2366" s="24"/>
      <c r="JV2366" s="22"/>
      <c r="JW2366" s="22"/>
      <c r="JX2366" s="22"/>
      <c r="JY2366" s="22"/>
      <c r="JZ2366" s="22"/>
      <c r="KA2366" s="22"/>
      <c r="KB2366" s="22"/>
      <c r="KC2366" s="22"/>
      <c r="KD2366" s="22"/>
      <c r="KE2366" s="22"/>
      <c r="KF2366" s="22"/>
      <c r="KG2366" s="22"/>
      <c r="KH2366" s="22"/>
      <c r="KI2366" s="22"/>
      <c r="KJ2366" s="22"/>
      <c r="KK2366" s="22"/>
      <c r="KL2366" s="22"/>
      <c r="KM2366" s="22"/>
      <c r="KN2366" s="22"/>
      <c r="KO2366" s="22"/>
      <c r="KP2366" s="22"/>
      <c r="KQ2366" s="22"/>
      <c r="KR2366" s="22"/>
      <c r="KS2366" s="22"/>
      <c r="KT2366" s="22"/>
      <c r="KU2366" s="22"/>
      <c r="KV2366" s="22"/>
      <c r="KW2366" s="22"/>
      <c r="KX2366" s="22"/>
      <c r="KY2366" s="22"/>
      <c r="KZ2366" s="22"/>
      <c r="LA2366" s="24"/>
      <c r="LB2366" s="22"/>
      <c r="LC2366" s="22"/>
      <c r="LD2366" s="22"/>
      <c r="LE2366" s="22"/>
      <c r="LF2366" s="22"/>
      <c r="LG2366" s="22"/>
      <c r="LH2366" s="22"/>
      <c r="LI2366" s="22"/>
      <c r="LJ2366" s="22"/>
      <c r="LK2366" s="22"/>
      <c r="LL2366" s="22"/>
      <c r="LM2366" s="22"/>
      <c r="LN2366" s="22"/>
      <c r="LO2366" s="22"/>
      <c r="LP2366" s="22"/>
      <c r="LQ2366" s="22"/>
      <c r="LR2366" s="22"/>
      <c r="LS2366" s="22"/>
      <c r="LT2366" s="22"/>
      <c r="LU2366" s="22"/>
      <c r="LV2366" s="22"/>
      <c r="LW2366" s="22"/>
      <c r="LX2366" s="22"/>
      <c r="LY2366" s="22"/>
      <c r="LZ2366" s="22"/>
      <c r="MA2366" s="22"/>
      <c r="MB2366" s="22"/>
      <c r="MC2366" s="22"/>
      <c r="MD2366" s="22"/>
      <c r="ME2366" s="22"/>
      <c r="MF2366" s="22"/>
      <c r="MG2366" s="24"/>
      <c r="MH2366" s="22"/>
      <c r="MI2366" s="22"/>
      <c r="MJ2366" s="22"/>
      <c r="MK2366" s="22"/>
      <c r="ML2366" s="22"/>
      <c r="MM2366" s="22"/>
      <c r="MN2366" s="22"/>
      <c r="MO2366" s="22"/>
      <c r="MP2366" s="22"/>
      <c r="MQ2366" s="22"/>
      <c r="MR2366" s="22"/>
      <c r="MS2366" s="22"/>
      <c r="MT2366" s="22"/>
      <c r="MU2366" s="22"/>
      <c r="MV2366" s="22"/>
      <c r="MW2366" s="22"/>
      <c r="MX2366" s="22"/>
      <c r="MY2366" s="22"/>
      <c r="MZ2366" s="22"/>
      <c r="NA2366" s="22"/>
      <c r="NB2366" s="22"/>
      <c r="NC2366" s="22"/>
      <c r="ND2366" s="22"/>
      <c r="NE2366" s="22"/>
      <c r="NF2366" s="22"/>
      <c r="NG2366" s="22"/>
      <c r="NH2366" s="22"/>
      <c r="NI2366" s="22"/>
      <c r="NJ2366" s="22"/>
      <c r="NK2366" s="22"/>
      <c r="NL2366" s="22"/>
      <c r="NM2366" s="24"/>
      <c r="NN2366" s="22"/>
      <c r="NO2366" s="22"/>
      <c r="NP2366" s="22"/>
      <c r="NQ2366" s="22"/>
      <c r="NR2366" s="22"/>
      <c r="NS2366" s="22"/>
      <c r="NT2366" s="22"/>
      <c r="NU2366" s="22"/>
      <c r="NV2366" s="22"/>
      <c r="NW2366" s="22"/>
      <c r="NX2366" s="22"/>
      <c r="NY2366" s="22"/>
      <c r="NZ2366" s="22"/>
      <c r="OA2366" s="22"/>
      <c r="OB2366" s="22"/>
      <c r="OC2366" s="22"/>
      <c r="OD2366" s="22"/>
      <c r="OE2366" s="22"/>
      <c r="OF2366" s="22"/>
      <c r="OG2366" s="22"/>
      <c r="OH2366" s="22"/>
      <c r="OI2366" s="22"/>
      <c r="OJ2366" s="22"/>
      <c r="OK2366" s="22"/>
      <c r="OL2366" s="22"/>
      <c r="OM2366" s="22"/>
      <c r="ON2366" s="22"/>
      <c r="OO2366" s="22"/>
      <c r="OP2366" s="22"/>
      <c r="OQ2366" s="22"/>
      <c r="OR2366" s="22"/>
    </row>
    <row r="2367" spans="1:408" ht="15" thickBot="1">
      <c r="A2367" s="1"/>
      <c r="B2367" s="12"/>
      <c r="C2367" s="12"/>
      <c r="D2367" s="22"/>
      <c r="E2367" s="54"/>
      <c r="F2367" s="54"/>
      <c r="G2367" s="54"/>
      <c r="H2367" s="55"/>
      <c r="I2367" s="22"/>
      <c r="J2367" s="56"/>
      <c r="K2367" s="80"/>
      <c r="L2367" s="57"/>
      <c r="M2367" s="57"/>
      <c r="N2367" s="55"/>
      <c r="O2367" s="58"/>
      <c r="P2367" s="58"/>
      <c r="Q2367" s="59"/>
      <c r="R2367" s="60"/>
      <c r="S2367" s="60"/>
      <c r="T2367" s="22"/>
      <c r="U2367" s="1"/>
      <c r="V2367" s="23"/>
      <c r="X2367" s="24"/>
      <c r="Y2367" s="24"/>
      <c r="Z2367" s="22"/>
      <c r="AA2367" s="22"/>
      <c r="AB2367" s="22"/>
      <c r="AC2367" s="22"/>
      <c r="AD2367" s="22"/>
      <c r="AE2367" s="22"/>
      <c r="AF2367" s="22"/>
      <c r="AG2367" s="22"/>
      <c r="AH2367" s="22"/>
      <c r="AI2367" s="22"/>
      <c r="AJ2367" s="22"/>
      <c r="AK2367" s="22"/>
      <c r="AL2367" s="22"/>
      <c r="AM2367" s="22"/>
      <c r="AN2367" s="22"/>
      <c r="AO2367" s="22"/>
      <c r="AP2367" s="22"/>
      <c r="AQ2367" s="22"/>
      <c r="AR2367" s="22"/>
      <c r="AS2367" s="22"/>
      <c r="AT2367" s="22"/>
      <c r="AU2367" s="22"/>
      <c r="AV2367" s="22"/>
      <c r="AW2367" s="22"/>
      <c r="AX2367" s="22"/>
      <c r="AY2367" s="22"/>
      <c r="AZ2367" s="22"/>
      <c r="BA2367" s="22"/>
      <c r="BB2367" s="22"/>
      <c r="BC2367" s="22"/>
      <c r="BD2367" s="22"/>
      <c r="BE2367" s="24"/>
      <c r="BF2367" s="22"/>
      <c r="BG2367" s="22"/>
      <c r="BH2367" s="22"/>
      <c r="BI2367" s="22"/>
      <c r="BJ2367" s="22"/>
      <c r="BK2367" s="22"/>
      <c r="BL2367" s="22"/>
      <c r="BM2367" s="22"/>
      <c r="BN2367" s="22"/>
      <c r="BO2367" s="22"/>
      <c r="BP2367" s="22"/>
      <c r="BQ2367" s="22"/>
      <c r="BR2367" s="22"/>
      <c r="BS2367" s="22"/>
      <c r="BT2367" s="22"/>
      <c r="BU2367" s="22"/>
      <c r="BV2367" s="22"/>
      <c r="BW2367" s="22"/>
      <c r="BX2367" s="22"/>
      <c r="BY2367" s="22"/>
      <c r="BZ2367" s="22"/>
      <c r="CA2367" s="22"/>
      <c r="CB2367" s="22"/>
      <c r="CC2367" s="22"/>
      <c r="CD2367" s="22"/>
      <c r="CE2367" s="22"/>
      <c r="CF2367" s="22"/>
      <c r="CG2367" s="22"/>
      <c r="CH2367" s="22"/>
      <c r="CI2367" s="22"/>
      <c r="CJ2367" s="22"/>
      <c r="CK2367" s="24"/>
      <c r="CL2367" s="22"/>
      <c r="CM2367" s="22"/>
      <c r="CN2367" s="22"/>
      <c r="CO2367" s="22"/>
      <c r="CP2367" s="22"/>
      <c r="CQ2367" s="22"/>
      <c r="CR2367" s="22"/>
      <c r="CS2367" s="22"/>
      <c r="CT2367" s="22"/>
      <c r="CU2367" s="22"/>
      <c r="CV2367" s="22"/>
      <c r="CW2367" s="22"/>
      <c r="CX2367" s="22"/>
      <c r="CY2367" s="22"/>
      <c r="CZ2367" s="22"/>
      <c r="DA2367" s="22"/>
      <c r="DB2367" s="22"/>
      <c r="DC2367" s="22"/>
      <c r="DD2367" s="22"/>
      <c r="DE2367" s="22"/>
      <c r="DF2367" s="22"/>
      <c r="DG2367" s="22"/>
      <c r="DH2367" s="22"/>
      <c r="DI2367" s="22"/>
      <c r="DJ2367" s="22"/>
      <c r="DK2367" s="22"/>
      <c r="DL2367" s="22"/>
      <c r="DM2367" s="22"/>
      <c r="DN2367" s="22"/>
      <c r="DO2367" s="22"/>
      <c r="DP2367" s="22"/>
      <c r="DQ2367" s="24"/>
      <c r="DR2367" s="22"/>
      <c r="DS2367" s="22"/>
      <c r="DT2367" s="22"/>
      <c r="DU2367" s="22"/>
      <c r="DV2367" s="22"/>
      <c r="DW2367" s="22"/>
      <c r="DX2367" s="22"/>
      <c r="DY2367" s="22"/>
      <c r="DZ2367" s="22"/>
      <c r="EA2367" s="22"/>
      <c r="EB2367" s="22"/>
      <c r="EC2367" s="22"/>
      <c r="ED2367" s="22"/>
      <c r="EE2367" s="22"/>
      <c r="EF2367" s="22"/>
      <c r="EG2367" s="22"/>
      <c r="EH2367" s="22"/>
      <c r="EI2367" s="22"/>
      <c r="EJ2367" s="22"/>
      <c r="EK2367" s="22"/>
      <c r="EL2367" s="22"/>
      <c r="EM2367" s="22"/>
      <c r="EN2367" s="22"/>
      <c r="EO2367" s="22"/>
      <c r="EP2367" s="22"/>
      <c r="EQ2367" s="22"/>
      <c r="ER2367" s="22"/>
      <c r="ES2367" s="22"/>
      <c r="ET2367" s="22"/>
      <c r="EU2367" s="22"/>
      <c r="EV2367" s="22"/>
      <c r="EW2367" s="24"/>
      <c r="EX2367" s="22"/>
      <c r="EY2367" s="22"/>
      <c r="EZ2367" s="22"/>
      <c r="FA2367" s="22"/>
      <c r="FB2367" s="22"/>
      <c r="FC2367" s="22"/>
      <c r="FD2367" s="22"/>
      <c r="FE2367" s="22"/>
      <c r="FF2367" s="22"/>
      <c r="FG2367" s="22"/>
      <c r="FH2367" s="22"/>
      <c r="FI2367" s="22"/>
      <c r="FJ2367" s="22"/>
      <c r="FK2367" s="22"/>
      <c r="FL2367" s="22"/>
      <c r="FM2367" s="22"/>
      <c r="FN2367" s="22"/>
      <c r="FO2367" s="22"/>
      <c r="FP2367" s="22"/>
      <c r="FQ2367" s="22"/>
      <c r="FR2367" s="22"/>
      <c r="FS2367" s="22"/>
      <c r="FT2367" s="22"/>
      <c r="FU2367" s="22"/>
      <c r="FV2367" s="22"/>
      <c r="FW2367" s="22"/>
      <c r="FX2367" s="22"/>
      <c r="FY2367" s="22"/>
      <c r="FZ2367" s="22"/>
      <c r="GA2367" s="22"/>
      <c r="GB2367" s="22"/>
      <c r="GC2367" s="24"/>
      <c r="GD2367" s="22"/>
      <c r="GE2367" s="22"/>
      <c r="GF2367" s="22"/>
      <c r="GG2367" s="22"/>
      <c r="GH2367" s="22"/>
      <c r="GI2367" s="22"/>
      <c r="GJ2367" s="22"/>
      <c r="GK2367" s="22"/>
      <c r="GL2367" s="22"/>
      <c r="GM2367" s="22"/>
      <c r="GN2367" s="22"/>
      <c r="GO2367" s="22"/>
      <c r="GP2367" s="22"/>
      <c r="GQ2367" s="22"/>
      <c r="GR2367" s="22"/>
      <c r="GS2367" s="22"/>
      <c r="GT2367" s="22"/>
      <c r="GU2367" s="22"/>
      <c r="GV2367" s="22"/>
      <c r="GW2367" s="22"/>
      <c r="GX2367" s="22"/>
      <c r="GY2367" s="22"/>
      <c r="GZ2367" s="22"/>
      <c r="HA2367" s="22"/>
      <c r="HB2367" s="22"/>
      <c r="HC2367" s="22"/>
      <c r="HD2367" s="22"/>
      <c r="HE2367" s="22"/>
      <c r="HF2367" s="22"/>
      <c r="HG2367" s="22"/>
      <c r="HH2367" s="22"/>
      <c r="HI2367" s="24"/>
      <c r="HJ2367" s="22"/>
      <c r="HK2367" s="22"/>
      <c r="HL2367" s="22"/>
      <c r="HM2367" s="22"/>
      <c r="HN2367" s="22"/>
      <c r="HO2367" s="22"/>
      <c r="HP2367" s="22"/>
      <c r="HQ2367" s="22"/>
      <c r="HR2367" s="22"/>
      <c r="HS2367" s="22"/>
      <c r="HT2367" s="22"/>
      <c r="HU2367" s="22"/>
      <c r="HV2367" s="22"/>
      <c r="HW2367" s="22"/>
      <c r="HX2367" s="22"/>
      <c r="HY2367" s="22"/>
      <c r="HZ2367" s="22"/>
      <c r="IA2367" s="22"/>
      <c r="IB2367" s="22"/>
      <c r="IC2367" s="22"/>
      <c r="ID2367" s="22"/>
      <c r="IE2367" s="22"/>
      <c r="IF2367" s="22"/>
      <c r="IG2367" s="22"/>
      <c r="IH2367" s="22"/>
      <c r="II2367" s="22"/>
      <c r="IJ2367" s="22"/>
      <c r="IK2367" s="22"/>
      <c r="IL2367" s="22"/>
      <c r="IM2367" s="22"/>
      <c r="IN2367" s="22"/>
      <c r="IO2367" s="24"/>
      <c r="IP2367" s="22"/>
      <c r="IQ2367" s="22"/>
      <c r="IR2367" s="22"/>
      <c r="IS2367" s="22"/>
      <c r="IT2367" s="22"/>
      <c r="IU2367" s="22"/>
      <c r="IV2367" s="22"/>
      <c r="IW2367" s="22"/>
      <c r="IX2367" s="22"/>
      <c r="IY2367" s="22"/>
      <c r="IZ2367" s="22"/>
      <c r="JA2367" s="22"/>
      <c r="JB2367" s="22"/>
      <c r="JC2367" s="22"/>
      <c r="JD2367" s="22"/>
      <c r="JE2367" s="22"/>
      <c r="JF2367" s="22"/>
      <c r="JG2367" s="22"/>
      <c r="JH2367" s="22"/>
      <c r="JI2367" s="22"/>
      <c r="JJ2367" s="22"/>
      <c r="JK2367" s="22"/>
      <c r="JL2367" s="22"/>
      <c r="JM2367" s="22"/>
      <c r="JN2367" s="22"/>
      <c r="JO2367" s="22"/>
      <c r="JP2367" s="22"/>
      <c r="JQ2367" s="22"/>
      <c r="JR2367" s="22"/>
      <c r="JS2367" s="22"/>
      <c r="JT2367" s="22"/>
      <c r="JU2367" s="24"/>
      <c r="JV2367" s="22"/>
      <c r="JW2367" s="22"/>
      <c r="JX2367" s="22"/>
      <c r="JY2367" s="22"/>
      <c r="JZ2367" s="22"/>
      <c r="KA2367" s="22"/>
      <c r="KB2367" s="22"/>
      <c r="KC2367" s="22"/>
      <c r="KD2367" s="22"/>
      <c r="KE2367" s="22"/>
      <c r="KF2367" s="22"/>
      <c r="KG2367" s="22"/>
      <c r="KH2367" s="22"/>
      <c r="KI2367" s="22"/>
      <c r="KJ2367" s="22"/>
      <c r="KK2367" s="22"/>
      <c r="KL2367" s="22"/>
      <c r="KM2367" s="22"/>
      <c r="KN2367" s="22"/>
      <c r="KO2367" s="22"/>
      <c r="KP2367" s="22"/>
      <c r="KQ2367" s="22"/>
      <c r="KR2367" s="22"/>
      <c r="KS2367" s="22"/>
      <c r="KT2367" s="22"/>
      <c r="KU2367" s="22"/>
      <c r="KV2367" s="22"/>
      <c r="KW2367" s="22"/>
      <c r="KX2367" s="22"/>
      <c r="KY2367" s="22"/>
      <c r="KZ2367" s="22"/>
      <c r="LA2367" s="24"/>
      <c r="LB2367" s="22"/>
      <c r="LC2367" s="22"/>
      <c r="LD2367" s="22"/>
      <c r="LE2367" s="22"/>
      <c r="LF2367" s="22"/>
      <c r="LG2367" s="22"/>
      <c r="LH2367" s="22"/>
      <c r="LI2367" s="22"/>
      <c r="LJ2367" s="22"/>
      <c r="LK2367" s="22"/>
      <c r="LL2367" s="22"/>
      <c r="LM2367" s="22"/>
      <c r="LN2367" s="22"/>
      <c r="LO2367" s="22"/>
      <c r="LP2367" s="22"/>
      <c r="LQ2367" s="22"/>
      <c r="LR2367" s="22"/>
      <c r="LS2367" s="22"/>
      <c r="LT2367" s="22"/>
      <c r="LU2367" s="22"/>
      <c r="LV2367" s="22"/>
      <c r="LW2367" s="22"/>
      <c r="LX2367" s="22"/>
      <c r="LY2367" s="22"/>
      <c r="LZ2367" s="22"/>
      <c r="MA2367" s="22"/>
      <c r="MB2367" s="22"/>
      <c r="MC2367" s="22"/>
      <c r="MD2367" s="22"/>
      <c r="ME2367" s="22"/>
      <c r="MF2367" s="22"/>
      <c r="MG2367" s="24"/>
      <c r="MH2367" s="22"/>
      <c r="MI2367" s="22"/>
      <c r="MJ2367" s="22"/>
      <c r="MK2367" s="22"/>
      <c r="ML2367" s="22"/>
      <c r="MM2367" s="22"/>
      <c r="MN2367" s="22"/>
      <c r="MO2367" s="22"/>
      <c r="MP2367" s="22"/>
      <c r="MQ2367" s="22"/>
      <c r="MR2367" s="22"/>
      <c r="MS2367" s="22"/>
      <c r="MT2367" s="22"/>
      <c r="MU2367" s="22"/>
      <c r="MV2367" s="22"/>
      <c r="MW2367" s="22"/>
      <c r="MX2367" s="22"/>
      <c r="MY2367" s="22"/>
      <c r="MZ2367" s="22"/>
      <c r="NA2367" s="22"/>
      <c r="NB2367" s="22"/>
      <c r="NC2367" s="22"/>
      <c r="ND2367" s="22"/>
      <c r="NE2367" s="22"/>
      <c r="NF2367" s="22"/>
      <c r="NG2367" s="22"/>
      <c r="NH2367" s="22"/>
      <c r="NI2367" s="22"/>
      <c r="NJ2367" s="22"/>
      <c r="NK2367" s="22"/>
      <c r="NL2367" s="22"/>
      <c r="NM2367" s="24"/>
      <c r="NN2367" s="22"/>
      <c r="NO2367" s="22"/>
      <c r="NP2367" s="22"/>
      <c r="NQ2367" s="22"/>
      <c r="NR2367" s="22"/>
      <c r="NS2367" s="22"/>
      <c r="NT2367" s="22"/>
      <c r="NU2367" s="22"/>
      <c r="NV2367" s="22"/>
      <c r="NW2367" s="22"/>
      <c r="NX2367" s="22"/>
      <c r="NY2367" s="22"/>
      <c r="NZ2367" s="22"/>
      <c r="OA2367" s="22"/>
      <c r="OB2367" s="22"/>
      <c r="OC2367" s="22"/>
      <c r="OD2367" s="22"/>
      <c r="OE2367" s="22"/>
      <c r="OF2367" s="22"/>
      <c r="OG2367" s="22"/>
      <c r="OH2367" s="22"/>
      <c r="OI2367" s="22"/>
      <c r="OJ2367" s="22"/>
      <c r="OK2367" s="22"/>
      <c r="OL2367" s="22"/>
      <c r="OM2367" s="22"/>
      <c r="ON2367" s="22"/>
      <c r="OO2367" s="22"/>
      <c r="OP2367" s="22"/>
      <c r="OQ2367" s="22"/>
      <c r="OR2367" s="22"/>
    </row>
    <row r="2368" spans="1:408" ht="15" thickBot="1">
      <c r="A2368" s="1"/>
      <c r="B2368" s="12"/>
      <c r="C2368" s="12"/>
      <c r="D2368" s="22"/>
      <c r="E2368" s="54"/>
      <c r="F2368" s="54"/>
      <c r="G2368" s="54"/>
      <c r="H2368" s="55"/>
      <c r="I2368" s="22"/>
      <c r="J2368" s="56"/>
      <c r="K2368" s="81"/>
      <c r="L2368" s="57"/>
      <c r="M2368" s="57"/>
      <c r="N2368" s="55"/>
      <c r="O2368" s="58"/>
      <c r="P2368" s="58"/>
      <c r="Q2368" s="59"/>
      <c r="R2368" s="60"/>
      <c r="S2368" s="60"/>
      <c r="T2368" s="22"/>
      <c r="U2368" s="1"/>
      <c r="V2368" s="23"/>
      <c r="X2368" s="24"/>
      <c r="Y2368" s="24"/>
      <c r="Z2368" s="22"/>
      <c r="AA2368" s="22"/>
      <c r="AB2368" s="22"/>
      <c r="AC2368" s="22"/>
      <c r="AD2368" s="22"/>
      <c r="AE2368" s="22"/>
      <c r="AF2368" s="22"/>
      <c r="AG2368" s="22"/>
      <c r="AH2368" s="22"/>
      <c r="AI2368" s="22"/>
      <c r="AJ2368" s="22"/>
      <c r="AK2368" s="22"/>
      <c r="AL2368" s="22"/>
      <c r="AM2368" s="22"/>
      <c r="AN2368" s="22"/>
      <c r="AO2368" s="22"/>
      <c r="AP2368" s="22"/>
      <c r="AQ2368" s="22"/>
      <c r="AR2368" s="22"/>
      <c r="AS2368" s="22"/>
      <c r="AT2368" s="22"/>
      <c r="AU2368" s="22"/>
      <c r="AV2368" s="22"/>
      <c r="AW2368" s="22"/>
      <c r="AX2368" s="22"/>
      <c r="AY2368" s="22"/>
      <c r="AZ2368" s="22"/>
      <c r="BA2368" s="22"/>
      <c r="BB2368" s="22"/>
      <c r="BC2368" s="22"/>
      <c r="BD2368" s="22"/>
      <c r="BE2368" s="24"/>
      <c r="BF2368" s="22"/>
      <c r="BG2368" s="22"/>
      <c r="BH2368" s="22"/>
      <c r="BI2368" s="22"/>
      <c r="BJ2368" s="22"/>
      <c r="BK2368" s="22"/>
      <c r="BL2368" s="22"/>
      <c r="BM2368" s="22"/>
      <c r="BN2368" s="22"/>
      <c r="BO2368" s="22"/>
      <c r="BP2368" s="22"/>
      <c r="BQ2368" s="22"/>
      <c r="BR2368" s="22"/>
      <c r="BS2368" s="22"/>
      <c r="BT2368" s="22"/>
      <c r="BU2368" s="22"/>
      <c r="BV2368" s="22"/>
      <c r="BW2368" s="22"/>
      <c r="BX2368" s="22"/>
      <c r="BY2368" s="22"/>
      <c r="BZ2368" s="22"/>
      <c r="CA2368" s="22"/>
      <c r="CB2368" s="22"/>
      <c r="CC2368" s="22"/>
      <c r="CD2368" s="22"/>
      <c r="CE2368" s="22"/>
      <c r="CF2368" s="22"/>
      <c r="CG2368" s="22"/>
      <c r="CH2368" s="22"/>
      <c r="CI2368" s="22"/>
      <c r="CJ2368" s="22"/>
      <c r="CK2368" s="24"/>
      <c r="CL2368" s="22"/>
      <c r="CM2368" s="22"/>
      <c r="CN2368" s="22"/>
      <c r="CO2368" s="22"/>
      <c r="CP2368" s="22"/>
      <c r="CQ2368" s="22"/>
      <c r="CR2368" s="22"/>
      <c r="CS2368" s="22"/>
      <c r="CT2368" s="22"/>
      <c r="CU2368" s="22"/>
      <c r="CV2368" s="22"/>
      <c r="CW2368" s="22"/>
      <c r="CX2368" s="22"/>
      <c r="CY2368" s="22"/>
      <c r="CZ2368" s="22"/>
      <c r="DA2368" s="22"/>
      <c r="DB2368" s="22"/>
      <c r="DC2368" s="22"/>
      <c r="DD2368" s="22"/>
      <c r="DE2368" s="22"/>
      <c r="DF2368" s="22"/>
      <c r="DG2368" s="22"/>
      <c r="DH2368" s="22"/>
      <c r="DI2368" s="22"/>
      <c r="DJ2368" s="22"/>
      <c r="DK2368" s="22"/>
      <c r="DL2368" s="22"/>
      <c r="DM2368" s="22"/>
      <c r="DN2368" s="22"/>
      <c r="DO2368" s="22"/>
      <c r="DP2368" s="22"/>
      <c r="DQ2368" s="24"/>
      <c r="DR2368" s="22"/>
      <c r="DS2368" s="22"/>
      <c r="DT2368" s="22"/>
      <c r="DU2368" s="22"/>
      <c r="DV2368" s="22"/>
      <c r="DW2368" s="22"/>
      <c r="DX2368" s="22"/>
      <c r="DY2368" s="22"/>
      <c r="DZ2368" s="22"/>
      <c r="EA2368" s="22"/>
      <c r="EB2368" s="22"/>
      <c r="EC2368" s="22"/>
      <c r="ED2368" s="22"/>
      <c r="EE2368" s="22"/>
      <c r="EF2368" s="22"/>
      <c r="EG2368" s="22"/>
      <c r="EH2368" s="22"/>
      <c r="EI2368" s="22"/>
      <c r="EJ2368" s="22"/>
      <c r="EK2368" s="22"/>
      <c r="EL2368" s="22"/>
      <c r="EM2368" s="22"/>
      <c r="EN2368" s="22"/>
      <c r="EO2368" s="22"/>
      <c r="EP2368" s="22"/>
      <c r="EQ2368" s="22"/>
      <c r="ER2368" s="22"/>
      <c r="ES2368" s="22"/>
      <c r="ET2368" s="22"/>
      <c r="EU2368" s="22"/>
      <c r="EV2368" s="22"/>
      <c r="EW2368" s="24"/>
      <c r="EX2368" s="22"/>
      <c r="EY2368" s="22"/>
      <c r="EZ2368" s="22"/>
      <c r="FA2368" s="22"/>
      <c r="FB2368" s="22"/>
      <c r="FC2368" s="22"/>
      <c r="FD2368" s="22"/>
      <c r="FE2368" s="22"/>
      <c r="FF2368" s="22"/>
      <c r="FG2368" s="22"/>
      <c r="FH2368" s="22"/>
      <c r="FI2368" s="22"/>
      <c r="FJ2368" s="22"/>
      <c r="FK2368" s="22"/>
      <c r="FL2368" s="22"/>
      <c r="FM2368" s="22"/>
      <c r="FN2368" s="22"/>
      <c r="FO2368" s="22"/>
      <c r="FP2368" s="22"/>
      <c r="FQ2368" s="22"/>
      <c r="FR2368" s="22"/>
      <c r="FS2368" s="22"/>
      <c r="FT2368" s="22"/>
      <c r="FU2368" s="22"/>
      <c r="FV2368" s="22"/>
      <c r="FW2368" s="22"/>
      <c r="FX2368" s="22"/>
      <c r="FY2368" s="22"/>
      <c r="FZ2368" s="22"/>
      <c r="GA2368" s="22"/>
      <c r="GB2368" s="22"/>
      <c r="GC2368" s="24"/>
      <c r="GD2368" s="22"/>
      <c r="GE2368" s="22"/>
      <c r="GF2368" s="22"/>
      <c r="GG2368" s="22"/>
      <c r="GH2368" s="22"/>
      <c r="GI2368" s="22"/>
      <c r="GJ2368" s="22"/>
      <c r="GK2368" s="22"/>
      <c r="GL2368" s="22"/>
      <c r="GM2368" s="22"/>
      <c r="GN2368" s="22"/>
      <c r="GO2368" s="22"/>
      <c r="GP2368" s="22"/>
      <c r="GQ2368" s="22"/>
      <c r="GR2368" s="22"/>
      <c r="GS2368" s="22"/>
      <c r="GT2368" s="22"/>
      <c r="GU2368" s="22"/>
      <c r="GV2368" s="22"/>
      <c r="GW2368" s="22"/>
      <c r="GX2368" s="22"/>
      <c r="GY2368" s="22"/>
      <c r="GZ2368" s="22"/>
      <c r="HA2368" s="22"/>
      <c r="HB2368" s="22"/>
      <c r="HC2368" s="22"/>
      <c r="HD2368" s="22"/>
      <c r="HE2368" s="22"/>
      <c r="HF2368" s="22"/>
      <c r="HG2368" s="22"/>
      <c r="HH2368" s="22"/>
      <c r="HI2368" s="24"/>
      <c r="HJ2368" s="22"/>
      <c r="HK2368" s="22"/>
      <c r="HL2368" s="22"/>
      <c r="HM2368" s="22"/>
      <c r="HN2368" s="22"/>
      <c r="HO2368" s="22"/>
      <c r="HP2368" s="22"/>
      <c r="HQ2368" s="22"/>
      <c r="HR2368" s="22"/>
      <c r="HS2368" s="22"/>
      <c r="HT2368" s="22"/>
      <c r="HU2368" s="22"/>
      <c r="HV2368" s="22"/>
      <c r="HW2368" s="22"/>
      <c r="HX2368" s="22"/>
      <c r="HY2368" s="22"/>
      <c r="HZ2368" s="22"/>
      <c r="IA2368" s="22"/>
      <c r="IB2368" s="22"/>
      <c r="IC2368" s="22"/>
      <c r="ID2368" s="22"/>
      <c r="IE2368" s="22"/>
      <c r="IF2368" s="22"/>
      <c r="IG2368" s="22"/>
      <c r="IH2368" s="22"/>
      <c r="II2368" s="22"/>
      <c r="IJ2368" s="22"/>
      <c r="IK2368" s="22"/>
      <c r="IL2368" s="22"/>
      <c r="IM2368" s="22"/>
      <c r="IN2368" s="22"/>
      <c r="IO2368" s="24"/>
      <c r="IP2368" s="22"/>
      <c r="IQ2368" s="22"/>
      <c r="IR2368" s="22"/>
      <c r="IS2368" s="22"/>
      <c r="IT2368" s="22"/>
      <c r="IU2368" s="22"/>
      <c r="IV2368" s="22"/>
      <c r="IW2368" s="22"/>
      <c r="IX2368" s="22"/>
      <c r="IY2368" s="22"/>
      <c r="IZ2368" s="22"/>
      <c r="JA2368" s="22"/>
      <c r="JB2368" s="22"/>
      <c r="JC2368" s="22"/>
      <c r="JD2368" s="22"/>
      <c r="JE2368" s="22"/>
      <c r="JF2368" s="22"/>
      <c r="JG2368" s="22"/>
      <c r="JH2368" s="22"/>
      <c r="JI2368" s="22"/>
      <c r="JJ2368" s="22"/>
      <c r="JK2368" s="22"/>
      <c r="JL2368" s="22"/>
      <c r="JM2368" s="22"/>
      <c r="JN2368" s="22"/>
      <c r="JO2368" s="22"/>
      <c r="JP2368" s="22"/>
      <c r="JQ2368" s="22"/>
      <c r="JR2368" s="22"/>
      <c r="JS2368" s="22"/>
      <c r="JT2368" s="22"/>
      <c r="JU2368" s="24"/>
      <c r="JV2368" s="22"/>
      <c r="JW2368" s="22"/>
      <c r="JX2368" s="22"/>
      <c r="JY2368" s="22"/>
      <c r="JZ2368" s="22"/>
      <c r="KA2368" s="22"/>
      <c r="KB2368" s="22"/>
      <c r="KC2368" s="22"/>
      <c r="KD2368" s="22"/>
      <c r="KE2368" s="22"/>
      <c r="KF2368" s="22"/>
      <c r="KG2368" s="22"/>
      <c r="KH2368" s="22"/>
      <c r="KI2368" s="22"/>
      <c r="KJ2368" s="22"/>
      <c r="KK2368" s="22"/>
      <c r="KL2368" s="22"/>
      <c r="KM2368" s="22"/>
      <c r="KN2368" s="22"/>
      <c r="KO2368" s="22"/>
      <c r="KP2368" s="22"/>
      <c r="KQ2368" s="22"/>
      <c r="KR2368" s="22"/>
      <c r="KS2368" s="22"/>
      <c r="KT2368" s="22"/>
      <c r="KU2368" s="22"/>
      <c r="KV2368" s="22"/>
      <c r="KW2368" s="22"/>
      <c r="KX2368" s="22"/>
      <c r="KY2368" s="22"/>
      <c r="KZ2368" s="22"/>
      <c r="LA2368" s="24"/>
      <c r="LB2368" s="22"/>
      <c r="LC2368" s="22"/>
      <c r="LD2368" s="22"/>
      <c r="LE2368" s="22"/>
      <c r="LF2368" s="22"/>
      <c r="LG2368" s="22"/>
      <c r="LH2368" s="22"/>
      <c r="LI2368" s="22"/>
      <c r="LJ2368" s="22"/>
      <c r="LK2368" s="22"/>
      <c r="LL2368" s="22"/>
      <c r="LM2368" s="22"/>
      <c r="LN2368" s="22"/>
      <c r="LO2368" s="22"/>
      <c r="LP2368" s="22"/>
      <c r="LQ2368" s="22"/>
      <c r="LR2368" s="22"/>
      <c r="LS2368" s="22"/>
      <c r="LT2368" s="22"/>
      <c r="LU2368" s="22"/>
      <c r="LV2368" s="22"/>
      <c r="LW2368" s="22"/>
      <c r="LX2368" s="22"/>
      <c r="LY2368" s="22"/>
      <c r="LZ2368" s="22"/>
      <c r="MA2368" s="22"/>
      <c r="MB2368" s="22"/>
      <c r="MC2368" s="22"/>
      <c r="MD2368" s="22"/>
      <c r="ME2368" s="22"/>
      <c r="MF2368" s="22"/>
      <c r="MG2368" s="24"/>
      <c r="MH2368" s="22"/>
      <c r="MI2368" s="22"/>
      <c r="MJ2368" s="22"/>
      <c r="MK2368" s="22"/>
      <c r="ML2368" s="22"/>
      <c r="MM2368" s="22"/>
      <c r="MN2368" s="22"/>
      <c r="MO2368" s="22"/>
      <c r="MP2368" s="22"/>
      <c r="MQ2368" s="22"/>
      <c r="MR2368" s="22"/>
      <c r="MS2368" s="22"/>
      <c r="MT2368" s="22"/>
      <c r="MU2368" s="22"/>
      <c r="MV2368" s="22"/>
      <c r="MW2368" s="22"/>
      <c r="MX2368" s="22"/>
      <c r="MY2368" s="22"/>
      <c r="MZ2368" s="22"/>
      <c r="NA2368" s="22"/>
      <c r="NB2368" s="22"/>
      <c r="NC2368" s="22"/>
      <c r="ND2368" s="22"/>
      <c r="NE2368" s="22"/>
      <c r="NF2368" s="22"/>
      <c r="NG2368" s="22"/>
      <c r="NH2368" s="22"/>
      <c r="NI2368" s="22"/>
      <c r="NJ2368" s="22"/>
      <c r="NK2368" s="22"/>
      <c r="NL2368" s="22"/>
      <c r="NM2368" s="24"/>
      <c r="NN2368" s="22"/>
      <c r="NO2368" s="22"/>
      <c r="NP2368" s="22"/>
      <c r="NQ2368" s="22"/>
      <c r="NR2368" s="22"/>
      <c r="NS2368" s="22"/>
      <c r="NT2368" s="22"/>
      <c r="NU2368" s="22"/>
      <c r="NV2368" s="22"/>
      <c r="NW2368" s="22"/>
      <c r="NX2368" s="22"/>
      <c r="NY2368" s="22"/>
      <c r="NZ2368" s="22"/>
      <c r="OA2368" s="22"/>
      <c r="OB2368" s="22"/>
      <c r="OC2368" s="22"/>
      <c r="OD2368" s="22"/>
      <c r="OE2368" s="22"/>
      <c r="OF2368" s="22"/>
      <c r="OG2368" s="22"/>
      <c r="OH2368" s="22"/>
      <c r="OI2368" s="22"/>
      <c r="OJ2368" s="22"/>
      <c r="OK2368" s="22"/>
      <c r="OL2368" s="22"/>
      <c r="OM2368" s="22"/>
      <c r="ON2368" s="22"/>
      <c r="OO2368" s="22"/>
      <c r="OP2368" s="22"/>
      <c r="OQ2368" s="22"/>
      <c r="OR2368" s="22"/>
    </row>
    <row r="2369" spans="1:408" ht="15" thickBot="1">
      <c r="A2369" s="1"/>
      <c r="B2369" s="12"/>
      <c r="C2369" s="12"/>
      <c r="D2369" s="22"/>
      <c r="E2369" s="54"/>
      <c r="F2369" s="54"/>
      <c r="G2369" s="54"/>
      <c r="H2369" s="55"/>
      <c r="I2369" s="22"/>
      <c r="J2369" s="56"/>
      <c r="K2369" s="80"/>
      <c r="L2369" s="57"/>
      <c r="M2369" s="57"/>
      <c r="N2369" s="55"/>
      <c r="O2369" s="58"/>
      <c r="P2369" s="58"/>
      <c r="Q2369" s="59"/>
      <c r="R2369" s="60"/>
      <c r="S2369" s="60"/>
      <c r="T2369" s="22"/>
      <c r="U2369" s="1"/>
      <c r="V2369" s="23"/>
      <c r="X2369" s="24"/>
      <c r="Y2369" s="24"/>
      <c r="Z2369" s="22"/>
      <c r="AA2369" s="22"/>
      <c r="AB2369" s="22"/>
      <c r="AC2369" s="22"/>
      <c r="AD2369" s="22"/>
      <c r="AE2369" s="22"/>
      <c r="AF2369" s="22"/>
      <c r="AG2369" s="22"/>
      <c r="AH2369" s="22"/>
      <c r="AI2369" s="22"/>
      <c r="AJ2369" s="22"/>
      <c r="AK2369" s="22"/>
      <c r="AL2369" s="22"/>
      <c r="AM2369" s="22"/>
      <c r="AN2369" s="22"/>
      <c r="AO2369" s="22"/>
      <c r="AP2369" s="22"/>
      <c r="AQ2369" s="22"/>
      <c r="AR2369" s="22"/>
      <c r="AS2369" s="22"/>
      <c r="AT2369" s="22"/>
      <c r="AU2369" s="22"/>
      <c r="AV2369" s="22"/>
      <c r="AW2369" s="22"/>
      <c r="AX2369" s="22"/>
      <c r="AY2369" s="22"/>
      <c r="AZ2369" s="22"/>
      <c r="BA2369" s="22"/>
      <c r="BB2369" s="22"/>
      <c r="BC2369" s="22"/>
      <c r="BD2369" s="22"/>
      <c r="BE2369" s="24"/>
      <c r="BF2369" s="22"/>
      <c r="BG2369" s="22"/>
      <c r="BH2369" s="22"/>
      <c r="BI2369" s="22"/>
      <c r="BJ2369" s="22"/>
      <c r="BK2369" s="22"/>
      <c r="BL2369" s="22"/>
      <c r="BM2369" s="22"/>
      <c r="BN2369" s="22"/>
      <c r="BO2369" s="22"/>
      <c r="BP2369" s="22"/>
      <c r="BQ2369" s="22"/>
      <c r="BR2369" s="22"/>
      <c r="BS2369" s="22"/>
      <c r="BT2369" s="22"/>
      <c r="BU2369" s="22"/>
      <c r="BV2369" s="22"/>
      <c r="BW2369" s="22"/>
      <c r="BX2369" s="22"/>
      <c r="BY2369" s="22"/>
      <c r="BZ2369" s="22"/>
      <c r="CA2369" s="22"/>
      <c r="CB2369" s="22"/>
      <c r="CC2369" s="22"/>
      <c r="CD2369" s="22"/>
      <c r="CE2369" s="22"/>
      <c r="CF2369" s="22"/>
      <c r="CG2369" s="22"/>
      <c r="CH2369" s="22"/>
      <c r="CI2369" s="22"/>
      <c r="CJ2369" s="22"/>
      <c r="CK2369" s="24"/>
      <c r="CL2369" s="22"/>
      <c r="CM2369" s="22"/>
      <c r="CN2369" s="22"/>
      <c r="CO2369" s="22"/>
      <c r="CP2369" s="22"/>
      <c r="CQ2369" s="22"/>
      <c r="CR2369" s="22"/>
      <c r="CS2369" s="22"/>
      <c r="CT2369" s="22"/>
      <c r="CU2369" s="22"/>
      <c r="CV2369" s="22"/>
      <c r="CW2369" s="22"/>
      <c r="CX2369" s="22"/>
      <c r="CY2369" s="22"/>
      <c r="CZ2369" s="22"/>
      <c r="DA2369" s="22"/>
      <c r="DB2369" s="22"/>
      <c r="DC2369" s="22"/>
      <c r="DD2369" s="22"/>
      <c r="DE2369" s="22"/>
      <c r="DF2369" s="22"/>
      <c r="DG2369" s="22"/>
      <c r="DH2369" s="22"/>
      <c r="DI2369" s="22"/>
      <c r="DJ2369" s="22"/>
      <c r="DK2369" s="22"/>
      <c r="DL2369" s="22"/>
      <c r="DM2369" s="22"/>
      <c r="DN2369" s="22"/>
      <c r="DO2369" s="22"/>
      <c r="DP2369" s="22"/>
      <c r="DQ2369" s="24"/>
      <c r="DR2369" s="22"/>
      <c r="DS2369" s="22"/>
      <c r="DT2369" s="22"/>
      <c r="DU2369" s="22"/>
      <c r="DV2369" s="22"/>
      <c r="DW2369" s="22"/>
      <c r="DX2369" s="22"/>
      <c r="DY2369" s="22"/>
      <c r="DZ2369" s="22"/>
      <c r="EA2369" s="22"/>
      <c r="EB2369" s="22"/>
      <c r="EC2369" s="22"/>
      <c r="ED2369" s="22"/>
      <c r="EE2369" s="22"/>
      <c r="EF2369" s="22"/>
      <c r="EG2369" s="22"/>
      <c r="EH2369" s="22"/>
      <c r="EI2369" s="22"/>
      <c r="EJ2369" s="22"/>
      <c r="EK2369" s="22"/>
      <c r="EL2369" s="22"/>
      <c r="EM2369" s="22"/>
      <c r="EN2369" s="22"/>
      <c r="EO2369" s="22"/>
      <c r="EP2369" s="22"/>
      <c r="EQ2369" s="22"/>
      <c r="ER2369" s="22"/>
      <c r="ES2369" s="22"/>
      <c r="ET2369" s="22"/>
      <c r="EU2369" s="22"/>
      <c r="EV2369" s="22"/>
      <c r="EW2369" s="24"/>
      <c r="EX2369" s="22"/>
      <c r="EY2369" s="22"/>
      <c r="EZ2369" s="22"/>
      <c r="FA2369" s="22"/>
      <c r="FB2369" s="22"/>
      <c r="FC2369" s="22"/>
      <c r="FD2369" s="22"/>
      <c r="FE2369" s="22"/>
      <c r="FF2369" s="22"/>
      <c r="FG2369" s="22"/>
      <c r="FH2369" s="22"/>
      <c r="FI2369" s="22"/>
      <c r="FJ2369" s="22"/>
      <c r="FK2369" s="22"/>
      <c r="FL2369" s="22"/>
      <c r="FM2369" s="22"/>
      <c r="FN2369" s="22"/>
      <c r="FO2369" s="22"/>
      <c r="FP2369" s="22"/>
      <c r="FQ2369" s="22"/>
      <c r="FR2369" s="22"/>
      <c r="FS2369" s="22"/>
      <c r="FT2369" s="22"/>
      <c r="FU2369" s="22"/>
      <c r="FV2369" s="22"/>
      <c r="FW2369" s="22"/>
      <c r="FX2369" s="22"/>
      <c r="FY2369" s="22"/>
      <c r="FZ2369" s="22"/>
      <c r="GA2369" s="22"/>
      <c r="GB2369" s="22"/>
      <c r="GC2369" s="24"/>
      <c r="GD2369" s="22"/>
      <c r="GE2369" s="22"/>
      <c r="GF2369" s="22"/>
      <c r="GG2369" s="22"/>
      <c r="GH2369" s="22"/>
      <c r="GI2369" s="22"/>
      <c r="GJ2369" s="22"/>
      <c r="GK2369" s="22"/>
      <c r="GL2369" s="22"/>
      <c r="GM2369" s="22"/>
      <c r="GN2369" s="22"/>
      <c r="GO2369" s="22"/>
      <c r="GP2369" s="22"/>
      <c r="GQ2369" s="22"/>
      <c r="GR2369" s="22"/>
      <c r="GS2369" s="22"/>
      <c r="GT2369" s="22"/>
      <c r="GU2369" s="22"/>
      <c r="GV2369" s="22"/>
      <c r="GW2369" s="22"/>
      <c r="GX2369" s="22"/>
      <c r="GY2369" s="22"/>
      <c r="GZ2369" s="22"/>
      <c r="HA2369" s="22"/>
      <c r="HB2369" s="22"/>
      <c r="HC2369" s="22"/>
      <c r="HD2369" s="22"/>
      <c r="HE2369" s="22"/>
      <c r="HF2369" s="22"/>
      <c r="HG2369" s="22"/>
      <c r="HH2369" s="22"/>
      <c r="HI2369" s="24"/>
      <c r="HJ2369" s="22"/>
      <c r="HK2369" s="22"/>
      <c r="HL2369" s="22"/>
      <c r="HM2369" s="22"/>
      <c r="HN2369" s="22"/>
      <c r="HO2369" s="22"/>
      <c r="HP2369" s="22"/>
      <c r="HQ2369" s="22"/>
      <c r="HR2369" s="22"/>
      <c r="HS2369" s="22"/>
      <c r="HT2369" s="22"/>
      <c r="HU2369" s="22"/>
      <c r="HV2369" s="22"/>
      <c r="HW2369" s="22"/>
      <c r="HX2369" s="22"/>
      <c r="HY2369" s="22"/>
      <c r="HZ2369" s="22"/>
      <c r="IA2369" s="22"/>
      <c r="IB2369" s="22"/>
      <c r="IC2369" s="22"/>
      <c r="ID2369" s="22"/>
      <c r="IE2369" s="22"/>
      <c r="IF2369" s="22"/>
      <c r="IG2369" s="22"/>
      <c r="IH2369" s="22"/>
      <c r="II2369" s="22"/>
      <c r="IJ2369" s="22"/>
      <c r="IK2369" s="22"/>
      <c r="IL2369" s="22"/>
      <c r="IM2369" s="22"/>
      <c r="IN2369" s="22"/>
      <c r="IO2369" s="24"/>
      <c r="IP2369" s="22"/>
      <c r="IQ2369" s="22"/>
      <c r="IR2369" s="22"/>
      <c r="IS2369" s="22"/>
      <c r="IT2369" s="22"/>
      <c r="IU2369" s="22"/>
      <c r="IV2369" s="22"/>
      <c r="IW2369" s="22"/>
      <c r="IX2369" s="22"/>
      <c r="IY2369" s="22"/>
      <c r="IZ2369" s="22"/>
      <c r="JA2369" s="22"/>
      <c r="JB2369" s="22"/>
      <c r="JC2369" s="22"/>
      <c r="JD2369" s="22"/>
      <c r="JE2369" s="22"/>
      <c r="JF2369" s="22"/>
      <c r="JG2369" s="22"/>
      <c r="JH2369" s="22"/>
      <c r="JI2369" s="22"/>
      <c r="JJ2369" s="22"/>
      <c r="JK2369" s="22"/>
      <c r="JL2369" s="22"/>
      <c r="JM2369" s="22"/>
      <c r="JN2369" s="22"/>
      <c r="JO2369" s="22"/>
      <c r="JP2369" s="22"/>
      <c r="JQ2369" s="22"/>
      <c r="JR2369" s="22"/>
      <c r="JS2369" s="22"/>
      <c r="JT2369" s="22"/>
      <c r="JU2369" s="24"/>
      <c r="JV2369" s="22"/>
      <c r="JW2369" s="22"/>
      <c r="JX2369" s="22"/>
      <c r="JY2369" s="22"/>
      <c r="JZ2369" s="22"/>
      <c r="KA2369" s="22"/>
      <c r="KB2369" s="22"/>
      <c r="KC2369" s="22"/>
      <c r="KD2369" s="22"/>
      <c r="KE2369" s="22"/>
      <c r="KF2369" s="22"/>
      <c r="KG2369" s="22"/>
      <c r="KH2369" s="22"/>
      <c r="KI2369" s="22"/>
      <c r="KJ2369" s="22"/>
      <c r="KK2369" s="22"/>
      <c r="KL2369" s="22"/>
      <c r="KM2369" s="22"/>
      <c r="KN2369" s="22"/>
      <c r="KO2369" s="22"/>
      <c r="KP2369" s="22"/>
      <c r="KQ2369" s="22"/>
      <c r="KR2369" s="22"/>
      <c r="KS2369" s="22"/>
      <c r="KT2369" s="22"/>
      <c r="KU2369" s="22"/>
      <c r="KV2369" s="22"/>
      <c r="KW2369" s="22"/>
      <c r="KX2369" s="22"/>
      <c r="KY2369" s="22"/>
      <c r="KZ2369" s="22"/>
      <c r="LA2369" s="24"/>
      <c r="LB2369" s="22"/>
      <c r="LC2369" s="22"/>
      <c r="LD2369" s="22"/>
      <c r="LE2369" s="22"/>
      <c r="LF2369" s="22"/>
      <c r="LG2369" s="22"/>
      <c r="LH2369" s="22"/>
      <c r="LI2369" s="22"/>
      <c r="LJ2369" s="22"/>
      <c r="LK2369" s="22"/>
      <c r="LL2369" s="22"/>
      <c r="LM2369" s="22"/>
      <c r="LN2369" s="22"/>
      <c r="LO2369" s="22"/>
      <c r="LP2369" s="22"/>
      <c r="LQ2369" s="22"/>
      <c r="LR2369" s="22"/>
      <c r="LS2369" s="22"/>
      <c r="LT2369" s="22"/>
      <c r="LU2369" s="22"/>
      <c r="LV2369" s="22"/>
      <c r="LW2369" s="22"/>
      <c r="LX2369" s="22"/>
      <c r="LY2369" s="22"/>
      <c r="LZ2369" s="22"/>
      <c r="MA2369" s="22"/>
      <c r="MB2369" s="22"/>
      <c r="MC2369" s="22"/>
      <c r="MD2369" s="22"/>
      <c r="ME2369" s="22"/>
      <c r="MF2369" s="22"/>
      <c r="MG2369" s="24"/>
      <c r="MH2369" s="22"/>
      <c r="MI2369" s="22"/>
      <c r="MJ2369" s="22"/>
      <c r="MK2369" s="22"/>
      <c r="ML2369" s="22"/>
      <c r="MM2369" s="22"/>
      <c r="MN2369" s="22"/>
      <c r="MO2369" s="22"/>
      <c r="MP2369" s="22"/>
      <c r="MQ2369" s="22"/>
      <c r="MR2369" s="22"/>
      <c r="MS2369" s="22"/>
      <c r="MT2369" s="22"/>
      <c r="MU2369" s="22"/>
      <c r="MV2369" s="22"/>
      <c r="MW2369" s="22"/>
      <c r="MX2369" s="22"/>
      <c r="MY2369" s="22"/>
      <c r="MZ2369" s="22"/>
      <c r="NA2369" s="22"/>
      <c r="NB2369" s="22"/>
      <c r="NC2369" s="22"/>
      <c r="ND2369" s="22"/>
      <c r="NE2369" s="22"/>
      <c r="NF2369" s="22"/>
      <c r="NG2369" s="22"/>
      <c r="NH2369" s="22"/>
      <c r="NI2369" s="22"/>
      <c r="NJ2369" s="22"/>
      <c r="NK2369" s="22"/>
      <c r="NL2369" s="22"/>
      <c r="NM2369" s="24"/>
      <c r="NN2369" s="22"/>
      <c r="NO2369" s="22"/>
      <c r="NP2369" s="22"/>
      <c r="NQ2369" s="22"/>
      <c r="NR2369" s="22"/>
      <c r="NS2369" s="22"/>
      <c r="NT2369" s="22"/>
      <c r="NU2369" s="22"/>
      <c r="NV2369" s="22"/>
      <c r="NW2369" s="22"/>
      <c r="NX2369" s="22"/>
      <c r="NY2369" s="22"/>
      <c r="NZ2369" s="22"/>
      <c r="OA2369" s="22"/>
      <c r="OB2369" s="22"/>
      <c r="OC2369" s="22"/>
      <c r="OD2369" s="22"/>
      <c r="OE2369" s="22"/>
      <c r="OF2369" s="22"/>
      <c r="OG2369" s="22"/>
      <c r="OH2369" s="22"/>
      <c r="OI2369" s="22"/>
      <c r="OJ2369" s="22"/>
      <c r="OK2369" s="22"/>
      <c r="OL2369" s="22"/>
      <c r="OM2369" s="22"/>
      <c r="ON2369" s="22"/>
      <c r="OO2369" s="22"/>
      <c r="OP2369" s="22"/>
      <c r="OQ2369" s="22"/>
      <c r="OR2369" s="22"/>
    </row>
    <row r="2370" spans="1:408" ht="15" thickBot="1">
      <c r="A2370" s="1"/>
      <c r="B2370" s="12"/>
      <c r="C2370" s="12"/>
      <c r="D2370" s="22"/>
      <c r="E2370" s="54"/>
      <c r="F2370" s="54"/>
      <c r="G2370" s="54"/>
      <c r="H2370" s="55"/>
      <c r="I2370" s="22"/>
      <c r="J2370" s="56"/>
      <c r="K2370" s="81"/>
      <c r="L2370" s="57"/>
      <c r="M2370" s="57"/>
      <c r="N2370" s="55"/>
      <c r="O2370" s="58"/>
      <c r="P2370" s="58"/>
      <c r="Q2370" s="59"/>
      <c r="R2370" s="60"/>
      <c r="S2370" s="60"/>
      <c r="T2370" s="22"/>
      <c r="U2370" s="1"/>
      <c r="V2370" s="23"/>
      <c r="X2370" s="24"/>
      <c r="Y2370" s="24"/>
      <c r="Z2370" s="22"/>
      <c r="AA2370" s="22"/>
      <c r="AB2370" s="22"/>
      <c r="AC2370" s="22"/>
      <c r="AD2370" s="22"/>
      <c r="AE2370" s="22"/>
      <c r="AF2370" s="22"/>
      <c r="AG2370" s="22"/>
      <c r="AH2370" s="22"/>
      <c r="AI2370" s="22"/>
      <c r="AJ2370" s="22"/>
      <c r="AK2370" s="22"/>
      <c r="AL2370" s="22"/>
      <c r="AM2370" s="22"/>
      <c r="AN2370" s="22"/>
      <c r="AO2370" s="22"/>
      <c r="AP2370" s="22"/>
      <c r="AQ2370" s="22"/>
      <c r="AR2370" s="22"/>
      <c r="AS2370" s="22"/>
      <c r="AT2370" s="22"/>
      <c r="AU2370" s="22"/>
      <c r="AV2370" s="22"/>
      <c r="AW2370" s="22"/>
      <c r="AX2370" s="22"/>
      <c r="AY2370" s="22"/>
      <c r="AZ2370" s="22"/>
      <c r="BA2370" s="22"/>
      <c r="BB2370" s="22"/>
      <c r="BC2370" s="22"/>
      <c r="BD2370" s="22"/>
      <c r="BE2370" s="24"/>
      <c r="BF2370" s="22"/>
      <c r="BG2370" s="22"/>
      <c r="BH2370" s="22"/>
      <c r="BI2370" s="22"/>
      <c r="BJ2370" s="22"/>
      <c r="BK2370" s="22"/>
      <c r="BL2370" s="22"/>
      <c r="BM2370" s="22"/>
      <c r="BN2370" s="22"/>
      <c r="BO2370" s="22"/>
      <c r="BP2370" s="22"/>
      <c r="BQ2370" s="22"/>
      <c r="BR2370" s="22"/>
      <c r="BS2370" s="22"/>
      <c r="BT2370" s="22"/>
      <c r="BU2370" s="22"/>
      <c r="BV2370" s="22"/>
      <c r="BW2370" s="22"/>
      <c r="BX2370" s="22"/>
      <c r="BY2370" s="22"/>
      <c r="BZ2370" s="22"/>
      <c r="CA2370" s="22"/>
      <c r="CB2370" s="22"/>
      <c r="CC2370" s="22"/>
      <c r="CD2370" s="22"/>
      <c r="CE2370" s="22"/>
      <c r="CF2370" s="22"/>
      <c r="CG2370" s="22"/>
      <c r="CH2370" s="22"/>
      <c r="CI2370" s="22"/>
      <c r="CJ2370" s="22"/>
      <c r="CK2370" s="24"/>
      <c r="CL2370" s="22"/>
      <c r="CM2370" s="22"/>
      <c r="CN2370" s="22"/>
      <c r="CO2370" s="22"/>
      <c r="CP2370" s="22"/>
      <c r="CQ2370" s="22"/>
      <c r="CR2370" s="22"/>
      <c r="CS2370" s="22"/>
      <c r="CT2370" s="22"/>
      <c r="CU2370" s="22"/>
      <c r="CV2370" s="22"/>
      <c r="CW2370" s="22"/>
      <c r="CX2370" s="22"/>
      <c r="CY2370" s="22"/>
      <c r="CZ2370" s="22"/>
      <c r="DA2370" s="22"/>
      <c r="DB2370" s="22"/>
      <c r="DC2370" s="22"/>
      <c r="DD2370" s="22"/>
      <c r="DE2370" s="22"/>
      <c r="DF2370" s="22"/>
      <c r="DG2370" s="22"/>
      <c r="DH2370" s="22"/>
      <c r="DI2370" s="22"/>
      <c r="DJ2370" s="22"/>
      <c r="DK2370" s="22"/>
      <c r="DL2370" s="22"/>
      <c r="DM2370" s="22"/>
      <c r="DN2370" s="22"/>
      <c r="DO2370" s="22"/>
      <c r="DP2370" s="22"/>
      <c r="DQ2370" s="24"/>
      <c r="DR2370" s="22"/>
      <c r="DS2370" s="22"/>
      <c r="DT2370" s="22"/>
      <c r="DU2370" s="22"/>
      <c r="DV2370" s="22"/>
      <c r="DW2370" s="22"/>
      <c r="DX2370" s="22"/>
      <c r="DY2370" s="22"/>
      <c r="DZ2370" s="22"/>
      <c r="EA2370" s="22"/>
      <c r="EB2370" s="22"/>
      <c r="EC2370" s="22"/>
      <c r="ED2370" s="22"/>
      <c r="EE2370" s="22"/>
      <c r="EF2370" s="22"/>
      <c r="EG2370" s="22"/>
      <c r="EH2370" s="22"/>
      <c r="EI2370" s="22"/>
      <c r="EJ2370" s="22"/>
      <c r="EK2370" s="22"/>
      <c r="EL2370" s="22"/>
      <c r="EM2370" s="22"/>
      <c r="EN2370" s="22"/>
      <c r="EO2370" s="22"/>
      <c r="EP2370" s="22"/>
      <c r="EQ2370" s="22"/>
      <c r="ER2370" s="22"/>
      <c r="ES2370" s="22"/>
      <c r="ET2370" s="22"/>
      <c r="EU2370" s="22"/>
      <c r="EV2370" s="22"/>
      <c r="EW2370" s="24"/>
      <c r="EX2370" s="22"/>
      <c r="EY2370" s="22"/>
      <c r="EZ2370" s="22"/>
      <c r="FA2370" s="22"/>
      <c r="FB2370" s="22"/>
      <c r="FC2370" s="22"/>
      <c r="FD2370" s="22"/>
      <c r="FE2370" s="22"/>
      <c r="FF2370" s="22"/>
      <c r="FG2370" s="22"/>
      <c r="FH2370" s="22"/>
      <c r="FI2370" s="22"/>
      <c r="FJ2370" s="22"/>
      <c r="FK2370" s="22"/>
      <c r="FL2370" s="22"/>
      <c r="FM2370" s="22"/>
      <c r="FN2370" s="22"/>
      <c r="FO2370" s="22"/>
      <c r="FP2370" s="22"/>
      <c r="FQ2370" s="22"/>
      <c r="FR2370" s="22"/>
      <c r="FS2370" s="22"/>
      <c r="FT2370" s="22"/>
      <c r="FU2370" s="22"/>
      <c r="FV2370" s="22"/>
      <c r="FW2370" s="22"/>
      <c r="FX2370" s="22"/>
      <c r="FY2370" s="22"/>
      <c r="FZ2370" s="22"/>
      <c r="GA2370" s="22"/>
      <c r="GB2370" s="22"/>
      <c r="GC2370" s="24"/>
      <c r="GD2370" s="22"/>
      <c r="GE2370" s="22"/>
      <c r="GF2370" s="22"/>
      <c r="GG2370" s="22"/>
      <c r="GH2370" s="22"/>
      <c r="GI2370" s="22"/>
      <c r="GJ2370" s="22"/>
      <c r="GK2370" s="22"/>
      <c r="GL2370" s="22"/>
      <c r="GM2370" s="22"/>
      <c r="GN2370" s="22"/>
      <c r="GO2370" s="22"/>
      <c r="GP2370" s="22"/>
      <c r="GQ2370" s="22"/>
      <c r="GR2370" s="22"/>
      <c r="GS2370" s="22"/>
      <c r="GT2370" s="22"/>
      <c r="GU2370" s="22"/>
      <c r="GV2370" s="22"/>
      <c r="GW2370" s="22"/>
      <c r="GX2370" s="22"/>
      <c r="GY2370" s="22"/>
      <c r="GZ2370" s="22"/>
      <c r="HA2370" s="22"/>
      <c r="HB2370" s="22"/>
      <c r="HC2370" s="22"/>
      <c r="HD2370" s="22"/>
      <c r="HE2370" s="22"/>
      <c r="HF2370" s="22"/>
      <c r="HG2370" s="22"/>
      <c r="HH2370" s="22"/>
      <c r="HI2370" s="24"/>
      <c r="HJ2370" s="22"/>
      <c r="HK2370" s="22"/>
      <c r="HL2370" s="22"/>
      <c r="HM2370" s="22"/>
      <c r="HN2370" s="22"/>
      <c r="HO2370" s="22"/>
      <c r="HP2370" s="22"/>
      <c r="HQ2370" s="22"/>
      <c r="HR2370" s="22"/>
      <c r="HS2370" s="22"/>
      <c r="HT2370" s="22"/>
      <c r="HU2370" s="22"/>
      <c r="HV2370" s="22"/>
      <c r="HW2370" s="22"/>
      <c r="HX2370" s="22"/>
      <c r="HY2370" s="22"/>
      <c r="HZ2370" s="22"/>
      <c r="IA2370" s="22"/>
      <c r="IB2370" s="22"/>
      <c r="IC2370" s="22"/>
      <c r="ID2370" s="22"/>
      <c r="IE2370" s="22"/>
      <c r="IF2370" s="22"/>
      <c r="IG2370" s="22"/>
      <c r="IH2370" s="22"/>
      <c r="II2370" s="22"/>
      <c r="IJ2370" s="22"/>
      <c r="IK2370" s="22"/>
      <c r="IL2370" s="22"/>
      <c r="IM2370" s="22"/>
      <c r="IN2370" s="22"/>
      <c r="IO2370" s="24"/>
      <c r="IP2370" s="22"/>
      <c r="IQ2370" s="22"/>
      <c r="IR2370" s="22"/>
      <c r="IS2370" s="22"/>
      <c r="IT2370" s="22"/>
      <c r="IU2370" s="22"/>
      <c r="IV2370" s="22"/>
      <c r="IW2370" s="22"/>
      <c r="IX2370" s="22"/>
      <c r="IY2370" s="22"/>
      <c r="IZ2370" s="22"/>
      <c r="JA2370" s="22"/>
      <c r="JB2370" s="22"/>
      <c r="JC2370" s="22"/>
      <c r="JD2370" s="22"/>
      <c r="JE2370" s="22"/>
      <c r="JF2370" s="22"/>
      <c r="JG2370" s="22"/>
      <c r="JH2370" s="22"/>
      <c r="JI2370" s="22"/>
      <c r="JJ2370" s="22"/>
      <c r="JK2370" s="22"/>
      <c r="JL2370" s="22"/>
      <c r="JM2370" s="22"/>
      <c r="JN2370" s="22"/>
      <c r="JO2370" s="22"/>
      <c r="JP2370" s="22"/>
      <c r="JQ2370" s="22"/>
      <c r="JR2370" s="22"/>
      <c r="JS2370" s="22"/>
      <c r="JT2370" s="22"/>
      <c r="JU2370" s="24"/>
      <c r="JV2370" s="22"/>
      <c r="JW2370" s="22"/>
      <c r="JX2370" s="22"/>
      <c r="JY2370" s="22"/>
      <c r="JZ2370" s="22"/>
      <c r="KA2370" s="22"/>
      <c r="KB2370" s="22"/>
      <c r="KC2370" s="22"/>
      <c r="KD2370" s="22"/>
      <c r="KE2370" s="22"/>
      <c r="KF2370" s="22"/>
      <c r="KG2370" s="22"/>
      <c r="KH2370" s="22"/>
      <c r="KI2370" s="22"/>
      <c r="KJ2370" s="22"/>
      <c r="KK2370" s="22"/>
      <c r="KL2370" s="22"/>
      <c r="KM2370" s="22"/>
      <c r="KN2370" s="22"/>
      <c r="KO2370" s="22"/>
      <c r="KP2370" s="22"/>
      <c r="KQ2370" s="22"/>
      <c r="KR2370" s="22"/>
      <c r="KS2370" s="22"/>
      <c r="KT2370" s="22"/>
      <c r="KU2370" s="22"/>
      <c r="KV2370" s="22"/>
      <c r="KW2370" s="22"/>
      <c r="KX2370" s="22"/>
      <c r="KY2370" s="22"/>
      <c r="KZ2370" s="22"/>
      <c r="LA2370" s="24"/>
      <c r="LB2370" s="22"/>
      <c r="LC2370" s="22"/>
      <c r="LD2370" s="22"/>
      <c r="LE2370" s="22"/>
      <c r="LF2370" s="22"/>
      <c r="LG2370" s="22"/>
      <c r="LH2370" s="22"/>
      <c r="LI2370" s="22"/>
      <c r="LJ2370" s="22"/>
      <c r="LK2370" s="22"/>
      <c r="LL2370" s="22"/>
      <c r="LM2370" s="22"/>
      <c r="LN2370" s="22"/>
      <c r="LO2370" s="22"/>
      <c r="LP2370" s="22"/>
      <c r="LQ2370" s="22"/>
      <c r="LR2370" s="22"/>
      <c r="LS2370" s="22"/>
      <c r="LT2370" s="22"/>
      <c r="LU2370" s="22"/>
      <c r="LV2370" s="22"/>
      <c r="LW2370" s="22"/>
      <c r="LX2370" s="22"/>
      <c r="LY2370" s="22"/>
      <c r="LZ2370" s="22"/>
      <c r="MA2370" s="22"/>
      <c r="MB2370" s="22"/>
      <c r="MC2370" s="22"/>
      <c r="MD2370" s="22"/>
      <c r="ME2370" s="22"/>
      <c r="MF2370" s="22"/>
      <c r="MG2370" s="24"/>
      <c r="MH2370" s="22"/>
      <c r="MI2370" s="22"/>
      <c r="MJ2370" s="22"/>
      <c r="MK2370" s="22"/>
      <c r="ML2370" s="22"/>
      <c r="MM2370" s="22"/>
      <c r="MN2370" s="22"/>
      <c r="MO2370" s="22"/>
      <c r="MP2370" s="22"/>
      <c r="MQ2370" s="22"/>
      <c r="MR2370" s="22"/>
      <c r="MS2370" s="22"/>
      <c r="MT2370" s="22"/>
      <c r="MU2370" s="22"/>
      <c r="MV2370" s="22"/>
      <c r="MW2370" s="22"/>
      <c r="MX2370" s="22"/>
      <c r="MY2370" s="22"/>
      <c r="MZ2370" s="22"/>
      <c r="NA2370" s="22"/>
      <c r="NB2370" s="22"/>
      <c r="NC2370" s="22"/>
      <c r="ND2370" s="22"/>
      <c r="NE2370" s="22"/>
      <c r="NF2370" s="22"/>
      <c r="NG2370" s="22"/>
      <c r="NH2370" s="22"/>
      <c r="NI2370" s="22"/>
      <c r="NJ2370" s="22"/>
      <c r="NK2370" s="22"/>
      <c r="NL2370" s="22"/>
      <c r="NM2370" s="24"/>
      <c r="NN2370" s="22"/>
      <c r="NO2370" s="22"/>
      <c r="NP2370" s="22"/>
      <c r="NQ2370" s="22"/>
      <c r="NR2370" s="22"/>
      <c r="NS2370" s="22"/>
      <c r="NT2370" s="22"/>
      <c r="NU2370" s="22"/>
      <c r="NV2370" s="22"/>
      <c r="NW2370" s="22"/>
      <c r="NX2370" s="22"/>
      <c r="NY2370" s="22"/>
      <c r="NZ2370" s="22"/>
      <c r="OA2370" s="22"/>
      <c r="OB2370" s="22"/>
      <c r="OC2370" s="22"/>
      <c r="OD2370" s="22"/>
      <c r="OE2370" s="22"/>
      <c r="OF2370" s="22"/>
      <c r="OG2370" s="22"/>
      <c r="OH2370" s="22"/>
      <c r="OI2370" s="22"/>
      <c r="OJ2370" s="22"/>
      <c r="OK2370" s="22"/>
      <c r="OL2370" s="22"/>
      <c r="OM2370" s="22"/>
      <c r="ON2370" s="22"/>
      <c r="OO2370" s="22"/>
      <c r="OP2370" s="22"/>
      <c r="OQ2370" s="22"/>
      <c r="OR2370" s="22"/>
    </row>
    <row r="2371" spans="1:408" ht="15" thickBot="1">
      <c r="A2371" s="1"/>
      <c r="B2371" s="12"/>
      <c r="C2371" s="12"/>
      <c r="D2371" s="22"/>
      <c r="E2371" s="54"/>
      <c r="F2371" s="54"/>
      <c r="G2371" s="54"/>
      <c r="H2371" s="55"/>
      <c r="I2371" s="22"/>
      <c r="J2371" s="56"/>
      <c r="K2371" s="80"/>
      <c r="L2371" s="57"/>
      <c r="M2371" s="57"/>
      <c r="N2371" s="55"/>
      <c r="O2371" s="58"/>
      <c r="P2371" s="58"/>
      <c r="Q2371" s="59"/>
      <c r="R2371" s="60"/>
      <c r="S2371" s="60"/>
      <c r="T2371" s="22"/>
      <c r="U2371" s="1"/>
      <c r="V2371" s="23"/>
      <c r="X2371" s="24"/>
      <c r="Y2371" s="24"/>
      <c r="Z2371" s="22"/>
      <c r="AA2371" s="22"/>
      <c r="AB2371" s="22"/>
      <c r="AC2371" s="22"/>
      <c r="AD2371" s="22"/>
      <c r="AE2371" s="22"/>
      <c r="AF2371" s="22"/>
      <c r="AG2371" s="22"/>
      <c r="AH2371" s="22"/>
      <c r="AI2371" s="22"/>
      <c r="AJ2371" s="22"/>
      <c r="AK2371" s="22"/>
      <c r="AL2371" s="22"/>
      <c r="AM2371" s="22"/>
      <c r="AN2371" s="22"/>
      <c r="AO2371" s="22"/>
      <c r="AP2371" s="22"/>
      <c r="AQ2371" s="22"/>
      <c r="AR2371" s="22"/>
      <c r="AS2371" s="22"/>
      <c r="AT2371" s="22"/>
      <c r="AU2371" s="22"/>
      <c r="AV2371" s="22"/>
      <c r="AW2371" s="22"/>
      <c r="AX2371" s="22"/>
      <c r="AY2371" s="22"/>
      <c r="AZ2371" s="22"/>
      <c r="BA2371" s="22"/>
      <c r="BB2371" s="22"/>
      <c r="BC2371" s="22"/>
      <c r="BD2371" s="22"/>
      <c r="BE2371" s="24"/>
      <c r="BF2371" s="22"/>
      <c r="BG2371" s="22"/>
      <c r="BH2371" s="22"/>
      <c r="BI2371" s="22"/>
      <c r="BJ2371" s="22"/>
      <c r="BK2371" s="22"/>
      <c r="BL2371" s="22"/>
      <c r="BM2371" s="22"/>
      <c r="BN2371" s="22"/>
      <c r="BO2371" s="22"/>
      <c r="BP2371" s="22"/>
      <c r="BQ2371" s="22"/>
      <c r="BR2371" s="22"/>
      <c r="BS2371" s="22"/>
      <c r="BT2371" s="22"/>
      <c r="BU2371" s="22"/>
      <c r="BV2371" s="22"/>
      <c r="BW2371" s="22"/>
      <c r="BX2371" s="22"/>
      <c r="BY2371" s="22"/>
      <c r="BZ2371" s="22"/>
      <c r="CA2371" s="22"/>
      <c r="CB2371" s="22"/>
      <c r="CC2371" s="22"/>
      <c r="CD2371" s="22"/>
      <c r="CE2371" s="22"/>
      <c r="CF2371" s="22"/>
      <c r="CG2371" s="22"/>
      <c r="CH2371" s="22"/>
      <c r="CI2371" s="22"/>
      <c r="CJ2371" s="22"/>
      <c r="CK2371" s="24"/>
      <c r="CL2371" s="22"/>
      <c r="CM2371" s="22"/>
      <c r="CN2371" s="22"/>
      <c r="CO2371" s="22"/>
      <c r="CP2371" s="22"/>
      <c r="CQ2371" s="22"/>
      <c r="CR2371" s="22"/>
      <c r="CS2371" s="22"/>
      <c r="CT2371" s="22"/>
      <c r="CU2371" s="22"/>
      <c r="CV2371" s="22"/>
      <c r="CW2371" s="22"/>
      <c r="CX2371" s="22"/>
      <c r="CY2371" s="22"/>
      <c r="CZ2371" s="22"/>
      <c r="DA2371" s="22"/>
      <c r="DB2371" s="22"/>
      <c r="DC2371" s="22"/>
      <c r="DD2371" s="22"/>
      <c r="DE2371" s="22"/>
      <c r="DF2371" s="22"/>
      <c r="DG2371" s="22"/>
      <c r="DH2371" s="22"/>
      <c r="DI2371" s="22"/>
      <c r="DJ2371" s="22"/>
      <c r="DK2371" s="22"/>
      <c r="DL2371" s="22"/>
      <c r="DM2371" s="22"/>
      <c r="DN2371" s="22"/>
      <c r="DO2371" s="22"/>
      <c r="DP2371" s="22"/>
      <c r="DQ2371" s="24"/>
      <c r="DR2371" s="22"/>
      <c r="DS2371" s="22"/>
      <c r="DT2371" s="22"/>
      <c r="DU2371" s="22"/>
      <c r="DV2371" s="22"/>
      <c r="DW2371" s="22"/>
      <c r="DX2371" s="22"/>
      <c r="DY2371" s="22"/>
      <c r="DZ2371" s="22"/>
      <c r="EA2371" s="22"/>
      <c r="EB2371" s="22"/>
      <c r="EC2371" s="22"/>
      <c r="ED2371" s="22"/>
      <c r="EE2371" s="22"/>
      <c r="EF2371" s="22"/>
      <c r="EG2371" s="22"/>
      <c r="EH2371" s="22"/>
      <c r="EI2371" s="22"/>
      <c r="EJ2371" s="22"/>
      <c r="EK2371" s="22"/>
      <c r="EL2371" s="22"/>
      <c r="EM2371" s="22"/>
      <c r="EN2371" s="22"/>
      <c r="EO2371" s="22"/>
      <c r="EP2371" s="22"/>
      <c r="EQ2371" s="22"/>
      <c r="ER2371" s="22"/>
      <c r="ES2371" s="22"/>
      <c r="ET2371" s="22"/>
      <c r="EU2371" s="22"/>
      <c r="EV2371" s="22"/>
      <c r="EW2371" s="24"/>
      <c r="EX2371" s="22"/>
      <c r="EY2371" s="22"/>
      <c r="EZ2371" s="22"/>
      <c r="FA2371" s="22"/>
      <c r="FB2371" s="22"/>
      <c r="FC2371" s="22"/>
      <c r="FD2371" s="22"/>
      <c r="FE2371" s="22"/>
      <c r="FF2371" s="22"/>
      <c r="FG2371" s="22"/>
      <c r="FH2371" s="22"/>
      <c r="FI2371" s="22"/>
      <c r="FJ2371" s="22"/>
      <c r="FK2371" s="22"/>
      <c r="FL2371" s="22"/>
      <c r="FM2371" s="22"/>
      <c r="FN2371" s="22"/>
      <c r="FO2371" s="22"/>
      <c r="FP2371" s="22"/>
      <c r="FQ2371" s="22"/>
      <c r="FR2371" s="22"/>
      <c r="FS2371" s="22"/>
      <c r="FT2371" s="22"/>
      <c r="FU2371" s="22"/>
      <c r="FV2371" s="22"/>
      <c r="FW2371" s="22"/>
      <c r="FX2371" s="22"/>
      <c r="FY2371" s="22"/>
      <c r="FZ2371" s="22"/>
      <c r="GA2371" s="22"/>
      <c r="GB2371" s="22"/>
      <c r="GC2371" s="24"/>
      <c r="GD2371" s="22"/>
      <c r="GE2371" s="22"/>
      <c r="GF2371" s="22"/>
      <c r="GG2371" s="22"/>
      <c r="GH2371" s="22"/>
      <c r="GI2371" s="22"/>
      <c r="GJ2371" s="22"/>
      <c r="GK2371" s="22"/>
      <c r="GL2371" s="22"/>
      <c r="GM2371" s="22"/>
      <c r="GN2371" s="22"/>
      <c r="GO2371" s="22"/>
      <c r="GP2371" s="22"/>
      <c r="GQ2371" s="22"/>
      <c r="GR2371" s="22"/>
      <c r="GS2371" s="22"/>
      <c r="GT2371" s="22"/>
      <c r="GU2371" s="22"/>
      <c r="GV2371" s="22"/>
      <c r="GW2371" s="22"/>
      <c r="GX2371" s="22"/>
      <c r="GY2371" s="22"/>
      <c r="GZ2371" s="22"/>
      <c r="HA2371" s="22"/>
      <c r="HB2371" s="22"/>
      <c r="HC2371" s="22"/>
      <c r="HD2371" s="22"/>
      <c r="HE2371" s="22"/>
      <c r="HF2371" s="22"/>
      <c r="HG2371" s="22"/>
      <c r="HH2371" s="22"/>
      <c r="HI2371" s="24"/>
      <c r="HJ2371" s="22"/>
      <c r="HK2371" s="22"/>
      <c r="HL2371" s="22"/>
      <c r="HM2371" s="22"/>
      <c r="HN2371" s="22"/>
      <c r="HO2371" s="22"/>
      <c r="HP2371" s="22"/>
      <c r="HQ2371" s="22"/>
      <c r="HR2371" s="22"/>
      <c r="HS2371" s="22"/>
      <c r="HT2371" s="22"/>
      <c r="HU2371" s="22"/>
      <c r="HV2371" s="22"/>
      <c r="HW2371" s="22"/>
      <c r="HX2371" s="22"/>
      <c r="HY2371" s="22"/>
      <c r="HZ2371" s="22"/>
      <c r="IA2371" s="22"/>
      <c r="IB2371" s="22"/>
      <c r="IC2371" s="22"/>
      <c r="ID2371" s="22"/>
      <c r="IE2371" s="22"/>
      <c r="IF2371" s="22"/>
      <c r="IG2371" s="22"/>
      <c r="IH2371" s="22"/>
      <c r="II2371" s="22"/>
      <c r="IJ2371" s="22"/>
      <c r="IK2371" s="22"/>
      <c r="IL2371" s="22"/>
      <c r="IM2371" s="22"/>
      <c r="IN2371" s="22"/>
      <c r="IO2371" s="24"/>
      <c r="IP2371" s="22"/>
      <c r="IQ2371" s="22"/>
      <c r="IR2371" s="22"/>
      <c r="IS2371" s="22"/>
      <c r="IT2371" s="22"/>
      <c r="IU2371" s="22"/>
      <c r="IV2371" s="22"/>
      <c r="IW2371" s="22"/>
      <c r="IX2371" s="22"/>
      <c r="IY2371" s="22"/>
      <c r="IZ2371" s="22"/>
      <c r="JA2371" s="22"/>
      <c r="JB2371" s="22"/>
      <c r="JC2371" s="22"/>
      <c r="JD2371" s="22"/>
      <c r="JE2371" s="22"/>
      <c r="JF2371" s="22"/>
      <c r="JG2371" s="22"/>
      <c r="JH2371" s="22"/>
      <c r="JI2371" s="22"/>
      <c r="JJ2371" s="22"/>
      <c r="JK2371" s="22"/>
      <c r="JL2371" s="22"/>
      <c r="JM2371" s="22"/>
      <c r="JN2371" s="22"/>
      <c r="JO2371" s="22"/>
      <c r="JP2371" s="22"/>
      <c r="JQ2371" s="22"/>
      <c r="JR2371" s="22"/>
      <c r="JS2371" s="22"/>
      <c r="JT2371" s="22"/>
      <c r="JU2371" s="24"/>
      <c r="JV2371" s="22"/>
      <c r="JW2371" s="22"/>
      <c r="JX2371" s="22"/>
      <c r="JY2371" s="22"/>
      <c r="JZ2371" s="22"/>
      <c r="KA2371" s="22"/>
      <c r="KB2371" s="22"/>
      <c r="KC2371" s="22"/>
      <c r="KD2371" s="22"/>
      <c r="KE2371" s="22"/>
      <c r="KF2371" s="22"/>
      <c r="KG2371" s="22"/>
      <c r="KH2371" s="22"/>
      <c r="KI2371" s="22"/>
      <c r="KJ2371" s="22"/>
      <c r="KK2371" s="22"/>
      <c r="KL2371" s="22"/>
      <c r="KM2371" s="22"/>
      <c r="KN2371" s="22"/>
      <c r="KO2371" s="22"/>
      <c r="KP2371" s="22"/>
      <c r="KQ2371" s="22"/>
      <c r="KR2371" s="22"/>
      <c r="KS2371" s="22"/>
      <c r="KT2371" s="22"/>
      <c r="KU2371" s="22"/>
      <c r="KV2371" s="22"/>
      <c r="KW2371" s="22"/>
      <c r="KX2371" s="22"/>
      <c r="KY2371" s="22"/>
      <c r="KZ2371" s="22"/>
      <c r="LA2371" s="24"/>
      <c r="LB2371" s="22"/>
      <c r="LC2371" s="22"/>
      <c r="LD2371" s="22"/>
      <c r="LE2371" s="22"/>
      <c r="LF2371" s="22"/>
      <c r="LG2371" s="22"/>
      <c r="LH2371" s="22"/>
      <c r="LI2371" s="22"/>
      <c r="LJ2371" s="22"/>
      <c r="LK2371" s="22"/>
      <c r="LL2371" s="22"/>
      <c r="LM2371" s="22"/>
      <c r="LN2371" s="22"/>
      <c r="LO2371" s="22"/>
      <c r="LP2371" s="22"/>
      <c r="LQ2371" s="22"/>
      <c r="LR2371" s="22"/>
      <c r="LS2371" s="22"/>
      <c r="LT2371" s="22"/>
      <c r="LU2371" s="22"/>
      <c r="LV2371" s="22"/>
      <c r="LW2371" s="22"/>
      <c r="LX2371" s="22"/>
      <c r="LY2371" s="22"/>
      <c r="LZ2371" s="22"/>
      <c r="MA2371" s="22"/>
      <c r="MB2371" s="22"/>
      <c r="MC2371" s="22"/>
      <c r="MD2371" s="22"/>
      <c r="ME2371" s="22"/>
      <c r="MF2371" s="22"/>
      <c r="MG2371" s="24"/>
      <c r="MH2371" s="22"/>
      <c r="MI2371" s="22"/>
      <c r="MJ2371" s="22"/>
      <c r="MK2371" s="22"/>
      <c r="ML2371" s="22"/>
      <c r="MM2371" s="22"/>
      <c r="MN2371" s="22"/>
      <c r="MO2371" s="22"/>
      <c r="MP2371" s="22"/>
      <c r="MQ2371" s="22"/>
      <c r="MR2371" s="22"/>
      <c r="MS2371" s="22"/>
      <c r="MT2371" s="22"/>
      <c r="MU2371" s="22"/>
      <c r="MV2371" s="22"/>
      <c r="MW2371" s="22"/>
      <c r="MX2371" s="22"/>
      <c r="MY2371" s="22"/>
      <c r="MZ2371" s="22"/>
      <c r="NA2371" s="22"/>
      <c r="NB2371" s="22"/>
      <c r="NC2371" s="22"/>
      <c r="ND2371" s="22"/>
      <c r="NE2371" s="22"/>
      <c r="NF2371" s="22"/>
      <c r="NG2371" s="22"/>
      <c r="NH2371" s="22"/>
      <c r="NI2371" s="22"/>
      <c r="NJ2371" s="22"/>
      <c r="NK2371" s="22"/>
      <c r="NL2371" s="22"/>
      <c r="NM2371" s="24"/>
      <c r="NN2371" s="22"/>
      <c r="NO2371" s="22"/>
      <c r="NP2371" s="22"/>
      <c r="NQ2371" s="22"/>
      <c r="NR2371" s="22"/>
      <c r="NS2371" s="22"/>
      <c r="NT2371" s="22"/>
      <c r="NU2371" s="22"/>
      <c r="NV2371" s="22"/>
      <c r="NW2371" s="22"/>
      <c r="NX2371" s="22"/>
      <c r="NY2371" s="22"/>
      <c r="NZ2371" s="22"/>
      <c r="OA2371" s="22"/>
      <c r="OB2371" s="22"/>
      <c r="OC2371" s="22"/>
      <c r="OD2371" s="22"/>
      <c r="OE2371" s="22"/>
      <c r="OF2371" s="22"/>
      <c r="OG2371" s="22"/>
      <c r="OH2371" s="22"/>
      <c r="OI2371" s="22"/>
      <c r="OJ2371" s="22"/>
      <c r="OK2371" s="22"/>
      <c r="OL2371" s="22"/>
      <c r="OM2371" s="22"/>
      <c r="ON2371" s="22"/>
      <c r="OO2371" s="22"/>
      <c r="OP2371" s="22"/>
      <c r="OQ2371" s="22"/>
      <c r="OR2371" s="22"/>
    </row>
    <row r="2372" spans="1:408" ht="15" thickBot="1">
      <c r="A2372" s="1"/>
      <c r="B2372" s="12"/>
      <c r="C2372" s="12"/>
      <c r="D2372" s="22"/>
      <c r="E2372" s="54"/>
      <c r="F2372" s="54"/>
      <c r="G2372" s="54"/>
      <c r="H2372" s="55"/>
      <c r="I2372" s="22"/>
      <c r="J2372" s="56"/>
      <c r="K2372" s="81"/>
      <c r="L2372" s="57"/>
      <c r="M2372" s="57"/>
      <c r="N2372" s="55"/>
      <c r="O2372" s="58"/>
      <c r="P2372" s="58"/>
      <c r="Q2372" s="59"/>
      <c r="R2372" s="60"/>
      <c r="S2372" s="60"/>
      <c r="T2372" s="22"/>
      <c r="U2372" s="1"/>
      <c r="V2372" s="23"/>
      <c r="X2372" s="24"/>
      <c r="Y2372" s="24"/>
      <c r="Z2372" s="22"/>
      <c r="AA2372" s="22"/>
      <c r="AB2372" s="22"/>
      <c r="AC2372" s="22"/>
      <c r="AD2372" s="22"/>
      <c r="AE2372" s="22"/>
      <c r="AF2372" s="22"/>
      <c r="AG2372" s="22"/>
      <c r="AH2372" s="22"/>
      <c r="AI2372" s="22"/>
      <c r="AJ2372" s="22"/>
      <c r="AK2372" s="22"/>
      <c r="AL2372" s="22"/>
      <c r="AM2372" s="22"/>
      <c r="AN2372" s="22"/>
      <c r="AO2372" s="22"/>
      <c r="AP2372" s="22"/>
      <c r="AQ2372" s="22"/>
      <c r="AR2372" s="22"/>
      <c r="AS2372" s="22"/>
      <c r="AT2372" s="22"/>
      <c r="AU2372" s="22"/>
      <c r="AV2372" s="22"/>
      <c r="AW2372" s="22"/>
      <c r="AX2372" s="22"/>
      <c r="AY2372" s="22"/>
      <c r="AZ2372" s="22"/>
      <c r="BA2372" s="22"/>
      <c r="BB2372" s="22"/>
      <c r="BC2372" s="22"/>
      <c r="BD2372" s="22"/>
      <c r="BE2372" s="24"/>
      <c r="BF2372" s="22"/>
      <c r="BG2372" s="22"/>
      <c r="BH2372" s="22"/>
      <c r="BI2372" s="22"/>
      <c r="BJ2372" s="22"/>
      <c r="BK2372" s="22"/>
      <c r="BL2372" s="22"/>
      <c r="BM2372" s="22"/>
      <c r="BN2372" s="22"/>
      <c r="BO2372" s="22"/>
      <c r="BP2372" s="22"/>
      <c r="BQ2372" s="22"/>
      <c r="BR2372" s="22"/>
      <c r="BS2372" s="22"/>
      <c r="BT2372" s="22"/>
      <c r="BU2372" s="22"/>
      <c r="BV2372" s="22"/>
      <c r="BW2372" s="22"/>
      <c r="BX2372" s="22"/>
      <c r="BY2372" s="22"/>
      <c r="BZ2372" s="22"/>
      <c r="CA2372" s="22"/>
      <c r="CB2372" s="22"/>
      <c r="CC2372" s="22"/>
      <c r="CD2372" s="22"/>
      <c r="CE2372" s="22"/>
      <c r="CF2372" s="22"/>
      <c r="CG2372" s="22"/>
      <c r="CH2372" s="22"/>
      <c r="CI2372" s="22"/>
      <c r="CJ2372" s="22"/>
      <c r="CK2372" s="24"/>
      <c r="CL2372" s="22"/>
      <c r="CM2372" s="22"/>
      <c r="CN2372" s="22"/>
      <c r="CO2372" s="22"/>
      <c r="CP2372" s="22"/>
      <c r="CQ2372" s="22"/>
      <c r="CR2372" s="22"/>
      <c r="CS2372" s="22"/>
      <c r="CT2372" s="22"/>
      <c r="CU2372" s="22"/>
      <c r="CV2372" s="22"/>
      <c r="CW2372" s="22"/>
      <c r="CX2372" s="22"/>
      <c r="CY2372" s="22"/>
      <c r="CZ2372" s="22"/>
      <c r="DA2372" s="22"/>
      <c r="DB2372" s="22"/>
      <c r="DC2372" s="22"/>
      <c r="DD2372" s="22"/>
      <c r="DE2372" s="22"/>
      <c r="DF2372" s="22"/>
      <c r="DG2372" s="22"/>
      <c r="DH2372" s="22"/>
      <c r="DI2372" s="22"/>
      <c r="DJ2372" s="22"/>
      <c r="DK2372" s="22"/>
      <c r="DL2372" s="22"/>
      <c r="DM2372" s="22"/>
      <c r="DN2372" s="22"/>
      <c r="DO2372" s="22"/>
      <c r="DP2372" s="22"/>
      <c r="DQ2372" s="24"/>
      <c r="DR2372" s="22"/>
      <c r="DS2372" s="22"/>
      <c r="DT2372" s="22"/>
      <c r="DU2372" s="22"/>
      <c r="DV2372" s="22"/>
      <c r="DW2372" s="22"/>
      <c r="DX2372" s="22"/>
      <c r="DY2372" s="22"/>
      <c r="DZ2372" s="22"/>
      <c r="EA2372" s="22"/>
      <c r="EB2372" s="22"/>
      <c r="EC2372" s="22"/>
      <c r="ED2372" s="22"/>
      <c r="EE2372" s="22"/>
      <c r="EF2372" s="22"/>
      <c r="EG2372" s="22"/>
      <c r="EH2372" s="22"/>
      <c r="EI2372" s="22"/>
      <c r="EJ2372" s="22"/>
      <c r="EK2372" s="22"/>
      <c r="EL2372" s="22"/>
      <c r="EM2372" s="22"/>
      <c r="EN2372" s="22"/>
      <c r="EO2372" s="22"/>
      <c r="EP2372" s="22"/>
      <c r="EQ2372" s="22"/>
      <c r="ER2372" s="22"/>
      <c r="ES2372" s="22"/>
      <c r="ET2372" s="22"/>
      <c r="EU2372" s="22"/>
      <c r="EV2372" s="22"/>
      <c r="EW2372" s="24"/>
      <c r="EX2372" s="22"/>
      <c r="EY2372" s="22"/>
      <c r="EZ2372" s="22"/>
      <c r="FA2372" s="22"/>
      <c r="FB2372" s="22"/>
      <c r="FC2372" s="22"/>
      <c r="FD2372" s="22"/>
      <c r="FE2372" s="22"/>
      <c r="FF2372" s="22"/>
      <c r="FG2372" s="22"/>
      <c r="FH2372" s="22"/>
      <c r="FI2372" s="22"/>
      <c r="FJ2372" s="22"/>
      <c r="FK2372" s="22"/>
      <c r="FL2372" s="22"/>
      <c r="FM2372" s="22"/>
      <c r="FN2372" s="22"/>
      <c r="FO2372" s="22"/>
      <c r="FP2372" s="22"/>
      <c r="FQ2372" s="22"/>
      <c r="FR2372" s="22"/>
      <c r="FS2372" s="22"/>
      <c r="FT2372" s="22"/>
      <c r="FU2372" s="22"/>
      <c r="FV2372" s="22"/>
      <c r="FW2372" s="22"/>
      <c r="FX2372" s="22"/>
      <c r="FY2372" s="22"/>
      <c r="FZ2372" s="22"/>
      <c r="GA2372" s="22"/>
      <c r="GB2372" s="22"/>
      <c r="GC2372" s="24"/>
      <c r="GD2372" s="22"/>
      <c r="GE2372" s="22"/>
      <c r="GF2372" s="22"/>
      <c r="GG2372" s="22"/>
      <c r="GH2372" s="22"/>
      <c r="GI2372" s="22"/>
      <c r="GJ2372" s="22"/>
      <c r="GK2372" s="22"/>
      <c r="GL2372" s="22"/>
      <c r="GM2372" s="22"/>
      <c r="GN2372" s="22"/>
      <c r="GO2372" s="22"/>
      <c r="GP2372" s="22"/>
      <c r="GQ2372" s="22"/>
      <c r="GR2372" s="22"/>
      <c r="GS2372" s="22"/>
      <c r="GT2372" s="22"/>
      <c r="GU2372" s="22"/>
      <c r="GV2372" s="22"/>
      <c r="GW2372" s="22"/>
      <c r="GX2372" s="22"/>
      <c r="GY2372" s="22"/>
      <c r="GZ2372" s="22"/>
      <c r="HA2372" s="22"/>
      <c r="HB2372" s="22"/>
      <c r="HC2372" s="22"/>
      <c r="HD2372" s="22"/>
      <c r="HE2372" s="22"/>
      <c r="HF2372" s="22"/>
      <c r="HG2372" s="22"/>
      <c r="HH2372" s="22"/>
      <c r="HI2372" s="24"/>
      <c r="HJ2372" s="22"/>
      <c r="HK2372" s="22"/>
      <c r="HL2372" s="22"/>
      <c r="HM2372" s="22"/>
      <c r="HN2372" s="22"/>
      <c r="HO2372" s="22"/>
      <c r="HP2372" s="22"/>
      <c r="HQ2372" s="22"/>
      <c r="HR2372" s="22"/>
      <c r="HS2372" s="22"/>
      <c r="HT2372" s="22"/>
      <c r="HU2372" s="22"/>
      <c r="HV2372" s="22"/>
      <c r="HW2372" s="22"/>
      <c r="HX2372" s="22"/>
      <c r="HY2372" s="22"/>
      <c r="HZ2372" s="22"/>
      <c r="IA2372" s="22"/>
      <c r="IB2372" s="22"/>
      <c r="IC2372" s="22"/>
      <c r="ID2372" s="22"/>
      <c r="IE2372" s="22"/>
      <c r="IF2372" s="22"/>
      <c r="IG2372" s="22"/>
      <c r="IH2372" s="22"/>
      <c r="II2372" s="22"/>
      <c r="IJ2372" s="22"/>
      <c r="IK2372" s="22"/>
      <c r="IL2372" s="22"/>
      <c r="IM2372" s="22"/>
      <c r="IN2372" s="22"/>
      <c r="IO2372" s="24"/>
      <c r="IP2372" s="22"/>
      <c r="IQ2372" s="22"/>
      <c r="IR2372" s="22"/>
      <c r="IS2372" s="22"/>
      <c r="IT2372" s="22"/>
      <c r="IU2372" s="22"/>
      <c r="IV2372" s="22"/>
      <c r="IW2372" s="22"/>
      <c r="IX2372" s="22"/>
      <c r="IY2372" s="22"/>
      <c r="IZ2372" s="22"/>
      <c r="JA2372" s="22"/>
      <c r="JB2372" s="22"/>
      <c r="JC2372" s="22"/>
      <c r="JD2372" s="22"/>
      <c r="JE2372" s="22"/>
      <c r="JF2372" s="22"/>
      <c r="JG2372" s="22"/>
      <c r="JH2372" s="22"/>
      <c r="JI2372" s="22"/>
      <c r="JJ2372" s="22"/>
      <c r="JK2372" s="22"/>
      <c r="JL2372" s="22"/>
      <c r="JM2372" s="22"/>
      <c r="JN2372" s="22"/>
      <c r="JO2372" s="22"/>
      <c r="JP2372" s="22"/>
      <c r="JQ2372" s="22"/>
      <c r="JR2372" s="22"/>
      <c r="JS2372" s="22"/>
      <c r="JT2372" s="22"/>
      <c r="JU2372" s="24"/>
      <c r="JV2372" s="22"/>
      <c r="JW2372" s="22"/>
      <c r="JX2372" s="22"/>
      <c r="JY2372" s="22"/>
      <c r="JZ2372" s="22"/>
      <c r="KA2372" s="22"/>
      <c r="KB2372" s="22"/>
      <c r="KC2372" s="22"/>
      <c r="KD2372" s="22"/>
      <c r="KE2372" s="22"/>
      <c r="KF2372" s="22"/>
      <c r="KG2372" s="22"/>
      <c r="KH2372" s="22"/>
      <c r="KI2372" s="22"/>
      <c r="KJ2372" s="22"/>
      <c r="KK2372" s="22"/>
      <c r="KL2372" s="22"/>
      <c r="KM2372" s="22"/>
      <c r="KN2372" s="22"/>
      <c r="KO2372" s="22"/>
      <c r="KP2372" s="22"/>
      <c r="KQ2372" s="22"/>
      <c r="KR2372" s="22"/>
      <c r="KS2372" s="22"/>
      <c r="KT2372" s="22"/>
      <c r="KU2372" s="22"/>
      <c r="KV2372" s="22"/>
      <c r="KW2372" s="22"/>
      <c r="KX2372" s="22"/>
      <c r="KY2372" s="22"/>
      <c r="KZ2372" s="22"/>
      <c r="LA2372" s="24"/>
      <c r="LB2372" s="22"/>
      <c r="LC2372" s="22"/>
      <c r="LD2372" s="22"/>
      <c r="LE2372" s="22"/>
      <c r="LF2372" s="22"/>
      <c r="LG2372" s="22"/>
      <c r="LH2372" s="22"/>
      <c r="LI2372" s="22"/>
      <c r="LJ2372" s="22"/>
      <c r="LK2372" s="22"/>
      <c r="LL2372" s="22"/>
      <c r="LM2372" s="22"/>
      <c r="LN2372" s="22"/>
      <c r="LO2372" s="22"/>
      <c r="LP2372" s="22"/>
      <c r="LQ2372" s="22"/>
      <c r="LR2372" s="22"/>
      <c r="LS2372" s="22"/>
      <c r="LT2372" s="22"/>
      <c r="LU2372" s="22"/>
      <c r="LV2372" s="22"/>
      <c r="LW2372" s="22"/>
      <c r="LX2372" s="22"/>
      <c r="LY2372" s="22"/>
      <c r="LZ2372" s="22"/>
      <c r="MA2372" s="22"/>
      <c r="MB2372" s="22"/>
      <c r="MC2372" s="22"/>
      <c r="MD2372" s="22"/>
      <c r="ME2372" s="22"/>
      <c r="MF2372" s="22"/>
      <c r="MG2372" s="24"/>
      <c r="MH2372" s="22"/>
      <c r="MI2372" s="22"/>
      <c r="MJ2372" s="22"/>
      <c r="MK2372" s="22"/>
      <c r="ML2372" s="22"/>
      <c r="MM2372" s="22"/>
      <c r="MN2372" s="22"/>
      <c r="MO2372" s="22"/>
      <c r="MP2372" s="22"/>
      <c r="MQ2372" s="22"/>
      <c r="MR2372" s="22"/>
      <c r="MS2372" s="22"/>
      <c r="MT2372" s="22"/>
      <c r="MU2372" s="22"/>
      <c r="MV2372" s="22"/>
      <c r="MW2372" s="22"/>
      <c r="MX2372" s="22"/>
      <c r="MY2372" s="22"/>
      <c r="MZ2372" s="22"/>
      <c r="NA2372" s="22"/>
      <c r="NB2372" s="22"/>
      <c r="NC2372" s="22"/>
      <c r="ND2372" s="22"/>
      <c r="NE2372" s="22"/>
      <c r="NF2372" s="22"/>
      <c r="NG2372" s="22"/>
      <c r="NH2372" s="22"/>
      <c r="NI2372" s="22"/>
      <c r="NJ2372" s="22"/>
      <c r="NK2372" s="22"/>
      <c r="NL2372" s="22"/>
      <c r="NM2372" s="24"/>
      <c r="NN2372" s="22"/>
      <c r="NO2372" s="22"/>
      <c r="NP2372" s="22"/>
      <c r="NQ2372" s="22"/>
      <c r="NR2372" s="22"/>
      <c r="NS2372" s="22"/>
      <c r="NT2372" s="22"/>
      <c r="NU2372" s="22"/>
      <c r="NV2372" s="22"/>
      <c r="NW2372" s="22"/>
      <c r="NX2372" s="22"/>
      <c r="NY2372" s="22"/>
      <c r="NZ2372" s="22"/>
      <c r="OA2372" s="22"/>
      <c r="OB2372" s="22"/>
      <c r="OC2372" s="22"/>
      <c r="OD2372" s="22"/>
      <c r="OE2372" s="22"/>
      <c r="OF2372" s="22"/>
      <c r="OG2372" s="22"/>
      <c r="OH2372" s="22"/>
      <c r="OI2372" s="22"/>
      <c r="OJ2372" s="22"/>
      <c r="OK2372" s="22"/>
      <c r="OL2372" s="22"/>
      <c r="OM2372" s="22"/>
      <c r="ON2372" s="22"/>
      <c r="OO2372" s="22"/>
      <c r="OP2372" s="22"/>
      <c r="OQ2372" s="22"/>
      <c r="OR2372" s="22"/>
    </row>
    <row r="2373" spans="1:408" ht="15" thickBot="1">
      <c r="A2373" s="1"/>
      <c r="B2373" s="12"/>
      <c r="C2373" s="12"/>
      <c r="D2373" s="22"/>
      <c r="E2373" s="54"/>
      <c r="F2373" s="54"/>
      <c r="G2373" s="54"/>
      <c r="H2373" s="55"/>
      <c r="I2373" s="22"/>
      <c r="J2373" s="56"/>
      <c r="K2373" s="80"/>
      <c r="L2373" s="57"/>
      <c r="M2373" s="57"/>
      <c r="N2373" s="55"/>
      <c r="O2373" s="58"/>
      <c r="P2373" s="58"/>
      <c r="Q2373" s="59"/>
      <c r="R2373" s="60"/>
      <c r="S2373" s="60"/>
      <c r="T2373" s="22"/>
      <c r="U2373" s="1"/>
      <c r="V2373" s="23"/>
      <c r="X2373" s="24"/>
      <c r="Y2373" s="24"/>
      <c r="Z2373" s="22"/>
      <c r="AA2373" s="22"/>
      <c r="AB2373" s="22"/>
      <c r="AC2373" s="22"/>
      <c r="AD2373" s="22"/>
      <c r="AE2373" s="22"/>
      <c r="AF2373" s="22"/>
      <c r="AG2373" s="22"/>
      <c r="AH2373" s="22"/>
      <c r="AI2373" s="22"/>
      <c r="AJ2373" s="22"/>
      <c r="AK2373" s="22"/>
      <c r="AL2373" s="22"/>
      <c r="AM2373" s="22"/>
      <c r="AN2373" s="22"/>
      <c r="AO2373" s="22"/>
      <c r="AP2373" s="22"/>
      <c r="AQ2373" s="22"/>
      <c r="AR2373" s="22"/>
      <c r="AS2373" s="22"/>
      <c r="AT2373" s="22"/>
      <c r="AU2373" s="22"/>
      <c r="AV2373" s="22"/>
      <c r="AW2373" s="22"/>
      <c r="AX2373" s="22"/>
      <c r="AY2373" s="22"/>
      <c r="AZ2373" s="22"/>
      <c r="BA2373" s="22"/>
      <c r="BB2373" s="22"/>
      <c r="BC2373" s="22"/>
      <c r="BD2373" s="22"/>
      <c r="BE2373" s="24"/>
      <c r="BF2373" s="22"/>
      <c r="BG2373" s="22"/>
      <c r="BH2373" s="22"/>
      <c r="BI2373" s="22"/>
      <c r="BJ2373" s="22"/>
      <c r="BK2373" s="22"/>
      <c r="BL2373" s="22"/>
      <c r="BM2373" s="22"/>
      <c r="BN2373" s="22"/>
      <c r="BO2373" s="22"/>
      <c r="BP2373" s="22"/>
      <c r="BQ2373" s="22"/>
      <c r="BR2373" s="22"/>
      <c r="BS2373" s="22"/>
      <c r="BT2373" s="22"/>
      <c r="BU2373" s="22"/>
      <c r="BV2373" s="22"/>
      <c r="BW2373" s="22"/>
      <c r="BX2373" s="22"/>
      <c r="BY2373" s="22"/>
      <c r="BZ2373" s="22"/>
      <c r="CA2373" s="22"/>
      <c r="CB2373" s="22"/>
      <c r="CC2373" s="22"/>
      <c r="CD2373" s="22"/>
      <c r="CE2373" s="22"/>
      <c r="CF2373" s="22"/>
      <c r="CG2373" s="22"/>
      <c r="CH2373" s="22"/>
      <c r="CI2373" s="22"/>
      <c r="CJ2373" s="22"/>
      <c r="CK2373" s="24"/>
      <c r="CL2373" s="22"/>
      <c r="CM2373" s="22"/>
      <c r="CN2373" s="22"/>
      <c r="CO2373" s="22"/>
      <c r="CP2373" s="22"/>
      <c r="CQ2373" s="22"/>
      <c r="CR2373" s="22"/>
      <c r="CS2373" s="22"/>
      <c r="CT2373" s="22"/>
      <c r="CU2373" s="22"/>
      <c r="CV2373" s="22"/>
      <c r="CW2373" s="22"/>
      <c r="CX2373" s="22"/>
      <c r="CY2373" s="22"/>
      <c r="CZ2373" s="22"/>
      <c r="DA2373" s="22"/>
      <c r="DB2373" s="22"/>
      <c r="DC2373" s="22"/>
      <c r="DD2373" s="22"/>
      <c r="DE2373" s="22"/>
      <c r="DF2373" s="22"/>
      <c r="DG2373" s="22"/>
      <c r="DH2373" s="22"/>
      <c r="DI2373" s="22"/>
      <c r="DJ2373" s="22"/>
      <c r="DK2373" s="22"/>
      <c r="DL2373" s="22"/>
      <c r="DM2373" s="22"/>
      <c r="DN2373" s="22"/>
      <c r="DO2373" s="22"/>
      <c r="DP2373" s="22"/>
      <c r="DQ2373" s="24"/>
      <c r="DR2373" s="22"/>
      <c r="DS2373" s="22"/>
      <c r="DT2373" s="22"/>
      <c r="DU2373" s="22"/>
      <c r="DV2373" s="22"/>
      <c r="DW2373" s="22"/>
      <c r="DX2373" s="22"/>
      <c r="DY2373" s="22"/>
      <c r="DZ2373" s="22"/>
      <c r="EA2373" s="22"/>
      <c r="EB2373" s="22"/>
      <c r="EC2373" s="22"/>
      <c r="ED2373" s="22"/>
      <c r="EE2373" s="22"/>
      <c r="EF2373" s="22"/>
      <c r="EG2373" s="22"/>
      <c r="EH2373" s="22"/>
      <c r="EI2373" s="22"/>
      <c r="EJ2373" s="22"/>
      <c r="EK2373" s="22"/>
      <c r="EL2373" s="22"/>
      <c r="EM2373" s="22"/>
      <c r="EN2373" s="22"/>
      <c r="EO2373" s="22"/>
      <c r="EP2373" s="22"/>
      <c r="EQ2373" s="22"/>
      <c r="ER2373" s="22"/>
      <c r="ES2373" s="22"/>
      <c r="ET2373" s="22"/>
      <c r="EU2373" s="22"/>
      <c r="EV2373" s="22"/>
      <c r="EW2373" s="24"/>
      <c r="EX2373" s="22"/>
      <c r="EY2373" s="22"/>
      <c r="EZ2373" s="22"/>
      <c r="FA2373" s="22"/>
      <c r="FB2373" s="22"/>
      <c r="FC2373" s="22"/>
      <c r="FD2373" s="22"/>
      <c r="FE2373" s="22"/>
      <c r="FF2373" s="22"/>
      <c r="FG2373" s="22"/>
      <c r="FH2373" s="22"/>
      <c r="FI2373" s="22"/>
      <c r="FJ2373" s="22"/>
      <c r="FK2373" s="22"/>
      <c r="FL2373" s="22"/>
      <c r="FM2373" s="22"/>
      <c r="FN2373" s="22"/>
      <c r="FO2373" s="22"/>
      <c r="FP2373" s="22"/>
      <c r="FQ2373" s="22"/>
      <c r="FR2373" s="22"/>
      <c r="FS2373" s="22"/>
      <c r="FT2373" s="22"/>
      <c r="FU2373" s="22"/>
      <c r="FV2373" s="22"/>
      <c r="FW2373" s="22"/>
      <c r="FX2373" s="22"/>
      <c r="FY2373" s="22"/>
      <c r="FZ2373" s="22"/>
      <c r="GA2373" s="22"/>
      <c r="GB2373" s="22"/>
      <c r="GC2373" s="24"/>
      <c r="GD2373" s="22"/>
      <c r="GE2373" s="22"/>
      <c r="GF2373" s="22"/>
      <c r="GG2373" s="22"/>
      <c r="GH2373" s="22"/>
      <c r="GI2373" s="22"/>
      <c r="GJ2373" s="22"/>
      <c r="GK2373" s="22"/>
      <c r="GL2373" s="22"/>
      <c r="GM2373" s="22"/>
      <c r="GN2373" s="22"/>
      <c r="GO2373" s="22"/>
      <c r="GP2373" s="22"/>
      <c r="GQ2373" s="22"/>
      <c r="GR2373" s="22"/>
      <c r="GS2373" s="22"/>
      <c r="GT2373" s="22"/>
      <c r="GU2373" s="22"/>
      <c r="GV2373" s="22"/>
      <c r="GW2373" s="22"/>
      <c r="GX2373" s="22"/>
      <c r="GY2373" s="22"/>
      <c r="GZ2373" s="22"/>
      <c r="HA2373" s="22"/>
      <c r="HB2373" s="22"/>
      <c r="HC2373" s="22"/>
      <c r="HD2373" s="22"/>
      <c r="HE2373" s="22"/>
      <c r="HF2373" s="22"/>
      <c r="HG2373" s="22"/>
      <c r="HH2373" s="22"/>
      <c r="HI2373" s="24"/>
      <c r="HJ2373" s="22"/>
      <c r="HK2373" s="22"/>
      <c r="HL2373" s="22"/>
      <c r="HM2373" s="22"/>
      <c r="HN2373" s="22"/>
      <c r="HO2373" s="22"/>
      <c r="HP2373" s="22"/>
      <c r="HQ2373" s="22"/>
      <c r="HR2373" s="22"/>
      <c r="HS2373" s="22"/>
      <c r="HT2373" s="22"/>
      <c r="HU2373" s="22"/>
      <c r="HV2373" s="22"/>
      <c r="HW2373" s="22"/>
      <c r="HX2373" s="22"/>
      <c r="HY2373" s="22"/>
      <c r="HZ2373" s="22"/>
      <c r="IA2373" s="22"/>
      <c r="IB2373" s="22"/>
      <c r="IC2373" s="22"/>
      <c r="ID2373" s="22"/>
      <c r="IE2373" s="22"/>
      <c r="IF2373" s="22"/>
      <c r="IG2373" s="22"/>
      <c r="IH2373" s="22"/>
      <c r="II2373" s="22"/>
      <c r="IJ2373" s="22"/>
      <c r="IK2373" s="22"/>
      <c r="IL2373" s="22"/>
      <c r="IM2373" s="22"/>
      <c r="IN2373" s="22"/>
      <c r="IO2373" s="24"/>
      <c r="IP2373" s="22"/>
      <c r="IQ2373" s="22"/>
      <c r="IR2373" s="22"/>
      <c r="IS2373" s="22"/>
      <c r="IT2373" s="22"/>
      <c r="IU2373" s="22"/>
      <c r="IV2373" s="22"/>
      <c r="IW2373" s="22"/>
      <c r="IX2373" s="22"/>
      <c r="IY2373" s="22"/>
      <c r="IZ2373" s="22"/>
      <c r="JA2373" s="22"/>
      <c r="JB2373" s="22"/>
      <c r="JC2373" s="22"/>
      <c r="JD2373" s="22"/>
      <c r="JE2373" s="22"/>
      <c r="JF2373" s="22"/>
      <c r="JG2373" s="22"/>
      <c r="JH2373" s="22"/>
      <c r="JI2373" s="22"/>
      <c r="JJ2373" s="22"/>
      <c r="JK2373" s="22"/>
      <c r="JL2373" s="22"/>
      <c r="JM2373" s="22"/>
      <c r="JN2373" s="22"/>
      <c r="JO2373" s="22"/>
      <c r="JP2373" s="22"/>
      <c r="JQ2373" s="22"/>
      <c r="JR2373" s="22"/>
      <c r="JS2373" s="22"/>
      <c r="JT2373" s="22"/>
      <c r="JU2373" s="24"/>
      <c r="JV2373" s="22"/>
      <c r="JW2373" s="22"/>
      <c r="JX2373" s="22"/>
      <c r="JY2373" s="22"/>
      <c r="JZ2373" s="22"/>
      <c r="KA2373" s="22"/>
      <c r="KB2373" s="22"/>
      <c r="KC2373" s="22"/>
      <c r="KD2373" s="22"/>
      <c r="KE2373" s="22"/>
      <c r="KF2373" s="22"/>
      <c r="KG2373" s="22"/>
      <c r="KH2373" s="22"/>
      <c r="KI2373" s="22"/>
      <c r="KJ2373" s="22"/>
      <c r="KK2373" s="22"/>
      <c r="KL2373" s="22"/>
      <c r="KM2373" s="22"/>
      <c r="KN2373" s="22"/>
      <c r="KO2373" s="22"/>
      <c r="KP2373" s="22"/>
      <c r="KQ2373" s="22"/>
      <c r="KR2373" s="22"/>
      <c r="KS2373" s="22"/>
      <c r="KT2373" s="22"/>
      <c r="KU2373" s="22"/>
      <c r="KV2373" s="22"/>
      <c r="KW2373" s="22"/>
      <c r="KX2373" s="22"/>
      <c r="KY2373" s="22"/>
      <c r="KZ2373" s="22"/>
      <c r="LA2373" s="24"/>
      <c r="LB2373" s="22"/>
      <c r="LC2373" s="22"/>
      <c r="LD2373" s="22"/>
      <c r="LE2373" s="22"/>
      <c r="LF2373" s="22"/>
      <c r="LG2373" s="22"/>
      <c r="LH2373" s="22"/>
      <c r="LI2373" s="22"/>
      <c r="LJ2373" s="22"/>
      <c r="LK2373" s="22"/>
      <c r="LL2373" s="22"/>
      <c r="LM2373" s="22"/>
      <c r="LN2373" s="22"/>
      <c r="LO2373" s="22"/>
      <c r="LP2373" s="22"/>
      <c r="LQ2373" s="22"/>
      <c r="LR2373" s="22"/>
      <c r="LS2373" s="22"/>
      <c r="LT2373" s="22"/>
      <c r="LU2373" s="22"/>
      <c r="LV2373" s="22"/>
      <c r="LW2373" s="22"/>
      <c r="LX2373" s="22"/>
      <c r="LY2373" s="22"/>
      <c r="LZ2373" s="22"/>
      <c r="MA2373" s="22"/>
      <c r="MB2373" s="22"/>
      <c r="MC2373" s="22"/>
      <c r="MD2373" s="22"/>
      <c r="ME2373" s="22"/>
      <c r="MF2373" s="22"/>
      <c r="MG2373" s="24"/>
      <c r="MH2373" s="22"/>
      <c r="MI2373" s="22"/>
      <c r="MJ2373" s="22"/>
      <c r="MK2373" s="22"/>
      <c r="ML2373" s="22"/>
      <c r="MM2373" s="22"/>
      <c r="MN2373" s="22"/>
      <c r="MO2373" s="22"/>
      <c r="MP2373" s="22"/>
      <c r="MQ2373" s="22"/>
      <c r="MR2373" s="22"/>
      <c r="MS2373" s="22"/>
      <c r="MT2373" s="22"/>
      <c r="MU2373" s="22"/>
      <c r="MV2373" s="22"/>
      <c r="MW2373" s="22"/>
      <c r="MX2373" s="22"/>
      <c r="MY2373" s="22"/>
      <c r="MZ2373" s="22"/>
      <c r="NA2373" s="22"/>
      <c r="NB2373" s="22"/>
      <c r="NC2373" s="22"/>
      <c r="ND2373" s="22"/>
      <c r="NE2373" s="22"/>
      <c r="NF2373" s="22"/>
      <c r="NG2373" s="22"/>
      <c r="NH2373" s="22"/>
      <c r="NI2373" s="22"/>
      <c r="NJ2373" s="22"/>
      <c r="NK2373" s="22"/>
      <c r="NL2373" s="22"/>
      <c r="NM2373" s="24"/>
      <c r="NN2373" s="22"/>
      <c r="NO2373" s="22"/>
      <c r="NP2373" s="22"/>
      <c r="NQ2373" s="22"/>
      <c r="NR2373" s="22"/>
      <c r="NS2373" s="22"/>
      <c r="NT2373" s="22"/>
      <c r="NU2373" s="22"/>
      <c r="NV2373" s="22"/>
      <c r="NW2373" s="22"/>
      <c r="NX2373" s="22"/>
      <c r="NY2373" s="22"/>
      <c r="NZ2373" s="22"/>
      <c r="OA2373" s="22"/>
      <c r="OB2373" s="22"/>
      <c r="OC2373" s="22"/>
      <c r="OD2373" s="22"/>
      <c r="OE2373" s="22"/>
      <c r="OF2373" s="22"/>
      <c r="OG2373" s="22"/>
      <c r="OH2373" s="22"/>
      <c r="OI2373" s="22"/>
      <c r="OJ2373" s="22"/>
      <c r="OK2373" s="22"/>
      <c r="OL2373" s="22"/>
      <c r="OM2373" s="22"/>
      <c r="ON2373" s="22"/>
      <c r="OO2373" s="22"/>
      <c r="OP2373" s="22"/>
      <c r="OQ2373" s="22"/>
      <c r="OR2373" s="22"/>
    </row>
    <row r="2374" spans="1:408" ht="15" thickBot="1">
      <c r="A2374" s="1"/>
      <c r="B2374" s="12"/>
      <c r="C2374" s="12"/>
      <c r="D2374" s="22"/>
      <c r="E2374" s="54"/>
      <c r="F2374" s="54"/>
      <c r="G2374" s="54"/>
      <c r="H2374" s="55"/>
      <c r="I2374" s="22"/>
      <c r="J2374" s="56"/>
      <c r="K2374" s="81"/>
      <c r="L2374" s="57"/>
      <c r="M2374" s="57"/>
      <c r="N2374" s="55"/>
      <c r="O2374" s="58"/>
      <c r="P2374" s="58"/>
      <c r="Q2374" s="59"/>
      <c r="R2374" s="60"/>
      <c r="S2374" s="60"/>
      <c r="T2374" s="22"/>
      <c r="U2374" s="1"/>
      <c r="V2374" s="23"/>
      <c r="X2374" s="24"/>
      <c r="Y2374" s="24"/>
      <c r="Z2374" s="22"/>
      <c r="AA2374" s="22"/>
      <c r="AB2374" s="22"/>
      <c r="AC2374" s="22"/>
      <c r="AD2374" s="22"/>
      <c r="AE2374" s="22"/>
      <c r="AF2374" s="22"/>
      <c r="AG2374" s="22"/>
      <c r="AH2374" s="22"/>
      <c r="AI2374" s="22"/>
      <c r="AJ2374" s="22"/>
      <c r="AK2374" s="22"/>
      <c r="AL2374" s="22"/>
      <c r="AM2374" s="22"/>
      <c r="AN2374" s="22"/>
      <c r="AO2374" s="22"/>
      <c r="AP2374" s="22"/>
      <c r="AQ2374" s="22"/>
      <c r="AR2374" s="22"/>
      <c r="AS2374" s="22"/>
      <c r="AT2374" s="22"/>
      <c r="AU2374" s="22"/>
      <c r="AV2374" s="22"/>
      <c r="AW2374" s="22"/>
      <c r="AX2374" s="22"/>
      <c r="AY2374" s="22"/>
      <c r="AZ2374" s="22"/>
      <c r="BA2374" s="22"/>
      <c r="BB2374" s="22"/>
      <c r="BC2374" s="22"/>
      <c r="BD2374" s="22"/>
      <c r="BE2374" s="24"/>
      <c r="BF2374" s="22"/>
      <c r="BG2374" s="22"/>
      <c r="BH2374" s="22"/>
      <c r="BI2374" s="22"/>
      <c r="BJ2374" s="22"/>
      <c r="BK2374" s="22"/>
      <c r="BL2374" s="22"/>
      <c r="BM2374" s="22"/>
      <c r="BN2374" s="22"/>
      <c r="BO2374" s="22"/>
      <c r="BP2374" s="22"/>
      <c r="BQ2374" s="22"/>
      <c r="BR2374" s="22"/>
      <c r="BS2374" s="22"/>
      <c r="BT2374" s="22"/>
      <c r="BU2374" s="22"/>
      <c r="BV2374" s="22"/>
      <c r="BW2374" s="22"/>
      <c r="BX2374" s="22"/>
      <c r="BY2374" s="22"/>
      <c r="BZ2374" s="22"/>
      <c r="CA2374" s="22"/>
      <c r="CB2374" s="22"/>
      <c r="CC2374" s="22"/>
      <c r="CD2374" s="22"/>
      <c r="CE2374" s="22"/>
      <c r="CF2374" s="22"/>
      <c r="CG2374" s="22"/>
      <c r="CH2374" s="22"/>
      <c r="CI2374" s="22"/>
      <c r="CJ2374" s="22"/>
      <c r="CK2374" s="24"/>
      <c r="CL2374" s="22"/>
      <c r="CM2374" s="22"/>
      <c r="CN2374" s="22"/>
      <c r="CO2374" s="22"/>
      <c r="CP2374" s="22"/>
      <c r="CQ2374" s="22"/>
      <c r="CR2374" s="22"/>
      <c r="CS2374" s="22"/>
      <c r="CT2374" s="22"/>
      <c r="CU2374" s="22"/>
      <c r="CV2374" s="22"/>
      <c r="CW2374" s="22"/>
      <c r="CX2374" s="22"/>
      <c r="CY2374" s="22"/>
      <c r="CZ2374" s="22"/>
      <c r="DA2374" s="22"/>
      <c r="DB2374" s="22"/>
      <c r="DC2374" s="22"/>
      <c r="DD2374" s="22"/>
      <c r="DE2374" s="22"/>
      <c r="DF2374" s="22"/>
      <c r="DG2374" s="22"/>
      <c r="DH2374" s="22"/>
      <c r="DI2374" s="22"/>
      <c r="DJ2374" s="22"/>
      <c r="DK2374" s="22"/>
      <c r="DL2374" s="22"/>
      <c r="DM2374" s="22"/>
      <c r="DN2374" s="22"/>
      <c r="DO2374" s="22"/>
      <c r="DP2374" s="22"/>
      <c r="DQ2374" s="24"/>
      <c r="DR2374" s="22"/>
      <c r="DS2374" s="22"/>
      <c r="DT2374" s="22"/>
      <c r="DU2374" s="22"/>
      <c r="DV2374" s="22"/>
      <c r="DW2374" s="22"/>
      <c r="DX2374" s="22"/>
      <c r="DY2374" s="22"/>
      <c r="DZ2374" s="22"/>
      <c r="EA2374" s="22"/>
      <c r="EB2374" s="22"/>
      <c r="EC2374" s="22"/>
      <c r="ED2374" s="22"/>
      <c r="EE2374" s="22"/>
      <c r="EF2374" s="22"/>
      <c r="EG2374" s="22"/>
      <c r="EH2374" s="22"/>
      <c r="EI2374" s="22"/>
      <c r="EJ2374" s="22"/>
      <c r="EK2374" s="22"/>
      <c r="EL2374" s="22"/>
      <c r="EM2374" s="22"/>
      <c r="EN2374" s="22"/>
      <c r="EO2374" s="22"/>
      <c r="EP2374" s="22"/>
      <c r="EQ2374" s="22"/>
      <c r="ER2374" s="22"/>
      <c r="ES2374" s="22"/>
      <c r="ET2374" s="22"/>
      <c r="EU2374" s="22"/>
      <c r="EV2374" s="22"/>
      <c r="EW2374" s="24"/>
      <c r="EX2374" s="22"/>
      <c r="EY2374" s="22"/>
      <c r="EZ2374" s="22"/>
      <c r="FA2374" s="22"/>
      <c r="FB2374" s="22"/>
      <c r="FC2374" s="22"/>
      <c r="FD2374" s="22"/>
      <c r="FE2374" s="22"/>
      <c r="FF2374" s="22"/>
      <c r="FG2374" s="22"/>
      <c r="FH2374" s="22"/>
      <c r="FI2374" s="22"/>
      <c r="FJ2374" s="22"/>
      <c r="FK2374" s="22"/>
      <c r="FL2374" s="22"/>
      <c r="FM2374" s="22"/>
      <c r="FN2374" s="22"/>
      <c r="FO2374" s="22"/>
      <c r="FP2374" s="22"/>
      <c r="FQ2374" s="22"/>
      <c r="FR2374" s="22"/>
      <c r="FS2374" s="22"/>
      <c r="FT2374" s="22"/>
      <c r="FU2374" s="22"/>
      <c r="FV2374" s="22"/>
      <c r="FW2374" s="22"/>
      <c r="FX2374" s="22"/>
      <c r="FY2374" s="22"/>
      <c r="FZ2374" s="22"/>
      <c r="GA2374" s="22"/>
      <c r="GB2374" s="22"/>
      <c r="GC2374" s="24"/>
      <c r="GD2374" s="22"/>
      <c r="GE2374" s="22"/>
      <c r="GF2374" s="22"/>
      <c r="GG2374" s="22"/>
      <c r="GH2374" s="22"/>
      <c r="GI2374" s="22"/>
      <c r="GJ2374" s="22"/>
      <c r="GK2374" s="22"/>
      <c r="GL2374" s="22"/>
      <c r="GM2374" s="22"/>
      <c r="GN2374" s="22"/>
      <c r="GO2374" s="22"/>
      <c r="GP2374" s="22"/>
      <c r="GQ2374" s="22"/>
      <c r="GR2374" s="22"/>
      <c r="GS2374" s="22"/>
      <c r="GT2374" s="22"/>
      <c r="GU2374" s="22"/>
      <c r="GV2374" s="22"/>
      <c r="GW2374" s="22"/>
      <c r="GX2374" s="22"/>
      <c r="GY2374" s="22"/>
      <c r="GZ2374" s="22"/>
      <c r="HA2374" s="22"/>
      <c r="HB2374" s="22"/>
      <c r="HC2374" s="22"/>
      <c r="HD2374" s="22"/>
      <c r="HE2374" s="22"/>
      <c r="HF2374" s="22"/>
      <c r="HG2374" s="22"/>
      <c r="HH2374" s="22"/>
      <c r="HI2374" s="24"/>
      <c r="HJ2374" s="22"/>
      <c r="HK2374" s="22"/>
      <c r="HL2374" s="22"/>
      <c r="HM2374" s="22"/>
      <c r="HN2374" s="22"/>
      <c r="HO2374" s="22"/>
      <c r="HP2374" s="22"/>
      <c r="HQ2374" s="22"/>
      <c r="HR2374" s="22"/>
      <c r="HS2374" s="22"/>
      <c r="HT2374" s="22"/>
      <c r="HU2374" s="22"/>
      <c r="HV2374" s="22"/>
      <c r="HW2374" s="22"/>
      <c r="HX2374" s="22"/>
      <c r="HY2374" s="22"/>
      <c r="HZ2374" s="22"/>
      <c r="IA2374" s="22"/>
      <c r="IB2374" s="22"/>
      <c r="IC2374" s="22"/>
      <c r="ID2374" s="22"/>
      <c r="IE2374" s="22"/>
      <c r="IF2374" s="22"/>
      <c r="IG2374" s="22"/>
      <c r="IH2374" s="22"/>
      <c r="II2374" s="22"/>
      <c r="IJ2374" s="22"/>
      <c r="IK2374" s="22"/>
      <c r="IL2374" s="22"/>
      <c r="IM2374" s="22"/>
      <c r="IN2374" s="22"/>
      <c r="IO2374" s="24"/>
      <c r="IP2374" s="22"/>
      <c r="IQ2374" s="22"/>
      <c r="IR2374" s="22"/>
      <c r="IS2374" s="22"/>
      <c r="IT2374" s="22"/>
      <c r="IU2374" s="22"/>
      <c r="IV2374" s="22"/>
      <c r="IW2374" s="22"/>
      <c r="IX2374" s="22"/>
      <c r="IY2374" s="22"/>
      <c r="IZ2374" s="22"/>
      <c r="JA2374" s="22"/>
      <c r="JB2374" s="22"/>
      <c r="JC2374" s="22"/>
      <c r="JD2374" s="22"/>
      <c r="JE2374" s="22"/>
      <c r="JF2374" s="22"/>
      <c r="JG2374" s="22"/>
      <c r="JH2374" s="22"/>
      <c r="JI2374" s="22"/>
      <c r="JJ2374" s="22"/>
      <c r="JK2374" s="22"/>
      <c r="JL2374" s="22"/>
      <c r="JM2374" s="22"/>
      <c r="JN2374" s="22"/>
      <c r="JO2374" s="22"/>
      <c r="JP2374" s="22"/>
      <c r="JQ2374" s="22"/>
      <c r="JR2374" s="22"/>
      <c r="JS2374" s="22"/>
      <c r="JT2374" s="22"/>
      <c r="JU2374" s="24"/>
      <c r="JV2374" s="22"/>
      <c r="JW2374" s="22"/>
      <c r="JX2374" s="22"/>
      <c r="JY2374" s="22"/>
      <c r="JZ2374" s="22"/>
      <c r="KA2374" s="22"/>
      <c r="KB2374" s="22"/>
      <c r="KC2374" s="22"/>
      <c r="KD2374" s="22"/>
      <c r="KE2374" s="22"/>
      <c r="KF2374" s="22"/>
      <c r="KG2374" s="22"/>
      <c r="KH2374" s="22"/>
      <c r="KI2374" s="22"/>
      <c r="KJ2374" s="22"/>
      <c r="KK2374" s="22"/>
      <c r="KL2374" s="22"/>
      <c r="KM2374" s="22"/>
      <c r="KN2374" s="22"/>
      <c r="KO2374" s="22"/>
      <c r="KP2374" s="22"/>
      <c r="KQ2374" s="22"/>
      <c r="KR2374" s="22"/>
      <c r="KS2374" s="22"/>
      <c r="KT2374" s="22"/>
      <c r="KU2374" s="22"/>
      <c r="KV2374" s="22"/>
      <c r="KW2374" s="22"/>
      <c r="KX2374" s="22"/>
      <c r="KY2374" s="22"/>
      <c r="KZ2374" s="22"/>
      <c r="LA2374" s="24"/>
      <c r="LB2374" s="22"/>
      <c r="LC2374" s="22"/>
      <c r="LD2374" s="22"/>
      <c r="LE2374" s="22"/>
      <c r="LF2374" s="22"/>
      <c r="LG2374" s="22"/>
      <c r="LH2374" s="22"/>
      <c r="LI2374" s="22"/>
      <c r="LJ2374" s="22"/>
      <c r="LK2374" s="22"/>
      <c r="LL2374" s="22"/>
      <c r="LM2374" s="22"/>
      <c r="LN2374" s="22"/>
      <c r="LO2374" s="22"/>
      <c r="LP2374" s="22"/>
      <c r="LQ2374" s="22"/>
      <c r="LR2374" s="22"/>
      <c r="LS2374" s="22"/>
      <c r="LT2374" s="22"/>
      <c r="LU2374" s="22"/>
      <c r="LV2374" s="22"/>
      <c r="LW2374" s="22"/>
      <c r="LX2374" s="22"/>
      <c r="LY2374" s="22"/>
      <c r="LZ2374" s="22"/>
      <c r="MA2374" s="22"/>
      <c r="MB2374" s="22"/>
      <c r="MC2374" s="22"/>
      <c r="MD2374" s="22"/>
      <c r="ME2374" s="22"/>
      <c r="MF2374" s="22"/>
      <c r="MG2374" s="24"/>
      <c r="MH2374" s="22"/>
      <c r="MI2374" s="22"/>
      <c r="MJ2374" s="22"/>
      <c r="MK2374" s="22"/>
      <c r="ML2374" s="22"/>
      <c r="MM2374" s="22"/>
      <c r="MN2374" s="22"/>
      <c r="MO2374" s="22"/>
      <c r="MP2374" s="22"/>
      <c r="MQ2374" s="22"/>
      <c r="MR2374" s="22"/>
      <c r="MS2374" s="22"/>
      <c r="MT2374" s="22"/>
      <c r="MU2374" s="22"/>
      <c r="MV2374" s="22"/>
      <c r="MW2374" s="22"/>
      <c r="MX2374" s="22"/>
      <c r="MY2374" s="22"/>
      <c r="MZ2374" s="22"/>
      <c r="NA2374" s="22"/>
      <c r="NB2374" s="22"/>
      <c r="NC2374" s="22"/>
      <c r="ND2374" s="22"/>
      <c r="NE2374" s="22"/>
      <c r="NF2374" s="22"/>
      <c r="NG2374" s="22"/>
      <c r="NH2374" s="22"/>
      <c r="NI2374" s="22"/>
      <c r="NJ2374" s="22"/>
      <c r="NK2374" s="22"/>
      <c r="NL2374" s="22"/>
      <c r="NM2374" s="24"/>
      <c r="NN2374" s="22"/>
      <c r="NO2374" s="22"/>
      <c r="NP2374" s="22"/>
      <c r="NQ2374" s="22"/>
      <c r="NR2374" s="22"/>
      <c r="NS2374" s="22"/>
      <c r="NT2374" s="22"/>
      <c r="NU2374" s="22"/>
      <c r="NV2374" s="22"/>
      <c r="NW2374" s="22"/>
      <c r="NX2374" s="22"/>
      <c r="NY2374" s="22"/>
      <c r="NZ2374" s="22"/>
      <c r="OA2374" s="22"/>
      <c r="OB2374" s="22"/>
      <c r="OC2374" s="22"/>
      <c r="OD2374" s="22"/>
      <c r="OE2374" s="22"/>
      <c r="OF2374" s="22"/>
      <c r="OG2374" s="22"/>
      <c r="OH2374" s="22"/>
      <c r="OI2374" s="22"/>
      <c r="OJ2374" s="22"/>
      <c r="OK2374" s="22"/>
      <c r="OL2374" s="22"/>
      <c r="OM2374" s="22"/>
      <c r="ON2374" s="22"/>
      <c r="OO2374" s="22"/>
      <c r="OP2374" s="22"/>
      <c r="OQ2374" s="22"/>
      <c r="OR2374" s="22"/>
    </row>
    <row r="2375" spans="1:408" ht="15" thickBot="1">
      <c r="A2375" s="1"/>
      <c r="B2375" s="12"/>
      <c r="C2375" s="12"/>
      <c r="D2375" s="22"/>
      <c r="E2375" s="54"/>
      <c r="F2375" s="54"/>
      <c r="G2375" s="54"/>
      <c r="H2375" s="55"/>
      <c r="I2375" s="22"/>
      <c r="J2375" s="56"/>
      <c r="K2375" s="80"/>
      <c r="L2375" s="57"/>
      <c r="M2375" s="57"/>
      <c r="N2375" s="55"/>
      <c r="O2375" s="58"/>
      <c r="P2375" s="58"/>
      <c r="Q2375" s="59"/>
      <c r="R2375" s="60"/>
      <c r="S2375" s="60"/>
      <c r="T2375" s="22"/>
      <c r="U2375" s="1"/>
      <c r="V2375" s="23"/>
      <c r="X2375" s="24"/>
      <c r="Y2375" s="24"/>
      <c r="Z2375" s="22"/>
      <c r="AA2375" s="22"/>
      <c r="AB2375" s="22"/>
      <c r="AC2375" s="22"/>
      <c r="AD2375" s="22"/>
      <c r="AE2375" s="22"/>
      <c r="AF2375" s="22"/>
      <c r="AG2375" s="22"/>
      <c r="AH2375" s="22"/>
      <c r="AI2375" s="22"/>
      <c r="AJ2375" s="22"/>
      <c r="AK2375" s="22"/>
      <c r="AL2375" s="22"/>
      <c r="AM2375" s="22"/>
      <c r="AN2375" s="22"/>
      <c r="AO2375" s="22"/>
      <c r="AP2375" s="22"/>
      <c r="AQ2375" s="22"/>
      <c r="AR2375" s="22"/>
      <c r="AS2375" s="22"/>
      <c r="AT2375" s="22"/>
      <c r="AU2375" s="22"/>
      <c r="AV2375" s="22"/>
      <c r="AW2375" s="22"/>
      <c r="AX2375" s="22"/>
      <c r="AY2375" s="22"/>
      <c r="AZ2375" s="22"/>
      <c r="BA2375" s="22"/>
      <c r="BB2375" s="22"/>
      <c r="BC2375" s="22"/>
      <c r="BD2375" s="22"/>
      <c r="BE2375" s="24"/>
      <c r="BF2375" s="22"/>
      <c r="BG2375" s="22"/>
      <c r="BH2375" s="22"/>
      <c r="BI2375" s="22"/>
      <c r="BJ2375" s="22"/>
      <c r="BK2375" s="22"/>
      <c r="BL2375" s="22"/>
      <c r="BM2375" s="22"/>
      <c r="BN2375" s="22"/>
      <c r="BO2375" s="22"/>
      <c r="BP2375" s="22"/>
      <c r="BQ2375" s="22"/>
      <c r="BR2375" s="22"/>
      <c r="BS2375" s="22"/>
      <c r="BT2375" s="22"/>
      <c r="BU2375" s="22"/>
      <c r="BV2375" s="22"/>
      <c r="BW2375" s="22"/>
      <c r="BX2375" s="22"/>
      <c r="BY2375" s="22"/>
      <c r="BZ2375" s="22"/>
      <c r="CA2375" s="22"/>
      <c r="CB2375" s="22"/>
      <c r="CC2375" s="22"/>
      <c r="CD2375" s="22"/>
      <c r="CE2375" s="22"/>
      <c r="CF2375" s="22"/>
      <c r="CG2375" s="22"/>
      <c r="CH2375" s="22"/>
      <c r="CI2375" s="22"/>
      <c r="CJ2375" s="22"/>
      <c r="CK2375" s="24"/>
      <c r="CL2375" s="22"/>
      <c r="CM2375" s="22"/>
      <c r="CN2375" s="22"/>
      <c r="CO2375" s="22"/>
      <c r="CP2375" s="22"/>
      <c r="CQ2375" s="22"/>
      <c r="CR2375" s="22"/>
      <c r="CS2375" s="22"/>
      <c r="CT2375" s="22"/>
      <c r="CU2375" s="22"/>
      <c r="CV2375" s="22"/>
      <c r="CW2375" s="22"/>
      <c r="CX2375" s="22"/>
      <c r="CY2375" s="22"/>
      <c r="CZ2375" s="22"/>
      <c r="DA2375" s="22"/>
      <c r="DB2375" s="22"/>
      <c r="DC2375" s="22"/>
      <c r="DD2375" s="22"/>
      <c r="DE2375" s="22"/>
      <c r="DF2375" s="22"/>
      <c r="DG2375" s="22"/>
      <c r="DH2375" s="22"/>
      <c r="DI2375" s="22"/>
      <c r="DJ2375" s="22"/>
      <c r="DK2375" s="22"/>
      <c r="DL2375" s="22"/>
      <c r="DM2375" s="22"/>
      <c r="DN2375" s="22"/>
      <c r="DO2375" s="22"/>
      <c r="DP2375" s="22"/>
      <c r="DQ2375" s="24"/>
      <c r="DR2375" s="22"/>
      <c r="DS2375" s="22"/>
      <c r="DT2375" s="22"/>
      <c r="DU2375" s="22"/>
      <c r="DV2375" s="22"/>
      <c r="DW2375" s="22"/>
      <c r="DX2375" s="22"/>
      <c r="DY2375" s="22"/>
      <c r="DZ2375" s="22"/>
      <c r="EA2375" s="22"/>
      <c r="EB2375" s="22"/>
      <c r="EC2375" s="22"/>
      <c r="ED2375" s="22"/>
      <c r="EE2375" s="22"/>
      <c r="EF2375" s="22"/>
      <c r="EG2375" s="22"/>
      <c r="EH2375" s="22"/>
      <c r="EI2375" s="22"/>
      <c r="EJ2375" s="22"/>
      <c r="EK2375" s="22"/>
      <c r="EL2375" s="22"/>
      <c r="EM2375" s="22"/>
      <c r="EN2375" s="22"/>
      <c r="EO2375" s="22"/>
      <c r="EP2375" s="22"/>
      <c r="EQ2375" s="22"/>
      <c r="ER2375" s="22"/>
      <c r="ES2375" s="22"/>
      <c r="ET2375" s="22"/>
      <c r="EU2375" s="22"/>
      <c r="EV2375" s="22"/>
      <c r="EW2375" s="24"/>
      <c r="EX2375" s="22"/>
      <c r="EY2375" s="22"/>
      <c r="EZ2375" s="22"/>
      <c r="FA2375" s="22"/>
      <c r="FB2375" s="22"/>
      <c r="FC2375" s="22"/>
      <c r="FD2375" s="22"/>
      <c r="FE2375" s="22"/>
      <c r="FF2375" s="22"/>
      <c r="FG2375" s="22"/>
      <c r="FH2375" s="22"/>
      <c r="FI2375" s="22"/>
      <c r="FJ2375" s="22"/>
      <c r="FK2375" s="22"/>
      <c r="FL2375" s="22"/>
      <c r="FM2375" s="22"/>
      <c r="FN2375" s="22"/>
      <c r="FO2375" s="22"/>
      <c r="FP2375" s="22"/>
      <c r="FQ2375" s="22"/>
      <c r="FR2375" s="22"/>
      <c r="FS2375" s="22"/>
      <c r="FT2375" s="22"/>
      <c r="FU2375" s="22"/>
      <c r="FV2375" s="22"/>
      <c r="FW2375" s="22"/>
      <c r="FX2375" s="22"/>
      <c r="FY2375" s="22"/>
      <c r="FZ2375" s="22"/>
      <c r="GA2375" s="22"/>
      <c r="GB2375" s="22"/>
      <c r="GC2375" s="24"/>
      <c r="GD2375" s="22"/>
      <c r="GE2375" s="22"/>
      <c r="GF2375" s="22"/>
      <c r="GG2375" s="22"/>
      <c r="GH2375" s="22"/>
      <c r="GI2375" s="22"/>
      <c r="GJ2375" s="22"/>
      <c r="GK2375" s="22"/>
      <c r="GL2375" s="22"/>
      <c r="GM2375" s="22"/>
      <c r="GN2375" s="22"/>
      <c r="GO2375" s="22"/>
      <c r="GP2375" s="22"/>
      <c r="GQ2375" s="22"/>
      <c r="GR2375" s="22"/>
      <c r="GS2375" s="22"/>
      <c r="GT2375" s="22"/>
      <c r="GU2375" s="22"/>
      <c r="GV2375" s="22"/>
      <c r="GW2375" s="22"/>
      <c r="GX2375" s="22"/>
      <c r="GY2375" s="22"/>
      <c r="GZ2375" s="22"/>
      <c r="HA2375" s="22"/>
      <c r="HB2375" s="22"/>
      <c r="HC2375" s="22"/>
      <c r="HD2375" s="22"/>
      <c r="HE2375" s="22"/>
      <c r="HF2375" s="22"/>
      <c r="HG2375" s="22"/>
      <c r="HH2375" s="22"/>
      <c r="HI2375" s="24"/>
      <c r="HJ2375" s="22"/>
      <c r="HK2375" s="22"/>
      <c r="HL2375" s="22"/>
      <c r="HM2375" s="22"/>
      <c r="HN2375" s="22"/>
      <c r="HO2375" s="22"/>
      <c r="HP2375" s="22"/>
      <c r="HQ2375" s="22"/>
      <c r="HR2375" s="22"/>
      <c r="HS2375" s="22"/>
      <c r="HT2375" s="22"/>
      <c r="HU2375" s="22"/>
      <c r="HV2375" s="22"/>
      <c r="HW2375" s="22"/>
      <c r="HX2375" s="22"/>
      <c r="HY2375" s="22"/>
      <c r="HZ2375" s="22"/>
      <c r="IA2375" s="22"/>
      <c r="IB2375" s="22"/>
      <c r="IC2375" s="22"/>
      <c r="ID2375" s="22"/>
      <c r="IE2375" s="22"/>
      <c r="IF2375" s="22"/>
      <c r="IG2375" s="22"/>
      <c r="IH2375" s="22"/>
      <c r="II2375" s="22"/>
      <c r="IJ2375" s="22"/>
      <c r="IK2375" s="22"/>
      <c r="IL2375" s="22"/>
      <c r="IM2375" s="22"/>
      <c r="IN2375" s="22"/>
      <c r="IO2375" s="24"/>
      <c r="IP2375" s="22"/>
      <c r="IQ2375" s="22"/>
      <c r="IR2375" s="22"/>
      <c r="IS2375" s="22"/>
      <c r="IT2375" s="22"/>
      <c r="IU2375" s="22"/>
      <c r="IV2375" s="22"/>
      <c r="IW2375" s="22"/>
      <c r="IX2375" s="22"/>
      <c r="IY2375" s="22"/>
      <c r="IZ2375" s="22"/>
      <c r="JA2375" s="22"/>
      <c r="JB2375" s="22"/>
      <c r="JC2375" s="22"/>
      <c r="JD2375" s="22"/>
      <c r="JE2375" s="22"/>
      <c r="JF2375" s="22"/>
      <c r="JG2375" s="22"/>
      <c r="JH2375" s="22"/>
      <c r="JI2375" s="22"/>
      <c r="JJ2375" s="22"/>
      <c r="JK2375" s="22"/>
      <c r="JL2375" s="22"/>
      <c r="JM2375" s="22"/>
      <c r="JN2375" s="22"/>
      <c r="JO2375" s="22"/>
      <c r="JP2375" s="22"/>
      <c r="JQ2375" s="22"/>
      <c r="JR2375" s="22"/>
      <c r="JS2375" s="22"/>
      <c r="JT2375" s="22"/>
      <c r="JU2375" s="24"/>
      <c r="JV2375" s="22"/>
      <c r="JW2375" s="22"/>
      <c r="JX2375" s="22"/>
      <c r="JY2375" s="22"/>
      <c r="JZ2375" s="22"/>
      <c r="KA2375" s="22"/>
      <c r="KB2375" s="22"/>
      <c r="KC2375" s="22"/>
      <c r="KD2375" s="22"/>
      <c r="KE2375" s="22"/>
      <c r="KF2375" s="22"/>
      <c r="KG2375" s="22"/>
      <c r="KH2375" s="22"/>
      <c r="KI2375" s="22"/>
      <c r="KJ2375" s="22"/>
      <c r="KK2375" s="22"/>
      <c r="KL2375" s="22"/>
      <c r="KM2375" s="22"/>
      <c r="KN2375" s="22"/>
      <c r="KO2375" s="22"/>
      <c r="KP2375" s="22"/>
      <c r="KQ2375" s="22"/>
      <c r="KR2375" s="22"/>
      <c r="KS2375" s="22"/>
      <c r="KT2375" s="22"/>
      <c r="KU2375" s="22"/>
      <c r="KV2375" s="22"/>
      <c r="KW2375" s="22"/>
      <c r="KX2375" s="22"/>
      <c r="KY2375" s="22"/>
      <c r="KZ2375" s="22"/>
      <c r="LA2375" s="24"/>
      <c r="LB2375" s="22"/>
      <c r="LC2375" s="22"/>
      <c r="LD2375" s="22"/>
      <c r="LE2375" s="22"/>
      <c r="LF2375" s="22"/>
      <c r="LG2375" s="22"/>
      <c r="LH2375" s="22"/>
      <c r="LI2375" s="22"/>
      <c r="LJ2375" s="22"/>
      <c r="LK2375" s="22"/>
      <c r="LL2375" s="22"/>
      <c r="LM2375" s="22"/>
      <c r="LN2375" s="22"/>
      <c r="LO2375" s="22"/>
      <c r="LP2375" s="22"/>
      <c r="LQ2375" s="22"/>
      <c r="LR2375" s="22"/>
      <c r="LS2375" s="22"/>
      <c r="LT2375" s="22"/>
      <c r="LU2375" s="22"/>
      <c r="LV2375" s="22"/>
      <c r="LW2375" s="22"/>
      <c r="LX2375" s="22"/>
      <c r="LY2375" s="22"/>
      <c r="LZ2375" s="22"/>
      <c r="MA2375" s="22"/>
      <c r="MB2375" s="22"/>
      <c r="MC2375" s="22"/>
      <c r="MD2375" s="22"/>
      <c r="ME2375" s="22"/>
      <c r="MF2375" s="22"/>
      <c r="MG2375" s="24"/>
      <c r="MH2375" s="22"/>
      <c r="MI2375" s="22"/>
      <c r="MJ2375" s="22"/>
      <c r="MK2375" s="22"/>
      <c r="ML2375" s="22"/>
      <c r="MM2375" s="22"/>
      <c r="MN2375" s="22"/>
      <c r="MO2375" s="22"/>
      <c r="MP2375" s="22"/>
      <c r="MQ2375" s="22"/>
      <c r="MR2375" s="22"/>
      <c r="MS2375" s="22"/>
      <c r="MT2375" s="22"/>
      <c r="MU2375" s="22"/>
      <c r="MV2375" s="22"/>
      <c r="MW2375" s="22"/>
      <c r="MX2375" s="22"/>
      <c r="MY2375" s="22"/>
      <c r="MZ2375" s="22"/>
      <c r="NA2375" s="22"/>
      <c r="NB2375" s="22"/>
      <c r="NC2375" s="22"/>
      <c r="ND2375" s="22"/>
      <c r="NE2375" s="22"/>
      <c r="NF2375" s="22"/>
      <c r="NG2375" s="22"/>
      <c r="NH2375" s="22"/>
      <c r="NI2375" s="22"/>
      <c r="NJ2375" s="22"/>
      <c r="NK2375" s="22"/>
      <c r="NL2375" s="22"/>
      <c r="NM2375" s="24"/>
      <c r="NN2375" s="22"/>
      <c r="NO2375" s="22"/>
      <c r="NP2375" s="22"/>
      <c r="NQ2375" s="22"/>
      <c r="NR2375" s="22"/>
      <c r="NS2375" s="22"/>
      <c r="NT2375" s="22"/>
      <c r="NU2375" s="22"/>
      <c r="NV2375" s="22"/>
      <c r="NW2375" s="22"/>
      <c r="NX2375" s="22"/>
      <c r="NY2375" s="22"/>
      <c r="NZ2375" s="22"/>
      <c r="OA2375" s="22"/>
      <c r="OB2375" s="22"/>
      <c r="OC2375" s="22"/>
      <c r="OD2375" s="22"/>
      <c r="OE2375" s="22"/>
      <c r="OF2375" s="22"/>
      <c r="OG2375" s="22"/>
      <c r="OH2375" s="22"/>
      <c r="OI2375" s="22"/>
      <c r="OJ2375" s="22"/>
      <c r="OK2375" s="22"/>
      <c r="OL2375" s="22"/>
      <c r="OM2375" s="22"/>
      <c r="ON2375" s="22"/>
      <c r="OO2375" s="22"/>
      <c r="OP2375" s="22"/>
      <c r="OQ2375" s="22"/>
      <c r="OR2375" s="22"/>
    </row>
    <row r="2376" spans="1:408" ht="15" thickBot="1">
      <c r="A2376" s="1"/>
      <c r="B2376" s="12"/>
      <c r="C2376" s="12"/>
      <c r="D2376" s="22"/>
      <c r="E2376" s="54"/>
      <c r="F2376" s="54"/>
      <c r="G2376" s="54"/>
      <c r="H2376" s="55"/>
      <c r="I2376" s="22"/>
      <c r="J2376" s="56"/>
      <c r="K2376" s="81"/>
      <c r="L2376" s="57"/>
      <c r="M2376" s="57"/>
      <c r="N2376" s="55"/>
      <c r="O2376" s="58"/>
      <c r="P2376" s="58"/>
      <c r="Q2376" s="59"/>
      <c r="R2376" s="60"/>
      <c r="S2376" s="60"/>
      <c r="T2376" s="22"/>
      <c r="U2376" s="1"/>
      <c r="V2376" s="23"/>
      <c r="X2376" s="24"/>
      <c r="Y2376" s="24"/>
      <c r="Z2376" s="22"/>
      <c r="AA2376" s="22"/>
      <c r="AB2376" s="22"/>
      <c r="AC2376" s="22"/>
      <c r="AD2376" s="22"/>
      <c r="AE2376" s="22"/>
      <c r="AF2376" s="22"/>
      <c r="AG2376" s="22"/>
      <c r="AH2376" s="22"/>
      <c r="AI2376" s="22"/>
      <c r="AJ2376" s="22"/>
      <c r="AK2376" s="22"/>
      <c r="AL2376" s="22"/>
      <c r="AM2376" s="22"/>
      <c r="AN2376" s="22"/>
      <c r="AO2376" s="22"/>
      <c r="AP2376" s="22"/>
      <c r="AQ2376" s="22"/>
      <c r="AR2376" s="22"/>
      <c r="AS2376" s="22"/>
      <c r="AT2376" s="22"/>
      <c r="AU2376" s="22"/>
      <c r="AV2376" s="22"/>
      <c r="AW2376" s="22"/>
      <c r="AX2376" s="22"/>
      <c r="AY2376" s="22"/>
      <c r="AZ2376" s="22"/>
      <c r="BA2376" s="22"/>
      <c r="BB2376" s="22"/>
      <c r="BC2376" s="22"/>
      <c r="BD2376" s="22"/>
      <c r="BE2376" s="24"/>
      <c r="BF2376" s="22"/>
      <c r="BG2376" s="22"/>
      <c r="BH2376" s="22"/>
      <c r="BI2376" s="22"/>
      <c r="BJ2376" s="22"/>
      <c r="BK2376" s="22"/>
      <c r="BL2376" s="22"/>
      <c r="BM2376" s="22"/>
      <c r="BN2376" s="22"/>
      <c r="BO2376" s="22"/>
      <c r="BP2376" s="22"/>
      <c r="BQ2376" s="22"/>
      <c r="BR2376" s="22"/>
      <c r="BS2376" s="22"/>
      <c r="BT2376" s="22"/>
      <c r="BU2376" s="22"/>
      <c r="BV2376" s="22"/>
      <c r="BW2376" s="22"/>
      <c r="BX2376" s="22"/>
      <c r="BY2376" s="22"/>
      <c r="BZ2376" s="22"/>
      <c r="CA2376" s="22"/>
      <c r="CB2376" s="22"/>
      <c r="CC2376" s="22"/>
      <c r="CD2376" s="22"/>
      <c r="CE2376" s="22"/>
      <c r="CF2376" s="22"/>
      <c r="CG2376" s="22"/>
      <c r="CH2376" s="22"/>
      <c r="CI2376" s="22"/>
      <c r="CJ2376" s="22"/>
      <c r="CK2376" s="24"/>
      <c r="CL2376" s="22"/>
      <c r="CM2376" s="22"/>
      <c r="CN2376" s="22"/>
      <c r="CO2376" s="22"/>
      <c r="CP2376" s="22"/>
      <c r="CQ2376" s="22"/>
      <c r="CR2376" s="22"/>
      <c r="CS2376" s="22"/>
      <c r="CT2376" s="22"/>
      <c r="CU2376" s="22"/>
      <c r="CV2376" s="22"/>
      <c r="CW2376" s="22"/>
      <c r="CX2376" s="22"/>
      <c r="CY2376" s="22"/>
      <c r="CZ2376" s="22"/>
      <c r="DA2376" s="22"/>
      <c r="DB2376" s="22"/>
      <c r="DC2376" s="22"/>
      <c r="DD2376" s="22"/>
      <c r="DE2376" s="22"/>
      <c r="DF2376" s="22"/>
      <c r="DG2376" s="22"/>
      <c r="DH2376" s="22"/>
      <c r="DI2376" s="22"/>
      <c r="DJ2376" s="22"/>
      <c r="DK2376" s="22"/>
      <c r="DL2376" s="22"/>
      <c r="DM2376" s="22"/>
      <c r="DN2376" s="22"/>
      <c r="DO2376" s="22"/>
      <c r="DP2376" s="22"/>
      <c r="DQ2376" s="24"/>
      <c r="DR2376" s="22"/>
      <c r="DS2376" s="22"/>
      <c r="DT2376" s="22"/>
      <c r="DU2376" s="22"/>
      <c r="DV2376" s="22"/>
      <c r="DW2376" s="22"/>
      <c r="DX2376" s="22"/>
      <c r="DY2376" s="22"/>
      <c r="DZ2376" s="22"/>
      <c r="EA2376" s="22"/>
      <c r="EB2376" s="22"/>
      <c r="EC2376" s="22"/>
      <c r="ED2376" s="22"/>
      <c r="EE2376" s="22"/>
      <c r="EF2376" s="22"/>
      <c r="EG2376" s="22"/>
      <c r="EH2376" s="22"/>
      <c r="EI2376" s="22"/>
      <c r="EJ2376" s="22"/>
      <c r="EK2376" s="22"/>
      <c r="EL2376" s="22"/>
      <c r="EM2376" s="22"/>
      <c r="EN2376" s="22"/>
      <c r="EO2376" s="22"/>
      <c r="EP2376" s="22"/>
      <c r="EQ2376" s="22"/>
      <c r="ER2376" s="22"/>
      <c r="ES2376" s="22"/>
      <c r="ET2376" s="22"/>
      <c r="EU2376" s="22"/>
      <c r="EV2376" s="22"/>
      <c r="EW2376" s="24"/>
      <c r="EX2376" s="22"/>
      <c r="EY2376" s="22"/>
      <c r="EZ2376" s="22"/>
      <c r="FA2376" s="22"/>
      <c r="FB2376" s="22"/>
      <c r="FC2376" s="22"/>
      <c r="FD2376" s="22"/>
      <c r="FE2376" s="22"/>
      <c r="FF2376" s="22"/>
      <c r="FG2376" s="22"/>
      <c r="FH2376" s="22"/>
      <c r="FI2376" s="22"/>
      <c r="FJ2376" s="22"/>
      <c r="FK2376" s="22"/>
      <c r="FL2376" s="22"/>
      <c r="FM2376" s="22"/>
      <c r="FN2376" s="22"/>
      <c r="FO2376" s="22"/>
      <c r="FP2376" s="22"/>
      <c r="FQ2376" s="22"/>
      <c r="FR2376" s="22"/>
      <c r="FS2376" s="22"/>
      <c r="FT2376" s="22"/>
      <c r="FU2376" s="22"/>
      <c r="FV2376" s="22"/>
      <c r="FW2376" s="22"/>
      <c r="FX2376" s="22"/>
      <c r="FY2376" s="22"/>
      <c r="FZ2376" s="22"/>
      <c r="GA2376" s="22"/>
      <c r="GB2376" s="22"/>
      <c r="GC2376" s="24"/>
      <c r="GD2376" s="22"/>
      <c r="GE2376" s="22"/>
      <c r="GF2376" s="22"/>
      <c r="GG2376" s="22"/>
      <c r="GH2376" s="22"/>
      <c r="GI2376" s="22"/>
      <c r="GJ2376" s="22"/>
      <c r="GK2376" s="22"/>
      <c r="GL2376" s="22"/>
      <c r="GM2376" s="22"/>
      <c r="GN2376" s="22"/>
      <c r="GO2376" s="22"/>
      <c r="GP2376" s="22"/>
      <c r="GQ2376" s="22"/>
      <c r="GR2376" s="22"/>
      <c r="GS2376" s="22"/>
      <c r="GT2376" s="22"/>
      <c r="GU2376" s="22"/>
      <c r="GV2376" s="22"/>
      <c r="GW2376" s="22"/>
      <c r="GX2376" s="22"/>
      <c r="GY2376" s="22"/>
      <c r="GZ2376" s="22"/>
      <c r="HA2376" s="22"/>
      <c r="HB2376" s="22"/>
      <c r="HC2376" s="22"/>
      <c r="HD2376" s="22"/>
      <c r="HE2376" s="22"/>
      <c r="HF2376" s="22"/>
      <c r="HG2376" s="22"/>
      <c r="HH2376" s="22"/>
      <c r="HI2376" s="24"/>
      <c r="HJ2376" s="22"/>
      <c r="HK2376" s="22"/>
      <c r="HL2376" s="22"/>
      <c r="HM2376" s="22"/>
      <c r="HN2376" s="22"/>
      <c r="HO2376" s="22"/>
      <c r="HP2376" s="22"/>
      <c r="HQ2376" s="22"/>
      <c r="HR2376" s="22"/>
      <c r="HS2376" s="22"/>
      <c r="HT2376" s="22"/>
      <c r="HU2376" s="22"/>
      <c r="HV2376" s="22"/>
      <c r="HW2376" s="22"/>
      <c r="HX2376" s="22"/>
      <c r="HY2376" s="22"/>
      <c r="HZ2376" s="22"/>
      <c r="IA2376" s="22"/>
      <c r="IB2376" s="22"/>
      <c r="IC2376" s="22"/>
      <c r="ID2376" s="22"/>
      <c r="IE2376" s="22"/>
      <c r="IF2376" s="22"/>
      <c r="IG2376" s="22"/>
      <c r="IH2376" s="22"/>
      <c r="II2376" s="22"/>
      <c r="IJ2376" s="22"/>
      <c r="IK2376" s="22"/>
      <c r="IL2376" s="22"/>
      <c r="IM2376" s="22"/>
      <c r="IN2376" s="22"/>
      <c r="IO2376" s="24"/>
      <c r="IP2376" s="22"/>
      <c r="IQ2376" s="22"/>
      <c r="IR2376" s="22"/>
      <c r="IS2376" s="22"/>
      <c r="IT2376" s="22"/>
      <c r="IU2376" s="22"/>
      <c r="IV2376" s="22"/>
      <c r="IW2376" s="22"/>
      <c r="IX2376" s="22"/>
      <c r="IY2376" s="22"/>
      <c r="IZ2376" s="22"/>
      <c r="JA2376" s="22"/>
      <c r="JB2376" s="22"/>
      <c r="JC2376" s="22"/>
      <c r="JD2376" s="22"/>
      <c r="JE2376" s="22"/>
      <c r="JF2376" s="22"/>
      <c r="JG2376" s="22"/>
      <c r="JH2376" s="22"/>
      <c r="JI2376" s="22"/>
      <c r="JJ2376" s="22"/>
      <c r="JK2376" s="22"/>
      <c r="JL2376" s="22"/>
      <c r="JM2376" s="22"/>
      <c r="JN2376" s="22"/>
      <c r="JO2376" s="22"/>
      <c r="JP2376" s="22"/>
      <c r="JQ2376" s="22"/>
      <c r="JR2376" s="22"/>
      <c r="JS2376" s="22"/>
      <c r="JT2376" s="22"/>
      <c r="JU2376" s="24"/>
      <c r="JV2376" s="22"/>
      <c r="JW2376" s="22"/>
      <c r="JX2376" s="22"/>
      <c r="JY2376" s="22"/>
      <c r="JZ2376" s="22"/>
      <c r="KA2376" s="22"/>
      <c r="KB2376" s="22"/>
      <c r="KC2376" s="22"/>
      <c r="KD2376" s="22"/>
      <c r="KE2376" s="22"/>
      <c r="KF2376" s="22"/>
      <c r="KG2376" s="22"/>
      <c r="KH2376" s="22"/>
      <c r="KI2376" s="22"/>
      <c r="KJ2376" s="22"/>
      <c r="KK2376" s="22"/>
      <c r="KL2376" s="22"/>
      <c r="KM2376" s="22"/>
      <c r="KN2376" s="22"/>
      <c r="KO2376" s="22"/>
      <c r="KP2376" s="22"/>
      <c r="KQ2376" s="22"/>
      <c r="KR2376" s="22"/>
      <c r="KS2376" s="22"/>
      <c r="KT2376" s="22"/>
      <c r="KU2376" s="22"/>
      <c r="KV2376" s="22"/>
      <c r="KW2376" s="22"/>
      <c r="KX2376" s="22"/>
      <c r="KY2376" s="22"/>
      <c r="KZ2376" s="22"/>
      <c r="LA2376" s="24"/>
      <c r="LB2376" s="22"/>
      <c r="LC2376" s="22"/>
      <c r="LD2376" s="22"/>
      <c r="LE2376" s="22"/>
      <c r="LF2376" s="22"/>
      <c r="LG2376" s="22"/>
      <c r="LH2376" s="22"/>
      <c r="LI2376" s="22"/>
      <c r="LJ2376" s="22"/>
      <c r="LK2376" s="22"/>
      <c r="LL2376" s="22"/>
      <c r="LM2376" s="22"/>
      <c r="LN2376" s="22"/>
      <c r="LO2376" s="22"/>
      <c r="LP2376" s="22"/>
      <c r="LQ2376" s="22"/>
      <c r="LR2376" s="22"/>
      <c r="LS2376" s="22"/>
      <c r="LT2376" s="22"/>
      <c r="LU2376" s="22"/>
      <c r="LV2376" s="22"/>
      <c r="LW2376" s="22"/>
      <c r="LX2376" s="22"/>
      <c r="LY2376" s="22"/>
      <c r="LZ2376" s="22"/>
      <c r="MA2376" s="22"/>
      <c r="MB2376" s="22"/>
      <c r="MC2376" s="22"/>
      <c r="MD2376" s="22"/>
      <c r="ME2376" s="22"/>
      <c r="MF2376" s="22"/>
      <c r="MG2376" s="24"/>
      <c r="MH2376" s="22"/>
      <c r="MI2376" s="22"/>
      <c r="MJ2376" s="22"/>
      <c r="MK2376" s="22"/>
      <c r="ML2376" s="22"/>
      <c r="MM2376" s="22"/>
      <c r="MN2376" s="22"/>
      <c r="MO2376" s="22"/>
      <c r="MP2376" s="22"/>
      <c r="MQ2376" s="22"/>
      <c r="MR2376" s="22"/>
      <c r="MS2376" s="22"/>
      <c r="MT2376" s="22"/>
      <c r="MU2376" s="22"/>
      <c r="MV2376" s="22"/>
      <c r="MW2376" s="22"/>
      <c r="MX2376" s="22"/>
      <c r="MY2376" s="22"/>
      <c r="MZ2376" s="22"/>
      <c r="NA2376" s="22"/>
      <c r="NB2376" s="22"/>
      <c r="NC2376" s="22"/>
      <c r="ND2376" s="22"/>
      <c r="NE2376" s="22"/>
      <c r="NF2376" s="22"/>
      <c r="NG2376" s="22"/>
      <c r="NH2376" s="22"/>
      <c r="NI2376" s="22"/>
      <c r="NJ2376" s="22"/>
      <c r="NK2376" s="22"/>
      <c r="NL2376" s="22"/>
      <c r="NM2376" s="24"/>
      <c r="NN2376" s="22"/>
      <c r="NO2376" s="22"/>
      <c r="NP2376" s="22"/>
      <c r="NQ2376" s="22"/>
      <c r="NR2376" s="22"/>
      <c r="NS2376" s="22"/>
      <c r="NT2376" s="22"/>
      <c r="NU2376" s="22"/>
      <c r="NV2376" s="22"/>
      <c r="NW2376" s="22"/>
      <c r="NX2376" s="22"/>
      <c r="NY2376" s="22"/>
      <c r="NZ2376" s="22"/>
      <c r="OA2376" s="22"/>
      <c r="OB2376" s="22"/>
      <c r="OC2376" s="22"/>
      <c r="OD2376" s="22"/>
      <c r="OE2376" s="22"/>
      <c r="OF2376" s="22"/>
      <c r="OG2376" s="22"/>
      <c r="OH2376" s="22"/>
      <c r="OI2376" s="22"/>
      <c r="OJ2376" s="22"/>
      <c r="OK2376" s="22"/>
      <c r="OL2376" s="22"/>
      <c r="OM2376" s="22"/>
      <c r="ON2376" s="22"/>
      <c r="OO2376" s="22"/>
      <c r="OP2376" s="22"/>
      <c r="OQ2376" s="22"/>
      <c r="OR2376" s="22"/>
    </row>
    <row r="2377" spans="1:408" ht="15" thickBot="1">
      <c r="A2377" s="1"/>
      <c r="B2377" s="12"/>
      <c r="C2377" s="12"/>
      <c r="D2377" s="22"/>
      <c r="E2377" s="54"/>
      <c r="F2377" s="54"/>
      <c r="G2377" s="54"/>
      <c r="H2377" s="55"/>
      <c r="I2377" s="22"/>
      <c r="J2377" s="56"/>
      <c r="K2377" s="80"/>
      <c r="L2377" s="57"/>
      <c r="M2377" s="57"/>
      <c r="N2377" s="55"/>
      <c r="O2377" s="58"/>
      <c r="P2377" s="58"/>
      <c r="Q2377" s="59"/>
      <c r="R2377" s="60"/>
      <c r="S2377" s="60"/>
      <c r="T2377" s="22"/>
      <c r="U2377" s="1"/>
      <c r="V2377" s="23"/>
      <c r="X2377" s="24"/>
      <c r="Y2377" s="24"/>
      <c r="Z2377" s="22"/>
      <c r="AA2377" s="22"/>
      <c r="AB2377" s="22"/>
      <c r="AC2377" s="22"/>
      <c r="AD2377" s="22"/>
      <c r="AE2377" s="22"/>
      <c r="AF2377" s="22"/>
      <c r="AG2377" s="22"/>
      <c r="AH2377" s="22"/>
      <c r="AI2377" s="22"/>
      <c r="AJ2377" s="22"/>
      <c r="AK2377" s="22"/>
      <c r="AL2377" s="22"/>
      <c r="AM2377" s="22"/>
      <c r="AN2377" s="22"/>
      <c r="AO2377" s="22"/>
      <c r="AP2377" s="22"/>
      <c r="AQ2377" s="22"/>
      <c r="AR2377" s="22"/>
      <c r="AS2377" s="22"/>
      <c r="AT2377" s="22"/>
      <c r="AU2377" s="22"/>
      <c r="AV2377" s="22"/>
      <c r="AW2377" s="22"/>
      <c r="AX2377" s="22"/>
      <c r="AY2377" s="22"/>
      <c r="AZ2377" s="22"/>
      <c r="BA2377" s="22"/>
      <c r="BB2377" s="22"/>
      <c r="BC2377" s="22"/>
      <c r="BD2377" s="22"/>
      <c r="BE2377" s="24"/>
      <c r="BF2377" s="22"/>
      <c r="BG2377" s="22"/>
      <c r="BH2377" s="22"/>
      <c r="BI2377" s="22"/>
      <c r="BJ2377" s="22"/>
      <c r="BK2377" s="22"/>
      <c r="BL2377" s="22"/>
      <c r="BM2377" s="22"/>
      <c r="BN2377" s="22"/>
      <c r="BO2377" s="22"/>
      <c r="BP2377" s="22"/>
      <c r="BQ2377" s="22"/>
      <c r="BR2377" s="22"/>
      <c r="BS2377" s="22"/>
      <c r="BT2377" s="22"/>
      <c r="BU2377" s="22"/>
      <c r="BV2377" s="22"/>
      <c r="BW2377" s="22"/>
      <c r="BX2377" s="22"/>
      <c r="BY2377" s="22"/>
      <c r="BZ2377" s="22"/>
      <c r="CA2377" s="22"/>
      <c r="CB2377" s="22"/>
      <c r="CC2377" s="22"/>
      <c r="CD2377" s="22"/>
      <c r="CE2377" s="22"/>
      <c r="CF2377" s="22"/>
      <c r="CG2377" s="22"/>
      <c r="CH2377" s="22"/>
      <c r="CI2377" s="22"/>
      <c r="CJ2377" s="22"/>
      <c r="CK2377" s="24"/>
      <c r="CL2377" s="22"/>
      <c r="CM2377" s="22"/>
      <c r="CN2377" s="22"/>
      <c r="CO2377" s="22"/>
      <c r="CP2377" s="22"/>
      <c r="CQ2377" s="22"/>
      <c r="CR2377" s="22"/>
      <c r="CS2377" s="22"/>
      <c r="CT2377" s="22"/>
      <c r="CU2377" s="22"/>
      <c r="CV2377" s="22"/>
      <c r="CW2377" s="22"/>
      <c r="CX2377" s="22"/>
      <c r="CY2377" s="22"/>
      <c r="CZ2377" s="22"/>
      <c r="DA2377" s="22"/>
      <c r="DB2377" s="22"/>
      <c r="DC2377" s="22"/>
      <c r="DD2377" s="22"/>
      <c r="DE2377" s="22"/>
      <c r="DF2377" s="22"/>
      <c r="DG2377" s="22"/>
      <c r="DH2377" s="22"/>
      <c r="DI2377" s="22"/>
      <c r="DJ2377" s="22"/>
      <c r="DK2377" s="22"/>
      <c r="DL2377" s="22"/>
      <c r="DM2377" s="22"/>
      <c r="DN2377" s="22"/>
      <c r="DO2377" s="22"/>
      <c r="DP2377" s="22"/>
      <c r="DQ2377" s="24"/>
      <c r="DR2377" s="22"/>
      <c r="DS2377" s="22"/>
      <c r="DT2377" s="22"/>
      <c r="DU2377" s="22"/>
      <c r="DV2377" s="22"/>
      <c r="DW2377" s="22"/>
      <c r="DX2377" s="22"/>
      <c r="DY2377" s="22"/>
      <c r="DZ2377" s="22"/>
      <c r="EA2377" s="22"/>
      <c r="EB2377" s="22"/>
      <c r="EC2377" s="22"/>
      <c r="ED2377" s="22"/>
      <c r="EE2377" s="22"/>
      <c r="EF2377" s="22"/>
      <c r="EG2377" s="22"/>
      <c r="EH2377" s="22"/>
      <c r="EI2377" s="22"/>
      <c r="EJ2377" s="22"/>
      <c r="EK2377" s="22"/>
      <c r="EL2377" s="22"/>
      <c r="EM2377" s="22"/>
      <c r="EN2377" s="22"/>
      <c r="EO2377" s="22"/>
      <c r="EP2377" s="22"/>
      <c r="EQ2377" s="22"/>
      <c r="ER2377" s="22"/>
      <c r="ES2377" s="22"/>
      <c r="ET2377" s="22"/>
      <c r="EU2377" s="22"/>
      <c r="EV2377" s="22"/>
      <c r="EW2377" s="24"/>
      <c r="EX2377" s="22"/>
      <c r="EY2377" s="22"/>
      <c r="EZ2377" s="22"/>
      <c r="FA2377" s="22"/>
      <c r="FB2377" s="22"/>
      <c r="FC2377" s="22"/>
      <c r="FD2377" s="22"/>
      <c r="FE2377" s="22"/>
      <c r="FF2377" s="22"/>
      <c r="FG2377" s="22"/>
      <c r="FH2377" s="22"/>
      <c r="FI2377" s="22"/>
      <c r="FJ2377" s="22"/>
      <c r="FK2377" s="22"/>
      <c r="FL2377" s="22"/>
      <c r="FM2377" s="22"/>
      <c r="FN2377" s="22"/>
      <c r="FO2377" s="22"/>
      <c r="FP2377" s="22"/>
      <c r="FQ2377" s="22"/>
      <c r="FR2377" s="22"/>
      <c r="FS2377" s="22"/>
      <c r="FT2377" s="22"/>
      <c r="FU2377" s="22"/>
      <c r="FV2377" s="22"/>
      <c r="FW2377" s="22"/>
      <c r="FX2377" s="22"/>
      <c r="FY2377" s="22"/>
      <c r="FZ2377" s="22"/>
      <c r="GA2377" s="22"/>
      <c r="GB2377" s="22"/>
      <c r="GC2377" s="24"/>
      <c r="GD2377" s="22"/>
      <c r="GE2377" s="22"/>
      <c r="GF2377" s="22"/>
      <c r="GG2377" s="22"/>
      <c r="GH2377" s="22"/>
      <c r="GI2377" s="22"/>
      <c r="GJ2377" s="22"/>
      <c r="GK2377" s="22"/>
      <c r="GL2377" s="22"/>
      <c r="GM2377" s="22"/>
      <c r="GN2377" s="22"/>
      <c r="GO2377" s="22"/>
      <c r="GP2377" s="22"/>
      <c r="GQ2377" s="22"/>
      <c r="GR2377" s="22"/>
      <c r="GS2377" s="22"/>
      <c r="GT2377" s="22"/>
      <c r="GU2377" s="22"/>
      <c r="GV2377" s="22"/>
      <c r="GW2377" s="22"/>
      <c r="GX2377" s="22"/>
      <c r="GY2377" s="22"/>
      <c r="GZ2377" s="22"/>
      <c r="HA2377" s="22"/>
      <c r="HB2377" s="22"/>
      <c r="HC2377" s="22"/>
      <c r="HD2377" s="22"/>
      <c r="HE2377" s="22"/>
      <c r="HF2377" s="22"/>
      <c r="HG2377" s="22"/>
      <c r="HH2377" s="22"/>
      <c r="HI2377" s="24"/>
      <c r="HJ2377" s="22"/>
      <c r="HK2377" s="22"/>
      <c r="HL2377" s="22"/>
      <c r="HM2377" s="22"/>
      <c r="HN2377" s="22"/>
      <c r="HO2377" s="22"/>
      <c r="HP2377" s="22"/>
      <c r="HQ2377" s="22"/>
      <c r="HR2377" s="22"/>
      <c r="HS2377" s="22"/>
      <c r="HT2377" s="22"/>
      <c r="HU2377" s="22"/>
      <c r="HV2377" s="22"/>
      <c r="HW2377" s="22"/>
      <c r="HX2377" s="22"/>
      <c r="HY2377" s="22"/>
      <c r="HZ2377" s="22"/>
      <c r="IA2377" s="22"/>
      <c r="IB2377" s="22"/>
      <c r="IC2377" s="22"/>
      <c r="ID2377" s="22"/>
      <c r="IE2377" s="22"/>
      <c r="IF2377" s="22"/>
      <c r="IG2377" s="22"/>
      <c r="IH2377" s="22"/>
      <c r="II2377" s="22"/>
      <c r="IJ2377" s="22"/>
      <c r="IK2377" s="22"/>
      <c r="IL2377" s="22"/>
      <c r="IM2377" s="22"/>
      <c r="IN2377" s="22"/>
      <c r="IO2377" s="24"/>
      <c r="IP2377" s="22"/>
      <c r="IQ2377" s="22"/>
      <c r="IR2377" s="22"/>
      <c r="IS2377" s="22"/>
      <c r="IT2377" s="22"/>
      <c r="IU2377" s="22"/>
      <c r="IV2377" s="22"/>
      <c r="IW2377" s="22"/>
      <c r="IX2377" s="22"/>
      <c r="IY2377" s="22"/>
      <c r="IZ2377" s="22"/>
      <c r="JA2377" s="22"/>
      <c r="JB2377" s="22"/>
      <c r="JC2377" s="22"/>
      <c r="JD2377" s="22"/>
      <c r="JE2377" s="22"/>
      <c r="JF2377" s="22"/>
      <c r="JG2377" s="22"/>
      <c r="JH2377" s="22"/>
      <c r="JI2377" s="22"/>
      <c r="JJ2377" s="22"/>
      <c r="JK2377" s="22"/>
      <c r="JL2377" s="22"/>
      <c r="JM2377" s="22"/>
      <c r="JN2377" s="22"/>
      <c r="JO2377" s="22"/>
      <c r="JP2377" s="22"/>
      <c r="JQ2377" s="22"/>
      <c r="JR2377" s="22"/>
      <c r="JS2377" s="22"/>
      <c r="JT2377" s="22"/>
      <c r="JU2377" s="24"/>
      <c r="JV2377" s="22"/>
      <c r="JW2377" s="22"/>
      <c r="JX2377" s="22"/>
      <c r="JY2377" s="22"/>
      <c r="JZ2377" s="22"/>
      <c r="KA2377" s="22"/>
      <c r="KB2377" s="22"/>
      <c r="KC2377" s="22"/>
      <c r="KD2377" s="22"/>
      <c r="KE2377" s="22"/>
      <c r="KF2377" s="22"/>
      <c r="KG2377" s="22"/>
      <c r="KH2377" s="22"/>
      <c r="KI2377" s="22"/>
      <c r="KJ2377" s="22"/>
      <c r="KK2377" s="22"/>
      <c r="KL2377" s="22"/>
      <c r="KM2377" s="22"/>
      <c r="KN2377" s="22"/>
      <c r="KO2377" s="22"/>
      <c r="KP2377" s="22"/>
      <c r="KQ2377" s="22"/>
      <c r="KR2377" s="22"/>
      <c r="KS2377" s="22"/>
      <c r="KT2377" s="22"/>
      <c r="KU2377" s="22"/>
      <c r="KV2377" s="22"/>
      <c r="KW2377" s="22"/>
      <c r="KX2377" s="22"/>
      <c r="KY2377" s="22"/>
      <c r="KZ2377" s="22"/>
      <c r="LA2377" s="24"/>
      <c r="LB2377" s="22"/>
      <c r="LC2377" s="22"/>
      <c r="LD2377" s="22"/>
      <c r="LE2377" s="22"/>
      <c r="LF2377" s="22"/>
      <c r="LG2377" s="22"/>
      <c r="LH2377" s="22"/>
      <c r="LI2377" s="22"/>
      <c r="LJ2377" s="22"/>
      <c r="LK2377" s="22"/>
      <c r="LL2377" s="22"/>
      <c r="LM2377" s="22"/>
      <c r="LN2377" s="22"/>
      <c r="LO2377" s="22"/>
      <c r="LP2377" s="22"/>
      <c r="LQ2377" s="22"/>
      <c r="LR2377" s="22"/>
      <c r="LS2377" s="22"/>
      <c r="LT2377" s="22"/>
      <c r="LU2377" s="22"/>
      <c r="LV2377" s="22"/>
      <c r="LW2377" s="22"/>
      <c r="LX2377" s="22"/>
      <c r="LY2377" s="22"/>
      <c r="LZ2377" s="22"/>
      <c r="MA2377" s="22"/>
      <c r="MB2377" s="22"/>
      <c r="MC2377" s="22"/>
      <c r="MD2377" s="22"/>
      <c r="ME2377" s="22"/>
      <c r="MF2377" s="22"/>
      <c r="MG2377" s="24"/>
      <c r="MH2377" s="22"/>
      <c r="MI2377" s="22"/>
      <c r="MJ2377" s="22"/>
      <c r="MK2377" s="22"/>
      <c r="ML2377" s="22"/>
      <c r="MM2377" s="22"/>
      <c r="MN2377" s="22"/>
      <c r="MO2377" s="22"/>
      <c r="MP2377" s="22"/>
      <c r="MQ2377" s="22"/>
      <c r="MR2377" s="22"/>
      <c r="MS2377" s="22"/>
      <c r="MT2377" s="22"/>
      <c r="MU2377" s="22"/>
      <c r="MV2377" s="22"/>
      <c r="MW2377" s="22"/>
      <c r="MX2377" s="22"/>
      <c r="MY2377" s="22"/>
      <c r="MZ2377" s="22"/>
      <c r="NA2377" s="22"/>
      <c r="NB2377" s="22"/>
      <c r="NC2377" s="22"/>
      <c r="ND2377" s="22"/>
      <c r="NE2377" s="22"/>
      <c r="NF2377" s="22"/>
      <c r="NG2377" s="22"/>
      <c r="NH2377" s="22"/>
      <c r="NI2377" s="22"/>
      <c r="NJ2377" s="22"/>
      <c r="NK2377" s="22"/>
      <c r="NL2377" s="22"/>
      <c r="NM2377" s="24"/>
      <c r="NN2377" s="22"/>
      <c r="NO2377" s="22"/>
      <c r="NP2377" s="22"/>
      <c r="NQ2377" s="22"/>
      <c r="NR2377" s="22"/>
      <c r="NS2377" s="22"/>
      <c r="NT2377" s="22"/>
      <c r="NU2377" s="22"/>
      <c r="NV2377" s="22"/>
      <c r="NW2377" s="22"/>
      <c r="NX2377" s="22"/>
      <c r="NY2377" s="22"/>
      <c r="NZ2377" s="22"/>
      <c r="OA2377" s="22"/>
      <c r="OB2377" s="22"/>
      <c r="OC2377" s="22"/>
      <c r="OD2377" s="22"/>
      <c r="OE2377" s="22"/>
      <c r="OF2377" s="22"/>
      <c r="OG2377" s="22"/>
      <c r="OH2377" s="22"/>
      <c r="OI2377" s="22"/>
      <c r="OJ2377" s="22"/>
      <c r="OK2377" s="22"/>
      <c r="OL2377" s="22"/>
      <c r="OM2377" s="22"/>
      <c r="ON2377" s="22"/>
      <c r="OO2377" s="22"/>
      <c r="OP2377" s="22"/>
      <c r="OQ2377" s="22"/>
      <c r="OR2377" s="22"/>
    </row>
    <row r="2378" spans="1:408" ht="15" thickBot="1">
      <c r="A2378" s="1"/>
      <c r="B2378" s="12"/>
      <c r="C2378" s="12"/>
      <c r="D2378" s="22"/>
      <c r="E2378" s="54"/>
      <c r="F2378" s="54"/>
      <c r="G2378" s="54"/>
      <c r="H2378" s="55"/>
      <c r="I2378" s="22"/>
      <c r="J2378" s="56"/>
      <c r="K2378" s="81"/>
      <c r="L2378" s="57"/>
      <c r="M2378" s="57"/>
      <c r="N2378" s="55"/>
      <c r="O2378" s="58"/>
      <c r="P2378" s="58"/>
      <c r="Q2378" s="59"/>
      <c r="R2378" s="60"/>
      <c r="S2378" s="60"/>
      <c r="T2378" s="22"/>
      <c r="U2378" s="1"/>
      <c r="V2378" s="23"/>
      <c r="X2378" s="24"/>
      <c r="Y2378" s="24"/>
      <c r="Z2378" s="22"/>
      <c r="AA2378" s="22"/>
      <c r="AB2378" s="22"/>
      <c r="AC2378" s="22"/>
      <c r="AD2378" s="22"/>
      <c r="AE2378" s="22"/>
      <c r="AF2378" s="22"/>
      <c r="AG2378" s="22"/>
      <c r="AH2378" s="22"/>
      <c r="AI2378" s="22"/>
      <c r="AJ2378" s="22"/>
      <c r="AK2378" s="22"/>
      <c r="AL2378" s="22"/>
      <c r="AM2378" s="22"/>
      <c r="AN2378" s="22"/>
      <c r="AO2378" s="22"/>
      <c r="AP2378" s="22"/>
      <c r="AQ2378" s="22"/>
      <c r="AR2378" s="22"/>
      <c r="AS2378" s="22"/>
      <c r="AT2378" s="22"/>
      <c r="AU2378" s="22"/>
      <c r="AV2378" s="22"/>
      <c r="AW2378" s="22"/>
      <c r="AX2378" s="22"/>
      <c r="AY2378" s="22"/>
      <c r="AZ2378" s="22"/>
      <c r="BA2378" s="22"/>
      <c r="BB2378" s="22"/>
      <c r="BC2378" s="22"/>
      <c r="BD2378" s="22"/>
      <c r="BE2378" s="24"/>
      <c r="BF2378" s="22"/>
      <c r="BG2378" s="22"/>
      <c r="BH2378" s="22"/>
      <c r="BI2378" s="22"/>
      <c r="BJ2378" s="22"/>
      <c r="BK2378" s="22"/>
      <c r="BL2378" s="22"/>
      <c r="BM2378" s="22"/>
      <c r="BN2378" s="22"/>
      <c r="BO2378" s="22"/>
      <c r="BP2378" s="22"/>
      <c r="BQ2378" s="22"/>
      <c r="BR2378" s="22"/>
      <c r="BS2378" s="22"/>
      <c r="BT2378" s="22"/>
      <c r="BU2378" s="22"/>
      <c r="BV2378" s="22"/>
      <c r="BW2378" s="22"/>
      <c r="BX2378" s="22"/>
      <c r="BY2378" s="22"/>
      <c r="BZ2378" s="22"/>
      <c r="CA2378" s="22"/>
      <c r="CB2378" s="22"/>
      <c r="CC2378" s="22"/>
      <c r="CD2378" s="22"/>
      <c r="CE2378" s="22"/>
      <c r="CF2378" s="22"/>
      <c r="CG2378" s="22"/>
      <c r="CH2378" s="22"/>
      <c r="CI2378" s="22"/>
      <c r="CJ2378" s="22"/>
      <c r="CK2378" s="24"/>
      <c r="CL2378" s="22"/>
      <c r="CM2378" s="22"/>
      <c r="CN2378" s="22"/>
      <c r="CO2378" s="22"/>
      <c r="CP2378" s="22"/>
      <c r="CQ2378" s="22"/>
      <c r="CR2378" s="22"/>
      <c r="CS2378" s="22"/>
      <c r="CT2378" s="22"/>
      <c r="CU2378" s="22"/>
      <c r="CV2378" s="22"/>
      <c r="CW2378" s="22"/>
      <c r="CX2378" s="22"/>
      <c r="CY2378" s="22"/>
      <c r="CZ2378" s="22"/>
      <c r="DA2378" s="22"/>
      <c r="DB2378" s="22"/>
      <c r="DC2378" s="22"/>
      <c r="DD2378" s="22"/>
      <c r="DE2378" s="22"/>
      <c r="DF2378" s="22"/>
      <c r="DG2378" s="22"/>
      <c r="DH2378" s="22"/>
      <c r="DI2378" s="22"/>
      <c r="DJ2378" s="22"/>
      <c r="DK2378" s="22"/>
      <c r="DL2378" s="22"/>
      <c r="DM2378" s="22"/>
      <c r="DN2378" s="22"/>
      <c r="DO2378" s="22"/>
      <c r="DP2378" s="22"/>
      <c r="DQ2378" s="24"/>
      <c r="DR2378" s="22"/>
      <c r="DS2378" s="22"/>
      <c r="DT2378" s="22"/>
      <c r="DU2378" s="22"/>
      <c r="DV2378" s="22"/>
      <c r="DW2378" s="22"/>
      <c r="DX2378" s="22"/>
      <c r="DY2378" s="22"/>
      <c r="DZ2378" s="22"/>
      <c r="EA2378" s="22"/>
      <c r="EB2378" s="22"/>
      <c r="EC2378" s="22"/>
      <c r="ED2378" s="22"/>
      <c r="EE2378" s="22"/>
      <c r="EF2378" s="22"/>
      <c r="EG2378" s="22"/>
      <c r="EH2378" s="22"/>
      <c r="EI2378" s="22"/>
      <c r="EJ2378" s="22"/>
      <c r="EK2378" s="22"/>
      <c r="EL2378" s="22"/>
      <c r="EM2378" s="22"/>
      <c r="EN2378" s="22"/>
      <c r="EO2378" s="22"/>
      <c r="EP2378" s="22"/>
      <c r="EQ2378" s="22"/>
      <c r="ER2378" s="22"/>
      <c r="ES2378" s="22"/>
      <c r="ET2378" s="22"/>
      <c r="EU2378" s="22"/>
      <c r="EV2378" s="22"/>
      <c r="EW2378" s="24"/>
      <c r="EX2378" s="22"/>
      <c r="EY2378" s="22"/>
      <c r="EZ2378" s="22"/>
      <c r="FA2378" s="22"/>
      <c r="FB2378" s="22"/>
      <c r="FC2378" s="22"/>
      <c r="FD2378" s="22"/>
      <c r="FE2378" s="22"/>
      <c r="FF2378" s="22"/>
      <c r="FG2378" s="22"/>
      <c r="FH2378" s="22"/>
      <c r="FI2378" s="22"/>
      <c r="FJ2378" s="22"/>
      <c r="FK2378" s="22"/>
      <c r="FL2378" s="22"/>
      <c r="FM2378" s="22"/>
      <c r="FN2378" s="22"/>
      <c r="FO2378" s="22"/>
      <c r="FP2378" s="22"/>
      <c r="FQ2378" s="22"/>
      <c r="FR2378" s="22"/>
      <c r="FS2378" s="22"/>
      <c r="FT2378" s="22"/>
      <c r="FU2378" s="22"/>
      <c r="FV2378" s="22"/>
      <c r="FW2378" s="22"/>
      <c r="FX2378" s="22"/>
      <c r="FY2378" s="22"/>
      <c r="FZ2378" s="22"/>
      <c r="GA2378" s="22"/>
      <c r="GB2378" s="22"/>
      <c r="GC2378" s="24"/>
      <c r="GD2378" s="22"/>
      <c r="GE2378" s="22"/>
      <c r="GF2378" s="22"/>
      <c r="GG2378" s="22"/>
      <c r="GH2378" s="22"/>
      <c r="GI2378" s="22"/>
      <c r="GJ2378" s="22"/>
      <c r="GK2378" s="22"/>
      <c r="GL2378" s="22"/>
      <c r="GM2378" s="22"/>
      <c r="GN2378" s="22"/>
      <c r="GO2378" s="22"/>
      <c r="GP2378" s="22"/>
      <c r="GQ2378" s="22"/>
      <c r="GR2378" s="22"/>
      <c r="GS2378" s="22"/>
      <c r="GT2378" s="22"/>
      <c r="GU2378" s="22"/>
      <c r="GV2378" s="22"/>
      <c r="GW2378" s="22"/>
      <c r="GX2378" s="22"/>
      <c r="GY2378" s="22"/>
      <c r="GZ2378" s="22"/>
      <c r="HA2378" s="22"/>
      <c r="HB2378" s="22"/>
      <c r="HC2378" s="22"/>
      <c r="HD2378" s="22"/>
      <c r="HE2378" s="22"/>
      <c r="HF2378" s="22"/>
      <c r="HG2378" s="22"/>
      <c r="HH2378" s="22"/>
      <c r="HI2378" s="24"/>
      <c r="HJ2378" s="22"/>
      <c r="HK2378" s="22"/>
      <c r="HL2378" s="22"/>
      <c r="HM2378" s="22"/>
      <c r="HN2378" s="22"/>
      <c r="HO2378" s="22"/>
      <c r="HP2378" s="22"/>
      <c r="HQ2378" s="22"/>
      <c r="HR2378" s="22"/>
      <c r="HS2378" s="22"/>
      <c r="HT2378" s="22"/>
      <c r="HU2378" s="22"/>
      <c r="HV2378" s="22"/>
      <c r="HW2378" s="22"/>
      <c r="HX2378" s="22"/>
      <c r="HY2378" s="22"/>
      <c r="HZ2378" s="22"/>
      <c r="IA2378" s="22"/>
      <c r="IB2378" s="22"/>
      <c r="IC2378" s="22"/>
      <c r="ID2378" s="22"/>
      <c r="IE2378" s="22"/>
      <c r="IF2378" s="22"/>
      <c r="IG2378" s="22"/>
      <c r="IH2378" s="22"/>
      <c r="II2378" s="22"/>
      <c r="IJ2378" s="22"/>
      <c r="IK2378" s="22"/>
      <c r="IL2378" s="22"/>
      <c r="IM2378" s="22"/>
      <c r="IN2378" s="22"/>
      <c r="IO2378" s="24"/>
      <c r="IP2378" s="22"/>
      <c r="IQ2378" s="22"/>
      <c r="IR2378" s="22"/>
      <c r="IS2378" s="22"/>
      <c r="IT2378" s="22"/>
      <c r="IU2378" s="22"/>
      <c r="IV2378" s="22"/>
      <c r="IW2378" s="22"/>
      <c r="IX2378" s="22"/>
      <c r="IY2378" s="22"/>
      <c r="IZ2378" s="22"/>
      <c r="JA2378" s="22"/>
      <c r="JB2378" s="22"/>
      <c r="JC2378" s="22"/>
      <c r="JD2378" s="22"/>
      <c r="JE2378" s="22"/>
      <c r="JF2378" s="22"/>
      <c r="JG2378" s="22"/>
      <c r="JH2378" s="22"/>
      <c r="JI2378" s="22"/>
      <c r="JJ2378" s="22"/>
      <c r="JK2378" s="22"/>
      <c r="JL2378" s="22"/>
      <c r="JM2378" s="22"/>
      <c r="JN2378" s="22"/>
      <c r="JO2378" s="22"/>
      <c r="JP2378" s="22"/>
      <c r="JQ2378" s="22"/>
      <c r="JR2378" s="22"/>
      <c r="JS2378" s="22"/>
      <c r="JT2378" s="22"/>
      <c r="JU2378" s="24"/>
      <c r="JV2378" s="22"/>
      <c r="JW2378" s="22"/>
      <c r="JX2378" s="22"/>
      <c r="JY2378" s="22"/>
      <c r="JZ2378" s="22"/>
      <c r="KA2378" s="22"/>
      <c r="KB2378" s="22"/>
      <c r="KC2378" s="22"/>
      <c r="KD2378" s="22"/>
      <c r="KE2378" s="22"/>
      <c r="KF2378" s="22"/>
      <c r="KG2378" s="22"/>
      <c r="KH2378" s="22"/>
      <c r="KI2378" s="22"/>
      <c r="KJ2378" s="22"/>
      <c r="KK2378" s="22"/>
      <c r="KL2378" s="22"/>
      <c r="KM2378" s="22"/>
      <c r="KN2378" s="22"/>
      <c r="KO2378" s="22"/>
      <c r="KP2378" s="22"/>
      <c r="KQ2378" s="22"/>
      <c r="KR2378" s="22"/>
      <c r="KS2378" s="22"/>
      <c r="KT2378" s="22"/>
      <c r="KU2378" s="22"/>
      <c r="KV2378" s="22"/>
      <c r="KW2378" s="22"/>
      <c r="KX2378" s="22"/>
      <c r="KY2378" s="22"/>
      <c r="KZ2378" s="22"/>
      <c r="LA2378" s="24"/>
      <c r="LB2378" s="22"/>
      <c r="LC2378" s="22"/>
      <c r="LD2378" s="22"/>
      <c r="LE2378" s="22"/>
      <c r="LF2378" s="22"/>
      <c r="LG2378" s="22"/>
      <c r="LH2378" s="22"/>
      <c r="LI2378" s="22"/>
      <c r="LJ2378" s="22"/>
      <c r="LK2378" s="22"/>
      <c r="LL2378" s="22"/>
      <c r="LM2378" s="22"/>
      <c r="LN2378" s="22"/>
      <c r="LO2378" s="22"/>
      <c r="LP2378" s="22"/>
      <c r="LQ2378" s="22"/>
      <c r="LR2378" s="22"/>
      <c r="LS2378" s="22"/>
      <c r="LT2378" s="22"/>
      <c r="LU2378" s="22"/>
      <c r="LV2378" s="22"/>
      <c r="LW2378" s="22"/>
      <c r="LX2378" s="22"/>
      <c r="LY2378" s="22"/>
      <c r="LZ2378" s="22"/>
      <c r="MA2378" s="22"/>
      <c r="MB2378" s="22"/>
      <c r="MC2378" s="22"/>
      <c r="MD2378" s="22"/>
      <c r="ME2378" s="22"/>
      <c r="MF2378" s="22"/>
      <c r="MG2378" s="24"/>
      <c r="MH2378" s="22"/>
      <c r="MI2378" s="22"/>
      <c r="MJ2378" s="22"/>
      <c r="MK2378" s="22"/>
      <c r="ML2378" s="22"/>
      <c r="MM2378" s="22"/>
      <c r="MN2378" s="22"/>
      <c r="MO2378" s="22"/>
      <c r="MP2378" s="22"/>
      <c r="MQ2378" s="22"/>
      <c r="MR2378" s="22"/>
      <c r="MS2378" s="22"/>
      <c r="MT2378" s="22"/>
      <c r="MU2378" s="22"/>
      <c r="MV2378" s="22"/>
      <c r="MW2378" s="22"/>
      <c r="MX2378" s="22"/>
      <c r="MY2378" s="22"/>
      <c r="MZ2378" s="22"/>
      <c r="NA2378" s="22"/>
      <c r="NB2378" s="22"/>
      <c r="NC2378" s="22"/>
      <c r="ND2378" s="22"/>
      <c r="NE2378" s="22"/>
      <c r="NF2378" s="22"/>
      <c r="NG2378" s="22"/>
      <c r="NH2378" s="22"/>
      <c r="NI2378" s="22"/>
      <c r="NJ2378" s="22"/>
      <c r="NK2378" s="22"/>
      <c r="NL2378" s="22"/>
      <c r="NM2378" s="24"/>
      <c r="NN2378" s="22"/>
      <c r="NO2378" s="22"/>
      <c r="NP2378" s="22"/>
      <c r="NQ2378" s="22"/>
      <c r="NR2378" s="22"/>
      <c r="NS2378" s="22"/>
      <c r="NT2378" s="22"/>
      <c r="NU2378" s="22"/>
      <c r="NV2378" s="22"/>
      <c r="NW2378" s="22"/>
      <c r="NX2378" s="22"/>
      <c r="NY2378" s="22"/>
      <c r="NZ2378" s="22"/>
      <c r="OA2378" s="22"/>
      <c r="OB2378" s="22"/>
      <c r="OC2378" s="22"/>
      <c r="OD2378" s="22"/>
      <c r="OE2378" s="22"/>
      <c r="OF2378" s="22"/>
      <c r="OG2378" s="22"/>
      <c r="OH2378" s="22"/>
      <c r="OI2378" s="22"/>
      <c r="OJ2378" s="22"/>
      <c r="OK2378" s="22"/>
      <c r="OL2378" s="22"/>
      <c r="OM2378" s="22"/>
      <c r="ON2378" s="22"/>
      <c r="OO2378" s="22"/>
      <c r="OP2378" s="22"/>
      <c r="OQ2378" s="22"/>
      <c r="OR2378" s="22"/>
    </row>
    <row r="2379" spans="1:408" ht="15" thickBot="1">
      <c r="A2379" s="1"/>
      <c r="B2379" s="12"/>
      <c r="C2379" s="12"/>
      <c r="D2379" s="22"/>
      <c r="E2379" s="54"/>
      <c r="F2379" s="54"/>
      <c r="G2379" s="54"/>
      <c r="H2379" s="55"/>
      <c r="I2379" s="22"/>
      <c r="J2379" s="56"/>
      <c r="K2379" s="80"/>
      <c r="L2379" s="57"/>
      <c r="M2379" s="57"/>
      <c r="N2379" s="55"/>
      <c r="O2379" s="58"/>
      <c r="P2379" s="58"/>
      <c r="Q2379" s="59"/>
      <c r="R2379" s="60"/>
      <c r="S2379" s="60"/>
      <c r="T2379" s="22"/>
      <c r="U2379" s="1"/>
      <c r="V2379" s="23"/>
      <c r="X2379" s="24"/>
      <c r="Y2379" s="24"/>
      <c r="Z2379" s="22"/>
      <c r="AA2379" s="22"/>
      <c r="AB2379" s="22"/>
      <c r="AC2379" s="22"/>
      <c r="AD2379" s="22"/>
      <c r="AE2379" s="22"/>
      <c r="AF2379" s="22"/>
      <c r="AG2379" s="22"/>
      <c r="AH2379" s="22"/>
      <c r="AI2379" s="22"/>
      <c r="AJ2379" s="22"/>
      <c r="AK2379" s="22"/>
      <c r="AL2379" s="22"/>
      <c r="AM2379" s="22"/>
      <c r="AN2379" s="22"/>
      <c r="AO2379" s="22"/>
      <c r="AP2379" s="22"/>
      <c r="AQ2379" s="22"/>
      <c r="AR2379" s="22"/>
      <c r="AS2379" s="22"/>
      <c r="AT2379" s="22"/>
      <c r="AU2379" s="22"/>
      <c r="AV2379" s="22"/>
      <c r="AW2379" s="22"/>
      <c r="AX2379" s="22"/>
      <c r="AY2379" s="22"/>
      <c r="AZ2379" s="22"/>
      <c r="BA2379" s="22"/>
      <c r="BB2379" s="22"/>
      <c r="BC2379" s="22"/>
      <c r="BD2379" s="22"/>
      <c r="BE2379" s="24"/>
      <c r="BF2379" s="22"/>
      <c r="BG2379" s="22"/>
      <c r="BH2379" s="22"/>
      <c r="BI2379" s="22"/>
      <c r="BJ2379" s="22"/>
      <c r="BK2379" s="22"/>
      <c r="BL2379" s="22"/>
      <c r="BM2379" s="22"/>
      <c r="BN2379" s="22"/>
      <c r="BO2379" s="22"/>
      <c r="BP2379" s="22"/>
      <c r="BQ2379" s="22"/>
      <c r="BR2379" s="22"/>
      <c r="BS2379" s="22"/>
      <c r="BT2379" s="22"/>
      <c r="BU2379" s="22"/>
      <c r="BV2379" s="22"/>
      <c r="BW2379" s="22"/>
      <c r="BX2379" s="22"/>
      <c r="BY2379" s="22"/>
      <c r="BZ2379" s="22"/>
      <c r="CA2379" s="22"/>
      <c r="CB2379" s="22"/>
      <c r="CC2379" s="22"/>
      <c r="CD2379" s="22"/>
      <c r="CE2379" s="22"/>
      <c r="CF2379" s="22"/>
      <c r="CG2379" s="22"/>
      <c r="CH2379" s="22"/>
      <c r="CI2379" s="22"/>
      <c r="CJ2379" s="22"/>
      <c r="CK2379" s="24"/>
      <c r="CL2379" s="22"/>
      <c r="CM2379" s="22"/>
      <c r="CN2379" s="22"/>
      <c r="CO2379" s="22"/>
      <c r="CP2379" s="22"/>
      <c r="CQ2379" s="22"/>
      <c r="CR2379" s="22"/>
      <c r="CS2379" s="22"/>
      <c r="CT2379" s="22"/>
      <c r="CU2379" s="22"/>
      <c r="CV2379" s="22"/>
      <c r="CW2379" s="22"/>
      <c r="CX2379" s="22"/>
      <c r="CY2379" s="22"/>
      <c r="CZ2379" s="22"/>
      <c r="DA2379" s="22"/>
      <c r="DB2379" s="22"/>
      <c r="DC2379" s="22"/>
      <c r="DD2379" s="22"/>
      <c r="DE2379" s="22"/>
      <c r="DF2379" s="22"/>
      <c r="DG2379" s="22"/>
      <c r="DH2379" s="22"/>
      <c r="DI2379" s="22"/>
      <c r="DJ2379" s="22"/>
      <c r="DK2379" s="22"/>
      <c r="DL2379" s="22"/>
      <c r="DM2379" s="22"/>
      <c r="DN2379" s="22"/>
      <c r="DO2379" s="22"/>
      <c r="DP2379" s="22"/>
      <c r="DQ2379" s="24"/>
      <c r="DR2379" s="22"/>
      <c r="DS2379" s="22"/>
      <c r="DT2379" s="22"/>
      <c r="DU2379" s="22"/>
      <c r="DV2379" s="22"/>
      <c r="DW2379" s="22"/>
      <c r="DX2379" s="22"/>
      <c r="DY2379" s="22"/>
      <c r="DZ2379" s="22"/>
      <c r="EA2379" s="22"/>
      <c r="EB2379" s="22"/>
      <c r="EC2379" s="22"/>
      <c r="ED2379" s="22"/>
      <c r="EE2379" s="22"/>
      <c r="EF2379" s="22"/>
      <c r="EG2379" s="22"/>
      <c r="EH2379" s="22"/>
      <c r="EI2379" s="22"/>
      <c r="EJ2379" s="22"/>
      <c r="EK2379" s="22"/>
      <c r="EL2379" s="22"/>
      <c r="EM2379" s="22"/>
      <c r="EN2379" s="22"/>
      <c r="EO2379" s="22"/>
      <c r="EP2379" s="22"/>
      <c r="EQ2379" s="22"/>
      <c r="ER2379" s="22"/>
      <c r="ES2379" s="22"/>
      <c r="ET2379" s="22"/>
      <c r="EU2379" s="22"/>
      <c r="EV2379" s="22"/>
      <c r="EW2379" s="24"/>
      <c r="EX2379" s="22"/>
      <c r="EY2379" s="22"/>
      <c r="EZ2379" s="22"/>
      <c r="FA2379" s="22"/>
      <c r="FB2379" s="22"/>
      <c r="FC2379" s="22"/>
      <c r="FD2379" s="22"/>
      <c r="FE2379" s="22"/>
      <c r="FF2379" s="22"/>
      <c r="FG2379" s="22"/>
      <c r="FH2379" s="22"/>
      <c r="FI2379" s="22"/>
      <c r="FJ2379" s="22"/>
      <c r="FK2379" s="22"/>
      <c r="FL2379" s="22"/>
      <c r="FM2379" s="22"/>
      <c r="FN2379" s="22"/>
      <c r="FO2379" s="22"/>
      <c r="FP2379" s="22"/>
      <c r="FQ2379" s="22"/>
      <c r="FR2379" s="22"/>
      <c r="FS2379" s="22"/>
      <c r="FT2379" s="22"/>
      <c r="FU2379" s="22"/>
      <c r="FV2379" s="22"/>
      <c r="FW2379" s="22"/>
      <c r="FX2379" s="22"/>
      <c r="FY2379" s="22"/>
      <c r="FZ2379" s="22"/>
      <c r="GA2379" s="22"/>
      <c r="GB2379" s="22"/>
      <c r="GC2379" s="24"/>
      <c r="GD2379" s="22"/>
      <c r="GE2379" s="22"/>
      <c r="GF2379" s="22"/>
      <c r="GG2379" s="22"/>
      <c r="GH2379" s="22"/>
      <c r="GI2379" s="22"/>
      <c r="GJ2379" s="22"/>
      <c r="GK2379" s="22"/>
      <c r="GL2379" s="22"/>
      <c r="GM2379" s="22"/>
      <c r="GN2379" s="22"/>
      <c r="GO2379" s="22"/>
      <c r="GP2379" s="22"/>
      <c r="GQ2379" s="22"/>
      <c r="GR2379" s="22"/>
      <c r="GS2379" s="22"/>
      <c r="GT2379" s="22"/>
      <c r="GU2379" s="22"/>
      <c r="GV2379" s="22"/>
      <c r="GW2379" s="22"/>
      <c r="GX2379" s="22"/>
      <c r="GY2379" s="22"/>
      <c r="GZ2379" s="22"/>
      <c r="HA2379" s="22"/>
      <c r="HB2379" s="22"/>
      <c r="HC2379" s="22"/>
      <c r="HD2379" s="22"/>
      <c r="HE2379" s="22"/>
      <c r="HF2379" s="22"/>
      <c r="HG2379" s="22"/>
      <c r="HH2379" s="22"/>
      <c r="HI2379" s="24"/>
      <c r="HJ2379" s="22"/>
      <c r="HK2379" s="22"/>
      <c r="HL2379" s="22"/>
      <c r="HM2379" s="22"/>
      <c r="HN2379" s="22"/>
      <c r="HO2379" s="22"/>
      <c r="HP2379" s="22"/>
      <c r="HQ2379" s="22"/>
      <c r="HR2379" s="22"/>
      <c r="HS2379" s="22"/>
      <c r="HT2379" s="22"/>
      <c r="HU2379" s="22"/>
      <c r="HV2379" s="22"/>
      <c r="HW2379" s="22"/>
      <c r="HX2379" s="22"/>
      <c r="HY2379" s="22"/>
      <c r="HZ2379" s="22"/>
      <c r="IA2379" s="22"/>
      <c r="IB2379" s="22"/>
      <c r="IC2379" s="22"/>
      <c r="ID2379" s="22"/>
      <c r="IE2379" s="22"/>
      <c r="IF2379" s="22"/>
      <c r="IG2379" s="22"/>
      <c r="IH2379" s="22"/>
      <c r="II2379" s="22"/>
      <c r="IJ2379" s="22"/>
      <c r="IK2379" s="22"/>
      <c r="IL2379" s="22"/>
      <c r="IM2379" s="22"/>
      <c r="IN2379" s="22"/>
      <c r="IO2379" s="24"/>
      <c r="IP2379" s="22"/>
      <c r="IQ2379" s="22"/>
      <c r="IR2379" s="22"/>
      <c r="IS2379" s="22"/>
      <c r="IT2379" s="22"/>
      <c r="IU2379" s="22"/>
      <c r="IV2379" s="22"/>
      <c r="IW2379" s="22"/>
      <c r="IX2379" s="22"/>
      <c r="IY2379" s="22"/>
      <c r="IZ2379" s="22"/>
      <c r="JA2379" s="22"/>
      <c r="JB2379" s="22"/>
      <c r="JC2379" s="22"/>
      <c r="JD2379" s="22"/>
      <c r="JE2379" s="22"/>
      <c r="JF2379" s="22"/>
      <c r="JG2379" s="22"/>
      <c r="JH2379" s="22"/>
      <c r="JI2379" s="22"/>
      <c r="JJ2379" s="22"/>
      <c r="JK2379" s="22"/>
      <c r="JL2379" s="22"/>
      <c r="JM2379" s="22"/>
      <c r="JN2379" s="22"/>
      <c r="JO2379" s="22"/>
      <c r="JP2379" s="22"/>
      <c r="JQ2379" s="22"/>
      <c r="JR2379" s="22"/>
      <c r="JS2379" s="22"/>
      <c r="JT2379" s="22"/>
      <c r="JU2379" s="24"/>
      <c r="JV2379" s="22"/>
      <c r="JW2379" s="22"/>
      <c r="JX2379" s="22"/>
      <c r="JY2379" s="22"/>
      <c r="JZ2379" s="22"/>
      <c r="KA2379" s="22"/>
      <c r="KB2379" s="22"/>
      <c r="KC2379" s="22"/>
      <c r="KD2379" s="22"/>
      <c r="KE2379" s="22"/>
      <c r="KF2379" s="22"/>
      <c r="KG2379" s="22"/>
      <c r="KH2379" s="22"/>
      <c r="KI2379" s="22"/>
      <c r="KJ2379" s="22"/>
      <c r="KK2379" s="22"/>
      <c r="KL2379" s="22"/>
      <c r="KM2379" s="22"/>
      <c r="KN2379" s="22"/>
      <c r="KO2379" s="22"/>
      <c r="KP2379" s="22"/>
      <c r="KQ2379" s="22"/>
      <c r="KR2379" s="22"/>
      <c r="KS2379" s="22"/>
      <c r="KT2379" s="22"/>
      <c r="KU2379" s="22"/>
      <c r="KV2379" s="22"/>
      <c r="KW2379" s="22"/>
      <c r="KX2379" s="22"/>
      <c r="KY2379" s="22"/>
      <c r="KZ2379" s="22"/>
      <c r="LA2379" s="24"/>
      <c r="LB2379" s="22"/>
      <c r="LC2379" s="22"/>
      <c r="LD2379" s="22"/>
      <c r="LE2379" s="22"/>
      <c r="LF2379" s="22"/>
      <c r="LG2379" s="22"/>
      <c r="LH2379" s="22"/>
      <c r="LI2379" s="22"/>
      <c r="LJ2379" s="22"/>
      <c r="LK2379" s="22"/>
      <c r="LL2379" s="22"/>
      <c r="LM2379" s="22"/>
      <c r="LN2379" s="22"/>
      <c r="LO2379" s="22"/>
      <c r="LP2379" s="22"/>
      <c r="LQ2379" s="22"/>
      <c r="LR2379" s="22"/>
      <c r="LS2379" s="22"/>
      <c r="LT2379" s="22"/>
      <c r="LU2379" s="22"/>
      <c r="LV2379" s="22"/>
      <c r="LW2379" s="22"/>
      <c r="LX2379" s="22"/>
      <c r="LY2379" s="22"/>
      <c r="LZ2379" s="22"/>
      <c r="MA2379" s="22"/>
      <c r="MB2379" s="22"/>
      <c r="MC2379" s="22"/>
      <c r="MD2379" s="22"/>
      <c r="ME2379" s="22"/>
      <c r="MF2379" s="22"/>
      <c r="MG2379" s="24"/>
      <c r="MH2379" s="22"/>
      <c r="MI2379" s="22"/>
      <c r="MJ2379" s="22"/>
      <c r="MK2379" s="22"/>
      <c r="ML2379" s="22"/>
      <c r="MM2379" s="22"/>
      <c r="MN2379" s="22"/>
      <c r="MO2379" s="22"/>
      <c r="MP2379" s="22"/>
      <c r="MQ2379" s="22"/>
      <c r="MR2379" s="22"/>
      <c r="MS2379" s="22"/>
      <c r="MT2379" s="22"/>
      <c r="MU2379" s="22"/>
      <c r="MV2379" s="22"/>
      <c r="MW2379" s="22"/>
      <c r="MX2379" s="22"/>
      <c r="MY2379" s="22"/>
      <c r="MZ2379" s="22"/>
      <c r="NA2379" s="22"/>
      <c r="NB2379" s="22"/>
      <c r="NC2379" s="22"/>
      <c r="ND2379" s="22"/>
      <c r="NE2379" s="22"/>
      <c r="NF2379" s="22"/>
      <c r="NG2379" s="22"/>
      <c r="NH2379" s="22"/>
      <c r="NI2379" s="22"/>
      <c r="NJ2379" s="22"/>
      <c r="NK2379" s="22"/>
      <c r="NL2379" s="22"/>
      <c r="NM2379" s="24"/>
      <c r="NN2379" s="22"/>
      <c r="NO2379" s="22"/>
      <c r="NP2379" s="22"/>
      <c r="NQ2379" s="22"/>
      <c r="NR2379" s="22"/>
      <c r="NS2379" s="22"/>
      <c r="NT2379" s="22"/>
      <c r="NU2379" s="22"/>
      <c r="NV2379" s="22"/>
      <c r="NW2379" s="22"/>
      <c r="NX2379" s="22"/>
      <c r="NY2379" s="22"/>
      <c r="NZ2379" s="22"/>
      <c r="OA2379" s="22"/>
      <c r="OB2379" s="22"/>
      <c r="OC2379" s="22"/>
      <c r="OD2379" s="22"/>
      <c r="OE2379" s="22"/>
      <c r="OF2379" s="22"/>
      <c r="OG2379" s="22"/>
      <c r="OH2379" s="22"/>
      <c r="OI2379" s="22"/>
      <c r="OJ2379" s="22"/>
      <c r="OK2379" s="22"/>
      <c r="OL2379" s="22"/>
      <c r="OM2379" s="22"/>
      <c r="ON2379" s="22"/>
      <c r="OO2379" s="22"/>
      <c r="OP2379" s="22"/>
      <c r="OQ2379" s="22"/>
      <c r="OR2379" s="22"/>
    </row>
    <row r="2380" spans="1:408" ht="15" thickBot="1">
      <c r="A2380" s="1"/>
      <c r="B2380" s="12"/>
      <c r="C2380" s="12"/>
      <c r="D2380" s="22"/>
      <c r="E2380" s="54"/>
      <c r="F2380" s="54"/>
      <c r="G2380" s="54"/>
      <c r="H2380" s="55"/>
      <c r="I2380" s="22"/>
      <c r="J2380" s="56"/>
      <c r="K2380" s="81"/>
      <c r="L2380" s="57"/>
      <c r="M2380" s="57"/>
      <c r="N2380" s="55"/>
      <c r="O2380" s="58"/>
      <c r="P2380" s="58"/>
      <c r="Q2380" s="59"/>
      <c r="R2380" s="60"/>
      <c r="S2380" s="60"/>
      <c r="T2380" s="22"/>
      <c r="U2380" s="1"/>
      <c r="V2380" s="23"/>
      <c r="X2380" s="24"/>
      <c r="Y2380" s="24"/>
      <c r="Z2380" s="22"/>
      <c r="AA2380" s="22"/>
      <c r="AB2380" s="22"/>
      <c r="AC2380" s="22"/>
      <c r="AD2380" s="22"/>
      <c r="AE2380" s="22"/>
      <c r="AF2380" s="22"/>
      <c r="AG2380" s="22"/>
      <c r="AH2380" s="22"/>
      <c r="AI2380" s="22"/>
      <c r="AJ2380" s="22"/>
      <c r="AK2380" s="22"/>
      <c r="AL2380" s="22"/>
      <c r="AM2380" s="22"/>
      <c r="AN2380" s="22"/>
      <c r="AO2380" s="22"/>
      <c r="AP2380" s="22"/>
      <c r="AQ2380" s="22"/>
      <c r="AR2380" s="22"/>
      <c r="AS2380" s="22"/>
      <c r="AT2380" s="22"/>
      <c r="AU2380" s="22"/>
      <c r="AV2380" s="22"/>
      <c r="AW2380" s="22"/>
      <c r="AX2380" s="22"/>
      <c r="AY2380" s="22"/>
      <c r="AZ2380" s="22"/>
      <c r="BA2380" s="22"/>
      <c r="BB2380" s="22"/>
      <c r="BC2380" s="22"/>
      <c r="BD2380" s="22"/>
      <c r="BE2380" s="24"/>
      <c r="BF2380" s="22"/>
      <c r="BG2380" s="22"/>
      <c r="BH2380" s="22"/>
      <c r="BI2380" s="22"/>
      <c r="BJ2380" s="22"/>
      <c r="BK2380" s="22"/>
      <c r="BL2380" s="22"/>
      <c r="BM2380" s="22"/>
      <c r="BN2380" s="22"/>
      <c r="BO2380" s="22"/>
      <c r="BP2380" s="22"/>
      <c r="BQ2380" s="22"/>
      <c r="BR2380" s="22"/>
      <c r="BS2380" s="22"/>
      <c r="BT2380" s="22"/>
      <c r="BU2380" s="22"/>
      <c r="BV2380" s="22"/>
      <c r="BW2380" s="22"/>
      <c r="BX2380" s="22"/>
      <c r="BY2380" s="22"/>
      <c r="BZ2380" s="22"/>
      <c r="CA2380" s="22"/>
      <c r="CB2380" s="22"/>
      <c r="CC2380" s="22"/>
      <c r="CD2380" s="22"/>
      <c r="CE2380" s="22"/>
      <c r="CF2380" s="22"/>
      <c r="CG2380" s="22"/>
      <c r="CH2380" s="22"/>
      <c r="CI2380" s="22"/>
      <c r="CJ2380" s="22"/>
      <c r="CK2380" s="24"/>
      <c r="CL2380" s="22"/>
      <c r="CM2380" s="22"/>
      <c r="CN2380" s="22"/>
      <c r="CO2380" s="22"/>
      <c r="CP2380" s="22"/>
      <c r="CQ2380" s="22"/>
      <c r="CR2380" s="22"/>
      <c r="CS2380" s="22"/>
      <c r="CT2380" s="22"/>
      <c r="CU2380" s="22"/>
      <c r="CV2380" s="22"/>
      <c r="CW2380" s="22"/>
      <c r="CX2380" s="22"/>
      <c r="CY2380" s="22"/>
      <c r="CZ2380" s="22"/>
      <c r="DA2380" s="22"/>
      <c r="DB2380" s="22"/>
      <c r="DC2380" s="22"/>
      <c r="DD2380" s="22"/>
      <c r="DE2380" s="22"/>
      <c r="DF2380" s="22"/>
      <c r="DG2380" s="22"/>
      <c r="DH2380" s="22"/>
      <c r="DI2380" s="22"/>
      <c r="DJ2380" s="22"/>
      <c r="DK2380" s="22"/>
      <c r="DL2380" s="22"/>
      <c r="DM2380" s="22"/>
      <c r="DN2380" s="22"/>
      <c r="DO2380" s="22"/>
      <c r="DP2380" s="22"/>
      <c r="DQ2380" s="24"/>
      <c r="DR2380" s="22"/>
      <c r="DS2380" s="22"/>
      <c r="DT2380" s="22"/>
      <c r="DU2380" s="22"/>
      <c r="DV2380" s="22"/>
      <c r="DW2380" s="22"/>
      <c r="DX2380" s="22"/>
      <c r="DY2380" s="22"/>
      <c r="DZ2380" s="22"/>
      <c r="EA2380" s="22"/>
      <c r="EB2380" s="22"/>
      <c r="EC2380" s="22"/>
      <c r="ED2380" s="22"/>
      <c r="EE2380" s="22"/>
      <c r="EF2380" s="22"/>
      <c r="EG2380" s="22"/>
      <c r="EH2380" s="22"/>
      <c r="EI2380" s="22"/>
      <c r="EJ2380" s="22"/>
      <c r="EK2380" s="22"/>
      <c r="EL2380" s="22"/>
      <c r="EM2380" s="22"/>
      <c r="EN2380" s="22"/>
      <c r="EO2380" s="22"/>
      <c r="EP2380" s="22"/>
      <c r="EQ2380" s="22"/>
      <c r="ER2380" s="22"/>
      <c r="ES2380" s="22"/>
      <c r="ET2380" s="22"/>
      <c r="EU2380" s="22"/>
      <c r="EV2380" s="22"/>
      <c r="EW2380" s="24"/>
      <c r="EX2380" s="22"/>
      <c r="EY2380" s="22"/>
      <c r="EZ2380" s="22"/>
      <c r="FA2380" s="22"/>
      <c r="FB2380" s="22"/>
      <c r="FC2380" s="22"/>
      <c r="FD2380" s="22"/>
      <c r="FE2380" s="22"/>
      <c r="FF2380" s="22"/>
      <c r="FG2380" s="22"/>
      <c r="FH2380" s="22"/>
      <c r="FI2380" s="22"/>
      <c r="FJ2380" s="22"/>
      <c r="FK2380" s="22"/>
      <c r="FL2380" s="22"/>
      <c r="FM2380" s="22"/>
      <c r="FN2380" s="22"/>
      <c r="FO2380" s="22"/>
      <c r="FP2380" s="22"/>
      <c r="FQ2380" s="22"/>
      <c r="FR2380" s="22"/>
      <c r="FS2380" s="22"/>
      <c r="FT2380" s="22"/>
      <c r="FU2380" s="22"/>
      <c r="FV2380" s="22"/>
      <c r="FW2380" s="22"/>
      <c r="FX2380" s="22"/>
      <c r="FY2380" s="22"/>
      <c r="FZ2380" s="22"/>
      <c r="GA2380" s="22"/>
      <c r="GB2380" s="22"/>
      <c r="GC2380" s="24"/>
      <c r="GD2380" s="22"/>
      <c r="GE2380" s="22"/>
      <c r="GF2380" s="22"/>
      <c r="GG2380" s="22"/>
      <c r="GH2380" s="22"/>
      <c r="GI2380" s="22"/>
      <c r="GJ2380" s="22"/>
      <c r="GK2380" s="22"/>
      <c r="GL2380" s="22"/>
      <c r="GM2380" s="22"/>
      <c r="GN2380" s="22"/>
      <c r="GO2380" s="22"/>
      <c r="GP2380" s="22"/>
      <c r="GQ2380" s="22"/>
      <c r="GR2380" s="22"/>
      <c r="GS2380" s="22"/>
      <c r="GT2380" s="22"/>
      <c r="GU2380" s="22"/>
      <c r="GV2380" s="22"/>
      <c r="GW2380" s="22"/>
      <c r="GX2380" s="22"/>
      <c r="GY2380" s="22"/>
      <c r="GZ2380" s="22"/>
      <c r="HA2380" s="22"/>
      <c r="HB2380" s="22"/>
      <c r="HC2380" s="22"/>
      <c r="HD2380" s="22"/>
      <c r="HE2380" s="22"/>
      <c r="HF2380" s="22"/>
      <c r="HG2380" s="22"/>
      <c r="HH2380" s="22"/>
      <c r="HI2380" s="24"/>
      <c r="HJ2380" s="22"/>
      <c r="HK2380" s="22"/>
      <c r="HL2380" s="22"/>
      <c r="HM2380" s="22"/>
      <c r="HN2380" s="22"/>
      <c r="HO2380" s="22"/>
      <c r="HP2380" s="22"/>
      <c r="HQ2380" s="22"/>
      <c r="HR2380" s="22"/>
      <c r="HS2380" s="22"/>
      <c r="HT2380" s="22"/>
      <c r="HU2380" s="22"/>
      <c r="HV2380" s="22"/>
      <c r="HW2380" s="22"/>
      <c r="HX2380" s="22"/>
      <c r="HY2380" s="22"/>
      <c r="HZ2380" s="22"/>
      <c r="IA2380" s="22"/>
      <c r="IB2380" s="22"/>
      <c r="IC2380" s="22"/>
      <c r="ID2380" s="22"/>
      <c r="IE2380" s="22"/>
      <c r="IF2380" s="22"/>
      <c r="IG2380" s="22"/>
      <c r="IH2380" s="22"/>
      <c r="II2380" s="22"/>
      <c r="IJ2380" s="22"/>
      <c r="IK2380" s="22"/>
      <c r="IL2380" s="22"/>
      <c r="IM2380" s="22"/>
      <c r="IN2380" s="22"/>
      <c r="IO2380" s="24"/>
      <c r="IP2380" s="22"/>
      <c r="IQ2380" s="22"/>
      <c r="IR2380" s="22"/>
      <c r="IS2380" s="22"/>
      <c r="IT2380" s="22"/>
      <c r="IU2380" s="22"/>
      <c r="IV2380" s="22"/>
      <c r="IW2380" s="22"/>
      <c r="IX2380" s="22"/>
      <c r="IY2380" s="22"/>
      <c r="IZ2380" s="22"/>
      <c r="JA2380" s="22"/>
      <c r="JB2380" s="22"/>
      <c r="JC2380" s="22"/>
      <c r="JD2380" s="22"/>
      <c r="JE2380" s="22"/>
      <c r="JF2380" s="22"/>
      <c r="JG2380" s="22"/>
      <c r="JH2380" s="22"/>
      <c r="JI2380" s="22"/>
      <c r="JJ2380" s="22"/>
      <c r="JK2380" s="22"/>
      <c r="JL2380" s="22"/>
      <c r="JM2380" s="22"/>
      <c r="JN2380" s="22"/>
      <c r="JO2380" s="22"/>
      <c r="JP2380" s="22"/>
      <c r="JQ2380" s="22"/>
      <c r="JR2380" s="22"/>
      <c r="JS2380" s="22"/>
      <c r="JT2380" s="22"/>
      <c r="JU2380" s="24"/>
      <c r="JV2380" s="22"/>
      <c r="JW2380" s="22"/>
      <c r="JX2380" s="22"/>
      <c r="JY2380" s="22"/>
      <c r="JZ2380" s="22"/>
      <c r="KA2380" s="22"/>
      <c r="KB2380" s="22"/>
      <c r="KC2380" s="22"/>
      <c r="KD2380" s="22"/>
      <c r="KE2380" s="22"/>
      <c r="KF2380" s="22"/>
      <c r="KG2380" s="22"/>
      <c r="KH2380" s="22"/>
      <c r="KI2380" s="22"/>
      <c r="KJ2380" s="22"/>
      <c r="KK2380" s="22"/>
      <c r="KL2380" s="22"/>
      <c r="KM2380" s="22"/>
      <c r="KN2380" s="22"/>
      <c r="KO2380" s="22"/>
      <c r="KP2380" s="22"/>
      <c r="KQ2380" s="22"/>
      <c r="KR2380" s="22"/>
      <c r="KS2380" s="22"/>
      <c r="KT2380" s="22"/>
      <c r="KU2380" s="22"/>
      <c r="KV2380" s="22"/>
      <c r="KW2380" s="22"/>
      <c r="KX2380" s="22"/>
      <c r="KY2380" s="22"/>
      <c r="KZ2380" s="22"/>
      <c r="LA2380" s="24"/>
      <c r="LB2380" s="22"/>
      <c r="LC2380" s="22"/>
      <c r="LD2380" s="22"/>
      <c r="LE2380" s="22"/>
      <c r="LF2380" s="22"/>
      <c r="LG2380" s="22"/>
      <c r="LH2380" s="22"/>
      <c r="LI2380" s="22"/>
      <c r="LJ2380" s="22"/>
      <c r="LK2380" s="22"/>
      <c r="LL2380" s="22"/>
      <c r="LM2380" s="22"/>
      <c r="LN2380" s="22"/>
      <c r="LO2380" s="22"/>
      <c r="LP2380" s="22"/>
      <c r="LQ2380" s="22"/>
      <c r="LR2380" s="22"/>
      <c r="LS2380" s="22"/>
      <c r="LT2380" s="22"/>
      <c r="LU2380" s="22"/>
      <c r="LV2380" s="22"/>
      <c r="LW2380" s="22"/>
      <c r="LX2380" s="22"/>
      <c r="LY2380" s="22"/>
      <c r="LZ2380" s="22"/>
      <c r="MA2380" s="22"/>
      <c r="MB2380" s="22"/>
      <c r="MC2380" s="22"/>
      <c r="MD2380" s="22"/>
      <c r="ME2380" s="22"/>
      <c r="MF2380" s="22"/>
      <c r="MG2380" s="24"/>
      <c r="MH2380" s="22"/>
      <c r="MI2380" s="22"/>
      <c r="MJ2380" s="22"/>
      <c r="MK2380" s="22"/>
      <c r="ML2380" s="22"/>
      <c r="MM2380" s="22"/>
      <c r="MN2380" s="22"/>
      <c r="MO2380" s="22"/>
      <c r="MP2380" s="22"/>
      <c r="MQ2380" s="22"/>
      <c r="MR2380" s="22"/>
      <c r="MS2380" s="22"/>
      <c r="MT2380" s="22"/>
      <c r="MU2380" s="22"/>
      <c r="MV2380" s="22"/>
      <c r="MW2380" s="22"/>
      <c r="MX2380" s="22"/>
      <c r="MY2380" s="22"/>
      <c r="MZ2380" s="22"/>
      <c r="NA2380" s="22"/>
      <c r="NB2380" s="22"/>
      <c r="NC2380" s="22"/>
      <c r="ND2380" s="22"/>
      <c r="NE2380" s="22"/>
      <c r="NF2380" s="22"/>
      <c r="NG2380" s="22"/>
      <c r="NH2380" s="22"/>
      <c r="NI2380" s="22"/>
      <c r="NJ2380" s="22"/>
      <c r="NK2380" s="22"/>
      <c r="NL2380" s="22"/>
      <c r="NM2380" s="24"/>
      <c r="NN2380" s="22"/>
      <c r="NO2380" s="22"/>
      <c r="NP2380" s="22"/>
      <c r="NQ2380" s="22"/>
      <c r="NR2380" s="22"/>
      <c r="NS2380" s="22"/>
      <c r="NT2380" s="22"/>
      <c r="NU2380" s="22"/>
      <c r="NV2380" s="22"/>
      <c r="NW2380" s="22"/>
      <c r="NX2380" s="22"/>
      <c r="NY2380" s="22"/>
      <c r="NZ2380" s="22"/>
      <c r="OA2380" s="22"/>
      <c r="OB2380" s="22"/>
      <c r="OC2380" s="22"/>
      <c r="OD2380" s="22"/>
      <c r="OE2380" s="22"/>
      <c r="OF2380" s="22"/>
      <c r="OG2380" s="22"/>
      <c r="OH2380" s="22"/>
      <c r="OI2380" s="22"/>
      <c r="OJ2380" s="22"/>
      <c r="OK2380" s="22"/>
      <c r="OL2380" s="22"/>
      <c r="OM2380" s="22"/>
      <c r="ON2380" s="22"/>
      <c r="OO2380" s="22"/>
      <c r="OP2380" s="22"/>
      <c r="OQ2380" s="22"/>
      <c r="OR2380" s="22"/>
    </row>
    <row r="2381" spans="1:408" ht="15" thickBot="1">
      <c r="A2381" s="1"/>
      <c r="B2381" s="12"/>
      <c r="C2381" s="12"/>
      <c r="D2381" s="22"/>
      <c r="E2381" s="54"/>
      <c r="F2381" s="54"/>
      <c r="G2381" s="54"/>
      <c r="H2381" s="55"/>
      <c r="I2381" s="22"/>
      <c r="J2381" s="56"/>
      <c r="K2381" s="80"/>
      <c r="L2381" s="57"/>
      <c r="M2381" s="57"/>
      <c r="N2381" s="55"/>
      <c r="O2381" s="58"/>
      <c r="P2381" s="58"/>
      <c r="Q2381" s="59"/>
      <c r="R2381" s="60"/>
      <c r="S2381" s="60"/>
      <c r="T2381" s="22"/>
      <c r="U2381" s="1"/>
      <c r="V2381" s="23"/>
      <c r="X2381" s="24"/>
      <c r="Y2381" s="24"/>
      <c r="Z2381" s="22"/>
      <c r="AA2381" s="22"/>
      <c r="AB2381" s="22"/>
      <c r="AC2381" s="22"/>
      <c r="AD2381" s="22"/>
      <c r="AE2381" s="22"/>
      <c r="AF2381" s="22"/>
      <c r="AG2381" s="22"/>
      <c r="AH2381" s="22"/>
      <c r="AI2381" s="22"/>
      <c r="AJ2381" s="22"/>
      <c r="AK2381" s="22"/>
      <c r="AL2381" s="22"/>
      <c r="AM2381" s="22"/>
      <c r="AN2381" s="22"/>
      <c r="AO2381" s="22"/>
      <c r="AP2381" s="22"/>
      <c r="AQ2381" s="22"/>
      <c r="AR2381" s="22"/>
      <c r="AS2381" s="22"/>
      <c r="AT2381" s="22"/>
      <c r="AU2381" s="22"/>
      <c r="AV2381" s="22"/>
      <c r="AW2381" s="22"/>
      <c r="AX2381" s="22"/>
      <c r="AY2381" s="22"/>
      <c r="AZ2381" s="22"/>
      <c r="BA2381" s="22"/>
      <c r="BB2381" s="22"/>
      <c r="BC2381" s="22"/>
      <c r="BD2381" s="22"/>
      <c r="BE2381" s="24"/>
      <c r="BF2381" s="22"/>
      <c r="BG2381" s="22"/>
      <c r="BH2381" s="22"/>
      <c r="BI2381" s="22"/>
      <c r="BJ2381" s="22"/>
      <c r="BK2381" s="22"/>
      <c r="BL2381" s="22"/>
      <c r="BM2381" s="22"/>
      <c r="BN2381" s="22"/>
      <c r="BO2381" s="22"/>
      <c r="BP2381" s="22"/>
      <c r="BQ2381" s="22"/>
      <c r="BR2381" s="22"/>
      <c r="BS2381" s="22"/>
      <c r="BT2381" s="22"/>
      <c r="BU2381" s="22"/>
      <c r="BV2381" s="22"/>
      <c r="BW2381" s="22"/>
      <c r="BX2381" s="22"/>
      <c r="BY2381" s="22"/>
      <c r="BZ2381" s="22"/>
      <c r="CA2381" s="22"/>
      <c r="CB2381" s="22"/>
      <c r="CC2381" s="22"/>
      <c r="CD2381" s="22"/>
      <c r="CE2381" s="22"/>
      <c r="CF2381" s="22"/>
      <c r="CG2381" s="22"/>
      <c r="CH2381" s="22"/>
      <c r="CI2381" s="22"/>
      <c r="CJ2381" s="22"/>
      <c r="CK2381" s="24"/>
      <c r="CL2381" s="22"/>
      <c r="CM2381" s="22"/>
      <c r="CN2381" s="22"/>
      <c r="CO2381" s="22"/>
      <c r="CP2381" s="22"/>
      <c r="CQ2381" s="22"/>
      <c r="CR2381" s="22"/>
      <c r="CS2381" s="22"/>
      <c r="CT2381" s="22"/>
      <c r="CU2381" s="22"/>
      <c r="CV2381" s="22"/>
      <c r="CW2381" s="22"/>
      <c r="CX2381" s="22"/>
      <c r="CY2381" s="22"/>
      <c r="CZ2381" s="22"/>
      <c r="DA2381" s="22"/>
      <c r="DB2381" s="22"/>
      <c r="DC2381" s="22"/>
      <c r="DD2381" s="22"/>
      <c r="DE2381" s="22"/>
      <c r="DF2381" s="22"/>
      <c r="DG2381" s="22"/>
      <c r="DH2381" s="22"/>
      <c r="DI2381" s="22"/>
      <c r="DJ2381" s="22"/>
      <c r="DK2381" s="22"/>
      <c r="DL2381" s="22"/>
      <c r="DM2381" s="22"/>
      <c r="DN2381" s="22"/>
      <c r="DO2381" s="22"/>
      <c r="DP2381" s="22"/>
      <c r="DQ2381" s="24"/>
      <c r="DR2381" s="22"/>
      <c r="DS2381" s="22"/>
      <c r="DT2381" s="22"/>
      <c r="DU2381" s="22"/>
      <c r="DV2381" s="22"/>
      <c r="DW2381" s="22"/>
      <c r="DX2381" s="22"/>
      <c r="DY2381" s="22"/>
      <c r="DZ2381" s="22"/>
      <c r="EA2381" s="22"/>
      <c r="EB2381" s="22"/>
      <c r="EC2381" s="22"/>
      <c r="ED2381" s="22"/>
      <c r="EE2381" s="22"/>
      <c r="EF2381" s="22"/>
      <c r="EG2381" s="22"/>
      <c r="EH2381" s="22"/>
      <c r="EI2381" s="22"/>
      <c r="EJ2381" s="22"/>
      <c r="EK2381" s="22"/>
      <c r="EL2381" s="22"/>
      <c r="EM2381" s="22"/>
      <c r="EN2381" s="22"/>
      <c r="EO2381" s="22"/>
      <c r="EP2381" s="22"/>
      <c r="EQ2381" s="22"/>
      <c r="ER2381" s="22"/>
      <c r="ES2381" s="22"/>
      <c r="ET2381" s="22"/>
      <c r="EU2381" s="22"/>
      <c r="EV2381" s="22"/>
      <c r="EW2381" s="24"/>
      <c r="EX2381" s="22"/>
      <c r="EY2381" s="22"/>
      <c r="EZ2381" s="22"/>
      <c r="FA2381" s="22"/>
      <c r="FB2381" s="22"/>
      <c r="FC2381" s="22"/>
      <c r="FD2381" s="22"/>
      <c r="FE2381" s="22"/>
      <c r="FF2381" s="22"/>
      <c r="FG2381" s="22"/>
      <c r="FH2381" s="22"/>
      <c r="FI2381" s="22"/>
      <c r="FJ2381" s="22"/>
      <c r="FK2381" s="22"/>
      <c r="FL2381" s="22"/>
      <c r="FM2381" s="22"/>
      <c r="FN2381" s="22"/>
      <c r="FO2381" s="22"/>
      <c r="FP2381" s="22"/>
      <c r="FQ2381" s="22"/>
      <c r="FR2381" s="22"/>
      <c r="FS2381" s="22"/>
      <c r="FT2381" s="22"/>
      <c r="FU2381" s="22"/>
      <c r="FV2381" s="22"/>
      <c r="FW2381" s="22"/>
      <c r="FX2381" s="22"/>
      <c r="FY2381" s="22"/>
      <c r="FZ2381" s="22"/>
      <c r="GA2381" s="22"/>
      <c r="GB2381" s="22"/>
      <c r="GC2381" s="24"/>
      <c r="GD2381" s="22"/>
      <c r="GE2381" s="22"/>
      <c r="GF2381" s="22"/>
      <c r="GG2381" s="22"/>
      <c r="GH2381" s="22"/>
      <c r="GI2381" s="22"/>
      <c r="GJ2381" s="22"/>
      <c r="GK2381" s="22"/>
      <c r="GL2381" s="22"/>
      <c r="GM2381" s="22"/>
      <c r="GN2381" s="22"/>
      <c r="GO2381" s="22"/>
      <c r="GP2381" s="22"/>
      <c r="GQ2381" s="22"/>
      <c r="GR2381" s="22"/>
      <c r="GS2381" s="22"/>
      <c r="GT2381" s="22"/>
      <c r="GU2381" s="22"/>
      <c r="GV2381" s="22"/>
      <c r="GW2381" s="22"/>
      <c r="GX2381" s="22"/>
      <c r="GY2381" s="22"/>
      <c r="GZ2381" s="22"/>
      <c r="HA2381" s="22"/>
      <c r="HB2381" s="22"/>
      <c r="HC2381" s="22"/>
      <c r="HD2381" s="22"/>
      <c r="HE2381" s="22"/>
      <c r="HF2381" s="22"/>
      <c r="HG2381" s="22"/>
      <c r="HH2381" s="22"/>
      <c r="HI2381" s="24"/>
      <c r="HJ2381" s="22"/>
      <c r="HK2381" s="22"/>
      <c r="HL2381" s="22"/>
      <c r="HM2381" s="22"/>
      <c r="HN2381" s="22"/>
      <c r="HO2381" s="22"/>
      <c r="HP2381" s="22"/>
      <c r="HQ2381" s="22"/>
      <c r="HR2381" s="22"/>
      <c r="HS2381" s="22"/>
      <c r="HT2381" s="22"/>
      <c r="HU2381" s="22"/>
      <c r="HV2381" s="22"/>
      <c r="HW2381" s="22"/>
      <c r="HX2381" s="22"/>
      <c r="HY2381" s="22"/>
      <c r="HZ2381" s="22"/>
      <c r="IA2381" s="22"/>
      <c r="IB2381" s="22"/>
      <c r="IC2381" s="22"/>
      <c r="ID2381" s="22"/>
      <c r="IE2381" s="22"/>
      <c r="IF2381" s="22"/>
      <c r="IG2381" s="22"/>
      <c r="IH2381" s="22"/>
      <c r="II2381" s="22"/>
      <c r="IJ2381" s="22"/>
      <c r="IK2381" s="22"/>
      <c r="IL2381" s="22"/>
      <c r="IM2381" s="22"/>
      <c r="IN2381" s="22"/>
      <c r="IO2381" s="24"/>
      <c r="IP2381" s="22"/>
      <c r="IQ2381" s="22"/>
      <c r="IR2381" s="22"/>
      <c r="IS2381" s="22"/>
      <c r="IT2381" s="22"/>
      <c r="IU2381" s="22"/>
      <c r="IV2381" s="22"/>
      <c r="IW2381" s="22"/>
      <c r="IX2381" s="22"/>
      <c r="IY2381" s="22"/>
      <c r="IZ2381" s="22"/>
      <c r="JA2381" s="22"/>
      <c r="JB2381" s="22"/>
      <c r="JC2381" s="22"/>
      <c r="JD2381" s="22"/>
      <c r="JE2381" s="22"/>
      <c r="JF2381" s="22"/>
      <c r="JG2381" s="22"/>
      <c r="JH2381" s="22"/>
      <c r="JI2381" s="22"/>
      <c r="JJ2381" s="22"/>
      <c r="JK2381" s="22"/>
      <c r="JL2381" s="22"/>
      <c r="JM2381" s="22"/>
      <c r="JN2381" s="22"/>
      <c r="JO2381" s="22"/>
      <c r="JP2381" s="22"/>
      <c r="JQ2381" s="22"/>
      <c r="JR2381" s="22"/>
      <c r="JS2381" s="22"/>
      <c r="JT2381" s="22"/>
      <c r="JU2381" s="24"/>
      <c r="JV2381" s="22"/>
      <c r="JW2381" s="22"/>
      <c r="JX2381" s="22"/>
      <c r="JY2381" s="22"/>
      <c r="JZ2381" s="22"/>
      <c r="KA2381" s="22"/>
      <c r="KB2381" s="22"/>
      <c r="KC2381" s="22"/>
      <c r="KD2381" s="22"/>
      <c r="KE2381" s="22"/>
      <c r="KF2381" s="22"/>
      <c r="KG2381" s="22"/>
      <c r="KH2381" s="22"/>
      <c r="KI2381" s="22"/>
      <c r="KJ2381" s="22"/>
      <c r="KK2381" s="22"/>
      <c r="KL2381" s="22"/>
      <c r="KM2381" s="22"/>
      <c r="KN2381" s="22"/>
      <c r="KO2381" s="22"/>
      <c r="KP2381" s="22"/>
      <c r="KQ2381" s="22"/>
      <c r="KR2381" s="22"/>
      <c r="KS2381" s="22"/>
      <c r="KT2381" s="22"/>
      <c r="KU2381" s="22"/>
      <c r="KV2381" s="22"/>
      <c r="KW2381" s="22"/>
      <c r="KX2381" s="22"/>
      <c r="KY2381" s="22"/>
      <c r="KZ2381" s="22"/>
      <c r="LA2381" s="24"/>
      <c r="LB2381" s="22"/>
      <c r="LC2381" s="22"/>
      <c r="LD2381" s="22"/>
      <c r="LE2381" s="22"/>
      <c r="LF2381" s="22"/>
      <c r="LG2381" s="22"/>
      <c r="LH2381" s="22"/>
      <c r="LI2381" s="22"/>
      <c r="LJ2381" s="22"/>
      <c r="LK2381" s="22"/>
      <c r="LL2381" s="22"/>
      <c r="LM2381" s="22"/>
      <c r="LN2381" s="22"/>
      <c r="LO2381" s="22"/>
      <c r="LP2381" s="22"/>
      <c r="LQ2381" s="22"/>
      <c r="LR2381" s="22"/>
      <c r="LS2381" s="22"/>
      <c r="LT2381" s="22"/>
      <c r="LU2381" s="22"/>
      <c r="LV2381" s="22"/>
      <c r="LW2381" s="22"/>
      <c r="LX2381" s="22"/>
      <c r="LY2381" s="22"/>
      <c r="LZ2381" s="22"/>
      <c r="MA2381" s="22"/>
      <c r="MB2381" s="22"/>
      <c r="MC2381" s="22"/>
      <c r="MD2381" s="22"/>
      <c r="ME2381" s="22"/>
      <c r="MF2381" s="22"/>
      <c r="MG2381" s="24"/>
      <c r="MH2381" s="22"/>
      <c r="MI2381" s="22"/>
      <c r="MJ2381" s="22"/>
      <c r="MK2381" s="22"/>
      <c r="ML2381" s="22"/>
      <c r="MM2381" s="22"/>
      <c r="MN2381" s="22"/>
      <c r="MO2381" s="22"/>
      <c r="MP2381" s="22"/>
      <c r="MQ2381" s="22"/>
      <c r="MR2381" s="22"/>
      <c r="MS2381" s="22"/>
      <c r="MT2381" s="22"/>
      <c r="MU2381" s="22"/>
      <c r="MV2381" s="22"/>
      <c r="MW2381" s="22"/>
      <c r="MX2381" s="22"/>
      <c r="MY2381" s="22"/>
      <c r="MZ2381" s="22"/>
      <c r="NA2381" s="22"/>
      <c r="NB2381" s="22"/>
      <c r="NC2381" s="22"/>
      <c r="ND2381" s="22"/>
      <c r="NE2381" s="22"/>
      <c r="NF2381" s="22"/>
      <c r="NG2381" s="22"/>
      <c r="NH2381" s="22"/>
      <c r="NI2381" s="22"/>
      <c r="NJ2381" s="22"/>
      <c r="NK2381" s="22"/>
      <c r="NL2381" s="22"/>
      <c r="NM2381" s="24"/>
      <c r="NN2381" s="22"/>
      <c r="NO2381" s="22"/>
      <c r="NP2381" s="22"/>
      <c r="NQ2381" s="22"/>
      <c r="NR2381" s="22"/>
      <c r="NS2381" s="22"/>
      <c r="NT2381" s="22"/>
      <c r="NU2381" s="22"/>
      <c r="NV2381" s="22"/>
      <c r="NW2381" s="22"/>
      <c r="NX2381" s="22"/>
      <c r="NY2381" s="22"/>
      <c r="NZ2381" s="22"/>
      <c r="OA2381" s="22"/>
      <c r="OB2381" s="22"/>
      <c r="OC2381" s="22"/>
      <c r="OD2381" s="22"/>
      <c r="OE2381" s="22"/>
      <c r="OF2381" s="22"/>
      <c r="OG2381" s="22"/>
      <c r="OH2381" s="22"/>
      <c r="OI2381" s="22"/>
      <c r="OJ2381" s="22"/>
      <c r="OK2381" s="22"/>
      <c r="OL2381" s="22"/>
      <c r="OM2381" s="22"/>
      <c r="ON2381" s="22"/>
      <c r="OO2381" s="22"/>
      <c r="OP2381" s="22"/>
      <c r="OQ2381" s="22"/>
      <c r="OR2381" s="22"/>
    </row>
    <row r="2382" spans="1:408" ht="15" thickBot="1">
      <c r="A2382" s="1"/>
      <c r="B2382" s="12"/>
      <c r="C2382" s="12"/>
      <c r="D2382" s="22"/>
      <c r="E2382" s="54"/>
      <c r="F2382" s="54"/>
      <c r="G2382" s="54"/>
      <c r="H2382" s="55"/>
      <c r="I2382" s="22"/>
      <c r="J2382" s="56"/>
      <c r="K2382" s="81"/>
      <c r="L2382" s="57"/>
      <c r="M2382" s="57"/>
      <c r="N2382" s="55"/>
      <c r="O2382" s="58"/>
      <c r="P2382" s="58"/>
      <c r="Q2382" s="59"/>
      <c r="R2382" s="60"/>
      <c r="S2382" s="60"/>
      <c r="T2382" s="22"/>
      <c r="U2382" s="1"/>
      <c r="V2382" s="23"/>
      <c r="X2382" s="24"/>
      <c r="Y2382" s="24"/>
      <c r="Z2382" s="22"/>
      <c r="AA2382" s="22"/>
      <c r="AB2382" s="22"/>
      <c r="AC2382" s="22"/>
      <c r="AD2382" s="22"/>
      <c r="AE2382" s="22"/>
      <c r="AF2382" s="22"/>
      <c r="AG2382" s="22"/>
      <c r="AH2382" s="22"/>
      <c r="AI2382" s="22"/>
      <c r="AJ2382" s="22"/>
      <c r="AK2382" s="22"/>
      <c r="AL2382" s="22"/>
      <c r="AM2382" s="22"/>
      <c r="AN2382" s="22"/>
      <c r="AO2382" s="22"/>
      <c r="AP2382" s="22"/>
      <c r="AQ2382" s="22"/>
      <c r="AR2382" s="22"/>
      <c r="AS2382" s="22"/>
      <c r="AT2382" s="22"/>
      <c r="AU2382" s="22"/>
      <c r="AV2382" s="22"/>
      <c r="AW2382" s="22"/>
      <c r="AX2382" s="22"/>
      <c r="AY2382" s="22"/>
      <c r="AZ2382" s="22"/>
      <c r="BA2382" s="22"/>
      <c r="BB2382" s="22"/>
      <c r="BC2382" s="22"/>
      <c r="BD2382" s="22"/>
      <c r="BE2382" s="24"/>
      <c r="BF2382" s="22"/>
      <c r="BG2382" s="22"/>
      <c r="BH2382" s="22"/>
      <c r="BI2382" s="22"/>
      <c r="BJ2382" s="22"/>
      <c r="BK2382" s="22"/>
      <c r="BL2382" s="22"/>
      <c r="BM2382" s="22"/>
      <c r="BN2382" s="22"/>
      <c r="BO2382" s="22"/>
      <c r="BP2382" s="22"/>
      <c r="BQ2382" s="22"/>
      <c r="BR2382" s="22"/>
      <c r="BS2382" s="22"/>
      <c r="BT2382" s="22"/>
      <c r="BU2382" s="22"/>
      <c r="BV2382" s="22"/>
      <c r="BW2382" s="22"/>
      <c r="BX2382" s="22"/>
      <c r="BY2382" s="22"/>
      <c r="BZ2382" s="22"/>
      <c r="CA2382" s="22"/>
      <c r="CB2382" s="22"/>
      <c r="CC2382" s="22"/>
      <c r="CD2382" s="22"/>
      <c r="CE2382" s="22"/>
      <c r="CF2382" s="22"/>
      <c r="CG2382" s="22"/>
      <c r="CH2382" s="22"/>
      <c r="CI2382" s="22"/>
      <c r="CJ2382" s="22"/>
      <c r="CK2382" s="24"/>
      <c r="CL2382" s="22"/>
      <c r="CM2382" s="22"/>
      <c r="CN2382" s="22"/>
      <c r="CO2382" s="22"/>
      <c r="CP2382" s="22"/>
      <c r="CQ2382" s="22"/>
      <c r="CR2382" s="22"/>
      <c r="CS2382" s="22"/>
      <c r="CT2382" s="22"/>
      <c r="CU2382" s="22"/>
      <c r="CV2382" s="22"/>
      <c r="CW2382" s="22"/>
      <c r="CX2382" s="22"/>
      <c r="CY2382" s="22"/>
      <c r="CZ2382" s="22"/>
      <c r="DA2382" s="22"/>
      <c r="DB2382" s="22"/>
      <c r="DC2382" s="22"/>
      <c r="DD2382" s="22"/>
      <c r="DE2382" s="22"/>
      <c r="DF2382" s="22"/>
      <c r="DG2382" s="22"/>
      <c r="DH2382" s="22"/>
      <c r="DI2382" s="22"/>
      <c r="DJ2382" s="22"/>
      <c r="DK2382" s="22"/>
      <c r="DL2382" s="22"/>
      <c r="DM2382" s="22"/>
      <c r="DN2382" s="22"/>
      <c r="DO2382" s="22"/>
      <c r="DP2382" s="22"/>
      <c r="DQ2382" s="24"/>
      <c r="DR2382" s="22"/>
      <c r="DS2382" s="22"/>
      <c r="DT2382" s="22"/>
      <c r="DU2382" s="22"/>
      <c r="DV2382" s="22"/>
      <c r="DW2382" s="22"/>
      <c r="DX2382" s="22"/>
      <c r="DY2382" s="22"/>
      <c r="DZ2382" s="22"/>
      <c r="EA2382" s="22"/>
      <c r="EB2382" s="22"/>
      <c r="EC2382" s="22"/>
      <c r="ED2382" s="22"/>
      <c r="EE2382" s="22"/>
      <c r="EF2382" s="22"/>
      <c r="EG2382" s="22"/>
      <c r="EH2382" s="22"/>
      <c r="EI2382" s="22"/>
      <c r="EJ2382" s="22"/>
      <c r="EK2382" s="22"/>
      <c r="EL2382" s="22"/>
      <c r="EM2382" s="22"/>
      <c r="EN2382" s="22"/>
      <c r="EO2382" s="22"/>
      <c r="EP2382" s="22"/>
      <c r="EQ2382" s="22"/>
      <c r="ER2382" s="22"/>
      <c r="ES2382" s="22"/>
      <c r="ET2382" s="22"/>
      <c r="EU2382" s="22"/>
      <c r="EV2382" s="22"/>
      <c r="EW2382" s="24"/>
      <c r="EX2382" s="22"/>
      <c r="EY2382" s="22"/>
      <c r="EZ2382" s="22"/>
      <c r="FA2382" s="22"/>
      <c r="FB2382" s="22"/>
      <c r="FC2382" s="22"/>
      <c r="FD2382" s="22"/>
      <c r="FE2382" s="22"/>
      <c r="FF2382" s="22"/>
      <c r="FG2382" s="22"/>
      <c r="FH2382" s="22"/>
      <c r="FI2382" s="22"/>
      <c r="FJ2382" s="22"/>
      <c r="FK2382" s="22"/>
      <c r="FL2382" s="22"/>
      <c r="FM2382" s="22"/>
      <c r="FN2382" s="22"/>
      <c r="FO2382" s="22"/>
      <c r="FP2382" s="22"/>
      <c r="FQ2382" s="22"/>
      <c r="FR2382" s="22"/>
      <c r="FS2382" s="22"/>
      <c r="FT2382" s="22"/>
      <c r="FU2382" s="22"/>
      <c r="FV2382" s="22"/>
      <c r="FW2382" s="22"/>
      <c r="FX2382" s="22"/>
      <c r="FY2382" s="22"/>
      <c r="FZ2382" s="22"/>
      <c r="GA2382" s="22"/>
      <c r="GB2382" s="22"/>
      <c r="GC2382" s="24"/>
      <c r="GD2382" s="22"/>
      <c r="GE2382" s="22"/>
      <c r="GF2382" s="22"/>
      <c r="GG2382" s="22"/>
      <c r="GH2382" s="22"/>
      <c r="GI2382" s="22"/>
      <c r="GJ2382" s="22"/>
      <c r="GK2382" s="22"/>
      <c r="GL2382" s="22"/>
      <c r="GM2382" s="22"/>
      <c r="GN2382" s="22"/>
      <c r="GO2382" s="22"/>
      <c r="GP2382" s="22"/>
      <c r="GQ2382" s="22"/>
      <c r="GR2382" s="22"/>
      <c r="GS2382" s="22"/>
      <c r="GT2382" s="22"/>
      <c r="GU2382" s="22"/>
      <c r="GV2382" s="22"/>
      <c r="GW2382" s="22"/>
      <c r="GX2382" s="22"/>
      <c r="GY2382" s="22"/>
      <c r="GZ2382" s="22"/>
      <c r="HA2382" s="22"/>
      <c r="HB2382" s="22"/>
      <c r="HC2382" s="22"/>
      <c r="HD2382" s="22"/>
      <c r="HE2382" s="22"/>
      <c r="HF2382" s="22"/>
      <c r="HG2382" s="22"/>
      <c r="HH2382" s="22"/>
      <c r="HI2382" s="24"/>
      <c r="HJ2382" s="22"/>
      <c r="HK2382" s="22"/>
      <c r="HL2382" s="22"/>
      <c r="HM2382" s="22"/>
      <c r="HN2382" s="22"/>
      <c r="HO2382" s="22"/>
      <c r="HP2382" s="22"/>
      <c r="HQ2382" s="22"/>
      <c r="HR2382" s="22"/>
      <c r="HS2382" s="22"/>
      <c r="HT2382" s="22"/>
      <c r="HU2382" s="22"/>
      <c r="HV2382" s="22"/>
      <c r="HW2382" s="22"/>
      <c r="HX2382" s="22"/>
      <c r="HY2382" s="22"/>
      <c r="HZ2382" s="22"/>
      <c r="IA2382" s="22"/>
      <c r="IB2382" s="22"/>
      <c r="IC2382" s="22"/>
      <c r="ID2382" s="22"/>
      <c r="IE2382" s="22"/>
      <c r="IF2382" s="22"/>
      <c r="IG2382" s="22"/>
      <c r="IH2382" s="22"/>
      <c r="II2382" s="22"/>
      <c r="IJ2382" s="22"/>
      <c r="IK2382" s="22"/>
      <c r="IL2382" s="22"/>
      <c r="IM2382" s="22"/>
      <c r="IN2382" s="22"/>
      <c r="IO2382" s="24"/>
      <c r="IP2382" s="22"/>
      <c r="IQ2382" s="22"/>
      <c r="IR2382" s="22"/>
      <c r="IS2382" s="22"/>
      <c r="IT2382" s="22"/>
      <c r="IU2382" s="22"/>
      <c r="IV2382" s="22"/>
      <c r="IW2382" s="22"/>
      <c r="IX2382" s="22"/>
      <c r="IY2382" s="22"/>
      <c r="IZ2382" s="22"/>
      <c r="JA2382" s="22"/>
      <c r="JB2382" s="22"/>
      <c r="JC2382" s="22"/>
      <c r="JD2382" s="22"/>
      <c r="JE2382" s="22"/>
      <c r="JF2382" s="22"/>
      <c r="JG2382" s="22"/>
      <c r="JH2382" s="22"/>
      <c r="JI2382" s="22"/>
      <c r="JJ2382" s="22"/>
      <c r="JK2382" s="22"/>
      <c r="JL2382" s="22"/>
      <c r="JM2382" s="22"/>
      <c r="JN2382" s="22"/>
      <c r="JO2382" s="22"/>
      <c r="JP2382" s="22"/>
      <c r="JQ2382" s="22"/>
      <c r="JR2382" s="22"/>
      <c r="JS2382" s="22"/>
      <c r="JT2382" s="22"/>
      <c r="JU2382" s="24"/>
      <c r="JV2382" s="22"/>
      <c r="JW2382" s="22"/>
      <c r="JX2382" s="22"/>
      <c r="JY2382" s="22"/>
      <c r="JZ2382" s="22"/>
      <c r="KA2382" s="22"/>
      <c r="KB2382" s="22"/>
      <c r="KC2382" s="22"/>
      <c r="KD2382" s="22"/>
      <c r="KE2382" s="22"/>
      <c r="KF2382" s="22"/>
      <c r="KG2382" s="22"/>
      <c r="KH2382" s="22"/>
      <c r="KI2382" s="22"/>
      <c r="KJ2382" s="22"/>
      <c r="KK2382" s="22"/>
      <c r="KL2382" s="22"/>
      <c r="KM2382" s="22"/>
      <c r="KN2382" s="22"/>
      <c r="KO2382" s="22"/>
      <c r="KP2382" s="22"/>
      <c r="KQ2382" s="22"/>
      <c r="KR2382" s="22"/>
      <c r="KS2382" s="22"/>
      <c r="KT2382" s="22"/>
      <c r="KU2382" s="22"/>
      <c r="KV2382" s="22"/>
      <c r="KW2382" s="22"/>
      <c r="KX2382" s="22"/>
      <c r="KY2382" s="22"/>
      <c r="KZ2382" s="22"/>
      <c r="LA2382" s="24"/>
      <c r="LB2382" s="22"/>
      <c r="LC2382" s="22"/>
      <c r="LD2382" s="22"/>
      <c r="LE2382" s="22"/>
      <c r="LF2382" s="22"/>
      <c r="LG2382" s="22"/>
      <c r="LH2382" s="22"/>
      <c r="LI2382" s="22"/>
      <c r="LJ2382" s="22"/>
      <c r="LK2382" s="22"/>
      <c r="LL2382" s="22"/>
      <c r="LM2382" s="22"/>
      <c r="LN2382" s="22"/>
      <c r="LO2382" s="22"/>
      <c r="LP2382" s="22"/>
      <c r="LQ2382" s="22"/>
      <c r="LR2382" s="22"/>
      <c r="LS2382" s="22"/>
      <c r="LT2382" s="22"/>
      <c r="LU2382" s="22"/>
      <c r="LV2382" s="22"/>
      <c r="LW2382" s="22"/>
      <c r="LX2382" s="22"/>
      <c r="LY2382" s="22"/>
      <c r="LZ2382" s="22"/>
      <c r="MA2382" s="22"/>
      <c r="MB2382" s="22"/>
      <c r="MC2382" s="22"/>
      <c r="MD2382" s="22"/>
      <c r="ME2382" s="22"/>
      <c r="MF2382" s="22"/>
      <c r="MG2382" s="24"/>
      <c r="MH2382" s="22"/>
      <c r="MI2382" s="22"/>
      <c r="MJ2382" s="22"/>
      <c r="MK2382" s="22"/>
      <c r="ML2382" s="22"/>
      <c r="MM2382" s="22"/>
      <c r="MN2382" s="22"/>
      <c r="MO2382" s="22"/>
      <c r="MP2382" s="22"/>
      <c r="MQ2382" s="22"/>
      <c r="MR2382" s="22"/>
      <c r="MS2382" s="22"/>
      <c r="MT2382" s="22"/>
      <c r="MU2382" s="22"/>
      <c r="MV2382" s="22"/>
      <c r="MW2382" s="22"/>
      <c r="MX2382" s="22"/>
      <c r="MY2382" s="22"/>
      <c r="MZ2382" s="22"/>
      <c r="NA2382" s="22"/>
      <c r="NB2382" s="22"/>
      <c r="NC2382" s="22"/>
      <c r="ND2382" s="22"/>
      <c r="NE2382" s="22"/>
      <c r="NF2382" s="22"/>
      <c r="NG2382" s="22"/>
      <c r="NH2382" s="22"/>
      <c r="NI2382" s="22"/>
      <c r="NJ2382" s="22"/>
      <c r="NK2382" s="22"/>
      <c r="NL2382" s="22"/>
      <c r="NM2382" s="24"/>
      <c r="NN2382" s="22"/>
      <c r="NO2382" s="22"/>
      <c r="NP2382" s="22"/>
      <c r="NQ2382" s="22"/>
      <c r="NR2382" s="22"/>
      <c r="NS2382" s="22"/>
      <c r="NT2382" s="22"/>
      <c r="NU2382" s="22"/>
      <c r="NV2382" s="22"/>
      <c r="NW2382" s="22"/>
      <c r="NX2382" s="22"/>
      <c r="NY2382" s="22"/>
      <c r="NZ2382" s="22"/>
      <c r="OA2382" s="22"/>
      <c r="OB2382" s="22"/>
      <c r="OC2382" s="22"/>
      <c r="OD2382" s="22"/>
      <c r="OE2382" s="22"/>
      <c r="OF2382" s="22"/>
      <c r="OG2382" s="22"/>
      <c r="OH2382" s="22"/>
      <c r="OI2382" s="22"/>
      <c r="OJ2382" s="22"/>
      <c r="OK2382" s="22"/>
      <c r="OL2382" s="22"/>
      <c r="OM2382" s="22"/>
      <c r="ON2382" s="22"/>
      <c r="OO2382" s="22"/>
      <c r="OP2382" s="22"/>
      <c r="OQ2382" s="22"/>
      <c r="OR2382" s="22"/>
    </row>
    <row r="2383" spans="1:408" ht="15" thickBot="1">
      <c r="A2383" s="1"/>
      <c r="B2383" s="12"/>
      <c r="C2383" s="12"/>
      <c r="D2383" s="22"/>
      <c r="E2383" s="54"/>
      <c r="F2383" s="54"/>
      <c r="G2383" s="54"/>
      <c r="H2383" s="55"/>
      <c r="I2383" s="22"/>
      <c r="J2383" s="56"/>
      <c r="K2383" s="80"/>
      <c r="L2383" s="57"/>
      <c r="M2383" s="57"/>
      <c r="N2383" s="55"/>
      <c r="O2383" s="58"/>
      <c r="P2383" s="58"/>
      <c r="Q2383" s="59"/>
      <c r="R2383" s="60"/>
      <c r="S2383" s="60"/>
      <c r="T2383" s="22"/>
      <c r="U2383" s="1"/>
      <c r="V2383" s="23"/>
      <c r="X2383" s="24"/>
      <c r="Y2383" s="24"/>
      <c r="Z2383" s="22"/>
      <c r="AA2383" s="22"/>
      <c r="AB2383" s="22"/>
      <c r="AC2383" s="22"/>
      <c r="AD2383" s="22"/>
      <c r="AE2383" s="22"/>
      <c r="AF2383" s="22"/>
      <c r="AG2383" s="22"/>
      <c r="AH2383" s="22"/>
      <c r="AI2383" s="22"/>
      <c r="AJ2383" s="22"/>
      <c r="AK2383" s="22"/>
      <c r="AL2383" s="22"/>
      <c r="AM2383" s="22"/>
      <c r="AN2383" s="22"/>
      <c r="AO2383" s="22"/>
      <c r="AP2383" s="22"/>
      <c r="AQ2383" s="22"/>
      <c r="AR2383" s="22"/>
      <c r="AS2383" s="22"/>
      <c r="AT2383" s="22"/>
      <c r="AU2383" s="22"/>
      <c r="AV2383" s="22"/>
      <c r="AW2383" s="22"/>
      <c r="AX2383" s="22"/>
      <c r="AY2383" s="22"/>
      <c r="AZ2383" s="22"/>
      <c r="BA2383" s="22"/>
      <c r="BB2383" s="22"/>
      <c r="BC2383" s="22"/>
      <c r="BD2383" s="22"/>
      <c r="BE2383" s="24"/>
      <c r="BF2383" s="22"/>
      <c r="BG2383" s="22"/>
      <c r="BH2383" s="22"/>
      <c r="BI2383" s="22"/>
      <c r="BJ2383" s="22"/>
      <c r="BK2383" s="22"/>
      <c r="BL2383" s="22"/>
      <c r="BM2383" s="22"/>
      <c r="BN2383" s="22"/>
      <c r="BO2383" s="22"/>
      <c r="BP2383" s="22"/>
      <c r="BQ2383" s="22"/>
      <c r="BR2383" s="22"/>
      <c r="BS2383" s="22"/>
      <c r="BT2383" s="22"/>
      <c r="BU2383" s="22"/>
      <c r="BV2383" s="22"/>
      <c r="BW2383" s="22"/>
      <c r="BX2383" s="22"/>
      <c r="BY2383" s="22"/>
      <c r="BZ2383" s="22"/>
      <c r="CA2383" s="22"/>
      <c r="CB2383" s="22"/>
      <c r="CC2383" s="22"/>
      <c r="CD2383" s="22"/>
      <c r="CE2383" s="22"/>
      <c r="CF2383" s="22"/>
      <c r="CG2383" s="22"/>
      <c r="CH2383" s="22"/>
      <c r="CI2383" s="22"/>
      <c r="CJ2383" s="22"/>
      <c r="CK2383" s="24"/>
      <c r="CL2383" s="22"/>
      <c r="CM2383" s="22"/>
      <c r="CN2383" s="22"/>
      <c r="CO2383" s="22"/>
      <c r="CP2383" s="22"/>
      <c r="CQ2383" s="22"/>
      <c r="CR2383" s="22"/>
      <c r="CS2383" s="22"/>
      <c r="CT2383" s="22"/>
      <c r="CU2383" s="22"/>
      <c r="CV2383" s="22"/>
      <c r="CW2383" s="22"/>
      <c r="CX2383" s="22"/>
      <c r="CY2383" s="22"/>
      <c r="CZ2383" s="22"/>
      <c r="DA2383" s="22"/>
      <c r="DB2383" s="22"/>
      <c r="DC2383" s="22"/>
      <c r="DD2383" s="22"/>
      <c r="DE2383" s="22"/>
      <c r="DF2383" s="22"/>
      <c r="DG2383" s="22"/>
      <c r="DH2383" s="22"/>
      <c r="DI2383" s="22"/>
      <c r="DJ2383" s="22"/>
      <c r="DK2383" s="22"/>
      <c r="DL2383" s="22"/>
      <c r="DM2383" s="22"/>
      <c r="DN2383" s="22"/>
      <c r="DO2383" s="22"/>
      <c r="DP2383" s="22"/>
      <c r="DQ2383" s="24"/>
      <c r="DR2383" s="22"/>
      <c r="DS2383" s="22"/>
      <c r="DT2383" s="22"/>
      <c r="DU2383" s="22"/>
      <c r="DV2383" s="22"/>
      <c r="DW2383" s="22"/>
      <c r="DX2383" s="22"/>
      <c r="DY2383" s="22"/>
      <c r="DZ2383" s="22"/>
      <c r="EA2383" s="22"/>
      <c r="EB2383" s="22"/>
      <c r="EC2383" s="22"/>
      <c r="ED2383" s="22"/>
      <c r="EE2383" s="22"/>
      <c r="EF2383" s="22"/>
      <c r="EG2383" s="22"/>
      <c r="EH2383" s="22"/>
      <c r="EI2383" s="22"/>
      <c r="EJ2383" s="22"/>
      <c r="EK2383" s="22"/>
      <c r="EL2383" s="22"/>
      <c r="EM2383" s="22"/>
      <c r="EN2383" s="22"/>
      <c r="EO2383" s="22"/>
      <c r="EP2383" s="22"/>
      <c r="EQ2383" s="22"/>
      <c r="ER2383" s="22"/>
      <c r="ES2383" s="22"/>
      <c r="ET2383" s="22"/>
      <c r="EU2383" s="22"/>
      <c r="EV2383" s="22"/>
      <c r="EW2383" s="24"/>
      <c r="EX2383" s="22"/>
      <c r="EY2383" s="22"/>
      <c r="EZ2383" s="22"/>
      <c r="FA2383" s="22"/>
      <c r="FB2383" s="22"/>
      <c r="FC2383" s="22"/>
      <c r="FD2383" s="22"/>
      <c r="FE2383" s="22"/>
      <c r="FF2383" s="22"/>
      <c r="FG2383" s="22"/>
      <c r="FH2383" s="22"/>
      <c r="FI2383" s="22"/>
      <c r="FJ2383" s="22"/>
      <c r="FK2383" s="22"/>
      <c r="FL2383" s="22"/>
      <c r="FM2383" s="22"/>
      <c r="FN2383" s="22"/>
      <c r="FO2383" s="22"/>
      <c r="FP2383" s="22"/>
      <c r="FQ2383" s="22"/>
      <c r="FR2383" s="22"/>
      <c r="FS2383" s="22"/>
      <c r="FT2383" s="22"/>
      <c r="FU2383" s="22"/>
      <c r="FV2383" s="22"/>
      <c r="FW2383" s="22"/>
      <c r="FX2383" s="22"/>
      <c r="FY2383" s="22"/>
      <c r="FZ2383" s="22"/>
      <c r="GA2383" s="22"/>
      <c r="GB2383" s="22"/>
      <c r="GC2383" s="24"/>
      <c r="GD2383" s="22"/>
      <c r="GE2383" s="22"/>
      <c r="GF2383" s="22"/>
      <c r="GG2383" s="22"/>
      <c r="GH2383" s="22"/>
      <c r="GI2383" s="22"/>
      <c r="GJ2383" s="22"/>
      <c r="GK2383" s="22"/>
      <c r="GL2383" s="22"/>
      <c r="GM2383" s="22"/>
      <c r="GN2383" s="22"/>
      <c r="GO2383" s="22"/>
      <c r="GP2383" s="22"/>
      <c r="GQ2383" s="22"/>
      <c r="GR2383" s="22"/>
      <c r="GS2383" s="22"/>
      <c r="GT2383" s="22"/>
      <c r="GU2383" s="22"/>
      <c r="GV2383" s="22"/>
      <c r="GW2383" s="22"/>
      <c r="GX2383" s="22"/>
      <c r="GY2383" s="22"/>
      <c r="GZ2383" s="22"/>
      <c r="HA2383" s="22"/>
      <c r="HB2383" s="22"/>
      <c r="HC2383" s="22"/>
      <c r="HD2383" s="22"/>
      <c r="HE2383" s="22"/>
      <c r="HF2383" s="22"/>
      <c r="HG2383" s="22"/>
      <c r="HH2383" s="22"/>
      <c r="HI2383" s="24"/>
      <c r="HJ2383" s="22"/>
      <c r="HK2383" s="22"/>
      <c r="HL2383" s="22"/>
      <c r="HM2383" s="22"/>
      <c r="HN2383" s="22"/>
      <c r="HO2383" s="22"/>
      <c r="HP2383" s="22"/>
      <c r="HQ2383" s="22"/>
      <c r="HR2383" s="22"/>
      <c r="HS2383" s="22"/>
      <c r="HT2383" s="22"/>
      <c r="HU2383" s="22"/>
      <c r="HV2383" s="22"/>
      <c r="HW2383" s="22"/>
      <c r="HX2383" s="22"/>
      <c r="HY2383" s="22"/>
      <c r="HZ2383" s="22"/>
      <c r="IA2383" s="22"/>
      <c r="IB2383" s="22"/>
      <c r="IC2383" s="22"/>
      <c r="ID2383" s="22"/>
      <c r="IE2383" s="22"/>
      <c r="IF2383" s="22"/>
      <c r="IG2383" s="22"/>
      <c r="IH2383" s="22"/>
      <c r="II2383" s="22"/>
      <c r="IJ2383" s="22"/>
      <c r="IK2383" s="22"/>
      <c r="IL2383" s="22"/>
      <c r="IM2383" s="22"/>
      <c r="IN2383" s="22"/>
      <c r="IO2383" s="24"/>
      <c r="IP2383" s="22"/>
      <c r="IQ2383" s="22"/>
      <c r="IR2383" s="22"/>
      <c r="IS2383" s="22"/>
      <c r="IT2383" s="22"/>
      <c r="IU2383" s="22"/>
      <c r="IV2383" s="22"/>
      <c r="IW2383" s="22"/>
      <c r="IX2383" s="22"/>
      <c r="IY2383" s="22"/>
      <c r="IZ2383" s="22"/>
      <c r="JA2383" s="22"/>
      <c r="JB2383" s="22"/>
      <c r="JC2383" s="22"/>
      <c r="JD2383" s="22"/>
      <c r="JE2383" s="22"/>
      <c r="JF2383" s="22"/>
      <c r="JG2383" s="22"/>
      <c r="JH2383" s="22"/>
      <c r="JI2383" s="22"/>
      <c r="JJ2383" s="22"/>
      <c r="JK2383" s="22"/>
      <c r="JL2383" s="22"/>
      <c r="JM2383" s="22"/>
      <c r="JN2383" s="22"/>
      <c r="JO2383" s="22"/>
      <c r="JP2383" s="22"/>
      <c r="JQ2383" s="22"/>
      <c r="JR2383" s="22"/>
      <c r="JS2383" s="22"/>
      <c r="JT2383" s="22"/>
      <c r="JU2383" s="24"/>
      <c r="JV2383" s="22"/>
      <c r="JW2383" s="22"/>
      <c r="JX2383" s="22"/>
      <c r="JY2383" s="22"/>
      <c r="JZ2383" s="22"/>
      <c r="KA2383" s="22"/>
      <c r="KB2383" s="22"/>
      <c r="KC2383" s="22"/>
      <c r="KD2383" s="22"/>
      <c r="KE2383" s="22"/>
      <c r="KF2383" s="22"/>
      <c r="KG2383" s="22"/>
      <c r="KH2383" s="22"/>
      <c r="KI2383" s="22"/>
      <c r="KJ2383" s="22"/>
      <c r="KK2383" s="22"/>
      <c r="KL2383" s="22"/>
      <c r="KM2383" s="22"/>
      <c r="KN2383" s="22"/>
      <c r="KO2383" s="22"/>
      <c r="KP2383" s="22"/>
      <c r="KQ2383" s="22"/>
      <c r="KR2383" s="22"/>
      <c r="KS2383" s="22"/>
      <c r="KT2383" s="22"/>
      <c r="KU2383" s="22"/>
      <c r="KV2383" s="22"/>
      <c r="KW2383" s="22"/>
      <c r="KX2383" s="22"/>
      <c r="KY2383" s="22"/>
      <c r="KZ2383" s="22"/>
      <c r="LA2383" s="24"/>
      <c r="LB2383" s="22"/>
      <c r="LC2383" s="22"/>
      <c r="LD2383" s="22"/>
      <c r="LE2383" s="22"/>
      <c r="LF2383" s="22"/>
      <c r="LG2383" s="22"/>
      <c r="LH2383" s="22"/>
      <c r="LI2383" s="22"/>
      <c r="LJ2383" s="22"/>
      <c r="LK2383" s="22"/>
      <c r="LL2383" s="22"/>
      <c r="LM2383" s="22"/>
      <c r="LN2383" s="22"/>
      <c r="LO2383" s="22"/>
      <c r="LP2383" s="22"/>
      <c r="LQ2383" s="22"/>
      <c r="LR2383" s="22"/>
      <c r="LS2383" s="22"/>
      <c r="LT2383" s="22"/>
      <c r="LU2383" s="22"/>
      <c r="LV2383" s="22"/>
      <c r="LW2383" s="22"/>
      <c r="LX2383" s="22"/>
      <c r="LY2383" s="22"/>
      <c r="LZ2383" s="22"/>
      <c r="MA2383" s="22"/>
      <c r="MB2383" s="22"/>
      <c r="MC2383" s="22"/>
      <c r="MD2383" s="22"/>
      <c r="ME2383" s="22"/>
      <c r="MF2383" s="22"/>
      <c r="MG2383" s="24"/>
      <c r="MH2383" s="22"/>
      <c r="MI2383" s="22"/>
      <c r="MJ2383" s="22"/>
      <c r="MK2383" s="22"/>
      <c r="ML2383" s="22"/>
      <c r="MM2383" s="22"/>
      <c r="MN2383" s="22"/>
      <c r="MO2383" s="22"/>
      <c r="MP2383" s="22"/>
      <c r="MQ2383" s="22"/>
      <c r="MR2383" s="22"/>
      <c r="MS2383" s="22"/>
      <c r="MT2383" s="22"/>
      <c r="MU2383" s="22"/>
      <c r="MV2383" s="22"/>
      <c r="MW2383" s="22"/>
      <c r="MX2383" s="22"/>
      <c r="MY2383" s="22"/>
      <c r="MZ2383" s="22"/>
      <c r="NA2383" s="22"/>
      <c r="NB2383" s="22"/>
      <c r="NC2383" s="22"/>
      <c r="ND2383" s="22"/>
      <c r="NE2383" s="22"/>
      <c r="NF2383" s="22"/>
      <c r="NG2383" s="22"/>
      <c r="NH2383" s="22"/>
      <c r="NI2383" s="22"/>
      <c r="NJ2383" s="22"/>
      <c r="NK2383" s="22"/>
      <c r="NL2383" s="22"/>
      <c r="NM2383" s="24"/>
      <c r="NN2383" s="22"/>
      <c r="NO2383" s="22"/>
      <c r="NP2383" s="22"/>
      <c r="NQ2383" s="22"/>
      <c r="NR2383" s="22"/>
      <c r="NS2383" s="22"/>
      <c r="NT2383" s="22"/>
      <c r="NU2383" s="22"/>
      <c r="NV2383" s="22"/>
      <c r="NW2383" s="22"/>
      <c r="NX2383" s="22"/>
      <c r="NY2383" s="22"/>
      <c r="NZ2383" s="22"/>
      <c r="OA2383" s="22"/>
      <c r="OB2383" s="22"/>
      <c r="OC2383" s="22"/>
      <c r="OD2383" s="22"/>
      <c r="OE2383" s="22"/>
      <c r="OF2383" s="22"/>
      <c r="OG2383" s="22"/>
      <c r="OH2383" s="22"/>
      <c r="OI2383" s="22"/>
      <c r="OJ2383" s="22"/>
      <c r="OK2383" s="22"/>
      <c r="OL2383" s="22"/>
      <c r="OM2383" s="22"/>
      <c r="ON2383" s="22"/>
      <c r="OO2383" s="22"/>
      <c r="OP2383" s="22"/>
      <c r="OQ2383" s="22"/>
      <c r="OR2383" s="22"/>
    </row>
    <row r="2384" spans="1:408" ht="15" thickBot="1">
      <c r="A2384" s="1"/>
      <c r="B2384" s="12"/>
      <c r="C2384" s="12"/>
      <c r="D2384" s="22"/>
      <c r="E2384" s="54"/>
      <c r="F2384" s="54"/>
      <c r="G2384" s="54"/>
      <c r="H2384" s="55"/>
      <c r="I2384" s="22"/>
      <c r="J2384" s="56"/>
      <c r="K2384" s="81"/>
      <c r="L2384" s="57"/>
      <c r="M2384" s="57"/>
      <c r="N2384" s="55"/>
      <c r="O2384" s="58"/>
      <c r="P2384" s="58"/>
      <c r="Q2384" s="59"/>
      <c r="R2384" s="60"/>
      <c r="S2384" s="60"/>
      <c r="T2384" s="22"/>
      <c r="U2384" s="1"/>
      <c r="V2384" s="23"/>
      <c r="X2384" s="24"/>
      <c r="Y2384" s="24"/>
      <c r="Z2384" s="22"/>
      <c r="AA2384" s="22"/>
      <c r="AB2384" s="22"/>
      <c r="AC2384" s="22"/>
      <c r="AD2384" s="22"/>
      <c r="AE2384" s="22"/>
      <c r="AF2384" s="22"/>
      <c r="AG2384" s="22"/>
      <c r="AH2384" s="22"/>
      <c r="AI2384" s="22"/>
      <c r="AJ2384" s="22"/>
      <c r="AK2384" s="22"/>
      <c r="AL2384" s="22"/>
      <c r="AM2384" s="22"/>
      <c r="AN2384" s="22"/>
      <c r="AO2384" s="22"/>
      <c r="AP2384" s="22"/>
      <c r="AQ2384" s="22"/>
      <c r="AR2384" s="22"/>
      <c r="AS2384" s="22"/>
      <c r="AT2384" s="22"/>
      <c r="AU2384" s="22"/>
      <c r="AV2384" s="22"/>
      <c r="AW2384" s="22"/>
      <c r="AX2384" s="22"/>
      <c r="AY2384" s="22"/>
      <c r="AZ2384" s="22"/>
      <c r="BA2384" s="22"/>
      <c r="BB2384" s="22"/>
      <c r="BC2384" s="22"/>
      <c r="BD2384" s="22"/>
      <c r="BE2384" s="24"/>
      <c r="BF2384" s="22"/>
      <c r="BG2384" s="22"/>
      <c r="BH2384" s="22"/>
      <c r="BI2384" s="22"/>
      <c r="BJ2384" s="22"/>
      <c r="BK2384" s="22"/>
      <c r="BL2384" s="22"/>
      <c r="BM2384" s="22"/>
      <c r="BN2384" s="22"/>
      <c r="BO2384" s="22"/>
      <c r="BP2384" s="22"/>
      <c r="BQ2384" s="22"/>
      <c r="BR2384" s="22"/>
      <c r="BS2384" s="22"/>
      <c r="BT2384" s="22"/>
      <c r="BU2384" s="22"/>
      <c r="BV2384" s="22"/>
      <c r="BW2384" s="22"/>
      <c r="BX2384" s="22"/>
      <c r="BY2384" s="22"/>
      <c r="BZ2384" s="22"/>
      <c r="CA2384" s="22"/>
      <c r="CB2384" s="22"/>
      <c r="CC2384" s="22"/>
      <c r="CD2384" s="22"/>
      <c r="CE2384" s="22"/>
      <c r="CF2384" s="22"/>
      <c r="CG2384" s="22"/>
      <c r="CH2384" s="22"/>
      <c r="CI2384" s="22"/>
      <c r="CJ2384" s="22"/>
      <c r="CK2384" s="24"/>
      <c r="CL2384" s="22"/>
      <c r="CM2384" s="22"/>
      <c r="CN2384" s="22"/>
      <c r="CO2384" s="22"/>
      <c r="CP2384" s="22"/>
      <c r="CQ2384" s="22"/>
      <c r="CR2384" s="22"/>
      <c r="CS2384" s="22"/>
      <c r="CT2384" s="22"/>
      <c r="CU2384" s="22"/>
      <c r="CV2384" s="22"/>
      <c r="CW2384" s="22"/>
      <c r="CX2384" s="22"/>
      <c r="CY2384" s="22"/>
      <c r="CZ2384" s="22"/>
      <c r="DA2384" s="22"/>
      <c r="DB2384" s="22"/>
      <c r="DC2384" s="22"/>
      <c r="DD2384" s="22"/>
      <c r="DE2384" s="22"/>
      <c r="DF2384" s="22"/>
      <c r="DG2384" s="22"/>
      <c r="DH2384" s="22"/>
      <c r="DI2384" s="22"/>
      <c r="DJ2384" s="22"/>
      <c r="DK2384" s="22"/>
      <c r="DL2384" s="22"/>
      <c r="DM2384" s="22"/>
      <c r="DN2384" s="22"/>
      <c r="DO2384" s="22"/>
      <c r="DP2384" s="22"/>
      <c r="DQ2384" s="24"/>
      <c r="DR2384" s="22"/>
      <c r="DS2384" s="22"/>
      <c r="DT2384" s="22"/>
      <c r="DU2384" s="22"/>
      <c r="DV2384" s="22"/>
      <c r="DW2384" s="22"/>
      <c r="DX2384" s="22"/>
      <c r="DY2384" s="22"/>
      <c r="DZ2384" s="22"/>
      <c r="EA2384" s="22"/>
      <c r="EB2384" s="22"/>
      <c r="EC2384" s="22"/>
      <c r="ED2384" s="22"/>
      <c r="EE2384" s="22"/>
      <c r="EF2384" s="22"/>
      <c r="EG2384" s="22"/>
      <c r="EH2384" s="22"/>
      <c r="EI2384" s="22"/>
      <c r="EJ2384" s="22"/>
      <c r="EK2384" s="22"/>
      <c r="EL2384" s="22"/>
      <c r="EM2384" s="22"/>
      <c r="EN2384" s="22"/>
      <c r="EO2384" s="22"/>
      <c r="EP2384" s="22"/>
      <c r="EQ2384" s="22"/>
      <c r="ER2384" s="22"/>
      <c r="ES2384" s="22"/>
      <c r="ET2384" s="22"/>
      <c r="EU2384" s="22"/>
      <c r="EV2384" s="22"/>
      <c r="EW2384" s="24"/>
      <c r="EX2384" s="22"/>
      <c r="EY2384" s="22"/>
      <c r="EZ2384" s="22"/>
      <c r="FA2384" s="22"/>
      <c r="FB2384" s="22"/>
      <c r="FC2384" s="22"/>
      <c r="FD2384" s="22"/>
      <c r="FE2384" s="22"/>
      <c r="FF2384" s="22"/>
      <c r="FG2384" s="22"/>
      <c r="FH2384" s="22"/>
      <c r="FI2384" s="22"/>
      <c r="FJ2384" s="22"/>
      <c r="FK2384" s="22"/>
      <c r="FL2384" s="22"/>
      <c r="FM2384" s="22"/>
      <c r="FN2384" s="22"/>
      <c r="FO2384" s="22"/>
      <c r="FP2384" s="22"/>
      <c r="FQ2384" s="22"/>
      <c r="FR2384" s="22"/>
      <c r="FS2384" s="22"/>
      <c r="FT2384" s="22"/>
      <c r="FU2384" s="22"/>
      <c r="FV2384" s="22"/>
      <c r="FW2384" s="22"/>
      <c r="FX2384" s="22"/>
      <c r="FY2384" s="22"/>
      <c r="FZ2384" s="22"/>
      <c r="GA2384" s="22"/>
      <c r="GB2384" s="22"/>
      <c r="GC2384" s="24"/>
      <c r="GD2384" s="22"/>
      <c r="GE2384" s="22"/>
      <c r="GF2384" s="22"/>
      <c r="GG2384" s="22"/>
      <c r="GH2384" s="22"/>
      <c r="GI2384" s="22"/>
      <c r="GJ2384" s="22"/>
      <c r="GK2384" s="22"/>
      <c r="GL2384" s="22"/>
      <c r="GM2384" s="22"/>
      <c r="GN2384" s="22"/>
      <c r="GO2384" s="22"/>
      <c r="GP2384" s="22"/>
      <c r="GQ2384" s="22"/>
      <c r="GR2384" s="22"/>
      <c r="GS2384" s="22"/>
      <c r="GT2384" s="22"/>
      <c r="GU2384" s="22"/>
      <c r="GV2384" s="22"/>
      <c r="GW2384" s="22"/>
      <c r="GX2384" s="22"/>
      <c r="GY2384" s="22"/>
      <c r="GZ2384" s="22"/>
      <c r="HA2384" s="22"/>
      <c r="HB2384" s="22"/>
      <c r="HC2384" s="22"/>
      <c r="HD2384" s="22"/>
      <c r="HE2384" s="22"/>
      <c r="HF2384" s="22"/>
      <c r="HG2384" s="22"/>
      <c r="HH2384" s="22"/>
      <c r="HI2384" s="24"/>
      <c r="HJ2384" s="22"/>
      <c r="HK2384" s="22"/>
      <c r="HL2384" s="22"/>
      <c r="HM2384" s="22"/>
      <c r="HN2384" s="22"/>
      <c r="HO2384" s="22"/>
      <c r="HP2384" s="22"/>
      <c r="HQ2384" s="22"/>
      <c r="HR2384" s="22"/>
      <c r="HS2384" s="22"/>
      <c r="HT2384" s="22"/>
      <c r="HU2384" s="22"/>
      <c r="HV2384" s="22"/>
      <c r="HW2384" s="22"/>
      <c r="HX2384" s="22"/>
      <c r="HY2384" s="22"/>
      <c r="HZ2384" s="22"/>
      <c r="IA2384" s="22"/>
      <c r="IB2384" s="22"/>
      <c r="IC2384" s="22"/>
      <c r="ID2384" s="22"/>
      <c r="IE2384" s="22"/>
      <c r="IF2384" s="22"/>
      <c r="IG2384" s="22"/>
      <c r="IH2384" s="22"/>
      <c r="II2384" s="22"/>
      <c r="IJ2384" s="22"/>
      <c r="IK2384" s="22"/>
      <c r="IL2384" s="22"/>
      <c r="IM2384" s="22"/>
      <c r="IN2384" s="22"/>
      <c r="IO2384" s="24"/>
      <c r="IP2384" s="22"/>
      <c r="IQ2384" s="22"/>
      <c r="IR2384" s="22"/>
      <c r="IS2384" s="22"/>
      <c r="IT2384" s="22"/>
      <c r="IU2384" s="22"/>
      <c r="IV2384" s="22"/>
      <c r="IW2384" s="22"/>
      <c r="IX2384" s="22"/>
      <c r="IY2384" s="22"/>
      <c r="IZ2384" s="22"/>
      <c r="JA2384" s="22"/>
      <c r="JB2384" s="22"/>
      <c r="JC2384" s="22"/>
      <c r="JD2384" s="22"/>
      <c r="JE2384" s="22"/>
      <c r="JF2384" s="22"/>
      <c r="JG2384" s="22"/>
      <c r="JH2384" s="22"/>
      <c r="JI2384" s="22"/>
      <c r="JJ2384" s="22"/>
      <c r="JK2384" s="22"/>
      <c r="JL2384" s="22"/>
      <c r="JM2384" s="22"/>
      <c r="JN2384" s="22"/>
      <c r="JO2384" s="22"/>
      <c r="JP2384" s="22"/>
      <c r="JQ2384" s="22"/>
      <c r="JR2384" s="22"/>
      <c r="JS2384" s="22"/>
      <c r="JT2384" s="22"/>
      <c r="JU2384" s="24"/>
      <c r="JV2384" s="22"/>
      <c r="JW2384" s="22"/>
      <c r="JX2384" s="22"/>
      <c r="JY2384" s="22"/>
      <c r="JZ2384" s="22"/>
      <c r="KA2384" s="22"/>
      <c r="KB2384" s="22"/>
      <c r="KC2384" s="22"/>
      <c r="KD2384" s="22"/>
      <c r="KE2384" s="22"/>
      <c r="KF2384" s="22"/>
      <c r="KG2384" s="22"/>
      <c r="KH2384" s="22"/>
      <c r="KI2384" s="22"/>
      <c r="KJ2384" s="22"/>
      <c r="KK2384" s="22"/>
      <c r="KL2384" s="22"/>
      <c r="KM2384" s="22"/>
      <c r="KN2384" s="22"/>
      <c r="KO2384" s="22"/>
      <c r="KP2384" s="22"/>
      <c r="KQ2384" s="22"/>
      <c r="KR2384" s="22"/>
      <c r="KS2384" s="22"/>
      <c r="KT2384" s="22"/>
      <c r="KU2384" s="22"/>
      <c r="KV2384" s="22"/>
      <c r="KW2384" s="22"/>
      <c r="KX2384" s="22"/>
      <c r="KY2384" s="22"/>
      <c r="KZ2384" s="22"/>
      <c r="LA2384" s="24"/>
      <c r="LB2384" s="22"/>
      <c r="LC2384" s="22"/>
      <c r="LD2384" s="22"/>
      <c r="LE2384" s="22"/>
      <c r="LF2384" s="22"/>
      <c r="LG2384" s="22"/>
      <c r="LH2384" s="22"/>
      <c r="LI2384" s="22"/>
      <c r="LJ2384" s="22"/>
      <c r="LK2384" s="22"/>
      <c r="LL2384" s="22"/>
      <c r="LM2384" s="22"/>
      <c r="LN2384" s="22"/>
      <c r="LO2384" s="22"/>
      <c r="LP2384" s="22"/>
      <c r="LQ2384" s="22"/>
      <c r="LR2384" s="22"/>
      <c r="LS2384" s="22"/>
      <c r="LT2384" s="22"/>
      <c r="LU2384" s="22"/>
      <c r="LV2384" s="22"/>
      <c r="LW2384" s="22"/>
      <c r="LX2384" s="22"/>
      <c r="LY2384" s="22"/>
      <c r="LZ2384" s="22"/>
      <c r="MA2384" s="22"/>
      <c r="MB2384" s="22"/>
      <c r="MC2384" s="22"/>
      <c r="MD2384" s="22"/>
      <c r="ME2384" s="22"/>
      <c r="MF2384" s="22"/>
      <c r="MG2384" s="24"/>
      <c r="MH2384" s="22"/>
      <c r="MI2384" s="22"/>
      <c r="MJ2384" s="22"/>
      <c r="MK2384" s="22"/>
      <c r="ML2384" s="22"/>
      <c r="MM2384" s="22"/>
      <c r="MN2384" s="22"/>
      <c r="MO2384" s="22"/>
      <c r="MP2384" s="22"/>
      <c r="MQ2384" s="22"/>
      <c r="MR2384" s="22"/>
      <c r="MS2384" s="22"/>
      <c r="MT2384" s="22"/>
      <c r="MU2384" s="22"/>
      <c r="MV2384" s="22"/>
      <c r="MW2384" s="22"/>
      <c r="MX2384" s="22"/>
      <c r="MY2384" s="22"/>
      <c r="MZ2384" s="22"/>
      <c r="NA2384" s="22"/>
      <c r="NB2384" s="22"/>
      <c r="NC2384" s="22"/>
      <c r="ND2384" s="22"/>
      <c r="NE2384" s="22"/>
      <c r="NF2384" s="22"/>
      <c r="NG2384" s="22"/>
      <c r="NH2384" s="22"/>
      <c r="NI2384" s="22"/>
      <c r="NJ2384" s="22"/>
      <c r="NK2384" s="22"/>
      <c r="NL2384" s="22"/>
      <c r="NM2384" s="24"/>
      <c r="NN2384" s="22"/>
      <c r="NO2384" s="22"/>
      <c r="NP2384" s="22"/>
      <c r="NQ2384" s="22"/>
      <c r="NR2384" s="22"/>
      <c r="NS2384" s="22"/>
      <c r="NT2384" s="22"/>
      <c r="NU2384" s="22"/>
      <c r="NV2384" s="22"/>
      <c r="NW2384" s="22"/>
      <c r="NX2384" s="22"/>
      <c r="NY2384" s="22"/>
      <c r="NZ2384" s="22"/>
      <c r="OA2384" s="22"/>
      <c r="OB2384" s="22"/>
      <c r="OC2384" s="22"/>
      <c r="OD2384" s="22"/>
      <c r="OE2384" s="22"/>
      <c r="OF2384" s="22"/>
      <c r="OG2384" s="22"/>
      <c r="OH2384" s="22"/>
      <c r="OI2384" s="22"/>
      <c r="OJ2384" s="22"/>
      <c r="OK2384" s="22"/>
      <c r="OL2384" s="22"/>
      <c r="OM2384" s="22"/>
      <c r="ON2384" s="22"/>
      <c r="OO2384" s="22"/>
      <c r="OP2384" s="22"/>
      <c r="OQ2384" s="22"/>
      <c r="OR2384" s="22"/>
    </row>
    <row r="2385" spans="1:408" ht="15" thickBot="1">
      <c r="A2385" s="1"/>
      <c r="B2385" s="12"/>
      <c r="C2385" s="12"/>
      <c r="D2385" s="22"/>
      <c r="E2385" s="54"/>
      <c r="F2385" s="54"/>
      <c r="G2385" s="54"/>
      <c r="H2385" s="55"/>
      <c r="I2385" s="22"/>
      <c r="J2385" s="56"/>
      <c r="K2385" s="80"/>
      <c r="L2385" s="57"/>
      <c r="M2385" s="57"/>
      <c r="N2385" s="55"/>
      <c r="O2385" s="58"/>
      <c r="P2385" s="58"/>
      <c r="Q2385" s="59"/>
      <c r="R2385" s="60"/>
      <c r="S2385" s="60"/>
      <c r="T2385" s="22"/>
      <c r="U2385" s="1"/>
      <c r="V2385" s="23"/>
      <c r="X2385" s="24"/>
      <c r="Y2385" s="24"/>
      <c r="Z2385" s="22"/>
      <c r="AA2385" s="22"/>
      <c r="AB2385" s="22"/>
      <c r="AC2385" s="22"/>
      <c r="AD2385" s="22"/>
      <c r="AE2385" s="22"/>
      <c r="AF2385" s="22"/>
      <c r="AG2385" s="22"/>
      <c r="AH2385" s="22"/>
      <c r="AI2385" s="22"/>
      <c r="AJ2385" s="22"/>
      <c r="AK2385" s="22"/>
      <c r="AL2385" s="22"/>
      <c r="AM2385" s="22"/>
      <c r="AN2385" s="22"/>
      <c r="AO2385" s="22"/>
      <c r="AP2385" s="22"/>
      <c r="AQ2385" s="22"/>
      <c r="AR2385" s="22"/>
      <c r="AS2385" s="22"/>
      <c r="AT2385" s="22"/>
      <c r="AU2385" s="22"/>
      <c r="AV2385" s="22"/>
      <c r="AW2385" s="22"/>
      <c r="AX2385" s="22"/>
      <c r="AY2385" s="22"/>
      <c r="AZ2385" s="22"/>
      <c r="BA2385" s="22"/>
      <c r="BB2385" s="22"/>
      <c r="BC2385" s="22"/>
      <c r="BD2385" s="22"/>
      <c r="BE2385" s="24"/>
      <c r="BF2385" s="22"/>
      <c r="BG2385" s="22"/>
      <c r="BH2385" s="22"/>
      <c r="BI2385" s="22"/>
      <c r="BJ2385" s="22"/>
      <c r="BK2385" s="22"/>
      <c r="BL2385" s="22"/>
      <c r="BM2385" s="22"/>
      <c r="BN2385" s="22"/>
      <c r="BO2385" s="22"/>
      <c r="BP2385" s="22"/>
      <c r="BQ2385" s="22"/>
      <c r="BR2385" s="22"/>
      <c r="BS2385" s="22"/>
      <c r="BT2385" s="22"/>
      <c r="BU2385" s="22"/>
      <c r="BV2385" s="22"/>
      <c r="BW2385" s="22"/>
      <c r="BX2385" s="22"/>
      <c r="BY2385" s="22"/>
      <c r="BZ2385" s="22"/>
      <c r="CA2385" s="22"/>
      <c r="CB2385" s="22"/>
      <c r="CC2385" s="22"/>
      <c r="CD2385" s="22"/>
      <c r="CE2385" s="22"/>
      <c r="CF2385" s="22"/>
      <c r="CG2385" s="22"/>
      <c r="CH2385" s="22"/>
      <c r="CI2385" s="22"/>
      <c r="CJ2385" s="22"/>
      <c r="CK2385" s="24"/>
      <c r="CL2385" s="22"/>
      <c r="CM2385" s="22"/>
      <c r="CN2385" s="22"/>
      <c r="CO2385" s="22"/>
      <c r="CP2385" s="22"/>
      <c r="CQ2385" s="22"/>
      <c r="CR2385" s="22"/>
      <c r="CS2385" s="22"/>
      <c r="CT2385" s="22"/>
      <c r="CU2385" s="22"/>
      <c r="CV2385" s="22"/>
      <c r="CW2385" s="22"/>
      <c r="CX2385" s="22"/>
      <c r="CY2385" s="22"/>
      <c r="CZ2385" s="22"/>
      <c r="DA2385" s="22"/>
      <c r="DB2385" s="22"/>
      <c r="DC2385" s="22"/>
      <c r="DD2385" s="22"/>
      <c r="DE2385" s="22"/>
      <c r="DF2385" s="22"/>
      <c r="DG2385" s="22"/>
      <c r="DH2385" s="22"/>
      <c r="DI2385" s="22"/>
      <c r="DJ2385" s="22"/>
      <c r="DK2385" s="22"/>
      <c r="DL2385" s="22"/>
      <c r="DM2385" s="22"/>
      <c r="DN2385" s="22"/>
      <c r="DO2385" s="22"/>
      <c r="DP2385" s="22"/>
      <c r="DQ2385" s="24"/>
      <c r="DR2385" s="22"/>
      <c r="DS2385" s="22"/>
      <c r="DT2385" s="22"/>
      <c r="DU2385" s="22"/>
      <c r="DV2385" s="22"/>
      <c r="DW2385" s="22"/>
      <c r="DX2385" s="22"/>
      <c r="DY2385" s="22"/>
      <c r="DZ2385" s="22"/>
      <c r="EA2385" s="22"/>
      <c r="EB2385" s="22"/>
      <c r="EC2385" s="22"/>
      <c r="ED2385" s="22"/>
      <c r="EE2385" s="22"/>
      <c r="EF2385" s="22"/>
      <c r="EG2385" s="22"/>
      <c r="EH2385" s="22"/>
      <c r="EI2385" s="22"/>
      <c r="EJ2385" s="22"/>
      <c r="EK2385" s="22"/>
      <c r="EL2385" s="22"/>
      <c r="EM2385" s="22"/>
      <c r="EN2385" s="22"/>
      <c r="EO2385" s="22"/>
      <c r="EP2385" s="22"/>
      <c r="EQ2385" s="22"/>
      <c r="ER2385" s="22"/>
      <c r="ES2385" s="22"/>
      <c r="ET2385" s="22"/>
      <c r="EU2385" s="22"/>
      <c r="EV2385" s="22"/>
      <c r="EW2385" s="24"/>
      <c r="EX2385" s="22"/>
      <c r="EY2385" s="22"/>
      <c r="EZ2385" s="22"/>
      <c r="FA2385" s="22"/>
      <c r="FB2385" s="22"/>
      <c r="FC2385" s="22"/>
      <c r="FD2385" s="22"/>
      <c r="FE2385" s="22"/>
      <c r="FF2385" s="22"/>
      <c r="FG2385" s="22"/>
      <c r="FH2385" s="22"/>
      <c r="FI2385" s="22"/>
      <c r="FJ2385" s="22"/>
      <c r="FK2385" s="22"/>
      <c r="FL2385" s="22"/>
      <c r="FM2385" s="22"/>
      <c r="FN2385" s="22"/>
      <c r="FO2385" s="22"/>
      <c r="FP2385" s="22"/>
      <c r="FQ2385" s="22"/>
      <c r="FR2385" s="22"/>
      <c r="FS2385" s="22"/>
      <c r="FT2385" s="22"/>
      <c r="FU2385" s="22"/>
      <c r="FV2385" s="22"/>
      <c r="FW2385" s="22"/>
      <c r="FX2385" s="22"/>
      <c r="FY2385" s="22"/>
      <c r="FZ2385" s="22"/>
      <c r="GA2385" s="22"/>
      <c r="GB2385" s="22"/>
      <c r="GC2385" s="24"/>
      <c r="GD2385" s="22"/>
      <c r="GE2385" s="22"/>
      <c r="GF2385" s="22"/>
      <c r="GG2385" s="22"/>
      <c r="GH2385" s="22"/>
      <c r="GI2385" s="22"/>
      <c r="GJ2385" s="22"/>
      <c r="GK2385" s="22"/>
      <c r="GL2385" s="22"/>
      <c r="GM2385" s="22"/>
      <c r="GN2385" s="22"/>
      <c r="GO2385" s="22"/>
      <c r="GP2385" s="22"/>
      <c r="GQ2385" s="22"/>
      <c r="GR2385" s="22"/>
      <c r="GS2385" s="22"/>
      <c r="GT2385" s="22"/>
      <c r="GU2385" s="22"/>
      <c r="GV2385" s="22"/>
      <c r="GW2385" s="22"/>
      <c r="GX2385" s="22"/>
      <c r="GY2385" s="22"/>
      <c r="GZ2385" s="22"/>
      <c r="HA2385" s="22"/>
      <c r="HB2385" s="22"/>
      <c r="HC2385" s="22"/>
      <c r="HD2385" s="22"/>
      <c r="HE2385" s="22"/>
      <c r="HF2385" s="22"/>
      <c r="HG2385" s="22"/>
      <c r="HH2385" s="22"/>
      <c r="HI2385" s="24"/>
      <c r="HJ2385" s="22"/>
      <c r="HK2385" s="22"/>
      <c r="HL2385" s="22"/>
      <c r="HM2385" s="22"/>
      <c r="HN2385" s="22"/>
      <c r="HO2385" s="22"/>
      <c r="HP2385" s="22"/>
      <c r="HQ2385" s="22"/>
      <c r="HR2385" s="22"/>
      <c r="HS2385" s="22"/>
      <c r="HT2385" s="22"/>
      <c r="HU2385" s="22"/>
      <c r="HV2385" s="22"/>
      <c r="HW2385" s="22"/>
      <c r="HX2385" s="22"/>
      <c r="HY2385" s="22"/>
      <c r="HZ2385" s="22"/>
      <c r="IA2385" s="22"/>
      <c r="IB2385" s="22"/>
      <c r="IC2385" s="22"/>
      <c r="ID2385" s="22"/>
      <c r="IE2385" s="22"/>
      <c r="IF2385" s="22"/>
      <c r="IG2385" s="22"/>
      <c r="IH2385" s="22"/>
      <c r="II2385" s="22"/>
      <c r="IJ2385" s="22"/>
      <c r="IK2385" s="22"/>
      <c r="IL2385" s="22"/>
      <c r="IM2385" s="22"/>
      <c r="IN2385" s="22"/>
      <c r="IO2385" s="24"/>
      <c r="IP2385" s="22"/>
      <c r="IQ2385" s="22"/>
      <c r="IR2385" s="22"/>
      <c r="IS2385" s="22"/>
      <c r="IT2385" s="22"/>
      <c r="IU2385" s="22"/>
      <c r="IV2385" s="22"/>
      <c r="IW2385" s="22"/>
      <c r="IX2385" s="22"/>
      <c r="IY2385" s="22"/>
      <c r="IZ2385" s="22"/>
      <c r="JA2385" s="22"/>
      <c r="JB2385" s="22"/>
      <c r="JC2385" s="22"/>
      <c r="JD2385" s="22"/>
      <c r="JE2385" s="22"/>
      <c r="JF2385" s="22"/>
      <c r="JG2385" s="22"/>
      <c r="JH2385" s="22"/>
      <c r="JI2385" s="22"/>
      <c r="JJ2385" s="22"/>
      <c r="JK2385" s="22"/>
      <c r="JL2385" s="22"/>
      <c r="JM2385" s="22"/>
      <c r="JN2385" s="22"/>
      <c r="JO2385" s="22"/>
      <c r="JP2385" s="22"/>
      <c r="JQ2385" s="22"/>
      <c r="JR2385" s="22"/>
      <c r="JS2385" s="22"/>
      <c r="JT2385" s="22"/>
      <c r="JU2385" s="24"/>
      <c r="JV2385" s="22"/>
      <c r="JW2385" s="22"/>
      <c r="JX2385" s="22"/>
      <c r="JY2385" s="22"/>
      <c r="JZ2385" s="22"/>
      <c r="KA2385" s="22"/>
      <c r="KB2385" s="22"/>
      <c r="KC2385" s="22"/>
      <c r="KD2385" s="22"/>
      <c r="KE2385" s="22"/>
      <c r="KF2385" s="22"/>
      <c r="KG2385" s="22"/>
      <c r="KH2385" s="22"/>
      <c r="KI2385" s="22"/>
      <c r="KJ2385" s="22"/>
      <c r="KK2385" s="22"/>
      <c r="KL2385" s="22"/>
      <c r="KM2385" s="22"/>
      <c r="KN2385" s="22"/>
      <c r="KO2385" s="22"/>
      <c r="KP2385" s="22"/>
      <c r="KQ2385" s="22"/>
      <c r="KR2385" s="22"/>
      <c r="KS2385" s="22"/>
      <c r="KT2385" s="22"/>
      <c r="KU2385" s="22"/>
      <c r="KV2385" s="22"/>
      <c r="KW2385" s="22"/>
      <c r="KX2385" s="22"/>
      <c r="KY2385" s="22"/>
      <c r="KZ2385" s="22"/>
      <c r="LA2385" s="24"/>
      <c r="LB2385" s="22"/>
      <c r="LC2385" s="22"/>
      <c r="LD2385" s="22"/>
      <c r="LE2385" s="22"/>
      <c r="LF2385" s="22"/>
      <c r="LG2385" s="22"/>
      <c r="LH2385" s="22"/>
      <c r="LI2385" s="22"/>
      <c r="LJ2385" s="22"/>
      <c r="LK2385" s="22"/>
      <c r="LL2385" s="22"/>
      <c r="LM2385" s="22"/>
      <c r="LN2385" s="22"/>
      <c r="LO2385" s="22"/>
      <c r="LP2385" s="22"/>
      <c r="LQ2385" s="22"/>
      <c r="LR2385" s="22"/>
      <c r="LS2385" s="22"/>
      <c r="LT2385" s="22"/>
      <c r="LU2385" s="22"/>
      <c r="LV2385" s="22"/>
      <c r="LW2385" s="22"/>
      <c r="LX2385" s="22"/>
      <c r="LY2385" s="22"/>
      <c r="LZ2385" s="22"/>
      <c r="MA2385" s="22"/>
      <c r="MB2385" s="22"/>
      <c r="MC2385" s="22"/>
      <c r="MD2385" s="22"/>
      <c r="ME2385" s="22"/>
      <c r="MF2385" s="22"/>
      <c r="MG2385" s="24"/>
      <c r="MH2385" s="22"/>
      <c r="MI2385" s="22"/>
      <c r="MJ2385" s="22"/>
      <c r="MK2385" s="22"/>
      <c r="ML2385" s="22"/>
      <c r="MM2385" s="22"/>
      <c r="MN2385" s="22"/>
      <c r="MO2385" s="22"/>
      <c r="MP2385" s="22"/>
      <c r="MQ2385" s="22"/>
      <c r="MR2385" s="22"/>
      <c r="MS2385" s="22"/>
      <c r="MT2385" s="22"/>
      <c r="MU2385" s="22"/>
      <c r="MV2385" s="22"/>
      <c r="MW2385" s="22"/>
      <c r="MX2385" s="22"/>
      <c r="MY2385" s="22"/>
      <c r="MZ2385" s="22"/>
      <c r="NA2385" s="22"/>
      <c r="NB2385" s="22"/>
      <c r="NC2385" s="22"/>
      <c r="ND2385" s="22"/>
      <c r="NE2385" s="22"/>
      <c r="NF2385" s="22"/>
      <c r="NG2385" s="22"/>
      <c r="NH2385" s="22"/>
      <c r="NI2385" s="22"/>
      <c r="NJ2385" s="22"/>
      <c r="NK2385" s="22"/>
      <c r="NL2385" s="22"/>
      <c r="NM2385" s="24"/>
      <c r="NN2385" s="22"/>
      <c r="NO2385" s="22"/>
      <c r="NP2385" s="22"/>
      <c r="NQ2385" s="22"/>
      <c r="NR2385" s="22"/>
      <c r="NS2385" s="22"/>
      <c r="NT2385" s="22"/>
      <c r="NU2385" s="22"/>
      <c r="NV2385" s="22"/>
      <c r="NW2385" s="22"/>
      <c r="NX2385" s="22"/>
      <c r="NY2385" s="22"/>
      <c r="NZ2385" s="22"/>
      <c r="OA2385" s="22"/>
      <c r="OB2385" s="22"/>
      <c r="OC2385" s="22"/>
      <c r="OD2385" s="22"/>
      <c r="OE2385" s="22"/>
      <c r="OF2385" s="22"/>
      <c r="OG2385" s="22"/>
      <c r="OH2385" s="22"/>
      <c r="OI2385" s="22"/>
      <c r="OJ2385" s="22"/>
      <c r="OK2385" s="22"/>
      <c r="OL2385" s="22"/>
      <c r="OM2385" s="22"/>
      <c r="ON2385" s="22"/>
      <c r="OO2385" s="22"/>
      <c r="OP2385" s="22"/>
      <c r="OQ2385" s="22"/>
      <c r="OR2385" s="22"/>
    </row>
    <row r="2386" spans="1:408" ht="15" thickBot="1">
      <c r="A2386" s="1"/>
      <c r="B2386" s="12"/>
      <c r="C2386" s="12"/>
      <c r="D2386" s="22"/>
      <c r="E2386" s="54"/>
      <c r="F2386" s="54"/>
      <c r="G2386" s="54"/>
      <c r="H2386" s="55"/>
      <c r="I2386" s="22"/>
      <c r="J2386" s="56"/>
      <c r="K2386" s="81"/>
      <c r="L2386" s="57"/>
      <c r="M2386" s="57"/>
      <c r="N2386" s="55"/>
      <c r="O2386" s="58"/>
      <c r="P2386" s="58"/>
      <c r="Q2386" s="59"/>
      <c r="R2386" s="60"/>
      <c r="S2386" s="60"/>
      <c r="T2386" s="22"/>
      <c r="U2386" s="1"/>
      <c r="V2386" s="23"/>
      <c r="X2386" s="24"/>
      <c r="Y2386" s="24"/>
      <c r="Z2386" s="22"/>
      <c r="AA2386" s="22"/>
      <c r="AB2386" s="22"/>
      <c r="AC2386" s="22"/>
      <c r="AD2386" s="22"/>
      <c r="AE2386" s="22"/>
      <c r="AF2386" s="22"/>
      <c r="AG2386" s="22"/>
      <c r="AH2386" s="22"/>
      <c r="AI2386" s="22"/>
      <c r="AJ2386" s="22"/>
      <c r="AK2386" s="22"/>
      <c r="AL2386" s="22"/>
      <c r="AM2386" s="22"/>
      <c r="AN2386" s="22"/>
      <c r="AO2386" s="22"/>
      <c r="AP2386" s="22"/>
      <c r="AQ2386" s="22"/>
      <c r="AR2386" s="22"/>
      <c r="AS2386" s="22"/>
      <c r="AT2386" s="22"/>
      <c r="AU2386" s="22"/>
      <c r="AV2386" s="22"/>
      <c r="AW2386" s="22"/>
      <c r="AX2386" s="22"/>
      <c r="AY2386" s="22"/>
      <c r="AZ2386" s="22"/>
      <c r="BA2386" s="22"/>
      <c r="BB2386" s="22"/>
      <c r="BC2386" s="22"/>
      <c r="BD2386" s="22"/>
      <c r="BE2386" s="24"/>
      <c r="BF2386" s="22"/>
      <c r="BG2386" s="22"/>
      <c r="BH2386" s="22"/>
      <c r="BI2386" s="22"/>
      <c r="BJ2386" s="22"/>
      <c r="BK2386" s="22"/>
      <c r="BL2386" s="22"/>
      <c r="BM2386" s="22"/>
      <c r="BN2386" s="22"/>
      <c r="BO2386" s="22"/>
      <c r="BP2386" s="22"/>
      <c r="BQ2386" s="22"/>
      <c r="BR2386" s="22"/>
      <c r="BS2386" s="22"/>
      <c r="BT2386" s="22"/>
      <c r="BU2386" s="22"/>
      <c r="BV2386" s="22"/>
      <c r="BW2386" s="22"/>
      <c r="BX2386" s="22"/>
      <c r="BY2386" s="22"/>
      <c r="BZ2386" s="22"/>
      <c r="CA2386" s="22"/>
      <c r="CB2386" s="22"/>
      <c r="CC2386" s="22"/>
      <c r="CD2386" s="22"/>
      <c r="CE2386" s="22"/>
      <c r="CF2386" s="22"/>
      <c r="CG2386" s="22"/>
      <c r="CH2386" s="22"/>
      <c r="CI2386" s="22"/>
      <c r="CJ2386" s="22"/>
      <c r="CK2386" s="24"/>
      <c r="CL2386" s="22"/>
      <c r="CM2386" s="22"/>
      <c r="CN2386" s="22"/>
      <c r="CO2386" s="22"/>
      <c r="CP2386" s="22"/>
      <c r="CQ2386" s="22"/>
      <c r="CR2386" s="22"/>
      <c r="CS2386" s="22"/>
      <c r="CT2386" s="22"/>
      <c r="CU2386" s="22"/>
      <c r="CV2386" s="22"/>
      <c r="CW2386" s="22"/>
      <c r="CX2386" s="22"/>
      <c r="CY2386" s="22"/>
      <c r="CZ2386" s="22"/>
      <c r="DA2386" s="22"/>
      <c r="DB2386" s="22"/>
      <c r="DC2386" s="22"/>
      <c r="DD2386" s="22"/>
      <c r="DE2386" s="22"/>
      <c r="DF2386" s="22"/>
      <c r="DG2386" s="22"/>
      <c r="DH2386" s="22"/>
      <c r="DI2386" s="22"/>
      <c r="DJ2386" s="22"/>
      <c r="DK2386" s="22"/>
      <c r="DL2386" s="22"/>
      <c r="DM2386" s="22"/>
      <c r="DN2386" s="22"/>
      <c r="DO2386" s="22"/>
      <c r="DP2386" s="22"/>
      <c r="DQ2386" s="24"/>
      <c r="DR2386" s="22"/>
      <c r="DS2386" s="22"/>
      <c r="DT2386" s="22"/>
      <c r="DU2386" s="22"/>
      <c r="DV2386" s="22"/>
      <c r="DW2386" s="22"/>
      <c r="DX2386" s="22"/>
      <c r="DY2386" s="22"/>
      <c r="DZ2386" s="22"/>
      <c r="EA2386" s="22"/>
      <c r="EB2386" s="22"/>
      <c r="EC2386" s="22"/>
      <c r="ED2386" s="22"/>
      <c r="EE2386" s="22"/>
      <c r="EF2386" s="22"/>
      <c r="EG2386" s="22"/>
      <c r="EH2386" s="22"/>
      <c r="EI2386" s="22"/>
      <c r="EJ2386" s="22"/>
      <c r="EK2386" s="22"/>
      <c r="EL2386" s="22"/>
      <c r="EM2386" s="22"/>
      <c r="EN2386" s="22"/>
      <c r="EO2386" s="22"/>
      <c r="EP2386" s="22"/>
      <c r="EQ2386" s="22"/>
      <c r="ER2386" s="22"/>
      <c r="ES2386" s="22"/>
      <c r="ET2386" s="22"/>
      <c r="EU2386" s="22"/>
      <c r="EV2386" s="22"/>
      <c r="EW2386" s="24"/>
      <c r="EX2386" s="22"/>
      <c r="EY2386" s="22"/>
      <c r="EZ2386" s="22"/>
      <c r="FA2386" s="22"/>
      <c r="FB2386" s="22"/>
      <c r="FC2386" s="22"/>
      <c r="FD2386" s="22"/>
      <c r="FE2386" s="22"/>
      <c r="FF2386" s="22"/>
      <c r="FG2386" s="22"/>
      <c r="FH2386" s="22"/>
      <c r="FI2386" s="22"/>
      <c r="FJ2386" s="22"/>
      <c r="FK2386" s="22"/>
      <c r="FL2386" s="22"/>
      <c r="FM2386" s="22"/>
      <c r="FN2386" s="22"/>
      <c r="FO2386" s="22"/>
      <c r="FP2386" s="22"/>
      <c r="FQ2386" s="22"/>
      <c r="FR2386" s="22"/>
      <c r="FS2386" s="22"/>
      <c r="FT2386" s="22"/>
      <c r="FU2386" s="22"/>
      <c r="FV2386" s="22"/>
      <c r="FW2386" s="22"/>
      <c r="FX2386" s="22"/>
      <c r="FY2386" s="22"/>
      <c r="FZ2386" s="22"/>
      <c r="GA2386" s="22"/>
      <c r="GB2386" s="22"/>
      <c r="GC2386" s="24"/>
      <c r="GD2386" s="22"/>
      <c r="GE2386" s="22"/>
      <c r="GF2386" s="22"/>
      <c r="GG2386" s="22"/>
      <c r="GH2386" s="22"/>
      <c r="GI2386" s="22"/>
      <c r="GJ2386" s="22"/>
      <c r="GK2386" s="22"/>
      <c r="GL2386" s="22"/>
      <c r="GM2386" s="22"/>
      <c r="GN2386" s="22"/>
      <c r="GO2386" s="22"/>
      <c r="GP2386" s="22"/>
      <c r="GQ2386" s="22"/>
      <c r="GR2386" s="22"/>
      <c r="GS2386" s="22"/>
      <c r="GT2386" s="22"/>
      <c r="GU2386" s="22"/>
      <c r="GV2386" s="22"/>
      <c r="GW2386" s="22"/>
      <c r="GX2386" s="22"/>
      <c r="GY2386" s="22"/>
      <c r="GZ2386" s="22"/>
      <c r="HA2386" s="22"/>
      <c r="HB2386" s="22"/>
      <c r="HC2386" s="22"/>
      <c r="HD2386" s="22"/>
      <c r="HE2386" s="22"/>
      <c r="HF2386" s="22"/>
      <c r="HG2386" s="22"/>
      <c r="HH2386" s="22"/>
      <c r="HI2386" s="24"/>
      <c r="HJ2386" s="22"/>
      <c r="HK2386" s="22"/>
      <c r="HL2386" s="22"/>
      <c r="HM2386" s="22"/>
      <c r="HN2386" s="22"/>
      <c r="HO2386" s="22"/>
      <c r="HP2386" s="22"/>
      <c r="HQ2386" s="22"/>
      <c r="HR2386" s="22"/>
      <c r="HS2386" s="22"/>
      <c r="HT2386" s="22"/>
      <c r="HU2386" s="22"/>
      <c r="HV2386" s="22"/>
      <c r="HW2386" s="22"/>
      <c r="HX2386" s="22"/>
      <c r="HY2386" s="22"/>
      <c r="HZ2386" s="22"/>
      <c r="IA2386" s="22"/>
      <c r="IB2386" s="22"/>
      <c r="IC2386" s="22"/>
      <c r="ID2386" s="22"/>
      <c r="IE2386" s="22"/>
      <c r="IF2386" s="22"/>
      <c r="IG2386" s="22"/>
      <c r="IH2386" s="22"/>
      <c r="II2386" s="22"/>
      <c r="IJ2386" s="22"/>
      <c r="IK2386" s="22"/>
      <c r="IL2386" s="22"/>
      <c r="IM2386" s="22"/>
      <c r="IN2386" s="22"/>
      <c r="IO2386" s="24"/>
      <c r="IP2386" s="22"/>
      <c r="IQ2386" s="22"/>
      <c r="IR2386" s="22"/>
      <c r="IS2386" s="22"/>
      <c r="IT2386" s="22"/>
      <c r="IU2386" s="22"/>
      <c r="IV2386" s="22"/>
      <c r="IW2386" s="22"/>
      <c r="IX2386" s="22"/>
      <c r="IY2386" s="22"/>
      <c r="IZ2386" s="22"/>
      <c r="JA2386" s="22"/>
      <c r="JB2386" s="22"/>
      <c r="JC2386" s="22"/>
      <c r="JD2386" s="22"/>
      <c r="JE2386" s="22"/>
      <c r="JF2386" s="22"/>
      <c r="JG2386" s="22"/>
      <c r="JH2386" s="22"/>
      <c r="JI2386" s="22"/>
      <c r="JJ2386" s="22"/>
      <c r="JK2386" s="22"/>
      <c r="JL2386" s="22"/>
      <c r="JM2386" s="22"/>
      <c r="JN2386" s="22"/>
      <c r="JO2386" s="22"/>
      <c r="JP2386" s="22"/>
      <c r="JQ2386" s="22"/>
      <c r="JR2386" s="22"/>
      <c r="JS2386" s="22"/>
      <c r="JT2386" s="22"/>
      <c r="JU2386" s="24"/>
      <c r="JV2386" s="22"/>
      <c r="JW2386" s="22"/>
      <c r="JX2386" s="22"/>
      <c r="JY2386" s="22"/>
      <c r="JZ2386" s="22"/>
      <c r="KA2386" s="22"/>
      <c r="KB2386" s="22"/>
      <c r="KC2386" s="22"/>
      <c r="KD2386" s="22"/>
      <c r="KE2386" s="22"/>
      <c r="KF2386" s="22"/>
      <c r="KG2386" s="22"/>
      <c r="KH2386" s="22"/>
      <c r="KI2386" s="22"/>
      <c r="KJ2386" s="22"/>
      <c r="KK2386" s="22"/>
      <c r="KL2386" s="22"/>
      <c r="KM2386" s="22"/>
      <c r="KN2386" s="22"/>
      <c r="KO2386" s="22"/>
      <c r="KP2386" s="22"/>
      <c r="KQ2386" s="22"/>
      <c r="KR2386" s="22"/>
      <c r="KS2386" s="22"/>
      <c r="KT2386" s="22"/>
      <c r="KU2386" s="22"/>
      <c r="KV2386" s="22"/>
      <c r="KW2386" s="22"/>
      <c r="KX2386" s="22"/>
      <c r="KY2386" s="22"/>
      <c r="KZ2386" s="22"/>
      <c r="LA2386" s="24"/>
      <c r="LB2386" s="22"/>
      <c r="LC2386" s="22"/>
      <c r="LD2386" s="22"/>
      <c r="LE2386" s="22"/>
      <c r="LF2386" s="22"/>
      <c r="LG2386" s="22"/>
      <c r="LH2386" s="22"/>
      <c r="LI2386" s="22"/>
      <c r="LJ2386" s="22"/>
      <c r="LK2386" s="22"/>
      <c r="LL2386" s="22"/>
      <c r="LM2386" s="22"/>
      <c r="LN2386" s="22"/>
      <c r="LO2386" s="22"/>
      <c r="LP2386" s="22"/>
      <c r="LQ2386" s="22"/>
      <c r="LR2386" s="22"/>
      <c r="LS2386" s="22"/>
      <c r="LT2386" s="22"/>
      <c r="LU2386" s="22"/>
      <c r="LV2386" s="22"/>
      <c r="LW2386" s="22"/>
      <c r="LX2386" s="22"/>
      <c r="LY2386" s="22"/>
      <c r="LZ2386" s="22"/>
      <c r="MA2386" s="22"/>
      <c r="MB2386" s="22"/>
      <c r="MC2386" s="22"/>
      <c r="MD2386" s="22"/>
      <c r="ME2386" s="22"/>
      <c r="MF2386" s="22"/>
      <c r="MG2386" s="24"/>
      <c r="MH2386" s="22"/>
      <c r="MI2386" s="22"/>
      <c r="MJ2386" s="22"/>
      <c r="MK2386" s="22"/>
      <c r="ML2386" s="22"/>
      <c r="MM2386" s="22"/>
      <c r="MN2386" s="22"/>
      <c r="MO2386" s="22"/>
      <c r="MP2386" s="22"/>
      <c r="MQ2386" s="22"/>
      <c r="MR2386" s="22"/>
      <c r="MS2386" s="22"/>
      <c r="MT2386" s="22"/>
      <c r="MU2386" s="22"/>
      <c r="MV2386" s="22"/>
      <c r="MW2386" s="22"/>
      <c r="MX2386" s="22"/>
      <c r="MY2386" s="22"/>
      <c r="MZ2386" s="22"/>
      <c r="NA2386" s="22"/>
      <c r="NB2386" s="22"/>
      <c r="NC2386" s="22"/>
      <c r="ND2386" s="22"/>
      <c r="NE2386" s="22"/>
      <c r="NF2386" s="22"/>
      <c r="NG2386" s="22"/>
      <c r="NH2386" s="22"/>
      <c r="NI2386" s="22"/>
      <c r="NJ2386" s="22"/>
      <c r="NK2386" s="22"/>
      <c r="NL2386" s="22"/>
      <c r="NM2386" s="24"/>
      <c r="NN2386" s="22"/>
      <c r="NO2386" s="22"/>
      <c r="NP2386" s="22"/>
      <c r="NQ2386" s="22"/>
      <c r="NR2386" s="22"/>
      <c r="NS2386" s="22"/>
      <c r="NT2386" s="22"/>
      <c r="NU2386" s="22"/>
      <c r="NV2386" s="22"/>
      <c r="NW2386" s="22"/>
      <c r="NX2386" s="22"/>
      <c r="NY2386" s="22"/>
      <c r="NZ2386" s="22"/>
      <c r="OA2386" s="22"/>
      <c r="OB2386" s="22"/>
      <c r="OC2386" s="22"/>
      <c r="OD2386" s="22"/>
      <c r="OE2386" s="22"/>
      <c r="OF2386" s="22"/>
      <c r="OG2386" s="22"/>
      <c r="OH2386" s="22"/>
      <c r="OI2386" s="22"/>
      <c r="OJ2386" s="22"/>
      <c r="OK2386" s="22"/>
      <c r="OL2386" s="22"/>
      <c r="OM2386" s="22"/>
      <c r="ON2386" s="22"/>
      <c r="OO2386" s="22"/>
      <c r="OP2386" s="22"/>
      <c r="OQ2386" s="22"/>
      <c r="OR2386" s="22"/>
    </row>
    <row r="2387" spans="1:408" ht="15" thickBot="1">
      <c r="A2387" s="1"/>
      <c r="B2387" s="12"/>
      <c r="C2387" s="12"/>
      <c r="D2387" s="22"/>
      <c r="E2387" s="54"/>
      <c r="F2387" s="54"/>
      <c r="G2387" s="54"/>
      <c r="H2387" s="55"/>
      <c r="I2387" s="22"/>
      <c r="J2387" s="56"/>
      <c r="K2387" s="80"/>
      <c r="L2387" s="57"/>
      <c r="M2387" s="57"/>
      <c r="N2387" s="55"/>
      <c r="O2387" s="58"/>
      <c r="P2387" s="58"/>
      <c r="Q2387" s="59"/>
      <c r="R2387" s="60"/>
      <c r="S2387" s="60"/>
      <c r="T2387" s="22"/>
      <c r="U2387" s="1"/>
      <c r="V2387" s="23"/>
      <c r="X2387" s="24"/>
      <c r="Y2387" s="24"/>
      <c r="Z2387" s="22"/>
      <c r="AA2387" s="22"/>
      <c r="AB2387" s="22"/>
      <c r="AC2387" s="22"/>
      <c r="AD2387" s="22"/>
      <c r="AE2387" s="22"/>
      <c r="AF2387" s="22"/>
      <c r="AG2387" s="22"/>
      <c r="AH2387" s="22"/>
      <c r="AI2387" s="22"/>
      <c r="AJ2387" s="22"/>
      <c r="AK2387" s="22"/>
      <c r="AL2387" s="22"/>
      <c r="AM2387" s="22"/>
      <c r="AN2387" s="22"/>
      <c r="AO2387" s="22"/>
      <c r="AP2387" s="22"/>
      <c r="AQ2387" s="22"/>
      <c r="AR2387" s="22"/>
      <c r="AS2387" s="22"/>
      <c r="AT2387" s="22"/>
      <c r="AU2387" s="22"/>
      <c r="AV2387" s="22"/>
      <c r="AW2387" s="22"/>
      <c r="AX2387" s="22"/>
      <c r="AY2387" s="22"/>
      <c r="AZ2387" s="22"/>
      <c r="BA2387" s="22"/>
      <c r="BB2387" s="22"/>
      <c r="BC2387" s="22"/>
      <c r="BD2387" s="22"/>
      <c r="BE2387" s="24"/>
      <c r="BF2387" s="22"/>
      <c r="BG2387" s="22"/>
      <c r="BH2387" s="22"/>
      <c r="BI2387" s="22"/>
      <c r="BJ2387" s="22"/>
      <c r="BK2387" s="22"/>
      <c r="BL2387" s="22"/>
      <c r="BM2387" s="22"/>
      <c r="BN2387" s="22"/>
      <c r="BO2387" s="22"/>
      <c r="BP2387" s="22"/>
      <c r="BQ2387" s="22"/>
      <c r="BR2387" s="22"/>
      <c r="BS2387" s="22"/>
      <c r="BT2387" s="22"/>
      <c r="BU2387" s="22"/>
      <c r="BV2387" s="22"/>
      <c r="BW2387" s="22"/>
      <c r="BX2387" s="22"/>
      <c r="BY2387" s="22"/>
      <c r="BZ2387" s="22"/>
      <c r="CA2387" s="22"/>
      <c r="CB2387" s="22"/>
      <c r="CC2387" s="22"/>
      <c r="CD2387" s="22"/>
      <c r="CE2387" s="22"/>
      <c r="CF2387" s="22"/>
      <c r="CG2387" s="22"/>
      <c r="CH2387" s="22"/>
      <c r="CI2387" s="22"/>
      <c r="CJ2387" s="22"/>
      <c r="CK2387" s="24"/>
      <c r="CL2387" s="22"/>
      <c r="CM2387" s="22"/>
      <c r="CN2387" s="22"/>
      <c r="CO2387" s="22"/>
      <c r="CP2387" s="22"/>
      <c r="CQ2387" s="22"/>
      <c r="CR2387" s="22"/>
      <c r="CS2387" s="22"/>
      <c r="CT2387" s="22"/>
      <c r="CU2387" s="22"/>
      <c r="CV2387" s="22"/>
      <c r="CW2387" s="22"/>
      <c r="CX2387" s="22"/>
      <c r="CY2387" s="22"/>
      <c r="CZ2387" s="22"/>
      <c r="DA2387" s="22"/>
      <c r="DB2387" s="22"/>
      <c r="DC2387" s="22"/>
      <c r="DD2387" s="22"/>
      <c r="DE2387" s="22"/>
      <c r="DF2387" s="22"/>
      <c r="DG2387" s="22"/>
      <c r="DH2387" s="22"/>
      <c r="DI2387" s="22"/>
      <c r="DJ2387" s="22"/>
      <c r="DK2387" s="22"/>
      <c r="DL2387" s="22"/>
      <c r="DM2387" s="22"/>
      <c r="DN2387" s="22"/>
      <c r="DO2387" s="22"/>
      <c r="DP2387" s="22"/>
      <c r="DQ2387" s="24"/>
      <c r="DR2387" s="22"/>
      <c r="DS2387" s="22"/>
      <c r="DT2387" s="22"/>
      <c r="DU2387" s="22"/>
      <c r="DV2387" s="22"/>
      <c r="DW2387" s="22"/>
      <c r="DX2387" s="22"/>
      <c r="DY2387" s="22"/>
      <c r="DZ2387" s="22"/>
      <c r="EA2387" s="22"/>
      <c r="EB2387" s="22"/>
      <c r="EC2387" s="22"/>
      <c r="ED2387" s="22"/>
      <c r="EE2387" s="22"/>
      <c r="EF2387" s="22"/>
      <c r="EG2387" s="22"/>
      <c r="EH2387" s="22"/>
      <c r="EI2387" s="22"/>
      <c r="EJ2387" s="22"/>
      <c r="EK2387" s="22"/>
      <c r="EL2387" s="22"/>
      <c r="EM2387" s="22"/>
      <c r="EN2387" s="22"/>
      <c r="EO2387" s="22"/>
      <c r="EP2387" s="22"/>
      <c r="EQ2387" s="22"/>
      <c r="ER2387" s="22"/>
      <c r="ES2387" s="22"/>
      <c r="ET2387" s="22"/>
      <c r="EU2387" s="22"/>
      <c r="EV2387" s="22"/>
      <c r="EW2387" s="24"/>
      <c r="EX2387" s="22"/>
      <c r="EY2387" s="22"/>
      <c r="EZ2387" s="22"/>
      <c r="FA2387" s="22"/>
      <c r="FB2387" s="22"/>
      <c r="FC2387" s="22"/>
      <c r="FD2387" s="22"/>
      <c r="FE2387" s="22"/>
      <c r="FF2387" s="22"/>
      <c r="FG2387" s="22"/>
      <c r="FH2387" s="22"/>
      <c r="FI2387" s="22"/>
      <c r="FJ2387" s="22"/>
      <c r="FK2387" s="22"/>
      <c r="FL2387" s="22"/>
      <c r="FM2387" s="22"/>
      <c r="FN2387" s="22"/>
      <c r="FO2387" s="22"/>
      <c r="FP2387" s="22"/>
      <c r="FQ2387" s="22"/>
      <c r="FR2387" s="22"/>
      <c r="FS2387" s="22"/>
      <c r="FT2387" s="22"/>
      <c r="FU2387" s="22"/>
      <c r="FV2387" s="22"/>
      <c r="FW2387" s="22"/>
      <c r="FX2387" s="22"/>
      <c r="FY2387" s="22"/>
      <c r="FZ2387" s="22"/>
      <c r="GA2387" s="22"/>
      <c r="GB2387" s="22"/>
      <c r="GC2387" s="24"/>
      <c r="GD2387" s="22"/>
      <c r="GE2387" s="22"/>
      <c r="GF2387" s="22"/>
      <c r="GG2387" s="22"/>
      <c r="GH2387" s="22"/>
      <c r="GI2387" s="22"/>
      <c r="GJ2387" s="22"/>
      <c r="GK2387" s="22"/>
      <c r="GL2387" s="22"/>
      <c r="GM2387" s="22"/>
      <c r="GN2387" s="22"/>
      <c r="GO2387" s="22"/>
      <c r="GP2387" s="22"/>
      <c r="GQ2387" s="22"/>
      <c r="GR2387" s="22"/>
      <c r="GS2387" s="22"/>
      <c r="GT2387" s="22"/>
      <c r="GU2387" s="22"/>
      <c r="GV2387" s="22"/>
      <c r="GW2387" s="22"/>
      <c r="GX2387" s="22"/>
      <c r="GY2387" s="22"/>
      <c r="GZ2387" s="22"/>
      <c r="HA2387" s="22"/>
      <c r="HB2387" s="22"/>
      <c r="HC2387" s="22"/>
      <c r="HD2387" s="22"/>
      <c r="HE2387" s="22"/>
      <c r="HF2387" s="22"/>
      <c r="HG2387" s="22"/>
      <c r="HH2387" s="22"/>
      <c r="HI2387" s="24"/>
      <c r="HJ2387" s="22"/>
      <c r="HK2387" s="22"/>
      <c r="HL2387" s="22"/>
      <c r="HM2387" s="22"/>
      <c r="HN2387" s="22"/>
      <c r="HO2387" s="22"/>
      <c r="HP2387" s="22"/>
      <c r="HQ2387" s="22"/>
      <c r="HR2387" s="22"/>
      <c r="HS2387" s="22"/>
      <c r="HT2387" s="22"/>
      <c r="HU2387" s="22"/>
      <c r="HV2387" s="22"/>
      <c r="HW2387" s="22"/>
      <c r="HX2387" s="22"/>
      <c r="HY2387" s="22"/>
      <c r="HZ2387" s="22"/>
      <c r="IA2387" s="22"/>
      <c r="IB2387" s="22"/>
      <c r="IC2387" s="22"/>
      <c r="ID2387" s="22"/>
      <c r="IE2387" s="22"/>
      <c r="IF2387" s="22"/>
      <c r="IG2387" s="22"/>
      <c r="IH2387" s="22"/>
      <c r="II2387" s="22"/>
      <c r="IJ2387" s="22"/>
      <c r="IK2387" s="22"/>
      <c r="IL2387" s="22"/>
      <c r="IM2387" s="22"/>
      <c r="IN2387" s="22"/>
      <c r="IO2387" s="24"/>
      <c r="IP2387" s="22"/>
      <c r="IQ2387" s="22"/>
      <c r="IR2387" s="22"/>
      <c r="IS2387" s="22"/>
      <c r="IT2387" s="22"/>
      <c r="IU2387" s="22"/>
      <c r="IV2387" s="22"/>
      <c r="IW2387" s="22"/>
      <c r="IX2387" s="22"/>
      <c r="IY2387" s="22"/>
      <c r="IZ2387" s="22"/>
      <c r="JA2387" s="22"/>
      <c r="JB2387" s="22"/>
      <c r="JC2387" s="22"/>
      <c r="JD2387" s="22"/>
      <c r="JE2387" s="22"/>
      <c r="JF2387" s="22"/>
      <c r="JG2387" s="22"/>
      <c r="JH2387" s="22"/>
      <c r="JI2387" s="22"/>
      <c r="JJ2387" s="22"/>
      <c r="JK2387" s="22"/>
      <c r="JL2387" s="22"/>
      <c r="JM2387" s="22"/>
      <c r="JN2387" s="22"/>
      <c r="JO2387" s="22"/>
      <c r="JP2387" s="22"/>
      <c r="JQ2387" s="22"/>
      <c r="JR2387" s="22"/>
      <c r="JS2387" s="22"/>
      <c r="JT2387" s="22"/>
      <c r="JU2387" s="24"/>
      <c r="JV2387" s="22"/>
      <c r="JW2387" s="22"/>
      <c r="JX2387" s="22"/>
      <c r="JY2387" s="22"/>
      <c r="JZ2387" s="22"/>
      <c r="KA2387" s="22"/>
      <c r="KB2387" s="22"/>
      <c r="KC2387" s="22"/>
      <c r="KD2387" s="22"/>
      <c r="KE2387" s="22"/>
      <c r="KF2387" s="22"/>
      <c r="KG2387" s="22"/>
      <c r="KH2387" s="22"/>
      <c r="KI2387" s="22"/>
      <c r="KJ2387" s="22"/>
      <c r="KK2387" s="22"/>
      <c r="KL2387" s="22"/>
      <c r="KM2387" s="22"/>
      <c r="KN2387" s="22"/>
      <c r="KO2387" s="22"/>
      <c r="KP2387" s="22"/>
      <c r="KQ2387" s="22"/>
      <c r="KR2387" s="22"/>
      <c r="KS2387" s="22"/>
      <c r="KT2387" s="22"/>
      <c r="KU2387" s="22"/>
      <c r="KV2387" s="22"/>
      <c r="KW2387" s="22"/>
      <c r="KX2387" s="22"/>
      <c r="KY2387" s="22"/>
      <c r="KZ2387" s="22"/>
      <c r="LA2387" s="24"/>
      <c r="LB2387" s="22"/>
      <c r="LC2387" s="22"/>
      <c r="LD2387" s="22"/>
      <c r="LE2387" s="22"/>
      <c r="LF2387" s="22"/>
      <c r="LG2387" s="22"/>
      <c r="LH2387" s="22"/>
      <c r="LI2387" s="22"/>
      <c r="LJ2387" s="22"/>
      <c r="LK2387" s="22"/>
      <c r="LL2387" s="22"/>
      <c r="LM2387" s="22"/>
      <c r="LN2387" s="22"/>
      <c r="LO2387" s="22"/>
      <c r="LP2387" s="22"/>
      <c r="LQ2387" s="22"/>
      <c r="LR2387" s="22"/>
      <c r="LS2387" s="22"/>
      <c r="LT2387" s="22"/>
      <c r="LU2387" s="22"/>
      <c r="LV2387" s="22"/>
      <c r="LW2387" s="22"/>
      <c r="LX2387" s="22"/>
      <c r="LY2387" s="22"/>
      <c r="LZ2387" s="22"/>
      <c r="MA2387" s="22"/>
      <c r="MB2387" s="22"/>
      <c r="MC2387" s="22"/>
      <c r="MD2387" s="22"/>
      <c r="ME2387" s="22"/>
      <c r="MF2387" s="22"/>
      <c r="MG2387" s="24"/>
      <c r="MH2387" s="22"/>
      <c r="MI2387" s="22"/>
      <c r="MJ2387" s="22"/>
      <c r="MK2387" s="22"/>
      <c r="ML2387" s="22"/>
      <c r="MM2387" s="22"/>
      <c r="MN2387" s="22"/>
      <c r="MO2387" s="22"/>
      <c r="MP2387" s="22"/>
      <c r="MQ2387" s="22"/>
      <c r="MR2387" s="22"/>
      <c r="MS2387" s="22"/>
      <c r="MT2387" s="22"/>
      <c r="MU2387" s="22"/>
      <c r="MV2387" s="22"/>
      <c r="MW2387" s="22"/>
      <c r="MX2387" s="22"/>
      <c r="MY2387" s="22"/>
      <c r="MZ2387" s="22"/>
      <c r="NA2387" s="22"/>
      <c r="NB2387" s="22"/>
      <c r="NC2387" s="22"/>
      <c r="ND2387" s="22"/>
      <c r="NE2387" s="22"/>
      <c r="NF2387" s="22"/>
      <c r="NG2387" s="22"/>
      <c r="NH2387" s="22"/>
      <c r="NI2387" s="22"/>
      <c r="NJ2387" s="22"/>
      <c r="NK2387" s="22"/>
      <c r="NL2387" s="22"/>
      <c r="NM2387" s="24"/>
      <c r="NN2387" s="22"/>
      <c r="NO2387" s="22"/>
      <c r="NP2387" s="22"/>
      <c r="NQ2387" s="22"/>
      <c r="NR2387" s="22"/>
      <c r="NS2387" s="22"/>
      <c r="NT2387" s="22"/>
      <c r="NU2387" s="22"/>
      <c r="NV2387" s="22"/>
      <c r="NW2387" s="22"/>
      <c r="NX2387" s="22"/>
      <c r="NY2387" s="22"/>
      <c r="NZ2387" s="22"/>
      <c r="OA2387" s="22"/>
      <c r="OB2387" s="22"/>
      <c r="OC2387" s="22"/>
      <c r="OD2387" s="22"/>
      <c r="OE2387" s="22"/>
      <c r="OF2387" s="22"/>
      <c r="OG2387" s="22"/>
      <c r="OH2387" s="22"/>
      <c r="OI2387" s="22"/>
      <c r="OJ2387" s="22"/>
      <c r="OK2387" s="22"/>
      <c r="OL2387" s="22"/>
      <c r="OM2387" s="22"/>
      <c r="ON2387" s="22"/>
      <c r="OO2387" s="22"/>
      <c r="OP2387" s="22"/>
      <c r="OQ2387" s="22"/>
      <c r="OR2387" s="22"/>
    </row>
    <row r="2388" spans="1:408" ht="15" thickBot="1">
      <c r="A2388" s="1"/>
      <c r="B2388" s="12"/>
      <c r="C2388" s="12"/>
      <c r="D2388" s="22"/>
      <c r="E2388" s="54"/>
      <c r="F2388" s="54"/>
      <c r="G2388" s="54"/>
      <c r="H2388" s="55"/>
      <c r="I2388" s="22"/>
      <c r="J2388" s="56"/>
      <c r="K2388" s="81"/>
      <c r="L2388" s="57"/>
      <c r="M2388" s="57"/>
      <c r="N2388" s="55"/>
      <c r="O2388" s="58"/>
      <c r="P2388" s="58"/>
      <c r="Q2388" s="59"/>
      <c r="R2388" s="60"/>
      <c r="S2388" s="60"/>
      <c r="T2388" s="22"/>
      <c r="U2388" s="1"/>
      <c r="V2388" s="23"/>
      <c r="X2388" s="24"/>
      <c r="Y2388" s="24"/>
      <c r="Z2388" s="22"/>
      <c r="AA2388" s="22"/>
      <c r="AB2388" s="22"/>
      <c r="AC2388" s="22"/>
      <c r="AD2388" s="22"/>
      <c r="AE2388" s="22"/>
      <c r="AF2388" s="22"/>
      <c r="AG2388" s="22"/>
      <c r="AH2388" s="22"/>
      <c r="AI2388" s="22"/>
      <c r="AJ2388" s="22"/>
      <c r="AK2388" s="22"/>
      <c r="AL2388" s="22"/>
      <c r="AM2388" s="22"/>
      <c r="AN2388" s="22"/>
      <c r="AO2388" s="22"/>
      <c r="AP2388" s="22"/>
      <c r="AQ2388" s="22"/>
      <c r="AR2388" s="22"/>
      <c r="AS2388" s="22"/>
      <c r="AT2388" s="22"/>
      <c r="AU2388" s="22"/>
      <c r="AV2388" s="22"/>
      <c r="AW2388" s="22"/>
      <c r="AX2388" s="22"/>
      <c r="AY2388" s="22"/>
      <c r="AZ2388" s="22"/>
      <c r="BA2388" s="22"/>
      <c r="BB2388" s="22"/>
      <c r="BC2388" s="22"/>
      <c r="BD2388" s="22"/>
      <c r="BE2388" s="24"/>
      <c r="BF2388" s="22"/>
      <c r="BG2388" s="22"/>
      <c r="BH2388" s="22"/>
      <c r="BI2388" s="22"/>
      <c r="BJ2388" s="22"/>
      <c r="BK2388" s="22"/>
      <c r="BL2388" s="22"/>
      <c r="BM2388" s="22"/>
      <c r="BN2388" s="22"/>
      <c r="BO2388" s="22"/>
      <c r="BP2388" s="22"/>
      <c r="BQ2388" s="22"/>
      <c r="BR2388" s="22"/>
      <c r="BS2388" s="22"/>
      <c r="BT2388" s="22"/>
      <c r="BU2388" s="22"/>
      <c r="BV2388" s="22"/>
      <c r="BW2388" s="22"/>
      <c r="BX2388" s="22"/>
      <c r="BY2388" s="22"/>
      <c r="BZ2388" s="22"/>
      <c r="CA2388" s="22"/>
      <c r="CB2388" s="22"/>
      <c r="CC2388" s="22"/>
      <c r="CD2388" s="22"/>
      <c r="CE2388" s="22"/>
      <c r="CF2388" s="22"/>
      <c r="CG2388" s="22"/>
      <c r="CH2388" s="22"/>
      <c r="CI2388" s="22"/>
      <c r="CJ2388" s="22"/>
      <c r="CK2388" s="24"/>
      <c r="CL2388" s="22"/>
      <c r="CM2388" s="22"/>
      <c r="CN2388" s="22"/>
      <c r="CO2388" s="22"/>
      <c r="CP2388" s="22"/>
      <c r="CQ2388" s="22"/>
      <c r="CR2388" s="22"/>
      <c r="CS2388" s="22"/>
      <c r="CT2388" s="22"/>
      <c r="CU2388" s="22"/>
      <c r="CV2388" s="22"/>
      <c r="CW2388" s="22"/>
      <c r="CX2388" s="22"/>
      <c r="CY2388" s="22"/>
      <c r="CZ2388" s="22"/>
      <c r="DA2388" s="22"/>
      <c r="DB2388" s="22"/>
      <c r="DC2388" s="22"/>
      <c r="DD2388" s="22"/>
      <c r="DE2388" s="22"/>
      <c r="DF2388" s="22"/>
      <c r="DG2388" s="22"/>
      <c r="DH2388" s="22"/>
      <c r="DI2388" s="22"/>
      <c r="DJ2388" s="22"/>
      <c r="DK2388" s="22"/>
      <c r="DL2388" s="22"/>
      <c r="DM2388" s="22"/>
      <c r="DN2388" s="22"/>
      <c r="DO2388" s="22"/>
      <c r="DP2388" s="22"/>
      <c r="DQ2388" s="24"/>
      <c r="DR2388" s="22"/>
      <c r="DS2388" s="22"/>
      <c r="DT2388" s="22"/>
      <c r="DU2388" s="22"/>
      <c r="DV2388" s="22"/>
      <c r="DW2388" s="22"/>
      <c r="DX2388" s="22"/>
      <c r="DY2388" s="22"/>
      <c r="DZ2388" s="22"/>
      <c r="EA2388" s="22"/>
      <c r="EB2388" s="22"/>
      <c r="EC2388" s="22"/>
      <c r="ED2388" s="22"/>
      <c r="EE2388" s="22"/>
      <c r="EF2388" s="22"/>
      <c r="EG2388" s="22"/>
      <c r="EH2388" s="22"/>
      <c r="EI2388" s="22"/>
      <c r="EJ2388" s="22"/>
      <c r="EK2388" s="22"/>
      <c r="EL2388" s="22"/>
      <c r="EM2388" s="22"/>
      <c r="EN2388" s="22"/>
      <c r="EO2388" s="22"/>
      <c r="EP2388" s="22"/>
      <c r="EQ2388" s="22"/>
      <c r="ER2388" s="22"/>
      <c r="ES2388" s="22"/>
      <c r="ET2388" s="22"/>
      <c r="EU2388" s="22"/>
      <c r="EV2388" s="22"/>
      <c r="EW2388" s="24"/>
      <c r="EX2388" s="22"/>
      <c r="EY2388" s="22"/>
      <c r="EZ2388" s="22"/>
      <c r="FA2388" s="22"/>
      <c r="FB2388" s="22"/>
      <c r="FC2388" s="22"/>
      <c r="FD2388" s="22"/>
      <c r="FE2388" s="22"/>
      <c r="FF2388" s="22"/>
      <c r="FG2388" s="22"/>
      <c r="FH2388" s="22"/>
      <c r="FI2388" s="22"/>
      <c r="FJ2388" s="22"/>
      <c r="FK2388" s="22"/>
      <c r="FL2388" s="22"/>
      <c r="FM2388" s="22"/>
      <c r="FN2388" s="22"/>
      <c r="FO2388" s="22"/>
      <c r="FP2388" s="22"/>
      <c r="FQ2388" s="22"/>
      <c r="FR2388" s="22"/>
      <c r="FS2388" s="22"/>
      <c r="FT2388" s="22"/>
      <c r="FU2388" s="22"/>
      <c r="FV2388" s="22"/>
      <c r="FW2388" s="22"/>
      <c r="FX2388" s="22"/>
      <c r="FY2388" s="22"/>
      <c r="FZ2388" s="22"/>
      <c r="GA2388" s="22"/>
      <c r="GB2388" s="22"/>
      <c r="GC2388" s="24"/>
      <c r="GD2388" s="22"/>
      <c r="GE2388" s="22"/>
      <c r="GF2388" s="22"/>
      <c r="GG2388" s="22"/>
      <c r="GH2388" s="22"/>
      <c r="GI2388" s="22"/>
      <c r="GJ2388" s="22"/>
      <c r="GK2388" s="22"/>
      <c r="GL2388" s="22"/>
      <c r="GM2388" s="22"/>
      <c r="GN2388" s="22"/>
      <c r="GO2388" s="22"/>
      <c r="GP2388" s="22"/>
      <c r="GQ2388" s="22"/>
      <c r="GR2388" s="22"/>
      <c r="GS2388" s="22"/>
      <c r="GT2388" s="22"/>
      <c r="GU2388" s="22"/>
      <c r="GV2388" s="22"/>
      <c r="GW2388" s="22"/>
      <c r="GX2388" s="22"/>
      <c r="GY2388" s="22"/>
      <c r="GZ2388" s="22"/>
      <c r="HA2388" s="22"/>
      <c r="HB2388" s="22"/>
      <c r="HC2388" s="22"/>
      <c r="HD2388" s="22"/>
      <c r="HE2388" s="22"/>
      <c r="HF2388" s="22"/>
      <c r="HG2388" s="22"/>
      <c r="HH2388" s="22"/>
      <c r="HI2388" s="24"/>
      <c r="HJ2388" s="22"/>
      <c r="HK2388" s="22"/>
      <c r="HL2388" s="22"/>
      <c r="HM2388" s="22"/>
      <c r="HN2388" s="22"/>
      <c r="HO2388" s="22"/>
      <c r="HP2388" s="22"/>
      <c r="HQ2388" s="22"/>
      <c r="HR2388" s="22"/>
      <c r="HS2388" s="22"/>
      <c r="HT2388" s="22"/>
      <c r="HU2388" s="22"/>
      <c r="HV2388" s="22"/>
      <c r="HW2388" s="22"/>
      <c r="HX2388" s="22"/>
      <c r="HY2388" s="22"/>
      <c r="HZ2388" s="22"/>
      <c r="IA2388" s="22"/>
      <c r="IB2388" s="22"/>
      <c r="IC2388" s="22"/>
      <c r="ID2388" s="22"/>
      <c r="IE2388" s="22"/>
      <c r="IF2388" s="22"/>
      <c r="IG2388" s="22"/>
      <c r="IH2388" s="22"/>
      <c r="II2388" s="22"/>
      <c r="IJ2388" s="22"/>
      <c r="IK2388" s="22"/>
      <c r="IL2388" s="22"/>
      <c r="IM2388" s="22"/>
      <c r="IN2388" s="22"/>
      <c r="IO2388" s="24"/>
      <c r="IP2388" s="22"/>
      <c r="IQ2388" s="22"/>
      <c r="IR2388" s="22"/>
      <c r="IS2388" s="22"/>
      <c r="IT2388" s="22"/>
      <c r="IU2388" s="22"/>
      <c r="IV2388" s="22"/>
      <c r="IW2388" s="22"/>
      <c r="IX2388" s="22"/>
      <c r="IY2388" s="22"/>
      <c r="IZ2388" s="22"/>
      <c r="JA2388" s="22"/>
      <c r="JB2388" s="22"/>
      <c r="JC2388" s="22"/>
      <c r="JD2388" s="22"/>
      <c r="JE2388" s="22"/>
      <c r="JF2388" s="22"/>
      <c r="JG2388" s="22"/>
      <c r="JH2388" s="22"/>
      <c r="JI2388" s="22"/>
      <c r="JJ2388" s="22"/>
      <c r="JK2388" s="22"/>
      <c r="JL2388" s="22"/>
      <c r="JM2388" s="22"/>
      <c r="JN2388" s="22"/>
      <c r="JO2388" s="22"/>
      <c r="JP2388" s="22"/>
      <c r="JQ2388" s="22"/>
      <c r="JR2388" s="22"/>
      <c r="JS2388" s="22"/>
      <c r="JT2388" s="22"/>
      <c r="JU2388" s="24"/>
      <c r="JV2388" s="22"/>
      <c r="JW2388" s="22"/>
      <c r="JX2388" s="22"/>
      <c r="JY2388" s="22"/>
      <c r="JZ2388" s="22"/>
      <c r="KA2388" s="22"/>
      <c r="KB2388" s="22"/>
      <c r="KC2388" s="22"/>
      <c r="KD2388" s="22"/>
      <c r="KE2388" s="22"/>
      <c r="KF2388" s="22"/>
      <c r="KG2388" s="22"/>
      <c r="KH2388" s="22"/>
      <c r="KI2388" s="22"/>
      <c r="KJ2388" s="22"/>
      <c r="KK2388" s="22"/>
      <c r="KL2388" s="22"/>
      <c r="KM2388" s="22"/>
      <c r="KN2388" s="22"/>
      <c r="KO2388" s="22"/>
      <c r="KP2388" s="22"/>
      <c r="KQ2388" s="22"/>
      <c r="KR2388" s="22"/>
      <c r="KS2388" s="22"/>
      <c r="KT2388" s="22"/>
      <c r="KU2388" s="22"/>
      <c r="KV2388" s="22"/>
      <c r="KW2388" s="22"/>
      <c r="KX2388" s="22"/>
      <c r="KY2388" s="22"/>
      <c r="KZ2388" s="22"/>
      <c r="LA2388" s="24"/>
      <c r="LB2388" s="22"/>
      <c r="LC2388" s="22"/>
      <c r="LD2388" s="22"/>
      <c r="LE2388" s="22"/>
      <c r="LF2388" s="22"/>
      <c r="LG2388" s="22"/>
      <c r="LH2388" s="22"/>
      <c r="LI2388" s="22"/>
      <c r="LJ2388" s="22"/>
      <c r="LK2388" s="22"/>
      <c r="LL2388" s="22"/>
      <c r="LM2388" s="22"/>
      <c r="LN2388" s="22"/>
      <c r="LO2388" s="22"/>
      <c r="LP2388" s="22"/>
      <c r="LQ2388" s="22"/>
      <c r="LR2388" s="22"/>
      <c r="LS2388" s="22"/>
      <c r="LT2388" s="22"/>
      <c r="LU2388" s="22"/>
      <c r="LV2388" s="22"/>
      <c r="LW2388" s="22"/>
      <c r="LX2388" s="22"/>
      <c r="LY2388" s="22"/>
      <c r="LZ2388" s="22"/>
      <c r="MA2388" s="22"/>
      <c r="MB2388" s="22"/>
      <c r="MC2388" s="22"/>
      <c r="MD2388" s="22"/>
      <c r="ME2388" s="22"/>
      <c r="MF2388" s="22"/>
      <c r="MG2388" s="24"/>
      <c r="MH2388" s="22"/>
      <c r="MI2388" s="22"/>
      <c r="MJ2388" s="22"/>
      <c r="MK2388" s="22"/>
      <c r="ML2388" s="22"/>
      <c r="MM2388" s="22"/>
      <c r="MN2388" s="22"/>
      <c r="MO2388" s="22"/>
      <c r="MP2388" s="22"/>
      <c r="MQ2388" s="22"/>
      <c r="MR2388" s="22"/>
      <c r="MS2388" s="22"/>
      <c r="MT2388" s="22"/>
      <c r="MU2388" s="22"/>
      <c r="MV2388" s="22"/>
      <c r="MW2388" s="22"/>
      <c r="MX2388" s="22"/>
      <c r="MY2388" s="22"/>
      <c r="MZ2388" s="22"/>
      <c r="NA2388" s="22"/>
      <c r="NB2388" s="22"/>
      <c r="NC2388" s="22"/>
      <c r="ND2388" s="22"/>
      <c r="NE2388" s="22"/>
      <c r="NF2388" s="22"/>
      <c r="NG2388" s="22"/>
      <c r="NH2388" s="22"/>
      <c r="NI2388" s="22"/>
      <c r="NJ2388" s="22"/>
      <c r="NK2388" s="22"/>
      <c r="NL2388" s="22"/>
      <c r="NM2388" s="24"/>
      <c r="NN2388" s="22"/>
      <c r="NO2388" s="22"/>
      <c r="NP2388" s="22"/>
      <c r="NQ2388" s="22"/>
      <c r="NR2388" s="22"/>
      <c r="NS2388" s="22"/>
      <c r="NT2388" s="22"/>
      <c r="NU2388" s="22"/>
      <c r="NV2388" s="22"/>
      <c r="NW2388" s="22"/>
      <c r="NX2388" s="22"/>
      <c r="NY2388" s="22"/>
      <c r="NZ2388" s="22"/>
      <c r="OA2388" s="22"/>
      <c r="OB2388" s="22"/>
      <c r="OC2388" s="22"/>
      <c r="OD2388" s="22"/>
      <c r="OE2388" s="22"/>
      <c r="OF2388" s="22"/>
      <c r="OG2388" s="22"/>
      <c r="OH2388" s="22"/>
      <c r="OI2388" s="22"/>
      <c r="OJ2388" s="22"/>
      <c r="OK2388" s="22"/>
      <c r="OL2388" s="22"/>
      <c r="OM2388" s="22"/>
      <c r="ON2388" s="22"/>
      <c r="OO2388" s="22"/>
      <c r="OP2388" s="22"/>
      <c r="OQ2388" s="22"/>
      <c r="OR2388" s="22"/>
    </row>
    <row r="2389" spans="1:408" ht="15" thickBot="1">
      <c r="A2389" s="1"/>
      <c r="B2389" s="12"/>
      <c r="C2389" s="12"/>
      <c r="D2389" s="22"/>
      <c r="E2389" s="54"/>
      <c r="F2389" s="54"/>
      <c r="G2389" s="54"/>
      <c r="H2389" s="55"/>
      <c r="I2389" s="22"/>
      <c r="J2389" s="56"/>
      <c r="K2389" s="80"/>
      <c r="L2389" s="57"/>
      <c r="M2389" s="57"/>
      <c r="N2389" s="55"/>
      <c r="O2389" s="58"/>
      <c r="P2389" s="58"/>
      <c r="Q2389" s="59"/>
      <c r="R2389" s="60"/>
      <c r="S2389" s="60"/>
      <c r="T2389" s="22"/>
      <c r="U2389" s="1"/>
      <c r="V2389" s="23"/>
      <c r="X2389" s="24"/>
      <c r="Y2389" s="24"/>
      <c r="Z2389" s="22"/>
      <c r="AA2389" s="22"/>
      <c r="AB2389" s="22"/>
      <c r="AC2389" s="22"/>
      <c r="AD2389" s="22"/>
      <c r="AE2389" s="22"/>
      <c r="AF2389" s="22"/>
      <c r="AG2389" s="22"/>
      <c r="AH2389" s="22"/>
      <c r="AI2389" s="22"/>
      <c r="AJ2389" s="22"/>
      <c r="AK2389" s="22"/>
      <c r="AL2389" s="22"/>
      <c r="AM2389" s="22"/>
      <c r="AN2389" s="22"/>
      <c r="AO2389" s="22"/>
      <c r="AP2389" s="22"/>
      <c r="AQ2389" s="22"/>
      <c r="AR2389" s="22"/>
      <c r="AS2389" s="22"/>
      <c r="AT2389" s="22"/>
      <c r="AU2389" s="22"/>
      <c r="AV2389" s="22"/>
      <c r="AW2389" s="22"/>
      <c r="AX2389" s="22"/>
      <c r="AY2389" s="22"/>
      <c r="AZ2389" s="22"/>
      <c r="BA2389" s="22"/>
      <c r="BB2389" s="22"/>
      <c r="BC2389" s="22"/>
      <c r="BD2389" s="22"/>
      <c r="BE2389" s="24"/>
      <c r="BF2389" s="22"/>
      <c r="BG2389" s="22"/>
      <c r="BH2389" s="22"/>
      <c r="BI2389" s="22"/>
      <c r="BJ2389" s="22"/>
      <c r="BK2389" s="22"/>
      <c r="BL2389" s="22"/>
      <c r="BM2389" s="22"/>
      <c r="BN2389" s="22"/>
      <c r="BO2389" s="22"/>
      <c r="BP2389" s="22"/>
      <c r="BQ2389" s="22"/>
      <c r="BR2389" s="22"/>
      <c r="BS2389" s="22"/>
      <c r="BT2389" s="22"/>
      <c r="BU2389" s="22"/>
      <c r="BV2389" s="22"/>
      <c r="BW2389" s="22"/>
      <c r="BX2389" s="22"/>
      <c r="BY2389" s="22"/>
      <c r="BZ2389" s="22"/>
      <c r="CA2389" s="22"/>
      <c r="CB2389" s="22"/>
      <c r="CC2389" s="22"/>
      <c r="CD2389" s="22"/>
      <c r="CE2389" s="22"/>
      <c r="CF2389" s="22"/>
      <c r="CG2389" s="22"/>
      <c r="CH2389" s="22"/>
      <c r="CI2389" s="22"/>
      <c r="CJ2389" s="22"/>
      <c r="CK2389" s="24"/>
      <c r="CL2389" s="22"/>
      <c r="CM2389" s="22"/>
      <c r="CN2389" s="22"/>
      <c r="CO2389" s="22"/>
      <c r="CP2389" s="22"/>
      <c r="CQ2389" s="22"/>
      <c r="CR2389" s="22"/>
      <c r="CS2389" s="22"/>
      <c r="CT2389" s="22"/>
      <c r="CU2389" s="22"/>
      <c r="CV2389" s="22"/>
      <c r="CW2389" s="22"/>
      <c r="CX2389" s="22"/>
      <c r="CY2389" s="22"/>
      <c r="CZ2389" s="22"/>
      <c r="DA2389" s="22"/>
      <c r="DB2389" s="22"/>
      <c r="DC2389" s="22"/>
      <c r="DD2389" s="22"/>
      <c r="DE2389" s="22"/>
      <c r="DF2389" s="22"/>
      <c r="DG2389" s="22"/>
      <c r="DH2389" s="22"/>
      <c r="DI2389" s="22"/>
      <c r="DJ2389" s="22"/>
      <c r="DK2389" s="22"/>
      <c r="DL2389" s="22"/>
      <c r="DM2389" s="22"/>
      <c r="DN2389" s="22"/>
      <c r="DO2389" s="22"/>
      <c r="DP2389" s="22"/>
      <c r="DQ2389" s="24"/>
      <c r="DR2389" s="22"/>
      <c r="DS2389" s="22"/>
      <c r="DT2389" s="22"/>
      <c r="DU2389" s="22"/>
      <c r="DV2389" s="22"/>
      <c r="DW2389" s="22"/>
      <c r="DX2389" s="22"/>
      <c r="DY2389" s="22"/>
      <c r="DZ2389" s="22"/>
      <c r="EA2389" s="22"/>
      <c r="EB2389" s="22"/>
      <c r="EC2389" s="22"/>
      <c r="ED2389" s="22"/>
      <c r="EE2389" s="22"/>
      <c r="EF2389" s="22"/>
      <c r="EG2389" s="22"/>
      <c r="EH2389" s="22"/>
      <c r="EI2389" s="22"/>
      <c r="EJ2389" s="22"/>
      <c r="EK2389" s="22"/>
      <c r="EL2389" s="22"/>
      <c r="EM2389" s="22"/>
      <c r="EN2389" s="22"/>
      <c r="EO2389" s="22"/>
      <c r="EP2389" s="22"/>
      <c r="EQ2389" s="22"/>
      <c r="ER2389" s="22"/>
      <c r="ES2389" s="22"/>
      <c r="ET2389" s="22"/>
      <c r="EU2389" s="22"/>
      <c r="EV2389" s="22"/>
      <c r="EW2389" s="24"/>
      <c r="EX2389" s="22"/>
      <c r="EY2389" s="22"/>
      <c r="EZ2389" s="22"/>
      <c r="FA2389" s="22"/>
      <c r="FB2389" s="22"/>
      <c r="FC2389" s="22"/>
      <c r="FD2389" s="22"/>
      <c r="FE2389" s="22"/>
      <c r="FF2389" s="22"/>
      <c r="FG2389" s="22"/>
      <c r="FH2389" s="22"/>
      <c r="FI2389" s="22"/>
      <c r="FJ2389" s="22"/>
      <c r="FK2389" s="22"/>
      <c r="FL2389" s="22"/>
      <c r="FM2389" s="22"/>
      <c r="FN2389" s="22"/>
      <c r="FO2389" s="22"/>
      <c r="FP2389" s="22"/>
      <c r="FQ2389" s="22"/>
      <c r="FR2389" s="22"/>
      <c r="FS2389" s="22"/>
      <c r="FT2389" s="22"/>
      <c r="FU2389" s="22"/>
      <c r="FV2389" s="22"/>
      <c r="FW2389" s="22"/>
      <c r="FX2389" s="22"/>
      <c r="FY2389" s="22"/>
      <c r="FZ2389" s="22"/>
      <c r="GA2389" s="22"/>
      <c r="GB2389" s="22"/>
      <c r="GC2389" s="24"/>
      <c r="GD2389" s="22"/>
      <c r="GE2389" s="22"/>
      <c r="GF2389" s="22"/>
      <c r="GG2389" s="22"/>
      <c r="GH2389" s="22"/>
      <c r="GI2389" s="22"/>
      <c r="GJ2389" s="22"/>
      <c r="GK2389" s="22"/>
      <c r="GL2389" s="22"/>
      <c r="GM2389" s="22"/>
      <c r="GN2389" s="22"/>
      <c r="GO2389" s="22"/>
      <c r="GP2389" s="22"/>
      <c r="GQ2389" s="22"/>
      <c r="GR2389" s="22"/>
      <c r="GS2389" s="22"/>
      <c r="GT2389" s="22"/>
      <c r="GU2389" s="22"/>
      <c r="GV2389" s="22"/>
      <c r="GW2389" s="22"/>
      <c r="GX2389" s="22"/>
      <c r="GY2389" s="22"/>
      <c r="GZ2389" s="22"/>
      <c r="HA2389" s="22"/>
      <c r="HB2389" s="22"/>
      <c r="HC2389" s="22"/>
      <c r="HD2389" s="22"/>
      <c r="HE2389" s="22"/>
      <c r="HF2389" s="22"/>
      <c r="HG2389" s="22"/>
      <c r="HH2389" s="22"/>
      <c r="HI2389" s="24"/>
      <c r="HJ2389" s="22"/>
      <c r="HK2389" s="22"/>
      <c r="HL2389" s="22"/>
      <c r="HM2389" s="22"/>
      <c r="HN2389" s="22"/>
      <c r="HO2389" s="22"/>
      <c r="HP2389" s="22"/>
      <c r="HQ2389" s="22"/>
      <c r="HR2389" s="22"/>
      <c r="HS2389" s="22"/>
      <c r="HT2389" s="22"/>
      <c r="HU2389" s="22"/>
      <c r="HV2389" s="22"/>
      <c r="HW2389" s="22"/>
      <c r="HX2389" s="22"/>
      <c r="HY2389" s="22"/>
      <c r="HZ2389" s="22"/>
      <c r="IA2389" s="22"/>
      <c r="IB2389" s="22"/>
      <c r="IC2389" s="22"/>
      <c r="ID2389" s="22"/>
      <c r="IE2389" s="22"/>
      <c r="IF2389" s="22"/>
      <c r="IG2389" s="22"/>
      <c r="IH2389" s="22"/>
      <c r="II2389" s="22"/>
      <c r="IJ2389" s="22"/>
      <c r="IK2389" s="22"/>
      <c r="IL2389" s="22"/>
      <c r="IM2389" s="22"/>
      <c r="IN2389" s="22"/>
      <c r="IO2389" s="24"/>
      <c r="IP2389" s="22"/>
      <c r="IQ2389" s="22"/>
      <c r="IR2389" s="22"/>
      <c r="IS2389" s="22"/>
      <c r="IT2389" s="22"/>
      <c r="IU2389" s="22"/>
      <c r="IV2389" s="22"/>
      <c r="IW2389" s="22"/>
      <c r="IX2389" s="22"/>
      <c r="IY2389" s="22"/>
      <c r="IZ2389" s="22"/>
      <c r="JA2389" s="22"/>
      <c r="JB2389" s="22"/>
      <c r="JC2389" s="22"/>
      <c r="JD2389" s="22"/>
      <c r="JE2389" s="22"/>
      <c r="JF2389" s="22"/>
      <c r="JG2389" s="22"/>
      <c r="JH2389" s="22"/>
      <c r="JI2389" s="22"/>
      <c r="JJ2389" s="22"/>
      <c r="JK2389" s="22"/>
      <c r="JL2389" s="22"/>
      <c r="JM2389" s="22"/>
      <c r="JN2389" s="22"/>
      <c r="JO2389" s="22"/>
      <c r="JP2389" s="22"/>
      <c r="JQ2389" s="22"/>
      <c r="JR2389" s="22"/>
      <c r="JS2389" s="22"/>
      <c r="JT2389" s="22"/>
      <c r="JU2389" s="24"/>
      <c r="JV2389" s="22"/>
      <c r="JW2389" s="22"/>
      <c r="JX2389" s="22"/>
      <c r="JY2389" s="22"/>
      <c r="JZ2389" s="22"/>
      <c r="KA2389" s="22"/>
      <c r="KB2389" s="22"/>
      <c r="KC2389" s="22"/>
      <c r="KD2389" s="22"/>
      <c r="KE2389" s="22"/>
      <c r="KF2389" s="22"/>
      <c r="KG2389" s="22"/>
      <c r="KH2389" s="22"/>
      <c r="KI2389" s="22"/>
      <c r="KJ2389" s="22"/>
      <c r="KK2389" s="22"/>
      <c r="KL2389" s="22"/>
      <c r="KM2389" s="22"/>
      <c r="KN2389" s="22"/>
      <c r="KO2389" s="22"/>
      <c r="KP2389" s="22"/>
      <c r="KQ2389" s="22"/>
      <c r="KR2389" s="22"/>
      <c r="KS2389" s="22"/>
      <c r="KT2389" s="22"/>
      <c r="KU2389" s="22"/>
      <c r="KV2389" s="22"/>
      <c r="KW2389" s="22"/>
      <c r="KX2389" s="22"/>
      <c r="KY2389" s="22"/>
      <c r="KZ2389" s="22"/>
      <c r="LA2389" s="24"/>
      <c r="LB2389" s="22"/>
      <c r="LC2389" s="22"/>
      <c r="LD2389" s="22"/>
      <c r="LE2389" s="22"/>
      <c r="LF2389" s="22"/>
      <c r="LG2389" s="22"/>
      <c r="LH2389" s="22"/>
      <c r="LI2389" s="22"/>
      <c r="LJ2389" s="22"/>
      <c r="LK2389" s="22"/>
      <c r="LL2389" s="22"/>
      <c r="LM2389" s="22"/>
      <c r="LN2389" s="22"/>
      <c r="LO2389" s="22"/>
      <c r="LP2389" s="22"/>
      <c r="LQ2389" s="22"/>
      <c r="LR2389" s="22"/>
      <c r="LS2389" s="22"/>
      <c r="LT2389" s="22"/>
      <c r="LU2389" s="22"/>
      <c r="LV2389" s="22"/>
      <c r="LW2389" s="22"/>
      <c r="LX2389" s="22"/>
      <c r="LY2389" s="22"/>
      <c r="LZ2389" s="22"/>
      <c r="MA2389" s="22"/>
      <c r="MB2389" s="22"/>
      <c r="MC2389" s="22"/>
      <c r="MD2389" s="22"/>
      <c r="ME2389" s="22"/>
      <c r="MF2389" s="22"/>
      <c r="MG2389" s="24"/>
      <c r="MH2389" s="22"/>
      <c r="MI2389" s="22"/>
      <c r="MJ2389" s="22"/>
      <c r="MK2389" s="22"/>
      <c r="ML2389" s="22"/>
      <c r="MM2389" s="22"/>
      <c r="MN2389" s="22"/>
      <c r="MO2389" s="22"/>
      <c r="MP2389" s="22"/>
      <c r="MQ2389" s="22"/>
      <c r="MR2389" s="22"/>
      <c r="MS2389" s="22"/>
      <c r="MT2389" s="22"/>
      <c r="MU2389" s="22"/>
      <c r="MV2389" s="22"/>
      <c r="MW2389" s="22"/>
      <c r="MX2389" s="22"/>
      <c r="MY2389" s="22"/>
      <c r="MZ2389" s="22"/>
      <c r="NA2389" s="22"/>
      <c r="NB2389" s="22"/>
      <c r="NC2389" s="22"/>
      <c r="ND2389" s="22"/>
      <c r="NE2389" s="22"/>
      <c r="NF2389" s="22"/>
      <c r="NG2389" s="22"/>
      <c r="NH2389" s="22"/>
      <c r="NI2389" s="22"/>
      <c r="NJ2389" s="22"/>
      <c r="NK2389" s="22"/>
      <c r="NL2389" s="22"/>
      <c r="NM2389" s="24"/>
      <c r="NN2389" s="22"/>
      <c r="NO2389" s="22"/>
      <c r="NP2389" s="22"/>
      <c r="NQ2389" s="22"/>
      <c r="NR2389" s="22"/>
      <c r="NS2389" s="22"/>
      <c r="NT2389" s="22"/>
      <c r="NU2389" s="22"/>
      <c r="NV2389" s="22"/>
      <c r="NW2389" s="22"/>
      <c r="NX2389" s="22"/>
      <c r="NY2389" s="22"/>
      <c r="NZ2389" s="22"/>
      <c r="OA2389" s="22"/>
      <c r="OB2389" s="22"/>
      <c r="OC2389" s="22"/>
      <c r="OD2389" s="22"/>
      <c r="OE2389" s="22"/>
      <c r="OF2389" s="22"/>
      <c r="OG2389" s="22"/>
      <c r="OH2389" s="22"/>
      <c r="OI2389" s="22"/>
      <c r="OJ2389" s="22"/>
      <c r="OK2389" s="22"/>
      <c r="OL2389" s="22"/>
      <c r="OM2389" s="22"/>
      <c r="ON2389" s="22"/>
      <c r="OO2389" s="22"/>
      <c r="OP2389" s="22"/>
      <c r="OQ2389" s="22"/>
      <c r="OR2389" s="22"/>
    </row>
    <row r="2390" spans="1:408" ht="15" thickBot="1">
      <c r="A2390" s="1"/>
      <c r="B2390" s="12"/>
      <c r="C2390" s="12"/>
      <c r="D2390" s="22"/>
      <c r="E2390" s="54"/>
      <c r="F2390" s="54"/>
      <c r="G2390" s="54"/>
      <c r="H2390" s="55"/>
      <c r="I2390" s="22"/>
      <c r="J2390" s="56"/>
      <c r="K2390" s="81"/>
      <c r="L2390" s="57"/>
      <c r="M2390" s="57"/>
      <c r="N2390" s="55"/>
      <c r="O2390" s="58"/>
      <c r="P2390" s="58"/>
      <c r="Q2390" s="59"/>
      <c r="R2390" s="60"/>
      <c r="S2390" s="60"/>
      <c r="T2390" s="22"/>
      <c r="U2390" s="1"/>
      <c r="V2390" s="23"/>
      <c r="X2390" s="24"/>
      <c r="Y2390" s="24"/>
      <c r="Z2390" s="22"/>
      <c r="AA2390" s="22"/>
      <c r="AB2390" s="22"/>
      <c r="AC2390" s="22"/>
      <c r="AD2390" s="22"/>
      <c r="AE2390" s="22"/>
      <c r="AF2390" s="22"/>
      <c r="AG2390" s="22"/>
      <c r="AH2390" s="22"/>
      <c r="AI2390" s="22"/>
      <c r="AJ2390" s="22"/>
      <c r="AK2390" s="22"/>
      <c r="AL2390" s="22"/>
      <c r="AM2390" s="22"/>
      <c r="AN2390" s="22"/>
      <c r="AO2390" s="22"/>
      <c r="AP2390" s="22"/>
      <c r="AQ2390" s="22"/>
      <c r="AR2390" s="22"/>
      <c r="AS2390" s="22"/>
      <c r="AT2390" s="22"/>
      <c r="AU2390" s="22"/>
      <c r="AV2390" s="22"/>
      <c r="AW2390" s="22"/>
      <c r="AX2390" s="22"/>
      <c r="AY2390" s="22"/>
      <c r="AZ2390" s="22"/>
      <c r="BA2390" s="22"/>
      <c r="BB2390" s="22"/>
      <c r="BC2390" s="22"/>
      <c r="BD2390" s="22"/>
      <c r="BE2390" s="24"/>
      <c r="BF2390" s="22"/>
      <c r="BG2390" s="22"/>
      <c r="BH2390" s="22"/>
      <c r="BI2390" s="22"/>
      <c r="BJ2390" s="22"/>
      <c r="BK2390" s="22"/>
      <c r="BL2390" s="22"/>
      <c r="BM2390" s="22"/>
      <c r="BN2390" s="22"/>
      <c r="BO2390" s="22"/>
      <c r="BP2390" s="22"/>
      <c r="BQ2390" s="22"/>
      <c r="BR2390" s="22"/>
      <c r="BS2390" s="22"/>
      <c r="BT2390" s="22"/>
      <c r="BU2390" s="22"/>
      <c r="BV2390" s="22"/>
      <c r="BW2390" s="22"/>
      <c r="BX2390" s="22"/>
      <c r="BY2390" s="22"/>
      <c r="BZ2390" s="22"/>
      <c r="CA2390" s="22"/>
      <c r="CB2390" s="22"/>
      <c r="CC2390" s="22"/>
      <c r="CD2390" s="22"/>
      <c r="CE2390" s="22"/>
      <c r="CF2390" s="22"/>
      <c r="CG2390" s="22"/>
      <c r="CH2390" s="22"/>
      <c r="CI2390" s="22"/>
      <c r="CJ2390" s="22"/>
      <c r="CK2390" s="24"/>
      <c r="CL2390" s="22"/>
      <c r="CM2390" s="22"/>
      <c r="CN2390" s="22"/>
      <c r="CO2390" s="22"/>
      <c r="CP2390" s="22"/>
      <c r="CQ2390" s="22"/>
      <c r="CR2390" s="22"/>
      <c r="CS2390" s="22"/>
      <c r="CT2390" s="22"/>
      <c r="CU2390" s="22"/>
      <c r="CV2390" s="22"/>
      <c r="CW2390" s="22"/>
      <c r="CX2390" s="22"/>
      <c r="CY2390" s="22"/>
      <c r="CZ2390" s="22"/>
      <c r="DA2390" s="22"/>
      <c r="DB2390" s="22"/>
      <c r="DC2390" s="22"/>
      <c r="DD2390" s="22"/>
      <c r="DE2390" s="22"/>
      <c r="DF2390" s="22"/>
      <c r="DG2390" s="22"/>
      <c r="DH2390" s="22"/>
      <c r="DI2390" s="22"/>
      <c r="DJ2390" s="22"/>
      <c r="DK2390" s="22"/>
      <c r="DL2390" s="22"/>
      <c r="DM2390" s="22"/>
      <c r="DN2390" s="22"/>
      <c r="DO2390" s="22"/>
      <c r="DP2390" s="22"/>
      <c r="DQ2390" s="24"/>
      <c r="DR2390" s="22"/>
      <c r="DS2390" s="22"/>
      <c r="DT2390" s="22"/>
      <c r="DU2390" s="22"/>
      <c r="DV2390" s="22"/>
      <c r="DW2390" s="22"/>
      <c r="DX2390" s="22"/>
      <c r="DY2390" s="22"/>
      <c r="DZ2390" s="22"/>
      <c r="EA2390" s="22"/>
      <c r="EB2390" s="22"/>
      <c r="EC2390" s="22"/>
      <c r="ED2390" s="22"/>
      <c r="EE2390" s="22"/>
      <c r="EF2390" s="22"/>
      <c r="EG2390" s="22"/>
      <c r="EH2390" s="22"/>
      <c r="EI2390" s="22"/>
      <c r="EJ2390" s="22"/>
      <c r="EK2390" s="22"/>
      <c r="EL2390" s="22"/>
      <c r="EM2390" s="22"/>
      <c r="EN2390" s="22"/>
      <c r="EO2390" s="22"/>
      <c r="EP2390" s="22"/>
      <c r="EQ2390" s="22"/>
      <c r="ER2390" s="22"/>
      <c r="ES2390" s="22"/>
      <c r="ET2390" s="22"/>
      <c r="EU2390" s="22"/>
      <c r="EV2390" s="22"/>
      <c r="EW2390" s="24"/>
      <c r="EX2390" s="22"/>
      <c r="EY2390" s="22"/>
      <c r="EZ2390" s="22"/>
      <c r="FA2390" s="22"/>
      <c r="FB2390" s="22"/>
      <c r="FC2390" s="22"/>
      <c r="FD2390" s="22"/>
      <c r="FE2390" s="22"/>
      <c r="FF2390" s="22"/>
      <c r="FG2390" s="22"/>
      <c r="FH2390" s="22"/>
      <c r="FI2390" s="22"/>
      <c r="FJ2390" s="22"/>
      <c r="FK2390" s="22"/>
      <c r="FL2390" s="22"/>
      <c r="FM2390" s="22"/>
      <c r="FN2390" s="22"/>
      <c r="FO2390" s="22"/>
      <c r="FP2390" s="22"/>
      <c r="FQ2390" s="22"/>
      <c r="FR2390" s="22"/>
      <c r="FS2390" s="22"/>
      <c r="FT2390" s="22"/>
      <c r="FU2390" s="22"/>
      <c r="FV2390" s="22"/>
      <c r="FW2390" s="22"/>
      <c r="FX2390" s="22"/>
      <c r="FY2390" s="22"/>
      <c r="FZ2390" s="22"/>
      <c r="GA2390" s="22"/>
      <c r="GB2390" s="22"/>
      <c r="GC2390" s="24"/>
      <c r="GD2390" s="22"/>
      <c r="GE2390" s="22"/>
      <c r="GF2390" s="22"/>
      <c r="GG2390" s="22"/>
      <c r="GH2390" s="22"/>
      <c r="GI2390" s="22"/>
      <c r="GJ2390" s="22"/>
      <c r="GK2390" s="22"/>
      <c r="GL2390" s="22"/>
      <c r="GM2390" s="22"/>
      <c r="GN2390" s="22"/>
      <c r="GO2390" s="22"/>
      <c r="GP2390" s="22"/>
      <c r="GQ2390" s="22"/>
      <c r="GR2390" s="22"/>
      <c r="GS2390" s="22"/>
      <c r="GT2390" s="22"/>
      <c r="GU2390" s="22"/>
      <c r="GV2390" s="22"/>
      <c r="GW2390" s="22"/>
      <c r="GX2390" s="22"/>
      <c r="GY2390" s="22"/>
      <c r="GZ2390" s="22"/>
      <c r="HA2390" s="22"/>
      <c r="HB2390" s="22"/>
      <c r="HC2390" s="22"/>
      <c r="HD2390" s="22"/>
      <c r="HE2390" s="22"/>
      <c r="HF2390" s="22"/>
      <c r="HG2390" s="22"/>
      <c r="HH2390" s="22"/>
      <c r="HI2390" s="24"/>
      <c r="HJ2390" s="22"/>
      <c r="HK2390" s="22"/>
      <c r="HL2390" s="22"/>
      <c r="HM2390" s="22"/>
      <c r="HN2390" s="22"/>
      <c r="HO2390" s="22"/>
      <c r="HP2390" s="22"/>
      <c r="HQ2390" s="22"/>
      <c r="HR2390" s="22"/>
      <c r="HS2390" s="22"/>
      <c r="HT2390" s="22"/>
      <c r="HU2390" s="22"/>
      <c r="HV2390" s="22"/>
      <c r="HW2390" s="22"/>
      <c r="HX2390" s="22"/>
      <c r="HY2390" s="22"/>
      <c r="HZ2390" s="22"/>
      <c r="IA2390" s="22"/>
      <c r="IB2390" s="22"/>
      <c r="IC2390" s="22"/>
      <c r="ID2390" s="22"/>
      <c r="IE2390" s="22"/>
      <c r="IF2390" s="22"/>
      <c r="IG2390" s="22"/>
      <c r="IH2390" s="22"/>
      <c r="II2390" s="22"/>
      <c r="IJ2390" s="22"/>
      <c r="IK2390" s="22"/>
      <c r="IL2390" s="22"/>
      <c r="IM2390" s="22"/>
      <c r="IN2390" s="22"/>
      <c r="IO2390" s="24"/>
      <c r="IP2390" s="22"/>
      <c r="IQ2390" s="22"/>
      <c r="IR2390" s="22"/>
      <c r="IS2390" s="22"/>
      <c r="IT2390" s="22"/>
      <c r="IU2390" s="22"/>
      <c r="IV2390" s="22"/>
      <c r="IW2390" s="22"/>
      <c r="IX2390" s="22"/>
      <c r="IY2390" s="22"/>
      <c r="IZ2390" s="22"/>
      <c r="JA2390" s="22"/>
      <c r="JB2390" s="22"/>
      <c r="JC2390" s="22"/>
      <c r="JD2390" s="22"/>
      <c r="JE2390" s="22"/>
      <c r="JF2390" s="22"/>
      <c r="JG2390" s="22"/>
      <c r="JH2390" s="22"/>
      <c r="JI2390" s="22"/>
      <c r="JJ2390" s="22"/>
      <c r="JK2390" s="22"/>
      <c r="JL2390" s="22"/>
      <c r="JM2390" s="22"/>
      <c r="JN2390" s="22"/>
      <c r="JO2390" s="22"/>
      <c r="JP2390" s="22"/>
      <c r="JQ2390" s="22"/>
      <c r="JR2390" s="22"/>
      <c r="JS2390" s="22"/>
      <c r="JT2390" s="22"/>
      <c r="JU2390" s="24"/>
      <c r="JV2390" s="22"/>
      <c r="JW2390" s="22"/>
      <c r="JX2390" s="22"/>
      <c r="JY2390" s="22"/>
      <c r="JZ2390" s="22"/>
      <c r="KA2390" s="22"/>
      <c r="KB2390" s="22"/>
      <c r="KC2390" s="22"/>
      <c r="KD2390" s="22"/>
      <c r="KE2390" s="22"/>
      <c r="KF2390" s="22"/>
      <c r="KG2390" s="22"/>
      <c r="KH2390" s="22"/>
      <c r="KI2390" s="22"/>
      <c r="KJ2390" s="22"/>
      <c r="KK2390" s="22"/>
      <c r="KL2390" s="22"/>
      <c r="KM2390" s="22"/>
      <c r="KN2390" s="22"/>
      <c r="KO2390" s="22"/>
      <c r="KP2390" s="22"/>
      <c r="KQ2390" s="22"/>
      <c r="KR2390" s="22"/>
      <c r="KS2390" s="22"/>
      <c r="KT2390" s="22"/>
      <c r="KU2390" s="22"/>
      <c r="KV2390" s="22"/>
      <c r="KW2390" s="22"/>
      <c r="KX2390" s="22"/>
      <c r="KY2390" s="22"/>
      <c r="KZ2390" s="22"/>
      <c r="LA2390" s="24"/>
      <c r="LB2390" s="22"/>
      <c r="LC2390" s="22"/>
      <c r="LD2390" s="22"/>
      <c r="LE2390" s="22"/>
      <c r="LF2390" s="22"/>
      <c r="LG2390" s="22"/>
      <c r="LH2390" s="22"/>
      <c r="LI2390" s="22"/>
      <c r="LJ2390" s="22"/>
      <c r="LK2390" s="22"/>
      <c r="LL2390" s="22"/>
      <c r="LM2390" s="22"/>
      <c r="LN2390" s="22"/>
      <c r="LO2390" s="22"/>
      <c r="LP2390" s="22"/>
      <c r="LQ2390" s="22"/>
      <c r="LR2390" s="22"/>
      <c r="LS2390" s="22"/>
      <c r="LT2390" s="22"/>
      <c r="LU2390" s="22"/>
      <c r="LV2390" s="22"/>
      <c r="LW2390" s="22"/>
      <c r="LX2390" s="22"/>
      <c r="LY2390" s="22"/>
      <c r="LZ2390" s="22"/>
      <c r="MA2390" s="22"/>
      <c r="MB2390" s="22"/>
      <c r="MC2390" s="22"/>
      <c r="MD2390" s="22"/>
      <c r="ME2390" s="22"/>
      <c r="MF2390" s="22"/>
      <c r="MG2390" s="24"/>
      <c r="MH2390" s="22"/>
      <c r="MI2390" s="22"/>
      <c r="MJ2390" s="22"/>
      <c r="MK2390" s="22"/>
      <c r="ML2390" s="22"/>
      <c r="MM2390" s="22"/>
      <c r="MN2390" s="22"/>
      <c r="MO2390" s="22"/>
      <c r="MP2390" s="22"/>
      <c r="MQ2390" s="22"/>
      <c r="MR2390" s="22"/>
      <c r="MS2390" s="22"/>
      <c r="MT2390" s="22"/>
      <c r="MU2390" s="22"/>
      <c r="MV2390" s="22"/>
      <c r="MW2390" s="22"/>
      <c r="MX2390" s="22"/>
      <c r="MY2390" s="22"/>
      <c r="MZ2390" s="22"/>
      <c r="NA2390" s="22"/>
      <c r="NB2390" s="22"/>
      <c r="NC2390" s="22"/>
      <c r="ND2390" s="22"/>
      <c r="NE2390" s="22"/>
      <c r="NF2390" s="22"/>
      <c r="NG2390" s="22"/>
      <c r="NH2390" s="22"/>
      <c r="NI2390" s="22"/>
      <c r="NJ2390" s="22"/>
      <c r="NK2390" s="22"/>
      <c r="NL2390" s="22"/>
      <c r="NM2390" s="24"/>
      <c r="NN2390" s="22"/>
      <c r="NO2390" s="22"/>
      <c r="NP2390" s="22"/>
      <c r="NQ2390" s="22"/>
      <c r="NR2390" s="22"/>
      <c r="NS2390" s="22"/>
      <c r="NT2390" s="22"/>
      <c r="NU2390" s="22"/>
      <c r="NV2390" s="22"/>
      <c r="NW2390" s="22"/>
      <c r="NX2390" s="22"/>
      <c r="NY2390" s="22"/>
      <c r="NZ2390" s="22"/>
      <c r="OA2390" s="22"/>
      <c r="OB2390" s="22"/>
      <c r="OC2390" s="22"/>
      <c r="OD2390" s="22"/>
      <c r="OE2390" s="22"/>
      <c r="OF2390" s="22"/>
      <c r="OG2390" s="22"/>
      <c r="OH2390" s="22"/>
      <c r="OI2390" s="22"/>
      <c r="OJ2390" s="22"/>
      <c r="OK2390" s="22"/>
      <c r="OL2390" s="22"/>
      <c r="OM2390" s="22"/>
      <c r="ON2390" s="22"/>
      <c r="OO2390" s="22"/>
      <c r="OP2390" s="22"/>
      <c r="OQ2390" s="22"/>
      <c r="OR2390" s="22"/>
    </row>
    <row r="2391" spans="1:408" ht="15" thickBot="1">
      <c r="A2391" s="1"/>
      <c r="B2391" s="12"/>
      <c r="C2391" s="12"/>
      <c r="D2391" s="22"/>
      <c r="E2391" s="54"/>
      <c r="F2391" s="54"/>
      <c r="G2391" s="54"/>
      <c r="H2391" s="55"/>
      <c r="I2391" s="22"/>
      <c r="J2391" s="56"/>
      <c r="K2391" s="80"/>
      <c r="L2391" s="57"/>
      <c r="M2391" s="57"/>
      <c r="N2391" s="55"/>
      <c r="O2391" s="58"/>
      <c r="P2391" s="58"/>
      <c r="Q2391" s="59"/>
      <c r="R2391" s="60"/>
      <c r="S2391" s="60"/>
      <c r="T2391" s="22"/>
      <c r="U2391" s="1"/>
      <c r="V2391" s="23"/>
      <c r="X2391" s="24"/>
      <c r="Y2391" s="24"/>
      <c r="Z2391" s="22"/>
      <c r="AA2391" s="22"/>
      <c r="AB2391" s="22"/>
      <c r="AC2391" s="22"/>
      <c r="AD2391" s="22"/>
      <c r="AE2391" s="22"/>
      <c r="AF2391" s="22"/>
      <c r="AG2391" s="22"/>
      <c r="AH2391" s="22"/>
      <c r="AI2391" s="22"/>
      <c r="AJ2391" s="22"/>
      <c r="AK2391" s="22"/>
      <c r="AL2391" s="22"/>
      <c r="AM2391" s="22"/>
      <c r="AN2391" s="22"/>
      <c r="AO2391" s="22"/>
      <c r="AP2391" s="22"/>
      <c r="AQ2391" s="22"/>
      <c r="AR2391" s="22"/>
      <c r="AS2391" s="22"/>
      <c r="AT2391" s="22"/>
      <c r="AU2391" s="22"/>
      <c r="AV2391" s="22"/>
      <c r="AW2391" s="22"/>
      <c r="AX2391" s="22"/>
      <c r="AY2391" s="22"/>
      <c r="AZ2391" s="22"/>
      <c r="BA2391" s="22"/>
      <c r="BB2391" s="22"/>
      <c r="BC2391" s="22"/>
      <c r="BD2391" s="22"/>
      <c r="BE2391" s="24"/>
      <c r="BF2391" s="22"/>
      <c r="BG2391" s="22"/>
      <c r="BH2391" s="22"/>
      <c r="BI2391" s="22"/>
      <c r="BJ2391" s="22"/>
      <c r="BK2391" s="22"/>
      <c r="BL2391" s="22"/>
      <c r="BM2391" s="22"/>
      <c r="BN2391" s="22"/>
      <c r="BO2391" s="22"/>
      <c r="BP2391" s="22"/>
      <c r="BQ2391" s="22"/>
      <c r="BR2391" s="22"/>
      <c r="BS2391" s="22"/>
      <c r="BT2391" s="22"/>
      <c r="BU2391" s="22"/>
      <c r="BV2391" s="22"/>
      <c r="BW2391" s="22"/>
      <c r="BX2391" s="22"/>
      <c r="BY2391" s="22"/>
      <c r="BZ2391" s="22"/>
      <c r="CA2391" s="22"/>
      <c r="CB2391" s="22"/>
      <c r="CC2391" s="22"/>
      <c r="CD2391" s="22"/>
      <c r="CE2391" s="22"/>
      <c r="CF2391" s="22"/>
      <c r="CG2391" s="22"/>
      <c r="CH2391" s="22"/>
      <c r="CI2391" s="22"/>
      <c r="CJ2391" s="22"/>
      <c r="CK2391" s="24"/>
      <c r="CL2391" s="22"/>
      <c r="CM2391" s="22"/>
      <c r="CN2391" s="22"/>
      <c r="CO2391" s="22"/>
      <c r="CP2391" s="22"/>
      <c r="CQ2391" s="22"/>
      <c r="CR2391" s="22"/>
      <c r="CS2391" s="22"/>
      <c r="CT2391" s="22"/>
      <c r="CU2391" s="22"/>
      <c r="CV2391" s="22"/>
      <c r="CW2391" s="22"/>
      <c r="CX2391" s="22"/>
      <c r="CY2391" s="22"/>
      <c r="CZ2391" s="22"/>
      <c r="DA2391" s="22"/>
      <c r="DB2391" s="22"/>
      <c r="DC2391" s="22"/>
      <c r="DD2391" s="22"/>
      <c r="DE2391" s="22"/>
      <c r="DF2391" s="22"/>
      <c r="DG2391" s="22"/>
      <c r="DH2391" s="22"/>
      <c r="DI2391" s="22"/>
      <c r="DJ2391" s="22"/>
      <c r="DK2391" s="22"/>
      <c r="DL2391" s="22"/>
      <c r="DM2391" s="22"/>
      <c r="DN2391" s="22"/>
      <c r="DO2391" s="22"/>
      <c r="DP2391" s="22"/>
      <c r="DQ2391" s="24"/>
      <c r="DR2391" s="22"/>
      <c r="DS2391" s="22"/>
      <c r="DT2391" s="22"/>
      <c r="DU2391" s="22"/>
      <c r="DV2391" s="22"/>
      <c r="DW2391" s="22"/>
      <c r="DX2391" s="22"/>
      <c r="DY2391" s="22"/>
      <c r="DZ2391" s="22"/>
      <c r="EA2391" s="22"/>
      <c r="EB2391" s="22"/>
      <c r="EC2391" s="22"/>
      <c r="ED2391" s="22"/>
      <c r="EE2391" s="22"/>
      <c r="EF2391" s="22"/>
      <c r="EG2391" s="22"/>
      <c r="EH2391" s="22"/>
      <c r="EI2391" s="22"/>
      <c r="EJ2391" s="22"/>
      <c r="EK2391" s="22"/>
      <c r="EL2391" s="22"/>
      <c r="EM2391" s="22"/>
      <c r="EN2391" s="22"/>
      <c r="EO2391" s="22"/>
      <c r="EP2391" s="22"/>
      <c r="EQ2391" s="22"/>
      <c r="ER2391" s="22"/>
      <c r="ES2391" s="22"/>
      <c r="ET2391" s="22"/>
      <c r="EU2391" s="22"/>
      <c r="EV2391" s="22"/>
      <c r="EW2391" s="24"/>
      <c r="EX2391" s="22"/>
      <c r="EY2391" s="22"/>
      <c r="EZ2391" s="22"/>
      <c r="FA2391" s="22"/>
      <c r="FB2391" s="22"/>
      <c r="FC2391" s="22"/>
      <c r="FD2391" s="22"/>
      <c r="FE2391" s="22"/>
      <c r="FF2391" s="22"/>
      <c r="FG2391" s="22"/>
      <c r="FH2391" s="22"/>
      <c r="FI2391" s="22"/>
      <c r="FJ2391" s="22"/>
      <c r="FK2391" s="22"/>
      <c r="FL2391" s="22"/>
      <c r="FM2391" s="22"/>
      <c r="FN2391" s="22"/>
      <c r="FO2391" s="22"/>
      <c r="FP2391" s="22"/>
      <c r="FQ2391" s="22"/>
      <c r="FR2391" s="22"/>
      <c r="FS2391" s="22"/>
      <c r="FT2391" s="22"/>
      <c r="FU2391" s="22"/>
      <c r="FV2391" s="22"/>
      <c r="FW2391" s="22"/>
      <c r="FX2391" s="22"/>
      <c r="FY2391" s="22"/>
      <c r="FZ2391" s="22"/>
      <c r="GA2391" s="22"/>
      <c r="GB2391" s="22"/>
      <c r="GC2391" s="24"/>
      <c r="GD2391" s="22"/>
      <c r="GE2391" s="22"/>
      <c r="GF2391" s="22"/>
      <c r="GG2391" s="22"/>
      <c r="GH2391" s="22"/>
      <c r="GI2391" s="22"/>
      <c r="GJ2391" s="22"/>
      <c r="GK2391" s="22"/>
      <c r="GL2391" s="22"/>
      <c r="GM2391" s="22"/>
      <c r="GN2391" s="22"/>
      <c r="GO2391" s="22"/>
      <c r="GP2391" s="22"/>
      <c r="GQ2391" s="22"/>
      <c r="GR2391" s="22"/>
      <c r="GS2391" s="22"/>
      <c r="GT2391" s="22"/>
      <c r="GU2391" s="22"/>
      <c r="GV2391" s="22"/>
      <c r="GW2391" s="22"/>
      <c r="GX2391" s="22"/>
      <c r="GY2391" s="22"/>
      <c r="GZ2391" s="22"/>
      <c r="HA2391" s="22"/>
      <c r="HB2391" s="22"/>
      <c r="HC2391" s="22"/>
      <c r="HD2391" s="22"/>
      <c r="HE2391" s="22"/>
      <c r="HF2391" s="22"/>
      <c r="HG2391" s="22"/>
      <c r="HH2391" s="22"/>
      <c r="HI2391" s="24"/>
      <c r="HJ2391" s="22"/>
      <c r="HK2391" s="22"/>
      <c r="HL2391" s="22"/>
      <c r="HM2391" s="22"/>
      <c r="HN2391" s="22"/>
      <c r="HO2391" s="22"/>
      <c r="HP2391" s="22"/>
      <c r="HQ2391" s="22"/>
      <c r="HR2391" s="22"/>
      <c r="HS2391" s="22"/>
      <c r="HT2391" s="22"/>
      <c r="HU2391" s="22"/>
      <c r="HV2391" s="22"/>
      <c r="HW2391" s="22"/>
      <c r="HX2391" s="22"/>
      <c r="HY2391" s="22"/>
      <c r="HZ2391" s="22"/>
      <c r="IA2391" s="22"/>
      <c r="IB2391" s="22"/>
      <c r="IC2391" s="22"/>
      <c r="ID2391" s="22"/>
      <c r="IE2391" s="22"/>
      <c r="IF2391" s="22"/>
      <c r="IG2391" s="22"/>
      <c r="IH2391" s="22"/>
      <c r="II2391" s="22"/>
      <c r="IJ2391" s="22"/>
      <c r="IK2391" s="22"/>
      <c r="IL2391" s="22"/>
      <c r="IM2391" s="22"/>
      <c r="IN2391" s="22"/>
      <c r="IO2391" s="24"/>
      <c r="IP2391" s="22"/>
      <c r="IQ2391" s="22"/>
      <c r="IR2391" s="22"/>
      <c r="IS2391" s="22"/>
      <c r="IT2391" s="22"/>
      <c r="IU2391" s="22"/>
      <c r="IV2391" s="22"/>
      <c r="IW2391" s="22"/>
      <c r="IX2391" s="22"/>
      <c r="IY2391" s="22"/>
      <c r="IZ2391" s="22"/>
      <c r="JA2391" s="22"/>
      <c r="JB2391" s="22"/>
      <c r="JC2391" s="22"/>
      <c r="JD2391" s="22"/>
      <c r="JE2391" s="22"/>
      <c r="JF2391" s="22"/>
      <c r="JG2391" s="22"/>
      <c r="JH2391" s="22"/>
      <c r="JI2391" s="22"/>
      <c r="JJ2391" s="22"/>
      <c r="JK2391" s="22"/>
      <c r="JL2391" s="22"/>
      <c r="JM2391" s="22"/>
      <c r="JN2391" s="22"/>
      <c r="JO2391" s="22"/>
      <c r="JP2391" s="22"/>
      <c r="JQ2391" s="22"/>
      <c r="JR2391" s="22"/>
      <c r="JS2391" s="22"/>
      <c r="JT2391" s="22"/>
      <c r="JU2391" s="24"/>
      <c r="JV2391" s="22"/>
      <c r="JW2391" s="22"/>
      <c r="JX2391" s="22"/>
      <c r="JY2391" s="22"/>
      <c r="JZ2391" s="22"/>
      <c r="KA2391" s="22"/>
      <c r="KB2391" s="22"/>
      <c r="KC2391" s="22"/>
      <c r="KD2391" s="22"/>
      <c r="KE2391" s="22"/>
      <c r="KF2391" s="22"/>
      <c r="KG2391" s="22"/>
      <c r="KH2391" s="22"/>
      <c r="KI2391" s="22"/>
      <c r="KJ2391" s="22"/>
      <c r="KK2391" s="22"/>
      <c r="KL2391" s="22"/>
      <c r="KM2391" s="22"/>
      <c r="KN2391" s="22"/>
      <c r="KO2391" s="22"/>
      <c r="KP2391" s="22"/>
      <c r="KQ2391" s="22"/>
      <c r="KR2391" s="22"/>
      <c r="KS2391" s="22"/>
      <c r="KT2391" s="22"/>
      <c r="KU2391" s="22"/>
      <c r="KV2391" s="22"/>
      <c r="KW2391" s="22"/>
      <c r="KX2391" s="22"/>
      <c r="KY2391" s="22"/>
      <c r="KZ2391" s="22"/>
      <c r="LA2391" s="24"/>
      <c r="LB2391" s="22"/>
      <c r="LC2391" s="22"/>
      <c r="LD2391" s="22"/>
      <c r="LE2391" s="22"/>
      <c r="LF2391" s="22"/>
      <c r="LG2391" s="22"/>
      <c r="LH2391" s="22"/>
      <c r="LI2391" s="22"/>
      <c r="LJ2391" s="22"/>
      <c r="LK2391" s="22"/>
      <c r="LL2391" s="22"/>
      <c r="LM2391" s="22"/>
      <c r="LN2391" s="22"/>
      <c r="LO2391" s="22"/>
      <c r="LP2391" s="22"/>
      <c r="LQ2391" s="22"/>
      <c r="LR2391" s="22"/>
      <c r="LS2391" s="22"/>
      <c r="LT2391" s="22"/>
      <c r="LU2391" s="22"/>
      <c r="LV2391" s="22"/>
      <c r="LW2391" s="22"/>
      <c r="LX2391" s="22"/>
      <c r="LY2391" s="22"/>
      <c r="LZ2391" s="22"/>
      <c r="MA2391" s="22"/>
      <c r="MB2391" s="22"/>
      <c r="MC2391" s="22"/>
      <c r="MD2391" s="22"/>
      <c r="ME2391" s="22"/>
      <c r="MF2391" s="22"/>
      <c r="MG2391" s="24"/>
      <c r="MH2391" s="22"/>
      <c r="MI2391" s="22"/>
      <c r="MJ2391" s="22"/>
      <c r="MK2391" s="22"/>
      <c r="ML2391" s="22"/>
      <c r="MM2391" s="22"/>
      <c r="MN2391" s="22"/>
      <c r="MO2391" s="22"/>
      <c r="MP2391" s="22"/>
      <c r="MQ2391" s="22"/>
      <c r="MR2391" s="22"/>
      <c r="MS2391" s="22"/>
      <c r="MT2391" s="22"/>
      <c r="MU2391" s="22"/>
      <c r="MV2391" s="22"/>
      <c r="MW2391" s="22"/>
      <c r="MX2391" s="22"/>
      <c r="MY2391" s="22"/>
      <c r="MZ2391" s="22"/>
      <c r="NA2391" s="22"/>
      <c r="NB2391" s="22"/>
      <c r="NC2391" s="22"/>
      <c r="ND2391" s="22"/>
      <c r="NE2391" s="22"/>
      <c r="NF2391" s="22"/>
      <c r="NG2391" s="22"/>
      <c r="NH2391" s="22"/>
      <c r="NI2391" s="22"/>
      <c r="NJ2391" s="22"/>
      <c r="NK2391" s="22"/>
      <c r="NL2391" s="22"/>
      <c r="NM2391" s="24"/>
      <c r="NN2391" s="22"/>
      <c r="NO2391" s="22"/>
      <c r="NP2391" s="22"/>
      <c r="NQ2391" s="22"/>
      <c r="NR2391" s="22"/>
      <c r="NS2391" s="22"/>
      <c r="NT2391" s="22"/>
      <c r="NU2391" s="22"/>
      <c r="NV2391" s="22"/>
      <c r="NW2391" s="22"/>
      <c r="NX2391" s="22"/>
      <c r="NY2391" s="22"/>
      <c r="NZ2391" s="22"/>
      <c r="OA2391" s="22"/>
      <c r="OB2391" s="22"/>
      <c r="OC2391" s="22"/>
      <c r="OD2391" s="22"/>
      <c r="OE2391" s="22"/>
      <c r="OF2391" s="22"/>
      <c r="OG2391" s="22"/>
      <c r="OH2391" s="22"/>
      <c r="OI2391" s="22"/>
      <c r="OJ2391" s="22"/>
      <c r="OK2391" s="22"/>
      <c r="OL2391" s="22"/>
      <c r="OM2391" s="22"/>
      <c r="ON2391" s="22"/>
      <c r="OO2391" s="22"/>
      <c r="OP2391" s="22"/>
      <c r="OQ2391" s="22"/>
      <c r="OR2391" s="22"/>
    </row>
    <row r="2392" spans="1:408" ht="15" thickBot="1">
      <c r="A2392" s="1"/>
      <c r="B2392" s="12"/>
      <c r="C2392" s="12"/>
      <c r="D2392" s="22"/>
      <c r="E2392" s="54"/>
      <c r="F2392" s="54"/>
      <c r="G2392" s="54"/>
      <c r="H2392" s="55"/>
      <c r="I2392" s="22"/>
      <c r="J2392" s="56"/>
      <c r="K2392" s="81"/>
      <c r="L2392" s="57"/>
      <c r="M2392" s="57"/>
      <c r="N2392" s="55"/>
      <c r="O2392" s="58"/>
      <c r="P2392" s="58"/>
      <c r="Q2392" s="59"/>
      <c r="R2392" s="60"/>
      <c r="S2392" s="60"/>
      <c r="T2392" s="22"/>
      <c r="U2392" s="1"/>
      <c r="V2392" s="23"/>
      <c r="X2392" s="24"/>
      <c r="Y2392" s="24"/>
      <c r="Z2392" s="22"/>
      <c r="AA2392" s="22"/>
      <c r="AB2392" s="22"/>
      <c r="AC2392" s="22"/>
      <c r="AD2392" s="22"/>
      <c r="AE2392" s="22"/>
      <c r="AF2392" s="22"/>
      <c r="AG2392" s="22"/>
      <c r="AH2392" s="22"/>
      <c r="AI2392" s="22"/>
      <c r="AJ2392" s="22"/>
      <c r="AK2392" s="22"/>
      <c r="AL2392" s="22"/>
      <c r="AM2392" s="22"/>
      <c r="AN2392" s="22"/>
      <c r="AO2392" s="22"/>
      <c r="AP2392" s="22"/>
      <c r="AQ2392" s="22"/>
      <c r="AR2392" s="22"/>
      <c r="AS2392" s="22"/>
      <c r="AT2392" s="22"/>
      <c r="AU2392" s="22"/>
      <c r="AV2392" s="22"/>
      <c r="AW2392" s="22"/>
      <c r="AX2392" s="22"/>
      <c r="AY2392" s="22"/>
      <c r="AZ2392" s="22"/>
      <c r="BA2392" s="22"/>
      <c r="BB2392" s="22"/>
      <c r="BC2392" s="22"/>
      <c r="BD2392" s="22"/>
      <c r="BE2392" s="24"/>
      <c r="BF2392" s="22"/>
      <c r="BG2392" s="22"/>
      <c r="BH2392" s="22"/>
      <c r="BI2392" s="22"/>
      <c r="BJ2392" s="22"/>
      <c r="BK2392" s="22"/>
      <c r="BL2392" s="22"/>
      <c r="BM2392" s="22"/>
      <c r="BN2392" s="22"/>
      <c r="BO2392" s="22"/>
      <c r="BP2392" s="22"/>
      <c r="BQ2392" s="22"/>
      <c r="BR2392" s="22"/>
      <c r="BS2392" s="22"/>
      <c r="BT2392" s="22"/>
      <c r="BU2392" s="22"/>
      <c r="BV2392" s="22"/>
      <c r="BW2392" s="22"/>
      <c r="BX2392" s="22"/>
      <c r="BY2392" s="22"/>
      <c r="BZ2392" s="22"/>
      <c r="CA2392" s="22"/>
      <c r="CB2392" s="22"/>
      <c r="CC2392" s="22"/>
      <c r="CD2392" s="22"/>
      <c r="CE2392" s="22"/>
      <c r="CF2392" s="22"/>
      <c r="CG2392" s="22"/>
      <c r="CH2392" s="22"/>
      <c r="CI2392" s="22"/>
      <c r="CJ2392" s="22"/>
      <c r="CK2392" s="24"/>
      <c r="CL2392" s="22"/>
      <c r="CM2392" s="22"/>
      <c r="CN2392" s="22"/>
      <c r="CO2392" s="22"/>
      <c r="CP2392" s="22"/>
      <c r="CQ2392" s="22"/>
      <c r="CR2392" s="22"/>
      <c r="CS2392" s="22"/>
      <c r="CT2392" s="22"/>
      <c r="CU2392" s="22"/>
      <c r="CV2392" s="22"/>
      <c r="CW2392" s="22"/>
      <c r="CX2392" s="22"/>
      <c r="CY2392" s="22"/>
      <c r="CZ2392" s="22"/>
      <c r="DA2392" s="22"/>
      <c r="DB2392" s="22"/>
      <c r="DC2392" s="22"/>
      <c r="DD2392" s="22"/>
      <c r="DE2392" s="22"/>
      <c r="DF2392" s="22"/>
      <c r="DG2392" s="22"/>
      <c r="DH2392" s="22"/>
      <c r="DI2392" s="22"/>
      <c r="DJ2392" s="22"/>
      <c r="DK2392" s="22"/>
      <c r="DL2392" s="22"/>
      <c r="DM2392" s="22"/>
      <c r="DN2392" s="22"/>
      <c r="DO2392" s="22"/>
      <c r="DP2392" s="22"/>
      <c r="DQ2392" s="24"/>
      <c r="DR2392" s="22"/>
      <c r="DS2392" s="22"/>
      <c r="DT2392" s="22"/>
      <c r="DU2392" s="22"/>
      <c r="DV2392" s="22"/>
      <c r="DW2392" s="22"/>
      <c r="DX2392" s="22"/>
      <c r="DY2392" s="22"/>
      <c r="DZ2392" s="22"/>
      <c r="EA2392" s="22"/>
      <c r="EB2392" s="22"/>
      <c r="EC2392" s="22"/>
      <c r="ED2392" s="22"/>
      <c r="EE2392" s="22"/>
      <c r="EF2392" s="22"/>
      <c r="EG2392" s="22"/>
      <c r="EH2392" s="22"/>
      <c r="EI2392" s="22"/>
      <c r="EJ2392" s="22"/>
      <c r="EK2392" s="22"/>
      <c r="EL2392" s="22"/>
      <c r="EM2392" s="22"/>
      <c r="EN2392" s="22"/>
      <c r="EO2392" s="22"/>
      <c r="EP2392" s="22"/>
      <c r="EQ2392" s="22"/>
      <c r="ER2392" s="22"/>
      <c r="ES2392" s="22"/>
      <c r="ET2392" s="22"/>
      <c r="EU2392" s="22"/>
      <c r="EV2392" s="22"/>
      <c r="EW2392" s="24"/>
      <c r="EX2392" s="22"/>
      <c r="EY2392" s="22"/>
      <c r="EZ2392" s="22"/>
      <c r="FA2392" s="22"/>
      <c r="FB2392" s="22"/>
      <c r="FC2392" s="22"/>
      <c r="FD2392" s="22"/>
      <c r="FE2392" s="22"/>
      <c r="FF2392" s="22"/>
      <c r="FG2392" s="22"/>
      <c r="FH2392" s="22"/>
      <c r="FI2392" s="22"/>
      <c r="FJ2392" s="22"/>
      <c r="FK2392" s="22"/>
      <c r="FL2392" s="22"/>
      <c r="FM2392" s="22"/>
      <c r="FN2392" s="22"/>
      <c r="FO2392" s="22"/>
      <c r="FP2392" s="22"/>
      <c r="FQ2392" s="22"/>
      <c r="FR2392" s="22"/>
      <c r="FS2392" s="22"/>
      <c r="FT2392" s="22"/>
      <c r="FU2392" s="22"/>
      <c r="FV2392" s="22"/>
      <c r="FW2392" s="22"/>
      <c r="FX2392" s="22"/>
      <c r="FY2392" s="22"/>
      <c r="FZ2392" s="22"/>
      <c r="GA2392" s="22"/>
      <c r="GB2392" s="22"/>
      <c r="GC2392" s="24"/>
      <c r="GD2392" s="22"/>
      <c r="GE2392" s="22"/>
      <c r="GF2392" s="22"/>
      <c r="GG2392" s="22"/>
      <c r="GH2392" s="22"/>
      <c r="GI2392" s="22"/>
      <c r="GJ2392" s="22"/>
      <c r="GK2392" s="22"/>
      <c r="GL2392" s="22"/>
      <c r="GM2392" s="22"/>
      <c r="GN2392" s="22"/>
      <c r="GO2392" s="22"/>
      <c r="GP2392" s="22"/>
      <c r="GQ2392" s="22"/>
      <c r="GR2392" s="22"/>
      <c r="GS2392" s="22"/>
      <c r="GT2392" s="22"/>
      <c r="GU2392" s="22"/>
      <c r="GV2392" s="22"/>
      <c r="GW2392" s="22"/>
      <c r="GX2392" s="22"/>
      <c r="GY2392" s="22"/>
      <c r="GZ2392" s="22"/>
      <c r="HA2392" s="22"/>
      <c r="HB2392" s="22"/>
      <c r="HC2392" s="22"/>
      <c r="HD2392" s="22"/>
      <c r="HE2392" s="22"/>
      <c r="HF2392" s="22"/>
      <c r="HG2392" s="22"/>
      <c r="HH2392" s="22"/>
      <c r="HI2392" s="24"/>
      <c r="HJ2392" s="22"/>
      <c r="HK2392" s="22"/>
      <c r="HL2392" s="22"/>
      <c r="HM2392" s="22"/>
      <c r="HN2392" s="22"/>
      <c r="HO2392" s="22"/>
      <c r="HP2392" s="22"/>
      <c r="HQ2392" s="22"/>
      <c r="HR2392" s="22"/>
      <c r="HS2392" s="22"/>
      <c r="HT2392" s="22"/>
      <c r="HU2392" s="22"/>
      <c r="HV2392" s="22"/>
      <c r="HW2392" s="22"/>
      <c r="HX2392" s="22"/>
      <c r="HY2392" s="22"/>
      <c r="HZ2392" s="22"/>
      <c r="IA2392" s="22"/>
      <c r="IB2392" s="22"/>
      <c r="IC2392" s="22"/>
      <c r="ID2392" s="22"/>
      <c r="IE2392" s="22"/>
      <c r="IF2392" s="22"/>
      <c r="IG2392" s="22"/>
      <c r="IH2392" s="22"/>
      <c r="II2392" s="22"/>
      <c r="IJ2392" s="22"/>
      <c r="IK2392" s="22"/>
      <c r="IL2392" s="22"/>
      <c r="IM2392" s="22"/>
      <c r="IN2392" s="22"/>
      <c r="IO2392" s="24"/>
      <c r="IP2392" s="22"/>
      <c r="IQ2392" s="22"/>
      <c r="IR2392" s="22"/>
      <c r="IS2392" s="22"/>
      <c r="IT2392" s="22"/>
      <c r="IU2392" s="22"/>
      <c r="IV2392" s="22"/>
      <c r="IW2392" s="22"/>
      <c r="IX2392" s="22"/>
      <c r="IY2392" s="22"/>
      <c r="IZ2392" s="22"/>
      <c r="JA2392" s="22"/>
      <c r="JB2392" s="22"/>
      <c r="JC2392" s="22"/>
      <c r="JD2392" s="22"/>
      <c r="JE2392" s="22"/>
      <c r="JF2392" s="22"/>
      <c r="JG2392" s="22"/>
      <c r="JH2392" s="22"/>
      <c r="JI2392" s="22"/>
      <c r="JJ2392" s="22"/>
      <c r="JK2392" s="22"/>
      <c r="JL2392" s="22"/>
      <c r="JM2392" s="22"/>
      <c r="JN2392" s="22"/>
      <c r="JO2392" s="22"/>
      <c r="JP2392" s="22"/>
      <c r="JQ2392" s="22"/>
      <c r="JR2392" s="22"/>
      <c r="JS2392" s="22"/>
      <c r="JT2392" s="22"/>
      <c r="JU2392" s="24"/>
      <c r="JV2392" s="22"/>
      <c r="JW2392" s="22"/>
      <c r="JX2392" s="22"/>
      <c r="JY2392" s="22"/>
      <c r="JZ2392" s="22"/>
      <c r="KA2392" s="22"/>
      <c r="KB2392" s="22"/>
      <c r="KC2392" s="22"/>
      <c r="KD2392" s="22"/>
      <c r="KE2392" s="22"/>
      <c r="KF2392" s="22"/>
      <c r="KG2392" s="22"/>
      <c r="KH2392" s="22"/>
      <c r="KI2392" s="22"/>
      <c r="KJ2392" s="22"/>
      <c r="KK2392" s="22"/>
      <c r="KL2392" s="22"/>
      <c r="KM2392" s="22"/>
      <c r="KN2392" s="22"/>
      <c r="KO2392" s="22"/>
      <c r="KP2392" s="22"/>
      <c r="KQ2392" s="22"/>
      <c r="KR2392" s="22"/>
      <c r="KS2392" s="22"/>
      <c r="KT2392" s="22"/>
      <c r="KU2392" s="22"/>
      <c r="KV2392" s="22"/>
      <c r="KW2392" s="22"/>
      <c r="KX2392" s="22"/>
      <c r="KY2392" s="22"/>
      <c r="KZ2392" s="22"/>
      <c r="LA2392" s="24"/>
      <c r="LB2392" s="22"/>
      <c r="LC2392" s="22"/>
      <c r="LD2392" s="22"/>
      <c r="LE2392" s="22"/>
      <c r="LF2392" s="22"/>
      <c r="LG2392" s="22"/>
      <c r="LH2392" s="22"/>
      <c r="LI2392" s="22"/>
      <c r="LJ2392" s="22"/>
      <c r="LK2392" s="22"/>
      <c r="LL2392" s="22"/>
      <c r="LM2392" s="22"/>
      <c r="LN2392" s="22"/>
      <c r="LO2392" s="22"/>
      <c r="LP2392" s="22"/>
      <c r="LQ2392" s="22"/>
      <c r="LR2392" s="22"/>
      <c r="LS2392" s="22"/>
      <c r="LT2392" s="22"/>
      <c r="LU2392" s="22"/>
      <c r="LV2392" s="22"/>
      <c r="LW2392" s="22"/>
      <c r="LX2392" s="22"/>
      <c r="LY2392" s="22"/>
      <c r="LZ2392" s="22"/>
      <c r="MA2392" s="22"/>
      <c r="MB2392" s="22"/>
      <c r="MC2392" s="22"/>
      <c r="MD2392" s="22"/>
      <c r="ME2392" s="22"/>
      <c r="MF2392" s="22"/>
      <c r="MG2392" s="24"/>
      <c r="MH2392" s="22"/>
      <c r="MI2392" s="22"/>
      <c r="MJ2392" s="22"/>
      <c r="MK2392" s="22"/>
      <c r="ML2392" s="22"/>
      <c r="MM2392" s="22"/>
      <c r="MN2392" s="22"/>
      <c r="MO2392" s="22"/>
      <c r="MP2392" s="22"/>
      <c r="MQ2392" s="22"/>
      <c r="MR2392" s="22"/>
      <c r="MS2392" s="22"/>
      <c r="MT2392" s="22"/>
      <c r="MU2392" s="22"/>
      <c r="MV2392" s="22"/>
      <c r="MW2392" s="22"/>
      <c r="MX2392" s="22"/>
      <c r="MY2392" s="22"/>
      <c r="MZ2392" s="22"/>
      <c r="NA2392" s="22"/>
      <c r="NB2392" s="22"/>
      <c r="NC2392" s="22"/>
      <c r="ND2392" s="22"/>
      <c r="NE2392" s="22"/>
      <c r="NF2392" s="22"/>
      <c r="NG2392" s="22"/>
      <c r="NH2392" s="22"/>
      <c r="NI2392" s="22"/>
      <c r="NJ2392" s="22"/>
      <c r="NK2392" s="22"/>
      <c r="NL2392" s="22"/>
      <c r="NM2392" s="24"/>
      <c r="NN2392" s="22"/>
      <c r="NO2392" s="22"/>
      <c r="NP2392" s="22"/>
      <c r="NQ2392" s="22"/>
      <c r="NR2392" s="22"/>
      <c r="NS2392" s="22"/>
      <c r="NT2392" s="22"/>
      <c r="NU2392" s="22"/>
      <c r="NV2392" s="22"/>
      <c r="NW2392" s="22"/>
      <c r="NX2392" s="22"/>
      <c r="NY2392" s="22"/>
      <c r="NZ2392" s="22"/>
      <c r="OA2392" s="22"/>
      <c r="OB2392" s="22"/>
      <c r="OC2392" s="22"/>
      <c r="OD2392" s="22"/>
      <c r="OE2392" s="22"/>
      <c r="OF2392" s="22"/>
      <c r="OG2392" s="22"/>
      <c r="OH2392" s="22"/>
      <c r="OI2392" s="22"/>
      <c r="OJ2392" s="22"/>
      <c r="OK2392" s="22"/>
      <c r="OL2392" s="22"/>
      <c r="OM2392" s="22"/>
      <c r="ON2392" s="22"/>
      <c r="OO2392" s="22"/>
      <c r="OP2392" s="22"/>
      <c r="OQ2392" s="22"/>
      <c r="OR2392" s="22"/>
    </row>
    <row r="2393" spans="1:408" ht="15" thickBot="1">
      <c r="A2393" s="1"/>
      <c r="B2393" s="12"/>
      <c r="C2393" s="12"/>
      <c r="D2393" s="22"/>
      <c r="E2393" s="54"/>
      <c r="F2393" s="54"/>
      <c r="G2393" s="54"/>
      <c r="H2393" s="55"/>
      <c r="I2393" s="22"/>
      <c r="J2393" s="56"/>
      <c r="K2393" s="80"/>
      <c r="L2393" s="57"/>
      <c r="M2393" s="57"/>
      <c r="N2393" s="55"/>
      <c r="O2393" s="58"/>
      <c r="P2393" s="58"/>
      <c r="Q2393" s="59"/>
      <c r="R2393" s="60"/>
      <c r="S2393" s="60"/>
      <c r="T2393" s="22"/>
      <c r="U2393" s="1"/>
      <c r="V2393" s="23"/>
      <c r="X2393" s="24"/>
      <c r="Y2393" s="24"/>
      <c r="Z2393" s="22"/>
      <c r="AA2393" s="22"/>
      <c r="AB2393" s="22"/>
      <c r="AC2393" s="22"/>
      <c r="AD2393" s="22"/>
      <c r="AE2393" s="22"/>
      <c r="AF2393" s="22"/>
      <c r="AG2393" s="22"/>
      <c r="AH2393" s="22"/>
      <c r="AI2393" s="22"/>
      <c r="AJ2393" s="22"/>
      <c r="AK2393" s="22"/>
      <c r="AL2393" s="22"/>
      <c r="AM2393" s="22"/>
      <c r="AN2393" s="22"/>
      <c r="AO2393" s="22"/>
      <c r="AP2393" s="22"/>
      <c r="AQ2393" s="22"/>
      <c r="AR2393" s="22"/>
      <c r="AS2393" s="22"/>
      <c r="AT2393" s="22"/>
      <c r="AU2393" s="22"/>
      <c r="AV2393" s="22"/>
      <c r="AW2393" s="22"/>
      <c r="AX2393" s="22"/>
      <c r="AY2393" s="22"/>
      <c r="AZ2393" s="22"/>
      <c r="BA2393" s="22"/>
      <c r="BB2393" s="22"/>
      <c r="BC2393" s="22"/>
      <c r="BD2393" s="22"/>
      <c r="BE2393" s="24"/>
      <c r="BF2393" s="22"/>
      <c r="BG2393" s="22"/>
      <c r="BH2393" s="22"/>
      <c r="BI2393" s="22"/>
      <c r="BJ2393" s="22"/>
      <c r="BK2393" s="22"/>
      <c r="BL2393" s="22"/>
      <c r="BM2393" s="22"/>
      <c r="BN2393" s="22"/>
      <c r="BO2393" s="22"/>
      <c r="BP2393" s="22"/>
      <c r="BQ2393" s="22"/>
      <c r="BR2393" s="22"/>
      <c r="BS2393" s="22"/>
      <c r="BT2393" s="22"/>
      <c r="BU2393" s="22"/>
      <c r="BV2393" s="22"/>
      <c r="BW2393" s="22"/>
      <c r="BX2393" s="22"/>
      <c r="BY2393" s="22"/>
      <c r="BZ2393" s="22"/>
      <c r="CA2393" s="22"/>
      <c r="CB2393" s="22"/>
      <c r="CC2393" s="22"/>
      <c r="CD2393" s="22"/>
      <c r="CE2393" s="22"/>
      <c r="CF2393" s="22"/>
      <c r="CG2393" s="22"/>
      <c r="CH2393" s="22"/>
      <c r="CI2393" s="22"/>
      <c r="CJ2393" s="22"/>
      <c r="CK2393" s="24"/>
      <c r="CL2393" s="22"/>
      <c r="CM2393" s="22"/>
      <c r="CN2393" s="22"/>
      <c r="CO2393" s="22"/>
      <c r="CP2393" s="22"/>
      <c r="CQ2393" s="22"/>
      <c r="CR2393" s="22"/>
      <c r="CS2393" s="22"/>
      <c r="CT2393" s="22"/>
      <c r="CU2393" s="22"/>
      <c r="CV2393" s="22"/>
      <c r="CW2393" s="22"/>
      <c r="CX2393" s="22"/>
      <c r="CY2393" s="22"/>
      <c r="CZ2393" s="22"/>
      <c r="DA2393" s="22"/>
      <c r="DB2393" s="22"/>
      <c r="DC2393" s="22"/>
      <c r="DD2393" s="22"/>
      <c r="DE2393" s="22"/>
      <c r="DF2393" s="22"/>
      <c r="DG2393" s="22"/>
      <c r="DH2393" s="22"/>
      <c r="DI2393" s="22"/>
      <c r="DJ2393" s="22"/>
      <c r="DK2393" s="22"/>
      <c r="DL2393" s="22"/>
      <c r="DM2393" s="22"/>
      <c r="DN2393" s="22"/>
      <c r="DO2393" s="22"/>
      <c r="DP2393" s="22"/>
      <c r="DQ2393" s="24"/>
      <c r="DR2393" s="22"/>
      <c r="DS2393" s="22"/>
      <c r="DT2393" s="22"/>
      <c r="DU2393" s="22"/>
      <c r="DV2393" s="22"/>
      <c r="DW2393" s="22"/>
      <c r="DX2393" s="22"/>
      <c r="DY2393" s="22"/>
      <c r="DZ2393" s="22"/>
      <c r="EA2393" s="22"/>
      <c r="EB2393" s="22"/>
      <c r="EC2393" s="22"/>
      <c r="ED2393" s="22"/>
      <c r="EE2393" s="22"/>
      <c r="EF2393" s="22"/>
      <c r="EG2393" s="22"/>
      <c r="EH2393" s="22"/>
      <c r="EI2393" s="22"/>
      <c r="EJ2393" s="22"/>
      <c r="EK2393" s="22"/>
      <c r="EL2393" s="22"/>
      <c r="EM2393" s="22"/>
      <c r="EN2393" s="22"/>
      <c r="EO2393" s="22"/>
      <c r="EP2393" s="22"/>
      <c r="EQ2393" s="22"/>
      <c r="ER2393" s="22"/>
      <c r="ES2393" s="22"/>
      <c r="ET2393" s="22"/>
      <c r="EU2393" s="22"/>
      <c r="EV2393" s="22"/>
      <c r="EW2393" s="24"/>
      <c r="EX2393" s="22"/>
      <c r="EY2393" s="22"/>
      <c r="EZ2393" s="22"/>
      <c r="FA2393" s="22"/>
      <c r="FB2393" s="22"/>
      <c r="FC2393" s="22"/>
      <c r="FD2393" s="22"/>
      <c r="FE2393" s="22"/>
      <c r="FF2393" s="22"/>
      <c r="FG2393" s="22"/>
      <c r="FH2393" s="22"/>
      <c r="FI2393" s="22"/>
      <c r="FJ2393" s="22"/>
      <c r="FK2393" s="22"/>
      <c r="FL2393" s="22"/>
      <c r="FM2393" s="22"/>
      <c r="FN2393" s="22"/>
      <c r="FO2393" s="22"/>
      <c r="FP2393" s="22"/>
      <c r="FQ2393" s="22"/>
      <c r="FR2393" s="22"/>
      <c r="FS2393" s="22"/>
      <c r="FT2393" s="22"/>
      <c r="FU2393" s="22"/>
      <c r="FV2393" s="22"/>
      <c r="FW2393" s="22"/>
      <c r="FX2393" s="22"/>
      <c r="FY2393" s="22"/>
      <c r="FZ2393" s="22"/>
      <c r="GA2393" s="22"/>
      <c r="GB2393" s="22"/>
      <c r="GC2393" s="24"/>
      <c r="GD2393" s="22"/>
      <c r="GE2393" s="22"/>
      <c r="GF2393" s="22"/>
      <c r="GG2393" s="22"/>
      <c r="GH2393" s="22"/>
      <c r="GI2393" s="22"/>
      <c r="GJ2393" s="22"/>
      <c r="GK2393" s="22"/>
      <c r="GL2393" s="22"/>
      <c r="GM2393" s="22"/>
      <c r="GN2393" s="22"/>
      <c r="GO2393" s="22"/>
      <c r="GP2393" s="22"/>
      <c r="GQ2393" s="22"/>
      <c r="GR2393" s="22"/>
      <c r="GS2393" s="22"/>
      <c r="GT2393" s="22"/>
      <c r="GU2393" s="22"/>
      <c r="GV2393" s="22"/>
      <c r="GW2393" s="22"/>
      <c r="GX2393" s="22"/>
      <c r="GY2393" s="22"/>
      <c r="GZ2393" s="22"/>
      <c r="HA2393" s="22"/>
      <c r="HB2393" s="22"/>
      <c r="HC2393" s="22"/>
      <c r="HD2393" s="22"/>
      <c r="HE2393" s="22"/>
      <c r="HF2393" s="22"/>
      <c r="HG2393" s="22"/>
      <c r="HH2393" s="22"/>
      <c r="HI2393" s="24"/>
      <c r="HJ2393" s="22"/>
      <c r="HK2393" s="22"/>
      <c r="HL2393" s="22"/>
      <c r="HM2393" s="22"/>
      <c r="HN2393" s="22"/>
      <c r="HO2393" s="22"/>
      <c r="HP2393" s="22"/>
      <c r="HQ2393" s="22"/>
      <c r="HR2393" s="22"/>
      <c r="HS2393" s="22"/>
      <c r="HT2393" s="22"/>
      <c r="HU2393" s="22"/>
      <c r="HV2393" s="22"/>
      <c r="HW2393" s="22"/>
      <c r="HX2393" s="22"/>
      <c r="HY2393" s="22"/>
      <c r="HZ2393" s="22"/>
      <c r="IA2393" s="22"/>
      <c r="IB2393" s="22"/>
      <c r="IC2393" s="22"/>
      <c r="ID2393" s="22"/>
      <c r="IE2393" s="22"/>
      <c r="IF2393" s="22"/>
      <c r="IG2393" s="22"/>
      <c r="IH2393" s="22"/>
      <c r="II2393" s="22"/>
      <c r="IJ2393" s="22"/>
      <c r="IK2393" s="22"/>
      <c r="IL2393" s="22"/>
      <c r="IM2393" s="22"/>
      <c r="IN2393" s="22"/>
      <c r="IO2393" s="24"/>
      <c r="IP2393" s="22"/>
      <c r="IQ2393" s="22"/>
      <c r="IR2393" s="22"/>
      <c r="IS2393" s="22"/>
      <c r="IT2393" s="22"/>
      <c r="IU2393" s="22"/>
      <c r="IV2393" s="22"/>
      <c r="IW2393" s="22"/>
      <c r="IX2393" s="22"/>
      <c r="IY2393" s="22"/>
      <c r="IZ2393" s="22"/>
      <c r="JA2393" s="22"/>
      <c r="JB2393" s="22"/>
      <c r="JC2393" s="22"/>
      <c r="JD2393" s="22"/>
      <c r="JE2393" s="22"/>
      <c r="JF2393" s="22"/>
      <c r="JG2393" s="22"/>
      <c r="JH2393" s="22"/>
      <c r="JI2393" s="22"/>
      <c r="JJ2393" s="22"/>
      <c r="JK2393" s="22"/>
      <c r="JL2393" s="22"/>
      <c r="JM2393" s="22"/>
      <c r="JN2393" s="22"/>
      <c r="JO2393" s="22"/>
      <c r="JP2393" s="22"/>
      <c r="JQ2393" s="22"/>
      <c r="JR2393" s="22"/>
      <c r="JS2393" s="22"/>
      <c r="JT2393" s="22"/>
      <c r="JU2393" s="24"/>
      <c r="JV2393" s="22"/>
      <c r="JW2393" s="22"/>
      <c r="JX2393" s="22"/>
      <c r="JY2393" s="22"/>
      <c r="JZ2393" s="22"/>
      <c r="KA2393" s="22"/>
      <c r="KB2393" s="22"/>
      <c r="KC2393" s="22"/>
      <c r="KD2393" s="22"/>
      <c r="KE2393" s="22"/>
      <c r="KF2393" s="22"/>
      <c r="KG2393" s="22"/>
      <c r="KH2393" s="22"/>
      <c r="KI2393" s="22"/>
      <c r="KJ2393" s="22"/>
      <c r="KK2393" s="22"/>
      <c r="KL2393" s="22"/>
      <c r="KM2393" s="22"/>
      <c r="KN2393" s="22"/>
      <c r="KO2393" s="22"/>
      <c r="KP2393" s="22"/>
      <c r="KQ2393" s="22"/>
      <c r="KR2393" s="22"/>
      <c r="KS2393" s="22"/>
      <c r="KT2393" s="22"/>
      <c r="KU2393" s="22"/>
      <c r="KV2393" s="22"/>
      <c r="KW2393" s="22"/>
      <c r="KX2393" s="22"/>
      <c r="KY2393" s="22"/>
      <c r="KZ2393" s="22"/>
      <c r="LA2393" s="24"/>
      <c r="LB2393" s="22"/>
      <c r="LC2393" s="22"/>
      <c r="LD2393" s="22"/>
      <c r="LE2393" s="22"/>
      <c r="LF2393" s="22"/>
      <c r="LG2393" s="22"/>
      <c r="LH2393" s="22"/>
      <c r="LI2393" s="22"/>
      <c r="LJ2393" s="22"/>
      <c r="LK2393" s="22"/>
      <c r="LL2393" s="22"/>
      <c r="LM2393" s="22"/>
      <c r="LN2393" s="22"/>
      <c r="LO2393" s="22"/>
      <c r="LP2393" s="22"/>
      <c r="LQ2393" s="22"/>
      <c r="LR2393" s="22"/>
      <c r="LS2393" s="22"/>
      <c r="LT2393" s="22"/>
      <c r="LU2393" s="22"/>
      <c r="LV2393" s="22"/>
      <c r="LW2393" s="22"/>
      <c r="LX2393" s="22"/>
      <c r="LY2393" s="22"/>
      <c r="LZ2393" s="22"/>
      <c r="MA2393" s="22"/>
      <c r="MB2393" s="22"/>
      <c r="MC2393" s="22"/>
      <c r="MD2393" s="22"/>
      <c r="ME2393" s="22"/>
      <c r="MF2393" s="22"/>
      <c r="MG2393" s="24"/>
      <c r="MH2393" s="22"/>
      <c r="MI2393" s="22"/>
      <c r="MJ2393" s="22"/>
      <c r="MK2393" s="22"/>
      <c r="ML2393" s="22"/>
      <c r="MM2393" s="22"/>
      <c r="MN2393" s="22"/>
      <c r="MO2393" s="22"/>
      <c r="MP2393" s="22"/>
      <c r="MQ2393" s="22"/>
      <c r="MR2393" s="22"/>
      <c r="MS2393" s="22"/>
      <c r="MT2393" s="22"/>
      <c r="MU2393" s="22"/>
      <c r="MV2393" s="22"/>
      <c r="MW2393" s="22"/>
      <c r="MX2393" s="22"/>
      <c r="MY2393" s="22"/>
      <c r="MZ2393" s="22"/>
      <c r="NA2393" s="22"/>
      <c r="NB2393" s="22"/>
      <c r="NC2393" s="22"/>
      <c r="ND2393" s="22"/>
      <c r="NE2393" s="22"/>
      <c r="NF2393" s="22"/>
      <c r="NG2393" s="22"/>
      <c r="NH2393" s="22"/>
      <c r="NI2393" s="22"/>
      <c r="NJ2393" s="22"/>
      <c r="NK2393" s="22"/>
      <c r="NL2393" s="22"/>
      <c r="NM2393" s="24"/>
      <c r="NN2393" s="22"/>
      <c r="NO2393" s="22"/>
      <c r="NP2393" s="22"/>
      <c r="NQ2393" s="22"/>
      <c r="NR2393" s="22"/>
      <c r="NS2393" s="22"/>
      <c r="NT2393" s="22"/>
      <c r="NU2393" s="22"/>
      <c r="NV2393" s="22"/>
      <c r="NW2393" s="22"/>
      <c r="NX2393" s="22"/>
      <c r="NY2393" s="22"/>
      <c r="NZ2393" s="22"/>
      <c r="OA2393" s="22"/>
      <c r="OB2393" s="22"/>
      <c r="OC2393" s="22"/>
      <c r="OD2393" s="22"/>
      <c r="OE2393" s="22"/>
      <c r="OF2393" s="22"/>
      <c r="OG2393" s="22"/>
      <c r="OH2393" s="22"/>
      <c r="OI2393" s="22"/>
      <c r="OJ2393" s="22"/>
      <c r="OK2393" s="22"/>
      <c r="OL2393" s="22"/>
      <c r="OM2393" s="22"/>
      <c r="ON2393" s="22"/>
      <c r="OO2393" s="22"/>
      <c r="OP2393" s="22"/>
      <c r="OQ2393" s="22"/>
      <c r="OR2393" s="22"/>
    </row>
    <row r="2394" spans="1:408" ht="15" thickBot="1">
      <c r="A2394" s="1"/>
      <c r="B2394" s="12"/>
      <c r="C2394" s="12"/>
      <c r="D2394" s="22"/>
      <c r="E2394" s="54"/>
      <c r="F2394" s="54"/>
      <c r="G2394" s="54"/>
      <c r="H2394" s="55"/>
      <c r="I2394" s="22"/>
      <c r="J2394" s="56"/>
      <c r="K2394" s="81"/>
      <c r="L2394" s="57"/>
      <c r="M2394" s="57"/>
      <c r="N2394" s="55"/>
      <c r="O2394" s="58"/>
      <c r="P2394" s="58"/>
      <c r="Q2394" s="59"/>
      <c r="R2394" s="60"/>
      <c r="S2394" s="60"/>
      <c r="T2394" s="22"/>
      <c r="U2394" s="1"/>
      <c r="V2394" s="23"/>
      <c r="X2394" s="24"/>
      <c r="Y2394" s="24"/>
      <c r="Z2394" s="22"/>
      <c r="AA2394" s="22"/>
      <c r="AB2394" s="22"/>
      <c r="AC2394" s="22"/>
      <c r="AD2394" s="22"/>
      <c r="AE2394" s="22"/>
      <c r="AF2394" s="22"/>
      <c r="AG2394" s="22"/>
      <c r="AH2394" s="22"/>
      <c r="AI2394" s="22"/>
      <c r="AJ2394" s="22"/>
      <c r="AK2394" s="22"/>
      <c r="AL2394" s="22"/>
      <c r="AM2394" s="22"/>
      <c r="AN2394" s="22"/>
      <c r="AO2394" s="22"/>
      <c r="AP2394" s="22"/>
      <c r="AQ2394" s="22"/>
      <c r="AR2394" s="22"/>
      <c r="AS2394" s="22"/>
      <c r="AT2394" s="22"/>
      <c r="AU2394" s="22"/>
      <c r="AV2394" s="22"/>
      <c r="AW2394" s="22"/>
      <c r="AX2394" s="22"/>
      <c r="AY2394" s="22"/>
      <c r="AZ2394" s="22"/>
      <c r="BA2394" s="22"/>
      <c r="BB2394" s="22"/>
      <c r="BC2394" s="22"/>
      <c r="BD2394" s="22"/>
      <c r="BE2394" s="24"/>
      <c r="BF2394" s="22"/>
      <c r="BG2394" s="22"/>
      <c r="BH2394" s="22"/>
      <c r="BI2394" s="22"/>
      <c r="BJ2394" s="22"/>
      <c r="BK2394" s="22"/>
      <c r="BL2394" s="22"/>
      <c r="BM2394" s="22"/>
      <c r="BN2394" s="22"/>
      <c r="BO2394" s="22"/>
      <c r="BP2394" s="22"/>
      <c r="BQ2394" s="22"/>
      <c r="BR2394" s="22"/>
      <c r="BS2394" s="22"/>
      <c r="BT2394" s="22"/>
      <c r="BU2394" s="22"/>
      <c r="BV2394" s="22"/>
      <c r="BW2394" s="22"/>
      <c r="BX2394" s="22"/>
      <c r="BY2394" s="22"/>
      <c r="BZ2394" s="22"/>
      <c r="CA2394" s="22"/>
      <c r="CB2394" s="22"/>
      <c r="CC2394" s="22"/>
      <c r="CD2394" s="22"/>
      <c r="CE2394" s="22"/>
      <c r="CF2394" s="22"/>
      <c r="CG2394" s="22"/>
      <c r="CH2394" s="22"/>
      <c r="CI2394" s="22"/>
      <c r="CJ2394" s="22"/>
      <c r="CK2394" s="24"/>
      <c r="CL2394" s="22"/>
      <c r="CM2394" s="22"/>
      <c r="CN2394" s="22"/>
      <c r="CO2394" s="22"/>
      <c r="CP2394" s="22"/>
      <c r="CQ2394" s="22"/>
      <c r="CR2394" s="22"/>
      <c r="CS2394" s="22"/>
      <c r="CT2394" s="22"/>
      <c r="CU2394" s="22"/>
      <c r="CV2394" s="22"/>
      <c r="CW2394" s="22"/>
      <c r="CX2394" s="22"/>
      <c r="CY2394" s="22"/>
      <c r="CZ2394" s="22"/>
      <c r="DA2394" s="22"/>
      <c r="DB2394" s="22"/>
      <c r="DC2394" s="22"/>
      <c r="DD2394" s="22"/>
      <c r="DE2394" s="22"/>
      <c r="DF2394" s="22"/>
      <c r="DG2394" s="22"/>
      <c r="DH2394" s="22"/>
      <c r="DI2394" s="22"/>
      <c r="DJ2394" s="22"/>
      <c r="DK2394" s="22"/>
      <c r="DL2394" s="22"/>
      <c r="DM2394" s="22"/>
      <c r="DN2394" s="22"/>
      <c r="DO2394" s="22"/>
      <c r="DP2394" s="22"/>
      <c r="DQ2394" s="24"/>
      <c r="DR2394" s="22"/>
      <c r="DS2394" s="22"/>
      <c r="DT2394" s="22"/>
      <c r="DU2394" s="22"/>
      <c r="DV2394" s="22"/>
      <c r="DW2394" s="22"/>
      <c r="DX2394" s="22"/>
      <c r="DY2394" s="22"/>
      <c r="DZ2394" s="22"/>
      <c r="EA2394" s="22"/>
      <c r="EB2394" s="22"/>
      <c r="EC2394" s="22"/>
      <c r="ED2394" s="22"/>
      <c r="EE2394" s="22"/>
      <c r="EF2394" s="22"/>
      <c r="EG2394" s="22"/>
      <c r="EH2394" s="22"/>
      <c r="EI2394" s="22"/>
      <c r="EJ2394" s="22"/>
      <c r="EK2394" s="22"/>
      <c r="EL2394" s="22"/>
      <c r="EM2394" s="22"/>
      <c r="EN2394" s="22"/>
      <c r="EO2394" s="22"/>
      <c r="EP2394" s="22"/>
      <c r="EQ2394" s="22"/>
      <c r="ER2394" s="22"/>
      <c r="ES2394" s="22"/>
      <c r="ET2394" s="22"/>
      <c r="EU2394" s="22"/>
      <c r="EV2394" s="22"/>
      <c r="EW2394" s="24"/>
      <c r="EX2394" s="22"/>
      <c r="EY2394" s="22"/>
      <c r="EZ2394" s="22"/>
      <c r="FA2394" s="22"/>
      <c r="FB2394" s="22"/>
      <c r="FC2394" s="22"/>
      <c r="FD2394" s="22"/>
      <c r="FE2394" s="22"/>
      <c r="FF2394" s="22"/>
      <c r="FG2394" s="22"/>
      <c r="FH2394" s="22"/>
      <c r="FI2394" s="22"/>
      <c r="FJ2394" s="22"/>
      <c r="FK2394" s="22"/>
      <c r="FL2394" s="22"/>
      <c r="FM2394" s="22"/>
      <c r="FN2394" s="22"/>
      <c r="FO2394" s="22"/>
      <c r="FP2394" s="22"/>
      <c r="FQ2394" s="22"/>
      <c r="FR2394" s="22"/>
      <c r="FS2394" s="22"/>
      <c r="FT2394" s="22"/>
      <c r="FU2394" s="22"/>
      <c r="FV2394" s="22"/>
      <c r="FW2394" s="22"/>
      <c r="FX2394" s="22"/>
      <c r="FY2394" s="22"/>
      <c r="FZ2394" s="22"/>
      <c r="GA2394" s="22"/>
      <c r="GB2394" s="22"/>
      <c r="GC2394" s="24"/>
      <c r="GD2394" s="22"/>
      <c r="GE2394" s="22"/>
      <c r="GF2394" s="22"/>
      <c r="GG2394" s="22"/>
      <c r="GH2394" s="22"/>
      <c r="GI2394" s="22"/>
      <c r="GJ2394" s="22"/>
      <c r="GK2394" s="22"/>
      <c r="GL2394" s="22"/>
      <c r="GM2394" s="22"/>
      <c r="GN2394" s="22"/>
      <c r="GO2394" s="22"/>
      <c r="GP2394" s="22"/>
      <c r="GQ2394" s="22"/>
      <c r="GR2394" s="22"/>
      <c r="GS2394" s="22"/>
      <c r="GT2394" s="22"/>
      <c r="GU2394" s="22"/>
      <c r="GV2394" s="22"/>
      <c r="GW2394" s="22"/>
      <c r="GX2394" s="22"/>
      <c r="GY2394" s="22"/>
      <c r="GZ2394" s="22"/>
      <c r="HA2394" s="22"/>
      <c r="HB2394" s="22"/>
      <c r="HC2394" s="22"/>
      <c r="HD2394" s="22"/>
      <c r="HE2394" s="22"/>
      <c r="HF2394" s="22"/>
      <c r="HG2394" s="22"/>
      <c r="HH2394" s="22"/>
      <c r="HI2394" s="24"/>
      <c r="HJ2394" s="22"/>
      <c r="HK2394" s="22"/>
      <c r="HL2394" s="22"/>
      <c r="HM2394" s="22"/>
      <c r="HN2394" s="22"/>
      <c r="HO2394" s="22"/>
      <c r="HP2394" s="22"/>
      <c r="HQ2394" s="22"/>
      <c r="HR2394" s="22"/>
      <c r="HS2394" s="22"/>
      <c r="HT2394" s="22"/>
      <c r="HU2394" s="22"/>
      <c r="HV2394" s="22"/>
      <c r="HW2394" s="22"/>
      <c r="HX2394" s="22"/>
      <c r="HY2394" s="22"/>
      <c r="HZ2394" s="22"/>
      <c r="IA2394" s="22"/>
      <c r="IB2394" s="22"/>
      <c r="IC2394" s="22"/>
      <c r="ID2394" s="22"/>
      <c r="IE2394" s="22"/>
      <c r="IF2394" s="22"/>
      <c r="IG2394" s="22"/>
      <c r="IH2394" s="22"/>
      <c r="II2394" s="22"/>
      <c r="IJ2394" s="22"/>
      <c r="IK2394" s="22"/>
      <c r="IL2394" s="22"/>
      <c r="IM2394" s="22"/>
      <c r="IN2394" s="22"/>
      <c r="IO2394" s="24"/>
      <c r="IP2394" s="22"/>
      <c r="IQ2394" s="22"/>
      <c r="IR2394" s="22"/>
      <c r="IS2394" s="22"/>
      <c r="IT2394" s="22"/>
      <c r="IU2394" s="22"/>
      <c r="IV2394" s="22"/>
      <c r="IW2394" s="22"/>
      <c r="IX2394" s="22"/>
      <c r="IY2394" s="22"/>
      <c r="IZ2394" s="22"/>
      <c r="JA2394" s="22"/>
      <c r="JB2394" s="22"/>
      <c r="JC2394" s="22"/>
      <c r="JD2394" s="22"/>
      <c r="JE2394" s="22"/>
      <c r="JF2394" s="22"/>
      <c r="JG2394" s="22"/>
      <c r="JH2394" s="22"/>
      <c r="JI2394" s="22"/>
      <c r="JJ2394" s="22"/>
      <c r="JK2394" s="22"/>
      <c r="JL2394" s="22"/>
      <c r="JM2394" s="22"/>
      <c r="JN2394" s="22"/>
      <c r="JO2394" s="22"/>
      <c r="JP2394" s="22"/>
      <c r="JQ2394" s="22"/>
      <c r="JR2394" s="22"/>
      <c r="JS2394" s="22"/>
      <c r="JT2394" s="22"/>
      <c r="JU2394" s="24"/>
      <c r="JV2394" s="22"/>
      <c r="JW2394" s="22"/>
      <c r="JX2394" s="22"/>
      <c r="JY2394" s="22"/>
      <c r="JZ2394" s="22"/>
      <c r="KA2394" s="22"/>
      <c r="KB2394" s="22"/>
      <c r="KC2394" s="22"/>
      <c r="KD2394" s="22"/>
      <c r="KE2394" s="22"/>
      <c r="KF2394" s="22"/>
      <c r="KG2394" s="22"/>
      <c r="KH2394" s="22"/>
      <c r="KI2394" s="22"/>
      <c r="KJ2394" s="22"/>
      <c r="KK2394" s="22"/>
      <c r="KL2394" s="22"/>
      <c r="KM2394" s="22"/>
      <c r="KN2394" s="22"/>
      <c r="KO2394" s="22"/>
      <c r="KP2394" s="22"/>
      <c r="KQ2394" s="22"/>
      <c r="KR2394" s="22"/>
      <c r="KS2394" s="22"/>
      <c r="KT2394" s="22"/>
      <c r="KU2394" s="22"/>
      <c r="KV2394" s="22"/>
      <c r="KW2394" s="22"/>
      <c r="KX2394" s="22"/>
      <c r="KY2394" s="22"/>
      <c r="KZ2394" s="22"/>
      <c r="LA2394" s="24"/>
      <c r="LB2394" s="22"/>
      <c r="LC2394" s="22"/>
      <c r="LD2394" s="22"/>
      <c r="LE2394" s="22"/>
      <c r="LF2394" s="22"/>
      <c r="LG2394" s="22"/>
      <c r="LH2394" s="22"/>
      <c r="LI2394" s="22"/>
      <c r="LJ2394" s="22"/>
      <c r="LK2394" s="22"/>
      <c r="LL2394" s="22"/>
      <c r="LM2394" s="22"/>
      <c r="LN2394" s="22"/>
      <c r="LO2394" s="22"/>
      <c r="LP2394" s="22"/>
      <c r="LQ2394" s="22"/>
      <c r="LR2394" s="22"/>
      <c r="LS2394" s="22"/>
      <c r="LT2394" s="22"/>
      <c r="LU2394" s="22"/>
      <c r="LV2394" s="22"/>
      <c r="LW2394" s="22"/>
      <c r="LX2394" s="22"/>
      <c r="LY2394" s="22"/>
      <c r="LZ2394" s="22"/>
      <c r="MA2394" s="22"/>
      <c r="MB2394" s="22"/>
      <c r="MC2394" s="22"/>
      <c r="MD2394" s="22"/>
      <c r="ME2394" s="22"/>
      <c r="MF2394" s="22"/>
      <c r="MG2394" s="24"/>
      <c r="MH2394" s="22"/>
      <c r="MI2394" s="22"/>
      <c r="MJ2394" s="22"/>
      <c r="MK2394" s="22"/>
      <c r="ML2394" s="22"/>
      <c r="MM2394" s="22"/>
      <c r="MN2394" s="22"/>
      <c r="MO2394" s="22"/>
      <c r="MP2394" s="22"/>
      <c r="MQ2394" s="22"/>
      <c r="MR2394" s="22"/>
      <c r="MS2394" s="22"/>
      <c r="MT2394" s="22"/>
      <c r="MU2394" s="22"/>
      <c r="MV2394" s="22"/>
      <c r="MW2394" s="22"/>
      <c r="MX2394" s="22"/>
      <c r="MY2394" s="22"/>
      <c r="MZ2394" s="22"/>
      <c r="NA2394" s="22"/>
      <c r="NB2394" s="22"/>
      <c r="NC2394" s="22"/>
      <c r="ND2394" s="22"/>
      <c r="NE2394" s="22"/>
      <c r="NF2394" s="22"/>
      <c r="NG2394" s="22"/>
      <c r="NH2394" s="22"/>
      <c r="NI2394" s="22"/>
      <c r="NJ2394" s="22"/>
      <c r="NK2394" s="22"/>
      <c r="NL2394" s="22"/>
      <c r="NM2394" s="24"/>
      <c r="NN2394" s="22"/>
      <c r="NO2394" s="22"/>
      <c r="NP2394" s="22"/>
      <c r="NQ2394" s="22"/>
      <c r="NR2394" s="22"/>
      <c r="NS2394" s="22"/>
      <c r="NT2394" s="22"/>
      <c r="NU2394" s="22"/>
      <c r="NV2394" s="22"/>
      <c r="NW2394" s="22"/>
      <c r="NX2394" s="22"/>
      <c r="NY2394" s="22"/>
      <c r="NZ2394" s="22"/>
      <c r="OA2394" s="22"/>
      <c r="OB2394" s="22"/>
      <c r="OC2394" s="22"/>
      <c r="OD2394" s="22"/>
      <c r="OE2394" s="22"/>
      <c r="OF2394" s="22"/>
      <c r="OG2394" s="22"/>
      <c r="OH2394" s="22"/>
      <c r="OI2394" s="22"/>
      <c r="OJ2394" s="22"/>
      <c r="OK2394" s="22"/>
      <c r="OL2394" s="22"/>
      <c r="OM2394" s="22"/>
      <c r="ON2394" s="22"/>
      <c r="OO2394" s="22"/>
      <c r="OP2394" s="22"/>
      <c r="OQ2394" s="22"/>
      <c r="OR2394" s="22"/>
    </row>
    <row r="2395" spans="1:408" ht="15" thickBot="1">
      <c r="A2395" s="1"/>
      <c r="B2395" s="12"/>
      <c r="C2395" s="12"/>
      <c r="D2395" s="22"/>
      <c r="E2395" s="54"/>
      <c r="F2395" s="54"/>
      <c r="G2395" s="54"/>
      <c r="H2395" s="55"/>
      <c r="I2395" s="22"/>
      <c r="J2395" s="56"/>
      <c r="K2395" s="80"/>
      <c r="L2395" s="57"/>
      <c r="M2395" s="57"/>
      <c r="N2395" s="55"/>
      <c r="O2395" s="58"/>
      <c r="P2395" s="58"/>
      <c r="Q2395" s="59"/>
      <c r="R2395" s="60"/>
      <c r="S2395" s="60"/>
      <c r="T2395" s="22"/>
      <c r="U2395" s="1"/>
      <c r="V2395" s="23"/>
      <c r="X2395" s="24"/>
      <c r="Y2395" s="24"/>
      <c r="Z2395" s="22"/>
      <c r="AA2395" s="22"/>
      <c r="AB2395" s="22"/>
      <c r="AC2395" s="22"/>
      <c r="AD2395" s="22"/>
      <c r="AE2395" s="22"/>
      <c r="AF2395" s="22"/>
      <c r="AG2395" s="22"/>
      <c r="AH2395" s="22"/>
      <c r="AI2395" s="22"/>
      <c r="AJ2395" s="22"/>
      <c r="AK2395" s="22"/>
      <c r="AL2395" s="22"/>
      <c r="AM2395" s="22"/>
      <c r="AN2395" s="22"/>
      <c r="AO2395" s="22"/>
      <c r="AP2395" s="22"/>
      <c r="AQ2395" s="22"/>
      <c r="AR2395" s="22"/>
      <c r="AS2395" s="22"/>
      <c r="AT2395" s="22"/>
      <c r="AU2395" s="22"/>
      <c r="AV2395" s="22"/>
      <c r="AW2395" s="22"/>
      <c r="AX2395" s="22"/>
      <c r="AY2395" s="22"/>
      <c r="AZ2395" s="22"/>
      <c r="BA2395" s="22"/>
      <c r="BB2395" s="22"/>
      <c r="BC2395" s="22"/>
      <c r="BD2395" s="22"/>
      <c r="BE2395" s="24"/>
      <c r="BF2395" s="22"/>
      <c r="BG2395" s="22"/>
      <c r="BH2395" s="22"/>
      <c r="BI2395" s="22"/>
      <c r="BJ2395" s="22"/>
      <c r="BK2395" s="22"/>
      <c r="BL2395" s="22"/>
      <c r="BM2395" s="22"/>
      <c r="BN2395" s="22"/>
      <c r="BO2395" s="22"/>
      <c r="BP2395" s="22"/>
      <c r="BQ2395" s="22"/>
      <c r="BR2395" s="22"/>
      <c r="BS2395" s="22"/>
      <c r="BT2395" s="22"/>
      <c r="BU2395" s="22"/>
      <c r="BV2395" s="22"/>
      <c r="BW2395" s="22"/>
      <c r="BX2395" s="22"/>
      <c r="BY2395" s="22"/>
      <c r="BZ2395" s="22"/>
      <c r="CA2395" s="22"/>
      <c r="CB2395" s="22"/>
      <c r="CC2395" s="22"/>
      <c r="CD2395" s="22"/>
      <c r="CE2395" s="22"/>
      <c r="CF2395" s="22"/>
      <c r="CG2395" s="22"/>
      <c r="CH2395" s="22"/>
      <c r="CI2395" s="22"/>
      <c r="CJ2395" s="22"/>
      <c r="CK2395" s="24"/>
      <c r="CL2395" s="22"/>
      <c r="CM2395" s="22"/>
      <c r="CN2395" s="22"/>
      <c r="CO2395" s="22"/>
      <c r="CP2395" s="22"/>
      <c r="CQ2395" s="22"/>
      <c r="CR2395" s="22"/>
      <c r="CS2395" s="22"/>
      <c r="CT2395" s="22"/>
      <c r="CU2395" s="22"/>
      <c r="CV2395" s="22"/>
      <c r="CW2395" s="22"/>
      <c r="CX2395" s="22"/>
      <c r="CY2395" s="22"/>
      <c r="CZ2395" s="22"/>
      <c r="DA2395" s="22"/>
      <c r="DB2395" s="22"/>
      <c r="DC2395" s="22"/>
      <c r="DD2395" s="22"/>
      <c r="DE2395" s="22"/>
      <c r="DF2395" s="22"/>
      <c r="DG2395" s="22"/>
      <c r="DH2395" s="22"/>
      <c r="DI2395" s="22"/>
      <c r="DJ2395" s="22"/>
      <c r="DK2395" s="22"/>
      <c r="DL2395" s="22"/>
      <c r="DM2395" s="22"/>
      <c r="DN2395" s="22"/>
      <c r="DO2395" s="22"/>
      <c r="DP2395" s="22"/>
      <c r="DQ2395" s="24"/>
      <c r="DR2395" s="22"/>
      <c r="DS2395" s="22"/>
      <c r="DT2395" s="22"/>
      <c r="DU2395" s="22"/>
      <c r="DV2395" s="22"/>
      <c r="DW2395" s="22"/>
      <c r="DX2395" s="22"/>
      <c r="DY2395" s="22"/>
      <c r="DZ2395" s="22"/>
      <c r="EA2395" s="22"/>
      <c r="EB2395" s="22"/>
      <c r="EC2395" s="22"/>
      <c r="ED2395" s="22"/>
      <c r="EE2395" s="22"/>
      <c r="EF2395" s="22"/>
      <c r="EG2395" s="22"/>
      <c r="EH2395" s="22"/>
      <c r="EI2395" s="22"/>
      <c r="EJ2395" s="22"/>
      <c r="EK2395" s="22"/>
      <c r="EL2395" s="22"/>
      <c r="EM2395" s="22"/>
      <c r="EN2395" s="22"/>
      <c r="EO2395" s="22"/>
      <c r="EP2395" s="22"/>
      <c r="EQ2395" s="22"/>
      <c r="ER2395" s="22"/>
      <c r="ES2395" s="22"/>
      <c r="ET2395" s="22"/>
      <c r="EU2395" s="22"/>
      <c r="EV2395" s="22"/>
      <c r="EW2395" s="24"/>
      <c r="EX2395" s="22"/>
      <c r="EY2395" s="22"/>
      <c r="EZ2395" s="22"/>
      <c r="FA2395" s="22"/>
      <c r="FB2395" s="22"/>
      <c r="FC2395" s="22"/>
      <c r="FD2395" s="22"/>
      <c r="FE2395" s="22"/>
      <c r="FF2395" s="22"/>
      <c r="FG2395" s="22"/>
      <c r="FH2395" s="22"/>
      <c r="FI2395" s="22"/>
      <c r="FJ2395" s="22"/>
      <c r="FK2395" s="22"/>
      <c r="FL2395" s="22"/>
      <c r="FM2395" s="22"/>
      <c r="FN2395" s="22"/>
      <c r="FO2395" s="22"/>
      <c r="FP2395" s="22"/>
      <c r="FQ2395" s="22"/>
      <c r="FR2395" s="22"/>
      <c r="FS2395" s="22"/>
      <c r="FT2395" s="22"/>
      <c r="FU2395" s="22"/>
      <c r="FV2395" s="22"/>
      <c r="FW2395" s="22"/>
      <c r="FX2395" s="22"/>
      <c r="FY2395" s="22"/>
      <c r="FZ2395" s="22"/>
      <c r="GA2395" s="22"/>
      <c r="GB2395" s="22"/>
      <c r="GC2395" s="24"/>
      <c r="GD2395" s="22"/>
      <c r="GE2395" s="22"/>
      <c r="GF2395" s="22"/>
      <c r="GG2395" s="22"/>
      <c r="GH2395" s="22"/>
      <c r="GI2395" s="22"/>
      <c r="GJ2395" s="22"/>
      <c r="GK2395" s="22"/>
      <c r="GL2395" s="22"/>
      <c r="GM2395" s="22"/>
      <c r="GN2395" s="22"/>
      <c r="GO2395" s="22"/>
      <c r="GP2395" s="22"/>
      <c r="GQ2395" s="22"/>
      <c r="GR2395" s="22"/>
      <c r="GS2395" s="22"/>
      <c r="GT2395" s="22"/>
      <c r="GU2395" s="22"/>
      <c r="GV2395" s="22"/>
      <c r="GW2395" s="22"/>
      <c r="GX2395" s="22"/>
      <c r="GY2395" s="22"/>
      <c r="GZ2395" s="22"/>
      <c r="HA2395" s="22"/>
      <c r="HB2395" s="22"/>
      <c r="HC2395" s="22"/>
      <c r="HD2395" s="22"/>
      <c r="HE2395" s="22"/>
      <c r="HF2395" s="22"/>
      <c r="HG2395" s="22"/>
      <c r="HH2395" s="22"/>
      <c r="HI2395" s="24"/>
      <c r="HJ2395" s="22"/>
      <c r="HK2395" s="22"/>
      <c r="HL2395" s="22"/>
      <c r="HM2395" s="22"/>
      <c r="HN2395" s="22"/>
      <c r="HO2395" s="22"/>
      <c r="HP2395" s="22"/>
      <c r="HQ2395" s="22"/>
      <c r="HR2395" s="22"/>
      <c r="HS2395" s="22"/>
      <c r="HT2395" s="22"/>
      <c r="HU2395" s="22"/>
      <c r="HV2395" s="22"/>
      <c r="HW2395" s="22"/>
      <c r="HX2395" s="22"/>
      <c r="HY2395" s="22"/>
      <c r="HZ2395" s="22"/>
      <c r="IA2395" s="22"/>
      <c r="IB2395" s="22"/>
      <c r="IC2395" s="22"/>
      <c r="ID2395" s="22"/>
      <c r="IE2395" s="22"/>
      <c r="IF2395" s="22"/>
      <c r="IG2395" s="22"/>
      <c r="IH2395" s="22"/>
      <c r="II2395" s="22"/>
      <c r="IJ2395" s="22"/>
      <c r="IK2395" s="22"/>
      <c r="IL2395" s="22"/>
      <c r="IM2395" s="22"/>
      <c r="IN2395" s="22"/>
      <c r="IO2395" s="24"/>
      <c r="IP2395" s="22"/>
      <c r="IQ2395" s="22"/>
      <c r="IR2395" s="22"/>
      <c r="IS2395" s="22"/>
      <c r="IT2395" s="22"/>
      <c r="IU2395" s="22"/>
      <c r="IV2395" s="22"/>
      <c r="IW2395" s="22"/>
      <c r="IX2395" s="22"/>
      <c r="IY2395" s="22"/>
      <c r="IZ2395" s="22"/>
      <c r="JA2395" s="22"/>
      <c r="JB2395" s="22"/>
      <c r="JC2395" s="22"/>
      <c r="JD2395" s="22"/>
      <c r="JE2395" s="22"/>
      <c r="JF2395" s="22"/>
      <c r="JG2395" s="22"/>
      <c r="JH2395" s="22"/>
      <c r="JI2395" s="22"/>
      <c r="JJ2395" s="22"/>
      <c r="JK2395" s="22"/>
      <c r="JL2395" s="22"/>
      <c r="JM2395" s="22"/>
      <c r="JN2395" s="22"/>
      <c r="JO2395" s="22"/>
      <c r="JP2395" s="22"/>
      <c r="JQ2395" s="22"/>
      <c r="JR2395" s="22"/>
      <c r="JS2395" s="22"/>
      <c r="JT2395" s="22"/>
      <c r="JU2395" s="24"/>
      <c r="JV2395" s="22"/>
      <c r="JW2395" s="22"/>
      <c r="JX2395" s="22"/>
      <c r="JY2395" s="22"/>
      <c r="JZ2395" s="22"/>
      <c r="KA2395" s="22"/>
      <c r="KB2395" s="22"/>
      <c r="KC2395" s="22"/>
      <c r="KD2395" s="22"/>
      <c r="KE2395" s="22"/>
      <c r="KF2395" s="22"/>
      <c r="KG2395" s="22"/>
      <c r="KH2395" s="22"/>
      <c r="KI2395" s="22"/>
      <c r="KJ2395" s="22"/>
      <c r="KK2395" s="22"/>
      <c r="KL2395" s="22"/>
      <c r="KM2395" s="22"/>
      <c r="KN2395" s="22"/>
      <c r="KO2395" s="22"/>
      <c r="KP2395" s="22"/>
      <c r="KQ2395" s="22"/>
      <c r="KR2395" s="22"/>
      <c r="KS2395" s="22"/>
      <c r="KT2395" s="22"/>
      <c r="KU2395" s="22"/>
      <c r="KV2395" s="22"/>
      <c r="KW2395" s="22"/>
      <c r="KX2395" s="22"/>
      <c r="KY2395" s="22"/>
      <c r="KZ2395" s="22"/>
      <c r="LA2395" s="24"/>
      <c r="LB2395" s="22"/>
      <c r="LC2395" s="22"/>
      <c r="LD2395" s="22"/>
      <c r="LE2395" s="22"/>
      <c r="LF2395" s="22"/>
      <c r="LG2395" s="22"/>
      <c r="LH2395" s="22"/>
      <c r="LI2395" s="22"/>
      <c r="LJ2395" s="22"/>
      <c r="LK2395" s="22"/>
      <c r="LL2395" s="22"/>
      <c r="LM2395" s="22"/>
      <c r="LN2395" s="22"/>
      <c r="LO2395" s="22"/>
      <c r="LP2395" s="22"/>
      <c r="LQ2395" s="22"/>
      <c r="LR2395" s="22"/>
      <c r="LS2395" s="22"/>
      <c r="LT2395" s="22"/>
      <c r="LU2395" s="22"/>
      <c r="LV2395" s="22"/>
      <c r="LW2395" s="22"/>
      <c r="LX2395" s="22"/>
      <c r="LY2395" s="22"/>
      <c r="LZ2395" s="22"/>
      <c r="MA2395" s="22"/>
      <c r="MB2395" s="22"/>
      <c r="MC2395" s="22"/>
      <c r="MD2395" s="22"/>
      <c r="ME2395" s="22"/>
      <c r="MF2395" s="22"/>
      <c r="MG2395" s="24"/>
      <c r="MH2395" s="22"/>
      <c r="MI2395" s="22"/>
      <c r="MJ2395" s="22"/>
      <c r="MK2395" s="22"/>
      <c r="ML2395" s="22"/>
      <c r="MM2395" s="22"/>
      <c r="MN2395" s="22"/>
      <c r="MO2395" s="22"/>
      <c r="MP2395" s="22"/>
      <c r="MQ2395" s="22"/>
      <c r="MR2395" s="22"/>
      <c r="MS2395" s="22"/>
      <c r="MT2395" s="22"/>
      <c r="MU2395" s="22"/>
      <c r="MV2395" s="22"/>
      <c r="MW2395" s="22"/>
      <c r="MX2395" s="22"/>
      <c r="MY2395" s="22"/>
      <c r="MZ2395" s="22"/>
      <c r="NA2395" s="22"/>
      <c r="NB2395" s="22"/>
      <c r="NC2395" s="22"/>
      <c r="ND2395" s="22"/>
      <c r="NE2395" s="22"/>
      <c r="NF2395" s="22"/>
      <c r="NG2395" s="22"/>
      <c r="NH2395" s="22"/>
      <c r="NI2395" s="22"/>
      <c r="NJ2395" s="22"/>
      <c r="NK2395" s="22"/>
      <c r="NL2395" s="22"/>
      <c r="NM2395" s="24"/>
      <c r="NN2395" s="22"/>
      <c r="NO2395" s="22"/>
      <c r="NP2395" s="22"/>
      <c r="NQ2395" s="22"/>
      <c r="NR2395" s="22"/>
      <c r="NS2395" s="22"/>
      <c r="NT2395" s="22"/>
      <c r="NU2395" s="22"/>
      <c r="NV2395" s="22"/>
      <c r="NW2395" s="22"/>
      <c r="NX2395" s="22"/>
      <c r="NY2395" s="22"/>
      <c r="NZ2395" s="22"/>
      <c r="OA2395" s="22"/>
      <c r="OB2395" s="22"/>
      <c r="OC2395" s="22"/>
      <c r="OD2395" s="22"/>
      <c r="OE2395" s="22"/>
      <c r="OF2395" s="22"/>
      <c r="OG2395" s="22"/>
      <c r="OH2395" s="22"/>
      <c r="OI2395" s="22"/>
      <c r="OJ2395" s="22"/>
      <c r="OK2395" s="22"/>
      <c r="OL2395" s="22"/>
      <c r="OM2395" s="22"/>
      <c r="ON2395" s="22"/>
      <c r="OO2395" s="22"/>
      <c r="OP2395" s="22"/>
      <c r="OQ2395" s="22"/>
      <c r="OR2395" s="22"/>
    </row>
    <row r="2396" spans="1:408" ht="15" thickBot="1">
      <c r="A2396" s="1"/>
      <c r="B2396" s="12"/>
      <c r="C2396" s="12"/>
      <c r="D2396" s="22"/>
      <c r="E2396" s="54"/>
      <c r="F2396" s="54"/>
      <c r="G2396" s="54"/>
      <c r="H2396" s="55"/>
      <c r="I2396" s="22"/>
      <c r="J2396" s="56"/>
      <c r="K2396" s="81"/>
      <c r="L2396" s="57"/>
      <c r="M2396" s="57"/>
      <c r="N2396" s="55"/>
      <c r="O2396" s="58"/>
      <c r="P2396" s="58"/>
      <c r="Q2396" s="59"/>
      <c r="R2396" s="60"/>
      <c r="S2396" s="60"/>
      <c r="T2396" s="22"/>
      <c r="U2396" s="1"/>
      <c r="V2396" s="23"/>
      <c r="X2396" s="24"/>
      <c r="Y2396" s="24"/>
      <c r="Z2396" s="22"/>
      <c r="AA2396" s="22"/>
      <c r="AB2396" s="22"/>
      <c r="AC2396" s="22"/>
      <c r="AD2396" s="22"/>
      <c r="AE2396" s="22"/>
      <c r="AF2396" s="22"/>
      <c r="AG2396" s="22"/>
      <c r="AH2396" s="22"/>
      <c r="AI2396" s="22"/>
      <c r="AJ2396" s="22"/>
      <c r="AK2396" s="22"/>
      <c r="AL2396" s="22"/>
      <c r="AM2396" s="22"/>
      <c r="AN2396" s="22"/>
      <c r="AO2396" s="22"/>
      <c r="AP2396" s="22"/>
      <c r="AQ2396" s="22"/>
      <c r="AR2396" s="22"/>
      <c r="AS2396" s="22"/>
      <c r="AT2396" s="22"/>
      <c r="AU2396" s="22"/>
      <c r="AV2396" s="22"/>
      <c r="AW2396" s="22"/>
      <c r="AX2396" s="22"/>
      <c r="AY2396" s="22"/>
      <c r="AZ2396" s="22"/>
      <c r="BA2396" s="22"/>
      <c r="BB2396" s="22"/>
      <c r="BC2396" s="22"/>
      <c r="BD2396" s="22"/>
      <c r="BE2396" s="24"/>
      <c r="BF2396" s="22"/>
      <c r="BG2396" s="22"/>
      <c r="BH2396" s="22"/>
      <c r="BI2396" s="22"/>
      <c r="BJ2396" s="22"/>
      <c r="BK2396" s="22"/>
      <c r="BL2396" s="22"/>
      <c r="BM2396" s="22"/>
      <c r="BN2396" s="22"/>
      <c r="BO2396" s="22"/>
      <c r="BP2396" s="22"/>
      <c r="BQ2396" s="22"/>
      <c r="BR2396" s="22"/>
      <c r="BS2396" s="22"/>
      <c r="BT2396" s="22"/>
      <c r="BU2396" s="22"/>
      <c r="BV2396" s="22"/>
      <c r="BW2396" s="22"/>
      <c r="BX2396" s="22"/>
      <c r="BY2396" s="22"/>
      <c r="BZ2396" s="22"/>
      <c r="CA2396" s="22"/>
      <c r="CB2396" s="22"/>
      <c r="CC2396" s="22"/>
      <c r="CD2396" s="22"/>
      <c r="CE2396" s="22"/>
      <c r="CF2396" s="22"/>
      <c r="CG2396" s="22"/>
      <c r="CH2396" s="22"/>
      <c r="CI2396" s="22"/>
      <c r="CJ2396" s="22"/>
      <c r="CK2396" s="24"/>
      <c r="CL2396" s="22"/>
      <c r="CM2396" s="22"/>
      <c r="CN2396" s="22"/>
      <c r="CO2396" s="22"/>
      <c r="CP2396" s="22"/>
      <c r="CQ2396" s="22"/>
      <c r="CR2396" s="22"/>
      <c r="CS2396" s="22"/>
      <c r="CT2396" s="22"/>
      <c r="CU2396" s="22"/>
      <c r="CV2396" s="22"/>
      <c r="CW2396" s="22"/>
      <c r="CX2396" s="22"/>
      <c r="CY2396" s="22"/>
      <c r="CZ2396" s="22"/>
      <c r="DA2396" s="22"/>
      <c r="DB2396" s="22"/>
      <c r="DC2396" s="22"/>
      <c r="DD2396" s="22"/>
      <c r="DE2396" s="22"/>
      <c r="DF2396" s="22"/>
      <c r="DG2396" s="22"/>
      <c r="DH2396" s="22"/>
      <c r="DI2396" s="22"/>
      <c r="DJ2396" s="22"/>
      <c r="DK2396" s="22"/>
      <c r="DL2396" s="22"/>
      <c r="DM2396" s="22"/>
      <c r="DN2396" s="22"/>
      <c r="DO2396" s="22"/>
      <c r="DP2396" s="22"/>
      <c r="DQ2396" s="24"/>
      <c r="DR2396" s="22"/>
      <c r="DS2396" s="22"/>
      <c r="DT2396" s="22"/>
      <c r="DU2396" s="22"/>
      <c r="DV2396" s="22"/>
      <c r="DW2396" s="22"/>
      <c r="DX2396" s="22"/>
      <c r="DY2396" s="22"/>
      <c r="DZ2396" s="22"/>
      <c r="EA2396" s="22"/>
      <c r="EB2396" s="22"/>
      <c r="EC2396" s="22"/>
      <c r="ED2396" s="22"/>
      <c r="EE2396" s="22"/>
      <c r="EF2396" s="22"/>
      <c r="EG2396" s="22"/>
      <c r="EH2396" s="22"/>
      <c r="EI2396" s="22"/>
      <c r="EJ2396" s="22"/>
      <c r="EK2396" s="22"/>
      <c r="EL2396" s="22"/>
      <c r="EM2396" s="22"/>
      <c r="EN2396" s="22"/>
      <c r="EO2396" s="22"/>
      <c r="EP2396" s="22"/>
      <c r="EQ2396" s="22"/>
      <c r="ER2396" s="22"/>
      <c r="ES2396" s="22"/>
      <c r="ET2396" s="22"/>
      <c r="EU2396" s="22"/>
      <c r="EV2396" s="22"/>
      <c r="EW2396" s="24"/>
      <c r="EX2396" s="22"/>
      <c r="EY2396" s="22"/>
      <c r="EZ2396" s="22"/>
      <c r="FA2396" s="22"/>
      <c r="FB2396" s="22"/>
      <c r="FC2396" s="22"/>
      <c r="FD2396" s="22"/>
      <c r="FE2396" s="22"/>
      <c r="FF2396" s="22"/>
      <c r="FG2396" s="22"/>
      <c r="FH2396" s="22"/>
      <c r="FI2396" s="22"/>
      <c r="FJ2396" s="22"/>
      <c r="FK2396" s="22"/>
      <c r="FL2396" s="22"/>
      <c r="FM2396" s="22"/>
      <c r="FN2396" s="22"/>
      <c r="FO2396" s="22"/>
      <c r="FP2396" s="22"/>
      <c r="FQ2396" s="22"/>
      <c r="FR2396" s="22"/>
      <c r="FS2396" s="22"/>
      <c r="FT2396" s="22"/>
      <c r="FU2396" s="22"/>
      <c r="FV2396" s="22"/>
      <c r="FW2396" s="22"/>
      <c r="FX2396" s="22"/>
      <c r="FY2396" s="22"/>
      <c r="FZ2396" s="22"/>
      <c r="GA2396" s="22"/>
      <c r="GB2396" s="22"/>
      <c r="GC2396" s="24"/>
      <c r="GD2396" s="22"/>
      <c r="GE2396" s="22"/>
      <c r="GF2396" s="22"/>
      <c r="GG2396" s="22"/>
      <c r="GH2396" s="22"/>
      <c r="GI2396" s="22"/>
      <c r="GJ2396" s="22"/>
      <c r="GK2396" s="22"/>
      <c r="GL2396" s="22"/>
      <c r="GM2396" s="22"/>
      <c r="GN2396" s="22"/>
      <c r="GO2396" s="22"/>
      <c r="GP2396" s="22"/>
      <c r="GQ2396" s="22"/>
      <c r="GR2396" s="22"/>
      <c r="GS2396" s="22"/>
      <c r="GT2396" s="22"/>
      <c r="GU2396" s="22"/>
      <c r="GV2396" s="22"/>
      <c r="GW2396" s="22"/>
      <c r="GX2396" s="22"/>
      <c r="GY2396" s="22"/>
      <c r="GZ2396" s="22"/>
      <c r="HA2396" s="22"/>
      <c r="HB2396" s="22"/>
      <c r="HC2396" s="22"/>
      <c r="HD2396" s="22"/>
      <c r="HE2396" s="22"/>
      <c r="HF2396" s="22"/>
      <c r="HG2396" s="22"/>
      <c r="HH2396" s="22"/>
      <c r="HI2396" s="24"/>
      <c r="HJ2396" s="22"/>
      <c r="HK2396" s="22"/>
      <c r="HL2396" s="22"/>
      <c r="HM2396" s="22"/>
      <c r="HN2396" s="22"/>
      <c r="HO2396" s="22"/>
      <c r="HP2396" s="22"/>
      <c r="HQ2396" s="22"/>
      <c r="HR2396" s="22"/>
      <c r="HS2396" s="22"/>
      <c r="HT2396" s="22"/>
      <c r="HU2396" s="22"/>
      <c r="HV2396" s="22"/>
      <c r="HW2396" s="22"/>
      <c r="HX2396" s="22"/>
      <c r="HY2396" s="22"/>
      <c r="HZ2396" s="22"/>
      <c r="IA2396" s="22"/>
      <c r="IB2396" s="22"/>
      <c r="IC2396" s="22"/>
      <c r="ID2396" s="22"/>
      <c r="IE2396" s="22"/>
      <c r="IF2396" s="22"/>
      <c r="IG2396" s="22"/>
      <c r="IH2396" s="22"/>
      <c r="II2396" s="22"/>
      <c r="IJ2396" s="22"/>
      <c r="IK2396" s="22"/>
      <c r="IL2396" s="22"/>
      <c r="IM2396" s="22"/>
      <c r="IN2396" s="22"/>
      <c r="IO2396" s="24"/>
      <c r="IP2396" s="22"/>
      <c r="IQ2396" s="22"/>
      <c r="IR2396" s="22"/>
      <c r="IS2396" s="22"/>
      <c r="IT2396" s="22"/>
      <c r="IU2396" s="22"/>
      <c r="IV2396" s="22"/>
      <c r="IW2396" s="22"/>
      <c r="IX2396" s="22"/>
      <c r="IY2396" s="22"/>
      <c r="IZ2396" s="22"/>
      <c r="JA2396" s="22"/>
      <c r="JB2396" s="22"/>
      <c r="JC2396" s="22"/>
      <c r="JD2396" s="22"/>
      <c r="JE2396" s="22"/>
      <c r="JF2396" s="22"/>
      <c r="JG2396" s="22"/>
      <c r="JH2396" s="22"/>
      <c r="JI2396" s="22"/>
      <c r="JJ2396" s="22"/>
      <c r="JK2396" s="22"/>
      <c r="JL2396" s="22"/>
      <c r="JM2396" s="22"/>
      <c r="JN2396" s="22"/>
      <c r="JO2396" s="22"/>
      <c r="JP2396" s="22"/>
      <c r="JQ2396" s="22"/>
      <c r="JR2396" s="22"/>
      <c r="JS2396" s="22"/>
      <c r="JT2396" s="22"/>
      <c r="JU2396" s="24"/>
      <c r="JV2396" s="22"/>
      <c r="JW2396" s="22"/>
      <c r="JX2396" s="22"/>
      <c r="JY2396" s="22"/>
      <c r="JZ2396" s="22"/>
      <c r="KA2396" s="22"/>
      <c r="KB2396" s="22"/>
      <c r="KC2396" s="22"/>
      <c r="KD2396" s="22"/>
      <c r="KE2396" s="22"/>
      <c r="KF2396" s="22"/>
      <c r="KG2396" s="22"/>
      <c r="KH2396" s="22"/>
      <c r="KI2396" s="22"/>
      <c r="KJ2396" s="22"/>
      <c r="KK2396" s="22"/>
      <c r="KL2396" s="22"/>
      <c r="KM2396" s="22"/>
      <c r="KN2396" s="22"/>
      <c r="KO2396" s="22"/>
      <c r="KP2396" s="22"/>
      <c r="KQ2396" s="22"/>
      <c r="KR2396" s="22"/>
      <c r="KS2396" s="22"/>
      <c r="KT2396" s="22"/>
      <c r="KU2396" s="22"/>
      <c r="KV2396" s="22"/>
      <c r="KW2396" s="22"/>
      <c r="KX2396" s="22"/>
      <c r="KY2396" s="22"/>
      <c r="KZ2396" s="22"/>
      <c r="LA2396" s="24"/>
      <c r="LB2396" s="22"/>
      <c r="LC2396" s="22"/>
      <c r="LD2396" s="22"/>
      <c r="LE2396" s="22"/>
      <c r="LF2396" s="22"/>
      <c r="LG2396" s="22"/>
      <c r="LH2396" s="22"/>
      <c r="LI2396" s="22"/>
      <c r="LJ2396" s="22"/>
      <c r="LK2396" s="22"/>
      <c r="LL2396" s="22"/>
      <c r="LM2396" s="22"/>
      <c r="LN2396" s="22"/>
      <c r="LO2396" s="22"/>
      <c r="LP2396" s="22"/>
      <c r="LQ2396" s="22"/>
      <c r="LR2396" s="22"/>
      <c r="LS2396" s="22"/>
      <c r="LT2396" s="22"/>
      <c r="LU2396" s="22"/>
      <c r="LV2396" s="22"/>
      <c r="LW2396" s="22"/>
      <c r="LX2396" s="22"/>
      <c r="LY2396" s="22"/>
      <c r="LZ2396" s="22"/>
      <c r="MA2396" s="22"/>
      <c r="MB2396" s="22"/>
      <c r="MC2396" s="22"/>
      <c r="MD2396" s="22"/>
      <c r="ME2396" s="22"/>
      <c r="MF2396" s="22"/>
      <c r="MG2396" s="24"/>
      <c r="MH2396" s="22"/>
      <c r="MI2396" s="22"/>
      <c r="MJ2396" s="22"/>
      <c r="MK2396" s="22"/>
      <c r="ML2396" s="22"/>
      <c r="MM2396" s="22"/>
      <c r="MN2396" s="22"/>
      <c r="MO2396" s="22"/>
      <c r="MP2396" s="22"/>
      <c r="MQ2396" s="22"/>
      <c r="MR2396" s="22"/>
      <c r="MS2396" s="22"/>
      <c r="MT2396" s="22"/>
      <c r="MU2396" s="22"/>
      <c r="MV2396" s="22"/>
      <c r="MW2396" s="22"/>
      <c r="MX2396" s="22"/>
      <c r="MY2396" s="22"/>
      <c r="MZ2396" s="22"/>
      <c r="NA2396" s="22"/>
      <c r="NB2396" s="22"/>
      <c r="NC2396" s="22"/>
      <c r="ND2396" s="22"/>
      <c r="NE2396" s="22"/>
      <c r="NF2396" s="22"/>
      <c r="NG2396" s="22"/>
      <c r="NH2396" s="22"/>
      <c r="NI2396" s="22"/>
      <c r="NJ2396" s="22"/>
      <c r="NK2396" s="22"/>
      <c r="NL2396" s="22"/>
      <c r="NM2396" s="24"/>
      <c r="NN2396" s="22"/>
      <c r="NO2396" s="22"/>
      <c r="NP2396" s="22"/>
      <c r="NQ2396" s="22"/>
      <c r="NR2396" s="22"/>
      <c r="NS2396" s="22"/>
      <c r="NT2396" s="22"/>
      <c r="NU2396" s="22"/>
      <c r="NV2396" s="22"/>
      <c r="NW2396" s="22"/>
      <c r="NX2396" s="22"/>
      <c r="NY2396" s="22"/>
      <c r="NZ2396" s="22"/>
      <c r="OA2396" s="22"/>
      <c r="OB2396" s="22"/>
      <c r="OC2396" s="22"/>
      <c r="OD2396" s="22"/>
      <c r="OE2396" s="22"/>
      <c r="OF2396" s="22"/>
      <c r="OG2396" s="22"/>
      <c r="OH2396" s="22"/>
      <c r="OI2396" s="22"/>
      <c r="OJ2396" s="22"/>
      <c r="OK2396" s="22"/>
      <c r="OL2396" s="22"/>
      <c r="OM2396" s="22"/>
      <c r="ON2396" s="22"/>
      <c r="OO2396" s="22"/>
      <c r="OP2396" s="22"/>
      <c r="OQ2396" s="22"/>
      <c r="OR2396" s="22"/>
    </row>
    <row r="2397" spans="1:408" ht="15" thickBot="1">
      <c r="A2397" s="1"/>
      <c r="B2397" s="12"/>
      <c r="C2397" s="12"/>
      <c r="D2397" s="22"/>
      <c r="E2397" s="54"/>
      <c r="F2397" s="54"/>
      <c r="G2397" s="54"/>
      <c r="H2397" s="55"/>
      <c r="I2397" s="22"/>
      <c r="J2397" s="56"/>
      <c r="K2397" s="80"/>
      <c r="L2397" s="57"/>
      <c r="M2397" s="57"/>
      <c r="N2397" s="55"/>
      <c r="O2397" s="58"/>
      <c r="P2397" s="58"/>
      <c r="Q2397" s="59"/>
      <c r="R2397" s="60"/>
      <c r="S2397" s="60"/>
      <c r="T2397" s="22"/>
      <c r="U2397" s="1"/>
      <c r="V2397" s="23"/>
      <c r="X2397" s="24"/>
      <c r="Y2397" s="24"/>
      <c r="Z2397" s="22"/>
      <c r="AA2397" s="22"/>
      <c r="AB2397" s="22"/>
      <c r="AC2397" s="22"/>
      <c r="AD2397" s="22"/>
      <c r="AE2397" s="22"/>
      <c r="AF2397" s="22"/>
      <c r="AG2397" s="22"/>
      <c r="AH2397" s="22"/>
      <c r="AI2397" s="22"/>
      <c r="AJ2397" s="22"/>
      <c r="AK2397" s="22"/>
      <c r="AL2397" s="22"/>
      <c r="AM2397" s="22"/>
      <c r="AN2397" s="22"/>
      <c r="AO2397" s="22"/>
      <c r="AP2397" s="22"/>
      <c r="AQ2397" s="22"/>
      <c r="AR2397" s="22"/>
      <c r="AS2397" s="22"/>
      <c r="AT2397" s="22"/>
      <c r="AU2397" s="22"/>
      <c r="AV2397" s="22"/>
      <c r="AW2397" s="22"/>
      <c r="AX2397" s="22"/>
      <c r="AY2397" s="22"/>
      <c r="AZ2397" s="22"/>
      <c r="BA2397" s="22"/>
      <c r="BB2397" s="22"/>
      <c r="BC2397" s="22"/>
      <c r="BD2397" s="22"/>
      <c r="BE2397" s="24"/>
      <c r="BF2397" s="22"/>
      <c r="BG2397" s="22"/>
      <c r="BH2397" s="22"/>
      <c r="BI2397" s="22"/>
      <c r="BJ2397" s="22"/>
      <c r="BK2397" s="22"/>
      <c r="BL2397" s="22"/>
      <c r="BM2397" s="22"/>
      <c r="BN2397" s="22"/>
      <c r="BO2397" s="22"/>
      <c r="BP2397" s="22"/>
      <c r="BQ2397" s="22"/>
      <c r="BR2397" s="22"/>
      <c r="BS2397" s="22"/>
      <c r="BT2397" s="22"/>
      <c r="BU2397" s="22"/>
      <c r="BV2397" s="22"/>
      <c r="BW2397" s="22"/>
      <c r="BX2397" s="22"/>
      <c r="BY2397" s="22"/>
      <c r="BZ2397" s="22"/>
      <c r="CA2397" s="22"/>
      <c r="CB2397" s="22"/>
      <c r="CC2397" s="22"/>
      <c r="CD2397" s="22"/>
      <c r="CE2397" s="22"/>
      <c r="CF2397" s="22"/>
      <c r="CG2397" s="22"/>
      <c r="CH2397" s="22"/>
      <c r="CI2397" s="22"/>
      <c r="CJ2397" s="22"/>
      <c r="CK2397" s="24"/>
      <c r="CL2397" s="22"/>
      <c r="CM2397" s="22"/>
      <c r="CN2397" s="22"/>
      <c r="CO2397" s="22"/>
      <c r="CP2397" s="22"/>
      <c r="CQ2397" s="22"/>
      <c r="CR2397" s="22"/>
      <c r="CS2397" s="22"/>
      <c r="CT2397" s="22"/>
      <c r="CU2397" s="22"/>
      <c r="CV2397" s="22"/>
      <c r="CW2397" s="22"/>
      <c r="CX2397" s="22"/>
      <c r="CY2397" s="22"/>
      <c r="CZ2397" s="22"/>
      <c r="DA2397" s="22"/>
      <c r="DB2397" s="22"/>
      <c r="DC2397" s="22"/>
      <c r="DD2397" s="22"/>
      <c r="DE2397" s="22"/>
      <c r="DF2397" s="22"/>
      <c r="DG2397" s="22"/>
      <c r="DH2397" s="22"/>
      <c r="DI2397" s="22"/>
      <c r="DJ2397" s="22"/>
      <c r="DK2397" s="22"/>
      <c r="DL2397" s="22"/>
      <c r="DM2397" s="22"/>
      <c r="DN2397" s="22"/>
      <c r="DO2397" s="22"/>
      <c r="DP2397" s="22"/>
      <c r="DQ2397" s="24"/>
      <c r="DR2397" s="22"/>
      <c r="DS2397" s="22"/>
      <c r="DT2397" s="22"/>
      <c r="DU2397" s="22"/>
      <c r="DV2397" s="22"/>
      <c r="DW2397" s="22"/>
      <c r="DX2397" s="22"/>
      <c r="DY2397" s="22"/>
      <c r="DZ2397" s="22"/>
      <c r="EA2397" s="22"/>
      <c r="EB2397" s="22"/>
      <c r="EC2397" s="22"/>
      <c r="ED2397" s="22"/>
      <c r="EE2397" s="22"/>
      <c r="EF2397" s="22"/>
      <c r="EG2397" s="22"/>
      <c r="EH2397" s="22"/>
      <c r="EI2397" s="22"/>
      <c r="EJ2397" s="22"/>
      <c r="EK2397" s="22"/>
      <c r="EL2397" s="22"/>
      <c r="EM2397" s="22"/>
      <c r="EN2397" s="22"/>
      <c r="EO2397" s="22"/>
      <c r="EP2397" s="22"/>
      <c r="EQ2397" s="22"/>
      <c r="ER2397" s="22"/>
      <c r="ES2397" s="22"/>
      <c r="ET2397" s="22"/>
      <c r="EU2397" s="22"/>
      <c r="EV2397" s="22"/>
      <c r="EW2397" s="24"/>
      <c r="EX2397" s="22"/>
      <c r="EY2397" s="22"/>
      <c r="EZ2397" s="22"/>
      <c r="FA2397" s="22"/>
      <c r="FB2397" s="22"/>
      <c r="FC2397" s="22"/>
      <c r="FD2397" s="22"/>
      <c r="FE2397" s="22"/>
      <c r="FF2397" s="22"/>
      <c r="FG2397" s="22"/>
      <c r="FH2397" s="22"/>
      <c r="FI2397" s="22"/>
      <c r="FJ2397" s="22"/>
      <c r="FK2397" s="22"/>
      <c r="FL2397" s="22"/>
      <c r="FM2397" s="22"/>
      <c r="FN2397" s="22"/>
      <c r="FO2397" s="22"/>
      <c r="FP2397" s="22"/>
      <c r="FQ2397" s="22"/>
      <c r="FR2397" s="22"/>
      <c r="FS2397" s="22"/>
      <c r="FT2397" s="22"/>
      <c r="FU2397" s="22"/>
      <c r="FV2397" s="22"/>
      <c r="FW2397" s="22"/>
      <c r="FX2397" s="22"/>
      <c r="FY2397" s="22"/>
      <c r="FZ2397" s="22"/>
      <c r="GA2397" s="22"/>
      <c r="GB2397" s="22"/>
      <c r="GC2397" s="24"/>
      <c r="GD2397" s="22"/>
      <c r="GE2397" s="22"/>
      <c r="GF2397" s="22"/>
      <c r="GG2397" s="22"/>
      <c r="GH2397" s="22"/>
      <c r="GI2397" s="22"/>
      <c r="GJ2397" s="22"/>
      <c r="GK2397" s="22"/>
      <c r="GL2397" s="22"/>
      <c r="GM2397" s="22"/>
      <c r="GN2397" s="22"/>
      <c r="GO2397" s="22"/>
      <c r="GP2397" s="22"/>
      <c r="GQ2397" s="22"/>
      <c r="GR2397" s="22"/>
      <c r="GS2397" s="22"/>
      <c r="GT2397" s="22"/>
      <c r="GU2397" s="22"/>
      <c r="GV2397" s="22"/>
      <c r="GW2397" s="22"/>
      <c r="GX2397" s="22"/>
      <c r="GY2397" s="22"/>
      <c r="GZ2397" s="22"/>
      <c r="HA2397" s="22"/>
      <c r="HB2397" s="22"/>
      <c r="HC2397" s="22"/>
      <c r="HD2397" s="22"/>
      <c r="HE2397" s="22"/>
      <c r="HF2397" s="22"/>
      <c r="HG2397" s="22"/>
      <c r="HH2397" s="22"/>
      <c r="HI2397" s="24"/>
      <c r="HJ2397" s="22"/>
      <c r="HK2397" s="22"/>
      <c r="HL2397" s="22"/>
      <c r="HM2397" s="22"/>
      <c r="HN2397" s="22"/>
      <c r="HO2397" s="22"/>
      <c r="HP2397" s="22"/>
      <c r="HQ2397" s="22"/>
      <c r="HR2397" s="22"/>
      <c r="HS2397" s="22"/>
      <c r="HT2397" s="22"/>
      <c r="HU2397" s="22"/>
      <c r="HV2397" s="22"/>
      <c r="HW2397" s="22"/>
      <c r="HX2397" s="22"/>
      <c r="HY2397" s="22"/>
      <c r="HZ2397" s="22"/>
      <c r="IA2397" s="22"/>
      <c r="IB2397" s="22"/>
      <c r="IC2397" s="22"/>
      <c r="ID2397" s="22"/>
      <c r="IE2397" s="22"/>
      <c r="IF2397" s="22"/>
      <c r="IG2397" s="22"/>
      <c r="IH2397" s="22"/>
      <c r="II2397" s="22"/>
      <c r="IJ2397" s="22"/>
      <c r="IK2397" s="22"/>
      <c r="IL2397" s="22"/>
      <c r="IM2397" s="22"/>
      <c r="IN2397" s="22"/>
      <c r="IO2397" s="24"/>
      <c r="IP2397" s="22"/>
      <c r="IQ2397" s="22"/>
      <c r="IR2397" s="22"/>
      <c r="IS2397" s="22"/>
      <c r="IT2397" s="22"/>
      <c r="IU2397" s="22"/>
      <c r="IV2397" s="22"/>
      <c r="IW2397" s="22"/>
      <c r="IX2397" s="22"/>
      <c r="IY2397" s="22"/>
      <c r="IZ2397" s="22"/>
      <c r="JA2397" s="22"/>
      <c r="JB2397" s="22"/>
      <c r="JC2397" s="22"/>
      <c r="JD2397" s="22"/>
      <c r="JE2397" s="22"/>
      <c r="JF2397" s="22"/>
      <c r="JG2397" s="22"/>
      <c r="JH2397" s="22"/>
      <c r="JI2397" s="22"/>
      <c r="JJ2397" s="22"/>
      <c r="JK2397" s="22"/>
      <c r="JL2397" s="22"/>
      <c r="JM2397" s="22"/>
      <c r="JN2397" s="22"/>
      <c r="JO2397" s="22"/>
      <c r="JP2397" s="22"/>
      <c r="JQ2397" s="22"/>
      <c r="JR2397" s="22"/>
      <c r="JS2397" s="22"/>
      <c r="JT2397" s="22"/>
      <c r="JU2397" s="24"/>
      <c r="JV2397" s="22"/>
      <c r="JW2397" s="22"/>
      <c r="JX2397" s="22"/>
      <c r="JY2397" s="22"/>
      <c r="JZ2397" s="22"/>
      <c r="KA2397" s="22"/>
      <c r="KB2397" s="22"/>
      <c r="KC2397" s="22"/>
      <c r="KD2397" s="22"/>
      <c r="KE2397" s="22"/>
      <c r="KF2397" s="22"/>
      <c r="KG2397" s="22"/>
      <c r="KH2397" s="22"/>
      <c r="KI2397" s="22"/>
      <c r="KJ2397" s="22"/>
      <c r="KK2397" s="22"/>
      <c r="KL2397" s="22"/>
      <c r="KM2397" s="22"/>
      <c r="KN2397" s="22"/>
      <c r="KO2397" s="22"/>
      <c r="KP2397" s="22"/>
      <c r="KQ2397" s="22"/>
      <c r="KR2397" s="22"/>
      <c r="KS2397" s="22"/>
      <c r="KT2397" s="22"/>
      <c r="KU2397" s="22"/>
      <c r="KV2397" s="22"/>
      <c r="KW2397" s="22"/>
      <c r="KX2397" s="22"/>
      <c r="KY2397" s="22"/>
      <c r="KZ2397" s="22"/>
      <c r="LA2397" s="24"/>
      <c r="LB2397" s="22"/>
      <c r="LC2397" s="22"/>
      <c r="LD2397" s="22"/>
      <c r="LE2397" s="22"/>
      <c r="LF2397" s="22"/>
      <c r="LG2397" s="22"/>
      <c r="LH2397" s="22"/>
      <c r="LI2397" s="22"/>
      <c r="LJ2397" s="22"/>
      <c r="LK2397" s="22"/>
      <c r="LL2397" s="22"/>
      <c r="LM2397" s="22"/>
      <c r="LN2397" s="22"/>
      <c r="LO2397" s="22"/>
      <c r="LP2397" s="22"/>
      <c r="LQ2397" s="22"/>
      <c r="LR2397" s="22"/>
      <c r="LS2397" s="22"/>
      <c r="LT2397" s="22"/>
      <c r="LU2397" s="22"/>
      <c r="LV2397" s="22"/>
      <c r="LW2397" s="22"/>
      <c r="LX2397" s="22"/>
      <c r="LY2397" s="22"/>
      <c r="LZ2397" s="22"/>
      <c r="MA2397" s="22"/>
      <c r="MB2397" s="22"/>
      <c r="MC2397" s="22"/>
      <c r="MD2397" s="22"/>
      <c r="ME2397" s="22"/>
      <c r="MF2397" s="22"/>
      <c r="MG2397" s="24"/>
      <c r="MH2397" s="22"/>
      <c r="MI2397" s="22"/>
      <c r="MJ2397" s="22"/>
      <c r="MK2397" s="22"/>
      <c r="ML2397" s="22"/>
      <c r="MM2397" s="22"/>
      <c r="MN2397" s="22"/>
      <c r="MO2397" s="22"/>
      <c r="MP2397" s="22"/>
      <c r="MQ2397" s="22"/>
      <c r="MR2397" s="22"/>
      <c r="MS2397" s="22"/>
      <c r="MT2397" s="22"/>
      <c r="MU2397" s="22"/>
      <c r="MV2397" s="22"/>
      <c r="MW2397" s="22"/>
      <c r="MX2397" s="22"/>
      <c r="MY2397" s="22"/>
      <c r="MZ2397" s="22"/>
      <c r="NA2397" s="22"/>
      <c r="NB2397" s="22"/>
      <c r="NC2397" s="22"/>
      <c r="ND2397" s="22"/>
      <c r="NE2397" s="22"/>
      <c r="NF2397" s="22"/>
      <c r="NG2397" s="22"/>
      <c r="NH2397" s="22"/>
      <c r="NI2397" s="22"/>
      <c r="NJ2397" s="22"/>
      <c r="NK2397" s="22"/>
      <c r="NL2397" s="22"/>
      <c r="NM2397" s="24"/>
      <c r="NN2397" s="22"/>
      <c r="NO2397" s="22"/>
      <c r="NP2397" s="22"/>
      <c r="NQ2397" s="22"/>
      <c r="NR2397" s="22"/>
      <c r="NS2397" s="22"/>
      <c r="NT2397" s="22"/>
      <c r="NU2397" s="22"/>
      <c r="NV2397" s="22"/>
      <c r="NW2397" s="22"/>
      <c r="NX2397" s="22"/>
      <c r="NY2397" s="22"/>
      <c r="NZ2397" s="22"/>
      <c r="OA2397" s="22"/>
      <c r="OB2397" s="22"/>
      <c r="OC2397" s="22"/>
      <c r="OD2397" s="22"/>
      <c r="OE2397" s="22"/>
      <c r="OF2397" s="22"/>
      <c r="OG2397" s="22"/>
      <c r="OH2397" s="22"/>
      <c r="OI2397" s="22"/>
      <c r="OJ2397" s="22"/>
      <c r="OK2397" s="22"/>
      <c r="OL2397" s="22"/>
      <c r="OM2397" s="22"/>
      <c r="ON2397" s="22"/>
      <c r="OO2397" s="22"/>
      <c r="OP2397" s="22"/>
      <c r="OQ2397" s="22"/>
      <c r="OR2397" s="22"/>
    </row>
    <row r="2398" spans="1:408" ht="15" thickBot="1">
      <c r="A2398" s="1"/>
      <c r="B2398" s="12"/>
      <c r="C2398" s="12"/>
      <c r="D2398" s="22"/>
      <c r="E2398" s="54"/>
      <c r="F2398" s="54"/>
      <c r="G2398" s="54"/>
      <c r="H2398" s="55"/>
      <c r="I2398" s="22"/>
      <c r="J2398" s="56"/>
      <c r="K2398" s="81"/>
      <c r="L2398" s="57"/>
      <c r="M2398" s="57"/>
      <c r="N2398" s="55"/>
      <c r="O2398" s="58"/>
      <c r="P2398" s="58"/>
      <c r="Q2398" s="59"/>
      <c r="R2398" s="60"/>
      <c r="S2398" s="60"/>
      <c r="T2398" s="22"/>
      <c r="U2398" s="1"/>
      <c r="V2398" s="23"/>
      <c r="X2398" s="24"/>
      <c r="Y2398" s="24"/>
      <c r="Z2398" s="22"/>
      <c r="AA2398" s="22"/>
      <c r="AB2398" s="22"/>
      <c r="AC2398" s="22"/>
      <c r="AD2398" s="22"/>
      <c r="AE2398" s="22"/>
      <c r="AF2398" s="22"/>
      <c r="AG2398" s="22"/>
      <c r="AH2398" s="22"/>
      <c r="AI2398" s="22"/>
      <c r="AJ2398" s="22"/>
      <c r="AK2398" s="22"/>
      <c r="AL2398" s="22"/>
      <c r="AM2398" s="22"/>
      <c r="AN2398" s="22"/>
      <c r="AO2398" s="22"/>
      <c r="AP2398" s="22"/>
      <c r="AQ2398" s="22"/>
      <c r="AR2398" s="22"/>
      <c r="AS2398" s="22"/>
      <c r="AT2398" s="22"/>
      <c r="AU2398" s="22"/>
      <c r="AV2398" s="22"/>
      <c r="AW2398" s="22"/>
      <c r="AX2398" s="22"/>
      <c r="AY2398" s="22"/>
      <c r="AZ2398" s="22"/>
      <c r="BA2398" s="22"/>
      <c r="BB2398" s="22"/>
      <c r="BC2398" s="22"/>
      <c r="BD2398" s="22"/>
      <c r="BE2398" s="24"/>
      <c r="BF2398" s="22"/>
      <c r="BG2398" s="22"/>
      <c r="BH2398" s="22"/>
      <c r="BI2398" s="22"/>
      <c r="BJ2398" s="22"/>
      <c r="BK2398" s="22"/>
      <c r="BL2398" s="22"/>
      <c r="BM2398" s="22"/>
      <c r="BN2398" s="22"/>
      <c r="BO2398" s="22"/>
      <c r="BP2398" s="22"/>
      <c r="BQ2398" s="22"/>
      <c r="BR2398" s="22"/>
      <c r="BS2398" s="22"/>
      <c r="BT2398" s="22"/>
      <c r="BU2398" s="22"/>
      <c r="BV2398" s="22"/>
      <c r="BW2398" s="22"/>
      <c r="BX2398" s="22"/>
      <c r="BY2398" s="22"/>
      <c r="BZ2398" s="22"/>
      <c r="CA2398" s="22"/>
      <c r="CB2398" s="22"/>
      <c r="CC2398" s="22"/>
      <c r="CD2398" s="22"/>
      <c r="CE2398" s="22"/>
      <c r="CF2398" s="22"/>
      <c r="CG2398" s="22"/>
      <c r="CH2398" s="22"/>
      <c r="CI2398" s="22"/>
      <c r="CJ2398" s="22"/>
      <c r="CK2398" s="24"/>
      <c r="CL2398" s="22"/>
      <c r="CM2398" s="22"/>
      <c r="CN2398" s="22"/>
      <c r="CO2398" s="22"/>
      <c r="CP2398" s="22"/>
      <c r="CQ2398" s="22"/>
      <c r="CR2398" s="22"/>
      <c r="CS2398" s="22"/>
      <c r="CT2398" s="22"/>
      <c r="CU2398" s="22"/>
      <c r="CV2398" s="22"/>
      <c r="CW2398" s="22"/>
      <c r="CX2398" s="22"/>
      <c r="CY2398" s="22"/>
      <c r="CZ2398" s="22"/>
      <c r="DA2398" s="22"/>
      <c r="DB2398" s="22"/>
      <c r="DC2398" s="22"/>
      <c r="DD2398" s="22"/>
      <c r="DE2398" s="22"/>
      <c r="DF2398" s="22"/>
      <c r="DG2398" s="22"/>
      <c r="DH2398" s="22"/>
      <c r="DI2398" s="22"/>
      <c r="DJ2398" s="22"/>
      <c r="DK2398" s="22"/>
      <c r="DL2398" s="22"/>
      <c r="DM2398" s="22"/>
      <c r="DN2398" s="22"/>
      <c r="DO2398" s="22"/>
      <c r="DP2398" s="22"/>
      <c r="DQ2398" s="24"/>
      <c r="DR2398" s="22"/>
      <c r="DS2398" s="22"/>
      <c r="DT2398" s="22"/>
      <c r="DU2398" s="22"/>
      <c r="DV2398" s="22"/>
      <c r="DW2398" s="22"/>
      <c r="DX2398" s="22"/>
      <c r="DY2398" s="22"/>
      <c r="DZ2398" s="22"/>
      <c r="EA2398" s="22"/>
      <c r="EB2398" s="22"/>
      <c r="EC2398" s="22"/>
      <c r="ED2398" s="22"/>
      <c r="EE2398" s="22"/>
      <c r="EF2398" s="22"/>
      <c r="EG2398" s="22"/>
      <c r="EH2398" s="22"/>
      <c r="EI2398" s="22"/>
      <c r="EJ2398" s="22"/>
      <c r="EK2398" s="22"/>
      <c r="EL2398" s="22"/>
      <c r="EM2398" s="22"/>
      <c r="EN2398" s="22"/>
      <c r="EO2398" s="22"/>
      <c r="EP2398" s="22"/>
      <c r="EQ2398" s="22"/>
      <c r="ER2398" s="22"/>
      <c r="ES2398" s="22"/>
      <c r="ET2398" s="22"/>
      <c r="EU2398" s="22"/>
      <c r="EV2398" s="22"/>
      <c r="EW2398" s="24"/>
      <c r="EX2398" s="22"/>
      <c r="EY2398" s="22"/>
      <c r="EZ2398" s="22"/>
      <c r="FA2398" s="22"/>
      <c r="FB2398" s="22"/>
      <c r="FC2398" s="22"/>
      <c r="FD2398" s="22"/>
      <c r="FE2398" s="22"/>
      <c r="FF2398" s="22"/>
      <c r="FG2398" s="22"/>
      <c r="FH2398" s="22"/>
      <c r="FI2398" s="22"/>
      <c r="FJ2398" s="22"/>
      <c r="FK2398" s="22"/>
      <c r="FL2398" s="22"/>
      <c r="FM2398" s="22"/>
      <c r="FN2398" s="22"/>
      <c r="FO2398" s="22"/>
      <c r="FP2398" s="22"/>
      <c r="FQ2398" s="22"/>
      <c r="FR2398" s="22"/>
      <c r="FS2398" s="22"/>
      <c r="FT2398" s="22"/>
      <c r="FU2398" s="22"/>
      <c r="FV2398" s="22"/>
      <c r="FW2398" s="22"/>
      <c r="FX2398" s="22"/>
      <c r="FY2398" s="22"/>
      <c r="FZ2398" s="22"/>
      <c r="GA2398" s="22"/>
      <c r="GB2398" s="22"/>
      <c r="GC2398" s="24"/>
      <c r="GD2398" s="22"/>
      <c r="GE2398" s="22"/>
      <c r="GF2398" s="22"/>
      <c r="GG2398" s="22"/>
      <c r="GH2398" s="22"/>
      <c r="GI2398" s="22"/>
      <c r="GJ2398" s="22"/>
      <c r="GK2398" s="22"/>
      <c r="GL2398" s="22"/>
      <c r="GM2398" s="22"/>
      <c r="GN2398" s="22"/>
      <c r="GO2398" s="22"/>
      <c r="GP2398" s="22"/>
      <c r="GQ2398" s="22"/>
      <c r="GR2398" s="22"/>
      <c r="GS2398" s="22"/>
      <c r="GT2398" s="22"/>
      <c r="GU2398" s="22"/>
      <c r="GV2398" s="22"/>
      <c r="GW2398" s="22"/>
      <c r="GX2398" s="22"/>
      <c r="GY2398" s="22"/>
      <c r="GZ2398" s="22"/>
      <c r="HA2398" s="22"/>
      <c r="HB2398" s="22"/>
      <c r="HC2398" s="22"/>
      <c r="HD2398" s="22"/>
      <c r="HE2398" s="22"/>
      <c r="HF2398" s="22"/>
      <c r="HG2398" s="22"/>
      <c r="HH2398" s="22"/>
      <c r="HI2398" s="24"/>
      <c r="HJ2398" s="22"/>
      <c r="HK2398" s="22"/>
      <c r="HL2398" s="22"/>
      <c r="HM2398" s="22"/>
      <c r="HN2398" s="22"/>
      <c r="HO2398" s="22"/>
      <c r="HP2398" s="22"/>
      <c r="HQ2398" s="22"/>
      <c r="HR2398" s="22"/>
      <c r="HS2398" s="22"/>
      <c r="HT2398" s="22"/>
      <c r="HU2398" s="22"/>
      <c r="HV2398" s="22"/>
      <c r="HW2398" s="22"/>
      <c r="HX2398" s="22"/>
      <c r="HY2398" s="22"/>
      <c r="HZ2398" s="22"/>
      <c r="IA2398" s="22"/>
      <c r="IB2398" s="22"/>
      <c r="IC2398" s="22"/>
      <c r="ID2398" s="22"/>
      <c r="IE2398" s="22"/>
      <c r="IF2398" s="22"/>
      <c r="IG2398" s="22"/>
      <c r="IH2398" s="22"/>
      <c r="II2398" s="22"/>
      <c r="IJ2398" s="22"/>
      <c r="IK2398" s="22"/>
      <c r="IL2398" s="22"/>
      <c r="IM2398" s="22"/>
      <c r="IN2398" s="22"/>
      <c r="IO2398" s="24"/>
      <c r="IP2398" s="22"/>
      <c r="IQ2398" s="22"/>
      <c r="IR2398" s="22"/>
      <c r="IS2398" s="22"/>
      <c r="IT2398" s="22"/>
      <c r="IU2398" s="22"/>
      <c r="IV2398" s="22"/>
      <c r="IW2398" s="22"/>
      <c r="IX2398" s="22"/>
      <c r="IY2398" s="22"/>
      <c r="IZ2398" s="22"/>
      <c r="JA2398" s="22"/>
      <c r="JB2398" s="22"/>
      <c r="JC2398" s="22"/>
      <c r="JD2398" s="22"/>
      <c r="JE2398" s="22"/>
      <c r="JF2398" s="22"/>
      <c r="JG2398" s="22"/>
      <c r="JH2398" s="22"/>
      <c r="JI2398" s="22"/>
      <c r="JJ2398" s="22"/>
      <c r="JK2398" s="22"/>
      <c r="JL2398" s="22"/>
      <c r="JM2398" s="22"/>
      <c r="JN2398" s="22"/>
      <c r="JO2398" s="22"/>
      <c r="JP2398" s="22"/>
      <c r="JQ2398" s="22"/>
      <c r="JR2398" s="22"/>
      <c r="JS2398" s="22"/>
      <c r="JT2398" s="22"/>
      <c r="JU2398" s="24"/>
      <c r="JV2398" s="22"/>
      <c r="JW2398" s="22"/>
      <c r="JX2398" s="22"/>
      <c r="JY2398" s="22"/>
      <c r="JZ2398" s="22"/>
      <c r="KA2398" s="22"/>
      <c r="KB2398" s="22"/>
      <c r="KC2398" s="22"/>
      <c r="KD2398" s="22"/>
      <c r="KE2398" s="22"/>
      <c r="KF2398" s="22"/>
      <c r="KG2398" s="22"/>
      <c r="KH2398" s="22"/>
      <c r="KI2398" s="22"/>
      <c r="KJ2398" s="22"/>
      <c r="KK2398" s="22"/>
      <c r="KL2398" s="22"/>
      <c r="KM2398" s="22"/>
      <c r="KN2398" s="22"/>
      <c r="KO2398" s="22"/>
      <c r="KP2398" s="22"/>
      <c r="KQ2398" s="22"/>
      <c r="KR2398" s="22"/>
      <c r="KS2398" s="22"/>
      <c r="KT2398" s="22"/>
      <c r="KU2398" s="22"/>
      <c r="KV2398" s="22"/>
      <c r="KW2398" s="22"/>
      <c r="KX2398" s="22"/>
      <c r="KY2398" s="22"/>
      <c r="KZ2398" s="22"/>
      <c r="LA2398" s="24"/>
      <c r="LB2398" s="22"/>
      <c r="LC2398" s="22"/>
      <c r="LD2398" s="22"/>
      <c r="LE2398" s="22"/>
      <c r="LF2398" s="22"/>
      <c r="LG2398" s="22"/>
      <c r="LH2398" s="22"/>
      <c r="LI2398" s="22"/>
      <c r="LJ2398" s="22"/>
      <c r="LK2398" s="22"/>
      <c r="LL2398" s="22"/>
      <c r="LM2398" s="22"/>
      <c r="LN2398" s="22"/>
      <c r="LO2398" s="22"/>
      <c r="LP2398" s="22"/>
      <c r="LQ2398" s="22"/>
      <c r="LR2398" s="22"/>
      <c r="LS2398" s="22"/>
      <c r="LT2398" s="22"/>
      <c r="LU2398" s="22"/>
      <c r="LV2398" s="22"/>
      <c r="LW2398" s="22"/>
      <c r="LX2398" s="22"/>
      <c r="LY2398" s="22"/>
      <c r="LZ2398" s="22"/>
      <c r="MA2398" s="22"/>
      <c r="MB2398" s="22"/>
      <c r="MC2398" s="22"/>
      <c r="MD2398" s="22"/>
      <c r="ME2398" s="22"/>
      <c r="MF2398" s="22"/>
      <c r="MG2398" s="24"/>
      <c r="MH2398" s="22"/>
      <c r="MI2398" s="22"/>
      <c r="MJ2398" s="22"/>
      <c r="MK2398" s="22"/>
      <c r="ML2398" s="22"/>
      <c r="MM2398" s="22"/>
      <c r="MN2398" s="22"/>
      <c r="MO2398" s="22"/>
      <c r="MP2398" s="22"/>
      <c r="MQ2398" s="22"/>
      <c r="MR2398" s="22"/>
      <c r="MS2398" s="22"/>
      <c r="MT2398" s="22"/>
      <c r="MU2398" s="22"/>
      <c r="MV2398" s="22"/>
      <c r="MW2398" s="22"/>
      <c r="MX2398" s="22"/>
      <c r="MY2398" s="22"/>
      <c r="MZ2398" s="22"/>
      <c r="NA2398" s="22"/>
      <c r="NB2398" s="22"/>
      <c r="NC2398" s="22"/>
      <c r="ND2398" s="22"/>
      <c r="NE2398" s="22"/>
      <c r="NF2398" s="22"/>
      <c r="NG2398" s="22"/>
      <c r="NH2398" s="22"/>
      <c r="NI2398" s="22"/>
      <c r="NJ2398" s="22"/>
      <c r="NK2398" s="22"/>
      <c r="NL2398" s="22"/>
      <c r="NM2398" s="24"/>
      <c r="NN2398" s="22"/>
      <c r="NO2398" s="22"/>
      <c r="NP2398" s="22"/>
      <c r="NQ2398" s="22"/>
      <c r="NR2398" s="22"/>
      <c r="NS2398" s="22"/>
      <c r="NT2398" s="22"/>
      <c r="NU2398" s="22"/>
      <c r="NV2398" s="22"/>
      <c r="NW2398" s="22"/>
      <c r="NX2398" s="22"/>
      <c r="NY2398" s="22"/>
      <c r="NZ2398" s="22"/>
      <c r="OA2398" s="22"/>
      <c r="OB2398" s="22"/>
      <c r="OC2398" s="22"/>
      <c r="OD2398" s="22"/>
      <c r="OE2398" s="22"/>
      <c r="OF2398" s="22"/>
      <c r="OG2398" s="22"/>
      <c r="OH2398" s="22"/>
      <c r="OI2398" s="22"/>
      <c r="OJ2398" s="22"/>
      <c r="OK2398" s="22"/>
      <c r="OL2398" s="22"/>
      <c r="OM2398" s="22"/>
      <c r="ON2398" s="22"/>
      <c r="OO2398" s="22"/>
      <c r="OP2398" s="22"/>
      <c r="OQ2398" s="22"/>
      <c r="OR2398" s="22"/>
    </row>
    <row r="2399" spans="1:408" ht="15" thickBot="1">
      <c r="A2399" s="1"/>
      <c r="B2399" s="12"/>
      <c r="C2399" s="12"/>
      <c r="D2399" s="22"/>
      <c r="E2399" s="54"/>
      <c r="F2399" s="54"/>
      <c r="G2399" s="54"/>
      <c r="H2399" s="55"/>
      <c r="I2399" s="22"/>
      <c r="J2399" s="56"/>
      <c r="K2399" s="80"/>
      <c r="L2399" s="57"/>
      <c r="M2399" s="57"/>
      <c r="N2399" s="55"/>
      <c r="O2399" s="58"/>
      <c r="P2399" s="58"/>
      <c r="Q2399" s="59"/>
      <c r="R2399" s="60"/>
      <c r="S2399" s="60"/>
      <c r="T2399" s="22"/>
      <c r="U2399" s="1"/>
      <c r="V2399" s="23"/>
      <c r="X2399" s="24"/>
      <c r="Y2399" s="24"/>
      <c r="Z2399" s="22"/>
      <c r="AA2399" s="22"/>
      <c r="AB2399" s="22"/>
      <c r="AC2399" s="22"/>
      <c r="AD2399" s="22"/>
      <c r="AE2399" s="22"/>
      <c r="AF2399" s="22"/>
      <c r="AG2399" s="22"/>
      <c r="AH2399" s="22"/>
      <c r="AI2399" s="22"/>
      <c r="AJ2399" s="22"/>
      <c r="AK2399" s="22"/>
      <c r="AL2399" s="22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22"/>
      <c r="AW2399" s="22"/>
      <c r="AX2399" s="22"/>
      <c r="AY2399" s="22"/>
      <c r="AZ2399" s="22"/>
      <c r="BA2399" s="22"/>
      <c r="BB2399" s="22"/>
      <c r="BC2399" s="22"/>
      <c r="BD2399" s="22"/>
      <c r="BE2399" s="24"/>
      <c r="BF2399" s="22"/>
      <c r="BG2399" s="22"/>
      <c r="BH2399" s="22"/>
      <c r="BI2399" s="22"/>
      <c r="BJ2399" s="22"/>
      <c r="BK2399" s="22"/>
      <c r="BL2399" s="22"/>
      <c r="BM2399" s="22"/>
      <c r="BN2399" s="22"/>
      <c r="BO2399" s="22"/>
      <c r="BP2399" s="22"/>
      <c r="BQ2399" s="22"/>
      <c r="BR2399" s="22"/>
      <c r="BS2399" s="22"/>
      <c r="BT2399" s="22"/>
      <c r="BU2399" s="22"/>
      <c r="BV2399" s="22"/>
      <c r="BW2399" s="22"/>
      <c r="BX2399" s="22"/>
      <c r="BY2399" s="22"/>
      <c r="BZ2399" s="22"/>
      <c r="CA2399" s="22"/>
      <c r="CB2399" s="22"/>
      <c r="CC2399" s="22"/>
      <c r="CD2399" s="22"/>
      <c r="CE2399" s="22"/>
      <c r="CF2399" s="22"/>
      <c r="CG2399" s="22"/>
      <c r="CH2399" s="22"/>
      <c r="CI2399" s="22"/>
      <c r="CJ2399" s="22"/>
      <c r="CK2399" s="24"/>
      <c r="CL2399" s="22"/>
      <c r="CM2399" s="22"/>
      <c r="CN2399" s="22"/>
      <c r="CO2399" s="22"/>
      <c r="CP2399" s="22"/>
      <c r="CQ2399" s="22"/>
      <c r="CR2399" s="22"/>
      <c r="CS2399" s="22"/>
      <c r="CT2399" s="22"/>
      <c r="CU2399" s="22"/>
      <c r="CV2399" s="22"/>
      <c r="CW2399" s="22"/>
      <c r="CX2399" s="22"/>
      <c r="CY2399" s="22"/>
      <c r="CZ2399" s="22"/>
      <c r="DA2399" s="22"/>
      <c r="DB2399" s="22"/>
      <c r="DC2399" s="22"/>
      <c r="DD2399" s="22"/>
      <c r="DE2399" s="22"/>
      <c r="DF2399" s="22"/>
      <c r="DG2399" s="22"/>
      <c r="DH2399" s="22"/>
      <c r="DI2399" s="22"/>
      <c r="DJ2399" s="22"/>
      <c r="DK2399" s="22"/>
      <c r="DL2399" s="22"/>
      <c r="DM2399" s="22"/>
      <c r="DN2399" s="22"/>
      <c r="DO2399" s="22"/>
      <c r="DP2399" s="22"/>
      <c r="DQ2399" s="24"/>
      <c r="DR2399" s="22"/>
      <c r="DS2399" s="22"/>
      <c r="DT2399" s="22"/>
      <c r="DU2399" s="22"/>
      <c r="DV2399" s="22"/>
      <c r="DW2399" s="22"/>
      <c r="DX2399" s="22"/>
      <c r="DY2399" s="22"/>
      <c r="DZ2399" s="22"/>
      <c r="EA2399" s="22"/>
      <c r="EB2399" s="22"/>
      <c r="EC2399" s="22"/>
      <c r="ED2399" s="22"/>
      <c r="EE2399" s="22"/>
      <c r="EF2399" s="22"/>
      <c r="EG2399" s="22"/>
      <c r="EH2399" s="22"/>
      <c r="EI2399" s="22"/>
      <c r="EJ2399" s="22"/>
      <c r="EK2399" s="22"/>
      <c r="EL2399" s="22"/>
      <c r="EM2399" s="22"/>
      <c r="EN2399" s="22"/>
      <c r="EO2399" s="22"/>
      <c r="EP2399" s="22"/>
      <c r="EQ2399" s="22"/>
      <c r="ER2399" s="22"/>
      <c r="ES2399" s="22"/>
      <c r="ET2399" s="22"/>
      <c r="EU2399" s="22"/>
      <c r="EV2399" s="22"/>
      <c r="EW2399" s="24"/>
      <c r="EX2399" s="22"/>
      <c r="EY2399" s="22"/>
      <c r="EZ2399" s="22"/>
      <c r="FA2399" s="22"/>
      <c r="FB2399" s="22"/>
      <c r="FC2399" s="22"/>
      <c r="FD2399" s="22"/>
      <c r="FE2399" s="22"/>
      <c r="FF2399" s="22"/>
      <c r="FG2399" s="22"/>
      <c r="FH2399" s="22"/>
      <c r="FI2399" s="22"/>
      <c r="FJ2399" s="22"/>
      <c r="FK2399" s="22"/>
      <c r="FL2399" s="22"/>
      <c r="FM2399" s="22"/>
      <c r="FN2399" s="22"/>
      <c r="FO2399" s="22"/>
      <c r="FP2399" s="22"/>
      <c r="FQ2399" s="22"/>
      <c r="FR2399" s="22"/>
      <c r="FS2399" s="22"/>
      <c r="FT2399" s="22"/>
      <c r="FU2399" s="22"/>
      <c r="FV2399" s="22"/>
      <c r="FW2399" s="22"/>
      <c r="FX2399" s="22"/>
      <c r="FY2399" s="22"/>
      <c r="FZ2399" s="22"/>
      <c r="GA2399" s="22"/>
      <c r="GB2399" s="22"/>
      <c r="GC2399" s="24"/>
      <c r="GD2399" s="22"/>
      <c r="GE2399" s="22"/>
      <c r="GF2399" s="22"/>
      <c r="GG2399" s="22"/>
      <c r="GH2399" s="22"/>
      <c r="GI2399" s="22"/>
      <c r="GJ2399" s="22"/>
      <c r="GK2399" s="22"/>
      <c r="GL2399" s="22"/>
      <c r="GM2399" s="22"/>
      <c r="GN2399" s="22"/>
      <c r="GO2399" s="22"/>
      <c r="GP2399" s="22"/>
      <c r="GQ2399" s="22"/>
      <c r="GR2399" s="22"/>
      <c r="GS2399" s="22"/>
      <c r="GT2399" s="22"/>
      <c r="GU2399" s="22"/>
      <c r="GV2399" s="22"/>
      <c r="GW2399" s="22"/>
      <c r="GX2399" s="22"/>
      <c r="GY2399" s="22"/>
      <c r="GZ2399" s="22"/>
      <c r="HA2399" s="22"/>
      <c r="HB2399" s="22"/>
      <c r="HC2399" s="22"/>
      <c r="HD2399" s="22"/>
      <c r="HE2399" s="22"/>
      <c r="HF2399" s="22"/>
      <c r="HG2399" s="22"/>
      <c r="HH2399" s="22"/>
      <c r="HI2399" s="24"/>
      <c r="HJ2399" s="22"/>
      <c r="HK2399" s="22"/>
      <c r="HL2399" s="22"/>
      <c r="HM2399" s="22"/>
      <c r="HN2399" s="22"/>
      <c r="HO2399" s="22"/>
      <c r="HP2399" s="22"/>
      <c r="HQ2399" s="22"/>
      <c r="HR2399" s="22"/>
      <c r="HS2399" s="22"/>
      <c r="HT2399" s="22"/>
      <c r="HU2399" s="22"/>
      <c r="HV2399" s="22"/>
      <c r="HW2399" s="22"/>
      <c r="HX2399" s="22"/>
      <c r="HY2399" s="22"/>
      <c r="HZ2399" s="22"/>
      <c r="IA2399" s="22"/>
      <c r="IB2399" s="22"/>
      <c r="IC2399" s="22"/>
      <c r="ID2399" s="22"/>
      <c r="IE2399" s="22"/>
      <c r="IF2399" s="22"/>
      <c r="IG2399" s="22"/>
      <c r="IH2399" s="22"/>
      <c r="II2399" s="22"/>
      <c r="IJ2399" s="22"/>
      <c r="IK2399" s="22"/>
      <c r="IL2399" s="22"/>
      <c r="IM2399" s="22"/>
      <c r="IN2399" s="22"/>
      <c r="IO2399" s="24"/>
      <c r="IP2399" s="22"/>
      <c r="IQ2399" s="22"/>
      <c r="IR2399" s="22"/>
      <c r="IS2399" s="22"/>
      <c r="IT2399" s="22"/>
      <c r="IU2399" s="22"/>
      <c r="IV2399" s="22"/>
      <c r="IW2399" s="22"/>
      <c r="IX2399" s="22"/>
      <c r="IY2399" s="22"/>
      <c r="IZ2399" s="22"/>
      <c r="JA2399" s="22"/>
      <c r="JB2399" s="22"/>
      <c r="JC2399" s="22"/>
      <c r="JD2399" s="22"/>
      <c r="JE2399" s="22"/>
      <c r="JF2399" s="22"/>
      <c r="JG2399" s="22"/>
      <c r="JH2399" s="22"/>
      <c r="JI2399" s="22"/>
      <c r="JJ2399" s="22"/>
      <c r="JK2399" s="22"/>
      <c r="JL2399" s="22"/>
      <c r="JM2399" s="22"/>
      <c r="JN2399" s="22"/>
      <c r="JO2399" s="22"/>
      <c r="JP2399" s="22"/>
      <c r="JQ2399" s="22"/>
      <c r="JR2399" s="22"/>
      <c r="JS2399" s="22"/>
      <c r="JT2399" s="22"/>
      <c r="JU2399" s="24"/>
      <c r="JV2399" s="22"/>
      <c r="JW2399" s="22"/>
      <c r="JX2399" s="22"/>
      <c r="JY2399" s="22"/>
      <c r="JZ2399" s="22"/>
      <c r="KA2399" s="22"/>
      <c r="KB2399" s="22"/>
      <c r="KC2399" s="22"/>
      <c r="KD2399" s="22"/>
      <c r="KE2399" s="22"/>
      <c r="KF2399" s="22"/>
      <c r="KG2399" s="22"/>
      <c r="KH2399" s="22"/>
      <c r="KI2399" s="22"/>
      <c r="KJ2399" s="22"/>
      <c r="KK2399" s="22"/>
      <c r="KL2399" s="22"/>
      <c r="KM2399" s="22"/>
      <c r="KN2399" s="22"/>
      <c r="KO2399" s="22"/>
      <c r="KP2399" s="22"/>
      <c r="KQ2399" s="22"/>
      <c r="KR2399" s="22"/>
      <c r="KS2399" s="22"/>
      <c r="KT2399" s="22"/>
      <c r="KU2399" s="22"/>
      <c r="KV2399" s="22"/>
      <c r="KW2399" s="22"/>
      <c r="KX2399" s="22"/>
      <c r="KY2399" s="22"/>
      <c r="KZ2399" s="22"/>
      <c r="LA2399" s="24"/>
      <c r="LB2399" s="22"/>
      <c r="LC2399" s="22"/>
      <c r="LD2399" s="22"/>
      <c r="LE2399" s="22"/>
      <c r="LF2399" s="22"/>
      <c r="LG2399" s="22"/>
      <c r="LH2399" s="22"/>
      <c r="LI2399" s="22"/>
      <c r="LJ2399" s="22"/>
      <c r="LK2399" s="22"/>
      <c r="LL2399" s="22"/>
      <c r="LM2399" s="22"/>
      <c r="LN2399" s="22"/>
      <c r="LO2399" s="22"/>
      <c r="LP2399" s="22"/>
      <c r="LQ2399" s="22"/>
      <c r="LR2399" s="22"/>
      <c r="LS2399" s="22"/>
      <c r="LT2399" s="22"/>
      <c r="LU2399" s="22"/>
      <c r="LV2399" s="22"/>
      <c r="LW2399" s="22"/>
      <c r="LX2399" s="22"/>
      <c r="LY2399" s="22"/>
      <c r="LZ2399" s="22"/>
      <c r="MA2399" s="22"/>
      <c r="MB2399" s="22"/>
      <c r="MC2399" s="22"/>
      <c r="MD2399" s="22"/>
      <c r="ME2399" s="22"/>
      <c r="MF2399" s="22"/>
      <c r="MG2399" s="24"/>
      <c r="MH2399" s="22"/>
      <c r="MI2399" s="22"/>
      <c r="MJ2399" s="22"/>
      <c r="MK2399" s="22"/>
      <c r="ML2399" s="22"/>
      <c r="MM2399" s="22"/>
      <c r="MN2399" s="22"/>
      <c r="MO2399" s="22"/>
      <c r="MP2399" s="22"/>
      <c r="MQ2399" s="22"/>
      <c r="MR2399" s="22"/>
      <c r="MS2399" s="22"/>
      <c r="MT2399" s="22"/>
      <c r="MU2399" s="22"/>
      <c r="MV2399" s="22"/>
      <c r="MW2399" s="22"/>
      <c r="MX2399" s="22"/>
      <c r="MY2399" s="22"/>
      <c r="MZ2399" s="22"/>
      <c r="NA2399" s="22"/>
      <c r="NB2399" s="22"/>
      <c r="NC2399" s="22"/>
      <c r="ND2399" s="22"/>
      <c r="NE2399" s="22"/>
      <c r="NF2399" s="22"/>
      <c r="NG2399" s="22"/>
      <c r="NH2399" s="22"/>
      <c r="NI2399" s="22"/>
      <c r="NJ2399" s="22"/>
      <c r="NK2399" s="22"/>
      <c r="NL2399" s="22"/>
      <c r="NM2399" s="24"/>
      <c r="NN2399" s="22"/>
      <c r="NO2399" s="22"/>
      <c r="NP2399" s="22"/>
      <c r="NQ2399" s="22"/>
      <c r="NR2399" s="22"/>
      <c r="NS2399" s="22"/>
      <c r="NT2399" s="22"/>
      <c r="NU2399" s="22"/>
      <c r="NV2399" s="22"/>
      <c r="NW2399" s="22"/>
      <c r="NX2399" s="22"/>
      <c r="NY2399" s="22"/>
      <c r="NZ2399" s="22"/>
      <c r="OA2399" s="22"/>
      <c r="OB2399" s="22"/>
      <c r="OC2399" s="22"/>
      <c r="OD2399" s="22"/>
      <c r="OE2399" s="22"/>
      <c r="OF2399" s="22"/>
      <c r="OG2399" s="22"/>
      <c r="OH2399" s="22"/>
      <c r="OI2399" s="22"/>
      <c r="OJ2399" s="22"/>
      <c r="OK2399" s="22"/>
      <c r="OL2399" s="22"/>
      <c r="OM2399" s="22"/>
      <c r="ON2399" s="22"/>
      <c r="OO2399" s="22"/>
      <c r="OP2399" s="22"/>
      <c r="OQ2399" s="22"/>
      <c r="OR2399" s="22"/>
    </row>
    <row r="2400" spans="1:408" ht="15" thickBot="1">
      <c r="A2400" s="1"/>
      <c r="B2400" s="12"/>
      <c r="C2400" s="12"/>
      <c r="D2400" s="22"/>
      <c r="E2400" s="54"/>
      <c r="F2400" s="54"/>
      <c r="G2400" s="54"/>
      <c r="H2400" s="55"/>
      <c r="I2400" s="22"/>
      <c r="J2400" s="56"/>
      <c r="K2400" s="81"/>
      <c r="L2400" s="57"/>
      <c r="M2400" s="57"/>
      <c r="N2400" s="55"/>
      <c r="O2400" s="58"/>
      <c r="P2400" s="58"/>
      <c r="Q2400" s="59"/>
      <c r="R2400" s="60"/>
      <c r="S2400" s="60"/>
      <c r="T2400" s="22"/>
      <c r="U2400" s="1"/>
      <c r="V2400" s="23"/>
      <c r="X2400" s="24"/>
      <c r="Y2400" s="24"/>
      <c r="Z2400" s="22"/>
      <c r="AA2400" s="22"/>
      <c r="AB2400" s="22"/>
      <c r="AC2400" s="22"/>
      <c r="AD2400" s="22"/>
      <c r="AE2400" s="22"/>
      <c r="AF2400" s="22"/>
      <c r="AG2400" s="22"/>
      <c r="AH2400" s="22"/>
      <c r="AI2400" s="22"/>
      <c r="AJ2400" s="22"/>
      <c r="AK2400" s="22"/>
      <c r="AL2400" s="22"/>
      <c r="AM2400" s="22"/>
      <c r="AN2400" s="22"/>
      <c r="AO2400" s="22"/>
      <c r="AP2400" s="22"/>
      <c r="AQ2400" s="22"/>
      <c r="AR2400" s="22"/>
      <c r="AS2400" s="22"/>
      <c r="AT2400" s="22"/>
      <c r="AU2400" s="22"/>
      <c r="AV2400" s="22"/>
      <c r="AW2400" s="22"/>
      <c r="AX2400" s="22"/>
      <c r="AY2400" s="22"/>
      <c r="AZ2400" s="22"/>
      <c r="BA2400" s="22"/>
      <c r="BB2400" s="22"/>
      <c r="BC2400" s="22"/>
      <c r="BD2400" s="22"/>
      <c r="BE2400" s="24"/>
      <c r="BF2400" s="22"/>
      <c r="BG2400" s="22"/>
      <c r="BH2400" s="22"/>
      <c r="BI2400" s="22"/>
      <c r="BJ2400" s="22"/>
      <c r="BK2400" s="22"/>
      <c r="BL2400" s="22"/>
      <c r="BM2400" s="22"/>
      <c r="BN2400" s="22"/>
      <c r="BO2400" s="22"/>
      <c r="BP2400" s="22"/>
      <c r="BQ2400" s="22"/>
      <c r="BR2400" s="22"/>
      <c r="BS2400" s="22"/>
      <c r="BT2400" s="22"/>
      <c r="BU2400" s="22"/>
      <c r="BV2400" s="22"/>
      <c r="BW2400" s="22"/>
      <c r="BX2400" s="22"/>
      <c r="BY2400" s="22"/>
      <c r="BZ2400" s="22"/>
      <c r="CA2400" s="22"/>
      <c r="CB2400" s="22"/>
      <c r="CC2400" s="22"/>
      <c r="CD2400" s="22"/>
      <c r="CE2400" s="22"/>
      <c r="CF2400" s="22"/>
      <c r="CG2400" s="22"/>
      <c r="CH2400" s="22"/>
      <c r="CI2400" s="22"/>
      <c r="CJ2400" s="22"/>
      <c r="CK2400" s="24"/>
      <c r="CL2400" s="22"/>
      <c r="CM2400" s="22"/>
      <c r="CN2400" s="22"/>
      <c r="CO2400" s="22"/>
      <c r="CP2400" s="22"/>
      <c r="CQ2400" s="22"/>
      <c r="CR2400" s="22"/>
      <c r="CS2400" s="22"/>
      <c r="CT2400" s="22"/>
      <c r="CU2400" s="22"/>
      <c r="CV2400" s="22"/>
      <c r="CW2400" s="22"/>
      <c r="CX2400" s="22"/>
      <c r="CY2400" s="22"/>
      <c r="CZ2400" s="22"/>
      <c r="DA2400" s="22"/>
      <c r="DB2400" s="22"/>
      <c r="DC2400" s="22"/>
      <c r="DD2400" s="22"/>
      <c r="DE2400" s="22"/>
      <c r="DF2400" s="22"/>
      <c r="DG2400" s="22"/>
      <c r="DH2400" s="22"/>
      <c r="DI2400" s="22"/>
      <c r="DJ2400" s="22"/>
      <c r="DK2400" s="22"/>
      <c r="DL2400" s="22"/>
      <c r="DM2400" s="22"/>
      <c r="DN2400" s="22"/>
      <c r="DO2400" s="22"/>
      <c r="DP2400" s="22"/>
      <c r="DQ2400" s="24"/>
      <c r="DR2400" s="22"/>
      <c r="DS2400" s="22"/>
      <c r="DT2400" s="22"/>
      <c r="DU2400" s="22"/>
      <c r="DV2400" s="22"/>
      <c r="DW2400" s="22"/>
      <c r="DX2400" s="22"/>
      <c r="DY2400" s="22"/>
      <c r="DZ2400" s="22"/>
      <c r="EA2400" s="22"/>
      <c r="EB2400" s="22"/>
      <c r="EC2400" s="22"/>
      <c r="ED2400" s="22"/>
      <c r="EE2400" s="22"/>
      <c r="EF2400" s="22"/>
      <c r="EG2400" s="22"/>
      <c r="EH2400" s="22"/>
      <c r="EI2400" s="22"/>
      <c r="EJ2400" s="22"/>
      <c r="EK2400" s="22"/>
      <c r="EL2400" s="22"/>
      <c r="EM2400" s="22"/>
      <c r="EN2400" s="22"/>
      <c r="EO2400" s="22"/>
      <c r="EP2400" s="22"/>
      <c r="EQ2400" s="22"/>
      <c r="ER2400" s="22"/>
      <c r="ES2400" s="22"/>
      <c r="ET2400" s="22"/>
      <c r="EU2400" s="22"/>
      <c r="EV2400" s="22"/>
      <c r="EW2400" s="24"/>
      <c r="EX2400" s="22"/>
      <c r="EY2400" s="22"/>
      <c r="EZ2400" s="22"/>
      <c r="FA2400" s="22"/>
      <c r="FB2400" s="22"/>
      <c r="FC2400" s="22"/>
      <c r="FD2400" s="22"/>
      <c r="FE2400" s="22"/>
      <c r="FF2400" s="22"/>
      <c r="FG2400" s="22"/>
      <c r="FH2400" s="22"/>
      <c r="FI2400" s="22"/>
      <c r="FJ2400" s="22"/>
      <c r="FK2400" s="22"/>
      <c r="FL2400" s="22"/>
      <c r="FM2400" s="22"/>
      <c r="FN2400" s="22"/>
      <c r="FO2400" s="22"/>
      <c r="FP2400" s="22"/>
      <c r="FQ2400" s="22"/>
      <c r="FR2400" s="22"/>
      <c r="FS2400" s="22"/>
      <c r="FT2400" s="22"/>
      <c r="FU2400" s="22"/>
      <c r="FV2400" s="22"/>
      <c r="FW2400" s="22"/>
      <c r="FX2400" s="22"/>
      <c r="FY2400" s="22"/>
      <c r="FZ2400" s="22"/>
      <c r="GA2400" s="22"/>
      <c r="GB2400" s="22"/>
      <c r="GC2400" s="24"/>
      <c r="GD2400" s="22"/>
      <c r="GE2400" s="22"/>
      <c r="GF2400" s="22"/>
      <c r="GG2400" s="22"/>
      <c r="GH2400" s="22"/>
      <c r="GI2400" s="22"/>
      <c r="GJ2400" s="22"/>
      <c r="GK2400" s="22"/>
      <c r="GL2400" s="22"/>
      <c r="GM2400" s="22"/>
      <c r="GN2400" s="22"/>
      <c r="GO2400" s="22"/>
      <c r="GP2400" s="22"/>
      <c r="GQ2400" s="22"/>
      <c r="GR2400" s="22"/>
      <c r="GS2400" s="22"/>
      <c r="GT2400" s="22"/>
      <c r="GU2400" s="22"/>
      <c r="GV2400" s="22"/>
      <c r="GW2400" s="22"/>
      <c r="GX2400" s="22"/>
      <c r="GY2400" s="22"/>
      <c r="GZ2400" s="22"/>
      <c r="HA2400" s="22"/>
      <c r="HB2400" s="22"/>
      <c r="HC2400" s="22"/>
      <c r="HD2400" s="22"/>
      <c r="HE2400" s="22"/>
      <c r="HF2400" s="22"/>
      <c r="HG2400" s="22"/>
      <c r="HH2400" s="22"/>
      <c r="HI2400" s="24"/>
      <c r="HJ2400" s="22"/>
      <c r="HK2400" s="22"/>
      <c r="HL2400" s="22"/>
      <c r="HM2400" s="22"/>
      <c r="HN2400" s="22"/>
      <c r="HO2400" s="22"/>
      <c r="HP2400" s="22"/>
      <c r="HQ2400" s="22"/>
      <c r="HR2400" s="22"/>
      <c r="HS2400" s="22"/>
      <c r="HT2400" s="22"/>
      <c r="HU2400" s="22"/>
      <c r="HV2400" s="22"/>
      <c r="HW2400" s="22"/>
      <c r="HX2400" s="22"/>
      <c r="HY2400" s="22"/>
      <c r="HZ2400" s="22"/>
      <c r="IA2400" s="22"/>
      <c r="IB2400" s="22"/>
      <c r="IC2400" s="22"/>
      <c r="ID2400" s="22"/>
      <c r="IE2400" s="22"/>
      <c r="IF2400" s="22"/>
      <c r="IG2400" s="22"/>
      <c r="IH2400" s="22"/>
      <c r="II2400" s="22"/>
      <c r="IJ2400" s="22"/>
      <c r="IK2400" s="22"/>
      <c r="IL2400" s="22"/>
      <c r="IM2400" s="22"/>
      <c r="IN2400" s="22"/>
      <c r="IO2400" s="24"/>
      <c r="IP2400" s="22"/>
      <c r="IQ2400" s="22"/>
      <c r="IR2400" s="22"/>
      <c r="IS2400" s="22"/>
      <c r="IT2400" s="22"/>
      <c r="IU2400" s="22"/>
      <c r="IV2400" s="22"/>
      <c r="IW2400" s="22"/>
      <c r="IX2400" s="22"/>
      <c r="IY2400" s="22"/>
      <c r="IZ2400" s="22"/>
      <c r="JA2400" s="22"/>
      <c r="JB2400" s="22"/>
      <c r="JC2400" s="22"/>
      <c r="JD2400" s="22"/>
      <c r="JE2400" s="22"/>
      <c r="JF2400" s="22"/>
      <c r="JG2400" s="22"/>
      <c r="JH2400" s="22"/>
      <c r="JI2400" s="22"/>
      <c r="JJ2400" s="22"/>
      <c r="JK2400" s="22"/>
      <c r="JL2400" s="22"/>
      <c r="JM2400" s="22"/>
      <c r="JN2400" s="22"/>
      <c r="JO2400" s="22"/>
      <c r="JP2400" s="22"/>
      <c r="JQ2400" s="22"/>
      <c r="JR2400" s="22"/>
      <c r="JS2400" s="22"/>
      <c r="JT2400" s="22"/>
      <c r="JU2400" s="24"/>
      <c r="JV2400" s="22"/>
      <c r="JW2400" s="22"/>
      <c r="JX2400" s="22"/>
      <c r="JY2400" s="22"/>
      <c r="JZ2400" s="22"/>
      <c r="KA2400" s="22"/>
      <c r="KB2400" s="22"/>
      <c r="KC2400" s="22"/>
      <c r="KD2400" s="22"/>
      <c r="KE2400" s="22"/>
      <c r="KF2400" s="22"/>
      <c r="KG2400" s="22"/>
      <c r="KH2400" s="22"/>
      <c r="KI2400" s="22"/>
      <c r="KJ2400" s="22"/>
      <c r="KK2400" s="22"/>
      <c r="KL2400" s="22"/>
      <c r="KM2400" s="22"/>
      <c r="KN2400" s="22"/>
      <c r="KO2400" s="22"/>
      <c r="KP2400" s="22"/>
      <c r="KQ2400" s="22"/>
      <c r="KR2400" s="22"/>
      <c r="KS2400" s="22"/>
      <c r="KT2400" s="22"/>
      <c r="KU2400" s="22"/>
      <c r="KV2400" s="22"/>
      <c r="KW2400" s="22"/>
      <c r="KX2400" s="22"/>
      <c r="KY2400" s="22"/>
      <c r="KZ2400" s="22"/>
      <c r="LA2400" s="24"/>
      <c r="LB2400" s="22"/>
      <c r="LC2400" s="22"/>
      <c r="LD2400" s="22"/>
      <c r="LE2400" s="22"/>
      <c r="LF2400" s="22"/>
      <c r="LG2400" s="22"/>
      <c r="LH2400" s="22"/>
      <c r="LI2400" s="22"/>
      <c r="LJ2400" s="22"/>
      <c r="LK2400" s="22"/>
      <c r="LL2400" s="22"/>
      <c r="LM2400" s="22"/>
      <c r="LN2400" s="22"/>
      <c r="LO2400" s="22"/>
      <c r="LP2400" s="22"/>
      <c r="LQ2400" s="22"/>
      <c r="LR2400" s="22"/>
      <c r="LS2400" s="22"/>
      <c r="LT2400" s="22"/>
      <c r="LU2400" s="22"/>
      <c r="LV2400" s="22"/>
      <c r="LW2400" s="22"/>
      <c r="LX2400" s="22"/>
      <c r="LY2400" s="22"/>
      <c r="LZ2400" s="22"/>
      <c r="MA2400" s="22"/>
      <c r="MB2400" s="22"/>
      <c r="MC2400" s="22"/>
      <c r="MD2400" s="22"/>
      <c r="ME2400" s="22"/>
      <c r="MF2400" s="22"/>
      <c r="MG2400" s="24"/>
      <c r="MH2400" s="22"/>
      <c r="MI2400" s="22"/>
      <c r="MJ2400" s="22"/>
      <c r="MK2400" s="22"/>
      <c r="ML2400" s="22"/>
      <c r="MM2400" s="22"/>
      <c r="MN2400" s="22"/>
      <c r="MO2400" s="22"/>
      <c r="MP2400" s="22"/>
      <c r="MQ2400" s="22"/>
      <c r="MR2400" s="22"/>
      <c r="MS2400" s="22"/>
      <c r="MT2400" s="22"/>
      <c r="MU2400" s="22"/>
      <c r="MV2400" s="22"/>
      <c r="MW2400" s="22"/>
      <c r="MX2400" s="22"/>
      <c r="MY2400" s="22"/>
      <c r="MZ2400" s="22"/>
      <c r="NA2400" s="22"/>
      <c r="NB2400" s="22"/>
      <c r="NC2400" s="22"/>
      <c r="ND2400" s="22"/>
      <c r="NE2400" s="22"/>
      <c r="NF2400" s="22"/>
      <c r="NG2400" s="22"/>
      <c r="NH2400" s="22"/>
      <c r="NI2400" s="22"/>
      <c r="NJ2400" s="22"/>
      <c r="NK2400" s="22"/>
      <c r="NL2400" s="22"/>
      <c r="NM2400" s="24"/>
      <c r="NN2400" s="22"/>
      <c r="NO2400" s="22"/>
      <c r="NP2400" s="22"/>
      <c r="NQ2400" s="22"/>
      <c r="NR2400" s="22"/>
      <c r="NS2400" s="22"/>
      <c r="NT2400" s="22"/>
      <c r="NU2400" s="22"/>
      <c r="NV2400" s="22"/>
      <c r="NW2400" s="22"/>
      <c r="NX2400" s="22"/>
      <c r="NY2400" s="22"/>
      <c r="NZ2400" s="22"/>
      <c r="OA2400" s="22"/>
      <c r="OB2400" s="22"/>
      <c r="OC2400" s="22"/>
      <c r="OD2400" s="22"/>
      <c r="OE2400" s="22"/>
      <c r="OF2400" s="22"/>
      <c r="OG2400" s="22"/>
      <c r="OH2400" s="22"/>
      <c r="OI2400" s="22"/>
      <c r="OJ2400" s="22"/>
      <c r="OK2400" s="22"/>
      <c r="OL2400" s="22"/>
      <c r="OM2400" s="22"/>
      <c r="ON2400" s="22"/>
      <c r="OO2400" s="22"/>
      <c r="OP2400" s="22"/>
      <c r="OQ2400" s="22"/>
      <c r="OR2400" s="22"/>
    </row>
    <row r="2401" spans="1:408" ht="15" thickBot="1">
      <c r="A2401" s="1"/>
      <c r="B2401" s="12"/>
      <c r="C2401" s="12"/>
      <c r="D2401" s="22"/>
      <c r="E2401" s="54"/>
      <c r="F2401" s="54"/>
      <c r="G2401" s="54"/>
      <c r="H2401" s="55"/>
      <c r="I2401" s="22"/>
      <c r="J2401" s="56"/>
      <c r="K2401" s="80"/>
      <c r="L2401" s="57"/>
      <c r="M2401" s="57"/>
      <c r="N2401" s="55"/>
      <c r="O2401" s="58"/>
      <c r="P2401" s="58"/>
      <c r="Q2401" s="59"/>
      <c r="R2401" s="60"/>
      <c r="S2401" s="60"/>
      <c r="T2401" s="22"/>
      <c r="U2401" s="1"/>
      <c r="V2401" s="23"/>
      <c r="X2401" s="24"/>
      <c r="Y2401" s="24"/>
      <c r="Z2401" s="22"/>
      <c r="AA2401" s="22"/>
      <c r="AB2401" s="22"/>
      <c r="AC2401" s="22"/>
      <c r="AD2401" s="22"/>
      <c r="AE2401" s="22"/>
      <c r="AF2401" s="22"/>
      <c r="AG2401" s="22"/>
      <c r="AH2401" s="22"/>
      <c r="AI2401" s="22"/>
      <c r="AJ2401" s="22"/>
      <c r="AK2401" s="22"/>
      <c r="AL2401" s="22"/>
      <c r="AM2401" s="22"/>
      <c r="AN2401" s="22"/>
      <c r="AO2401" s="22"/>
      <c r="AP2401" s="22"/>
      <c r="AQ2401" s="22"/>
      <c r="AR2401" s="22"/>
      <c r="AS2401" s="22"/>
      <c r="AT2401" s="22"/>
      <c r="AU2401" s="22"/>
      <c r="AV2401" s="22"/>
      <c r="AW2401" s="22"/>
      <c r="AX2401" s="22"/>
      <c r="AY2401" s="22"/>
      <c r="AZ2401" s="22"/>
      <c r="BA2401" s="22"/>
      <c r="BB2401" s="22"/>
      <c r="BC2401" s="22"/>
      <c r="BD2401" s="22"/>
      <c r="BE2401" s="24"/>
      <c r="BF2401" s="22"/>
      <c r="BG2401" s="22"/>
      <c r="BH2401" s="22"/>
      <c r="BI2401" s="22"/>
      <c r="BJ2401" s="22"/>
      <c r="BK2401" s="22"/>
      <c r="BL2401" s="22"/>
      <c r="BM2401" s="22"/>
      <c r="BN2401" s="22"/>
      <c r="BO2401" s="22"/>
      <c r="BP2401" s="22"/>
      <c r="BQ2401" s="22"/>
      <c r="BR2401" s="22"/>
      <c r="BS2401" s="22"/>
      <c r="BT2401" s="22"/>
      <c r="BU2401" s="22"/>
      <c r="BV2401" s="22"/>
      <c r="BW2401" s="22"/>
      <c r="BX2401" s="22"/>
      <c r="BY2401" s="22"/>
      <c r="BZ2401" s="22"/>
      <c r="CA2401" s="22"/>
      <c r="CB2401" s="22"/>
      <c r="CC2401" s="22"/>
      <c r="CD2401" s="22"/>
      <c r="CE2401" s="22"/>
      <c r="CF2401" s="22"/>
      <c r="CG2401" s="22"/>
      <c r="CH2401" s="22"/>
      <c r="CI2401" s="22"/>
      <c r="CJ2401" s="22"/>
      <c r="CK2401" s="24"/>
      <c r="CL2401" s="22"/>
      <c r="CM2401" s="22"/>
      <c r="CN2401" s="22"/>
      <c r="CO2401" s="22"/>
      <c r="CP2401" s="22"/>
      <c r="CQ2401" s="22"/>
      <c r="CR2401" s="22"/>
      <c r="CS2401" s="22"/>
      <c r="CT2401" s="22"/>
      <c r="CU2401" s="22"/>
      <c r="CV2401" s="22"/>
      <c r="CW2401" s="22"/>
      <c r="CX2401" s="22"/>
      <c r="CY2401" s="22"/>
      <c r="CZ2401" s="22"/>
      <c r="DA2401" s="22"/>
      <c r="DB2401" s="22"/>
      <c r="DC2401" s="22"/>
      <c r="DD2401" s="22"/>
      <c r="DE2401" s="22"/>
      <c r="DF2401" s="22"/>
      <c r="DG2401" s="22"/>
      <c r="DH2401" s="22"/>
      <c r="DI2401" s="22"/>
      <c r="DJ2401" s="22"/>
      <c r="DK2401" s="22"/>
      <c r="DL2401" s="22"/>
      <c r="DM2401" s="22"/>
      <c r="DN2401" s="22"/>
      <c r="DO2401" s="22"/>
      <c r="DP2401" s="22"/>
      <c r="DQ2401" s="24"/>
      <c r="DR2401" s="22"/>
      <c r="DS2401" s="22"/>
      <c r="DT2401" s="22"/>
      <c r="DU2401" s="22"/>
      <c r="DV2401" s="22"/>
      <c r="DW2401" s="22"/>
      <c r="DX2401" s="22"/>
      <c r="DY2401" s="22"/>
      <c r="DZ2401" s="22"/>
      <c r="EA2401" s="22"/>
      <c r="EB2401" s="22"/>
      <c r="EC2401" s="22"/>
      <c r="ED2401" s="22"/>
      <c r="EE2401" s="22"/>
      <c r="EF2401" s="22"/>
      <c r="EG2401" s="22"/>
      <c r="EH2401" s="22"/>
      <c r="EI2401" s="22"/>
      <c r="EJ2401" s="22"/>
      <c r="EK2401" s="22"/>
      <c r="EL2401" s="22"/>
      <c r="EM2401" s="22"/>
      <c r="EN2401" s="22"/>
      <c r="EO2401" s="22"/>
      <c r="EP2401" s="22"/>
      <c r="EQ2401" s="22"/>
      <c r="ER2401" s="22"/>
      <c r="ES2401" s="22"/>
      <c r="ET2401" s="22"/>
      <c r="EU2401" s="22"/>
      <c r="EV2401" s="22"/>
      <c r="EW2401" s="24"/>
      <c r="EX2401" s="22"/>
      <c r="EY2401" s="22"/>
      <c r="EZ2401" s="22"/>
      <c r="FA2401" s="22"/>
      <c r="FB2401" s="22"/>
      <c r="FC2401" s="22"/>
      <c r="FD2401" s="22"/>
      <c r="FE2401" s="22"/>
      <c r="FF2401" s="22"/>
      <c r="FG2401" s="22"/>
      <c r="FH2401" s="22"/>
      <c r="FI2401" s="22"/>
      <c r="FJ2401" s="22"/>
      <c r="FK2401" s="22"/>
      <c r="FL2401" s="22"/>
      <c r="FM2401" s="22"/>
      <c r="FN2401" s="22"/>
      <c r="FO2401" s="22"/>
      <c r="FP2401" s="22"/>
      <c r="FQ2401" s="22"/>
      <c r="FR2401" s="22"/>
      <c r="FS2401" s="22"/>
      <c r="FT2401" s="22"/>
      <c r="FU2401" s="22"/>
      <c r="FV2401" s="22"/>
      <c r="FW2401" s="22"/>
      <c r="FX2401" s="22"/>
      <c r="FY2401" s="22"/>
      <c r="FZ2401" s="22"/>
      <c r="GA2401" s="22"/>
      <c r="GB2401" s="22"/>
      <c r="GC2401" s="24"/>
      <c r="GD2401" s="22"/>
      <c r="GE2401" s="22"/>
      <c r="GF2401" s="22"/>
      <c r="GG2401" s="22"/>
      <c r="GH2401" s="22"/>
      <c r="GI2401" s="22"/>
      <c r="GJ2401" s="22"/>
      <c r="GK2401" s="22"/>
      <c r="GL2401" s="22"/>
      <c r="GM2401" s="22"/>
      <c r="GN2401" s="22"/>
      <c r="GO2401" s="22"/>
      <c r="GP2401" s="22"/>
      <c r="GQ2401" s="22"/>
      <c r="GR2401" s="22"/>
      <c r="GS2401" s="22"/>
      <c r="GT2401" s="22"/>
      <c r="GU2401" s="22"/>
      <c r="GV2401" s="22"/>
      <c r="GW2401" s="22"/>
      <c r="GX2401" s="22"/>
      <c r="GY2401" s="22"/>
      <c r="GZ2401" s="22"/>
      <c r="HA2401" s="22"/>
      <c r="HB2401" s="22"/>
      <c r="HC2401" s="22"/>
      <c r="HD2401" s="22"/>
      <c r="HE2401" s="22"/>
      <c r="HF2401" s="22"/>
      <c r="HG2401" s="22"/>
      <c r="HH2401" s="22"/>
      <c r="HI2401" s="24"/>
      <c r="HJ2401" s="22"/>
      <c r="HK2401" s="22"/>
      <c r="HL2401" s="22"/>
      <c r="HM2401" s="22"/>
      <c r="HN2401" s="22"/>
      <c r="HO2401" s="22"/>
      <c r="HP2401" s="22"/>
      <c r="HQ2401" s="22"/>
      <c r="HR2401" s="22"/>
      <c r="HS2401" s="22"/>
      <c r="HT2401" s="22"/>
      <c r="HU2401" s="22"/>
      <c r="HV2401" s="22"/>
      <c r="HW2401" s="22"/>
      <c r="HX2401" s="22"/>
      <c r="HY2401" s="22"/>
      <c r="HZ2401" s="22"/>
      <c r="IA2401" s="22"/>
      <c r="IB2401" s="22"/>
      <c r="IC2401" s="22"/>
      <c r="ID2401" s="22"/>
      <c r="IE2401" s="22"/>
      <c r="IF2401" s="22"/>
      <c r="IG2401" s="22"/>
      <c r="IH2401" s="22"/>
      <c r="II2401" s="22"/>
      <c r="IJ2401" s="22"/>
      <c r="IK2401" s="22"/>
      <c r="IL2401" s="22"/>
      <c r="IM2401" s="22"/>
      <c r="IN2401" s="22"/>
      <c r="IO2401" s="24"/>
      <c r="IP2401" s="22"/>
      <c r="IQ2401" s="22"/>
      <c r="IR2401" s="22"/>
      <c r="IS2401" s="22"/>
      <c r="IT2401" s="22"/>
      <c r="IU2401" s="22"/>
      <c r="IV2401" s="22"/>
      <c r="IW2401" s="22"/>
      <c r="IX2401" s="22"/>
      <c r="IY2401" s="22"/>
      <c r="IZ2401" s="22"/>
      <c r="JA2401" s="22"/>
      <c r="JB2401" s="22"/>
      <c r="JC2401" s="22"/>
      <c r="JD2401" s="22"/>
      <c r="JE2401" s="22"/>
      <c r="JF2401" s="22"/>
      <c r="JG2401" s="22"/>
      <c r="JH2401" s="22"/>
      <c r="JI2401" s="22"/>
      <c r="JJ2401" s="22"/>
      <c r="JK2401" s="22"/>
      <c r="JL2401" s="22"/>
      <c r="JM2401" s="22"/>
      <c r="JN2401" s="22"/>
      <c r="JO2401" s="22"/>
      <c r="JP2401" s="22"/>
      <c r="JQ2401" s="22"/>
      <c r="JR2401" s="22"/>
      <c r="JS2401" s="22"/>
      <c r="JT2401" s="22"/>
      <c r="JU2401" s="24"/>
      <c r="JV2401" s="22"/>
      <c r="JW2401" s="22"/>
      <c r="JX2401" s="22"/>
      <c r="JY2401" s="22"/>
      <c r="JZ2401" s="22"/>
      <c r="KA2401" s="22"/>
      <c r="KB2401" s="22"/>
      <c r="KC2401" s="22"/>
      <c r="KD2401" s="22"/>
      <c r="KE2401" s="22"/>
      <c r="KF2401" s="22"/>
      <c r="KG2401" s="22"/>
      <c r="KH2401" s="22"/>
      <c r="KI2401" s="22"/>
      <c r="KJ2401" s="22"/>
      <c r="KK2401" s="22"/>
      <c r="KL2401" s="22"/>
      <c r="KM2401" s="22"/>
      <c r="KN2401" s="22"/>
      <c r="KO2401" s="22"/>
      <c r="KP2401" s="22"/>
      <c r="KQ2401" s="22"/>
      <c r="KR2401" s="22"/>
      <c r="KS2401" s="22"/>
      <c r="KT2401" s="22"/>
      <c r="KU2401" s="22"/>
      <c r="KV2401" s="22"/>
      <c r="KW2401" s="22"/>
      <c r="KX2401" s="22"/>
      <c r="KY2401" s="22"/>
      <c r="KZ2401" s="22"/>
      <c r="LA2401" s="24"/>
      <c r="LB2401" s="22"/>
      <c r="LC2401" s="22"/>
      <c r="LD2401" s="22"/>
      <c r="LE2401" s="22"/>
      <c r="LF2401" s="22"/>
      <c r="LG2401" s="22"/>
      <c r="LH2401" s="22"/>
      <c r="LI2401" s="22"/>
      <c r="LJ2401" s="22"/>
      <c r="LK2401" s="22"/>
      <c r="LL2401" s="22"/>
      <c r="LM2401" s="22"/>
      <c r="LN2401" s="22"/>
      <c r="LO2401" s="22"/>
      <c r="LP2401" s="22"/>
      <c r="LQ2401" s="22"/>
      <c r="LR2401" s="22"/>
      <c r="LS2401" s="22"/>
      <c r="LT2401" s="22"/>
      <c r="LU2401" s="22"/>
      <c r="LV2401" s="22"/>
      <c r="LW2401" s="22"/>
      <c r="LX2401" s="22"/>
      <c r="LY2401" s="22"/>
      <c r="LZ2401" s="22"/>
      <c r="MA2401" s="22"/>
      <c r="MB2401" s="22"/>
      <c r="MC2401" s="22"/>
      <c r="MD2401" s="22"/>
      <c r="ME2401" s="22"/>
      <c r="MF2401" s="22"/>
      <c r="MG2401" s="24"/>
      <c r="MH2401" s="22"/>
      <c r="MI2401" s="22"/>
      <c r="MJ2401" s="22"/>
      <c r="MK2401" s="22"/>
      <c r="ML2401" s="22"/>
      <c r="MM2401" s="22"/>
      <c r="MN2401" s="22"/>
      <c r="MO2401" s="22"/>
      <c r="MP2401" s="22"/>
      <c r="MQ2401" s="22"/>
      <c r="MR2401" s="22"/>
      <c r="MS2401" s="22"/>
      <c r="MT2401" s="22"/>
      <c r="MU2401" s="22"/>
      <c r="MV2401" s="22"/>
      <c r="MW2401" s="22"/>
      <c r="MX2401" s="22"/>
      <c r="MY2401" s="22"/>
      <c r="MZ2401" s="22"/>
      <c r="NA2401" s="22"/>
      <c r="NB2401" s="22"/>
      <c r="NC2401" s="22"/>
      <c r="ND2401" s="22"/>
      <c r="NE2401" s="22"/>
      <c r="NF2401" s="22"/>
      <c r="NG2401" s="22"/>
      <c r="NH2401" s="22"/>
      <c r="NI2401" s="22"/>
      <c r="NJ2401" s="22"/>
      <c r="NK2401" s="22"/>
      <c r="NL2401" s="22"/>
      <c r="NM2401" s="24"/>
      <c r="NN2401" s="22"/>
      <c r="NO2401" s="22"/>
      <c r="NP2401" s="22"/>
      <c r="NQ2401" s="22"/>
      <c r="NR2401" s="22"/>
      <c r="NS2401" s="22"/>
      <c r="NT2401" s="22"/>
      <c r="NU2401" s="22"/>
      <c r="NV2401" s="22"/>
      <c r="NW2401" s="22"/>
      <c r="NX2401" s="22"/>
      <c r="NY2401" s="22"/>
      <c r="NZ2401" s="22"/>
      <c r="OA2401" s="22"/>
      <c r="OB2401" s="22"/>
      <c r="OC2401" s="22"/>
      <c r="OD2401" s="22"/>
      <c r="OE2401" s="22"/>
      <c r="OF2401" s="22"/>
      <c r="OG2401" s="22"/>
      <c r="OH2401" s="22"/>
      <c r="OI2401" s="22"/>
      <c r="OJ2401" s="22"/>
      <c r="OK2401" s="22"/>
      <c r="OL2401" s="22"/>
      <c r="OM2401" s="22"/>
      <c r="ON2401" s="22"/>
      <c r="OO2401" s="22"/>
      <c r="OP2401" s="22"/>
      <c r="OQ2401" s="22"/>
      <c r="OR2401" s="22"/>
    </row>
    <row r="2402" spans="1:408" ht="15" thickBot="1">
      <c r="A2402" s="1"/>
      <c r="B2402" s="12"/>
      <c r="C2402" s="12"/>
      <c r="D2402" s="22"/>
      <c r="E2402" s="54"/>
      <c r="F2402" s="54"/>
      <c r="G2402" s="54"/>
      <c r="H2402" s="55"/>
      <c r="I2402" s="22"/>
      <c r="J2402" s="56"/>
      <c r="K2402" s="81"/>
      <c r="L2402" s="57"/>
      <c r="M2402" s="57"/>
      <c r="N2402" s="55"/>
      <c r="O2402" s="58"/>
      <c r="P2402" s="58"/>
      <c r="Q2402" s="59"/>
      <c r="R2402" s="60"/>
      <c r="S2402" s="60"/>
      <c r="T2402" s="22"/>
      <c r="U2402" s="1"/>
      <c r="V2402" s="23"/>
      <c r="X2402" s="24"/>
      <c r="Y2402" s="24"/>
      <c r="Z2402" s="22"/>
      <c r="AA2402" s="22"/>
      <c r="AB2402" s="22"/>
      <c r="AC2402" s="22"/>
      <c r="AD2402" s="22"/>
      <c r="AE2402" s="22"/>
      <c r="AF2402" s="22"/>
      <c r="AG2402" s="22"/>
      <c r="AH2402" s="22"/>
      <c r="AI2402" s="22"/>
      <c r="AJ2402" s="22"/>
      <c r="AK2402" s="22"/>
      <c r="AL2402" s="22"/>
      <c r="AM2402" s="22"/>
      <c r="AN2402" s="22"/>
      <c r="AO2402" s="22"/>
      <c r="AP2402" s="22"/>
      <c r="AQ2402" s="22"/>
      <c r="AR2402" s="22"/>
      <c r="AS2402" s="22"/>
      <c r="AT2402" s="22"/>
      <c r="AU2402" s="22"/>
      <c r="AV2402" s="22"/>
      <c r="AW2402" s="22"/>
      <c r="AX2402" s="22"/>
      <c r="AY2402" s="22"/>
      <c r="AZ2402" s="22"/>
      <c r="BA2402" s="22"/>
      <c r="BB2402" s="22"/>
      <c r="BC2402" s="22"/>
      <c r="BD2402" s="22"/>
      <c r="BE2402" s="24"/>
      <c r="BF2402" s="22"/>
      <c r="BG2402" s="22"/>
      <c r="BH2402" s="22"/>
      <c r="BI2402" s="22"/>
      <c r="BJ2402" s="22"/>
      <c r="BK2402" s="22"/>
      <c r="BL2402" s="22"/>
      <c r="BM2402" s="22"/>
      <c r="BN2402" s="22"/>
      <c r="BO2402" s="22"/>
      <c r="BP2402" s="22"/>
      <c r="BQ2402" s="22"/>
      <c r="BR2402" s="22"/>
      <c r="BS2402" s="22"/>
      <c r="BT2402" s="22"/>
      <c r="BU2402" s="22"/>
      <c r="BV2402" s="22"/>
      <c r="BW2402" s="22"/>
      <c r="BX2402" s="22"/>
      <c r="BY2402" s="22"/>
      <c r="BZ2402" s="22"/>
      <c r="CA2402" s="22"/>
      <c r="CB2402" s="22"/>
      <c r="CC2402" s="22"/>
      <c r="CD2402" s="22"/>
      <c r="CE2402" s="22"/>
      <c r="CF2402" s="22"/>
      <c r="CG2402" s="22"/>
      <c r="CH2402" s="22"/>
      <c r="CI2402" s="22"/>
      <c r="CJ2402" s="22"/>
      <c r="CK2402" s="24"/>
      <c r="CL2402" s="22"/>
      <c r="CM2402" s="22"/>
      <c r="CN2402" s="22"/>
      <c r="CO2402" s="22"/>
      <c r="CP2402" s="22"/>
      <c r="CQ2402" s="22"/>
      <c r="CR2402" s="22"/>
      <c r="CS2402" s="22"/>
      <c r="CT2402" s="22"/>
      <c r="CU2402" s="22"/>
      <c r="CV2402" s="22"/>
      <c r="CW2402" s="22"/>
      <c r="CX2402" s="22"/>
      <c r="CY2402" s="22"/>
      <c r="CZ2402" s="22"/>
      <c r="DA2402" s="22"/>
      <c r="DB2402" s="22"/>
      <c r="DC2402" s="22"/>
      <c r="DD2402" s="22"/>
      <c r="DE2402" s="22"/>
      <c r="DF2402" s="22"/>
      <c r="DG2402" s="22"/>
      <c r="DH2402" s="22"/>
      <c r="DI2402" s="22"/>
      <c r="DJ2402" s="22"/>
      <c r="DK2402" s="22"/>
      <c r="DL2402" s="22"/>
      <c r="DM2402" s="22"/>
      <c r="DN2402" s="22"/>
      <c r="DO2402" s="22"/>
      <c r="DP2402" s="22"/>
      <c r="DQ2402" s="24"/>
      <c r="DR2402" s="22"/>
      <c r="DS2402" s="22"/>
      <c r="DT2402" s="22"/>
      <c r="DU2402" s="22"/>
      <c r="DV2402" s="22"/>
      <c r="DW2402" s="22"/>
      <c r="DX2402" s="22"/>
      <c r="DY2402" s="22"/>
      <c r="DZ2402" s="22"/>
      <c r="EA2402" s="22"/>
      <c r="EB2402" s="22"/>
      <c r="EC2402" s="22"/>
      <c r="ED2402" s="22"/>
      <c r="EE2402" s="22"/>
      <c r="EF2402" s="22"/>
      <c r="EG2402" s="22"/>
      <c r="EH2402" s="22"/>
      <c r="EI2402" s="22"/>
      <c r="EJ2402" s="22"/>
      <c r="EK2402" s="22"/>
      <c r="EL2402" s="22"/>
      <c r="EM2402" s="22"/>
      <c r="EN2402" s="22"/>
      <c r="EO2402" s="22"/>
      <c r="EP2402" s="22"/>
      <c r="EQ2402" s="22"/>
      <c r="ER2402" s="22"/>
      <c r="ES2402" s="22"/>
      <c r="ET2402" s="22"/>
      <c r="EU2402" s="22"/>
      <c r="EV2402" s="22"/>
      <c r="EW2402" s="24"/>
      <c r="EX2402" s="22"/>
      <c r="EY2402" s="22"/>
      <c r="EZ2402" s="22"/>
      <c r="FA2402" s="22"/>
      <c r="FB2402" s="22"/>
      <c r="FC2402" s="22"/>
      <c r="FD2402" s="22"/>
      <c r="FE2402" s="22"/>
      <c r="FF2402" s="22"/>
      <c r="FG2402" s="22"/>
      <c r="FH2402" s="22"/>
      <c r="FI2402" s="22"/>
      <c r="FJ2402" s="22"/>
      <c r="FK2402" s="22"/>
      <c r="FL2402" s="22"/>
      <c r="FM2402" s="22"/>
      <c r="FN2402" s="22"/>
      <c r="FO2402" s="22"/>
      <c r="FP2402" s="22"/>
      <c r="FQ2402" s="22"/>
      <c r="FR2402" s="22"/>
      <c r="FS2402" s="22"/>
      <c r="FT2402" s="22"/>
      <c r="FU2402" s="22"/>
      <c r="FV2402" s="22"/>
      <c r="FW2402" s="22"/>
      <c r="FX2402" s="22"/>
      <c r="FY2402" s="22"/>
      <c r="FZ2402" s="22"/>
      <c r="GA2402" s="22"/>
      <c r="GB2402" s="22"/>
      <c r="GC2402" s="24"/>
      <c r="GD2402" s="22"/>
      <c r="GE2402" s="22"/>
      <c r="GF2402" s="22"/>
      <c r="GG2402" s="22"/>
      <c r="GH2402" s="22"/>
      <c r="GI2402" s="22"/>
      <c r="GJ2402" s="22"/>
      <c r="GK2402" s="22"/>
      <c r="GL2402" s="22"/>
      <c r="GM2402" s="22"/>
      <c r="GN2402" s="22"/>
      <c r="GO2402" s="22"/>
      <c r="GP2402" s="22"/>
      <c r="GQ2402" s="22"/>
      <c r="GR2402" s="22"/>
      <c r="GS2402" s="22"/>
      <c r="GT2402" s="22"/>
      <c r="GU2402" s="22"/>
      <c r="GV2402" s="22"/>
      <c r="GW2402" s="22"/>
      <c r="GX2402" s="22"/>
      <c r="GY2402" s="22"/>
      <c r="GZ2402" s="22"/>
      <c r="HA2402" s="22"/>
      <c r="HB2402" s="22"/>
      <c r="HC2402" s="22"/>
      <c r="HD2402" s="22"/>
      <c r="HE2402" s="22"/>
      <c r="HF2402" s="22"/>
      <c r="HG2402" s="22"/>
      <c r="HH2402" s="22"/>
      <c r="HI2402" s="24"/>
      <c r="HJ2402" s="22"/>
      <c r="HK2402" s="22"/>
      <c r="HL2402" s="22"/>
      <c r="HM2402" s="22"/>
      <c r="HN2402" s="22"/>
      <c r="HO2402" s="22"/>
      <c r="HP2402" s="22"/>
      <c r="HQ2402" s="22"/>
      <c r="HR2402" s="22"/>
      <c r="HS2402" s="22"/>
      <c r="HT2402" s="22"/>
      <c r="HU2402" s="22"/>
      <c r="HV2402" s="22"/>
      <c r="HW2402" s="22"/>
      <c r="HX2402" s="22"/>
      <c r="HY2402" s="22"/>
      <c r="HZ2402" s="22"/>
      <c r="IA2402" s="22"/>
      <c r="IB2402" s="22"/>
      <c r="IC2402" s="22"/>
      <c r="ID2402" s="22"/>
      <c r="IE2402" s="22"/>
      <c r="IF2402" s="22"/>
      <c r="IG2402" s="22"/>
      <c r="IH2402" s="22"/>
      <c r="II2402" s="22"/>
      <c r="IJ2402" s="22"/>
      <c r="IK2402" s="22"/>
      <c r="IL2402" s="22"/>
      <c r="IM2402" s="22"/>
      <c r="IN2402" s="22"/>
      <c r="IO2402" s="24"/>
      <c r="IP2402" s="22"/>
      <c r="IQ2402" s="22"/>
      <c r="IR2402" s="22"/>
      <c r="IS2402" s="22"/>
      <c r="IT2402" s="22"/>
      <c r="IU2402" s="22"/>
      <c r="IV2402" s="22"/>
      <c r="IW2402" s="22"/>
      <c r="IX2402" s="22"/>
      <c r="IY2402" s="22"/>
      <c r="IZ2402" s="22"/>
      <c r="JA2402" s="22"/>
      <c r="JB2402" s="22"/>
      <c r="JC2402" s="22"/>
      <c r="JD2402" s="22"/>
      <c r="JE2402" s="22"/>
      <c r="JF2402" s="22"/>
      <c r="JG2402" s="22"/>
      <c r="JH2402" s="22"/>
      <c r="JI2402" s="22"/>
      <c r="JJ2402" s="22"/>
      <c r="JK2402" s="22"/>
      <c r="JL2402" s="22"/>
      <c r="JM2402" s="22"/>
      <c r="JN2402" s="22"/>
      <c r="JO2402" s="22"/>
      <c r="JP2402" s="22"/>
      <c r="JQ2402" s="22"/>
      <c r="JR2402" s="22"/>
      <c r="JS2402" s="22"/>
      <c r="JT2402" s="22"/>
      <c r="JU2402" s="24"/>
      <c r="JV2402" s="22"/>
      <c r="JW2402" s="22"/>
      <c r="JX2402" s="22"/>
      <c r="JY2402" s="22"/>
      <c r="JZ2402" s="22"/>
      <c r="KA2402" s="22"/>
      <c r="KB2402" s="22"/>
      <c r="KC2402" s="22"/>
      <c r="KD2402" s="22"/>
      <c r="KE2402" s="22"/>
      <c r="KF2402" s="22"/>
      <c r="KG2402" s="22"/>
      <c r="KH2402" s="22"/>
      <c r="KI2402" s="22"/>
      <c r="KJ2402" s="22"/>
      <c r="KK2402" s="22"/>
      <c r="KL2402" s="22"/>
      <c r="KM2402" s="22"/>
      <c r="KN2402" s="22"/>
      <c r="KO2402" s="22"/>
      <c r="KP2402" s="22"/>
      <c r="KQ2402" s="22"/>
      <c r="KR2402" s="22"/>
      <c r="KS2402" s="22"/>
      <c r="KT2402" s="22"/>
      <c r="KU2402" s="22"/>
      <c r="KV2402" s="22"/>
      <c r="KW2402" s="22"/>
      <c r="KX2402" s="22"/>
      <c r="KY2402" s="22"/>
      <c r="KZ2402" s="22"/>
      <c r="LA2402" s="24"/>
      <c r="LB2402" s="22"/>
      <c r="LC2402" s="22"/>
      <c r="LD2402" s="22"/>
      <c r="LE2402" s="22"/>
      <c r="LF2402" s="22"/>
      <c r="LG2402" s="22"/>
      <c r="LH2402" s="22"/>
      <c r="LI2402" s="22"/>
      <c r="LJ2402" s="22"/>
      <c r="LK2402" s="22"/>
      <c r="LL2402" s="22"/>
      <c r="LM2402" s="22"/>
      <c r="LN2402" s="22"/>
      <c r="LO2402" s="22"/>
      <c r="LP2402" s="22"/>
      <c r="LQ2402" s="22"/>
      <c r="LR2402" s="22"/>
      <c r="LS2402" s="22"/>
      <c r="LT2402" s="22"/>
      <c r="LU2402" s="22"/>
      <c r="LV2402" s="22"/>
      <c r="LW2402" s="22"/>
      <c r="LX2402" s="22"/>
      <c r="LY2402" s="22"/>
      <c r="LZ2402" s="22"/>
      <c r="MA2402" s="22"/>
      <c r="MB2402" s="22"/>
      <c r="MC2402" s="22"/>
      <c r="MD2402" s="22"/>
      <c r="ME2402" s="22"/>
      <c r="MF2402" s="22"/>
      <c r="MG2402" s="24"/>
      <c r="MH2402" s="22"/>
      <c r="MI2402" s="22"/>
      <c r="MJ2402" s="22"/>
      <c r="MK2402" s="22"/>
      <c r="ML2402" s="22"/>
      <c r="MM2402" s="22"/>
      <c r="MN2402" s="22"/>
      <c r="MO2402" s="22"/>
      <c r="MP2402" s="22"/>
      <c r="MQ2402" s="22"/>
      <c r="MR2402" s="22"/>
      <c r="MS2402" s="22"/>
      <c r="MT2402" s="22"/>
      <c r="MU2402" s="22"/>
      <c r="MV2402" s="22"/>
      <c r="MW2402" s="22"/>
      <c r="MX2402" s="22"/>
      <c r="MY2402" s="22"/>
      <c r="MZ2402" s="22"/>
      <c r="NA2402" s="22"/>
      <c r="NB2402" s="22"/>
      <c r="NC2402" s="22"/>
      <c r="ND2402" s="22"/>
      <c r="NE2402" s="22"/>
      <c r="NF2402" s="22"/>
      <c r="NG2402" s="22"/>
      <c r="NH2402" s="22"/>
      <c r="NI2402" s="22"/>
      <c r="NJ2402" s="22"/>
      <c r="NK2402" s="22"/>
      <c r="NL2402" s="22"/>
      <c r="NM2402" s="24"/>
      <c r="NN2402" s="22"/>
      <c r="NO2402" s="22"/>
      <c r="NP2402" s="22"/>
      <c r="NQ2402" s="22"/>
      <c r="NR2402" s="22"/>
      <c r="NS2402" s="22"/>
      <c r="NT2402" s="22"/>
      <c r="NU2402" s="22"/>
      <c r="NV2402" s="22"/>
      <c r="NW2402" s="22"/>
      <c r="NX2402" s="22"/>
      <c r="NY2402" s="22"/>
      <c r="NZ2402" s="22"/>
      <c r="OA2402" s="22"/>
      <c r="OB2402" s="22"/>
      <c r="OC2402" s="22"/>
      <c r="OD2402" s="22"/>
      <c r="OE2402" s="22"/>
      <c r="OF2402" s="22"/>
      <c r="OG2402" s="22"/>
      <c r="OH2402" s="22"/>
      <c r="OI2402" s="22"/>
      <c r="OJ2402" s="22"/>
      <c r="OK2402" s="22"/>
      <c r="OL2402" s="22"/>
      <c r="OM2402" s="22"/>
      <c r="ON2402" s="22"/>
      <c r="OO2402" s="22"/>
      <c r="OP2402" s="22"/>
      <c r="OQ2402" s="22"/>
      <c r="OR2402" s="22"/>
    </row>
    <row r="2403" spans="1:408" ht="15" thickBot="1">
      <c r="A2403" s="1"/>
      <c r="B2403" s="12"/>
      <c r="C2403" s="12"/>
      <c r="D2403" s="22"/>
      <c r="E2403" s="54"/>
      <c r="F2403" s="54"/>
      <c r="G2403" s="54"/>
      <c r="H2403" s="55"/>
      <c r="I2403" s="22"/>
      <c r="J2403" s="56"/>
      <c r="K2403" s="80"/>
      <c r="L2403" s="57"/>
      <c r="M2403" s="57"/>
      <c r="N2403" s="55"/>
      <c r="O2403" s="58"/>
      <c r="P2403" s="58"/>
      <c r="Q2403" s="59"/>
      <c r="R2403" s="60"/>
      <c r="S2403" s="60"/>
      <c r="T2403" s="22"/>
      <c r="U2403" s="1"/>
      <c r="V2403" s="23"/>
      <c r="X2403" s="24"/>
      <c r="Y2403" s="24"/>
      <c r="Z2403" s="22"/>
      <c r="AA2403" s="22"/>
      <c r="AB2403" s="22"/>
      <c r="AC2403" s="22"/>
      <c r="AD2403" s="22"/>
      <c r="AE2403" s="22"/>
      <c r="AF2403" s="22"/>
      <c r="AG2403" s="22"/>
      <c r="AH2403" s="22"/>
      <c r="AI2403" s="22"/>
      <c r="AJ2403" s="22"/>
      <c r="AK2403" s="22"/>
      <c r="AL2403" s="22"/>
      <c r="AM2403" s="22"/>
      <c r="AN2403" s="22"/>
      <c r="AO2403" s="22"/>
      <c r="AP2403" s="22"/>
      <c r="AQ2403" s="22"/>
      <c r="AR2403" s="22"/>
      <c r="AS2403" s="22"/>
      <c r="AT2403" s="22"/>
      <c r="AU2403" s="22"/>
      <c r="AV2403" s="22"/>
      <c r="AW2403" s="22"/>
      <c r="AX2403" s="22"/>
      <c r="AY2403" s="22"/>
      <c r="AZ2403" s="22"/>
      <c r="BA2403" s="22"/>
      <c r="BB2403" s="22"/>
      <c r="BC2403" s="22"/>
      <c r="BD2403" s="22"/>
      <c r="BE2403" s="24"/>
      <c r="BF2403" s="22"/>
      <c r="BG2403" s="22"/>
      <c r="BH2403" s="22"/>
      <c r="BI2403" s="22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22"/>
      <c r="BV2403" s="22"/>
      <c r="BW2403" s="22"/>
      <c r="BX2403" s="22"/>
      <c r="BY2403" s="22"/>
      <c r="BZ2403" s="22"/>
      <c r="CA2403" s="22"/>
      <c r="CB2403" s="22"/>
      <c r="CC2403" s="22"/>
      <c r="CD2403" s="22"/>
      <c r="CE2403" s="22"/>
      <c r="CF2403" s="22"/>
      <c r="CG2403" s="22"/>
      <c r="CH2403" s="22"/>
      <c r="CI2403" s="22"/>
      <c r="CJ2403" s="22"/>
      <c r="CK2403" s="24"/>
      <c r="CL2403" s="22"/>
      <c r="CM2403" s="22"/>
      <c r="CN2403" s="22"/>
      <c r="CO2403" s="22"/>
      <c r="CP2403" s="22"/>
      <c r="CQ2403" s="22"/>
      <c r="CR2403" s="22"/>
      <c r="CS2403" s="22"/>
      <c r="CT2403" s="22"/>
      <c r="CU2403" s="22"/>
      <c r="CV2403" s="22"/>
      <c r="CW2403" s="22"/>
      <c r="CX2403" s="22"/>
      <c r="CY2403" s="22"/>
      <c r="CZ2403" s="22"/>
      <c r="DA2403" s="22"/>
      <c r="DB2403" s="22"/>
      <c r="DC2403" s="22"/>
      <c r="DD2403" s="22"/>
      <c r="DE2403" s="22"/>
      <c r="DF2403" s="22"/>
      <c r="DG2403" s="22"/>
      <c r="DH2403" s="22"/>
      <c r="DI2403" s="22"/>
      <c r="DJ2403" s="22"/>
      <c r="DK2403" s="22"/>
      <c r="DL2403" s="22"/>
      <c r="DM2403" s="22"/>
      <c r="DN2403" s="22"/>
      <c r="DO2403" s="22"/>
      <c r="DP2403" s="22"/>
      <c r="DQ2403" s="24"/>
      <c r="DR2403" s="22"/>
      <c r="DS2403" s="22"/>
      <c r="DT2403" s="22"/>
      <c r="DU2403" s="22"/>
      <c r="DV2403" s="22"/>
      <c r="DW2403" s="22"/>
      <c r="DX2403" s="22"/>
      <c r="DY2403" s="22"/>
      <c r="DZ2403" s="22"/>
      <c r="EA2403" s="22"/>
      <c r="EB2403" s="22"/>
      <c r="EC2403" s="22"/>
      <c r="ED2403" s="22"/>
      <c r="EE2403" s="22"/>
      <c r="EF2403" s="22"/>
      <c r="EG2403" s="22"/>
      <c r="EH2403" s="22"/>
      <c r="EI2403" s="22"/>
      <c r="EJ2403" s="22"/>
      <c r="EK2403" s="22"/>
      <c r="EL2403" s="22"/>
      <c r="EM2403" s="22"/>
      <c r="EN2403" s="22"/>
      <c r="EO2403" s="22"/>
      <c r="EP2403" s="22"/>
      <c r="EQ2403" s="22"/>
      <c r="ER2403" s="22"/>
      <c r="ES2403" s="22"/>
      <c r="ET2403" s="22"/>
      <c r="EU2403" s="22"/>
      <c r="EV2403" s="22"/>
      <c r="EW2403" s="24"/>
      <c r="EX2403" s="22"/>
      <c r="EY2403" s="22"/>
      <c r="EZ2403" s="22"/>
      <c r="FA2403" s="22"/>
      <c r="FB2403" s="22"/>
      <c r="FC2403" s="22"/>
      <c r="FD2403" s="22"/>
      <c r="FE2403" s="22"/>
      <c r="FF2403" s="22"/>
      <c r="FG2403" s="22"/>
      <c r="FH2403" s="22"/>
      <c r="FI2403" s="22"/>
      <c r="FJ2403" s="22"/>
      <c r="FK2403" s="22"/>
      <c r="FL2403" s="22"/>
      <c r="FM2403" s="22"/>
      <c r="FN2403" s="22"/>
      <c r="FO2403" s="22"/>
      <c r="FP2403" s="22"/>
      <c r="FQ2403" s="22"/>
      <c r="FR2403" s="22"/>
      <c r="FS2403" s="22"/>
      <c r="FT2403" s="22"/>
      <c r="FU2403" s="22"/>
      <c r="FV2403" s="22"/>
      <c r="FW2403" s="22"/>
      <c r="FX2403" s="22"/>
      <c r="FY2403" s="22"/>
      <c r="FZ2403" s="22"/>
      <c r="GA2403" s="22"/>
      <c r="GB2403" s="22"/>
      <c r="GC2403" s="24"/>
      <c r="GD2403" s="22"/>
      <c r="GE2403" s="22"/>
      <c r="GF2403" s="22"/>
      <c r="GG2403" s="22"/>
      <c r="GH2403" s="22"/>
      <c r="GI2403" s="22"/>
      <c r="GJ2403" s="22"/>
      <c r="GK2403" s="22"/>
      <c r="GL2403" s="22"/>
      <c r="GM2403" s="22"/>
      <c r="GN2403" s="22"/>
      <c r="GO2403" s="22"/>
      <c r="GP2403" s="22"/>
      <c r="GQ2403" s="22"/>
      <c r="GR2403" s="22"/>
      <c r="GS2403" s="22"/>
      <c r="GT2403" s="22"/>
      <c r="GU2403" s="22"/>
      <c r="GV2403" s="22"/>
      <c r="GW2403" s="22"/>
      <c r="GX2403" s="22"/>
      <c r="GY2403" s="22"/>
      <c r="GZ2403" s="22"/>
      <c r="HA2403" s="22"/>
      <c r="HB2403" s="22"/>
      <c r="HC2403" s="22"/>
      <c r="HD2403" s="22"/>
      <c r="HE2403" s="22"/>
      <c r="HF2403" s="22"/>
      <c r="HG2403" s="22"/>
      <c r="HH2403" s="22"/>
      <c r="HI2403" s="24"/>
      <c r="HJ2403" s="22"/>
      <c r="HK2403" s="22"/>
      <c r="HL2403" s="22"/>
      <c r="HM2403" s="22"/>
      <c r="HN2403" s="22"/>
      <c r="HO2403" s="22"/>
      <c r="HP2403" s="22"/>
      <c r="HQ2403" s="22"/>
      <c r="HR2403" s="22"/>
      <c r="HS2403" s="22"/>
      <c r="HT2403" s="22"/>
      <c r="HU2403" s="22"/>
      <c r="HV2403" s="22"/>
      <c r="HW2403" s="22"/>
      <c r="HX2403" s="22"/>
      <c r="HY2403" s="22"/>
      <c r="HZ2403" s="22"/>
      <c r="IA2403" s="22"/>
      <c r="IB2403" s="22"/>
      <c r="IC2403" s="22"/>
      <c r="ID2403" s="22"/>
      <c r="IE2403" s="22"/>
      <c r="IF2403" s="22"/>
      <c r="IG2403" s="22"/>
      <c r="IH2403" s="22"/>
      <c r="II2403" s="22"/>
      <c r="IJ2403" s="22"/>
      <c r="IK2403" s="22"/>
      <c r="IL2403" s="22"/>
      <c r="IM2403" s="22"/>
      <c r="IN2403" s="22"/>
      <c r="IO2403" s="24"/>
      <c r="IP2403" s="22"/>
      <c r="IQ2403" s="22"/>
      <c r="IR2403" s="22"/>
      <c r="IS2403" s="22"/>
      <c r="IT2403" s="22"/>
      <c r="IU2403" s="22"/>
      <c r="IV2403" s="22"/>
      <c r="IW2403" s="22"/>
      <c r="IX2403" s="22"/>
      <c r="IY2403" s="22"/>
      <c r="IZ2403" s="22"/>
      <c r="JA2403" s="22"/>
      <c r="JB2403" s="22"/>
      <c r="JC2403" s="22"/>
      <c r="JD2403" s="22"/>
      <c r="JE2403" s="22"/>
      <c r="JF2403" s="22"/>
      <c r="JG2403" s="22"/>
      <c r="JH2403" s="22"/>
      <c r="JI2403" s="22"/>
      <c r="JJ2403" s="22"/>
      <c r="JK2403" s="22"/>
      <c r="JL2403" s="22"/>
      <c r="JM2403" s="22"/>
      <c r="JN2403" s="22"/>
      <c r="JO2403" s="22"/>
      <c r="JP2403" s="22"/>
      <c r="JQ2403" s="22"/>
      <c r="JR2403" s="22"/>
      <c r="JS2403" s="22"/>
      <c r="JT2403" s="22"/>
      <c r="JU2403" s="24"/>
      <c r="JV2403" s="22"/>
      <c r="JW2403" s="22"/>
      <c r="JX2403" s="22"/>
      <c r="JY2403" s="22"/>
      <c r="JZ2403" s="22"/>
      <c r="KA2403" s="22"/>
      <c r="KB2403" s="22"/>
      <c r="KC2403" s="22"/>
      <c r="KD2403" s="22"/>
      <c r="KE2403" s="22"/>
      <c r="KF2403" s="22"/>
      <c r="KG2403" s="22"/>
      <c r="KH2403" s="22"/>
      <c r="KI2403" s="22"/>
      <c r="KJ2403" s="22"/>
      <c r="KK2403" s="22"/>
      <c r="KL2403" s="22"/>
      <c r="KM2403" s="22"/>
      <c r="KN2403" s="22"/>
      <c r="KO2403" s="22"/>
      <c r="KP2403" s="22"/>
      <c r="KQ2403" s="22"/>
      <c r="KR2403" s="22"/>
      <c r="KS2403" s="22"/>
      <c r="KT2403" s="22"/>
      <c r="KU2403" s="22"/>
      <c r="KV2403" s="22"/>
      <c r="KW2403" s="22"/>
      <c r="KX2403" s="22"/>
      <c r="KY2403" s="22"/>
      <c r="KZ2403" s="22"/>
      <c r="LA2403" s="24"/>
      <c r="LB2403" s="22"/>
      <c r="LC2403" s="22"/>
      <c r="LD2403" s="22"/>
      <c r="LE2403" s="22"/>
      <c r="LF2403" s="22"/>
      <c r="LG2403" s="22"/>
      <c r="LH2403" s="22"/>
      <c r="LI2403" s="22"/>
      <c r="LJ2403" s="22"/>
      <c r="LK2403" s="22"/>
      <c r="LL2403" s="22"/>
      <c r="LM2403" s="22"/>
      <c r="LN2403" s="22"/>
      <c r="LO2403" s="22"/>
      <c r="LP2403" s="22"/>
      <c r="LQ2403" s="22"/>
      <c r="LR2403" s="22"/>
      <c r="LS2403" s="22"/>
      <c r="LT2403" s="22"/>
      <c r="LU2403" s="22"/>
      <c r="LV2403" s="22"/>
      <c r="LW2403" s="22"/>
      <c r="LX2403" s="22"/>
      <c r="LY2403" s="22"/>
      <c r="LZ2403" s="22"/>
      <c r="MA2403" s="22"/>
      <c r="MB2403" s="22"/>
      <c r="MC2403" s="22"/>
      <c r="MD2403" s="22"/>
      <c r="ME2403" s="22"/>
      <c r="MF2403" s="22"/>
      <c r="MG2403" s="24"/>
      <c r="MH2403" s="22"/>
      <c r="MI2403" s="22"/>
      <c r="MJ2403" s="22"/>
      <c r="MK2403" s="22"/>
      <c r="ML2403" s="22"/>
      <c r="MM2403" s="22"/>
      <c r="MN2403" s="22"/>
      <c r="MO2403" s="22"/>
      <c r="MP2403" s="22"/>
      <c r="MQ2403" s="22"/>
      <c r="MR2403" s="22"/>
      <c r="MS2403" s="22"/>
      <c r="MT2403" s="22"/>
      <c r="MU2403" s="22"/>
      <c r="MV2403" s="22"/>
      <c r="MW2403" s="22"/>
      <c r="MX2403" s="22"/>
      <c r="MY2403" s="22"/>
      <c r="MZ2403" s="22"/>
      <c r="NA2403" s="22"/>
      <c r="NB2403" s="22"/>
      <c r="NC2403" s="22"/>
      <c r="ND2403" s="22"/>
      <c r="NE2403" s="22"/>
      <c r="NF2403" s="22"/>
      <c r="NG2403" s="22"/>
      <c r="NH2403" s="22"/>
      <c r="NI2403" s="22"/>
      <c r="NJ2403" s="22"/>
      <c r="NK2403" s="22"/>
      <c r="NL2403" s="22"/>
      <c r="NM2403" s="24"/>
      <c r="NN2403" s="22"/>
      <c r="NO2403" s="22"/>
      <c r="NP2403" s="22"/>
      <c r="NQ2403" s="22"/>
      <c r="NR2403" s="22"/>
      <c r="NS2403" s="22"/>
      <c r="NT2403" s="22"/>
      <c r="NU2403" s="22"/>
      <c r="NV2403" s="22"/>
      <c r="NW2403" s="22"/>
      <c r="NX2403" s="22"/>
      <c r="NY2403" s="22"/>
      <c r="NZ2403" s="22"/>
      <c r="OA2403" s="22"/>
      <c r="OB2403" s="22"/>
      <c r="OC2403" s="22"/>
      <c r="OD2403" s="22"/>
      <c r="OE2403" s="22"/>
      <c r="OF2403" s="22"/>
      <c r="OG2403" s="22"/>
      <c r="OH2403" s="22"/>
      <c r="OI2403" s="22"/>
      <c r="OJ2403" s="22"/>
      <c r="OK2403" s="22"/>
      <c r="OL2403" s="22"/>
      <c r="OM2403" s="22"/>
      <c r="ON2403" s="22"/>
      <c r="OO2403" s="22"/>
      <c r="OP2403" s="22"/>
      <c r="OQ2403" s="22"/>
      <c r="OR2403" s="22"/>
    </row>
    <row r="2404" spans="1:408" ht="15" thickBot="1">
      <c r="A2404" s="1"/>
      <c r="B2404" s="12"/>
      <c r="C2404" s="12"/>
      <c r="D2404" s="22"/>
      <c r="E2404" s="54"/>
      <c r="F2404" s="54"/>
      <c r="G2404" s="54"/>
      <c r="H2404" s="55"/>
      <c r="I2404" s="22"/>
      <c r="J2404" s="56"/>
      <c r="K2404" s="81"/>
      <c r="L2404" s="57"/>
      <c r="M2404" s="57"/>
      <c r="N2404" s="55"/>
      <c r="O2404" s="58"/>
      <c r="P2404" s="58"/>
      <c r="Q2404" s="59"/>
      <c r="R2404" s="60"/>
      <c r="S2404" s="60"/>
      <c r="T2404" s="22"/>
      <c r="U2404" s="1"/>
      <c r="V2404" s="23"/>
      <c r="X2404" s="24"/>
      <c r="Y2404" s="24"/>
      <c r="Z2404" s="22"/>
      <c r="AA2404" s="22"/>
      <c r="AB2404" s="22"/>
      <c r="AC2404" s="22"/>
      <c r="AD2404" s="22"/>
      <c r="AE2404" s="22"/>
      <c r="AF2404" s="22"/>
      <c r="AG2404" s="22"/>
      <c r="AH2404" s="22"/>
      <c r="AI2404" s="22"/>
      <c r="AJ2404" s="22"/>
      <c r="AK2404" s="22"/>
      <c r="AL2404" s="22"/>
      <c r="AM2404" s="22"/>
      <c r="AN2404" s="22"/>
      <c r="AO2404" s="22"/>
      <c r="AP2404" s="22"/>
      <c r="AQ2404" s="22"/>
      <c r="AR2404" s="22"/>
      <c r="AS2404" s="22"/>
      <c r="AT2404" s="22"/>
      <c r="AU2404" s="22"/>
      <c r="AV2404" s="22"/>
      <c r="AW2404" s="22"/>
      <c r="AX2404" s="22"/>
      <c r="AY2404" s="22"/>
      <c r="AZ2404" s="22"/>
      <c r="BA2404" s="22"/>
      <c r="BB2404" s="22"/>
      <c r="BC2404" s="22"/>
      <c r="BD2404" s="22"/>
      <c r="BE2404" s="24"/>
      <c r="BF2404" s="22"/>
      <c r="BG2404" s="22"/>
      <c r="BH2404" s="22"/>
      <c r="BI2404" s="22"/>
      <c r="BJ2404" s="22"/>
      <c r="BK2404" s="22"/>
      <c r="BL2404" s="22"/>
      <c r="BM2404" s="22"/>
      <c r="BN2404" s="22"/>
      <c r="BO2404" s="22"/>
      <c r="BP2404" s="22"/>
      <c r="BQ2404" s="22"/>
      <c r="BR2404" s="22"/>
      <c r="BS2404" s="22"/>
      <c r="BT2404" s="22"/>
      <c r="BU2404" s="22"/>
      <c r="BV2404" s="22"/>
      <c r="BW2404" s="22"/>
      <c r="BX2404" s="22"/>
      <c r="BY2404" s="22"/>
      <c r="BZ2404" s="22"/>
      <c r="CA2404" s="22"/>
      <c r="CB2404" s="22"/>
      <c r="CC2404" s="22"/>
      <c r="CD2404" s="22"/>
      <c r="CE2404" s="22"/>
      <c r="CF2404" s="22"/>
      <c r="CG2404" s="22"/>
      <c r="CH2404" s="22"/>
      <c r="CI2404" s="22"/>
      <c r="CJ2404" s="22"/>
      <c r="CK2404" s="24"/>
      <c r="CL2404" s="22"/>
      <c r="CM2404" s="22"/>
      <c r="CN2404" s="22"/>
      <c r="CO2404" s="22"/>
      <c r="CP2404" s="22"/>
      <c r="CQ2404" s="22"/>
      <c r="CR2404" s="22"/>
      <c r="CS2404" s="22"/>
      <c r="CT2404" s="22"/>
      <c r="CU2404" s="22"/>
      <c r="CV2404" s="22"/>
      <c r="CW2404" s="22"/>
      <c r="CX2404" s="22"/>
      <c r="CY2404" s="22"/>
      <c r="CZ2404" s="22"/>
      <c r="DA2404" s="22"/>
      <c r="DB2404" s="22"/>
      <c r="DC2404" s="22"/>
      <c r="DD2404" s="22"/>
      <c r="DE2404" s="22"/>
      <c r="DF2404" s="22"/>
      <c r="DG2404" s="22"/>
      <c r="DH2404" s="22"/>
      <c r="DI2404" s="22"/>
      <c r="DJ2404" s="22"/>
      <c r="DK2404" s="22"/>
      <c r="DL2404" s="22"/>
      <c r="DM2404" s="22"/>
      <c r="DN2404" s="22"/>
      <c r="DO2404" s="22"/>
      <c r="DP2404" s="22"/>
      <c r="DQ2404" s="24"/>
      <c r="DR2404" s="22"/>
      <c r="DS2404" s="22"/>
      <c r="DT2404" s="22"/>
      <c r="DU2404" s="22"/>
      <c r="DV2404" s="22"/>
      <c r="DW2404" s="22"/>
      <c r="DX2404" s="22"/>
      <c r="DY2404" s="22"/>
      <c r="DZ2404" s="22"/>
      <c r="EA2404" s="22"/>
      <c r="EB2404" s="22"/>
      <c r="EC2404" s="22"/>
      <c r="ED2404" s="22"/>
      <c r="EE2404" s="22"/>
      <c r="EF2404" s="22"/>
      <c r="EG2404" s="22"/>
      <c r="EH2404" s="22"/>
      <c r="EI2404" s="22"/>
      <c r="EJ2404" s="22"/>
      <c r="EK2404" s="22"/>
      <c r="EL2404" s="22"/>
      <c r="EM2404" s="22"/>
      <c r="EN2404" s="22"/>
      <c r="EO2404" s="22"/>
      <c r="EP2404" s="22"/>
      <c r="EQ2404" s="22"/>
      <c r="ER2404" s="22"/>
      <c r="ES2404" s="22"/>
      <c r="ET2404" s="22"/>
      <c r="EU2404" s="22"/>
      <c r="EV2404" s="22"/>
      <c r="EW2404" s="24"/>
      <c r="EX2404" s="22"/>
      <c r="EY2404" s="22"/>
      <c r="EZ2404" s="22"/>
      <c r="FA2404" s="22"/>
      <c r="FB2404" s="22"/>
      <c r="FC2404" s="22"/>
      <c r="FD2404" s="22"/>
      <c r="FE2404" s="22"/>
      <c r="FF2404" s="22"/>
      <c r="FG2404" s="22"/>
      <c r="FH2404" s="22"/>
      <c r="FI2404" s="22"/>
      <c r="FJ2404" s="22"/>
      <c r="FK2404" s="22"/>
      <c r="FL2404" s="22"/>
      <c r="FM2404" s="22"/>
      <c r="FN2404" s="22"/>
      <c r="FO2404" s="22"/>
      <c r="FP2404" s="22"/>
      <c r="FQ2404" s="22"/>
      <c r="FR2404" s="22"/>
      <c r="FS2404" s="22"/>
      <c r="FT2404" s="22"/>
      <c r="FU2404" s="22"/>
      <c r="FV2404" s="22"/>
      <c r="FW2404" s="22"/>
      <c r="FX2404" s="22"/>
      <c r="FY2404" s="22"/>
      <c r="FZ2404" s="22"/>
      <c r="GA2404" s="22"/>
      <c r="GB2404" s="22"/>
      <c r="GC2404" s="24"/>
      <c r="GD2404" s="22"/>
      <c r="GE2404" s="22"/>
      <c r="GF2404" s="22"/>
      <c r="GG2404" s="22"/>
      <c r="GH2404" s="22"/>
      <c r="GI2404" s="22"/>
      <c r="GJ2404" s="22"/>
      <c r="GK2404" s="22"/>
      <c r="GL2404" s="22"/>
      <c r="GM2404" s="22"/>
      <c r="GN2404" s="22"/>
      <c r="GO2404" s="22"/>
      <c r="GP2404" s="22"/>
      <c r="GQ2404" s="22"/>
      <c r="GR2404" s="22"/>
      <c r="GS2404" s="22"/>
      <c r="GT2404" s="22"/>
      <c r="GU2404" s="22"/>
      <c r="GV2404" s="22"/>
      <c r="GW2404" s="22"/>
      <c r="GX2404" s="22"/>
      <c r="GY2404" s="22"/>
      <c r="GZ2404" s="22"/>
      <c r="HA2404" s="22"/>
      <c r="HB2404" s="22"/>
      <c r="HC2404" s="22"/>
      <c r="HD2404" s="22"/>
      <c r="HE2404" s="22"/>
      <c r="HF2404" s="22"/>
      <c r="HG2404" s="22"/>
      <c r="HH2404" s="22"/>
      <c r="HI2404" s="24"/>
      <c r="HJ2404" s="22"/>
      <c r="HK2404" s="22"/>
      <c r="HL2404" s="22"/>
      <c r="HM2404" s="22"/>
      <c r="HN2404" s="22"/>
      <c r="HO2404" s="22"/>
      <c r="HP2404" s="22"/>
      <c r="HQ2404" s="22"/>
      <c r="HR2404" s="22"/>
      <c r="HS2404" s="22"/>
      <c r="HT2404" s="22"/>
      <c r="HU2404" s="22"/>
      <c r="HV2404" s="22"/>
      <c r="HW2404" s="22"/>
      <c r="HX2404" s="22"/>
      <c r="HY2404" s="22"/>
      <c r="HZ2404" s="22"/>
      <c r="IA2404" s="22"/>
      <c r="IB2404" s="22"/>
      <c r="IC2404" s="22"/>
      <c r="ID2404" s="22"/>
      <c r="IE2404" s="22"/>
      <c r="IF2404" s="22"/>
      <c r="IG2404" s="22"/>
      <c r="IH2404" s="22"/>
      <c r="II2404" s="22"/>
      <c r="IJ2404" s="22"/>
      <c r="IK2404" s="22"/>
      <c r="IL2404" s="22"/>
      <c r="IM2404" s="22"/>
      <c r="IN2404" s="22"/>
      <c r="IO2404" s="24"/>
      <c r="IP2404" s="22"/>
      <c r="IQ2404" s="22"/>
      <c r="IR2404" s="22"/>
      <c r="IS2404" s="22"/>
      <c r="IT2404" s="22"/>
      <c r="IU2404" s="22"/>
      <c r="IV2404" s="22"/>
      <c r="IW2404" s="22"/>
      <c r="IX2404" s="22"/>
      <c r="IY2404" s="22"/>
      <c r="IZ2404" s="22"/>
      <c r="JA2404" s="22"/>
      <c r="JB2404" s="22"/>
      <c r="JC2404" s="22"/>
      <c r="JD2404" s="22"/>
      <c r="JE2404" s="22"/>
      <c r="JF2404" s="22"/>
      <c r="JG2404" s="22"/>
      <c r="JH2404" s="22"/>
      <c r="JI2404" s="22"/>
      <c r="JJ2404" s="22"/>
      <c r="JK2404" s="22"/>
      <c r="JL2404" s="22"/>
      <c r="JM2404" s="22"/>
      <c r="JN2404" s="22"/>
      <c r="JO2404" s="22"/>
      <c r="JP2404" s="22"/>
      <c r="JQ2404" s="22"/>
      <c r="JR2404" s="22"/>
      <c r="JS2404" s="22"/>
      <c r="JT2404" s="22"/>
      <c r="JU2404" s="24"/>
      <c r="JV2404" s="22"/>
      <c r="JW2404" s="22"/>
      <c r="JX2404" s="22"/>
      <c r="JY2404" s="22"/>
      <c r="JZ2404" s="22"/>
      <c r="KA2404" s="22"/>
      <c r="KB2404" s="22"/>
      <c r="KC2404" s="22"/>
      <c r="KD2404" s="22"/>
      <c r="KE2404" s="22"/>
      <c r="KF2404" s="22"/>
      <c r="KG2404" s="22"/>
      <c r="KH2404" s="22"/>
      <c r="KI2404" s="22"/>
      <c r="KJ2404" s="22"/>
      <c r="KK2404" s="22"/>
      <c r="KL2404" s="22"/>
      <c r="KM2404" s="22"/>
      <c r="KN2404" s="22"/>
      <c r="KO2404" s="22"/>
      <c r="KP2404" s="22"/>
      <c r="KQ2404" s="22"/>
      <c r="KR2404" s="22"/>
      <c r="KS2404" s="22"/>
      <c r="KT2404" s="22"/>
      <c r="KU2404" s="22"/>
      <c r="KV2404" s="22"/>
      <c r="KW2404" s="22"/>
      <c r="KX2404" s="22"/>
      <c r="KY2404" s="22"/>
      <c r="KZ2404" s="22"/>
      <c r="LA2404" s="24"/>
      <c r="LB2404" s="22"/>
      <c r="LC2404" s="22"/>
      <c r="LD2404" s="22"/>
      <c r="LE2404" s="22"/>
      <c r="LF2404" s="22"/>
      <c r="LG2404" s="22"/>
      <c r="LH2404" s="22"/>
      <c r="LI2404" s="22"/>
      <c r="LJ2404" s="22"/>
      <c r="LK2404" s="22"/>
      <c r="LL2404" s="22"/>
      <c r="LM2404" s="22"/>
      <c r="LN2404" s="22"/>
      <c r="LO2404" s="22"/>
      <c r="LP2404" s="22"/>
      <c r="LQ2404" s="22"/>
      <c r="LR2404" s="22"/>
      <c r="LS2404" s="22"/>
      <c r="LT2404" s="22"/>
      <c r="LU2404" s="22"/>
      <c r="LV2404" s="22"/>
      <c r="LW2404" s="22"/>
      <c r="LX2404" s="22"/>
      <c r="LY2404" s="22"/>
      <c r="LZ2404" s="22"/>
      <c r="MA2404" s="22"/>
      <c r="MB2404" s="22"/>
      <c r="MC2404" s="22"/>
      <c r="MD2404" s="22"/>
      <c r="ME2404" s="22"/>
      <c r="MF2404" s="22"/>
      <c r="MG2404" s="24"/>
      <c r="MH2404" s="22"/>
      <c r="MI2404" s="22"/>
      <c r="MJ2404" s="22"/>
      <c r="MK2404" s="22"/>
      <c r="ML2404" s="22"/>
      <c r="MM2404" s="22"/>
      <c r="MN2404" s="22"/>
      <c r="MO2404" s="22"/>
      <c r="MP2404" s="22"/>
      <c r="MQ2404" s="22"/>
      <c r="MR2404" s="22"/>
      <c r="MS2404" s="22"/>
      <c r="MT2404" s="22"/>
      <c r="MU2404" s="22"/>
      <c r="MV2404" s="22"/>
      <c r="MW2404" s="22"/>
      <c r="MX2404" s="22"/>
      <c r="MY2404" s="22"/>
      <c r="MZ2404" s="22"/>
      <c r="NA2404" s="22"/>
      <c r="NB2404" s="22"/>
      <c r="NC2404" s="22"/>
      <c r="ND2404" s="22"/>
      <c r="NE2404" s="22"/>
      <c r="NF2404" s="22"/>
      <c r="NG2404" s="22"/>
      <c r="NH2404" s="22"/>
      <c r="NI2404" s="22"/>
      <c r="NJ2404" s="22"/>
      <c r="NK2404" s="22"/>
      <c r="NL2404" s="22"/>
      <c r="NM2404" s="24"/>
      <c r="NN2404" s="22"/>
      <c r="NO2404" s="22"/>
      <c r="NP2404" s="22"/>
      <c r="NQ2404" s="22"/>
      <c r="NR2404" s="22"/>
      <c r="NS2404" s="22"/>
      <c r="NT2404" s="22"/>
      <c r="NU2404" s="22"/>
      <c r="NV2404" s="22"/>
      <c r="NW2404" s="22"/>
      <c r="NX2404" s="22"/>
      <c r="NY2404" s="22"/>
      <c r="NZ2404" s="22"/>
      <c r="OA2404" s="22"/>
      <c r="OB2404" s="22"/>
      <c r="OC2404" s="22"/>
      <c r="OD2404" s="22"/>
      <c r="OE2404" s="22"/>
      <c r="OF2404" s="22"/>
      <c r="OG2404" s="22"/>
      <c r="OH2404" s="22"/>
      <c r="OI2404" s="22"/>
      <c r="OJ2404" s="22"/>
      <c r="OK2404" s="22"/>
      <c r="OL2404" s="22"/>
      <c r="OM2404" s="22"/>
      <c r="ON2404" s="22"/>
      <c r="OO2404" s="22"/>
      <c r="OP2404" s="22"/>
      <c r="OQ2404" s="22"/>
      <c r="OR2404" s="22"/>
    </row>
    <row r="2405" spans="1:408" ht="15" thickBot="1">
      <c r="A2405" s="1"/>
      <c r="B2405" s="12"/>
      <c r="C2405" s="12"/>
      <c r="D2405" s="22"/>
      <c r="E2405" s="54"/>
      <c r="F2405" s="54"/>
      <c r="G2405" s="54"/>
      <c r="H2405" s="55"/>
      <c r="I2405" s="22"/>
      <c r="J2405" s="56"/>
      <c r="K2405" s="80"/>
      <c r="L2405" s="57"/>
      <c r="M2405" s="57"/>
      <c r="N2405" s="55"/>
      <c r="O2405" s="58"/>
      <c r="P2405" s="58"/>
      <c r="Q2405" s="59"/>
      <c r="R2405" s="60"/>
      <c r="S2405" s="60"/>
      <c r="T2405" s="22"/>
      <c r="U2405" s="1"/>
      <c r="V2405" s="23"/>
      <c r="X2405" s="24"/>
      <c r="Y2405" s="24"/>
      <c r="Z2405" s="22"/>
      <c r="AA2405" s="22"/>
      <c r="AB2405" s="22"/>
      <c r="AC2405" s="22"/>
      <c r="AD2405" s="22"/>
      <c r="AE2405" s="22"/>
      <c r="AF2405" s="22"/>
      <c r="AG2405" s="22"/>
      <c r="AH2405" s="22"/>
      <c r="AI2405" s="22"/>
      <c r="AJ2405" s="22"/>
      <c r="AK2405" s="22"/>
      <c r="AL2405" s="22"/>
      <c r="AM2405" s="22"/>
      <c r="AN2405" s="22"/>
      <c r="AO2405" s="22"/>
      <c r="AP2405" s="22"/>
      <c r="AQ2405" s="22"/>
      <c r="AR2405" s="22"/>
      <c r="AS2405" s="22"/>
      <c r="AT2405" s="22"/>
      <c r="AU2405" s="22"/>
      <c r="AV2405" s="22"/>
      <c r="AW2405" s="22"/>
      <c r="AX2405" s="22"/>
      <c r="AY2405" s="22"/>
      <c r="AZ2405" s="22"/>
      <c r="BA2405" s="22"/>
      <c r="BB2405" s="22"/>
      <c r="BC2405" s="22"/>
      <c r="BD2405" s="22"/>
      <c r="BE2405" s="24"/>
      <c r="BF2405" s="22"/>
      <c r="BG2405" s="22"/>
      <c r="BH2405" s="22"/>
      <c r="BI2405" s="22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22"/>
      <c r="BV2405" s="22"/>
      <c r="BW2405" s="22"/>
      <c r="BX2405" s="22"/>
      <c r="BY2405" s="22"/>
      <c r="BZ2405" s="22"/>
      <c r="CA2405" s="22"/>
      <c r="CB2405" s="22"/>
      <c r="CC2405" s="22"/>
      <c r="CD2405" s="22"/>
      <c r="CE2405" s="22"/>
      <c r="CF2405" s="22"/>
      <c r="CG2405" s="22"/>
      <c r="CH2405" s="22"/>
      <c r="CI2405" s="22"/>
      <c r="CJ2405" s="22"/>
      <c r="CK2405" s="24"/>
      <c r="CL2405" s="22"/>
      <c r="CM2405" s="22"/>
      <c r="CN2405" s="22"/>
      <c r="CO2405" s="22"/>
      <c r="CP2405" s="22"/>
      <c r="CQ2405" s="22"/>
      <c r="CR2405" s="22"/>
      <c r="CS2405" s="22"/>
      <c r="CT2405" s="22"/>
      <c r="CU2405" s="22"/>
      <c r="CV2405" s="22"/>
      <c r="CW2405" s="22"/>
      <c r="CX2405" s="22"/>
      <c r="CY2405" s="22"/>
      <c r="CZ2405" s="22"/>
      <c r="DA2405" s="22"/>
      <c r="DB2405" s="22"/>
      <c r="DC2405" s="22"/>
      <c r="DD2405" s="22"/>
      <c r="DE2405" s="22"/>
      <c r="DF2405" s="22"/>
      <c r="DG2405" s="22"/>
      <c r="DH2405" s="22"/>
      <c r="DI2405" s="22"/>
      <c r="DJ2405" s="22"/>
      <c r="DK2405" s="22"/>
      <c r="DL2405" s="22"/>
      <c r="DM2405" s="22"/>
      <c r="DN2405" s="22"/>
      <c r="DO2405" s="22"/>
      <c r="DP2405" s="22"/>
      <c r="DQ2405" s="24"/>
      <c r="DR2405" s="22"/>
      <c r="DS2405" s="22"/>
      <c r="DT2405" s="22"/>
      <c r="DU2405" s="22"/>
      <c r="DV2405" s="22"/>
      <c r="DW2405" s="22"/>
      <c r="DX2405" s="22"/>
      <c r="DY2405" s="22"/>
      <c r="DZ2405" s="22"/>
      <c r="EA2405" s="22"/>
      <c r="EB2405" s="22"/>
      <c r="EC2405" s="22"/>
      <c r="ED2405" s="22"/>
      <c r="EE2405" s="22"/>
      <c r="EF2405" s="22"/>
      <c r="EG2405" s="22"/>
      <c r="EH2405" s="22"/>
      <c r="EI2405" s="22"/>
      <c r="EJ2405" s="22"/>
      <c r="EK2405" s="22"/>
      <c r="EL2405" s="22"/>
      <c r="EM2405" s="22"/>
      <c r="EN2405" s="22"/>
      <c r="EO2405" s="22"/>
      <c r="EP2405" s="22"/>
      <c r="EQ2405" s="22"/>
      <c r="ER2405" s="22"/>
      <c r="ES2405" s="22"/>
      <c r="ET2405" s="22"/>
      <c r="EU2405" s="22"/>
      <c r="EV2405" s="22"/>
      <c r="EW2405" s="24"/>
      <c r="EX2405" s="22"/>
      <c r="EY2405" s="22"/>
      <c r="EZ2405" s="22"/>
      <c r="FA2405" s="22"/>
      <c r="FB2405" s="22"/>
      <c r="FC2405" s="22"/>
      <c r="FD2405" s="22"/>
      <c r="FE2405" s="22"/>
      <c r="FF2405" s="22"/>
      <c r="FG2405" s="22"/>
      <c r="FH2405" s="22"/>
      <c r="FI2405" s="22"/>
      <c r="FJ2405" s="22"/>
      <c r="FK2405" s="22"/>
      <c r="FL2405" s="22"/>
      <c r="FM2405" s="22"/>
      <c r="FN2405" s="22"/>
      <c r="FO2405" s="22"/>
      <c r="FP2405" s="22"/>
      <c r="FQ2405" s="22"/>
      <c r="FR2405" s="22"/>
      <c r="FS2405" s="22"/>
      <c r="FT2405" s="22"/>
      <c r="FU2405" s="22"/>
      <c r="FV2405" s="22"/>
      <c r="FW2405" s="22"/>
      <c r="FX2405" s="22"/>
      <c r="FY2405" s="22"/>
      <c r="FZ2405" s="22"/>
      <c r="GA2405" s="22"/>
      <c r="GB2405" s="22"/>
      <c r="GC2405" s="24"/>
      <c r="GD2405" s="22"/>
      <c r="GE2405" s="22"/>
      <c r="GF2405" s="22"/>
      <c r="GG2405" s="22"/>
      <c r="GH2405" s="22"/>
      <c r="GI2405" s="22"/>
      <c r="GJ2405" s="22"/>
      <c r="GK2405" s="22"/>
      <c r="GL2405" s="22"/>
      <c r="GM2405" s="22"/>
      <c r="GN2405" s="22"/>
      <c r="GO2405" s="22"/>
      <c r="GP2405" s="22"/>
      <c r="GQ2405" s="22"/>
      <c r="GR2405" s="22"/>
      <c r="GS2405" s="22"/>
      <c r="GT2405" s="22"/>
      <c r="GU2405" s="22"/>
      <c r="GV2405" s="22"/>
      <c r="GW2405" s="22"/>
      <c r="GX2405" s="22"/>
      <c r="GY2405" s="22"/>
      <c r="GZ2405" s="22"/>
      <c r="HA2405" s="22"/>
      <c r="HB2405" s="22"/>
      <c r="HC2405" s="22"/>
      <c r="HD2405" s="22"/>
      <c r="HE2405" s="22"/>
      <c r="HF2405" s="22"/>
      <c r="HG2405" s="22"/>
      <c r="HH2405" s="22"/>
      <c r="HI2405" s="24"/>
      <c r="HJ2405" s="22"/>
      <c r="HK2405" s="22"/>
      <c r="HL2405" s="22"/>
      <c r="HM2405" s="22"/>
      <c r="HN2405" s="22"/>
      <c r="HO2405" s="22"/>
      <c r="HP2405" s="22"/>
      <c r="HQ2405" s="22"/>
      <c r="HR2405" s="22"/>
      <c r="HS2405" s="22"/>
      <c r="HT2405" s="22"/>
      <c r="HU2405" s="22"/>
      <c r="HV2405" s="22"/>
      <c r="HW2405" s="22"/>
      <c r="HX2405" s="22"/>
      <c r="HY2405" s="22"/>
      <c r="HZ2405" s="22"/>
      <c r="IA2405" s="22"/>
      <c r="IB2405" s="22"/>
      <c r="IC2405" s="22"/>
      <c r="ID2405" s="22"/>
      <c r="IE2405" s="22"/>
      <c r="IF2405" s="22"/>
      <c r="IG2405" s="22"/>
      <c r="IH2405" s="22"/>
      <c r="II2405" s="22"/>
      <c r="IJ2405" s="22"/>
      <c r="IK2405" s="22"/>
      <c r="IL2405" s="22"/>
      <c r="IM2405" s="22"/>
      <c r="IN2405" s="22"/>
      <c r="IO2405" s="24"/>
      <c r="IP2405" s="22"/>
      <c r="IQ2405" s="22"/>
      <c r="IR2405" s="22"/>
      <c r="IS2405" s="22"/>
      <c r="IT2405" s="22"/>
      <c r="IU2405" s="22"/>
      <c r="IV2405" s="22"/>
      <c r="IW2405" s="22"/>
      <c r="IX2405" s="22"/>
      <c r="IY2405" s="22"/>
      <c r="IZ2405" s="22"/>
      <c r="JA2405" s="22"/>
      <c r="JB2405" s="22"/>
      <c r="JC2405" s="22"/>
      <c r="JD2405" s="22"/>
      <c r="JE2405" s="22"/>
      <c r="JF2405" s="22"/>
      <c r="JG2405" s="22"/>
      <c r="JH2405" s="22"/>
      <c r="JI2405" s="22"/>
      <c r="JJ2405" s="22"/>
      <c r="JK2405" s="22"/>
      <c r="JL2405" s="22"/>
      <c r="JM2405" s="22"/>
      <c r="JN2405" s="22"/>
      <c r="JO2405" s="22"/>
      <c r="JP2405" s="22"/>
      <c r="JQ2405" s="22"/>
      <c r="JR2405" s="22"/>
      <c r="JS2405" s="22"/>
      <c r="JT2405" s="22"/>
      <c r="JU2405" s="24"/>
      <c r="JV2405" s="22"/>
      <c r="JW2405" s="22"/>
      <c r="JX2405" s="22"/>
      <c r="JY2405" s="22"/>
      <c r="JZ2405" s="22"/>
      <c r="KA2405" s="22"/>
      <c r="KB2405" s="22"/>
      <c r="KC2405" s="22"/>
      <c r="KD2405" s="22"/>
      <c r="KE2405" s="22"/>
      <c r="KF2405" s="22"/>
      <c r="KG2405" s="22"/>
      <c r="KH2405" s="22"/>
      <c r="KI2405" s="22"/>
      <c r="KJ2405" s="22"/>
      <c r="KK2405" s="22"/>
      <c r="KL2405" s="22"/>
      <c r="KM2405" s="22"/>
      <c r="KN2405" s="22"/>
      <c r="KO2405" s="22"/>
      <c r="KP2405" s="22"/>
      <c r="KQ2405" s="22"/>
      <c r="KR2405" s="22"/>
      <c r="KS2405" s="22"/>
      <c r="KT2405" s="22"/>
      <c r="KU2405" s="22"/>
      <c r="KV2405" s="22"/>
      <c r="KW2405" s="22"/>
      <c r="KX2405" s="22"/>
      <c r="KY2405" s="22"/>
      <c r="KZ2405" s="22"/>
      <c r="LA2405" s="24"/>
      <c r="LB2405" s="22"/>
      <c r="LC2405" s="22"/>
      <c r="LD2405" s="22"/>
      <c r="LE2405" s="22"/>
      <c r="LF2405" s="22"/>
      <c r="LG2405" s="22"/>
      <c r="LH2405" s="22"/>
      <c r="LI2405" s="22"/>
      <c r="LJ2405" s="22"/>
      <c r="LK2405" s="22"/>
      <c r="LL2405" s="22"/>
      <c r="LM2405" s="22"/>
      <c r="LN2405" s="22"/>
      <c r="LO2405" s="22"/>
      <c r="LP2405" s="22"/>
      <c r="LQ2405" s="22"/>
      <c r="LR2405" s="22"/>
      <c r="LS2405" s="22"/>
      <c r="LT2405" s="22"/>
      <c r="LU2405" s="22"/>
      <c r="LV2405" s="22"/>
      <c r="LW2405" s="22"/>
      <c r="LX2405" s="22"/>
      <c r="LY2405" s="22"/>
      <c r="LZ2405" s="22"/>
      <c r="MA2405" s="22"/>
      <c r="MB2405" s="22"/>
      <c r="MC2405" s="22"/>
      <c r="MD2405" s="22"/>
      <c r="ME2405" s="22"/>
      <c r="MF2405" s="22"/>
      <c r="MG2405" s="24"/>
      <c r="MH2405" s="22"/>
      <c r="MI2405" s="22"/>
      <c r="MJ2405" s="22"/>
      <c r="MK2405" s="22"/>
      <c r="ML2405" s="22"/>
      <c r="MM2405" s="22"/>
      <c r="MN2405" s="22"/>
      <c r="MO2405" s="22"/>
      <c r="MP2405" s="22"/>
      <c r="MQ2405" s="22"/>
      <c r="MR2405" s="22"/>
      <c r="MS2405" s="22"/>
      <c r="MT2405" s="22"/>
      <c r="MU2405" s="22"/>
      <c r="MV2405" s="22"/>
      <c r="MW2405" s="22"/>
      <c r="MX2405" s="22"/>
      <c r="MY2405" s="22"/>
      <c r="MZ2405" s="22"/>
      <c r="NA2405" s="22"/>
      <c r="NB2405" s="22"/>
      <c r="NC2405" s="22"/>
      <c r="ND2405" s="22"/>
      <c r="NE2405" s="22"/>
      <c r="NF2405" s="22"/>
      <c r="NG2405" s="22"/>
      <c r="NH2405" s="22"/>
      <c r="NI2405" s="22"/>
      <c r="NJ2405" s="22"/>
      <c r="NK2405" s="22"/>
      <c r="NL2405" s="22"/>
      <c r="NM2405" s="24"/>
      <c r="NN2405" s="22"/>
      <c r="NO2405" s="22"/>
      <c r="NP2405" s="22"/>
      <c r="NQ2405" s="22"/>
      <c r="NR2405" s="22"/>
      <c r="NS2405" s="22"/>
      <c r="NT2405" s="22"/>
      <c r="NU2405" s="22"/>
      <c r="NV2405" s="22"/>
      <c r="NW2405" s="22"/>
      <c r="NX2405" s="22"/>
      <c r="NY2405" s="22"/>
      <c r="NZ2405" s="22"/>
      <c r="OA2405" s="22"/>
      <c r="OB2405" s="22"/>
      <c r="OC2405" s="22"/>
      <c r="OD2405" s="22"/>
      <c r="OE2405" s="22"/>
      <c r="OF2405" s="22"/>
      <c r="OG2405" s="22"/>
      <c r="OH2405" s="22"/>
      <c r="OI2405" s="22"/>
      <c r="OJ2405" s="22"/>
      <c r="OK2405" s="22"/>
      <c r="OL2405" s="22"/>
      <c r="OM2405" s="22"/>
      <c r="ON2405" s="22"/>
      <c r="OO2405" s="22"/>
      <c r="OP2405" s="22"/>
      <c r="OQ2405" s="22"/>
      <c r="OR2405" s="22"/>
    </row>
    <row r="2406" spans="1:408" ht="15" thickBot="1">
      <c r="A2406" s="1"/>
      <c r="B2406" s="12"/>
      <c r="C2406" s="12"/>
      <c r="D2406" s="22"/>
      <c r="E2406" s="54"/>
      <c r="F2406" s="54"/>
      <c r="G2406" s="54"/>
      <c r="H2406" s="55"/>
      <c r="I2406" s="22"/>
      <c r="J2406" s="56"/>
      <c r="K2406" s="81"/>
      <c r="L2406" s="57"/>
      <c r="M2406" s="57"/>
      <c r="N2406" s="55"/>
      <c r="O2406" s="58"/>
      <c r="P2406" s="58"/>
      <c r="Q2406" s="59"/>
      <c r="R2406" s="60"/>
      <c r="S2406" s="60"/>
      <c r="T2406" s="22"/>
      <c r="U2406" s="1"/>
      <c r="V2406" s="23"/>
      <c r="X2406" s="24"/>
      <c r="Y2406" s="24"/>
      <c r="Z2406" s="22"/>
      <c r="AA2406" s="22"/>
      <c r="AB2406" s="22"/>
      <c r="AC2406" s="22"/>
      <c r="AD2406" s="22"/>
      <c r="AE2406" s="22"/>
      <c r="AF2406" s="22"/>
      <c r="AG2406" s="22"/>
      <c r="AH2406" s="22"/>
      <c r="AI2406" s="22"/>
      <c r="AJ2406" s="22"/>
      <c r="AK2406" s="22"/>
      <c r="AL2406" s="22"/>
      <c r="AM2406" s="22"/>
      <c r="AN2406" s="22"/>
      <c r="AO2406" s="22"/>
      <c r="AP2406" s="22"/>
      <c r="AQ2406" s="22"/>
      <c r="AR2406" s="22"/>
      <c r="AS2406" s="22"/>
      <c r="AT2406" s="22"/>
      <c r="AU2406" s="22"/>
      <c r="AV2406" s="22"/>
      <c r="AW2406" s="22"/>
      <c r="AX2406" s="22"/>
      <c r="AY2406" s="22"/>
      <c r="AZ2406" s="22"/>
      <c r="BA2406" s="22"/>
      <c r="BB2406" s="22"/>
      <c r="BC2406" s="22"/>
      <c r="BD2406" s="22"/>
      <c r="BE2406" s="24"/>
      <c r="BF2406" s="22"/>
      <c r="BG2406" s="22"/>
      <c r="BH2406" s="22"/>
      <c r="BI2406" s="22"/>
      <c r="BJ2406" s="22"/>
      <c r="BK2406" s="22"/>
      <c r="BL2406" s="22"/>
      <c r="BM2406" s="22"/>
      <c r="BN2406" s="22"/>
      <c r="BO2406" s="22"/>
      <c r="BP2406" s="22"/>
      <c r="BQ2406" s="22"/>
      <c r="BR2406" s="22"/>
      <c r="BS2406" s="22"/>
      <c r="BT2406" s="22"/>
      <c r="BU2406" s="22"/>
      <c r="BV2406" s="22"/>
      <c r="BW2406" s="22"/>
      <c r="BX2406" s="22"/>
      <c r="BY2406" s="22"/>
      <c r="BZ2406" s="22"/>
      <c r="CA2406" s="22"/>
      <c r="CB2406" s="22"/>
      <c r="CC2406" s="22"/>
      <c r="CD2406" s="22"/>
      <c r="CE2406" s="22"/>
      <c r="CF2406" s="22"/>
      <c r="CG2406" s="22"/>
      <c r="CH2406" s="22"/>
      <c r="CI2406" s="22"/>
      <c r="CJ2406" s="22"/>
      <c r="CK2406" s="24"/>
      <c r="CL2406" s="22"/>
      <c r="CM2406" s="22"/>
      <c r="CN2406" s="22"/>
      <c r="CO2406" s="22"/>
      <c r="CP2406" s="22"/>
      <c r="CQ2406" s="22"/>
      <c r="CR2406" s="22"/>
      <c r="CS2406" s="22"/>
      <c r="CT2406" s="22"/>
      <c r="CU2406" s="22"/>
      <c r="CV2406" s="22"/>
      <c r="CW2406" s="22"/>
      <c r="CX2406" s="22"/>
      <c r="CY2406" s="22"/>
      <c r="CZ2406" s="22"/>
      <c r="DA2406" s="22"/>
      <c r="DB2406" s="22"/>
      <c r="DC2406" s="22"/>
      <c r="DD2406" s="22"/>
      <c r="DE2406" s="22"/>
      <c r="DF2406" s="22"/>
      <c r="DG2406" s="22"/>
      <c r="DH2406" s="22"/>
      <c r="DI2406" s="22"/>
      <c r="DJ2406" s="22"/>
      <c r="DK2406" s="22"/>
      <c r="DL2406" s="22"/>
      <c r="DM2406" s="22"/>
      <c r="DN2406" s="22"/>
      <c r="DO2406" s="22"/>
      <c r="DP2406" s="22"/>
      <c r="DQ2406" s="24"/>
      <c r="DR2406" s="22"/>
      <c r="DS2406" s="22"/>
      <c r="DT2406" s="22"/>
      <c r="DU2406" s="22"/>
      <c r="DV2406" s="22"/>
      <c r="DW2406" s="22"/>
      <c r="DX2406" s="22"/>
      <c r="DY2406" s="22"/>
      <c r="DZ2406" s="22"/>
      <c r="EA2406" s="22"/>
      <c r="EB2406" s="22"/>
      <c r="EC2406" s="22"/>
      <c r="ED2406" s="22"/>
      <c r="EE2406" s="22"/>
      <c r="EF2406" s="22"/>
      <c r="EG2406" s="22"/>
      <c r="EH2406" s="22"/>
      <c r="EI2406" s="22"/>
      <c r="EJ2406" s="22"/>
      <c r="EK2406" s="22"/>
      <c r="EL2406" s="22"/>
      <c r="EM2406" s="22"/>
      <c r="EN2406" s="22"/>
      <c r="EO2406" s="22"/>
      <c r="EP2406" s="22"/>
      <c r="EQ2406" s="22"/>
      <c r="ER2406" s="22"/>
      <c r="ES2406" s="22"/>
      <c r="ET2406" s="22"/>
      <c r="EU2406" s="22"/>
      <c r="EV2406" s="22"/>
      <c r="EW2406" s="24"/>
      <c r="EX2406" s="22"/>
      <c r="EY2406" s="22"/>
      <c r="EZ2406" s="22"/>
      <c r="FA2406" s="22"/>
      <c r="FB2406" s="22"/>
      <c r="FC2406" s="22"/>
      <c r="FD2406" s="22"/>
      <c r="FE2406" s="22"/>
      <c r="FF2406" s="22"/>
      <c r="FG2406" s="22"/>
      <c r="FH2406" s="22"/>
      <c r="FI2406" s="22"/>
      <c r="FJ2406" s="22"/>
      <c r="FK2406" s="22"/>
      <c r="FL2406" s="22"/>
      <c r="FM2406" s="22"/>
      <c r="FN2406" s="22"/>
      <c r="FO2406" s="22"/>
      <c r="FP2406" s="22"/>
      <c r="FQ2406" s="22"/>
      <c r="FR2406" s="22"/>
      <c r="FS2406" s="22"/>
      <c r="FT2406" s="22"/>
      <c r="FU2406" s="22"/>
      <c r="FV2406" s="22"/>
      <c r="FW2406" s="22"/>
      <c r="FX2406" s="22"/>
      <c r="FY2406" s="22"/>
      <c r="FZ2406" s="22"/>
      <c r="GA2406" s="22"/>
      <c r="GB2406" s="22"/>
      <c r="GC2406" s="24"/>
      <c r="GD2406" s="22"/>
      <c r="GE2406" s="22"/>
      <c r="GF2406" s="22"/>
      <c r="GG2406" s="22"/>
      <c r="GH2406" s="22"/>
      <c r="GI2406" s="22"/>
      <c r="GJ2406" s="22"/>
      <c r="GK2406" s="22"/>
      <c r="GL2406" s="22"/>
      <c r="GM2406" s="22"/>
      <c r="GN2406" s="22"/>
      <c r="GO2406" s="22"/>
      <c r="GP2406" s="22"/>
      <c r="GQ2406" s="22"/>
      <c r="GR2406" s="22"/>
      <c r="GS2406" s="22"/>
      <c r="GT2406" s="22"/>
      <c r="GU2406" s="22"/>
      <c r="GV2406" s="22"/>
      <c r="GW2406" s="22"/>
      <c r="GX2406" s="22"/>
      <c r="GY2406" s="22"/>
      <c r="GZ2406" s="22"/>
      <c r="HA2406" s="22"/>
      <c r="HB2406" s="22"/>
      <c r="HC2406" s="22"/>
      <c r="HD2406" s="22"/>
      <c r="HE2406" s="22"/>
      <c r="HF2406" s="22"/>
      <c r="HG2406" s="22"/>
      <c r="HH2406" s="22"/>
      <c r="HI2406" s="24"/>
      <c r="HJ2406" s="22"/>
      <c r="HK2406" s="22"/>
      <c r="HL2406" s="22"/>
      <c r="HM2406" s="22"/>
      <c r="HN2406" s="22"/>
      <c r="HO2406" s="22"/>
      <c r="HP2406" s="22"/>
      <c r="HQ2406" s="22"/>
      <c r="HR2406" s="22"/>
      <c r="HS2406" s="22"/>
      <c r="HT2406" s="22"/>
      <c r="HU2406" s="22"/>
      <c r="HV2406" s="22"/>
      <c r="HW2406" s="22"/>
      <c r="HX2406" s="22"/>
      <c r="HY2406" s="22"/>
      <c r="HZ2406" s="22"/>
      <c r="IA2406" s="22"/>
      <c r="IB2406" s="22"/>
      <c r="IC2406" s="22"/>
      <c r="ID2406" s="22"/>
      <c r="IE2406" s="22"/>
      <c r="IF2406" s="22"/>
      <c r="IG2406" s="22"/>
      <c r="IH2406" s="22"/>
      <c r="II2406" s="22"/>
      <c r="IJ2406" s="22"/>
      <c r="IK2406" s="22"/>
      <c r="IL2406" s="22"/>
      <c r="IM2406" s="22"/>
      <c r="IN2406" s="22"/>
      <c r="IO2406" s="24"/>
      <c r="IP2406" s="22"/>
      <c r="IQ2406" s="22"/>
      <c r="IR2406" s="22"/>
      <c r="IS2406" s="22"/>
      <c r="IT2406" s="22"/>
      <c r="IU2406" s="22"/>
      <c r="IV2406" s="22"/>
      <c r="IW2406" s="22"/>
      <c r="IX2406" s="22"/>
      <c r="IY2406" s="22"/>
      <c r="IZ2406" s="22"/>
      <c r="JA2406" s="22"/>
      <c r="JB2406" s="22"/>
      <c r="JC2406" s="22"/>
      <c r="JD2406" s="22"/>
      <c r="JE2406" s="22"/>
      <c r="JF2406" s="22"/>
      <c r="JG2406" s="22"/>
      <c r="JH2406" s="22"/>
      <c r="JI2406" s="22"/>
      <c r="JJ2406" s="22"/>
      <c r="JK2406" s="22"/>
      <c r="JL2406" s="22"/>
      <c r="JM2406" s="22"/>
      <c r="JN2406" s="22"/>
      <c r="JO2406" s="22"/>
      <c r="JP2406" s="22"/>
      <c r="JQ2406" s="22"/>
      <c r="JR2406" s="22"/>
      <c r="JS2406" s="22"/>
      <c r="JT2406" s="22"/>
      <c r="JU2406" s="24"/>
      <c r="JV2406" s="22"/>
      <c r="JW2406" s="22"/>
      <c r="JX2406" s="22"/>
      <c r="JY2406" s="22"/>
      <c r="JZ2406" s="22"/>
      <c r="KA2406" s="22"/>
      <c r="KB2406" s="22"/>
      <c r="KC2406" s="22"/>
      <c r="KD2406" s="22"/>
      <c r="KE2406" s="22"/>
      <c r="KF2406" s="22"/>
      <c r="KG2406" s="22"/>
      <c r="KH2406" s="22"/>
      <c r="KI2406" s="22"/>
      <c r="KJ2406" s="22"/>
      <c r="KK2406" s="22"/>
      <c r="KL2406" s="22"/>
      <c r="KM2406" s="22"/>
      <c r="KN2406" s="22"/>
      <c r="KO2406" s="22"/>
      <c r="KP2406" s="22"/>
      <c r="KQ2406" s="22"/>
      <c r="KR2406" s="22"/>
      <c r="KS2406" s="22"/>
      <c r="KT2406" s="22"/>
      <c r="KU2406" s="22"/>
      <c r="KV2406" s="22"/>
      <c r="KW2406" s="22"/>
      <c r="KX2406" s="22"/>
      <c r="KY2406" s="22"/>
      <c r="KZ2406" s="22"/>
      <c r="LA2406" s="24"/>
      <c r="LB2406" s="22"/>
      <c r="LC2406" s="22"/>
      <c r="LD2406" s="22"/>
      <c r="LE2406" s="22"/>
      <c r="LF2406" s="22"/>
      <c r="LG2406" s="22"/>
      <c r="LH2406" s="22"/>
      <c r="LI2406" s="22"/>
      <c r="LJ2406" s="22"/>
      <c r="LK2406" s="22"/>
      <c r="LL2406" s="22"/>
      <c r="LM2406" s="22"/>
      <c r="LN2406" s="22"/>
      <c r="LO2406" s="22"/>
      <c r="LP2406" s="22"/>
      <c r="LQ2406" s="22"/>
      <c r="LR2406" s="22"/>
      <c r="LS2406" s="22"/>
      <c r="LT2406" s="22"/>
      <c r="LU2406" s="22"/>
      <c r="LV2406" s="22"/>
      <c r="LW2406" s="22"/>
      <c r="LX2406" s="22"/>
      <c r="LY2406" s="22"/>
      <c r="LZ2406" s="22"/>
      <c r="MA2406" s="22"/>
      <c r="MB2406" s="22"/>
      <c r="MC2406" s="22"/>
      <c r="MD2406" s="22"/>
      <c r="ME2406" s="22"/>
      <c r="MF2406" s="22"/>
      <c r="MG2406" s="24"/>
      <c r="MH2406" s="22"/>
      <c r="MI2406" s="22"/>
      <c r="MJ2406" s="22"/>
      <c r="MK2406" s="22"/>
      <c r="ML2406" s="22"/>
      <c r="MM2406" s="22"/>
      <c r="MN2406" s="22"/>
      <c r="MO2406" s="22"/>
      <c r="MP2406" s="22"/>
      <c r="MQ2406" s="22"/>
      <c r="MR2406" s="22"/>
      <c r="MS2406" s="22"/>
      <c r="MT2406" s="22"/>
      <c r="MU2406" s="22"/>
      <c r="MV2406" s="22"/>
      <c r="MW2406" s="22"/>
      <c r="MX2406" s="22"/>
      <c r="MY2406" s="22"/>
      <c r="MZ2406" s="22"/>
      <c r="NA2406" s="22"/>
      <c r="NB2406" s="22"/>
      <c r="NC2406" s="22"/>
      <c r="ND2406" s="22"/>
      <c r="NE2406" s="22"/>
      <c r="NF2406" s="22"/>
      <c r="NG2406" s="22"/>
      <c r="NH2406" s="22"/>
      <c r="NI2406" s="22"/>
      <c r="NJ2406" s="22"/>
      <c r="NK2406" s="22"/>
      <c r="NL2406" s="22"/>
      <c r="NM2406" s="24"/>
      <c r="NN2406" s="22"/>
      <c r="NO2406" s="22"/>
      <c r="NP2406" s="22"/>
      <c r="NQ2406" s="22"/>
      <c r="NR2406" s="22"/>
      <c r="NS2406" s="22"/>
      <c r="NT2406" s="22"/>
      <c r="NU2406" s="22"/>
      <c r="NV2406" s="22"/>
      <c r="NW2406" s="22"/>
      <c r="NX2406" s="22"/>
      <c r="NY2406" s="22"/>
      <c r="NZ2406" s="22"/>
      <c r="OA2406" s="22"/>
      <c r="OB2406" s="22"/>
      <c r="OC2406" s="22"/>
      <c r="OD2406" s="22"/>
      <c r="OE2406" s="22"/>
      <c r="OF2406" s="22"/>
      <c r="OG2406" s="22"/>
      <c r="OH2406" s="22"/>
      <c r="OI2406" s="22"/>
      <c r="OJ2406" s="22"/>
      <c r="OK2406" s="22"/>
      <c r="OL2406" s="22"/>
      <c r="OM2406" s="22"/>
      <c r="ON2406" s="22"/>
      <c r="OO2406" s="22"/>
      <c r="OP2406" s="22"/>
      <c r="OQ2406" s="22"/>
      <c r="OR2406" s="22"/>
    </row>
    <row r="2407" spans="1:408" ht="15" thickBot="1">
      <c r="A2407" s="1"/>
      <c r="B2407" s="12"/>
      <c r="C2407" s="12"/>
      <c r="D2407" s="22"/>
      <c r="E2407" s="54"/>
      <c r="F2407" s="54"/>
      <c r="G2407" s="54"/>
      <c r="H2407" s="55"/>
      <c r="I2407" s="22"/>
      <c r="J2407" s="56"/>
      <c r="K2407" s="80"/>
      <c r="L2407" s="57"/>
      <c r="M2407" s="57"/>
      <c r="N2407" s="55"/>
      <c r="O2407" s="58"/>
      <c r="P2407" s="58"/>
      <c r="Q2407" s="59"/>
      <c r="R2407" s="60"/>
      <c r="S2407" s="60"/>
      <c r="T2407" s="22"/>
      <c r="U2407" s="1"/>
      <c r="V2407" s="23"/>
      <c r="X2407" s="24"/>
      <c r="Y2407" s="24"/>
      <c r="Z2407" s="22"/>
      <c r="AA2407" s="22"/>
      <c r="AB2407" s="22"/>
      <c r="AC2407" s="22"/>
      <c r="AD2407" s="22"/>
      <c r="AE2407" s="22"/>
      <c r="AF2407" s="22"/>
      <c r="AG2407" s="22"/>
      <c r="AH2407" s="22"/>
      <c r="AI2407" s="22"/>
      <c r="AJ2407" s="22"/>
      <c r="AK2407" s="22"/>
      <c r="AL2407" s="22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  <c r="AY2407" s="22"/>
      <c r="AZ2407" s="22"/>
      <c r="BA2407" s="22"/>
      <c r="BB2407" s="22"/>
      <c r="BC2407" s="22"/>
      <c r="BD2407" s="22"/>
      <c r="BE2407" s="24"/>
      <c r="BF2407" s="22"/>
      <c r="BG2407" s="22"/>
      <c r="BH2407" s="22"/>
      <c r="BI2407" s="22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22"/>
      <c r="BV2407" s="22"/>
      <c r="BW2407" s="22"/>
      <c r="BX2407" s="22"/>
      <c r="BY2407" s="22"/>
      <c r="BZ2407" s="22"/>
      <c r="CA2407" s="22"/>
      <c r="CB2407" s="22"/>
      <c r="CC2407" s="22"/>
      <c r="CD2407" s="22"/>
      <c r="CE2407" s="22"/>
      <c r="CF2407" s="22"/>
      <c r="CG2407" s="22"/>
      <c r="CH2407" s="22"/>
      <c r="CI2407" s="22"/>
      <c r="CJ2407" s="22"/>
      <c r="CK2407" s="24"/>
      <c r="CL2407" s="22"/>
      <c r="CM2407" s="22"/>
      <c r="CN2407" s="22"/>
      <c r="CO2407" s="22"/>
      <c r="CP2407" s="22"/>
      <c r="CQ2407" s="22"/>
      <c r="CR2407" s="22"/>
      <c r="CS2407" s="22"/>
      <c r="CT2407" s="22"/>
      <c r="CU2407" s="22"/>
      <c r="CV2407" s="22"/>
      <c r="CW2407" s="22"/>
      <c r="CX2407" s="22"/>
      <c r="CY2407" s="22"/>
      <c r="CZ2407" s="22"/>
      <c r="DA2407" s="22"/>
      <c r="DB2407" s="22"/>
      <c r="DC2407" s="22"/>
      <c r="DD2407" s="22"/>
      <c r="DE2407" s="22"/>
      <c r="DF2407" s="22"/>
      <c r="DG2407" s="22"/>
      <c r="DH2407" s="22"/>
      <c r="DI2407" s="22"/>
      <c r="DJ2407" s="22"/>
      <c r="DK2407" s="22"/>
      <c r="DL2407" s="22"/>
      <c r="DM2407" s="22"/>
      <c r="DN2407" s="22"/>
      <c r="DO2407" s="22"/>
      <c r="DP2407" s="22"/>
      <c r="DQ2407" s="24"/>
      <c r="DR2407" s="22"/>
      <c r="DS2407" s="22"/>
      <c r="DT2407" s="22"/>
      <c r="DU2407" s="22"/>
      <c r="DV2407" s="22"/>
      <c r="DW2407" s="22"/>
      <c r="DX2407" s="22"/>
      <c r="DY2407" s="22"/>
      <c r="DZ2407" s="22"/>
      <c r="EA2407" s="22"/>
      <c r="EB2407" s="22"/>
      <c r="EC2407" s="22"/>
      <c r="ED2407" s="22"/>
      <c r="EE2407" s="22"/>
      <c r="EF2407" s="22"/>
      <c r="EG2407" s="22"/>
      <c r="EH2407" s="22"/>
      <c r="EI2407" s="22"/>
      <c r="EJ2407" s="22"/>
      <c r="EK2407" s="22"/>
      <c r="EL2407" s="22"/>
      <c r="EM2407" s="22"/>
      <c r="EN2407" s="22"/>
      <c r="EO2407" s="22"/>
      <c r="EP2407" s="22"/>
      <c r="EQ2407" s="22"/>
      <c r="ER2407" s="22"/>
      <c r="ES2407" s="22"/>
      <c r="ET2407" s="22"/>
      <c r="EU2407" s="22"/>
      <c r="EV2407" s="22"/>
      <c r="EW2407" s="24"/>
      <c r="EX2407" s="22"/>
      <c r="EY2407" s="22"/>
      <c r="EZ2407" s="22"/>
      <c r="FA2407" s="22"/>
      <c r="FB2407" s="22"/>
      <c r="FC2407" s="22"/>
      <c r="FD2407" s="22"/>
      <c r="FE2407" s="22"/>
      <c r="FF2407" s="22"/>
      <c r="FG2407" s="22"/>
      <c r="FH2407" s="22"/>
      <c r="FI2407" s="22"/>
      <c r="FJ2407" s="22"/>
      <c r="FK2407" s="22"/>
      <c r="FL2407" s="22"/>
      <c r="FM2407" s="22"/>
      <c r="FN2407" s="22"/>
      <c r="FO2407" s="22"/>
      <c r="FP2407" s="22"/>
      <c r="FQ2407" s="22"/>
      <c r="FR2407" s="22"/>
      <c r="FS2407" s="22"/>
      <c r="FT2407" s="22"/>
      <c r="FU2407" s="22"/>
      <c r="FV2407" s="22"/>
      <c r="FW2407" s="22"/>
      <c r="FX2407" s="22"/>
      <c r="FY2407" s="22"/>
      <c r="FZ2407" s="22"/>
      <c r="GA2407" s="22"/>
      <c r="GB2407" s="22"/>
      <c r="GC2407" s="24"/>
      <c r="GD2407" s="22"/>
      <c r="GE2407" s="22"/>
      <c r="GF2407" s="22"/>
      <c r="GG2407" s="22"/>
      <c r="GH2407" s="22"/>
      <c r="GI2407" s="22"/>
      <c r="GJ2407" s="22"/>
      <c r="GK2407" s="22"/>
      <c r="GL2407" s="22"/>
      <c r="GM2407" s="22"/>
      <c r="GN2407" s="22"/>
      <c r="GO2407" s="22"/>
      <c r="GP2407" s="22"/>
      <c r="GQ2407" s="22"/>
      <c r="GR2407" s="22"/>
      <c r="GS2407" s="22"/>
      <c r="GT2407" s="22"/>
      <c r="GU2407" s="22"/>
      <c r="GV2407" s="22"/>
      <c r="GW2407" s="22"/>
      <c r="GX2407" s="22"/>
      <c r="GY2407" s="22"/>
      <c r="GZ2407" s="22"/>
      <c r="HA2407" s="22"/>
      <c r="HB2407" s="22"/>
      <c r="HC2407" s="22"/>
      <c r="HD2407" s="22"/>
      <c r="HE2407" s="22"/>
      <c r="HF2407" s="22"/>
      <c r="HG2407" s="22"/>
      <c r="HH2407" s="22"/>
      <c r="HI2407" s="24"/>
      <c r="HJ2407" s="22"/>
      <c r="HK2407" s="22"/>
      <c r="HL2407" s="22"/>
      <c r="HM2407" s="22"/>
      <c r="HN2407" s="22"/>
      <c r="HO2407" s="22"/>
      <c r="HP2407" s="22"/>
      <c r="HQ2407" s="22"/>
      <c r="HR2407" s="22"/>
      <c r="HS2407" s="22"/>
      <c r="HT2407" s="22"/>
      <c r="HU2407" s="22"/>
      <c r="HV2407" s="22"/>
      <c r="HW2407" s="22"/>
      <c r="HX2407" s="22"/>
      <c r="HY2407" s="22"/>
      <c r="HZ2407" s="22"/>
      <c r="IA2407" s="22"/>
      <c r="IB2407" s="22"/>
      <c r="IC2407" s="22"/>
      <c r="ID2407" s="22"/>
      <c r="IE2407" s="22"/>
      <c r="IF2407" s="22"/>
      <c r="IG2407" s="22"/>
      <c r="IH2407" s="22"/>
      <c r="II2407" s="22"/>
      <c r="IJ2407" s="22"/>
      <c r="IK2407" s="22"/>
      <c r="IL2407" s="22"/>
      <c r="IM2407" s="22"/>
      <c r="IN2407" s="22"/>
      <c r="IO2407" s="24"/>
      <c r="IP2407" s="22"/>
      <c r="IQ2407" s="22"/>
      <c r="IR2407" s="22"/>
      <c r="IS2407" s="22"/>
      <c r="IT2407" s="22"/>
      <c r="IU2407" s="22"/>
      <c r="IV2407" s="22"/>
      <c r="IW2407" s="22"/>
      <c r="IX2407" s="22"/>
      <c r="IY2407" s="22"/>
      <c r="IZ2407" s="22"/>
      <c r="JA2407" s="22"/>
      <c r="JB2407" s="22"/>
      <c r="JC2407" s="22"/>
      <c r="JD2407" s="22"/>
      <c r="JE2407" s="22"/>
      <c r="JF2407" s="22"/>
      <c r="JG2407" s="22"/>
      <c r="JH2407" s="22"/>
      <c r="JI2407" s="22"/>
      <c r="JJ2407" s="22"/>
      <c r="JK2407" s="22"/>
      <c r="JL2407" s="22"/>
      <c r="JM2407" s="22"/>
      <c r="JN2407" s="22"/>
      <c r="JO2407" s="22"/>
      <c r="JP2407" s="22"/>
      <c r="JQ2407" s="22"/>
      <c r="JR2407" s="22"/>
      <c r="JS2407" s="22"/>
      <c r="JT2407" s="22"/>
      <c r="JU2407" s="24"/>
      <c r="JV2407" s="22"/>
      <c r="JW2407" s="22"/>
      <c r="JX2407" s="22"/>
      <c r="JY2407" s="22"/>
      <c r="JZ2407" s="22"/>
      <c r="KA2407" s="22"/>
      <c r="KB2407" s="22"/>
      <c r="KC2407" s="22"/>
      <c r="KD2407" s="22"/>
      <c r="KE2407" s="22"/>
      <c r="KF2407" s="22"/>
      <c r="KG2407" s="22"/>
      <c r="KH2407" s="22"/>
      <c r="KI2407" s="22"/>
      <c r="KJ2407" s="22"/>
      <c r="KK2407" s="22"/>
      <c r="KL2407" s="22"/>
      <c r="KM2407" s="22"/>
      <c r="KN2407" s="22"/>
      <c r="KO2407" s="22"/>
      <c r="KP2407" s="22"/>
      <c r="KQ2407" s="22"/>
      <c r="KR2407" s="22"/>
      <c r="KS2407" s="22"/>
      <c r="KT2407" s="22"/>
      <c r="KU2407" s="22"/>
      <c r="KV2407" s="22"/>
      <c r="KW2407" s="22"/>
      <c r="KX2407" s="22"/>
      <c r="KY2407" s="22"/>
      <c r="KZ2407" s="22"/>
      <c r="LA2407" s="24"/>
      <c r="LB2407" s="22"/>
      <c r="LC2407" s="22"/>
      <c r="LD2407" s="22"/>
      <c r="LE2407" s="22"/>
      <c r="LF2407" s="22"/>
      <c r="LG2407" s="22"/>
      <c r="LH2407" s="22"/>
      <c r="LI2407" s="22"/>
      <c r="LJ2407" s="22"/>
      <c r="LK2407" s="22"/>
      <c r="LL2407" s="22"/>
      <c r="LM2407" s="22"/>
      <c r="LN2407" s="22"/>
      <c r="LO2407" s="22"/>
      <c r="LP2407" s="22"/>
      <c r="LQ2407" s="22"/>
      <c r="LR2407" s="22"/>
      <c r="LS2407" s="22"/>
      <c r="LT2407" s="22"/>
      <c r="LU2407" s="22"/>
      <c r="LV2407" s="22"/>
      <c r="LW2407" s="22"/>
      <c r="LX2407" s="22"/>
      <c r="LY2407" s="22"/>
      <c r="LZ2407" s="22"/>
      <c r="MA2407" s="22"/>
      <c r="MB2407" s="22"/>
      <c r="MC2407" s="22"/>
      <c r="MD2407" s="22"/>
      <c r="ME2407" s="22"/>
      <c r="MF2407" s="22"/>
      <c r="MG2407" s="24"/>
      <c r="MH2407" s="22"/>
      <c r="MI2407" s="22"/>
      <c r="MJ2407" s="22"/>
      <c r="MK2407" s="22"/>
      <c r="ML2407" s="22"/>
      <c r="MM2407" s="22"/>
      <c r="MN2407" s="22"/>
      <c r="MO2407" s="22"/>
      <c r="MP2407" s="22"/>
      <c r="MQ2407" s="22"/>
      <c r="MR2407" s="22"/>
      <c r="MS2407" s="22"/>
      <c r="MT2407" s="22"/>
      <c r="MU2407" s="22"/>
      <c r="MV2407" s="22"/>
      <c r="MW2407" s="22"/>
      <c r="MX2407" s="22"/>
      <c r="MY2407" s="22"/>
      <c r="MZ2407" s="22"/>
      <c r="NA2407" s="22"/>
      <c r="NB2407" s="22"/>
      <c r="NC2407" s="22"/>
      <c r="ND2407" s="22"/>
      <c r="NE2407" s="22"/>
      <c r="NF2407" s="22"/>
      <c r="NG2407" s="22"/>
      <c r="NH2407" s="22"/>
      <c r="NI2407" s="22"/>
      <c r="NJ2407" s="22"/>
      <c r="NK2407" s="22"/>
      <c r="NL2407" s="22"/>
      <c r="NM2407" s="24"/>
      <c r="NN2407" s="22"/>
      <c r="NO2407" s="22"/>
      <c r="NP2407" s="22"/>
      <c r="NQ2407" s="22"/>
      <c r="NR2407" s="22"/>
      <c r="NS2407" s="22"/>
      <c r="NT2407" s="22"/>
      <c r="NU2407" s="22"/>
      <c r="NV2407" s="22"/>
      <c r="NW2407" s="22"/>
      <c r="NX2407" s="22"/>
      <c r="NY2407" s="22"/>
      <c r="NZ2407" s="22"/>
      <c r="OA2407" s="22"/>
      <c r="OB2407" s="22"/>
      <c r="OC2407" s="22"/>
      <c r="OD2407" s="22"/>
      <c r="OE2407" s="22"/>
      <c r="OF2407" s="22"/>
      <c r="OG2407" s="22"/>
      <c r="OH2407" s="22"/>
      <c r="OI2407" s="22"/>
      <c r="OJ2407" s="22"/>
      <c r="OK2407" s="22"/>
      <c r="OL2407" s="22"/>
      <c r="OM2407" s="22"/>
      <c r="ON2407" s="22"/>
      <c r="OO2407" s="22"/>
      <c r="OP2407" s="22"/>
      <c r="OQ2407" s="22"/>
      <c r="OR2407" s="22"/>
    </row>
    <row r="2408" spans="1:408" ht="15" thickBot="1">
      <c r="A2408" s="1"/>
      <c r="B2408" s="12"/>
      <c r="C2408" s="12"/>
      <c r="D2408" s="22"/>
      <c r="E2408" s="54"/>
      <c r="F2408" s="54"/>
      <c r="G2408" s="54"/>
      <c r="H2408" s="55"/>
      <c r="I2408" s="22"/>
      <c r="J2408" s="56"/>
      <c r="K2408" s="81"/>
      <c r="L2408" s="57"/>
      <c r="M2408" s="57"/>
      <c r="N2408" s="55"/>
      <c r="O2408" s="58"/>
      <c r="P2408" s="58"/>
      <c r="Q2408" s="59"/>
      <c r="R2408" s="60"/>
      <c r="S2408" s="60"/>
      <c r="T2408" s="22"/>
      <c r="U2408" s="1"/>
      <c r="V2408" s="23"/>
      <c r="X2408" s="24"/>
      <c r="Y2408" s="24"/>
      <c r="Z2408" s="22"/>
      <c r="AA2408" s="22"/>
      <c r="AB2408" s="22"/>
      <c r="AC2408" s="22"/>
      <c r="AD2408" s="22"/>
      <c r="AE2408" s="22"/>
      <c r="AF2408" s="22"/>
      <c r="AG2408" s="22"/>
      <c r="AH2408" s="22"/>
      <c r="AI2408" s="22"/>
      <c r="AJ2408" s="22"/>
      <c r="AK2408" s="22"/>
      <c r="AL2408" s="22"/>
      <c r="AM2408" s="22"/>
      <c r="AN2408" s="22"/>
      <c r="AO2408" s="22"/>
      <c r="AP2408" s="22"/>
      <c r="AQ2408" s="22"/>
      <c r="AR2408" s="22"/>
      <c r="AS2408" s="22"/>
      <c r="AT2408" s="22"/>
      <c r="AU2408" s="22"/>
      <c r="AV2408" s="22"/>
      <c r="AW2408" s="22"/>
      <c r="AX2408" s="22"/>
      <c r="AY2408" s="22"/>
      <c r="AZ2408" s="22"/>
      <c r="BA2408" s="22"/>
      <c r="BB2408" s="22"/>
      <c r="BC2408" s="22"/>
      <c r="BD2408" s="22"/>
      <c r="BE2408" s="24"/>
      <c r="BF2408" s="22"/>
      <c r="BG2408" s="22"/>
      <c r="BH2408" s="22"/>
      <c r="BI2408" s="22"/>
      <c r="BJ2408" s="22"/>
      <c r="BK2408" s="22"/>
      <c r="BL2408" s="22"/>
      <c r="BM2408" s="22"/>
      <c r="BN2408" s="22"/>
      <c r="BO2408" s="22"/>
      <c r="BP2408" s="22"/>
      <c r="BQ2408" s="22"/>
      <c r="BR2408" s="22"/>
      <c r="BS2408" s="22"/>
      <c r="BT2408" s="22"/>
      <c r="BU2408" s="22"/>
      <c r="BV2408" s="22"/>
      <c r="BW2408" s="22"/>
      <c r="BX2408" s="22"/>
      <c r="BY2408" s="22"/>
      <c r="BZ2408" s="22"/>
      <c r="CA2408" s="22"/>
      <c r="CB2408" s="22"/>
      <c r="CC2408" s="22"/>
      <c r="CD2408" s="22"/>
      <c r="CE2408" s="22"/>
      <c r="CF2408" s="22"/>
      <c r="CG2408" s="22"/>
      <c r="CH2408" s="22"/>
      <c r="CI2408" s="22"/>
      <c r="CJ2408" s="22"/>
      <c r="CK2408" s="24"/>
      <c r="CL2408" s="22"/>
      <c r="CM2408" s="22"/>
      <c r="CN2408" s="22"/>
      <c r="CO2408" s="22"/>
      <c r="CP2408" s="22"/>
      <c r="CQ2408" s="22"/>
      <c r="CR2408" s="22"/>
      <c r="CS2408" s="22"/>
      <c r="CT2408" s="22"/>
      <c r="CU2408" s="22"/>
      <c r="CV2408" s="22"/>
      <c r="CW2408" s="22"/>
      <c r="CX2408" s="22"/>
      <c r="CY2408" s="22"/>
      <c r="CZ2408" s="22"/>
      <c r="DA2408" s="22"/>
      <c r="DB2408" s="22"/>
      <c r="DC2408" s="22"/>
      <c r="DD2408" s="22"/>
      <c r="DE2408" s="22"/>
      <c r="DF2408" s="22"/>
      <c r="DG2408" s="22"/>
      <c r="DH2408" s="22"/>
      <c r="DI2408" s="22"/>
      <c r="DJ2408" s="22"/>
      <c r="DK2408" s="22"/>
      <c r="DL2408" s="22"/>
      <c r="DM2408" s="22"/>
      <c r="DN2408" s="22"/>
      <c r="DO2408" s="22"/>
      <c r="DP2408" s="22"/>
      <c r="DQ2408" s="24"/>
      <c r="DR2408" s="22"/>
      <c r="DS2408" s="22"/>
      <c r="DT2408" s="22"/>
      <c r="DU2408" s="22"/>
      <c r="DV2408" s="22"/>
      <c r="DW2408" s="22"/>
      <c r="DX2408" s="22"/>
      <c r="DY2408" s="22"/>
      <c r="DZ2408" s="22"/>
      <c r="EA2408" s="22"/>
      <c r="EB2408" s="22"/>
      <c r="EC2408" s="22"/>
      <c r="ED2408" s="22"/>
      <c r="EE2408" s="22"/>
      <c r="EF2408" s="22"/>
      <c r="EG2408" s="22"/>
      <c r="EH2408" s="22"/>
      <c r="EI2408" s="22"/>
      <c r="EJ2408" s="22"/>
      <c r="EK2408" s="22"/>
      <c r="EL2408" s="22"/>
      <c r="EM2408" s="22"/>
      <c r="EN2408" s="22"/>
      <c r="EO2408" s="22"/>
      <c r="EP2408" s="22"/>
      <c r="EQ2408" s="22"/>
      <c r="ER2408" s="22"/>
      <c r="ES2408" s="22"/>
      <c r="ET2408" s="22"/>
      <c r="EU2408" s="22"/>
      <c r="EV2408" s="22"/>
      <c r="EW2408" s="24"/>
      <c r="EX2408" s="22"/>
      <c r="EY2408" s="22"/>
      <c r="EZ2408" s="22"/>
      <c r="FA2408" s="22"/>
      <c r="FB2408" s="22"/>
      <c r="FC2408" s="22"/>
      <c r="FD2408" s="22"/>
      <c r="FE2408" s="22"/>
      <c r="FF2408" s="22"/>
      <c r="FG2408" s="22"/>
      <c r="FH2408" s="22"/>
      <c r="FI2408" s="22"/>
      <c r="FJ2408" s="22"/>
      <c r="FK2408" s="22"/>
      <c r="FL2408" s="22"/>
      <c r="FM2408" s="22"/>
      <c r="FN2408" s="22"/>
      <c r="FO2408" s="22"/>
      <c r="FP2408" s="22"/>
      <c r="FQ2408" s="22"/>
      <c r="FR2408" s="22"/>
      <c r="FS2408" s="22"/>
      <c r="FT2408" s="22"/>
      <c r="FU2408" s="22"/>
      <c r="FV2408" s="22"/>
      <c r="FW2408" s="22"/>
      <c r="FX2408" s="22"/>
      <c r="FY2408" s="22"/>
      <c r="FZ2408" s="22"/>
      <c r="GA2408" s="22"/>
      <c r="GB2408" s="22"/>
      <c r="GC2408" s="24"/>
      <c r="GD2408" s="22"/>
      <c r="GE2408" s="22"/>
      <c r="GF2408" s="22"/>
      <c r="GG2408" s="22"/>
      <c r="GH2408" s="22"/>
      <c r="GI2408" s="22"/>
      <c r="GJ2408" s="22"/>
      <c r="GK2408" s="22"/>
      <c r="GL2408" s="22"/>
      <c r="GM2408" s="22"/>
      <c r="GN2408" s="22"/>
      <c r="GO2408" s="22"/>
      <c r="GP2408" s="22"/>
      <c r="GQ2408" s="22"/>
      <c r="GR2408" s="22"/>
      <c r="GS2408" s="22"/>
      <c r="GT2408" s="22"/>
      <c r="GU2408" s="22"/>
      <c r="GV2408" s="22"/>
      <c r="GW2408" s="22"/>
      <c r="GX2408" s="22"/>
      <c r="GY2408" s="22"/>
      <c r="GZ2408" s="22"/>
      <c r="HA2408" s="22"/>
      <c r="HB2408" s="22"/>
      <c r="HC2408" s="22"/>
      <c r="HD2408" s="22"/>
      <c r="HE2408" s="22"/>
      <c r="HF2408" s="22"/>
      <c r="HG2408" s="22"/>
      <c r="HH2408" s="22"/>
      <c r="HI2408" s="24"/>
      <c r="HJ2408" s="22"/>
      <c r="HK2408" s="22"/>
      <c r="HL2408" s="22"/>
      <c r="HM2408" s="22"/>
      <c r="HN2408" s="22"/>
      <c r="HO2408" s="22"/>
      <c r="HP2408" s="22"/>
      <c r="HQ2408" s="22"/>
      <c r="HR2408" s="22"/>
      <c r="HS2408" s="22"/>
      <c r="HT2408" s="22"/>
      <c r="HU2408" s="22"/>
      <c r="HV2408" s="22"/>
      <c r="HW2408" s="22"/>
      <c r="HX2408" s="22"/>
      <c r="HY2408" s="22"/>
      <c r="HZ2408" s="22"/>
      <c r="IA2408" s="22"/>
      <c r="IB2408" s="22"/>
      <c r="IC2408" s="22"/>
      <c r="ID2408" s="22"/>
      <c r="IE2408" s="22"/>
      <c r="IF2408" s="22"/>
      <c r="IG2408" s="22"/>
      <c r="IH2408" s="22"/>
      <c r="II2408" s="22"/>
      <c r="IJ2408" s="22"/>
      <c r="IK2408" s="22"/>
      <c r="IL2408" s="22"/>
      <c r="IM2408" s="22"/>
      <c r="IN2408" s="22"/>
      <c r="IO2408" s="24"/>
      <c r="IP2408" s="22"/>
      <c r="IQ2408" s="22"/>
      <c r="IR2408" s="22"/>
      <c r="IS2408" s="22"/>
      <c r="IT2408" s="22"/>
      <c r="IU2408" s="22"/>
      <c r="IV2408" s="22"/>
      <c r="IW2408" s="22"/>
      <c r="IX2408" s="22"/>
      <c r="IY2408" s="22"/>
      <c r="IZ2408" s="22"/>
      <c r="JA2408" s="22"/>
      <c r="JB2408" s="22"/>
      <c r="JC2408" s="22"/>
      <c r="JD2408" s="22"/>
      <c r="JE2408" s="22"/>
      <c r="JF2408" s="22"/>
      <c r="JG2408" s="22"/>
      <c r="JH2408" s="22"/>
      <c r="JI2408" s="22"/>
      <c r="JJ2408" s="22"/>
      <c r="JK2408" s="22"/>
      <c r="JL2408" s="22"/>
      <c r="JM2408" s="22"/>
      <c r="JN2408" s="22"/>
      <c r="JO2408" s="22"/>
      <c r="JP2408" s="22"/>
      <c r="JQ2408" s="22"/>
      <c r="JR2408" s="22"/>
      <c r="JS2408" s="22"/>
      <c r="JT2408" s="22"/>
      <c r="JU2408" s="24"/>
      <c r="JV2408" s="22"/>
      <c r="JW2408" s="22"/>
      <c r="JX2408" s="22"/>
      <c r="JY2408" s="22"/>
      <c r="JZ2408" s="22"/>
      <c r="KA2408" s="22"/>
      <c r="KB2408" s="22"/>
      <c r="KC2408" s="22"/>
      <c r="KD2408" s="22"/>
      <c r="KE2408" s="22"/>
      <c r="KF2408" s="22"/>
      <c r="KG2408" s="22"/>
      <c r="KH2408" s="22"/>
      <c r="KI2408" s="22"/>
      <c r="KJ2408" s="22"/>
      <c r="KK2408" s="22"/>
      <c r="KL2408" s="22"/>
      <c r="KM2408" s="22"/>
      <c r="KN2408" s="22"/>
      <c r="KO2408" s="22"/>
      <c r="KP2408" s="22"/>
      <c r="KQ2408" s="22"/>
      <c r="KR2408" s="22"/>
      <c r="KS2408" s="22"/>
      <c r="KT2408" s="22"/>
      <c r="KU2408" s="22"/>
      <c r="KV2408" s="22"/>
      <c r="KW2408" s="22"/>
      <c r="KX2408" s="22"/>
      <c r="KY2408" s="22"/>
      <c r="KZ2408" s="22"/>
      <c r="LA2408" s="24"/>
      <c r="LB2408" s="22"/>
      <c r="LC2408" s="22"/>
      <c r="LD2408" s="22"/>
      <c r="LE2408" s="22"/>
      <c r="LF2408" s="22"/>
      <c r="LG2408" s="22"/>
      <c r="LH2408" s="22"/>
      <c r="LI2408" s="22"/>
      <c r="LJ2408" s="22"/>
      <c r="LK2408" s="22"/>
      <c r="LL2408" s="22"/>
      <c r="LM2408" s="22"/>
      <c r="LN2408" s="22"/>
      <c r="LO2408" s="22"/>
      <c r="LP2408" s="22"/>
      <c r="LQ2408" s="22"/>
      <c r="LR2408" s="22"/>
      <c r="LS2408" s="22"/>
      <c r="LT2408" s="22"/>
      <c r="LU2408" s="22"/>
      <c r="LV2408" s="22"/>
      <c r="LW2408" s="22"/>
      <c r="LX2408" s="22"/>
      <c r="LY2408" s="22"/>
      <c r="LZ2408" s="22"/>
      <c r="MA2408" s="22"/>
      <c r="MB2408" s="22"/>
      <c r="MC2408" s="22"/>
      <c r="MD2408" s="22"/>
      <c r="ME2408" s="22"/>
      <c r="MF2408" s="22"/>
      <c r="MG2408" s="24"/>
      <c r="MH2408" s="22"/>
      <c r="MI2408" s="22"/>
      <c r="MJ2408" s="22"/>
      <c r="MK2408" s="22"/>
      <c r="ML2408" s="22"/>
      <c r="MM2408" s="22"/>
      <c r="MN2408" s="22"/>
      <c r="MO2408" s="22"/>
      <c r="MP2408" s="22"/>
      <c r="MQ2408" s="22"/>
      <c r="MR2408" s="22"/>
      <c r="MS2408" s="22"/>
      <c r="MT2408" s="22"/>
      <c r="MU2408" s="22"/>
      <c r="MV2408" s="22"/>
      <c r="MW2408" s="22"/>
      <c r="MX2408" s="22"/>
      <c r="MY2408" s="22"/>
      <c r="MZ2408" s="22"/>
      <c r="NA2408" s="22"/>
      <c r="NB2408" s="22"/>
      <c r="NC2408" s="22"/>
      <c r="ND2408" s="22"/>
      <c r="NE2408" s="22"/>
      <c r="NF2408" s="22"/>
      <c r="NG2408" s="22"/>
      <c r="NH2408" s="22"/>
      <c r="NI2408" s="22"/>
      <c r="NJ2408" s="22"/>
      <c r="NK2408" s="22"/>
      <c r="NL2408" s="22"/>
      <c r="NM2408" s="24"/>
      <c r="NN2408" s="22"/>
      <c r="NO2408" s="22"/>
      <c r="NP2408" s="22"/>
      <c r="NQ2408" s="22"/>
      <c r="NR2408" s="22"/>
      <c r="NS2408" s="22"/>
      <c r="NT2408" s="22"/>
      <c r="NU2408" s="22"/>
      <c r="NV2408" s="22"/>
      <c r="NW2408" s="22"/>
      <c r="NX2408" s="22"/>
      <c r="NY2408" s="22"/>
      <c r="NZ2408" s="22"/>
      <c r="OA2408" s="22"/>
      <c r="OB2408" s="22"/>
      <c r="OC2408" s="22"/>
      <c r="OD2408" s="22"/>
      <c r="OE2408" s="22"/>
      <c r="OF2408" s="22"/>
      <c r="OG2408" s="22"/>
      <c r="OH2408" s="22"/>
      <c r="OI2408" s="22"/>
      <c r="OJ2408" s="22"/>
      <c r="OK2408" s="22"/>
      <c r="OL2408" s="22"/>
      <c r="OM2408" s="22"/>
      <c r="ON2408" s="22"/>
      <c r="OO2408" s="22"/>
      <c r="OP2408" s="22"/>
      <c r="OQ2408" s="22"/>
      <c r="OR2408" s="22"/>
    </row>
    <row r="2409" spans="1:408" ht="15" thickBot="1">
      <c r="A2409" s="1"/>
      <c r="B2409" s="12"/>
      <c r="C2409" s="12"/>
      <c r="D2409" s="22"/>
      <c r="E2409" s="54"/>
      <c r="F2409" s="54"/>
      <c r="G2409" s="54"/>
      <c r="H2409" s="55"/>
      <c r="I2409" s="22"/>
      <c r="J2409" s="56"/>
      <c r="K2409" s="80"/>
      <c r="L2409" s="57"/>
      <c r="M2409" s="57"/>
      <c r="N2409" s="55"/>
      <c r="O2409" s="58"/>
      <c r="P2409" s="58"/>
      <c r="Q2409" s="59"/>
      <c r="R2409" s="60"/>
      <c r="S2409" s="60"/>
      <c r="T2409" s="22"/>
      <c r="U2409" s="1"/>
      <c r="V2409" s="23"/>
      <c r="X2409" s="24"/>
      <c r="Y2409" s="24"/>
      <c r="Z2409" s="22"/>
      <c r="AA2409" s="22"/>
      <c r="AB2409" s="22"/>
      <c r="AC2409" s="22"/>
      <c r="AD2409" s="22"/>
      <c r="AE2409" s="22"/>
      <c r="AF2409" s="22"/>
      <c r="AG2409" s="22"/>
      <c r="AH2409" s="22"/>
      <c r="AI2409" s="22"/>
      <c r="AJ2409" s="22"/>
      <c r="AK2409" s="22"/>
      <c r="AL2409" s="22"/>
      <c r="AM2409" s="22"/>
      <c r="AN2409" s="22"/>
      <c r="AO2409" s="22"/>
      <c r="AP2409" s="22"/>
      <c r="AQ2409" s="22"/>
      <c r="AR2409" s="22"/>
      <c r="AS2409" s="22"/>
      <c r="AT2409" s="22"/>
      <c r="AU2409" s="22"/>
      <c r="AV2409" s="22"/>
      <c r="AW2409" s="22"/>
      <c r="AX2409" s="22"/>
      <c r="AY2409" s="22"/>
      <c r="AZ2409" s="22"/>
      <c r="BA2409" s="22"/>
      <c r="BB2409" s="22"/>
      <c r="BC2409" s="22"/>
      <c r="BD2409" s="22"/>
      <c r="BE2409" s="24"/>
      <c r="BF2409" s="22"/>
      <c r="BG2409" s="22"/>
      <c r="BH2409" s="22"/>
      <c r="BI2409" s="22"/>
      <c r="BJ2409" s="22"/>
      <c r="BK2409" s="22"/>
      <c r="BL2409" s="22"/>
      <c r="BM2409" s="22"/>
      <c r="BN2409" s="22"/>
      <c r="BO2409" s="22"/>
      <c r="BP2409" s="22"/>
      <c r="BQ2409" s="22"/>
      <c r="BR2409" s="22"/>
      <c r="BS2409" s="22"/>
      <c r="BT2409" s="22"/>
      <c r="BU2409" s="22"/>
      <c r="BV2409" s="22"/>
      <c r="BW2409" s="22"/>
      <c r="BX2409" s="22"/>
      <c r="BY2409" s="22"/>
      <c r="BZ2409" s="22"/>
      <c r="CA2409" s="22"/>
      <c r="CB2409" s="22"/>
      <c r="CC2409" s="22"/>
      <c r="CD2409" s="22"/>
      <c r="CE2409" s="22"/>
      <c r="CF2409" s="22"/>
      <c r="CG2409" s="22"/>
      <c r="CH2409" s="22"/>
      <c r="CI2409" s="22"/>
      <c r="CJ2409" s="22"/>
      <c r="CK2409" s="24"/>
      <c r="CL2409" s="22"/>
      <c r="CM2409" s="22"/>
      <c r="CN2409" s="22"/>
      <c r="CO2409" s="22"/>
      <c r="CP2409" s="22"/>
      <c r="CQ2409" s="22"/>
      <c r="CR2409" s="22"/>
      <c r="CS2409" s="22"/>
      <c r="CT2409" s="22"/>
      <c r="CU2409" s="22"/>
      <c r="CV2409" s="22"/>
      <c r="CW2409" s="22"/>
      <c r="CX2409" s="22"/>
      <c r="CY2409" s="22"/>
      <c r="CZ2409" s="22"/>
      <c r="DA2409" s="22"/>
      <c r="DB2409" s="22"/>
      <c r="DC2409" s="22"/>
      <c r="DD2409" s="22"/>
      <c r="DE2409" s="22"/>
      <c r="DF2409" s="22"/>
      <c r="DG2409" s="22"/>
      <c r="DH2409" s="22"/>
      <c r="DI2409" s="22"/>
      <c r="DJ2409" s="22"/>
      <c r="DK2409" s="22"/>
      <c r="DL2409" s="22"/>
      <c r="DM2409" s="22"/>
      <c r="DN2409" s="22"/>
      <c r="DO2409" s="22"/>
      <c r="DP2409" s="22"/>
      <c r="DQ2409" s="24"/>
      <c r="DR2409" s="22"/>
      <c r="DS2409" s="22"/>
      <c r="DT2409" s="22"/>
      <c r="DU2409" s="22"/>
      <c r="DV2409" s="22"/>
      <c r="DW2409" s="22"/>
      <c r="DX2409" s="22"/>
      <c r="DY2409" s="22"/>
      <c r="DZ2409" s="22"/>
      <c r="EA2409" s="22"/>
      <c r="EB2409" s="22"/>
      <c r="EC2409" s="22"/>
      <c r="ED2409" s="22"/>
      <c r="EE2409" s="22"/>
      <c r="EF2409" s="22"/>
      <c r="EG2409" s="22"/>
      <c r="EH2409" s="22"/>
      <c r="EI2409" s="22"/>
      <c r="EJ2409" s="22"/>
      <c r="EK2409" s="22"/>
      <c r="EL2409" s="22"/>
      <c r="EM2409" s="22"/>
      <c r="EN2409" s="22"/>
      <c r="EO2409" s="22"/>
      <c r="EP2409" s="22"/>
      <c r="EQ2409" s="22"/>
      <c r="ER2409" s="22"/>
      <c r="ES2409" s="22"/>
      <c r="ET2409" s="22"/>
      <c r="EU2409" s="22"/>
      <c r="EV2409" s="22"/>
      <c r="EW2409" s="24"/>
      <c r="EX2409" s="22"/>
      <c r="EY2409" s="22"/>
      <c r="EZ2409" s="22"/>
      <c r="FA2409" s="22"/>
      <c r="FB2409" s="22"/>
      <c r="FC2409" s="22"/>
      <c r="FD2409" s="22"/>
      <c r="FE2409" s="22"/>
      <c r="FF2409" s="22"/>
      <c r="FG2409" s="22"/>
      <c r="FH2409" s="22"/>
      <c r="FI2409" s="22"/>
      <c r="FJ2409" s="22"/>
      <c r="FK2409" s="22"/>
      <c r="FL2409" s="22"/>
      <c r="FM2409" s="22"/>
      <c r="FN2409" s="22"/>
      <c r="FO2409" s="22"/>
      <c r="FP2409" s="22"/>
      <c r="FQ2409" s="22"/>
      <c r="FR2409" s="22"/>
      <c r="FS2409" s="22"/>
      <c r="FT2409" s="22"/>
      <c r="FU2409" s="22"/>
      <c r="FV2409" s="22"/>
      <c r="FW2409" s="22"/>
      <c r="FX2409" s="22"/>
      <c r="FY2409" s="22"/>
      <c r="FZ2409" s="22"/>
      <c r="GA2409" s="22"/>
      <c r="GB2409" s="22"/>
      <c r="GC2409" s="24"/>
      <c r="GD2409" s="22"/>
      <c r="GE2409" s="22"/>
      <c r="GF2409" s="22"/>
      <c r="GG2409" s="22"/>
      <c r="GH2409" s="22"/>
      <c r="GI2409" s="22"/>
      <c r="GJ2409" s="22"/>
      <c r="GK2409" s="22"/>
      <c r="GL2409" s="22"/>
      <c r="GM2409" s="22"/>
      <c r="GN2409" s="22"/>
      <c r="GO2409" s="22"/>
      <c r="GP2409" s="22"/>
      <c r="GQ2409" s="22"/>
      <c r="GR2409" s="22"/>
      <c r="GS2409" s="22"/>
      <c r="GT2409" s="22"/>
      <c r="GU2409" s="22"/>
      <c r="GV2409" s="22"/>
      <c r="GW2409" s="22"/>
      <c r="GX2409" s="22"/>
      <c r="GY2409" s="22"/>
      <c r="GZ2409" s="22"/>
      <c r="HA2409" s="22"/>
      <c r="HB2409" s="22"/>
      <c r="HC2409" s="22"/>
      <c r="HD2409" s="22"/>
      <c r="HE2409" s="22"/>
      <c r="HF2409" s="22"/>
      <c r="HG2409" s="22"/>
      <c r="HH2409" s="22"/>
      <c r="HI2409" s="24"/>
      <c r="HJ2409" s="22"/>
      <c r="HK2409" s="22"/>
      <c r="HL2409" s="22"/>
      <c r="HM2409" s="22"/>
      <c r="HN2409" s="22"/>
      <c r="HO2409" s="22"/>
      <c r="HP2409" s="22"/>
      <c r="HQ2409" s="22"/>
      <c r="HR2409" s="22"/>
      <c r="HS2409" s="22"/>
      <c r="HT2409" s="22"/>
      <c r="HU2409" s="22"/>
      <c r="HV2409" s="22"/>
      <c r="HW2409" s="22"/>
      <c r="HX2409" s="22"/>
      <c r="HY2409" s="22"/>
      <c r="HZ2409" s="22"/>
      <c r="IA2409" s="22"/>
      <c r="IB2409" s="22"/>
      <c r="IC2409" s="22"/>
      <c r="ID2409" s="22"/>
      <c r="IE2409" s="22"/>
      <c r="IF2409" s="22"/>
      <c r="IG2409" s="22"/>
      <c r="IH2409" s="22"/>
      <c r="II2409" s="22"/>
      <c r="IJ2409" s="22"/>
      <c r="IK2409" s="22"/>
      <c r="IL2409" s="22"/>
      <c r="IM2409" s="22"/>
      <c r="IN2409" s="22"/>
      <c r="IO2409" s="24"/>
      <c r="IP2409" s="22"/>
      <c r="IQ2409" s="22"/>
      <c r="IR2409" s="22"/>
      <c r="IS2409" s="22"/>
      <c r="IT2409" s="22"/>
      <c r="IU2409" s="22"/>
      <c r="IV2409" s="22"/>
      <c r="IW2409" s="22"/>
      <c r="IX2409" s="22"/>
      <c r="IY2409" s="22"/>
      <c r="IZ2409" s="22"/>
      <c r="JA2409" s="22"/>
      <c r="JB2409" s="22"/>
      <c r="JC2409" s="22"/>
      <c r="JD2409" s="22"/>
      <c r="JE2409" s="22"/>
      <c r="JF2409" s="22"/>
      <c r="JG2409" s="22"/>
      <c r="JH2409" s="22"/>
      <c r="JI2409" s="22"/>
      <c r="JJ2409" s="22"/>
      <c r="JK2409" s="22"/>
      <c r="JL2409" s="22"/>
      <c r="JM2409" s="22"/>
      <c r="JN2409" s="22"/>
      <c r="JO2409" s="22"/>
      <c r="JP2409" s="22"/>
      <c r="JQ2409" s="22"/>
      <c r="JR2409" s="22"/>
      <c r="JS2409" s="22"/>
      <c r="JT2409" s="22"/>
      <c r="JU2409" s="24"/>
      <c r="JV2409" s="22"/>
      <c r="JW2409" s="22"/>
      <c r="JX2409" s="22"/>
      <c r="JY2409" s="22"/>
      <c r="JZ2409" s="22"/>
      <c r="KA2409" s="22"/>
      <c r="KB2409" s="22"/>
      <c r="KC2409" s="22"/>
      <c r="KD2409" s="22"/>
      <c r="KE2409" s="22"/>
      <c r="KF2409" s="22"/>
      <c r="KG2409" s="22"/>
      <c r="KH2409" s="22"/>
      <c r="KI2409" s="22"/>
      <c r="KJ2409" s="22"/>
      <c r="KK2409" s="22"/>
      <c r="KL2409" s="22"/>
      <c r="KM2409" s="22"/>
      <c r="KN2409" s="22"/>
      <c r="KO2409" s="22"/>
      <c r="KP2409" s="22"/>
      <c r="KQ2409" s="22"/>
      <c r="KR2409" s="22"/>
      <c r="KS2409" s="22"/>
      <c r="KT2409" s="22"/>
      <c r="KU2409" s="22"/>
      <c r="KV2409" s="22"/>
      <c r="KW2409" s="22"/>
      <c r="KX2409" s="22"/>
      <c r="KY2409" s="22"/>
      <c r="KZ2409" s="22"/>
      <c r="LA2409" s="24"/>
      <c r="LB2409" s="22"/>
      <c r="LC2409" s="22"/>
      <c r="LD2409" s="22"/>
      <c r="LE2409" s="22"/>
      <c r="LF2409" s="22"/>
      <c r="LG2409" s="22"/>
      <c r="LH2409" s="22"/>
      <c r="LI2409" s="22"/>
      <c r="LJ2409" s="22"/>
      <c r="LK2409" s="22"/>
      <c r="LL2409" s="22"/>
      <c r="LM2409" s="22"/>
      <c r="LN2409" s="22"/>
      <c r="LO2409" s="22"/>
      <c r="LP2409" s="22"/>
      <c r="LQ2409" s="22"/>
      <c r="LR2409" s="22"/>
      <c r="LS2409" s="22"/>
      <c r="LT2409" s="22"/>
      <c r="LU2409" s="22"/>
      <c r="LV2409" s="22"/>
      <c r="LW2409" s="22"/>
      <c r="LX2409" s="22"/>
      <c r="LY2409" s="22"/>
      <c r="LZ2409" s="22"/>
      <c r="MA2409" s="22"/>
      <c r="MB2409" s="22"/>
      <c r="MC2409" s="22"/>
      <c r="MD2409" s="22"/>
      <c r="ME2409" s="22"/>
      <c r="MF2409" s="22"/>
      <c r="MG2409" s="24"/>
      <c r="MH2409" s="22"/>
      <c r="MI2409" s="22"/>
      <c r="MJ2409" s="22"/>
      <c r="MK2409" s="22"/>
      <c r="ML2409" s="22"/>
      <c r="MM2409" s="22"/>
      <c r="MN2409" s="22"/>
      <c r="MO2409" s="22"/>
      <c r="MP2409" s="22"/>
      <c r="MQ2409" s="22"/>
      <c r="MR2409" s="22"/>
      <c r="MS2409" s="22"/>
      <c r="MT2409" s="22"/>
      <c r="MU2409" s="22"/>
      <c r="MV2409" s="22"/>
      <c r="MW2409" s="22"/>
      <c r="MX2409" s="22"/>
      <c r="MY2409" s="22"/>
      <c r="MZ2409" s="22"/>
      <c r="NA2409" s="22"/>
      <c r="NB2409" s="22"/>
      <c r="NC2409" s="22"/>
      <c r="ND2409" s="22"/>
      <c r="NE2409" s="22"/>
      <c r="NF2409" s="22"/>
      <c r="NG2409" s="22"/>
      <c r="NH2409" s="22"/>
      <c r="NI2409" s="22"/>
      <c r="NJ2409" s="22"/>
      <c r="NK2409" s="22"/>
      <c r="NL2409" s="22"/>
      <c r="NM2409" s="24"/>
      <c r="NN2409" s="22"/>
      <c r="NO2409" s="22"/>
      <c r="NP2409" s="22"/>
      <c r="NQ2409" s="22"/>
      <c r="NR2409" s="22"/>
      <c r="NS2409" s="22"/>
      <c r="NT2409" s="22"/>
      <c r="NU2409" s="22"/>
      <c r="NV2409" s="22"/>
      <c r="NW2409" s="22"/>
      <c r="NX2409" s="22"/>
      <c r="NY2409" s="22"/>
      <c r="NZ2409" s="22"/>
      <c r="OA2409" s="22"/>
      <c r="OB2409" s="22"/>
      <c r="OC2409" s="22"/>
      <c r="OD2409" s="22"/>
      <c r="OE2409" s="22"/>
      <c r="OF2409" s="22"/>
      <c r="OG2409" s="22"/>
      <c r="OH2409" s="22"/>
      <c r="OI2409" s="22"/>
      <c r="OJ2409" s="22"/>
      <c r="OK2409" s="22"/>
      <c r="OL2409" s="22"/>
      <c r="OM2409" s="22"/>
      <c r="ON2409" s="22"/>
      <c r="OO2409" s="22"/>
      <c r="OP2409" s="22"/>
      <c r="OQ2409" s="22"/>
      <c r="OR2409" s="22"/>
    </row>
    <row r="2410" spans="1:408" ht="15" thickBot="1">
      <c r="A2410" s="1"/>
      <c r="B2410" s="12"/>
      <c r="C2410" s="12"/>
      <c r="D2410" s="22"/>
      <c r="E2410" s="54"/>
      <c r="F2410" s="54"/>
      <c r="G2410" s="54"/>
      <c r="H2410" s="55"/>
      <c r="I2410" s="22"/>
      <c r="J2410" s="56"/>
      <c r="K2410" s="81"/>
      <c r="L2410" s="57"/>
      <c r="M2410" s="57"/>
      <c r="N2410" s="55"/>
      <c r="O2410" s="58"/>
      <c r="P2410" s="58"/>
      <c r="Q2410" s="59"/>
      <c r="R2410" s="60"/>
      <c r="S2410" s="60"/>
      <c r="T2410" s="22"/>
      <c r="U2410" s="1"/>
      <c r="V2410" s="23"/>
      <c r="X2410" s="24"/>
      <c r="Y2410" s="24"/>
      <c r="Z2410" s="22"/>
      <c r="AA2410" s="22"/>
      <c r="AB2410" s="22"/>
      <c r="AC2410" s="22"/>
      <c r="AD2410" s="22"/>
      <c r="AE2410" s="22"/>
      <c r="AF2410" s="22"/>
      <c r="AG2410" s="22"/>
      <c r="AH2410" s="22"/>
      <c r="AI2410" s="22"/>
      <c r="AJ2410" s="22"/>
      <c r="AK2410" s="22"/>
      <c r="AL2410" s="22"/>
      <c r="AM2410" s="22"/>
      <c r="AN2410" s="22"/>
      <c r="AO2410" s="22"/>
      <c r="AP2410" s="22"/>
      <c r="AQ2410" s="22"/>
      <c r="AR2410" s="22"/>
      <c r="AS2410" s="22"/>
      <c r="AT2410" s="22"/>
      <c r="AU2410" s="22"/>
      <c r="AV2410" s="22"/>
      <c r="AW2410" s="22"/>
      <c r="AX2410" s="22"/>
      <c r="AY2410" s="22"/>
      <c r="AZ2410" s="22"/>
      <c r="BA2410" s="22"/>
      <c r="BB2410" s="22"/>
      <c r="BC2410" s="22"/>
      <c r="BD2410" s="22"/>
      <c r="BE2410" s="24"/>
      <c r="BF2410" s="22"/>
      <c r="BG2410" s="22"/>
      <c r="BH2410" s="22"/>
      <c r="BI2410" s="22"/>
      <c r="BJ2410" s="22"/>
      <c r="BK2410" s="22"/>
      <c r="BL2410" s="22"/>
      <c r="BM2410" s="22"/>
      <c r="BN2410" s="22"/>
      <c r="BO2410" s="22"/>
      <c r="BP2410" s="22"/>
      <c r="BQ2410" s="22"/>
      <c r="BR2410" s="22"/>
      <c r="BS2410" s="22"/>
      <c r="BT2410" s="22"/>
      <c r="BU2410" s="22"/>
      <c r="BV2410" s="22"/>
      <c r="BW2410" s="22"/>
      <c r="BX2410" s="22"/>
      <c r="BY2410" s="22"/>
      <c r="BZ2410" s="22"/>
      <c r="CA2410" s="22"/>
      <c r="CB2410" s="22"/>
      <c r="CC2410" s="22"/>
      <c r="CD2410" s="22"/>
      <c r="CE2410" s="22"/>
      <c r="CF2410" s="22"/>
      <c r="CG2410" s="22"/>
      <c r="CH2410" s="22"/>
      <c r="CI2410" s="22"/>
      <c r="CJ2410" s="22"/>
      <c r="CK2410" s="24"/>
      <c r="CL2410" s="22"/>
      <c r="CM2410" s="22"/>
      <c r="CN2410" s="22"/>
      <c r="CO2410" s="22"/>
      <c r="CP2410" s="22"/>
      <c r="CQ2410" s="22"/>
      <c r="CR2410" s="22"/>
      <c r="CS2410" s="22"/>
      <c r="CT2410" s="22"/>
      <c r="CU2410" s="22"/>
      <c r="CV2410" s="22"/>
      <c r="CW2410" s="22"/>
      <c r="CX2410" s="22"/>
      <c r="CY2410" s="22"/>
      <c r="CZ2410" s="22"/>
      <c r="DA2410" s="22"/>
      <c r="DB2410" s="22"/>
      <c r="DC2410" s="22"/>
      <c r="DD2410" s="22"/>
      <c r="DE2410" s="22"/>
      <c r="DF2410" s="22"/>
      <c r="DG2410" s="22"/>
      <c r="DH2410" s="22"/>
      <c r="DI2410" s="22"/>
      <c r="DJ2410" s="22"/>
      <c r="DK2410" s="22"/>
      <c r="DL2410" s="22"/>
      <c r="DM2410" s="22"/>
      <c r="DN2410" s="22"/>
      <c r="DO2410" s="22"/>
      <c r="DP2410" s="22"/>
      <c r="DQ2410" s="24"/>
      <c r="DR2410" s="22"/>
      <c r="DS2410" s="22"/>
      <c r="DT2410" s="22"/>
      <c r="DU2410" s="22"/>
      <c r="DV2410" s="22"/>
      <c r="DW2410" s="22"/>
      <c r="DX2410" s="22"/>
      <c r="DY2410" s="22"/>
      <c r="DZ2410" s="22"/>
      <c r="EA2410" s="22"/>
      <c r="EB2410" s="22"/>
      <c r="EC2410" s="22"/>
      <c r="ED2410" s="22"/>
      <c r="EE2410" s="22"/>
      <c r="EF2410" s="22"/>
      <c r="EG2410" s="22"/>
      <c r="EH2410" s="22"/>
      <c r="EI2410" s="22"/>
      <c r="EJ2410" s="22"/>
      <c r="EK2410" s="22"/>
      <c r="EL2410" s="22"/>
      <c r="EM2410" s="22"/>
      <c r="EN2410" s="22"/>
      <c r="EO2410" s="22"/>
      <c r="EP2410" s="22"/>
      <c r="EQ2410" s="22"/>
      <c r="ER2410" s="22"/>
      <c r="ES2410" s="22"/>
      <c r="ET2410" s="22"/>
      <c r="EU2410" s="22"/>
      <c r="EV2410" s="22"/>
      <c r="EW2410" s="24"/>
      <c r="EX2410" s="22"/>
      <c r="EY2410" s="22"/>
      <c r="EZ2410" s="22"/>
      <c r="FA2410" s="22"/>
      <c r="FB2410" s="22"/>
      <c r="FC2410" s="22"/>
      <c r="FD2410" s="22"/>
      <c r="FE2410" s="22"/>
      <c r="FF2410" s="22"/>
      <c r="FG2410" s="22"/>
      <c r="FH2410" s="22"/>
      <c r="FI2410" s="22"/>
      <c r="FJ2410" s="22"/>
      <c r="FK2410" s="22"/>
      <c r="FL2410" s="22"/>
      <c r="FM2410" s="22"/>
      <c r="FN2410" s="22"/>
      <c r="FO2410" s="22"/>
      <c r="FP2410" s="22"/>
      <c r="FQ2410" s="22"/>
      <c r="FR2410" s="22"/>
      <c r="FS2410" s="22"/>
      <c r="FT2410" s="22"/>
      <c r="FU2410" s="22"/>
      <c r="FV2410" s="22"/>
      <c r="FW2410" s="22"/>
      <c r="FX2410" s="22"/>
      <c r="FY2410" s="22"/>
      <c r="FZ2410" s="22"/>
      <c r="GA2410" s="22"/>
      <c r="GB2410" s="22"/>
      <c r="GC2410" s="24"/>
      <c r="GD2410" s="22"/>
      <c r="GE2410" s="22"/>
      <c r="GF2410" s="22"/>
      <c r="GG2410" s="22"/>
      <c r="GH2410" s="22"/>
      <c r="GI2410" s="22"/>
      <c r="GJ2410" s="22"/>
      <c r="GK2410" s="22"/>
      <c r="GL2410" s="22"/>
      <c r="GM2410" s="22"/>
      <c r="GN2410" s="22"/>
      <c r="GO2410" s="22"/>
      <c r="GP2410" s="22"/>
      <c r="GQ2410" s="22"/>
      <c r="GR2410" s="22"/>
      <c r="GS2410" s="22"/>
      <c r="GT2410" s="22"/>
      <c r="GU2410" s="22"/>
      <c r="GV2410" s="22"/>
      <c r="GW2410" s="22"/>
      <c r="GX2410" s="22"/>
      <c r="GY2410" s="22"/>
      <c r="GZ2410" s="22"/>
      <c r="HA2410" s="22"/>
      <c r="HB2410" s="22"/>
      <c r="HC2410" s="22"/>
      <c r="HD2410" s="22"/>
      <c r="HE2410" s="22"/>
      <c r="HF2410" s="22"/>
      <c r="HG2410" s="22"/>
      <c r="HH2410" s="22"/>
      <c r="HI2410" s="24"/>
      <c r="HJ2410" s="22"/>
      <c r="HK2410" s="22"/>
      <c r="HL2410" s="22"/>
      <c r="HM2410" s="22"/>
      <c r="HN2410" s="22"/>
      <c r="HO2410" s="22"/>
      <c r="HP2410" s="22"/>
      <c r="HQ2410" s="22"/>
      <c r="HR2410" s="22"/>
      <c r="HS2410" s="22"/>
      <c r="HT2410" s="22"/>
      <c r="HU2410" s="22"/>
      <c r="HV2410" s="22"/>
      <c r="HW2410" s="22"/>
      <c r="HX2410" s="22"/>
      <c r="HY2410" s="22"/>
      <c r="HZ2410" s="22"/>
      <c r="IA2410" s="22"/>
      <c r="IB2410" s="22"/>
      <c r="IC2410" s="22"/>
      <c r="ID2410" s="22"/>
      <c r="IE2410" s="22"/>
      <c r="IF2410" s="22"/>
      <c r="IG2410" s="22"/>
      <c r="IH2410" s="22"/>
      <c r="II2410" s="22"/>
      <c r="IJ2410" s="22"/>
      <c r="IK2410" s="22"/>
      <c r="IL2410" s="22"/>
      <c r="IM2410" s="22"/>
      <c r="IN2410" s="22"/>
      <c r="IO2410" s="24"/>
      <c r="IP2410" s="22"/>
      <c r="IQ2410" s="22"/>
      <c r="IR2410" s="22"/>
      <c r="IS2410" s="22"/>
      <c r="IT2410" s="22"/>
      <c r="IU2410" s="22"/>
      <c r="IV2410" s="22"/>
      <c r="IW2410" s="22"/>
      <c r="IX2410" s="22"/>
      <c r="IY2410" s="22"/>
      <c r="IZ2410" s="22"/>
      <c r="JA2410" s="22"/>
      <c r="JB2410" s="22"/>
      <c r="JC2410" s="22"/>
      <c r="JD2410" s="22"/>
      <c r="JE2410" s="22"/>
      <c r="JF2410" s="22"/>
      <c r="JG2410" s="22"/>
      <c r="JH2410" s="22"/>
      <c r="JI2410" s="22"/>
      <c r="JJ2410" s="22"/>
      <c r="JK2410" s="22"/>
      <c r="JL2410" s="22"/>
      <c r="JM2410" s="22"/>
      <c r="JN2410" s="22"/>
      <c r="JO2410" s="22"/>
      <c r="JP2410" s="22"/>
      <c r="JQ2410" s="22"/>
      <c r="JR2410" s="22"/>
      <c r="JS2410" s="22"/>
      <c r="JT2410" s="22"/>
      <c r="JU2410" s="24"/>
      <c r="JV2410" s="22"/>
      <c r="JW2410" s="22"/>
      <c r="JX2410" s="22"/>
      <c r="JY2410" s="22"/>
      <c r="JZ2410" s="22"/>
      <c r="KA2410" s="22"/>
      <c r="KB2410" s="22"/>
      <c r="KC2410" s="22"/>
      <c r="KD2410" s="22"/>
      <c r="KE2410" s="22"/>
      <c r="KF2410" s="22"/>
      <c r="KG2410" s="22"/>
      <c r="KH2410" s="22"/>
      <c r="KI2410" s="22"/>
      <c r="KJ2410" s="22"/>
      <c r="KK2410" s="22"/>
      <c r="KL2410" s="22"/>
      <c r="KM2410" s="22"/>
      <c r="KN2410" s="22"/>
      <c r="KO2410" s="22"/>
      <c r="KP2410" s="22"/>
      <c r="KQ2410" s="22"/>
      <c r="KR2410" s="22"/>
      <c r="KS2410" s="22"/>
      <c r="KT2410" s="22"/>
      <c r="KU2410" s="22"/>
      <c r="KV2410" s="22"/>
      <c r="KW2410" s="22"/>
      <c r="KX2410" s="22"/>
      <c r="KY2410" s="22"/>
      <c r="KZ2410" s="22"/>
      <c r="LA2410" s="24"/>
      <c r="LB2410" s="22"/>
      <c r="LC2410" s="22"/>
      <c r="LD2410" s="22"/>
      <c r="LE2410" s="22"/>
      <c r="LF2410" s="22"/>
      <c r="LG2410" s="22"/>
      <c r="LH2410" s="22"/>
      <c r="LI2410" s="22"/>
      <c r="LJ2410" s="22"/>
      <c r="LK2410" s="22"/>
      <c r="LL2410" s="22"/>
      <c r="LM2410" s="22"/>
      <c r="LN2410" s="22"/>
      <c r="LO2410" s="22"/>
      <c r="LP2410" s="22"/>
      <c r="LQ2410" s="22"/>
      <c r="LR2410" s="22"/>
      <c r="LS2410" s="22"/>
      <c r="LT2410" s="22"/>
      <c r="LU2410" s="22"/>
      <c r="LV2410" s="22"/>
      <c r="LW2410" s="22"/>
      <c r="LX2410" s="22"/>
      <c r="LY2410" s="22"/>
      <c r="LZ2410" s="22"/>
      <c r="MA2410" s="22"/>
      <c r="MB2410" s="22"/>
      <c r="MC2410" s="22"/>
      <c r="MD2410" s="22"/>
      <c r="ME2410" s="22"/>
      <c r="MF2410" s="22"/>
      <c r="MG2410" s="24"/>
      <c r="MH2410" s="22"/>
      <c r="MI2410" s="22"/>
      <c r="MJ2410" s="22"/>
      <c r="MK2410" s="22"/>
      <c r="ML2410" s="22"/>
      <c r="MM2410" s="22"/>
      <c r="MN2410" s="22"/>
      <c r="MO2410" s="22"/>
      <c r="MP2410" s="22"/>
      <c r="MQ2410" s="22"/>
      <c r="MR2410" s="22"/>
      <c r="MS2410" s="22"/>
      <c r="MT2410" s="22"/>
      <c r="MU2410" s="22"/>
      <c r="MV2410" s="22"/>
      <c r="MW2410" s="22"/>
      <c r="MX2410" s="22"/>
      <c r="MY2410" s="22"/>
      <c r="MZ2410" s="22"/>
      <c r="NA2410" s="22"/>
      <c r="NB2410" s="22"/>
      <c r="NC2410" s="22"/>
      <c r="ND2410" s="22"/>
      <c r="NE2410" s="22"/>
      <c r="NF2410" s="22"/>
      <c r="NG2410" s="22"/>
      <c r="NH2410" s="22"/>
      <c r="NI2410" s="22"/>
      <c r="NJ2410" s="22"/>
      <c r="NK2410" s="22"/>
      <c r="NL2410" s="22"/>
      <c r="NM2410" s="24"/>
      <c r="NN2410" s="22"/>
      <c r="NO2410" s="22"/>
      <c r="NP2410" s="22"/>
      <c r="NQ2410" s="22"/>
      <c r="NR2410" s="22"/>
      <c r="NS2410" s="22"/>
      <c r="NT2410" s="22"/>
      <c r="NU2410" s="22"/>
      <c r="NV2410" s="22"/>
      <c r="NW2410" s="22"/>
      <c r="NX2410" s="22"/>
      <c r="NY2410" s="22"/>
      <c r="NZ2410" s="22"/>
      <c r="OA2410" s="22"/>
      <c r="OB2410" s="22"/>
      <c r="OC2410" s="22"/>
      <c r="OD2410" s="22"/>
      <c r="OE2410" s="22"/>
      <c r="OF2410" s="22"/>
      <c r="OG2410" s="22"/>
      <c r="OH2410" s="22"/>
      <c r="OI2410" s="22"/>
      <c r="OJ2410" s="22"/>
      <c r="OK2410" s="22"/>
      <c r="OL2410" s="22"/>
      <c r="OM2410" s="22"/>
      <c r="ON2410" s="22"/>
      <c r="OO2410" s="22"/>
      <c r="OP2410" s="22"/>
      <c r="OQ2410" s="22"/>
      <c r="OR2410" s="22"/>
    </row>
    <row r="2411" spans="1:408" ht="15" thickBot="1">
      <c r="A2411" s="1"/>
      <c r="B2411" s="12"/>
      <c r="C2411" s="12"/>
      <c r="D2411" s="22"/>
      <c r="E2411" s="54"/>
      <c r="F2411" s="54"/>
      <c r="G2411" s="54"/>
      <c r="H2411" s="55"/>
      <c r="I2411" s="22"/>
      <c r="J2411" s="56"/>
      <c r="K2411" s="80"/>
      <c r="L2411" s="57"/>
      <c r="M2411" s="57"/>
      <c r="N2411" s="55"/>
      <c r="O2411" s="58"/>
      <c r="P2411" s="58"/>
      <c r="Q2411" s="59"/>
      <c r="R2411" s="60"/>
      <c r="S2411" s="60"/>
      <c r="T2411" s="22"/>
      <c r="U2411" s="1"/>
      <c r="V2411" s="23"/>
      <c r="X2411" s="24"/>
      <c r="Y2411" s="24"/>
      <c r="Z2411" s="22"/>
      <c r="AA2411" s="22"/>
      <c r="AB2411" s="22"/>
      <c r="AC2411" s="22"/>
      <c r="AD2411" s="22"/>
      <c r="AE2411" s="22"/>
      <c r="AF2411" s="22"/>
      <c r="AG2411" s="22"/>
      <c r="AH2411" s="22"/>
      <c r="AI2411" s="22"/>
      <c r="AJ2411" s="22"/>
      <c r="AK2411" s="22"/>
      <c r="AL2411" s="22"/>
      <c r="AM2411" s="22"/>
      <c r="AN2411" s="22"/>
      <c r="AO2411" s="22"/>
      <c r="AP2411" s="22"/>
      <c r="AQ2411" s="22"/>
      <c r="AR2411" s="22"/>
      <c r="AS2411" s="22"/>
      <c r="AT2411" s="22"/>
      <c r="AU2411" s="22"/>
      <c r="AV2411" s="22"/>
      <c r="AW2411" s="22"/>
      <c r="AX2411" s="22"/>
      <c r="AY2411" s="22"/>
      <c r="AZ2411" s="22"/>
      <c r="BA2411" s="22"/>
      <c r="BB2411" s="22"/>
      <c r="BC2411" s="22"/>
      <c r="BD2411" s="22"/>
      <c r="BE2411" s="24"/>
      <c r="BF2411" s="22"/>
      <c r="BG2411" s="22"/>
      <c r="BH2411" s="22"/>
      <c r="BI2411" s="22"/>
      <c r="BJ2411" s="22"/>
      <c r="BK2411" s="22"/>
      <c r="BL2411" s="22"/>
      <c r="BM2411" s="22"/>
      <c r="BN2411" s="22"/>
      <c r="BO2411" s="22"/>
      <c r="BP2411" s="22"/>
      <c r="BQ2411" s="22"/>
      <c r="BR2411" s="22"/>
      <c r="BS2411" s="22"/>
      <c r="BT2411" s="22"/>
      <c r="BU2411" s="22"/>
      <c r="BV2411" s="22"/>
      <c r="BW2411" s="22"/>
      <c r="BX2411" s="22"/>
      <c r="BY2411" s="22"/>
      <c r="BZ2411" s="22"/>
      <c r="CA2411" s="22"/>
      <c r="CB2411" s="22"/>
      <c r="CC2411" s="22"/>
      <c r="CD2411" s="22"/>
      <c r="CE2411" s="22"/>
      <c r="CF2411" s="22"/>
      <c r="CG2411" s="22"/>
      <c r="CH2411" s="22"/>
      <c r="CI2411" s="22"/>
      <c r="CJ2411" s="22"/>
      <c r="CK2411" s="24"/>
      <c r="CL2411" s="22"/>
      <c r="CM2411" s="22"/>
      <c r="CN2411" s="22"/>
      <c r="CO2411" s="22"/>
      <c r="CP2411" s="22"/>
      <c r="CQ2411" s="22"/>
      <c r="CR2411" s="22"/>
      <c r="CS2411" s="22"/>
      <c r="CT2411" s="22"/>
      <c r="CU2411" s="22"/>
      <c r="CV2411" s="22"/>
      <c r="CW2411" s="22"/>
      <c r="CX2411" s="22"/>
      <c r="CY2411" s="22"/>
      <c r="CZ2411" s="22"/>
      <c r="DA2411" s="22"/>
      <c r="DB2411" s="22"/>
      <c r="DC2411" s="22"/>
      <c r="DD2411" s="22"/>
      <c r="DE2411" s="22"/>
      <c r="DF2411" s="22"/>
      <c r="DG2411" s="22"/>
      <c r="DH2411" s="22"/>
      <c r="DI2411" s="22"/>
      <c r="DJ2411" s="22"/>
      <c r="DK2411" s="22"/>
      <c r="DL2411" s="22"/>
      <c r="DM2411" s="22"/>
      <c r="DN2411" s="22"/>
      <c r="DO2411" s="22"/>
      <c r="DP2411" s="22"/>
      <c r="DQ2411" s="24"/>
      <c r="DR2411" s="22"/>
      <c r="DS2411" s="22"/>
      <c r="DT2411" s="22"/>
      <c r="DU2411" s="22"/>
      <c r="DV2411" s="22"/>
      <c r="DW2411" s="22"/>
      <c r="DX2411" s="22"/>
      <c r="DY2411" s="22"/>
      <c r="DZ2411" s="22"/>
      <c r="EA2411" s="22"/>
      <c r="EB2411" s="22"/>
      <c r="EC2411" s="22"/>
      <c r="ED2411" s="22"/>
      <c r="EE2411" s="22"/>
      <c r="EF2411" s="22"/>
      <c r="EG2411" s="22"/>
      <c r="EH2411" s="22"/>
      <c r="EI2411" s="22"/>
      <c r="EJ2411" s="22"/>
      <c r="EK2411" s="22"/>
      <c r="EL2411" s="22"/>
      <c r="EM2411" s="22"/>
      <c r="EN2411" s="22"/>
      <c r="EO2411" s="22"/>
      <c r="EP2411" s="22"/>
      <c r="EQ2411" s="22"/>
      <c r="ER2411" s="22"/>
      <c r="ES2411" s="22"/>
      <c r="ET2411" s="22"/>
      <c r="EU2411" s="22"/>
      <c r="EV2411" s="22"/>
      <c r="EW2411" s="24"/>
      <c r="EX2411" s="22"/>
      <c r="EY2411" s="22"/>
      <c r="EZ2411" s="22"/>
      <c r="FA2411" s="22"/>
      <c r="FB2411" s="22"/>
      <c r="FC2411" s="22"/>
      <c r="FD2411" s="22"/>
      <c r="FE2411" s="22"/>
      <c r="FF2411" s="22"/>
      <c r="FG2411" s="22"/>
      <c r="FH2411" s="22"/>
      <c r="FI2411" s="22"/>
      <c r="FJ2411" s="22"/>
      <c r="FK2411" s="22"/>
      <c r="FL2411" s="22"/>
      <c r="FM2411" s="22"/>
      <c r="FN2411" s="22"/>
      <c r="FO2411" s="22"/>
      <c r="FP2411" s="22"/>
      <c r="FQ2411" s="22"/>
      <c r="FR2411" s="22"/>
      <c r="FS2411" s="22"/>
      <c r="FT2411" s="22"/>
      <c r="FU2411" s="22"/>
      <c r="FV2411" s="22"/>
      <c r="FW2411" s="22"/>
      <c r="FX2411" s="22"/>
      <c r="FY2411" s="22"/>
      <c r="FZ2411" s="22"/>
      <c r="GA2411" s="22"/>
      <c r="GB2411" s="22"/>
      <c r="GC2411" s="24"/>
      <c r="GD2411" s="22"/>
      <c r="GE2411" s="22"/>
      <c r="GF2411" s="22"/>
      <c r="GG2411" s="22"/>
      <c r="GH2411" s="22"/>
      <c r="GI2411" s="22"/>
      <c r="GJ2411" s="22"/>
      <c r="GK2411" s="22"/>
      <c r="GL2411" s="22"/>
      <c r="GM2411" s="22"/>
      <c r="GN2411" s="22"/>
      <c r="GO2411" s="22"/>
      <c r="GP2411" s="22"/>
      <c r="GQ2411" s="22"/>
      <c r="GR2411" s="22"/>
      <c r="GS2411" s="22"/>
      <c r="GT2411" s="22"/>
      <c r="GU2411" s="22"/>
      <c r="GV2411" s="22"/>
      <c r="GW2411" s="22"/>
      <c r="GX2411" s="22"/>
      <c r="GY2411" s="22"/>
      <c r="GZ2411" s="22"/>
      <c r="HA2411" s="22"/>
      <c r="HB2411" s="22"/>
      <c r="HC2411" s="22"/>
      <c r="HD2411" s="22"/>
      <c r="HE2411" s="22"/>
      <c r="HF2411" s="22"/>
      <c r="HG2411" s="22"/>
      <c r="HH2411" s="22"/>
      <c r="HI2411" s="24"/>
      <c r="HJ2411" s="22"/>
      <c r="HK2411" s="22"/>
      <c r="HL2411" s="22"/>
      <c r="HM2411" s="22"/>
      <c r="HN2411" s="22"/>
      <c r="HO2411" s="22"/>
      <c r="HP2411" s="22"/>
      <c r="HQ2411" s="22"/>
      <c r="HR2411" s="22"/>
      <c r="HS2411" s="22"/>
      <c r="HT2411" s="22"/>
      <c r="HU2411" s="22"/>
      <c r="HV2411" s="22"/>
      <c r="HW2411" s="22"/>
      <c r="HX2411" s="22"/>
      <c r="HY2411" s="22"/>
      <c r="HZ2411" s="22"/>
      <c r="IA2411" s="22"/>
      <c r="IB2411" s="22"/>
      <c r="IC2411" s="22"/>
      <c r="ID2411" s="22"/>
      <c r="IE2411" s="22"/>
      <c r="IF2411" s="22"/>
      <c r="IG2411" s="22"/>
      <c r="IH2411" s="22"/>
      <c r="II2411" s="22"/>
      <c r="IJ2411" s="22"/>
      <c r="IK2411" s="22"/>
      <c r="IL2411" s="22"/>
      <c r="IM2411" s="22"/>
      <c r="IN2411" s="22"/>
      <c r="IO2411" s="24"/>
      <c r="IP2411" s="22"/>
      <c r="IQ2411" s="22"/>
      <c r="IR2411" s="22"/>
      <c r="IS2411" s="22"/>
      <c r="IT2411" s="22"/>
      <c r="IU2411" s="22"/>
      <c r="IV2411" s="22"/>
      <c r="IW2411" s="22"/>
      <c r="IX2411" s="22"/>
      <c r="IY2411" s="22"/>
      <c r="IZ2411" s="22"/>
      <c r="JA2411" s="22"/>
      <c r="JB2411" s="22"/>
      <c r="JC2411" s="22"/>
      <c r="JD2411" s="22"/>
      <c r="JE2411" s="22"/>
      <c r="JF2411" s="22"/>
      <c r="JG2411" s="22"/>
      <c r="JH2411" s="22"/>
      <c r="JI2411" s="22"/>
      <c r="JJ2411" s="22"/>
      <c r="JK2411" s="22"/>
      <c r="JL2411" s="22"/>
      <c r="JM2411" s="22"/>
      <c r="JN2411" s="22"/>
      <c r="JO2411" s="22"/>
      <c r="JP2411" s="22"/>
      <c r="JQ2411" s="22"/>
      <c r="JR2411" s="22"/>
      <c r="JS2411" s="22"/>
      <c r="JT2411" s="22"/>
      <c r="JU2411" s="24"/>
      <c r="JV2411" s="22"/>
      <c r="JW2411" s="22"/>
      <c r="JX2411" s="22"/>
      <c r="JY2411" s="22"/>
      <c r="JZ2411" s="22"/>
      <c r="KA2411" s="22"/>
      <c r="KB2411" s="22"/>
      <c r="KC2411" s="22"/>
      <c r="KD2411" s="22"/>
      <c r="KE2411" s="22"/>
      <c r="KF2411" s="22"/>
      <c r="KG2411" s="22"/>
      <c r="KH2411" s="22"/>
      <c r="KI2411" s="22"/>
      <c r="KJ2411" s="22"/>
      <c r="KK2411" s="22"/>
      <c r="KL2411" s="22"/>
      <c r="KM2411" s="22"/>
      <c r="KN2411" s="22"/>
      <c r="KO2411" s="22"/>
      <c r="KP2411" s="22"/>
      <c r="KQ2411" s="22"/>
      <c r="KR2411" s="22"/>
      <c r="KS2411" s="22"/>
      <c r="KT2411" s="22"/>
      <c r="KU2411" s="22"/>
      <c r="KV2411" s="22"/>
      <c r="KW2411" s="22"/>
      <c r="KX2411" s="22"/>
      <c r="KY2411" s="22"/>
      <c r="KZ2411" s="22"/>
      <c r="LA2411" s="24"/>
      <c r="LB2411" s="22"/>
      <c r="LC2411" s="22"/>
      <c r="LD2411" s="22"/>
      <c r="LE2411" s="22"/>
      <c r="LF2411" s="22"/>
      <c r="LG2411" s="22"/>
      <c r="LH2411" s="22"/>
      <c r="LI2411" s="22"/>
      <c r="LJ2411" s="22"/>
      <c r="LK2411" s="22"/>
      <c r="LL2411" s="22"/>
      <c r="LM2411" s="22"/>
      <c r="LN2411" s="22"/>
      <c r="LO2411" s="22"/>
      <c r="LP2411" s="22"/>
      <c r="LQ2411" s="22"/>
      <c r="LR2411" s="22"/>
      <c r="LS2411" s="22"/>
      <c r="LT2411" s="22"/>
      <c r="LU2411" s="22"/>
      <c r="LV2411" s="22"/>
      <c r="LW2411" s="22"/>
      <c r="LX2411" s="22"/>
      <c r="LY2411" s="22"/>
      <c r="LZ2411" s="22"/>
      <c r="MA2411" s="22"/>
      <c r="MB2411" s="22"/>
      <c r="MC2411" s="22"/>
      <c r="MD2411" s="22"/>
      <c r="ME2411" s="22"/>
      <c r="MF2411" s="22"/>
      <c r="MG2411" s="24"/>
      <c r="MH2411" s="22"/>
      <c r="MI2411" s="22"/>
      <c r="MJ2411" s="22"/>
      <c r="MK2411" s="22"/>
      <c r="ML2411" s="22"/>
      <c r="MM2411" s="22"/>
      <c r="MN2411" s="22"/>
      <c r="MO2411" s="22"/>
      <c r="MP2411" s="22"/>
      <c r="MQ2411" s="22"/>
      <c r="MR2411" s="22"/>
      <c r="MS2411" s="22"/>
      <c r="MT2411" s="22"/>
      <c r="MU2411" s="22"/>
      <c r="MV2411" s="22"/>
      <c r="MW2411" s="22"/>
      <c r="MX2411" s="22"/>
      <c r="MY2411" s="22"/>
      <c r="MZ2411" s="22"/>
      <c r="NA2411" s="22"/>
      <c r="NB2411" s="22"/>
      <c r="NC2411" s="22"/>
      <c r="ND2411" s="22"/>
      <c r="NE2411" s="22"/>
      <c r="NF2411" s="22"/>
      <c r="NG2411" s="22"/>
      <c r="NH2411" s="22"/>
      <c r="NI2411" s="22"/>
      <c r="NJ2411" s="22"/>
      <c r="NK2411" s="22"/>
      <c r="NL2411" s="22"/>
      <c r="NM2411" s="24"/>
      <c r="NN2411" s="22"/>
      <c r="NO2411" s="22"/>
      <c r="NP2411" s="22"/>
      <c r="NQ2411" s="22"/>
      <c r="NR2411" s="22"/>
      <c r="NS2411" s="22"/>
      <c r="NT2411" s="22"/>
      <c r="NU2411" s="22"/>
      <c r="NV2411" s="22"/>
      <c r="NW2411" s="22"/>
      <c r="NX2411" s="22"/>
      <c r="NY2411" s="22"/>
      <c r="NZ2411" s="22"/>
      <c r="OA2411" s="22"/>
      <c r="OB2411" s="22"/>
      <c r="OC2411" s="22"/>
      <c r="OD2411" s="22"/>
      <c r="OE2411" s="22"/>
      <c r="OF2411" s="22"/>
      <c r="OG2411" s="22"/>
      <c r="OH2411" s="22"/>
      <c r="OI2411" s="22"/>
      <c r="OJ2411" s="22"/>
      <c r="OK2411" s="22"/>
      <c r="OL2411" s="22"/>
      <c r="OM2411" s="22"/>
      <c r="ON2411" s="22"/>
      <c r="OO2411" s="22"/>
      <c r="OP2411" s="22"/>
      <c r="OQ2411" s="22"/>
      <c r="OR2411" s="22"/>
    </row>
    <row r="2412" spans="1:408" ht="15" thickBot="1">
      <c r="A2412" s="1"/>
      <c r="B2412" s="12"/>
      <c r="C2412" s="12"/>
      <c r="D2412" s="22"/>
      <c r="E2412" s="54"/>
      <c r="F2412" s="54"/>
      <c r="G2412" s="54"/>
      <c r="H2412" s="55"/>
      <c r="I2412" s="22"/>
      <c r="J2412" s="56"/>
      <c r="K2412" s="81"/>
      <c r="L2412" s="57"/>
      <c r="M2412" s="57"/>
      <c r="N2412" s="55"/>
      <c r="O2412" s="58"/>
      <c r="P2412" s="58"/>
      <c r="Q2412" s="59"/>
      <c r="R2412" s="60"/>
      <c r="S2412" s="60"/>
      <c r="T2412" s="22"/>
      <c r="U2412" s="1"/>
      <c r="V2412" s="23"/>
      <c r="X2412" s="24"/>
      <c r="Y2412" s="24"/>
      <c r="Z2412" s="22"/>
      <c r="AA2412" s="22"/>
      <c r="AB2412" s="22"/>
      <c r="AC2412" s="22"/>
      <c r="AD2412" s="22"/>
      <c r="AE2412" s="22"/>
      <c r="AF2412" s="22"/>
      <c r="AG2412" s="22"/>
      <c r="AH2412" s="22"/>
      <c r="AI2412" s="22"/>
      <c r="AJ2412" s="22"/>
      <c r="AK2412" s="22"/>
      <c r="AL2412" s="22"/>
      <c r="AM2412" s="22"/>
      <c r="AN2412" s="22"/>
      <c r="AO2412" s="22"/>
      <c r="AP2412" s="22"/>
      <c r="AQ2412" s="22"/>
      <c r="AR2412" s="22"/>
      <c r="AS2412" s="22"/>
      <c r="AT2412" s="22"/>
      <c r="AU2412" s="22"/>
      <c r="AV2412" s="22"/>
      <c r="AW2412" s="22"/>
      <c r="AX2412" s="22"/>
      <c r="AY2412" s="22"/>
      <c r="AZ2412" s="22"/>
      <c r="BA2412" s="22"/>
      <c r="BB2412" s="22"/>
      <c r="BC2412" s="22"/>
      <c r="BD2412" s="22"/>
      <c r="BE2412" s="24"/>
      <c r="BF2412" s="22"/>
      <c r="BG2412" s="22"/>
      <c r="BH2412" s="22"/>
      <c r="BI2412" s="22"/>
      <c r="BJ2412" s="22"/>
      <c r="BK2412" s="22"/>
      <c r="BL2412" s="22"/>
      <c r="BM2412" s="22"/>
      <c r="BN2412" s="22"/>
      <c r="BO2412" s="22"/>
      <c r="BP2412" s="22"/>
      <c r="BQ2412" s="22"/>
      <c r="BR2412" s="22"/>
      <c r="BS2412" s="22"/>
      <c r="BT2412" s="22"/>
      <c r="BU2412" s="22"/>
      <c r="BV2412" s="22"/>
      <c r="BW2412" s="22"/>
      <c r="BX2412" s="22"/>
      <c r="BY2412" s="22"/>
      <c r="BZ2412" s="22"/>
      <c r="CA2412" s="22"/>
      <c r="CB2412" s="22"/>
      <c r="CC2412" s="22"/>
      <c r="CD2412" s="22"/>
      <c r="CE2412" s="22"/>
      <c r="CF2412" s="22"/>
      <c r="CG2412" s="22"/>
      <c r="CH2412" s="22"/>
      <c r="CI2412" s="22"/>
      <c r="CJ2412" s="22"/>
      <c r="CK2412" s="24"/>
      <c r="CL2412" s="22"/>
      <c r="CM2412" s="22"/>
      <c r="CN2412" s="22"/>
      <c r="CO2412" s="22"/>
      <c r="CP2412" s="22"/>
      <c r="CQ2412" s="22"/>
      <c r="CR2412" s="22"/>
      <c r="CS2412" s="22"/>
      <c r="CT2412" s="22"/>
      <c r="CU2412" s="22"/>
      <c r="CV2412" s="22"/>
      <c r="CW2412" s="22"/>
      <c r="CX2412" s="22"/>
      <c r="CY2412" s="22"/>
      <c r="CZ2412" s="22"/>
      <c r="DA2412" s="22"/>
      <c r="DB2412" s="22"/>
      <c r="DC2412" s="22"/>
      <c r="DD2412" s="22"/>
      <c r="DE2412" s="22"/>
      <c r="DF2412" s="22"/>
      <c r="DG2412" s="22"/>
      <c r="DH2412" s="22"/>
      <c r="DI2412" s="22"/>
      <c r="DJ2412" s="22"/>
      <c r="DK2412" s="22"/>
      <c r="DL2412" s="22"/>
      <c r="DM2412" s="22"/>
      <c r="DN2412" s="22"/>
      <c r="DO2412" s="22"/>
      <c r="DP2412" s="22"/>
      <c r="DQ2412" s="24"/>
      <c r="DR2412" s="22"/>
      <c r="DS2412" s="22"/>
      <c r="DT2412" s="22"/>
      <c r="DU2412" s="22"/>
      <c r="DV2412" s="22"/>
      <c r="DW2412" s="22"/>
      <c r="DX2412" s="22"/>
      <c r="DY2412" s="22"/>
      <c r="DZ2412" s="22"/>
      <c r="EA2412" s="22"/>
      <c r="EB2412" s="22"/>
      <c r="EC2412" s="22"/>
      <c r="ED2412" s="22"/>
      <c r="EE2412" s="22"/>
      <c r="EF2412" s="22"/>
      <c r="EG2412" s="22"/>
      <c r="EH2412" s="22"/>
      <c r="EI2412" s="22"/>
      <c r="EJ2412" s="22"/>
      <c r="EK2412" s="22"/>
      <c r="EL2412" s="22"/>
      <c r="EM2412" s="22"/>
      <c r="EN2412" s="22"/>
      <c r="EO2412" s="22"/>
      <c r="EP2412" s="22"/>
      <c r="EQ2412" s="22"/>
      <c r="ER2412" s="22"/>
      <c r="ES2412" s="22"/>
      <c r="ET2412" s="22"/>
      <c r="EU2412" s="22"/>
      <c r="EV2412" s="22"/>
      <c r="EW2412" s="24"/>
      <c r="EX2412" s="22"/>
      <c r="EY2412" s="22"/>
      <c r="EZ2412" s="22"/>
      <c r="FA2412" s="22"/>
      <c r="FB2412" s="22"/>
      <c r="FC2412" s="22"/>
      <c r="FD2412" s="22"/>
      <c r="FE2412" s="22"/>
      <c r="FF2412" s="22"/>
      <c r="FG2412" s="22"/>
      <c r="FH2412" s="22"/>
      <c r="FI2412" s="22"/>
      <c r="FJ2412" s="22"/>
      <c r="FK2412" s="22"/>
      <c r="FL2412" s="22"/>
      <c r="FM2412" s="22"/>
      <c r="FN2412" s="22"/>
      <c r="FO2412" s="22"/>
      <c r="FP2412" s="22"/>
      <c r="FQ2412" s="22"/>
      <c r="FR2412" s="22"/>
      <c r="FS2412" s="22"/>
      <c r="FT2412" s="22"/>
      <c r="FU2412" s="22"/>
      <c r="FV2412" s="22"/>
      <c r="FW2412" s="22"/>
      <c r="FX2412" s="22"/>
      <c r="FY2412" s="22"/>
      <c r="FZ2412" s="22"/>
      <c r="GA2412" s="22"/>
      <c r="GB2412" s="22"/>
      <c r="GC2412" s="24"/>
      <c r="GD2412" s="22"/>
      <c r="GE2412" s="22"/>
      <c r="GF2412" s="22"/>
      <c r="GG2412" s="22"/>
      <c r="GH2412" s="22"/>
      <c r="GI2412" s="22"/>
      <c r="GJ2412" s="22"/>
      <c r="GK2412" s="22"/>
      <c r="GL2412" s="22"/>
      <c r="GM2412" s="22"/>
      <c r="GN2412" s="22"/>
      <c r="GO2412" s="22"/>
      <c r="GP2412" s="22"/>
      <c r="GQ2412" s="22"/>
      <c r="GR2412" s="22"/>
      <c r="GS2412" s="22"/>
      <c r="GT2412" s="22"/>
      <c r="GU2412" s="22"/>
      <c r="GV2412" s="22"/>
      <c r="GW2412" s="22"/>
      <c r="GX2412" s="22"/>
      <c r="GY2412" s="22"/>
      <c r="GZ2412" s="22"/>
      <c r="HA2412" s="22"/>
      <c r="HB2412" s="22"/>
      <c r="HC2412" s="22"/>
      <c r="HD2412" s="22"/>
      <c r="HE2412" s="22"/>
      <c r="HF2412" s="22"/>
      <c r="HG2412" s="22"/>
      <c r="HH2412" s="22"/>
      <c r="HI2412" s="24"/>
      <c r="HJ2412" s="22"/>
      <c r="HK2412" s="22"/>
      <c r="HL2412" s="22"/>
      <c r="HM2412" s="22"/>
      <c r="HN2412" s="22"/>
      <c r="HO2412" s="22"/>
      <c r="HP2412" s="22"/>
      <c r="HQ2412" s="22"/>
      <c r="HR2412" s="22"/>
      <c r="HS2412" s="22"/>
      <c r="HT2412" s="22"/>
      <c r="HU2412" s="22"/>
      <c r="HV2412" s="22"/>
      <c r="HW2412" s="22"/>
      <c r="HX2412" s="22"/>
      <c r="HY2412" s="22"/>
      <c r="HZ2412" s="22"/>
      <c r="IA2412" s="22"/>
      <c r="IB2412" s="22"/>
      <c r="IC2412" s="22"/>
      <c r="ID2412" s="22"/>
      <c r="IE2412" s="22"/>
      <c r="IF2412" s="22"/>
      <c r="IG2412" s="22"/>
      <c r="IH2412" s="22"/>
      <c r="II2412" s="22"/>
      <c r="IJ2412" s="22"/>
      <c r="IK2412" s="22"/>
      <c r="IL2412" s="22"/>
      <c r="IM2412" s="22"/>
      <c r="IN2412" s="22"/>
      <c r="IO2412" s="24"/>
      <c r="IP2412" s="22"/>
      <c r="IQ2412" s="22"/>
      <c r="IR2412" s="22"/>
      <c r="IS2412" s="22"/>
      <c r="IT2412" s="22"/>
      <c r="IU2412" s="22"/>
      <c r="IV2412" s="22"/>
      <c r="IW2412" s="22"/>
      <c r="IX2412" s="22"/>
      <c r="IY2412" s="22"/>
      <c r="IZ2412" s="22"/>
      <c r="JA2412" s="22"/>
      <c r="JB2412" s="22"/>
      <c r="JC2412" s="22"/>
      <c r="JD2412" s="22"/>
      <c r="JE2412" s="22"/>
      <c r="JF2412" s="22"/>
      <c r="JG2412" s="22"/>
      <c r="JH2412" s="22"/>
      <c r="JI2412" s="22"/>
      <c r="JJ2412" s="22"/>
      <c r="JK2412" s="22"/>
      <c r="JL2412" s="22"/>
      <c r="JM2412" s="22"/>
      <c r="JN2412" s="22"/>
      <c r="JO2412" s="22"/>
      <c r="JP2412" s="22"/>
      <c r="JQ2412" s="22"/>
      <c r="JR2412" s="22"/>
      <c r="JS2412" s="22"/>
      <c r="JT2412" s="22"/>
      <c r="JU2412" s="24"/>
      <c r="JV2412" s="22"/>
      <c r="JW2412" s="22"/>
      <c r="JX2412" s="22"/>
      <c r="JY2412" s="22"/>
      <c r="JZ2412" s="22"/>
      <c r="KA2412" s="22"/>
      <c r="KB2412" s="22"/>
      <c r="KC2412" s="22"/>
      <c r="KD2412" s="22"/>
      <c r="KE2412" s="22"/>
      <c r="KF2412" s="22"/>
      <c r="KG2412" s="22"/>
      <c r="KH2412" s="22"/>
      <c r="KI2412" s="22"/>
      <c r="KJ2412" s="22"/>
      <c r="KK2412" s="22"/>
      <c r="KL2412" s="22"/>
      <c r="KM2412" s="22"/>
      <c r="KN2412" s="22"/>
      <c r="KO2412" s="22"/>
      <c r="KP2412" s="22"/>
      <c r="KQ2412" s="22"/>
      <c r="KR2412" s="22"/>
      <c r="KS2412" s="22"/>
      <c r="KT2412" s="22"/>
      <c r="KU2412" s="22"/>
      <c r="KV2412" s="22"/>
      <c r="KW2412" s="22"/>
      <c r="KX2412" s="22"/>
      <c r="KY2412" s="22"/>
      <c r="KZ2412" s="22"/>
      <c r="LA2412" s="24"/>
      <c r="LB2412" s="22"/>
      <c r="LC2412" s="22"/>
      <c r="LD2412" s="22"/>
      <c r="LE2412" s="22"/>
      <c r="LF2412" s="22"/>
      <c r="LG2412" s="22"/>
      <c r="LH2412" s="22"/>
      <c r="LI2412" s="22"/>
      <c r="LJ2412" s="22"/>
      <c r="LK2412" s="22"/>
      <c r="LL2412" s="22"/>
      <c r="LM2412" s="22"/>
      <c r="LN2412" s="22"/>
      <c r="LO2412" s="22"/>
      <c r="LP2412" s="22"/>
      <c r="LQ2412" s="22"/>
      <c r="LR2412" s="22"/>
      <c r="LS2412" s="22"/>
      <c r="LT2412" s="22"/>
      <c r="LU2412" s="22"/>
      <c r="LV2412" s="22"/>
      <c r="LW2412" s="22"/>
      <c r="LX2412" s="22"/>
      <c r="LY2412" s="22"/>
      <c r="LZ2412" s="22"/>
      <c r="MA2412" s="22"/>
      <c r="MB2412" s="22"/>
      <c r="MC2412" s="22"/>
      <c r="MD2412" s="22"/>
      <c r="ME2412" s="22"/>
      <c r="MF2412" s="22"/>
      <c r="MG2412" s="24"/>
      <c r="MH2412" s="22"/>
      <c r="MI2412" s="22"/>
      <c r="MJ2412" s="22"/>
      <c r="MK2412" s="22"/>
      <c r="ML2412" s="22"/>
      <c r="MM2412" s="22"/>
      <c r="MN2412" s="22"/>
      <c r="MO2412" s="22"/>
      <c r="MP2412" s="22"/>
      <c r="MQ2412" s="22"/>
      <c r="MR2412" s="22"/>
      <c r="MS2412" s="22"/>
      <c r="MT2412" s="22"/>
      <c r="MU2412" s="22"/>
      <c r="MV2412" s="22"/>
      <c r="MW2412" s="22"/>
      <c r="MX2412" s="22"/>
      <c r="MY2412" s="22"/>
      <c r="MZ2412" s="22"/>
      <c r="NA2412" s="22"/>
      <c r="NB2412" s="22"/>
      <c r="NC2412" s="22"/>
      <c r="ND2412" s="22"/>
      <c r="NE2412" s="22"/>
      <c r="NF2412" s="22"/>
      <c r="NG2412" s="22"/>
      <c r="NH2412" s="22"/>
      <c r="NI2412" s="22"/>
      <c r="NJ2412" s="22"/>
      <c r="NK2412" s="22"/>
      <c r="NL2412" s="22"/>
      <c r="NM2412" s="24"/>
      <c r="NN2412" s="22"/>
      <c r="NO2412" s="22"/>
      <c r="NP2412" s="22"/>
      <c r="NQ2412" s="22"/>
      <c r="NR2412" s="22"/>
      <c r="NS2412" s="22"/>
      <c r="NT2412" s="22"/>
      <c r="NU2412" s="22"/>
      <c r="NV2412" s="22"/>
      <c r="NW2412" s="22"/>
      <c r="NX2412" s="22"/>
      <c r="NY2412" s="22"/>
      <c r="NZ2412" s="22"/>
      <c r="OA2412" s="22"/>
      <c r="OB2412" s="22"/>
      <c r="OC2412" s="22"/>
      <c r="OD2412" s="22"/>
      <c r="OE2412" s="22"/>
      <c r="OF2412" s="22"/>
      <c r="OG2412" s="22"/>
      <c r="OH2412" s="22"/>
      <c r="OI2412" s="22"/>
      <c r="OJ2412" s="22"/>
      <c r="OK2412" s="22"/>
      <c r="OL2412" s="22"/>
      <c r="OM2412" s="22"/>
      <c r="ON2412" s="22"/>
      <c r="OO2412" s="22"/>
      <c r="OP2412" s="22"/>
      <c r="OQ2412" s="22"/>
      <c r="OR2412" s="22"/>
    </row>
    <row r="2413" spans="1:408" ht="15" thickBot="1">
      <c r="A2413" s="1"/>
      <c r="B2413" s="12"/>
      <c r="C2413" s="12"/>
      <c r="D2413" s="22"/>
      <c r="E2413" s="54"/>
      <c r="F2413" s="54"/>
      <c r="G2413" s="54"/>
      <c r="H2413" s="55"/>
      <c r="I2413" s="22"/>
      <c r="J2413" s="56"/>
      <c r="K2413" s="80"/>
      <c r="L2413" s="57"/>
      <c r="M2413" s="57"/>
      <c r="N2413" s="55"/>
      <c r="O2413" s="58"/>
      <c r="P2413" s="58"/>
      <c r="Q2413" s="59"/>
      <c r="R2413" s="60"/>
      <c r="S2413" s="60"/>
      <c r="T2413" s="22"/>
      <c r="U2413" s="1"/>
      <c r="V2413" s="23"/>
      <c r="X2413" s="24"/>
      <c r="Y2413" s="24"/>
      <c r="Z2413" s="22"/>
      <c r="AA2413" s="22"/>
      <c r="AB2413" s="22"/>
      <c r="AC2413" s="22"/>
      <c r="AD2413" s="22"/>
      <c r="AE2413" s="22"/>
      <c r="AF2413" s="22"/>
      <c r="AG2413" s="22"/>
      <c r="AH2413" s="22"/>
      <c r="AI2413" s="22"/>
      <c r="AJ2413" s="22"/>
      <c r="AK2413" s="22"/>
      <c r="AL2413" s="22"/>
      <c r="AM2413" s="22"/>
      <c r="AN2413" s="22"/>
      <c r="AO2413" s="22"/>
      <c r="AP2413" s="22"/>
      <c r="AQ2413" s="22"/>
      <c r="AR2413" s="22"/>
      <c r="AS2413" s="22"/>
      <c r="AT2413" s="22"/>
      <c r="AU2413" s="22"/>
      <c r="AV2413" s="22"/>
      <c r="AW2413" s="22"/>
      <c r="AX2413" s="22"/>
      <c r="AY2413" s="22"/>
      <c r="AZ2413" s="22"/>
      <c r="BA2413" s="22"/>
      <c r="BB2413" s="22"/>
      <c r="BC2413" s="22"/>
      <c r="BD2413" s="22"/>
      <c r="BE2413" s="24"/>
      <c r="BF2413" s="22"/>
      <c r="BG2413" s="22"/>
      <c r="BH2413" s="22"/>
      <c r="BI2413" s="22"/>
      <c r="BJ2413" s="22"/>
      <c r="BK2413" s="22"/>
      <c r="BL2413" s="22"/>
      <c r="BM2413" s="22"/>
      <c r="BN2413" s="22"/>
      <c r="BO2413" s="22"/>
      <c r="BP2413" s="22"/>
      <c r="BQ2413" s="22"/>
      <c r="BR2413" s="22"/>
      <c r="BS2413" s="22"/>
      <c r="BT2413" s="22"/>
      <c r="BU2413" s="22"/>
      <c r="BV2413" s="22"/>
      <c r="BW2413" s="22"/>
      <c r="BX2413" s="22"/>
      <c r="BY2413" s="22"/>
      <c r="BZ2413" s="22"/>
      <c r="CA2413" s="22"/>
      <c r="CB2413" s="22"/>
      <c r="CC2413" s="22"/>
      <c r="CD2413" s="22"/>
      <c r="CE2413" s="22"/>
      <c r="CF2413" s="22"/>
      <c r="CG2413" s="22"/>
      <c r="CH2413" s="22"/>
      <c r="CI2413" s="22"/>
      <c r="CJ2413" s="22"/>
      <c r="CK2413" s="24"/>
      <c r="CL2413" s="22"/>
      <c r="CM2413" s="22"/>
      <c r="CN2413" s="22"/>
      <c r="CO2413" s="22"/>
      <c r="CP2413" s="22"/>
      <c r="CQ2413" s="22"/>
      <c r="CR2413" s="22"/>
      <c r="CS2413" s="22"/>
      <c r="CT2413" s="22"/>
      <c r="CU2413" s="22"/>
      <c r="CV2413" s="22"/>
      <c r="CW2413" s="22"/>
      <c r="CX2413" s="22"/>
      <c r="CY2413" s="22"/>
      <c r="CZ2413" s="22"/>
      <c r="DA2413" s="22"/>
      <c r="DB2413" s="22"/>
      <c r="DC2413" s="22"/>
      <c r="DD2413" s="22"/>
      <c r="DE2413" s="22"/>
      <c r="DF2413" s="22"/>
      <c r="DG2413" s="22"/>
      <c r="DH2413" s="22"/>
      <c r="DI2413" s="22"/>
      <c r="DJ2413" s="22"/>
      <c r="DK2413" s="22"/>
      <c r="DL2413" s="22"/>
      <c r="DM2413" s="22"/>
      <c r="DN2413" s="22"/>
      <c r="DO2413" s="22"/>
      <c r="DP2413" s="22"/>
      <c r="DQ2413" s="24"/>
      <c r="DR2413" s="22"/>
      <c r="DS2413" s="22"/>
      <c r="DT2413" s="22"/>
      <c r="DU2413" s="22"/>
      <c r="DV2413" s="22"/>
      <c r="DW2413" s="22"/>
      <c r="DX2413" s="22"/>
      <c r="DY2413" s="22"/>
      <c r="DZ2413" s="22"/>
      <c r="EA2413" s="22"/>
      <c r="EB2413" s="22"/>
      <c r="EC2413" s="22"/>
      <c r="ED2413" s="22"/>
      <c r="EE2413" s="22"/>
      <c r="EF2413" s="22"/>
      <c r="EG2413" s="22"/>
      <c r="EH2413" s="22"/>
      <c r="EI2413" s="22"/>
      <c r="EJ2413" s="22"/>
      <c r="EK2413" s="22"/>
      <c r="EL2413" s="22"/>
      <c r="EM2413" s="22"/>
      <c r="EN2413" s="22"/>
      <c r="EO2413" s="22"/>
      <c r="EP2413" s="22"/>
      <c r="EQ2413" s="22"/>
      <c r="ER2413" s="22"/>
      <c r="ES2413" s="22"/>
      <c r="ET2413" s="22"/>
      <c r="EU2413" s="22"/>
      <c r="EV2413" s="22"/>
      <c r="EW2413" s="24"/>
      <c r="EX2413" s="22"/>
      <c r="EY2413" s="22"/>
      <c r="EZ2413" s="22"/>
      <c r="FA2413" s="22"/>
      <c r="FB2413" s="22"/>
      <c r="FC2413" s="22"/>
      <c r="FD2413" s="22"/>
      <c r="FE2413" s="22"/>
      <c r="FF2413" s="22"/>
      <c r="FG2413" s="22"/>
      <c r="FH2413" s="22"/>
      <c r="FI2413" s="22"/>
      <c r="FJ2413" s="22"/>
      <c r="FK2413" s="22"/>
      <c r="FL2413" s="22"/>
      <c r="FM2413" s="22"/>
      <c r="FN2413" s="22"/>
      <c r="FO2413" s="22"/>
      <c r="FP2413" s="22"/>
      <c r="FQ2413" s="22"/>
      <c r="FR2413" s="22"/>
      <c r="FS2413" s="22"/>
      <c r="FT2413" s="22"/>
      <c r="FU2413" s="22"/>
      <c r="FV2413" s="22"/>
      <c r="FW2413" s="22"/>
      <c r="FX2413" s="22"/>
      <c r="FY2413" s="22"/>
      <c r="FZ2413" s="22"/>
      <c r="GA2413" s="22"/>
      <c r="GB2413" s="22"/>
      <c r="GC2413" s="24"/>
      <c r="GD2413" s="22"/>
      <c r="GE2413" s="22"/>
      <c r="GF2413" s="22"/>
      <c r="GG2413" s="22"/>
      <c r="GH2413" s="22"/>
      <c r="GI2413" s="22"/>
      <c r="GJ2413" s="22"/>
      <c r="GK2413" s="22"/>
      <c r="GL2413" s="22"/>
      <c r="GM2413" s="22"/>
      <c r="GN2413" s="22"/>
      <c r="GO2413" s="22"/>
      <c r="GP2413" s="22"/>
      <c r="GQ2413" s="22"/>
      <c r="GR2413" s="22"/>
      <c r="GS2413" s="22"/>
      <c r="GT2413" s="22"/>
      <c r="GU2413" s="22"/>
      <c r="GV2413" s="22"/>
      <c r="GW2413" s="22"/>
      <c r="GX2413" s="22"/>
      <c r="GY2413" s="22"/>
      <c r="GZ2413" s="22"/>
      <c r="HA2413" s="22"/>
      <c r="HB2413" s="22"/>
      <c r="HC2413" s="22"/>
      <c r="HD2413" s="22"/>
      <c r="HE2413" s="22"/>
      <c r="HF2413" s="22"/>
      <c r="HG2413" s="22"/>
      <c r="HH2413" s="22"/>
      <c r="HI2413" s="24"/>
      <c r="HJ2413" s="22"/>
      <c r="HK2413" s="22"/>
      <c r="HL2413" s="22"/>
      <c r="HM2413" s="22"/>
      <c r="HN2413" s="22"/>
      <c r="HO2413" s="22"/>
      <c r="HP2413" s="22"/>
      <c r="HQ2413" s="22"/>
      <c r="HR2413" s="22"/>
      <c r="HS2413" s="22"/>
      <c r="HT2413" s="22"/>
      <c r="HU2413" s="22"/>
      <c r="HV2413" s="22"/>
      <c r="HW2413" s="22"/>
      <c r="HX2413" s="22"/>
      <c r="HY2413" s="22"/>
      <c r="HZ2413" s="22"/>
      <c r="IA2413" s="22"/>
      <c r="IB2413" s="22"/>
      <c r="IC2413" s="22"/>
      <c r="ID2413" s="22"/>
      <c r="IE2413" s="22"/>
      <c r="IF2413" s="22"/>
      <c r="IG2413" s="22"/>
      <c r="IH2413" s="22"/>
      <c r="II2413" s="22"/>
      <c r="IJ2413" s="22"/>
      <c r="IK2413" s="22"/>
      <c r="IL2413" s="22"/>
      <c r="IM2413" s="22"/>
      <c r="IN2413" s="22"/>
      <c r="IO2413" s="24"/>
      <c r="IP2413" s="22"/>
      <c r="IQ2413" s="22"/>
      <c r="IR2413" s="22"/>
      <c r="IS2413" s="22"/>
      <c r="IT2413" s="22"/>
      <c r="IU2413" s="22"/>
      <c r="IV2413" s="22"/>
      <c r="IW2413" s="22"/>
      <c r="IX2413" s="22"/>
      <c r="IY2413" s="22"/>
      <c r="IZ2413" s="22"/>
      <c r="JA2413" s="22"/>
      <c r="JB2413" s="22"/>
      <c r="JC2413" s="22"/>
      <c r="JD2413" s="22"/>
      <c r="JE2413" s="22"/>
      <c r="JF2413" s="22"/>
      <c r="JG2413" s="22"/>
      <c r="JH2413" s="22"/>
      <c r="JI2413" s="22"/>
      <c r="JJ2413" s="22"/>
      <c r="JK2413" s="22"/>
      <c r="JL2413" s="22"/>
      <c r="JM2413" s="22"/>
      <c r="JN2413" s="22"/>
      <c r="JO2413" s="22"/>
      <c r="JP2413" s="22"/>
      <c r="JQ2413" s="22"/>
      <c r="JR2413" s="22"/>
      <c r="JS2413" s="22"/>
      <c r="JT2413" s="22"/>
      <c r="JU2413" s="24"/>
      <c r="JV2413" s="22"/>
      <c r="JW2413" s="22"/>
      <c r="JX2413" s="22"/>
      <c r="JY2413" s="22"/>
      <c r="JZ2413" s="22"/>
      <c r="KA2413" s="22"/>
      <c r="KB2413" s="22"/>
      <c r="KC2413" s="22"/>
      <c r="KD2413" s="22"/>
      <c r="KE2413" s="22"/>
      <c r="KF2413" s="22"/>
      <c r="KG2413" s="22"/>
      <c r="KH2413" s="22"/>
      <c r="KI2413" s="22"/>
      <c r="KJ2413" s="22"/>
      <c r="KK2413" s="22"/>
      <c r="KL2413" s="22"/>
      <c r="KM2413" s="22"/>
      <c r="KN2413" s="22"/>
      <c r="KO2413" s="22"/>
      <c r="KP2413" s="22"/>
      <c r="KQ2413" s="22"/>
      <c r="KR2413" s="22"/>
      <c r="KS2413" s="22"/>
      <c r="KT2413" s="22"/>
      <c r="KU2413" s="22"/>
      <c r="KV2413" s="22"/>
      <c r="KW2413" s="22"/>
      <c r="KX2413" s="22"/>
      <c r="KY2413" s="22"/>
      <c r="KZ2413" s="22"/>
      <c r="LA2413" s="24"/>
      <c r="LB2413" s="22"/>
      <c r="LC2413" s="22"/>
      <c r="LD2413" s="22"/>
      <c r="LE2413" s="22"/>
      <c r="LF2413" s="22"/>
      <c r="LG2413" s="22"/>
      <c r="LH2413" s="22"/>
      <c r="LI2413" s="22"/>
      <c r="LJ2413" s="22"/>
      <c r="LK2413" s="22"/>
      <c r="LL2413" s="22"/>
      <c r="LM2413" s="22"/>
      <c r="LN2413" s="22"/>
      <c r="LO2413" s="22"/>
      <c r="LP2413" s="22"/>
      <c r="LQ2413" s="22"/>
      <c r="LR2413" s="22"/>
      <c r="LS2413" s="22"/>
      <c r="LT2413" s="22"/>
      <c r="LU2413" s="22"/>
      <c r="LV2413" s="22"/>
      <c r="LW2413" s="22"/>
      <c r="LX2413" s="22"/>
      <c r="LY2413" s="22"/>
      <c r="LZ2413" s="22"/>
      <c r="MA2413" s="22"/>
      <c r="MB2413" s="22"/>
      <c r="MC2413" s="22"/>
      <c r="MD2413" s="22"/>
      <c r="ME2413" s="22"/>
      <c r="MF2413" s="22"/>
      <c r="MG2413" s="24"/>
      <c r="MH2413" s="22"/>
      <c r="MI2413" s="22"/>
      <c r="MJ2413" s="22"/>
      <c r="MK2413" s="22"/>
      <c r="ML2413" s="22"/>
      <c r="MM2413" s="22"/>
      <c r="MN2413" s="22"/>
      <c r="MO2413" s="22"/>
      <c r="MP2413" s="22"/>
      <c r="MQ2413" s="22"/>
      <c r="MR2413" s="22"/>
      <c r="MS2413" s="22"/>
      <c r="MT2413" s="22"/>
      <c r="MU2413" s="22"/>
      <c r="MV2413" s="22"/>
      <c r="MW2413" s="22"/>
      <c r="MX2413" s="22"/>
      <c r="MY2413" s="22"/>
      <c r="MZ2413" s="22"/>
      <c r="NA2413" s="22"/>
      <c r="NB2413" s="22"/>
      <c r="NC2413" s="22"/>
      <c r="ND2413" s="22"/>
      <c r="NE2413" s="22"/>
      <c r="NF2413" s="22"/>
      <c r="NG2413" s="22"/>
      <c r="NH2413" s="22"/>
      <c r="NI2413" s="22"/>
      <c r="NJ2413" s="22"/>
      <c r="NK2413" s="22"/>
      <c r="NL2413" s="22"/>
      <c r="NM2413" s="24"/>
      <c r="NN2413" s="22"/>
      <c r="NO2413" s="22"/>
      <c r="NP2413" s="22"/>
      <c r="NQ2413" s="22"/>
      <c r="NR2413" s="22"/>
      <c r="NS2413" s="22"/>
      <c r="NT2413" s="22"/>
      <c r="NU2413" s="22"/>
      <c r="NV2413" s="22"/>
      <c r="NW2413" s="22"/>
      <c r="NX2413" s="22"/>
      <c r="NY2413" s="22"/>
      <c r="NZ2413" s="22"/>
      <c r="OA2413" s="22"/>
      <c r="OB2413" s="22"/>
      <c r="OC2413" s="22"/>
      <c r="OD2413" s="22"/>
      <c r="OE2413" s="22"/>
      <c r="OF2413" s="22"/>
      <c r="OG2413" s="22"/>
      <c r="OH2413" s="22"/>
      <c r="OI2413" s="22"/>
      <c r="OJ2413" s="22"/>
      <c r="OK2413" s="22"/>
      <c r="OL2413" s="22"/>
      <c r="OM2413" s="22"/>
      <c r="ON2413" s="22"/>
      <c r="OO2413" s="22"/>
      <c r="OP2413" s="22"/>
      <c r="OQ2413" s="22"/>
      <c r="OR2413" s="22"/>
    </row>
    <row r="2414" spans="1:408" ht="15" thickBot="1">
      <c r="A2414" s="1"/>
      <c r="B2414" s="12"/>
      <c r="C2414" s="12"/>
      <c r="D2414" s="22"/>
      <c r="E2414" s="54"/>
      <c r="F2414" s="54"/>
      <c r="G2414" s="54"/>
      <c r="H2414" s="55"/>
      <c r="I2414" s="22"/>
      <c r="J2414" s="56"/>
      <c r="K2414" s="81"/>
      <c r="L2414" s="57"/>
      <c r="M2414" s="57"/>
      <c r="N2414" s="55"/>
      <c r="O2414" s="58"/>
      <c r="P2414" s="58"/>
      <c r="Q2414" s="59"/>
      <c r="R2414" s="60"/>
      <c r="S2414" s="60"/>
      <c r="T2414" s="22"/>
      <c r="U2414" s="1"/>
      <c r="V2414" s="23"/>
      <c r="X2414" s="24"/>
      <c r="Y2414" s="24"/>
      <c r="Z2414" s="22"/>
      <c r="AA2414" s="22"/>
      <c r="AB2414" s="22"/>
      <c r="AC2414" s="22"/>
      <c r="AD2414" s="22"/>
      <c r="AE2414" s="22"/>
      <c r="AF2414" s="22"/>
      <c r="AG2414" s="22"/>
      <c r="AH2414" s="22"/>
      <c r="AI2414" s="22"/>
      <c r="AJ2414" s="22"/>
      <c r="AK2414" s="22"/>
      <c r="AL2414" s="22"/>
      <c r="AM2414" s="22"/>
      <c r="AN2414" s="22"/>
      <c r="AO2414" s="22"/>
      <c r="AP2414" s="22"/>
      <c r="AQ2414" s="22"/>
      <c r="AR2414" s="22"/>
      <c r="AS2414" s="22"/>
      <c r="AT2414" s="22"/>
      <c r="AU2414" s="22"/>
      <c r="AV2414" s="22"/>
      <c r="AW2414" s="22"/>
      <c r="AX2414" s="22"/>
      <c r="AY2414" s="22"/>
      <c r="AZ2414" s="22"/>
      <c r="BA2414" s="22"/>
      <c r="BB2414" s="22"/>
      <c r="BC2414" s="22"/>
      <c r="BD2414" s="22"/>
      <c r="BE2414" s="24"/>
      <c r="BF2414" s="22"/>
      <c r="BG2414" s="22"/>
      <c r="BH2414" s="22"/>
      <c r="BI2414" s="22"/>
      <c r="BJ2414" s="22"/>
      <c r="BK2414" s="22"/>
      <c r="BL2414" s="22"/>
      <c r="BM2414" s="22"/>
      <c r="BN2414" s="22"/>
      <c r="BO2414" s="22"/>
      <c r="BP2414" s="22"/>
      <c r="BQ2414" s="22"/>
      <c r="BR2414" s="22"/>
      <c r="BS2414" s="22"/>
      <c r="BT2414" s="22"/>
      <c r="BU2414" s="22"/>
      <c r="BV2414" s="22"/>
      <c r="BW2414" s="22"/>
      <c r="BX2414" s="22"/>
      <c r="BY2414" s="22"/>
      <c r="BZ2414" s="22"/>
      <c r="CA2414" s="22"/>
      <c r="CB2414" s="22"/>
      <c r="CC2414" s="22"/>
      <c r="CD2414" s="22"/>
      <c r="CE2414" s="22"/>
      <c r="CF2414" s="22"/>
      <c r="CG2414" s="22"/>
      <c r="CH2414" s="22"/>
      <c r="CI2414" s="22"/>
      <c r="CJ2414" s="22"/>
      <c r="CK2414" s="24"/>
      <c r="CL2414" s="22"/>
      <c r="CM2414" s="22"/>
      <c r="CN2414" s="22"/>
      <c r="CO2414" s="22"/>
      <c r="CP2414" s="22"/>
      <c r="CQ2414" s="22"/>
      <c r="CR2414" s="22"/>
      <c r="CS2414" s="22"/>
      <c r="CT2414" s="22"/>
      <c r="CU2414" s="22"/>
      <c r="CV2414" s="22"/>
      <c r="CW2414" s="22"/>
      <c r="CX2414" s="22"/>
      <c r="CY2414" s="22"/>
      <c r="CZ2414" s="22"/>
      <c r="DA2414" s="22"/>
      <c r="DB2414" s="22"/>
      <c r="DC2414" s="22"/>
      <c r="DD2414" s="22"/>
      <c r="DE2414" s="22"/>
      <c r="DF2414" s="22"/>
      <c r="DG2414" s="22"/>
      <c r="DH2414" s="22"/>
      <c r="DI2414" s="22"/>
      <c r="DJ2414" s="22"/>
      <c r="DK2414" s="22"/>
      <c r="DL2414" s="22"/>
      <c r="DM2414" s="22"/>
      <c r="DN2414" s="22"/>
      <c r="DO2414" s="22"/>
      <c r="DP2414" s="22"/>
      <c r="DQ2414" s="24"/>
      <c r="DR2414" s="22"/>
      <c r="DS2414" s="22"/>
      <c r="DT2414" s="22"/>
      <c r="DU2414" s="22"/>
      <c r="DV2414" s="22"/>
      <c r="DW2414" s="22"/>
      <c r="DX2414" s="22"/>
      <c r="DY2414" s="22"/>
      <c r="DZ2414" s="22"/>
      <c r="EA2414" s="22"/>
      <c r="EB2414" s="22"/>
      <c r="EC2414" s="22"/>
      <c r="ED2414" s="22"/>
      <c r="EE2414" s="22"/>
      <c r="EF2414" s="22"/>
      <c r="EG2414" s="22"/>
      <c r="EH2414" s="22"/>
      <c r="EI2414" s="22"/>
      <c r="EJ2414" s="22"/>
      <c r="EK2414" s="22"/>
      <c r="EL2414" s="22"/>
      <c r="EM2414" s="22"/>
      <c r="EN2414" s="22"/>
      <c r="EO2414" s="22"/>
      <c r="EP2414" s="22"/>
      <c r="EQ2414" s="22"/>
      <c r="ER2414" s="22"/>
      <c r="ES2414" s="22"/>
      <c r="ET2414" s="22"/>
      <c r="EU2414" s="22"/>
      <c r="EV2414" s="22"/>
      <c r="EW2414" s="24"/>
      <c r="EX2414" s="22"/>
      <c r="EY2414" s="22"/>
      <c r="EZ2414" s="22"/>
      <c r="FA2414" s="22"/>
      <c r="FB2414" s="22"/>
      <c r="FC2414" s="22"/>
      <c r="FD2414" s="22"/>
      <c r="FE2414" s="22"/>
      <c r="FF2414" s="22"/>
      <c r="FG2414" s="22"/>
      <c r="FH2414" s="22"/>
      <c r="FI2414" s="22"/>
      <c r="FJ2414" s="22"/>
      <c r="FK2414" s="22"/>
      <c r="FL2414" s="22"/>
      <c r="FM2414" s="22"/>
      <c r="FN2414" s="22"/>
      <c r="FO2414" s="22"/>
      <c r="FP2414" s="22"/>
      <c r="FQ2414" s="22"/>
      <c r="FR2414" s="22"/>
      <c r="FS2414" s="22"/>
      <c r="FT2414" s="22"/>
      <c r="FU2414" s="22"/>
      <c r="FV2414" s="22"/>
      <c r="FW2414" s="22"/>
      <c r="FX2414" s="22"/>
      <c r="FY2414" s="22"/>
      <c r="FZ2414" s="22"/>
      <c r="GA2414" s="22"/>
      <c r="GB2414" s="22"/>
      <c r="GC2414" s="24"/>
      <c r="GD2414" s="22"/>
      <c r="GE2414" s="22"/>
      <c r="GF2414" s="22"/>
      <c r="GG2414" s="22"/>
      <c r="GH2414" s="22"/>
      <c r="GI2414" s="22"/>
      <c r="GJ2414" s="22"/>
      <c r="GK2414" s="22"/>
      <c r="GL2414" s="22"/>
      <c r="GM2414" s="22"/>
      <c r="GN2414" s="22"/>
      <c r="GO2414" s="22"/>
      <c r="GP2414" s="22"/>
      <c r="GQ2414" s="22"/>
      <c r="GR2414" s="22"/>
      <c r="GS2414" s="22"/>
      <c r="GT2414" s="22"/>
      <c r="GU2414" s="22"/>
      <c r="GV2414" s="22"/>
      <c r="GW2414" s="22"/>
      <c r="GX2414" s="22"/>
      <c r="GY2414" s="22"/>
      <c r="GZ2414" s="22"/>
      <c r="HA2414" s="22"/>
      <c r="HB2414" s="22"/>
      <c r="HC2414" s="22"/>
      <c r="HD2414" s="22"/>
      <c r="HE2414" s="22"/>
      <c r="HF2414" s="22"/>
      <c r="HG2414" s="22"/>
      <c r="HH2414" s="22"/>
      <c r="HI2414" s="24"/>
      <c r="HJ2414" s="22"/>
      <c r="HK2414" s="22"/>
      <c r="HL2414" s="22"/>
      <c r="HM2414" s="22"/>
      <c r="HN2414" s="22"/>
      <c r="HO2414" s="22"/>
      <c r="HP2414" s="22"/>
      <c r="HQ2414" s="22"/>
      <c r="HR2414" s="22"/>
      <c r="HS2414" s="22"/>
      <c r="HT2414" s="22"/>
      <c r="HU2414" s="22"/>
      <c r="HV2414" s="22"/>
      <c r="HW2414" s="22"/>
      <c r="HX2414" s="22"/>
      <c r="HY2414" s="22"/>
      <c r="HZ2414" s="22"/>
      <c r="IA2414" s="22"/>
      <c r="IB2414" s="22"/>
      <c r="IC2414" s="22"/>
      <c r="ID2414" s="22"/>
      <c r="IE2414" s="22"/>
      <c r="IF2414" s="22"/>
      <c r="IG2414" s="22"/>
      <c r="IH2414" s="22"/>
      <c r="II2414" s="22"/>
      <c r="IJ2414" s="22"/>
      <c r="IK2414" s="22"/>
      <c r="IL2414" s="22"/>
      <c r="IM2414" s="22"/>
      <c r="IN2414" s="22"/>
      <c r="IO2414" s="24"/>
      <c r="IP2414" s="22"/>
      <c r="IQ2414" s="22"/>
      <c r="IR2414" s="22"/>
      <c r="IS2414" s="22"/>
      <c r="IT2414" s="22"/>
      <c r="IU2414" s="22"/>
      <c r="IV2414" s="22"/>
      <c r="IW2414" s="22"/>
      <c r="IX2414" s="22"/>
      <c r="IY2414" s="22"/>
      <c r="IZ2414" s="22"/>
      <c r="JA2414" s="22"/>
      <c r="JB2414" s="22"/>
      <c r="JC2414" s="22"/>
      <c r="JD2414" s="22"/>
      <c r="JE2414" s="22"/>
      <c r="JF2414" s="22"/>
      <c r="JG2414" s="22"/>
      <c r="JH2414" s="22"/>
      <c r="JI2414" s="22"/>
      <c r="JJ2414" s="22"/>
      <c r="JK2414" s="22"/>
      <c r="JL2414" s="22"/>
      <c r="JM2414" s="22"/>
      <c r="JN2414" s="22"/>
      <c r="JO2414" s="22"/>
      <c r="JP2414" s="22"/>
      <c r="JQ2414" s="22"/>
      <c r="JR2414" s="22"/>
      <c r="JS2414" s="22"/>
      <c r="JT2414" s="22"/>
      <c r="JU2414" s="24"/>
      <c r="JV2414" s="22"/>
      <c r="JW2414" s="22"/>
      <c r="JX2414" s="22"/>
      <c r="JY2414" s="22"/>
      <c r="JZ2414" s="22"/>
      <c r="KA2414" s="22"/>
      <c r="KB2414" s="22"/>
      <c r="KC2414" s="22"/>
      <c r="KD2414" s="22"/>
      <c r="KE2414" s="22"/>
      <c r="KF2414" s="22"/>
      <c r="KG2414" s="22"/>
      <c r="KH2414" s="22"/>
      <c r="KI2414" s="22"/>
      <c r="KJ2414" s="22"/>
      <c r="KK2414" s="22"/>
      <c r="KL2414" s="22"/>
      <c r="KM2414" s="22"/>
      <c r="KN2414" s="22"/>
      <c r="KO2414" s="22"/>
      <c r="KP2414" s="22"/>
      <c r="KQ2414" s="22"/>
      <c r="KR2414" s="22"/>
      <c r="KS2414" s="22"/>
      <c r="KT2414" s="22"/>
      <c r="KU2414" s="22"/>
      <c r="KV2414" s="22"/>
      <c r="KW2414" s="22"/>
      <c r="KX2414" s="22"/>
      <c r="KY2414" s="22"/>
      <c r="KZ2414" s="22"/>
      <c r="LA2414" s="24"/>
      <c r="LB2414" s="22"/>
      <c r="LC2414" s="22"/>
      <c r="LD2414" s="22"/>
      <c r="LE2414" s="22"/>
      <c r="LF2414" s="22"/>
      <c r="LG2414" s="22"/>
      <c r="LH2414" s="22"/>
      <c r="LI2414" s="22"/>
      <c r="LJ2414" s="22"/>
      <c r="LK2414" s="22"/>
      <c r="LL2414" s="22"/>
      <c r="LM2414" s="22"/>
      <c r="LN2414" s="22"/>
      <c r="LO2414" s="22"/>
      <c r="LP2414" s="22"/>
      <c r="LQ2414" s="22"/>
      <c r="LR2414" s="22"/>
      <c r="LS2414" s="22"/>
      <c r="LT2414" s="22"/>
      <c r="LU2414" s="22"/>
      <c r="LV2414" s="22"/>
      <c r="LW2414" s="22"/>
      <c r="LX2414" s="22"/>
      <c r="LY2414" s="22"/>
      <c r="LZ2414" s="22"/>
      <c r="MA2414" s="22"/>
      <c r="MB2414" s="22"/>
      <c r="MC2414" s="22"/>
      <c r="MD2414" s="22"/>
      <c r="ME2414" s="22"/>
      <c r="MF2414" s="22"/>
      <c r="MG2414" s="24"/>
      <c r="MH2414" s="22"/>
      <c r="MI2414" s="22"/>
      <c r="MJ2414" s="22"/>
      <c r="MK2414" s="22"/>
      <c r="ML2414" s="22"/>
      <c r="MM2414" s="22"/>
      <c r="MN2414" s="22"/>
      <c r="MO2414" s="22"/>
      <c r="MP2414" s="22"/>
      <c r="MQ2414" s="22"/>
      <c r="MR2414" s="22"/>
      <c r="MS2414" s="22"/>
      <c r="MT2414" s="22"/>
      <c r="MU2414" s="22"/>
      <c r="MV2414" s="22"/>
      <c r="MW2414" s="22"/>
      <c r="MX2414" s="22"/>
      <c r="MY2414" s="22"/>
      <c r="MZ2414" s="22"/>
      <c r="NA2414" s="22"/>
      <c r="NB2414" s="22"/>
      <c r="NC2414" s="22"/>
      <c r="ND2414" s="22"/>
      <c r="NE2414" s="22"/>
      <c r="NF2414" s="22"/>
      <c r="NG2414" s="22"/>
      <c r="NH2414" s="22"/>
      <c r="NI2414" s="22"/>
      <c r="NJ2414" s="22"/>
      <c r="NK2414" s="22"/>
      <c r="NL2414" s="22"/>
      <c r="NM2414" s="24"/>
      <c r="NN2414" s="22"/>
      <c r="NO2414" s="22"/>
      <c r="NP2414" s="22"/>
      <c r="NQ2414" s="22"/>
      <c r="NR2414" s="22"/>
      <c r="NS2414" s="22"/>
      <c r="NT2414" s="22"/>
      <c r="NU2414" s="22"/>
      <c r="NV2414" s="22"/>
      <c r="NW2414" s="22"/>
      <c r="NX2414" s="22"/>
      <c r="NY2414" s="22"/>
      <c r="NZ2414" s="22"/>
      <c r="OA2414" s="22"/>
      <c r="OB2414" s="22"/>
      <c r="OC2414" s="22"/>
      <c r="OD2414" s="22"/>
      <c r="OE2414" s="22"/>
      <c r="OF2414" s="22"/>
      <c r="OG2414" s="22"/>
      <c r="OH2414" s="22"/>
      <c r="OI2414" s="22"/>
      <c r="OJ2414" s="22"/>
      <c r="OK2414" s="22"/>
      <c r="OL2414" s="22"/>
      <c r="OM2414" s="22"/>
      <c r="ON2414" s="22"/>
      <c r="OO2414" s="22"/>
      <c r="OP2414" s="22"/>
      <c r="OQ2414" s="22"/>
      <c r="OR2414" s="22"/>
    </row>
    <row r="2415" spans="1:408" ht="15" thickBot="1">
      <c r="A2415" s="1"/>
      <c r="B2415" s="12"/>
      <c r="C2415" s="12"/>
      <c r="D2415" s="22"/>
      <c r="E2415" s="54"/>
      <c r="F2415" s="54"/>
      <c r="G2415" s="54"/>
      <c r="H2415" s="55"/>
      <c r="I2415" s="22"/>
      <c r="J2415" s="56"/>
      <c r="K2415" s="80"/>
      <c r="L2415" s="57"/>
      <c r="M2415" s="57"/>
      <c r="N2415" s="55"/>
      <c r="O2415" s="58"/>
      <c r="P2415" s="58"/>
      <c r="Q2415" s="59"/>
      <c r="R2415" s="60"/>
      <c r="S2415" s="60"/>
      <c r="T2415" s="22"/>
      <c r="U2415" s="1"/>
      <c r="V2415" s="23"/>
      <c r="X2415" s="24"/>
      <c r="Y2415" s="24"/>
      <c r="Z2415" s="22"/>
      <c r="AA2415" s="22"/>
      <c r="AB2415" s="22"/>
      <c r="AC2415" s="22"/>
      <c r="AD2415" s="22"/>
      <c r="AE2415" s="22"/>
      <c r="AF2415" s="22"/>
      <c r="AG2415" s="22"/>
      <c r="AH2415" s="22"/>
      <c r="AI2415" s="22"/>
      <c r="AJ2415" s="22"/>
      <c r="AK2415" s="22"/>
      <c r="AL2415" s="22"/>
      <c r="AM2415" s="22"/>
      <c r="AN2415" s="22"/>
      <c r="AO2415" s="22"/>
      <c r="AP2415" s="22"/>
      <c r="AQ2415" s="22"/>
      <c r="AR2415" s="22"/>
      <c r="AS2415" s="22"/>
      <c r="AT2415" s="22"/>
      <c r="AU2415" s="22"/>
      <c r="AV2415" s="22"/>
      <c r="AW2415" s="22"/>
      <c r="AX2415" s="22"/>
      <c r="AY2415" s="22"/>
      <c r="AZ2415" s="22"/>
      <c r="BA2415" s="22"/>
      <c r="BB2415" s="22"/>
      <c r="BC2415" s="22"/>
      <c r="BD2415" s="22"/>
      <c r="BE2415" s="24"/>
      <c r="BF2415" s="22"/>
      <c r="BG2415" s="22"/>
      <c r="BH2415" s="22"/>
      <c r="BI2415" s="22"/>
      <c r="BJ2415" s="22"/>
      <c r="BK2415" s="22"/>
      <c r="BL2415" s="22"/>
      <c r="BM2415" s="22"/>
      <c r="BN2415" s="22"/>
      <c r="BO2415" s="22"/>
      <c r="BP2415" s="22"/>
      <c r="BQ2415" s="22"/>
      <c r="BR2415" s="22"/>
      <c r="BS2415" s="22"/>
      <c r="BT2415" s="22"/>
      <c r="BU2415" s="22"/>
      <c r="BV2415" s="22"/>
      <c r="BW2415" s="22"/>
      <c r="BX2415" s="22"/>
      <c r="BY2415" s="22"/>
      <c r="BZ2415" s="22"/>
      <c r="CA2415" s="22"/>
      <c r="CB2415" s="22"/>
      <c r="CC2415" s="22"/>
      <c r="CD2415" s="22"/>
      <c r="CE2415" s="22"/>
      <c r="CF2415" s="22"/>
      <c r="CG2415" s="22"/>
      <c r="CH2415" s="22"/>
      <c r="CI2415" s="22"/>
      <c r="CJ2415" s="22"/>
      <c r="CK2415" s="24"/>
      <c r="CL2415" s="22"/>
      <c r="CM2415" s="22"/>
      <c r="CN2415" s="22"/>
      <c r="CO2415" s="22"/>
      <c r="CP2415" s="22"/>
      <c r="CQ2415" s="22"/>
      <c r="CR2415" s="22"/>
      <c r="CS2415" s="22"/>
      <c r="CT2415" s="22"/>
      <c r="CU2415" s="22"/>
      <c r="CV2415" s="22"/>
      <c r="CW2415" s="22"/>
      <c r="CX2415" s="22"/>
      <c r="CY2415" s="22"/>
      <c r="CZ2415" s="22"/>
      <c r="DA2415" s="22"/>
      <c r="DB2415" s="22"/>
      <c r="DC2415" s="22"/>
      <c r="DD2415" s="22"/>
      <c r="DE2415" s="22"/>
      <c r="DF2415" s="22"/>
      <c r="DG2415" s="22"/>
      <c r="DH2415" s="22"/>
      <c r="DI2415" s="22"/>
      <c r="DJ2415" s="22"/>
      <c r="DK2415" s="22"/>
      <c r="DL2415" s="22"/>
      <c r="DM2415" s="22"/>
      <c r="DN2415" s="22"/>
      <c r="DO2415" s="22"/>
      <c r="DP2415" s="22"/>
      <c r="DQ2415" s="24"/>
      <c r="DR2415" s="22"/>
      <c r="DS2415" s="22"/>
      <c r="DT2415" s="22"/>
      <c r="DU2415" s="22"/>
      <c r="DV2415" s="22"/>
      <c r="DW2415" s="22"/>
      <c r="DX2415" s="22"/>
      <c r="DY2415" s="22"/>
      <c r="DZ2415" s="22"/>
      <c r="EA2415" s="22"/>
      <c r="EB2415" s="22"/>
      <c r="EC2415" s="22"/>
      <c r="ED2415" s="22"/>
      <c r="EE2415" s="22"/>
      <c r="EF2415" s="22"/>
      <c r="EG2415" s="22"/>
      <c r="EH2415" s="22"/>
      <c r="EI2415" s="22"/>
      <c r="EJ2415" s="22"/>
      <c r="EK2415" s="22"/>
      <c r="EL2415" s="22"/>
      <c r="EM2415" s="22"/>
      <c r="EN2415" s="22"/>
      <c r="EO2415" s="22"/>
      <c r="EP2415" s="22"/>
      <c r="EQ2415" s="22"/>
      <c r="ER2415" s="22"/>
      <c r="ES2415" s="22"/>
      <c r="ET2415" s="22"/>
      <c r="EU2415" s="22"/>
      <c r="EV2415" s="22"/>
      <c r="EW2415" s="24"/>
      <c r="EX2415" s="22"/>
      <c r="EY2415" s="22"/>
      <c r="EZ2415" s="22"/>
      <c r="FA2415" s="22"/>
      <c r="FB2415" s="22"/>
      <c r="FC2415" s="22"/>
      <c r="FD2415" s="22"/>
      <c r="FE2415" s="22"/>
      <c r="FF2415" s="22"/>
      <c r="FG2415" s="22"/>
      <c r="FH2415" s="22"/>
      <c r="FI2415" s="22"/>
      <c r="FJ2415" s="22"/>
      <c r="FK2415" s="22"/>
      <c r="FL2415" s="22"/>
      <c r="FM2415" s="22"/>
      <c r="FN2415" s="22"/>
      <c r="FO2415" s="22"/>
      <c r="FP2415" s="22"/>
      <c r="FQ2415" s="22"/>
      <c r="FR2415" s="22"/>
      <c r="FS2415" s="22"/>
      <c r="FT2415" s="22"/>
      <c r="FU2415" s="22"/>
      <c r="FV2415" s="22"/>
      <c r="FW2415" s="22"/>
      <c r="FX2415" s="22"/>
      <c r="FY2415" s="22"/>
      <c r="FZ2415" s="22"/>
      <c r="GA2415" s="22"/>
      <c r="GB2415" s="22"/>
      <c r="GC2415" s="24"/>
      <c r="GD2415" s="22"/>
      <c r="GE2415" s="22"/>
      <c r="GF2415" s="22"/>
      <c r="GG2415" s="22"/>
      <c r="GH2415" s="22"/>
      <c r="GI2415" s="22"/>
      <c r="GJ2415" s="22"/>
      <c r="GK2415" s="22"/>
      <c r="GL2415" s="22"/>
      <c r="GM2415" s="22"/>
      <c r="GN2415" s="22"/>
      <c r="GO2415" s="22"/>
      <c r="GP2415" s="22"/>
      <c r="GQ2415" s="22"/>
      <c r="GR2415" s="22"/>
      <c r="GS2415" s="22"/>
      <c r="GT2415" s="22"/>
      <c r="GU2415" s="22"/>
      <c r="GV2415" s="22"/>
      <c r="GW2415" s="22"/>
      <c r="GX2415" s="22"/>
      <c r="GY2415" s="22"/>
      <c r="GZ2415" s="22"/>
      <c r="HA2415" s="22"/>
      <c r="HB2415" s="22"/>
      <c r="HC2415" s="22"/>
      <c r="HD2415" s="22"/>
      <c r="HE2415" s="22"/>
      <c r="HF2415" s="22"/>
      <c r="HG2415" s="22"/>
      <c r="HH2415" s="22"/>
      <c r="HI2415" s="24"/>
      <c r="HJ2415" s="22"/>
      <c r="HK2415" s="22"/>
      <c r="HL2415" s="22"/>
      <c r="HM2415" s="22"/>
      <c r="HN2415" s="22"/>
      <c r="HO2415" s="22"/>
      <c r="HP2415" s="22"/>
      <c r="HQ2415" s="22"/>
      <c r="HR2415" s="22"/>
      <c r="HS2415" s="22"/>
      <c r="HT2415" s="22"/>
      <c r="HU2415" s="22"/>
      <c r="HV2415" s="22"/>
      <c r="HW2415" s="22"/>
      <c r="HX2415" s="22"/>
      <c r="HY2415" s="22"/>
      <c r="HZ2415" s="22"/>
      <c r="IA2415" s="22"/>
      <c r="IB2415" s="22"/>
      <c r="IC2415" s="22"/>
      <c r="ID2415" s="22"/>
      <c r="IE2415" s="22"/>
      <c r="IF2415" s="22"/>
      <c r="IG2415" s="22"/>
      <c r="IH2415" s="22"/>
      <c r="II2415" s="22"/>
      <c r="IJ2415" s="22"/>
      <c r="IK2415" s="22"/>
      <c r="IL2415" s="22"/>
      <c r="IM2415" s="22"/>
      <c r="IN2415" s="22"/>
      <c r="IO2415" s="24"/>
      <c r="IP2415" s="22"/>
      <c r="IQ2415" s="22"/>
      <c r="IR2415" s="22"/>
      <c r="IS2415" s="22"/>
      <c r="IT2415" s="22"/>
      <c r="IU2415" s="22"/>
      <c r="IV2415" s="22"/>
      <c r="IW2415" s="22"/>
      <c r="IX2415" s="22"/>
      <c r="IY2415" s="22"/>
      <c r="IZ2415" s="22"/>
      <c r="JA2415" s="22"/>
      <c r="JB2415" s="22"/>
      <c r="JC2415" s="22"/>
      <c r="JD2415" s="22"/>
      <c r="JE2415" s="22"/>
      <c r="JF2415" s="22"/>
      <c r="JG2415" s="22"/>
      <c r="JH2415" s="22"/>
      <c r="JI2415" s="22"/>
      <c r="JJ2415" s="22"/>
      <c r="JK2415" s="22"/>
      <c r="JL2415" s="22"/>
      <c r="JM2415" s="22"/>
      <c r="JN2415" s="22"/>
      <c r="JO2415" s="22"/>
      <c r="JP2415" s="22"/>
      <c r="JQ2415" s="22"/>
      <c r="JR2415" s="22"/>
      <c r="JS2415" s="22"/>
      <c r="JT2415" s="22"/>
      <c r="JU2415" s="24"/>
      <c r="JV2415" s="22"/>
      <c r="JW2415" s="22"/>
      <c r="JX2415" s="22"/>
      <c r="JY2415" s="22"/>
      <c r="JZ2415" s="22"/>
      <c r="KA2415" s="22"/>
      <c r="KB2415" s="22"/>
      <c r="KC2415" s="22"/>
      <c r="KD2415" s="22"/>
      <c r="KE2415" s="22"/>
      <c r="KF2415" s="22"/>
      <c r="KG2415" s="22"/>
      <c r="KH2415" s="22"/>
      <c r="KI2415" s="22"/>
      <c r="KJ2415" s="22"/>
      <c r="KK2415" s="22"/>
      <c r="KL2415" s="22"/>
      <c r="KM2415" s="22"/>
      <c r="KN2415" s="22"/>
      <c r="KO2415" s="22"/>
      <c r="KP2415" s="22"/>
      <c r="KQ2415" s="22"/>
      <c r="KR2415" s="22"/>
      <c r="KS2415" s="22"/>
      <c r="KT2415" s="22"/>
      <c r="KU2415" s="22"/>
      <c r="KV2415" s="22"/>
      <c r="KW2415" s="22"/>
      <c r="KX2415" s="22"/>
      <c r="KY2415" s="22"/>
      <c r="KZ2415" s="22"/>
      <c r="LA2415" s="24"/>
      <c r="LB2415" s="22"/>
      <c r="LC2415" s="22"/>
      <c r="LD2415" s="22"/>
      <c r="LE2415" s="22"/>
      <c r="LF2415" s="22"/>
      <c r="LG2415" s="22"/>
      <c r="LH2415" s="22"/>
      <c r="LI2415" s="22"/>
      <c r="LJ2415" s="22"/>
      <c r="LK2415" s="22"/>
      <c r="LL2415" s="22"/>
      <c r="LM2415" s="22"/>
      <c r="LN2415" s="22"/>
      <c r="LO2415" s="22"/>
      <c r="LP2415" s="22"/>
      <c r="LQ2415" s="22"/>
      <c r="LR2415" s="22"/>
      <c r="LS2415" s="22"/>
      <c r="LT2415" s="22"/>
      <c r="LU2415" s="22"/>
      <c r="LV2415" s="22"/>
      <c r="LW2415" s="22"/>
      <c r="LX2415" s="22"/>
      <c r="LY2415" s="22"/>
      <c r="LZ2415" s="22"/>
      <c r="MA2415" s="22"/>
      <c r="MB2415" s="22"/>
      <c r="MC2415" s="22"/>
      <c r="MD2415" s="22"/>
      <c r="ME2415" s="22"/>
      <c r="MF2415" s="22"/>
      <c r="MG2415" s="24"/>
      <c r="MH2415" s="22"/>
      <c r="MI2415" s="22"/>
      <c r="MJ2415" s="22"/>
      <c r="MK2415" s="22"/>
      <c r="ML2415" s="22"/>
      <c r="MM2415" s="22"/>
      <c r="MN2415" s="22"/>
      <c r="MO2415" s="22"/>
      <c r="MP2415" s="22"/>
      <c r="MQ2415" s="22"/>
      <c r="MR2415" s="22"/>
      <c r="MS2415" s="22"/>
      <c r="MT2415" s="22"/>
      <c r="MU2415" s="22"/>
      <c r="MV2415" s="22"/>
      <c r="MW2415" s="22"/>
      <c r="MX2415" s="22"/>
      <c r="MY2415" s="22"/>
      <c r="MZ2415" s="22"/>
      <c r="NA2415" s="22"/>
      <c r="NB2415" s="22"/>
      <c r="NC2415" s="22"/>
      <c r="ND2415" s="22"/>
      <c r="NE2415" s="22"/>
      <c r="NF2415" s="22"/>
      <c r="NG2415" s="22"/>
      <c r="NH2415" s="22"/>
      <c r="NI2415" s="22"/>
      <c r="NJ2415" s="22"/>
      <c r="NK2415" s="22"/>
      <c r="NL2415" s="22"/>
      <c r="NM2415" s="24"/>
      <c r="NN2415" s="22"/>
      <c r="NO2415" s="22"/>
      <c r="NP2415" s="22"/>
      <c r="NQ2415" s="22"/>
      <c r="NR2415" s="22"/>
      <c r="NS2415" s="22"/>
      <c r="NT2415" s="22"/>
      <c r="NU2415" s="22"/>
      <c r="NV2415" s="22"/>
      <c r="NW2415" s="22"/>
      <c r="NX2415" s="22"/>
      <c r="NY2415" s="22"/>
      <c r="NZ2415" s="22"/>
      <c r="OA2415" s="22"/>
      <c r="OB2415" s="22"/>
      <c r="OC2415" s="22"/>
      <c r="OD2415" s="22"/>
      <c r="OE2415" s="22"/>
      <c r="OF2415" s="22"/>
      <c r="OG2415" s="22"/>
      <c r="OH2415" s="22"/>
      <c r="OI2415" s="22"/>
      <c r="OJ2415" s="22"/>
      <c r="OK2415" s="22"/>
      <c r="OL2415" s="22"/>
      <c r="OM2415" s="22"/>
      <c r="ON2415" s="22"/>
      <c r="OO2415" s="22"/>
      <c r="OP2415" s="22"/>
      <c r="OQ2415" s="22"/>
      <c r="OR2415" s="22"/>
    </row>
    <row r="2416" spans="1:408" ht="15" thickBot="1">
      <c r="A2416" s="1"/>
      <c r="B2416" s="12"/>
      <c r="C2416" s="12"/>
      <c r="D2416" s="22"/>
      <c r="E2416" s="54"/>
      <c r="F2416" s="54"/>
      <c r="G2416" s="54"/>
      <c r="H2416" s="55"/>
      <c r="I2416" s="22"/>
      <c r="J2416" s="56"/>
      <c r="K2416" s="81"/>
      <c r="L2416" s="57"/>
      <c r="M2416" s="57"/>
      <c r="N2416" s="55"/>
      <c r="O2416" s="58"/>
      <c r="P2416" s="58"/>
      <c r="Q2416" s="59"/>
      <c r="R2416" s="60"/>
      <c r="S2416" s="60"/>
      <c r="T2416" s="22"/>
      <c r="U2416" s="1"/>
      <c r="V2416" s="23"/>
      <c r="X2416" s="24"/>
      <c r="Y2416" s="24"/>
      <c r="Z2416" s="22"/>
      <c r="AA2416" s="22"/>
      <c r="AB2416" s="22"/>
      <c r="AC2416" s="22"/>
      <c r="AD2416" s="22"/>
      <c r="AE2416" s="22"/>
      <c r="AF2416" s="22"/>
      <c r="AG2416" s="22"/>
      <c r="AH2416" s="22"/>
      <c r="AI2416" s="22"/>
      <c r="AJ2416" s="22"/>
      <c r="AK2416" s="22"/>
      <c r="AL2416" s="22"/>
      <c r="AM2416" s="22"/>
      <c r="AN2416" s="22"/>
      <c r="AO2416" s="22"/>
      <c r="AP2416" s="22"/>
      <c r="AQ2416" s="22"/>
      <c r="AR2416" s="22"/>
      <c r="AS2416" s="22"/>
      <c r="AT2416" s="22"/>
      <c r="AU2416" s="22"/>
      <c r="AV2416" s="22"/>
      <c r="AW2416" s="22"/>
      <c r="AX2416" s="22"/>
      <c r="AY2416" s="22"/>
      <c r="AZ2416" s="22"/>
      <c r="BA2416" s="22"/>
      <c r="BB2416" s="22"/>
      <c r="BC2416" s="22"/>
      <c r="BD2416" s="22"/>
      <c r="BE2416" s="24"/>
      <c r="BF2416" s="22"/>
      <c r="BG2416" s="22"/>
      <c r="BH2416" s="22"/>
      <c r="BI2416" s="22"/>
      <c r="BJ2416" s="22"/>
      <c r="BK2416" s="22"/>
      <c r="BL2416" s="22"/>
      <c r="BM2416" s="22"/>
      <c r="BN2416" s="22"/>
      <c r="BO2416" s="22"/>
      <c r="BP2416" s="22"/>
      <c r="BQ2416" s="22"/>
      <c r="BR2416" s="22"/>
      <c r="BS2416" s="22"/>
      <c r="BT2416" s="22"/>
      <c r="BU2416" s="22"/>
      <c r="BV2416" s="22"/>
      <c r="BW2416" s="22"/>
      <c r="BX2416" s="22"/>
      <c r="BY2416" s="22"/>
      <c r="BZ2416" s="22"/>
      <c r="CA2416" s="22"/>
      <c r="CB2416" s="22"/>
      <c r="CC2416" s="22"/>
      <c r="CD2416" s="22"/>
      <c r="CE2416" s="22"/>
      <c r="CF2416" s="22"/>
      <c r="CG2416" s="22"/>
      <c r="CH2416" s="22"/>
      <c r="CI2416" s="22"/>
      <c r="CJ2416" s="22"/>
      <c r="CK2416" s="24"/>
      <c r="CL2416" s="22"/>
      <c r="CM2416" s="22"/>
      <c r="CN2416" s="22"/>
      <c r="CO2416" s="22"/>
      <c r="CP2416" s="22"/>
      <c r="CQ2416" s="22"/>
      <c r="CR2416" s="22"/>
      <c r="CS2416" s="22"/>
      <c r="CT2416" s="22"/>
      <c r="CU2416" s="22"/>
      <c r="CV2416" s="22"/>
      <c r="CW2416" s="22"/>
      <c r="CX2416" s="22"/>
      <c r="CY2416" s="22"/>
      <c r="CZ2416" s="22"/>
      <c r="DA2416" s="22"/>
      <c r="DB2416" s="22"/>
      <c r="DC2416" s="22"/>
      <c r="DD2416" s="22"/>
      <c r="DE2416" s="22"/>
      <c r="DF2416" s="22"/>
      <c r="DG2416" s="22"/>
      <c r="DH2416" s="22"/>
      <c r="DI2416" s="22"/>
      <c r="DJ2416" s="22"/>
      <c r="DK2416" s="22"/>
      <c r="DL2416" s="22"/>
      <c r="DM2416" s="22"/>
      <c r="DN2416" s="22"/>
      <c r="DO2416" s="22"/>
      <c r="DP2416" s="22"/>
      <c r="DQ2416" s="24"/>
      <c r="DR2416" s="22"/>
      <c r="DS2416" s="22"/>
      <c r="DT2416" s="22"/>
      <c r="DU2416" s="22"/>
      <c r="DV2416" s="22"/>
      <c r="DW2416" s="22"/>
      <c r="DX2416" s="22"/>
      <c r="DY2416" s="22"/>
      <c r="DZ2416" s="22"/>
      <c r="EA2416" s="22"/>
      <c r="EB2416" s="22"/>
      <c r="EC2416" s="22"/>
      <c r="ED2416" s="22"/>
      <c r="EE2416" s="22"/>
      <c r="EF2416" s="22"/>
      <c r="EG2416" s="22"/>
      <c r="EH2416" s="22"/>
      <c r="EI2416" s="22"/>
      <c r="EJ2416" s="22"/>
      <c r="EK2416" s="22"/>
      <c r="EL2416" s="22"/>
      <c r="EM2416" s="22"/>
      <c r="EN2416" s="22"/>
      <c r="EO2416" s="22"/>
      <c r="EP2416" s="22"/>
      <c r="EQ2416" s="22"/>
      <c r="ER2416" s="22"/>
      <c r="ES2416" s="22"/>
      <c r="ET2416" s="22"/>
      <c r="EU2416" s="22"/>
      <c r="EV2416" s="22"/>
      <c r="EW2416" s="24"/>
      <c r="EX2416" s="22"/>
      <c r="EY2416" s="22"/>
      <c r="EZ2416" s="22"/>
      <c r="FA2416" s="22"/>
      <c r="FB2416" s="22"/>
      <c r="FC2416" s="22"/>
      <c r="FD2416" s="22"/>
      <c r="FE2416" s="22"/>
      <c r="FF2416" s="22"/>
      <c r="FG2416" s="22"/>
      <c r="FH2416" s="22"/>
      <c r="FI2416" s="22"/>
      <c r="FJ2416" s="22"/>
      <c r="FK2416" s="22"/>
      <c r="FL2416" s="22"/>
      <c r="FM2416" s="22"/>
      <c r="FN2416" s="22"/>
      <c r="FO2416" s="22"/>
      <c r="FP2416" s="22"/>
      <c r="FQ2416" s="22"/>
      <c r="FR2416" s="22"/>
      <c r="FS2416" s="22"/>
      <c r="FT2416" s="22"/>
      <c r="FU2416" s="22"/>
      <c r="FV2416" s="22"/>
      <c r="FW2416" s="22"/>
      <c r="FX2416" s="22"/>
      <c r="FY2416" s="22"/>
      <c r="FZ2416" s="22"/>
      <c r="GA2416" s="22"/>
      <c r="GB2416" s="22"/>
      <c r="GC2416" s="24"/>
      <c r="GD2416" s="22"/>
      <c r="GE2416" s="22"/>
      <c r="GF2416" s="22"/>
      <c r="GG2416" s="22"/>
      <c r="GH2416" s="22"/>
      <c r="GI2416" s="22"/>
      <c r="GJ2416" s="22"/>
      <c r="GK2416" s="22"/>
      <c r="GL2416" s="22"/>
      <c r="GM2416" s="22"/>
      <c r="GN2416" s="22"/>
      <c r="GO2416" s="22"/>
      <c r="GP2416" s="22"/>
      <c r="GQ2416" s="22"/>
      <c r="GR2416" s="22"/>
      <c r="GS2416" s="22"/>
      <c r="GT2416" s="22"/>
      <c r="GU2416" s="22"/>
      <c r="GV2416" s="22"/>
      <c r="GW2416" s="22"/>
      <c r="GX2416" s="22"/>
      <c r="GY2416" s="22"/>
      <c r="GZ2416" s="22"/>
      <c r="HA2416" s="22"/>
      <c r="HB2416" s="22"/>
      <c r="HC2416" s="22"/>
      <c r="HD2416" s="22"/>
      <c r="HE2416" s="22"/>
      <c r="HF2416" s="22"/>
      <c r="HG2416" s="22"/>
      <c r="HH2416" s="22"/>
      <c r="HI2416" s="24"/>
      <c r="HJ2416" s="22"/>
      <c r="HK2416" s="22"/>
      <c r="HL2416" s="22"/>
      <c r="HM2416" s="22"/>
      <c r="HN2416" s="22"/>
      <c r="HO2416" s="22"/>
      <c r="HP2416" s="22"/>
      <c r="HQ2416" s="22"/>
      <c r="HR2416" s="22"/>
      <c r="HS2416" s="22"/>
      <c r="HT2416" s="22"/>
      <c r="HU2416" s="22"/>
      <c r="HV2416" s="22"/>
      <c r="HW2416" s="22"/>
      <c r="HX2416" s="22"/>
      <c r="HY2416" s="22"/>
      <c r="HZ2416" s="22"/>
      <c r="IA2416" s="22"/>
      <c r="IB2416" s="22"/>
      <c r="IC2416" s="22"/>
      <c r="ID2416" s="22"/>
      <c r="IE2416" s="22"/>
      <c r="IF2416" s="22"/>
      <c r="IG2416" s="22"/>
      <c r="IH2416" s="22"/>
      <c r="II2416" s="22"/>
      <c r="IJ2416" s="22"/>
      <c r="IK2416" s="22"/>
      <c r="IL2416" s="22"/>
      <c r="IM2416" s="22"/>
      <c r="IN2416" s="22"/>
      <c r="IO2416" s="24"/>
      <c r="IP2416" s="22"/>
      <c r="IQ2416" s="22"/>
      <c r="IR2416" s="22"/>
      <c r="IS2416" s="22"/>
      <c r="IT2416" s="22"/>
      <c r="IU2416" s="22"/>
      <c r="IV2416" s="22"/>
      <c r="IW2416" s="22"/>
      <c r="IX2416" s="22"/>
      <c r="IY2416" s="22"/>
      <c r="IZ2416" s="22"/>
      <c r="JA2416" s="22"/>
      <c r="JB2416" s="22"/>
      <c r="JC2416" s="22"/>
      <c r="JD2416" s="22"/>
      <c r="JE2416" s="22"/>
      <c r="JF2416" s="22"/>
      <c r="JG2416" s="22"/>
      <c r="JH2416" s="22"/>
      <c r="JI2416" s="22"/>
      <c r="JJ2416" s="22"/>
      <c r="JK2416" s="22"/>
      <c r="JL2416" s="22"/>
      <c r="JM2416" s="22"/>
      <c r="JN2416" s="22"/>
      <c r="JO2416" s="22"/>
      <c r="JP2416" s="22"/>
      <c r="JQ2416" s="22"/>
      <c r="JR2416" s="22"/>
      <c r="JS2416" s="22"/>
      <c r="JT2416" s="22"/>
      <c r="JU2416" s="24"/>
      <c r="JV2416" s="22"/>
      <c r="JW2416" s="22"/>
      <c r="JX2416" s="22"/>
      <c r="JY2416" s="22"/>
      <c r="JZ2416" s="22"/>
      <c r="KA2416" s="22"/>
      <c r="KB2416" s="22"/>
      <c r="KC2416" s="22"/>
      <c r="KD2416" s="22"/>
      <c r="KE2416" s="22"/>
      <c r="KF2416" s="22"/>
      <c r="KG2416" s="22"/>
      <c r="KH2416" s="22"/>
      <c r="KI2416" s="22"/>
      <c r="KJ2416" s="22"/>
      <c r="KK2416" s="22"/>
      <c r="KL2416" s="22"/>
      <c r="KM2416" s="22"/>
      <c r="KN2416" s="22"/>
      <c r="KO2416" s="22"/>
      <c r="KP2416" s="22"/>
      <c r="KQ2416" s="22"/>
      <c r="KR2416" s="22"/>
      <c r="KS2416" s="22"/>
      <c r="KT2416" s="22"/>
      <c r="KU2416" s="22"/>
      <c r="KV2416" s="22"/>
      <c r="KW2416" s="22"/>
      <c r="KX2416" s="22"/>
      <c r="KY2416" s="22"/>
      <c r="KZ2416" s="22"/>
      <c r="LA2416" s="24"/>
      <c r="LB2416" s="22"/>
      <c r="LC2416" s="22"/>
      <c r="LD2416" s="22"/>
      <c r="LE2416" s="22"/>
      <c r="LF2416" s="22"/>
      <c r="LG2416" s="22"/>
      <c r="LH2416" s="22"/>
      <c r="LI2416" s="22"/>
      <c r="LJ2416" s="22"/>
      <c r="LK2416" s="22"/>
      <c r="LL2416" s="22"/>
      <c r="LM2416" s="22"/>
      <c r="LN2416" s="22"/>
      <c r="LO2416" s="22"/>
      <c r="LP2416" s="22"/>
      <c r="LQ2416" s="22"/>
      <c r="LR2416" s="22"/>
      <c r="LS2416" s="22"/>
      <c r="LT2416" s="22"/>
      <c r="LU2416" s="22"/>
      <c r="LV2416" s="22"/>
      <c r="LW2416" s="22"/>
      <c r="LX2416" s="22"/>
      <c r="LY2416" s="22"/>
      <c r="LZ2416" s="22"/>
      <c r="MA2416" s="22"/>
      <c r="MB2416" s="22"/>
      <c r="MC2416" s="22"/>
      <c r="MD2416" s="22"/>
      <c r="ME2416" s="22"/>
      <c r="MF2416" s="22"/>
      <c r="MG2416" s="24"/>
      <c r="MH2416" s="22"/>
      <c r="MI2416" s="22"/>
      <c r="MJ2416" s="22"/>
      <c r="MK2416" s="22"/>
      <c r="ML2416" s="22"/>
      <c r="MM2416" s="22"/>
      <c r="MN2416" s="22"/>
      <c r="MO2416" s="22"/>
      <c r="MP2416" s="22"/>
      <c r="MQ2416" s="22"/>
      <c r="MR2416" s="22"/>
      <c r="MS2416" s="22"/>
      <c r="MT2416" s="22"/>
      <c r="MU2416" s="22"/>
      <c r="MV2416" s="22"/>
      <c r="MW2416" s="22"/>
      <c r="MX2416" s="22"/>
      <c r="MY2416" s="22"/>
      <c r="MZ2416" s="22"/>
      <c r="NA2416" s="22"/>
      <c r="NB2416" s="22"/>
      <c r="NC2416" s="22"/>
      <c r="ND2416" s="22"/>
      <c r="NE2416" s="22"/>
      <c r="NF2416" s="22"/>
      <c r="NG2416" s="22"/>
      <c r="NH2416" s="22"/>
      <c r="NI2416" s="22"/>
      <c r="NJ2416" s="22"/>
      <c r="NK2416" s="22"/>
      <c r="NL2416" s="22"/>
      <c r="NM2416" s="24"/>
      <c r="NN2416" s="22"/>
      <c r="NO2416" s="22"/>
      <c r="NP2416" s="22"/>
      <c r="NQ2416" s="22"/>
      <c r="NR2416" s="22"/>
      <c r="NS2416" s="22"/>
      <c r="NT2416" s="22"/>
      <c r="NU2416" s="22"/>
      <c r="NV2416" s="22"/>
      <c r="NW2416" s="22"/>
      <c r="NX2416" s="22"/>
      <c r="NY2416" s="22"/>
      <c r="NZ2416" s="22"/>
      <c r="OA2416" s="22"/>
      <c r="OB2416" s="22"/>
      <c r="OC2416" s="22"/>
      <c r="OD2416" s="22"/>
      <c r="OE2416" s="22"/>
      <c r="OF2416" s="22"/>
      <c r="OG2416" s="22"/>
      <c r="OH2416" s="22"/>
      <c r="OI2416" s="22"/>
      <c r="OJ2416" s="22"/>
      <c r="OK2416" s="22"/>
      <c r="OL2416" s="22"/>
      <c r="OM2416" s="22"/>
      <c r="ON2416" s="22"/>
      <c r="OO2416" s="22"/>
      <c r="OP2416" s="22"/>
      <c r="OQ2416" s="22"/>
      <c r="OR2416" s="22"/>
    </row>
    <row r="2417" spans="1:408" ht="15" thickBot="1">
      <c r="A2417" s="1"/>
      <c r="B2417" s="12"/>
      <c r="C2417" s="12"/>
      <c r="D2417" s="22"/>
      <c r="E2417" s="54"/>
      <c r="F2417" s="54"/>
      <c r="G2417" s="54"/>
      <c r="H2417" s="55"/>
      <c r="I2417" s="22"/>
      <c r="J2417" s="56"/>
      <c r="K2417" s="80"/>
      <c r="L2417" s="57"/>
      <c r="M2417" s="57"/>
      <c r="N2417" s="55"/>
      <c r="O2417" s="58"/>
      <c r="P2417" s="58"/>
      <c r="Q2417" s="59"/>
      <c r="R2417" s="60"/>
      <c r="S2417" s="60"/>
      <c r="T2417" s="22"/>
      <c r="U2417" s="1"/>
      <c r="V2417" s="23"/>
      <c r="X2417" s="24"/>
      <c r="Y2417" s="24"/>
      <c r="Z2417" s="22"/>
      <c r="AA2417" s="22"/>
      <c r="AB2417" s="22"/>
      <c r="AC2417" s="22"/>
      <c r="AD2417" s="22"/>
      <c r="AE2417" s="22"/>
      <c r="AF2417" s="22"/>
      <c r="AG2417" s="22"/>
      <c r="AH2417" s="22"/>
      <c r="AI2417" s="22"/>
      <c r="AJ2417" s="22"/>
      <c r="AK2417" s="22"/>
      <c r="AL2417" s="22"/>
      <c r="AM2417" s="22"/>
      <c r="AN2417" s="22"/>
      <c r="AO2417" s="22"/>
      <c r="AP2417" s="22"/>
      <c r="AQ2417" s="22"/>
      <c r="AR2417" s="22"/>
      <c r="AS2417" s="22"/>
      <c r="AT2417" s="22"/>
      <c r="AU2417" s="22"/>
      <c r="AV2417" s="22"/>
      <c r="AW2417" s="22"/>
      <c r="AX2417" s="22"/>
      <c r="AY2417" s="22"/>
      <c r="AZ2417" s="22"/>
      <c r="BA2417" s="22"/>
      <c r="BB2417" s="22"/>
      <c r="BC2417" s="22"/>
      <c r="BD2417" s="22"/>
      <c r="BE2417" s="24"/>
      <c r="BF2417" s="22"/>
      <c r="BG2417" s="22"/>
      <c r="BH2417" s="22"/>
      <c r="BI2417" s="22"/>
      <c r="BJ2417" s="22"/>
      <c r="BK2417" s="22"/>
      <c r="BL2417" s="22"/>
      <c r="BM2417" s="22"/>
      <c r="BN2417" s="22"/>
      <c r="BO2417" s="22"/>
      <c r="BP2417" s="22"/>
      <c r="BQ2417" s="22"/>
      <c r="BR2417" s="22"/>
      <c r="BS2417" s="22"/>
      <c r="BT2417" s="22"/>
      <c r="BU2417" s="22"/>
      <c r="BV2417" s="22"/>
      <c r="BW2417" s="22"/>
      <c r="BX2417" s="22"/>
      <c r="BY2417" s="22"/>
      <c r="BZ2417" s="22"/>
      <c r="CA2417" s="22"/>
      <c r="CB2417" s="22"/>
      <c r="CC2417" s="22"/>
      <c r="CD2417" s="22"/>
      <c r="CE2417" s="22"/>
      <c r="CF2417" s="22"/>
      <c r="CG2417" s="22"/>
      <c r="CH2417" s="22"/>
      <c r="CI2417" s="22"/>
      <c r="CJ2417" s="22"/>
      <c r="CK2417" s="24"/>
      <c r="CL2417" s="22"/>
      <c r="CM2417" s="22"/>
      <c r="CN2417" s="22"/>
      <c r="CO2417" s="22"/>
      <c r="CP2417" s="22"/>
      <c r="CQ2417" s="22"/>
      <c r="CR2417" s="22"/>
      <c r="CS2417" s="22"/>
      <c r="CT2417" s="22"/>
      <c r="CU2417" s="22"/>
      <c r="CV2417" s="22"/>
      <c r="CW2417" s="22"/>
      <c r="CX2417" s="22"/>
      <c r="CY2417" s="22"/>
      <c r="CZ2417" s="22"/>
      <c r="DA2417" s="22"/>
      <c r="DB2417" s="22"/>
      <c r="DC2417" s="22"/>
      <c r="DD2417" s="22"/>
      <c r="DE2417" s="22"/>
      <c r="DF2417" s="22"/>
      <c r="DG2417" s="22"/>
      <c r="DH2417" s="22"/>
      <c r="DI2417" s="22"/>
      <c r="DJ2417" s="22"/>
      <c r="DK2417" s="22"/>
      <c r="DL2417" s="22"/>
      <c r="DM2417" s="22"/>
      <c r="DN2417" s="22"/>
      <c r="DO2417" s="22"/>
      <c r="DP2417" s="22"/>
      <c r="DQ2417" s="24"/>
      <c r="DR2417" s="22"/>
      <c r="DS2417" s="22"/>
      <c r="DT2417" s="22"/>
      <c r="DU2417" s="22"/>
      <c r="DV2417" s="22"/>
      <c r="DW2417" s="22"/>
      <c r="DX2417" s="22"/>
      <c r="DY2417" s="22"/>
      <c r="DZ2417" s="22"/>
      <c r="EA2417" s="22"/>
      <c r="EB2417" s="22"/>
      <c r="EC2417" s="22"/>
      <c r="ED2417" s="22"/>
      <c r="EE2417" s="22"/>
      <c r="EF2417" s="22"/>
      <c r="EG2417" s="22"/>
      <c r="EH2417" s="22"/>
      <c r="EI2417" s="22"/>
      <c r="EJ2417" s="22"/>
      <c r="EK2417" s="22"/>
      <c r="EL2417" s="22"/>
      <c r="EM2417" s="22"/>
      <c r="EN2417" s="22"/>
      <c r="EO2417" s="22"/>
      <c r="EP2417" s="22"/>
      <c r="EQ2417" s="22"/>
      <c r="ER2417" s="22"/>
      <c r="ES2417" s="22"/>
      <c r="ET2417" s="22"/>
      <c r="EU2417" s="22"/>
      <c r="EV2417" s="22"/>
      <c r="EW2417" s="24"/>
      <c r="EX2417" s="22"/>
      <c r="EY2417" s="22"/>
      <c r="EZ2417" s="22"/>
      <c r="FA2417" s="22"/>
      <c r="FB2417" s="22"/>
      <c r="FC2417" s="22"/>
      <c r="FD2417" s="22"/>
      <c r="FE2417" s="22"/>
      <c r="FF2417" s="22"/>
      <c r="FG2417" s="22"/>
      <c r="FH2417" s="22"/>
      <c r="FI2417" s="22"/>
      <c r="FJ2417" s="22"/>
      <c r="FK2417" s="22"/>
      <c r="FL2417" s="22"/>
      <c r="FM2417" s="22"/>
      <c r="FN2417" s="22"/>
      <c r="FO2417" s="22"/>
      <c r="FP2417" s="22"/>
      <c r="FQ2417" s="22"/>
      <c r="FR2417" s="22"/>
      <c r="FS2417" s="22"/>
      <c r="FT2417" s="22"/>
      <c r="FU2417" s="22"/>
      <c r="FV2417" s="22"/>
      <c r="FW2417" s="22"/>
      <c r="FX2417" s="22"/>
      <c r="FY2417" s="22"/>
      <c r="FZ2417" s="22"/>
      <c r="GA2417" s="22"/>
      <c r="GB2417" s="22"/>
      <c r="GC2417" s="24"/>
      <c r="GD2417" s="22"/>
      <c r="GE2417" s="22"/>
      <c r="GF2417" s="22"/>
      <c r="GG2417" s="22"/>
      <c r="GH2417" s="22"/>
      <c r="GI2417" s="22"/>
      <c r="GJ2417" s="22"/>
      <c r="GK2417" s="22"/>
      <c r="GL2417" s="22"/>
      <c r="GM2417" s="22"/>
      <c r="GN2417" s="22"/>
      <c r="GO2417" s="22"/>
      <c r="GP2417" s="22"/>
      <c r="GQ2417" s="22"/>
      <c r="GR2417" s="22"/>
      <c r="GS2417" s="22"/>
      <c r="GT2417" s="22"/>
      <c r="GU2417" s="22"/>
      <c r="GV2417" s="22"/>
      <c r="GW2417" s="22"/>
      <c r="GX2417" s="22"/>
      <c r="GY2417" s="22"/>
      <c r="GZ2417" s="22"/>
      <c r="HA2417" s="22"/>
      <c r="HB2417" s="22"/>
      <c r="HC2417" s="22"/>
      <c r="HD2417" s="22"/>
      <c r="HE2417" s="22"/>
      <c r="HF2417" s="22"/>
      <c r="HG2417" s="22"/>
      <c r="HH2417" s="22"/>
      <c r="HI2417" s="24"/>
      <c r="HJ2417" s="22"/>
      <c r="HK2417" s="22"/>
      <c r="HL2417" s="22"/>
      <c r="HM2417" s="22"/>
      <c r="HN2417" s="22"/>
      <c r="HO2417" s="22"/>
      <c r="HP2417" s="22"/>
      <c r="HQ2417" s="22"/>
      <c r="HR2417" s="22"/>
      <c r="HS2417" s="22"/>
      <c r="HT2417" s="22"/>
      <c r="HU2417" s="22"/>
      <c r="HV2417" s="22"/>
      <c r="HW2417" s="22"/>
      <c r="HX2417" s="22"/>
      <c r="HY2417" s="22"/>
      <c r="HZ2417" s="22"/>
      <c r="IA2417" s="22"/>
      <c r="IB2417" s="22"/>
      <c r="IC2417" s="22"/>
      <c r="ID2417" s="22"/>
      <c r="IE2417" s="22"/>
      <c r="IF2417" s="22"/>
      <c r="IG2417" s="22"/>
      <c r="IH2417" s="22"/>
      <c r="II2417" s="22"/>
      <c r="IJ2417" s="22"/>
      <c r="IK2417" s="22"/>
      <c r="IL2417" s="22"/>
      <c r="IM2417" s="22"/>
      <c r="IN2417" s="22"/>
      <c r="IO2417" s="24"/>
      <c r="IP2417" s="22"/>
      <c r="IQ2417" s="22"/>
      <c r="IR2417" s="22"/>
      <c r="IS2417" s="22"/>
      <c r="IT2417" s="22"/>
      <c r="IU2417" s="22"/>
      <c r="IV2417" s="22"/>
      <c r="IW2417" s="22"/>
      <c r="IX2417" s="22"/>
      <c r="IY2417" s="22"/>
      <c r="IZ2417" s="22"/>
      <c r="JA2417" s="22"/>
      <c r="JB2417" s="22"/>
      <c r="JC2417" s="22"/>
      <c r="JD2417" s="22"/>
      <c r="JE2417" s="22"/>
      <c r="JF2417" s="22"/>
      <c r="JG2417" s="22"/>
      <c r="JH2417" s="22"/>
      <c r="JI2417" s="22"/>
      <c r="JJ2417" s="22"/>
      <c r="JK2417" s="22"/>
      <c r="JL2417" s="22"/>
      <c r="JM2417" s="22"/>
      <c r="JN2417" s="22"/>
      <c r="JO2417" s="22"/>
      <c r="JP2417" s="22"/>
      <c r="JQ2417" s="22"/>
      <c r="JR2417" s="22"/>
      <c r="JS2417" s="22"/>
      <c r="JT2417" s="22"/>
      <c r="JU2417" s="24"/>
      <c r="JV2417" s="22"/>
      <c r="JW2417" s="22"/>
      <c r="JX2417" s="22"/>
      <c r="JY2417" s="22"/>
      <c r="JZ2417" s="22"/>
      <c r="KA2417" s="22"/>
      <c r="KB2417" s="22"/>
      <c r="KC2417" s="22"/>
      <c r="KD2417" s="22"/>
      <c r="KE2417" s="22"/>
      <c r="KF2417" s="22"/>
      <c r="KG2417" s="22"/>
      <c r="KH2417" s="22"/>
      <c r="KI2417" s="22"/>
      <c r="KJ2417" s="22"/>
      <c r="KK2417" s="22"/>
      <c r="KL2417" s="22"/>
      <c r="KM2417" s="22"/>
      <c r="KN2417" s="22"/>
      <c r="KO2417" s="22"/>
      <c r="KP2417" s="22"/>
      <c r="KQ2417" s="22"/>
      <c r="KR2417" s="22"/>
      <c r="KS2417" s="22"/>
      <c r="KT2417" s="22"/>
      <c r="KU2417" s="22"/>
      <c r="KV2417" s="22"/>
      <c r="KW2417" s="22"/>
      <c r="KX2417" s="22"/>
      <c r="KY2417" s="22"/>
      <c r="KZ2417" s="22"/>
      <c r="LA2417" s="24"/>
      <c r="LB2417" s="22"/>
      <c r="LC2417" s="22"/>
      <c r="LD2417" s="22"/>
      <c r="LE2417" s="22"/>
      <c r="LF2417" s="22"/>
      <c r="LG2417" s="22"/>
      <c r="LH2417" s="22"/>
      <c r="LI2417" s="22"/>
      <c r="LJ2417" s="22"/>
      <c r="LK2417" s="22"/>
      <c r="LL2417" s="22"/>
      <c r="LM2417" s="22"/>
      <c r="LN2417" s="22"/>
      <c r="LO2417" s="22"/>
      <c r="LP2417" s="22"/>
      <c r="LQ2417" s="22"/>
      <c r="LR2417" s="22"/>
      <c r="LS2417" s="22"/>
      <c r="LT2417" s="22"/>
      <c r="LU2417" s="22"/>
      <c r="LV2417" s="22"/>
      <c r="LW2417" s="22"/>
      <c r="LX2417" s="22"/>
      <c r="LY2417" s="22"/>
      <c r="LZ2417" s="22"/>
      <c r="MA2417" s="22"/>
      <c r="MB2417" s="22"/>
      <c r="MC2417" s="22"/>
      <c r="MD2417" s="22"/>
      <c r="ME2417" s="22"/>
      <c r="MF2417" s="22"/>
      <c r="MG2417" s="24"/>
      <c r="MH2417" s="22"/>
      <c r="MI2417" s="22"/>
      <c r="MJ2417" s="22"/>
      <c r="MK2417" s="22"/>
      <c r="ML2417" s="22"/>
      <c r="MM2417" s="22"/>
      <c r="MN2417" s="22"/>
      <c r="MO2417" s="22"/>
      <c r="MP2417" s="22"/>
      <c r="MQ2417" s="22"/>
      <c r="MR2417" s="22"/>
      <c r="MS2417" s="22"/>
      <c r="MT2417" s="22"/>
      <c r="MU2417" s="22"/>
      <c r="MV2417" s="22"/>
      <c r="MW2417" s="22"/>
      <c r="MX2417" s="22"/>
      <c r="MY2417" s="22"/>
      <c r="MZ2417" s="22"/>
      <c r="NA2417" s="22"/>
      <c r="NB2417" s="22"/>
      <c r="NC2417" s="22"/>
      <c r="ND2417" s="22"/>
      <c r="NE2417" s="22"/>
      <c r="NF2417" s="22"/>
      <c r="NG2417" s="22"/>
      <c r="NH2417" s="22"/>
      <c r="NI2417" s="22"/>
      <c r="NJ2417" s="22"/>
      <c r="NK2417" s="22"/>
      <c r="NL2417" s="22"/>
      <c r="NM2417" s="24"/>
      <c r="NN2417" s="22"/>
      <c r="NO2417" s="22"/>
      <c r="NP2417" s="22"/>
      <c r="NQ2417" s="22"/>
      <c r="NR2417" s="22"/>
      <c r="NS2417" s="22"/>
      <c r="NT2417" s="22"/>
      <c r="NU2417" s="22"/>
      <c r="NV2417" s="22"/>
      <c r="NW2417" s="22"/>
      <c r="NX2417" s="22"/>
      <c r="NY2417" s="22"/>
      <c r="NZ2417" s="22"/>
      <c r="OA2417" s="22"/>
      <c r="OB2417" s="22"/>
      <c r="OC2417" s="22"/>
      <c r="OD2417" s="22"/>
      <c r="OE2417" s="22"/>
      <c r="OF2417" s="22"/>
      <c r="OG2417" s="22"/>
      <c r="OH2417" s="22"/>
      <c r="OI2417" s="22"/>
      <c r="OJ2417" s="22"/>
      <c r="OK2417" s="22"/>
      <c r="OL2417" s="22"/>
      <c r="OM2417" s="22"/>
      <c r="ON2417" s="22"/>
      <c r="OO2417" s="22"/>
      <c r="OP2417" s="22"/>
      <c r="OQ2417" s="22"/>
      <c r="OR2417" s="22"/>
    </row>
    <row r="2418" spans="1:408" ht="15" thickBot="1">
      <c r="A2418" s="1"/>
      <c r="B2418" s="12"/>
      <c r="C2418" s="12"/>
      <c r="D2418" s="22"/>
      <c r="E2418" s="54"/>
      <c r="F2418" s="54"/>
      <c r="G2418" s="54"/>
      <c r="H2418" s="55"/>
      <c r="I2418" s="22"/>
      <c r="J2418" s="56"/>
      <c r="K2418" s="81"/>
      <c r="L2418" s="57"/>
      <c r="M2418" s="57"/>
      <c r="N2418" s="55"/>
      <c r="O2418" s="58"/>
      <c r="P2418" s="58"/>
      <c r="Q2418" s="59"/>
      <c r="R2418" s="60"/>
      <c r="S2418" s="60"/>
      <c r="T2418" s="22"/>
      <c r="U2418" s="1"/>
      <c r="V2418" s="23"/>
      <c r="X2418" s="24"/>
      <c r="Y2418" s="24"/>
      <c r="Z2418" s="22"/>
      <c r="AA2418" s="22"/>
      <c r="AB2418" s="22"/>
      <c r="AC2418" s="22"/>
      <c r="AD2418" s="22"/>
      <c r="AE2418" s="22"/>
      <c r="AF2418" s="22"/>
      <c r="AG2418" s="22"/>
      <c r="AH2418" s="22"/>
      <c r="AI2418" s="22"/>
      <c r="AJ2418" s="22"/>
      <c r="AK2418" s="22"/>
      <c r="AL2418" s="22"/>
      <c r="AM2418" s="22"/>
      <c r="AN2418" s="22"/>
      <c r="AO2418" s="22"/>
      <c r="AP2418" s="22"/>
      <c r="AQ2418" s="22"/>
      <c r="AR2418" s="22"/>
      <c r="AS2418" s="22"/>
      <c r="AT2418" s="22"/>
      <c r="AU2418" s="22"/>
      <c r="AV2418" s="22"/>
      <c r="AW2418" s="22"/>
      <c r="AX2418" s="22"/>
      <c r="AY2418" s="22"/>
      <c r="AZ2418" s="22"/>
      <c r="BA2418" s="22"/>
      <c r="BB2418" s="22"/>
      <c r="BC2418" s="22"/>
      <c r="BD2418" s="22"/>
      <c r="BE2418" s="24"/>
      <c r="BF2418" s="22"/>
      <c r="BG2418" s="22"/>
      <c r="BH2418" s="22"/>
      <c r="BI2418" s="22"/>
      <c r="BJ2418" s="22"/>
      <c r="BK2418" s="22"/>
      <c r="BL2418" s="22"/>
      <c r="BM2418" s="22"/>
      <c r="BN2418" s="22"/>
      <c r="BO2418" s="22"/>
      <c r="BP2418" s="22"/>
      <c r="BQ2418" s="22"/>
      <c r="BR2418" s="22"/>
      <c r="BS2418" s="22"/>
      <c r="BT2418" s="22"/>
      <c r="BU2418" s="22"/>
      <c r="BV2418" s="22"/>
      <c r="BW2418" s="22"/>
      <c r="BX2418" s="22"/>
      <c r="BY2418" s="22"/>
      <c r="BZ2418" s="22"/>
      <c r="CA2418" s="22"/>
      <c r="CB2418" s="22"/>
      <c r="CC2418" s="22"/>
      <c r="CD2418" s="22"/>
      <c r="CE2418" s="22"/>
      <c r="CF2418" s="22"/>
      <c r="CG2418" s="22"/>
      <c r="CH2418" s="22"/>
      <c r="CI2418" s="22"/>
      <c r="CJ2418" s="22"/>
      <c r="CK2418" s="24"/>
      <c r="CL2418" s="22"/>
      <c r="CM2418" s="22"/>
      <c r="CN2418" s="22"/>
      <c r="CO2418" s="22"/>
      <c r="CP2418" s="22"/>
      <c r="CQ2418" s="22"/>
      <c r="CR2418" s="22"/>
      <c r="CS2418" s="22"/>
      <c r="CT2418" s="22"/>
      <c r="CU2418" s="22"/>
      <c r="CV2418" s="22"/>
      <c r="CW2418" s="22"/>
      <c r="CX2418" s="22"/>
      <c r="CY2418" s="22"/>
      <c r="CZ2418" s="22"/>
      <c r="DA2418" s="22"/>
      <c r="DB2418" s="22"/>
      <c r="DC2418" s="22"/>
      <c r="DD2418" s="22"/>
      <c r="DE2418" s="22"/>
      <c r="DF2418" s="22"/>
      <c r="DG2418" s="22"/>
      <c r="DH2418" s="22"/>
      <c r="DI2418" s="22"/>
      <c r="DJ2418" s="22"/>
      <c r="DK2418" s="22"/>
      <c r="DL2418" s="22"/>
      <c r="DM2418" s="22"/>
      <c r="DN2418" s="22"/>
      <c r="DO2418" s="22"/>
      <c r="DP2418" s="22"/>
      <c r="DQ2418" s="24"/>
      <c r="DR2418" s="22"/>
      <c r="DS2418" s="22"/>
      <c r="DT2418" s="22"/>
      <c r="DU2418" s="22"/>
      <c r="DV2418" s="22"/>
      <c r="DW2418" s="22"/>
      <c r="DX2418" s="22"/>
      <c r="DY2418" s="22"/>
      <c r="DZ2418" s="22"/>
      <c r="EA2418" s="22"/>
      <c r="EB2418" s="22"/>
      <c r="EC2418" s="22"/>
      <c r="ED2418" s="22"/>
      <c r="EE2418" s="22"/>
      <c r="EF2418" s="22"/>
      <c r="EG2418" s="22"/>
      <c r="EH2418" s="22"/>
      <c r="EI2418" s="22"/>
      <c r="EJ2418" s="22"/>
      <c r="EK2418" s="22"/>
      <c r="EL2418" s="22"/>
      <c r="EM2418" s="22"/>
      <c r="EN2418" s="22"/>
      <c r="EO2418" s="22"/>
      <c r="EP2418" s="22"/>
      <c r="EQ2418" s="22"/>
      <c r="ER2418" s="22"/>
      <c r="ES2418" s="22"/>
      <c r="ET2418" s="22"/>
      <c r="EU2418" s="22"/>
      <c r="EV2418" s="22"/>
      <c r="EW2418" s="24"/>
      <c r="EX2418" s="22"/>
      <c r="EY2418" s="22"/>
      <c r="EZ2418" s="22"/>
      <c r="FA2418" s="22"/>
      <c r="FB2418" s="22"/>
      <c r="FC2418" s="22"/>
      <c r="FD2418" s="22"/>
      <c r="FE2418" s="22"/>
      <c r="FF2418" s="22"/>
      <c r="FG2418" s="22"/>
      <c r="FH2418" s="22"/>
      <c r="FI2418" s="22"/>
      <c r="FJ2418" s="22"/>
      <c r="FK2418" s="22"/>
      <c r="FL2418" s="22"/>
      <c r="FM2418" s="22"/>
      <c r="FN2418" s="22"/>
      <c r="FO2418" s="22"/>
      <c r="FP2418" s="22"/>
      <c r="FQ2418" s="22"/>
      <c r="FR2418" s="22"/>
      <c r="FS2418" s="22"/>
      <c r="FT2418" s="22"/>
      <c r="FU2418" s="22"/>
      <c r="FV2418" s="22"/>
      <c r="FW2418" s="22"/>
      <c r="FX2418" s="22"/>
      <c r="FY2418" s="22"/>
      <c r="FZ2418" s="22"/>
      <c r="GA2418" s="22"/>
      <c r="GB2418" s="22"/>
      <c r="GC2418" s="24"/>
      <c r="GD2418" s="22"/>
      <c r="GE2418" s="22"/>
      <c r="GF2418" s="22"/>
      <c r="GG2418" s="22"/>
      <c r="GH2418" s="22"/>
      <c r="GI2418" s="22"/>
      <c r="GJ2418" s="22"/>
      <c r="GK2418" s="22"/>
      <c r="GL2418" s="22"/>
      <c r="GM2418" s="22"/>
      <c r="GN2418" s="22"/>
      <c r="GO2418" s="22"/>
      <c r="GP2418" s="22"/>
      <c r="GQ2418" s="22"/>
      <c r="GR2418" s="22"/>
      <c r="GS2418" s="22"/>
      <c r="GT2418" s="22"/>
      <c r="GU2418" s="22"/>
      <c r="GV2418" s="22"/>
      <c r="GW2418" s="22"/>
      <c r="GX2418" s="22"/>
      <c r="GY2418" s="22"/>
      <c r="GZ2418" s="22"/>
      <c r="HA2418" s="22"/>
      <c r="HB2418" s="22"/>
      <c r="HC2418" s="22"/>
      <c r="HD2418" s="22"/>
      <c r="HE2418" s="22"/>
      <c r="HF2418" s="22"/>
      <c r="HG2418" s="22"/>
      <c r="HH2418" s="22"/>
      <c r="HI2418" s="24"/>
      <c r="HJ2418" s="22"/>
      <c r="HK2418" s="22"/>
      <c r="HL2418" s="22"/>
      <c r="HM2418" s="22"/>
      <c r="HN2418" s="22"/>
      <c r="HO2418" s="22"/>
      <c r="HP2418" s="22"/>
      <c r="HQ2418" s="22"/>
      <c r="HR2418" s="22"/>
      <c r="HS2418" s="22"/>
      <c r="HT2418" s="22"/>
      <c r="HU2418" s="22"/>
      <c r="HV2418" s="22"/>
      <c r="HW2418" s="22"/>
      <c r="HX2418" s="22"/>
      <c r="HY2418" s="22"/>
      <c r="HZ2418" s="22"/>
      <c r="IA2418" s="22"/>
      <c r="IB2418" s="22"/>
      <c r="IC2418" s="22"/>
      <c r="ID2418" s="22"/>
      <c r="IE2418" s="22"/>
      <c r="IF2418" s="22"/>
      <c r="IG2418" s="22"/>
      <c r="IH2418" s="22"/>
      <c r="II2418" s="22"/>
      <c r="IJ2418" s="22"/>
      <c r="IK2418" s="22"/>
      <c r="IL2418" s="22"/>
      <c r="IM2418" s="22"/>
      <c r="IN2418" s="22"/>
      <c r="IO2418" s="24"/>
      <c r="IP2418" s="22"/>
      <c r="IQ2418" s="22"/>
      <c r="IR2418" s="22"/>
      <c r="IS2418" s="22"/>
      <c r="IT2418" s="22"/>
      <c r="IU2418" s="22"/>
      <c r="IV2418" s="22"/>
      <c r="IW2418" s="22"/>
      <c r="IX2418" s="22"/>
      <c r="IY2418" s="22"/>
      <c r="IZ2418" s="22"/>
      <c r="JA2418" s="22"/>
      <c r="JB2418" s="22"/>
      <c r="JC2418" s="22"/>
      <c r="JD2418" s="22"/>
      <c r="JE2418" s="22"/>
      <c r="JF2418" s="22"/>
      <c r="JG2418" s="22"/>
      <c r="JH2418" s="22"/>
      <c r="JI2418" s="22"/>
      <c r="JJ2418" s="22"/>
      <c r="JK2418" s="22"/>
      <c r="JL2418" s="22"/>
      <c r="JM2418" s="22"/>
      <c r="JN2418" s="22"/>
      <c r="JO2418" s="22"/>
      <c r="JP2418" s="22"/>
      <c r="JQ2418" s="22"/>
      <c r="JR2418" s="22"/>
      <c r="JS2418" s="22"/>
      <c r="JT2418" s="22"/>
      <c r="JU2418" s="24"/>
      <c r="JV2418" s="22"/>
      <c r="JW2418" s="22"/>
      <c r="JX2418" s="22"/>
      <c r="JY2418" s="22"/>
      <c r="JZ2418" s="22"/>
      <c r="KA2418" s="22"/>
      <c r="KB2418" s="22"/>
      <c r="KC2418" s="22"/>
      <c r="KD2418" s="22"/>
      <c r="KE2418" s="22"/>
      <c r="KF2418" s="22"/>
      <c r="KG2418" s="22"/>
      <c r="KH2418" s="22"/>
      <c r="KI2418" s="22"/>
      <c r="KJ2418" s="22"/>
      <c r="KK2418" s="22"/>
      <c r="KL2418" s="22"/>
      <c r="KM2418" s="22"/>
      <c r="KN2418" s="22"/>
      <c r="KO2418" s="22"/>
      <c r="KP2418" s="22"/>
      <c r="KQ2418" s="22"/>
      <c r="KR2418" s="22"/>
      <c r="KS2418" s="22"/>
      <c r="KT2418" s="22"/>
      <c r="KU2418" s="22"/>
      <c r="KV2418" s="22"/>
      <c r="KW2418" s="22"/>
      <c r="KX2418" s="22"/>
      <c r="KY2418" s="22"/>
      <c r="KZ2418" s="22"/>
      <c r="LA2418" s="24"/>
      <c r="LB2418" s="22"/>
      <c r="LC2418" s="22"/>
      <c r="LD2418" s="22"/>
      <c r="LE2418" s="22"/>
      <c r="LF2418" s="22"/>
      <c r="LG2418" s="22"/>
      <c r="LH2418" s="22"/>
      <c r="LI2418" s="22"/>
      <c r="LJ2418" s="22"/>
      <c r="LK2418" s="22"/>
      <c r="LL2418" s="22"/>
      <c r="LM2418" s="22"/>
      <c r="LN2418" s="22"/>
      <c r="LO2418" s="22"/>
      <c r="LP2418" s="22"/>
      <c r="LQ2418" s="22"/>
      <c r="LR2418" s="22"/>
      <c r="LS2418" s="22"/>
      <c r="LT2418" s="22"/>
      <c r="LU2418" s="22"/>
      <c r="LV2418" s="22"/>
      <c r="LW2418" s="22"/>
      <c r="LX2418" s="22"/>
      <c r="LY2418" s="22"/>
      <c r="LZ2418" s="22"/>
      <c r="MA2418" s="22"/>
      <c r="MB2418" s="22"/>
      <c r="MC2418" s="22"/>
      <c r="MD2418" s="22"/>
      <c r="ME2418" s="22"/>
      <c r="MF2418" s="22"/>
      <c r="MG2418" s="24"/>
      <c r="MH2418" s="22"/>
      <c r="MI2418" s="22"/>
      <c r="MJ2418" s="22"/>
      <c r="MK2418" s="22"/>
      <c r="ML2418" s="22"/>
      <c r="MM2418" s="22"/>
      <c r="MN2418" s="22"/>
      <c r="MO2418" s="22"/>
      <c r="MP2418" s="22"/>
      <c r="MQ2418" s="22"/>
      <c r="MR2418" s="22"/>
      <c r="MS2418" s="22"/>
      <c r="MT2418" s="22"/>
      <c r="MU2418" s="22"/>
      <c r="MV2418" s="22"/>
      <c r="MW2418" s="22"/>
      <c r="MX2418" s="22"/>
      <c r="MY2418" s="22"/>
      <c r="MZ2418" s="22"/>
      <c r="NA2418" s="22"/>
      <c r="NB2418" s="22"/>
      <c r="NC2418" s="22"/>
      <c r="ND2418" s="22"/>
      <c r="NE2418" s="22"/>
      <c r="NF2418" s="22"/>
      <c r="NG2418" s="22"/>
      <c r="NH2418" s="22"/>
      <c r="NI2418" s="22"/>
      <c r="NJ2418" s="22"/>
      <c r="NK2418" s="22"/>
      <c r="NL2418" s="22"/>
      <c r="NM2418" s="24"/>
      <c r="NN2418" s="22"/>
      <c r="NO2418" s="22"/>
      <c r="NP2418" s="22"/>
      <c r="NQ2418" s="22"/>
      <c r="NR2418" s="22"/>
      <c r="NS2418" s="22"/>
      <c r="NT2418" s="22"/>
      <c r="NU2418" s="22"/>
      <c r="NV2418" s="22"/>
      <c r="NW2418" s="22"/>
      <c r="NX2418" s="22"/>
      <c r="NY2418" s="22"/>
      <c r="NZ2418" s="22"/>
      <c r="OA2418" s="22"/>
      <c r="OB2418" s="22"/>
      <c r="OC2418" s="22"/>
      <c r="OD2418" s="22"/>
      <c r="OE2418" s="22"/>
      <c r="OF2418" s="22"/>
      <c r="OG2418" s="22"/>
      <c r="OH2418" s="22"/>
      <c r="OI2418" s="22"/>
      <c r="OJ2418" s="22"/>
      <c r="OK2418" s="22"/>
      <c r="OL2418" s="22"/>
      <c r="OM2418" s="22"/>
      <c r="ON2418" s="22"/>
      <c r="OO2418" s="22"/>
      <c r="OP2418" s="22"/>
      <c r="OQ2418" s="22"/>
      <c r="OR2418" s="22"/>
    </row>
    <row r="2419" spans="1:408" ht="15" thickBot="1">
      <c r="A2419" s="1"/>
      <c r="B2419" s="12"/>
      <c r="C2419" s="12"/>
      <c r="D2419" s="22"/>
      <c r="E2419" s="54"/>
      <c r="F2419" s="54"/>
      <c r="G2419" s="54"/>
      <c r="H2419" s="55"/>
      <c r="I2419" s="22"/>
      <c r="J2419" s="56"/>
      <c r="K2419" s="80"/>
      <c r="L2419" s="57"/>
      <c r="M2419" s="57"/>
      <c r="N2419" s="55"/>
      <c r="O2419" s="58"/>
      <c r="P2419" s="58"/>
      <c r="Q2419" s="59"/>
      <c r="R2419" s="60"/>
      <c r="S2419" s="60"/>
      <c r="T2419" s="22"/>
      <c r="U2419" s="1"/>
      <c r="V2419" s="23"/>
      <c r="X2419" s="24"/>
      <c r="Y2419" s="24"/>
      <c r="Z2419" s="22"/>
      <c r="AA2419" s="22"/>
      <c r="AB2419" s="22"/>
      <c r="AC2419" s="22"/>
      <c r="AD2419" s="22"/>
      <c r="AE2419" s="22"/>
      <c r="AF2419" s="22"/>
      <c r="AG2419" s="22"/>
      <c r="AH2419" s="22"/>
      <c r="AI2419" s="22"/>
      <c r="AJ2419" s="22"/>
      <c r="AK2419" s="22"/>
      <c r="AL2419" s="22"/>
      <c r="AM2419" s="22"/>
      <c r="AN2419" s="22"/>
      <c r="AO2419" s="22"/>
      <c r="AP2419" s="22"/>
      <c r="AQ2419" s="22"/>
      <c r="AR2419" s="22"/>
      <c r="AS2419" s="22"/>
      <c r="AT2419" s="22"/>
      <c r="AU2419" s="22"/>
      <c r="AV2419" s="22"/>
      <c r="AW2419" s="22"/>
      <c r="AX2419" s="22"/>
      <c r="AY2419" s="22"/>
      <c r="AZ2419" s="22"/>
      <c r="BA2419" s="22"/>
      <c r="BB2419" s="22"/>
      <c r="BC2419" s="22"/>
      <c r="BD2419" s="22"/>
      <c r="BE2419" s="24"/>
      <c r="BF2419" s="22"/>
      <c r="BG2419" s="22"/>
      <c r="BH2419" s="22"/>
      <c r="BI2419" s="22"/>
      <c r="BJ2419" s="22"/>
      <c r="BK2419" s="22"/>
      <c r="BL2419" s="22"/>
      <c r="BM2419" s="22"/>
      <c r="BN2419" s="22"/>
      <c r="BO2419" s="22"/>
      <c r="BP2419" s="22"/>
      <c r="BQ2419" s="22"/>
      <c r="BR2419" s="22"/>
      <c r="BS2419" s="22"/>
      <c r="BT2419" s="22"/>
      <c r="BU2419" s="22"/>
      <c r="BV2419" s="22"/>
      <c r="BW2419" s="22"/>
      <c r="BX2419" s="22"/>
      <c r="BY2419" s="22"/>
      <c r="BZ2419" s="22"/>
      <c r="CA2419" s="22"/>
      <c r="CB2419" s="22"/>
      <c r="CC2419" s="22"/>
      <c r="CD2419" s="22"/>
      <c r="CE2419" s="22"/>
      <c r="CF2419" s="22"/>
      <c r="CG2419" s="22"/>
      <c r="CH2419" s="22"/>
      <c r="CI2419" s="22"/>
      <c r="CJ2419" s="22"/>
      <c r="CK2419" s="24"/>
      <c r="CL2419" s="22"/>
      <c r="CM2419" s="22"/>
      <c r="CN2419" s="22"/>
      <c r="CO2419" s="22"/>
      <c r="CP2419" s="22"/>
      <c r="CQ2419" s="22"/>
      <c r="CR2419" s="22"/>
      <c r="CS2419" s="22"/>
      <c r="CT2419" s="22"/>
      <c r="CU2419" s="22"/>
      <c r="CV2419" s="22"/>
      <c r="CW2419" s="22"/>
      <c r="CX2419" s="22"/>
      <c r="CY2419" s="22"/>
      <c r="CZ2419" s="22"/>
      <c r="DA2419" s="22"/>
      <c r="DB2419" s="22"/>
      <c r="DC2419" s="22"/>
      <c r="DD2419" s="22"/>
      <c r="DE2419" s="22"/>
      <c r="DF2419" s="22"/>
      <c r="DG2419" s="22"/>
      <c r="DH2419" s="22"/>
      <c r="DI2419" s="22"/>
      <c r="DJ2419" s="22"/>
      <c r="DK2419" s="22"/>
      <c r="DL2419" s="22"/>
      <c r="DM2419" s="22"/>
      <c r="DN2419" s="22"/>
      <c r="DO2419" s="22"/>
      <c r="DP2419" s="22"/>
      <c r="DQ2419" s="24"/>
      <c r="DR2419" s="22"/>
      <c r="DS2419" s="22"/>
      <c r="DT2419" s="22"/>
      <c r="DU2419" s="22"/>
      <c r="DV2419" s="22"/>
      <c r="DW2419" s="22"/>
      <c r="DX2419" s="22"/>
      <c r="DY2419" s="22"/>
      <c r="DZ2419" s="22"/>
      <c r="EA2419" s="22"/>
      <c r="EB2419" s="22"/>
      <c r="EC2419" s="22"/>
      <c r="ED2419" s="22"/>
      <c r="EE2419" s="22"/>
      <c r="EF2419" s="22"/>
      <c r="EG2419" s="22"/>
      <c r="EH2419" s="22"/>
      <c r="EI2419" s="22"/>
      <c r="EJ2419" s="22"/>
      <c r="EK2419" s="22"/>
      <c r="EL2419" s="22"/>
      <c r="EM2419" s="22"/>
      <c r="EN2419" s="22"/>
      <c r="EO2419" s="22"/>
      <c r="EP2419" s="22"/>
      <c r="EQ2419" s="22"/>
      <c r="ER2419" s="22"/>
      <c r="ES2419" s="22"/>
      <c r="ET2419" s="22"/>
      <c r="EU2419" s="22"/>
      <c r="EV2419" s="22"/>
      <c r="EW2419" s="24"/>
      <c r="EX2419" s="22"/>
      <c r="EY2419" s="22"/>
      <c r="EZ2419" s="22"/>
      <c r="FA2419" s="22"/>
      <c r="FB2419" s="22"/>
      <c r="FC2419" s="22"/>
      <c r="FD2419" s="22"/>
      <c r="FE2419" s="22"/>
      <c r="FF2419" s="22"/>
      <c r="FG2419" s="22"/>
      <c r="FH2419" s="22"/>
      <c r="FI2419" s="22"/>
      <c r="FJ2419" s="22"/>
      <c r="FK2419" s="22"/>
      <c r="FL2419" s="22"/>
      <c r="FM2419" s="22"/>
      <c r="FN2419" s="22"/>
      <c r="FO2419" s="22"/>
      <c r="FP2419" s="22"/>
      <c r="FQ2419" s="22"/>
      <c r="FR2419" s="22"/>
      <c r="FS2419" s="22"/>
      <c r="FT2419" s="22"/>
      <c r="FU2419" s="22"/>
      <c r="FV2419" s="22"/>
      <c r="FW2419" s="22"/>
      <c r="FX2419" s="22"/>
      <c r="FY2419" s="22"/>
      <c r="FZ2419" s="22"/>
      <c r="GA2419" s="22"/>
      <c r="GB2419" s="22"/>
      <c r="GC2419" s="24"/>
      <c r="GD2419" s="22"/>
      <c r="GE2419" s="22"/>
      <c r="GF2419" s="22"/>
      <c r="GG2419" s="22"/>
      <c r="GH2419" s="22"/>
      <c r="GI2419" s="22"/>
      <c r="GJ2419" s="22"/>
      <c r="GK2419" s="22"/>
      <c r="GL2419" s="22"/>
      <c r="GM2419" s="22"/>
      <c r="GN2419" s="22"/>
      <c r="GO2419" s="22"/>
      <c r="GP2419" s="22"/>
      <c r="GQ2419" s="22"/>
      <c r="GR2419" s="22"/>
      <c r="GS2419" s="22"/>
      <c r="GT2419" s="22"/>
      <c r="GU2419" s="22"/>
      <c r="GV2419" s="22"/>
      <c r="GW2419" s="22"/>
      <c r="GX2419" s="22"/>
      <c r="GY2419" s="22"/>
      <c r="GZ2419" s="22"/>
      <c r="HA2419" s="22"/>
      <c r="HB2419" s="22"/>
      <c r="HC2419" s="22"/>
      <c r="HD2419" s="22"/>
      <c r="HE2419" s="22"/>
      <c r="HF2419" s="22"/>
      <c r="HG2419" s="22"/>
      <c r="HH2419" s="22"/>
      <c r="HI2419" s="24"/>
      <c r="HJ2419" s="22"/>
      <c r="HK2419" s="22"/>
      <c r="HL2419" s="22"/>
      <c r="HM2419" s="22"/>
      <c r="HN2419" s="22"/>
      <c r="HO2419" s="22"/>
      <c r="HP2419" s="22"/>
      <c r="HQ2419" s="22"/>
      <c r="HR2419" s="22"/>
      <c r="HS2419" s="22"/>
      <c r="HT2419" s="22"/>
      <c r="HU2419" s="22"/>
      <c r="HV2419" s="22"/>
      <c r="HW2419" s="22"/>
      <c r="HX2419" s="22"/>
      <c r="HY2419" s="22"/>
      <c r="HZ2419" s="22"/>
      <c r="IA2419" s="22"/>
      <c r="IB2419" s="22"/>
      <c r="IC2419" s="22"/>
      <c r="ID2419" s="22"/>
      <c r="IE2419" s="22"/>
      <c r="IF2419" s="22"/>
      <c r="IG2419" s="22"/>
      <c r="IH2419" s="22"/>
      <c r="II2419" s="22"/>
      <c r="IJ2419" s="22"/>
      <c r="IK2419" s="22"/>
      <c r="IL2419" s="22"/>
      <c r="IM2419" s="22"/>
      <c r="IN2419" s="22"/>
      <c r="IO2419" s="24"/>
      <c r="IP2419" s="22"/>
      <c r="IQ2419" s="22"/>
      <c r="IR2419" s="22"/>
      <c r="IS2419" s="22"/>
      <c r="IT2419" s="22"/>
      <c r="IU2419" s="22"/>
      <c r="IV2419" s="22"/>
      <c r="IW2419" s="22"/>
      <c r="IX2419" s="22"/>
      <c r="IY2419" s="22"/>
      <c r="IZ2419" s="22"/>
      <c r="JA2419" s="22"/>
      <c r="JB2419" s="22"/>
      <c r="JC2419" s="22"/>
      <c r="JD2419" s="22"/>
      <c r="JE2419" s="22"/>
      <c r="JF2419" s="22"/>
      <c r="JG2419" s="22"/>
      <c r="JH2419" s="22"/>
      <c r="JI2419" s="22"/>
      <c r="JJ2419" s="22"/>
      <c r="JK2419" s="22"/>
      <c r="JL2419" s="22"/>
      <c r="JM2419" s="22"/>
      <c r="JN2419" s="22"/>
      <c r="JO2419" s="22"/>
      <c r="JP2419" s="22"/>
      <c r="JQ2419" s="22"/>
      <c r="JR2419" s="22"/>
      <c r="JS2419" s="22"/>
      <c r="JT2419" s="22"/>
      <c r="JU2419" s="24"/>
      <c r="JV2419" s="22"/>
      <c r="JW2419" s="22"/>
      <c r="JX2419" s="22"/>
      <c r="JY2419" s="22"/>
      <c r="JZ2419" s="22"/>
      <c r="KA2419" s="22"/>
      <c r="KB2419" s="22"/>
      <c r="KC2419" s="22"/>
      <c r="KD2419" s="22"/>
      <c r="KE2419" s="22"/>
      <c r="KF2419" s="22"/>
      <c r="KG2419" s="22"/>
      <c r="KH2419" s="22"/>
      <c r="KI2419" s="22"/>
      <c r="KJ2419" s="22"/>
      <c r="KK2419" s="22"/>
      <c r="KL2419" s="22"/>
      <c r="KM2419" s="22"/>
      <c r="KN2419" s="22"/>
      <c r="KO2419" s="22"/>
      <c r="KP2419" s="22"/>
      <c r="KQ2419" s="22"/>
      <c r="KR2419" s="22"/>
      <c r="KS2419" s="22"/>
      <c r="KT2419" s="22"/>
      <c r="KU2419" s="22"/>
      <c r="KV2419" s="22"/>
      <c r="KW2419" s="22"/>
      <c r="KX2419" s="22"/>
      <c r="KY2419" s="22"/>
      <c r="KZ2419" s="22"/>
      <c r="LA2419" s="24"/>
      <c r="LB2419" s="22"/>
      <c r="LC2419" s="22"/>
      <c r="LD2419" s="22"/>
      <c r="LE2419" s="22"/>
      <c r="LF2419" s="22"/>
      <c r="LG2419" s="22"/>
      <c r="LH2419" s="22"/>
      <c r="LI2419" s="22"/>
      <c r="LJ2419" s="22"/>
      <c r="LK2419" s="22"/>
      <c r="LL2419" s="22"/>
      <c r="LM2419" s="22"/>
      <c r="LN2419" s="22"/>
      <c r="LO2419" s="22"/>
      <c r="LP2419" s="22"/>
      <c r="LQ2419" s="22"/>
      <c r="LR2419" s="22"/>
      <c r="LS2419" s="22"/>
      <c r="LT2419" s="22"/>
      <c r="LU2419" s="22"/>
      <c r="LV2419" s="22"/>
      <c r="LW2419" s="22"/>
      <c r="LX2419" s="22"/>
      <c r="LY2419" s="22"/>
      <c r="LZ2419" s="22"/>
      <c r="MA2419" s="22"/>
      <c r="MB2419" s="22"/>
      <c r="MC2419" s="22"/>
      <c r="MD2419" s="22"/>
      <c r="ME2419" s="22"/>
      <c r="MF2419" s="22"/>
      <c r="MG2419" s="24"/>
      <c r="MH2419" s="22"/>
      <c r="MI2419" s="22"/>
      <c r="MJ2419" s="22"/>
      <c r="MK2419" s="22"/>
      <c r="ML2419" s="22"/>
      <c r="MM2419" s="22"/>
      <c r="MN2419" s="22"/>
      <c r="MO2419" s="22"/>
      <c r="MP2419" s="22"/>
      <c r="MQ2419" s="22"/>
      <c r="MR2419" s="22"/>
      <c r="MS2419" s="22"/>
      <c r="MT2419" s="22"/>
      <c r="MU2419" s="22"/>
      <c r="MV2419" s="22"/>
      <c r="MW2419" s="22"/>
      <c r="MX2419" s="22"/>
      <c r="MY2419" s="22"/>
      <c r="MZ2419" s="22"/>
      <c r="NA2419" s="22"/>
      <c r="NB2419" s="22"/>
      <c r="NC2419" s="22"/>
      <c r="ND2419" s="22"/>
      <c r="NE2419" s="22"/>
      <c r="NF2419" s="22"/>
      <c r="NG2419" s="22"/>
      <c r="NH2419" s="22"/>
      <c r="NI2419" s="22"/>
      <c r="NJ2419" s="22"/>
      <c r="NK2419" s="22"/>
      <c r="NL2419" s="22"/>
      <c r="NM2419" s="24"/>
      <c r="NN2419" s="22"/>
      <c r="NO2419" s="22"/>
      <c r="NP2419" s="22"/>
      <c r="NQ2419" s="22"/>
      <c r="NR2419" s="22"/>
      <c r="NS2419" s="22"/>
      <c r="NT2419" s="22"/>
      <c r="NU2419" s="22"/>
      <c r="NV2419" s="22"/>
      <c r="NW2419" s="22"/>
      <c r="NX2419" s="22"/>
      <c r="NY2419" s="22"/>
      <c r="NZ2419" s="22"/>
      <c r="OA2419" s="22"/>
      <c r="OB2419" s="22"/>
      <c r="OC2419" s="22"/>
      <c r="OD2419" s="22"/>
      <c r="OE2419" s="22"/>
      <c r="OF2419" s="22"/>
      <c r="OG2419" s="22"/>
      <c r="OH2419" s="22"/>
      <c r="OI2419" s="22"/>
      <c r="OJ2419" s="22"/>
      <c r="OK2419" s="22"/>
      <c r="OL2419" s="22"/>
      <c r="OM2419" s="22"/>
      <c r="ON2419" s="22"/>
      <c r="OO2419" s="22"/>
      <c r="OP2419" s="22"/>
      <c r="OQ2419" s="22"/>
      <c r="OR2419" s="22"/>
    </row>
    <row r="2420" spans="1:408" ht="15" thickBot="1">
      <c r="A2420" s="1"/>
      <c r="B2420" s="12"/>
      <c r="C2420" s="12"/>
      <c r="D2420" s="22"/>
      <c r="E2420" s="54"/>
      <c r="F2420" s="54"/>
      <c r="G2420" s="54"/>
      <c r="H2420" s="55"/>
      <c r="I2420" s="22"/>
      <c r="J2420" s="56"/>
      <c r="K2420" s="81"/>
      <c r="L2420" s="57"/>
      <c r="M2420" s="57"/>
      <c r="N2420" s="55"/>
      <c r="O2420" s="58"/>
      <c r="P2420" s="58"/>
      <c r="Q2420" s="59"/>
      <c r="R2420" s="60"/>
      <c r="S2420" s="60"/>
      <c r="T2420" s="22"/>
      <c r="U2420" s="1"/>
      <c r="V2420" s="23"/>
      <c r="X2420" s="24"/>
      <c r="Y2420" s="24"/>
      <c r="Z2420" s="22"/>
      <c r="AA2420" s="22"/>
      <c r="AB2420" s="22"/>
      <c r="AC2420" s="22"/>
      <c r="AD2420" s="22"/>
      <c r="AE2420" s="22"/>
      <c r="AF2420" s="22"/>
      <c r="AG2420" s="22"/>
      <c r="AH2420" s="22"/>
      <c r="AI2420" s="22"/>
      <c r="AJ2420" s="22"/>
      <c r="AK2420" s="22"/>
      <c r="AL2420" s="22"/>
      <c r="AM2420" s="22"/>
      <c r="AN2420" s="22"/>
      <c r="AO2420" s="22"/>
      <c r="AP2420" s="22"/>
      <c r="AQ2420" s="22"/>
      <c r="AR2420" s="22"/>
      <c r="AS2420" s="22"/>
      <c r="AT2420" s="22"/>
      <c r="AU2420" s="22"/>
      <c r="AV2420" s="22"/>
      <c r="AW2420" s="22"/>
      <c r="AX2420" s="22"/>
      <c r="AY2420" s="22"/>
      <c r="AZ2420" s="22"/>
      <c r="BA2420" s="22"/>
      <c r="BB2420" s="22"/>
      <c r="BC2420" s="22"/>
      <c r="BD2420" s="22"/>
      <c r="BE2420" s="24"/>
      <c r="BF2420" s="22"/>
      <c r="BG2420" s="22"/>
      <c r="BH2420" s="22"/>
      <c r="BI2420" s="22"/>
      <c r="BJ2420" s="22"/>
      <c r="BK2420" s="22"/>
      <c r="BL2420" s="22"/>
      <c r="BM2420" s="22"/>
      <c r="BN2420" s="22"/>
      <c r="BO2420" s="22"/>
      <c r="BP2420" s="22"/>
      <c r="BQ2420" s="22"/>
      <c r="BR2420" s="22"/>
      <c r="BS2420" s="22"/>
      <c r="BT2420" s="22"/>
      <c r="BU2420" s="22"/>
      <c r="BV2420" s="22"/>
      <c r="BW2420" s="22"/>
      <c r="BX2420" s="22"/>
      <c r="BY2420" s="22"/>
      <c r="BZ2420" s="22"/>
      <c r="CA2420" s="22"/>
      <c r="CB2420" s="22"/>
      <c r="CC2420" s="22"/>
      <c r="CD2420" s="22"/>
      <c r="CE2420" s="22"/>
      <c r="CF2420" s="22"/>
      <c r="CG2420" s="22"/>
      <c r="CH2420" s="22"/>
      <c r="CI2420" s="22"/>
      <c r="CJ2420" s="22"/>
      <c r="CK2420" s="24"/>
      <c r="CL2420" s="22"/>
      <c r="CM2420" s="22"/>
      <c r="CN2420" s="22"/>
      <c r="CO2420" s="22"/>
      <c r="CP2420" s="22"/>
      <c r="CQ2420" s="22"/>
      <c r="CR2420" s="22"/>
      <c r="CS2420" s="22"/>
      <c r="CT2420" s="22"/>
      <c r="CU2420" s="22"/>
      <c r="CV2420" s="22"/>
      <c r="CW2420" s="22"/>
      <c r="CX2420" s="22"/>
      <c r="CY2420" s="22"/>
      <c r="CZ2420" s="22"/>
      <c r="DA2420" s="22"/>
      <c r="DB2420" s="22"/>
      <c r="DC2420" s="22"/>
      <c r="DD2420" s="22"/>
      <c r="DE2420" s="22"/>
      <c r="DF2420" s="22"/>
      <c r="DG2420" s="22"/>
      <c r="DH2420" s="22"/>
      <c r="DI2420" s="22"/>
      <c r="DJ2420" s="22"/>
      <c r="DK2420" s="22"/>
      <c r="DL2420" s="22"/>
      <c r="DM2420" s="22"/>
      <c r="DN2420" s="22"/>
      <c r="DO2420" s="22"/>
      <c r="DP2420" s="22"/>
      <c r="DQ2420" s="24"/>
      <c r="DR2420" s="22"/>
      <c r="DS2420" s="22"/>
      <c r="DT2420" s="22"/>
      <c r="DU2420" s="22"/>
      <c r="DV2420" s="22"/>
      <c r="DW2420" s="22"/>
      <c r="DX2420" s="22"/>
      <c r="DY2420" s="22"/>
      <c r="DZ2420" s="22"/>
      <c r="EA2420" s="22"/>
      <c r="EB2420" s="22"/>
      <c r="EC2420" s="22"/>
      <c r="ED2420" s="22"/>
      <c r="EE2420" s="22"/>
      <c r="EF2420" s="22"/>
      <c r="EG2420" s="22"/>
      <c r="EH2420" s="22"/>
      <c r="EI2420" s="22"/>
      <c r="EJ2420" s="22"/>
      <c r="EK2420" s="22"/>
      <c r="EL2420" s="22"/>
      <c r="EM2420" s="22"/>
      <c r="EN2420" s="22"/>
      <c r="EO2420" s="22"/>
      <c r="EP2420" s="22"/>
      <c r="EQ2420" s="22"/>
      <c r="ER2420" s="22"/>
      <c r="ES2420" s="22"/>
      <c r="ET2420" s="22"/>
      <c r="EU2420" s="22"/>
      <c r="EV2420" s="22"/>
      <c r="EW2420" s="24"/>
      <c r="EX2420" s="22"/>
      <c r="EY2420" s="22"/>
      <c r="EZ2420" s="22"/>
      <c r="FA2420" s="22"/>
      <c r="FB2420" s="22"/>
      <c r="FC2420" s="22"/>
      <c r="FD2420" s="22"/>
      <c r="FE2420" s="22"/>
      <c r="FF2420" s="22"/>
      <c r="FG2420" s="22"/>
      <c r="FH2420" s="22"/>
      <c r="FI2420" s="22"/>
      <c r="FJ2420" s="22"/>
      <c r="FK2420" s="22"/>
      <c r="FL2420" s="22"/>
      <c r="FM2420" s="22"/>
      <c r="FN2420" s="22"/>
      <c r="FO2420" s="22"/>
      <c r="FP2420" s="22"/>
      <c r="FQ2420" s="22"/>
      <c r="FR2420" s="22"/>
      <c r="FS2420" s="22"/>
      <c r="FT2420" s="22"/>
      <c r="FU2420" s="22"/>
      <c r="FV2420" s="22"/>
      <c r="FW2420" s="22"/>
      <c r="FX2420" s="22"/>
      <c r="FY2420" s="22"/>
      <c r="FZ2420" s="22"/>
      <c r="GA2420" s="22"/>
      <c r="GB2420" s="22"/>
      <c r="GC2420" s="24"/>
      <c r="GD2420" s="22"/>
      <c r="GE2420" s="22"/>
      <c r="GF2420" s="22"/>
      <c r="GG2420" s="22"/>
      <c r="GH2420" s="22"/>
      <c r="GI2420" s="22"/>
      <c r="GJ2420" s="22"/>
      <c r="GK2420" s="22"/>
      <c r="GL2420" s="22"/>
      <c r="GM2420" s="22"/>
      <c r="GN2420" s="22"/>
      <c r="GO2420" s="22"/>
      <c r="GP2420" s="22"/>
      <c r="GQ2420" s="22"/>
      <c r="GR2420" s="22"/>
      <c r="GS2420" s="22"/>
      <c r="GT2420" s="22"/>
      <c r="GU2420" s="22"/>
      <c r="GV2420" s="22"/>
      <c r="GW2420" s="22"/>
      <c r="GX2420" s="22"/>
      <c r="GY2420" s="22"/>
      <c r="GZ2420" s="22"/>
      <c r="HA2420" s="22"/>
      <c r="HB2420" s="22"/>
      <c r="HC2420" s="22"/>
      <c r="HD2420" s="22"/>
      <c r="HE2420" s="22"/>
      <c r="HF2420" s="22"/>
      <c r="HG2420" s="22"/>
      <c r="HH2420" s="22"/>
      <c r="HI2420" s="24"/>
      <c r="HJ2420" s="22"/>
      <c r="HK2420" s="22"/>
      <c r="HL2420" s="22"/>
      <c r="HM2420" s="22"/>
      <c r="HN2420" s="22"/>
      <c r="HO2420" s="22"/>
      <c r="HP2420" s="22"/>
      <c r="HQ2420" s="22"/>
      <c r="HR2420" s="22"/>
      <c r="HS2420" s="22"/>
      <c r="HT2420" s="22"/>
      <c r="HU2420" s="22"/>
      <c r="HV2420" s="22"/>
      <c r="HW2420" s="22"/>
      <c r="HX2420" s="22"/>
      <c r="HY2420" s="22"/>
      <c r="HZ2420" s="22"/>
      <c r="IA2420" s="22"/>
      <c r="IB2420" s="22"/>
      <c r="IC2420" s="22"/>
      <c r="ID2420" s="22"/>
      <c r="IE2420" s="22"/>
      <c r="IF2420" s="22"/>
      <c r="IG2420" s="22"/>
      <c r="IH2420" s="22"/>
      <c r="II2420" s="22"/>
      <c r="IJ2420" s="22"/>
      <c r="IK2420" s="22"/>
      <c r="IL2420" s="22"/>
      <c r="IM2420" s="22"/>
      <c r="IN2420" s="22"/>
      <c r="IO2420" s="24"/>
      <c r="IP2420" s="22"/>
      <c r="IQ2420" s="22"/>
      <c r="IR2420" s="22"/>
      <c r="IS2420" s="22"/>
      <c r="IT2420" s="22"/>
      <c r="IU2420" s="22"/>
      <c r="IV2420" s="22"/>
      <c r="IW2420" s="22"/>
      <c r="IX2420" s="22"/>
      <c r="IY2420" s="22"/>
      <c r="IZ2420" s="22"/>
      <c r="JA2420" s="22"/>
      <c r="JB2420" s="22"/>
      <c r="JC2420" s="22"/>
      <c r="JD2420" s="22"/>
      <c r="JE2420" s="22"/>
      <c r="JF2420" s="22"/>
      <c r="JG2420" s="22"/>
      <c r="JH2420" s="22"/>
      <c r="JI2420" s="22"/>
      <c r="JJ2420" s="22"/>
      <c r="JK2420" s="22"/>
      <c r="JL2420" s="22"/>
      <c r="JM2420" s="22"/>
      <c r="JN2420" s="22"/>
      <c r="JO2420" s="22"/>
      <c r="JP2420" s="22"/>
      <c r="JQ2420" s="22"/>
      <c r="JR2420" s="22"/>
      <c r="JS2420" s="22"/>
      <c r="JT2420" s="22"/>
      <c r="JU2420" s="24"/>
      <c r="JV2420" s="22"/>
      <c r="JW2420" s="22"/>
      <c r="JX2420" s="22"/>
      <c r="JY2420" s="22"/>
      <c r="JZ2420" s="22"/>
      <c r="KA2420" s="22"/>
      <c r="KB2420" s="22"/>
      <c r="KC2420" s="22"/>
      <c r="KD2420" s="22"/>
      <c r="KE2420" s="22"/>
      <c r="KF2420" s="22"/>
      <c r="KG2420" s="22"/>
      <c r="KH2420" s="22"/>
      <c r="KI2420" s="22"/>
      <c r="KJ2420" s="22"/>
      <c r="KK2420" s="22"/>
      <c r="KL2420" s="22"/>
      <c r="KM2420" s="22"/>
      <c r="KN2420" s="22"/>
      <c r="KO2420" s="22"/>
      <c r="KP2420" s="22"/>
      <c r="KQ2420" s="22"/>
      <c r="KR2420" s="22"/>
      <c r="KS2420" s="22"/>
      <c r="KT2420" s="22"/>
      <c r="KU2420" s="22"/>
      <c r="KV2420" s="22"/>
      <c r="KW2420" s="22"/>
      <c r="KX2420" s="22"/>
      <c r="KY2420" s="22"/>
      <c r="KZ2420" s="22"/>
      <c r="LA2420" s="24"/>
      <c r="LB2420" s="22"/>
      <c r="LC2420" s="22"/>
      <c r="LD2420" s="22"/>
      <c r="LE2420" s="22"/>
      <c r="LF2420" s="22"/>
      <c r="LG2420" s="22"/>
      <c r="LH2420" s="22"/>
      <c r="LI2420" s="22"/>
      <c r="LJ2420" s="22"/>
      <c r="LK2420" s="22"/>
      <c r="LL2420" s="22"/>
      <c r="LM2420" s="22"/>
      <c r="LN2420" s="22"/>
      <c r="LO2420" s="22"/>
      <c r="LP2420" s="22"/>
      <c r="LQ2420" s="22"/>
      <c r="LR2420" s="22"/>
      <c r="LS2420" s="22"/>
      <c r="LT2420" s="22"/>
      <c r="LU2420" s="22"/>
      <c r="LV2420" s="22"/>
      <c r="LW2420" s="22"/>
      <c r="LX2420" s="22"/>
      <c r="LY2420" s="22"/>
      <c r="LZ2420" s="22"/>
      <c r="MA2420" s="22"/>
      <c r="MB2420" s="22"/>
      <c r="MC2420" s="22"/>
      <c r="MD2420" s="22"/>
      <c r="ME2420" s="22"/>
      <c r="MF2420" s="22"/>
      <c r="MG2420" s="24"/>
      <c r="MH2420" s="22"/>
      <c r="MI2420" s="22"/>
      <c r="MJ2420" s="22"/>
      <c r="MK2420" s="22"/>
      <c r="ML2420" s="22"/>
      <c r="MM2420" s="22"/>
      <c r="MN2420" s="22"/>
      <c r="MO2420" s="22"/>
      <c r="MP2420" s="22"/>
      <c r="MQ2420" s="22"/>
      <c r="MR2420" s="22"/>
      <c r="MS2420" s="22"/>
      <c r="MT2420" s="22"/>
      <c r="MU2420" s="22"/>
      <c r="MV2420" s="22"/>
      <c r="MW2420" s="22"/>
      <c r="MX2420" s="22"/>
      <c r="MY2420" s="22"/>
      <c r="MZ2420" s="22"/>
      <c r="NA2420" s="22"/>
      <c r="NB2420" s="22"/>
      <c r="NC2420" s="22"/>
      <c r="ND2420" s="22"/>
      <c r="NE2420" s="22"/>
      <c r="NF2420" s="22"/>
      <c r="NG2420" s="22"/>
      <c r="NH2420" s="22"/>
      <c r="NI2420" s="22"/>
      <c r="NJ2420" s="22"/>
      <c r="NK2420" s="22"/>
      <c r="NL2420" s="22"/>
      <c r="NM2420" s="24"/>
      <c r="NN2420" s="22"/>
      <c r="NO2420" s="22"/>
      <c r="NP2420" s="22"/>
      <c r="NQ2420" s="22"/>
      <c r="NR2420" s="22"/>
      <c r="NS2420" s="22"/>
      <c r="NT2420" s="22"/>
      <c r="NU2420" s="22"/>
      <c r="NV2420" s="22"/>
      <c r="NW2420" s="22"/>
      <c r="NX2420" s="22"/>
      <c r="NY2420" s="22"/>
      <c r="NZ2420" s="22"/>
      <c r="OA2420" s="22"/>
      <c r="OB2420" s="22"/>
      <c r="OC2420" s="22"/>
      <c r="OD2420" s="22"/>
      <c r="OE2420" s="22"/>
      <c r="OF2420" s="22"/>
      <c r="OG2420" s="22"/>
      <c r="OH2420" s="22"/>
      <c r="OI2420" s="22"/>
      <c r="OJ2420" s="22"/>
      <c r="OK2420" s="22"/>
      <c r="OL2420" s="22"/>
      <c r="OM2420" s="22"/>
      <c r="ON2420" s="22"/>
      <c r="OO2420" s="22"/>
      <c r="OP2420" s="22"/>
      <c r="OQ2420" s="22"/>
      <c r="OR2420" s="22"/>
    </row>
    <row r="2421" spans="1:408" ht="15" thickBot="1">
      <c r="A2421" s="1"/>
      <c r="B2421" s="12"/>
      <c r="C2421" s="12"/>
      <c r="D2421" s="22"/>
      <c r="E2421" s="54"/>
      <c r="F2421" s="54"/>
      <c r="G2421" s="54"/>
      <c r="H2421" s="55"/>
      <c r="I2421" s="22"/>
      <c r="J2421" s="56"/>
      <c r="K2421" s="80"/>
      <c r="L2421" s="57"/>
      <c r="M2421" s="57"/>
      <c r="N2421" s="55"/>
      <c r="O2421" s="58"/>
      <c r="P2421" s="58"/>
      <c r="Q2421" s="59"/>
      <c r="R2421" s="60"/>
      <c r="S2421" s="60"/>
      <c r="T2421" s="22"/>
      <c r="U2421" s="1"/>
      <c r="V2421" s="23"/>
      <c r="X2421" s="24"/>
      <c r="Y2421" s="24"/>
      <c r="Z2421" s="22"/>
      <c r="AA2421" s="22"/>
      <c r="AB2421" s="22"/>
      <c r="AC2421" s="22"/>
      <c r="AD2421" s="22"/>
      <c r="AE2421" s="22"/>
      <c r="AF2421" s="22"/>
      <c r="AG2421" s="22"/>
      <c r="AH2421" s="22"/>
      <c r="AI2421" s="22"/>
      <c r="AJ2421" s="22"/>
      <c r="AK2421" s="22"/>
      <c r="AL2421" s="22"/>
      <c r="AM2421" s="22"/>
      <c r="AN2421" s="22"/>
      <c r="AO2421" s="22"/>
      <c r="AP2421" s="22"/>
      <c r="AQ2421" s="22"/>
      <c r="AR2421" s="22"/>
      <c r="AS2421" s="22"/>
      <c r="AT2421" s="22"/>
      <c r="AU2421" s="22"/>
      <c r="AV2421" s="22"/>
      <c r="AW2421" s="22"/>
      <c r="AX2421" s="22"/>
      <c r="AY2421" s="22"/>
      <c r="AZ2421" s="22"/>
      <c r="BA2421" s="22"/>
      <c r="BB2421" s="22"/>
      <c r="BC2421" s="22"/>
      <c r="BD2421" s="22"/>
      <c r="BE2421" s="24"/>
      <c r="BF2421" s="22"/>
      <c r="BG2421" s="22"/>
      <c r="BH2421" s="22"/>
      <c r="BI2421" s="22"/>
      <c r="BJ2421" s="22"/>
      <c r="BK2421" s="22"/>
      <c r="BL2421" s="22"/>
      <c r="BM2421" s="22"/>
      <c r="BN2421" s="22"/>
      <c r="BO2421" s="22"/>
      <c r="BP2421" s="22"/>
      <c r="BQ2421" s="22"/>
      <c r="BR2421" s="22"/>
      <c r="BS2421" s="22"/>
      <c r="BT2421" s="22"/>
      <c r="BU2421" s="22"/>
      <c r="BV2421" s="22"/>
      <c r="BW2421" s="22"/>
      <c r="BX2421" s="22"/>
      <c r="BY2421" s="22"/>
      <c r="BZ2421" s="22"/>
      <c r="CA2421" s="22"/>
      <c r="CB2421" s="22"/>
      <c r="CC2421" s="22"/>
      <c r="CD2421" s="22"/>
      <c r="CE2421" s="22"/>
      <c r="CF2421" s="22"/>
      <c r="CG2421" s="22"/>
      <c r="CH2421" s="22"/>
      <c r="CI2421" s="22"/>
      <c r="CJ2421" s="22"/>
      <c r="CK2421" s="24"/>
      <c r="CL2421" s="22"/>
      <c r="CM2421" s="22"/>
      <c r="CN2421" s="22"/>
      <c r="CO2421" s="22"/>
      <c r="CP2421" s="22"/>
      <c r="CQ2421" s="22"/>
      <c r="CR2421" s="22"/>
      <c r="CS2421" s="22"/>
      <c r="CT2421" s="22"/>
      <c r="CU2421" s="22"/>
      <c r="CV2421" s="22"/>
      <c r="CW2421" s="22"/>
      <c r="CX2421" s="22"/>
      <c r="CY2421" s="22"/>
      <c r="CZ2421" s="22"/>
      <c r="DA2421" s="22"/>
      <c r="DB2421" s="22"/>
      <c r="DC2421" s="22"/>
      <c r="DD2421" s="22"/>
      <c r="DE2421" s="22"/>
      <c r="DF2421" s="22"/>
      <c r="DG2421" s="22"/>
      <c r="DH2421" s="22"/>
      <c r="DI2421" s="22"/>
      <c r="DJ2421" s="22"/>
      <c r="DK2421" s="22"/>
      <c r="DL2421" s="22"/>
      <c r="DM2421" s="22"/>
      <c r="DN2421" s="22"/>
      <c r="DO2421" s="22"/>
      <c r="DP2421" s="22"/>
      <c r="DQ2421" s="24"/>
      <c r="DR2421" s="22"/>
      <c r="DS2421" s="22"/>
      <c r="DT2421" s="22"/>
      <c r="DU2421" s="22"/>
      <c r="DV2421" s="22"/>
      <c r="DW2421" s="22"/>
      <c r="DX2421" s="22"/>
      <c r="DY2421" s="22"/>
      <c r="DZ2421" s="22"/>
      <c r="EA2421" s="22"/>
      <c r="EB2421" s="22"/>
      <c r="EC2421" s="22"/>
      <c r="ED2421" s="22"/>
      <c r="EE2421" s="22"/>
      <c r="EF2421" s="22"/>
      <c r="EG2421" s="22"/>
      <c r="EH2421" s="22"/>
      <c r="EI2421" s="22"/>
      <c r="EJ2421" s="22"/>
      <c r="EK2421" s="22"/>
      <c r="EL2421" s="22"/>
      <c r="EM2421" s="22"/>
      <c r="EN2421" s="22"/>
      <c r="EO2421" s="22"/>
      <c r="EP2421" s="22"/>
      <c r="EQ2421" s="22"/>
      <c r="ER2421" s="22"/>
      <c r="ES2421" s="22"/>
      <c r="ET2421" s="22"/>
      <c r="EU2421" s="22"/>
      <c r="EV2421" s="22"/>
      <c r="EW2421" s="24"/>
      <c r="EX2421" s="22"/>
      <c r="EY2421" s="22"/>
      <c r="EZ2421" s="22"/>
      <c r="FA2421" s="22"/>
      <c r="FB2421" s="22"/>
      <c r="FC2421" s="22"/>
      <c r="FD2421" s="22"/>
      <c r="FE2421" s="22"/>
      <c r="FF2421" s="22"/>
      <c r="FG2421" s="22"/>
      <c r="FH2421" s="22"/>
      <c r="FI2421" s="22"/>
      <c r="FJ2421" s="22"/>
      <c r="FK2421" s="22"/>
      <c r="FL2421" s="22"/>
      <c r="FM2421" s="22"/>
      <c r="FN2421" s="22"/>
      <c r="FO2421" s="22"/>
      <c r="FP2421" s="22"/>
      <c r="FQ2421" s="22"/>
      <c r="FR2421" s="22"/>
      <c r="FS2421" s="22"/>
      <c r="FT2421" s="22"/>
      <c r="FU2421" s="22"/>
      <c r="FV2421" s="22"/>
      <c r="FW2421" s="22"/>
      <c r="FX2421" s="22"/>
      <c r="FY2421" s="22"/>
      <c r="FZ2421" s="22"/>
      <c r="GA2421" s="22"/>
      <c r="GB2421" s="22"/>
      <c r="GC2421" s="24"/>
      <c r="GD2421" s="22"/>
      <c r="GE2421" s="22"/>
      <c r="GF2421" s="22"/>
      <c r="GG2421" s="22"/>
      <c r="GH2421" s="22"/>
      <c r="GI2421" s="22"/>
      <c r="GJ2421" s="22"/>
      <c r="GK2421" s="22"/>
      <c r="GL2421" s="22"/>
      <c r="GM2421" s="22"/>
      <c r="GN2421" s="22"/>
      <c r="GO2421" s="22"/>
      <c r="GP2421" s="22"/>
      <c r="GQ2421" s="22"/>
      <c r="GR2421" s="22"/>
      <c r="GS2421" s="22"/>
      <c r="GT2421" s="22"/>
      <c r="GU2421" s="22"/>
      <c r="GV2421" s="22"/>
      <c r="GW2421" s="22"/>
      <c r="GX2421" s="22"/>
      <c r="GY2421" s="22"/>
      <c r="GZ2421" s="22"/>
      <c r="HA2421" s="22"/>
      <c r="HB2421" s="22"/>
      <c r="HC2421" s="22"/>
      <c r="HD2421" s="22"/>
      <c r="HE2421" s="22"/>
      <c r="HF2421" s="22"/>
      <c r="HG2421" s="22"/>
      <c r="HH2421" s="22"/>
      <c r="HI2421" s="24"/>
      <c r="HJ2421" s="22"/>
      <c r="HK2421" s="22"/>
      <c r="HL2421" s="22"/>
      <c r="HM2421" s="22"/>
      <c r="HN2421" s="22"/>
      <c r="HO2421" s="22"/>
      <c r="HP2421" s="22"/>
      <c r="HQ2421" s="22"/>
      <c r="HR2421" s="22"/>
      <c r="HS2421" s="22"/>
      <c r="HT2421" s="22"/>
      <c r="HU2421" s="22"/>
      <c r="HV2421" s="22"/>
      <c r="HW2421" s="22"/>
      <c r="HX2421" s="22"/>
      <c r="HY2421" s="22"/>
      <c r="HZ2421" s="22"/>
      <c r="IA2421" s="22"/>
      <c r="IB2421" s="22"/>
      <c r="IC2421" s="22"/>
      <c r="ID2421" s="22"/>
      <c r="IE2421" s="22"/>
      <c r="IF2421" s="22"/>
      <c r="IG2421" s="22"/>
      <c r="IH2421" s="22"/>
      <c r="II2421" s="22"/>
      <c r="IJ2421" s="22"/>
      <c r="IK2421" s="22"/>
      <c r="IL2421" s="22"/>
      <c r="IM2421" s="22"/>
      <c r="IN2421" s="22"/>
      <c r="IO2421" s="24"/>
      <c r="IP2421" s="22"/>
      <c r="IQ2421" s="22"/>
      <c r="IR2421" s="22"/>
      <c r="IS2421" s="22"/>
      <c r="IT2421" s="22"/>
      <c r="IU2421" s="22"/>
      <c r="IV2421" s="22"/>
      <c r="IW2421" s="22"/>
      <c r="IX2421" s="22"/>
      <c r="IY2421" s="22"/>
      <c r="IZ2421" s="22"/>
      <c r="JA2421" s="22"/>
      <c r="JB2421" s="22"/>
      <c r="JC2421" s="22"/>
      <c r="JD2421" s="22"/>
      <c r="JE2421" s="22"/>
      <c r="JF2421" s="22"/>
      <c r="JG2421" s="22"/>
      <c r="JH2421" s="22"/>
      <c r="JI2421" s="22"/>
      <c r="JJ2421" s="22"/>
      <c r="JK2421" s="22"/>
      <c r="JL2421" s="22"/>
      <c r="JM2421" s="22"/>
      <c r="JN2421" s="22"/>
      <c r="JO2421" s="22"/>
      <c r="JP2421" s="22"/>
      <c r="JQ2421" s="22"/>
      <c r="JR2421" s="22"/>
      <c r="JS2421" s="22"/>
      <c r="JT2421" s="22"/>
      <c r="JU2421" s="24"/>
      <c r="JV2421" s="22"/>
      <c r="JW2421" s="22"/>
      <c r="JX2421" s="22"/>
      <c r="JY2421" s="22"/>
      <c r="JZ2421" s="22"/>
      <c r="KA2421" s="22"/>
      <c r="KB2421" s="22"/>
      <c r="KC2421" s="22"/>
      <c r="KD2421" s="22"/>
      <c r="KE2421" s="22"/>
      <c r="KF2421" s="22"/>
      <c r="KG2421" s="22"/>
      <c r="KH2421" s="22"/>
      <c r="KI2421" s="22"/>
      <c r="KJ2421" s="22"/>
      <c r="KK2421" s="22"/>
      <c r="KL2421" s="22"/>
      <c r="KM2421" s="22"/>
      <c r="KN2421" s="22"/>
      <c r="KO2421" s="22"/>
      <c r="KP2421" s="22"/>
      <c r="KQ2421" s="22"/>
      <c r="KR2421" s="22"/>
      <c r="KS2421" s="22"/>
      <c r="KT2421" s="22"/>
      <c r="KU2421" s="22"/>
      <c r="KV2421" s="22"/>
      <c r="KW2421" s="22"/>
      <c r="KX2421" s="22"/>
      <c r="KY2421" s="22"/>
      <c r="KZ2421" s="22"/>
      <c r="LA2421" s="24"/>
      <c r="LB2421" s="22"/>
      <c r="LC2421" s="22"/>
      <c r="LD2421" s="22"/>
      <c r="LE2421" s="22"/>
      <c r="LF2421" s="22"/>
      <c r="LG2421" s="22"/>
      <c r="LH2421" s="22"/>
      <c r="LI2421" s="22"/>
      <c r="LJ2421" s="22"/>
      <c r="LK2421" s="22"/>
      <c r="LL2421" s="22"/>
      <c r="LM2421" s="22"/>
      <c r="LN2421" s="22"/>
      <c r="LO2421" s="22"/>
      <c r="LP2421" s="22"/>
      <c r="LQ2421" s="22"/>
      <c r="LR2421" s="22"/>
      <c r="LS2421" s="22"/>
      <c r="LT2421" s="22"/>
      <c r="LU2421" s="22"/>
      <c r="LV2421" s="22"/>
      <c r="LW2421" s="22"/>
      <c r="LX2421" s="22"/>
      <c r="LY2421" s="22"/>
      <c r="LZ2421" s="22"/>
      <c r="MA2421" s="22"/>
      <c r="MB2421" s="22"/>
      <c r="MC2421" s="22"/>
      <c r="MD2421" s="22"/>
      <c r="ME2421" s="22"/>
      <c r="MF2421" s="22"/>
      <c r="MG2421" s="24"/>
      <c r="MH2421" s="22"/>
      <c r="MI2421" s="22"/>
      <c r="MJ2421" s="22"/>
      <c r="MK2421" s="22"/>
      <c r="ML2421" s="22"/>
      <c r="MM2421" s="22"/>
      <c r="MN2421" s="22"/>
      <c r="MO2421" s="22"/>
      <c r="MP2421" s="22"/>
      <c r="MQ2421" s="22"/>
      <c r="MR2421" s="22"/>
      <c r="MS2421" s="22"/>
      <c r="MT2421" s="22"/>
      <c r="MU2421" s="22"/>
      <c r="MV2421" s="22"/>
      <c r="MW2421" s="22"/>
      <c r="MX2421" s="22"/>
      <c r="MY2421" s="22"/>
      <c r="MZ2421" s="22"/>
      <c r="NA2421" s="22"/>
      <c r="NB2421" s="22"/>
      <c r="NC2421" s="22"/>
      <c r="ND2421" s="22"/>
      <c r="NE2421" s="22"/>
      <c r="NF2421" s="22"/>
      <c r="NG2421" s="22"/>
      <c r="NH2421" s="22"/>
      <c r="NI2421" s="22"/>
      <c r="NJ2421" s="22"/>
      <c r="NK2421" s="22"/>
      <c r="NL2421" s="22"/>
      <c r="NM2421" s="24"/>
      <c r="NN2421" s="22"/>
      <c r="NO2421" s="22"/>
      <c r="NP2421" s="22"/>
      <c r="NQ2421" s="22"/>
      <c r="NR2421" s="22"/>
      <c r="NS2421" s="22"/>
      <c r="NT2421" s="22"/>
      <c r="NU2421" s="22"/>
      <c r="NV2421" s="22"/>
      <c r="NW2421" s="22"/>
      <c r="NX2421" s="22"/>
      <c r="NY2421" s="22"/>
      <c r="NZ2421" s="22"/>
      <c r="OA2421" s="22"/>
      <c r="OB2421" s="22"/>
      <c r="OC2421" s="22"/>
      <c r="OD2421" s="22"/>
      <c r="OE2421" s="22"/>
      <c r="OF2421" s="22"/>
      <c r="OG2421" s="22"/>
      <c r="OH2421" s="22"/>
      <c r="OI2421" s="22"/>
      <c r="OJ2421" s="22"/>
      <c r="OK2421" s="22"/>
      <c r="OL2421" s="22"/>
      <c r="OM2421" s="22"/>
      <c r="ON2421" s="22"/>
      <c r="OO2421" s="22"/>
      <c r="OP2421" s="22"/>
      <c r="OQ2421" s="22"/>
      <c r="OR2421" s="22"/>
    </row>
    <row r="2422" spans="1:408" ht="15" thickBot="1">
      <c r="A2422" s="1"/>
      <c r="B2422" s="12"/>
      <c r="C2422" s="12"/>
      <c r="D2422" s="22"/>
      <c r="E2422" s="54"/>
      <c r="F2422" s="54"/>
      <c r="G2422" s="54"/>
      <c r="H2422" s="55"/>
      <c r="I2422" s="22"/>
      <c r="J2422" s="56"/>
      <c r="K2422" s="81"/>
      <c r="L2422" s="57"/>
      <c r="M2422" s="57"/>
      <c r="N2422" s="55"/>
      <c r="O2422" s="58"/>
      <c r="P2422" s="58"/>
      <c r="Q2422" s="59"/>
      <c r="R2422" s="60"/>
      <c r="S2422" s="60"/>
      <c r="T2422" s="22"/>
      <c r="U2422" s="1"/>
      <c r="V2422" s="23"/>
      <c r="X2422" s="24"/>
      <c r="Y2422" s="24"/>
      <c r="Z2422" s="22"/>
      <c r="AA2422" s="22"/>
      <c r="AB2422" s="22"/>
      <c r="AC2422" s="22"/>
      <c r="AD2422" s="22"/>
      <c r="AE2422" s="22"/>
      <c r="AF2422" s="22"/>
      <c r="AG2422" s="22"/>
      <c r="AH2422" s="22"/>
      <c r="AI2422" s="22"/>
      <c r="AJ2422" s="22"/>
      <c r="AK2422" s="22"/>
      <c r="AL2422" s="22"/>
      <c r="AM2422" s="22"/>
      <c r="AN2422" s="22"/>
      <c r="AO2422" s="22"/>
      <c r="AP2422" s="22"/>
      <c r="AQ2422" s="22"/>
      <c r="AR2422" s="22"/>
      <c r="AS2422" s="22"/>
      <c r="AT2422" s="22"/>
      <c r="AU2422" s="22"/>
      <c r="AV2422" s="22"/>
      <c r="AW2422" s="22"/>
      <c r="AX2422" s="22"/>
      <c r="AY2422" s="22"/>
      <c r="AZ2422" s="22"/>
      <c r="BA2422" s="22"/>
      <c r="BB2422" s="22"/>
      <c r="BC2422" s="22"/>
      <c r="BD2422" s="22"/>
      <c r="BE2422" s="24"/>
      <c r="BF2422" s="22"/>
      <c r="BG2422" s="22"/>
      <c r="BH2422" s="22"/>
      <c r="BI2422" s="22"/>
      <c r="BJ2422" s="22"/>
      <c r="BK2422" s="22"/>
      <c r="BL2422" s="22"/>
      <c r="BM2422" s="22"/>
      <c r="BN2422" s="22"/>
      <c r="BO2422" s="22"/>
      <c r="BP2422" s="22"/>
      <c r="BQ2422" s="22"/>
      <c r="BR2422" s="22"/>
      <c r="BS2422" s="22"/>
      <c r="BT2422" s="22"/>
      <c r="BU2422" s="22"/>
      <c r="BV2422" s="22"/>
      <c r="BW2422" s="22"/>
      <c r="BX2422" s="22"/>
      <c r="BY2422" s="22"/>
      <c r="BZ2422" s="22"/>
      <c r="CA2422" s="22"/>
      <c r="CB2422" s="22"/>
      <c r="CC2422" s="22"/>
      <c r="CD2422" s="22"/>
      <c r="CE2422" s="22"/>
      <c r="CF2422" s="22"/>
      <c r="CG2422" s="22"/>
      <c r="CH2422" s="22"/>
      <c r="CI2422" s="22"/>
      <c r="CJ2422" s="22"/>
      <c r="CK2422" s="24"/>
      <c r="CL2422" s="22"/>
      <c r="CM2422" s="22"/>
      <c r="CN2422" s="22"/>
      <c r="CO2422" s="22"/>
      <c r="CP2422" s="22"/>
      <c r="CQ2422" s="22"/>
      <c r="CR2422" s="22"/>
      <c r="CS2422" s="22"/>
      <c r="CT2422" s="22"/>
      <c r="CU2422" s="22"/>
      <c r="CV2422" s="22"/>
      <c r="CW2422" s="22"/>
      <c r="CX2422" s="22"/>
      <c r="CY2422" s="22"/>
      <c r="CZ2422" s="22"/>
      <c r="DA2422" s="22"/>
      <c r="DB2422" s="22"/>
      <c r="DC2422" s="22"/>
      <c r="DD2422" s="22"/>
      <c r="DE2422" s="22"/>
      <c r="DF2422" s="22"/>
      <c r="DG2422" s="22"/>
      <c r="DH2422" s="22"/>
      <c r="DI2422" s="22"/>
      <c r="DJ2422" s="22"/>
      <c r="DK2422" s="22"/>
      <c r="DL2422" s="22"/>
      <c r="DM2422" s="22"/>
      <c r="DN2422" s="22"/>
      <c r="DO2422" s="22"/>
      <c r="DP2422" s="22"/>
      <c r="DQ2422" s="24"/>
      <c r="DR2422" s="22"/>
      <c r="DS2422" s="22"/>
      <c r="DT2422" s="22"/>
      <c r="DU2422" s="22"/>
      <c r="DV2422" s="22"/>
      <c r="DW2422" s="22"/>
      <c r="DX2422" s="22"/>
      <c r="DY2422" s="22"/>
      <c r="DZ2422" s="22"/>
      <c r="EA2422" s="22"/>
      <c r="EB2422" s="22"/>
      <c r="EC2422" s="22"/>
      <c r="ED2422" s="22"/>
      <c r="EE2422" s="22"/>
      <c r="EF2422" s="22"/>
      <c r="EG2422" s="22"/>
      <c r="EH2422" s="22"/>
      <c r="EI2422" s="22"/>
      <c r="EJ2422" s="22"/>
      <c r="EK2422" s="22"/>
      <c r="EL2422" s="22"/>
      <c r="EM2422" s="22"/>
      <c r="EN2422" s="22"/>
      <c r="EO2422" s="22"/>
      <c r="EP2422" s="22"/>
      <c r="EQ2422" s="22"/>
      <c r="ER2422" s="22"/>
      <c r="ES2422" s="22"/>
      <c r="ET2422" s="22"/>
      <c r="EU2422" s="22"/>
      <c r="EV2422" s="22"/>
      <c r="EW2422" s="24"/>
      <c r="EX2422" s="22"/>
      <c r="EY2422" s="22"/>
      <c r="EZ2422" s="22"/>
      <c r="FA2422" s="22"/>
      <c r="FB2422" s="22"/>
      <c r="FC2422" s="22"/>
      <c r="FD2422" s="22"/>
      <c r="FE2422" s="22"/>
      <c r="FF2422" s="22"/>
      <c r="FG2422" s="22"/>
      <c r="FH2422" s="22"/>
      <c r="FI2422" s="22"/>
      <c r="FJ2422" s="22"/>
      <c r="FK2422" s="22"/>
      <c r="FL2422" s="22"/>
      <c r="FM2422" s="22"/>
      <c r="FN2422" s="22"/>
      <c r="FO2422" s="22"/>
      <c r="FP2422" s="22"/>
      <c r="FQ2422" s="22"/>
      <c r="FR2422" s="22"/>
      <c r="FS2422" s="22"/>
      <c r="FT2422" s="22"/>
      <c r="FU2422" s="22"/>
      <c r="FV2422" s="22"/>
      <c r="FW2422" s="22"/>
      <c r="FX2422" s="22"/>
      <c r="FY2422" s="22"/>
      <c r="FZ2422" s="22"/>
      <c r="GA2422" s="22"/>
      <c r="GB2422" s="22"/>
      <c r="GC2422" s="24"/>
      <c r="GD2422" s="22"/>
      <c r="GE2422" s="22"/>
      <c r="GF2422" s="22"/>
      <c r="GG2422" s="22"/>
      <c r="GH2422" s="22"/>
      <c r="GI2422" s="22"/>
      <c r="GJ2422" s="22"/>
      <c r="GK2422" s="22"/>
      <c r="GL2422" s="22"/>
      <c r="GM2422" s="22"/>
      <c r="GN2422" s="22"/>
      <c r="GO2422" s="22"/>
      <c r="GP2422" s="22"/>
      <c r="GQ2422" s="22"/>
      <c r="GR2422" s="22"/>
      <c r="GS2422" s="22"/>
      <c r="GT2422" s="22"/>
      <c r="GU2422" s="22"/>
      <c r="GV2422" s="22"/>
      <c r="GW2422" s="22"/>
      <c r="GX2422" s="22"/>
      <c r="GY2422" s="22"/>
      <c r="GZ2422" s="22"/>
      <c r="HA2422" s="22"/>
      <c r="HB2422" s="22"/>
      <c r="HC2422" s="22"/>
      <c r="HD2422" s="22"/>
      <c r="HE2422" s="22"/>
      <c r="HF2422" s="22"/>
      <c r="HG2422" s="22"/>
      <c r="HH2422" s="22"/>
      <c r="HI2422" s="24"/>
      <c r="HJ2422" s="22"/>
      <c r="HK2422" s="22"/>
      <c r="HL2422" s="22"/>
      <c r="HM2422" s="22"/>
      <c r="HN2422" s="22"/>
      <c r="HO2422" s="22"/>
      <c r="HP2422" s="22"/>
      <c r="HQ2422" s="22"/>
      <c r="HR2422" s="22"/>
      <c r="HS2422" s="22"/>
      <c r="HT2422" s="22"/>
      <c r="HU2422" s="22"/>
      <c r="HV2422" s="22"/>
      <c r="HW2422" s="22"/>
      <c r="HX2422" s="22"/>
      <c r="HY2422" s="22"/>
      <c r="HZ2422" s="22"/>
      <c r="IA2422" s="22"/>
      <c r="IB2422" s="22"/>
      <c r="IC2422" s="22"/>
      <c r="ID2422" s="22"/>
      <c r="IE2422" s="22"/>
      <c r="IF2422" s="22"/>
      <c r="IG2422" s="22"/>
      <c r="IH2422" s="22"/>
      <c r="II2422" s="22"/>
      <c r="IJ2422" s="22"/>
      <c r="IK2422" s="22"/>
      <c r="IL2422" s="22"/>
      <c r="IM2422" s="22"/>
      <c r="IN2422" s="22"/>
      <c r="IO2422" s="24"/>
      <c r="IP2422" s="22"/>
      <c r="IQ2422" s="22"/>
      <c r="IR2422" s="22"/>
      <c r="IS2422" s="22"/>
      <c r="IT2422" s="22"/>
      <c r="IU2422" s="22"/>
      <c r="IV2422" s="22"/>
      <c r="IW2422" s="22"/>
      <c r="IX2422" s="22"/>
      <c r="IY2422" s="22"/>
      <c r="IZ2422" s="22"/>
      <c r="JA2422" s="22"/>
      <c r="JB2422" s="22"/>
      <c r="JC2422" s="22"/>
      <c r="JD2422" s="22"/>
      <c r="JE2422" s="22"/>
      <c r="JF2422" s="22"/>
      <c r="JG2422" s="22"/>
      <c r="JH2422" s="22"/>
      <c r="JI2422" s="22"/>
      <c r="JJ2422" s="22"/>
      <c r="JK2422" s="22"/>
      <c r="JL2422" s="22"/>
      <c r="JM2422" s="22"/>
      <c r="JN2422" s="22"/>
      <c r="JO2422" s="22"/>
      <c r="JP2422" s="22"/>
      <c r="JQ2422" s="22"/>
      <c r="JR2422" s="22"/>
      <c r="JS2422" s="22"/>
      <c r="JT2422" s="22"/>
      <c r="JU2422" s="24"/>
      <c r="JV2422" s="22"/>
      <c r="JW2422" s="22"/>
      <c r="JX2422" s="22"/>
      <c r="JY2422" s="22"/>
      <c r="JZ2422" s="22"/>
      <c r="KA2422" s="22"/>
      <c r="KB2422" s="22"/>
      <c r="KC2422" s="22"/>
      <c r="KD2422" s="22"/>
      <c r="KE2422" s="22"/>
      <c r="KF2422" s="22"/>
      <c r="KG2422" s="22"/>
      <c r="KH2422" s="22"/>
      <c r="KI2422" s="22"/>
      <c r="KJ2422" s="22"/>
      <c r="KK2422" s="22"/>
      <c r="KL2422" s="22"/>
      <c r="KM2422" s="22"/>
      <c r="KN2422" s="22"/>
      <c r="KO2422" s="22"/>
      <c r="KP2422" s="22"/>
      <c r="KQ2422" s="22"/>
      <c r="KR2422" s="22"/>
      <c r="KS2422" s="22"/>
      <c r="KT2422" s="22"/>
      <c r="KU2422" s="22"/>
      <c r="KV2422" s="22"/>
      <c r="KW2422" s="22"/>
      <c r="KX2422" s="22"/>
      <c r="KY2422" s="22"/>
      <c r="KZ2422" s="22"/>
      <c r="LA2422" s="24"/>
      <c r="LB2422" s="22"/>
      <c r="LC2422" s="22"/>
      <c r="LD2422" s="22"/>
      <c r="LE2422" s="22"/>
      <c r="LF2422" s="22"/>
      <c r="LG2422" s="22"/>
      <c r="LH2422" s="22"/>
      <c r="LI2422" s="22"/>
      <c r="LJ2422" s="22"/>
      <c r="LK2422" s="22"/>
      <c r="LL2422" s="22"/>
      <c r="LM2422" s="22"/>
      <c r="LN2422" s="22"/>
      <c r="LO2422" s="22"/>
      <c r="LP2422" s="22"/>
      <c r="LQ2422" s="22"/>
      <c r="LR2422" s="22"/>
      <c r="LS2422" s="22"/>
      <c r="LT2422" s="22"/>
      <c r="LU2422" s="22"/>
      <c r="LV2422" s="22"/>
      <c r="LW2422" s="22"/>
      <c r="LX2422" s="22"/>
      <c r="LY2422" s="22"/>
      <c r="LZ2422" s="22"/>
      <c r="MA2422" s="22"/>
      <c r="MB2422" s="22"/>
      <c r="MC2422" s="22"/>
      <c r="MD2422" s="22"/>
      <c r="ME2422" s="22"/>
      <c r="MF2422" s="22"/>
      <c r="MG2422" s="24"/>
      <c r="MH2422" s="22"/>
      <c r="MI2422" s="22"/>
      <c r="MJ2422" s="22"/>
      <c r="MK2422" s="22"/>
      <c r="ML2422" s="22"/>
      <c r="MM2422" s="22"/>
      <c r="MN2422" s="22"/>
      <c r="MO2422" s="22"/>
      <c r="MP2422" s="22"/>
      <c r="MQ2422" s="22"/>
      <c r="MR2422" s="22"/>
      <c r="MS2422" s="22"/>
      <c r="MT2422" s="22"/>
      <c r="MU2422" s="22"/>
      <c r="MV2422" s="22"/>
      <c r="MW2422" s="22"/>
      <c r="MX2422" s="22"/>
      <c r="MY2422" s="22"/>
      <c r="MZ2422" s="22"/>
      <c r="NA2422" s="22"/>
      <c r="NB2422" s="22"/>
      <c r="NC2422" s="22"/>
      <c r="ND2422" s="22"/>
      <c r="NE2422" s="22"/>
      <c r="NF2422" s="22"/>
      <c r="NG2422" s="22"/>
      <c r="NH2422" s="22"/>
      <c r="NI2422" s="22"/>
      <c r="NJ2422" s="22"/>
      <c r="NK2422" s="22"/>
      <c r="NL2422" s="22"/>
      <c r="NM2422" s="24"/>
      <c r="NN2422" s="22"/>
      <c r="NO2422" s="22"/>
      <c r="NP2422" s="22"/>
      <c r="NQ2422" s="22"/>
      <c r="NR2422" s="22"/>
      <c r="NS2422" s="22"/>
      <c r="NT2422" s="22"/>
      <c r="NU2422" s="22"/>
      <c r="NV2422" s="22"/>
      <c r="NW2422" s="22"/>
      <c r="NX2422" s="22"/>
      <c r="NY2422" s="22"/>
      <c r="NZ2422" s="22"/>
      <c r="OA2422" s="22"/>
      <c r="OB2422" s="22"/>
      <c r="OC2422" s="22"/>
      <c r="OD2422" s="22"/>
      <c r="OE2422" s="22"/>
      <c r="OF2422" s="22"/>
      <c r="OG2422" s="22"/>
      <c r="OH2422" s="22"/>
      <c r="OI2422" s="22"/>
      <c r="OJ2422" s="22"/>
      <c r="OK2422" s="22"/>
      <c r="OL2422" s="22"/>
      <c r="OM2422" s="22"/>
      <c r="ON2422" s="22"/>
      <c r="OO2422" s="22"/>
      <c r="OP2422" s="22"/>
      <c r="OQ2422" s="22"/>
      <c r="OR2422" s="22"/>
    </row>
    <row r="2423" spans="1:408" ht="15" thickBot="1">
      <c r="A2423" s="1"/>
      <c r="B2423" s="12"/>
      <c r="C2423" s="12"/>
      <c r="D2423" s="22"/>
      <c r="E2423" s="54"/>
      <c r="F2423" s="54"/>
      <c r="G2423" s="54"/>
      <c r="H2423" s="55"/>
      <c r="I2423" s="22"/>
      <c r="J2423" s="56"/>
      <c r="K2423" s="80"/>
      <c r="L2423" s="57"/>
      <c r="M2423" s="57"/>
      <c r="N2423" s="55"/>
      <c r="O2423" s="58"/>
      <c r="P2423" s="58"/>
      <c r="Q2423" s="59"/>
      <c r="R2423" s="60"/>
      <c r="S2423" s="60"/>
      <c r="T2423" s="22"/>
      <c r="U2423" s="1"/>
      <c r="V2423" s="23"/>
      <c r="X2423" s="24"/>
      <c r="Y2423" s="24"/>
      <c r="Z2423" s="22"/>
      <c r="AA2423" s="22"/>
      <c r="AB2423" s="22"/>
      <c r="AC2423" s="22"/>
      <c r="AD2423" s="22"/>
      <c r="AE2423" s="22"/>
      <c r="AF2423" s="22"/>
      <c r="AG2423" s="22"/>
      <c r="AH2423" s="22"/>
      <c r="AI2423" s="22"/>
      <c r="AJ2423" s="22"/>
      <c r="AK2423" s="22"/>
      <c r="AL2423" s="22"/>
      <c r="AM2423" s="22"/>
      <c r="AN2423" s="22"/>
      <c r="AO2423" s="22"/>
      <c r="AP2423" s="22"/>
      <c r="AQ2423" s="22"/>
      <c r="AR2423" s="22"/>
      <c r="AS2423" s="22"/>
      <c r="AT2423" s="22"/>
      <c r="AU2423" s="22"/>
      <c r="AV2423" s="22"/>
      <c r="AW2423" s="22"/>
      <c r="AX2423" s="22"/>
      <c r="AY2423" s="22"/>
      <c r="AZ2423" s="22"/>
      <c r="BA2423" s="22"/>
      <c r="BB2423" s="22"/>
      <c r="BC2423" s="22"/>
      <c r="BD2423" s="22"/>
      <c r="BE2423" s="24"/>
      <c r="BF2423" s="22"/>
      <c r="BG2423" s="22"/>
      <c r="BH2423" s="22"/>
      <c r="BI2423" s="22"/>
      <c r="BJ2423" s="22"/>
      <c r="BK2423" s="22"/>
      <c r="BL2423" s="22"/>
      <c r="BM2423" s="22"/>
      <c r="BN2423" s="22"/>
      <c r="BO2423" s="22"/>
      <c r="BP2423" s="22"/>
      <c r="BQ2423" s="22"/>
      <c r="BR2423" s="22"/>
      <c r="BS2423" s="22"/>
      <c r="BT2423" s="22"/>
      <c r="BU2423" s="22"/>
      <c r="BV2423" s="22"/>
      <c r="BW2423" s="22"/>
      <c r="BX2423" s="22"/>
      <c r="BY2423" s="22"/>
      <c r="BZ2423" s="22"/>
      <c r="CA2423" s="22"/>
      <c r="CB2423" s="22"/>
      <c r="CC2423" s="22"/>
      <c r="CD2423" s="22"/>
      <c r="CE2423" s="22"/>
      <c r="CF2423" s="22"/>
      <c r="CG2423" s="22"/>
      <c r="CH2423" s="22"/>
      <c r="CI2423" s="22"/>
      <c r="CJ2423" s="22"/>
      <c r="CK2423" s="24"/>
      <c r="CL2423" s="22"/>
      <c r="CM2423" s="22"/>
      <c r="CN2423" s="22"/>
      <c r="CO2423" s="22"/>
      <c r="CP2423" s="22"/>
      <c r="CQ2423" s="22"/>
      <c r="CR2423" s="22"/>
      <c r="CS2423" s="22"/>
      <c r="CT2423" s="22"/>
      <c r="CU2423" s="22"/>
      <c r="CV2423" s="22"/>
      <c r="CW2423" s="22"/>
      <c r="CX2423" s="22"/>
      <c r="CY2423" s="22"/>
      <c r="CZ2423" s="22"/>
      <c r="DA2423" s="22"/>
      <c r="DB2423" s="22"/>
      <c r="DC2423" s="22"/>
      <c r="DD2423" s="22"/>
      <c r="DE2423" s="22"/>
      <c r="DF2423" s="22"/>
      <c r="DG2423" s="22"/>
      <c r="DH2423" s="22"/>
      <c r="DI2423" s="22"/>
      <c r="DJ2423" s="22"/>
      <c r="DK2423" s="22"/>
      <c r="DL2423" s="22"/>
      <c r="DM2423" s="22"/>
      <c r="DN2423" s="22"/>
      <c r="DO2423" s="22"/>
      <c r="DP2423" s="22"/>
      <c r="DQ2423" s="24"/>
      <c r="DR2423" s="22"/>
      <c r="DS2423" s="22"/>
      <c r="DT2423" s="22"/>
      <c r="DU2423" s="22"/>
      <c r="DV2423" s="22"/>
      <c r="DW2423" s="22"/>
      <c r="DX2423" s="22"/>
      <c r="DY2423" s="22"/>
      <c r="DZ2423" s="22"/>
      <c r="EA2423" s="22"/>
      <c r="EB2423" s="22"/>
      <c r="EC2423" s="22"/>
      <c r="ED2423" s="22"/>
      <c r="EE2423" s="22"/>
      <c r="EF2423" s="22"/>
      <c r="EG2423" s="22"/>
      <c r="EH2423" s="22"/>
      <c r="EI2423" s="22"/>
      <c r="EJ2423" s="22"/>
      <c r="EK2423" s="22"/>
      <c r="EL2423" s="22"/>
      <c r="EM2423" s="22"/>
      <c r="EN2423" s="22"/>
      <c r="EO2423" s="22"/>
      <c r="EP2423" s="22"/>
      <c r="EQ2423" s="22"/>
      <c r="ER2423" s="22"/>
      <c r="ES2423" s="22"/>
      <c r="ET2423" s="22"/>
      <c r="EU2423" s="22"/>
      <c r="EV2423" s="22"/>
      <c r="EW2423" s="24"/>
      <c r="EX2423" s="22"/>
      <c r="EY2423" s="22"/>
      <c r="EZ2423" s="22"/>
      <c r="FA2423" s="22"/>
      <c r="FB2423" s="22"/>
      <c r="FC2423" s="22"/>
      <c r="FD2423" s="22"/>
      <c r="FE2423" s="22"/>
      <c r="FF2423" s="22"/>
      <c r="FG2423" s="22"/>
      <c r="FH2423" s="22"/>
      <c r="FI2423" s="22"/>
      <c r="FJ2423" s="22"/>
      <c r="FK2423" s="22"/>
      <c r="FL2423" s="22"/>
      <c r="FM2423" s="22"/>
      <c r="FN2423" s="22"/>
      <c r="FO2423" s="22"/>
      <c r="FP2423" s="22"/>
      <c r="FQ2423" s="22"/>
      <c r="FR2423" s="22"/>
      <c r="FS2423" s="22"/>
      <c r="FT2423" s="22"/>
      <c r="FU2423" s="22"/>
      <c r="FV2423" s="22"/>
      <c r="FW2423" s="22"/>
      <c r="FX2423" s="22"/>
      <c r="FY2423" s="22"/>
      <c r="FZ2423" s="22"/>
      <c r="GA2423" s="22"/>
      <c r="GB2423" s="22"/>
      <c r="GC2423" s="24"/>
      <c r="GD2423" s="22"/>
      <c r="GE2423" s="22"/>
      <c r="GF2423" s="22"/>
      <c r="GG2423" s="22"/>
      <c r="GH2423" s="22"/>
      <c r="GI2423" s="22"/>
      <c r="GJ2423" s="22"/>
      <c r="GK2423" s="22"/>
      <c r="GL2423" s="22"/>
      <c r="GM2423" s="22"/>
      <c r="GN2423" s="22"/>
      <c r="GO2423" s="22"/>
      <c r="GP2423" s="22"/>
      <c r="GQ2423" s="22"/>
      <c r="GR2423" s="22"/>
      <c r="GS2423" s="22"/>
      <c r="GT2423" s="22"/>
      <c r="GU2423" s="22"/>
      <c r="GV2423" s="22"/>
      <c r="GW2423" s="22"/>
      <c r="GX2423" s="22"/>
      <c r="GY2423" s="22"/>
      <c r="GZ2423" s="22"/>
      <c r="HA2423" s="22"/>
      <c r="HB2423" s="22"/>
      <c r="HC2423" s="22"/>
      <c r="HD2423" s="22"/>
      <c r="HE2423" s="22"/>
      <c r="HF2423" s="22"/>
      <c r="HG2423" s="22"/>
      <c r="HH2423" s="22"/>
      <c r="HI2423" s="24"/>
      <c r="HJ2423" s="22"/>
      <c r="HK2423" s="22"/>
      <c r="HL2423" s="22"/>
      <c r="HM2423" s="22"/>
      <c r="HN2423" s="22"/>
      <c r="HO2423" s="22"/>
      <c r="HP2423" s="22"/>
      <c r="HQ2423" s="22"/>
      <c r="HR2423" s="22"/>
      <c r="HS2423" s="22"/>
      <c r="HT2423" s="22"/>
      <c r="HU2423" s="22"/>
      <c r="HV2423" s="22"/>
      <c r="HW2423" s="22"/>
      <c r="HX2423" s="22"/>
      <c r="HY2423" s="22"/>
      <c r="HZ2423" s="22"/>
      <c r="IA2423" s="22"/>
      <c r="IB2423" s="22"/>
      <c r="IC2423" s="22"/>
      <c r="ID2423" s="22"/>
      <c r="IE2423" s="22"/>
      <c r="IF2423" s="22"/>
      <c r="IG2423" s="22"/>
      <c r="IH2423" s="22"/>
      <c r="II2423" s="22"/>
      <c r="IJ2423" s="22"/>
      <c r="IK2423" s="22"/>
      <c r="IL2423" s="22"/>
      <c r="IM2423" s="22"/>
      <c r="IN2423" s="22"/>
      <c r="IO2423" s="24"/>
      <c r="IP2423" s="22"/>
      <c r="IQ2423" s="22"/>
      <c r="IR2423" s="22"/>
      <c r="IS2423" s="22"/>
      <c r="IT2423" s="22"/>
      <c r="IU2423" s="22"/>
      <c r="IV2423" s="22"/>
      <c r="IW2423" s="22"/>
      <c r="IX2423" s="22"/>
      <c r="IY2423" s="22"/>
      <c r="IZ2423" s="22"/>
      <c r="JA2423" s="22"/>
      <c r="JB2423" s="22"/>
      <c r="JC2423" s="22"/>
      <c r="JD2423" s="22"/>
      <c r="JE2423" s="22"/>
      <c r="JF2423" s="22"/>
      <c r="JG2423" s="22"/>
      <c r="JH2423" s="22"/>
      <c r="JI2423" s="22"/>
      <c r="JJ2423" s="22"/>
      <c r="JK2423" s="22"/>
      <c r="JL2423" s="22"/>
      <c r="JM2423" s="22"/>
      <c r="JN2423" s="22"/>
      <c r="JO2423" s="22"/>
      <c r="JP2423" s="22"/>
      <c r="JQ2423" s="22"/>
      <c r="JR2423" s="22"/>
      <c r="JS2423" s="22"/>
      <c r="JT2423" s="22"/>
      <c r="JU2423" s="24"/>
      <c r="JV2423" s="22"/>
      <c r="JW2423" s="22"/>
      <c r="JX2423" s="22"/>
      <c r="JY2423" s="22"/>
      <c r="JZ2423" s="22"/>
      <c r="KA2423" s="22"/>
      <c r="KB2423" s="22"/>
      <c r="KC2423" s="22"/>
      <c r="KD2423" s="22"/>
      <c r="KE2423" s="22"/>
      <c r="KF2423" s="22"/>
      <c r="KG2423" s="22"/>
      <c r="KH2423" s="22"/>
      <c r="KI2423" s="22"/>
      <c r="KJ2423" s="22"/>
      <c r="KK2423" s="22"/>
      <c r="KL2423" s="22"/>
      <c r="KM2423" s="22"/>
      <c r="KN2423" s="22"/>
      <c r="KO2423" s="22"/>
      <c r="KP2423" s="22"/>
      <c r="KQ2423" s="22"/>
      <c r="KR2423" s="22"/>
      <c r="KS2423" s="22"/>
      <c r="KT2423" s="22"/>
      <c r="KU2423" s="22"/>
      <c r="KV2423" s="22"/>
      <c r="KW2423" s="22"/>
      <c r="KX2423" s="22"/>
      <c r="KY2423" s="22"/>
      <c r="KZ2423" s="22"/>
      <c r="LA2423" s="24"/>
      <c r="LB2423" s="22"/>
      <c r="LC2423" s="22"/>
      <c r="LD2423" s="22"/>
      <c r="LE2423" s="22"/>
      <c r="LF2423" s="22"/>
      <c r="LG2423" s="22"/>
      <c r="LH2423" s="22"/>
      <c r="LI2423" s="22"/>
      <c r="LJ2423" s="22"/>
      <c r="LK2423" s="22"/>
      <c r="LL2423" s="22"/>
      <c r="LM2423" s="22"/>
      <c r="LN2423" s="22"/>
      <c r="LO2423" s="22"/>
      <c r="LP2423" s="22"/>
      <c r="LQ2423" s="22"/>
      <c r="LR2423" s="22"/>
      <c r="LS2423" s="22"/>
      <c r="LT2423" s="22"/>
      <c r="LU2423" s="22"/>
      <c r="LV2423" s="22"/>
      <c r="LW2423" s="22"/>
      <c r="LX2423" s="22"/>
      <c r="LY2423" s="22"/>
      <c r="LZ2423" s="22"/>
      <c r="MA2423" s="22"/>
      <c r="MB2423" s="22"/>
      <c r="MC2423" s="22"/>
      <c r="MD2423" s="22"/>
      <c r="ME2423" s="22"/>
      <c r="MF2423" s="22"/>
      <c r="MG2423" s="24"/>
      <c r="MH2423" s="22"/>
      <c r="MI2423" s="22"/>
      <c r="MJ2423" s="22"/>
      <c r="MK2423" s="22"/>
      <c r="ML2423" s="22"/>
      <c r="MM2423" s="22"/>
      <c r="MN2423" s="22"/>
      <c r="MO2423" s="22"/>
      <c r="MP2423" s="22"/>
      <c r="MQ2423" s="22"/>
      <c r="MR2423" s="22"/>
      <c r="MS2423" s="22"/>
      <c r="MT2423" s="22"/>
      <c r="MU2423" s="22"/>
      <c r="MV2423" s="22"/>
      <c r="MW2423" s="22"/>
      <c r="MX2423" s="22"/>
      <c r="MY2423" s="22"/>
      <c r="MZ2423" s="22"/>
      <c r="NA2423" s="22"/>
      <c r="NB2423" s="22"/>
      <c r="NC2423" s="22"/>
      <c r="ND2423" s="22"/>
      <c r="NE2423" s="22"/>
      <c r="NF2423" s="22"/>
      <c r="NG2423" s="22"/>
      <c r="NH2423" s="22"/>
      <c r="NI2423" s="22"/>
      <c r="NJ2423" s="22"/>
      <c r="NK2423" s="22"/>
      <c r="NL2423" s="22"/>
      <c r="NM2423" s="24"/>
      <c r="NN2423" s="22"/>
      <c r="NO2423" s="22"/>
      <c r="NP2423" s="22"/>
      <c r="NQ2423" s="22"/>
      <c r="NR2423" s="22"/>
      <c r="NS2423" s="22"/>
      <c r="NT2423" s="22"/>
      <c r="NU2423" s="22"/>
      <c r="NV2423" s="22"/>
      <c r="NW2423" s="22"/>
      <c r="NX2423" s="22"/>
      <c r="NY2423" s="22"/>
      <c r="NZ2423" s="22"/>
      <c r="OA2423" s="22"/>
      <c r="OB2423" s="22"/>
      <c r="OC2423" s="22"/>
      <c r="OD2423" s="22"/>
      <c r="OE2423" s="22"/>
      <c r="OF2423" s="22"/>
      <c r="OG2423" s="22"/>
      <c r="OH2423" s="22"/>
      <c r="OI2423" s="22"/>
      <c r="OJ2423" s="22"/>
      <c r="OK2423" s="22"/>
      <c r="OL2423" s="22"/>
      <c r="OM2423" s="22"/>
      <c r="ON2423" s="22"/>
      <c r="OO2423" s="22"/>
      <c r="OP2423" s="22"/>
      <c r="OQ2423" s="22"/>
      <c r="OR2423" s="22"/>
    </row>
    <row r="2424" spans="1:408" ht="15" thickBot="1">
      <c r="A2424" s="1"/>
      <c r="B2424" s="12"/>
      <c r="C2424" s="12"/>
      <c r="D2424" s="22"/>
      <c r="E2424" s="54"/>
      <c r="F2424" s="54"/>
      <c r="G2424" s="54"/>
      <c r="H2424" s="55"/>
      <c r="I2424" s="22"/>
      <c r="J2424" s="56"/>
      <c r="K2424" s="81"/>
      <c r="L2424" s="57"/>
      <c r="M2424" s="57"/>
      <c r="N2424" s="55"/>
      <c r="O2424" s="58"/>
      <c r="P2424" s="58"/>
      <c r="Q2424" s="59"/>
      <c r="R2424" s="60"/>
      <c r="S2424" s="60"/>
      <c r="T2424" s="22"/>
      <c r="U2424" s="1"/>
      <c r="V2424" s="23"/>
      <c r="X2424" s="24"/>
      <c r="Y2424" s="24"/>
      <c r="Z2424" s="22"/>
      <c r="AA2424" s="22"/>
      <c r="AB2424" s="22"/>
      <c r="AC2424" s="22"/>
      <c r="AD2424" s="22"/>
      <c r="AE2424" s="22"/>
      <c r="AF2424" s="22"/>
      <c r="AG2424" s="22"/>
      <c r="AH2424" s="22"/>
      <c r="AI2424" s="22"/>
      <c r="AJ2424" s="22"/>
      <c r="AK2424" s="22"/>
      <c r="AL2424" s="22"/>
      <c r="AM2424" s="22"/>
      <c r="AN2424" s="22"/>
      <c r="AO2424" s="22"/>
      <c r="AP2424" s="22"/>
      <c r="AQ2424" s="22"/>
      <c r="AR2424" s="22"/>
      <c r="AS2424" s="22"/>
      <c r="AT2424" s="22"/>
      <c r="AU2424" s="22"/>
      <c r="AV2424" s="22"/>
      <c r="AW2424" s="22"/>
      <c r="AX2424" s="22"/>
      <c r="AY2424" s="22"/>
      <c r="AZ2424" s="22"/>
      <c r="BA2424" s="22"/>
      <c r="BB2424" s="22"/>
      <c r="BC2424" s="22"/>
      <c r="BD2424" s="22"/>
      <c r="BE2424" s="24"/>
      <c r="BF2424" s="22"/>
      <c r="BG2424" s="22"/>
      <c r="BH2424" s="22"/>
      <c r="BI2424" s="22"/>
      <c r="BJ2424" s="22"/>
      <c r="BK2424" s="22"/>
      <c r="BL2424" s="22"/>
      <c r="BM2424" s="22"/>
      <c r="BN2424" s="22"/>
      <c r="BO2424" s="22"/>
      <c r="BP2424" s="22"/>
      <c r="BQ2424" s="22"/>
      <c r="BR2424" s="22"/>
      <c r="BS2424" s="22"/>
      <c r="BT2424" s="22"/>
      <c r="BU2424" s="22"/>
      <c r="BV2424" s="22"/>
      <c r="BW2424" s="22"/>
      <c r="BX2424" s="22"/>
      <c r="BY2424" s="22"/>
      <c r="BZ2424" s="22"/>
      <c r="CA2424" s="22"/>
      <c r="CB2424" s="22"/>
      <c r="CC2424" s="22"/>
      <c r="CD2424" s="22"/>
      <c r="CE2424" s="22"/>
      <c r="CF2424" s="22"/>
      <c r="CG2424" s="22"/>
      <c r="CH2424" s="22"/>
      <c r="CI2424" s="22"/>
      <c r="CJ2424" s="22"/>
      <c r="CK2424" s="24"/>
      <c r="CL2424" s="22"/>
      <c r="CM2424" s="22"/>
      <c r="CN2424" s="22"/>
      <c r="CO2424" s="22"/>
      <c r="CP2424" s="22"/>
      <c r="CQ2424" s="22"/>
      <c r="CR2424" s="22"/>
      <c r="CS2424" s="22"/>
      <c r="CT2424" s="22"/>
      <c r="CU2424" s="22"/>
      <c r="CV2424" s="22"/>
      <c r="CW2424" s="22"/>
      <c r="CX2424" s="22"/>
      <c r="CY2424" s="22"/>
      <c r="CZ2424" s="22"/>
      <c r="DA2424" s="22"/>
      <c r="DB2424" s="22"/>
      <c r="DC2424" s="22"/>
      <c r="DD2424" s="22"/>
      <c r="DE2424" s="22"/>
      <c r="DF2424" s="22"/>
      <c r="DG2424" s="22"/>
      <c r="DH2424" s="22"/>
      <c r="DI2424" s="22"/>
      <c r="DJ2424" s="22"/>
      <c r="DK2424" s="22"/>
      <c r="DL2424" s="22"/>
      <c r="DM2424" s="22"/>
      <c r="DN2424" s="22"/>
      <c r="DO2424" s="22"/>
      <c r="DP2424" s="22"/>
      <c r="DQ2424" s="24"/>
      <c r="DR2424" s="22"/>
      <c r="DS2424" s="22"/>
      <c r="DT2424" s="22"/>
      <c r="DU2424" s="22"/>
      <c r="DV2424" s="22"/>
      <c r="DW2424" s="22"/>
      <c r="DX2424" s="22"/>
      <c r="DY2424" s="22"/>
      <c r="DZ2424" s="22"/>
      <c r="EA2424" s="22"/>
      <c r="EB2424" s="22"/>
      <c r="EC2424" s="22"/>
      <c r="ED2424" s="22"/>
      <c r="EE2424" s="22"/>
      <c r="EF2424" s="22"/>
      <c r="EG2424" s="22"/>
      <c r="EH2424" s="22"/>
      <c r="EI2424" s="22"/>
      <c r="EJ2424" s="22"/>
      <c r="EK2424" s="22"/>
      <c r="EL2424" s="22"/>
      <c r="EM2424" s="22"/>
      <c r="EN2424" s="22"/>
      <c r="EO2424" s="22"/>
      <c r="EP2424" s="22"/>
      <c r="EQ2424" s="22"/>
      <c r="ER2424" s="22"/>
      <c r="ES2424" s="22"/>
      <c r="ET2424" s="22"/>
      <c r="EU2424" s="22"/>
      <c r="EV2424" s="22"/>
      <c r="EW2424" s="24"/>
      <c r="EX2424" s="22"/>
      <c r="EY2424" s="22"/>
      <c r="EZ2424" s="22"/>
      <c r="FA2424" s="22"/>
      <c r="FB2424" s="22"/>
      <c r="FC2424" s="22"/>
      <c r="FD2424" s="22"/>
      <c r="FE2424" s="22"/>
      <c r="FF2424" s="22"/>
      <c r="FG2424" s="22"/>
      <c r="FH2424" s="22"/>
      <c r="FI2424" s="22"/>
      <c r="FJ2424" s="22"/>
      <c r="FK2424" s="22"/>
      <c r="FL2424" s="22"/>
      <c r="FM2424" s="22"/>
      <c r="FN2424" s="22"/>
      <c r="FO2424" s="22"/>
      <c r="FP2424" s="22"/>
      <c r="FQ2424" s="22"/>
      <c r="FR2424" s="22"/>
      <c r="FS2424" s="22"/>
      <c r="FT2424" s="22"/>
      <c r="FU2424" s="22"/>
      <c r="FV2424" s="22"/>
      <c r="FW2424" s="22"/>
      <c r="FX2424" s="22"/>
      <c r="FY2424" s="22"/>
      <c r="FZ2424" s="22"/>
      <c r="GA2424" s="22"/>
      <c r="GB2424" s="22"/>
      <c r="GC2424" s="24"/>
      <c r="GD2424" s="22"/>
      <c r="GE2424" s="22"/>
      <c r="GF2424" s="22"/>
      <c r="GG2424" s="22"/>
      <c r="GH2424" s="22"/>
      <c r="GI2424" s="22"/>
      <c r="GJ2424" s="22"/>
      <c r="GK2424" s="22"/>
      <c r="GL2424" s="22"/>
      <c r="GM2424" s="22"/>
      <c r="GN2424" s="22"/>
      <c r="GO2424" s="22"/>
      <c r="GP2424" s="22"/>
      <c r="GQ2424" s="22"/>
      <c r="GR2424" s="22"/>
      <c r="GS2424" s="22"/>
      <c r="GT2424" s="22"/>
      <c r="GU2424" s="22"/>
      <c r="GV2424" s="22"/>
      <c r="GW2424" s="22"/>
      <c r="GX2424" s="22"/>
      <c r="GY2424" s="22"/>
      <c r="GZ2424" s="22"/>
      <c r="HA2424" s="22"/>
      <c r="HB2424" s="22"/>
      <c r="HC2424" s="22"/>
      <c r="HD2424" s="22"/>
      <c r="HE2424" s="22"/>
      <c r="HF2424" s="22"/>
      <c r="HG2424" s="22"/>
      <c r="HH2424" s="22"/>
      <c r="HI2424" s="24"/>
      <c r="HJ2424" s="22"/>
      <c r="HK2424" s="22"/>
      <c r="HL2424" s="22"/>
      <c r="HM2424" s="22"/>
      <c r="HN2424" s="22"/>
      <c r="HO2424" s="22"/>
      <c r="HP2424" s="22"/>
      <c r="HQ2424" s="22"/>
      <c r="HR2424" s="22"/>
      <c r="HS2424" s="22"/>
      <c r="HT2424" s="22"/>
      <c r="HU2424" s="22"/>
      <c r="HV2424" s="22"/>
      <c r="HW2424" s="22"/>
      <c r="HX2424" s="22"/>
      <c r="HY2424" s="22"/>
      <c r="HZ2424" s="22"/>
      <c r="IA2424" s="22"/>
      <c r="IB2424" s="22"/>
      <c r="IC2424" s="22"/>
      <c r="ID2424" s="22"/>
      <c r="IE2424" s="22"/>
      <c r="IF2424" s="22"/>
      <c r="IG2424" s="22"/>
      <c r="IH2424" s="22"/>
      <c r="II2424" s="22"/>
      <c r="IJ2424" s="22"/>
      <c r="IK2424" s="22"/>
      <c r="IL2424" s="22"/>
      <c r="IM2424" s="22"/>
      <c r="IN2424" s="22"/>
      <c r="IO2424" s="24"/>
      <c r="IP2424" s="22"/>
      <c r="IQ2424" s="22"/>
      <c r="IR2424" s="22"/>
      <c r="IS2424" s="22"/>
      <c r="IT2424" s="22"/>
      <c r="IU2424" s="22"/>
      <c r="IV2424" s="22"/>
      <c r="IW2424" s="22"/>
      <c r="IX2424" s="22"/>
      <c r="IY2424" s="22"/>
      <c r="IZ2424" s="22"/>
      <c r="JA2424" s="22"/>
      <c r="JB2424" s="22"/>
      <c r="JC2424" s="22"/>
      <c r="JD2424" s="22"/>
      <c r="JE2424" s="22"/>
      <c r="JF2424" s="22"/>
      <c r="JG2424" s="22"/>
      <c r="JH2424" s="22"/>
      <c r="JI2424" s="22"/>
      <c r="JJ2424" s="22"/>
      <c r="JK2424" s="22"/>
      <c r="JL2424" s="22"/>
      <c r="JM2424" s="22"/>
      <c r="JN2424" s="22"/>
      <c r="JO2424" s="22"/>
      <c r="JP2424" s="22"/>
      <c r="JQ2424" s="22"/>
      <c r="JR2424" s="22"/>
      <c r="JS2424" s="22"/>
      <c r="JT2424" s="22"/>
      <c r="JU2424" s="24"/>
      <c r="JV2424" s="22"/>
      <c r="JW2424" s="22"/>
      <c r="JX2424" s="22"/>
      <c r="JY2424" s="22"/>
      <c r="JZ2424" s="22"/>
      <c r="KA2424" s="22"/>
      <c r="KB2424" s="22"/>
      <c r="KC2424" s="22"/>
      <c r="KD2424" s="22"/>
      <c r="KE2424" s="22"/>
      <c r="KF2424" s="22"/>
      <c r="KG2424" s="22"/>
      <c r="KH2424" s="22"/>
      <c r="KI2424" s="22"/>
      <c r="KJ2424" s="22"/>
      <c r="KK2424" s="22"/>
      <c r="KL2424" s="22"/>
      <c r="KM2424" s="22"/>
      <c r="KN2424" s="22"/>
      <c r="KO2424" s="22"/>
      <c r="KP2424" s="22"/>
      <c r="KQ2424" s="22"/>
      <c r="KR2424" s="22"/>
      <c r="KS2424" s="22"/>
      <c r="KT2424" s="22"/>
      <c r="KU2424" s="22"/>
      <c r="KV2424" s="22"/>
      <c r="KW2424" s="22"/>
      <c r="KX2424" s="22"/>
      <c r="KY2424" s="22"/>
      <c r="KZ2424" s="22"/>
      <c r="LA2424" s="24"/>
      <c r="LB2424" s="22"/>
      <c r="LC2424" s="22"/>
      <c r="LD2424" s="22"/>
      <c r="LE2424" s="22"/>
      <c r="LF2424" s="22"/>
      <c r="LG2424" s="22"/>
      <c r="LH2424" s="22"/>
      <c r="LI2424" s="22"/>
      <c r="LJ2424" s="22"/>
      <c r="LK2424" s="22"/>
      <c r="LL2424" s="22"/>
      <c r="LM2424" s="22"/>
      <c r="LN2424" s="22"/>
      <c r="LO2424" s="22"/>
      <c r="LP2424" s="22"/>
      <c r="LQ2424" s="22"/>
      <c r="LR2424" s="22"/>
      <c r="LS2424" s="22"/>
      <c r="LT2424" s="22"/>
      <c r="LU2424" s="22"/>
      <c r="LV2424" s="22"/>
      <c r="LW2424" s="22"/>
      <c r="LX2424" s="22"/>
      <c r="LY2424" s="22"/>
      <c r="LZ2424" s="22"/>
      <c r="MA2424" s="22"/>
      <c r="MB2424" s="22"/>
      <c r="MC2424" s="22"/>
      <c r="MD2424" s="22"/>
      <c r="ME2424" s="22"/>
      <c r="MF2424" s="22"/>
      <c r="MG2424" s="24"/>
      <c r="MH2424" s="22"/>
      <c r="MI2424" s="22"/>
      <c r="MJ2424" s="22"/>
      <c r="MK2424" s="22"/>
      <c r="ML2424" s="22"/>
      <c r="MM2424" s="22"/>
      <c r="MN2424" s="22"/>
      <c r="MO2424" s="22"/>
      <c r="MP2424" s="22"/>
      <c r="MQ2424" s="22"/>
      <c r="MR2424" s="22"/>
      <c r="MS2424" s="22"/>
      <c r="MT2424" s="22"/>
      <c r="MU2424" s="22"/>
      <c r="MV2424" s="22"/>
      <c r="MW2424" s="22"/>
      <c r="MX2424" s="22"/>
      <c r="MY2424" s="22"/>
      <c r="MZ2424" s="22"/>
      <c r="NA2424" s="22"/>
      <c r="NB2424" s="22"/>
      <c r="NC2424" s="22"/>
      <c r="ND2424" s="22"/>
      <c r="NE2424" s="22"/>
      <c r="NF2424" s="22"/>
      <c r="NG2424" s="22"/>
      <c r="NH2424" s="22"/>
      <c r="NI2424" s="22"/>
      <c r="NJ2424" s="22"/>
      <c r="NK2424" s="22"/>
      <c r="NL2424" s="22"/>
      <c r="NM2424" s="24"/>
      <c r="NN2424" s="22"/>
      <c r="NO2424" s="22"/>
      <c r="NP2424" s="22"/>
      <c r="NQ2424" s="22"/>
      <c r="NR2424" s="22"/>
      <c r="NS2424" s="22"/>
      <c r="NT2424" s="22"/>
      <c r="NU2424" s="22"/>
      <c r="NV2424" s="22"/>
      <c r="NW2424" s="22"/>
      <c r="NX2424" s="22"/>
      <c r="NY2424" s="22"/>
      <c r="NZ2424" s="22"/>
      <c r="OA2424" s="22"/>
      <c r="OB2424" s="22"/>
      <c r="OC2424" s="22"/>
      <c r="OD2424" s="22"/>
      <c r="OE2424" s="22"/>
      <c r="OF2424" s="22"/>
      <c r="OG2424" s="22"/>
      <c r="OH2424" s="22"/>
      <c r="OI2424" s="22"/>
      <c r="OJ2424" s="22"/>
      <c r="OK2424" s="22"/>
      <c r="OL2424" s="22"/>
      <c r="OM2424" s="22"/>
      <c r="ON2424" s="22"/>
      <c r="OO2424" s="22"/>
      <c r="OP2424" s="22"/>
      <c r="OQ2424" s="22"/>
      <c r="OR2424" s="22"/>
    </row>
    <row r="2425" spans="1:408" ht="15" thickBot="1">
      <c r="A2425" s="1"/>
      <c r="B2425" s="12"/>
      <c r="C2425" s="12"/>
      <c r="D2425" s="22"/>
      <c r="E2425" s="54"/>
      <c r="F2425" s="54"/>
      <c r="G2425" s="54"/>
      <c r="H2425" s="55"/>
      <c r="I2425" s="22"/>
      <c r="J2425" s="56"/>
      <c r="K2425" s="80"/>
      <c r="L2425" s="57"/>
      <c r="M2425" s="57"/>
      <c r="N2425" s="55"/>
      <c r="O2425" s="58"/>
      <c r="P2425" s="58"/>
      <c r="Q2425" s="59"/>
      <c r="R2425" s="60"/>
      <c r="S2425" s="60"/>
      <c r="T2425" s="22"/>
      <c r="U2425" s="1"/>
      <c r="V2425" s="23"/>
      <c r="X2425" s="24"/>
      <c r="Y2425" s="24"/>
      <c r="Z2425" s="22"/>
      <c r="AA2425" s="22"/>
      <c r="AB2425" s="22"/>
      <c r="AC2425" s="22"/>
      <c r="AD2425" s="22"/>
      <c r="AE2425" s="22"/>
      <c r="AF2425" s="22"/>
      <c r="AG2425" s="22"/>
      <c r="AH2425" s="22"/>
      <c r="AI2425" s="22"/>
      <c r="AJ2425" s="22"/>
      <c r="AK2425" s="22"/>
      <c r="AL2425" s="22"/>
      <c r="AM2425" s="22"/>
      <c r="AN2425" s="22"/>
      <c r="AO2425" s="22"/>
      <c r="AP2425" s="22"/>
      <c r="AQ2425" s="22"/>
      <c r="AR2425" s="22"/>
      <c r="AS2425" s="22"/>
      <c r="AT2425" s="22"/>
      <c r="AU2425" s="22"/>
      <c r="AV2425" s="22"/>
      <c r="AW2425" s="22"/>
      <c r="AX2425" s="22"/>
      <c r="AY2425" s="22"/>
      <c r="AZ2425" s="22"/>
      <c r="BA2425" s="22"/>
      <c r="BB2425" s="22"/>
      <c r="BC2425" s="22"/>
      <c r="BD2425" s="22"/>
      <c r="BE2425" s="24"/>
      <c r="BF2425" s="22"/>
      <c r="BG2425" s="22"/>
      <c r="BH2425" s="22"/>
      <c r="BI2425" s="22"/>
      <c r="BJ2425" s="22"/>
      <c r="BK2425" s="22"/>
      <c r="BL2425" s="22"/>
      <c r="BM2425" s="22"/>
      <c r="BN2425" s="22"/>
      <c r="BO2425" s="22"/>
      <c r="BP2425" s="22"/>
      <c r="BQ2425" s="22"/>
      <c r="BR2425" s="22"/>
      <c r="BS2425" s="22"/>
      <c r="BT2425" s="22"/>
      <c r="BU2425" s="22"/>
      <c r="BV2425" s="22"/>
      <c r="BW2425" s="22"/>
      <c r="BX2425" s="22"/>
      <c r="BY2425" s="22"/>
      <c r="BZ2425" s="22"/>
      <c r="CA2425" s="22"/>
      <c r="CB2425" s="22"/>
      <c r="CC2425" s="22"/>
      <c r="CD2425" s="22"/>
      <c r="CE2425" s="22"/>
      <c r="CF2425" s="22"/>
      <c r="CG2425" s="22"/>
      <c r="CH2425" s="22"/>
      <c r="CI2425" s="22"/>
      <c r="CJ2425" s="22"/>
      <c r="CK2425" s="24"/>
      <c r="CL2425" s="22"/>
      <c r="CM2425" s="22"/>
      <c r="CN2425" s="22"/>
      <c r="CO2425" s="22"/>
      <c r="CP2425" s="22"/>
      <c r="CQ2425" s="22"/>
      <c r="CR2425" s="22"/>
      <c r="CS2425" s="22"/>
      <c r="CT2425" s="22"/>
      <c r="CU2425" s="22"/>
      <c r="CV2425" s="22"/>
      <c r="CW2425" s="22"/>
      <c r="CX2425" s="22"/>
      <c r="CY2425" s="22"/>
      <c r="CZ2425" s="22"/>
      <c r="DA2425" s="22"/>
      <c r="DB2425" s="22"/>
      <c r="DC2425" s="22"/>
      <c r="DD2425" s="22"/>
      <c r="DE2425" s="22"/>
      <c r="DF2425" s="22"/>
      <c r="DG2425" s="22"/>
      <c r="DH2425" s="22"/>
      <c r="DI2425" s="22"/>
      <c r="DJ2425" s="22"/>
      <c r="DK2425" s="22"/>
      <c r="DL2425" s="22"/>
      <c r="DM2425" s="22"/>
      <c r="DN2425" s="22"/>
      <c r="DO2425" s="22"/>
      <c r="DP2425" s="22"/>
      <c r="DQ2425" s="24"/>
      <c r="DR2425" s="22"/>
      <c r="DS2425" s="22"/>
      <c r="DT2425" s="22"/>
      <c r="DU2425" s="22"/>
      <c r="DV2425" s="22"/>
      <c r="DW2425" s="22"/>
      <c r="DX2425" s="22"/>
      <c r="DY2425" s="22"/>
      <c r="DZ2425" s="22"/>
      <c r="EA2425" s="22"/>
      <c r="EB2425" s="22"/>
      <c r="EC2425" s="22"/>
      <c r="ED2425" s="22"/>
      <c r="EE2425" s="22"/>
      <c r="EF2425" s="22"/>
      <c r="EG2425" s="22"/>
      <c r="EH2425" s="22"/>
      <c r="EI2425" s="22"/>
      <c r="EJ2425" s="22"/>
      <c r="EK2425" s="22"/>
      <c r="EL2425" s="22"/>
      <c r="EM2425" s="22"/>
      <c r="EN2425" s="22"/>
      <c r="EO2425" s="22"/>
      <c r="EP2425" s="22"/>
      <c r="EQ2425" s="22"/>
      <c r="ER2425" s="22"/>
      <c r="ES2425" s="22"/>
      <c r="ET2425" s="22"/>
      <c r="EU2425" s="22"/>
      <c r="EV2425" s="22"/>
      <c r="EW2425" s="24"/>
      <c r="EX2425" s="22"/>
      <c r="EY2425" s="22"/>
      <c r="EZ2425" s="22"/>
      <c r="FA2425" s="22"/>
      <c r="FB2425" s="22"/>
      <c r="FC2425" s="22"/>
      <c r="FD2425" s="22"/>
      <c r="FE2425" s="22"/>
      <c r="FF2425" s="22"/>
      <c r="FG2425" s="22"/>
      <c r="FH2425" s="22"/>
      <c r="FI2425" s="22"/>
      <c r="FJ2425" s="22"/>
      <c r="FK2425" s="22"/>
      <c r="FL2425" s="22"/>
      <c r="FM2425" s="22"/>
      <c r="FN2425" s="22"/>
      <c r="FO2425" s="22"/>
      <c r="FP2425" s="22"/>
      <c r="FQ2425" s="22"/>
      <c r="FR2425" s="22"/>
      <c r="FS2425" s="22"/>
      <c r="FT2425" s="22"/>
      <c r="FU2425" s="22"/>
      <c r="FV2425" s="22"/>
      <c r="FW2425" s="22"/>
      <c r="FX2425" s="22"/>
      <c r="FY2425" s="22"/>
      <c r="FZ2425" s="22"/>
      <c r="GA2425" s="22"/>
      <c r="GB2425" s="22"/>
      <c r="GC2425" s="24"/>
      <c r="GD2425" s="22"/>
      <c r="GE2425" s="22"/>
      <c r="GF2425" s="22"/>
      <c r="GG2425" s="22"/>
      <c r="GH2425" s="22"/>
      <c r="GI2425" s="22"/>
      <c r="GJ2425" s="22"/>
      <c r="GK2425" s="22"/>
      <c r="GL2425" s="22"/>
      <c r="GM2425" s="22"/>
      <c r="GN2425" s="22"/>
      <c r="GO2425" s="22"/>
      <c r="GP2425" s="22"/>
      <c r="GQ2425" s="22"/>
      <c r="GR2425" s="22"/>
      <c r="GS2425" s="22"/>
      <c r="GT2425" s="22"/>
      <c r="GU2425" s="22"/>
      <c r="GV2425" s="22"/>
      <c r="GW2425" s="22"/>
      <c r="GX2425" s="22"/>
      <c r="GY2425" s="22"/>
      <c r="GZ2425" s="22"/>
      <c r="HA2425" s="22"/>
      <c r="HB2425" s="22"/>
      <c r="HC2425" s="22"/>
      <c r="HD2425" s="22"/>
      <c r="HE2425" s="22"/>
      <c r="HF2425" s="22"/>
      <c r="HG2425" s="22"/>
      <c r="HH2425" s="22"/>
      <c r="HI2425" s="24"/>
      <c r="HJ2425" s="22"/>
      <c r="HK2425" s="22"/>
      <c r="HL2425" s="22"/>
      <c r="HM2425" s="22"/>
      <c r="HN2425" s="22"/>
      <c r="HO2425" s="22"/>
      <c r="HP2425" s="22"/>
      <c r="HQ2425" s="22"/>
      <c r="HR2425" s="22"/>
      <c r="HS2425" s="22"/>
      <c r="HT2425" s="22"/>
      <c r="HU2425" s="22"/>
      <c r="HV2425" s="22"/>
      <c r="HW2425" s="22"/>
      <c r="HX2425" s="22"/>
      <c r="HY2425" s="22"/>
      <c r="HZ2425" s="22"/>
      <c r="IA2425" s="22"/>
      <c r="IB2425" s="22"/>
      <c r="IC2425" s="22"/>
      <c r="ID2425" s="22"/>
      <c r="IE2425" s="22"/>
      <c r="IF2425" s="22"/>
      <c r="IG2425" s="22"/>
      <c r="IH2425" s="22"/>
      <c r="II2425" s="22"/>
      <c r="IJ2425" s="22"/>
      <c r="IK2425" s="22"/>
      <c r="IL2425" s="22"/>
      <c r="IM2425" s="22"/>
      <c r="IN2425" s="22"/>
      <c r="IO2425" s="24"/>
      <c r="IP2425" s="22"/>
      <c r="IQ2425" s="22"/>
      <c r="IR2425" s="22"/>
      <c r="IS2425" s="22"/>
      <c r="IT2425" s="22"/>
      <c r="IU2425" s="22"/>
      <c r="IV2425" s="22"/>
      <c r="IW2425" s="22"/>
      <c r="IX2425" s="22"/>
      <c r="IY2425" s="22"/>
      <c r="IZ2425" s="22"/>
      <c r="JA2425" s="22"/>
      <c r="JB2425" s="22"/>
      <c r="JC2425" s="22"/>
      <c r="JD2425" s="22"/>
      <c r="JE2425" s="22"/>
      <c r="JF2425" s="22"/>
      <c r="JG2425" s="22"/>
      <c r="JH2425" s="22"/>
      <c r="JI2425" s="22"/>
      <c r="JJ2425" s="22"/>
      <c r="JK2425" s="22"/>
      <c r="JL2425" s="22"/>
      <c r="JM2425" s="22"/>
      <c r="JN2425" s="22"/>
      <c r="JO2425" s="22"/>
      <c r="JP2425" s="22"/>
      <c r="JQ2425" s="22"/>
      <c r="JR2425" s="22"/>
      <c r="JS2425" s="22"/>
      <c r="JT2425" s="22"/>
      <c r="JU2425" s="24"/>
      <c r="JV2425" s="22"/>
      <c r="JW2425" s="22"/>
      <c r="JX2425" s="22"/>
      <c r="JY2425" s="22"/>
      <c r="JZ2425" s="22"/>
      <c r="KA2425" s="22"/>
      <c r="KB2425" s="22"/>
      <c r="KC2425" s="22"/>
      <c r="KD2425" s="22"/>
      <c r="KE2425" s="22"/>
      <c r="KF2425" s="22"/>
      <c r="KG2425" s="22"/>
      <c r="KH2425" s="22"/>
      <c r="KI2425" s="22"/>
      <c r="KJ2425" s="22"/>
      <c r="KK2425" s="22"/>
      <c r="KL2425" s="22"/>
      <c r="KM2425" s="22"/>
      <c r="KN2425" s="22"/>
      <c r="KO2425" s="22"/>
      <c r="KP2425" s="22"/>
      <c r="KQ2425" s="22"/>
      <c r="KR2425" s="22"/>
      <c r="KS2425" s="22"/>
      <c r="KT2425" s="22"/>
      <c r="KU2425" s="22"/>
      <c r="KV2425" s="22"/>
      <c r="KW2425" s="22"/>
      <c r="KX2425" s="22"/>
      <c r="KY2425" s="22"/>
      <c r="KZ2425" s="22"/>
      <c r="LA2425" s="24"/>
      <c r="LB2425" s="22"/>
      <c r="LC2425" s="22"/>
      <c r="LD2425" s="22"/>
      <c r="LE2425" s="22"/>
      <c r="LF2425" s="22"/>
      <c r="LG2425" s="22"/>
      <c r="LH2425" s="22"/>
      <c r="LI2425" s="22"/>
      <c r="LJ2425" s="22"/>
      <c r="LK2425" s="22"/>
      <c r="LL2425" s="22"/>
      <c r="LM2425" s="22"/>
      <c r="LN2425" s="22"/>
      <c r="LO2425" s="22"/>
      <c r="LP2425" s="22"/>
      <c r="LQ2425" s="22"/>
      <c r="LR2425" s="22"/>
      <c r="LS2425" s="22"/>
      <c r="LT2425" s="22"/>
      <c r="LU2425" s="22"/>
      <c r="LV2425" s="22"/>
      <c r="LW2425" s="22"/>
      <c r="LX2425" s="22"/>
      <c r="LY2425" s="22"/>
      <c r="LZ2425" s="22"/>
      <c r="MA2425" s="22"/>
      <c r="MB2425" s="22"/>
      <c r="MC2425" s="22"/>
      <c r="MD2425" s="22"/>
      <c r="ME2425" s="22"/>
      <c r="MF2425" s="22"/>
      <c r="MG2425" s="24"/>
      <c r="MH2425" s="22"/>
      <c r="MI2425" s="22"/>
      <c r="MJ2425" s="22"/>
      <c r="MK2425" s="22"/>
      <c r="ML2425" s="22"/>
      <c r="MM2425" s="22"/>
      <c r="MN2425" s="22"/>
      <c r="MO2425" s="22"/>
      <c r="MP2425" s="22"/>
      <c r="MQ2425" s="22"/>
      <c r="MR2425" s="22"/>
      <c r="MS2425" s="22"/>
      <c r="MT2425" s="22"/>
      <c r="MU2425" s="22"/>
      <c r="MV2425" s="22"/>
      <c r="MW2425" s="22"/>
      <c r="MX2425" s="22"/>
      <c r="MY2425" s="22"/>
      <c r="MZ2425" s="22"/>
      <c r="NA2425" s="22"/>
      <c r="NB2425" s="22"/>
      <c r="NC2425" s="22"/>
      <c r="ND2425" s="22"/>
      <c r="NE2425" s="22"/>
      <c r="NF2425" s="22"/>
      <c r="NG2425" s="22"/>
      <c r="NH2425" s="22"/>
      <c r="NI2425" s="22"/>
      <c r="NJ2425" s="22"/>
      <c r="NK2425" s="22"/>
      <c r="NL2425" s="22"/>
      <c r="NM2425" s="24"/>
      <c r="NN2425" s="22"/>
      <c r="NO2425" s="22"/>
      <c r="NP2425" s="22"/>
      <c r="NQ2425" s="22"/>
      <c r="NR2425" s="22"/>
      <c r="NS2425" s="22"/>
      <c r="NT2425" s="22"/>
      <c r="NU2425" s="22"/>
      <c r="NV2425" s="22"/>
      <c r="NW2425" s="22"/>
      <c r="NX2425" s="22"/>
      <c r="NY2425" s="22"/>
      <c r="NZ2425" s="22"/>
      <c r="OA2425" s="22"/>
      <c r="OB2425" s="22"/>
      <c r="OC2425" s="22"/>
      <c r="OD2425" s="22"/>
      <c r="OE2425" s="22"/>
      <c r="OF2425" s="22"/>
      <c r="OG2425" s="22"/>
      <c r="OH2425" s="22"/>
      <c r="OI2425" s="22"/>
      <c r="OJ2425" s="22"/>
      <c r="OK2425" s="22"/>
      <c r="OL2425" s="22"/>
      <c r="OM2425" s="22"/>
      <c r="ON2425" s="22"/>
      <c r="OO2425" s="22"/>
      <c r="OP2425" s="22"/>
      <c r="OQ2425" s="22"/>
      <c r="OR2425" s="22"/>
    </row>
    <row r="2426" spans="1:408" ht="15" thickBot="1">
      <c r="A2426" s="1"/>
      <c r="B2426" s="12"/>
      <c r="C2426" s="12"/>
      <c r="D2426" s="22"/>
      <c r="E2426" s="54"/>
      <c r="F2426" s="54"/>
      <c r="G2426" s="54"/>
      <c r="H2426" s="55"/>
      <c r="I2426" s="22"/>
      <c r="J2426" s="56"/>
      <c r="K2426" s="81"/>
      <c r="L2426" s="57"/>
      <c r="M2426" s="57"/>
      <c r="N2426" s="55"/>
      <c r="O2426" s="58"/>
      <c r="P2426" s="58"/>
      <c r="Q2426" s="59"/>
      <c r="R2426" s="60"/>
      <c r="S2426" s="60"/>
      <c r="T2426" s="22"/>
      <c r="U2426" s="1"/>
      <c r="V2426" s="23"/>
      <c r="X2426" s="24"/>
      <c r="Y2426" s="24"/>
      <c r="Z2426" s="22"/>
      <c r="AA2426" s="22"/>
      <c r="AB2426" s="22"/>
      <c r="AC2426" s="22"/>
      <c r="AD2426" s="22"/>
      <c r="AE2426" s="22"/>
      <c r="AF2426" s="22"/>
      <c r="AG2426" s="22"/>
      <c r="AH2426" s="22"/>
      <c r="AI2426" s="22"/>
      <c r="AJ2426" s="22"/>
      <c r="AK2426" s="22"/>
      <c r="AL2426" s="22"/>
      <c r="AM2426" s="22"/>
      <c r="AN2426" s="22"/>
      <c r="AO2426" s="22"/>
      <c r="AP2426" s="22"/>
      <c r="AQ2426" s="22"/>
      <c r="AR2426" s="22"/>
      <c r="AS2426" s="22"/>
      <c r="AT2426" s="22"/>
      <c r="AU2426" s="22"/>
      <c r="AV2426" s="22"/>
      <c r="AW2426" s="22"/>
      <c r="AX2426" s="22"/>
      <c r="AY2426" s="22"/>
      <c r="AZ2426" s="22"/>
      <c r="BA2426" s="22"/>
      <c r="BB2426" s="22"/>
      <c r="BC2426" s="22"/>
      <c r="BD2426" s="22"/>
      <c r="BE2426" s="24"/>
      <c r="BF2426" s="22"/>
      <c r="BG2426" s="22"/>
      <c r="BH2426" s="22"/>
      <c r="BI2426" s="22"/>
      <c r="BJ2426" s="22"/>
      <c r="BK2426" s="22"/>
      <c r="BL2426" s="22"/>
      <c r="BM2426" s="22"/>
      <c r="BN2426" s="22"/>
      <c r="BO2426" s="22"/>
      <c r="BP2426" s="22"/>
      <c r="BQ2426" s="22"/>
      <c r="BR2426" s="22"/>
      <c r="BS2426" s="22"/>
      <c r="BT2426" s="22"/>
      <c r="BU2426" s="22"/>
      <c r="BV2426" s="22"/>
      <c r="BW2426" s="22"/>
      <c r="BX2426" s="22"/>
      <c r="BY2426" s="22"/>
      <c r="BZ2426" s="22"/>
      <c r="CA2426" s="22"/>
      <c r="CB2426" s="22"/>
      <c r="CC2426" s="22"/>
      <c r="CD2426" s="22"/>
      <c r="CE2426" s="22"/>
      <c r="CF2426" s="22"/>
      <c r="CG2426" s="22"/>
      <c r="CH2426" s="22"/>
      <c r="CI2426" s="22"/>
      <c r="CJ2426" s="22"/>
      <c r="CK2426" s="24"/>
      <c r="CL2426" s="22"/>
      <c r="CM2426" s="22"/>
      <c r="CN2426" s="22"/>
      <c r="CO2426" s="22"/>
      <c r="CP2426" s="22"/>
      <c r="CQ2426" s="22"/>
      <c r="CR2426" s="22"/>
      <c r="CS2426" s="22"/>
      <c r="CT2426" s="22"/>
      <c r="CU2426" s="22"/>
      <c r="CV2426" s="22"/>
      <c r="CW2426" s="22"/>
      <c r="CX2426" s="22"/>
      <c r="CY2426" s="22"/>
      <c r="CZ2426" s="22"/>
      <c r="DA2426" s="22"/>
      <c r="DB2426" s="22"/>
      <c r="DC2426" s="22"/>
      <c r="DD2426" s="22"/>
      <c r="DE2426" s="22"/>
      <c r="DF2426" s="22"/>
      <c r="DG2426" s="22"/>
      <c r="DH2426" s="22"/>
      <c r="DI2426" s="22"/>
      <c r="DJ2426" s="22"/>
      <c r="DK2426" s="22"/>
      <c r="DL2426" s="22"/>
      <c r="DM2426" s="22"/>
      <c r="DN2426" s="22"/>
      <c r="DO2426" s="22"/>
      <c r="DP2426" s="22"/>
      <c r="DQ2426" s="24"/>
      <c r="DR2426" s="22"/>
      <c r="DS2426" s="22"/>
      <c r="DT2426" s="22"/>
      <c r="DU2426" s="22"/>
      <c r="DV2426" s="22"/>
      <c r="DW2426" s="22"/>
      <c r="DX2426" s="22"/>
      <c r="DY2426" s="22"/>
      <c r="DZ2426" s="22"/>
      <c r="EA2426" s="22"/>
      <c r="EB2426" s="22"/>
      <c r="EC2426" s="22"/>
      <c r="ED2426" s="22"/>
      <c r="EE2426" s="22"/>
      <c r="EF2426" s="22"/>
      <c r="EG2426" s="22"/>
      <c r="EH2426" s="22"/>
      <c r="EI2426" s="22"/>
      <c r="EJ2426" s="22"/>
      <c r="EK2426" s="22"/>
      <c r="EL2426" s="22"/>
      <c r="EM2426" s="22"/>
      <c r="EN2426" s="22"/>
      <c r="EO2426" s="22"/>
      <c r="EP2426" s="22"/>
      <c r="EQ2426" s="22"/>
      <c r="ER2426" s="22"/>
      <c r="ES2426" s="22"/>
      <c r="ET2426" s="22"/>
      <c r="EU2426" s="22"/>
      <c r="EV2426" s="22"/>
      <c r="EW2426" s="24"/>
      <c r="EX2426" s="22"/>
      <c r="EY2426" s="22"/>
      <c r="EZ2426" s="22"/>
      <c r="FA2426" s="22"/>
      <c r="FB2426" s="22"/>
      <c r="FC2426" s="22"/>
      <c r="FD2426" s="22"/>
      <c r="FE2426" s="22"/>
      <c r="FF2426" s="22"/>
      <c r="FG2426" s="22"/>
      <c r="FH2426" s="22"/>
      <c r="FI2426" s="22"/>
      <c r="FJ2426" s="22"/>
      <c r="FK2426" s="22"/>
      <c r="FL2426" s="22"/>
      <c r="FM2426" s="22"/>
      <c r="FN2426" s="22"/>
      <c r="FO2426" s="22"/>
      <c r="FP2426" s="22"/>
      <c r="FQ2426" s="22"/>
      <c r="FR2426" s="22"/>
      <c r="FS2426" s="22"/>
      <c r="FT2426" s="22"/>
      <c r="FU2426" s="22"/>
      <c r="FV2426" s="22"/>
      <c r="FW2426" s="22"/>
      <c r="FX2426" s="22"/>
      <c r="FY2426" s="22"/>
      <c r="FZ2426" s="22"/>
      <c r="GA2426" s="22"/>
      <c r="GB2426" s="22"/>
      <c r="GC2426" s="24"/>
      <c r="GD2426" s="22"/>
      <c r="GE2426" s="22"/>
      <c r="GF2426" s="22"/>
      <c r="GG2426" s="22"/>
      <c r="GH2426" s="22"/>
      <c r="GI2426" s="22"/>
      <c r="GJ2426" s="22"/>
      <c r="GK2426" s="22"/>
      <c r="GL2426" s="22"/>
      <c r="GM2426" s="22"/>
      <c r="GN2426" s="22"/>
      <c r="GO2426" s="22"/>
      <c r="GP2426" s="22"/>
      <c r="GQ2426" s="22"/>
      <c r="GR2426" s="22"/>
      <c r="GS2426" s="22"/>
      <c r="GT2426" s="22"/>
      <c r="GU2426" s="22"/>
      <c r="GV2426" s="22"/>
      <c r="GW2426" s="22"/>
      <c r="GX2426" s="22"/>
      <c r="GY2426" s="22"/>
      <c r="GZ2426" s="22"/>
      <c r="HA2426" s="22"/>
      <c r="HB2426" s="22"/>
      <c r="HC2426" s="22"/>
      <c r="HD2426" s="22"/>
      <c r="HE2426" s="22"/>
      <c r="HF2426" s="22"/>
      <c r="HG2426" s="22"/>
      <c r="HH2426" s="22"/>
      <c r="HI2426" s="24"/>
      <c r="HJ2426" s="22"/>
      <c r="HK2426" s="22"/>
      <c r="HL2426" s="22"/>
      <c r="HM2426" s="22"/>
      <c r="HN2426" s="22"/>
      <c r="HO2426" s="22"/>
      <c r="HP2426" s="22"/>
      <c r="HQ2426" s="22"/>
      <c r="HR2426" s="22"/>
      <c r="HS2426" s="22"/>
      <c r="HT2426" s="22"/>
      <c r="HU2426" s="22"/>
      <c r="HV2426" s="22"/>
      <c r="HW2426" s="22"/>
      <c r="HX2426" s="22"/>
      <c r="HY2426" s="22"/>
      <c r="HZ2426" s="22"/>
      <c r="IA2426" s="22"/>
      <c r="IB2426" s="22"/>
      <c r="IC2426" s="22"/>
      <c r="ID2426" s="22"/>
      <c r="IE2426" s="22"/>
      <c r="IF2426" s="22"/>
      <c r="IG2426" s="22"/>
      <c r="IH2426" s="22"/>
      <c r="II2426" s="22"/>
      <c r="IJ2426" s="22"/>
      <c r="IK2426" s="22"/>
      <c r="IL2426" s="22"/>
      <c r="IM2426" s="22"/>
      <c r="IN2426" s="22"/>
      <c r="IO2426" s="24"/>
      <c r="IP2426" s="22"/>
      <c r="IQ2426" s="22"/>
      <c r="IR2426" s="22"/>
      <c r="IS2426" s="22"/>
      <c r="IT2426" s="22"/>
      <c r="IU2426" s="22"/>
      <c r="IV2426" s="22"/>
      <c r="IW2426" s="22"/>
      <c r="IX2426" s="22"/>
      <c r="IY2426" s="22"/>
      <c r="IZ2426" s="22"/>
      <c r="JA2426" s="22"/>
      <c r="JB2426" s="22"/>
      <c r="JC2426" s="22"/>
      <c r="JD2426" s="22"/>
      <c r="JE2426" s="22"/>
      <c r="JF2426" s="22"/>
      <c r="JG2426" s="22"/>
      <c r="JH2426" s="22"/>
      <c r="JI2426" s="22"/>
      <c r="JJ2426" s="22"/>
      <c r="JK2426" s="22"/>
      <c r="JL2426" s="22"/>
      <c r="JM2426" s="22"/>
      <c r="JN2426" s="22"/>
      <c r="JO2426" s="22"/>
      <c r="JP2426" s="22"/>
      <c r="JQ2426" s="22"/>
      <c r="JR2426" s="22"/>
      <c r="JS2426" s="22"/>
      <c r="JT2426" s="22"/>
      <c r="JU2426" s="24"/>
      <c r="JV2426" s="22"/>
      <c r="JW2426" s="22"/>
      <c r="JX2426" s="22"/>
      <c r="JY2426" s="22"/>
      <c r="JZ2426" s="22"/>
      <c r="KA2426" s="22"/>
      <c r="KB2426" s="22"/>
      <c r="KC2426" s="22"/>
      <c r="KD2426" s="22"/>
      <c r="KE2426" s="22"/>
      <c r="KF2426" s="22"/>
      <c r="KG2426" s="22"/>
      <c r="KH2426" s="22"/>
      <c r="KI2426" s="22"/>
      <c r="KJ2426" s="22"/>
      <c r="KK2426" s="22"/>
      <c r="KL2426" s="22"/>
      <c r="KM2426" s="22"/>
      <c r="KN2426" s="22"/>
      <c r="KO2426" s="22"/>
      <c r="KP2426" s="22"/>
      <c r="KQ2426" s="22"/>
      <c r="KR2426" s="22"/>
      <c r="KS2426" s="22"/>
      <c r="KT2426" s="22"/>
      <c r="KU2426" s="22"/>
      <c r="KV2426" s="22"/>
      <c r="KW2426" s="22"/>
      <c r="KX2426" s="22"/>
      <c r="KY2426" s="22"/>
      <c r="KZ2426" s="22"/>
      <c r="LA2426" s="24"/>
      <c r="LB2426" s="22"/>
      <c r="LC2426" s="22"/>
      <c r="LD2426" s="22"/>
      <c r="LE2426" s="22"/>
      <c r="LF2426" s="22"/>
      <c r="LG2426" s="22"/>
      <c r="LH2426" s="22"/>
      <c r="LI2426" s="22"/>
      <c r="LJ2426" s="22"/>
      <c r="LK2426" s="22"/>
      <c r="LL2426" s="22"/>
      <c r="LM2426" s="22"/>
      <c r="LN2426" s="22"/>
      <c r="LO2426" s="22"/>
      <c r="LP2426" s="22"/>
      <c r="LQ2426" s="22"/>
      <c r="LR2426" s="22"/>
      <c r="LS2426" s="22"/>
      <c r="LT2426" s="22"/>
      <c r="LU2426" s="22"/>
      <c r="LV2426" s="22"/>
      <c r="LW2426" s="22"/>
      <c r="LX2426" s="22"/>
      <c r="LY2426" s="22"/>
      <c r="LZ2426" s="22"/>
      <c r="MA2426" s="22"/>
      <c r="MB2426" s="22"/>
      <c r="MC2426" s="22"/>
      <c r="MD2426" s="22"/>
      <c r="ME2426" s="22"/>
      <c r="MF2426" s="22"/>
      <c r="MG2426" s="24"/>
      <c r="MH2426" s="22"/>
      <c r="MI2426" s="22"/>
      <c r="MJ2426" s="22"/>
      <c r="MK2426" s="22"/>
      <c r="ML2426" s="22"/>
      <c r="MM2426" s="22"/>
      <c r="MN2426" s="22"/>
      <c r="MO2426" s="22"/>
      <c r="MP2426" s="22"/>
      <c r="MQ2426" s="22"/>
      <c r="MR2426" s="22"/>
      <c r="MS2426" s="22"/>
      <c r="MT2426" s="22"/>
      <c r="MU2426" s="22"/>
      <c r="MV2426" s="22"/>
      <c r="MW2426" s="22"/>
      <c r="MX2426" s="22"/>
      <c r="MY2426" s="22"/>
      <c r="MZ2426" s="22"/>
      <c r="NA2426" s="22"/>
      <c r="NB2426" s="22"/>
      <c r="NC2426" s="22"/>
      <c r="ND2426" s="22"/>
      <c r="NE2426" s="22"/>
      <c r="NF2426" s="22"/>
      <c r="NG2426" s="22"/>
      <c r="NH2426" s="22"/>
      <c r="NI2426" s="22"/>
      <c r="NJ2426" s="22"/>
      <c r="NK2426" s="22"/>
      <c r="NL2426" s="22"/>
      <c r="NM2426" s="24"/>
      <c r="NN2426" s="22"/>
      <c r="NO2426" s="22"/>
      <c r="NP2426" s="22"/>
      <c r="NQ2426" s="22"/>
      <c r="NR2426" s="22"/>
      <c r="NS2426" s="22"/>
      <c r="NT2426" s="22"/>
      <c r="NU2426" s="22"/>
      <c r="NV2426" s="22"/>
      <c r="NW2426" s="22"/>
      <c r="NX2426" s="22"/>
      <c r="NY2426" s="22"/>
      <c r="NZ2426" s="22"/>
      <c r="OA2426" s="22"/>
      <c r="OB2426" s="22"/>
      <c r="OC2426" s="22"/>
      <c r="OD2426" s="22"/>
      <c r="OE2426" s="22"/>
      <c r="OF2426" s="22"/>
      <c r="OG2426" s="22"/>
      <c r="OH2426" s="22"/>
      <c r="OI2426" s="22"/>
      <c r="OJ2426" s="22"/>
      <c r="OK2426" s="22"/>
      <c r="OL2426" s="22"/>
      <c r="OM2426" s="22"/>
      <c r="ON2426" s="22"/>
      <c r="OO2426" s="22"/>
      <c r="OP2426" s="22"/>
      <c r="OQ2426" s="22"/>
      <c r="OR2426" s="22"/>
    </row>
    <row r="2427" spans="1:408" ht="15" thickBot="1">
      <c r="A2427" s="1"/>
      <c r="B2427" s="12"/>
      <c r="C2427" s="12"/>
      <c r="D2427" s="22"/>
      <c r="E2427" s="54"/>
      <c r="F2427" s="54"/>
      <c r="G2427" s="54"/>
      <c r="H2427" s="55"/>
      <c r="I2427" s="22"/>
      <c r="J2427" s="56"/>
      <c r="K2427" s="80"/>
      <c r="L2427" s="57"/>
      <c r="M2427" s="57"/>
      <c r="N2427" s="55"/>
      <c r="O2427" s="58"/>
      <c r="P2427" s="58"/>
      <c r="Q2427" s="59"/>
      <c r="R2427" s="60"/>
      <c r="S2427" s="60"/>
      <c r="T2427" s="22"/>
      <c r="U2427" s="1"/>
      <c r="V2427" s="23"/>
      <c r="X2427" s="24"/>
      <c r="Y2427" s="24"/>
      <c r="Z2427" s="22"/>
      <c r="AA2427" s="22"/>
      <c r="AB2427" s="22"/>
      <c r="AC2427" s="22"/>
      <c r="AD2427" s="22"/>
      <c r="AE2427" s="22"/>
      <c r="AF2427" s="22"/>
      <c r="AG2427" s="22"/>
      <c r="AH2427" s="22"/>
      <c r="AI2427" s="22"/>
      <c r="AJ2427" s="22"/>
      <c r="AK2427" s="22"/>
      <c r="AL2427" s="22"/>
      <c r="AM2427" s="22"/>
      <c r="AN2427" s="22"/>
      <c r="AO2427" s="22"/>
      <c r="AP2427" s="22"/>
      <c r="AQ2427" s="22"/>
      <c r="AR2427" s="22"/>
      <c r="AS2427" s="22"/>
      <c r="AT2427" s="22"/>
      <c r="AU2427" s="22"/>
      <c r="AV2427" s="22"/>
      <c r="AW2427" s="22"/>
      <c r="AX2427" s="22"/>
      <c r="AY2427" s="22"/>
      <c r="AZ2427" s="22"/>
      <c r="BA2427" s="22"/>
      <c r="BB2427" s="22"/>
      <c r="BC2427" s="22"/>
      <c r="BD2427" s="22"/>
      <c r="BE2427" s="24"/>
      <c r="BF2427" s="22"/>
      <c r="BG2427" s="22"/>
      <c r="BH2427" s="22"/>
      <c r="BI2427" s="22"/>
      <c r="BJ2427" s="22"/>
      <c r="BK2427" s="22"/>
      <c r="BL2427" s="22"/>
      <c r="BM2427" s="22"/>
      <c r="BN2427" s="22"/>
      <c r="BO2427" s="22"/>
      <c r="BP2427" s="22"/>
      <c r="BQ2427" s="22"/>
      <c r="BR2427" s="22"/>
      <c r="BS2427" s="22"/>
      <c r="BT2427" s="22"/>
      <c r="BU2427" s="22"/>
      <c r="BV2427" s="22"/>
      <c r="BW2427" s="22"/>
      <c r="BX2427" s="22"/>
      <c r="BY2427" s="22"/>
      <c r="BZ2427" s="22"/>
      <c r="CA2427" s="22"/>
      <c r="CB2427" s="22"/>
      <c r="CC2427" s="22"/>
      <c r="CD2427" s="22"/>
      <c r="CE2427" s="22"/>
      <c r="CF2427" s="22"/>
      <c r="CG2427" s="22"/>
      <c r="CH2427" s="22"/>
      <c r="CI2427" s="22"/>
      <c r="CJ2427" s="22"/>
      <c r="CK2427" s="24"/>
      <c r="CL2427" s="22"/>
      <c r="CM2427" s="22"/>
      <c r="CN2427" s="22"/>
      <c r="CO2427" s="22"/>
      <c r="CP2427" s="22"/>
      <c r="CQ2427" s="22"/>
      <c r="CR2427" s="22"/>
      <c r="CS2427" s="22"/>
      <c r="CT2427" s="22"/>
      <c r="CU2427" s="22"/>
      <c r="CV2427" s="22"/>
      <c r="CW2427" s="22"/>
      <c r="CX2427" s="22"/>
      <c r="CY2427" s="22"/>
      <c r="CZ2427" s="22"/>
      <c r="DA2427" s="22"/>
      <c r="DB2427" s="22"/>
      <c r="DC2427" s="22"/>
      <c r="DD2427" s="22"/>
      <c r="DE2427" s="22"/>
      <c r="DF2427" s="22"/>
      <c r="DG2427" s="22"/>
      <c r="DH2427" s="22"/>
      <c r="DI2427" s="22"/>
      <c r="DJ2427" s="22"/>
      <c r="DK2427" s="22"/>
      <c r="DL2427" s="22"/>
      <c r="DM2427" s="22"/>
      <c r="DN2427" s="22"/>
      <c r="DO2427" s="22"/>
      <c r="DP2427" s="22"/>
      <c r="DQ2427" s="24"/>
      <c r="DR2427" s="22"/>
      <c r="DS2427" s="22"/>
      <c r="DT2427" s="22"/>
      <c r="DU2427" s="22"/>
      <c r="DV2427" s="22"/>
      <c r="DW2427" s="22"/>
      <c r="DX2427" s="22"/>
      <c r="DY2427" s="22"/>
      <c r="DZ2427" s="22"/>
      <c r="EA2427" s="22"/>
      <c r="EB2427" s="22"/>
      <c r="EC2427" s="22"/>
      <c r="ED2427" s="22"/>
      <c r="EE2427" s="22"/>
      <c r="EF2427" s="22"/>
      <c r="EG2427" s="22"/>
      <c r="EH2427" s="22"/>
      <c r="EI2427" s="22"/>
      <c r="EJ2427" s="22"/>
      <c r="EK2427" s="22"/>
      <c r="EL2427" s="22"/>
      <c r="EM2427" s="22"/>
      <c r="EN2427" s="22"/>
      <c r="EO2427" s="22"/>
      <c r="EP2427" s="22"/>
      <c r="EQ2427" s="22"/>
      <c r="ER2427" s="22"/>
      <c r="ES2427" s="22"/>
      <c r="ET2427" s="22"/>
      <c r="EU2427" s="22"/>
      <c r="EV2427" s="22"/>
      <c r="EW2427" s="24"/>
      <c r="EX2427" s="22"/>
      <c r="EY2427" s="22"/>
      <c r="EZ2427" s="22"/>
      <c r="FA2427" s="22"/>
      <c r="FB2427" s="22"/>
      <c r="FC2427" s="22"/>
      <c r="FD2427" s="22"/>
      <c r="FE2427" s="22"/>
      <c r="FF2427" s="22"/>
      <c r="FG2427" s="22"/>
      <c r="FH2427" s="22"/>
      <c r="FI2427" s="22"/>
      <c r="FJ2427" s="22"/>
      <c r="FK2427" s="22"/>
      <c r="FL2427" s="22"/>
      <c r="FM2427" s="22"/>
      <c r="FN2427" s="22"/>
      <c r="FO2427" s="22"/>
      <c r="FP2427" s="22"/>
      <c r="FQ2427" s="22"/>
      <c r="FR2427" s="22"/>
      <c r="FS2427" s="22"/>
      <c r="FT2427" s="22"/>
      <c r="FU2427" s="22"/>
      <c r="FV2427" s="22"/>
      <c r="FW2427" s="22"/>
      <c r="FX2427" s="22"/>
      <c r="FY2427" s="22"/>
      <c r="FZ2427" s="22"/>
      <c r="GA2427" s="22"/>
      <c r="GB2427" s="22"/>
      <c r="GC2427" s="24"/>
      <c r="GD2427" s="22"/>
      <c r="GE2427" s="22"/>
      <c r="GF2427" s="22"/>
      <c r="GG2427" s="22"/>
      <c r="GH2427" s="22"/>
      <c r="GI2427" s="22"/>
      <c r="GJ2427" s="22"/>
      <c r="GK2427" s="22"/>
      <c r="GL2427" s="22"/>
      <c r="GM2427" s="22"/>
      <c r="GN2427" s="22"/>
      <c r="GO2427" s="22"/>
      <c r="GP2427" s="22"/>
      <c r="GQ2427" s="22"/>
      <c r="GR2427" s="22"/>
      <c r="GS2427" s="22"/>
      <c r="GT2427" s="22"/>
      <c r="GU2427" s="22"/>
      <c r="GV2427" s="22"/>
      <c r="GW2427" s="22"/>
      <c r="GX2427" s="22"/>
      <c r="GY2427" s="22"/>
      <c r="GZ2427" s="22"/>
      <c r="HA2427" s="22"/>
      <c r="HB2427" s="22"/>
      <c r="HC2427" s="22"/>
      <c r="HD2427" s="22"/>
      <c r="HE2427" s="22"/>
      <c r="HF2427" s="22"/>
      <c r="HG2427" s="22"/>
      <c r="HH2427" s="22"/>
      <c r="HI2427" s="24"/>
      <c r="HJ2427" s="22"/>
      <c r="HK2427" s="22"/>
      <c r="HL2427" s="22"/>
      <c r="HM2427" s="22"/>
      <c r="HN2427" s="22"/>
      <c r="HO2427" s="22"/>
      <c r="HP2427" s="22"/>
      <c r="HQ2427" s="22"/>
      <c r="HR2427" s="22"/>
      <c r="HS2427" s="22"/>
      <c r="HT2427" s="22"/>
      <c r="HU2427" s="22"/>
      <c r="HV2427" s="22"/>
      <c r="HW2427" s="22"/>
      <c r="HX2427" s="22"/>
      <c r="HY2427" s="22"/>
      <c r="HZ2427" s="22"/>
      <c r="IA2427" s="22"/>
      <c r="IB2427" s="22"/>
      <c r="IC2427" s="22"/>
      <c r="ID2427" s="22"/>
      <c r="IE2427" s="22"/>
      <c r="IF2427" s="22"/>
      <c r="IG2427" s="22"/>
      <c r="IH2427" s="22"/>
      <c r="II2427" s="22"/>
      <c r="IJ2427" s="22"/>
      <c r="IK2427" s="22"/>
      <c r="IL2427" s="22"/>
      <c r="IM2427" s="22"/>
      <c r="IN2427" s="22"/>
      <c r="IO2427" s="24"/>
      <c r="IP2427" s="22"/>
      <c r="IQ2427" s="22"/>
      <c r="IR2427" s="22"/>
      <c r="IS2427" s="22"/>
      <c r="IT2427" s="22"/>
      <c r="IU2427" s="22"/>
      <c r="IV2427" s="22"/>
      <c r="IW2427" s="22"/>
      <c r="IX2427" s="22"/>
      <c r="IY2427" s="22"/>
      <c r="IZ2427" s="22"/>
      <c r="JA2427" s="22"/>
      <c r="JB2427" s="22"/>
      <c r="JC2427" s="22"/>
      <c r="JD2427" s="22"/>
      <c r="JE2427" s="22"/>
      <c r="JF2427" s="22"/>
      <c r="JG2427" s="22"/>
      <c r="JH2427" s="22"/>
      <c r="JI2427" s="22"/>
      <c r="JJ2427" s="22"/>
      <c r="JK2427" s="22"/>
      <c r="JL2427" s="22"/>
      <c r="JM2427" s="22"/>
      <c r="JN2427" s="22"/>
      <c r="JO2427" s="22"/>
      <c r="JP2427" s="22"/>
      <c r="JQ2427" s="22"/>
      <c r="JR2427" s="22"/>
      <c r="JS2427" s="22"/>
      <c r="JT2427" s="22"/>
      <c r="JU2427" s="24"/>
      <c r="JV2427" s="22"/>
      <c r="JW2427" s="22"/>
      <c r="JX2427" s="22"/>
      <c r="JY2427" s="22"/>
      <c r="JZ2427" s="22"/>
      <c r="KA2427" s="22"/>
      <c r="KB2427" s="22"/>
      <c r="KC2427" s="22"/>
      <c r="KD2427" s="22"/>
      <c r="KE2427" s="22"/>
      <c r="KF2427" s="22"/>
      <c r="KG2427" s="22"/>
      <c r="KH2427" s="22"/>
      <c r="KI2427" s="22"/>
      <c r="KJ2427" s="22"/>
      <c r="KK2427" s="22"/>
      <c r="KL2427" s="22"/>
      <c r="KM2427" s="22"/>
      <c r="KN2427" s="22"/>
      <c r="KO2427" s="22"/>
      <c r="KP2427" s="22"/>
      <c r="KQ2427" s="22"/>
      <c r="KR2427" s="22"/>
      <c r="KS2427" s="22"/>
      <c r="KT2427" s="22"/>
      <c r="KU2427" s="22"/>
      <c r="KV2427" s="22"/>
      <c r="KW2427" s="22"/>
      <c r="KX2427" s="22"/>
      <c r="KY2427" s="22"/>
      <c r="KZ2427" s="22"/>
      <c r="LA2427" s="24"/>
      <c r="LB2427" s="22"/>
      <c r="LC2427" s="22"/>
      <c r="LD2427" s="22"/>
      <c r="LE2427" s="22"/>
      <c r="LF2427" s="22"/>
      <c r="LG2427" s="22"/>
      <c r="LH2427" s="22"/>
      <c r="LI2427" s="22"/>
      <c r="LJ2427" s="22"/>
      <c r="LK2427" s="22"/>
      <c r="LL2427" s="22"/>
      <c r="LM2427" s="22"/>
      <c r="LN2427" s="22"/>
      <c r="LO2427" s="22"/>
      <c r="LP2427" s="22"/>
      <c r="LQ2427" s="22"/>
      <c r="LR2427" s="22"/>
      <c r="LS2427" s="22"/>
      <c r="LT2427" s="22"/>
      <c r="LU2427" s="22"/>
      <c r="LV2427" s="22"/>
      <c r="LW2427" s="22"/>
      <c r="LX2427" s="22"/>
      <c r="LY2427" s="22"/>
      <c r="LZ2427" s="22"/>
      <c r="MA2427" s="22"/>
      <c r="MB2427" s="22"/>
      <c r="MC2427" s="22"/>
      <c r="MD2427" s="22"/>
      <c r="ME2427" s="22"/>
      <c r="MF2427" s="22"/>
      <c r="MG2427" s="24"/>
      <c r="MH2427" s="22"/>
      <c r="MI2427" s="22"/>
      <c r="MJ2427" s="22"/>
      <c r="MK2427" s="22"/>
      <c r="ML2427" s="22"/>
      <c r="MM2427" s="22"/>
      <c r="MN2427" s="22"/>
      <c r="MO2427" s="22"/>
      <c r="MP2427" s="22"/>
      <c r="MQ2427" s="22"/>
      <c r="MR2427" s="22"/>
      <c r="MS2427" s="22"/>
      <c r="MT2427" s="22"/>
      <c r="MU2427" s="22"/>
      <c r="MV2427" s="22"/>
      <c r="MW2427" s="22"/>
      <c r="MX2427" s="22"/>
      <c r="MY2427" s="22"/>
      <c r="MZ2427" s="22"/>
      <c r="NA2427" s="22"/>
      <c r="NB2427" s="22"/>
      <c r="NC2427" s="22"/>
      <c r="ND2427" s="22"/>
      <c r="NE2427" s="22"/>
      <c r="NF2427" s="22"/>
      <c r="NG2427" s="22"/>
      <c r="NH2427" s="22"/>
      <c r="NI2427" s="22"/>
      <c r="NJ2427" s="22"/>
      <c r="NK2427" s="22"/>
      <c r="NL2427" s="22"/>
      <c r="NM2427" s="24"/>
      <c r="NN2427" s="22"/>
      <c r="NO2427" s="22"/>
      <c r="NP2427" s="22"/>
      <c r="NQ2427" s="22"/>
      <c r="NR2427" s="22"/>
      <c r="NS2427" s="22"/>
      <c r="NT2427" s="22"/>
      <c r="NU2427" s="22"/>
      <c r="NV2427" s="22"/>
      <c r="NW2427" s="22"/>
      <c r="NX2427" s="22"/>
      <c r="NY2427" s="22"/>
      <c r="NZ2427" s="22"/>
      <c r="OA2427" s="22"/>
      <c r="OB2427" s="22"/>
      <c r="OC2427" s="22"/>
      <c r="OD2427" s="22"/>
      <c r="OE2427" s="22"/>
      <c r="OF2427" s="22"/>
      <c r="OG2427" s="22"/>
      <c r="OH2427" s="22"/>
      <c r="OI2427" s="22"/>
      <c r="OJ2427" s="22"/>
      <c r="OK2427" s="22"/>
      <c r="OL2427" s="22"/>
      <c r="OM2427" s="22"/>
      <c r="ON2427" s="22"/>
      <c r="OO2427" s="22"/>
      <c r="OP2427" s="22"/>
      <c r="OQ2427" s="22"/>
      <c r="OR2427" s="22"/>
    </row>
    <row r="2428" spans="1:408" ht="15" thickBot="1">
      <c r="A2428" s="1"/>
      <c r="B2428" s="12"/>
      <c r="C2428" s="12"/>
      <c r="D2428" s="22"/>
      <c r="E2428" s="54"/>
      <c r="F2428" s="54"/>
      <c r="G2428" s="54"/>
      <c r="H2428" s="55"/>
      <c r="I2428" s="22"/>
      <c r="J2428" s="56"/>
      <c r="K2428" s="81"/>
      <c r="L2428" s="57"/>
      <c r="M2428" s="57"/>
      <c r="N2428" s="55"/>
      <c r="O2428" s="58"/>
      <c r="P2428" s="58"/>
      <c r="Q2428" s="59"/>
      <c r="R2428" s="60"/>
      <c r="S2428" s="60"/>
      <c r="T2428" s="22"/>
      <c r="U2428" s="1"/>
      <c r="V2428" s="23"/>
      <c r="X2428" s="24"/>
      <c r="Y2428" s="24"/>
      <c r="Z2428" s="22"/>
      <c r="AA2428" s="22"/>
      <c r="AB2428" s="22"/>
      <c r="AC2428" s="22"/>
      <c r="AD2428" s="22"/>
      <c r="AE2428" s="22"/>
      <c r="AF2428" s="22"/>
      <c r="AG2428" s="22"/>
      <c r="AH2428" s="22"/>
      <c r="AI2428" s="22"/>
      <c r="AJ2428" s="22"/>
      <c r="AK2428" s="22"/>
      <c r="AL2428" s="22"/>
      <c r="AM2428" s="22"/>
      <c r="AN2428" s="22"/>
      <c r="AO2428" s="22"/>
      <c r="AP2428" s="22"/>
      <c r="AQ2428" s="22"/>
      <c r="AR2428" s="22"/>
      <c r="AS2428" s="22"/>
      <c r="AT2428" s="22"/>
      <c r="AU2428" s="22"/>
      <c r="AV2428" s="22"/>
      <c r="AW2428" s="22"/>
      <c r="AX2428" s="22"/>
      <c r="AY2428" s="22"/>
      <c r="AZ2428" s="22"/>
      <c r="BA2428" s="22"/>
      <c r="BB2428" s="22"/>
      <c r="BC2428" s="22"/>
      <c r="BD2428" s="22"/>
      <c r="BE2428" s="24"/>
      <c r="BF2428" s="22"/>
      <c r="BG2428" s="22"/>
      <c r="BH2428" s="22"/>
      <c r="BI2428" s="22"/>
      <c r="BJ2428" s="22"/>
      <c r="BK2428" s="22"/>
      <c r="BL2428" s="22"/>
      <c r="BM2428" s="22"/>
      <c r="BN2428" s="22"/>
      <c r="BO2428" s="22"/>
      <c r="BP2428" s="22"/>
      <c r="BQ2428" s="22"/>
      <c r="BR2428" s="22"/>
      <c r="BS2428" s="22"/>
      <c r="BT2428" s="22"/>
      <c r="BU2428" s="22"/>
      <c r="BV2428" s="22"/>
      <c r="BW2428" s="22"/>
      <c r="BX2428" s="22"/>
      <c r="BY2428" s="22"/>
      <c r="BZ2428" s="22"/>
      <c r="CA2428" s="22"/>
      <c r="CB2428" s="22"/>
      <c r="CC2428" s="22"/>
      <c r="CD2428" s="22"/>
      <c r="CE2428" s="22"/>
      <c r="CF2428" s="22"/>
      <c r="CG2428" s="22"/>
      <c r="CH2428" s="22"/>
      <c r="CI2428" s="22"/>
      <c r="CJ2428" s="22"/>
      <c r="CK2428" s="24"/>
      <c r="CL2428" s="22"/>
      <c r="CM2428" s="22"/>
      <c r="CN2428" s="22"/>
      <c r="CO2428" s="22"/>
      <c r="CP2428" s="22"/>
      <c r="CQ2428" s="22"/>
      <c r="CR2428" s="22"/>
      <c r="CS2428" s="22"/>
      <c r="CT2428" s="22"/>
      <c r="CU2428" s="22"/>
      <c r="CV2428" s="22"/>
      <c r="CW2428" s="22"/>
      <c r="CX2428" s="22"/>
      <c r="CY2428" s="22"/>
      <c r="CZ2428" s="22"/>
      <c r="DA2428" s="22"/>
      <c r="DB2428" s="22"/>
      <c r="DC2428" s="22"/>
      <c r="DD2428" s="22"/>
      <c r="DE2428" s="22"/>
      <c r="DF2428" s="22"/>
      <c r="DG2428" s="22"/>
      <c r="DH2428" s="22"/>
      <c r="DI2428" s="22"/>
      <c r="DJ2428" s="22"/>
      <c r="DK2428" s="22"/>
      <c r="DL2428" s="22"/>
      <c r="DM2428" s="22"/>
      <c r="DN2428" s="22"/>
      <c r="DO2428" s="22"/>
      <c r="DP2428" s="22"/>
      <c r="DQ2428" s="24"/>
      <c r="DR2428" s="22"/>
      <c r="DS2428" s="22"/>
      <c r="DT2428" s="22"/>
      <c r="DU2428" s="22"/>
      <c r="DV2428" s="22"/>
      <c r="DW2428" s="22"/>
      <c r="DX2428" s="22"/>
      <c r="DY2428" s="22"/>
      <c r="DZ2428" s="22"/>
      <c r="EA2428" s="22"/>
      <c r="EB2428" s="22"/>
      <c r="EC2428" s="22"/>
      <c r="ED2428" s="22"/>
      <c r="EE2428" s="22"/>
      <c r="EF2428" s="22"/>
      <c r="EG2428" s="22"/>
      <c r="EH2428" s="22"/>
      <c r="EI2428" s="22"/>
      <c r="EJ2428" s="22"/>
      <c r="EK2428" s="22"/>
      <c r="EL2428" s="22"/>
      <c r="EM2428" s="22"/>
      <c r="EN2428" s="22"/>
      <c r="EO2428" s="22"/>
      <c r="EP2428" s="22"/>
      <c r="EQ2428" s="22"/>
      <c r="ER2428" s="22"/>
      <c r="ES2428" s="22"/>
      <c r="ET2428" s="22"/>
      <c r="EU2428" s="22"/>
      <c r="EV2428" s="22"/>
      <c r="EW2428" s="24"/>
      <c r="EX2428" s="22"/>
      <c r="EY2428" s="22"/>
      <c r="EZ2428" s="22"/>
      <c r="FA2428" s="22"/>
      <c r="FB2428" s="22"/>
      <c r="FC2428" s="22"/>
      <c r="FD2428" s="22"/>
      <c r="FE2428" s="22"/>
      <c r="FF2428" s="22"/>
      <c r="FG2428" s="22"/>
      <c r="FH2428" s="22"/>
      <c r="FI2428" s="22"/>
      <c r="FJ2428" s="22"/>
      <c r="FK2428" s="22"/>
      <c r="FL2428" s="22"/>
      <c r="FM2428" s="22"/>
      <c r="FN2428" s="22"/>
      <c r="FO2428" s="22"/>
      <c r="FP2428" s="22"/>
      <c r="FQ2428" s="22"/>
      <c r="FR2428" s="22"/>
      <c r="FS2428" s="22"/>
      <c r="FT2428" s="22"/>
      <c r="FU2428" s="22"/>
      <c r="FV2428" s="22"/>
      <c r="FW2428" s="22"/>
      <c r="FX2428" s="22"/>
      <c r="FY2428" s="22"/>
      <c r="FZ2428" s="22"/>
      <c r="GA2428" s="22"/>
      <c r="GB2428" s="22"/>
      <c r="GC2428" s="24"/>
      <c r="GD2428" s="22"/>
      <c r="GE2428" s="22"/>
      <c r="GF2428" s="22"/>
      <c r="GG2428" s="22"/>
      <c r="GH2428" s="22"/>
      <c r="GI2428" s="22"/>
      <c r="GJ2428" s="22"/>
      <c r="GK2428" s="22"/>
      <c r="GL2428" s="22"/>
      <c r="GM2428" s="22"/>
      <c r="GN2428" s="22"/>
      <c r="GO2428" s="22"/>
      <c r="GP2428" s="22"/>
      <c r="GQ2428" s="22"/>
      <c r="GR2428" s="22"/>
      <c r="GS2428" s="22"/>
      <c r="GT2428" s="22"/>
      <c r="GU2428" s="22"/>
      <c r="GV2428" s="22"/>
      <c r="GW2428" s="22"/>
      <c r="GX2428" s="22"/>
      <c r="GY2428" s="22"/>
      <c r="GZ2428" s="22"/>
      <c r="HA2428" s="22"/>
      <c r="HB2428" s="22"/>
      <c r="HC2428" s="22"/>
      <c r="HD2428" s="22"/>
      <c r="HE2428" s="22"/>
      <c r="HF2428" s="22"/>
      <c r="HG2428" s="22"/>
      <c r="HH2428" s="22"/>
      <c r="HI2428" s="24"/>
      <c r="HJ2428" s="22"/>
      <c r="HK2428" s="22"/>
      <c r="HL2428" s="22"/>
      <c r="HM2428" s="22"/>
      <c r="HN2428" s="22"/>
      <c r="HO2428" s="22"/>
      <c r="HP2428" s="22"/>
      <c r="HQ2428" s="22"/>
      <c r="HR2428" s="22"/>
      <c r="HS2428" s="22"/>
      <c r="HT2428" s="22"/>
      <c r="HU2428" s="22"/>
      <c r="HV2428" s="22"/>
      <c r="HW2428" s="22"/>
      <c r="HX2428" s="22"/>
      <c r="HY2428" s="22"/>
      <c r="HZ2428" s="22"/>
      <c r="IA2428" s="22"/>
      <c r="IB2428" s="22"/>
      <c r="IC2428" s="22"/>
      <c r="ID2428" s="22"/>
      <c r="IE2428" s="22"/>
      <c r="IF2428" s="22"/>
      <c r="IG2428" s="22"/>
      <c r="IH2428" s="22"/>
      <c r="II2428" s="22"/>
      <c r="IJ2428" s="22"/>
      <c r="IK2428" s="22"/>
      <c r="IL2428" s="22"/>
      <c r="IM2428" s="22"/>
      <c r="IN2428" s="22"/>
      <c r="IO2428" s="24"/>
      <c r="IP2428" s="22"/>
      <c r="IQ2428" s="22"/>
      <c r="IR2428" s="22"/>
      <c r="IS2428" s="22"/>
      <c r="IT2428" s="22"/>
      <c r="IU2428" s="22"/>
      <c r="IV2428" s="22"/>
      <c r="IW2428" s="22"/>
      <c r="IX2428" s="22"/>
      <c r="IY2428" s="22"/>
      <c r="IZ2428" s="22"/>
      <c r="JA2428" s="22"/>
      <c r="JB2428" s="22"/>
      <c r="JC2428" s="22"/>
      <c r="JD2428" s="22"/>
      <c r="JE2428" s="22"/>
      <c r="JF2428" s="22"/>
      <c r="JG2428" s="22"/>
      <c r="JH2428" s="22"/>
      <c r="JI2428" s="22"/>
      <c r="JJ2428" s="22"/>
      <c r="JK2428" s="22"/>
      <c r="JL2428" s="22"/>
      <c r="JM2428" s="22"/>
      <c r="JN2428" s="22"/>
      <c r="JO2428" s="22"/>
      <c r="JP2428" s="22"/>
      <c r="JQ2428" s="22"/>
      <c r="JR2428" s="22"/>
      <c r="JS2428" s="22"/>
      <c r="JT2428" s="22"/>
      <c r="JU2428" s="24"/>
      <c r="JV2428" s="22"/>
      <c r="JW2428" s="22"/>
      <c r="JX2428" s="22"/>
      <c r="JY2428" s="22"/>
      <c r="JZ2428" s="22"/>
      <c r="KA2428" s="22"/>
      <c r="KB2428" s="22"/>
      <c r="KC2428" s="22"/>
      <c r="KD2428" s="22"/>
      <c r="KE2428" s="22"/>
      <c r="KF2428" s="22"/>
      <c r="KG2428" s="22"/>
      <c r="KH2428" s="22"/>
      <c r="KI2428" s="22"/>
      <c r="KJ2428" s="22"/>
      <c r="KK2428" s="22"/>
      <c r="KL2428" s="22"/>
      <c r="KM2428" s="22"/>
      <c r="KN2428" s="22"/>
      <c r="KO2428" s="22"/>
      <c r="KP2428" s="22"/>
      <c r="KQ2428" s="22"/>
      <c r="KR2428" s="22"/>
      <c r="KS2428" s="22"/>
      <c r="KT2428" s="22"/>
      <c r="KU2428" s="22"/>
      <c r="KV2428" s="22"/>
      <c r="KW2428" s="22"/>
      <c r="KX2428" s="22"/>
      <c r="KY2428" s="22"/>
      <c r="KZ2428" s="22"/>
      <c r="LA2428" s="24"/>
      <c r="LB2428" s="22"/>
      <c r="LC2428" s="22"/>
      <c r="LD2428" s="22"/>
      <c r="LE2428" s="22"/>
      <c r="LF2428" s="22"/>
      <c r="LG2428" s="22"/>
      <c r="LH2428" s="22"/>
      <c r="LI2428" s="22"/>
      <c r="LJ2428" s="22"/>
      <c r="LK2428" s="22"/>
      <c r="LL2428" s="22"/>
      <c r="LM2428" s="22"/>
      <c r="LN2428" s="22"/>
      <c r="LO2428" s="22"/>
      <c r="LP2428" s="22"/>
      <c r="LQ2428" s="22"/>
      <c r="LR2428" s="22"/>
      <c r="LS2428" s="22"/>
      <c r="LT2428" s="22"/>
      <c r="LU2428" s="22"/>
      <c r="LV2428" s="22"/>
      <c r="LW2428" s="22"/>
      <c r="LX2428" s="22"/>
      <c r="LY2428" s="22"/>
      <c r="LZ2428" s="22"/>
      <c r="MA2428" s="22"/>
      <c r="MB2428" s="22"/>
      <c r="MC2428" s="22"/>
      <c r="MD2428" s="22"/>
      <c r="ME2428" s="22"/>
      <c r="MF2428" s="22"/>
      <c r="MG2428" s="24"/>
      <c r="MH2428" s="22"/>
      <c r="MI2428" s="22"/>
      <c r="MJ2428" s="22"/>
      <c r="MK2428" s="22"/>
      <c r="ML2428" s="22"/>
      <c r="MM2428" s="22"/>
      <c r="MN2428" s="22"/>
      <c r="MO2428" s="22"/>
      <c r="MP2428" s="22"/>
      <c r="MQ2428" s="22"/>
      <c r="MR2428" s="22"/>
      <c r="MS2428" s="22"/>
      <c r="MT2428" s="22"/>
      <c r="MU2428" s="22"/>
      <c r="MV2428" s="22"/>
      <c r="MW2428" s="22"/>
      <c r="MX2428" s="22"/>
      <c r="MY2428" s="22"/>
      <c r="MZ2428" s="22"/>
      <c r="NA2428" s="22"/>
      <c r="NB2428" s="22"/>
      <c r="NC2428" s="22"/>
      <c r="ND2428" s="22"/>
      <c r="NE2428" s="22"/>
      <c r="NF2428" s="22"/>
      <c r="NG2428" s="22"/>
      <c r="NH2428" s="22"/>
      <c r="NI2428" s="22"/>
      <c r="NJ2428" s="22"/>
      <c r="NK2428" s="22"/>
      <c r="NL2428" s="22"/>
      <c r="NM2428" s="24"/>
      <c r="NN2428" s="22"/>
      <c r="NO2428" s="22"/>
      <c r="NP2428" s="22"/>
      <c r="NQ2428" s="22"/>
      <c r="NR2428" s="22"/>
      <c r="NS2428" s="22"/>
      <c r="NT2428" s="22"/>
      <c r="NU2428" s="22"/>
      <c r="NV2428" s="22"/>
      <c r="NW2428" s="22"/>
      <c r="NX2428" s="22"/>
      <c r="NY2428" s="22"/>
      <c r="NZ2428" s="22"/>
      <c r="OA2428" s="22"/>
      <c r="OB2428" s="22"/>
      <c r="OC2428" s="22"/>
      <c r="OD2428" s="22"/>
      <c r="OE2428" s="22"/>
      <c r="OF2428" s="22"/>
      <c r="OG2428" s="22"/>
      <c r="OH2428" s="22"/>
      <c r="OI2428" s="22"/>
      <c r="OJ2428" s="22"/>
      <c r="OK2428" s="22"/>
      <c r="OL2428" s="22"/>
      <c r="OM2428" s="22"/>
      <c r="ON2428" s="22"/>
      <c r="OO2428" s="22"/>
      <c r="OP2428" s="22"/>
      <c r="OQ2428" s="22"/>
      <c r="OR2428" s="22"/>
    </row>
    <row r="2429" spans="1:408" ht="15" thickBot="1">
      <c r="A2429" s="1"/>
      <c r="B2429" s="12"/>
      <c r="C2429" s="12"/>
      <c r="D2429" s="22"/>
      <c r="E2429" s="54"/>
      <c r="F2429" s="54"/>
      <c r="G2429" s="54"/>
      <c r="H2429" s="55"/>
      <c r="I2429" s="22"/>
      <c r="J2429" s="56"/>
      <c r="K2429" s="80"/>
      <c r="L2429" s="57"/>
      <c r="M2429" s="57"/>
      <c r="N2429" s="55"/>
      <c r="O2429" s="58"/>
      <c r="P2429" s="58"/>
      <c r="Q2429" s="59"/>
      <c r="R2429" s="60"/>
      <c r="S2429" s="60"/>
      <c r="T2429" s="22"/>
      <c r="U2429" s="1"/>
      <c r="V2429" s="23"/>
      <c r="X2429" s="24"/>
      <c r="Y2429" s="24"/>
      <c r="Z2429" s="22"/>
      <c r="AA2429" s="22"/>
      <c r="AB2429" s="22"/>
      <c r="AC2429" s="22"/>
      <c r="AD2429" s="22"/>
      <c r="AE2429" s="22"/>
      <c r="AF2429" s="22"/>
      <c r="AG2429" s="22"/>
      <c r="AH2429" s="22"/>
      <c r="AI2429" s="22"/>
      <c r="AJ2429" s="22"/>
      <c r="AK2429" s="22"/>
      <c r="AL2429" s="22"/>
      <c r="AM2429" s="22"/>
      <c r="AN2429" s="22"/>
      <c r="AO2429" s="22"/>
      <c r="AP2429" s="22"/>
      <c r="AQ2429" s="22"/>
      <c r="AR2429" s="22"/>
      <c r="AS2429" s="22"/>
      <c r="AT2429" s="22"/>
      <c r="AU2429" s="22"/>
      <c r="AV2429" s="22"/>
      <c r="AW2429" s="22"/>
      <c r="AX2429" s="22"/>
      <c r="AY2429" s="22"/>
      <c r="AZ2429" s="22"/>
      <c r="BA2429" s="22"/>
      <c r="BB2429" s="22"/>
      <c r="BC2429" s="22"/>
      <c r="BD2429" s="22"/>
      <c r="BE2429" s="24"/>
      <c r="BF2429" s="22"/>
      <c r="BG2429" s="22"/>
      <c r="BH2429" s="22"/>
      <c r="BI2429" s="22"/>
      <c r="BJ2429" s="22"/>
      <c r="BK2429" s="22"/>
      <c r="BL2429" s="22"/>
      <c r="BM2429" s="22"/>
      <c r="BN2429" s="22"/>
      <c r="BO2429" s="22"/>
      <c r="BP2429" s="22"/>
      <c r="BQ2429" s="22"/>
      <c r="BR2429" s="22"/>
      <c r="BS2429" s="22"/>
      <c r="BT2429" s="22"/>
      <c r="BU2429" s="22"/>
      <c r="BV2429" s="22"/>
      <c r="BW2429" s="22"/>
      <c r="BX2429" s="22"/>
      <c r="BY2429" s="22"/>
      <c r="BZ2429" s="22"/>
      <c r="CA2429" s="22"/>
      <c r="CB2429" s="22"/>
      <c r="CC2429" s="22"/>
      <c r="CD2429" s="22"/>
      <c r="CE2429" s="22"/>
      <c r="CF2429" s="22"/>
      <c r="CG2429" s="22"/>
      <c r="CH2429" s="22"/>
      <c r="CI2429" s="22"/>
      <c r="CJ2429" s="22"/>
      <c r="CK2429" s="24"/>
      <c r="CL2429" s="22"/>
      <c r="CM2429" s="22"/>
      <c r="CN2429" s="22"/>
      <c r="CO2429" s="22"/>
      <c r="CP2429" s="22"/>
      <c r="CQ2429" s="22"/>
      <c r="CR2429" s="22"/>
      <c r="CS2429" s="22"/>
      <c r="CT2429" s="22"/>
      <c r="CU2429" s="22"/>
      <c r="CV2429" s="22"/>
      <c r="CW2429" s="22"/>
      <c r="CX2429" s="22"/>
      <c r="CY2429" s="22"/>
      <c r="CZ2429" s="22"/>
      <c r="DA2429" s="22"/>
      <c r="DB2429" s="22"/>
      <c r="DC2429" s="22"/>
      <c r="DD2429" s="22"/>
      <c r="DE2429" s="22"/>
      <c r="DF2429" s="22"/>
      <c r="DG2429" s="22"/>
      <c r="DH2429" s="22"/>
      <c r="DI2429" s="22"/>
      <c r="DJ2429" s="22"/>
      <c r="DK2429" s="22"/>
      <c r="DL2429" s="22"/>
      <c r="DM2429" s="22"/>
      <c r="DN2429" s="22"/>
      <c r="DO2429" s="22"/>
      <c r="DP2429" s="22"/>
      <c r="DQ2429" s="24"/>
      <c r="DR2429" s="22"/>
      <c r="DS2429" s="22"/>
      <c r="DT2429" s="22"/>
      <c r="DU2429" s="22"/>
      <c r="DV2429" s="22"/>
      <c r="DW2429" s="22"/>
      <c r="DX2429" s="22"/>
      <c r="DY2429" s="22"/>
      <c r="DZ2429" s="22"/>
      <c r="EA2429" s="22"/>
      <c r="EB2429" s="22"/>
      <c r="EC2429" s="22"/>
      <c r="ED2429" s="22"/>
      <c r="EE2429" s="22"/>
      <c r="EF2429" s="22"/>
      <c r="EG2429" s="22"/>
      <c r="EH2429" s="22"/>
      <c r="EI2429" s="22"/>
      <c r="EJ2429" s="22"/>
      <c r="EK2429" s="22"/>
      <c r="EL2429" s="22"/>
      <c r="EM2429" s="22"/>
      <c r="EN2429" s="22"/>
      <c r="EO2429" s="22"/>
      <c r="EP2429" s="22"/>
      <c r="EQ2429" s="22"/>
      <c r="ER2429" s="22"/>
      <c r="ES2429" s="22"/>
      <c r="ET2429" s="22"/>
      <c r="EU2429" s="22"/>
      <c r="EV2429" s="22"/>
      <c r="EW2429" s="24"/>
      <c r="EX2429" s="22"/>
      <c r="EY2429" s="22"/>
      <c r="EZ2429" s="22"/>
      <c r="FA2429" s="22"/>
      <c r="FB2429" s="22"/>
      <c r="FC2429" s="22"/>
      <c r="FD2429" s="22"/>
      <c r="FE2429" s="22"/>
      <c r="FF2429" s="22"/>
      <c r="FG2429" s="22"/>
      <c r="FH2429" s="22"/>
      <c r="FI2429" s="22"/>
      <c r="FJ2429" s="22"/>
      <c r="FK2429" s="22"/>
      <c r="FL2429" s="22"/>
      <c r="FM2429" s="22"/>
      <c r="FN2429" s="22"/>
      <c r="FO2429" s="22"/>
      <c r="FP2429" s="22"/>
      <c r="FQ2429" s="22"/>
      <c r="FR2429" s="22"/>
      <c r="FS2429" s="22"/>
      <c r="FT2429" s="22"/>
      <c r="FU2429" s="22"/>
      <c r="FV2429" s="22"/>
      <c r="FW2429" s="22"/>
      <c r="FX2429" s="22"/>
      <c r="FY2429" s="22"/>
      <c r="FZ2429" s="22"/>
      <c r="GA2429" s="22"/>
      <c r="GB2429" s="22"/>
      <c r="GC2429" s="24"/>
      <c r="GD2429" s="22"/>
      <c r="GE2429" s="22"/>
      <c r="GF2429" s="22"/>
      <c r="GG2429" s="22"/>
      <c r="GH2429" s="22"/>
      <c r="GI2429" s="22"/>
      <c r="GJ2429" s="22"/>
      <c r="GK2429" s="22"/>
      <c r="GL2429" s="22"/>
      <c r="GM2429" s="22"/>
      <c r="GN2429" s="22"/>
      <c r="GO2429" s="22"/>
      <c r="GP2429" s="22"/>
      <c r="GQ2429" s="22"/>
      <c r="GR2429" s="22"/>
      <c r="GS2429" s="22"/>
      <c r="GT2429" s="22"/>
      <c r="GU2429" s="22"/>
      <c r="GV2429" s="22"/>
      <c r="GW2429" s="22"/>
      <c r="GX2429" s="22"/>
      <c r="GY2429" s="22"/>
      <c r="GZ2429" s="22"/>
      <c r="HA2429" s="22"/>
      <c r="HB2429" s="22"/>
      <c r="HC2429" s="22"/>
      <c r="HD2429" s="22"/>
      <c r="HE2429" s="22"/>
      <c r="HF2429" s="22"/>
      <c r="HG2429" s="22"/>
      <c r="HH2429" s="22"/>
      <c r="HI2429" s="24"/>
      <c r="HJ2429" s="22"/>
      <c r="HK2429" s="22"/>
      <c r="HL2429" s="22"/>
      <c r="HM2429" s="22"/>
      <c r="HN2429" s="22"/>
      <c r="HO2429" s="22"/>
      <c r="HP2429" s="22"/>
      <c r="HQ2429" s="22"/>
      <c r="HR2429" s="22"/>
      <c r="HS2429" s="22"/>
      <c r="HT2429" s="22"/>
      <c r="HU2429" s="22"/>
      <c r="HV2429" s="22"/>
      <c r="HW2429" s="22"/>
      <c r="HX2429" s="22"/>
      <c r="HY2429" s="22"/>
      <c r="HZ2429" s="22"/>
      <c r="IA2429" s="22"/>
      <c r="IB2429" s="22"/>
      <c r="IC2429" s="22"/>
      <c r="ID2429" s="22"/>
      <c r="IE2429" s="22"/>
      <c r="IF2429" s="22"/>
      <c r="IG2429" s="22"/>
      <c r="IH2429" s="22"/>
      <c r="II2429" s="22"/>
      <c r="IJ2429" s="22"/>
      <c r="IK2429" s="22"/>
      <c r="IL2429" s="22"/>
      <c r="IM2429" s="22"/>
      <c r="IN2429" s="22"/>
      <c r="IO2429" s="24"/>
      <c r="IP2429" s="22"/>
      <c r="IQ2429" s="22"/>
      <c r="IR2429" s="22"/>
      <c r="IS2429" s="22"/>
      <c r="IT2429" s="22"/>
      <c r="IU2429" s="22"/>
      <c r="IV2429" s="22"/>
      <c r="IW2429" s="22"/>
      <c r="IX2429" s="22"/>
      <c r="IY2429" s="22"/>
      <c r="IZ2429" s="22"/>
      <c r="JA2429" s="22"/>
      <c r="JB2429" s="22"/>
      <c r="JC2429" s="22"/>
      <c r="JD2429" s="22"/>
      <c r="JE2429" s="22"/>
      <c r="JF2429" s="22"/>
      <c r="JG2429" s="22"/>
      <c r="JH2429" s="22"/>
      <c r="JI2429" s="22"/>
      <c r="JJ2429" s="22"/>
      <c r="JK2429" s="22"/>
      <c r="JL2429" s="22"/>
      <c r="JM2429" s="22"/>
      <c r="JN2429" s="22"/>
      <c r="JO2429" s="22"/>
      <c r="JP2429" s="22"/>
      <c r="JQ2429" s="22"/>
      <c r="JR2429" s="22"/>
      <c r="JS2429" s="22"/>
      <c r="JT2429" s="22"/>
      <c r="JU2429" s="24"/>
      <c r="JV2429" s="22"/>
      <c r="JW2429" s="22"/>
      <c r="JX2429" s="22"/>
      <c r="JY2429" s="22"/>
      <c r="JZ2429" s="22"/>
      <c r="KA2429" s="22"/>
      <c r="KB2429" s="22"/>
      <c r="KC2429" s="22"/>
      <c r="KD2429" s="22"/>
      <c r="KE2429" s="22"/>
      <c r="KF2429" s="22"/>
      <c r="KG2429" s="22"/>
      <c r="KH2429" s="22"/>
      <c r="KI2429" s="22"/>
      <c r="KJ2429" s="22"/>
      <c r="KK2429" s="22"/>
      <c r="KL2429" s="22"/>
      <c r="KM2429" s="22"/>
      <c r="KN2429" s="22"/>
      <c r="KO2429" s="22"/>
      <c r="KP2429" s="22"/>
      <c r="KQ2429" s="22"/>
      <c r="KR2429" s="22"/>
      <c r="KS2429" s="22"/>
      <c r="KT2429" s="22"/>
      <c r="KU2429" s="22"/>
      <c r="KV2429" s="22"/>
      <c r="KW2429" s="22"/>
      <c r="KX2429" s="22"/>
      <c r="KY2429" s="22"/>
      <c r="KZ2429" s="22"/>
      <c r="LA2429" s="24"/>
      <c r="LB2429" s="22"/>
      <c r="LC2429" s="22"/>
      <c r="LD2429" s="22"/>
      <c r="LE2429" s="22"/>
      <c r="LF2429" s="22"/>
      <c r="LG2429" s="22"/>
      <c r="LH2429" s="22"/>
      <c r="LI2429" s="22"/>
      <c r="LJ2429" s="22"/>
      <c r="LK2429" s="22"/>
      <c r="LL2429" s="22"/>
      <c r="LM2429" s="22"/>
      <c r="LN2429" s="22"/>
      <c r="LO2429" s="22"/>
      <c r="LP2429" s="22"/>
      <c r="LQ2429" s="22"/>
      <c r="LR2429" s="22"/>
      <c r="LS2429" s="22"/>
      <c r="LT2429" s="22"/>
      <c r="LU2429" s="22"/>
      <c r="LV2429" s="22"/>
      <c r="LW2429" s="22"/>
      <c r="LX2429" s="22"/>
      <c r="LY2429" s="22"/>
      <c r="LZ2429" s="22"/>
      <c r="MA2429" s="22"/>
      <c r="MB2429" s="22"/>
      <c r="MC2429" s="22"/>
      <c r="MD2429" s="22"/>
      <c r="ME2429" s="22"/>
      <c r="MF2429" s="22"/>
      <c r="MG2429" s="24"/>
      <c r="MH2429" s="22"/>
      <c r="MI2429" s="22"/>
      <c r="MJ2429" s="22"/>
      <c r="MK2429" s="22"/>
      <c r="ML2429" s="22"/>
      <c r="MM2429" s="22"/>
      <c r="MN2429" s="22"/>
      <c r="MO2429" s="22"/>
      <c r="MP2429" s="22"/>
      <c r="MQ2429" s="22"/>
      <c r="MR2429" s="22"/>
      <c r="MS2429" s="22"/>
      <c r="MT2429" s="22"/>
      <c r="MU2429" s="22"/>
      <c r="MV2429" s="22"/>
      <c r="MW2429" s="22"/>
      <c r="MX2429" s="22"/>
      <c r="MY2429" s="22"/>
      <c r="MZ2429" s="22"/>
      <c r="NA2429" s="22"/>
      <c r="NB2429" s="22"/>
      <c r="NC2429" s="22"/>
      <c r="ND2429" s="22"/>
      <c r="NE2429" s="22"/>
      <c r="NF2429" s="22"/>
      <c r="NG2429" s="22"/>
      <c r="NH2429" s="22"/>
      <c r="NI2429" s="22"/>
      <c r="NJ2429" s="22"/>
      <c r="NK2429" s="22"/>
      <c r="NL2429" s="22"/>
      <c r="NM2429" s="24"/>
      <c r="NN2429" s="22"/>
      <c r="NO2429" s="22"/>
      <c r="NP2429" s="22"/>
      <c r="NQ2429" s="22"/>
      <c r="NR2429" s="22"/>
      <c r="NS2429" s="22"/>
      <c r="NT2429" s="22"/>
      <c r="NU2429" s="22"/>
      <c r="NV2429" s="22"/>
      <c r="NW2429" s="22"/>
      <c r="NX2429" s="22"/>
      <c r="NY2429" s="22"/>
      <c r="NZ2429" s="22"/>
      <c r="OA2429" s="22"/>
      <c r="OB2429" s="22"/>
      <c r="OC2429" s="22"/>
      <c r="OD2429" s="22"/>
      <c r="OE2429" s="22"/>
      <c r="OF2429" s="22"/>
      <c r="OG2429" s="22"/>
      <c r="OH2429" s="22"/>
      <c r="OI2429" s="22"/>
      <c r="OJ2429" s="22"/>
      <c r="OK2429" s="22"/>
      <c r="OL2429" s="22"/>
      <c r="OM2429" s="22"/>
      <c r="ON2429" s="22"/>
      <c r="OO2429" s="22"/>
      <c r="OP2429" s="22"/>
      <c r="OQ2429" s="22"/>
      <c r="OR2429" s="22"/>
    </row>
    <row r="2430" spans="1:408" ht="15" thickBot="1">
      <c r="A2430" s="1"/>
      <c r="B2430" s="12"/>
      <c r="C2430" s="12"/>
      <c r="D2430" s="22"/>
      <c r="E2430" s="54"/>
      <c r="F2430" s="54"/>
      <c r="G2430" s="54"/>
      <c r="H2430" s="55"/>
      <c r="I2430" s="22"/>
      <c r="J2430" s="56"/>
      <c r="K2430" s="81"/>
      <c r="L2430" s="57"/>
      <c r="M2430" s="57"/>
      <c r="N2430" s="55"/>
      <c r="O2430" s="58"/>
      <c r="P2430" s="58"/>
      <c r="Q2430" s="59"/>
      <c r="R2430" s="60"/>
      <c r="S2430" s="60"/>
      <c r="T2430" s="22"/>
      <c r="U2430" s="1"/>
      <c r="V2430" s="23"/>
      <c r="X2430" s="24"/>
      <c r="Y2430" s="24"/>
      <c r="Z2430" s="22"/>
      <c r="AA2430" s="22"/>
      <c r="AB2430" s="22"/>
      <c r="AC2430" s="22"/>
      <c r="AD2430" s="22"/>
      <c r="AE2430" s="22"/>
      <c r="AF2430" s="22"/>
      <c r="AG2430" s="22"/>
      <c r="AH2430" s="22"/>
      <c r="AI2430" s="22"/>
      <c r="AJ2430" s="22"/>
      <c r="AK2430" s="22"/>
      <c r="AL2430" s="22"/>
      <c r="AM2430" s="22"/>
      <c r="AN2430" s="22"/>
      <c r="AO2430" s="22"/>
      <c r="AP2430" s="22"/>
      <c r="AQ2430" s="22"/>
      <c r="AR2430" s="22"/>
      <c r="AS2430" s="22"/>
      <c r="AT2430" s="22"/>
      <c r="AU2430" s="22"/>
      <c r="AV2430" s="22"/>
      <c r="AW2430" s="22"/>
      <c r="AX2430" s="22"/>
      <c r="AY2430" s="22"/>
      <c r="AZ2430" s="22"/>
      <c r="BA2430" s="22"/>
      <c r="BB2430" s="22"/>
      <c r="BC2430" s="22"/>
      <c r="BD2430" s="22"/>
      <c r="BE2430" s="24"/>
      <c r="BF2430" s="22"/>
      <c r="BG2430" s="22"/>
      <c r="BH2430" s="22"/>
      <c r="BI2430" s="22"/>
      <c r="BJ2430" s="22"/>
      <c r="BK2430" s="22"/>
      <c r="BL2430" s="22"/>
      <c r="BM2430" s="22"/>
      <c r="BN2430" s="22"/>
      <c r="BO2430" s="22"/>
      <c r="BP2430" s="22"/>
      <c r="BQ2430" s="22"/>
      <c r="BR2430" s="22"/>
      <c r="BS2430" s="22"/>
      <c r="BT2430" s="22"/>
      <c r="BU2430" s="22"/>
      <c r="BV2430" s="22"/>
      <c r="BW2430" s="22"/>
      <c r="BX2430" s="22"/>
      <c r="BY2430" s="22"/>
      <c r="BZ2430" s="22"/>
      <c r="CA2430" s="22"/>
      <c r="CB2430" s="22"/>
      <c r="CC2430" s="22"/>
      <c r="CD2430" s="22"/>
      <c r="CE2430" s="22"/>
      <c r="CF2430" s="22"/>
      <c r="CG2430" s="22"/>
      <c r="CH2430" s="22"/>
      <c r="CI2430" s="22"/>
      <c r="CJ2430" s="22"/>
      <c r="CK2430" s="24"/>
      <c r="CL2430" s="22"/>
      <c r="CM2430" s="22"/>
      <c r="CN2430" s="22"/>
      <c r="CO2430" s="22"/>
      <c r="CP2430" s="22"/>
      <c r="CQ2430" s="22"/>
      <c r="CR2430" s="22"/>
      <c r="CS2430" s="22"/>
      <c r="CT2430" s="22"/>
      <c r="CU2430" s="22"/>
      <c r="CV2430" s="22"/>
      <c r="CW2430" s="22"/>
      <c r="CX2430" s="22"/>
      <c r="CY2430" s="22"/>
      <c r="CZ2430" s="22"/>
      <c r="DA2430" s="22"/>
      <c r="DB2430" s="22"/>
      <c r="DC2430" s="22"/>
      <c r="DD2430" s="22"/>
      <c r="DE2430" s="22"/>
      <c r="DF2430" s="22"/>
      <c r="DG2430" s="22"/>
      <c r="DH2430" s="22"/>
      <c r="DI2430" s="22"/>
      <c r="DJ2430" s="22"/>
      <c r="DK2430" s="22"/>
      <c r="DL2430" s="22"/>
      <c r="DM2430" s="22"/>
      <c r="DN2430" s="22"/>
      <c r="DO2430" s="22"/>
      <c r="DP2430" s="22"/>
      <c r="DQ2430" s="24"/>
      <c r="DR2430" s="22"/>
      <c r="DS2430" s="22"/>
      <c r="DT2430" s="22"/>
      <c r="DU2430" s="22"/>
      <c r="DV2430" s="22"/>
      <c r="DW2430" s="22"/>
      <c r="DX2430" s="22"/>
      <c r="DY2430" s="22"/>
      <c r="DZ2430" s="22"/>
      <c r="EA2430" s="22"/>
      <c r="EB2430" s="22"/>
      <c r="EC2430" s="22"/>
      <c r="ED2430" s="22"/>
      <c r="EE2430" s="22"/>
      <c r="EF2430" s="22"/>
      <c r="EG2430" s="22"/>
      <c r="EH2430" s="22"/>
      <c r="EI2430" s="22"/>
      <c r="EJ2430" s="22"/>
      <c r="EK2430" s="22"/>
      <c r="EL2430" s="22"/>
      <c r="EM2430" s="22"/>
      <c r="EN2430" s="22"/>
      <c r="EO2430" s="22"/>
      <c r="EP2430" s="22"/>
      <c r="EQ2430" s="22"/>
      <c r="ER2430" s="22"/>
      <c r="ES2430" s="22"/>
      <c r="ET2430" s="22"/>
      <c r="EU2430" s="22"/>
      <c r="EV2430" s="22"/>
      <c r="EW2430" s="24"/>
      <c r="EX2430" s="22"/>
      <c r="EY2430" s="22"/>
      <c r="EZ2430" s="22"/>
      <c r="FA2430" s="22"/>
      <c r="FB2430" s="22"/>
      <c r="FC2430" s="22"/>
      <c r="FD2430" s="22"/>
      <c r="FE2430" s="22"/>
      <c r="FF2430" s="22"/>
      <c r="FG2430" s="22"/>
      <c r="FH2430" s="22"/>
      <c r="FI2430" s="22"/>
      <c r="FJ2430" s="22"/>
      <c r="FK2430" s="22"/>
      <c r="FL2430" s="22"/>
      <c r="FM2430" s="22"/>
      <c r="FN2430" s="22"/>
      <c r="FO2430" s="22"/>
      <c r="FP2430" s="22"/>
      <c r="FQ2430" s="22"/>
      <c r="FR2430" s="22"/>
      <c r="FS2430" s="22"/>
      <c r="FT2430" s="22"/>
      <c r="FU2430" s="22"/>
      <c r="FV2430" s="22"/>
      <c r="FW2430" s="22"/>
      <c r="FX2430" s="22"/>
      <c r="FY2430" s="22"/>
      <c r="FZ2430" s="22"/>
      <c r="GA2430" s="22"/>
      <c r="GB2430" s="22"/>
      <c r="GC2430" s="24"/>
      <c r="GD2430" s="22"/>
      <c r="GE2430" s="22"/>
      <c r="GF2430" s="22"/>
      <c r="GG2430" s="22"/>
      <c r="GH2430" s="22"/>
      <c r="GI2430" s="22"/>
      <c r="GJ2430" s="22"/>
      <c r="GK2430" s="22"/>
      <c r="GL2430" s="22"/>
      <c r="GM2430" s="22"/>
      <c r="GN2430" s="22"/>
      <c r="GO2430" s="22"/>
      <c r="GP2430" s="22"/>
      <c r="GQ2430" s="22"/>
      <c r="GR2430" s="22"/>
      <c r="GS2430" s="22"/>
      <c r="GT2430" s="22"/>
      <c r="GU2430" s="22"/>
      <c r="GV2430" s="22"/>
      <c r="GW2430" s="22"/>
      <c r="GX2430" s="22"/>
      <c r="GY2430" s="22"/>
      <c r="GZ2430" s="22"/>
      <c r="HA2430" s="22"/>
      <c r="HB2430" s="22"/>
      <c r="HC2430" s="22"/>
      <c r="HD2430" s="22"/>
      <c r="HE2430" s="22"/>
      <c r="HF2430" s="22"/>
      <c r="HG2430" s="22"/>
      <c r="HH2430" s="22"/>
      <c r="HI2430" s="24"/>
      <c r="HJ2430" s="22"/>
      <c r="HK2430" s="22"/>
      <c r="HL2430" s="22"/>
      <c r="HM2430" s="22"/>
      <c r="HN2430" s="22"/>
      <c r="HO2430" s="22"/>
      <c r="HP2430" s="22"/>
      <c r="HQ2430" s="22"/>
      <c r="HR2430" s="22"/>
      <c r="HS2430" s="22"/>
      <c r="HT2430" s="22"/>
      <c r="HU2430" s="22"/>
      <c r="HV2430" s="22"/>
      <c r="HW2430" s="22"/>
      <c r="HX2430" s="22"/>
      <c r="HY2430" s="22"/>
      <c r="HZ2430" s="22"/>
      <c r="IA2430" s="22"/>
      <c r="IB2430" s="22"/>
      <c r="IC2430" s="22"/>
      <c r="ID2430" s="22"/>
      <c r="IE2430" s="22"/>
      <c r="IF2430" s="22"/>
      <c r="IG2430" s="22"/>
      <c r="IH2430" s="22"/>
      <c r="II2430" s="22"/>
      <c r="IJ2430" s="22"/>
      <c r="IK2430" s="22"/>
      <c r="IL2430" s="22"/>
      <c r="IM2430" s="22"/>
      <c r="IN2430" s="22"/>
      <c r="IO2430" s="24"/>
      <c r="IP2430" s="22"/>
      <c r="IQ2430" s="22"/>
      <c r="IR2430" s="22"/>
      <c r="IS2430" s="22"/>
      <c r="IT2430" s="22"/>
      <c r="IU2430" s="22"/>
      <c r="IV2430" s="22"/>
      <c r="IW2430" s="22"/>
      <c r="IX2430" s="22"/>
      <c r="IY2430" s="22"/>
      <c r="IZ2430" s="22"/>
      <c r="JA2430" s="22"/>
      <c r="JB2430" s="22"/>
      <c r="JC2430" s="22"/>
      <c r="JD2430" s="22"/>
      <c r="JE2430" s="22"/>
      <c r="JF2430" s="22"/>
      <c r="JG2430" s="22"/>
      <c r="JH2430" s="22"/>
      <c r="JI2430" s="22"/>
      <c r="JJ2430" s="22"/>
      <c r="JK2430" s="22"/>
      <c r="JL2430" s="22"/>
      <c r="JM2430" s="22"/>
      <c r="JN2430" s="22"/>
      <c r="JO2430" s="22"/>
      <c r="JP2430" s="22"/>
      <c r="JQ2430" s="22"/>
      <c r="JR2430" s="22"/>
      <c r="JS2430" s="22"/>
      <c r="JT2430" s="22"/>
      <c r="JU2430" s="24"/>
      <c r="JV2430" s="22"/>
      <c r="JW2430" s="22"/>
      <c r="JX2430" s="22"/>
      <c r="JY2430" s="22"/>
      <c r="JZ2430" s="22"/>
      <c r="KA2430" s="22"/>
      <c r="KB2430" s="22"/>
      <c r="KC2430" s="22"/>
      <c r="KD2430" s="22"/>
      <c r="KE2430" s="22"/>
      <c r="KF2430" s="22"/>
      <c r="KG2430" s="22"/>
      <c r="KH2430" s="22"/>
      <c r="KI2430" s="22"/>
      <c r="KJ2430" s="22"/>
      <c r="KK2430" s="22"/>
      <c r="KL2430" s="22"/>
      <c r="KM2430" s="22"/>
      <c r="KN2430" s="22"/>
      <c r="KO2430" s="22"/>
      <c r="KP2430" s="22"/>
      <c r="KQ2430" s="22"/>
      <c r="KR2430" s="22"/>
      <c r="KS2430" s="22"/>
      <c r="KT2430" s="22"/>
      <c r="KU2430" s="22"/>
      <c r="KV2430" s="22"/>
      <c r="KW2430" s="22"/>
      <c r="KX2430" s="22"/>
      <c r="KY2430" s="22"/>
      <c r="KZ2430" s="22"/>
      <c r="LA2430" s="24"/>
      <c r="LB2430" s="22"/>
      <c r="LC2430" s="22"/>
      <c r="LD2430" s="22"/>
      <c r="LE2430" s="22"/>
      <c r="LF2430" s="22"/>
      <c r="LG2430" s="22"/>
      <c r="LH2430" s="22"/>
      <c r="LI2430" s="22"/>
      <c r="LJ2430" s="22"/>
      <c r="LK2430" s="22"/>
      <c r="LL2430" s="22"/>
      <c r="LM2430" s="22"/>
      <c r="LN2430" s="22"/>
      <c r="LO2430" s="22"/>
      <c r="LP2430" s="22"/>
      <c r="LQ2430" s="22"/>
      <c r="LR2430" s="22"/>
      <c r="LS2430" s="22"/>
      <c r="LT2430" s="22"/>
      <c r="LU2430" s="22"/>
      <c r="LV2430" s="22"/>
      <c r="LW2430" s="22"/>
      <c r="LX2430" s="22"/>
      <c r="LY2430" s="22"/>
      <c r="LZ2430" s="22"/>
      <c r="MA2430" s="22"/>
      <c r="MB2430" s="22"/>
      <c r="MC2430" s="22"/>
      <c r="MD2430" s="22"/>
      <c r="ME2430" s="22"/>
      <c r="MF2430" s="22"/>
      <c r="MG2430" s="24"/>
      <c r="MH2430" s="22"/>
      <c r="MI2430" s="22"/>
      <c r="MJ2430" s="22"/>
      <c r="MK2430" s="22"/>
      <c r="ML2430" s="22"/>
      <c r="MM2430" s="22"/>
      <c r="MN2430" s="22"/>
      <c r="MO2430" s="22"/>
      <c r="MP2430" s="22"/>
      <c r="MQ2430" s="22"/>
      <c r="MR2430" s="22"/>
      <c r="MS2430" s="22"/>
      <c r="MT2430" s="22"/>
      <c r="MU2430" s="22"/>
      <c r="MV2430" s="22"/>
      <c r="MW2430" s="22"/>
      <c r="MX2430" s="22"/>
      <c r="MY2430" s="22"/>
      <c r="MZ2430" s="22"/>
      <c r="NA2430" s="22"/>
      <c r="NB2430" s="22"/>
      <c r="NC2430" s="22"/>
      <c r="ND2430" s="22"/>
      <c r="NE2430" s="22"/>
      <c r="NF2430" s="22"/>
      <c r="NG2430" s="22"/>
      <c r="NH2430" s="22"/>
      <c r="NI2430" s="22"/>
      <c r="NJ2430" s="22"/>
      <c r="NK2430" s="22"/>
      <c r="NL2430" s="22"/>
      <c r="NM2430" s="24"/>
      <c r="NN2430" s="22"/>
      <c r="NO2430" s="22"/>
      <c r="NP2430" s="22"/>
      <c r="NQ2430" s="22"/>
      <c r="NR2430" s="22"/>
      <c r="NS2430" s="22"/>
      <c r="NT2430" s="22"/>
      <c r="NU2430" s="22"/>
      <c r="NV2430" s="22"/>
      <c r="NW2430" s="22"/>
      <c r="NX2430" s="22"/>
      <c r="NY2430" s="22"/>
      <c r="NZ2430" s="22"/>
      <c r="OA2430" s="22"/>
      <c r="OB2430" s="22"/>
      <c r="OC2430" s="22"/>
      <c r="OD2430" s="22"/>
      <c r="OE2430" s="22"/>
      <c r="OF2430" s="22"/>
      <c r="OG2430" s="22"/>
      <c r="OH2430" s="22"/>
      <c r="OI2430" s="22"/>
      <c r="OJ2430" s="22"/>
      <c r="OK2430" s="22"/>
      <c r="OL2430" s="22"/>
      <c r="OM2430" s="22"/>
      <c r="ON2430" s="22"/>
      <c r="OO2430" s="22"/>
      <c r="OP2430" s="22"/>
      <c r="OQ2430" s="22"/>
      <c r="OR2430" s="22"/>
    </row>
    <row r="2431" spans="1:408" ht="15" thickBot="1">
      <c r="A2431" s="1"/>
      <c r="B2431" s="12"/>
      <c r="C2431" s="12"/>
      <c r="D2431" s="22"/>
      <c r="E2431" s="54"/>
      <c r="F2431" s="54"/>
      <c r="G2431" s="54"/>
      <c r="H2431" s="55"/>
      <c r="I2431" s="22"/>
      <c r="J2431" s="56"/>
      <c r="K2431" s="80"/>
      <c r="L2431" s="57"/>
      <c r="M2431" s="57"/>
      <c r="N2431" s="55"/>
      <c r="O2431" s="58"/>
      <c r="P2431" s="58"/>
      <c r="Q2431" s="59"/>
      <c r="R2431" s="60"/>
      <c r="S2431" s="60"/>
      <c r="T2431" s="22"/>
      <c r="U2431" s="1"/>
      <c r="V2431" s="23"/>
      <c r="X2431" s="24"/>
      <c r="Y2431" s="24"/>
      <c r="Z2431" s="22"/>
      <c r="AA2431" s="22"/>
      <c r="AB2431" s="22"/>
      <c r="AC2431" s="22"/>
      <c r="AD2431" s="22"/>
      <c r="AE2431" s="22"/>
      <c r="AF2431" s="22"/>
      <c r="AG2431" s="22"/>
      <c r="AH2431" s="22"/>
      <c r="AI2431" s="22"/>
      <c r="AJ2431" s="22"/>
      <c r="AK2431" s="22"/>
      <c r="AL2431" s="22"/>
      <c r="AM2431" s="22"/>
      <c r="AN2431" s="22"/>
      <c r="AO2431" s="22"/>
      <c r="AP2431" s="22"/>
      <c r="AQ2431" s="22"/>
      <c r="AR2431" s="22"/>
      <c r="AS2431" s="22"/>
      <c r="AT2431" s="22"/>
      <c r="AU2431" s="22"/>
      <c r="AV2431" s="22"/>
      <c r="AW2431" s="22"/>
      <c r="AX2431" s="22"/>
      <c r="AY2431" s="22"/>
      <c r="AZ2431" s="22"/>
      <c r="BA2431" s="22"/>
      <c r="BB2431" s="22"/>
      <c r="BC2431" s="22"/>
      <c r="BD2431" s="22"/>
      <c r="BE2431" s="24"/>
      <c r="BF2431" s="22"/>
      <c r="BG2431" s="22"/>
      <c r="BH2431" s="22"/>
      <c r="BI2431" s="22"/>
      <c r="BJ2431" s="22"/>
      <c r="BK2431" s="22"/>
      <c r="BL2431" s="22"/>
      <c r="BM2431" s="22"/>
      <c r="BN2431" s="22"/>
      <c r="BO2431" s="22"/>
      <c r="BP2431" s="22"/>
      <c r="BQ2431" s="22"/>
      <c r="BR2431" s="22"/>
      <c r="BS2431" s="22"/>
      <c r="BT2431" s="22"/>
      <c r="BU2431" s="22"/>
      <c r="BV2431" s="22"/>
      <c r="BW2431" s="22"/>
      <c r="BX2431" s="22"/>
      <c r="BY2431" s="22"/>
      <c r="BZ2431" s="22"/>
      <c r="CA2431" s="22"/>
      <c r="CB2431" s="22"/>
      <c r="CC2431" s="22"/>
      <c r="CD2431" s="22"/>
      <c r="CE2431" s="22"/>
      <c r="CF2431" s="22"/>
      <c r="CG2431" s="22"/>
      <c r="CH2431" s="22"/>
      <c r="CI2431" s="22"/>
      <c r="CJ2431" s="22"/>
      <c r="CK2431" s="24"/>
      <c r="CL2431" s="22"/>
      <c r="CM2431" s="22"/>
      <c r="CN2431" s="22"/>
      <c r="CO2431" s="22"/>
      <c r="CP2431" s="22"/>
      <c r="CQ2431" s="22"/>
      <c r="CR2431" s="22"/>
      <c r="CS2431" s="22"/>
      <c r="CT2431" s="22"/>
      <c r="CU2431" s="22"/>
      <c r="CV2431" s="22"/>
      <c r="CW2431" s="22"/>
      <c r="CX2431" s="22"/>
      <c r="CY2431" s="22"/>
      <c r="CZ2431" s="22"/>
      <c r="DA2431" s="22"/>
      <c r="DB2431" s="22"/>
      <c r="DC2431" s="22"/>
      <c r="DD2431" s="22"/>
      <c r="DE2431" s="22"/>
      <c r="DF2431" s="22"/>
      <c r="DG2431" s="22"/>
      <c r="DH2431" s="22"/>
      <c r="DI2431" s="22"/>
      <c r="DJ2431" s="22"/>
      <c r="DK2431" s="22"/>
      <c r="DL2431" s="22"/>
      <c r="DM2431" s="22"/>
      <c r="DN2431" s="22"/>
      <c r="DO2431" s="22"/>
      <c r="DP2431" s="22"/>
      <c r="DQ2431" s="24"/>
      <c r="DR2431" s="22"/>
      <c r="DS2431" s="22"/>
      <c r="DT2431" s="22"/>
      <c r="DU2431" s="22"/>
      <c r="DV2431" s="22"/>
      <c r="DW2431" s="22"/>
      <c r="DX2431" s="22"/>
      <c r="DY2431" s="22"/>
      <c r="DZ2431" s="22"/>
      <c r="EA2431" s="22"/>
      <c r="EB2431" s="22"/>
      <c r="EC2431" s="22"/>
      <c r="ED2431" s="22"/>
      <c r="EE2431" s="22"/>
      <c r="EF2431" s="22"/>
      <c r="EG2431" s="22"/>
      <c r="EH2431" s="22"/>
      <c r="EI2431" s="22"/>
      <c r="EJ2431" s="22"/>
      <c r="EK2431" s="22"/>
      <c r="EL2431" s="22"/>
      <c r="EM2431" s="22"/>
      <c r="EN2431" s="22"/>
      <c r="EO2431" s="22"/>
      <c r="EP2431" s="22"/>
      <c r="EQ2431" s="22"/>
      <c r="ER2431" s="22"/>
      <c r="ES2431" s="22"/>
      <c r="ET2431" s="22"/>
      <c r="EU2431" s="22"/>
      <c r="EV2431" s="22"/>
      <c r="EW2431" s="24"/>
      <c r="EX2431" s="22"/>
      <c r="EY2431" s="22"/>
      <c r="EZ2431" s="22"/>
      <c r="FA2431" s="22"/>
      <c r="FB2431" s="22"/>
      <c r="FC2431" s="22"/>
      <c r="FD2431" s="22"/>
      <c r="FE2431" s="22"/>
      <c r="FF2431" s="22"/>
      <c r="FG2431" s="22"/>
      <c r="FH2431" s="22"/>
      <c r="FI2431" s="22"/>
      <c r="FJ2431" s="22"/>
      <c r="FK2431" s="22"/>
      <c r="FL2431" s="22"/>
      <c r="FM2431" s="22"/>
      <c r="FN2431" s="22"/>
      <c r="FO2431" s="22"/>
      <c r="FP2431" s="22"/>
      <c r="FQ2431" s="22"/>
      <c r="FR2431" s="22"/>
      <c r="FS2431" s="22"/>
      <c r="FT2431" s="22"/>
      <c r="FU2431" s="22"/>
      <c r="FV2431" s="22"/>
      <c r="FW2431" s="22"/>
      <c r="FX2431" s="22"/>
      <c r="FY2431" s="22"/>
      <c r="FZ2431" s="22"/>
      <c r="GA2431" s="22"/>
      <c r="GB2431" s="22"/>
      <c r="GC2431" s="24"/>
      <c r="GD2431" s="22"/>
      <c r="GE2431" s="22"/>
      <c r="GF2431" s="22"/>
      <c r="GG2431" s="22"/>
      <c r="GH2431" s="22"/>
      <c r="GI2431" s="22"/>
      <c r="GJ2431" s="22"/>
      <c r="GK2431" s="22"/>
      <c r="GL2431" s="22"/>
      <c r="GM2431" s="22"/>
      <c r="GN2431" s="22"/>
      <c r="GO2431" s="22"/>
      <c r="GP2431" s="22"/>
      <c r="GQ2431" s="22"/>
      <c r="GR2431" s="22"/>
      <c r="GS2431" s="22"/>
      <c r="GT2431" s="22"/>
      <c r="GU2431" s="22"/>
      <c r="GV2431" s="22"/>
      <c r="GW2431" s="22"/>
      <c r="GX2431" s="22"/>
      <c r="GY2431" s="22"/>
      <c r="GZ2431" s="22"/>
      <c r="HA2431" s="22"/>
      <c r="HB2431" s="22"/>
      <c r="HC2431" s="22"/>
      <c r="HD2431" s="22"/>
      <c r="HE2431" s="22"/>
      <c r="HF2431" s="22"/>
      <c r="HG2431" s="22"/>
      <c r="HH2431" s="22"/>
      <c r="HI2431" s="24"/>
      <c r="HJ2431" s="22"/>
      <c r="HK2431" s="22"/>
      <c r="HL2431" s="22"/>
      <c r="HM2431" s="22"/>
      <c r="HN2431" s="22"/>
      <c r="HO2431" s="22"/>
      <c r="HP2431" s="22"/>
      <c r="HQ2431" s="22"/>
      <c r="HR2431" s="22"/>
      <c r="HS2431" s="22"/>
      <c r="HT2431" s="22"/>
      <c r="HU2431" s="22"/>
      <c r="HV2431" s="22"/>
      <c r="HW2431" s="22"/>
      <c r="HX2431" s="22"/>
      <c r="HY2431" s="22"/>
      <c r="HZ2431" s="22"/>
      <c r="IA2431" s="22"/>
      <c r="IB2431" s="22"/>
      <c r="IC2431" s="22"/>
      <c r="ID2431" s="22"/>
      <c r="IE2431" s="22"/>
      <c r="IF2431" s="22"/>
      <c r="IG2431" s="22"/>
      <c r="IH2431" s="22"/>
      <c r="II2431" s="22"/>
      <c r="IJ2431" s="22"/>
      <c r="IK2431" s="22"/>
      <c r="IL2431" s="22"/>
      <c r="IM2431" s="22"/>
      <c r="IN2431" s="22"/>
      <c r="IO2431" s="24"/>
      <c r="IP2431" s="22"/>
      <c r="IQ2431" s="22"/>
      <c r="IR2431" s="22"/>
      <c r="IS2431" s="22"/>
      <c r="IT2431" s="22"/>
      <c r="IU2431" s="22"/>
      <c r="IV2431" s="22"/>
      <c r="IW2431" s="22"/>
      <c r="IX2431" s="22"/>
      <c r="IY2431" s="22"/>
      <c r="IZ2431" s="22"/>
      <c r="JA2431" s="22"/>
      <c r="JB2431" s="22"/>
      <c r="JC2431" s="22"/>
      <c r="JD2431" s="22"/>
      <c r="JE2431" s="22"/>
      <c r="JF2431" s="22"/>
      <c r="JG2431" s="22"/>
      <c r="JH2431" s="22"/>
      <c r="JI2431" s="22"/>
      <c r="JJ2431" s="22"/>
      <c r="JK2431" s="22"/>
      <c r="JL2431" s="22"/>
      <c r="JM2431" s="22"/>
      <c r="JN2431" s="22"/>
      <c r="JO2431" s="22"/>
      <c r="JP2431" s="22"/>
      <c r="JQ2431" s="22"/>
      <c r="JR2431" s="22"/>
      <c r="JS2431" s="22"/>
      <c r="JT2431" s="22"/>
      <c r="JU2431" s="24"/>
      <c r="JV2431" s="22"/>
      <c r="JW2431" s="22"/>
      <c r="JX2431" s="22"/>
      <c r="JY2431" s="22"/>
      <c r="JZ2431" s="22"/>
      <c r="KA2431" s="22"/>
      <c r="KB2431" s="22"/>
      <c r="KC2431" s="22"/>
      <c r="KD2431" s="22"/>
      <c r="KE2431" s="22"/>
      <c r="KF2431" s="22"/>
      <c r="KG2431" s="22"/>
      <c r="KH2431" s="22"/>
      <c r="KI2431" s="22"/>
      <c r="KJ2431" s="22"/>
      <c r="KK2431" s="22"/>
      <c r="KL2431" s="22"/>
      <c r="KM2431" s="22"/>
      <c r="KN2431" s="22"/>
      <c r="KO2431" s="22"/>
      <c r="KP2431" s="22"/>
      <c r="KQ2431" s="22"/>
      <c r="KR2431" s="22"/>
      <c r="KS2431" s="22"/>
      <c r="KT2431" s="22"/>
      <c r="KU2431" s="22"/>
      <c r="KV2431" s="22"/>
      <c r="KW2431" s="22"/>
      <c r="KX2431" s="22"/>
      <c r="KY2431" s="22"/>
      <c r="KZ2431" s="22"/>
      <c r="LA2431" s="24"/>
      <c r="LB2431" s="22"/>
      <c r="LC2431" s="22"/>
      <c r="LD2431" s="22"/>
      <c r="LE2431" s="22"/>
      <c r="LF2431" s="22"/>
      <c r="LG2431" s="22"/>
      <c r="LH2431" s="22"/>
      <c r="LI2431" s="22"/>
      <c r="LJ2431" s="22"/>
      <c r="LK2431" s="22"/>
      <c r="LL2431" s="22"/>
      <c r="LM2431" s="22"/>
      <c r="LN2431" s="22"/>
      <c r="LO2431" s="22"/>
      <c r="LP2431" s="22"/>
      <c r="LQ2431" s="22"/>
      <c r="LR2431" s="22"/>
      <c r="LS2431" s="22"/>
      <c r="LT2431" s="22"/>
      <c r="LU2431" s="22"/>
      <c r="LV2431" s="22"/>
      <c r="LW2431" s="22"/>
      <c r="LX2431" s="22"/>
      <c r="LY2431" s="22"/>
      <c r="LZ2431" s="22"/>
      <c r="MA2431" s="22"/>
      <c r="MB2431" s="22"/>
      <c r="MC2431" s="22"/>
      <c r="MD2431" s="22"/>
      <c r="ME2431" s="22"/>
      <c r="MF2431" s="22"/>
      <c r="MG2431" s="24"/>
      <c r="MH2431" s="22"/>
      <c r="MI2431" s="22"/>
      <c r="MJ2431" s="22"/>
      <c r="MK2431" s="22"/>
      <c r="ML2431" s="22"/>
      <c r="MM2431" s="22"/>
      <c r="MN2431" s="22"/>
      <c r="MO2431" s="22"/>
      <c r="MP2431" s="22"/>
      <c r="MQ2431" s="22"/>
      <c r="MR2431" s="22"/>
      <c r="MS2431" s="22"/>
      <c r="MT2431" s="22"/>
      <c r="MU2431" s="22"/>
      <c r="MV2431" s="22"/>
      <c r="MW2431" s="22"/>
      <c r="MX2431" s="22"/>
      <c r="MY2431" s="22"/>
      <c r="MZ2431" s="22"/>
      <c r="NA2431" s="22"/>
      <c r="NB2431" s="22"/>
      <c r="NC2431" s="22"/>
      <c r="ND2431" s="22"/>
      <c r="NE2431" s="22"/>
      <c r="NF2431" s="22"/>
      <c r="NG2431" s="22"/>
      <c r="NH2431" s="22"/>
      <c r="NI2431" s="22"/>
      <c r="NJ2431" s="22"/>
      <c r="NK2431" s="22"/>
      <c r="NL2431" s="22"/>
      <c r="NM2431" s="24"/>
      <c r="NN2431" s="22"/>
      <c r="NO2431" s="22"/>
      <c r="NP2431" s="22"/>
      <c r="NQ2431" s="22"/>
      <c r="NR2431" s="22"/>
      <c r="NS2431" s="22"/>
      <c r="NT2431" s="22"/>
      <c r="NU2431" s="22"/>
      <c r="NV2431" s="22"/>
      <c r="NW2431" s="22"/>
      <c r="NX2431" s="22"/>
      <c r="NY2431" s="22"/>
      <c r="NZ2431" s="22"/>
      <c r="OA2431" s="22"/>
      <c r="OB2431" s="22"/>
      <c r="OC2431" s="22"/>
      <c r="OD2431" s="22"/>
      <c r="OE2431" s="22"/>
      <c r="OF2431" s="22"/>
      <c r="OG2431" s="22"/>
      <c r="OH2431" s="22"/>
      <c r="OI2431" s="22"/>
      <c r="OJ2431" s="22"/>
      <c r="OK2431" s="22"/>
      <c r="OL2431" s="22"/>
      <c r="OM2431" s="22"/>
      <c r="ON2431" s="22"/>
      <c r="OO2431" s="22"/>
      <c r="OP2431" s="22"/>
      <c r="OQ2431" s="22"/>
      <c r="OR2431" s="22"/>
    </row>
    <row r="2432" spans="1:408" ht="15" thickBot="1">
      <c r="A2432" s="1"/>
      <c r="B2432" s="12"/>
      <c r="C2432" s="12"/>
      <c r="D2432" s="22"/>
      <c r="E2432" s="54"/>
      <c r="F2432" s="54"/>
      <c r="G2432" s="54"/>
      <c r="H2432" s="55"/>
      <c r="I2432" s="22"/>
      <c r="J2432" s="56"/>
      <c r="K2432" s="81"/>
      <c r="L2432" s="57"/>
      <c r="M2432" s="57"/>
      <c r="N2432" s="55"/>
      <c r="O2432" s="58"/>
      <c r="P2432" s="58"/>
      <c r="Q2432" s="59"/>
      <c r="R2432" s="60"/>
      <c r="S2432" s="60"/>
      <c r="T2432" s="22"/>
      <c r="U2432" s="1"/>
      <c r="V2432" s="23"/>
      <c r="X2432" s="24"/>
      <c r="Y2432" s="24"/>
      <c r="Z2432" s="22"/>
      <c r="AA2432" s="22"/>
      <c r="AB2432" s="22"/>
      <c r="AC2432" s="22"/>
      <c r="AD2432" s="22"/>
      <c r="AE2432" s="22"/>
      <c r="AF2432" s="22"/>
      <c r="AG2432" s="22"/>
      <c r="AH2432" s="22"/>
      <c r="AI2432" s="22"/>
      <c r="AJ2432" s="22"/>
      <c r="AK2432" s="22"/>
      <c r="AL2432" s="22"/>
      <c r="AM2432" s="22"/>
      <c r="AN2432" s="22"/>
      <c r="AO2432" s="22"/>
      <c r="AP2432" s="22"/>
      <c r="AQ2432" s="22"/>
      <c r="AR2432" s="22"/>
      <c r="AS2432" s="22"/>
      <c r="AT2432" s="22"/>
      <c r="AU2432" s="22"/>
      <c r="AV2432" s="22"/>
      <c r="AW2432" s="22"/>
      <c r="AX2432" s="22"/>
      <c r="AY2432" s="22"/>
      <c r="AZ2432" s="22"/>
      <c r="BA2432" s="22"/>
      <c r="BB2432" s="22"/>
      <c r="BC2432" s="22"/>
      <c r="BD2432" s="22"/>
      <c r="BE2432" s="24"/>
      <c r="BF2432" s="22"/>
      <c r="BG2432" s="22"/>
      <c r="BH2432" s="22"/>
      <c r="BI2432" s="22"/>
      <c r="BJ2432" s="22"/>
      <c r="BK2432" s="22"/>
      <c r="BL2432" s="22"/>
      <c r="BM2432" s="22"/>
      <c r="BN2432" s="22"/>
      <c r="BO2432" s="22"/>
      <c r="BP2432" s="22"/>
      <c r="BQ2432" s="22"/>
      <c r="BR2432" s="22"/>
      <c r="BS2432" s="22"/>
      <c r="BT2432" s="22"/>
      <c r="BU2432" s="22"/>
      <c r="BV2432" s="22"/>
      <c r="BW2432" s="22"/>
      <c r="BX2432" s="22"/>
      <c r="BY2432" s="22"/>
      <c r="BZ2432" s="22"/>
      <c r="CA2432" s="22"/>
      <c r="CB2432" s="22"/>
      <c r="CC2432" s="22"/>
      <c r="CD2432" s="22"/>
      <c r="CE2432" s="22"/>
      <c r="CF2432" s="22"/>
      <c r="CG2432" s="22"/>
      <c r="CH2432" s="22"/>
      <c r="CI2432" s="22"/>
      <c r="CJ2432" s="22"/>
      <c r="CK2432" s="24"/>
      <c r="CL2432" s="22"/>
      <c r="CM2432" s="22"/>
      <c r="CN2432" s="22"/>
      <c r="CO2432" s="22"/>
      <c r="CP2432" s="22"/>
      <c r="CQ2432" s="22"/>
      <c r="CR2432" s="22"/>
      <c r="CS2432" s="22"/>
      <c r="CT2432" s="22"/>
      <c r="CU2432" s="22"/>
      <c r="CV2432" s="22"/>
      <c r="CW2432" s="22"/>
      <c r="CX2432" s="22"/>
      <c r="CY2432" s="22"/>
      <c r="CZ2432" s="22"/>
      <c r="DA2432" s="22"/>
      <c r="DB2432" s="22"/>
      <c r="DC2432" s="22"/>
      <c r="DD2432" s="22"/>
      <c r="DE2432" s="22"/>
      <c r="DF2432" s="22"/>
      <c r="DG2432" s="22"/>
      <c r="DH2432" s="22"/>
      <c r="DI2432" s="22"/>
      <c r="DJ2432" s="22"/>
      <c r="DK2432" s="22"/>
      <c r="DL2432" s="22"/>
      <c r="DM2432" s="22"/>
      <c r="DN2432" s="22"/>
      <c r="DO2432" s="22"/>
      <c r="DP2432" s="22"/>
      <c r="DQ2432" s="24"/>
      <c r="DR2432" s="22"/>
      <c r="DS2432" s="22"/>
      <c r="DT2432" s="22"/>
      <c r="DU2432" s="22"/>
      <c r="DV2432" s="22"/>
      <c r="DW2432" s="22"/>
      <c r="DX2432" s="22"/>
      <c r="DY2432" s="22"/>
      <c r="DZ2432" s="22"/>
      <c r="EA2432" s="22"/>
      <c r="EB2432" s="22"/>
      <c r="EC2432" s="22"/>
      <c r="ED2432" s="22"/>
      <c r="EE2432" s="22"/>
      <c r="EF2432" s="22"/>
      <c r="EG2432" s="22"/>
      <c r="EH2432" s="22"/>
      <c r="EI2432" s="22"/>
      <c r="EJ2432" s="22"/>
      <c r="EK2432" s="22"/>
      <c r="EL2432" s="22"/>
      <c r="EM2432" s="22"/>
      <c r="EN2432" s="22"/>
      <c r="EO2432" s="22"/>
      <c r="EP2432" s="22"/>
      <c r="EQ2432" s="22"/>
      <c r="ER2432" s="22"/>
      <c r="ES2432" s="22"/>
      <c r="ET2432" s="22"/>
      <c r="EU2432" s="22"/>
      <c r="EV2432" s="22"/>
      <c r="EW2432" s="24"/>
      <c r="EX2432" s="22"/>
      <c r="EY2432" s="22"/>
      <c r="EZ2432" s="22"/>
      <c r="FA2432" s="22"/>
      <c r="FB2432" s="22"/>
      <c r="FC2432" s="22"/>
      <c r="FD2432" s="22"/>
      <c r="FE2432" s="22"/>
      <c r="FF2432" s="22"/>
      <c r="FG2432" s="22"/>
      <c r="FH2432" s="22"/>
      <c r="FI2432" s="22"/>
      <c r="FJ2432" s="22"/>
      <c r="FK2432" s="22"/>
      <c r="FL2432" s="22"/>
      <c r="FM2432" s="22"/>
      <c r="FN2432" s="22"/>
      <c r="FO2432" s="22"/>
      <c r="FP2432" s="22"/>
      <c r="FQ2432" s="22"/>
      <c r="FR2432" s="22"/>
      <c r="FS2432" s="22"/>
      <c r="FT2432" s="22"/>
      <c r="FU2432" s="22"/>
      <c r="FV2432" s="22"/>
      <c r="FW2432" s="22"/>
      <c r="FX2432" s="22"/>
      <c r="FY2432" s="22"/>
      <c r="FZ2432" s="22"/>
      <c r="GA2432" s="22"/>
      <c r="GB2432" s="22"/>
      <c r="GC2432" s="24"/>
      <c r="GD2432" s="22"/>
      <c r="GE2432" s="22"/>
      <c r="GF2432" s="22"/>
      <c r="GG2432" s="22"/>
      <c r="GH2432" s="22"/>
      <c r="GI2432" s="22"/>
      <c r="GJ2432" s="22"/>
      <c r="GK2432" s="22"/>
      <c r="GL2432" s="22"/>
      <c r="GM2432" s="22"/>
      <c r="GN2432" s="22"/>
      <c r="GO2432" s="22"/>
      <c r="GP2432" s="22"/>
      <c r="GQ2432" s="22"/>
      <c r="GR2432" s="22"/>
      <c r="GS2432" s="22"/>
      <c r="GT2432" s="22"/>
      <c r="GU2432" s="22"/>
      <c r="GV2432" s="22"/>
      <c r="GW2432" s="22"/>
      <c r="GX2432" s="22"/>
      <c r="GY2432" s="22"/>
      <c r="GZ2432" s="22"/>
      <c r="HA2432" s="22"/>
      <c r="HB2432" s="22"/>
      <c r="HC2432" s="22"/>
      <c r="HD2432" s="22"/>
      <c r="HE2432" s="22"/>
      <c r="HF2432" s="22"/>
      <c r="HG2432" s="22"/>
      <c r="HH2432" s="22"/>
      <c r="HI2432" s="24"/>
      <c r="HJ2432" s="22"/>
      <c r="HK2432" s="22"/>
      <c r="HL2432" s="22"/>
      <c r="HM2432" s="22"/>
      <c r="HN2432" s="22"/>
      <c r="HO2432" s="22"/>
      <c r="HP2432" s="22"/>
      <c r="HQ2432" s="22"/>
      <c r="HR2432" s="22"/>
      <c r="HS2432" s="22"/>
      <c r="HT2432" s="22"/>
      <c r="HU2432" s="22"/>
      <c r="HV2432" s="22"/>
      <c r="HW2432" s="22"/>
      <c r="HX2432" s="22"/>
      <c r="HY2432" s="22"/>
      <c r="HZ2432" s="22"/>
      <c r="IA2432" s="22"/>
      <c r="IB2432" s="22"/>
      <c r="IC2432" s="22"/>
      <c r="ID2432" s="22"/>
      <c r="IE2432" s="22"/>
      <c r="IF2432" s="22"/>
      <c r="IG2432" s="22"/>
      <c r="IH2432" s="22"/>
      <c r="II2432" s="22"/>
      <c r="IJ2432" s="22"/>
      <c r="IK2432" s="22"/>
      <c r="IL2432" s="22"/>
      <c r="IM2432" s="22"/>
      <c r="IN2432" s="22"/>
      <c r="IO2432" s="24"/>
      <c r="IP2432" s="22"/>
      <c r="IQ2432" s="22"/>
      <c r="IR2432" s="22"/>
      <c r="IS2432" s="22"/>
      <c r="IT2432" s="22"/>
      <c r="IU2432" s="22"/>
      <c r="IV2432" s="22"/>
      <c r="IW2432" s="22"/>
      <c r="IX2432" s="22"/>
      <c r="IY2432" s="22"/>
      <c r="IZ2432" s="22"/>
      <c r="JA2432" s="22"/>
      <c r="JB2432" s="22"/>
      <c r="JC2432" s="22"/>
      <c r="JD2432" s="22"/>
      <c r="JE2432" s="22"/>
      <c r="JF2432" s="22"/>
      <c r="JG2432" s="22"/>
      <c r="JH2432" s="22"/>
      <c r="JI2432" s="22"/>
      <c r="JJ2432" s="22"/>
      <c r="JK2432" s="22"/>
      <c r="JL2432" s="22"/>
      <c r="JM2432" s="22"/>
      <c r="JN2432" s="22"/>
      <c r="JO2432" s="22"/>
      <c r="JP2432" s="22"/>
      <c r="JQ2432" s="22"/>
      <c r="JR2432" s="22"/>
      <c r="JS2432" s="22"/>
      <c r="JT2432" s="22"/>
      <c r="JU2432" s="24"/>
      <c r="JV2432" s="22"/>
      <c r="JW2432" s="22"/>
      <c r="JX2432" s="22"/>
      <c r="JY2432" s="22"/>
      <c r="JZ2432" s="22"/>
      <c r="KA2432" s="22"/>
      <c r="KB2432" s="22"/>
      <c r="KC2432" s="22"/>
      <c r="KD2432" s="22"/>
      <c r="KE2432" s="22"/>
      <c r="KF2432" s="22"/>
      <c r="KG2432" s="22"/>
      <c r="KH2432" s="22"/>
      <c r="KI2432" s="22"/>
      <c r="KJ2432" s="22"/>
      <c r="KK2432" s="22"/>
      <c r="KL2432" s="22"/>
      <c r="KM2432" s="22"/>
      <c r="KN2432" s="22"/>
      <c r="KO2432" s="22"/>
      <c r="KP2432" s="22"/>
      <c r="KQ2432" s="22"/>
      <c r="KR2432" s="22"/>
      <c r="KS2432" s="22"/>
      <c r="KT2432" s="22"/>
      <c r="KU2432" s="22"/>
      <c r="KV2432" s="22"/>
      <c r="KW2432" s="22"/>
      <c r="KX2432" s="22"/>
      <c r="KY2432" s="22"/>
      <c r="KZ2432" s="22"/>
      <c r="LA2432" s="24"/>
      <c r="LB2432" s="22"/>
      <c r="LC2432" s="22"/>
      <c r="LD2432" s="22"/>
      <c r="LE2432" s="22"/>
      <c r="LF2432" s="22"/>
      <c r="LG2432" s="22"/>
      <c r="LH2432" s="22"/>
      <c r="LI2432" s="22"/>
      <c r="LJ2432" s="22"/>
      <c r="LK2432" s="22"/>
      <c r="LL2432" s="22"/>
      <c r="LM2432" s="22"/>
      <c r="LN2432" s="22"/>
      <c r="LO2432" s="22"/>
      <c r="LP2432" s="22"/>
      <c r="LQ2432" s="22"/>
      <c r="LR2432" s="22"/>
      <c r="LS2432" s="22"/>
      <c r="LT2432" s="22"/>
      <c r="LU2432" s="22"/>
      <c r="LV2432" s="22"/>
      <c r="LW2432" s="22"/>
      <c r="LX2432" s="22"/>
      <c r="LY2432" s="22"/>
      <c r="LZ2432" s="22"/>
      <c r="MA2432" s="22"/>
      <c r="MB2432" s="22"/>
      <c r="MC2432" s="22"/>
      <c r="MD2432" s="22"/>
      <c r="ME2432" s="22"/>
      <c r="MF2432" s="22"/>
      <c r="MG2432" s="24"/>
      <c r="MH2432" s="22"/>
      <c r="MI2432" s="22"/>
      <c r="MJ2432" s="22"/>
      <c r="MK2432" s="22"/>
      <c r="ML2432" s="22"/>
      <c r="MM2432" s="22"/>
      <c r="MN2432" s="22"/>
      <c r="MO2432" s="22"/>
      <c r="MP2432" s="22"/>
      <c r="MQ2432" s="22"/>
      <c r="MR2432" s="22"/>
      <c r="MS2432" s="22"/>
      <c r="MT2432" s="22"/>
      <c r="MU2432" s="22"/>
      <c r="MV2432" s="22"/>
      <c r="MW2432" s="22"/>
      <c r="MX2432" s="22"/>
      <c r="MY2432" s="22"/>
      <c r="MZ2432" s="22"/>
      <c r="NA2432" s="22"/>
      <c r="NB2432" s="22"/>
      <c r="NC2432" s="22"/>
      <c r="ND2432" s="22"/>
      <c r="NE2432" s="22"/>
      <c r="NF2432" s="22"/>
      <c r="NG2432" s="22"/>
      <c r="NH2432" s="22"/>
      <c r="NI2432" s="22"/>
      <c r="NJ2432" s="22"/>
      <c r="NK2432" s="22"/>
      <c r="NL2432" s="22"/>
      <c r="NM2432" s="24"/>
      <c r="NN2432" s="22"/>
      <c r="NO2432" s="22"/>
      <c r="NP2432" s="22"/>
      <c r="NQ2432" s="22"/>
      <c r="NR2432" s="22"/>
      <c r="NS2432" s="22"/>
      <c r="NT2432" s="22"/>
      <c r="NU2432" s="22"/>
      <c r="NV2432" s="22"/>
      <c r="NW2432" s="22"/>
      <c r="NX2432" s="22"/>
      <c r="NY2432" s="22"/>
      <c r="NZ2432" s="22"/>
      <c r="OA2432" s="22"/>
      <c r="OB2432" s="22"/>
      <c r="OC2432" s="22"/>
      <c r="OD2432" s="22"/>
      <c r="OE2432" s="22"/>
      <c r="OF2432" s="22"/>
      <c r="OG2432" s="22"/>
      <c r="OH2432" s="22"/>
      <c r="OI2432" s="22"/>
      <c r="OJ2432" s="22"/>
      <c r="OK2432" s="22"/>
      <c r="OL2432" s="22"/>
      <c r="OM2432" s="22"/>
      <c r="ON2432" s="22"/>
      <c r="OO2432" s="22"/>
      <c r="OP2432" s="22"/>
      <c r="OQ2432" s="22"/>
      <c r="OR2432" s="22"/>
    </row>
    <row r="2433" spans="1:408" ht="15" thickBot="1">
      <c r="A2433" s="1"/>
      <c r="B2433" s="12"/>
      <c r="C2433" s="12"/>
      <c r="D2433" s="22"/>
      <c r="E2433" s="54"/>
      <c r="F2433" s="54"/>
      <c r="G2433" s="54"/>
      <c r="H2433" s="55"/>
      <c r="I2433" s="22"/>
      <c r="J2433" s="56"/>
      <c r="K2433" s="80"/>
      <c r="L2433" s="57"/>
      <c r="M2433" s="57"/>
      <c r="N2433" s="55"/>
      <c r="O2433" s="58"/>
      <c r="P2433" s="58"/>
      <c r="Q2433" s="59"/>
      <c r="R2433" s="60"/>
      <c r="S2433" s="60"/>
      <c r="T2433" s="22"/>
      <c r="U2433" s="1"/>
      <c r="V2433" s="23"/>
      <c r="X2433" s="24"/>
      <c r="Y2433" s="24"/>
      <c r="Z2433" s="22"/>
      <c r="AA2433" s="22"/>
      <c r="AB2433" s="22"/>
      <c r="AC2433" s="22"/>
      <c r="AD2433" s="22"/>
      <c r="AE2433" s="22"/>
      <c r="AF2433" s="22"/>
      <c r="AG2433" s="22"/>
      <c r="AH2433" s="22"/>
      <c r="AI2433" s="22"/>
      <c r="AJ2433" s="22"/>
      <c r="AK2433" s="22"/>
      <c r="AL2433" s="22"/>
      <c r="AM2433" s="22"/>
      <c r="AN2433" s="22"/>
      <c r="AO2433" s="22"/>
      <c r="AP2433" s="22"/>
      <c r="AQ2433" s="22"/>
      <c r="AR2433" s="22"/>
      <c r="AS2433" s="22"/>
      <c r="AT2433" s="22"/>
      <c r="AU2433" s="22"/>
      <c r="AV2433" s="22"/>
      <c r="AW2433" s="22"/>
      <c r="AX2433" s="22"/>
      <c r="AY2433" s="22"/>
      <c r="AZ2433" s="22"/>
      <c r="BA2433" s="22"/>
      <c r="BB2433" s="22"/>
      <c r="BC2433" s="22"/>
      <c r="BD2433" s="22"/>
      <c r="BE2433" s="24"/>
      <c r="BF2433" s="22"/>
      <c r="BG2433" s="22"/>
      <c r="BH2433" s="22"/>
      <c r="BI2433" s="22"/>
      <c r="BJ2433" s="22"/>
      <c r="BK2433" s="22"/>
      <c r="BL2433" s="22"/>
      <c r="BM2433" s="22"/>
      <c r="BN2433" s="22"/>
      <c r="BO2433" s="22"/>
      <c r="BP2433" s="22"/>
      <c r="BQ2433" s="22"/>
      <c r="BR2433" s="22"/>
      <c r="BS2433" s="22"/>
      <c r="BT2433" s="22"/>
      <c r="BU2433" s="22"/>
      <c r="BV2433" s="22"/>
      <c r="BW2433" s="22"/>
      <c r="BX2433" s="22"/>
      <c r="BY2433" s="22"/>
      <c r="BZ2433" s="22"/>
      <c r="CA2433" s="22"/>
      <c r="CB2433" s="22"/>
      <c r="CC2433" s="22"/>
      <c r="CD2433" s="22"/>
      <c r="CE2433" s="22"/>
      <c r="CF2433" s="22"/>
      <c r="CG2433" s="22"/>
      <c r="CH2433" s="22"/>
      <c r="CI2433" s="22"/>
      <c r="CJ2433" s="22"/>
      <c r="CK2433" s="24"/>
      <c r="CL2433" s="22"/>
      <c r="CM2433" s="22"/>
      <c r="CN2433" s="22"/>
      <c r="CO2433" s="22"/>
      <c r="CP2433" s="22"/>
      <c r="CQ2433" s="22"/>
      <c r="CR2433" s="22"/>
      <c r="CS2433" s="22"/>
      <c r="CT2433" s="22"/>
      <c r="CU2433" s="22"/>
      <c r="CV2433" s="22"/>
      <c r="CW2433" s="22"/>
      <c r="CX2433" s="22"/>
      <c r="CY2433" s="22"/>
      <c r="CZ2433" s="22"/>
      <c r="DA2433" s="22"/>
      <c r="DB2433" s="22"/>
      <c r="DC2433" s="22"/>
      <c r="DD2433" s="22"/>
      <c r="DE2433" s="22"/>
      <c r="DF2433" s="22"/>
      <c r="DG2433" s="22"/>
      <c r="DH2433" s="22"/>
      <c r="DI2433" s="22"/>
      <c r="DJ2433" s="22"/>
      <c r="DK2433" s="22"/>
      <c r="DL2433" s="22"/>
      <c r="DM2433" s="22"/>
      <c r="DN2433" s="22"/>
      <c r="DO2433" s="22"/>
      <c r="DP2433" s="22"/>
      <c r="DQ2433" s="24"/>
      <c r="DR2433" s="22"/>
      <c r="DS2433" s="22"/>
      <c r="DT2433" s="22"/>
      <c r="DU2433" s="22"/>
      <c r="DV2433" s="22"/>
      <c r="DW2433" s="22"/>
      <c r="DX2433" s="22"/>
      <c r="DY2433" s="22"/>
      <c r="DZ2433" s="22"/>
      <c r="EA2433" s="22"/>
      <c r="EB2433" s="22"/>
      <c r="EC2433" s="22"/>
      <c r="ED2433" s="22"/>
      <c r="EE2433" s="22"/>
      <c r="EF2433" s="22"/>
      <c r="EG2433" s="22"/>
      <c r="EH2433" s="22"/>
      <c r="EI2433" s="22"/>
      <c r="EJ2433" s="22"/>
      <c r="EK2433" s="22"/>
      <c r="EL2433" s="22"/>
      <c r="EM2433" s="22"/>
      <c r="EN2433" s="22"/>
      <c r="EO2433" s="22"/>
      <c r="EP2433" s="22"/>
      <c r="EQ2433" s="22"/>
      <c r="ER2433" s="22"/>
      <c r="ES2433" s="22"/>
      <c r="ET2433" s="22"/>
      <c r="EU2433" s="22"/>
      <c r="EV2433" s="22"/>
      <c r="EW2433" s="24"/>
      <c r="EX2433" s="22"/>
      <c r="EY2433" s="22"/>
      <c r="EZ2433" s="22"/>
      <c r="FA2433" s="22"/>
      <c r="FB2433" s="22"/>
      <c r="FC2433" s="22"/>
      <c r="FD2433" s="22"/>
      <c r="FE2433" s="22"/>
      <c r="FF2433" s="22"/>
      <c r="FG2433" s="22"/>
      <c r="FH2433" s="22"/>
      <c r="FI2433" s="22"/>
      <c r="FJ2433" s="22"/>
      <c r="FK2433" s="22"/>
      <c r="FL2433" s="22"/>
      <c r="FM2433" s="22"/>
      <c r="FN2433" s="22"/>
      <c r="FO2433" s="22"/>
      <c r="FP2433" s="22"/>
      <c r="FQ2433" s="22"/>
      <c r="FR2433" s="22"/>
      <c r="FS2433" s="22"/>
      <c r="FT2433" s="22"/>
      <c r="FU2433" s="22"/>
      <c r="FV2433" s="22"/>
      <c r="FW2433" s="22"/>
      <c r="FX2433" s="22"/>
      <c r="FY2433" s="22"/>
      <c r="FZ2433" s="22"/>
      <c r="GA2433" s="22"/>
      <c r="GB2433" s="22"/>
      <c r="GC2433" s="24"/>
      <c r="GD2433" s="22"/>
      <c r="GE2433" s="22"/>
      <c r="GF2433" s="22"/>
      <c r="GG2433" s="22"/>
      <c r="GH2433" s="22"/>
      <c r="GI2433" s="22"/>
      <c r="GJ2433" s="22"/>
      <c r="GK2433" s="22"/>
      <c r="GL2433" s="22"/>
      <c r="GM2433" s="22"/>
      <c r="GN2433" s="22"/>
      <c r="GO2433" s="22"/>
      <c r="GP2433" s="22"/>
      <c r="GQ2433" s="22"/>
      <c r="GR2433" s="22"/>
      <c r="GS2433" s="22"/>
      <c r="GT2433" s="22"/>
      <c r="GU2433" s="22"/>
      <c r="GV2433" s="22"/>
      <c r="GW2433" s="22"/>
      <c r="GX2433" s="22"/>
      <c r="GY2433" s="22"/>
      <c r="GZ2433" s="22"/>
      <c r="HA2433" s="22"/>
      <c r="HB2433" s="22"/>
      <c r="HC2433" s="22"/>
      <c r="HD2433" s="22"/>
      <c r="HE2433" s="22"/>
      <c r="HF2433" s="22"/>
      <c r="HG2433" s="22"/>
      <c r="HH2433" s="22"/>
      <c r="HI2433" s="24"/>
      <c r="HJ2433" s="22"/>
      <c r="HK2433" s="22"/>
      <c r="HL2433" s="22"/>
      <c r="HM2433" s="22"/>
      <c r="HN2433" s="22"/>
      <c r="HO2433" s="22"/>
      <c r="HP2433" s="22"/>
      <c r="HQ2433" s="22"/>
      <c r="HR2433" s="22"/>
      <c r="HS2433" s="22"/>
      <c r="HT2433" s="22"/>
      <c r="HU2433" s="22"/>
      <c r="HV2433" s="22"/>
      <c r="HW2433" s="22"/>
      <c r="HX2433" s="22"/>
      <c r="HY2433" s="22"/>
      <c r="HZ2433" s="22"/>
      <c r="IA2433" s="22"/>
      <c r="IB2433" s="22"/>
      <c r="IC2433" s="22"/>
      <c r="ID2433" s="22"/>
      <c r="IE2433" s="22"/>
      <c r="IF2433" s="22"/>
      <c r="IG2433" s="22"/>
      <c r="IH2433" s="22"/>
      <c r="II2433" s="22"/>
      <c r="IJ2433" s="22"/>
      <c r="IK2433" s="22"/>
      <c r="IL2433" s="22"/>
      <c r="IM2433" s="22"/>
      <c r="IN2433" s="22"/>
      <c r="IO2433" s="24"/>
      <c r="IP2433" s="22"/>
      <c r="IQ2433" s="22"/>
      <c r="IR2433" s="22"/>
      <c r="IS2433" s="22"/>
      <c r="IT2433" s="22"/>
      <c r="IU2433" s="22"/>
      <c r="IV2433" s="22"/>
      <c r="IW2433" s="22"/>
      <c r="IX2433" s="22"/>
      <c r="IY2433" s="22"/>
      <c r="IZ2433" s="22"/>
      <c r="JA2433" s="22"/>
      <c r="JB2433" s="22"/>
      <c r="JC2433" s="22"/>
      <c r="JD2433" s="22"/>
      <c r="JE2433" s="22"/>
      <c r="JF2433" s="22"/>
      <c r="JG2433" s="22"/>
      <c r="JH2433" s="22"/>
      <c r="JI2433" s="22"/>
      <c r="JJ2433" s="22"/>
      <c r="JK2433" s="22"/>
      <c r="JL2433" s="22"/>
      <c r="JM2433" s="22"/>
      <c r="JN2433" s="22"/>
      <c r="JO2433" s="22"/>
      <c r="JP2433" s="22"/>
      <c r="JQ2433" s="22"/>
      <c r="JR2433" s="22"/>
      <c r="JS2433" s="22"/>
      <c r="JT2433" s="22"/>
      <c r="JU2433" s="24"/>
      <c r="JV2433" s="22"/>
      <c r="JW2433" s="22"/>
      <c r="JX2433" s="22"/>
      <c r="JY2433" s="22"/>
      <c r="JZ2433" s="22"/>
      <c r="KA2433" s="22"/>
      <c r="KB2433" s="22"/>
      <c r="KC2433" s="22"/>
      <c r="KD2433" s="22"/>
      <c r="KE2433" s="22"/>
      <c r="KF2433" s="22"/>
      <c r="KG2433" s="22"/>
      <c r="KH2433" s="22"/>
      <c r="KI2433" s="22"/>
      <c r="KJ2433" s="22"/>
      <c r="KK2433" s="22"/>
      <c r="KL2433" s="22"/>
      <c r="KM2433" s="22"/>
      <c r="KN2433" s="22"/>
      <c r="KO2433" s="22"/>
      <c r="KP2433" s="22"/>
      <c r="KQ2433" s="22"/>
      <c r="KR2433" s="22"/>
      <c r="KS2433" s="22"/>
      <c r="KT2433" s="22"/>
      <c r="KU2433" s="22"/>
      <c r="KV2433" s="22"/>
      <c r="KW2433" s="22"/>
      <c r="KX2433" s="22"/>
      <c r="KY2433" s="22"/>
      <c r="KZ2433" s="22"/>
      <c r="LA2433" s="24"/>
      <c r="LB2433" s="22"/>
      <c r="LC2433" s="22"/>
      <c r="LD2433" s="22"/>
      <c r="LE2433" s="22"/>
      <c r="LF2433" s="22"/>
      <c r="LG2433" s="22"/>
      <c r="LH2433" s="22"/>
      <c r="LI2433" s="22"/>
      <c r="LJ2433" s="22"/>
      <c r="LK2433" s="22"/>
      <c r="LL2433" s="22"/>
      <c r="LM2433" s="22"/>
      <c r="LN2433" s="22"/>
      <c r="LO2433" s="22"/>
      <c r="LP2433" s="22"/>
      <c r="LQ2433" s="22"/>
      <c r="LR2433" s="22"/>
      <c r="LS2433" s="22"/>
      <c r="LT2433" s="22"/>
      <c r="LU2433" s="22"/>
      <c r="LV2433" s="22"/>
      <c r="LW2433" s="22"/>
      <c r="LX2433" s="22"/>
      <c r="LY2433" s="22"/>
      <c r="LZ2433" s="22"/>
      <c r="MA2433" s="22"/>
      <c r="MB2433" s="22"/>
      <c r="MC2433" s="22"/>
      <c r="MD2433" s="22"/>
      <c r="ME2433" s="22"/>
      <c r="MF2433" s="22"/>
      <c r="MG2433" s="24"/>
      <c r="MH2433" s="22"/>
      <c r="MI2433" s="22"/>
      <c r="MJ2433" s="22"/>
      <c r="MK2433" s="22"/>
      <c r="ML2433" s="22"/>
      <c r="MM2433" s="22"/>
      <c r="MN2433" s="22"/>
      <c r="MO2433" s="22"/>
      <c r="MP2433" s="22"/>
      <c r="MQ2433" s="22"/>
      <c r="MR2433" s="22"/>
      <c r="MS2433" s="22"/>
      <c r="MT2433" s="22"/>
      <c r="MU2433" s="22"/>
      <c r="MV2433" s="22"/>
      <c r="MW2433" s="22"/>
      <c r="MX2433" s="22"/>
      <c r="MY2433" s="22"/>
      <c r="MZ2433" s="22"/>
      <c r="NA2433" s="22"/>
      <c r="NB2433" s="22"/>
      <c r="NC2433" s="22"/>
      <c r="ND2433" s="22"/>
      <c r="NE2433" s="22"/>
      <c r="NF2433" s="22"/>
      <c r="NG2433" s="22"/>
      <c r="NH2433" s="22"/>
      <c r="NI2433" s="22"/>
      <c r="NJ2433" s="22"/>
      <c r="NK2433" s="22"/>
      <c r="NL2433" s="22"/>
      <c r="NM2433" s="24"/>
      <c r="NN2433" s="22"/>
      <c r="NO2433" s="22"/>
      <c r="NP2433" s="22"/>
      <c r="NQ2433" s="22"/>
      <c r="NR2433" s="22"/>
      <c r="NS2433" s="22"/>
      <c r="NT2433" s="22"/>
      <c r="NU2433" s="22"/>
      <c r="NV2433" s="22"/>
      <c r="NW2433" s="22"/>
      <c r="NX2433" s="22"/>
      <c r="NY2433" s="22"/>
      <c r="NZ2433" s="22"/>
      <c r="OA2433" s="22"/>
      <c r="OB2433" s="22"/>
      <c r="OC2433" s="22"/>
      <c r="OD2433" s="22"/>
      <c r="OE2433" s="22"/>
      <c r="OF2433" s="22"/>
      <c r="OG2433" s="22"/>
      <c r="OH2433" s="22"/>
      <c r="OI2433" s="22"/>
      <c r="OJ2433" s="22"/>
      <c r="OK2433" s="22"/>
      <c r="OL2433" s="22"/>
      <c r="OM2433" s="22"/>
      <c r="ON2433" s="22"/>
      <c r="OO2433" s="22"/>
      <c r="OP2433" s="22"/>
      <c r="OQ2433" s="22"/>
      <c r="OR2433" s="22"/>
    </row>
    <row r="2434" spans="1:408" ht="15" thickBot="1">
      <c r="A2434" s="1"/>
      <c r="B2434" s="12"/>
      <c r="C2434" s="12"/>
      <c r="D2434" s="22"/>
      <c r="E2434" s="54"/>
      <c r="F2434" s="54"/>
      <c r="G2434" s="54"/>
      <c r="H2434" s="55"/>
      <c r="I2434" s="22"/>
      <c r="J2434" s="56"/>
      <c r="K2434" s="81"/>
      <c r="L2434" s="57"/>
      <c r="M2434" s="57"/>
      <c r="N2434" s="55"/>
      <c r="O2434" s="58"/>
      <c r="P2434" s="58"/>
      <c r="Q2434" s="59"/>
      <c r="R2434" s="60"/>
      <c r="S2434" s="60"/>
      <c r="T2434" s="22"/>
      <c r="U2434" s="1"/>
      <c r="V2434" s="23"/>
      <c r="X2434" s="24"/>
      <c r="Y2434" s="24"/>
      <c r="Z2434" s="22"/>
      <c r="AA2434" s="22"/>
      <c r="AB2434" s="22"/>
      <c r="AC2434" s="22"/>
      <c r="AD2434" s="22"/>
      <c r="AE2434" s="22"/>
      <c r="AF2434" s="22"/>
      <c r="AG2434" s="22"/>
      <c r="AH2434" s="22"/>
      <c r="AI2434" s="22"/>
      <c r="AJ2434" s="22"/>
      <c r="AK2434" s="22"/>
      <c r="AL2434" s="22"/>
      <c r="AM2434" s="22"/>
      <c r="AN2434" s="22"/>
      <c r="AO2434" s="22"/>
      <c r="AP2434" s="22"/>
      <c r="AQ2434" s="22"/>
      <c r="AR2434" s="22"/>
      <c r="AS2434" s="22"/>
      <c r="AT2434" s="22"/>
      <c r="AU2434" s="22"/>
      <c r="AV2434" s="22"/>
      <c r="AW2434" s="22"/>
      <c r="AX2434" s="22"/>
      <c r="AY2434" s="22"/>
      <c r="AZ2434" s="22"/>
      <c r="BA2434" s="22"/>
      <c r="BB2434" s="22"/>
      <c r="BC2434" s="22"/>
      <c r="BD2434" s="22"/>
      <c r="BE2434" s="24"/>
      <c r="BF2434" s="22"/>
      <c r="BG2434" s="22"/>
      <c r="BH2434" s="22"/>
      <c r="BI2434" s="22"/>
      <c r="BJ2434" s="22"/>
      <c r="BK2434" s="22"/>
      <c r="BL2434" s="22"/>
      <c r="BM2434" s="22"/>
      <c r="BN2434" s="22"/>
      <c r="BO2434" s="22"/>
      <c r="BP2434" s="22"/>
      <c r="BQ2434" s="22"/>
      <c r="BR2434" s="22"/>
      <c r="BS2434" s="22"/>
      <c r="BT2434" s="22"/>
      <c r="BU2434" s="22"/>
      <c r="BV2434" s="22"/>
      <c r="BW2434" s="22"/>
      <c r="BX2434" s="22"/>
      <c r="BY2434" s="22"/>
      <c r="BZ2434" s="22"/>
      <c r="CA2434" s="22"/>
      <c r="CB2434" s="22"/>
      <c r="CC2434" s="22"/>
      <c r="CD2434" s="22"/>
      <c r="CE2434" s="22"/>
      <c r="CF2434" s="22"/>
      <c r="CG2434" s="22"/>
      <c r="CH2434" s="22"/>
      <c r="CI2434" s="22"/>
      <c r="CJ2434" s="22"/>
      <c r="CK2434" s="24"/>
      <c r="CL2434" s="22"/>
      <c r="CM2434" s="22"/>
      <c r="CN2434" s="22"/>
      <c r="CO2434" s="22"/>
      <c r="CP2434" s="22"/>
      <c r="CQ2434" s="22"/>
      <c r="CR2434" s="22"/>
      <c r="CS2434" s="22"/>
      <c r="CT2434" s="22"/>
      <c r="CU2434" s="22"/>
      <c r="CV2434" s="22"/>
      <c r="CW2434" s="22"/>
      <c r="CX2434" s="22"/>
      <c r="CY2434" s="22"/>
      <c r="CZ2434" s="22"/>
      <c r="DA2434" s="22"/>
      <c r="DB2434" s="22"/>
      <c r="DC2434" s="22"/>
      <c r="DD2434" s="22"/>
      <c r="DE2434" s="22"/>
      <c r="DF2434" s="22"/>
      <c r="DG2434" s="22"/>
      <c r="DH2434" s="22"/>
      <c r="DI2434" s="22"/>
      <c r="DJ2434" s="22"/>
      <c r="DK2434" s="22"/>
      <c r="DL2434" s="22"/>
      <c r="DM2434" s="22"/>
      <c r="DN2434" s="22"/>
      <c r="DO2434" s="22"/>
      <c r="DP2434" s="22"/>
      <c r="DQ2434" s="24"/>
      <c r="DR2434" s="22"/>
      <c r="DS2434" s="22"/>
      <c r="DT2434" s="22"/>
      <c r="DU2434" s="22"/>
      <c r="DV2434" s="22"/>
      <c r="DW2434" s="22"/>
      <c r="DX2434" s="22"/>
      <c r="DY2434" s="22"/>
      <c r="DZ2434" s="22"/>
      <c r="EA2434" s="22"/>
      <c r="EB2434" s="22"/>
      <c r="EC2434" s="22"/>
      <c r="ED2434" s="22"/>
      <c r="EE2434" s="22"/>
      <c r="EF2434" s="22"/>
      <c r="EG2434" s="22"/>
      <c r="EH2434" s="22"/>
      <c r="EI2434" s="22"/>
      <c r="EJ2434" s="22"/>
      <c r="EK2434" s="22"/>
      <c r="EL2434" s="22"/>
      <c r="EM2434" s="22"/>
      <c r="EN2434" s="22"/>
      <c r="EO2434" s="22"/>
      <c r="EP2434" s="22"/>
      <c r="EQ2434" s="22"/>
      <c r="ER2434" s="22"/>
      <c r="ES2434" s="22"/>
      <c r="ET2434" s="22"/>
      <c r="EU2434" s="22"/>
      <c r="EV2434" s="22"/>
      <c r="EW2434" s="24"/>
      <c r="EX2434" s="22"/>
      <c r="EY2434" s="22"/>
      <c r="EZ2434" s="22"/>
      <c r="FA2434" s="22"/>
      <c r="FB2434" s="22"/>
      <c r="FC2434" s="22"/>
      <c r="FD2434" s="22"/>
      <c r="FE2434" s="22"/>
      <c r="FF2434" s="22"/>
      <c r="FG2434" s="22"/>
      <c r="FH2434" s="22"/>
      <c r="FI2434" s="22"/>
      <c r="FJ2434" s="22"/>
      <c r="FK2434" s="22"/>
      <c r="FL2434" s="22"/>
      <c r="FM2434" s="22"/>
      <c r="FN2434" s="22"/>
      <c r="FO2434" s="22"/>
      <c r="FP2434" s="22"/>
      <c r="FQ2434" s="22"/>
      <c r="FR2434" s="22"/>
      <c r="FS2434" s="22"/>
      <c r="FT2434" s="22"/>
      <c r="FU2434" s="22"/>
      <c r="FV2434" s="22"/>
      <c r="FW2434" s="22"/>
      <c r="FX2434" s="22"/>
      <c r="FY2434" s="22"/>
      <c r="FZ2434" s="22"/>
      <c r="GA2434" s="22"/>
      <c r="GB2434" s="22"/>
      <c r="GC2434" s="24"/>
      <c r="GD2434" s="22"/>
      <c r="GE2434" s="22"/>
      <c r="GF2434" s="22"/>
      <c r="GG2434" s="22"/>
      <c r="GH2434" s="22"/>
      <c r="GI2434" s="22"/>
      <c r="GJ2434" s="22"/>
      <c r="GK2434" s="22"/>
      <c r="GL2434" s="22"/>
      <c r="GM2434" s="22"/>
      <c r="GN2434" s="22"/>
      <c r="GO2434" s="22"/>
      <c r="GP2434" s="22"/>
      <c r="GQ2434" s="22"/>
      <c r="GR2434" s="22"/>
      <c r="GS2434" s="22"/>
      <c r="GT2434" s="22"/>
      <c r="GU2434" s="22"/>
      <c r="GV2434" s="22"/>
      <c r="GW2434" s="22"/>
      <c r="GX2434" s="22"/>
      <c r="GY2434" s="22"/>
      <c r="GZ2434" s="22"/>
      <c r="HA2434" s="22"/>
      <c r="HB2434" s="22"/>
      <c r="HC2434" s="22"/>
      <c r="HD2434" s="22"/>
      <c r="HE2434" s="22"/>
      <c r="HF2434" s="22"/>
      <c r="HG2434" s="22"/>
      <c r="HH2434" s="22"/>
      <c r="HI2434" s="24"/>
      <c r="HJ2434" s="22"/>
      <c r="HK2434" s="22"/>
      <c r="HL2434" s="22"/>
      <c r="HM2434" s="22"/>
      <c r="HN2434" s="22"/>
      <c r="HO2434" s="22"/>
      <c r="HP2434" s="22"/>
      <c r="HQ2434" s="22"/>
      <c r="HR2434" s="22"/>
      <c r="HS2434" s="22"/>
      <c r="HT2434" s="22"/>
      <c r="HU2434" s="22"/>
      <c r="HV2434" s="22"/>
      <c r="HW2434" s="22"/>
      <c r="HX2434" s="22"/>
      <c r="HY2434" s="22"/>
      <c r="HZ2434" s="22"/>
      <c r="IA2434" s="22"/>
      <c r="IB2434" s="22"/>
      <c r="IC2434" s="22"/>
      <c r="ID2434" s="22"/>
      <c r="IE2434" s="22"/>
      <c r="IF2434" s="22"/>
      <c r="IG2434" s="22"/>
      <c r="IH2434" s="22"/>
      <c r="II2434" s="22"/>
      <c r="IJ2434" s="22"/>
      <c r="IK2434" s="22"/>
      <c r="IL2434" s="22"/>
      <c r="IM2434" s="22"/>
      <c r="IN2434" s="22"/>
      <c r="IO2434" s="24"/>
      <c r="IP2434" s="22"/>
      <c r="IQ2434" s="22"/>
      <c r="IR2434" s="22"/>
      <c r="IS2434" s="22"/>
      <c r="IT2434" s="22"/>
      <c r="IU2434" s="22"/>
      <c r="IV2434" s="22"/>
      <c r="IW2434" s="22"/>
      <c r="IX2434" s="22"/>
      <c r="IY2434" s="22"/>
      <c r="IZ2434" s="22"/>
      <c r="JA2434" s="22"/>
      <c r="JB2434" s="22"/>
      <c r="JC2434" s="22"/>
      <c r="JD2434" s="22"/>
      <c r="JE2434" s="22"/>
      <c r="JF2434" s="22"/>
      <c r="JG2434" s="22"/>
      <c r="JH2434" s="22"/>
      <c r="JI2434" s="22"/>
      <c r="JJ2434" s="22"/>
      <c r="JK2434" s="22"/>
      <c r="JL2434" s="22"/>
      <c r="JM2434" s="22"/>
      <c r="JN2434" s="22"/>
      <c r="JO2434" s="22"/>
      <c r="JP2434" s="22"/>
      <c r="JQ2434" s="22"/>
      <c r="JR2434" s="22"/>
      <c r="JS2434" s="22"/>
      <c r="JT2434" s="22"/>
      <c r="JU2434" s="24"/>
      <c r="JV2434" s="22"/>
      <c r="JW2434" s="22"/>
      <c r="JX2434" s="22"/>
      <c r="JY2434" s="22"/>
      <c r="JZ2434" s="22"/>
      <c r="KA2434" s="22"/>
      <c r="KB2434" s="22"/>
      <c r="KC2434" s="22"/>
      <c r="KD2434" s="22"/>
      <c r="KE2434" s="22"/>
      <c r="KF2434" s="22"/>
      <c r="KG2434" s="22"/>
      <c r="KH2434" s="22"/>
      <c r="KI2434" s="22"/>
      <c r="KJ2434" s="22"/>
      <c r="KK2434" s="22"/>
      <c r="KL2434" s="22"/>
      <c r="KM2434" s="22"/>
      <c r="KN2434" s="22"/>
      <c r="KO2434" s="22"/>
      <c r="KP2434" s="22"/>
      <c r="KQ2434" s="22"/>
      <c r="KR2434" s="22"/>
      <c r="KS2434" s="22"/>
      <c r="KT2434" s="22"/>
      <c r="KU2434" s="22"/>
      <c r="KV2434" s="22"/>
      <c r="KW2434" s="22"/>
      <c r="KX2434" s="22"/>
      <c r="KY2434" s="22"/>
      <c r="KZ2434" s="22"/>
      <c r="LA2434" s="24"/>
      <c r="LB2434" s="22"/>
      <c r="LC2434" s="22"/>
      <c r="LD2434" s="22"/>
      <c r="LE2434" s="22"/>
      <c r="LF2434" s="22"/>
      <c r="LG2434" s="22"/>
      <c r="LH2434" s="22"/>
      <c r="LI2434" s="22"/>
      <c r="LJ2434" s="22"/>
      <c r="LK2434" s="22"/>
      <c r="LL2434" s="22"/>
      <c r="LM2434" s="22"/>
      <c r="LN2434" s="22"/>
      <c r="LO2434" s="22"/>
      <c r="LP2434" s="22"/>
      <c r="LQ2434" s="22"/>
      <c r="LR2434" s="22"/>
      <c r="LS2434" s="22"/>
      <c r="LT2434" s="22"/>
      <c r="LU2434" s="22"/>
      <c r="LV2434" s="22"/>
      <c r="LW2434" s="22"/>
      <c r="LX2434" s="22"/>
      <c r="LY2434" s="22"/>
      <c r="LZ2434" s="22"/>
      <c r="MA2434" s="22"/>
      <c r="MB2434" s="22"/>
      <c r="MC2434" s="22"/>
      <c r="MD2434" s="22"/>
      <c r="ME2434" s="22"/>
      <c r="MF2434" s="22"/>
      <c r="MG2434" s="24"/>
      <c r="MH2434" s="22"/>
      <c r="MI2434" s="22"/>
      <c r="MJ2434" s="22"/>
      <c r="MK2434" s="22"/>
      <c r="ML2434" s="22"/>
      <c r="MM2434" s="22"/>
      <c r="MN2434" s="22"/>
      <c r="MO2434" s="22"/>
      <c r="MP2434" s="22"/>
      <c r="MQ2434" s="22"/>
      <c r="MR2434" s="22"/>
      <c r="MS2434" s="22"/>
      <c r="MT2434" s="22"/>
      <c r="MU2434" s="22"/>
      <c r="MV2434" s="22"/>
      <c r="MW2434" s="22"/>
      <c r="MX2434" s="22"/>
      <c r="MY2434" s="22"/>
      <c r="MZ2434" s="22"/>
      <c r="NA2434" s="22"/>
      <c r="NB2434" s="22"/>
      <c r="NC2434" s="22"/>
      <c r="ND2434" s="22"/>
      <c r="NE2434" s="22"/>
      <c r="NF2434" s="22"/>
      <c r="NG2434" s="22"/>
      <c r="NH2434" s="22"/>
      <c r="NI2434" s="22"/>
      <c r="NJ2434" s="22"/>
      <c r="NK2434" s="22"/>
      <c r="NL2434" s="22"/>
      <c r="NM2434" s="24"/>
      <c r="NN2434" s="22"/>
      <c r="NO2434" s="22"/>
      <c r="NP2434" s="22"/>
      <c r="NQ2434" s="22"/>
      <c r="NR2434" s="22"/>
      <c r="NS2434" s="22"/>
      <c r="NT2434" s="22"/>
      <c r="NU2434" s="22"/>
      <c r="NV2434" s="22"/>
      <c r="NW2434" s="22"/>
      <c r="NX2434" s="22"/>
      <c r="NY2434" s="22"/>
      <c r="NZ2434" s="22"/>
      <c r="OA2434" s="22"/>
      <c r="OB2434" s="22"/>
      <c r="OC2434" s="22"/>
      <c r="OD2434" s="22"/>
      <c r="OE2434" s="22"/>
      <c r="OF2434" s="22"/>
      <c r="OG2434" s="22"/>
      <c r="OH2434" s="22"/>
      <c r="OI2434" s="22"/>
      <c r="OJ2434" s="22"/>
      <c r="OK2434" s="22"/>
      <c r="OL2434" s="22"/>
      <c r="OM2434" s="22"/>
      <c r="ON2434" s="22"/>
      <c r="OO2434" s="22"/>
      <c r="OP2434" s="22"/>
      <c r="OQ2434" s="22"/>
      <c r="OR2434" s="22"/>
    </row>
    <row r="2435" spans="1:408" ht="15" thickBot="1">
      <c r="A2435" s="1"/>
      <c r="B2435" s="12"/>
      <c r="C2435" s="12"/>
      <c r="D2435" s="22"/>
      <c r="E2435" s="54"/>
      <c r="F2435" s="54"/>
      <c r="G2435" s="54"/>
      <c r="H2435" s="55"/>
      <c r="I2435" s="22"/>
      <c r="J2435" s="56"/>
      <c r="K2435" s="80"/>
      <c r="L2435" s="57"/>
      <c r="M2435" s="57"/>
      <c r="N2435" s="55"/>
      <c r="O2435" s="58"/>
      <c r="P2435" s="58"/>
      <c r="Q2435" s="59"/>
      <c r="R2435" s="60"/>
      <c r="S2435" s="60"/>
      <c r="T2435" s="22"/>
      <c r="U2435" s="1"/>
      <c r="V2435" s="23"/>
      <c r="X2435" s="24"/>
      <c r="Y2435" s="24"/>
      <c r="Z2435" s="22"/>
      <c r="AA2435" s="22"/>
      <c r="AB2435" s="22"/>
      <c r="AC2435" s="22"/>
      <c r="AD2435" s="22"/>
      <c r="AE2435" s="22"/>
      <c r="AF2435" s="22"/>
      <c r="AG2435" s="22"/>
      <c r="AH2435" s="22"/>
      <c r="AI2435" s="22"/>
      <c r="AJ2435" s="22"/>
      <c r="AK2435" s="22"/>
      <c r="AL2435" s="22"/>
      <c r="AM2435" s="22"/>
      <c r="AN2435" s="22"/>
      <c r="AO2435" s="22"/>
      <c r="AP2435" s="22"/>
      <c r="AQ2435" s="22"/>
      <c r="AR2435" s="22"/>
      <c r="AS2435" s="22"/>
      <c r="AT2435" s="22"/>
      <c r="AU2435" s="22"/>
      <c r="AV2435" s="22"/>
      <c r="AW2435" s="22"/>
      <c r="AX2435" s="22"/>
      <c r="AY2435" s="22"/>
      <c r="AZ2435" s="22"/>
      <c r="BA2435" s="22"/>
      <c r="BB2435" s="22"/>
      <c r="BC2435" s="22"/>
      <c r="BD2435" s="22"/>
      <c r="BE2435" s="24"/>
      <c r="BF2435" s="22"/>
      <c r="BG2435" s="22"/>
      <c r="BH2435" s="22"/>
      <c r="BI2435" s="22"/>
      <c r="BJ2435" s="22"/>
      <c r="BK2435" s="22"/>
      <c r="BL2435" s="22"/>
      <c r="BM2435" s="22"/>
      <c r="BN2435" s="22"/>
      <c r="BO2435" s="22"/>
      <c r="BP2435" s="22"/>
      <c r="BQ2435" s="22"/>
      <c r="BR2435" s="22"/>
      <c r="BS2435" s="22"/>
      <c r="BT2435" s="22"/>
      <c r="BU2435" s="22"/>
      <c r="BV2435" s="22"/>
      <c r="BW2435" s="22"/>
      <c r="BX2435" s="22"/>
      <c r="BY2435" s="22"/>
      <c r="BZ2435" s="22"/>
      <c r="CA2435" s="22"/>
      <c r="CB2435" s="22"/>
      <c r="CC2435" s="22"/>
      <c r="CD2435" s="22"/>
      <c r="CE2435" s="22"/>
      <c r="CF2435" s="22"/>
      <c r="CG2435" s="22"/>
      <c r="CH2435" s="22"/>
      <c r="CI2435" s="22"/>
      <c r="CJ2435" s="22"/>
      <c r="CK2435" s="24"/>
      <c r="CL2435" s="22"/>
      <c r="CM2435" s="22"/>
      <c r="CN2435" s="22"/>
      <c r="CO2435" s="22"/>
      <c r="CP2435" s="22"/>
      <c r="CQ2435" s="22"/>
      <c r="CR2435" s="22"/>
      <c r="CS2435" s="22"/>
      <c r="CT2435" s="22"/>
      <c r="CU2435" s="22"/>
      <c r="CV2435" s="22"/>
      <c r="CW2435" s="22"/>
      <c r="CX2435" s="22"/>
      <c r="CY2435" s="22"/>
      <c r="CZ2435" s="22"/>
      <c r="DA2435" s="22"/>
      <c r="DB2435" s="22"/>
      <c r="DC2435" s="22"/>
      <c r="DD2435" s="22"/>
      <c r="DE2435" s="22"/>
      <c r="DF2435" s="22"/>
      <c r="DG2435" s="22"/>
      <c r="DH2435" s="22"/>
      <c r="DI2435" s="22"/>
      <c r="DJ2435" s="22"/>
      <c r="DK2435" s="22"/>
      <c r="DL2435" s="22"/>
      <c r="DM2435" s="22"/>
      <c r="DN2435" s="22"/>
      <c r="DO2435" s="22"/>
      <c r="DP2435" s="22"/>
      <c r="DQ2435" s="24"/>
      <c r="DR2435" s="22"/>
      <c r="DS2435" s="22"/>
      <c r="DT2435" s="22"/>
      <c r="DU2435" s="22"/>
      <c r="DV2435" s="22"/>
      <c r="DW2435" s="22"/>
      <c r="DX2435" s="22"/>
      <c r="DY2435" s="22"/>
      <c r="DZ2435" s="22"/>
      <c r="EA2435" s="22"/>
      <c r="EB2435" s="22"/>
      <c r="EC2435" s="22"/>
      <c r="ED2435" s="22"/>
      <c r="EE2435" s="22"/>
      <c r="EF2435" s="22"/>
      <c r="EG2435" s="22"/>
      <c r="EH2435" s="22"/>
      <c r="EI2435" s="22"/>
      <c r="EJ2435" s="22"/>
      <c r="EK2435" s="22"/>
      <c r="EL2435" s="22"/>
      <c r="EM2435" s="22"/>
      <c r="EN2435" s="22"/>
      <c r="EO2435" s="22"/>
      <c r="EP2435" s="22"/>
      <c r="EQ2435" s="22"/>
      <c r="ER2435" s="22"/>
      <c r="ES2435" s="22"/>
      <c r="ET2435" s="22"/>
      <c r="EU2435" s="22"/>
      <c r="EV2435" s="22"/>
      <c r="EW2435" s="24"/>
      <c r="EX2435" s="22"/>
      <c r="EY2435" s="22"/>
      <c r="EZ2435" s="22"/>
      <c r="FA2435" s="22"/>
      <c r="FB2435" s="22"/>
      <c r="FC2435" s="22"/>
      <c r="FD2435" s="22"/>
      <c r="FE2435" s="22"/>
      <c r="FF2435" s="22"/>
      <c r="FG2435" s="22"/>
      <c r="FH2435" s="22"/>
      <c r="FI2435" s="22"/>
      <c r="FJ2435" s="22"/>
      <c r="FK2435" s="22"/>
      <c r="FL2435" s="22"/>
      <c r="FM2435" s="22"/>
      <c r="FN2435" s="22"/>
      <c r="FO2435" s="22"/>
      <c r="FP2435" s="22"/>
      <c r="FQ2435" s="22"/>
      <c r="FR2435" s="22"/>
      <c r="FS2435" s="22"/>
      <c r="FT2435" s="22"/>
      <c r="FU2435" s="22"/>
      <c r="FV2435" s="22"/>
      <c r="FW2435" s="22"/>
      <c r="FX2435" s="22"/>
      <c r="FY2435" s="22"/>
      <c r="FZ2435" s="22"/>
      <c r="GA2435" s="22"/>
      <c r="GB2435" s="22"/>
      <c r="GC2435" s="24"/>
      <c r="GD2435" s="22"/>
      <c r="GE2435" s="22"/>
      <c r="GF2435" s="22"/>
      <c r="GG2435" s="22"/>
      <c r="GH2435" s="22"/>
      <c r="GI2435" s="22"/>
      <c r="GJ2435" s="22"/>
      <c r="GK2435" s="22"/>
      <c r="GL2435" s="22"/>
      <c r="GM2435" s="22"/>
      <c r="GN2435" s="22"/>
      <c r="GO2435" s="22"/>
      <c r="GP2435" s="22"/>
      <c r="GQ2435" s="22"/>
      <c r="GR2435" s="22"/>
      <c r="GS2435" s="22"/>
      <c r="GT2435" s="22"/>
      <c r="GU2435" s="22"/>
      <c r="GV2435" s="22"/>
      <c r="GW2435" s="22"/>
      <c r="GX2435" s="22"/>
      <c r="GY2435" s="22"/>
      <c r="GZ2435" s="22"/>
      <c r="HA2435" s="22"/>
      <c r="HB2435" s="22"/>
      <c r="HC2435" s="22"/>
      <c r="HD2435" s="22"/>
      <c r="HE2435" s="22"/>
      <c r="HF2435" s="22"/>
      <c r="HG2435" s="22"/>
      <c r="HH2435" s="22"/>
      <c r="HI2435" s="24"/>
      <c r="HJ2435" s="22"/>
      <c r="HK2435" s="22"/>
      <c r="HL2435" s="22"/>
      <c r="HM2435" s="22"/>
      <c r="HN2435" s="22"/>
      <c r="HO2435" s="22"/>
      <c r="HP2435" s="22"/>
      <c r="HQ2435" s="22"/>
      <c r="HR2435" s="22"/>
      <c r="HS2435" s="22"/>
      <c r="HT2435" s="22"/>
      <c r="HU2435" s="22"/>
      <c r="HV2435" s="22"/>
      <c r="HW2435" s="22"/>
      <c r="HX2435" s="22"/>
      <c r="HY2435" s="22"/>
      <c r="HZ2435" s="22"/>
      <c r="IA2435" s="22"/>
      <c r="IB2435" s="22"/>
      <c r="IC2435" s="22"/>
      <c r="ID2435" s="22"/>
      <c r="IE2435" s="22"/>
      <c r="IF2435" s="22"/>
      <c r="IG2435" s="22"/>
      <c r="IH2435" s="22"/>
      <c r="II2435" s="22"/>
      <c r="IJ2435" s="22"/>
      <c r="IK2435" s="22"/>
      <c r="IL2435" s="22"/>
      <c r="IM2435" s="22"/>
      <c r="IN2435" s="22"/>
      <c r="IO2435" s="24"/>
      <c r="IP2435" s="22"/>
      <c r="IQ2435" s="22"/>
      <c r="IR2435" s="22"/>
      <c r="IS2435" s="22"/>
      <c r="IT2435" s="22"/>
      <c r="IU2435" s="22"/>
      <c r="IV2435" s="22"/>
      <c r="IW2435" s="22"/>
      <c r="IX2435" s="22"/>
      <c r="IY2435" s="22"/>
      <c r="IZ2435" s="22"/>
      <c r="JA2435" s="22"/>
      <c r="JB2435" s="22"/>
      <c r="JC2435" s="22"/>
      <c r="JD2435" s="22"/>
      <c r="JE2435" s="22"/>
      <c r="JF2435" s="22"/>
      <c r="JG2435" s="22"/>
      <c r="JH2435" s="22"/>
      <c r="JI2435" s="22"/>
      <c r="JJ2435" s="22"/>
      <c r="JK2435" s="22"/>
      <c r="JL2435" s="22"/>
      <c r="JM2435" s="22"/>
      <c r="JN2435" s="22"/>
      <c r="JO2435" s="22"/>
      <c r="JP2435" s="22"/>
      <c r="JQ2435" s="22"/>
      <c r="JR2435" s="22"/>
      <c r="JS2435" s="22"/>
      <c r="JT2435" s="22"/>
      <c r="JU2435" s="24"/>
      <c r="JV2435" s="22"/>
      <c r="JW2435" s="22"/>
      <c r="JX2435" s="22"/>
      <c r="JY2435" s="22"/>
      <c r="JZ2435" s="22"/>
      <c r="KA2435" s="22"/>
      <c r="KB2435" s="22"/>
      <c r="KC2435" s="22"/>
      <c r="KD2435" s="22"/>
      <c r="KE2435" s="22"/>
      <c r="KF2435" s="22"/>
      <c r="KG2435" s="22"/>
      <c r="KH2435" s="22"/>
      <c r="KI2435" s="22"/>
      <c r="KJ2435" s="22"/>
      <c r="KK2435" s="22"/>
      <c r="KL2435" s="22"/>
      <c r="KM2435" s="22"/>
      <c r="KN2435" s="22"/>
      <c r="KO2435" s="22"/>
      <c r="KP2435" s="22"/>
      <c r="KQ2435" s="22"/>
      <c r="KR2435" s="22"/>
      <c r="KS2435" s="22"/>
      <c r="KT2435" s="22"/>
      <c r="KU2435" s="22"/>
      <c r="KV2435" s="22"/>
      <c r="KW2435" s="22"/>
      <c r="KX2435" s="22"/>
      <c r="KY2435" s="22"/>
      <c r="KZ2435" s="22"/>
      <c r="LA2435" s="24"/>
      <c r="LB2435" s="22"/>
      <c r="LC2435" s="22"/>
      <c r="LD2435" s="22"/>
      <c r="LE2435" s="22"/>
      <c r="LF2435" s="22"/>
      <c r="LG2435" s="22"/>
      <c r="LH2435" s="22"/>
      <c r="LI2435" s="22"/>
      <c r="LJ2435" s="22"/>
      <c r="LK2435" s="22"/>
      <c r="LL2435" s="22"/>
      <c r="LM2435" s="22"/>
      <c r="LN2435" s="22"/>
      <c r="LO2435" s="22"/>
      <c r="LP2435" s="22"/>
      <c r="LQ2435" s="22"/>
      <c r="LR2435" s="22"/>
      <c r="LS2435" s="22"/>
      <c r="LT2435" s="22"/>
      <c r="LU2435" s="22"/>
      <c r="LV2435" s="22"/>
      <c r="LW2435" s="22"/>
      <c r="LX2435" s="22"/>
      <c r="LY2435" s="22"/>
      <c r="LZ2435" s="22"/>
      <c r="MA2435" s="22"/>
      <c r="MB2435" s="22"/>
      <c r="MC2435" s="22"/>
      <c r="MD2435" s="22"/>
      <c r="ME2435" s="22"/>
      <c r="MF2435" s="22"/>
      <c r="MG2435" s="24"/>
      <c r="MH2435" s="22"/>
      <c r="MI2435" s="22"/>
      <c r="MJ2435" s="22"/>
      <c r="MK2435" s="22"/>
      <c r="ML2435" s="22"/>
      <c r="MM2435" s="22"/>
      <c r="MN2435" s="22"/>
      <c r="MO2435" s="22"/>
      <c r="MP2435" s="22"/>
      <c r="MQ2435" s="22"/>
      <c r="MR2435" s="22"/>
      <c r="MS2435" s="22"/>
      <c r="MT2435" s="22"/>
      <c r="MU2435" s="22"/>
      <c r="MV2435" s="22"/>
      <c r="MW2435" s="22"/>
      <c r="MX2435" s="22"/>
      <c r="MY2435" s="22"/>
      <c r="MZ2435" s="22"/>
      <c r="NA2435" s="22"/>
      <c r="NB2435" s="22"/>
      <c r="NC2435" s="22"/>
      <c r="ND2435" s="22"/>
      <c r="NE2435" s="22"/>
      <c r="NF2435" s="22"/>
      <c r="NG2435" s="22"/>
      <c r="NH2435" s="22"/>
      <c r="NI2435" s="22"/>
      <c r="NJ2435" s="22"/>
      <c r="NK2435" s="22"/>
      <c r="NL2435" s="22"/>
      <c r="NM2435" s="24"/>
      <c r="NN2435" s="22"/>
      <c r="NO2435" s="22"/>
      <c r="NP2435" s="22"/>
      <c r="NQ2435" s="22"/>
      <c r="NR2435" s="22"/>
      <c r="NS2435" s="22"/>
      <c r="NT2435" s="22"/>
      <c r="NU2435" s="22"/>
      <c r="NV2435" s="22"/>
      <c r="NW2435" s="22"/>
      <c r="NX2435" s="22"/>
      <c r="NY2435" s="22"/>
      <c r="NZ2435" s="22"/>
      <c r="OA2435" s="22"/>
      <c r="OB2435" s="22"/>
      <c r="OC2435" s="22"/>
      <c r="OD2435" s="22"/>
      <c r="OE2435" s="22"/>
      <c r="OF2435" s="22"/>
      <c r="OG2435" s="22"/>
      <c r="OH2435" s="22"/>
      <c r="OI2435" s="22"/>
      <c r="OJ2435" s="22"/>
      <c r="OK2435" s="22"/>
      <c r="OL2435" s="22"/>
      <c r="OM2435" s="22"/>
      <c r="ON2435" s="22"/>
      <c r="OO2435" s="22"/>
      <c r="OP2435" s="22"/>
      <c r="OQ2435" s="22"/>
      <c r="OR2435" s="22"/>
    </row>
    <row r="2436" spans="1:408" ht="15" thickBot="1">
      <c r="A2436" s="1"/>
      <c r="B2436" s="12"/>
      <c r="C2436" s="12"/>
      <c r="D2436" s="22"/>
      <c r="E2436" s="54"/>
      <c r="F2436" s="54"/>
      <c r="G2436" s="54"/>
      <c r="H2436" s="55"/>
      <c r="I2436" s="22"/>
      <c r="J2436" s="56"/>
      <c r="K2436" s="81"/>
      <c r="L2436" s="57"/>
      <c r="M2436" s="57"/>
      <c r="N2436" s="55"/>
      <c r="O2436" s="58"/>
      <c r="P2436" s="58"/>
      <c r="Q2436" s="59"/>
      <c r="R2436" s="60"/>
      <c r="S2436" s="60"/>
      <c r="T2436" s="22"/>
      <c r="U2436" s="1"/>
      <c r="V2436" s="23"/>
      <c r="X2436" s="24"/>
      <c r="Y2436" s="24"/>
      <c r="Z2436" s="22"/>
      <c r="AA2436" s="22"/>
      <c r="AB2436" s="22"/>
      <c r="AC2436" s="22"/>
      <c r="AD2436" s="22"/>
      <c r="AE2436" s="22"/>
      <c r="AF2436" s="22"/>
      <c r="AG2436" s="22"/>
      <c r="AH2436" s="22"/>
      <c r="AI2436" s="22"/>
      <c r="AJ2436" s="22"/>
      <c r="AK2436" s="22"/>
      <c r="AL2436" s="22"/>
      <c r="AM2436" s="22"/>
      <c r="AN2436" s="22"/>
      <c r="AO2436" s="22"/>
      <c r="AP2436" s="22"/>
      <c r="AQ2436" s="22"/>
      <c r="AR2436" s="22"/>
      <c r="AS2436" s="22"/>
      <c r="AT2436" s="22"/>
      <c r="AU2436" s="22"/>
      <c r="AV2436" s="22"/>
      <c r="AW2436" s="22"/>
      <c r="AX2436" s="22"/>
      <c r="AY2436" s="22"/>
      <c r="AZ2436" s="22"/>
      <c r="BA2436" s="22"/>
      <c r="BB2436" s="22"/>
      <c r="BC2436" s="22"/>
      <c r="BD2436" s="22"/>
      <c r="BE2436" s="24"/>
      <c r="BF2436" s="22"/>
      <c r="BG2436" s="22"/>
      <c r="BH2436" s="22"/>
      <c r="BI2436" s="22"/>
      <c r="BJ2436" s="22"/>
      <c r="BK2436" s="22"/>
      <c r="BL2436" s="22"/>
      <c r="BM2436" s="22"/>
      <c r="BN2436" s="22"/>
      <c r="BO2436" s="22"/>
      <c r="BP2436" s="22"/>
      <c r="BQ2436" s="22"/>
      <c r="BR2436" s="22"/>
      <c r="BS2436" s="22"/>
      <c r="BT2436" s="22"/>
      <c r="BU2436" s="22"/>
      <c r="BV2436" s="22"/>
      <c r="BW2436" s="22"/>
      <c r="BX2436" s="22"/>
      <c r="BY2436" s="22"/>
      <c r="BZ2436" s="22"/>
      <c r="CA2436" s="22"/>
      <c r="CB2436" s="22"/>
      <c r="CC2436" s="22"/>
      <c r="CD2436" s="22"/>
      <c r="CE2436" s="22"/>
      <c r="CF2436" s="22"/>
      <c r="CG2436" s="22"/>
      <c r="CH2436" s="22"/>
      <c r="CI2436" s="22"/>
      <c r="CJ2436" s="22"/>
      <c r="CK2436" s="24"/>
      <c r="CL2436" s="22"/>
      <c r="CM2436" s="22"/>
      <c r="CN2436" s="22"/>
      <c r="CO2436" s="22"/>
      <c r="CP2436" s="22"/>
      <c r="CQ2436" s="22"/>
      <c r="CR2436" s="22"/>
      <c r="CS2436" s="22"/>
      <c r="CT2436" s="22"/>
      <c r="CU2436" s="22"/>
      <c r="CV2436" s="22"/>
      <c r="CW2436" s="22"/>
      <c r="CX2436" s="22"/>
      <c r="CY2436" s="22"/>
      <c r="CZ2436" s="22"/>
      <c r="DA2436" s="22"/>
      <c r="DB2436" s="22"/>
      <c r="DC2436" s="22"/>
      <c r="DD2436" s="22"/>
      <c r="DE2436" s="22"/>
      <c r="DF2436" s="22"/>
      <c r="DG2436" s="22"/>
      <c r="DH2436" s="22"/>
      <c r="DI2436" s="22"/>
      <c r="DJ2436" s="22"/>
      <c r="DK2436" s="22"/>
      <c r="DL2436" s="22"/>
      <c r="DM2436" s="22"/>
      <c r="DN2436" s="22"/>
      <c r="DO2436" s="22"/>
      <c r="DP2436" s="22"/>
      <c r="DQ2436" s="24"/>
      <c r="DR2436" s="22"/>
      <c r="DS2436" s="22"/>
      <c r="DT2436" s="22"/>
      <c r="DU2436" s="22"/>
      <c r="DV2436" s="22"/>
      <c r="DW2436" s="22"/>
      <c r="DX2436" s="22"/>
      <c r="DY2436" s="22"/>
      <c r="DZ2436" s="22"/>
      <c r="EA2436" s="22"/>
      <c r="EB2436" s="22"/>
      <c r="EC2436" s="22"/>
      <c r="ED2436" s="22"/>
      <c r="EE2436" s="22"/>
      <c r="EF2436" s="22"/>
      <c r="EG2436" s="22"/>
      <c r="EH2436" s="22"/>
      <c r="EI2436" s="22"/>
      <c r="EJ2436" s="22"/>
      <c r="EK2436" s="22"/>
      <c r="EL2436" s="22"/>
      <c r="EM2436" s="22"/>
      <c r="EN2436" s="22"/>
      <c r="EO2436" s="22"/>
      <c r="EP2436" s="22"/>
      <c r="EQ2436" s="22"/>
      <c r="ER2436" s="22"/>
      <c r="ES2436" s="22"/>
      <c r="ET2436" s="22"/>
      <c r="EU2436" s="22"/>
      <c r="EV2436" s="22"/>
      <c r="EW2436" s="24"/>
      <c r="EX2436" s="22"/>
      <c r="EY2436" s="22"/>
      <c r="EZ2436" s="22"/>
      <c r="FA2436" s="22"/>
      <c r="FB2436" s="22"/>
      <c r="FC2436" s="22"/>
      <c r="FD2436" s="22"/>
      <c r="FE2436" s="22"/>
      <c r="FF2436" s="22"/>
      <c r="FG2436" s="22"/>
      <c r="FH2436" s="22"/>
      <c r="FI2436" s="22"/>
      <c r="FJ2436" s="22"/>
      <c r="FK2436" s="22"/>
      <c r="FL2436" s="22"/>
      <c r="FM2436" s="22"/>
      <c r="FN2436" s="22"/>
      <c r="FO2436" s="22"/>
      <c r="FP2436" s="22"/>
      <c r="FQ2436" s="22"/>
      <c r="FR2436" s="22"/>
      <c r="FS2436" s="22"/>
      <c r="FT2436" s="22"/>
      <c r="FU2436" s="22"/>
      <c r="FV2436" s="22"/>
      <c r="FW2436" s="22"/>
      <c r="FX2436" s="22"/>
      <c r="FY2436" s="22"/>
      <c r="FZ2436" s="22"/>
      <c r="GA2436" s="22"/>
      <c r="GB2436" s="22"/>
      <c r="GC2436" s="24"/>
      <c r="GD2436" s="22"/>
      <c r="GE2436" s="22"/>
      <c r="GF2436" s="22"/>
      <c r="GG2436" s="22"/>
      <c r="GH2436" s="22"/>
      <c r="GI2436" s="22"/>
      <c r="GJ2436" s="22"/>
      <c r="GK2436" s="22"/>
      <c r="GL2436" s="22"/>
      <c r="GM2436" s="22"/>
      <c r="GN2436" s="22"/>
      <c r="GO2436" s="22"/>
      <c r="GP2436" s="22"/>
      <c r="GQ2436" s="22"/>
      <c r="GR2436" s="22"/>
      <c r="GS2436" s="22"/>
      <c r="GT2436" s="22"/>
      <c r="GU2436" s="22"/>
      <c r="GV2436" s="22"/>
      <c r="GW2436" s="22"/>
      <c r="GX2436" s="22"/>
      <c r="GY2436" s="22"/>
      <c r="GZ2436" s="22"/>
      <c r="HA2436" s="22"/>
      <c r="HB2436" s="22"/>
      <c r="HC2436" s="22"/>
      <c r="HD2436" s="22"/>
      <c r="HE2436" s="22"/>
      <c r="HF2436" s="22"/>
      <c r="HG2436" s="22"/>
      <c r="HH2436" s="22"/>
      <c r="HI2436" s="24"/>
      <c r="HJ2436" s="22"/>
      <c r="HK2436" s="22"/>
      <c r="HL2436" s="22"/>
      <c r="HM2436" s="22"/>
      <c r="HN2436" s="22"/>
      <c r="HO2436" s="22"/>
      <c r="HP2436" s="22"/>
      <c r="HQ2436" s="22"/>
      <c r="HR2436" s="22"/>
      <c r="HS2436" s="22"/>
      <c r="HT2436" s="22"/>
      <c r="HU2436" s="22"/>
      <c r="HV2436" s="22"/>
      <c r="HW2436" s="22"/>
      <c r="HX2436" s="22"/>
      <c r="HY2436" s="22"/>
      <c r="HZ2436" s="22"/>
      <c r="IA2436" s="22"/>
      <c r="IB2436" s="22"/>
      <c r="IC2436" s="22"/>
      <c r="ID2436" s="22"/>
      <c r="IE2436" s="22"/>
      <c r="IF2436" s="22"/>
      <c r="IG2436" s="22"/>
      <c r="IH2436" s="22"/>
      <c r="II2436" s="22"/>
      <c r="IJ2436" s="22"/>
      <c r="IK2436" s="22"/>
      <c r="IL2436" s="22"/>
      <c r="IM2436" s="22"/>
      <c r="IN2436" s="22"/>
      <c r="IO2436" s="24"/>
      <c r="IP2436" s="22"/>
      <c r="IQ2436" s="22"/>
      <c r="IR2436" s="22"/>
      <c r="IS2436" s="22"/>
      <c r="IT2436" s="22"/>
      <c r="IU2436" s="22"/>
      <c r="IV2436" s="22"/>
      <c r="IW2436" s="22"/>
      <c r="IX2436" s="22"/>
      <c r="IY2436" s="22"/>
      <c r="IZ2436" s="22"/>
      <c r="JA2436" s="22"/>
      <c r="JB2436" s="22"/>
      <c r="JC2436" s="22"/>
      <c r="JD2436" s="22"/>
      <c r="JE2436" s="22"/>
      <c r="JF2436" s="22"/>
      <c r="JG2436" s="22"/>
      <c r="JH2436" s="22"/>
      <c r="JI2436" s="22"/>
      <c r="JJ2436" s="22"/>
      <c r="JK2436" s="22"/>
      <c r="JL2436" s="22"/>
      <c r="JM2436" s="22"/>
      <c r="JN2436" s="22"/>
      <c r="JO2436" s="22"/>
      <c r="JP2436" s="22"/>
      <c r="JQ2436" s="22"/>
      <c r="JR2436" s="22"/>
      <c r="JS2436" s="22"/>
      <c r="JT2436" s="22"/>
      <c r="JU2436" s="24"/>
      <c r="JV2436" s="22"/>
      <c r="JW2436" s="22"/>
      <c r="JX2436" s="22"/>
      <c r="JY2436" s="22"/>
      <c r="JZ2436" s="22"/>
      <c r="KA2436" s="22"/>
      <c r="KB2436" s="22"/>
      <c r="KC2436" s="22"/>
      <c r="KD2436" s="22"/>
      <c r="KE2436" s="22"/>
      <c r="KF2436" s="22"/>
      <c r="KG2436" s="22"/>
      <c r="KH2436" s="22"/>
      <c r="KI2436" s="22"/>
      <c r="KJ2436" s="22"/>
      <c r="KK2436" s="22"/>
      <c r="KL2436" s="22"/>
      <c r="KM2436" s="22"/>
      <c r="KN2436" s="22"/>
      <c r="KO2436" s="22"/>
      <c r="KP2436" s="22"/>
      <c r="KQ2436" s="22"/>
      <c r="KR2436" s="22"/>
      <c r="KS2436" s="22"/>
      <c r="KT2436" s="22"/>
      <c r="KU2436" s="22"/>
      <c r="KV2436" s="22"/>
      <c r="KW2436" s="22"/>
      <c r="KX2436" s="22"/>
      <c r="KY2436" s="22"/>
      <c r="KZ2436" s="22"/>
      <c r="LA2436" s="24"/>
      <c r="LB2436" s="22"/>
      <c r="LC2436" s="22"/>
      <c r="LD2436" s="22"/>
      <c r="LE2436" s="22"/>
      <c r="LF2436" s="22"/>
      <c r="LG2436" s="22"/>
      <c r="LH2436" s="22"/>
      <c r="LI2436" s="22"/>
      <c r="LJ2436" s="22"/>
      <c r="LK2436" s="22"/>
      <c r="LL2436" s="22"/>
      <c r="LM2436" s="22"/>
      <c r="LN2436" s="22"/>
      <c r="LO2436" s="22"/>
      <c r="LP2436" s="22"/>
      <c r="LQ2436" s="22"/>
      <c r="LR2436" s="22"/>
      <c r="LS2436" s="22"/>
      <c r="LT2436" s="22"/>
      <c r="LU2436" s="22"/>
      <c r="LV2436" s="22"/>
      <c r="LW2436" s="22"/>
      <c r="LX2436" s="22"/>
      <c r="LY2436" s="22"/>
      <c r="LZ2436" s="22"/>
      <c r="MA2436" s="22"/>
      <c r="MB2436" s="22"/>
      <c r="MC2436" s="22"/>
      <c r="MD2436" s="22"/>
      <c r="ME2436" s="22"/>
      <c r="MF2436" s="22"/>
      <c r="MG2436" s="24"/>
      <c r="MH2436" s="22"/>
      <c r="MI2436" s="22"/>
      <c r="MJ2436" s="22"/>
      <c r="MK2436" s="22"/>
      <c r="ML2436" s="22"/>
      <c r="MM2436" s="22"/>
      <c r="MN2436" s="22"/>
      <c r="MO2436" s="22"/>
      <c r="MP2436" s="22"/>
      <c r="MQ2436" s="22"/>
      <c r="MR2436" s="22"/>
      <c r="MS2436" s="22"/>
      <c r="MT2436" s="22"/>
      <c r="MU2436" s="22"/>
      <c r="MV2436" s="22"/>
      <c r="MW2436" s="22"/>
      <c r="MX2436" s="22"/>
      <c r="MY2436" s="22"/>
      <c r="MZ2436" s="22"/>
      <c r="NA2436" s="22"/>
      <c r="NB2436" s="22"/>
      <c r="NC2436" s="22"/>
      <c r="ND2436" s="22"/>
      <c r="NE2436" s="22"/>
      <c r="NF2436" s="22"/>
      <c r="NG2436" s="22"/>
      <c r="NH2436" s="22"/>
      <c r="NI2436" s="22"/>
      <c r="NJ2436" s="22"/>
      <c r="NK2436" s="22"/>
      <c r="NL2436" s="22"/>
      <c r="NM2436" s="24"/>
      <c r="NN2436" s="22"/>
      <c r="NO2436" s="22"/>
      <c r="NP2436" s="22"/>
      <c r="NQ2436" s="22"/>
      <c r="NR2436" s="22"/>
      <c r="NS2436" s="22"/>
      <c r="NT2436" s="22"/>
      <c r="NU2436" s="22"/>
      <c r="NV2436" s="22"/>
      <c r="NW2436" s="22"/>
      <c r="NX2436" s="22"/>
      <c r="NY2436" s="22"/>
      <c r="NZ2436" s="22"/>
      <c r="OA2436" s="22"/>
      <c r="OB2436" s="22"/>
      <c r="OC2436" s="22"/>
      <c r="OD2436" s="22"/>
      <c r="OE2436" s="22"/>
      <c r="OF2436" s="22"/>
      <c r="OG2436" s="22"/>
      <c r="OH2436" s="22"/>
      <c r="OI2436" s="22"/>
      <c r="OJ2436" s="22"/>
      <c r="OK2436" s="22"/>
      <c r="OL2436" s="22"/>
      <c r="OM2436" s="22"/>
      <c r="ON2436" s="22"/>
      <c r="OO2436" s="22"/>
      <c r="OP2436" s="22"/>
      <c r="OQ2436" s="22"/>
      <c r="OR2436" s="22"/>
    </row>
    <row r="2437" spans="1:408" ht="15" thickBot="1">
      <c r="A2437" s="1"/>
      <c r="B2437" s="12"/>
      <c r="C2437" s="12"/>
      <c r="D2437" s="22"/>
      <c r="E2437" s="54"/>
      <c r="F2437" s="54"/>
      <c r="G2437" s="54"/>
      <c r="H2437" s="55"/>
      <c r="I2437" s="22"/>
      <c r="J2437" s="56"/>
      <c r="K2437" s="80"/>
      <c r="L2437" s="57"/>
      <c r="M2437" s="57"/>
      <c r="N2437" s="55"/>
      <c r="O2437" s="58"/>
      <c r="P2437" s="58"/>
      <c r="Q2437" s="59"/>
      <c r="R2437" s="60"/>
      <c r="S2437" s="60"/>
      <c r="T2437" s="22"/>
      <c r="U2437" s="1"/>
      <c r="V2437" s="23"/>
      <c r="X2437" s="24"/>
      <c r="Y2437" s="24"/>
      <c r="Z2437" s="22"/>
      <c r="AA2437" s="22"/>
      <c r="AB2437" s="22"/>
      <c r="AC2437" s="22"/>
      <c r="AD2437" s="22"/>
      <c r="AE2437" s="22"/>
      <c r="AF2437" s="22"/>
      <c r="AG2437" s="22"/>
      <c r="AH2437" s="22"/>
      <c r="AI2437" s="22"/>
      <c r="AJ2437" s="22"/>
      <c r="AK2437" s="22"/>
      <c r="AL2437" s="22"/>
      <c r="AM2437" s="22"/>
      <c r="AN2437" s="22"/>
      <c r="AO2437" s="22"/>
      <c r="AP2437" s="22"/>
      <c r="AQ2437" s="22"/>
      <c r="AR2437" s="22"/>
      <c r="AS2437" s="22"/>
      <c r="AT2437" s="22"/>
      <c r="AU2437" s="22"/>
      <c r="AV2437" s="22"/>
      <c r="AW2437" s="22"/>
      <c r="AX2437" s="22"/>
      <c r="AY2437" s="22"/>
      <c r="AZ2437" s="22"/>
      <c r="BA2437" s="22"/>
      <c r="BB2437" s="22"/>
      <c r="BC2437" s="22"/>
      <c r="BD2437" s="22"/>
      <c r="BE2437" s="24"/>
      <c r="BF2437" s="22"/>
      <c r="BG2437" s="22"/>
      <c r="BH2437" s="22"/>
      <c r="BI2437" s="22"/>
      <c r="BJ2437" s="22"/>
      <c r="BK2437" s="22"/>
      <c r="BL2437" s="22"/>
      <c r="BM2437" s="22"/>
      <c r="BN2437" s="22"/>
      <c r="BO2437" s="22"/>
      <c r="BP2437" s="22"/>
      <c r="BQ2437" s="22"/>
      <c r="BR2437" s="22"/>
      <c r="BS2437" s="22"/>
      <c r="BT2437" s="22"/>
      <c r="BU2437" s="22"/>
      <c r="BV2437" s="22"/>
      <c r="BW2437" s="22"/>
      <c r="BX2437" s="22"/>
      <c r="BY2437" s="22"/>
      <c r="BZ2437" s="22"/>
      <c r="CA2437" s="22"/>
      <c r="CB2437" s="22"/>
      <c r="CC2437" s="22"/>
      <c r="CD2437" s="22"/>
      <c r="CE2437" s="22"/>
      <c r="CF2437" s="22"/>
      <c r="CG2437" s="22"/>
      <c r="CH2437" s="22"/>
      <c r="CI2437" s="22"/>
      <c r="CJ2437" s="22"/>
      <c r="CK2437" s="24"/>
      <c r="CL2437" s="22"/>
      <c r="CM2437" s="22"/>
      <c r="CN2437" s="22"/>
      <c r="CO2437" s="22"/>
      <c r="CP2437" s="22"/>
      <c r="CQ2437" s="22"/>
      <c r="CR2437" s="22"/>
      <c r="CS2437" s="22"/>
      <c r="CT2437" s="22"/>
      <c r="CU2437" s="22"/>
      <c r="CV2437" s="22"/>
      <c r="CW2437" s="22"/>
      <c r="CX2437" s="22"/>
      <c r="CY2437" s="22"/>
      <c r="CZ2437" s="22"/>
      <c r="DA2437" s="22"/>
      <c r="DB2437" s="22"/>
      <c r="DC2437" s="22"/>
      <c r="DD2437" s="22"/>
      <c r="DE2437" s="22"/>
      <c r="DF2437" s="22"/>
      <c r="DG2437" s="22"/>
      <c r="DH2437" s="22"/>
      <c r="DI2437" s="22"/>
      <c r="DJ2437" s="22"/>
      <c r="DK2437" s="22"/>
      <c r="DL2437" s="22"/>
      <c r="DM2437" s="22"/>
      <c r="DN2437" s="22"/>
      <c r="DO2437" s="22"/>
      <c r="DP2437" s="22"/>
      <c r="DQ2437" s="24"/>
      <c r="DR2437" s="22"/>
      <c r="DS2437" s="22"/>
      <c r="DT2437" s="22"/>
      <c r="DU2437" s="22"/>
      <c r="DV2437" s="22"/>
      <c r="DW2437" s="22"/>
      <c r="DX2437" s="22"/>
      <c r="DY2437" s="22"/>
      <c r="DZ2437" s="22"/>
      <c r="EA2437" s="22"/>
      <c r="EB2437" s="22"/>
      <c r="EC2437" s="22"/>
      <c r="ED2437" s="22"/>
      <c r="EE2437" s="22"/>
      <c r="EF2437" s="22"/>
      <c r="EG2437" s="22"/>
      <c r="EH2437" s="22"/>
      <c r="EI2437" s="22"/>
      <c r="EJ2437" s="22"/>
      <c r="EK2437" s="22"/>
      <c r="EL2437" s="22"/>
      <c r="EM2437" s="22"/>
      <c r="EN2437" s="22"/>
      <c r="EO2437" s="22"/>
      <c r="EP2437" s="22"/>
      <c r="EQ2437" s="22"/>
      <c r="ER2437" s="22"/>
      <c r="ES2437" s="22"/>
      <c r="ET2437" s="22"/>
      <c r="EU2437" s="22"/>
      <c r="EV2437" s="22"/>
      <c r="EW2437" s="24"/>
      <c r="EX2437" s="22"/>
      <c r="EY2437" s="22"/>
      <c r="EZ2437" s="22"/>
      <c r="FA2437" s="22"/>
      <c r="FB2437" s="22"/>
      <c r="FC2437" s="22"/>
      <c r="FD2437" s="22"/>
      <c r="FE2437" s="22"/>
      <c r="FF2437" s="22"/>
      <c r="FG2437" s="22"/>
      <c r="FH2437" s="22"/>
      <c r="FI2437" s="22"/>
      <c r="FJ2437" s="22"/>
      <c r="FK2437" s="22"/>
      <c r="FL2437" s="22"/>
      <c r="FM2437" s="22"/>
      <c r="FN2437" s="22"/>
      <c r="FO2437" s="22"/>
      <c r="FP2437" s="22"/>
      <c r="FQ2437" s="22"/>
      <c r="FR2437" s="22"/>
      <c r="FS2437" s="22"/>
      <c r="FT2437" s="22"/>
      <c r="FU2437" s="22"/>
      <c r="FV2437" s="22"/>
      <c r="FW2437" s="22"/>
      <c r="FX2437" s="22"/>
      <c r="FY2437" s="22"/>
      <c r="FZ2437" s="22"/>
      <c r="GA2437" s="22"/>
      <c r="GB2437" s="22"/>
      <c r="GC2437" s="24"/>
      <c r="GD2437" s="22"/>
      <c r="GE2437" s="22"/>
      <c r="GF2437" s="22"/>
      <c r="GG2437" s="22"/>
      <c r="GH2437" s="22"/>
      <c r="GI2437" s="22"/>
      <c r="GJ2437" s="22"/>
      <c r="GK2437" s="22"/>
      <c r="GL2437" s="22"/>
      <c r="GM2437" s="22"/>
      <c r="GN2437" s="22"/>
      <c r="GO2437" s="22"/>
      <c r="GP2437" s="22"/>
      <c r="GQ2437" s="22"/>
      <c r="GR2437" s="22"/>
      <c r="GS2437" s="22"/>
      <c r="GT2437" s="22"/>
      <c r="GU2437" s="22"/>
      <c r="GV2437" s="22"/>
      <c r="GW2437" s="22"/>
      <c r="GX2437" s="22"/>
      <c r="GY2437" s="22"/>
      <c r="GZ2437" s="22"/>
      <c r="HA2437" s="22"/>
      <c r="HB2437" s="22"/>
      <c r="HC2437" s="22"/>
      <c r="HD2437" s="22"/>
      <c r="HE2437" s="22"/>
      <c r="HF2437" s="22"/>
      <c r="HG2437" s="22"/>
      <c r="HH2437" s="22"/>
      <c r="HI2437" s="24"/>
      <c r="HJ2437" s="22"/>
      <c r="HK2437" s="22"/>
      <c r="HL2437" s="22"/>
      <c r="HM2437" s="22"/>
      <c r="HN2437" s="22"/>
      <c r="HO2437" s="22"/>
      <c r="HP2437" s="22"/>
      <c r="HQ2437" s="22"/>
      <c r="HR2437" s="22"/>
      <c r="HS2437" s="22"/>
      <c r="HT2437" s="22"/>
      <c r="HU2437" s="22"/>
      <c r="HV2437" s="22"/>
      <c r="HW2437" s="22"/>
      <c r="HX2437" s="22"/>
      <c r="HY2437" s="22"/>
      <c r="HZ2437" s="22"/>
      <c r="IA2437" s="22"/>
      <c r="IB2437" s="22"/>
      <c r="IC2437" s="22"/>
      <c r="ID2437" s="22"/>
      <c r="IE2437" s="22"/>
      <c r="IF2437" s="22"/>
      <c r="IG2437" s="22"/>
      <c r="IH2437" s="22"/>
      <c r="II2437" s="22"/>
      <c r="IJ2437" s="22"/>
      <c r="IK2437" s="22"/>
      <c r="IL2437" s="22"/>
      <c r="IM2437" s="22"/>
      <c r="IN2437" s="22"/>
      <c r="IO2437" s="24"/>
      <c r="IP2437" s="22"/>
      <c r="IQ2437" s="22"/>
      <c r="IR2437" s="22"/>
      <c r="IS2437" s="22"/>
      <c r="IT2437" s="22"/>
      <c r="IU2437" s="22"/>
      <c r="IV2437" s="22"/>
      <c r="IW2437" s="22"/>
      <c r="IX2437" s="22"/>
      <c r="IY2437" s="22"/>
      <c r="IZ2437" s="22"/>
      <c r="JA2437" s="22"/>
      <c r="JB2437" s="22"/>
      <c r="JC2437" s="22"/>
      <c r="JD2437" s="22"/>
      <c r="JE2437" s="22"/>
      <c r="JF2437" s="22"/>
      <c r="JG2437" s="22"/>
      <c r="JH2437" s="22"/>
      <c r="JI2437" s="22"/>
      <c r="JJ2437" s="22"/>
      <c r="JK2437" s="22"/>
      <c r="JL2437" s="22"/>
      <c r="JM2437" s="22"/>
      <c r="JN2437" s="22"/>
      <c r="JO2437" s="22"/>
      <c r="JP2437" s="22"/>
      <c r="JQ2437" s="22"/>
      <c r="JR2437" s="22"/>
      <c r="JS2437" s="22"/>
      <c r="JT2437" s="22"/>
      <c r="JU2437" s="24"/>
      <c r="JV2437" s="22"/>
      <c r="JW2437" s="22"/>
      <c r="JX2437" s="22"/>
      <c r="JY2437" s="22"/>
      <c r="JZ2437" s="22"/>
      <c r="KA2437" s="22"/>
      <c r="KB2437" s="22"/>
      <c r="KC2437" s="22"/>
      <c r="KD2437" s="22"/>
      <c r="KE2437" s="22"/>
      <c r="KF2437" s="22"/>
      <c r="KG2437" s="22"/>
      <c r="KH2437" s="22"/>
      <c r="KI2437" s="22"/>
      <c r="KJ2437" s="22"/>
      <c r="KK2437" s="22"/>
      <c r="KL2437" s="22"/>
      <c r="KM2437" s="22"/>
      <c r="KN2437" s="22"/>
      <c r="KO2437" s="22"/>
      <c r="KP2437" s="22"/>
      <c r="KQ2437" s="22"/>
      <c r="KR2437" s="22"/>
      <c r="KS2437" s="22"/>
      <c r="KT2437" s="22"/>
      <c r="KU2437" s="22"/>
      <c r="KV2437" s="22"/>
      <c r="KW2437" s="22"/>
      <c r="KX2437" s="22"/>
      <c r="KY2437" s="22"/>
      <c r="KZ2437" s="22"/>
      <c r="LA2437" s="24"/>
      <c r="LB2437" s="22"/>
      <c r="LC2437" s="22"/>
      <c r="LD2437" s="22"/>
      <c r="LE2437" s="22"/>
      <c r="LF2437" s="22"/>
      <c r="LG2437" s="22"/>
      <c r="LH2437" s="22"/>
      <c r="LI2437" s="22"/>
      <c r="LJ2437" s="22"/>
      <c r="LK2437" s="22"/>
      <c r="LL2437" s="22"/>
      <c r="LM2437" s="22"/>
      <c r="LN2437" s="22"/>
      <c r="LO2437" s="22"/>
      <c r="LP2437" s="22"/>
      <c r="LQ2437" s="22"/>
      <c r="LR2437" s="22"/>
      <c r="LS2437" s="22"/>
      <c r="LT2437" s="22"/>
      <c r="LU2437" s="22"/>
      <c r="LV2437" s="22"/>
      <c r="LW2437" s="22"/>
      <c r="LX2437" s="22"/>
      <c r="LY2437" s="22"/>
      <c r="LZ2437" s="22"/>
      <c r="MA2437" s="22"/>
      <c r="MB2437" s="22"/>
      <c r="MC2437" s="22"/>
      <c r="MD2437" s="22"/>
      <c r="ME2437" s="22"/>
      <c r="MF2437" s="22"/>
      <c r="MG2437" s="24"/>
      <c r="MH2437" s="22"/>
      <c r="MI2437" s="22"/>
      <c r="MJ2437" s="22"/>
      <c r="MK2437" s="22"/>
      <c r="ML2437" s="22"/>
      <c r="MM2437" s="22"/>
      <c r="MN2437" s="22"/>
      <c r="MO2437" s="22"/>
      <c r="MP2437" s="22"/>
      <c r="MQ2437" s="22"/>
      <c r="MR2437" s="22"/>
      <c r="MS2437" s="22"/>
      <c r="MT2437" s="22"/>
      <c r="MU2437" s="22"/>
      <c r="MV2437" s="22"/>
      <c r="MW2437" s="22"/>
      <c r="MX2437" s="22"/>
      <c r="MY2437" s="22"/>
      <c r="MZ2437" s="22"/>
      <c r="NA2437" s="22"/>
      <c r="NB2437" s="22"/>
      <c r="NC2437" s="22"/>
      <c r="ND2437" s="22"/>
      <c r="NE2437" s="22"/>
      <c r="NF2437" s="22"/>
      <c r="NG2437" s="22"/>
      <c r="NH2437" s="22"/>
      <c r="NI2437" s="22"/>
      <c r="NJ2437" s="22"/>
      <c r="NK2437" s="22"/>
      <c r="NL2437" s="22"/>
      <c r="NM2437" s="24"/>
      <c r="NN2437" s="22"/>
      <c r="NO2437" s="22"/>
      <c r="NP2437" s="22"/>
      <c r="NQ2437" s="22"/>
      <c r="NR2437" s="22"/>
      <c r="NS2437" s="22"/>
      <c r="NT2437" s="22"/>
      <c r="NU2437" s="22"/>
      <c r="NV2437" s="22"/>
      <c r="NW2437" s="22"/>
      <c r="NX2437" s="22"/>
      <c r="NY2437" s="22"/>
      <c r="NZ2437" s="22"/>
      <c r="OA2437" s="22"/>
      <c r="OB2437" s="22"/>
      <c r="OC2437" s="22"/>
      <c r="OD2437" s="22"/>
      <c r="OE2437" s="22"/>
      <c r="OF2437" s="22"/>
      <c r="OG2437" s="22"/>
      <c r="OH2437" s="22"/>
      <c r="OI2437" s="22"/>
      <c r="OJ2437" s="22"/>
      <c r="OK2437" s="22"/>
      <c r="OL2437" s="22"/>
      <c r="OM2437" s="22"/>
      <c r="ON2437" s="22"/>
      <c r="OO2437" s="22"/>
      <c r="OP2437" s="22"/>
      <c r="OQ2437" s="22"/>
      <c r="OR2437" s="22"/>
    </row>
    <row r="2438" spans="1:408" ht="15" thickBot="1">
      <c r="A2438" s="1"/>
      <c r="B2438" s="12"/>
      <c r="C2438" s="12"/>
      <c r="D2438" s="22"/>
      <c r="E2438" s="54"/>
      <c r="F2438" s="54"/>
      <c r="G2438" s="54"/>
      <c r="H2438" s="55"/>
      <c r="I2438" s="22"/>
      <c r="J2438" s="56"/>
      <c r="K2438" s="81"/>
      <c r="L2438" s="57"/>
      <c r="M2438" s="57"/>
      <c r="N2438" s="55"/>
      <c r="O2438" s="58"/>
      <c r="P2438" s="58"/>
      <c r="Q2438" s="59"/>
      <c r="R2438" s="60"/>
      <c r="S2438" s="60"/>
      <c r="T2438" s="22"/>
      <c r="U2438" s="1"/>
      <c r="V2438" s="23"/>
      <c r="X2438" s="24"/>
      <c r="Y2438" s="24"/>
      <c r="Z2438" s="22"/>
      <c r="AA2438" s="22"/>
      <c r="AB2438" s="22"/>
      <c r="AC2438" s="22"/>
      <c r="AD2438" s="22"/>
      <c r="AE2438" s="22"/>
      <c r="AF2438" s="22"/>
      <c r="AG2438" s="22"/>
      <c r="AH2438" s="22"/>
      <c r="AI2438" s="22"/>
      <c r="AJ2438" s="22"/>
      <c r="AK2438" s="22"/>
      <c r="AL2438" s="22"/>
      <c r="AM2438" s="22"/>
      <c r="AN2438" s="22"/>
      <c r="AO2438" s="22"/>
      <c r="AP2438" s="22"/>
      <c r="AQ2438" s="22"/>
      <c r="AR2438" s="22"/>
      <c r="AS2438" s="22"/>
      <c r="AT2438" s="22"/>
      <c r="AU2438" s="22"/>
      <c r="AV2438" s="22"/>
      <c r="AW2438" s="22"/>
      <c r="AX2438" s="22"/>
      <c r="AY2438" s="22"/>
      <c r="AZ2438" s="22"/>
      <c r="BA2438" s="22"/>
      <c r="BB2438" s="22"/>
      <c r="BC2438" s="22"/>
      <c r="BD2438" s="22"/>
      <c r="BE2438" s="24"/>
      <c r="BF2438" s="22"/>
      <c r="BG2438" s="22"/>
      <c r="BH2438" s="22"/>
      <c r="BI2438" s="22"/>
      <c r="BJ2438" s="22"/>
      <c r="BK2438" s="22"/>
      <c r="BL2438" s="22"/>
      <c r="BM2438" s="22"/>
      <c r="BN2438" s="22"/>
      <c r="BO2438" s="22"/>
      <c r="BP2438" s="22"/>
      <c r="BQ2438" s="22"/>
      <c r="BR2438" s="22"/>
      <c r="BS2438" s="22"/>
      <c r="BT2438" s="22"/>
      <c r="BU2438" s="22"/>
      <c r="BV2438" s="22"/>
      <c r="BW2438" s="22"/>
      <c r="BX2438" s="22"/>
      <c r="BY2438" s="22"/>
      <c r="BZ2438" s="22"/>
      <c r="CA2438" s="22"/>
      <c r="CB2438" s="22"/>
      <c r="CC2438" s="22"/>
      <c r="CD2438" s="22"/>
      <c r="CE2438" s="22"/>
      <c r="CF2438" s="22"/>
      <c r="CG2438" s="22"/>
      <c r="CH2438" s="22"/>
      <c r="CI2438" s="22"/>
      <c r="CJ2438" s="22"/>
      <c r="CK2438" s="24"/>
      <c r="CL2438" s="22"/>
      <c r="CM2438" s="22"/>
      <c r="CN2438" s="22"/>
      <c r="CO2438" s="22"/>
      <c r="CP2438" s="22"/>
      <c r="CQ2438" s="22"/>
      <c r="CR2438" s="22"/>
      <c r="CS2438" s="22"/>
      <c r="CT2438" s="22"/>
      <c r="CU2438" s="22"/>
      <c r="CV2438" s="22"/>
      <c r="CW2438" s="22"/>
      <c r="CX2438" s="22"/>
      <c r="CY2438" s="22"/>
      <c r="CZ2438" s="22"/>
      <c r="DA2438" s="22"/>
      <c r="DB2438" s="22"/>
      <c r="DC2438" s="22"/>
      <c r="DD2438" s="22"/>
      <c r="DE2438" s="22"/>
      <c r="DF2438" s="22"/>
      <c r="DG2438" s="22"/>
      <c r="DH2438" s="22"/>
      <c r="DI2438" s="22"/>
      <c r="DJ2438" s="22"/>
      <c r="DK2438" s="22"/>
      <c r="DL2438" s="22"/>
      <c r="DM2438" s="22"/>
      <c r="DN2438" s="22"/>
      <c r="DO2438" s="22"/>
      <c r="DP2438" s="22"/>
      <c r="DQ2438" s="24"/>
      <c r="DR2438" s="22"/>
      <c r="DS2438" s="22"/>
      <c r="DT2438" s="22"/>
      <c r="DU2438" s="22"/>
      <c r="DV2438" s="22"/>
      <c r="DW2438" s="22"/>
      <c r="DX2438" s="22"/>
      <c r="DY2438" s="22"/>
      <c r="DZ2438" s="22"/>
      <c r="EA2438" s="22"/>
      <c r="EB2438" s="22"/>
      <c r="EC2438" s="22"/>
      <c r="ED2438" s="22"/>
      <c r="EE2438" s="22"/>
      <c r="EF2438" s="22"/>
      <c r="EG2438" s="22"/>
      <c r="EH2438" s="22"/>
      <c r="EI2438" s="22"/>
      <c r="EJ2438" s="22"/>
      <c r="EK2438" s="22"/>
      <c r="EL2438" s="22"/>
      <c r="EM2438" s="22"/>
      <c r="EN2438" s="22"/>
      <c r="EO2438" s="22"/>
      <c r="EP2438" s="22"/>
      <c r="EQ2438" s="22"/>
      <c r="ER2438" s="22"/>
      <c r="ES2438" s="22"/>
      <c r="ET2438" s="22"/>
      <c r="EU2438" s="22"/>
      <c r="EV2438" s="22"/>
      <c r="EW2438" s="24"/>
      <c r="EX2438" s="22"/>
      <c r="EY2438" s="22"/>
      <c r="EZ2438" s="22"/>
      <c r="FA2438" s="22"/>
      <c r="FB2438" s="22"/>
      <c r="FC2438" s="22"/>
      <c r="FD2438" s="22"/>
      <c r="FE2438" s="22"/>
      <c r="FF2438" s="22"/>
      <c r="FG2438" s="22"/>
      <c r="FH2438" s="22"/>
      <c r="FI2438" s="22"/>
      <c r="FJ2438" s="22"/>
      <c r="FK2438" s="22"/>
      <c r="FL2438" s="22"/>
      <c r="FM2438" s="22"/>
      <c r="FN2438" s="22"/>
      <c r="FO2438" s="22"/>
      <c r="FP2438" s="22"/>
      <c r="FQ2438" s="22"/>
      <c r="FR2438" s="22"/>
      <c r="FS2438" s="22"/>
      <c r="FT2438" s="22"/>
      <c r="FU2438" s="22"/>
      <c r="FV2438" s="22"/>
      <c r="FW2438" s="22"/>
      <c r="FX2438" s="22"/>
      <c r="FY2438" s="22"/>
      <c r="FZ2438" s="22"/>
      <c r="GA2438" s="22"/>
      <c r="GB2438" s="22"/>
      <c r="GC2438" s="24"/>
      <c r="GD2438" s="22"/>
      <c r="GE2438" s="22"/>
      <c r="GF2438" s="22"/>
      <c r="GG2438" s="22"/>
      <c r="GH2438" s="22"/>
      <c r="GI2438" s="22"/>
      <c r="GJ2438" s="22"/>
      <c r="GK2438" s="22"/>
      <c r="GL2438" s="22"/>
      <c r="GM2438" s="22"/>
      <c r="GN2438" s="22"/>
      <c r="GO2438" s="22"/>
      <c r="GP2438" s="22"/>
      <c r="GQ2438" s="22"/>
      <c r="GR2438" s="22"/>
      <c r="GS2438" s="22"/>
      <c r="GT2438" s="22"/>
      <c r="GU2438" s="22"/>
      <c r="GV2438" s="22"/>
      <c r="GW2438" s="22"/>
      <c r="GX2438" s="22"/>
      <c r="GY2438" s="22"/>
      <c r="GZ2438" s="22"/>
      <c r="HA2438" s="22"/>
      <c r="HB2438" s="22"/>
      <c r="HC2438" s="22"/>
      <c r="HD2438" s="22"/>
      <c r="HE2438" s="22"/>
      <c r="HF2438" s="22"/>
      <c r="HG2438" s="22"/>
      <c r="HH2438" s="22"/>
      <c r="HI2438" s="24"/>
      <c r="HJ2438" s="22"/>
      <c r="HK2438" s="22"/>
      <c r="HL2438" s="22"/>
      <c r="HM2438" s="22"/>
      <c r="HN2438" s="22"/>
      <c r="HO2438" s="22"/>
      <c r="HP2438" s="22"/>
      <c r="HQ2438" s="22"/>
      <c r="HR2438" s="22"/>
      <c r="HS2438" s="22"/>
      <c r="HT2438" s="22"/>
      <c r="HU2438" s="22"/>
      <c r="HV2438" s="22"/>
      <c r="HW2438" s="22"/>
      <c r="HX2438" s="22"/>
      <c r="HY2438" s="22"/>
      <c r="HZ2438" s="22"/>
      <c r="IA2438" s="22"/>
      <c r="IB2438" s="22"/>
      <c r="IC2438" s="22"/>
      <c r="ID2438" s="22"/>
      <c r="IE2438" s="22"/>
      <c r="IF2438" s="22"/>
      <c r="IG2438" s="22"/>
      <c r="IH2438" s="22"/>
      <c r="II2438" s="22"/>
      <c r="IJ2438" s="22"/>
      <c r="IK2438" s="22"/>
      <c r="IL2438" s="22"/>
      <c r="IM2438" s="22"/>
      <c r="IN2438" s="22"/>
      <c r="IO2438" s="24"/>
      <c r="IP2438" s="22"/>
      <c r="IQ2438" s="22"/>
      <c r="IR2438" s="22"/>
      <c r="IS2438" s="22"/>
      <c r="IT2438" s="22"/>
      <c r="IU2438" s="22"/>
      <c r="IV2438" s="22"/>
      <c r="IW2438" s="22"/>
      <c r="IX2438" s="22"/>
      <c r="IY2438" s="22"/>
      <c r="IZ2438" s="22"/>
      <c r="JA2438" s="22"/>
      <c r="JB2438" s="22"/>
      <c r="JC2438" s="22"/>
      <c r="JD2438" s="22"/>
      <c r="JE2438" s="22"/>
      <c r="JF2438" s="22"/>
      <c r="JG2438" s="22"/>
      <c r="JH2438" s="22"/>
      <c r="JI2438" s="22"/>
      <c r="JJ2438" s="22"/>
      <c r="JK2438" s="22"/>
      <c r="JL2438" s="22"/>
      <c r="JM2438" s="22"/>
      <c r="JN2438" s="22"/>
      <c r="JO2438" s="22"/>
      <c r="JP2438" s="22"/>
      <c r="JQ2438" s="22"/>
      <c r="JR2438" s="22"/>
      <c r="JS2438" s="22"/>
      <c r="JT2438" s="22"/>
      <c r="JU2438" s="24"/>
      <c r="JV2438" s="22"/>
      <c r="JW2438" s="22"/>
      <c r="JX2438" s="22"/>
      <c r="JY2438" s="22"/>
      <c r="JZ2438" s="22"/>
      <c r="KA2438" s="22"/>
      <c r="KB2438" s="22"/>
      <c r="KC2438" s="22"/>
      <c r="KD2438" s="22"/>
      <c r="KE2438" s="22"/>
      <c r="KF2438" s="22"/>
      <c r="KG2438" s="22"/>
      <c r="KH2438" s="22"/>
      <c r="KI2438" s="22"/>
      <c r="KJ2438" s="22"/>
      <c r="KK2438" s="22"/>
      <c r="KL2438" s="22"/>
      <c r="KM2438" s="22"/>
      <c r="KN2438" s="22"/>
      <c r="KO2438" s="22"/>
      <c r="KP2438" s="22"/>
      <c r="KQ2438" s="22"/>
      <c r="KR2438" s="22"/>
      <c r="KS2438" s="22"/>
      <c r="KT2438" s="22"/>
      <c r="KU2438" s="22"/>
      <c r="KV2438" s="22"/>
      <c r="KW2438" s="22"/>
      <c r="KX2438" s="22"/>
      <c r="KY2438" s="22"/>
      <c r="KZ2438" s="22"/>
      <c r="LA2438" s="24"/>
      <c r="LB2438" s="22"/>
      <c r="LC2438" s="22"/>
      <c r="LD2438" s="22"/>
      <c r="LE2438" s="22"/>
      <c r="LF2438" s="22"/>
      <c r="LG2438" s="22"/>
      <c r="LH2438" s="22"/>
      <c r="LI2438" s="22"/>
      <c r="LJ2438" s="22"/>
      <c r="LK2438" s="22"/>
      <c r="LL2438" s="22"/>
      <c r="LM2438" s="22"/>
      <c r="LN2438" s="22"/>
      <c r="LO2438" s="22"/>
      <c r="LP2438" s="22"/>
      <c r="LQ2438" s="22"/>
      <c r="LR2438" s="22"/>
      <c r="LS2438" s="22"/>
      <c r="LT2438" s="22"/>
      <c r="LU2438" s="22"/>
      <c r="LV2438" s="22"/>
      <c r="LW2438" s="22"/>
      <c r="LX2438" s="22"/>
      <c r="LY2438" s="22"/>
      <c r="LZ2438" s="22"/>
      <c r="MA2438" s="22"/>
      <c r="MB2438" s="22"/>
      <c r="MC2438" s="22"/>
      <c r="MD2438" s="22"/>
      <c r="ME2438" s="22"/>
      <c r="MF2438" s="22"/>
      <c r="MG2438" s="24"/>
      <c r="MH2438" s="22"/>
      <c r="MI2438" s="22"/>
      <c r="MJ2438" s="22"/>
      <c r="MK2438" s="22"/>
      <c r="ML2438" s="22"/>
      <c r="MM2438" s="22"/>
      <c r="MN2438" s="22"/>
      <c r="MO2438" s="22"/>
      <c r="MP2438" s="22"/>
      <c r="MQ2438" s="22"/>
      <c r="MR2438" s="22"/>
      <c r="MS2438" s="22"/>
      <c r="MT2438" s="22"/>
      <c r="MU2438" s="22"/>
      <c r="MV2438" s="22"/>
      <c r="MW2438" s="22"/>
      <c r="MX2438" s="22"/>
      <c r="MY2438" s="22"/>
      <c r="MZ2438" s="22"/>
      <c r="NA2438" s="22"/>
      <c r="NB2438" s="22"/>
      <c r="NC2438" s="22"/>
      <c r="ND2438" s="22"/>
      <c r="NE2438" s="22"/>
      <c r="NF2438" s="22"/>
      <c r="NG2438" s="22"/>
      <c r="NH2438" s="22"/>
      <c r="NI2438" s="22"/>
      <c r="NJ2438" s="22"/>
      <c r="NK2438" s="22"/>
      <c r="NL2438" s="22"/>
      <c r="NM2438" s="24"/>
      <c r="NN2438" s="22"/>
      <c r="NO2438" s="22"/>
      <c r="NP2438" s="22"/>
      <c r="NQ2438" s="22"/>
      <c r="NR2438" s="22"/>
      <c r="NS2438" s="22"/>
      <c r="NT2438" s="22"/>
      <c r="NU2438" s="22"/>
      <c r="NV2438" s="22"/>
      <c r="NW2438" s="22"/>
      <c r="NX2438" s="22"/>
      <c r="NY2438" s="22"/>
      <c r="NZ2438" s="22"/>
      <c r="OA2438" s="22"/>
      <c r="OB2438" s="22"/>
      <c r="OC2438" s="22"/>
      <c r="OD2438" s="22"/>
      <c r="OE2438" s="22"/>
      <c r="OF2438" s="22"/>
      <c r="OG2438" s="22"/>
      <c r="OH2438" s="22"/>
      <c r="OI2438" s="22"/>
      <c r="OJ2438" s="22"/>
      <c r="OK2438" s="22"/>
      <c r="OL2438" s="22"/>
      <c r="OM2438" s="22"/>
      <c r="ON2438" s="22"/>
      <c r="OO2438" s="22"/>
      <c r="OP2438" s="22"/>
      <c r="OQ2438" s="22"/>
      <c r="OR2438" s="22"/>
    </row>
    <row r="2439" spans="1:408" ht="15" thickBot="1">
      <c r="A2439" s="1"/>
      <c r="B2439" s="12"/>
      <c r="C2439" s="12"/>
      <c r="D2439" s="22"/>
      <c r="E2439" s="54"/>
      <c r="F2439" s="54"/>
      <c r="G2439" s="54"/>
      <c r="H2439" s="55"/>
      <c r="I2439" s="22"/>
      <c r="J2439" s="56"/>
      <c r="K2439" s="80"/>
      <c r="L2439" s="57"/>
      <c r="M2439" s="57"/>
      <c r="N2439" s="55"/>
      <c r="O2439" s="58"/>
      <c r="P2439" s="58"/>
      <c r="Q2439" s="59"/>
      <c r="R2439" s="60"/>
      <c r="S2439" s="60"/>
      <c r="T2439" s="22"/>
      <c r="U2439" s="1"/>
      <c r="V2439" s="23"/>
      <c r="X2439" s="24"/>
      <c r="Y2439" s="24"/>
      <c r="Z2439" s="22"/>
      <c r="AA2439" s="22"/>
      <c r="AB2439" s="22"/>
      <c r="AC2439" s="22"/>
      <c r="AD2439" s="22"/>
      <c r="AE2439" s="22"/>
      <c r="AF2439" s="22"/>
      <c r="AG2439" s="22"/>
      <c r="AH2439" s="22"/>
      <c r="AI2439" s="22"/>
      <c r="AJ2439" s="22"/>
      <c r="AK2439" s="22"/>
      <c r="AL2439" s="22"/>
      <c r="AM2439" s="22"/>
      <c r="AN2439" s="22"/>
      <c r="AO2439" s="22"/>
      <c r="AP2439" s="22"/>
      <c r="AQ2439" s="22"/>
      <c r="AR2439" s="22"/>
      <c r="AS2439" s="22"/>
      <c r="AT2439" s="22"/>
      <c r="AU2439" s="22"/>
      <c r="AV2439" s="22"/>
      <c r="AW2439" s="22"/>
      <c r="AX2439" s="22"/>
      <c r="AY2439" s="22"/>
      <c r="AZ2439" s="22"/>
      <c r="BA2439" s="22"/>
      <c r="BB2439" s="22"/>
      <c r="BC2439" s="22"/>
      <c r="BD2439" s="22"/>
      <c r="BE2439" s="24"/>
      <c r="BF2439" s="22"/>
      <c r="BG2439" s="22"/>
      <c r="BH2439" s="22"/>
      <c r="BI2439" s="22"/>
      <c r="BJ2439" s="22"/>
      <c r="BK2439" s="22"/>
      <c r="BL2439" s="22"/>
      <c r="BM2439" s="22"/>
      <c r="BN2439" s="22"/>
      <c r="BO2439" s="22"/>
      <c r="BP2439" s="22"/>
      <c r="BQ2439" s="22"/>
      <c r="BR2439" s="22"/>
      <c r="BS2439" s="22"/>
      <c r="BT2439" s="22"/>
      <c r="BU2439" s="22"/>
      <c r="BV2439" s="22"/>
      <c r="BW2439" s="22"/>
      <c r="BX2439" s="22"/>
      <c r="BY2439" s="22"/>
      <c r="BZ2439" s="22"/>
      <c r="CA2439" s="22"/>
      <c r="CB2439" s="22"/>
      <c r="CC2439" s="22"/>
      <c r="CD2439" s="22"/>
      <c r="CE2439" s="22"/>
      <c r="CF2439" s="22"/>
      <c r="CG2439" s="22"/>
      <c r="CH2439" s="22"/>
      <c r="CI2439" s="22"/>
      <c r="CJ2439" s="22"/>
      <c r="CK2439" s="24"/>
      <c r="CL2439" s="22"/>
      <c r="CM2439" s="22"/>
      <c r="CN2439" s="22"/>
      <c r="CO2439" s="22"/>
      <c r="CP2439" s="22"/>
      <c r="CQ2439" s="22"/>
      <c r="CR2439" s="22"/>
      <c r="CS2439" s="22"/>
      <c r="CT2439" s="22"/>
      <c r="CU2439" s="22"/>
      <c r="CV2439" s="22"/>
      <c r="CW2439" s="22"/>
      <c r="CX2439" s="22"/>
      <c r="CY2439" s="22"/>
      <c r="CZ2439" s="22"/>
      <c r="DA2439" s="22"/>
      <c r="DB2439" s="22"/>
      <c r="DC2439" s="22"/>
      <c r="DD2439" s="22"/>
      <c r="DE2439" s="22"/>
      <c r="DF2439" s="22"/>
      <c r="DG2439" s="22"/>
      <c r="DH2439" s="22"/>
      <c r="DI2439" s="22"/>
      <c r="DJ2439" s="22"/>
      <c r="DK2439" s="22"/>
      <c r="DL2439" s="22"/>
      <c r="DM2439" s="22"/>
      <c r="DN2439" s="22"/>
      <c r="DO2439" s="22"/>
      <c r="DP2439" s="22"/>
      <c r="DQ2439" s="24"/>
      <c r="DR2439" s="22"/>
      <c r="DS2439" s="22"/>
      <c r="DT2439" s="22"/>
      <c r="DU2439" s="22"/>
      <c r="DV2439" s="22"/>
      <c r="DW2439" s="22"/>
      <c r="DX2439" s="22"/>
      <c r="DY2439" s="22"/>
      <c r="DZ2439" s="22"/>
      <c r="EA2439" s="22"/>
      <c r="EB2439" s="22"/>
      <c r="EC2439" s="22"/>
      <c r="ED2439" s="22"/>
      <c r="EE2439" s="22"/>
      <c r="EF2439" s="22"/>
      <c r="EG2439" s="22"/>
      <c r="EH2439" s="22"/>
      <c r="EI2439" s="22"/>
      <c r="EJ2439" s="22"/>
      <c r="EK2439" s="22"/>
      <c r="EL2439" s="22"/>
      <c r="EM2439" s="22"/>
      <c r="EN2439" s="22"/>
      <c r="EO2439" s="22"/>
      <c r="EP2439" s="22"/>
      <c r="EQ2439" s="22"/>
      <c r="ER2439" s="22"/>
      <c r="ES2439" s="22"/>
      <c r="ET2439" s="22"/>
      <c r="EU2439" s="22"/>
      <c r="EV2439" s="22"/>
      <c r="EW2439" s="24"/>
      <c r="EX2439" s="22"/>
      <c r="EY2439" s="22"/>
      <c r="EZ2439" s="22"/>
      <c r="FA2439" s="22"/>
      <c r="FB2439" s="22"/>
      <c r="FC2439" s="22"/>
      <c r="FD2439" s="22"/>
      <c r="FE2439" s="22"/>
      <c r="FF2439" s="22"/>
      <c r="FG2439" s="22"/>
      <c r="FH2439" s="22"/>
      <c r="FI2439" s="22"/>
      <c r="FJ2439" s="22"/>
      <c r="FK2439" s="22"/>
      <c r="FL2439" s="22"/>
      <c r="FM2439" s="22"/>
      <c r="FN2439" s="22"/>
      <c r="FO2439" s="22"/>
      <c r="FP2439" s="22"/>
      <c r="FQ2439" s="22"/>
      <c r="FR2439" s="22"/>
      <c r="FS2439" s="22"/>
      <c r="FT2439" s="22"/>
      <c r="FU2439" s="22"/>
      <c r="FV2439" s="22"/>
      <c r="FW2439" s="22"/>
      <c r="FX2439" s="22"/>
      <c r="FY2439" s="22"/>
      <c r="FZ2439" s="22"/>
      <c r="GA2439" s="22"/>
      <c r="GB2439" s="22"/>
      <c r="GC2439" s="24"/>
      <c r="GD2439" s="22"/>
      <c r="GE2439" s="22"/>
      <c r="GF2439" s="22"/>
      <c r="GG2439" s="22"/>
      <c r="GH2439" s="22"/>
      <c r="GI2439" s="22"/>
      <c r="GJ2439" s="22"/>
      <c r="GK2439" s="22"/>
      <c r="GL2439" s="22"/>
      <c r="GM2439" s="22"/>
      <c r="GN2439" s="22"/>
      <c r="GO2439" s="22"/>
      <c r="GP2439" s="22"/>
      <c r="GQ2439" s="22"/>
      <c r="GR2439" s="22"/>
      <c r="GS2439" s="22"/>
      <c r="GT2439" s="22"/>
      <c r="GU2439" s="22"/>
      <c r="GV2439" s="22"/>
      <c r="GW2439" s="22"/>
      <c r="GX2439" s="22"/>
      <c r="GY2439" s="22"/>
      <c r="GZ2439" s="22"/>
      <c r="HA2439" s="22"/>
      <c r="HB2439" s="22"/>
      <c r="HC2439" s="22"/>
      <c r="HD2439" s="22"/>
      <c r="HE2439" s="22"/>
      <c r="HF2439" s="22"/>
      <c r="HG2439" s="22"/>
      <c r="HH2439" s="22"/>
      <c r="HI2439" s="24"/>
      <c r="HJ2439" s="22"/>
      <c r="HK2439" s="22"/>
      <c r="HL2439" s="22"/>
      <c r="HM2439" s="22"/>
      <c r="HN2439" s="22"/>
      <c r="HO2439" s="22"/>
      <c r="HP2439" s="22"/>
      <c r="HQ2439" s="22"/>
      <c r="HR2439" s="22"/>
      <c r="HS2439" s="22"/>
      <c r="HT2439" s="22"/>
      <c r="HU2439" s="22"/>
      <c r="HV2439" s="22"/>
      <c r="HW2439" s="22"/>
      <c r="HX2439" s="22"/>
      <c r="HY2439" s="22"/>
      <c r="HZ2439" s="22"/>
      <c r="IA2439" s="22"/>
      <c r="IB2439" s="22"/>
      <c r="IC2439" s="22"/>
      <c r="ID2439" s="22"/>
      <c r="IE2439" s="22"/>
      <c r="IF2439" s="22"/>
      <c r="IG2439" s="22"/>
      <c r="IH2439" s="22"/>
      <c r="II2439" s="22"/>
      <c r="IJ2439" s="22"/>
      <c r="IK2439" s="22"/>
      <c r="IL2439" s="22"/>
      <c r="IM2439" s="22"/>
      <c r="IN2439" s="22"/>
      <c r="IO2439" s="24"/>
      <c r="IP2439" s="22"/>
      <c r="IQ2439" s="22"/>
      <c r="IR2439" s="22"/>
      <c r="IS2439" s="22"/>
      <c r="IT2439" s="22"/>
      <c r="IU2439" s="22"/>
      <c r="IV2439" s="22"/>
      <c r="IW2439" s="22"/>
      <c r="IX2439" s="22"/>
      <c r="IY2439" s="22"/>
      <c r="IZ2439" s="22"/>
      <c r="JA2439" s="22"/>
      <c r="JB2439" s="22"/>
      <c r="JC2439" s="22"/>
      <c r="JD2439" s="22"/>
      <c r="JE2439" s="22"/>
      <c r="JF2439" s="22"/>
      <c r="JG2439" s="22"/>
      <c r="JH2439" s="22"/>
      <c r="JI2439" s="22"/>
      <c r="JJ2439" s="22"/>
      <c r="JK2439" s="22"/>
      <c r="JL2439" s="22"/>
      <c r="JM2439" s="22"/>
      <c r="JN2439" s="22"/>
      <c r="JO2439" s="22"/>
      <c r="JP2439" s="22"/>
      <c r="JQ2439" s="22"/>
      <c r="JR2439" s="22"/>
      <c r="JS2439" s="22"/>
      <c r="JT2439" s="22"/>
      <c r="JU2439" s="24"/>
      <c r="JV2439" s="22"/>
      <c r="JW2439" s="22"/>
      <c r="JX2439" s="22"/>
      <c r="JY2439" s="22"/>
      <c r="JZ2439" s="22"/>
      <c r="KA2439" s="22"/>
      <c r="KB2439" s="22"/>
      <c r="KC2439" s="22"/>
      <c r="KD2439" s="22"/>
      <c r="KE2439" s="22"/>
      <c r="KF2439" s="22"/>
      <c r="KG2439" s="22"/>
      <c r="KH2439" s="22"/>
      <c r="KI2439" s="22"/>
      <c r="KJ2439" s="22"/>
      <c r="KK2439" s="22"/>
      <c r="KL2439" s="22"/>
      <c r="KM2439" s="22"/>
      <c r="KN2439" s="22"/>
      <c r="KO2439" s="22"/>
      <c r="KP2439" s="22"/>
      <c r="KQ2439" s="22"/>
      <c r="KR2439" s="22"/>
      <c r="KS2439" s="22"/>
      <c r="KT2439" s="22"/>
      <c r="KU2439" s="22"/>
      <c r="KV2439" s="22"/>
      <c r="KW2439" s="22"/>
      <c r="KX2439" s="22"/>
      <c r="KY2439" s="22"/>
      <c r="KZ2439" s="22"/>
      <c r="LA2439" s="24"/>
      <c r="LB2439" s="22"/>
      <c r="LC2439" s="22"/>
      <c r="LD2439" s="22"/>
      <c r="LE2439" s="22"/>
      <c r="LF2439" s="22"/>
      <c r="LG2439" s="22"/>
      <c r="LH2439" s="22"/>
      <c r="LI2439" s="22"/>
      <c r="LJ2439" s="22"/>
      <c r="LK2439" s="22"/>
      <c r="LL2439" s="22"/>
      <c r="LM2439" s="22"/>
      <c r="LN2439" s="22"/>
      <c r="LO2439" s="22"/>
      <c r="LP2439" s="22"/>
      <c r="LQ2439" s="22"/>
      <c r="LR2439" s="22"/>
      <c r="LS2439" s="22"/>
      <c r="LT2439" s="22"/>
      <c r="LU2439" s="22"/>
      <c r="LV2439" s="22"/>
      <c r="LW2439" s="22"/>
      <c r="LX2439" s="22"/>
      <c r="LY2439" s="22"/>
      <c r="LZ2439" s="22"/>
      <c r="MA2439" s="22"/>
      <c r="MB2439" s="22"/>
      <c r="MC2439" s="22"/>
      <c r="MD2439" s="22"/>
      <c r="ME2439" s="22"/>
      <c r="MF2439" s="22"/>
      <c r="MG2439" s="24"/>
      <c r="MH2439" s="22"/>
      <c r="MI2439" s="22"/>
      <c r="MJ2439" s="22"/>
      <c r="MK2439" s="22"/>
      <c r="ML2439" s="22"/>
      <c r="MM2439" s="22"/>
      <c r="MN2439" s="22"/>
      <c r="MO2439" s="22"/>
      <c r="MP2439" s="22"/>
      <c r="MQ2439" s="22"/>
      <c r="MR2439" s="22"/>
      <c r="MS2439" s="22"/>
      <c r="MT2439" s="22"/>
      <c r="MU2439" s="22"/>
      <c r="MV2439" s="22"/>
      <c r="MW2439" s="22"/>
      <c r="MX2439" s="22"/>
      <c r="MY2439" s="22"/>
      <c r="MZ2439" s="22"/>
      <c r="NA2439" s="22"/>
      <c r="NB2439" s="22"/>
      <c r="NC2439" s="22"/>
      <c r="ND2439" s="22"/>
      <c r="NE2439" s="22"/>
      <c r="NF2439" s="22"/>
      <c r="NG2439" s="22"/>
      <c r="NH2439" s="22"/>
      <c r="NI2439" s="22"/>
      <c r="NJ2439" s="22"/>
      <c r="NK2439" s="22"/>
      <c r="NL2439" s="22"/>
      <c r="NM2439" s="24"/>
      <c r="NN2439" s="22"/>
      <c r="NO2439" s="22"/>
      <c r="NP2439" s="22"/>
      <c r="NQ2439" s="22"/>
      <c r="NR2439" s="22"/>
      <c r="NS2439" s="22"/>
      <c r="NT2439" s="22"/>
      <c r="NU2439" s="22"/>
      <c r="NV2439" s="22"/>
      <c r="NW2439" s="22"/>
      <c r="NX2439" s="22"/>
      <c r="NY2439" s="22"/>
      <c r="NZ2439" s="22"/>
      <c r="OA2439" s="22"/>
      <c r="OB2439" s="22"/>
      <c r="OC2439" s="22"/>
      <c r="OD2439" s="22"/>
      <c r="OE2439" s="22"/>
      <c r="OF2439" s="22"/>
      <c r="OG2439" s="22"/>
      <c r="OH2439" s="22"/>
      <c r="OI2439" s="22"/>
      <c r="OJ2439" s="22"/>
      <c r="OK2439" s="22"/>
      <c r="OL2439" s="22"/>
      <c r="OM2439" s="22"/>
      <c r="ON2439" s="22"/>
      <c r="OO2439" s="22"/>
      <c r="OP2439" s="22"/>
      <c r="OQ2439" s="22"/>
      <c r="OR2439" s="22"/>
    </row>
    <row r="2440" spans="1:408" ht="15" thickBot="1">
      <c r="A2440" s="1"/>
      <c r="B2440" s="12"/>
      <c r="C2440" s="12"/>
      <c r="D2440" s="22"/>
      <c r="E2440" s="54"/>
      <c r="F2440" s="54"/>
      <c r="G2440" s="54"/>
      <c r="H2440" s="55"/>
      <c r="I2440" s="22"/>
      <c r="J2440" s="56"/>
      <c r="K2440" s="81"/>
      <c r="L2440" s="57"/>
      <c r="M2440" s="57"/>
      <c r="N2440" s="55"/>
      <c r="O2440" s="58"/>
      <c r="P2440" s="58"/>
      <c r="Q2440" s="59"/>
      <c r="R2440" s="60"/>
      <c r="S2440" s="60"/>
      <c r="T2440" s="22"/>
      <c r="U2440" s="1"/>
      <c r="V2440" s="23"/>
      <c r="X2440" s="24"/>
      <c r="Y2440" s="24"/>
      <c r="Z2440" s="22"/>
      <c r="AA2440" s="22"/>
      <c r="AB2440" s="22"/>
      <c r="AC2440" s="22"/>
      <c r="AD2440" s="22"/>
      <c r="AE2440" s="22"/>
      <c r="AF2440" s="22"/>
      <c r="AG2440" s="22"/>
      <c r="AH2440" s="22"/>
      <c r="AI2440" s="22"/>
      <c r="AJ2440" s="22"/>
      <c r="AK2440" s="22"/>
      <c r="AL2440" s="22"/>
      <c r="AM2440" s="22"/>
      <c r="AN2440" s="22"/>
      <c r="AO2440" s="22"/>
      <c r="AP2440" s="22"/>
      <c r="AQ2440" s="22"/>
      <c r="AR2440" s="22"/>
      <c r="AS2440" s="22"/>
      <c r="AT2440" s="22"/>
      <c r="AU2440" s="22"/>
      <c r="AV2440" s="22"/>
      <c r="AW2440" s="22"/>
      <c r="AX2440" s="22"/>
      <c r="AY2440" s="22"/>
      <c r="AZ2440" s="22"/>
      <c r="BA2440" s="22"/>
      <c r="BB2440" s="22"/>
      <c r="BC2440" s="22"/>
      <c r="BD2440" s="22"/>
      <c r="BE2440" s="24"/>
      <c r="BF2440" s="22"/>
      <c r="BG2440" s="22"/>
      <c r="BH2440" s="22"/>
      <c r="BI2440" s="22"/>
      <c r="BJ2440" s="22"/>
      <c r="BK2440" s="22"/>
      <c r="BL2440" s="22"/>
      <c r="BM2440" s="22"/>
      <c r="BN2440" s="22"/>
      <c r="BO2440" s="22"/>
      <c r="BP2440" s="22"/>
      <c r="BQ2440" s="22"/>
      <c r="BR2440" s="22"/>
      <c r="BS2440" s="22"/>
      <c r="BT2440" s="22"/>
      <c r="BU2440" s="22"/>
      <c r="BV2440" s="22"/>
      <c r="BW2440" s="22"/>
      <c r="BX2440" s="22"/>
      <c r="BY2440" s="22"/>
      <c r="BZ2440" s="22"/>
      <c r="CA2440" s="22"/>
      <c r="CB2440" s="22"/>
      <c r="CC2440" s="22"/>
      <c r="CD2440" s="22"/>
      <c r="CE2440" s="22"/>
      <c r="CF2440" s="22"/>
      <c r="CG2440" s="22"/>
      <c r="CH2440" s="22"/>
      <c r="CI2440" s="22"/>
      <c r="CJ2440" s="22"/>
      <c r="CK2440" s="24"/>
      <c r="CL2440" s="22"/>
      <c r="CM2440" s="22"/>
      <c r="CN2440" s="22"/>
      <c r="CO2440" s="22"/>
      <c r="CP2440" s="22"/>
      <c r="CQ2440" s="22"/>
      <c r="CR2440" s="22"/>
      <c r="CS2440" s="22"/>
      <c r="CT2440" s="22"/>
      <c r="CU2440" s="22"/>
      <c r="CV2440" s="22"/>
      <c r="CW2440" s="22"/>
      <c r="CX2440" s="22"/>
      <c r="CY2440" s="22"/>
      <c r="CZ2440" s="22"/>
      <c r="DA2440" s="22"/>
      <c r="DB2440" s="22"/>
      <c r="DC2440" s="22"/>
      <c r="DD2440" s="22"/>
      <c r="DE2440" s="22"/>
      <c r="DF2440" s="22"/>
      <c r="DG2440" s="22"/>
      <c r="DH2440" s="22"/>
      <c r="DI2440" s="22"/>
      <c r="DJ2440" s="22"/>
      <c r="DK2440" s="22"/>
      <c r="DL2440" s="22"/>
      <c r="DM2440" s="22"/>
      <c r="DN2440" s="22"/>
      <c r="DO2440" s="22"/>
      <c r="DP2440" s="22"/>
      <c r="DQ2440" s="24"/>
      <c r="DR2440" s="22"/>
      <c r="DS2440" s="22"/>
      <c r="DT2440" s="22"/>
      <c r="DU2440" s="22"/>
      <c r="DV2440" s="22"/>
      <c r="DW2440" s="22"/>
      <c r="DX2440" s="22"/>
      <c r="DY2440" s="22"/>
      <c r="DZ2440" s="22"/>
      <c r="EA2440" s="22"/>
      <c r="EB2440" s="22"/>
      <c r="EC2440" s="22"/>
      <c r="ED2440" s="22"/>
      <c r="EE2440" s="22"/>
      <c r="EF2440" s="22"/>
      <c r="EG2440" s="22"/>
      <c r="EH2440" s="22"/>
      <c r="EI2440" s="22"/>
      <c r="EJ2440" s="22"/>
      <c r="EK2440" s="22"/>
      <c r="EL2440" s="22"/>
      <c r="EM2440" s="22"/>
      <c r="EN2440" s="22"/>
      <c r="EO2440" s="22"/>
      <c r="EP2440" s="22"/>
      <c r="EQ2440" s="22"/>
      <c r="ER2440" s="22"/>
      <c r="ES2440" s="22"/>
      <c r="ET2440" s="22"/>
      <c r="EU2440" s="22"/>
      <c r="EV2440" s="22"/>
      <c r="EW2440" s="24"/>
      <c r="EX2440" s="22"/>
      <c r="EY2440" s="22"/>
      <c r="EZ2440" s="22"/>
      <c r="FA2440" s="22"/>
      <c r="FB2440" s="22"/>
      <c r="FC2440" s="22"/>
      <c r="FD2440" s="22"/>
      <c r="FE2440" s="22"/>
      <c r="FF2440" s="22"/>
      <c r="FG2440" s="22"/>
      <c r="FH2440" s="22"/>
      <c r="FI2440" s="22"/>
      <c r="FJ2440" s="22"/>
      <c r="FK2440" s="22"/>
      <c r="FL2440" s="22"/>
      <c r="FM2440" s="22"/>
      <c r="FN2440" s="22"/>
      <c r="FO2440" s="22"/>
      <c r="FP2440" s="22"/>
      <c r="FQ2440" s="22"/>
      <c r="FR2440" s="22"/>
      <c r="FS2440" s="22"/>
      <c r="FT2440" s="22"/>
      <c r="FU2440" s="22"/>
      <c r="FV2440" s="22"/>
      <c r="FW2440" s="22"/>
      <c r="FX2440" s="22"/>
      <c r="FY2440" s="22"/>
      <c r="FZ2440" s="22"/>
      <c r="GA2440" s="22"/>
      <c r="GB2440" s="22"/>
      <c r="GC2440" s="24"/>
      <c r="GD2440" s="22"/>
      <c r="GE2440" s="22"/>
      <c r="GF2440" s="22"/>
      <c r="GG2440" s="22"/>
      <c r="GH2440" s="22"/>
      <c r="GI2440" s="22"/>
      <c r="GJ2440" s="22"/>
      <c r="GK2440" s="22"/>
      <c r="GL2440" s="22"/>
      <c r="GM2440" s="22"/>
      <c r="GN2440" s="22"/>
      <c r="GO2440" s="22"/>
      <c r="GP2440" s="22"/>
      <c r="GQ2440" s="22"/>
      <c r="GR2440" s="22"/>
      <c r="GS2440" s="22"/>
      <c r="GT2440" s="22"/>
      <c r="GU2440" s="22"/>
      <c r="GV2440" s="22"/>
      <c r="GW2440" s="22"/>
      <c r="GX2440" s="22"/>
      <c r="GY2440" s="22"/>
      <c r="GZ2440" s="22"/>
      <c r="HA2440" s="22"/>
      <c r="HB2440" s="22"/>
      <c r="HC2440" s="22"/>
      <c r="HD2440" s="22"/>
      <c r="HE2440" s="22"/>
      <c r="HF2440" s="22"/>
      <c r="HG2440" s="22"/>
      <c r="HH2440" s="22"/>
      <c r="HI2440" s="24"/>
      <c r="HJ2440" s="22"/>
      <c r="HK2440" s="22"/>
      <c r="HL2440" s="22"/>
      <c r="HM2440" s="22"/>
      <c r="HN2440" s="22"/>
      <c r="HO2440" s="22"/>
      <c r="HP2440" s="22"/>
      <c r="HQ2440" s="22"/>
      <c r="HR2440" s="22"/>
      <c r="HS2440" s="22"/>
      <c r="HT2440" s="22"/>
      <c r="HU2440" s="22"/>
      <c r="HV2440" s="22"/>
      <c r="HW2440" s="22"/>
      <c r="HX2440" s="22"/>
      <c r="HY2440" s="22"/>
      <c r="HZ2440" s="22"/>
      <c r="IA2440" s="22"/>
      <c r="IB2440" s="22"/>
      <c r="IC2440" s="22"/>
      <c r="ID2440" s="22"/>
      <c r="IE2440" s="22"/>
      <c r="IF2440" s="22"/>
      <c r="IG2440" s="22"/>
      <c r="IH2440" s="22"/>
      <c r="II2440" s="22"/>
      <c r="IJ2440" s="22"/>
      <c r="IK2440" s="22"/>
      <c r="IL2440" s="22"/>
      <c r="IM2440" s="22"/>
      <c r="IN2440" s="22"/>
      <c r="IO2440" s="24"/>
      <c r="IP2440" s="22"/>
      <c r="IQ2440" s="22"/>
      <c r="IR2440" s="22"/>
      <c r="IS2440" s="22"/>
      <c r="IT2440" s="22"/>
      <c r="IU2440" s="22"/>
      <c r="IV2440" s="22"/>
      <c r="IW2440" s="22"/>
      <c r="IX2440" s="22"/>
      <c r="IY2440" s="22"/>
      <c r="IZ2440" s="22"/>
      <c r="JA2440" s="22"/>
      <c r="JB2440" s="22"/>
      <c r="JC2440" s="22"/>
      <c r="JD2440" s="22"/>
      <c r="JE2440" s="22"/>
      <c r="JF2440" s="22"/>
      <c r="JG2440" s="22"/>
      <c r="JH2440" s="22"/>
      <c r="JI2440" s="22"/>
      <c r="JJ2440" s="22"/>
      <c r="JK2440" s="22"/>
      <c r="JL2440" s="22"/>
      <c r="JM2440" s="22"/>
      <c r="JN2440" s="22"/>
      <c r="JO2440" s="22"/>
      <c r="JP2440" s="22"/>
      <c r="JQ2440" s="22"/>
      <c r="JR2440" s="22"/>
      <c r="JS2440" s="22"/>
      <c r="JT2440" s="22"/>
      <c r="JU2440" s="24"/>
      <c r="JV2440" s="22"/>
      <c r="JW2440" s="22"/>
      <c r="JX2440" s="22"/>
      <c r="JY2440" s="22"/>
      <c r="JZ2440" s="22"/>
      <c r="KA2440" s="22"/>
      <c r="KB2440" s="22"/>
      <c r="KC2440" s="22"/>
      <c r="KD2440" s="22"/>
      <c r="KE2440" s="22"/>
      <c r="KF2440" s="22"/>
      <c r="KG2440" s="22"/>
      <c r="KH2440" s="22"/>
      <c r="KI2440" s="22"/>
      <c r="KJ2440" s="22"/>
      <c r="KK2440" s="22"/>
      <c r="KL2440" s="22"/>
      <c r="KM2440" s="22"/>
      <c r="KN2440" s="22"/>
      <c r="KO2440" s="22"/>
      <c r="KP2440" s="22"/>
      <c r="KQ2440" s="22"/>
      <c r="KR2440" s="22"/>
      <c r="KS2440" s="22"/>
      <c r="KT2440" s="22"/>
      <c r="KU2440" s="22"/>
      <c r="KV2440" s="22"/>
      <c r="KW2440" s="22"/>
      <c r="KX2440" s="22"/>
      <c r="KY2440" s="22"/>
      <c r="KZ2440" s="22"/>
      <c r="LA2440" s="24"/>
      <c r="LB2440" s="22"/>
      <c r="LC2440" s="22"/>
      <c r="LD2440" s="22"/>
      <c r="LE2440" s="22"/>
      <c r="LF2440" s="22"/>
      <c r="LG2440" s="22"/>
      <c r="LH2440" s="22"/>
      <c r="LI2440" s="22"/>
      <c r="LJ2440" s="22"/>
      <c r="LK2440" s="22"/>
      <c r="LL2440" s="22"/>
      <c r="LM2440" s="22"/>
      <c r="LN2440" s="22"/>
      <c r="LO2440" s="22"/>
      <c r="LP2440" s="22"/>
      <c r="LQ2440" s="22"/>
      <c r="LR2440" s="22"/>
      <c r="LS2440" s="22"/>
      <c r="LT2440" s="22"/>
      <c r="LU2440" s="22"/>
      <c r="LV2440" s="22"/>
      <c r="LW2440" s="22"/>
      <c r="LX2440" s="22"/>
      <c r="LY2440" s="22"/>
      <c r="LZ2440" s="22"/>
      <c r="MA2440" s="22"/>
      <c r="MB2440" s="22"/>
      <c r="MC2440" s="22"/>
      <c r="MD2440" s="22"/>
      <c r="ME2440" s="22"/>
      <c r="MF2440" s="22"/>
      <c r="MG2440" s="24"/>
      <c r="MH2440" s="22"/>
      <c r="MI2440" s="22"/>
      <c r="MJ2440" s="22"/>
      <c r="MK2440" s="22"/>
      <c r="ML2440" s="22"/>
      <c r="MM2440" s="22"/>
      <c r="MN2440" s="22"/>
      <c r="MO2440" s="22"/>
      <c r="MP2440" s="22"/>
      <c r="MQ2440" s="22"/>
      <c r="MR2440" s="22"/>
      <c r="MS2440" s="22"/>
      <c r="MT2440" s="22"/>
      <c r="MU2440" s="22"/>
      <c r="MV2440" s="22"/>
      <c r="MW2440" s="22"/>
      <c r="MX2440" s="22"/>
      <c r="MY2440" s="22"/>
      <c r="MZ2440" s="22"/>
      <c r="NA2440" s="22"/>
      <c r="NB2440" s="22"/>
      <c r="NC2440" s="22"/>
      <c r="ND2440" s="22"/>
      <c r="NE2440" s="22"/>
      <c r="NF2440" s="22"/>
      <c r="NG2440" s="22"/>
      <c r="NH2440" s="22"/>
      <c r="NI2440" s="22"/>
      <c r="NJ2440" s="22"/>
      <c r="NK2440" s="22"/>
      <c r="NL2440" s="22"/>
      <c r="NM2440" s="24"/>
      <c r="NN2440" s="22"/>
      <c r="NO2440" s="22"/>
      <c r="NP2440" s="22"/>
      <c r="NQ2440" s="22"/>
      <c r="NR2440" s="22"/>
      <c r="NS2440" s="22"/>
      <c r="NT2440" s="22"/>
      <c r="NU2440" s="22"/>
      <c r="NV2440" s="22"/>
      <c r="NW2440" s="22"/>
      <c r="NX2440" s="22"/>
      <c r="NY2440" s="22"/>
      <c r="NZ2440" s="22"/>
      <c r="OA2440" s="22"/>
      <c r="OB2440" s="22"/>
      <c r="OC2440" s="22"/>
      <c r="OD2440" s="22"/>
      <c r="OE2440" s="22"/>
      <c r="OF2440" s="22"/>
      <c r="OG2440" s="22"/>
      <c r="OH2440" s="22"/>
      <c r="OI2440" s="22"/>
      <c r="OJ2440" s="22"/>
      <c r="OK2440" s="22"/>
      <c r="OL2440" s="22"/>
      <c r="OM2440" s="22"/>
      <c r="ON2440" s="22"/>
      <c r="OO2440" s="22"/>
      <c r="OP2440" s="22"/>
      <c r="OQ2440" s="22"/>
      <c r="OR2440" s="22"/>
    </row>
    <row r="2441" spans="1:408" ht="15" thickBot="1">
      <c r="A2441" s="1"/>
      <c r="B2441" s="12"/>
      <c r="C2441" s="12"/>
      <c r="D2441" s="22"/>
      <c r="E2441" s="54"/>
      <c r="F2441" s="54"/>
      <c r="G2441" s="54"/>
      <c r="H2441" s="55"/>
      <c r="I2441" s="22"/>
      <c r="J2441" s="56"/>
      <c r="K2441" s="80"/>
      <c r="L2441" s="57"/>
      <c r="M2441" s="57"/>
      <c r="N2441" s="55"/>
      <c r="O2441" s="58"/>
      <c r="P2441" s="58"/>
      <c r="Q2441" s="59"/>
      <c r="R2441" s="60"/>
      <c r="S2441" s="60"/>
      <c r="T2441" s="22"/>
      <c r="U2441" s="1"/>
      <c r="V2441" s="23"/>
      <c r="X2441" s="24"/>
      <c r="Y2441" s="24"/>
      <c r="Z2441" s="22"/>
      <c r="AA2441" s="22"/>
      <c r="AB2441" s="22"/>
      <c r="AC2441" s="22"/>
      <c r="AD2441" s="22"/>
      <c r="AE2441" s="22"/>
      <c r="AF2441" s="22"/>
      <c r="AG2441" s="22"/>
      <c r="AH2441" s="22"/>
      <c r="AI2441" s="22"/>
      <c r="AJ2441" s="22"/>
      <c r="AK2441" s="22"/>
      <c r="AL2441" s="22"/>
      <c r="AM2441" s="22"/>
      <c r="AN2441" s="22"/>
      <c r="AO2441" s="22"/>
      <c r="AP2441" s="22"/>
      <c r="AQ2441" s="22"/>
      <c r="AR2441" s="22"/>
      <c r="AS2441" s="22"/>
      <c r="AT2441" s="22"/>
      <c r="AU2441" s="22"/>
      <c r="AV2441" s="22"/>
      <c r="AW2441" s="22"/>
      <c r="AX2441" s="22"/>
      <c r="AY2441" s="22"/>
      <c r="AZ2441" s="22"/>
      <c r="BA2441" s="22"/>
      <c r="BB2441" s="22"/>
      <c r="BC2441" s="22"/>
      <c r="BD2441" s="22"/>
      <c r="BE2441" s="24"/>
      <c r="BF2441" s="22"/>
      <c r="BG2441" s="22"/>
      <c r="BH2441" s="22"/>
      <c r="BI2441" s="22"/>
      <c r="BJ2441" s="22"/>
      <c r="BK2441" s="22"/>
      <c r="BL2441" s="22"/>
      <c r="BM2441" s="22"/>
      <c r="BN2441" s="22"/>
      <c r="BO2441" s="22"/>
      <c r="BP2441" s="22"/>
      <c r="BQ2441" s="22"/>
      <c r="BR2441" s="22"/>
      <c r="BS2441" s="22"/>
      <c r="BT2441" s="22"/>
      <c r="BU2441" s="22"/>
      <c r="BV2441" s="22"/>
      <c r="BW2441" s="22"/>
      <c r="BX2441" s="22"/>
      <c r="BY2441" s="22"/>
      <c r="BZ2441" s="22"/>
      <c r="CA2441" s="22"/>
      <c r="CB2441" s="22"/>
      <c r="CC2441" s="22"/>
      <c r="CD2441" s="22"/>
      <c r="CE2441" s="22"/>
      <c r="CF2441" s="22"/>
      <c r="CG2441" s="22"/>
      <c r="CH2441" s="22"/>
      <c r="CI2441" s="22"/>
      <c r="CJ2441" s="22"/>
      <c r="CK2441" s="24"/>
      <c r="CL2441" s="22"/>
      <c r="CM2441" s="22"/>
      <c r="CN2441" s="22"/>
      <c r="CO2441" s="22"/>
      <c r="CP2441" s="22"/>
      <c r="CQ2441" s="22"/>
      <c r="CR2441" s="22"/>
      <c r="CS2441" s="22"/>
      <c r="CT2441" s="22"/>
      <c r="CU2441" s="22"/>
      <c r="CV2441" s="22"/>
      <c r="CW2441" s="22"/>
      <c r="CX2441" s="22"/>
      <c r="CY2441" s="22"/>
      <c r="CZ2441" s="22"/>
      <c r="DA2441" s="22"/>
      <c r="DB2441" s="22"/>
      <c r="DC2441" s="22"/>
      <c r="DD2441" s="22"/>
      <c r="DE2441" s="22"/>
      <c r="DF2441" s="22"/>
      <c r="DG2441" s="22"/>
      <c r="DH2441" s="22"/>
      <c r="DI2441" s="22"/>
      <c r="DJ2441" s="22"/>
      <c r="DK2441" s="22"/>
      <c r="DL2441" s="22"/>
      <c r="DM2441" s="22"/>
      <c r="DN2441" s="22"/>
      <c r="DO2441" s="22"/>
      <c r="DP2441" s="22"/>
      <c r="DQ2441" s="24"/>
      <c r="DR2441" s="22"/>
      <c r="DS2441" s="22"/>
      <c r="DT2441" s="22"/>
      <c r="DU2441" s="22"/>
      <c r="DV2441" s="22"/>
      <c r="DW2441" s="22"/>
      <c r="DX2441" s="22"/>
      <c r="DY2441" s="22"/>
      <c r="DZ2441" s="22"/>
      <c r="EA2441" s="22"/>
      <c r="EB2441" s="22"/>
      <c r="EC2441" s="22"/>
      <c r="ED2441" s="22"/>
      <c r="EE2441" s="22"/>
      <c r="EF2441" s="22"/>
      <c r="EG2441" s="22"/>
      <c r="EH2441" s="22"/>
      <c r="EI2441" s="22"/>
      <c r="EJ2441" s="22"/>
      <c r="EK2441" s="22"/>
      <c r="EL2441" s="22"/>
      <c r="EM2441" s="22"/>
      <c r="EN2441" s="22"/>
      <c r="EO2441" s="22"/>
      <c r="EP2441" s="22"/>
      <c r="EQ2441" s="22"/>
      <c r="ER2441" s="22"/>
      <c r="ES2441" s="22"/>
      <c r="ET2441" s="22"/>
      <c r="EU2441" s="22"/>
      <c r="EV2441" s="22"/>
      <c r="EW2441" s="24"/>
      <c r="EX2441" s="22"/>
      <c r="EY2441" s="22"/>
      <c r="EZ2441" s="22"/>
      <c r="FA2441" s="22"/>
      <c r="FB2441" s="22"/>
      <c r="FC2441" s="22"/>
      <c r="FD2441" s="22"/>
      <c r="FE2441" s="22"/>
      <c r="FF2441" s="22"/>
      <c r="FG2441" s="22"/>
      <c r="FH2441" s="22"/>
      <c r="FI2441" s="22"/>
      <c r="FJ2441" s="22"/>
      <c r="FK2441" s="22"/>
      <c r="FL2441" s="22"/>
      <c r="FM2441" s="22"/>
      <c r="FN2441" s="22"/>
      <c r="FO2441" s="22"/>
      <c r="FP2441" s="22"/>
      <c r="FQ2441" s="22"/>
      <c r="FR2441" s="22"/>
      <c r="FS2441" s="22"/>
      <c r="FT2441" s="22"/>
      <c r="FU2441" s="22"/>
      <c r="FV2441" s="22"/>
      <c r="FW2441" s="22"/>
      <c r="FX2441" s="22"/>
      <c r="FY2441" s="22"/>
      <c r="FZ2441" s="22"/>
      <c r="GA2441" s="22"/>
      <c r="GB2441" s="22"/>
      <c r="GC2441" s="24"/>
      <c r="GD2441" s="22"/>
      <c r="GE2441" s="22"/>
      <c r="GF2441" s="22"/>
      <c r="GG2441" s="22"/>
      <c r="GH2441" s="22"/>
      <c r="GI2441" s="22"/>
      <c r="GJ2441" s="22"/>
      <c r="GK2441" s="22"/>
      <c r="GL2441" s="22"/>
      <c r="GM2441" s="22"/>
      <c r="GN2441" s="22"/>
      <c r="GO2441" s="22"/>
      <c r="GP2441" s="22"/>
      <c r="GQ2441" s="22"/>
      <c r="GR2441" s="22"/>
      <c r="GS2441" s="22"/>
      <c r="GT2441" s="22"/>
      <c r="GU2441" s="22"/>
      <c r="GV2441" s="22"/>
      <c r="GW2441" s="22"/>
      <c r="GX2441" s="22"/>
      <c r="GY2441" s="22"/>
      <c r="GZ2441" s="22"/>
      <c r="HA2441" s="22"/>
      <c r="HB2441" s="22"/>
      <c r="HC2441" s="22"/>
      <c r="HD2441" s="22"/>
      <c r="HE2441" s="22"/>
      <c r="HF2441" s="22"/>
      <c r="HG2441" s="22"/>
      <c r="HH2441" s="22"/>
      <c r="HI2441" s="24"/>
      <c r="HJ2441" s="22"/>
      <c r="HK2441" s="22"/>
      <c r="HL2441" s="22"/>
      <c r="HM2441" s="22"/>
      <c r="HN2441" s="22"/>
      <c r="HO2441" s="22"/>
      <c r="HP2441" s="22"/>
      <c r="HQ2441" s="22"/>
      <c r="HR2441" s="22"/>
      <c r="HS2441" s="22"/>
      <c r="HT2441" s="22"/>
      <c r="HU2441" s="22"/>
      <c r="HV2441" s="22"/>
      <c r="HW2441" s="22"/>
      <c r="HX2441" s="22"/>
      <c r="HY2441" s="22"/>
      <c r="HZ2441" s="22"/>
      <c r="IA2441" s="22"/>
      <c r="IB2441" s="22"/>
      <c r="IC2441" s="22"/>
      <c r="ID2441" s="22"/>
      <c r="IE2441" s="22"/>
      <c r="IF2441" s="22"/>
      <c r="IG2441" s="22"/>
      <c r="IH2441" s="22"/>
      <c r="II2441" s="22"/>
      <c r="IJ2441" s="22"/>
      <c r="IK2441" s="22"/>
      <c r="IL2441" s="22"/>
      <c r="IM2441" s="22"/>
      <c r="IN2441" s="22"/>
      <c r="IO2441" s="24"/>
      <c r="IP2441" s="22"/>
      <c r="IQ2441" s="22"/>
      <c r="IR2441" s="22"/>
      <c r="IS2441" s="22"/>
      <c r="IT2441" s="22"/>
      <c r="IU2441" s="22"/>
      <c r="IV2441" s="22"/>
      <c r="IW2441" s="22"/>
      <c r="IX2441" s="22"/>
      <c r="IY2441" s="22"/>
      <c r="IZ2441" s="22"/>
      <c r="JA2441" s="22"/>
      <c r="JB2441" s="22"/>
      <c r="JC2441" s="22"/>
      <c r="JD2441" s="22"/>
      <c r="JE2441" s="22"/>
      <c r="JF2441" s="22"/>
      <c r="JG2441" s="22"/>
      <c r="JH2441" s="22"/>
      <c r="JI2441" s="22"/>
      <c r="JJ2441" s="22"/>
      <c r="JK2441" s="22"/>
      <c r="JL2441" s="22"/>
      <c r="JM2441" s="22"/>
      <c r="JN2441" s="22"/>
      <c r="JO2441" s="22"/>
      <c r="JP2441" s="22"/>
      <c r="JQ2441" s="22"/>
      <c r="JR2441" s="22"/>
      <c r="JS2441" s="22"/>
      <c r="JT2441" s="22"/>
      <c r="JU2441" s="24"/>
      <c r="JV2441" s="22"/>
      <c r="JW2441" s="22"/>
      <c r="JX2441" s="22"/>
      <c r="JY2441" s="22"/>
      <c r="JZ2441" s="22"/>
      <c r="KA2441" s="22"/>
      <c r="KB2441" s="22"/>
      <c r="KC2441" s="22"/>
      <c r="KD2441" s="22"/>
      <c r="KE2441" s="22"/>
      <c r="KF2441" s="22"/>
      <c r="KG2441" s="22"/>
      <c r="KH2441" s="22"/>
      <c r="KI2441" s="22"/>
      <c r="KJ2441" s="22"/>
      <c r="KK2441" s="22"/>
      <c r="KL2441" s="22"/>
      <c r="KM2441" s="22"/>
      <c r="KN2441" s="22"/>
      <c r="KO2441" s="22"/>
      <c r="KP2441" s="22"/>
      <c r="KQ2441" s="22"/>
      <c r="KR2441" s="22"/>
      <c r="KS2441" s="22"/>
      <c r="KT2441" s="22"/>
      <c r="KU2441" s="22"/>
      <c r="KV2441" s="22"/>
      <c r="KW2441" s="22"/>
      <c r="KX2441" s="22"/>
      <c r="KY2441" s="22"/>
      <c r="KZ2441" s="22"/>
      <c r="LA2441" s="24"/>
      <c r="LB2441" s="22"/>
      <c r="LC2441" s="22"/>
      <c r="LD2441" s="22"/>
      <c r="LE2441" s="22"/>
      <c r="LF2441" s="22"/>
      <c r="LG2441" s="22"/>
      <c r="LH2441" s="22"/>
      <c r="LI2441" s="22"/>
      <c r="LJ2441" s="22"/>
      <c r="LK2441" s="22"/>
      <c r="LL2441" s="22"/>
      <c r="LM2441" s="22"/>
      <c r="LN2441" s="22"/>
      <c r="LO2441" s="22"/>
      <c r="LP2441" s="22"/>
      <c r="LQ2441" s="22"/>
      <c r="LR2441" s="22"/>
      <c r="LS2441" s="22"/>
      <c r="LT2441" s="22"/>
      <c r="LU2441" s="22"/>
      <c r="LV2441" s="22"/>
      <c r="LW2441" s="22"/>
      <c r="LX2441" s="22"/>
      <c r="LY2441" s="22"/>
      <c r="LZ2441" s="22"/>
      <c r="MA2441" s="22"/>
      <c r="MB2441" s="22"/>
      <c r="MC2441" s="22"/>
      <c r="MD2441" s="22"/>
      <c r="ME2441" s="22"/>
      <c r="MF2441" s="22"/>
      <c r="MG2441" s="24"/>
      <c r="MH2441" s="22"/>
      <c r="MI2441" s="22"/>
      <c r="MJ2441" s="22"/>
      <c r="MK2441" s="22"/>
      <c r="ML2441" s="22"/>
      <c r="MM2441" s="22"/>
      <c r="MN2441" s="22"/>
      <c r="MO2441" s="22"/>
      <c r="MP2441" s="22"/>
      <c r="MQ2441" s="22"/>
      <c r="MR2441" s="22"/>
      <c r="MS2441" s="22"/>
      <c r="MT2441" s="22"/>
      <c r="MU2441" s="22"/>
      <c r="MV2441" s="22"/>
      <c r="MW2441" s="22"/>
      <c r="MX2441" s="22"/>
      <c r="MY2441" s="22"/>
      <c r="MZ2441" s="22"/>
      <c r="NA2441" s="22"/>
      <c r="NB2441" s="22"/>
      <c r="NC2441" s="22"/>
      <c r="ND2441" s="22"/>
      <c r="NE2441" s="22"/>
      <c r="NF2441" s="22"/>
      <c r="NG2441" s="22"/>
      <c r="NH2441" s="22"/>
      <c r="NI2441" s="22"/>
      <c r="NJ2441" s="22"/>
      <c r="NK2441" s="22"/>
      <c r="NL2441" s="22"/>
      <c r="NM2441" s="24"/>
      <c r="NN2441" s="22"/>
      <c r="NO2441" s="22"/>
      <c r="NP2441" s="22"/>
      <c r="NQ2441" s="22"/>
      <c r="NR2441" s="22"/>
      <c r="NS2441" s="22"/>
      <c r="NT2441" s="22"/>
      <c r="NU2441" s="22"/>
      <c r="NV2441" s="22"/>
      <c r="NW2441" s="22"/>
      <c r="NX2441" s="22"/>
      <c r="NY2441" s="22"/>
      <c r="NZ2441" s="22"/>
      <c r="OA2441" s="22"/>
      <c r="OB2441" s="22"/>
      <c r="OC2441" s="22"/>
      <c r="OD2441" s="22"/>
      <c r="OE2441" s="22"/>
      <c r="OF2441" s="22"/>
      <c r="OG2441" s="22"/>
      <c r="OH2441" s="22"/>
      <c r="OI2441" s="22"/>
      <c r="OJ2441" s="22"/>
      <c r="OK2441" s="22"/>
      <c r="OL2441" s="22"/>
      <c r="OM2441" s="22"/>
      <c r="ON2441" s="22"/>
      <c r="OO2441" s="22"/>
      <c r="OP2441" s="22"/>
      <c r="OQ2441" s="22"/>
      <c r="OR2441" s="22"/>
    </row>
    <row r="2442" spans="1:408" ht="15" thickBot="1">
      <c r="A2442" s="1"/>
      <c r="B2442" s="12"/>
      <c r="C2442" s="12"/>
      <c r="D2442" s="22"/>
      <c r="E2442" s="54"/>
      <c r="F2442" s="54"/>
      <c r="G2442" s="54"/>
      <c r="H2442" s="55"/>
      <c r="I2442" s="22"/>
      <c r="J2442" s="56"/>
      <c r="K2442" s="81"/>
      <c r="L2442" s="57"/>
      <c r="M2442" s="57"/>
      <c r="N2442" s="55"/>
      <c r="O2442" s="58"/>
      <c r="P2442" s="58"/>
      <c r="Q2442" s="59"/>
      <c r="R2442" s="60"/>
      <c r="S2442" s="60"/>
      <c r="T2442" s="22"/>
      <c r="U2442" s="1"/>
      <c r="V2442" s="23"/>
      <c r="X2442" s="24"/>
      <c r="Y2442" s="24"/>
      <c r="Z2442" s="22"/>
      <c r="AA2442" s="22"/>
      <c r="AB2442" s="22"/>
      <c r="AC2442" s="22"/>
      <c r="AD2442" s="22"/>
      <c r="AE2442" s="22"/>
      <c r="AF2442" s="22"/>
      <c r="AG2442" s="22"/>
      <c r="AH2442" s="22"/>
      <c r="AI2442" s="22"/>
      <c r="AJ2442" s="22"/>
      <c r="AK2442" s="22"/>
      <c r="AL2442" s="22"/>
      <c r="AM2442" s="22"/>
      <c r="AN2442" s="22"/>
      <c r="AO2442" s="22"/>
      <c r="AP2442" s="22"/>
      <c r="AQ2442" s="22"/>
      <c r="AR2442" s="22"/>
      <c r="AS2442" s="22"/>
      <c r="AT2442" s="22"/>
      <c r="AU2442" s="22"/>
      <c r="AV2442" s="22"/>
      <c r="AW2442" s="22"/>
      <c r="AX2442" s="22"/>
      <c r="AY2442" s="22"/>
      <c r="AZ2442" s="22"/>
      <c r="BA2442" s="22"/>
      <c r="BB2442" s="22"/>
      <c r="BC2442" s="22"/>
      <c r="BD2442" s="22"/>
      <c r="BE2442" s="24"/>
      <c r="BF2442" s="22"/>
      <c r="BG2442" s="22"/>
      <c r="BH2442" s="22"/>
      <c r="BI2442" s="22"/>
      <c r="BJ2442" s="22"/>
      <c r="BK2442" s="22"/>
      <c r="BL2442" s="22"/>
      <c r="BM2442" s="22"/>
      <c r="BN2442" s="22"/>
      <c r="BO2442" s="22"/>
      <c r="BP2442" s="22"/>
      <c r="BQ2442" s="22"/>
      <c r="BR2442" s="22"/>
      <c r="BS2442" s="22"/>
      <c r="BT2442" s="22"/>
      <c r="BU2442" s="22"/>
      <c r="BV2442" s="22"/>
      <c r="BW2442" s="22"/>
      <c r="BX2442" s="22"/>
      <c r="BY2442" s="22"/>
      <c r="BZ2442" s="22"/>
      <c r="CA2442" s="22"/>
      <c r="CB2442" s="22"/>
      <c r="CC2442" s="22"/>
      <c r="CD2442" s="22"/>
      <c r="CE2442" s="22"/>
      <c r="CF2442" s="22"/>
      <c r="CG2442" s="22"/>
      <c r="CH2442" s="22"/>
      <c r="CI2442" s="22"/>
      <c r="CJ2442" s="22"/>
      <c r="CK2442" s="24"/>
      <c r="CL2442" s="22"/>
      <c r="CM2442" s="22"/>
      <c r="CN2442" s="22"/>
      <c r="CO2442" s="22"/>
      <c r="CP2442" s="22"/>
      <c r="CQ2442" s="22"/>
      <c r="CR2442" s="22"/>
      <c r="CS2442" s="22"/>
      <c r="CT2442" s="22"/>
      <c r="CU2442" s="22"/>
      <c r="CV2442" s="22"/>
      <c r="CW2442" s="22"/>
      <c r="CX2442" s="22"/>
      <c r="CY2442" s="22"/>
      <c r="CZ2442" s="22"/>
      <c r="DA2442" s="22"/>
      <c r="DB2442" s="22"/>
      <c r="DC2442" s="22"/>
      <c r="DD2442" s="22"/>
      <c r="DE2442" s="22"/>
      <c r="DF2442" s="22"/>
      <c r="DG2442" s="22"/>
      <c r="DH2442" s="22"/>
      <c r="DI2442" s="22"/>
      <c r="DJ2442" s="22"/>
      <c r="DK2442" s="22"/>
      <c r="DL2442" s="22"/>
      <c r="DM2442" s="22"/>
      <c r="DN2442" s="22"/>
      <c r="DO2442" s="22"/>
      <c r="DP2442" s="22"/>
      <c r="DQ2442" s="24"/>
      <c r="DR2442" s="22"/>
      <c r="DS2442" s="22"/>
      <c r="DT2442" s="22"/>
      <c r="DU2442" s="22"/>
      <c r="DV2442" s="22"/>
      <c r="DW2442" s="22"/>
      <c r="DX2442" s="22"/>
      <c r="DY2442" s="22"/>
      <c r="DZ2442" s="22"/>
      <c r="EA2442" s="22"/>
      <c r="EB2442" s="22"/>
      <c r="EC2442" s="22"/>
      <c r="ED2442" s="22"/>
      <c r="EE2442" s="22"/>
      <c r="EF2442" s="22"/>
      <c r="EG2442" s="22"/>
      <c r="EH2442" s="22"/>
      <c r="EI2442" s="22"/>
      <c r="EJ2442" s="22"/>
      <c r="EK2442" s="22"/>
      <c r="EL2442" s="22"/>
      <c r="EM2442" s="22"/>
      <c r="EN2442" s="22"/>
      <c r="EO2442" s="22"/>
      <c r="EP2442" s="22"/>
      <c r="EQ2442" s="22"/>
      <c r="ER2442" s="22"/>
      <c r="ES2442" s="22"/>
      <c r="ET2442" s="22"/>
      <c r="EU2442" s="22"/>
      <c r="EV2442" s="22"/>
      <c r="EW2442" s="24"/>
      <c r="EX2442" s="22"/>
      <c r="EY2442" s="22"/>
      <c r="EZ2442" s="22"/>
      <c r="FA2442" s="22"/>
      <c r="FB2442" s="22"/>
      <c r="FC2442" s="22"/>
      <c r="FD2442" s="22"/>
      <c r="FE2442" s="22"/>
      <c r="FF2442" s="22"/>
      <c r="FG2442" s="22"/>
      <c r="FH2442" s="22"/>
      <c r="FI2442" s="22"/>
      <c r="FJ2442" s="22"/>
      <c r="FK2442" s="22"/>
      <c r="FL2442" s="22"/>
      <c r="FM2442" s="22"/>
      <c r="FN2442" s="22"/>
      <c r="FO2442" s="22"/>
      <c r="FP2442" s="22"/>
      <c r="FQ2442" s="22"/>
      <c r="FR2442" s="22"/>
      <c r="FS2442" s="22"/>
      <c r="FT2442" s="22"/>
      <c r="FU2442" s="22"/>
      <c r="FV2442" s="22"/>
      <c r="FW2442" s="22"/>
      <c r="FX2442" s="22"/>
      <c r="FY2442" s="22"/>
      <c r="FZ2442" s="22"/>
      <c r="GA2442" s="22"/>
      <c r="GB2442" s="22"/>
      <c r="GC2442" s="24"/>
      <c r="GD2442" s="22"/>
      <c r="GE2442" s="22"/>
      <c r="GF2442" s="22"/>
      <c r="GG2442" s="22"/>
      <c r="GH2442" s="22"/>
      <c r="GI2442" s="22"/>
      <c r="GJ2442" s="22"/>
      <c r="GK2442" s="22"/>
      <c r="GL2442" s="22"/>
      <c r="GM2442" s="22"/>
      <c r="GN2442" s="22"/>
      <c r="GO2442" s="22"/>
      <c r="GP2442" s="22"/>
      <c r="GQ2442" s="22"/>
      <c r="GR2442" s="22"/>
      <c r="GS2442" s="22"/>
      <c r="GT2442" s="22"/>
      <c r="GU2442" s="22"/>
      <c r="GV2442" s="22"/>
      <c r="GW2442" s="22"/>
      <c r="GX2442" s="22"/>
      <c r="GY2442" s="22"/>
      <c r="GZ2442" s="22"/>
      <c r="HA2442" s="22"/>
      <c r="HB2442" s="22"/>
      <c r="HC2442" s="22"/>
      <c r="HD2442" s="22"/>
      <c r="HE2442" s="22"/>
      <c r="HF2442" s="22"/>
      <c r="HG2442" s="22"/>
      <c r="HH2442" s="22"/>
      <c r="HI2442" s="24"/>
      <c r="HJ2442" s="22"/>
      <c r="HK2442" s="22"/>
      <c r="HL2442" s="22"/>
      <c r="HM2442" s="22"/>
      <c r="HN2442" s="22"/>
      <c r="HO2442" s="22"/>
      <c r="HP2442" s="22"/>
      <c r="HQ2442" s="22"/>
      <c r="HR2442" s="22"/>
      <c r="HS2442" s="22"/>
      <c r="HT2442" s="22"/>
      <c r="HU2442" s="22"/>
      <c r="HV2442" s="22"/>
      <c r="HW2442" s="22"/>
      <c r="HX2442" s="22"/>
      <c r="HY2442" s="22"/>
      <c r="HZ2442" s="22"/>
      <c r="IA2442" s="22"/>
      <c r="IB2442" s="22"/>
      <c r="IC2442" s="22"/>
      <c r="ID2442" s="22"/>
      <c r="IE2442" s="22"/>
      <c r="IF2442" s="22"/>
      <c r="IG2442" s="22"/>
      <c r="IH2442" s="22"/>
      <c r="II2442" s="22"/>
      <c r="IJ2442" s="22"/>
      <c r="IK2442" s="22"/>
      <c r="IL2442" s="22"/>
      <c r="IM2442" s="22"/>
      <c r="IN2442" s="22"/>
      <c r="IO2442" s="24"/>
      <c r="IP2442" s="22"/>
      <c r="IQ2442" s="22"/>
      <c r="IR2442" s="22"/>
      <c r="IS2442" s="22"/>
      <c r="IT2442" s="22"/>
      <c r="IU2442" s="22"/>
      <c r="IV2442" s="22"/>
      <c r="IW2442" s="22"/>
      <c r="IX2442" s="22"/>
      <c r="IY2442" s="22"/>
      <c r="IZ2442" s="22"/>
      <c r="JA2442" s="22"/>
      <c r="JB2442" s="22"/>
      <c r="JC2442" s="22"/>
      <c r="JD2442" s="22"/>
      <c r="JE2442" s="22"/>
      <c r="JF2442" s="22"/>
      <c r="JG2442" s="22"/>
      <c r="JH2442" s="22"/>
      <c r="JI2442" s="22"/>
      <c r="JJ2442" s="22"/>
      <c r="JK2442" s="22"/>
      <c r="JL2442" s="22"/>
      <c r="JM2442" s="22"/>
      <c r="JN2442" s="22"/>
      <c r="JO2442" s="22"/>
      <c r="JP2442" s="22"/>
      <c r="JQ2442" s="22"/>
      <c r="JR2442" s="22"/>
      <c r="JS2442" s="22"/>
      <c r="JT2442" s="22"/>
      <c r="JU2442" s="24"/>
      <c r="JV2442" s="22"/>
      <c r="JW2442" s="22"/>
      <c r="JX2442" s="22"/>
      <c r="JY2442" s="22"/>
      <c r="JZ2442" s="22"/>
      <c r="KA2442" s="22"/>
      <c r="KB2442" s="22"/>
      <c r="KC2442" s="22"/>
      <c r="KD2442" s="22"/>
      <c r="KE2442" s="22"/>
      <c r="KF2442" s="22"/>
      <c r="KG2442" s="22"/>
      <c r="KH2442" s="22"/>
      <c r="KI2442" s="22"/>
      <c r="KJ2442" s="22"/>
      <c r="KK2442" s="22"/>
      <c r="KL2442" s="22"/>
      <c r="KM2442" s="22"/>
      <c r="KN2442" s="22"/>
      <c r="KO2442" s="22"/>
      <c r="KP2442" s="22"/>
      <c r="KQ2442" s="22"/>
      <c r="KR2442" s="22"/>
      <c r="KS2442" s="22"/>
      <c r="KT2442" s="22"/>
      <c r="KU2442" s="22"/>
      <c r="KV2442" s="22"/>
      <c r="KW2442" s="22"/>
      <c r="KX2442" s="22"/>
      <c r="KY2442" s="22"/>
      <c r="KZ2442" s="22"/>
      <c r="LA2442" s="24"/>
      <c r="LB2442" s="22"/>
      <c r="LC2442" s="22"/>
      <c r="LD2442" s="22"/>
      <c r="LE2442" s="22"/>
      <c r="LF2442" s="22"/>
      <c r="LG2442" s="22"/>
      <c r="LH2442" s="22"/>
      <c r="LI2442" s="22"/>
      <c r="LJ2442" s="22"/>
      <c r="LK2442" s="22"/>
      <c r="LL2442" s="22"/>
      <c r="LM2442" s="22"/>
      <c r="LN2442" s="22"/>
      <c r="LO2442" s="22"/>
      <c r="LP2442" s="22"/>
      <c r="LQ2442" s="22"/>
      <c r="LR2442" s="22"/>
      <c r="LS2442" s="22"/>
      <c r="LT2442" s="22"/>
      <c r="LU2442" s="22"/>
      <c r="LV2442" s="22"/>
      <c r="LW2442" s="22"/>
      <c r="LX2442" s="22"/>
      <c r="LY2442" s="22"/>
      <c r="LZ2442" s="22"/>
      <c r="MA2442" s="22"/>
      <c r="MB2442" s="22"/>
      <c r="MC2442" s="22"/>
      <c r="MD2442" s="22"/>
      <c r="ME2442" s="22"/>
      <c r="MF2442" s="22"/>
      <c r="MG2442" s="24"/>
      <c r="MH2442" s="22"/>
      <c r="MI2442" s="22"/>
      <c r="MJ2442" s="22"/>
      <c r="MK2442" s="22"/>
      <c r="ML2442" s="22"/>
      <c r="MM2442" s="22"/>
      <c r="MN2442" s="22"/>
      <c r="MO2442" s="22"/>
      <c r="MP2442" s="22"/>
      <c r="MQ2442" s="22"/>
      <c r="MR2442" s="22"/>
      <c r="MS2442" s="22"/>
      <c r="MT2442" s="22"/>
      <c r="MU2442" s="22"/>
      <c r="MV2442" s="22"/>
      <c r="MW2442" s="22"/>
      <c r="MX2442" s="22"/>
      <c r="MY2442" s="22"/>
      <c r="MZ2442" s="22"/>
      <c r="NA2442" s="22"/>
      <c r="NB2442" s="22"/>
      <c r="NC2442" s="22"/>
      <c r="ND2442" s="22"/>
      <c r="NE2442" s="22"/>
      <c r="NF2442" s="22"/>
      <c r="NG2442" s="22"/>
      <c r="NH2442" s="22"/>
      <c r="NI2442" s="22"/>
      <c r="NJ2442" s="22"/>
      <c r="NK2442" s="22"/>
      <c r="NL2442" s="22"/>
      <c r="NM2442" s="24"/>
      <c r="NN2442" s="22"/>
      <c r="NO2442" s="22"/>
      <c r="NP2442" s="22"/>
      <c r="NQ2442" s="22"/>
      <c r="NR2442" s="22"/>
      <c r="NS2442" s="22"/>
      <c r="NT2442" s="22"/>
      <c r="NU2442" s="22"/>
      <c r="NV2442" s="22"/>
      <c r="NW2442" s="22"/>
      <c r="NX2442" s="22"/>
      <c r="NY2442" s="22"/>
      <c r="NZ2442" s="22"/>
      <c r="OA2442" s="22"/>
      <c r="OB2442" s="22"/>
      <c r="OC2442" s="22"/>
      <c r="OD2442" s="22"/>
      <c r="OE2442" s="22"/>
      <c r="OF2442" s="22"/>
      <c r="OG2442" s="22"/>
      <c r="OH2442" s="22"/>
      <c r="OI2442" s="22"/>
      <c r="OJ2442" s="22"/>
      <c r="OK2442" s="22"/>
      <c r="OL2442" s="22"/>
      <c r="OM2442" s="22"/>
      <c r="ON2442" s="22"/>
      <c r="OO2442" s="22"/>
      <c r="OP2442" s="22"/>
      <c r="OQ2442" s="22"/>
      <c r="OR2442" s="22"/>
    </row>
    <row r="2443" spans="1:408" ht="15" thickBot="1">
      <c r="A2443" s="1"/>
      <c r="B2443" s="12"/>
      <c r="C2443" s="12"/>
      <c r="D2443" s="22"/>
      <c r="E2443" s="54"/>
      <c r="F2443" s="54"/>
      <c r="G2443" s="54"/>
      <c r="H2443" s="55"/>
      <c r="I2443" s="22"/>
      <c r="J2443" s="56"/>
      <c r="K2443" s="80"/>
      <c r="L2443" s="57"/>
      <c r="M2443" s="57"/>
      <c r="N2443" s="55"/>
      <c r="O2443" s="58"/>
      <c r="P2443" s="58"/>
      <c r="Q2443" s="59"/>
      <c r="R2443" s="60"/>
      <c r="S2443" s="60"/>
      <c r="T2443" s="22"/>
      <c r="U2443" s="1"/>
      <c r="V2443" s="23"/>
      <c r="X2443" s="24"/>
      <c r="Y2443" s="24"/>
      <c r="Z2443" s="22"/>
      <c r="AA2443" s="22"/>
      <c r="AB2443" s="22"/>
      <c r="AC2443" s="22"/>
      <c r="AD2443" s="22"/>
      <c r="AE2443" s="22"/>
      <c r="AF2443" s="22"/>
      <c r="AG2443" s="22"/>
      <c r="AH2443" s="22"/>
      <c r="AI2443" s="22"/>
      <c r="AJ2443" s="22"/>
      <c r="AK2443" s="22"/>
      <c r="AL2443" s="22"/>
      <c r="AM2443" s="22"/>
      <c r="AN2443" s="22"/>
      <c r="AO2443" s="22"/>
      <c r="AP2443" s="22"/>
      <c r="AQ2443" s="22"/>
      <c r="AR2443" s="22"/>
      <c r="AS2443" s="22"/>
      <c r="AT2443" s="22"/>
      <c r="AU2443" s="22"/>
      <c r="AV2443" s="22"/>
      <c r="AW2443" s="22"/>
      <c r="AX2443" s="22"/>
      <c r="AY2443" s="22"/>
      <c r="AZ2443" s="22"/>
      <c r="BA2443" s="22"/>
      <c r="BB2443" s="22"/>
      <c r="BC2443" s="22"/>
      <c r="BD2443" s="22"/>
      <c r="BE2443" s="24"/>
      <c r="BF2443" s="22"/>
      <c r="BG2443" s="22"/>
      <c r="BH2443" s="22"/>
      <c r="BI2443" s="22"/>
      <c r="BJ2443" s="22"/>
      <c r="BK2443" s="22"/>
      <c r="BL2443" s="22"/>
      <c r="BM2443" s="22"/>
      <c r="BN2443" s="22"/>
      <c r="BO2443" s="22"/>
      <c r="BP2443" s="22"/>
      <c r="BQ2443" s="22"/>
      <c r="BR2443" s="22"/>
      <c r="BS2443" s="22"/>
      <c r="BT2443" s="22"/>
      <c r="BU2443" s="22"/>
      <c r="BV2443" s="22"/>
      <c r="BW2443" s="22"/>
      <c r="BX2443" s="22"/>
      <c r="BY2443" s="22"/>
      <c r="BZ2443" s="22"/>
      <c r="CA2443" s="22"/>
      <c r="CB2443" s="22"/>
      <c r="CC2443" s="22"/>
      <c r="CD2443" s="22"/>
      <c r="CE2443" s="22"/>
      <c r="CF2443" s="22"/>
      <c r="CG2443" s="22"/>
      <c r="CH2443" s="22"/>
      <c r="CI2443" s="22"/>
      <c r="CJ2443" s="22"/>
      <c r="CK2443" s="24"/>
      <c r="CL2443" s="22"/>
      <c r="CM2443" s="22"/>
      <c r="CN2443" s="22"/>
      <c r="CO2443" s="22"/>
      <c r="CP2443" s="22"/>
      <c r="CQ2443" s="22"/>
      <c r="CR2443" s="22"/>
      <c r="CS2443" s="22"/>
      <c r="CT2443" s="22"/>
      <c r="CU2443" s="22"/>
      <c r="CV2443" s="22"/>
      <c r="CW2443" s="22"/>
      <c r="CX2443" s="22"/>
      <c r="CY2443" s="22"/>
      <c r="CZ2443" s="22"/>
      <c r="DA2443" s="22"/>
      <c r="DB2443" s="22"/>
      <c r="DC2443" s="22"/>
      <c r="DD2443" s="22"/>
      <c r="DE2443" s="22"/>
      <c r="DF2443" s="22"/>
      <c r="DG2443" s="22"/>
      <c r="DH2443" s="22"/>
      <c r="DI2443" s="22"/>
      <c r="DJ2443" s="22"/>
      <c r="DK2443" s="22"/>
      <c r="DL2443" s="22"/>
      <c r="DM2443" s="22"/>
      <c r="DN2443" s="22"/>
      <c r="DO2443" s="22"/>
      <c r="DP2443" s="22"/>
      <c r="DQ2443" s="24"/>
      <c r="DR2443" s="22"/>
      <c r="DS2443" s="22"/>
      <c r="DT2443" s="22"/>
      <c r="DU2443" s="22"/>
      <c r="DV2443" s="22"/>
      <c r="DW2443" s="22"/>
      <c r="DX2443" s="22"/>
      <c r="DY2443" s="22"/>
      <c r="DZ2443" s="22"/>
      <c r="EA2443" s="22"/>
      <c r="EB2443" s="22"/>
      <c r="EC2443" s="22"/>
      <c r="ED2443" s="22"/>
      <c r="EE2443" s="22"/>
      <c r="EF2443" s="22"/>
      <c r="EG2443" s="22"/>
      <c r="EH2443" s="22"/>
      <c r="EI2443" s="22"/>
      <c r="EJ2443" s="22"/>
      <c r="EK2443" s="22"/>
      <c r="EL2443" s="22"/>
      <c r="EM2443" s="22"/>
      <c r="EN2443" s="22"/>
      <c r="EO2443" s="22"/>
      <c r="EP2443" s="22"/>
      <c r="EQ2443" s="22"/>
      <c r="ER2443" s="22"/>
      <c r="ES2443" s="22"/>
      <c r="ET2443" s="22"/>
      <c r="EU2443" s="22"/>
      <c r="EV2443" s="22"/>
      <c r="EW2443" s="24"/>
      <c r="EX2443" s="22"/>
      <c r="EY2443" s="22"/>
      <c r="EZ2443" s="22"/>
      <c r="FA2443" s="22"/>
      <c r="FB2443" s="22"/>
      <c r="FC2443" s="22"/>
      <c r="FD2443" s="22"/>
      <c r="FE2443" s="22"/>
      <c r="FF2443" s="22"/>
      <c r="FG2443" s="22"/>
      <c r="FH2443" s="22"/>
      <c r="FI2443" s="22"/>
      <c r="FJ2443" s="22"/>
      <c r="FK2443" s="22"/>
      <c r="FL2443" s="22"/>
      <c r="FM2443" s="22"/>
      <c r="FN2443" s="22"/>
      <c r="FO2443" s="22"/>
      <c r="FP2443" s="22"/>
      <c r="FQ2443" s="22"/>
      <c r="FR2443" s="22"/>
      <c r="FS2443" s="22"/>
      <c r="FT2443" s="22"/>
      <c r="FU2443" s="22"/>
      <c r="FV2443" s="22"/>
      <c r="FW2443" s="22"/>
      <c r="FX2443" s="22"/>
      <c r="FY2443" s="22"/>
      <c r="FZ2443" s="22"/>
      <c r="GA2443" s="22"/>
      <c r="GB2443" s="22"/>
      <c r="GC2443" s="24"/>
      <c r="GD2443" s="22"/>
      <c r="GE2443" s="22"/>
      <c r="GF2443" s="22"/>
      <c r="GG2443" s="22"/>
      <c r="GH2443" s="22"/>
      <c r="GI2443" s="22"/>
      <c r="GJ2443" s="22"/>
      <c r="GK2443" s="22"/>
      <c r="GL2443" s="22"/>
      <c r="GM2443" s="22"/>
      <c r="GN2443" s="22"/>
      <c r="GO2443" s="22"/>
      <c r="GP2443" s="22"/>
      <c r="GQ2443" s="22"/>
      <c r="GR2443" s="22"/>
      <c r="GS2443" s="22"/>
      <c r="GT2443" s="22"/>
      <c r="GU2443" s="22"/>
      <c r="GV2443" s="22"/>
      <c r="GW2443" s="22"/>
      <c r="GX2443" s="22"/>
      <c r="GY2443" s="22"/>
      <c r="GZ2443" s="22"/>
      <c r="HA2443" s="22"/>
      <c r="HB2443" s="22"/>
      <c r="HC2443" s="22"/>
      <c r="HD2443" s="22"/>
      <c r="HE2443" s="22"/>
      <c r="HF2443" s="22"/>
      <c r="HG2443" s="22"/>
      <c r="HH2443" s="22"/>
      <c r="HI2443" s="24"/>
      <c r="HJ2443" s="22"/>
      <c r="HK2443" s="22"/>
      <c r="HL2443" s="22"/>
      <c r="HM2443" s="22"/>
      <c r="HN2443" s="22"/>
      <c r="HO2443" s="22"/>
      <c r="HP2443" s="22"/>
      <c r="HQ2443" s="22"/>
      <c r="HR2443" s="22"/>
      <c r="HS2443" s="22"/>
      <c r="HT2443" s="22"/>
      <c r="HU2443" s="22"/>
      <c r="HV2443" s="22"/>
      <c r="HW2443" s="22"/>
      <c r="HX2443" s="22"/>
      <c r="HY2443" s="22"/>
      <c r="HZ2443" s="22"/>
      <c r="IA2443" s="22"/>
      <c r="IB2443" s="22"/>
      <c r="IC2443" s="22"/>
      <c r="ID2443" s="22"/>
      <c r="IE2443" s="22"/>
      <c r="IF2443" s="22"/>
      <c r="IG2443" s="22"/>
      <c r="IH2443" s="22"/>
      <c r="II2443" s="22"/>
      <c r="IJ2443" s="22"/>
      <c r="IK2443" s="22"/>
      <c r="IL2443" s="22"/>
      <c r="IM2443" s="22"/>
      <c r="IN2443" s="22"/>
      <c r="IO2443" s="24"/>
      <c r="IP2443" s="22"/>
      <c r="IQ2443" s="22"/>
      <c r="IR2443" s="22"/>
      <c r="IS2443" s="22"/>
      <c r="IT2443" s="22"/>
      <c r="IU2443" s="22"/>
      <c r="IV2443" s="22"/>
      <c r="IW2443" s="22"/>
      <c r="IX2443" s="22"/>
      <c r="IY2443" s="22"/>
      <c r="IZ2443" s="22"/>
      <c r="JA2443" s="22"/>
      <c r="JB2443" s="22"/>
      <c r="JC2443" s="22"/>
      <c r="JD2443" s="22"/>
      <c r="JE2443" s="22"/>
      <c r="JF2443" s="22"/>
      <c r="JG2443" s="22"/>
      <c r="JH2443" s="22"/>
      <c r="JI2443" s="22"/>
      <c r="JJ2443" s="22"/>
      <c r="JK2443" s="22"/>
      <c r="JL2443" s="22"/>
      <c r="JM2443" s="22"/>
      <c r="JN2443" s="22"/>
      <c r="JO2443" s="22"/>
      <c r="JP2443" s="22"/>
      <c r="JQ2443" s="22"/>
      <c r="JR2443" s="22"/>
      <c r="JS2443" s="22"/>
      <c r="JT2443" s="22"/>
      <c r="JU2443" s="24"/>
      <c r="JV2443" s="22"/>
      <c r="JW2443" s="22"/>
      <c r="JX2443" s="22"/>
      <c r="JY2443" s="22"/>
      <c r="JZ2443" s="22"/>
      <c r="KA2443" s="22"/>
      <c r="KB2443" s="22"/>
      <c r="KC2443" s="22"/>
      <c r="KD2443" s="22"/>
      <c r="KE2443" s="22"/>
      <c r="KF2443" s="22"/>
      <c r="KG2443" s="22"/>
      <c r="KH2443" s="22"/>
      <c r="KI2443" s="22"/>
      <c r="KJ2443" s="22"/>
      <c r="KK2443" s="22"/>
      <c r="KL2443" s="22"/>
      <c r="KM2443" s="22"/>
      <c r="KN2443" s="22"/>
      <c r="KO2443" s="22"/>
      <c r="KP2443" s="22"/>
      <c r="KQ2443" s="22"/>
      <c r="KR2443" s="22"/>
      <c r="KS2443" s="22"/>
      <c r="KT2443" s="22"/>
      <c r="KU2443" s="22"/>
      <c r="KV2443" s="22"/>
      <c r="KW2443" s="22"/>
      <c r="KX2443" s="22"/>
      <c r="KY2443" s="22"/>
      <c r="KZ2443" s="22"/>
      <c r="LA2443" s="24"/>
      <c r="LB2443" s="22"/>
      <c r="LC2443" s="22"/>
      <c r="LD2443" s="22"/>
      <c r="LE2443" s="22"/>
      <c r="LF2443" s="22"/>
      <c r="LG2443" s="22"/>
      <c r="LH2443" s="22"/>
      <c r="LI2443" s="22"/>
      <c r="LJ2443" s="22"/>
      <c r="LK2443" s="22"/>
      <c r="LL2443" s="22"/>
      <c r="LM2443" s="22"/>
      <c r="LN2443" s="22"/>
      <c r="LO2443" s="22"/>
      <c r="LP2443" s="22"/>
      <c r="LQ2443" s="22"/>
      <c r="LR2443" s="22"/>
      <c r="LS2443" s="22"/>
      <c r="LT2443" s="22"/>
      <c r="LU2443" s="22"/>
      <c r="LV2443" s="22"/>
      <c r="LW2443" s="22"/>
      <c r="LX2443" s="22"/>
      <c r="LY2443" s="22"/>
      <c r="LZ2443" s="22"/>
      <c r="MA2443" s="22"/>
      <c r="MB2443" s="22"/>
      <c r="MC2443" s="22"/>
      <c r="MD2443" s="22"/>
      <c r="ME2443" s="22"/>
      <c r="MF2443" s="22"/>
      <c r="MG2443" s="24"/>
      <c r="MH2443" s="22"/>
      <c r="MI2443" s="22"/>
      <c r="MJ2443" s="22"/>
      <c r="MK2443" s="22"/>
      <c r="ML2443" s="22"/>
      <c r="MM2443" s="22"/>
      <c r="MN2443" s="22"/>
      <c r="MO2443" s="22"/>
      <c r="MP2443" s="22"/>
      <c r="MQ2443" s="22"/>
      <c r="MR2443" s="22"/>
      <c r="MS2443" s="22"/>
      <c r="MT2443" s="22"/>
      <c r="MU2443" s="22"/>
      <c r="MV2443" s="22"/>
      <c r="MW2443" s="22"/>
      <c r="MX2443" s="22"/>
      <c r="MY2443" s="22"/>
      <c r="MZ2443" s="22"/>
      <c r="NA2443" s="22"/>
      <c r="NB2443" s="22"/>
      <c r="NC2443" s="22"/>
      <c r="ND2443" s="22"/>
      <c r="NE2443" s="22"/>
      <c r="NF2443" s="22"/>
      <c r="NG2443" s="22"/>
      <c r="NH2443" s="22"/>
      <c r="NI2443" s="22"/>
      <c r="NJ2443" s="22"/>
      <c r="NK2443" s="22"/>
      <c r="NL2443" s="22"/>
      <c r="NM2443" s="24"/>
      <c r="NN2443" s="22"/>
      <c r="NO2443" s="22"/>
      <c r="NP2443" s="22"/>
      <c r="NQ2443" s="22"/>
      <c r="NR2443" s="22"/>
      <c r="NS2443" s="22"/>
      <c r="NT2443" s="22"/>
      <c r="NU2443" s="22"/>
      <c r="NV2443" s="22"/>
      <c r="NW2443" s="22"/>
      <c r="NX2443" s="22"/>
      <c r="NY2443" s="22"/>
      <c r="NZ2443" s="22"/>
      <c r="OA2443" s="22"/>
      <c r="OB2443" s="22"/>
      <c r="OC2443" s="22"/>
      <c r="OD2443" s="22"/>
      <c r="OE2443" s="22"/>
      <c r="OF2443" s="22"/>
      <c r="OG2443" s="22"/>
      <c r="OH2443" s="22"/>
      <c r="OI2443" s="22"/>
      <c r="OJ2443" s="22"/>
      <c r="OK2443" s="22"/>
      <c r="OL2443" s="22"/>
      <c r="OM2443" s="22"/>
      <c r="ON2443" s="22"/>
      <c r="OO2443" s="22"/>
      <c r="OP2443" s="22"/>
      <c r="OQ2443" s="22"/>
      <c r="OR2443" s="22"/>
    </row>
    <row r="2444" spans="1:408" ht="15" thickBot="1">
      <c r="A2444" s="1"/>
      <c r="B2444" s="12"/>
      <c r="C2444" s="12"/>
      <c r="D2444" s="22"/>
      <c r="E2444" s="54"/>
      <c r="F2444" s="54"/>
      <c r="G2444" s="54"/>
      <c r="H2444" s="55"/>
      <c r="I2444" s="22"/>
      <c r="J2444" s="56"/>
      <c r="K2444" s="81"/>
      <c r="L2444" s="57"/>
      <c r="M2444" s="57"/>
      <c r="N2444" s="55"/>
      <c r="O2444" s="58"/>
      <c r="P2444" s="58"/>
      <c r="Q2444" s="59"/>
      <c r="R2444" s="60"/>
      <c r="S2444" s="60"/>
      <c r="T2444" s="22"/>
      <c r="U2444" s="1"/>
      <c r="V2444" s="23"/>
      <c r="X2444" s="24"/>
      <c r="Y2444" s="24"/>
      <c r="Z2444" s="22"/>
      <c r="AA2444" s="22"/>
      <c r="AB2444" s="22"/>
      <c r="AC2444" s="22"/>
      <c r="AD2444" s="22"/>
      <c r="AE2444" s="22"/>
      <c r="AF2444" s="22"/>
      <c r="AG2444" s="22"/>
      <c r="AH2444" s="22"/>
      <c r="AI2444" s="22"/>
      <c r="AJ2444" s="22"/>
      <c r="AK2444" s="22"/>
      <c r="AL2444" s="22"/>
      <c r="AM2444" s="22"/>
      <c r="AN2444" s="22"/>
      <c r="AO2444" s="22"/>
      <c r="AP2444" s="22"/>
      <c r="AQ2444" s="22"/>
      <c r="AR2444" s="22"/>
      <c r="AS2444" s="22"/>
      <c r="AT2444" s="22"/>
      <c r="AU2444" s="22"/>
      <c r="AV2444" s="22"/>
      <c r="AW2444" s="22"/>
      <c r="AX2444" s="22"/>
      <c r="AY2444" s="22"/>
      <c r="AZ2444" s="22"/>
      <c r="BA2444" s="22"/>
      <c r="BB2444" s="22"/>
      <c r="BC2444" s="22"/>
      <c r="BD2444" s="22"/>
      <c r="BE2444" s="24"/>
      <c r="BF2444" s="22"/>
      <c r="BG2444" s="22"/>
      <c r="BH2444" s="22"/>
      <c r="BI2444" s="22"/>
      <c r="BJ2444" s="22"/>
      <c r="BK2444" s="22"/>
      <c r="BL2444" s="22"/>
      <c r="BM2444" s="22"/>
      <c r="BN2444" s="22"/>
      <c r="BO2444" s="22"/>
      <c r="BP2444" s="22"/>
      <c r="BQ2444" s="22"/>
      <c r="BR2444" s="22"/>
      <c r="BS2444" s="22"/>
      <c r="BT2444" s="22"/>
      <c r="BU2444" s="22"/>
      <c r="BV2444" s="22"/>
      <c r="BW2444" s="22"/>
      <c r="BX2444" s="22"/>
      <c r="BY2444" s="22"/>
      <c r="BZ2444" s="22"/>
      <c r="CA2444" s="22"/>
      <c r="CB2444" s="22"/>
      <c r="CC2444" s="22"/>
      <c r="CD2444" s="22"/>
      <c r="CE2444" s="22"/>
      <c r="CF2444" s="22"/>
      <c r="CG2444" s="22"/>
      <c r="CH2444" s="22"/>
      <c r="CI2444" s="22"/>
      <c r="CJ2444" s="22"/>
      <c r="CK2444" s="24"/>
      <c r="CL2444" s="22"/>
      <c r="CM2444" s="22"/>
      <c r="CN2444" s="22"/>
      <c r="CO2444" s="22"/>
      <c r="CP2444" s="22"/>
      <c r="CQ2444" s="22"/>
      <c r="CR2444" s="22"/>
      <c r="CS2444" s="22"/>
      <c r="CT2444" s="22"/>
      <c r="CU2444" s="22"/>
      <c r="CV2444" s="22"/>
      <c r="CW2444" s="22"/>
      <c r="CX2444" s="22"/>
      <c r="CY2444" s="22"/>
      <c r="CZ2444" s="22"/>
      <c r="DA2444" s="22"/>
      <c r="DB2444" s="22"/>
      <c r="DC2444" s="22"/>
      <c r="DD2444" s="22"/>
      <c r="DE2444" s="22"/>
      <c r="DF2444" s="22"/>
      <c r="DG2444" s="22"/>
      <c r="DH2444" s="22"/>
      <c r="DI2444" s="22"/>
      <c r="DJ2444" s="22"/>
      <c r="DK2444" s="22"/>
      <c r="DL2444" s="22"/>
      <c r="DM2444" s="22"/>
      <c r="DN2444" s="22"/>
      <c r="DO2444" s="22"/>
      <c r="DP2444" s="22"/>
      <c r="DQ2444" s="24"/>
      <c r="DR2444" s="22"/>
      <c r="DS2444" s="22"/>
      <c r="DT2444" s="22"/>
      <c r="DU2444" s="22"/>
      <c r="DV2444" s="22"/>
      <c r="DW2444" s="22"/>
      <c r="DX2444" s="22"/>
      <c r="DY2444" s="22"/>
      <c r="DZ2444" s="22"/>
      <c r="EA2444" s="22"/>
      <c r="EB2444" s="22"/>
      <c r="EC2444" s="22"/>
      <c r="ED2444" s="22"/>
      <c r="EE2444" s="22"/>
      <c r="EF2444" s="22"/>
      <c r="EG2444" s="22"/>
      <c r="EH2444" s="22"/>
      <c r="EI2444" s="22"/>
      <c r="EJ2444" s="22"/>
      <c r="EK2444" s="22"/>
      <c r="EL2444" s="22"/>
      <c r="EM2444" s="22"/>
      <c r="EN2444" s="22"/>
      <c r="EO2444" s="22"/>
      <c r="EP2444" s="22"/>
      <c r="EQ2444" s="22"/>
      <c r="ER2444" s="22"/>
      <c r="ES2444" s="22"/>
      <c r="ET2444" s="22"/>
      <c r="EU2444" s="22"/>
      <c r="EV2444" s="22"/>
      <c r="EW2444" s="24"/>
      <c r="EX2444" s="22"/>
      <c r="EY2444" s="22"/>
      <c r="EZ2444" s="22"/>
      <c r="FA2444" s="22"/>
      <c r="FB2444" s="22"/>
      <c r="FC2444" s="22"/>
      <c r="FD2444" s="22"/>
      <c r="FE2444" s="22"/>
      <c r="FF2444" s="22"/>
      <c r="FG2444" s="22"/>
      <c r="FH2444" s="22"/>
      <c r="FI2444" s="22"/>
      <c r="FJ2444" s="22"/>
      <c r="FK2444" s="22"/>
      <c r="FL2444" s="22"/>
      <c r="FM2444" s="22"/>
      <c r="FN2444" s="22"/>
      <c r="FO2444" s="22"/>
      <c r="FP2444" s="22"/>
      <c r="FQ2444" s="22"/>
      <c r="FR2444" s="22"/>
      <c r="FS2444" s="22"/>
      <c r="FT2444" s="22"/>
      <c r="FU2444" s="22"/>
      <c r="FV2444" s="22"/>
      <c r="FW2444" s="22"/>
      <c r="FX2444" s="22"/>
      <c r="FY2444" s="22"/>
      <c r="FZ2444" s="22"/>
      <c r="GA2444" s="22"/>
      <c r="GB2444" s="22"/>
      <c r="GC2444" s="24"/>
      <c r="GD2444" s="22"/>
      <c r="GE2444" s="22"/>
      <c r="GF2444" s="22"/>
      <c r="GG2444" s="22"/>
      <c r="GH2444" s="22"/>
      <c r="GI2444" s="22"/>
      <c r="GJ2444" s="22"/>
      <c r="GK2444" s="22"/>
      <c r="GL2444" s="22"/>
      <c r="GM2444" s="22"/>
      <c r="GN2444" s="22"/>
      <c r="GO2444" s="22"/>
      <c r="GP2444" s="22"/>
      <c r="GQ2444" s="22"/>
      <c r="GR2444" s="22"/>
      <c r="GS2444" s="22"/>
      <c r="GT2444" s="22"/>
      <c r="GU2444" s="22"/>
      <c r="GV2444" s="22"/>
      <c r="GW2444" s="22"/>
      <c r="GX2444" s="22"/>
      <c r="GY2444" s="22"/>
      <c r="GZ2444" s="22"/>
      <c r="HA2444" s="22"/>
      <c r="HB2444" s="22"/>
      <c r="HC2444" s="22"/>
      <c r="HD2444" s="22"/>
      <c r="HE2444" s="22"/>
      <c r="HF2444" s="22"/>
      <c r="HG2444" s="22"/>
      <c r="HH2444" s="22"/>
      <c r="HI2444" s="24"/>
      <c r="HJ2444" s="22"/>
      <c r="HK2444" s="22"/>
      <c r="HL2444" s="22"/>
      <c r="HM2444" s="22"/>
      <c r="HN2444" s="22"/>
      <c r="HO2444" s="22"/>
      <c r="HP2444" s="22"/>
      <c r="HQ2444" s="22"/>
      <c r="HR2444" s="22"/>
      <c r="HS2444" s="22"/>
      <c r="HT2444" s="22"/>
      <c r="HU2444" s="22"/>
      <c r="HV2444" s="22"/>
      <c r="HW2444" s="22"/>
      <c r="HX2444" s="22"/>
      <c r="HY2444" s="22"/>
      <c r="HZ2444" s="22"/>
      <c r="IA2444" s="22"/>
      <c r="IB2444" s="22"/>
      <c r="IC2444" s="22"/>
      <c r="ID2444" s="22"/>
      <c r="IE2444" s="22"/>
      <c r="IF2444" s="22"/>
      <c r="IG2444" s="22"/>
      <c r="IH2444" s="22"/>
      <c r="II2444" s="22"/>
      <c r="IJ2444" s="22"/>
      <c r="IK2444" s="22"/>
      <c r="IL2444" s="22"/>
      <c r="IM2444" s="22"/>
      <c r="IN2444" s="22"/>
      <c r="IO2444" s="24"/>
      <c r="IP2444" s="22"/>
      <c r="IQ2444" s="22"/>
      <c r="IR2444" s="22"/>
      <c r="IS2444" s="22"/>
      <c r="IT2444" s="22"/>
      <c r="IU2444" s="22"/>
      <c r="IV2444" s="22"/>
      <c r="IW2444" s="22"/>
      <c r="IX2444" s="22"/>
      <c r="IY2444" s="22"/>
      <c r="IZ2444" s="22"/>
      <c r="JA2444" s="22"/>
      <c r="JB2444" s="22"/>
      <c r="JC2444" s="22"/>
      <c r="JD2444" s="22"/>
      <c r="JE2444" s="22"/>
      <c r="JF2444" s="22"/>
      <c r="JG2444" s="22"/>
      <c r="JH2444" s="22"/>
      <c r="JI2444" s="22"/>
      <c r="JJ2444" s="22"/>
      <c r="JK2444" s="22"/>
      <c r="JL2444" s="22"/>
      <c r="JM2444" s="22"/>
      <c r="JN2444" s="22"/>
      <c r="JO2444" s="22"/>
      <c r="JP2444" s="22"/>
      <c r="JQ2444" s="22"/>
      <c r="JR2444" s="22"/>
      <c r="JS2444" s="22"/>
      <c r="JT2444" s="22"/>
      <c r="JU2444" s="24"/>
      <c r="JV2444" s="22"/>
      <c r="JW2444" s="22"/>
      <c r="JX2444" s="22"/>
      <c r="JY2444" s="22"/>
      <c r="JZ2444" s="22"/>
      <c r="KA2444" s="22"/>
      <c r="KB2444" s="22"/>
      <c r="KC2444" s="22"/>
      <c r="KD2444" s="22"/>
      <c r="KE2444" s="22"/>
      <c r="KF2444" s="22"/>
      <c r="KG2444" s="22"/>
      <c r="KH2444" s="22"/>
      <c r="KI2444" s="22"/>
      <c r="KJ2444" s="22"/>
      <c r="KK2444" s="22"/>
      <c r="KL2444" s="22"/>
      <c r="KM2444" s="22"/>
      <c r="KN2444" s="22"/>
      <c r="KO2444" s="22"/>
      <c r="KP2444" s="22"/>
      <c r="KQ2444" s="22"/>
      <c r="KR2444" s="22"/>
      <c r="KS2444" s="22"/>
      <c r="KT2444" s="22"/>
      <c r="KU2444" s="22"/>
      <c r="KV2444" s="22"/>
      <c r="KW2444" s="22"/>
      <c r="KX2444" s="22"/>
      <c r="KY2444" s="22"/>
      <c r="KZ2444" s="22"/>
      <c r="LA2444" s="24"/>
      <c r="LB2444" s="22"/>
      <c r="LC2444" s="22"/>
      <c r="LD2444" s="22"/>
      <c r="LE2444" s="22"/>
      <c r="LF2444" s="22"/>
      <c r="LG2444" s="22"/>
      <c r="LH2444" s="22"/>
      <c r="LI2444" s="22"/>
      <c r="LJ2444" s="22"/>
      <c r="LK2444" s="22"/>
      <c r="LL2444" s="22"/>
      <c r="LM2444" s="22"/>
      <c r="LN2444" s="22"/>
      <c r="LO2444" s="22"/>
      <c r="LP2444" s="22"/>
      <c r="LQ2444" s="22"/>
      <c r="LR2444" s="22"/>
      <c r="LS2444" s="22"/>
      <c r="LT2444" s="22"/>
      <c r="LU2444" s="22"/>
      <c r="LV2444" s="22"/>
      <c r="LW2444" s="22"/>
      <c r="LX2444" s="22"/>
      <c r="LY2444" s="22"/>
      <c r="LZ2444" s="22"/>
      <c r="MA2444" s="22"/>
      <c r="MB2444" s="22"/>
      <c r="MC2444" s="22"/>
      <c r="MD2444" s="22"/>
      <c r="ME2444" s="22"/>
      <c r="MF2444" s="22"/>
      <c r="MG2444" s="24"/>
      <c r="MH2444" s="22"/>
      <c r="MI2444" s="22"/>
      <c r="MJ2444" s="22"/>
      <c r="MK2444" s="22"/>
      <c r="ML2444" s="22"/>
      <c r="MM2444" s="22"/>
      <c r="MN2444" s="22"/>
      <c r="MO2444" s="22"/>
      <c r="MP2444" s="22"/>
      <c r="MQ2444" s="22"/>
      <c r="MR2444" s="22"/>
      <c r="MS2444" s="22"/>
      <c r="MT2444" s="22"/>
      <c r="MU2444" s="22"/>
      <c r="MV2444" s="22"/>
      <c r="MW2444" s="22"/>
      <c r="MX2444" s="22"/>
      <c r="MY2444" s="22"/>
      <c r="MZ2444" s="22"/>
      <c r="NA2444" s="22"/>
      <c r="NB2444" s="22"/>
      <c r="NC2444" s="22"/>
      <c r="ND2444" s="22"/>
      <c r="NE2444" s="22"/>
      <c r="NF2444" s="22"/>
      <c r="NG2444" s="22"/>
      <c r="NH2444" s="22"/>
      <c r="NI2444" s="22"/>
      <c r="NJ2444" s="22"/>
      <c r="NK2444" s="22"/>
      <c r="NL2444" s="22"/>
      <c r="NM2444" s="24"/>
      <c r="NN2444" s="22"/>
      <c r="NO2444" s="22"/>
      <c r="NP2444" s="22"/>
      <c r="NQ2444" s="22"/>
      <c r="NR2444" s="22"/>
      <c r="NS2444" s="22"/>
      <c r="NT2444" s="22"/>
      <c r="NU2444" s="22"/>
      <c r="NV2444" s="22"/>
      <c r="NW2444" s="22"/>
      <c r="NX2444" s="22"/>
      <c r="NY2444" s="22"/>
      <c r="NZ2444" s="22"/>
      <c r="OA2444" s="22"/>
      <c r="OB2444" s="22"/>
      <c r="OC2444" s="22"/>
      <c r="OD2444" s="22"/>
      <c r="OE2444" s="22"/>
      <c r="OF2444" s="22"/>
      <c r="OG2444" s="22"/>
      <c r="OH2444" s="22"/>
      <c r="OI2444" s="22"/>
      <c r="OJ2444" s="22"/>
      <c r="OK2444" s="22"/>
      <c r="OL2444" s="22"/>
      <c r="OM2444" s="22"/>
      <c r="ON2444" s="22"/>
      <c r="OO2444" s="22"/>
      <c r="OP2444" s="22"/>
      <c r="OQ2444" s="22"/>
      <c r="OR2444" s="22"/>
    </row>
    <row r="2445" spans="1:408" ht="15" thickBot="1">
      <c r="A2445" s="1"/>
      <c r="B2445" s="12"/>
      <c r="C2445" s="12"/>
      <c r="D2445" s="22"/>
      <c r="E2445" s="54"/>
      <c r="F2445" s="54"/>
      <c r="G2445" s="54"/>
      <c r="H2445" s="55"/>
      <c r="I2445" s="22"/>
      <c r="J2445" s="56"/>
      <c r="K2445" s="80"/>
      <c r="L2445" s="57"/>
      <c r="M2445" s="57"/>
      <c r="N2445" s="55"/>
      <c r="O2445" s="58"/>
      <c r="P2445" s="58"/>
      <c r="Q2445" s="59"/>
      <c r="R2445" s="60"/>
      <c r="S2445" s="60"/>
      <c r="T2445" s="22"/>
      <c r="U2445" s="1"/>
      <c r="V2445" s="23"/>
      <c r="X2445" s="24"/>
      <c r="Y2445" s="24"/>
      <c r="Z2445" s="22"/>
      <c r="AA2445" s="22"/>
      <c r="AB2445" s="22"/>
      <c r="AC2445" s="22"/>
      <c r="AD2445" s="22"/>
      <c r="AE2445" s="22"/>
      <c r="AF2445" s="22"/>
      <c r="AG2445" s="22"/>
      <c r="AH2445" s="22"/>
      <c r="AI2445" s="22"/>
      <c r="AJ2445" s="22"/>
      <c r="AK2445" s="22"/>
      <c r="AL2445" s="22"/>
      <c r="AM2445" s="22"/>
      <c r="AN2445" s="22"/>
      <c r="AO2445" s="22"/>
      <c r="AP2445" s="22"/>
      <c r="AQ2445" s="22"/>
      <c r="AR2445" s="22"/>
      <c r="AS2445" s="22"/>
      <c r="AT2445" s="22"/>
      <c r="AU2445" s="22"/>
      <c r="AV2445" s="22"/>
      <c r="AW2445" s="22"/>
      <c r="AX2445" s="22"/>
      <c r="AY2445" s="22"/>
      <c r="AZ2445" s="22"/>
      <c r="BA2445" s="22"/>
      <c r="BB2445" s="22"/>
      <c r="BC2445" s="22"/>
      <c r="BD2445" s="22"/>
      <c r="BE2445" s="24"/>
      <c r="BF2445" s="22"/>
      <c r="BG2445" s="22"/>
      <c r="BH2445" s="22"/>
      <c r="BI2445" s="22"/>
      <c r="BJ2445" s="22"/>
      <c r="BK2445" s="22"/>
      <c r="BL2445" s="22"/>
      <c r="BM2445" s="22"/>
      <c r="BN2445" s="22"/>
      <c r="BO2445" s="22"/>
      <c r="BP2445" s="22"/>
      <c r="BQ2445" s="22"/>
      <c r="BR2445" s="22"/>
      <c r="BS2445" s="22"/>
      <c r="BT2445" s="22"/>
      <c r="BU2445" s="22"/>
      <c r="BV2445" s="22"/>
      <c r="BW2445" s="22"/>
      <c r="BX2445" s="22"/>
      <c r="BY2445" s="22"/>
      <c r="BZ2445" s="22"/>
      <c r="CA2445" s="22"/>
      <c r="CB2445" s="22"/>
      <c r="CC2445" s="22"/>
      <c r="CD2445" s="22"/>
      <c r="CE2445" s="22"/>
      <c r="CF2445" s="22"/>
      <c r="CG2445" s="22"/>
      <c r="CH2445" s="22"/>
      <c r="CI2445" s="22"/>
      <c r="CJ2445" s="22"/>
      <c r="CK2445" s="24"/>
      <c r="CL2445" s="22"/>
      <c r="CM2445" s="22"/>
      <c r="CN2445" s="22"/>
      <c r="CO2445" s="22"/>
      <c r="CP2445" s="22"/>
      <c r="CQ2445" s="22"/>
      <c r="CR2445" s="22"/>
      <c r="CS2445" s="22"/>
      <c r="CT2445" s="22"/>
      <c r="CU2445" s="22"/>
      <c r="CV2445" s="22"/>
      <c r="CW2445" s="22"/>
      <c r="CX2445" s="22"/>
      <c r="CY2445" s="22"/>
      <c r="CZ2445" s="22"/>
      <c r="DA2445" s="22"/>
      <c r="DB2445" s="22"/>
      <c r="DC2445" s="22"/>
      <c r="DD2445" s="22"/>
      <c r="DE2445" s="22"/>
      <c r="DF2445" s="22"/>
      <c r="DG2445" s="22"/>
      <c r="DH2445" s="22"/>
      <c r="DI2445" s="22"/>
      <c r="DJ2445" s="22"/>
      <c r="DK2445" s="22"/>
      <c r="DL2445" s="22"/>
      <c r="DM2445" s="22"/>
      <c r="DN2445" s="22"/>
      <c r="DO2445" s="22"/>
      <c r="DP2445" s="22"/>
      <c r="DQ2445" s="24"/>
      <c r="DR2445" s="22"/>
      <c r="DS2445" s="22"/>
      <c r="DT2445" s="22"/>
      <c r="DU2445" s="22"/>
      <c r="DV2445" s="22"/>
      <c r="DW2445" s="22"/>
      <c r="DX2445" s="22"/>
      <c r="DY2445" s="22"/>
      <c r="DZ2445" s="22"/>
      <c r="EA2445" s="22"/>
      <c r="EB2445" s="22"/>
      <c r="EC2445" s="22"/>
      <c r="ED2445" s="22"/>
      <c r="EE2445" s="22"/>
      <c r="EF2445" s="22"/>
      <c r="EG2445" s="22"/>
      <c r="EH2445" s="22"/>
      <c r="EI2445" s="22"/>
      <c r="EJ2445" s="22"/>
      <c r="EK2445" s="22"/>
      <c r="EL2445" s="22"/>
      <c r="EM2445" s="22"/>
      <c r="EN2445" s="22"/>
      <c r="EO2445" s="22"/>
      <c r="EP2445" s="22"/>
      <c r="EQ2445" s="22"/>
      <c r="ER2445" s="22"/>
      <c r="ES2445" s="22"/>
      <c r="ET2445" s="22"/>
      <c r="EU2445" s="22"/>
      <c r="EV2445" s="22"/>
      <c r="EW2445" s="24"/>
      <c r="EX2445" s="22"/>
      <c r="EY2445" s="22"/>
      <c r="EZ2445" s="22"/>
      <c r="FA2445" s="22"/>
      <c r="FB2445" s="22"/>
      <c r="FC2445" s="22"/>
      <c r="FD2445" s="22"/>
      <c r="FE2445" s="22"/>
      <c r="FF2445" s="22"/>
      <c r="FG2445" s="22"/>
      <c r="FH2445" s="22"/>
      <c r="FI2445" s="22"/>
      <c r="FJ2445" s="22"/>
      <c r="FK2445" s="22"/>
      <c r="FL2445" s="22"/>
      <c r="FM2445" s="22"/>
      <c r="FN2445" s="22"/>
      <c r="FO2445" s="22"/>
      <c r="FP2445" s="22"/>
      <c r="FQ2445" s="22"/>
      <c r="FR2445" s="22"/>
      <c r="FS2445" s="22"/>
      <c r="FT2445" s="22"/>
      <c r="FU2445" s="22"/>
      <c r="FV2445" s="22"/>
      <c r="FW2445" s="22"/>
      <c r="FX2445" s="22"/>
      <c r="FY2445" s="22"/>
      <c r="FZ2445" s="22"/>
      <c r="GA2445" s="22"/>
      <c r="GB2445" s="22"/>
      <c r="GC2445" s="24"/>
      <c r="GD2445" s="22"/>
      <c r="GE2445" s="22"/>
      <c r="GF2445" s="22"/>
      <c r="GG2445" s="22"/>
      <c r="GH2445" s="22"/>
      <c r="GI2445" s="22"/>
      <c r="GJ2445" s="22"/>
      <c r="GK2445" s="22"/>
      <c r="GL2445" s="22"/>
      <c r="GM2445" s="22"/>
      <c r="GN2445" s="22"/>
      <c r="GO2445" s="22"/>
      <c r="GP2445" s="22"/>
      <c r="GQ2445" s="22"/>
      <c r="GR2445" s="22"/>
      <c r="GS2445" s="22"/>
      <c r="GT2445" s="22"/>
      <c r="GU2445" s="22"/>
      <c r="GV2445" s="22"/>
      <c r="GW2445" s="22"/>
      <c r="GX2445" s="22"/>
      <c r="GY2445" s="22"/>
      <c r="GZ2445" s="22"/>
      <c r="HA2445" s="22"/>
      <c r="HB2445" s="22"/>
      <c r="HC2445" s="22"/>
      <c r="HD2445" s="22"/>
      <c r="HE2445" s="22"/>
      <c r="HF2445" s="22"/>
      <c r="HG2445" s="22"/>
      <c r="HH2445" s="22"/>
      <c r="HI2445" s="24"/>
      <c r="HJ2445" s="22"/>
      <c r="HK2445" s="22"/>
      <c r="HL2445" s="22"/>
      <c r="HM2445" s="22"/>
      <c r="HN2445" s="22"/>
      <c r="HO2445" s="22"/>
      <c r="HP2445" s="22"/>
      <c r="HQ2445" s="22"/>
      <c r="HR2445" s="22"/>
      <c r="HS2445" s="22"/>
      <c r="HT2445" s="22"/>
      <c r="HU2445" s="22"/>
      <c r="HV2445" s="22"/>
      <c r="HW2445" s="22"/>
      <c r="HX2445" s="22"/>
      <c r="HY2445" s="22"/>
      <c r="HZ2445" s="22"/>
      <c r="IA2445" s="22"/>
      <c r="IB2445" s="22"/>
      <c r="IC2445" s="22"/>
      <c r="ID2445" s="22"/>
      <c r="IE2445" s="22"/>
      <c r="IF2445" s="22"/>
      <c r="IG2445" s="22"/>
      <c r="IH2445" s="22"/>
      <c r="II2445" s="22"/>
      <c r="IJ2445" s="22"/>
      <c r="IK2445" s="22"/>
      <c r="IL2445" s="22"/>
      <c r="IM2445" s="22"/>
      <c r="IN2445" s="22"/>
      <c r="IO2445" s="24"/>
      <c r="IP2445" s="22"/>
      <c r="IQ2445" s="22"/>
      <c r="IR2445" s="22"/>
      <c r="IS2445" s="22"/>
      <c r="IT2445" s="22"/>
      <c r="IU2445" s="22"/>
      <c r="IV2445" s="22"/>
      <c r="IW2445" s="22"/>
      <c r="IX2445" s="22"/>
      <c r="IY2445" s="22"/>
      <c r="IZ2445" s="22"/>
      <c r="JA2445" s="22"/>
      <c r="JB2445" s="22"/>
      <c r="JC2445" s="22"/>
      <c r="JD2445" s="22"/>
      <c r="JE2445" s="22"/>
      <c r="JF2445" s="22"/>
      <c r="JG2445" s="22"/>
      <c r="JH2445" s="22"/>
      <c r="JI2445" s="22"/>
      <c r="JJ2445" s="22"/>
      <c r="JK2445" s="22"/>
      <c r="JL2445" s="22"/>
      <c r="JM2445" s="22"/>
      <c r="JN2445" s="22"/>
      <c r="JO2445" s="22"/>
      <c r="JP2445" s="22"/>
      <c r="JQ2445" s="22"/>
      <c r="JR2445" s="22"/>
      <c r="JS2445" s="22"/>
      <c r="JT2445" s="22"/>
      <c r="JU2445" s="24"/>
      <c r="JV2445" s="22"/>
      <c r="JW2445" s="22"/>
      <c r="JX2445" s="22"/>
      <c r="JY2445" s="22"/>
      <c r="JZ2445" s="22"/>
      <c r="KA2445" s="22"/>
      <c r="KB2445" s="22"/>
      <c r="KC2445" s="22"/>
      <c r="KD2445" s="22"/>
      <c r="KE2445" s="22"/>
      <c r="KF2445" s="22"/>
      <c r="KG2445" s="22"/>
      <c r="KH2445" s="22"/>
      <c r="KI2445" s="22"/>
      <c r="KJ2445" s="22"/>
      <c r="KK2445" s="22"/>
      <c r="KL2445" s="22"/>
      <c r="KM2445" s="22"/>
      <c r="KN2445" s="22"/>
      <c r="KO2445" s="22"/>
      <c r="KP2445" s="22"/>
      <c r="KQ2445" s="22"/>
      <c r="KR2445" s="22"/>
      <c r="KS2445" s="22"/>
      <c r="KT2445" s="22"/>
      <c r="KU2445" s="22"/>
      <c r="KV2445" s="22"/>
      <c r="KW2445" s="22"/>
      <c r="KX2445" s="22"/>
      <c r="KY2445" s="22"/>
      <c r="KZ2445" s="22"/>
      <c r="LA2445" s="24"/>
      <c r="LB2445" s="22"/>
      <c r="LC2445" s="22"/>
      <c r="LD2445" s="22"/>
      <c r="LE2445" s="22"/>
      <c r="LF2445" s="22"/>
      <c r="LG2445" s="22"/>
      <c r="LH2445" s="22"/>
      <c r="LI2445" s="22"/>
      <c r="LJ2445" s="22"/>
      <c r="LK2445" s="22"/>
      <c r="LL2445" s="22"/>
      <c r="LM2445" s="22"/>
      <c r="LN2445" s="22"/>
      <c r="LO2445" s="22"/>
      <c r="LP2445" s="22"/>
      <c r="LQ2445" s="22"/>
      <c r="LR2445" s="22"/>
      <c r="LS2445" s="22"/>
      <c r="LT2445" s="22"/>
      <c r="LU2445" s="22"/>
      <c r="LV2445" s="22"/>
      <c r="LW2445" s="22"/>
      <c r="LX2445" s="22"/>
      <c r="LY2445" s="22"/>
      <c r="LZ2445" s="22"/>
      <c r="MA2445" s="22"/>
      <c r="MB2445" s="22"/>
      <c r="MC2445" s="22"/>
      <c r="MD2445" s="22"/>
      <c r="ME2445" s="22"/>
      <c r="MF2445" s="22"/>
      <c r="MG2445" s="24"/>
      <c r="MH2445" s="22"/>
      <c r="MI2445" s="22"/>
      <c r="MJ2445" s="22"/>
      <c r="MK2445" s="22"/>
      <c r="ML2445" s="22"/>
      <c r="MM2445" s="22"/>
      <c r="MN2445" s="22"/>
      <c r="MO2445" s="22"/>
      <c r="MP2445" s="22"/>
      <c r="MQ2445" s="22"/>
      <c r="MR2445" s="22"/>
      <c r="MS2445" s="22"/>
      <c r="MT2445" s="22"/>
      <c r="MU2445" s="22"/>
      <c r="MV2445" s="22"/>
      <c r="MW2445" s="22"/>
      <c r="MX2445" s="22"/>
      <c r="MY2445" s="22"/>
      <c r="MZ2445" s="22"/>
      <c r="NA2445" s="22"/>
      <c r="NB2445" s="22"/>
      <c r="NC2445" s="22"/>
      <c r="ND2445" s="22"/>
      <c r="NE2445" s="22"/>
      <c r="NF2445" s="22"/>
      <c r="NG2445" s="22"/>
      <c r="NH2445" s="22"/>
      <c r="NI2445" s="22"/>
      <c r="NJ2445" s="22"/>
      <c r="NK2445" s="22"/>
      <c r="NL2445" s="22"/>
      <c r="NM2445" s="24"/>
      <c r="NN2445" s="22"/>
      <c r="NO2445" s="22"/>
      <c r="NP2445" s="22"/>
      <c r="NQ2445" s="22"/>
      <c r="NR2445" s="22"/>
      <c r="NS2445" s="22"/>
      <c r="NT2445" s="22"/>
      <c r="NU2445" s="22"/>
      <c r="NV2445" s="22"/>
      <c r="NW2445" s="22"/>
      <c r="NX2445" s="22"/>
      <c r="NY2445" s="22"/>
      <c r="NZ2445" s="22"/>
      <c r="OA2445" s="22"/>
      <c r="OB2445" s="22"/>
      <c r="OC2445" s="22"/>
      <c r="OD2445" s="22"/>
      <c r="OE2445" s="22"/>
      <c r="OF2445" s="22"/>
      <c r="OG2445" s="22"/>
      <c r="OH2445" s="22"/>
      <c r="OI2445" s="22"/>
      <c r="OJ2445" s="22"/>
      <c r="OK2445" s="22"/>
      <c r="OL2445" s="22"/>
      <c r="OM2445" s="22"/>
      <c r="ON2445" s="22"/>
      <c r="OO2445" s="22"/>
      <c r="OP2445" s="22"/>
      <c r="OQ2445" s="22"/>
      <c r="OR2445" s="22"/>
    </row>
    <row r="2446" spans="1:408" ht="15" thickBot="1">
      <c r="A2446" s="1"/>
      <c r="B2446" s="12"/>
      <c r="C2446" s="12"/>
      <c r="D2446" s="22"/>
      <c r="E2446" s="54"/>
      <c r="F2446" s="54"/>
      <c r="G2446" s="54"/>
      <c r="H2446" s="55"/>
      <c r="I2446" s="22"/>
      <c r="J2446" s="56"/>
      <c r="K2446" s="81"/>
      <c r="L2446" s="57"/>
      <c r="M2446" s="57"/>
      <c r="N2446" s="55"/>
      <c r="O2446" s="58"/>
      <c r="P2446" s="58"/>
      <c r="Q2446" s="59"/>
      <c r="R2446" s="60"/>
      <c r="S2446" s="60"/>
      <c r="T2446" s="22"/>
      <c r="U2446" s="1"/>
      <c r="V2446" s="23"/>
      <c r="X2446" s="24"/>
      <c r="Y2446" s="24"/>
      <c r="Z2446" s="22"/>
      <c r="AA2446" s="22"/>
      <c r="AB2446" s="22"/>
      <c r="AC2446" s="22"/>
      <c r="AD2446" s="22"/>
      <c r="AE2446" s="22"/>
      <c r="AF2446" s="22"/>
      <c r="AG2446" s="22"/>
      <c r="AH2446" s="22"/>
      <c r="AI2446" s="22"/>
      <c r="AJ2446" s="22"/>
      <c r="AK2446" s="22"/>
      <c r="AL2446" s="22"/>
      <c r="AM2446" s="22"/>
      <c r="AN2446" s="22"/>
      <c r="AO2446" s="22"/>
      <c r="AP2446" s="22"/>
      <c r="AQ2446" s="22"/>
      <c r="AR2446" s="22"/>
      <c r="AS2446" s="22"/>
      <c r="AT2446" s="22"/>
      <c r="AU2446" s="22"/>
      <c r="AV2446" s="22"/>
      <c r="AW2446" s="22"/>
      <c r="AX2446" s="22"/>
      <c r="AY2446" s="22"/>
      <c r="AZ2446" s="22"/>
      <c r="BA2446" s="22"/>
      <c r="BB2446" s="22"/>
      <c r="BC2446" s="22"/>
      <c r="BD2446" s="22"/>
      <c r="BE2446" s="24"/>
      <c r="BF2446" s="22"/>
      <c r="BG2446" s="22"/>
      <c r="BH2446" s="22"/>
      <c r="BI2446" s="22"/>
      <c r="BJ2446" s="22"/>
      <c r="BK2446" s="22"/>
      <c r="BL2446" s="22"/>
      <c r="BM2446" s="22"/>
      <c r="BN2446" s="22"/>
      <c r="BO2446" s="22"/>
      <c r="BP2446" s="22"/>
      <c r="BQ2446" s="22"/>
      <c r="BR2446" s="22"/>
      <c r="BS2446" s="22"/>
      <c r="BT2446" s="22"/>
      <c r="BU2446" s="22"/>
      <c r="BV2446" s="22"/>
      <c r="BW2446" s="22"/>
      <c r="BX2446" s="22"/>
      <c r="BY2446" s="22"/>
      <c r="BZ2446" s="22"/>
      <c r="CA2446" s="22"/>
      <c r="CB2446" s="22"/>
      <c r="CC2446" s="22"/>
      <c r="CD2446" s="22"/>
      <c r="CE2446" s="22"/>
      <c r="CF2446" s="22"/>
      <c r="CG2446" s="22"/>
      <c r="CH2446" s="22"/>
      <c r="CI2446" s="22"/>
      <c r="CJ2446" s="22"/>
      <c r="CK2446" s="24"/>
      <c r="CL2446" s="22"/>
      <c r="CM2446" s="22"/>
      <c r="CN2446" s="22"/>
      <c r="CO2446" s="22"/>
      <c r="CP2446" s="22"/>
      <c r="CQ2446" s="22"/>
      <c r="CR2446" s="22"/>
      <c r="CS2446" s="22"/>
      <c r="CT2446" s="22"/>
      <c r="CU2446" s="22"/>
      <c r="CV2446" s="22"/>
      <c r="CW2446" s="22"/>
      <c r="CX2446" s="22"/>
      <c r="CY2446" s="22"/>
      <c r="CZ2446" s="22"/>
      <c r="DA2446" s="22"/>
      <c r="DB2446" s="22"/>
      <c r="DC2446" s="22"/>
      <c r="DD2446" s="22"/>
      <c r="DE2446" s="22"/>
      <c r="DF2446" s="22"/>
      <c r="DG2446" s="22"/>
      <c r="DH2446" s="22"/>
      <c r="DI2446" s="22"/>
      <c r="DJ2446" s="22"/>
      <c r="DK2446" s="22"/>
      <c r="DL2446" s="22"/>
      <c r="DM2446" s="22"/>
      <c r="DN2446" s="22"/>
      <c r="DO2446" s="22"/>
      <c r="DP2446" s="22"/>
      <c r="DQ2446" s="24"/>
      <c r="DR2446" s="22"/>
      <c r="DS2446" s="22"/>
      <c r="DT2446" s="22"/>
      <c r="DU2446" s="22"/>
      <c r="DV2446" s="22"/>
      <c r="DW2446" s="22"/>
      <c r="DX2446" s="22"/>
      <c r="DY2446" s="22"/>
      <c r="DZ2446" s="22"/>
      <c r="EA2446" s="22"/>
      <c r="EB2446" s="22"/>
      <c r="EC2446" s="22"/>
      <c r="ED2446" s="22"/>
      <c r="EE2446" s="22"/>
      <c r="EF2446" s="22"/>
      <c r="EG2446" s="22"/>
      <c r="EH2446" s="22"/>
      <c r="EI2446" s="22"/>
      <c r="EJ2446" s="22"/>
      <c r="EK2446" s="22"/>
      <c r="EL2446" s="22"/>
      <c r="EM2446" s="22"/>
      <c r="EN2446" s="22"/>
      <c r="EO2446" s="22"/>
      <c r="EP2446" s="22"/>
      <c r="EQ2446" s="22"/>
      <c r="ER2446" s="22"/>
      <c r="ES2446" s="22"/>
      <c r="ET2446" s="22"/>
      <c r="EU2446" s="22"/>
      <c r="EV2446" s="22"/>
      <c r="EW2446" s="24"/>
      <c r="EX2446" s="22"/>
      <c r="EY2446" s="22"/>
      <c r="EZ2446" s="22"/>
      <c r="FA2446" s="22"/>
      <c r="FB2446" s="22"/>
      <c r="FC2446" s="22"/>
      <c r="FD2446" s="22"/>
      <c r="FE2446" s="22"/>
      <c r="FF2446" s="22"/>
      <c r="FG2446" s="22"/>
      <c r="FH2446" s="22"/>
      <c r="FI2446" s="22"/>
      <c r="FJ2446" s="22"/>
      <c r="FK2446" s="22"/>
      <c r="FL2446" s="22"/>
      <c r="FM2446" s="22"/>
      <c r="FN2446" s="22"/>
      <c r="FO2446" s="22"/>
      <c r="FP2446" s="22"/>
      <c r="FQ2446" s="22"/>
      <c r="FR2446" s="22"/>
      <c r="FS2446" s="22"/>
      <c r="FT2446" s="22"/>
      <c r="FU2446" s="22"/>
      <c r="FV2446" s="22"/>
      <c r="FW2446" s="22"/>
      <c r="FX2446" s="22"/>
      <c r="FY2446" s="22"/>
      <c r="FZ2446" s="22"/>
      <c r="GA2446" s="22"/>
      <c r="GB2446" s="22"/>
      <c r="GC2446" s="24"/>
      <c r="GD2446" s="22"/>
      <c r="GE2446" s="22"/>
      <c r="GF2446" s="22"/>
      <c r="GG2446" s="22"/>
      <c r="GH2446" s="22"/>
      <c r="GI2446" s="22"/>
      <c r="GJ2446" s="22"/>
      <c r="GK2446" s="22"/>
      <c r="GL2446" s="22"/>
      <c r="GM2446" s="22"/>
      <c r="GN2446" s="22"/>
      <c r="GO2446" s="22"/>
      <c r="GP2446" s="22"/>
      <c r="GQ2446" s="22"/>
      <c r="GR2446" s="22"/>
      <c r="GS2446" s="22"/>
      <c r="GT2446" s="22"/>
      <c r="GU2446" s="22"/>
      <c r="GV2446" s="22"/>
      <c r="GW2446" s="22"/>
      <c r="GX2446" s="22"/>
      <c r="GY2446" s="22"/>
      <c r="GZ2446" s="22"/>
      <c r="HA2446" s="22"/>
      <c r="HB2446" s="22"/>
      <c r="HC2446" s="22"/>
      <c r="HD2446" s="22"/>
      <c r="HE2446" s="22"/>
      <c r="HF2446" s="22"/>
      <c r="HG2446" s="22"/>
      <c r="HH2446" s="22"/>
      <c r="HI2446" s="24"/>
      <c r="HJ2446" s="22"/>
      <c r="HK2446" s="22"/>
      <c r="HL2446" s="22"/>
      <c r="HM2446" s="22"/>
      <c r="HN2446" s="22"/>
      <c r="HO2446" s="22"/>
      <c r="HP2446" s="22"/>
      <c r="HQ2446" s="22"/>
      <c r="HR2446" s="22"/>
      <c r="HS2446" s="22"/>
      <c r="HT2446" s="22"/>
      <c r="HU2446" s="22"/>
      <c r="HV2446" s="22"/>
      <c r="HW2446" s="22"/>
      <c r="HX2446" s="22"/>
      <c r="HY2446" s="22"/>
      <c r="HZ2446" s="22"/>
      <c r="IA2446" s="22"/>
      <c r="IB2446" s="22"/>
      <c r="IC2446" s="22"/>
      <c r="ID2446" s="22"/>
      <c r="IE2446" s="22"/>
      <c r="IF2446" s="22"/>
      <c r="IG2446" s="22"/>
      <c r="IH2446" s="22"/>
      <c r="II2446" s="22"/>
      <c r="IJ2446" s="22"/>
      <c r="IK2446" s="22"/>
      <c r="IL2446" s="22"/>
      <c r="IM2446" s="22"/>
      <c r="IN2446" s="22"/>
      <c r="IO2446" s="24"/>
      <c r="IP2446" s="22"/>
      <c r="IQ2446" s="22"/>
      <c r="IR2446" s="22"/>
      <c r="IS2446" s="22"/>
      <c r="IT2446" s="22"/>
      <c r="IU2446" s="22"/>
      <c r="IV2446" s="22"/>
      <c r="IW2446" s="22"/>
      <c r="IX2446" s="22"/>
      <c r="IY2446" s="22"/>
      <c r="IZ2446" s="22"/>
      <c r="JA2446" s="22"/>
      <c r="JB2446" s="22"/>
      <c r="JC2446" s="22"/>
      <c r="JD2446" s="22"/>
      <c r="JE2446" s="22"/>
      <c r="JF2446" s="22"/>
      <c r="JG2446" s="22"/>
      <c r="JH2446" s="22"/>
      <c r="JI2446" s="22"/>
      <c r="JJ2446" s="22"/>
      <c r="JK2446" s="22"/>
      <c r="JL2446" s="22"/>
      <c r="JM2446" s="22"/>
      <c r="JN2446" s="22"/>
      <c r="JO2446" s="22"/>
      <c r="JP2446" s="22"/>
      <c r="JQ2446" s="22"/>
      <c r="JR2446" s="22"/>
      <c r="JS2446" s="22"/>
      <c r="JT2446" s="22"/>
      <c r="JU2446" s="24"/>
      <c r="JV2446" s="22"/>
      <c r="JW2446" s="22"/>
      <c r="JX2446" s="22"/>
      <c r="JY2446" s="22"/>
      <c r="JZ2446" s="22"/>
      <c r="KA2446" s="22"/>
      <c r="KB2446" s="22"/>
      <c r="KC2446" s="22"/>
      <c r="KD2446" s="22"/>
      <c r="KE2446" s="22"/>
      <c r="KF2446" s="22"/>
      <c r="KG2446" s="22"/>
      <c r="KH2446" s="22"/>
      <c r="KI2446" s="22"/>
      <c r="KJ2446" s="22"/>
      <c r="KK2446" s="22"/>
      <c r="KL2446" s="22"/>
      <c r="KM2446" s="22"/>
      <c r="KN2446" s="22"/>
      <c r="KO2446" s="22"/>
      <c r="KP2446" s="22"/>
      <c r="KQ2446" s="22"/>
      <c r="KR2446" s="22"/>
      <c r="KS2446" s="22"/>
      <c r="KT2446" s="22"/>
      <c r="KU2446" s="22"/>
      <c r="KV2446" s="22"/>
      <c r="KW2446" s="22"/>
      <c r="KX2446" s="22"/>
      <c r="KY2446" s="22"/>
      <c r="KZ2446" s="22"/>
      <c r="LA2446" s="24"/>
      <c r="LB2446" s="22"/>
      <c r="LC2446" s="22"/>
      <c r="LD2446" s="22"/>
      <c r="LE2446" s="22"/>
      <c r="LF2446" s="22"/>
      <c r="LG2446" s="22"/>
      <c r="LH2446" s="22"/>
      <c r="LI2446" s="22"/>
      <c r="LJ2446" s="22"/>
      <c r="LK2446" s="22"/>
      <c r="LL2446" s="22"/>
      <c r="LM2446" s="22"/>
      <c r="LN2446" s="22"/>
      <c r="LO2446" s="22"/>
      <c r="LP2446" s="22"/>
      <c r="LQ2446" s="22"/>
      <c r="LR2446" s="22"/>
      <c r="LS2446" s="22"/>
      <c r="LT2446" s="22"/>
      <c r="LU2446" s="22"/>
      <c r="LV2446" s="22"/>
      <c r="LW2446" s="22"/>
      <c r="LX2446" s="22"/>
      <c r="LY2446" s="22"/>
      <c r="LZ2446" s="22"/>
      <c r="MA2446" s="22"/>
      <c r="MB2446" s="22"/>
      <c r="MC2446" s="22"/>
      <c r="MD2446" s="22"/>
      <c r="ME2446" s="22"/>
      <c r="MF2446" s="22"/>
      <c r="MG2446" s="24"/>
      <c r="MH2446" s="22"/>
      <c r="MI2446" s="22"/>
      <c r="MJ2446" s="22"/>
      <c r="MK2446" s="22"/>
      <c r="ML2446" s="22"/>
      <c r="MM2446" s="22"/>
      <c r="MN2446" s="22"/>
      <c r="MO2446" s="22"/>
      <c r="MP2446" s="22"/>
      <c r="MQ2446" s="22"/>
      <c r="MR2446" s="22"/>
      <c r="MS2446" s="22"/>
      <c r="MT2446" s="22"/>
      <c r="MU2446" s="22"/>
      <c r="MV2446" s="22"/>
      <c r="MW2446" s="22"/>
      <c r="MX2446" s="22"/>
      <c r="MY2446" s="22"/>
      <c r="MZ2446" s="22"/>
      <c r="NA2446" s="22"/>
      <c r="NB2446" s="22"/>
      <c r="NC2446" s="22"/>
      <c r="ND2446" s="22"/>
      <c r="NE2446" s="22"/>
      <c r="NF2446" s="22"/>
      <c r="NG2446" s="22"/>
      <c r="NH2446" s="22"/>
      <c r="NI2446" s="22"/>
      <c r="NJ2446" s="22"/>
      <c r="NK2446" s="22"/>
      <c r="NL2446" s="22"/>
      <c r="NM2446" s="24"/>
      <c r="NN2446" s="22"/>
      <c r="NO2446" s="22"/>
      <c r="NP2446" s="22"/>
      <c r="NQ2446" s="22"/>
      <c r="NR2446" s="22"/>
      <c r="NS2446" s="22"/>
      <c r="NT2446" s="22"/>
      <c r="NU2446" s="22"/>
      <c r="NV2446" s="22"/>
      <c r="NW2446" s="22"/>
      <c r="NX2446" s="22"/>
      <c r="NY2446" s="22"/>
      <c r="NZ2446" s="22"/>
      <c r="OA2446" s="22"/>
      <c r="OB2446" s="22"/>
      <c r="OC2446" s="22"/>
      <c r="OD2446" s="22"/>
      <c r="OE2446" s="22"/>
      <c r="OF2446" s="22"/>
      <c r="OG2446" s="22"/>
      <c r="OH2446" s="22"/>
      <c r="OI2446" s="22"/>
      <c r="OJ2446" s="22"/>
      <c r="OK2446" s="22"/>
      <c r="OL2446" s="22"/>
      <c r="OM2446" s="22"/>
      <c r="ON2446" s="22"/>
      <c r="OO2446" s="22"/>
      <c r="OP2446" s="22"/>
      <c r="OQ2446" s="22"/>
      <c r="OR2446" s="22"/>
    </row>
    <row r="2447" spans="1:408" ht="15" thickBot="1">
      <c r="A2447" s="1"/>
      <c r="B2447" s="12"/>
      <c r="C2447" s="12"/>
      <c r="D2447" s="22"/>
      <c r="E2447" s="54"/>
      <c r="F2447" s="54"/>
      <c r="G2447" s="54"/>
      <c r="H2447" s="55"/>
      <c r="I2447" s="22"/>
      <c r="J2447" s="56"/>
      <c r="K2447" s="80"/>
      <c r="L2447" s="57"/>
      <c r="M2447" s="57"/>
      <c r="N2447" s="55"/>
      <c r="O2447" s="58"/>
      <c r="P2447" s="58"/>
      <c r="Q2447" s="59"/>
      <c r="R2447" s="60"/>
      <c r="S2447" s="60"/>
      <c r="T2447" s="22"/>
      <c r="U2447" s="1"/>
      <c r="V2447" s="23"/>
      <c r="X2447" s="24"/>
      <c r="Y2447" s="24"/>
      <c r="Z2447" s="22"/>
      <c r="AA2447" s="22"/>
      <c r="AB2447" s="22"/>
      <c r="AC2447" s="22"/>
      <c r="AD2447" s="22"/>
      <c r="AE2447" s="22"/>
      <c r="AF2447" s="22"/>
      <c r="AG2447" s="22"/>
      <c r="AH2447" s="22"/>
      <c r="AI2447" s="22"/>
      <c r="AJ2447" s="22"/>
      <c r="AK2447" s="22"/>
      <c r="AL2447" s="22"/>
      <c r="AM2447" s="22"/>
      <c r="AN2447" s="22"/>
      <c r="AO2447" s="22"/>
      <c r="AP2447" s="22"/>
      <c r="AQ2447" s="22"/>
      <c r="AR2447" s="22"/>
      <c r="AS2447" s="22"/>
      <c r="AT2447" s="22"/>
      <c r="AU2447" s="22"/>
      <c r="AV2447" s="22"/>
      <c r="AW2447" s="22"/>
      <c r="AX2447" s="22"/>
      <c r="AY2447" s="22"/>
      <c r="AZ2447" s="22"/>
      <c r="BA2447" s="22"/>
      <c r="BB2447" s="22"/>
      <c r="BC2447" s="22"/>
      <c r="BD2447" s="22"/>
      <c r="BE2447" s="24"/>
      <c r="BF2447" s="22"/>
      <c r="BG2447" s="22"/>
      <c r="BH2447" s="22"/>
      <c r="BI2447" s="22"/>
      <c r="BJ2447" s="22"/>
      <c r="BK2447" s="22"/>
      <c r="BL2447" s="22"/>
      <c r="BM2447" s="22"/>
      <c r="BN2447" s="22"/>
      <c r="BO2447" s="22"/>
      <c r="BP2447" s="22"/>
      <c r="BQ2447" s="22"/>
      <c r="BR2447" s="22"/>
      <c r="BS2447" s="22"/>
      <c r="BT2447" s="22"/>
      <c r="BU2447" s="22"/>
      <c r="BV2447" s="22"/>
      <c r="BW2447" s="22"/>
      <c r="BX2447" s="22"/>
      <c r="BY2447" s="22"/>
      <c r="BZ2447" s="22"/>
      <c r="CA2447" s="22"/>
      <c r="CB2447" s="22"/>
      <c r="CC2447" s="22"/>
      <c r="CD2447" s="22"/>
      <c r="CE2447" s="22"/>
      <c r="CF2447" s="22"/>
      <c r="CG2447" s="22"/>
      <c r="CH2447" s="22"/>
      <c r="CI2447" s="22"/>
      <c r="CJ2447" s="22"/>
      <c r="CK2447" s="24"/>
      <c r="CL2447" s="22"/>
      <c r="CM2447" s="22"/>
      <c r="CN2447" s="22"/>
      <c r="CO2447" s="22"/>
      <c r="CP2447" s="22"/>
      <c r="CQ2447" s="22"/>
      <c r="CR2447" s="22"/>
      <c r="CS2447" s="22"/>
      <c r="CT2447" s="22"/>
      <c r="CU2447" s="22"/>
      <c r="CV2447" s="22"/>
      <c r="CW2447" s="22"/>
      <c r="CX2447" s="22"/>
      <c r="CY2447" s="22"/>
      <c r="CZ2447" s="22"/>
      <c r="DA2447" s="22"/>
      <c r="DB2447" s="22"/>
      <c r="DC2447" s="22"/>
      <c r="DD2447" s="22"/>
      <c r="DE2447" s="22"/>
      <c r="DF2447" s="22"/>
      <c r="DG2447" s="22"/>
      <c r="DH2447" s="22"/>
      <c r="DI2447" s="22"/>
      <c r="DJ2447" s="22"/>
      <c r="DK2447" s="22"/>
      <c r="DL2447" s="22"/>
      <c r="DM2447" s="22"/>
      <c r="DN2447" s="22"/>
      <c r="DO2447" s="22"/>
      <c r="DP2447" s="22"/>
      <c r="DQ2447" s="24"/>
      <c r="DR2447" s="22"/>
      <c r="DS2447" s="22"/>
      <c r="DT2447" s="22"/>
      <c r="DU2447" s="22"/>
      <c r="DV2447" s="22"/>
      <c r="DW2447" s="22"/>
      <c r="DX2447" s="22"/>
      <c r="DY2447" s="22"/>
      <c r="DZ2447" s="22"/>
      <c r="EA2447" s="22"/>
      <c r="EB2447" s="22"/>
      <c r="EC2447" s="22"/>
      <c r="ED2447" s="22"/>
      <c r="EE2447" s="22"/>
      <c r="EF2447" s="22"/>
      <c r="EG2447" s="22"/>
      <c r="EH2447" s="22"/>
      <c r="EI2447" s="22"/>
      <c r="EJ2447" s="22"/>
      <c r="EK2447" s="22"/>
      <c r="EL2447" s="22"/>
      <c r="EM2447" s="22"/>
      <c r="EN2447" s="22"/>
      <c r="EO2447" s="22"/>
      <c r="EP2447" s="22"/>
      <c r="EQ2447" s="22"/>
      <c r="ER2447" s="22"/>
      <c r="ES2447" s="22"/>
      <c r="ET2447" s="22"/>
      <c r="EU2447" s="22"/>
      <c r="EV2447" s="22"/>
      <c r="EW2447" s="24"/>
      <c r="EX2447" s="22"/>
      <c r="EY2447" s="22"/>
      <c r="EZ2447" s="22"/>
      <c r="FA2447" s="22"/>
      <c r="FB2447" s="22"/>
      <c r="FC2447" s="22"/>
      <c r="FD2447" s="22"/>
      <c r="FE2447" s="22"/>
      <c r="FF2447" s="22"/>
      <c r="FG2447" s="22"/>
      <c r="FH2447" s="22"/>
      <c r="FI2447" s="22"/>
      <c r="FJ2447" s="22"/>
      <c r="FK2447" s="22"/>
      <c r="FL2447" s="22"/>
      <c r="FM2447" s="22"/>
      <c r="FN2447" s="22"/>
      <c r="FO2447" s="22"/>
      <c r="FP2447" s="22"/>
      <c r="FQ2447" s="22"/>
      <c r="FR2447" s="22"/>
      <c r="FS2447" s="22"/>
      <c r="FT2447" s="22"/>
      <c r="FU2447" s="22"/>
      <c r="FV2447" s="22"/>
      <c r="FW2447" s="22"/>
      <c r="FX2447" s="22"/>
      <c r="FY2447" s="22"/>
      <c r="FZ2447" s="22"/>
      <c r="GA2447" s="22"/>
      <c r="GB2447" s="22"/>
      <c r="GC2447" s="24"/>
      <c r="GD2447" s="22"/>
      <c r="GE2447" s="22"/>
      <c r="GF2447" s="22"/>
      <c r="GG2447" s="22"/>
      <c r="GH2447" s="22"/>
      <c r="GI2447" s="22"/>
      <c r="GJ2447" s="22"/>
      <c r="GK2447" s="22"/>
      <c r="GL2447" s="22"/>
      <c r="GM2447" s="22"/>
      <c r="GN2447" s="22"/>
      <c r="GO2447" s="22"/>
      <c r="GP2447" s="22"/>
      <c r="GQ2447" s="22"/>
      <c r="GR2447" s="22"/>
      <c r="GS2447" s="22"/>
      <c r="GT2447" s="22"/>
      <c r="GU2447" s="22"/>
      <c r="GV2447" s="22"/>
      <c r="GW2447" s="22"/>
      <c r="GX2447" s="22"/>
      <c r="GY2447" s="22"/>
      <c r="GZ2447" s="22"/>
      <c r="HA2447" s="22"/>
      <c r="HB2447" s="22"/>
      <c r="HC2447" s="22"/>
      <c r="HD2447" s="22"/>
      <c r="HE2447" s="22"/>
      <c r="HF2447" s="22"/>
      <c r="HG2447" s="22"/>
      <c r="HH2447" s="22"/>
      <c r="HI2447" s="24"/>
      <c r="HJ2447" s="22"/>
      <c r="HK2447" s="22"/>
      <c r="HL2447" s="22"/>
      <c r="HM2447" s="22"/>
      <c r="HN2447" s="22"/>
      <c r="HO2447" s="22"/>
      <c r="HP2447" s="22"/>
      <c r="HQ2447" s="22"/>
      <c r="HR2447" s="22"/>
      <c r="HS2447" s="22"/>
      <c r="HT2447" s="22"/>
      <c r="HU2447" s="22"/>
      <c r="HV2447" s="22"/>
      <c r="HW2447" s="22"/>
      <c r="HX2447" s="22"/>
      <c r="HY2447" s="22"/>
      <c r="HZ2447" s="22"/>
      <c r="IA2447" s="22"/>
      <c r="IB2447" s="22"/>
      <c r="IC2447" s="22"/>
      <c r="ID2447" s="22"/>
      <c r="IE2447" s="22"/>
      <c r="IF2447" s="22"/>
      <c r="IG2447" s="22"/>
      <c r="IH2447" s="22"/>
      <c r="II2447" s="22"/>
      <c r="IJ2447" s="22"/>
      <c r="IK2447" s="22"/>
      <c r="IL2447" s="22"/>
      <c r="IM2447" s="22"/>
      <c r="IN2447" s="22"/>
      <c r="IO2447" s="24"/>
      <c r="IP2447" s="22"/>
      <c r="IQ2447" s="22"/>
      <c r="IR2447" s="22"/>
      <c r="IS2447" s="22"/>
      <c r="IT2447" s="22"/>
      <c r="IU2447" s="22"/>
      <c r="IV2447" s="22"/>
      <c r="IW2447" s="22"/>
      <c r="IX2447" s="22"/>
      <c r="IY2447" s="22"/>
      <c r="IZ2447" s="22"/>
      <c r="JA2447" s="22"/>
      <c r="JB2447" s="22"/>
      <c r="JC2447" s="22"/>
      <c r="JD2447" s="22"/>
      <c r="JE2447" s="22"/>
      <c r="JF2447" s="22"/>
      <c r="JG2447" s="22"/>
      <c r="JH2447" s="22"/>
      <c r="JI2447" s="22"/>
      <c r="JJ2447" s="22"/>
      <c r="JK2447" s="22"/>
      <c r="JL2447" s="22"/>
      <c r="JM2447" s="22"/>
      <c r="JN2447" s="22"/>
      <c r="JO2447" s="22"/>
      <c r="JP2447" s="22"/>
      <c r="JQ2447" s="22"/>
      <c r="JR2447" s="22"/>
      <c r="JS2447" s="22"/>
      <c r="JT2447" s="22"/>
      <c r="JU2447" s="24"/>
      <c r="JV2447" s="22"/>
      <c r="JW2447" s="22"/>
      <c r="JX2447" s="22"/>
      <c r="JY2447" s="22"/>
      <c r="JZ2447" s="22"/>
      <c r="KA2447" s="22"/>
      <c r="KB2447" s="22"/>
      <c r="KC2447" s="22"/>
      <c r="KD2447" s="22"/>
      <c r="KE2447" s="22"/>
      <c r="KF2447" s="22"/>
      <c r="KG2447" s="22"/>
      <c r="KH2447" s="22"/>
      <c r="KI2447" s="22"/>
      <c r="KJ2447" s="22"/>
      <c r="KK2447" s="22"/>
      <c r="KL2447" s="22"/>
      <c r="KM2447" s="22"/>
      <c r="KN2447" s="22"/>
      <c r="KO2447" s="22"/>
      <c r="KP2447" s="22"/>
      <c r="KQ2447" s="22"/>
      <c r="KR2447" s="22"/>
      <c r="KS2447" s="22"/>
      <c r="KT2447" s="22"/>
      <c r="KU2447" s="22"/>
      <c r="KV2447" s="22"/>
      <c r="KW2447" s="22"/>
      <c r="KX2447" s="22"/>
      <c r="KY2447" s="22"/>
      <c r="KZ2447" s="22"/>
      <c r="LA2447" s="24"/>
      <c r="LB2447" s="22"/>
      <c r="LC2447" s="22"/>
      <c r="LD2447" s="22"/>
      <c r="LE2447" s="22"/>
      <c r="LF2447" s="22"/>
      <c r="LG2447" s="22"/>
      <c r="LH2447" s="22"/>
      <c r="LI2447" s="22"/>
      <c r="LJ2447" s="22"/>
      <c r="LK2447" s="22"/>
      <c r="LL2447" s="22"/>
      <c r="LM2447" s="22"/>
      <c r="LN2447" s="22"/>
      <c r="LO2447" s="22"/>
      <c r="LP2447" s="22"/>
      <c r="LQ2447" s="22"/>
      <c r="LR2447" s="22"/>
      <c r="LS2447" s="22"/>
      <c r="LT2447" s="22"/>
      <c r="LU2447" s="22"/>
      <c r="LV2447" s="22"/>
      <c r="LW2447" s="22"/>
      <c r="LX2447" s="22"/>
      <c r="LY2447" s="22"/>
      <c r="LZ2447" s="22"/>
      <c r="MA2447" s="22"/>
      <c r="MB2447" s="22"/>
      <c r="MC2447" s="22"/>
      <c r="MD2447" s="22"/>
      <c r="ME2447" s="22"/>
      <c r="MF2447" s="22"/>
      <c r="MG2447" s="24"/>
      <c r="MH2447" s="22"/>
      <c r="MI2447" s="22"/>
      <c r="MJ2447" s="22"/>
      <c r="MK2447" s="22"/>
      <c r="ML2447" s="22"/>
      <c r="MM2447" s="22"/>
      <c r="MN2447" s="22"/>
      <c r="MO2447" s="22"/>
      <c r="MP2447" s="22"/>
      <c r="MQ2447" s="22"/>
      <c r="MR2447" s="22"/>
      <c r="MS2447" s="22"/>
      <c r="MT2447" s="22"/>
      <c r="MU2447" s="22"/>
      <c r="MV2447" s="22"/>
      <c r="MW2447" s="22"/>
      <c r="MX2447" s="22"/>
      <c r="MY2447" s="22"/>
      <c r="MZ2447" s="22"/>
      <c r="NA2447" s="22"/>
      <c r="NB2447" s="22"/>
      <c r="NC2447" s="22"/>
      <c r="ND2447" s="22"/>
      <c r="NE2447" s="22"/>
      <c r="NF2447" s="22"/>
      <c r="NG2447" s="22"/>
      <c r="NH2447" s="22"/>
      <c r="NI2447" s="22"/>
      <c r="NJ2447" s="22"/>
      <c r="NK2447" s="22"/>
      <c r="NL2447" s="22"/>
      <c r="NM2447" s="24"/>
      <c r="NN2447" s="22"/>
      <c r="NO2447" s="22"/>
      <c r="NP2447" s="22"/>
      <c r="NQ2447" s="22"/>
      <c r="NR2447" s="22"/>
      <c r="NS2447" s="22"/>
      <c r="NT2447" s="22"/>
      <c r="NU2447" s="22"/>
      <c r="NV2447" s="22"/>
      <c r="NW2447" s="22"/>
      <c r="NX2447" s="22"/>
      <c r="NY2447" s="22"/>
      <c r="NZ2447" s="22"/>
      <c r="OA2447" s="22"/>
      <c r="OB2447" s="22"/>
      <c r="OC2447" s="22"/>
      <c r="OD2447" s="22"/>
      <c r="OE2447" s="22"/>
      <c r="OF2447" s="22"/>
      <c r="OG2447" s="22"/>
      <c r="OH2447" s="22"/>
      <c r="OI2447" s="22"/>
      <c r="OJ2447" s="22"/>
      <c r="OK2447" s="22"/>
      <c r="OL2447" s="22"/>
      <c r="OM2447" s="22"/>
      <c r="ON2447" s="22"/>
      <c r="OO2447" s="22"/>
      <c r="OP2447" s="22"/>
      <c r="OQ2447" s="22"/>
      <c r="OR2447" s="22"/>
    </row>
    <row r="2448" spans="1:408" ht="15" thickBot="1">
      <c r="A2448" s="1"/>
      <c r="B2448" s="12"/>
      <c r="C2448" s="12"/>
      <c r="D2448" s="22"/>
      <c r="E2448" s="54"/>
      <c r="F2448" s="54"/>
      <c r="G2448" s="54"/>
      <c r="H2448" s="55"/>
      <c r="I2448" s="22"/>
      <c r="J2448" s="56"/>
      <c r="K2448" s="81"/>
      <c r="L2448" s="57"/>
      <c r="M2448" s="57"/>
      <c r="N2448" s="55"/>
      <c r="O2448" s="58"/>
      <c r="P2448" s="58"/>
      <c r="Q2448" s="59"/>
      <c r="R2448" s="60"/>
      <c r="S2448" s="60"/>
      <c r="T2448" s="22"/>
      <c r="U2448" s="1"/>
      <c r="V2448" s="23"/>
      <c r="X2448" s="24"/>
      <c r="Y2448" s="24"/>
      <c r="Z2448" s="22"/>
      <c r="AA2448" s="22"/>
      <c r="AB2448" s="22"/>
      <c r="AC2448" s="22"/>
      <c r="AD2448" s="22"/>
      <c r="AE2448" s="22"/>
      <c r="AF2448" s="22"/>
      <c r="AG2448" s="22"/>
      <c r="AH2448" s="22"/>
      <c r="AI2448" s="22"/>
      <c r="AJ2448" s="22"/>
      <c r="AK2448" s="22"/>
      <c r="AL2448" s="22"/>
      <c r="AM2448" s="22"/>
      <c r="AN2448" s="22"/>
      <c r="AO2448" s="22"/>
      <c r="AP2448" s="22"/>
      <c r="AQ2448" s="22"/>
      <c r="AR2448" s="22"/>
      <c r="AS2448" s="22"/>
      <c r="AT2448" s="22"/>
      <c r="AU2448" s="22"/>
      <c r="AV2448" s="22"/>
      <c r="AW2448" s="22"/>
      <c r="AX2448" s="22"/>
      <c r="AY2448" s="22"/>
      <c r="AZ2448" s="22"/>
      <c r="BA2448" s="22"/>
      <c r="BB2448" s="22"/>
      <c r="BC2448" s="22"/>
      <c r="BD2448" s="22"/>
      <c r="BE2448" s="24"/>
      <c r="BF2448" s="22"/>
      <c r="BG2448" s="22"/>
      <c r="BH2448" s="22"/>
      <c r="BI2448" s="22"/>
      <c r="BJ2448" s="22"/>
      <c r="BK2448" s="22"/>
      <c r="BL2448" s="22"/>
      <c r="BM2448" s="22"/>
      <c r="BN2448" s="22"/>
      <c r="BO2448" s="22"/>
      <c r="BP2448" s="22"/>
      <c r="BQ2448" s="22"/>
      <c r="BR2448" s="22"/>
      <c r="BS2448" s="22"/>
      <c r="BT2448" s="22"/>
      <c r="BU2448" s="22"/>
      <c r="BV2448" s="22"/>
      <c r="BW2448" s="22"/>
      <c r="BX2448" s="22"/>
      <c r="BY2448" s="22"/>
      <c r="BZ2448" s="22"/>
      <c r="CA2448" s="22"/>
      <c r="CB2448" s="22"/>
      <c r="CC2448" s="22"/>
      <c r="CD2448" s="22"/>
      <c r="CE2448" s="22"/>
      <c r="CF2448" s="22"/>
      <c r="CG2448" s="22"/>
      <c r="CH2448" s="22"/>
      <c r="CI2448" s="22"/>
      <c r="CJ2448" s="22"/>
      <c r="CK2448" s="24"/>
      <c r="CL2448" s="22"/>
      <c r="CM2448" s="22"/>
      <c r="CN2448" s="22"/>
      <c r="CO2448" s="22"/>
      <c r="CP2448" s="22"/>
      <c r="CQ2448" s="22"/>
      <c r="CR2448" s="22"/>
      <c r="CS2448" s="22"/>
      <c r="CT2448" s="22"/>
      <c r="CU2448" s="22"/>
      <c r="CV2448" s="22"/>
      <c r="CW2448" s="22"/>
      <c r="CX2448" s="22"/>
      <c r="CY2448" s="22"/>
      <c r="CZ2448" s="22"/>
      <c r="DA2448" s="22"/>
      <c r="DB2448" s="22"/>
      <c r="DC2448" s="22"/>
      <c r="DD2448" s="22"/>
      <c r="DE2448" s="22"/>
      <c r="DF2448" s="22"/>
      <c r="DG2448" s="22"/>
      <c r="DH2448" s="22"/>
      <c r="DI2448" s="22"/>
      <c r="DJ2448" s="22"/>
      <c r="DK2448" s="22"/>
      <c r="DL2448" s="22"/>
      <c r="DM2448" s="22"/>
      <c r="DN2448" s="22"/>
      <c r="DO2448" s="22"/>
      <c r="DP2448" s="22"/>
      <c r="DQ2448" s="24"/>
      <c r="DR2448" s="22"/>
      <c r="DS2448" s="22"/>
      <c r="DT2448" s="22"/>
      <c r="DU2448" s="22"/>
      <c r="DV2448" s="22"/>
      <c r="DW2448" s="22"/>
      <c r="DX2448" s="22"/>
      <c r="DY2448" s="22"/>
      <c r="DZ2448" s="22"/>
      <c r="EA2448" s="22"/>
      <c r="EB2448" s="22"/>
      <c r="EC2448" s="22"/>
      <c r="ED2448" s="22"/>
      <c r="EE2448" s="22"/>
      <c r="EF2448" s="22"/>
      <c r="EG2448" s="22"/>
      <c r="EH2448" s="22"/>
      <c r="EI2448" s="22"/>
      <c r="EJ2448" s="22"/>
      <c r="EK2448" s="22"/>
      <c r="EL2448" s="22"/>
      <c r="EM2448" s="22"/>
      <c r="EN2448" s="22"/>
      <c r="EO2448" s="22"/>
      <c r="EP2448" s="22"/>
      <c r="EQ2448" s="22"/>
      <c r="ER2448" s="22"/>
      <c r="ES2448" s="22"/>
      <c r="ET2448" s="22"/>
      <c r="EU2448" s="22"/>
      <c r="EV2448" s="22"/>
      <c r="EW2448" s="24"/>
      <c r="EX2448" s="22"/>
      <c r="EY2448" s="22"/>
      <c r="EZ2448" s="22"/>
      <c r="FA2448" s="22"/>
      <c r="FB2448" s="22"/>
      <c r="FC2448" s="22"/>
      <c r="FD2448" s="22"/>
      <c r="FE2448" s="22"/>
      <c r="FF2448" s="22"/>
      <c r="FG2448" s="22"/>
      <c r="FH2448" s="22"/>
      <c r="FI2448" s="22"/>
      <c r="FJ2448" s="22"/>
      <c r="FK2448" s="22"/>
      <c r="FL2448" s="22"/>
      <c r="FM2448" s="22"/>
      <c r="FN2448" s="22"/>
      <c r="FO2448" s="22"/>
      <c r="FP2448" s="22"/>
      <c r="FQ2448" s="22"/>
      <c r="FR2448" s="22"/>
      <c r="FS2448" s="22"/>
      <c r="FT2448" s="22"/>
      <c r="FU2448" s="22"/>
      <c r="FV2448" s="22"/>
      <c r="FW2448" s="22"/>
      <c r="FX2448" s="22"/>
      <c r="FY2448" s="22"/>
      <c r="FZ2448" s="22"/>
      <c r="GA2448" s="22"/>
      <c r="GB2448" s="22"/>
      <c r="GC2448" s="24"/>
      <c r="GD2448" s="22"/>
      <c r="GE2448" s="22"/>
      <c r="GF2448" s="22"/>
      <c r="GG2448" s="22"/>
      <c r="GH2448" s="22"/>
      <c r="GI2448" s="22"/>
      <c r="GJ2448" s="22"/>
      <c r="GK2448" s="22"/>
      <c r="GL2448" s="22"/>
      <c r="GM2448" s="22"/>
      <c r="GN2448" s="22"/>
      <c r="GO2448" s="22"/>
      <c r="GP2448" s="22"/>
      <c r="GQ2448" s="22"/>
      <c r="GR2448" s="22"/>
      <c r="GS2448" s="22"/>
      <c r="GT2448" s="22"/>
      <c r="GU2448" s="22"/>
      <c r="GV2448" s="22"/>
      <c r="GW2448" s="22"/>
      <c r="GX2448" s="22"/>
      <c r="GY2448" s="22"/>
      <c r="GZ2448" s="22"/>
      <c r="HA2448" s="22"/>
      <c r="HB2448" s="22"/>
      <c r="HC2448" s="22"/>
      <c r="HD2448" s="22"/>
      <c r="HE2448" s="22"/>
      <c r="HF2448" s="22"/>
      <c r="HG2448" s="22"/>
      <c r="HH2448" s="22"/>
      <c r="HI2448" s="24"/>
      <c r="HJ2448" s="22"/>
      <c r="HK2448" s="22"/>
      <c r="HL2448" s="22"/>
      <c r="HM2448" s="22"/>
      <c r="HN2448" s="22"/>
      <c r="HO2448" s="22"/>
      <c r="HP2448" s="22"/>
      <c r="HQ2448" s="22"/>
      <c r="HR2448" s="22"/>
      <c r="HS2448" s="22"/>
      <c r="HT2448" s="22"/>
      <c r="HU2448" s="22"/>
      <c r="HV2448" s="22"/>
      <c r="HW2448" s="22"/>
      <c r="HX2448" s="22"/>
      <c r="HY2448" s="22"/>
      <c r="HZ2448" s="22"/>
      <c r="IA2448" s="22"/>
      <c r="IB2448" s="22"/>
      <c r="IC2448" s="22"/>
      <c r="ID2448" s="22"/>
      <c r="IE2448" s="22"/>
      <c r="IF2448" s="22"/>
      <c r="IG2448" s="22"/>
      <c r="IH2448" s="22"/>
      <c r="II2448" s="22"/>
      <c r="IJ2448" s="22"/>
      <c r="IK2448" s="22"/>
      <c r="IL2448" s="22"/>
      <c r="IM2448" s="22"/>
      <c r="IN2448" s="22"/>
      <c r="IO2448" s="24"/>
      <c r="IP2448" s="22"/>
      <c r="IQ2448" s="22"/>
      <c r="IR2448" s="22"/>
      <c r="IS2448" s="22"/>
      <c r="IT2448" s="22"/>
      <c r="IU2448" s="22"/>
      <c r="IV2448" s="22"/>
      <c r="IW2448" s="22"/>
      <c r="IX2448" s="22"/>
      <c r="IY2448" s="22"/>
      <c r="IZ2448" s="22"/>
      <c r="JA2448" s="22"/>
      <c r="JB2448" s="22"/>
      <c r="JC2448" s="22"/>
      <c r="JD2448" s="22"/>
      <c r="JE2448" s="22"/>
      <c r="JF2448" s="22"/>
      <c r="JG2448" s="22"/>
      <c r="JH2448" s="22"/>
      <c r="JI2448" s="22"/>
      <c r="JJ2448" s="22"/>
      <c r="JK2448" s="22"/>
      <c r="JL2448" s="22"/>
      <c r="JM2448" s="22"/>
      <c r="JN2448" s="22"/>
      <c r="JO2448" s="22"/>
      <c r="JP2448" s="22"/>
      <c r="JQ2448" s="22"/>
      <c r="JR2448" s="22"/>
      <c r="JS2448" s="22"/>
      <c r="JT2448" s="22"/>
      <c r="JU2448" s="24"/>
      <c r="JV2448" s="22"/>
      <c r="JW2448" s="22"/>
      <c r="JX2448" s="22"/>
      <c r="JY2448" s="22"/>
      <c r="JZ2448" s="22"/>
      <c r="KA2448" s="22"/>
      <c r="KB2448" s="22"/>
      <c r="KC2448" s="22"/>
      <c r="KD2448" s="22"/>
      <c r="KE2448" s="22"/>
      <c r="KF2448" s="22"/>
      <c r="KG2448" s="22"/>
      <c r="KH2448" s="22"/>
      <c r="KI2448" s="22"/>
      <c r="KJ2448" s="22"/>
      <c r="KK2448" s="22"/>
      <c r="KL2448" s="22"/>
      <c r="KM2448" s="22"/>
      <c r="KN2448" s="22"/>
      <c r="KO2448" s="22"/>
      <c r="KP2448" s="22"/>
      <c r="KQ2448" s="22"/>
      <c r="KR2448" s="22"/>
      <c r="KS2448" s="22"/>
      <c r="KT2448" s="22"/>
      <c r="KU2448" s="22"/>
      <c r="KV2448" s="22"/>
      <c r="KW2448" s="22"/>
      <c r="KX2448" s="22"/>
      <c r="KY2448" s="22"/>
      <c r="KZ2448" s="22"/>
      <c r="LA2448" s="24"/>
      <c r="LB2448" s="22"/>
      <c r="LC2448" s="22"/>
      <c r="LD2448" s="22"/>
      <c r="LE2448" s="22"/>
      <c r="LF2448" s="22"/>
      <c r="LG2448" s="22"/>
      <c r="LH2448" s="22"/>
      <c r="LI2448" s="22"/>
      <c r="LJ2448" s="22"/>
      <c r="LK2448" s="22"/>
      <c r="LL2448" s="22"/>
      <c r="LM2448" s="22"/>
      <c r="LN2448" s="22"/>
      <c r="LO2448" s="22"/>
      <c r="LP2448" s="22"/>
      <c r="LQ2448" s="22"/>
      <c r="LR2448" s="22"/>
      <c r="LS2448" s="22"/>
      <c r="LT2448" s="22"/>
      <c r="LU2448" s="22"/>
      <c r="LV2448" s="22"/>
      <c r="LW2448" s="22"/>
      <c r="LX2448" s="22"/>
      <c r="LY2448" s="22"/>
      <c r="LZ2448" s="22"/>
      <c r="MA2448" s="22"/>
      <c r="MB2448" s="22"/>
      <c r="MC2448" s="22"/>
      <c r="MD2448" s="22"/>
      <c r="ME2448" s="22"/>
      <c r="MF2448" s="22"/>
      <c r="MG2448" s="24"/>
      <c r="MH2448" s="22"/>
      <c r="MI2448" s="22"/>
      <c r="MJ2448" s="22"/>
      <c r="MK2448" s="22"/>
      <c r="ML2448" s="22"/>
      <c r="MM2448" s="22"/>
      <c r="MN2448" s="22"/>
      <c r="MO2448" s="22"/>
      <c r="MP2448" s="22"/>
      <c r="MQ2448" s="22"/>
      <c r="MR2448" s="22"/>
      <c r="MS2448" s="22"/>
      <c r="MT2448" s="22"/>
      <c r="MU2448" s="22"/>
      <c r="MV2448" s="22"/>
      <c r="MW2448" s="22"/>
      <c r="MX2448" s="22"/>
      <c r="MY2448" s="22"/>
      <c r="MZ2448" s="22"/>
      <c r="NA2448" s="22"/>
      <c r="NB2448" s="22"/>
      <c r="NC2448" s="22"/>
      <c r="ND2448" s="22"/>
      <c r="NE2448" s="22"/>
      <c r="NF2448" s="22"/>
      <c r="NG2448" s="22"/>
      <c r="NH2448" s="22"/>
      <c r="NI2448" s="22"/>
      <c r="NJ2448" s="22"/>
      <c r="NK2448" s="22"/>
      <c r="NL2448" s="22"/>
      <c r="NM2448" s="24"/>
      <c r="NN2448" s="22"/>
      <c r="NO2448" s="22"/>
      <c r="NP2448" s="22"/>
      <c r="NQ2448" s="22"/>
      <c r="NR2448" s="22"/>
      <c r="NS2448" s="22"/>
      <c r="NT2448" s="22"/>
      <c r="NU2448" s="22"/>
      <c r="NV2448" s="22"/>
      <c r="NW2448" s="22"/>
      <c r="NX2448" s="22"/>
      <c r="NY2448" s="22"/>
      <c r="NZ2448" s="22"/>
      <c r="OA2448" s="22"/>
      <c r="OB2448" s="22"/>
      <c r="OC2448" s="22"/>
      <c r="OD2448" s="22"/>
      <c r="OE2448" s="22"/>
      <c r="OF2448" s="22"/>
      <c r="OG2448" s="22"/>
      <c r="OH2448" s="22"/>
      <c r="OI2448" s="22"/>
      <c r="OJ2448" s="22"/>
      <c r="OK2448" s="22"/>
      <c r="OL2448" s="22"/>
      <c r="OM2448" s="22"/>
      <c r="ON2448" s="22"/>
      <c r="OO2448" s="22"/>
      <c r="OP2448" s="22"/>
      <c r="OQ2448" s="22"/>
      <c r="OR2448" s="22"/>
    </row>
    <row r="2449" spans="1:408" ht="15" thickBot="1">
      <c r="A2449" s="1"/>
      <c r="B2449" s="12"/>
      <c r="C2449" s="12"/>
      <c r="D2449" s="22"/>
      <c r="E2449" s="54"/>
      <c r="F2449" s="54"/>
      <c r="G2449" s="54"/>
      <c r="H2449" s="55"/>
      <c r="I2449" s="22"/>
      <c r="J2449" s="56"/>
      <c r="K2449" s="80"/>
      <c r="L2449" s="57"/>
      <c r="M2449" s="57"/>
      <c r="N2449" s="55"/>
      <c r="O2449" s="58"/>
      <c r="P2449" s="58"/>
      <c r="Q2449" s="59"/>
      <c r="R2449" s="60"/>
      <c r="S2449" s="60"/>
      <c r="T2449" s="22"/>
      <c r="U2449" s="1"/>
      <c r="V2449" s="23"/>
      <c r="X2449" s="24"/>
      <c r="Y2449" s="24"/>
      <c r="Z2449" s="22"/>
      <c r="AA2449" s="22"/>
      <c r="AB2449" s="22"/>
      <c r="AC2449" s="22"/>
      <c r="AD2449" s="22"/>
      <c r="AE2449" s="22"/>
      <c r="AF2449" s="22"/>
      <c r="AG2449" s="22"/>
      <c r="AH2449" s="22"/>
      <c r="AI2449" s="22"/>
      <c r="AJ2449" s="22"/>
      <c r="AK2449" s="22"/>
      <c r="AL2449" s="22"/>
      <c r="AM2449" s="22"/>
      <c r="AN2449" s="22"/>
      <c r="AO2449" s="22"/>
      <c r="AP2449" s="22"/>
      <c r="AQ2449" s="22"/>
      <c r="AR2449" s="22"/>
      <c r="AS2449" s="22"/>
      <c r="AT2449" s="22"/>
      <c r="AU2449" s="22"/>
      <c r="AV2449" s="22"/>
      <c r="AW2449" s="22"/>
      <c r="AX2449" s="22"/>
      <c r="AY2449" s="22"/>
      <c r="AZ2449" s="22"/>
      <c r="BA2449" s="22"/>
      <c r="BB2449" s="22"/>
      <c r="BC2449" s="22"/>
      <c r="BD2449" s="22"/>
      <c r="BE2449" s="24"/>
      <c r="BF2449" s="22"/>
      <c r="BG2449" s="22"/>
      <c r="BH2449" s="22"/>
      <c r="BI2449" s="22"/>
      <c r="BJ2449" s="22"/>
      <c r="BK2449" s="22"/>
      <c r="BL2449" s="22"/>
      <c r="BM2449" s="22"/>
      <c r="BN2449" s="22"/>
      <c r="BO2449" s="22"/>
      <c r="BP2449" s="22"/>
      <c r="BQ2449" s="22"/>
      <c r="BR2449" s="22"/>
      <c r="BS2449" s="22"/>
      <c r="BT2449" s="22"/>
      <c r="BU2449" s="22"/>
      <c r="BV2449" s="22"/>
      <c r="BW2449" s="22"/>
      <c r="BX2449" s="22"/>
      <c r="BY2449" s="22"/>
      <c r="BZ2449" s="22"/>
      <c r="CA2449" s="22"/>
      <c r="CB2449" s="22"/>
      <c r="CC2449" s="22"/>
      <c r="CD2449" s="22"/>
      <c r="CE2449" s="22"/>
      <c r="CF2449" s="22"/>
      <c r="CG2449" s="22"/>
      <c r="CH2449" s="22"/>
      <c r="CI2449" s="22"/>
      <c r="CJ2449" s="22"/>
      <c r="CK2449" s="24"/>
      <c r="CL2449" s="22"/>
      <c r="CM2449" s="22"/>
      <c r="CN2449" s="22"/>
      <c r="CO2449" s="22"/>
      <c r="CP2449" s="22"/>
      <c r="CQ2449" s="22"/>
      <c r="CR2449" s="22"/>
      <c r="CS2449" s="22"/>
      <c r="CT2449" s="22"/>
      <c r="CU2449" s="22"/>
      <c r="CV2449" s="22"/>
      <c r="CW2449" s="22"/>
      <c r="CX2449" s="22"/>
      <c r="CY2449" s="22"/>
      <c r="CZ2449" s="22"/>
      <c r="DA2449" s="22"/>
      <c r="DB2449" s="22"/>
      <c r="DC2449" s="22"/>
      <c r="DD2449" s="22"/>
      <c r="DE2449" s="22"/>
      <c r="DF2449" s="22"/>
      <c r="DG2449" s="22"/>
      <c r="DH2449" s="22"/>
      <c r="DI2449" s="22"/>
      <c r="DJ2449" s="22"/>
      <c r="DK2449" s="22"/>
      <c r="DL2449" s="22"/>
      <c r="DM2449" s="22"/>
      <c r="DN2449" s="22"/>
      <c r="DO2449" s="22"/>
      <c r="DP2449" s="22"/>
      <c r="DQ2449" s="24"/>
      <c r="DR2449" s="22"/>
      <c r="DS2449" s="22"/>
      <c r="DT2449" s="22"/>
      <c r="DU2449" s="22"/>
      <c r="DV2449" s="22"/>
      <c r="DW2449" s="22"/>
      <c r="DX2449" s="22"/>
      <c r="DY2449" s="22"/>
      <c r="DZ2449" s="22"/>
      <c r="EA2449" s="22"/>
      <c r="EB2449" s="22"/>
      <c r="EC2449" s="22"/>
      <c r="ED2449" s="22"/>
      <c r="EE2449" s="22"/>
      <c r="EF2449" s="22"/>
      <c r="EG2449" s="22"/>
      <c r="EH2449" s="22"/>
      <c r="EI2449" s="22"/>
      <c r="EJ2449" s="22"/>
      <c r="EK2449" s="22"/>
      <c r="EL2449" s="22"/>
      <c r="EM2449" s="22"/>
      <c r="EN2449" s="22"/>
      <c r="EO2449" s="22"/>
      <c r="EP2449" s="22"/>
      <c r="EQ2449" s="22"/>
      <c r="ER2449" s="22"/>
      <c r="ES2449" s="22"/>
      <c r="ET2449" s="22"/>
      <c r="EU2449" s="22"/>
      <c r="EV2449" s="22"/>
      <c r="EW2449" s="24"/>
      <c r="EX2449" s="22"/>
      <c r="EY2449" s="22"/>
      <c r="EZ2449" s="22"/>
      <c r="FA2449" s="22"/>
      <c r="FB2449" s="22"/>
      <c r="FC2449" s="22"/>
      <c r="FD2449" s="22"/>
      <c r="FE2449" s="22"/>
      <c r="FF2449" s="22"/>
      <c r="FG2449" s="22"/>
      <c r="FH2449" s="22"/>
      <c r="FI2449" s="22"/>
      <c r="FJ2449" s="22"/>
      <c r="FK2449" s="22"/>
      <c r="FL2449" s="22"/>
      <c r="FM2449" s="22"/>
      <c r="FN2449" s="22"/>
      <c r="FO2449" s="22"/>
      <c r="FP2449" s="22"/>
      <c r="FQ2449" s="22"/>
      <c r="FR2449" s="22"/>
      <c r="FS2449" s="22"/>
      <c r="FT2449" s="22"/>
      <c r="FU2449" s="22"/>
      <c r="FV2449" s="22"/>
      <c r="FW2449" s="22"/>
      <c r="FX2449" s="22"/>
      <c r="FY2449" s="22"/>
      <c r="FZ2449" s="22"/>
      <c r="GA2449" s="22"/>
      <c r="GB2449" s="22"/>
      <c r="GC2449" s="24"/>
      <c r="GD2449" s="22"/>
      <c r="GE2449" s="22"/>
      <c r="GF2449" s="22"/>
      <c r="GG2449" s="22"/>
      <c r="GH2449" s="22"/>
      <c r="GI2449" s="22"/>
      <c r="GJ2449" s="22"/>
      <c r="GK2449" s="22"/>
      <c r="GL2449" s="22"/>
      <c r="GM2449" s="22"/>
      <c r="GN2449" s="22"/>
      <c r="GO2449" s="22"/>
      <c r="GP2449" s="22"/>
      <c r="GQ2449" s="22"/>
      <c r="GR2449" s="22"/>
      <c r="GS2449" s="22"/>
      <c r="GT2449" s="22"/>
      <c r="GU2449" s="22"/>
      <c r="GV2449" s="22"/>
      <c r="GW2449" s="22"/>
      <c r="GX2449" s="22"/>
      <c r="GY2449" s="22"/>
      <c r="GZ2449" s="22"/>
      <c r="HA2449" s="22"/>
      <c r="HB2449" s="22"/>
      <c r="HC2449" s="22"/>
      <c r="HD2449" s="22"/>
      <c r="HE2449" s="22"/>
      <c r="HF2449" s="22"/>
      <c r="HG2449" s="22"/>
      <c r="HH2449" s="22"/>
      <c r="HI2449" s="24"/>
      <c r="HJ2449" s="22"/>
      <c r="HK2449" s="22"/>
      <c r="HL2449" s="22"/>
      <c r="HM2449" s="22"/>
      <c r="HN2449" s="22"/>
      <c r="HO2449" s="22"/>
      <c r="HP2449" s="22"/>
      <c r="HQ2449" s="22"/>
      <c r="HR2449" s="22"/>
      <c r="HS2449" s="22"/>
      <c r="HT2449" s="22"/>
      <c r="HU2449" s="22"/>
      <c r="HV2449" s="22"/>
      <c r="HW2449" s="22"/>
      <c r="HX2449" s="22"/>
      <c r="HY2449" s="22"/>
      <c r="HZ2449" s="22"/>
      <c r="IA2449" s="22"/>
      <c r="IB2449" s="22"/>
      <c r="IC2449" s="22"/>
      <c r="ID2449" s="22"/>
      <c r="IE2449" s="22"/>
      <c r="IF2449" s="22"/>
      <c r="IG2449" s="22"/>
      <c r="IH2449" s="22"/>
      <c r="II2449" s="22"/>
      <c r="IJ2449" s="22"/>
      <c r="IK2449" s="22"/>
      <c r="IL2449" s="22"/>
      <c r="IM2449" s="22"/>
      <c r="IN2449" s="22"/>
      <c r="IO2449" s="24"/>
      <c r="IP2449" s="22"/>
      <c r="IQ2449" s="22"/>
      <c r="IR2449" s="22"/>
      <c r="IS2449" s="22"/>
      <c r="IT2449" s="22"/>
      <c r="IU2449" s="22"/>
      <c r="IV2449" s="22"/>
      <c r="IW2449" s="22"/>
      <c r="IX2449" s="22"/>
      <c r="IY2449" s="22"/>
      <c r="IZ2449" s="22"/>
      <c r="JA2449" s="22"/>
      <c r="JB2449" s="22"/>
      <c r="JC2449" s="22"/>
      <c r="JD2449" s="22"/>
      <c r="JE2449" s="22"/>
      <c r="JF2449" s="22"/>
      <c r="JG2449" s="22"/>
      <c r="JH2449" s="22"/>
      <c r="JI2449" s="22"/>
      <c r="JJ2449" s="22"/>
      <c r="JK2449" s="22"/>
      <c r="JL2449" s="22"/>
      <c r="JM2449" s="22"/>
      <c r="JN2449" s="22"/>
      <c r="JO2449" s="22"/>
      <c r="JP2449" s="22"/>
      <c r="JQ2449" s="22"/>
      <c r="JR2449" s="22"/>
      <c r="JS2449" s="22"/>
      <c r="JT2449" s="22"/>
      <c r="JU2449" s="24"/>
      <c r="JV2449" s="22"/>
      <c r="JW2449" s="22"/>
      <c r="JX2449" s="22"/>
      <c r="JY2449" s="22"/>
      <c r="JZ2449" s="22"/>
      <c r="KA2449" s="22"/>
      <c r="KB2449" s="22"/>
      <c r="KC2449" s="22"/>
      <c r="KD2449" s="22"/>
      <c r="KE2449" s="22"/>
      <c r="KF2449" s="22"/>
      <c r="KG2449" s="22"/>
      <c r="KH2449" s="22"/>
      <c r="KI2449" s="22"/>
      <c r="KJ2449" s="22"/>
      <c r="KK2449" s="22"/>
      <c r="KL2449" s="22"/>
      <c r="KM2449" s="22"/>
      <c r="KN2449" s="22"/>
      <c r="KO2449" s="22"/>
      <c r="KP2449" s="22"/>
      <c r="KQ2449" s="22"/>
      <c r="KR2449" s="22"/>
      <c r="KS2449" s="22"/>
      <c r="KT2449" s="22"/>
      <c r="KU2449" s="22"/>
      <c r="KV2449" s="22"/>
      <c r="KW2449" s="22"/>
      <c r="KX2449" s="22"/>
      <c r="KY2449" s="22"/>
      <c r="KZ2449" s="22"/>
      <c r="LA2449" s="24"/>
      <c r="LB2449" s="22"/>
      <c r="LC2449" s="22"/>
      <c r="LD2449" s="22"/>
      <c r="LE2449" s="22"/>
      <c r="LF2449" s="22"/>
      <c r="LG2449" s="22"/>
      <c r="LH2449" s="22"/>
      <c r="LI2449" s="22"/>
      <c r="LJ2449" s="22"/>
      <c r="LK2449" s="22"/>
      <c r="LL2449" s="22"/>
      <c r="LM2449" s="22"/>
      <c r="LN2449" s="22"/>
      <c r="LO2449" s="22"/>
      <c r="LP2449" s="22"/>
      <c r="LQ2449" s="22"/>
      <c r="LR2449" s="22"/>
      <c r="LS2449" s="22"/>
      <c r="LT2449" s="22"/>
      <c r="LU2449" s="22"/>
      <c r="LV2449" s="22"/>
      <c r="LW2449" s="22"/>
      <c r="LX2449" s="22"/>
      <c r="LY2449" s="22"/>
      <c r="LZ2449" s="22"/>
      <c r="MA2449" s="22"/>
      <c r="MB2449" s="22"/>
      <c r="MC2449" s="22"/>
      <c r="MD2449" s="22"/>
      <c r="ME2449" s="22"/>
      <c r="MF2449" s="22"/>
      <c r="MG2449" s="24"/>
      <c r="MH2449" s="22"/>
      <c r="MI2449" s="22"/>
      <c r="MJ2449" s="22"/>
      <c r="MK2449" s="22"/>
      <c r="ML2449" s="22"/>
      <c r="MM2449" s="22"/>
      <c r="MN2449" s="22"/>
      <c r="MO2449" s="22"/>
      <c r="MP2449" s="22"/>
      <c r="MQ2449" s="22"/>
      <c r="MR2449" s="22"/>
      <c r="MS2449" s="22"/>
      <c r="MT2449" s="22"/>
      <c r="MU2449" s="22"/>
      <c r="MV2449" s="22"/>
      <c r="MW2449" s="22"/>
      <c r="MX2449" s="22"/>
      <c r="MY2449" s="22"/>
      <c r="MZ2449" s="22"/>
      <c r="NA2449" s="22"/>
      <c r="NB2449" s="22"/>
      <c r="NC2449" s="22"/>
      <c r="ND2449" s="22"/>
      <c r="NE2449" s="22"/>
      <c r="NF2449" s="22"/>
      <c r="NG2449" s="22"/>
      <c r="NH2449" s="22"/>
      <c r="NI2449" s="22"/>
      <c r="NJ2449" s="22"/>
      <c r="NK2449" s="22"/>
      <c r="NL2449" s="22"/>
      <c r="NM2449" s="24"/>
      <c r="NN2449" s="22"/>
      <c r="NO2449" s="22"/>
      <c r="NP2449" s="22"/>
      <c r="NQ2449" s="22"/>
      <c r="NR2449" s="22"/>
      <c r="NS2449" s="22"/>
      <c r="NT2449" s="22"/>
      <c r="NU2449" s="22"/>
      <c r="NV2449" s="22"/>
      <c r="NW2449" s="22"/>
      <c r="NX2449" s="22"/>
      <c r="NY2449" s="22"/>
      <c r="NZ2449" s="22"/>
      <c r="OA2449" s="22"/>
      <c r="OB2449" s="22"/>
      <c r="OC2449" s="22"/>
      <c r="OD2449" s="22"/>
      <c r="OE2449" s="22"/>
      <c r="OF2449" s="22"/>
      <c r="OG2449" s="22"/>
      <c r="OH2449" s="22"/>
      <c r="OI2449" s="22"/>
      <c r="OJ2449" s="22"/>
      <c r="OK2449" s="22"/>
      <c r="OL2449" s="22"/>
      <c r="OM2449" s="22"/>
      <c r="ON2449" s="22"/>
      <c r="OO2449" s="22"/>
      <c r="OP2449" s="22"/>
      <c r="OQ2449" s="22"/>
      <c r="OR2449" s="22"/>
    </row>
    <row r="2450" spans="1:408" ht="15" thickBot="1">
      <c r="A2450" s="1"/>
      <c r="B2450" s="12"/>
      <c r="C2450" s="12"/>
      <c r="D2450" s="22"/>
      <c r="E2450" s="54"/>
      <c r="F2450" s="54"/>
      <c r="G2450" s="54"/>
      <c r="H2450" s="55"/>
      <c r="I2450" s="22"/>
      <c r="J2450" s="56"/>
      <c r="K2450" s="81"/>
      <c r="L2450" s="57"/>
      <c r="M2450" s="57"/>
      <c r="N2450" s="55"/>
      <c r="O2450" s="58"/>
      <c r="P2450" s="58"/>
      <c r="Q2450" s="59"/>
      <c r="R2450" s="60"/>
      <c r="S2450" s="60"/>
      <c r="T2450" s="22"/>
      <c r="U2450" s="1"/>
      <c r="V2450" s="23"/>
      <c r="X2450" s="24"/>
      <c r="Y2450" s="24"/>
      <c r="Z2450" s="22"/>
      <c r="AA2450" s="22"/>
      <c r="AB2450" s="22"/>
      <c r="AC2450" s="22"/>
      <c r="AD2450" s="22"/>
      <c r="AE2450" s="22"/>
      <c r="AF2450" s="22"/>
      <c r="AG2450" s="22"/>
      <c r="AH2450" s="22"/>
      <c r="AI2450" s="22"/>
      <c r="AJ2450" s="22"/>
      <c r="AK2450" s="22"/>
      <c r="AL2450" s="22"/>
      <c r="AM2450" s="22"/>
      <c r="AN2450" s="22"/>
      <c r="AO2450" s="22"/>
      <c r="AP2450" s="22"/>
      <c r="AQ2450" s="22"/>
      <c r="AR2450" s="22"/>
      <c r="AS2450" s="22"/>
      <c r="AT2450" s="22"/>
      <c r="AU2450" s="22"/>
      <c r="AV2450" s="22"/>
      <c r="AW2450" s="22"/>
      <c r="AX2450" s="22"/>
      <c r="AY2450" s="22"/>
      <c r="AZ2450" s="22"/>
      <c r="BA2450" s="22"/>
      <c r="BB2450" s="22"/>
      <c r="BC2450" s="22"/>
      <c r="BD2450" s="22"/>
      <c r="BE2450" s="24"/>
      <c r="BF2450" s="22"/>
      <c r="BG2450" s="22"/>
      <c r="BH2450" s="22"/>
      <c r="BI2450" s="22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22"/>
      <c r="BV2450" s="22"/>
      <c r="BW2450" s="22"/>
      <c r="BX2450" s="22"/>
      <c r="BY2450" s="22"/>
      <c r="BZ2450" s="22"/>
      <c r="CA2450" s="22"/>
      <c r="CB2450" s="22"/>
      <c r="CC2450" s="22"/>
      <c r="CD2450" s="22"/>
      <c r="CE2450" s="22"/>
      <c r="CF2450" s="22"/>
      <c r="CG2450" s="22"/>
      <c r="CH2450" s="22"/>
      <c r="CI2450" s="22"/>
      <c r="CJ2450" s="22"/>
      <c r="CK2450" s="24"/>
      <c r="CL2450" s="22"/>
      <c r="CM2450" s="22"/>
      <c r="CN2450" s="22"/>
      <c r="CO2450" s="22"/>
      <c r="CP2450" s="22"/>
      <c r="CQ2450" s="22"/>
      <c r="CR2450" s="22"/>
      <c r="CS2450" s="22"/>
      <c r="CT2450" s="22"/>
      <c r="CU2450" s="22"/>
      <c r="CV2450" s="22"/>
      <c r="CW2450" s="22"/>
      <c r="CX2450" s="22"/>
      <c r="CY2450" s="22"/>
      <c r="CZ2450" s="22"/>
      <c r="DA2450" s="22"/>
      <c r="DB2450" s="22"/>
      <c r="DC2450" s="22"/>
      <c r="DD2450" s="22"/>
      <c r="DE2450" s="22"/>
      <c r="DF2450" s="22"/>
      <c r="DG2450" s="22"/>
      <c r="DH2450" s="22"/>
      <c r="DI2450" s="22"/>
      <c r="DJ2450" s="22"/>
      <c r="DK2450" s="22"/>
      <c r="DL2450" s="22"/>
      <c r="DM2450" s="22"/>
      <c r="DN2450" s="22"/>
      <c r="DO2450" s="22"/>
      <c r="DP2450" s="22"/>
      <c r="DQ2450" s="24"/>
      <c r="DR2450" s="22"/>
      <c r="DS2450" s="22"/>
      <c r="DT2450" s="22"/>
      <c r="DU2450" s="22"/>
      <c r="DV2450" s="22"/>
      <c r="DW2450" s="22"/>
      <c r="DX2450" s="22"/>
      <c r="DY2450" s="22"/>
      <c r="DZ2450" s="22"/>
      <c r="EA2450" s="22"/>
      <c r="EB2450" s="22"/>
      <c r="EC2450" s="22"/>
      <c r="ED2450" s="22"/>
      <c r="EE2450" s="22"/>
      <c r="EF2450" s="22"/>
      <c r="EG2450" s="22"/>
      <c r="EH2450" s="22"/>
      <c r="EI2450" s="22"/>
      <c r="EJ2450" s="22"/>
      <c r="EK2450" s="22"/>
      <c r="EL2450" s="22"/>
      <c r="EM2450" s="22"/>
      <c r="EN2450" s="22"/>
      <c r="EO2450" s="22"/>
      <c r="EP2450" s="22"/>
      <c r="EQ2450" s="22"/>
      <c r="ER2450" s="22"/>
      <c r="ES2450" s="22"/>
      <c r="ET2450" s="22"/>
      <c r="EU2450" s="22"/>
      <c r="EV2450" s="22"/>
      <c r="EW2450" s="24"/>
      <c r="EX2450" s="22"/>
      <c r="EY2450" s="22"/>
      <c r="EZ2450" s="22"/>
      <c r="FA2450" s="22"/>
      <c r="FB2450" s="22"/>
      <c r="FC2450" s="22"/>
      <c r="FD2450" s="22"/>
      <c r="FE2450" s="22"/>
      <c r="FF2450" s="22"/>
      <c r="FG2450" s="22"/>
      <c r="FH2450" s="22"/>
      <c r="FI2450" s="22"/>
      <c r="FJ2450" s="22"/>
      <c r="FK2450" s="22"/>
      <c r="FL2450" s="22"/>
      <c r="FM2450" s="22"/>
      <c r="FN2450" s="22"/>
      <c r="FO2450" s="22"/>
      <c r="FP2450" s="22"/>
      <c r="FQ2450" s="22"/>
      <c r="FR2450" s="22"/>
      <c r="FS2450" s="22"/>
      <c r="FT2450" s="22"/>
      <c r="FU2450" s="22"/>
      <c r="FV2450" s="22"/>
      <c r="FW2450" s="22"/>
      <c r="FX2450" s="22"/>
      <c r="FY2450" s="22"/>
      <c r="FZ2450" s="22"/>
      <c r="GA2450" s="22"/>
      <c r="GB2450" s="22"/>
      <c r="GC2450" s="24"/>
      <c r="GD2450" s="22"/>
      <c r="GE2450" s="22"/>
      <c r="GF2450" s="22"/>
      <c r="GG2450" s="22"/>
      <c r="GH2450" s="22"/>
      <c r="GI2450" s="22"/>
      <c r="GJ2450" s="22"/>
      <c r="GK2450" s="22"/>
      <c r="GL2450" s="22"/>
      <c r="GM2450" s="22"/>
      <c r="GN2450" s="22"/>
      <c r="GO2450" s="22"/>
      <c r="GP2450" s="22"/>
      <c r="GQ2450" s="22"/>
      <c r="GR2450" s="22"/>
      <c r="GS2450" s="22"/>
      <c r="GT2450" s="22"/>
      <c r="GU2450" s="22"/>
      <c r="GV2450" s="22"/>
      <c r="GW2450" s="22"/>
      <c r="GX2450" s="22"/>
      <c r="GY2450" s="22"/>
      <c r="GZ2450" s="22"/>
      <c r="HA2450" s="22"/>
      <c r="HB2450" s="22"/>
      <c r="HC2450" s="22"/>
      <c r="HD2450" s="22"/>
      <c r="HE2450" s="22"/>
      <c r="HF2450" s="22"/>
      <c r="HG2450" s="22"/>
      <c r="HH2450" s="22"/>
      <c r="HI2450" s="24"/>
      <c r="HJ2450" s="22"/>
      <c r="HK2450" s="22"/>
      <c r="HL2450" s="22"/>
      <c r="HM2450" s="22"/>
      <c r="HN2450" s="22"/>
      <c r="HO2450" s="22"/>
      <c r="HP2450" s="22"/>
      <c r="HQ2450" s="22"/>
      <c r="HR2450" s="22"/>
      <c r="HS2450" s="22"/>
      <c r="HT2450" s="22"/>
      <c r="HU2450" s="22"/>
      <c r="HV2450" s="22"/>
      <c r="HW2450" s="22"/>
      <c r="HX2450" s="22"/>
      <c r="HY2450" s="22"/>
      <c r="HZ2450" s="22"/>
      <c r="IA2450" s="22"/>
      <c r="IB2450" s="22"/>
      <c r="IC2450" s="22"/>
      <c r="ID2450" s="22"/>
      <c r="IE2450" s="22"/>
      <c r="IF2450" s="22"/>
      <c r="IG2450" s="22"/>
      <c r="IH2450" s="22"/>
      <c r="II2450" s="22"/>
      <c r="IJ2450" s="22"/>
      <c r="IK2450" s="22"/>
      <c r="IL2450" s="22"/>
      <c r="IM2450" s="22"/>
      <c r="IN2450" s="22"/>
      <c r="IO2450" s="24"/>
      <c r="IP2450" s="22"/>
      <c r="IQ2450" s="22"/>
      <c r="IR2450" s="22"/>
      <c r="IS2450" s="22"/>
      <c r="IT2450" s="22"/>
      <c r="IU2450" s="22"/>
      <c r="IV2450" s="22"/>
      <c r="IW2450" s="22"/>
      <c r="IX2450" s="22"/>
      <c r="IY2450" s="22"/>
      <c r="IZ2450" s="22"/>
      <c r="JA2450" s="22"/>
      <c r="JB2450" s="22"/>
      <c r="JC2450" s="22"/>
      <c r="JD2450" s="22"/>
      <c r="JE2450" s="22"/>
      <c r="JF2450" s="22"/>
      <c r="JG2450" s="22"/>
      <c r="JH2450" s="22"/>
      <c r="JI2450" s="22"/>
      <c r="JJ2450" s="22"/>
      <c r="JK2450" s="22"/>
      <c r="JL2450" s="22"/>
      <c r="JM2450" s="22"/>
      <c r="JN2450" s="22"/>
      <c r="JO2450" s="22"/>
      <c r="JP2450" s="22"/>
      <c r="JQ2450" s="22"/>
      <c r="JR2450" s="22"/>
      <c r="JS2450" s="22"/>
      <c r="JT2450" s="22"/>
      <c r="JU2450" s="24"/>
      <c r="JV2450" s="22"/>
      <c r="JW2450" s="22"/>
      <c r="JX2450" s="22"/>
      <c r="JY2450" s="22"/>
      <c r="JZ2450" s="22"/>
      <c r="KA2450" s="22"/>
      <c r="KB2450" s="22"/>
      <c r="KC2450" s="22"/>
      <c r="KD2450" s="22"/>
      <c r="KE2450" s="22"/>
      <c r="KF2450" s="22"/>
      <c r="KG2450" s="22"/>
      <c r="KH2450" s="22"/>
      <c r="KI2450" s="22"/>
      <c r="KJ2450" s="22"/>
      <c r="KK2450" s="22"/>
      <c r="KL2450" s="22"/>
      <c r="KM2450" s="22"/>
      <c r="KN2450" s="22"/>
      <c r="KO2450" s="22"/>
      <c r="KP2450" s="22"/>
      <c r="KQ2450" s="22"/>
      <c r="KR2450" s="22"/>
      <c r="KS2450" s="22"/>
      <c r="KT2450" s="22"/>
      <c r="KU2450" s="22"/>
      <c r="KV2450" s="22"/>
      <c r="KW2450" s="22"/>
      <c r="KX2450" s="22"/>
      <c r="KY2450" s="22"/>
      <c r="KZ2450" s="22"/>
      <c r="LA2450" s="24"/>
      <c r="LB2450" s="22"/>
      <c r="LC2450" s="22"/>
      <c r="LD2450" s="22"/>
      <c r="LE2450" s="22"/>
      <c r="LF2450" s="22"/>
      <c r="LG2450" s="22"/>
      <c r="LH2450" s="22"/>
      <c r="LI2450" s="22"/>
      <c r="LJ2450" s="22"/>
      <c r="LK2450" s="22"/>
      <c r="LL2450" s="22"/>
      <c r="LM2450" s="22"/>
      <c r="LN2450" s="22"/>
      <c r="LO2450" s="22"/>
      <c r="LP2450" s="22"/>
      <c r="LQ2450" s="22"/>
      <c r="LR2450" s="22"/>
      <c r="LS2450" s="22"/>
      <c r="LT2450" s="22"/>
      <c r="LU2450" s="22"/>
      <c r="LV2450" s="22"/>
      <c r="LW2450" s="22"/>
      <c r="LX2450" s="22"/>
      <c r="LY2450" s="22"/>
      <c r="LZ2450" s="22"/>
      <c r="MA2450" s="22"/>
      <c r="MB2450" s="22"/>
      <c r="MC2450" s="22"/>
      <c r="MD2450" s="22"/>
      <c r="ME2450" s="22"/>
      <c r="MF2450" s="22"/>
      <c r="MG2450" s="24"/>
      <c r="MH2450" s="22"/>
      <c r="MI2450" s="22"/>
      <c r="MJ2450" s="22"/>
      <c r="MK2450" s="22"/>
      <c r="ML2450" s="22"/>
      <c r="MM2450" s="22"/>
      <c r="MN2450" s="22"/>
      <c r="MO2450" s="22"/>
      <c r="MP2450" s="22"/>
      <c r="MQ2450" s="22"/>
      <c r="MR2450" s="22"/>
      <c r="MS2450" s="22"/>
      <c r="MT2450" s="22"/>
      <c r="MU2450" s="22"/>
      <c r="MV2450" s="22"/>
      <c r="MW2450" s="22"/>
      <c r="MX2450" s="22"/>
      <c r="MY2450" s="22"/>
      <c r="MZ2450" s="22"/>
      <c r="NA2450" s="22"/>
      <c r="NB2450" s="22"/>
      <c r="NC2450" s="22"/>
      <c r="ND2450" s="22"/>
      <c r="NE2450" s="22"/>
      <c r="NF2450" s="22"/>
      <c r="NG2450" s="22"/>
      <c r="NH2450" s="22"/>
      <c r="NI2450" s="22"/>
      <c r="NJ2450" s="22"/>
      <c r="NK2450" s="22"/>
      <c r="NL2450" s="22"/>
      <c r="NM2450" s="24"/>
      <c r="NN2450" s="22"/>
      <c r="NO2450" s="22"/>
      <c r="NP2450" s="22"/>
      <c r="NQ2450" s="22"/>
      <c r="NR2450" s="22"/>
      <c r="NS2450" s="22"/>
      <c r="NT2450" s="22"/>
      <c r="NU2450" s="22"/>
      <c r="NV2450" s="22"/>
      <c r="NW2450" s="22"/>
      <c r="NX2450" s="22"/>
      <c r="NY2450" s="22"/>
      <c r="NZ2450" s="22"/>
      <c r="OA2450" s="22"/>
      <c r="OB2450" s="22"/>
      <c r="OC2450" s="22"/>
      <c r="OD2450" s="22"/>
      <c r="OE2450" s="22"/>
      <c r="OF2450" s="22"/>
      <c r="OG2450" s="22"/>
      <c r="OH2450" s="22"/>
      <c r="OI2450" s="22"/>
      <c r="OJ2450" s="22"/>
      <c r="OK2450" s="22"/>
      <c r="OL2450" s="22"/>
      <c r="OM2450" s="22"/>
      <c r="ON2450" s="22"/>
      <c r="OO2450" s="22"/>
      <c r="OP2450" s="22"/>
      <c r="OQ2450" s="22"/>
      <c r="OR2450" s="22"/>
    </row>
    <row r="2451" spans="1:408" ht="15" thickBot="1">
      <c r="A2451" s="1"/>
      <c r="B2451" s="12"/>
      <c r="C2451" s="12"/>
      <c r="D2451" s="22"/>
      <c r="E2451" s="54"/>
      <c r="F2451" s="54"/>
      <c r="G2451" s="54"/>
      <c r="H2451" s="55"/>
      <c r="I2451" s="22"/>
      <c r="J2451" s="56"/>
      <c r="K2451" s="80"/>
      <c r="L2451" s="57"/>
      <c r="M2451" s="57"/>
      <c r="N2451" s="55"/>
      <c r="O2451" s="58"/>
      <c r="P2451" s="58"/>
      <c r="Q2451" s="59"/>
      <c r="R2451" s="60"/>
      <c r="S2451" s="60"/>
      <c r="T2451" s="22"/>
      <c r="U2451" s="1"/>
      <c r="V2451" s="23"/>
      <c r="X2451" s="24"/>
      <c r="Y2451" s="24"/>
      <c r="Z2451" s="22"/>
      <c r="AA2451" s="22"/>
      <c r="AB2451" s="22"/>
      <c r="AC2451" s="22"/>
      <c r="AD2451" s="22"/>
      <c r="AE2451" s="22"/>
      <c r="AF2451" s="22"/>
      <c r="AG2451" s="22"/>
      <c r="AH2451" s="22"/>
      <c r="AI2451" s="22"/>
      <c r="AJ2451" s="22"/>
      <c r="AK2451" s="22"/>
      <c r="AL2451" s="22"/>
      <c r="AM2451" s="22"/>
      <c r="AN2451" s="22"/>
      <c r="AO2451" s="22"/>
      <c r="AP2451" s="22"/>
      <c r="AQ2451" s="22"/>
      <c r="AR2451" s="22"/>
      <c r="AS2451" s="22"/>
      <c r="AT2451" s="22"/>
      <c r="AU2451" s="22"/>
      <c r="AV2451" s="22"/>
      <c r="AW2451" s="22"/>
      <c r="AX2451" s="22"/>
      <c r="AY2451" s="22"/>
      <c r="AZ2451" s="22"/>
      <c r="BA2451" s="22"/>
      <c r="BB2451" s="22"/>
      <c r="BC2451" s="22"/>
      <c r="BD2451" s="22"/>
      <c r="BE2451" s="24"/>
      <c r="BF2451" s="22"/>
      <c r="BG2451" s="22"/>
      <c r="BH2451" s="22"/>
      <c r="BI2451" s="22"/>
      <c r="BJ2451" s="22"/>
      <c r="BK2451" s="22"/>
      <c r="BL2451" s="22"/>
      <c r="BM2451" s="22"/>
      <c r="BN2451" s="22"/>
      <c r="BO2451" s="22"/>
      <c r="BP2451" s="22"/>
      <c r="BQ2451" s="22"/>
      <c r="BR2451" s="22"/>
      <c r="BS2451" s="22"/>
      <c r="BT2451" s="22"/>
      <c r="BU2451" s="22"/>
      <c r="BV2451" s="22"/>
      <c r="BW2451" s="22"/>
      <c r="BX2451" s="22"/>
      <c r="BY2451" s="22"/>
      <c r="BZ2451" s="22"/>
      <c r="CA2451" s="22"/>
      <c r="CB2451" s="22"/>
      <c r="CC2451" s="22"/>
      <c r="CD2451" s="22"/>
      <c r="CE2451" s="22"/>
      <c r="CF2451" s="22"/>
      <c r="CG2451" s="22"/>
      <c r="CH2451" s="22"/>
      <c r="CI2451" s="22"/>
      <c r="CJ2451" s="22"/>
      <c r="CK2451" s="24"/>
      <c r="CL2451" s="22"/>
      <c r="CM2451" s="22"/>
      <c r="CN2451" s="22"/>
      <c r="CO2451" s="22"/>
      <c r="CP2451" s="22"/>
      <c r="CQ2451" s="22"/>
      <c r="CR2451" s="22"/>
      <c r="CS2451" s="22"/>
      <c r="CT2451" s="22"/>
      <c r="CU2451" s="22"/>
      <c r="CV2451" s="22"/>
      <c r="CW2451" s="22"/>
      <c r="CX2451" s="22"/>
      <c r="CY2451" s="22"/>
      <c r="CZ2451" s="22"/>
      <c r="DA2451" s="22"/>
      <c r="DB2451" s="22"/>
      <c r="DC2451" s="22"/>
      <c r="DD2451" s="22"/>
      <c r="DE2451" s="22"/>
      <c r="DF2451" s="22"/>
      <c r="DG2451" s="22"/>
      <c r="DH2451" s="22"/>
      <c r="DI2451" s="22"/>
      <c r="DJ2451" s="22"/>
      <c r="DK2451" s="22"/>
      <c r="DL2451" s="22"/>
      <c r="DM2451" s="22"/>
      <c r="DN2451" s="22"/>
      <c r="DO2451" s="22"/>
      <c r="DP2451" s="22"/>
      <c r="DQ2451" s="24"/>
      <c r="DR2451" s="22"/>
      <c r="DS2451" s="22"/>
      <c r="DT2451" s="22"/>
      <c r="DU2451" s="22"/>
      <c r="DV2451" s="22"/>
      <c r="DW2451" s="22"/>
      <c r="DX2451" s="22"/>
      <c r="DY2451" s="22"/>
      <c r="DZ2451" s="22"/>
      <c r="EA2451" s="22"/>
      <c r="EB2451" s="22"/>
      <c r="EC2451" s="22"/>
      <c r="ED2451" s="22"/>
      <c r="EE2451" s="22"/>
      <c r="EF2451" s="22"/>
      <c r="EG2451" s="22"/>
      <c r="EH2451" s="22"/>
      <c r="EI2451" s="22"/>
      <c r="EJ2451" s="22"/>
      <c r="EK2451" s="22"/>
      <c r="EL2451" s="22"/>
      <c r="EM2451" s="22"/>
      <c r="EN2451" s="22"/>
      <c r="EO2451" s="22"/>
      <c r="EP2451" s="22"/>
      <c r="EQ2451" s="22"/>
      <c r="ER2451" s="22"/>
      <c r="ES2451" s="22"/>
      <c r="ET2451" s="22"/>
      <c r="EU2451" s="22"/>
      <c r="EV2451" s="22"/>
      <c r="EW2451" s="24"/>
      <c r="EX2451" s="22"/>
      <c r="EY2451" s="22"/>
      <c r="EZ2451" s="22"/>
      <c r="FA2451" s="22"/>
      <c r="FB2451" s="22"/>
      <c r="FC2451" s="22"/>
      <c r="FD2451" s="22"/>
      <c r="FE2451" s="22"/>
      <c r="FF2451" s="22"/>
      <c r="FG2451" s="22"/>
      <c r="FH2451" s="22"/>
      <c r="FI2451" s="22"/>
      <c r="FJ2451" s="22"/>
      <c r="FK2451" s="22"/>
      <c r="FL2451" s="22"/>
      <c r="FM2451" s="22"/>
      <c r="FN2451" s="22"/>
      <c r="FO2451" s="22"/>
      <c r="FP2451" s="22"/>
      <c r="FQ2451" s="22"/>
      <c r="FR2451" s="22"/>
      <c r="FS2451" s="22"/>
      <c r="FT2451" s="22"/>
      <c r="FU2451" s="22"/>
      <c r="FV2451" s="22"/>
      <c r="FW2451" s="22"/>
      <c r="FX2451" s="22"/>
      <c r="FY2451" s="22"/>
      <c r="FZ2451" s="22"/>
      <c r="GA2451" s="22"/>
      <c r="GB2451" s="22"/>
      <c r="GC2451" s="24"/>
      <c r="GD2451" s="22"/>
      <c r="GE2451" s="22"/>
      <c r="GF2451" s="22"/>
      <c r="GG2451" s="22"/>
      <c r="GH2451" s="22"/>
      <c r="GI2451" s="22"/>
      <c r="GJ2451" s="22"/>
      <c r="GK2451" s="22"/>
      <c r="GL2451" s="22"/>
      <c r="GM2451" s="22"/>
      <c r="GN2451" s="22"/>
      <c r="GO2451" s="22"/>
      <c r="GP2451" s="22"/>
      <c r="GQ2451" s="22"/>
      <c r="GR2451" s="22"/>
      <c r="GS2451" s="22"/>
      <c r="GT2451" s="22"/>
      <c r="GU2451" s="22"/>
      <c r="GV2451" s="22"/>
      <c r="GW2451" s="22"/>
      <c r="GX2451" s="22"/>
      <c r="GY2451" s="22"/>
      <c r="GZ2451" s="22"/>
      <c r="HA2451" s="22"/>
      <c r="HB2451" s="22"/>
      <c r="HC2451" s="22"/>
      <c r="HD2451" s="22"/>
      <c r="HE2451" s="22"/>
      <c r="HF2451" s="22"/>
      <c r="HG2451" s="22"/>
      <c r="HH2451" s="22"/>
      <c r="HI2451" s="24"/>
      <c r="HJ2451" s="22"/>
      <c r="HK2451" s="22"/>
      <c r="HL2451" s="22"/>
      <c r="HM2451" s="22"/>
      <c r="HN2451" s="22"/>
      <c r="HO2451" s="22"/>
      <c r="HP2451" s="22"/>
      <c r="HQ2451" s="22"/>
      <c r="HR2451" s="22"/>
      <c r="HS2451" s="22"/>
      <c r="HT2451" s="22"/>
      <c r="HU2451" s="22"/>
      <c r="HV2451" s="22"/>
      <c r="HW2451" s="22"/>
      <c r="HX2451" s="22"/>
      <c r="HY2451" s="22"/>
      <c r="HZ2451" s="22"/>
      <c r="IA2451" s="22"/>
      <c r="IB2451" s="22"/>
      <c r="IC2451" s="22"/>
      <c r="ID2451" s="22"/>
      <c r="IE2451" s="22"/>
      <c r="IF2451" s="22"/>
      <c r="IG2451" s="22"/>
      <c r="IH2451" s="22"/>
      <c r="II2451" s="22"/>
      <c r="IJ2451" s="22"/>
      <c r="IK2451" s="22"/>
      <c r="IL2451" s="22"/>
      <c r="IM2451" s="22"/>
      <c r="IN2451" s="22"/>
      <c r="IO2451" s="24"/>
      <c r="IP2451" s="22"/>
      <c r="IQ2451" s="22"/>
      <c r="IR2451" s="22"/>
      <c r="IS2451" s="22"/>
      <c r="IT2451" s="22"/>
      <c r="IU2451" s="22"/>
      <c r="IV2451" s="22"/>
      <c r="IW2451" s="22"/>
      <c r="IX2451" s="22"/>
      <c r="IY2451" s="22"/>
      <c r="IZ2451" s="22"/>
      <c r="JA2451" s="22"/>
      <c r="JB2451" s="22"/>
      <c r="JC2451" s="22"/>
      <c r="JD2451" s="22"/>
      <c r="JE2451" s="22"/>
      <c r="JF2451" s="22"/>
      <c r="JG2451" s="22"/>
      <c r="JH2451" s="22"/>
      <c r="JI2451" s="22"/>
      <c r="JJ2451" s="22"/>
      <c r="JK2451" s="22"/>
      <c r="JL2451" s="22"/>
      <c r="JM2451" s="22"/>
      <c r="JN2451" s="22"/>
      <c r="JO2451" s="22"/>
      <c r="JP2451" s="22"/>
      <c r="JQ2451" s="22"/>
      <c r="JR2451" s="22"/>
      <c r="JS2451" s="22"/>
      <c r="JT2451" s="22"/>
      <c r="JU2451" s="24"/>
      <c r="JV2451" s="22"/>
      <c r="JW2451" s="22"/>
      <c r="JX2451" s="22"/>
      <c r="JY2451" s="22"/>
      <c r="JZ2451" s="22"/>
      <c r="KA2451" s="22"/>
      <c r="KB2451" s="22"/>
      <c r="KC2451" s="22"/>
      <c r="KD2451" s="22"/>
      <c r="KE2451" s="22"/>
      <c r="KF2451" s="22"/>
      <c r="KG2451" s="22"/>
      <c r="KH2451" s="22"/>
      <c r="KI2451" s="22"/>
      <c r="KJ2451" s="22"/>
      <c r="KK2451" s="22"/>
      <c r="KL2451" s="22"/>
      <c r="KM2451" s="22"/>
      <c r="KN2451" s="22"/>
      <c r="KO2451" s="22"/>
      <c r="KP2451" s="22"/>
      <c r="KQ2451" s="22"/>
      <c r="KR2451" s="22"/>
      <c r="KS2451" s="22"/>
      <c r="KT2451" s="22"/>
      <c r="KU2451" s="22"/>
      <c r="KV2451" s="22"/>
      <c r="KW2451" s="22"/>
      <c r="KX2451" s="22"/>
      <c r="KY2451" s="22"/>
      <c r="KZ2451" s="22"/>
      <c r="LA2451" s="24"/>
      <c r="LB2451" s="22"/>
      <c r="LC2451" s="22"/>
      <c r="LD2451" s="22"/>
      <c r="LE2451" s="22"/>
      <c r="LF2451" s="22"/>
      <c r="LG2451" s="22"/>
      <c r="LH2451" s="22"/>
      <c r="LI2451" s="22"/>
      <c r="LJ2451" s="22"/>
      <c r="LK2451" s="22"/>
      <c r="LL2451" s="22"/>
      <c r="LM2451" s="22"/>
      <c r="LN2451" s="22"/>
      <c r="LO2451" s="22"/>
      <c r="LP2451" s="22"/>
      <c r="LQ2451" s="22"/>
      <c r="LR2451" s="22"/>
      <c r="LS2451" s="22"/>
      <c r="LT2451" s="22"/>
      <c r="LU2451" s="22"/>
      <c r="LV2451" s="22"/>
      <c r="LW2451" s="22"/>
      <c r="LX2451" s="22"/>
      <c r="LY2451" s="22"/>
      <c r="LZ2451" s="22"/>
      <c r="MA2451" s="22"/>
      <c r="MB2451" s="22"/>
      <c r="MC2451" s="22"/>
      <c r="MD2451" s="22"/>
      <c r="ME2451" s="22"/>
      <c r="MF2451" s="22"/>
      <c r="MG2451" s="24"/>
      <c r="MH2451" s="22"/>
      <c r="MI2451" s="22"/>
      <c r="MJ2451" s="22"/>
      <c r="MK2451" s="22"/>
      <c r="ML2451" s="22"/>
      <c r="MM2451" s="22"/>
      <c r="MN2451" s="22"/>
      <c r="MO2451" s="22"/>
      <c r="MP2451" s="22"/>
      <c r="MQ2451" s="22"/>
      <c r="MR2451" s="22"/>
      <c r="MS2451" s="22"/>
      <c r="MT2451" s="22"/>
      <c r="MU2451" s="22"/>
      <c r="MV2451" s="22"/>
      <c r="MW2451" s="22"/>
      <c r="MX2451" s="22"/>
      <c r="MY2451" s="22"/>
      <c r="MZ2451" s="22"/>
      <c r="NA2451" s="22"/>
      <c r="NB2451" s="22"/>
      <c r="NC2451" s="22"/>
      <c r="ND2451" s="22"/>
      <c r="NE2451" s="22"/>
      <c r="NF2451" s="22"/>
      <c r="NG2451" s="22"/>
      <c r="NH2451" s="22"/>
      <c r="NI2451" s="22"/>
      <c r="NJ2451" s="22"/>
      <c r="NK2451" s="22"/>
      <c r="NL2451" s="22"/>
      <c r="NM2451" s="24"/>
      <c r="NN2451" s="22"/>
      <c r="NO2451" s="22"/>
      <c r="NP2451" s="22"/>
      <c r="NQ2451" s="22"/>
      <c r="NR2451" s="22"/>
      <c r="NS2451" s="22"/>
      <c r="NT2451" s="22"/>
      <c r="NU2451" s="22"/>
      <c r="NV2451" s="22"/>
      <c r="NW2451" s="22"/>
      <c r="NX2451" s="22"/>
      <c r="NY2451" s="22"/>
      <c r="NZ2451" s="22"/>
      <c r="OA2451" s="22"/>
      <c r="OB2451" s="22"/>
      <c r="OC2451" s="22"/>
      <c r="OD2451" s="22"/>
      <c r="OE2451" s="22"/>
      <c r="OF2451" s="22"/>
      <c r="OG2451" s="22"/>
      <c r="OH2451" s="22"/>
      <c r="OI2451" s="22"/>
      <c r="OJ2451" s="22"/>
      <c r="OK2451" s="22"/>
      <c r="OL2451" s="22"/>
      <c r="OM2451" s="22"/>
      <c r="ON2451" s="22"/>
      <c r="OO2451" s="22"/>
      <c r="OP2451" s="22"/>
      <c r="OQ2451" s="22"/>
      <c r="OR2451" s="22"/>
    </row>
    <row r="2452" spans="1:408" ht="15" thickBot="1">
      <c r="A2452" s="1"/>
      <c r="B2452" s="12"/>
      <c r="C2452" s="12"/>
      <c r="D2452" s="22"/>
      <c r="E2452" s="54"/>
      <c r="F2452" s="54"/>
      <c r="G2452" s="54"/>
      <c r="H2452" s="55"/>
      <c r="I2452" s="22"/>
      <c r="J2452" s="56"/>
      <c r="K2452" s="81"/>
      <c r="L2452" s="57"/>
      <c r="M2452" s="57"/>
      <c r="N2452" s="55"/>
      <c r="O2452" s="58"/>
      <c r="P2452" s="58"/>
      <c r="Q2452" s="59"/>
      <c r="R2452" s="60"/>
      <c r="S2452" s="60"/>
      <c r="T2452" s="22"/>
      <c r="U2452" s="1"/>
      <c r="V2452" s="23"/>
      <c r="X2452" s="24"/>
      <c r="Y2452" s="24"/>
      <c r="Z2452" s="22"/>
      <c r="AA2452" s="22"/>
      <c r="AB2452" s="22"/>
      <c r="AC2452" s="22"/>
      <c r="AD2452" s="22"/>
      <c r="AE2452" s="22"/>
      <c r="AF2452" s="22"/>
      <c r="AG2452" s="22"/>
      <c r="AH2452" s="22"/>
      <c r="AI2452" s="22"/>
      <c r="AJ2452" s="22"/>
      <c r="AK2452" s="22"/>
      <c r="AL2452" s="22"/>
      <c r="AM2452" s="22"/>
      <c r="AN2452" s="22"/>
      <c r="AO2452" s="22"/>
      <c r="AP2452" s="22"/>
      <c r="AQ2452" s="22"/>
      <c r="AR2452" s="22"/>
      <c r="AS2452" s="22"/>
      <c r="AT2452" s="22"/>
      <c r="AU2452" s="22"/>
      <c r="AV2452" s="22"/>
      <c r="AW2452" s="22"/>
      <c r="AX2452" s="22"/>
      <c r="AY2452" s="22"/>
      <c r="AZ2452" s="22"/>
      <c r="BA2452" s="22"/>
      <c r="BB2452" s="22"/>
      <c r="BC2452" s="22"/>
      <c r="BD2452" s="22"/>
      <c r="BE2452" s="24"/>
      <c r="BF2452" s="22"/>
      <c r="BG2452" s="22"/>
      <c r="BH2452" s="22"/>
      <c r="BI2452" s="22"/>
      <c r="BJ2452" s="22"/>
      <c r="BK2452" s="22"/>
      <c r="BL2452" s="22"/>
      <c r="BM2452" s="22"/>
      <c r="BN2452" s="22"/>
      <c r="BO2452" s="22"/>
      <c r="BP2452" s="22"/>
      <c r="BQ2452" s="22"/>
      <c r="BR2452" s="22"/>
      <c r="BS2452" s="22"/>
      <c r="BT2452" s="22"/>
      <c r="BU2452" s="22"/>
      <c r="BV2452" s="22"/>
      <c r="BW2452" s="22"/>
      <c r="BX2452" s="22"/>
      <c r="BY2452" s="22"/>
      <c r="BZ2452" s="22"/>
      <c r="CA2452" s="22"/>
      <c r="CB2452" s="22"/>
      <c r="CC2452" s="22"/>
      <c r="CD2452" s="22"/>
      <c r="CE2452" s="22"/>
      <c r="CF2452" s="22"/>
      <c r="CG2452" s="22"/>
      <c r="CH2452" s="22"/>
      <c r="CI2452" s="22"/>
      <c r="CJ2452" s="22"/>
      <c r="CK2452" s="24"/>
      <c r="CL2452" s="22"/>
      <c r="CM2452" s="22"/>
      <c r="CN2452" s="22"/>
      <c r="CO2452" s="22"/>
      <c r="CP2452" s="22"/>
      <c r="CQ2452" s="22"/>
      <c r="CR2452" s="22"/>
      <c r="CS2452" s="22"/>
      <c r="CT2452" s="22"/>
      <c r="CU2452" s="22"/>
      <c r="CV2452" s="22"/>
      <c r="CW2452" s="22"/>
      <c r="CX2452" s="22"/>
      <c r="CY2452" s="22"/>
      <c r="CZ2452" s="22"/>
      <c r="DA2452" s="22"/>
      <c r="DB2452" s="22"/>
      <c r="DC2452" s="22"/>
      <c r="DD2452" s="22"/>
      <c r="DE2452" s="22"/>
      <c r="DF2452" s="22"/>
      <c r="DG2452" s="22"/>
      <c r="DH2452" s="22"/>
      <c r="DI2452" s="22"/>
      <c r="DJ2452" s="22"/>
      <c r="DK2452" s="22"/>
      <c r="DL2452" s="22"/>
      <c r="DM2452" s="22"/>
      <c r="DN2452" s="22"/>
      <c r="DO2452" s="22"/>
      <c r="DP2452" s="22"/>
      <c r="DQ2452" s="24"/>
      <c r="DR2452" s="22"/>
      <c r="DS2452" s="22"/>
      <c r="DT2452" s="22"/>
      <c r="DU2452" s="22"/>
      <c r="DV2452" s="22"/>
      <c r="DW2452" s="22"/>
      <c r="DX2452" s="22"/>
      <c r="DY2452" s="22"/>
      <c r="DZ2452" s="22"/>
      <c r="EA2452" s="22"/>
      <c r="EB2452" s="22"/>
      <c r="EC2452" s="22"/>
      <c r="ED2452" s="22"/>
      <c r="EE2452" s="22"/>
      <c r="EF2452" s="22"/>
      <c r="EG2452" s="22"/>
      <c r="EH2452" s="22"/>
      <c r="EI2452" s="22"/>
      <c r="EJ2452" s="22"/>
      <c r="EK2452" s="22"/>
      <c r="EL2452" s="22"/>
      <c r="EM2452" s="22"/>
      <c r="EN2452" s="22"/>
      <c r="EO2452" s="22"/>
      <c r="EP2452" s="22"/>
      <c r="EQ2452" s="22"/>
      <c r="ER2452" s="22"/>
      <c r="ES2452" s="22"/>
      <c r="ET2452" s="22"/>
      <c r="EU2452" s="22"/>
      <c r="EV2452" s="22"/>
      <c r="EW2452" s="24"/>
      <c r="EX2452" s="22"/>
      <c r="EY2452" s="22"/>
      <c r="EZ2452" s="22"/>
      <c r="FA2452" s="22"/>
      <c r="FB2452" s="22"/>
      <c r="FC2452" s="22"/>
      <c r="FD2452" s="22"/>
      <c r="FE2452" s="22"/>
      <c r="FF2452" s="22"/>
      <c r="FG2452" s="22"/>
      <c r="FH2452" s="22"/>
      <c r="FI2452" s="22"/>
      <c r="FJ2452" s="22"/>
      <c r="FK2452" s="22"/>
      <c r="FL2452" s="22"/>
      <c r="FM2452" s="22"/>
      <c r="FN2452" s="22"/>
      <c r="FO2452" s="22"/>
      <c r="FP2452" s="22"/>
      <c r="FQ2452" s="22"/>
      <c r="FR2452" s="22"/>
      <c r="FS2452" s="22"/>
      <c r="FT2452" s="22"/>
      <c r="FU2452" s="22"/>
      <c r="FV2452" s="22"/>
      <c r="FW2452" s="22"/>
      <c r="FX2452" s="22"/>
      <c r="FY2452" s="22"/>
      <c r="FZ2452" s="22"/>
      <c r="GA2452" s="22"/>
      <c r="GB2452" s="22"/>
      <c r="GC2452" s="24"/>
      <c r="GD2452" s="22"/>
      <c r="GE2452" s="22"/>
      <c r="GF2452" s="22"/>
      <c r="GG2452" s="22"/>
      <c r="GH2452" s="22"/>
      <c r="GI2452" s="22"/>
      <c r="GJ2452" s="22"/>
      <c r="GK2452" s="22"/>
      <c r="GL2452" s="22"/>
      <c r="GM2452" s="22"/>
      <c r="GN2452" s="22"/>
      <c r="GO2452" s="22"/>
      <c r="GP2452" s="22"/>
      <c r="GQ2452" s="22"/>
      <c r="GR2452" s="22"/>
      <c r="GS2452" s="22"/>
      <c r="GT2452" s="22"/>
      <c r="GU2452" s="22"/>
      <c r="GV2452" s="22"/>
      <c r="GW2452" s="22"/>
      <c r="GX2452" s="22"/>
      <c r="GY2452" s="22"/>
      <c r="GZ2452" s="22"/>
      <c r="HA2452" s="22"/>
      <c r="HB2452" s="22"/>
      <c r="HC2452" s="22"/>
      <c r="HD2452" s="22"/>
      <c r="HE2452" s="22"/>
      <c r="HF2452" s="22"/>
      <c r="HG2452" s="22"/>
      <c r="HH2452" s="22"/>
      <c r="HI2452" s="24"/>
      <c r="HJ2452" s="22"/>
      <c r="HK2452" s="22"/>
      <c r="HL2452" s="22"/>
      <c r="HM2452" s="22"/>
      <c r="HN2452" s="22"/>
      <c r="HO2452" s="22"/>
      <c r="HP2452" s="22"/>
      <c r="HQ2452" s="22"/>
      <c r="HR2452" s="22"/>
      <c r="HS2452" s="22"/>
      <c r="HT2452" s="22"/>
      <c r="HU2452" s="22"/>
      <c r="HV2452" s="22"/>
      <c r="HW2452" s="22"/>
      <c r="HX2452" s="22"/>
      <c r="HY2452" s="22"/>
      <c r="HZ2452" s="22"/>
      <c r="IA2452" s="22"/>
      <c r="IB2452" s="22"/>
      <c r="IC2452" s="22"/>
      <c r="ID2452" s="22"/>
      <c r="IE2452" s="22"/>
      <c r="IF2452" s="22"/>
      <c r="IG2452" s="22"/>
      <c r="IH2452" s="22"/>
      <c r="II2452" s="22"/>
      <c r="IJ2452" s="22"/>
      <c r="IK2452" s="22"/>
      <c r="IL2452" s="22"/>
      <c r="IM2452" s="22"/>
      <c r="IN2452" s="22"/>
      <c r="IO2452" s="24"/>
      <c r="IP2452" s="22"/>
      <c r="IQ2452" s="22"/>
      <c r="IR2452" s="22"/>
      <c r="IS2452" s="22"/>
      <c r="IT2452" s="22"/>
      <c r="IU2452" s="22"/>
      <c r="IV2452" s="22"/>
      <c r="IW2452" s="22"/>
      <c r="IX2452" s="22"/>
      <c r="IY2452" s="22"/>
      <c r="IZ2452" s="22"/>
      <c r="JA2452" s="22"/>
      <c r="JB2452" s="22"/>
      <c r="JC2452" s="22"/>
      <c r="JD2452" s="22"/>
      <c r="JE2452" s="22"/>
      <c r="JF2452" s="22"/>
      <c r="JG2452" s="22"/>
      <c r="JH2452" s="22"/>
      <c r="JI2452" s="22"/>
      <c r="JJ2452" s="22"/>
      <c r="JK2452" s="22"/>
      <c r="JL2452" s="22"/>
      <c r="JM2452" s="22"/>
      <c r="JN2452" s="22"/>
      <c r="JO2452" s="22"/>
      <c r="JP2452" s="22"/>
      <c r="JQ2452" s="22"/>
      <c r="JR2452" s="22"/>
      <c r="JS2452" s="22"/>
      <c r="JT2452" s="22"/>
      <c r="JU2452" s="24"/>
      <c r="JV2452" s="22"/>
      <c r="JW2452" s="22"/>
      <c r="JX2452" s="22"/>
      <c r="JY2452" s="22"/>
      <c r="JZ2452" s="22"/>
      <c r="KA2452" s="22"/>
      <c r="KB2452" s="22"/>
      <c r="KC2452" s="22"/>
      <c r="KD2452" s="22"/>
      <c r="KE2452" s="22"/>
      <c r="KF2452" s="22"/>
      <c r="KG2452" s="22"/>
      <c r="KH2452" s="22"/>
      <c r="KI2452" s="22"/>
      <c r="KJ2452" s="22"/>
      <c r="KK2452" s="22"/>
      <c r="KL2452" s="22"/>
      <c r="KM2452" s="22"/>
      <c r="KN2452" s="22"/>
      <c r="KO2452" s="22"/>
      <c r="KP2452" s="22"/>
      <c r="KQ2452" s="22"/>
      <c r="KR2452" s="22"/>
      <c r="KS2452" s="22"/>
      <c r="KT2452" s="22"/>
      <c r="KU2452" s="22"/>
      <c r="KV2452" s="22"/>
      <c r="KW2452" s="22"/>
      <c r="KX2452" s="22"/>
      <c r="KY2452" s="22"/>
      <c r="KZ2452" s="22"/>
      <c r="LA2452" s="24"/>
      <c r="LB2452" s="22"/>
      <c r="LC2452" s="22"/>
      <c r="LD2452" s="22"/>
      <c r="LE2452" s="22"/>
      <c r="LF2452" s="22"/>
      <c r="LG2452" s="22"/>
      <c r="LH2452" s="22"/>
      <c r="LI2452" s="22"/>
      <c r="LJ2452" s="22"/>
      <c r="LK2452" s="22"/>
      <c r="LL2452" s="22"/>
      <c r="LM2452" s="22"/>
      <c r="LN2452" s="22"/>
      <c r="LO2452" s="22"/>
      <c r="LP2452" s="22"/>
      <c r="LQ2452" s="22"/>
      <c r="LR2452" s="22"/>
      <c r="LS2452" s="22"/>
      <c r="LT2452" s="22"/>
      <c r="LU2452" s="22"/>
      <c r="LV2452" s="22"/>
      <c r="LW2452" s="22"/>
      <c r="LX2452" s="22"/>
      <c r="LY2452" s="22"/>
      <c r="LZ2452" s="22"/>
      <c r="MA2452" s="22"/>
      <c r="MB2452" s="22"/>
      <c r="MC2452" s="22"/>
      <c r="MD2452" s="22"/>
      <c r="ME2452" s="22"/>
      <c r="MF2452" s="22"/>
      <c r="MG2452" s="24"/>
      <c r="MH2452" s="22"/>
      <c r="MI2452" s="22"/>
      <c r="MJ2452" s="22"/>
      <c r="MK2452" s="22"/>
      <c r="ML2452" s="22"/>
      <c r="MM2452" s="22"/>
      <c r="MN2452" s="22"/>
      <c r="MO2452" s="22"/>
      <c r="MP2452" s="22"/>
      <c r="MQ2452" s="22"/>
      <c r="MR2452" s="22"/>
      <c r="MS2452" s="22"/>
      <c r="MT2452" s="22"/>
      <c r="MU2452" s="22"/>
      <c r="MV2452" s="22"/>
      <c r="MW2452" s="22"/>
      <c r="MX2452" s="22"/>
      <c r="MY2452" s="22"/>
      <c r="MZ2452" s="22"/>
      <c r="NA2452" s="22"/>
      <c r="NB2452" s="22"/>
      <c r="NC2452" s="22"/>
      <c r="ND2452" s="22"/>
      <c r="NE2452" s="22"/>
      <c r="NF2452" s="22"/>
      <c r="NG2452" s="22"/>
      <c r="NH2452" s="22"/>
      <c r="NI2452" s="22"/>
      <c r="NJ2452" s="22"/>
      <c r="NK2452" s="22"/>
      <c r="NL2452" s="22"/>
      <c r="NM2452" s="24"/>
      <c r="NN2452" s="22"/>
      <c r="NO2452" s="22"/>
      <c r="NP2452" s="22"/>
      <c r="NQ2452" s="22"/>
      <c r="NR2452" s="22"/>
      <c r="NS2452" s="22"/>
      <c r="NT2452" s="22"/>
      <c r="NU2452" s="22"/>
      <c r="NV2452" s="22"/>
      <c r="NW2452" s="22"/>
      <c r="NX2452" s="22"/>
      <c r="NY2452" s="22"/>
      <c r="NZ2452" s="22"/>
      <c r="OA2452" s="22"/>
      <c r="OB2452" s="22"/>
      <c r="OC2452" s="22"/>
      <c r="OD2452" s="22"/>
      <c r="OE2452" s="22"/>
      <c r="OF2452" s="22"/>
      <c r="OG2452" s="22"/>
      <c r="OH2452" s="22"/>
      <c r="OI2452" s="22"/>
      <c r="OJ2452" s="22"/>
      <c r="OK2452" s="22"/>
      <c r="OL2452" s="22"/>
      <c r="OM2452" s="22"/>
      <c r="ON2452" s="22"/>
      <c r="OO2452" s="22"/>
      <c r="OP2452" s="22"/>
      <c r="OQ2452" s="22"/>
      <c r="OR2452" s="22"/>
    </row>
    <row r="2453" spans="1:408" ht="15" thickBot="1">
      <c r="A2453" s="1"/>
      <c r="B2453" s="12"/>
      <c r="C2453" s="12"/>
      <c r="D2453" s="22"/>
      <c r="E2453" s="54"/>
      <c r="F2453" s="54"/>
      <c r="G2453" s="54"/>
      <c r="H2453" s="55"/>
      <c r="I2453" s="22"/>
      <c r="J2453" s="56"/>
      <c r="K2453" s="80"/>
      <c r="L2453" s="57"/>
      <c r="M2453" s="57"/>
      <c r="N2453" s="55"/>
      <c r="O2453" s="58"/>
      <c r="P2453" s="58"/>
      <c r="Q2453" s="59"/>
      <c r="R2453" s="60"/>
      <c r="S2453" s="60"/>
      <c r="T2453" s="22"/>
      <c r="U2453" s="1"/>
      <c r="V2453" s="23"/>
      <c r="X2453" s="24"/>
      <c r="Y2453" s="24"/>
      <c r="Z2453" s="22"/>
      <c r="AA2453" s="22"/>
      <c r="AB2453" s="22"/>
      <c r="AC2453" s="22"/>
      <c r="AD2453" s="22"/>
      <c r="AE2453" s="22"/>
      <c r="AF2453" s="22"/>
      <c r="AG2453" s="22"/>
      <c r="AH2453" s="22"/>
      <c r="AI2453" s="22"/>
      <c r="AJ2453" s="22"/>
      <c r="AK2453" s="22"/>
      <c r="AL2453" s="22"/>
      <c r="AM2453" s="22"/>
      <c r="AN2453" s="22"/>
      <c r="AO2453" s="22"/>
      <c r="AP2453" s="22"/>
      <c r="AQ2453" s="22"/>
      <c r="AR2453" s="22"/>
      <c r="AS2453" s="22"/>
      <c r="AT2453" s="22"/>
      <c r="AU2453" s="22"/>
      <c r="AV2453" s="22"/>
      <c r="AW2453" s="22"/>
      <c r="AX2453" s="22"/>
      <c r="AY2453" s="22"/>
      <c r="AZ2453" s="22"/>
      <c r="BA2453" s="22"/>
      <c r="BB2453" s="22"/>
      <c r="BC2453" s="22"/>
      <c r="BD2453" s="22"/>
      <c r="BE2453" s="24"/>
      <c r="BF2453" s="22"/>
      <c r="BG2453" s="22"/>
      <c r="BH2453" s="22"/>
      <c r="BI2453" s="22"/>
      <c r="BJ2453" s="22"/>
      <c r="BK2453" s="22"/>
      <c r="BL2453" s="22"/>
      <c r="BM2453" s="22"/>
      <c r="BN2453" s="22"/>
      <c r="BO2453" s="22"/>
      <c r="BP2453" s="22"/>
      <c r="BQ2453" s="22"/>
      <c r="BR2453" s="22"/>
      <c r="BS2453" s="22"/>
      <c r="BT2453" s="22"/>
      <c r="BU2453" s="22"/>
      <c r="BV2453" s="22"/>
      <c r="BW2453" s="22"/>
      <c r="BX2453" s="22"/>
      <c r="BY2453" s="22"/>
      <c r="BZ2453" s="22"/>
      <c r="CA2453" s="22"/>
      <c r="CB2453" s="22"/>
      <c r="CC2453" s="22"/>
      <c r="CD2453" s="22"/>
      <c r="CE2453" s="22"/>
      <c r="CF2453" s="22"/>
      <c r="CG2453" s="22"/>
      <c r="CH2453" s="22"/>
      <c r="CI2453" s="22"/>
      <c r="CJ2453" s="22"/>
      <c r="CK2453" s="24"/>
      <c r="CL2453" s="22"/>
      <c r="CM2453" s="22"/>
      <c r="CN2453" s="22"/>
      <c r="CO2453" s="22"/>
      <c r="CP2453" s="22"/>
      <c r="CQ2453" s="22"/>
      <c r="CR2453" s="22"/>
      <c r="CS2453" s="22"/>
      <c r="CT2453" s="22"/>
      <c r="CU2453" s="22"/>
      <c r="CV2453" s="22"/>
      <c r="CW2453" s="22"/>
      <c r="CX2453" s="22"/>
      <c r="CY2453" s="22"/>
      <c r="CZ2453" s="22"/>
      <c r="DA2453" s="22"/>
      <c r="DB2453" s="22"/>
      <c r="DC2453" s="22"/>
      <c r="DD2453" s="22"/>
      <c r="DE2453" s="22"/>
      <c r="DF2453" s="22"/>
      <c r="DG2453" s="22"/>
      <c r="DH2453" s="22"/>
      <c r="DI2453" s="22"/>
      <c r="DJ2453" s="22"/>
      <c r="DK2453" s="22"/>
      <c r="DL2453" s="22"/>
      <c r="DM2453" s="22"/>
      <c r="DN2453" s="22"/>
      <c r="DO2453" s="22"/>
      <c r="DP2453" s="22"/>
      <c r="DQ2453" s="24"/>
      <c r="DR2453" s="22"/>
      <c r="DS2453" s="22"/>
      <c r="DT2453" s="22"/>
      <c r="DU2453" s="22"/>
      <c r="DV2453" s="22"/>
      <c r="DW2453" s="22"/>
      <c r="DX2453" s="22"/>
      <c r="DY2453" s="22"/>
      <c r="DZ2453" s="22"/>
      <c r="EA2453" s="22"/>
      <c r="EB2453" s="22"/>
      <c r="EC2453" s="22"/>
      <c r="ED2453" s="22"/>
      <c r="EE2453" s="22"/>
      <c r="EF2453" s="22"/>
      <c r="EG2453" s="22"/>
      <c r="EH2453" s="22"/>
      <c r="EI2453" s="22"/>
      <c r="EJ2453" s="22"/>
      <c r="EK2453" s="22"/>
      <c r="EL2453" s="22"/>
      <c r="EM2453" s="22"/>
      <c r="EN2453" s="22"/>
      <c r="EO2453" s="22"/>
      <c r="EP2453" s="22"/>
      <c r="EQ2453" s="22"/>
      <c r="ER2453" s="22"/>
      <c r="ES2453" s="22"/>
      <c r="ET2453" s="22"/>
      <c r="EU2453" s="22"/>
      <c r="EV2453" s="22"/>
      <c r="EW2453" s="24"/>
      <c r="EX2453" s="22"/>
      <c r="EY2453" s="22"/>
      <c r="EZ2453" s="22"/>
      <c r="FA2453" s="22"/>
      <c r="FB2453" s="22"/>
      <c r="FC2453" s="22"/>
      <c r="FD2453" s="22"/>
      <c r="FE2453" s="22"/>
      <c r="FF2453" s="22"/>
      <c r="FG2453" s="22"/>
      <c r="FH2453" s="22"/>
      <c r="FI2453" s="22"/>
      <c r="FJ2453" s="22"/>
      <c r="FK2453" s="22"/>
      <c r="FL2453" s="22"/>
      <c r="FM2453" s="22"/>
      <c r="FN2453" s="22"/>
      <c r="FO2453" s="22"/>
      <c r="FP2453" s="22"/>
      <c r="FQ2453" s="22"/>
      <c r="FR2453" s="22"/>
      <c r="FS2453" s="22"/>
      <c r="FT2453" s="22"/>
      <c r="FU2453" s="22"/>
      <c r="FV2453" s="22"/>
      <c r="FW2453" s="22"/>
      <c r="FX2453" s="22"/>
      <c r="FY2453" s="22"/>
      <c r="FZ2453" s="22"/>
      <c r="GA2453" s="22"/>
      <c r="GB2453" s="22"/>
      <c r="GC2453" s="24"/>
      <c r="GD2453" s="22"/>
      <c r="GE2453" s="22"/>
      <c r="GF2453" s="22"/>
      <c r="GG2453" s="22"/>
      <c r="GH2453" s="22"/>
      <c r="GI2453" s="22"/>
      <c r="GJ2453" s="22"/>
      <c r="GK2453" s="22"/>
      <c r="GL2453" s="22"/>
      <c r="GM2453" s="22"/>
      <c r="GN2453" s="22"/>
      <c r="GO2453" s="22"/>
      <c r="GP2453" s="22"/>
      <c r="GQ2453" s="22"/>
      <c r="GR2453" s="22"/>
      <c r="GS2453" s="22"/>
      <c r="GT2453" s="22"/>
      <c r="GU2453" s="22"/>
      <c r="GV2453" s="22"/>
      <c r="GW2453" s="22"/>
      <c r="GX2453" s="22"/>
      <c r="GY2453" s="22"/>
      <c r="GZ2453" s="22"/>
      <c r="HA2453" s="22"/>
      <c r="HB2453" s="22"/>
      <c r="HC2453" s="22"/>
      <c r="HD2453" s="22"/>
      <c r="HE2453" s="22"/>
      <c r="HF2453" s="22"/>
      <c r="HG2453" s="22"/>
      <c r="HH2453" s="22"/>
      <c r="HI2453" s="24"/>
      <c r="HJ2453" s="22"/>
      <c r="HK2453" s="22"/>
      <c r="HL2453" s="22"/>
      <c r="HM2453" s="22"/>
      <c r="HN2453" s="22"/>
      <c r="HO2453" s="22"/>
      <c r="HP2453" s="22"/>
      <c r="HQ2453" s="22"/>
      <c r="HR2453" s="22"/>
      <c r="HS2453" s="22"/>
      <c r="HT2453" s="22"/>
      <c r="HU2453" s="22"/>
      <c r="HV2453" s="22"/>
      <c r="HW2453" s="22"/>
      <c r="HX2453" s="22"/>
      <c r="HY2453" s="22"/>
      <c r="HZ2453" s="22"/>
      <c r="IA2453" s="22"/>
      <c r="IB2453" s="22"/>
      <c r="IC2453" s="22"/>
      <c r="ID2453" s="22"/>
      <c r="IE2453" s="22"/>
      <c r="IF2453" s="22"/>
      <c r="IG2453" s="22"/>
      <c r="IH2453" s="22"/>
      <c r="II2453" s="22"/>
      <c r="IJ2453" s="22"/>
      <c r="IK2453" s="22"/>
      <c r="IL2453" s="22"/>
      <c r="IM2453" s="22"/>
      <c r="IN2453" s="22"/>
      <c r="IO2453" s="24"/>
      <c r="IP2453" s="22"/>
      <c r="IQ2453" s="22"/>
      <c r="IR2453" s="22"/>
      <c r="IS2453" s="22"/>
      <c r="IT2453" s="22"/>
      <c r="IU2453" s="22"/>
      <c r="IV2453" s="22"/>
      <c r="IW2453" s="22"/>
      <c r="IX2453" s="22"/>
      <c r="IY2453" s="22"/>
      <c r="IZ2453" s="22"/>
      <c r="JA2453" s="22"/>
      <c r="JB2453" s="22"/>
      <c r="JC2453" s="22"/>
      <c r="JD2453" s="22"/>
      <c r="JE2453" s="22"/>
      <c r="JF2453" s="22"/>
      <c r="JG2453" s="22"/>
      <c r="JH2453" s="22"/>
      <c r="JI2453" s="22"/>
      <c r="JJ2453" s="22"/>
      <c r="JK2453" s="22"/>
      <c r="JL2453" s="22"/>
      <c r="JM2453" s="22"/>
      <c r="JN2453" s="22"/>
      <c r="JO2453" s="22"/>
      <c r="JP2453" s="22"/>
      <c r="JQ2453" s="22"/>
      <c r="JR2453" s="22"/>
      <c r="JS2453" s="22"/>
      <c r="JT2453" s="22"/>
      <c r="JU2453" s="24"/>
      <c r="JV2453" s="22"/>
      <c r="JW2453" s="22"/>
      <c r="JX2453" s="22"/>
      <c r="JY2453" s="22"/>
      <c r="JZ2453" s="22"/>
      <c r="KA2453" s="22"/>
      <c r="KB2453" s="22"/>
      <c r="KC2453" s="22"/>
      <c r="KD2453" s="22"/>
      <c r="KE2453" s="22"/>
      <c r="KF2453" s="22"/>
      <c r="KG2453" s="22"/>
      <c r="KH2453" s="22"/>
      <c r="KI2453" s="22"/>
      <c r="KJ2453" s="22"/>
      <c r="KK2453" s="22"/>
      <c r="KL2453" s="22"/>
      <c r="KM2453" s="22"/>
      <c r="KN2453" s="22"/>
      <c r="KO2453" s="22"/>
      <c r="KP2453" s="22"/>
      <c r="KQ2453" s="22"/>
      <c r="KR2453" s="22"/>
      <c r="KS2453" s="22"/>
      <c r="KT2453" s="22"/>
      <c r="KU2453" s="22"/>
      <c r="KV2453" s="22"/>
      <c r="KW2453" s="22"/>
      <c r="KX2453" s="22"/>
      <c r="KY2453" s="22"/>
      <c r="KZ2453" s="22"/>
      <c r="LA2453" s="24"/>
      <c r="LB2453" s="22"/>
      <c r="LC2453" s="22"/>
      <c r="LD2453" s="22"/>
      <c r="LE2453" s="22"/>
      <c r="LF2453" s="22"/>
      <c r="LG2453" s="22"/>
      <c r="LH2453" s="22"/>
      <c r="LI2453" s="22"/>
      <c r="LJ2453" s="22"/>
      <c r="LK2453" s="22"/>
      <c r="LL2453" s="22"/>
      <c r="LM2453" s="22"/>
      <c r="LN2453" s="22"/>
      <c r="LO2453" s="22"/>
      <c r="LP2453" s="22"/>
      <c r="LQ2453" s="22"/>
      <c r="LR2453" s="22"/>
      <c r="LS2453" s="22"/>
      <c r="LT2453" s="22"/>
      <c r="LU2453" s="22"/>
      <c r="LV2453" s="22"/>
      <c r="LW2453" s="22"/>
      <c r="LX2453" s="22"/>
      <c r="LY2453" s="22"/>
      <c r="LZ2453" s="22"/>
      <c r="MA2453" s="22"/>
      <c r="MB2453" s="22"/>
      <c r="MC2453" s="22"/>
      <c r="MD2453" s="22"/>
      <c r="ME2453" s="22"/>
      <c r="MF2453" s="22"/>
      <c r="MG2453" s="24"/>
      <c r="MH2453" s="22"/>
      <c r="MI2453" s="22"/>
      <c r="MJ2453" s="22"/>
      <c r="MK2453" s="22"/>
      <c r="ML2453" s="22"/>
      <c r="MM2453" s="22"/>
      <c r="MN2453" s="22"/>
      <c r="MO2453" s="22"/>
      <c r="MP2453" s="22"/>
      <c r="MQ2453" s="22"/>
      <c r="MR2453" s="22"/>
      <c r="MS2453" s="22"/>
      <c r="MT2453" s="22"/>
      <c r="MU2453" s="22"/>
      <c r="MV2453" s="22"/>
      <c r="MW2453" s="22"/>
      <c r="MX2453" s="22"/>
      <c r="MY2453" s="22"/>
      <c r="MZ2453" s="22"/>
      <c r="NA2453" s="22"/>
      <c r="NB2453" s="22"/>
      <c r="NC2453" s="22"/>
      <c r="ND2453" s="22"/>
      <c r="NE2453" s="22"/>
      <c r="NF2453" s="22"/>
      <c r="NG2453" s="22"/>
      <c r="NH2453" s="22"/>
      <c r="NI2453" s="22"/>
      <c r="NJ2453" s="22"/>
      <c r="NK2453" s="22"/>
      <c r="NL2453" s="22"/>
      <c r="NM2453" s="24"/>
      <c r="NN2453" s="22"/>
      <c r="NO2453" s="22"/>
      <c r="NP2453" s="22"/>
      <c r="NQ2453" s="22"/>
      <c r="NR2453" s="22"/>
      <c r="NS2453" s="22"/>
      <c r="NT2453" s="22"/>
      <c r="NU2453" s="22"/>
      <c r="NV2453" s="22"/>
      <c r="NW2453" s="22"/>
      <c r="NX2453" s="22"/>
      <c r="NY2453" s="22"/>
      <c r="NZ2453" s="22"/>
      <c r="OA2453" s="22"/>
      <c r="OB2453" s="22"/>
      <c r="OC2453" s="22"/>
      <c r="OD2453" s="22"/>
      <c r="OE2453" s="22"/>
      <c r="OF2453" s="22"/>
      <c r="OG2453" s="22"/>
      <c r="OH2453" s="22"/>
      <c r="OI2453" s="22"/>
      <c r="OJ2453" s="22"/>
      <c r="OK2453" s="22"/>
      <c r="OL2453" s="22"/>
      <c r="OM2453" s="22"/>
      <c r="ON2453" s="22"/>
      <c r="OO2453" s="22"/>
      <c r="OP2453" s="22"/>
      <c r="OQ2453" s="22"/>
      <c r="OR2453" s="22"/>
    </row>
    <row r="2454" spans="1:408" ht="15" thickBot="1">
      <c r="A2454" s="1"/>
      <c r="B2454" s="12"/>
      <c r="C2454" s="12"/>
      <c r="D2454" s="22"/>
      <c r="E2454" s="54"/>
      <c r="F2454" s="54"/>
      <c r="G2454" s="54"/>
      <c r="H2454" s="55"/>
      <c r="I2454" s="22"/>
      <c r="J2454" s="56"/>
      <c r="K2454" s="81"/>
      <c r="L2454" s="57"/>
      <c r="M2454" s="57"/>
      <c r="N2454" s="55"/>
      <c r="O2454" s="58"/>
      <c r="P2454" s="58"/>
      <c r="Q2454" s="59"/>
      <c r="R2454" s="60"/>
      <c r="S2454" s="60"/>
      <c r="T2454" s="22"/>
      <c r="U2454" s="1"/>
      <c r="V2454" s="23"/>
      <c r="X2454" s="24"/>
      <c r="Y2454" s="24"/>
      <c r="Z2454" s="22"/>
      <c r="AA2454" s="22"/>
      <c r="AB2454" s="22"/>
      <c r="AC2454" s="22"/>
      <c r="AD2454" s="22"/>
      <c r="AE2454" s="22"/>
      <c r="AF2454" s="22"/>
      <c r="AG2454" s="22"/>
      <c r="AH2454" s="22"/>
      <c r="AI2454" s="22"/>
      <c r="AJ2454" s="22"/>
      <c r="AK2454" s="22"/>
      <c r="AL2454" s="22"/>
      <c r="AM2454" s="22"/>
      <c r="AN2454" s="22"/>
      <c r="AO2454" s="22"/>
      <c r="AP2454" s="22"/>
      <c r="AQ2454" s="22"/>
      <c r="AR2454" s="22"/>
      <c r="AS2454" s="22"/>
      <c r="AT2454" s="22"/>
      <c r="AU2454" s="22"/>
      <c r="AV2454" s="22"/>
      <c r="AW2454" s="22"/>
      <c r="AX2454" s="22"/>
      <c r="AY2454" s="22"/>
      <c r="AZ2454" s="22"/>
      <c r="BA2454" s="22"/>
      <c r="BB2454" s="22"/>
      <c r="BC2454" s="22"/>
      <c r="BD2454" s="22"/>
      <c r="BE2454" s="24"/>
      <c r="BF2454" s="22"/>
      <c r="BG2454" s="22"/>
      <c r="BH2454" s="22"/>
      <c r="BI2454" s="22"/>
      <c r="BJ2454" s="22"/>
      <c r="BK2454" s="22"/>
      <c r="BL2454" s="22"/>
      <c r="BM2454" s="22"/>
      <c r="BN2454" s="22"/>
      <c r="BO2454" s="22"/>
      <c r="BP2454" s="22"/>
      <c r="BQ2454" s="22"/>
      <c r="BR2454" s="22"/>
      <c r="BS2454" s="22"/>
      <c r="BT2454" s="22"/>
      <c r="BU2454" s="22"/>
      <c r="BV2454" s="22"/>
      <c r="BW2454" s="22"/>
      <c r="BX2454" s="22"/>
      <c r="BY2454" s="22"/>
      <c r="BZ2454" s="22"/>
      <c r="CA2454" s="22"/>
      <c r="CB2454" s="22"/>
      <c r="CC2454" s="22"/>
      <c r="CD2454" s="22"/>
      <c r="CE2454" s="22"/>
      <c r="CF2454" s="22"/>
      <c r="CG2454" s="22"/>
      <c r="CH2454" s="22"/>
      <c r="CI2454" s="22"/>
      <c r="CJ2454" s="22"/>
      <c r="CK2454" s="24"/>
      <c r="CL2454" s="22"/>
      <c r="CM2454" s="22"/>
      <c r="CN2454" s="22"/>
      <c r="CO2454" s="22"/>
      <c r="CP2454" s="22"/>
      <c r="CQ2454" s="22"/>
      <c r="CR2454" s="22"/>
      <c r="CS2454" s="22"/>
      <c r="CT2454" s="22"/>
      <c r="CU2454" s="22"/>
      <c r="CV2454" s="22"/>
      <c r="CW2454" s="22"/>
      <c r="CX2454" s="22"/>
      <c r="CY2454" s="22"/>
      <c r="CZ2454" s="22"/>
      <c r="DA2454" s="22"/>
      <c r="DB2454" s="22"/>
      <c r="DC2454" s="22"/>
      <c r="DD2454" s="22"/>
      <c r="DE2454" s="22"/>
      <c r="DF2454" s="22"/>
      <c r="DG2454" s="22"/>
      <c r="DH2454" s="22"/>
      <c r="DI2454" s="22"/>
      <c r="DJ2454" s="22"/>
      <c r="DK2454" s="22"/>
      <c r="DL2454" s="22"/>
      <c r="DM2454" s="22"/>
      <c r="DN2454" s="22"/>
      <c r="DO2454" s="22"/>
      <c r="DP2454" s="22"/>
      <c r="DQ2454" s="24"/>
      <c r="DR2454" s="22"/>
      <c r="DS2454" s="22"/>
      <c r="DT2454" s="22"/>
      <c r="DU2454" s="22"/>
      <c r="DV2454" s="22"/>
      <c r="DW2454" s="22"/>
      <c r="DX2454" s="22"/>
      <c r="DY2454" s="22"/>
      <c r="DZ2454" s="22"/>
      <c r="EA2454" s="22"/>
      <c r="EB2454" s="22"/>
      <c r="EC2454" s="22"/>
      <c r="ED2454" s="22"/>
      <c r="EE2454" s="22"/>
      <c r="EF2454" s="22"/>
      <c r="EG2454" s="22"/>
      <c r="EH2454" s="22"/>
      <c r="EI2454" s="22"/>
      <c r="EJ2454" s="22"/>
      <c r="EK2454" s="22"/>
      <c r="EL2454" s="22"/>
      <c r="EM2454" s="22"/>
      <c r="EN2454" s="22"/>
      <c r="EO2454" s="22"/>
      <c r="EP2454" s="22"/>
      <c r="EQ2454" s="22"/>
      <c r="ER2454" s="22"/>
      <c r="ES2454" s="22"/>
      <c r="ET2454" s="22"/>
      <c r="EU2454" s="22"/>
      <c r="EV2454" s="22"/>
      <c r="EW2454" s="24"/>
      <c r="EX2454" s="22"/>
      <c r="EY2454" s="22"/>
      <c r="EZ2454" s="22"/>
      <c r="FA2454" s="22"/>
      <c r="FB2454" s="22"/>
      <c r="FC2454" s="22"/>
      <c r="FD2454" s="22"/>
      <c r="FE2454" s="22"/>
      <c r="FF2454" s="22"/>
      <c r="FG2454" s="22"/>
      <c r="FH2454" s="22"/>
      <c r="FI2454" s="22"/>
      <c r="FJ2454" s="22"/>
      <c r="FK2454" s="22"/>
      <c r="FL2454" s="22"/>
      <c r="FM2454" s="22"/>
      <c r="FN2454" s="22"/>
      <c r="FO2454" s="22"/>
      <c r="FP2454" s="22"/>
      <c r="FQ2454" s="22"/>
      <c r="FR2454" s="22"/>
      <c r="FS2454" s="22"/>
      <c r="FT2454" s="22"/>
      <c r="FU2454" s="22"/>
      <c r="FV2454" s="22"/>
      <c r="FW2454" s="22"/>
      <c r="FX2454" s="22"/>
      <c r="FY2454" s="22"/>
      <c r="FZ2454" s="22"/>
      <c r="GA2454" s="22"/>
      <c r="GB2454" s="22"/>
      <c r="GC2454" s="24"/>
      <c r="GD2454" s="22"/>
      <c r="GE2454" s="22"/>
      <c r="GF2454" s="22"/>
      <c r="GG2454" s="22"/>
      <c r="GH2454" s="22"/>
      <c r="GI2454" s="22"/>
      <c r="GJ2454" s="22"/>
      <c r="GK2454" s="22"/>
      <c r="GL2454" s="22"/>
      <c r="GM2454" s="22"/>
      <c r="GN2454" s="22"/>
      <c r="GO2454" s="22"/>
      <c r="GP2454" s="22"/>
      <c r="GQ2454" s="22"/>
      <c r="GR2454" s="22"/>
      <c r="GS2454" s="22"/>
      <c r="GT2454" s="22"/>
      <c r="GU2454" s="22"/>
      <c r="GV2454" s="22"/>
      <c r="GW2454" s="22"/>
      <c r="GX2454" s="22"/>
      <c r="GY2454" s="22"/>
      <c r="GZ2454" s="22"/>
      <c r="HA2454" s="22"/>
      <c r="HB2454" s="22"/>
      <c r="HC2454" s="22"/>
      <c r="HD2454" s="22"/>
      <c r="HE2454" s="22"/>
      <c r="HF2454" s="22"/>
      <c r="HG2454" s="22"/>
      <c r="HH2454" s="22"/>
      <c r="HI2454" s="24"/>
      <c r="HJ2454" s="22"/>
      <c r="HK2454" s="22"/>
      <c r="HL2454" s="22"/>
      <c r="HM2454" s="22"/>
      <c r="HN2454" s="22"/>
      <c r="HO2454" s="22"/>
      <c r="HP2454" s="22"/>
      <c r="HQ2454" s="22"/>
      <c r="HR2454" s="22"/>
      <c r="HS2454" s="22"/>
      <c r="HT2454" s="22"/>
      <c r="HU2454" s="22"/>
      <c r="HV2454" s="22"/>
      <c r="HW2454" s="22"/>
      <c r="HX2454" s="22"/>
      <c r="HY2454" s="22"/>
      <c r="HZ2454" s="22"/>
      <c r="IA2454" s="22"/>
      <c r="IB2454" s="22"/>
      <c r="IC2454" s="22"/>
      <c r="ID2454" s="22"/>
      <c r="IE2454" s="22"/>
      <c r="IF2454" s="22"/>
      <c r="IG2454" s="22"/>
      <c r="IH2454" s="22"/>
      <c r="II2454" s="22"/>
      <c r="IJ2454" s="22"/>
      <c r="IK2454" s="22"/>
      <c r="IL2454" s="22"/>
      <c r="IM2454" s="22"/>
      <c r="IN2454" s="22"/>
      <c r="IO2454" s="24"/>
      <c r="IP2454" s="22"/>
      <c r="IQ2454" s="22"/>
      <c r="IR2454" s="22"/>
      <c r="IS2454" s="22"/>
      <c r="IT2454" s="22"/>
      <c r="IU2454" s="22"/>
      <c r="IV2454" s="22"/>
      <c r="IW2454" s="22"/>
      <c r="IX2454" s="22"/>
      <c r="IY2454" s="22"/>
      <c r="IZ2454" s="22"/>
      <c r="JA2454" s="22"/>
      <c r="JB2454" s="22"/>
      <c r="JC2454" s="22"/>
      <c r="JD2454" s="22"/>
      <c r="JE2454" s="22"/>
      <c r="JF2454" s="22"/>
      <c r="JG2454" s="22"/>
      <c r="JH2454" s="22"/>
      <c r="JI2454" s="22"/>
      <c r="JJ2454" s="22"/>
      <c r="JK2454" s="22"/>
      <c r="JL2454" s="22"/>
      <c r="JM2454" s="22"/>
      <c r="JN2454" s="22"/>
      <c r="JO2454" s="22"/>
      <c r="JP2454" s="22"/>
      <c r="JQ2454" s="22"/>
      <c r="JR2454" s="22"/>
      <c r="JS2454" s="22"/>
      <c r="JT2454" s="22"/>
      <c r="JU2454" s="24"/>
      <c r="JV2454" s="22"/>
      <c r="JW2454" s="22"/>
      <c r="JX2454" s="22"/>
      <c r="JY2454" s="22"/>
      <c r="JZ2454" s="22"/>
      <c r="KA2454" s="22"/>
      <c r="KB2454" s="22"/>
      <c r="KC2454" s="22"/>
      <c r="KD2454" s="22"/>
      <c r="KE2454" s="22"/>
      <c r="KF2454" s="22"/>
      <c r="KG2454" s="22"/>
      <c r="KH2454" s="22"/>
      <c r="KI2454" s="22"/>
      <c r="KJ2454" s="22"/>
      <c r="KK2454" s="22"/>
      <c r="KL2454" s="22"/>
      <c r="KM2454" s="22"/>
      <c r="KN2454" s="22"/>
      <c r="KO2454" s="22"/>
      <c r="KP2454" s="22"/>
      <c r="KQ2454" s="22"/>
      <c r="KR2454" s="22"/>
      <c r="KS2454" s="22"/>
      <c r="KT2454" s="22"/>
      <c r="KU2454" s="22"/>
      <c r="KV2454" s="22"/>
      <c r="KW2454" s="22"/>
      <c r="KX2454" s="22"/>
      <c r="KY2454" s="22"/>
      <c r="KZ2454" s="22"/>
      <c r="LA2454" s="24"/>
      <c r="LB2454" s="22"/>
      <c r="LC2454" s="22"/>
      <c r="LD2454" s="22"/>
      <c r="LE2454" s="22"/>
      <c r="LF2454" s="22"/>
      <c r="LG2454" s="22"/>
      <c r="LH2454" s="22"/>
      <c r="LI2454" s="22"/>
      <c r="LJ2454" s="22"/>
      <c r="LK2454" s="22"/>
      <c r="LL2454" s="22"/>
      <c r="LM2454" s="22"/>
      <c r="LN2454" s="22"/>
      <c r="LO2454" s="22"/>
      <c r="LP2454" s="22"/>
      <c r="LQ2454" s="22"/>
      <c r="LR2454" s="22"/>
      <c r="LS2454" s="22"/>
      <c r="LT2454" s="22"/>
      <c r="LU2454" s="22"/>
      <c r="LV2454" s="22"/>
      <c r="LW2454" s="22"/>
      <c r="LX2454" s="22"/>
      <c r="LY2454" s="22"/>
      <c r="LZ2454" s="22"/>
      <c r="MA2454" s="22"/>
      <c r="MB2454" s="22"/>
      <c r="MC2454" s="22"/>
      <c r="MD2454" s="22"/>
      <c r="ME2454" s="22"/>
      <c r="MF2454" s="22"/>
      <c r="MG2454" s="24"/>
      <c r="MH2454" s="22"/>
      <c r="MI2454" s="22"/>
      <c r="MJ2454" s="22"/>
      <c r="MK2454" s="22"/>
      <c r="ML2454" s="22"/>
      <c r="MM2454" s="22"/>
      <c r="MN2454" s="22"/>
      <c r="MO2454" s="22"/>
      <c r="MP2454" s="22"/>
      <c r="MQ2454" s="22"/>
      <c r="MR2454" s="22"/>
      <c r="MS2454" s="22"/>
      <c r="MT2454" s="22"/>
      <c r="MU2454" s="22"/>
      <c r="MV2454" s="22"/>
      <c r="MW2454" s="22"/>
      <c r="MX2454" s="22"/>
      <c r="MY2454" s="22"/>
      <c r="MZ2454" s="22"/>
      <c r="NA2454" s="22"/>
      <c r="NB2454" s="22"/>
      <c r="NC2454" s="22"/>
      <c r="ND2454" s="22"/>
      <c r="NE2454" s="22"/>
      <c r="NF2454" s="22"/>
      <c r="NG2454" s="22"/>
      <c r="NH2454" s="22"/>
      <c r="NI2454" s="22"/>
      <c r="NJ2454" s="22"/>
      <c r="NK2454" s="22"/>
      <c r="NL2454" s="22"/>
      <c r="NM2454" s="24"/>
      <c r="NN2454" s="22"/>
      <c r="NO2454" s="22"/>
      <c r="NP2454" s="22"/>
      <c r="NQ2454" s="22"/>
      <c r="NR2454" s="22"/>
      <c r="NS2454" s="22"/>
      <c r="NT2454" s="22"/>
      <c r="NU2454" s="22"/>
      <c r="NV2454" s="22"/>
      <c r="NW2454" s="22"/>
      <c r="NX2454" s="22"/>
      <c r="NY2454" s="22"/>
      <c r="NZ2454" s="22"/>
      <c r="OA2454" s="22"/>
      <c r="OB2454" s="22"/>
      <c r="OC2454" s="22"/>
      <c r="OD2454" s="22"/>
      <c r="OE2454" s="22"/>
      <c r="OF2454" s="22"/>
      <c r="OG2454" s="22"/>
      <c r="OH2454" s="22"/>
      <c r="OI2454" s="22"/>
      <c r="OJ2454" s="22"/>
      <c r="OK2454" s="22"/>
      <c r="OL2454" s="22"/>
      <c r="OM2454" s="22"/>
      <c r="ON2454" s="22"/>
      <c r="OO2454" s="22"/>
      <c r="OP2454" s="22"/>
      <c r="OQ2454" s="22"/>
      <c r="OR2454" s="22"/>
    </row>
    <row r="2455" spans="1:408" ht="15" thickBot="1">
      <c r="A2455" s="1"/>
      <c r="B2455" s="12"/>
      <c r="C2455" s="12"/>
      <c r="D2455" s="22"/>
      <c r="E2455" s="54"/>
      <c r="F2455" s="54"/>
      <c r="G2455" s="54"/>
      <c r="H2455" s="55"/>
      <c r="I2455" s="22"/>
      <c r="J2455" s="56"/>
      <c r="K2455" s="80"/>
      <c r="L2455" s="57"/>
      <c r="M2455" s="57"/>
      <c r="N2455" s="55"/>
      <c r="O2455" s="58"/>
      <c r="P2455" s="58"/>
      <c r="Q2455" s="59"/>
      <c r="R2455" s="60"/>
      <c r="S2455" s="60"/>
      <c r="T2455" s="22"/>
      <c r="U2455" s="1"/>
      <c r="V2455" s="23"/>
      <c r="X2455" s="24"/>
      <c r="Y2455" s="24"/>
      <c r="Z2455" s="22"/>
      <c r="AA2455" s="22"/>
      <c r="AB2455" s="22"/>
      <c r="AC2455" s="22"/>
      <c r="AD2455" s="22"/>
      <c r="AE2455" s="22"/>
      <c r="AF2455" s="22"/>
      <c r="AG2455" s="22"/>
      <c r="AH2455" s="22"/>
      <c r="AI2455" s="22"/>
      <c r="AJ2455" s="22"/>
      <c r="AK2455" s="22"/>
      <c r="AL2455" s="22"/>
      <c r="AM2455" s="22"/>
      <c r="AN2455" s="22"/>
      <c r="AO2455" s="22"/>
      <c r="AP2455" s="22"/>
      <c r="AQ2455" s="22"/>
      <c r="AR2455" s="22"/>
      <c r="AS2455" s="22"/>
      <c r="AT2455" s="22"/>
      <c r="AU2455" s="22"/>
      <c r="AV2455" s="22"/>
      <c r="AW2455" s="22"/>
      <c r="AX2455" s="22"/>
      <c r="AY2455" s="22"/>
      <c r="AZ2455" s="22"/>
      <c r="BA2455" s="22"/>
      <c r="BB2455" s="22"/>
      <c r="BC2455" s="22"/>
      <c r="BD2455" s="22"/>
      <c r="BE2455" s="24"/>
      <c r="BF2455" s="22"/>
      <c r="BG2455" s="22"/>
      <c r="BH2455" s="22"/>
      <c r="BI2455" s="22"/>
      <c r="BJ2455" s="22"/>
      <c r="BK2455" s="22"/>
      <c r="BL2455" s="22"/>
      <c r="BM2455" s="22"/>
      <c r="BN2455" s="22"/>
      <c r="BO2455" s="22"/>
      <c r="BP2455" s="22"/>
      <c r="BQ2455" s="22"/>
      <c r="BR2455" s="22"/>
      <c r="BS2455" s="22"/>
      <c r="BT2455" s="22"/>
      <c r="BU2455" s="22"/>
      <c r="BV2455" s="22"/>
      <c r="BW2455" s="22"/>
      <c r="BX2455" s="22"/>
      <c r="BY2455" s="22"/>
      <c r="BZ2455" s="22"/>
      <c r="CA2455" s="22"/>
      <c r="CB2455" s="22"/>
      <c r="CC2455" s="22"/>
      <c r="CD2455" s="22"/>
      <c r="CE2455" s="22"/>
      <c r="CF2455" s="22"/>
      <c r="CG2455" s="22"/>
      <c r="CH2455" s="22"/>
      <c r="CI2455" s="22"/>
      <c r="CJ2455" s="22"/>
      <c r="CK2455" s="24"/>
      <c r="CL2455" s="22"/>
      <c r="CM2455" s="22"/>
      <c r="CN2455" s="22"/>
      <c r="CO2455" s="22"/>
      <c r="CP2455" s="22"/>
      <c r="CQ2455" s="22"/>
      <c r="CR2455" s="22"/>
      <c r="CS2455" s="22"/>
      <c r="CT2455" s="22"/>
      <c r="CU2455" s="22"/>
      <c r="CV2455" s="22"/>
      <c r="CW2455" s="22"/>
      <c r="CX2455" s="22"/>
      <c r="CY2455" s="22"/>
      <c r="CZ2455" s="22"/>
      <c r="DA2455" s="22"/>
      <c r="DB2455" s="22"/>
      <c r="DC2455" s="22"/>
      <c r="DD2455" s="22"/>
      <c r="DE2455" s="22"/>
      <c r="DF2455" s="22"/>
      <c r="DG2455" s="22"/>
      <c r="DH2455" s="22"/>
      <c r="DI2455" s="22"/>
      <c r="DJ2455" s="22"/>
      <c r="DK2455" s="22"/>
      <c r="DL2455" s="22"/>
      <c r="DM2455" s="22"/>
      <c r="DN2455" s="22"/>
      <c r="DO2455" s="22"/>
      <c r="DP2455" s="22"/>
      <c r="DQ2455" s="24"/>
      <c r="DR2455" s="22"/>
      <c r="DS2455" s="22"/>
      <c r="DT2455" s="22"/>
      <c r="DU2455" s="22"/>
      <c r="DV2455" s="22"/>
      <c r="DW2455" s="22"/>
      <c r="DX2455" s="22"/>
      <c r="DY2455" s="22"/>
      <c r="DZ2455" s="22"/>
      <c r="EA2455" s="22"/>
      <c r="EB2455" s="22"/>
      <c r="EC2455" s="22"/>
      <c r="ED2455" s="22"/>
      <c r="EE2455" s="22"/>
      <c r="EF2455" s="22"/>
      <c r="EG2455" s="22"/>
      <c r="EH2455" s="22"/>
      <c r="EI2455" s="22"/>
      <c r="EJ2455" s="22"/>
      <c r="EK2455" s="22"/>
      <c r="EL2455" s="22"/>
      <c r="EM2455" s="22"/>
      <c r="EN2455" s="22"/>
      <c r="EO2455" s="22"/>
      <c r="EP2455" s="22"/>
      <c r="EQ2455" s="22"/>
      <c r="ER2455" s="22"/>
      <c r="ES2455" s="22"/>
      <c r="ET2455" s="22"/>
      <c r="EU2455" s="22"/>
      <c r="EV2455" s="22"/>
      <c r="EW2455" s="24"/>
      <c r="EX2455" s="22"/>
      <c r="EY2455" s="22"/>
      <c r="EZ2455" s="22"/>
      <c r="FA2455" s="22"/>
      <c r="FB2455" s="22"/>
      <c r="FC2455" s="22"/>
      <c r="FD2455" s="22"/>
      <c r="FE2455" s="22"/>
      <c r="FF2455" s="22"/>
      <c r="FG2455" s="22"/>
      <c r="FH2455" s="22"/>
      <c r="FI2455" s="22"/>
      <c r="FJ2455" s="22"/>
      <c r="FK2455" s="22"/>
      <c r="FL2455" s="22"/>
      <c r="FM2455" s="22"/>
      <c r="FN2455" s="22"/>
      <c r="FO2455" s="22"/>
      <c r="FP2455" s="22"/>
      <c r="FQ2455" s="22"/>
      <c r="FR2455" s="22"/>
      <c r="FS2455" s="22"/>
      <c r="FT2455" s="22"/>
      <c r="FU2455" s="22"/>
      <c r="FV2455" s="22"/>
      <c r="FW2455" s="22"/>
      <c r="FX2455" s="22"/>
      <c r="FY2455" s="22"/>
      <c r="FZ2455" s="22"/>
      <c r="GA2455" s="22"/>
      <c r="GB2455" s="22"/>
      <c r="GC2455" s="24"/>
      <c r="GD2455" s="22"/>
      <c r="GE2455" s="22"/>
      <c r="GF2455" s="22"/>
      <c r="GG2455" s="22"/>
      <c r="GH2455" s="22"/>
      <c r="GI2455" s="22"/>
      <c r="GJ2455" s="22"/>
      <c r="GK2455" s="22"/>
      <c r="GL2455" s="22"/>
      <c r="GM2455" s="22"/>
      <c r="GN2455" s="22"/>
      <c r="GO2455" s="22"/>
      <c r="GP2455" s="22"/>
      <c r="GQ2455" s="22"/>
      <c r="GR2455" s="22"/>
      <c r="GS2455" s="22"/>
      <c r="GT2455" s="22"/>
      <c r="GU2455" s="22"/>
      <c r="GV2455" s="22"/>
      <c r="GW2455" s="22"/>
      <c r="GX2455" s="22"/>
      <c r="GY2455" s="22"/>
      <c r="GZ2455" s="22"/>
      <c r="HA2455" s="22"/>
      <c r="HB2455" s="22"/>
      <c r="HC2455" s="22"/>
      <c r="HD2455" s="22"/>
      <c r="HE2455" s="22"/>
      <c r="HF2455" s="22"/>
      <c r="HG2455" s="22"/>
      <c r="HH2455" s="22"/>
      <c r="HI2455" s="24"/>
      <c r="HJ2455" s="22"/>
      <c r="HK2455" s="22"/>
      <c r="HL2455" s="22"/>
      <c r="HM2455" s="22"/>
      <c r="HN2455" s="22"/>
      <c r="HO2455" s="22"/>
      <c r="HP2455" s="22"/>
      <c r="HQ2455" s="22"/>
      <c r="HR2455" s="22"/>
      <c r="HS2455" s="22"/>
      <c r="HT2455" s="22"/>
      <c r="HU2455" s="22"/>
      <c r="HV2455" s="22"/>
      <c r="HW2455" s="22"/>
      <c r="HX2455" s="22"/>
      <c r="HY2455" s="22"/>
      <c r="HZ2455" s="22"/>
      <c r="IA2455" s="22"/>
      <c r="IB2455" s="22"/>
      <c r="IC2455" s="22"/>
      <c r="ID2455" s="22"/>
      <c r="IE2455" s="22"/>
      <c r="IF2455" s="22"/>
      <c r="IG2455" s="22"/>
      <c r="IH2455" s="22"/>
      <c r="II2455" s="22"/>
      <c r="IJ2455" s="22"/>
      <c r="IK2455" s="22"/>
      <c r="IL2455" s="22"/>
      <c r="IM2455" s="22"/>
      <c r="IN2455" s="22"/>
      <c r="IO2455" s="24"/>
      <c r="IP2455" s="22"/>
      <c r="IQ2455" s="22"/>
      <c r="IR2455" s="22"/>
      <c r="IS2455" s="22"/>
      <c r="IT2455" s="22"/>
      <c r="IU2455" s="22"/>
      <c r="IV2455" s="22"/>
      <c r="IW2455" s="22"/>
      <c r="IX2455" s="22"/>
      <c r="IY2455" s="22"/>
      <c r="IZ2455" s="22"/>
      <c r="JA2455" s="22"/>
      <c r="JB2455" s="22"/>
      <c r="JC2455" s="22"/>
      <c r="JD2455" s="22"/>
      <c r="JE2455" s="22"/>
      <c r="JF2455" s="22"/>
      <c r="JG2455" s="22"/>
      <c r="JH2455" s="22"/>
      <c r="JI2455" s="22"/>
      <c r="JJ2455" s="22"/>
      <c r="JK2455" s="22"/>
      <c r="JL2455" s="22"/>
      <c r="JM2455" s="22"/>
      <c r="JN2455" s="22"/>
      <c r="JO2455" s="22"/>
      <c r="JP2455" s="22"/>
      <c r="JQ2455" s="22"/>
      <c r="JR2455" s="22"/>
      <c r="JS2455" s="22"/>
      <c r="JT2455" s="22"/>
      <c r="JU2455" s="24"/>
      <c r="JV2455" s="22"/>
      <c r="JW2455" s="22"/>
      <c r="JX2455" s="22"/>
      <c r="JY2455" s="22"/>
      <c r="JZ2455" s="22"/>
      <c r="KA2455" s="22"/>
      <c r="KB2455" s="22"/>
      <c r="KC2455" s="22"/>
      <c r="KD2455" s="22"/>
      <c r="KE2455" s="22"/>
      <c r="KF2455" s="22"/>
      <c r="KG2455" s="22"/>
      <c r="KH2455" s="22"/>
      <c r="KI2455" s="22"/>
      <c r="KJ2455" s="22"/>
      <c r="KK2455" s="22"/>
      <c r="KL2455" s="22"/>
      <c r="KM2455" s="22"/>
      <c r="KN2455" s="22"/>
      <c r="KO2455" s="22"/>
      <c r="KP2455" s="22"/>
      <c r="KQ2455" s="22"/>
      <c r="KR2455" s="22"/>
      <c r="KS2455" s="22"/>
      <c r="KT2455" s="22"/>
      <c r="KU2455" s="22"/>
      <c r="KV2455" s="22"/>
      <c r="KW2455" s="22"/>
      <c r="KX2455" s="22"/>
      <c r="KY2455" s="22"/>
      <c r="KZ2455" s="22"/>
      <c r="LA2455" s="24"/>
      <c r="LB2455" s="22"/>
      <c r="LC2455" s="22"/>
      <c r="LD2455" s="22"/>
      <c r="LE2455" s="22"/>
      <c r="LF2455" s="22"/>
      <c r="LG2455" s="22"/>
      <c r="LH2455" s="22"/>
      <c r="LI2455" s="22"/>
      <c r="LJ2455" s="22"/>
      <c r="LK2455" s="22"/>
      <c r="LL2455" s="22"/>
      <c r="LM2455" s="22"/>
      <c r="LN2455" s="22"/>
      <c r="LO2455" s="22"/>
      <c r="LP2455" s="22"/>
      <c r="LQ2455" s="22"/>
      <c r="LR2455" s="22"/>
      <c r="LS2455" s="22"/>
      <c r="LT2455" s="22"/>
      <c r="LU2455" s="22"/>
      <c r="LV2455" s="22"/>
      <c r="LW2455" s="22"/>
      <c r="LX2455" s="22"/>
      <c r="LY2455" s="22"/>
      <c r="LZ2455" s="22"/>
      <c r="MA2455" s="22"/>
      <c r="MB2455" s="22"/>
      <c r="MC2455" s="22"/>
      <c r="MD2455" s="22"/>
      <c r="ME2455" s="22"/>
      <c r="MF2455" s="22"/>
      <c r="MG2455" s="24"/>
      <c r="MH2455" s="22"/>
      <c r="MI2455" s="22"/>
      <c r="MJ2455" s="22"/>
      <c r="MK2455" s="22"/>
      <c r="ML2455" s="22"/>
      <c r="MM2455" s="22"/>
      <c r="MN2455" s="22"/>
      <c r="MO2455" s="22"/>
      <c r="MP2455" s="22"/>
      <c r="MQ2455" s="22"/>
      <c r="MR2455" s="22"/>
      <c r="MS2455" s="22"/>
      <c r="MT2455" s="22"/>
      <c r="MU2455" s="22"/>
      <c r="MV2455" s="22"/>
      <c r="MW2455" s="22"/>
      <c r="MX2455" s="22"/>
      <c r="MY2455" s="22"/>
      <c r="MZ2455" s="22"/>
      <c r="NA2455" s="22"/>
      <c r="NB2455" s="22"/>
      <c r="NC2455" s="22"/>
      <c r="ND2455" s="22"/>
      <c r="NE2455" s="22"/>
      <c r="NF2455" s="22"/>
      <c r="NG2455" s="22"/>
      <c r="NH2455" s="22"/>
      <c r="NI2455" s="22"/>
      <c r="NJ2455" s="22"/>
      <c r="NK2455" s="22"/>
      <c r="NL2455" s="22"/>
      <c r="NM2455" s="24"/>
      <c r="NN2455" s="22"/>
      <c r="NO2455" s="22"/>
      <c r="NP2455" s="22"/>
      <c r="NQ2455" s="22"/>
      <c r="NR2455" s="22"/>
      <c r="NS2455" s="22"/>
      <c r="NT2455" s="22"/>
      <c r="NU2455" s="22"/>
      <c r="NV2455" s="22"/>
      <c r="NW2455" s="22"/>
      <c r="NX2455" s="22"/>
      <c r="NY2455" s="22"/>
      <c r="NZ2455" s="22"/>
      <c r="OA2455" s="22"/>
      <c r="OB2455" s="22"/>
      <c r="OC2455" s="22"/>
      <c r="OD2455" s="22"/>
      <c r="OE2455" s="22"/>
      <c r="OF2455" s="22"/>
      <c r="OG2455" s="22"/>
      <c r="OH2455" s="22"/>
      <c r="OI2455" s="22"/>
      <c r="OJ2455" s="22"/>
      <c r="OK2455" s="22"/>
      <c r="OL2455" s="22"/>
      <c r="OM2455" s="22"/>
      <c r="ON2455" s="22"/>
      <c r="OO2455" s="22"/>
      <c r="OP2455" s="22"/>
      <c r="OQ2455" s="22"/>
      <c r="OR2455" s="22"/>
    </row>
    <row r="2456" spans="1:408" ht="15" thickBot="1">
      <c r="A2456" s="1"/>
      <c r="B2456" s="12"/>
      <c r="C2456" s="12"/>
      <c r="D2456" s="22"/>
      <c r="E2456" s="54"/>
      <c r="F2456" s="54"/>
      <c r="G2456" s="54"/>
      <c r="H2456" s="55"/>
      <c r="I2456" s="22"/>
      <c r="J2456" s="56"/>
      <c r="K2456" s="81"/>
      <c r="L2456" s="57"/>
      <c r="M2456" s="57"/>
      <c r="N2456" s="55"/>
      <c r="O2456" s="58"/>
      <c r="P2456" s="58"/>
      <c r="Q2456" s="59"/>
      <c r="R2456" s="60"/>
      <c r="S2456" s="60"/>
      <c r="T2456" s="22"/>
      <c r="U2456" s="1"/>
      <c r="V2456" s="23"/>
      <c r="X2456" s="24"/>
      <c r="Y2456" s="24"/>
      <c r="Z2456" s="22"/>
      <c r="AA2456" s="22"/>
      <c r="AB2456" s="22"/>
      <c r="AC2456" s="22"/>
      <c r="AD2456" s="22"/>
      <c r="AE2456" s="22"/>
      <c r="AF2456" s="22"/>
      <c r="AG2456" s="22"/>
      <c r="AH2456" s="22"/>
      <c r="AI2456" s="22"/>
      <c r="AJ2456" s="22"/>
      <c r="AK2456" s="22"/>
      <c r="AL2456" s="22"/>
      <c r="AM2456" s="22"/>
      <c r="AN2456" s="22"/>
      <c r="AO2456" s="22"/>
      <c r="AP2456" s="22"/>
      <c r="AQ2456" s="22"/>
      <c r="AR2456" s="22"/>
      <c r="AS2456" s="22"/>
      <c r="AT2456" s="22"/>
      <c r="AU2456" s="22"/>
      <c r="AV2456" s="22"/>
      <c r="AW2456" s="22"/>
      <c r="AX2456" s="22"/>
      <c r="AY2456" s="22"/>
      <c r="AZ2456" s="22"/>
      <c r="BA2456" s="22"/>
      <c r="BB2456" s="22"/>
      <c r="BC2456" s="22"/>
      <c r="BD2456" s="22"/>
      <c r="BE2456" s="24"/>
      <c r="BF2456" s="22"/>
      <c r="BG2456" s="22"/>
      <c r="BH2456" s="22"/>
      <c r="BI2456" s="22"/>
      <c r="BJ2456" s="22"/>
      <c r="BK2456" s="22"/>
      <c r="BL2456" s="22"/>
      <c r="BM2456" s="22"/>
      <c r="BN2456" s="22"/>
      <c r="BO2456" s="22"/>
      <c r="BP2456" s="22"/>
      <c r="BQ2456" s="22"/>
      <c r="BR2456" s="22"/>
      <c r="BS2456" s="22"/>
      <c r="BT2456" s="22"/>
      <c r="BU2456" s="22"/>
      <c r="BV2456" s="22"/>
      <c r="BW2456" s="22"/>
      <c r="BX2456" s="22"/>
      <c r="BY2456" s="22"/>
      <c r="BZ2456" s="22"/>
      <c r="CA2456" s="22"/>
      <c r="CB2456" s="22"/>
      <c r="CC2456" s="22"/>
      <c r="CD2456" s="22"/>
      <c r="CE2456" s="22"/>
      <c r="CF2456" s="22"/>
      <c r="CG2456" s="22"/>
      <c r="CH2456" s="22"/>
      <c r="CI2456" s="22"/>
      <c r="CJ2456" s="22"/>
      <c r="CK2456" s="24"/>
      <c r="CL2456" s="22"/>
      <c r="CM2456" s="22"/>
      <c r="CN2456" s="22"/>
      <c r="CO2456" s="22"/>
      <c r="CP2456" s="22"/>
      <c r="CQ2456" s="22"/>
      <c r="CR2456" s="22"/>
      <c r="CS2456" s="22"/>
      <c r="CT2456" s="22"/>
      <c r="CU2456" s="22"/>
      <c r="CV2456" s="22"/>
      <c r="CW2456" s="22"/>
      <c r="CX2456" s="22"/>
      <c r="CY2456" s="22"/>
      <c r="CZ2456" s="22"/>
      <c r="DA2456" s="22"/>
      <c r="DB2456" s="22"/>
      <c r="DC2456" s="22"/>
      <c r="DD2456" s="22"/>
      <c r="DE2456" s="22"/>
      <c r="DF2456" s="22"/>
      <c r="DG2456" s="22"/>
      <c r="DH2456" s="22"/>
      <c r="DI2456" s="22"/>
      <c r="DJ2456" s="22"/>
      <c r="DK2456" s="22"/>
      <c r="DL2456" s="22"/>
      <c r="DM2456" s="22"/>
      <c r="DN2456" s="22"/>
      <c r="DO2456" s="22"/>
      <c r="DP2456" s="22"/>
      <c r="DQ2456" s="24"/>
      <c r="DR2456" s="22"/>
      <c r="DS2456" s="22"/>
      <c r="DT2456" s="22"/>
      <c r="DU2456" s="22"/>
      <c r="DV2456" s="22"/>
      <c r="DW2456" s="22"/>
      <c r="DX2456" s="22"/>
      <c r="DY2456" s="22"/>
      <c r="DZ2456" s="22"/>
      <c r="EA2456" s="22"/>
      <c r="EB2456" s="22"/>
      <c r="EC2456" s="22"/>
      <c r="ED2456" s="22"/>
      <c r="EE2456" s="22"/>
      <c r="EF2456" s="22"/>
      <c r="EG2456" s="22"/>
      <c r="EH2456" s="22"/>
      <c r="EI2456" s="22"/>
      <c r="EJ2456" s="22"/>
      <c r="EK2456" s="22"/>
      <c r="EL2456" s="22"/>
      <c r="EM2456" s="22"/>
      <c r="EN2456" s="22"/>
      <c r="EO2456" s="22"/>
      <c r="EP2456" s="22"/>
      <c r="EQ2456" s="22"/>
      <c r="ER2456" s="22"/>
      <c r="ES2456" s="22"/>
      <c r="ET2456" s="22"/>
      <c r="EU2456" s="22"/>
      <c r="EV2456" s="22"/>
      <c r="EW2456" s="24"/>
      <c r="EX2456" s="22"/>
      <c r="EY2456" s="22"/>
      <c r="EZ2456" s="22"/>
      <c r="FA2456" s="22"/>
      <c r="FB2456" s="22"/>
      <c r="FC2456" s="22"/>
      <c r="FD2456" s="22"/>
      <c r="FE2456" s="22"/>
      <c r="FF2456" s="22"/>
      <c r="FG2456" s="22"/>
      <c r="FH2456" s="22"/>
      <c r="FI2456" s="22"/>
      <c r="FJ2456" s="22"/>
      <c r="FK2456" s="22"/>
      <c r="FL2456" s="22"/>
      <c r="FM2456" s="22"/>
      <c r="FN2456" s="22"/>
      <c r="FO2456" s="22"/>
      <c r="FP2456" s="22"/>
      <c r="FQ2456" s="22"/>
      <c r="FR2456" s="22"/>
      <c r="FS2456" s="22"/>
      <c r="FT2456" s="22"/>
      <c r="FU2456" s="22"/>
      <c r="FV2456" s="22"/>
      <c r="FW2456" s="22"/>
      <c r="FX2456" s="22"/>
      <c r="FY2456" s="22"/>
      <c r="FZ2456" s="22"/>
      <c r="GA2456" s="22"/>
      <c r="GB2456" s="22"/>
      <c r="GC2456" s="24"/>
      <c r="GD2456" s="22"/>
      <c r="GE2456" s="22"/>
      <c r="GF2456" s="22"/>
      <c r="GG2456" s="22"/>
      <c r="GH2456" s="22"/>
      <c r="GI2456" s="22"/>
      <c r="GJ2456" s="22"/>
      <c r="GK2456" s="22"/>
      <c r="GL2456" s="22"/>
      <c r="GM2456" s="22"/>
      <c r="GN2456" s="22"/>
      <c r="GO2456" s="22"/>
      <c r="GP2456" s="22"/>
      <c r="GQ2456" s="22"/>
      <c r="GR2456" s="22"/>
      <c r="GS2456" s="22"/>
      <c r="GT2456" s="22"/>
      <c r="GU2456" s="22"/>
      <c r="GV2456" s="22"/>
      <c r="GW2456" s="22"/>
      <c r="GX2456" s="22"/>
      <c r="GY2456" s="22"/>
      <c r="GZ2456" s="22"/>
      <c r="HA2456" s="22"/>
      <c r="HB2456" s="22"/>
      <c r="HC2456" s="22"/>
      <c r="HD2456" s="22"/>
      <c r="HE2456" s="22"/>
      <c r="HF2456" s="22"/>
      <c r="HG2456" s="22"/>
      <c r="HH2456" s="22"/>
      <c r="HI2456" s="24"/>
      <c r="HJ2456" s="22"/>
      <c r="HK2456" s="22"/>
      <c r="HL2456" s="22"/>
      <c r="HM2456" s="22"/>
      <c r="HN2456" s="22"/>
      <c r="HO2456" s="22"/>
      <c r="HP2456" s="22"/>
      <c r="HQ2456" s="22"/>
      <c r="HR2456" s="22"/>
      <c r="HS2456" s="22"/>
      <c r="HT2456" s="22"/>
      <c r="HU2456" s="22"/>
      <c r="HV2456" s="22"/>
      <c r="HW2456" s="22"/>
      <c r="HX2456" s="22"/>
      <c r="HY2456" s="22"/>
      <c r="HZ2456" s="22"/>
      <c r="IA2456" s="22"/>
      <c r="IB2456" s="22"/>
      <c r="IC2456" s="22"/>
      <c r="ID2456" s="22"/>
      <c r="IE2456" s="22"/>
      <c r="IF2456" s="22"/>
      <c r="IG2456" s="22"/>
      <c r="IH2456" s="22"/>
      <c r="II2456" s="22"/>
      <c r="IJ2456" s="22"/>
      <c r="IK2456" s="22"/>
      <c r="IL2456" s="22"/>
      <c r="IM2456" s="22"/>
      <c r="IN2456" s="22"/>
      <c r="IO2456" s="24"/>
      <c r="IP2456" s="22"/>
      <c r="IQ2456" s="22"/>
      <c r="IR2456" s="22"/>
      <c r="IS2456" s="22"/>
      <c r="IT2456" s="22"/>
      <c r="IU2456" s="22"/>
      <c r="IV2456" s="22"/>
      <c r="IW2456" s="22"/>
      <c r="IX2456" s="22"/>
      <c r="IY2456" s="22"/>
      <c r="IZ2456" s="22"/>
      <c r="JA2456" s="22"/>
      <c r="JB2456" s="22"/>
      <c r="JC2456" s="22"/>
      <c r="JD2456" s="22"/>
      <c r="JE2456" s="22"/>
      <c r="JF2456" s="22"/>
      <c r="JG2456" s="22"/>
      <c r="JH2456" s="22"/>
      <c r="JI2456" s="22"/>
      <c r="JJ2456" s="22"/>
      <c r="JK2456" s="22"/>
      <c r="JL2456" s="22"/>
      <c r="JM2456" s="22"/>
      <c r="JN2456" s="22"/>
      <c r="JO2456" s="22"/>
      <c r="JP2456" s="22"/>
      <c r="JQ2456" s="22"/>
      <c r="JR2456" s="22"/>
      <c r="JS2456" s="22"/>
      <c r="JT2456" s="22"/>
      <c r="JU2456" s="24"/>
      <c r="JV2456" s="22"/>
      <c r="JW2456" s="22"/>
      <c r="JX2456" s="22"/>
      <c r="JY2456" s="22"/>
      <c r="JZ2456" s="22"/>
      <c r="KA2456" s="22"/>
      <c r="KB2456" s="22"/>
      <c r="KC2456" s="22"/>
      <c r="KD2456" s="22"/>
      <c r="KE2456" s="22"/>
      <c r="KF2456" s="22"/>
      <c r="KG2456" s="22"/>
      <c r="KH2456" s="22"/>
      <c r="KI2456" s="22"/>
      <c r="KJ2456" s="22"/>
      <c r="KK2456" s="22"/>
      <c r="KL2456" s="22"/>
      <c r="KM2456" s="22"/>
      <c r="KN2456" s="22"/>
      <c r="KO2456" s="22"/>
      <c r="KP2456" s="22"/>
      <c r="KQ2456" s="22"/>
      <c r="KR2456" s="22"/>
      <c r="KS2456" s="22"/>
      <c r="KT2456" s="22"/>
      <c r="KU2456" s="22"/>
      <c r="KV2456" s="22"/>
      <c r="KW2456" s="22"/>
      <c r="KX2456" s="22"/>
      <c r="KY2456" s="22"/>
      <c r="KZ2456" s="22"/>
      <c r="LA2456" s="24"/>
      <c r="LB2456" s="22"/>
      <c r="LC2456" s="22"/>
      <c r="LD2456" s="22"/>
      <c r="LE2456" s="22"/>
      <c r="LF2456" s="22"/>
      <c r="LG2456" s="22"/>
      <c r="LH2456" s="22"/>
      <c r="LI2456" s="22"/>
      <c r="LJ2456" s="22"/>
      <c r="LK2456" s="22"/>
      <c r="LL2456" s="22"/>
      <c r="LM2456" s="22"/>
      <c r="LN2456" s="22"/>
      <c r="LO2456" s="22"/>
      <c r="LP2456" s="22"/>
      <c r="LQ2456" s="22"/>
      <c r="LR2456" s="22"/>
      <c r="LS2456" s="22"/>
      <c r="LT2456" s="22"/>
      <c r="LU2456" s="22"/>
      <c r="LV2456" s="22"/>
      <c r="LW2456" s="22"/>
      <c r="LX2456" s="22"/>
      <c r="LY2456" s="22"/>
      <c r="LZ2456" s="22"/>
      <c r="MA2456" s="22"/>
      <c r="MB2456" s="22"/>
      <c r="MC2456" s="22"/>
      <c r="MD2456" s="22"/>
      <c r="ME2456" s="22"/>
      <c r="MF2456" s="22"/>
      <c r="MG2456" s="24"/>
      <c r="MH2456" s="22"/>
      <c r="MI2456" s="22"/>
      <c r="MJ2456" s="22"/>
      <c r="MK2456" s="22"/>
      <c r="ML2456" s="22"/>
      <c r="MM2456" s="22"/>
      <c r="MN2456" s="22"/>
      <c r="MO2456" s="22"/>
      <c r="MP2456" s="22"/>
      <c r="MQ2456" s="22"/>
      <c r="MR2456" s="22"/>
      <c r="MS2456" s="22"/>
      <c r="MT2456" s="22"/>
      <c r="MU2456" s="22"/>
      <c r="MV2456" s="22"/>
      <c r="MW2456" s="22"/>
      <c r="MX2456" s="22"/>
      <c r="MY2456" s="22"/>
      <c r="MZ2456" s="22"/>
      <c r="NA2456" s="22"/>
      <c r="NB2456" s="22"/>
      <c r="NC2456" s="22"/>
      <c r="ND2456" s="22"/>
      <c r="NE2456" s="22"/>
      <c r="NF2456" s="22"/>
      <c r="NG2456" s="22"/>
      <c r="NH2456" s="22"/>
      <c r="NI2456" s="22"/>
      <c r="NJ2456" s="22"/>
      <c r="NK2456" s="22"/>
      <c r="NL2456" s="22"/>
      <c r="NM2456" s="24"/>
      <c r="NN2456" s="22"/>
      <c r="NO2456" s="22"/>
      <c r="NP2456" s="22"/>
      <c r="NQ2456" s="22"/>
      <c r="NR2456" s="22"/>
      <c r="NS2456" s="22"/>
      <c r="NT2456" s="22"/>
      <c r="NU2456" s="22"/>
      <c r="NV2456" s="22"/>
      <c r="NW2456" s="22"/>
      <c r="NX2456" s="22"/>
      <c r="NY2456" s="22"/>
      <c r="NZ2456" s="22"/>
      <c r="OA2456" s="22"/>
      <c r="OB2456" s="22"/>
      <c r="OC2456" s="22"/>
      <c r="OD2456" s="22"/>
      <c r="OE2456" s="22"/>
      <c r="OF2456" s="22"/>
      <c r="OG2456" s="22"/>
      <c r="OH2456" s="22"/>
      <c r="OI2456" s="22"/>
      <c r="OJ2456" s="22"/>
      <c r="OK2456" s="22"/>
      <c r="OL2456" s="22"/>
      <c r="OM2456" s="22"/>
      <c r="ON2456" s="22"/>
      <c r="OO2456" s="22"/>
      <c r="OP2456" s="22"/>
      <c r="OQ2456" s="22"/>
      <c r="OR2456" s="22"/>
    </row>
    <row r="2457" spans="1:408" ht="15" thickBot="1">
      <c r="A2457" s="1"/>
      <c r="B2457" s="12"/>
      <c r="C2457" s="12"/>
      <c r="D2457" s="22"/>
      <c r="E2457" s="54"/>
      <c r="F2457" s="54"/>
      <c r="G2457" s="54"/>
      <c r="H2457" s="55"/>
      <c r="I2457" s="22"/>
      <c r="J2457" s="56"/>
      <c r="K2457" s="80"/>
      <c r="L2457" s="57"/>
      <c r="M2457" s="57"/>
      <c r="N2457" s="55"/>
      <c r="O2457" s="58"/>
      <c r="P2457" s="58"/>
      <c r="Q2457" s="59"/>
      <c r="R2457" s="60"/>
      <c r="S2457" s="60"/>
      <c r="T2457" s="22"/>
      <c r="U2457" s="1"/>
      <c r="V2457" s="23"/>
      <c r="X2457" s="24"/>
      <c r="Y2457" s="24"/>
      <c r="Z2457" s="22"/>
      <c r="AA2457" s="22"/>
      <c r="AB2457" s="22"/>
      <c r="AC2457" s="22"/>
      <c r="AD2457" s="22"/>
      <c r="AE2457" s="22"/>
      <c r="AF2457" s="22"/>
      <c r="AG2457" s="22"/>
      <c r="AH2457" s="22"/>
      <c r="AI2457" s="22"/>
      <c r="AJ2457" s="22"/>
      <c r="AK2457" s="22"/>
      <c r="AL2457" s="22"/>
      <c r="AM2457" s="22"/>
      <c r="AN2457" s="22"/>
      <c r="AO2457" s="22"/>
      <c r="AP2457" s="22"/>
      <c r="AQ2457" s="22"/>
      <c r="AR2457" s="22"/>
      <c r="AS2457" s="22"/>
      <c r="AT2457" s="22"/>
      <c r="AU2457" s="22"/>
      <c r="AV2457" s="22"/>
      <c r="AW2457" s="22"/>
      <c r="AX2457" s="22"/>
      <c r="AY2457" s="22"/>
      <c r="AZ2457" s="22"/>
      <c r="BA2457" s="22"/>
      <c r="BB2457" s="22"/>
      <c r="BC2457" s="22"/>
      <c r="BD2457" s="22"/>
      <c r="BE2457" s="24"/>
      <c r="BF2457" s="22"/>
      <c r="BG2457" s="22"/>
      <c r="BH2457" s="22"/>
      <c r="BI2457" s="22"/>
      <c r="BJ2457" s="22"/>
      <c r="BK2457" s="22"/>
      <c r="BL2457" s="22"/>
      <c r="BM2457" s="22"/>
      <c r="BN2457" s="22"/>
      <c r="BO2457" s="22"/>
      <c r="BP2457" s="22"/>
      <c r="BQ2457" s="22"/>
      <c r="BR2457" s="22"/>
      <c r="BS2457" s="22"/>
      <c r="BT2457" s="22"/>
      <c r="BU2457" s="22"/>
      <c r="BV2457" s="22"/>
      <c r="BW2457" s="22"/>
      <c r="BX2457" s="22"/>
      <c r="BY2457" s="22"/>
      <c r="BZ2457" s="22"/>
      <c r="CA2457" s="22"/>
      <c r="CB2457" s="22"/>
      <c r="CC2457" s="22"/>
      <c r="CD2457" s="22"/>
      <c r="CE2457" s="22"/>
      <c r="CF2457" s="22"/>
      <c r="CG2457" s="22"/>
      <c r="CH2457" s="22"/>
      <c r="CI2457" s="22"/>
      <c r="CJ2457" s="22"/>
      <c r="CK2457" s="24"/>
      <c r="CL2457" s="22"/>
      <c r="CM2457" s="22"/>
      <c r="CN2457" s="22"/>
      <c r="CO2457" s="22"/>
      <c r="CP2457" s="22"/>
      <c r="CQ2457" s="22"/>
      <c r="CR2457" s="22"/>
      <c r="CS2457" s="22"/>
      <c r="CT2457" s="22"/>
      <c r="CU2457" s="22"/>
      <c r="CV2457" s="22"/>
      <c r="CW2457" s="22"/>
      <c r="CX2457" s="22"/>
      <c r="CY2457" s="22"/>
      <c r="CZ2457" s="22"/>
      <c r="DA2457" s="22"/>
      <c r="DB2457" s="22"/>
      <c r="DC2457" s="22"/>
      <c r="DD2457" s="22"/>
      <c r="DE2457" s="22"/>
      <c r="DF2457" s="22"/>
      <c r="DG2457" s="22"/>
      <c r="DH2457" s="22"/>
      <c r="DI2457" s="22"/>
      <c r="DJ2457" s="22"/>
      <c r="DK2457" s="22"/>
      <c r="DL2457" s="22"/>
      <c r="DM2457" s="22"/>
      <c r="DN2457" s="22"/>
      <c r="DO2457" s="22"/>
      <c r="DP2457" s="22"/>
      <c r="DQ2457" s="24"/>
      <c r="DR2457" s="22"/>
      <c r="DS2457" s="22"/>
      <c r="DT2457" s="22"/>
      <c r="DU2457" s="22"/>
      <c r="DV2457" s="22"/>
      <c r="DW2457" s="22"/>
      <c r="DX2457" s="22"/>
      <c r="DY2457" s="22"/>
      <c r="DZ2457" s="22"/>
      <c r="EA2457" s="22"/>
      <c r="EB2457" s="22"/>
      <c r="EC2457" s="22"/>
      <c r="ED2457" s="22"/>
      <c r="EE2457" s="22"/>
      <c r="EF2457" s="22"/>
      <c r="EG2457" s="22"/>
      <c r="EH2457" s="22"/>
      <c r="EI2457" s="22"/>
      <c r="EJ2457" s="22"/>
      <c r="EK2457" s="22"/>
      <c r="EL2457" s="22"/>
      <c r="EM2457" s="22"/>
      <c r="EN2457" s="22"/>
      <c r="EO2457" s="22"/>
      <c r="EP2457" s="22"/>
      <c r="EQ2457" s="22"/>
      <c r="ER2457" s="22"/>
      <c r="ES2457" s="22"/>
      <c r="ET2457" s="22"/>
      <c r="EU2457" s="22"/>
      <c r="EV2457" s="22"/>
      <c r="EW2457" s="24"/>
      <c r="EX2457" s="22"/>
      <c r="EY2457" s="22"/>
      <c r="EZ2457" s="22"/>
      <c r="FA2457" s="22"/>
      <c r="FB2457" s="22"/>
      <c r="FC2457" s="22"/>
      <c r="FD2457" s="22"/>
      <c r="FE2457" s="22"/>
      <c r="FF2457" s="22"/>
      <c r="FG2457" s="22"/>
      <c r="FH2457" s="22"/>
      <c r="FI2457" s="22"/>
      <c r="FJ2457" s="22"/>
      <c r="FK2457" s="22"/>
      <c r="FL2457" s="22"/>
      <c r="FM2457" s="22"/>
      <c r="FN2457" s="22"/>
      <c r="FO2457" s="22"/>
      <c r="FP2457" s="22"/>
      <c r="FQ2457" s="22"/>
      <c r="FR2457" s="22"/>
      <c r="FS2457" s="22"/>
      <c r="FT2457" s="22"/>
      <c r="FU2457" s="22"/>
      <c r="FV2457" s="22"/>
      <c r="FW2457" s="22"/>
      <c r="FX2457" s="22"/>
      <c r="FY2457" s="22"/>
      <c r="FZ2457" s="22"/>
      <c r="GA2457" s="22"/>
      <c r="GB2457" s="22"/>
      <c r="GC2457" s="24"/>
      <c r="GD2457" s="22"/>
      <c r="GE2457" s="22"/>
      <c r="GF2457" s="22"/>
      <c r="GG2457" s="22"/>
      <c r="GH2457" s="22"/>
      <c r="GI2457" s="22"/>
      <c r="GJ2457" s="22"/>
      <c r="GK2457" s="22"/>
      <c r="GL2457" s="22"/>
      <c r="GM2457" s="22"/>
      <c r="GN2457" s="22"/>
      <c r="GO2457" s="22"/>
      <c r="GP2457" s="22"/>
      <c r="GQ2457" s="22"/>
      <c r="GR2457" s="22"/>
      <c r="GS2457" s="22"/>
      <c r="GT2457" s="22"/>
      <c r="GU2457" s="22"/>
      <c r="GV2457" s="22"/>
      <c r="GW2457" s="22"/>
      <c r="GX2457" s="22"/>
      <c r="GY2457" s="22"/>
      <c r="GZ2457" s="22"/>
      <c r="HA2457" s="22"/>
      <c r="HB2457" s="22"/>
      <c r="HC2457" s="22"/>
      <c r="HD2457" s="22"/>
      <c r="HE2457" s="22"/>
      <c r="HF2457" s="22"/>
      <c r="HG2457" s="22"/>
      <c r="HH2457" s="22"/>
      <c r="HI2457" s="24"/>
      <c r="HJ2457" s="22"/>
      <c r="HK2457" s="22"/>
      <c r="HL2457" s="22"/>
      <c r="HM2457" s="22"/>
      <c r="HN2457" s="22"/>
      <c r="HO2457" s="22"/>
      <c r="HP2457" s="22"/>
      <c r="HQ2457" s="22"/>
      <c r="HR2457" s="22"/>
      <c r="HS2457" s="22"/>
      <c r="HT2457" s="22"/>
      <c r="HU2457" s="22"/>
      <c r="HV2457" s="22"/>
      <c r="HW2457" s="22"/>
      <c r="HX2457" s="22"/>
      <c r="HY2457" s="22"/>
      <c r="HZ2457" s="22"/>
      <c r="IA2457" s="22"/>
      <c r="IB2457" s="22"/>
      <c r="IC2457" s="22"/>
      <c r="ID2457" s="22"/>
      <c r="IE2457" s="22"/>
      <c r="IF2457" s="22"/>
      <c r="IG2457" s="22"/>
      <c r="IH2457" s="22"/>
      <c r="II2457" s="22"/>
      <c r="IJ2457" s="22"/>
      <c r="IK2457" s="22"/>
      <c r="IL2457" s="22"/>
      <c r="IM2457" s="22"/>
      <c r="IN2457" s="22"/>
      <c r="IO2457" s="24"/>
      <c r="IP2457" s="22"/>
      <c r="IQ2457" s="22"/>
      <c r="IR2457" s="22"/>
      <c r="IS2457" s="22"/>
      <c r="IT2457" s="22"/>
      <c r="IU2457" s="22"/>
      <c r="IV2457" s="22"/>
      <c r="IW2457" s="22"/>
      <c r="IX2457" s="22"/>
      <c r="IY2457" s="22"/>
      <c r="IZ2457" s="22"/>
      <c r="JA2457" s="22"/>
      <c r="JB2457" s="22"/>
      <c r="JC2457" s="22"/>
      <c r="JD2457" s="22"/>
      <c r="JE2457" s="22"/>
      <c r="JF2457" s="22"/>
      <c r="JG2457" s="22"/>
      <c r="JH2457" s="22"/>
      <c r="JI2457" s="22"/>
      <c r="JJ2457" s="22"/>
      <c r="JK2457" s="22"/>
      <c r="JL2457" s="22"/>
      <c r="JM2457" s="22"/>
      <c r="JN2457" s="22"/>
      <c r="JO2457" s="22"/>
      <c r="JP2457" s="22"/>
      <c r="JQ2457" s="22"/>
      <c r="JR2457" s="22"/>
      <c r="JS2457" s="22"/>
      <c r="JT2457" s="22"/>
      <c r="JU2457" s="24"/>
      <c r="JV2457" s="22"/>
      <c r="JW2457" s="22"/>
      <c r="JX2457" s="22"/>
      <c r="JY2457" s="22"/>
      <c r="JZ2457" s="22"/>
      <c r="KA2457" s="22"/>
      <c r="KB2457" s="22"/>
      <c r="KC2457" s="22"/>
      <c r="KD2457" s="22"/>
      <c r="KE2457" s="22"/>
      <c r="KF2457" s="22"/>
      <c r="KG2457" s="22"/>
      <c r="KH2457" s="22"/>
      <c r="KI2457" s="22"/>
      <c r="KJ2457" s="22"/>
      <c r="KK2457" s="22"/>
      <c r="KL2457" s="22"/>
      <c r="KM2457" s="22"/>
      <c r="KN2457" s="22"/>
      <c r="KO2457" s="22"/>
      <c r="KP2457" s="22"/>
      <c r="KQ2457" s="22"/>
      <c r="KR2457" s="22"/>
      <c r="KS2457" s="22"/>
      <c r="KT2457" s="22"/>
      <c r="KU2457" s="22"/>
      <c r="KV2457" s="22"/>
      <c r="KW2457" s="22"/>
      <c r="KX2457" s="22"/>
      <c r="KY2457" s="22"/>
      <c r="KZ2457" s="22"/>
      <c r="LA2457" s="24"/>
      <c r="LB2457" s="22"/>
      <c r="LC2457" s="22"/>
      <c r="LD2457" s="22"/>
      <c r="LE2457" s="22"/>
      <c r="LF2457" s="22"/>
      <c r="LG2457" s="22"/>
      <c r="LH2457" s="22"/>
      <c r="LI2457" s="22"/>
      <c r="LJ2457" s="22"/>
      <c r="LK2457" s="22"/>
      <c r="LL2457" s="22"/>
      <c r="LM2457" s="22"/>
      <c r="LN2457" s="22"/>
      <c r="LO2457" s="22"/>
      <c r="LP2457" s="22"/>
      <c r="LQ2457" s="22"/>
      <c r="LR2457" s="22"/>
      <c r="LS2457" s="22"/>
      <c r="LT2457" s="22"/>
      <c r="LU2457" s="22"/>
      <c r="LV2457" s="22"/>
      <c r="LW2457" s="22"/>
      <c r="LX2457" s="22"/>
      <c r="LY2457" s="22"/>
      <c r="LZ2457" s="22"/>
      <c r="MA2457" s="22"/>
      <c r="MB2457" s="22"/>
      <c r="MC2457" s="22"/>
      <c r="MD2457" s="22"/>
      <c r="ME2457" s="22"/>
      <c r="MF2457" s="22"/>
      <c r="MG2457" s="24"/>
      <c r="MH2457" s="22"/>
      <c r="MI2457" s="22"/>
      <c r="MJ2457" s="22"/>
      <c r="MK2457" s="22"/>
      <c r="ML2457" s="22"/>
      <c r="MM2457" s="22"/>
      <c r="MN2457" s="22"/>
      <c r="MO2457" s="22"/>
      <c r="MP2457" s="22"/>
      <c r="MQ2457" s="22"/>
      <c r="MR2457" s="22"/>
      <c r="MS2457" s="22"/>
      <c r="MT2457" s="22"/>
      <c r="MU2457" s="22"/>
      <c r="MV2457" s="22"/>
      <c r="MW2457" s="22"/>
      <c r="MX2457" s="22"/>
      <c r="MY2457" s="22"/>
      <c r="MZ2457" s="22"/>
      <c r="NA2457" s="22"/>
      <c r="NB2457" s="22"/>
      <c r="NC2457" s="22"/>
      <c r="ND2457" s="22"/>
      <c r="NE2457" s="22"/>
      <c r="NF2457" s="22"/>
      <c r="NG2457" s="22"/>
      <c r="NH2457" s="22"/>
      <c r="NI2457" s="22"/>
      <c r="NJ2457" s="22"/>
      <c r="NK2457" s="22"/>
      <c r="NL2457" s="22"/>
      <c r="NM2457" s="24"/>
      <c r="NN2457" s="22"/>
      <c r="NO2457" s="22"/>
      <c r="NP2457" s="22"/>
      <c r="NQ2457" s="22"/>
      <c r="NR2457" s="22"/>
      <c r="NS2457" s="22"/>
      <c r="NT2457" s="22"/>
      <c r="NU2457" s="22"/>
      <c r="NV2457" s="22"/>
      <c r="NW2457" s="22"/>
      <c r="NX2457" s="22"/>
      <c r="NY2457" s="22"/>
      <c r="NZ2457" s="22"/>
      <c r="OA2457" s="22"/>
      <c r="OB2457" s="22"/>
      <c r="OC2457" s="22"/>
      <c r="OD2457" s="22"/>
      <c r="OE2457" s="22"/>
      <c r="OF2457" s="22"/>
      <c r="OG2457" s="22"/>
      <c r="OH2457" s="22"/>
      <c r="OI2457" s="22"/>
      <c r="OJ2457" s="22"/>
      <c r="OK2457" s="22"/>
      <c r="OL2457" s="22"/>
      <c r="OM2457" s="22"/>
      <c r="ON2457" s="22"/>
      <c r="OO2457" s="22"/>
      <c r="OP2457" s="22"/>
      <c r="OQ2457" s="22"/>
      <c r="OR2457" s="22"/>
    </row>
    <row r="2458" spans="1:408" ht="15" thickBot="1">
      <c r="A2458" s="1"/>
      <c r="B2458" s="12"/>
      <c r="C2458" s="12"/>
      <c r="D2458" s="22"/>
      <c r="E2458" s="54"/>
      <c r="F2458" s="54"/>
      <c r="G2458" s="54"/>
      <c r="H2458" s="55"/>
      <c r="I2458" s="22"/>
      <c r="J2458" s="56"/>
      <c r="K2458" s="81"/>
      <c r="L2458" s="57"/>
      <c r="M2458" s="57"/>
      <c r="N2458" s="55"/>
      <c r="O2458" s="58"/>
      <c r="P2458" s="58"/>
      <c r="Q2458" s="59"/>
      <c r="R2458" s="60"/>
      <c r="S2458" s="60"/>
      <c r="T2458" s="22"/>
      <c r="U2458" s="1"/>
      <c r="V2458" s="23"/>
      <c r="X2458" s="24"/>
      <c r="Y2458" s="24"/>
      <c r="Z2458" s="22"/>
      <c r="AA2458" s="22"/>
      <c r="AB2458" s="22"/>
      <c r="AC2458" s="22"/>
      <c r="AD2458" s="22"/>
      <c r="AE2458" s="22"/>
      <c r="AF2458" s="22"/>
      <c r="AG2458" s="22"/>
      <c r="AH2458" s="22"/>
      <c r="AI2458" s="22"/>
      <c r="AJ2458" s="22"/>
      <c r="AK2458" s="22"/>
      <c r="AL2458" s="22"/>
      <c r="AM2458" s="22"/>
      <c r="AN2458" s="22"/>
      <c r="AO2458" s="22"/>
      <c r="AP2458" s="22"/>
      <c r="AQ2458" s="22"/>
      <c r="AR2458" s="22"/>
      <c r="AS2458" s="22"/>
      <c r="AT2458" s="22"/>
      <c r="AU2458" s="22"/>
      <c r="AV2458" s="22"/>
      <c r="AW2458" s="22"/>
      <c r="AX2458" s="22"/>
      <c r="AY2458" s="22"/>
      <c r="AZ2458" s="22"/>
      <c r="BA2458" s="22"/>
      <c r="BB2458" s="22"/>
      <c r="BC2458" s="22"/>
      <c r="BD2458" s="22"/>
      <c r="BE2458" s="24"/>
      <c r="BF2458" s="22"/>
      <c r="BG2458" s="22"/>
      <c r="BH2458" s="22"/>
      <c r="BI2458" s="22"/>
      <c r="BJ2458" s="22"/>
      <c r="BK2458" s="22"/>
      <c r="BL2458" s="22"/>
      <c r="BM2458" s="22"/>
      <c r="BN2458" s="22"/>
      <c r="BO2458" s="22"/>
      <c r="BP2458" s="22"/>
      <c r="BQ2458" s="22"/>
      <c r="BR2458" s="22"/>
      <c r="BS2458" s="22"/>
      <c r="BT2458" s="22"/>
      <c r="BU2458" s="22"/>
      <c r="BV2458" s="22"/>
      <c r="BW2458" s="22"/>
      <c r="BX2458" s="22"/>
      <c r="BY2458" s="22"/>
      <c r="BZ2458" s="22"/>
      <c r="CA2458" s="22"/>
      <c r="CB2458" s="22"/>
      <c r="CC2458" s="22"/>
      <c r="CD2458" s="22"/>
      <c r="CE2458" s="22"/>
      <c r="CF2458" s="22"/>
      <c r="CG2458" s="22"/>
      <c r="CH2458" s="22"/>
      <c r="CI2458" s="22"/>
      <c r="CJ2458" s="22"/>
      <c r="CK2458" s="24"/>
      <c r="CL2458" s="22"/>
      <c r="CM2458" s="22"/>
      <c r="CN2458" s="22"/>
      <c r="CO2458" s="22"/>
      <c r="CP2458" s="22"/>
      <c r="CQ2458" s="22"/>
      <c r="CR2458" s="22"/>
      <c r="CS2458" s="22"/>
      <c r="CT2458" s="22"/>
      <c r="CU2458" s="22"/>
      <c r="CV2458" s="22"/>
      <c r="CW2458" s="22"/>
      <c r="CX2458" s="22"/>
      <c r="CY2458" s="22"/>
      <c r="CZ2458" s="22"/>
      <c r="DA2458" s="22"/>
      <c r="DB2458" s="22"/>
      <c r="DC2458" s="22"/>
      <c r="DD2458" s="22"/>
      <c r="DE2458" s="22"/>
      <c r="DF2458" s="22"/>
      <c r="DG2458" s="22"/>
      <c r="DH2458" s="22"/>
      <c r="DI2458" s="22"/>
      <c r="DJ2458" s="22"/>
      <c r="DK2458" s="22"/>
      <c r="DL2458" s="22"/>
      <c r="DM2458" s="22"/>
      <c r="DN2458" s="22"/>
      <c r="DO2458" s="22"/>
      <c r="DP2458" s="22"/>
      <c r="DQ2458" s="24"/>
      <c r="DR2458" s="22"/>
      <c r="DS2458" s="22"/>
      <c r="DT2458" s="22"/>
      <c r="DU2458" s="22"/>
      <c r="DV2458" s="22"/>
      <c r="DW2458" s="22"/>
      <c r="DX2458" s="22"/>
      <c r="DY2458" s="22"/>
      <c r="DZ2458" s="22"/>
      <c r="EA2458" s="22"/>
      <c r="EB2458" s="22"/>
      <c r="EC2458" s="22"/>
      <c r="ED2458" s="22"/>
      <c r="EE2458" s="22"/>
      <c r="EF2458" s="22"/>
      <c r="EG2458" s="22"/>
      <c r="EH2458" s="22"/>
      <c r="EI2458" s="22"/>
      <c r="EJ2458" s="22"/>
      <c r="EK2458" s="22"/>
      <c r="EL2458" s="22"/>
      <c r="EM2458" s="22"/>
      <c r="EN2458" s="22"/>
      <c r="EO2458" s="22"/>
      <c r="EP2458" s="22"/>
      <c r="EQ2458" s="22"/>
      <c r="ER2458" s="22"/>
      <c r="ES2458" s="22"/>
      <c r="ET2458" s="22"/>
      <c r="EU2458" s="22"/>
      <c r="EV2458" s="22"/>
      <c r="EW2458" s="24"/>
      <c r="EX2458" s="22"/>
      <c r="EY2458" s="22"/>
      <c r="EZ2458" s="22"/>
      <c r="FA2458" s="22"/>
      <c r="FB2458" s="22"/>
      <c r="FC2458" s="22"/>
      <c r="FD2458" s="22"/>
      <c r="FE2458" s="22"/>
      <c r="FF2458" s="22"/>
      <c r="FG2458" s="22"/>
      <c r="FH2458" s="22"/>
      <c r="FI2458" s="22"/>
      <c r="FJ2458" s="22"/>
      <c r="FK2458" s="22"/>
      <c r="FL2458" s="22"/>
      <c r="FM2458" s="22"/>
      <c r="FN2458" s="22"/>
      <c r="FO2458" s="22"/>
      <c r="FP2458" s="22"/>
      <c r="FQ2458" s="22"/>
      <c r="FR2458" s="22"/>
      <c r="FS2458" s="22"/>
      <c r="FT2458" s="22"/>
      <c r="FU2458" s="22"/>
      <c r="FV2458" s="22"/>
      <c r="FW2458" s="22"/>
      <c r="FX2458" s="22"/>
      <c r="FY2458" s="22"/>
      <c r="FZ2458" s="22"/>
      <c r="GA2458" s="22"/>
      <c r="GB2458" s="22"/>
      <c r="GC2458" s="24"/>
      <c r="GD2458" s="22"/>
      <c r="GE2458" s="22"/>
      <c r="GF2458" s="22"/>
      <c r="GG2458" s="22"/>
      <c r="GH2458" s="22"/>
      <c r="GI2458" s="22"/>
      <c r="GJ2458" s="22"/>
      <c r="GK2458" s="22"/>
      <c r="GL2458" s="22"/>
      <c r="GM2458" s="22"/>
      <c r="GN2458" s="22"/>
      <c r="GO2458" s="22"/>
      <c r="GP2458" s="22"/>
      <c r="GQ2458" s="22"/>
      <c r="GR2458" s="22"/>
      <c r="GS2458" s="22"/>
      <c r="GT2458" s="22"/>
      <c r="GU2458" s="22"/>
      <c r="GV2458" s="22"/>
      <c r="GW2458" s="22"/>
      <c r="GX2458" s="22"/>
      <c r="GY2458" s="22"/>
      <c r="GZ2458" s="22"/>
      <c r="HA2458" s="22"/>
      <c r="HB2458" s="22"/>
      <c r="HC2458" s="22"/>
      <c r="HD2458" s="22"/>
      <c r="HE2458" s="22"/>
      <c r="HF2458" s="22"/>
      <c r="HG2458" s="22"/>
      <c r="HH2458" s="22"/>
      <c r="HI2458" s="24"/>
      <c r="HJ2458" s="22"/>
      <c r="HK2458" s="22"/>
      <c r="HL2458" s="22"/>
      <c r="HM2458" s="22"/>
      <c r="HN2458" s="22"/>
      <c r="HO2458" s="22"/>
      <c r="HP2458" s="22"/>
      <c r="HQ2458" s="22"/>
      <c r="HR2458" s="22"/>
      <c r="HS2458" s="22"/>
      <c r="HT2458" s="22"/>
      <c r="HU2458" s="22"/>
      <c r="HV2458" s="22"/>
      <c r="HW2458" s="22"/>
      <c r="HX2458" s="22"/>
      <c r="HY2458" s="22"/>
      <c r="HZ2458" s="22"/>
      <c r="IA2458" s="22"/>
      <c r="IB2458" s="22"/>
      <c r="IC2458" s="22"/>
      <c r="ID2458" s="22"/>
      <c r="IE2458" s="22"/>
      <c r="IF2458" s="22"/>
      <c r="IG2458" s="22"/>
      <c r="IH2458" s="22"/>
      <c r="II2458" s="22"/>
      <c r="IJ2458" s="22"/>
      <c r="IK2458" s="22"/>
      <c r="IL2458" s="22"/>
      <c r="IM2458" s="22"/>
      <c r="IN2458" s="22"/>
      <c r="IO2458" s="24"/>
      <c r="IP2458" s="22"/>
      <c r="IQ2458" s="22"/>
      <c r="IR2458" s="22"/>
      <c r="IS2458" s="22"/>
      <c r="IT2458" s="22"/>
      <c r="IU2458" s="22"/>
      <c r="IV2458" s="22"/>
      <c r="IW2458" s="22"/>
      <c r="IX2458" s="22"/>
      <c r="IY2458" s="22"/>
      <c r="IZ2458" s="22"/>
      <c r="JA2458" s="22"/>
      <c r="JB2458" s="22"/>
      <c r="JC2458" s="22"/>
      <c r="JD2458" s="22"/>
      <c r="JE2458" s="22"/>
      <c r="JF2458" s="22"/>
      <c r="JG2458" s="22"/>
      <c r="JH2458" s="22"/>
      <c r="JI2458" s="22"/>
      <c r="JJ2458" s="22"/>
      <c r="JK2458" s="22"/>
      <c r="JL2458" s="22"/>
      <c r="JM2458" s="22"/>
      <c r="JN2458" s="22"/>
      <c r="JO2458" s="22"/>
      <c r="JP2458" s="22"/>
      <c r="JQ2458" s="22"/>
      <c r="JR2458" s="22"/>
      <c r="JS2458" s="22"/>
      <c r="JT2458" s="22"/>
      <c r="JU2458" s="24"/>
      <c r="JV2458" s="22"/>
      <c r="JW2458" s="22"/>
      <c r="JX2458" s="22"/>
      <c r="JY2458" s="22"/>
      <c r="JZ2458" s="22"/>
      <c r="KA2458" s="22"/>
      <c r="KB2458" s="22"/>
      <c r="KC2458" s="22"/>
      <c r="KD2458" s="22"/>
      <c r="KE2458" s="22"/>
      <c r="KF2458" s="22"/>
      <c r="KG2458" s="22"/>
      <c r="KH2458" s="22"/>
      <c r="KI2458" s="22"/>
      <c r="KJ2458" s="22"/>
      <c r="KK2458" s="22"/>
      <c r="KL2458" s="22"/>
      <c r="KM2458" s="22"/>
      <c r="KN2458" s="22"/>
      <c r="KO2458" s="22"/>
      <c r="KP2458" s="22"/>
      <c r="KQ2458" s="22"/>
      <c r="KR2458" s="22"/>
      <c r="KS2458" s="22"/>
      <c r="KT2458" s="22"/>
      <c r="KU2458" s="22"/>
      <c r="KV2458" s="22"/>
      <c r="KW2458" s="22"/>
      <c r="KX2458" s="22"/>
      <c r="KY2458" s="22"/>
      <c r="KZ2458" s="22"/>
      <c r="LA2458" s="24"/>
      <c r="LB2458" s="22"/>
      <c r="LC2458" s="22"/>
      <c r="LD2458" s="22"/>
      <c r="LE2458" s="22"/>
      <c r="LF2458" s="22"/>
      <c r="LG2458" s="22"/>
      <c r="LH2458" s="22"/>
      <c r="LI2458" s="22"/>
      <c r="LJ2458" s="22"/>
      <c r="LK2458" s="22"/>
      <c r="LL2458" s="22"/>
      <c r="LM2458" s="22"/>
      <c r="LN2458" s="22"/>
      <c r="LO2458" s="22"/>
      <c r="LP2458" s="22"/>
      <c r="LQ2458" s="22"/>
      <c r="LR2458" s="22"/>
      <c r="LS2458" s="22"/>
      <c r="LT2458" s="22"/>
      <c r="LU2458" s="22"/>
      <c r="LV2458" s="22"/>
      <c r="LW2458" s="22"/>
      <c r="LX2458" s="22"/>
      <c r="LY2458" s="22"/>
      <c r="LZ2458" s="22"/>
      <c r="MA2458" s="22"/>
      <c r="MB2458" s="22"/>
      <c r="MC2458" s="22"/>
      <c r="MD2458" s="22"/>
      <c r="ME2458" s="22"/>
      <c r="MF2458" s="22"/>
      <c r="MG2458" s="24"/>
      <c r="MH2458" s="22"/>
      <c r="MI2458" s="22"/>
      <c r="MJ2458" s="22"/>
      <c r="MK2458" s="22"/>
      <c r="ML2458" s="22"/>
      <c r="MM2458" s="22"/>
      <c r="MN2458" s="22"/>
      <c r="MO2458" s="22"/>
      <c r="MP2458" s="22"/>
      <c r="MQ2458" s="22"/>
      <c r="MR2458" s="22"/>
      <c r="MS2458" s="22"/>
      <c r="MT2458" s="22"/>
      <c r="MU2458" s="22"/>
      <c r="MV2458" s="22"/>
      <c r="MW2458" s="22"/>
      <c r="MX2458" s="22"/>
      <c r="MY2458" s="22"/>
      <c r="MZ2458" s="22"/>
      <c r="NA2458" s="22"/>
      <c r="NB2458" s="22"/>
      <c r="NC2458" s="22"/>
      <c r="ND2458" s="22"/>
      <c r="NE2458" s="22"/>
      <c r="NF2458" s="22"/>
      <c r="NG2458" s="22"/>
      <c r="NH2458" s="22"/>
      <c r="NI2458" s="22"/>
      <c r="NJ2458" s="22"/>
      <c r="NK2458" s="22"/>
      <c r="NL2458" s="22"/>
      <c r="NM2458" s="24"/>
      <c r="NN2458" s="22"/>
      <c r="NO2458" s="22"/>
      <c r="NP2458" s="22"/>
      <c r="NQ2458" s="22"/>
      <c r="NR2458" s="22"/>
      <c r="NS2458" s="22"/>
      <c r="NT2458" s="22"/>
      <c r="NU2458" s="22"/>
      <c r="NV2458" s="22"/>
      <c r="NW2458" s="22"/>
      <c r="NX2458" s="22"/>
      <c r="NY2458" s="22"/>
      <c r="NZ2458" s="22"/>
      <c r="OA2458" s="22"/>
      <c r="OB2458" s="22"/>
      <c r="OC2458" s="22"/>
      <c r="OD2458" s="22"/>
      <c r="OE2458" s="22"/>
      <c r="OF2458" s="22"/>
      <c r="OG2458" s="22"/>
      <c r="OH2458" s="22"/>
      <c r="OI2458" s="22"/>
      <c r="OJ2458" s="22"/>
      <c r="OK2458" s="22"/>
      <c r="OL2458" s="22"/>
      <c r="OM2458" s="22"/>
      <c r="ON2458" s="22"/>
      <c r="OO2458" s="22"/>
      <c r="OP2458" s="22"/>
      <c r="OQ2458" s="22"/>
      <c r="OR2458" s="22"/>
    </row>
    <row r="2459" spans="1:408" ht="15" thickBot="1">
      <c r="A2459" s="1"/>
      <c r="B2459" s="12"/>
      <c r="C2459" s="12"/>
      <c r="D2459" s="22"/>
      <c r="E2459" s="54"/>
      <c r="F2459" s="54"/>
      <c r="G2459" s="54"/>
      <c r="H2459" s="55"/>
      <c r="I2459" s="22"/>
      <c r="J2459" s="56"/>
      <c r="K2459" s="80"/>
      <c r="L2459" s="57"/>
      <c r="M2459" s="57"/>
      <c r="N2459" s="55"/>
      <c r="O2459" s="58"/>
      <c r="P2459" s="58"/>
      <c r="Q2459" s="59"/>
      <c r="R2459" s="60"/>
      <c r="S2459" s="60"/>
      <c r="T2459" s="22"/>
      <c r="U2459" s="1"/>
      <c r="V2459" s="23"/>
      <c r="X2459" s="24"/>
      <c r="Y2459" s="24"/>
      <c r="Z2459" s="22"/>
      <c r="AA2459" s="22"/>
      <c r="AB2459" s="22"/>
      <c r="AC2459" s="22"/>
      <c r="AD2459" s="22"/>
      <c r="AE2459" s="22"/>
      <c r="AF2459" s="22"/>
      <c r="AG2459" s="22"/>
      <c r="AH2459" s="22"/>
      <c r="AI2459" s="22"/>
      <c r="AJ2459" s="22"/>
      <c r="AK2459" s="22"/>
      <c r="AL2459" s="22"/>
      <c r="AM2459" s="22"/>
      <c r="AN2459" s="22"/>
      <c r="AO2459" s="22"/>
      <c r="AP2459" s="22"/>
      <c r="AQ2459" s="22"/>
      <c r="AR2459" s="22"/>
      <c r="AS2459" s="22"/>
      <c r="AT2459" s="22"/>
      <c r="AU2459" s="22"/>
      <c r="AV2459" s="22"/>
      <c r="AW2459" s="22"/>
      <c r="AX2459" s="22"/>
      <c r="AY2459" s="22"/>
      <c r="AZ2459" s="22"/>
      <c r="BA2459" s="22"/>
      <c r="BB2459" s="22"/>
      <c r="BC2459" s="22"/>
      <c r="BD2459" s="22"/>
      <c r="BE2459" s="24"/>
      <c r="BF2459" s="22"/>
      <c r="BG2459" s="22"/>
      <c r="BH2459" s="22"/>
      <c r="BI2459" s="22"/>
      <c r="BJ2459" s="22"/>
      <c r="BK2459" s="22"/>
      <c r="BL2459" s="22"/>
      <c r="BM2459" s="22"/>
      <c r="BN2459" s="22"/>
      <c r="BO2459" s="22"/>
      <c r="BP2459" s="22"/>
      <c r="BQ2459" s="22"/>
      <c r="BR2459" s="22"/>
      <c r="BS2459" s="22"/>
      <c r="BT2459" s="22"/>
      <c r="BU2459" s="22"/>
      <c r="BV2459" s="22"/>
      <c r="BW2459" s="22"/>
      <c r="BX2459" s="22"/>
      <c r="BY2459" s="22"/>
      <c r="BZ2459" s="22"/>
      <c r="CA2459" s="22"/>
      <c r="CB2459" s="22"/>
      <c r="CC2459" s="22"/>
      <c r="CD2459" s="22"/>
      <c r="CE2459" s="22"/>
      <c r="CF2459" s="22"/>
      <c r="CG2459" s="22"/>
      <c r="CH2459" s="22"/>
      <c r="CI2459" s="22"/>
      <c r="CJ2459" s="22"/>
      <c r="CK2459" s="24"/>
      <c r="CL2459" s="22"/>
      <c r="CM2459" s="22"/>
      <c r="CN2459" s="22"/>
      <c r="CO2459" s="22"/>
      <c r="CP2459" s="22"/>
      <c r="CQ2459" s="22"/>
      <c r="CR2459" s="22"/>
      <c r="CS2459" s="22"/>
      <c r="CT2459" s="22"/>
      <c r="CU2459" s="22"/>
      <c r="CV2459" s="22"/>
      <c r="CW2459" s="22"/>
      <c r="CX2459" s="22"/>
      <c r="CY2459" s="22"/>
      <c r="CZ2459" s="22"/>
      <c r="DA2459" s="22"/>
      <c r="DB2459" s="22"/>
      <c r="DC2459" s="22"/>
      <c r="DD2459" s="22"/>
      <c r="DE2459" s="22"/>
      <c r="DF2459" s="22"/>
      <c r="DG2459" s="22"/>
      <c r="DH2459" s="22"/>
      <c r="DI2459" s="22"/>
      <c r="DJ2459" s="22"/>
      <c r="DK2459" s="22"/>
      <c r="DL2459" s="22"/>
      <c r="DM2459" s="22"/>
      <c r="DN2459" s="22"/>
      <c r="DO2459" s="22"/>
      <c r="DP2459" s="22"/>
      <c r="DQ2459" s="24"/>
      <c r="DR2459" s="22"/>
      <c r="DS2459" s="22"/>
      <c r="DT2459" s="22"/>
      <c r="DU2459" s="22"/>
      <c r="DV2459" s="22"/>
      <c r="DW2459" s="22"/>
      <c r="DX2459" s="22"/>
      <c r="DY2459" s="22"/>
      <c r="DZ2459" s="22"/>
      <c r="EA2459" s="22"/>
      <c r="EB2459" s="22"/>
      <c r="EC2459" s="22"/>
      <c r="ED2459" s="22"/>
      <c r="EE2459" s="22"/>
      <c r="EF2459" s="22"/>
      <c r="EG2459" s="22"/>
      <c r="EH2459" s="22"/>
      <c r="EI2459" s="22"/>
      <c r="EJ2459" s="22"/>
      <c r="EK2459" s="22"/>
      <c r="EL2459" s="22"/>
      <c r="EM2459" s="22"/>
      <c r="EN2459" s="22"/>
      <c r="EO2459" s="22"/>
      <c r="EP2459" s="22"/>
      <c r="EQ2459" s="22"/>
      <c r="ER2459" s="22"/>
      <c r="ES2459" s="22"/>
      <c r="ET2459" s="22"/>
      <c r="EU2459" s="22"/>
      <c r="EV2459" s="22"/>
      <c r="EW2459" s="24"/>
      <c r="EX2459" s="22"/>
      <c r="EY2459" s="22"/>
      <c r="EZ2459" s="22"/>
      <c r="FA2459" s="22"/>
      <c r="FB2459" s="22"/>
      <c r="FC2459" s="22"/>
      <c r="FD2459" s="22"/>
      <c r="FE2459" s="22"/>
      <c r="FF2459" s="22"/>
      <c r="FG2459" s="22"/>
      <c r="FH2459" s="22"/>
      <c r="FI2459" s="22"/>
      <c r="FJ2459" s="22"/>
      <c r="FK2459" s="22"/>
      <c r="FL2459" s="22"/>
      <c r="FM2459" s="22"/>
      <c r="FN2459" s="22"/>
      <c r="FO2459" s="22"/>
      <c r="FP2459" s="22"/>
      <c r="FQ2459" s="22"/>
      <c r="FR2459" s="22"/>
      <c r="FS2459" s="22"/>
      <c r="FT2459" s="22"/>
      <c r="FU2459" s="22"/>
      <c r="FV2459" s="22"/>
      <c r="FW2459" s="22"/>
      <c r="FX2459" s="22"/>
      <c r="FY2459" s="22"/>
      <c r="FZ2459" s="22"/>
      <c r="GA2459" s="22"/>
      <c r="GB2459" s="22"/>
      <c r="GC2459" s="24"/>
      <c r="GD2459" s="22"/>
      <c r="GE2459" s="22"/>
      <c r="GF2459" s="22"/>
      <c r="GG2459" s="22"/>
      <c r="GH2459" s="22"/>
      <c r="GI2459" s="22"/>
      <c r="GJ2459" s="22"/>
      <c r="GK2459" s="22"/>
      <c r="GL2459" s="22"/>
      <c r="GM2459" s="22"/>
      <c r="GN2459" s="22"/>
      <c r="GO2459" s="22"/>
      <c r="GP2459" s="22"/>
      <c r="GQ2459" s="22"/>
      <c r="GR2459" s="22"/>
      <c r="GS2459" s="22"/>
      <c r="GT2459" s="22"/>
      <c r="GU2459" s="22"/>
      <c r="GV2459" s="22"/>
      <c r="GW2459" s="22"/>
      <c r="GX2459" s="22"/>
      <c r="GY2459" s="22"/>
      <c r="GZ2459" s="22"/>
      <c r="HA2459" s="22"/>
      <c r="HB2459" s="22"/>
      <c r="HC2459" s="22"/>
      <c r="HD2459" s="22"/>
      <c r="HE2459" s="22"/>
      <c r="HF2459" s="22"/>
      <c r="HG2459" s="22"/>
      <c r="HH2459" s="22"/>
      <c r="HI2459" s="24"/>
      <c r="HJ2459" s="22"/>
      <c r="HK2459" s="22"/>
      <c r="HL2459" s="22"/>
      <c r="HM2459" s="22"/>
      <c r="HN2459" s="22"/>
      <c r="HO2459" s="22"/>
      <c r="HP2459" s="22"/>
      <c r="HQ2459" s="22"/>
      <c r="HR2459" s="22"/>
      <c r="HS2459" s="22"/>
      <c r="HT2459" s="22"/>
      <c r="HU2459" s="22"/>
      <c r="HV2459" s="22"/>
      <c r="HW2459" s="22"/>
      <c r="HX2459" s="22"/>
      <c r="HY2459" s="22"/>
      <c r="HZ2459" s="22"/>
      <c r="IA2459" s="22"/>
      <c r="IB2459" s="22"/>
      <c r="IC2459" s="22"/>
      <c r="ID2459" s="22"/>
      <c r="IE2459" s="22"/>
      <c r="IF2459" s="22"/>
      <c r="IG2459" s="22"/>
      <c r="IH2459" s="22"/>
      <c r="II2459" s="22"/>
      <c r="IJ2459" s="22"/>
      <c r="IK2459" s="22"/>
      <c r="IL2459" s="22"/>
      <c r="IM2459" s="22"/>
      <c r="IN2459" s="22"/>
      <c r="IO2459" s="24"/>
      <c r="IP2459" s="22"/>
      <c r="IQ2459" s="22"/>
      <c r="IR2459" s="22"/>
      <c r="IS2459" s="22"/>
      <c r="IT2459" s="22"/>
      <c r="IU2459" s="22"/>
      <c r="IV2459" s="22"/>
      <c r="IW2459" s="22"/>
      <c r="IX2459" s="22"/>
      <c r="IY2459" s="22"/>
      <c r="IZ2459" s="22"/>
      <c r="JA2459" s="22"/>
      <c r="JB2459" s="22"/>
      <c r="JC2459" s="22"/>
      <c r="JD2459" s="22"/>
      <c r="JE2459" s="22"/>
      <c r="JF2459" s="22"/>
      <c r="JG2459" s="22"/>
      <c r="JH2459" s="22"/>
      <c r="JI2459" s="22"/>
      <c r="JJ2459" s="22"/>
      <c r="JK2459" s="22"/>
      <c r="JL2459" s="22"/>
      <c r="JM2459" s="22"/>
      <c r="JN2459" s="22"/>
      <c r="JO2459" s="22"/>
      <c r="JP2459" s="22"/>
      <c r="JQ2459" s="22"/>
      <c r="JR2459" s="22"/>
      <c r="JS2459" s="22"/>
      <c r="JT2459" s="22"/>
      <c r="JU2459" s="24"/>
      <c r="JV2459" s="22"/>
      <c r="JW2459" s="22"/>
      <c r="JX2459" s="22"/>
      <c r="JY2459" s="22"/>
      <c r="JZ2459" s="22"/>
      <c r="KA2459" s="22"/>
      <c r="KB2459" s="22"/>
      <c r="KC2459" s="22"/>
      <c r="KD2459" s="22"/>
      <c r="KE2459" s="22"/>
      <c r="KF2459" s="22"/>
      <c r="KG2459" s="22"/>
      <c r="KH2459" s="22"/>
      <c r="KI2459" s="22"/>
      <c r="KJ2459" s="22"/>
      <c r="KK2459" s="22"/>
      <c r="KL2459" s="22"/>
      <c r="KM2459" s="22"/>
      <c r="KN2459" s="22"/>
      <c r="KO2459" s="22"/>
      <c r="KP2459" s="22"/>
      <c r="KQ2459" s="22"/>
      <c r="KR2459" s="22"/>
      <c r="KS2459" s="22"/>
      <c r="KT2459" s="22"/>
      <c r="KU2459" s="22"/>
      <c r="KV2459" s="22"/>
      <c r="KW2459" s="22"/>
      <c r="KX2459" s="22"/>
      <c r="KY2459" s="22"/>
      <c r="KZ2459" s="22"/>
      <c r="LA2459" s="24"/>
      <c r="LB2459" s="22"/>
      <c r="LC2459" s="22"/>
      <c r="LD2459" s="22"/>
      <c r="LE2459" s="22"/>
      <c r="LF2459" s="22"/>
      <c r="LG2459" s="22"/>
      <c r="LH2459" s="22"/>
      <c r="LI2459" s="22"/>
      <c r="LJ2459" s="22"/>
      <c r="LK2459" s="22"/>
      <c r="LL2459" s="22"/>
      <c r="LM2459" s="22"/>
      <c r="LN2459" s="22"/>
      <c r="LO2459" s="22"/>
      <c r="LP2459" s="22"/>
      <c r="LQ2459" s="22"/>
      <c r="LR2459" s="22"/>
      <c r="LS2459" s="22"/>
      <c r="LT2459" s="22"/>
      <c r="LU2459" s="22"/>
      <c r="LV2459" s="22"/>
      <c r="LW2459" s="22"/>
      <c r="LX2459" s="22"/>
      <c r="LY2459" s="22"/>
      <c r="LZ2459" s="22"/>
      <c r="MA2459" s="22"/>
      <c r="MB2459" s="22"/>
      <c r="MC2459" s="22"/>
      <c r="MD2459" s="22"/>
      <c r="ME2459" s="22"/>
      <c r="MF2459" s="22"/>
      <c r="MG2459" s="24"/>
      <c r="MH2459" s="22"/>
      <c r="MI2459" s="22"/>
      <c r="MJ2459" s="22"/>
      <c r="MK2459" s="22"/>
      <c r="ML2459" s="22"/>
      <c r="MM2459" s="22"/>
      <c r="MN2459" s="22"/>
      <c r="MO2459" s="22"/>
      <c r="MP2459" s="22"/>
      <c r="MQ2459" s="22"/>
      <c r="MR2459" s="22"/>
      <c r="MS2459" s="22"/>
      <c r="MT2459" s="22"/>
      <c r="MU2459" s="22"/>
      <c r="MV2459" s="22"/>
      <c r="MW2459" s="22"/>
      <c r="MX2459" s="22"/>
      <c r="MY2459" s="22"/>
      <c r="MZ2459" s="22"/>
      <c r="NA2459" s="22"/>
      <c r="NB2459" s="22"/>
      <c r="NC2459" s="22"/>
      <c r="ND2459" s="22"/>
      <c r="NE2459" s="22"/>
      <c r="NF2459" s="22"/>
      <c r="NG2459" s="22"/>
      <c r="NH2459" s="22"/>
      <c r="NI2459" s="22"/>
      <c r="NJ2459" s="22"/>
      <c r="NK2459" s="22"/>
      <c r="NL2459" s="22"/>
      <c r="NM2459" s="24"/>
      <c r="NN2459" s="22"/>
      <c r="NO2459" s="22"/>
      <c r="NP2459" s="22"/>
      <c r="NQ2459" s="22"/>
      <c r="NR2459" s="22"/>
      <c r="NS2459" s="22"/>
      <c r="NT2459" s="22"/>
      <c r="NU2459" s="22"/>
      <c r="NV2459" s="22"/>
      <c r="NW2459" s="22"/>
      <c r="NX2459" s="22"/>
      <c r="NY2459" s="22"/>
      <c r="NZ2459" s="22"/>
      <c r="OA2459" s="22"/>
      <c r="OB2459" s="22"/>
      <c r="OC2459" s="22"/>
      <c r="OD2459" s="22"/>
      <c r="OE2459" s="22"/>
      <c r="OF2459" s="22"/>
      <c r="OG2459" s="22"/>
      <c r="OH2459" s="22"/>
      <c r="OI2459" s="22"/>
      <c r="OJ2459" s="22"/>
      <c r="OK2459" s="22"/>
      <c r="OL2459" s="22"/>
      <c r="OM2459" s="22"/>
      <c r="ON2459" s="22"/>
      <c r="OO2459" s="22"/>
      <c r="OP2459" s="22"/>
      <c r="OQ2459" s="22"/>
      <c r="OR2459" s="22"/>
    </row>
    <row r="2460" spans="1:408" ht="15" thickBot="1">
      <c r="A2460" s="1"/>
      <c r="B2460" s="12"/>
      <c r="C2460" s="12"/>
      <c r="D2460" s="22"/>
      <c r="E2460" s="54"/>
      <c r="F2460" s="54"/>
      <c r="G2460" s="54"/>
      <c r="H2460" s="55"/>
      <c r="I2460" s="22"/>
      <c r="J2460" s="56"/>
      <c r="K2460" s="81"/>
      <c r="L2460" s="57"/>
      <c r="M2460" s="57"/>
      <c r="N2460" s="55"/>
      <c r="O2460" s="58"/>
      <c r="P2460" s="58"/>
      <c r="Q2460" s="59"/>
      <c r="R2460" s="60"/>
      <c r="S2460" s="60"/>
      <c r="T2460" s="22"/>
      <c r="U2460" s="1"/>
      <c r="V2460" s="23"/>
      <c r="X2460" s="24"/>
      <c r="Y2460" s="24"/>
      <c r="Z2460" s="22"/>
      <c r="AA2460" s="22"/>
      <c r="AB2460" s="22"/>
      <c r="AC2460" s="22"/>
      <c r="AD2460" s="22"/>
      <c r="AE2460" s="22"/>
      <c r="AF2460" s="22"/>
      <c r="AG2460" s="22"/>
      <c r="AH2460" s="22"/>
      <c r="AI2460" s="22"/>
      <c r="AJ2460" s="22"/>
      <c r="AK2460" s="22"/>
      <c r="AL2460" s="22"/>
      <c r="AM2460" s="22"/>
      <c r="AN2460" s="22"/>
      <c r="AO2460" s="22"/>
      <c r="AP2460" s="22"/>
      <c r="AQ2460" s="22"/>
      <c r="AR2460" s="22"/>
      <c r="AS2460" s="22"/>
      <c r="AT2460" s="22"/>
      <c r="AU2460" s="22"/>
      <c r="AV2460" s="22"/>
      <c r="AW2460" s="22"/>
      <c r="AX2460" s="22"/>
      <c r="AY2460" s="22"/>
      <c r="AZ2460" s="22"/>
      <c r="BA2460" s="22"/>
      <c r="BB2460" s="22"/>
      <c r="BC2460" s="22"/>
      <c r="BD2460" s="22"/>
      <c r="BE2460" s="24"/>
      <c r="BF2460" s="22"/>
      <c r="BG2460" s="22"/>
      <c r="BH2460" s="22"/>
      <c r="BI2460" s="22"/>
      <c r="BJ2460" s="22"/>
      <c r="BK2460" s="22"/>
      <c r="BL2460" s="22"/>
      <c r="BM2460" s="22"/>
      <c r="BN2460" s="22"/>
      <c r="BO2460" s="22"/>
      <c r="BP2460" s="22"/>
      <c r="BQ2460" s="22"/>
      <c r="BR2460" s="22"/>
      <c r="BS2460" s="22"/>
      <c r="BT2460" s="22"/>
      <c r="BU2460" s="22"/>
      <c r="BV2460" s="22"/>
      <c r="BW2460" s="22"/>
      <c r="BX2460" s="22"/>
      <c r="BY2460" s="22"/>
      <c r="BZ2460" s="22"/>
      <c r="CA2460" s="22"/>
      <c r="CB2460" s="22"/>
      <c r="CC2460" s="22"/>
      <c r="CD2460" s="22"/>
      <c r="CE2460" s="22"/>
      <c r="CF2460" s="22"/>
      <c r="CG2460" s="22"/>
      <c r="CH2460" s="22"/>
      <c r="CI2460" s="22"/>
      <c r="CJ2460" s="22"/>
      <c r="CK2460" s="24"/>
      <c r="CL2460" s="22"/>
      <c r="CM2460" s="22"/>
      <c r="CN2460" s="22"/>
      <c r="CO2460" s="22"/>
      <c r="CP2460" s="22"/>
      <c r="CQ2460" s="22"/>
      <c r="CR2460" s="22"/>
      <c r="CS2460" s="22"/>
      <c r="CT2460" s="22"/>
      <c r="CU2460" s="22"/>
      <c r="CV2460" s="22"/>
      <c r="CW2460" s="22"/>
      <c r="CX2460" s="22"/>
      <c r="CY2460" s="22"/>
      <c r="CZ2460" s="22"/>
      <c r="DA2460" s="22"/>
      <c r="DB2460" s="22"/>
      <c r="DC2460" s="22"/>
      <c r="DD2460" s="22"/>
      <c r="DE2460" s="22"/>
      <c r="DF2460" s="22"/>
      <c r="DG2460" s="22"/>
      <c r="DH2460" s="22"/>
      <c r="DI2460" s="22"/>
      <c r="DJ2460" s="22"/>
      <c r="DK2460" s="22"/>
      <c r="DL2460" s="22"/>
      <c r="DM2460" s="22"/>
      <c r="DN2460" s="22"/>
      <c r="DO2460" s="22"/>
      <c r="DP2460" s="22"/>
      <c r="DQ2460" s="24"/>
      <c r="DR2460" s="22"/>
      <c r="DS2460" s="22"/>
      <c r="DT2460" s="22"/>
      <c r="DU2460" s="22"/>
      <c r="DV2460" s="22"/>
      <c r="DW2460" s="22"/>
      <c r="DX2460" s="22"/>
      <c r="DY2460" s="22"/>
      <c r="DZ2460" s="22"/>
      <c r="EA2460" s="22"/>
      <c r="EB2460" s="22"/>
      <c r="EC2460" s="22"/>
      <c r="ED2460" s="22"/>
      <c r="EE2460" s="22"/>
      <c r="EF2460" s="22"/>
      <c r="EG2460" s="22"/>
      <c r="EH2460" s="22"/>
      <c r="EI2460" s="22"/>
      <c r="EJ2460" s="22"/>
      <c r="EK2460" s="22"/>
      <c r="EL2460" s="22"/>
      <c r="EM2460" s="22"/>
      <c r="EN2460" s="22"/>
      <c r="EO2460" s="22"/>
      <c r="EP2460" s="22"/>
      <c r="EQ2460" s="22"/>
      <c r="ER2460" s="22"/>
      <c r="ES2460" s="22"/>
      <c r="ET2460" s="22"/>
      <c r="EU2460" s="22"/>
      <c r="EV2460" s="22"/>
      <c r="EW2460" s="24"/>
      <c r="EX2460" s="22"/>
      <c r="EY2460" s="22"/>
      <c r="EZ2460" s="22"/>
      <c r="FA2460" s="22"/>
      <c r="FB2460" s="22"/>
      <c r="FC2460" s="22"/>
      <c r="FD2460" s="22"/>
      <c r="FE2460" s="22"/>
      <c r="FF2460" s="22"/>
      <c r="FG2460" s="22"/>
      <c r="FH2460" s="22"/>
      <c r="FI2460" s="22"/>
      <c r="FJ2460" s="22"/>
      <c r="FK2460" s="22"/>
      <c r="FL2460" s="22"/>
      <c r="FM2460" s="22"/>
      <c r="FN2460" s="22"/>
      <c r="FO2460" s="22"/>
      <c r="FP2460" s="22"/>
      <c r="FQ2460" s="22"/>
      <c r="FR2460" s="22"/>
      <c r="FS2460" s="22"/>
      <c r="FT2460" s="22"/>
      <c r="FU2460" s="22"/>
      <c r="FV2460" s="22"/>
      <c r="FW2460" s="22"/>
      <c r="FX2460" s="22"/>
      <c r="FY2460" s="22"/>
      <c r="FZ2460" s="22"/>
      <c r="GA2460" s="22"/>
      <c r="GB2460" s="22"/>
      <c r="GC2460" s="24"/>
      <c r="GD2460" s="22"/>
      <c r="GE2460" s="22"/>
      <c r="GF2460" s="22"/>
      <c r="GG2460" s="22"/>
      <c r="GH2460" s="22"/>
      <c r="GI2460" s="22"/>
      <c r="GJ2460" s="22"/>
      <c r="GK2460" s="22"/>
      <c r="GL2460" s="22"/>
      <c r="GM2460" s="22"/>
      <c r="GN2460" s="22"/>
      <c r="GO2460" s="22"/>
      <c r="GP2460" s="22"/>
      <c r="GQ2460" s="22"/>
      <c r="GR2460" s="22"/>
      <c r="GS2460" s="22"/>
      <c r="GT2460" s="22"/>
      <c r="GU2460" s="22"/>
      <c r="GV2460" s="22"/>
      <c r="GW2460" s="22"/>
      <c r="GX2460" s="22"/>
      <c r="GY2460" s="22"/>
      <c r="GZ2460" s="22"/>
      <c r="HA2460" s="22"/>
      <c r="HB2460" s="22"/>
      <c r="HC2460" s="22"/>
      <c r="HD2460" s="22"/>
      <c r="HE2460" s="22"/>
      <c r="HF2460" s="22"/>
      <c r="HG2460" s="22"/>
      <c r="HH2460" s="22"/>
      <c r="HI2460" s="24"/>
      <c r="HJ2460" s="22"/>
      <c r="HK2460" s="22"/>
      <c r="HL2460" s="22"/>
      <c r="HM2460" s="22"/>
      <c r="HN2460" s="22"/>
      <c r="HO2460" s="22"/>
      <c r="HP2460" s="22"/>
      <c r="HQ2460" s="22"/>
      <c r="HR2460" s="22"/>
      <c r="HS2460" s="22"/>
      <c r="HT2460" s="22"/>
      <c r="HU2460" s="22"/>
      <c r="HV2460" s="22"/>
      <c r="HW2460" s="22"/>
      <c r="HX2460" s="22"/>
      <c r="HY2460" s="22"/>
      <c r="HZ2460" s="22"/>
      <c r="IA2460" s="22"/>
      <c r="IB2460" s="22"/>
      <c r="IC2460" s="22"/>
      <c r="ID2460" s="22"/>
      <c r="IE2460" s="22"/>
      <c r="IF2460" s="22"/>
      <c r="IG2460" s="22"/>
      <c r="IH2460" s="22"/>
      <c r="II2460" s="22"/>
      <c r="IJ2460" s="22"/>
      <c r="IK2460" s="22"/>
      <c r="IL2460" s="22"/>
      <c r="IM2460" s="22"/>
      <c r="IN2460" s="22"/>
      <c r="IO2460" s="24"/>
      <c r="IP2460" s="22"/>
      <c r="IQ2460" s="22"/>
      <c r="IR2460" s="22"/>
      <c r="IS2460" s="22"/>
      <c r="IT2460" s="22"/>
      <c r="IU2460" s="22"/>
      <c r="IV2460" s="22"/>
      <c r="IW2460" s="22"/>
      <c r="IX2460" s="22"/>
      <c r="IY2460" s="22"/>
      <c r="IZ2460" s="22"/>
      <c r="JA2460" s="22"/>
      <c r="JB2460" s="22"/>
      <c r="JC2460" s="22"/>
      <c r="JD2460" s="22"/>
      <c r="JE2460" s="22"/>
      <c r="JF2460" s="22"/>
      <c r="JG2460" s="22"/>
      <c r="JH2460" s="22"/>
      <c r="JI2460" s="22"/>
      <c r="JJ2460" s="22"/>
      <c r="JK2460" s="22"/>
      <c r="JL2460" s="22"/>
      <c r="JM2460" s="22"/>
      <c r="JN2460" s="22"/>
      <c r="JO2460" s="22"/>
      <c r="JP2460" s="22"/>
      <c r="JQ2460" s="22"/>
      <c r="JR2460" s="22"/>
      <c r="JS2460" s="22"/>
      <c r="JT2460" s="22"/>
      <c r="JU2460" s="24"/>
      <c r="JV2460" s="22"/>
      <c r="JW2460" s="22"/>
      <c r="JX2460" s="22"/>
      <c r="JY2460" s="22"/>
      <c r="JZ2460" s="22"/>
      <c r="KA2460" s="22"/>
      <c r="KB2460" s="22"/>
      <c r="KC2460" s="22"/>
      <c r="KD2460" s="22"/>
      <c r="KE2460" s="22"/>
      <c r="KF2460" s="22"/>
      <c r="KG2460" s="22"/>
      <c r="KH2460" s="22"/>
      <c r="KI2460" s="22"/>
      <c r="KJ2460" s="22"/>
      <c r="KK2460" s="22"/>
      <c r="KL2460" s="22"/>
      <c r="KM2460" s="22"/>
      <c r="KN2460" s="22"/>
      <c r="KO2460" s="22"/>
      <c r="KP2460" s="22"/>
      <c r="KQ2460" s="22"/>
      <c r="KR2460" s="22"/>
      <c r="KS2460" s="22"/>
      <c r="KT2460" s="22"/>
      <c r="KU2460" s="22"/>
      <c r="KV2460" s="22"/>
      <c r="KW2460" s="22"/>
      <c r="KX2460" s="22"/>
      <c r="KY2460" s="22"/>
      <c r="KZ2460" s="22"/>
      <c r="LA2460" s="24"/>
      <c r="LB2460" s="22"/>
      <c r="LC2460" s="22"/>
      <c r="LD2460" s="22"/>
      <c r="LE2460" s="22"/>
      <c r="LF2460" s="22"/>
      <c r="LG2460" s="22"/>
      <c r="LH2460" s="22"/>
      <c r="LI2460" s="22"/>
      <c r="LJ2460" s="22"/>
      <c r="LK2460" s="22"/>
      <c r="LL2460" s="22"/>
      <c r="LM2460" s="22"/>
      <c r="LN2460" s="22"/>
      <c r="LO2460" s="22"/>
      <c r="LP2460" s="22"/>
      <c r="LQ2460" s="22"/>
      <c r="LR2460" s="22"/>
      <c r="LS2460" s="22"/>
      <c r="LT2460" s="22"/>
      <c r="LU2460" s="22"/>
      <c r="LV2460" s="22"/>
      <c r="LW2460" s="22"/>
      <c r="LX2460" s="22"/>
      <c r="LY2460" s="22"/>
      <c r="LZ2460" s="22"/>
      <c r="MA2460" s="22"/>
      <c r="MB2460" s="22"/>
      <c r="MC2460" s="22"/>
      <c r="MD2460" s="22"/>
      <c r="ME2460" s="22"/>
      <c r="MF2460" s="22"/>
      <c r="MG2460" s="24"/>
      <c r="MH2460" s="22"/>
      <c r="MI2460" s="22"/>
      <c r="MJ2460" s="22"/>
      <c r="MK2460" s="22"/>
      <c r="ML2460" s="22"/>
      <c r="MM2460" s="22"/>
      <c r="MN2460" s="22"/>
      <c r="MO2460" s="22"/>
      <c r="MP2460" s="22"/>
      <c r="MQ2460" s="22"/>
      <c r="MR2460" s="22"/>
      <c r="MS2460" s="22"/>
      <c r="MT2460" s="22"/>
      <c r="MU2460" s="22"/>
      <c r="MV2460" s="22"/>
      <c r="MW2460" s="22"/>
      <c r="MX2460" s="22"/>
      <c r="MY2460" s="22"/>
      <c r="MZ2460" s="22"/>
      <c r="NA2460" s="22"/>
      <c r="NB2460" s="22"/>
      <c r="NC2460" s="22"/>
      <c r="ND2460" s="22"/>
      <c r="NE2460" s="22"/>
      <c r="NF2460" s="22"/>
      <c r="NG2460" s="22"/>
      <c r="NH2460" s="22"/>
      <c r="NI2460" s="22"/>
      <c r="NJ2460" s="22"/>
      <c r="NK2460" s="22"/>
      <c r="NL2460" s="22"/>
      <c r="NM2460" s="24"/>
      <c r="NN2460" s="22"/>
      <c r="NO2460" s="22"/>
      <c r="NP2460" s="22"/>
      <c r="NQ2460" s="22"/>
      <c r="NR2460" s="22"/>
      <c r="NS2460" s="22"/>
      <c r="NT2460" s="22"/>
      <c r="NU2460" s="22"/>
      <c r="NV2460" s="22"/>
      <c r="NW2460" s="22"/>
      <c r="NX2460" s="22"/>
      <c r="NY2460" s="22"/>
      <c r="NZ2460" s="22"/>
      <c r="OA2460" s="22"/>
      <c r="OB2460" s="22"/>
      <c r="OC2460" s="22"/>
      <c r="OD2460" s="22"/>
      <c r="OE2460" s="22"/>
      <c r="OF2460" s="22"/>
      <c r="OG2460" s="22"/>
      <c r="OH2460" s="22"/>
      <c r="OI2460" s="22"/>
      <c r="OJ2460" s="22"/>
      <c r="OK2460" s="22"/>
      <c r="OL2460" s="22"/>
      <c r="OM2460" s="22"/>
      <c r="ON2460" s="22"/>
      <c r="OO2460" s="22"/>
      <c r="OP2460" s="22"/>
      <c r="OQ2460" s="22"/>
      <c r="OR2460" s="22"/>
    </row>
    <row r="2461" spans="1:408" ht="15" thickBot="1">
      <c r="A2461" s="1"/>
      <c r="B2461" s="12"/>
      <c r="C2461" s="12"/>
      <c r="D2461" s="22"/>
      <c r="E2461" s="54"/>
      <c r="F2461" s="54"/>
      <c r="G2461" s="54"/>
      <c r="H2461" s="55"/>
      <c r="I2461" s="22"/>
      <c r="J2461" s="56"/>
      <c r="K2461" s="80"/>
      <c r="L2461" s="57"/>
      <c r="M2461" s="57"/>
      <c r="N2461" s="55"/>
      <c r="O2461" s="58"/>
      <c r="P2461" s="58"/>
      <c r="Q2461" s="59"/>
      <c r="R2461" s="60"/>
      <c r="S2461" s="60"/>
      <c r="T2461" s="22"/>
      <c r="U2461" s="1"/>
      <c r="V2461" s="23"/>
      <c r="X2461" s="24"/>
      <c r="Y2461" s="24"/>
      <c r="Z2461" s="22"/>
      <c r="AA2461" s="22"/>
      <c r="AB2461" s="22"/>
      <c r="AC2461" s="22"/>
      <c r="AD2461" s="22"/>
      <c r="AE2461" s="22"/>
      <c r="AF2461" s="22"/>
      <c r="AG2461" s="22"/>
      <c r="AH2461" s="22"/>
      <c r="AI2461" s="22"/>
      <c r="AJ2461" s="22"/>
      <c r="AK2461" s="22"/>
      <c r="AL2461" s="22"/>
      <c r="AM2461" s="22"/>
      <c r="AN2461" s="22"/>
      <c r="AO2461" s="22"/>
      <c r="AP2461" s="22"/>
      <c r="AQ2461" s="22"/>
      <c r="AR2461" s="22"/>
      <c r="AS2461" s="22"/>
      <c r="AT2461" s="22"/>
      <c r="AU2461" s="22"/>
      <c r="AV2461" s="22"/>
      <c r="AW2461" s="22"/>
      <c r="AX2461" s="22"/>
      <c r="AY2461" s="22"/>
      <c r="AZ2461" s="22"/>
      <c r="BA2461" s="22"/>
      <c r="BB2461" s="22"/>
      <c r="BC2461" s="22"/>
      <c r="BD2461" s="22"/>
      <c r="BE2461" s="24"/>
      <c r="BF2461" s="22"/>
      <c r="BG2461" s="22"/>
      <c r="BH2461" s="22"/>
      <c r="BI2461" s="22"/>
      <c r="BJ2461" s="22"/>
      <c r="BK2461" s="22"/>
      <c r="BL2461" s="22"/>
      <c r="BM2461" s="22"/>
      <c r="BN2461" s="22"/>
      <c r="BO2461" s="22"/>
      <c r="BP2461" s="22"/>
      <c r="BQ2461" s="22"/>
      <c r="BR2461" s="22"/>
      <c r="BS2461" s="22"/>
      <c r="BT2461" s="22"/>
      <c r="BU2461" s="22"/>
      <c r="BV2461" s="22"/>
      <c r="BW2461" s="22"/>
      <c r="BX2461" s="22"/>
      <c r="BY2461" s="22"/>
      <c r="BZ2461" s="22"/>
      <c r="CA2461" s="22"/>
      <c r="CB2461" s="22"/>
      <c r="CC2461" s="22"/>
      <c r="CD2461" s="22"/>
      <c r="CE2461" s="22"/>
      <c r="CF2461" s="22"/>
      <c r="CG2461" s="22"/>
      <c r="CH2461" s="22"/>
      <c r="CI2461" s="22"/>
      <c r="CJ2461" s="22"/>
      <c r="CK2461" s="24"/>
      <c r="CL2461" s="22"/>
      <c r="CM2461" s="22"/>
      <c r="CN2461" s="22"/>
      <c r="CO2461" s="22"/>
      <c r="CP2461" s="22"/>
      <c r="CQ2461" s="22"/>
      <c r="CR2461" s="22"/>
      <c r="CS2461" s="22"/>
      <c r="CT2461" s="22"/>
      <c r="CU2461" s="22"/>
      <c r="CV2461" s="22"/>
      <c r="CW2461" s="22"/>
      <c r="CX2461" s="22"/>
      <c r="CY2461" s="22"/>
      <c r="CZ2461" s="22"/>
      <c r="DA2461" s="22"/>
      <c r="DB2461" s="22"/>
      <c r="DC2461" s="22"/>
      <c r="DD2461" s="22"/>
      <c r="DE2461" s="22"/>
      <c r="DF2461" s="22"/>
      <c r="DG2461" s="22"/>
      <c r="DH2461" s="22"/>
      <c r="DI2461" s="22"/>
      <c r="DJ2461" s="22"/>
      <c r="DK2461" s="22"/>
      <c r="DL2461" s="22"/>
      <c r="DM2461" s="22"/>
      <c r="DN2461" s="22"/>
      <c r="DO2461" s="22"/>
      <c r="DP2461" s="22"/>
      <c r="DQ2461" s="24"/>
      <c r="DR2461" s="22"/>
      <c r="DS2461" s="22"/>
      <c r="DT2461" s="22"/>
      <c r="DU2461" s="22"/>
      <c r="DV2461" s="22"/>
      <c r="DW2461" s="22"/>
      <c r="DX2461" s="22"/>
      <c r="DY2461" s="22"/>
      <c r="DZ2461" s="22"/>
      <c r="EA2461" s="22"/>
      <c r="EB2461" s="22"/>
      <c r="EC2461" s="22"/>
      <c r="ED2461" s="22"/>
      <c r="EE2461" s="22"/>
      <c r="EF2461" s="22"/>
      <c r="EG2461" s="22"/>
      <c r="EH2461" s="22"/>
      <c r="EI2461" s="22"/>
      <c r="EJ2461" s="22"/>
      <c r="EK2461" s="22"/>
      <c r="EL2461" s="22"/>
      <c r="EM2461" s="22"/>
      <c r="EN2461" s="22"/>
      <c r="EO2461" s="22"/>
      <c r="EP2461" s="22"/>
      <c r="EQ2461" s="22"/>
      <c r="ER2461" s="22"/>
      <c r="ES2461" s="22"/>
      <c r="ET2461" s="22"/>
      <c r="EU2461" s="22"/>
      <c r="EV2461" s="22"/>
      <c r="EW2461" s="24"/>
      <c r="EX2461" s="22"/>
      <c r="EY2461" s="22"/>
      <c r="EZ2461" s="22"/>
      <c r="FA2461" s="22"/>
      <c r="FB2461" s="22"/>
      <c r="FC2461" s="22"/>
      <c r="FD2461" s="22"/>
      <c r="FE2461" s="22"/>
      <c r="FF2461" s="22"/>
      <c r="FG2461" s="22"/>
      <c r="FH2461" s="22"/>
      <c r="FI2461" s="22"/>
      <c r="FJ2461" s="22"/>
      <c r="FK2461" s="22"/>
      <c r="FL2461" s="22"/>
      <c r="FM2461" s="22"/>
      <c r="FN2461" s="22"/>
      <c r="FO2461" s="22"/>
      <c r="FP2461" s="22"/>
      <c r="FQ2461" s="22"/>
      <c r="FR2461" s="22"/>
      <c r="FS2461" s="22"/>
      <c r="FT2461" s="22"/>
      <c r="FU2461" s="22"/>
      <c r="FV2461" s="22"/>
      <c r="FW2461" s="22"/>
      <c r="FX2461" s="22"/>
      <c r="FY2461" s="22"/>
      <c r="FZ2461" s="22"/>
      <c r="GA2461" s="22"/>
      <c r="GB2461" s="22"/>
      <c r="GC2461" s="24"/>
      <c r="GD2461" s="22"/>
      <c r="GE2461" s="22"/>
      <c r="GF2461" s="22"/>
      <c r="GG2461" s="22"/>
      <c r="GH2461" s="22"/>
      <c r="GI2461" s="22"/>
      <c r="GJ2461" s="22"/>
      <c r="GK2461" s="22"/>
      <c r="GL2461" s="22"/>
      <c r="GM2461" s="22"/>
      <c r="GN2461" s="22"/>
      <c r="GO2461" s="22"/>
      <c r="GP2461" s="22"/>
      <c r="GQ2461" s="22"/>
      <c r="GR2461" s="22"/>
      <c r="GS2461" s="22"/>
      <c r="GT2461" s="22"/>
      <c r="GU2461" s="22"/>
      <c r="GV2461" s="22"/>
      <c r="GW2461" s="22"/>
      <c r="GX2461" s="22"/>
      <c r="GY2461" s="22"/>
      <c r="GZ2461" s="22"/>
      <c r="HA2461" s="22"/>
      <c r="HB2461" s="22"/>
      <c r="HC2461" s="22"/>
      <c r="HD2461" s="22"/>
      <c r="HE2461" s="22"/>
      <c r="HF2461" s="22"/>
      <c r="HG2461" s="22"/>
      <c r="HH2461" s="22"/>
      <c r="HI2461" s="24"/>
      <c r="HJ2461" s="22"/>
      <c r="HK2461" s="22"/>
      <c r="HL2461" s="22"/>
      <c r="HM2461" s="22"/>
      <c r="HN2461" s="22"/>
      <c r="HO2461" s="22"/>
      <c r="HP2461" s="22"/>
      <c r="HQ2461" s="22"/>
      <c r="HR2461" s="22"/>
      <c r="HS2461" s="22"/>
      <c r="HT2461" s="22"/>
      <c r="HU2461" s="22"/>
      <c r="HV2461" s="22"/>
      <c r="HW2461" s="22"/>
      <c r="HX2461" s="22"/>
      <c r="HY2461" s="22"/>
      <c r="HZ2461" s="22"/>
      <c r="IA2461" s="22"/>
      <c r="IB2461" s="22"/>
      <c r="IC2461" s="22"/>
      <c r="ID2461" s="22"/>
      <c r="IE2461" s="22"/>
      <c r="IF2461" s="22"/>
      <c r="IG2461" s="22"/>
      <c r="IH2461" s="22"/>
      <c r="II2461" s="22"/>
      <c r="IJ2461" s="22"/>
      <c r="IK2461" s="22"/>
      <c r="IL2461" s="22"/>
      <c r="IM2461" s="22"/>
      <c r="IN2461" s="22"/>
      <c r="IO2461" s="24"/>
      <c r="IP2461" s="22"/>
      <c r="IQ2461" s="22"/>
      <c r="IR2461" s="22"/>
      <c r="IS2461" s="22"/>
      <c r="IT2461" s="22"/>
      <c r="IU2461" s="22"/>
      <c r="IV2461" s="22"/>
      <c r="IW2461" s="22"/>
      <c r="IX2461" s="22"/>
      <c r="IY2461" s="22"/>
      <c r="IZ2461" s="22"/>
      <c r="JA2461" s="22"/>
      <c r="JB2461" s="22"/>
      <c r="JC2461" s="22"/>
      <c r="JD2461" s="22"/>
      <c r="JE2461" s="22"/>
      <c r="JF2461" s="22"/>
      <c r="JG2461" s="22"/>
      <c r="JH2461" s="22"/>
      <c r="JI2461" s="22"/>
      <c r="JJ2461" s="22"/>
      <c r="JK2461" s="22"/>
      <c r="JL2461" s="22"/>
      <c r="JM2461" s="22"/>
      <c r="JN2461" s="22"/>
      <c r="JO2461" s="22"/>
      <c r="JP2461" s="22"/>
      <c r="JQ2461" s="22"/>
      <c r="JR2461" s="22"/>
      <c r="JS2461" s="22"/>
      <c r="JT2461" s="22"/>
      <c r="JU2461" s="24"/>
      <c r="JV2461" s="22"/>
      <c r="JW2461" s="22"/>
      <c r="JX2461" s="22"/>
      <c r="JY2461" s="22"/>
      <c r="JZ2461" s="22"/>
      <c r="KA2461" s="22"/>
      <c r="KB2461" s="22"/>
      <c r="KC2461" s="22"/>
      <c r="KD2461" s="22"/>
      <c r="KE2461" s="22"/>
      <c r="KF2461" s="22"/>
      <c r="KG2461" s="22"/>
      <c r="KH2461" s="22"/>
      <c r="KI2461" s="22"/>
      <c r="KJ2461" s="22"/>
      <c r="KK2461" s="22"/>
      <c r="KL2461" s="22"/>
      <c r="KM2461" s="22"/>
      <c r="KN2461" s="22"/>
      <c r="KO2461" s="22"/>
      <c r="KP2461" s="22"/>
      <c r="KQ2461" s="22"/>
      <c r="KR2461" s="22"/>
      <c r="KS2461" s="22"/>
      <c r="KT2461" s="22"/>
      <c r="KU2461" s="22"/>
      <c r="KV2461" s="22"/>
      <c r="KW2461" s="22"/>
      <c r="KX2461" s="22"/>
      <c r="KY2461" s="22"/>
      <c r="KZ2461" s="22"/>
      <c r="LA2461" s="24"/>
      <c r="LB2461" s="22"/>
      <c r="LC2461" s="22"/>
      <c r="LD2461" s="22"/>
      <c r="LE2461" s="22"/>
      <c r="LF2461" s="22"/>
      <c r="LG2461" s="22"/>
      <c r="LH2461" s="22"/>
      <c r="LI2461" s="22"/>
      <c r="LJ2461" s="22"/>
      <c r="LK2461" s="22"/>
      <c r="LL2461" s="22"/>
      <c r="LM2461" s="22"/>
      <c r="LN2461" s="22"/>
      <c r="LO2461" s="22"/>
      <c r="LP2461" s="22"/>
      <c r="LQ2461" s="22"/>
      <c r="LR2461" s="22"/>
      <c r="LS2461" s="22"/>
      <c r="LT2461" s="22"/>
      <c r="LU2461" s="22"/>
      <c r="LV2461" s="22"/>
      <c r="LW2461" s="22"/>
      <c r="LX2461" s="22"/>
      <c r="LY2461" s="22"/>
      <c r="LZ2461" s="22"/>
      <c r="MA2461" s="22"/>
      <c r="MB2461" s="22"/>
      <c r="MC2461" s="22"/>
      <c r="MD2461" s="22"/>
      <c r="ME2461" s="22"/>
      <c r="MF2461" s="22"/>
      <c r="MG2461" s="24"/>
      <c r="MH2461" s="22"/>
      <c r="MI2461" s="22"/>
      <c r="MJ2461" s="22"/>
      <c r="MK2461" s="22"/>
      <c r="ML2461" s="22"/>
      <c r="MM2461" s="22"/>
      <c r="MN2461" s="22"/>
      <c r="MO2461" s="22"/>
      <c r="MP2461" s="22"/>
      <c r="MQ2461" s="22"/>
      <c r="MR2461" s="22"/>
      <c r="MS2461" s="22"/>
      <c r="MT2461" s="22"/>
      <c r="MU2461" s="22"/>
      <c r="MV2461" s="22"/>
      <c r="MW2461" s="22"/>
      <c r="MX2461" s="22"/>
      <c r="MY2461" s="22"/>
      <c r="MZ2461" s="22"/>
      <c r="NA2461" s="22"/>
      <c r="NB2461" s="22"/>
      <c r="NC2461" s="22"/>
      <c r="ND2461" s="22"/>
      <c r="NE2461" s="22"/>
      <c r="NF2461" s="22"/>
      <c r="NG2461" s="22"/>
      <c r="NH2461" s="22"/>
      <c r="NI2461" s="22"/>
      <c r="NJ2461" s="22"/>
      <c r="NK2461" s="22"/>
      <c r="NL2461" s="22"/>
      <c r="NM2461" s="24"/>
      <c r="NN2461" s="22"/>
      <c r="NO2461" s="22"/>
      <c r="NP2461" s="22"/>
      <c r="NQ2461" s="22"/>
      <c r="NR2461" s="22"/>
      <c r="NS2461" s="22"/>
      <c r="NT2461" s="22"/>
      <c r="NU2461" s="22"/>
      <c r="NV2461" s="22"/>
      <c r="NW2461" s="22"/>
      <c r="NX2461" s="22"/>
      <c r="NY2461" s="22"/>
      <c r="NZ2461" s="22"/>
      <c r="OA2461" s="22"/>
      <c r="OB2461" s="22"/>
      <c r="OC2461" s="22"/>
      <c r="OD2461" s="22"/>
      <c r="OE2461" s="22"/>
      <c r="OF2461" s="22"/>
      <c r="OG2461" s="22"/>
      <c r="OH2461" s="22"/>
      <c r="OI2461" s="22"/>
      <c r="OJ2461" s="22"/>
      <c r="OK2461" s="22"/>
      <c r="OL2461" s="22"/>
      <c r="OM2461" s="22"/>
      <c r="ON2461" s="22"/>
      <c r="OO2461" s="22"/>
      <c r="OP2461" s="22"/>
      <c r="OQ2461" s="22"/>
      <c r="OR2461" s="22"/>
    </row>
    <row r="2462" spans="1:408" ht="15" thickBot="1">
      <c r="A2462" s="1"/>
      <c r="B2462" s="12"/>
      <c r="C2462" s="12"/>
      <c r="D2462" s="22"/>
      <c r="E2462" s="54"/>
      <c r="F2462" s="54"/>
      <c r="G2462" s="54"/>
      <c r="H2462" s="55"/>
      <c r="I2462" s="22"/>
      <c r="J2462" s="56"/>
      <c r="K2462" s="81"/>
      <c r="L2462" s="57"/>
      <c r="M2462" s="57"/>
      <c r="N2462" s="55"/>
      <c r="O2462" s="58"/>
      <c r="P2462" s="58"/>
      <c r="Q2462" s="59"/>
      <c r="R2462" s="60"/>
      <c r="S2462" s="60"/>
      <c r="T2462" s="22"/>
      <c r="U2462" s="1"/>
      <c r="V2462" s="23"/>
      <c r="X2462" s="24"/>
      <c r="Y2462" s="24"/>
      <c r="Z2462" s="22"/>
      <c r="AA2462" s="22"/>
      <c r="AB2462" s="22"/>
      <c r="AC2462" s="22"/>
      <c r="AD2462" s="22"/>
      <c r="AE2462" s="22"/>
      <c r="AF2462" s="22"/>
      <c r="AG2462" s="22"/>
      <c r="AH2462" s="22"/>
      <c r="AI2462" s="22"/>
      <c r="AJ2462" s="22"/>
      <c r="AK2462" s="22"/>
      <c r="AL2462" s="22"/>
      <c r="AM2462" s="22"/>
      <c r="AN2462" s="22"/>
      <c r="AO2462" s="22"/>
      <c r="AP2462" s="22"/>
      <c r="AQ2462" s="22"/>
      <c r="AR2462" s="22"/>
      <c r="AS2462" s="22"/>
      <c r="AT2462" s="22"/>
      <c r="AU2462" s="22"/>
      <c r="AV2462" s="22"/>
      <c r="AW2462" s="22"/>
      <c r="AX2462" s="22"/>
      <c r="AY2462" s="22"/>
      <c r="AZ2462" s="22"/>
      <c r="BA2462" s="22"/>
      <c r="BB2462" s="22"/>
      <c r="BC2462" s="22"/>
      <c r="BD2462" s="22"/>
      <c r="BE2462" s="24"/>
      <c r="BF2462" s="22"/>
      <c r="BG2462" s="22"/>
      <c r="BH2462" s="22"/>
      <c r="BI2462" s="22"/>
      <c r="BJ2462" s="22"/>
      <c r="BK2462" s="22"/>
      <c r="BL2462" s="22"/>
      <c r="BM2462" s="22"/>
      <c r="BN2462" s="22"/>
      <c r="BO2462" s="22"/>
      <c r="BP2462" s="22"/>
      <c r="BQ2462" s="22"/>
      <c r="BR2462" s="22"/>
      <c r="BS2462" s="22"/>
      <c r="BT2462" s="22"/>
      <c r="BU2462" s="22"/>
      <c r="BV2462" s="22"/>
      <c r="BW2462" s="22"/>
      <c r="BX2462" s="22"/>
      <c r="BY2462" s="22"/>
      <c r="BZ2462" s="22"/>
      <c r="CA2462" s="22"/>
      <c r="CB2462" s="22"/>
      <c r="CC2462" s="22"/>
      <c r="CD2462" s="22"/>
      <c r="CE2462" s="22"/>
      <c r="CF2462" s="22"/>
      <c r="CG2462" s="22"/>
      <c r="CH2462" s="22"/>
      <c r="CI2462" s="22"/>
      <c r="CJ2462" s="22"/>
      <c r="CK2462" s="24"/>
      <c r="CL2462" s="22"/>
      <c r="CM2462" s="22"/>
      <c r="CN2462" s="22"/>
      <c r="CO2462" s="22"/>
      <c r="CP2462" s="22"/>
      <c r="CQ2462" s="22"/>
      <c r="CR2462" s="22"/>
      <c r="CS2462" s="22"/>
      <c r="CT2462" s="22"/>
      <c r="CU2462" s="22"/>
      <c r="CV2462" s="22"/>
      <c r="CW2462" s="22"/>
      <c r="CX2462" s="22"/>
      <c r="CY2462" s="22"/>
      <c r="CZ2462" s="22"/>
      <c r="DA2462" s="22"/>
      <c r="DB2462" s="22"/>
      <c r="DC2462" s="22"/>
      <c r="DD2462" s="22"/>
      <c r="DE2462" s="22"/>
      <c r="DF2462" s="22"/>
      <c r="DG2462" s="22"/>
      <c r="DH2462" s="22"/>
      <c r="DI2462" s="22"/>
      <c r="DJ2462" s="22"/>
      <c r="DK2462" s="22"/>
      <c r="DL2462" s="22"/>
      <c r="DM2462" s="22"/>
      <c r="DN2462" s="22"/>
      <c r="DO2462" s="22"/>
      <c r="DP2462" s="22"/>
      <c r="DQ2462" s="24"/>
      <c r="DR2462" s="22"/>
      <c r="DS2462" s="22"/>
      <c r="DT2462" s="22"/>
      <c r="DU2462" s="22"/>
      <c r="DV2462" s="22"/>
      <c r="DW2462" s="22"/>
      <c r="DX2462" s="22"/>
      <c r="DY2462" s="22"/>
      <c r="DZ2462" s="22"/>
      <c r="EA2462" s="22"/>
      <c r="EB2462" s="22"/>
      <c r="EC2462" s="22"/>
      <c r="ED2462" s="22"/>
      <c r="EE2462" s="22"/>
      <c r="EF2462" s="22"/>
      <c r="EG2462" s="22"/>
      <c r="EH2462" s="22"/>
      <c r="EI2462" s="22"/>
      <c r="EJ2462" s="22"/>
      <c r="EK2462" s="22"/>
      <c r="EL2462" s="22"/>
      <c r="EM2462" s="22"/>
      <c r="EN2462" s="22"/>
      <c r="EO2462" s="22"/>
      <c r="EP2462" s="22"/>
      <c r="EQ2462" s="22"/>
      <c r="ER2462" s="22"/>
      <c r="ES2462" s="22"/>
      <c r="ET2462" s="22"/>
      <c r="EU2462" s="22"/>
      <c r="EV2462" s="22"/>
      <c r="EW2462" s="24"/>
      <c r="EX2462" s="22"/>
      <c r="EY2462" s="22"/>
      <c r="EZ2462" s="22"/>
      <c r="FA2462" s="22"/>
      <c r="FB2462" s="22"/>
      <c r="FC2462" s="22"/>
      <c r="FD2462" s="22"/>
      <c r="FE2462" s="22"/>
      <c r="FF2462" s="22"/>
      <c r="FG2462" s="22"/>
      <c r="FH2462" s="22"/>
      <c r="FI2462" s="22"/>
      <c r="FJ2462" s="22"/>
      <c r="FK2462" s="22"/>
      <c r="FL2462" s="22"/>
      <c r="FM2462" s="22"/>
      <c r="FN2462" s="22"/>
      <c r="FO2462" s="22"/>
      <c r="FP2462" s="22"/>
      <c r="FQ2462" s="22"/>
      <c r="FR2462" s="22"/>
      <c r="FS2462" s="22"/>
      <c r="FT2462" s="22"/>
      <c r="FU2462" s="22"/>
      <c r="FV2462" s="22"/>
      <c r="FW2462" s="22"/>
      <c r="FX2462" s="22"/>
      <c r="FY2462" s="22"/>
      <c r="FZ2462" s="22"/>
      <c r="GA2462" s="22"/>
      <c r="GB2462" s="22"/>
      <c r="GC2462" s="24"/>
      <c r="GD2462" s="22"/>
      <c r="GE2462" s="22"/>
      <c r="GF2462" s="22"/>
      <c r="GG2462" s="22"/>
      <c r="GH2462" s="22"/>
      <c r="GI2462" s="22"/>
      <c r="GJ2462" s="22"/>
      <c r="GK2462" s="22"/>
      <c r="GL2462" s="22"/>
      <c r="GM2462" s="22"/>
      <c r="GN2462" s="22"/>
      <c r="GO2462" s="22"/>
      <c r="GP2462" s="22"/>
      <c r="GQ2462" s="22"/>
      <c r="GR2462" s="22"/>
      <c r="GS2462" s="22"/>
      <c r="GT2462" s="22"/>
      <c r="GU2462" s="22"/>
      <c r="GV2462" s="22"/>
      <c r="GW2462" s="22"/>
      <c r="GX2462" s="22"/>
      <c r="GY2462" s="22"/>
      <c r="GZ2462" s="22"/>
      <c r="HA2462" s="22"/>
      <c r="HB2462" s="22"/>
      <c r="HC2462" s="22"/>
      <c r="HD2462" s="22"/>
      <c r="HE2462" s="22"/>
      <c r="HF2462" s="22"/>
      <c r="HG2462" s="22"/>
      <c r="HH2462" s="22"/>
      <c r="HI2462" s="24"/>
      <c r="HJ2462" s="22"/>
      <c r="HK2462" s="22"/>
      <c r="HL2462" s="22"/>
      <c r="HM2462" s="22"/>
      <c r="HN2462" s="22"/>
      <c r="HO2462" s="22"/>
      <c r="HP2462" s="22"/>
      <c r="HQ2462" s="22"/>
      <c r="HR2462" s="22"/>
      <c r="HS2462" s="22"/>
      <c r="HT2462" s="22"/>
      <c r="HU2462" s="22"/>
      <c r="HV2462" s="22"/>
      <c r="HW2462" s="22"/>
      <c r="HX2462" s="22"/>
      <c r="HY2462" s="22"/>
      <c r="HZ2462" s="22"/>
      <c r="IA2462" s="22"/>
      <c r="IB2462" s="22"/>
      <c r="IC2462" s="22"/>
      <c r="ID2462" s="22"/>
      <c r="IE2462" s="22"/>
      <c r="IF2462" s="22"/>
      <c r="IG2462" s="22"/>
      <c r="IH2462" s="22"/>
      <c r="II2462" s="22"/>
      <c r="IJ2462" s="22"/>
      <c r="IK2462" s="22"/>
      <c r="IL2462" s="22"/>
      <c r="IM2462" s="22"/>
      <c r="IN2462" s="22"/>
      <c r="IO2462" s="24"/>
      <c r="IP2462" s="22"/>
      <c r="IQ2462" s="22"/>
      <c r="IR2462" s="22"/>
      <c r="IS2462" s="22"/>
      <c r="IT2462" s="22"/>
      <c r="IU2462" s="22"/>
      <c r="IV2462" s="22"/>
      <c r="IW2462" s="22"/>
      <c r="IX2462" s="22"/>
      <c r="IY2462" s="22"/>
      <c r="IZ2462" s="22"/>
      <c r="JA2462" s="22"/>
      <c r="JB2462" s="22"/>
      <c r="JC2462" s="22"/>
      <c r="JD2462" s="22"/>
      <c r="JE2462" s="22"/>
      <c r="JF2462" s="22"/>
      <c r="JG2462" s="22"/>
      <c r="JH2462" s="22"/>
      <c r="JI2462" s="22"/>
      <c r="JJ2462" s="22"/>
      <c r="JK2462" s="22"/>
      <c r="JL2462" s="22"/>
      <c r="JM2462" s="22"/>
      <c r="JN2462" s="22"/>
      <c r="JO2462" s="22"/>
      <c r="JP2462" s="22"/>
      <c r="JQ2462" s="22"/>
      <c r="JR2462" s="22"/>
      <c r="JS2462" s="22"/>
      <c r="JT2462" s="22"/>
      <c r="JU2462" s="24"/>
      <c r="JV2462" s="22"/>
      <c r="JW2462" s="22"/>
      <c r="JX2462" s="22"/>
      <c r="JY2462" s="22"/>
      <c r="JZ2462" s="22"/>
      <c r="KA2462" s="22"/>
      <c r="KB2462" s="22"/>
      <c r="KC2462" s="22"/>
      <c r="KD2462" s="22"/>
      <c r="KE2462" s="22"/>
      <c r="KF2462" s="22"/>
      <c r="KG2462" s="22"/>
      <c r="KH2462" s="22"/>
      <c r="KI2462" s="22"/>
      <c r="KJ2462" s="22"/>
      <c r="KK2462" s="22"/>
      <c r="KL2462" s="22"/>
      <c r="KM2462" s="22"/>
      <c r="KN2462" s="22"/>
      <c r="KO2462" s="22"/>
      <c r="KP2462" s="22"/>
      <c r="KQ2462" s="22"/>
      <c r="KR2462" s="22"/>
      <c r="KS2462" s="22"/>
      <c r="KT2462" s="22"/>
      <c r="KU2462" s="22"/>
      <c r="KV2462" s="22"/>
      <c r="KW2462" s="22"/>
      <c r="KX2462" s="22"/>
      <c r="KY2462" s="22"/>
      <c r="KZ2462" s="22"/>
      <c r="LA2462" s="24"/>
      <c r="LB2462" s="22"/>
      <c r="LC2462" s="22"/>
      <c r="LD2462" s="22"/>
      <c r="LE2462" s="22"/>
      <c r="LF2462" s="22"/>
      <c r="LG2462" s="22"/>
      <c r="LH2462" s="22"/>
      <c r="LI2462" s="22"/>
      <c r="LJ2462" s="22"/>
      <c r="LK2462" s="22"/>
      <c r="LL2462" s="22"/>
      <c r="LM2462" s="22"/>
      <c r="LN2462" s="22"/>
      <c r="LO2462" s="22"/>
      <c r="LP2462" s="22"/>
      <c r="LQ2462" s="22"/>
      <c r="LR2462" s="22"/>
      <c r="LS2462" s="22"/>
      <c r="LT2462" s="22"/>
      <c r="LU2462" s="22"/>
      <c r="LV2462" s="22"/>
      <c r="LW2462" s="22"/>
      <c r="LX2462" s="22"/>
      <c r="LY2462" s="22"/>
      <c r="LZ2462" s="22"/>
      <c r="MA2462" s="22"/>
      <c r="MB2462" s="22"/>
      <c r="MC2462" s="22"/>
      <c r="MD2462" s="22"/>
      <c r="ME2462" s="22"/>
      <c r="MF2462" s="22"/>
      <c r="MG2462" s="24"/>
      <c r="MH2462" s="22"/>
      <c r="MI2462" s="22"/>
      <c r="MJ2462" s="22"/>
      <c r="MK2462" s="22"/>
      <c r="ML2462" s="22"/>
      <c r="MM2462" s="22"/>
      <c r="MN2462" s="22"/>
      <c r="MO2462" s="22"/>
      <c r="MP2462" s="22"/>
      <c r="MQ2462" s="22"/>
      <c r="MR2462" s="22"/>
      <c r="MS2462" s="22"/>
      <c r="MT2462" s="22"/>
      <c r="MU2462" s="22"/>
      <c r="MV2462" s="22"/>
      <c r="MW2462" s="22"/>
      <c r="MX2462" s="22"/>
      <c r="MY2462" s="22"/>
      <c r="MZ2462" s="22"/>
      <c r="NA2462" s="22"/>
      <c r="NB2462" s="22"/>
      <c r="NC2462" s="22"/>
      <c r="ND2462" s="22"/>
      <c r="NE2462" s="22"/>
      <c r="NF2462" s="22"/>
      <c r="NG2462" s="22"/>
      <c r="NH2462" s="22"/>
      <c r="NI2462" s="22"/>
      <c r="NJ2462" s="22"/>
      <c r="NK2462" s="22"/>
      <c r="NL2462" s="22"/>
      <c r="NM2462" s="24"/>
      <c r="NN2462" s="22"/>
      <c r="NO2462" s="22"/>
      <c r="NP2462" s="22"/>
      <c r="NQ2462" s="22"/>
      <c r="NR2462" s="22"/>
      <c r="NS2462" s="22"/>
      <c r="NT2462" s="22"/>
      <c r="NU2462" s="22"/>
      <c r="NV2462" s="22"/>
      <c r="NW2462" s="22"/>
      <c r="NX2462" s="22"/>
      <c r="NY2462" s="22"/>
      <c r="NZ2462" s="22"/>
      <c r="OA2462" s="22"/>
      <c r="OB2462" s="22"/>
      <c r="OC2462" s="22"/>
      <c r="OD2462" s="22"/>
      <c r="OE2462" s="22"/>
      <c r="OF2462" s="22"/>
      <c r="OG2462" s="22"/>
      <c r="OH2462" s="22"/>
      <c r="OI2462" s="22"/>
      <c r="OJ2462" s="22"/>
      <c r="OK2462" s="22"/>
      <c r="OL2462" s="22"/>
      <c r="OM2462" s="22"/>
      <c r="ON2462" s="22"/>
      <c r="OO2462" s="22"/>
      <c r="OP2462" s="22"/>
      <c r="OQ2462" s="22"/>
      <c r="OR2462" s="22"/>
    </row>
    <row r="2463" spans="1:408" ht="15" thickBot="1">
      <c r="A2463" s="1"/>
      <c r="B2463" s="12"/>
      <c r="C2463" s="12"/>
      <c r="D2463" s="22"/>
      <c r="E2463" s="54"/>
      <c r="F2463" s="54"/>
      <c r="G2463" s="54"/>
      <c r="H2463" s="55"/>
      <c r="I2463" s="22"/>
      <c r="J2463" s="56"/>
      <c r="K2463" s="80"/>
      <c r="L2463" s="57"/>
      <c r="M2463" s="57"/>
      <c r="N2463" s="55"/>
      <c r="O2463" s="58"/>
      <c r="P2463" s="58"/>
      <c r="Q2463" s="59"/>
      <c r="R2463" s="60"/>
      <c r="S2463" s="60"/>
      <c r="T2463" s="22"/>
      <c r="U2463" s="1"/>
      <c r="V2463" s="23"/>
      <c r="X2463" s="24"/>
      <c r="Y2463" s="24"/>
      <c r="Z2463" s="22"/>
      <c r="AA2463" s="22"/>
      <c r="AB2463" s="22"/>
      <c r="AC2463" s="22"/>
      <c r="AD2463" s="22"/>
      <c r="AE2463" s="22"/>
      <c r="AF2463" s="22"/>
      <c r="AG2463" s="22"/>
      <c r="AH2463" s="22"/>
      <c r="AI2463" s="22"/>
      <c r="AJ2463" s="22"/>
      <c r="AK2463" s="22"/>
      <c r="AL2463" s="22"/>
      <c r="AM2463" s="22"/>
      <c r="AN2463" s="22"/>
      <c r="AO2463" s="22"/>
      <c r="AP2463" s="22"/>
      <c r="AQ2463" s="22"/>
      <c r="AR2463" s="22"/>
      <c r="AS2463" s="22"/>
      <c r="AT2463" s="22"/>
      <c r="AU2463" s="22"/>
      <c r="AV2463" s="22"/>
      <c r="AW2463" s="22"/>
      <c r="AX2463" s="22"/>
      <c r="AY2463" s="22"/>
      <c r="AZ2463" s="22"/>
      <c r="BA2463" s="22"/>
      <c r="BB2463" s="22"/>
      <c r="BC2463" s="22"/>
      <c r="BD2463" s="22"/>
      <c r="BE2463" s="24"/>
      <c r="BF2463" s="22"/>
      <c r="BG2463" s="22"/>
      <c r="BH2463" s="22"/>
      <c r="BI2463" s="22"/>
      <c r="BJ2463" s="22"/>
      <c r="BK2463" s="22"/>
      <c r="BL2463" s="22"/>
      <c r="BM2463" s="22"/>
      <c r="BN2463" s="22"/>
      <c r="BO2463" s="22"/>
      <c r="BP2463" s="22"/>
      <c r="BQ2463" s="22"/>
      <c r="BR2463" s="22"/>
      <c r="BS2463" s="22"/>
      <c r="BT2463" s="22"/>
      <c r="BU2463" s="22"/>
      <c r="BV2463" s="22"/>
      <c r="BW2463" s="22"/>
      <c r="BX2463" s="22"/>
      <c r="BY2463" s="22"/>
      <c r="BZ2463" s="22"/>
      <c r="CA2463" s="22"/>
      <c r="CB2463" s="22"/>
      <c r="CC2463" s="22"/>
      <c r="CD2463" s="22"/>
      <c r="CE2463" s="22"/>
      <c r="CF2463" s="22"/>
      <c r="CG2463" s="22"/>
      <c r="CH2463" s="22"/>
      <c r="CI2463" s="22"/>
      <c r="CJ2463" s="22"/>
      <c r="CK2463" s="24"/>
      <c r="CL2463" s="22"/>
      <c r="CM2463" s="22"/>
      <c r="CN2463" s="22"/>
      <c r="CO2463" s="22"/>
      <c r="CP2463" s="22"/>
      <c r="CQ2463" s="22"/>
      <c r="CR2463" s="22"/>
      <c r="CS2463" s="22"/>
      <c r="CT2463" s="22"/>
      <c r="CU2463" s="22"/>
      <c r="CV2463" s="22"/>
      <c r="CW2463" s="22"/>
      <c r="CX2463" s="22"/>
      <c r="CY2463" s="22"/>
      <c r="CZ2463" s="22"/>
      <c r="DA2463" s="22"/>
      <c r="DB2463" s="22"/>
      <c r="DC2463" s="22"/>
      <c r="DD2463" s="22"/>
      <c r="DE2463" s="22"/>
      <c r="DF2463" s="22"/>
      <c r="DG2463" s="22"/>
      <c r="DH2463" s="22"/>
      <c r="DI2463" s="22"/>
      <c r="DJ2463" s="22"/>
      <c r="DK2463" s="22"/>
      <c r="DL2463" s="22"/>
      <c r="DM2463" s="22"/>
      <c r="DN2463" s="22"/>
      <c r="DO2463" s="22"/>
      <c r="DP2463" s="22"/>
      <c r="DQ2463" s="24"/>
      <c r="DR2463" s="22"/>
      <c r="DS2463" s="22"/>
      <c r="DT2463" s="22"/>
      <c r="DU2463" s="22"/>
      <c r="DV2463" s="22"/>
      <c r="DW2463" s="22"/>
      <c r="DX2463" s="22"/>
      <c r="DY2463" s="22"/>
      <c r="DZ2463" s="22"/>
      <c r="EA2463" s="22"/>
      <c r="EB2463" s="22"/>
      <c r="EC2463" s="22"/>
      <c r="ED2463" s="22"/>
      <c r="EE2463" s="22"/>
      <c r="EF2463" s="22"/>
      <c r="EG2463" s="22"/>
      <c r="EH2463" s="22"/>
      <c r="EI2463" s="22"/>
      <c r="EJ2463" s="22"/>
      <c r="EK2463" s="22"/>
      <c r="EL2463" s="22"/>
      <c r="EM2463" s="22"/>
      <c r="EN2463" s="22"/>
      <c r="EO2463" s="22"/>
      <c r="EP2463" s="22"/>
      <c r="EQ2463" s="22"/>
      <c r="ER2463" s="22"/>
      <c r="ES2463" s="22"/>
      <c r="ET2463" s="22"/>
      <c r="EU2463" s="22"/>
      <c r="EV2463" s="22"/>
      <c r="EW2463" s="24"/>
      <c r="EX2463" s="22"/>
      <c r="EY2463" s="22"/>
      <c r="EZ2463" s="22"/>
      <c r="FA2463" s="22"/>
      <c r="FB2463" s="22"/>
      <c r="FC2463" s="22"/>
      <c r="FD2463" s="22"/>
      <c r="FE2463" s="22"/>
      <c r="FF2463" s="22"/>
      <c r="FG2463" s="22"/>
      <c r="FH2463" s="22"/>
      <c r="FI2463" s="22"/>
      <c r="FJ2463" s="22"/>
      <c r="FK2463" s="22"/>
      <c r="FL2463" s="22"/>
      <c r="FM2463" s="22"/>
      <c r="FN2463" s="22"/>
      <c r="FO2463" s="22"/>
      <c r="FP2463" s="22"/>
      <c r="FQ2463" s="22"/>
      <c r="FR2463" s="22"/>
      <c r="FS2463" s="22"/>
      <c r="FT2463" s="22"/>
      <c r="FU2463" s="22"/>
      <c r="FV2463" s="22"/>
      <c r="FW2463" s="22"/>
      <c r="FX2463" s="22"/>
      <c r="FY2463" s="22"/>
      <c r="FZ2463" s="22"/>
      <c r="GA2463" s="22"/>
      <c r="GB2463" s="22"/>
      <c r="GC2463" s="24"/>
      <c r="GD2463" s="22"/>
      <c r="GE2463" s="22"/>
      <c r="GF2463" s="22"/>
      <c r="GG2463" s="22"/>
      <c r="GH2463" s="22"/>
      <c r="GI2463" s="22"/>
      <c r="GJ2463" s="22"/>
      <c r="GK2463" s="22"/>
      <c r="GL2463" s="22"/>
      <c r="GM2463" s="22"/>
      <c r="GN2463" s="22"/>
      <c r="GO2463" s="22"/>
      <c r="GP2463" s="22"/>
      <c r="GQ2463" s="22"/>
      <c r="GR2463" s="22"/>
      <c r="GS2463" s="22"/>
      <c r="GT2463" s="22"/>
      <c r="GU2463" s="22"/>
      <c r="GV2463" s="22"/>
      <c r="GW2463" s="22"/>
      <c r="GX2463" s="22"/>
      <c r="GY2463" s="22"/>
      <c r="GZ2463" s="22"/>
      <c r="HA2463" s="22"/>
      <c r="HB2463" s="22"/>
      <c r="HC2463" s="22"/>
      <c r="HD2463" s="22"/>
      <c r="HE2463" s="22"/>
      <c r="HF2463" s="22"/>
      <c r="HG2463" s="22"/>
      <c r="HH2463" s="22"/>
      <c r="HI2463" s="24"/>
      <c r="HJ2463" s="22"/>
      <c r="HK2463" s="22"/>
      <c r="HL2463" s="22"/>
      <c r="HM2463" s="22"/>
      <c r="HN2463" s="22"/>
      <c r="HO2463" s="22"/>
      <c r="HP2463" s="22"/>
      <c r="HQ2463" s="22"/>
      <c r="HR2463" s="22"/>
      <c r="HS2463" s="22"/>
      <c r="HT2463" s="22"/>
      <c r="HU2463" s="22"/>
      <c r="HV2463" s="22"/>
      <c r="HW2463" s="22"/>
      <c r="HX2463" s="22"/>
      <c r="HY2463" s="22"/>
      <c r="HZ2463" s="22"/>
      <c r="IA2463" s="22"/>
      <c r="IB2463" s="22"/>
      <c r="IC2463" s="22"/>
      <c r="ID2463" s="22"/>
      <c r="IE2463" s="22"/>
      <c r="IF2463" s="22"/>
      <c r="IG2463" s="22"/>
      <c r="IH2463" s="22"/>
      <c r="II2463" s="22"/>
      <c r="IJ2463" s="22"/>
      <c r="IK2463" s="22"/>
      <c r="IL2463" s="22"/>
      <c r="IM2463" s="22"/>
      <c r="IN2463" s="22"/>
      <c r="IO2463" s="24"/>
      <c r="IP2463" s="22"/>
      <c r="IQ2463" s="22"/>
      <c r="IR2463" s="22"/>
      <c r="IS2463" s="22"/>
      <c r="IT2463" s="22"/>
      <c r="IU2463" s="22"/>
      <c r="IV2463" s="22"/>
      <c r="IW2463" s="22"/>
      <c r="IX2463" s="22"/>
      <c r="IY2463" s="22"/>
      <c r="IZ2463" s="22"/>
      <c r="JA2463" s="22"/>
      <c r="JB2463" s="22"/>
      <c r="JC2463" s="22"/>
      <c r="JD2463" s="22"/>
      <c r="JE2463" s="22"/>
      <c r="JF2463" s="22"/>
      <c r="JG2463" s="22"/>
      <c r="JH2463" s="22"/>
      <c r="JI2463" s="22"/>
      <c r="JJ2463" s="22"/>
      <c r="JK2463" s="22"/>
      <c r="JL2463" s="22"/>
      <c r="JM2463" s="22"/>
      <c r="JN2463" s="22"/>
      <c r="JO2463" s="22"/>
      <c r="JP2463" s="22"/>
      <c r="JQ2463" s="22"/>
      <c r="JR2463" s="22"/>
      <c r="JS2463" s="22"/>
      <c r="JT2463" s="22"/>
      <c r="JU2463" s="24"/>
      <c r="JV2463" s="22"/>
      <c r="JW2463" s="22"/>
      <c r="JX2463" s="22"/>
      <c r="JY2463" s="22"/>
      <c r="JZ2463" s="22"/>
      <c r="KA2463" s="22"/>
      <c r="KB2463" s="22"/>
      <c r="KC2463" s="22"/>
      <c r="KD2463" s="22"/>
      <c r="KE2463" s="22"/>
      <c r="KF2463" s="22"/>
      <c r="KG2463" s="22"/>
      <c r="KH2463" s="22"/>
      <c r="KI2463" s="22"/>
      <c r="KJ2463" s="22"/>
      <c r="KK2463" s="22"/>
      <c r="KL2463" s="22"/>
      <c r="KM2463" s="22"/>
      <c r="KN2463" s="22"/>
      <c r="KO2463" s="22"/>
      <c r="KP2463" s="22"/>
      <c r="KQ2463" s="22"/>
      <c r="KR2463" s="22"/>
      <c r="KS2463" s="22"/>
      <c r="KT2463" s="22"/>
      <c r="KU2463" s="22"/>
      <c r="KV2463" s="22"/>
      <c r="KW2463" s="22"/>
      <c r="KX2463" s="22"/>
      <c r="KY2463" s="22"/>
      <c r="KZ2463" s="22"/>
      <c r="LA2463" s="24"/>
      <c r="LB2463" s="22"/>
      <c r="LC2463" s="22"/>
      <c r="LD2463" s="22"/>
      <c r="LE2463" s="22"/>
      <c r="LF2463" s="22"/>
      <c r="LG2463" s="22"/>
      <c r="LH2463" s="22"/>
      <c r="LI2463" s="22"/>
      <c r="LJ2463" s="22"/>
      <c r="LK2463" s="22"/>
      <c r="LL2463" s="22"/>
      <c r="LM2463" s="22"/>
      <c r="LN2463" s="22"/>
      <c r="LO2463" s="22"/>
      <c r="LP2463" s="22"/>
      <c r="LQ2463" s="22"/>
      <c r="LR2463" s="22"/>
      <c r="LS2463" s="22"/>
      <c r="LT2463" s="22"/>
      <c r="LU2463" s="22"/>
      <c r="LV2463" s="22"/>
      <c r="LW2463" s="22"/>
      <c r="LX2463" s="22"/>
      <c r="LY2463" s="22"/>
      <c r="LZ2463" s="22"/>
      <c r="MA2463" s="22"/>
      <c r="MB2463" s="22"/>
      <c r="MC2463" s="22"/>
      <c r="MD2463" s="22"/>
      <c r="ME2463" s="22"/>
      <c r="MF2463" s="22"/>
      <c r="MG2463" s="24"/>
      <c r="MH2463" s="22"/>
      <c r="MI2463" s="22"/>
      <c r="MJ2463" s="22"/>
      <c r="MK2463" s="22"/>
      <c r="ML2463" s="22"/>
      <c r="MM2463" s="22"/>
      <c r="MN2463" s="22"/>
      <c r="MO2463" s="22"/>
      <c r="MP2463" s="22"/>
      <c r="MQ2463" s="22"/>
      <c r="MR2463" s="22"/>
      <c r="MS2463" s="22"/>
      <c r="MT2463" s="22"/>
      <c r="MU2463" s="22"/>
      <c r="MV2463" s="22"/>
      <c r="MW2463" s="22"/>
      <c r="MX2463" s="22"/>
      <c r="MY2463" s="22"/>
      <c r="MZ2463" s="22"/>
      <c r="NA2463" s="22"/>
      <c r="NB2463" s="22"/>
      <c r="NC2463" s="22"/>
      <c r="ND2463" s="22"/>
      <c r="NE2463" s="22"/>
      <c r="NF2463" s="22"/>
      <c r="NG2463" s="22"/>
      <c r="NH2463" s="22"/>
      <c r="NI2463" s="22"/>
      <c r="NJ2463" s="22"/>
      <c r="NK2463" s="22"/>
      <c r="NL2463" s="22"/>
      <c r="NM2463" s="24"/>
      <c r="NN2463" s="22"/>
      <c r="NO2463" s="22"/>
      <c r="NP2463" s="22"/>
      <c r="NQ2463" s="22"/>
      <c r="NR2463" s="22"/>
      <c r="NS2463" s="22"/>
      <c r="NT2463" s="22"/>
      <c r="NU2463" s="22"/>
      <c r="NV2463" s="22"/>
      <c r="NW2463" s="22"/>
      <c r="NX2463" s="22"/>
      <c r="NY2463" s="22"/>
      <c r="NZ2463" s="22"/>
      <c r="OA2463" s="22"/>
      <c r="OB2463" s="22"/>
      <c r="OC2463" s="22"/>
      <c r="OD2463" s="22"/>
      <c r="OE2463" s="22"/>
      <c r="OF2463" s="22"/>
      <c r="OG2463" s="22"/>
      <c r="OH2463" s="22"/>
      <c r="OI2463" s="22"/>
      <c r="OJ2463" s="22"/>
      <c r="OK2463" s="22"/>
      <c r="OL2463" s="22"/>
      <c r="OM2463" s="22"/>
      <c r="ON2463" s="22"/>
      <c r="OO2463" s="22"/>
      <c r="OP2463" s="22"/>
      <c r="OQ2463" s="22"/>
      <c r="OR2463" s="22"/>
    </row>
    <row r="2464" spans="1:408" ht="15" thickBot="1">
      <c r="A2464" s="1"/>
      <c r="B2464" s="12"/>
      <c r="C2464" s="12"/>
      <c r="D2464" s="22"/>
      <c r="E2464" s="54"/>
      <c r="F2464" s="54"/>
      <c r="G2464" s="54"/>
      <c r="H2464" s="55"/>
      <c r="I2464" s="22"/>
      <c r="J2464" s="56"/>
      <c r="K2464" s="81"/>
      <c r="L2464" s="57"/>
      <c r="M2464" s="57"/>
      <c r="N2464" s="55"/>
      <c r="O2464" s="58"/>
      <c r="P2464" s="58"/>
      <c r="Q2464" s="59"/>
      <c r="R2464" s="60"/>
      <c r="S2464" s="60"/>
      <c r="T2464" s="22"/>
      <c r="U2464" s="1"/>
      <c r="V2464" s="23"/>
      <c r="X2464" s="24"/>
      <c r="Y2464" s="24"/>
      <c r="Z2464" s="22"/>
      <c r="AA2464" s="22"/>
      <c r="AB2464" s="22"/>
      <c r="AC2464" s="22"/>
      <c r="AD2464" s="22"/>
      <c r="AE2464" s="22"/>
      <c r="AF2464" s="22"/>
      <c r="AG2464" s="22"/>
      <c r="AH2464" s="22"/>
      <c r="AI2464" s="22"/>
      <c r="AJ2464" s="22"/>
      <c r="AK2464" s="22"/>
      <c r="AL2464" s="22"/>
      <c r="AM2464" s="22"/>
      <c r="AN2464" s="22"/>
      <c r="AO2464" s="22"/>
      <c r="AP2464" s="22"/>
      <c r="AQ2464" s="22"/>
      <c r="AR2464" s="22"/>
      <c r="AS2464" s="22"/>
      <c r="AT2464" s="22"/>
      <c r="AU2464" s="22"/>
      <c r="AV2464" s="22"/>
      <c r="AW2464" s="22"/>
      <c r="AX2464" s="22"/>
      <c r="AY2464" s="22"/>
      <c r="AZ2464" s="22"/>
      <c r="BA2464" s="22"/>
      <c r="BB2464" s="22"/>
      <c r="BC2464" s="22"/>
      <c r="BD2464" s="22"/>
      <c r="BE2464" s="24"/>
      <c r="BF2464" s="22"/>
      <c r="BG2464" s="22"/>
      <c r="BH2464" s="22"/>
      <c r="BI2464" s="22"/>
      <c r="BJ2464" s="22"/>
      <c r="BK2464" s="22"/>
      <c r="BL2464" s="22"/>
      <c r="BM2464" s="22"/>
      <c r="BN2464" s="22"/>
      <c r="BO2464" s="22"/>
      <c r="BP2464" s="22"/>
      <c r="BQ2464" s="22"/>
      <c r="BR2464" s="22"/>
      <c r="BS2464" s="22"/>
      <c r="BT2464" s="22"/>
      <c r="BU2464" s="22"/>
      <c r="BV2464" s="22"/>
      <c r="BW2464" s="22"/>
      <c r="BX2464" s="22"/>
      <c r="BY2464" s="22"/>
      <c r="BZ2464" s="22"/>
      <c r="CA2464" s="22"/>
      <c r="CB2464" s="22"/>
      <c r="CC2464" s="22"/>
      <c r="CD2464" s="22"/>
      <c r="CE2464" s="22"/>
      <c r="CF2464" s="22"/>
      <c r="CG2464" s="22"/>
      <c r="CH2464" s="22"/>
      <c r="CI2464" s="22"/>
      <c r="CJ2464" s="22"/>
      <c r="CK2464" s="24"/>
      <c r="CL2464" s="22"/>
      <c r="CM2464" s="22"/>
      <c r="CN2464" s="22"/>
      <c r="CO2464" s="22"/>
      <c r="CP2464" s="22"/>
      <c r="CQ2464" s="22"/>
      <c r="CR2464" s="22"/>
      <c r="CS2464" s="22"/>
      <c r="CT2464" s="22"/>
      <c r="CU2464" s="22"/>
      <c r="CV2464" s="22"/>
      <c r="CW2464" s="22"/>
      <c r="CX2464" s="22"/>
      <c r="CY2464" s="22"/>
      <c r="CZ2464" s="22"/>
      <c r="DA2464" s="22"/>
      <c r="DB2464" s="22"/>
      <c r="DC2464" s="22"/>
      <c r="DD2464" s="22"/>
      <c r="DE2464" s="22"/>
      <c r="DF2464" s="22"/>
      <c r="DG2464" s="22"/>
      <c r="DH2464" s="22"/>
      <c r="DI2464" s="22"/>
      <c r="DJ2464" s="22"/>
      <c r="DK2464" s="22"/>
      <c r="DL2464" s="22"/>
      <c r="DM2464" s="22"/>
      <c r="DN2464" s="22"/>
      <c r="DO2464" s="22"/>
      <c r="DP2464" s="22"/>
      <c r="DQ2464" s="24"/>
      <c r="DR2464" s="22"/>
      <c r="DS2464" s="22"/>
      <c r="DT2464" s="22"/>
      <c r="DU2464" s="22"/>
      <c r="DV2464" s="22"/>
      <c r="DW2464" s="22"/>
      <c r="DX2464" s="22"/>
      <c r="DY2464" s="22"/>
      <c r="DZ2464" s="22"/>
      <c r="EA2464" s="22"/>
      <c r="EB2464" s="22"/>
      <c r="EC2464" s="22"/>
      <c r="ED2464" s="22"/>
      <c r="EE2464" s="22"/>
      <c r="EF2464" s="22"/>
      <c r="EG2464" s="22"/>
      <c r="EH2464" s="22"/>
      <c r="EI2464" s="22"/>
      <c r="EJ2464" s="22"/>
      <c r="EK2464" s="22"/>
      <c r="EL2464" s="22"/>
      <c r="EM2464" s="22"/>
      <c r="EN2464" s="22"/>
      <c r="EO2464" s="22"/>
      <c r="EP2464" s="22"/>
      <c r="EQ2464" s="22"/>
      <c r="ER2464" s="22"/>
      <c r="ES2464" s="22"/>
      <c r="ET2464" s="22"/>
      <c r="EU2464" s="22"/>
      <c r="EV2464" s="22"/>
      <c r="EW2464" s="24"/>
      <c r="EX2464" s="22"/>
      <c r="EY2464" s="22"/>
      <c r="EZ2464" s="22"/>
      <c r="FA2464" s="22"/>
      <c r="FB2464" s="22"/>
      <c r="FC2464" s="22"/>
      <c r="FD2464" s="22"/>
      <c r="FE2464" s="22"/>
      <c r="FF2464" s="22"/>
      <c r="FG2464" s="22"/>
      <c r="FH2464" s="22"/>
      <c r="FI2464" s="22"/>
      <c r="FJ2464" s="22"/>
      <c r="FK2464" s="22"/>
      <c r="FL2464" s="22"/>
      <c r="FM2464" s="22"/>
      <c r="FN2464" s="22"/>
      <c r="FO2464" s="22"/>
      <c r="FP2464" s="22"/>
      <c r="FQ2464" s="22"/>
      <c r="FR2464" s="22"/>
      <c r="FS2464" s="22"/>
      <c r="FT2464" s="22"/>
      <c r="FU2464" s="22"/>
      <c r="FV2464" s="22"/>
      <c r="FW2464" s="22"/>
      <c r="FX2464" s="22"/>
      <c r="FY2464" s="22"/>
      <c r="FZ2464" s="22"/>
      <c r="GA2464" s="22"/>
      <c r="GB2464" s="22"/>
      <c r="GC2464" s="24"/>
      <c r="GD2464" s="22"/>
      <c r="GE2464" s="22"/>
      <c r="GF2464" s="22"/>
      <c r="GG2464" s="22"/>
      <c r="GH2464" s="22"/>
      <c r="GI2464" s="22"/>
      <c r="GJ2464" s="22"/>
      <c r="GK2464" s="22"/>
      <c r="GL2464" s="22"/>
      <c r="GM2464" s="22"/>
      <c r="GN2464" s="22"/>
      <c r="GO2464" s="22"/>
      <c r="GP2464" s="22"/>
      <c r="GQ2464" s="22"/>
      <c r="GR2464" s="22"/>
      <c r="GS2464" s="22"/>
      <c r="GT2464" s="22"/>
      <c r="GU2464" s="22"/>
      <c r="GV2464" s="22"/>
      <c r="GW2464" s="22"/>
      <c r="GX2464" s="22"/>
      <c r="GY2464" s="22"/>
      <c r="GZ2464" s="22"/>
      <c r="HA2464" s="22"/>
      <c r="HB2464" s="22"/>
      <c r="HC2464" s="22"/>
      <c r="HD2464" s="22"/>
      <c r="HE2464" s="22"/>
      <c r="HF2464" s="22"/>
      <c r="HG2464" s="22"/>
      <c r="HH2464" s="22"/>
      <c r="HI2464" s="24"/>
      <c r="HJ2464" s="22"/>
      <c r="HK2464" s="22"/>
      <c r="HL2464" s="22"/>
      <c r="HM2464" s="22"/>
      <c r="HN2464" s="22"/>
      <c r="HO2464" s="22"/>
      <c r="HP2464" s="22"/>
      <c r="HQ2464" s="22"/>
      <c r="HR2464" s="22"/>
      <c r="HS2464" s="22"/>
      <c r="HT2464" s="22"/>
      <c r="HU2464" s="22"/>
      <c r="HV2464" s="22"/>
      <c r="HW2464" s="22"/>
      <c r="HX2464" s="22"/>
      <c r="HY2464" s="22"/>
      <c r="HZ2464" s="22"/>
      <c r="IA2464" s="22"/>
      <c r="IB2464" s="22"/>
      <c r="IC2464" s="22"/>
      <c r="ID2464" s="22"/>
      <c r="IE2464" s="22"/>
      <c r="IF2464" s="22"/>
      <c r="IG2464" s="22"/>
      <c r="IH2464" s="22"/>
      <c r="II2464" s="22"/>
      <c r="IJ2464" s="22"/>
      <c r="IK2464" s="22"/>
      <c r="IL2464" s="22"/>
      <c r="IM2464" s="22"/>
      <c r="IN2464" s="22"/>
      <c r="IO2464" s="24"/>
      <c r="IP2464" s="22"/>
      <c r="IQ2464" s="22"/>
      <c r="IR2464" s="22"/>
      <c r="IS2464" s="22"/>
      <c r="IT2464" s="22"/>
      <c r="IU2464" s="22"/>
      <c r="IV2464" s="22"/>
      <c r="IW2464" s="22"/>
      <c r="IX2464" s="22"/>
      <c r="IY2464" s="22"/>
      <c r="IZ2464" s="22"/>
      <c r="JA2464" s="22"/>
      <c r="JB2464" s="22"/>
      <c r="JC2464" s="22"/>
      <c r="JD2464" s="22"/>
      <c r="JE2464" s="22"/>
      <c r="JF2464" s="22"/>
      <c r="JG2464" s="22"/>
      <c r="JH2464" s="22"/>
      <c r="JI2464" s="22"/>
      <c r="JJ2464" s="22"/>
      <c r="JK2464" s="22"/>
      <c r="JL2464" s="22"/>
      <c r="JM2464" s="22"/>
      <c r="JN2464" s="22"/>
      <c r="JO2464" s="22"/>
      <c r="JP2464" s="22"/>
      <c r="JQ2464" s="22"/>
      <c r="JR2464" s="22"/>
      <c r="JS2464" s="22"/>
      <c r="JT2464" s="22"/>
      <c r="JU2464" s="24"/>
      <c r="JV2464" s="22"/>
      <c r="JW2464" s="22"/>
      <c r="JX2464" s="22"/>
      <c r="JY2464" s="22"/>
      <c r="JZ2464" s="22"/>
      <c r="KA2464" s="22"/>
      <c r="KB2464" s="22"/>
      <c r="KC2464" s="22"/>
      <c r="KD2464" s="22"/>
      <c r="KE2464" s="22"/>
      <c r="KF2464" s="22"/>
      <c r="KG2464" s="22"/>
      <c r="KH2464" s="22"/>
      <c r="KI2464" s="22"/>
      <c r="KJ2464" s="22"/>
      <c r="KK2464" s="22"/>
      <c r="KL2464" s="22"/>
      <c r="KM2464" s="22"/>
      <c r="KN2464" s="22"/>
      <c r="KO2464" s="22"/>
      <c r="KP2464" s="22"/>
      <c r="KQ2464" s="22"/>
      <c r="KR2464" s="22"/>
      <c r="KS2464" s="22"/>
      <c r="KT2464" s="22"/>
      <c r="KU2464" s="22"/>
      <c r="KV2464" s="22"/>
      <c r="KW2464" s="22"/>
      <c r="KX2464" s="22"/>
      <c r="KY2464" s="22"/>
      <c r="KZ2464" s="22"/>
      <c r="LA2464" s="24"/>
      <c r="LB2464" s="22"/>
      <c r="LC2464" s="22"/>
      <c r="LD2464" s="22"/>
      <c r="LE2464" s="22"/>
      <c r="LF2464" s="22"/>
      <c r="LG2464" s="22"/>
      <c r="LH2464" s="22"/>
      <c r="LI2464" s="22"/>
      <c r="LJ2464" s="22"/>
      <c r="LK2464" s="22"/>
      <c r="LL2464" s="22"/>
      <c r="LM2464" s="22"/>
      <c r="LN2464" s="22"/>
      <c r="LO2464" s="22"/>
      <c r="LP2464" s="22"/>
      <c r="LQ2464" s="22"/>
      <c r="LR2464" s="22"/>
      <c r="LS2464" s="22"/>
      <c r="LT2464" s="22"/>
      <c r="LU2464" s="22"/>
      <c r="LV2464" s="22"/>
      <c r="LW2464" s="22"/>
      <c r="LX2464" s="22"/>
      <c r="LY2464" s="22"/>
      <c r="LZ2464" s="22"/>
      <c r="MA2464" s="22"/>
      <c r="MB2464" s="22"/>
      <c r="MC2464" s="22"/>
      <c r="MD2464" s="22"/>
      <c r="ME2464" s="22"/>
      <c r="MF2464" s="22"/>
      <c r="MG2464" s="24"/>
      <c r="MH2464" s="22"/>
      <c r="MI2464" s="22"/>
      <c r="MJ2464" s="22"/>
      <c r="MK2464" s="22"/>
      <c r="ML2464" s="22"/>
      <c r="MM2464" s="22"/>
      <c r="MN2464" s="22"/>
      <c r="MO2464" s="22"/>
      <c r="MP2464" s="22"/>
      <c r="MQ2464" s="22"/>
      <c r="MR2464" s="22"/>
      <c r="MS2464" s="22"/>
      <c r="MT2464" s="22"/>
      <c r="MU2464" s="22"/>
      <c r="MV2464" s="22"/>
      <c r="MW2464" s="22"/>
      <c r="MX2464" s="22"/>
      <c r="MY2464" s="22"/>
      <c r="MZ2464" s="22"/>
      <c r="NA2464" s="22"/>
      <c r="NB2464" s="22"/>
      <c r="NC2464" s="22"/>
      <c r="ND2464" s="22"/>
      <c r="NE2464" s="22"/>
      <c r="NF2464" s="22"/>
      <c r="NG2464" s="22"/>
      <c r="NH2464" s="22"/>
      <c r="NI2464" s="22"/>
      <c r="NJ2464" s="22"/>
      <c r="NK2464" s="22"/>
      <c r="NL2464" s="22"/>
      <c r="NM2464" s="24"/>
      <c r="NN2464" s="22"/>
      <c r="NO2464" s="22"/>
      <c r="NP2464" s="22"/>
      <c r="NQ2464" s="22"/>
      <c r="NR2464" s="22"/>
      <c r="NS2464" s="22"/>
      <c r="NT2464" s="22"/>
      <c r="NU2464" s="22"/>
      <c r="NV2464" s="22"/>
      <c r="NW2464" s="22"/>
      <c r="NX2464" s="22"/>
      <c r="NY2464" s="22"/>
      <c r="NZ2464" s="22"/>
      <c r="OA2464" s="22"/>
      <c r="OB2464" s="22"/>
      <c r="OC2464" s="22"/>
      <c r="OD2464" s="22"/>
      <c r="OE2464" s="22"/>
      <c r="OF2464" s="22"/>
      <c r="OG2464" s="22"/>
      <c r="OH2464" s="22"/>
      <c r="OI2464" s="22"/>
      <c r="OJ2464" s="22"/>
      <c r="OK2464" s="22"/>
      <c r="OL2464" s="22"/>
      <c r="OM2464" s="22"/>
      <c r="ON2464" s="22"/>
      <c r="OO2464" s="22"/>
      <c r="OP2464" s="22"/>
      <c r="OQ2464" s="22"/>
      <c r="OR2464" s="22"/>
    </row>
    <row r="2465" spans="1:408" ht="15" thickBot="1">
      <c r="A2465" s="1"/>
      <c r="B2465" s="12"/>
      <c r="C2465" s="12"/>
      <c r="D2465" s="22"/>
      <c r="E2465" s="54"/>
      <c r="F2465" s="54"/>
      <c r="G2465" s="54"/>
      <c r="H2465" s="55"/>
      <c r="I2465" s="22"/>
      <c r="J2465" s="56"/>
      <c r="K2465" s="80"/>
      <c r="L2465" s="57"/>
      <c r="M2465" s="57"/>
      <c r="N2465" s="55"/>
      <c r="O2465" s="58"/>
      <c r="P2465" s="58"/>
      <c r="Q2465" s="59"/>
      <c r="R2465" s="60"/>
      <c r="S2465" s="60"/>
      <c r="T2465" s="22"/>
      <c r="U2465" s="1"/>
      <c r="V2465" s="23"/>
      <c r="X2465" s="24"/>
      <c r="Y2465" s="24"/>
      <c r="Z2465" s="22"/>
      <c r="AA2465" s="22"/>
      <c r="AB2465" s="22"/>
      <c r="AC2465" s="22"/>
      <c r="AD2465" s="22"/>
      <c r="AE2465" s="22"/>
      <c r="AF2465" s="22"/>
      <c r="AG2465" s="22"/>
      <c r="AH2465" s="22"/>
      <c r="AI2465" s="22"/>
      <c r="AJ2465" s="22"/>
      <c r="AK2465" s="22"/>
      <c r="AL2465" s="22"/>
      <c r="AM2465" s="22"/>
      <c r="AN2465" s="22"/>
      <c r="AO2465" s="22"/>
      <c r="AP2465" s="22"/>
      <c r="AQ2465" s="22"/>
      <c r="AR2465" s="22"/>
      <c r="AS2465" s="22"/>
      <c r="AT2465" s="22"/>
      <c r="AU2465" s="22"/>
      <c r="AV2465" s="22"/>
      <c r="AW2465" s="22"/>
      <c r="AX2465" s="22"/>
      <c r="AY2465" s="22"/>
      <c r="AZ2465" s="22"/>
      <c r="BA2465" s="22"/>
      <c r="BB2465" s="22"/>
      <c r="BC2465" s="22"/>
      <c r="BD2465" s="22"/>
      <c r="BE2465" s="24"/>
      <c r="BF2465" s="22"/>
      <c r="BG2465" s="22"/>
      <c r="BH2465" s="22"/>
      <c r="BI2465" s="22"/>
      <c r="BJ2465" s="22"/>
      <c r="BK2465" s="22"/>
      <c r="BL2465" s="22"/>
      <c r="BM2465" s="22"/>
      <c r="BN2465" s="22"/>
      <c r="BO2465" s="22"/>
      <c r="BP2465" s="22"/>
      <c r="BQ2465" s="22"/>
      <c r="BR2465" s="22"/>
      <c r="BS2465" s="22"/>
      <c r="BT2465" s="22"/>
      <c r="BU2465" s="22"/>
      <c r="BV2465" s="22"/>
      <c r="BW2465" s="22"/>
      <c r="BX2465" s="22"/>
      <c r="BY2465" s="22"/>
      <c r="BZ2465" s="22"/>
      <c r="CA2465" s="22"/>
      <c r="CB2465" s="22"/>
      <c r="CC2465" s="22"/>
      <c r="CD2465" s="22"/>
      <c r="CE2465" s="22"/>
      <c r="CF2465" s="22"/>
      <c r="CG2465" s="22"/>
      <c r="CH2465" s="22"/>
      <c r="CI2465" s="22"/>
      <c r="CJ2465" s="22"/>
      <c r="CK2465" s="24"/>
      <c r="CL2465" s="22"/>
      <c r="CM2465" s="22"/>
      <c r="CN2465" s="22"/>
      <c r="CO2465" s="22"/>
      <c r="CP2465" s="22"/>
      <c r="CQ2465" s="22"/>
      <c r="CR2465" s="22"/>
      <c r="CS2465" s="22"/>
      <c r="CT2465" s="22"/>
      <c r="CU2465" s="22"/>
      <c r="CV2465" s="22"/>
      <c r="CW2465" s="22"/>
      <c r="CX2465" s="22"/>
      <c r="CY2465" s="22"/>
      <c r="CZ2465" s="22"/>
      <c r="DA2465" s="22"/>
      <c r="DB2465" s="22"/>
      <c r="DC2465" s="22"/>
      <c r="DD2465" s="22"/>
      <c r="DE2465" s="22"/>
      <c r="DF2465" s="22"/>
      <c r="DG2465" s="22"/>
      <c r="DH2465" s="22"/>
      <c r="DI2465" s="22"/>
      <c r="DJ2465" s="22"/>
      <c r="DK2465" s="22"/>
      <c r="DL2465" s="22"/>
      <c r="DM2465" s="22"/>
      <c r="DN2465" s="22"/>
      <c r="DO2465" s="22"/>
      <c r="DP2465" s="22"/>
      <c r="DQ2465" s="24"/>
      <c r="DR2465" s="22"/>
      <c r="DS2465" s="22"/>
      <c r="DT2465" s="22"/>
      <c r="DU2465" s="22"/>
      <c r="DV2465" s="22"/>
      <c r="DW2465" s="22"/>
      <c r="DX2465" s="22"/>
      <c r="DY2465" s="22"/>
      <c r="DZ2465" s="22"/>
      <c r="EA2465" s="22"/>
      <c r="EB2465" s="22"/>
      <c r="EC2465" s="22"/>
      <c r="ED2465" s="22"/>
      <c r="EE2465" s="22"/>
      <c r="EF2465" s="22"/>
      <c r="EG2465" s="22"/>
      <c r="EH2465" s="22"/>
      <c r="EI2465" s="22"/>
      <c r="EJ2465" s="22"/>
      <c r="EK2465" s="22"/>
      <c r="EL2465" s="22"/>
      <c r="EM2465" s="22"/>
      <c r="EN2465" s="22"/>
      <c r="EO2465" s="22"/>
      <c r="EP2465" s="22"/>
      <c r="EQ2465" s="22"/>
      <c r="ER2465" s="22"/>
      <c r="ES2465" s="22"/>
      <c r="ET2465" s="22"/>
      <c r="EU2465" s="22"/>
      <c r="EV2465" s="22"/>
      <c r="EW2465" s="24"/>
      <c r="EX2465" s="22"/>
      <c r="EY2465" s="22"/>
      <c r="EZ2465" s="22"/>
      <c r="FA2465" s="22"/>
      <c r="FB2465" s="22"/>
      <c r="FC2465" s="22"/>
      <c r="FD2465" s="22"/>
      <c r="FE2465" s="22"/>
      <c r="FF2465" s="22"/>
      <c r="FG2465" s="22"/>
      <c r="FH2465" s="22"/>
      <c r="FI2465" s="22"/>
      <c r="FJ2465" s="22"/>
      <c r="FK2465" s="22"/>
      <c r="FL2465" s="22"/>
      <c r="FM2465" s="22"/>
      <c r="FN2465" s="22"/>
      <c r="FO2465" s="22"/>
      <c r="FP2465" s="22"/>
      <c r="FQ2465" s="22"/>
      <c r="FR2465" s="22"/>
      <c r="FS2465" s="22"/>
      <c r="FT2465" s="22"/>
      <c r="FU2465" s="22"/>
      <c r="FV2465" s="22"/>
      <c r="FW2465" s="22"/>
      <c r="FX2465" s="22"/>
      <c r="FY2465" s="22"/>
      <c r="FZ2465" s="22"/>
      <c r="GA2465" s="22"/>
      <c r="GB2465" s="22"/>
      <c r="GC2465" s="24"/>
      <c r="GD2465" s="22"/>
      <c r="GE2465" s="22"/>
      <c r="GF2465" s="22"/>
      <c r="GG2465" s="22"/>
      <c r="GH2465" s="22"/>
      <c r="GI2465" s="22"/>
      <c r="GJ2465" s="22"/>
      <c r="GK2465" s="22"/>
      <c r="GL2465" s="22"/>
      <c r="GM2465" s="22"/>
      <c r="GN2465" s="22"/>
      <c r="GO2465" s="22"/>
      <c r="GP2465" s="22"/>
      <c r="GQ2465" s="22"/>
      <c r="GR2465" s="22"/>
      <c r="GS2465" s="22"/>
      <c r="GT2465" s="22"/>
      <c r="GU2465" s="22"/>
      <c r="GV2465" s="22"/>
      <c r="GW2465" s="22"/>
      <c r="GX2465" s="22"/>
      <c r="GY2465" s="22"/>
      <c r="GZ2465" s="22"/>
      <c r="HA2465" s="22"/>
      <c r="HB2465" s="22"/>
      <c r="HC2465" s="22"/>
      <c r="HD2465" s="22"/>
      <c r="HE2465" s="22"/>
      <c r="HF2465" s="22"/>
      <c r="HG2465" s="22"/>
      <c r="HH2465" s="22"/>
      <c r="HI2465" s="24"/>
      <c r="HJ2465" s="22"/>
      <c r="HK2465" s="22"/>
      <c r="HL2465" s="22"/>
      <c r="HM2465" s="22"/>
      <c r="HN2465" s="22"/>
      <c r="HO2465" s="22"/>
      <c r="HP2465" s="22"/>
      <c r="HQ2465" s="22"/>
      <c r="HR2465" s="22"/>
      <c r="HS2465" s="22"/>
      <c r="HT2465" s="22"/>
      <c r="HU2465" s="22"/>
      <c r="HV2465" s="22"/>
      <c r="HW2465" s="22"/>
      <c r="HX2465" s="22"/>
      <c r="HY2465" s="22"/>
      <c r="HZ2465" s="22"/>
      <c r="IA2465" s="22"/>
      <c r="IB2465" s="22"/>
      <c r="IC2465" s="22"/>
      <c r="ID2465" s="22"/>
      <c r="IE2465" s="22"/>
      <c r="IF2465" s="22"/>
      <c r="IG2465" s="22"/>
      <c r="IH2465" s="22"/>
      <c r="II2465" s="22"/>
      <c r="IJ2465" s="22"/>
      <c r="IK2465" s="22"/>
      <c r="IL2465" s="22"/>
      <c r="IM2465" s="22"/>
      <c r="IN2465" s="22"/>
      <c r="IO2465" s="24"/>
      <c r="IP2465" s="22"/>
      <c r="IQ2465" s="22"/>
      <c r="IR2465" s="22"/>
      <c r="IS2465" s="22"/>
      <c r="IT2465" s="22"/>
      <c r="IU2465" s="22"/>
      <c r="IV2465" s="22"/>
      <c r="IW2465" s="22"/>
      <c r="IX2465" s="22"/>
      <c r="IY2465" s="22"/>
      <c r="IZ2465" s="22"/>
      <c r="JA2465" s="22"/>
      <c r="JB2465" s="22"/>
      <c r="JC2465" s="22"/>
      <c r="JD2465" s="22"/>
      <c r="JE2465" s="22"/>
      <c r="JF2465" s="22"/>
      <c r="JG2465" s="22"/>
      <c r="JH2465" s="22"/>
      <c r="JI2465" s="22"/>
      <c r="JJ2465" s="22"/>
      <c r="JK2465" s="22"/>
      <c r="JL2465" s="22"/>
      <c r="JM2465" s="22"/>
      <c r="JN2465" s="22"/>
      <c r="JO2465" s="22"/>
      <c r="JP2465" s="22"/>
      <c r="JQ2465" s="22"/>
      <c r="JR2465" s="22"/>
      <c r="JS2465" s="22"/>
      <c r="JT2465" s="22"/>
      <c r="JU2465" s="24"/>
      <c r="JV2465" s="22"/>
      <c r="JW2465" s="22"/>
      <c r="JX2465" s="22"/>
      <c r="JY2465" s="22"/>
      <c r="JZ2465" s="22"/>
      <c r="KA2465" s="22"/>
      <c r="KB2465" s="22"/>
      <c r="KC2465" s="22"/>
      <c r="KD2465" s="22"/>
      <c r="KE2465" s="22"/>
      <c r="KF2465" s="22"/>
      <c r="KG2465" s="22"/>
      <c r="KH2465" s="22"/>
      <c r="KI2465" s="22"/>
      <c r="KJ2465" s="22"/>
      <c r="KK2465" s="22"/>
      <c r="KL2465" s="22"/>
      <c r="KM2465" s="22"/>
      <c r="KN2465" s="22"/>
      <c r="KO2465" s="22"/>
      <c r="KP2465" s="22"/>
      <c r="KQ2465" s="22"/>
      <c r="KR2465" s="22"/>
      <c r="KS2465" s="22"/>
      <c r="KT2465" s="22"/>
      <c r="KU2465" s="22"/>
      <c r="KV2465" s="22"/>
      <c r="KW2465" s="22"/>
      <c r="KX2465" s="22"/>
      <c r="KY2465" s="22"/>
      <c r="KZ2465" s="22"/>
      <c r="LA2465" s="24"/>
      <c r="LB2465" s="22"/>
      <c r="LC2465" s="22"/>
      <c r="LD2465" s="22"/>
      <c r="LE2465" s="22"/>
      <c r="LF2465" s="22"/>
      <c r="LG2465" s="22"/>
      <c r="LH2465" s="22"/>
      <c r="LI2465" s="22"/>
      <c r="LJ2465" s="22"/>
      <c r="LK2465" s="22"/>
      <c r="LL2465" s="22"/>
      <c r="LM2465" s="22"/>
      <c r="LN2465" s="22"/>
      <c r="LO2465" s="22"/>
      <c r="LP2465" s="22"/>
      <c r="LQ2465" s="22"/>
      <c r="LR2465" s="22"/>
      <c r="LS2465" s="22"/>
      <c r="LT2465" s="22"/>
      <c r="LU2465" s="22"/>
      <c r="LV2465" s="22"/>
      <c r="LW2465" s="22"/>
      <c r="LX2465" s="22"/>
      <c r="LY2465" s="22"/>
      <c r="LZ2465" s="22"/>
      <c r="MA2465" s="22"/>
      <c r="MB2465" s="22"/>
      <c r="MC2465" s="22"/>
      <c r="MD2465" s="22"/>
      <c r="ME2465" s="22"/>
      <c r="MF2465" s="22"/>
      <c r="MG2465" s="24"/>
      <c r="MH2465" s="22"/>
      <c r="MI2465" s="22"/>
      <c r="MJ2465" s="22"/>
      <c r="MK2465" s="22"/>
      <c r="ML2465" s="22"/>
      <c r="MM2465" s="22"/>
      <c r="MN2465" s="22"/>
      <c r="MO2465" s="22"/>
      <c r="MP2465" s="22"/>
      <c r="MQ2465" s="22"/>
      <c r="MR2465" s="22"/>
      <c r="MS2465" s="22"/>
      <c r="MT2465" s="22"/>
      <c r="MU2465" s="22"/>
      <c r="MV2465" s="22"/>
      <c r="MW2465" s="22"/>
      <c r="MX2465" s="22"/>
      <c r="MY2465" s="22"/>
      <c r="MZ2465" s="22"/>
      <c r="NA2465" s="22"/>
      <c r="NB2465" s="22"/>
      <c r="NC2465" s="22"/>
      <c r="ND2465" s="22"/>
      <c r="NE2465" s="22"/>
      <c r="NF2465" s="22"/>
      <c r="NG2465" s="22"/>
      <c r="NH2465" s="22"/>
      <c r="NI2465" s="22"/>
      <c r="NJ2465" s="22"/>
      <c r="NK2465" s="22"/>
      <c r="NL2465" s="22"/>
      <c r="NM2465" s="24"/>
      <c r="NN2465" s="22"/>
      <c r="NO2465" s="22"/>
      <c r="NP2465" s="22"/>
      <c r="NQ2465" s="22"/>
      <c r="NR2465" s="22"/>
      <c r="NS2465" s="22"/>
      <c r="NT2465" s="22"/>
      <c r="NU2465" s="22"/>
      <c r="NV2465" s="22"/>
      <c r="NW2465" s="22"/>
      <c r="NX2465" s="22"/>
      <c r="NY2465" s="22"/>
      <c r="NZ2465" s="22"/>
      <c r="OA2465" s="22"/>
      <c r="OB2465" s="22"/>
      <c r="OC2465" s="22"/>
      <c r="OD2465" s="22"/>
      <c r="OE2465" s="22"/>
      <c r="OF2465" s="22"/>
      <c r="OG2465" s="22"/>
      <c r="OH2465" s="22"/>
      <c r="OI2465" s="22"/>
      <c r="OJ2465" s="22"/>
      <c r="OK2465" s="22"/>
      <c r="OL2465" s="22"/>
      <c r="OM2465" s="22"/>
      <c r="ON2465" s="22"/>
      <c r="OO2465" s="22"/>
      <c r="OP2465" s="22"/>
      <c r="OQ2465" s="22"/>
      <c r="OR2465" s="22"/>
    </row>
    <row r="2466" spans="1:408" ht="15" thickBot="1">
      <c r="A2466" s="1"/>
      <c r="B2466" s="12"/>
      <c r="C2466" s="12"/>
      <c r="D2466" s="22"/>
      <c r="E2466" s="54"/>
      <c r="F2466" s="54"/>
      <c r="G2466" s="54"/>
      <c r="H2466" s="55"/>
      <c r="I2466" s="22"/>
      <c r="J2466" s="56"/>
      <c r="K2466" s="81"/>
      <c r="L2466" s="57"/>
      <c r="M2466" s="57"/>
      <c r="N2466" s="55"/>
      <c r="O2466" s="58"/>
      <c r="P2466" s="58"/>
      <c r="Q2466" s="59"/>
      <c r="R2466" s="60"/>
      <c r="S2466" s="60"/>
      <c r="T2466" s="22"/>
      <c r="U2466" s="1"/>
      <c r="V2466" s="23"/>
      <c r="X2466" s="24"/>
      <c r="Y2466" s="24"/>
      <c r="Z2466" s="22"/>
      <c r="AA2466" s="22"/>
      <c r="AB2466" s="22"/>
      <c r="AC2466" s="22"/>
      <c r="AD2466" s="22"/>
      <c r="AE2466" s="22"/>
      <c r="AF2466" s="22"/>
      <c r="AG2466" s="22"/>
      <c r="AH2466" s="22"/>
      <c r="AI2466" s="22"/>
      <c r="AJ2466" s="22"/>
      <c r="AK2466" s="22"/>
      <c r="AL2466" s="22"/>
      <c r="AM2466" s="22"/>
      <c r="AN2466" s="22"/>
      <c r="AO2466" s="22"/>
      <c r="AP2466" s="22"/>
      <c r="AQ2466" s="22"/>
      <c r="AR2466" s="22"/>
      <c r="AS2466" s="22"/>
      <c r="AT2466" s="22"/>
      <c r="AU2466" s="22"/>
      <c r="AV2466" s="22"/>
      <c r="AW2466" s="22"/>
      <c r="AX2466" s="22"/>
      <c r="AY2466" s="22"/>
      <c r="AZ2466" s="22"/>
      <c r="BA2466" s="22"/>
      <c r="BB2466" s="22"/>
      <c r="BC2466" s="22"/>
      <c r="BD2466" s="22"/>
      <c r="BE2466" s="24"/>
      <c r="BF2466" s="22"/>
      <c r="BG2466" s="22"/>
      <c r="BH2466" s="22"/>
      <c r="BI2466" s="22"/>
      <c r="BJ2466" s="22"/>
      <c r="BK2466" s="22"/>
      <c r="BL2466" s="22"/>
      <c r="BM2466" s="22"/>
      <c r="BN2466" s="22"/>
      <c r="BO2466" s="22"/>
      <c r="BP2466" s="22"/>
      <c r="BQ2466" s="22"/>
      <c r="BR2466" s="22"/>
      <c r="BS2466" s="22"/>
      <c r="BT2466" s="22"/>
      <c r="BU2466" s="22"/>
      <c r="BV2466" s="22"/>
      <c r="BW2466" s="22"/>
      <c r="BX2466" s="22"/>
      <c r="BY2466" s="22"/>
      <c r="BZ2466" s="22"/>
      <c r="CA2466" s="22"/>
      <c r="CB2466" s="22"/>
      <c r="CC2466" s="22"/>
      <c r="CD2466" s="22"/>
      <c r="CE2466" s="22"/>
      <c r="CF2466" s="22"/>
      <c r="CG2466" s="22"/>
      <c r="CH2466" s="22"/>
      <c r="CI2466" s="22"/>
      <c r="CJ2466" s="22"/>
      <c r="CK2466" s="24"/>
      <c r="CL2466" s="22"/>
      <c r="CM2466" s="22"/>
      <c r="CN2466" s="22"/>
      <c r="CO2466" s="22"/>
      <c r="CP2466" s="22"/>
      <c r="CQ2466" s="22"/>
      <c r="CR2466" s="22"/>
      <c r="CS2466" s="22"/>
      <c r="CT2466" s="22"/>
      <c r="CU2466" s="22"/>
      <c r="CV2466" s="22"/>
      <c r="CW2466" s="22"/>
      <c r="CX2466" s="22"/>
      <c r="CY2466" s="22"/>
      <c r="CZ2466" s="22"/>
      <c r="DA2466" s="22"/>
      <c r="DB2466" s="22"/>
      <c r="DC2466" s="22"/>
      <c r="DD2466" s="22"/>
      <c r="DE2466" s="22"/>
      <c r="DF2466" s="22"/>
      <c r="DG2466" s="22"/>
      <c r="DH2466" s="22"/>
      <c r="DI2466" s="22"/>
      <c r="DJ2466" s="22"/>
      <c r="DK2466" s="22"/>
      <c r="DL2466" s="22"/>
      <c r="DM2466" s="22"/>
      <c r="DN2466" s="22"/>
      <c r="DO2466" s="22"/>
      <c r="DP2466" s="22"/>
      <c r="DQ2466" s="24"/>
      <c r="DR2466" s="22"/>
      <c r="DS2466" s="22"/>
      <c r="DT2466" s="22"/>
      <c r="DU2466" s="22"/>
      <c r="DV2466" s="22"/>
      <c r="DW2466" s="22"/>
      <c r="DX2466" s="22"/>
      <c r="DY2466" s="22"/>
      <c r="DZ2466" s="22"/>
      <c r="EA2466" s="22"/>
      <c r="EB2466" s="22"/>
      <c r="EC2466" s="22"/>
      <c r="ED2466" s="22"/>
      <c r="EE2466" s="22"/>
      <c r="EF2466" s="22"/>
      <c r="EG2466" s="22"/>
      <c r="EH2466" s="22"/>
      <c r="EI2466" s="22"/>
      <c r="EJ2466" s="22"/>
      <c r="EK2466" s="22"/>
      <c r="EL2466" s="22"/>
      <c r="EM2466" s="22"/>
      <c r="EN2466" s="22"/>
      <c r="EO2466" s="22"/>
      <c r="EP2466" s="22"/>
      <c r="EQ2466" s="22"/>
      <c r="ER2466" s="22"/>
      <c r="ES2466" s="22"/>
      <c r="ET2466" s="22"/>
      <c r="EU2466" s="22"/>
      <c r="EV2466" s="22"/>
      <c r="EW2466" s="24"/>
      <c r="EX2466" s="22"/>
      <c r="EY2466" s="22"/>
      <c r="EZ2466" s="22"/>
      <c r="FA2466" s="22"/>
      <c r="FB2466" s="22"/>
      <c r="FC2466" s="22"/>
      <c r="FD2466" s="22"/>
      <c r="FE2466" s="22"/>
      <c r="FF2466" s="22"/>
      <c r="FG2466" s="22"/>
      <c r="FH2466" s="22"/>
      <c r="FI2466" s="22"/>
      <c r="FJ2466" s="22"/>
      <c r="FK2466" s="22"/>
      <c r="FL2466" s="22"/>
      <c r="FM2466" s="22"/>
      <c r="FN2466" s="22"/>
      <c r="FO2466" s="22"/>
      <c r="FP2466" s="22"/>
      <c r="FQ2466" s="22"/>
      <c r="FR2466" s="22"/>
      <c r="FS2466" s="22"/>
      <c r="FT2466" s="22"/>
      <c r="FU2466" s="22"/>
      <c r="FV2466" s="22"/>
      <c r="FW2466" s="22"/>
      <c r="FX2466" s="22"/>
      <c r="FY2466" s="22"/>
      <c r="FZ2466" s="22"/>
      <c r="GA2466" s="22"/>
      <c r="GB2466" s="22"/>
      <c r="GC2466" s="24"/>
      <c r="GD2466" s="22"/>
      <c r="GE2466" s="22"/>
      <c r="GF2466" s="22"/>
      <c r="GG2466" s="22"/>
      <c r="GH2466" s="22"/>
      <c r="GI2466" s="22"/>
      <c r="GJ2466" s="22"/>
      <c r="GK2466" s="22"/>
      <c r="GL2466" s="22"/>
      <c r="GM2466" s="22"/>
      <c r="GN2466" s="22"/>
      <c r="GO2466" s="22"/>
      <c r="GP2466" s="22"/>
      <c r="GQ2466" s="22"/>
      <c r="GR2466" s="22"/>
      <c r="GS2466" s="22"/>
      <c r="GT2466" s="22"/>
      <c r="GU2466" s="22"/>
      <c r="GV2466" s="22"/>
      <c r="GW2466" s="22"/>
      <c r="GX2466" s="22"/>
      <c r="GY2466" s="22"/>
      <c r="GZ2466" s="22"/>
      <c r="HA2466" s="22"/>
      <c r="HB2466" s="22"/>
      <c r="HC2466" s="22"/>
      <c r="HD2466" s="22"/>
      <c r="HE2466" s="22"/>
      <c r="HF2466" s="22"/>
      <c r="HG2466" s="22"/>
      <c r="HH2466" s="22"/>
      <c r="HI2466" s="24"/>
      <c r="HJ2466" s="22"/>
      <c r="HK2466" s="22"/>
      <c r="HL2466" s="22"/>
      <c r="HM2466" s="22"/>
      <c r="HN2466" s="22"/>
      <c r="HO2466" s="22"/>
      <c r="HP2466" s="22"/>
      <c r="HQ2466" s="22"/>
      <c r="HR2466" s="22"/>
      <c r="HS2466" s="22"/>
      <c r="HT2466" s="22"/>
      <c r="HU2466" s="22"/>
      <c r="HV2466" s="22"/>
      <c r="HW2466" s="22"/>
      <c r="HX2466" s="22"/>
      <c r="HY2466" s="22"/>
      <c r="HZ2466" s="22"/>
      <c r="IA2466" s="22"/>
      <c r="IB2466" s="22"/>
      <c r="IC2466" s="22"/>
      <c r="ID2466" s="22"/>
      <c r="IE2466" s="22"/>
      <c r="IF2466" s="22"/>
      <c r="IG2466" s="22"/>
      <c r="IH2466" s="22"/>
      <c r="II2466" s="22"/>
      <c r="IJ2466" s="22"/>
      <c r="IK2466" s="22"/>
      <c r="IL2466" s="22"/>
      <c r="IM2466" s="22"/>
      <c r="IN2466" s="22"/>
      <c r="IO2466" s="24"/>
      <c r="IP2466" s="22"/>
      <c r="IQ2466" s="22"/>
      <c r="IR2466" s="22"/>
      <c r="IS2466" s="22"/>
      <c r="IT2466" s="22"/>
      <c r="IU2466" s="22"/>
      <c r="IV2466" s="22"/>
      <c r="IW2466" s="22"/>
      <c r="IX2466" s="22"/>
      <c r="IY2466" s="22"/>
      <c r="IZ2466" s="22"/>
      <c r="JA2466" s="22"/>
      <c r="JB2466" s="22"/>
      <c r="JC2466" s="22"/>
      <c r="JD2466" s="22"/>
      <c r="JE2466" s="22"/>
      <c r="JF2466" s="22"/>
      <c r="JG2466" s="22"/>
      <c r="JH2466" s="22"/>
      <c r="JI2466" s="22"/>
      <c r="JJ2466" s="22"/>
      <c r="JK2466" s="22"/>
      <c r="JL2466" s="22"/>
      <c r="JM2466" s="22"/>
      <c r="JN2466" s="22"/>
      <c r="JO2466" s="22"/>
      <c r="JP2466" s="22"/>
      <c r="JQ2466" s="22"/>
      <c r="JR2466" s="22"/>
      <c r="JS2466" s="22"/>
      <c r="JT2466" s="22"/>
      <c r="JU2466" s="24"/>
      <c r="JV2466" s="22"/>
      <c r="JW2466" s="22"/>
      <c r="JX2466" s="22"/>
      <c r="JY2466" s="22"/>
      <c r="JZ2466" s="22"/>
      <c r="KA2466" s="22"/>
      <c r="KB2466" s="22"/>
      <c r="KC2466" s="22"/>
      <c r="KD2466" s="22"/>
      <c r="KE2466" s="22"/>
      <c r="KF2466" s="22"/>
      <c r="KG2466" s="22"/>
      <c r="KH2466" s="22"/>
      <c r="KI2466" s="22"/>
      <c r="KJ2466" s="22"/>
      <c r="KK2466" s="22"/>
      <c r="KL2466" s="22"/>
      <c r="KM2466" s="22"/>
      <c r="KN2466" s="22"/>
      <c r="KO2466" s="22"/>
      <c r="KP2466" s="22"/>
      <c r="KQ2466" s="22"/>
      <c r="KR2466" s="22"/>
      <c r="KS2466" s="22"/>
      <c r="KT2466" s="22"/>
      <c r="KU2466" s="22"/>
      <c r="KV2466" s="22"/>
      <c r="KW2466" s="22"/>
      <c r="KX2466" s="22"/>
      <c r="KY2466" s="22"/>
      <c r="KZ2466" s="22"/>
      <c r="LA2466" s="24"/>
      <c r="LB2466" s="22"/>
      <c r="LC2466" s="22"/>
      <c r="LD2466" s="22"/>
      <c r="LE2466" s="22"/>
      <c r="LF2466" s="22"/>
      <c r="LG2466" s="22"/>
      <c r="LH2466" s="22"/>
      <c r="LI2466" s="22"/>
      <c r="LJ2466" s="22"/>
      <c r="LK2466" s="22"/>
      <c r="LL2466" s="22"/>
      <c r="LM2466" s="22"/>
      <c r="LN2466" s="22"/>
      <c r="LO2466" s="22"/>
      <c r="LP2466" s="22"/>
      <c r="LQ2466" s="22"/>
      <c r="LR2466" s="22"/>
      <c r="LS2466" s="22"/>
      <c r="LT2466" s="22"/>
      <c r="LU2466" s="22"/>
      <c r="LV2466" s="22"/>
      <c r="LW2466" s="22"/>
      <c r="LX2466" s="22"/>
      <c r="LY2466" s="22"/>
      <c r="LZ2466" s="22"/>
      <c r="MA2466" s="22"/>
      <c r="MB2466" s="22"/>
      <c r="MC2466" s="22"/>
      <c r="MD2466" s="22"/>
      <c r="ME2466" s="22"/>
      <c r="MF2466" s="22"/>
      <c r="MG2466" s="24"/>
      <c r="MH2466" s="22"/>
      <c r="MI2466" s="22"/>
      <c r="MJ2466" s="22"/>
      <c r="MK2466" s="22"/>
      <c r="ML2466" s="22"/>
      <c r="MM2466" s="22"/>
      <c r="MN2466" s="22"/>
      <c r="MO2466" s="22"/>
      <c r="MP2466" s="22"/>
      <c r="MQ2466" s="22"/>
      <c r="MR2466" s="22"/>
      <c r="MS2466" s="22"/>
      <c r="MT2466" s="22"/>
      <c r="MU2466" s="22"/>
      <c r="MV2466" s="22"/>
      <c r="MW2466" s="22"/>
      <c r="MX2466" s="22"/>
      <c r="MY2466" s="22"/>
      <c r="MZ2466" s="22"/>
      <c r="NA2466" s="22"/>
      <c r="NB2466" s="22"/>
      <c r="NC2466" s="22"/>
      <c r="ND2466" s="22"/>
      <c r="NE2466" s="22"/>
      <c r="NF2466" s="22"/>
      <c r="NG2466" s="22"/>
      <c r="NH2466" s="22"/>
      <c r="NI2466" s="22"/>
      <c r="NJ2466" s="22"/>
      <c r="NK2466" s="22"/>
      <c r="NL2466" s="22"/>
      <c r="NM2466" s="24"/>
      <c r="NN2466" s="22"/>
      <c r="NO2466" s="22"/>
      <c r="NP2466" s="22"/>
      <c r="NQ2466" s="22"/>
      <c r="NR2466" s="22"/>
      <c r="NS2466" s="22"/>
      <c r="NT2466" s="22"/>
      <c r="NU2466" s="22"/>
      <c r="NV2466" s="22"/>
      <c r="NW2466" s="22"/>
      <c r="NX2466" s="22"/>
      <c r="NY2466" s="22"/>
      <c r="NZ2466" s="22"/>
      <c r="OA2466" s="22"/>
      <c r="OB2466" s="22"/>
      <c r="OC2466" s="22"/>
      <c r="OD2466" s="22"/>
      <c r="OE2466" s="22"/>
      <c r="OF2466" s="22"/>
      <c r="OG2466" s="22"/>
      <c r="OH2466" s="22"/>
      <c r="OI2466" s="22"/>
      <c r="OJ2466" s="22"/>
      <c r="OK2466" s="22"/>
      <c r="OL2466" s="22"/>
      <c r="OM2466" s="22"/>
      <c r="ON2466" s="22"/>
      <c r="OO2466" s="22"/>
      <c r="OP2466" s="22"/>
      <c r="OQ2466" s="22"/>
      <c r="OR2466" s="22"/>
    </row>
    <row r="2467" spans="1:408" ht="15" thickBot="1">
      <c r="A2467" s="1"/>
      <c r="B2467" s="12"/>
      <c r="C2467" s="12"/>
      <c r="D2467" s="22"/>
      <c r="E2467" s="54"/>
      <c r="F2467" s="54"/>
      <c r="G2467" s="54"/>
      <c r="H2467" s="55"/>
      <c r="I2467" s="22"/>
      <c r="J2467" s="56"/>
      <c r="K2467" s="80"/>
      <c r="L2467" s="57"/>
      <c r="M2467" s="57"/>
      <c r="N2467" s="55"/>
      <c r="O2467" s="58"/>
      <c r="P2467" s="58"/>
      <c r="Q2467" s="59"/>
      <c r="R2467" s="60"/>
      <c r="S2467" s="60"/>
      <c r="T2467" s="22"/>
      <c r="U2467" s="1"/>
      <c r="V2467" s="23"/>
      <c r="X2467" s="24"/>
      <c r="Y2467" s="24"/>
      <c r="Z2467" s="22"/>
      <c r="AA2467" s="22"/>
      <c r="AB2467" s="22"/>
      <c r="AC2467" s="22"/>
      <c r="AD2467" s="22"/>
      <c r="AE2467" s="22"/>
      <c r="AF2467" s="22"/>
      <c r="AG2467" s="22"/>
      <c r="AH2467" s="22"/>
      <c r="AI2467" s="22"/>
      <c r="AJ2467" s="22"/>
      <c r="AK2467" s="22"/>
      <c r="AL2467" s="22"/>
      <c r="AM2467" s="22"/>
      <c r="AN2467" s="22"/>
      <c r="AO2467" s="22"/>
      <c r="AP2467" s="22"/>
      <c r="AQ2467" s="22"/>
      <c r="AR2467" s="22"/>
      <c r="AS2467" s="22"/>
      <c r="AT2467" s="22"/>
      <c r="AU2467" s="22"/>
      <c r="AV2467" s="22"/>
      <c r="AW2467" s="22"/>
      <c r="AX2467" s="22"/>
      <c r="AY2467" s="22"/>
      <c r="AZ2467" s="22"/>
      <c r="BA2467" s="22"/>
      <c r="BB2467" s="22"/>
      <c r="BC2467" s="22"/>
      <c r="BD2467" s="22"/>
      <c r="BE2467" s="24"/>
      <c r="BF2467" s="22"/>
      <c r="BG2467" s="22"/>
      <c r="BH2467" s="22"/>
      <c r="BI2467" s="22"/>
      <c r="BJ2467" s="22"/>
      <c r="BK2467" s="22"/>
      <c r="BL2467" s="22"/>
      <c r="BM2467" s="22"/>
      <c r="BN2467" s="22"/>
      <c r="BO2467" s="22"/>
      <c r="BP2467" s="22"/>
      <c r="BQ2467" s="22"/>
      <c r="BR2467" s="22"/>
      <c r="BS2467" s="22"/>
      <c r="BT2467" s="22"/>
      <c r="BU2467" s="22"/>
      <c r="BV2467" s="22"/>
      <c r="BW2467" s="22"/>
      <c r="BX2467" s="22"/>
      <c r="BY2467" s="22"/>
      <c r="BZ2467" s="22"/>
      <c r="CA2467" s="22"/>
      <c r="CB2467" s="22"/>
      <c r="CC2467" s="22"/>
      <c r="CD2467" s="22"/>
      <c r="CE2467" s="22"/>
      <c r="CF2467" s="22"/>
      <c r="CG2467" s="22"/>
      <c r="CH2467" s="22"/>
      <c r="CI2467" s="22"/>
      <c r="CJ2467" s="22"/>
      <c r="CK2467" s="24"/>
      <c r="CL2467" s="22"/>
      <c r="CM2467" s="22"/>
      <c r="CN2467" s="22"/>
      <c r="CO2467" s="22"/>
      <c r="CP2467" s="22"/>
      <c r="CQ2467" s="22"/>
      <c r="CR2467" s="22"/>
      <c r="CS2467" s="22"/>
      <c r="CT2467" s="22"/>
      <c r="CU2467" s="22"/>
      <c r="CV2467" s="22"/>
      <c r="CW2467" s="22"/>
      <c r="CX2467" s="22"/>
      <c r="CY2467" s="22"/>
      <c r="CZ2467" s="22"/>
      <c r="DA2467" s="22"/>
      <c r="DB2467" s="22"/>
      <c r="DC2467" s="22"/>
      <c r="DD2467" s="22"/>
      <c r="DE2467" s="22"/>
      <c r="DF2467" s="22"/>
      <c r="DG2467" s="22"/>
      <c r="DH2467" s="22"/>
      <c r="DI2467" s="22"/>
      <c r="DJ2467" s="22"/>
      <c r="DK2467" s="22"/>
      <c r="DL2467" s="22"/>
      <c r="DM2467" s="22"/>
      <c r="DN2467" s="22"/>
      <c r="DO2467" s="22"/>
      <c r="DP2467" s="22"/>
      <c r="DQ2467" s="24"/>
      <c r="DR2467" s="22"/>
      <c r="DS2467" s="22"/>
      <c r="DT2467" s="22"/>
      <c r="DU2467" s="22"/>
      <c r="DV2467" s="22"/>
      <c r="DW2467" s="22"/>
      <c r="DX2467" s="22"/>
      <c r="DY2467" s="22"/>
      <c r="DZ2467" s="22"/>
      <c r="EA2467" s="22"/>
      <c r="EB2467" s="22"/>
      <c r="EC2467" s="22"/>
      <c r="ED2467" s="22"/>
      <c r="EE2467" s="22"/>
      <c r="EF2467" s="22"/>
      <c r="EG2467" s="22"/>
      <c r="EH2467" s="22"/>
      <c r="EI2467" s="22"/>
      <c r="EJ2467" s="22"/>
      <c r="EK2467" s="22"/>
      <c r="EL2467" s="22"/>
      <c r="EM2467" s="22"/>
      <c r="EN2467" s="22"/>
      <c r="EO2467" s="22"/>
      <c r="EP2467" s="22"/>
      <c r="EQ2467" s="22"/>
      <c r="ER2467" s="22"/>
      <c r="ES2467" s="22"/>
      <c r="ET2467" s="22"/>
      <c r="EU2467" s="22"/>
      <c r="EV2467" s="22"/>
      <c r="EW2467" s="24"/>
      <c r="EX2467" s="22"/>
      <c r="EY2467" s="22"/>
      <c r="EZ2467" s="22"/>
      <c r="FA2467" s="22"/>
      <c r="FB2467" s="22"/>
      <c r="FC2467" s="22"/>
      <c r="FD2467" s="22"/>
      <c r="FE2467" s="22"/>
      <c r="FF2467" s="22"/>
      <c r="FG2467" s="22"/>
      <c r="FH2467" s="22"/>
      <c r="FI2467" s="22"/>
      <c r="FJ2467" s="22"/>
      <c r="FK2467" s="22"/>
      <c r="FL2467" s="22"/>
      <c r="FM2467" s="22"/>
      <c r="FN2467" s="22"/>
      <c r="FO2467" s="22"/>
      <c r="FP2467" s="22"/>
      <c r="FQ2467" s="22"/>
      <c r="FR2467" s="22"/>
      <c r="FS2467" s="22"/>
      <c r="FT2467" s="22"/>
      <c r="FU2467" s="22"/>
      <c r="FV2467" s="22"/>
      <c r="FW2467" s="22"/>
      <c r="FX2467" s="22"/>
      <c r="FY2467" s="22"/>
      <c r="FZ2467" s="22"/>
      <c r="GA2467" s="22"/>
      <c r="GB2467" s="22"/>
      <c r="GC2467" s="24"/>
      <c r="GD2467" s="22"/>
      <c r="GE2467" s="22"/>
      <c r="GF2467" s="22"/>
      <c r="GG2467" s="22"/>
      <c r="GH2467" s="22"/>
      <c r="GI2467" s="22"/>
      <c r="GJ2467" s="22"/>
      <c r="GK2467" s="22"/>
      <c r="GL2467" s="22"/>
      <c r="GM2467" s="22"/>
      <c r="GN2467" s="22"/>
      <c r="GO2467" s="22"/>
      <c r="GP2467" s="22"/>
      <c r="GQ2467" s="22"/>
      <c r="GR2467" s="22"/>
      <c r="GS2467" s="22"/>
      <c r="GT2467" s="22"/>
      <c r="GU2467" s="22"/>
      <c r="GV2467" s="22"/>
      <c r="GW2467" s="22"/>
      <c r="GX2467" s="22"/>
      <c r="GY2467" s="22"/>
      <c r="GZ2467" s="22"/>
      <c r="HA2467" s="22"/>
      <c r="HB2467" s="22"/>
      <c r="HC2467" s="22"/>
      <c r="HD2467" s="22"/>
      <c r="HE2467" s="22"/>
      <c r="HF2467" s="22"/>
      <c r="HG2467" s="22"/>
      <c r="HH2467" s="22"/>
      <c r="HI2467" s="24"/>
      <c r="HJ2467" s="22"/>
      <c r="HK2467" s="22"/>
      <c r="HL2467" s="22"/>
      <c r="HM2467" s="22"/>
      <c r="HN2467" s="22"/>
      <c r="HO2467" s="22"/>
      <c r="HP2467" s="22"/>
      <c r="HQ2467" s="22"/>
      <c r="HR2467" s="22"/>
      <c r="HS2467" s="22"/>
      <c r="HT2467" s="22"/>
      <c r="HU2467" s="22"/>
      <c r="HV2467" s="22"/>
      <c r="HW2467" s="22"/>
      <c r="HX2467" s="22"/>
      <c r="HY2467" s="22"/>
      <c r="HZ2467" s="22"/>
      <c r="IA2467" s="22"/>
      <c r="IB2467" s="22"/>
      <c r="IC2467" s="22"/>
      <c r="ID2467" s="22"/>
      <c r="IE2467" s="22"/>
      <c r="IF2467" s="22"/>
      <c r="IG2467" s="22"/>
      <c r="IH2467" s="22"/>
      <c r="II2467" s="22"/>
      <c r="IJ2467" s="22"/>
      <c r="IK2467" s="22"/>
      <c r="IL2467" s="22"/>
      <c r="IM2467" s="22"/>
      <c r="IN2467" s="22"/>
      <c r="IO2467" s="24"/>
      <c r="IP2467" s="22"/>
      <c r="IQ2467" s="22"/>
      <c r="IR2467" s="22"/>
      <c r="IS2467" s="22"/>
      <c r="IT2467" s="22"/>
      <c r="IU2467" s="22"/>
      <c r="IV2467" s="22"/>
      <c r="IW2467" s="22"/>
      <c r="IX2467" s="22"/>
      <c r="IY2467" s="22"/>
      <c r="IZ2467" s="22"/>
      <c r="JA2467" s="22"/>
      <c r="JB2467" s="22"/>
      <c r="JC2467" s="22"/>
      <c r="JD2467" s="22"/>
      <c r="JE2467" s="22"/>
      <c r="JF2467" s="22"/>
      <c r="JG2467" s="22"/>
      <c r="JH2467" s="22"/>
      <c r="JI2467" s="22"/>
      <c r="JJ2467" s="22"/>
      <c r="JK2467" s="22"/>
      <c r="JL2467" s="22"/>
      <c r="JM2467" s="22"/>
      <c r="JN2467" s="22"/>
      <c r="JO2467" s="22"/>
      <c r="JP2467" s="22"/>
      <c r="JQ2467" s="22"/>
      <c r="JR2467" s="22"/>
      <c r="JS2467" s="22"/>
      <c r="JT2467" s="22"/>
      <c r="JU2467" s="24"/>
      <c r="JV2467" s="22"/>
      <c r="JW2467" s="22"/>
      <c r="JX2467" s="22"/>
      <c r="JY2467" s="22"/>
      <c r="JZ2467" s="22"/>
      <c r="KA2467" s="22"/>
      <c r="KB2467" s="22"/>
      <c r="KC2467" s="22"/>
      <c r="KD2467" s="22"/>
      <c r="KE2467" s="22"/>
      <c r="KF2467" s="22"/>
      <c r="KG2467" s="22"/>
      <c r="KH2467" s="22"/>
      <c r="KI2467" s="22"/>
      <c r="KJ2467" s="22"/>
      <c r="KK2467" s="22"/>
      <c r="KL2467" s="22"/>
      <c r="KM2467" s="22"/>
      <c r="KN2467" s="22"/>
      <c r="KO2467" s="22"/>
      <c r="KP2467" s="22"/>
      <c r="KQ2467" s="22"/>
      <c r="KR2467" s="22"/>
      <c r="KS2467" s="22"/>
      <c r="KT2467" s="22"/>
      <c r="KU2467" s="22"/>
      <c r="KV2467" s="22"/>
      <c r="KW2467" s="22"/>
      <c r="KX2467" s="22"/>
      <c r="KY2467" s="22"/>
      <c r="KZ2467" s="22"/>
      <c r="LA2467" s="24"/>
      <c r="LB2467" s="22"/>
      <c r="LC2467" s="22"/>
      <c r="LD2467" s="22"/>
      <c r="LE2467" s="22"/>
      <c r="LF2467" s="22"/>
      <c r="LG2467" s="22"/>
      <c r="LH2467" s="22"/>
      <c r="LI2467" s="22"/>
      <c r="LJ2467" s="22"/>
      <c r="LK2467" s="22"/>
      <c r="LL2467" s="22"/>
      <c r="LM2467" s="22"/>
      <c r="LN2467" s="22"/>
      <c r="LO2467" s="22"/>
      <c r="LP2467" s="22"/>
      <c r="LQ2467" s="22"/>
      <c r="LR2467" s="22"/>
      <c r="LS2467" s="22"/>
      <c r="LT2467" s="22"/>
      <c r="LU2467" s="22"/>
      <c r="LV2467" s="22"/>
      <c r="LW2467" s="22"/>
      <c r="LX2467" s="22"/>
      <c r="LY2467" s="22"/>
      <c r="LZ2467" s="22"/>
      <c r="MA2467" s="22"/>
      <c r="MB2467" s="22"/>
      <c r="MC2467" s="22"/>
      <c r="MD2467" s="22"/>
      <c r="ME2467" s="22"/>
      <c r="MF2467" s="22"/>
      <c r="MG2467" s="24"/>
      <c r="MH2467" s="22"/>
      <c r="MI2467" s="22"/>
      <c r="MJ2467" s="22"/>
      <c r="MK2467" s="22"/>
      <c r="ML2467" s="22"/>
      <c r="MM2467" s="22"/>
      <c r="MN2467" s="22"/>
      <c r="MO2467" s="22"/>
      <c r="MP2467" s="22"/>
      <c r="MQ2467" s="22"/>
      <c r="MR2467" s="22"/>
      <c r="MS2467" s="22"/>
      <c r="MT2467" s="22"/>
      <c r="MU2467" s="22"/>
      <c r="MV2467" s="22"/>
      <c r="MW2467" s="22"/>
      <c r="MX2467" s="22"/>
      <c r="MY2467" s="22"/>
      <c r="MZ2467" s="22"/>
      <c r="NA2467" s="22"/>
      <c r="NB2467" s="22"/>
      <c r="NC2467" s="22"/>
      <c r="ND2467" s="22"/>
      <c r="NE2467" s="22"/>
      <c r="NF2467" s="22"/>
      <c r="NG2467" s="22"/>
      <c r="NH2467" s="22"/>
      <c r="NI2467" s="22"/>
      <c r="NJ2467" s="22"/>
      <c r="NK2467" s="22"/>
      <c r="NL2467" s="22"/>
      <c r="NM2467" s="24"/>
      <c r="NN2467" s="22"/>
      <c r="NO2467" s="22"/>
      <c r="NP2467" s="22"/>
      <c r="NQ2467" s="22"/>
      <c r="NR2467" s="22"/>
      <c r="NS2467" s="22"/>
      <c r="NT2467" s="22"/>
      <c r="NU2467" s="22"/>
      <c r="NV2467" s="22"/>
      <c r="NW2467" s="22"/>
      <c r="NX2467" s="22"/>
      <c r="NY2467" s="22"/>
      <c r="NZ2467" s="22"/>
      <c r="OA2467" s="22"/>
      <c r="OB2467" s="22"/>
      <c r="OC2467" s="22"/>
      <c r="OD2467" s="22"/>
      <c r="OE2467" s="22"/>
      <c r="OF2467" s="22"/>
      <c r="OG2467" s="22"/>
      <c r="OH2467" s="22"/>
      <c r="OI2467" s="22"/>
      <c r="OJ2467" s="22"/>
      <c r="OK2467" s="22"/>
      <c r="OL2467" s="22"/>
      <c r="OM2467" s="22"/>
      <c r="ON2467" s="22"/>
      <c r="OO2467" s="22"/>
      <c r="OP2467" s="22"/>
      <c r="OQ2467" s="22"/>
      <c r="OR2467" s="22"/>
    </row>
    <row r="2468" spans="1:408" ht="15" thickBot="1">
      <c r="A2468" s="1"/>
      <c r="B2468" s="12"/>
      <c r="C2468" s="12"/>
      <c r="D2468" s="22"/>
      <c r="E2468" s="54"/>
      <c r="F2468" s="54"/>
      <c r="G2468" s="54"/>
      <c r="H2468" s="55"/>
      <c r="I2468" s="22"/>
      <c r="J2468" s="56"/>
      <c r="K2468" s="81"/>
      <c r="L2468" s="57"/>
      <c r="M2468" s="57"/>
      <c r="N2468" s="55"/>
      <c r="O2468" s="58"/>
      <c r="P2468" s="58"/>
      <c r="Q2468" s="59"/>
      <c r="R2468" s="60"/>
      <c r="S2468" s="60"/>
      <c r="T2468" s="22"/>
      <c r="U2468" s="1"/>
      <c r="V2468" s="23"/>
      <c r="X2468" s="24"/>
      <c r="Y2468" s="24"/>
      <c r="Z2468" s="22"/>
      <c r="AA2468" s="22"/>
      <c r="AB2468" s="22"/>
      <c r="AC2468" s="22"/>
      <c r="AD2468" s="22"/>
      <c r="AE2468" s="22"/>
      <c r="AF2468" s="22"/>
      <c r="AG2468" s="22"/>
      <c r="AH2468" s="22"/>
      <c r="AI2468" s="22"/>
      <c r="AJ2468" s="22"/>
      <c r="AK2468" s="22"/>
      <c r="AL2468" s="22"/>
      <c r="AM2468" s="22"/>
      <c r="AN2468" s="22"/>
      <c r="AO2468" s="22"/>
      <c r="AP2468" s="22"/>
      <c r="AQ2468" s="22"/>
      <c r="AR2468" s="22"/>
      <c r="AS2468" s="22"/>
      <c r="AT2468" s="22"/>
      <c r="AU2468" s="22"/>
      <c r="AV2468" s="22"/>
      <c r="AW2468" s="22"/>
      <c r="AX2468" s="22"/>
      <c r="AY2468" s="22"/>
      <c r="AZ2468" s="22"/>
      <c r="BA2468" s="22"/>
      <c r="BB2468" s="22"/>
      <c r="BC2468" s="22"/>
      <c r="BD2468" s="22"/>
      <c r="BE2468" s="24"/>
      <c r="BF2468" s="22"/>
      <c r="BG2468" s="22"/>
      <c r="BH2468" s="22"/>
      <c r="BI2468" s="22"/>
      <c r="BJ2468" s="22"/>
      <c r="BK2468" s="22"/>
      <c r="BL2468" s="22"/>
      <c r="BM2468" s="22"/>
      <c r="BN2468" s="22"/>
      <c r="BO2468" s="22"/>
      <c r="BP2468" s="22"/>
      <c r="BQ2468" s="22"/>
      <c r="BR2468" s="22"/>
      <c r="BS2468" s="22"/>
      <c r="BT2468" s="22"/>
      <c r="BU2468" s="22"/>
      <c r="BV2468" s="22"/>
      <c r="BW2468" s="22"/>
      <c r="BX2468" s="22"/>
      <c r="BY2468" s="22"/>
      <c r="BZ2468" s="22"/>
      <c r="CA2468" s="22"/>
      <c r="CB2468" s="22"/>
      <c r="CC2468" s="22"/>
      <c r="CD2468" s="22"/>
      <c r="CE2468" s="22"/>
      <c r="CF2468" s="22"/>
      <c r="CG2468" s="22"/>
      <c r="CH2468" s="22"/>
      <c r="CI2468" s="22"/>
      <c r="CJ2468" s="22"/>
      <c r="CK2468" s="24"/>
      <c r="CL2468" s="22"/>
      <c r="CM2468" s="22"/>
      <c r="CN2468" s="22"/>
      <c r="CO2468" s="22"/>
      <c r="CP2468" s="22"/>
      <c r="CQ2468" s="22"/>
      <c r="CR2468" s="22"/>
      <c r="CS2468" s="22"/>
      <c r="CT2468" s="22"/>
      <c r="CU2468" s="22"/>
      <c r="CV2468" s="22"/>
      <c r="CW2468" s="22"/>
      <c r="CX2468" s="22"/>
      <c r="CY2468" s="22"/>
      <c r="CZ2468" s="22"/>
      <c r="DA2468" s="22"/>
      <c r="DB2468" s="22"/>
      <c r="DC2468" s="22"/>
      <c r="DD2468" s="22"/>
      <c r="DE2468" s="22"/>
      <c r="DF2468" s="22"/>
      <c r="DG2468" s="22"/>
      <c r="DH2468" s="22"/>
      <c r="DI2468" s="22"/>
      <c r="DJ2468" s="22"/>
      <c r="DK2468" s="22"/>
      <c r="DL2468" s="22"/>
      <c r="DM2468" s="22"/>
      <c r="DN2468" s="22"/>
      <c r="DO2468" s="22"/>
      <c r="DP2468" s="22"/>
      <c r="DQ2468" s="24"/>
      <c r="DR2468" s="22"/>
      <c r="DS2468" s="22"/>
      <c r="DT2468" s="22"/>
      <c r="DU2468" s="22"/>
      <c r="DV2468" s="22"/>
      <c r="DW2468" s="22"/>
      <c r="DX2468" s="22"/>
      <c r="DY2468" s="22"/>
      <c r="DZ2468" s="22"/>
      <c r="EA2468" s="22"/>
      <c r="EB2468" s="22"/>
      <c r="EC2468" s="22"/>
      <c r="ED2468" s="22"/>
      <c r="EE2468" s="22"/>
      <c r="EF2468" s="22"/>
      <c r="EG2468" s="22"/>
      <c r="EH2468" s="22"/>
      <c r="EI2468" s="22"/>
      <c r="EJ2468" s="22"/>
      <c r="EK2468" s="22"/>
      <c r="EL2468" s="22"/>
      <c r="EM2468" s="22"/>
      <c r="EN2468" s="22"/>
      <c r="EO2468" s="22"/>
      <c r="EP2468" s="22"/>
      <c r="EQ2468" s="22"/>
      <c r="ER2468" s="22"/>
      <c r="ES2468" s="22"/>
      <c r="ET2468" s="22"/>
      <c r="EU2468" s="22"/>
      <c r="EV2468" s="22"/>
      <c r="EW2468" s="24"/>
      <c r="EX2468" s="22"/>
      <c r="EY2468" s="22"/>
      <c r="EZ2468" s="22"/>
      <c r="FA2468" s="22"/>
      <c r="FB2468" s="22"/>
      <c r="FC2468" s="22"/>
      <c r="FD2468" s="22"/>
      <c r="FE2468" s="22"/>
      <c r="FF2468" s="22"/>
      <c r="FG2468" s="22"/>
      <c r="FH2468" s="22"/>
      <c r="FI2468" s="22"/>
      <c r="FJ2468" s="22"/>
      <c r="FK2468" s="22"/>
      <c r="FL2468" s="22"/>
      <c r="FM2468" s="22"/>
      <c r="FN2468" s="22"/>
      <c r="FO2468" s="22"/>
      <c r="FP2468" s="22"/>
      <c r="FQ2468" s="22"/>
      <c r="FR2468" s="22"/>
      <c r="FS2468" s="22"/>
      <c r="FT2468" s="22"/>
      <c r="FU2468" s="22"/>
      <c r="FV2468" s="22"/>
      <c r="FW2468" s="22"/>
      <c r="FX2468" s="22"/>
      <c r="FY2468" s="22"/>
      <c r="FZ2468" s="22"/>
      <c r="GA2468" s="22"/>
      <c r="GB2468" s="22"/>
      <c r="GC2468" s="24"/>
      <c r="GD2468" s="22"/>
      <c r="GE2468" s="22"/>
      <c r="GF2468" s="22"/>
      <c r="GG2468" s="22"/>
      <c r="GH2468" s="22"/>
      <c r="GI2468" s="22"/>
      <c r="GJ2468" s="22"/>
      <c r="GK2468" s="22"/>
      <c r="GL2468" s="22"/>
      <c r="GM2468" s="22"/>
      <c r="GN2468" s="22"/>
      <c r="GO2468" s="22"/>
      <c r="GP2468" s="22"/>
      <c r="GQ2468" s="22"/>
      <c r="GR2468" s="22"/>
      <c r="GS2468" s="22"/>
      <c r="GT2468" s="22"/>
      <c r="GU2468" s="22"/>
      <c r="GV2468" s="22"/>
      <c r="GW2468" s="22"/>
      <c r="GX2468" s="22"/>
      <c r="GY2468" s="22"/>
      <c r="GZ2468" s="22"/>
      <c r="HA2468" s="22"/>
      <c r="HB2468" s="22"/>
      <c r="HC2468" s="22"/>
      <c r="HD2468" s="22"/>
      <c r="HE2468" s="22"/>
      <c r="HF2468" s="22"/>
      <c r="HG2468" s="22"/>
      <c r="HH2468" s="22"/>
      <c r="HI2468" s="24"/>
      <c r="HJ2468" s="22"/>
      <c r="HK2468" s="22"/>
      <c r="HL2468" s="22"/>
      <c r="HM2468" s="22"/>
      <c r="HN2468" s="22"/>
      <c r="HO2468" s="22"/>
      <c r="HP2468" s="22"/>
      <c r="HQ2468" s="22"/>
      <c r="HR2468" s="22"/>
      <c r="HS2468" s="22"/>
      <c r="HT2468" s="22"/>
      <c r="HU2468" s="22"/>
      <c r="HV2468" s="22"/>
      <c r="HW2468" s="22"/>
      <c r="HX2468" s="22"/>
      <c r="HY2468" s="22"/>
      <c r="HZ2468" s="22"/>
      <c r="IA2468" s="22"/>
      <c r="IB2468" s="22"/>
      <c r="IC2468" s="22"/>
      <c r="ID2468" s="22"/>
      <c r="IE2468" s="22"/>
      <c r="IF2468" s="22"/>
      <c r="IG2468" s="22"/>
      <c r="IH2468" s="22"/>
      <c r="II2468" s="22"/>
      <c r="IJ2468" s="22"/>
      <c r="IK2468" s="22"/>
      <c r="IL2468" s="22"/>
      <c r="IM2468" s="22"/>
      <c r="IN2468" s="22"/>
      <c r="IO2468" s="24"/>
      <c r="IP2468" s="22"/>
      <c r="IQ2468" s="22"/>
      <c r="IR2468" s="22"/>
      <c r="IS2468" s="22"/>
      <c r="IT2468" s="22"/>
      <c r="IU2468" s="22"/>
      <c r="IV2468" s="22"/>
      <c r="IW2468" s="22"/>
      <c r="IX2468" s="22"/>
      <c r="IY2468" s="22"/>
      <c r="IZ2468" s="22"/>
      <c r="JA2468" s="22"/>
      <c r="JB2468" s="22"/>
      <c r="JC2468" s="22"/>
      <c r="JD2468" s="22"/>
      <c r="JE2468" s="22"/>
      <c r="JF2468" s="22"/>
      <c r="JG2468" s="22"/>
      <c r="JH2468" s="22"/>
      <c r="JI2468" s="22"/>
      <c r="JJ2468" s="22"/>
      <c r="JK2468" s="22"/>
      <c r="JL2468" s="22"/>
      <c r="JM2468" s="22"/>
      <c r="JN2468" s="22"/>
      <c r="JO2468" s="22"/>
      <c r="JP2468" s="22"/>
      <c r="JQ2468" s="22"/>
      <c r="JR2468" s="22"/>
      <c r="JS2468" s="22"/>
      <c r="JT2468" s="22"/>
      <c r="JU2468" s="24"/>
      <c r="JV2468" s="22"/>
      <c r="JW2468" s="22"/>
      <c r="JX2468" s="22"/>
      <c r="JY2468" s="22"/>
      <c r="JZ2468" s="22"/>
      <c r="KA2468" s="22"/>
      <c r="KB2468" s="22"/>
      <c r="KC2468" s="22"/>
      <c r="KD2468" s="22"/>
      <c r="KE2468" s="22"/>
      <c r="KF2468" s="22"/>
      <c r="KG2468" s="22"/>
      <c r="KH2468" s="22"/>
      <c r="KI2468" s="22"/>
      <c r="KJ2468" s="22"/>
      <c r="KK2468" s="22"/>
      <c r="KL2468" s="22"/>
      <c r="KM2468" s="22"/>
      <c r="KN2468" s="22"/>
      <c r="KO2468" s="22"/>
      <c r="KP2468" s="22"/>
      <c r="KQ2468" s="22"/>
      <c r="KR2468" s="22"/>
      <c r="KS2468" s="22"/>
      <c r="KT2468" s="22"/>
      <c r="KU2468" s="22"/>
      <c r="KV2468" s="22"/>
      <c r="KW2468" s="22"/>
      <c r="KX2468" s="22"/>
      <c r="KY2468" s="22"/>
      <c r="KZ2468" s="22"/>
      <c r="LA2468" s="24"/>
      <c r="LB2468" s="22"/>
      <c r="LC2468" s="22"/>
      <c r="LD2468" s="22"/>
      <c r="LE2468" s="22"/>
      <c r="LF2468" s="22"/>
      <c r="LG2468" s="22"/>
      <c r="LH2468" s="22"/>
      <c r="LI2468" s="22"/>
      <c r="LJ2468" s="22"/>
      <c r="LK2468" s="22"/>
      <c r="LL2468" s="22"/>
      <c r="LM2468" s="22"/>
      <c r="LN2468" s="22"/>
      <c r="LO2468" s="22"/>
      <c r="LP2468" s="22"/>
      <c r="LQ2468" s="22"/>
      <c r="LR2468" s="22"/>
      <c r="LS2468" s="22"/>
      <c r="LT2468" s="22"/>
      <c r="LU2468" s="22"/>
      <c r="LV2468" s="22"/>
      <c r="LW2468" s="22"/>
      <c r="LX2468" s="22"/>
      <c r="LY2468" s="22"/>
      <c r="LZ2468" s="22"/>
      <c r="MA2468" s="22"/>
      <c r="MB2468" s="22"/>
      <c r="MC2468" s="22"/>
      <c r="MD2468" s="22"/>
      <c r="ME2468" s="22"/>
      <c r="MF2468" s="22"/>
      <c r="MG2468" s="24"/>
      <c r="MH2468" s="22"/>
      <c r="MI2468" s="22"/>
      <c r="MJ2468" s="22"/>
      <c r="MK2468" s="22"/>
      <c r="ML2468" s="22"/>
      <c r="MM2468" s="22"/>
      <c r="MN2468" s="22"/>
      <c r="MO2468" s="22"/>
      <c r="MP2468" s="22"/>
      <c r="MQ2468" s="22"/>
      <c r="MR2468" s="22"/>
      <c r="MS2468" s="22"/>
      <c r="MT2468" s="22"/>
      <c r="MU2468" s="22"/>
      <c r="MV2468" s="22"/>
      <c r="MW2468" s="22"/>
      <c r="MX2468" s="22"/>
      <c r="MY2468" s="22"/>
      <c r="MZ2468" s="22"/>
      <c r="NA2468" s="22"/>
      <c r="NB2468" s="22"/>
      <c r="NC2468" s="22"/>
      <c r="ND2468" s="22"/>
      <c r="NE2468" s="22"/>
      <c r="NF2468" s="22"/>
      <c r="NG2468" s="22"/>
      <c r="NH2468" s="22"/>
      <c r="NI2468" s="22"/>
      <c r="NJ2468" s="22"/>
      <c r="NK2468" s="22"/>
      <c r="NL2468" s="22"/>
      <c r="NM2468" s="24"/>
      <c r="NN2468" s="22"/>
      <c r="NO2468" s="22"/>
      <c r="NP2468" s="22"/>
      <c r="NQ2468" s="22"/>
      <c r="NR2468" s="22"/>
      <c r="NS2468" s="22"/>
      <c r="NT2468" s="22"/>
      <c r="NU2468" s="22"/>
      <c r="NV2468" s="22"/>
      <c r="NW2468" s="22"/>
      <c r="NX2468" s="22"/>
      <c r="NY2468" s="22"/>
      <c r="NZ2468" s="22"/>
      <c r="OA2468" s="22"/>
      <c r="OB2468" s="22"/>
      <c r="OC2468" s="22"/>
      <c r="OD2468" s="22"/>
      <c r="OE2468" s="22"/>
      <c r="OF2468" s="22"/>
      <c r="OG2468" s="22"/>
      <c r="OH2468" s="22"/>
      <c r="OI2468" s="22"/>
      <c r="OJ2468" s="22"/>
      <c r="OK2468" s="22"/>
      <c r="OL2468" s="22"/>
      <c r="OM2468" s="22"/>
      <c r="ON2468" s="22"/>
      <c r="OO2468" s="22"/>
      <c r="OP2468" s="22"/>
      <c r="OQ2468" s="22"/>
      <c r="OR2468" s="22"/>
    </row>
    <row r="2469" spans="1:408" ht="15" thickBot="1">
      <c r="A2469" s="1"/>
      <c r="B2469" s="12"/>
      <c r="C2469" s="12"/>
      <c r="D2469" s="22"/>
      <c r="E2469" s="54"/>
      <c r="F2469" s="54"/>
      <c r="G2469" s="54"/>
      <c r="H2469" s="55"/>
      <c r="I2469" s="22"/>
      <c r="J2469" s="56"/>
      <c r="K2469" s="80"/>
      <c r="L2469" s="57"/>
      <c r="M2469" s="57"/>
      <c r="N2469" s="55"/>
      <c r="O2469" s="58"/>
      <c r="P2469" s="58"/>
      <c r="Q2469" s="59"/>
      <c r="R2469" s="60"/>
      <c r="S2469" s="60"/>
      <c r="T2469" s="22"/>
      <c r="U2469" s="1"/>
      <c r="V2469" s="23"/>
      <c r="X2469" s="24"/>
      <c r="Y2469" s="24"/>
      <c r="Z2469" s="22"/>
      <c r="AA2469" s="22"/>
      <c r="AB2469" s="22"/>
      <c r="AC2469" s="22"/>
      <c r="AD2469" s="22"/>
      <c r="AE2469" s="22"/>
      <c r="AF2469" s="22"/>
      <c r="AG2469" s="22"/>
      <c r="AH2469" s="22"/>
      <c r="AI2469" s="22"/>
      <c r="AJ2469" s="22"/>
      <c r="AK2469" s="22"/>
      <c r="AL2469" s="22"/>
      <c r="AM2469" s="22"/>
      <c r="AN2469" s="22"/>
      <c r="AO2469" s="22"/>
      <c r="AP2469" s="22"/>
      <c r="AQ2469" s="22"/>
      <c r="AR2469" s="22"/>
      <c r="AS2469" s="22"/>
      <c r="AT2469" s="22"/>
      <c r="AU2469" s="22"/>
      <c r="AV2469" s="22"/>
      <c r="AW2469" s="22"/>
      <c r="AX2469" s="22"/>
      <c r="AY2469" s="22"/>
      <c r="AZ2469" s="22"/>
      <c r="BA2469" s="22"/>
      <c r="BB2469" s="22"/>
      <c r="BC2469" s="22"/>
      <c r="BD2469" s="22"/>
      <c r="BE2469" s="24"/>
      <c r="BF2469" s="22"/>
      <c r="BG2469" s="22"/>
      <c r="BH2469" s="22"/>
      <c r="BI2469" s="22"/>
      <c r="BJ2469" s="22"/>
      <c r="BK2469" s="22"/>
      <c r="BL2469" s="22"/>
      <c r="BM2469" s="22"/>
      <c r="BN2469" s="22"/>
      <c r="BO2469" s="22"/>
      <c r="BP2469" s="22"/>
      <c r="BQ2469" s="22"/>
      <c r="BR2469" s="22"/>
      <c r="BS2469" s="22"/>
      <c r="BT2469" s="22"/>
      <c r="BU2469" s="22"/>
      <c r="BV2469" s="22"/>
      <c r="BW2469" s="22"/>
      <c r="BX2469" s="22"/>
      <c r="BY2469" s="22"/>
      <c r="BZ2469" s="22"/>
      <c r="CA2469" s="22"/>
      <c r="CB2469" s="22"/>
      <c r="CC2469" s="22"/>
      <c r="CD2469" s="22"/>
      <c r="CE2469" s="22"/>
      <c r="CF2469" s="22"/>
      <c r="CG2469" s="22"/>
      <c r="CH2469" s="22"/>
      <c r="CI2469" s="22"/>
      <c r="CJ2469" s="22"/>
      <c r="CK2469" s="24"/>
      <c r="CL2469" s="22"/>
      <c r="CM2469" s="22"/>
      <c r="CN2469" s="22"/>
      <c r="CO2469" s="22"/>
      <c r="CP2469" s="22"/>
      <c r="CQ2469" s="22"/>
      <c r="CR2469" s="22"/>
      <c r="CS2469" s="22"/>
      <c r="CT2469" s="22"/>
      <c r="CU2469" s="22"/>
      <c r="CV2469" s="22"/>
      <c r="CW2469" s="22"/>
      <c r="CX2469" s="22"/>
      <c r="CY2469" s="22"/>
      <c r="CZ2469" s="22"/>
      <c r="DA2469" s="22"/>
      <c r="DB2469" s="22"/>
      <c r="DC2469" s="22"/>
      <c r="DD2469" s="22"/>
      <c r="DE2469" s="22"/>
      <c r="DF2469" s="22"/>
      <c r="DG2469" s="22"/>
      <c r="DH2469" s="22"/>
      <c r="DI2469" s="22"/>
      <c r="DJ2469" s="22"/>
      <c r="DK2469" s="22"/>
      <c r="DL2469" s="22"/>
      <c r="DM2469" s="22"/>
      <c r="DN2469" s="22"/>
      <c r="DO2469" s="22"/>
      <c r="DP2469" s="22"/>
      <c r="DQ2469" s="24"/>
      <c r="DR2469" s="22"/>
      <c r="DS2469" s="22"/>
      <c r="DT2469" s="22"/>
      <c r="DU2469" s="22"/>
      <c r="DV2469" s="22"/>
      <c r="DW2469" s="22"/>
      <c r="DX2469" s="22"/>
      <c r="DY2469" s="22"/>
      <c r="DZ2469" s="22"/>
      <c r="EA2469" s="22"/>
      <c r="EB2469" s="22"/>
      <c r="EC2469" s="22"/>
      <c r="ED2469" s="22"/>
      <c r="EE2469" s="22"/>
      <c r="EF2469" s="22"/>
      <c r="EG2469" s="22"/>
      <c r="EH2469" s="22"/>
      <c r="EI2469" s="22"/>
      <c r="EJ2469" s="22"/>
      <c r="EK2469" s="22"/>
      <c r="EL2469" s="22"/>
      <c r="EM2469" s="22"/>
      <c r="EN2469" s="22"/>
      <c r="EO2469" s="22"/>
      <c r="EP2469" s="22"/>
      <c r="EQ2469" s="22"/>
      <c r="ER2469" s="22"/>
      <c r="ES2469" s="22"/>
      <c r="ET2469" s="22"/>
      <c r="EU2469" s="22"/>
      <c r="EV2469" s="22"/>
      <c r="EW2469" s="24"/>
      <c r="EX2469" s="22"/>
      <c r="EY2469" s="22"/>
      <c r="EZ2469" s="22"/>
      <c r="FA2469" s="22"/>
      <c r="FB2469" s="22"/>
      <c r="FC2469" s="22"/>
      <c r="FD2469" s="22"/>
      <c r="FE2469" s="22"/>
      <c r="FF2469" s="22"/>
      <c r="FG2469" s="22"/>
      <c r="FH2469" s="22"/>
      <c r="FI2469" s="22"/>
      <c r="FJ2469" s="22"/>
      <c r="FK2469" s="22"/>
      <c r="FL2469" s="22"/>
      <c r="FM2469" s="22"/>
      <c r="FN2469" s="22"/>
      <c r="FO2469" s="22"/>
      <c r="FP2469" s="22"/>
      <c r="FQ2469" s="22"/>
      <c r="FR2469" s="22"/>
      <c r="FS2469" s="22"/>
      <c r="FT2469" s="22"/>
      <c r="FU2469" s="22"/>
      <c r="FV2469" s="22"/>
      <c r="FW2469" s="22"/>
      <c r="FX2469" s="22"/>
      <c r="FY2469" s="22"/>
      <c r="FZ2469" s="22"/>
      <c r="GA2469" s="22"/>
      <c r="GB2469" s="22"/>
      <c r="GC2469" s="24"/>
      <c r="GD2469" s="22"/>
      <c r="GE2469" s="22"/>
      <c r="GF2469" s="22"/>
      <c r="GG2469" s="22"/>
      <c r="GH2469" s="22"/>
      <c r="GI2469" s="22"/>
      <c r="GJ2469" s="22"/>
      <c r="GK2469" s="22"/>
      <c r="GL2469" s="22"/>
      <c r="GM2469" s="22"/>
      <c r="GN2469" s="22"/>
      <c r="GO2469" s="22"/>
      <c r="GP2469" s="22"/>
      <c r="GQ2469" s="22"/>
      <c r="GR2469" s="22"/>
      <c r="GS2469" s="22"/>
      <c r="GT2469" s="22"/>
      <c r="GU2469" s="22"/>
      <c r="GV2469" s="22"/>
      <c r="GW2469" s="22"/>
      <c r="GX2469" s="22"/>
      <c r="GY2469" s="22"/>
      <c r="GZ2469" s="22"/>
      <c r="HA2469" s="22"/>
      <c r="HB2469" s="22"/>
      <c r="HC2469" s="22"/>
      <c r="HD2469" s="22"/>
      <c r="HE2469" s="22"/>
      <c r="HF2469" s="22"/>
      <c r="HG2469" s="22"/>
      <c r="HH2469" s="22"/>
      <c r="HI2469" s="24"/>
      <c r="HJ2469" s="22"/>
      <c r="HK2469" s="22"/>
      <c r="HL2469" s="22"/>
      <c r="HM2469" s="22"/>
      <c r="HN2469" s="22"/>
      <c r="HO2469" s="22"/>
      <c r="HP2469" s="22"/>
      <c r="HQ2469" s="22"/>
      <c r="HR2469" s="22"/>
      <c r="HS2469" s="22"/>
      <c r="HT2469" s="22"/>
      <c r="HU2469" s="22"/>
      <c r="HV2469" s="22"/>
      <c r="HW2469" s="22"/>
      <c r="HX2469" s="22"/>
      <c r="HY2469" s="22"/>
      <c r="HZ2469" s="22"/>
      <c r="IA2469" s="22"/>
      <c r="IB2469" s="22"/>
      <c r="IC2469" s="22"/>
      <c r="ID2469" s="22"/>
      <c r="IE2469" s="22"/>
      <c r="IF2469" s="22"/>
      <c r="IG2469" s="22"/>
      <c r="IH2469" s="22"/>
      <c r="II2469" s="22"/>
      <c r="IJ2469" s="22"/>
      <c r="IK2469" s="22"/>
      <c r="IL2469" s="22"/>
      <c r="IM2469" s="22"/>
      <c r="IN2469" s="22"/>
      <c r="IO2469" s="24"/>
      <c r="IP2469" s="22"/>
      <c r="IQ2469" s="22"/>
      <c r="IR2469" s="22"/>
      <c r="IS2469" s="22"/>
      <c r="IT2469" s="22"/>
      <c r="IU2469" s="22"/>
      <c r="IV2469" s="22"/>
      <c r="IW2469" s="22"/>
      <c r="IX2469" s="22"/>
      <c r="IY2469" s="22"/>
      <c r="IZ2469" s="22"/>
      <c r="JA2469" s="22"/>
      <c r="JB2469" s="22"/>
      <c r="JC2469" s="22"/>
      <c r="JD2469" s="22"/>
      <c r="JE2469" s="22"/>
      <c r="JF2469" s="22"/>
      <c r="JG2469" s="22"/>
      <c r="JH2469" s="22"/>
      <c r="JI2469" s="22"/>
      <c r="JJ2469" s="22"/>
      <c r="JK2469" s="22"/>
      <c r="JL2469" s="22"/>
      <c r="JM2469" s="22"/>
      <c r="JN2469" s="22"/>
      <c r="JO2469" s="22"/>
      <c r="JP2469" s="22"/>
      <c r="JQ2469" s="22"/>
      <c r="JR2469" s="22"/>
      <c r="JS2469" s="22"/>
      <c r="JT2469" s="22"/>
      <c r="JU2469" s="24"/>
      <c r="JV2469" s="22"/>
      <c r="JW2469" s="22"/>
      <c r="JX2469" s="22"/>
      <c r="JY2469" s="22"/>
      <c r="JZ2469" s="22"/>
      <c r="KA2469" s="22"/>
      <c r="KB2469" s="22"/>
      <c r="KC2469" s="22"/>
      <c r="KD2469" s="22"/>
      <c r="KE2469" s="22"/>
      <c r="KF2469" s="22"/>
      <c r="KG2469" s="22"/>
      <c r="KH2469" s="22"/>
      <c r="KI2469" s="22"/>
      <c r="KJ2469" s="22"/>
      <c r="KK2469" s="22"/>
      <c r="KL2469" s="22"/>
      <c r="KM2469" s="22"/>
      <c r="KN2469" s="22"/>
      <c r="KO2469" s="22"/>
      <c r="KP2469" s="22"/>
      <c r="KQ2469" s="22"/>
      <c r="KR2469" s="22"/>
      <c r="KS2469" s="22"/>
      <c r="KT2469" s="22"/>
      <c r="KU2469" s="22"/>
      <c r="KV2469" s="22"/>
      <c r="KW2469" s="22"/>
      <c r="KX2469" s="22"/>
      <c r="KY2469" s="22"/>
      <c r="KZ2469" s="22"/>
      <c r="LA2469" s="24"/>
      <c r="LB2469" s="22"/>
      <c r="LC2469" s="22"/>
      <c r="LD2469" s="22"/>
      <c r="LE2469" s="22"/>
      <c r="LF2469" s="22"/>
      <c r="LG2469" s="22"/>
      <c r="LH2469" s="22"/>
      <c r="LI2469" s="22"/>
      <c r="LJ2469" s="22"/>
      <c r="LK2469" s="22"/>
      <c r="LL2469" s="22"/>
      <c r="LM2469" s="22"/>
      <c r="LN2469" s="22"/>
      <c r="LO2469" s="22"/>
      <c r="LP2469" s="22"/>
      <c r="LQ2469" s="22"/>
      <c r="LR2469" s="22"/>
      <c r="LS2469" s="22"/>
      <c r="LT2469" s="22"/>
      <c r="LU2469" s="22"/>
      <c r="LV2469" s="22"/>
      <c r="LW2469" s="22"/>
      <c r="LX2469" s="22"/>
      <c r="LY2469" s="22"/>
      <c r="LZ2469" s="22"/>
      <c r="MA2469" s="22"/>
      <c r="MB2469" s="22"/>
      <c r="MC2469" s="22"/>
      <c r="MD2469" s="22"/>
      <c r="ME2469" s="22"/>
      <c r="MF2469" s="22"/>
      <c r="MG2469" s="24"/>
      <c r="MH2469" s="22"/>
      <c r="MI2469" s="22"/>
      <c r="MJ2469" s="22"/>
      <c r="MK2469" s="22"/>
      <c r="ML2469" s="22"/>
      <c r="MM2469" s="22"/>
      <c r="MN2469" s="22"/>
      <c r="MO2469" s="22"/>
      <c r="MP2469" s="22"/>
      <c r="MQ2469" s="22"/>
      <c r="MR2469" s="22"/>
      <c r="MS2469" s="22"/>
      <c r="MT2469" s="22"/>
      <c r="MU2469" s="22"/>
      <c r="MV2469" s="22"/>
      <c r="MW2469" s="22"/>
      <c r="MX2469" s="22"/>
      <c r="MY2469" s="22"/>
      <c r="MZ2469" s="22"/>
      <c r="NA2469" s="22"/>
      <c r="NB2469" s="22"/>
      <c r="NC2469" s="22"/>
      <c r="ND2469" s="22"/>
      <c r="NE2469" s="22"/>
      <c r="NF2469" s="22"/>
      <c r="NG2469" s="22"/>
      <c r="NH2469" s="22"/>
      <c r="NI2469" s="22"/>
      <c r="NJ2469" s="22"/>
      <c r="NK2469" s="22"/>
      <c r="NL2469" s="22"/>
      <c r="NM2469" s="24"/>
      <c r="NN2469" s="22"/>
      <c r="NO2469" s="22"/>
      <c r="NP2469" s="22"/>
      <c r="NQ2469" s="22"/>
      <c r="NR2469" s="22"/>
      <c r="NS2469" s="22"/>
      <c r="NT2469" s="22"/>
      <c r="NU2469" s="22"/>
      <c r="NV2469" s="22"/>
      <c r="NW2469" s="22"/>
      <c r="NX2469" s="22"/>
      <c r="NY2469" s="22"/>
      <c r="NZ2469" s="22"/>
      <c r="OA2469" s="22"/>
      <c r="OB2469" s="22"/>
      <c r="OC2469" s="22"/>
      <c r="OD2469" s="22"/>
      <c r="OE2469" s="22"/>
      <c r="OF2469" s="22"/>
      <c r="OG2469" s="22"/>
      <c r="OH2469" s="22"/>
      <c r="OI2469" s="22"/>
      <c r="OJ2469" s="22"/>
      <c r="OK2469" s="22"/>
      <c r="OL2469" s="22"/>
      <c r="OM2469" s="22"/>
      <c r="ON2469" s="22"/>
      <c r="OO2469" s="22"/>
      <c r="OP2469" s="22"/>
      <c r="OQ2469" s="22"/>
      <c r="OR2469" s="22"/>
    </row>
    <row r="2470" spans="1:408" ht="15" thickBot="1">
      <c r="A2470" s="1"/>
      <c r="B2470" s="12"/>
      <c r="C2470" s="12"/>
      <c r="D2470" s="22"/>
      <c r="E2470" s="54"/>
      <c r="F2470" s="54"/>
      <c r="G2470" s="54"/>
      <c r="H2470" s="55"/>
      <c r="I2470" s="22"/>
      <c r="J2470" s="56"/>
      <c r="K2470" s="81"/>
      <c r="L2470" s="57"/>
      <c r="M2470" s="57"/>
      <c r="N2470" s="55"/>
      <c r="O2470" s="58"/>
      <c r="P2470" s="58"/>
      <c r="Q2470" s="59"/>
      <c r="R2470" s="60"/>
      <c r="S2470" s="60"/>
      <c r="T2470" s="22"/>
      <c r="U2470" s="1"/>
      <c r="V2470" s="23"/>
      <c r="X2470" s="24"/>
      <c r="Y2470" s="24"/>
      <c r="Z2470" s="22"/>
      <c r="AA2470" s="22"/>
      <c r="AB2470" s="22"/>
      <c r="AC2470" s="22"/>
      <c r="AD2470" s="22"/>
      <c r="AE2470" s="22"/>
      <c r="AF2470" s="22"/>
      <c r="AG2470" s="22"/>
      <c r="AH2470" s="22"/>
      <c r="AI2470" s="22"/>
      <c r="AJ2470" s="22"/>
      <c r="AK2470" s="22"/>
      <c r="AL2470" s="22"/>
      <c r="AM2470" s="22"/>
      <c r="AN2470" s="22"/>
      <c r="AO2470" s="22"/>
      <c r="AP2470" s="22"/>
      <c r="AQ2470" s="22"/>
      <c r="AR2470" s="22"/>
      <c r="AS2470" s="22"/>
      <c r="AT2470" s="22"/>
      <c r="AU2470" s="22"/>
      <c r="AV2470" s="22"/>
      <c r="AW2470" s="22"/>
      <c r="AX2470" s="22"/>
      <c r="AY2470" s="22"/>
      <c r="AZ2470" s="22"/>
      <c r="BA2470" s="22"/>
      <c r="BB2470" s="22"/>
      <c r="BC2470" s="22"/>
      <c r="BD2470" s="22"/>
      <c r="BE2470" s="24"/>
      <c r="BF2470" s="22"/>
      <c r="BG2470" s="22"/>
      <c r="BH2470" s="22"/>
      <c r="BI2470" s="22"/>
      <c r="BJ2470" s="22"/>
      <c r="BK2470" s="22"/>
      <c r="BL2470" s="22"/>
      <c r="BM2470" s="22"/>
      <c r="BN2470" s="22"/>
      <c r="BO2470" s="22"/>
      <c r="BP2470" s="22"/>
      <c r="BQ2470" s="22"/>
      <c r="BR2470" s="22"/>
      <c r="BS2470" s="22"/>
      <c r="BT2470" s="22"/>
      <c r="BU2470" s="22"/>
      <c r="BV2470" s="22"/>
      <c r="BW2470" s="22"/>
      <c r="BX2470" s="22"/>
      <c r="BY2470" s="22"/>
      <c r="BZ2470" s="22"/>
      <c r="CA2470" s="22"/>
      <c r="CB2470" s="22"/>
      <c r="CC2470" s="22"/>
      <c r="CD2470" s="22"/>
      <c r="CE2470" s="22"/>
      <c r="CF2470" s="22"/>
      <c r="CG2470" s="22"/>
      <c r="CH2470" s="22"/>
      <c r="CI2470" s="22"/>
      <c r="CJ2470" s="22"/>
      <c r="CK2470" s="24"/>
      <c r="CL2470" s="22"/>
      <c r="CM2470" s="22"/>
      <c r="CN2470" s="22"/>
      <c r="CO2470" s="22"/>
      <c r="CP2470" s="22"/>
      <c r="CQ2470" s="22"/>
      <c r="CR2470" s="22"/>
      <c r="CS2470" s="22"/>
      <c r="CT2470" s="22"/>
      <c r="CU2470" s="22"/>
      <c r="CV2470" s="22"/>
      <c r="CW2470" s="22"/>
      <c r="CX2470" s="22"/>
      <c r="CY2470" s="22"/>
      <c r="CZ2470" s="22"/>
      <c r="DA2470" s="22"/>
      <c r="DB2470" s="22"/>
      <c r="DC2470" s="22"/>
      <c r="DD2470" s="22"/>
      <c r="DE2470" s="22"/>
      <c r="DF2470" s="22"/>
      <c r="DG2470" s="22"/>
      <c r="DH2470" s="22"/>
      <c r="DI2470" s="22"/>
      <c r="DJ2470" s="22"/>
      <c r="DK2470" s="22"/>
      <c r="DL2470" s="22"/>
      <c r="DM2470" s="22"/>
      <c r="DN2470" s="22"/>
      <c r="DO2470" s="22"/>
      <c r="DP2470" s="22"/>
      <c r="DQ2470" s="24"/>
      <c r="DR2470" s="22"/>
      <c r="DS2470" s="22"/>
      <c r="DT2470" s="22"/>
      <c r="DU2470" s="22"/>
      <c r="DV2470" s="22"/>
      <c r="DW2470" s="22"/>
      <c r="DX2470" s="22"/>
      <c r="DY2470" s="22"/>
      <c r="DZ2470" s="22"/>
      <c r="EA2470" s="22"/>
      <c r="EB2470" s="22"/>
      <c r="EC2470" s="22"/>
      <c r="ED2470" s="22"/>
      <c r="EE2470" s="22"/>
      <c r="EF2470" s="22"/>
      <c r="EG2470" s="22"/>
      <c r="EH2470" s="22"/>
      <c r="EI2470" s="22"/>
      <c r="EJ2470" s="22"/>
      <c r="EK2470" s="22"/>
      <c r="EL2470" s="22"/>
      <c r="EM2470" s="22"/>
      <c r="EN2470" s="22"/>
      <c r="EO2470" s="22"/>
      <c r="EP2470" s="22"/>
      <c r="EQ2470" s="22"/>
      <c r="ER2470" s="22"/>
      <c r="ES2470" s="22"/>
      <c r="ET2470" s="22"/>
      <c r="EU2470" s="22"/>
      <c r="EV2470" s="22"/>
      <c r="EW2470" s="24"/>
      <c r="EX2470" s="22"/>
      <c r="EY2470" s="22"/>
      <c r="EZ2470" s="22"/>
      <c r="FA2470" s="22"/>
      <c r="FB2470" s="22"/>
      <c r="FC2470" s="22"/>
      <c r="FD2470" s="22"/>
      <c r="FE2470" s="22"/>
      <c r="FF2470" s="22"/>
      <c r="FG2470" s="22"/>
      <c r="FH2470" s="22"/>
      <c r="FI2470" s="22"/>
      <c r="FJ2470" s="22"/>
      <c r="FK2470" s="22"/>
      <c r="FL2470" s="22"/>
      <c r="FM2470" s="22"/>
      <c r="FN2470" s="22"/>
      <c r="FO2470" s="22"/>
      <c r="FP2470" s="22"/>
      <c r="FQ2470" s="22"/>
      <c r="FR2470" s="22"/>
      <c r="FS2470" s="22"/>
      <c r="FT2470" s="22"/>
      <c r="FU2470" s="22"/>
      <c r="FV2470" s="22"/>
      <c r="FW2470" s="22"/>
      <c r="FX2470" s="22"/>
      <c r="FY2470" s="22"/>
      <c r="FZ2470" s="22"/>
      <c r="GA2470" s="22"/>
      <c r="GB2470" s="22"/>
      <c r="GC2470" s="24"/>
      <c r="GD2470" s="22"/>
      <c r="GE2470" s="22"/>
      <c r="GF2470" s="22"/>
      <c r="GG2470" s="22"/>
      <c r="GH2470" s="22"/>
      <c r="GI2470" s="22"/>
      <c r="GJ2470" s="22"/>
      <c r="GK2470" s="22"/>
      <c r="GL2470" s="22"/>
      <c r="GM2470" s="22"/>
      <c r="GN2470" s="22"/>
      <c r="GO2470" s="22"/>
      <c r="GP2470" s="22"/>
      <c r="GQ2470" s="22"/>
      <c r="GR2470" s="22"/>
      <c r="GS2470" s="22"/>
      <c r="GT2470" s="22"/>
      <c r="GU2470" s="22"/>
      <c r="GV2470" s="22"/>
      <c r="GW2470" s="22"/>
      <c r="GX2470" s="22"/>
      <c r="GY2470" s="22"/>
      <c r="GZ2470" s="22"/>
      <c r="HA2470" s="22"/>
      <c r="HB2470" s="22"/>
      <c r="HC2470" s="22"/>
      <c r="HD2470" s="22"/>
      <c r="HE2470" s="22"/>
      <c r="HF2470" s="22"/>
      <c r="HG2470" s="22"/>
      <c r="HH2470" s="22"/>
      <c r="HI2470" s="24"/>
      <c r="HJ2470" s="22"/>
      <c r="HK2470" s="22"/>
      <c r="HL2470" s="22"/>
      <c r="HM2470" s="22"/>
      <c r="HN2470" s="22"/>
      <c r="HO2470" s="22"/>
      <c r="HP2470" s="22"/>
      <c r="HQ2470" s="22"/>
      <c r="HR2470" s="22"/>
      <c r="HS2470" s="22"/>
      <c r="HT2470" s="22"/>
      <c r="HU2470" s="22"/>
      <c r="HV2470" s="22"/>
      <c r="HW2470" s="22"/>
      <c r="HX2470" s="22"/>
      <c r="HY2470" s="22"/>
      <c r="HZ2470" s="22"/>
      <c r="IA2470" s="22"/>
      <c r="IB2470" s="22"/>
      <c r="IC2470" s="22"/>
      <c r="ID2470" s="22"/>
      <c r="IE2470" s="22"/>
      <c r="IF2470" s="22"/>
      <c r="IG2470" s="22"/>
      <c r="IH2470" s="22"/>
      <c r="II2470" s="22"/>
      <c r="IJ2470" s="22"/>
      <c r="IK2470" s="22"/>
      <c r="IL2470" s="22"/>
      <c r="IM2470" s="22"/>
      <c r="IN2470" s="22"/>
      <c r="IO2470" s="24"/>
      <c r="IP2470" s="22"/>
      <c r="IQ2470" s="22"/>
      <c r="IR2470" s="22"/>
      <c r="IS2470" s="22"/>
      <c r="IT2470" s="22"/>
      <c r="IU2470" s="22"/>
      <c r="IV2470" s="22"/>
      <c r="IW2470" s="22"/>
      <c r="IX2470" s="22"/>
      <c r="IY2470" s="22"/>
      <c r="IZ2470" s="22"/>
      <c r="JA2470" s="22"/>
      <c r="JB2470" s="22"/>
      <c r="JC2470" s="22"/>
      <c r="JD2470" s="22"/>
      <c r="JE2470" s="22"/>
      <c r="JF2470" s="22"/>
      <c r="JG2470" s="22"/>
      <c r="JH2470" s="22"/>
      <c r="JI2470" s="22"/>
      <c r="JJ2470" s="22"/>
      <c r="JK2470" s="22"/>
      <c r="JL2470" s="22"/>
      <c r="JM2470" s="22"/>
      <c r="JN2470" s="22"/>
      <c r="JO2470" s="22"/>
      <c r="JP2470" s="22"/>
      <c r="JQ2470" s="22"/>
      <c r="JR2470" s="22"/>
      <c r="JS2470" s="22"/>
      <c r="JT2470" s="22"/>
      <c r="JU2470" s="24"/>
      <c r="JV2470" s="22"/>
      <c r="JW2470" s="22"/>
      <c r="JX2470" s="22"/>
      <c r="JY2470" s="22"/>
      <c r="JZ2470" s="22"/>
      <c r="KA2470" s="22"/>
      <c r="KB2470" s="22"/>
      <c r="KC2470" s="22"/>
      <c r="KD2470" s="22"/>
      <c r="KE2470" s="22"/>
      <c r="KF2470" s="22"/>
      <c r="KG2470" s="22"/>
      <c r="KH2470" s="22"/>
      <c r="KI2470" s="22"/>
      <c r="KJ2470" s="22"/>
      <c r="KK2470" s="22"/>
      <c r="KL2470" s="22"/>
      <c r="KM2470" s="22"/>
      <c r="KN2470" s="22"/>
      <c r="KO2470" s="22"/>
      <c r="KP2470" s="22"/>
      <c r="KQ2470" s="22"/>
      <c r="KR2470" s="22"/>
      <c r="KS2470" s="22"/>
      <c r="KT2470" s="22"/>
      <c r="KU2470" s="22"/>
      <c r="KV2470" s="22"/>
      <c r="KW2470" s="22"/>
      <c r="KX2470" s="22"/>
      <c r="KY2470" s="22"/>
      <c r="KZ2470" s="22"/>
      <c r="LA2470" s="24"/>
      <c r="LB2470" s="22"/>
      <c r="LC2470" s="22"/>
      <c r="LD2470" s="22"/>
      <c r="LE2470" s="22"/>
      <c r="LF2470" s="22"/>
      <c r="LG2470" s="22"/>
      <c r="LH2470" s="22"/>
      <c r="LI2470" s="22"/>
      <c r="LJ2470" s="22"/>
      <c r="LK2470" s="22"/>
      <c r="LL2470" s="22"/>
      <c r="LM2470" s="22"/>
      <c r="LN2470" s="22"/>
      <c r="LO2470" s="22"/>
      <c r="LP2470" s="22"/>
      <c r="LQ2470" s="22"/>
      <c r="LR2470" s="22"/>
      <c r="LS2470" s="22"/>
      <c r="LT2470" s="22"/>
      <c r="LU2470" s="22"/>
      <c r="LV2470" s="22"/>
      <c r="LW2470" s="22"/>
      <c r="LX2470" s="22"/>
      <c r="LY2470" s="22"/>
      <c r="LZ2470" s="22"/>
      <c r="MA2470" s="22"/>
      <c r="MB2470" s="22"/>
      <c r="MC2470" s="22"/>
      <c r="MD2470" s="22"/>
      <c r="ME2470" s="22"/>
      <c r="MF2470" s="22"/>
      <c r="MG2470" s="24"/>
      <c r="MH2470" s="22"/>
      <c r="MI2470" s="22"/>
      <c r="MJ2470" s="22"/>
      <c r="MK2470" s="22"/>
      <c r="ML2470" s="22"/>
      <c r="MM2470" s="22"/>
      <c r="MN2470" s="22"/>
      <c r="MO2470" s="22"/>
      <c r="MP2470" s="22"/>
      <c r="MQ2470" s="22"/>
      <c r="MR2470" s="22"/>
      <c r="MS2470" s="22"/>
      <c r="MT2470" s="22"/>
      <c r="MU2470" s="22"/>
      <c r="MV2470" s="22"/>
      <c r="MW2470" s="22"/>
      <c r="MX2470" s="22"/>
      <c r="MY2470" s="22"/>
      <c r="MZ2470" s="22"/>
      <c r="NA2470" s="22"/>
      <c r="NB2470" s="22"/>
      <c r="NC2470" s="22"/>
      <c r="ND2470" s="22"/>
      <c r="NE2470" s="22"/>
      <c r="NF2470" s="22"/>
      <c r="NG2470" s="22"/>
      <c r="NH2470" s="22"/>
      <c r="NI2470" s="22"/>
      <c r="NJ2470" s="22"/>
      <c r="NK2470" s="22"/>
      <c r="NL2470" s="22"/>
      <c r="NM2470" s="24"/>
      <c r="NN2470" s="22"/>
      <c r="NO2470" s="22"/>
      <c r="NP2470" s="22"/>
      <c r="NQ2470" s="22"/>
      <c r="NR2470" s="22"/>
      <c r="NS2470" s="22"/>
      <c r="NT2470" s="22"/>
      <c r="NU2470" s="22"/>
      <c r="NV2470" s="22"/>
      <c r="NW2470" s="22"/>
      <c r="NX2470" s="22"/>
      <c r="NY2470" s="22"/>
      <c r="NZ2470" s="22"/>
      <c r="OA2470" s="22"/>
      <c r="OB2470" s="22"/>
      <c r="OC2470" s="22"/>
      <c r="OD2470" s="22"/>
      <c r="OE2470" s="22"/>
      <c r="OF2470" s="22"/>
      <c r="OG2470" s="22"/>
      <c r="OH2470" s="22"/>
      <c r="OI2470" s="22"/>
      <c r="OJ2470" s="22"/>
      <c r="OK2470" s="22"/>
      <c r="OL2470" s="22"/>
      <c r="OM2470" s="22"/>
      <c r="ON2470" s="22"/>
      <c r="OO2470" s="22"/>
      <c r="OP2470" s="22"/>
      <c r="OQ2470" s="22"/>
      <c r="OR2470" s="22"/>
    </row>
    <row r="2471" spans="1:408" ht="15" thickBot="1">
      <c r="A2471" s="1"/>
      <c r="B2471" s="12"/>
      <c r="C2471" s="12"/>
      <c r="D2471" s="22"/>
      <c r="E2471" s="54"/>
      <c r="F2471" s="54"/>
      <c r="G2471" s="54"/>
      <c r="H2471" s="55"/>
      <c r="I2471" s="22"/>
      <c r="J2471" s="56"/>
      <c r="K2471" s="80"/>
      <c r="L2471" s="57"/>
      <c r="M2471" s="57"/>
      <c r="N2471" s="55"/>
      <c r="O2471" s="58"/>
      <c r="P2471" s="58"/>
      <c r="Q2471" s="59"/>
      <c r="R2471" s="60"/>
      <c r="S2471" s="60"/>
      <c r="T2471" s="22"/>
      <c r="U2471" s="1"/>
      <c r="V2471" s="23"/>
      <c r="X2471" s="24"/>
      <c r="Y2471" s="24"/>
      <c r="Z2471" s="22"/>
      <c r="AA2471" s="22"/>
      <c r="AB2471" s="22"/>
      <c r="AC2471" s="22"/>
      <c r="AD2471" s="22"/>
      <c r="AE2471" s="22"/>
      <c r="AF2471" s="22"/>
      <c r="AG2471" s="22"/>
      <c r="AH2471" s="22"/>
      <c r="AI2471" s="22"/>
      <c r="AJ2471" s="22"/>
      <c r="AK2471" s="22"/>
      <c r="AL2471" s="22"/>
      <c r="AM2471" s="22"/>
      <c r="AN2471" s="22"/>
      <c r="AO2471" s="22"/>
      <c r="AP2471" s="22"/>
      <c r="AQ2471" s="22"/>
      <c r="AR2471" s="22"/>
      <c r="AS2471" s="22"/>
      <c r="AT2471" s="22"/>
      <c r="AU2471" s="22"/>
      <c r="AV2471" s="22"/>
      <c r="AW2471" s="22"/>
      <c r="AX2471" s="22"/>
      <c r="AY2471" s="22"/>
      <c r="AZ2471" s="22"/>
      <c r="BA2471" s="22"/>
      <c r="BB2471" s="22"/>
      <c r="BC2471" s="22"/>
      <c r="BD2471" s="22"/>
      <c r="BE2471" s="24"/>
      <c r="BF2471" s="22"/>
      <c r="BG2471" s="22"/>
      <c r="BH2471" s="22"/>
      <c r="BI2471" s="22"/>
      <c r="BJ2471" s="22"/>
      <c r="BK2471" s="22"/>
      <c r="BL2471" s="22"/>
      <c r="BM2471" s="22"/>
      <c r="BN2471" s="22"/>
      <c r="BO2471" s="22"/>
      <c r="BP2471" s="22"/>
      <c r="BQ2471" s="22"/>
      <c r="BR2471" s="22"/>
      <c r="BS2471" s="22"/>
      <c r="BT2471" s="22"/>
      <c r="BU2471" s="22"/>
      <c r="BV2471" s="22"/>
      <c r="BW2471" s="22"/>
      <c r="BX2471" s="22"/>
      <c r="BY2471" s="22"/>
      <c r="BZ2471" s="22"/>
      <c r="CA2471" s="22"/>
      <c r="CB2471" s="22"/>
      <c r="CC2471" s="22"/>
      <c r="CD2471" s="22"/>
      <c r="CE2471" s="22"/>
      <c r="CF2471" s="22"/>
      <c r="CG2471" s="22"/>
      <c r="CH2471" s="22"/>
      <c r="CI2471" s="22"/>
      <c r="CJ2471" s="22"/>
      <c r="CK2471" s="24"/>
      <c r="CL2471" s="22"/>
      <c r="CM2471" s="22"/>
      <c r="CN2471" s="22"/>
      <c r="CO2471" s="22"/>
      <c r="CP2471" s="22"/>
      <c r="CQ2471" s="22"/>
      <c r="CR2471" s="22"/>
      <c r="CS2471" s="22"/>
      <c r="CT2471" s="22"/>
      <c r="CU2471" s="22"/>
      <c r="CV2471" s="22"/>
      <c r="CW2471" s="22"/>
      <c r="CX2471" s="22"/>
      <c r="CY2471" s="22"/>
      <c r="CZ2471" s="22"/>
      <c r="DA2471" s="22"/>
      <c r="DB2471" s="22"/>
      <c r="DC2471" s="22"/>
      <c r="DD2471" s="22"/>
      <c r="DE2471" s="22"/>
      <c r="DF2471" s="22"/>
      <c r="DG2471" s="22"/>
      <c r="DH2471" s="22"/>
      <c r="DI2471" s="22"/>
      <c r="DJ2471" s="22"/>
      <c r="DK2471" s="22"/>
      <c r="DL2471" s="22"/>
      <c r="DM2471" s="22"/>
      <c r="DN2471" s="22"/>
      <c r="DO2471" s="22"/>
      <c r="DP2471" s="22"/>
      <c r="DQ2471" s="24"/>
      <c r="DR2471" s="22"/>
      <c r="DS2471" s="22"/>
      <c r="DT2471" s="22"/>
      <c r="DU2471" s="22"/>
      <c r="DV2471" s="22"/>
      <c r="DW2471" s="22"/>
      <c r="DX2471" s="22"/>
      <c r="DY2471" s="22"/>
      <c r="DZ2471" s="22"/>
      <c r="EA2471" s="22"/>
      <c r="EB2471" s="22"/>
      <c r="EC2471" s="22"/>
      <c r="ED2471" s="22"/>
      <c r="EE2471" s="22"/>
      <c r="EF2471" s="22"/>
      <c r="EG2471" s="22"/>
      <c r="EH2471" s="22"/>
      <c r="EI2471" s="22"/>
      <c r="EJ2471" s="22"/>
      <c r="EK2471" s="22"/>
      <c r="EL2471" s="22"/>
      <c r="EM2471" s="22"/>
      <c r="EN2471" s="22"/>
      <c r="EO2471" s="22"/>
      <c r="EP2471" s="22"/>
      <c r="EQ2471" s="22"/>
      <c r="ER2471" s="22"/>
      <c r="ES2471" s="22"/>
      <c r="ET2471" s="22"/>
      <c r="EU2471" s="22"/>
      <c r="EV2471" s="22"/>
      <c r="EW2471" s="24"/>
      <c r="EX2471" s="22"/>
      <c r="EY2471" s="22"/>
      <c r="EZ2471" s="22"/>
      <c r="FA2471" s="22"/>
      <c r="FB2471" s="22"/>
      <c r="FC2471" s="22"/>
      <c r="FD2471" s="22"/>
      <c r="FE2471" s="22"/>
      <c r="FF2471" s="22"/>
      <c r="FG2471" s="22"/>
      <c r="FH2471" s="22"/>
      <c r="FI2471" s="22"/>
      <c r="FJ2471" s="22"/>
      <c r="FK2471" s="22"/>
      <c r="FL2471" s="22"/>
      <c r="FM2471" s="22"/>
      <c r="FN2471" s="22"/>
      <c r="FO2471" s="22"/>
      <c r="FP2471" s="22"/>
      <c r="FQ2471" s="22"/>
      <c r="FR2471" s="22"/>
      <c r="FS2471" s="22"/>
      <c r="FT2471" s="22"/>
      <c r="FU2471" s="22"/>
      <c r="FV2471" s="22"/>
      <c r="FW2471" s="22"/>
      <c r="FX2471" s="22"/>
      <c r="FY2471" s="22"/>
      <c r="FZ2471" s="22"/>
      <c r="GA2471" s="22"/>
      <c r="GB2471" s="22"/>
      <c r="GC2471" s="24"/>
      <c r="GD2471" s="22"/>
      <c r="GE2471" s="22"/>
      <c r="GF2471" s="22"/>
      <c r="GG2471" s="22"/>
      <c r="GH2471" s="22"/>
      <c r="GI2471" s="22"/>
      <c r="GJ2471" s="22"/>
      <c r="GK2471" s="22"/>
      <c r="GL2471" s="22"/>
      <c r="GM2471" s="22"/>
      <c r="GN2471" s="22"/>
      <c r="GO2471" s="22"/>
      <c r="GP2471" s="22"/>
      <c r="GQ2471" s="22"/>
      <c r="GR2471" s="22"/>
      <c r="GS2471" s="22"/>
      <c r="GT2471" s="22"/>
      <c r="GU2471" s="22"/>
      <c r="GV2471" s="22"/>
      <c r="GW2471" s="22"/>
      <c r="GX2471" s="22"/>
      <c r="GY2471" s="22"/>
      <c r="GZ2471" s="22"/>
      <c r="HA2471" s="22"/>
      <c r="HB2471" s="22"/>
      <c r="HC2471" s="22"/>
      <c r="HD2471" s="22"/>
      <c r="HE2471" s="22"/>
      <c r="HF2471" s="22"/>
      <c r="HG2471" s="22"/>
      <c r="HH2471" s="22"/>
      <c r="HI2471" s="24"/>
      <c r="HJ2471" s="22"/>
      <c r="HK2471" s="22"/>
      <c r="HL2471" s="22"/>
      <c r="HM2471" s="22"/>
      <c r="HN2471" s="22"/>
      <c r="HO2471" s="22"/>
      <c r="HP2471" s="22"/>
      <c r="HQ2471" s="22"/>
      <c r="HR2471" s="22"/>
      <c r="HS2471" s="22"/>
      <c r="HT2471" s="22"/>
      <c r="HU2471" s="22"/>
      <c r="HV2471" s="22"/>
      <c r="HW2471" s="22"/>
      <c r="HX2471" s="22"/>
      <c r="HY2471" s="22"/>
      <c r="HZ2471" s="22"/>
      <c r="IA2471" s="22"/>
      <c r="IB2471" s="22"/>
      <c r="IC2471" s="22"/>
      <c r="ID2471" s="22"/>
      <c r="IE2471" s="22"/>
      <c r="IF2471" s="22"/>
      <c r="IG2471" s="22"/>
      <c r="IH2471" s="22"/>
      <c r="II2471" s="22"/>
      <c r="IJ2471" s="22"/>
      <c r="IK2471" s="22"/>
      <c r="IL2471" s="22"/>
      <c r="IM2471" s="22"/>
      <c r="IN2471" s="22"/>
      <c r="IO2471" s="24"/>
      <c r="IP2471" s="22"/>
      <c r="IQ2471" s="22"/>
      <c r="IR2471" s="22"/>
      <c r="IS2471" s="22"/>
      <c r="IT2471" s="22"/>
      <c r="IU2471" s="22"/>
      <c r="IV2471" s="22"/>
      <c r="IW2471" s="22"/>
      <c r="IX2471" s="22"/>
      <c r="IY2471" s="22"/>
      <c r="IZ2471" s="22"/>
      <c r="JA2471" s="22"/>
      <c r="JB2471" s="22"/>
      <c r="JC2471" s="22"/>
      <c r="JD2471" s="22"/>
      <c r="JE2471" s="22"/>
      <c r="JF2471" s="22"/>
      <c r="JG2471" s="22"/>
      <c r="JH2471" s="22"/>
      <c r="JI2471" s="22"/>
      <c r="JJ2471" s="22"/>
      <c r="JK2471" s="22"/>
      <c r="JL2471" s="22"/>
      <c r="JM2471" s="22"/>
      <c r="JN2471" s="22"/>
      <c r="JO2471" s="22"/>
      <c r="JP2471" s="22"/>
      <c r="JQ2471" s="22"/>
      <c r="JR2471" s="22"/>
      <c r="JS2471" s="22"/>
      <c r="JT2471" s="22"/>
      <c r="JU2471" s="24"/>
      <c r="JV2471" s="22"/>
      <c r="JW2471" s="22"/>
      <c r="JX2471" s="22"/>
      <c r="JY2471" s="22"/>
      <c r="JZ2471" s="22"/>
      <c r="KA2471" s="22"/>
      <c r="KB2471" s="22"/>
      <c r="KC2471" s="22"/>
      <c r="KD2471" s="22"/>
      <c r="KE2471" s="22"/>
      <c r="KF2471" s="22"/>
      <c r="KG2471" s="22"/>
      <c r="KH2471" s="22"/>
      <c r="KI2471" s="22"/>
      <c r="KJ2471" s="22"/>
      <c r="KK2471" s="22"/>
      <c r="KL2471" s="22"/>
      <c r="KM2471" s="22"/>
      <c r="KN2471" s="22"/>
      <c r="KO2471" s="22"/>
      <c r="KP2471" s="22"/>
      <c r="KQ2471" s="22"/>
      <c r="KR2471" s="22"/>
      <c r="KS2471" s="22"/>
      <c r="KT2471" s="22"/>
      <c r="KU2471" s="22"/>
      <c r="KV2471" s="22"/>
      <c r="KW2471" s="22"/>
      <c r="KX2471" s="22"/>
      <c r="KY2471" s="22"/>
      <c r="KZ2471" s="22"/>
      <c r="LA2471" s="24"/>
      <c r="LB2471" s="22"/>
      <c r="LC2471" s="22"/>
      <c r="LD2471" s="22"/>
      <c r="LE2471" s="22"/>
      <c r="LF2471" s="22"/>
      <c r="LG2471" s="22"/>
      <c r="LH2471" s="22"/>
      <c r="LI2471" s="22"/>
      <c r="LJ2471" s="22"/>
      <c r="LK2471" s="22"/>
      <c r="LL2471" s="22"/>
      <c r="LM2471" s="22"/>
      <c r="LN2471" s="22"/>
      <c r="LO2471" s="22"/>
      <c r="LP2471" s="22"/>
      <c r="LQ2471" s="22"/>
      <c r="LR2471" s="22"/>
      <c r="LS2471" s="22"/>
      <c r="LT2471" s="22"/>
      <c r="LU2471" s="22"/>
      <c r="LV2471" s="22"/>
      <c r="LW2471" s="22"/>
      <c r="LX2471" s="22"/>
      <c r="LY2471" s="22"/>
      <c r="LZ2471" s="22"/>
      <c r="MA2471" s="22"/>
      <c r="MB2471" s="22"/>
      <c r="MC2471" s="22"/>
      <c r="MD2471" s="22"/>
      <c r="ME2471" s="22"/>
      <c r="MF2471" s="22"/>
      <c r="MG2471" s="24"/>
      <c r="MH2471" s="22"/>
      <c r="MI2471" s="22"/>
      <c r="MJ2471" s="22"/>
      <c r="MK2471" s="22"/>
      <c r="ML2471" s="22"/>
      <c r="MM2471" s="22"/>
      <c r="MN2471" s="22"/>
      <c r="MO2471" s="22"/>
      <c r="MP2471" s="22"/>
      <c r="MQ2471" s="22"/>
      <c r="MR2471" s="22"/>
      <c r="MS2471" s="22"/>
      <c r="MT2471" s="22"/>
      <c r="MU2471" s="22"/>
      <c r="MV2471" s="22"/>
      <c r="MW2471" s="22"/>
      <c r="MX2471" s="22"/>
      <c r="MY2471" s="22"/>
      <c r="MZ2471" s="22"/>
      <c r="NA2471" s="22"/>
      <c r="NB2471" s="22"/>
      <c r="NC2471" s="22"/>
      <c r="ND2471" s="22"/>
      <c r="NE2471" s="22"/>
      <c r="NF2471" s="22"/>
      <c r="NG2471" s="22"/>
      <c r="NH2471" s="22"/>
      <c r="NI2471" s="22"/>
      <c r="NJ2471" s="22"/>
      <c r="NK2471" s="22"/>
      <c r="NL2471" s="22"/>
      <c r="NM2471" s="24"/>
      <c r="NN2471" s="22"/>
      <c r="NO2471" s="22"/>
      <c r="NP2471" s="22"/>
      <c r="NQ2471" s="22"/>
      <c r="NR2471" s="22"/>
      <c r="NS2471" s="22"/>
      <c r="NT2471" s="22"/>
      <c r="NU2471" s="22"/>
      <c r="NV2471" s="22"/>
      <c r="NW2471" s="22"/>
      <c r="NX2471" s="22"/>
      <c r="NY2471" s="22"/>
      <c r="NZ2471" s="22"/>
      <c r="OA2471" s="22"/>
      <c r="OB2471" s="22"/>
      <c r="OC2471" s="22"/>
      <c r="OD2471" s="22"/>
      <c r="OE2471" s="22"/>
      <c r="OF2471" s="22"/>
      <c r="OG2471" s="22"/>
      <c r="OH2471" s="22"/>
      <c r="OI2471" s="22"/>
      <c r="OJ2471" s="22"/>
      <c r="OK2471" s="22"/>
      <c r="OL2471" s="22"/>
      <c r="OM2471" s="22"/>
      <c r="ON2471" s="22"/>
      <c r="OO2471" s="22"/>
      <c r="OP2471" s="22"/>
      <c r="OQ2471" s="22"/>
      <c r="OR2471" s="22"/>
    </row>
    <row r="2472" spans="1:408" ht="15" thickBot="1">
      <c r="A2472" s="1"/>
      <c r="B2472" s="12"/>
      <c r="C2472" s="12"/>
      <c r="D2472" s="22"/>
      <c r="E2472" s="54"/>
      <c r="F2472" s="54"/>
      <c r="G2472" s="54"/>
      <c r="H2472" s="55"/>
      <c r="I2472" s="22"/>
      <c r="J2472" s="56"/>
      <c r="K2472" s="81"/>
      <c r="L2472" s="57"/>
      <c r="M2472" s="57"/>
      <c r="N2472" s="55"/>
      <c r="O2472" s="58"/>
      <c r="P2472" s="58"/>
      <c r="Q2472" s="59"/>
      <c r="R2472" s="60"/>
      <c r="S2472" s="60"/>
      <c r="T2472" s="22"/>
      <c r="U2472" s="1"/>
      <c r="V2472" s="23"/>
      <c r="X2472" s="24"/>
      <c r="Y2472" s="24"/>
      <c r="Z2472" s="22"/>
      <c r="AA2472" s="22"/>
      <c r="AB2472" s="22"/>
      <c r="AC2472" s="22"/>
      <c r="AD2472" s="22"/>
      <c r="AE2472" s="22"/>
      <c r="AF2472" s="22"/>
      <c r="AG2472" s="22"/>
      <c r="AH2472" s="22"/>
      <c r="AI2472" s="22"/>
      <c r="AJ2472" s="22"/>
      <c r="AK2472" s="22"/>
      <c r="AL2472" s="22"/>
      <c r="AM2472" s="22"/>
      <c r="AN2472" s="22"/>
      <c r="AO2472" s="22"/>
      <c r="AP2472" s="22"/>
      <c r="AQ2472" s="22"/>
      <c r="AR2472" s="22"/>
      <c r="AS2472" s="22"/>
      <c r="AT2472" s="22"/>
      <c r="AU2472" s="22"/>
      <c r="AV2472" s="22"/>
      <c r="AW2472" s="22"/>
      <c r="AX2472" s="22"/>
      <c r="AY2472" s="22"/>
      <c r="AZ2472" s="22"/>
      <c r="BA2472" s="22"/>
      <c r="BB2472" s="22"/>
      <c r="BC2472" s="22"/>
      <c r="BD2472" s="22"/>
      <c r="BE2472" s="24"/>
      <c r="BF2472" s="22"/>
      <c r="BG2472" s="22"/>
      <c r="BH2472" s="22"/>
      <c r="BI2472" s="22"/>
      <c r="BJ2472" s="22"/>
      <c r="BK2472" s="22"/>
      <c r="BL2472" s="22"/>
      <c r="BM2472" s="22"/>
      <c r="BN2472" s="22"/>
      <c r="BO2472" s="22"/>
      <c r="BP2472" s="22"/>
      <c r="BQ2472" s="22"/>
      <c r="BR2472" s="22"/>
      <c r="BS2472" s="22"/>
      <c r="BT2472" s="22"/>
      <c r="BU2472" s="22"/>
      <c r="BV2472" s="22"/>
      <c r="BW2472" s="22"/>
      <c r="BX2472" s="22"/>
      <c r="BY2472" s="22"/>
      <c r="BZ2472" s="22"/>
      <c r="CA2472" s="22"/>
      <c r="CB2472" s="22"/>
      <c r="CC2472" s="22"/>
      <c r="CD2472" s="22"/>
      <c r="CE2472" s="22"/>
      <c r="CF2472" s="22"/>
      <c r="CG2472" s="22"/>
      <c r="CH2472" s="22"/>
      <c r="CI2472" s="22"/>
      <c r="CJ2472" s="22"/>
      <c r="CK2472" s="24"/>
      <c r="CL2472" s="22"/>
      <c r="CM2472" s="22"/>
      <c r="CN2472" s="22"/>
      <c r="CO2472" s="22"/>
      <c r="CP2472" s="22"/>
      <c r="CQ2472" s="22"/>
      <c r="CR2472" s="22"/>
      <c r="CS2472" s="22"/>
      <c r="CT2472" s="22"/>
      <c r="CU2472" s="22"/>
      <c r="CV2472" s="22"/>
      <c r="CW2472" s="22"/>
      <c r="CX2472" s="22"/>
      <c r="CY2472" s="22"/>
      <c r="CZ2472" s="22"/>
      <c r="DA2472" s="22"/>
      <c r="DB2472" s="22"/>
      <c r="DC2472" s="22"/>
      <c r="DD2472" s="22"/>
      <c r="DE2472" s="22"/>
      <c r="DF2472" s="22"/>
      <c r="DG2472" s="22"/>
      <c r="DH2472" s="22"/>
      <c r="DI2472" s="22"/>
      <c r="DJ2472" s="22"/>
      <c r="DK2472" s="22"/>
      <c r="DL2472" s="22"/>
      <c r="DM2472" s="22"/>
      <c r="DN2472" s="22"/>
      <c r="DO2472" s="22"/>
      <c r="DP2472" s="22"/>
      <c r="DQ2472" s="24"/>
      <c r="DR2472" s="22"/>
      <c r="DS2472" s="22"/>
      <c r="DT2472" s="22"/>
      <c r="DU2472" s="22"/>
      <c r="DV2472" s="22"/>
      <c r="DW2472" s="22"/>
      <c r="DX2472" s="22"/>
      <c r="DY2472" s="22"/>
      <c r="DZ2472" s="22"/>
      <c r="EA2472" s="22"/>
      <c r="EB2472" s="22"/>
      <c r="EC2472" s="22"/>
      <c r="ED2472" s="22"/>
      <c r="EE2472" s="22"/>
      <c r="EF2472" s="22"/>
      <c r="EG2472" s="22"/>
      <c r="EH2472" s="22"/>
      <c r="EI2472" s="22"/>
      <c r="EJ2472" s="22"/>
      <c r="EK2472" s="22"/>
      <c r="EL2472" s="22"/>
      <c r="EM2472" s="22"/>
      <c r="EN2472" s="22"/>
      <c r="EO2472" s="22"/>
      <c r="EP2472" s="22"/>
      <c r="EQ2472" s="22"/>
      <c r="ER2472" s="22"/>
      <c r="ES2472" s="22"/>
      <c r="ET2472" s="22"/>
      <c r="EU2472" s="22"/>
      <c r="EV2472" s="22"/>
      <c r="EW2472" s="24"/>
      <c r="EX2472" s="22"/>
      <c r="EY2472" s="22"/>
      <c r="EZ2472" s="22"/>
      <c r="FA2472" s="22"/>
      <c r="FB2472" s="22"/>
      <c r="FC2472" s="22"/>
      <c r="FD2472" s="22"/>
      <c r="FE2472" s="22"/>
      <c r="FF2472" s="22"/>
      <c r="FG2472" s="22"/>
      <c r="FH2472" s="22"/>
      <c r="FI2472" s="22"/>
      <c r="FJ2472" s="22"/>
      <c r="FK2472" s="22"/>
      <c r="FL2472" s="22"/>
      <c r="FM2472" s="22"/>
      <c r="FN2472" s="22"/>
      <c r="FO2472" s="22"/>
      <c r="FP2472" s="22"/>
      <c r="FQ2472" s="22"/>
      <c r="FR2472" s="22"/>
      <c r="FS2472" s="22"/>
      <c r="FT2472" s="22"/>
      <c r="FU2472" s="22"/>
      <c r="FV2472" s="22"/>
      <c r="FW2472" s="22"/>
      <c r="FX2472" s="22"/>
      <c r="FY2472" s="22"/>
      <c r="FZ2472" s="22"/>
      <c r="GA2472" s="22"/>
      <c r="GB2472" s="22"/>
      <c r="GC2472" s="24"/>
      <c r="GD2472" s="22"/>
      <c r="GE2472" s="22"/>
      <c r="GF2472" s="22"/>
      <c r="GG2472" s="22"/>
      <c r="GH2472" s="22"/>
      <c r="GI2472" s="22"/>
      <c r="GJ2472" s="22"/>
      <c r="GK2472" s="22"/>
      <c r="GL2472" s="22"/>
      <c r="GM2472" s="22"/>
      <c r="GN2472" s="22"/>
      <c r="GO2472" s="22"/>
      <c r="GP2472" s="22"/>
      <c r="GQ2472" s="22"/>
      <c r="GR2472" s="22"/>
      <c r="GS2472" s="22"/>
      <c r="GT2472" s="22"/>
      <c r="GU2472" s="22"/>
      <c r="GV2472" s="22"/>
      <c r="GW2472" s="22"/>
      <c r="GX2472" s="22"/>
      <c r="GY2472" s="22"/>
      <c r="GZ2472" s="22"/>
      <c r="HA2472" s="22"/>
      <c r="HB2472" s="22"/>
      <c r="HC2472" s="22"/>
      <c r="HD2472" s="22"/>
      <c r="HE2472" s="22"/>
      <c r="HF2472" s="22"/>
      <c r="HG2472" s="22"/>
      <c r="HH2472" s="22"/>
      <c r="HI2472" s="24"/>
      <c r="HJ2472" s="22"/>
      <c r="HK2472" s="22"/>
      <c r="HL2472" s="22"/>
      <c r="HM2472" s="22"/>
      <c r="HN2472" s="22"/>
      <c r="HO2472" s="22"/>
      <c r="HP2472" s="22"/>
      <c r="HQ2472" s="22"/>
      <c r="HR2472" s="22"/>
      <c r="HS2472" s="22"/>
      <c r="HT2472" s="22"/>
      <c r="HU2472" s="22"/>
      <c r="HV2472" s="22"/>
      <c r="HW2472" s="22"/>
      <c r="HX2472" s="22"/>
      <c r="HY2472" s="22"/>
      <c r="HZ2472" s="22"/>
      <c r="IA2472" s="22"/>
      <c r="IB2472" s="22"/>
      <c r="IC2472" s="22"/>
      <c r="ID2472" s="22"/>
      <c r="IE2472" s="22"/>
      <c r="IF2472" s="22"/>
      <c r="IG2472" s="22"/>
      <c r="IH2472" s="22"/>
      <c r="II2472" s="22"/>
      <c r="IJ2472" s="22"/>
      <c r="IK2472" s="22"/>
      <c r="IL2472" s="22"/>
      <c r="IM2472" s="22"/>
      <c r="IN2472" s="22"/>
      <c r="IO2472" s="24"/>
      <c r="IP2472" s="22"/>
      <c r="IQ2472" s="22"/>
      <c r="IR2472" s="22"/>
      <c r="IS2472" s="22"/>
      <c r="IT2472" s="22"/>
      <c r="IU2472" s="22"/>
      <c r="IV2472" s="22"/>
      <c r="IW2472" s="22"/>
      <c r="IX2472" s="22"/>
      <c r="IY2472" s="22"/>
      <c r="IZ2472" s="22"/>
      <c r="JA2472" s="22"/>
      <c r="JB2472" s="22"/>
      <c r="JC2472" s="22"/>
      <c r="JD2472" s="22"/>
      <c r="JE2472" s="22"/>
      <c r="JF2472" s="22"/>
      <c r="JG2472" s="22"/>
      <c r="JH2472" s="22"/>
      <c r="JI2472" s="22"/>
      <c r="JJ2472" s="22"/>
      <c r="JK2472" s="22"/>
      <c r="JL2472" s="22"/>
      <c r="JM2472" s="22"/>
      <c r="JN2472" s="22"/>
      <c r="JO2472" s="22"/>
      <c r="JP2472" s="22"/>
      <c r="JQ2472" s="22"/>
      <c r="JR2472" s="22"/>
      <c r="JS2472" s="22"/>
      <c r="JT2472" s="22"/>
      <c r="JU2472" s="24"/>
      <c r="JV2472" s="22"/>
      <c r="JW2472" s="22"/>
      <c r="JX2472" s="22"/>
      <c r="JY2472" s="22"/>
      <c r="JZ2472" s="22"/>
      <c r="KA2472" s="22"/>
      <c r="KB2472" s="22"/>
      <c r="KC2472" s="22"/>
      <c r="KD2472" s="22"/>
      <c r="KE2472" s="22"/>
      <c r="KF2472" s="22"/>
      <c r="KG2472" s="22"/>
      <c r="KH2472" s="22"/>
      <c r="KI2472" s="22"/>
      <c r="KJ2472" s="22"/>
      <c r="KK2472" s="22"/>
      <c r="KL2472" s="22"/>
      <c r="KM2472" s="22"/>
      <c r="KN2472" s="22"/>
      <c r="KO2472" s="22"/>
      <c r="KP2472" s="22"/>
      <c r="KQ2472" s="22"/>
      <c r="KR2472" s="22"/>
      <c r="KS2472" s="22"/>
      <c r="KT2472" s="22"/>
      <c r="KU2472" s="22"/>
      <c r="KV2472" s="22"/>
      <c r="KW2472" s="22"/>
      <c r="KX2472" s="22"/>
      <c r="KY2472" s="22"/>
      <c r="KZ2472" s="22"/>
      <c r="LA2472" s="24"/>
      <c r="LB2472" s="22"/>
      <c r="LC2472" s="22"/>
      <c r="LD2472" s="22"/>
      <c r="LE2472" s="22"/>
      <c r="LF2472" s="22"/>
      <c r="LG2472" s="22"/>
      <c r="LH2472" s="22"/>
      <c r="LI2472" s="22"/>
      <c r="LJ2472" s="22"/>
      <c r="LK2472" s="22"/>
      <c r="LL2472" s="22"/>
      <c r="LM2472" s="22"/>
      <c r="LN2472" s="22"/>
      <c r="LO2472" s="22"/>
      <c r="LP2472" s="22"/>
      <c r="LQ2472" s="22"/>
      <c r="LR2472" s="22"/>
      <c r="LS2472" s="22"/>
      <c r="LT2472" s="22"/>
      <c r="LU2472" s="22"/>
      <c r="LV2472" s="22"/>
      <c r="LW2472" s="22"/>
      <c r="LX2472" s="22"/>
      <c r="LY2472" s="22"/>
      <c r="LZ2472" s="22"/>
      <c r="MA2472" s="22"/>
      <c r="MB2472" s="22"/>
      <c r="MC2472" s="22"/>
      <c r="MD2472" s="22"/>
      <c r="ME2472" s="22"/>
      <c r="MF2472" s="22"/>
      <c r="MG2472" s="24"/>
      <c r="MH2472" s="22"/>
      <c r="MI2472" s="22"/>
      <c r="MJ2472" s="22"/>
      <c r="MK2472" s="22"/>
      <c r="ML2472" s="22"/>
      <c r="MM2472" s="22"/>
      <c r="MN2472" s="22"/>
      <c r="MO2472" s="22"/>
      <c r="MP2472" s="22"/>
      <c r="MQ2472" s="22"/>
      <c r="MR2472" s="22"/>
      <c r="MS2472" s="22"/>
      <c r="MT2472" s="22"/>
      <c r="MU2472" s="22"/>
      <c r="MV2472" s="22"/>
      <c r="MW2472" s="22"/>
      <c r="MX2472" s="22"/>
      <c r="MY2472" s="22"/>
      <c r="MZ2472" s="22"/>
      <c r="NA2472" s="22"/>
      <c r="NB2472" s="22"/>
      <c r="NC2472" s="22"/>
      <c r="ND2472" s="22"/>
      <c r="NE2472" s="22"/>
      <c r="NF2472" s="22"/>
      <c r="NG2472" s="22"/>
      <c r="NH2472" s="22"/>
      <c r="NI2472" s="22"/>
      <c r="NJ2472" s="22"/>
      <c r="NK2472" s="22"/>
      <c r="NL2472" s="22"/>
      <c r="NM2472" s="24"/>
      <c r="NN2472" s="22"/>
      <c r="NO2472" s="22"/>
      <c r="NP2472" s="22"/>
      <c r="NQ2472" s="22"/>
      <c r="NR2472" s="22"/>
      <c r="NS2472" s="22"/>
      <c r="NT2472" s="22"/>
      <c r="NU2472" s="22"/>
      <c r="NV2472" s="22"/>
      <c r="NW2472" s="22"/>
      <c r="NX2472" s="22"/>
      <c r="NY2472" s="22"/>
      <c r="NZ2472" s="22"/>
      <c r="OA2472" s="22"/>
      <c r="OB2472" s="22"/>
      <c r="OC2472" s="22"/>
      <c r="OD2472" s="22"/>
      <c r="OE2472" s="22"/>
      <c r="OF2472" s="22"/>
      <c r="OG2472" s="22"/>
      <c r="OH2472" s="22"/>
      <c r="OI2472" s="22"/>
      <c r="OJ2472" s="22"/>
      <c r="OK2472" s="22"/>
      <c r="OL2472" s="22"/>
      <c r="OM2472" s="22"/>
      <c r="ON2472" s="22"/>
      <c r="OO2472" s="22"/>
      <c r="OP2472" s="22"/>
      <c r="OQ2472" s="22"/>
      <c r="OR2472" s="22"/>
    </row>
    <row r="2473" spans="1:408" ht="15" thickBot="1">
      <c r="A2473" s="1"/>
      <c r="B2473" s="12"/>
      <c r="C2473" s="12"/>
      <c r="D2473" s="22"/>
      <c r="E2473" s="54"/>
      <c r="F2473" s="54"/>
      <c r="G2473" s="54"/>
      <c r="H2473" s="55"/>
      <c r="I2473" s="22"/>
      <c r="J2473" s="56"/>
      <c r="K2473" s="80"/>
      <c r="L2473" s="57"/>
      <c r="M2473" s="57"/>
      <c r="N2473" s="55"/>
      <c r="O2473" s="58"/>
      <c r="P2473" s="58"/>
      <c r="Q2473" s="59"/>
      <c r="R2473" s="60"/>
      <c r="S2473" s="60"/>
      <c r="T2473" s="22"/>
      <c r="U2473" s="1"/>
      <c r="V2473" s="23"/>
      <c r="X2473" s="24"/>
      <c r="Y2473" s="24"/>
      <c r="Z2473" s="22"/>
      <c r="AA2473" s="22"/>
      <c r="AB2473" s="22"/>
      <c r="AC2473" s="22"/>
      <c r="AD2473" s="22"/>
      <c r="AE2473" s="22"/>
      <c r="AF2473" s="22"/>
      <c r="AG2473" s="22"/>
      <c r="AH2473" s="22"/>
      <c r="AI2473" s="22"/>
      <c r="AJ2473" s="22"/>
      <c r="AK2473" s="22"/>
      <c r="AL2473" s="22"/>
      <c r="AM2473" s="22"/>
      <c r="AN2473" s="22"/>
      <c r="AO2473" s="22"/>
      <c r="AP2473" s="22"/>
      <c r="AQ2473" s="22"/>
      <c r="AR2473" s="22"/>
      <c r="AS2473" s="22"/>
      <c r="AT2473" s="22"/>
      <c r="AU2473" s="22"/>
      <c r="AV2473" s="22"/>
      <c r="AW2473" s="22"/>
      <c r="AX2473" s="22"/>
      <c r="AY2473" s="22"/>
      <c r="AZ2473" s="22"/>
      <c r="BA2473" s="22"/>
      <c r="BB2473" s="22"/>
      <c r="BC2473" s="22"/>
      <c r="BD2473" s="22"/>
      <c r="BE2473" s="24"/>
      <c r="BF2473" s="22"/>
      <c r="BG2473" s="22"/>
      <c r="BH2473" s="22"/>
      <c r="BI2473" s="22"/>
      <c r="BJ2473" s="22"/>
      <c r="BK2473" s="22"/>
      <c r="BL2473" s="22"/>
      <c r="BM2473" s="22"/>
      <c r="BN2473" s="22"/>
      <c r="BO2473" s="22"/>
      <c r="BP2473" s="22"/>
      <c r="BQ2473" s="22"/>
      <c r="BR2473" s="22"/>
      <c r="BS2473" s="22"/>
      <c r="BT2473" s="22"/>
      <c r="BU2473" s="22"/>
      <c r="BV2473" s="22"/>
      <c r="BW2473" s="22"/>
      <c r="BX2473" s="22"/>
      <c r="BY2473" s="22"/>
      <c r="BZ2473" s="22"/>
      <c r="CA2473" s="22"/>
      <c r="CB2473" s="22"/>
      <c r="CC2473" s="22"/>
      <c r="CD2473" s="22"/>
      <c r="CE2473" s="22"/>
      <c r="CF2473" s="22"/>
      <c r="CG2473" s="22"/>
      <c r="CH2473" s="22"/>
      <c r="CI2473" s="22"/>
      <c r="CJ2473" s="22"/>
      <c r="CK2473" s="24"/>
      <c r="CL2473" s="22"/>
      <c r="CM2473" s="22"/>
      <c r="CN2473" s="22"/>
      <c r="CO2473" s="22"/>
      <c r="CP2473" s="22"/>
      <c r="CQ2473" s="22"/>
      <c r="CR2473" s="22"/>
      <c r="CS2473" s="22"/>
      <c r="CT2473" s="22"/>
      <c r="CU2473" s="22"/>
      <c r="CV2473" s="22"/>
      <c r="CW2473" s="22"/>
      <c r="CX2473" s="22"/>
      <c r="CY2473" s="22"/>
      <c r="CZ2473" s="22"/>
      <c r="DA2473" s="22"/>
      <c r="DB2473" s="22"/>
      <c r="DC2473" s="22"/>
      <c r="DD2473" s="22"/>
      <c r="DE2473" s="22"/>
      <c r="DF2473" s="22"/>
      <c r="DG2473" s="22"/>
      <c r="DH2473" s="22"/>
      <c r="DI2473" s="22"/>
      <c r="DJ2473" s="22"/>
      <c r="DK2473" s="22"/>
      <c r="DL2473" s="22"/>
      <c r="DM2473" s="22"/>
      <c r="DN2473" s="22"/>
      <c r="DO2473" s="22"/>
      <c r="DP2473" s="22"/>
      <c r="DQ2473" s="24"/>
      <c r="DR2473" s="22"/>
      <c r="DS2473" s="22"/>
      <c r="DT2473" s="22"/>
      <c r="DU2473" s="22"/>
      <c r="DV2473" s="22"/>
      <c r="DW2473" s="22"/>
      <c r="DX2473" s="22"/>
      <c r="DY2473" s="22"/>
      <c r="DZ2473" s="22"/>
      <c r="EA2473" s="22"/>
      <c r="EB2473" s="22"/>
      <c r="EC2473" s="22"/>
      <c r="ED2473" s="22"/>
      <c r="EE2473" s="22"/>
      <c r="EF2473" s="22"/>
      <c r="EG2473" s="22"/>
      <c r="EH2473" s="22"/>
      <c r="EI2473" s="22"/>
      <c r="EJ2473" s="22"/>
      <c r="EK2473" s="22"/>
      <c r="EL2473" s="22"/>
      <c r="EM2473" s="22"/>
      <c r="EN2473" s="22"/>
      <c r="EO2473" s="22"/>
      <c r="EP2473" s="22"/>
      <c r="EQ2473" s="22"/>
      <c r="ER2473" s="22"/>
      <c r="ES2473" s="22"/>
      <c r="ET2473" s="22"/>
      <c r="EU2473" s="22"/>
      <c r="EV2473" s="22"/>
      <c r="EW2473" s="24"/>
      <c r="EX2473" s="22"/>
      <c r="EY2473" s="22"/>
      <c r="EZ2473" s="22"/>
      <c r="FA2473" s="22"/>
      <c r="FB2473" s="22"/>
      <c r="FC2473" s="22"/>
      <c r="FD2473" s="22"/>
      <c r="FE2473" s="22"/>
      <c r="FF2473" s="22"/>
      <c r="FG2473" s="22"/>
      <c r="FH2473" s="22"/>
      <c r="FI2473" s="22"/>
      <c r="FJ2473" s="22"/>
      <c r="FK2473" s="22"/>
      <c r="FL2473" s="22"/>
      <c r="FM2473" s="22"/>
      <c r="FN2473" s="22"/>
      <c r="FO2473" s="22"/>
      <c r="FP2473" s="22"/>
      <c r="FQ2473" s="22"/>
      <c r="FR2473" s="22"/>
      <c r="FS2473" s="22"/>
      <c r="FT2473" s="22"/>
      <c r="FU2473" s="22"/>
      <c r="FV2473" s="22"/>
      <c r="FW2473" s="22"/>
      <c r="FX2473" s="22"/>
      <c r="FY2473" s="22"/>
      <c r="FZ2473" s="22"/>
      <c r="GA2473" s="22"/>
      <c r="GB2473" s="22"/>
      <c r="GC2473" s="24"/>
      <c r="GD2473" s="22"/>
      <c r="GE2473" s="22"/>
      <c r="GF2473" s="22"/>
      <c r="GG2473" s="22"/>
      <c r="GH2473" s="22"/>
      <c r="GI2473" s="22"/>
      <c r="GJ2473" s="22"/>
      <c r="GK2473" s="22"/>
      <c r="GL2473" s="22"/>
      <c r="GM2473" s="22"/>
      <c r="GN2473" s="22"/>
      <c r="GO2473" s="22"/>
      <c r="GP2473" s="22"/>
      <c r="GQ2473" s="22"/>
      <c r="GR2473" s="22"/>
      <c r="GS2473" s="22"/>
      <c r="GT2473" s="22"/>
      <c r="GU2473" s="22"/>
      <c r="GV2473" s="22"/>
      <c r="GW2473" s="22"/>
      <c r="GX2473" s="22"/>
      <c r="GY2473" s="22"/>
      <c r="GZ2473" s="22"/>
      <c r="HA2473" s="22"/>
      <c r="HB2473" s="22"/>
      <c r="HC2473" s="22"/>
      <c r="HD2473" s="22"/>
      <c r="HE2473" s="22"/>
      <c r="HF2473" s="22"/>
      <c r="HG2473" s="22"/>
      <c r="HH2473" s="22"/>
      <c r="HI2473" s="24"/>
      <c r="HJ2473" s="22"/>
      <c r="HK2473" s="22"/>
      <c r="HL2473" s="22"/>
      <c r="HM2473" s="22"/>
      <c r="HN2473" s="22"/>
      <c r="HO2473" s="22"/>
      <c r="HP2473" s="22"/>
      <c r="HQ2473" s="22"/>
      <c r="HR2473" s="22"/>
      <c r="HS2473" s="22"/>
      <c r="HT2473" s="22"/>
      <c r="HU2473" s="22"/>
      <c r="HV2473" s="22"/>
      <c r="HW2473" s="22"/>
      <c r="HX2473" s="22"/>
      <c r="HY2473" s="22"/>
      <c r="HZ2473" s="22"/>
      <c r="IA2473" s="22"/>
      <c r="IB2473" s="22"/>
      <c r="IC2473" s="22"/>
      <c r="ID2473" s="22"/>
      <c r="IE2473" s="22"/>
      <c r="IF2473" s="22"/>
      <c r="IG2473" s="22"/>
      <c r="IH2473" s="22"/>
      <c r="II2473" s="22"/>
      <c r="IJ2473" s="22"/>
      <c r="IK2473" s="22"/>
      <c r="IL2473" s="22"/>
      <c r="IM2473" s="22"/>
      <c r="IN2473" s="22"/>
      <c r="IO2473" s="24"/>
      <c r="IP2473" s="22"/>
      <c r="IQ2473" s="22"/>
      <c r="IR2473" s="22"/>
      <c r="IS2473" s="22"/>
      <c r="IT2473" s="22"/>
      <c r="IU2473" s="22"/>
      <c r="IV2473" s="22"/>
      <c r="IW2473" s="22"/>
      <c r="IX2473" s="22"/>
      <c r="IY2473" s="22"/>
      <c r="IZ2473" s="22"/>
      <c r="JA2473" s="22"/>
      <c r="JB2473" s="22"/>
      <c r="JC2473" s="22"/>
      <c r="JD2473" s="22"/>
      <c r="JE2473" s="22"/>
      <c r="JF2473" s="22"/>
      <c r="JG2473" s="22"/>
      <c r="JH2473" s="22"/>
      <c r="JI2473" s="22"/>
      <c r="JJ2473" s="22"/>
      <c r="JK2473" s="22"/>
      <c r="JL2473" s="22"/>
      <c r="JM2473" s="22"/>
      <c r="JN2473" s="22"/>
      <c r="JO2473" s="22"/>
      <c r="JP2473" s="22"/>
      <c r="JQ2473" s="22"/>
      <c r="JR2473" s="22"/>
      <c r="JS2473" s="22"/>
      <c r="JT2473" s="22"/>
      <c r="JU2473" s="24"/>
      <c r="JV2473" s="22"/>
      <c r="JW2473" s="22"/>
      <c r="JX2473" s="22"/>
      <c r="JY2473" s="22"/>
      <c r="JZ2473" s="22"/>
      <c r="KA2473" s="22"/>
      <c r="KB2473" s="22"/>
      <c r="KC2473" s="22"/>
      <c r="KD2473" s="22"/>
      <c r="KE2473" s="22"/>
      <c r="KF2473" s="22"/>
      <c r="KG2473" s="22"/>
      <c r="KH2473" s="22"/>
      <c r="KI2473" s="22"/>
      <c r="KJ2473" s="22"/>
      <c r="KK2473" s="22"/>
      <c r="KL2473" s="22"/>
      <c r="KM2473" s="22"/>
      <c r="KN2473" s="22"/>
      <c r="KO2473" s="22"/>
      <c r="KP2473" s="22"/>
      <c r="KQ2473" s="22"/>
      <c r="KR2473" s="22"/>
      <c r="KS2473" s="22"/>
      <c r="KT2473" s="22"/>
      <c r="KU2473" s="22"/>
      <c r="KV2473" s="22"/>
      <c r="KW2473" s="22"/>
      <c r="KX2473" s="22"/>
      <c r="KY2473" s="22"/>
      <c r="KZ2473" s="22"/>
      <c r="LA2473" s="24"/>
      <c r="LB2473" s="22"/>
      <c r="LC2473" s="22"/>
      <c r="LD2473" s="22"/>
      <c r="LE2473" s="22"/>
      <c r="LF2473" s="22"/>
      <c r="LG2473" s="22"/>
      <c r="LH2473" s="22"/>
      <c r="LI2473" s="22"/>
      <c r="LJ2473" s="22"/>
      <c r="LK2473" s="22"/>
      <c r="LL2473" s="22"/>
      <c r="LM2473" s="22"/>
      <c r="LN2473" s="22"/>
      <c r="LO2473" s="22"/>
      <c r="LP2473" s="22"/>
      <c r="LQ2473" s="22"/>
      <c r="LR2473" s="22"/>
      <c r="LS2473" s="22"/>
      <c r="LT2473" s="22"/>
      <c r="LU2473" s="22"/>
      <c r="LV2473" s="22"/>
      <c r="LW2473" s="22"/>
      <c r="LX2473" s="22"/>
      <c r="LY2473" s="22"/>
      <c r="LZ2473" s="22"/>
      <c r="MA2473" s="22"/>
      <c r="MB2473" s="22"/>
      <c r="MC2473" s="22"/>
      <c r="MD2473" s="22"/>
      <c r="ME2473" s="22"/>
      <c r="MF2473" s="22"/>
      <c r="MG2473" s="24"/>
      <c r="MH2473" s="22"/>
      <c r="MI2473" s="22"/>
      <c r="MJ2473" s="22"/>
      <c r="MK2473" s="22"/>
      <c r="ML2473" s="22"/>
      <c r="MM2473" s="22"/>
      <c r="MN2473" s="22"/>
      <c r="MO2473" s="22"/>
      <c r="MP2473" s="22"/>
      <c r="MQ2473" s="22"/>
      <c r="MR2473" s="22"/>
      <c r="MS2473" s="22"/>
      <c r="MT2473" s="22"/>
      <c r="MU2473" s="22"/>
      <c r="MV2473" s="22"/>
      <c r="MW2473" s="22"/>
      <c r="MX2473" s="22"/>
      <c r="MY2473" s="22"/>
      <c r="MZ2473" s="22"/>
      <c r="NA2473" s="22"/>
      <c r="NB2473" s="22"/>
      <c r="NC2473" s="22"/>
      <c r="ND2473" s="22"/>
      <c r="NE2473" s="22"/>
      <c r="NF2473" s="22"/>
      <c r="NG2473" s="22"/>
      <c r="NH2473" s="22"/>
      <c r="NI2473" s="22"/>
      <c r="NJ2473" s="22"/>
      <c r="NK2473" s="22"/>
      <c r="NL2473" s="22"/>
      <c r="NM2473" s="24"/>
      <c r="NN2473" s="22"/>
      <c r="NO2473" s="22"/>
      <c r="NP2473" s="22"/>
      <c r="NQ2473" s="22"/>
      <c r="NR2473" s="22"/>
      <c r="NS2473" s="22"/>
      <c r="NT2473" s="22"/>
      <c r="NU2473" s="22"/>
      <c r="NV2473" s="22"/>
      <c r="NW2473" s="22"/>
      <c r="NX2473" s="22"/>
      <c r="NY2473" s="22"/>
      <c r="NZ2473" s="22"/>
      <c r="OA2473" s="22"/>
      <c r="OB2473" s="22"/>
      <c r="OC2473" s="22"/>
      <c r="OD2473" s="22"/>
      <c r="OE2473" s="22"/>
      <c r="OF2473" s="22"/>
      <c r="OG2473" s="22"/>
      <c r="OH2473" s="22"/>
      <c r="OI2473" s="22"/>
      <c r="OJ2473" s="22"/>
      <c r="OK2473" s="22"/>
      <c r="OL2473" s="22"/>
      <c r="OM2473" s="22"/>
      <c r="ON2473" s="22"/>
      <c r="OO2473" s="22"/>
      <c r="OP2473" s="22"/>
      <c r="OQ2473" s="22"/>
      <c r="OR2473" s="22"/>
    </row>
    <row r="2474" spans="1:408" ht="15" thickBot="1">
      <c r="A2474" s="1"/>
      <c r="B2474" s="12"/>
      <c r="C2474" s="12"/>
      <c r="D2474" s="22"/>
      <c r="E2474" s="54"/>
      <c r="F2474" s="54"/>
      <c r="G2474" s="54"/>
      <c r="H2474" s="55"/>
      <c r="I2474" s="22"/>
      <c r="J2474" s="56"/>
      <c r="K2474" s="81"/>
      <c r="L2474" s="57"/>
      <c r="M2474" s="57"/>
      <c r="N2474" s="55"/>
      <c r="O2474" s="58"/>
      <c r="P2474" s="58"/>
      <c r="Q2474" s="59"/>
      <c r="R2474" s="60"/>
      <c r="S2474" s="60"/>
      <c r="T2474" s="22"/>
      <c r="U2474" s="1"/>
      <c r="V2474" s="23"/>
      <c r="X2474" s="24"/>
      <c r="Y2474" s="24"/>
      <c r="Z2474" s="22"/>
      <c r="AA2474" s="22"/>
      <c r="AB2474" s="22"/>
      <c r="AC2474" s="22"/>
      <c r="AD2474" s="22"/>
      <c r="AE2474" s="22"/>
      <c r="AF2474" s="22"/>
      <c r="AG2474" s="22"/>
      <c r="AH2474" s="22"/>
      <c r="AI2474" s="22"/>
      <c r="AJ2474" s="22"/>
      <c r="AK2474" s="22"/>
      <c r="AL2474" s="22"/>
      <c r="AM2474" s="22"/>
      <c r="AN2474" s="22"/>
      <c r="AO2474" s="22"/>
      <c r="AP2474" s="22"/>
      <c r="AQ2474" s="22"/>
      <c r="AR2474" s="22"/>
      <c r="AS2474" s="22"/>
      <c r="AT2474" s="22"/>
      <c r="AU2474" s="22"/>
      <c r="AV2474" s="22"/>
      <c r="AW2474" s="22"/>
      <c r="AX2474" s="22"/>
      <c r="AY2474" s="22"/>
      <c r="AZ2474" s="22"/>
      <c r="BA2474" s="22"/>
      <c r="BB2474" s="22"/>
      <c r="BC2474" s="22"/>
      <c r="BD2474" s="22"/>
      <c r="BE2474" s="24"/>
      <c r="BF2474" s="22"/>
      <c r="BG2474" s="22"/>
      <c r="BH2474" s="22"/>
      <c r="BI2474" s="22"/>
      <c r="BJ2474" s="22"/>
      <c r="BK2474" s="22"/>
      <c r="BL2474" s="22"/>
      <c r="BM2474" s="22"/>
      <c r="BN2474" s="22"/>
      <c r="BO2474" s="22"/>
      <c r="BP2474" s="22"/>
      <c r="BQ2474" s="22"/>
      <c r="BR2474" s="22"/>
      <c r="BS2474" s="22"/>
      <c r="BT2474" s="22"/>
      <c r="BU2474" s="22"/>
      <c r="BV2474" s="22"/>
      <c r="BW2474" s="22"/>
      <c r="BX2474" s="22"/>
      <c r="BY2474" s="22"/>
      <c r="BZ2474" s="22"/>
      <c r="CA2474" s="22"/>
      <c r="CB2474" s="22"/>
      <c r="CC2474" s="22"/>
      <c r="CD2474" s="22"/>
      <c r="CE2474" s="22"/>
      <c r="CF2474" s="22"/>
      <c r="CG2474" s="22"/>
      <c r="CH2474" s="22"/>
      <c r="CI2474" s="22"/>
      <c r="CJ2474" s="22"/>
      <c r="CK2474" s="24"/>
      <c r="CL2474" s="22"/>
      <c r="CM2474" s="22"/>
      <c r="CN2474" s="22"/>
      <c r="CO2474" s="22"/>
      <c r="CP2474" s="22"/>
      <c r="CQ2474" s="22"/>
      <c r="CR2474" s="22"/>
      <c r="CS2474" s="22"/>
      <c r="CT2474" s="22"/>
      <c r="CU2474" s="22"/>
      <c r="CV2474" s="22"/>
      <c r="CW2474" s="22"/>
      <c r="CX2474" s="22"/>
      <c r="CY2474" s="22"/>
      <c r="CZ2474" s="22"/>
      <c r="DA2474" s="22"/>
      <c r="DB2474" s="22"/>
      <c r="DC2474" s="22"/>
      <c r="DD2474" s="22"/>
      <c r="DE2474" s="22"/>
      <c r="DF2474" s="22"/>
      <c r="DG2474" s="22"/>
      <c r="DH2474" s="22"/>
      <c r="DI2474" s="22"/>
      <c r="DJ2474" s="22"/>
      <c r="DK2474" s="22"/>
      <c r="DL2474" s="22"/>
      <c r="DM2474" s="22"/>
      <c r="DN2474" s="22"/>
      <c r="DO2474" s="22"/>
      <c r="DP2474" s="22"/>
      <c r="DQ2474" s="24"/>
      <c r="DR2474" s="22"/>
      <c r="DS2474" s="22"/>
      <c r="DT2474" s="22"/>
      <c r="DU2474" s="22"/>
      <c r="DV2474" s="22"/>
      <c r="DW2474" s="22"/>
      <c r="DX2474" s="22"/>
      <c r="DY2474" s="22"/>
      <c r="DZ2474" s="22"/>
      <c r="EA2474" s="22"/>
      <c r="EB2474" s="22"/>
      <c r="EC2474" s="22"/>
      <c r="ED2474" s="22"/>
      <c r="EE2474" s="22"/>
      <c r="EF2474" s="22"/>
      <c r="EG2474" s="22"/>
      <c r="EH2474" s="22"/>
      <c r="EI2474" s="22"/>
      <c r="EJ2474" s="22"/>
      <c r="EK2474" s="22"/>
      <c r="EL2474" s="22"/>
      <c r="EM2474" s="22"/>
      <c r="EN2474" s="22"/>
      <c r="EO2474" s="22"/>
      <c r="EP2474" s="22"/>
      <c r="EQ2474" s="22"/>
      <c r="ER2474" s="22"/>
      <c r="ES2474" s="22"/>
      <c r="ET2474" s="22"/>
      <c r="EU2474" s="22"/>
      <c r="EV2474" s="22"/>
      <c r="EW2474" s="24"/>
      <c r="EX2474" s="22"/>
      <c r="EY2474" s="22"/>
      <c r="EZ2474" s="22"/>
      <c r="FA2474" s="22"/>
      <c r="FB2474" s="22"/>
      <c r="FC2474" s="22"/>
      <c r="FD2474" s="22"/>
      <c r="FE2474" s="22"/>
      <c r="FF2474" s="22"/>
      <c r="FG2474" s="22"/>
      <c r="FH2474" s="22"/>
      <c r="FI2474" s="22"/>
      <c r="FJ2474" s="22"/>
      <c r="FK2474" s="22"/>
      <c r="FL2474" s="22"/>
      <c r="FM2474" s="22"/>
      <c r="FN2474" s="22"/>
      <c r="FO2474" s="22"/>
      <c r="FP2474" s="22"/>
      <c r="FQ2474" s="22"/>
      <c r="FR2474" s="22"/>
      <c r="FS2474" s="22"/>
      <c r="FT2474" s="22"/>
      <c r="FU2474" s="22"/>
      <c r="FV2474" s="22"/>
      <c r="FW2474" s="22"/>
      <c r="FX2474" s="22"/>
      <c r="FY2474" s="22"/>
      <c r="FZ2474" s="22"/>
      <c r="GA2474" s="22"/>
      <c r="GB2474" s="22"/>
      <c r="GC2474" s="24"/>
      <c r="GD2474" s="22"/>
      <c r="GE2474" s="22"/>
      <c r="GF2474" s="22"/>
      <c r="GG2474" s="22"/>
      <c r="GH2474" s="22"/>
      <c r="GI2474" s="22"/>
      <c r="GJ2474" s="22"/>
      <c r="GK2474" s="22"/>
      <c r="GL2474" s="22"/>
      <c r="GM2474" s="22"/>
      <c r="GN2474" s="22"/>
      <c r="GO2474" s="22"/>
      <c r="GP2474" s="22"/>
      <c r="GQ2474" s="22"/>
      <c r="GR2474" s="22"/>
      <c r="GS2474" s="22"/>
      <c r="GT2474" s="22"/>
      <c r="GU2474" s="22"/>
      <c r="GV2474" s="22"/>
      <c r="GW2474" s="22"/>
      <c r="GX2474" s="22"/>
      <c r="GY2474" s="22"/>
      <c r="GZ2474" s="22"/>
      <c r="HA2474" s="22"/>
      <c r="HB2474" s="22"/>
      <c r="HC2474" s="22"/>
      <c r="HD2474" s="22"/>
      <c r="HE2474" s="22"/>
      <c r="HF2474" s="22"/>
      <c r="HG2474" s="22"/>
      <c r="HH2474" s="22"/>
      <c r="HI2474" s="24"/>
      <c r="HJ2474" s="22"/>
      <c r="HK2474" s="22"/>
      <c r="HL2474" s="22"/>
      <c r="HM2474" s="22"/>
      <c r="HN2474" s="22"/>
      <c r="HO2474" s="22"/>
      <c r="HP2474" s="22"/>
      <c r="HQ2474" s="22"/>
      <c r="HR2474" s="22"/>
      <c r="HS2474" s="22"/>
      <c r="HT2474" s="22"/>
      <c r="HU2474" s="22"/>
      <c r="HV2474" s="22"/>
      <c r="HW2474" s="22"/>
      <c r="HX2474" s="22"/>
      <c r="HY2474" s="22"/>
      <c r="HZ2474" s="22"/>
      <c r="IA2474" s="22"/>
      <c r="IB2474" s="22"/>
      <c r="IC2474" s="22"/>
      <c r="ID2474" s="22"/>
      <c r="IE2474" s="22"/>
      <c r="IF2474" s="22"/>
      <c r="IG2474" s="22"/>
      <c r="IH2474" s="22"/>
      <c r="II2474" s="22"/>
      <c r="IJ2474" s="22"/>
      <c r="IK2474" s="22"/>
      <c r="IL2474" s="22"/>
      <c r="IM2474" s="22"/>
      <c r="IN2474" s="22"/>
      <c r="IO2474" s="24"/>
      <c r="IP2474" s="22"/>
      <c r="IQ2474" s="22"/>
      <c r="IR2474" s="22"/>
      <c r="IS2474" s="22"/>
      <c r="IT2474" s="22"/>
      <c r="IU2474" s="22"/>
      <c r="IV2474" s="22"/>
      <c r="IW2474" s="22"/>
      <c r="IX2474" s="22"/>
      <c r="IY2474" s="22"/>
      <c r="IZ2474" s="22"/>
      <c r="JA2474" s="22"/>
      <c r="JB2474" s="22"/>
      <c r="JC2474" s="22"/>
      <c r="JD2474" s="22"/>
      <c r="JE2474" s="22"/>
      <c r="JF2474" s="22"/>
      <c r="JG2474" s="22"/>
      <c r="JH2474" s="22"/>
      <c r="JI2474" s="22"/>
      <c r="JJ2474" s="22"/>
      <c r="JK2474" s="22"/>
      <c r="JL2474" s="22"/>
      <c r="JM2474" s="22"/>
      <c r="JN2474" s="22"/>
      <c r="JO2474" s="22"/>
      <c r="JP2474" s="22"/>
      <c r="JQ2474" s="22"/>
      <c r="JR2474" s="22"/>
      <c r="JS2474" s="22"/>
      <c r="JT2474" s="22"/>
      <c r="JU2474" s="24"/>
      <c r="JV2474" s="22"/>
      <c r="JW2474" s="22"/>
      <c r="JX2474" s="22"/>
      <c r="JY2474" s="22"/>
      <c r="JZ2474" s="22"/>
      <c r="KA2474" s="22"/>
      <c r="KB2474" s="22"/>
      <c r="KC2474" s="22"/>
      <c r="KD2474" s="22"/>
      <c r="KE2474" s="22"/>
      <c r="KF2474" s="22"/>
      <c r="KG2474" s="22"/>
      <c r="KH2474" s="22"/>
      <c r="KI2474" s="22"/>
      <c r="KJ2474" s="22"/>
      <c r="KK2474" s="22"/>
      <c r="KL2474" s="22"/>
      <c r="KM2474" s="22"/>
      <c r="KN2474" s="22"/>
      <c r="KO2474" s="22"/>
      <c r="KP2474" s="22"/>
      <c r="KQ2474" s="22"/>
      <c r="KR2474" s="22"/>
      <c r="KS2474" s="22"/>
      <c r="KT2474" s="22"/>
      <c r="KU2474" s="22"/>
      <c r="KV2474" s="22"/>
      <c r="KW2474" s="22"/>
      <c r="KX2474" s="22"/>
      <c r="KY2474" s="22"/>
      <c r="KZ2474" s="22"/>
      <c r="LA2474" s="24"/>
      <c r="LB2474" s="22"/>
      <c r="LC2474" s="22"/>
      <c r="LD2474" s="22"/>
      <c r="LE2474" s="22"/>
      <c r="LF2474" s="22"/>
      <c r="LG2474" s="22"/>
      <c r="LH2474" s="22"/>
      <c r="LI2474" s="22"/>
      <c r="LJ2474" s="22"/>
      <c r="LK2474" s="22"/>
      <c r="LL2474" s="22"/>
      <c r="LM2474" s="22"/>
      <c r="LN2474" s="22"/>
      <c r="LO2474" s="22"/>
      <c r="LP2474" s="22"/>
      <c r="LQ2474" s="22"/>
      <c r="LR2474" s="22"/>
      <c r="LS2474" s="22"/>
      <c r="LT2474" s="22"/>
      <c r="LU2474" s="22"/>
      <c r="LV2474" s="22"/>
      <c r="LW2474" s="22"/>
      <c r="LX2474" s="22"/>
      <c r="LY2474" s="22"/>
      <c r="LZ2474" s="22"/>
      <c r="MA2474" s="22"/>
      <c r="MB2474" s="22"/>
      <c r="MC2474" s="22"/>
      <c r="MD2474" s="22"/>
      <c r="ME2474" s="22"/>
      <c r="MF2474" s="22"/>
      <c r="MG2474" s="24"/>
      <c r="MH2474" s="22"/>
      <c r="MI2474" s="22"/>
      <c r="MJ2474" s="22"/>
      <c r="MK2474" s="22"/>
      <c r="ML2474" s="22"/>
      <c r="MM2474" s="22"/>
      <c r="MN2474" s="22"/>
      <c r="MO2474" s="22"/>
      <c r="MP2474" s="22"/>
      <c r="MQ2474" s="22"/>
      <c r="MR2474" s="22"/>
      <c r="MS2474" s="22"/>
      <c r="MT2474" s="22"/>
      <c r="MU2474" s="22"/>
      <c r="MV2474" s="22"/>
      <c r="MW2474" s="22"/>
      <c r="MX2474" s="22"/>
      <c r="MY2474" s="22"/>
      <c r="MZ2474" s="22"/>
      <c r="NA2474" s="22"/>
      <c r="NB2474" s="22"/>
      <c r="NC2474" s="22"/>
      <c r="ND2474" s="22"/>
      <c r="NE2474" s="22"/>
      <c r="NF2474" s="22"/>
      <c r="NG2474" s="22"/>
      <c r="NH2474" s="22"/>
      <c r="NI2474" s="22"/>
      <c r="NJ2474" s="22"/>
      <c r="NK2474" s="22"/>
      <c r="NL2474" s="22"/>
      <c r="NM2474" s="24"/>
      <c r="NN2474" s="22"/>
      <c r="NO2474" s="22"/>
      <c r="NP2474" s="22"/>
      <c r="NQ2474" s="22"/>
      <c r="NR2474" s="22"/>
      <c r="NS2474" s="22"/>
      <c r="NT2474" s="22"/>
      <c r="NU2474" s="22"/>
      <c r="NV2474" s="22"/>
      <c r="NW2474" s="22"/>
      <c r="NX2474" s="22"/>
      <c r="NY2474" s="22"/>
      <c r="NZ2474" s="22"/>
      <c r="OA2474" s="22"/>
      <c r="OB2474" s="22"/>
      <c r="OC2474" s="22"/>
      <c r="OD2474" s="22"/>
      <c r="OE2474" s="22"/>
      <c r="OF2474" s="22"/>
      <c r="OG2474" s="22"/>
      <c r="OH2474" s="22"/>
      <c r="OI2474" s="22"/>
      <c r="OJ2474" s="22"/>
      <c r="OK2474" s="22"/>
      <c r="OL2474" s="22"/>
      <c r="OM2474" s="22"/>
      <c r="ON2474" s="22"/>
      <c r="OO2474" s="22"/>
      <c r="OP2474" s="22"/>
      <c r="OQ2474" s="22"/>
      <c r="OR2474" s="22"/>
    </row>
    <row r="2475" spans="1:408" ht="15" thickBot="1">
      <c r="A2475" s="1"/>
      <c r="B2475" s="12"/>
      <c r="C2475" s="12"/>
      <c r="D2475" s="22"/>
      <c r="E2475" s="54"/>
      <c r="F2475" s="54"/>
      <c r="G2475" s="54"/>
      <c r="H2475" s="55"/>
      <c r="I2475" s="22"/>
      <c r="J2475" s="56"/>
      <c r="K2475" s="80"/>
      <c r="L2475" s="57"/>
      <c r="M2475" s="57"/>
      <c r="N2475" s="55"/>
      <c r="O2475" s="58"/>
      <c r="P2475" s="58"/>
      <c r="Q2475" s="59"/>
      <c r="R2475" s="60"/>
      <c r="S2475" s="60"/>
      <c r="T2475" s="22"/>
      <c r="U2475" s="1"/>
      <c r="V2475" s="23"/>
      <c r="X2475" s="24"/>
      <c r="Y2475" s="24"/>
      <c r="Z2475" s="22"/>
      <c r="AA2475" s="22"/>
      <c r="AB2475" s="22"/>
      <c r="AC2475" s="22"/>
      <c r="AD2475" s="22"/>
      <c r="AE2475" s="22"/>
      <c r="AF2475" s="22"/>
      <c r="AG2475" s="22"/>
      <c r="AH2475" s="22"/>
      <c r="AI2475" s="22"/>
      <c r="AJ2475" s="22"/>
      <c r="AK2475" s="22"/>
      <c r="AL2475" s="22"/>
      <c r="AM2475" s="22"/>
      <c r="AN2475" s="22"/>
      <c r="AO2475" s="22"/>
      <c r="AP2475" s="22"/>
      <c r="AQ2475" s="22"/>
      <c r="AR2475" s="22"/>
      <c r="AS2475" s="22"/>
      <c r="AT2475" s="22"/>
      <c r="AU2475" s="22"/>
      <c r="AV2475" s="22"/>
      <c r="AW2475" s="22"/>
      <c r="AX2475" s="22"/>
      <c r="AY2475" s="22"/>
      <c r="AZ2475" s="22"/>
      <c r="BA2475" s="22"/>
      <c r="BB2475" s="22"/>
      <c r="BC2475" s="22"/>
      <c r="BD2475" s="22"/>
      <c r="BE2475" s="24"/>
      <c r="BF2475" s="22"/>
      <c r="BG2475" s="22"/>
      <c r="BH2475" s="22"/>
      <c r="BI2475" s="22"/>
      <c r="BJ2475" s="22"/>
      <c r="BK2475" s="22"/>
      <c r="BL2475" s="22"/>
      <c r="BM2475" s="22"/>
      <c r="BN2475" s="22"/>
      <c r="BO2475" s="22"/>
      <c r="BP2475" s="22"/>
      <c r="BQ2475" s="22"/>
      <c r="BR2475" s="22"/>
      <c r="BS2475" s="22"/>
      <c r="BT2475" s="22"/>
      <c r="BU2475" s="22"/>
      <c r="BV2475" s="22"/>
      <c r="BW2475" s="22"/>
      <c r="BX2475" s="22"/>
      <c r="BY2475" s="22"/>
      <c r="BZ2475" s="22"/>
      <c r="CA2475" s="22"/>
      <c r="CB2475" s="22"/>
      <c r="CC2475" s="22"/>
      <c r="CD2475" s="22"/>
      <c r="CE2475" s="22"/>
      <c r="CF2475" s="22"/>
      <c r="CG2475" s="22"/>
      <c r="CH2475" s="22"/>
      <c r="CI2475" s="22"/>
      <c r="CJ2475" s="22"/>
      <c r="CK2475" s="24"/>
      <c r="CL2475" s="22"/>
      <c r="CM2475" s="22"/>
      <c r="CN2475" s="22"/>
      <c r="CO2475" s="22"/>
      <c r="CP2475" s="22"/>
      <c r="CQ2475" s="22"/>
      <c r="CR2475" s="22"/>
      <c r="CS2475" s="22"/>
      <c r="CT2475" s="22"/>
      <c r="CU2475" s="22"/>
      <c r="CV2475" s="22"/>
      <c r="CW2475" s="22"/>
      <c r="CX2475" s="22"/>
      <c r="CY2475" s="22"/>
      <c r="CZ2475" s="22"/>
      <c r="DA2475" s="22"/>
      <c r="DB2475" s="22"/>
      <c r="DC2475" s="22"/>
      <c r="DD2475" s="22"/>
      <c r="DE2475" s="22"/>
      <c r="DF2475" s="22"/>
      <c r="DG2475" s="22"/>
      <c r="DH2475" s="22"/>
      <c r="DI2475" s="22"/>
      <c r="DJ2475" s="22"/>
      <c r="DK2475" s="22"/>
      <c r="DL2475" s="22"/>
      <c r="DM2475" s="22"/>
      <c r="DN2475" s="22"/>
      <c r="DO2475" s="22"/>
      <c r="DP2475" s="22"/>
      <c r="DQ2475" s="24"/>
      <c r="DR2475" s="22"/>
      <c r="DS2475" s="22"/>
      <c r="DT2475" s="22"/>
      <c r="DU2475" s="22"/>
      <c r="DV2475" s="22"/>
      <c r="DW2475" s="22"/>
      <c r="DX2475" s="22"/>
      <c r="DY2475" s="22"/>
      <c r="DZ2475" s="22"/>
      <c r="EA2475" s="22"/>
      <c r="EB2475" s="22"/>
      <c r="EC2475" s="22"/>
      <c r="ED2475" s="22"/>
      <c r="EE2475" s="22"/>
      <c r="EF2475" s="22"/>
      <c r="EG2475" s="22"/>
      <c r="EH2475" s="22"/>
      <c r="EI2475" s="22"/>
      <c r="EJ2475" s="22"/>
      <c r="EK2475" s="22"/>
      <c r="EL2475" s="22"/>
      <c r="EM2475" s="22"/>
      <c r="EN2475" s="22"/>
      <c r="EO2475" s="22"/>
      <c r="EP2475" s="22"/>
      <c r="EQ2475" s="22"/>
      <c r="ER2475" s="22"/>
      <c r="ES2475" s="22"/>
      <c r="ET2475" s="22"/>
      <c r="EU2475" s="22"/>
      <c r="EV2475" s="22"/>
      <c r="EW2475" s="24"/>
      <c r="EX2475" s="22"/>
      <c r="EY2475" s="22"/>
      <c r="EZ2475" s="22"/>
      <c r="FA2475" s="22"/>
      <c r="FB2475" s="22"/>
      <c r="FC2475" s="22"/>
      <c r="FD2475" s="22"/>
      <c r="FE2475" s="22"/>
      <c r="FF2475" s="22"/>
      <c r="FG2475" s="22"/>
      <c r="FH2475" s="22"/>
      <c r="FI2475" s="22"/>
      <c r="FJ2475" s="22"/>
      <c r="FK2475" s="22"/>
      <c r="FL2475" s="22"/>
      <c r="FM2475" s="22"/>
      <c r="FN2475" s="22"/>
      <c r="FO2475" s="22"/>
      <c r="FP2475" s="22"/>
      <c r="FQ2475" s="22"/>
      <c r="FR2475" s="22"/>
      <c r="FS2475" s="22"/>
      <c r="FT2475" s="22"/>
      <c r="FU2475" s="22"/>
      <c r="FV2475" s="22"/>
      <c r="FW2475" s="22"/>
      <c r="FX2475" s="22"/>
      <c r="FY2475" s="22"/>
      <c r="FZ2475" s="22"/>
      <c r="GA2475" s="22"/>
      <c r="GB2475" s="22"/>
      <c r="GC2475" s="24"/>
      <c r="GD2475" s="22"/>
      <c r="GE2475" s="22"/>
      <c r="GF2475" s="22"/>
      <c r="GG2475" s="22"/>
      <c r="GH2475" s="22"/>
      <c r="GI2475" s="22"/>
      <c r="GJ2475" s="22"/>
      <c r="GK2475" s="22"/>
      <c r="GL2475" s="22"/>
      <c r="GM2475" s="22"/>
      <c r="GN2475" s="22"/>
      <c r="GO2475" s="22"/>
      <c r="GP2475" s="22"/>
      <c r="GQ2475" s="22"/>
      <c r="GR2475" s="22"/>
      <c r="GS2475" s="22"/>
      <c r="GT2475" s="22"/>
      <c r="GU2475" s="22"/>
      <c r="GV2475" s="22"/>
      <c r="GW2475" s="22"/>
      <c r="GX2475" s="22"/>
      <c r="GY2475" s="22"/>
      <c r="GZ2475" s="22"/>
      <c r="HA2475" s="22"/>
      <c r="HB2475" s="22"/>
      <c r="HC2475" s="22"/>
      <c r="HD2475" s="22"/>
      <c r="HE2475" s="22"/>
      <c r="HF2475" s="22"/>
      <c r="HG2475" s="22"/>
      <c r="HH2475" s="22"/>
      <c r="HI2475" s="24"/>
      <c r="HJ2475" s="22"/>
      <c r="HK2475" s="22"/>
      <c r="HL2475" s="22"/>
      <c r="HM2475" s="22"/>
      <c r="HN2475" s="22"/>
      <c r="HO2475" s="22"/>
      <c r="HP2475" s="22"/>
      <c r="HQ2475" s="22"/>
      <c r="HR2475" s="22"/>
      <c r="HS2475" s="22"/>
      <c r="HT2475" s="22"/>
      <c r="HU2475" s="22"/>
      <c r="HV2475" s="22"/>
      <c r="HW2475" s="22"/>
      <c r="HX2475" s="22"/>
      <c r="HY2475" s="22"/>
      <c r="HZ2475" s="22"/>
      <c r="IA2475" s="22"/>
      <c r="IB2475" s="22"/>
      <c r="IC2475" s="22"/>
      <c r="ID2475" s="22"/>
      <c r="IE2475" s="22"/>
      <c r="IF2475" s="22"/>
      <c r="IG2475" s="22"/>
      <c r="IH2475" s="22"/>
      <c r="II2475" s="22"/>
      <c r="IJ2475" s="22"/>
      <c r="IK2475" s="22"/>
      <c r="IL2475" s="22"/>
      <c r="IM2475" s="22"/>
      <c r="IN2475" s="22"/>
      <c r="IO2475" s="24"/>
      <c r="IP2475" s="22"/>
      <c r="IQ2475" s="22"/>
      <c r="IR2475" s="22"/>
      <c r="IS2475" s="22"/>
      <c r="IT2475" s="22"/>
      <c r="IU2475" s="22"/>
      <c r="IV2475" s="22"/>
      <c r="IW2475" s="22"/>
      <c r="IX2475" s="22"/>
      <c r="IY2475" s="22"/>
      <c r="IZ2475" s="22"/>
      <c r="JA2475" s="22"/>
      <c r="JB2475" s="22"/>
      <c r="JC2475" s="22"/>
      <c r="JD2475" s="22"/>
      <c r="JE2475" s="22"/>
      <c r="JF2475" s="22"/>
      <c r="JG2475" s="22"/>
      <c r="JH2475" s="22"/>
      <c r="JI2475" s="22"/>
      <c r="JJ2475" s="22"/>
      <c r="JK2475" s="22"/>
      <c r="JL2475" s="22"/>
      <c r="JM2475" s="22"/>
      <c r="JN2475" s="22"/>
      <c r="JO2475" s="22"/>
      <c r="JP2475" s="22"/>
      <c r="JQ2475" s="22"/>
      <c r="JR2475" s="22"/>
      <c r="JS2475" s="22"/>
      <c r="JT2475" s="22"/>
      <c r="JU2475" s="24"/>
      <c r="JV2475" s="22"/>
      <c r="JW2475" s="22"/>
      <c r="JX2475" s="22"/>
      <c r="JY2475" s="22"/>
      <c r="JZ2475" s="22"/>
      <c r="KA2475" s="22"/>
      <c r="KB2475" s="22"/>
      <c r="KC2475" s="22"/>
      <c r="KD2475" s="22"/>
      <c r="KE2475" s="22"/>
      <c r="KF2475" s="22"/>
      <c r="KG2475" s="22"/>
      <c r="KH2475" s="22"/>
      <c r="KI2475" s="22"/>
      <c r="KJ2475" s="22"/>
      <c r="KK2475" s="22"/>
      <c r="KL2475" s="22"/>
      <c r="KM2475" s="22"/>
      <c r="KN2475" s="22"/>
      <c r="KO2475" s="22"/>
      <c r="KP2475" s="22"/>
      <c r="KQ2475" s="22"/>
      <c r="KR2475" s="22"/>
      <c r="KS2475" s="22"/>
      <c r="KT2475" s="22"/>
      <c r="KU2475" s="22"/>
      <c r="KV2475" s="22"/>
      <c r="KW2475" s="22"/>
      <c r="KX2475" s="22"/>
      <c r="KY2475" s="22"/>
      <c r="KZ2475" s="22"/>
      <c r="LA2475" s="24"/>
      <c r="LB2475" s="22"/>
      <c r="LC2475" s="22"/>
      <c r="LD2475" s="22"/>
      <c r="LE2475" s="22"/>
      <c r="LF2475" s="22"/>
      <c r="LG2475" s="22"/>
      <c r="LH2475" s="22"/>
      <c r="LI2475" s="22"/>
      <c r="LJ2475" s="22"/>
      <c r="LK2475" s="22"/>
      <c r="LL2475" s="22"/>
      <c r="LM2475" s="22"/>
      <c r="LN2475" s="22"/>
      <c r="LO2475" s="22"/>
      <c r="LP2475" s="22"/>
      <c r="LQ2475" s="22"/>
      <c r="LR2475" s="22"/>
      <c r="LS2475" s="22"/>
      <c r="LT2475" s="22"/>
      <c r="LU2475" s="22"/>
      <c r="LV2475" s="22"/>
      <c r="LW2475" s="22"/>
      <c r="LX2475" s="22"/>
      <c r="LY2475" s="22"/>
      <c r="LZ2475" s="22"/>
      <c r="MA2475" s="22"/>
      <c r="MB2475" s="22"/>
      <c r="MC2475" s="22"/>
      <c r="MD2475" s="22"/>
      <c r="ME2475" s="22"/>
      <c r="MF2475" s="22"/>
      <c r="MG2475" s="24"/>
      <c r="MH2475" s="22"/>
      <c r="MI2475" s="22"/>
      <c r="MJ2475" s="22"/>
      <c r="MK2475" s="22"/>
      <c r="ML2475" s="22"/>
      <c r="MM2475" s="22"/>
      <c r="MN2475" s="22"/>
      <c r="MO2475" s="22"/>
      <c r="MP2475" s="22"/>
      <c r="MQ2475" s="22"/>
      <c r="MR2475" s="22"/>
      <c r="MS2475" s="22"/>
      <c r="MT2475" s="22"/>
      <c r="MU2475" s="22"/>
      <c r="MV2475" s="22"/>
      <c r="MW2475" s="22"/>
      <c r="MX2475" s="22"/>
      <c r="MY2475" s="22"/>
      <c r="MZ2475" s="22"/>
      <c r="NA2475" s="22"/>
      <c r="NB2475" s="22"/>
      <c r="NC2475" s="22"/>
      <c r="ND2475" s="22"/>
      <c r="NE2475" s="22"/>
      <c r="NF2475" s="22"/>
      <c r="NG2475" s="22"/>
      <c r="NH2475" s="22"/>
      <c r="NI2475" s="22"/>
      <c r="NJ2475" s="22"/>
      <c r="NK2475" s="22"/>
      <c r="NL2475" s="22"/>
      <c r="NM2475" s="24"/>
      <c r="NN2475" s="22"/>
      <c r="NO2475" s="22"/>
      <c r="NP2475" s="22"/>
      <c r="NQ2475" s="22"/>
      <c r="NR2475" s="22"/>
      <c r="NS2475" s="22"/>
      <c r="NT2475" s="22"/>
      <c r="NU2475" s="22"/>
      <c r="NV2475" s="22"/>
      <c r="NW2475" s="22"/>
      <c r="NX2475" s="22"/>
      <c r="NY2475" s="22"/>
      <c r="NZ2475" s="22"/>
      <c r="OA2475" s="22"/>
      <c r="OB2475" s="22"/>
      <c r="OC2475" s="22"/>
      <c r="OD2475" s="22"/>
      <c r="OE2475" s="22"/>
      <c r="OF2475" s="22"/>
      <c r="OG2475" s="22"/>
      <c r="OH2475" s="22"/>
      <c r="OI2475" s="22"/>
      <c r="OJ2475" s="22"/>
      <c r="OK2475" s="22"/>
      <c r="OL2475" s="22"/>
      <c r="OM2475" s="22"/>
      <c r="ON2475" s="22"/>
      <c r="OO2475" s="22"/>
      <c r="OP2475" s="22"/>
      <c r="OQ2475" s="22"/>
      <c r="OR2475" s="22"/>
    </row>
    <row r="2476" spans="1:408" ht="15" thickBot="1">
      <c r="A2476" s="1"/>
      <c r="B2476" s="12"/>
      <c r="C2476" s="12"/>
      <c r="D2476" s="22"/>
      <c r="E2476" s="54"/>
      <c r="F2476" s="54"/>
      <c r="G2476" s="54"/>
      <c r="H2476" s="55"/>
      <c r="I2476" s="22"/>
      <c r="J2476" s="56"/>
      <c r="K2476" s="81"/>
      <c r="L2476" s="57"/>
      <c r="M2476" s="57"/>
      <c r="N2476" s="55"/>
      <c r="O2476" s="58"/>
      <c r="P2476" s="58"/>
      <c r="Q2476" s="59"/>
      <c r="R2476" s="60"/>
      <c r="S2476" s="60"/>
      <c r="T2476" s="22"/>
      <c r="U2476" s="1"/>
      <c r="V2476" s="23"/>
      <c r="X2476" s="24"/>
      <c r="Y2476" s="24"/>
      <c r="Z2476" s="22"/>
      <c r="AA2476" s="22"/>
      <c r="AB2476" s="22"/>
      <c r="AC2476" s="22"/>
      <c r="AD2476" s="22"/>
      <c r="AE2476" s="22"/>
      <c r="AF2476" s="22"/>
      <c r="AG2476" s="22"/>
      <c r="AH2476" s="22"/>
      <c r="AI2476" s="22"/>
      <c r="AJ2476" s="22"/>
      <c r="AK2476" s="22"/>
      <c r="AL2476" s="22"/>
      <c r="AM2476" s="22"/>
      <c r="AN2476" s="22"/>
      <c r="AO2476" s="22"/>
      <c r="AP2476" s="22"/>
      <c r="AQ2476" s="22"/>
      <c r="AR2476" s="22"/>
      <c r="AS2476" s="22"/>
      <c r="AT2476" s="22"/>
      <c r="AU2476" s="22"/>
      <c r="AV2476" s="22"/>
      <c r="AW2476" s="22"/>
      <c r="AX2476" s="22"/>
      <c r="AY2476" s="22"/>
      <c r="AZ2476" s="22"/>
      <c r="BA2476" s="22"/>
      <c r="BB2476" s="22"/>
      <c r="BC2476" s="22"/>
      <c r="BD2476" s="22"/>
      <c r="BE2476" s="24"/>
      <c r="BF2476" s="22"/>
      <c r="BG2476" s="22"/>
      <c r="BH2476" s="22"/>
      <c r="BI2476" s="22"/>
      <c r="BJ2476" s="22"/>
      <c r="BK2476" s="22"/>
      <c r="BL2476" s="22"/>
      <c r="BM2476" s="22"/>
      <c r="BN2476" s="22"/>
      <c r="BO2476" s="22"/>
      <c r="BP2476" s="22"/>
      <c r="BQ2476" s="22"/>
      <c r="BR2476" s="22"/>
      <c r="BS2476" s="22"/>
      <c r="BT2476" s="22"/>
      <c r="BU2476" s="22"/>
      <c r="BV2476" s="22"/>
      <c r="BW2476" s="22"/>
      <c r="BX2476" s="22"/>
      <c r="BY2476" s="22"/>
      <c r="BZ2476" s="22"/>
      <c r="CA2476" s="22"/>
      <c r="CB2476" s="22"/>
      <c r="CC2476" s="22"/>
      <c r="CD2476" s="22"/>
      <c r="CE2476" s="22"/>
      <c r="CF2476" s="22"/>
      <c r="CG2476" s="22"/>
      <c r="CH2476" s="22"/>
      <c r="CI2476" s="22"/>
      <c r="CJ2476" s="22"/>
      <c r="CK2476" s="24"/>
      <c r="CL2476" s="22"/>
      <c r="CM2476" s="22"/>
      <c r="CN2476" s="22"/>
      <c r="CO2476" s="22"/>
      <c r="CP2476" s="22"/>
      <c r="CQ2476" s="22"/>
      <c r="CR2476" s="22"/>
      <c r="CS2476" s="22"/>
      <c r="CT2476" s="22"/>
      <c r="CU2476" s="22"/>
      <c r="CV2476" s="22"/>
      <c r="CW2476" s="22"/>
      <c r="CX2476" s="22"/>
      <c r="CY2476" s="22"/>
      <c r="CZ2476" s="22"/>
      <c r="DA2476" s="22"/>
      <c r="DB2476" s="22"/>
      <c r="DC2476" s="22"/>
      <c r="DD2476" s="22"/>
      <c r="DE2476" s="22"/>
      <c r="DF2476" s="22"/>
      <c r="DG2476" s="22"/>
      <c r="DH2476" s="22"/>
      <c r="DI2476" s="22"/>
      <c r="DJ2476" s="22"/>
      <c r="DK2476" s="22"/>
      <c r="DL2476" s="22"/>
      <c r="DM2476" s="22"/>
      <c r="DN2476" s="22"/>
      <c r="DO2476" s="22"/>
      <c r="DP2476" s="22"/>
      <c r="DQ2476" s="24"/>
      <c r="DR2476" s="22"/>
      <c r="DS2476" s="22"/>
      <c r="DT2476" s="22"/>
      <c r="DU2476" s="22"/>
      <c r="DV2476" s="22"/>
      <c r="DW2476" s="22"/>
      <c r="DX2476" s="22"/>
      <c r="DY2476" s="22"/>
      <c r="DZ2476" s="22"/>
      <c r="EA2476" s="22"/>
      <c r="EB2476" s="22"/>
      <c r="EC2476" s="22"/>
      <c r="ED2476" s="22"/>
      <c r="EE2476" s="22"/>
      <c r="EF2476" s="22"/>
      <c r="EG2476" s="22"/>
      <c r="EH2476" s="22"/>
      <c r="EI2476" s="22"/>
      <c r="EJ2476" s="22"/>
      <c r="EK2476" s="22"/>
      <c r="EL2476" s="22"/>
      <c r="EM2476" s="22"/>
      <c r="EN2476" s="22"/>
      <c r="EO2476" s="22"/>
      <c r="EP2476" s="22"/>
      <c r="EQ2476" s="22"/>
      <c r="ER2476" s="22"/>
      <c r="ES2476" s="22"/>
      <c r="ET2476" s="22"/>
      <c r="EU2476" s="22"/>
      <c r="EV2476" s="22"/>
      <c r="EW2476" s="24"/>
      <c r="EX2476" s="22"/>
      <c r="EY2476" s="22"/>
      <c r="EZ2476" s="22"/>
      <c r="FA2476" s="22"/>
      <c r="FB2476" s="22"/>
      <c r="FC2476" s="22"/>
      <c r="FD2476" s="22"/>
      <c r="FE2476" s="22"/>
      <c r="FF2476" s="22"/>
      <c r="FG2476" s="22"/>
      <c r="FH2476" s="22"/>
      <c r="FI2476" s="22"/>
      <c r="FJ2476" s="22"/>
      <c r="FK2476" s="22"/>
      <c r="FL2476" s="22"/>
      <c r="FM2476" s="22"/>
      <c r="FN2476" s="22"/>
      <c r="FO2476" s="22"/>
      <c r="FP2476" s="22"/>
      <c r="FQ2476" s="22"/>
      <c r="FR2476" s="22"/>
      <c r="FS2476" s="22"/>
      <c r="FT2476" s="22"/>
      <c r="FU2476" s="22"/>
      <c r="FV2476" s="22"/>
      <c r="FW2476" s="22"/>
      <c r="FX2476" s="22"/>
      <c r="FY2476" s="22"/>
      <c r="FZ2476" s="22"/>
      <c r="GA2476" s="22"/>
      <c r="GB2476" s="22"/>
      <c r="GC2476" s="24"/>
      <c r="GD2476" s="22"/>
      <c r="GE2476" s="22"/>
      <c r="GF2476" s="22"/>
      <c r="GG2476" s="22"/>
      <c r="GH2476" s="22"/>
      <c r="GI2476" s="22"/>
      <c r="GJ2476" s="22"/>
      <c r="GK2476" s="22"/>
      <c r="GL2476" s="22"/>
      <c r="GM2476" s="22"/>
      <c r="GN2476" s="22"/>
      <c r="GO2476" s="22"/>
      <c r="GP2476" s="22"/>
      <c r="GQ2476" s="22"/>
      <c r="GR2476" s="22"/>
      <c r="GS2476" s="22"/>
      <c r="GT2476" s="22"/>
      <c r="GU2476" s="22"/>
      <c r="GV2476" s="22"/>
      <c r="GW2476" s="22"/>
      <c r="GX2476" s="22"/>
      <c r="GY2476" s="22"/>
      <c r="GZ2476" s="22"/>
      <c r="HA2476" s="22"/>
      <c r="HB2476" s="22"/>
      <c r="HC2476" s="22"/>
      <c r="HD2476" s="22"/>
      <c r="HE2476" s="22"/>
      <c r="HF2476" s="22"/>
      <c r="HG2476" s="22"/>
      <c r="HH2476" s="22"/>
      <c r="HI2476" s="24"/>
      <c r="HJ2476" s="22"/>
      <c r="HK2476" s="22"/>
      <c r="HL2476" s="22"/>
      <c r="HM2476" s="22"/>
      <c r="HN2476" s="22"/>
      <c r="HO2476" s="22"/>
      <c r="HP2476" s="22"/>
      <c r="HQ2476" s="22"/>
      <c r="HR2476" s="22"/>
      <c r="HS2476" s="22"/>
      <c r="HT2476" s="22"/>
      <c r="HU2476" s="22"/>
      <c r="HV2476" s="22"/>
      <c r="HW2476" s="22"/>
      <c r="HX2476" s="22"/>
      <c r="HY2476" s="22"/>
      <c r="HZ2476" s="22"/>
      <c r="IA2476" s="22"/>
      <c r="IB2476" s="22"/>
      <c r="IC2476" s="22"/>
      <c r="ID2476" s="22"/>
      <c r="IE2476" s="22"/>
      <c r="IF2476" s="22"/>
      <c r="IG2476" s="22"/>
      <c r="IH2476" s="22"/>
      <c r="II2476" s="22"/>
      <c r="IJ2476" s="22"/>
      <c r="IK2476" s="22"/>
      <c r="IL2476" s="22"/>
      <c r="IM2476" s="22"/>
      <c r="IN2476" s="22"/>
      <c r="IO2476" s="24"/>
      <c r="IP2476" s="22"/>
      <c r="IQ2476" s="22"/>
      <c r="IR2476" s="22"/>
      <c r="IS2476" s="22"/>
      <c r="IT2476" s="22"/>
      <c r="IU2476" s="22"/>
      <c r="IV2476" s="22"/>
      <c r="IW2476" s="22"/>
      <c r="IX2476" s="22"/>
      <c r="IY2476" s="22"/>
      <c r="IZ2476" s="22"/>
      <c r="JA2476" s="22"/>
      <c r="JB2476" s="22"/>
      <c r="JC2476" s="22"/>
      <c r="JD2476" s="22"/>
      <c r="JE2476" s="22"/>
      <c r="JF2476" s="22"/>
      <c r="JG2476" s="22"/>
      <c r="JH2476" s="22"/>
      <c r="JI2476" s="22"/>
      <c r="JJ2476" s="22"/>
      <c r="JK2476" s="22"/>
      <c r="JL2476" s="22"/>
      <c r="JM2476" s="22"/>
      <c r="JN2476" s="22"/>
      <c r="JO2476" s="22"/>
      <c r="JP2476" s="22"/>
      <c r="JQ2476" s="22"/>
      <c r="JR2476" s="22"/>
      <c r="JS2476" s="22"/>
      <c r="JT2476" s="22"/>
      <c r="JU2476" s="24"/>
      <c r="JV2476" s="22"/>
      <c r="JW2476" s="22"/>
      <c r="JX2476" s="22"/>
      <c r="JY2476" s="22"/>
      <c r="JZ2476" s="22"/>
      <c r="KA2476" s="22"/>
      <c r="KB2476" s="22"/>
      <c r="KC2476" s="22"/>
      <c r="KD2476" s="22"/>
      <c r="KE2476" s="22"/>
      <c r="KF2476" s="22"/>
      <c r="KG2476" s="22"/>
      <c r="KH2476" s="22"/>
      <c r="KI2476" s="22"/>
      <c r="KJ2476" s="22"/>
      <c r="KK2476" s="22"/>
      <c r="KL2476" s="22"/>
      <c r="KM2476" s="22"/>
      <c r="KN2476" s="22"/>
      <c r="KO2476" s="22"/>
      <c r="KP2476" s="22"/>
      <c r="KQ2476" s="22"/>
      <c r="KR2476" s="22"/>
      <c r="KS2476" s="22"/>
      <c r="KT2476" s="22"/>
      <c r="KU2476" s="22"/>
      <c r="KV2476" s="22"/>
      <c r="KW2476" s="22"/>
      <c r="KX2476" s="22"/>
      <c r="KY2476" s="22"/>
      <c r="KZ2476" s="22"/>
      <c r="LA2476" s="24"/>
      <c r="LB2476" s="22"/>
      <c r="LC2476" s="22"/>
      <c r="LD2476" s="22"/>
      <c r="LE2476" s="22"/>
      <c r="LF2476" s="22"/>
      <c r="LG2476" s="22"/>
      <c r="LH2476" s="22"/>
      <c r="LI2476" s="22"/>
      <c r="LJ2476" s="22"/>
      <c r="LK2476" s="22"/>
      <c r="LL2476" s="22"/>
      <c r="LM2476" s="22"/>
      <c r="LN2476" s="22"/>
      <c r="LO2476" s="22"/>
      <c r="LP2476" s="22"/>
      <c r="LQ2476" s="22"/>
      <c r="LR2476" s="22"/>
      <c r="LS2476" s="22"/>
      <c r="LT2476" s="22"/>
      <c r="LU2476" s="22"/>
      <c r="LV2476" s="22"/>
      <c r="LW2476" s="22"/>
      <c r="LX2476" s="22"/>
      <c r="LY2476" s="22"/>
      <c r="LZ2476" s="22"/>
      <c r="MA2476" s="22"/>
      <c r="MB2476" s="22"/>
      <c r="MC2476" s="22"/>
      <c r="MD2476" s="22"/>
      <c r="ME2476" s="22"/>
      <c r="MF2476" s="22"/>
      <c r="MG2476" s="24"/>
      <c r="MH2476" s="22"/>
      <c r="MI2476" s="22"/>
      <c r="MJ2476" s="22"/>
      <c r="MK2476" s="22"/>
      <c r="ML2476" s="22"/>
      <c r="MM2476" s="22"/>
      <c r="MN2476" s="22"/>
      <c r="MO2476" s="22"/>
      <c r="MP2476" s="22"/>
      <c r="MQ2476" s="22"/>
      <c r="MR2476" s="22"/>
      <c r="MS2476" s="22"/>
      <c r="MT2476" s="22"/>
      <c r="MU2476" s="22"/>
      <c r="MV2476" s="22"/>
      <c r="MW2476" s="22"/>
      <c r="MX2476" s="22"/>
      <c r="MY2476" s="22"/>
      <c r="MZ2476" s="22"/>
      <c r="NA2476" s="22"/>
      <c r="NB2476" s="22"/>
      <c r="NC2476" s="22"/>
      <c r="ND2476" s="22"/>
      <c r="NE2476" s="22"/>
      <c r="NF2476" s="22"/>
      <c r="NG2476" s="22"/>
      <c r="NH2476" s="22"/>
      <c r="NI2476" s="22"/>
      <c r="NJ2476" s="22"/>
      <c r="NK2476" s="22"/>
      <c r="NL2476" s="22"/>
      <c r="NM2476" s="24"/>
      <c r="NN2476" s="22"/>
      <c r="NO2476" s="22"/>
      <c r="NP2476" s="22"/>
      <c r="NQ2476" s="22"/>
      <c r="NR2476" s="22"/>
      <c r="NS2476" s="22"/>
      <c r="NT2476" s="22"/>
      <c r="NU2476" s="22"/>
      <c r="NV2476" s="22"/>
      <c r="NW2476" s="22"/>
      <c r="NX2476" s="22"/>
      <c r="NY2476" s="22"/>
      <c r="NZ2476" s="22"/>
      <c r="OA2476" s="22"/>
      <c r="OB2476" s="22"/>
      <c r="OC2476" s="22"/>
      <c r="OD2476" s="22"/>
      <c r="OE2476" s="22"/>
      <c r="OF2476" s="22"/>
      <c r="OG2476" s="22"/>
      <c r="OH2476" s="22"/>
      <c r="OI2476" s="22"/>
      <c r="OJ2476" s="22"/>
      <c r="OK2476" s="22"/>
      <c r="OL2476" s="22"/>
      <c r="OM2476" s="22"/>
      <c r="ON2476" s="22"/>
      <c r="OO2476" s="22"/>
      <c r="OP2476" s="22"/>
      <c r="OQ2476" s="22"/>
      <c r="OR2476" s="22"/>
    </row>
    <row r="2477" spans="1:408" ht="15" thickBot="1">
      <c r="A2477" s="1"/>
      <c r="B2477" s="12"/>
      <c r="C2477" s="12"/>
      <c r="D2477" s="22"/>
      <c r="E2477" s="54"/>
      <c r="F2477" s="54"/>
      <c r="G2477" s="54"/>
      <c r="H2477" s="55"/>
      <c r="I2477" s="22"/>
      <c r="J2477" s="56"/>
      <c r="K2477" s="80"/>
      <c r="L2477" s="57"/>
      <c r="M2477" s="57"/>
      <c r="N2477" s="55"/>
      <c r="O2477" s="58"/>
      <c r="P2477" s="58"/>
      <c r="Q2477" s="59"/>
      <c r="R2477" s="60"/>
      <c r="S2477" s="60"/>
      <c r="T2477" s="22"/>
      <c r="U2477" s="1"/>
      <c r="V2477" s="23"/>
      <c r="X2477" s="24"/>
      <c r="Y2477" s="24"/>
      <c r="Z2477" s="22"/>
      <c r="AA2477" s="22"/>
      <c r="AB2477" s="22"/>
      <c r="AC2477" s="22"/>
      <c r="AD2477" s="22"/>
      <c r="AE2477" s="22"/>
      <c r="AF2477" s="22"/>
      <c r="AG2477" s="22"/>
      <c r="AH2477" s="22"/>
      <c r="AI2477" s="22"/>
      <c r="AJ2477" s="22"/>
      <c r="AK2477" s="22"/>
      <c r="AL2477" s="22"/>
      <c r="AM2477" s="22"/>
      <c r="AN2477" s="22"/>
      <c r="AO2477" s="22"/>
      <c r="AP2477" s="22"/>
      <c r="AQ2477" s="22"/>
      <c r="AR2477" s="22"/>
      <c r="AS2477" s="22"/>
      <c r="AT2477" s="22"/>
      <c r="AU2477" s="22"/>
      <c r="AV2477" s="22"/>
      <c r="AW2477" s="22"/>
      <c r="AX2477" s="22"/>
      <c r="AY2477" s="22"/>
      <c r="AZ2477" s="22"/>
      <c r="BA2477" s="22"/>
      <c r="BB2477" s="22"/>
      <c r="BC2477" s="22"/>
      <c r="BD2477" s="22"/>
      <c r="BE2477" s="24"/>
      <c r="BF2477" s="22"/>
      <c r="BG2477" s="22"/>
      <c r="BH2477" s="22"/>
      <c r="BI2477" s="22"/>
      <c r="BJ2477" s="22"/>
      <c r="BK2477" s="22"/>
      <c r="BL2477" s="22"/>
      <c r="BM2477" s="22"/>
      <c r="BN2477" s="22"/>
      <c r="BO2477" s="22"/>
      <c r="BP2477" s="22"/>
      <c r="BQ2477" s="22"/>
      <c r="BR2477" s="22"/>
      <c r="BS2477" s="22"/>
      <c r="BT2477" s="22"/>
      <c r="BU2477" s="22"/>
      <c r="BV2477" s="22"/>
      <c r="BW2477" s="22"/>
      <c r="BX2477" s="22"/>
      <c r="BY2477" s="22"/>
      <c r="BZ2477" s="22"/>
      <c r="CA2477" s="22"/>
      <c r="CB2477" s="22"/>
      <c r="CC2477" s="22"/>
      <c r="CD2477" s="22"/>
      <c r="CE2477" s="22"/>
      <c r="CF2477" s="22"/>
      <c r="CG2477" s="22"/>
      <c r="CH2477" s="22"/>
      <c r="CI2477" s="22"/>
      <c r="CJ2477" s="22"/>
      <c r="CK2477" s="24"/>
      <c r="CL2477" s="22"/>
      <c r="CM2477" s="22"/>
      <c r="CN2477" s="22"/>
      <c r="CO2477" s="22"/>
      <c r="CP2477" s="22"/>
      <c r="CQ2477" s="22"/>
      <c r="CR2477" s="22"/>
      <c r="CS2477" s="22"/>
      <c r="CT2477" s="22"/>
      <c r="CU2477" s="22"/>
      <c r="CV2477" s="22"/>
      <c r="CW2477" s="22"/>
      <c r="CX2477" s="22"/>
      <c r="CY2477" s="22"/>
      <c r="CZ2477" s="22"/>
      <c r="DA2477" s="22"/>
      <c r="DB2477" s="22"/>
      <c r="DC2477" s="22"/>
      <c r="DD2477" s="22"/>
      <c r="DE2477" s="22"/>
      <c r="DF2477" s="22"/>
      <c r="DG2477" s="22"/>
      <c r="DH2477" s="22"/>
      <c r="DI2477" s="22"/>
      <c r="DJ2477" s="22"/>
      <c r="DK2477" s="22"/>
      <c r="DL2477" s="22"/>
      <c r="DM2477" s="22"/>
      <c r="DN2477" s="22"/>
      <c r="DO2477" s="22"/>
      <c r="DP2477" s="22"/>
      <c r="DQ2477" s="24"/>
      <c r="DR2477" s="22"/>
      <c r="DS2477" s="22"/>
      <c r="DT2477" s="22"/>
      <c r="DU2477" s="22"/>
      <c r="DV2477" s="22"/>
      <c r="DW2477" s="22"/>
      <c r="DX2477" s="22"/>
      <c r="DY2477" s="22"/>
      <c r="DZ2477" s="22"/>
      <c r="EA2477" s="22"/>
      <c r="EB2477" s="22"/>
      <c r="EC2477" s="22"/>
      <c r="ED2477" s="22"/>
      <c r="EE2477" s="22"/>
      <c r="EF2477" s="22"/>
      <c r="EG2477" s="22"/>
      <c r="EH2477" s="22"/>
      <c r="EI2477" s="22"/>
      <c r="EJ2477" s="22"/>
      <c r="EK2477" s="22"/>
      <c r="EL2477" s="22"/>
      <c r="EM2477" s="22"/>
      <c r="EN2477" s="22"/>
      <c r="EO2477" s="22"/>
      <c r="EP2477" s="22"/>
      <c r="EQ2477" s="22"/>
      <c r="ER2477" s="22"/>
      <c r="ES2477" s="22"/>
      <c r="ET2477" s="22"/>
      <c r="EU2477" s="22"/>
      <c r="EV2477" s="22"/>
      <c r="EW2477" s="24"/>
      <c r="EX2477" s="22"/>
      <c r="EY2477" s="22"/>
      <c r="EZ2477" s="22"/>
      <c r="FA2477" s="22"/>
      <c r="FB2477" s="22"/>
      <c r="FC2477" s="22"/>
      <c r="FD2477" s="22"/>
      <c r="FE2477" s="22"/>
      <c r="FF2477" s="22"/>
      <c r="FG2477" s="22"/>
      <c r="FH2477" s="22"/>
      <c r="FI2477" s="22"/>
      <c r="FJ2477" s="22"/>
      <c r="FK2477" s="22"/>
      <c r="FL2477" s="22"/>
      <c r="FM2477" s="22"/>
      <c r="FN2477" s="22"/>
      <c r="FO2477" s="22"/>
      <c r="FP2477" s="22"/>
      <c r="FQ2477" s="22"/>
      <c r="FR2477" s="22"/>
      <c r="FS2477" s="22"/>
      <c r="FT2477" s="22"/>
      <c r="FU2477" s="22"/>
      <c r="FV2477" s="22"/>
      <c r="FW2477" s="22"/>
      <c r="FX2477" s="22"/>
      <c r="FY2477" s="22"/>
      <c r="FZ2477" s="22"/>
      <c r="GA2477" s="22"/>
      <c r="GB2477" s="22"/>
      <c r="GC2477" s="24"/>
      <c r="GD2477" s="22"/>
      <c r="GE2477" s="22"/>
      <c r="GF2477" s="22"/>
      <c r="GG2477" s="22"/>
      <c r="GH2477" s="22"/>
      <c r="GI2477" s="22"/>
      <c r="GJ2477" s="22"/>
      <c r="GK2477" s="22"/>
      <c r="GL2477" s="22"/>
      <c r="GM2477" s="22"/>
      <c r="GN2477" s="22"/>
      <c r="GO2477" s="22"/>
      <c r="GP2477" s="22"/>
      <c r="GQ2477" s="22"/>
      <c r="GR2477" s="22"/>
      <c r="GS2477" s="22"/>
      <c r="GT2477" s="22"/>
      <c r="GU2477" s="22"/>
      <c r="GV2477" s="22"/>
      <c r="GW2477" s="22"/>
      <c r="GX2477" s="22"/>
      <c r="GY2477" s="22"/>
      <c r="GZ2477" s="22"/>
      <c r="HA2477" s="22"/>
      <c r="HB2477" s="22"/>
      <c r="HC2477" s="22"/>
      <c r="HD2477" s="22"/>
      <c r="HE2477" s="22"/>
      <c r="HF2477" s="22"/>
      <c r="HG2477" s="22"/>
      <c r="HH2477" s="22"/>
      <c r="HI2477" s="24"/>
      <c r="HJ2477" s="22"/>
      <c r="HK2477" s="22"/>
      <c r="HL2477" s="22"/>
      <c r="HM2477" s="22"/>
      <c r="HN2477" s="22"/>
      <c r="HO2477" s="22"/>
      <c r="HP2477" s="22"/>
      <c r="HQ2477" s="22"/>
      <c r="HR2477" s="22"/>
      <c r="HS2477" s="22"/>
      <c r="HT2477" s="22"/>
      <c r="HU2477" s="22"/>
      <c r="HV2477" s="22"/>
      <c r="HW2477" s="22"/>
      <c r="HX2477" s="22"/>
      <c r="HY2477" s="22"/>
      <c r="HZ2477" s="22"/>
      <c r="IA2477" s="22"/>
      <c r="IB2477" s="22"/>
      <c r="IC2477" s="22"/>
      <c r="ID2477" s="22"/>
      <c r="IE2477" s="22"/>
      <c r="IF2477" s="22"/>
      <c r="IG2477" s="22"/>
      <c r="IH2477" s="22"/>
      <c r="II2477" s="22"/>
      <c r="IJ2477" s="22"/>
      <c r="IK2477" s="22"/>
      <c r="IL2477" s="22"/>
      <c r="IM2477" s="22"/>
      <c r="IN2477" s="22"/>
      <c r="IO2477" s="24"/>
      <c r="IP2477" s="22"/>
      <c r="IQ2477" s="22"/>
      <c r="IR2477" s="22"/>
      <c r="IS2477" s="22"/>
      <c r="IT2477" s="22"/>
      <c r="IU2477" s="22"/>
      <c r="IV2477" s="22"/>
      <c r="IW2477" s="22"/>
      <c r="IX2477" s="22"/>
      <c r="IY2477" s="22"/>
      <c r="IZ2477" s="22"/>
      <c r="JA2477" s="22"/>
      <c r="JB2477" s="22"/>
      <c r="JC2477" s="22"/>
      <c r="JD2477" s="22"/>
      <c r="JE2477" s="22"/>
      <c r="JF2477" s="22"/>
      <c r="JG2477" s="22"/>
      <c r="JH2477" s="22"/>
      <c r="JI2477" s="22"/>
      <c r="JJ2477" s="22"/>
      <c r="JK2477" s="22"/>
      <c r="JL2477" s="22"/>
      <c r="JM2477" s="22"/>
      <c r="JN2477" s="22"/>
      <c r="JO2477" s="22"/>
      <c r="JP2477" s="22"/>
      <c r="JQ2477" s="22"/>
      <c r="JR2477" s="22"/>
      <c r="JS2477" s="22"/>
      <c r="JT2477" s="22"/>
      <c r="JU2477" s="24"/>
      <c r="JV2477" s="22"/>
      <c r="JW2477" s="22"/>
      <c r="JX2477" s="22"/>
      <c r="JY2477" s="22"/>
      <c r="JZ2477" s="22"/>
      <c r="KA2477" s="22"/>
      <c r="KB2477" s="22"/>
      <c r="KC2477" s="22"/>
      <c r="KD2477" s="22"/>
      <c r="KE2477" s="22"/>
      <c r="KF2477" s="22"/>
      <c r="KG2477" s="22"/>
      <c r="KH2477" s="22"/>
      <c r="KI2477" s="22"/>
      <c r="KJ2477" s="22"/>
      <c r="KK2477" s="22"/>
      <c r="KL2477" s="22"/>
      <c r="KM2477" s="22"/>
      <c r="KN2477" s="22"/>
      <c r="KO2477" s="22"/>
      <c r="KP2477" s="22"/>
      <c r="KQ2477" s="22"/>
      <c r="KR2477" s="22"/>
      <c r="KS2477" s="22"/>
      <c r="KT2477" s="22"/>
      <c r="KU2477" s="22"/>
      <c r="KV2477" s="22"/>
      <c r="KW2477" s="22"/>
      <c r="KX2477" s="22"/>
      <c r="KY2477" s="22"/>
      <c r="KZ2477" s="22"/>
      <c r="LA2477" s="24"/>
      <c r="LB2477" s="22"/>
      <c r="LC2477" s="22"/>
      <c r="LD2477" s="22"/>
      <c r="LE2477" s="22"/>
      <c r="LF2477" s="22"/>
      <c r="LG2477" s="22"/>
      <c r="LH2477" s="22"/>
      <c r="LI2477" s="22"/>
      <c r="LJ2477" s="22"/>
      <c r="LK2477" s="22"/>
      <c r="LL2477" s="22"/>
      <c r="LM2477" s="22"/>
      <c r="LN2477" s="22"/>
      <c r="LO2477" s="22"/>
      <c r="LP2477" s="22"/>
      <c r="LQ2477" s="22"/>
      <c r="LR2477" s="22"/>
      <c r="LS2477" s="22"/>
      <c r="LT2477" s="22"/>
      <c r="LU2477" s="22"/>
      <c r="LV2477" s="22"/>
      <c r="LW2477" s="22"/>
      <c r="LX2477" s="22"/>
      <c r="LY2477" s="22"/>
      <c r="LZ2477" s="22"/>
      <c r="MA2477" s="22"/>
      <c r="MB2477" s="22"/>
      <c r="MC2477" s="22"/>
      <c r="MD2477" s="22"/>
      <c r="ME2477" s="22"/>
      <c r="MF2477" s="22"/>
      <c r="MG2477" s="24"/>
      <c r="MH2477" s="22"/>
      <c r="MI2477" s="22"/>
      <c r="MJ2477" s="22"/>
      <c r="MK2477" s="22"/>
      <c r="ML2477" s="22"/>
      <c r="MM2477" s="22"/>
      <c r="MN2477" s="22"/>
      <c r="MO2477" s="22"/>
      <c r="MP2477" s="22"/>
      <c r="MQ2477" s="22"/>
      <c r="MR2477" s="22"/>
      <c r="MS2477" s="22"/>
      <c r="MT2477" s="22"/>
      <c r="MU2477" s="22"/>
      <c r="MV2477" s="22"/>
      <c r="MW2477" s="22"/>
      <c r="MX2477" s="22"/>
      <c r="MY2477" s="22"/>
      <c r="MZ2477" s="22"/>
      <c r="NA2477" s="22"/>
      <c r="NB2477" s="22"/>
      <c r="NC2477" s="22"/>
      <c r="ND2477" s="22"/>
      <c r="NE2477" s="22"/>
      <c r="NF2477" s="22"/>
      <c r="NG2477" s="22"/>
      <c r="NH2477" s="22"/>
      <c r="NI2477" s="22"/>
      <c r="NJ2477" s="22"/>
      <c r="NK2477" s="22"/>
      <c r="NL2477" s="22"/>
      <c r="NM2477" s="24"/>
      <c r="NN2477" s="22"/>
      <c r="NO2477" s="22"/>
      <c r="NP2477" s="22"/>
      <c r="NQ2477" s="22"/>
      <c r="NR2477" s="22"/>
      <c r="NS2477" s="22"/>
      <c r="NT2477" s="22"/>
      <c r="NU2477" s="22"/>
      <c r="NV2477" s="22"/>
      <c r="NW2477" s="22"/>
      <c r="NX2477" s="22"/>
      <c r="NY2477" s="22"/>
      <c r="NZ2477" s="22"/>
      <c r="OA2477" s="22"/>
      <c r="OB2477" s="22"/>
      <c r="OC2477" s="22"/>
      <c r="OD2477" s="22"/>
      <c r="OE2477" s="22"/>
      <c r="OF2477" s="22"/>
      <c r="OG2477" s="22"/>
      <c r="OH2477" s="22"/>
      <c r="OI2477" s="22"/>
      <c r="OJ2477" s="22"/>
      <c r="OK2477" s="22"/>
      <c r="OL2477" s="22"/>
      <c r="OM2477" s="22"/>
      <c r="ON2477" s="22"/>
      <c r="OO2477" s="22"/>
      <c r="OP2477" s="22"/>
      <c r="OQ2477" s="22"/>
      <c r="OR2477" s="22"/>
    </row>
    <row r="2478" spans="1:408" ht="15" thickBot="1">
      <c r="A2478" s="1"/>
      <c r="B2478" s="12"/>
      <c r="C2478" s="12"/>
      <c r="D2478" s="22"/>
      <c r="E2478" s="54"/>
      <c r="F2478" s="54"/>
      <c r="G2478" s="54"/>
      <c r="H2478" s="55"/>
      <c r="I2478" s="22"/>
      <c r="J2478" s="56"/>
      <c r="K2478" s="81"/>
      <c r="L2478" s="57"/>
      <c r="M2478" s="57"/>
      <c r="N2478" s="55"/>
      <c r="O2478" s="58"/>
      <c r="P2478" s="58"/>
      <c r="Q2478" s="59"/>
      <c r="R2478" s="60"/>
      <c r="S2478" s="60"/>
      <c r="T2478" s="22"/>
      <c r="U2478" s="1"/>
      <c r="V2478" s="23"/>
      <c r="X2478" s="24"/>
      <c r="Y2478" s="24"/>
      <c r="Z2478" s="22"/>
      <c r="AA2478" s="22"/>
      <c r="AB2478" s="22"/>
      <c r="AC2478" s="22"/>
      <c r="AD2478" s="22"/>
      <c r="AE2478" s="22"/>
      <c r="AF2478" s="22"/>
      <c r="AG2478" s="22"/>
      <c r="AH2478" s="22"/>
      <c r="AI2478" s="22"/>
      <c r="AJ2478" s="22"/>
      <c r="AK2478" s="22"/>
      <c r="AL2478" s="22"/>
      <c r="AM2478" s="22"/>
      <c r="AN2478" s="22"/>
      <c r="AO2478" s="22"/>
      <c r="AP2478" s="22"/>
      <c r="AQ2478" s="22"/>
      <c r="AR2478" s="22"/>
      <c r="AS2478" s="22"/>
      <c r="AT2478" s="22"/>
      <c r="AU2478" s="22"/>
      <c r="AV2478" s="22"/>
      <c r="AW2478" s="22"/>
      <c r="AX2478" s="22"/>
      <c r="AY2478" s="22"/>
      <c r="AZ2478" s="22"/>
      <c r="BA2478" s="22"/>
      <c r="BB2478" s="22"/>
      <c r="BC2478" s="22"/>
      <c r="BD2478" s="22"/>
      <c r="BE2478" s="24"/>
      <c r="BF2478" s="22"/>
      <c r="BG2478" s="22"/>
      <c r="BH2478" s="22"/>
      <c r="BI2478" s="22"/>
      <c r="BJ2478" s="22"/>
      <c r="BK2478" s="22"/>
      <c r="BL2478" s="22"/>
      <c r="BM2478" s="22"/>
      <c r="BN2478" s="22"/>
      <c r="BO2478" s="22"/>
      <c r="BP2478" s="22"/>
      <c r="BQ2478" s="22"/>
      <c r="BR2478" s="22"/>
      <c r="BS2478" s="22"/>
      <c r="BT2478" s="22"/>
      <c r="BU2478" s="22"/>
      <c r="BV2478" s="22"/>
      <c r="BW2478" s="22"/>
      <c r="BX2478" s="22"/>
      <c r="BY2478" s="22"/>
      <c r="BZ2478" s="22"/>
      <c r="CA2478" s="22"/>
      <c r="CB2478" s="22"/>
      <c r="CC2478" s="22"/>
      <c r="CD2478" s="22"/>
      <c r="CE2478" s="22"/>
      <c r="CF2478" s="22"/>
      <c r="CG2478" s="22"/>
      <c r="CH2478" s="22"/>
      <c r="CI2478" s="22"/>
      <c r="CJ2478" s="22"/>
      <c r="CK2478" s="24"/>
      <c r="CL2478" s="22"/>
      <c r="CM2478" s="22"/>
      <c r="CN2478" s="22"/>
      <c r="CO2478" s="22"/>
      <c r="CP2478" s="22"/>
      <c r="CQ2478" s="22"/>
      <c r="CR2478" s="22"/>
      <c r="CS2478" s="22"/>
      <c r="CT2478" s="22"/>
      <c r="CU2478" s="22"/>
      <c r="CV2478" s="22"/>
      <c r="CW2478" s="22"/>
      <c r="CX2478" s="22"/>
      <c r="CY2478" s="22"/>
      <c r="CZ2478" s="22"/>
      <c r="DA2478" s="22"/>
      <c r="DB2478" s="22"/>
      <c r="DC2478" s="22"/>
      <c r="DD2478" s="22"/>
      <c r="DE2478" s="22"/>
      <c r="DF2478" s="22"/>
      <c r="DG2478" s="22"/>
      <c r="DH2478" s="22"/>
      <c r="DI2478" s="22"/>
      <c r="DJ2478" s="22"/>
      <c r="DK2478" s="22"/>
      <c r="DL2478" s="22"/>
      <c r="DM2478" s="22"/>
      <c r="DN2478" s="22"/>
      <c r="DO2478" s="22"/>
      <c r="DP2478" s="22"/>
      <c r="DQ2478" s="24"/>
      <c r="DR2478" s="22"/>
      <c r="DS2478" s="22"/>
      <c r="DT2478" s="22"/>
      <c r="DU2478" s="22"/>
      <c r="DV2478" s="22"/>
      <c r="DW2478" s="22"/>
      <c r="DX2478" s="22"/>
      <c r="DY2478" s="22"/>
      <c r="DZ2478" s="22"/>
      <c r="EA2478" s="22"/>
      <c r="EB2478" s="22"/>
      <c r="EC2478" s="22"/>
      <c r="ED2478" s="22"/>
      <c r="EE2478" s="22"/>
      <c r="EF2478" s="22"/>
      <c r="EG2478" s="22"/>
      <c r="EH2478" s="22"/>
      <c r="EI2478" s="22"/>
      <c r="EJ2478" s="22"/>
      <c r="EK2478" s="22"/>
      <c r="EL2478" s="22"/>
      <c r="EM2478" s="22"/>
      <c r="EN2478" s="22"/>
      <c r="EO2478" s="22"/>
      <c r="EP2478" s="22"/>
      <c r="EQ2478" s="22"/>
      <c r="ER2478" s="22"/>
      <c r="ES2478" s="22"/>
      <c r="ET2478" s="22"/>
      <c r="EU2478" s="22"/>
      <c r="EV2478" s="22"/>
      <c r="EW2478" s="24"/>
      <c r="EX2478" s="22"/>
      <c r="EY2478" s="22"/>
      <c r="EZ2478" s="22"/>
      <c r="FA2478" s="22"/>
      <c r="FB2478" s="22"/>
      <c r="FC2478" s="22"/>
      <c r="FD2478" s="22"/>
      <c r="FE2478" s="22"/>
      <c r="FF2478" s="22"/>
      <c r="FG2478" s="22"/>
      <c r="FH2478" s="22"/>
      <c r="FI2478" s="22"/>
      <c r="FJ2478" s="22"/>
      <c r="FK2478" s="22"/>
      <c r="FL2478" s="22"/>
      <c r="FM2478" s="22"/>
      <c r="FN2478" s="22"/>
      <c r="FO2478" s="22"/>
      <c r="FP2478" s="22"/>
      <c r="FQ2478" s="22"/>
      <c r="FR2478" s="22"/>
      <c r="FS2478" s="22"/>
      <c r="FT2478" s="22"/>
      <c r="FU2478" s="22"/>
      <c r="FV2478" s="22"/>
      <c r="FW2478" s="22"/>
      <c r="FX2478" s="22"/>
      <c r="FY2478" s="22"/>
      <c r="FZ2478" s="22"/>
      <c r="GA2478" s="22"/>
      <c r="GB2478" s="22"/>
      <c r="GC2478" s="24"/>
      <c r="GD2478" s="22"/>
      <c r="GE2478" s="22"/>
      <c r="GF2478" s="22"/>
      <c r="GG2478" s="22"/>
      <c r="GH2478" s="22"/>
      <c r="GI2478" s="22"/>
      <c r="GJ2478" s="22"/>
      <c r="GK2478" s="22"/>
      <c r="GL2478" s="22"/>
      <c r="GM2478" s="22"/>
      <c r="GN2478" s="22"/>
      <c r="GO2478" s="22"/>
      <c r="GP2478" s="22"/>
      <c r="GQ2478" s="22"/>
      <c r="GR2478" s="22"/>
      <c r="GS2478" s="22"/>
      <c r="GT2478" s="22"/>
      <c r="GU2478" s="22"/>
      <c r="GV2478" s="22"/>
      <c r="GW2478" s="22"/>
      <c r="GX2478" s="22"/>
      <c r="GY2478" s="22"/>
      <c r="GZ2478" s="22"/>
      <c r="HA2478" s="22"/>
      <c r="HB2478" s="22"/>
      <c r="HC2478" s="22"/>
      <c r="HD2478" s="22"/>
      <c r="HE2478" s="22"/>
      <c r="HF2478" s="22"/>
      <c r="HG2478" s="22"/>
      <c r="HH2478" s="22"/>
      <c r="HI2478" s="24"/>
      <c r="HJ2478" s="22"/>
      <c r="HK2478" s="22"/>
      <c r="HL2478" s="22"/>
      <c r="HM2478" s="22"/>
      <c r="HN2478" s="22"/>
      <c r="HO2478" s="22"/>
      <c r="HP2478" s="22"/>
      <c r="HQ2478" s="22"/>
      <c r="HR2478" s="22"/>
      <c r="HS2478" s="22"/>
      <c r="HT2478" s="22"/>
      <c r="HU2478" s="22"/>
      <c r="HV2478" s="22"/>
      <c r="HW2478" s="22"/>
      <c r="HX2478" s="22"/>
      <c r="HY2478" s="22"/>
      <c r="HZ2478" s="22"/>
      <c r="IA2478" s="22"/>
      <c r="IB2478" s="22"/>
      <c r="IC2478" s="22"/>
      <c r="ID2478" s="22"/>
      <c r="IE2478" s="22"/>
      <c r="IF2478" s="22"/>
      <c r="IG2478" s="22"/>
      <c r="IH2478" s="22"/>
      <c r="II2478" s="22"/>
      <c r="IJ2478" s="22"/>
      <c r="IK2478" s="22"/>
      <c r="IL2478" s="22"/>
      <c r="IM2478" s="22"/>
      <c r="IN2478" s="22"/>
      <c r="IO2478" s="24"/>
      <c r="IP2478" s="22"/>
      <c r="IQ2478" s="22"/>
      <c r="IR2478" s="22"/>
      <c r="IS2478" s="22"/>
      <c r="IT2478" s="22"/>
      <c r="IU2478" s="22"/>
      <c r="IV2478" s="22"/>
      <c r="IW2478" s="22"/>
      <c r="IX2478" s="22"/>
      <c r="IY2478" s="22"/>
      <c r="IZ2478" s="22"/>
      <c r="JA2478" s="22"/>
      <c r="JB2478" s="22"/>
      <c r="JC2478" s="22"/>
      <c r="JD2478" s="22"/>
      <c r="JE2478" s="22"/>
      <c r="JF2478" s="22"/>
      <c r="JG2478" s="22"/>
      <c r="JH2478" s="22"/>
      <c r="JI2478" s="22"/>
      <c r="JJ2478" s="22"/>
      <c r="JK2478" s="22"/>
      <c r="JL2478" s="22"/>
      <c r="JM2478" s="22"/>
      <c r="JN2478" s="22"/>
      <c r="JO2478" s="22"/>
      <c r="JP2478" s="22"/>
      <c r="JQ2478" s="22"/>
      <c r="JR2478" s="22"/>
      <c r="JS2478" s="22"/>
      <c r="JT2478" s="22"/>
      <c r="JU2478" s="24"/>
      <c r="JV2478" s="22"/>
      <c r="JW2478" s="22"/>
      <c r="JX2478" s="22"/>
      <c r="JY2478" s="22"/>
      <c r="JZ2478" s="22"/>
      <c r="KA2478" s="22"/>
      <c r="KB2478" s="22"/>
      <c r="KC2478" s="22"/>
      <c r="KD2478" s="22"/>
      <c r="KE2478" s="22"/>
      <c r="KF2478" s="22"/>
      <c r="KG2478" s="22"/>
      <c r="KH2478" s="22"/>
      <c r="KI2478" s="22"/>
      <c r="KJ2478" s="22"/>
      <c r="KK2478" s="22"/>
      <c r="KL2478" s="22"/>
      <c r="KM2478" s="22"/>
      <c r="KN2478" s="22"/>
      <c r="KO2478" s="22"/>
      <c r="KP2478" s="22"/>
      <c r="KQ2478" s="22"/>
      <c r="KR2478" s="22"/>
      <c r="KS2478" s="22"/>
      <c r="KT2478" s="22"/>
      <c r="KU2478" s="22"/>
      <c r="KV2478" s="22"/>
      <c r="KW2478" s="22"/>
      <c r="KX2478" s="22"/>
      <c r="KY2478" s="22"/>
      <c r="KZ2478" s="22"/>
      <c r="LA2478" s="24"/>
      <c r="LB2478" s="22"/>
      <c r="LC2478" s="22"/>
      <c r="LD2478" s="22"/>
      <c r="LE2478" s="22"/>
      <c r="LF2478" s="22"/>
      <c r="LG2478" s="22"/>
      <c r="LH2478" s="22"/>
      <c r="LI2478" s="22"/>
      <c r="LJ2478" s="22"/>
      <c r="LK2478" s="22"/>
      <c r="LL2478" s="22"/>
      <c r="LM2478" s="22"/>
      <c r="LN2478" s="22"/>
      <c r="LO2478" s="22"/>
      <c r="LP2478" s="22"/>
      <c r="LQ2478" s="22"/>
      <c r="LR2478" s="22"/>
      <c r="LS2478" s="22"/>
      <c r="LT2478" s="22"/>
      <c r="LU2478" s="22"/>
      <c r="LV2478" s="22"/>
      <c r="LW2478" s="22"/>
      <c r="LX2478" s="22"/>
      <c r="LY2478" s="22"/>
      <c r="LZ2478" s="22"/>
      <c r="MA2478" s="22"/>
      <c r="MB2478" s="22"/>
      <c r="MC2478" s="22"/>
      <c r="MD2478" s="22"/>
      <c r="ME2478" s="22"/>
      <c r="MF2478" s="22"/>
      <c r="MG2478" s="24"/>
      <c r="MH2478" s="22"/>
      <c r="MI2478" s="22"/>
      <c r="MJ2478" s="22"/>
      <c r="MK2478" s="22"/>
      <c r="ML2478" s="22"/>
      <c r="MM2478" s="22"/>
      <c r="MN2478" s="22"/>
      <c r="MO2478" s="22"/>
      <c r="MP2478" s="22"/>
      <c r="MQ2478" s="22"/>
      <c r="MR2478" s="22"/>
      <c r="MS2478" s="22"/>
      <c r="MT2478" s="22"/>
      <c r="MU2478" s="22"/>
      <c r="MV2478" s="22"/>
      <c r="MW2478" s="22"/>
      <c r="MX2478" s="22"/>
      <c r="MY2478" s="22"/>
      <c r="MZ2478" s="22"/>
      <c r="NA2478" s="22"/>
      <c r="NB2478" s="22"/>
      <c r="NC2478" s="22"/>
      <c r="ND2478" s="22"/>
      <c r="NE2478" s="22"/>
      <c r="NF2478" s="22"/>
      <c r="NG2478" s="22"/>
      <c r="NH2478" s="22"/>
      <c r="NI2478" s="22"/>
      <c r="NJ2478" s="22"/>
      <c r="NK2478" s="22"/>
      <c r="NL2478" s="22"/>
      <c r="NM2478" s="24"/>
      <c r="NN2478" s="22"/>
      <c r="NO2478" s="22"/>
      <c r="NP2478" s="22"/>
      <c r="NQ2478" s="22"/>
      <c r="NR2478" s="22"/>
      <c r="NS2478" s="22"/>
      <c r="NT2478" s="22"/>
      <c r="NU2478" s="22"/>
      <c r="NV2478" s="22"/>
      <c r="NW2478" s="22"/>
      <c r="NX2478" s="22"/>
      <c r="NY2478" s="22"/>
      <c r="NZ2478" s="22"/>
      <c r="OA2478" s="22"/>
      <c r="OB2478" s="22"/>
      <c r="OC2478" s="22"/>
      <c r="OD2478" s="22"/>
      <c r="OE2478" s="22"/>
      <c r="OF2478" s="22"/>
      <c r="OG2478" s="22"/>
      <c r="OH2478" s="22"/>
      <c r="OI2478" s="22"/>
      <c r="OJ2478" s="22"/>
      <c r="OK2478" s="22"/>
      <c r="OL2478" s="22"/>
      <c r="OM2478" s="22"/>
      <c r="ON2478" s="22"/>
      <c r="OO2478" s="22"/>
      <c r="OP2478" s="22"/>
      <c r="OQ2478" s="22"/>
      <c r="OR2478" s="22"/>
    </row>
    <row r="2479" spans="1:408" ht="15" thickBot="1">
      <c r="A2479" s="1"/>
      <c r="B2479" s="12"/>
      <c r="C2479" s="12"/>
      <c r="D2479" s="22"/>
      <c r="E2479" s="54"/>
      <c r="F2479" s="54"/>
      <c r="G2479" s="54"/>
      <c r="H2479" s="55"/>
      <c r="I2479" s="22"/>
      <c r="J2479" s="56"/>
      <c r="K2479" s="80"/>
      <c r="L2479" s="57"/>
      <c r="M2479" s="57"/>
      <c r="N2479" s="55"/>
      <c r="O2479" s="58"/>
      <c r="P2479" s="58"/>
      <c r="Q2479" s="59"/>
      <c r="R2479" s="60"/>
      <c r="S2479" s="60"/>
      <c r="T2479" s="22"/>
      <c r="U2479" s="1"/>
      <c r="V2479" s="23"/>
      <c r="X2479" s="24"/>
      <c r="Y2479" s="24"/>
      <c r="Z2479" s="22"/>
      <c r="AA2479" s="22"/>
      <c r="AB2479" s="22"/>
      <c r="AC2479" s="22"/>
      <c r="AD2479" s="22"/>
      <c r="AE2479" s="22"/>
      <c r="AF2479" s="22"/>
      <c r="AG2479" s="22"/>
      <c r="AH2479" s="22"/>
      <c r="AI2479" s="22"/>
      <c r="AJ2479" s="22"/>
      <c r="AK2479" s="22"/>
      <c r="AL2479" s="22"/>
      <c r="AM2479" s="22"/>
      <c r="AN2479" s="22"/>
      <c r="AO2479" s="22"/>
      <c r="AP2479" s="22"/>
      <c r="AQ2479" s="22"/>
      <c r="AR2479" s="22"/>
      <c r="AS2479" s="22"/>
      <c r="AT2479" s="22"/>
      <c r="AU2479" s="22"/>
      <c r="AV2479" s="22"/>
      <c r="AW2479" s="22"/>
      <c r="AX2479" s="22"/>
      <c r="AY2479" s="22"/>
      <c r="AZ2479" s="22"/>
      <c r="BA2479" s="22"/>
      <c r="BB2479" s="22"/>
      <c r="BC2479" s="22"/>
      <c r="BD2479" s="22"/>
      <c r="BE2479" s="24"/>
      <c r="BF2479" s="22"/>
      <c r="BG2479" s="22"/>
      <c r="BH2479" s="22"/>
      <c r="BI2479" s="22"/>
      <c r="BJ2479" s="22"/>
      <c r="BK2479" s="22"/>
      <c r="BL2479" s="22"/>
      <c r="BM2479" s="22"/>
      <c r="BN2479" s="22"/>
      <c r="BO2479" s="22"/>
      <c r="BP2479" s="22"/>
      <c r="BQ2479" s="22"/>
      <c r="BR2479" s="22"/>
      <c r="BS2479" s="22"/>
      <c r="BT2479" s="22"/>
      <c r="BU2479" s="22"/>
      <c r="BV2479" s="22"/>
      <c r="BW2479" s="22"/>
      <c r="BX2479" s="22"/>
      <c r="BY2479" s="22"/>
      <c r="BZ2479" s="22"/>
      <c r="CA2479" s="22"/>
      <c r="CB2479" s="22"/>
      <c r="CC2479" s="22"/>
      <c r="CD2479" s="22"/>
      <c r="CE2479" s="22"/>
      <c r="CF2479" s="22"/>
      <c r="CG2479" s="22"/>
      <c r="CH2479" s="22"/>
      <c r="CI2479" s="22"/>
      <c r="CJ2479" s="22"/>
      <c r="CK2479" s="24"/>
      <c r="CL2479" s="22"/>
      <c r="CM2479" s="22"/>
      <c r="CN2479" s="22"/>
      <c r="CO2479" s="22"/>
      <c r="CP2479" s="22"/>
      <c r="CQ2479" s="22"/>
      <c r="CR2479" s="22"/>
      <c r="CS2479" s="22"/>
      <c r="CT2479" s="22"/>
      <c r="CU2479" s="22"/>
      <c r="CV2479" s="22"/>
      <c r="CW2479" s="22"/>
      <c r="CX2479" s="22"/>
      <c r="CY2479" s="22"/>
      <c r="CZ2479" s="22"/>
      <c r="DA2479" s="22"/>
      <c r="DB2479" s="22"/>
      <c r="DC2479" s="22"/>
      <c r="DD2479" s="22"/>
      <c r="DE2479" s="22"/>
      <c r="DF2479" s="22"/>
      <c r="DG2479" s="22"/>
      <c r="DH2479" s="22"/>
      <c r="DI2479" s="22"/>
      <c r="DJ2479" s="22"/>
      <c r="DK2479" s="22"/>
      <c r="DL2479" s="22"/>
      <c r="DM2479" s="22"/>
      <c r="DN2479" s="22"/>
      <c r="DO2479" s="22"/>
      <c r="DP2479" s="22"/>
      <c r="DQ2479" s="24"/>
      <c r="DR2479" s="22"/>
      <c r="DS2479" s="22"/>
      <c r="DT2479" s="22"/>
      <c r="DU2479" s="22"/>
      <c r="DV2479" s="22"/>
      <c r="DW2479" s="22"/>
      <c r="DX2479" s="22"/>
      <c r="DY2479" s="22"/>
      <c r="DZ2479" s="22"/>
      <c r="EA2479" s="22"/>
      <c r="EB2479" s="22"/>
      <c r="EC2479" s="22"/>
      <c r="ED2479" s="22"/>
      <c r="EE2479" s="22"/>
      <c r="EF2479" s="22"/>
      <c r="EG2479" s="22"/>
      <c r="EH2479" s="22"/>
      <c r="EI2479" s="22"/>
      <c r="EJ2479" s="22"/>
      <c r="EK2479" s="22"/>
      <c r="EL2479" s="22"/>
      <c r="EM2479" s="22"/>
      <c r="EN2479" s="22"/>
      <c r="EO2479" s="22"/>
      <c r="EP2479" s="22"/>
      <c r="EQ2479" s="22"/>
      <c r="ER2479" s="22"/>
      <c r="ES2479" s="22"/>
      <c r="ET2479" s="22"/>
      <c r="EU2479" s="22"/>
      <c r="EV2479" s="22"/>
      <c r="EW2479" s="24"/>
      <c r="EX2479" s="22"/>
      <c r="EY2479" s="22"/>
      <c r="EZ2479" s="22"/>
      <c r="FA2479" s="22"/>
      <c r="FB2479" s="22"/>
      <c r="FC2479" s="22"/>
      <c r="FD2479" s="22"/>
      <c r="FE2479" s="22"/>
      <c r="FF2479" s="22"/>
      <c r="FG2479" s="22"/>
      <c r="FH2479" s="22"/>
      <c r="FI2479" s="22"/>
      <c r="FJ2479" s="22"/>
      <c r="FK2479" s="22"/>
      <c r="FL2479" s="22"/>
      <c r="FM2479" s="22"/>
      <c r="FN2479" s="22"/>
      <c r="FO2479" s="22"/>
      <c r="FP2479" s="22"/>
      <c r="FQ2479" s="22"/>
      <c r="FR2479" s="22"/>
      <c r="FS2479" s="22"/>
      <c r="FT2479" s="22"/>
      <c r="FU2479" s="22"/>
      <c r="FV2479" s="22"/>
      <c r="FW2479" s="22"/>
      <c r="FX2479" s="22"/>
      <c r="FY2479" s="22"/>
      <c r="FZ2479" s="22"/>
      <c r="GA2479" s="22"/>
      <c r="GB2479" s="22"/>
      <c r="GC2479" s="24"/>
      <c r="GD2479" s="22"/>
      <c r="GE2479" s="22"/>
      <c r="GF2479" s="22"/>
      <c r="GG2479" s="22"/>
      <c r="GH2479" s="22"/>
      <c r="GI2479" s="22"/>
      <c r="GJ2479" s="22"/>
      <c r="GK2479" s="22"/>
      <c r="GL2479" s="22"/>
      <c r="GM2479" s="22"/>
      <c r="GN2479" s="22"/>
      <c r="GO2479" s="22"/>
      <c r="GP2479" s="22"/>
      <c r="GQ2479" s="22"/>
      <c r="GR2479" s="22"/>
      <c r="GS2479" s="22"/>
      <c r="GT2479" s="22"/>
      <c r="GU2479" s="22"/>
      <c r="GV2479" s="22"/>
      <c r="GW2479" s="22"/>
      <c r="GX2479" s="22"/>
      <c r="GY2479" s="22"/>
      <c r="GZ2479" s="22"/>
      <c r="HA2479" s="22"/>
      <c r="HB2479" s="22"/>
      <c r="HC2479" s="22"/>
      <c r="HD2479" s="22"/>
      <c r="HE2479" s="22"/>
      <c r="HF2479" s="22"/>
      <c r="HG2479" s="22"/>
      <c r="HH2479" s="22"/>
      <c r="HI2479" s="24"/>
      <c r="HJ2479" s="22"/>
      <c r="HK2479" s="22"/>
      <c r="HL2479" s="22"/>
      <c r="HM2479" s="22"/>
      <c r="HN2479" s="22"/>
      <c r="HO2479" s="22"/>
      <c r="HP2479" s="22"/>
      <c r="HQ2479" s="22"/>
      <c r="HR2479" s="22"/>
      <c r="HS2479" s="22"/>
      <c r="HT2479" s="22"/>
      <c r="HU2479" s="22"/>
      <c r="HV2479" s="22"/>
      <c r="HW2479" s="22"/>
      <c r="HX2479" s="22"/>
      <c r="HY2479" s="22"/>
      <c r="HZ2479" s="22"/>
      <c r="IA2479" s="22"/>
      <c r="IB2479" s="22"/>
      <c r="IC2479" s="22"/>
      <c r="ID2479" s="22"/>
      <c r="IE2479" s="22"/>
      <c r="IF2479" s="22"/>
      <c r="IG2479" s="22"/>
      <c r="IH2479" s="22"/>
      <c r="II2479" s="22"/>
      <c r="IJ2479" s="22"/>
      <c r="IK2479" s="22"/>
      <c r="IL2479" s="22"/>
      <c r="IM2479" s="22"/>
      <c r="IN2479" s="22"/>
      <c r="IO2479" s="24"/>
      <c r="IP2479" s="22"/>
      <c r="IQ2479" s="22"/>
      <c r="IR2479" s="22"/>
      <c r="IS2479" s="22"/>
      <c r="IT2479" s="22"/>
      <c r="IU2479" s="22"/>
      <c r="IV2479" s="22"/>
      <c r="IW2479" s="22"/>
      <c r="IX2479" s="22"/>
      <c r="IY2479" s="22"/>
      <c r="IZ2479" s="22"/>
      <c r="JA2479" s="22"/>
      <c r="JB2479" s="22"/>
      <c r="JC2479" s="22"/>
      <c r="JD2479" s="22"/>
      <c r="JE2479" s="22"/>
      <c r="JF2479" s="22"/>
      <c r="JG2479" s="22"/>
      <c r="JH2479" s="22"/>
      <c r="JI2479" s="22"/>
      <c r="JJ2479" s="22"/>
      <c r="JK2479" s="22"/>
      <c r="JL2479" s="22"/>
      <c r="JM2479" s="22"/>
      <c r="JN2479" s="22"/>
      <c r="JO2479" s="22"/>
      <c r="JP2479" s="22"/>
      <c r="JQ2479" s="22"/>
      <c r="JR2479" s="22"/>
      <c r="JS2479" s="22"/>
      <c r="JT2479" s="22"/>
      <c r="JU2479" s="24"/>
      <c r="JV2479" s="22"/>
      <c r="JW2479" s="22"/>
      <c r="JX2479" s="22"/>
      <c r="JY2479" s="22"/>
      <c r="JZ2479" s="22"/>
      <c r="KA2479" s="22"/>
      <c r="KB2479" s="22"/>
      <c r="KC2479" s="22"/>
      <c r="KD2479" s="22"/>
      <c r="KE2479" s="22"/>
      <c r="KF2479" s="22"/>
      <c r="KG2479" s="22"/>
      <c r="KH2479" s="22"/>
      <c r="KI2479" s="22"/>
      <c r="KJ2479" s="22"/>
      <c r="KK2479" s="22"/>
      <c r="KL2479" s="22"/>
      <c r="KM2479" s="22"/>
      <c r="KN2479" s="22"/>
      <c r="KO2479" s="22"/>
      <c r="KP2479" s="22"/>
      <c r="KQ2479" s="22"/>
      <c r="KR2479" s="22"/>
      <c r="KS2479" s="22"/>
      <c r="KT2479" s="22"/>
      <c r="KU2479" s="22"/>
      <c r="KV2479" s="22"/>
      <c r="KW2479" s="22"/>
      <c r="KX2479" s="22"/>
      <c r="KY2479" s="22"/>
      <c r="KZ2479" s="22"/>
      <c r="LA2479" s="24"/>
      <c r="LB2479" s="22"/>
      <c r="LC2479" s="22"/>
      <c r="LD2479" s="22"/>
      <c r="LE2479" s="22"/>
      <c r="LF2479" s="22"/>
      <c r="LG2479" s="22"/>
      <c r="LH2479" s="22"/>
      <c r="LI2479" s="22"/>
      <c r="LJ2479" s="22"/>
      <c r="LK2479" s="22"/>
      <c r="LL2479" s="22"/>
      <c r="LM2479" s="22"/>
      <c r="LN2479" s="22"/>
      <c r="LO2479" s="22"/>
      <c r="LP2479" s="22"/>
      <c r="LQ2479" s="22"/>
      <c r="LR2479" s="22"/>
      <c r="LS2479" s="22"/>
      <c r="LT2479" s="22"/>
      <c r="LU2479" s="22"/>
      <c r="LV2479" s="22"/>
      <c r="LW2479" s="22"/>
      <c r="LX2479" s="22"/>
      <c r="LY2479" s="22"/>
      <c r="LZ2479" s="22"/>
      <c r="MA2479" s="22"/>
      <c r="MB2479" s="22"/>
      <c r="MC2479" s="22"/>
      <c r="MD2479" s="22"/>
      <c r="ME2479" s="22"/>
      <c r="MF2479" s="22"/>
      <c r="MG2479" s="24"/>
      <c r="MH2479" s="22"/>
      <c r="MI2479" s="22"/>
      <c r="MJ2479" s="22"/>
      <c r="MK2479" s="22"/>
      <c r="ML2479" s="22"/>
      <c r="MM2479" s="22"/>
      <c r="MN2479" s="22"/>
      <c r="MO2479" s="22"/>
      <c r="MP2479" s="22"/>
      <c r="MQ2479" s="22"/>
      <c r="MR2479" s="22"/>
      <c r="MS2479" s="22"/>
      <c r="MT2479" s="22"/>
      <c r="MU2479" s="22"/>
      <c r="MV2479" s="22"/>
      <c r="MW2479" s="22"/>
      <c r="MX2479" s="22"/>
      <c r="MY2479" s="22"/>
      <c r="MZ2479" s="22"/>
      <c r="NA2479" s="22"/>
      <c r="NB2479" s="22"/>
      <c r="NC2479" s="22"/>
      <c r="ND2479" s="22"/>
      <c r="NE2479" s="22"/>
      <c r="NF2479" s="22"/>
      <c r="NG2479" s="22"/>
      <c r="NH2479" s="22"/>
      <c r="NI2479" s="22"/>
      <c r="NJ2479" s="22"/>
      <c r="NK2479" s="22"/>
      <c r="NL2479" s="22"/>
      <c r="NM2479" s="24"/>
      <c r="NN2479" s="22"/>
      <c r="NO2479" s="22"/>
      <c r="NP2479" s="22"/>
      <c r="NQ2479" s="22"/>
      <c r="NR2479" s="22"/>
      <c r="NS2479" s="22"/>
      <c r="NT2479" s="22"/>
      <c r="NU2479" s="22"/>
      <c r="NV2479" s="22"/>
      <c r="NW2479" s="22"/>
      <c r="NX2479" s="22"/>
      <c r="NY2479" s="22"/>
      <c r="NZ2479" s="22"/>
      <c r="OA2479" s="22"/>
      <c r="OB2479" s="22"/>
      <c r="OC2479" s="22"/>
      <c r="OD2479" s="22"/>
      <c r="OE2479" s="22"/>
      <c r="OF2479" s="22"/>
      <c r="OG2479" s="22"/>
      <c r="OH2479" s="22"/>
      <c r="OI2479" s="22"/>
      <c r="OJ2479" s="22"/>
      <c r="OK2479" s="22"/>
      <c r="OL2479" s="22"/>
      <c r="OM2479" s="22"/>
      <c r="ON2479" s="22"/>
      <c r="OO2479" s="22"/>
      <c r="OP2479" s="22"/>
      <c r="OQ2479" s="22"/>
      <c r="OR2479" s="22"/>
    </row>
    <row r="2480" spans="1:408" ht="15" thickBot="1">
      <c r="A2480" s="1"/>
      <c r="B2480" s="12"/>
      <c r="C2480" s="12"/>
      <c r="D2480" s="22"/>
      <c r="E2480" s="54"/>
      <c r="F2480" s="54"/>
      <c r="G2480" s="54"/>
      <c r="H2480" s="55"/>
      <c r="I2480" s="22"/>
      <c r="J2480" s="56"/>
      <c r="K2480" s="81"/>
      <c r="L2480" s="57"/>
      <c r="M2480" s="57"/>
      <c r="N2480" s="55"/>
      <c r="O2480" s="58"/>
      <c r="P2480" s="58"/>
      <c r="Q2480" s="59"/>
      <c r="R2480" s="60"/>
      <c r="S2480" s="60"/>
      <c r="T2480" s="22"/>
      <c r="U2480" s="1"/>
      <c r="V2480" s="23"/>
      <c r="X2480" s="24"/>
      <c r="Y2480" s="24"/>
      <c r="Z2480" s="22"/>
      <c r="AA2480" s="22"/>
      <c r="AB2480" s="22"/>
      <c r="AC2480" s="22"/>
      <c r="AD2480" s="22"/>
      <c r="AE2480" s="22"/>
      <c r="AF2480" s="22"/>
      <c r="AG2480" s="22"/>
      <c r="AH2480" s="22"/>
      <c r="AI2480" s="22"/>
      <c r="AJ2480" s="22"/>
      <c r="AK2480" s="22"/>
      <c r="AL2480" s="22"/>
      <c r="AM2480" s="22"/>
      <c r="AN2480" s="22"/>
      <c r="AO2480" s="22"/>
      <c r="AP2480" s="22"/>
      <c r="AQ2480" s="22"/>
      <c r="AR2480" s="22"/>
      <c r="AS2480" s="22"/>
      <c r="AT2480" s="22"/>
      <c r="AU2480" s="22"/>
      <c r="AV2480" s="22"/>
      <c r="AW2480" s="22"/>
      <c r="AX2480" s="22"/>
      <c r="AY2480" s="22"/>
      <c r="AZ2480" s="22"/>
      <c r="BA2480" s="22"/>
      <c r="BB2480" s="22"/>
      <c r="BC2480" s="22"/>
      <c r="BD2480" s="22"/>
      <c r="BE2480" s="24"/>
      <c r="BF2480" s="22"/>
      <c r="BG2480" s="22"/>
      <c r="BH2480" s="22"/>
      <c r="BI2480" s="22"/>
      <c r="BJ2480" s="22"/>
      <c r="BK2480" s="22"/>
      <c r="BL2480" s="22"/>
      <c r="BM2480" s="22"/>
      <c r="BN2480" s="22"/>
      <c r="BO2480" s="22"/>
      <c r="BP2480" s="22"/>
      <c r="BQ2480" s="22"/>
      <c r="BR2480" s="22"/>
      <c r="BS2480" s="22"/>
      <c r="BT2480" s="22"/>
      <c r="BU2480" s="22"/>
      <c r="BV2480" s="22"/>
      <c r="BW2480" s="22"/>
      <c r="BX2480" s="22"/>
      <c r="BY2480" s="22"/>
      <c r="BZ2480" s="22"/>
      <c r="CA2480" s="22"/>
      <c r="CB2480" s="22"/>
      <c r="CC2480" s="22"/>
      <c r="CD2480" s="22"/>
      <c r="CE2480" s="22"/>
      <c r="CF2480" s="22"/>
      <c r="CG2480" s="22"/>
      <c r="CH2480" s="22"/>
      <c r="CI2480" s="22"/>
      <c r="CJ2480" s="22"/>
      <c r="CK2480" s="24"/>
      <c r="CL2480" s="22"/>
      <c r="CM2480" s="22"/>
      <c r="CN2480" s="22"/>
      <c r="CO2480" s="22"/>
      <c r="CP2480" s="22"/>
      <c r="CQ2480" s="22"/>
      <c r="CR2480" s="22"/>
      <c r="CS2480" s="22"/>
      <c r="CT2480" s="22"/>
      <c r="CU2480" s="22"/>
      <c r="CV2480" s="22"/>
      <c r="CW2480" s="22"/>
      <c r="CX2480" s="22"/>
      <c r="CY2480" s="22"/>
      <c r="CZ2480" s="22"/>
      <c r="DA2480" s="22"/>
      <c r="DB2480" s="22"/>
      <c r="DC2480" s="22"/>
      <c r="DD2480" s="22"/>
      <c r="DE2480" s="22"/>
      <c r="DF2480" s="22"/>
      <c r="DG2480" s="22"/>
      <c r="DH2480" s="22"/>
      <c r="DI2480" s="22"/>
      <c r="DJ2480" s="22"/>
      <c r="DK2480" s="22"/>
      <c r="DL2480" s="22"/>
      <c r="DM2480" s="22"/>
      <c r="DN2480" s="22"/>
      <c r="DO2480" s="22"/>
      <c r="DP2480" s="22"/>
      <c r="DQ2480" s="24"/>
      <c r="DR2480" s="22"/>
      <c r="DS2480" s="22"/>
      <c r="DT2480" s="22"/>
      <c r="DU2480" s="22"/>
      <c r="DV2480" s="22"/>
      <c r="DW2480" s="22"/>
      <c r="DX2480" s="22"/>
      <c r="DY2480" s="22"/>
      <c r="DZ2480" s="22"/>
      <c r="EA2480" s="22"/>
      <c r="EB2480" s="22"/>
      <c r="EC2480" s="22"/>
      <c r="ED2480" s="22"/>
      <c r="EE2480" s="22"/>
      <c r="EF2480" s="22"/>
      <c r="EG2480" s="22"/>
      <c r="EH2480" s="22"/>
      <c r="EI2480" s="22"/>
      <c r="EJ2480" s="22"/>
      <c r="EK2480" s="22"/>
      <c r="EL2480" s="22"/>
      <c r="EM2480" s="22"/>
      <c r="EN2480" s="22"/>
      <c r="EO2480" s="22"/>
      <c r="EP2480" s="22"/>
      <c r="EQ2480" s="22"/>
      <c r="ER2480" s="22"/>
      <c r="ES2480" s="22"/>
      <c r="ET2480" s="22"/>
      <c r="EU2480" s="22"/>
      <c r="EV2480" s="22"/>
      <c r="EW2480" s="24"/>
      <c r="EX2480" s="22"/>
      <c r="EY2480" s="22"/>
      <c r="EZ2480" s="22"/>
      <c r="FA2480" s="22"/>
      <c r="FB2480" s="22"/>
      <c r="FC2480" s="22"/>
      <c r="FD2480" s="22"/>
      <c r="FE2480" s="22"/>
      <c r="FF2480" s="22"/>
      <c r="FG2480" s="22"/>
      <c r="FH2480" s="22"/>
      <c r="FI2480" s="22"/>
      <c r="FJ2480" s="22"/>
      <c r="FK2480" s="22"/>
      <c r="FL2480" s="22"/>
      <c r="FM2480" s="22"/>
      <c r="FN2480" s="22"/>
      <c r="FO2480" s="22"/>
      <c r="FP2480" s="22"/>
      <c r="FQ2480" s="22"/>
      <c r="FR2480" s="22"/>
      <c r="FS2480" s="22"/>
      <c r="FT2480" s="22"/>
      <c r="FU2480" s="22"/>
      <c r="FV2480" s="22"/>
      <c r="FW2480" s="22"/>
      <c r="FX2480" s="22"/>
      <c r="FY2480" s="22"/>
      <c r="FZ2480" s="22"/>
      <c r="GA2480" s="22"/>
      <c r="GB2480" s="22"/>
      <c r="GC2480" s="24"/>
      <c r="GD2480" s="22"/>
      <c r="GE2480" s="22"/>
      <c r="GF2480" s="22"/>
      <c r="GG2480" s="22"/>
      <c r="GH2480" s="22"/>
      <c r="GI2480" s="22"/>
      <c r="GJ2480" s="22"/>
      <c r="GK2480" s="22"/>
      <c r="GL2480" s="22"/>
      <c r="GM2480" s="22"/>
      <c r="GN2480" s="22"/>
      <c r="GO2480" s="22"/>
      <c r="GP2480" s="22"/>
      <c r="GQ2480" s="22"/>
      <c r="GR2480" s="22"/>
      <c r="GS2480" s="22"/>
      <c r="GT2480" s="22"/>
      <c r="GU2480" s="22"/>
      <c r="GV2480" s="22"/>
      <c r="GW2480" s="22"/>
      <c r="GX2480" s="22"/>
      <c r="GY2480" s="22"/>
      <c r="GZ2480" s="22"/>
      <c r="HA2480" s="22"/>
      <c r="HB2480" s="22"/>
      <c r="HC2480" s="22"/>
      <c r="HD2480" s="22"/>
      <c r="HE2480" s="22"/>
      <c r="HF2480" s="22"/>
      <c r="HG2480" s="22"/>
      <c r="HH2480" s="22"/>
      <c r="HI2480" s="24"/>
      <c r="HJ2480" s="22"/>
      <c r="HK2480" s="22"/>
      <c r="HL2480" s="22"/>
      <c r="HM2480" s="22"/>
      <c r="HN2480" s="22"/>
      <c r="HO2480" s="22"/>
      <c r="HP2480" s="22"/>
      <c r="HQ2480" s="22"/>
      <c r="HR2480" s="22"/>
      <c r="HS2480" s="22"/>
      <c r="HT2480" s="22"/>
      <c r="HU2480" s="22"/>
      <c r="HV2480" s="22"/>
      <c r="HW2480" s="22"/>
      <c r="HX2480" s="22"/>
      <c r="HY2480" s="22"/>
      <c r="HZ2480" s="22"/>
      <c r="IA2480" s="22"/>
      <c r="IB2480" s="22"/>
      <c r="IC2480" s="22"/>
      <c r="ID2480" s="22"/>
      <c r="IE2480" s="22"/>
      <c r="IF2480" s="22"/>
      <c r="IG2480" s="22"/>
      <c r="IH2480" s="22"/>
      <c r="II2480" s="22"/>
      <c r="IJ2480" s="22"/>
      <c r="IK2480" s="22"/>
      <c r="IL2480" s="22"/>
      <c r="IM2480" s="22"/>
      <c r="IN2480" s="22"/>
      <c r="IO2480" s="24"/>
      <c r="IP2480" s="22"/>
      <c r="IQ2480" s="22"/>
      <c r="IR2480" s="22"/>
      <c r="IS2480" s="22"/>
      <c r="IT2480" s="22"/>
      <c r="IU2480" s="22"/>
      <c r="IV2480" s="22"/>
      <c r="IW2480" s="22"/>
      <c r="IX2480" s="22"/>
      <c r="IY2480" s="22"/>
      <c r="IZ2480" s="22"/>
      <c r="JA2480" s="22"/>
      <c r="JB2480" s="22"/>
      <c r="JC2480" s="22"/>
      <c r="JD2480" s="22"/>
      <c r="JE2480" s="22"/>
      <c r="JF2480" s="22"/>
      <c r="JG2480" s="22"/>
      <c r="JH2480" s="22"/>
      <c r="JI2480" s="22"/>
      <c r="JJ2480" s="22"/>
      <c r="JK2480" s="22"/>
      <c r="JL2480" s="22"/>
      <c r="JM2480" s="22"/>
      <c r="JN2480" s="22"/>
      <c r="JO2480" s="22"/>
      <c r="JP2480" s="22"/>
      <c r="JQ2480" s="22"/>
      <c r="JR2480" s="22"/>
      <c r="JS2480" s="22"/>
      <c r="JT2480" s="22"/>
      <c r="JU2480" s="24"/>
      <c r="JV2480" s="22"/>
      <c r="JW2480" s="22"/>
      <c r="JX2480" s="22"/>
      <c r="JY2480" s="22"/>
      <c r="JZ2480" s="22"/>
      <c r="KA2480" s="22"/>
      <c r="KB2480" s="22"/>
      <c r="KC2480" s="22"/>
      <c r="KD2480" s="22"/>
      <c r="KE2480" s="22"/>
      <c r="KF2480" s="22"/>
      <c r="KG2480" s="22"/>
      <c r="KH2480" s="22"/>
      <c r="KI2480" s="22"/>
      <c r="KJ2480" s="22"/>
      <c r="KK2480" s="22"/>
      <c r="KL2480" s="22"/>
      <c r="KM2480" s="22"/>
      <c r="KN2480" s="22"/>
      <c r="KO2480" s="22"/>
      <c r="KP2480" s="22"/>
      <c r="KQ2480" s="22"/>
      <c r="KR2480" s="22"/>
      <c r="KS2480" s="22"/>
      <c r="KT2480" s="22"/>
      <c r="KU2480" s="22"/>
      <c r="KV2480" s="22"/>
      <c r="KW2480" s="22"/>
      <c r="KX2480" s="22"/>
      <c r="KY2480" s="22"/>
      <c r="KZ2480" s="22"/>
      <c r="LA2480" s="24"/>
      <c r="LB2480" s="22"/>
      <c r="LC2480" s="22"/>
      <c r="LD2480" s="22"/>
      <c r="LE2480" s="22"/>
      <c r="LF2480" s="22"/>
      <c r="LG2480" s="22"/>
      <c r="LH2480" s="22"/>
      <c r="LI2480" s="22"/>
      <c r="LJ2480" s="22"/>
      <c r="LK2480" s="22"/>
      <c r="LL2480" s="22"/>
      <c r="LM2480" s="22"/>
      <c r="LN2480" s="22"/>
      <c r="LO2480" s="22"/>
      <c r="LP2480" s="22"/>
      <c r="LQ2480" s="22"/>
      <c r="LR2480" s="22"/>
      <c r="LS2480" s="22"/>
      <c r="LT2480" s="22"/>
      <c r="LU2480" s="22"/>
      <c r="LV2480" s="22"/>
      <c r="LW2480" s="22"/>
      <c r="LX2480" s="22"/>
      <c r="LY2480" s="22"/>
      <c r="LZ2480" s="22"/>
      <c r="MA2480" s="22"/>
      <c r="MB2480" s="22"/>
      <c r="MC2480" s="22"/>
      <c r="MD2480" s="22"/>
      <c r="ME2480" s="22"/>
      <c r="MF2480" s="22"/>
      <c r="MG2480" s="24"/>
      <c r="MH2480" s="22"/>
      <c r="MI2480" s="22"/>
      <c r="MJ2480" s="22"/>
      <c r="MK2480" s="22"/>
      <c r="ML2480" s="22"/>
      <c r="MM2480" s="22"/>
      <c r="MN2480" s="22"/>
      <c r="MO2480" s="22"/>
      <c r="MP2480" s="22"/>
      <c r="MQ2480" s="22"/>
      <c r="MR2480" s="22"/>
      <c r="MS2480" s="22"/>
      <c r="MT2480" s="22"/>
      <c r="MU2480" s="22"/>
      <c r="MV2480" s="22"/>
      <c r="MW2480" s="22"/>
      <c r="MX2480" s="22"/>
      <c r="MY2480" s="22"/>
      <c r="MZ2480" s="22"/>
      <c r="NA2480" s="22"/>
      <c r="NB2480" s="22"/>
      <c r="NC2480" s="22"/>
      <c r="ND2480" s="22"/>
      <c r="NE2480" s="22"/>
      <c r="NF2480" s="22"/>
      <c r="NG2480" s="22"/>
      <c r="NH2480" s="22"/>
      <c r="NI2480" s="22"/>
      <c r="NJ2480" s="22"/>
      <c r="NK2480" s="22"/>
      <c r="NL2480" s="22"/>
      <c r="NM2480" s="24"/>
      <c r="NN2480" s="22"/>
      <c r="NO2480" s="22"/>
      <c r="NP2480" s="22"/>
      <c r="NQ2480" s="22"/>
      <c r="NR2480" s="22"/>
      <c r="NS2480" s="22"/>
      <c r="NT2480" s="22"/>
      <c r="NU2480" s="22"/>
      <c r="NV2480" s="22"/>
      <c r="NW2480" s="22"/>
      <c r="NX2480" s="22"/>
      <c r="NY2480" s="22"/>
      <c r="NZ2480" s="22"/>
      <c r="OA2480" s="22"/>
      <c r="OB2480" s="22"/>
      <c r="OC2480" s="22"/>
      <c r="OD2480" s="22"/>
      <c r="OE2480" s="22"/>
      <c r="OF2480" s="22"/>
      <c r="OG2480" s="22"/>
      <c r="OH2480" s="22"/>
      <c r="OI2480" s="22"/>
      <c r="OJ2480" s="22"/>
      <c r="OK2480" s="22"/>
      <c r="OL2480" s="22"/>
      <c r="OM2480" s="22"/>
      <c r="ON2480" s="22"/>
      <c r="OO2480" s="22"/>
      <c r="OP2480" s="22"/>
      <c r="OQ2480" s="22"/>
      <c r="OR2480" s="22"/>
    </row>
    <row r="2481" spans="1:408" ht="15" thickBot="1">
      <c r="A2481" s="1"/>
      <c r="B2481" s="12"/>
      <c r="C2481" s="12"/>
      <c r="D2481" s="22"/>
      <c r="E2481" s="54"/>
      <c r="F2481" s="54"/>
      <c r="G2481" s="54"/>
      <c r="H2481" s="55"/>
      <c r="I2481" s="22"/>
      <c r="J2481" s="56"/>
      <c r="K2481" s="80"/>
      <c r="L2481" s="57"/>
      <c r="M2481" s="57"/>
      <c r="N2481" s="55"/>
      <c r="O2481" s="58"/>
      <c r="P2481" s="58"/>
      <c r="Q2481" s="59"/>
      <c r="R2481" s="60"/>
      <c r="S2481" s="60"/>
      <c r="T2481" s="22"/>
      <c r="U2481" s="1"/>
      <c r="V2481" s="23"/>
      <c r="X2481" s="24"/>
      <c r="Y2481" s="24"/>
      <c r="Z2481" s="22"/>
      <c r="AA2481" s="22"/>
      <c r="AB2481" s="22"/>
      <c r="AC2481" s="22"/>
      <c r="AD2481" s="22"/>
      <c r="AE2481" s="22"/>
      <c r="AF2481" s="22"/>
      <c r="AG2481" s="22"/>
      <c r="AH2481" s="22"/>
      <c r="AI2481" s="22"/>
      <c r="AJ2481" s="22"/>
      <c r="AK2481" s="22"/>
      <c r="AL2481" s="22"/>
      <c r="AM2481" s="22"/>
      <c r="AN2481" s="22"/>
      <c r="AO2481" s="22"/>
      <c r="AP2481" s="22"/>
      <c r="AQ2481" s="22"/>
      <c r="AR2481" s="22"/>
      <c r="AS2481" s="22"/>
      <c r="AT2481" s="22"/>
      <c r="AU2481" s="22"/>
      <c r="AV2481" s="22"/>
      <c r="AW2481" s="22"/>
      <c r="AX2481" s="22"/>
      <c r="AY2481" s="22"/>
      <c r="AZ2481" s="22"/>
      <c r="BA2481" s="22"/>
      <c r="BB2481" s="22"/>
      <c r="BC2481" s="22"/>
      <c r="BD2481" s="22"/>
      <c r="BE2481" s="24"/>
      <c r="BF2481" s="22"/>
      <c r="BG2481" s="22"/>
      <c r="BH2481" s="22"/>
      <c r="BI2481" s="22"/>
      <c r="BJ2481" s="22"/>
      <c r="BK2481" s="22"/>
      <c r="BL2481" s="22"/>
      <c r="BM2481" s="22"/>
      <c r="BN2481" s="22"/>
      <c r="BO2481" s="22"/>
      <c r="BP2481" s="22"/>
      <c r="BQ2481" s="22"/>
      <c r="BR2481" s="22"/>
      <c r="BS2481" s="22"/>
      <c r="BT2481" s="22"/>
      <c r="BU2481" s="22"/>
      <c r="BV2481" s="22"/>
      <c r="BW2481" s="22"/>
      <c r="BX2481" s="22"/>
      <c r="BY2481" s="22"/>
      <c r="BZ2481" s="22"/>
      <c r="CA2481" s="22"/>
      <c r="CB2481" s="22"/>
      <c r="CC2481" s="22"/>
      <c r="CD2481" s="22"/>
      <c r="CE2481" s="22"/>
      <c r="CF2481" s="22"/>
      <c r="CG2481" s="22"/>
      <c r="CH2481" s="22"/>
      <c r="CI2481" s="22"/>
      <c r="CJ2481" s="22"/>
      <c r="CK2481" s="24"/>
      <c r="CL2481" s="22"/>
      <c r="CM2481" s="22"/>
      <c r="CN2481" s="22"/>
      <c r="CO2481" s="22"/>
      <c r="CP2481" s="22"/>
      <c r="CQ2481" s="22"/>
      <c r="CR2481" s="22"/>
      <c r="CS2481" s="22"/>
      <c r="CT2481" s="22"/>
      <c r="CU2481" s="22"/>
      <c r="CV2481" s="22"/>
      <c r="CW2481" s="22"/>
      <c r="CX2481" s="22"/>
      <c r="CY2481" s="22"/>
      <c r="CZ2481" s="22"/>
      <c r="DA2481" s="22"/>
      <c r="DB2481" s="22"/>
      <c r="DC2481" s="22"/>
      <c r="DD2481" s="22"/>
      <c r="DE2481" s="22"/>
      <c r="DF2481" s="22"/>
      <c r="DG2481" s="22"/>
      <c r="DH2481" s="22"/>
      <c r="DI2481" s="22"/>
      <c r="DJ2481" s="22"/>
      <c r="DK2481" s="22"/>
      <c r="DL2481" s="22"/>
      <c r="DM2481" s="22"/>
      <c r="DN2481" s="22"/>
      <c r="DO2481" s="22"/>
      <c r="DP2481" s="22"/>
      <c r="DQ2481" s="24"/>
      <c r="DR2481" s="22"/>
      <c r="DS2481" s="22"/>
      <c r="DT2481" s="22"/>
      <c r="DU2481" s="22"/>
      <c r="DV2481" s="22"/>
      <c r="DW2481" s="22"/>
      <c r="DX2481" s="22"/>
      <c r="DY2481" s="22"/>
      <c r="DZ2481" s="22"/>
      <c r="EA2481" s="22"/>
      <c r="EB2481" s="22"/>
      <c r="EC2481" s="22"/>
      <c r="ED2481" s="22"/>
      <c r="EE2481" s="22"/>
      <c r="EF2481" s="22"/>
      <c r="EG2481" s="22"/>
      <c r="EH2481" s="22"/>
      <c r="EI2481" s="22"/>
      <c r="EJ2481" s="22"/>
      <c r="EK2481" s="22"/>
      <c r="EL2481" s="22"/>
      <c r="EM2481" s="22"/>
      <c r="EN2481" s="22"/>
      <c r="EO2481" s="22"/>
      <c r="EP2481" s="22"/>
      <c r="EQ2481" s="22"/>
      <c r="ER2481" s="22"/>
      <c r="ES2481" s="22"/>
      <c r="ET2481" s="22"/>
      <c r="EU2481" s="22"/>
      <c r="EV2481" s="22"/>
      <c r="EW2481" s="24"/>
      <c r="EX2481" s="22"/>
      <c r="EY2481" s="22"/>
      <c r="EZ2481" s="22"/>
      <c r="FA2481" s="22"/>
      <c r="FB2481" s="22"/>
      <c r="FC2481" s="22"/>
      <c r="FD2481" s="22"/>
      <c r="FE2481" s="22"/>
      <c r="FF2481" s="22"/>
      <c r="FG2481" s="22"/>
      <c r="FH2481" s="22"/>
      <c r="FI2481" s="22"/>
      <c r="FJ2481" s="22"/>
      <c r="FK2481" s="22"/>
      <c r="FL2481" s="22"/>
      <c r="FM2481" s="22"/>
      <c r="FN2481" s="22"/>
      <c r="FO2481" s="22"/>
      <c r="FP2481" s="22"/>
      <c r="FQ2481" s="22"/>
      <c r="FR2481" s="22"/>
      <c r="FS2481" s="22"/>
      <c r="FT2481" s="22"/>
      <c r="FU2481" s="22"/>
      <c r="FV2481" s="22"/>
      <c r="FW2481" s="22"/>
      <c r="FX2481" s="22"/>
      <c r="FY2481" s="22"/>
      <c r="FZ2481" s="22"/>
      <c r="GA2481" s="22"/>
      <c r="GB2481" s="22"/>
      <c r="GC2481" s="24"/>
      <c r="GD2481" s="22"/>
      <c r="GE2481" s="22"/>
      <c r="GF2481" s="22"/>
      <c r="GG2481" s="22"/>
      <c r="GH2481" s="22"/>
      <c r="GI2481" s="22"/>
      <c r="GJ2481" s="22"/>
      <c r="GK2481" s="22"/>
      <c r="GL2481" s="22"/>
      <c r="GM2481" s="22"/>
      <c r="GN2481" s="22"/>
      <c r="GO2481" s="22"/>
      <c r="GP2481" s="22"/>
      <c r="GQ2481" s="22"/>
      <c r="GR2481" s="22"/>
      <c r="GS2481" s="22"/>
      <c r="GT2481" s="22"/>
      <c r="GU2481" s="22"/>
      <c r="GV2481" s="22"/>
      <c r="GW2481" s="22"/>
      <c r="GX2481" s="22"/>
      <c r="GY2481" s="22"/>
      <c r="GZ2481" s="22"/>
      <c r="HA2481" s="22"/>
      <c r="HB2481" s="22"/>
      <c r="HC2481" s="22"/>
      <c r="HD2481" s="22"/>
      <c r="HE2481" s="22"/>
      <c r="HF2481" s="22"/>
      <c r="HG2481" s="22"/>
      <c r="HH2481" s="22"/>
      <c r="HI2481" s="24"/>
      <c r="HJ2481" s="22"/>
      <c r="HK2481" s="22"/>
      <c r="HL2481" s="22"/>
      <c r="HM2481" s="22"/>
      <c r="HN2481" s="22"/>
      <c r="HO2481" s="22"/>
      <c r="HP2481" s="22"/>
      <c r="HQ2481" s="22"/>
      <c r="HR2481" s="22"/>
      <c r="HS2481" s="22"/>
      <c r="HT2481" s="22"/>
      <c r="HU2481" s="22"/>
      <c r="HV2481" s="22"/>
      <c r="HW2481" s="22"/>
      <c r="HX2481" s="22"/>
      <c r="HY2481" s="22"/>
      <c r="HZ2481" s="22"/>
      <c r="IA2481" s="22"/>
      <c r="IB2481" s="22"/>
      <c r="IC2481" s="22"/>
      <c r="ID2481" s="22"/>
      <c r="IE2481" s="22"/>
      <c r="IF2481" s="22"/>
      <c r="IG2481" s="22"/>
      <c r="IH2481" s="22"/>
      <c r="II2481" s="22"/>
      <c r="IJ2481" s="22"/>
      <c r="IK2481" s="22"/>
      <c r="IL2481" s="22"/>
      <c r="IM2481" s="22"/>
      <c r="IN2481" s="22"/>
      <c r="IO2481" s="24"/>
      <c r="IP2481" s="22"/>
      <c r="IQ2481" s="22"/>
      <c r="IR2481" s="22"/>
      <c r="IS2481" s="22"/>
      <c r="IT2481" s="22"/>
      <c r="IU2481" s="22"/>
      <c r="IV2481" s="22"/>
      <c r="IW2481" s="22"/>
      <c r="IX2481" s="22"/>
      <c r="IY2481" s="22"/>
      <c r="IZ2481" s="22"/>
      <c r="JA2481" s="22"/>
      <c r="JB2481" s="22"/>
      <c r="JC2481" s="22"/>
      <c r="JD2481" s="22"/>
      <c r="JE2481" s="22"/>
      <c r="JF2481" s="22"/>
      <c r="JG2481" s="22"/>
      <c r="JH2481" s="22"/>
      <c r="JI2481" s="22"/>
      <c r="JJ2481" s="22"/>
      <c r="JK2481" s="22"/>
      <c r="JL2481" s="22"/>
      <c r="JM2481" s="22"/>
      <c r="JN2481" s="22"/>
      <c r="JO2481" s="22"/>
      <c r="JP2481" s="22"/>
      <c r="JQ2481" s="22"/>
      <c r="JR2481" s="22"/>
      <c r="JS2481" s="22"/>
      <c r="JT2481" s="22"/>
      <c r="JU2481" s="24"/>
      <c r="JV2481" s="22"/>
      <c r="JW2481" s="22"/>
      <c r="JX2481" s="22"/>
      <c r="JY2481" s="22"/>
      <c r="JZ2481" s="22"/>
      <c r="KA2481" s="22"/>
      <c r="KB2481" s="22"/>
      <c r="KC2481" s="22"/>
      <c r="KD2481" s="22"/>
      <c r="KE2481" s="22"/>
      <c r="KF2481" s="22"/>
      <c r="KG2481" s="22"/>
      <c r="KH2481" s="22"/>
      <c r="KI2481" s="22"/>
      <c r="KJ2481" s="22"/>
      <c r="KK2481" s="22"/>
      <c r="KL2481" s="22"/>
      <c r="KM2481" s="22"/>
      <c r="KN2481" s="22"/>
      <c r="KO2481" s="22"/>
      <c r="KP2481" s="22"/>
      <c r="KQ2481" s="22"/>
      <c r="KR2481" s="22"/>
      <c r="KS2481" s="22"/>
      <c r="KT2481" s="22"/>
      <c r="KU2481" s="22"/>
      <c r="KV2481" s="22"/>
      <c r="KW2481" s="22"/>
      <c r="KX2481" s="22"/>
      <c r="KY2481" s="22"/>
      <c r="KZ2481" s="22"/>
      <c r="LA2481" s="24"/>
      <c r="LB2481" s="22"/>
      <c r="LC2481" s="22"/>
      <c r="LD2481" s="22"/>
      <c r="LE2481" s="22"/>
      <c r="LF2481" s="22"/>
      <c r="LG2481" s="22"/>
      <c r="LH2481" s="22"/>
      <c r="LI2481" s="22"/>
      <c r="LJ2481" s="22"/>
      <c r="LK2481" s="22"/>
      <c r="LL2481" s="22"/>
      <c r="LM2481" s="22"/>
      <c r="LN2481" s="22"/>
      <c r="LO2481" s="22"/>
      <c r="LP2481" s="22"/>
      <c r="LQ2481" s="22"/>
      <c r="LR2481" s="22"/>
      <c r="LS2481" s="22"/>
      <c r="LT2481" s="22"/>
      <c r="LU2481" s="22"/>
      <c r="LV2481" s="22"/>
      <c r="LW2481" s="22"/>
      <c r="LX2481" s="22"/>
      <c r="LY2481" s="22"/>
      <c r="LZ2481" s="22"/>
      <c r="MA2481" s="22"/>
      <c r="MB2481" s="22"/>
      <c r="MC2481" s="22"/>
      <c r="MD2481" s="22"/>
      <c r="ME2481" s="22"/>
      <c r="MF2481" s="22"/>
      <c r="MG2481" s="24"/>
      <c r="MH2481" s="22"/>
      <c r="MI2481" s="22"/>
      <c r="MJ2481" s="22"/>
      <c r="MK2481" s="22"/>
      <c r="ML2481" s="22"/>
      <c r="MM2481" s="22"/>
      <c r="MN2481" s="22"/>
      <c r="MO2481" s="22"/>
      <c r="MP2481" s="22"/>
      <c r="MQ2481" s="22"/>
      <c r="MR2481" s="22"/>
      <c r="MS2481" s="22"/>
      <c r="MT2481" s="22"/>
      <c r="MU2481" s="22"/>
      <c r="MV2481" s="22"/>
      <c r="MW2481" s="22"/>
      <c r="MX2481" s="22"/>
      <c r="MY2481" s="22"/>
      <c r="MZ2481" s="22"/>
      <c r="NA2481" s="22"/>
      <c r="NB2481" s="22"/>
      <c r="NC2481" s="22"/>
      <c r="ND2481" s="22"/>
      <c r="NE2481" s="22"/>
      <c r="NF2481" s="22"/>
      <c r="NG2481" s="22"/>
      <c r="NH2481" s="22"/>
      <c r="NI2481" s="22"/>
      <c r="NJ2481" s="22"/>
      <c r="NK2481" s="22"/>
      <c r="NL2481" s="22"/>
      <c r="NM2481" s="24"/>
      <c r="NN2481" s="22"/>
      <c r="NO2481" s="22"/>
      <c r="NP2481" s="22"/>
      <c r="NQ2481" s="22"/>
      <c r="NR2481" s="22"/>
      <c r="NS2481" s="22"/>
      <c r="NT2481" s="22"/>
      <c r="NU2481" s="22"/>
      <c r="NV2481" s="22"/>
      <c r="NW2481" s="22"/>
      <c r="NX2481" s="22"/>
      <c r="NY2481" s="22"/>
      <c r="NZ2481" s="22"/>
      <c r="OA2481" s="22"/>
      <c r="OB2481" s="22"/>
      <c r="OC2481" s="22"/>
      <c r="OD2481" s="22"/>
      <c r="OE2481" s="22"/>
      <c r="OF2481" s="22"/>
      <c r="OG2481" s="22"/>
      <c r="OH2481" s="22"/>
      <c r="OI2481" s="22"/>
      <c r="OJ2481" s="22"/>
      <c r="OK2481" s="22"/>
      <c r="OL2481" s="22"/>
      <c r="OM2481" s="22"/>
      <c r="ON2481" s="22"/>
      <c r="OO2481" s="22"/>
      <c r="OP2481" s="22"/>
      <c r="OQ2481" s="22"/>
      <c r="OR2481" s="22"/>
    </row>
    <row r="2482" spans="1:408" ht="15" thickBot="1">
      <c r="A2482" s="1"/>
      <c r="B2482" s="12"/>
      <c r="C2482" s="12"/>
      <c r="D2482" s="22"/>
      <c r="E2482" s="54"/>
      <c r="F2482" s="54"/>
      <c r="G2482" s="54"/>
      <c r="H2482" s="55"/>
      <c r="I2482" s="22"/>
      <c r="J2482" s="56"/>
      <c r="K2482" s="81"/>
      <c r="L2482" s="57"/>
      <c r="M2482" s="57"/>
      <c r="N2482" s="55"/>
      <c r="O2482" s="58"/>
      <c r="P2482" s="58"/>
      <c r="Q2482" s="59"/>
      <c r="R2482" s="60"/>
      <c r="S2482" s="60"/>
      <c r="T2482" s="22"/>
      <c r="U2482" s="1"/>
      <c r="V2482" s="23"/>
      <c r="X2482" s="24"/>
      <c r="Y2482" s="24"/>
      <c r="Z2482" s="22"/>
      <c r="AA2482" s="22"/>
      <c r="AB2482" s="22"/>
      <c r="AC2482" s="22"/>
      <c r="AD2482" s="22"/>
      <c r="AE2482" s="22"/>
      <c r="AF2482" s="22"/>
      <c r="AG2482" s="22"/>
      <c r="AH2482" s="22"/>
      <c r="AI2482" s="22"/>
      <c r="AJ2482" s="22"/>
      <c r="AK2482" s="22"/>
      <c r="AL2482" s="22"/>
      <c r="AM2482" s="22"/>
      <c r="AN2482" s="22"/>
      <c r="AO2482" s="22"/>
      <c r="AP2482" s="22"/>
      <c r="AQ2482" s="22"/>
      <c r="AR2482" s="22"/>
      <c r="AS2482" s="22"/>
      <c r="AT2482" s="22"/>
      <c r="AU2482" s="22"/>
      <c r="AV2482" s="22"/>
      <c r="AW2482" s="22"/>
      <c r="AX2482" s="22"/>
      <c r="AY2482" s="22"/>
      <c r="AZ2482" s="22"/>
      <c r="BA2482" s="22"/>
      <c r="BB2482" s="22"/>
      <c r="BC2482" s="22"/>
      <c r="BD2482" s="22"/>
      <c r="BE2482" s="24"/>
      <c r="BF2482" s="22"/>
      <c r="BG2482" s="22"/>
      <c r="BH2482" s="22"/>
      <c r="BI2482" s="22"/>
      <c r="BJ2482" s="22"/>
      <c r="BK2482" s="22"/>
      <c r="BL2482" s="22"/>
      <c r="BM2482" s="22"/>
      <c r="BN2482" s="22"/>
      <c r="BO2482" s="22"/>
      <c r="BP2482" s="22"/>
      <c r="BQ2482" s="22"/>
      <c r="BR2482" s="22"/>
      <c r="BS2482" s="22"/>
      <c r="BT2482" s="22"/>
      <c r="BU2482" s="22"/>
      <c r="BV2482" s="22"/>
      <c r="BW2482" s="22"/>
      <c r="BX2482" s="22"/>
      <c r="BY2482" s="22"/>
      <c r="BZ2482" s="22"/>
      <c r="CA2482" s="22"/>
      <c r="CB2482" s="22"/>
      <c r="CC2482" s="22"/>
      <c r="CD2482" s="22"/>
      <c r="CE2482" s="22"/>
      <c r="CF2482" s="22"/>
      <c r="CG2482" s="22"/>
      <c r="CH2482" s="22"/>
      <c r="CI2482" s="22"/>
      <c r="CJ2482" s="22"/>
      <c r="CK2482" s="24"/>
      <c r="CL2482" s="22"/>
      <c r="CM2482" s="22"/>
      <c r="CN2482" s="22"/>
      <c r="CO2482" s="22"/>
      <c r="CP2482" s="22"/>
      <c r="CQ2482" s="22"/>
      <c r="CR2482" s="22"/>
      <c r="CS2482" s="22"/>
      <c r="CT2482" s="22"/>
      <c r="CU2482" s="22"/>
      <c r="CV2482" s="22"/>
      <c r="CW2482" s="22"/>
      <c r="CX2482" s="22"/>
      <c r="CY2482" s="22"/>
      <c r="CZ2482" s="22"/>
      <c r="DA2482" s="22"/>
      <c r="DB2482" s="22"/>
      <c r="DC2482" s="22"/>
      <c r="DD2482" s="22"/>
      <c r="DE2482" s="22"/>
      <c r="DF2482" s="22"/>
      <c r="DG2482" s="22"/>
      <c r="DH2482" s="22"/>
      <c r="DI2482" s="22"/>
      <c r="DJ2482" s="22"/>
      <c r="DK2482" s="22"/>
      <c r="DL2482" s="22"/>
      <c r="DM2482" s="22"/>
      <c r="DN2482" s="22"/>
      <c r="DO2482" s="22"/>
      <c r="DP2482" s="22"/>
      <c r="DQ2482" s="24"/>
      <c r="DR2482" s="22"/>
      <c r="DS2482" s="22"/>
      <c r="DT2482" s="22"/>
      <c r="DU2482" s="22"/>
      <c r="DV2482" s="22"/>
      <c r="DW2482" s="22"/>
      <c r="DX2482" s="22"/>
      <c r="DY2482" s="22"/>
      <c r="DZ2482" s="22"/>
      <c r="EA2482" s="22"/>
      <c r="EB2482" s="22"/>
      <c r="EC2482" s="22"/>
      <c r="ED2482" s="22"/>
      <c r="EE2482" s="22"/>
      <c r="EF2482" s="22"/>
      <c r="EG2482" s="22"/>
      <c r="EH2482" s="22"/>
      <c r="EI2482" s="22"/>
      <c r="EJ2482" s="22"/>
      <c r="EK2482" s="22"/>
      <c r="EL2482" s="22"/>
      <c r="EM2482" s="22"/>
      <c r="EN2482" s="22"/>
      <c r="EO2482" s="22"/>
      <c r="EP2482" s="22"/>
      <c r="EQ2482" s="22"/>
      <c r="ER2482" s="22"/>
      <c r="ES2482" s="22"/>
      <c r="ET2482" s="22"/>
      <c r="EU2482" s="22"/>
      <c r="EV2482" s="22"/>
      <c r="EW2482" s="24"/>
      <c r="EX2482" s="22"/>
      <c r="EY2482" s="22"/>
      <c r="EZ2482" s="22"/>
      <c r="FA2482" s="22"/>
      <c r="FB2482" s="22"/>
      <c r="FC2482" s="22"/>
      <c r="FD2482" s="22"/>
      <c r="FE2482" s="22"/>
      <c r="FF2482" s="22"/>
      <c r="FG2482" s="22"/>
      <c r="FH2482" s="22"/>
      <c r="FI2482" s="22"/>
      <c r="FJ2482" s="22"/>
      <c r="FK2482" s="22"/>
      <c r="FL2482" s="22"/>
      <c r="FM2482" s="22"/>
      <c r="FN2482" s="22"/>
      <c r="FO2482" s="22"/>
      <c r="FP2482" s="22"/>
      <c r="FQ2482" s="22"/>
      <c r="FR2482" s="22"/>
      <c r="FS2482" s="22"/>
      <c r="FT2482" s="22"/>
      <c r="FU2482" s="22"/>
      <c r="FV2482" s="22"/>
      <c r="FW2482" s="22"/>
      <c r="FX2482" s="22"/>
      <c r="FY2482" s="22"/>
      <c r="FZ2482" s="22"/>
      <c r="GA2482" s="22"/>
      <c r="GB2482" s="22"/>
      <c r="GC2482" s="24"/>
      <c r="GD2482" s="22"/>
      <c r="GE2482" s="22"/>
      <c r="GF2482" s="22"/>
      <c r="GG2482" s="22"/>
      <c r="GH2482" s="22"/>
      <c r="GI2482" s="22"/>
      <c r="GJ2482" s="22"/>
      <c r="GK2482" s="22"/>
      <c r="GL2482" s="22"/>
      <c r="GM2482" s="22"/>
      <c r="GN2482" s="22"/>
      <c r="GO2482" s="22"/>
      <c r="GP2482" s="22"/>
      <c r="GQ2482" s="22"/>
      <c r="GR2482" s="22"/>
      <c r="GS2482" s="22"/>
      <c r="GT2482" s="22"/>
      <c r="GU2482" s="22"/>
      <c r="GV2482" s="22"/>
      <c r="GW2482" s="22"/>
      <c r="GX2482" s="22"/>
      <c r="GY2482" s="22"/>
      <c r="GZ2482" s="22"/>
      <c r="HA2482" s="22"/>
      <c r="HB2482" s="22"/>
      <c r="HC2482" s="22"/>
      <c r="HD2482" s="22"/>
      <c r="HE2482" s="22"/>
      <c r="HF2482" s="22"/>
      <c r="HG2482" s="22"/>
      <c r="HH2482" s="22"/>
      <c r="HI2482" s="24"/>
      <c r="HJ2482" s="22"/>
      <c r="HK2482" s="22"/>
      <c r="HL2482" s="22"/>
      <c r="HM2482" s="22"/>
      <c r="HN2482" s="22"/>
      <c r="HO2482" s="22"/>
      <c r="HP2482" s="22"/>
      <c r="HQ2482" s="22"/>
      <c r="HR2482" s="22"/>
      <c r="HS2482" s="22"/>
      <c r="HT2482" s="22"/>
      <c r="HU2482" s="22"/>
      <c r="HV2482" s="22"/>
      <c r="HW2482" s="22"/>
      <c r="HX2482" s="22"/>
      <c r="HY2482" s="22"/>
      <c r="HZ2482" s="22"/>
      <c r="IA2482" s="22"/>
      <c r="IB2482" s="22"/>
      <c r="IC2482" s="22"/>
      <c r="ID2482" s="22"/>
      <c r="IE2482" s="22"/>
      <c r="IF2482" s="22"/>
      <c r="IG2482" s="22"/>
      <c r="IH2482" s="22"/>
      <c r="II2482" s="22"/>
      <c r="IJ2482" s="22"/>
      <c r="IK2482" s="22"/>
      <c r="IL2482" s="22"/>
      <c r="IM2482" s="22"/>
      <c r="IN2482" s="22"/>
      <c r="IO2482" s="24"/>
      <c r="IP2482" s="22"/>
      <c r="IQ2482" s="22"/>
      <c r="IR2482" s="22"/>
      <c r="IS2482" s="22"/>
      <c r="IT2482" s="22"/>
      <c r="IU2482" s="22"/>
      <c r="IV2482" s="22"/>
      <c r="IW2482" s="22"/>
      <c r="IX2482" s="22"/>
      <c r="IY2482" s="22"/>
      <c r="IZ2482" s="22"/>
      <c r="JA2482" s="22"/>
      <c r="JB2482" s="22"/>
      <c r="JC2482" s="22"/>
      <c r="JD2482" s="22"/>
      <c r="JE2482" s="22"/>
      <c r="JF2482" s="22"/>
      <c r="JG2482" s="22"/>
      <c r="JH2482" s="22"/>
      <c r="JI2482" s="22"/>
      <c r="JJ2482" s="22"/>
      <c r="JK2482" s="22"/>
      <c r="JL2482" s="22"/>
      <c r="JM2482" s="22"/>
      <c r="JN2482" s="22"/>
      <c r="JO2482" s="22"/>
      <c r="JP2482" s="22"/>
      <c r="JQ2482" s="22"/>
      <c r="JR2482" s="22"/>
      <c r="JS2482" s="22"/>
      <c r="JT2482" s="22"/>
      <c r="JU2482" s="24"/>
      <c r="JV2482" s="22"/>
      <c r="JW2482" s="22"/>
      <c r="JX2482" s="22"/>
      <c r="JY2482" s="22"/>
      <c r="JZ2482" s="22"/>
      <c r="KA2482" s="22"/>
      <c r="KB2482" s="22"/>
      <c r="KC2482" s="22"/>
      <c r="KD2482" s="22"/>
      <c r="KE2482" s="22"/>
      <c r="KF2482" s="22"/>
      <c r="KG2482" s="22"/>
      <c r="KH2482" s="22"/>
      <c r="KI2482" s="22"/>
      <c r="KJ2482" s="22"/>
      <c r="KK2482" s="22"/>
      <c r="KL2482" s="22"/>
      <c r="KM2482" s="22"/>
      <c r="KN2482" s="22"/>
      <c r="KO2482" s="22"/>
      <c r="KP2482" s="22"/>
      <c r="KQ2482" s="22"/>
      <c r="KR2482" s="22"/>
      <c r="KS2482" s="22"/>
      <c r="KT2482" s="22"/>
      <c r="KU2482" s="22"/>
      <c r="KV2482" s="22"/>
      <c r="KW2482" s="22"/>
      <c r="KX2482" s="22"/>
      <c r="KY2482" s="22"/>
      <c r="KZ2482" s="22"/>
      <c r="LA2482" s="24"/>
      <c r="LB2482" s="22"/>
      <c r="LC2482" s="22"/>
      <c r="LD2482" s="22"/>
      <c r="LE2482" s="22"/>
      <c r="LF2482" s="22"/>
      <c r="LG2482" s="22"/>
      <c r="LH2482" s="22"/>
      <c r="LI2482" s="22"/>
      <c r="LJ2482" s="22"/>
      <c r="LK2482" s="22"/>
      <c r="LL2482" s="22"/>
      <c r="LM2482" s="22"/>
      <c r="LN2482" s="22"/>
      <c r="LO2482" s="22"/>
      <c r="LP2482" s="22"/>
      <c r="LQ2482" s="22"/>
      <c r="LR2482" s="22"/>
      <c r="LS2482" s="22"/>
      <c r="LT2482" s="22"/>
      <c r="LU2482" s="22"/>
      <c r="LV2482" s="22"/>
      <c r="LW2482" s="22"/>
      <c r="LX2482" s="22"/>
      <c r="LY2482" s="22"/>
      <c r="LZ2482" s="22"/>
      <c r="MA2482" s="22"/>
      <c r="MB2482" s="22"/>
      <c r="MC2482" s="22"/>
      <c r="MD2482" s="22"/>
      <c r="ME2482" s="22"/>
      <c r="MF2482" s="22"/>
      <c r="MG2482" s="24"/>
      <c r="MH2482" s="22"/>
      <c r="MI2482" s="22"/>
      <c r="MJ2482" s="22"/>
      <c r="MK2482" s="22"/>
      <c r="ML2482" s="22"/>
      <c r="MM2482" s="22"/>
      <c r="MN2482" s="22"/>
      <c r="MO2482" s="22"/>
      <c r="MP2482" s="22"/>
      <c r="MQ2482" s="22"/>
      <c r="MR2482" s="22"/>
      <c r="MS2482" s="22"/>
      <c r="MT2482" s="22"/>
      <c r="MU2482" s="22"/>
      <c r="MV2482" s="22"/>
      <c r="MW2482" s="22"/>
      <c r="MX2482" s="22"/>
      <c r="MY2482" s="22"/>
      <c r="MZ2482" s="22"/>
      <c r="NA2482" s="22"/>
      <c r="NB2482" s="22"/>
      <c r="NC2482" s="22"/>
      <c r="ND2482" s="22"/>
      <c r="NE2482" s="22"/>
      <c r="NF2482" s="22"/>
      <c r="NG2482" s="22"/>
      <c r="NH2482" s="22"/>
      <c r="NI2482" s="22"/>
      <c r="NJ2482" s="22"/>
      <c r="NK2482" s="22"/>
      <c r="NL2482" s="22"/>
      <c r="NM2482" s="24"/>
      <c r="NN2482" s="22"/>
      <c r="NO2482" s="22"/>
      <c r="NP2482" s="22"/>
      <c r="NQ2482" s="22"/>
      <c r="NR2482" s="22"/>
      <c r="NS2482" s="22"/>
      <c r="NT2482" s="22"/>
      <c r="NU2482" s="22"/>
      <c r="NV2482" s="22"/>
      <c r="NW2482" s="22"/>
      <c r="NX2482" s="22"/>
      <c r="NY2482" s="22"/>
      <c r="NZ2482" s="22"/>
      <c r="OA2482" s="22"/>
      <c r="OB2482" s="22"/>
      <c r="OC2482" s="22"/>
      <c r="OD2482" s="22"/>
      <c r="OE2482" s="22"/>
      <c r="OF2482" s="22"/>
      <c r="OG2482" s="22"/>
      <c r="OH2482" s="22"/>
      <c r="OI2482" s="22"/>
      <c r="OJ2482" s="22"/>
      <c r="OK2482" s="22"/>
      <c r="OL2482" s="22"/>
      <c r="OM2482" s="22"/>
      <c r="ON2482" s="22"/>
      <c r="OO2482" s="22"/>
      <c r="OP2482" s="22"/>
      <c r="OQ2482" s="22"/>
      <c r="OR2482" s="22"/>
    </row>
    <row r="2483" spans="1:408" ht="15" thickBot="1">
      <c r="A2483" s="1"/>
      <c r="B2483" s="12"/>
      <c r="C2483" s="12"/>
      <c r="D2483" s="22"/>
      <c r="E2483" s="54"/>
      <c r="F2483" s="54"/>
      <c r="G2483" s="54"/>
      <c r="H2483" s="55"/>
      <c r="I2483" s="22"/>
      <c r="J2483" s="56"/>
      <c r="K2483" s="80"/>
      <c r="L2483" s="57"/>
      <c r="M2483" s="57"/>
      <c r="N2483" s="55"/>
      <c r="O2483" s="58"/>
      <c r="P2483" s="58"/>
      <c r="Q2483" s="59"/>
      <c r="R2483" s="60"/>
      <c r="S2483" s="60"/>
      <c r="T2483" s="22"/>
      <c r="U2483" s="1"/>
      <c r="V2483" s="23"/>
      <c r="X2483" s="24"/>
      <c r="Y2483" s="24"/>
      <c r="Z2483" s="22"/>
      <c r="AA2483" s="22"/>
      <c r="AB2483" s="22"/>
      <c r="AC2483" s="22"/>
      <c r="AD2483" s="22"/>
      <c r="AE2483" s="22"/>
      <c r="AF2483" s="22"/>
      <c r="AG2483" s="22"/>
      <c r="AH2483" s="22"/>
      <c r="AI2483" s="22"/>
      <c r="AJ2483" s="22"/>
      <c r="AK2483" s="22"/>
      <c r="AL2483" s="22"/>
      <c r="AM2483" s="22"/>
      <c r="AN2483" s="22"/>
      <c r="AO2483" s="22"/>
      <c r="AP2483" s="22"/>
      <c r="AQ2483" s="22"/>
      <c r="AR2483" s="22"/>
      <c r="AS2483" s="22"/>
      <c r="AT2483" s="22"/>
      <c r="AU2483" s="22"/>
      <c r="AV2483" s="22"/>
      <c r="AW2483" s="22"/>
      <c r="AX2483" s="22"/>
      <c r="AY2483" s="22"/>
      <c r="AZ2483" s="22"/>
      <c r="BA2483" s="22"/>
      <c r="BB2483" s="22"/>
      <c r="BC2483" s="22"/>
      <c r="BD2483" s="22"/>
      <c r="BE2483" s="24"/>
      <c r="BF2483" s="22"/>
      <c r="BG2483" s="22"/>
      <c r="BH2483" s="22"/>
      <c r="BI2483" s="22"/>
      <c r="BJ2483" s="22"/>
      <c r="BK2483" s="22"/>
      <c r="BL2483" s="22"/>
      <c r="BM2483" s="22"/>
      <c r="BN2483" s="22"/>
      <c r="BO2483" s="22"/>
      <c r="BP2483" s="22"/>
      <c r="BQ2483" s="22"/>
      <c r="BR2483" s="22"/>
      <c r="BS2483" s="22"/>
      <c r="BT2483" s="22"/>
      <c r="BU2483" s="22"/>
      <c r="BV2483" s="22"/>
      <c r="BW2483" s="22"/>
      <c r="BX2483" s="22"/>
      <c r="BY2483" s="22"/>
      <c r="BZ2483" s="22"/>
      <c r="CA2483" s="22"/>
      <c r="CB2483" s="22"/>
      <c r="CC2483" s="22"/>
      <c r="CD2483" s="22"/>
      <c r="CE2483" s="22"/>
      <c r="CF2483" s="22"/>
      <c r="CG2483" s="22"/>
      <c r="CH2483" s="22"/>
      <c r="CI2483" s="22"/>
      <c r="CJ2483" s="22"/>
      <c r="CK2483" s="24"/>
      <c r="CL2483" s="22"/>
      <c r="CM2483" s="22"/>
      <c r="CN2483" s="22"/>
      <c r="CO2483" s="22"/>
      <c r="CP2483" s="22"/>
      <c r="CQ2483" s="22"/>
      <c r="CR2483" s="22"/>
      <c r="CS2483" s="22"/>
      <c r="CT2483" s="22"/>
      <c r="CU2483" s="22"/>
      <c r="CV2483" s="22"/>
      <c r="CW2483" s="22"/>
      <c r="CX2483" s="22"/>
      <c r="CY2483" s="22"/>
      <c r="CZ2483" s="22"/>
      <c r="DA2483" s="22"/>
      <c r="DB2483" s="22"/>
      <c r="DC2483" s="22"/>
      <c r="DD2483" s="22"/>
      <c r="DE2483" s="22"/>
      <c r="DF2483" s="22"/>
      <c r="DG2483" s="22"/>
      <c r="DH2483" s="22"/>
      <c r="DI2483" s="22"/>
      <c r="DJ2483" s="22"/>
      <c r="DK2483" s="22"/>
      <c r="DL2483" s="22"/>
      <c r="DM2483" s="22"/>
      <c r="DN2483" s="22"/>
      <c r="DO2483" s="22"/>
      <c r="DP2483" s="22"/>
      <c r="DQ2483" s="24"/>
      <c r="DR2483" s="22"/>
      <c r="DS2483" s="22"/>
      <c r="DT2483" s="22"/>
      <c r="DU2483" s="22"/>
      <c r="DV2483" s="22"/>
      <c r="DW2483" s="22"/>
      <c r="DX2483" s="22"/>
      <c r="DY2483" s="22"/>
      <c r="DZ2483" s="22"/>
      <c r="EA2483" s="22"/>
      <c r="EB2483" s="22"/>
      <c r="EC2483" s="22"/>
      <c r="ED2483" s="22"/>
      <c r="EE2483" s="22"/>
      <c r="EF2483" s="22"/>
      <c r="EG2483" s="22"/>
      <c r="EH2483" s="22"/>
      <c r="EI2483" s="22"/>
      <c r="EJ2483" s="22"/>
      <c r="EK2483" s="22"/>
      <c r="EL2483" s="22"/>
      <c r="EM2483" s="22"/>
      <c r="EN2483" s="22"/>
      <c r="EO2483" s="22"/>
      <c r="EP2483" s="22"/>
      <c r="EQ2483" s="22"/>
      <c r="ER2483" s="22"/>
      <c r="ES2483" s="22"/>
      <c r="ET2483" s="22"/>
      <c r="EU2483" s="22"/>
      <c r="EV2483" s="22"/>
      <c r="EW2483" s="24"/>
      <c r="EX2483" s="22"/>
      <c r="EY2483" s="22"/>
      <c r="EZ2483" s="22"/>
      <c r="FA2483" s="22"/>
      <c r="FB2483" s="22"/>
      <c r="FC2483" s="22"/>
      <c r="FD2483" s="22"/>
      <c r="FE2483" s="22"/>
      <c r="FF2483" s="22"/>
      <c r="FG2483" s="22"/>
      <c r="FH2483" s="22"/>
      <c r="FI2483" s="22"/>
      <c r="FJ2483" s="22"/>
      <c r="FK2483" s="22"/>
      <c r="FL2483" s="22"/>
      <c r="FM2483" s="22"/>
      <c r="FN2483" s="22"/>
      <c r="FO2483" s="22"/>
      <c r="FP2483" s="22"/>
      <c r="FQ2483" s="22"/>
      <c r="FR2483" s="22"/>
      <c r="FS2483" s="22"/>
      <c r="FT2483" s="22"/>
      <c r="FU2483" s="22"/>
      <c r="FV2483" s="22"/>
      <c r="FW2483" s="22"/>
      <c r="FX2483" s="22"/>
      <c r="FY2483" s="22"/>
      <c r="FZ2483" s="22"/>
      <c r="GA2483" s="22"/>
      <c r="GB2483" s="22"/>
      <c r="GC2483" s="24"/>
      <c r="GD2483" s="22"/>
      <c r="GE2483" s="22"/>
      <c r="GF2483" s="22"/>
      <c r="GG2483" s="22"/>
      <c r="GH2483" s="22"/>
      <c r="GI2483" s="22"/>
      <c r="GJ2483" s="22"/>
      <c r="GK2483" s="22"/>
      <c r="GL2483" s="22"/>
      <c r="GM2483" s="22"/>
      <c r="GN2483" s="22"/>
      <c r="GO2483" s="22"/>
      <c r="GP2483" s="22"/>
      <c r="GQ2483" s="22"/>
      <c r="GR2483" s="22"/>
      <c r="GS2483" s="22"/>
      <c r="GT2483" s="22"/>
      <c r="GU2483" s="22"/>
      <c r="GV2483" s="22"/>
      <c r="GW2483" s="22"/>
      <c r="GX2483" s="22"/>
      <c r="GY2483" s="22"/>
      <c r="GZ2483" s="22"/>
      <c r="HA2483" s="22"/>
      <c r="HB2483" s="22"/>
      <c r="HC2483" s="22"/>
      <c r="HD2483" s="22"/>
      <c r="HE2483" s="22"/>
      <c r="HF2483" s="22"/>
      <c r="HG2483" s="22"/>
      <c r="HH2483" s="22"/>
      <c r="HI2483" s="24"/>
      <c r="HJ2483" s="22"/>
      <c r="HK2483" s="22"/>
      <c r="HL2483" s="22"/>
      <c r="HM2483" s="22"/>
      <c r="HN2483" s="22"/>
      <c r="HO2483" s="22"/>
      <c r="HP2483" s="22"/>
      <c r="HQ2483" s="22"/>
      <c r="HR2483" s="22"/>
      <c r="HS2483" s="22"/>
      <c r="HT2483" s="22"/>
      <c r="HU2483" s="22"/>
      <c r="HV2483" s="22"/>
      <c r="HW2483" s="22"/>
      <c r="HX2483" s="22"/>
      <c r="HY2483" s="22"/>
      <c r="HZ2483" s="22"/>
      <c r="IA2483" s="22"/>
      <c r="IB2483" s="22"/>
      <c r="IC2483" s="22"/>
      <c r="ID2483" s="22"/>
      <c r="IE2483" s="22"/>
      <c r="IF2483" s="22"/>
      <c r="IG2483" s="22"/>
      <c r="IH2483" s="22"/>
      <c r="II2483" s="22"/>
      <c r="IJ2483" s="22"/>
      <c r="IK2483" s="22"/>
      <c r="IL2483" s="22"/>
      <c r="IM2483" s="22"/>
      <c r="IN2483" s="22"/>
      <c r="IO2483" s="24"/>
      <c r="IP2483" s="22"/>
      <c r="IQ2483" s="22"/>
      <c r="IR2483" s="22"/>
      <c r="IS2483" s="22"/>
      <c r="IT2483" s="22"/>
      <c r="IU2483" s="22"/>
      <c r="IV2483" s="22"/>
      <c r="IW2483" s="22"/>
      <c r="IX2483" s="22"/>
      <c r="IY2483" s="22"/>
      <c r="IZ2483" s="22"/>
      <c r="JA2483" s="22"/>
      <c r="JB2483" s="22"/>
      <c r="JC2483" s="22"/>
      <c r="JD2483" s="22"/>
      <c r="JE2483" s="22"/>
      <c r="JF2483" s="22"/>
      <c r="JG2483" s="22"/>
      <c r="JH2483" s="22"/>
      <c r="JI2483" s="22"/>
      <c r="JJ2483" s="22"/>
      <c r="JK2483" s="22"/>
      <c r="JL2483" s="22"/>
      <c r="JM2483" s="22"/>
      <c r="JN2483" s="22"/>
      <c r="JO2483" s="22"/>
      <c r="JP2483" s="22"/>
      <c r="JQ2483" s="22"/>
      <c r="JR2483" s="22"/>
      <c r="JS2483" s="22"/>
      <c r="JT2483" s="22"/>
      <c r="JU2483" s="24"/>
      <c r="JV2483" s="22"/>
      <c r="JW2483" s="22"/>
      <c r="JX2483" s="22"/>
      <c r="JY2483" s="22"/>
      <c r="JZ2483" s="22"/>
      <c r="KA2483" s="22"/>
      <c r="KB2483" s="22"/>
      <c r="KC2483" s="22"/>
      <c r="KD2483" s="22"/>
      <c r="KE2483" s="22"/>
      <c r="KF2483" s="22"/>
      <c r="KG2483" s="22"/>
      <c r="KH2483" s="22"/>
      <c r="KI2483" s="22"/>
      <c r="KJ2483" s="22"/>
      <c r="KK2483" s="22"/>
      <c r="KL2483" s="22"/>
      <c r="KM2483" s="22"/>
      <c r="KN2483" s="22"/>
      <c r="KO2483" s="22"/>
      <c r="KP2483" s="22"/>
      <c r="KQ2483" s="22"/>
      <c r="KR2483" s="22"/>
      <c r="KS2483" s="22"/>
      <c r="KT2483" s="22"/>
      <c r="KU2483" s="22"/>
      <c r="KV2483" s="22"/>
      <c r="KW2483" s="22"/>
      <c r="KX2483" s="22"/>
      <c r="KY2483" s="22"/>
      <c r="KZ2483" s="22"/>
      <c r="LA2483" s="24"/>
      <c r="LB2483" s="22"/>
      <c r="LC2483" s="22"/>
      <c r="LD2483" s="22"/>
      <c r="LE2483" s="22"/>
      <c r="LF2483" s="22"/>
      <c r="LG2483" s="22"/>
      <c r="LH2483" s="22"/>
      <c r="LI2483" s="22"/>
      <c r="LJ2483" s="22"/>
      <c r="LK2483" s="22"/>
      <c r="LL2483" s="22"/>
      <c r="LM2483" s="22"/>
      <c r="LN2483" s="22"/>
      <c r="LO2483" s="22"/>
      <c r="LP2483" s="22"/>
      <c r="LQ2483" s="22"/>
      <c r="LR2483" s="22"/>
      <c r="LS2483" s="22"/>
      <c r="LT2483" s="22"/>
      <c r="LU2483" s="22"/>
      <c r="LV2483" s="22"/>
      <c r="LW2483" s="22"/>
      <c r="LX2483" s="22"/>
      <c r="LY2483" s="22"/>
      <c r="LZ2483" s="22"/>
      <c r="MA2483" s="22"/>
      <c r="MB2483" s="22"/>
      <c r="MC2483" s="22"/>
      <c r="MD2483" s="22"/>
      <c r="ME2483" s="22"/>
      <c r="MF2483" s="22"/>
      <c r="MG2483" s="24"/>
      <c r="MH2483" s="22"/>
      <c r="MI2483" s="22"/>
      <c r="MJ2483" s="22"/>
      <c r="MK2483" s="22"/>
      <c r="ML2483" s="22"/>
      <c r="MM2483" s="22"/>
      <c r="MN2483" s="22"/>
      <c r="MO2483" s="22"/>
      <c r="MP2483" s="22"/>
      <c r="MQ2483" s="22"/>
      <c r="MR2483" s="22"/>
      <c r="MS2483" s="22"/>
      <c r="MT2483" s="22"/>
      <c r="MU2483" s="22"/>
      <c r="MV2483" s="22"/>
      <c r="MW2483" s="22"/>
      <c r="MX2483" s="22"/>
      <c r="MY2483" s="22"/>
      <c r="MZ2483" s="22"/>
      <c r="NA2483" s="22"/>
      <c r="NB2483" s="22"/>
      <c r="NC2483" s="22"/>
      <c r="ND2483" s="22"/>
      <c r="NE2483" s="22"/>
      <c r="NF2483" s="22"/>
      <c r="NG2483" s="22"/>
      <c r="NH2483" s="22"/>
      <c r="NI2483" s="22"/>
      <c r="NJ2483" s="22"/>
      <c r="NK2483" s="22"/>
      <c r="NL2483" s="22"/>
      <c r="NM2483" s="24"/>
      <c r="NN2483" s="22"/>
      <c r="NO2483" s="22"/>
      <c r="NP2483" s="22"/>
      <c r="NQ2483" s="22"/>
      <c r="NR2483" s="22"/>
      <c r="NS2483" s="22"/>
      <c r="NT2483" s="22"/>
      <c r="NU2483" s="22"/>
      <c r="NV2483" s="22"/>
      <c r="NW2483" s="22"/>
      <c r="NX2483" s="22"/>
      <c r="NY2483" s="22"/>
      <c r="NZ2483" s="22"/>
      <c r="OA2483" s="22"/>
      <c r="OB2483" s="22"/>
      <c r="OC2483" s="22"/>
      <c r="OD2483" s="22"/>
      <c r="OE2483" s="22"/>
      <c r="OF2483" s="22"/>
      <c r="OG2483" s="22"/>
      <c r="OH2483" s="22"/>
      <c r="OI2483" s="22"/>
      <c r="OJ2483" s="22"/>
      <c r="OK2483" s="22"/>
      <c r="OL2483" s="22"/>
      <c r="OM2483" s="22"/>
      <c r="ON2483" s="22"/>
      <c r="OO2483" s="22"/>
      <c r="OP2483" s="22"/>
      <c r="OQ2483" s="22"/>
      <c r="OR2483" s="22"/>
    </row>
    <row r="2484" spans="1:408" ht="15" thickBot="1">
      <c r="A2484" s="1"/>
      <c r="B2484" s="12"/>
      <c r="C2484" s="12"/>
      <c r="D2484" s="22"/>
      <c r="E2484" s="54"/>
      <c r="F2484" s="54"/>
      <c r="G2484" s="54"/>
      <c r="H2484" s="55"/>
      <c r="I2484" s="22"/>
      <c r="J2484" s="56"/>
      <c r="K2484" s="81"/>
      <c r="L2484" s="57"/>
      <c r="M2484" s="57"/>
      <c r="N2484" s="55"/>
      <c r="O2484" s="58"/>
      <c r="P2484" s="58"/>
      <c r="Q2484" s="59"/>
      <c r="R2484" s="60"/>
      <c r="S2484" s="60"/>
      <c r="T2484" s="22"/>
      <c r="U2484" s="1"/>
      <c r="V2484" s="23"/>
      <c r="X2484" s="24"/>
      <c r="Y2484" s="24"/>
      <c r="Z2484" s="22"/>
      <c r="AA2484" s="22"/>
      <c r="AB2484" s="22"/>
      <c r="AC2484" s="22"/>
      <c r="AD2484" s="22"/>
      <c r="AE2484" s="22"/>
      <c r="AF2484" s="22"/>
      <c r="AG2484" s="22"/>
      <c r="AH2484" s="22"/>
      <c r="AI2484" s="22"/>
      <c r="AJ2484" s="22"/>
      <c r="AK2484" s="22"/>
      <c r="AL2484" s="22"/>
      <c r="AM2484" s="22"/>
      <c r="AN2484" s="22"/>
      <c r="AO2484" s="22"/>
      <c r="AP2484" s="22"/>
      <c r="AQ2484" s="22"/>
      <c r="AR2484" s="22"/>
      <c r="AS2484" s="22"/>
      <c r="AT2484" s="22"/>
      <c r="AU2484" s="22"/>
      <c r="AV2484" s="22"/>
      <c r="AW2484" s="22"/>
      <c r="AX2484" s="22"/>
      <c r="AY2484" s="22"/>
      <c r="AZ2484" s="22"/>
      <c r="BA2484" s="22"/>
      <c r="BB2484" s="22"/>
      <c r="BC2484" s="22"/>
      <c r="BD2484" s="22"/>
      <c r="BE2484" s="24"/>
      <c r="BF2484" s="22"/>
      <c r="BG2484" s="22"/>
      <c r="BH2484" s="22"/>
      <c r="BI2484" s="22"/>
      <c r="BJ2484" s="22"/>
      <c r="BK2484" s="22"/>
      <c r="BL2484" s="22"/>
      <c r="BM2484" s="22"/>
      <c r="BN2484" s="22"/>
      <c r="BO2484" s="22"/>
      <c r="BP2484" s="22"/>
      <c r="BQ2484" s="22"/>
      <c r="BR2484" s="22"/>
      <c r="BS2484" s="22"/>
      <c r="BT2484" s="22"/>
      <c r="BU2484" s="22"/>
      <c r="BV2484" s="22"/>
      <c r="BW2484" s="22"/>
      <c r="BX2484" s="22"/>
      <c r="BY2484" s="22"/>
      <c r="BZ2484" s="22"/>
      <c r="CA2484" s="22"/>
      <c r="CB2484" s="22"/>
      <c r="CC2484" s="22"/>
      <c r="CD2484" s="22"/>
      <c r="CE2484" s="22"/>
      <c r="CF2484" s="22"/>
      <c r="CG2484" s="22"/>
      <c r="CH2484" s="22"/>
      <c r="CI2484" s="22"/>
      <c r="CJ2484" s="22"/>
      <c r="CK2484" s="24"/>
      <c r="CL2484" s="22"/>
      <c r="CM2484" s="22"/>
      <c r="CN2484" s="22"/>
      <c r="CO2484" s="22"/>
      <c r="CP2484" s="22"/>
      <c r="CQ2484" s="22"/>
      <c r="CR2484" s="22"/>
      <c r="CS2484" s="22"/>
      <c r="CT2484" s="22"/>
      <c r="CU2484" s="22"/>
      <c r="CV2484" s="22"/>
      <c r="CW2484" s="22"/>
      <c r="CX2484" s="22"/>
      <c r="CY2484" s="22"/>
      <c r="CZ2484" s="22"/>
      <c r="DA2484" s="22"/>
      <c r="DB2484" s="22"/>
      <c r="DC2484" s="22"/>
      <c r="DD2484" s="22"/>
      <c r="DE2484" s="22"/>
      <c r="DF2484" s="22"/>
      <c r="DG2484" s="22"/>
      <c r="DH2484" s="22"/>
      <c r="DI2484" s="22"/>
      <c r="DJ2484" s="22"/>
      <c r="DK2484" s="22"/>
      <c r="DL2484" s="22"/>
      <c r="DM2484" s="22"/>
      <c r="DN2484" s="22"/>
      <c r="DO2484" s="22"/>
      <c r="DP2484" s="22"/>
      <c r="DQ2484" s="24"/>
      <c r="DR2484" s="22"/>
      <c r="DS2484" s="22"/>
      <c r="DT2484" s="22"/>
      <c r="DU2484" s="22"/>
      <c r="DV2484" s="22"/>
      <c r="DW2484" s="22"/>
      <c r="DX2484" s="22"/>
      <c r="DY2484" s="22"/>
      <c r="DZ2484" s="22"/>
      <c r="EA2484" s="22"/>
      <c r="EB2484" s="22"/>
      <c r="EC2484" s="22"/>
      <c r="ED2484" s="22"/>
      <c r="EE2484" s="22"/>
      <c r="EF2484" s="22"/>
      <c r="EG2484" s="22"/>
      <c r="EH2484" s="22"/>
      <c r="EI2484" s="22"/>
      <c r="EJ2484" s="22"/>
      <c r="EK2484" s="22"/>
      <c r="EL2484" s="22"/>
      <c r="EM2484" s="22"/>
      <c r="EN2484" s="22"/>
      <c r="EO2484" s="22"/>
      <c r="EP2484" s="22"/>
      <c r="EQ2484" s="22"/>
      <c r="ER2484" s="22"/>
      <c r="ES2484" s="22"/>
      <c r="ET2484" s="22"/>
      <c r="EU2484" s="22"/>
      <c r="EV2484" s="22"/>
      <c r="EW2484" s="24"/>
      <c r="EX2484" s="22"/>
      <c r="EY2484" s="22"/>
      <c r="EZ2484" s="22"/>
      <c r="FA2484" s="22"/>
      <c r="FB2484" s="22"/>
      <c r="FC2484" s="22"/>
      <c r="FD2484" s="22"/>
      <c r="FE2484" s="22"/>
      <c r="FF2484" s="22"/>
      <c r="FG2484" s="22"/>
      <c r="FH2484" s="22"/>
      <c r="FI2484" s="22"/>
      <c r="FJ2484" s="22"/>
      <c r="FK2484" s="22"/>
      <c r="FL2484" s="22"/>
      <c r="FM2484" s="22"/>
      <c r="FN2484" s="22"/>
      <c r="FO2484" s="22"/>
      <c r="FP2484" s="22"/>
      <c r="FQ2484" s="22"/>
      <c r="FR2484" s="22"/>
      <c r="FS2484" s="22"/>
      <c r="FT2484" s="22"/>
      <c r="FU2484" s="22"/>
      <c r="FV2484" s="22"/>
      <c r="FW2484" s="22"/>
      <c r="FX2484" s="22"/>
      <c r="FY2484" s="22"/>
      <c r="FZ2484" s="22"/>
      <c r="GA2484" s="22"/>
      <c r="GB2484" s="22"/>
      <c r="GC2484" s="24"/>
      <c r="GD2484" s="22"/>
      <c r="GE2484" s="22"/>
      <c r="GF2484" s="22"/>
      <c r="GG2484" s="22"/>
      <c r="GH2484" s="22"/>
      <c r="GI2484" s="22"/>
      <c r="GJ2484" s="22"/>
      <c r="GK2484" s="22"/>
      <c r="GL2484" s="22"/>
      <c r="GM2484" s="22"/>
      <c r="GN2484" s="22"/>
      <c r="GO2484" s="22"/>
      <c r="GP2484" s="22"/>
      <c r="GQ2484" s="22"/>
      <c r="GR2484" s="22"/>
      <c r="GS2484" s="22"/>
      <c r="GT2484" s="22"/>
      <c r="GU2484" s="22"/>
      <c r="GV2484" s="22"/>
      <c r="GW2484" s="22"/>
      <c r="GX2484" s="22"/>
      <c r="GY2484" s="22"/>
      <c r="GZ2484" s="22"/>
      <c r="HA2484" s="22"/>
      <c r="HB2484" s="22"/>
      <c r="HC2484" s="22"/>
      <c r="HD2484" s="22"/>
      <c r="HE2484" s="22"/>
      <c r="HF2484" s="22"/>
      <c r="HG2484" s="22"/>
      <c r="HH2484" s="22"/>
      <c r="HI2484" s="24"/>
      <c r="HJ2484" s="22"/>
      <c r="HK2484" s="22"/>
      <c r="HL2484" s="22"/>
      <c r="HM2484" s="22"/>
      <c r="HN2484" s="22"/>
      <c r="HO2484" s="22"/>
      <c r="HP2484" s="22"/>
      <c r="HQ2484" s="22"/>
      <c r="HR2484" s="22"/>
      <c r="HS2484" s="22"/>
      <c r="HT2484" s="22"/>
      <c r="HU2484" s="22"/>
      <c r="HV2484" s="22"/>
      <c r="HW2484" s="22"/>
      <c r="HX2484" s="22"/>
      <c r="HY2484" s="22"/>
      <c r="HZ2484" s="22"/>
      <c r="IA2484" s="22"/>
      <c r="IB2484" s="22"/>
      <c r="IC2484" s="22"/>
      <c r="ID2484" s="22"/>
      <c r="IE2484" s="22"/>
      <c r="IF2484" s="22"/>
      <c r="IG2484" s="22"/>
      <c r="IH2484" s="22"/>
      <c r="II2484" s="22"/>
      <c r="IJ2484" s="22"/>
      <c r="IK2484" s="22"/>
      <c r="IL2484" s="22"/>
      <c r="IM2484" s="22"/>
      <c r="IN2484" s="22"/>
      <c r="IO2484" s="24"/>
      <c r="IP2484" s="22"/>
      <c r="IQ2484" s="22"/>
      <c r="IR2484" s="22"/>
      <c r="IS2484" s="22"/>
      <c r="IT2484" s="22"/>
      <c r="IU2484" s="22"/>
      <c r="IV2484" s="22"/>
      <c r="IW2484" s="22"/>
      <c r="IX2484" s="22"/>
      <c r="IY2484" s="22"/>
      <c r="IZ2484" s="22"/>
      <c r="JA2484" s="22"/>
      <c r="JB2484" s="22"/>
      <c r="JC2484" s="22"/>
      <c r="JD2484" s="22"/>
      <c r="JE2484" s="22"/>
      <c r="JF2484" s="22"/>
      <c r="JG2484" s="22"/>
      <c r="JH2484" s="22"/>
      <c r="JI2484" s="22"/>
      <c r="JJ2484" s="22"/>
      <c r="JK2484" s="22"/>
      <c r="JL2484" s="22"/>
      <c r="JM2484" s="22"/>
      <c r="JN2484" s="22"/>
      <c r="JO2484" s="22"/>
      <c r="JP2484" s="22"/>
      <c r="JQ2484" s="22"/>
      <c r="JR2484" s="22"/>
      <c r="JS2484" s="22"/>
      <c r="JT2484" s="22"/>
      <c r="JU2484" s="24"/>
      <c r="JV2484" s="22"/>
      <c r="JW2484" s="22"/>
      <c r="JX2484" s="22"/>
      <c r="JY2484" s="22"/>
      <c r="JZ2484" s="22"/>
      <c r="KA2484" s="22"/>
      <c r="KB2484" s="22"/>
      <c r="KC2484" s="22"/>
      <c r="KD2484" s="22"/>
      <c r="KE2484" s="22"/>
      <c r="KF2484" s="22"/>
      <c r="KG2484" s="22"/>
      <c r="KH2484" s="22"/>
      <c r="KI2484" s="22"/>
      <c r="KJ2484" s="22"/>
      <c r="KK2484" s="22"/>
      <c r="KL2484" s="22"/>
      <c r="KM2484" s="22"/>
      <c r="KN2484" s="22"/>
      <c r="KO2484" s="22"/>
      <c r="KP2484" s="22"/>
      <c r="KQ2484" s="22"/>
      <c r="KR2484" s="22"/>
      <c r="KS2484" s="22"/>
      <c r="KT2484" s="22"/>
      <c r="KU2484" s="22"/>
      <c r="KV2484" s="22"/>
      <c r="KW2484" s="22"/>
      <c r="KX2484" s="22"/>
      <c r="KY2484" s="22"/>
      <c r="KZ2484" s="22"/>
      <c r="LA2484" s="24"/>
      <c r="LB2484" s="22"/>
      <c r="LC2484" s="22"/>
      <c r="LD2484" s="22"/>
      <c r="LE2484" s="22"/>
      <c r="LF2484" s="22"/>
      <c r="LG2484" s="22"/>
      <c r="LH2484" s="22"/>
      <c r="LI2484" s="22"/>
      <c r="LJ2484" s="22"/>
      <c r="LK2484" s="22"/>
      <c r="LL2484" s="22"/>
      <c r="LM2484" s="22"/>
      <c r="LN2484" s="22"/>
      <c r="LO2484" s="22"/>
      <c r="LP2484" s="22"/>
      <c r="LQ2484" s="22"/>
      <c r="LR2484" s="22"/>
      <c r="LS2484" s="22"/>
      <c r="LT2484" s="22"/>
      <c r="LU2484" s="22"/>
      <c r="LV2484" s="22"/>
      <c r="LW2484" s="22"/>
      <c r="LX2484" s="22"/>
      <c r="LY2484" s="22"/>
      <c r="LZ2484" s="22"/>
      <c r="MA2484" s="22"/>
      <c r="MB2484" s="22"/>
      <c r="MC2484" s="22"/>
      <c r="MD2484" s="22"/>
      <c r="ME2484" s="22"/>
      <c r="MF2484" s="22"/>
      <c r="MG2484" s="24"/>
      <c r="MH2484" s="22"/>
      <c r="MI2484" s="22"/>
      <c r="MJ2484" s="22"/>
      <c r="MK2484" s="22"/>
      <c r="ML2484" s="22"/>
      <c r="MM2484" s="22"/>
      <c r="MN2484" s="22"/>
      <c r="MO2484" s="22"/>
      <c r="MP2484" s="22"/>
      <c r="MQ2484" s="22"/>
      <c r="MR2484" s="22"/>
      <c r="MS2484" s="22"/>
      <c r="MT2484" s="22"/>
      <c r="MU2484" s="22"/>
      <c r="MV2484" s="22"/>
      <c r="MW2484" s="22"/>
      <c r="MX2484" s="22"/>
      <c r="MY2484" s="22"/>
      <c r="MZ2484" s="22"/>
      <c r="NA2484" s="22"/>
      <c r="NB2484" s="22"/>
      <c r="NC2484" s="22"/>
      <c r="ND2484" s="22"/>
      <c r="NE2484" s="22"/>
      <c r="NF2484" s="22"/>
      <c r="NG2484" s="22"/>
      <c r="NH2484" s="22"/>
      <c r="NI2484" s="22"/>
      <c r="NJ2484" s="22"/>
      <c r="NK2484" s="22"/>
      <c r="NL2484" s="22"/>
      <c r="NM2484" s="24"/>
      <c r="NN2484" s="22"/>
      <c r="NO2484" s="22"/>
      <c r="NP2484" s="22"/>
      <c r="NQ2484" s="22"/>
      <c r="NR2484" s="22"/>
      <c r="NS2484" s="22"/>
      <c r="NT2484" s="22"/>
      <c r="NU2484" s="22"/>
      <c r="NV2484" s="22"/>
      <c r="NW2484" s="22"/>
      <c r="NX2484" s="22"/>
      <c r="NY2484" s="22"/>
      <c r="NZ2484" s="22"/>
      <c r="OA2484" s="22"/>
      <c r="OB2484" s="22"/>
      <c r="OC2484" s="22"/>
      <c r="OD2484" s="22"/>
      <c r="OE2484" s="22"/>
      <c r="OF2484" s="22"/>
      <c r="OG2484" s="22"/>
      <c r="OH2484" s="22"/>
      <c r="OI2484" s="22"/>
      <c r="OJ2484" s="22"/>
      <c r="OK2484" s="22"/>
      <c r="OL2484" s="22"/>
      <c r="OM2484" s="22"/>
      <c r="ON2484" s="22"/>
      <c r="OO2484" s="22"/>
      <c r="OP2484" s="22"/>
      <c r="OQ2484" s="22"/>
      <c r="OR2484" s="22"/>
    </row>
    <row r="2485" spans="1:408" ht="15" thickBot="1">
      <c r="A2485" s="1"/>
      <c r="B2485" s="12"/>
      <c r="C2485" s="12"/>
      <c r="D2485" s="22"/>
      <c r="E2485" s="54"/>
      <c r="F2485" s="54"/>
      <c r="G2485" s="54"/>
      <c r="H2485" s="55"/>
      <c r="I2485" s="22"/>
      <c r="J2485" s="56"/>
      <c r="K2485" s="80"/>
      <c r="L2485" s="57"/>
      <c r="M2485" s="57"/>
      <c r="N2485" s="55"/>
      <c r="O2485" s="58"/>
      <c r="P2485" s="58"/>
      <c r="Q2485" s="59"/>
      <c r="R2485" s="60"/>
      <c r="S2485" s="60"/>
      <c r="T2485" s="22"/>
      <c r="U2485" s="1"/>
      <c r="V2485" s="23"/>
      <c r="X2485" s="24"/>
      <c r="Y2485" s="24"/>
      <c r="Z2485" s="22"/>
      <c r="AA2485" s="22"/>
      <c r="AB2485" s="22"/>
      <c r="AC2485" s="22"/>
      <c r="AD2485" s="22"/>
      <c r="AE2485" s="22"/>
      <c r="AF2485" s="22"/>
      <c r="AG2485" s="22"/>
      <c r="AH2485" s="22"/>
      <c r="AI2485" s="22"/>
      <c r="AJ2485" s="22"/>
      <c r="AK2485" s="22"/>
      <c r="AL2485" s="22"/>
      <c r="AM2485" s="22"/>
      <c r="AN2485" s="22"/>
      <c r="AO2485" s="22"/>
      <c r="AP2485" s="22"/>
      <c r="AQ2485" s="22"/>
      <c r="AR2485" s="22"/>
      <c r="AS2485" s="22"/>
      <c r="AT2485" s="22"/>
      <c r="AU2485" s="22"/>
      <c r="AV2485" s="22"/>
      <c r="AW2485" s="22"/>
      <c r="AX2485" s="22"/>
      <c r="AY2485" s="22"/>
      <c r="AZ2485" s="22"/>
      <c r="BA2485" s="22"/>
      <c r="BB2485" s="22"/>
      <c r="BC2485" s="22"/>
      <c r="BD2485" s="22"/>
      <c r="BE2485" s="24"/>
      <c r="BF2485" s="22"/>
      <c r="BG2485" s="22"/>
      <c r="BH2485" s="22"/>
      <c r="BI2485" s="22"/>
      <c r="BJ2485" s="22"/>
      <c r="BK2485" s="22"/>
      <c r="BL2485" s="22"/>
      <c r="BM2485" s="22"/>
      <c r="BN2485" s="22"/>
      <c r="BO2485" s="22"/>
      <c r="BP2485" s="22"/>
      <c r="BQ2485" s="22"/>
      <c r="BR2485" s="22"/>
      <c r="BS2485" s="22"/>
      <c r="BT2485" s="22"/>
      <c r="BU2485" s="22"/>
      <c r="BV2485" s="22"/>
      <c r="BW2485" s="22"/>
      <c r="BX2485" s="22"/>
      <c r="BY2485" s="22"/>
      <c r="BZ2485" s="22"/>
      <c r="CA2485" s="22"/>
      <c r="CB2485" s="22"/>
      <c r="CC2485" s="22"/>
      <c r="CD2485" s="22"/>
      <c r="CE2485" s="22"/>
      <c r="CF2485" s="22"/>
      <c r="CG2485" s="22"/>
      <c r="CH2485" s="22"/>
      <c r="CI2485" s="22"/>
      <c r="CJ2485" s="22"/>
      <c r="CK2485" s="24"/>
      <c r="CL2485" s="22"/>
      <c r="CM2485" s="22"/>
      <c r="CN2485" s="22"/>
      <c r="CO2485" s="22"/>
      <c r="CP2485" s="22"/>
      <c r="CQ2485" s="22"/>
      <c r="CR2485" s="22"/>
      <c r="CS2485" s="22"/>
      <c r="CT2485" s="22"/>
      <c r="CU2485" s="22"/>
      <c r="CV2485" s="22"/>
      <c r="CW2485" s="22"/>
      <c r="CX2485" s="22"/>
      <c r="CY2485" s="22"/>
      <c r="CZ2485" s="22"/>
      <c r="DA2485" s="22"/>
      <c r="DB2485" s="22"/>
      <c r="DC2485" s="22"/>
      <c r="DD2485" s="22"/>
      <c r="DE2485" s="22"/>
      <c r="DF2485" s="22"/>
      <c r="DG2485" s="22"/>
      <c r="DH2485" s="22"/>
      <c r="DI2485" s="22"/>
      <c r="DJ2485" s="22"/>
      <c r="DK2485" s="22"/>
      <c r="DL2485" s="22"/>
      <c r="DM2485" s="22"/>
      <c r="DN2485" s="22"/>
      <c r="DO2485" s="22"/>
      <c r="DP2485" s="22"/>
      <c r="DQ2485" s="24"/>
      <c r="DR2485" s="22"/>
      <c r="DS2485" s="22"/>
      <c r="DT2485" s="22"/>
      <c r="DU2485" s="22"/>
      <c r="DV2485" s="22"/>
      <c r="DW2485" s="22"/>
      <c r="DX2485" s="22"/>
      <c r="DY2485" s="22"/>
      <c r="DZ2485" s="22"/>
      <c r="EA2485" s="22"/>
      <c r="EB2485" s="22"/>
      <c r="EC2485" s="22"/>
      <c r="ED2485" s="22"/>
      <c r="EE2485" s="22"/>
      <c r="EF2485" s="22"/>
      <c r="EG2485" s="22"/>
      <c r="EH2485" s="22"/>
      <c r="EI2485" s="22"/>
      <c r="EJ2485" s="22"/>
      <c r="EK2485" s="22"/>
      <c r="EL2485" s="22"/>
      <c r="EM2485" s="22"/>
      <c r="EN2485" s="22"/>
      <c r="EO2485" s="22"/>
      <c r="EP2485" s="22"/>
      <c r="EQ2485" s="22"/>
      <c r="ER2485" s="22"/>
      <c r="ES2485" s="22"/>
      <c r="ET2485" s="22"/>
      <c r="EU2485" s="22"/>
      <c r="EV2485" s="22"/>
      <c r="EW2485" s="24"/>
      <c r="EX2485" s="22"/>
      <c r="EY2485" s="22"/>
      <c r="EZ2485" s="22"/>
      <c r="FA2485" s="22"/>
      <c r="FB2485" s="22"/>
      <c r="FC2485" s="22"/>
      <c r="FD2485" s="22"/>
      <c r="FE2485" s="22"/>
      <c r="FF2485" s="22"/>
      <c r="FG2485" s="22"/>
      <c r="FH2485" s="22"/>
      <c r="FI2485" s="22"/>
      <c r="FJ2485" s="22"/>
      <c r="FK2485" s="22"/>
      <c r="FL2485" s="22"/>
      <c r="FM2485" s="22"/>
      <c r="FN2485" s="22"/>
      <c r="FO2485" s="22"/>
      <c r="FP2485" s="22"/>
      <c r="FQ2485" s="22"/>
      <c r="FR2485" s="22"/>
      <c r="FS2485" s="22"/>
      <c r="FT2485" s="22"/>
      <c r="FU2485" s="22"/>
      <c r="FV2485" s="22"/>
      <c r="FW2485" s="22"/>
      <c r="FX2485" s="22"/>
      <c r="FY2485" s="22"/>
      <c r="FZ2485" s="22"/>
      <c r="GA2485" s="22"/>
      <c r="GB2485" s="22"/>
      <c r="GC2485" s="24"/>
      <c r="GD2485" s="22"/>
      <c r="GE2485" s="22"/>
      <c r="GF2485" s="22"/>
      <c r="GG2485" s="22"/>
      <c r="GH2485" s="22"/>
      <c r="GI2485" s="22"/>
      <c r="GJ2485" s="22"/>
      <c r="GK2485" s="22"/>
      <c r="GL2485" s="22"/>
      <c r="GM2485" s="22"/>
      <c r="GN2485" s="22"/>
      <c r="GO2485" s="22"/>
      <c r="GP2485" s="22"/>
      <c r="GQ2485" s="22"/>
      <c r="GR2485" s="22"/>
      <c r="GS2485" s="22"/>
      <c r="GT2485" s="22"/>
      <c r="GU2485" s="22"/>
      <c r="GV2485" s="22"/>
      <c r="GW2485" s="22"/>
      <c r="GX2485" s="22"/>
      <c r="GY2485" s="22"/>
      <c r="GZ2485" s="22"/>
      <c r="HA2485" s="22"/>
      <c r="HB2485" s="22"/>
      <c r="HC2485" s="22"/>
      <c r="HD2485" s="22"/>
      <c r="HE2485" s="22"/>
      <c r="HF2485" s="22"/>
      <c r="HG2485" s="22"/>
      <c r="HH2485" s="22"/>
      <c r="HI2485" s="24"/>
      <c r="HJ2485" s="22"/>
      <c r="HK2485" s="22"/>
      <c r="HL2485" s="22"/>
      <c r="HM2485" s="22"/>
      <c r="HN2485" s="22"/>
      <c r="HO2485" s="22"/>
      <c r="HP2485" s="22"/>
      <c r="HQ2485" s="22"/>
      <c r="HR2485" s="22"/>
      <c r="HS2485" s="22"/>
      <c r="HT2485" s="22"/>
      <c r="HU2485" s="22"/>
      <c r="HV2485" s="22"/>
      <c r="HW2485" s="22"/>
      <c r="HX2485" s="22"/>
      <c r="HY2485" s="22"/>
      <c r="HZ2485" s="22"/>
      <c r="IA2485" s="22"/>
      <c r="IB2485" s="22"/>
      <c r="IC2485" s="22"/>
      <c r="ID2485" s="22"/>
      <c r="IE2485" s="22"/>
      <c r="IF2485" s="22"/>
      <c r="IG2485" s="22"/>
      <c r="IH2485" s="22"/>
      <c r="II2485" s="22"/>
      <c r="IJ2485" s="22"/>
      <c r="IK2485" s="22"/>
      <c r="IL2485" s="22"/>
      <c r="IM2485" s="22"/>
      <c r="IN2485" s="22"/>
      <c r="IO2485" s="24"/>
      <c r="IP2485" s="22"/>
      <c r="IQ2485" s="22"/>
      <c r="IR2485" s="22"/>
      <c r="IS2485" s="22"/>
      <c r="IT2485" s="22"/>
      <c r="IU2485" s="22"/>
      <c r="IV2485" s="22"/>
      <c r="IW2485" s="22"/>
      <c r="IX2485" s="22"/>
      <c r="IY2485" s="22"/>
      <c r="IZ2485" s="22"/>
      <c r="JA2485" s="22"/>
      <c r="JB2485" s="22"/>
      <c r="JC2485" s="22"/>
      <c r="JD2485" s="22"/>
      <c r="JE2485" s="22"/>
      <c r="JF2485" s="22"/>
      <c r="JG2485" s="22"/>
      <c r="JH2485" s="22"/>
      <c r="JI2485" s="22"/>
      <c r="JJ2485" s="22"/>
      <c r="JK2485" s="22"/>
      <c r="JL2485" s="22"/>
      <c r="JM2485" s="22"/>
      <c r="JN2485" s="22"/>
      <c r="JO2485" s="22"/>
      <c r="JP2485" s="22"/>
      <c r="JQ2485" s="22"/>
      <c r="JR2485" s="22"/>
      <c r="JS2485" s="22"/>
      <c r="JT2485" s="22"/>
      <c r="JU2485" s="24"/>
      <c r="JV2485" s="22"/>
      <c r="JW2485" s="22"/>
      <c r="JX2485" s="22"/>
      <c r="JY2485" s="22"/>
      <c r="JZ2485" s="22"/>
      <c r="KA2485" s="22"/>
      <c r="KB2485" s="22"/>
      <c r="KC2485" s="22"/>
      <c r="KD2485" s="22"/>
      <c r="KE2485" s="22"/>
      <c r="KF2485" s="22"/>
      <c r="KG2485" s="22"/>
      <c r="KH2485" s="22"/>
      <c r="KI2485" s="22"/>
      <c r="KJ2485" s="22"/>
      <c r="KK2485" s="22"/>
      <c r="KL2485" s="22"/>
      <c r="KM2485" s="22"/>
      <c r="KN2485" s="22"/>
      <c r="KO2485" s="22"/>
      <c r="KP2485" s="22"/>
      <c r="KQ2485" s="22"/>
      <c r="KR2485" s="22"/>
      <c r="KS2485" s="22"/>
      <c r="KT2485" s="22"/>
      <c r="KU2485" s="22"/>
      <c r="KV2485" s="22"/>
      <c r="KW2485" s="22"/>
      <c r="KX2485" s="22"/>
      <c r="KY2485" s="22"/>
      <c r="KZ2485" s="22"/>
      <c r="LA2485" s="24"/>
      <c r="LB2485" s="22"/>
      <c r="LC2485" s="22"/>
      <c r="LD2485" s="22"/>
      <c r="LE2485" s="22"/>
      <c r="LF2485" s="22"/>
      <c r="LG2485" s="22"/>
      <c r="LH2485" s="22"/>
      <c r="LI2485" s="22"/>
      <c r="LJ2485" s="22"/>
      <c r="LK2485" s="22"/>
      <c r="LL2485" s="22"/>
      <c r="LM2485" s="22"/>
      <c r="LN2485" s="22"/>
      <c r="LO2485" s="22"/>
      <c r="LP2485" s="22"/>
      <c r="LQ2485" s="22"/>
      <c r="LR2485" s="22"/>
      <c r="LS2485" s="22"/>
      <c r="LT2485" s="22"/>
      <c r="LU2485" s="22"/>
      <c r="LV2485" s="22"/>
      <c r="LW2485" s="22"/>
      <c r="LX2485" s="22"/>
      <c r="LY2485" s="22"/>
      <c r="LZ2485" s="22"/>
      <c r="MA2485" s="22"/>
      <c r="MB2485" s="22"/>
      <c r="MC2485" s="22"/>
      <c r="MD2485" s="22"/>
      <c r="ME2485" s="22"/>
      <c r="MF2485" s="22"/>
      <c r="MG2485" s="24"/>
      <c r="MH2485" s="22"/>
      <c r="MI2485" s="22"/>
      <c r="MJ2485" s="22"/>
      <c r="MK2485" s="22"/>
      <c r="ML2485" s="22"/>
      <c r="MM2485" s="22"/>
      <c r="MN2485" s="22"/>
      <c r="MO2485" s="22"/>
      <c r="MP2485" s="22"/>
      <c r="MQ2485" s="22"/>
      <c r="MR2485" s="22"/>
      <c r="MS2485" s="22"/>
      <c r="MT2485" s="22"/>
      <c r="MU2485" s="22"/>
      <c r="MV2485" s="22"/>
      <c r="MW2485" s="22"/>
      <c r="MX2485" s="22"/>
      <c r="MY2485" s="22"/>
      <c r="MZ2485" s="22"/>
      <c r="NA2485" s="22"/>
      <c r="NB2485" s="22"/>
      <c r="NC2485" s="22"/>
      <c r="ND2485" s="22"/>
      <c r="NE2485" s="22"/>
      <c r="NF2485" s="22"/>
      <c r="NG2485" s="22"/>
      <c r="NH2485" s="22"/>
      <c r="NI2485" s="22"/>
      <c r="NJ2485" s="22"/>
      <c r="NK2485" s="22"/>
      <c r="NL2485" s="22"/>
      <c r="NM2485" s="24"/>
      <c r="NN2485" s="22"/>
      <c r="NO2485" s="22"/>
      <c r="NP2485" s="22"/>
      <c r="NQ2485" s="22"/>
      <c r="NR2485" s="22"/>
      <c r="NS2485" s="22"/>
      <c r="NT2485" s="22"/>
      <c r="NU2485" s="22"/>
      <c r="NV2485" s="22"/>
      <c r="NW2485" s="22"/>
      <c r="NX2485" s="22"/>
      <c r="NY2485" s="22"/>
      <c r="NZ2485" s="22"/>
      <c r="OA2485" s="22"/>
      <c r="OB2485" s="22"/>
      <c r="OC2485" s="22"/>
      <c r="OD2485" s="22"/>
      <c r="OE2485" s="22"/>
      <c r="OF2485" s="22"/>
      <c r="OG2485" s="22"/>
      <c r="OH2485" s="22"/>
      <c r="OI2485" s="22"/>
      <c r="OJ2485" s="22"/>
      <c r="OK2485" s="22"/>
      <c r="OL2485" s="22"/>
      <c r="OM2485" s="22"/>
      <c r="ON2485" s="22"/>
      <c r="OO2485" s="22"/>
      <c r="OP2485" s="22"/>
      <c r="OQ2485" s="22"/>
      <c r="OR2485" s="22"/>
    </row>
    <row r="2486" spans="1:408" ht="15" thickBot="1">
      <c r="A2486" s="1"/>
      <c r="B2486" s="12"/>
      <c r="C2486" s="12"/>
      <c r="D2486" s="22"/>
      <c r="E2486" s="54"/>
      <c r="F2486" s="54"/>
      <c r="G2486" s="54"/>
      <c r="H2486" s="55"/>
      <c r="I2486" s="22"/>
      <c r="J2486" s="56"/>
      <c r="K2486" s="81"/>
      <c r="L2486" s="57"/>
      <c r="M2486" s="57"/>
      <c r="N2486" s="55"/>
      <c r="O2486" s="58"/>
      <c r="P2486" s="58"/>
      <c r="Q2486" s="59"/>
      <c r="R2486" s="60"/>
      <c r="S2486" s="60"/>
      <c r="T2486" s="22"/>
      <c r="U2486" s="1"/>
      <c r="V2486" s="23"/>
      <c r="X2486" s="24"/>
      <c r="Y2486" s="24"/>
      <c r="Z2486" s="22"/>
      <c r="AA2486" s="22"/>
      <c r="AB2486" s="22"/>
      <c r="AC2486" s="22"/>
      <c r="AD2486" s="22"/>
      <c r="AE2486" s="22"/>
      <c r="AF2486" s="22"/>
      <c r="AG2486" s="22"/>
      <c r="AH2486" s="22"/>
      <c r="AI2486" s="22"/>
      <c r="AJ2486" s="22"/>
      <c r="AK2486" s="22"/>
      <c r="AL2486" s="22"/>
      <c r="AM2486" s="22"/>
      <c r="AN2486" s="22"/>
      <c r="AO2486" s="22"/>
      <c r="AP2486" s="22"/>
      <c r="AQ2486" s="22"/>
      <c r="AR2486" s="22"/>
      <c r="AS2486" s="22"/>
      <c r="AT2486" s="22"/>
      <c r="AU2486" s="22"/>
      <c r="AV2486" s="22"/>
      <c r="AW2486" s="22"/>
      <c r="AX2486" s="22"/>
      <c r="AY2486" s="22"/>
      <c r="AZ2486" s="22"/>
      <c r="BA2486" s="22"/>
      <c r="BB2486" s="22"/>
      <c r="BC2486" s="22"/>
      <c r="BD2486" s="22"/>
      <c r="BE2486" s="24"/>
      <c r="BF2486" s="22"/>
      <c r="BG2486" s="22"/>
      <c r="BH2486" s="22"/>
      <c r="BI2486" s="22"/>
      <c r="BJ2486" s="22"/>
      <c r="BK2486" s="22"/>
      <c r="BL2486" s="22"/>
      <c r="BM2486" s="22"/>
      <c r="BN2486" s="22"/>
      <c r="BO2486" s="22"/>
      <c r="BP2486" s="22"/>
      <c r="BQ2486" s="22"/>
      <c r="BR2486" s="22"/>
      <c r="BS2486" s="22"/>
      <c r="BT2486" s="22"/>
      <c r="BU2486" s="22"/>
      <c r="BV2486" s="22"/>
      <c r="BW2486" s="22"/>
      <c r="BX2486" s="22"/>
      <c r="BY2486" s="22"/>
      <c r="BZ2486" s="22"/>
      <c r="CA2486" s="22"/>
      <c r="CB2486" s="22"/>
      <c r="CC2486" s="22"/>
      <c r="CD2486" s="22"/>
      <c r="CE2486" s="22"/>
      <c r="CF2486" s="22"/>
      <c r="CG2486" s="22"/>
      <c r="CH2486" s="22"/>
      <c r="CI2486" s="22"/>
      <c r="CJ2486" s="22"/>
      <c r="CK2486" s="24"/>
      <c r="CL2486" s="22"/>
      <c r="CM2486" s="22"/>
      <c r="CN2486" s="22"/>
      <c r="CO2486" s="22"/>
      <c r="CP2486" s="22"/>
      <c r="CQ2486" s="22"/>
      <c r="CR2486" s="22"/>
      <c r="CS2486" s="22"/>
      <c r="CT2486" s="22"/>
      <c r="CU2486" s="22"/>
      <c r="CV2486" s="22"/>
      <c r="CW2486" s="22"/>
      <c r="CX2486" s="22"/>
      <c r="CY2486" s="22"/>
      <c r="CZ2486" s="22"/>
      <c r="DA2486" s="22"/>
      <c r="DB2486" s="22"/>
      <c r="DC2486" s="22"/>
      <c r="DD2486" s="22"/>
      <c r="DE2486" s="22"/>
      <c r="DF2486" s="22"/>
      <c r="DG2486" s="22"/>
      <c r="DH2486" s="22"/>
      <c r="DI2486" s="22"/>
      <c r="DJ2486" s="22"/>
      <c r="DK2486" s="22"/>
      <c r="DL2486" s="22"/>
      <c r="DM2486" s="22"/>
      <c r="DN2486" s="22"/>
      <c r="DO2486" s="22"/>
      <c r="DP2486" s="22"/>
      <c r="DQ2486" s="24"/>
      <c r="DR2486" s="22"/>
      <c r="DS2486" s="22"/>
      <c r="DT2486" s="22"/>
      <c r="DU2486" s="22"/>
      <c r="DV2486" s="22"/>
      <c r="DW2486" s="22"/>
      <c r="DX2486" s="22"/>
      <c r="DY2486" s="22"/>
      <c r="DZ2486" s="22"/>
      <c r="EA2486" s="22"/>
      <c r="EB2486" s="22"/>
      <c r="EC2486" s="22"/>
      <c r="ED2486" s="22"/>
      <c r="EE2486" s="22"/>
      <c r="EF2486" s="22"/>
      <c r="EG2486" s="22"/>
      <c r="EH2486" s="22"/>
      <c r="EI2486" s="22"/>
      <c r="EJ2486" s="22"/>
      <c r="EK2486" s="22"/>
      <c r="EL2486" s="22"/>
      <c r="EM2486" s="22"/>
      <c r="EN2486" s="22"/>
      <c r="EO2486" s="22"/>
      <c r="EP2486" s="22"/>
      <c r="EQ2486" s="22"/>
      <c r="ER2486" s="22"/>
      <c r="ES2486" s="22"/>
      <c r="ET2486" s="22"/>
      <c r="EU2486" s="22"/>
      <c r="EV2486" s="22"/>
      <c r="EW2486" s="24"/>
      <c r="EX2486" s="22"/>
      <c r="EY2486" s="22"/>
      <c r="EZ2486" s="22"/>
      <c r="FA2486" s="22"/>
      <c r="FB2486" s="22"/>
      <c r="FC2486" s="22"/>
      <c r="FD2486" s="22"/>
      <c r="FE2486" s="22"/>
      <c r="FF2486" s="22"/>
      <c r="FG2486" s="22"/>
      <c r="FH2486" s="22"/>
      <c r="FI2486" s="22"/>
      <c r="FJ2486" s="22"/>
      <c r="FK2486" s="22"/>
      <c r="FL2486" s="22"/>
      <c r="FM2486" s="22"/>
      <c r="FN2486" s="22"/>
      <c r="FO2486" s="22"/>
      <c r="FP2486" s="22"/>
      <c r="FQ2486" s="22"/>
      <c r="FR2486" s="22"/>
      <c r="FS2486" s="22"/>
      <c r="FT2486" s="22"/>
      <c r="FU2486" s="22"/>
      <c r="FV2486" s="22"/>
      <c r="FW2486" s="22"/>
      <c r="FX2486" s="22"/>
      <c r="FY2486" s="22"/>
      <c r="FZ2486" s="22"/>
      <c r="GA2486" s="22"/>
      <c r="GB2486" s="22"/>
      <c r="GC2486" s="24"/>
      <c r="GD2486" s="22"/>
      <c r="GE2486" s="22"/>
      <c r="GF2486" s="22"/>
      <c r="GG2486" s="22"/>
      <c r="GH2486" s="22"/>
      <c r="GI2486" s="22"/>
      <c r="GJ2486" s="22"/>
      <c r="GK2486" s="22"/>
      <c r="GL2486" s="22"/>
      <c r="GM2486" s="22"/>
      <c r="GN2486" s="22"/>
      <c r="GO2486" s="22"/>
      <c r="GP2486" s="22"/>
      <c r="GQ2486" s="22"/>
      <c r="GR2486" s="22"/>
      <c r="GS2486" s="22"/>
      <c r="GT2486" s="22"/>
      <c r="GU2486" s="22"/>
      <c r="GV2486" s="22"/>
      <c r="GW2486" s="22"/>
      <c r="GX2486" s="22"/>
      <c r="GY2486" s="22"/>
      <c r="GZ2486" s="22"/>
      <c r="HA2486" s="22"/>
      <c r="HB2486" s="22"/>
      <c r="HC2486" s="22"/>
      <c r="HD2486" s="22"/>
      <c r="HE2486" s="22"/>
      <c r="HF2486" s="22"/>
      <c r="HG2486" s="22"/>
      <c r="HH2486" s="22"/>
      <c r="HI2486" s="24"/>
      <c r="HJ2486" s="22"/>
      <c r="HK2486" s="22"/>
      <c r="HL2486" s="22"/>
      <c r="HM2486" s="22"/>
      <c r="HN2486" s="22"/>
      <c r="HO2486" s="22"/>
      <c r="HP2486" s="22"/>
      <c r="HQ2486" s="22"/>
      <c r="HR2486" s="22"/>
      <c r="HS2486" s="22"/>
      <c r="HT2486" s="22"/>
      <c r="HU2486" s="22"/>
      <c r="HV2486" s="22"/>
      <c r="HW2486" s="22"/>
      <c r="HX2486" s="22"/>
      <c r="HY2486" s="22"/>
      <c r="HZ2486" s="22"/>
      <c r="IA2486" s="22"/>
      <c r="IB2486" s="22"/>
      <c r="IC2486" s="22"/>
      <c r="ID2486" s="22"/>
      <c r="IE2486" s="22"/>
      <c r="IF2486" s="22"/>
      <c r="IG2486" s="22"/>
      <c r="IH2486" s="22"/>
      <c r="II2486" s="22"/>
      <c r="IJ2486" s="22"/>
      <c r="IK2486" s="22"/>
      <c r="IL2486" s="22"/>
      <c r="IM2486" s="22"/>
      <c r="IN2486" s="22"/>
      <c r="IO2486" s="24"/>
      <c r="IP2486" s="22"/>
      <c r="IQ2486" s="22"/>
      <c r="IR2486" s="22"/>
      <c r="IS2486" s="22"/>
      <c r="IT2486" s="22"/>
      <c r="IU2486" s="22"/>
      <c r="IV2486" s="22"/>
      <c r="IW2486" s="22"/>
      <c r="IX2486" s="22"/>
      <c r="IY2486" s="22"/>
      <c r="IZ2486" s="22"/>
      <c r="JA2486" s="22"/>
      <c r="JB2486" s="22"/>
      <c r="JC2486" s="22"/>
      <c r="JD2486" s="22"/>
      <c r="JE2486" s="22"/>
      <c r="JF2486" s="22"/>
      <c r="JG2486" s="22"/>
      <c r="JH2486" s="22"/>
      <c r="JI2486" s="22"/>
      <c r="JJ2486" s="22"/>
      <c r="JK2486" s="22"/>
      <c r="JL2486" s="22"/>
      <c r="JM2486" s="22"/>
      <c r="JN2486" s="22"/>
      <c r="JO2486" s="22"/>
      <c r="JP2486" s="22"/>
      <c r="JQ2486" s="22"/>
      <c r="JR2486" s="22"/>
      <c r="JS2486" s="22"/>
      <c r="JT2486" s="22"/>
      <c r="JU2486" s="24"/>
      <c r="JV2486" s="22"/>
      <c r="JW2486" s="22"/>
      <c r="JX2486" s="22"/>
      <c r="JY2486" s="22"/>
      <c r="JZ2486" s="22"/>
      <c r="KA2486" s="22"/>
      <c r="KB2486" s="22"/>
      <c r="KC2486" s="22"/>
      <c r="KD2486" s="22"/>
      <c r="KE2486" s="22"/>
      <c r="KF2486" s="22"/>
      <c r="KG2486" s="22"/>
      <c r="KH2486" s="22"/>
      <c r="KI2486" s="22"/>
      <c r="KJ2486" s="22"/>
      <c r="KK2486" s="22"/>
      <c r="KL2486" s="22"/>
      <c r="KM2486" s="22"/>
      <c r="KN2486" s="22"/>
      <c r="KO2486" s="22"/>
      <c r="KP2486" s="22"/>
      <c r="KQ2486" s="22"/>
      <c r="KR2486" s="22"/>
      <c r="KS2486" s="22"/>
      <c r="KT2486" s="22"/>
      <c r="KU2486" s="22"/>
      <c r="KV2486" s="22"/>
      <c r="KW2486" s="22"/>
      <c r="KX2486" s="22"/>
      <c r="KY2486" s="22"/>
      <c r="KZ2486" s="22"/>
      <c r="LA2486" s="24"/>
      <c r="LB2486" s="22"/>
      <c r="LC2486" s="22"/>
      <c r="LD2486" s="22"/>
      <c r="LE2486" s="22"/>
      <c r="LF2486" s="22"/>
      <c r="LG2486" s="22"/>
      <c r="LH2486" s="22"/>
      <c r="LI2486" s="22"/>
      <c r="LJ2486" s="22"/>
      <c r="LK2486" s="22"/>
      <c r="LL2486" s="22"/>
      <c r="LM2486" s="22"/>
      <c r="LN2486" s="22"/>
      <c r="LO2486" s="22"/>
      <c r="LP2486" s="22"/>
      <c r="LQ2486" s="22"/>
      <c r="LR2486" s="22"/>
      <c r="LS2486" s="22"/>
      <c r="LT2486" s="22"/>
      <c r="LU2486" s="22"/>
      <c r="LV2486" s="22"/>
      <c r="LW2486" s="22"/>
      <c r="LX2486" s="22"/>
      <c r="LY2486" s="22"/>
      <c r="LZ2486" s="22"/>
      <c r="MA2486" s="22"/>
      <c r="MB2486" s="22"/>
      <c r="MC2486" s="22"/>
      <c r="MD2486" s="22"/>
      <c r="ME2486" s="22"/>
      <c r="MF2486" s="22"/>
      <c r="MG2486" s="24"/>
      <c r="MH2486" s="22"/>
      <c r="MI2486" s="22"/>
      <c r="MJ2486" s="22"/>
      <c r="MK2486" s="22"/>
      <c r="ML2486" s="22"/>
      <c r="MM2486" s="22"/>
      <c r="MN2486" s="22"/>
      <c r="MO2486" s="22"/>
      <c r="MP2486" s="22"/>
      <c r="MQ2486" s="22"/>
      <c r="MR2486" s="22"/>
      <c r="MS2486" s="22"/>
      <c r="MT2486" s="22"/>
      <c r="MU2486" s="22"/>
      <c r="MV2486" s="22"/>
      <c r="MW2486" s="22"/>
      <c r="MX2486" s="22"/>
      <c r="MY2486" s="22"/>
      <c r="MZ2486" s="22"/>
      <c r="NA2486" s="22"/>
      <c r="NB2486" s="22"/>
      <c r="NC2486" s="22"/>
      <c r="ND2486" s="22"/>
      <c r="NE2486" s="22"/>
      <c r="NF2486" s="22"/>
      <c r="NG2486" s="22"/>
      <c r="NH2486" s="22"/>
      <c r="NI2486" s="22"/>
      <c r="NJ2486" s="22"/>
      <c r="NK2486" s="22"/>
      <c r="NL2486" s="22"/>
      <c r="NM2486" s="24"/>
      <c r="NN2486" s="22"/>
      <c r="NO2486" s="22"/>
      <c r="NP2486" s="22"/>
      <c r="NQ2486" s="22"/>
      <c r="NR2486" s="22"/>
      <c r="NS2486" s="22"/>
      <c r="NT2486" s="22"/>
      <c r="NU2486" s="22"/>
      <c r="NV2486" s="22"/>
      <c r="NW2486" s="22"/>
      <c r="NX2486" s="22"/>
      <c r="NY2486" s="22"/>
      <c r="NZ2486" s="22"/>
      <c r="OA2486" s="22"/>
      <c r="OB2486" s="22"/>
      <c r="OC2486" s="22"/>
      <c r="OD2486" s="22"/>
      <c r="OE2486" s="22"/>
      <c r="OF2486" s="22"/>
      <c r="OG2486" s="22"/>
      <c r="OH2486" s="22"/>
      <c r="OI2486" s="22"/>
      <c r="OJ2486" s="22"/>
      <c r="OK2486" s="22"/>
      <c r="OL2486" s="22"/>
      <c r="OM2486" s="22"/>
      <c r="ON2486" s="22"/>
      <c r="OO2486" s="22"/>
      <c r="OP2486" s="22"/>
      <c r="OQ2486" s="22"/>
      <c r="OR2486" s="22"/>
    </row>
    <row r="2487" spans="1:408" ht="15" thickBot="1">
      <c r="A2487" s="1"/>
      <c r="B2487" s="12"/>
      <c r="C2487" s="12"/>
      <c r="D2487" s="22"/>
      <c r="E2487" s="54"/>
      <c r="F2487" s="54"/>
      <c r="G2487" s="54"/>
      <c r="H2487" s="55"/>
      <c r="I2487" s="22"/>
      <c r="J2487" s="56"/>
      <c r="K2487" s="80"/>
      <c r="L2487" s="57"/>
      <c r="M2487" s="57"/>
      <c r="N2487" s="55"/>
      <c r="O2487" s="58"/>
      <c r="P2487" s="58"/>
      <c r="Q2487" s="59"/>
      <c r="R2487" s="60"/>
      <c r="S2487" s="60"/>
      <c r="T2487" s="22"/>
      <c r="U2487" s="1"/>
      <c r="V2487" s="23"/>
      <c r="X2487" s="24"/>
      <c r="Y2487" s="24"/>
      <c r="Z2487" s="22"/>
      <c r="AA2487" s="22"/>
      <c r="AB2487" s="22"/>
      <c r="AC2487" s="22"/>
      <c r="AD2487" s="22"/>
      <c r="AE2487" s="22"/>
      <c r="AF2487" s="22"/>
      <c r="AG2487" s="22"/>
      <c r="AH2487" s="22"/>
      <c r="AI2487" s="22"/>
      <c r="AJ2487" s="22"/>
      <c r="AK2487" s="22"/>
      <c r="AL2487" s="22"/>
      <c r="AM2487" s="22"/>
      <c r="AN2487" s="22"/>
      <c r="AO2487" s="22"/>
      <c r="AP2487" s="22"/>
      <c r="AQ2487" s="22"/>
      <c r="AR2487" s="22"/>
      <c r="AS2487" s="22"/>
      <c r="AT2487" s="22"/>
      <c r="AU2487" s="22"/>
      <c r="AV2487" s="22"/>
      <c r="AW2487" s="22"/>
      <c r="AX2487" s="22"/>
      <c r="AY2487" s="22"/>
      <c r="AZ2487" s="22"/>
      <c r="BA2487" s="22"/>
      <c r="BB2487" s="22"/>
      <c r="BC2487" s="22"/>
      <c r="BD2487" s="22"/>
      <c r="BE2487" s="24"/>
      <c r="BF2487" s="22"/>
      <c r="BG2487" s="22"/>
      <c r="BH2487" s="22"/>
      <c r="BI2487" s="22"/>
      <c r="BJ2487" s="22"/>
      <c r="BK2487" s="22"/>
      <c r="BL2487" s="22"/>
      <c r="BM2487" s="22"/>
      <c r="BN2487" s="22"/>
      <c r="BO2487" s="22"/>
      <c r="BP2487" s="22"/>
      <c r="BQ2487" s="22"/>
      <c r="BR2487" s="22"/>
      <c r="BS2487" s="22"/>
      <c r="BT2487" s="22"/>
      <c r="BU2487" s="22"/>
      <c r="BV2487" s="22"/>
      <c r="BW2487" s="22"/>
      <c r="BX2487" s="22"/>
      <c r="BY2487" s="22"/>
      <c r="BZ2487" s="22"/>
      <c r="CA2487" s="22"/>
      <c r="CB2487" s="22"/>
      <c r="CC2487" s="22"/>
      <c r="CD2487" s="22"/>
      <c r="CE2487" s="22"/>
      <c r="CF2487" s="22"/>
      <c r="CG2487" s="22"/>
      <c r="CH2487" s="22"/>
      <c r="CI2487" s="22"/>
      <c r="CJ2487" s="22"/>
      <c r="CK2487" s="24"/>
      <c r="CL2487" s="22"/>
      <c r="CM2487" s="22"/>
      <c r="CN2487" s="22"/>
      <c r="CO2487" s="22"/>
      <c r="CP2487" s="22"/>
      <c r="CQ2487" s="22"/>
      <c r="CR2487" s="22"/>
      <c r="CS2487" s="22"/>
      <c r="CT2487" s="22"/>
      <c r="CU2487" s="22"/>
      <c r="CV2487" s="22"/>
      <c r="CW2487" s="22"/>
      <c r="CX2487" s="22"/>
      <c r="CY2487" s="22"/>
      <c r="CZ2487" s="22"/>
      <c r="DA2487" s="22"/>
      <c r="DB2487" s="22"/>
      <c r="DC2487" s="22"/>
      <c r="DD2487" s="22"/>
      <c r="DE2487" s="22"/>
      <c r="DF2487" s="22"/>
      <c r="DG2487" s="22"/>
      <c r="DH2487" s="22"/>
      <c r="DI2487" s="22"/>
      <c r="DJ2487" s="22"/>
      <c r="DK2487" s="22"/>
      <c r="DL2487" s="22"/>
      <c r="DM2487" s="22"/>
      <c r="DN2487" s="22"/>
      <c r="DO2487" s="22"/>
      <c r="DP2487" s="22"/>
      <c r="DQ2487" s="24"/>
      <c r="DR2487" s="22"/>
      <c r="DS2487" s="22"/>
      <c r="DT2487" s="22"/>
      <c r="DU2487" s="22"/>
      <c r="DV2487" s="22"/>
      <c r="DW2487" s="22"/>
      <c r="DX2487" s="22"/>
      <c r="DY2487" s="22"/>
      <c r="DZ2487" s="22"/>
      <c r="EA2487" s="22"/>
      <c r="EB2487" s="22"/>
      <c r="EC2487" s="22"/>
      <c r="ED2487" s="22"/>
      <c r="EE2487" s="22"/>
      <c r="EF2487" s="22"/>
      <c r="EG2487" s="22"/>
      <c r="EH2487" s="22"/>
      <c r="EI2487" s="22"/>
      <c r="EJ2487" s="22"/>
      <c r="EK2487" s="22"/>
      <c r="EL2487" s="22"/>
      <c r="EM2487" s="22"/>
      <c r="EN2487" s="22"/>
      <c r="EO2487" s="22"/>
      <c r="EP2487" s="22"/>
      <c r="EQ2487" s="22"/>
      <c r="ER2487" s="22"/>
      <c r="ES2487" s="22"/>
      <c r="ET2487" s="22"/>
      <c r="EU2487" s="22"/>
      <c r="EV2487" s="22"/>
      <c r="EW2487" s="24"/>
      <c r="EX2487" s="22"/>
      <c r="EY2487" s="22"/>
      <c r="EZ2487" s="22"/>
      <c r="FA2487" s="22"/>
      <c r="FB2487" s="22"/>
      <c r="FC2487" s="22"/>
      <c r="FD2487" s="22"/>
      <c r="FE2487" s="22"/>
      <c r="FF2487" s="22"/>
      <c r="FG2487" s="22"/>
      <c r="FH2487" s="22"/>
      <c r="FI2487" s="22"/>
      <c r="FJ2487" s="22"/>
      <c r="FK2487" s="22"/>
      <c r="FL2487" s="22"/>
      <c r="FM2487" s="22"/>
      <c r="FN2487" s="22"/>
      <c r="FO2487" s="22"/>
      <c r="FP2487" s="22"/>
      <c r="FQ2487" s="22"/>
      <c r="FR2487" s="22"/>
      <c r="FS2487" s="22"/>
      <c r="FT2487" s="22"/>
      <c r="FU2487" s="22"/>
      <c r="FV2487" s="22"/>
      <c r="FW2487" s="22"/>
      <c r="FX2487" s="22"/>
      <c r="FY2487" s="22"/>
      <c r="FZ2487" s="22"/>
      <c r="GA2487" s="22"/>
      <c r="GB2487" s="22"/>
      <c r="GC2487" s="24"/>
      <c r="GD2487" s="22"/>
      <c r="GE2487" s="22"/>
      <c r="GF2487" s="22"/>
      <c r="GG2487" s="22"/>
      <c r="GH2487" s="22"/>
      <c r="GI2487" s="22"/>
      <c r="GJ2487" s="22"/>
      <c r="GK2487" s="22"/>
      <c r="GL2487" s="22"/>
      <c r="GM2487" s="22"/>
      <c r="GN2487" s="22"/>
      <c r="GO2487" s="22"/>
      <c r="GP2487" s="22"/>
      <c r="GQ2487" s="22"/>
      <c r="GR2487" s="22"/>
      <c r="GS2487" s="22"/>
      <c r="GT2487" s="22"/>
      <c r="GU2487" s="22"/>
      <c r="GV2487" s="22"/>
      <c r="GW2487" s="22"/>
      <c r="GX2487" s="22"/>
      <c r="GY2487" s="22"/>
      <c r="GZ2487" s="22"/>
      <c r="HA2487" s="22"/>
      <c r="HB2487" s="22"/>
      <c r="HC2487" s="22"/>
      <c r="HD2487" s="22"/>
      <c r="HE2487" s="22"/>
      <c r="HF2487" s="22"/>
      <c r="HG2487" s="22"/>
      <c r="HH2487" s="22"/>
      <c r="HI2487" s="24"/>
      <c r="HJ2487" s="22"/>
      <c r="HK2487" s="22"/>
      <c r="HL2487" s="22"/>
      <c r="HM2487" s="22"/>
      <c r="HN2487" s="22"/>
      <c r="HO2487" s="22"/>
      <c r="HP2487" s="22"/>
      <c r="HQ2487" s="22"/>
      <c r="HR2487" s="22"/>
      <c r="HS2487" s="22"/>
      <c r="HT2487" s="22"/>
      <c r="HU2487" s="22"/>
      <c r="HV2487" s="22"/>
      <c r="HW2487" s="22"/>
      <c r="HX2487" s="22"/>
      <c r="HY2487" s="22"/>
      <c r="HZ2487" s="22"/>
      <c r="IA2487" s="22"/>
      <c r="IB2487" s="22"/>
      <c r="IC2487" s="22"/>
      <c r="ID2487" s="22"/>
      <c r="IE2487" s="22"/>
      <c r="IF2487" s="22"/>
      <c r="IG2487" s="22"/>
      <c r="IH2487" s="22"/>
      <c r="II2487" s="22"/>
      <c r="IJ2487" s="22"/>
      <c r="IK2487" s="22"/>
      <c r="IL2487" s="22"/>
      <c r="IM2487" s="22"/>
      <c r="IN2487" s="22"/>
      <c r="IO2487" s="24"/>
      <c r="IP2487" s="22"/>
      <c r="IQ2487" s="22"/>
      <c r="IR2487" s="22"/>
      <c r="IS2487" s="22"/>
      <c r="IT2487" s="22"/>
      <c r="IU2487" s="22"/>
      <c r="IV2487" s="22"/>
      <c r="IW2487" s="22"/>
      <c r="IX2487" s="22"/>
      <c r="IY2487" s="22"/>
      <c r="IZ2487" s="22"/>
      <c r="JA2487" s="22"/>
      <c r="JB2487" s="22"/>
      <c r="JC2487" s="22"/>
      <c r="JD2487" s="22"/>
      <c r="JE2487" s="22"/>
      <c r="JF2487" s="22"/>
      <c r="JG2487" s="22"/>
      <c r="JH2487" s="22"/>
      <c r="JI2487" s="22"/>
      <c r="JJ2487" s="22"/>
      <c r="JK2487" s="22"/>
      <c r="JL2487" s="22"/>
      <c r="JM2487" s="22"/>
      <c r="JN2487" s="22"/>
      <c r="JO2487" s="22"/>
      <c r="JP2487" s="22"/>
      <c r="JQ2487" s="22"/>
      <c r="JR2487" s="22"/>
      <c r="JS2487" s="22"/>
      <c r="JT2487" s="22"/>
      <c r="JU2487" s="24"/>
      <c r="JV2487" s="22"/>
      <c r="JW2487" s="22"/>
      <c r="JX2487" s="22"/>
      <c r="JY2487" s="22"/>
      <c r="JZ2487" s="22"/>
      <c r="KA2487" s="22"/>
      <c r="KB2487" s="22"/>
      <c r="KC2487" s="22"/>
      <c r="KD2487" s="22"/>
      <c r="KE2487" s="22"/>
      <c r="KF2487" s="22"/>
      <c r="KG2487" s="22"/>
      <c r="KH2487" s="22"/>
      <c r="KI2487" s="22"/>
      <c r="KJ2487" s="22"/>
      <c r="KK2487" s="22"/>
      <c r="KL2487" s="22"/>
      <c r="KM2487" s="22"/>
      <c r="KN2487" s="22"/>
      <c r="KO2487" s="22"/>
      <c r="KP2487" s="22"/>
      <c r="KQ2487" s="22"/>
      <c r="KR2487" s="22"/>
      <c r="KS2487" s="22"/>
      <c r="KT2487" s="22"/>
      <c r="KU2487" s="22"/>
      <c r="KV2487" s="22"/>
      <c r="KW2487" s="22"/>
      <c r="KX2487" s="22"/>
      <c r="KY2487" s="22"/>
      <c r="KZ2487" s="22"/>
      <c r="LA2487" s="24"/>
      <c r="LB2487" s="22"/>
      <c r="LC2487" s="22"/>
      <c r="LD2487" s="22"/>
      <c r="LE2487" s="22"/>
      <c r="LF2487" s="22"/>
      <c r="LG2487" s="22"/>
      <c r="LH2487" s="22"/>
      <c r="LI2487" s="22"/>
      <c r="LJ2487" s="22"/>
      <c r="LK2487" s="22"/>
      <c r="LL2487" s="22"/>
      <c r="LM2487" s="22"/>
      <c r="LN2487" s="22"/>
      <c r="LO2487" s="22"/>
      <c r="LP2487" s="22"/>
      <c r="LQ2487" s="22"/>
      <c r="LR2487" s="22"/>
      <c r="LS2487" s="22"/>
      <c r="LT2487" s="22"/>
      <c r="LU2487" s="22"/>
      <c r="LV2487" s="22"/>
      <c r="LW2487" s="22"/>
      <c r="LX2487" s="22"/>
      <c r="LY2487" s="22"/>
      <c r="LZ2487" s="22"/>
      <c r="MA2487" s="22"/>
      <c r="MB2487" s="22"/>
      <c r="MC2487" s="22"/>
      <c r="MD2487" s="22"/>
      <c r="ME2487" s="22"/>
      <c r="MF2487" s="22"/>
      <c r="MG2487" s="24"/>
      <c r="MH2487" s="22"/>
      <c r="MI2487" s="22"/>
      <c r="MJ2487" s="22"/>
      <c r="MK2487" s="22"/>
      <c r="ML2487" s="22"/>
      <c r="MM2487" s="22"/>
      <c r="MN2487" s="22"/>
      <c r="MO2487" s="22"/>
      <c r="MP2487" s="22"/>
      <c r="MQ2487" s="22"/>
      <c r="MR2487" s="22"/>
      <c r="MS2487" s="22"/>
      <c r="MT2487" s="22"/>
      <c r="MU2487" s="22"/>
      <c r="MV2487" s="22"/>
      <c r="MW2487" s="22"/>
      <c r="MX2487" s="22"/>
      <c r="MY2487" s="22"/>
      <c r="MZ2487" s="22"/>
      <c r="NA2487" s="22"/>
      <c r="NB2487" s="22"/>
      <c r="NC2487" s="22"/>
      <c r="ND2487" s="22"/>
      <c r="NE2487" s="22"/>
      <c r="NF2487" s="22"/>
      <c r="NG2487" s="22"/>
      <c r="NH2487" s="22"/>
      <c r="NI2487" s="22"/>
      <c r="NJ2487" s="22"/>
      <c r="NK2487" s="22"/>
      <c r="NL2487" s="22"/>
      <c r="NM2487" s="24"/>
      <c r="NN2487" s="22"/>
      <c r="NO2487" s="22"/>
      <c r="NP2487" s="22"/>
      <c r="NQ2487" s="22"/>
      <c r="NR2487" s="22"/>
      <c r="NS2487" s="22"/>
      <c r="NT2487" s="22"/>
      <c r="NU2487" s="22"/>
      <c r="NV2487" s="22"/>
      <c r="NW2487" s="22"/>
      <c r="NX2487" s="22"/>
      <c r="NY2487" s="22"/>
      <c r="NZ2487" s="22"/>
      <c r="OA2487" s="22"/>
      <c r="OB2487" s="22"/>
      <c r="OC2487" s="22"/>
      <c r="OD2487" s="22"/>
      <c r="OE2487" s="22"/>
      <c r="OF2487" s="22"/>
      <c r="OG2487" s="22"/>
      <c r="OH2487" s="22"/>
      <c r="OI2487" s="22"/>
      <c r="OJ2487" s="22"/>
      <c r="OK2487" s="22"/>
      <c r="OL2487" s="22"/>
      <c r="OM2487" s="22"/>
      <c r="ON2487" s="22"/>
      <c r="OO2487" s="22"/>
      <c r="OP2487" s="22"/>
      <c r="OQ2487" s="22"/>
      <c r="OR2487" s="22"/>
    </row>
    <row r="2488" spans="1:408" ht="15" thickBot="1">
      <c r="A2488" s="1"/>
      <c r="B2488" s="12"/>
      <c r="C2488" s="12"/>
      <c r="D2488" s="22"/>
      <c r="E2488" s="54"/>
      <c r="F2488" s="54"/>
      <c r="G2488" s="54"/>
      <c r="H2488" s="55"/>
      <c r="I2488" s="22"/>
      <c r="J2488" s="56"/>
      <c r="K2488" s="81"/>
      <c r="L2488" s="57"/>
      <c r="M2488" s="57"/>
      <c r="N2488" s="55"/>
      <c r="O2488" s="58"/>
      <c r="P2488" s="58"/>
      <c r="Q2488" s="59"/>
      <c r="R2488" s="60"/>
      <c r="S2488" s="60"/>
      <c r="T2488" s="22"/>
      <c r="U2488" s="1"/>
      <c r="V2488" s="23"/>
      <c r="X2488" s="24"/>
      <c r="Y2488" s="24"/>
      <c r="Z2488" s="22"/>
      <c r="AA2488" s="22"/>
      <c r="AB2488" s="22"/>
      <c r="AC2488" s="22"/>
      <c r="AD2488" s="22"/>
      <c r="AE2488" s="22"/>
      <c r="AF2488" s="22"/>
      <c r="AG2488" s="22"/>
      <c r="AH2488" s="22"/>
      <c r="AI2488" s="22"/>
      <c r="AJ2488" s="22"/>
      <c r="AK2488" s="22"/>
      <c r="AL2488" s="22"/>
      <c r="AM2488" s="22"/>
      <c r="AN2488" s="22"/>
      <c r="AO2488" s="22"/>
      <c r="AP2488" s="22"/>
      <c r="AQ2488" s="22"/>
      <c r="AR2488" s="22"/>
      <c r="AS2488" s="22"/>
      <c r="AT2488" s="22"/>
      <c r="AU2488" s="22"/>
      <c r="AV2488" s="22"/>
      <c r="AW2488" s="22"/>
      <c r="AX2488" s="22"/>
      <c r="AY2488" s="22"/>
      <c r="AZ2488" s="22"/>
      <c r="BA2488" s="22"/>
      <c r="BB2488" s="22"/>
      <c r="BC2488" s="22"/>
      <c r="BD2488" s="22"/>
      <c r="BE2488" s="24"/>
      <c r="BF2488" s="22"/>
      <c r="BG2488" s="22"/>
      <c r="BH2488" s="22"/>
      <c r="BI2488" s="22"/>
      <c r="BJ2488" s="22"/>
      <c r="BK2488" s="22"/>
      <c r="BL2488" s="22"/>
      <c r="BM2488" s="22"/>
      <c r="BN2488" s="22"/>
      <c r="BO2488" s="22"/>
      <c r="BP2488" s="22"/>
      <c r="BQ2488" s="22"/>
      <c r="BR2488" s="22"/>
      <c r="BS2488" s="22"/>
      <c r="BT2488" s="22"/>
      <c r="BU2488" s="22"/>
      <c r="BV2488" s="22"/>
      <c r="BW2488" s="22"/>
      <c r="BX2488" s="22"/>
      <c r="BY2488" s="22"/>
      <c r="BZ2488" s="22"/>
      <c r="CA2488" s="22"/>
      <c r="CB2488" s="22"/>
      <c r="CC2488" s="22"/>
      <c r="CD2488" s="22"/>
      <c r="CE2488" s="22"/>
      <c r="CF2488" s="22"/>
      <c r="CG2488" s="22"/>
      <c r="CH2488" s="22"/>
      <c r="CI2488" s="22"/>
      <c r="CJ2488" s="22"/>
      <c r="CK2488" s="24"/>
      <c r="CL2488" s="22"/>
      <c r="CM2488" s="22"/>
      <c r="CN2488" s="22"/>
      <c r="CO2488" s="22"/>
      <c r="CP2488" s="22"/>
      <c r="CQ2488" s="22"/>
      <c r="CR2488" s="22"/>
      <c r="CS2488" s="22"/>
      <c r="CT2488" s="22"/>
      <c r="CU2488" s="22"/>
      <c r="CV2488" s="22"/>
      <c r="CW2488" s="22"/>
      <c r="CX2488" s="22"/>
      <c r="CY2488" s="22"/>
      <c r="CZ2488" s="22"/>
      <c r="DA2488" s="22"/>
      <c r="DB2488" s="22"/>
      <c r="DC2488" s="22"/>
      <c r="DD2488" s="22"/>
      <c r="DE2488" s="22"/>
      <c r="DF2488" s="22"/>
      <c r="DG2488" s="22"/>
      <c r="DH2488" s="22"/>
      <c r="DI2488" s="22"/>
      <c r="DJ2488" s="22"/>
      <c r="DK2488" s="22"/>
      <c r="DL2488" s="22"/>
      <c r="DM2488" s="22"/>
      <c r="DN2488" s="22"/>
      <c r="DO2488" s="22"/>
      <c r="DP2488" s="22"/>
      <c r="DQ2488" s="24"/>
      <c r="DR2488" s="22"/>
      <c r="DS2488" s="22"/>
      <c r="DT2488" s="22"/>
      <c r="DU2488" s="22"/>
      <c r="DV2488" s="22"/>
      <c r="DW2488" s="22"/>
      <c r="DX2488" s="22"/>
      <c r="DY2488" s="22"/>
      <c r="DZ2488" s="22"/>
      <c r="EA2488" s="22"/>
      <c r="EB2488" s="22"/>
      <c r="EC2488" s="22"/>
      <c r="ED2488" s="22"/>
      <c r="EE2488" s="22"/>
      <c r="EF2488" s="22"/>
      <c r="EG2488" s="22"/>
      <c r="EH2488" s="22"/>
      <c r="EI2488" s="22"/>
      <c r="EJ2488" s="22"/>
      <c r="EK2488" s="22"/>
      <c r="EL2488" s="22"/>
      <c r="EM2488" s="22"/>
      <c r="EN2488" s="22"/>
      <c r="EO2488" s="22"/>
      <c r="EP2488" s="22"/>
      <c r="EQ2488" s="22"/>
      <c r="ER2488" s="22"/>
      <c r="ES2488" s="22"/>
      <c r="ET2488" s="22"/>
      <c r="EU2488" s="22"/>
      <c r="EV2488" s="22"/>
      <c r="EW2488" s="24"/>
      <c r="EX2488" s="22"/>
      <c r="EY2488" s="22"/>
      <c r="EZ2488" s="22"/>
      <c r="FA2488" s="22"/>
      <c r="FB2488" s="22"/>
      <c r="FC2488" s="22"/>
      <c r="FD2488" s="22"/>
      <c r="FE2488" s="22"/>
      <c r="FF2488" s="22"/>
      <c r="FG2488" s="22"/>
      <c r="FH2488" s="22"/>
      <c r="FI2488" s="22"/>
      <c r="FJ2488" s="22"/>
      <c r="FK2488" s="22"/>
      <c r="FL2488" s="22"/>
      <c r="FM2488" s="22"/>
      <c r="FN2488" s="22"/>
      <c r="FO2488" s="22"/>
      <c r="FP2488" s="22"/>
      <c r="FQ2488" s="22"/>
      <c r="FR2488" s="22"/>
      <c r="FS2488" s="22"/>
      <c r="FT2488" s="22"/>
      <c r="FU2488" s="22"/>
      <c r="FV2488" s="22"/>
      <c r="FW2488" s="22"/>
      <c r="FX2488" s="22"/>
      <c r="FY2488" s="22"/>
      <c r="FZ2488" s="22"/>
      <c r="GA2488" s="22"/>
      <c r="GB2488" s="22"/>
      <c r="GC2488" s="24"/>
      <c r="GD2488" s="22"/>
      <c r="GE2488" s="22"/>
      <c r="GF2488" s="22"/>
      <c r="GG2488" s="22"/>
      <c r="GH2488" s="22"/>
      <c r="GI2488" s="22"/>
      <c r="GJ2488" s="22"/>
      <c r="GK2488" s="22"/>
      <c r="GL2488" s="22"/>
      <c r="GM2488" s="22"/>
      <c r="GN2488" s="22"/>
      <c r="GO2488" s="22"/>
      <c r="GP2488" s="22"/>
      <c r="GQ2488" s="22"/>
      <c r="GR2488" s="22"/>
      <c r="GS2488" s="22"/>
      <c r="GT2488" s="22"/>
      <c r="GU2488" s="22"/>
      <c r="GV2488" s="22"/>
      <c r="GW2488" s="22"/>
      <c r="GX2488" s="22"/>
      <c r="GY2488" s="22"/>
      <c r="GZ2488" s="22"/>
      <c r="HA2488" s="22"/>
      <c r="HB2488" s="22"/>
      <c r="HC2488" s="22"/>
      <c r="HD2488" s="22"/>
      <c r="HE2488" s="22"/>
      <c r="HF2488" s="22"/>
      <c r="HG2488" s="22"/>
      <c r="HH2488" s="22"/>
      <c r="HI2488" s="24"/>
      <c r="HJ2488" s="22"/>
      <c r="HK2488" s="22"/>
      <c r="HL2488" s="22"/>
      <c r="HM2488" s="22"/>
      <c r="HN2488" s="22"/>
      <c r="HO2488" s="22"/>
      <c r="HP2488" s="22"/>
      <c r="HQ2488" s="22"/>
      <c r="HR2488" s="22"/>
      <c r="HS2488" s="22"/>
      <c r="HT2488" s="22"/>
      <c r="HU2488" s="22"/>
      <c r="HV2488" s="22"/>
      <c r="HW2488" s="22"/>
      <c r="HX2488" s="22"/>
      <c r="HY2488" s="22"/>
      <c r="HZ2488" s="22"/>
      <c r="IA2488" s="22"/>
      <c r="IB2488" s="22"/>
      <c r="IC2488" s="22"/>
      <c r="ID2488" s="22"/>
      <c r="IE2488" s="22"/>
      <c r="IF2488" s="22"/>
      <c r="IG2488" s="22"/>
      <c r="IH2488" s="22"/>
      <c r="II2488" s="22"/>
      <c r="IJ2488" s="22"/>
      <c r="IK2488" s="22"/>
      <c r="IL2488" s="22"/>
      <c r="IM2488" s="22"/>
      <c r="IN2488" s="22"/>
      <c r="IO2488" s="24"/>
      <c r="IP2488" s="22"/>
      <c r="IQ2488" s="22"/>
      <c r="IR2488" s="22"/>
      <c r="IS2488" s="22"/>
      <c r="IT2488" s="22"/>
      <c r="IU2488" s="22"/>
      <c r="IV2488" s="22"/>
      <c r="IW2488" s="22"/>
      <c r="IX2488" s="22"/>
      <c r="IY2488" s="22"/>
      <c r="IZ2488" s="22"/>
      <c r="JA2488" s="22"/>
      <c r="JB2488" s="22"/>
      <c r="JC2488" s="22"/>
      <c r="JD2488" s="22"/>
      <c r="JE2488" s="22"/>
      <c r="JF2488" s="22"/>
      <c r="JG2488" s="22"/>
      <c r="JH2488" s="22"/>
      <c r="JI2488" s="22"/>
      <c r="JJ2488" s="22"/>
      <c r="JK2488" s="22"/>
      <c r="JL2488" s="22"/>
      <c r="JM2488" s="22"/>
      <c r="JN2488" s="22"/>
      <c r="JO2488" s="22"/>
      <c r="JP2488" s="22"/>
      <c r="JQ2488" s="22"/>
      <c r="JR2488" s="22"/>
      <c r="JS2488" s="22"/>
      <c r="JT2488" s="22"/>
      <c r="JU2488" s="24"/>
      <c r="JV2488" s="22"/>
      <c r="JW2488" s="22"/>
      <c r="JX2488" s="22"/>
      <c r="JY2488" s="22"/>
      <c r="JZ2488" s="22"/>
      <c r="KA2488" s="22"/>
      <c r="KB2488" s="22"/>
      <c r="KC2488" s="22"/>
      <c r="KD2488" s="22"/>
      <c r="KE2488" s="22"/>
      <c r="KF2488" s="22"/>
      <c r="KG2488" s="22"/>
      <c r="KH2488" s="22"/>
      <c r="KI2488" s="22"/>
      <c r="KJ2488" s="22"/>
      <c r="KK2488" s="22"/>
      <c r="KL2488" s="22"/>
      <c r="KM2488" s="22"/>
      <c r="KN2488" s="22"/>
      <c r="KO2488" s="22"/>
      <c r="KP2488" s="22"/>
      <c r="KQ2488" s="22"/>
      <c r="KR2488" s="22"/>
      <c r="KS2488" s="22"/>
      <c r="KT2488" s="22"/>
      <c r="KU2488" s="22"/>
      <c r="KV2488" s="22"/>
      <c r="KW2488" s="22"/>
      <c r="KX2488" s="22"/>
      <c r="KY2488" s="22"/>
      <c r="KZ2488" s="22"/>
      <c r="LA2488" s="24"/>
      <c r="LB2488" s="22"/>
      <c r="LC2488" s="22"/>
      <c r="LD2488" s="22"/>
      <c r="LE2488" s="22"/>
      <c r="LF2488" s="22"/>
      <c r="LG2488" s="22"/>
      <c r="LH2488" s="22"/>
      <c r="LI2488" s="22"/>
      <c r="LJ2488" s="22"/>
      <c r="LK2488" s="22"/>
      <c r="LL2488" s="22"/>
      <c r="LM2488" s="22"/>
      <c r="LN2488" s="22"/>
      <c r="LO2488" s="22"/>
      <c r="LP2488" s="22"/>
      <c r="LQ2488" s="22"/>
      <c r="LR2488" s="22"/>
      <c r="LS2488" s="22"/>
      <c r="LT2488" s="22"/>
      <c r="LU2488" s="22"/>
      <c r="LV2488" s="22"/>
      <c r="LW2488" s="22"/>
      <c r="LX2488" s="22"/>
      <c r="LY2488" s="22"/>
      <c r="LZ2488" s="22"/>
      <c r="MA2488" s="22"/>
      <c r="MB2488" s="22"/>
      <c r="MC2488" s="22"/>
      <c r="MD2488" s="22"/>
      <c r="ME2488" s="22"/>
      <c r="MF2488" s="22"/>
      <c r="MG2488" s="24"/>
      <c r="MH2488" s="22"/>
      <c r="MI2488" s="22"/>
      <c r="MJ2488" s="22"/>
      <c r="MK2488" s="22"/>
      <c r="ML2488" s="22"/>
      <c r="MM2488" s="22"/>
      <c r="MN2488" s="22"/>
      <c r="MO2488" s="22"/>
      <c r="MP2488" s="22"/>
      <c r="MQ2488" s="22"/>
      <c r="MR2488" s="22"/>
      <c r="MS2488" s="22"/>
      <c r="MT2488" s="22"/>
      <c r="MU2488" s="22"/>
      <c r="MV2488" s="22"/>
      <c r="MW2488" s="22"/>
      <c r="MX2488" s="22"/>
      <c r="MY2488" s="22"/>
      <c r="MZ2488" s="22"/>
      <c r="NA2488" s="22"/>
      <c r="NB2488" s="22"/>
      <c r="NC2488" s="22"/>
      <c r="ND2488" s="22"/>
      <c r="NE2488" s="22"/>
      <c r="NF2488" s="22"/>
      <c r="NG2488" s="22"/>
      <c r="NH2488" s="22"/>
      <c r="NI2488" s="22"/>
      <c r="NJ2488" s="22"/>
      <c r="NK2488" s="22"/>
      <c r="NL2488" s="22"/>
      <c r="NM2488" s="24"/>
      <c r="NN2488" s="22"/>
      <c r="NO2488" s="22"/>
      <c r="NP2488" s="22"/>
      <c r="NQ2488" s="22"/>
      <c r="NR2488" s="22"/>
      <c r="NS2488" s="22"/>
      <c r="NT2488" s="22"/>
      <c r="NU2488" s="22"/>
      <c r="NV2488" s="22"/>
      <c r="NW2488" s="22"/>
      <c r="NX2488" s="22"/>
      <c r="NY2488" s="22"/>
      <c r="NZ2488" s="22"/>
      <c r="OA2488" s="22"/>
      <c r="OB2488" s="22"/>
      <c r="OC2488" s="22"/>
      <c r="OD2488" s="22"/>
      <c r="OE2488" s="22"/>
      <c r="OF2488" s="22"/>
      <c r="OG2488" s="22"/>
      <c r="OH2488" s="22"/>
      <c r="OI2488" s="22"/>
      <c r="OJ2488" s="22"/>
      <c r="OK2488" s="22"/>
      <c r="OL2488" s="22"/>
      <c r="OM2488" s="22"/>
      <c r="ON2488" s="22"/>
      <c r="OO2488" s="22"/>
      <c r="OP2488" s="22"/>
      <c r="OQ2488" s="22"/>
      <c r="OR2488" s="22"/>
    </row>
    <row r="2489" spans="1:408" ht="15" thickBot="1">
      <c r="A2489" s="1"/>
      <c r="B2489" s="12"/>
      <c r="C2489" s="12"/>
      <c r="D2489" s="22"/>
      <c r="E2489" s="54"/>
      <c r="F2489" s="54"/>
      <c r="G2489" s="54"/>
      <c r="H2489" s="55"/>
      <c r="I2489" s="22"/>
      <c r="J2489" s="56"/>
      <c r="K2489" s="80"/>
      <c r="L2489" s="57"/>
      <c r="M2489" s="57"/>
      <c r="N2489" s="55"/>
      <c r="O2489" s="58"/>
      <c r="P2489" s="58"/>
      <c r="Q2489" s="59"/>
      <c r="R2489" s="60"/>
      <c r="S2489" s="60"/>
      <c r="T2489" s="22"/>
      <c r="U2489" s="1"/>
      <c r="V2489" s="23"/>
      <c r="X2489" s="24"/>
      <c r="Y2489" s="24"/>
      <c r="Z2489" s="22"/>
      <c r="AA2489" s="22"/>
      <c r="AB2489" s="22"/>
      <c r="AC2489" s="22"/>
      <c r="AD2489" s="22"/>
      <c r="AE2489" s="22"/>
      <c r="AF2489" s="22"/>
      <c r="AG2489" s="22"/>
      <c r="AH2489" s="22"/>
      <c r="AI2489" s="22"/>
      <c r="AJ2489" s="22"/>
      <c r="AK2489" s="22"/>
      <c r="AL2489" s="22"/>
      <c r="AM2489" s="22"/>
      <c r="AN2489" s="22"/>
      <c r="AO2489" s="22"/>
      <c r="AP2489" s="22"/>
      <c r="AQ2489" s="22"/>
      <c r="AR2489" s="22"/>
      <c r="AS2489" s="22"/>
      <c r="AT2489" s="22"/>
      <c r="AU2489" s="22"/>
      <c r="AV2489" s="22"/>
      <c r="AW2489" s="22"/>
      <c r="AX2489" s="22"/>
      <c r="AY2489" s="22"/>
      <c r="AZ2489" s="22"/>
      <c r="BA2489" s="22"/>
      <c r="BB2489" s="22"/>
      <c r="BC2489" s="22"/>
      <c r="BD2489" s="22"/>
      <c r="BE2489" s="24"/>
      <c r="BF2489" s="22"/>
      <c r="BG2489" s="22"/>
      <c r="BH2489" s="22"/>
      <c r="BI2489" s="22"/>
      <c r="BJ2489" s="22"/>
      <c r="BK2489" s="22"/>
      <c r="BL2489" s="22"/>
      <c r="BM2489" s="22"/>
      <c r="BN2489" s="22"/>
      <c r="BO2489" s="22"/>
      <c r="BP2489" s="22"/>
      <c r="BQ2489" s="22"/>
      <c r="BR2489" s="22"/>
      <c r="BS2489" s="22"/>
      <c r="BT2489" s="22"/>
      <c r="BU2489" s="22"/>
      <c r="BV2489" s="22"/>
      <c r="BW2489" s="22"/>
      <c r="BX2489" s="22"/>
      <c r="BY2489" s="22"/>
      <c r="BZ2489" s="22"/>
      <c r="CA2489" s="22"/>
      <c r="CB2489" s="22"/>
      <c r="CC2489" s="22"/>
      <c r="CD2489" s="22"/>
      <c r="CE2489" s="22"/>
      <c r="CF2489" s="22"/>
      <c r="CG2489" s="22"/>
      <c r="CH2489" s="22"/>
      <c r="CI2489" s="22"/>
      <c r="CJ2489" s="22"/>
      <c r="CK2489" s="24"/>
      <c r="CL2489" s="22"/>
      <c r="CM2489" s="22"/>
      <c r="CN2489" s="22"/>
      <c r="CO2489" s="22"/>
      <c r="CP2489" s="22"/>
      <c r="CQ2489" s="22"/>
      <c r="CR2489" s="22"/>
      <c r="CS2489" s="22"/>
      <c r="CT2489" s="22"/>
      <c r="CU2489" s="22"/>
      <c r="CV2489" s="22"/>
      <c r="CW2489" s="22"/>
      <c r="CX2489" s="22"/>
      <c r="CY2489" s="22"/>
      <c r="CZ2489" s="22"/>
      <c r="DA2489" s="22"/>
      <c r="DB2489" s="22"/>
      <c r="DC2489" s="22"/>
      <c r="DD2489" s="22"/>
      <c r="DE2489" s="22"/>
      <c r="DF2489" s="22"/>
      <c r="DG2489" s="22"/>
      <c r="DH2489" s="22"/>
      <c r="DI2489" s="22"/>
      <c r="DJ2489" s="22"/>
      <c r="DK2489" s="22"/>
      <c r="DL2489" s="22"/>
      <c r="DM2489" s="22"/>
      <c r="DN2489" s="22"/>
      <c r="DO2489" s="22"/>
      <c r="DP2489" s="22"/>
      <c r="DQ2489" s="24"/>
      <c r="DR2489" s="22"/>
      <c r="DS2489" s="22"/>
      <c r="DT2489" s="22"/>
      <c r="DU2489" s="22"/>
      <c r="DV2489" s="22"/>
      <c r="DW2489" s="22"/>
      <c r="DX2489" s="22"/>
      <c r="DY2489" s="22"/>
      <c r="DZ2489" s="22"/>
      <c r="EA2489" s="22"/>
      <c r="EB2489" s="22"/>
      <c r="EC2489" s="22"/>
      <c r="ED2489" s="22"/>
      <c r="EE2489" s="22"/>
      <c r="EF2489" s="22"/>
      <c r="EG2489" s="22"/>
      <c r="EH2489" s="22"/>
      <c r="EI2489" s="22"/>
      <c r="EJ2489" s="22"/>
      <c r="EK2489" s="22"/>
      <c r="EL2489" s="22"/>
      <c r="EM2489" s="22"/>
      <c r="EN2489" s="22"/>
      <c r="EO2489" s="22"/>
      <c r="EP2489" s="22"/>
      <c r="EQ2489" s="22"/>
      <c r="ER2489" s="22"/>
      <c r="ES2489" s="22"/>
      <c r="ET2489" s="22"/>
      <c r="EU2489" s="22"/>
      <c r="EV2489" s="22"/>
      <c r="EW2489" s="24"/>
      <c r="EX2489" s="22"/>
      <c r="EY2489" s="22"/>
      <c r="EZ2489" s="22"/>
      <c r="FA2489" s="22"/>
      <c r="FB2489" s="22"/>
      <c r="FC2489" s="22"/>
      <c r="FD2489" s="22"/>
      <c r="FE2489" s="22"/>
      <c r="FF2489" s="22"/>
      <c r="FG2489" s="22"/>
      <c r="FH2489" s="22"/>
      <c r="FI2489" s="22"/>
      <c r="FJ2489" s="22"/>
      <c r="FK2489" s="22"/>
      <c r="FL2489" s="22"/>
      <c r="FM2489" s="22"/>
      <c r="FN2489" s="22"/>
      <c r="FO2489" s="22"/>
      <c r="FP2489" s="22"/>
      <c r="FQ2489" s="22"/>
      <c r="FR2489" s="22"/>
      <c r="FS2489" s="22"/>
      <c r="FT2489" s="22"/>
      <c r="FU2489" s="22"/>
      <c r="FV2489" s="22"/>
      <c r="FW2489" s="22"/>
      <c r="FX2489" s="22"/>
      <c r="FY2489" s="22"/>
      <c r="FZ2489" s="22"/>
      <c r="GA2489" s="22"/>
      <c r="GB2489" s="22"/>
      <c r="GC2489" s="24"/>
      <c r="GD2489" s="22"/>
      <c r="GE2489" s="22"/>
      <c r="GF2489" s="22"/>
      <c r="GG2489" s="22"/>
      <c r="GH2489" s="22"/>
      <c r="GI2489" s="22"/>
      <c r="GJ2489" s="22"/>
      <c r="GK2489" s="22"/>
      <c r="GL2489" s="22"/>
      <c r="GM2489" s="22"/>
      <c r="GN2489" s="22"/>
      <c r="GO2489" s="22"/>
      <c r="GP2489" s="22"/>
      <c r="GQ2489" s="22"/>
      <c r="GR2489" s="22"/>
      <c r="GS2489" s="22"/>
      <c r="GT2489" s="22"/>
      <c r="GU2489" s="22"/>
      <c r="GV2489" s="22"/>
      <c r="GW2489" s="22"/>
      <c r="GX2489" s="22"/>
      <c r="GY2489" s="22"/>
      <c r="GZ2489" s="22"/>
      <c r="HA2489" s="22"/>
      <c r="HB2489" s="22"/>
      <c r="HC2489" s="22"/>
      <c r="HD2489" s="22"/>
      <c r="HE2489" s="22"/>
      <c r="HF2489" s="22"/>
      <c r="HG2489" s="22"/>
      <c r="HH2489" s="22"/>
      <c r="HI2489" s="24"/>
      <c r="HJ2489" s="22"/>
      <c r="HK2489" s="22"/>
      <c r="HL2489" s="22"/>
      <c r="HM2489" s="22"/>
      <c r="HN2489" s="22"/>
      <c r="HO2489" s="22"/>
      <c r="HP2489" s="22"/>
      <c r="HQ2489" s="22"/>
      <c r="HR2489" s="22"/>
      <c r="HS2489" s="22"/>
      <c r="HT2489" s="22"/>
      <c r="HU2489" s="22"/>
      <c r="HV2489" s="22"/>
      <c r="HW2489" s="22"/>
      <c r="HX2489" s="22"/>
      <c r="HY2489" s="22"/>
      <c r="HZ2489" s="22"/>
      <c r="IA2489" s="22"/>
      <c r="IB2489" s="22"/>
      <c r="IC2489" s="22"/>
      <c r="ID2489" s="22"/>
      <c r="IE2489" s="22"/>
      <c r="IF2489" s="22"/>
      <c r="IG2489" s="22"/>
      <c r="IH2489" s="22"/>
      <c r="II2489" s="22"/>
      <c r="IJ2489" s="22"/>
      <c r="IK2489" s="22"/>
      <c r="IL2489" s="22"/>
      <c r="IM2489" s="22"/>
      <c r="IN2489" s="22"/>
      <c r="IO2489" s="24"/>
      <c r="IP2489" s="22"/>
      <c r="IQ2489" s="22"/>
      <c r="IR2489" s="22"/>
      <c r="IS2489" s="22"/>
      <c r="IT2489" s="22"/>
      <c r="IU2489" s="22"/>
      <c r="IV2489" s="22"/>
      <c r="IW2489" s="22"/>
      <c r="IX2489" s="22"/>
      <c r="IY2489" s="22"/>
      <c r="IZ2489" s="22"/>
      <c r="JA2489" s="22"/>
      <c r="JB2489" s="22"/>
      <c r="JC2489" s="22"/>
      <c r="JD2489" s="22"/>
      <c r="JE2489" s="22"/>
      <c r="JF2489" s="22"/>
      <c r="JG2489" s="22"/>
      <c r="JH2489" s="22"/>
      <c r="JI2489" s="22"/>
      <c r="JJ2489" s="22"/>
      <c r="JK2489" s="22"/>
      <c r="JL2489" s="22"/>
      <c r="JM2489" s="22"/>
      <c r="JN2489" s="22"/>
      <c r="JO2489" s="22"/>
      <c r="JP2489" s="22"/>
      <c r="JQ2489" s="22"/>
      <c r="JR2489" s="22"/>
      <c r="JS2489" s="22"/>
      <c r="JT2489" s="22"/>
      <c r="JU2489" s="24"/>
      <c r="JV2489" s="22"/>
      <c r="JW2489" s="22"/>
      <c r="JX2489" s="22"/>
      <c r="JY2489" s="22"/>
      <c r="JZ2489" s="22"/>
      <c r="KA2489" s="22"/>
      <c r="KB2489" s="22"/>
      <c r="KC2489" s="22"/>
      <c r="KD2489" s="22"/>
      <c r="KE2489" s="22"/>
      <c r="KF2489" s="22"/>
      <c r="KG2489" s="22"/>
      <c r="KH2489" s="22"/>
      <c r="KI2489" s="22"/>
      <c r="KJ2489" s="22"/>
      <c r="KK2489" s="22"/>
      <c r="KL2489" s="22"/>
      <c r="KM2489" s="22"/>
      <c r="KN2489" s="22"/>
      <c r="KO2489" s="22"/>
      <c r="KP2489" s="22"/>
      <c r="KQ2489" s="22"/>
      <c r="KR2489" s="22"/>
      <c r="KS2489" s="22"/>
      <c r="KT2489" s="22"/>
      <c r="KU2489" s="22"/>
      <c r="KV2489" s="22"/>
      <c r="KW2489" s="22"/>
      <c r="KX2489" s="22"/>
      <c r="KY2489" s="22"/>
      <c r="KZ2489" s="22"/>
      <c r="LA2489" s="24"/>
      <c r="LB2489" s="22"/>
      <c r="LC2489" s="22"/>
      <c r="LD2489" s="22"/>
      <c r="LE2489" s="22"/>
      <c r="LF2489" s="22"/>
      <c r="LG2489" s="22"/>
      <c r="LH2489" s="22"/>
      <c r="LI2489" s="22"/>
      <c r="LJ2489" s="22"/>
      <c r="LK2489" s="22"/>
      <c r="LL2489" s="22"/>
      <c r="LM2489" s="22"/>
      <c r="LN2489" s="22"/>
      <c r="LO2489" s="22"/>
      <c r="LP2489" s="22"/>
      <c r="LQ2489" s="22"/>
      <c r="LR2489" s="22"/>
      <c r="LS2489" s="22"/>
      <c r="LT2489" s="22"/>
      <c r="LU2489" s="22"/>
      <c r="LV2489" s="22"/>
      <c r="LW2489" s="22"/>
      <c r="LX2489" s="22"/>
      <c r="LY2489" s="22"/>
      <c r="LZ2489" s="22"/>
      <c r="MA2489" s="22"/>
      <c r="MB2489" s="22"/>
      <c r="MC2489" s="22"/>
      <c r="MD2489" s="22"/>
      <c r="ME2489" s="22"/>
      <c r="MF2489" s="22"/>
      <c r="MG2489" s="24"/>
      <c r="MH2489" s="22"/>
      <c r="MI2489" s="22"/>
      <c r="MJ2489" s="22"/>
      <c r="MK2489" s="22"/>
      <c r="ML2489" s="22"/>
      <c r="MM2489" s="22"/>
      <c r="MN2489" s="22"/>
      <c r="MO2489" s="22"/>
      <c r="MP2489" s="22"/>
      <c r="MQ2489" s="22"/>
      <c r="MR2489" s="22"/>
      <c r="MS2489" s="22"/>
      <c r="MT2489" s="22"/>
      <c r="MU2489" s="22"/>
      <c r="MV2489" s="22"/>
      <c r="MW2489" s="22"/>
      <c r="MX2489" s="22"/>
      <c r="MY2489" s="22"/>
      <c r="MZ2489" s="22"/>
      <c r="NA2489" s="22"/>
      <c r="NB2489" s="22"/>
      <c r="NC2489" s="22"/>
      <c r="ND2489" s="22"/>
      <c r="NE2489" s="22"/>
      <c r="NF2489" s="22"/>
      <c r="NG2489" s="22"/>
      <c r="NH2489" s="22"/>
      <c r="NI2489" s="22"/>
      <c r="NJ2489" s="22"/>
      <c r="NK2489" s="22"/>
      <c r="NL2489" s="22"/>
      <c r="NM2489" s="24"/>
      <c r="NN2489" s="22"/>
      <c r="NO2489" s="22"/>
      <c r="NP2489" s="22"/>
      <c r="NQ2489" s="22"/>
      <c r="NR2489" s="22"/>
      <c r="NS2489" s="22"/>
      <c r="NT2489" s="22"/>
      <c r="NU2489" s="22"/>
      <c r="NV2489" s="22"/>
      <c r="NW2489" s="22"/>
      <c r="NX2489" s="22"/>
      <c r="NY2489" s="22"/>
      <c r="NZ2489" s="22"/>
      <c r="OA2489" s="22"/>
      <c r="OB2489" s="22"/>
      <c r="OC2489" s="22"/>
      <c r="OD2489" s="22"/>
      <c r="OE2489" s="22"/>
      <c r="OF2489" s="22"/>
      <c r="OG2489" s="22"/>
      <c r="OH2489" s="22"/>
      <c r="OI2489" s="22"/>
      <c r="OJ2489" s="22"/>
      <c r="OK2489" s="22"/>
      <c r="OL2489" s="22"/>
      <c r="OM2489" s="22"/>
      <c r="ON2489" s="22"/>
      <c r="OO2489" s="22"/>
      <c r="OP2489" s="22"/>
      <c r="OQ2489" s="22"/>
      <c r="OR2489" s="22"/>
    </row>
    <row r="2490" spans="1:408" ht="15" thickBot="1">
      <c r="A2490" s="1"/>
      <c r="B2490" s="12"/>
      <c r="C2490" s="12"/>
      <c r="D2490" s="22"/>
      <c r="E2490" s="54"/>
      <c r="F2490" s="54"/>
      <c r="G2490" s="54"/>
      <c r="H2490" s="55"/>
      <c r="I2490" s="22"/>
      <c r="J2490" s="56"/>
      <c r="K2490" s="81"/>
      <c r="L2490" s="57"/>
      <c r="M2490" s="57"/>
      <c r="N2490" s="55"/>
      <c r="O2490" s="58"/>
      <c r="P2490" s="58"/>
      <c r="Q2490" s="59"/>
      <c r="R2490" s="60"/>
      <c r="S2490" s="60"/>
      <c r="T2490" s="22"/>
      <c r="U2490" s="1"/>
      <c r="V2490" s="23"/>
      <c r="X2490" s="24"/>
      <c r="Y2490" s="24"/>
      <c r="Z2490" s="22"/>
      <c r="AA2490" s="22"/>
      <c r="AB2490" s="22"/>
      <c r="AC2490" s="22"/>
      <c r="AD2490" s="22"/>
      <c r="AE2490" s="22"/>
      <c r="AF2490" s="22"/>
      <c r="AG2490" s="22"/>
      <c r="AH2490" s="22"/>
      <c r="AI2490" s="22"/>
      <c r="AJ2490" s="22"/>
      <c r="AK2490" s="22"/>
      <c r="AL2490" s="22"/>
      <c r="AM2490" s="22"/>
      <c r="AN2490" s="22"/>
      <c r="AO2490" s="22"/>
      <c r="AP2490" s="22"/>
      <c r="AQ2490" s="22"/>
      <c r="AR2490" s="22"/>
      <c r="AS2490" s="22"/>
      <c r="AT2490" s="22"/>
      <c r="AU2490" s="22"/>
      <c r="AV2490" s="22"/>
      <c r="AW2490" s="22"/>
      <c r="AX2490" s="22"/>
      <c r="AY2490" s="22"/>
      <c r="AZ2490" s="22"/>
      <c r="BA2490" s="22"/>
      <c r="BB2490" s="22"/>
      <c r="BC2490" s="22"/>
      <c r="BD2490" s="22"/>
      <c r="BE2490" s="24"/>
      <c r="BF2490" s="22"/>
      <c r="BG2490" s="22"/>
      <c r="BH2490" s="22"/>
      <c r="BI2490" s="22"/>
      <c r="BJ2490" s="22"/>
      <c r="BK2490" s="22"/>
      <c r="BL2490" s="22"/>
      <c r="BM2490" s="22"/>
      <c r="BN2490" s="22"/>
      <c r="BO2490" s="22"/>
      <c r="BP2490" s="22"/>
      <c r="BQ2490" s="22"/>
      <c r="BR2490" s="22"/>
      <c r="BS2490" s="22"/>
      <c r="BT2490" s="22"/>
      <c r="BU2490" s="22"/>
      <c r="BV2490" s="22"/>
      <c r="BW2490" s="22"/>
      <c r="BX2490" s="22"/>
      <c r="BY2490" s="22"/>
      <c r="BZ2490" s="22"/>
      <c r="CA2490" s="22"/>
      <c r="CB2490" s="22"/>
      <c r="CC2490" s="22"/>
      <c r="CD2490" s="22"/>
      <c r="CE2490" s="22"/>
      <c r="CF2490" s="22"/>
      <c r="CG2490" s="22"/>
      <c r="CH2490" s="22"/>
      <c r="CI2490" s="22"/>
      <c r="CJ2490" s="22"/>
      <c r="CK2490" s="24"/>
      <c r="CL2490" s="22"/>
      <c r="CM2490" s="22"/>
      <c r="CN2490" s="22"/>
      <c r="CO2490" s="22"/>
      <c r="CP2490" s="22"/>
      <c r="CQ2490" s="22"/>
      <c r="CR2490" s="22"/>
      <c r="CS2490" s="22"/>
      <c r="CT2490" s="22"/>
      <c r="CU2490" s="22"/>
      <c r="CV2490" s="22"/>
      <c r="CW2490" s="22"/>
      <c r="CX2490" s="22"/>
      <c r="CY2490" s="22"/>
      <c r="CZ2490" s="22"/>
      <c r="DA2490" s="22"/>
      <c r="DB2490" s="22"/>
      <c r="DC2490" s="22"/>
      <c r="DD2490" s="22"/>
      <c r="DE2490" s="22"/>
      <c r="DF2490" s="22"/>
      <c r="DG2490" s="22"/>
      <c r="DH2490" s="22"/>
      <c r="DI2490" s="22"/>
      <c r="DJ2490" s="22"/>
      <c r="DK2490" s="22"/>
      <c r="DL2490" s="22"/>
      <c r="DM2490" s="22"/>
      <c r="DN2490" s="22"/>
      <c r="DO2490" s="22"/>
      <c r="DP2490" s="22"/>
      <c r="DQ2490" s="24"/>
      <c r="DR2490" s="22"/>
      <c r="DS2490" s="22"/>
      <c r="DT2490" s="22"/>
      <c r="DU2490" s="22"/>
      <c r="DV2490" s="22"/>
      <c r="DW2490" s="22"/>
      <c r="DX2490" s="22"/>
      <c r="DY2490" s="22"/>
      <c r="DZ2490" s="22"/>
      <c r="EA2490" s="22"/>
      <c r="EB2490" s="22"/>
      <c r="EC2490" s="22"/>
      <c r="ED2490" s="22"/>
      <c r="EE2490" s="22"/>
      <c r="EF2490" s="22"/>
      <c r="EG2490" s="22"/>
      <c r="EH2490" s="22"/>
      <c r="EI2490" s="22"/>
      <c r="EJ2490" s="22"/>
      <c r="EK2490" s="22"/>
      <c r="EL2490" s="22"/>
      <c r="EM2490" s="22"/>
      <c r="EN2490" s="22"/>
      <c r="EO2490" s="22"/>
      <c r="EP2490" s="22"/>
      <c r="EQ2490" s="22"/>
      <c r="ER2490" s="22"/>
      <c r="ES2490" s="22"/>
      <c r="ET2490" s="22"/>
      <c r="EU2490" s="22"/>
      <c r="EV2490" s="22"/>
      <c r="EW2490" s="24"/>
      <c r="EX2490" s="22"/>
      <c r="EY2490" s="22"/>
      <c r="EZ2490" s="22"/>
      <c r="FA2490" s="22"/>
      <c r="FB2490" s="22"/>
      <c r="FC2490" s="22"/>
      <c r="FD2490" s="22"/>
      <c r="FE2490" s="22"/>
      <c r="FF2490" s="22"/>
      <c r="FG2490" s="22"/>
      <c r="FH2490" s="22"/>
      <c r="FI2490" s="22"/>
      <c r="FJ2490" s="22"/>
      <c r="FK2490" s="22"/>
      <c r="FL2490" s="22"/>
      <c r="FM2490" s="22"/>
      <c r="FN2490" s="22"/>
      <c r="FO2490" s="22"/>
      <c r="FP2490" s="22"/>
      <c r="FQ2490" s="22"/>
      <c r="FR2490" s="22"/>
      <c r="FS2490" s="22"/>
      <c r="FT2490" s="22"/>
      <c r="FU2490" s="22"/>
      <c r="FV2490" s="22"/>
      <c r="FW2490" s="22"/>
      <c r="FX2490" s="22"/>
      <c r="FY2490" s="22"/>
      <c r="FZ2490" s="22"/>
      <c r="GA2490" s="22"/>
      <c r="GB2490" s="22"/>
      <c r="GC2490" s="24"/>
      <c r="GD2490" s="22"/>
      <c r="GE2490" s="22"/>
      <c r="GF2490" s="22"/>
      <c r="GG2490" s="22"/>
      <c r="GH2490" s="22"/>
      <c r="GI2490" s="22"/>
      <c r="GJ2490" s="22"/>
      <c r="GK2490" s="22"/>
      <c r="GL2490" s="22"/>
      <c r="GM2490" s="22"/>
      <c r="GN2490" s="22"/>
      <c r="GO2490" s="22"/>
      <c r="GP2490" s="22"/>
      <c r="GQ2490" s="22"/>
      <c r="GR2490" s="22"/>
      <c r="GS2490" s="22"/>
      <c r="GT2490" s="22"/>
      <c r="GU2490" s="22"/>
      <c r="GV2490" s="22"/>
      <c r="GW2490" s="22"/>
      <c r="GX2490" s="22"/>
      <c r="GY2490" s="22"/>
      <c r="GZ2490" s="22"/>
      <c r="HA2490" s="22"/>
      <c r="HB2490" s="22"/>
      <c r="HC2490" s="22"/>
      <c r="HD2490" s="22"/>
      <c r="HE2490" s="22"/>
      <c r="HF2490" s="22"/>
      <c r="HG2490" s="22"/>
      <c r="HH2490" s="22"/>
      <c r="HI2490" s="24"/>
      <c r="HJ2490" s="22"/>
      <c r="HK2490" s="22"/>
      <c r="HL2490" s="22"/>
      <c r="HM2490" s="22"/>
      <c r="HN2490" s="22"/>
      <c r="HO2490" s="22"/>
      <c r="HP2490" s="22"/>
      <c r="HQ2490" s="22"/>
      <c r="HR2490" s="22"/>
      <c r="HS2490" s="22"/>
      <c r="HT2490" s="22"/>
      <c r="HU2490" s="22"/>
      <c r="HV2490" s="22"/>
      <c r="HW2490" s="22"/>
      <c r="HX2490" s="22"/>
      <c r="HY2490" s="22"/>
      <c r="HZ2490" s="22"/>
      <c r="IA2490" s="22"/>
      <c r="IB2490" s="22"/>
      <c r="IC2490" s="22"/>
      <c r="ID2490" s="22"/>
      <c r="IE2490" s="22"/>
      <c r="IF2490" s="22"/>
      <c r="IG2490" s="22"/>
      <c r="IH2490" s="22"/>
      <c r="II2490" s="22"/>
      <c r="IJ2490" s="22"/>
      <c r="IK2490" s="22"/>
      <c r="IL2490" s="22"/>
      <c r="IM2490" s="22"/>
      <c r="IN2490" s="22"/>
      <c r="IO2490" s="24"/>
      <c r="IP2490" s="22"/>
      <c r="IQ2490" s="22"/>
      <c r="IR2490" s="22"/>
      <c r="IS2490" s="22"/>
      <c r="IT2490" s="22"/>
      <c r="IU2490" s="22"/>
      <c r="IV2490" s="22"/>
      <c r="IW2490" s="22"/>
      <c r="IX2490" s="22"/>
      <c r="IY2490" s="22"/>
      <c r="IZ2490" s="22"/>
      <c r="JA2490" s="22"/>
      <c r="JB2490" s="22"/>
      <c r="JC2490" s="22"/>
      <c r="JD2490" s="22"/>
      <c r="JE2490" s="22"/>
      <c r="JF2490" s="22"/>
      <c r="JG2490" s="22"/>
      <c r="JH2490" s="22"/>
      <c r="JI2490" s="22"/>
      <c r="JJ2490" s="22"/>
      <c r="JK2490" s="22"/>
      <c r="JL2490" s="22"/>
      <c r="JM2490" s="22"/>
      <c r="JN2490" s="22"/>
      <c r="JO2490" s="22"/>
      <c r="JP2490" s="22"/>
      <c r="JQ2490" s="22"/>
      <c r="JR2490" s="22"/>
      <c r="JS2490" s="22"/>
      <c r="JT2490" s="22"/>
      <c r="JU2490" s="24"/>
      <c r="JV2490" s="22"/>
      <c r="JW2490" s="22"/>
      <c r="JX2490" s="22"/>
      <c r="JY2490" s="22"/>
      <c r="JZ2490" s="22"/>
      <c r="KA2490" s="22"/>
      <c r="KB2490" s="22"/>
      <c r="KC2490" s="22"/>
      <c r="KD2490" s="22"/>
      <c r="KE2490" s="22"/>
      <c r="KF2490" s="22"/>
      <c r="KG2490" s="22"/>
      <c r="KH2490" s="22"/>
      <c r="KI2490" s="22"/>
      <c r="KJ2490" s="22"/>
      <c r="KK2490" s="22"/>
      <c r="KL2490" s="22"/>
      <c r="KM2490" s="22"/>
      <c r="KN2490" s="22"/>
      <c r="KO2490" s="22"/>
      <c r="KP2490" s="22"/>
      <c r="KQ2490" s="22"/>
      <c r="KR2490" s="22"/>
      <c r="KS2490" s="22"/>
      <c r="KT2490" s="22"/>
      <c r="KU2490" s="22"/>
      <c r="KV2490" s="22"/>
      <c r="KW2490" s="22"/>
      <c r="KX2490" s="22"/>
      <c r="KY2490" s="22"/>
      <c r="KZ2490" s="22"/>
      <c r="LA2490" s="24"/>
      <c r="LB2490" s="22"/>
      <c r="LC2490" s="22"/>
      <c r="LD2490" s="22"/>
      <c r="LE2490" s="22"/>
      <c r="LF2490" s="22"/>
      <c r="LG2490" s="22"/>
      <c r="LH2490" s="22"/>
      <c r="LI2490" s="22"/>
      <c r="LJ2490" s="22"/>
      <c r="LK2490" s="22"/>
      <c r="LL2490" s="22"/>
      <c r="LM2490" s="22"/>
      <c r="LN2490" s="22"/>
      <c r="LO2490" s="22"/>
      <c r="LP2490" s="22"/>
      <c r="LQ2490" s="22"/>
      <c r="LR2490" s="22"/>
      <c r="LS2490" s="22"/>
      <c r="LT2490" s="22"/>
      <c r="LU2490" s="22"/>
      <c r="LV2490" s="22"/>
      <c r="LW2490" s="22"/>
      <c r="LX2490" s="22"/>
      <c r="LY2490" s="22"/>
      <c r="LZ2490" s="22"/>
      <c r="MA2490" s="22"/>
      <c r="MB2490" s="22"/>
      <c r="MC2490" s="22"/>
      <c r="MD2490" s="22"/>
      <c r="ME2490" s="22"/>
      <c r="MF2490" s="22"/>
      <c r="MG2490" s="24"/>
      <c r="MH2490" s="22"/>
      <c r="MI2490" s="22"/>
      <c r="MJ2490" s="22"/>
      <c r="MK2490" s="22"/>
      <c r="ML2490" s="22"/>
      <c r="MM2490" s="22"/>
      <c r="MN2490" s="22"/>
      <c r="MO2490" s="22"/>
      <c r="MP2490" s="22"/>
      <c r="MQ2490" s="22"/>
      <c r="MR2490" s="22"/>
      <c r="MS2490" s="22"/>
      <c r="MT2490" s="22"/>
      <c r="MU2490" s="22"/>
      <c r="MV2490" s="22"/>
      <c r="MW2490" s="22"/>
      <c r="MX2490" s="22"/>
      <c r="MY2490" s="22"/>
      <c r="MZ2490" s="22"/>
      <c r="NA2490" s="22"/>
      <c r="NB2490" s="22"/>
      <c r="NC2490" s="22"/>
      <c r="ND2490" s="22"/>
      <c r="NE2490" s="22"/>
      <c r="NF2490" s="22"/>
      <c r="NG2490" s="22"/>
      <c r="NH2490" s="22"/>
      <c r="NI2490" s="22"/>
      <c r="NJ2490" s="22"/>
      <c r="NK2490" s="22"/>
      <c r="NL2490" s="22"/>
      <c r="NM2490" s="24"/>
      <c r="NN2490" s="22"/>
      <c r="NO2490" s="22"/>
      <c r="NP2490" s="22"/>
      <c r="NQ2490" s="22"/>
      <c r="NR2490" s="22"/>
      <c r="NS2490" s="22"/>
      <c r="NT2490" s="22"/>
      <c r="NU2490" s="22"/>
      <c r="NV2490" s="22"/>
      <c r="NW2490" s="22"/>
      <c r="NX2490" s="22"/>
      <c r="NY2490" s="22"/>
      <c r="NZ2490" s="22"/>
      <c r="OA2490" s="22"/>
      <c r="OB2490" s="22"/>
      <c r="OC2490" s="22"/>
      <c r="OD2490" s="22"/>
      <c r="OE2490" s="22"/>
      <c r="OF2490" s="22"/>
      <c r="OG2490" s="22"/>
      <c r="OH2490" s="22"/>
      <c r="OI2490" s="22"/>
      <c r="OJ2490" s="22"/>
      <c r="OK2490" s="22"/>
      <c r="OL2490" s="22"/>
      <c r="OM2490" s="22"/>
      <c r="ON2490" s="22"/>
      <c r="OO2490" s="22"/>
      <c r="OP2490" s="22"/>
      <c r="OQ2490" s="22"/>
      <c r="OR2490" s="22"/>
    </row>
    <row r="2491" spans="1:408" ht="15" thickBot="1">
      <c r="A2491" s="1"/>
      <c r="B2491" s="12"/>
      <c r="C2491" s="12"/>
      <c r="D2491" s="22"/>
      <c r="E2491" s="54"/>
      <c r="F2491" s="54"/>
      <c r="G2491" s="54"/>
      <c r="H2491" s="55"/>
      <c r="I2491" s="22"/>
      <c r="J2491" s="56"/>
      <c r="K2491" s="80"/>
      <c r="L2491" s="57"/>
      <c r="M2491" s="57"/>
      <c r="N2491" s="55"/>
      <c r="O2491" s="58"/>
      <c r="P2491" s="58"/>
      <c r="Q2491" s="59"/>
      <c r="R2491" s="60"/>
      <c r="S2491" s="60"/>
      <c r="T2491" s="22"/>
      <c r="U2491" s="1"/>
      <c r="V2491" s="23"/>
      <c r="X2491" s="24"/>
      <c r="Y2491" s="24"/>
      <c r="Z2491" s="22"/>
      <c r="AA2491" s="22"/>
      <c r="AB2491" s="22"/>
      <c r="AC2491" s="22"/>
      <c r="AD2491" s="22"/>
      <c r="AE2491" s="22"/>
      <c r="AF2491" s="22"/>
      <c r="AG2491" s="22"/>
      <c r="AH2491" s="22"/>
      <c r="AI2491" s="22"/>
      <c r="AJ2491" s="22"/>
      <c r="AK2491" s="22"/>
      <c r="AL2491" s="22"/>
      <c r="AM2491" s="22"/>
      <c r="AN2491" s="22"/>
      <c r="AO2491" s="22"/>
      <c r="AP2491" s="22"/>
      <c r="AQ2491" s="22"/>
      <c r="AR2491" s="22"/>
      <c r="AS2491" s="22"/>
      <c r="AT2491" s="22"/>
      <c r="AU2491" s="22"/>
      <c r="AV2491" s="22"/>
      <c r="AW2491" s="22"/>
      <c r="AX2491" s="22"/>
      <c r="AY2491" s="22"/>
      <c r="AZ2491" s="22"/>
      <c r="BA2491" s="22"/>
      <c r="BB2491" s="22"/>
      <c r="BC2491" s="22"/>
      <c r="BD2491" s="22"/>
      <c r="BE2491" s="24"/>
      <c r="BF2491" s="22"/>
      <c r="BG2491" s="22"/>
      <c r="BH2491" s="22"/>
      <c r="BI2491" s="22"/>
      <c r="BJ2491" s="22"/>
      <c r="BK2491" s="22"/>
      <c r="BL2491" s="22"/>
      <c r="BM2491" s="22"/>
      <c r="BN2491" s="22"/>
      <c r="BO2491" s="22"/>
      <c r="BP2491" s="22"/>
      <c r="BQ2491" s="22"/>
      <c r="BR2491" s="22"/>
      <c r="BS2491" s="22"/>
      <c r="BT2491" s="22"/>
      <c r="BU2491" s="22"/>
      <c r="BV2491" s="22"/>
      <c r="BW2491" s="22"/>
      <c r="BX2491" s="22"/>
      <c r="BY2491" s="22"/>
      <c r="BZ2491" s="22"/>
      <c r="CA2491" s="22"/>
      <c r="CB2491" s="22"/>
      <c r="CC2491" s="22"/>
      <c r="CD2491" s="22"/>
      <c r="CE2491" s="22"/>
      <c r="CF2491" s="22"/>
      <c r="CG2491" s="22"/>
      <c r="CH2491" s="22"/>
      <c r="CI2491" s="22"/>
      <c r="CJ2491" s="22"/>
      <c r="CK2491" s="24"/>
      <c r="CL2491" s="22"/>
      <c r="CM2491" s="22"/>
      <c r="CN2491" s="22"/>
      <c r="CO2491" s="22"/>
      <c r="CP2491" s="22"/>
      <c r="CQ2491" s="22"/>
      <c r="CR2491" s="22"/>
      <c r="CS2491" s="22"/>
      <c r="CT2491" s="22"/>
      <c r="CU2491" s="22"/>
      <c r="CV2491" s="22"/>
      <c r="CW2491" s="22"/>
      <c r="CX2491" s="22"/>
      <c r="CY2491" s="22"/>
      <c r="CZ2491" s="22"/>
      <c r="DA2491" s="22"/>
      <c r="DB2491" s="22"/>
      <c r="DC2491" s="22"/>
      <c r="DD2491" s="22"/>
      <c r="DE2491" s="22"/>
      <c r="DF2491" s="22"/>
      <c r="DG2491" s="22"/>
      <c r="DH2491" s="22"/>
      <c r="DI2491" s="22"/>
      <c r="DJ2491" s="22"/>
      <c r="DK2491" s="22"/>
      <c r="DL2491" s="22"/>
      <c r="DM2491" s="22"/>
      <c r="DN2491" s="22"/>
      <c r="DO2491" s="22"/>
      <c r="DP2491" s="22"/>
      <c r="DQ2491" s="24"/>
      <c r="DR2491" s="22"/>
      <c r="DS2491" s="22"/>
      <c r="DT2491" s="22"/>
      <c r="DU2491" s="22"/>
      <c r="DV2491" s="22"/>
      <c r="DW2491" s="22"/>
      <c r="DX2491" s="22"/>
      <c r="DY2491" s="22"/>
      <c r="DZ2491" s="22"/>
      <c r="EA2491" s="22"/>
      <c r="EB2491" s="22"/>
      <c r="EC2491" s="22"/>
      <c r="ED2491" s="22"/>
      <c r="EE2491" s="22"/>
      <c r="EF2491" s="22"/>
      <c r="EG2491" s="22"/>
      <c r="EH2491" s="22"/>
      <c r="EI2491" s="22"/>
      <c r="EJ2491" s="22"/>
      <c r="EK2491" s="22"/>
      <c r="EL2491" s="22"/>
      <c r="EM2491" s="22"/>
      <c r="EN2491" s="22"/>
      <c r="EO2491" s="22"/>
      <c r="EP2491" s="22"/>
      <c r="EQ2491" s="22"/>
      <c r="ER2491" s="22"/>
      <c r="ES2491" s="22"/>
      <c r="ET2491" s="22"/>
      <c r="EU2491" s="22"/>
      <c r="EV2491" s="22"/>
      <c r="EW2491" s="24"/>
      <c r="EX2491" s="22"/>
      <c r="EY2491" s="22"/>
      <c r="EZ2491" s="22"/>
      <c r="FA2491" s="22"/>
      <c r="FB2491" s="22"/>
      <c r="FC2491" s="22"/>
      <c r="FD2491" s="22"/>
      <c r="FE2491" s="22"/>
      <c r="FF2491" s="22"/>
      <c r="FG2491" s="22"/>
      <c r="FH2491" s="22"/>
      <c r="FI2491" s="22"/>
      <c r="FJ2491" s="22"/>
      <c r="FK2491" s="22"/>
      <c r="FL2491" s="22"/>
      <c r="FM2491" s="22"/>
      <c r="FN2491" s="22"/>
      <c r="FO2491" s="22"/>
      <c r="FP2491" s="22"/>
      <c r="FQ2491" s="22"/>
      <c r="FR2491" s="22"/>
      <c r="FS2491" s="22"/>
      <c r="FT2491" s="22"/>
      <c r="FU2491" s="22"/>
      <c r="FV2491" s="22"/>
      <c r="FW2491" s="22"/>
      <c r="FX2491" s="22"/>
      <c r="FY2491" s="22"/>
      <c r="FZ2491" s="22"/>
      <c r="GA2491" s="22"/>
      <c r="GB2491" s="22"/>
      <c r="GC2491" s="24"/>
      <c r="GD2491" s="22"/>
      <c r="GE2491" s="22"/>
      <c r="GF2491" s="22"/>
      <c r="GG2491" s="22"/>
      <c r="GH2491" s="22"/>
      <c r="GI2491" s="22"/>
      <c r="GJ2491" s="22"/>
      <c r="GK2491" s="22"/>
      <c r="GL2491" s="22"/>
      <c r="GM2491" s="22"/>
      <c r="GN2491" s="22"/>
      <c r="GO2491" s="22"/>
      <c r="GP2491" s="22"/>
      <c r="GQ2491" s="22"/>
      <c r="GR2491" s="22"/>
      <c r="GS2491" s="22"/>
      <c r="GT2491" s="22"/>
      <c r="GU2491" s="22"/>
      <c r="GV2491" s="22"/>
      <c r="GW2491" s="22"/>
      <c r="GX2491" s="22"/>
      <c r="GY2491" s="22"/>
      <c r="GZ2491" s="22"/>
      <c r="HA2491" s="22"/>
      <c r="HB2491" s="22"/>
      <c r="HC2491" s="22"/>
      <c r="HD2491" s="22"/>
      <c r="HE2491" s="22"/>
      <c r="HF2491" s="22"/>
      <c r="HG2491" s="22"/>
      <c r="HH2491" s="22"/>
      <c r="HI2491" s="24"/>
      <c r="HJ2491" s="22"/>
      <c r="HK2491" s="22"/>
      <c r="HL2491" s="22"/>
      <c r="HM2491" s="22"/>
      <c r="HN2491" s="22"/>
      <c r="HO2491" s="22"/>
      <c r="HP2491" s="22"/>
      <c r="HQ2491" s="22"/>
      <c r="HR2491" s="22"/>
      <c r="HS2491" s="22"/>
      <c r="HT2491" s="22"/>
      <c r="HU2491" s="22"/>
      <c r="HV2491" s="22"/>
      <c r="HW2491" s="22"/>
      <c r="HX2491" s="22"/>
      <c r="HY2491" s="22"/>
      <c r="HZ2491" s="22"/>
      <c r="IA2491" s="22"/>
      <c r="IB2491" s="22"/>
      <c r="IC2491" s="22"/>
      <c r="ID2491" s="22"/>
      <c r="IE2491" s="22"/>
      <c r="IF2491" s="22"/>
      <c r="IG2491" s="22"/>
      <c r="IH2491" s="22"/>
      <c r="II2491" s="22"/>
      <c r="IJ2491" s="22"/>
      <c r="IK2491" s="22"/>
      <c r="IL2491" s="22"/>
      <c r="IM2491" s="22"/>
      <c r="IN2491" s="22"/>
      <c r="IO2491" s="24"/>
      <c r="IP2491" s="22"/>
      <c r="IQ2491" s="22"/>
      <c r="IR2491" s="22"/>
      <c r="IS2491" s="22"/>
      <c r="IT2491" s="22"/>
      <c r="IU2491" s="22"/>
      <c r="IV2491" s="22"/>
      <c r="IW2491" s="22"/>
      <c r="IX2491" s="22"/>
      <c r="IY2491" s="22"/>
      <c r="IZ2491" s="22"/>
      <c r="JA2491" s="22"/>
      <c r="JB2491" s="22"/>
      <c r="JC2491" s="22"/>
      <c r="JD2491" s="22"/>
      <c r="JE2491" s="22"/>
      <c r="JF2491" s="22"/>
      <c r="JG2491" s="22"/>
      <c r="JH2491" s="22"/>
      <c r="JI2491" s="22"/>
      <c r="JJ2491" s="22"/>
      <c r="JK2491" s="22"/>
      <c r="JL2491" s="22"/>
      <c r="JM2491" s="22"/>
      <c r="JN2491" s="22"/>
      <c r="JO2491" s="22"/>
      <c r="JP2491" s="22"/>
      <c r="JQ2491" s="22"/>
      <c r="JR2491" s="22"/>
      <c r="JS2491" s="22"/>
      <c r="JT2491" s="22"/>
      <c r="JU2491" s="24"/>
      <c r="JV2491" s="22"/>
      <c r="JW2491" s="22"/>
      <c r="JX2491" s="22"/>
      <c r="JY2491" s="22"/>
      <c r="JZ2491" s="22"/>
      <c r="KA2491" s="22"/>
      <c r="KB2491" s="22"/>
      <c r="KC2491" s="22"/>
      <c r="KD2491" s="22"/>
      <c r="KE2491" s="22"/>
      <c r="KF2491" s="22"/>
      <c r="KG2491" s="22"/>
      <c r="KH2491" s="22"/>
      <c r="KI2491" s="22"/>
      <c r="KJ2491" s="22"/>
      <c r="KK2491" s="22"/>
      <c r="KL2491" s="22"/>
      <c r="KM2491" s="22"/>
      <c r="KN2491" s="22"/>
      <c r="KO2491" s="22"/>
      <c r="KP2491" s="22"/>
      <c r="KQ2491" s="22"/>
      <c r="KR2491" s="22"/>
      <c r="KS2491" s="22"/>
      <c r="KT2491" s="22"/>
      <c r="KU2491" s="22"/>
      <c r="KV2491" s="22"/>
      <c r="KW2491" s="22"/>
      <c r="KX2491" s="22"/>
      <c r="KY2491" s="22"/>
      <c r="KZ2491" s="22"/>
      <c r="LA2491" s="24"/>
      <c r="LB2491" s="22"/>
      <c r="LC2491" s="22"/>
      <c r="LD2491" s="22"/>
      <c r="LE2491" s="22"/>
      <c r="LF2491" s="22"/>
      <c r="LG2491" s="22"/>
      <c r="LH2491" s="22"/>
      <c r="LI2491" s="22"/>
      <c r="LJ2491" s="22"/>
      <c r="LK2491" s="22"/>
      <c r="LL2491" s="22"/>
      <c r="LM2491" s="22"/>
      <c r="LN2491" s="22"/>
      <c r="LO2491" s="22"/>
      <c r="LP2491" s="22"/>
      <c r="LQ2491" s="22"/>
      <c r="LR2491" s="22"/>
      <c r="LS2491" s="22"/>
      <c r="LT2491" s="22"/>
      <c r="LU2491" s="22"/>
      <c r="LV2491" s="22"/>
      <c r="LW2491" s="22"/>
      <c r="LX2491" s="22"/>
      <c r="LY2491" s="22"/>
      <c r="LZ2491" s="22"/>
      <c r="MA2491" s="22"/>
      <c r="MB2491" s="22"/>
      <c r="MC2491" s="22"/>
      <c r="MD2491" s="22"/>
      <c r="ME2491" s="22"/>
      <c r="MF2491" s="22"/>
      <c r="MG2491" s="24"/>
      <c r="MH2491" s="22"/>
      <c r="MI2491" s="22"/>
      <c r="MJ2491" s="22"/>
      <c r="MK2491" s="22"/>
      <c r="ML2491" s="22"/>
      <c r="MM2491" s="22"/>
      <c r="MN2491" s="22"/>
      <c r="MO2491" s="22"/>
      <c r="MP2491" s="22"/>
      <c r="MQ2491" s="22"/>
      <c r="MR2491" s="22"/>
      <c r="MS2491" s="22"/>
      <c r="MT2491" s="22"/>
      <c r="MU2491" s="22"/>
      <c r="MV2491" s="22"/>
      <c r="MW2491" s="22"/>
      <c r="MX2491" s="22"/>
      <c r="MY2491" s="22"/>
      <c r="MZ2491" s="22"/>
      <c r="NA2491" s="22"/>
      <c r="NB2491" s="22"/>
      <c r="NC2491" s="22"/>
      <c r="ND2491" s="22"/>
      <c r="NE2491" s="22"/>
      <c r="NF2491" s="22"/>
      <c r="NG2491" s="22"/>
      <c r="NH2491" s="22"/>
      <c r="NI2491" s="22"/>
      <c r="NJ2491" s="22"/>
      <c r="NK2491" s="22"/>
      <c r="NL2491" s="22"/>
      <c r="NM2491" s="24"/>
      <c r="NN2491" s="22"/>
      <c r="NO2491" s="22"/>
      <c r="NP2491" s="22"/>
      <c r="NQ2491" s="22"/>
      <c r="NR2491" s="22"/>
      <c r="NS2491" s="22"/>
      <c r="NT2491" s="22"/>
      <c r="NU2491" s="22"/>
      <c r="NV2491" s="22"/>
      <c r="NW2491" s="22"/>
      <c r="NX2491" s="22"/>
      <c r="NY2491" s="22"/>
      <c r="NZ2491" s="22"/>
      <c r="OA2491" s="22"/>
      <c r="OB2491" s="22"/>
      <c r="OC2491" s="22"/>
      <c r="OD2491" s="22"/>
      <c r="OE2491" s="22"/>
      <c r="OF2491" s="22"/>
      <c r="OG2491" s="22"/>
      <c r="OH2491" s="22"/>
      <c r="OI2491" s="22"/>
      <c r="OJ2491" s="22"/>
      <c r="OK2491" s="22"/>
      <c r="OL2491" s="22"/>
      <c r="OM2491" s="22"/>
      <c r="ON2491" s="22"/>
      <c r="OO2491" s="22"/>
      <c r="OP2491" s="22"/>
      <c r="OQ2491" s="22"/>
      <c r="OR2491" s="22"/>
    </row>
    <row r="2492" spans="1:408" ht="15" thickBot="1">
      <c r="A2492" s="1"/>
      <c r="B2492" s="12"/>
      <c r="C2492" s="12"/>
      <c r="D2492" s="22"/>
      <c r="E2492" s="54"/>
      <c r="F2492" s="54"/>
      <c r="G2492" s="54"/>
      <c r="H2492" s="55"/>
      <c r="I2492" s="22"/>
      <c r="J2492" s="56"/>
      <c r="K2492" s="81"/>
      <c r="L2492" s="57"/>
      <c r="M2492" s="57"/>
      <c r="N2492" s="55"/>
      <c r="O2492" s="58"/>
      <c r="P2492" s="58"/>
      <c r="Q2492" s="59"/>
      <c r="R2492" s="60"/>
      <c r="S2492" s="60"/>
      <c r="T2492" s="22"/>
      <c r="U2492" s="1"/>
      <c r="V2492" s="23"/>
      <c r="X2492" s="24"/>
      <c r="Y2492" s="24"/>
      <c r="Z2492" s="22"/>
      <c r="AA2492" s="22"/>
      <c r="AB2492" s="22"/>
      <c r="AC2492" s="22"/>
      <c r="AD2492" s="22"/>
      <c r="AE2492" s="22"/>
      <c r="AF2492" s="22"/>
      <c r="AG2492" s="22"/>
      <c r="AH2492" s="22"/>
      <c r="AI2492" s="22"/>
      <c r="AJ2492" s="22"/>
      <c r="AK2492" s="22"/>
      <c r="AL2492" s="22"/>
      <c r="AM2492" s="22"/>
      <c r="AN2492" s="22"/>
      <c r="AO2492" s="22"/>
      <c r="AP2492" s="22"/>
      <c r="AQ2492" s="22"/>
      <c r="AR2492" s="22"/>
      <c r="AS2492" s="22"/>
      <c r="AT2492" s="22"/>
      <c r="AU2492" s="22"/>
      <c r="AV2492" s="22"/>
      <c r="AW2492" s="22"/>
      <c r="AX2492" s="22"/>
      <c r="AY2492" s="22"/>
      <c r="AZ2492" s="22"/>
      <c r="BA2492" s="22"/>
      <c r="BB2492" s="22"/>
      <c r="BC2492" s="22"/>
      <c r="BD2492" s="22"/>
      <c r="BE2492" s="24"/>
      <c r="BF2492" s="22"/>
      <c r="BG2492" s="22"/>
      <c r="BH2492" s="22"/>
      <c r="BI2492" s="22"/>
      <c r="BJ2492" s="22"/>
      <c r="BK2492" s="22"/>
      <c r="BL2492" s="22"/>
      <c r="BM2492" s="22"/>
      <c r="BN2492" s="22"/>
      <c r="BO2492" s="22"/>
      <c r="BP2492" s="22"/>
      <c r="BQ2492" s="22"/>
      <c r="BR2492" s="22"/>
      <c r="BS2492" s="22"/>
      <c r="BT2492" s="22"/>
      <c r="BU2492" s="22"/>
      <c r="BV2492" s="22"/>
      <c r="BW2492" s="22"/>
      <c r="BX2492" s="22"/>
      <c r="BY2492" s="22"/>
      <c r="BZ2492" s="22"/>
      <c r="CA2492" s="22"/>
      <c r="CB2492" s="22"/>
      <c r="CC2492" s="22"/>
      <c r="CD2492" s="22"/>
      <c r="CE2492" s="22"/>
      <c r="CF2492" s="22"/>
      <c r="CG2492" s="22"/>
      <c r="CH2492" s="22"/>
      <c r="CI2492" s="22"/>
      <c r="CJ2492" s="22"/>
      <c r="CK2492" s="24"/>
      <c r="CL2492" s="22"/>
      <c r="CM2492" s="22"/>
      <c r="CN2492" s="22"/>
      <c r="CO2492" s="22"/>
      <c r="CP2492" s="22"/>
      <c r="CQ2492" s="22"/>
      <c r="CR2492" s="22"/>
      <c r="CS2492" s="22"/>
      <c r="CT2492" s="22"/>
      <c r="CU2492" s="22"/>
      <c r="CV2492" s="22"/>
      <c r="CW2492" s="22"/>
      <c r="CX2492" s="22"/>
      <c r="CY2492" s="22"/>
      <c r="CZ2492" s="22"/>
      <c r="DA2492" s="22"/>
      <c r="DB2492" s="22"/>
      <c r="DC2492" s="22"/>
      <c r="DD2492" s="22"/>
      <c r="DE2492" s="22"/>
      <c r="DF2492" s="22"/>
      <c r="DG2492" s="22"/>
      <c r="DH2492" s="22"/>
      <c r="DI2492" s="22"/>
      <c r="DJ2492" s="22"/>
      <c r="DK2492" s="22"/>
      <c r="DL2492" s="22"/>
      <c r="DM2492" s="22"/>
      <c r="DN2492" s="22"/>
      <c r="DO2492" s="22"/>
      <c r="DP2492" s="22"/>
      <c r="DQ2492" s="24"/>
      <c r="DR2492" s="22"/>
      <c r="DS2492" s="22"/>
      <c r="DT2492" s="22"/>
      <c r="DU2492" s="22"/>
      <c r="DV2492" s="22"/>
      <c r="DW2492" s="22"/>
      <c r="DX2492" s="22"/>
      <c r="DY2492" s="22"/>
      <c r="DZ2492" s="22"/>
      <c r="EA2492" s="22"/>
      <c r="EB2492" s="22"/>
      <c r="EC2492" s="22"/>
      <c r="ED2492" s="22"/>
      <c r="EE2492" s="22"/>
      <c r="EF2492" s="22"/>
      <c r="EG2492" s="22"/>
      <c r="EH2492" s="22"/>
      <c r="EI2492" s="22"/>
      <c r="EJ2492" s="22"/>
      <c r="EK2492" s="22"/>
      <c r="EL2492" s="22"/>
      <c r="EM2492" s="22"/>
      <c r="EN2492" s="22"/>
      <c r="EO2492" s="22"/>
      <c r="EP2492" s="22"/>
      <c r="EQ2492" s="22"/>
      <c r="ER2492" s="22"/>
      <c r="ES2492" s="22"/>
      <c r="ET2492" s="22"/>
      <c r="EU2492" s="22"/>
      <c r="EV2492" s="22"/>
      <c r="EW2492" s="24"/>
      <c r="EX2492" s="22"/>
      <c r="EY2492" s="22"/>
      <c r="EZ2492" s="22"/>
      <c r="FA2492" s="22"/>
      <c r="FB2492" s="22"/>
      <c r="FC2492" s="22"/>
      <c r="FD2492" s="22"/>
      <c r="FE2492" s="22"/>
      <c r="FF2492" s="22"/>
      <c r="FG2492" s="22"/>
      <c r="FH2492" s="22"/>
      <c r="FI2492" s="22"/>
      <c r="FJ2492" s="22"/>
      <c r="FK2492" s="22"/>
      <c r="FL2492" s="22"/>
      <c r="FM2492" s="22"/>
      <c r="FN2492" s="22"/>
      <c r="FO2492" s="22"/>
      <c r="FP2492" s="22"/>
      <c r="FQ2492" s="22"/>
      <c r="FR2492" s="22"/>
      <c r="FS2492" s="22"/>
      <c r="FT2492" s="22"/>
      <c r="FU2492" s="22"/>
      <c r="FV2492" s="22"/>
      <c r="FW2492" s="22"/>
      <c r="FX2492" s="22"/>
      <c r="FY2492" s="22"/>
      <c r="FZ2492" s="22"/>
      <c r="GA2492" s="22"/>
      <c r="GB2492" s="22"/>
      <c r="GC2492" s="24"/>
      <c r="GD2492" s="22"/>
      <c r="GE2492" s="22"/>
      <c r="GF2492" s="22"/>
      <c r="GG2492" s="22"/>
      <c r="GH2492" s="22"/>
      <c r="GI2492" s="22"/>
      <c r="GJ2492" s="22"/>
      <c r="GK2492" s="22"/>
      <c r="GL2492" s="22"/>
      <c r="GM2492" s="22"/>
      <c r="GN2492" s="22"/>
      <c r="GO2492" s="22"/>
      <c r="GP2492" s="22"/>
      <c r="GQ2492" s="22"/>
      <c r="GR2492" s="22"/>
      <c r="GS2492" s="22"/>
      <c r="GT2492" s="22"/>
      <c r="GU2492" s="22"/>
      <c r="GV2492" s="22"/>
      <c r="GW2492" s="22"/>
      <c r="GX2492" s="22"/>
      <c r="GY2492" s="22"/>
      <c r="GZ2492" s="22"/>
      <c r="HA2492" s="22"/>
      <c r="HB2492" s="22"/>
      <c r="HC2492" s="22"/>
      <c r="HD2492" s="22"/>
      <c r="HE2492" s="22"/>
      <c r="HF2492" s="22"/>
      <c r="HG2492" s="22"/>
      <c r="HH2492" s="22"/>
      <c r="HI2492" s="24"/>
      <c r="HJ2492" s="22"/>
      <c r="HK2492" s="22"/>
      <c r="HL2492" s="22"/>
      <c r="HM2492" s="22"/>
      <c r="HN2492" s="22"/>
      <c r="HO2492" s="22"/>
      <c r="HP2492" s="22"/>
      <c r="HQ2492" s="22"/>
      <c r="HR2492" s="22"/>
      <c r="HS2492" s="22"/>
      <c r="HT2492" s="22"/>
      <c r="HU2492" s="22"/>
      <c r="HV2492" s="22"/>
      <c r="HW2492" s="22"/>
      <c r="HX2492" s="22"/>
      <c r="HY2492" s="22"/>
      <c r="HZ2492" s="22"/>
      <c r="IA2492" s="22"/>
      <c r="IB2492" s="22"/>
      <c r="IC2492" s="22"/>
      <c r="ID2492" s="22"/>
      <c r="IE2492" s="22"/>
      <c r="IF2492" s="22"/>
      <c r="IG2492" s="22"/>
      <c r="IH2492" s="22"/>
      <c r="II2492" s="22"/>
      <c r="IJ2492" s="22"/>
      <c r="IK2492" s="22"/>
      <c r="IL2492" s="22"/>
      <c r="IM2492" s="22"/>
      <c r="IN2492" s="22"/>
      <c r="IO2492" s="24"/>
      <c r="IP2492" s="22"/>
      <c r="IQ2492" s="22"/>
      <c r="IR2492" s="22"/>
      <c r="IS2492" s="22"/>
      <c r="IT2492" s="22"/>
      <c r="IU2492" s="22"/>
      <c r="IV2492" s="22"/>
      <c r="IW2492" s="22"/>
      <c r="IX2492" s="22"/>
      <c r="IY2492" s="22"/>
      <c r="IZ2492" s="22"/>
      <c r="JA2492" s="22"/>
      <c r="JB2492" s="22"/>
      <c r="JC2492" s="22"/>
      <c r="JD2492" s="22"/>
      <c r="JE2492" s="22"/>
      <c r="JF2492" s="22"/>
      <c r="JG2492" s="22"/>
      <c r="JH2492" s="22"/>
      <c r="JI2492" s="22"/>
      <c r="JJ2492" s="22"/>
      <c r="JK2492" s="22"/>
      <c r="JL2492" s="22"/>
      <c r="JM2492" s="22"/>
      <c r="JN2492" s="22"/>
      <c r="JO2492" s="22"/>
      <c r="JP2492" s="22"/>
      <c r="JQ2492" s="22"/>
      <c r="JR2492" s="22"/>
      <c r="JS2492" s="22"/>
      <c r="JT2492" s="22"/>
      <c r="JU2492" s="24"/>
      <c r="JV2492" s="22"/>
      <c r="JW2492" s="22"/>
      <c r="JX2492" s="22"/>
      <c r="JY2492" s="22"/>
      <c r="JZ2492" s="22"/>
      <c r="KA2492" s="22"/>
      <c r="KB2492" s="22"/>
      <c r="KC2492" s="22"/>
      <c r="KD2492" s="22"/>
      <c r="KE2492" s="22"/>
      <c r="KF2492" s="22"/>
      <c r="KG2492" s="22"/>
      <c r="KH2492" s="22"/>
      <c r="KI2492" s="22"/>
      <c r="KJ2492" s="22"/>
      <c r="KK2492" s="22"/>
      <c r="KL2492" s="22"/>
      <c r="KM2492" s="22"/>
      <c r="KN2492" s="22"/>
      <c r="KO2492" s="22"/>
      <c r="KP2492" s="22"/>
      <c r="KQ2492" s="22"/>
      <c r="KR2492" s="22"/>
      <c r="KS2492" s="22"/>
      <c r="KT2492" s="22"/>
      <c r="KU2492" s="22"/>
      <c r="KV2492" s="22"/>
      <c r="KW2492" s="22"/>
      <c r="KX2492" s="22"/>
      <c r="KY2492" s="22"/>
      <c r="KZ2492" s="22"/>
      <c r="LA2492" s="24"/>
      <c r="LB2492" s="22"/>
      <c r="LC2492" s="22"/>
      <c r="LD2492" s="22"/>
      <c r="LE2492" s="22"/>
      <c r="LF2492" s="22"/>
      <c r="LG2492" s="22"/>
      <c r="LH2492" s="22"/>
      <c r="LI2492" s="22"/>
      <c r="LJ2492" s="22"/>
      <c r="LK2492" s="22"/>
      <c r="LL2492" s="22"/>
      <c r="LM2492" s="22"/>
      <c r="LN2492" s="22"/>
      <c r="LO2492" s="22"/>
      <c r="LP2492" s="22"/>
      <c r="LQ2492" s="22"/>
      <c r="LR2492" s="22"/>
      <c r="LS2492" s="22"/>
      <c r="LT2492" s="22"/>
      <c r="LU2492" s="22"/>
      <c r="LV2492" s="22"/>
      <c r="LW2492" s="22"/>
      <c r="LX2492" s="22"/>
      <c r="LY2492" s="22"/>
      <c r="LZ2492" s="22"/>
      <c r="MA2492" s="22"/>
      <c r="MB2492" s="22"/>
      <c r="MC2492" s="22"/>
      <c r="MD2492" s="22"/>
      <c r="ME2492" s="22"/>
      <c r="MF2492" s="22"/>
      <c r="MG2492" s="24"/>
      <c r="MH2492" s="22"/>
      <c r="MI2492" s="22"/>
      <c r="MJ2492" s="22"/>
      <c r="MK2492" s="22"/>
      <c r="ML2492" s="22"/>
      <c r="MM2492" s="22"/>
      <c r="MN2492" s="22"/>
      <c r="MO2492" s="22"/>
      <c r="MP2492" s="22"/>
      <c r="MQ2492" s="22"/>
      <c r="MR2492" s="22"/>
      <c r="MS2492" s="22"/>
      <c r="MT2492" s="22"/>
      <c r="MU2492" s="22"/>
      <c r="MV2492" s="22"/>
      <c r="MW2492" s="22"/>
      <c r="MX2492" s="22"/>
      <c r="MY2492" s="22"/>
      <c r="MZ2492" s="22"/>
      <c r="NA2492" s="22"/>
      <c r="NB2492" s="22"/>
      <c r="NC2492" s="22"/>
      <c r="ND2492" s="22"/>
      <c r="NE2492" s="22"/>
      <c r="NF2492" s="22"/>
      <c r="NG2492" s="22"/>
      <c r="NH2492" s="22"/>
      <c r="NI2492" s="22"/>
      <c r="NJ2492" s="22"/>
      <c r="NK2492" s="22"/>
      <c r="NL2492" s="22"/>
      <c r="NM2492" s="24"/>
      <c r="NN2492" s="22"/>
      <c r="NO2492" s="22"/>
      <c r="NP2492" s="22"/>
      <c r="NQ2492" s="22"/>
      <c r="NR2492" s="22"/>
      <c r="NS2492" s="22"/>
      <c r="NT2492" s="22"/>
      <c r="NU2492" s="22"/>
      <c r="NV2492" s="22"/>
      <c r="NW2492" s="22"/>
      <c r="NX2492" s="22"/>
      <c r="NY2492" s="22"/>
      <c r="NZ2492" s="22"/>
      <c r="OA2492" s="22"/>
      <c r="OB2492" s="22"/>
      <c r="OC2492" s="22"/>
      <c r="OD2492" s="22"/>
      <c r="OE2492" s="22"/>
      <c r="OF2492" s="22"/>
      <c r="OG2492" s="22"/>
      <c r="OH2492" s="22"/>
      <c r="OI2492" s="22"/>
      <c r="OJ2492" s="22"/>
      <c r="OK2492" s="22"/>
      <c r="OL2492" s="22"/>
      <c r="OM2492" s="22"/>
      <c r="ON2492" s="22"/>
      <c r="OO2492" s="22"/>
      <c r="OP2492" s="22"/>
      <c r="OQ2492" s="22"/>
      <c r="OR2492" s="22"/>
    </row>
    <row r="2493" spans="1:408" ht="15" thickBot="1">
      <c r="A2493" s="1"/>
      <c r="B2493" s="12"/>
      <c r="C2493" s="12"/>
      <c r="D2493" s="22"/>
      <c r="E2493" s="54"/>
      <c r="F2493" s="54"/>
      <c r="G2493" s="54"/>
      <c r="H2493" s="55"/>
      <c r="I2493" s="22"/>
      <c r="J2493" s="56"/>
      <c r="K2493" s="80"/>
      <c r="L2493" s="57"/>
      <c r="M2493" s="57"/>
      <c r="N2493" s="55"/>
      <c r="O2493" s="58"/>
      <c r="P2493" s="58"/>
      <c r="Q2493" s="59"/>
      <c r="R2493" s="60"/>
      <c r="S2493" s="60"/>
      <c r="T2493" s="22"/>
      <c r="U2493" s="1"/>
      <c r="V2493" s="23"/>
      <c r="X2493" s="24"/>
      <c r="Y2493" s="24"/>
      <c r="Z2493" s="22"/>
      <c r="AA2493" s="22"/>
      <c r="AB2493" s="22"/>
      <c r="AC2493" s="22"/>
      <c r="AD2493" s="22"/>
      <c r="AE2493" s="22"/>
      <c r="AF2493" s="22"/>
      <c r="AG2493" s="22"/>
      <c r="AH2493" s="22"/>
      <c r="AI2493" s="22"/>
      <c r="AJ2493" s="22"/>
      <c r="AK2493" s="22"/>
      <c r="AL2493" s="22"/>
      <c r="AM2493" s="22"/>
      <c r="AN2493" s="22"/>
      <c r="AO2493" s="22"/>
      <c r="AP2493" s="22"/>
      <c r="AQ2493" s="22"/>
      <c r="AR2493" s="22"/>
      <c r="AS2493" s="22"/>
      <c r="AT2493" s="22"/>
      <c r="AU2493" s="22"/>
      <c r="AV2493" s="22"/>
      <c r="AW2493" s="22"/>
      <c r="AX2493" s="22"/>
      <c r="AY2493" s="22"/>
      <c r="AZ2493" s="22"/>
      <c r="BA2493" s="22"/>
      <c r="BB2493" s="22"/>
      <c r="BC2493" s="22"/>
      <c r="BD2493" s="22"/>
      <c r="BE2493" s="24"/>
      <c r="BF2493" s="22"/>
      <c r="BG2493" s="22"/>
      <c r="BH2493" s="22"/>
      <c r="BI2493" s="22"/>
      <c r="BJ2493" s="22"/>
      <c r="BK2493" s="22"/>
      <c r="BL2493" s="22"/>
      <c r="BM2493" s="22"/>
      <c r="BN2493" s="22"/>
      <c r="BO2493" s="22"/>
      <c r="BP2493" s="22"/>
      <c r="BQ2493" s="22"/>
      <c r="BR2493" s="22"/>
      <c r="BS2493" s="22"/>
      <c r="BT2493" s="22"/>
      <c r="BU2493" s="22"/>
      <c r="BV2493" s="22"/>
      <c r="BW2493" s="22"/>
      <c r="BX2493" s="22"/>
      <c r="BY2493" s="22"/>
      <c r="BZ2493" s="22"/>
      <c r="CA2493" s="22"/>
      <c r="CB2493" s="22"/>
      <c r="CC2493" s="22"/>
      <c r="CD2493" s="22"/>
      <c r="CE2493" s="22"/>
      <c r="CF2493" s="22"/>
      <c r="CG2493" s="22"/>
      <c r="CH2493" s="22"/>
      <c r="CI2493" s="22"/>
      <c r="CJ2493" s="22"/>
      <c r="CK2493" s="24"/>
      <c r="CL2493" s="22"/>
      <c r="CM2493" s="22"/>
      <c r="CN2493" s="22"/>
      <c r="CO2493" s="22"/>
      <c r="CP2493" s="22"/>
      <c r="CQ2493" s="22"/>
      <c r="CR2493" s="22"/>
      <c r="CS2493" s="22"/>
      <c r="CT2493" s="22"/>
      <c r="CU2493" s="22"/>
      <c r="CV2493" s="22"/>
      <c r="CW2493" s="22"/>
      <c r="CX2493" s="22"/>
      <c r="CY2493" s="22"/>
      <c r="CZ2493" s="22"/>
      <c r="DA2493" s="22"/>
      <c r="DB2493" s="22"/>
      <c r="DC2493" s="22"/>
      <c r="DD2493" s="22"/>
      <c r="DE2493" s="22"/>
      <c r="DF2493" s="22"/>
      <c r="DG2493" s="22"/>
      <c r="DH2493" s="22"/>
      <c r="DI2493" s="22"/>
      <c r="DJ2493" s="22"/>
      <c r="DK2493" s="22"/>
      <c r="DL2493" s="22"/>
      <c r="DM2493" s="22"/>
      <c r="DN2493" s="22"/>
      <c r="DO2493" s="22"/>
      <c r="DP2493" s="22"/>
      <c r="DQ2493" s="24"/>
      <c r="DR2493" s="22"/>
      <c r="DS2493" s="22"/>
      <c r="DT2493" s="22"/>
      <c r="DU2493" s="22"/>
      <c r="DV2493" s="22"/>
      <c r="DW2493" s="22"/>
      <c r="DX2493" s="22"/>
      <c r="DY2493" s="22"/>
      <c r="DZ2493" s="22"/>
      <c r="EA2493" s="22"/>
      <c r="EB2493" s="22"/>
      <c r="EC2493" s="22"/>
      <c r="ED2493" s="22"/>
      <c r="EE2493" s="22"/>
      <c r="EF2493" s="22"/>
      <c r="EG2493" s="22"/>
      <c r="EH2493" s="22"/>
      <c r="EI2493" s="22"/>
      <c r="EJ2493" s="22"/>
      <c r="EK2493" s="22"/>
      <c r="EL2493" s="22"/>
      <c r="EM2493" s="22"/>
      <c r="EN2493" s="22"/>
      <c r="EO2493" s="22"/>
      <c r="EP2493" s="22"/>
      <c r="EQ2493" s="22"/>
      <c r="ER2493" s="22"/>
      <c r="ES2493" s="22"/>
      <c r="ET2493" s="22"/>
      <c r="EU2493" s="22"/>
      <c r="EV2493" s="22"/>
      <c r="EW2493" s="24"/>
      <c r="EX2493" s="22"/>
      <c r="EY2493" s="22"/>
      <c r="EZ2493" s="22"/>
      <c r="FA2493" s="22"/>
      <c r="FB2493" s="22"/>
      <c r="FC2493" s="22"/>
      <c r="FD2493" s="22"/>
      <c r="FE2493" s="22"/>
      <c r="FF2493" s="22"/>
      <c r="FG2493" s="22"/>
      <c r="FH2493" s="22"/>
      <c r="FI2493" s="22"/>
      <c r="FJ2493" s="22"/>
      <c r="FK2493" s="22"/>
      <c r="FL2493" s="22"/>
      <c r="FM2493" s="22"/>
      <c r="FN2493" s="22"/>
      <c r="FO2493" s="22"/>
      <c r="FP2493" s="22"/>
      <c r="FQ2493" s="22"/>
      <c r="FR2493" s="22"/>
      <c r="FS2493" s="22"/>
      <c r="FT2493" s="22"/>
      <c r="FU2493" s="22"/>
      <c r="FV2493" s="22"/>
      <c r="FW2493" s="22"/>
      <c r="FX2493" s="22"/>
      <c r="FY2493" s="22"/>
      <c r="FZ2493" s="22"/>
      <c r="GA2493" s="22"/>
      <c r="GB2493" s="22"/>
      <c r="GC2493" s="24"/>
      <c r="GD2493" s="22"/>
      <c r="GE2493" s="22"/>
      <c r="GF2493" s="22"/>
      <c r="GG2493" s="22"/>
      <c r="GH2493" s="22"/>
      <c r="GI2493" s="22"/>
      <c r="GJ2493" s="22"/>
      <c r="GK2493" s="22"/>
      <c r="GL2493" s="22"/>
      <c r="GM2493" s="22"/>
      <c r="GN2493" s="22"/>
      <c r="GO2493" s="22"/>
      <c r="GP2493" s="22"/>
      <c r="GQ2493" s="22"/>
      <c r="GR2493" s="22"/>
      <c r="GS2493" s="22"/>
      <c r="GT2493" s="22"/>
      <c r="GU2493" s="22"/>
      <c r="GV2493" s="22"/>
      <c r="GW2493" s="22"/>
      <c r="GX2493" s="22"/>
      <c r="GY2493" s="22"/>
      <c r="GZ2493" s="22"/>
      <c r="HA2493" s="22"/>
      <c r="HB2493" s="22"/>
      <c r="HC2493" s="22"/>
      <c r="HD2493" s="22"/>
      <c r="HE2493" s="22"/>
      <c r="HF2493" s="22"/>
      <c r="HG2493" s="22"/>
      <c r="HH2493" s="22"/>
      <c r="HI2493" s="24"/>
      <c r="HJ2493" s="22"/>
      <c r="HK2493" s="22"/>
      <c r="HL2493" s="22"/>
      <c r="HM2493" s="22"/>
      <c r="HN2493" s="22"/>
      <c r="HO2493" s="22"/>
      <c r="HP2493" s="22"/>
      <c r="HQ2493" s="22"/>
      <c r="HR2493" s="22"/>
      <c r="HS2493" s="22"/>
      <c r="HT2493" s="22"/>
      <c r="HU2493" s="22"/>
      <c r="HV2493" s="22"/>
      <c r="HW2493" s="22"/>
      <c r="HX2493" s="22"/>
      <c r="HY2493" s="22"/>
      <c r="HZ2493" s="22"/>
      <c r="IA2493" s="22"/>
      <c r="IB2493" s="22"/>
      <c r="IC2493" s="22"/>
      <c r="ID2493" s="22"/>
      <c r="IE2493" s="22"/>
      <c r="IF2493" s="22"/>
      <c r="IG2493" s="22"/>
      <c r="IH2493" s="22"/>
      <c r="II2493" s="22"/>
      <c r="IJ2493" s="22"/>
      <c r="IK2493" s="22"/>
      <c r="IL2493" s="22"/>
      <c r="IM2493" s="22"/>
      <c r="IN2493" s="22"/>
      <c r="IO2493" s="24"/>
      <c r="IP2493" s="22"/>
      <c r="IQ2493" s="22"/>
      <c r="IR2493" s="22"/>
      <c r="IS2493" s="22"/>
      <c r="IT2493" s="22"/>
      <c r="IU2493" s="22"/>
      <c r="IV2493" s="22"/>
      <c r="IW2493" s="22"/>
      <c r="IX2493" s="22"/>
      <c r="IY2493" s="22"/>
      <c r="IZ2493" s="22"/>
      <c r="JA2493" s="22"/>
      <c r="JB2493" s="22"/>
      <c r="JC2493" s="22"/>
      <c r="JD2493" s="22"/>
      <c r="JE2493" s="22"/>
      <c r="JF2493" s="22"/>
      <c r="JG2493" s="22"/>
      <c r="JH2493" s="22"/>
      <c r="JI2493" s="22"/>
      <c r="JJ2493" s="22"/>
      <c r="JK2493" s="22"/>
      <c r="JL2493" s="22"/>
      <c r="JM2493" s="22"/>
      <c r="JN2493" s="22"/>
      <c r="JO2493" s="22"/>
      <c r="JP2493" s="22"/>
      <c r="JQ2493" s="22"/>
      <c r="JR2493" s="22"/>
      <c r="JS2493" s="22"/>
      <c r="JT2493" s="22"/>
      <c r="JU2493" s="24"/>
      <c r="JV2493" s="22"/>
      <c r="JW2493" s="22"/>
      <c r="JX2493" s="22"/>
      <c r="JY2493" s="22"/>
      <c r="JZ2493" s="22"/>
      <c r="KA2493" s="22"/>
      <c r="KB2493" s="22"/>
      <c r="KC2493" s="22"/>
      <c r="KD2493" s="22"/>
      <c r="KE2493" s="22"/>
      <c r="KF2493" s="22"/>
      <c r="KG2493" s="22"/>
      <c r="KH2493" s="22"/>
      <c r="KI2493" s="22"/>
      <c r="KJ2493" s="22"/>
      <c r="KK2493" s="22"/>
      <c r="KL2493" s="22"/>
      <c r="KM2493" s="22"/>
      <c r="KN2493" s="22"/>
      <c r="KO2493" s="22"/>
      <c r="KP2493" s="22"/>
      <c r="KQ2493" s="22"/>
      <c r="KR2493" s="22"/>
      <c r="KS2493" s="22"/>
      <c r="KT2493" s="22"/>
      <c r="KU2493" s="22"/>
      <c r="KV2493" s="22"/>
      <c r="KW2493" s="22"/>
      <c r="KX2493" s="22"/>
      <c r="KY2493" s="22"/>
      <c r="KZ2493" s="22"/>
      <c r="LA2493" s="24"/>
      <c r="LB2493" s="22"/>
      <c r="LC2493" s="22"/>
      <c r="LD2493" s="22"/>
      <c r="LE2493" s="22"/>
      <c r="LF2493" s="22"/>
      <c r="LG2493" s="22"/>
      <c r="LH2493" s="22"/>
      <c r="LI2493" s="22"/>
      <c r="LJ2493" s="22"/>
      <c r="LK2493" s="22"/>
      <c r="LL2493" s="22"/>
      <c r="LM2493" s="22"/>
      <c r="LN2493" s="22"/>
      <c r="LO2493" s="22"/>
      <c r="LP2493" s="22"/>
      <c r="LQ2493" s="22"/>
      <c r="LR2493" s="22"/>
      <c r="LS2493" s="22"/>
      <c r="LT2493" s="22"/>
      <c r="LU2493" s="22"/>
      <c r="LV2493" s="22"/>
      <c r="LW2493" s="22"/>
      <c r="LX2493" s="22"/>
      <c r="LY2493" s="22"/>
      <c r="LZ2493" s="22"/>
      <c r="MA2493" s="22"/>
      <c r="MB2493" s="22"/>
      <c r="MC2493" s="22"/>
      <c r="MD2493" s="22"/>
      <c r="ME2493" s="22"/>
      <c r="MF2493" s="22"/>
      <c r="MG2493" s="24"/>
      <c r="MH2493" s="22"/>
      <c r="MI2493" s="22"/>
      <c r="MJ2493" s="22"/>
      <c r="MK2493" s="22"/>
      <c r="ML2493" s="22"/>
      <c r="MM2493" s="22"/>
      <c r="MN2493" s="22"/>
      <c r="MO2493" s="22"/>
      <c r="MP2493" s="22"/>
      <c r="MQ2493" s="22"/>
      <c r="MR2493" s="22"/>
      <c r="MS2493" s="22"/>
      <c r="MT2493" s="22"/>
      <c r="MU2493" s="22"/>
      <c r="MV2493" s="22"/>
      <c r="MW2493" s="22"/>
      <c r="MX2493" s="22"/>
      <c r="MY2493" s="22"/>
      <c r="MZ2493" s="22"/>
      <c r="NA2493" s="22"/>
      <c r="NB2493" s="22"/>
      <c r="NC2493" s="22"/>
      <c r="ND2493" s="22"/>
      <c r="NE2493" s="22"/>
      <c r="NF2493" s="22"/>
      <c r="NG2493" s="22"/>
      <c r="NH2493" s="22"/>
      <c r="NI2493" s="22"/>
      <c r="NJ2493" s="22"/>
      <c r="NK2493" s="22"/>
      <c r="NL2493" s="22"/>
      <c r="NM2493" s="24"/>
      <c r="NN2493" s="22"/>
      <c r="NO2493" s="22"/>
      <c r="NP2493" s="22"/>
      <c r="NQ2493" s="22"/>
      <c r="NR2493" s="22"/>
      <c r="NS2493" s="22"/>
      <c r="NT2493" s="22"/>
      <c r="NU2493" s="22"/>
      <c r="NV2493" s="22"/>
      <c r="NW2493" s="22"/>
      <c r="NX2493" s="22"/>
      <c r="NY2493" s="22"/>
      <c r="NZ2493" s="22"/>
      <c r="OA2493" s="22"/>
      <c r="OB2493" s="22"/>
      <c r="OC2493" s="22"/>
      <c r="OD2493" s="22"/>
      <c r="OE2493" s="22"/>
      <c r="OF2493" s="22"/>
      <c r="OG2493" s="22"/>
      <c r="OH2493" s="22"/>
      <c r="OI2493" s="22"/>
      <c r="OJ2493" s="22"/>
      <c r="OK2493" s="22"/>
      <c r="OL2493" s="22"/>
      <c r="OM2493" s="22"/>
      <c r="ON2493" s="22"/>
      <c r="OO2493" s="22"/>
      <c r="OP2493" s="22"/>
      <c r="OQ2493" s="22"/>
      <c r="OR2493" s="22"/>
    </row>
    <row r="2494" spans="1:408" ht="15" thickBot="1">
      <c r="A2494" s="1"/>
      <c r="B2494" s="12"/>
      <c r="C2494" s="12"/>
      <c r="D2494" s="22"/>
      <c r="E2494" s="54"/>
      <c r="F2494" s="54"/>
      <c r="G2494" s="54"/>
      <c r="H2494" s="55"/>
      <c r="I2494" s="22"/>
      <c r="J2494" s="56"/>
      <c r="K2494" s="81"/>
      <c r="L2494" s="57"/>
      <c r="M2494" s="57"/>
      <c r="N2494" s="55"/>
      <c r="O2494" s="58"/>
      <c r="P2494" s="58"/>
      <c r="Q2494" s="59"/>
      <c r="R2494" s="60"/>
      <c r="S2494" s="60"/>
      <c r="T2494" s="22"/>
      <c r="U2494" s="1"/>
      <c r="V2494" s="23"/>
      <c r="X2494" s="24"/>
      <c r="Y2494" s="24"/>
      <c r="Z2494" s="22"/>
      <c r="AA2494" s="22"/>
      <c r="AB2494" s="22"/>
      <c r="AC2494" s="22"/>
      <c r="AD2494" s="22"/>
      <c r="AE2494" s="22"/>
      <c r="AF2494" s="22"/>
      <c r="AG2494" s="22"/>
      <c r="AH2494" s="22"/>
      <c r="AI2494" s="22"/>
      <c r="AJ2494" s="22"/>
      <c r="AK2494" s="22"/>
      <c r="AL2494" s="22"/>
      <c r="AM2494" s="22"/>
      <c r="AN2494" s="22"/>
      <c r="AO2494" s="22"/>
      <c r="AP2494" s="22"/>
      <c r="AQ2494" s="22"/>
      <c r="AR2494" s="22"/>
      <c r="AS2494" s="22"/>
      <c r="AT2494" s="22"/>
      <c r="AU2494" s="22"/>
      <c r="AV2494" s="22"/>
      <c r="AW2494" s="22"/>
      <c r="AX2494" s="22"/>
      <c r="AY2494" s="22"/>
      <c r="AZ2494" s="22"/>
      <c r="BA2494" s="22"/>
      <c r="BB2494" s="22"/>
      <c r="BC2494" s="22"/>
      <c r="BD2494" s="22"/>
      <c r="BE2494" s="24"/>
      <c r="BF2494" s="22"/>
      <c r="BG2494" s="22"/>
      <c r="BH2494" s="22"/>
      <c r="BI2494" s="22"/>
      <c r="BJ2494" s="22"/>
      <c r="BK2494" s="22"/>
      <c r="BL2494" s="22"/>
      <c r="BM2494" s="22"/>
      <c r="BN2494" s="22"/>
      <c r="BO2494" s="22"/>
      <c r="BP2494" s="22"/>
      <c r="BQ2494" s="22"/>
      <c r="BR2494" s="22"/>
      <c r="BS2494" s="22"/>
      <c r="BT2494" s="22"/>
      <c r="BU2494" s="22"/>
      <c r="BV2494" s="22"/>
      <c r="BW2494" s="22"/>
      <c r="BX2494" s="22"/>
      <c r="BY2494" s="22"/>
      <c r="BZ2494" s="22"/>
      <c r="CA2494" s="22"/>
      <c r="CB2494" s="22"/>
      <c r="CC2494" s="22"/>
      <c r="CD2494" s="22"/>
      <c r="CE2494" s="22"/>
      <c r="CF2494" s="22"/>
      <c r="CG2494" s="22"/>
      <c r="CH2494" s="22"/>
      <c r="CI2494" s="22"/>
      <c r="CJ2494" s="22"/>
      <c r="CK2494" s="24"/>
      <c r="CL2494" s="22"/>
      <c r="CM2494" s="22"/>
      <c r="CN2494" s="22"/>
      <c r="CO2494" s="22"/>
      <c r="CP2494" s="22"/>
      <c r="CQ2494" s="22"/>
      <c r="CR2494" s="22"/>
      <c r="CS2494" s="22"/>
      <c r="CT2494" s="22"/>
      <c r="CU2494" s="22"/>
      <c r="CV2494" s="22"/>
      <c r="CW2494" s="22"/>
      <c r="CX2494" s="22"/>
      <c r="CY2494" s="22"/>
      <c r="CZ2494" s="22"/>
      <c r="DA2494" s="22"/>
      <c r="DB2494" s="22"/>
      <c r="DC2494" s="22"/>
      <c r="DD2494" s="22"/>
      <c r="DE2494" s="22"/>
      <c r="DF2494" s="22"/>
      <c r="DG2494" s="22"/>
      <c r="DH2494" s="22"/>
      <c r="DI2494" s="22"/>
      <c r="DJ2494" s="22"/>
      <c r="DK2494" s="22"/>
      <c r="DL2494" s="22"/>
      <c r="DM2494" s="22"/>
      <c r="DN2494" s="22"/>
      <c r="DO2494" s="22"/>
      <c r="DP2494" s="22"/>
      <c r="DQ2494" s="24"/>
      <c r="DR2494" s="22"/>
      <c r="DS2494" s="22"/>
      <c r="DT2494" s="22"/>
      <c r="DU2494" s="22"/>
      <c r="DV2494" s="22"/>
      <c r="DW2494" s="22"/>
      <c r="DX2494" s="22"/>
      <c r="DY2494" s="22"/>
      <c r="DZ2494" s="22"/>
      <c r="EA2494" s="22"/>
      <c r="EB2494" s="22"/>
      <c r="EC2494" s="22"/>
      <c r="ED2494" s="22"/>
      <c r="EE2494" s="22"/>
      <c r="EF2494" s="22"/>
      <c r="EG2494" s="22"/>
      <c r="EH2494" s="22"/>
      <c r="EI2494" s="22"/>
      <c r="EJ2494" s="22"/>
      <c r="EK2494" s="22"/>
      <c r="EL2494" s="22"/>
      <c r="EM2494" s="22"/>
      <c r="EN2494" s="22"/>
      <c r="EO2494" s="22"/>
      <c r="EP2494" s="22"/>
      <c r="EQ2494" s="22"/>
      <c r="ER2494" s="22"/>
      <c r="ES2494" s="22"/>
      <c r="ET2494" s="22"/>
      <c r="EU2494" s="22"/>
      <c r="EV2494" s="22"/>
      <c r="EW2494" s="24"/>
      <c r="EX2494" s="22"/>
      <c r="EY2494" s="22"/>
      <c r="EZ2494" s="22"/>
      <c r="FA2494" s="22"/>
      <c r="FB2494" s="22"/>
      <c r="FC2494" s="22"/>
      <c r="FD2494" s="22"/>
      <c r="FE2494" s="22"/>
      <c r="FF2494" s="22"/>
      <c r="FG2494" s="22"/>
      <c r="FH2494" s="22"/>
      <c r="FI2494" s="22"/>
      <c r="FJ2494" s="22"/>
      <c r="FK2494" s="22"/>
      <c r="FL2494" s="22"/>
      <c r="FM2494" s="22"/>
      <c r="FN2494" s="22"/>
      <c r="FO2494" s="22"/>
      <c r="FP2494" s="22"/>
      <c r="FQ2494" s="22"/>
      <c r="FR2494" s="22"/>
      <c r="FS2494" s="22"/>
      <c r="FT2494" s="22"/>
      <c r="FU2494" s="22"/>
      <c r="FV2494" s="22"/>
      <c r="FW2494" s="22"/>
      <c r="FX2494" s="22"/>
      <c r="FY2494" s="22"/>
      <c r="FZ2494" s="22"/>
      <c r="GA2494" s="22"/>
      <c r="GB2494" s="22"/>
      <c r="GC2494" s="24"/>
      <c r="GD2494" s="22"/>
      <c r="GE2494" s="22"/>
      <c r="GF2494" s="22"/>
      <c r="GG2494" s="22"/>
      <c r="GH2494" s="22"/>
      <c r="GI2494" s="22"/>
      <c r="GJ2494" s="22"/>
      <c r="GK2494" s="22"/>
      <c r="GL2494" s="22"/>
      <c r="GM2494" s="22"/>
      <c r="GN2494" s="22"/>
      <c r="GO2494" s="22"/>
      <c r="GP2494" s="22"/>
      <c r="GQ2494" s="22"/>
      <c r="GR2494" s="22"/>
      <c r="GS2494" s="22"/>
      <c r="GT2494" s="22"/>
      <c r="GU2494" s="22"/>
      <c r="GV2494" s="22"/>
      <c r="GW2494" s="22"/>
      <c r="GX2494" s="22"/>
      <c r="GY2494" s="22"/>
      <c r="GZ2494" s="22"/>
      <c r="HA2494" s="22"/>
      <c r="HB2494" s="22"/>
      <c r="HC2494" s="22"/>
      <c r="HD2494" s="22"/>
      <c r="HE2494" s="22"/>
      <c r="HF2494" s="22"/>
      <c r="HG2494" s="22"/>
      <c r="HH2494" s="22"/>
      <c r="HI2494" s="24"/>
      <c r="HJ2494" s="22"/>
      <c r="HK2494" s="22"/>
      <c r="HL2494" s="22"/>
      <c r="HM2494" s="22"/>
      <c r="HN2494" s="22"/>
      <c r="HO2494" s="22"/>
      <c r="HP2494" s="22"/>
      <c r="HQ2494" s="22"/>
      <c r="HR2494" s="22"/>
      <c r="HS2494" s="22"/>
      <c r="HT2494" s="22"/>
      <c r="HU2494" s="22"/>
      <c r="HV2494" s="22"/>
      <c r="HW2494" s="22"/>
      <c r="HX2494" s="22"/>
      <c r="HY2494" s="22"/>
      <c r="HZ2494" s="22"/>
      <c r="IA2494" s="22"/>
      <c r="IB2494" s="22"/>
      <c r="IC2494" s="22"/>
      <c r="ID2494" s="22"/>
      <c r="IE2494" s="22"/>
      <c r="IF2494" s="22"/>
      <c r="IG2494" s="22"/>
      <c r="IH2494" s="22"/>
      <c r="II2494" s="22"/>
      <c r="IJ2494" s="22"/>
      <c r="IK2494" s="22"/>
      <c r="IL2494" s="22"/>
      <c r="IM2494" s="22"/>
      <c r="IN2494" s="22"/>
      <c r="IO2494" s="24"/>
      <c r="IP2494" s="22"/>
      <c r="IQ2494" s="22"/>
      <c r="IR2494" s="22"/>
      <c r="IS2494" s="22"/>
      <c r="IT2494" s="22"/>
      <c r="IU2494" s="22"/>
      <c r="IV2494" s="22"/>
      <c r="IW2494" s="22"/>
      <c r="IX2494" s="22"/>
      <c r="IY2494" s="22"/>
      <c r="IZ2494" s="22"/>
      <c r="JA2494" s="22"/>
      <c r="JB2494" s="22"/>
      <c r="JC2494" s="22"/>
      <c r="JD2494" s="22"/>
      <c r="JE2494" s="22"/>
      <c r="JF2494" s="22"/>
      <c r="JG2494" s="22"/>
      <c r="JH2494" s="22"/>
      <c r="JI2494" s="22"/>
      <c r="JJ2494" s="22"/>
      <c r="JK2494" s="22"/>
      <c r="JL2494" s="22"/>
      <c r="JM2494" s="22"/>
      <c r="JN2494" s="22"/>
      <c r="JO2494" s="22"/>
      <c r="JP2494" s="22"/>
      <c r="JQ2494" s="22"/>
      <c r="JR2494" s="22"/>
      <c r="JS2494" s="22"/>
      <c r="JT2494" s="22"/>
      <c r="JU2494" s="24"/>
      <c r="JV2494" s="22"/>
      <c r="JW2494" s="22"/>
      <c r="JX2494" s="22"/>
      <c r="JY2494" s="22"/>
      <c r="JZ2494" s="22"/>
      <c r="KA2494" s="22"/>
      <c r="KB2494" s="22"/>
      <c r="KC2494" s="22"/>
      <c r="KD2494" s="22"/>
      <c r="KE2494" s="22"/>
      <c r="KF2494" s="22"/>
      <c r="KG2494" s="22"/>
      <c r="KH2494" s="22"/>
      <c r="KI2494" s="22"/>
      <c r="KJ2494" s="22"/>
      <c r="KK2494" s="22"/>
      <c r="KL2494" s="22"/>
      <c r="KM2494" s="22"/>
      <c r="KN2494" s="22"/>
      <c r="KO2494" s="22"/>
      <c r="KP2494" s="22"/>
      <c r="KQ2494" s="22"/>
      <c r="KR2494" s="22"/>
      <c r="KS2494" s="22"/>
      <c r="KT2494" s="22"/>
      <c r="KU2494" s="22"/>
      <c r="KV2494" s="22"/>
      <c r="KW2494" s="22"/>
      <c r="KX2494" s="22"/>
      <c r="KY2494" s="22"/>
      <c r="KZ2494" s="22"/>
      <c r="LA2494" s="24"/>
      <c r="LB2494" s="22"/>
      <c r="LC2494" s="22"/>
      <c r="LD2494" s="22"/>
      <c r="LE2494" s="22"/>
      <c r="LF2494" s="22"/>
      <c r="LG2494" s="22"/>
      <c r="LH2494" s="22"/>
      <c r="LI2494" s="22"/>
      <c r="LJ2494" s="22"/>
      <c r="LK2494" s="22"/>
      <c r="LL2494" s="22"/>
      <c r="LM2494" s="22"/>
      <c r="LN2494" s="22"/>
      <c r="LO2494" s="22"/>
      <c r="LP2494" s="22"/>
      <c r="LQ2494" s="22"/>
      <c r="LR2494" s="22"/>
      <c r="LS2494" s="22"/>
      <c r="LT2494" s="22"/>
      <c r="LU2494" s="22"/>
      <c r="LV2494" s="22"/>
      <c r="LW2494" s="22"/>
      <c r="LX2494" s="22"/>
      <c r="LY2494" s="22"/>
      <c r="LZ2494" s="22"/>
      <c r="MA2494" s="22"/>
      <c r="MB2494" s="22"/>
      <c r="MC2494" s="22"/>
      <c r="MD2494" s="22"/>
      <c r="ME2494" s="22"/>
      <c r="MF2494" s="22"/>
      <c r="MG2494" s="24"/>
      <c r="MH2494" s="22"/>
      <c r="MI2494" s="22"/>
      <c r="MJ2494" s="22"/>
      <c r="MK2494" s="22"/>
      <c r="ML2494" s="22"/>
      <c r="MM2494" s="22"/>
      <c r="MN2494" s="22"/>
      <c r="MO2494" s="22"/>
      <c r="MP2494" s="22"/>
      <c r="MQ2494" s="22"/>
      <c r="MR2494" s="22"/>
      <c r="MS2494" s="22"/>
      <c r="MT2494" s="22"/>
      <c r="MU2494" s="22"/>
      <c r="MV2494" s="22"/>
      <c r="MW2494" s="22"/>
      <c r="MX2494" s="22"/>
      <c r="MY2494" s="22"/>
      <c r="MZ2494" s="22"/>
      <c r="NA2494" s="22"/>
      <c r="NB2494" s="22"/>
      <c r="NC2494" s="22"/>
      <c r="ND2494" s="22"/>
      <c r="NE2494" s="22"/>
      <c r="NF2494" s="22"/>
      <c r="NG2494" s="22"/>
      <c r="NH2494" s="22"/>
      <c r="NI2494" s="22"/>
      <c r="NJ2494" s="22"/>
      <c r="NK2494" s="22"/>
      <c r="NL2494" s="22"/>
      <c r="NM2494" s="24"/>
      <c r="NN2494" s="22"/>
      <c r="NO2494" s="22"/>
      <c r="NP2494" s="22"/>
      <c r="NQ2494" s="22"/>
      <c r="NR2494" s="22"/>
      <c r="NS2494" s="22"/>
      <c r="NT2494" s="22"/>
      <c r="NU2494" s="22"/>
      <c r="NV2494" s="22"/>
      <c r="NW2494" s="22"/>
      <c r="NX2494" s="22"/>
      <c r="NY2494" s="22"/>
      <c r="NZ2494" s="22"/>
      <c r="OA2494" s="22"/>
      <c r="OB2494" s="22"/>
      <c r="OC2494" s="22"/>
      <c r="OD2494" s="22"/>
      <c r="OE2494" s="22"/>
      <c r="OF2494" s="22"/>
      <c r="OG2494" s="22"/>
      <c r="OH2494" s="22"/>
      <c r="OI2494" s="22"/>
      <c r="OJ2494" s="22"/>
      <c r="OK2494" s="22"/>
      <c r="OL2494" s="22"/>
      <c r="OM2494" s="22"/>
      <c r="ON2494" s="22"/>
      <c r="OO2494" s="22"/>
      <c r="OP2494" s="22"/>
      <c r="OQ2494" s="22"/>
      <c r="OR2494" s="22"/>
    </row>
    <row r="2495" spans="1:408" ht="15" thickBot="1">
      <c r="A2495" s="1"/>
      <c r="B2495" s="12"/>
      <c r="C2495" s="12"/>
      <c r="D2495" s="22"/>
      <c r="E2495" s="54"/>
      <c r="F2495" s="54"/>
      <c r="G2495" s="54"/>
      <c r="H2495" s="55"/>
      <c r="I2495" s="22"/>
      <c r="J2495" s="56"/>
      <c r="K2495" s="80"/>
      <c r="L2495" s="57"/>
      <c r="M2495" s="57"/>
      <c r="N2495" s="55"/>
      <c r="O2495" s="58"/>
      <c r="P2495" s="58"/>
      <c r="Q2495" s="59"/>
      <c r="R2495" s="60"/>
      <c r="S2495" s="60"/>
      <c r="T2495" s="22"/>
      <c r="U2495" s="1"/>
      <c r="V2495" s="23"/>
      <c r="X2495" s="24"/>
      <c r="Y2495" s="24"/>
      <c r="Z2495" s="22"/>
      <c r="AA2495" s="22"/>
      <c r="AB2495" s="22"/>
      <c r="AC2495" s="22"/>
      <c r="AD2495" s="22"/>
      <c r="AE2495" s="22"/>
      <c r="AF2495" s="22"/>
      <c r="AG2495" s="22"/>
      <c r="AH2495" s="22"/>
      <c r="AI2495" s="22"/>
      <c r="AJ2495" s="22"/>
      <c r="AK2495" s="22"/>
      <c r="AL2495" s="22"/>
      <c r="AM2495" s="22"/>
      <c r="AN2495" s="22"/>
      <c r="AO2495" s="22"/>
      <c r="AP2495" s="22"/>
      <c r="AQ2495" s="22"/>
      <c r="AR2495" s="22"/>
      <c r="AS2495" s="22"/>
      <c r="AT2495" s="22"/>
      <c r="AU2495" s="22"/>
      <c r="AV2495" s="22"/>
      <c r="AW2495" s="22"/>
      <c r="AX2495" s="22"/>
      <c r="AY2495" s="22"/>
      <c r="AZ2495" s="22"/>
      <c r="BA2495" s="22"/>
      <c r="BB2495" s="22"/>
      <c r="BC2495" s="22"/>
      <c r="BD2495" s="22"/>
      <c r="BE2495" s="24"/>
      <c r="BF2495" s="22"/>
      <c r="BG2495" s="22"/>
      <c r="BH2495" s="22"/>
      <c r="BI2495" s="22"/>
      <c r="BJ2495" s="22"/>
      <c r="BK2495" s="22"/>
      <c r="BL2495" s="22"/>
      <c r="BM2495" s="22"/>
      <c r="BN2495" s="22"/>
      <c r="BO2495" s="22"/>
      <c r="BP2495" s="22"/>
      <c r="BQ2495" s="22"/>
      <c r="BR2495" s="22"/>
      <c r="BS2495" s="22"/>
      <c r="BT2495" s="22"/>
      <c r="BU2495" s="22"/>
      <c r="BV2495" s="22"/>
      <c r="BW2495" s="22"/>
      <c r="BX2495" s="22"/>
      <c r="BY2495" s="22"/>
      <c r="BZ2495" s="22"/>
      <c r="CA2495" s="22"/>
      <c r="CB2495" s="22"/>
      <c r="CC2495" s="22"/>
      <c r="CD2495" s="22"/>
      <c r="CE2495" s="22"/>
      <c r="CF2495" s="22"/>
      <c r="CG2495" s="22"/>
      <c r="CH2495" s="22"/>
      <c r="CI2495" s="22"/>
      <c r="CJ2495" s="22"/>
      <c r="CK2495" s="24"/>
      <c r="CL2495" s="22"/>
      <c r="CM2495" s="22"/>
      <c r="CN2495" s="22"/>
      <c r="CO2495" s="22"/>
      <c r="CP2495" s="22"/>
      <c r="CQ2495" s="22"/>
      <c r="CR2495" s="22"/>
      <c r="CS2495" s="22"/>
      <c r="CT2495" s="22"/>
      <c r="CU2495" s="22"/>
      <c r="CV2495" s="22"/>
      <c r="CW2495" s="22"/>
      <c r="CX2495" s="22"/>
      <c r="CY2495" s="22"/>
      <c r="CZ2495" s="22"/>
      <c r="DA2495" s="22"/>
      <c r="DB2495" s="22"/>
      <c r="DC2495" s="22"/>
      <c r="DD2495" s="22"/>
      <c r="DE2495" s="22"/>
      <c r="DF2495" s="22"/>
      <c r="DG2495" s="22"/>
      <c r="DH2495" s="22"/>
      <c r="DI2495" s="22"/>
      <c r="DJ2495" s="22"/>
      <c r="DK2495" s="22"/>
      <c r="DL2495" s="22"/>
      <c r="DM2495" s="22"/>
      <c r="DN2495" s="22"/>
      <c r="DO2495" s="22"/>
      <c r="DP2495" s="22"/>
      <c r="DQ2495" s="24"/>
      <c r="DR2495" s="22"/>
      <c r="DS2495" s="22"/>
      <c r="DT2495" s="22"/>
      <c r="DU2495" s="22"/>
      <c r="DV2495" s="22"/>
      <c r="DW2495" s="22"/>
      <c r="DX2495" s="22"/>
      <c r="DY2495" s="22"/>
      <c r="DZ2495" s="22"/>
      <c r="EA2495" s="22"/>
      <c r="EB2495" s="22"/>
      <c r="EC2495" s="22"/>
      <c r="ED2495" s="22"/>
      <c r="EE2495" s="22"/>
      <c r="EF2495" s="22"/>
      <c r="EG2495" s="22"/>
      <c r="EH2495" s="22"/>
      <c r="EI2495" s="22"/>
      <c r="EJ2495" s="22"/>
      <c r="EK2495" s="22"/>
      <c r="EL2495" s="22"/>
      <c r="EM2495" s="22"/>
      <c r="EN2495" s="22"/>
      <c r="EO2495" s="22"/>
      <c r="EP2495" s="22"/>
      <c r="EQ2495" s="22"/>
      <c r="ER2495" s="22"/>
      <c r="ES2495" s="22"/>
      <c r="ET2495" s="22"/>
      <c r="EU2495" s="22"/>
      <c r="EV2495" s="22"/>
      <c r="EW2495" s="24"/>
      <c r="EX2495" s="22"/>
      <c r="EY2495" s="22"/>
      <c r="EZ2495" s="22"/>
      <c r="FA2495" s="22"/>
      <c r="FB2495" s="22"/>
      <c r="FC2495" s="22"/>
      <c r="FD2495" s="22"/>
      <c r="FE2495" s="22"/>
      <c r="FF2495" s="22"/>
      <c r="FG2495" s="22"/>
      <c r="FH2495" s="22"/>
      <c r="FI2495" s="22"/>
      <c r="FJ2495" s="22"/>
      <c r="FK2495" s="22"/>
      <c r="FL2495" s="22"/>
      <c r="FM2495" s="22"/>
      <c r="FN2495" s="22"/>
      <c r="FO2495" s="22"/>
      <c r="FP2495" s="22"/>
      <c r="FQ2495" s="22"/>
      <c r="FR2495" s="22"/>
      <c r="FS2495" s="22"/>
      <c r="FT2495" s="22"/>
      <c r="FU2495" s="22"/>
      <c r="FV2495" s="22"/>
      <c r="FW2495" s="22"/>
      <c r="FX2495" s="22"/>
      <c r="FY2495" s="22"/>
      <c r="FZ2495" s="22"/>
      <c r="GA2495" s="22"/>
      <c r="GB2495" s="22"/>
      <c r="GC2495" s="24"/>
      <c r="GD2495" s="22"/>
      <c r="GE2495" s="22"/>
      <c r="GF2495" s="22"/>
      <c r="GG2495" s="22"/>
      <c r="GH2495" s="22"/>
      <c r="GI2495" s="22"/>
      <c r="GJ2495" s="22"/>
      <c r="GK2495" s="22"/>
      <c r="GL2495" s="22"/>
      <c r="GM2495" s="22"/>
      <c r="GN2495" s="22"/>
      <c r="GO2495" s="22"/>
      <c r="GP2495" s="22"/>
      <c r="GQ2495" s="22"/>
      <c r="GR2495" s="22"/>
      <c r="GS2495" s="22"/>
      <c r="GT2495" s="22"/>
      <c r="GU2495" s="22"/>
      <c r="GV2495" s="22"/>
      <c r="GW2495" s="22"/>
      <c r="GX2495" s="22"/>
      <c r="GY2495" s="22"/>
      <c r="GZ2495" s="22"/>
      <c r="HA2495" s="22"/>
      <c r="HB2495" s="22"/>
      <c r="HC2495" s="22"/>
      <c r="HD2495" s="22"/>
      <c r="HE2495" s="22"/>
      <c r="HF2495" s="22"/>
      <c r="HG2495" s="22"/>
      <c r="HH2495" s="22"/>
      <c r="HI2495" s="24"/>
      <c r="HJ2495" s="22"/>
      <c r="HK2495" s="22"/>
      <c r="HL2495" s="22"/>
      <c r="HM2495" s="22"/>
      <c r="HN2495" s="22"/>
      <c r="HO2495" s="22"/>
      <c r="HP2495" s="22"/>
      <c r="HQ2495" s="22"/>
      <c r="HR2495" s="22"/>
      <c r="HS2495" s="22"/>
      <c r="HT2495" s="22"/>
      <c r="HU2495" s="22"/>
      <c r="HV2495" s="22"/>
      <c r="HW2495" s="22"/>
      <c r="HX2495" s="22"/>
      <c r="HY2495" s="22"/>
      <c r="HZ2495" s="22"/>
      <c r="IA2495" s="22"/>
      <c r="IB2495" s="22"/>
      <c r="IC2495" s="22"/>
      <c r="ID2495" s="22"/>
      <c r="IE2495" s="22"/>
      <c r="IF2495" s="22"/>
      <c r="IG2495" s="22"/>
      <c r="IH2495" s="22"/>
      <c r="II2495" s="22"/>
      <c r="IJ2495" s="22"/>
      <c r="IK2495" s="22"/>
      <c r="IL2495" s="22"/>
      <c r="IM2495" s="22"/>
      <c r="IN2495" s="22"/>
      <c r="IO2495" s="24"/>
      <c r="IP2495" s="22"/>
      <c r="IQ2495" s="22"/>
      <c r="IR2495" s="22"/>
      <c r="IS2495" s="22"/>
      <c r="IT2495" s="22"/>
      <c r="IU2495" s="22"/>
      <c r="IV2495" s="22"/>
      <c r="IW2495" s="22"/>
      <c r="IX2495" s="22"/>
      <c r="IY2495" s="22"/>
      <c r="IZ2495" s="22"/>
      <c r="JA2495" s="22"/>
      <c r="JB2495" s="22"/>
      <c r="JC2495" s="22"/>
      <c r="JD2495" s="22"/>
      <c r="JE2495" s="22"/>
      <c r="JF2495" s="22"/>
      <c r="JG2495" s="22"/>
      <c r="JH2495" s="22"/>
      <c r="JI2495" s="22"/>
      <c r="JJ2495" s="22"/>
      <c r="JK2495" s="22"/>
      <c r="JL2495" s="22"/>
      <c r="JM2495" s="22"/>
      <c r="JN2495" s="22"/>
      <c r="JO2495" s="22"/>
      <c r="JP2495" s="22"/>
      <c r="JQ2495" s="22"/>
      <c r="JR2495" s="22"/>
      <c r="JS2495" s="22"/>
      <c r="JT2495" s="22"/>
      <c r="JU2495" s="24"/>
      <c r="JV2495" s="22"/>
      <c r="JW2495" s="22"/>
      <c r="JX2495" s="22"/>
      <c r="JY2495" s="22"/>
      <c r="JZ2495" s="22"/>
      <c r="KA2495" s="22"/>
      <c r="KB2495" s="22"/>
      <c r="KC2495" s="22"/>
      <c r="KD2495" s="22"/>
      <c r="KE2495" s="22"/>
      <c r="KF2495" s="22"/>
      <c r="KG2495" s="22"/>
      <c r="KH2495" s="22"/>
      <c r="KI2495" s="22"/>
      <c r="KJ2495" s="22"/>
      <c r="KK2495" s="22"/>
      <c r="KL2495" s="22"/>
      <c r="KM2495" s="22"/>
      <c r="KN2495" s="22"/>
      <c r="KO2495" s="22"/>
      <c r="KP2495" s="22"/>
      <c r="KQ2495" s="22"/>
      <c r="KR2495" s="22"/>
      <c r="KS2495" s="22"/>
      <c r="KT2495" s="22"/>
      <c r="KU2495" s="22"/>
      <c r="KV2495" s="22"/>
      <c r="KW2495" s="22"/>
      <c r="KX2495" s="22"/>
      <c r="KY2495" s="22"/>
      <c r="KZ2495" s="22"/>
      <c r="LA2495" s="24"/>
      <c r="LB2495" s="22"/>
      <c r="LC2495" s="22"/>
      <c r="LD2495" s="22"/>
      <c r="LE2495" s="22"/>
      <c r="LF2495" s="22"/>
      <c r="LG2495" s="22"/>
      <c r="LH2495" s="22"/>
      <c r="LI2495" s="22"/>
      <c r="LJ2495" s="22"/>
      <c r="LK2495" s="22"/>
      <c r="LL2495" s="22"/>
      <c r="LM2495" s="22"/>
      <c r="LN2495" s="22"/>
      <c r="LO2495" s="22"/>
      <c r="LP2495" s="22"/>
      <c r="LQ2495" s="22"/>
      <c r="LR2495" s="22"/>
      <c r="LS2495" s="22"/>
      <c r="LT2495" s="22"/>
      <c r="LU2495" s="22"/>
      <c r="LV2495" s="22"/>
      <c r="LW2495" s="22"/>
      <c r="LX2495" s="22"/>
      <c r="LY2495" s="22"/>
      <c r="LZ2495" s="22"/>
      <c r="MA2495" s="22"/>
      <c r="MB2495" s="22"/>
      <c r="MC2495" s="22"/>
      <c r="MD2495" s="22"/>
      <c r="ME2495" s="22"/>
      <c r="MF2495" s="22"/>
      <c r="MG2495" s="24"/>
      <c r="MH2495" s="22"/>
      <c r="MI2495" s="22"/>
      <c r="MJ2495" s="22"/>
      <c r="MK2495" s="22"/>
      <c r="ML2495" s="22"/>
      <c r="MM2495" s="22"/>
      <c r="MN2495" s="22"/>
      <c r="MO2495" s="22"/>
      <c r="MP2495" s="22"/>
      <c r="MQ2495" s="22"/>
      <c r="MR2495" s="22"/>
      <c r="MS2495" s="22"/>
      <c r="MT2495" s="22"/>
      <c r="MU2495" s="22"/>
      <c r="MV2495" s="22"/>
      <c r="MW2495" s="22"/>
      <c r="MX2495" s="22"/>
      <c r="MY2495" s="22"/>
      <c r="MZ2495" s="22"/>
      <c r="NA2495" s="22"/>
      <c r="NB2495" s="22"/>
      <c r="NC2495" s="22"/>
      <c r="ND2495" s="22"/>
      <c r="NE2495" s="22"/>
      <c r="NF2495" s="22"/>
      <c r="NG2495" s="22"/>
      <c r="NH2495" s="22"/>
      <c r="NI2495" s="22"/>
      <c r="NJ2495" s="22"/>
      <c r="NK2495" s="22"/>
      <c r="NL2495" s="22"/>
      <c r="NM2495" s="24"/>
      <c r="NN2495" s="22"/>
      <c r="NO2495" s="22"/>
      <c r="NP2495" s="22"/>
      <c r="NQ2495" s="22"/>
      <c r="NR2495" s="22"/>
      <c r="NS2495" s="22"/>
      <c r="NT2495" s="22"/>
      <c r="NU2495" s="22"/>
      <c r="NV2495" s="22"/>
      <c r="NW2495" s="22"/>
      <c r="NX2495" s="22"/>
      <c r="NY2495" s="22"/>
      <c r="NZ2495" s="22"/>
      <c r="OA2495" s="22"/>
      <c r="OB2495" s="22"/>
      <c r="OC2495" s="22"/>
      <c r="OD2495" s="22"/>
      <c r="OE2495" s="22"/>
      <c r="OF2495" s="22"/>
      <c r="OG2495" s="22"/>
      <c r="OH2495" s="22"/>
      <c r="OI2495" s="22"/>
      <c r="OJ2495" s="22"/>
      <c r="OK2495" s="22"/>
      <c r="OL2495" s="22"/>
      <c r="OM2495" s="22"/>
      <c r="ON2495" s="22"/>
      <c r="OO2495" s="22"/>
      <c r="OP2495" s="22"/>
      <c r="OQ2495" s="22"/>
      <c r="OR2495" s="22"/>
    </row>
    <row r="2496" spans="1:408" ht="15" thickBot="1">
      <c r="A2496" s="1"/>
      <c r="B2496" s="12"/>
      <c r="C2496" s="12"/>
      <c r="D2496" s="22"/>
      <c r="E2496" s="54"/>
      <c r="F2496" s="54"/>
      <c r="G2496" s="54"/>
      <c r="H2496" s="55"/>
      <c r="I2496" s="22"/>
      <c r="J2496" s="56"/>
      <c r="K2496" s="81"/>
      <c r="L2496" s="57"/>
      <c r="M2496" s="57"/>
      <c r="N2496" s="55"/>
      <c r="O2496" s="58"/>
      <c r="P2496" s="58"/>
      <c r="Q2496" s="59"/>
      <c r="R2496" s="60"/>
      <c r="S2496" s="60"/>
      <c r="T2496" s="22"/>
      <c r="U2496" s="1"/>
      <c r="V2496" s="23"/>
      <c r="X2496" s="24"/>
      <c r="Y2496" s="24"/>
      <c r="Z2496" s="22"/>
      <c r="AA2496" s="22"/>
      <c r="AB2496" s="22"/>
      <c r="AC2496" s="22"/>
      <c r="AD2496" s="22"/>
      <c r="AE2496" s="22"/>
      <c r="AF2496" s="22"/>
      <c r="AG2496" s="22"/>
      <c r="AH2496" s="22"/>
      <c r="AI2496" s="22"/>
      <c r="AJ2496" s="22"/>
      <c r="AK2496" s="22"/>
      <c r="AL2496" s="22"/>
      <c r="AM2496" s="22"/>
      <c r="AN2496" s="22"/>
      <c r="AO2496" s="22"/>
      <c r="AP2496" s="22"/>
      <c r="AQ2496" s="22"/>
      <c r="AR2496" s="22"/>
      <c r="AS2496" s="22"/>
      <c r="AT2496" s="22"/>
      <c r="AU2496" s="22"/>
      <c r="AV2496" s="22"/>
      <c r="AW2496" s="22"/>
      <c r="AX2496" s="22"/>
      <c r="AY2496" s="22"/>
      <c r="AZ2496" s="22"/>
      <c r="BA2496" s="22"/>
      <c r="BB2496" s="22"/>
      <c r="BC2496" s="22"/>
      <c r="BD2496" s="22"/>
      <c r="BE2496" s="24"/>
      <c r="BF2496" s="22"/>
      <c r="BG2496" s="22"/>
      <c r="BH2496" s="22"/>
      <c r="BI2496" s="22"/>
      <c r="BJ2496" s="22"/>
      <c r="BK2496" s="22"/>
      <c r="BL2496" s="22"/>
      <c r="BM2496" s="22"/>
      <c r="BN2496" s="22"/>
      <c r="BO2496" s="22"/>
      <c r="BP2496" s="22"/>
      <c r="BQ2496" s="22"/>
      <c r="BR2496" s="22"/>
      <c r="BS2496" s="22"/>
      <c r="BT2496" s="22"/>
      <c r="BU2496" s="22"/>
      <c r="BV2496" s="22"/>
      <c r="BW2496" s="22"/>
      <c r="BX2496" s="22"/>
      <c r="BY2496" s="22"/>
      <c r="BZ2496" s="22"/>
      <c r="CA2496" s="22"/>
      <c r="CB2496" s="22"/>
      <c r="CC2496" s="22"/>
      <c r="CD2496" s="22"/>
      <c r="CE2496" s="22"/>
      <c r="CF2496" s="22"/>
      <c r="CG2496" s="22"/>
      <c r="CH2496" s="22"/>
      <c r="CI2496" s="22"/>
      <c r="CJ2496" s="22"/>
      <c r="CK2496" s="24"/>
      <c r="CL2496" s="22"/>
      <c r="CM2496" s="22"/>
      <c r="CN2496" s="22"/>
      <c r="CO2496" s="22"/>
      <c r="CP2496" s="22"/>
      <c r="CQ2496" s="22"/>
      <c r="CR2496" s="22"/>
      <c r="CS2496" s="22"/>
      <c r="CT2496" s="22"/>
      <c r="CU2496" s="22"/>
      <c r="CV2496" s="22"/>
      <c r="CW2496" s="22"/>
      <c r="CX2496" s="22"/>
      <c r="CY2496" s="22"/>
      <c r="CZ2496" s="22"/>
      <c r="DA2496" s="22"/>
      <c r="DB2496" s="22"/>
      <c r="DC2496" s="22"/>
      <c r="DD2496" s="22"/>
      <c r="DE2496" s="22"/>
      <c r="DF2496" s="22"/>
      <c r="DG2496" s="22"/>
      <c r="DH2496" s="22"/>
      <c r="DI2496" s="22"/>
      <c r="DJ2496" s="22"/>
      <c r="DK2496" s="22"/>
      <c r="DL2496" s="22"/>
      <c r="DM2496" s="22"/>
      <c r="DN2496" s="22"/>
      <c r="DO2496" s="22"/>
      <c r="DP2496" s="22"/>
      <c r="DQ2496" s="24"/>
      <c r="DR2496" s="22"/>
      <c r="DS2496" s="22"/>
      <c r="DT2496" s="22"/>
      <c r="DU2496" s="22"/>
      <c r="DV2496" s="22"/>
      <c r="DW2496" s="22"/>
      <c r="DX2496" s="22"/>
      <c r="DY2496" s="22"/>
      <c r="DZ2496" s="22"/>
      <c r="EA2496" s="22"/>
      <c r="EB2496" s="22"/>
      <c r="EC2496" s="22"/>
      <c r="ED2496" s="22"/>
      <c r="EE2496" s="22"/>
      <c r="EF2496" s="22"/>
      <c r="EG2496" s="22"/>
      <c r="EH2496" s="22"/>
      <c r="EI2496" s="22"/>
      <c r="EJ2496" s="22"/>
      <c r="EK2496" s="22"/>
      <c r="EL2496" s="22"/>
      <c r="EM2496" s="22"/>
      <c r="EN2496" s="22"/>
      <c r="EO2496" s="22"/>
      <c r="EP2496" s="22"/>
      <c r="EQ2496" s="22"/>
      <c r="ER2496" s="22"/>
      <c r="ES2496" s="22"/>
      <c r="ET2496" s="22"/>
      <c r="EU2496" s="22"/>
      <c r="EV2496" s="22"/>
      <c r="EW2496" s="24"/>
      <c r="EX2496" s="22"/>
      <c r="EY2496" s="22"/>
      <c r="EZ2496" s="22"/>
      <c r="FA2496" s="22"/>
      <c r="FB2496" s="22"/>
      <c r="FC2496" s="22"/>
      <c r="FD2496" s="22"/>
      <c r="FE2496" s="22"/>
      <c r="FF2496" s="22"/>
      <c r="FG2496" s="22"/>
      <c r="FH2496" s="22"/>
      <c r="FI2496" s="22"/>
      <c r="FJ2496" s="22"/>
      <c r="FK2496" s="22"/>
      <c r="FL2496" s="22"/>
      <c r="FM2496" s="22"/>
      <c r="FN2496" s="22"/>
      <c r="FO2496" s="22"/>
      <c r="FP2496" s="22"/>
      <c r="FQ2496" s="22"/>
      <c r="FR2496" s="22"/>
      <c r="FS2496" s="22"/>
      <c r="FT2496" s="22"/>
      <c r="FU2496" s="22"/>
      <c r="FV2496" s="22"/>
      <c r="FW2496" s="22"/>
      <c r="FX2496" s="22"/>
      <c r="FY2496" s="22"/>
      <c r="FZ2496" s="22"/>
      <c r="GA2496" s="22"/>
      <c r="GB2496" s="22"/>
      <c r="GC2496" s="24"/>
      <c r="GD2496" s="22"/>
      <c r="GE2496" s="22"/>
      <c r="GF2496" s="22"/>
      <c r="GG2496" s="22"/>
      <c r="GH2496" s="22"/>
      <c r="GI2496" s="22"/>
      <c r="GJ2496" s="22"/>
      <c r="GK2496" s="22"/>
      <c r="GL2496" s="22"/>
      <c r="GM2496" s="22"/>
      <c r="GN2496" s="22"/>
      <c r="GO2496" s="22"/>
      <c r="GP2496" s="22"/>
      <c r="GQ2496" s="22"/>
      <c r="GR2496" s="22"/>
      <c r="GS2496" s="22"/>
      <c r="GT2496" s="22"/>
      <c r="GU2496" s="22"/>
      <c r="GV2496" s="22"/>
      <c r="GW2496" s="22"/>
      <c r="GX2496" s="22"/>
      <c r="GY2496" s="22"/>
      <c r="GZ2496" s="22"/>
      <c r="HA2496" s="22"/>
      <c r="HB2496" s="22"/>
      <c r="HC2496" s="22"/>
      <c r="HD2496" s="22"/>
      <c r="HE2496" s="22"/>
      <c r="HF2496" s="22"/>
      <c r="HG2496" s="22"/>
      <c r="HH2496" s="22"/>
      <c r="HI2496" s="24"/>
      <c r="HJ2496" s="22"/>
      <c r="HK2496" s="22"/>
      <c r="HL2496" s="22"/>
      <c r="HM2496" s="22"/>
      <c r="HN2496" s="22"/>
      <c r="HO2496" s="22"/>
      <c r="HP2496" s="22"/>
      <c r="HQ2496" s="22"/>
      <c r="HR2496" s="22"/>
      <c r="HS2496" s="22"/>
      <c r="HT2496" s="22"/>
      <c r="HU2496" s="22"/>
      <c r="HV2496" s="22"/>
      <c r="HW2496" s="22"/>
      <c r="HX2496" s="22"/>
      <c r="HY2496" s="22"/>
      <c r="HZ2496" s="22"/>
      <c r="IA2496" s="22"/>
      <c r="IB2496" s="22"/>
      <c r="IC2496" s="22"/>
      <c r="ID2496" s="22"/>
      <c r="IE2496" s="22"/>
      <c r="IF2496" s="22"/>
      <c r="IG2496" s="22"/>
      <c r="IH2496" s="22"/>
      <c r="II2496" s="22"/>
      <c r="IJ2496" s="22"/>
      <c r="IK2496" s="22"/>
      <c r="IL2496" s="22"/>
      <c r="IM2496" s="22"/>
      <c r="IN2496" s="22"/>
      <c r="IO2496" s="24"/>
      <c r="IP2496" s="22"/>
      <c r="IQ2496" s="22"/>
      <c r="IR2496" s="22"/>
      <c r="IS2496" s="22"/>
      <c r="IT2496" s="22"/>
      <c r="IU2496" s="22"/>
      <c r="IV2496" s="22"/>
      <c r="IW2496" s="22"/>
      <c r="IX2496" s="22"/>
      <c r="IY2496" s="22"/>
      <c r="IZ2496" s="22"/>
      <c r="JA2496" s="22"/>
      <c r="JB2496" s="22"/>
      <c r="JC2496" s="22"/>
      <c r="JD2496" s="22"/>
      <c r="JE2496" s="22"/>
      <c r="JF2496" s="22"/>
      <c r="JG2496" s="22"/>
      <c r="JH2496" s="22"/>
      <c r="JI2496" s="22"/>
      <c r="JJ2496" s="22"/>
      <c r="JK2496" s="22"/>
      <c r="JL2496" s="22"/>
      <c r="JM2496" s="22"/>
      <c r="JN2496" s="22"/>
      <c r="JO2496" s="22"/>
      <c r="JP2496" s="22"/>
      <c r="JQ2496" s="22"/>
      <c r="JR2496" s="22"/>
      <c r="JS2496" s="22"/>
      <c r="JT2496" s="22"/>
      <c r="JU2496" s="24"/>
      <c r="JV2496" s="22"/>
      <c r="JW2496" s="22"/>
      <c r="JX2496" s="22"/>
      <c r="JY2496" s="22"/>
      <c r="JZ2496" s="22"/>
      <c r="KA2496" s="22"/>
      <c r="KB2496" s="22"/>
      <c r="KC2496" s="22"/>
      <c r="KD2496" s="22"/>
      <c r="KE2496" s="22"/>
      <c r="KF2496" s="22"/>
      <c r="KG2496" s="22"/>
      <c r="KH2496" s="22"/>
      <c r="KI2496" s="22"/>
      <c r="KJ2496" s="22"/>
      <c r="KK2496" s="22"/>
      <c r="KL2496" s="22"/>
      <c r="KM2496" s="22"/>
      <c r="KN2496" s="22"/>
      <c r="KO2496" s="22"/>
      <c r="KP2496" s="22"/>
      <c r="KQ2496" s="22"/>
      <c r="KR2496" s="22"/>
      <c r="KS2496" s="22"/>
      <c r="KT2496" s="22"/>
      <c r="KU2496" s="22"/>
      <c r="KV2496" s="22"/>
      <c r="KW2496" s="22"/>
      <c r="KX2496" s="22"/>
      <c r="KY2496" s="22"/>
      <c r="KZ2496" s="22"/>
      <c r="LA2496" s="24"/>
      <c r="LB2496" s="22"/>
      <c r="LC2496" s="22"/>
      <c r="LD2496" s="22"/>
      <c r="LE2496" s="22"/>
      <c r="LF2496" s="22"/>
      <c r="LG2496" s="22"/>
      <c r="LH2496" s="22"/>
      <c r="LI2496" s="22"/>
      <c r="LJ2496" s="22"/>
      <c r="LK2496" s="22"/>
      <c r="LL2496" s="22"/>
      <c r="LM2496" s="22"/>
      <c r="LN2496" s="22"/>
      <c r="LO2496" s="22"/>
      <c r="LP2496" s="22"/>
      <c r="LQ2496" s="22"/>
      <c r="LR2496" s="22"/>
      <c r="LS2496" s="22"/>
      <c r="LT2496" s="22"/>
      <c r="LU2496" s="22"/>
      <c r="LV2496" s="22"/>
      <c r="LW2496" s="22"/>
      <c r="LX2496" s="22"/>
      <c r="LY2496" s="22"/>
      <c r="LZ2496" s="22"/>
      <c r="MA2496" s="22"/>
      <c r="MB2496" s="22"/>
      <c r="MC2496" s="22"/>
      <c r="MD2496" s="22"/>
      <c r="ME2496" s="22"/>
      <c r="MF2496" s="22"/>
      <c r="MG2496" s="24"/>
      <c r="MH2496" s="22"/>
      <c r="MI2496" s="22"/>
      <c r="MJ2496" s="22"/>
      <c r="MK2496" s="22"/>
      <c r="ML2496" s="22"/>
      <c r="MM2496" s="22"/>
      <c r="MN2496" s="22"/>
      <c r="MO2496" s="22"/>
      <c r="MP2496" s="22"/>
      <c r="MQ2496" s="22"/>
      <c r="MR2496" s="22"/>
      <c r="MS2496" s="22"/>
      <c r="MT2496" s="22"/>
      <c r="MU2496" s="22"/>
      <c r="MV2496" s="22"/>
      <c r="MW2496" s="22"/>
      <c r="MX2496" s="22"/>
      <c r="MY2496" s="22"/>
      <c r="MZ2496" s="22"/>
      <c r="NA2496" s="22"/>
      <c r="NB2496" s="22"/>
      <c r="NC2496" s="22"/>
      <c r="ND2496" s="22"/>
      <c r="NE2496" s="22"/>
      <c r="NF2496" s="22"/>
      <c r="NG2496" s="22"/>
      <c r="NH2496" s="22"/>
      <c r="NI2496" s="22"/>
      <c r="NJ2496" s="22"/>
      <c r="NK2496" s="22"/>
      <c r="NL2496" s="22"/>
      <c r="NM2496" s="24"/>
      <c r="NN2496" s="22"/>
      <c r="NO2496" s="22"/>
      <c r="NP2496" s="22"/>
      <c r="NQ2496" s="22"/>
      <c r="NR2496" s="22"/>
      <c r="NS2496" s="22"/>
      <c r="NT2496" s="22"/>
      <c r="NU2496" s="22"/>
      <c r="NV2496" s="22"/>
      <c r="NW2496" s="22"/>
      <c r="NX2496" s="22"/>
      <c r="NY2496" s="22"/>
      <c r="NZ2496" s="22"/>
      <c r="OA2496" s="22"/>
      <c r="OB2496" s="22"/>
      <c r="OC2496" s="22"/>
      <c r="OD2496" s="22"/>
      <c r="OE2496" s="22"/>
      <c r="OF2496" s="22"/>
      <c r="OG2496" s="22"/>
      <c r="OH2496" s="22"/>
      <c r="OI2496" s="22"/>
      <c r="OJ2496" s="22"/>
      <c r="OK2496" s="22"/>
      <c r="OL2496" s="22"/>
      <c r="OM2496" s="22"/>
      <c r="ON2496" s="22"/>
      <c r="OO2496" s="22"/>
      <c r="OP2496" s="22"/>
      <c r="OQ2496" s="22"/>
      <c r="OR2496" s="22"/>
    </row>
    <row r="2497" spans="1:408" ht="15" thickBot="1">
      <c r="A2497" s="1"/>
      <c r="B2497" s="12"/>
      <c r="C2497" s="12"/>
      <c r="D2497" s="22"/>
      <c r="E2497" s="54"/>
      <c r="F2497" s="54"/>
      <c r="G2497" s="54"/>
      <c r="H2497" s="55"/>
      <c r="I2497" s="22"/>
      <c r="J2497" s="56"/>
      <c r="K2497" s="80"/>
      <c r="L2497" s="57"/>
      <c r="M2497" s="57"/>
      <c r="N2497" s="55"/>
      <c r="O2497" s="58"/>
      <c r="P2497" s="58"/>
      <c r="Q2497" s="59"/>
      <c r="R2497" s="60"/>
      <c r="S2497" s="60"/>
      <c r="T2497" s="22"/>
      <c r="U2497" s="1"/>
      <c r="V2497" s="23"/>
      <c r="X2497" s="24"/>
      <c r="Y2497" s="24"/>
      <c r="Z2497" s="22"/>
      <c r="AA2497" s="22"/>
      <c r="AB2497" s="22"/>
      <c r="AC2497" s="22"/>
      <c r="AD2497" s="22"/>
      <c r="AE2497" s="22"/>
      <c r="AF2497" s="22"/>
      <c r="AG2497" s="22"/>
      <c r="AH2497" s="22"/>
      <c r="AI2497" s="22"/>
      <c r="AJ2497" s="22"/>
      <c r="AK2497" s="22"/>
      <c r="AL2497" s="22"/>
      <c r="AM2497" s="22"/>
      <c r="AN2497" s="22"/>
      <c r="AO2497" s="22"/>
      <c r="AP2497" s="22"/>
      <c r="AQ2497" s="22"/>
      <c r="AR2497" s="22"/>
      <c r="AS2497" s="22"/>
      <c r="AT2497" s="22"/>
      <c r="AU2497" s="22"/>
      <c r="AV2497" s="22"/>
      <c r="AW2497" s="22"/>
      <c r="AX2497" s="22"/>
      <c r="AY2497" s="22"/>
      <c r="AZ2497" s="22"/>
      <c r="BA2497" s="22"/>
      <c r="BB2497" s="22"/>
      <c r="BC2497" s="22"/>
      <c r="BD2497" s="22"/>
      <c r="BE2497" s="24"/>
      <c r="BF2497" s="22"/>
      <c r="BG2497" s="22"/>
      <c r="BH2497" s="22"/>
      <c r="BI2497" s="22"/>
      <c r="BJ2497" s="22"/>
      <c r="BK2497" s="22"/>
      <c r="BL2497" s="22"/>
      <c r="BM2497" s="22"/>
      <c r="BN2497" s="22"/>
      <c r="BO2497" s="22"/>
      <c r="BP2497" s="22"/>
      <c r="BQ2497" s="22"/>
      <c r="BR2497" s="22"/>
      <c r="BS2497" s="22"/>
      <c r="BT2497" s="22"/>
      <c r="BU2497" s="22"/>
      <c r="BV2497" s="22"/>
      <c r="BW2497" s="22"/>
      <c r="BX2497" s="22"/>
      <c r="BY2497" s="22"/>
      <c r="BZ2497" s="22"/>
      <c r="CA2497" s="22"/>
      <c r="CB2497" s="22"/>
      <c r="CC2497" s="22"/>
      <c r="CD2497" s="22"/>
      <c r="CE2497" s="22"/>
      <c r="CF2497" s="22"/>
      <c r="CG2497" s="22"/>
      <c r="CH2497" s="22"/>
      <c r="CI2497" s="22"/>
      <c r="CJ2497" s="22"/>
      <c r="CK2497" s="24"/>
      <c r="CL2497" s="22"/>
      <c r="CM2497" s="22"/>
      <c r="CN2497" s="22"/>
      <c r="CO2497" s="22"/>
      <c r="CP2497" s="22"/>
      <c r="CQ2497" s="22"/>
      <c r="CR2497" s="22"/>
      <c r="CS2497" s="22"/>
      <c r="CT2497" s="22"/>
      <c r="CU2497" s="22"/>
      <c r="CV2497" s="22"/>
      <c r="CW2497" s="22"/>
      <c r="CX2497" s="22"/>
      <c r="CY2497" s="22"/>
      <c r="CZ2497" s="22"/>
      <c r="DA2497" s="22"/>
      <c r="DB2497" s="22"/>
      <c r="DC2497" s="22"/>
      <c r="DD2497" s="22"/>
      <c r="DE2497" s="22"/>
      <c r="DF2497" s="22"/>
      <c r="DG2497" s="22"/>
      <c r="DH2497" s="22"/>
      <c r="DI2497" s="22"/>
      <c r="DJ2497" s="22"/>
      <c r="DK2497" s="22"/>
      <c r="DL2497" s="22"/>
      <c r="DM2497" s="22"/>
      <c r="DN2497" s="22"/>
      <c r="DO2497" s="22"/>
      <c r="DP2497" s="22"/>
      <c r="DQ2497" s="24"/>
      <c r="DR2497" s="22"/>
      <c r="DS2497" s="22"/>
      <c r="DT2497" s="22"/>
      <c r="DU2497" s="22"/>
      <c r="DV2497" s="22"/>
      <c r="DW2497" s="22"/>
      <c r="DX2497" s="22"/>
      <c r="DY2497" s="22"/>
      <c r="DZ2497" s="22"/>
      <c r="EA2497" s="22"/>
      <c r="EB2497" s="22"/>
      <c r="EC2497" s="22"/>
      <c r="ED2497" s="22"/>
      <c r="EE2497" s="22"/>
      <c r="EF2497" s="22"/>
      <c r="EG2497" s="22"/>
      <c r="EH2497" s="22"/>
      <c r="EI2497" s="22"/>
      <c r="EJ2497" s="22"/>
      <c r="EK2497" s="22"/>
      <c r="EL2497" s="22"/>
      <c r="EM2497" s="22"/>
      <c r="EN2497" s="22"/>
      <c r="EO2497" s="22"/>
      <c r="EP2497" s="22"/>
      <c r="EQ2497" s="22"/>
      <c r="ER2497" s="22"/>
      <c r="ES2497" s="22"/>
      <c r="ET2497" s="22"/>
      <c r="EU2497" s="22"/>
      <c r="EV2497" s="22"/>
      <c r="EW2497" s="24"/>
      <c r="EX2497" s="22"/>
      <c r="EY2497" s="22"/>
      <c r="EZ2497" s="22"/>
      <c r="FA2497" s="22"/>
      <c r="FB2497" s="22"/>
      <c r="FC2497" s="22"/>
      <c r="FD2497" s="22"/>
      <c r="FE2497" s="22"/>
      <c r="FF2497" s="22"/>
      <c r="FG2497" s="22"/>
      <c r="FH2497" s="22"/>
      <c r="FI2497" s="22"/>
      <c r="FJ2497" s="22"/>
      <c r="FK2497" s="22"/>
      <c r="FL2497" s="22"/>
      <c r="FM2497" s="22"/>
      <c r="FN2497" s="22"/>
      <c r="FO2497" s="22"/>
      <c r="FP2497" s="22"/>
      <c r="FQ2497" s="22"/>
      <c r="FR2497" s="22"/>
      <c r="FS2497" s="22"/>
      <c r="FT2497" s="22"/>
      <c r="FU2497" s="22"/>
      <c r="FV2497" s="22"/>
      <c r="FW2497" s="22"/>
      <c r="FX2497" s="22"/>
      <c r="FY2497" s="22"/>
      <c r="FZ2497" s="22"/>
      <c r="GA2497" s="22"/>
      <c r="GB2497" s="22"/>
      <c r="GC2497" s="24"/>
      <c r="GD2497" s="22"/>
      <c r="GE2497" s="22"/>
      <c r="GF2497" s="22"/>
      <c r="GG2497" s="22"/>
      <c r="GH2497" s="22"/>
      <c r="GI2497" s="22"/>
      <c r="GJ2497" s="22"/>
      <c r="GK2497" s="22"/>
      <c r="GL2497" s="22"/>
      <c r="GM2497" s="22"/>
      <c r="GN2497" s="22"/>
      <c r="GO2497" s="22"/>
      <c r="GP2497" s="22"/>
      <c r="GQ2497" s="22"/>
      <c r="GR2497" s="22"/>
      <c r="GS2497" s="22"/>
      <c r="GT2497" s="22"/>
      <c r="GU2497" s="22"/>
      <c r="GV2497" s="22"/>
      <c r="GW2497" s="22"/>
      <c r="GX2497" s="22"/>
      <c r="GY2497" s="22"/>
      <c r="GZ2497" s="22"/>
      <c r="HA2497" s="22"/>
      <c r="HB2497" s="22"/>
      <c r="HC2497" s="22"/>
      <c r="HD2497" s="22"/>
      <c r="HE2497" s="22"/>
      <c r="HF2497" s="22"/>
      <c r="HG2497" s="22"/>
      <c r="HH2497" s="22"/>
      <c r="HI2497" s="24"/>
      <c r="HJ2497" s="22"/>
      <c r="HK2497" s="22"/>
      <c r="HL2497" s="22"/>
      <c r="HM2497" s="22"/>
      <c r="HN2497" s="22"/>
      <c r="HO2497" s="22"/>
      <c r="HP2497" s="22"/>
      <c r="HQ2497" s="22"/>
      <c r="HR2497" s="22"/>
      <c r="HS2497" s="22"/>
      <c r="HT2497" s="22"/>
      <c r="HU2497" s="22"/>
      <c r="HV2497" s="22"/>
      <c r="HW2497" s="22"/>
      <c r="HX2497" s="22"/>
      <c r="HY2497" s="22"/>
      <c r="HZ2497" s="22"/>
      <c r="IA2497" s="22"/>
      <c r="IB2497" s="22"/>
      <c r="IC2497" s="22"/>
      <c r="ID2497" s="22"/>
      <c r="IE2497" s="22"/>
      <c r="IF2497" s="22"/>
      <c r="IG2497" s="22"/>
      <c r="IH2497" s="22"/>
      <c r="II2497" s="22"/>
      <c r="IJ2497" s="22"/>
      <c r="IK2497" s="22"/>
      <c r="IL2497" s="22"/>
      <c r="IM2497" s="22"/>
      <c r="IN2497" s="22"/>
      <c r="IO2497" s="24"/>
      <c r="IP2497" s="22"/>
      <c r="IQ2497" s="22"/>
      <c r="IR2497" s="22"/>
      <c r="IS2497" s="22"/>
      <c r="IT2497" s="22"/>
      <c r="IU2497" s="22"/>
      <c r="IV2497" s="22"/>
      <c r="IW2497" s="22"/>
      <c r="IX2497" s="22"/>
      <c r="IY2497" s="22"/>
      <c r="IZ2497" s="22"/>
      <c r="JA2497" s="22"/>
      <c r="JB2497" s="22"/>
      <c r="JC2497" s="22"/>
      <c r="JD2497" s="22"/>
      <c r="JE2497" s="22"/>
      <c r="JF2497" s="22"/>
      <c r="JG2497" s="22"/>
      <c r="JH2497" s="22"/>
      <c r="JI2497" s="22"/>
      <c r="JJ2497" s="22"/>
      <c r="JK2497" s="22"/>
      <c r="JL2497" s="22"/>
      <c r="JM2497" s="22"/>
      <c r="JN2497" s="22"/>
      <c r="JO2497" s="22"/>
      <c r="JP2497" s="22"/>
      <c r="JQ2497" s="22"/>
      <c r="JR2497" s="22"/>
      <c r="JS2497" s="22"/>
      <c r="JT2497" s="22"/>
      <c r="JU2497" s="24"/>
      <c r="JV2497" s="22"/>
      <c r="JW2497" s="22"/>
      <c r="JX2497" s="22"/>
      <c r="JY2497" s="22"/>
      <c r="JZ2497" s="22"/>
      <c r="KA2497" s="22"/>
      <c r="KB2497" s="22"/>
      <c r="KC2497" s="22"/>
      <c r="KD2497" s="22"/>
      <c r="KE2497" s="22"/>
      <c r="KF2497" s="22"/>
      <c r="KG2497" s="22"/>
      <c r="KH2497" s="22"/>
      <c r="KI2497" s="22"/>
      <c r="KJ2497" s="22"/>
      <c r="KK2497" s="22"/>
      <c r="KL2497" s="22"/>
      <c r="KM2497" s="22"/>
      <c r="KN2497" s="22"/>
      <c r="KO2497" s="22"/>
      <c r="KP2497" s="22"/>
      <c r="KQ2497" s="22"/>
      <c r="KR2497" s="22"/>
      <c r="KS2497" s="22"/>
      <c r="KT2497" s="22"/>
      <c r="KU2497" s="22"/>
      <c r="KV2497" s="22"/>
      <c r="KW2497" s="22"/>
      <c r="KX2497" s="22"/>
      <c r="KY2497" s="22"/>
      <c r="KZ2497" s="22"/>
      <c r="LA2497" s="24"/>
      <c r="LB2497" s="22"/>
      <c r="LC2497" s="22"/>
      <c r="LD2497" s="22"/>
      <c r="LE2497" s="22"/>
      <c r="LF2497" s="22"/>
      <c r="LG2497" s="22"/>
      <c r="LH2497" s="22"/>
      <c r="LI2497" s="22"/>
      <c r="LJ2497" s="22"/>
      <c r="LK2497" s="22"/>
      <c r="LL2497" s="22"/>
      <c r="LM2497" s="22"/>
      <c r="LN2497" s="22"/>
      <c r="LO2497" s="22"/>
      <c r="LP2497" s="22"/>
      <c r="LQ2497" s="22"/>
      <c r="LR2497" s="22"/>
      <c r="LS2497" s="22"/>
      <c r="LT2497" s="22"/>
      <c r="LU2497" s="22"/>
      <c r="LV2497" s="22"/>
      <c r="LW2497" s="22"/>
      <c r="LX2497" s="22"/>
      <c r="LY2497" s="22"/>
      <c r="LZ2497" s="22"/>
      <c r="MA2497" s="22"/>
      <c r="MB2497" s="22"/>
      <c r="MC2497" s="22"/>
      <c r="MD2497" s="22"/>
      <c r="ME2497" s="22"/>
      <c r="MF2497" s="22"/>
      <c r="MG2497" s="24"/>
      <c r="MH2497" s="22"/>
      <c r="MI2497" s="22"/>
      <c r="MJ2497" s="22"/>
      <c r="MK2497" s="22"/>
      <c r="ML2497" s="22"/>
      <c r="MM2497" s="22"/>
      <c r="MN2497" s="22"/>
      <c r="MO2497" s="22"/>
      <c r="MP2497" s="22"/>
      <c r="MQ2497" s="22"/>
      <c r="MR2497" s="22"/>
      <c r="MS2497" s="22"/>
      <c r="MT2497" s="22"/>
      <c r="MU2497" s="22"/>
      <c r="MV2497" s="22"/>
      <c r="MW2497" s="22"/>
      <c r="MX2497" s="22"/>
      <c r="MY2497" s="22"/>
      <c r="MZ2497" s="22"/>
      <c r="NA2497" s="22"/>
      <c r="NB2497" s="22"/>
      <c r="NC2497" s="22"/>
      <c r="ND2497" s="22"/>
      <c r="NE2497" s="22"/>
      <c r="NF2497" s="22"/>
      <c r="NG2497" s="22"/>
      <c r="NH2497" s="22"/>
      <c r="NI2497" s="22"/>
      <c r="NJ2497" s="22"/>
      <c r="NK2497" s="22"/>
      <c r="NL2497" s="22"/>
      <c r="NM2497" s="24"/>
      <c r="NN2497" s="22"/>
      <c r="NO2497" s="22"/>
      <c r="NP2497" s="22"/>
      <c r="NQ2497" s="22"/>
      <c r="NR2497" s="22"/>
      <c r="NS2497" s="22"/>
      <c r="NT2497" s="22"/>
      <c r="NU2497" s="22"/>
      <c r="NV2497" s="22"/>
      <c r="NW2497" s="22"/>
      <c r="NX2497" s="22"/>
      <c r="NY2497" s="22"/>
      <c r="NZ2497" s="22"/>
      <c r="OA2497" s="22"/>
      <c r="OB2497" s="22"/>
      <c r="OC2497" s="22"/>
      <c r="OD2497" s="22"/>
      <c r="OE2497" s="22"/>
      <c r="OF2497" s="22"/>
      <c r="OG2497" s="22"/>
      <c r="OH2497" s="22"/>
      <c r="OI2497" s="22"/>
      <c r="OJ2497" s="22"/>
      <c r="OK2497" s="22"/>
      <c r="OL2497" s="22"/>
      <c r="OM2497" s="22"/>
      <c r="ON2497" s="22"/>
      <c r="OO2497" s="22"/>
      <c r="OP2497" s="22"/>
      <c r="OQ2497" s="22"/>
      <c r="OR2497" s="22"/>
    </row>
    <row r="2498" spans="1:408" ht="15" thickBot="1">
      <c r="A2498" s="1"/>
      <c r="B2498" s="12"/>
      <c r="C2498" s="12"/>
      <c r="D2498" s="22"/>
      <c r="E2498" s="54"/>
      <c r="F2498" s="54"/>
      <c r="G2498" s="54"/>
      <c r="H2498" s="55"/>
      <c r="I2498" s="22"/>
      <c r="J2498" s="56"/>
      <c r="K2498" s="81"/>
      <c r="L2498" s="57"/>
      <c r="M2498" s="57"/>
      <c r="N2498" s="55"/>
      <c r="O2498" s="58"/>
      <c r="P2498" s="58"/>
      <c r="Q2498" s="59"/>
      <c r="R2498" s="60"/>
      <c r="S2498" s="60"/>
      <c r="T2498" s="22"/>
      <c r="U2498" s="1"/>
      <c r="V2498" s="23"/>
      <c r="X2498" s="24"/>
      <c r="Y2498" s="24"/>
      <c r="Z2498" s="22"/>
      <c r="AA2498" s="22"/>
      <c r="AB2498" s="22"/>
      <c r="AC2498" s="22"/>
      <c r="AD2498" s="22"/>
      <c r="AE2498" s="22"/>
      <c r="AF2498" s="22"/>
      <c r="AG2498" s="22"/>
      <c r="AH2498" s="22"/>
      <c r="AI2498" s="22"/>
      <c r="AJ2498" s="22"/>
      <c r="AK2498" s="22"/>
      <c r="AL2498" s="22"/>
      <c r="AM2498" s="22"/>
      <c r="AN2498" s="22"/>
      <c r="AO2498" s="22"/>
      <c r="AP2498" s="22"/>
      <c r="AQ2498" s="22"/>
      <c r="AR2498" s="22"/>
      <c r="AS2498" s="22"/>
      <c r="AT2498" s="22"/>
      <c r="AU2498" s="22"/>
      <c r="AV2498" s="22"/>
      <c r="AW2498" s="22"/>
      <c r="AX2498" s="22"/>
      <c r="AY2498" s="22"/>
      <c r="AZ2498" s="22"/>
      <c r="BA2498" s="22"/>
      <c r="BB2498" s="22"/>
      <c r="BC2498" s="22"/>
      <c r="BD2498" s="22"/>
      <c r="BE2498" s="24"/>
      <c r="BF2498" s="22"/>
      <c r="BG2498" s="22"/>
      <c r="BH2498" s="22"/>
      <c r="BI2498" s="22"/>
      <c r="BJ2498" s="22"/>
      <c r="BK2498" s="22"/>
      <c r="BL2498" s="22"/>
      <c r="BM2498" s="22"/>
      <c r="BN2498" s="22"/>
      <c r="BO2498" s="22"/>
      <c r="BP2498" s="22"/>
      <c r="BQ2498" s="22"/>
      <c r="BR2498" s="22"/>
      <c r="BS2498" s="22"/>
      <c r="BT2498" s="22"/>
      <c r="BU2498" s="22"/>
      <c r="BV2498" s="22"/>
      <c r="BW2498" s="22"/>
      <c r="BX2498" s="22"/>
      <c r="BY2498" s="22"/>
      <c r="BZ2498" s="22"/>
      <c r="CA2498" s="22"/>
      <c r="CB2498" s="22"/>
      <c r="CC2498" s="22"/>
      <c r="CD2498" s="22"/>
      <c r="CE2498" s="22"/>
      <c r="CF2498" s="22"/>
      <c r="CG2498" s="22"/>
      <c r="CH2498" s="22"/>
      <c r="CI2498" s="22"/>
      <c r="CJ2498" s="22"/>
      <c r="CK2498" s="24"/>
      <c r="CL2498" s="22"/>
      <c r="CM2498" s="22"/>
      <c r="CN2498" s="22"/>
      <c r="CO2498" s="22"/>
      <c r="CP2498" s="22"/>
      <c r="CQ2498" s="22"/>
      <c r="CR2498" s="22"/>
      <c r="CS2498" s="22"/>
      <c r="CT2498" s="22"/>
      <c r="CU2498" s="22"/>
      <c r="CV2498" s="22"/>
      <c r="CW2498" s="22"/>
      <c r="CX2498" s="22"/>
      <c r="CY2498" s="22"/>
      <c r="CZ2498" s="22"/>
      <c r="DA2498" s="22"/>
      <c r="DB2498" s="22"/>
      <c r="DC2498" s="22"/>
      <c r="DD2498" s="22"/>
      <c r="DE2498" s="22"/>
      <c r="DF2498" s="22"/>
      <c r="DG2498" s="22"/>
      <c r="DH2498" s="22"/>
      <c r="DI2498" s="22"/>
      <c r="DJ2498" s="22"/>
      <c r="DK2498" s="22"/>
      <c r="DL2498" s="22"/>
      <c r="DM2498" s="22"/>
      <c r="DN2498" s="22"/>
      <c r="DO2498" s="22"/>
      <c r="DP2498" s="22"/>
      <c r="DQ2498" s="24"/>
      <c r="DR2498" s="22"/>
      <c r="DS2498" s="22"/>
      <c r="DT2498" s="22"/>
      <c r="DU2498" s="22"/>
      <c r="DV2498" s="22"/>
      <c r="DW2498" s="22"/>
      <c r="DX2498" s="22"/>
      <c r="DY2498" s="22"/>
      <c r="DZ2498" s="22"/>
      <c r="EA2498" s="22"/>
      <c r="EB2498" s="22"/>
      <c r="EC2498" s="22"/>
      <c r="ED2498" s="22"/>
      <c r="EE2498" s="22"/>
      <c r="EF2498" s="22"/>
      <c r="EG2498" s="22"/>
      <c r="EH2498" s="22"/>
      <c r="EI2498" s="22"/>
      <c r="EJ2498" s="22"/>
      <c r="EK2498" s="22"/>
      <c r="EL2498" s="22"/>
      <c r="EM2498" s="22"/>
      <c r="EN2498" s="22"/>
      <c r="EO2498" s="22"/>
      <c r="EP2498" s="22"/>
      <c r="EQ2498" s="22"/>
      <c r="ER2498" s="22"/>
      <c r="ES2498" s="22"/>
      <c r="ET2498" s="22"/>
      <c r="EU2498" s="22"/>
      <c r="EV2498" s="22"/>
      <c r="EW2498" s="24"/>
      <c r="EX2498" s="22"/>
      <c r="EY2498" s="22"/>
      <c r="EZ2498" s="22"/>
      <c r="FA2498" s="22"/>
      <c r="FB2498" s="22"/>
      <c r="FC2498" s="22"/>
      <c r="FD2498" s="22"/>
      <c r="FE2498" s="22"/>
      <c r="FF2498" s="22"/>
      <c r="FG2498" s="22"/>
      <c r="FH2498" s="22"/>
      <c r="FI2498" s="22"/>
      <c r="FJ2498" s="22"/>
      <c r="FK2498" s="22"/>
      <c r="FL2498" s="22"/>
      <c r="FM2498" s="22"/>
      <c r="FN2498" s="22"/>
      <c r="FO2498" s="22"/>
      <c r="FP2498" s="22"/>
      <c r="FQ2498" s="22"/>
      <c r="FR2498" s="22"/>
      <c r="FS2498" s="22"/>
      <c r="FT2498" s="22"/>
      <c r="FU2498" s="22"/>
      <c r="FV2498" s="22"/>
      <c r="FW2498" s="22"/>
      <c r="FX2498" s="22"/>
      <c r="FY2498" s="22"/>
      <c r="FZ2498" s="22"/>
      <c r="GA2498" s="22"/>
      <c r="GB2498" s="22"/>
      <c r="GC2498" s="24"/>
      <c r="GD2498" s="22"/>
      <c r="GE2498" s="22"/>
      <c r="GF2498" s="22"/>
      <c r="GG2498" s="22"/>
      <c r="GH2498" s="22"/>
      <c r="GI2498" s="22"/>
      <c r="GJ2498" s="22"/>
      <c r="GK2498" s="22"/>
      <c r="GL2498" s="22"/>
      <c r="GM2498" s="22"/>
      <c r="GN2498" s="22"/>
      <c r="GO2498" s="22"/>
      <c r="GP2498" s="22"/>
      <c r="GQ2498" s="22"/>
      <c r="GR2498" s="22"/>
      <c r="GS2498" s="22"/>
      <c r="GT2498" s="22"/>
      <c r="GU2498" s="22"/>
      <c r="GV2498" s="22"/>
      <c r="GW2498" s="22"/>
      <c r="GX2498" s="22"/>
      <c r="GY2498" s="22"/>
      <c r="GZ2498" s="22"/>
      <c r="HA2498" s="22"/>
      <c r="HB2498" s="22"/>
      <c r="HC2498" s="22"/>
      <c r="HD2498" s="22"/>
      <c r="HE2498" s="22"/>
      <c r="HF2498" s="22"/>
      <c r="HG2498" s="22"/>
      <c r="HH2498" s="22"/>
      <c r="HI2498" s="24"/>
      <c r="HJ2498" s="22"/>
      <c r="HK2498" s="22"/>
      <c r="HL2498" s="22"/>
      <c r="HM2498" s="22"/>
      <c r="HN2498" s="22"/>
      <c r="HO2498" s="22"/>
      <c r="HP2498" s="22"/>
      <c r="HQ2498" s="22"/>
      <c r="HR2498" s="22"/>
      <c r="HS2498" s="22"/>
      <c r="HT2498" s="22"/>
      <c r="HU2498" s="22"/>
      <c r="HV2498" s="22"/>
      <c r="HW2498" s="22"/>
      <c r="HX2498" s="22"/>
      <c r="HY2498" s="22"/>
      <c r="HZ2498" s="22"/>
      <c r="IA2498" s="22"/>
      <c r="IB2498" s="22"/>
      <c r="IC2498" s="22"/>
      <c r="ID2498" s="22"/>
      <c r="IE2498" s="22"/>
      <c r="IF2498" s="22"/>
      <c r="IG2498" s="22"/>
      <c r="IH2498" s="22"/>
      <c r="II2498" s="22"/>
      <c r="IJ2498" s="22"/>
      <c r="IK2498" s="22"/>
      <c r="IL2498" s="22"/>
      <c r="IM2498" s="22"/>
      <c r="IN2498" s="22"/>
      <c r="IO2498" s="24"/>
      <c r="IP2498" s="22"/>
      <c r="IQ2498" s="22"/>
      <c r="IR2498" s="22"/>
      <c r="IS2498" s="22"/>
      <c r="IT2498" s="22"/>
      <c r="IU2498" s="22"/>
      <c r="IV2498" s="22"/>
      <c r="IW2498" s="22"/>
      <c r="IX2498" s="22"/>
      <c r="IY2498" s="22"/>
      <c r="IZ2498" s="22"/>
      <c r="JA2498" s="22"/>
      <c r="JB2498" s="22"/>
      <c r="JC2498" s="22"/>
      <c r="JD2498" s="22"/>
      <c r="JE2498" s="22"/>
      <c r="JF2498" s="22"/>
      <c r="JG2498" s="22"/>
      <c r="JH2498" s="22"/>
      <c r="JI2498" s="22"/>
      <c r="JJ2498" s="22"/>
      <c r="JK2498" s="22"/>
      <c r="JL2498" s="22"/>
      <c r="JM2498" s="22"/>
      <c r="JN2498" s="22"/>
      <c r="JO2498" s="22"/>
      <c r="JP2498" s="22"/>
      <c r="JQ2498" s="22"/>
      <c r="JR2498" s="22"/>
      <c r="JS2498" s="22"/>
      <c r="JT2498" s="22"/>
      <c r="JU2498" s="24"/>
      <c r="JV2498" s="22"/>
      <c r="JW2498" s="22"/>
      <c r="JX2498" s="22"/>
      <c r="JY2498" s="22"/>
      <c r="JZ2498" s="22"/>
      <c r="KA2498" s="22"/>
      <c r="KB2498" s="22"/>
      <c r="KC2498" s="22"/>
      <c r="KD2498" s="22"/>
      <c r="KE2498" s="22"/>
      <c r="KF2498" s="22"/>
      <c r="KG2498" s="22"/>
      <c r="KH2498" s="22"/>
      <c r="KI2498" s="22"/>
      <c r="KJ2498" s="22"/>
      <c r="KK2498" s="22"/>
      <c r="KL2498" s="22"/>
      <c r="KM2498" s="22"/>
      <c r="KN2498" s="22"/>
      <c r="KO2498" s="22"/>
      <c r="KP2498" s="22"/>
      <c r="KQ2498" s="22"/>
      <c r="KR2498" s="22"/>
      <c r="KS2498" s="22"/>
      <c r="KT2498" s="22"/>
      <c r="KU2498" s="22"/>
      <c r="KV2498" s="22"/>
      <c r="KW2498" s="22"/>
      <c r="KX2498" s="22"/>
      <c r="KY2498" s="22"/>
      <c r="KZ2498" s="22"/>
      <c r="LA2498" s="24"/>
      <c r="LB2498" s="22"/>
      <c r="LC2498" s="22"/>
      <c r="LD2498" s="22"/>
      <c r="LE2498" s="22"/>
      <c r="LF2498" s="22"/>
      <c r="LG2498" s="22"/>
      <c r="LH2498" s="22"/>
      <c r="LI2498" s="22"/>
      <c r="LJ2498" s="22"/>
      <c r="LK2498" s="22"/>
      <c r="LL2498" s="22"/>
      <c r="LM2498" s="22"/>
      <c r="LN2498" s="22"/>
      <c r="LO2498" s="22"/>
      <c r="LP2498" s="22"/>
      <c r="LQ2498" s="22"/>
      <c r="LR2498" s="22"/>
      <c r="LS2498" s="22"/>
      <c r="LT2498" s="22"/>
      <c r="LU2498" s="22"/>
      <c r="LV2498" s="22"/>
      <c r="LW2498" s="22"/>
      <c r="LX2498" s="22"/>
      <c r="LY2498" s="22"/>
      <c r="LZ2498" s="22"/>
      <c r="MA2498" s="22"/>
      <c r="MB2498" s="22"/>
      <c r="MC2498" s="22"/>
      <c r="MD2498" s="22"/>
      <c r="ME2498" s="22"/>
      <c r="MF2498" s="22"/>
      <c r="MG2498" s="24"/>
      <c r="MH2498" s="22"/>
      <c r="MI2498" s="22"/>
      <c r="MJ2498" s="22"/>
      <c r="MK2498" s="22"/>
      <c r="ML2498" s="22"/>
      <c r="MM2498" s="22"/>
      <c r="MN2498" s="22"/>
      <c r="MO2498" s="22"/>
      <c r="MP2498" s="22"/>
      <c r="MQ2498" s="22"/>
      <c r="MR2498" s="22"/>
      <c r="MS2498" s="22"/>
      <c r="MT2498" s="22"/>
      <c r="MU2498" s="22"/>
      <c r="MV2498" s="22"/>
      <c r="MW2498" s="22"/>
      <c r="MX2498" s="22"/>
      <c r="MY2498" s="22"/>
      <c r="MZ2498" s="22"/>
      <c r="NA2498" s="22"/>
      <c r="NB2498" s="22"/>
      <c r="NC2498" s="22"/>
      <c r="ND2498" s="22"/>
      <c r="NE2498" s="22"/>
      <c r="NF2498" s="22"/>
      <c r="NG2498" s="22"/>
      <c r="NH2498" s="22"/>
      <c r="NI2498" s="22"/>
      <c r="NJ2498" s="22"/>
      <c r="NK2498" s="22"/>
      <c r="NL2498" s="22"/>
      <c r="NM2498" s="24"/>
      <c r="NN2498" s="22"/>
      <c r="NO2498" s="22"/>
      <c r="NP2498" s="22"/>
      <c r="NQ2498" s="22"/>
      <c r="NR2498" s="22"/>
      <c r="NS2498" s="22"/>
      <c r="NT2498" s="22"/>
      <c r="NU2498" s="22"/>
      <c r="NV2498" s="22"/>
      <c r="NW2498" s="22"/>
      <c r="NX2498" s="22"/>
      <c r="NY2498" s="22"/>
      <c r="NZ2498" s="22"/>
      <c r="OA2498" s="22"/>
      <c r="OB2498" s="22"/>
      <c r="OC2498" s="22"/>
      <c r="OD2498" s="22"/>
      <c r="OE2498" s="22"/>
      <c r="OF2498" s="22"/>
      <c r="OG2498" s="22"/>
      <c r="OH2498" s="22"/>
      <c r="OI2498" s="22"/>
      <c r="OJ2498" s="22"/>
      <c r="OK2498" s="22"/>
      <c r="OL2498" s="22"/>
      <c r="OM2498" s="22"/>
      <c r="ON2498" s="22"/>
      <c r="OO2498" s="22"/>
      <c r="OP2498" s="22"/>
      <c r="OQ2498" s="22"/>
      <c r="OR2498" s="22"/>
    </row>
    <row r="2499" spans="1:408" ht="15" thickBot="1">
      <c r="A2499" s="1"/>
      <c r="B2499" s="12"/>
      <c r="C2499" s="12"/>
      <c r="D2499" s="22"/>
      <c r="E2499" s="54"/>
      <c r="F2499" s="54"/>
      <c r="G2499" s="54"/>
      <c r="H2499" s="55"/>
      <c r="I2499" s="22"/>
      <c r="J2499" s="56"/>
      <c r="K2499" s="80"/>
      <c r="L2499" s="57"/>
      <c r="M2499" s="57"/>
      <c r="N2499" s="55"/>
      <c r="O2499" s="58"/>
      <c r="P2499" s="58"/>
      <c r="Q2499" s="59"/>
      <c r="R2499" s="60"/>
      <c r="S2499" s="60"/>
      <c r="T2499" s="22"/>
      <c r="U2499" s="1"/>
      <c r="V2499" s="23"/>
      <c r="X2499" s="24"/>
      <c r="Y2499" s="24"/>
      <c r="Z2499" s="22"/>
      <c r="AA2499" s="22"/>
      <c r="AB2499" s="22"/>
      <c r="AC2499" s="22"/>
      <c r="AD2499" s="22"/>
      <c r="AE2499" s="22"/>
      <c r="AF2499" s="22"/>
      <c r="AG2499" s="22"/>
      <c r="AH2499" s="22"/>
      <c r="AI2499" s="22"/>
      <c r="AJ2499" s="22"/>
      <c r="AK2499" s="22"/>
      <c r="AL2499" s="22"/>
      <c r="AM2499" s="22"/>
      <c r="AN2499" s="22"/>
      <c r="AO2499" s="22"/>
      <c r="AP2499" s="22"/>
      <c r="AQ2499" s="22"/>
      <c r="AR2499" s="22"/>
      <c r="AS2499" s="22"/>
      <c r="AT2499" s="22"/>
      <c r="AU2499" s="22"/>
      <c r="AV2499" s="22"/>
      <c r="AW2499" s="22"/>
      <c r="AX2499" s="22"/>
      <c r="AY2499" s="22"/>
      <c r="AZ2499" s="22"/>
      <c r="BA2499" s="22"/>
      <c r="BB2499" s="22"/>
      <c r="BC2499" s="22"/>
      <c r="BD2499" s="22"/>
      <c r="BE2499" s="24"/>
      <c r="BF2499" s="22"/>
      <c r="BG2499" s="22"/>
      <c r="BH2499" s="22"/>
      <c r="BI2499" s="22"/>
      <c r="BJ2499" s="22"/>
      <c r="BK2499" s="22"/>
      <c r="BL2499" s="22"/>
      <c r="BM2499" s="22"/>
      <c r="BN2499" s="22"/>
      <c r="BO2499" s="22"/>
      <c r="BP2499" s="22"/>
      <c r="BQ2499" s="22"/>
      <c r="BR2499" s="22"/>
      <c r="BS2499" s="22"/>
      <c r="BT2499" s="22"/>
      <c r="BU2499" s="22"/>
      <c r="BV2499" s="22"/>
      <c r="BW2499" s="22"/>
      <c r="BX2499" s="22"/>
      <c r="BY2499" s="22"/>
      <c r="BZ2499" s="22"/>
      <c r="CA2499" s="22"/>
      <c r="CB2499" s="22"/>
      <c r="CC2499" s="22"/>
      <c r="CD2499" s="22"/>
      <c r="CE2499" s="22"/>
      <c r="CF2499" s="22"/>
      <c r="CG2499" s="22"/>
      <c r="CH2499" s="22"/>
      <c r="CI2499" s="22"/>
      <c r="CJ2499" s="22"/>
      <c r="CK2499" s="24"/>
      <c r="CL2499" s="22"/>
      <c r="CM2499" s="22"/>
      <c r="CN2499" s="22"/>
      <c r="CO2499" s="22"/>
      <c r="CP2499" s="22"/>
      <c r="CQ2499" s="22"/>
      <c r="CR2499" s="22"/>
      <c r="CS2499" s="22"/>
      <c r="CT2499" s="22"/>
      <c r="CU2499" s="22"/>
      <c r="CV2499" s="22"/>
      <c r="CW2499" s="22"/>
      <c r="CX2499" s="22"/>
      <c r="CY2499" s="22"/>
      <c r="CZ2499" s="22"/>
      <c r="DA2499" s="22"/>
      <c r="DB2499" s="22"/>
      <c r="DC2499" s="22"/>
      <c r="DD2499" s="22"/>
      <c r="DE2499" s="22"/>
      <c r="DF2499" s="22"/>
      <c r="DG2499" s="22"/>
      <c r="DH2499" s="22"/>
      <c r="DI2499" s="22"/>
      <c r="DJ2499" s="22"/>
      <c r="DK2499" s="22"/>
      <c r="DL2499" s="22"/>
      <c r="DM2499" s="22"/>
      <c r="DN2499" s="22"/>
      <c r="DO2499" s="22"/>
      <c r="DP2499" s="22"/>
      <c r="DQ2499" s="24"/>
      <c r="DR2499" s="22"/>
      <c r="DS2499" s="22"/>
      <c r="DT2499" s="22"/>
      <c r="DU2499" s="22"/>
      <c r="DV2499" s="22"/>
      <c r="DW2499" s="22"/>
      <c r="DX2499" s="22"/>
      <c r="DY2499" s="22"/>
      <c r="DZ2499" s="22"/>
      <c r="EA2499" s="22"/>
      <c r="EB2499" s="22"/>
      <c r="EC2499" s="22"/>
      <c r="ED2499" s="22"/>
      <c r="EE2499" s="22"/>
      <c r="EF2499" s="22"/>
      <c r="EG2499" s="22"/>
      <c r="EH2499" s="22"/>
      <c r="EI2499" s="22"/>
      <c r="EJ2499" s="22"/>
      <c r="EK2499" s="22"/>
      <c r="EL2499" s="22"/>
      <c r="EM2499" s="22"/>
      <c r="EN2499" s="22"/>
      <c r="EO2499" s="22"/>
      <c r="EP2499" s="22"/>
      <c r="EQ2499" s="22"/>
      <c r="ER2499" s="22"/>
      <c r="ES2499" s="22"/>
      <c r="ET2499" s="22"/>
      <c r="EU2499" s="22"/>
      <c r="EV2499" s="22"/>
      <c r="EW2499" s="24"/>
      <c r="EX2499" s="22"/>
      <c r="EY2499" s="22"/>
      <c r="EZ2499" s="22"/>
      <c r="FA2499" s="22"/>
      <c r="FB2499" s="22"/>
      <c r="FC2499" s="22"/>
      <c r="FD2499" s="22"/>
      <c r="FE2499" s="22"/>
      <c r="FF2499" s="22"/>
      <c r="FG2499" s="22"/>
      <c r="FH2499" s="22"/>
      <c r="FI2499" s="22"/>
      <c r="FJ2499" s="22"/>
      <c r="FK2499" s="22"/>
      <c r="FL2499" s="22"/>
      <c r="FM2499" s="22"/>
      <c r="FN2499" s="22"/>
      <c r="FO2499" s="22"/>
      <c r="FP2499" s="22"/>
      <c r="FQ2499" s="22"/>
      <c r="FR2499" s="22"/>
      <c r="FS2499" s="22"/>
      <c r="FT2499" s="22"/>
      <c r="FU2499" s="22"/>
      <c r="FV2499" s="22"/>
      <c r="FW2499" s="22"/>
      <c r="FX2499" s="22"/>
      <c r="FY2499" s="22"/>
      <c r="FZ2499" s="22"/>
      <c r="GA2499" s="22"/>
      <c r="GB2499" s="22"/>
      <c r="GC2499" s="24"/>
      <c r="GD2499" s="22"/>
      <c r="GE2499" s="22"/>
      <c r="GF2499" s="22"/>
      <c r="GG2499" s="22"/>
      <c r="GH2499" s="22"/>
      <c r="GI2499" s="22"/>
      <c r="GJ2499" s="22"/>
      <c r="GK2499" s="22"/>
      <c r="GL2499" s="22"/>
      <c r="GM2499" s="22"/>
      <c r="GN2499" s="22"/>
      <c r="GO2499" s="22"/>
      <c r="GP2499" s="22"/>
      <c r="GQ2499" s="22"/>
      <c r="GR2499" s="22"/>
      <c r="GS2499" s="22"/>
      <c r="GT2499" s="22"/>
      <c r="GU2499" s="22"/>
      <c r="GV2499" s="22"/>
      <c r="GW2499" s="22"/>
      <c r="GX2499" s="22"/>
      <c r="GY2499" s="22"/>
      <c r="GZ2499" s="22"/>
      <c r="HA2499" s="22"/>
      <c r="HB2499" s="22"/>
      <c r="HC2499" s="22"/>
      <c r="HD2499" s="22"/>
      <c r="HE2499" s="22"/>
      <c r="HF2499" s="22"/>
      <c r="HG2499" s="22"/>
      <c r="HH2499" s="22"/>
      <c r="HI2499" s="24"/>
      <c r="HJ2499" s="22"/>
      <c r="HK2499" s="22"/>
      <c r="HL2499" s="22"/>
      <c r="HM2499" s="22"/>
      <c r="HN2499" s="22"/>
      <c r="HO2499" s="22"/>
      <c r="HP2499" s="22"/>
      <c r="HQ2499" s="22"/>
      <c r="HR2499" s="22"/>
      <c r="HS2499" s="22"/>
      <c r="HT2499" s="22"/>
      <c r="HU2499" s="22"/>
      <c r="HV2499" s="22"/>
      <c r="HW2499" s="22"/>
      <c r="HX2499" s="22"/>
      <c r="HY2499" s="22"/>
      <c r="HZ2499" s="22"/>
      <c r="IA2499" s="22"/>
      <c r="IB2499" s="22"/>
      <c r="IC2499" s="22"/>
      <c r="ID2499" s="22"/>
      <c r="IE2499" s="22"/>
      <c r="IF2499" s="22"/>
      <c r="IG2499" s="22"/>
      <c r="IH2499" s="22"/>
      <c r="II2499" s="22"/>
      <c r="IJ2499" s="22"/>
      <c r="IK2499" s="22"/>
      <c r="IL2499" s="22"/>
      <c r="IM2499" s="22"/>
      <c r="IN2499" s="22"/>
      <c r="IO2499" s="24"/>
      <c r="IP2499" s="22"/>
      <c r="IQ2499" s="22"/>
      <c r="IR2499" s="22"/>
      <c r="IS2499" s="22"/>
      <c r="IT2499" s="22"/>
      <c r="IU2499" s="22"/>
      <c r="IV2499" s="22"/>
      <c r="IW2499" s="22"/>
      <c r="IX2499" s="22"/>
      <c r="IY2499" s="22"/>
      <c r="IZ2499" s="22"/>
      <c r="JA2499" s="22"/>
      <c r="JB2499" s="22"/>
      <c r="JC2499" s="22"/>
      <c r="JD2499" s="22"/>
      <c r="JE2499" s="22"/>
      <c r="JF2499" s="22"/>
      <c r="JG2499" s="22"/>
      <c r="JH2499" s="22"/>
      <c r="JI2499" s="22"/>
      <c r="JJ2499" s="22"/>
      <c r="JK2499" s="22"/>
      <c r="JL2499" s="22"/>
      <c r="JM2499" s="22"/>
      <c r="JN2499" s="22"/>
      <c r="JO2499" s="22"/>
      <c r="JP2499" s="22"/>
      <c r="JQ2499" s="22"/>
      <c r="JR2499" s="22"/>
      <c r="JS2499" s="22"/>
      <c r="JT2499" s="22"/>
      <c r="JU2499" s="24"/>
      <c r="JV2499" s="22"/>
      <c r="JW2499" s="22"/>
      <c r="JX2499" s="22"/>
      <c r="JY2499" s="22"/>
      <c r="JZ2499" s="22"/>
      <c r="KA2499" s="22"/>
      <c r="KB2499" s="22"/>
      <c r="KC2499" s="22"/>
      <c r="KD2499" s="22"/>
      <c r="KE2499" s="22"/>
      <c r="KF2499" s="22"/>
      <c r="KG2499" s="22"/>
      <c r="KH2499" s="22"/>
      <c r="KI2499" s="22"/>
      <c r="KJ2499" s="22"/>
      <c r="KK2499" s="22"/>
      <c r="KL2499" s="22"/>
      <c r="KM2499" s="22"/>
      <c r="KN2499" s="22"/>
      <c r="KO2499" s="22"/>
      <c r="KP2499" s="22"/>
      <c r="KQ2499" s="22"/>
      <c r="KR2499" s="22"/>
      <c r="KS2499" s="22"/>
      <c r="KT2499" s="22"/>
      <c r="KU2499" s="22"/>
      <c r="KV2499" s="22"/>
      <c r="KW2499" s="22"/>
      <c r="KX2499" s="22"/>
      <c r="KY2499" s="22"/>
      <c r="KZ2499" s="22"/>
      <c r="LA2499" s="24"/>
      <c r="LB2499" s="22"/>
      <c r="LC2499" s="22"/>
      <c r="LD2499" s="22"/>
      <c r="LE2499" s="22"/>
      <c r="LF2499" s="22"/>
      <c r="LG2499" s="22"/>
      <c r="LH2499" s="22"/>
      <c r="LI2499" s="22"/>
      <c r="LJ2499" s="22"/>
      <c r="LK2499" s="22"/>
      <c r="LL2499" s="22"/>
      <c r="LM2499" s="22"/>
      <c r="LN2499" s="22"/>
      <c r="LO2499" s="22"/>
      <c r="LP2499" s="22"/>
      <c r="LQ2499" s="22"/>
      <c r="LR2499" s="22"/>
      <c r="LS2499" s="22"/>
      <c r="LT2499" s="22"/>
      <c r="LU2499" s="22"/>
      <c r="LV2499" s="22"/>
      <c r="LW2499" s="22"/>
      <c r="LX2499" s="22"/>
      <c r="LY2499" s="22"/>
      <c r="LZ2499" s="22"/>
      <c r="MA2499" s="22"/>
      <c r="MB2499" s="22"/>
      <c r="MC2499" s="22"/>
      <c r="MD2499" s="22"/>
      <c r="ME2499" s="22"/>
      <c r="MF2499" s="22"/>
      <c r="MG2499" s="24"/>
      <c r="MH2499" s="22"/>
      <c r="MI2499" s="22"/>
      <c r="MJ2499" s="22"/>
      <c r="MK2499" s="22"/>
      <c r="ML2499" s="22"/>
      <c r="MM2499" s="22"/>
      <c r="MN2499" s="22"/>
      <c r="MO2499" s="22"/>
      <c r="MP2499" s="22"/>
      <c r="MQ2499" s="22"/>
      <c r="MR2499" s="22"/>
      <c r="MS2499" s="22"/>
      <c r="MT2499" s="22"/>
      <c r="MU2499" s="22"/>
      <c r="MV2499" s="22"/>
      <c r="MW2499" s="22"/>
      <c r="MX2499" s="22"/>
      <c r="MY2499" s="22"/>
      <c r="MZ2499" s="22"/>
      <c r="NA2499" s="22"/>
      <c r="NB2499" s="22"/>
      <c r="NC2499" s="22"/>
      <c r="ND2499" s="22"/>
      <c r="NE2499" s="22"/>
      <c r="NF2499" s="22"/>
      <c r="NG2499" s="22"/>
      <c r="NH2499" s="22"/>
      <c r="NI2499" s="22"/>
      <c r="NJ2499" s="22"/>
      <c r="NK2499" s="22"/>
      <c r="NL2499" s="22"/>
      <c r="NM2499" s="24"/>
      <c r="NN2499" s="22"/>
      <c r="NO2499" s="22"/>
      <c r="NP2499" s="22"/>
      <c r="NQ2499" s="22"/>
      <c r="NR2499" s="22"/>
      <c r="NS2499" s="22"/>
      <c r="NT2499" s="22"/>
      <c r="NU2499" s="22"/>
      <c r="NV2499" s="22"/>
      <c r="NW2499" s="22"/>
      <c r="NX2499" s="22"/>
      <c r="NY2499" s="22"/>
      <c r="NZ2499" s="22"/>
      <c r="OA2499" s="22"/>
      <c r="OB2499" s="22"/>
      <c r="OC2499" s="22"/>
      <c r="OD2499" s="22"/>
      <c r="OE2499" s="22"/>
      <c r="OF2499" s="22"/>
      <c r="OG2499" s="22"/>
      <c r="OH2499" s="22"/>
      <c r="OI2499" s="22"/>
      <c r="OJ2499" s="22"/>
      <c r="OK2499" s="22"/>
      <c r="OL2499" s="22"/>
      <c r="OM2499" s="22"/>
      <c r="ON2499" s="22"/>
      <c r="OO2499" s="22"/>
      <c r="OP2499" s="22"/>
      <c r="OQ2499" s="22"/>
      <c r="OR2499" s="22"/>
    </row>
    <row r="2500" spans="1:408" ht="15" thickBot="1">
      <c r="A2500" s="1"/>
      <c r="B2500" s="12"/>
      <c r="C2500" s="12"/>
      <c r="D2500" s="22"/>
      <c r="E2500" s="54"/>
      <c r="F2500" s="54"/>
      <c r="G2500" s="54"/>
      <c r="H2500" s="55"/>
      <c r="I2500" s="22"/>
      <c r="J2500" s="56"/>
      <c r="K2500" s="81"/>
      <c r="L2500" s="57"/>
      <c r="M2500" s="57"/>
      <c r="N2500" s="55"/>
      <c r="O2500" s="58"/>
      <c r="P2500" s="58"/>
      <c r="Q2500" s="59"/>
      <c r="R2500" s="60"/>
      <c r="S2500" s="60"/>
      <c r="T2500" s="22"/>
      <c r="U2500" s="1"/>
      <c r="V2500" s="23"/>
      <c r="X2500" s="24"/>
      <c r="Y2500" s="24"/>
      <c r="Z2500" s="22"/>
      <c r="AA2500" s="22"/>
      <c r="AB2500" s="22"/>
      <c r="AC2500" s="22"/>
      <c r="AD2500" s="22"/>
      <c r="AE2500" s="22"/>
      <c r="AF2500" s="22"/>
      <c r="AG2500" s="22"/>
      <c r="AH2500" s="22"/>
      <c r="AI2500" s="22"/>
      <c r="AJ2500" s="22"/>
      <c r="AK2500" s="22"/>
      <c r="AL2500" s="22"/>
      <c r="AM2500" s="22"/>
      <c r="AN2500" s="22"/>
      <c r="AO2500" s="22"/>
      <c r="AP2500" s="22"/>
      <c r="AQ2500" s="22"/>
      <c r="AR2500" s="22"/>
      <c r="AS2500" s="22"/>
      <c r="AT2500" s="22"/>
      <c r="AU2500" s="22"/>
      <c r="AV2500" s="22"/>
      <c r="AW2500" s="22"/>
      <c r="AX2500" s="22"/>
      <c r="AY2500" s="22"/>
      <c r="AZ2500" s="22"/>
      <c r="BA2500" s="22"/>
      <c r="BB2500" s="22"/>
      <c r="BC2500" s="22"/>
      <c r="BD2500" s="22"/>
      <c r="BE2500" s="24"/>
      <c r="BF2500" s="22"/>
      <c r="BG2500" s="22"/>
      <c r="BH2500" s="22"/>
      <c r="BI2500" s="22"/>
      <c r="BJ2500" s="22"/>
      <c r="BK2500" s="22"/>
      <c r="BL2500" s="22"/>
      <c r="BM2500" s="22"/>
      <c r="BN2500" s="22"/>
      <c r="BO2500" s="22"/>
      <c r="BP2500" s="22"/>
      <c r="BQ2500" s="22"/>
      <c r="BR2500" s="22"/>
      <c r="BS2500" s="22"/>
      <c r="BT2500" s="22"/>
      <c r="BU2500" s="22"/>
      <c r="BV2500" s="22"/>
      <c r="BW2500" s="22"/>
      <c r="BX2500" s="22"/>
      <c r="BY2500" s="22"/>
      <c r="BZ2500" s="22"/>
      <c r="CA2500" s="22"/>
      <c r="CB2500" s="22"/>
      <c r="CC2500" s="22"/>
      <c r="CD2500" s="22"/>
      <c r="CE2500" s="22"/>
      <c r="CF2500" s="22"/>
      <c r="CG2500" s="22"/>
      <c r="CH2500" s="22"/>
      <c r="CI2500" s="22"/>
      <c r="CJ2500" s="22"/>
      <c r="CK2500" s="24"/>
      <c r="CL2500" s="22"/>
      <c r="CM2500" s="22"/>
      <c r="CN2500" s="22"/>
      <c r="CO2500" s="22"/>
      <c r="CP2500" s="22"/>
      <c r="CQ2500" s="22"/>
      <c r="CR2500" s="22"/>
      <c r="CS2500" s="22"/>
      <c r="CT2500" s="22"/>
      <c r="CU2500" s="22"/>
      <c r="CV2500" s="22"/>
      <c r="CW2500" s="22"/>
      <c r="CX2500" s="22"/>
      <c r="CY2500" s="22"/>
      <c r="CZ2500" s="22"/>
      <c r="DA2500" s="22"/>
      <c r="DB2500" s="22"/>
      <c r="DC2500" s="22"/>
      <c r="DD2500" s="22"/>
      <c r="DE2500" s="22"/>
      <c r="DF2500" s="22"/>
      <c r="DG2500" s="22"/>
      <c r="DH2500" s="22"/>
      <c r="DI2500" s="22"/>
      <c r="DJ2500" s="22"/>
      <c r="DK2500" s="22"/>
      <c r="DL2500" s="22"/>
      <c r="DM2500" s="22"/>
      <c r="DN2500" s="22"/>
      <c r="DO2500" s="22"/>
      <c r="DP2500" s="22"/>
      <c r="DQ2500" s="24"/>
      <c r="DR2500" s="22"/>
      <c r="DS2500" s="22"/>
      <c r="DT2500" s="22"/>
      <c r="DU2500" s="22"/>
      <c r="DV2500" s="22"/>
      <c r="DW2500" s="22"/>
      <c r="DX2500" s="22"/>
      <c r="DY2500" s="22"/>
      <c r="DZ2500" s="22"/>
      <c r="EA2500" s="22"/>
      <c r="EB2500" s="22"/>
      <c r="EC2500" s="22"/>
      <c r="ED2500" s="22"/>
      <c r="EE2500" s="22"/>
      <c r="EF2500" s="22"/>
      <c r="EG2500" s="22"/>
      <c r="EH2500" s="22"/>
      <c r="EI2500" s="22"/>
      <c r="EJ2500" s="22"/>
      <c r="EK2500" s="22"/>
      <c r="EL2500" s="22"/>
      <c r="EM2500" s="22"/>
      <c r="EN2500" s="22"/>
      <c r="EO2500" s="22"/>
      <c r="EP2500" s="22"/>
      <c r="EQ2500" s="22"/>
      <c r="ER2500" s="22"/>
      <c r="ES2500" s="22"/>
      <c r="ET2500" s="22"/>
      <c r="EU2500" s="22"/>
      <c r="EV2500" s="22"/>
      <c r="EW2500" s="24"/>
      <c r="EX2500" s="22"/>
      <c r="EY2500" s="22"/>
      <c r="EZ2500" s="22"/>
      <c r="FA2500" s="22"/>
      <c r="FB2500" s="22"/>
      <c r="FC2500" s="22"/>
      <c r="FD2500" s="22"/>
      <c r="FE2500" s="22"/>
      <c r="FF2500" s="22"/>
      <c r="FG2500" s="22"/>
      <c r="FH2500" s="22"/>
      <c r="FI2500" s="22"/>
      <c r="FJ2500" s="22"/>
      <c r="FK2500" s="22"/>
      <c r="FL2500" s="22"/>
      <c r="FM2500" s="22"/>
      <c r="FN2500" s="22"/>
      <c r="FO2500" s="22"/>
      <c r="FP2500" s="22"/>
      <c r="FQ2500" s="22"/>
      <c r="FR2500" s="22"/>
      <c r="FS2500" s="22"/>
      <c r="FT2500" s="22"/>
      <c r="FU2500" s="22"/>
      <c r="FV2500" s="22"/>
      <c r="FW2500" s="22"/>
      <c r="FX2500" s="22"/>
      <c r="FY2500" s="22"/>
      <c r="FZ2500" s="22"/>
      <c r="GA2500" s="22"/>
      <c r="GB2500" s="22"/>
      <c r="GC2500" s="24"/>
      <c r="GD2500" s="22"/>
      <c r="GE2500" s="22"/>
      <c r="GF2500" s="22"/>
      <c r="GG2500" s="22"/>
      <c r="GH2500" s="22"/>
      <c r="GI2500" s="22"/>
      <c r="GJ2500" s="22"/>
      <c r="GK2500" s="22"/>
      <c r="GL2500" s="22"/>
      <c r="GM2500" s="22"/>
      <c r="GN2500" s="22"/>
      <c r="GO2500" s="22"/>
      <c r="GP2500" s="22"/>
      <c r="GQ2500" s="22"/>
      <c r="GR2500" s="22"/>
      <c r="GS2500" s="22"/>
      <c r="GT2500" s="22"/>
      <c r="GU2500" s="22"/>
      <c r="GV2500" s="22"/>
      <c r="GW2500" s="22"/>
      <c r="GX2500" s="22"/>
      <c r="GY2500" s="22"/>
      <c r="GZ2500" s="22"/>
      <c r="HA2500" s="22"/>
      <c r="HB2500" s="22"/>
      <c r="HC2500" s="22"/>
      <c r="HD2500" s="22"/>
      <c r="HE2500" s="22"/>
      <c r="HF2500" s="22"/>
      <c r="HG2500" s="22"/>
      <c r="HH2500" s="22"/>
      <c r="HI2500" s="24"/>
      <c r="HJ2500" s="22"/>
      <c r="HK2500" s="22"/>
      <c r="HL2500" s="22"/>
      <c r="HM2500" s="22"/>
      <c r="HN2500" s="22"/>
      <c r="HO2500" s="22"/>
      <c r="HP2500" s="22"/>
      <c r="HQ2500" s="22"/>
      <c r="HR2500" s="22"/>
      <c r="HS2500" s="22"/>
      <c r="HT2500" s="22"/>
      <c r="HU2500" s="22"/>
      <c r="HV2500" s="22"/>
      <c r="HW2500" s="22"/>
      <c r="HX2500" s="22"/>
      <c r="HY2500" s="22"/>
      <c r="HZ2500" s="22"/>
      <c r="IA2500" s="22"/>
      <c r="IB2500" s="22"/>
      <c r="IC2500" s="22"/>
      <c r="ID2500" s="22"/>
      <c r="IE2500" s="22"/>
      <c r="IF2500" s="22"/>
      <c r="IG2500" s="22"/>
      <c r="IH2500" s="22"/>
      <c r="II2500" s="22"/>
      <c r="IJ2500" s="22"/>
      <c r="IK2500" s="22"/>
      <c r="IL2500" s="22"/>
      <c r="IM2500" s="22"/>
      <c r="IN2500" s="22"/>
      <c r="IO2500" s="24"/>
      <c r="IP2500" s="22"/>
      <c r="IQ2500" s="22"/>
      <c r="IR2500" s="22"/>
      <c r="IS2500" s="22"/>
      <c r="IT2500" s="22"/>
      <c r="IU2500" s="22"/>
      <c r="IV2500" s="22"/>
      <c r="IW2500" s="22"/>
      <c r="IX2500" s="22"/>
      <c r="IY2500" s="22"/>
      <c r="IZ2500" s="22"/>
      <c r="JA2500" s="22"/>
      <c r="JB2500" s="22"/>
      <c r="JC2500" s="22"/>
      <c r="JD2500" s="22"/>
      <c r="JE2500" s="22"/>
      <c r="JF2500" s="22"/>
      <c r="JG2500" s="22"/>
      <c r="JH2500" s="22"/>
      <c r="JI2500" s="22"/>
      <c r="JJ2500" s="22"/>
      <c r="JK2500" s="22"/>
      <c r="JL2500" s="22"/>
      <c r="JM2500" s="22"/>
      <c r="JN2500" s="22"/>
      <c r="JO2500" s="22"/>
      <c r="JP2500" s="22"/>
      <c r="JQ2500" s="22"/>
      <c r="JR2500" s="22"/>
      <c r="JS2500" s="22"/>
      <c r="JT2500" s="22"/>
      <c r="JU2500" s="24"/>
      <c r="JV2500" s="22"/>
      <c r="JW2500" s="22"/>
      <c r="JX2500" s="22"/>
      <c r="JY2500" s="22"/>
      <c r="JZ2500" s="22"/>
      <c r="KA2500" s="22"/>
      <c r="KB2500" s="22"/>
      <c r="KC2500" s="22"/>
      <c r="KD2500" s="22"/>
      <c r="KE2500" s="22"/>
      <c r="KF2500" s="22"/>
      <c r="KG2500" s="22"/>
      <c r="KH2500" s="22"/>
      <c r="KI2500" s="22"/>
      <c r="KJ2500" s="22"/>
      <c r="KK2500" s="22"/>
      <c r="KL2500" s="22"/>
      <c r="KM2500" s="22"/>
      <c r="KN2500" s="22"/>
      <c r="KO2500" s="22"/>
      <c r="KP2500" s="22"/>
      <c r="KQ2500" s="22"/>
      <c r="KR2500" s="22"/>
      <c r="KS2500" s="22"/>
      <c r="KT2500" s="22"/>
      <c r="KU2500" s="22"/>
      <c r="KV2500" s="22"/>
      <c r="KW2500" s="22"/>
      <c r="KX2500" s="22"/>
      <c r="KY2500" s="22"/>
      <c r="KZ2500" s="22"/>
      <c r="LA2500" s="24"/>
      <c r="LB2500" s="22"/>
      <c r="LC2500" s="22"/>
      <c r="LD2500" s="22"/>
      <c r="LE2500" s="22"/>
      <c r="LF2500" s="22"/>
      <c r="LG2500" s="22"/>
      <c r="LH2500" s="22"/>
      <c r="LI2500" s="22"/>
      <c r="LJ2500" s="22"/>
      <c r="LK2500" s="22"/>
      <c r="LL2500" s="22"/>
      <c r="LM2500" s="22"/>
      <c r="LN2500" s="22"/>
      <c r="LO2500" s="22"/>
      <c r="LP2500" s="22"/>
      <c r="LQ2500" s="22"/>
      <c r="LR2500" s="22"/>
      <c r="LS2500" s="22"/>
      <c r="LT2500" s="22"/>
      <c r="LU2500" s="22"/>
      <c r="LV2500" s="22"/>
      <c r="LW2500" s="22"/>
      <c r="LX2500" s="22"/>
      <c r="LY2500" s="22"/>
      <c r="LZ2500" s="22"/>
      <c r="MA2500" s="22"/>
      <c r="MB2500" s="22"/>
      <c r="MC2500" s="22"/>
      <c r="MD2500" s="22"/>
      <c r="ME2500" s="22"/>
      <c r="MF2500" s="22"/>
      <c r="MG2500" s="24"/>
      <c r="MH2500" s="22"/>
      <c r="MI2500" s="22"/>
      <c r="MJ2500" s="22"/>
      <c r="MK2500" s="22"/>
      <c r="ML2500" s="22"/>
      <c r="MM2500" s="22"/>
      <c r="MN2500" s="22"/>
      <c r="MO2500" s="22"/>
      <c r="MP2500" s="22"/>
      <c r="MQ2500" s="22"/>
      <c r="MR2500" s="22"/>
      <c r="MS2500" s="22"/>
      <c r="MT2500" s="22"/>
      <c r="MU2500" s="22"/>
      <c r="MV2500" s="22"/>
      <c r="MW2500" s="22"/>
      <c r="MX2500" s="22"/>
      <c r="MY2500" s="22"/>
      <c r="MZ2500" s="22"/>
      <c r="NA2500" s="22"/>
      <c r="NB2500" s="22"/>
      <c r="NC2500" s="22"/>
      <c r="ND2500" s="22"/>
      <c r="NE2500" s="22"/>
      <c r="NF2500" s="22"/>
      <c r="NG2500" s="22"/>
      <c r="NH2500" s="22"/>
      <c r="NI2500" s="22"/>
      <c r="NJ2500" s="22"/>
      <c r="NK2500" s="22"/>
      <c r="NL2500" s="22"/>
      <c r="NM2500" s="24"/>
      <c r="NN2500" s="22"/>
      <c r="NO2500" s="22"/>
      <c r="NP2500" s="22"/>
      <c r="NQ2500" s="22"/>
      <c r="NR2500" s="22"/>
      <c r="NS2500" s="22"/>
      <c r="NT2500" s="22"/>
      <c r="NU2500" s="22"/>
      <c r="NV2500" s="22"/>
      <c r="NW2500" s="22"/>
      <c r="NX2500" s="22"/>
      <c r="NY2500" s="22"/>
      <c r="NZ2500" s="22"/>
      <c r="OA2500" s="22"/>
      <c r="OB2500" s="22"/>
      <c r="OC2500" s="22"/>
      <c r="OD2500" s="22"/>
      <c r="OE2500" s="22"/>
      <c r="OF2500" s="22"/>
      <c r="OG2500" s="22"/>
      <c r="OH2500" s="22"/>
      <c r="OI2500" s="22"/>
      <c r="OJ2500" s="22"/>
      <c r="OK2500" s="22"/>
      <c r="OL2500" s="22"/>
      <c r="OM2500" s="22"/>
      <c r="ON2500" s="22"/>
      <c r="OO2500" s="22"/>
      <c r="OP2500" s="22"/>
      <c r="OQ2500" s="22"/>
      <c r="OR2500" s="22"/>
    </row>
    <row r="2501" spans="1:408" ht="15" thickBot="1">
      <c r="A2501" s="1"/>
      <c r="B2501" s="12"/>
      <c r="C2501" s="12"/>
      <c r="D2501" s="22"/>
      <c r="E2501" s="54"/>
      <c r="F2501" s="54"/>
      <c r="G2501" s="54"/>
      <c r="H2501" s="55"/>
      <c r="I2501" s="22"/>
      <c r="J2501" s="56"/>
      <c r="K2501" s="80"/>
      <c r="L2501" s="57"/>
      <c r="M2501" s="57"/>
      <c r="N2501" s="55"/>
      <c r="O2501" s="58"/>
      <c r="P2501" s="58"/>
      <c r="Q2501" s="59"/>
      <c r="R2501" s="60"/>
      <c r="S2501" s="60"/>
      <c r="T2501" s="22"/>
      <c r="U2501" s="1"/>
      <c r="V2501" s="23"/>
      <c r="X2501" s="24"/>
      <c r="Y2501" s="24"/>
      <c r="Z2501" s="22"/>
      <c r="AA2501" s="22"/>
      <c r="AB2501" s="22"/>
      <c r="AC2501" s="22"/>
      <c r="AD2501" s="22"/>
      <c r="AE2501" s="22"/>
      <c r="AF2501" s="22"/>
      <c r="AG2501" s="22"/>
      <c r="AH2501" s="22"/>
      <c r="AI2501" s="22"/>
      <c r="AJ2501" s="22"/>
      <c r="AK2501" s="22"/>
      <c r="AL2501" s="22"/>
      <c r="AM2501" s="22"/>
      <c r="AN2501" s="22"/>
      <c r="AO2501" s="22"/>
      <c r="AP2501" s="22"/>
      <c r="AQ2501" s="22"/>
      <c r="AR2501" s="22"/>
      <c r="AS2501" s="22"/>
      <c r="AT2501" s="22"/>
      <c r="AU2501" s="22"/>
      <c r="AV2501" s="22"/>
      <c r="AW2501" s="22"/>
      <c r="AX2501" s="22"/>
      <c r="AY2501" s="22"/>
      <c r="AZ2501" s="22"/>
      <c r="BA2501" s="22"/>
      <c r="BB2501" s="22"/>
      <c r="BC2501" s="22"/>
      <c r="BD2501" s="22"/>
      <c r="BE2501" s="24"/>
      <c r="BF2501" s="22"/>
      <c r="BG2501" s="22"/>
      <c r="BH2501" s="22"/>
      <c r="BI2501" s="22"/>
      <c r="BJ2501" s="22"/>
      <c r="BK2501" s="22"/>
      <c r="BL2501" s="22"/>
      <c r="BM2501" s="22"/>
      <c r="BN2501" s="22"/>
      <c r="BO2501" s="22"/>
      <c r="BP2501" s="22"/>
      <c r="BQ2501" s="22"/>
      <c r="BR2501" s="22"/>
      <c r="BS2501" s="22"/>
      <c r="BT2501" s="22"/>
      <c r="BU2501" s="22"/>
      <c r="BV2501" s="22"/>
      <c r="BW2501" s="22"/>
      <c r="BX2501" s="22"/>
      <c r="BY2501" s="22"/>
      <c r="BZ2501" s="22"/>
      <c r="CA2501" s="22"/>
      <c r="CB2501" s="22"/>
      <c r="CC2501" s="22"/>
      <c r="CD2501" s="22"/>
      <c r="CE2501" s="22"/>
      <c r="CF2501" s="22"/>
      <c r="CG2501" s="22"/>
      <c r="CH2501" s="22"/>
      <c r="CI2501" s="22"/>
      <c r="CJ2501" s="22"/>
      <c r="CK2501" s="24"/>
      <c r="CL2501" s="22"/>
      <c r="CM2501" s="22"/>
      <c r="CN2501" s="22"/>
      <c r="CO2501" s="22"/>
      <c r="CP2501" s="22"/>
      <c r="CQ2501" s="22"/>
      <c r="CR2501" s="22"/>
      <c r="CS2501" s="22"/>
      <c r="CT2501" s="22"/>
      <c r="CU2501" s="22"/>
      <c r="CV2501" s="22"/>
      <c r="CW2501" s="22"/>
      <c r="CX2501" s="22"/>
      <c r="CY2501" s="22"/>
      <c r="CZ2501" s="22"/>
      <c r="DA2501" s="22"/>
      <c r="DB2501" s="22"/>
      <c r="DC2501" s="22"/>
      <c r="DD2501" s="22"/>
      <c r="DE2501" s="22"/>
      <c r="DF2501" s="22"/>
      <c r="DG2501" s="22"/>
      <c r="DH2501" s="22"/>
      <c r="DI2501" s="22"/>
      <c r="DJ2501" s="22"/>
      <c r="DK2501" s="22"/>
      <c r="DL2501" s="22"/>
      <c r="DM2501" s="22"/>
      <c r="DN2501" s="22"/>
      <c r="DO2501" s="22"/>
      <c r="DP2501" s="22"/>
      <c r="DQ2501" s="24"/>
      <c r="DR2501" s="22"/>
      <c r="DS2501" s="22"/>
      <c r="DT2501" s="22"/>
      <c r="DU2501" s="22"/>
      <c r="DV2501" s="22"/>
      <c r="DW2501" s="22"/>
      <c r="DX2501" s="22"/>
      <c r="DY2501" s="22"/>
      <c r="DZ2501" s="22"/>
      <c r="EA2501" s="22"/>
      <c r="EB2501" s="22"/>
      <c r="EC2501" s="22"/>
      <c r="ED2501" s="22"/>
      <c r="EE2501" s="22"/>
      <c r="EF2501" s="22"/>
      <c r="EG2501" s="22"/>
      <c r="EH2501" s="22"/>
      <c r="EI2501" s="22"/>
      <c r="EJ2501" s="22"/>
      <c r="EK2501" s="22"/>
      <c r="EL2501" s="22"/>
      <c r="EM2501" s="22"/>
      <c r="EN2501" s="22"/>
      <c r="EO2501" s="22"/>
      <c r="EP2501" s="22"/>
      <c r="EQ2501" s="22"/>
      <c r="ER2501" s="22"/>
      <c r="ES2501" s="22"/>
      <c r="ET2501" s="22"/>
      <c r="EU2501" s="22"/>
      <c r="EV2501" s="22"/>
      <c r="EW2501" s="24"/>
      <c r="EX2501" s="22"/>
      <c r="EY2501" s="22"/>
      <c r="EZ2501" s="22"/>
      <c r="FA2501" s="22"/>
      <c r="FB2501" s="22"/>
      <c r="FC2501" s="22"/>
      <c r="FD2501" s="22"/>
      <c r="FE2501" s="22"/>
      <c r="FF2501" s="22"/>
      <c r="FG2501" s="22"/>
      <c r="FH2501" s="22"/>
      <c r="FI2501" s="22"/>
      <c r="FJ2501" s="22"/>
      <c r="FK2501" s="22"/>
      <c r="FL2501" s="22"/>
      <c r="FM2501" s="22"/>
      <c r="FN2501" s="22"/>
      <c r="FO2501" s="22"/>
      <c r="FP2501" s="22"/>
      <c r="FQ2501" s="22"/>
      <c r="FR2501" s="22"/>
      <c r="FS2501" s="22"/>
      <c r="FT2501" s="22"/>
      <c r="FU2501" s="22"/>
      <c r="FV2501" s="22"/>
      <c r="FW2501" s="22"/>
      <c r="FX2501" s="22"/>
      <c r="FY2501" s="22"/>
      <c r="FZ2501" s="22"/>
      <c r="GA2501" s="22"/>
      <c r="GB2501" s="22"/>
      <c r="GC2501" s="24"/>
      <c r="GD2501" s="22"/>
      <c r="GE2501" s="22"/>
      <c r="GF2501" s="22"/>
      <c r="GG2501" s="22"/>
      <c r="GH2501" s="22"/>
      <c r="GI2501" s="22"/>
      <c r="GJ2501" s="22"/>
      <c r="GK2501" s="22"/>
      <c r="GL2501" s="22"/>
      <c r="GM2501" s="22"/>
      <c r="GN2501" s="22"/>
      <c r="GO2501" s="22"/>
      <c r="GP2501" s="22"/>
      <c r="GQ2501" s="22"/>
      <c r="GR2501" s="22"/>
      <c r="GS2501" s="22"/>
      <c r="GT2501" s="22"/>
      <c r="GU2501" s="22"/>
      <c r="GV2501" s="22"/>
      <c r="GW2501" s="22"/>
      <c r="GX2501" s="22"/>
      <c r="GY2501" s="22"/>
      <c r="GZ2501" s="22"/>
      <c r="HA2501" s="22"/>
      <c r="HB2501" s="22"/>
      <c r="HC2501" s="22"/>
      <c r="HD2501" s="22"/>
      <c r="HE2501" s="22"/>
      <c r="HF2501" s="22"/>
      <c r="HG2501" s="22"/>
      <c r="HH2501" s="22"/>
      <c r="HI2501" s="24"/>
      <c r="HJ2501" s="22"/>
      <c r="HK2501" s="22"/>
      <c r="HL2501" s="22"/>
      <c r="HM2501" s="22"/>
      <c r="HN2501" s="22"/>
      <c r="HO2501" s="22"/>
      <c r="HP2501" s="22"/>
      <c r="HQ2501" s="22"/>
      <c r="HR2501" s="22"/>
      <c r="HS2501" s="22"/>
      <c r="HT2501" s="22"/>
      <c r="HU2501" s="22"/>
      <c r="HV2501" s="22"/>
      <c r="HW2501" s="22"/>
      <c r="HX2501" s="22"/>
      <c r="HY2501" s="22"/>
      <c r="HZ2501" s="22"/>
      <c r="IA2501" s="22"/>
      <c r="IB2501" s="22"/>
      <c r="IC2501" s="22"/>
      <c r="ID2501" s="22"/>
      <c r="IE2501" s="22"/>
      <c r="IF2501" s="22"/>
      <c r="IG2501" s="22"/>
      <c r="IH2501" s="22"/>
      <c r="II2501" s="22"/>
      <c r="IJ2501" s="22"/>
      <c r="IK2501" s="22"/>
      <c r="IL2501" s="22"/>
      <c r="IM2501" s="22"/>
      <c r="IN2501" s="22"/>
      <c r="IO2501" s="24"/>
      <c r="IP2501" s="22"/>
      <c r="IQ2501" s="22"/>
      <c r="IR2501" s="22"/>
      <c r="IS2501" s="22"/>
      <c r="IT2501" s="22"/>
      <c r="IU2501" s="22"/>
      <c r="IV2501" s="22"/>
      <c r="IW2501" s="22"/>
      <c r="IX2501" s="22"/>
      <c r="IY2501" s="22"/>
      <c r="IZ2501" s="22"/>
      <c r="JA2501" s="22"/>
      <c r="JB2501" s="22"/>
      <c r="JC2501" s="22"/>
      <c r="JD2501" s="22"/>
      <c r="JE2501" s="22"/>
      <c r="JF2501" s="22"/>
      <c r="JG2501" s="22"/>
      <c r="JH2501" s="22"/>
      <c r="JI2501" s="22"/>
      <c r="JJ2501" s="22"/>
      <c r="JK2501" s="22"/>
      <c r="JL2501" s="22"/>
      <c r="JM2501" s="22"/>
      <c r="JN2501" s="22"/>
      <c r="JO2501" s="22"/>
      <c r="JP2501" s="22"/>
      <c r="JQ2501" s="22"/>
      <c r="JR2501" s="22"/>
      <c r="JS2501" s="22"/>
      <c r="JT2501" s="22"/>
      <c r="JU2501" s="24"/>
      <c r="JV2501" s="22"/>
      <c r="JW2501" s="22"/>
      <c r="JX2501" s="22"/>
      <c r="JY2501" s="22"/>
      <c r="JZ2501" s="22"/>
      <c r="KA2501" s="22"/>
      <c r="KB2501" s="22"/>
      <c r="KC2501" s="22"/>
      <c r="KD2501" s="22"/>
      <c r="KE2501" s="22"/>
      <c r="KF2501" s="22"/>
      <c r="KG2501" s="22"/>
      <c r="KH2501" s="22"/>
      <c r="KI2501" s="22"/>
      <c r="KJ2501" s="22"/>
      <c r="KK2501" s="22"/>
      <c r="KL2501" s="22"/>
      <c r="KM2501" s="22"/>
      <c r="KN2501" s="22"/>
      <c r="KO2501" s="22"/>
      <c r="KP2501" s="22"/>
      <c r="KQ2501" s="22"/>
      <c r="KR2501" s="22"/>
      <c r="KS2501" s="22"/>
      <c r="KT2501" s="22"/>
      <c r="KU2501" s="22"/>
      <c r="KV2501" s="22"/>
      <c r="KW2501" s="22"/>
      <c r="KX2501" s="22"/>
      <c r="KY2501" s="22"/>
      <c r="KZ2501" s="22"/>
      <c r="LA2501" s="24"/>
      <c r="LB2501" s="22"/>
      <c r="LC2501" s="22"/>
      <c r="LD2501" s="22"/>
      <c r="LE2501" s="22"/>
      <c r="LF2501" s="22"/>
      <c r="LG2501" s="22"/>
      <c r="LH2501" s="22"/>
      <c r="LI2501" s="22"/>
      <c r="LJ2501" s="22"/>
      <c r="LK2501" s="22"/>
      <c r="LL2501" s="22"/>
      <c r="LM2501" s="22"/>
      <c r="LN2501" s="22"/>
      <c r="LO2501" s="22"/>
      <c r="LP2501" s="22"/>
      <c r="LQ2501" s="22"/>
      <c r="LR2501" s="22"/>
      <c r="LS2501" s="22"/>
      <c r="LT2501" s="22"/>
      <c r="LU2501" s="22"/>
      <c r="LV2501" s="22"/>
      <c r="LW2501" s="22"/>
      <c r="LX2501" s="22"/>
      <c r="LY2501" s="22"/>
      <c r="LZ2501" s="22"/>
      <c r="MA2501" s="22"/>
      <c r="MB2501" s="22"/>
      <c r="MC2501" s="22"/>
      <c r="MD2501" s="22"/>
      <c r="ME2501" s="22"/>
      <c r="MF2501" s="22"/>
      <c r="MG2501" s="24"/>
      <c r="MH2501" s="22"/>
      <c r="MI2501" s="22"/>
      <c r="MJ2501" s="22"/>
      <c r="MK2501" s="22"/>
      <c r="ML2501" s="22"/>
      <c r="MM2501" s="22"/>
      <c r="MN2501" s="22"/>
      <c r="MO2501" s="22"/>
      <c r="MP2501" s="22"/>
      <c r="MQ2501" s="22"/>
      <c r="MR2501" s="22"/>
      <c r="MS2501" s="22"/>
      <c r="MT2501" s="22"/>
      <c r="MU2501" s="22"/>
      <c r="MV2501" s="22"/>
      <c r="MW2501" s="22"/>
      <c r="MX2501" s="22"/>
      <c r="MY2501" s="22"/>
      <c r="MZ2501" s="22"/>
      <c r="NA2501" s="22"/>
      <c r="NB2501" s="22"/>
      <c r="NC2501" s="22"/>
      <c r="ND2501" s="22"/>
      <c r="NE2501" s="22"/>
      <c r="NF2501" s="22"/>
      <c r="NG2501" s="22"/>
      <c r="NH2501" s="22"/>
      <c r="NI2501" s="22"/>
      <c r="NJ2501" s="22"/>
      <c r="NK2501" s="22"/>
      <c r="NL2501" s="22"/>
      <c r="NM2501" s="24"/>
      <c r="NN2501" s="22"/>
      <c r="NO2501" s="22"/>
      <c r="NP2501" s="22"/>
      <c r="NQ2501" s="22"/>
      <c r="NR2501" s="22"/>
      <c r="NS2501" s="22"/>
      <c r="NT2501" s="22"/>
      <c r="NU2501" s="22"/>
      <c r="NV2501" s="22"/>
      <c r="NW2501" s="22"/>
      <c r="NX2501" s="22"/>
      <c r="NY2501" s="22"/>
      <c r="NZ2501" s="22"/>
      <c r="OA2501" s="22"/>
      <c r="OB2501" s="22"/>
      <c r="OC2501" s="22"/>
      <c r="OD2501" s="22"/>
      <c r="OE2501" s="22"/>
      <c r="OF2501" s="22"/>
      <c r="OG2501" s="22"/>
      <c r="OH2501" s="22"/>
      <c r="OI2501" s="22"/>
      <c r="OJ2501" s="22"/>
      <c r="OK2501" s="22"/>
      <c r="OL2501" s="22"/>
      <c r="OM2501" s="22"/>
      <c r="ON2501" s="22"/>
      <c r="OO2501" s="22"/>
      <c r="OP2501" s="22"/>
      <c r="OQ2501" s="22"/>
      <c r="OR2501" s="22"/>
    </row>
    <row r="2502" spans="1:408" ht="15" thickBot="1">
      <c r="A2502" s="1"/>
      <c r="B2502" s="12"/>
      <c r="C2502" s="12"/>
      <c r="D2502" s="22"/>
      <c r="E2502" s="54"/>
      <c r="F2502" s="54"/>
      <c r="G2502" s="54"/>
      <c r="H2502" s="55"/>
      <c r="I2502" s="22"/>
      <c r="J2502" s="56"/>
      <c r="K2502" s="81"/>
      <c r="L2502" s="57"/>
      <c r="M2502" s="57"/>
      <c r="N2502" s="55"/>
      <c r="O2502" s="58"/>
      <c r="P2502" s="58"/>
      <c r="Q2502" s="59"/>
      <c r="R2502" s="60"/>
      <c r="S2502" s="60"/>
      <c r="T2502" s="22"/>
      <c r="U2502" s="1"/>
      <c r="V2502" s="23"/>
      <c r="X2502" s="24"/>
      <c r="Y2502" s="24"/>
      <c r="Z2502" s="22"/>
      <c r="AA2502" s="22"/>
      <c r="AB2502" s="22"/>
      <c r="AC2502" s="22"/>
      <c r="AD2502" s="22"/>
      <c r="AE2502" s="22"/>
      <c r="AF2502" s="22"/>
      <c r="AG2502" s="22"/>
      <c r="AH2502" s="22"/>
      <c r="AI2502" s="22"/>
      <c r="AJ2502" s="22"/>
      <c r="AK2502" s="22"/>
      <c r="AL2502" s="22"/>
      <c r="AM2502" s="22"/>
      <c r="AN2502" s="22"/>
      <c r="AO2502" s="22"/>
      <c r="AP2502" s="22"/>
      <c r="AQ2502" s="22"/>
      <c r="AR2502" s="22"/>
      <c r="AS2502" s="22"/>
      <c r="AT2502" s="22"/>
      <c r="AU2502" s="22"/>
      <c r="AV2502" s="22"/>
      <c r="AW2502" s="22"/>
      <c r="AX2502" s="22"/>
      <c r="AY2502" s="22"/>
      <c r="AZ2502" s="22"/>
      <c r="BA2502" s="22"/>
      <c r="BB2502" s="22"/>
      <c r="BC2502" s="22"/>
      <c r="BD2502" s="22"/>
      <c r="BE2502" s="24"/>
      <c r="BF2502" s="22"/>
      <c r="BG2502" s="22"/>
      <c r="BH2502" s="22"/>
      <c r="BI2502" s="22"/>
      <c r="BJ2502" s="22"/>
      <c r="BK2502" s="22"/>
      <c r="BL2502" s="22"/>
      <c r="BM2502" s="22"/>
      <c r="BN2502" s="22"/>
      <c r="BO2502" s="22"/>
      <c r="BP2502" s="22"/>
      <c r="BQ2502" s="22"/>
      <c r="BR2502" s="22"/>
      <c r="BS2502" s="22"/>
      <c r="BT2502" s="22"/>
      <c r="BU2502" s="22"/>
      <c r="BV2502" s="22"/>
      <c r="BW2502" s="22"/>
      <c r="BX2502" s="22"/>
      <c r="BY2502" s="22"/>
      <c r="BZ2502" s="22"/>
      <c r="CA2502" s="22"/>
      <c r="CB2502" s="22"/>
      <c r="CC2502" s="22"/>
      <c r="CD2502" s="22"/>
      <c r="CE2502" s="22"/>
      <c r="CF2502" s="22"/>
      <c r="CG2502" s="22"/>
      <c r="CH2502" s="22"/>
      <c r="CI2502" s="22"/>
      <c r="CJ2502" s="22"/>
      <c r="CK2502" s="24"/>
      <c r="CL2502" s="22"/>
      <c r="CM2502" s="22"/>
      <c r="CN2502" s="22"/>
      <c r="CO2502" s="22"/>
      <c r="CP2502" s="22"/>
      <c r="CQ2502" s="22"/>
      <c r="CR2502" s="22"/>
      <c r="CS2502" s="22"/>
      <c r="CT2502" s="22"/>
      <c r="CU2502" s="22"/>
      <c r="CV2502" s="22"/>
      <c r="CW2502" s="22"/>
      <c r="CX2502" s="22"/>
      <c r="CY2502" s="22"/>
      <c r="CZ2502" s="22"/>
      <c r="DA2502" s="22"/>
      <c r="DB2502" s="22"/>
      <c r="DC2502" s="22"/>
      <c r="DD2502" s="22"/>
      <c r="DE2502" s="22"/>
      <c r="DF2502" s="22"/>
      <c r="DG2502" s="22"/>
      <c r="DH2502" s="22"/>
      <c r="DI2502" s="22"/>
      <c r="DJ2502" s="22"/>
      <c r="DK2502" s="22"/>
      <c r="DL2502" s="22"/>
      <c r="DM2502" s="22"/>
      <c r="DN2502" s="22"/>
      <c r="DO2502" s="22"/>
      <c r="DP2502" s="22"/>
      <c r="DQ2502" s="24"/>
      <c r="DR2502" s="22"/>
      <c r="DS2502" s="22"/>
      <c r="DT2502" s="22"/>
      <c r="DU2502" s="22"/>
      <c r="DV2502" s="22"/>
      <c r="DW2502" s="22"/>
      <c r="DX2502" s="22"/>
      <c r="DY2502" s="22"/>
      <c r="DZ2502" s="22"/>
      <c r="EA2502" s="22"/>
      <c r="EB2502" s="22"/>
      <c r="EC2502" s="22"/>
      <c r="ED2502" s="22"/>
      <c r="EE2502" s="22"/>
      <c r="EF2502" s="22"/>
      <c r="EG2502" s="22"/>
      <c r="EH2502" s="22"/>
      <c r="EI2502" s="22"/>
      <c r="EJ2502" s="22"/>
      <c r="EK2502" s="22"/>
      <c r="EL2502" s="22"/>
      <c r="EM2502" s="22"/>
      <c r="EN2502" s="22"/>
      <c r="EO2502" s="22"/>
      <c r="EP2502" s="22"/>
      <c r="EQ2502" s="22"/>
      <c r="ER2502" s="22"/>
      <c r="ES2502" s="22"/>
      <c r="ET2502" s="22"/>
      <c r="EU2502" s="22"/>
      <c r="EV2502" s="22"/>
      <c r="EW2502" s="24"/>
      <c r="EX2502" s="22"/>
      <c r="EY2502" s="22"/>
      <c r="EZ2502" s="22"/>
      <c r="FA2502" s="22"/>
      <c r="FB2502" s="22"/>
      <c r="FC2502" s="22"/>
      <c r="FD2502" s="22"/>
      <c r="FE2502" s="22"/>
      <c r="FF2502" s="22"/>
      <c r="FG2502" s="22"/>
      <c r="FH2502" s="22"/>
      <c r="FI2502" s="22"/>
      <c r="FJ2502" s="22"/>
      <c r="FK2502" s="22"/>
      <c r="FL2502" s="22"/>
      <c r="FM2502" s="22"/>
      <c r="FN2502" s="22"/>
      <c r="FO2502" s="22"/>
      <c r="FP2502" s="22"/>
      <c r="FQ2502" s="22"/>
      <c r="FR2502" s="22"/>
      <c r="FS2502" s="22"/>
      <c r="FT2502" s="22"/>
      <c r="FU2502" s="22"/>
      <c r="FV2502" s="22"/>
      <c r="FW2502" s="22"/>
      <c r="FX2502" s="22"/>
      <c r="FY2502" s="22"/>
      <c r="FZ2502" s="22"/>
      <c r="GA2502" s="22"/>
      <c r="GB2502" s="22"/>
      <c r="GC2502" s="24"/>
      <c r="GD2502" s="22"/>
      <c r="GE2502" s="22"/>
      <c r="GF2502" s="22"/>
      <c r="GG2502" s="22"/>
      <c r="GH2502" s="22"/>
      <c r="GI2502" s="22"/>
      <c r="GJ2502" s="22"/>
      <c r="GK2502" s="22"/>
      <c r="GL2502" s="22"/>
      <c r="GM2502" s="22"/>
      <c r="GN2502" s="22"/>
      <c r="GO2502" s="22"/>
      <c r="GP2502" s="22"/>
      <c r="GQ2502" s="22"/>
      <c r="GR2502" s="22"/>
      <c r="GS2502" s="22"/>
      <c r="GT2502" s="22"/>
      <c r="GU2502" s="22"/>
      <c r="GV2502" s="22"/>
      <c r="GW2502" s="22"/>
      <c r="GX2502" s="22"/>
      <c r="GY2502" s="22"/>
      <c r="GZ2502" s="22"/>
      <c r="HA2502" s="22"/>
      <c r="HB2502" s="22"/>
      <c r="HC2502" s="22"/>
      <c r="HD2502" s="22"/>
      <c r="HE2502" s="22"/>
      <c r="HF2502" s="22"/>
      <c r="HG2502" s="22"/>
      <c r="HH2502" s="22"/>
      <c r="HI2502" s="24"/>
      <c r="HJ2502" s="22"/>
      <c r="HK2502" s="22"/>
      <c r="HL2502" s="22"/>
      <c r="HM2502" s="22"/>
      <c r="HN2502" s="22"/>
      <c r="HO2502" s="22"/>
      <c r="HP2502" s="22"/>
      <c r="HQ2502" s="22"/>
      <c r="HR2502" s="22"/>
      <c r="HS2502" s="22"/>
      <c r="HT2502" s="22"/>
      <c r="HU2502" s="22"/>
      <c r="HV2502" s="22"/>
      <c r="HW2502" s="22"/>
      <c r="HX2502" s="22"/>
      <c r="HY2502" s="22"/>
      <c r="HZ2502" s="22"/>
      <c r="IA2502" s="22"/>
      <c r="IB2502" s="22"/>
      <c r="IC2502" s="22"/>
      <c r="ID2502" s="22"/>
      <c r="IE2502" s="22"/>
      <c r="IF2502" s="22"/>
      <c r="IG2502" s="22"/>
      <c r="IH2502" s="22"/>
      <c r="II2502" s="22"/>
      <c r="IJ2502" s="22"/>
      <c r="IK2502" s="22"/>
      <c r="IL2502" s="22"/>
      <c r="IM2502" s="22"/>
      <c r="IN2502" s="22"/>
      <c r="IO2502" s="24"/>
      <c r="IP2502" s="22"/>
      <c r="IQ2502" s="22"/>
      <c r="IR2502" s="22"/>
      <c r="IS2502" s="22"/>
      <c r="IT2502" s="22"/>
      <c r="IU2502" s="22"/>
      <c r="IV2502" s="22"/>
      <c r="IW2502" s="22"/>
      <c r="IX2502" s="22"/>
      <c r="IY2502" s="22"/>
      <c r="IZ2502" s="22"/>
      <c r="JA2502" s="22"/>
      <c r="JB2502" s="22"/>
      <c r="JC2502" s="22"/>
      <c r="JD2502" s="22"/>
      <c r="JE2502" s="22"/>
      <c r="JF2502" s="22"/>
      <c r="JG2502" s="22"/>
      <c r="JH2502" s="22"/>
      <c r="JI2502" s="22"/>
      <c r="JJ2502" s="22"/>
      <c r="JK2502" s="22"/>
      <c r="JL2502" s="22"/>
      <c r="JM2502" s="22"/>
      <c r="JN2502" s="22"/>
      <c r="JO2502" s="22"/>
      <c r="JP2502" s="22"/>
      <c r="JQ2502" s="22"/>
      <c r="JR2502" s="22"/>
      <c r="JS2502" s="22"/>
      <c r="JT2502" s="22"/>
      <c r="JU2502" s="24"/>
      <c r="JV2502" s="22"/>
      <c r="JW2502" s="22"/>
      <c r="JX2502" s="22"/>
      <c r="JY2502" s="22"/>
      <c r="JZ2502" s="22"/>
      <c r="KA2502" s="22"/>
      <c r="KB2502" s="22"/>
      <c r="KC2502" s="22"/>
      <c r="KD2502" s="22"/>
      <c r="KE2502" s="22"/>
      <c r="KF2502" s="22"/>
      <c r="KG2502" s="22"/>
      <c r="KH2502" s="22"/>
      <c r="KI2502" s="22"/>
      <c r="KJ2502" s="22"/>
      <c r="KK2502" s="22"/>
      <c r="KL2502" s="22"/>
      <c r="KM2502" s="22"/>
      <c r="KN2502" s="22"/>
      <c r="KO2502" s="22"/>
      <c r="KP2502" s="22"/>
      <c r="KQ2502" s="22"/>
      <c r="KR2502" s="22"/>
      <c r="KS2502" s="22"/>
      <c r="KT2502" s="22"/>
      <c r="KU2502" s="22"/>
      <c r="KV2502" s="22"/>
      <c r="KW2502" s="22"/>
      <c r="KX2502" s="22"/>
      <c r="KY2502" s="22"/>
      <c r="KZ2502" s="22"/>
      <c r="LA2502" s="24"/>
      <c r="LB2502" s="22"/>
      <c r="LC2502" s="22"/>
      <c r="LD2502" s="22"/>
      <c r="LE2502" s="22"/>
      <c r="LF2502" s="22"/>
      <c r="LG2502" s="22"/>
      <c r="LH2502" s="22"/>
      <c r="LI2502" s="22"/>
      <c r="LJ2502" s="22"/>
      <c r="LK2502" s="22"/>
      <c r="LL2502" s="22"/>
      <c r="LM2502" s="22"/>
      <c r="LN2502" s="22"/>
      <c r="LO2502" s="22"/>
      <c r="LP2502" s="22"/>
      <c r="LQ2502" s="22"/>
      <c r="LR2502" s="22"/>
      <c r="LS2502" s="22"/>
      <c r="LT2502" s="22"/>
      <c r="LU2502" s="22"/>
      <c r="LV2502" s="22"/>
      <c r="LW2502" s="22"/>
      <c r="LX2502" s="22"/>
      <c r="LY2502" s="22"/>
      <c r="LZ2502" s="22"/>
      <c r="MA2502" s="22"/>
      <c r="MB2502" s="22"/>
      <c r="MC2502" s="22"/>
      <c r="MD2502" s="22"/>
      <c r="ME2502" s="22"/>
      <c r="MF2502" s="22"/>
      <c r="MG2502" s="24"/>
      <c r="MH2502" s="22"/>
      <c r="MI2502" s="22"/>
      <c r="MJ2502" s="22"/>
      <c r="MK2502" s="22"/>
      <c r="ML2502" s="22"/>
      <c r="MM2502" s="22"/>
      <c r="MN2502" s="22"/>
      <c r="MO2502" s="22"/>
      <c r="MP2502" s="22"/>
      <c r="MQ2502" s="22"/>
      <c r="MR2502" s="22"/>
      <c r="MS2502" s="22"/>
      <c r="MT2502" s="22"/>
      <c r="MU2502" s="22"/>
      <c r="MV2502" s="22"/>
      <c r="MW2502" s="22"/>
      <c r="MX2502" s="22"/>
      <c r="MY2502" s="22"/>
      <c r="MZ2502" s="22"/>
      <c r="NA2502" s="22"/>
      <c r="NB2502" s="22"/>
      <c r="NC2502" s="22"/>
      <c r="ND2502" s="22"/>
      <c r="NE2502" s="22"/>
      <c r="NF2502" s="22"/>
      <c r="NG2502" s="22"/>
      <c r="NH2502" s="22"/>
      <c r="NI2502" s="22"/>
      <c r="NJ2502" s="22"/>
      <c r="NK2502" s="22"/>
      <c r="NL2502" s="22"/>
      <c r="NM2502" s="24"/>
      <c r="NN2502" s="22"/>
      <c r="NO2502" s="22"/>
      <c r="NP2502" s="22"/>
      <c r="NQ2502" s="22"/>
      <c r="NR2502" s="22"/>
      <c r="NS2502" s="22"/>
      <c r="NT2502" s="22"/>
      <c r="NU2502" s="22"/>
      <c r="NV2502" s="22"/>
      <c r="NW2502" s="22"/>
      <c r="NX2502" s="22"/>
      <c r="NY2502" s="22"/>
      <c r="NZ2502" s="22"/>
      <c r="OA2502" s="22"/>
      <c r="OB2502" s="22"/>
      <c r="OC2502" s="22"/>
      <c r="OD2502" s="22"/>
      <c r="OE2502" s="22"/>
      <c r="OF2502" s="22"/>
      <c r="OG2502" s="22"/>
      <c r="OH2502" s="22"/>
      <c r="OI2502" s="22"/>
      <c r="OJ2502" s="22"/>
      <c r="OK2502" s="22"/>
      <c r="OL2502" s="22"/>
      <c r="OM2502" s="22"/>
      <c r="ON2502" s="22"/>
      <c r="OO2502" s="22"/>
      <c r="OP2502" s="22"/>
      <c r="OQ2502" s="22"/>
      <c r="OR2502" s="22"/>
    </row>
    <row r="2503" spans="1:408" ht="15" thickBot="1">
      <c r="A2503" s="1"/>
      <c r="B2503" s="12"/>
      <c r="C2503" s="12"/>
      <c r="D2503" s="22"/>
      <c r="E2503" s="54"/>
      <c r="F2503" s="54"/>
      <c r="G2503" s="54"/>
      <c r="H2503" s="55"/>
      <c r="I2503" s="22"/>
      <c r="J2503" s="56"/>
      <c r="K2503" s="80"/>
      <c r="L2503" s="57"/>
      <c r="M2503" s="57"/>
      <c r="N2503" s="55"/>
      <c r="O2503" s="58"/>
      <c r="P2503" s="58"/>
      <c r="Q2503" s="59"/>
      <c r="R2503" s="60"/>
      <c r="S2503" s="60"/>
      <c r="T2503" s="22"/>
      <c r="U2503" s="1"/>
      <c r="V2503" s="23"/>
      <c r="X2503" s="24"/>
      <c r="Y2503" s="24"/>
      <c r="Z2503" s="22"/>
      <c r="AA2503" s="22"/>
      <c r="AB2503" s="22"/>
      <c r="AC2503" s="22"/>
      <c r="AD2503" s="22"/>
      <c r="AE2503" s="22"/>
      <c r="AF2503" s="22"/>
      <c r="AG2503" s="22"/>
      <c r="AH2503" s="22"/>
      <c r="AI2503" s="22"/>
      <c r="AJ2503" s="22"/>
      <c r="AK2503" s="22"/>
      <c r="AL2503" s="22"/>
      <c r="AM2503" s="22"/>
      <c r="AN2503" s="22"/>
      <c r="AO2503" s="22"/>
      <c r="AP2503" s="22"/>
      <c r="AQ2503" s="22"/>
      <c r="AR2503" s="22"/>
      <c r="AS2503" s="22"/>
      <c r="AT2503" s="22"/>
      <c r="AU2503" s="22"/>
      <c r="AV2503" s="22"/>
      <c r="AW2503" s="22"/>
      <c r="AX2503" s="22"/>
      <c r="AY2503" s="22"/>
      <c r="AZ2503" s="22"/>
      <c r="BA2503" s="22"/>
      <c r="BB2503" s="22"/>
      <c r="BC2503" s="22"/>
      <c r="BD2503" s="22"/>
      <c r="BE2503" s="24"/>
      <c r="BF2503" s="22"/>
      <c r="BG2503" s="22"/>
      <c r="BH2503" s="22"/>
      <c r="BI2503" s="22"/>
      <c r="BJ2503" s="22"/>
      <c r="BK2503" s="22"/>
      <c r="BL2503" s="22"/>
      <c r="BM2503" s="22"/>
      <c r="BN2503" s="22"/>
      <c r="BO2503" s="22"/>
      <c r="BP2503" s="22"/>
      <c r="BQ2503" s="22"/>
      <c r="BR2503" s="22"/>
      <c r="BS2503" s="22"/>
      <c r="BT2503" s="22"/>
      <c r="BU2503" s="22"/>
      <c r="BV2503" s="22"/>
      <c r="BW2503" s="22"/>
      <c r="BX2503" s="22"/>
      <c r="BY2503" s="22"/>
      <c r="BZ2503" s="22"/>
      <c r="CA2503" s="22"/>
      <c r="CB2503" s="22"/>
      <c r="CC2503" s="22"/>
      <c r="CD2503" s="22"/>
      <c r="CE2503" s="22"/>
      <c r="CF2503" s="22"/>
      <c r="CG2503" s="22"/>
      <c r="CH2503" s="22"/>
      <c r="CI2503" s="22"/>
      <c r="CJ2503" s="22"/>
      <c r="CK2503" s="24"/>
      <c r="CL2503" s="22"/>
      <c r="CM2503" s="22"/>
      <c r="CN2503" s="22"/>
      <c r="CO2503" s="22"/>
      <c r="CP2503" s="22"/>
      <c r="CQ2503" s="22"/>
      <c r="CR2503" s="22"/>
      <c r="CS2503" s="22"/>
      <c r="CT2503" s="22"/>
      <c r="CU2503" s="22"/>
      <c r="CV2503" s="22"/>
      <c r="CW2503" s="22"/>
      <c r="CX2503" s="22"/>
      <c r="CY2503" s="22"/>
      <c r="CZ2503" s="22"/>
      <c r="DA2503" s="22"/>
      <c r="DB2503" s="22"/>
      <c r="DC2503" s="22"/>
      <c r="DD2503" s="22"/>
      <c r="DE2503" s="22"/>
      <c r="DF2503" s="22"/>
      <c r="DG2503" s="22"/>
      <c r="DH2503" s="22"/>
      <c r="DI2503" s="22"/>
      <c r="DJ2503" s="22"/>
      <c r="DK2503" s="22"/>
      <c r="DL2503" s="22"/>
      <c r="DM2503" s="22"/>
      <c r="DN2503" s="22"/>
      <c r="DO2503" s="22"/>
      <c r="DP2503" s="22"/>
      <c r="DQ2503" s="24"/>
      <c r="DR2503" s="22"/>
      <c r="DS2503" s="22"/>
      <c r="DT2503" s="22"/>
      <c r="DU2503" s="22"/>
      <c r="DV2503" s="22"/>
      <c r="DW2503" s="22"/>
      <c r="DX2503" s="22"/>
      <c r="DY2503" s="22"/>
      <c r="DZ2503" s="22"/>
      <c r="EA2503" s="22"/>
      <c r="EB2503" s="22"/>
      <c r="EC2503" s="22"/>
      <c r="ED2503" s="22"/>
      <c r="EE2503" s="22"/>
      <c r="EF2503" s="22"/>
      <c r="EG2503" s="22"/>
      <c r="EH2503" s="22"/>
      <c r="EI2503" s="22"/>
      <c r="EJ2503" s="22"/>
      <c r="EK2503" s="22"/>
      <c r="EL2503" s="22"/>
      <c r="EM2503" s="22"/>
      <c r="EN2503" s="22"/>
      <c r="EO2503" s="22"/>
      <c r="EP2503" s="22"/>
      <c r="EQ2503" s="22"/>
      <c r="ER2503" s="22"/>
      <c r="ES2503" s="22"/>
      <c r="ET2503" s="22"/>
      <c r="EU2503" s="22"/>
      <c r="EV2503" s="22"/>
      <c r="EW2503" s="24"/>
      <c r="EX2503" s="22"/>
      <c r="EY2503" s="22"/>
      <c r="EZ2503" s="22"/>
      <c r="FA2503" s="22"/>
      <c r="FB2503" s="22"/>
      <c r="FC2503" s="22"/>
      <c r="FD2503" s="22"/>
      <c r="FE2503" s="22"/>
      <c r="FF2503" s="22"/>
      <c r="FG2503" s="22"/>
      <c r="FH2503" s="22"/>
      <c r="FI2503" s="22"/>
      <c r="FJ2503" s="22"/>
      <c r="FK2503" s="22"/>
      <c r="FL2503" s="22"/>
      <c r="FM2503" s="22"/>
      <c r="FN2503" s="22"/>
      <c r="FO2503" s="22"/>
      <c r="FP2503" s="22"/>
      <c r="FQ2503" s="22"/>
      <c r="FR2503" s="22"/>
      <c r="FS2503" s="22"/>
      <c r="FT2503" s="22"/>
      <c r="FU2503" s="22"/>
      <c r="FV2503" s="22"/>
      <c r="FW2503" s="22"/>
      <c r="FX2503" s="22"/>
      <c r="FY2503" s="22"/>
      <c r="FZ2503" s="22"/>
      <c r="GA2503" s="22"/>
      <c r="GB2503" s="22"/>
      <c r="GC2503" s="24"/>
      <c r="GD2503" s="22"/>
      <c r="GE2503" s="22"/>
      <c r="GF2503" s="22"/>
      <c r="GG2503" s="22"/>
      <c r="GH2503" s="22"/>
      <c r="GI2503" s="22"/>
      <c r="GJ2503" s="22"/>
      <c r="GK2503" s="22"/>
      <c r="GL2503" s="22"/>
      <c r="GM2503" s="22"/>
      <c r="GN2503" s="22"/>
      <c r="GO2503" s="22"/>
      <c r="GP2503" s="22"/>
      <c r="GQ2503" s="22"/>
      <c r="GR2503" s="22"/>
      <c r="GS2503" s="22"/>
      <c r="GT2503" s="22"/>
      <c r="GU2503" s="22"/>
      <c r="GV2503" s="22"/>
      <c r="GW2503" s="22"/>
      <c r="GX2503" s="22"/>
      <c r="GY2503" s="22"/>
      <c r="GZ2503" s="22"/>
      <c r="HA2503" s="22"/>
      <c r="HB2503" s="22"/>
      <c r="HC2503" s="22"/>
      <c r="HD2503" s="22"/>
      <c r="HE2503" s="22"/>
      <c r="HF2503" s="22"/>
      <c r="HG2503" s="22"/>
      <c r="HH2503" s="22"/>
      <c r="HI2503" s="24"/>
      <c r="HJ2503" s="22"/>
      <c r="HK2503" s="22"/>
      <c r="HL2503" s="22"/>
      <c r="HM2503" s="22"/>
      <c r="HN2503" s="22"/>
      <c r="HO2503" s="22"/>
      <c r="HP2503" s="22"/>
      <c r="HQ2503" s="22"/>
      <c r="HR2503" s="22"/>
      <c r="HS2503" s="22"/>
      <c r="HT2503" s="22"/>
      <c r="HU2503" s="22"/>
      <c r="HV2503" s="22"/>
      <c r="HW2503" s="22"/>
      <c r="HX2503" s="22"/>
      <c r="HY2503" s="22"/>
      <c r="HZ2503" s="22"/>
      <c r="IA2503" s="22"/>
      <c r="IB2503" s="22"/>
      <c r="IC2503" s="22"/>
      <c r="ID2503" s="22"/>
      <c r="IE2503" s="22"/>
      <c r="IF2503" s="22"/>
      <c r="IG2503" s="22"/>
      <c r="IH2503" s="22"/>
      <c r="II2503" s="22"/>
      <c r="IJ2503" s="22"/>
      <c r="IK2503" s="22"/>
      <c r="IL2503" s="22"/>
      <c r="IM2503" s="22"/>
      <c r="IN2503" s="22"/>
      <c r="IO2503" s="24"/>
      <c r="IP2503" s="22"/>
      <c r="IQ2503" s="22"/>
      <c r="IR2503" s="22"/>
      <c r="IS2503" s="22"/>
      <c r="IT2503" s="22"/>
      <c r="IU2503" s="22"/>
      <c r="IV2503" s="22"/>
      <c r="IW2503" s="22"/>
      <c r="IX2503" s="22"/>
      <c r="IY2503" s="22"/>
      <c r="IZ2503" s="22"/>
      <c r="JA2503" s="22"/>
      <c r="JB2503" s="22"/>
      <c r="JC2503" s="22"/>
      <c r="JD2503" s="22"/>
      <c r="JE2503" s="22"/>
      <c r="JF2503" s="22"/>
      <c r="JG2503" s="22"/>
      <c r="JH2503" s="22"/>
      <c r="JI2503" s="22"/>
      <c r="JJ2503" s="22"/>
      <c r="JK2503" s="22"/>
      <c r="JL2503" s="22"/>
      <c r="JM2503" s="22"/>
      <c r="JN2503" s="22"/>
      <c r="JO2503" s="22"/>
      <c r="JP2503" s="22"/>
      <c r="JQ2503" s="22"/>
      <c r="JR2503" s="22"/>
      <c r="JS2503" s="22"/>
      <c r="JT2503" s="22"/>
      <c r="JU2503" s="24"/>
      <c r="JV2503" s="22"/>
      <c r="JW2503" s="22"/>
      <c r="JX2503" s="22"/>
      <c r="JY2503" s="22"/>
      <c r="JZ2503" s="22"/>
      <c r="KA2503" s="22"/>
      <c r="KB2503" s="22"/>
      <c r="KC2503" s="22"/>
      <c r="KD2503" s="22"/>
      <c r="KE2503" s="22"/>
      <c r="KF2503" s="22"/>
      <c r="KG2503" s="22"/>
      <c r="KH2503" s="22"/>
      <c r="KI2503" s="22"/>
      <c r="KJ2503" s="22"/>
      <c r="KK2503" s="22"/>
      <c r="KL2503" s="22"/>
      <c r="KM2503" s="22"/>
      <c r="KN2503" s="22"/>
      <c r="KO2503" s="22"/>
      <c r="KP2503" s="22"/>
      <c r="KQ2503" s="22"/>
      <c r="KR2503" s="22"/>
      <c r="KS2503" s="22"/>
      <c r="KT2503" s="22"/>
      <c r="KU2503" s="22"/>
      <c r="KV2503" s="22"/>
      <c r="KW2503" s="22"/>
      <c r="KX2503" s="22"/>
      <c r="KY2503" s="22"/>
      <c r="KZ2503" s="22"/>
      <c r="LA2503" s="24"/>
      <c r="LB2503" s="22"/>
      <c r="LC2503" s="22"/>
      <c r="LD2503" s="22"/>
      <c r="LE2503" s="22"/>
      <c r="LF2503" s="22"/>
      <c r="LG2503" s="22"/>
      <c r="LH2503" s="22"/>
      <c r="LI2503" s="22"/>
      <c r="LJ2503" s="22"/>
      <c r="LK2503" s="22"/>
      <c r="LL2503" s="22"/>
      <c r="LM2503" s="22"/>
      <c r="LN2503" s="22"/>
      <c r="LO2503" s="22"/>
      <c r="LP2503" s="22"/>
      <c r="LQ2503" s="22"/>
      <c r="LR2503" s="22"/>
      <c r="LS2503" s="22"/>
      <c r="LT2503" s="22"/>
      <c r="LU2503" s="22"/>
      <c r="LV2503" s="22"/>
      <c r="LW2503" s="22"/>
      <c r="LX2503" s="22"/>
      <c r="LY2503" s="22"/>
      <c r="LZ2503" s="22"/>
      <c r="MA2503" s="22"/>
      <c r="MB2503" s="22"/>
      <c r="MC2503" s="22"/>
      <c r="MD2503" s="22"/>
      <c r="ME2503" s="22"/>
      <c r="MF2503" s="22"/>
      <c r="MG2503" s="24"/>
      <c r="MH2503" s="22"/>
      <c r="MI2503" s="22"/>
      <c r="MJ2503" s="22"/>
      <c r="MK2503" s="22"/>
      <c r="ML2503" s="22"/>
      <c r="MM2503" s="22"/>
      <c r="MN2503" s="22"/>
      <c r="MO2503" s="22"/>
      <c r="MP2503" s="22"/>
      <c r="MQ2503" s="22"/>
      <c r="MR2503" s="22"/>
      <c r="MS2503" s="22"/>
      <c r="MT2503" s="22"/>
      <c r="MU2503" s="22"/>
      <c r="MV2503" s="22"/>
      <c r="MW2503" s="22"/>
      <c r="MX2503" s="22"/>
      <c r="MY2503" s="22"/>
      <c r="MZ2503" s="22"/>
      <c r="NA2503" s="22"/>
      <c r="NB2503" s="22"/>
      <c r="NC2503" s="22"/>
      <c r="ND2503" s="22"/>
      <c r="NE2503" s="22"/>
      <c r="NF2503" s="22"/>
      <c r="NG2503" s="22"/>
      <c r="NH2503" s="22"/>
      <c r="NI2503" s="22"/>
      <c r="NJ2503" s="22"/>
      <c r="NK2503" s="22"/>
      <c r="NL2503" s="22"/>
      <c r="NM2503" s="24"/>
      <c r="NN2503" s="22"/>
      <c r="NO2503" s="22"/>
      <c r="NP2503" s="22"/>
      <c r="NQ2503" s="22"/>
      <c r="NR2503" s="22"/>
      <c r="NS2503" s="22"/>
      <c r="NT2503" s="22"/>
      <c r="NU2503" s="22"/>
      <c r="NV2503" s="22"/>
      <c r="NW2503" s="22"/>
      <c r="NX2503" s="22"/>
      <c r="NY2503" s="22"/>
      <c r="NZ2503" s="22"/>
      <c r="OA2503" s="22"/>
      <c r="OB2503" s="22"/>
      <c r="OC2503" s="22"/>
      <c r="OD2503" s="22"/>
      <c r="OE2503" s="22"/>
      <c r="OF2503" s="22"/>
      <c r="OG2503" s="22"/>
      <c r="OH2503" s="22"/>
      <c r="OI2503" s="22"/>
      <c r="OJ2503" s="22"/>
      <c r="OK2503" s="22"/>
      <c r="OL2503" s="22"/>
      <c r="OM2503" s="22"/>
      <c r="ON2503" s="22"/>
      <c r="OO2503" s="22"/>
      <c r="OP2503" s="22"/>
      <c r="OQ2503" s="22"/>
      <c r="OR2503" s="22"/>
    </row>
    <row r="2504" spans="1:408" ht="15" thickBot="1">
      <c r="A2504" s="1"/>
      <c r="B2504" s="12"/>
      <c r="C2504" s="12"/>
      <c r="D2504" s="22"/>
      <c r="E2504" s="54"/>
      <c r="F2504" s="54"/>
      <c r="G2504" s="54"/>
      <c r="H2504" s="55"/>
      <c r="I2504" s="22"/>
      <c r="J2504" s="56"/>
      <c r="K2504" s="81"/>
      <c r="L2504" s="57"/>
      <c r="M2504" s="57"/>
      <c r="N2504" s="55"/>
      <c r="O2504" s="58"/>
      <c r="P2504" s="58"/>
      <c r="Q2504" s="59"/>
      <c r="R2504" s="60"/>
      <c r="S2504" s="60"/>
      <c r="T2504" s="22"/>
      <c r="U2504" s="1"/>
      <c r="V2504" s="23"/>
      <c r="X2504" s="24"/>
      <c r="Y2504" s="24"/>
      <c r="Z2504" s="22"/>
      <c r="AA2504" s="22"/>
      <c r="AB2504" s="22"/>
      <c r="AC2504" s="22"/>
      <c r="AD2504" s="22"/>
      <c r="AE2504" s="22"/>
      <c r="AF2504" s="22"/>
      <c r="AG2504" s="22"/>
      <c r="AH2504" s="22"/>
      <c r="AI2504" s="22"/>
      <c r="AJ2504" s="22"/>
      <c r="AK2504" s="22"/>
      <c r="AL2504" s="22"/>
      <c r="AM2504" s="22"/>
      <c r="AN2504" s="22"/>
      <c r="AO2504" s="22"/>
      <c r="AP2504" s="22"/>
      <c r="AQ2504" s="22"/>
      <c r="AR2504" s="22"/>
      <c r="AS2504" s="22"/>
      <c r="AT2504" s="22"/>
      <c r="AU2504" s="22"/>
      <c r="AV2504" s="22"/>
      <c r="AW2504" s="22"/>
      <c r="AX2504" s="22"/>
      <c r="AY2504" s="22"/>
      <c r="AZ2504" s="22"/>
      <c r="BA2504" s="22"/>
      <c r="BB2504" s="22"/>
      <c r="BC2504" s="22"/>
      <c r="BD2504" s="22"/>
      <c r="BE2504" s="24"/>
      <c r="BF2504" s="22"/>
      <c r="BG2504" s="22"/>
      <c r="BH2504" s="22"/>
      <c r="BI2504" s="22"/>
      <c r="BJ2504" s="22"/>
      <c r="BK2504" s="22"/>
      <c r="BL2504" s="22"/>
      <c r="BM2504" s="22"/>
      <c r="BN2504" s="22"/>
      <c r="BO2504" s="22"/>
      <c r="BP2504" s="22"/>
      <c r="BQ2504" s="22"/>
      <c r="BR2504" s="22"/>
      <c r="BS2504" s="22"/>
      <c r="BT2504" s="22"/>
      <c r="BU2504" s="22"/>
      <c r="BV2504" s="22"/>
      <c r="BW2504" s="22"/>
      <c r="BX2504" s="22"/>
      <c r="BY2504" s="22"/>
      <c r="BZ2504" s="22"/>
      <c r="CA2504" s="22"/>
      <c r="CB2504" s="22"/>
      <c r="CC2504" s="22"/>
      <c r="CD2504" s="22"/>
      <c r="CE2504" s="22"/>
      <c r="CF2504" s="22"/>
      <c r="CG2504" s="22"/>
      <c r="CH2504" s="22"/>
      <c r="CI2504" s="22"/>
      <c r="CJ2504" s="22"/>
      <c r="CK2504" s="24"/>
      <c r="CL2504" s="22"/>
      <c r="CM2504" s="22"/>
      <c r="CN2504" s="22"/>
      <c r="CO2504" s="22"/>
      <c r="CP2504" s="22"/>
      <c r="CQ2504" s="22"/>
      <c r="CR2504" s="22"/>
      <c r="CS2504" s="22"/>
      <c r="CT2504" s="22"/>
      <c r="CU2504" s="22"/>
      <c r="CV2504" s="22"/>
      <c r="CW2504" s="22"/>
      <c r="CX2504" s="22"/>
      <c r="CY2504" s="22"/>
      <c r="CZ2504" s="22"/>
      <c r="DA2504" s="22"/>
      <c r="DB2504" s="22"/>
      <c r="DC2504" s="22"/>
      <c r="DD2504" s="22"/>
      <c r="DE2504" s="22"/>
      <c r="DF2504" s="22"/>
      <c r="DG2504" s="22"/>
      <c r="DH2504" s="22"/>
      <c r="DI2504" s="22"/>
      <c r="DJ2504" s="22"/>
      <c r="DK2504" s="22"/>
      <c r="DL2504" s="22"/>
      <c r="DM2504" s="22"/>
      <c r="DN2504" s="22"/>
      <c r="DO2504" s="22"/>
      <c r="DP2504" s="22"/>
      <c r="DQ2504" s="24"/>
      <c r="DR2504" s="22"/>
      <c r="DS2504" s="22"/>
      <c r="DT2504" s="22"/>
      <c r="DU2504" s="22"/>
      <c r="DV2504" s="22"/>
      <c r="DW2504" s="22"/>
      <c r="DX2504" s="22"/>
      <c r="DY2504" s="22"/>
      <c r="DZ2504" s="22"/>
      <c r="EA2504" s="22"/>
      <c r="EB2504" s="22"/>
      <c r="EC2504" s="22"/>
      <c r="ED2504" s="22"/>
      <c r="EE2504" s="22"/>
      <c r="EF2504" s="22"/>
      <c r="EG2504" s="22"/>
      <c r="EH2504" s="22"/>
      <c r="EI2504" s="22"/>
      <c r="EJ2504" s="22"/>
      <c r="EK2504" s="22"/>
      <c r="EL2504" s="22"/>
      <c r="EM2504" s="22"/>
      <c r="EN2504" s="22"/>
      <c r="EO2504" s="22"/>
      <c r="EP2504" s="22"/>
      <c r="EQ2504" s="22"/>
      <c r="ER2504" s="22"/>
      <c r="ES2504" s="22"/>
      <c r="ET2504" s="22"/>
      <c r="EU2504" s="22"/>
      <c r="EV2504" s="22"/>
      <c r="EW2504" s="24"/>
      <c r="EX2504" s="22"/>
      <c r="EY2504" s="22"/>
      <c r="EZ2504" s="22"/>
      <c r="FA2504" s="22"/>
      <c r="FB2504" s="22"/>
      <c r="FC2504" s="22"/>
      <c r="FD2504" s="22"/>
      <c r="FE2504" s="22"/>
      <c r="FF2504" s="22"/>
      <c r="FG2504" s="22"/>
      <c r="FH2504" s="22"/>
      <c r="FI2504" s="22"/>
      <c r="FJ2504" s="22"/>
      <c r="FK2504" s="22"/>
      <c r="FL2504" s="22"/>
      <c r="FM2504" s="22"/>
      <c r="FN2504" s="22"/>
      <c r="FO2504" s="22"/>
      <c r="FP2504" s="22"/>
      <c r="FQ2504" s="22"/>
      <c r="FR2504" s="22"/>
      <c r="FS2504" s="22"/>
      <c r="FT2504" s="22"/>
      <c r="FU2504" s="22"/>
      <c r="FV2504" s="22"/>
      <c r="FW2504" s="22"/>
      <c r="FX2504" s="22"/>
      <c r="FY2504" s="22"/>
      <c r="FZ2504" s="22"/>
      <c r="GA2504" s="22"/>
      <c r="GB2504" s="22"/>
      <c r="GC2504" s="24"/>
      <c r="GD2504" s="22"/>
      <c r="GE2504" s="22"/>
      <c r="GF2504" s="22"/>
      <c r="GG2504" s="22"/>
      <c r="GH2504" s="22"/>
      <c r="GI2504" s="22"/>
      <c r="GJ2504" s="22"/>
      <c r="GK2504" s="22"/>
      <c r="GL2504" s="22"/>
      <c r="GM2504" s="22"/>
      <c r="GN2504" s="22"/>
      <c r="GO2504" s="22"/>
      <c r="GP2504" s="22"/>
      <c r="GQ2504" s="22"/>
      <c r="GR2504" s="22"/>
      <c r="GS2504" s="22"/>
      <c r="GT2504" s="22"/>
      <c r="GU2504" s="22"/>
      <c r="GV2504" s="22"/>
      <c r="GW2504" s="22"/>
      <c r="GX2504" s="22"/>
      <c r="GY2504" s="22"/>
      <c r="GZ2504" s="22"/>
      <c r="HA2504" s="22"/>
      <c r="HB2504" s="22"/>
      <c r="HC2504" s="22"/>
      <c r="HD2504" s="22"/>
      <c r="HE2504" s="22"/>
      <c r="HF2504" s="22"/>
      <c r="HG2504" s="22"/>
      <c r="HH2504" s="22"/>
      <c r="HI2504" s="24"/>
      <c r="HJ2504" s="22"/>
      <c r="HK2504" s="22"/>
      <c r="HL2504" s="22"/>
      <c r="HM2504" s="22"/>
      <c r="HN2504" s="22"/>
      <c r="HO2504" s="22"/>
      <c r="HP2504" s="22"/>
      <c r="HQ2504" s="22"/>
      <c r="HR2504" s="22"/>
      <c r="HS2504" s="22"/>
      <c r="HT2504" s="22"/>
      <c r="HU2504" s="22"/>
      <c r="HV2504" s="22"/>
      <c r="HW2504" s="22"/>
      <c r="HX2504" s="22"/>
      <c r="HY2504" s="22"/>
      <c r="HZ2504" s="22"/>
      <c r="IA2504" s="22"/>
      <c r="IB2504" s="22"/>
      <c r="IC2504" s="22"/>
      <c r="ID2504" s="22"/>
      <c r="IE2504" s="22"/>
      <c r="IF2504" s="22"/>
      <c r="IG2504" s="22"/>
      <c r="IH2504" s="22"/>
      <c r="II2504" s="22"/>
      <c r="IJ2504" s="22"/>
      <c r="IK2504" s="22"/>
      <c r="IL2504" s="22"/>
      <c r="IM2504" s="22"/>
      <c r="IN2504" s="22"/>
      <c r="IO2504" s="24"/>
      <c r="IP2504" s="22"/>
      <c r="IQ2504" s="22"/>
      <c r="IR2504" s="22"/>
      <c r="IS2504" s="22"/>
      <c r="IT2504" s="22"/>
      <c r="IU2504" s="22"/>
      <c r="IV2504" s="22"/>
      <c r="IW2504" s="22"/>
      <c r="IX2504" s="22"/>
      <c r="IY2504" s="22"/>
      <c r="IZ2504" s="22"/>
      <c r="JA2504" s="22"/>
      <c r="JB2504" s="22"/>
      <c r="JC2504" s="22"/>
      <c r="JD2504" s="22"/>
      <c r="JE2504" s="22"/>
      <c r="JF2504" s="22"/>
      <c r="JG2504" s="22"/>
      <c r="JH2504" s="22"/>
      <c r="JI2504" s="22"/>
      <c r="JJ2504" s="22"/>
      <c r="JK2504" s="22"/>
      <c r="JL2504" s="22"/>
      <c r="JM2504" s="22"/>
      <c r="JN2504" s="22"/>
      <c r="JO2504" s="22"/>
      <c r="JP2504" s="22"/>
      <c r="JQ2504" s="22"/>
      <c r="JR2504" s="22"/>
      <c r="JS2504" s="22"/>
      <c r="JT2504" s="22"/>
      <c r="JU2504" s="24"/>
      <c r="JV2504" s="22"/>
      <c r="JW2504" s="22"/>
      <c r="JX2504" s="22"/>
      <c r="JY2504" s="22"/>
      <c r="JZ2504" s="22"/>
      <c r="KA2504" s="22"/>
      <c r="KB2504" s="22"/>
      <c r="KC2504" s="22"/>
      <c r="KD2504" s="22"/>
      <c r="KE2504" s="22"/>
      <c r="KF2504" s="22"/>
      <c r="KG2504" s="22"/>
      <c r="KH2504" s="22"/>
      <c r="KI2504" s="22"/>
      <c r="KJ2504" s="22"/>
      <c r="KK2504" s="22"/>
      <c r="KL2504" s="22"/>
      <c r="KM2504" s="22"/>
      <c r="KN2504" s="22"/>
      <c r="KO2504" s="22"/>
      <c r="KP2504" s="22"/>
      <c r="KQ2504" s="22"/>
      <c r="KR2504" s="22"/>
      <c r="KS2504" s="22"/>
      <c r="KT2504" s="22"/>
      <c r="KU2504" s="22"/>
      <c r="KV2504" s="22"/>
      <c r="KW2504" s="22"/>
      <c r="KX2504" s="22"/>
      <c r="KY2504" s="22"/>
      <c r="KZ2504" s="22"/>
      <c r="LA2504" s="24"/>
      <c r="LB2504" s="22"/>
      <c r="LC2504" s="22"/>
      <c r="LD2504" s="22"/>
      <c r="LE2504" s="22"/>
      <c r="LF2504" s="22"/>
      <c r="LG2504" s="22"/>
      <c r="LH2504" s="22"/>
      <c r="LI2504" s="22"/>
      <c r="LJ2504" s="22"/>
      <c r="LK2504" s="22"/>
      <c r="LL2504" s="22"/>
      <c r="LM2504" s="22"/>
      <c r="LN2504" s="22"/>
      <c r="LO2504" s="22"/>
      <c r="LP2504" s="22"/>
      <c r="LQ2504" s="22"/>
      <c r="LR2504" s="22"/>
      <c r="LS2504" s="22"/>
      <c r="LT2504" s="22"/>
      <c r="LU2504" s="22"/>
      <c r="LV2504" s="22"/>
      <c r="LW2504" s="22"/>
      <c r="LX2504" s="22"/>
      <c r="LY2504" s="22"/>
      <c r="LZ2504" s="22"/>
      <c r="MA2504" s="22"/>
      <c r="MB2504" s="22"/>
      <c r="MC2504" s="22"/>
      <c r="MD2504" s="22"/>
      <c r="ME2504" s="22"/>
      <c r="MF2504" s="22"/>
      <c r="MG2504" s="24"/>
      <c r="MH2504" s="22"/>
      <c r="MI2504" s="22"/>
      <c r="MJ2504" s="22"/>
      <c r="MK2504" s="22"/>
      <c r="ML2504" s="22"/>
      <c r="MM2504" s="22"/>
      <c r="MN2504" s="22"/>
      <c r="MO2504" s="22"/>
      <c r="MP2504" s="22"/>
      <c r="MQ2504" s="22"/>
      <c r="MR2504" s="22"/>
      <c r="MS2504" s="22"/>
      <c r="MT2504" s="22"/>
      <c r="MU2504" s="22"/>
      <c r="MV2504" s="22"/>
      <c r="MW2504" s="22"/>
      <c r="MX2504" s="22"/>
      <c r="MY2504" s="22"/>
      <c r="MZ2504" s="22"/>
      <c r="NA2504" s="22"/>
      <c r="NB2504" s="22"/>
      <c r="NC2504" s="22"/>
      <c r="ND2504" s="22"/>
      <c r="NE2504" s="22"/>
      <c r="NF2504" s="22"/>
      <c r="NG2504" s="22"/>
      <c r="NH2504" s="22"/>
      <c r="NI2504" s="22"/>
      <c r="NJ2504" s="22"/>
      <c r="NK2504" s="22"/>
      <c r="NL2504" s="22"/>
      <c r="NM2504" s="24"/>
      <c r="NN2504" s="22"/>
      <c r="NO2504" s="22"/>
      <c r="NP2504" s="22"/>
      <c r="NQ2504" s="22"/>
      <c r="NR2504" s="22"/>
      <c r="NS2504" s="22"/>
      <c r="NT2504" s="22"/>
      <c r="NU2504" s="22"/>
      <c r="NV2504" s="22"/>
      <c r="NW2504" s="22"/>
      <c r="NX2504" s="22"/>
      <c r="NY2504" s="22"/>
      <c r="NZ2504" s="22"/>
      <c r="OA2504" s="22"/>
      <c r="OB2504" s="22"/>
      <c r="OC2504" s="22"/>
      <c r="OD2504" s="22"/>
      <c r="OE2504" s="22"/>
      <c r="OF2504" s="22"/>
      <c r="OG2504" s="22"/>
      <c r="OH2504" s="22"/>
      <c r="OI2504" s="22"/>
      <c r="OJ2504" s="22"/>
      <c r="OK2504" s="22"/>
      <c r="OL2504" s="22"/>
      <c r="OM2504" s="22"/>
      <c r="ON2504" s="22"/>
      <c r="OO2504" s="22"/>
      <c r="OP2504" s="22"/>
      <c r="OQ2504" s="22"/>
      <c r="OR2504" s="22"/>
    </row>
    <row r="2505" spans="1:408" ht="15" thickBot="1">
      <c r="A2505" s="1"/>
      <c r="B2505" s="12"/>
      <c r="C2505" s="12"/>
      <c r="D2505" s="22"/>
      <c r="E2505" s="54"/>
      <c r="F2505" s="54"/>
      <c r="G2505" s="54"/>
      <c r="H2505" s="55"/>
      <c r="I2505" s="22"/>
      <c r="J2505" s="56"/>
      <c r="K2505" s="80"/>
      <c r="L2505" s="57"/>
      <c r="M2505" s="57"/>
      <c r="N2505" s="55"/>
      <c r="O2505" s="58"/>
      <c r="P2505" s="58"/>
      <c r="Q2505" s="59"/>
      <c r="R2505" s="60"/>
      <c r="S2505" s="60"/>
      <c r="T2505" s="22"/>
      <c r="U2505" s="1"/>
      <c r="V2505" s="23"/>
      <c r="X2505" s="24"/>
      <c r="Y2505" s="24"/>
      <c r="Z2505" s="22"/>
      <c r="AA2505" s="22"/>
      <c r="AB2505" s="22"/>
      <c r="AC2505" s="22"/>
      <c r="AD2505" s="22"/>
      <c r="AE2505" s="22"/>
      <c r="AF2505" s="22"/>
      <c r="AG2505" s="22"/>
      <c r="AH2505" s="22"/>
      <c r="AI2505" s="22"/>
      <c r="AJ2505" s="22"/>
      <c r="AK2505" s="22"/>
      <c r="AL2505" s="22"/>
      <c r="AM2505" s="22"/>
      <c r="AN2505" s="22"/>
      <c r="AO2505" s="22"/>
      <c r="AP2505" s="22"/>
      <c r="AQ2505" s="22"/>
      <c r="AR2505" s="22"/>
      <c r="AS2505" s="22"/>
      <c r="AT2505" s="22"/>
      <c r="AU2505" s="22"/>
      <c r="AV2505" s="22"/>
      <c r="AW2505" s="22"/>
      <c r="AX2505" s="22"/>
      <c r="AY2505" s="22"/>
      <c r="AZ2505" s="22"/>
      <c r="BA2505" s="22"/>
      <c r="BB2505" s="22"/>
      <c r="BC2505" s="22"/>
      <c r="BD2505" s="22"/>
      <c r="BE2505" s="24"/>
      <c r="BF2505" s="22"/>
      <c r="BG2505" s="22"/>
      <c r="BH2505" s="22"/>
      <c r="BI2505" s="22"/>
      <c r="BJ2505" s="22"/>
      <c r="BK2505" s="22"/>
      <c r="BL2505" s="22"/>
      <c r="BM2505" s="22"/>
      <c r="BN2505" s="22"/>
      <c r="BO2505" s="22"/>
      <c r="BP2505" s="22"/>
      <c r="BQ2505" s="22"/>
      <c r="BR2505" s="22"/>
      <c r="BS2505" s="22"/>
      <c r="BT2505" s="22"/>
      <c r="BU2505" s="22"/>
      <c r="BV2505" s="22"/>
      <c r="BW2505" s="22"/>
      <c r="BX2505" s="22"/>
      <c r="BY2505" s="22"/>
      <c r="BZ2505" s="22"/>
      <c r="CA2505" s="22"/>
      <c r="CB2505" s="22"/>
      <c r="CC2505" s="22"/>
      <c r="CD2505" s="22"/>
      <c r="CE2505" s="22"/>
      <c r="CF2505" s="22"/>
      <c r="CG2505" s="22"/>
      <c r="CH2505" s="22"/>
      <c r="CI2505" s="22"/>
      <c r="CJ2505" s="22"/>
      <c r="CK2505" s="24"/>
      <c r="CL2505" s="22"/>
      <c r="CM2505" s="22"/>
      <c r="CN2505" s="22"/>
      <c r="CO2505" s="22"/>
      <c r="CP2505" s="22"/>
      <c r="CQ2505" s="22"/>
      <c r="CR2505" s="22"/>
      <c r="CS2505" s="22"/>
      <c r="CT2505" s="22"/>
      <c r="CU2505" s="22"/>
      <c r="CV2505" s="22"/>
      <c r="CW2505" s="22"/>
      <c r="CX2505" s="22"/>
      <c r="CY2505" s="22"/>
      <c r="CZ2505" s="22"/>
      <c r="DA2505" s="22"/>
      <c r="DB2505" s="22"/>
      <c r="DC2505" s="22"/>
      <c r="DD2505" s="22"/>
      <c r="DE2505" s="22"/>
      <c r="DF2505" s="22"/>
      <c r="DG2505" s="22"/>
      <c r="DH2505" s="22"/>
      <c r="DI2505" s="22"/>
      <c r="DJ2505" s="22"/>
      <c r="DK2505" s="22"/>
      <c r="DL2505" s="22"/>
      <c r="DM2505" s="22"/>
      <c r="DN2505" s="22"/>
      <c r="DO2505" s="22"/>
      <c r="DP2505" s="22"/>
      <c r="DQ2505" s="24"/>
      <c r="DR2505" s="22"/>
      <c r="DS2505" s="22"/>
      <c r="DT2505" s="22"/>
      <c r="DU2505" s="22"/>
      <c r="DV2505" s="22"/>
      <c r="DW2505" s="22"/>
      <c r="DX2505" s="22"/>
      <c r="DY2505" s="22"/>
      <c r="DZ2505" s="22"/>
      <c r="EA2505" s="22"/>
      <c r="EB2505" s="22"/>
      <c r="EC2505" s="22"/>
      <c r="ED2505" s="22"/>
      <c r="EE2505" s="22"/>
      <c r="EF2505" s="22"/>
      <c r="EG2505" s="22"/>
      <c r="EH2505" s="22"/>
      <c r="EI2505" s="22"/>
      <c r="EJ2505" s="22"/>
      <c r="EK2505" s="22"/>
      <c r="EL2505" s="22"/>
      <c r="EM2505" s="22"/>
      <c r="EN2505" s="22"/>
      <c r="EO2505" s="22"/>
      <c r="EP2505" s="22"/>
      <c r="EQ2505" s="22"/>
      <c r="ER2505" s="22"/>
      <c r="ES2505" s="22"/>
      <c r="ET2505" s="22"/>
      <c r="EU2505" s="22"/>
      <c r="EV2505" s="22"/>
      <c r="EW2505" s="24"/>
      <c r="EX2505" s="22"/>
      <c r="EY2505" s="22"/>
      <c r="EZ2505" s="22"/>
      <c r="FA2505" s="22"/>
      <c r="FB2505" s="22"/>
      <c r="FC2505" s="22"/>
      <c r="FD2505" s="22"/>
      <c r="FE2505" s="22"/>
      <c r="FF2505" s="22"/>
      <c r="FG2505" s="22"/>
      <c r="FH2505" s="22"/>
      <c r="FI2505" s="22"/>
      <c r="FJ2505" s="22"/>
      <c r="FK2505" s="22"/>
      <c r="FL2505" s="22"/>
      <c r="FM2505" s="22"/>
      <c r="FN2505" s="22"/>
      <c r="FO2505" s="22"/>
      <c r="FP2505" s="22"/>
      <c r="FQ2505" s="22"/>
      <c r="FR2505" s="22"/>
      <c r="FS2505" s="22"/>
      <c r="FT2505" s="22"/>
      <c r="FU2505" s="22"/>
      <c r="FV2505" s="22"/>
      <c r="FW2505" s="22"/>
      <c r="FX2505" s="22"/>
      <c r="FY2505" s="22"/>
      <c r="FZ2505" s="22"/>
      <c r="GA2505" s="22"/>
      <c r="GB2505" s="22"/>
      <c r="GC2505" s="24"/>
      <c r="GD2505" s="22"/>
      <c r="GE2505" s="22"/>
      <c r="GF2505" s="22"/>
      <c r="GG2505" s="22"/>
      <c r="GH2505" s="22"/>
      <c r="GI2505" s="22"/>
      <c r="GJ2505" s="22"/>
      <c r="GK2505" s="22"/>
      <c r="GL2505" s="22"/>
      <c r="GM2505" s="22"/>
      <c r="GN2505" s="22"/>
      <c r="GO2505" s="22"/>
      <c r="GP2505" s="22"/>
      <c r="GQ2505" s="22"/>
      <c r="GR2505" s="22"/>
      <c r="GS2505" s="22"/>
      <c r="GT2505" s="22"/>
      <c r="GU2505" s="22"/>
      <c r="GV2505" s="22"/>
      <c r="GW2505" s="22"/>
      <c r="GX2505" s="22"/>
      <c r="GY2505" s="22"/>
      <c r="GZ2505" s="22"/>
      <c r="HA2505" s="22"/>
      <c r="HB2505" s="22"/>
      <c r="HC2505" s="22"/>
      <c r="HD2505" s="22"/>
      <c r="HE2505" s="22"/>
      <c r="HF2505" s="22"/>
      <c r="HG2505" s="22"/>
      <c r="HH2505" s="22"/>
      <c r="HI2505" s="24"/>
      <c r="HJ2505" s="22"/>
      <c r="HK2505" s="22"/>
      <c r="HL2505" s="22"/>
      <c r="HM2505" s="22"/>
      <c r="HN2505" s="22"/>
      <c r="HO2505" s="22"/>
      <c r="HP2505" s="22"/>
      <c r="HQ2505" s="22"/>
      <c r="HR2505" s="22"/>
      <c r="HS2505" s="22"/>
      <c r="HT2505" s="22"/>
      <c r="HU2505" s="22"/>
      <c r="HV2505" s="22"/>
      <c r="HW2505" s="22"/>
      <c r="HX2505" s="22"/>
      <c r="HY2505" s="22"/>
      <c r="HZ2505" s="22"/>
      <c r="IA2505" s="22"/>
      <c r="IB2505" s="22"/>
      <c r="IC2505" s="22"/>
      <c r="ID2505" s="22"/>
      <c r="IE2505" s="22"/>
      <c r="IF2505" s="22"/>
      <c r="IG2505" s="22"/>
      <c r="IH2505" s="22"/>
      <c r="II2505" s="22"/>
      <c r="IJ2505" s="22"/>
      <c r="IK2505" s="22"/>
      <c r="IL2505" s="22"/>
      <c r="IM2505" s="22"/>
      <c r="IN2505" s="22"/>
      <c r="IO2505" s="24"/>
      <c r="IP2505" s="22"/>
      <c r="IQ2505" s="22"/>
      <c r="IR2505" s="22"/>
      <c r="IS2505" s="22"/>
      <c r="IT2505" s="22"/>
      <c r="IU2505" s="22"/>
      <c r="IV2505" s="22"/>
      <c r="IW2505" s="22"/>
      <c r="IX2505" s="22"/>
      <c r="IY2505" s="22"/>
      <c r="IZ2505" s="22"/>
      <c r="JA2505" s="22"/>
      <c r="JB2505" s="22"/>
      <c r="JC2505" s="22"/>
      <c r="JD2505" s="22"/>
      <c r="JE2505" s="22"/>
      <c r="JF2505" s="22"/>
      <c r="JG2505" s="22"/>
      <c r="JH2505" s="22"/>
      <c r="JI2505" s="22"/>
      <c r="JJ2505" s="22"/>
      <c r="JK2505" s="22"/>
      <c r="JL2505" s="22"/>
      <c r="JM2505" s="22"/>
      <c r="JN2505" s="22"/>
      <c r="JO2505" s="22"/>
      <c r="JP2505" s="22"/>
      <c r="JQ2505" s="22"/>
      <c r="JR2505" s="22"/>
      <c r="JS2505" s="22"/>
      <c r="JT2505" s="22"/>
      <c r="JU2505" s="24"/>
      <c r="JV2505" s="22"/>
      <c r="JW2505" s="22"/>
      <c r="JX2505" s="22"/>
      <c r="JY2505" s="22"/>
      <c r="JZ2505" s="22"/>
      <c r="KA2505" s="22"/>
      <c r="KB2505" s="22"/>
      <c r="KC2505" s="22"/>
      <c r="KD2505" s="22"/>
      <c r="KE2505" s="22"/>
      <c r="KF2505" s="22"/>
      <c r="KG2505" s="22"/>
      <c r="KH2505" s="22"/>
      <c r="KI2505" s="22"/>
      <c r="KJ2505" s="22"/>
      <c r="KK2505" s="22"/>
      <c r="KL2505" s="22"/>
      <c r="KM2505" s="22"/>
      <c r="KN2505" s="22"/>
      <c r="KO2505" s="22"/>
      <c r="KP2505" s="22"/>
      <c r="KQ2505" s="22"/>
      <c r="KR2505" s="22"/>
      <c r="KS2505" s="22"/>
      <c r="KT2505" s="22"/>
      <c r="KU2505" s="22"/>
      <c r="KV2505" s="22"/>
      <c r="KW2505" s="22"/>
      <c r="KX2505" s="22"/>
      <c r="KY2505" s="22"/>
      <c r="KZ2505" s="22"/>
      <c r="LA2505" s="24"/>
      <c r="LB2505" s="22"/>
      <c r="LC2505" s="22"/>
      <c r="LD2505" s="22"/>
      <c r="LE2505" s="22"/>
      <c r="LF2505" s="22"/>
      <c r="LG2505" s="22"/>
      <c r="LH2505" s="22"/>
      <c r="LI2505" s="22"/>
      <c r="LJ2505" s="22"/>
      <c r="LK2505" s="22"/>
      <c r="LL2505" s="22"/>
      <c r="LM2505" s="22"/>
      <c r="LN2505" s="22"/>
      <c r="LO2505" s="22"/>
      <c r="LP2505" s="22"/>
      <c r="LQ2505" s="22"/>
      <c r="LR2505" s="22"/>
      <c r="LS2505" s="22"/>
      <c r="LT2505" s="22"/>
      <c r="LU2505" s="22"/>
      <c r="LV2505" s="22"/>
      <c r="LW2505" s="22"/>
      <c r="LX2505" s="22"/>
      <c r="LY2505" s="22"/>
      <c r="LZ2505" s="22"/>
      <c r="MA2505" s="22"/>
      <c r="MB2505" s="22"/>
      <c r="MC2505" s="22"/>
      <c r="MD2505" s="22"/>
      <c r="ME2505" s="22"/>
      <c r="MF2505" s="22"/>
      <c r="MG2505" s="24"/>
      <c r="MH2505" s="22"/>
      <c r="MI2505" s="22"/>
      <c r="MJ2505" s="22"/>
      <c r="MK2505" s="22"/>
      <c r="ML2505" s="22"/>
      <c r="MM2505" s="22"/>
      <c r="MN2505" s="22"/>
      <c r="MO2505" s="22"/>
      <c r="MP2505" s="22"/>
      <c r="MQ2505" s="22"/>
      <c r="MR2505" s="22"/>
      <c r="MS2505" s="22"/>
      <c r="MT2505" s="22"/>
      <c r="MU2505" s="22"/>
      <c r="MV2505" s="22"/>
      <c r="MW2505" s="22"/>
      <c r="MX2505" s="22"/>
      <c r="MY2505" s="22"/>
      <c r="MZ2505" s="22"/>
      <c r="NA2505" s="22"/>
      <c r="NB2505" s="22"/>
      <c r="NC2505" s="22"/>
      <c r="ND2505" s="22"/>
      <c r="NE2505" s="22"/>
      <c r="NF2505" s="22"/>
      <c r="NG2505" s="22"/>
      <c r="NH2505" s="22"/>
      <c r="NI2505" s="22"/>
      <c r="NJ2505" s="22"/>
      <c r="NK2505" s="22"/>
      <c r="NL2505" s="22"/>
      <c r="NM2505" s="24"/>
      <c r="NN2505" s="22"/>
      <c r="NO2505" s="22"/>
      <c r="NP2505" s="22"/>
      <c r="NQ2505" s="22"/>
      <c r="NR2505" s="22"/>
      <c r="NS2505" s="22"/>
      <c r="NT2505" s="22"/>
      <c r="NU2505" s="22"/>
      <c r="NV2505" s="22"/>
      <c r="NW2505" s="22"/>
      <c r="NX2505" s="22"/>
      <c r="NY2505" s="22"/>
      <c r="NZ2505" s="22"/>
      <c r="OA2505" s="22"/>
      <c r="OB2505" s="22"/>
      <c r="OC2505" s="22"/>
      <c r="OD2505" s="22"/>
      <c r="OE2505" s="22"/>
      <c r="OF2505" s="22"/>
      <c r="OG2505" s="22"/>
      <c r="OH2505" s="22"/>
      <c r="OI2505" s="22"/>
      <c r="OJ2505" s="22"/>
      <c r="OK2505" s="22"/>
      <c r="OL2505" s="22"/>
      <c r="OM2505" s="22"/>
      <c r="ON2505" s="22"/>
      <c r="OO2505" s="22"/>
      <c r="OP2505" s="22"/>
      <c r="OQ2505" s="22"/>
      <c r="OR2505" s="22"/>
    </row>
    <row r="2506" spans="1:408" ht="15" thickBot="1">
      <c r="A2506" s="1"/>
      <c r="B2506" s="12"/>
      <c r="C2506" s="12"/>
      <c r="D2506" s="22"/>
      <c r="E2506" s="54"/>
      <c r="F2506" s="54"/>
      <c r="G2506" s="54"/>
      <c r="H2506" s="55"/>
      <c r="I2506" s="22"/>
      <c r="J2506" s="56"/>
      <c r="K2506" s="81"/>
      <c r="L2506" s="57"/>
      <c r="M2506" s="57"/>
      <c r="N2506" s="55"/>
      <c r="O2506" s="58"/>
      <c r="P2506" s="58"/>
      <c r="Q2506" s="59"/>
      <c r="R2506" s="60"/>
      <c r="S2506" s="60"/>
      <c r="T2506" s="22"/>
      <c r="U2506" s="1"/>
      <c r="V2506" s="23"/>
      <c r="X2506" s="24"/>
      <c r="Y2506" s="24"/>
      <c r="Z2506" s="22"/>
      <c r="AA2506" s="22"/>
      <c r="AB2506" s="22"/>
      <c r="AC2506" s="22"/>
      <c r="AD2506" s="22"/>
      <c r="AE2506" s="22"/>
      <c r="AF2506" s="22"/>
      <c r="AG2506" s="22"/>
      <c r="AH2506" s="22"/>
      <c r="AI2506" s="22"/>
      <c r="AJ2506" s="22"/>
      <c r="AK2506" s="22"/>
      <c r="AL2506" s="22"/>
      <c r="AM2506" s="22"/>
      <c r="AN2506" s="22"/>
      <c r="AO2506" s="22"/>
      <c r="AP2506" s="22"/>
      <c r="AQ2506" s="22"/>
      <c r="AR2506" s="22"/>
      <c r="AS2506" s="22"/>
      <c r="AT2506" s="22"/>
      <c r="AU2506" s="22"/>
      <c r="AV2506" s="22"/>
      <c r="AW2506" s="22"/>
      <c r="AX2506" s="22"/>
      <c r="AY2506" s="22"/>
      <c r="AZ2506" s="22"/>
      <c r="BA2506" s="22"/>
      <c r="BB2506" s="22"/>
      <c r="BC2506" s="22"/>
      <c r="BD2506" s="22"/>
      <c r="BE2506" s="24"/>
      <c r="BF2506" s="22"/>
      <c r="BG2506" s="22"/>
      <c r="BH2506" s="22"/>
      <c r="BI2506" s="22"/>
      <c r="BJ2506" s="22"/>
      <c r="BK2506" s="22"/>
      <c r="BL2506" s="22"/>
      <c r="BM2506" s="22"/>
      <c r="BN2506" s="22"/>
      <c r="BO2506" s="22"/>
      <c r="BP2506" s="22"/>
      <c r="BQ2506" s="22"/>
      <c r="BR2506" s="22"/>
      <c r="BS2506" s="22"/>
      <c r="BT2506" s="22"/>
      <c r="BU2506" s="22"/>
      <c r="BV2506" s="22"/>
      <c r="BW2506" s="22"/>
      <c r="BX2506" s="22"/>
      <c r="BY2506" s="22"/>
      <c r="BZ2506" s="22"/>
      <c r="CA2506" s="22"/>
      <c r="CB2506" s="22"/>
      <c r="CC2506" s="22"/>
      <c r="CD2506" s="22"/>
      <c r="CE2506" s="22"/>
      <c r="CF2506" s="22"/>
      <c r="CG2506" s="22"/>
      <c r="CH2506" s="22"/>
      <c r="CI2506" s="22"/>
      <c r="CJ2506" s="22"/>
      <c r="CK2506" s="24"/>
      <c r="CL2506" s="22"/>
      <c r="CM2506" s="22"/>
      <c r="CN2506" s="22"/>
      <c r="CO2506" s="22"/>
      <c r="CP2506" s="22"/>
      <c r="CQ2506" s="22"/>
      <c r="CR2506" s="22"/>
      <c r="CS2506" s="22"/>
      <c r="CT2506" s="22"/>
      <c r="CU2506" s="22"/>
      <c r="CV2506" s="22"/>
      <c r="CW2506" s="22"/>
      <c r="CX2506" s="22"/>
      <c r="CY2506" s="22"/>
      <c r="CZ2506" s="22"/>
      <c r="DA2506" s="22"/>
      <c r="DB2506" s="22"/>
      <c r="DC2506" s="22"/>
      <c r="DD2506" s="22"/>
      <c r="DE2506" s="22"/>
      <c r="DF2506" s="22"/>
      <c r="DG2506" s="22"/>
      <c r="DH2506" s="22"/>
      <c r="DI2506" s="22"/>
      <c r="DJ2506" s="22"/>
      <c r="DK2506" s="22"/>
      <c r="DL2506" s="22"/>
      <c r="DM2506" s="22"/>
      <c r="DN2506" s="22"/>
      <c r="DO2506" s="22"/>
      <c r="DP2506" s="22"/>
      <c r="DQ2506" s="24"/>
      <c r="DR2506" s="22"/>
      <c r="DS2506" s="22"/>
      <c r="DT2506" s="22"/>
      <c r="DU2506" s="22"/>
      <c r="DV2506" s="22"/>
      <c r="DW2506" s="22"/>
      <c r="DX2506" s="22"/>
      <c r="DY2506" s="22"/>
      <c r="DZ2506" s="22"/>
      <c r="EA2506" s="22"/>
      <c r="EB2506" s="22"/>
      <c r="EC2506" s="22"/>
      <c r="ED2506" s="22"/>
      <c r="EE2506" s="22"/>
      <c r="EF2506" s="22"/>
      <c r="EG2506" s="22"/>
      <c r="EH2506" s="22"/>
      <c r="EI2506" s="22"/>
      <c r="EJ2506" s="22"/>
      <c r="EK2506" s="22"/>
      <c r="EL2506" s="22"/>
      <c r="EM2506" s="22"/>
      <c r="EN2506" s="22"/>
      <c r="EO2506" s="22"/>
      <c r="EP2506" s="22"/>
      <c r="EQ2506" s="22"/>
      <c r="ER2506" s="22"/>
      <c r="ES2506" s="22"/>
      <c r="ET2506" s="22"/>
      <c r="EU2506" s="22"/>
      <c r="EV2506" s="22"/>
      <c r="EW2506" s="24"/>
      <c r="EX2506" s="22"/>
      <c r="EY2506" s="22"/>
      <c r="EZ2506" s="22"/>
      <c r="FA2506" s="22"/>
      <c r="FB2506" s="22"/>
      <c r="FC2506" s="22"/>
      <c r="FD2506" s="22"/>
      <c r="FE2506" s="22"/>
      <c r="FF2506" s="22"/>
      <c r="FG2506" s="22"/>
      <c r="FH2506" s="22"/>
      <c r="FI2506" s="22"/>
      <c r="FJ2506" s="22"/>
      <c r="FK2506" s="22"/>
      <c r="FL2506" s="22"/>
      <c r="FM2506" s="22"/>
      <c r="FN2506" s="22"/>
      <c r="FO2506" s="22"/>
      <c r="FP2506" s="22"/>
      <c r="FQ2506" s="22"/>
      <c r="FR2506" s="22"/>
      <c r="FS2506" s="22"/>
      <c r="FT2506" s="22"/>
      <c r="FU2506" s="22"/>
      <c r="FV2506" s="22"/>
      <c r="FW2506" s="22"/>
      <c r="FX2506" s="22"/>
      <c r="FY2506" s="22"/>
      <c r="FZ2506" s="22"/>
      <c r="GA2506" s="22"/>
      <c r="GB2506" s="22"/>
      <c r="GC2506" s="24"/>
      <c r="GD2506" s="22"/>
      <c r="GE2506" s="22"/>
      <c r="GF2506" s="22"/>
      <c r="GG2506" s="22"/>
      <c r="GH2506" s="22"/>
      <c r="GI2506" s="22"/>
      <c r="GJ2506" s="22"/>
      <c r="GK2506" s="22"/>
      <c r="GL2506" s="22"/>
      <c r="GM2506" s="22"/>
      <c r="GN2506" s="22"/>
      <c r="GO2506" s="22"/>
      <c r="GP2506" s="22"/>
      <c r="GQ2506" s="22"/>
      <c r="GR2506" s="22"/>
      <c r="GS2506" s="22"/>
      <c r="GT2506" s="22"/>
      <c r="GU2506" s="22"/>
      <c r="GV2506" s="22"/>
      <c r="GW2506" s="22"/>
      <c r="GX2506" s="22"/>
      <c r="GY2506" s="22"/>
      <c r="GZ2506" s="22"/>
      <c r="HA2506" s="22"/>
      <c r="HB2506" s="22"/>
      <c r="HC2506" s="22"/>
      <c r="HD2506" s="22"/>
      <c r="HE2506" s="22"/>
      <c r="HF2506" s="22"/>
      <c r="HG2506" s="22"/>
      <c r="HH2506" s="22"/>
      <c r="HI2506" s="24"/>
      <c r="HJ2506" s="22"/>
      <c r="HK2506" s="22"/>
      <c r="HL2506" s="22"/>
      <c r="HM2506" s="22"/>
      <c r="HN2506" s="22"/>
      <c r="HO2506" s="22"/>
      <c r="HP2506" s="22"/>
      <c r="HQ2506" s="22"/>
      <c r="HR2506" s="22"/>
      <c r="HS2506" s="22"/>
      <c r="HT2506" s="22"/>
      <c r="HU2506" s="22"/>
      <c r="HV2506" s="22"/>
      <c r="HW2506" s="22"/>
      <c r="HX2506" s="22"/>
      <c r="HY2506" s="22"/>
      <c r="HZ2506" s="22"/>
      <c r="IA2506" s="22"/>
      <c r="IB2506" s="22"/>
      <c r="IC2506" s="22"/>
      <c r="ID2506" s="22"/>
      <c r="IE2506" s="22"/>
      <c r="IF2506" s="22"/>
      <c r="IG2506" s="22"/>
      <c r="IH2506" s="22"/>
      <c r="II2506" s="22"/>
      <c r="IJ2506" s="22"/>
      <c r="IK2506" s="22"/>
      <c r="IL2506" s="22"/>
      <c r="IM2506" s="22"/>
      <c r="IN2506" s="22"/>
      <c r="IO2506" s="24"/>
      <c r="IP2506" s="22"/>
      <c r="IQ2506" s="22"/>
      <c r="IR2506" s="22"/>
      <c r="IS2506" s="22"/>
      <c r="IT2506" s="22"/>
      <c r="IU2506" s="22"/>
      <c r="IV2506" s="22"/>
      <c r="IW2506" s="22"/>
      <c r="IX2506" s="22"/>
      <c r="IY2506" s="22"/>
      <c r="IZ2506" s="22"/>
      <c r="JA2506" s="22"/>
      <c r="JB2506" s="22"/>
      <c r="JC2506" s="22"/>
      <c r="JD2506" s="22"/>
      <c r="JE2506" s="22"/>
      <c r="JF2506" s="22"/>
      <c r="JG2506" s="22"/>
      <c r="JH2506" s="22"/>
      <c r="JI2506" s="22"/>
      <c r="JJ2506" s="22"/>
      <c r="JK2506" s="22"/>
      <c r="JL2506" s="22"/>
      <c r="JM2506" s="22"/>
      <c r="JN2506" s="22"/>
      <c r="JO2506" s="22"/>
      <c r="JP2506" s="22"/>
      <c r="JQ2506" s="22"/>
      <c r="JR2506" s="22"/>
      <c r="JS2506" s="22"/>
      <c r="JT2506" s="22"/>
      <c r="JU2506" s="24"/>
      <c r="JV2506" s="22"/>
      <c r="JW2506" s="22"/>
      <c r="JX2506" s="22"/>
      <c r="JY2506" s="22"/>
      <c r="JZ2506" s="22"/>
      <c r="KA2506" s="22"/>
      <c r="KB2506" s="22"/>
      <c r="KC2506" s="22"/>
      <c r="KD2506" s="22"/>
      <c r="KE2506" s="22"/>
      <c r="KF2506" s="22"/>
      <c r="KG2506" s="22"/>
      <c r="KH2506" s="22"/>
      <c r="KI2506" s="22"/>
      <c r="KJ2506" s="22"/>
      <c r="KK2506" s="22"/>
      <c r="KL2506" s="22"/>
      <c r="KM2506" s="22"/>
      <c r="KN2506" s="22"/>
      <c r="KO2506" s="22"/>
      <c r="KP2506" s="22"/>
      <c r="KQ2506" s="22"/>
      <c r="KR2506" s="22"/>
      <c r="KS2506" s="22"/>
      <c r="KT2506" s="22"/>
      <c r="KU2506" s="22"/>
      <c r="KV2506" s="22"/>
      <c r="KW2506" s="22"/>
      <c r="KX2506" s="22"/>
      <c r="KY2506" s="22"/>
      <c r="KZ2506" s="22"/>
      <c r="LA2506" s="24"/>
      <c r="LB2506" s="22"/>
      <c r="LC2506" s="22"/>
      <c r="LD2506" s="22"/>
      <c r="LE2506" s="22"/>
      <c r="LF2506" s="22"/>
      <c r="LG2506" s="22"/>
      <c r="LH2506" s="22"/>
      <c r="LI2506" s="22"/>
      <c r="LJ2506" s="22"/>
      <c r="LK2506" s="22"/>
      <c r="LL2506" s="22"/>
      <c r="LM2506" s="22"/>
      <c r="LN2506" s="22"/>
      <c r="LO2506" s="22"/>
      <c r="LP2506" s="22"/>
      <c r="LQ2506" s="22"/>
      <c r="LR2506" s="22"/>
      <c r="LS2506" s="22"/>
      <c r="LT2506" s="22"/>
      <c r="LU2506" s="22"/>
      <c r="LV2506" s="22"/>
      <c r="LW2506" s="22"/>
      <c r="LX2506" s="22"/>
      <c r="LY2506" s="22"/>
      <c r="LZ2506" s="22"/>
      <c r="MA2506" s="22"/>
      <c r="MB2506" s="22"/>
      <c r="MC2506" s="22"/>
      <c r="MD2506" s="22"/>
      <c r="ME2506" s="22"/>
      <c r="MF2506" s="22"/>
      <c r="MG2506" s="24"/>
      <c r="MH2506" s="22"/>
      <c r="MI2506" s="22"/>
      <c r="MJ2506" s="22"/>
      <c r="MK2506" s="22"/>
      <c r="ML2506" s="22"/>
      <c r="MM2506" s="22"/>
      <c r="MN2506" s="22"/>
      <c r="MO2506" s="22"/>
      <c r="MP2506" s="22"/>
      <c r="MQ2506" s="22"/>
      <c r="MR2506" s="22"/>
      <c r="MS2506" s="22"/>
      <c r="MT2506" s="22"/>
      <c r="MU2506" s="22"/>
      <c r="MV2506" s="22"/>
      <c r="MW2506" s="22"/>
      <c r="MX2506" s="22"/>
      <c r="MY2506" s="22"/>
      <c r="MZ2506" s="22"/>
      <c r="NA2506" s="22"/>
      <c r="NB2506" s="22"/>
      <c r="NC2506" s="22"/>
      <c r="ND2506" s="22"/>
      <c r="NE2506" s="22"/>
      <c r="NF2506" s="22"/>
      <c r="NG2506" s="22"/>
      <c r="NH2506" s="22"/>
      <c r="NI2506" s="22"/>
      <c r="NJ2506" s="22"/>
      <c r="NK2506" s="22"/>
      <c r="NL2506" s="22"/>
      <c r="NM2506" s="24"/>
      <c r="NN2506" s="22"/>
      <c r="NO2506" s="22"/>
      <c r="NP2506" s="22"/>
      <c r="NQ2506" s="22"/>
      <c r="NR2506" s="22"/>
      <c r="NS2506" s="22"/>
      <c r="NT2506" s="22"/>
      <c r="NU2506" s="22"/>
      <c r="NV2506" s="22"/>
      <c r="NW2506" s="22"/>
      <c r="NX2506" s="22"/>
      <c r="NY2506" s="22"/>
      <c r="NZ2506" s="22"/>
      <c r="OA2506" s="22"/>
      <c r="OB2506" s="22"/>
      <c r="OC2506" s="22"/>
      <c r="OD2506" s="22"/>
      <c r="OE2506" s="22"/>
      <c r="OF2506" s="22"/>
      <c r="OG2506" s="22"/>
      <c r="OH2506" s="22"/>
      <c r="OI2506" s="22"/>
      <c r="OJ2506" s="22"/>
      <c r="OK2506" s="22"/>
      <c r="OL2506" s="22"/>
      <c r="OM2506" s="22"/>
      <c r="ON2506" s="22"/>
      <c r="OO2506" s="22"/>
      <c r="OP2506" s="22"/>
      <c r="OQ2506" s="22"/>
      <c r="OR2506" s="22"/>
    </row>
    <row r="2507" spans="1:408" ht="15" thickBot="1">
      <c r="A2507" s="1"/>
      <c r="B2507" s="12"/>
      <c r="C2507" s="12"/>
      <c r="D2507" s="22"/>
      <c r="E2507" s="54"/>
      <c r="F2507" s="54"/>
      <c r="G2507" s="54"/>
      <c r="H2507" s="55"/>
      <c r="I2507" s="22"/>
      <c r="J2507" s="56"/>
      <c r="K2507" s="80"/>
      <c r="L2507" s="57"/>
      <c r="M2507" s="57"/>
      <c r="N2507" s="55"/>
      <c r="O2507" s="58"/>
      <c r="P2507" s="58"/>
      <c r="Q2507" s="59"/>
      <c r="R2507" s="60"/>
      <c r="S2507" s="60"/>
      <c r="T2507" s="22"/>
      <c r="U2507" s="1"/>
      <c r="V2507" s="23"/>
      <c r="X2507" s="24"/>
      <c r="Y2507" s="24"/>
      <c r="Z2507" s="22"/>
      <c r="AA2507" s="22"/>
      <c r="AB2507" s="22"/>
      <c r="AC2507" s="22"/>
      <c r="AD2507" s="22"/>
      <c r="AE2507" s="22"/>
      <c r="AF2507" s="22"/>
      <c r="AG2507" s="22"/>
      <c r="AH2507" s="22"/>
      <c r="AI2507" s="22"/>
      <c r="AJ2507" s="22"/>
      <c r="AK2507" s="22"/>
      <c r="AL2507" s="22"/>
      <c r="AM2507" s="22"/>
      <c r="AN2507" s="22"/>
      <c r="AO2507" s="22"/>
      <c r="AP2507" s="22"/>
      <c r="AQ2507" s="22"/>
      <c r="AR2507" s="22"/>
      <c r="AS2507" s="22"/>
      <c r="AT2507" s="22"/>
      <c r="AU2507" s="22"/>
      <c r="AV2507" s="22"/>
      <c r="AW2507" s="22"/>
      <c r="AX2507" s="22"/>
      <c r="AY2507" s="22"/>
      <c r="AZ2507" s="22"/>
      <c r="BA2507" s="22"/>
      <c r="BB2507" s="22"/>
      <c r="BC2507" s="22"/>
      <c r="BD2507" s="22"/>
      <c r="BE2507" s="24"/>
      <c r="BF2507" s="22"/>
      <c r="BG2507" s="22"/>
      <c r="BH2507" s="22"/>
      <c r="BI2507" s="22"/>
      <c r="BJ2507" s="22"/>
      <c r="BK2507" s="22"/>
      <c r="BL2507" s="22"/>
      <c r="BM2507" s="22"/>
      <c r="BN2507" s="22"/>
      <c r="BO2507" s="22"/>
      <c r="BP2507" s="22"/>
      <c r="BQ2507" s="22"/>
      <c r="BR2507" s="22"/>
      <c r="BS2507" s="22"/>
      <c r="BT2507" s="22"/>
      <c r="BU2507" s="22"/>
      <c r="BV2507" s="22"/>
      <c r="BW2507" s="22"/>
      <c r="BX2507" s="22"/>
      <c r="BY2507" s="22"/>
      <c r="BZ2507" s="22"/>
      <c r="CA2507" s="22"/>
      <c r="CB2507" s="22"/>
      <c r="CC2507" s="22"/>
      <c r="CD2507" s="22"/>
      <c r="CE2507" s="22"/>
      <c r="CF2507" s="22"/>
      <c r="CG2507" s="22"/>
      <c r="CH2507" s="22"/>
      <c r="CI2507" s="22"/>
      <c r="CJ2507" s="22"/>
      <c r="CK2507" s="24"/>
      <c r="CL2507" s="22"/>
      <c r="CM2507" s="22"/>
      <c r="CN2507" s="22"/>
      <c r="CO2507" s="22"/>
      <c r="CP2507" s="22"/>
      <c r="CQ2507" s="22"/>
      <c r="CR2507" s="22"/>
      <c r="CS2507" s="22"/>
      <c r="CT2507" s="22"/>
      <c r="CU2507" s="22"/>
      <c r="CV2507" s="22"/>
      <c r="CW2507" s="22"/>
      <c r="CX2507" s="22"/>
      <c r="CY2507" s="22"/>
      <c r="CZ2507" s="22"/>
      <c r="DA2507" s="22"/>
      <c r="DB2507" s="22"/>
      <c r="DC2507" s="22"/>
      <c r="DD2507" s="22"/>
      <c r="DE2507" s="22"/>
      <c r="DF2507" s="22"/>
      <c r="DG2507" s="22"/>
      <c r="DH2507" s="22"/>
      <c r="DI2507" s="22"/>
      <c r="DJ2507" s="22"/>
      <c r="DK2507" s="22"/>
      <c r="DL2507" s="22"/>
      <c r="DM2507" s="22"/>
      <c r="DN2507" s="22"/>
      <c r="DO2507" s="22"/>
      <c r="DP2507" s="22"/>
      <c r="DQ2507" s="24"/>
      <c r="DR2507" s="22"/>
      <c r="DS2507" s="22"/>
      <c r="DT2507" s="22"/>
      <c r="DU2507" s="22"/>
      <c r="DV2507" s="22"/>
      <c r="DW2507" s="22"/>
      <c r="DX2507" s="22"/>
      <c r="DY2507" s="22"/>
      <c r="DZ2507" s="22"/>
      <c r="EA2507" s="22"/>
      <c r="EB2507" s="22"/>
      <c r="EC2507" s="22"/>
      <c r="ED2507" s="22"/>
      <c r="EE2507" s="22"/>
      <c r="EF2507" s="22"/>
      <c r="EG2507" s="22"/>
      <c r="EH2507" s="22"/>
      <c r="EI2507" s="22"/>
      <c r="EJ2507" s="22"/>
      <c r="EK2507" s="22"/>
      <c r="EL2507" s="22"/>
      <c r="EM2507" s="22"/>
      <c r="EN2507" s="22"/>
      <c r="EO2507" s="22"/>
      <c r="EP2507" s="22"/>
      <c r="EQ2507" s="22"/>
      <c r="ER2507" s="22"/>
      <c r="ES2507" s="22"/>
      <c r="ET2507" s="22"/>
      <c r="EU2507" s="22"/>
      <c r="EV2507" s="22"/>
      <c r="EW2507" s="24"/>
      <c r="EX2507" s="22"/>
      <c r="EY2507" s="22"/>
      <c r="EZ2507" s="22"/>
      <c r="FA2507" s="22"/>
      <c r="FB2507" s="22"/>
      <c r="FC2507" s="22"/>
      <c r="FD2507" s="22"/>
      <c r="FE2507" s="22"/>
      <c r="FF2507" s="22"/>
      <c r="FG2507" s="22"/>
      <c r="FH2507" s="22"/>
      <c r="FI2507" s="22"/>
      <c r="FJ2507" s="22"/>
      <c r="FK2507" s="22"/>
      <c r="FL2507" s="22"/>
      <c r="FM2507" s="22"/>
      <c r="FN2507" s="22"/>
      <c r="FO2507" s="22"/>
      <c r="FP2507" s="22"/>
      <c r="FQ2507" s="22"/>
      <c r="FR2507" s="22"/>
      <c r="FS2507" s="22"/>
      <c r="FT2507" s="22"/>
      <c r="FU2507" s="22"/>
      <c r="FV2507" s="22"/>
      <c r="FW2507" s="22"/>
      <c r="FX2507" s="22"/>
      <c r="FY2507" s="22"/>
      <c r="FZ2507" s="22"/>
      <c r="GA2507" s="22"/>
      <c r="GB2507" s="22"/>
      <c r="GC2507" s="24"/>
      <c r="GD2507" s="22"/>
      <c r="GE2507" s="22"/>
      <c r="GF2507" s="22"/>
      <c r="GG2507" s="22"/>
      <c r="GH2507" s="22"/>
      <c r="GI2507" s="22"/>
      <c r="GJ2507" s="22"/>
      <c r="GK2507" s="22"/>
      <c r="GL2507" s="22"/>
      <c r="GM2507" s="22"/>
      <c r="GN2507" s="22"/>
      <c r="GO2507" s="22"/>
      <c r="GP2507" s="22"/>
      <c r="GQ2507" s="22"/>
      <c r="GR2507" s="22"/>
      <c r="GS2507" s="22"/>
      <c r="GT2507" s="22"/>
      <c r="GU2507" s="22"/>
      <c r="GV2507" s="22"/>
      <c r="GW2507" s="22"/>
      <c r="GX2507" s="22"/>
      <c r="GY2507" s="22"/>
      <c r="GZ2507" s="22"/>
      <c r="HA2507" s="22"/>
      <c r="HB2507" s="22"/>
      <c r="HC2507" s="22"/>
      <c r="HD2507" s="22"/>
      <c r="HE2507" s="22"/>
      <c r="HF2507" s="22"/>
      <c r="HG2507" s="22"/>
      <c r="HH2507" s="22"/>
      <c r="HI2507" s="24"/>
      <c r="HJ2507" s="22"/>
      <c r="HK2507" s="22"/>
      <c r="HL2507" s="22"/>
      <c r="HM2507" s="22"/>
      <c r="HN2507" s="22"/>
      <c r="HO2507" s="22"/>
      <c r="HP2507" s="22"/>
      <c r="HQ2507" s="22"/>
      <c r="HR2507" s="22"/>
      <c r="HS2507" s="22"/>
      <c r="HT2507" s="22"/>
      <c r="HU2507" s="22"/>
      <c r="HV2507" s="22"/>
      <c r="HW2507" s="22"/>
      <c r="HX2507" s="22"/>
      <c r="HY2507" s="22"/>
      <c r="HZ2507" s="22"/>
      <c r="IA2507" s="22"/>
      <c r="IB2507" s="22"/>
      <c r="IC2507" s="22"/>
      <c r="ID2507" s="22"/>
      <c r="IE2507" s="22"/>
      <c r="IF2507" s="22"/>
      <c r="IG2507" s="22"/>
      <c r="IH2507" s="22"/>
      <c r="II2507" s="22"/>
      <c r="IJ2507" s="22"/>
      <c r="IK2507" s="22"/>
      <c r="IL2507" s="22"/>
      <c r="IM2507" s="22"/>
      <c r="IN2507" s="22"/>
      <c r="IO2507" s="24"/>
      <c r="IP2507" s="22"/>
      <c r="IQ2507" s="22"/>
      <c r="IR2507" s="22"/>
      <c r="IS2507" s="22"/>
      <c r="IT2507" s="22"/>
      <c r="IU2507" s="22"/>
      <c r="IV2507" s="22"/>
      <c r="IW2507" s="22"/>
      <c r="IX2507" s="22"/>
      <c r="IY2507" s="22"/>
      <c r="IZ2507" s="22"/>
      <c r="JA2507" s="22"/>
      <c r="JB2507" s="22"/>
      <c r="JC2507" s="22"/>
      <c r="JD2507" s="22"/>
      <c r="JE2507" s="22"/>
      <c r="JF2507" s="22"/>
      <c r="JG2507" s="22"/>
      <c r="JH2507" s="22"/>
      <c r="JI2507" s="22"/>
      <c r="JJ2507" s="22"/>
      <c r="JK2507" s="22"/>
      <c r="JL2507" s="22"/>
      <c r="JM2507" s="22"/>
      <c r="JN2507" s="22"/>
      <c r="JO2507" s="22"/>
      <c r="JP2507" s="22"/>
      <c r="JQ2507" s="22"/>
      <c r="JR2507" s="22"/>
      <c r="JS2507" s="22"/>
      <c r="JT2507" s="22"/>
      <c r="JU2507" s="24"/>
      <c r="JV2507" s="22"/>
      <c r="JW2507" s="22"/>
      <c r="JX2507" s="22"/>
      <c r="JY2507" s="22"/>
      <c r="JZ2507" s="22"/>
      <c r="KA2507" s="22"/>
      <c r="KB2507" s="22"/>
      <c r="KC2507" s="22"/>
      <c r="KD2507" s="22"/>
      <c r="KE2507" s="22"/>
      <c r="KF2507" s="22"/>
      <c r="KG2507" s="22"/>
      <c r="KH2507" s="22"/>
      <c r="KI2507" s="22"/>
      <c r="KJ2507" s="22"/>
      <c r="KK2507" s="22"/>
      <c r="KL2507" s="22"/>
      <c r="KM2507" s="22"/>
      <c r="KN2507" s="22"/>
      <c r="KO2507" s="22"/>
      <c r="KP2507" s="22"/>
      <c r="KQ2507" s="22"/>
      <c r="KR2507" s="22"/>
      <c r="KS2507" s="22"/>
      <c r="KT2507" s="22"/>
      <c r="KU2507" s="22"/>
      <c r="KV2507" s="22"/>
      <c r="KW2507" s="22"/>
      <c r="KX2507" s="22"/>
      <c r="KY2507" s="22"/>
      <c r="KZ2507" s="22"/>
      <c r="LA2507" s="24"/>
      <c r="LB2507" s="22"/>
      <c r="LC2507" s="22"/>
      <c r="LD2507" s="22"/>
      <c r="LE2507" s="22"/>
      <c r="LF2507" s="22"/>
      <c r="LG2507" s="22"/>
      <c r="LH2507" s="22"/>
      <c r="LI2507" s="22"/>
      <c r="LJ2507" s="22"/>
      <c r="LK2507" s="22"/>
      <c r="LL2507" s="22"/>
      <c r="LM2507" s="22"/>
      <c r="LN2507" s="22"/>
      <c r="LO2507" s="22"/>
      <c r="LP2507" s="22"/>
      <c r="LQ2507" s="22"/>
      <c r="LR2507" s="22"/>
      <c r="LS2507" s="22"/>
      <c r="LT2507" s="22"/>
      <c r="LU2507" s="22"/>
      <c r="LV2507" s="22"/>
      <c r="LW2507" s="22"/>
      <c r="LX2507" s="22"/>
      <c r="LY2507" s="22"/>
      <c r="LZ2507" s="22"/>
      <c r="MA2507" s="22"/>
      <c r="MB2507" s="22"/>
      <c r="MC2507" s="22"/>
      <c r="MD2507" s="22"/>
      <c r="ME2507" s="22"/>
      <c r="MF2507" s="22"/>
      <c r="MG2507" s="24"/>
      <c r="MH2507" s="22"/>
      <c r="MI2507" s="22"/>
      <c r="MJ2507" s="22"/>
      <c r="MK2507" s="22"/>
      <c r="ML2507" s="22"/>
      <c r="MM2507" s="22"/>
      <c r="MN2507" s="22"/>
      <c r="MO2507" s="22"/>
      <c r="MP2507" s="22"/>
      <c r="MQ2507" s="22"/>
      <c r="MR2507" s="22"/>
      <c r="MS2507" s="22"/>
      <c r="MT2507" s="22"/>
      <c r="MU2507" s="22"/>
      <c r="MV2507" s="22"/>
      <c r="MW2507" s="22"/>
      <c r="MX2507" s="22"/>
      <c r="MY2507" s="22"/>
      <c r="MZ2507" s="22"/>
      <c r="NA2507" s="22"/>
      <c r="NB2507" s="22"/>
      <c r="NC2507" s="22"/>
      <c r="ND2507" s="22"/>
      <c r="NE2507" s="22"/>
      <c r="NF2507" s="22"/>
      <c r="NG2507" s="22"/>
      <c r="NH2507" s="22"/>
      <c r="NI2507" s="22"/>
      <c r="NJ2507" s="22"/>
      <c r="NK2507" s="22"/>
      <c r="NL2507" s="22"/>
      <c r="NM2507" s="24"/>
      <c r="NN2507" s="22"/>
      <c r="NO2507" s="22"/>
      <c r="NP2507" s="22"/>
      <c r="NQ2507" s="22"/>
      <c r="NR2507" s="22"/>
      <c r="NS2507" s="22"/>
      <c r="NT2507" s="22"/>
      <c r="NU2507" s="22"/>
      <c r="NV2507" s="22"/>
      <c r="NW2507" s="22"/>
      <c r="NX2507" s="22"/>
      <c r="NY2507" s="22"/>
      <c r="NZ2507" s="22"/>
      <c r="OA2507" s="22"/>
      <c r="OB2507" s="22"/>
      <c r="OC2507" s="22"/>
      <c r="OD2507" s="22"/>
      <c r="OE2507" s="22"/>
      <c r="OF2507" s="22"/>
      <c r="OG2507" s="22"/>
      <c r="OH2507" s="22"/>
      <c r="OI2507" s="22"/>
      <c r="OJ2507" s="22"/>
      <c r="OK2507" s="22"/>
      <c r="OL2507" s="22"/>
      <c r="OM2507" s="22"/>
      <c r="ON2507" s="22"/>
      <c r="OO2507" s="22"/>
      <c r="OP2507" s="22"/>
      <c r="OQ2507" s="22"/>
      <c r="OR2507" s="22"/>
    </row>
    <row r="2508" spans="1:408" ht="15" thickBot="1">
      <c r="A2508" s="1"/>
      <c r="B2508" s="12"/>
      <c r="C2508" s="12"/>
      <c r="D2508" s="22"/>
      <c r="E2508" s="54"/>
      <c r="F2508" s="54"/>
      <c r="G2508" s="54"/>
      <c r="H2508" s="55"/>
      <c r="I2508" s="22"/>
      <c r="J2508" s="56"/>
      <c r="K2508" s="81"/>
      <c r="L2508" s="57"/>
      <c r="M2508" s="57"/>
      <c r="N2508" s="55"/>
      <c r="O2508" s="58"/>
      <c r="P2508" s="58"/>
      <c r="Q2508" s="59"/>
      <c r="R2508" s="60"/>
      <c r="S2508" s="60"/>
      <c r="T2508" s="22"/>
      <c r="U2508" s="1"/>
      <c r="V2508" s="23"/>
      <c r="X2508" s="24"/>
      <c r="Y2508" s="24"/>
      <c r="Z2508" s="22"/>
      <c r="AA2508" s="22"/>
      <c r="AB2508" s="22"/>
      <c r="AC2508" s="22"/>
      <c r="AD2508" s="22"/>
      <c r="AE2508" s="22"/>
      <c r="AF2508" s="22"/>
      <c r="AG2508" s="22"/>
      <c r="AH2508" s="22"/>
      <c r="AI2508" s="22"/>
      <c r="AJ2508" s="22"/>
      <c r="AK2508" s="22"/>
      <c r="AL2508" s="22"/>
      <c r="AM2508" s="22"/>
      <c r="AN2508" s="22"/>
      <c r="AO2508" s="22"/>
      <c r="AP2508" s="22"/>
      <c r="AQ2508" s="22"/>
      <c r="AR2508" s="22"/>
      <c r="AS2508" s="22"/>
      <c r="AT2508" s="22"/>
      <c r="AU2508" s="22"/>
      <c r="AV2508" s="22"/>
      <c r="AW2508" s="22"/>
      <c r="AX2508" s="22"/>
      <c r="AY2508" s="22"/>
      <c r="AZ2508" s="22"/>
      <c r="BA2508" s="22"/>
      <c r="BB2508" s="22"/>
      <c r="BC2508" s="22"/>
      <c r="BD2508" s="22"/>
      <c r="BE2508" s="24"/>
      <c r="BF2508" s="22"/>
      <c r="BG2508" s="22"/>
      <c r="BH2508" s="22"/>
      <c r="BI2508" s="22"/>
      <c r="BJ2508" s="22"/>
      <c r="BK2508" s="22"/>
      <c r="BL2508" s="22"/>
      <c r="BM2508" s="22"/>
      <c r="BN2508" s="22"/>
      <c r="BO2508" s="22"/>
      <c r="BP2508" s="22"/>
      <c r="BQ2508" s="22"/>
      <c r="BR2508" s="22"/>
      <c r="BS2508" s="22"/>
      <c r="BT2508" s="22"/>
      <c r="BU2508" s="22"/>
      <c r="BV2508" s="22"/>
      <c r="BW2508" s="22"/>
      <c r="BX2508" s="22"/>
      <c r="BY2508" s="22"/>
      <c r="BZ2508" s="22"/>
      <c r="CA2508" s="22"/>
      <c r="CB2508" s="22"/>
      <c r="CC2508" s="22"/>
      <c r="CD2508" s="22"/>
      <c r="CE2508" s="22"/>
      <c r="CF2508" s="22"/>
      <c r="CG2508" s="22"/>
      <c r="CH2508" s="22"/>
      <c r="CI2508" s="22"/>
      <c r="CJ2508" s="22"/>
      <c r="CK2508" s="24"/>
      <c r="CL2508" s="22"/>
      <c r="CM2508" s="22"/>
      <c r="CN2508" s="22"/>
      <c r="CO2508" s="22"/>
      <c r="CP2508" s="22"/>
      <c r="CQ2508" s="22"/>
      <c r="CR2508" s="22"/>
      <c r="CS2508" s="22"/>
      <c r="CT2508" s="22"/>
      <c r="CU2508" s="22"/>
      <c r="CV2508" s="22"/>
      <c r="CW2508" s="22"/>
      <c r="CX2508" s="22"/>
      <c r="CY2508" s="22"/>
      <c r="CZ2508" s="22"/>
      <c r="DA2508" s="22"/>
      <c r="DB2508" s="22"/>
      <c r="DC2508" s="22"/>
      <c r="DD2508" s="22"/>
      <c r="DE2508" s="22"/>
      <c r="DF2508" s="22"/>
      <c r="DG2508" s="22"/>
      <c r="DH2508" s="22"/>
      <c r="DI2508" s="22"/>
      <c r="DJ2508" s="22"/>
      <c r="DK2508" s="22"/>
      <c r="DL2508" s="22"/>
      <c r="DM2508" s="22"/>
      <c r="DN2508" s="22"/>
      <c r="DO2508" s="22"/>
      <c r="DP2508" s="22"/>
      <c r="DQ2508" s="24"/>
      <c r="DR2508" s="22"/>
      <c r="DS2508" s="22"/>
      <c r="DT2508" s="22"/>
      <c r="DU2508" s="22"/>
      <c r="DV2508" s="22"/>
      <c r="DW2508" s="22"/>
      <c r="DX2508" s="22"/>
      <c r="DY2508" s="22"/>
      <c r="DZ2508" s="22"/>
      <c r="EA2508" s="22"/>
      <c r="EB2508" s="22"/>
      <c r="EC2508" s="22"/>
      <c r="ED2508" s="22"/>
      <c r="EE2508" s="22"/>
      <c r="EF2508" s="22"/>
      <c r="EG2508" s="22"/>
      <c r="EH2508" s="22"/>
      <c r="EI2508" s="22"/>
      <c r="EJ2508" s="22"/>
      <c r="EK2508" s="22"/>
      <c r="EL2508" s="22"/>
      <c r="EM2508" s="22"/>
      <c r="EN2508" s="22"/>
      <c r="EO2508" s="22"/>
      <c r="EP2508" s="22"/>
      <c r="EQ2508" s="22"/>
      <c r="ER2508" s="22"/>
      <c r="ES2508" s="22"/>
      <c r="ET2508" s="22"/>
      <c r="EU2508" s="22"/>
      <c r="EV2508" s="22"/>
      <c r="EW2508" s="24"/>
      <c r="EX2508" s="22"/>
      <c r="EY2508" s="22"/>
      <c r="EZ2508" s="22"/>
      <c r="FA2508" s="22"/>
      <c r="FB2508" s="22"/>
      <c r="FC2508" s="22"/>
      <c r="FD2508" s="22"/>
      <c r="FE2508" s="22"/>
      <c r="FF2508" s="22"/>
      <c r="FG2508" s="22"/>
      <c r="FH2508" s="22"/>
      <c r="FI2508" s="22"/>
      <c r="FJ2508" s="22"/>
      <c r="FK2508" s="22"/>
      <c r="FL2508" s="22"/>
      <c r="FM2508" s="22"/>
      <c r="FN2508" s="22"/>
      <c r="FO2508" s="22"/>
      <c r="FP2508" s="22"/>
      <c r="FQ2508" s="22"/>
      <c r="FR2508" s="22"/>
      <c r="FS2508" s="22"/>
      <c r="FT2508" s="22"/>
      <c r="FU2508" s="22"/>
      <c r="FV2508" s="22"/>
      <c r="FW2508" s="22"/>
      <c r="FX2508" s="22"/>
      <c r="FY2508" s="22"/>
      <c r="FZ2508" s="22"/>
      <c r="GA2508" s="22"/>
      <c r="GB2508" s="22"/>
      <c r="GC2508" s="24"/>
      <c r="GD2508" s="22"/>
      <c r="GE2508" s="22"/>
      <c r="GF2508" s="22"/>
      <c r="GG2508" s="22"/>
      <c r="GH2508" s="22"/>
      <c r="GI2508" s="22"/>
      <c r="GJ2508" s="22"/>
      <c r="GK2508" s="22"/>
      <c r="GL2508" s="22"/>
      <c r="GM2508" s="22"/>
      <c r="GN2508" s="22"/>
      <c r="GO2508" s="22"/>
      <c r="GP2508" s="22"/>
      <c r="GQ2508" s="22"/>
      <c r="GR2508" s="22"/>
      <c r="GS2508" s="22"/>
      <c r="GT2508" s="22"/>
      <c r="GU2508" s="22"/>
      <c r="GV2508" s="22"/>
      <c r="GW2508" s="22"/>
      <c r="GX2508" s="22"/>
      <c r="GY2508" s="22"/>
      <c r="GZ2508" s="22"/>
      <c r="HA2508" s="22"/>
      <c r="HB2508" s="22"/>
      <c r="HC2508" s="22"/>
      <c r="HD2508" s="22"/>
      <c r="HE2508" s="22"/>
      <c r="HF2508" s="22"/>
      <c r="HG2508" s="22"/>
      <c r="HH2508" s="22"/>
      <c r="HI2508" s="24"/>
      <c r="HJ2508" s="22"/>
      <c r="HK2508" s="22"/>
      <c r="HL2508" s="22"/>
      <c r="HM2508" s="22"/>
      <c r="HN2508" s="22"/>
      <c r="HO2508" s="22"/>
      <c r="HP2508" s="22"/>
      <c r="HQ2508" s="22"/>
      <c r="HR2508" s="22"/>
      <c r="HS2508" s="22"/>
      <c r="HT2508" s="22"/>
      <c r="HU2508" s="22"/>
      <c r="HV2508" s="22"/>
      <c r="HW2508" s="22"/>
      <c r="HX2508" s="22"/>
      <c r="HY2508" s="22"/>
      <c r="HZ2508" s="22"/>
      <c r="IA2508" s="22"/>
      <c r="IB2508" s="22"/>
      <c r="IC2508" s="22"/>
      <c r="ID2508" s="22"/>
      <c r="IE2508" s="22"/>
      <c r="IF2508" s="22"/>
      <c r="IG2508" s="22"/>
      <c r="IH2508" s="22"/>
      <c r="II2508" s="22"/>
      <c r="IJ2508" s="22"/>
      <c r="IK2508" s="22"/>
      <c r="IL2508" s="22"/>
      <c r="IM2508" s="22"/>
      <c r="IN2508" s="22"/>
      <c r="IO2508" s="24"/>
      <c r="IP2508" s="22"/>
      <c r="IQ2508" s="22"/>
      <c r="IR2508" s="22"/>
      <c r="IS2508" s="22"/>
      <c r="IT2508" s="22"/>
      <c r="IU2508" s="22"/>
      <c r="IV2508" s="22"/>
      <c r="IW2508" s="22"/>
      <c r="IX2508" s="22"/>
      <c r="IY2508" s="22"/>
      <c r="IZ2508" s="22"/>
      <c r="JA2508" s="22"/>
      <c r="JB2508" s="22"/>
      <c r="JC2508" s="22"/>
      <c r="JD2508" s="22"/>
      <c r="JE2508" s="22"/>
      <c r="JF2508" s="22"/>
      <c r="JG2508" s="22"/>
      <c r="JH2508" s="22"/>
      <c r="JI2508" s="22"/>
      <c r="JJ2508" s="22"/>
      <c r="JK2508" s="22"/>
      <c r="JL2508" s="22"/>
      <c r="JM2508" s="22"/>
      <c r="JN2508" s="22"/>
      <c r="JO2508" s="22"/>
      <c r="JP2508" s="22"/>
      <c r="JQ2508" s="22"/>
      <c r="JR2508" s="22"/>
      <c r="JS2508" s="22"/>
      <c r="JT2508" s="22"/>
      <c r="JU2508" s="24"/>
      <c r="JV2508" s="22"/>
      <c r="JW2508" s="22"/>
      <c r="JX2508" s="22"/>
      <c r="JY2508" s="22"/>
      <c r="JZ2508" s="22"/>
      <c r="KA2508" s="22"/>
      <c r="KB2508" s="22"/>
      <c r="KC2508" s="22"/>
      <c r="KD2508" s="22"/>
      <c r="KE2508" s="22"/>
      <c r="KF2508" s="22"/>
      <c r="KG2508" s="22"/>
      <c r="KH2508" s="22"/>
      <c r="KI2508" s="22"/>
      <c r="KJ2508" s="22"/>
      <c r="KK2508" s="22"/>
      <c r="KL2508" s="22"/>
      <c r="KM2508" s="22"/>
      <c r="KN2508" s="22"/>
      <c r="KO2508" s="22"/>
      <c r="KP2508" s="22"/>
      <c r="KQ2508" s="22"/>
      <c r="KR2508" s="22"/>
      <c r="KS2508" s="22"/>
      <c r="KT2508" s="22"/>
      <c r="KU2508" s="22"/>
      <c r="KV2508" s="22"/>
      <c r="KW2508" s="22"/>
      <c r="KX2508" s="22"/>
      <c r="KY2508" s="22"/>
      <c r="KZ2508" s="22"/>
      <c r="LA2508" s="24"/>
      <c r="LB2508" s="22"/>
      <c r="LC2508" s="22"/>
      <c r="LD2508" s="22"/>
      <c r="LE2508" s="22"/>
      <c r="LF2508" s="22"/>
      <c r="LG2508" s="22"/>
      <c r="LH2508" s="22"/>
      <c r="LI2508" s="22"/>
      <c r="LJ2508" s="22"/>
      <c r="LK2508" s="22"/>
      <c r="LL2508" s="22"/>
      <c r="LM2508" s="22"/>
      <c r="LN2508" s="22"/>
      <c r="LO2508" s="22"/>
      <c r="LP2508" s="22"/>
      <c r="LQ2508" s="22"/>
      <c r="LR2508" s="22"/>
      <c r="LS2508" s="22"/>
      <c r="LT2508" s="22"/>
      <c r="LU2508" s="22"/>
      <c r="LV2508" s="22"/>
      <c r="LW2508" s="22"/>
      <c r="LX2508" s="22"/>
      <c r="LY2508" s="22"/>
      <c r="LZ2508" s="22"/>
      <c r="MA2508" s="22"/>
      <c r="MB2508" s="22"/>
      <c r="MC2508" s="22"/>
      <c r="MD2508" s="22"/>
      <c r="ME2508" s="22"/>
      <c r="MF2508" s="22"/>
      <c r="MG2508" s="24"/>
      <c r="MH2508" s="22"/>
      <c r="MI2508" s="22"/>
      <c r="MJ2508" s="22"/>
      <c r="MK2508" s="22"/>
      <c r="ML2508" s="22"/>
      <c r="MM2508" s="22"/>
      <c r="MN2508" s="22"/>
      <c r="MO2508" s="22"/>
      <c r="MP2508" s="22"/>
      <c r="MQ2508" s="22"/>
      <c r="MR2508" s="22"/>
      <c r="MS2508" s="22"/>
      <c r="MT2508" s="22"/>
      <c r="MU2508" s="22"/>
      <c r="MV2508" s="22"/>
      <c r="MW2508" s="22"/>
      <c r="MX2508" s="22"/>
      <c r="MY2508" s="22"/>
      <c r="MZ2508" s="22"/>
      <c r="NA2508" s="22"/>
      <c r="NB2508" s="22"/>
      <c r="NC2508" s="22"/>
      <c r="ND2508" s="22"/>
      <c r="NE2508" s="22"/>
      <c r="NF2508" s="22"/>
      <c r="NG2508" s="22"/>
      <c r="NH2508" s="22"/>
      <c r="NI2508" s="22"/>
      <c r="NJ2508" s="22"/>
      <c r="NK2508" s="22"/>
      <c r="NL2508" s="22"/>
      <c r="NM2508" s="24"/>
      <c r="NN2508" s="22"/>
      <c r="NO2508" s="22"/>
      <c r="NP2508" s="22"/>
      <c r="NQ2508" s="22"/>
      <c r="NR2508" s="22"/>
      <c r="NS2508" s="22"/>
      <c r="NT2508" s="22"/>
      <c r="NU2508" s="22"/>
      <c r="NV2508" s="22"/>
      <c r="NW2508" s="22"/>
      <c r="NX2508" s="22"/>
      <c r="NY2508" s="22"/>
      <c r="NZ2508" s="22"/>
      <c r="OA2508" s="22"/>
      <c r="OB2508" s="22"/>
      <c r="OC2508" s="22"/>
      <c r="OD2508" s="22"/>
      <c r="OE2508" s="22"/>
      <c r="OF2508" s="22"/>
      <c r="OG2508" s="22"/>
      <c r="OH2508" s="22"/>
      <c r="OI2508" s="22"/>
      <c r="OJ2508" s="22"/>
      <c r="OK2508" s="22"/>
      <c r="OL2508" s="22"/>
      <c r="OM2508" s="22"/>
      <c r="ON2508" s="22"/>
      <c r="OO2508" s="22"/>
      <c r="OP2508" s="22"/>
      <c r="OQ2508" s="22"/>
      <c r="OR2508" s="22"/>
    </row>
    <row r="2509" spans="1:408" ht="15" thickBot="1">
      <c r="A2509" s="1"/>
      <c r="B2509" s="12"/>
      <c r="C2509" s="12"/>
      <c r="D2509" s="22"/>
      <c r="E2509" s="54"/>
      <c r="F2509" s="54"/>
      <c r="G2509" s="54"/>
      <c r="H2509" s="55"/>
      <c r="I2509" s="22"/>
      <c r="J2509" s="56"/>
      <c r="K2509" s="80"/>
      <c r="L2509" s="57"/>
      <c r="M2509" s="57"/>
      <c r="N2509" s="55"/>
      <c r="O2509" s="58"/>
      <c r="P2509" s="58"/>
      <c r="Q2509" s="59"/>
      <c r="R2509" s="60"/>
      <c r="S2509" s="60"/>
      <c r="T2509" s="22"/>
      <c r="U2509" s="1"/>
      <c r="V2509" s="23"/>
      <c r="X2509" s="24"/>
      <c r="Y2509" s="24"/>
      <c r="Z2509" s="22"/>
      <c r="AA2509" s="22"/>
      <c r="AB2509" s="22"/>
      <c r="AC2509" s="22"/>
      <c r="AD2509" s="22"/>
      <c r="AE2509" s="22"/>
      <c r="AF2509" s="22"/>
      <c r="AG2509" s="22"/>
      <c r="AH2509" s="22"/>
      <c r="AI2509" s="22"/>
      <c r="AJ2509" s="22"/>
      <c r="AK2509" s="22"/>
      <c r="AL2509" s="22"/>
      <c r="AM2509" s="22"/>
      <c r="AN2509" s="22"/>
      <c r="AO2509" s="22"/>
      <c r="AP2509" s="22"/>
      <c r="AQ2509" s="22"/>
      <c r="AR2509" s="22"/>
      <c r="AS2509" s="22"/>
      <c r="AT2509" s="22"/>
      <c r="AU2509" s="22"/>
      <c r="AV2509" s="22"/>
      <c r="AW2509" s="22"/>
      <c r="AX2509" s="22"/>
      <c r="AY2509" s="22"/>
      <c r="AZ2509" s="22"/>
      <c r="BA2509" s="22"/>
      <c r="BB2509" s="22"/>
      <c r="BC2509" s="22"/>
      <c r="BD2509" s="22"/>
      <c r="BE2509" s="24"/>
      <c r="BF2509" s="22"/>
      <c r="BG2509" s="22"/>
      <c r="BH2509" s="22"/>
      <c r="BI2509" s="22"/>
      <c r="BJ2509" s="22"/>
      <c r="BK2509" s="22"/>
      <c r="BL2509" s="22"/>
      <c r="BM2509" s="22"/>
      <c r="BN2509" s="22"/>
      <c r="BO2509" s="22"/>
      <c r="BP2509" s="22"/>
      <c r="BQ2509" s="22"/>
      <c r="BR2509" s="22"/>
      <c r="BS2509" s="22"/>
      <c r="BT2509" s="22"/>
      <c r="BU2509" s="22"/>
      <c r="BV2509" s="22"/>
      <c r="BW2509" s="22"/>
      <c r="BX2509" s="22"/>
      <c r="BY2509" s="22"/>
      <c r="BZ2509" s="22"/>
      <c r="CA2509" s="22"/>
      <c r="CB2509" s="22"/>
      <c r="CC2509" s="22"/>
      <c r="CD2509" s="22"/>
      <c r="CE2509" s="22"/>
      <c r="CF2509" s="22"/>
      <c r="CG2509" s="22"/>
      <c r="CH2509" s="22"/>
      <c r="CI2509" s="22"/>
      <c r="CJ2509" s="22"/>
      <c r="CK2509" s="24"/>
      <c r="CL2509" s="22"/>
      <c r="CM2509" s="22"/>
      <c r="CN2509" s="22"/>
      <c r="CO2509" s="22"/>
      <c r="CP2509" s="22"/>
      <c r="CQ2509" s="22"/>
      <c r="CR2509" s="22"/>
      <c r="CS2509" s="22"/>
      <c r="CT2509" s="22"/>
      <c r="CU2509" s="22"/>
      <c r="CV2509" s="22"/>
      <c r="CW2509" s="22"/>
      <c r="CX2509" s="22"/>
      <c r="CY2509" s="22"/>
      <c r="CZ2509" s="22"/>
      <c r="DA2509" s="22"/>
      <c r="DB2509" s="22"/>
      <c r="DC2509" s="22"/>
      <c r="DD2509" s="22"/>
      <c r="DE2509" s="22"/>
      <c r="DF2509" s="22"/>
      <c r="DG2509" s="22"/>
      <c r="DH2509" s="22"/>
      <c r="DI2509" s="22"/>
      <c r="DJ2509" s="22"/>
      <c r="DK2509" s="22"/>
      <c r="DL2509" s="22"/>
      <c r="DM2509" s="22"/>
      <c r="DN2509" s="22"/>
      <c r="DO2509" s="22"/>
      <c r="DP2509" s="22"/>
      <c r="DQ2509" s="24"/>
      <c r="DR2509" s="22"/>
      <c r="DS2509" s="22"/>
      <c r="DT2509" s="22"/>
      <c r="DU2509" s="22"/>
      <c r="DV2509" s="22"/>
      <c r="DW2509" s="22"/>
      <c r="DX2509" s="22"/>
      <c r="DY2509" s="22"/>
      <c r="DZ2509" s="22"/>
      <c r="EA2509" s="22"/>
      <c r="EB2509" s="22"/>
      <c r="EC2509" s="22"/>
      <c r="ED2509" s="22"/>
      <c r="EE2509" s="22"/>
      <c r="EF2509" s="22"/>
      <c r="EG2509" s="22"/>
      <c r="EH2509" s="22"/>
      <c r="EI2509" s="22"/>
      <c r="EJ2509" s="22"/>
      <c r="EK2509" s="22"/>
      <c r="EL2509" s="22"/>
      <c r="EM2509" s="22"/>
      <c r="EN2509" s="22"/>
      <c r="EO2509" s="22"/>
      <c r="EP2509" s="22"/>
      <c r="EQ2509" s="22"/>
      <c r="ER2509" s="22"/>
      <c r="ES2509" s="22"/>
      <c r="ET2509" s="22"/>
      <c r="EU2509" s="22"/>
      <c r="EV2509" s="22"/>
      <c r="EW2509" s="24"/>
      <c r="EX2509" s="22"/>
      <c r="EY2509" s="22"/>
      <c r="EZ2509" s="22"/>
      <c r="FA2509" s="22"/>
      <c r="FB2509" s="22"/>
      <c r="FC2509" s="22"/>
      <c r="FD2509" s="22"/>
      <c r="FE2509" s="22"/>
      <c r="FF2509" s="22"/>
      <c r="FG2509" s="22"/>
      <c r="FH2509" s="22"/>
      <c r="FI2509" s="22"/>
      <c r="FJ2509" s="22"/>
      <c r="FK2509" s="22"/>
      <c r="FL2509" s="22"/>
      <c r="FM2509" s="22"/>
      <c r="FN2509" s="22"/>
      <c r="FO2509" s="22"/>
      <c r="FP2509" s="22"/>
      <c r="FQ2509" s="22"/>
      <c r="FR2509" s="22"/>
      <c r="FS2509" s="22"/>
      <c r="FT2509" s="22"/>
      <c r="FU2509" s="22"/>
      <c r="FV2509" s="22"/>
      <c r="FW2509" s="22"/>
      <c r="FX2509" s="22"/>
      <c r="FY2509" s="22"/>
      <c r="FZ2509" s="22"/>
      <c r="GA2509" s="22"/>
      <c r="GB2509" s="22"/>
      <c r="GC2509" s="24"/>
      <c r="GD2509" s="22"/>
      <c r="GE2509" s="22"/>
      <c r="GF2509" s="22"/>
      <c r="GG2509" s="22"/>
      <c r="GH2509" s="22"/>
      <c r="GI2509" s="22"/>
      <c r="GJ2509" s="22"/>
      <c r="GK2509" s="22"/>
      <c r="GL2509" s="22"/>
      <c r="GM2509" s="22"/>
      <c r="GN2509" s="22"/>
      <c r="GO2509" s="22"/>
      <c r="GP2509" s="22"/>
      <c r="GQ2509" s="22"/>
      <c r="GR2509" s="22"/>
      <c r="GS2509" s="22"/>
      <c r="GT2509" s="22"/>
      <c r="GU2509" s="22"/>
      <c r="GV2509" s="22"/>
      <c r="GW2509" s="22"/>
      <c r="GX2509" s="22"/>
      <c r="GY2509" s="22"/>
      <c r="GZ2509" s="22"/>
      <c r="HA2509" s="22"/>
      <c r="HB2509" s="22"/>
      <c r="HC2509" s="22"/>
      <c r="HD2509" s="22"/>
      <c r="HE2509" s="22"/>
      <c r="HF2509" s="22"/>
      <c r="HG2509" s="22"/>
      <c r="HH2509" s="22"/>
      <c r="HI2509" s="24"/>
      <c r="HJ2509" s="22"/>
      <c r="HK2509" s="22"/>
      <c r="HL2509" s="22"/>
      <c r="HM2509" s="22"/>
      <c r="HN2509" s="22"/>
      <c r="HO2509" s="22"/>
      <c r="HP2509" s="22"/>
      <c r="HQ2509" s="22"/>
      <c r="HR2509" s="22"/>
      <c r="HS2509" s="22"/>
      <c r="HT2509" s="22"/>
      <c r="HU2509" s="22"/>
      <c r="HV2509" s="22"/>
      <c r="HW2509" s="22"/>
      <c r="HX2509" s="22"/>
      <c r="HY2509" s="22"/>
      <c r="HZ2509" s="22"/>
      <c r="IA2509" s="22"/>
      <c r="IB2509" s="22"/>
      <c r="IC2509" s="22"/>
      <c r="ID2509" s="22"/>
      <c r="IE2509" s="22"/>
      <c r="IF2509" s="22"/>
      <c r="IG2509" s="22"/>
      <c r="IH2509" s="22"/>
      <c r="II2509" s="22"/>
      <c r="IJ2509" s="22"/>
      <c r="IK2509" s="22"/>
      <c r="IL2509" s="22"/>
      <c r="IM2509" s="22"/>
      <c r="IN2509" s="22"/>
      <c r="IO2509" s="24"/>
      <c r="IP2509" s="22"/>
      <c r="IQ2509" s="22"/>
      <c r="IR2509" s="22"/>
      <c r="IS2509" s="22"/>
      <c r="IT2509" s="22"/>
      <c r="IU2509" s="22"/>
      <c r="IV2509" s="22"/>
      <c r="IW2509" s="22"/>
      <c r="IX2509" s="22"/>
      <c r="IY2509" s="22"/>
      <c r="IZ2509" s="22"/>
      <c r="JA2509" s="22"/>
      <c r="JB2509" s="22"/>
      <c r="JC2509" s="22"/>
      <c r="JD2509" s="22"/>
      <c r="JE2509" s="22"/>
      <c r="JF2509" s="22"/>
      <c r="JG2509" s="22"/>
      <c r="JH2509" s="22"/>
      <c r="JI2509" s="22"/>
      <c r="JJ2509" s="22"/>
      <c r="JK2509" s="22"/>
      <c r="JL2509" s="22"/>
      <c r="JM2509" s="22"/>
      <c r="JN2509" s="22"/>
      <c r="JO2509" s="22"/>
      <c r="JP2509" s="22"/>
      <c r="JQ2509" s="22"/>
      <c r="JR2509" s="22"/>
      <c r="JS2509" s="22"/>
      <c r="JT2509" s="22"/>
      <c r="JU2509" s="24"/>
      <c r="JV2509" s="22"/>
      <c r="JW2509" s="22"/>
      <c r="JX2509" s="22"/>
      <c r="JY2509" s="22"/>
      <c r="JZ2509" s="22"/>
      <c r="KA2509" s="22"/>
      <c r="KB2509" s="22"/>
      <c r="KC2509" s="22"/>
      <c r="KD2509" s="22"/>
      <c r="KE2509" s="22"/>
      <c r="KF2509" s="22"/>
      <c r="KG2509" s="22"/>
      <c r="KH2509" s="22"/>
      <c r="KI2509" s="22"/>
      <c r="KJ2509" s="22"/>
      <c r="KK2509" s="22"/>
      <c r="KL2509" s="22"/>
      <c r="KM2509" s="22"/>
      <c r="KN2509" s="22"/>
      <c r="KO2509" s="22"/>
      <c r="KP2509" s="22"/>
      <c r="KQ2509" s="22"/>
      <c r="KR2509" s="22"/>
      <c r="KS2509" s="22"/>
      <c r="KT2509" s="22"/>
      <c r="KU2509" s="22"/>
      <c r="KV2509" s="22"/>
      <c r="KW2509" s="22"/>
      <c r="KX2509" s="22"/>
      <c r="KY2509" s="22"/>
      <c r="KZ2509" s="22"/>
      <c r="LA2509" s="24"/>
      <c r="LB2509" s="22"/>
      <c r="LC2509" s="22"/>
      <c r="LD2509" s="22"/>
      <c r="LE2509" s="22"/>
      <c r="LF2509" s="22"/>
      <c r="LG2509" s="22"/>
      <c r="LH2509" s="22"/>
      <c r="LI2509" s="22"/>
      <c r="LJ2509" s="22"/>
      <c r="LK2509" s="22"/>
      <c r="LL2509" s="22"/>
      <c r="LM2509" s="22"/>
      <c r="LN2509" s="22"/>
      <c r="LO2509" s="22"/>
      <c r="LP2509" s="22"/>
      <c r="LQ2509" s="22"/>
      <c r="LR2509" s="22"/>
      <c r="LS2509" s="22"/>
      <c r="LT2509" s="22"/>
      <c r="LU2509" s="22"/>
      <c r="LV2509" s="22"/>
      <c r="LW2509" s="22"/>
      <c r="LX2509" s="22"/>
      <c r="LY2509" s="22"/>
      <c r="LZ2509" s="22"/>
      <c r="MA2509" s="22"/>
      <c r="MB2509" s="22"/>
      <c r="MC2509" s="22"/>
      <c r="MD2509" s="22"/>
      <c r="ME2509" s="22"/>
      <c r="MF2509" s="22"/>
      <c r="MG2509" s="24"/>
      <c r="MH2509" s="22"/>
      <c r="MI2509" s="22"/>
      <c r="MJ2509" s="22"/>
      <c r="MK2509" s="22"/>
      <c r="ML2509" s="22"/>
      <c r="MM2509" s="22"/>
      <c r="MN2509" s="22"/>
      <c r="MO2509" s="22"/>
      <c r="MP2509" s="22"/>
      <c r="MQ2509" s="22"/>
      <c r="MR2509" s="22"/>
      <c r="MS2509" s="22"/>
      <c r="MT2509" s="22"/>
      <c r="MU2509" s="22"/>
      <c r="MV2509" s="22"/>
      <c r="MW2509" s="22"/>
      <c r="MX2509" s="22"/>
      <c r="MY2509" s="22"/>
      <c r="MZ2509" s="22"/>
      <c r="NA2509" s="22"/>
      <c r="NB2509" s="22"/>
      <c r="NC2509" s="22"/>
      <c r="ND2509" s="22"/>
      <c r="NE2509" s="22"/>
      <c r="NF2509" s="22"/>
      <c r="NG2509" s="22"/>
      <c r="NH2509" s="22"/>
      <c r="NI2509" s="22"/>
      <c r="NJ2509" s="22"/>
      <c r="NK2509" s="22"/>
      <c r="NL2509" s="22"/>
      <c r="NM2509" s="24"/>
      <c r="NN2509" s="22"/>
      <c r="NO2509" s="22"/>
      <c r="NP2509" s="22"/>
      <c r="NQ2509" s="22"/>
      <c r="NR2509" s="22"/>
      <c r="NS2509" s="22"/>
      <c r="NT2509" s="22"/>
      <c r="NU2509" s="22"/>
      <c r="NV2509" s="22"/>
      <c r="NW2509" s="22"/>
      <c r="NX2509" s="22"/>
      <c r="NY2509" s="22"/>
      <c r="NZ2509" s="22"/>
      <c r="OA2509" s="22"/>
      <c r="OB2509" s="22"/>
      <c r="OC2509" s="22"/>
      <c r="OD2509" s="22"/>
      <c r="OE2509" s="22"/>
      <c r="OF2509" s="22"/>
      <c r="OG2509" s="22"/>
      <c r="OH2509" s="22"/>
      <c r="OI2509" s="22"/>
      <c r="OJ2509" s="22"/>
      <c r="OK2509" s="22"/>
      <c r="OL2509" s="22"/>
      <c r="OM2509" s="22"/>
      <c r="ON2509" s="22"/>
      <c r="OO2509" s="22"/>
      <c r="OP2509" s="22"/>
      <c r="OQ2509" s="22"/>
      <c r="OR2509" s="22"/>
    </row>
    <row r="2510" spans="1:408" ht="15" thickBot="1">
      <c r="A2510" s="1"/>
      <c r="B2510" s="12"/>
      <c r="C2510" s="12"/>
      <c r="D2510" s="22"/>
      <c r="E2510" s="54"/>
      <c r="F2510" s="54"/>
      <c r="G2510" s="54"/>
      <c r="H2510" s="55"/>
      <c r="I2510" s="22"/>
      <c r="J2510" s="56"/>
      <c r="K2510" s="81"/>
      <c r="L2510" s="57"/>
      <c r="M2510" s="57"/>
      <c r="N2510" s="55"/>
      <c r="O2510" s="58"/>
      <c r="P2510" s="58"/>
      <c r="Q2510" s="59"/>
      <c r="R2510" s="60"/>
      <c r="S2510" s="60"/>
      <c r="T2510" s="22"/>
      <c r="U2510" s="1"/>
      <c r="V2510" s="23"/>
      <c r="X2510" s="24"/>
      <c r="Y2510" s="24"/>
      <c r="Z2510" s="22"/>
      <c r="AA2510" s="22"/>
      <c r="AB2510" s="22"/>
      <c r="AC2510" s="22"/>
      <c r="AD2510" s="22"/>
      <c r="AE2510" s="22"/>
      <c r="AF2510" s="22"/>
      <c r="AG2510" s="22"/>
      <c r="AH2510" s="22"/>
      <c r="AI2510" s="22"/>
      <c r="AJ2510" s="22"/>
      <c r="AK2510" s="22"/>
      <c r="AL2510" s="22"/>
      <c r="AM2510" s="22"/>
      <c r="AN2510" s="22"/>
      <c r="AO2510" s="22"/>
      <c r="AP2510" s="22"/>
      <c r="AQ2510" s="22"/>
      <c r="AR2510" s="22"/>
      <c r="AS2510" s="22"/>
      <c r="AT2510" s="22"/>
      <c r="AU2510" s="22"/>
      <c r="AV2510" s="22"/>
      <c r="AW2510" s="22"/>
      <c r="AX2510" s="22"/>
      <c r="AY2510" s="22"/>
      <c r="AZ2510" s="22"/>
      <c r="BA2510" s="22"/>
      <c r="BB2510" s="22"/>
      <c r="BC2510" s="22"/>
      <c r="BD2510" s="22"/>
      <c r="BE2510" s="24"/>
      <c r="BF2510" s="22"/>
      <c r="BG2510" s="22"/>
      <c r="BH2510" s="22"/>
      <c r="BI2510" s="22"/>
      <c r="BJ2510" s="22"/>
      <c r="BK2510" s="22"/>
      <c r="BL2510" s="22"/>
      <c r="BM2510" s="22"/>
      <c r="BN2510" s="22"/>
      <c r="BO2510" s="22"/>
      <c r="BP2510" s="22"/>
      <c r="BQ2510" s="22"/>
      <c r="BR2510" s="22"/>
      <c r="BS2510" s="22"/>
      <c r="BT2510" s="22"/>
      <c r="BU2510" s="22"/>
      <c r="BV2510" s="22"/>
      <c r="BW2510" s="22"/>
      <c r="BX2510" s="22"/>
      <c r="BY2510" s="22"/>
      <c r="BZ2510" s="22"/>
      <c r="CA2510" s="22"/>
      <c r="CB2510" s="22"/>
      <c r="CC2510" s="22"/>
      <c r="CD2510" s="22"/>
      <c r="CE2510" s="22"/>
      <c r="CF2510" s="22"/>
      <c r="CG2510" s="22"/>
      <c r="CH2510" s="22"/>
      <c r="CI2510" s="22"/>
      <c r="CJ2510" s="22"/>
      <c r="CK2510" s="24"/>
      <c r="CL2510" s="22"/>
      <c r="CM2510" s="22"/>
      <c r="CN2510" s="22"/>
      <c r="CO2510" s="22"/>
      <c r="CP2510" s="22"/>
      <c r="CQ2510" s="22"/>
      <c r="CR2510" s="22"/>
      <c r="CS2510" s="22"/>
      <c r="CT2510" s="22"/>
      <c r="CU2510" s="22"/>
      <c r="CV2510" s="22"/>
      <c r="CW2510" s="22"/>
      <c r="CX2510" s="22"/>
      <c r="CY2510" s="22"/>
      <c r="CZ2510" s="22"/>
      <c r="DA2510" s="22"/>
      <c r="DB2510" s="22"/>
      <c r="DC2510" s="22"/>
      <c r="DD2510" s="22"/>
      <c r="DE2510" s="22"/>
      <c r="DF2510" s="22"/>
      <c r="DG2510" s="22"/>
      <c r="DH2510" s="22"/>
      <c r="DI2510" s="22"/>
      <c r="DJ2510" s="22"/>
      <c r="DK2510" s="22"/>
      <c r="DL2510" s="22"/>
      <c r="DM2510" s="22"/>
      <c r="DN2510" s="22"/>
      <c r="DO2510" s="22"/>
      <c r="DP2510" s="22"/>
      <c r="DQ2510" s="24"/>
      <c r="DR2510" s="22"/>
      <c r="DS2510" s="22"/>
      <c r="DT2510" s="22"/>
      <c r="DU2510" s="22"/>
      <c r="DV2510" s="22"/>
      <c r="DW2510" s="22"/>
      <c r="DX2510" s="22"/>
      <c r="DY2510" s="22"/>
      <c r="DZ2510" s="22"/>
      <c r="EA2510" s="22"/>
      <c r="EB2510" s="22"/>
      <c r="EC2510" s="22"/>
      <c r="ED2510" s="22"/>
      <c r="EE2510" s="22"/>
      <c r="EF2510" s="22"/>
      <c r="EG2510" s="22"/>
      <c r="EH2510" s="22"/>
      <c r="EI2510" s="22"/>
      <c r="EJ2510" s="22"/>
      <c r="EK2510" s="22"/>
      <c r="EL2510" s="22"/>
      <c r="EM2510" s="22"/>
      <c r="EN2510" s="22"/>
      <c r="EO2510" s="22"/>
      <c r="EP2510" s="22"/>
      <c r="EQ2510" s="22"/>
      <c r="ER2510" s="22"/>
      <c r="ES2510" s="22"/>
      <c r="ET2510" s="22"/>
      <c r="EU2510" s="22"/>
      <c r="EV2510" s="22"/>
      <c r="EW2510" s="24"/>
      <c r="EX2510" s="22"/>
      <c r="EY2510" s="22"/>
      <c r="EZ2510" s="22"/>
      <c r="FA2510" s="22"/>
      <c r="FB2510" s="22"/>
      <c r="FC2510" s="22"/>
      <c r="FD2510" s="22"/>
      <c r="FE2510" s="22"/>
      <c r="FF2510" s="22"/>
      <c r="FG2510" s="22"/>
      <c r="FH2510" s="22"/>
      <c r="FI2510" s="22"/>
      <c r="FJ2510" s="22"/>
      <c r="FK2510" s="22"/>
      <c r="FL2510" s="22"/>
      <c r="FM2510" s="22"/>
      <c r="FN2510" s="22"/>
      <c r="FO2510" s="22"/>
      <c r="FP2510" s="22"/>
      <c r="FQ2510" s="22"/>
      <c r="FR2510" s="22"/>
      <c r="FS2510" s="22"/>
      <c r="FT2510" s="22"/>
      <c r="FU2510" s="22"/>
      <c r="FV2510" s="22"/>
      <c r="FW2510" s="22"/>
      <c r="FX2510" s="22"/>
      <c r="FY2510" s="22"/>
      <c r="FZ2510" s="22"/>
      <c r="GA2510" s="22"/>
      <c r="GB2510" s="22"/>
      <c r="GC2510" s="24"/>
      <c r="GD2510" s="22"/>
      <c r="GE2510" s="22"/>
      <c r="GF2510" s="22"/>
      <c r="GG2510" s="22"/>
      <c r="GH2510" s="22"/>
      <c r="GI2510" s="22"/>
      <c r="GJ2510" s="22"/>
      <c r="GK2510" s="22"/>
      <c r="GL2510" s="22"/>
      <c r="GM2510" s="22"/>
      <c r="GN2510" s="22"/>
      <c r="GO2510" s="22"/>
      <c r="GP2510" s="22"/>
      <c r="GQ2510" s="22"/>
      <c r="GR2510" s="22"/>
      <c r="GS2510" s="22"/>
      <c r="GT2510" s="22"/>
      <c r="GU2510" s="22"/>
      <c r="GV2510" s="22"/>
      <c r="GW2510" s="22"/>
      <c r="GX2510" s="22"/>
      <c r="GY2510" s="22"/>
      <c r="GZ2510" s="22"/>
      <c r="HA2510" s="22"/>
      <c r="HB2510" s="22"/>
      <c r="HC2510" s="22"/>
      <c r="HD2510" s="22"/>
      <c r="HE2510" s="22"/>
      <c r="HF2510" s="22"/>
      <c r="HG2510" s="22"/>
      <c r="HH2510" s="22"/>
      <c r="HI2510" s="24"/>
      <c r="HJ2510" s="22"/>
      <c r="HK2510" s="22"/>
      <c r="HL2510" s="22"/>
      <c r="HM2510" s="22"/>
      <c r="HN2510" s="22"/>
      <c r="HO2510" s="22"/>
      <c r="HP2510" s="22"/>
      <c r="HQ2510" s="22"/>
      <c r="HR2510" s="22"/>
      <c r="HS2510" s="22"/>
      <c r="HT2510" s="22"/>
      <c r="HU2510" s="22"/>
      <c r="HV2510" s="22"/>
      <c r="HW2510" s="22"/>
      <c r="HX2510" s="22"/>
      <c r="HY2510" s="22"/>
      <c r="HZ2510" s="22"/>
      <c r="IA2510" s="22"/>
      <c r="IB2510" s="22"/>
      <c r="IC2510" s="22"/>
      <c r="ID2510" s="22"/>
      <c r="IE2510" s="22"/>
      <c r="IF2510" s="22"/>
      <c r="IG2510" s="22"/>
      <c r="IH2510" s="22"/>
      <c r="II2510" s="22"/>
      <c r="IJ2510" s="22"/>
      <c r="IK2510" s="22"/>
      <c r="IL2510" s="22"/>
      <c r="IM2510" s="22"/>
      <c r="IN2510" s="22"/>
      <c r="IO2510" s="24"/>
      <c r="IP2510" s="22"/>
      <c r="IQ2510" s="22"/>
      <c r="IR2510" s="22"/>
      <c r="IS2510" s="22"/>
      <c r="IT2510" s="22"/>
      <c r="IU2510" s="22"/>
      <c r="IV2510" s="22"/>
      <c r="IW2510" s="22"/>
      <c r="IX2510" s="22"/>
      <c r="IY2510" s="22"/>
      <c r="IZ2510" s="22"/>
      <c r="JA2510" s="22"/>
      <c r="JB2510" s="22"/>
      <c r="JC2510" s="22"/>
      <c r="JD2510" s="22"/>
      <c r="JE2510" s="22"/>
      <c r="JF2510" s="22"/>
      <c r="JG2510" s="22"/>
      <c r="JH2510" s="22"/>
      <c r="JI2510" s="22"/>
      <c r="JJ2510" s="22"/>
      <c r="JK2510" s="22"/>
      <c r="JL2510" s="22"/>
      <c r="JM2510" s="22"/>
      <c r="JN2510" s="22"/>
      <c r="JO2510" s="22"/>
      <c r="JP2510" s="22"/>
      <c r="JQ2510" s="22"/>
      <c r="JR2510" s="22"/>
      <c r="JS2510" s="22"/>
      <c r="JT2510" s="22"/>
      <c r="JU2510" s="24"/>
      <c r="JV2510" s="22"/>
      <c r="JW2510" s="22"/>
      <c r="JX2510" s="22"/>
      <c r="JY2510" s="22"/>
      <c r="JZ2510" s="22"/>
      <c r="KA2510" s="22"/>
      <c r="KB2510" s="22"/>
      <c r="KC2510" s="22"/>
      <c r="KD2510" s="22"/>
      <c r="KE2510" s="22"/>
      <c r="KF2510" s="22"/>
      <c r="KG2510" s="22"/>
      <c r="KH2510" s="22"/>
      <c r="KI2510" s="22"/>
      <c r="KJ2510" s="22"/>
      <c r="KK2510" s="22"/>
      <c r="KL2510" s="22"/>
      <c r="KM2510" s="22"/>
      <c r="KN2510" s="22"/>
      <c r="KO2510" s="22"/>
      <c r="KP2510" s="22"/>
      <c r="KQ2510" s="22"/>
      <c r="KR2510" s="22"/>
      <c r="KS2510" s="22"/>
      <c r="KT2510" s="22"/>
      <c r="KU2510" s="22"/>
      <c r="KV2510" s="22"/>
      <c r="KW2510" s="22"/>
      <c r="KX2510" s="22"/>
      <c r="KY2510" s="22"/>
      <c r="KZ2510" s="22"/>
      <c r="LA2510" s="24"/>
      <c r="LB2510" s="22"/>
      <c r="LC2510" s="22"/>
      <c r="LD2510" s="22"/>
      <c r="LE2510" s="22"/>
      <c r="LF2510" s="22"/>
      <c r="LG2510" s="22"/>
      <c r="LH2510" s="22"/>
      <c r="LI2510" s="22"/>
      <c r="LJ2510" s="22"/>
      <c r="LK2510" s="22"/>
      <c r="LL2510" s="22"/>
      <c r="LM2510" s="22"/>
      <c r="LN2510" s="22"/>
      <c r="LO2510" s="22"/>
      <c r="LP2510" s="22"/>
      <c r="LQ2510" s="22"/>
      <c r="LR2510" s="22"/>
      <c r="LS2510" s="22"/>
      <c r="LT2510" s="22"/>
      <c r="LU2510" s="22"/>
      <c r="LV2510" s="22"/>
      <c r="LW2510" s="22"/>
      <c r="LX2510" s="22"/>
      <c r="LY2510" s="22"/>
      <c r="LZ2510" s="22"/>
      <c r="MA2510" s="22"/>
      <c r="MB2510" s="22"/>
      <c r="MC2510" s="22"/>
      <c r="MD2510" s="22"/>
      <c r="ME2510" s="22"/>
      <c r="MF2510" s="22"/>
      <c r="MG2510" s="24"/>
      <c r="MH2510" s="22"/>
      <c r="MI2510" s="22"/>
      <c r="MJ2510" s="22"/>
      <c r="MK2510" s="22"/>
      <c r="ML2510" s="22"/>
      <c r="MM2510" s="22"/>
      <c r="MN2510" s="22"/>
      <c r="MO2510" s="22"/>
      <c r="MP2510" s="22"/>
      <c r="MQ2510" s="22"/>
      <c r="MR2510" s="22"/>
      <c r="MS2510" s="22"/>
      <c r="MT2510" s="22"/>
      <c r="MU2510" s="22"/>
      <c r="MV2510" s="22"/>
      <c r="MW2510" s="22"/>
      <c r="MX2510" s="22"/>
      <c r="MY2510" s="22"/>
      <c r="MZ2510" s="22"/>
      <c r="NA2510" s="22"/>
      <c r="NB2510" s="22"/>
      <c r="NC2510" s="22"/>
      <c r="ND2510" s="22"/>
      <c r="NE2510" s="22"/>
      <c r="NF2510" s="22"/>
      <c r="NG2510" s="22"/>
      <c r="NH2510" s="22"/>
      <c r="NI2510" s="22"/>
      <c r="NJ2510" s="22"/>
      <c r="NK2510" s="22"/>
      <c r="NL2510" s="22"/>
      <c r="NM2510" s="24"/>
      <c r="NN2510" s="22"/>
      <c r="NO2510" s="22"/>
      <c r="NP2510" s="22"/>
      <c r="NQ2510" s="22"/>
      <c r="NR2510" s="22"/>
      <c r="NS2510" s="22"/>
      <c r="NT2510" s="22"/>
      <c r="NU2510" s="22"/>
      <c r="NV2510" s="22"/>
      <c r="NW2510" s="22"/>
      <c r="NX2510" s="22"/>
      <c r="NY2510" s="22"/>
      <c r="NZ2510" s="22"/>
      <c r="OA2510" s="22"/>
      <c r="OB2510" s="22"/>
      <c r="OC2510" s="22"/>
      <c r="OD2510" s="22"/>
      <c r="OE2510" s="22"/>
      <c r="OF2510" s="22"/>
      <c r="OG2510" s="22"/>
      <c r="OH2510" s="22"/>
      <c r="OI2510" s="22"/>
      <c r="OJ2510" s="22"/>
      <c r="OK2510" s="22"/>
      <c r="OL2510" s="22"/>
      <c r="OM2510" s="22"/>
      <c r="ON2510" s="22"/>
      <c r="OO2510" s="22"/>
      <c r="OP2510" s="22"/>
      <c r="OQ2510" s="22"/>
      <c r="OR2510" s="22"/>
    </row>
    <row r="2511" spans="1:408" ht="15" thickBot="1">
      <c r="A2511" s="1"/>
      <c r="B2511" s="12"/>
      <c r="C2511" s="12"/>
      <c r="D2511" s="22"/>
      <c r="E2511" s="54"/>
      <c r="F2511" s="54"/>
      <c r="G2511" s="54"/>
      <c r="H2511" s="55"/>
      <c r="I2511" s="22"/>
      <c r="J2511" s="56"/>
      <c r="K2511" s="80"/>
      <c r="L2511" s="57"/>
      <c r="M2511" s="57"/>
      <c r="N2511" s="55"/>
      <c r="O2511" s="58"/>
      <c r="P2511" s="58"/>
      <c r="Q2511" s="59"/>
      <c r="R2511" s="60"/>
      <c r="S2511" s="60"/>
      <c r="T2511" s="22"/>
      <c r="U2511" s="1"/>
      <c r="V2511" s="23"/>
      <c r="X2511" s="24"/>
      <c r="Y2511" s="24"/>
      <c r="Z2511" s="22"/>
      <c r="AA2511" s="22"/>
      <c r="AB2511" s="22"/>
      <c r="AC2511" s="22"/>
      <c r="AD2511" s="22"/>
      <c r="AE2511" s="22"/>
      <c r="AF2511" s="22"/>
      <c r="AG2511" s="22"/>
      <c r="AH2511" s="22"/>
      <c r="AI2511" s="22"/>
      <c r="AJ2511" s="22"/>
      <c r="AK2511" s="22"/>
      <c r="AL2511" s="22"/>
      <c r="AM2511" s="22"/>
      <c r="AN2511" s="22"/>
      <c r="AO2511" s="22"/>
      <c r="AP2511" s="22"/>
      <c r="AQ2511" s="22"/>
      <c r="AR2511" s="22"/>
      <c r="AS2511" s="22"/>
      <c r="AT2511" s="22"/>
      <c r="AU2511" s="22"/>
      <c r="AV2511" s="22"/>
      <c r="AW2511" s="22"/>
      <c r="AX2511" s="22"/>
      <c r="AY2511" s="22"/>
      <c r="AZ2511" s="22"/>
      <c r="BA2511" s="22"/>
      <c r="BB2511" s="22"/>
      <c r="BC2511" s="22"/>
      <c r="BD2511" s="22"/>
      <c r="BE2511" s="24"/>
      <c r="BF2511" s="22"/>
      <c r="BG2511" s="22"/>
      <c r="BH2511" s="22"/>
      <c r="BI2511" s="22"/>
      <c r="BJ2511" s="22"/>
      <c r="BK2511" s="22"/>
      <c r="BL2511" s="22"/>
      <c r="BM2511" s="22"/>
      <c r="BN2511" s="22"/>
      <c r="BO2511" s="22"/>
      <c r="BP2511" s="22"/>
      <c r="BQ2511" s="22"/>
      <c r="BR2511" s="22"/>
      <c r="BS2511" s="22"/>
      <c r="BT2511" s="22"/>
      <c r="BU2511" s="22"/>
      <c r="BV2511" s="22"/>
      <c r="BW2511" s="22"/>
      <c r="BX2511" s="22"/>
      <c r="BY2511" s="22"/>
      <c r="BZ2511" s="22"/>
      <c r="CA2511" s="22"/>
      <c r="CB2511" s="22"/>
      <c r="CC2511" s="22"/>
      <c r="CD2511" s="22"/>
      <c r="CE2511" s="22"/>
      <c r="CF2511" s="22"/>
      <c r="CG2511" s="22"/>
      <c r="CH2511" s="22"/>
      <c r="CI2511" s="22"/>
      <c r="CJ2511" s="22"/>
      <c r="CK2511" s="24"/>
      <c r="CL2511" s="22"/>
      <c r="CM2511" s="22"/>
      <c r="CN2511" s="22"/>
      <c r="CO2511" s="22"/>
      <c r="CP2511" s="22"/>
      <c r="CQ2511" s="22"/>
      <c r="CR2511" s="22"/>
      <c r="CS2511" s="22"/>
      <c r="CT2511" s="22"/>
      <c r="CU2511" s="22"/>
      <c r="CV2511" s="22"/>
      <c r="CW2511" s="22"/>
      <c r="CX2511" s="22"/>
      <c r="CY2511" s="22"/>
      <c r="CZ2511" s="22"/>
      <c r="DA2511" s="22"/>
      <c r="DB2511" s="22"/>
      <c r="DC2511" s="22"/>
      <c r="DD2511" s="22"/>
      <c r="DE2511" s="22"/>
      <c r="DF2511" s="22"/>
      <c r="DG2511" s="22"/>
      <c r="DH2511" s="22"/>
      <c r="DI2511" s="22"/>
      <c r="DJ2511" s="22"/>
      <c r="DK2511" s="22"/>
      <c r="DL2511" s="22"/>
      <c r="DM2511" s="22"/>
      <c r="DN2511" s="22"/>
      <c r="DO2511" s="22"/>
      <c r="DP2511" s="22"/>
      <c r="DQ2511" s="24"/>
      <c r="DR2511" s="22"/>
      <c r="DS2511" s="22"/>
      <c r="DT2511" s="22"/>
      <c r="DU2511" s="22"/>
      <c r="DV2511" s="22"/>
      <c r="DW2511" s="22"/>
      <c r="DX2511" s="22"/>
      <c r="DY2511" s="22"/>
      <c r="DZ2511" s="22"/>
      <c r="EA2511" s="22"/>
      <c r="EB2511" s="22"/>
      <c r="EC2511" s="22"/>
      <c r="ED2511" s="22"/>
      <c r="EE2511" s="22"/>
      <c r="EF2511" s="22"/>
      <c r="EG2511" s="22"/>
      <c r="EH2511" s="22"/>
      <c r="EI2511" s="22"/>
      <c r="EJ2511" s="22"/>
      <c r="EK2511" s="22"/>
      <c r="EL2511" s="22"/>
      <c r="EM2511" s="22"/>
      <c r="EN2511" s="22"/>
      <c r="EO2511" s="22"/>
      <c r="EP2511" s="22"/>
      <c r="EQ2511" s="22"/>
      <c r="ER2511" s="22"/>
      <c r="ES2511" s="22"/>
      <c r="ET2511" s="22"/>
      <c r="EU2511" s="22"/>
      <c r="EV2511" s="22"/>
      <c r="EW2511" s="24"/>
      <c r="EX2511" s="22"/>
      <c r="EY2511" s="22"/>
      <c r="EZ2511" s="22"/>
      <c r="FA2511" s="22"/>
      <c r="FB2511" s="22"/>
      <c r="FC2511" s="22"/>
      <c r="FD2511" s="22"/>
      <c r="FE2511" s="22"/>
      <c r="FF2511" s="22"/>
      <c r="FG2511" s="22"/>
      <c r="FH2511" s="22"/>
      <c r="FI2511" s="22"/>
      <c r="FJ2511" s="22"/>
      <c r="FK2511" s="22"/>
      <c r="FL2511" s="22"/>
      <c r="FM2511" s="22"/>
      <c r="FN2511" s="22"/>
      <c r="FO2511" s="22"/>
      <c r="FP2511" s="22"/>
      <c r="FQ2511" s="22"/>
      <c r="FR2511" s="22"/>
      <c r="FS2511" s="22"/>
      <c r="FT2511" s="22"/>
      <c r="FU2511" s="22"/>
      <c r="FV2511" s="22"/>
      <c r="FW2511" s="22"/>
      <c r="FX2511" s="22"/>
      <c r="FY2511" s="22"/>
      <c r="FZ2511" s="22"/>
      <c r="GA2511" s="22"/>
      <c r="GB2511" s="22"/>
      <c r="GC2511" s="24"/>
      <c r="GD2511" s="22"/>
      <c r="GE2511" s="22"/>
      <c r="GF2511" s="22"/>
      <c r="GG2511" s="22"/>
      <c r="GH2511" s="22"/>
      <c r="GI2511" s="22"/>
      <c r="GJ2511" s="22"/>
      <c r="GK2511" s="22"/>
      <c r="GL2511" s="22"/>
      <c r="GM2511" s="22"/>
      <c r="GN2511" s="22"/>
      <c r="GO2511" s="22"/>
      <c r="GP2511" s="22"/>
      <c r="GQ2511" s="22"/>
      <c r="GR2511" s="22"/>
      <c r="GS2511" s="22"/>
      <c r="GT2511" s="22"/>
      <c r="GU2511" s="22"/>
      <c r="GV2511" s="22"/>
      <c r="GW2511" s="22"/>
      <c r="GX2511" s="22"/>
      <c r="GY2511" s="22"/>
      <c r="GZ2511" s="22"/>
      <c r="HA2511" s="22"/>
      <c r="HB2511" s="22"/>
      <c r="HC2511" s="22"/>
      <c r="HD2511" s="22"/>
      <c r="HE2511" s="22"/>
      <c r="HF2511" s="22"/>
      <c r="HG2511" s="22"/>
      <c r="HH2511" s="22"/>
      <c r="HI2511" s="24"/>
      <c r="HJ2511" s="22"/>
      <c r="HK2511" s="22"/>
      <c r="HL2511" s="22"/>
      <c r="HM2511" s="22"/>
      <c r="HN2511" s="22"/>
      <c r="HO2511" s="22"/>
      <c r="HP2511" s="22"/>
      <c r="HQ2511" s="22"/>
      <c r="HR2511" s="22"/>
      <c r="HS2511" s="22"/>
      <c r="HT2511" s="22"/>
      <c r="HU2511" s="22"/>
      <c r="HV2511" s="22"/>
      <c r="HW2511" s="22"/>
      <c r="HX2511" s="22"/>
      <c r="HY2511" s="22"/>
      <c r="HZ2511" s="22"/>
      <c r="IA2511" s="22"/>
      <c r="IB2511" s="22"/>
      <c r="IC2511" s="22"/>
      <c r="ID2511" s="22"/>
      <c r="IE2511" s="22"/>
      <c r="IF2511" s="22"/>
      <c r="IG2511" s="22"/>
      <c r="IH2511" s="22"/>
      <c r="II2511" s="22"/>
      <c r="IJ2511" s="22"/>
      <c r="IK2511" s="22"/>
      <c r="IL2511" s="22"/>
      <c r="IM2511" s="22"/>
      <c r="IN2511" s="22"/>
      <c r="IO2511" s="24"/>
      <c r="IP2511" s="22"/>
      <c r="IQ2511" s="22"/>
      <c r="IR2511" s="22"/>
      <c r="IS2511" s="22"/>
      <c r="IT2511" s="22"/>
      <c r="IU2511" s="22"/>
      <c r="IV2511" s="22"/>
      <c r="IW2511" s="22"/>
      <c r="IX2511" s="22"/>
      <c r="IY2511" s="22"/>
      <c r="IZ2511" s="22"/>
      <c r="JA2511" s="22"/>
      <c r="JB2511" s="22"/>
      <c r="JC2511" s="22"/>
      <c r="JD2511" s="22"/>
      <c r="JE2511" s="22"/>
      <c r="JF2511" s="22"/>
      <c r="JG2511" s="22"/>
      <c r="JH2511" s="22"/>
      <c r="JI2511" s="22"/>
      <c r="JJ2511" s="22"/>
      <c r="JK2511" s="22"/>
      <c r="JL2511" s="22"/>
      <c r="JM2511" s="22"/>
      <c r="JN2511" s="22"/>
      <c r="JO2511" s="22"/>
      <c r="JP2511" s="22"/>
      <c r="JQ2511" s="22"/>
      <c r="JR2511" s="22"/>
      <c r="JS2511" s="22"/>
      <c r="JT2511" s="22"/>
      <c r="JU2511" s="24"/>
      <c r="JV2511" s="22"/>
      <c r="JW2511" s="22"/>
      <c r="JX2511" s="22"/>
      <c r="JY2511" s="22"/>
      <c r="JZ2511" s="22"/>
      <c r="KA2511" s="22"/>
      <c r="KB2511" s="22"/>
      <c r="KC2511" s="22"/>
      <c r="KD2511" s="22"/>
      <c r="KE2511" s="22"/>
      <c r="KF2511" s="22"/>
      <c r="KG2511" s="22"/>
      <c r="KH2511" s="22"/>
      <c r="KI2511" s="22"/>
      <c r="KJ2511" s="22"/>
      <c r="KK2511" s="22"/>
      <c r="KL2511" s="22"/>
      <c r="KM2511" s="22"/>
      <c r="KN2511" s="22"/>
      <c r="KO2511" s="22"/>
      <c r="KP2511" s="22"/>
      <c r="KQ2511" s="22"/>
      <c r="KR2511" s="22"/>
      <c r="KS2511" s="22"/>
      <c r="KT2511" s="22"/>
      <c r="KU2511" s="22"/>
      <c r="KV2511" s="22"/>
      <c r="KW2511" s="22"/>
      <c r="KX2511" s="22"/>
      <c r="KY2511" s="22"/>
      <c r="KZ2511" s="22"/>
      <c r="LA2511" s="24"/>
      <c r="LB2511" s="22"/>
      <c r="LC2511" s="22"/>
      <c r="LD2511" s="22"/>
      <c r="LE2511" s="22"/>
      <c r="LF2511" s="22"/>
      <c r="LG2511" s="22"/>
      <c r="LH2511" s="22"/>
      <c r="LI2511" s="22"/>
      <c r="LJ2511" s="22"/>
      <c r="LK2511" s="22"/>
      <c r="LL2511" s="22"/>
      <c r="LM2511" s="22"/>
      <c r="LN2511" s="22"/>
      <c r="LO2511" s="22"/>
      <c r="LP2511" s="22"/>
      <c r="LQ2511" s="22"/>
      <c r="LR2511" s="22"/>
      <c r="LS2511" s="22"/>
      <c r="LT2511" s="22"/>
      <c r="LU2511" s="22"/>
      <c r="LV2511" s="22"/>
      <c r="LW2511" s="22"/>
      <c r="LX2511" s="22"/>
      <c r="LY2511" s="22"/>
      <c r="LZ2511" s="22"/>
      <c r="MA2511" s="22"/>
      <c r="MB2511" s="22"/>
      <c r="MC2511" s="22"/>
      <c r="MD2511" s="22"/>
      <c r="ME2511" s="22"/>
      <c r="MF2511" s="22"/>
      <c r="MG2511" s="24"/>
      <c r="MH2511" s="22"/>
      <c r="MI2511" s="22"/>
      <c r="MJ2511" s="22"/>
      <c r="MK2511" s="22"/>
      <c r="ML2511" s="22"/>
      <c r="MM2511" s="22"/>
      <c r="MN2511" s="22"/>
      <c r="MO2511" s="22"/>
      <c r="MP2511" s="22"/>
      <c r="MQ2511" s="22"/>
      <c r="MR2511" s="22"/>
      <c r="MS2511" s="22"/>
      <c r="MT2511" s="22"/>
      <c r="MU2511" s="22"/>
      <c r="MV2511" s="22"/>
      <c r="MW2511" s="22"/>
      <c r="MX2511" s="22"/>
      <c r="MY2511" s="22"/>
      <c r="MZ2511" s="22"/>
      <c r="NA2511" s="22"/>
      <c r="NB2511" s="22"/>
      <c r="NC2511" s="22"/>
      <c r="ND2511" s="22"/>
      <c r="NE2511" s="22"/>
      <c r="NF2511" s="22"/>
      <c r="NG2511" s="22"/>
      <c r="NH2511" s="22"/>
      <c r="NI2511" s="22"/>
      <c r="NJ2511" s="22"/>
      <c r="NK2511" s="22"/>
      <c r="NL2511" s="22"/>
      <c r="NM2511" s="24"/>
      <c r="NN2511" s="22"/>
      <c r="NO2511" s="22"/>
      <c r="NP2511" s="22"/>
      <c r="NQ2511" s="22"/>
      <c r="NR2511" s="22"/>
      <c r="NS2511" s="22"/>
      <c r="NT2511" s="22"/>
      <c r="NU2511" s="22"/>
      <c r="NV2511" s="22"/>
      <c r="NW2511" s="22"/>
      <c r="NX2511" s="22"/>
      <c r="NY2511" s="22"/>
      <c r="NZ2511" s="22"/>
      <c r="OA2511" s="22"/>
      <c r="OB2511" s="22"/>
      <c r="OC2511" s="22"/>
      <c r="OD2511" s="22"/>
      <c r="OE2511" s="22"/>
      <c r="OF2511" s="22"/>
      <c r="OG2511" s="22"/>
      <c r="OH2511" s="22"/>
      <c r="OI2511" s="22"/>
      <c r="OJ2511" s="22"/>
      <c r="OK2511" s="22"/>
      <c r="OL2511" s="22"/>
      <c r="OM2511" s="22"/>
      <c r="ON2511" s="22"/>
      <c r="OO2511" s="22"/>
      <c r="OP2511" s="22"/>
      <c r="OQ2511" s="22"/>
      <c r="OR2511" s="22"/>
    </row>
    <row r="2512" spans="1:408" ht="15" thickBot="1">
      <c r="A2512" s="1"/>
      <c r="B2512" s="12"/>
      <c r="C2512" s="12"/>
      <c r="D2512" s="22"/>
      <c r="E2512" s="54"/>
      <c r="F2512" s="54"/>
      <c r="G2512" s="54"/>
      <c r="H2512" s="55"/>
      <c r="I2512" s="22"/>
      <c r="J2512" s="56"/>
      <c r="K2512" s="81"/>
      <c r="L2512" s="57"/>
      <c r="M2512" s="57"/>
      <c r="N2512" s="55"/>
      <c r="O2512" s="58"/>
      <c r="P2512" s="58"/>
      <c r="Q2512" s="59"/>
      <c r="R2512" s="60"/>
      <c r="S2512" s="60"/>
      <c r="T2512" s="22"/>
      <c r="U2512" s="1"/>
      <c r="V2512" s="23"/>
      <c r="X2512" s="24"/>
      <c r="Y2512" s="24"/>
      <c r="Z2512" s="22"/>
      <c r="AA2512" s="22"/>
      <c r="AB2512" s="22"/>
      <c r="AC2512" s="22"/>
      <c r="AD2512" s="22"/>
      <c r="AE2512" s="22"/>
      <c r="AF2512" s="22"/>
      <c r="AG2512" s="22"/>
      <c r="AH2512" s="22"/>
      <c r="AI2512" s="22"/>
      <c r="AJ2512" s="22"/>
      <c r="AK2512" s="22"/>
      <c r="AL2512" s="22"/>
      <c r="AM2512" s="22"/>
      <c r="AN2512" s="22"/>
      <c r="AO2512" s="22"/>
      <c r="AP2512" s="22"/>
      <c r="AQ2512" s="22"/>
      <c r="AR2512" s="22"/>
      <c r="AS2512" s="22"/>
      <c r="AT2512" s="22"/>
      <c r="AU2512" s="22"/>
      <c r="AV2512" s="22"/>
      <c r="AW2512" s="22"/>
      <c r="AX2512" s="22"/>
      <c r="AY2512" s="22"/>
      <c r="AZ2512" s="22"/>
      <c r="BA2512" s="22"/>
      <c r="BB2512" s="22"/>
      <c r="BC2512" s="22"/>
      <c r="BD2512" s="22"/>
      <c r="BE2512" s="24"/>
      <c r="BF2512" s="22"/>
      <c r="BG2512" s="22"/>
      <c r="BH2512" s="22"/>
      <c r="BI2512" s="22"/>
      <c r="BJ2512" s="22"/>
      <c r="BK2512" s="22"/>
      <c r="BL2512" s="22"/>
      <c r="BM2512" s="22"/>
      <c r="BN2512" s="22"/>
      <c r="BO2512" s="22"/>
      <c r="BP2512" s="22"/>
      <c r="BQ2512" s="22"/>
      <c r="BR2512" s="22"/>
      <c r="BS2512" s="22"/>
      <c r="BT2512" s="22"/>
      <c r="BU2512" s="22"/>
      <c r="BV2512" s="22"/>
      <c r="BW2512" s="22"/>
      <c r="BX2512" s="22"/>
      <c r="BY2512" s="22"/>
      <c r="BZ2512" s="22"/>
      <c r="CA2512" s="22"/>
      <c r="CB2512" s="22"/>
      <c r="CC2512" s="22"/>
      <c r="CD2512" s="22"/>
      <c r="CE2512" s="22"/>
      <c r="CF2512" s="22"/>
      <c r="CG2512" s="22"/>
      <c r="CH2512" s="22"/>
      <c r="CI2512" s="22"/>
      <c r="CJ2512" s="22"/>
      <c r="CK2512" s="24"/>
      <c r="CL2512" s="22"/>
      <c r="CM2512" s="22"/>
      <c r="CN2512" s="22"/>
      <c r="CO2512" s="22"/>
      <c r="CP2512" s="22"/>
      <c r="CQ2512" s="22"/>
      <c r="CR2512" s="22"/>
      <c r="CS2512" s="22"/>
      <c r="CT2512" s="22"/>
      <c r="CU2512" s="22"/>
      <c r="CV2512" s="22"/>
      <c r="CW2512" s="22"/>
      <c r="CX2512" s="22"/>
      <c r="CY2512" s="22"/>
      <c r="CZ2512" s="22"/>
      <c r="DA2512" s="22"/>
      <c r="DB2512" s="22"/>
      <c r="DC2512" s="22"/>
      <c r="DD2512" s="22"/>
      <c r="DE2512" s="22"/>
      <c r="DF2512" s="22"/>
      <c r="DG2512" s="22"/>
      <c r="DH2512" s="22"/>
      <c r="DI2512" s="22"/>
      <c r="DJ2512" s="22"/>
      <c r="DK2512" s="22"/>
      <c r="DL2512" s="22"/>
      <c r="DM2512" s="22"/>
      <c r="DN2512" s="22"/>
      <c r="DO2512" s="22"/>
      <c r="DP2512" s="22"/>
      <c r="DQ2512" s="24"/>
      <c r="DR2512" s="22"/>
      <c r="DS2512" s="22"/>
      <c r="DT2512" s="22"/>
      <c r="DU2512" s="22"/>
      <c r="DV2512" s="22"/>
      <c r="DW2512" s="22"/>
      <c r="DX2512" s="22"/>
      <c r="DY2512" s="22"/>
      <c r="DZ2512" s="22"/>
      <c r="EA2512" s="22"/>
      <c r="EB2512" s="22"/>
      <c r="EC2512" s="22"/>
      <c r="ED2512" s="22"/>
      <c r="EE2512" s="22"/>
      <c r="EF2512" s="22"/>
      <c r="EG2512" s="22"/>
      <c r="EH2512" s="22"/>
      <c r="EI2512" s="22"/>
      <c r="EJ2512" s="22"/>
      <c r="EK2512" s="22"/>
      <c r="EL2512" s="22"/>
      <c r="EM2512" s="22"/>
      <c r="EN2512" s="22"/>
      <c r="EO2512" s="22"/>
      <c r="EP2512" s="22"/>
      <c r="EQ2512" s="22"/>
      <c r="ER2512" s="22"/>
      <c r="ES2512" s="22"/>
      <c r="ET2512" s="22"/>
      <c r="EU2512" s="22"/>
      <c r="EV2512" s="22"/>
      <c r="EW2512" s="24"/>
      <c r="EX2512" s="22"/>
      <c r="EY2512" s="22"/>
      <c r="EZ2512" s="22"/>
      <c r="FA2512" s="22"/>
      <c r="FB2512" s="22"/>
      <c r="FC2512" s="22"/>
      <c r="FD2512" s="22"/>
      <c r="FE2512" s="22"/>
      <c r="FF2512" s="22"/>
      <c r="FG2512" s="22"/>
      <c r="FH2512" s="22"/>
      <c r="FI2512" s="22"/>
      <c r="FJ2512" s="22"/>
      <c r="FK2512" s="22"/>
      <c r="FL2512" s="22"/>
      <c r="FM2512" s="22"/>
      <c r="FN2512" s="22"/>
      <c r="FO2512" s="22"/>
      <c r="FP2512" s="22"/>
      <c r="FQ2512" s="22"/>
      <c r="FR2512" s="22"/>
      <c r="FS2512" s="22"/>
      <c r="FT2512" s="22"/>
      <c r="FU2512" s="22"/>
      <c r="FV2512" s="22"/>
      <c r="FW2512" s="22"/>
      <c r="FX2512" s="22"/>
      <c r="FY2512" s="22"/>
      <c r="FZ2512" s="22"/>
      <c r="GA2512" s="22"/>
      <c r="GB2512" s="22"/>
      <c r="GC2512" s="24"/>
      <c r="GD2512" s="22"/>
      <c r="GE2512" s="22"/>
      <c r="GF2512" s="22"/>
      <c r="GG2512" s="22"/>
      <c r="GH2512" s="22"/>
      <c r="GI2512" s="22"/>
      <c r="GJ2512" s="22"/>
      <c r="GK2512" s="22"/>
      <c r="GL2512" s="22"/>
      <c r="GM2512" s="22"/>
      <c r="GN2512" s="22"/>
      <c r="GO2512" s="22"/>
      <c r="GP2512" s="22"/>
      <c r="GQ2512" s="22"/>
      <c r="GR2512" s="22"/>
      <c r="GS2512" s="22"/>
      <c r="GT2512" s="22"/>
      <c r="GU2512" s="22"/>
      <c r="GV2512" s="22"/>
      <c r="GW2512" s="22"/>
      <c r="GX2512" s="22"/>
      <c r="GY2512" s="22"/>
      <c r="GZ2512" s="22"/>
      <c r="HA2512" s="22"/>
      <c r="HB2512" s="22"/>
      <c r="HC2512" s="22"/>
      <c r="HD2512" s="22"/>
      <c r="HE2512" s="22"/>
      <c r="HF2512" s="22"/>
      <c r="HG2512" s="22"/>
      <c r="HH2512" s="22"/>
      <c r="HI2512" s="24"/>
      <c r="HJ2512" s="22"/>
      <c r="HK2512" s="22"/>
      <c r="HL2512" s="22"/>
      <c r="HM2512" s="22"/>
      <c r="HN2512" s="22"/>
      <c r="HO2512" s="22"/>
      <c r="HP2512" s="22"/>
      <c r="HQ2512" s="22"/>
      <c r="HR2512" s="22"/>
      <c r="HS2512" s="22"/>
      <c r="HT2512" s="22"/>
      <c r="HU2512" s="22"/>
      <c r="HV2512" s="22"/>
      <c r="HW2512" s="22"/>
      <c r="HX2512" s="22"/>
      <c r="HY2512" s="22"/>
      <c r="HZ2512" s="22"/>
      <c r="IA2512" s="22"/>
      <c r="IB2512" s="22"/>
      <c r="IC2512" s="22"/>
      <c r="ID2512" s="22"/>
      <c r="IE2512" s="22"/>
      <c r="IF2512" s="22"/>
      <c r="IG2512" s="22"/>
      <c r="IH2512" s="22"/>
      <c r="II2512" s="22"/>
      <c r="IJ2512" s="22"/>
      <c r="IK2512" s="22"/>
      <c r="IL2512" s="22"/>
      <c r="IM2512" s="22"/>
      <c r="IN2512" s="22"/>
      <c r="IO2512" s="24"/>
      <c r="IP2512" s="22"/>
      <c r="IQ2512" s="22"/>
      <c r="IR2512" s="22"/>
      <c r="IS2512" s="22"/>
      <c r="IT2512" s="22"/>
      <c r="IU2512" s="22"/>
      <c r="IV2512" s="22"/>
      <c r="IW2512" s="22"/>
      <c r="IX2512" s="22"/>
      <c r="IY2512" s="22"/>
      <c r="IZ2512" s="22"/>
      <c r="JA2512" s="22"/>
      <c r="JB2512" s="22"/>
      <c r="JC2512" s="22"/>
      <c r="JD2512" s="22"/>
      <c r="JE2512" s="22"/>
      <c r="JF2512" s="22"/>
      <c r="JG2512" s="22"/>
      <c r="JH2512" s="22"/>
      <c r="JI2512" s="22"/>
      <c r="JJ2512" s="22"/>
      <c r="JK2512" s="22"/>
      <c r="JL2512" s="22"/>
      <c r="JM2512" s="22"/>
      <c r="JN2512" s="22"/>
      <c r="JO2512" s="22"/>
      <c r="JP2512" s="22"/>
      <c r="JQ2512" s="22"/>
      <c r="JR2512" s="22"/>
      <c r="JS2512" s="22"/>
      <c r="JT2512" s="22"/>
      <c r="JU2512" s="24"/>
      <c r="JV2512" s="22"/>
      <c r="JW2512" s="22"/>
      <c r="JX2512" s="22"/>
      <c r="JY2512" s="22"/>
      <c r="JZ2512" s="22"/>
      <c r="KA2512" s="22"/>
      <c r="KB2512" s="22"/>
      <c r="KC2512" s="22"/>
      <c r="KD2512" s="22"/>
      <c r="KE2512" s="22"/>
      <c r="KF2512" s="22"/>
      <c r="KG2512" s="22"/>
      <c r="KH2512" s="22"/>
      <c r="KI2512" s="22"/>
      <c r="KJ2512" s="22"/>
      <c r="KK2512" s="22"/>
      <c r="KL2512" s="22"/>
      <c r="KM2512" s="22"/>
      <c r="KN2512" s="22"/>
      <c r="KO2512" s="22"/>
      <c r="KP2512" s="22"/>
      <c r="KQ2512" s="22"/>
      <c r="KR2512" s="22"/>
      <c r="KS2512" s="22"/>
      <c r="KT2512" s="22"/>
      <c r="KU2512" s="22"/>
      <c r="KV2512" s="22"/>
      <c r="KW2512" s="22"/>
      <c r="KX2512" s="22"/>
      <c r="KY2512" s="22"/>
      <c r="KZ2512" s="22"/>
      <c r="LA2512" s="24"/>
      <c r="LB2512" s="22"/>
      <c r="LC2512" s="22"/>
      <c r="LD2512" s="22"/>
      <c r="LE2512" s="22"/>
      <c r="LF2512" s="22"/>
      <c r="LG2512" s="22"/>
      <c r="LH2512" s="22"/>
      <c r="LI2512" s="22"/>
      <c r="LJ2512" s="22"/>
      <c r="LK2512" s="22"/>
      <c r="LL2512" s="22"/>
      <c r="LM2512" s="22"/>
      <c r="LN2512" s="22"/>
      <c r="LO2512" s="22"/>
      <c r="LP2512" s="22"/>
      <c r="LQ2512" s="22"/>
      <c r="LR2512" s="22"/>
      <c r="LS2512" s="22"/>
      <c r="LT2512" s="22"/>
      <c r="LU2512" s="22"/>
      <c r="LV2512" s="22"/>
      <c r="LW2512" s="22"/>
      <c r="LX2512" s="22"/>
      <c r="LY2512" s="22"/>
      <c r="LZ2512" s="22"/>
      <c r="MA2512" s="22"/>
      <c r="MB2512" s="22"/>
      <c r="MC2512" s="22"/>
      <c r="MD2512" s="22"/>
      <c r="ME2512" s="22"/>
      <c r="MF2512" s="22"/>
      <c r="MG2512" s="24"/>
      <c r="MH2512" s="22"/>
      <c r="MI2512" s="22"/>
      <c r="MJ2512" s="22"/>
      <c r="MK2512" s="22"/>
      <c r="ML2512" s="22"/>
      <c r="MM2512" s="22"/>
      <c r="MN2512" s="22"/>
      <c r="MO2512" s="22"/>
      <c r="MP2512" s="22"/>
      <c r="MQ2512" s="22"/>
      <c r="MR2512" s="22"/>
      <c r="MS2512" s="22"/>
      <c r="MT2512" s="22"/>
      <c r="MU2512" s="22"/>
      <c r="MV2512" s="22"/>
      <c r="MW2512" s="22"/>
      <c r="MX2512" s="22"/>
      <c r="MY2512" s="22"/>
      <c r="MZ2512" s="22"/>
      <c r="NA2512" s="22"/>
      <c r="NB2512" s="22"/>
      <c r="NC2512" s="22"/>
      <c r="ND2512" s="22"/>
      <c r="NE2512" s="22"/>
      <c r="NF2512" s="22"/>
      <c r="NG2512" s="22"/>
      <c r="NH2512" s="22"/>
      <c r="NI2512" s="22"/>
      <c r="NJ2512" s="22"/>
      <c r="NK2512" s="22"/>
      <c r="NL2512" s="22"/>
      <c r="NM2512" s="24"/>
      <c r="NN2512" s="22"/>
      <c r="NO2512" s="22"/>
      <c r="NP2512" s="22"/>
      <c r="NQ2512" s="22"/>
      <c r="NR2512" s="22"/>
      <c r="NS2512" s="22"/>
      <c r="NT2512" s="22"/>
      <c r="NU2512" s="22"/>
      <c r="NV2512" s="22"/>
      <c r="NW2512" s="22"/>
      <c r="NX2512" s="22"/>
      <c r="NY2512" s="22"/>
      <c r="NZ2512" s="22"/>
      <c r="OA2512" s="22"/>
      <c r="OB2512" s="22"/>
      <c r="OC2512" s="22"/>
      <c r="OD2512" s="22"/>
      <c r="OE2512" s="22"/>
      <c r="OF2512" s="22"/>
      <c r="OG2512" s="22"/>
      <c r="OH2512" s="22"/>
      <c r="OI2512" s="22"/>
      <c r="OJ2512" s="22"/>
      <c r="OK2512" s="22"/>
      <c r="OL2512" s="22"/>
      <c r="OM2512" s="22"/>
      <c r="ON2512" s="22"/>
      <c r="OO2512" s="22"/>
      <c r="OP2512" s="22"/>
      <c r="OQ2512" s="22"/>
      <c r="OR2512" s="22"/>
    </row>
    <row r="2513" spans="1:408" ht="15" thickBot="1">
      <c r="A2513" s="1"/>
      <c r="B2513" s="12"/>
      <c r="C2513" s="12"/>
      <c r="D2513" s="22"/>
      <c r="E2513" s="54"/>
      <c r="F2513" s="54"/>
      <c r="G2513" s="54"/>
      <c r="H2513" s="55"/>
      <c r="I2513" s="22"/>
      <c r="J2513" s="56"/>
      <c r="K2513" s="80"/>
      <c r="L2513" s="57"/>
      <c r="M2513" s="57"/>
      <c r="N2513" s="55"/>
      <c r="O2513" s="58"/>
      <c r="P2513" s="58"/>
      <c r="Q2513" s="59"/>
      <c r="R2513" s="60"/>
      <c r="S2513" s="60"/>
      <c r="T2513" s="22"/>
      <c r="U2513" s="1"/>
      <c r="V2513" s="23"/>
      <c r="X2513" s="24"/>
      <c r="Y2513" s="24"/>
      <c r="Z2513" s="22"/>
      <c r="AA2513" s="22"/>
      <c r="AB2513" s="22"/>
      <c r="AC2513" s="22"/>
      <c r="AD2513" s="22"/>
      <c r="AE2513" s="22"/>
      <c r="AF2513" s="22"/>
      <c r="AG2513" s="22"/>
      <c r="AH2513" s="22"/>
      <c r="AI2513" s="22"/>
      <c r="AJ2513" s="22"/>
      <c r="AK2513" s="22"/>
      <c r="AL2513" s="22"/>
      <c r="AM2513" s="22"/>
      <c r="AN2513" s="22"/>
      <c r="AO2513" s="22"/>
      <c r="AP2513" s="22"/>
      <c r="AQ2513" s="22"/>
      <c r="AR2513" s="22"/>
      <c r="AS2513" s="22"/>
      <c r="AT2513" s="22"/>
      <c r="AU2513" s="22"/>
      <c r="AV2513" s="22"/>
      <c r="AW2513" s="22"/>
      <c r="AX2513" s="22"/>
      <c r="AY2513" s="22"/>
      <c r="AZ2513" s="22"/>
      <c r="BA2513" s="22"/>
      <c r="BB2513" s="22"/>
      <c r="BC2513" s="22"/>
      <c r="BD2513" s="22"/>
      <c r="BE2513" s="24"/>
      <c r="BF2513" s="22"/>
      <c r="BG2513" s="22"/>
      <c r="BH2513" s="22"/>
      <c r="BI2513" s="22"/>
      <c r="BJ2513" s="22"/>
      <c r="BK2513" s="22"/>
      <c r="BL2513" s="22"/>
      <c r="BM2513" s="22"/>
      <c r="BN2513" s="22"/>
      <c r="BO2513" s="22"/>
      <c r="BP2513" s="22"/>
      <c r="BQ2513" s="22"/>
      <c r="BR2513" s="22"/>
      <c r="BS2513" s="22"/>
      <c r="BT2513" s="22"/>
      <c r="BU2513" s="22"/>
      <c r="BV2513" s="22"/>
      <c r="BW2513" s="22"/>
      <c r="BX2513" s="22"/>
      <c r="BY2513" s="22"/>
      <c r="BZ2513" s="22"/>
      <c r="CA2513" s="22"/>
      <c r="CB2513" s="22"/>
      <c r="CC2513" s="22"/>
      <c r="CD2513" s="22"/>
      <c r="CE2513" s="22"/>
      <c r="CF2513" s="22"/>
      <c r="CG2513" s="22"/>
      <c r="CH2513" s="22"/>
      <c r="CI2513" s="22"/>
      <c r="CJ2513" s="22"/>
      <c r="CK2513" s="24"/>
      <c r="CL2513" s="22"/>
      <c r="CM2513" s="22"/>
      <c r="CN2513" s="22"/>
      <c r="CO2513" s="22"/>
      <c r="CP2513" s="22"/>
      <c r="CQ2513" s="22"/>
      <c r="CR2513" s="22"/>
      <c r="CS2513" s="22"/>
      <c r="CT2513" s="22"/>
      <c r="CU2513" s="22"/>
      <c r="CV2513" s="22"/>
      <c r="CW2513" s="22"/>
      <c r="CX2513" s="22"/>
      <c r="CY2513" s="22"/>
      <c r="CZ2513" s="22"/>
      <c r="DA2513" s="22"/>
      <c r="DB2513" s="22"/>
      <c r="DC2513" s="22"/>
      <c r="DD2513" s="22"/>
      <c r="DE2513" s="22"/>
      <c r="DF2513" s="22"/>
      <c r="DG2513" s="22"/>
      <c r="DH2513" s="22"/>
      <c r="DI2513" s="22"/>
      <c r="DJ2513" s="22"/>
      <c r="DK2513" s="22"/>
      <c r="DL2513" s="22"/>
      <c r="DM2513" s="22"/>
      <c r="DN2513" s="22"/>
      <c r="DO2513" s="22"/>
      <c r="DP2513" s="22"/>
      <c r="DQ2513" s="24"/>
      <c r="DR2513" s="22"/>
      <c r="DS2513" s="22"/>
      <c r="DT2513" s="22"/>
      <c r="DU2513" s="22"/>
      <c r="DV2513" s="22"/>
      <c r="DW2513" s="22"/>
      <c r="DX2513" s="22"/>
      <c r="DY2513" s="22"/>
      <c r="DZ2513" s="22"/>
      <c r="EA2513" s="22"/>
      <c r="EB2513" s="22"/>
      <c r="EC2513" s="22"/>
      <c r="ED2513" s="22"/>
      <c r="EE2513" s="22"/>
      <c r="EF2513" s="22"/>
      <c r="EG2513" s="22"/>
      <c r="EH2513" s="22"/>
      <c r="EI2513" s="22"/>
      <c r="EJ2513" s="22"/>
      <c r="EK2513" s="22"/>
      <c r="EL2513" s="22"/>
      <c r="EM2513" s="22"/>
      <c r="EN2513" s="22"/>
      <c r="EO2513" s="22"/>
      <c r="EP2513" s="22"/>
      <c r="EQ2513" s="22"/>
      <c r="ER2513" s="22"/>
      <c r="ES2513" s="22"/>
      <c r="ET2513" s="22"/>
      <c r="EU2513" s="22"/>
      <c r="EV2513" s="22"/>
      <c r="EW2513" s="24"/>
      <c r="EX2513" s="22"/>
      <c r="EY2513" s="22"/>
      <c r="EZ2513" s="22"/>
      <c r="FA2513" s="22"/>
      <c r="FB2513" s="22"/>
      <c r="FC2513" s="22"/>
      <c r="FD2513" s="22"/>
      <c r="FE2513" s="22"/>
      <c r="FF2513" s="22"/>
      <c r="FG2513" s="22"/>
      <c r="FH2513" s="22"/>
      <c r="FI2513" s="22"/>
      <c r="FJ2513" s="22"/>
      <c r="FK2513" s="22"/>
      <c r="FL2513" s="22"/>
      <c r="FM2513" s="22"/>
      <c r="FN2513" s="22"/>
      <c r="FO2513" s="22"/>
      <c r="FP2513" s="22"/>
      <c r="FQ2513" s="22"/>
      <c r="FR2513" s="22"/>
      <c r="FS2513" s="22"/>
      <c r="FT2513" s="22"/>
      <c r="FU2513" s="22"/>
      <c r="FV2513" s="22"/>
      <c r="FW2513" s="22"/>
      <c r="FX2513" s="22"/>
      <c r="FY2513" s="22"/>
      <c r="FZ2513" s="22"/>
      <c r="GA2513" s="22"/>
      <c r="GB2513" s="22"/>
      <c r="GC2513" s="24"/>
      <c r="GD2513" s="22"/>
      <c r="GE2513" s="22"/>
      <c r="GF2513" s="22"/>
      <c r="GG2513" s="22"/>
      <c r="GH2513" s="22"/>
      <c r="GI2513" s="22"/>
      <c r="GJ2513" s="22"/>
      <c r="GK2513" s="22"/>
      <c r="GL2513" s="22"/>
      <c r="GM2513" s="22"/>
      <c r="GN2513" s="22"/>
      <c r="GO2513" s="22"/>
      <c r="GP2513" s="22"/>
      <c r="GQ2513" s="22"/>
      <c r="GR2513" s="22"/>
      <c r="GS2513" s="22"/>
      <c r="GT2513" s="22"/>
      <c r="GU2513" s="22"/>
      <c r="GV2513" s="22"/>
      <c r="GW2513" s="22"/>
      <c r="GX2513" s="22"/>
      <c r="GY2513" s="22"/>
      <c r="GZ2513" s="22"/>
      <c r="HA2513" s="22"/>
      <c r="HB2513" s="22"/>
      <c r="HC2513" s="22"/>
      <c r="HD2513" s="22"/>
      <c r="HE2513" s="22"/>
      <c r="HF2513" s="22"/>
      <c r="HG2513" s="22"/>
      <c r="HH2513" s="22"/>
      <c r="HI2513" s="24"/>
      <c r="HJ2513" s="22"/>
      <c r="HK2513" s="22"/>
      <c r="HL2513" s="22"/>
      <c r="HM2513" s="22"/>
      <c r="HN2513" s="22"/>
      <c r="HO2513" s="22"/>
      <c r="HP2513" s="22"/>
      <c r="HQ2513" s="22"/>
      <c r="HR2513" s="22"/>
      <c r="HS2513" s="22"/>
      <c r="HT2513" s="22"/>
      <c r="HU2513" s="22"/>
      <c r="HV2513" s="22"/>
      <c r="HW2513" s="22"/>
      <c r="HX2513" s="22"/>
      <c r="HY2513" s="22"/>
      <c r="HZ2513" s="22"/>
      <c r="IA2513" s="22"/>
      <c r="IB2513" s="22"/>
      <c r="IC2513" s="22"/>
      <c r="ID2513" s="22"/>
      <c r="IE2513" s="22"/>
      <c r="IF2513" s="22"/>
      <c r="IG2513" s="22"/>
      <c r="IH2513" s="22"/>
      <c r="II2513" s="22"/>
      <c r="IJ2513" s="22"/>
      <c r="IK2513" s="22"/>
      <c r="IL2513" s="22"/>
      <c r="IM2513" s="22"/>
      <c r="IN2513" s="22"/>
      <c r="IO2513" s="24"/>
      <c r="IP2513" s="22"/>
      <c r="IQ2513" s="22"/>
      <c r="IR2513" s="22"/>
      <c r="IS2513" s="22"/>
      <c r="IT2513" s="22"/>
      <c r="IU2513" s="22"/>
      <c r="IV2513" s="22"/>
      <c r="IW2513" s="22"/>
      <c r="IX2513" s="22"/>
      <c r="IY2513" s="22"/>
      <c r="IZ2513" s="22"/>
      <c r="JA2513" s="22"/>
      <c r="JB2513" s="22"/>
      <c r="JC2513" s="22"/>
      <c r="JD2513" s="22"/>
      <c r="JE2513" s="22"/>
      <c r="JF2513" s="22"/>
      <c r="JG2513" s="22"/>
      <c r="JH2513" s="22"/>
      <c r="JI2513" s="22"/>
      <c r="JJ2513" s="22"/>
      <c r="JK2513" s="22"/>
      <c r="JL2513" s="22"/>
      <c r="JM2513" s="22"/>
      <c r="JN2513" s="22"/>
      <c r="JO2513" s="22"/>
      <c r="JP2513" s="22"/>
      <c r="JQ2513" s="22"/>
      <c r="JR2513" s="22"/>
      <c r="JS2513" s="22"/>
      <c r="JT2513" s="22"/>
      <c r="JU2513" s="24"/>
      <c r="JV2513" s="22"/>
      <c r="JW2513" s="22"/>
      <c r="JX2513" s="22"/>
      <c r="JY2513" s="22"/>
      <c r="JZ2513" s="22"/>
      <c r="KA2513" s="22"/>
      <c r="KB2513" s="22"/>
      <c r="KC2513" s="22"/>
      <c r="KD2513" s="22"/>
      <c r="KE2513" s="22"/>
      <c r="KF2513" s="22"/>
      <c r="KG2513" s="22"/>
      <c r="KH2513" s="22"/>
      <c r="KI2513" s="22"/>
      <c r="KJ2513" s="22"/>
      <c r="KK2513" s="22"/>
      <c r="KL2513" s="22"/>
      <c r="KM2513" s="22"/>
      <c r="KN2513" s="22"/>
      <c r="KO2513" s="22"/>
      <c r="KP2513" s="22"/>
      <c r="KQ2513" s="22"/>
      <c r="KR2513" s="22"/>
      <c r="KS2513" s="22"/>
      <c r="KT2513" s="22"/>
      <c r="KU2513" s="22"/>
      <c r="KV2513" s="22"/>
      <c r="KW2513" s="22"/>
      <c r="KX2513" s="22"/>
      <c r="KY2513" s="22"/>
      <c r="KZ2513" s="22"/>
      <c r="LA2513" s="24"/>
      <c r="LB2513" s="22"/>
      <c r="LC2513" s="22"/>
      <c r="LD2513" s="22"/>
      <c r="LE2513" s="22"/>
      <c r="LF2513" s="22"/>
      <c r="LG2513" s="22"/>
      <c r="LH2513" s="22"/>
      <c r="LI2513" s="22"/>
      <c r="LJ2513" s="22"/>
      <c r="LK2513" s="22"/>
      <c r="LL2513" s="22"/>
      <c r="LM2513" s="22"/>
      <c r="LN2513" s="22"/>
      <c r="LO2513" s="22"/>
      <c r="LP2513" s="22"/>
      <c r="LQ2513" s="22"/>
      <c r="LR2513" s="22"/>
      <c r="LS2513" s="22"/>
      <c r="LT2513" s="22"/>
      <c r="LU2513" s="22"/>
      <c r="LV2513" s="22"/>
      <c r="LW2513" s="22"/>
      <c r="LX2513" s="22"/>
      <c r="LY2513" s="22"/>
      <c r="LZ2513" s="22"/>
      <c r="MA2513" s="22"/>
      <c r="MB2513" s="22"/>
      <c r="MC2513" s="22"/>
      <c r="MD2513" s="22"/>
      <c r="ME2513" s="22"/>
      <c r="MF2513" s="22"/>
      <c r="MG2513" s="24"/>
      <c r="MH2513" s="22"/>
      <c r="MI2513" s="22"/>
      <c r="MJ2513" s="22"/>
      <c r="MK2513" s="22"/>
      <c r="ML2513" s="22"/>
      <c r="MM2513" s="22"/>
      <c r="MN2513" s="22"/>
      <c r="MO2513" s="22"/>
      <c r="MP2513" s="22"/>
      <c r="MQ2513" s="22"/>
      <c r="MR2513" s="22"/>
      <c r="MS2513" s="22"/>
      <c r="MT2513" s="22"/>
      <c r="MU2513" s="22"/>
      <c r="MV2513" s="22"/>
      <c r="MW2513" s="22"/>
      <c r="MX2513" s="22"/>
      <c r="MY2513" s="22"/>
      <c r="MZ2513" s="22"/>
      <c r="NA2513" s="22"/>
      <c r="NB2513" s="22"/>
      <c r="NC2513" s="22"/>
      <c r="ND2513" s="22"/>
      <c r="NE2513" s="22"/>
      <c r="NF2513" s="22"/>
      <c r="NG2513" s="22"/>
      <c r="NH2513" s="22"/>
      <c r="NI2513" s="22"/>
      <c r="NJ2513" s="22"/>
      <c r="NK2513" s="22"/>
      <c r="NL2513" s="22"/>
      <c r="NM2513" s="24"/>
      <c r="NN2513" s="22"/>
      <c r="NO2513" s="22"/>
      <c r="NP2513" s="22"/>
      <c r="NQ2513" s="22"/>
      <c r="NR2513" s="22"/>
      <c r="NS2513" s="22"/>
      <c r="NT2513" s="22"/>
      <c r="NU2513" s="22"/>
      <c r="NV2513" s="22"/>
      <c r="NW2513" s="22"/>
      <c r="NX2513" s="22"/>
      <c r="NY2513" s="22"/>
      <c r="NZ2513" s="22"/>
      <c r="OA2513" s="22"/>
      <c r="OB2513" s="22"/>
      <c r="OC2513" s="22"/>
      <c r="OD2513" s="22"/>
      <c r="OE2513" s="22"/>
      <c r="OF2513" s="22"/>
      <c r="OG2513" s="22"/>
      <c r="OH2513" s="22"/>
      <c r="OI2513" s="22"/>
      <c r="OJ2513" s="22"/>
      <c r="OK2513" s="22"/>
      <c r="OL2513" s="22"/>
      <c r="OM2513" s="22"/>
      <c r="ON2513" s="22"/>
      <c r="OO2513" s="22"/>
      <c r="OP2513" s="22"/>
      <c r="OQ2513" s="22"/>
      <c r="OR2513" s="22"/>
    </row>
    <row r="2514" spans="1:408" ht="15" thickBot="1">
      <c r="A2514" s="1"/>
      <c r="B2514" s="12"/>
      <c r="C2514" s="12"/>
      <c r="D2514" s="22"/>
      <c r="E2514" s="54"/>
      <c r="F2514" s="54"/>
      <c r="G2514" s="54"/>
      <c r="H2514" s="55"/>
      <c r="I2514" s="22"/>
      <c r="J2514" s="56"/>
      <c r="K2514" s="81"/>
      <c r="L2514" s="57"/>
      <c r="M2514" s="57"/>
      <c r="N2514" s="55"/>
      <c r="O2514" s="58"/>
      <c r="P2514" s="58"/>
      <c r="Q2514" s="59"/>
      <c r="R2514" s="60"/>
      <c r="S2514" s="60"/>
      <c r="T2514" s="22"/>
      <c r="U2514" s="1"/>
      <c r="V2514" s="23"/>
      <c r="X2514" s="24"/>
      <c r="Y2514" s="24"/>
      <c r="Z2514" s="22"/>
      <c r="AA2514" s="22"/>
      <c r="AB2514" s="22"/>
      <c r="AC2514" s="22"/>
      <c r="AD2514" s="22"/>
      <c r="AE2514" s="22"/>
      <c r="AF2514" s="22"/>
      <c r="AG2514" s="22"/>
      <c r="AH2514" s="22"/>
      <c r="AI2514" s="22"/>
      <c r="AJ2514" s="22"/>
      <c r="AK2514" s="22"/>
      <c r="AL2514" s="22"/>
      <c r="AM2514" s="22"/>
      <c r="AN2514" s="22"/>
      <c r="AO2514" s="22"/>
      <c r="AP2514" s="22"/>
      <c r="AQ2514" s="22"/>
      <c r="AR2514" s="22"/>
      <c r="AS2514" s="22"/>
      <c r="AT2514" s="22"/>
      <c r="AU2514" s="22"/>
      <c r="AV2514" s="22"/>
      <c r="AW2514" s="22"/>
      <c r="AX2514" s="22"/>
      <c r="AY2514" s="22"/>
      <c r="AZ2514" s="22"/>
      <c r="BA2514" s="22"/>
      <c r="BB2514" s="22"/>
      <c r="BC2514" s="22"/>
      <c r="BD2514" s="22"/>
      <c r="BE2514" s="24"/>
      <c r="BF2514" s="22"/>
      <c r="BG2514" s="22"/>
      <c r="BH2514" s="22"/>
      <c r="BI2514" s="22"/>
      <c r="BJ2514" s="22"/>
      <c r="BK2514" s="22"/>
      <c r="BL2514" s="22"/>
      <c r="BM2514" s="22"/>
      <c r="BN2514" s="22"/>
      <c r="BO2514" s="22"/>
      <c r="BP2514" s="22"/>
      <c r="BQ2514" s="22"/>
      <c r="BR2514" s="22"/>
      <c r="BS2514" s="22"/>
      <c r="BT2514" s="22"/>
      <c r="BU2514" s="22"/>
      <c r="BV2514" s="22"/>
      <c r="BW2514" s="22"/>
      <c r="BX2514" s="22"/>
      <c r="BY2514" s="22"/>
      <c r="BZ2514" s="22"/>
      <c r="CA2514" s="22"/>
      <c r="CB2514" s="22"/>
      <c r="CC2514" s="22"/>
      <c r="CD2514" s="22"/>
      <c r="CE2514" s="22"/>
      <c r="CF2514" s="22"/>
      <c r="CG2514" s="22"/>
      <c r="CH2514" s="22"/>
      <c r="CI2514" s="22"/>
      <c r="CJ2514" s="22"/>
      <c r="CK2514" s="24"/>
      <c r="CL2514" s="22"/>
      <c r="CM2514" s="22"/>
      <c r="CN2514" s="22"/>
      <c r="CO2514" s="22"/>
      <c r="CP2514" s="22"/>
      <c r="CQ2514" s="22"/>
      <c r="CR2514" s="22"/>
      <c r="CS2514" s="22"/>
      <c r="CT2514" s="22"/>
      <c r="CU2514" s="22"/>
      <c r="CV2514" s="22"/>
      <c r="CW2514" s="22"/>
      <c r="CX2514" s="22"/>
      <c r="CY2514" s="22"/>
      <c r="CZ2514" s="22"/>
      <c r="DA2514" s="22"/>
      <c r="DB2514" s="22"/>
      <c r="DC2514" s="22"/>
      <c r="DD2514" s="22"/>
      <c r="DE2514" s="22"/>
      <c r="DF2514" s="22"/>
      <c r="DG2514" s="22"/>
      <c r="DH2514" s="22"/>
      <c r="DI2514" s="22"/>
      <c r="DJ2514" s="22"/>
      <c r="DK2514" s="22"/>
      <c r="DL2514" s="22"/>
      <c r="DM2514" s="22"/>
      <c r="DN2514" s="22"/>
      <c r="DO2514" s="22"/>
      <c r="DP2514" s="22"/>
      <c r="DQ2514" s="24"/>
      <c r="DR2514" s="22"/>
      <c r="DS2514" s="22"/>
      <c r="DT2514" s="22"/>
      <c r="DU2514" s="22"/>
      <c r="DV2514" s="22"/>
      <c r="DW2514" s="22"/>
      <c r="DX2514" s="22"/>
      <c r="DY2514" s="22"/>
      <c r="DZ2514" s="22"/>
      <c r="EA2514" s="22"/>
      <c r="EB2514" s="22"/>
      <c r="EC2514" s="22"/>
      <c r="ED2514" s="22"/>
      <c r="EE2514" s="22"/>
      <c r="EF2514" s="22"/>
      <c r="EG2514" s="22"/>
      <c r="EH2514" s="22"/>
      <c r="EI2514" s="22"/>
      <c r="EJ2514" s="22"/>
      <c r="EK2514" s="22"/>
      <c r="EL2514" s="22"/>
      <c r="EM2514" s="22"/>
      <c r="EN2514" s="22"/>
      <c r="EO2514" s="22"/>
      <c r="EP2514" s="22"/>
      <c r="EQ2514" s="22"/>
      <c r="ER2514" s="22"/>
      <c r="ES2514" s="22"/>
      <c r="ET2514" s="22"/>
      <c r="EU2514" s="22"/>
      <c r="EV2514" s="22"/>
      <c r="EW2514" s="24"/>
      <c r="EX2514" s="22"/>
      <c r="EY2514" s="22"/>
      <c r="EZ2514" s="22"/>
      <c r="FA2514" s="22"/>
      <c r="FB2514" s="22"/>
      <c r="FC2514" s="22"/>
      <c r="FD2514" s="22"/>
      <c r="FE2514" s="22"/>
      <c r="FF2514" s="22"/>
      <c r="FG2514" s="22"/>
      <c r="FH2514" s="22"/>
      <c r="FI2514" s="22"/>
      <c r="FJ2514" s="22"/>
      <c r="FK2514" s="22"/>
      <c r="FL2514" s="22"/>
      <c r="FM2514" s="22"/>
      <c r="FN2514" s="22"/>
      <c r="FO2514" s="22"/>
      <c r="FP2514" s="22"/>
      <c r="FQ2514" s="22"/>
      <c r="FR2514" s="22"/>
      <c r="FS2514" s="22"/>
      <c r="FT2514" s="22"/>
      <c r="FU2514" s="22"/>
      <c r="FV2514" s="22"/>
      <c r="FW2514" s="22"/>
      <c r="FX2514" s="22"/>
      <c r="FY2514" s="22"/>
      <c r="FZ2514" s="22"/>
      <c r="GA2514" s="22"/>
      <c r="GB2514" s="22"/>
      <c r="GC2514" s="24"/>
      <c r="GD2514" s="22"/>
      <c r="GE2514" s="22"/>
      <c r="GF2514" s="22"/>
      <c r="GG2514" s="22"/>
      <c r="GH2514" s="22"/>
      <c r="GI2514" s="22"/>
      <c r="GJ2514" s="22"/>
      <c r="GK2514" s="22"/>
      <c r="GL2514" s="22"/>
      <c r="GM2514" s="22"/>
      <c r="GN2514" s="22"/>
      <c r="GO2514" s="22"/>
      <c r="GP2514" s="22"/>
      <c r="GQ2514" s="22"/>
      <c r="GR2514" s="22"/>
      <c r="GS2514" s="22"/>
      <c r="GT2514" s="22"/>
      <c r="GU2514" s="22"/>
      <c r="GV2514" s="22"/>
      <c r="GW2514" s="22"/>
      <c r="GX2514" s="22"/>
      <c r="GY2514" s="22"/>
      <c r="GZ2514" s="22"/>
      <c r="HA2514" s="22"/>
      <c r="HB2514" s="22"/>
      <c r="HC2514" s="22"/>
      <c r="HD2514" s="22"/>
      <c r="HE2514" s="22"/>
      <c r="HF2514" s="22"/>
      <c r="HG2514" s="22"/>
      <c r="HH2514" s="22"/>
      <c r="HI2514" s="24"/>
      <c r="HJ2514" s="22"/>
      <c r="HK2514" s="22"/>
      <c r="HL2514" s="22"/>
      <c r="HM2514" s="22"/>
      <c r="HN2514" s="22"/>
      <c r="HO2514" s="22"/>
      <c r="HP2514" s="22"/>
      <c r="HQ2514" s="22"/>
      <c r="HR2514" s="22"/>
      <c r="HS2514" s="22"/>
      <c r="HT2514" s="22"/>
      <c r="HU2514" s="22"/>
      <c r="HV2514" s="22"/>
      <c r="HW2514" s="22"/>
      <c r="HX2514" s="22"/>
      <c r="HY2514" s="22"/>
      <c r="HZ2514" s="22"/>
      <c r="IA2514" s="22"/>
      <c r="IB2514" s="22"/>
      <c r="IC2514" s="22"/>
      <c r="ID2514" s="22"/>
      <c r="IE2514" s="22"/>
      <c r="IF2514" s="22"/>
      <c r="IG2514" s="22"/>
      <c r="IH2514" s="22"/>
      <c r="II2514" s="22"/>
      <c r="IJ2514" s="22"/>
      <c r="IK2514" s="22"/>
      <c r="IL2514" s="22"/>
      <c r="IM2514" s="22"/>
      <c r="IN2514" s="22"/>
      <c r="IO2514" s="24"/>
      <c r="IP2514" s="22"/>
      <c r="IQ2514" s="22"/>
      <c r="IR2514" s="22"/>
      <c r="IS2514" s="22"/>
      <c r="IT2514" s="22"/>
      <c r="IU2514" s="22"/>
      <c r="IV2514" s="22"/>
      <c r="IW2514" s="22"/>
      <c r="IX2514" s="22"/>
      <c r="IY2514" s="22"/>
      <c r="IZ2514" s="22"/>
      <c r="JA2514" s="22"/>
      <c r="JB2514" s="22"/>
      <c r="JC2514" s="22"/>
      <c r="JD2514" s="22"/>
      <c r="JE2514" s="22"/>
      <c r="JF2514" s="22"/>
      <c r="JG2514" s="22"/>
      <c r="JH2514" s="22"/>
      <c r="JI2514" s="22"/>
      <c r="JJ2514" s="22"/>
      <c r="JK2514" s="22"/>
      <c r="JL2514" s="22"/>
      <c r="JM2514" s="22"/>
      <c r="JN2514" s="22"/>
      <c r="JO2514" s="22"/>
      <c r="JP2514" s="22"/>
      <c r="JQ2514" s="22"/>
      <c r="JR2514" s="22"/>
      <c r="JS2514" s="22"/>
      <c r="JT2514" s="22"/>
      <c r="JU2514" s="24"/>
      <c r="JV2514" s="22"/>
      <c r="JW2514" s="22"/>
      <c r="JX2514" s="22"/>
      <c r="JY2514" s="22"/>
      <c r="JZ2514" s="22"/>
      <c r="KA2514" s="22"/>
      <c r="KB2514" s="22"/>
      <c r="KC2514" s="22"/>
      <c r="KD2514" s="22"/>
      <c r="KE2514" s="22"/>
      <c r="KF2514" s="22"/>
      <c r="KG2514" s="22"/>
      <c r="KH2514" s="22"/>
      <c r="KI2514" s="22"/>
      <c r="KJ2514" s="22"/>
      <c r="KK2514" s="22"/>
      <c r="KL2514" s="22"/>
      <c r="KM2514" s="22"/>
      <c r="KN2514" s="22"/>
      <c r="KO2514" s="22"/>
      <c r="KP2514" s="22"/>
      <c r="KQ2514" s="22"/>
      <c r="KR2514" s="22"/>
      <c r="KS2514" s="22"/>
      <c r="KT2514" s="22"/>
      <c r="KU2514" s="22"/>
      <c r="KV2514" s="22"/>
      <c r="KW2514" s="22"/>
      <c r="KX2514" s="22"/>
      <c r="KY2514" s="22"/>
      <c r="KZ2514" s="22"/>
      <c r="LA2514" s="24"/>
      <c r="LB2514" s="22"/>
      <c r="LC2514" s="22"/>
      <c r="LD2514" s="22"/>
      <c r="LE2514" s="22"/>
      <c r="LF2514" s="22"/>
      <c r="LG2514" s="22"/>
      <c r="LH2514" s="22"/>
      <c r="LI2514" s="22"/>
      <c r="LJ2514" s="22"/>
      <c r="LK2514" s="22"/>
      <c r="LL2514" s="22"/>
      <c r="LM2514" s="22"/>
      <c r="LN2514" s="22"/>
      <c r="LO2514" s="22"/>
      <c r="LP2514" s="22"/>
      <c r="LQ2514" s="22"/>
      <c r="LR2514" s="22"/>
      <c r="LS2514" s="22"/>
      <c r="LT2514" s="22"/>
      <c r="LU2514" s="22"/>
      <c r="LV2514" s="22"/>
      <c r="LW2514" s="22"/>
      <c r="LX2514" s="22"/>
      <c r="LY2514" s="22"/>
      <c r="LZ2514" s="22"/>
      <c r="MA2514" s="22"/>
      <c r="MB2514" s="22"/>
      <c r="MC2514" s="22"/>
      <c r="MD2514" s="22"/>
      <c r="ME2514" s="22"/>
      <c r="MF2514" s="22"/>
      <c r="MG2514" s="24"/>
      <c r="MH2514" s="22"/>
      <c r="MI2514" s="22"/>
      <c r="MJ2514" s="22"/>
      <c r="MK2514" s="22"/>
      <c r="ML2514" s="22"/>
      <c r="MM2514" s="22"/>
      <c r="MN2514" s="22"/>
      <c r="MO2514" s="22"/>
      <c r="MP2514" s="22"/>
      <c r="MQ2514" s="22"/>
      <c r="MR2514" s="22"/>
      <c r="MS2514" s="22"/>
      <c r="MT2514" s="22"/>
      <c r="MU2514" s="22"/>
      <c r="MV2514" s="22"/>
      <c r="MW2514" s="22"/>
      <c r="MX2514" s="22"/>
      <c r="MY2514" s="22"/>
      <c r="MZ2514" s="22"/>
      <c r="NA2514" s="22"/>
      <c r="NB2514" s="22"/>
      <c r="NC2514" s="22"/>
      <c r="ND2514" s="22"/>
      <c r="NE2514" s="22"/>
      <c r="NF2514" s="22"/>
      <c r="NG2514" s="22"/>
      <c r="NH2514" s="22"/>
      <c r="NI2514" s="22"/>
      <c r="NJ2514" s="22"/>
      <c r="NK2514" s="22"/>
      <c r="NL2514" s="22"/>
      <c r="NM2514" s="24"/>
      <c r="NN2514" s="22"/>
      <c r="NO2514" s="22"/>
      <c r="NP2514" s="22"/>
      <c r="NQ2514" s="22"/>
      <c r="NR2514" s="22"/>
      <c r="NS2514" s="22"/>
      <c r="NT2514" s="22"/>
      <c r="NU2514" s="22"/>
      <c r="NV2514" s="22"/>
      <c r="NW2514" s="22"/>
      <c r="NX2514" s="22"/>
      <c r="NY2514" s="22"/>
      <c r="NZ2514" s="22"/>
      <c r="OA2514" s="22"/>
      <c r="OB2514" s="22"/>
      <c r="OC2514" s="22"/>
      <c r="OD2514" s="22"/>
      <c r="OE2514" s="22"/>
      <c r="OF2514" s="22"/>
      <c r="OG2514" s="22"/>
      <c r="OH2514" s="22"/>
      <c r="OI2514" s="22"/>
      <c r="OJ2514" s="22"/>
      <c r="OK2514" s="22"/>
      <c r="OL2514" s="22"/>
      <c r="OM2514" s="22"/>
      <c r="ON2514" s="22"/>
      <c r="OO2514" s="22"/>
      <c r="OP2514" s="22"/>
      <c r="OQ2514" s="22"/>
      <c r="OR2514" s="22"/>
    </row>
    <row r="2515" spans="1:408" ht="15" thickBot="1">
      <c r="A2515" s="1"/>
      <c r="B2515" s="12"/>
      <c r="C2515" s="12"/>
      <c r="D2515" s="22"/>
      <c r="E2515" s="54"/>
      <c r="F2515" s="54"/>
      <c r="G2515" s="54"/>
      <c r="H2515" s="55"/>
      <c r="I2515" s="22"/>
      <c r="J2515" s="56"/>
      <c r="K2515" s="80"/>
      <c r="L2515" s="57"/>
      <c r="M2515" s="57"/>
      <c r="N2515" s="55"/>
      <c r="O2515" s="58"/>
      <c r="P2515" s="58"/>
      <c r="Q2515" s="59"/>
      <c r="R2515" s="60"/>
      <c r="S2515" s="60"/>
      <c r="T2515" s="22"/>
      <c r="U2515" s="1"/>
      <c r="V2515" s="23"/>
      <c r="X2515" s="24"/>
      <c r="Y2515" s="24"/>
      <c r="Z2515" s="22"/>
      <c r="AA2515" s="22"/>
      <c r="AB2515" s="22"/>
      <c r="AC2515" s="22"/>
      <c r="AD2515" s="22"/>
      <c r="AE2515" s="22"/>
      <c r="AF2515" s="22"/>
      <c r="AG2515" s="22"/>
      <c r="AH2515" s="22"/>
      <c r="AI2515" s="22"/>
      <c r="AJ2515" s="22"/>
      <c r="AK2515" s="22"/>
      <c r="AL2515" s="22"/>
      <c r="AM2515" s="22"/>
      <c r="AN2515" s="22"/>
      <c r="AO2515" s="22"/>
      <c r="AP2515" s="22"/>
      <c r="AQ2515" s="22"/>
      <c r="AR2515" s="22"/>
      <c r="AS2515" s="22"/>
      <c r="AT2515" s="22"/>
      <c r="AU2515" s="22"/>
      <c r="AV2515" s="22"/>
      <c r="AW2515" s="22"/>
      <c r="AX2515" s="22"/>
      <c r="AY2515" s="22"/>
      <c r="AZ2515" s="22"/>
      <c r="BA2515" s="22"/>
      <c r="BB2515" s="22"/>
      <c r="BC2515" s="22"/>
      <c r="BD2515" s="22"/>
      <c r="BE2515" s="24"/>
      <c r="BF2515" s="22"/>
      <c r="BG2515" s="22"/>
      <c r="BH2515" s="22"/>
      <c r="BI2515" s="22"/>
      <c r="BJ2515" s="22"/>
      <c r="BK2515" s="22"/>
      <c r="BL2515" s="22"/>
      <c r="BM2515" s="22"/>
      <c r="BN2515" s="22"/>
      <c r="BO2515" s="22"/>
      <c r="BP2515" s="22"/>
      <c r="BQ2515" s="22"/>
      <c r="BR2515" s="22"/>
      <c r="BS2515" s="22"/>
      <c r="BT2515" s="22"/>
      <c r="BU2515" s="22"/>
      <c r="BV2515" s="22"/>
      <c r="BW2515" s="22"/>
      <c r="BX2515" s="22"/>
      <c r="BY2515" s="22"/>
      <c r="BZ2515" s="22"/>
      <c r="CA2515" s="22"/>
      <c r="CB2515" s="22"/>
      <c r="CC2515" s="22"/>
      <c r="CD2515" s="22"/>
      <c r="CE2515" s="22"/>
      <c r="CF2515" s="22"/>
      <c r="CG2515" s="22"/>
      <c r="CH2515" s="22"/>
      <c r="CI2515" s="22"/>
      <c r="CJ2515" s="22"/>
      <c r="CK2515" s="24"/>
      <c r="CL2515" s="22"/>
      <c r="CM2515" s="22"/>
      <c r="CN2515" s="22"/>
      <c r="CO2515" s="22"/>
      <c r="CP2515" s="22"/>
      <c r="CQ2515" s="22"/>
      <c r="CR2515" s="22"/>
      <c r="CS2515" s="22"/>
      <c r="CT2515" s="22"/>
      <c r="CU2515" s="22"/>
      <c r="CV2515" s="22"/>
      <c r="CW2515" s="22"/>
      <c r="CX2515" s="22"/>
      <c r="CY2515" s="22"/>
      <c r="CZ2515" s="22"/>
      <c r="DA2515" s="22"/>
      <c r="DB2515" s="22"/>
      <c r="DC2515" s="22"/>
      <c r="DD2515" s="22"/>
      <c r="DE2515" s="22"/>
      <c r="DF2515" s="22"/>
      <c r="DG2515" s="22"/>
      <c r="DH2515" s="22"/>
      <c r="DI2515" s="22"/>
      <c r="DJ2515" s="22"/>
      <c r="DK2515" s="22"/>
      <c r="DL2515" s="22"/>
      <c r="DM2515" s="22"/>
      <c r="DN2515" s="22"/>
      <c r="DO2515" s="22"/>
      <c r="DP2515" s="22"/>
      <c r="DQ2515" s="24"/>
      <c r="DR2515" s="22"/>
      <c r="DS2515" s="22"/>
      <c r="DT2515" s="22"/>
      <c r="DU2515" s="22"/>
      <c r="DV2515" s="22"/>
      <c r="DW2515" s="22"/>
      <c r="DX2515" s="22"/>
      <c r="DY2515" s="22"/>
      <c r="DZ2515" s="22"/>
      <c r="EA2515" s="22"/>
      <c r="EB2515" s="22"/>
      <c r="EC2515" s="22"/>
      <c r="ED2515" s="22"/>
      <c r="EE2515" s="22"/>
      <c r="EF2515" s="22"/>
      <c r="EG2515" s="22"/>
      <c r="EH2515" s="22"/>
      <c r="EI2515" s="22"/>
      <c r="EJ2515" s="22"/>
      <c r="EK2515" s="22"/>
      <c r="EL2515" s="22"/>
      <c r="EM2515" s="22"/>
      <c r="EN2515" s="22"/>
      <c r="EO2515" s="22"/>
      <c r="EP2515" s="22"/>
      <c r="EQ2515" s="22"/>
      <c r="ER2515" s="22"/>
      <c r="ES2515" s="22"/>
      <c r="ET2515" s="22"/>
      <c r="EU2515" s="22"/>
      <c r="EV2515" s="22"/>
      <c r="EW2515" s="24"/>
      <c r="EX2515" s="22"/>
      <c r="EY2515" s="22"/>
      <c r="EZ2515" s="22"/>
      <c r="FA2515" s="22"/>
      <c r="FB2515" s="22"/>
      <c r="FC2515" s="22"/>
      <c r="FD2515" s="22"/>
      <c r="FE2515" s="22"/>
      <c r="FF2515" s="22"/>
      <c r="FG2515" s="22"/>
      <c r="FH2515" s="22"/>
      <c r="FI2515" s="22"/>
      <c r="FJ2515" s="22"/>
      <c r="FK2515" s="22"/>
      <c r="FL2515" s="22"/>
      <c r="FM2515" s="22"/>
      <c r="FN2515" s="22"/>
      <c r="FO2515" s="22"/>
      <c r="FP2515" s="22"/>
      <c r="FQ2515" s="22"/>
      <c r="FR2515" s="22"/>
      <c r="FS2515" s="22"/>
      <c r="FT2515" s="22"/>
      <c r="FU2515" s="22"/>
      <c r="FV2515" s="22"/>
      <c r="FW2515" s="22"/>
      <c r="FX2515" s="22"/>
      <c r="FY2515" s="22"/>
      <c r="FZ2515" s="22"/>
      <c r="GA2515" s="22"/>
      <c r="GB2515" s="22"/>
      <c r="GC2515" s="24"/>
      <c r="GD2515" s="22"/>
      <c r="GE2515" s="22"/>
      <c r="GF2515" s="22"/>
      <c r="GG2515" s="22"/>
      <c r="GH2515" s="22"/>
      <c r="GI2515" s="22"/>
      <c r="GJ2515" s="22"/>
      <c r="GK2515" s="22"/>
      <c r="GL2515" s="22"/>
      <c r="GM2515" s="22"/>
      <c r="GN2515" s="22"/>
      <c r="GO2515" s="22"/>
      <c r="GP2515" s="22"/>
      <c r="GQ2515" s="22"/>
      <c r="GR2515" s="22"/>
      <c r="GS2515" s="22"/>
      <c r="GT2515" s="22"/>
      <c r="GU2515" s="22"/>
      <c r="GV2515" s="22"/>
      <c r="GW2515" s="22"/>
      <c r="GX2515" s="22"/>
      <c r="GY2515" s="22"/>
      <c r="GZ2515" s="22"/>
      <c r="HA2515" s="22"/>
      <c r="HB2515" s="22"/>
      <c r="HC2515" s="22"/>
      <c r="HD2515" s="22"/>
      <c r="HE2515" s="22"/>
      <c r="HF2515" s="22"/>
      <c r="HG2515" s="22"/>
      <c r="HH2515" s="22"/>
      <c r="HI2515" s="24"/>
      <c r="HJ2515" s="22"/>
      <c r="HK2515" s="22"/>
      <c r="HL2515" s="22"/>
      <c r="HM2515" s="22"/>
      <c r="HN2515" s="22"/>
      <c r="HO2515" s="22"/>
      <c r="HP2515" s="22"/>
      <c r="HQ2515" s="22"/>
      <c r="HR2515" s="22"/>
      <c r="HS2515" s="22"/>
      <c r="HT2515" s="22"/>
      <c r="HU2515" s="22"/>
      <c r="HV2515" s="22"/>
      <c r="HW2515" s="22"/>
      <c r="HX2515" s="22"/>
      <c r="HY2515" s="22"/>
      <c r="HZ2515" s="22"/>
      <c r="IA2515" s="22"/>
      <c r="IB2515" s="22"/>
      <c r="IC2515" s="22"/>
      <c r="ID2515" s="22"/>
      <c r="IE2515" s="22"/>
      <c r="IF2515" s="22"/>
      <c r="IG2515" s="22"/>
      <c r="IH2515" s="22"/>
      <c r="II2515" s="22"/>
      <c r="IJ2515" s="22"/>
      <c r="IK2515" s="22"/>
      <c r="IL2515" s="22"/>
      <c r="IM2515" s="22"/>
      <c r="IN2515" s="22"/>
      <c r="IO2515" s="24"/>
      <c r="IP2515" s="22"/>
      <c r="IQ2515" s="22"/>
      <c r="IR2515" s="22"/>
      <c r="IS2515" s="22"/>
      <c r="IT2515" s="22"/>
      <c r="IU2515" s="22"/>
      <c r="IV2515" s="22"/>
      <c r="IW2515" s="22"/>
      <c r="IX2515" s="22"/>
      <c r="IY2515" s="22"/>
      <c r="IZ2515" s="22"/>
      <c r="JA2515" s="22"/>
      <c r="JB2515" s="22"/>
      <c r="JC2515" s="22"/>
      <c r="JD2515" s="22"/>
      <c r="JE2515" s="22"/>
      <c r="JF2515" s="22"/>
      <c r="JG2515" s="22"/>
      <c r="JH2515" s="22"/>
      <c r="JI2515" s="22"/>
      <c r="JJ2515" s="22"/>
      <c r="JK2515" s="22"/>
      <c r="JL2515" s="22"/>
      <c r="JM2515" s="22"/>
      <c r="JN2515" s="22"/>
      <c r="JO2515" s="22"/>
      <c r="JP2515" s="22"/>
      <c r="JQ2515" s="22"/>
      <c r="JR2515" s="22"/>
      <c r="JS2515" s="22"/>
      <c r="JT2515" s="22"/>
      <c r="JU2515" s="24"/>
      <c r="JV2515" s="22"/>
      <c r="JW2515" s="22"/>
      <c r="JX2515" s="22"/>
      <c r="JY2515" s="22"/>
      <c r="JZ2515" s="22"/>
      <c r="KA2515" s="22"/>
      <c r="KB2515" s="22"/>
      <c r="KC2515" s="22"/>
      <c r="KD2515" s="22"/>
      <c r="KE2515" s="22"/>
      <c r="KF2515" s="22"/>
      <c r="KG2515" s="22"/>
      <c r="KH2515" s="22"/>
      <c r="KI2515" s="22"/>
      <c r="KJ2515" s="22"/>
      <c r="KK2515" s="22"/>
      <c r="KL2515" s="22"/>
      <c r="KM2515" s="22"/>
      <c r="KN2515" s="22"/>
      <c r="KO2515" s="22"/>
      <c r="KP2515" s="22"/>
      <c r="KQ2515" s="22"/>
      <c r="KR2515" s="22"/>
      <c r="KS2515" s="22"/>
      <c r="KT2515" s="22"/>
      <c r="KU2515" s="22"/>
      <c r="KV2515" s="22"/>
      <c r="KW2515" s="22"/>
      <c r="KX2515" s="22"/>
      <c r="KY2515" s="22"/>
      <c r="KZ2515" s="22"/>
      <c r="LA2515" s="24"/>
      <c r="LB2515" s="22"/>
      <c r="LC2515" s="22"/>
      <c r="LD2515" s="22"/>
      <c r="LE2515" s="22"/>
      <c r="LF2515" s="22"/>
      <c r="LG2515" s="22"/>
      <c r="LH2515" s="22"/>
      <c r="LI2515" s="22"/>
      <c r="LJ2515" s="22"/>
      <c r="LK2515" s="22"/>
      <c r="LL2515" s="22"/>
      <c r="LM2515" s="22"/>
      <c r="LN2515" s="22"/>
      <c r="LO2515" s="22"/>
      <c r="LP2515" s="22"/>
      <c r="LQ2515" s="22"/>
      <c r="LR2515" s="22"/>
      <c r="LS2515" s="22"/>
      <c r="LT2515" s="22"/>
      <c r="LU2515" s="22"/>
      <c r="LV2515" s="22"/>
      <c r="LW2515" s="22"/>
      <c r="LX2515" s="22"/>
      <c r="LY2515" s="22"/>
      <c r="LZ2515" s="22"/>
      <c r="MA2515" s="22"/>
      <c r="MB2515" s="22"/>
      <c r="MC2515" s="22"/>
      <c r="MD2515" s="22"/>
      <c r="ME2515" s="22"/>
      <c r="MF2515" s="22"/>
      <c r="MG2515" s="24"/>
      <c r="MH2515" s="22"/>
      <c r="MI2515" s="22"/>
      <c r="MJ2515" s="22"/>
      <c r="MK2515" s="22"/>
      <c r="ML2515" s="22"/>
      <c r="MM2515" s="22"/>
      <c r="MN2515" s="22"/>
      <c r="MO2515" s="22"/>
      <c r="MP2515" s="22"/>
      <c r="MQ2515" s="22"/>
      <c r="MR2515" s="22"/>
      <c r="MS2515" s="22"/>
      <c r="MT2515" s="22"/>
      <c r="MU2515" s="22"/>
      <c r="MV2515" s="22"/>
      <c r="MW2515" s="22"/>
      <c r="MX2515" s="22"/>
      <c r="MY2515" s="22"/>
      <c r="MZ2515" s="22"/>
      <c r="NA2515" s="22"/>
      <c r="NB2515" s="22"/>
      <c r="NC2515" s="22"/>
      <c r="ND2515" s="22"/>
      <c r="NE2515" s="22"/>
      <c r="NF2515" s="22"/>
      <c r="NG2515" s="22"/>
      <c r="NH2515" s="22"/>
      <c r="NI2515" s="22"/>
      <c r="NJ2515" s="22"/>
      <c r="NK2515" s="22"/>
      <c r="NL2515" s="22"/>
      <c r="NM2515" s="24"/>
      <c r="NN2515" s="22"/>
      <c r="NO2515" s="22"/>
      <c r="NP2515" s="22"/>
      <c r="NQ2515" s="22"/>
      <c r="NR2515" s="22"/>
      <c r="NS2515" s="22"/>
      <c r="NT2515" s="22"/>
      <c r="NU2515" s="22"/>
      <c r="NV2515" s="22"/>
      <c r="NW2515" s="22"/>
      <c r="NX2515" s="22"/>
      <c r="NY2515" s="22"/>
      <c r="NZ2515" s="22"/>
      <c r="OA2515" s="22"/>
      <c r="OB2515" s="22"/>
      <c r="OC2515" s="22"/>
      <c r="OD2515" s="22"/>
      <c r="OE2515" s="22"/>
      <c r="OF2515" s="22"/>
      <c r="OG2515" s="22"/>
      <c r="OH2515" s="22"/>
      <c r="OI2515" s="22"/>
      <c r="OJ2515" s="22"/>
      <c r="OK2515" s="22"/>
      <c r="OL2515" s="22"/>
      <c r="OM2515" s="22"/>
      <c r="ON2515" s="22"/>
      <c r="OO2515" s="22"/>
      <c r="OP2515" s="22"/>
      <c r="OQ2515" s="22"/>
      <c r="OR2515" s="22"/>
    </row>
    <row r="2516" spans="1:408" ht="15" thickBot="1">
      <c r="A2516" s="1"/>
      <c r="B2516" s="12"/>
      <c r="C2516" s="12"/>
      <c r="D2516" s="22"/>
      <c r="E2516" s="54"/>
      <c r="F2516" s="54"/>
      <c r="G2516" s="54"/>
      <c r="H2516" s="55"/>
      <c r="I2516" s="22"/>
      <c r="J2516" s="56"/>
      <c r="K2516" s="81"/>
      <c r="L2516" s="57"/>
      <c r="M2516" s="57"/>
      <c r="N2516" s="55"/>
      <c r="O2516" s="58"/>
      <c r="P2516" s="58"/>
      <c r="Q2516" s="59"/>
      <c r="R2516" s="60"/>
      <c r="S2516" s="60"/>
      <c r="T2516" s="22"/>
      <c r="U2516" s="1"/>
      <c r="V2516" s="23"/>
      <c r="X2516" s="24"/>
      <c r="Y2516" s="24"/>
      <c r="Z2516" s="22"/>
      <c r="AA2516" s="22"/>
      <c r="AB2516" s="22"/>
      <c r="AC2516" s="22"/>
      <c r="AD2516" s="22"/>
      <c r="AE2516" s="22"/>
      <c r="AF2516" s="22"/>
      <c r="AG2516" s="22"/>
      <c r="AH2516" s="22"/>
      <c r="AI2516" s="22"/>
      <c r="AJ2516" s="22"/>
      <c r="AK2516" s="22"/>
      <c r="AL2516" s="22"/>
      <c r="AM2516" s="22"/>
      <c r="AN2516" s="22"/>
      <c r="AO2516" s="22"/>
      <c r="AP2516" s="22"/>
      <c r="AQ2516" s="22"/>
      <c r="AR2516" s="22"/>
      <c r="AS2516" s="22"/>
      <c r="AT2516" s="22"/>
      <c r="AU2516" s="22"/>
      <c r="AV2516" s="22"/>
      <c r="AW2516" s="22"/>
      <c r="AX2516" s="22"/>
      <c r="AY2516" s="22"/>
      <c r="AZ2516" s="22"/>
      <c r="BA2516" s="22"/>
      <c r="BB2516" s="22"/>
      <c r="BC2516" s="22"/>
      <c r="BD2516" s="22"/>
      <c r="BE2516" s="24"/>
      <c r="BF2516" s="22"/>
      <c r="BG2516" s="22"/>
      <c r="BH2516" s="22"/>
      <c r="BI2516" s="22"/>
      <c r="BJ2516" s="22"/>
      <c r="BK2516" s="22"/>
      <c r="BL2516" s="22"/>
      <c r="BM2516" s="22"/>
      <c r="BN2516" s="22"/>
      <c r="BO2516" s="22"/>
      <c r="BP2516" s="22"/>
      <c r="BQ2516" s="22"/>
      <c r="BR2516" s="22"/>
      <c r="BS2516" s="22"/>
      <c r="BT2516" s="22"/>
      <c r="BU2516" s="22"/>
      <c r="BV2516" s="22"/>
      <c r="BW2516" s="22"/>
      <c r="BX2516" s="22"/>
      <c r="BY2516" s="22"/>
      <c r="BZ2516" s="22"/>
      <c r="CA2516" s="22"/>
      <c r="CB2516" s="22"/>
      <c r="CC2516" s="22"/>
      <c r="CD2516" s="22"/>
      <c r="CE2516" s="22"/>
      <c r="CF2516" s="22"/>
      <c r="CG2516" s="22"/>
      <c r="CH2516" s="22"/>
      <c r="CI2516" s="22"/>
      <c r="CJ2516" s="22"/>
      <c r="CK2516" s="24"/>
      <c r="CL2516" s="22"/>
      <c r="CM2516" s="22"/>
      <c r="CN2516" s="22"/>
      <c r="CO2516" s="22"/>
      <c r="CP2516" s="22"/>
      <c r="CQ2516" s="22"/>
      <c r="CR2516" s="22"/>
      <c r="CS2516" s="22"/>
      <c r="CT2516" s="22"/>
      <c r="CU2516" s="22"/>
      <c r="CV2516" s="22"/>
      <c r="CW2516" s="22"/>
      <c r="CX2516" s="22"/>
      <c r="CY2516" s="22"/>
      <c r="CZ2516" s="22"/>
      <c r="DA2516" s="22"/>
      <c r="DB2516" s="22"/>
      <c r="DC2516" s="22"/>
      <c r="DD2516" s="22"/>
      <c r="DE2516" s="22"/>
      <c r="DF2516" s="22"/>
      <c r="DG2516" s="22"/>
      <c r="DH2516" s="22"/>
      <c r="DI2516" s="22"/>
      <c r="DJ2516" s="22"/>
      <c r="DK2516" s="22"/>
      <c r="DL2516" s="22"/>
      <c r="DM2516" s="22"/>
      <c r="DN2516" s="22"/>
      <c r="DO2516" s="22"/>
      <c r="DP2516" s="22"/>
      <c r="DQ2516" s="24"/>
      <c r="DR2516" s="22"/>
      <c r="DS2516" s="22"/>
      <c r="DT2516" s="22"/>
      <c r="DU2516" s="22"/>
      <c r="DV2516" s="22"/>
      <c r="DW2516" s="22"/>
      <c r="DX2516" s="22"/>
      <c r="DY2516" s="22"/>
      <c r="DZ2516" s="22"/>
      <c r="EA2516" s="22"/>
      <c r="EB2516" s="22"/>
      <c r="EC2516" s="22"/>
      <c r="ED2516" s="22"/>
      <c r="EE2516" s="22"/>
      <c r="EF2516" s="22"/>
      <c r="EG2516" s="22"/>
      <c r="EH2516" s="22"/>
      <c r="EI2516" s="22"/>
      <c r="EJ2516" s="22"/>
      <c r="EK2516" s="22"/>
      <c r="EL2516" s="22"/>
      <c r="EM2516" s="22"/>
      <c r="EN2516" s="22"/>
      <c r="EO2516" s="22"/>
      <c r="EP2516" s="22"/>
      <c r="EQ2516" s="22"/>
      <c r="ER2516" s="22"/>
      <c r="ES2516" s="22"/>
      <c r="ET2516" s="22"/>
      <c r="EU2516" s="22"/>
      <c r="EV2516" s="22"/>
      <c r="EW2516" s="24"/>
      <c r="EX2516" s="22"/>
      <c r="EY2516" s="22"/>
      <c r="EZ2516" s="22"/>
      <c r="FA2516" s="22"/>
      <c r="FB2516" s="22"/>
      <c r="FC2516" s="22"/>
      <c r="FD2516" s="22"/>
      <c r="FE2516" s="22"/>
      <c r="FF2516" s="22"/>
      <c r="FG2516" s="22"/>
      <c r="FH2516" s="22"/>
      <c r="FI2516" s="22"/>
      <c r="FJ2516" s="22"/>
      <c r="FK2516" s="22"/>
      <c r="FL2516" s="22"/>
      <c r="FM2516" s="22"/>
      <c r="FN2516" s="22"/>
      <c r="FO2516" s="22"/>
      <c r="FP2516" s="22"/>
      <c r="FQ2516" s="22"/>
      <c r="FR2516" s="22"/>
      <c r="FS2516" s="22"/>
      <c r="FT2516" s="22"/>
      <c r="FU2516" s="22"/>
      <c r="FV2516" s="22"/>
      <c r="FW2516" s="22"/>
      <c r="FX2516" s="22"/>
      <c r="FY2516" s="22"/>
      <c r="FZ2516" s="22"/>
      <c r="GA2516" s="22"/>
      <c r="GB2516" s="22"/>
      <c r="GC2516" s="24"/>
      <c r="GD2516" s="22"/>
      <c r="GE2516" s="22"/>
      <c r="GF2516" s="22"/>
      <c r="GG2516" s="22"/>
      <c r="GH2516" s="22"/>
      <c r="GI2516" s="22"/>
      <c r="GJ2516" s="22"/>
      <c r="GK2516" s="22"/>
      <c r="GL2516" s="22"/>
      <c r="GM2516" s="22"/>
      <c r="GN2516" s="22"/>
      <c r="GO2516" s="22"/>
      <c r="GP2516" s="22"/>
      <c r="GQ2516" s="22"/>
      <c r="GR2516" s="22"/>
      <c r="GS2516" s="22"/>
      <c r="GT2516" s="22"/>
      <c r="GU2516" s="22"/>
      <c r="GV2516" s="22"/>
      <c r="GW2516" s="22"/>
      <c r="GX2516" s="22"/>
      <c r="GY2516" s="22"/>
      <c r="GZ2516" s="22"/>
      <c r="HA2516" s="22"/>
      <c r="HB2516" s="22"/>
      <c r="HC2516" s="22"/>
      <c r="HD2516" s="22"/>
      <c r="HE2516" s="22"/>
      <c r="HF2516" s="22"/>
      <c r="HG2516" s="22"/>
      <c r="HH2516" s="22"/>
      <c r="HI2516" s="24"/>
      <c r="HJ2516" s="22"/>
      <c r="HK2516" s="22"/>
      <c r="HL2516" s="22"/>
      <c r="HM2516" s="22"/>
      <c r="HN2516" s="22"/>
      <c r="HO2516" s="22"/>
      <c r="HP2516" s="22"/>
      <c r="HQ2516" s="22"/>
      <c r="HR2516" s="22"/>
      <c r="HS2516" s="22"/>
      <c r="HT2516" s="22"/>
      <c r="HU2516" s="22"/>
      <c r="HV2516" s="22"/>
      <c r="HW2516" s="22"/>
      <c r="HX2516" s="22"/>
      <c r="HY2516" s="22"/>
      <c r="HZ2516" s="22"/>
      <c r="IA2516" s="22"/>
      <c r="IB2516" s="22"/>
      <c r="IC2516" s="22"/>
      <c r="ID2516" s="22"/>
      <c r="IE2516" s="22"/>
      <c r="IF2516" s="22"/>
      <c r="IG2516" s="22"/>
      <c r="IH2516" s="22"/>
      <c r="II2516" s="22"/>
      <c r="IJ2516" s="22"/>
      <c r="IK2516" s="22"/>
      <c r="IL2516" s="22"/>
      <c r="IM2516" s="22"/>
      <c r="IN2516" s="22"/>
      <c r="IO2516" s="24"/>
      <c r="IP2516" s="22"/>
      <c r="IQ2516" s="22"/>
      <c r="IR2516" s="22"/>
      <c r="IS2516" s="22"/>
      <c r="IT2516" s="22"/>
      <c r="IU2516" s="22"/>
      <c r="IV2516" s="22"/>
      <c r="IW2516" s="22"/>
      <c r="IX2516" s="22"/>
      <c r="IY2516" s="22"/>
      <c r="IZ2516" s="22"/>
      <c r="JA2516" s="22"/>
      <c r="JB2516" s="22"/>
      <c r="JC2516" s="22"/>
      <c r="JD2516" s="22"/>
      <c r="JE2516" s="22"/>
      <c r="JF2516" s="22"/>
      <c r="JG2516" s="22"/>
      <c r="JH2516" s="22"/>
      <c r="JI2516" s="22"/>
      <c r="JJ2516" s="22"/>
      <c r="JK2516" s="22"/>
      <c r="JL2516" s="22"/>
      <c r="JM2516" s="22"/>
      <c r="JN2516" s="22"/>
      <c r="JO2516" s="22"/>
      <c r="JP2516" s="22"/>
      <c r="JQ2516" s="22"/>
      <c r="JR2516" s="22"/>
      <c r="JS2516" s="22"/>
      <c r="JT2516" s="22"/>
      <c r="JU2516" s="24"/>
      <c r="JV2516" s="22"/>
      <c r="JW2516" s="22"/>
      <c r="JX2516" s="22"/>
      <c r="JY2516" s="22"/>
      <c r="JZ2516" s="22"/>
      <c r="KA2516" s="22"/>
      <c r="KB2516" s="22"/>
      <c r="KC2516" s="22"/>
      <c r="KD2516" s="22"/>
      <c r="KE2516" s="22"/>
      <c r="KF2516" s="22"/>
      <c r="KG2516" s="22"/>
      <c r="KH2516" s="22"/>
      <c r="KI2516" s="22"/>
      <c r="KJ2516" s="22"/>
      <c r="KK2516" s="22"/>
      <c r="KL2516" s="22"/>
      <c r="KM2516" s="22"/>
      <c r="KN2516" s="22"/>
      <c r="KO2516" s="22"/>
      <c r="KP2516" s="22"/>
      <c r="KQ2516" s="22"/>
      <c r="KR2516" s="22"/>
      <c r="KS2516" s="22"/>
      <c r="KT2516" s="22"/>
      <c r="KU2516" s="22"/>
      <c r="KV2516" s="22"/>
      <c r="KW2516" s="22"/>
      <c r="KX2516" s="22"/>
      <c r="KY2516" s="22"/>
      <c r="KZ2516" s="22"/>
      <c r="LA2516" s="24"/>
      <c r="LB2516" s="22"/>
      <c r="LC2516" s="22"/>
      <c r="LD2516" s="22"/>
      <c r="LE2516" s="22"/>
      <c r="LF2516" s="22"/>
      <c r="LG2516" s="22"/>
      <c r="LH2516" s="22"/>
      <c r="LI2516" s="22"/>
      <c r="LJ2516" s="22"/>
      <c r="LK2516" s="22"/>
      <c r="LL2516" s="22"/>
      <c r="LM2516" s="22"/>
      <c r="LN2516" s="22"/>
      <c r="LO2516" s="22"/>
      <c r="LP2516" s="22"/>
      <c r="LQ2516" s="22"/>
      <c r="LR2516" s="22"/>
      <c r="LS2516" s="22"/>
      <c r="LT2516" s="22"/>
      <c r="LU2516" s="22"/>
      <c r="LV2516" s="22"/>
      <c r="LW2516" s="22"/>
      <c r="LX2516" s="22"/>
      <c r="LY2516" s="22"/>
      <c r="LZ2516" s="22"/>
      <c r="MA2516" s="22"/>
      <c r="MB2516" s="22"/>
      <c r="MC2516" s="22"/>
      <c r="MD2516" s="22"/>
      <c r="ME2516" s="22"/>
      <c r="MF2516" s="22"/>
      <c r="MG2516" s="24"/>
      <c r="MH2516" s="22"/>
      <c r="MI2516" s="22"/>
      <c r="MJ2516" s="22"/>
      <c r="MK2516" s="22"/>
      <c r="ML2516" s="22"/>
      <c r="MM2516" s="22"/>
      <c r="MN2516" s="22"/>
      <c r="MO2516" s="22"/>
      <c r="MP2516" s="22"/>
      <c r="MQ2516" s="22"/>
      <c r="MR2516" s="22"/>
      <c r="MS2516" s="22"/>
      <c r="MT2516" s="22"/>
      <c r="MU2516" s="22"/>
      <c r="MV2516" s="22"/>
      <c r="MW2516" s="22"/>
      <c r="MX2516" s="22"/>
      <c r="MY2516" s="22"/>
      <c r="MZ2516" s="22"/>
      <c r="NA2516" s="22"/>
      <c r="NB2516" s="22"/>
      <c r="NC2516" s="22"/>
      <c r="ND2516" s="22"/>
      <c r="NE2516" s="22"/>
      <c r="NF2516" s="22"/>
      <c r="NG2516" s="22"/>
      <c r="NH2516" s="22"/>
      <c r="NI2516" s="22"/>
      <c r="NJ2516" s="22"/>
      <c r="NK2516" s="22"/>
      <c r="NL2516" s="22"/>
      <c r="NM2516" s="24"/>
      <c r="NN2516" s="22"/>
      <c r="NO2516" s="22"/>
      <c r="NP2516" s="22"/>
      <c r="NQ2516" s="22"/>
      <c r="NR2516" s="22"/>
      <c r="NS2516" s="22"/>
      <c r="NT2516" s="22"/>
      <c r="NU2516" s="22"/>
      <c r="NV2516" s="22"/>
      <c r="NW2516" s="22"/>
      <c r="NX2516" s="22"/>
      <c r="NY2516" s="22"/>
      <c r="NZ2516" s="22"/>
      <c r="OA2516" s="22"/>
      <c r="OB2516" s="22"/>
      <c r="OC2516" s="22"/>
      <c r="OD2516" s="22"/>
      <c r="OE2516" s="22"/>
      <c r="OF2516" s="22"/>
      <c r="OG2516" s="22"/>
      <c r="OH2516" s="22"/>
      <c r="OI2516" s="22"/>
      <c r="OJ2516" s="22"/>
      <c r="OK2516" s="22"/>
      <c r="OL2516" s="22"/>
      <c r="OM2516" s="22"/>
      <c r="ON2516" s="22"/>
      <c r="OO2516" s="22"/>
      <c r="OP2516" s="22"/>
      <c r="OQ2516" s="22"/>
      <c r="OR2516" s="22"/>
    </row>
    <row r="2517" spans="1:408" ht="15" thickBot="1">
      <c r="A2517" s="1"/>
      <c r="B2517" s="12"/>
      <c r="C2517" s="12"/>
      <c r="D2517" s="22"/>
      <c r="E2517" s="54"/>
      <c r="F2517" s="54"/>
      <c r="G2517" s="54"/>
      <c r="H2517" s="55"/>
      <c r="I2517" s="22"/>
      <c r="J2517" s="56"/>
      <c r="K2517" s="80"/>
      <c r="L2517" s="57"/>
      <c r="M2517" s="57"/>
      <c r="N2517" s="55"/>
      <c r="O2517" s="58"/>
      <c r="P2517" s="58"/>
      <c r="Q2517" s="59"/>
      <c r="R2517" s="60"/>
      <c r="S2517" s="60"/>
      <c r="T2517" s="22"/>
      <c r="U2517" s="1"/>
      <c r="V2517" s="23"/>
      <c r="X2517" s="24"/>
      <c r="Y2517" s="24"/>
      <c r="Z2517" s="22"/>
      <c r="AA2517" s="22"/>
      <c r="AB2517" s="22"/>
      <c r="AC2517" s="22"/>
      <c r="AD2517" s="22"/>
      <c r="AE2517" s="22"/>
      <c r="AF2517" s="22"/>
      <c r="AG2517" s="22"/>
      <c r="AH2517" s="22"/>
      <c r="AI2517" s="22"/>
      <c r="AJ2517" s="22"/>
      <c r="AK2517" s="22"/>
      <c r="AL2517" s="22"/>
      <c r="AM2517" s="22"/>
      <c r="AN2517" s="22"/>
      <c r="AO2517" s="22"/>
      <c r="AP2517" s="22"/>
      <c r="AQ2517" s="22"/>
      <c r="AR2517" s="22"/>
      <c r="AS2517" s="22"/>
      <c r="AT2517" s="22"/>
      <c r="AU2517" s="22"/>
      <c r="AV2517" s="22"/>
      <c r="AW2517" s="22"/>
      <c r="AX2517" s="22"/>
      <c r="AY2517" s="22"/>
      <c r="AZ2517" s="22"/>
      <c r="BA2517" s="22"/>
      <c r="BB2517" s="22"/>
      <c r="BC2517" s="22"/>
      <c r="BD2517" s="22"/>
      <c r="BE2517" s="24"/>
      <c r="BF2517" s="22"/>
      <c r="BG2517" s="22"/>
      <c r="BH2517" s="22"/>
      <c r="BI2517" s="22"/>
      <c r="BJ2517" s="22"/>
      <c r="BK2517" s="22"/>
      <c r="BL2517" s="22"/>
      <c r="BM2517" s="22"/>
      <c r="BN2517" s="22"/>
      <c r="BO2517" s="22"/>
      <c r="BP2517" s="22"/>
      <c r="BQ2517" s="22"/>
      <c r="BR2517" s="22"/>
      <c r="BS2517" s="22"/>
      <c r="BT2517" s="22"/>
      <c r="BU2517" s="22"/>
      <c r="BV2517" s="22"/>
      <c r="BW2517" s="22"/>
      <c r="BX2517" s="22"/>
      <c r="BY2517" s="22"/>
      <c r="BZ2517" s="22"/>
      <c r="CA2517" s="22"/>
      <c r="CB2517" s="22"/>
      <c r="CC2517" s="22"/>
      <c r="CD2517" s="22"/>
      <c r="CE2517" s="22"/>
      <c r="CF2517" s="22"/>
      <c r="CG2517" s="22"/>
      <c r="CH2517" s="22"/>
      <c r="CI2517" s="22"/>
      <c r="CJ2517" s="22"/>
      <c r="CK2517" s="24"/>
      <c r="CL2517" s="22"/>
      <c r="CM2517" s="22"/>
      <c r="CN2517" s="22"/>
      <c r="CO2517" s="22"/>
      <c r="CP2517" s="22"/>
      <c r="CQ2517" s="22"/>
      <c r="CR2517" s="22"/>
      <c r="CS2517" s="22"/>
      <c r="CT2517" s="22"/>
      <c r="CU2517" s="22"/>
      <c r="CV2517" s="22"/>
      <c r="CW2517" s="22"/>
      <c r="CX2517" s="22"/>
      <c r="CY2517" s="22"/>
      <c r="CZ2517" s="22"/>
      <c r="DA2517" s="22"/>
      <c r="DB2517" s="22"/>
      <c r="DC2517" s="22"/>
      <c r="DD2517" s="22"/>
      <c r="DE2517" s="22"/>
      <c r="DF2517" s="22"/>
      <c r="DG2517" s="22"/>
      <c r="DH2517" s="22"/>
      <c r="DI2517" s="22"/>
      <c r="DJ2517" s="22"/>
      <c r="DK2517" s="22"/>
      <c r="DL2517" s="22"/>
      <c r="DM2517" s="22"/>
      <c r="DN2517" s="22"/>
      <c r="DO2517" s="22"/>
      <c r="DP2517" s="22"/>
      <c r="DQ2517" s="24"/>
      <c r="DR2517" s="22"/>
      <c r="DS2517" s="22"/>
      <c r="DT2517" s="22"/>
      <c r="DU2517" s="22"/>
      <c r="DV2517" s="22"/>
      <c r="DW2517" s="22"/>
      <c r="DX2517" s="22"/>
      <c r="DY2517" s="22"/>
      <c r="DZ2517" s="22"/>
      <c r="EA2517" s="22"/>
      <c r="EB2517" s="22"/>
      <c r="EC2517" s="22"/>
      <c r="ED2517" s="22"/>
      <c r="EE2517" s="22"/>
      <c r="EF2517" s="22"/>
      <c r="EG2517" s="22"/>
      <c r="EH2517" s="22"/>
      <c r="EI2517" s="22"/>
      <c r="EJ2517" s="22"/>
      <c r="EK2517" s="22"/>
      <c r="EL2517" s="22"/>
      <c r="EM2517" s="22"/>
      <c r="EN2517" s="22"/>
      <c r="EO2517" s="22"/>
      <c r="EP2517" s="22"/>
      <c r="EQ2517" s="22"/>
      <c r="ER2517" s="22"/>
      <c r="ES2517" s="22"/>
      <c r="ET2517" s="22"/>
      <c r="EU2517" s="22"/>
      <c r="EV2517" s="22"/>
      <c r="EW2517" s="24"/>
      <c r="EX2517" s="22"/>
      <c r="EY2517" s="22"/>
      <c r="EZ2517" s="22"/>
      <c r="FA2517" s="22"/>
      <c r="FB2517" s="22"/>
      <c r="FC2517" s="22"/>
      <c r="FD2517" s="22"/>
      <c r="FE2517" s="22"/>
      <c r="FF2517" s="22"/>
      <c r="FG2517" s="22"/>
      <c r="FH2517" s="22"/>
      <c r="FI2517" s="22"/>
      <c r="FJ2517" s="22"/>
      <c r="FK2517" s="22"/>
      <c r="FL2517" s="22"/>
      <c r="FM2517" s="22"/>
      <c r="FN2517" s="22"/>
      <c r="FO2517" s="22"/>
      <c r="FP2517" s="22"/>
      <c r="FQ2517" s="22"/>
      <c r="FR2517" s="22"/>
      <c r="FS2517" s="22"/>
      <c r="FT2517" s="22"/>
      <c r="FU2517" s="22"/>
      <c r="FV2517" s="22"/>
      <c r="FW2517" s="22"/>
      <c r="FX2517" s="22"/>
      <c r="FY2517" s="22"/>
      <c r="FZ2517" s="22"/>
      <c r="GA2517" s="22"/>
      <c r="GB2517" s="22"/>
      <c r="GC2517" s="24"/>
      <c r="GD2517" s="22"/>
      <c r="GE2517" s="22"/>
      <c r="GF2517" s="22"/>
      <c r="GG2517" s="22"/>
      <c r="GH2517" s="22"/>
      <c r="GI2517" s="22"/>
      <c r="GJ2517" s="22"/>
      <c r="GK2517" s="22"/>
      <c r="GL2517" s="22"/>
      <c r="GM2517" s="22"/>
      <c r="GN2517" s="22"/>
      <c r="GO2517" s="22"/>
      <c r="GP2517" s="22"/>
      <c r="GQ2517" s="22"/>
      <c r="GR2517" s="22"/>
      <c r="GS2517" s="22"/>
      <c r="GT2517" s="22"/>
      <c r="GU2517" s="22"/>
      <c r="GV2517" s="22"/>
      <c r="GW2517" s="22"/>
      <c r="GX2517" s="22"/>
      <c r="GY2517" s="22"/>
      <c r="GZ2517" s="22"/>
      <c r="HA2517" s="22"/>
      <c r="HB2517" s="22"/>
      <c r="HC2517" s="22"/>
      <c r="HD2517" s="22"/>
      <c r="HE2517" s="22"/>
      <c r="HF2517" s="22"/>
      <c r="HG2517" s="22"/>
      <c r="HH2517" s="22"/>
      <c r="HI2517" s="24"/>
      <c r="HJ2517" s="22"/>
      <c r="HK2517" s="22"/>
      <c r="HL2517" s="22"/>
      <c r="HM2517" s="22"/>
      <c r="HN2517" s="22"/>
      <c r="HO2517" s="22"/>
      <c r="HP2517" s="22"/>
      <c r="HQ2517" s="22"/>
      <c r="HR2517" s="22"/>
      <c r="HS2517" s="22"/>
      <c r="HT2517" s="22"/>
      <c r="HU2517" s="22"/>
      <c r="HV2517" s="22"/>
      <c r="HW2517" s="22"/>
      <c r="HX2517" s="22"/>
      <c r="HY2517" s="22"/>
      <c r="HZ2517" s="22"/>
      <c r="IA2517" s="22"/>
      <c r="IB2517" s="22"/>
      <c r="IC2517" s="22"/>
      <c r="ID2517" s="22"/>
      <c r="IE2517" s="22"/>
      <c r="IF2517" s="22"/>
      <c r="IG2517" s="22"/>
      <c r="IH2517" s="22"/>
      <c r="II2517" s="22"/>
      <c r="IJ2517" s="22"/>
      <c r="IK2517" s="22"/>
      <c r="IL2517" s="22"/>
      <c r="IM2517" s="22"/>
      <c r="IN2517" s="22"/>
      <c r="IO2517" s="24"/>
      <c r="IP2517" s="22"/>
      <c r="IQ2517" s="22"/>
      <c r="IR2517" s="22"/>
      <c r="IS2517" s="22"/>
      <c r="IT2517" s="22"/>
      <c r="IU2517" s="22"/>
      <c r="IV2517" s="22"/>
      <c r="IW2517" s="22"/>
      <c r="IX2517" s="22"/>
      <c r="IY2517" s="22"/>
      <c r="IZ2517" s="22"/>
      <c r="JA2517" s="22"/>
      <c r="JB2517" s="22"/>
      <c r="JC2517" s="22"/>
      <c r="JD2517" s="22"/>
      <c r="JE2517" s="22"/>
      <c r="JF2517" s="22"/>
      <c r="JG2517" s="22"/>
      <c r="JH2517" s="22"/>
      <c r="JI2517" s="22"/>
      <c r="JJ2517" s="22"/>
      <c r="JK2517" s="22"/>
      <c r="JL2517" s="22"/>
      <c r="JM2517" s="22"/>
      <c r="JN2517" s="22"/>
      <c r="JO2517" s="22"/>
      <c r="JP2517" s="22"/>
      <c r="JQ2517" s="22"/>
      <c r="JR2517" s="22"/>
      <c r="JS2517" s="22"/>
      <c r="JT2517" s="22"/>
      <c r="JU2517" s="24"/>
      <c r="JV2517" s="22"/>
      <c r="JW2517" s="22"/>
      <c r="JX2517" s="22"/>
      <c r="JY2517" s="22"/>
      <c r="JZ2517" s="22"/>
      <c r="KA2517" s="22"/>
      <c r="KB2517" s="22"/>
      <c r="KC2517" s="22"/>
      <c r="KD2517" s="22"/>
      <c r="KE2517" s="22"/>
      <c r="KF2517" s="22"/>
      <c r="KG2517" s="22"/>
      <c r="KH2517" s="22"/>
      <c r="KI2517" s="22"/>
      <c r="KJ2517" s="22"/>
      <c r="KK2517" s="22"/>
      <c r="KL2517" s="22"/>
      <c r="KM2517" s="22"/>
      <c r="KN2517" s="22"/>
      <c r="KO2517" s="22"/>
      <c r="KP2517" s="22"/>
      <c r="KQ2517" s="22"/>
      <c r="KR2517" s="22"/>
      <c r="KS2517" s="22"/>
      <c r="KT2517" s="22"/>
      <c r="KU2517" s="22"/>
      <c r="KV2517" s="22"/>
      <c r="KW2517" s="22"/>
      <c r="KX2517" s="22"/>
      <c r="KY2517" s="22"/>
      <c r="KZ2517" s="22"/>
      <c r="LA2517" s="24"/>
      <c r="LB2517" s="22"/>
      <c r="LC2517" s="22"/>
      <c r="LD2517" s="22"/>
      <c r="LE2517" s="22"/>
      <c r="LF2517" s="22"/>
      <c r="LG2517" s="22"/>
      <c r="LH2517" s="22"/>
      <c r="LI2517" s="22"/>
      <c r="LJ2517" s="22"/>
      <c r="LK2517" s="22"/>
      <c r="LL2517" s="22"/>
      <c r="LM2517" s="22"/>
      <c r="LN2517" s="22"/>
      <c r="LO2517" s="22"/>
      <c r="LP2517" s="22"/>
      <c r="LQ2517" s="22"/>
      <c r="LR2517" s="22"/>
      <c r="LS2517" s="22"/>
      <c r="LT2517" s="22"/>
      <c r="LU2517" s="22"/>
      <c r="LV2517" s="22"/>
      <c r="LW2517" s="22"/>
      <c r="LX2517" s="22"/>
      <c r="LY2517" s="22"/>
      <c r="LZ2517" s="22"/>
      <c r="MA2517" s="22"/>
      <c r="MB2517" s="22"/>
      <c r="MC2517" s="22"/>
      <c r="MD2517" s="22"/>
      <c r="ME2517" s="22"/>
      <c r="MF2517" s="22"/>
      <c r="MG2517" s="24"/>
      <c r="MH2517" s="22"/>
      <c r="MI2517" s="22"/>
      <c r="MJ2517" s="22"/>
      <c r="MK2517" s="22"/>
      <c r="ML2517" s="22"/>
      <c r="MM2517" s="22"/>
      <c r="MN2517" s="22"/>
      <c r="MO2517" s="22"/>
      <c r="MP2517" s="22"/>
      <c r="MQ2517" s="22"/>
      <c r="MR2517" s="22"/>
      <c r="MS2517" s="22"/>
      <c r="MT2517" s="22"/>
      <c r="MU2517" s="22"/>
      <c r="MV2517" s="22"/>
      <c r="MW2517" s="22"/>
      <c r="MX2517" s="22"/>
      <c r="MY2517" s="22"/>
      <c r="MZ2517" s="22"/>
      <c r="NA2517" s="22"/>
      <c r="NB2517" s="22"/>
      <c r="NC2517" s="22"/>
      <c r="ND2517" s="22"/>
      <c r="NE2517" s="22"/>
      <c r="NF2517" s="22"/>
      <c r="NG2517" s="22"/>
      <c r="NH2517" s="22"/>
      <c r="NI2517" s="22"/>
      <c r="NJ2517" s="22"/>
      <c r="NK2517" s="22"/>
      <c r="NL2517" s="22"/>
      <c r="NM2517" s="24"/>
      <c r="NN2517" s="22"/>
      <c r="NO2517" s="22"/>
      <c r="NP2517" s="22"/>
      <c r="NQ2517" s="22"/>
      <c r="NR2517" s="22"/>
      <c r="NS2517" s="22"/>
      <c r="NT2517" s="22"/>
      <c r="NU2517" s="22"/>
      <c r="NV2517" s="22"/>
      <c r="NW2517" s="22"/>
      <c r="NX2517" s="22"/>
      <c r="NY2517" s="22"/>
      <c r="NZ2517" s="22"/>
      <c r="OA2517" s="22"/>
      <c r="OB2517" s="22"/>
      <c r="OC2517" s="22"/>
      <c r="OD2517" s="22"/>
      <c r="OE2517" s="22"/>
      <c r="OF2517" s="22"/>
      <c r="OG2517" s="22"/>
      <c r="OH2517" s="22"/>
      <c r="OI2517" s="22"/>
      <c r="OJ2517" s="22"/>
      <c r="OK2517" s="22"/>
      <c r="OL2517" s="22"/>
      <c r="OM2517" s="22"/>
      <c r="ON2517" s="22"/>
      <c r="OO2517" s="22"/>
      <c r="OP2517" s="22"/>
      <c r="OQ2517" s="22"/>
      <c r="OR2517" s="22"/>
    </row>
    <row r="2518" spans="1:408" ht="15" thickBot="1">
      <c r="A2518" s="1"/>
      <c r="B2518" s="12"/>
      <c r="C2518" s="12"/>
      <c r="D2518" s="22"/>
      <c r="E2518" s="54"/>
      <c r="F2518" s="54"/>
      <c r="G2518" s="54"/>
      <c r="H2518" s="55"/>
      <c r="I2518" s="22"/>
      <c r="J2518" s="56"/>
      <c r="K2518" s="81"/>
      <c r="L2518" s="57"/>
      <c r="M2518" s="57"/>
      <c r="N2518" s="55"/>
      <c r="O2518" s="58"/>
      <c r="P2518" s="58"/>
      <c r="Q2518" s="59"/>
      <c r="R2518" s="60"/>
      <c r="S2518" s="60"/>
      <c r="T2518" s="22"/>
      <c r="U2518" s="1"/>
      <c r="V2518" s="23"/>
      <c r="X2518" s="24"/>
      <c r="Y2518" s="24"/>
      <c r="Z2518" s="22"/>
      <c r="AA2518" s="22"/>
      <c r="AB2518" s="22"/>
      <c r="AC2518" s="22"/>
      <c r="AD2518" s="22"/>
      <c r="AE2518" s="22"/>
      <c r="AF2518" s="22"/>
      <c r="AG2518" s="22"/>
      <c r="AH2518" s="22"/>
      <c r="AI2518" s="22"/>
      <c r="AJ2518" s="22"/>
      <c r="AK2518" s="22"/>
      <c r="AL2518" s="22"/>
      <c r="AM2518" s="22"/>
      <c r="AN2518" s="22"/>
      <c r="AO2518" s="22"/>
      <c r="AP2518" s="22"/>
      <c r="AQ2518" s="22"/>
      <c r="AR2518" s="22"/>
      <c r="AS2518" s="22"/>
      <c r="AT2518" s="22"/>
      <c r="AU2518" s="22"/>
      <c r="AV2518" s="22"/>
      <c r="AW2518" s="22"/>
      <c r="AX2518" s="22"/>
      <c r="AY2518" s="22"/>
      <c r="AZ2518" s="22"/>
      <c r="BA2518" s="22"/>
      <c r="BB2518" s="22"/>
      <c r="BC2518" s="22"/>
      <c r="BD2518" s="22"/>
      <c r="BE2518" s="24"/>
      <c r="BF2518" s="22"/>
      <c r="BG2518" s="22"/>
      <c r="BH2518" s="22"/>
      <c r="BI2518" s="22"/>
      <c r="BJ2518" s="22"/>
      <c r="BK2518" s="22"/>
      <c r="BL2518" s="22"/>
      <c r="BM2518" s="22"/>
      <c r="BN2518" s="22"/>
      <c r="BO2518" s="22"/>
      <c r="BP2518" s="22"/>
      <c r="BQ2518" s="22"/>
      <c r="BR2518" s="22"/>
      <c r="BS2518" s="22"/>
      <c r="BT2518" s="22"/>
      <c r="BU2518" s="22"/>
      <c r="BV2518" s="22"/>
      <c r="BW2518" s="22"/>
      <c r="BX2518" s="22"/>
      <c r="BY2518" s="22"/>
      <c r="BZ2518" s="22"/>
      <c r="CA2518" s="22"/>
      <c r="CB2518" s="22"/>
      <c r="CC2518" s="22"/>
      <c r="CD2518" s="22"/>
      <c r="CE2518" s="22"/>
      <c r="CF2518" s="22"/>
      <c r="CG2518" s="22"/>
      <c r="CH2518" s="22"/>
      <c r="CI2518" s="22"/>
      <c r="CJ2518" s="22"/>
      <c r="CK2518" s="24"/>
      <c r="CL2518" s="22"/>
      <c r="CM2518" s="22"/>
      <c r="CN2518" s="22"/>
      <c r="CO2518" s="22"/>
      <c r="CP2518" s="22"/>
      <c r="CQ2518" s="22"/>
      <c r="CR2518" s="22"/>
      <c r="CS2518" s="22"/>
      <c r="CT2518" s="22"/>
      <c r="CU2518" s="22"/>
      <c r="CV2518" s="22"/>
      <c r="CW2518" s="22"/>
      <c r="CX2518" s="22"/>
      <c r="CY2518" s="22"/>
      <c r="CZ2518" s="22"/>
      <c r="DA2518" s="22"/>
      <c r="DB2518" s="22"/>
      <c r="DC2518" s="22"/>
      <c r="DD2518" s="22"/>
      <c r="DE2518" s="22"/>
      <c r="DF2518" s="22"/>
      <c r="DG2518" s="22"/>
      <c r="DH2518" s="22"/>
      <c r="DI2518" s="22"/>
      <c r="DJ2518" s="22"/>
      <c r="DK2518" s="22"/>
      <c r="DL2518" s="22"/>
      <c r="DM2518" s="22"/>
      <c r="DN2518" s="22"/>
      <c r="DO2518" s="22"/>
      <c r="DP2518" s="22"/>
      <c r="DQ2518" s="24"/>
      <c r="DR2518" s="22"/>
      <c r="DS2518" s="22"/>
      <c r="DT2518" s="22"/>
      <c r="DU2518" s="22"/>
      <c r="DV2518" s="22"/>
      <c r="DW2518" s="22"/>
      <c r="DX2518" s="22"/>
      <c r="DY2518" s="22"/>
      <c r="DZ2518" s="22"/>
      <c r="EA2518" s="22"/>
      <c r="EB2518" s="22"/>
      <c r="EC2518" s="22"/>
      <c r="ED2518" s="22"/>
      <c r="EE2518" s="22"/>
      <c r="EF2518" s="22"/>
      <c r="EG2518" s="22"/>
      <c r="EH2518" s="22"/>
      <c r="EI2518" s="22"/>
      <c r="EJ2518" s="22"/>
      <c r="EK2518" s="22"/>
      <c r="EL2518" s="22"/>
      <c r="EM2518" s="22"/>
      <c r="EN2518" s="22"/>
      <c r="EO2518" s="22"/>
      <c r="EP2518" s="22"/>
      <c r="EQ2518" s="22"/>
      <c r="ER2518" s="22"/>
      <c r="ES2518" s="22"/>
      <c r="ET2518" s="22"/>
      <c r="EU2518" s="22"/>
      <c r="EV2518" s="22"/>
      <c r="EW2518" s="24"/>
      <c r="EX2518" s="22"/>
      <c r="EY2518" s="22"/>
      <c r="EZ2518" s="22"/>
      <c r="FA2518" s="22"/>
      <c r="FB2518" s="22"/>
      <c r="FC2518" s="22"/>
      <c r="FD2518" s="22"/>
      <c r="FE2518" s="22"/>
      <c r="FF2518" s="22"/>
      <c r="FG2518" s="22"/>
      <c r="FH2518" s="22"/>
      <c r="FI2518" s="22"/>
      <c r="FJ2518" s="22"/>
      <c r="FK2518" s="22"/>
      <c r="FL2518" s="22"/>
      <c r="FM2518" s="22"/>
      <c r="FN2518" s="22"/>
      <c r="FO2518" s="22"/>
      <c r="FP2518" s="22"/>
      <c r="FQ2518" s="22"/>
      <c r="FR2518" s="22"/>
      <c r="FS2518" s="22"/>
      <c r="FT2518" s="22"/>
      <c r="FU2518" s="22"/>
      <c r="FV2518" s="22"/>
      <c r="FW2518" s="22"/>
      <c r="FX2518" s="22"/>
      <c r="FY2518" s="22"/>
      <c r="FZ2518" s="22"/>
      <c r="GA2518" s="22"/>
      <c r="GB2518" s="22"/>
      <c r="GC2518" s="24"/>
      <c r="GD2518" s="22"/>
      <c r="GE2518" s="22"/>
      <c r="GF2518" s="22"/>
      <c r="GG2518" s="22"/>
      <c r="GH2518" s="22"/>
      <c r="GI2518" s="22"/>
      <c r="GJ2518" s="22"/>
      <c r="GK2518" s="22"/>
      <c r="GL2518" s="22"/>
      <c r="GM2518" s="22"/>
      <c r="GN2518" s="22"/>
      <c r="GO2518" s="22"/>
      <c r="GP2518" s="22"/>
      <c r="GQ2518" s="22"/>
      <c r="GR2518" s="22"/>
      <c r="GS2518" s="22"/>
      <c r="GT2518" s="22"/>
      <c r="GU2518" s="22"/>
      <c r="GV2518" s="22"/>
      <c r="GW2518" s="22"/>
      <c r="GX2518" s="22"/>
      <c r="GY2518" s="22"/>
      <c r="GZ2518" s="22"/>
      <c r="HA2518" s="22"/>
      <c r="HB2518" s="22"/>
      <c r="HC2518" s="22"/>
      <c r="HD2518" s="22"/>
      <c r="HE2518" s="22"/>
      <c r="HF2518" s="22"/>
      <c r="HG2518" s="22"/>
      <c r="HH2518" s="22"/>
      <c r="HI2518" s="24"/>
      <c r="HJ2518" s="22"/>
      <c r="HK2518" s="22"/>
      <c r="HL2518" s="22"/>
      <c r="HM2518" s="22"/>
      <c r="HN2518" s="22"/>
      <c r="HO2518" s="22"/>
      <c r="HP2518" s="22"/>
      <c r="HQ2518" s="22"/>
      <c r="HR2518" s="22"/>
      <c r="HS2518" s="22"/>
      <c r="HT2518" s="22"/>
      <c r="HU2518" s="22"/>
      <c r="HV2518" s="22"/>
      <c r="HW2518" s="22"/>
      <c r="HX2518" s="22"/>
      <c r="HY2518" s="22"/>
      <c r="HZ2518" s="22"/>
      <c r="IA2518" s="22"/>
      <c r="IB2518" s="22"/>
      <c r="IC2518" s="22"/>
      <c r="ID2518" s="22"/>
      <c r="IE2518" s="22"/>
      <c r="IF2518" s="22"/>
      <c r="IG2518" s="22"/>
      <c r="IH2518" s="22"/>
      <c r="II2518" s="22"/>
      <c r="IJ2518" s="22"/>
      <c r="IK2518" s="22"/>
      <c r="IL2518" s="22"/>
      <c r="IM2518" s="22"/>
      <c r="IN2518" s="22"/>
      <c r="IO2518" s="24"/>
      <c r="IP2518" s="22"/>
      <c r="IQ2518" s="22"/>
      <c r="IR2518" s="22"/>
      <c r="IS2518" s="22"/>
      <c r="IT2518" s="22"/>
      <c r="IU2518" s="22"/>
      <c r="IV2518" s="22"/>
      <c r="IW2518" s="22"/>
      <c r="IX2518" s="22"/>
      <c r="IY2518" s="22"/>
      <c r="IZ2518" s="22"/>
      <c r="JA2518" s="22"/>
      <c r="JB2518" s="22"/>
      <c r="JC2518" s="22"/>
      <c r="JD2518" s="22"/>
      <c r="JE2518" s="22"/>
      <c r="JF2518" s="22"/>
      <c r="JG2518" s="22"/>
      <c r="JH2518" s="22"/>
      <c r="JI2518" s="22"/>
      <c r="JJ2518" s="22"/>
      <c r="JK2518" s="22"/>
      <c r="JL2518" s="22"/>
      <c r="JM2518" s="22"/>
      <c r="JN2518" s="22"/>
      <c r="JO2518" s="22"/>
      <c r="JP2518" s="22"/>
      <c r="JQ2518" s="22"/>
      <c r="JR2518" s="22"/>
      <c r="JS2518" s="22"/>
      <c r="JT2518" s="22"/>
      <c r="JU2518" s="24"/>
      <c r="JV2518" s="22"/>
      <c r="JW2518" s="22"/>
      <c r="JX2518" s="22"/>
      <c r="JY2518" s="22"/>
      <c r="JZ2518" s="22"/>
      <c r="KA2518" s="22"/>
      <c r="KB2518" s="22"/>
      <c r="KC2518" s="22"/>
      <c r="KD2518" s="22"/>
      <c r="KE2518" s="22"/>
      <c r="KF2518" s="22"/>
      <c r="KG2518" s="22"/>
      <c r="KH2518" s="22"/>
      <c r="KI2518" s="22"/>
      <c r="KJ2518" s="22"/>
      <c r="KK2518" s="22"/>
      <c r="KL2518" s="22"/>
      <c r="KM2518" s="22"/>
      <c r="KN2518" s="22"/>
      <c r="KO2518" s="22"/>
      <c r="KP2518" s="22"/>
      <c r="KQ2518" s="22"/>
      <c r="KR2518" s="22"/>
      <c r="KS2518" s="22"/>
      <c r="KT2518" s="22"/>
      <c r="KU2518" s="22"/>
      <c r="KV2518" s="22"/>
      <c r="KW2518" s="22"/>
      <c r="KX2518" s="22"/>
      <c r="KY2518" s="22"/>
      <c r="KZ2518" s="22"/>
      <c r="LA2518" s="24"/>
      <c r="LB2518" s="22"/>
      <c r="LC2518" s="22"/>
      <c r="LD2518" s="22"/>
      <c r="LE2518" s="22"/>
      <c r="LF2518" s="22"/>
      <c r="LG2518" s="22"/>
      <c r="LH2518" s="22"/>
      <c r="LI2518" s="22"/>
      <c r="LJ2518" s="22"/>
      <c r="LK2518" s="22"/>
      <c r="LL2518" s="22"/>
      <c r="LM2518" s="22"/>
      <c r="LN2518" s="22"/>
      <c r="LO2518" s="22"/>
      <c r="LP2518" s="22"/>
      <c r="LQ2518" s="22"/>
      <c r="LR2518" s="22"/>
      <c r="LS2518" s="22"/>
      <c r="LT2518" s="22"/>
      <c r="LU2518" s="22"/>
      <c r="LV2518" s="22"/>
      <c r="LW2518" s="22"/>
      <c r="LX2518" s="22"/>
      <c r="LY2518" s="22"/>
      <c r="LZ2518" s="22"/>
      <c r="MA2518" s="22"/>
      <c r="MB2518" s="22"/>
      <c r="MC2518" s="22"/>
      <c r="MD2518" s="22"/>
      <c r="ME2518" s="22"/>
      <c r="MF2518" s="22"/>
      <c r="MG2518" s="24"/>
      <c r="MH2518" s="22"/>
      <c r="MI2518" s="22"/>
      <c r="MJ2518" s="22"/>
      <c r="MK2518" s="22"/>
      <c r="ML2518" s="22"/>
      <c r="MM2518" s="22"/>
      <c r="MN2518" s="22"/>
      <c r="MO2518" s="22"/>
      <c r="MP2518" s="22"/>
      <c r="MQ2518" s="22"/>
      <c r="MR2518" s="22"/>
      <c r="MS2518" s="22"/>
      <c r="MT2518" s="22"/>
      <c r="MU2518" s="22"/>
      <c r="MV2518" s="22"/>
      <c r="MW2518" s="22"/>
      <c r="MX2518" s="22"/>
      <c r="MY2518" s="22"/>
      <c r="MZ2518" s="22"/>
      <c r="NA2518" s="22"/>
      <c r="NB2518" s="22"/>
      <c r="NC2518" s="22"/>
      <c r="ND2518" s="22"/>
      <c r="NE2518" s="22"/>
      <c r="NF2518" s="22"/>
      <c r="NG2518" s="22"/>
      <c r="NH2518" s="22"/>
      <c r="NI2518" s="22"/>
      <c r="NJ2518" s="22"/>
      <c r="NK2518" s="22"/>
      <c r="NL2518" s="22"/>
      <c r="NM2518" s="24"/>
      <c r="NN2518" s="22"/>
      <c r="NO2518" s="22"/>
      <c r="NP2518" s="22"/>
      <c r="NQ2518" s="22"/>
      <c r="NR2518" s="22"/>
      <c r="NS2518" s="22"/>
      <c r="NT2518" s="22"/>
      <c r="NU2518" s="22"/>
      <c r="NV2518" s="22"/>
      <c r="NW2518" s="22"/>
      <c r="NX2518" s="22"/>
      <c r="NY2518" s="22"/>
      <c r="NZ2518" s="22"/>
      <c r="OA2518" s="22"/>
      <c r="OB2518" s="22"/>
      <c r="OC2518" s="22"/>
      <c r="OD2518" s="22"/>
      <c r="OE2518" s="22"/>
      <c r="OF2518" s="22"/>
      <c r="OG2518" s="22"/>
      <c r="OH2518" s="22"/>
      <c r="OI2518" s="22"/>
      <c r="OJ2518" s="22"/>
      <c r="OK2518" s="22"/>
      <c r="OL2518" s="22"/>
      <c r="OM2518" s="22"/>
      <c r="ON2518" s="22"/>
      <c r="OO2518" s="22"/>
      <c r="OP2518" s="22"/>
      <c r="OQ2518" s="22"/>
      <c r="OR2518" s="22"/>
    </row>
    <row r="2519" spans="1:408" ht="15" thickBot="1">
      <c r="A2519" s="1"/>
      <c r="B2519" s="12"/>
      <c r="C2519" s="12"/>
      <c r="D2519" s="22"/>
      <c r="E2519" s="54"/>
      <c r="F2519" s="54"/>
      <c r="G2519" s="54"/>
      <c r="H2519" s="55"/>
      <c r="I2519" s="22"/>
      <c r="J2519" s="56"/>
      <c r="K2519" s="80"/>
      <c r="L2519" s="57"/>
      <c r="M2519" s="57"/>
      <c r="N2519" s="55"/>
      <c r="O2519" s="58"/>
      <c r="P2519" s="58"/>
      <c r="Q2519" s="59"/>
      <c r="R2519" s="60"/>
      <c r="S2519" s="60"/>
      <c r="T2519" s="22"/>
      <c r="U2519" s="1"/>
      <c r="V2519" s="23"/>
      <c r="X2519" s="24"/>
      <c r="Y2519" s="24"/>
      <c r="Z2519" s="22"/>
      <c r="AA2519" s="22"/>
      <c r="AB2519" s="22"/>
      <c r="AC2519" s="22"/>
      <c r="AD2519" s="22"/>
      <c r="AE2519" s="22"/>
      <c r="AF2519" s="22"/>
      <c r="AG2519" s="22"/>
      <c r="AH2519" s="22"/>
      <c r="AI2519" s="22"/>
      <c r="AJ2519" s="22"/>
      <c r="AK2519" s="22"/>
      <c r="AL2519" s="22"/>
      <c r="AM2519" s="22"/>
      <c r="AN2519" s="22"/>
      <c r="AO2519" s="22"/>
      <c r="AP2519" s="22"/>
      <c r="AQ2519" s="22"/>
      <c r="AR2519" s="22"/>
      <c r="AS2519" s="22"/>
      <c r="AT2519" s="22"/>
      <c r="AU2519" s="22"/>
      <c r="AV2519" s="22"/>
      <c r="AW2519" s="22"/>
      <c r="AX2519" s="22"/>
      <c r="AY2519" s="22"/>
      <c r="AZ2519" s="22"/>
      <c r="BA2519" s="22"/>
      <c r="BB2519" s="22"/>
      <c r="BC2519" s="22"/>
      <c r="BD2519" s="22"/>
      <c r="BE2519" s="24"/>
      <c r="BF2519" s="22"/>
      <c r="BG2519" s="22"/>
      <c r="BH2519" s="22"/>
      <c r="BI2519" s="22"/>
      <c r="BJ2519" s="22"/>
      <c r="BK2519" s="22"/>
      <c r="BL2519" s="22"/>
      <c r="BM2519" s="22"/>
      <c r="BN2519" s="22"/>
      <c r="BO2519" s="22"/>
      <c r="BP2519" s="22"/>
      <c r="BQ2519" s="22"/>
      <c r="BR2519" s="22"/>
      <c r="BS2519" s="22"/>
      <c r="BT2519" s="22"/>
      <c r="BU2519" s="22"/>
      <c r="BV2519" s="22"/>
      <c r="BW2519" s="22"/>
      <c r="BX2519" s="22"/>
      <c r="BY2519" s="22"/>
      <c r="BZ2519" s="22"/>
      <c r="CA2519" s="22"/>
      <c r="CB2519" s="22"/>
      <c r="CC2519" s="22"/>
      <c r="CD2519" s="22"/>
      <c r="CE2519" s="22"/>
      <c r="CF2519" s="22"/>
      <c r="CG2519" s="22"/>
      <c r="CH2519" s="22"/>
      <c r="CI2519" s="22"/>
      <c r="CJ2519" s="22"/>
      <c r="CK2519" s="24"/>
      <c r="CL2519" s="22"/>
      <c r="CM2519" s="22"/>
      <c r="CN2519" s="22"/>
      <c r="CO2519" s="22"/>
      <c r="CP2519" s="22"/>
      <c r="CQ2519" s="22"/>
      <c r="CR2519" s="22"/>
      <c r="CS2519" s="22"/>
      <c r="CT2519" s="22"/>
      <c r="CU2519" s="22"/>
      <c r="CV2519" s="22"/>
      <c r="CW2519" s="22"/>
      <c r="CX2519" s="22"/>
      <c r="CY2519" s="22"/>
      <c r="CZ2519" s="22"/>
      <c r="DA2519" s="22"/>
      <c r="DB2519" s="22"/>
      <c r="DC2519" s="22"/>
      <c r="DD2519" s="22"/>
      <c r="DE2519" s="22"/>
      <c r="DF2519" s="22"/>
      <c r="DG2519" s="22"/>
      <c r="DH2519" s="22"/>
      <c r="DI2519" s="22"/>
      <c r="DJ2519" s="22"/>
      <c r="DK2519" s="22"/>
      <c r="DL2519" s="22"/>
      <c r="DM2519" s="22"/>
      <c r="DN2519" s="22"/>
      <c r="DO2519" s="22"/>
      <c r="DP2519" s="22"/>
      <c r="DQ2519" s="24"/>
      <c r="DR2519" s="22"/>
      <c r="DS2519" s="22"/>
      <c r="DT2519" s="22"/>
      <c r="DU2519" s="22"/>
      <c r="DV2519" s="22"/>
      <c r="DW2519" s="22"/>
      <c r="DX2519" s="22"/>
      <c r="DY2519" s="22"/>
      <c r="DZ2519" s="22"/>
      <c r="EA2519" s="22"/>
      <c r="EB2519" s="22"/>
      <c r="EC2519" s="22"/>
      <c r="ED2519" s="22"/>
      <c r="EE2519" s="22"/>
      <c r="EF2519" s="22"/>
      <c r="EG2519" s="22"/>
      <c r="EH2519" s="22"/>
      <c r="EI2519" s="22"/>
      <c r="EJ2519" s="22"/>
      <c r="EK2519" s="22"/>
      <c r="EL2519" s="22"/>
      <c r="EM2519" s="22"/>
      <c r="EN2519" s="22"/>
      <c r="EO2519" s="22"/>
      <c r="EP2519" s="22"/>
      <c r="EQ2519" s="22"/>
      <c r="ER2519" s="22"/>
      <c r="ES2519" s="22"/>
      <c r="ET2519" s="22"/>
      <c r="EU2519" s="22"/>
      <c r="EV2519" s="22"/>
      <c r="EW2519" s="24"/>
      <c r="EX2519" s="22"/>
      <c r="EY2519" s="22"/>
      <c r="EZ2519" s="22"/>
      <c r="FA2519" s="22"/>
      <c r="FB2519" s="22"/>
      <c r="FC2519" s="22"/>
      <c r="FD2519" s="22"/>
      <c r="FE2519" s="22"/>
      <c r="FF2519" s="22"/>
      <c r="FG2519" s="22"/>
      <c r="FH2519" s="22"/>
      <c r="FI2519" s="22"/>
      <c r="FJ2519" s="22"/>
      <c r="FK2519" s="22"/>
      <c r="FL2519" s="22"/>
      <c r="FM2519" s="22"/>
      <c r="FN2519" s="22"/>
      <c r="FO2519" s="22"/>
      <c r="FP2519" s="22"/>
      <c r="FQ2519" s="22"/>
      <c r="FR2519" s="22"/>
      <c r="FS2519" s="22"/>
      <c r="FT2519" s="22"/>
      <c r="FU2519" s="22"/>
      <c r="FV2519" s="22"/>
      <c r="FW2519" s="22"/>
      <c r="FX2519" s="22"/>
      <c r="FY2519" s="22"/>
      <c r="FZ2519" s="22"/>
      <c r="GA2519" s="22"/>
      <c r="GB2519" s="22"/>
      <c r="GC2519" s="24"/>
      <c r="GD2519" s="22"/>
      <c r="GE2519" s="22"/>
      <c r="GF2519" s="22"/>
      <c r="GG2519" s="22"/>
      <c r="GH2519" s="22"/>
      <c r="GI2519" s="22"/>
      <c r="GJ2519" s="22"/>
      <c r="GK2519" s="22"/>
      <c r="GL2519" s="22"/>
      <c r="GM2519" s="22"/>
      <c r="GN2519" s="22"/>
      <c r="GO2519" s="22"/>
      <c r="GP2519" s="22"/>
      <c r="GQ2519" s="22"/>
      <c r="GR2519" s="22"/>
      <c r="GS2519" s="22"/>
      <c r="GT2519" s="22"/>
      <c r="GU2519" s="22"/>
      <c r="GV2519" s="22"/>
      <c r="GW2519" s="22"/>
      <c r="GX2519" s="22"/>
      <c r="GY2519" s="22"/>
      <c r="GZ2519" s="22"/>
      <c r="HA2519" s="22"/>
      <c r="HB2519" s="22"/>
      <c r="HC2519" s="22"/>
      <c r="HD2519" s="22"/>
      <c r="HE2519" s="22"/>
      <c r="HF2519" s="22"/>
      <c r="HG2519" s="22"/>
      <c r="HH2519" s="22"/>
      <c r="HI2519" s="24"/>
      <c r="HJ2519" s="22"/>
      <c r="HK2519" s="22"/>
      <c r="HL2519" s="22"/>
      <c r="HM2519" s="22"/>
      <c r="HN2519" s="22"/>
      <c r="HO2519" s="22"/>
      <c r="HP2519" s="22"/>
      <c r="HQ2519" s="22"/>
      <c r="HR2519" s="22"/>
      <c r="HS2519" s="22"/>
      <c r="HT2519" s="22"/>
      <c r="HU2519" s="22"/>
      <c r="HV2519" s="22"/>
      <c r="HW2519" s="22"/>
      <c r="HX2519" s="22"/>
      <c r="HY2519" s="22"/>
      <c r="HZ2519" s="22"/>
      <c r="IA2519" s="22"/>
      <c r="IB2519" s="22"/>
      <c r="IC2519" s="22"/>
      <c r="ID2519" s="22"/>
      <c r="IE2519" s="22"/>
      <c r="IF2519" s="22"/>
      <c r="IG2519" s="22"/>
      <c r="IH2519" s="22"/>
      <c r="II2519" s="22"/>
      <c r="IJ2519" s="22"/>
      <c r="IK2519" s="22"/>
      <c r="IL2519" s="22"/>
      <c r="IM2519" s="22"/>
      <c r="IN2519" s="22"/>
      <c r="IO2519" s="24"/>
      <c r="IP2519" s="22"/>
      <c r="IQ2519" s="22"/>
      <c r="IR2519" s="22"/>
      <c r="IS2519" s="22"/>
      <c r="IT2519" s="22"/>
      <c r="IU2519" s="22"/>
      <c r="IV2519" s="22"/>
      <c r="IW2519" s="22"/>
      <c r="IX2519" s="22"/>
      <c r="IY2519" s="22"/>
      <c r="IZ2519" s="22"/>
      <c r="JA2519" s="22"/>
      <c r="JB2519" s="22"/>
      <c r="JC2519" s="22"/>
      <c r="JD2519" s="22"/>
      <c r="JE2519" s="22"/>
      <c r="JF2519" s="22"/>
      <c r="JG2519" s="22"/>
      <c r="JH2519" s="22"/>
      <c r="JI2519" s="22"/>
      <c r="JJ2519" s="22"/>
      <c r="JK2519" s="22"/>
      <c r="JL2519" s="22"/>
      <c r="JM2519" s="22"/>
      <c r="JN2519" s="22"/>
      <c r="JO2519" s="22"/>
      <c r="JP2519" s="22"/>
      <c r="JQ2519" s="22"/>
      <c r="JR2519" s="22"/>
      <c r="JS2519" s="22"/>
      <c r="JT2519" s="22"/>
      <c r="JU2519" s="24"/>
      <c r="JV2519" s="22"/>
      <c r="JW2519" s="22"/>
      <c r="JX2519" s="22"/>
      <c r="JY2519" s="22"/>
      <c r="JZ2519" s="22"/>
      <c r="KA2519" s="22"/>
      <c r="KB2519" s="22"/>
      <c r="KC2519" s="22"/>
      <c r="KD2519" s="22"/>
      <c r="KE2519" s="22"/>
      <c r="KF2519" s="22"/>
      <c r="KG2519" s="22"/>
      <c r="KH2519" s="22"/>
      <c r="KI2519" s="22"/>
      <c r="KJ2519" s="22"/>
      <c r="KK2519" s="22"/>
      <c r="KL2519" s="22"/>
      <c r="KM2519" s="22"/>
      <c r="KN2519" s="22"/>
      <c r="KO2519" s="22"/>
      <c r="KP2519" s="22"/>
      <c r="KQ2519" s="22"/>
      <c r="KR2519" s="22"/>
      <c r="KS2519" s="22"/>
      <c r="KT2519" s="22"/>
      <c r="KU2519" s="22"/>
      <c r="KV2519" s="22"/>
      <c r="KW2519" s="22"/>
      <c r="KX2519" s="22"/>
      <c r="KY2519" s="22"/>
      <c r="KZ2519" s="22"/>
      <c r="LA2519" s="24"/>
      <c r="LB2519" s="22"/>
      <c r="LC2519" s="22"/>
      <c r="LD2519" s="22"/>
      <c r="LE2519" s="22"/>
      <c r="LF2519" s="22"/>
      <c r="LG2519" s="22"/>
      <c r="LH2519" s="22"/>
      <c r="LI2519" s="22"/>
      <c r="LJ2519" s="22"/>
      <c r="LK2519" s="22"/>
      <c r="LL2519" s="22"/>
      <c r="LM2519" s="22"/>
      <c r="LN2519" s="22"/>
      <c r="LO2519" s="22"/>
      <c r="LP2519" s="22"/>
      <c r="LQ2519" s="22"/>
      <c r="LR2519" s="22"/>
      <c r="LS2519" s="22"/>
      <c r="LT2519" s="22"/>
      <c r="LU2519" s="22"/>
      <c r="LV2519" s="22"/>
      <c r="LW2519" s="22"/>
      <c r="LX2519" s="22"/>
      <c r="LY2519" s="22"/>
      <c r="LZ2519" s="22"/>
      <c r="MA2519" s="22"/>
      <c r="MB2519" s="22"/>
      <c r="MC2519" s="22"/>
      <c r="MD2519" s="22"/>
      <c r="ME2519" s="22"/>
      <c r="MF2519" s="22"/>
      <c r="MG2519" s="24"/>
      <c r="MH2519" s="22"/>
      <c r="MI2519" s="22"/>
      <c r="MJ2519" s="22"/>
      <c r="MK2519" s="22"/>
      <c r="ML2519" s="22"/>
      <c r="MM2519" s="22"/>
      <c r="MN2519" s="22"/>
      <c r="MO2519" s="22"/>
      <c r="MP2519" s="22"/>
      <c r="MQ2519" s="22"/>
      <c r="MR2519" s="22"/>
      <c r="MS2519" s="22"/>
      <c r="MT2519" s="22"/>
      <c r="MU2519" s="22"/>
      <c r="MV2519" s="22"/>
      <c r="MW2519" s="22"/>
      <c r="MX2519" s="22"/>
      <c r="MY2519" s="22"/>
      <c r="MZ2519" s="22"/>
      <c r="NA2519" s="22"/>
      <c r="NB2519" s="22"/>
      <c r="NC2519" s="22"/>
      <c r="ND2519" s="22"/>
      <c r="NE2519" s="22"/>
      <c r="NF2519" s="22"/>
      <c r="NG2519" s="22"/>
      <c r="NH2519" s="22"/>
      <c r="NI2519" s="22"/>
      <c r="NJ2519" s="22"/>
      <c r="NK2519" s="22"/>
      <c r="NL2519" s="22"/>
      <c r="NM2519" s="24"/>
      <c r="NN2519" s="22"/>
      <c r="NO2519" s="22"/>
      <c r="NP2519" s="22"/>
      <c r="NQ2519" s="22"/>
      <c r="NR2519" s="22"/>
      <c r="NS2519" s="22"/>
      <c r="NT2519" s="22"/>
      <c r="NU2519" s="22"/>
      <c r="NV2519" s="22"/>
      <c r="NW2519" s="22"/>
      <c r="NX2519" s="22"/>
      <c r="NY2519" s="22"/>
      <c r="NZ2519" s="22"/>
      <c r="OA2519" s="22"/>
      <c r="OB2519" s="22"/>
      <c r="OC2519" s="22"/>
      <c r="OD2519" s="22"/>
      <c r="OE2519" s="22"/>
      <c r="OF2519" s="22"/>
      <c r="OG2519" s="22"/>
      <c r="OH2519" s="22"/>
      <c r="OI2519" s="22"/>
      <c r="OJ2519" s="22"/>
      <c r="OK2519" s="22"/>
      <c r="OL2519" s="22"/>
      <c r="OM2519" s="22"/>
      <c r="ON2519" s="22"/>
      <c r="OO2519" s="22"/>
      <c r="OP2519" s="22"/>
      <c r="OQ2519" s="22"/>
      <c r="OR2519" s="22"/>
    </row>
    <row r="2520" spans="1:408" ht="15" thickBot="1">
      <c r="A2520" s="1"/>
      <c r="B2520" s="12"/>
      <c r="C2520" s="12"/>
      <c r="D2520" s="22"/>
      <c r="E2520" s="54"/>
      <c r="F2520" s="54"/>
      <c r="G2520" s="54"/>
      <c r="H2520" s="55"/>
      <c r="I2520" s="22"/>
      <c r="J2520" s="56"/>
      <c r="K2520" s="81"/>
      <c r="L2520" s="57"/>
      <c r="M2520" s="57"/>
      <c r="N2520" s="55"/>
      <c r="O2520" s="58"/>
      <c r="P2520" s="58"/>
      <c r="Q2520" s="59"/>
      <c r="R2520" s="60"/>
      <c r="S2520" s="60"/>
      <c r="T2520" s="22"/>
      <c r="U2520" s="1"/>
      <c r="V2520" s="23"/>
      <c r="X2520" s="24"/>
      <c r="Y2520" s="24"/>
      <c r="Z2520" s="22"/>
      <c r="AA2520" s="22"/>
      <c r="AB2520" s="22"/>
      <c r="AC2520" s="22"/>
      <c r="AD2520" s="22"/>
      <c r="AE2520" s="22"/>
      <c r="AF2520" s="22"/>
      <c r="AG2520" s="22"/>
      <c r="AH2520" s="22"/>
      <c r="AI2520" s="22"/>
      <c r="AJ2520" s="22"/>
      <c r="AK2520" s="22"/>
      <c r="AL2520" s="22"/>
      <c r="AM2520" s="22"/>
      <c r="AN2520" s="22"/>
      <c r="AO2520" s="22"/>
      <c r="AP2520" s="22"/>
      <c r="AQ2520" s="22"/>
      <c r="AR2520" s="22"/>
      <c r="AS2520" s="22"/>
      <c r="AT2520" s="22"/>
      <c r="AU2520" s="22"/>
      <c r="AV2520" s="22"/>
      <c r="AW2520" s="22"/>
      <c r="AX2520" s="22"/>
      <c r="AY2520" s="22"/>
      <c r="AZ2520" s="22"/>
      <c r="BA2520" s="22"/>
      <c r="BB2520" s="22"/>
      <c r="BC2520" s="22"/>
      <c r="BD2520" s="22"/>
      <c r="BE2520" s="24"/>
      <c r="BF2520" s="22"/>
      <c r="BG2520" s="22"/>
      <c r="BH2520" s="22"/>
      <c r="BI2520" s="22"/>
      <c r="BJ2520" s="22"/>
      <c r="BK2520" s="22"/>
      <c r="BL2520" s="22"/>
      <c r="BM2520" s="22"/>
      <c r="BN2520" s="22"/>
      <c r="BO2520" s="22"/>
      <c r="BP2520" s="22"/>
      <c r="BQ2520" s="22"/>
      <c r="BR2520" s="22"/>
      <c r="BS2520" s="22"/>
      <c r="BT2520" s="22"/>
      <c r="BU2520" s="22"/>
      <c r="BV2520" s="22"/>
      <c r="BW2520" s="22"/>
      <c r="BX2520" s="22"/>
      <c r="BY2520" s="22"/>
      <c r="BZ2520" s="22"/>
      <c r="CA2520" s="22"/>
      <c r="CB2520" s="22"/>
      <c r="CC2520" s="22"/>
      <c r="CD2520" s="22"/>
      <c r="CE2520" s="22"/>
      <c r="CF2520" s="22"/>
      <c r="CG2520" s="22"/>
      <c r="CH2520" s="22"/>
      <c r="CI2520" s="22"/>
      <c r="CJ2520" s="22"/>
      <c r="CK2520" s="24"/>
      <c r="CL2520" s="22"/>
      <c r="CM2520" s="22"/>
      <c r="CN2520" s="22"/>
      <c r="CO2520" s="22"/>
      <c r="CP2520" s="22"/>
      <c r="CQ2520" s="22"/>
      <c r="CR2520" s="22"/>
      <c r="CS2520" s="22"/>
      <c r="CT2520" s="22"/>
      <c r="CU2520" s="22"/>
      <c r="CV2520" s="22"/>
      <c r="CW2520" s="22"/>
      <c r="CX2520" s="22"/>
      <c r="CY2520" s="22"/>
      <c r="CZ2520" s="22"/>
      <c r="DA2520" s="22"/>
      <c r="DB2520" s="22"/>
      <c r="DC2520" s="22"/>
      <c r="DD2520" s="22"/>
      <c r="DE2520" s="22"/>
      <c r="DF2520" s="22"/>
      <c r="DG2520" s="22"/>
      <c r="DH2520" s="22"/>
      <c r="DI2520" s="22"/>
      <c r="DJ2520" s="22"/>
      <c r="DK2520" s="22"/>
      <c r="DL2520" s="22"/>
      <c r="DM2520" s="22"/>
      <c r="DN2520" s="22"/>
      <c r="DO2520" s="22"/>
      <c r="DP2520" s="22"/>
      <c r="DQ2520" s="24"/>
      <c r="DR2520" s="22"/>
      <c r="DS2520" s="22"/>
      <c r="DT2520" s="22"/>
      <c r="DU2520" s="22"/>
      <c r="DV2520" s="22"/>
      <c r="DW2520" s="22"/>
      <c r="DX2520" s="22"/>
      <c r="DY2520" s="22"/>
      <c r="DZ2520" s="22"/>
      <c r="EA2520" s="22"/>
      <c r="EB2520" s="22"/>
      <c r="EC2520" s="22"/>
      <c r="ED2520" s="22"/>
      <c r="EE2520" s="22"/>
      <c r="EF2520" s="22"/>
      <c r="EG2520" s="22"/>
      <c r="EH2520" s="22"/>
      <c r="EI2520" s="22"/>
      <c r="EJ2520" s="22"/>
      <c r="EK2520" s="22"/>
      <c r="EL2520" s="22"/>
      <c r="EM2520" s="22"/>
      <c r="EN2520" s="22"/>
      <c r="EO2520" s="22"/>
      <c r="EP2520" s="22"/>
      <c r="EQ2520" s="22"/>
      <c r="ER2520" s="22"/>
      <c r="ES2520" s="22"/>
      <c r="ET2520" s="22"/>
      <c r="EU2520" s="22"/>
      <c r="EV2520" s="22"/>
      <c r="EW2520" s="24"/>
      <c r="EX2520" s="22"/>
      <c r="EY2520" s="22"/>
      <c r="EZ2520" s="22"/>
      <c r="FA2520" s="22"/>
      <c r="FB2520" s="22"/>
      <c r="FC2520" s="22"/>
      <c r="FD2520" s="22"/>
      <c r="FE2520" s="22"/>
      <c r="FF2520" s="22"/>
      <c r="FG2520" s="22"/>
      <c r="FH2520" s="22"/>
      <c r="FI2520" s="22"/>
      <c r="FJ2520" s="22"/>
      <c r="FK2520" s="22"/>
      <c r="FL2520" s="22"/>
      <c r="FM2520" s="22"/>
      <c r="FN2520" s="22"/>
      <c r="FO2520" s="22"/>
      <c r="FP2520" s="22"/>
      <c r="FQ2520" s="22"/>
      <c r="FR2520" s="22"/>
      <c r="FS2520" s="22"/>
      <c r="FT2520" s="22"/>
      <c r="FU2520" s="22"/>
      <c r="FV2520" s="22"/>
      <c r="FW2520" s="22"/>
      <c r="FX2520" s="22"/>
      <c r="FY2520" s="22"/>
      <c r="FZ2520" s="22"/>
      <c r="GA2520" s="22"/>
      <c r="GB2520" s="22"/>
      <c r="GC2520" s="24"/>
      <c r="GD2520" s="22"/>
      <c r="GE2520" s="22"/>
      <c r="GF2520" s="22"/>
      <c r="GG2520" s="22"/>
      <c r="GH2520" s="22"/>
      <c r="GI2520" s="22"/>
      <c r="GJ2520" s="22"/>
      <c r="GK2520" s="22"/>
      <c r="GL2520" s="22"/>
      <c r="GM2520" s="22"/>
      <c r="GN2520" s="22"/>
      <c r="GO2520" s="22"/>
      <c r="GP2520" s="22"/>
      <c r="GQ2520" s="22"/>
      <c r="GR2520" s="22"/>
      <c r="GS2520" s="22"/>
      <c r="GT2520" s="22"/>
      <c r="GU2520" s="22"/>
      <c r="GV2520" s="22"/>
      <c r="GW2520" s="22"/>
      <c r="GX2520" s="22"/>
      <c r="GY2520" s="22"/>
      <c r="GZ2520" s="22"/>
      <c r="HA2520" s="22"/>
      <c r="HB2520" s="22"/>
      <c r="HC2520" s="22"/>
      <c r="HD2520" s="22"/>
      <c r="HE2520" s="22"/>
      <c r="HF2520" s="22"/>
      <c r="HG2520" s="22"/>
      <c r="HH2520" s="22"/>
      <c r="HI2520" s="24"/>
      <c r="HJ2520" s="22"/>
      <c r="HK2520" s="22"/>
      <c r="HL2520" s="22"/>
      <c r="HM2520" s="22"/>
      <c r="HN2520" s="22"/>
      <c r="HO2520" s="22"/>
      <c r="HP2520" s="22"/>
      <c r="HQ2520" s="22"/>
      <c r="HR2520" s="22"/>
      <c r="HS2520" s="22"/>
      <c r="HT2520" s="22"/>
      <c r="HU2520" s="22"/>
      <c r="HV2520" s="22"/>
      <c r="HW2520" s="22"/>
      <c r="HX2520" s="22"/>
      <c r="HY2520" s="22"/>
      <c r="HZ2520" s="22"/>
      <c r="IA2520" s="22"/>
      <c r="IB2520" s="22"/>
      <c r="IC2520" s="22"/>
      <c r="ID2520" s="22"/>
      <c r="IE2520" s="22"/>
      <c r="IF2520" s="22"/>
      <c r="IG2520" s="22"/>
      <c r="IH2520" s="22"/>
      <c r="II2520" s="22"/>
      <c r="IJ2520" s="22"/>
      <c r="IK2520" s="22"/>
      <c r="IL2520" s="22"/>
      <c r="IM2520" s="22"/>
      <c r="IN2520" s="22"/>
      <c r="IO2520" s="24"/>
      <c r="IP2520" s="22"/>
      <c r="IQ2520" s="22"/>
      <c r="IR2520" s="22"/>
      <c r="IS2520" s="22"/>
      <c r="IT2520" s="22"/>
      <c r="IU2520" s="22"/>
      <c r="IV2520" s="22"/>
      <c r="IW2520" s="22"/>
      <c r="IX2520" s="22"/>
      <c r="IY2520" s="22"/>
      <c r="IZ2520" s="22"/>
      <c r="JA2520" s="22"/>
      <c r="JB2520" s="22"/>
      <c r="JC2520" s="22"/>
      <c r="JD2520" s="22"/>
      <c r="JE2520" s="22"/>
      <c r="JF2520" s="22"/>
      <c r="JG2520" s="22"/>
      <c r="JH2520" s="22"/>
      <c r="JI2520" s="22"/>
      <c r="JJ2520" s="22"/>
      <c r="JK2520" s="22"/>
      <c r="JL2520" s="22"/>
      <c r="JM2520" s="22"/>
      <c r="JN2520" s="22"/>
      <c r="JO2520" s="22"/>
      <c r="JP2520" s="22"/>
      <c r="JQ2520" s="22"/>
      <c r="JR2520" s="22"/>
      <c r="JS2520" s="22"/>
      <c r="JT2520" s="22"/>
      <c r="JU2520" s="24"/>
      <c r="JV2520" s="22"/>
      <c r="JW2520" s="22"/>
      <c r="JX2520" s="22"/>
      <c r="JY2520" s="22"/>
      <c r="JZ2520" s="22"/>
      <c r="KA2520" s="22"/>
      <c r="KB2520" s="22"/>
      <c r="KC2520" s="22"/>
      <c r="KD2520" s="22"/>
      <c r="KE2520" s="22"/>
      <c r="KF2520" s="22"/>
      <c r="KG2520" s="22"/>
      <c r="KH2520" s="22"/>
      <c r="KI2520" s="22"/>
      <c r="KJ2520" s="22"/>
      <c r="KK2520" s="22"/>
      <c r="KL2520" s="22"/>
      <c r="KM2520" s="22"/>
      <c r="KN2520" s="22"/>
      <c r="KO2520" s="22"/>
      <c r="KP2520" s="22"/>
      <c r="KQ2520" s="22"/>
      <c r="KR2520" s="22"/>
      <c r="KS2520" s="22"/>
      <c r="KT2520" s="22"/>
      <c r="KU2520" s="22"/>
      <c r="KV2520" s="22"/>
      <c r="KW2520" s="22"/>
      <c r="KX2520" s="22"/>
      <c r="KY2520" s="22"/>
      <c r="KZ2520" s="22"/>
      <c r="LA2520" s="24"/>
      <c r="LB2520" s="22"/>
      <c r="LC2520" s="22"/>
      <c r="LD2520" s="22"/>
      <c r="LE2520" s="22"/>
      <c r="LF2520" s="22"/>
      <c r="LG2520" s="22"/>
      <c r="LH2520" s="22"/>
      <c r="LI2520" s="22"/>
      <c r="LJ2520" s="22"/>
      <c r="LK2520" s="22"/>
      <c r="LL2520" s="22"/>
      <c r="LM2520" s="22"/>
      <c r="LN2520" s="22"/>
      <c r="LO2520" s="22"/>
      <c r="LP2520" s="22"/>
      <c r="LQ2520" s="22"/>
      <c r="LR2520" s="22"/>
      <c r="LS2520" s="22"/>
      <c r="LT2520" s="22"/>
      <c r="LU2520" s="22"/>
      <c r="LV2520" s="22"/>
      <c r="LW2520" s="22"/>
      <c r="LX2520" s="22"/>
      <c r="LY2520" s="22"/>
      <c r="LZ2520" s="22"/>
      <c r="MA2520" s="22"/>
      <c r="MB2520" s="22"/>
      <c r="MC2520" s="22"/>
      <c r="MD2520" s="22"/>
      <c r="ME2520" s="22"/>
      <c r="MF2520" s="22"/>
      <c r="MG2520" s="24"/>
      <c r="MH2520" s="22"/>
      <c r="MI2520" s="22"/>
      <c r="MJ2520" s="22"/>
      <c r="MK2520" s="22"/>
      <c r="ML2520" s="22"/>
      <c r="MM2520" s="22"/>
      <c r="MN2520" s="22"/>
      <c r="MO2520" s="22"/>
      <c r="MP2520" s="22"/>
      <c r="MQ2520" s="22"/>
      <c r="MR2520" s="22"/>
      <c r="MS2520" s="22"/>
      <c r="MT2520" s="22"/>
      <c r="MU2520" s="22"/>
      <c r="MV2520" s="22"/>
      <c r="MW2520" s="22"/>
      <c r="MX2520" s="22"/>
      <c r="MY2520" s="22"/>
      <c r="MZ2520" s="22"/>
      <c r="NA2520" s="22"/>
      <c r="NB2520" s="22"/>
      <c r="NC2520" s="22"/>
      <c r="ND2520" s="22"/>
      <c r="NE2520" s="22"/>
      <c r="NF2520" s="22"/>
      <c r="NG2520" s="22"/>
      <c r="NH2520" s="22"/>
      <c r="NI2520" s="22"/>
      <c r="NJ2520" s="22"/>
      <c r="NK2520" s="22"/>
      <c r="NL2520" s="22"/>
      <c r="NM2520" s="24"/>
      <c r="NN2520" s="22"/>
      <c r="NO2520" s="22"/>
      <c r="NP2520" s="22"/>
      <c r="NQ2520" s="22"/>
      <c r="NR2520" s="22"/>
      <c r="NS2520" s="22"/>
      <c r="NT2520" s="22"/>
      <c r="NU2520" s="22"/>
      <c r="NV2520" s="22"/>
      <c r="NW2520" s="22"/>
      <c r="NX2520" s="22"/>
      <c r="NY2520" s="22"/>
      <c r="NZ2520" s="22"/>
      <c r="OA2520" s="22"/>
      <c r="OB2520" s="22"/>
      <c r="OC2520" s="22"/>
      <c r="OD2520" s="22"/>
      <c r="OE2520" s="22"/>
      <c r="OF2520" s="22"/>
      <c r="OG2520" s="22"/>
      <c r="OH2520" s="22"/>
      <c r="OI2520" s="22"/>
      <c r="OJ2520" s="22"/>
      <c r="OK2520" s="22"/>
      <c r="OL2520" s="22"/>
      <c r="OM2520" s="22"/>
      <c r="ON2520" s="22"/>
      <c r="OO2520" s="22"/>
      <c r="OP2520" s="22"/>
      <c r="OQ2520" s="22"/>
      <c r="OR2520" s="22"/>
    </row>
    <row r="2521" spans="1:408" ht="15" thickBot="1">
      <c r="A2521" s="1"/>
      <c r="B2521" s="12"/>
      <c r="C2521" s="12"/>
      <c r="D2521" s="22"/>
      <c r="E2521" s="54"/>
      <c r="F2521" s="54"/>
      <c r="G2521" s="54"/>
      <c r="H2521" s="55"/>
      <c r="I2521" s="22"/>
      <c r="J2521" s="56"/>
      <c r="K2521" s="80"/>
      <c r="L2521" s="57"/>
      <c r="M2521" s="57"/>
      <c r="N2521" s="55"/>
      <c r="O2521" s="58"/>
      <c r="P2521" s="58"/>
      <c r="Q2521" s="59"/>
      <c r="R2521" s="60"/>
      <c r="S2521" s="60"/>
      <c r="T2521" s="22"/>
      <c r="U2521" s="1"/>
      <c r="V2521" s="23"/>
      <c r="X2521" s="24"/>
      <c r="Y2521" s="24"/>
      <c r="Z2521" s="22"/>
      <c r="AA2521" s="22"/>
      <c r="AB2521" s="22"/>
      <c r="AC2521" s="22"/>
      <c r="AD2521" s="22"/>
      <c r="AE2521" s="22"/>
      <c r="AF2521" s="22"/>
      <c r="AG2521" s="22"/>
      <c r="AH2521" s="22"/>
      <c r="AI2521" s="22"/>
      <c r="AJ2521" s="22"/>
      <c r="AK2521" s="22"/>
      <c r="AL2521" s="22"/>
      <c r="AM2521" s="22"/>
      <c r="AN2521" s="22"/>
      <c r="AO2521" s="22"/>
      <c r="AP2521" s="22"/>
      <c r="AQ2521" s="22"/>
      <c r="AR2521" s="22"/>
      <c r="AS2521" s="22"/>
      <c r="AT2521" s="22"/>
      <c r="AU2521" s="22"/>
      <c r="AV2521" s="22"/>
      <c r="AW2521" s="22"/>
      <c r="AX2521" s="22"/>
      <c r="AY2521" s="22"/>
      <c r="AZ2521" s="22"/>
      <c r="BA2521" s="22"/>
      <c r="BB2521" s="22"/>
      <c r="BC2521" s="22"/>
      <c r="BD2521" s="22"/>
      <c r="BE2521" s="24"/>
      <c r="BF2521" s="22"/>
      <c r="BG2521" s="22"/>
      <c r="BH2521" s="22"/>
      <c r="BI2521" s="22"/>
      <c r="BJ2521" s="22"/>
      <c r="BK2521" s="22"/>
      <c r="BL2521" s="22"/>
      <c r="BM2521" s="22"/>
      <c r="BN2521" s="22"/>
      <c r="BO2521" s="22"/>
      <c r="BP2521" s="22"/>
      <c r="BQ2521" s="22"/>
      <c r="BR2521" s="22"/>
      <c r="BS2521" s="22"/>
      <c r="BT2521" s="22"/>
      <c r="BU2521" s="22"/>
      <c r="BV2521" s="22"/>
      <c r="BW2521" s="22"/>
      <c r="BX2521" s="22"/>
      <c r="BY2521" s="22"/>
      <c r="BZ2521" s="22"/>
      <c r="CA2521" s="22"/>
      <c r="CB2521" s="22"/>
      <c r="CC2521" s="22"/>
      <c r="CD2521" s="22"/>
      <c r="CE2521" s="22"/>
      <c r="CF2521" s="22"/>
      <c r="CG2521" s="22"/>
      <c r="CH2521" s="22"/>
      <c r="CI2521" s="22"/>
      <c r="CJ2521" s="22"/>
      <c r="CK2521" s="24"/>
      <c r="CL2521" s="22"/>
      <c r="CM2521" s="22"/>
      <c r="CN2521" s="22"/>
      <c r="CO2521" s="22"/>
      <c r="CP2521" s="22"/>
      <c r="CQ2521" s="22"/>
      <c r="CR2521" s="22"/>
      <c r="CS2521" s="22"/>
      <c r="CT2521" s="22"/>
      <c r="CU2521" s="22"/>
      <c r="CV2521" s="22"/>
      <c r="CW2521" s="22"/>
      <c r="CX2521" s="22"/>
      <c r="CY2521" s="22"/>
      <c r="CZ2521" s="22"/>
      <c r="DA2521" s="22"/>
      <c r="DB2521" s="22"/>
      <c r="DC2521" s="22"/>
      <c r="DD2521" s="22"/>
      <c r="DE2521" s="22"/>
      <c r="DF2521" s="22"/>
      <c r="DG2521" s="22"/>
      <c r="DH2521" s="22"/>
      <c r="DI2521" s="22"/>
      <c r="DJ2521" s="22"/>
      <c r="DK2521" s="22"/>
      <c r="DL2521" s="22"/>
      <c r="DM2521" s="22"/>
      <c r="DN2521" s="22"/>
      <c r="DO2521" s="22"/>
      <c r="DP2521" s="22"/>
      <c r="DQ2521" s="24"/>
      <c r="DR2521" s="22"/>
      <c r="DS2521" s="22"/>
      <c r="DT2521" s="22"/>
      <c r="DU2521" s="22"/>
      <c r="DV2521" s="22"/>
      <c r="DW2521" s="22"/>
      <c r="DX2521" s="22"/>
      <c r="DY2521" s="22"/>
      <c r="DZ2521" s="22"/>
      <c r="EA2521" s="22"/>
      <c r="EB2521" s="22"/>
      <c r="EC2521" s="22"/>
      <c r="ED2521" s="22"/>
      <c r="EE2521" s="22"/>
      <c r="EF2521" s="22"/>
      <c r="EG2521" s="22"/>
      <c r="EH2521" s="22"/>
      <c r="EI2521" s="22"/>
      <c r="EJ2521" s="22"/>
      <c r="EK2521" s="22"/>
      <c r="EL2521" s="22"/>
      <c r="EM2521" s="22"/>
      <c r="EN2521" s="22"/>
      <c r="EO2521" s="22"/>
      <c r="EP2521" s="22"/>
      <c r="EQ2521" s="22"/>
      <c r="ER2521" s="22"/>
      <c r="ES2521" s="22"/>
      <c r="ET2521" s="22"/>
      <c r="EU2521" s="22"/>
      <c r="EV2521" s="22"/>
      <c r="EW2521" s="24"/>
      <c r="EX2521" s="22"/>
      <c r="EY2521" s="22"/>
      <c r="EZ2521" s="22"/>
      <c r="FA2521" s="22"/>
      <c r="FB2521" s="22"/>
      <c r="FC2521" s="22"/>
      <c r="FD2521" s="22"/>
      <c r="FE2521" s="22"/>
      <c r="FF2521" s="22"/>
      <c r="FG2521" s="22"/>
      <c r="FH2521" s="22"/>
      <c r="FI2521" s="22"/>
      <c r="FJ2521" s="22"/>
      <c r="FK2521" s="22"/>
      <c r="FL2521" s="22"/>
      <c r="FM2521" s="22"/>
      <c r="FN2521" s="22"/>
      <c r="FO2521" s="22"/>
      <c r="FP2521" s="22"/>
      <c r="FQ2521" s="22"/>
      <c r="FR2521" s="22"/>
      <c r="FS2521" s="22"/>
      <c r="FT2521" s="22"/>
      <c r="FU2521" s="22"/>
      <c r="FV2521" s="22"/>
      <c r="FW2521" s="22"/>
      <c r="FX2521" s="22"/>
      <c r="FY2521" s="22"/>
      <c r="FZ2521" s="22"/>
      <c r="GA2521" s="22"/>
      <c r="GB2521" s="22"/>
      <c r="GC2521" s="24"/>
      <c r="GD2521" s="22"/>
      <c r="GE2521" s="22"/>
      <c r="GF2521" s="22"/>
      <c r="GG2521" s="22"/>
      <c r="GH2521" s="22"/>
      <c r="GI2521" s="22"/>
      <c r="GJ2521" s="22"/>
      <c r="GK2521" s="22"/>
      <c r="GL2521" s="22"/>
      <c r="GM2521" s="22"/>
      <c r="GN2521" s="22"/>
      <c r="GO2521" s="22"/>
      <c r="GP2521" s="22"/>
      <c r="GQ2521" s="22"/>
      <c r="GR2521" s="22"/>
      <c r="GS2521" s="22"/>
      <c r="GT2521" s="22"/>
      <c r="GU2521" s="22"/>
      <c r="GV2521" s="22"/>
      <c r="GW2521" s="22"/>
      <c r="GX2521" s="22"/>
      <c r="GY2521" s="22"/>
      <c r="GZ2521" s="22"/>
      <c r="HA2521" s="22"/>
      <c r="HB2521" s="22"/>
      <c r="HC2521" s="22"/>
      <c r="HD2521" s="22"/>
      <c r="HE2521" s="22"/>
      <c r="HF2521" s="22"/>
      <c r="HG2521" s="22"/>
      <c r="HH2521" s="22"/>
      <c r="HI2521" s="24"/>
      <c r="HJ2521" s="22"/>
      <c r="HK2521" s="22"/>
      <c r="HL2521" s="22"/>
      <c r="HM2521" s="22"/>
      <c r="HN2521" s="22"/>
      <c r="HO2521" s="22"/>
      <c r="HP2521" s="22"/>
      <c r="HQ2521" s="22"/>
      <c r="HR2521" s="22"/>
      <c r="HS2521" s="22"/>
      <c r="HT2521" s="22"/>
      <c r="HU2521" s="22"/>
      <c r="HV2521" s="22"/>
      <c r="HW2521" s="22"/>
      <c r="HX2521" s="22"/>
      <c r="HY2521" s="22"/>
      <c r="HZ2521" s="22"/>
      <c r="IA2521" s="22"/>
      <c r="IB2521" s="22"/>
      <c r="IC2521" s="22"/>
      <c r="ID2521" s="22"/>
      <c r="IE2521" s="22"/>
      <c r="IF2521" s="22"/>
      <c r="IG2521" s="22"/>
      <c r="IH2521" s="22"/>
      <c r="II2521" s="22"/>
      <c r="IJ2521" s="22"/>
      <c r="IK2521" s="22"/>
      <c r="IL2521" s="22"/>
      <c r="IM2521" s="22"/>
      <c r="IN2521" s="22"/>
      <c r="IO2521" s="24"/>
      <c r="IP2521" s="22"/>
      <c r="IQ2521" s="22"/>
      <c r="IR2521" s="22"/>
      <c r="IS2521" s="22"/>
      <c r="IT2521" s="22"/>
      <c r="IU2521" s="22"/>
      <c r="IV2521" s="22"/>
      <c r="IW2521" s="22"/>
      <c r="IX2521" s="22"/>
      <c r="IY2521" s="22"/>
      <c r="IZ2521" s="22"/>
      <c r="JA2521" s="22"/>
      <c r="JB2521" s="22"/>
      <c r="JC2521" s="22"/>
      <c r="JD2521" s="22"/>
      <c r="JE2521" s="22"/>
      <c r="JF2521" s="22"/>
      <c r="JG2521" s="22"/>
      <c r="JH2521" s="22"/>
      <c r="JI2521" s="22"/>
      <c r="JJ2521" s="22"/>
      <c r="JK2521" s="22"/>
      <c r="JL2521" s="22"/>
      <c r="JM2521" s="22"/>
      <c r="JN2521" s="22"/>
      <c r="JO2521" s="22"/>
      <c r="JP2521" s="22"/>
      <c r="JQ2521" s="22"/>
      <c r="JR2521" s="22"/>
      <c r="JS2521" s="22"/>
      <c r="JT2521" s="22"/>
      <c r="JU2521" s="24"/>
      <c r="JV2521" s="22"/>
      <c r="JW2521" s="22"/>
      <c r="JX2521" s="22"/>
      <c r="JY2521" s="22"/>
      <c r="JZ2521" s="22"/>
      <c r="KA2521" s="22"/>
      <c r="KB2521" s="22"/>
      <c r="KC2521" s="22"/>
      <c r="KD2521" s="22"/>
      <c r="KE2521" s="22"/>
      <c r="KF2521" s="22"/>
      <c r="KG2521" s="22"/>
      <c r="KH2521" s="22"/>
      <c r="KI2521" s="22"/>
      <c r="KJ2521" s="22"/>
      <c r="KK2521" s="22"/>
      <c r="KL2521" s="22"/>
      <c r="KM2521" s="22"/>
      <c r="KN2521" s="22"/>
      <c r="KO2521" s="22"/>
      <c r="KP2521" s="22"/>
      <c r="KQ2521" s="22"/>
      <c r="KR2521" s="22"/>
      <c r="KS2521" s="22"/>
      <c r="KT2521" s="22"/>
      <c r="KU2521" s="22"/>
      <c r="KV2521" s="22"/>
      <c r="KW2521" s="22"/>
      <c r="KX2521" s="22"/>
      <c r="KY2521" s="22"/>
      <c r="KZ2521" s="22"/>
      <c r="LA2521" s="24"/>
      <c r="LB2521" s="22"/>
      <c r="LC2521" s="22"/>
      <c r="LD2521" s="22"/>
      <c r="LE2521" s="22"/>
      <c r="LF2521" s="22"/>
      <c r="LG2521" s="22"/>
      <c r="LH2521" s="22"/>
      <c r="LI2521" s="22"/>
      <c r="LJ2521" s="22"/>
      <c r="LK2521" s="22"/>
      <c r="LL2521" s="22"/>
      <c r="LM2521" s="22"/>
      <c r="LN2521" s="22"/>
      <c r="LO2521" s="22"/>
      <c r="LP2521" s="22"/>
      <c r="LQ2521" s="22"/>
      <c r="LR2521" s="22"/>
      <c r="LS2521" s="22"/>
      <c r="LT2521" s="22"/>
      <c r="LU2521" s="22"/>
      <c r="LV2521" s="22"/>
      <c r="LW2521" s="22"/>
      <c r="LX2521" s="22"/>
      <c r="LY2521" s="22"/>
      <c r="LZ2521" s="22"/>
      <c r="MA2521" s="22"/>
      <c r="MB2521" s="22"/>
      <c r="MC2521" s="22"/>
      <c r="MD2521" s="22"/>
      <c r="ME2521" s="22"/>
      <c r="MF2521" s="22"/>
      <c r="MG2521" s="24"/>
      <c r="MH2521" s="22"/>
      <c r="MI2521" s="22"/>
      <c r="MJ2521" s="22"/>
      <c r="MK2521" s="22"/>
      <c r="ML2521" s="22"/>
      <c r="MM2521" s="22"/>
      <c r="MN2521" s="22"/>
      <c r="MO2521" s="22"/>
      <c r="MP2521" s="22"/>
      <c r="MQ2521" s="22"/>
      <c r="MR2521" s="22"/>
      <c r="MS2521" s="22"/>
      <c r="MT2521" s="22"/>
      <c r="MU2521" s="22"/>
      <c r="MV2521" s="22"/>
      <c r="MW2521" s="22"/>
      <c r="MX2521" s="22"/>
      <c r="MY2521" s="22"/>
      <c r="MZ2521" s="22"/>
      <c r="NA2521" s="22"/>
      <c r="NB2521" s="22"/>
      <c r="NC2521" s="22"/>
      <c r="ND2521" s="22"/>
      <c r="NE2521" s="22"/>
      <c r="NF2521" s="22"/>
      <c r="NG2521" s="22"/>
      <c r="NH2521" s="22"/>
      <c r="NI2521" s="22"/>
      <c r="NJ2521" s="22"/>
      <c r="NK2521" s="22"/>
      <c r="NL2521" s="22"/>
      <c r="NM2521" s="24"/>
      <c r="NN2521" s="22"/>
      <c r="NO2521" s="22"/>
      <c r="NP2521" s="22"/>
      <c r="NQ2521" s="22"/>
      <c r="NR2521" s="22"/>
      <c r="NS2521" s="22"/>
      <c r="NT2521" s="22"/>
      <c r="NU2521" s="22"/>
      <c r="NV2521" s="22"/>
      <c r="NW2521" s="22"/>
      <c r="NX2521" s="22"/>
      <c r="NY2521" s="22"/>
      <c r="NZ2521" s="22"/>
      <c r="OA2521" s="22"/>
      <c r="OB2521" s="22"/>
      <c r="OC2521" s="22"/>
      <c r="OD2521" s="22"/>
      <c r="OE2521" s="22"/>
      <c r="OF2521" s="22"/>
      <c r="OG2521" s="22"/>
      <c r="OH2521" s="22"/>
      <c r="OI2521" s="22"/>
      <c r="OJ2521" s="22"/>
      <c r="OK2521" s="22"/>
      <c r="OL2521" s="22"/>
      <c r="OM2521" s="22"/>
      <c r="ON2521" s="22"/>
      <c r="OO2521" s="22"/>
      <c r="OP2521" s="22"/>
      <c r="OQ2521" s="22"/>
      <c r="OR2521" s="22"/>
    </row>
    <row r="2522" spans="1:408" ht="15" thickBot="1">
      <c r="A2522" s="1"/>
      <c r="B2522" s="12"/>
      <c r="C2522" s="12"/>
      <c r="D2522" s="22"/>
      <c r="E2522" s="54"/>
      <c r="F2522" s="54"/>
      <c r="G2522" s="54"/>
      <c r="H2522" s="55"/>
      <c r="I2522" s="22"/>
      <c r="J2522" s="56"/>
      <c r="K2522" s="81"/>
      <c r="L2522" s="57"/>
      <c r="M2522" s="57"/>
      <c r="N2522" s="55"/>
      <c r="O2522" s="58"/>
      <c r="P2522" s="58"/>
      <c r="Q2522" s="59"/>
      <c r="R2522" s="60"/>
      <c r="S2522" s="60"/>
      <c r="T2522" s="22"/>
      <c r="U2522" s="1"/>
      <c r="V2522" s="23"/>
      <c r="X2522" s="24"/>
      <c r="Y2522" s="24"/>
      <c r="Z2522" s="22"/>
      <c r="AA2522" s="22"/>
      <c r="AB2522" s="22"/>
      <c r="AC2522" s="22"/>
      <c r="AD2522" s="22"/>
      <c r="AE2522" s="22"/>
      <c r="AF2522" s="22"/>
      <c r="AG2522" s="22"/>
      <c r="AH2522" s="22"/>
      <c r="AI2522" s="22"/>
      <c r="AJ2522" s="22"/>
      <c r="AK2522" s="22"/>
      <c r="AL2522" s="22"/>
      <c r="AM2522" s="22"/>
      <c r="AN2522" s="22"/>
      <c r="AO2522" s="22"/>
      <c r="AP2522" s="22"/>
      <c r="AQ2522" s="22"/>
      <c r="AR2522" s="22"/>
      <c r="AS2522" s="22"/>
      <c r="AT2522" s="22"/>
      <c r="AU2522" s="22"/>
      <c r="AV2522" s="22"/>
      <c r="AW2522" s="22"/>
      <c r="AX2522" s="22"/>
      <c r="AY2522" s="22"/>
      <c r="AZ2522" s="22"/>
      <c r="BA2522" s="22"/>
      <c r="BB2522" s="22"/>
      <c r="BC2522" s="22"/>
      <c r="BD2522" s="22"/>
      <c r="BE2522" s="24"/>
      <c r="BF2522" s="22"/>
      <c r="BG2522" s="22"/>
      <c r="BH2522" s="22"/>
      <c r="BI2522" s="22"/>
      <c r="BJ2522" s="22"/>
      <c r="BK2522" s="22"/>
      <c r="BL2522" s="22"/>
      <c r="BM2522" s="22"/>
      <c r="BN2522" s="22"/>
      <c r="BO2522" s="22"/>
      <c r="BP2522" s="22"/>
      <c r="BQ2522" s="22"/>
      <c r="BR2522" s="22"/>
      <c r="BS2522" s="22"/>
      <c r="BT2522" s="22"/>
      <c r="BU2522" s="22"/>
      <c r="BV2522" s="22"/>
      <c r="BW2522" s="22"/>
      <c r="BX2522" s="22"/>
      <c r="BY2522" s="22"/>
      <c r="BZ2522" s="22"/>
      <c r="CA2522" s="22"/>
      <c r="CB2522" s="22"/>
      <c r="CC2522" s="22"/>
      <c r="CD2522" s="22"/>
      <c r="CE2522" s="22"/>
      <c r="CF2522" s="22"/>
      <c r="CG2522" s="22"/>
      <c r="CH2522" s="22"/>
      <c r="CI2522" s="22"/>
      <c r="CJ2522" s="22"/>
      <c r="CK2522" s="24"/>
      <c r="CL2522" s="22"/>
      <c r="CM2522" s="22"/>
      <c r="CN2522" s="22"/>
      <c r="CO2522" s="22"/>
      <c r="CP2522" s="22"/>
      <c r="CQ2522" s="22"/>
      <c r="CR2522" s="22"/>
      <c r="CS2522" s="22"/>
      <c r="CT2522" s="22"/>
      <c r="CU2522" s="22"/>
      <c r="CV2522" s="22"/>
      <c r="CW2522" s="22"/>
      <c r="CX2522" s="22"/>
      <c r="CY2522" s="22"/>
      <c r="CZ2522" s="22"/>
      <c r="DA2522" s="22"/>
      <c r="DB2522" s="22"/>
      <c r="DC2522" s="22"/>
      <c r="DD2522" s="22"/>
      <c r="DE2522" s="22"/>
      <c r="DF2522" s="22"/>
      <c r="DG2522" s="22"/>
      <c r="DH2522" s="22"/>
      <c r="DI2522" s="22"/>
      <c r="DJ2522" s="22"/>
      <c r="DK2522" s="22"/>
      <c r="DL2522" s="22"/>
      <c r="DM2522" s="22"/>
      <c r="DN2522" s="22"/>
      <c r="DO2522" s="22"/>
      <c r="DP2522" s="22"/>
      <c r="DQ2522" s="24"/>
      <c r="DR2522" s="22"/>
      <c r="DS2522" s="22"/>
      <c r="DT2522" s="22"/>
      <c r="DU2522" s="22"/>
      <c r="DV2522" s="22"/>
      <c r="DW2522" s="22"/>
      <c r="DX2522" s="22"/>
      <c r="DY2522" s="22"/>
      <c r="DZ2522" s="22"/>
      <c r="EA2522" s="22"/>
      <c r="EB2522" s="22"/>
      <c r="EC2522" s="22"/>
      <c r="ED2522" s="22"/>
      <c r="EE2522" s="22"/>
      <c r="EF2522" s="22"/>
      <c r="EG2522" s="22"/>
      <c r="EH2522" s="22"/>
      <c r="EI2522" s="22"/>
      <c r="EJ2522" s="22"/>
      <c r="EK2522" s="22"/>
      <c r="EL2522" s="22"/>
      <c r="EM2522" s="22"/>
      <c r="EN2522" s="22"/>
      <c r="EO2522" s="22"/>
      <c r="EP2522" s="22"/>
      <c r="EQ2522" s="22"/>
      <c r="ER2522" s="22"/>
      <c r="ES2522" s="22"/>
      <c r="ET2522" s="22"/>
      <c r="EU2522" s="22"/>
      <c r="EV2522" s="22"/>
      <c r="EW2522" s="24"/>
      <c r="EX2522" s="22"/>
      <c r="EY2522" s="22"/>
      <c r="EZ2522" s="22"/>
      <c r="FA2522" s="22"/>
      <c r="FB2522" s="22"/>
      <c r="FC2522" s="22"/>
      <c r="FD2522" s="22"/>
      <c r="FE2522" s="22"/>
      <c r="FF2522" s="22"/>
      <c r="FG2522" s="22"/>
      <c r="FH2522" s="22"/>
      <c r="FI2522" s="22"/>
      <c r="FJ2522" s="22"/>
      <c r="FK2522" s="22"/>
      <c r="FL2522" s="22"/>
      <c r="FM2522" s="22"/>
      <c r="FN2522" s="22"/>
      <c r="FO2522" s="22"/>
      <c r="FP2522" s="22"/>
      <c r="FQ2522" s="22"/>
      <c r="FR2522" s="22"/>
      <c r="FS2522" s="22"/>
      <c r="FT2522" s="22"/>
      <c r="FU2522" s="22"/>
      <c r="FV2522" s="22"/>
      <c r="FW2522" s="22"/>
      <c r="FX2522" s="22"/>
      <c r="FY2522" s="22"/>
      <c r="FZ2522" s="22"/>
      <c r="GA2522" s="22"/>
      <c r="GB2522" s="22"/>
      <c r="GC2522" s="24"/>
      <c r="GD2522" s="22"/>
      <c r="GE2522" s="22"/>
      <c r="GF2522" s="22"/>
      <c r="GG2522" s="22"/>
      <c r="GH2522" s="22"/>
      <c r="GI2522" s="22"/>
      <c r="GJ2522" s="22"/>
      <c r="GK2522" s="22"/>
      <c r="GL2522" s="22"/>
      <c r="GM2522" s="22"/>
      <c r="GN2522" s="22"/>
      <c r="GO2522" s="22"/>
      <c r="GP2522" s="22"/>
      <c r="GQ2522" s="22"/>
      <c r="GR2522" s="22"/>
      <c r="GS2522" s="22"/>
      <c r="GT2522" s="22"/>
      <c r="GU2522" s="22"/>
      <c r="GV2522" s="22"/>
      <c r="GW2522" s="22"/>
      <c r="GX2522" s="22"/>
      <c r="GY2522" s="22"/>
      <c r="GZ2522" s="22"/>
      <c r="HA2522" s="22"/>
      <c r="HB2522" s="22"/>
      <c r="HC2522" s="22"/>
      <c r="HD2522" s="22"/>
      <c r="HE2522" s="22"/>
      <c r="HF2522" s="22"/>
      <c r="HG2522" s="22"/>
      <c r="HH2522" s="22"/>
      <c r="HI2522" s="24"/>
      <c r="HJ2522" s="22"/>
      <c r="HK2522" s="22"/>
      <c r="HL2522" s="22"/>
      <c r="HM2522" s="22"/>
      <c r="HN2522" s="22"/>
      <c r="HO2522" s="22"/>
      <c r="HP2522" s="22"/>
      <c r="HQ2522" s="22"/>
      <c r="HR2522" s="22"/>
      <c r="HS2522" s="22"/>
      <c r="HT2522" s="22"/>
      <c r="HU2522" s="22"/>
      <c r="HV2522" s="22"/>
      <c r="HW2522" s="22"/>
      <c r="HX2522" s="22"/>
      <c r="HY2522" s="22"/>
      <c r="HZ2522" s="22"/>
      <c r="IA2522" s="22"/>
      <c r="IB2522" s="22"/>
      <c r="IC2522" s="22"/>
      <c r="ID2522" s="22"/>
      <c r="IE2522" s="22"/>
      <c r="IF2522" s="22"/>
      <c r="IG2522" s="22"/>
      <c r="IH2522" s="22"/>
      <c r="II2522" s="22"/>
      <c r="IJ2522" s="22"/>
      <c r="IK2522" s="22"/>
      <c r="IL2522" s="22"/>
      <c r="IM2522" s="22"/>
      <c r="IN2522" s="22"/>
      <c r="IO2522" s="24"/>
      <c r="IP2522" s="22"/>
      <c r="IQ2522" s="22"/>
      <c r="IR2522" s="22"/>
      <c r="IS2522" s="22"/>
      <c r="IT2522" s="22"/>
      <c r="IU2522" s="22"/>
      <c r="IV2522" s="22"/>
      <c r="IW2522" s="22"/>
      <c r="IX2522" s="22"/>
      <c r="IY2522" s="22"/>
      <c r="IZ2522" s="22"/>
      <c r="JA2522" s="22"/>
      <c r="JB2522" s="22"/>
      <c r="JC2522" s="22"/>
      <c r="JD2522" s="22"/>
      <c r="JE2522" s="22"/>
      <c r="JF2522" s="22"/>
      <c r="JG2522" s="22"/>
      <c r="JH2522" s="22"/>
      <c r="JI2522" s="22"/>
      <c r="JJ2522" s="22"/>
      <c r="JK2522" s="22"/>
      <c r="JL2522" s="22"/>
      <c r="JM2522" s="22"/>
      <c r="JN2522" s="22"/>
      <c r="JO2522" s="22"/>
      <c r="JP2522" s="22"/>
      <c r="JQ2522" s="22"/>
      <c r="JR2522" s="22"/>
      <c r="JS2522" s="22"/>
      <c r="JT2522" s="22"/>
      <c r="JU2522" s="24"/>
      <c r="JV2522" s="22"/>
      <c r="JW2522" s="22"/>
      <c r="JX2522" s="22"/>
      <c r="JY2522" s="22"/>
      <c r="JZ2522" s="22"/>
      <c r="KA2522" s="22"/>
      <c r="KB2522" s="22"/>
      <c r="KC2522" s="22"/>
      <c r="KD2522" s="22"/>
      <c r="KE2522" s="22"/>
      <c r="KF2522" s="22"/>
      <c r="KG2522" s="22"/>
      <c r="KH2522" s="22"/>
      <c r="KI2522" s="22"/>
      <c r="KJ2522" s="22"/>
      <c r="KK2522" s="22"/>
      <c r="KL2522" s="22"/>
      <c r="KM2522" s="22"/>
      <c r="KN2522" s="22"/>
      <c r="KO2522" s="22"/>
      <c r="KP2522" s="22"/>
      <c r="KQ2522" s="22"/>
      <c r="KR2522" s="22"/>
      <c r="KS2522" s="22"/>
      <c r="KT2522" s="22"/>
      <c r="KU2522" s="22"/>
      <c r="KV2522" s="22"/>
      <c r="KW2522" s="22"/>
      <c r="KX2522" s="22"/>
      <c r="KY2522" s="22"/>
      <c r="KZ2522" s="22"/>
      <c r="LA2522" s="24"/>
      <c r="LB2522" s="22"/>
      <c r="LC2522" s="22"/>
      <c r="LD2522" s="22"/>
      <c r="LE2522" s="22"/>
      <c r="LF2522" s="22"/>
      <c r="LG2522" s="22"/>
      <c r="LH2522" s="22"/>
      <c r="LI2522" s="22"/>
      <c r="LJ2522" s="22"/>
      <c r="LK2522" s="22"/>
      <c r="LL2522" s="22"/>
      <c r="LM2522" s="22"/>
      <c r="LN2522" s="22"/>
      <c r="LO2522" s="22"/>
      <c r="LP2522" s="22"/>
      <c r="LQ2522" s="22"/>
      <c r="LR2522" s="22"/>
      <c r="LS2522" s="22"/>
      <c r="LT2522" s="22"/>
      <c r="LU2522" s="22"/>
      <c r="LV2522" s="22"/>
      <c r="LW2522" s="22"/>
      <c r="LX2522" s="22"/>
      <c r="LY2522" s="22"/>
      <c r="LZ2522" s="22"/>
      <c r="MA2522" s="22"/>
      <c r="MB2522" s="22"/>
      <c r="MC2522" s="22"/>
      <c r="MD2522" s="22"/>
      <c r="ME2522" s="22"/>
      <c r="MF2522" s="22"/>
      <c r="MG2522" s="24"/>
      <c r="MH2522" s="22"/>
      <c r="MI2522" s="22"/>
      <c r="MJ2522" s="22"/>
      <c r="MK2522" s="22"/>
      <c r="ML2522" s="22"/>
      <c r="MM2522" s="22"/>
      <c r="MN2522" s="22"/>
      <c r="MO2522" s="22"/>
      <c r="MP2522" s="22"/>
      <c r="MQ2522" s="22"/>
      <c r="MR2522" s="22"/>
      <c r="MS2522" s="22"/>
      <c r="MT2522" s="22"/>
      <c r="MU2522" s="22"/>
      <c r="MV2522" s="22"/>
      <c r="MW2522" s="22"/>
      <c r="MX2522" s="22"/>
      <c r="MY2522" s="22"/>
      <c r="MZ2522" s="22"/>
      <c r="NA2522" s="22"/>
      <c r="NB2522" s="22"/>
      <c r="NC2522" s="22"/>
      <c r="ND2522" s="22"/>
      <c r="NE2522" s="22"/>
      <c r="NF2522" s="22"/>
      <c r="NG2522" s="22"/>
      <c r="NH2522" s="22"/>
      <c r="NI2522" s="22"/>
      <c r="NJ2522" s="22"/>
      <c r="NK2522" s="22"/>
      <c r="NL2522" s="22"/>
      <c r="NM2522" s="24"/>
      <c r="NN2522" s="22"/>
      <c r="NO2522" s="22"/>
      <c r="NP2522" s="22"/>
      <c r="NQ2522" s="22"/>
      <c r="NR2522" s="22"/>
      <c r="NS2522" s="22"/>
      <c r="NT2522" s="22"/>
      <c r="NU2522" s="22"/>
      <c r="NV2522" s="22"/>
      <c r="NW2522" s="22"/>
      <c r="NX2522" s="22"/>
      <c r="NY2522" s="22"/>
      <c r="NZ2522" s="22"/>
      <c r="OA2522" s="22"/>
      <c r="OB2522" s="22"/>
      <c r="OC2522" s="22"/>
      <c r="OD2522" s="22"/>
      <c r="OE2522" s="22"/>
      <c r="OF2522" s="22"/>
      <c r="OG2522" s="22"/>
      <c r="OH2522" s="22"/>
      <c r="OI2522" s="22"/>
      <c r="OJ2522" s="22"/>
      <c r="OK2522" s="22"/>
      <c r="OL2522" s="22"/>
      <c r="OM2522" s="22"/>
      <c r="ON2522" s="22"/>
      <c r="OO2522" s="22"/>
      <c r="OP2522" s="22"/>
      <c r="OQ2522" s="22"/>
      <c r="OR2522" s="22"/>
    </row>
    <row r="2523" spans="1:408" ht="15" thickBot="1">
      <c r="A2523" s="1"/>
      <c r="B2523" s="12"/>
      <c r="C2523" s="12"/>
      <c r="D2523" s="22"/>
      <c r="E2523" s="54"/>
      <c r="F2523" s="54"/>
      <c r="G2523" s="54"/>
      <c r="H2523" s="55"/>
      <c r="I2523" s="22"/>
      <c r="J2523" s="56"/>
      <c r="K2523" s="80"/>
      <c r="L2523" s="57"/>
      <c r="M2523" s="57"/>
      <c r="N2523" s="55"/>
      <c r="O2523" s="58"/>
      <c r="P2523" s="58"/>
      <c r="Q2523" s="59"/>
      <c r="R2523" s="60"/>
      <c r="S2523" s="60"/>
      <c r="T2523" s="22"/>
      <c r="U2523" s="1"/>
      <c r="V2523" s="23"/>
      <c r="X2523" s="24"/>
      <c r="Y2523" s="24"/>
      <c r="Z2523" s="22"/>
      <c r="AA2523" s="22"/>
      <c r="AB2523" s="22"/>
      <c r="AC2523" s="22"/>
      <c r="AD2523" s="22"/>
      <c r="AE2523" s="22"/>
      <c r="AF2523" s="22"/>
      <c r="AG2523" s="22"/>
      <c r="AH2523" s="22"/>
      <c r="AI2523" s="22"/>
      <c r="AJ2523" s="22"/>
      <c r="AK2523" s="22"/>
      <c r="AL2523" s="22"/>
      <c r="AM2523" s="22"/>
      <c r="AN2523" s="22"/>
      <c r="AO2523" s="22"/>
      <c r="AP2523" s="22"/>
      <c r="AQ2523" s="22"/>
      <c r="AR2523" s="22"/>
      <c r="AS2523" s="22"/>
      <c r="AT2523" s="22"/>
      <c r="AU2523" s="22"/>
      <c r="AV2523" s="22"/>
      <c r="AW2523" s="22"/>
      <c r="AX2523" s="22"/>
      <c r="AY2523" s="22"/>
      <c r="AZ2523" s="22"/>
      <c r="BA2523" s="22"/>
      <c r="BB2523" s="22"/>
      <c r="BC2523" s="22"/>
      <c r="BD2523" s="22"/>
      <c r="BE2523" s="24"/>
      <c r="BF2523" s="22"/>
      <c r="BG2523" s="22"/>
      <c r="BH2523" s="22"/>
      <c r="BI2523" s="22"/>
      <c r="BJ2523" s="22"/>
      <c r="BK2523" s="22"/>
      <c r="BL2523" s="22"/>
      <c r="BM2523" s="22"/>
      <c r="BN2523" s="22"/>
      <c r="BO2523" s="22"/>
      <c r="BP2523" s="22"/>
      <c r="BQ2523" s="22"/>
      <c r="BR2523" s="22"/>
      <c r="BS2523" s="22"/>
      <c r="BT2523" s="22"/>
      <c r="BU2523" s="22"/>
      <c r="BV2523" s="22"/>
      <c r="BW2523" s="22"/>
      <c r="BX2523" s="22"/>
      <c r="BY2523" s="22"/>
      <c r="BZ2523" s="22"/>
      <c r="CA2523" s="22"/>
      <c r="CB2523" s="22"/>
      <c r="CC2523" s="22"/>
      <c r="CD2523" s="22"/>
      <c r="CE2523" s="22"/>
      <c r="CF2523" s="22"/>
      <c r="CG2523" s="22"/>
      <c r="CH2523" s="22"/>
      <c r="CI2523" s="22"/>
      <c r="CJ2523" s="22"/>
      <c r="CK2523" s="24"/>
      <c r="CL2523" s="22"/>
      <c r="CM2523" s="22"/>
      <c r="CN2523" s="22"/>
      <c r="CO2523" s="22"/>
      <c r="CP2523" s="22"/>
      <c r="CQ2523" s="22"/>
      <c r="CR2523" s="22"/>
      <c r="CS2523" s="22"/>
      <c r="CT2523" s="22"/>
      <c r="CU2523" s="22"/>
      <c r="CV2523" s="22"/>
      <c r="CW2523" s="22"/>
      <c r="CX2523" s="22"/>
      <c r="CY2523" s="22"/>
      <c r="CZ2523" s="22"/>
      <c r="DA2523" s="22"/>
      <c r="DB2523" s="22"/>
      <c r="DC2523" s="22"/>
      <c r="DD2523" s="22"/>
      <c r="DE2523" s="22"/>
      <c r="DF2523" s="22"/>
      <c r="DG2523" s="22"/>
      <c r="DH2523" s="22"/>
      <c r="DI2523" s="22"/>
      <c r="DJ2523" s="22"/>
      <c r="DK2523" s="22"/>
      <c r="DL2523" s="22"/>
      <c r="DM2523" s="22"/>
      <c r="DN2523" s="22"/>
      <c r="DO2523" s="22"/>
      <c r="DP2523" s="22"/>
      <c r="DQ2523" s="24"/>
      <c r="DR2523" s="22"/>
      <c r="DS2523" s="22"/>
      <c r="DT2523" s="22"/>
      <c r="DU2523" s="22"/>
      <c r="DV2523" s="22"/>
      <c r="DW2523" s="22"/>
      <c r="DX2523" s="22"/>
      <c r="DY2523" s="22"/>
      <c r="DZ2523" s="22"/>
      <c r="EA2523" s="22"/>
      <c r="EB2523" s="22"/>
      <c r="EC2523" s="22"/>
      <c r="ED2523" s="22"/>
      <c r="EE2523" s="22"/>
      <c r="EF2523" s="22"/>
      <c r="EG2523" s="22"/>
      <c r="EH2523" s="22"/>
      <c r="EI2523" s="22"/>
      <c r="EJ2523" s="22"/>
      <c r="EK2523" s="22"/>
      <c r="EL2523" s="22"/>
      <c r="EM2523" s="22"/>
      <c r="EN2523" s="22"/>
      <c r="EO2523" s="22"/>
      <c r="EP2523" s="22"/>
      <c r="EQ2523" s="22"/>
      <c r="ER2523" s="22"/>
      <c r="ES2523" s="22"/>
      <c r="ET2523" s="22"/>
      <c r="EU2523" s="22"/>
      <c r="EV2523" s="22"/>
      <c r="EW2523" s="24"/>
      <c r="EX2523" s="22"/>
      <c r="EY2523" s="22"/>
      <c r="EZ2523" s="22"/>
      <c r="FA2523" s="22"/>
      <c r="FB2523" s="22"/>
      <c r="FC2523" s="22"/>
      <c r="FD2523" s="22"/>
      <c r="FE2523" s="22"/>
      <c r="FF2523" s="22"/>
      <c r="FG2523" s="22"/>
      <c r="FH2523" s="22"/>
      <c r="FI2523" s="22"/>
      <c r="FJ2523" s="22"/>
      <c r="FK2523" s="22"/>
      <c r="FL2523" s="22"/>
      <c r="FM2523" s="22"/>
      <c r="FN2523" s="22"/>
      <c r="FO2523" s="22"/>
      <c r="FP2523" s="22"/>
      <c r="FQ2523" s="22"/>
      <c r="FR2523" s="22"/>
      <c r="FS2523" s="22"/>
      <c r="FT2523" s="22"/>
      <c r="FU2523" s="22"/>
      <c r="FV2523" s="22"/>
      <c r="FW2523" s="22"/>
      <c r="FX2523" s="22"/>
      <c r="FY2523" s="22"/>
      <c r="FZ2523" s="22"/>
      <c r="GA2523" s="22"/>
      <c r="GB2523" s="22"/>
      <c r="GC2523" s="24"/>
      <c r="GD2523" s="22"/>
      <c r="GE2523" s="22"/>
      <c r="GF2523" s="22"/>
      <c r="GG2523" s="22"/>
      <c r="GH2523" s="22"/>
      <c r="GI2523" s="22"/>
      <c r="GJ2523" s="22"/>
      <c r="GK2523" s="22"/>
      <c r="GL2523" s="22"/>
      <c r="GM2523" s="22"/>
      <c r="GN2523" s="22"/>
      <c r="GO2523" s="22"/>
      <c r="GP2523" s="22"/>
      <c r="GQ2523" s="22"/>
      <c r="GR2523" s="22"/>
      <c r="GS2523" s="22"/>
      <c r="GT2523" s="22"/>
      <c r="GU2523" s="22"/>
      <c r="GV2523" s="22"/>
      <c r="GW2523" s="22"/>
      <c r="GX2523" s="22"/>
      <c r="GY2523" s="22"/>
      <c r="GZ2523" s="22"/>
      <c r="HA2523" s="22"/>
      <c r="HB2523" s="22"/>
      <c r="HC2523" s="22"/>
      <c r="HD2523" s="22"/>
      <c r="HE2523" s="22"/>
      <c r="HF2523" s="22"/>
      <c r="HG2523" s="22"/>
      <c r="HH2523" s="22"/>
      <c r="HI2523" s="24"/>
      <c r="HJ2523" s="22"/>
      <c r="HK2523" s="22"/>
      <c r="HL2523" s="22"/>
      <c r="HM2523" s="22"/>
      <c r="HN2523" s="22"/>
      <c r="HO2523" s="22"/>
      <c r="HP2523" s="22"/>
      <c r="HQ2523" s="22"/>
      <c r="HR2523" s="22"/>
      <c r="HS2523" s="22"/>
      <c r="HT2523" s="22"/>
      <c r="HU2523" s="22"/>
      <c r="HV2523" s="22"/>
      <c r="HW2523" s="22"/>
      <c r="HX2523" s="22"/>
      <c r="HY2523" s="22"/>
      <c r="HZ2523" s="22"/>
      <c r="IA2523" s="22"/>
      <c r="IB2523" s="22"/>
      <c r="IC2523" s="22"/>
      <c r="ID2523" s="22"/>
      <c r="IE2523" s="22"/>
      <c r="IF2523" s="22"/>
      <c r="IG2523" s="22"/>
      <c r="IH2523" s="22"/>
      <c r="II2523" s="22"/>
      <c r="IJ2523" s="22"/>
      <c r="IK2523" s="22"/>
      <c r="IL2523" s="22"/>
      <c r="IM2523" s="22"/>
      <c r="IN2523" s="22"/>
      <c r="IO2523" s="24"/>
      <c r="IP2523" s="22"/>
      <c r="IQ2523" s="22"/>
      <c r="IR2523" s="22"/>
      <c r="IS2523" s="22"/>
      <c r="IT2523" s="22"/>
      <c r="IU2523" s="22"/>
      <c r="IV2523" s="22"/>
      <c r="IW2523" s="22"/>
      <c r="IX2523" s="22"/>
      <c r="IY2523" s="22"/>
      <c r="IZ2523" s="22"/>
      <c r="JA2523" s="22"/>
      <c r="JB2523" s="22"/>
      <c r="JC2523" s="22"/>
      <c r="JD2523" s="22"/>
      <c r="JE2523" s="22"/>
      <c r="JF2523" s="22"/>
      <c r="JG2523" s="22"/>
      <c r="JH2523" s="22"/>
      <c r="JI2523" s="22"/>
      <c r="JJ2523" s="22"/>
      <c r="JK2523" s="22"/>
      <c r="JL2523" s="22"/>
      <c r="JM2523" s="22"/>
      <c r="JN2523" s="22"/>
      <c r="JO2523" s="22"/>
      <c r="JP2523" s="22"/>
      <c r="JQ2523" s="22"/>
      <c r="JR2523" s="22"/>
      <c r="JS2523" s="22"/>
      <c r="JT2523" s="22"/>
      <c r="JU2523" s="24"/>
      <c r="JV2523" s="22"/>
      <c r="JW2523" s="22"/>
      <c r="JX2523" s="22"/>
      <c r="JY2523" s="22"/>
      <c r="JZ2523" s="22"/>
      <c r="KA2523" s="22"/>
      <c r="KB2523" s="22"/>
      <c r="KC2523" s="22"/>
      <c r="KD2523" s="22"/>
      <c r="KE2523" s="22"/>
      <c r="KF2523" s="22"/>
      <c r="KG2523" s="22"/>
      <c r="KH2523" s="22"/>
      <c r="KI2523" s="22"/>
      <c r="KJ2523" s="22"/>
      <c r="KK2523" s="22"/>
      <c r="KL2523" s="22"/>
      <c r="KM2523" s="22"/>
      <c r="KN2523" s="22"/>
      <c r="KO2523" s="22"/>
      <c r="KP2523" s="22"/>
      <c r="KQ2523" s="22"/>
      <c r="KR2523" s="22"/>
      <c r="KS2523" s="22"/>
      <c r="KT2523" s="22"/>
      <c r="KU2523" s="22"/>
      <c r="KV2523" s="22"/>
      <c r="KW2523" s="22"/>
      <c r="KX2523" s="22"/>
      <c r="KY2523" s="22"/>
      <c r="KZ2523" s="22"/>
      <c r="LA2523" s="24"/>
      <c r="LB2523" s="22"/>
      <c r="LC2523" s="22"/>
      <c r="LD2523" s="22"/>
      <c r="LE2523" s="22"/>
      <c r="LF2523" s="22"/>
      <c r="LG2523" s="22"/>
      <c r="LH2523" s="22"/>
      <c r="LI2523" s="22"/>
      <c r="LJ2523" s="22"/>
      <c r="LK2523" s="22"/>
      <c r="LL2523" s="22"/>
      <c r="LM2523" s="22"/>
      <c r="LN2523" s="22"/>
      <c r="LO2523" s="22"/>
      <c r="LP2523" s="22"/>
      <c r="LQ2523" s="22"/>
      <c r="LR2523" s="22"/>
      <c r="LS2523" s="22"/>
      <c r="LT2523" s="22"/>
      <c r="LU2523" s="22"/>
      <c r="LV2523" s="22"/>
      <c r="LW2523" s="22"/>
      <c r="LX2523" s="22"/>
      <c r="LY2523" s="22"/>
      <c r="LZ2523" s="22"/>
      <c r="MA2523" s="22"/>
      <c r="MB2523" s="22"/>
      <c r="MC2523" s="22"/>
      <c r="MD2523" s="22"/>
      <c r="ME2523" s="22"/>
      <c r="MF2523" s="22"/>
      <c r="MG2523" s="24"/>
      <c r="MH2523" s="22"/>
      <c r="MI2523" s="22"/>
      <c r="MJ2523" s="22"/>
      <c r="MK2523" s="22"/>
      <c r="ML2523" s="22"/>
      <c r="MM2523" s="22"/>
      <c r="MN2523" s="22"/>
      <c r="MO2523" s="22"/>
      <c r="MP2523" s="22"/>
      <c r="MQ2523" s="22"/>
      <c r="MR2523" s="22"/>
      <c r="MS2523" s="22"/>
      <c r="MT2523" s="22"/>
      <c r="MU2523" s="22"/>
      <c r="MV2523" s="22"/>
      <c r="MW2523" s="22"/>
      <c r="MX2523" s="22"/>
      <c r="MY2523" s="22"/>
      <c r="MZ2523" s="22"/>
      <c r="NA2523" s="22"/>
      <c r="NB2523" s="22"/>
      <c r="NC2523" s="22"/>
      <c r="ND2523" s="22"/>
      <c r="NE2523" s="22"/>
      <c r="NF2523" s="22"/>
      <c r="NG2523" s="22"/>
      <c r="NH2523" s="22"/>
      <c r="NI2523" s="22"/>
      <c r="NJ2523" s="22"/>
      <c r="NK2523" s="22"/>
      <c r="NL2523" s="22"/>
      <c r="NM2523" s="24"/>
      <c r="NN2523" s="22"/>
      <c r="NO2523" s="22"/>
      <c r="NP2523" s="22"/>
      <c r="NQ2523" s="22"/>
      <c r="NR2523" s="22"/>
      <c r="NS2523" s="22"/>
      <c r="NT2523" s="22"/>
      <c r="NU2523" s="22"/>
      <c r="NV2523" s="22"/>
      <c r="NW2523" s="22"/>
      <c r="NX2523" s="22"/>
      <c r="NY2523" s="22"/>
      <c r="NZ2523" s="22"/>
      <c r="OA2523" s="22"/>
      <c r="OB2523" s="22"/>
      <c r="OC2523" s="22"/>
      <c r="OD2523" s="22"/>
      <c r="OE2523" s="22"/>
      <c r="OF2523" s="22"/>
      <c r="OG2523" s="22"/>
      <c r="OH2523" s="22"/>
      <c r="OI2523" s="22"/>
      <c r="OJ2523" s="22"/>
      <c r="OK2523" s="22"/>
      <c r="OL2523" s="22"/>
      <c r="OM2523" s="22"/>
      <c r="ON2523" s="22"/>
      <c r="OO2523" s="22"/>
      <c r="OP2523" s="22"/>
      <c r="OQ2523" s="22"/>
      <c r="OR2523" s="22"/>
    </row>
    <row r="2524" spans="1:408" ht="15" thickBot="1">
      <c r="A2524" s="1"/>
      <c r="B2524" s="12"/>
      <c r="C2524" s="12"/>
      <c r="D2524" s="22"/>
      <c r="E2524" s="54"/>
      <c r="F2524" s="54"/>
      <c r="G2524" s="54"/>
      <c r="H2524" s="55"/>
      <c r="I2524" s="22"/>
      <c r="J2524" s="56"/>
      <c r="K2524" s="81"/>
      <c r="L2524" s="57"/>
      <c r="M2524" s="57"/>
      <c r="N2524" s="55"/>
      <c r="O2524" s="58"/>
      <c r="P2524" s="58"/>
      <c r="Q2524" s="59"/>
      <c r="R2524" s="60"/>
      <c r="S2524" s="60"/>
      <c r="T2524" s="22"/>
      <c r="U2524" s="1"/>
      <c r="V2524" s="23"/>
      <c r="X2524" s="24"/>
      <c r="Y2524" s="24"/>
      <c r="Z2524" s="22"/>
      <c r="AA2524" s="22"/>
      <c r="AB2524" s="22"/>
      <c r="AC2524" s="22"/>
      <c r="AD2524" s="22"/>
      <c r="AE2524" s="22"/>
      <c r="AF2524" s="22"/>
      <c r="AG2524" s="22"/>
      <c r="AH2524" s="22"/>
      <c r="AI2524" s="22"/>
      <c r="AJ2524" s="22"/>
      <c r="AK2524" s="22"/>
      <c r="AL2524" s="22"/>
      <c r="AM2524" s="22"/>
      <c r="AN2524" s="22"/>
      <c r="AO2524" s="22"/>
      <c r="AP2524" s="22"/>
      <c r="AQ2524" s="22"/>
      <c r="AR2524" s="22"/>
      <c r="AS2524" s="22"/>
      <c r="AT2524" s="22"/>
      <c r="AU2524" s="22"/>
      <c r="AV2524" s="22"/>
      <c r="AW2524" s="22"/>
      <c r="AX2524" s="22"/>
      <c r="AY2524" s="22"/>
      <c r="AZ2524" s="22"/>
      <c r="BA2524" s="22"/>
      <c r="BB2524" s="22"/>
      <c r="BC2524" s="22"/>
      <c r="BD2524" s="22"/>
      <c r="BE2524" s="24"/>
      <c r="BF2524" s="22"/>
      <c r="BG2524" s="22"/>
      <c r="BH2524" s="22"/>
      <c r="BI2524" s="22"/>
      <c r="BJ2524" s="22"/>
      <c r="BK2524" s="22"/>
      <c r="BL2524" s="22"/>
      <c r="BM2524" s="22"/>
      <c r="BN2524" s="22"/>
      <c r="BO2524" s="22"/>
      <c r="BP2524" s="22"/>
      <c r="BQ2524" s="22"/>
      <c r="BR2524" s="22"/>
      <c r="BS2524" s="22"/>
      <c r="BT2524" s="22"/>
      <c r="BU2524" s="22"/>
      <c r="BV2524" s="22"/>
      <c r="BW2524" s="22"/>
      <c r="BX2524" s="22"/>
      <c r="BY2524" s="22"/>
      <c r="BZ2524" s="22"/>
      <c r="CA2524" s="22"/>
      <c r="CB2524" s="22"/>
      <c r="CC2524" s="22"/>
      <c r="CD2524" s="22"/>
      <c r="CE2524" s="22"/>
      <c r="CF2524" s="22"/>
      <c r="CG2524" s="22"/>
      <c r="CH2524" s="22"/>
      <c r="CI2524" s="22"/>
      <c r="CJ2524" s="22"/>
      <c r="CK2524" s="24"/>
      <c r="CL2524" s="22"/>
      <c r="CM2524" s="22"/>
      <c r="CN2524" s="22"/>
      <c r="CO2524" s="22"/>
      <c r="CP2524" s="22"/>
      <c r="CQ2524" s="22"/>
      <c r="CR2524" s="22"/>
      <c r="CS2524" s="22"/>
      <c r="CT2524" s="22"/>
      <c r="CU2524" s="22"/>
      <c r="CV2524" s="22"/>
      <c r="CW2524" s="22"/>
      <c r="CX2524" s="22"/>
      <c r="CY2524" s="22"/>
      <c r="CZ2524" s="22"/>
      <c r="DA2524" s="22"/>
      <c r="DB2524" s="22"/>
      <c r="DC2524" s="22"/>
      <c r="DD2524" s="22"/>
      <c r="DE2524" s="22"/>
      <c r="DF2524" s="22"/>
      <c r="DG2524" s="22"/>
      <c r="DH2524" s="22"/>
      <c r="DI2524" s="22"/>
      <c r="DJ2524" s="22"/>
      <c r="DK2524" s="22"/>
      <c r="DL2524" s="22"/>
      <c r="DM2524" s="22"/>
      <c r="DN2524" s="22"/>
      <c r="DO2524" s="22"/>
      <c r="DP2524" s="22"/>
      <c r="DQ2524" s="24"/>
      <c r="DR2524" s="22"/>
      <c r="DS2524" s="22"/>
      <c r="DT2524" s="22"/>
      <c r="DU2524" s="22"/>
      <c r="DV2524" s="22"/>
      <c r="DW2524" s="22"/>
      <c r="DX2524" s="22"/>
      <c r="DY2524" s="22"/>
      <c r="DZ2524" s="22"/>
      <c r="EA2524" s="22"/>
      <c r="EB2524" s="22"/>
      <c r="EC2524" s="22"/>
      <c r="ED2524" s="22"/>
      <c r="EE2524" s="22"/>
      <c r="EF2524" s="22"/>
      <c r="EG2524" s="22"/>
      <c r="EH2524" s="22"/>
      <c r="EI2524" s="22"/>
      <c r="EJ2524" s="22"/>
      <c r="EK2524" s="22"/>
      <c r="EL2524" s="22"/>
      <c r="EM2524" s="22"/>
      <c r="EN2524" s="22"/>
      <c r="EO2524" s="22"/>
      <c r="EP2524" s="22"/>
      <c r="EQ2524" s="22"/>
      <c r="ER2524" s="22"/>
      <c r="ES2524" s="22"/>
      <c r="ET2524" s="22"/>
      <c r="EU2524" s="22"/>
      <c r="EV2524" s="22"/>
      <c r="EW2524" s="24"/>
      <c r="EX2524" s="22"/>
      <c r="EY2524" s="22"/>
      <c r="EZ2524" s="22"/>
      <c r="FA2524" s="22"/>
      <c r="FB2524" s="22"/>
      <c r="FC2524" s="22"/>
      <c r="FD2524" s="22"/>
      <c r="FE2524" s="22"/>
      <c r="FF2524" s="22"/>
      <c r="FG2524" s="22"/>
      <c r="FH2524" s="22"/>
      <c r="FI2524" s="22"/>
      <c r="FJ2524" s="22"/>
      <c r="FK2524" s="22"/>
      <c r="FL2524" s="22"/>
      <c r="FM2524" s="22"/>
      <c r="FN2524" s="22"/>
      <c r="FO2524" s="22"/>
      <c r="FP2524" s="22"/>
      <c r="FQ2524" s="22"/>
      <c r="FR2524" s="22"/>
      <c r="FS2524" s="22"/>
      <c r="FT2524" s="22"/>
      <c r="FU2524" s="22"/>
      <c r="FV2524" s="22"/>
      <c r="FW2524" s="22"/>
      <c r="FX2524" s="22"/>
      <c r="FY2524" s="22"/>
      <c r="FZ2524" s="22"/>
      <c r="GA2524" s="22"/>
      <c r="GB2524" s="22"/>
      <c r="GC2524" s="24"/>
      <c r="GD2524" s="22"/>
      <c r="GE2524" s="22"/>
      <c r="GF2524" s="22"/>
      <c r="GG2524" s="22"/>
      <c r="GH2524" s="22"/>
      <c r="GI2524" s="22"/>
      <c r="GJ2524" s="22"/>
      <c r="GK2524" s="22"/>
      <c r="GL2524" s="22"/>
      <c r="GM2524" s="22"/>
      <c r="GN2524" s="22"/>
      <c r="GO2524" s="22"/>
      <c r="GP2524" s="22"/>
      <c r="GQ2524" s="22"/>
      <c r="GR2524" s="22"/>
      <c r="GS2524" s="22"/>
      <c r="GT2524" s="22"/>
      <c r="GU2524" s="22"/>
      <c r="GV2524" s="22"/>
      <c r="GW2524" s="22"/>
      <c r="GX2524" s="22"/>
      <c r="GY2524" s="22"/>
      <c r="GZ2524" s="22"/>
      <c r="HA2524" s="22"/>
      <c r="HB2524" s="22"/>
      <c r="HC2524" s="22"/>
      <c r="HD2524" s="22"/>
      <c r="HE2524" s="22"/>
      <c r="HF2524" s="22"/>
      <c r="HG2524" s="22"/>
      <c r="HH2524" s="22"/>
      <c r="HI2524" s="24"/>
      <c r="HJ2524" s="22"/>
      <c r="HK2524" s="22"/>
      <c r="HL2524" s="22"/>
      <c r="HM2524" s="22"/>
      <c r="HN2524" s="22"/>
      <c r="HO2524" s="22"/>
      <c r="HP2524" s="22"/>
      <c r="HQ2524" s="22"/>
      <c r="HR2524" s="22"/>
      <c r="HS2524" s="22"/>
      <c r="HT2524" s="22"/>
      <c r="HU2524" s="22"/>
      <c r="HV2524" s="22"/>
      <c r="HW2524" s="22"/>
      <c r="HX2524" s="22"/>
      <c r="HY2524" s="22"/>
      <c r="HZ2524" s="22"/>
      <c r="IA2524" s="22"/>
      <c r="IB2524" s="22"/>
      <c r="IC2524" s="22"/>
      <c r="ID2524" s="22"/>
      <c r="IE2524" s="22"/>
      <c r="IF2524" s="22"/>
      <c r="IG2524" s="22"/>
      <c r="IH2524" s="22"/>
      <c r="II2524" s="22"/>
      <c r="IJ2524" s="22"/>
      <c r="IK2524" s="22"/>
      <c r="IL2524" s="22"/>
      <c r="IM2524" s="22"/>
      <c r="IN2524" s="22"/>
      <c r="IO2524" s="24"/>
      <c r="IP2524" s="22"/>
      <c r="IQ2524" s="22"/>
      <c r="IR2524" s="22"/>
      <c r="IS2524" s="22"/>
      <c r="IT2524" s="22"/>
      <c r="IU2524" s="22"/>
      <c r="IV2524" s="22"/>
      <c r="IW2524" s="22"/>
      <c r="IX2524" s="22"/>
      <c r="IY2524" s="22"/>
      <c r="IZ2524" s="22"/>
      <c r="JA2524" s="22"/>
      <c r="JB2524" s="22"/>
      <c r="JC2524" s="22"/>
      <c r="JD2524" s="22"/>
      <c r="JE2524" s="22"/>
      <c r="JF2524" s="22"/>
      <c r="JG2524" s="22"/>
      <c r="JH2524" s="22"/>
      <c r="JI2524" s="22"/>
      <c r="JJ2524" s="22"/>
      <c r="JK2524" s="22"/>
      <c r="JL2524" s="22"/>
      <c r="JM2524" s="22"/>
      <c r="JN2524" s="22"/>
      <c r="JO2524" s="22"/>
      <c r="JP2524" s="22"/>
      <c r="JQ2524" s="22"/>
      <c r="JR2524" s="22"/>
      <c r="JS2524" s="22"/>
      <c r="JT2524" s="22"/>
      <c r="JU2524" s="24"/>
      <c r="JV2524" s="22"/>
      <c r="JW2524" s="22"/>
      <c r="JX2524" s="22"/>
      <c r="JY2524" s="22"/>
      <c r="JZ2524" s="22"/>
      <c r="KA2524" s="22"/>
      <c r="KB2524" s="22"/>
      <c r="KC2524" s="22"/>
      <c r="KD2524" s="22"/>
      <c r="KE2524" s="22"/>
      <c r="KF2524" s="22"/>
      <c r="KG2524" s="22"/>
      <c r="KH2524" s="22"/>
      <c r="KI2524" s="22"/>
      <c r="KJ2524" s="22"/>
      <c r="KK2524" s="22"/>
      <c r="KL2524" s="22"/>
      <c r="KM2524" s="22"/>
      <c r="KN2524" s="22"/>
      <c r="KO2524" s="22"/>
      <c r="KP2524" s="22"/>
      <c r="KQ2524" s="22"/>
      <c r="KR2524" s="22"/>
      <c r="KS2524" s="22"/>
      <c r="KT2524" s="22"/>
      <c r="KU2524" s="22"/>
      <c r="KV2524" s="22"/>
      <c r="KW2524" s="22"/>
      <c r="KX2524" s="22"/>
      <c r="KY2524" s="22"/>
      <c r="KZ2524" s="22"/>
      <c r="LA2524" s="24"/>
      <c r="LB2524" s="22"/>
      <c r="LC2524" s="22"/>
      <c r="LD2524" s="22"/>
      <c r="LE2524" s="22"/>
      <c r="LF2524" s="22"/>
      <c r="LG2524" s="22"/>
      <c r="LH2524" s="22"/>
      <c r="LI2524" s="22"/>
      <c r="LJ2524" s="22"/>
      <c r="LK2524" s="22"/>
      <c r="LL2524" s="22"/>
      <c r="LM2524" s="22"/>
      <c r="LN2524" s="22"/>
      <c r="LO2524" s="22"/>
      <c r="LP2524" s="22"/>
      <c r="LQ2524" s="22"/>
      <c r="LR2524" s="22"/>
      <c r="LS2524" s="22"/>
      <c r="LT2524" s="22"/>
      <c r="LU2524" s="22"/>
      <c r="LV2524" s="22"/>
      <c r="LW2524" s="22"/>
      <c r="LX2524" s="22"/>
      <c r="LY2524" s="22"/>
      <c r="LZ2524" s="22"/>
      <c r="MA2524" s="22"/>
      <c r="MB2524" s="22"/>
      <c r="MC2524" s="22"/>
      <c r="MD2524" s="22"/>
      <c r="ME2524" s="22"/>
      <c r="MF2524" s="22"/>
      <c r="MG2524" s="24"/>
      <c r="MH2524" s="22"/>
      <c r="MI2524" s="22"/>
      <c r="MJ2524" s="22"/>
      <c r="MK2524" s="22"/>
      <c r="ML2524" s="22"/>
      <c r="MM2524" s="22"/>
      <c r="MN2524" s="22"/>
      <c r="MO2524" s="22"/>
      <c r="MP2524" s="22"/>
      <c r="MQ2524" s="22"/>
      <c r="MR2524" s="22"/>
      <c r="MS2524" s="22"/>
      <c r="MT2524" s="22"/>
      <c r="MU2524" s="22"/>
      <c r="MV2524" s="22"/>
      <c r="MW2524" s="22"/>
      <c r="MX2524" s="22"/>
      <c r="MY2524" s="22"/>
      <c r="MZ2524" s="22"/>
      <c r="NA2524" s="22"/>
      <c r="NB2524" s="22"/>
      <c r="NC2524" s="22"/>
      <c r="ND2524" s="22"/>
      <c r="NE2524" s="22"/>
      <c r="NF2524" s="22"/>
      <c r="NG2524" s="22"/>
      <c r="NH2524" s="22"/>
      <c r="NI2524" s="22"/>
      <c r="NJ2524" s="22"/>
      <c r="NK2524" s="22"/>
      <c r="NL2524" s="22"/>
      <c r="NM2524" s="24"/>
      <c r="NN2524" s="22"/>
      <c r="NO2524" s="22"/>
      <c r="NP2524" s="22"/>
      <c r="NQ2524" s="22"/>
      <c r="NR2524" s="22"/>
      <c r="NS2524" s="22"/>
      <c r="NT2524" s="22"/>
      <c r="NU2524" s="22"/>
      <c r="NV2524" s="22"/>
      <c r="NW2524" s="22"/>
      <c r="NX2524" s="22"/>
      <c r="NY2524" s="22"/>
      <c r="NZ2524" s="22"/>
      <c r="OA2524" s="22"/>
      <c r="OB2524" s="22"/>
      <c r="OC2524" s="22"/>
      <c r="OD2524" s="22"/>
      <c r="OE2524" s="22"/>
      <c r="OF2524" s="22"/>
      <c r="OG2524" s="22"/>
      <c r="OH2524" s="22"/>
      <c r="OI2524" s="22"/>
      <c r="OJ2524" s="22"/>
      <c r="OK2524" s="22"/>
      <c r="OL2524" s="22"/>
      <c r="OM2524" s="22"/>
      <c r="ON2524" s="22"/>
      <c r="OO2524" s="22"/>
      <c r="OP2524" s="22"/>
      <c r="OQ2524" s="22"/>
      <c r="OR2524" s="22"/>
    </row>
    <row r="2525" spans="1:408" ht="15" thickBot="1">
      <c r="A2525" s="1"/>
      <c r="B2525" s="12"/>
      <c r="C2525" s="12"/>
      <c r="D2525" s="22"/>
      <c r="E2525" s="54"/>
      <c r="F2525" s="54"/>
      <c r="G2525" s="54"/>
      <c r="H2525" s="55"/>
      <c r="I2525" s="22"/>
      <c r="J2525" s="56"/>
      <c r="K2525" s="80"/>
      <c r="L2525" s="57"/>
      <c r="M2525" s="57"/>
      <c r="N2525" s="55"/>
      <c r="O2525" s="58"/>
      <c r="P2525" s="58"/>
      <c r="Q2525" s="59"/>
      <c r="R2525" s="60"/>
      <c r="S2525" s="60"/>
      <c r="T2525" s="22"/>
      <c r="U2525" s="1"/>
      <c r="V2525" s="23"/>
      <c r="X2525" s="24"/>
      <c r="Y2525" s="24"/>
      <c r="Z2525" s="22"/>
      <c r="AA2525" s="22"/>
      <c r="AB2525" s="22"/>
      <c r="AC2525" s="22"/>
      <c r="AD2525" s="22"/>
      <c r="AE2525" s="22"/>
      <c r="AF2525" s="22"/>
      <c r="AG2525" s="22"/>
      <c r="AH2525" s="22"/>
      <c r="AI2525" s="22"/>
      <c r="AJ2525" s="22"/>
      <c r="AK2525" s="22"/>
      <c r="AL2525" s="22"/>
      <c r="AM2525" s="22"/>
      <c r="AN2525" s="22"/>
      <c r="AO2525" s="22"/>
      <c r="AP2525" s="22"/>
      <c r="AQ2525" s="22"/>
      <c r="AR2525" s="22"/>
      <c r="AS2525" s="22"/>
      <c r="AT2525" s="22"/>
      <c r="AU2525" s="22"/>
      <c r="AV2525" s="22"/>
      <c r="AW2525" s="22"/>
      <c r="AX2525" s="22"/>
      <c r="AY2525" s="22"/>
      <c r="AZ2525" s="22"/>
      <c r="BA2525" s="22"/>
      <c r="BB2525" s="22"/>
      <c r="BC2525" s="22"/>
      <c r="BD2525" s="22"/>
      <c r="BE2525" s="24"/>
      <c r="BF2525" s="22"/>
      <c r="BG2525" s="22"/>
      <c r="BH2525" s="22"/>
      <c r="BI2525" s="22"/>
      <c r="BJ2525" s="22"/>
      <c r="BK2525" s="22"/>
      <c r="BL2525" s="22"/>
      <c r="BM2525" s="22"/>
      <c r="BN2525" s="22"/>
      <c r="BO2525" s="22"/>
      <c r="BP2525" s="22"/>
      <c r="BQ2525" s="22"/>
      <c r="BR2525" s="22"/>
      <c r="BS2525" s="22"/>
      <c r="BT2525" s="22"/>
      <c r="BU2525" s="22"/>
      <c r="BV2525" s="22"/>
      <c r="BW2525" s="22"/>
      <c r="BX2525" s="22"/>
      <c r="BY2525" s="22"/>
      <c r="BZ2525" s="22"/>
      <c r="CA2525" s="22"/>
      <c r="CB2525" s="22"/>
      <c r="CC2525" s="22"/>
      <c r="CD2525" s="22"/>
      <c r="CE2525" s="22"/>
      <c r="CF2525" s="22"/>
      <c r="CG2525" s="22"/>
      <c r="CH2525" s="22"/>
      <c r="CI2525" s="22"/>
      <c r="CJ2525" s="22"/>
      <c r="CK2525" s="24"/>
      <c r="CL2525" s="22"/>
      <c r="CM2525" s="22"/>
      <c r="CN2525" s="22"/>
      <c r="CO2525" s="22"/>
      <c r="CP2525" s="22"/>
      <c r="CQ2525" s="22"/>
      <c r="CR2525" s="22"/>
      <c r="CS2525" s="22"/>
      <c r="CT2525" s="22"/>
      <c r="CU2525" s="22"/>
      <c r="CV2525" s="22"/>
      <c r="CW2525" s="22"/>
      <c r="CX2525" s="22"/>
      <c r="CY2525" s="22"/>
      <c r="CZ2525" s="22"/>
      <c r="DA2525" s="22"/>
      <c r="DB2525" s="22"/>
      <c r="DC2525" s="22"/>
      <c r="DD2525" s="22"/>
      <c r="DE2525" s="22"/>
      <c r="DF2525" s="22"/>
      <c r="DG2525" s="22"/>
      <c r="DH2525" s="22"/>
      <c r="DI2525" s="22"/>
      <c r="DJ2525" s="22"/>
      <c r="DK2525" s="22"/>
      <c r="DL2525" s="22"/>
      <c r="DM2525" s="22"/>
      <c r="DN2525" s="22"/>
      <c r="DO2525" s="22"/>
      <c r="DP2525" s="22"/>
      <c r="DQ2525" s="24"/>
      <c r="DR2525" s="22"/>
      <c r="DS2525" s="22"/>
      <c r="DT2525" s="22"/>
      <c r="DU2525" s="22"/>
      <c r="DV2525" s="22"/>
      <c r="DW2525" s="22"/>
      <c r="DX2525" s="22"/>
      <c r="DY2525" s="22"/>
      <c r="DZ2525" s="22"/>
      <c r="EA2525" s="22"/>
      <c r="EB2525" s="22"/>
      <c r="EC2525" s="22"/>
      <c r="ED2525" s="22"/>
      <c r="EE2525" s="22"/>
      <c r="EF2525" s="22"/>
      <c r="EG2525" s="22"/>
      <c r="EH2525" s="22"/>
      <c r="EI2525" s="22"/>
      <c r="EJ2525" s="22"/>
      <c r="EK2525" s="22"/>
      <c r="EL2525" s="22"/>
      <c r="EM2525" s="22"/>
      <c r="EN2525" s="22"/>
      <c r="EO2525" s="22"/>
      <c r="EP2525" s="22"/>
      <c r="EQ2525" s="22"/>
      <c r="ER2525" s="22"/>
      <c r="ES2525" s="22"/>
      <c r="ET2525" s="22"/>
      <c r="EU2525" s="22"/>
      <c r="EV2525" s="22"/>
      <c r="EW2525" s="24"/>
      <c r="EX2525" s="22"/>
      <c r="EY2525" s="22"/>
      <c r="EZ2525" s="22"/>
      <c r="FA2525" s="22"/>
      <c r="FB2525" s="22"/>
      <c r="FC2525" s="22"/>
      <c r="FD2525" s="22"/>
      <c r="FE2525" s="22"/>
      <c r="FF2525" s="22"/>
      <c r="FG2525" s="22"/>
      <c r="FH2525" s="22"/>
      <c r="FI2525" s="22"/>
      <c r="FJ2525" s="22"/>
      <c r="FK2525" s="22"/>
      <c r="FL2525" s="22"/>
      <c r="FM2525" s="22"/>
      <c r="FN2525" s="22"/>
      <c r="FO2525" s="22"/>
      <c r="FP2525" s="22"/>
      <c r="FQ2525" s="22"/>
      <c r="FR2525" s="22"/>
      <c r="FS2525" s="22"/>
      <c r="FT2525" s="22"/>
      <c r="FU2525" s="22"/>
      <c r="FV2525" s="22"/>
      <c r="FW2525" s="22"/>
      <c r="FX2525" s="22"/>
      <c r="FY2525" s="22"/>
      <c r="FZ2525" s="22"/>
      <c r="GA2525" s="22"/>
      <c r="GB2525" s="22"/>
      <c r="GC2525" s="24"/>
      <c r="GD2525" s="22"/>
      <c r="GE2525" s="22"/>
      <c r="GF2525" s="22"/>
      <c r="GG2525" s="22"/>
      <c r="GH2525" s="22"/>
      <c r="GI2525" s="22"/>
      <c r="GJ2525" s="22"/>
      <c r="GK2525" s="22"/>
      <c r="GL2525" s="22"/>
      <c r="GM2525" s="22"/>
      <c r="GN2525" s="22"/>
      <c r="GO2525" s="22"/>
      <c r="GP2525" s="22"/>
      <c r="GQ2525" s="22"/>
      <c r="GR2525" s="22"/>
      <c r="GS2525" s="22"/>
      <c r="GT2525" s="22"/>
      <c r="GU2525" s="22"/>
      <c r="GV2525" s="22"/>
      <c r="GW2525" s="22"/>
      <c r="GX2525" s="22"/>
      <c r="GY2525" s="22"/>
      <c r="GZ2525" s="22"/>
      <c r="HA2525" s="22"/>
      <c r="HB2525" s="22"/>
      <c r="HC2525" s="22"/>
      <c r="HD2525" s="22"/>
      <c r="HE2525" s="22"/>
      <c r="HF2525" s="22"/>
      <c r="HG2525" s="22"/>
      <c r="HH2525" s="22"/>
      <c r="HI2525" s="24"/>
      <c r="HJ2525" s="22"/>
      <c r="HK2525" s="22"/>
      <c r="HL2525" s="22"/>
      <c r="HM2525" s="22"/>
      <c r="HN2525" s="22"/>
      <c r="HO2525" s="22"/>
      <c r="HP2525" s="22"/>
      <c r="HQ2525" s="22"/>
      <c r="HR2525" s="22"/>
      <c r="HS2525" s="22"/>
      <c r="HT2525" s="22"/>
      <c r="HU2525" s="22"/>
      <c r="HV2525" s="22"/>
      <c r="HW2525" s="22"/>
      <c r="HX2525" s="22"/>
      <c r="HY2525" s="22"/>
      <c r="HZ2525" s="22"/>
      <c r="IA2525" s="22"/>
      <c r="IB2525" s="22"/>
      <c r="IC2525" s="22"/>
      <c r="ID2525" s="22"/>
      <c r="IE2525" s="22"/>
      <c r="IF2525" s="22"/>
      <c r="IG2525" s="22"/>
      <c r="IH2525" s="22"/>
      <c r="II2525" s="22"/>
      <c r="IJ2525" s="22"/>
      <c r="IK2525" s="22"/>
      <c r="IL2525" s="22"/>
      <c r="IM2525" s="22"/>
      <c r="IN2525" s="22"/>
      <c r="IO2525" s="24"/>
      <c r="IP2525" s="22"/>
      <c r="IQ2525" s="22"/>
      <c r="IR2525" s="22"/>
      <c r="IS2525" s="22"/>
      <c r="IT2525" s="22"/>
      <c r="IU2525" s="22"/>
      <c r="IV2525" s="22"/>
      <c r="IW2525" s="22"/>
      <c r="IX2525" s="22"/>
      <c r="IY2525" s="22"/>
      <c r="IZ2525" s="22"/>
      <c r="JA2525" s="22"/>
      <c r="JB2525" s="22"/>
      <c r="JC2525" s="22"/>
      <c r="JD2525" s="22"/>
      <c r="JE2525" s="22"/>
      <c r="JF2525" s="22"/>
      <c r="JG2525" s="22"/>
      <c r="JH2525" s="22"/>
      <c r="JI2525" s="22"/>
      <c r="JJ2525" s="22"/>
      <c r="JK2525" s="22"/>
      <c r="JL2525" s="22"/>
      <c r="JM2525" s="22"/>
      <c r="JN2525" s="22"/>
      <c r="JO2525" s="22"/>
      <c r="JP2525" s="22"/>
      <c r="JQ2525" s="22"/>
      <c r="JR2525" s="22"/>
      <c r="JS2525" s="22"/>
      <c r="JT2525" s="22"/>
      <c r="JU2525" s="24"/>
      <c r="JV2525" s="22"/>
      <c r="JW2525" s="22"/>
      <c r="JX2525" s="22"/>
      <c r="JY2525" s="22"/>
      <c r="JZ2525" s="22"/>
      <c r="KA2525" s="22"/>
      <c r="KB2525" s="22"/>
      <c r="KC2525" s="22"/>
      <c r="KD2525" s="22"/>
      <c r="KE2525" s="22"/>
      <c r="KF2525" s="22"/>
      <c r="KG2525" s="22"/>
      <c r="KH2525" s="22"/>
      <c r="KI2525" s="22"/>
      <c r="KJ2525" s="22"/>
      <c r="KK2525" s="22"/>
      <c r="KL2525" s="22"/>
      <c r="KM2525" s="22"/>
      <c r="KN2525" s="22"/>
      <c r="KO2525" s="22"/>
      <c r="KP2525" s="22"/>
      <c r="KQ2525" s="22"/>
      <c r="KR2525" s="22"/>
      <c r="KS2525" s="22"/>
      <c r="KT2525" s="22"/>
      <c r="KU2525" s="22"/>
      <c r="KV2525" s="22"/>
      <c r="KW2525" s="22"/>
      <c r="KX2525" s="22"/>
      <c r="KY2525" s="22"/>
      <c r="KZ2525" s="22"/>
      <c r="LA2525" s="24"/>
      <c r="LB2525" s="22"/>
      <c r="LC2525" s="22"/>
      <c r="LD2525" s="22"/>
      <c r="LE2525" s="22"/>
      <c r="LF2525" s="22"/>
      <c r="LG2525" s="22"/>
      <c r="LH2525" s="22"/>
      <c r="LI2525" s="22"/>
      <c r="LJ2525" s="22"/>
      <c r="LK2525" s="22"/>
      <c r="LL2525" s="22"/>
      <c r="LM2525" s="22"/>
      <c r="LN2525" s="22"/>
      <c r="LO2525" s="22"/>
      <c r="LP2525" s="22"/>
      <c r="LQ2525" s="22"/>
      <c r="LR2525" s="22"/>
      <c r="LS2525" s="22"/>
      <c r="LT2525" s="22"/>
      <c r="LU2525" s="22"/>
      <c r="LV2525" s="22"/>
      <c r="LW2525" s="22"/>
      <c r="LX2525" s="22"/>
      <c r="LY2525" s="22"/>
      <c r="LZ2525" s="22"/>
      <c r="MA2525" s="22"/>
      <c r="MB2525" s="22"/>
      <c r="MC2525" s="22"/>
      <c r="MD2525" s="22"/>
      <c r="ME2525" s="22"/>
      <c r="MF2525" s="22"/>
      <c r="MG2525" s="24"/>
      <c r="MH2525" s="22"/>
      <c r="MI2525" s="22"/>
      <c r="MJ2525" s="22"/>
      <c r="MK2525" s="22"/>
      <c r="ML2525" s="22"/>
      <c r="MM2525" s="22"/>
      <c r="MN2525" s="22"/>
      <c r="MO2525" s="22"/>
      <c r="MP2525" s="22"/>
      <c r="MQ2525" s="22"/>
      <c r="MR2525" s="22"/>
      <c r="MS2525" s="22"/>
      <c r="MT2525" s="22"/>
      <c r="MU2525" s="22"/>
      <c r="MV2525" s="22"/>
      <c r="MW2525" s="22"/>
      <c r="MX2525" s="22"/>
      <c r="MY2525" s="22"/>
      <c r="MZ2525" s="22"/>
      <c r="NA2525" s="22"/>
      <c r="NB2525" s="22"/>
      <c r="NC2525" s="22"/>
      <c r="ND2525" s="22"/>
      <c r="NE2525" s="22"/>
      <c r="NF2525" s="22"/>
      <c r="NG2525" s="22"/>
      <c r="NH2525" s="22"/>
      <c r="NI2525" s="22"/>
      <c r="NJ2525" s="22"/>
      <c r="NK2525" s="22"/>
      <c r="NL2525" s="22"/>
      <c r="NM2525" s="24"/>
      <c r="NN2525" s="22"/>
      <c r="NO2525" s="22"/>
      <c r="NP2525" s="22"/>
      <c r="NQ2525" s="22"/>
      <c r="NR2525" s="22"/>
      <c r="NS2525" s="22"/>
      <c r="NT2525" s="22"/>
      <c r="NU2525" s="22"/>
      <c r="NV2525" s="22"/>
      <c r="NW2525" s="22"/>
      <c r="NX2525" s="22"/>
      <c r="NY2525" s="22"/>
      <c r="NZ2525" s="22"/>
      <c r="OA2525" s="22"/>
      <c r="OB2525" s="22"/>
      <c r="OC2525" s="22"/>
      <c r="OD2525" s="22"/>
      <c r="OE2525" s="22"/>
      <c r="OF2525" s="22"/>
      <c r="OG2525" s="22"/>
      <c r="OH2525" s="22"/>
      <c r="OI2525" s="22"/>
      <c r="OJ2525" s="22"/>
      <c r="OK2525" s="22"/>
      <c r="OL2525" s="22"/>
      <c r="OM2525" s="22"/>
      <c r="ON2525" s="22"/>
      <c r="OO2525" s="22"/>
      <c r="OP2525" s="22"/>
      <c r="OQ2525" s="22"/>
      <c r="OR2525" s="22"/>
    </row>
    <row r="2526" spans="1:408" ht="15" thickBot="1">
      <c r="A2526" s="1"/>
      <c r="B2526" s="12"/>
      <c r="C2526" s="12"/>
      <c r="D2526" s="22"/>
      <c r="E2526" s="54"/>
      <c r="F2526" s="54"/>
      <c r="G2526" s="54"/>
      <c r="H2526" s="55"/>
      <c r="I2526" s="22"/>
      <c r="J2526" s="56"/>
      <c r="K2526" s="81"/>
      <c r="L2526" s="57"/>
      <c r="M2526" s="57"/>
      <c r="N2526" s="55"/>
      <c r="O2526" s="58"/>
      <c r="P2526" s="58"/>
      <c r="Q2526" s="59"/>
      <c r="R2526" s="60"/>
      <c r="S2526" s="60"/>
      <c r="T2526" s="22"/>
      <c r="U2526" s="1"/>
      <c r="V2526" s="23"/>
      <c r="X2526" s="24"/>
      <c r="Y2526" s="24"/>
      <c r="Z2526" s="22"/>
      <c r="AA2526" s="22"/>
      <c r="AB2526" s="22"/>
      <c r="AC2526" s="22"/>
      <c r="AD2526" s="22"/>
      <c r="AE2526" s="22"/>
      <c r="AF2526" s="22"/>
      <c r="AG2526" s="22"/>
      <c r="AH2526" s="22"/>
      <c r="AI2526" s="22"/>
      <c r="AJ2526" s="22"/>
      <c r="AK2526" s="22"/>
      <c r="AL2526" s="22"/>
      <c r="AM2526" s="22"/>
      <c r="AN2526" s="22"/>
      <c r="AO2526" s="22"/>
      <c r="AP2526" s="22"/>
      <c r="AQ2526" s="22"/>
      <c r="AR2526" s="22"/>
      <c r="AS2526" s="22"/>
      <c r="AT2526" s="22"/>
      <c r="AU2526" s="22"/>
      <c r="AV2526" s="22"/>
      <c r="AW2526" s="22"/>
      <c r="AX2526" s="22"/>
      <c r="AY2526" s="22"/>
      <c r="AZ2526" s="22"/>
      <c r="BA2526" s="22"/>
      <c r="BB2526" s="22"/>
      <c r="BC2526" s="22"/>
      <c r="BD2526" s="22"/>
      <c r="BE2526" s="24"/>
      <c r="BF2526" s="22"/>
      <c r="BG2526" s="22"/>
      <c r="BH2526" s="22"/>
      <c r="BI2526" s="22"/>
      <c r="BJ2526" s="22"/>
      <c r="BK2526" s="22"/>
      <c r="BL2526" s="22"/>
      <c r="BM2526" s="22"/>
      <c r="BN2526" s="22"/>
      <c r="BO2526" s="22"/>
      <c r="BP2526" s="22"/>
      <c r="BQ2526" s="22"/>
      <c r="BR2526" s="22"/>
      <c r="BS2526" s="22"/>
      <c r="BT2526" s="22"/>
      <c r="BU2526" s="22"/>
      <c r="BV2526" s="22"/>
      <c r="BW2526" s="22"/>
      <c r="BX2526" s="22"/>
      <c r="BY2526" s="22"/>
      <c r="BZ2526" s="22"/>
      <c r="CA2526" s="22"/>
      <c r="CB2526" s="22"/>
      <c r="CC2526" s="22"/>
      <c r="CD2526" s="22"/>
      <c r="CE2526" s="22"/>
      <c r="CF2526" s="22"/>
      <c r="CG2526" s="22"/>
      <c r="CH2526" s="22"/>
      <c r="CI2526" s="22"/>
      <c r="CJ2526" s="22"/>
      <c r="CK2526" s="24"/>
      <c r="CL2526" s="22"/>
      <c r="CM2526" s="22"/>
      <c r="CN2526" s="22"/>
      <c r="CO2526" s="22"/>
      <c r="CP2526" s="22"/>
      <c r="CQ2526" s="22"/>
      <c r="CR2526" s="22"/>
      <c r="CS2526" s="22"/>
      <c r="CT2526" s="22"/>
      <c r="CU2526" s="22"/>
      <c r="CV2526" s="22"/>
      <c r="CW2526" s="22"/>
      <c r="CX2526" s="22"/>
      <c r="CY2526" s="22"/>
      <c r="CZ2526" s="22"/>
      <c r="DA2526" s="22"/>
      <c r="DB2526" s="22"/>
      <c r="DC2526" s="22"/>
      <c r="DD2526" s="22"/>
      <c r="DE2526" s="22"/>
      <c r="DF2526" s="22"/>
      <c r="DG2526" s="22"/>
      <c r="DH2526" s="22"/>
      <c r="DI2526" s="22"/>
      <c r="DJ2526" s="22"/>
      <c r="DK2526" s="22"/>
      <c r="DL2526" s="22"/>
      <c r="DM2526" s="22"/>
      <c r="DN2526" s="22"/>
      <c r="DO2526" s="22"/>
      <c r="DP2526" s="22"/>
      <c r="DQ2526" s="24"/>
      <c r="DR2526" s="22"/>
      <c r="DS2526" s="22"/>
      <c r="DT2526" s="22"/>
      <c r="DU2526" s="22"/>
      <c r="DV2526" s="22"/>
      <c r="DW2526" s="22"/>
      <c r="DX2526" s="22"/>
      <c r="DY2526" s="22"/>
      <c r="DZ2526" s="22"/>
      <c r="EA2526" s="22"/>
      <c r="EB2526" s="22"/>
      <c r="EC2526" s="22"/>
      <c r="ED2526" s="22"/>
      <c r="EE2526" s="22"/>
      <c r="EF2526" s="22"/>
      <c r="EG2526" s="22"/>
      <c r="EH2526" s="22"/>
      <c r="EI2526" s="22"/>
      <c r="EJ2526" s="22"/>
      <c r="EK2526" s="22"/>
      <c r="EL2526" s="22"/>
      <c r="EM2526" s="22"/>
      <c r="EN2526" s="22"/>
      <c r="EO2526" s="22"/>
      <c r="EP2526" s="22"/>
      <c r="EQ2526" s="22"/>
      <c r="ER2526" s="22"/>
      <c r="ES2526" s="22"/>
      <c r="ET2526" s="22"/>
      <c r="EU2526" s="22"/>
      <c r="EV2526" s="22"/>
      <c r="EW2526" s="24"/>
      <c r="EX2526" s="22"/>
      <c r="EY2526" s="22"/>
      <c r="EZ2526" s="22"/>
      <c r="FA2526" s="22"/>
      <c r="FB2526" s="22"/>
      <c r="FC2526" s="22"/>
      <c r="FD2526" s="22"/>
      <c r="FE2526" s="22"/>
      <c r="FF2526" s="22"/>
      <c r="FG2526" s="22"/>
      <c r="FH2526" s="22"/>
      <c r="FI2526" s="22"/>
      <c r="FJ2526" s="22"/>
      <c r="FK2526" s="22"/>
      <c r="FL2526" s="22"/>
      <c r="FM2526" s="22"/>
      <c r="FN2526" s="22"/>
      <c r="FO2526" s="22"/>
      <c r="FP2526" s="22"/>
      <c r="FQ2526" s="22"/>
      <c r="FR2526" s="22"/>
      <c r="FS2526" s="22"/>
      <c r="FT2526" s="22"/>
      <c r="FU2526" s="22"/>
      <c r="FV2526" s="22"/>
      <c r="FW2526" s="22"/>
      <c r="FX2526" s="22"/>
      <c r="FY2526" s="22"/>
      <c r="FZ2526" s="22"/>
      <c r="GA2526" s="22"/>
      <c r="GB2526" s="22"/>
      <c r="GC2526" s="24"/>
      <c r="GD2526" s="22"/>
      <c r="GE2526" s="22"/>
      <c r="GF2526" s="22"/>
      <c r="GG2526" s="22"/>
      <c r="GH2526" s="22"/>
      <c r="GI2526" s="22"/>
      <c r="GJ2526" s="22"/>
      <c r="GK2526" s="22"/>
      <c r="GL2526" s="22"/>
      <c r="GM2526" s="22"/>
      <c r="GN2526" s="22"/>
      <c r="GO2526" s="22"/>
      <c r="GP2526" s="22"/>
      <c r="GQ2526" s="22"/>
      <c r="GR2526" s="22"/>
      <c r="GS2526" s="22"/>
      <c r="GT2526" s="22"/>
      <c r="GU2526" s="22"/>
      <c r="GV2526" s="22"/>
      <c r="GW2526" s="22"/>
      <c r="GX2526" s="22"/>
      <c r="GY2526" s="22"/>
      <c r="GZ2526" s="22"/>
      <c r="HA2526" s="22"/>
      <c r="HB2526" s="22"/>
      <c r="HC2526" s="22"/>
      <c r="HD2526" s="22"/>
      <c r="HE2526" s="22"/>
      <c r="HF2526" s="22"/>
      <c r="HG2526" s="22"/>
      <c r="HH2526" s="22"/>
      <c r="HI2526" s="24"/>
      <c r="HJ2526" s="22"/>
      <c r="HK2526" s="22"/>
      <c r="HL2526" s="22"/>
      <c r="HM2526" s="22"/>
      <c r="HN2526" s="22"/>
      <c r="HO2526" s="22"/>
      <c r="HP2526" s="22"/>
      <c r="HQ2526" s="22"/>
      <c r="HR2526" s="22"/>
      <c r="HS2526" s="22"/>
      <c r="HT2526" s="22"/>
      <c r="HU2526" s="22"/>
      <c r="HV2526" s="22"/>
      <c r="HW2526" s="22"/>
      <c r="HX2526" s="22"/>
      <c r="HY2526" s="22"/>
      <c r="HZ2526" s="22"/>
      <c r="IA2526" s="22"/>
      <c r="IB2526" s="22"/>
      <c r="IC2526" s="22"/>
      <c r="ID2526" s="22"/>
      <c r="IE2526" s="22"/>
      <c r="IF2526" s="22"/>
      <c r="IG2526" s="22"/>
      <c r="IH2526" s="22"/>
      <c r="II2526" s="22"/>
      <c r="IJ2526" s="22"/>
      <c r="IK2526" s="22"/>
      <c r="IL2526" s="22"/>
      <c r="IM2526" s="22"/>
      <c r="IN2526" s="22"/>
      <c r="IO2526" s="24"/>
      <c r="IP2526" s="22"/>
      <c r="IQ2526" s="22"/>
      <c r="IR2526" s="22"/>
      <c r="IS2526" s="22"/>
      <c r="IT2526" s="22"/>
      <c r="IU2526" s="22"/>
      <c r="IV2526" s="22"/>
      <c r="IW2526" s="22"/>
      <c r="IX2526" s="22"/>
      <c r="IY2526" s="22"/>
      <c r="IZ2526" s="22"/>
      <c r="JA2526" s="22"/>
      <c r="JB2526" s="22"/>
      <c r="JC2526" s="22"/>
      <c r="JD2526" s="22"/>
      <c r="JE2526" s="22"/>
      <c r="JF2526" s="22"/>
      <c r="JG2526" s="22"/>
      <c r="JH2526" s="22"/>
      <c r="JI2526" s="22"/>
      <c r="JJ2526" s="22"/>
      <c r="JK2526" s="22"/>
      <c r="JL2526" s="22"/>
      <c r="JM2526" s="22"/>
      <c r="JN2526" s="22"/>
      <c r="JO2526" s="22"/>
      <c r="JP2526" s="22"/>
      <c r="JQ2526" s="22"/>
      <c r="JR2526" s="22"/>
      <c r="JS2526" s="22"/>
      <c r="JT2526" s="22"/>
      <c r="JU2526" s="24"/>
      <c r="JV2526" s="22"/>
      <c r="JW2526" s="22"/>
      <c r="JX2526" s="22"/>
      <c r="JY2526" s="22"/>
      <c r="JZ2526" s="22"/>
      <c r="KA2526" s="22"/>
      <c r="KB2526" s="22"/>
      <c r="KC2526" s="22"/>
      <c r="KD2526" s="22"/>
      <c r="KE2526" s="22"/>
      <c r="KF2526" s="22"/>
      <c r="KG2526" s="22"/>
      <c r="KH2526" s="22"/>
      <c r="KI2526" s="22"/>
      <c r="KJ2526" s="22"/>
      <c r="KK2526" s="22"/>
      <c r="KL2526" s="22"/>
      <c r="KM2526" s="22"/>
      <c r="KN2526" s="22"/>
      <c r="KO2526" s="22"/>
      <c r="KP2526" s="22"/>
      <c r="KQ2526" s="22"/>
      <c r="KR2526" s="22"/>
      <c r="KS2526" s="22"/>
      <c r="KT2526" s="22"/>
      <c r="KU2526" s="22"/>
      <c r="KV2526" s="22"/>
      <c r="KW2526" s="22"/>
      <c r="KX2526" s="22"/>
      <c r="KY2526" s="22"/>
      <c r="KZ2526" s="22"/>
      <c r="LA2526" s="24"/>
      <c r="LB2526" s="22"/>
      <c r="LC2526" s="22"/>
      <c r="LD2526" s="22"/>
      <c r="LE2526" s="22"/>
      <c r="LF2526" s="22"/>
      <c r="LG2526" s="22"/>
      <c r="LH2526" s="22"/>
      <c r="LI2526" s="22"/>
      <c r="LJ2526" s="22"/>
      <c r="LK2526" s="22"/>
      <c r="LL2526" s="22"/>
      <c r="LM2526" s="22"/>
      <c r="LN2526" s="22"/>
      <c r="LO2526" s="22"/>
      <c r="LP2526" s="22"/>
      <c r="LQ2526" s="22"/>
      <c r="LR2526" s="22"/>
      <c r="LS2526" s="22"/>
      <c r="LT2526" s="22"/>
      <c r="LU2526" s="22"/>
      <c r="LV2526" s="22"/>
      <c r="LW2526" s="22"/>
      <c r="LX2526" s="22"/>
      <c r="LY2526" s="22"/>
      <c r="LZ2526" s="22"/>
      <c r="MA2526" s="22"/>
      <c r="MB2526" s="22"/>
      <c r="MC2526" s="22"/>
      <c r="MD2526" s="22"/>
      <c r="ME2526" s="22"/>
      <c r="MF2526" s="22"/>
      <c r="MG2526" s="24"/>
      <c r="MH2526" s="22"/>
      <c r="MI2526" s="22"/>
      <c r="MJ2526" s="22"/>
      <c r="MK2526" s="22"/>
      <c r="ML2526" s="22"/>
      <c r="MM2526" s="22"/>
      <c r="MN2526" s="22"/>
      <c r="MO2526" s="22"/>
      <c r="MP2526" s="22"/>
      <c r="MQ2526" s="22"/>
      <c r="MR2526" s="22"/>
      <c r="MS2526" s="22"/>
      <c r="MT2526" s="22"/>
      <c r="MU2526" s="22"/>
      <c r="MV2526" s="22"/>
      <c r="MW2526" s="22"/>
      <c r="MX2526" s="22"/>
      <c r="MY2526" s="22"/>
      <c r="MZ2526" s="22"/>
      <c r="NA2526" s="22"/>
      <c r="NB2526" s="22"/>
      <c r="NC2526" s="22"/>
      <c r="ND2526" s="22"/>
      <c r="NE2526" s="22"/>
      <c r="NF2526" s="22"/>
      <c r="NG2526" s="22"/>
      <c r="NH2526" s="22"/>
      <c r="NI2526" s="22"/>
      <c r="NJ2526" s="22"/>
      <c r="NK2526" s="22"/>
      <c r="NL2526" s="22"/>
      <c r="NM2526" s="24"/>
      <c r="NN2526" s="22"/>
      <c r="NO2526" s="22"/>
      <c r="NP2526" s="22"/>
      <c r="NQ2526" s="22"/>
      <c r="NR2526" s="22"/>
      <c r="NS2526" s="22"/>
      <c r="NT2526" s="22"/>
      <c r="NU2526" s="22"/>
      <c r="NV2526" s="22"/>
      <c r="NW2526" s="22"/>
      <c r="NX2526" s="22"/>
      <c r="NY2526" s="22"/>
      <c r="NZ2526" s="22"/>
      <c r="OA2526" s="22"/>
      <c r="OB2526" s="22"/>
      <c r="OC2526" s="22"/>
      <c r="OD2526" s="22"/>
      <c r="OE2526" s="22"/>
      <c r="OF2526" s="22"/>
      <c r="OG2526" s="22"/>
      <c r="OH2526" s="22"/>
      <c r="OI2526" s="22"/>
      <c r="OJ2526" s="22"/>
      <c r="OK2526" s="22"/>
      <c r="OL2526" s="22"/>
      <c r="OM2526" s="22"/>
      <c r="ON2526" s="22"/>
      <c r="OO2526" s="22"/>
      <c r="OP2526" s="22"/>
      <c r="OQ2526" s="22"/>
      <c r="OR2526" s="22"/>
    </row>
    <row r="2527" spans="1:408" ht="15" thickBot="1">
      <c r="A2527" s="1"/>
      <c r="B2527" s="12"/>
      <c r="C2527" s="12"/>
      <c r="D2527" s="22"/>
      <c r="E2527" s="54"/>
      <c r="F2527" s="54"/>
      <c r="G2527" s="54"/>
      <c r="H2527" s="55"/>
      <c r="I2527" s="22"/>
      <c r="J2527" s="56"/>
      <c r="K2527" s="80"/>
      <c r="L2527" s="57"/>
      <c r="M2527" s="57"/>
      <c r="N2527" s="55"/>
      <c r="O2527" s="58"/>
      <c r="P2527" s="58"/>
      <c r="Q2527" s="59"/>
      <c r="R2527" s="60"/>
      <c r="S2527" s="60"/>
      <c r="T2527" s="22"/>
      <c r="U2527" s="1"/>
      <c r="V2527" s="23"/>
      <c r="X2527" s="24"/>
      <c r="Y2527" s="24"/>
      <c r="Z2527" s="22"/>
      <c r="AA2527" s="22"/>
      <c r="AB2527" s="22"/>
      <c r="AC2527" s="22"/>
      <c r="AD2527" s="22"/>
      <c r="AE2527" s="22"/>
      <c r="AF2527" s="22"/>
      <c r="AG2527" s="22"/>
      <c r="AH2527" s="22"/>
      <c r="AI2527" s="22"/>
      <c r="AJ2527" s="22"/>
      <c r="AK2527" s="22"/>
      <c r="AL2527" s="22"/>
      <c r="AM2527" s="22"/>
      <c r="AN2527" s="22"/>
      <c r="AO2527" s="22"/>
      <c r="AP2527" s="22"/>
      <c r="AQ2527" s="22"/>
      <c r="AR2527" s="22"/>
      <c r="AS2527" s="22"/>
      <c r="AT2527" s="22"/>
      <c r="AU2527" s="22"/>
      <c r="AV2527" s="22"/>
      <c r="AW2527" s="22"/>
      <c r="AX2527" s="22"/>
      <c r="AY2527" s="22"/>
      <c r="AZ2527" s="22"/>
      <c r="BA2527" s="22"/>
      <c r="BB2527" s="22"/>
      <c r="BC2527" s="22"/>
      <c r="BD2527" s="22"/>
      <c r="BE2527" s="24"/>
      <c r="BF2527" s="22"/>
      <c r="BG2527" s="22"/>
      <c r="BH2527" s="22"/>
      <c r="BI2527" s="22"/>
      <c r="BJ2527" s="22"/>
      <c r="BK2527" s="22"/>
      <c r="BL2527" s="22"/>
      <c r="BM2527" s="22"/>
      <c r="BN2527" s="22"/>
      <c r="BO2527" s="22"/>
      <c r="BP2527" s="22"/>
      <c r="BQ2527" s="22"/>
      <c r="BR2527" s="22"/>
      <c r="BS2527" s="22"/>
      <c r="BT2527" s="22"/>
      <c r="BU2527" s="22"/>
      <c r="BV2527" s="22"/>
      <c r="BW2527" s="22"/>
      <c r="BX2527" s="22"/>
      <c r="BY2527" s="22"/>
      <c r="BZ2527" s="22"/>
      <c r="CA2527" s="22"/>
      <c r="CB2527" s="22"/>
      <c r="CC2527" s="22"/>
      <c r="CD2527" s="22"/>
      <c r="CE2527" s="22"/>
      <c r="CF2527" s="22"/>
      <c r="CG2527" s="22"/>
      <c r="CH2527" s="22"/>
      <c r="CI2527" s="22"/>
      <c r="CJ2527" s="22"/>
      <c r="CK2527" s="24"/>
      <c r="CL2527" s="22"/>
      <c r="CM2527" s="22"/>
      <c r="CN2527" s="22"/>
      <c r="CO2527" s="22"/>
      <c r="CP2527" s="22"/>
      <c r="CQ2527" s="22"/>
      <c r="CR2527" s="22"/>
      <c r="CS2527" s="22"/>
      <c r="CT2527" s="22"/>
      <c r="CU2527" s="22"/>
      <c r="CV2527" s="22"/>
      <c r="CW2527" s="22"/>
      <c r="CX2527" s="22"/>
      <c r="CY2527" s="22"/>
      <c r="CZ2527" s="22"/>
      <c r="DA2527" s="22"/>
      <c r="DB2527" s="22"/>
      <c r="DC2527" s="22"/>
      <c r="DD2527" s="22"/>
      <c r="DE2527" s="22"/>
      <c r="DF2527" s="22"/>
      <c r="DG2527" s="22"/>
      <c r="DH2527" s="22"/>
      <c r="DI2527" s="22"/>
      <c r="DJ2527" s="22"/>
      <c r="DK2527" s="22"/>
      <c r="DL2527" s="22"/>
      <c r="DM2527" s="22"/>
      <c r="DN2527" s="22"/>
      <c r="DO2527" s="22"/>
      <c r="DP2527" s="22"/>
      <c r="DQ2527" s="24"/>
      <c r="DR2527" s="22"/>
      <c r="DS2527" s="22"/>
      <c r="DT2527" s="22"/>
      <c r="DU2527" s="22"/>
      <c r="DV2527" s="22"/>
      <c r="DW2527" s="22"/>
      <c r="DX2527" s="22"/>
      <c r="DY2527" s="22"/>
      <c r="DZ2527" s="22"/>
      <c r="EA2527" s="22"/>
      <c r="EB2527" s="22"/>
      <c r="EC2527" s="22"/>
      <c r="ED2527" s="22"/>
      <c r="EE2527" s="22"/>
      <c r="EF2527" s="22"/>
      <c r="EG2527" s="22"/>
      <c r="EH2527" s="22"/>
      <c r="EI2527" s="22"/>
      <c r="EJ2527" s="22"/>
      <c r="EK2527" s="22"/>
      <c r="EL2527" s="22"/>
      <c r="EM2527" s="22"/>
      <c r="EN2527" s="22"/>
      <c r="EO2527" s="22"/>
      <c r="EP2527" s="22"/>
      <c r="EQ2527" s="22"/>
      <c r="ER2527" s="22"/>
      <c r="ES2527" s="22"/>
      <c r="ET2527" s="22"/>
      <c r="EU2527" s="22"/>
      <c r="EV2527" s="22"/>
      <c r="EW2527" s="24"/>
      <c r="EX2527" s="22"/>
      <c r="EY2527" s="22"/>
      <c r="EZ2527" s="22"/>
      <c r="FA2527" s="22"/>
      <c r="FB2527" s="22"/>
      <c r="FC2527" s="22"/>
      <c r="FD2527" s="22"/>
      <c r="FE2527" s="22"/>
      <c r="FF2527" s="22"/>
      <c r="FG2527" s="22"/>
      <c r="FH2527" s="22"/>
      <c r="FI2527" s="22"/>
      <c r="FJ2527" s="22"/>
      <c r="FK2527" s="22"/>
      <c r="FL2527" s="22"/>
      <c r="FM2527" s="22"/>
      <c r="FN2527" s="22"/>
      <c r="FO2527" s="22"/>
      <c r="FP2527" s="22"/>
      <c r="FQ2527" s="22"/>
      <c r="FR2527" s="22"/>
      <c r="FS2527" s="22"/>
      <c r="FT2527" s="22"/>
      <c r="FU2527" s="22"/>
      <c r="FV2527" s="22"/>
      <c r="FW2527" s="22"/>
      <c r="FX2527" s="22"/>
      <c r="FY2527" s="22"/>
      <c r="FZ2527" s="22"/>
      <c r="GA2527" s="22"/>
      <c r="GB2527" s="22"/>
      <c r="GC2527" s="24"/>
      <c r="GD2527" s="22"/>
      <c r="GE2527" s="22"/>
      <c r="GF2527" s="22"/>
      <c r="GG2527" s="22"/>
      <c r="GH2527" s="22"/>
      <c r="GI2527" s="22"/>
      <c r="GJ2527" s="22"/>
      <c r="GK2527" s="22"/>
      <c r="GL2527" s="22"/>
      <c r="GM2527" s="22"/>
      <c r="GN2527" s="22"/>
      <c r="GO2527" s="22"/>
      <c r="GP2527" s="22"/>
      <c r="GQ2527" s="22"/>
      <c r="GR2527" s="22"/>
      <c r="GS2527" s="22"/>
      <c r="GT2527" s="22"/>
      <c r="GU2527" s="22"/>
      <c r="GV2527" s="22"/>
      <c r="GW2527" s="22"/>
      <c r="GX2527" s="22"/>
      <c r="GY2527" s="22"/>
      <c r="GZ2527" s="22"/>
      <c r="HA2527" s="22"/>
      <c r="HB2527" s="22"/>
      <c r="HC2527" s="22"/>
      <c r="HD2527" s="22"/>
      <c r="HE2527" s="22"/>
      <c r="HF2527" s="22"/>
      <c r="HG2527" s="22"/>
      <c r="HH2527" s="22"/>
      <c r="HI2527" s="24"/>
      <c r="HJ2527" s="22"/>
      <c r="HK2527" s="22"/>
      <c r="HL2527" s="22"/>
      <c r="HM2527" s="22"/>
      <c r="HN2527" s="22"/>
      <c r="HO2527" s="22"/>
      <c r="HP2527" s="22"/>
      <c r="HQ2527" s="22"/>
      <c r="HR2527" s="22"/>
      <c r="HS2527" s="22"/>
      <c r="HT2527" s="22"/>
      <c r="HU2527" s="22"/>
      <c r="HV2527" s="22"/>
      <c r="HW2527" s="22"/>
      <c r="HX2527" s="22"/>
      <c r="HY2527" s="22"/>
      <c r="HZ2527" s="22"/>
      <c r="IA2527" s="22"/>
      <c r="IB2527" s="22"/>
      <c r="IC2527" s="22"/>
      <c r="ID2527" s="22"/>
      <c r="IE2527" s="22"/>
      <c r="IF2527" s="22"/>
      <c r="IG2527" s="22"/>
      <c r="IH2527" s="22"/>
      <c r="II2527" s="22"/>
      <c r="IJ2527" s="22"/>
      <c r="IK2527" s="22"/>
      <c r="IL2527" s="22"/>
      <c r="IM2527" s="22"/>
      <c r="IN2527" s="22"/>
      <c r="IO2527" s="24"/>
      <c r="IP2527" s="22"/>
      <c r="IQ2527" s="22"/>
      <c r="IR2527" s="22"/>
      <c r="IS2527" s="22"/>
      <c r="IT2527" s="22"/>
      <c r="IU2527" s="22"/>
      <c r="IV2527" s="22"/>
      <c r="IW2527" s="22"/>
      <c r="IX2527" s="22"/>
      <c r="IY2527" s="22"/>
      <c r="IZ2527" s="22"/>
      <c r="JA2527" s="22"/>
      <c r="JB2527" s="22"/>
      <c r="JC2527" s="22"/>
      <c r="JD2527" s="22"/>
      <c r="JE2527" s="22"/>
      <c r="JF2527" s="22"/>
      <c r="JG2527" s="22"/>
      <c r="JH2527" s="22"/>
      <c r="JI2527" s="22"/>
      <c r="JJ2527" s="22"/>
      <c r="JK2527" s="22"/>
      <c r="JL2527" s="22"/>
      <c r="JM2527" s="22"/>
      <c r="JN2527" s="22"/>
      <c r="JO2527" s="22"/>
      <c r="JP2527" s="22"/>
      <c r="JQ2527" s="22"/>
      <c r="JR2527" s="22"/>
      <c r="JS2527" s="22"/>
      <c r="JT2527" s="22"/>
      <c r="JU2527" s="24"/>
      <c r="JV2527" s="22"/>
      <c r="JW2527" s="22"/>
      <c r="JX2527" s="22"/>
      <c r="JY2527" s="22"/>
      <c r="JZ2527" s="22"/>
      <c r="KA2527" s="22"/>
      <c r="KB2527" s="22"/>
      <c r="KC2527" s="22"/>
      <c r="KD2527" s="22"/>
      <c r="KE2527" s="22"/>
      <c r="KF2527" s="22"/>
      <c r="KG2527" s="22"/>
      <c r="KH2527" s="22"/>
      <c r="KI2527" s="22"/>
      <c r="KJ2527" s="22"/>
      <c r="KK2527" s="22"/>
      <c r="KL2527" s="22"/>
      <c r="KM2527" s="22"/>
      <c r="KN2527" s="22"/>
      <c r="KO2527" s="22"/>
      <c r="KP2527" s="22"/>
      <c r="KQ2527" s="22"/>
      <c r="KR2527" s="22"/>
      <c r="KS2527" s="22"/>
      <c r="KT2527" s="22"/>
      <c r="KU2527" s="22"/>
      <c r="KV2527" s="22"/>
      <c r="KW2527" s="22"/>
      <c r="KX2527" s="22"/>
      <c r="KY2527" s="22"/>
      <c r="KZ2527" s="22"/>
      <c r="LA2527" s="24"/>
      <c r="LB2527" s="22"/>
      <c r="LC2527" s="22"/>
      <c r="LD2527" s="22"/>
      <c r="LE2527" s="22"/>
      <c r="LF2527" s="22"/>
      <c r="LG2527" s="22"/>
      <c r="LH2527" s="22"/>
      <c r="LI2527" s="22"/>
      <c r="LJ2527" s="22"/>
      <c r="LK2527" s="22"/>
      <c r="LL2527" s="22"/>
      <c r="LM2527" s="22"/>
      <c r="LN2527" s="22"/>
      <c r="LO2527" s="22"/>
      <c r="LP2527" s="22"/>
      <c r="LQ2527" s="22"/>
      <c r="LR2527" s="22"/>
      <c r="LS2527" s="22"/>
      <c r="LT2527" s="22"/>
      <c r="LU2527" s="22"/>
      <c r="LV2527" s="22"/>
      <c r="LW2527" s="22"/>
      <c r="LX2527" s="22"/>
      <c r="LY2527" s="22"/>
      <c r="LZ2527" s="22"/>
      <c r="MA2527" s="22"/>
      <c r="MB2527" s="22"/>
      <c r="MC2527" s="22"/>
      <c r="MD2527" s="22"/>
      <c r="ME2527" s="22"/>
      <c r="MF2527" s="22"/>
      <c r="MG2527" s="24"/>
      <c r="MH2527" s="22"/>
      <c r="MI2527" s="22"/>
      <c r="MJ2527" s="22"/>
      <c r="MK2527" s="22"/>
      <c r="ML2527" s="22"/>
      <c r="MM2527" s="22"/>
      <c r="MN2527" s="22"/>
      <c r="MO2527" s="22"/>
      <c r="MP2527" s="22"/>
      <c r="MQ2527" s="22"/>
      <c r="MR2527" s="22"/>
      <c r="MS2527" s="22"/>
      <c r="MT2527" s="22"/>
      <c r="MU2527" s="22"/>
      <c r="MV2527" s="22"/>
      <c r="MW2527" s="22"/>
      <c r="MX2527" s="22"/>
      <c r="MY2527" s="22"/>
      <c r="MZ2527" s="22"/>
      <c r="NA2527" s="22"/>
      <c r="NB2527" s="22"/>
      <c r="NC2527" s="22"/>
      <c r="ND2527" s="22"/>
      <c r="NE2527" s="22"/>
      <c r="NF2527" s="22"/>
      <c r="NG2527" s="22"/>
      <c r="NH2527" s="22"/>
      <c r="NI2527" s="22"/>
      <c r="NJ2527" s="22"/>
      <c r="NK2527" s="22"/>
      <c r="NL2527" s="22"/>
      <c r="NM2527" s="24"/>
      <c r="NN2527" s="22"/>
      <c r="NO2527" s="22"/>
      <c r="NP2527" s="22"/>
      <c r="NQ2527" s="22"/>
      <c r="NR2527" s="22"/>
      <c r="NS2527" s="22"/>
      <c r="NT2527" s="22"/>
      <c r="NU2527" s="22"/>
      <c r="NV2527" s="22"/>
      <c r="NW2527" s="22"/>
      <c r="NX2527" s="22"/>
      <c r="NY2527" s="22"/>
      <c r="NZ2527" s="22"/>
      <c r="OA2527" s="22"/>
      <c r="OB2527" s="22"/>
      <c r="OC2527" s="22"/>
      <c r="OD2527" s="22"/>
      <c r="OE2527" s="22"/>
      <c r="OF2527" s="22"/>
      <c r="OG2527" s="22"/>
      <c r="OH2527" s="22"/>
      <c r="OI2527" s="22"/>
      <c r="OJ2527" s="22"/>
      <c r="OK2527" s="22"/>
      <c r="OL2527" s="22"/>
      <c r="OM2527" s="22"/>
      <c r="ON2527" s="22"/>
      <c r="OO2527" s="22"/>
      <c r="OP2527" s="22"/>
      <c r="OQ2527" s="22"/>
      <c r="OR2527" s="22"/>
    </row>
    <row r="2528" spans="1:408" ht="15" thickBot="1">
      <c r="A2528" s="1"/>
      <c r="B2528" s="12"/>
      <c r="C2528" s="12"/>
      <c r="D2528" s="22"/>
      <c r="E2528" s="54"/>
      <c r="F2528" s="54"/>
      <c r="G2528" s="54"/>
      <c r="H2528" s="55"/>
      <c r="I2528" s="22"/>
      <c r="J2528" s="56"/>
      <c r="K2528" s="81"/>
      <c r="L2528" s="57"/>
      <c r="M2528" s="57"/>
      <c r="N2528" s="55"/>
      <c r="O2528" s="58"/>
      <c r="P2528" s="58"/>
      <c r="Q2528" s="59"/>
      <c r="R2528" s="60"/>
      <c r="S2528" s="60"/>
      <c r="T2528" s="22"/>
      <c r="U2528" s="1"/>
      <c r="V2528" s="23"/>
      <c r="X2528" s="24"/>
      <c r="Y2528" s="24"/>
      <c r="Z2528" s="22"/>
      <c r="AA2528" s="22"/>
      <c r="AB2528" s="22"/>
      <c r="AC2528" s="22"/>
      <c r="AD2528" s="22"/>
      <c r="AE2528" s="22"/>
      <c r="AF2528" s="22"/>
      <c r="AG2528" s="22"/>
      <c r="AH2528" s="22"/>
      <c r="AI2528" s="22"/>
      <c r="AJ2528" s="22"/>
      <c r="AK2528" s="22"/>
      <c r="AL2528" s="22"/>
      <c r="AM2528" s="22"/>
      <c r="AN2528" s="22"/>
      <c r="AO2528" s="22"/>
      <c r="AP2528" s="22"/>
      <c r="AQ2528" s="22"/>
      <c r="AR2528" s="22"/>
      <c r="AS2528" s="22"/>
      <c r="AT2528" s="22"/>
      <c r="AU2528" s="22"/>
      <c r="AV2528" s="22"/>
      <c r="AW2528" s="22"/>
      <c r="AX2528" s="22"/>
      <c r="AY2528" s="22"/>
      <c r="AZ2528" s="22"/>
      <c r="BA2528" s="22"/>
      <c r="BB2528" s="22"/>
      <c r="BC2528" s="22"/>
      <c r="BD2528" s="22"/>
      <c r="BE2528" s="24"/>
      <c r="BF2528" s="22"/>
      <c r="BG2528" s="22"/>
      <c r="BH2528" s="22"/>
      <c r="BI2528" s="22"/>
      <c r="BJ2528" s="22"/>
      <c r="BK2528" s="22"/>
      <c r="BL2528" s="22"/>
      <c r="BM2528" s="22"/>
      <c r="BN2528" s="22"/>
      <c r="BO2528" s="22"/>
      <c r="BP2528" s="22"/>
      <c r="BQ2528" s="22"/>
      <c r="BR2528" s="22"/>
      <c r="BS2528" s="22"/>
      <c r="BT2528" s="22"/>
      <c r="BU2528" s="22"/>
      <c r="BV2528" s="22"/>
      <c r="BW2528" s="22"/>
      <c r="BX2528" s="22"/>
      <c r="BY2528" s="22"/>
      <c r="BZ2528" s="22"/>
      <c r="CA2528" s="22"/>
      <c r="CB2528" s="22"/>
      <c r="CC2528" s="22"/>
      <c r="CD2528" s="22"/>
      <c r="CE2528" s="22"/>
      <c r="CF2528" s="22"/>
      <c r="CG2528" s="22"/>
      <c r="CH2528" s="22"/>
      <c r="CI2528" s="22"/>
      <c r="CJ2528" s="22"/>
      <c r="CK2528" s="24"/>
      <c r="CL2528" s="22"/>
      <c r="CM2528" s="22"/>
      <c r="CN2528" s="22"/>
      <c r="CO2528" s="22"/>
      <c r="CP2528" s="22"/>
      <c r="CQ2528" s="22"/>
      <c r="CR2528" s="22"/>
      <c r="CS2528" s="22"/>
      <c r="CT2528" s="22"/>
      <c r="CU2528" s="22"/>
      <c r="CV2528" s="22"/>
      <c r="CW2528" s="22"/>
      <c r="CX2528" s="22"/>
      <c r="CY2528" s="22"/>
      <c r="CZ2528" s="22"/>
      <c r="DA2528" s="22"/>
      <c r="DB2528" s="22"/>
      <c r="DC2528" s="22"/>
      <c r="DD2528" s="22"/>
      <c r="DE2528" s="22"/>
      <c r="DF2528" s="22"/>
      <c r="DG2528" s="22"/>
      <c r="DH2528" s="22"/>
      <c r="DI2528" s="22"/>
      <c r="DJ2528" s="22"/>
      <c r="DK2528" s="22"/>
      <c r="DL2528" s="22"/>
      <c r="DM2528" s="22"/>
      <c r="DN2528" s="22"/>
      <c r="DO2528" s="22"/>
      <c r="DP2528" s="22"/>
      <c r="DQ2528" s="24"/>
      <c r="DR2528" s="22"/>
      <c r="DS2528" s="22"/>
      <c r="DT2528" s="22"/>
      <c r="DU2528" s="22"/>
      <c r="DV2528" s="22"/>
      <c r="DW2528" s="22"/>
      <c r="DX2528" s="22"/>
      <c r="DY2528" s="22"/>
      <c r="DZ2528" s="22"/>
      <c r="EA2528" s="22"/>
      <c r="EB2528" s="22"/>
      <c r="EC2528" s="22"/>
      <c r="ED2528" s="22"/>
      <c r="EE2528" s="22"/>
      <c r="EF2528" s="22"/>
      <c r="EG2528" s="22"/>
      <c r="EH2528" s="22"/>
      <c r="EI2528" s="22"/>
      <c r="EJ2528" s="22"/>
      <c r="EK2528" s="22"/>
      <c r="EL2528" s="22"/>
      <c r="EM2528" s="22"/>
      <c r="EN2528" s="22"/>
      <c r="EO2528" s="22"/>
      <c r="EP2528" s="22"/>
      <c r="EQ2528" s="22"/>
      <c r="ER2528" s="22"/>
      <c r="ES2528" s="22"/>
      <c r="ET2528" s="22"/>
      <c r="EU2528" s="22"/>
      <c r="EV2528" s="22"/>
      <c r="EW2528" s="24"/>
      <c r="EX2528" s="22"/>
      <c r="EY2528" s="22"/>
      <c r="EZ2528" s="22"/>
      <c r="FA2528" s="22"/>
      <c r="FB2528" s="22"/>
      <c r="FC2528" s="22"/>
      <c r="FD2528" s="22"/>
      <c r="FE2528" s="22"/>
      <c r="FF2528" s="22"/>
      <c r="FG2528" s="22"/>
      <c r="FH2528" s="22"/>
      <c r="FI2528" s="22"/>
      <c r="FJ2528" s="22"/>
      <c r="FK2528" s="22"/>
      <c r="FL2528" s="22"/>
      <c r="FM2528" s="22"/>
      <c r="FN2528" s="22"/>
      <c r="FO2528" s="22"/>
      <c r="FP2528" s="22"/>
      <c r="FQ2528" s="22"/>
      <c r="FR2528" s="22"/>
      <c r="FS2528" s="22"/>
      <c r="FT2528" s="22"/>
      <c r="FU2528" s="22"/>
      <c r="FV2528" s="22"/>
      <c r="FW2528" s="22"/>
      <c r="FX2528" s="22"/>
      <c r="FY2528" s="22"/>
      <c r="FZ2528" s="22"/>
      <c r="GA2528" s="22"/>
      <c r="GB2528" s="22"/>
      <c r="GC2528" s="24"/>
      <c r="GD2528" s="22"/>
      <c r="GE2528" s="22"/>
      <c r="GF2528" s="22"/>
      <c r="GG2528" s="22"/>
      <c r="GH2528" s="22"/>
      <c r="GI2528" s="22"/>
      <c r="GJ2528" s="22"/>
      <c r="GK2528" s="22"/>
      <c r="GL2528" s="22"/>
      <c r="GM2528" s="22"/>
      <c r="GN2528" s="22"/>
      <c r="GO2528" s="22"/>
      <c r="GP2528" s="22"/>
      <c r="GQ2528" s="22"/>
      <c r="GR2528" s="22"/>
      <c r="GS2528" s="22"/>
      <c r="GT2528" s="22"/>
      <c r="GU2528" s="22"/>
      <c r="GV2528" s="22"/>
      <c r="GW2528" s="22"/>
      <c r="GX2528" s="22"/>
      <c r="GY2528" s="22"/>
      <c r="GZ2528" s="22"/>
      <c r="HA2528" s="22"/>
      <c r="HB2528" s="22"/>
      <c r="HC2528" s="22"/>
      <c r="HD2528" s="22"/>
      <c r="HE2528" s="22"/>
      <c r="HF2528" s="22"/>
      <c r="HG2528" s="22"/>
      <c r="HH2528" s="22"/>
      <c r="HI2528" s="24"/>
      <c r="HJ2528" s="22"/>
      <c r="HK2528" s="22"/>
      <c r="HL2528" s="22"/>
      <c r="HM2528" s="22"/>
      <c r="HN2528" s="22"/>
      <c r="HO2528" s="22"/>
      <c r="HP2528" s="22"/>
      <c r="HQ2528" s="22"/>
      <c r="HR2528" s="22"/>
      <c r="HS2528" s="22"/>
      <c r="HT2528" s="22"/>
      <c r="HU2528" s="22"/>
      <c r="HV2528" s="22"/>
      <c r="HW2528" s="22"/>
      <c r="HX2528" s="22"/>
      <c r="HY2528" s="22"/>
      <c r="HZ2528" s="22"/>
      <c r="IA2528" s="22"/>
      <c r="IB2528" s="22"/>
      <c r="IC2528" s="22"/>
      <c r="ID2528" s="22"/>
      <c r="IE2528" s="22"/>
      <c r="IF2528" s="22"/>
      <c r="IG2528" s="22"/>
      <c r="IH2528" s="22"/>
      <c r="II2528" s="22"/>
      <c r="IJ2528" s="22"/>
      <c r="IK2528" s="22"/>
      <c r="IL2528" s="22"/>
      <c r="IM2528" s="22"/>
      <c r="IN2528" s="22"/>
      <c r="IO2528" s="24"/>
      <c r="IP2528" s="22"/>
      <c r="IQ2528" s="22"/>
      <c r="IR2528" s="22"/>
      <c r="IS2528" s="22"/>
      <c r="IT2528" s="22"/>
      <c r="IU2528" s="22"/>
      <c r="IV2528" s="22"/>
      <c r="IW2528" s="22"/>
      <c r="IX2528" s="22"/>
      <c r="IY2528" s="22"/>
      <c r="IZ2528" s="22"/>
      <c r="JA2528" s="22"/>
      <c r="JB2528" s="22"/>
      <c r="JC2528" s="22"/>
      <c r="JD2528" s="22"/>
      <c r="JE2528" s="22"/>
      <c r="JF2528" s="22"/>
      <c r="JG2528" s="22"/>
      <c r="JH2528" s="22"/>
      <c r="JI2528" s="22"/>
      <c r="JJ2528" s="22"/>
      <c r="JK2528" s="22"/>
      <c r="JL2528" s="22"/>
      <c r="JM2528" s="22"/>
      <c r="JN2528" s="22"/>
      <c r="JO2528" s="22"/>
      <c r="JP2528" s="22"/>
      <c r="JQ2528" s="22"/>
      <c r="JR2528" s="22"/>
      <c r="JS2528" s="22"/>
      <c r="JT2528" s="22"/>
      <c r="JU2528" s="24"/>
      <c r="JV2528" s="22"/>
      <c r="JW2528" s="22"/>
      <c r="JX2528" s="22"/>
      <c r="JY2528" s="22"/>
      <c r="JZ2528" s="22"/>
      <c r="KA2528" s="22"/>
      <c r="KB2528" s="22"/>
      <c r="KC2528" s="22"/>
      <c r="KD2528" s="22"/>
      <c r="KE2528" s="22"/>
      <c r="KF2528" s="22"/>
      <c r="KG2528" s="22"/>
      <c r="KH2528" s="22"/>
      <c r="KI2528" s="22"/>
      <c r="KJ2528" s="22"/>
      <c r="KK2528" s="22"/>
      <c r="KL2528" s="22"/>
      <c r="KM2528" s="22"/>
      <c r="KN2528" s="22"/>
      <c r="KO2528" s="22"/>
      <c r="KP2528" s="22"/>
      <c r="KQ2528" s="22"/>
      <c r="KR2528" s="22"/>
      <c r="KS2528" s="22"/>
      <c r="KT2528" s="22"/>
      <c r="KU2528" s="22"/>
      <c r="KV2528" s="22"/>
      <c r="KW2528" s="22"/>
      <c r="KX2528" s="22"/>
      <c r="KY2528" s="22"/>
      <c r="KZ2528" s="22"/>
      <c r="LA2528" s="24"/>
      <c r="LB2528" s="22"/>
      <c r="LC2528" s="22"/>
      <c r="LD2528" s="22"/>
      <c r="LE2528" s="22"/>
      <c r="LF2528" s="22"/>
      <c r="LG2528" s="22"/>
      <c r="LH2528" s="22"/>
      <c r="LI2528" s="22"/>
      <c r="LJ2528" s="22"/>
      <c r="LK2528" s="22"/>
      <c r="LL2528" s="22"/>
      <c r="LM2528" s="22"/>
      <c r="LN2528" s="22"/>
      <c r="LO2528" s="22"/>
      <c r="LP2528" s="22"/>
      <c r="LQ2528" s="22"/>
      <c r="LR2528" s="22"/>
      <c r="LS2528" s="22"/>
      <c r="LT2528" s="22"/>
      <c r="LU2528" s="22"/>
      <c r="LV2528" s="22"/>
      <c r="LW2528" s="22"/>
      <c r="LX2528" s="22"/>
      <c r="LY2528" s="22"/>
      <c r="LZ2528" s="22"/>
      <c r="MA2528" s="22"/>
      <c r="MB2528" s="22"/>
      <c r="MC2528" s="22"/>
      <c r="MD2528" s="22"/>
      <c r="ME2528" s="22"/>
      <c r="MF2528" s="22"/>
      <c r="MG2528" s="24"/>
      <c r="MH2528" s="22"/>
      <c r="MI2528" s="22"/>
      <c r="MJ2528" s="22"/>
      <c r="MK2528" s="22"/>
      <c r="ML2528" s="22"/>
      <c r="MM2528" s="22"/>
      <c r="MN2528" s="22"/>
      <c r="MO2528" s="22"/>
      <c r="MP2528" s="22"/>
      <c r="MQ2528" s="22"/>
      <c r="MR2528" s="22"/>
      <c r="MS2528" s="22"/>
      <c r="MT2528" s="22"/>
      <c r="MU2528" s="22"/>
      <c r="MV2528" s="22"/>
      <c r="MW2528" s="22"/>
      <c r="MX2528" s="22"/>
      <c r="MY2528" s="22"/>
      <c r="MZ2528" s="22"/>
      <c r="NA2528" s="22"/>
      <c r="NB2528" s="22"/>
      <c r="NC2528" s="22"/>
      <c r="ND2528" s="22"/>
      <c r="NE2528" s="22"/>
      <c r="NF2528" s="22"/>
      <c r="NG2528" s="22"/>
      <c r="NH2528" s="22"/>
      <c r="NI2528" s="22"/>
      <c r="NJ2528" s="22"/>
      <c r="NK2528" s="22"/>
      <c r="NL2528" s="22"/>
      <c r="NM2528" s="24"/>
      <c r="NN2528" s="22"/>
      <c r="NO2528" s="22"/>
      <c r="NP2528" s="22"/>
      <c r="NQ2528" s="22"/>
      <c r="NR2528" s="22"/>
      <c r="NS2528" s="22"/>
      <c r="NT2528" s="22"/>
      <c r="NU2528" s="22"/>
      <c r="NV2528" s="22"/>
      <c r="NW2528" s="22"/>
      <c r="NX2528" s="22"/>
      <c r="NY2528" s="22"/>
      <c r="NZ2528" s="22"/>
      <c r="OA2528" s="22"/>
      <c r="OB2528" s="22"/>
      <c r="OC2528" s="22"/>
      <c r="OD2528" s="22"/>
      <c r="OE2528" s="22"/>
      <c r="OF2528" s="22"/>
      <c r="OG2528" s="22"/>
      <c r="OH2528" s="22"/>
      <c r="OI2528" s="22"/>
      <c r="OJ2528" s="22"/>
      <c r="OK2528" s="22"/>
      <c r="OL2528" s="22"/>
      <c r="OM2528" s="22"/>
      <c r="ON2528" s="22"/>
      <c r="OO2528" s="22"/>
      <c r="OP2528" s="22"/>
      <c r="OQ2528" s="22"/>
      <c r="OR2528" s="22"/>
    </row>
    <row r="2529" spans="1:408" ht="15" thickBot="1">
      <c r="A2529" s="1"/>
      <c r="B2529" s="12"/>
      <c r="C2529" s="12"/>
      <c r="D2529" s="22"/>
      <c r="E2529" s="54"/>
      <c r="F2529" s="54"/>
      <c r="G2529" s="54"/>
      <c r="H2529" s="55"/>
      <c r="I2529" s="22"/>
      <c r="J2529" s="56"/>
      <c r="K2529" s="80"/>
      <c r="L2529" s="57"/>
      <c r="M2529" s="57"/>
      <c r="N2529" s="55"/>
      <c r="O2529" s="58"/>
      <c r="P2529" s="58"/>
      <c r="Q2529" s="59"/>
      <c r="R2529" s="60"/>
      <c r="S2529" s="60"/>
      <c r="T2529" s="22"/>
      <c r="U2529" s="1"/>
      <c r="V2529" s="23"/>
      <c r="X2529" s="24"/>
      <c r="Y2529" s="24"/>
      <c r="Z2529" s="22"/>
      <c r="AA2529" s="22"/>
      <c r="AB2529" s="22"/>
      <c r="AC2529" s="22"/>
      <c r="AD2529" s="22"/>
      <c r="AE2529" s="22"/>
      <c r="AF2529" s="22"/>
      <c r="AG2529" s="22"/>
      <c r="AH2529" s="22"/>
      <c r="AI2529" s="22"/>
      <c r="AJ2529" s="22"/>
      <c r="AK2529" s="22"/>
      <c r="AL2529" s="22"/>
      <c r="AM2529" s="22"/>
      <c r="AN2529" s="22"/>
      <c r="AO2529" s="22"/>
      <c r="AP2529" s="22"/>
      <c r="AQ2529" s="22"/>
      <c r="AR2529" s="22"/>
      <c r="AS2529" s="22"/>
      <c r="AT2529" s="22"/>
      <c r="AU2529" s="22"/>
      <c r="AV2529" s="22"/>
      <c r="AW2529" s="22"/>
      <c r="AX2529" s="22"/>
      <c r="AY2529" s="22"/>
      <c r="AZ2529" s="22"/>
      <c r="BA2529" s="22"/>
      <c r="BB2529" s="22"/>
      <c r="BC2529" s="22"/>
      <c r="BD2529" s="22"/>
      <c r="BE2529" s="24"/>
      <c r="BF2529" s="22"/>
      <c r="BG2529" s="22"/>
      <c r="BH2529" s="22"/>
      <c r="BI2529" s="22"/>
      <c r="BJ2529" s="22"/>
      <c r="BK2529" s="22"/>
      <c r="BL2529" s="22"/>
      <c r="BM2529" s="22"/>
      <c r="BN2529" s="22"/>
      <c r="BO2529" s="22"/>
      <c r="BP2529" s="22"/>
      <c r="BQ2529" s="22"/>
      <c r="BR2529" s="22"/>
      <c r="BS2529" s="22"/>
      <c r="BT2529" s="22"/>
      <c r="BU2529" s="22"/>
      <c r="BV2529" s="22"/>
      <c r="BW2529" s="22"/>
      <c r="BX2529" s="22"/>
      <c r="BY2529" s="22"/>
      <c r="BZ2529" s="22"/>
      <c r="CA2529" s="22"/>
      <c r="CB2529" s="22"/>
      <c r="CC2529" s="22"/>
      <c r="CD2529" s="22"/>
      <c r="CE2529" s="22"/>
      <c r="CF2529" s="22"/>
      <c r="CG2529" s="22"/>
      <c r="CH2529" s="22"/>
      <c r="CI2529" s="22"/>
      <c r="CJ2529" s="22"/>
      <c r="CK2529" s="24"/>
      <c r="CL2529" s="22"/>
      <c r="CM2529" s="22"/>
      <c r="CN2529" s="22"/>
      <c r="CO2529" s="22"/>
      <c r="CP2529" s="22"/>
      <c r="CQ2529" s="22"/>
      <c r="CR2529" s="22"/>
      <c r="CS2529" s="22"/>
      <c r="CT2529" s="22"/>
      <c r="CU2529" s="22"/>
      <c r="CV2529" s="22"/>
      <c r="CW2529" s="22"/>
      <c r="CX2529" s="22"/>
      <c r="CY2529" s="22"/>
      <c r="CZ2529" s="22"/>
      <c r="DA2529" s="22"/>
      <c r="DB2529" s="22"/>
      <c r="DC2529" s="22"/>
      <c r="DD2529" s="22"/>
      <c r="DE2529" s="22"/>
      <c r="DF2529" s="22"/>
      <c r="DG2529" s="22"/>
      <c r="DH2529" s="22"/>
      <c r="DI2529" s="22"/>
      <c r="DJ2529" s="22"/>
      <c r="DK2529" s="22"/>
      <c r="DL2529" s="22"/>
      <c r="DM2529" s="22"/>
      <c r="DN2529" s="22"/>
      <c r="DO2529" s="22"/>
      <c r="DP2529" s="22"/>
      <c r="DQ2529" s="24"/>
      <c r="DR2529" s="22"/>
      <c r="DS2529" s="22"/>
      <c r="DT2529" s="22"/>
      <c r="DU2529" s="22"/>
      <c r="DV2529" s="22"/>
      <c r="DW2529" s="22"/>
      <c r="DX2529" s="22"/>
      <c r="DY2529" s="22"/>
      <c r="DZ2529" s="22"/>
      <c r="EA2529" s="22"/>
      <c r="EB2529" s="22"/>
      <c r="EC2529" s="22"/>
      <c r="ED2529" s="22"/>
      <c r="EE2529" s="22"/>
      <c r="EF2529" s="22"/>
      <c r="EG2529" s="22"/>
      <c r="EH2529" s="22"/>
      <c r="EI2529" s="22"/>
      <c r="EJ2529" s="22"/>
      <c r="EK2529" s="22"/>
      <c r="EL2529" s="22"/>
      <c r="EM2529" s="22"/>
      <c r="EN2529" s="22"/>
      <c r="EO2529" s="22"/>
      <c r="EP2529" s="22"/>
      <c r="EQ2529" s="22"/>
      <c r="ER2529" s="22"/>
      <c r="ES2529" s="22"/>
      <c r="ET2529" s="22"/>
      <c r="EU2529" s="22"/>
      <c r="EV2529" s="22"/>
      <c r="EW2529" s="24"/>
      <c r="EX2529" s="22"/>
      <c r="EY2529" s="22"/>
      <c r="EZ2529" s="22"/>
      <c r="FA2529" s="22"/>
      <c r="FB2529" s="22"/>
      <c r="FC2529" s="22"/>
      <c r="FD2529" s="22"/>
      <c r="FE2529" s="22"/>
      <c r="FF2529" s="22"/>
      <c r="FG2529" s="22"/>
      <c r="FH2529" s="22"/>
      <c r="FI2529" s="22"/>
      <c r="FJ2529" s="22"/>
      <c r="FK2529" s="22"/>
      <c r="FL2529" s="22"/>
      <c r="FM2529" s="22"/>
      <c r="FN2529" s="22"/>
      <c r="FO2529" s="22"/>
      <c r="FP2529" s="22"/>
      <c r="FQ2529" s="22"/>
      <c r="FR2529" s="22"/>
      <c r="FS2529" s="22"/>
      <c r="FT2529" s="22"/>
      <c r="FU2529" s="22"/>
      <c r="FV2529" s="22"/>
      <c r="FW2529" s="22"/>
      <c r="FX2529" s="22"/>
      <c r="FY2529" s="22"/>
      <c r="FZ2529" s="22"/>
      <c r="GA2529" s="22"/>
      <c r="GB2529" s="22"/>
      <c r="GC2529" s="24"/>
      <c r="GD2529" s="22"/>
      <c r="GE2529" s="22"/>
      <c r="GF2529" s="22"/>
      <c r="GG2529" s="22"/>
      <c r="GH2529" s="22"/>
      <c r="GI2529" s="22"/>
      <c r="GJ2529" s="22"/>
      <c r="GK2529" s="22"/>
      <c r="GL2529" s="22"/>
      <c r="GM2529" s="22"/>
      <c r="GN2529" s="22"/>
      <c r="GO2529" s="22"/>
      <c r="GP2529" s="22"/>
      <c r="GQ2529" s="22"/>
      <c r="GR2529" s="22"/>
      <c r="GS2529" s="22"/>
      <c r="GT2529" s="22"/>
      <c r="GU2529" s="22"/>
      <c r="GV2529" s="22"/>
      <c r="GW2529" s="22"/>
      <c r="GX2529" s="22"/>
      <c r="GY2529" s="22"/>
      <c r="GZ2529" s="22"/>
      <c r="HA2529" s="22"/>
      <c r="HB2529" s="22"/>
      <c r="HC2529" s="22"/>
      <c r="HD2529" s="22"/>
      <c r="HE2529" s="22"/>
      <c r="HF2529" s="22"/>
      <c r="HG2529" s="22"/>
      <c r="HH2529" s="22"/>
      <c r="HI2529" s="24"/>
      <c r="HJ2529" s="22"/>
      <c r="HK2529" s="22"/>
      <c r="HL2529" s="22"/>
      <c r="HM2529" s="22"/>
      <c r="HN2529" s="22"/>
      <c r="HO2529" s="22"/>
      <c r="HP2529" s="22"/>
      <c r="HQ2529" s="22"/>
      <c r="HR2529" s="22"/>
      <c r="HS2529" s="22"/>
      <c r="HT2529" s="22"/>
      <c r="HU2529" s="22"/>
      <c r="HV2529" s="22"/>
      <c r="HW2529" s="22"/>
      <c r="HX2529" s="22"/>
      <c r="HY2529" s="22"/>
      <c r="HZ2529" s="22"/>
      <c r="IA2529" s="22"/>
      <c r="IB2529" s="22"/>
      <c r="IC2529" s="22"/>
      <c r="ID2529" s="22"/>
      <c r="IE2529" s="22"/>
      <c r="IF2529" s="22"/>
      <c r="IG2529" s="22"/>
      <c r="IH2529" s="22"/>
      <c r="II2529" s="22"/>
      <c r="IJ2529" s="22"/>
      <c r="IK2529" s="22"/>
      <c r="IL2529" s="22"/>
      <c r="IM2529" s="22"/>
      <c r="IN2529" s="22"/>
      <c r="IO2529" s="24"/>
      <c r="IP2529" s="22"/>
      <c r="IQ2529" s="22"/>
      <c r="IR2529" s="22"/>
      <c r="IS2529" s="22"/>
      <c r="IT2529" s="22"/>
      <c r="IU2529" s="22"/>
      <c r="IV2529" s="22"/>
      <c r="IW2529" s="22"/>
      <c r="IX2529" s="22"/>
      <c r="IY2529" s="22"/>
      <c r="IZ2529" s="22"/>
      <c r="JA2529" s="22"/>
      <c r="JB2529" s="22"/>
      <c r="JC2529" s="22"/>
      <c r="JD2529" s="22"/>
      <c r="JE2529" s="22"/>
      <c r="JF2529" s="22"/>
      <c r="JG2529" s="22"/>
      <c r="JH2529" s="22"/>
      <c r="JI2529" s="22"/>
      <c r="JJ2529" s="22"/>
      <c r="JK2529" s="22"/>
      <c r="JL2529" s="22"/>
      <c r="JM2529" s="22"/>
      <c r="JN2529" s="22"/>
      <c r="JO2529" s="22"/>
      <c r="JP2529" s="22"/>
      <c r="JQ2529" s="22"/>
      <c r="JR2529" s="22"/>
      <c r="JS2529" s="22"/>
      <c r="JT2529" s="22"/>
      <c r="JU2529" s="24"/>
      <c r="JV2529" s="22"/>
      <c r="JW2529" s="22"/>
      <c r="JX2529" s="22"/>
      <c r="JY2529" s="22"/>
      <c r="JZ2529" s="22"/>
      <c r="KA2529" s="22"/>
      <c r="KB2529" s="22"/>
      <c r="KC2529" s="22"/>
      <c r="KD2529" s="22"/>
      <c r="KE2529" s="22"/>
      <c r="KF2529" s="22"/>
      <c r="KG2529" s="22"/>
      <c r="KH2529" s="22"/>
      <c r="KI2529" s="22"/>
      <c r="KJ2529" s="22"/>
      <c r="KK2529" s="22"/>
      <c r="KL2529" s="22"/>
      <c r="KM2529" s="22"/>
      <c r="KN2529" s="22"/>
      <c r="KO2529" s="22"/>
      <c r="KP2529" s="22"/>
      <c r="KQ2529" s="22"/>
      <c r="KR2529" s="22"/>
      <c r="KS2529" s="22"/>
      <c r="KT2529" s="22"/>
      <c r="KU2529" s="22"/>
      <c r="KV2529" s="22"/>
      <c r="KW2529" s="22"/>
      <c r="KX2529" s="22"/>
      <c r="KY2529" s="22"/>
      <c r="KZ2529" s="22"/>
      <c r="LA2529" s="24"/>
      <c r="LB2529" s="22"/>
      <c r="LC2529" s="22"/>
      <c r="LD2529" s="22"/>
      <c r="LE2529" s="22"/>
      <c r="LF2529" s="22"/>
      <c r="LG2529" s="22"/>
      <c r="LH2529" s="22"/>
      <c r="LI2529" s="22"/>
      <c r="LJ2529" s="22"/>
      <c r="LK2529" s="22"/>
      <c r="LL2529" s="22"/>
      <c r="LM2529" s="22"/>
      <c r="LN2529" s="22"/>
      <c r="LO2529" s="22"/>
      <c r="LP2529" s="22"/>
      <c r="LQ2529" s="22"/>
      <c r="LR2529" s="22"/>
      <c r="LS2529" s="22"/>
      <c r="LT2529" s="22"/>
      <c r="LU2529" s="22"/>
      <c r="LV2529" s="22"/>
      <c r="LW2529" s="22"/>
      <c r="LX2529" s="22"/>
      <c r="LY2529" s="22"/>
      <c r="LZ2529" s="22"/>
      <c r="MA2529" s="22"/>
      <c r="MB2529" s="22"/>
      <c r="MC2529" s="22"/>
      <c r="MD2529" s="22"/>
      <c r="ME2529" s="22"/>
      <c r="MF2529" s="22"/>
      <c r="MG2529" s="24"/>
      <c r="MH2529" s="22"/>
      <c r="MI2529" s="22"/>
      <c r="MJ2529" s="22"/>
      <c r="MK2529" s="22"/>
      <c r="ML2529" s="22"/>
      <c r="MM2529" s="22"/>
      <c r="MN2529" s="22"/>
      <c r="MO2529" s="22"/>
      <c r="MP2529" s="22"/>
      <c r="MQ2529" s="22"/>
      <c r="MR2529" s="22"/>
      <c r="MS2529" s="22"/>
      <c r="MT2529" s="22"/>
      <c r="MU2529" s="22"/>
      <c r="MV2529" s="22"/>
      <c r="MW2529" s="22"/>
      <c r="MX2529" s="22"/>
      <c r="MY2529" s="22"/>
      <c r="MZ2529" s="22"/>
      <c r="NA2529" s="22"/>
      <c r="NB2529" s="22"/>
      <c r="NC2529" s="22"/>
      <c r="ND2529" s="22"/>
      <c r="NE2529" s="22"/>
      <c r="NF2529" s="22"/>
      <c r="NG2529" s="22"/>
      <c r="NH2529" s="22"/>
      <c r="NI2529" s="22"/>
      <c r="NJ2529" s="22"/>
      <c r="NK2529" s="22"/>
      <c r="NL2529" s="22"/>
      <c r="NM2529" s="24"/>
      <c r="NN2529" s="22"/>
      <c r="NO2529" s="22"/>
      <c r="NP2529" s="22"/>
      <c r="NQ2529" s="22"/>
      <c r="NR2529" s="22"/>
      <c r="NS2529" s="22"/>
      <c r="NT2529" s="22"/>
      <c r="NU2529" s="22"/>
      <c r="NV2529" s="22"/>
      <c r="NW2529" s="22"/>
      <c r="NX2529" s="22"/>
      <c r="NY2529" s="22"/>
      <c r="NZ2529" s="22"/>
      <c r="OA2529" s="22"/>
      <c r="OB2529" s="22"/>
      <c r="OC2529" s="22"/>
      <c r="OD2529" s="22"/>
      <c r="OE2529" s="22"/>
      <c r="OF2529" s="22"/>
      <c r="OG2529" s="22"/>
      <c r="OH2529" s="22"/>
      <c r="OI2529" s="22"/>
      <c r="OJ2529" s="22"/>
      <c r="OK2529" s="22"/>
      <c r="OL2529" s="22"/>
      <c r="OM2529" s="22"/>
      <c r="ON2529" s="22"/>
      <c r="OO2529" s="22"/>
      <c r="OP2529" s="22"/>
      <c r="OQ2529" s="22"/>
      <c r="OR2529" s="22"/>
    </row>
    <row r="2530" spans="1:408" ht="15" thickBot="1">
      <c r="A2530" s="1"/>
      <c r="B2530" s="12"/>
      <c r="C2530" s="12"/>
      <c r="D2530" s="22"/>
      <c r="E2530" s="54"/>
      <c r="F2530" s="54"/>
      <c r="G2530" s="54"/>
      <c r="H2530" s="55"/>
      <c r="I2530" s="22"/>
      <c r="J2530" s="56"/>
      <c r="K2530" s="81"/>
      <c r="L2530" s="57"/>
      <c r="M2530" s="57"/>
      <c r="N2530" s="55"/>
      <c r="O2530" s="58"/>
      <c r="P2530" s="58"/>
      <c r="Q2530" s="59"/>
      <c r="R2530" s="60"/>
      <c r="S2530" s="60"/>
      <c r="T2530" s="22"/>
      <c r="U2530" s="1"/>
      <c r="V2530" s="23"/>
      <c r="X2530" s="24"/>
      <c r="Y2530" s="24"/>
      <c r="Z2530" s="22"/>
      <c r="AA2530" s="22"/>
      <c r="AB2530" s="22"/>
      <c r="AC2530" s="22"/>
      <c r="AD2530" s="22"/>
      <c r="AE2530" s="22"/>
      <c r="AF2530" s="22"/>
      <c r="AG2530" s="22"/>
      <c r="AH2530" s="22"/>
      <c r="AI2530" s="22"/>
      <c r="AJ2530" s="22"/>
      <c r="AK2530" s="22"/>
      <c r="AL2530" s="22"/>
      <c r="AM2530" s="22"/>
      <c r="AN2530" s="22"/>
      <c r="AO2530" s="22"/>
      <c r="AP2530" s="22"/>
      <c r="AQ2530" s="22"/>
      <c r="AR2530" s="22"/>
      <c r="AS2530" s="22"/>
      <c r="AT2530" s="22"/>
      <c r="AU2530" s="22"/>
      <c r="AV2530" s="22"/>
      <c r="AW2530" s="22"/>
      <c r="AX2530" s="22"/>
      <c r="AY2530" s="22"/>
      <c r="AZ2530" s="22"/>
      <c r="BA2530" s="22"/>
      <c r="BB2530" s="22"/>
      <c r="BC2530" s="22"/>
      <c r="BD2530" s="22"/>
      <c r="BE2530" s="24"/>
      <c r="BF2530" s="22"/>
      <c r="BG2530" s="22"/>
      <c r="BH2530" s="22"/>
      <c r="BI2530" s="22"/>
      <c r="BJ2530" s="22"/>
      <c r="BK2530" s="22"/>
      <c r="BL2530" s="22"/>
      <c r="BM2530" s="22"/>
      <c r="BN2530" s="22"/>
      <c r="BO2530" s="22"/>
      <c r="BP2530" s="22"/>
      <c r="BQ2530" s="22"/>
      <c r="BR2530" s="22"/>
      <c r="BS2530" s="22"/>
      <c r="BT2530" s="22"/>
      <c r="BU2530" s="22"/>
      <c r="BV2530" s="22"/>
      <c r="BW2530" s="22"/>
      <c r="BX2530" s="22"/>
      <c r="BY2530" s="22"/>
      <c r="BZ2530" s="22"/>
      <c r="CA2530" s="22"/>
      <c r="CB2530" s="22"/>
      <c r="CC2530" s="22"/>
      <c r="CD2530" s="22"/>
      <c r="CE2530" s="22"/>
      <c r="CF2530" s="22"/>
      <c r="CG2530" s="22"/>
      <c r="CH2530" s="22"/>
      <c r="CI2530" s="22"/>
      <c r="CJ2530" s="22"/>
      <c r="CK2530" s="24"/>
      <c r="CL2530" s="22"/>
      <c r="CM2530" s="22"/>
      <c r="CN2530" s="22"/>
      <c r="CO2530" s="22"/>
      <c r="CP2530" s="22"/>
      <c r="CQ2530" s="22"/>
      <c r="CR2530" s="22"/>
      <c r="CS2530" s="22"/>
      <c r="CT2530" s="22"/>
      <c r="CU2530" s="22"/>
      <c r="CV2530" s="22"/>
      <c r="CW2530" s="22"/>
      <c r="CX2530" s="22"/>
      <c r="CY2530" s="22"/>
      <c r="CZ2530" s="22"/>
      <c r="DA2530" s="22"/>
      <c r="DB2530" s="22"/>
      <c r="DC2530" s="22"/>
      <c r="DD2530" s="22"/>
      <c r="DE2530" s="22"/>
      <c r="DF2530" s="22"/>
      <c r="DG2530" s="22"/>
      <c r="DH2530" s="22"/>
      <c r="DI2530" s="22"/>
      <c r="DJ2530" s="22"/>
      <c r="DK2530" s="22"/>
      <c r="DL2530" s="22"/>
      <c r="DM2530" s="22"/>
      <c r="DN2530" s="22"/>
      <c r="DO2530" s="22"/>
      <c r="DP2530" s="22"/>
      <c r="DQ2530" s="24"/>
      <c r="DR2530" s="22"/>
      <c r="DS2530" s="22"/>
      <c r="DT2530" s="22"/>
      <c r="DU2530" s="22"/>
      <c r="DV2530" s="22"/>
      <c r="DW2530" s="22"/>
      <c r="DX2530" s="22"/>
      <c r="DY2530" s="22"/>
      <c r="DZ2530" s="22"/>
      <c r="EA2530" s="22"/>
      <c r="EB2530" s="22"/>
      <c r="EC2530" s="22"/>
      <c r="ED2530" s="22"/>
      <c r="EE2530" s="22"/>
      <c r="EF2530" s="22"/>
      <c r="EG2530" s="22"/>
      <c r="EH2530" s="22"/>
      <c r="EI2530" s="22"/>
      <c r="EJ2530" s="22"/>
      <c r="EK2530" s="22"/>
      <c r="EL2530" s="22"/>
      <c r="EM2530" s="22"/>
      <c r="EN2530" s="22"/>
      <c r="EO2530" s="22"/>
      <c r="EP2530" s="22"/>
      <c r="EQ2530" s="22"/>
      <c r="ER2530" s="22"/>
      <c r="ES2530" s="22"/>
      <c r="ET2530" s="22"/>
      <c r="EU2530" s="22"/>
      <c r="EV2530" s="22"/>
      <c r="EW2530" s="24"/>
      <c r="EX2530" s="22"/>
      <c r="EY2530" s="22"/>
      <c r="EZ2530" s="22"/>
      <c r="FA2530" s="22"/>
      <c r="FB2530" s="22"/>
      <c r="FC2530" s="22"/>
      <c r="FD2530" s="22"/>
      <c r="FE2530" s="22"/>
      <c r="FF2530" s="22"/>
      <c r="FG2530" s="22"/>
      <c r="FH2530" s="22"/>
      <c r="FI2530" s="22"/>
      <c r="FJ2530" s="22"/>
      <c r="FK2530" s="22"/>
      <c r="FL2530" s="22"/>
      <c r="FM2530" s="22"/>
      <c r="FN2530" s="22"/>
      <c r="FO2530" s="22"/>
      <c r="FP2530" s="22"/>
      <c r="FQ2530" s="22"/>
      <c r="FR2530" s="22"/>
      <c r="FS2530" s="22"/>
      <c r="FT2530" s="22"/>
      <c r="FU2530" s="22"/>
      <c r="FV2530" s="22"/>
      <c r="FW2530" s="22"/>
      <c r="FX2530" s="22"/>
      <c r="FY2530" s="22"/>
      <c r="FZ2530" s="22"/>
      <c r="GA2530" s="22"/>
      <c r="GB2530" s="22"/>
      <c r="GC2530" s="24"/>
      <c r="GD2530" s="22"/>
      <c r="GE2530" s="22"/>
      <c r="GF2530" s="22"/>
      <c r="GG2530" s="22"/>
      <c r="GH2530" s="22"/>
      <c r="GI2530" s="22"/>
      <c r="GJ2530" s="22"/>
      <c r="GK2530" s="22"/>
      <c r="GL2530" s="22"/>
      <c r="GM2530" s="22"/>
      <c r="GN2530" s="22"/>
      <c r="GO2530" s="22"/>
      <c r="GP2530" s="22"/>
      <c r="GQ2530" s="22"/>
      <c r="GR2530" s="22"/>
      <c r="GS2530" s="22"/>
      <c r="GT2530" s="22"/>
      <c r="GU2530" s="22"/>
      <c r="GV2530" s="22"/>
      <c r="GW2530" s="22"/>
      <c r="GX2530" s="22"/>
      <c r="GY2530" s="22"/>
      <c r="GZ2530" s="22"/>
      <c r="HA2530" s="22"/>
      <c r="HB2530" s="22"/>
      <c r="HC2530" s="22"/>
      <c r="HD2530" s="22"/>
      <c r="HE2530" s="22"/>
      <c r="HF2530" s="22"/>
      <c r="HG2530" s="22"/>
      <c r="HH2530" s="22"/>
      <c r="HI2530" s="24"/>
      <c r="HJ2530" s="22"/>
      <c r="HK2530" s="22"/>
      <c r="HL2530" s="22"/>
      <c r="HM2530" s="22"/>
      <c r="HN2530" s="22"/>
      <c r="HO2530" s="22"/>
      <c r="HP2530" s="22"/>
      <c r="HQ2530" s="22"/>
      <c r="HR2530" s="22"/>
      <c r="HS2530" s="22"/>
      <c r="HT2530" s="22"/>
      <c r="HU2530" s="22"/>
      <c r="HV2530" s="22"/>
      <c r="HW2530" s="22"/>
      <c r="HX2530" s="22"/>
      <c r="HY2530" s="22"/>
      <c r="HZ2530" s="22"/>
      <c r="IA2530" s="22"/>
      <c r="IB2530" s="22"/>
      <c r="IC2530" s="22"/>
      <c r="ID2530" s="22"/>
      <c r="IE2530" s="22"/>
      <c r="IF2530" s="22"/>
      <c r="IG2530" s="22"/>
      <c r="IH2530" s="22"/>
      <c r="II2530" s="22"/>
      <c r="IJ2530" s="22"/>
      <c r="IK2530" s="22"/>
      <c r="IL2530" s="22"/>
      <c r="IM2530" s="22"/>
      <c r="IN2530" s="22"/>
      <c r="IO2530" s="24"/>
      <c r="IP2530" s="22"/>
      <c r="IQ2530" s="22"/>
      <c r="IR2530" s="22"/>
      <c r="IS2530" s="22"/>
      <c r="IT2530" s="22"/>
      <c r="IU2530" s="22"/>
      <c r="IV2530" s="22"/>
      <c r="IW2530" s="22"/>
      <c r="IX2530" s="22"/>
      <c r="IY2530" s="22"/>
      <c r="IZ2530" s="22"/>
      <c r="JA2530" s="22"/>
      <c r="JB2530" s="22"/>
      <c r="JC2530" s="22"/>
      <c r="JD2530" s="22"/>
      <c r="JE2530" s="22"/>
      <c r="JF2530" s="22"/>
      <c r="JG2530" s="22"/>
      <c r="JH2530" s="22"/>
      <c r="JI2530" s="22"/>
      <c r="JJ2530" s="22"/>
      <c r="JK2530" s="22"/>
      <c r="JL2530" s="22"/>
      <c r="JM2530" s="22"/>
      <c r="JN2530" s="22"/>
      <c r="JO2530" s="22"/>
      <c r="JP2530" s="22"/>
      <c r="JQ2530" s="22"/>
      <c r="JR2530" s="22"/>
      <c r="JS2530" s="22"/>
      <c r="JT2530" s="22"/>
      <c r="JU2530" s="24"/>
      <c r="JV2530" s="22"/>
      <c r="JW2530" s="22"/>
      <c r="JX2530" s="22"/>
      <c r="JY2530" s="22"/>
      <c r="JZ2530" s="22"/>
      <c r="KA2530" s="22"/>
      <c r="KB2530" s="22"/>
      <c r="KC2530" s="22"/>
      <c r="KD2530" s="22"/>
      <c r="KE2530" s="22"/>
      <c r="KF2530" s="22"/>
      <c r="KG2530" s="22"/>
      <c r="KH2530" s="22"/>
      <c r="KI2530" s="22"/>
      <c r="KJ2530" s="22"/>
      <c r="KK2530" s="22"/>
      <c r="KL2530" s="22"/>
      <c r="KM2530" s="22"/>
      <c r="KN2530" s="22"/>
      <c r="KO2530" s="22"/>
      <c r="KP2530" s="22"/>
      <c r="KQ2530" s="22"/>
      <c r="KR2530" s="22"/>
      <c r="KS2530" s="22"/>
      <c r="KT2530" s="22"/>
      <c r="KU2530" s="22"/>
      <c r="KV2530" s="22"/>
      <c r="KW2530" s="22"/>
      <c r="KX2530" s="22"/>
      <c r="KY2530" s="22"/>
      <c r="KZ2530" s="22"/>
      <c r="LA2530" s="24"/>
      <c r="LB2530" s="22"/>
      <c r="LC2530" s="22"/>
      <c r="LD2530" s="22"/>
      <c r="LE2530" s="22"/>
      <c r="LF2530" s="22"/>
      <c r="LG2530" s="22"/>
      <c r="LH2530" s="22"/>
      <c r="LI2530" s="22"/>
      <c r="LJ2530" s="22"/>
      <c r="LK2530" s="22"/>
      <c r="LL2530" s="22"/>
      <c r="LM2530" s="22"/>
      <c r="LN2530" s="22"/>
      <c r="LO2530" s="22"/>
      <c r="LP2530" s="22"/>
      <c r="LQ2530" s="22"/>
      <c r="LR2530" s="22"/>
      <c r="LS2530" s="22"/>
      <c r="LT2530" s="22"/>
      <c r="LU2530" s="22"/>
      <c r="LV2530" s="22"/>
      <c r="LW2530" s="22"/>
      <c r="LX2530" s="22"/>
      <c r="LY2530" s="22"/>
      <c r="LZ2530" s="22"/>
      <c r="MA2530" s="22"/>
      <c r="MB2530" s="22"/>
      <c r="MC2530" s="22"/>
      <c r="MD2530" s="22"/>
      <c r="ME2530" s="22"/>
      <c r="MF2530" s="22"/>
      <c r="MG2530" s="24"/>
      <c r="MH2530" s="22"/>
      <c r="MI2530" s="22"/>
      <c r="MJ2530" s="22"/>
      <c r="MK2530" s="22"/>
      <c r="ML2530" s="22"/>
      <c r="MM2530" s="22"/>
      <c r="MN2530" s="22"/>
      <c r="MO2530" s="22"/>
      <c r="MP2530" s="22"/>
      <c r="MQ2530" s="22"/>
      <c r="MR2530" s="22"/>
      <c r="MS2530" s="22"/>
      <c r="MT2530" s="22"/>
      <c r="MU2530" s="22"/>
      <c r="MV2530" s="22"/>
      <c r="MW2530" s="22"/>
      <c r="MX2530" s="22"/>
      <c r="MY2530" s="22"/>
      <c r="MZ2530" s="22"/>
      <c r="NA2530" s="22"/>
      <c r="NB2530" s="22"/>
      <c r="NC2530" s="22"/>
      <c r="ND2530" s="22"/>
      <c r="NE2530" s="22"/>
      <c r="NF2530" s="22"/>
      <c r="NG2530" s="22"/>
      <c r="NH2530" s="22"/>
      <c r="NI2530" s="22"/>
      <c r="NJ2530" s="22"/>
      <c r="NK2530" s="22"/>
      <c r="NL2530" s="22"/>
      <c r="NM2530" s="24"/>
      <c r="NN2530" s="22"/>
      <c r="NO2530" s="22"/>
      <c r="NP2530" s="22"/>
      <c r="NQ2530" s="22"/>
      <c r="NR2530" s="22"/>
      <c r="NS2530" s="22"/>
      <c r="NT2530" s="22"/>
      <c r="NU2530" s="22"/>
      <c r="NV2530" s="22"/>
      <c r="NW2530" s="22"/>
      <c r="NX2530" s="22"/>
      <c r="NY2530" s="22"/>
      <c r="NZ2530" s="22"/>
      <c r="OA2530" s="22"/>
      <c r="OB2530" s="22"/>
      <c r="OC2530" s="22"/>
      <c r="OD2530" s="22"/>
      <c r="OE2530" s="22"/>
      <c r="OF2530" s="22"/>
      <c r="OG2530" s="22"/>
      <c r="OH2530" s="22"/>
      <c r="OI2530" s="22"/>
      <c r="OJ2530" s="22"/>
      <c r="OK2530" s="22"/>
      <c r="OL2530" s="22"/>
      <c r="OM2530" s="22"/>
      <c r="ON2530" s="22"/>
      <c r="OO2530" s="22"/>
      <c r="OP2530" s="22"/>
      <c r="OQ2530" s="22"/>
      <c r="OR2530" s="22"/>
    </row>
    <row r="2531" spans="1:408" ht="15" thickBot="1">
      <c r="A2531" s="1"/>
      <c r="B2531" s="12"/>
      <c r="C2531" s="12"/>
      <c r="D2531" s="22"/>
      <c r="E2531" s="54"/>
      <c r="F2531" s="54"/>
      <c r="G2531" s="54"/>
      <c r="H2531" s="55"/>
      <c r="I2531" s="22"/>
      <c r="J2531" s="56"/>
      <c r="K2531" s="80"/>
      <c r="L2531" s="57"/>
      <c r="M2531" s="57"/>
      <c r="N2531" s="55"/>
      <c r="O2531" s="58"/>
      <c r="P2531" s="58"/>
      <c r="Q2531" s="59"/>
      <c r="R2531" s="60"/>
      <c r="S2531" s="60"/>
      <c r="T2531" s="22"/>
      <c r="U2531" s="1"/>
      <c r="V2531" s="23"/>
      <c r="X2531" s="24"/>
      <c r="Y2531" s="24"/>
      <c r="Z2531" s="22"/>
      <c r="AA2531" s="22"/>
      <c r="AB2531" s="22"/>
      <c r="AC2531" s="22"/>
      <c r="AD2531" s="22"/>
      <c r="AE2531" s="22"/>
      <c r="AF2531" s="22"/>
      <c r="AG2531" s="22"/>
      <c r="AH2531" s="22"/>
      <c r="AI2531" s="22"/>
      <c r="AJ2531" s="22"/>
      <c r="AK2531" s="22"/>
      <c r="AL2531" s="22"/>
      <c r="AM2531" s="22"/>
      <c r="AN2531" s="22"/>
      <c r="AO2531" s="22"/>
      <c r="AP2531" s="22"/>
      <c r="AQ2531" s="22"/>
      <c r="AR2531" s="22"/>
      <c r="AS2531" s="22"/>
      <c r="AT2531" s="22"/>
      <c r="AU2531" s="22"/>
      <c r="AV2531" s="22"/>
      <c r="AW2531" s="22"/>
      <c r="AX2531" s="22"/>
      <c r="AY2531" s="22"/>
      <c r="AZ2531" s="22"/>
      <c r="BA2531" s="22"/>
      <c r="BB2531" s="22"/>
      <c r="BC2531" s="22"/>
      <c r="BD2531" s="22"/>
      <c r="BE2531" s="24"/>
      <c r="BF2531" s="22"/>
      <c r="BG2531" s="22"/>
      <c r="BH2531" s="22"/>
      <c r="BI2531" s="22"/>
      <c r="BJ2531" s="22"/>
      <c r="BK2531" s="22"/>
      <c r="BL2531" s="22"/>
      <c r="BM2531" s="22"/>
      <c r="BN2531" s="22"/>
      <c r="BO2531" s="22"/>
      <c r="BP2531" s="22"/>
      <c r="BQ2531" s="22"/>
      <c r="BR2531" s="22"/>
      <c r="BS2531" s="22"/>
      <c r="BT2531" s="22"/>
      <c r="BU2531" s="22"/>
      <c r="BV2531" s="22"/>
      <c r="BW2531" s="22"/>
      <c r="BX2531" s="22"/>
      <c r="BY2531" s="22"/>
      <c r="BZ2531" s="22"/>
      <c r="CA2531" s="22"/>
      <c r="CB2531" s="22"/>
      <c r="CC2531" s="22"/>
      <c r="CD2531" s="22"/>
      <c r="CE2531" s="22"/>
      <c r="CF2531" s="22"/>
      <c r="CG2531" s="22"/>
      <c r="CH2531" s="22"/>
      <c r="CI2531" s="22"/>
      <c r="CJ2531" s="22"/>
      <c r="CK2531" s="24"/>
      <c r="CL2531" s="22"/>
      <c r="CM2531" s="22"/>
      <c r="CN2531" s="22"/>
      <c r="CO2531" s="22"/>
      <c r="CP2531" s="22"/>
      <c r="CQ2531" s="22"/>
      <c r="CR2531" s="22"/>
      <c r="CS2531" s="22"/>
      <c r="CT2531" s="22"/>
      <c r="CU2531" s="22"/>
      <c r="CV2531" s="22"/>
      <c r="CW2531" s="22"/>
      <c r="CX2531" s="22"/>
      <c r="CY2531" s="22"/>
      <c r="CZ2531" s="22"/>
      <c r="DA2531" s="22"/>
      <c r="DB2531" s="22"/>
      <c r="DC2531" s="22"/>
      <c r="DD2531" s="22"/>
      <c r="DE2531" s="22"/>
      <c r="DF2531" s="22"/>
      <c r="DG2531" s="22"/>
      <c r="DH2531" s="22"/>
      <c r="DI2531" s="22"/>
      <c r="DJ2531" s="22"/>
      <c r="DK2531" s="22"/>
      <c r="DL2531" s="22"/>
      <c r="DM2531" s="22"/>
      <c r="DN2531" s="22"/>
      <c r="DO2531" s="22"/>
      <c r="DP2531" s="22"/>
      <c r="DQ2531" s="24"/>
      <c r="DR2531" s="22"/>
      <c r="DS2531" s="22"/>
      <c r="DT2531" s="22"/>
      <c r="DU2531" s="22"/>
      <c r="DV2531" s="22"/>
      <c r="DW2531" s="22"/>
      <c r="DX2531" s="22"/>
      <c r="DY2531" s="22"/>
      <c r="DZ2531" s="22"/>
      <c r="EA2531" s="22"/>
      <c r="EB2531" s="22"/>
      <c r="EC2531" s="22"/>
      <c r="ED2531" s="22"/>
      <c r="EE2531" s="22"/>
      <c r="EF2531" s="22"/>
      <c r="EG2531" s="22"/>
      <c r="EH2531" s="22"/>
      <c r="EI2531" s="22"/>
      <c r="EJ2531" s="22"/>
      <c r="EK2531" s="22"/>
      <c r="EL2531" s="22"/>
      <c r="EM2531" s="22"/>
      <c r="EN2531" s="22"/>
      <c r="EO2531" s="22"/>
      <c r="EP2531" s="22"/>
      <c r="EQ2531" s="22"/>
      <c r="ER2531" s="22"/>
      <c r="ES2531" s="22"/>
      <c r="ET2531" s="22"/>
      <c r="EU2531" s="22"/>
      <c r="EV2531" s="22"/>
      <c r="EW2531" s="24"/>
      <c r="EX2531" s="22"/>
      <c r="EY2531" s="22"/>
      <c r="EZ2531" s="22"/>
      <c r="FA2531" s="22"/>
      <c r="FB2531" s="22"/>
      <c r="FC2531" s="22"/>
      <c r="FD2531" s="22"/>
      <c r="FE2531" s="22"/>
      <c r="FF2531" s="22"/>
      <c r="FG2531" s="22"/>
      <c r="FH2531" s="22"/>
      <c r="FI2531" s="22"/>
      <c r="FJ2531" s="22"/>
      <c r="FK2531" s="22"/>
      <c r="FL2531" s="22"/>
      <c r="FM2531" s="22"/>
      <c r="FN2531" s="22"/>
      <c r="FO2531" s="22"/>
      <c r="FP2531" s="22"/>
      <c r="FQ2531" s="22"/>
      <c r="FR2531" s="22"/>
      <c r="FS2531" s="22"/>
      <c r="FT2531" s="22"/>
      <c r="FU2531" s="22"/>
      <c r="FV2531" s="22"/>
      <c r="FW2531" s="22"/>
      <c r="FX2531" s="22"/>
      <c r="FY2531" s="22"/>
      <c r="FZ2531" s="22"/>
      <c r="GA2531" s="22"/>
      <c r="GB2531" s="22"/>
      <c r="GC2531" s="24"/>
      <c r="GD2531" s="22"/>
      <c r="GE2531" s="22"/>
      <c r="GF2531" s="22"/>
      <c r="GG2531" s="22"/>
      <c r="GH2531" s="22"/>
      <c r="GI2531" s="22"/>
      <c r="GJ2531" s="22"/>
      <c r="GK2531" s="22"/>
      <c r="GL2531" s="22"/>
      <c r="GM2531" s="22"/>
      <c r="GN2531" s="22"/>
      <c r="GO2531" s="22"/>
      <c r="GP2531" s="22"/>
      <c r="GQ2531" s="22"/>
      <c r="GR2531" s="22"/>
      <c r="GS2531" s="22"/>
      <c r="GT2531" s="22"/>
      <c r="GU2531" s="22"/>
      <c r="GV2531" s="22"/>
      <c r="GW2531" s="22"/>
      <c r="GX2531" s="22"/>
      <c r="GY2531" s="22"/>
      <c r="GZ2531" s="22"/>
      <c r="HA2531" s="22"/>
      <c r="HB2531" s="22"/>
      <c r="HC2531" s="22"/>
      <c r="HD2531" s="22"/>
      <c r="HE2531" s="22"/>
      <c r="HF2531" s="22"/>
      <c r="HG2531" s="22"/>
      <c r="HH2531" s="22"/>
      <c r="HI2531" s="24"/>
      <c r="HJ2531" s="22"/>
      <c r="HK2531" s="22"/>
      <c r="HL2531" s="22"/>
      <c r="HM2531" s="22"/>
      <c r="HN2531" s="22"/>
      <c r="HO2531" s="22"/>
      <c r="HP2531" s="22"/>
      <c r="HQ2531" s="22"/>
      <c r="HR2531" s="22"/>
      <c r="HS2531" s="22"/>
      <c r="HT2531" s="22"/>
      <c r="HU2531" s="22"/>
      <c r="HV2531" s="22"/>
      <c r="HW2531" s="22"/>
      <c r="HX2531" s="22"/>
      <c r="HY2531" s="22"/>
      <c r="HZ2531" s="22"/>
      <c r="IA2531" s="22"/>
      <c r="IB2531" s="22"/>
      <c r="IC2531" s="22"/>
      <c r="ID2531" s="22"/>
      <c r="IE2531" s="22"/>
      <c r="IF2531" s="22"/>
      <c r="IG2531" s="22"/>
      <c r="IH2531" s="22"/>
      <c r="II2531" s="22"/>
      <c r="IJ2531" s="22"/>
      <c r="IK2531" s="22"/>
      <c r="IL2531" s="22"/>
      <c r="IM2531" s="22"/>
      <c r="IN2531" s="22"/>
      <c r="IO2531" s="24"/>
      <c r="IP2531" s="22"/>
      <c r="IQ2531" s="22"/>
      <c r="IR2531" s="22"/>
      <c r="IS2531" s="22"/>
      <c r="IT2531" s="22"/>
      <c r="IU2531" s="22"/>
      <c r="IV2531" s="22"/>
      <c r="IW2531" s="22"/>
      <c r="IX2531" s="22"/>
      <c r="IY2531" s="22"/>
      <c r="IZ2531" s="22"/>
      <c r="JA2531" s="22"/>
      <c r="JB2531" s="22"/>
      <c r="JC2531" s="22"/>
      <c r="JD2531" s="22"/>
      <c r="JE2531" s="22"/>
      <c r="JF2531" s="22"/>
      <c r="JG2531" s="22"/>
      <c r="JH2531" s="22"/>
      <c r="JI2531" s="22"/>
      <c r="JJ2531" s="22"/>
      <c r="JK2531" s="22"/>
      <c r="JL2531" s="22"/>
      <c r="JM2531" s="22"/>
      <c r="JN2531" s="22"/>
      <c r="JO2531" s="22"/>
      <c r="JP2531" s="22"/>
      <c r="JQ2531" s="22"/>
      <c r="JR2531" s="22"/>
      <c r="JS2531" s="22"/>
      <c r="JT2531" s="22"/>
      <c r="JU2531" s="24"/>
      <c r="JV2531" s="22"/>
      <c r="JW2531" s="22"/>
      <c r="JX2531" s="22"/>
      <c r="JY2531" s="22"/>
      <c r="JZ2531" s="22"/>
      <c r="KA2531" s="22"/>
      <c r="KB2531" s="22"/>
      <c r="KC2531" s="22"/>
      <c r="KD2531" s="22"/>
      <c r="KE2531" s="22"/>
      <c r="KF2531" s="22"/>
      <c r="KG2531" s="22"/>
      <c r="KH2531" s="22"/>
      <c r="KI2531" s="22"/>
      <c r="KJ2531" s="22"/>
      <c r="KK2531" s="22"/>
      <c r="KL2531" s="22"/>
      <c r="KM2531" s="22"/>
      <c r="KN2531" s="22"/>
      <c r="KO2531" s="22"/>
      <c r="KP2531" s="22"/>
      <c r="KQ2531" s="22"/>
      <c r="KR2531" s="22"/>
      <c r="KS2531" s="22"/>
      <c r="KT2531" s="22"/>
      <c r="KU2531" s="22"/>
      <c r="KV2531" s="22"/>
      <c r="KW2531" s="22"/>
      <c r="KX2531" s="22"/>
      <c r="KY2531" s="22"/>
      <c r="KZ2531" s="22"/>
      <c r="LA2531" s="24"/>
      <c r="LB2531" s="22"/>
      <c r="LC2531" s="22"/>
      <c r="LD2531" s="22"/>
      <c r="LE2531" s="22"/>
      <c r="LF2531" s="22"/>
      <c r="LG2531" s="22"/>
      <c r="LH2531" s="22"/>
      <c r="LI2531" s="22"/>
      <c r="LJ2531" s="22"/>
      <c r="LK2531" s="22"/>
      <c r="LL2531" s="22"/>
      <c r="LM2531" s="22"/>
      <c r="LN2531" s="22"/>
      <c r="LO2531" s="22"/>
      <c r="LP2531" s="22"/>
      <c r="LQ2531" s="22"/>
      <c r="LR2531" s="22"/>
      <c r="LS2531" s="22"/>
      <c r="LT2531" s="22"/>
      <c r="LU2531" s="22"/>
      <c r="LV2531" s="22"/>
      <c r="LW2531" s="22"/>
      <c r="LX2531" s="22"/>
      <c r="LY2531" s="22"/>
      <c r="LZ2531" s="22"/>
      <c r="MA2531" s="22"/>
      <c r="MB2531" s="22"/>
      <c r="MC2531" s="22"/>
      <c r="MD2531" s="22"/>
      <c r="ME2531" s="22"/>
      <c r="MF2531" s="22"/>
      <c r="MG2531" s="24"/>
      <c r="MH2531" s="22"/>
      <c r="MI2531" s="22"/>
      <c r="MJ2531" s="22"/>
      <c r="MK2531" s="22"/>
      <c r="ML2531" s="22"/>
      <c r="MM2531" s="22"/>
      <c r="MN2531" s="22"/>
      <c r="MO2531" s="22"/>
      <c r="MP2531" s="22"/>
      <c r="MQ2531" s="22"/>
      <c r="MR2531" s="22"/>
      <c r="MS2531" s="22"/>
      <c r="MT2531" s="22"/>
      <c r="MU2531" s="22"/>
      <c r="MV2531" s="22"/>
      <c r="MW2531" s="22"/>
      <c r="MX2531" s="22"/>
      <c r="MY2531" s="22"/>
      <c r="MZ2531" s="22"/>
      <c r="NA2531" s="22"/>
      <c r="NB2531" s="22"/>
      <c r="NC2531" s="22"/>
      <c r="ND2531" s="22"/>
      <c r="NE2531" s="22"/>
      <c r="NF2531" s="22"/>
      <c r="NG2531" s="22"/>
      <c r="NH2531" s="22"/>
      <c r="NI2531" s="22"/>
      <c r="NJ2531" s="22"/>
      <c r="NK2531" s="22"/>
      <c r="NL2531" s="22"/>
      <c r="NM2531" s="24"/>
      <c r="NN2531" s="22"/>
      <c r="NO2531" s="22"/>
      <c r="NP2531" s="22"/>
      <c r="NQ2531" s="22"/>
      <c r="NR2531" s="22"/>
      <c r="NS2531" s="22"/>
      <c r="NT2531" s="22"/>
      <c r="NU2531" s="22"/>
      <c r="NV2531" s="22"/>
      <c r="NW2531" s="22"/>
      <c r="NX2531" s="22"/>
      <c r="NY2531" s="22"/>
      <c r="NZ2531" s="22"/>
      <c r="OA2531" s="22"/>
      <c r="OB2531" s="22"/>
      <c r="OC2531" s="22"/>
      <c r="OD2531" s="22"/>
      <c r="OE2531" s="22"/>
      <c r="OF2531" s="22"/>
      <c r="OG2531" s="22"/>
      <c r="OH2531" s="22"/>
      <c r="OI2531" s="22"/>
      <c r="OJ2531" s="22"/>
      <c r="OK2531" s="22"/>
      <c r="OL2531" s="22"/>
      <c r="OM2531" s="22"/>
      <c r="ON2531" s="22"/>
      <c r="OO2531" s="22"/>
      <c r="OP2531" s="22"/>
      <c r="OQ2531" s="22"/>
      <c r="OR2531" s="22"/>
    </row>
    <row r="2532" spans="1:408" ht="15" thickBot="1">
      <c r="A2532" s="1"/>
      <c r="B2532" s="12"/>
      <c r="C2532" s="12"/>
      <c r="D2532" s="22"/>
      <c r="E2532" s="54"/>
      <c r="F2532" s="54"/>
      <c r="G2532" s="54"/>
      <c r="H2532" s="55"/>
      <c r="I2532" s="22"/>
      <c r="J2532" s="56"/>
      <c r="K2532" s="81"/>
      <c r="L2532" s="57"/>
      <c r="M2532" s="57"/>
      <c r="N2532" s="55"/>
      <c r="O2532" s="58"/>
      <c r="P2532" s="58"/>
      <c r="Q2532" s="59"/>
      <c r="R2532" s="60"/>
      <c r="S2532" s="60"/>
      <c r="T2532" s="22"/>
      <c r="U2532" s="1"/>
      <c r="V2532" s="23"/>
      <c r="X2532" s="24"/>
      <c r="Y2532" s="24"/>
      <c r="Z2532" s="22"/>
      <c r="AA2532" s="22"/>
      <c r="AB2532" s="22"/>
      <c r="AC2532" s="22"/>
      <c r="AD2532" s="22"/>
      <c r="AE2532" s="22"/>
      <c r="AF2532" s="22"/>
      <c r="AG2532" s="22"/>
      <c r="AH2532" s="22"/>
      <c r="AI2532" s="22"/>
      <c r="AJ2532" s="22"/>
      <c r="AK2532" s="22"/>
      <c r="AL2532" s="22"/>
      <c r="AM2532" s="22"/>
      <c r="AN2532" s="22"/>
      <c r="AO2532" s="22"/>
      <c r="AP2532" s="22"/>
      <c r="AQ2532" s="22"/>
      <c r="AR2532" s="22"/>
      <c r="AS2532" s="22"/>
      <c r="AT2532" s="22"/>
      <c r="AU2532" s="22"/>
      <c r="AV2532" s="22"/>
      <c r="AW2532" s="22"/>
      <c r="AX2532" s="22"/>
      <c r="AY2532" s="22"/>
      <c r="AZ2532" s="22"/>
      <c r="BA2532" s="22"/>
      <c r="BB2532" s="22"/>
      <c r="BC2532" s="22"/>
      <c r="BD2532" s="22"/>
      <c r="BE2532" s="24"/>
      <c r="BF2532" s="22"/>
      <c r="BG2532" s="22"/>
      <c r="BH2532" s="22"/>
      <c r="BI2532" s="22"/>
      <c r="BJ2532" s="22"/>
      <c r="BK2532" s="22"/>
      <c r="BL2532" s="22"/>
      <c r="BM2532" s="22"/>
      <c r="BN2532" s="22"/>
      <c r="BO2532" s="22"/>
      <c r="BP2532" s="22"/>
      <c r="BQ2532" s="22"/>
      <c r="BR2532" s="22"/>
      <c r="BS2532" s="22"/>
      <c r="BT2532" s="22"/>
      <c r="BU2532" s="22"/>
      <c r="BV2532" s="22"/>
      <c r="BW2532" s="22"/>
      <c r="BX2532" s="22"/>
      <c r="BY2532" s="22"/>
      <c r="BZ2532" s="22"/>
      <c r="CA2532" s="22"/>
      <c r="CB2532" s="22"/>
      <c r="CC2532" s="22"/>
      <c r="CD2532" s="22"/>
      <c r="CE2532" s="22"/>
      <c r="CF2532" s="22"/>
      <c r="CG2532" s="22"/>
      <c r="CH2532" s="22"/>
      <c r="CI2532" s="22"/>
      <c r="CJ2532" s="22"/>
      <c r="CK2532" s="24"/>
      <c r="CL2532" s="22"/>
      <c r="CM2532" s="22"/>
      <c r="CN2532" s="22"/>
      <c r="CO2532" s="22"/>
      <c r="CP2532" s="22"/>
      <c r="CQ2532" s="22"/>
      <c r="CR2532" s="22"/>
      <c r="CS2532" s="22"/>
      <c r="CT2532" s="22"/>
      <c r="CU2532" s="22"/>
      <c r="CV2532" s="22"/>
      <c r="CW2532" s="22"/>
      <c r="CX2532" s="22"/>
      <c r="CY2532" s="22"/>
      <c r="CZ2532" s="22"/>
      <c r="DA2532" s="22"/>
      <c r="DB2532" s="22"/>
      <c r="DC2532" s="22"/>
      <c r="DD2532" s="22"/>
      <c r="DE2532" s="22"/>
      <c r="DF2532" s="22"/>
      <c r="DG2532" s="22"/>
      <c r="DH2532" s="22"/>
      <c r="DI2532" s="22"/>
      <c r="DJ2532" s="22"/>
      <c r="DK2532" s="22"/>
      <c r="DL2532" s="22"/>
      <c r="DM2532" s="22"/>
      <c r="DN2532" s="22"/>
      <c r="DO2532" s="22"/>
      <c r="DP2532" s="22"/>
      <c r="DQ2532" s="24"/>
      <c r="DR2532" s="22"/>
      <c r="DS2532" s="22"/>
      <c r="DT2532" s="22"/>
      <c r="DU2532" s="22"/>
      <c r="DV2532" s="22"/>
      <c r="DW2532" s="22"/>
      <c r="DX2532" s="22"/>
      <c r="DY2532" s="22"/>
      <c r="DZ2532" s="22"/>
      <c r="EA2532" s="22"/>
      <c r="EB2532" s="22"/>
      <c r="EC2532" s="22"/>
      <c r="ED2532" s="22"/>
      <c r="EE2532" s="22"/>
      <c r="EF2532" s="22"/>
      <c r="EG2532" s="22"/>
      <c r="EH2532" s="22"/>
      <c r="EI2532" s="22"/>
      <c r="EJ2532" s="22"/>
      <c r="EK2532" s="22"/>
      <c r="EL2532" s="22"/>
      <c r="EM2532" s="22"/>
      <c r="EN2532" s="22"/>
      <c r="EO2532" s="22"/>
      <c r="EP2532" s="22"/>
      <c r="EQ2532" s="22"/>
      <c r="ER2532" s="22"/>
      <c r="ES2532" s="22"/>
      <c r="ET2532" s="22"/>
      <c r="EU2532" s="22"/>
      <c r="EV2532" s="22"/>
      <c r="EW2532" s="24"/>
      <c r="EX2532" s="22"/>
      <c r="EY2532" s="22"/>
      <c r="EZ2532" s="22"/>
      <c r="FA2532" s="22"/>
      <c r="FB2532" s="22"/>
      <c r="FC2532" s="22"/>
      <c r="FD2532" s="22"/>
      <c r="FE2532" s="22"/>
      <c r="FF2532" s="22"/>
      <c r="FG2532" s="22"/>
      <c r="FH2532" s="22"/>
      <c r="FI2532" s="22"/>
      <c r="FJ2532" s="22"/>
      <c r="FK2532" s="22"/>
      <c r="FL2532" s="22"/>
      <c r="FM2532" s="22"/>
      <c r="FN2532" s="22"/>
      <c r="FO2532" s="22"/>
      <c r="FP2532" s="22"/>
      <c r="FQ2532" s="22"/>
      <c r="FR2532" s="22"/>
      <c r="FS2532" s="22"/>
      <c r="FT2532" s="22"/>
      <c r="FU2532" s="22"/>
      <c r="FV2532" s="22"/>
      <c r="FW2532" s="22"/>
      <c r="FX2532" s="22"/>
      <c r="FY2532" s="22"/>
      <c r="FZ2532" s="22"/>
      <c r="GA2532" s="22"/>
      <c r="GB2532" s="22"/>
      <c r="GC2532" s="24"/>
      <c r="GD2532" s="22"/>
      <c r="GE2532" s="22"/>
      <c r="GF2532" s="22"/>
      <c r="GG2532" s="22"/>
      <c r="GH2532" s="22"/>
      <c r="GI2532" s="22"/>
      <c r="GJ2532" s="22"/>
      <c r="GK2532" s="22"/>
      <c r="GL2532" s="22"/>
      <c r="GM2532" s="22"/>
      <c r="GN2532" s="22"/>
      <c r="GO2532" s="22"/>
      <c r="GP2532" s="22"/>
      <c r="GQ2532" s="22"/>
      <c r="GR2532" s="22"/>
      <c r="GS2532" s="22"/>
      <c r="GT2532" s="22"/>
      <c r="GU2532" s="22"/>
      <c r="GV2532" s="22"/>
      <c r="GW2532" s="22"/>
      <c r="GX2532" s="22"/>
      <c r="GY2532" s="22"/>
      <c r="GZ2532" s="22"/>
      <c r="HA2532" s="22"/>
      <c r="HB2532" s="22"/>
      <c r="HC2532" s="22"/>
      <c r="HD2532" s="22"/>
      <c r="HE2532" s="22"/>
      <c r="HF2532" s="22"/>
      <c r="HG2532" s="22"/>
      <c r="HH2532" s="22"/>
      <c r="HI2532" s="24"/>
      <c r="HJ2532" s="22"/>
      <c r="HK2532" s="22"/>
      <c r="HL2532" s="22"/>
      <c r="HM2532" s="22"/>
      <c r="HN2532" s="22"/>
      <c r="HO2532" s="22"/>
      <c r="HP2532" s="22"/>
      <c r="HQ2532" s="22"/>
      <c r="HR2532" s="22"/>
      <c r="HS2532" s="22"/>
      <c r="HT2532" s="22"/>
      <c r="HU2532" s="22"/>
      <c r="HV2532" s="22"/>
      <c r="HW2532" s="22"/>
      <c r="HX2532" s="22"/>
      <c r="HY2532" s="22"/>
      <c r="HZ2532" s="22"/>
      <c r="IA2532" s="22"/>
      <c r="IB2532" s="22"/>
      <c r="IC2532" s="22"/>
      <c r="ID2532" s="22"/>
      <c r="IE2532" s="22"/>
      <c r="IF2532" s="22"/>
      <c r="IG2532" s="22"/>
      <c r="IH2532" s="22"/>
      <c r="II2532" s="22"/>
      <c r="IJ2532" s="22"/>
      <c r="IK2532" s="22"/>
      <c r="IL2532" s="22"/>
      <c r="IM2532" s="22"/>
      <c r="IN2532" s="22"/>
      <c r="IO2532" s="24"/>
      <c r="IP2532" s="22"/>
      <c r="IQ2532" s="22"/>
      <c r="IR2532" s="22"/>
      <c r="IS2532" s="22"/>
      <c r="IT2532" s="22"/>
      <c r="IU2532" s="22"/>
      <c r="IV2532" s="22"/>
      <c r="IW2532" s="22"/>
      <c r="IX2532" s="22"/>
      <c r="IY2532" s="22"/>
      <c r="IZ2532" s="22"/>
      <c r="JA2532" s="22"/>
      <c r="JB2532" s="22"/>
      <c r="JC2532" s="22"/>
      <c r="JD2532" s="22"/>
      <c r="JE2532" s="22"/>
      <c r="JF2532" s="22"/>
      <c r="JG2532" s="22"/>
      <c r="JH2532" s="22"/>
      <c r="JI2532" s="22"/>
      <c r="JJ2532" s="22"/>
      <c r="JK2532" s="22"/>
      <c r="JL2532" s="22"/>
      <c r="JM2532" s="22"/>
      <c r="JN2532" s="22"/>
      <c r="JO2532" s="22"/>
      <c r="JP2532" s="22"/>
      <c r="JQ2532" s="22"/>
      <c r="JR2532" s="22"/>
      <c r="JS2532" s="22"/>
      <c r="JT2532" s="22"/>
      <c r="JU2532" s="24"/>
      <c r="JV2532" s="22"/>
      <c r="JW2532" s="22"/>
      <c r="JX2532" s="22"/>
      <c r="JY2532" s="22"/>
      <c r="JZ2532" s="22"/>
      <c r="KA2532" s="22"/>
      <c r="KB2532" s="22"/>
      <c r="KC2532" s="22"/>
      <c r="KD2532" s="22"/>
      <c r="KE2532" s="22"/>
      <c r="KF2532" s="22"/>
      <c r="KG2532" s="22"/>
      <c r="KH2532" s="22"/>
      <c r="KI2532" s="22"/>
      <c r="KJ2532" s="22"/>
      <c r="KK2532" s="22"/>
      <c r="KL2532" s="22"/>
      <c r="KM2532" s="22"/>
      <c r="KN2532" s="22"/>
      <c r="KO2532" s="22"/>
      <c r="KP2532" s="22"/>
      <c r="KQ2532" s="22"/>
      <c r="KR2532" s="22"/>
      <c r="KS2532" s="22"/>
      <c r="KT2532" s="22"/>
      <c r="KU2532" s="22"/>
      <c r="KV2532" s="22"/>
      <c r="KW2532" s="22"/>
      <c r="KX2532" s="22"/>
      <c r="KY2532" s="22"/>
      <c r="KZ2532" s="22"/>
      <c r="LA2532" s="24"/>
      <c r="LB2532" s="22"/>
      <c r="LC2532" s="22"/>
      <c r="LD2532" s="22"/>
      <c r="LE2532" s="22"/>
      <c r="LF2532" s="22"/>
      <c r="LG2532" s="22"/>
      <c r="LH2532" s="22"/>
      <c r="LI2532" s="22"/>
      <c r="LJ2532" s="22"/>
      <c r="LK2532" s="22"/>
      <c r="LL2532" s="22"/>
      <c r="LM2532" s="22"/>
      <c r="LN2532" s="22"/>
      <c r="LO2532" s="22"/>
      <c r="LP2532" s="22"/>
      <c r="LQ2532" s="22"/>
      <c r="LR2532" s="22"/>
      <c r="LS2532" s="22"/>
      <c r="LT2532" s="22"/>
      <c r="LU2532" s="22"/>
      <c r="LV2532" s="22"/>
      <c r="LW2532" s="22"/>
      <c r="LX2532" s="22"/>
      <c r="LY2532" s="22"/>
      <c r="LZ2532" s="22"/>
      <c r="MA2532" s="22"/>
      <c r="MB2532" s="22"/>
      <c r="MC2532" s="22"/>
      <c r="MD2532" s="22"/>
      <c r="ME2532" s="22"/>
      <c r="MF2532" s="22"/>
      <c r="MG2532" s="24"/>
      <c r="MH2532" s="22"/>
      <c r="MI2532" s="22"/>
      <c r="MJ2532" s="22"/>
      <c r="MK2532" s="22"/>
      <c r="ML2532" s="22"/>
      <c r="MM2532" s="22"/>
      <c r="MN2532" s="22"/>
      <c r="MO2532" s="22"/>
      <c r="MP2532" s="22"/>
      <c r="MQ2532" s="22"/>
      <c r="MR2532" s="22"/>
      <c r="MS2532" s="22"/>
      <c r="MT2532" s="22"/>
      <c r="MU2532" s="22"/>
      <c r="MV2532" s="22"/>
      <c r="MW2532" s="22"/>
      <c r="MX2532" s="22"/>
      <c r="MY2532" s="22"/>
      <c r="MZ2532" s="22"/>
      <c r="NA2532" s="22"/>
      <c r="NB2532" s="22"/>
      <c r="NC2532" s="22"/>
      <c r="ND2532" s="22"/>
      <c r="NE2532" s="22"/>
      <c r="NF2532" s="22"/>
      <c r="NG2532" s="22"/>
      <c r="NH2532" s="22"/>
      <c r="NI2532" s="22"/>
      <c r="NJ2532" s="22"/>
      <c r="NK2532" s="22"/>
      <c r="NL2532" s="22"/>
      <c r="NM2532" s="24"/>
      <c r="NN2532" s="22"/>
      <c r="NO2532" s="22"/>
      <c r="NP2532" s="22"/>
      <c r="NQ2532" s="22"/>
      <c r="NR2532" s="22"/>
      <c r="NS2532" s="22"/>
      <c r="NT2532" s="22"/>
      <c r="NU2532" s="22"/>
      <c r="NV2532" s="22"/>
      <c r="NW2532" s="22"/>
      <c r="NX2532" s="22"/>
      <c r="NY2532" s="22"/>
      <c r="NZ2532" s="22"/>
      <c r="OA2532" s="22"/>
      <c r="OB2532" s="22"/>
      <c r="OC2532" s="22"/>
      <c r="OD2532" s="22"/>
      <c r="OE2532" s="22"/>
      <c r="OF2532" s="22"/>
      <c r="OG2532" s="22"/>
      <c r="OH2532" s="22"/>
      <c r="OI2532" s="22"/>
      <c r="OJ2532" s="22"/>
      <c r="OK2532" s="22"/>
      <c r="OL2532" s="22"/>
      <c r="OM2532" s="22"/>
      <c r="ON2532" s="22"/>
      <c r="OO2532" s="22"/>
      <c r="OP2532" s="22"/>
      <c r="OQ2532" s="22"/>
      <c r="OR2532" s="22"/>
    </row>
    <row r="2533" spans="1:408" ht="15" thickBot="1">
      <c r="A2533" s="1"/>
      <c r="B2533" s="12"/>
      <c r="C2533" s="12"/>
      <c r="D2533" s="22"/>
      <c r="E2533" s="54"/>
      <c r="F2533" s="54"/>
      <c r="G2533" s="54"/>
      <c r="H2533" s="55"/>
      <c r="I2533" s="22"/>
      <c r="J2533" s="56"/>
      <c r="K2533" s="80"/>
      <c r="L2533" s="57"/>
      <c r="M2533" s="57"/>
      <c r="N2533" s="55"/>
      <c r="O2533" s="58"/>
      <c r="P2533" s="58"/>
      <c r="Q2533" s="59"/>
      <c r="R2533" s="60"/>
      <c r="S2533" s="60"/>
      <c r="T2533" s="22"/>
      <c r="U2533" s="1"/>
      <c r="V2533" s="23"/>
      <c r="X2533" s="24"/>
      <c r="Y2533" s="24"/>
      <c r="Z2533" s="22"/>
      <c r="AA2533" s="22"/>
      <c r="AB2533" s="22"/>
      <c r="AC2533" s="22"/>
      <c r="AD2533" s="22"/>
      <c r="AE2533" s="22"/>
      <c r="AF2533" s="22"/>
      <c r="AG2533" s="22"/>
      <c r="AH2533" s="22"/>
      <c r="AI2533" s="22"/>
      <c r="AJ2533" s="22"/>
      <c r="AK2533" s="22"/>
      <c r="AL2533" s="22"/>
      <c r="AM2533" s="22"/>
      <c r="AN2533" s="22"/>
      <c r="AO2533" s="22"/>
      <c r="AP2533" s="22"/>
      <c r="AQ2533" s="22"/>
      <c r="AR2533" s="22"/>
      <c r="AS2533" s="22"/>
      <c r="AT2533" s="22"/>
      <c r="AU2533" s="22"/>
      <c r="AV2533" s="22"/>
      <c r="AW2533" s="22"/>
      <c r="AX2533" s="22"/>
      <c r="AY2533" s="22"/>
      <c r="AZ2533" s="22"/>
      <c r="BA2533" s="22"/>
      <c r="BB2533" s="22"/>
      <c r="BC2533" s="22"/>
      <c r="BD2533" s="22"/>
      <c r="BE2533" s="24"/>
      <c r="BF2533" s="22"/>
      <c r="BG2533" s="22"/>
      <c r="BH2533" s="22"/>
      <c r="BI2533" s="22"/>
      <c r="BJ2533" s="22"/>
      <c r="BK2533" s="22"/>
      <c r="BL2533" s="22"/>
      <c r="BM2533" s="22"/>
      <c r="BN2533" s="22"/>
      <c r="BO2533" s="22"/>
      <c r="BP2533" s="22"/>
      <c r="BQ2533" s="22"/>
      <c r="BR2533" s="22"/>
      <c r="BS2533" s="22"/>
      <c r="BT2533" s="22"/>
      <c r="BU2533" s="22"/>
      <c r="BV2533" s="22"/>
      <c r="BW2533" s="22"/>
      <c r="BX2533" s="22"/>
      <c r="BY2533" s="22"/>
      <c r="BZ2533" s="22"/>
      <c r="CA2533" s="22"/>
      <c r="CB2533" s="22"/>
      <c r="CC2533" s="22"/>
      <c r="CD2533" s="22"/>
      <c r="CE2533" s="22"/>
      <c r="CF2533" s="22"/>
      <c r="CG2533" s="22"/>
      <c r="CH2533" s="22"/>
      <c r="CI2533" s="22"/>
      <c r="CJ2533" s="22"/>
      <c r="CK2533" s="24"/>
      <c r="CL2533" s="22"/>
      <c r="CM2533" s="22"/>
      <c r="CN2533" s="22"/>
      <c r="CO2533" s="22"/>
      <c r="CP2533" s="22"/>
      <c r="CQ2533" s="22"/>
      <c r="CR2533" s="22"/>
      <c r="CS2533" s="22"/>
      <c r="CT2533" s="22"/>
      <c r="CU2533" s="22"/>
      <c r="CV2533" s="22"/>
      <c r="CW2533" s="22"/>
      <c r="CX2533" s="22"/>
      <c r="CY2533" s="22"/>
      <c r="CZ2533" s="22"/>
      <c r="DA2533" s="22"/>
      <c r="DB2533" s="22"/>
      <c r="DC2533" s="22"/>
      <c r="DD2533" s="22"/>
      <c r="DE2533" s="22"/>
      <c r="DF2533" s="22"/>
      <c r="DG2533" s="22"/>
      <c r="DH2533" s="22"/>
      <c r="DI2533" s="22"/>
      <c r="DJ2533" s="22"/>
      <c r="DK2533" s="22"/>
      <c r="DL2533" s="22"/>
      <c r="DM2533" s="22"/>
      <c r="DN2533" s="22"/>
      <c r="DO2533" s="22"/>
      <c r="DP2533" s="22"/>
      <c r="DQ2533" s="24"/>
      <c r="DR2533" s="22"/>
      <c r="DS2533" s="22"/>
      <c r="DT2533" s="22"/>
      <c r="DU2533" s="22"/>
      <c r="DV2533" s="22"/>
      <c r="DW2533" s="22"/>
      <c r="DX2533" s="22"/>
      <c r="DY2533" s="22"/>
      <c r="DZ2533" s="22"/>
      <c r="EA2533" s="22"/>
      <c r="EB2533" s="22"/>
      <c r="EC2533" s="22"/>
      <c r="ED2533" s="22"/>
      <c r="EE2533" s="22"/>
      <c r="EF2533" s="22"/>
      <c r="EG2533" s="22"/>
      <c r="EH2533" s="22"/>
      <c r="EI2533" s="22"/>
      <c r="EJ2533" s="22"/>
      <c r="EK2533" s="22"/>
      <c r="EL2533" s="22"/>
      <c r="EM2533" s="22"/>
      <c r="EN2533" s="22"/>
      <c r="EO2533" s="22"/>
      <c r="EP2533" s="22"/>
      <c r="EQ2533" s="22"/>
      <c r="ER2533" s="22"/>
      <c r="ES2533" s="22"/>
      <c r="ET2533" s="22"/>
      <c r="EU2533" s="22"/>
      <c r="EV2533" s="22"/>
      <c r="EW2533" s="24"/>
      <c r="EX2533" s="22"/>
      <c r="EY2533" s="22"/>
      <c r="EZ2533" s="22"/>
      <c r="FA2533" s="22"/>
      <c r="FB2533" s="22"/>
      <c r="FC2533" s="22"/>
      <c r="FD2533" s="22"/>
      <c r="FE2533" s="22"/>
      <c r="FF2533" s="22"/>
      <c r="FG2533" s="22"/>
      <c r="FH2533" s="22"/>
      <c r="FI2533" s="22"/>
      <c r="FJ2533" s="22"/>
      <c r="FK2533" s="22"/>
      <c r="FL2533" s="22"/>
      <c r="FM2533" s="22"/>
      <c r="FN2533" s="22"/>
      <c r="FO2533" s="22"/>
      <c r="FP2533" s="22"/>
      <c r="FQ2533" s="22"/>
      <c r="FR2533" s="22"/>
      <c r="FS2533" s="22"/>
      <c r="FT2533" s="22"/>
      <c r="FU2533" s="22"/>
      <c r="FV2533" s="22"/>
      <c r="FW2533" s="22"/>
      <c r="FX2533" s="22"/>
      <c r="FY2533" s="22"/>
      <c r="FZ2533" s="22"/>
      <c r="GA2533" s="22"/>
      <c r="GB2533" s="22"/>
      <c r="GC2533" s="24"/>
      <c r="GD2533" s="22"/>
      <c r="GE2533" s="22"/>
      <c r="GF2533" s="22"/>
      <c r="GG2533" s="22"/>
      <c r="GH2533" s="22"/>
      <c r="GI2533" s="22"/>
      <c r="GJ2533" s="22"/>
      <c r="GK2533" s="22"/>
      <c r="GL2533" s="22"/>
      <c r="GM2533" s="22"/>
      <c r="GN2533" s="22"/>
      <c r="GO2533" s="22"/>
      <c r="GP2533" s="22"/>
      <c r="GQ2533" s="22"/>
      <c r="GR2533" s="22"/>
      <c r="GS2533" s="22"/>
      <c r="GT2533" s="22"/>
      <c r="GU2533" s="22"/>
      <c r="GV2533" s="22"/>
      <c r="GW2533" s="22"/>
      <c r="GX2533" s="22"/>
      <c r="GY2533" s="22"/>
      <c r="GZ2533" s="22"/>
      <c r="HA2533" s="22"/>
      <c r="HB2533" s="22"/>
      <c r="HC2533" s="22"/>
      <c r="HD2533" s="22"/>
      <c r="HE2533" s="22"/>
      <c r="HF2533" s="22"/>
      <c r="HG2533" s="22"/>
      <c r="HH2533" s="22"/>
      <c r="HI2533" s="24"/>
      <c r="HJ2533" s="22"/>
      <c r="HK2533" s="22"/>
      <c r="HL2533" s="22"/>
      <c r="HM2533" s="22"/>
      <c r="HN2533" s="22"/>
      <c r="HO2533" s="22"/>
      <c r="HP2533" s="22"/>
      <c r="HQ2533" s="22"/>
      <c r="HR2533" s="22"/>
      <c r="HS2533" s="22"/>
      <c r="HT2533" s="22"/>
      <c r="HU2533" s="22"/>
      <c r="HV2533" s="22"/>
      <c r="HW2533" s="22"/>
      <c r="HX2533" s="22"/>
      <c r="HY2533" s="22"/>
      <c r="HZ2533" s="22"/>
      <c r="IA2533" s="22"/>
      <c r="IB2533" s="22"/>
      <c r="IC2533" s="22"/>
      <c r="ID2533" s="22"/>
      <c r="IE2533" s="22"/>
      <c r="IF2533" s="22"/>
      <c r="IG2533" s="22"/>
      <c r="IH2533" s="22"/>
      <c r="II2533" s="22"/>
      <c r="IJ2533" s="22"/>
      <c r="IK2533" s="22"/>
      <c r="IL2533" s="22"/>
      <c r="IM2533" s="22"/>
      <c r="IN2533" s="22"/>
      <c r="IO2533" s="24"/>
      <c r="IP2533" s="22"/>
      <c r="IQ2533" s="22"/>
      <c r="IR2533" s="22"/>
      <c r="IS2533" s="22"/>
      <c r="IT2533" s="22"/>
      <c r="IU2533" s="22"/>
      <c r="IV2533" s="22"/>
      <c r="IW2533" s="22"/>
      <c r="IX2533" s="22"/>
      <c r="IY2533" s="22"/>
      <c r="IZ2533" s="22"/>
      <c r="JA2533" s="22"/>
      <c r="JB2533" s="22"/>
      <c r="JC2533" s="22"/>
      <c r="JD2533" s="22"/>
      <c r="JE2533" s="22"/>
      <c r="JF2533" s="22"/>
      <c r="JG2533" s="22"/>
      <c r="JH2533" s="22"/>
      <c r="JI2533" s="22"/>
      <c r="JJ2533" s="22"/>
      <c r="JK2533" s="22"/>
      <c r="JL2533" s="22"/>
      <c r="JM2533" s="22"/>
      <c r="JN2533" s="22"/>
      <c r="JO2533" s="22"/>
      <c r="JP2533" s="22"/>
      <c r="JQ2533" s="22"/>
      <c r="JR2533" s="22"/>
      <c r="JS2533" s="22"/>
      <c r="JT2533" s="22"/>
      <c r="JU2533" s="24"/>
      <c r="JV2533" s="22"/>
      <c r="JW2533" s="22"/>
      <c r="JX2533" s="22"/>
      <c r="JY2533" s="22"/>
      <c r="JZ2533" s="22"/>
      <c r="KA2533" s="22"/>
      <c r="KB2533" s="22"/>
      <c r="KC2533" s="22"/>
      <c r="KD2533" s="22"/>
      <c r="KE2533" s="22"/>
      <c r="KF2533" s="22"/>
      <c r="KG2533" s="22"/>
      <c r="KH2533" s="22"/>
      <c r="KI2533" s="22"/>
      <c r="KJ2533" s="22"/>
      <c r="KK2533" s="22"/>
      <c r="KL2533" s="22"/>
      <c r="KM2533" s="22"/>
      <c r="KN2533" s="22"/>
      <c r="KO2533" s="22"/>
      <c r="KP2533" s="22"/>
      <c r="KQ2533" s="22"/>
      <c r="KR2533" s="22"/>
      <c r="KS2533" s="22"/>
      <c r="KT2533" s="22"/>
      <c r="KU2533" s="22"/>
      <c r="KV2533" s="22"/>
      <c r="KW2533" s="22"/>
      <c r="KX2533" s="22"/>
      <c r="KY2533" s="22"/>
      <c r="KZ2533" s="22"/>
      <c r="LA2533" s="24"/>
      <c r="LB2533" s="22"/>
      <c r="LC2533" s="22"/>
      <c r="LD2533" s="22"/>
      <c r="LE2533" s="22"/>
      <c r="LF2533" s="22"/>
      <c r="LG2533" s="22"/>
      <c r="LH2533" s="22"/>
      <c r="LI2533" s="22"/>
      <c r="LJ2533" s="22"/>
      <c r="LK2533" s="22"/>
      <c r="LL2533" s="22"/>
      <c r="LM2533" s="22"/>
      <c r="LN2533" s="22"/>
      <c r="LO2533" s="22"/>
      <c r="LP2533" s="22"/>
      <c r="LQ2533" s="22"/>
      <c r="LR2533" s="22"/>
      <c r="LS2533" s="22"/>
      <c r="LT2533" s="22"/>
      <c r="LU2533" s="22"/>
      <c r="LV2533" s="22"/>
      <c r="LW2533" s="22"/>
      <c r="LX2533" s="22"/>
      <c r="LY2533" s="22"/>
      <c r="LZ2533" s="22"/>
      <c r="MA2533" s="22"/>
      <c r="MB2533" s="22"/>
      <c r="MC2533" s="22"/>
      <c r="MD2533" s="22"/>
      <c r="ME2533" s="22"/>
      <c r="MF2533" s="22"/>
      <c r="MG2533" s="24"/>
      <c r="MH2533" s="22"/>
      <c r="MI2533" s="22"/>
      <c r="MJ2533" s="22"/>
      <c r="MK2533" s="22"/>
      <c r="ML2533" s="22"/>
      <c r="MM2533" s="22"/>
      <c r="MN2533" s="22"/>
      <c r="MO2533" s="22"/>
      <c r="MP2533" s="22"/>
      <c r="MQ2533" s="22"/>
      <c r="MR2533" s="22"/>
      <c r="MS2533" s="22"/>
      <c r="MT2533" s="22"/>
      <c r="MU2533" s="22"/>
      <c r="MV2533" s="22"/>
      <c r="MW2533" s="22"/>
      <c r="MX2533" s="22"/>
      <c r="MY2533" s="22"/>
      <c r="MZ2533" s="22"/>
      <c r="NA2533" s="22"/>
      <c r="NB2533" s="22"/>
      <c r="NC2533" s="22"/>
      <c r="ND2533" s="22"/>
      <c r="NE2533" s="22"/>
      <c r="NF2533" s="22"/>
      <c r="NG2533" s="22"/>
      <c r="NH2533" s="22"/>
      <c r="NI2533" s="22"/>
      <c r="NJ2533" s="22"/>
      <c r="NK2533" s="22"/>
      <c r="NL2533" s="22"/>
      <c r="NM2533" s="24"/>
      <c r="NN2533" s="22"/>
      <c r="NO2533" s="22"/>
      <c r="NP2533" s="22"/>
      <c r="NQ2533" s="22"/>
      <c r="NR2533" s="22"/>
      <c r="NS2533" s="22"/>
      <c r="NT2533" s="22"/>
      <c r="NU2533" s="22"/>
      <c r="NV2533" s="22"/>
      <c r="NW2533" s="22"/>
      <c r="NX2533" s="22"/>
      <c r="NY2533" s="22"/>
      <c r="NZ2533" s="22"/>
      <c r="OA2533" s="22"/>
      <c r="OB2533" s="22"/>
      <c r="OC2533" s="22"/>
      <c r="OD2533" s="22"/>
      <c r="OE2533" s="22"/>
      <c r="OF2533" s="22"/>
      <c r="OG2533" s="22"/>
      <c r="OH2533" s="22"/>
      <c r="OI2533" s="22"/>
      <c r="OJ2533" s="22"/>
      <c r="OK2533" s="22"/>
      <c r="OL2533" s="22"/>
      <c r="OM2533" s="22"/>
      <c r="ON2533" s="22"/>
      <c r="OO2533" s="22"/>
      <c r="OP2533" s="22"/>
      <c r="OQ2533" s="22"/>
      <c r="OR2533" s="22"/>
    </row>
    <row r="2534" spans="1:408" ht="15" thickBot="1">
      <c r="A2534" s="1"/>
      <c r="B2534" s="12"/>
      <c r="C2534" s="12"/>
      <c r="D2534" s="22"/>
      <c r="E2534" s="54"/>
      <c r="F2534" s="54"/>
      <c r="G2534" s="54"/>
      <c r="H2534" s="55"/>
      <c r="I2534" s="22"/>
      <c r="J2534" s="56"/>
      <c r="K2534" s="81"/>
      <c r="L2534" s="57"/>
      <c r="M2534" s="57"/>
      <c r="N2534" s="55"/>
      <c r="O2534" s="58"/>
      <c r="P2534" s="58"/>
      <c r="Q2534" s="59"/>
      <c r="R2534" s="60"/>
      <c r="S2534" s="60"/>
      <c r="T2534" s="22"/>
      <c r="U2534" s="1"/>
      <c r="V2534" s="23"/>
      <c r="X2534" s="24"/>
      <c r="Y2534" s="24"/>
      <c r="Z2534" s="22"/>
      <c r="AA2534" s="22"/>
      <c r="AB2534" s="22"/>
      <c r="AC2534" s="22"/>
      <c r="AD2534" s="22"/>
      <c r="AE2534" s="22"/>
      <c r="AF2534" s="22"/>
      <c r="AG2534" s="22"/>
      <c r="AH2534" s="22"/>
      <c r="AI2534" s="22"/>
      <c r="AJ2534" s="22"/>
      <c r="AK2534" s="22"/>
      <c r="AL2534" s="22"/>
      <c r="AM2534" s="22"/>
      <c r="AN2534" s="22"/>
      <c r="AO2534" s="22"/>
      <c r="AP2534" s="22"/>
      <c r="AQ2534" s="22"/>
      <c r="AR2534" s="22"/>
      <c r="AS2534" s="22"/>
      <c r="AT2534" s="22"/>
      <c r="AU2534" s="22"/>
      <c r="AV2534" s="22"/>
      <c r="AW2534" s="22"/>
      <c r="AX2534" s="22"/>
      <c r="AY2534" s="22"/>
      <c r="AZ2534" s="22"/>
      <c r="BA2534" s="22"/>
      <c r="BB2534" s="22"/>
      <c r="BC2534" s="22"/>
      <c r="BD2534" s="22"/>
      <c r="BE2534" s="24"/>
      <c r="BF2534" s="22"/>
      <c r="BG2534" s="22"/>
      <c r="BH2534" s="22"/>
      <c r="BI2534" s="22"/>
      <c r="BJ2534" s="22"/>
      <c r="BK2534" s="22"/>
      <c r="BL2534" s="22"/>
      <c r="BM2534" s="22"/>
      <c r="BN2534" s="22"/>
      <c r="BO2534" s="22"/>
      <c r="BP2534" s="22"/>
      <c r="BQ2534" s="22"/>
      <c r="BR2534" s="22"/>
      <c r="BS2534" s="22"/>
      <c r="BT2534" s="22"/>
      <c r="BU2534" s="22"/>
      <c r="BV2534" s="22"/>
      <c r="BW2534" s="22"/>
      <c r="BX2534" s="22"/>
      <c r="BY2534" s="22"/>
      <c r="BZ2534" s="22"/>
      <c r="CA2534" s="22"/>
      <c r="CB2534" s="22"/>
      <c r="CC2534" s="22"/>
      <c r="CD2534" s="22"/>
      <c r="CE2534" s="22"/>
      <c r="CF2534" s="22"/>
      <c r="CG2534" s="22"/>
      <c r="CH2534" s="22"/>
      <c r="CI2534" s="22"/>
      <c r="CJ2534" s="22"/>
      <c r="CK2534" s="24"/>
      <c r="CL2534" s="22"/>
      <c r="CM2534" s="22"/>
      <c r="CN2534" s="22"/>
      <c r="CO2534" s="22"/>
      <c r="CP2534" s="22"/>
      <c r="CQ2534" s="22"/>
      <c r="CR2534" s="22"/>
      <c r="CS2534" s="22"/>
      <c r="CT2534" s="22"/>
      <c r="CU2534" s="22"/>
      <c r="CV2534" s="22"/>
      <c r="CW2534" s="22"/>
      <c r="CX2534" s="22"/>
      <c r="CY2534" s="22"/>
      <c r="CZ2534" s="22"/>
      <c r="DA2534" s="22"/>
      <c r="DB2534" s="22"/>
      <c r="DC2534" s="22"/>
      <c r="DD2534" s="22"/>
      <c r="DE2534" s="22"/>
      <c r="DF2534" s="22"/>
      <c r="DG2534" s="22"/>
      <c r="DH2534" s="22"/>
      <c r="DI2534" s="22"/>
      <c r="DJ2534" s="22"/>
      <c r="DK2534" s="22"/>
      <c r="DL2534" s="22"/>
      <c r="DM2534" s="22"/>
      <c r="DN2534" s="22"/>
      <c r="DO2534" s="22"/>
      <c r="DP2534" s="22"/>
      <c r="DQ2534" s="24"/>
      <c r="DR2534" s="22"/>
      <c r="DS2534" s="22"/>
      <c r="DT2534" s="22"/>
      <c r="DU2534" s="22"/>
      <c r="DV2534" s="22"/>
      <c r="DW2534" s="22"/>
      <c r="DX2534" s="22"/>
      <c r="DY2534" s="22"/>
      <c r="DZ2534" s="22"/>
      <c r="EA2534" s="22"/>
      <c r="EB2534" s="22"/>
      <c r="EC2534" s="22"/>
      <c r="ED2534" s="22"/>
      <c r="EE2534" s="22"/>
      <c r="EF2534" s="22"/>
      <c r="EG2534" s="22"/>
      <c r="EH2534" s="22"/>
      <c r="EI2534" s="22"/>
      <c r="EJ2534" s="22"/>
      <c r="EK2534" s="22"/>
      <c r="EL2534" s="22"/>
      <c r="EM2534" s="22"/>
      <c r="EN2534" s="22"/>
      <c r="EO2534" s="22"/>
      <c r="EP2534" s="22"/>
      <c r="EQ2534" s="22"/>
      <c r="ER2534" s="22"/>
      <c r="ES2534" s="22"/>
      <c r="ET2534" s="22"/>
      <c r="EU2534" s="22"/>
      <c r="EV2534" s="22"/>
      <c r="EW2534" s="24"/>
      <c r="EX2534" s="22"/>
      <c r="EY2534" s="22"/>
      <c r="EZ2534" s="22"/>
      <c r="FA2534" s="22"/>
      <c r="FB2534" s="22"/>
      <c r="FC2534" s="22"/>
      <c r="FD2534" s="22"/>
      <c r="FE2534" s="22"/>
      <c r="FF2534" s="22"/>
      <c r="FG2534" s="22"/>
      <c r="FH2534" s="22"/>
      <c r="FI2534" s="22"/>
      <c r="FJ2534" s="22"/>
      <c r="FK2534" s="22"/>
      <c r="FL2534" s="22"/>
      <c r="FM2534" s="22"/>
      <c r="FN2534" s="22"/>
      <c r="FO2534" s="22"/>
      <c r="FP2534" s="22"/>
      <c r="FQ2534" s="22"/>
      <c r="FR2534" s="22"/>
      <c r="FS2534" s="22"/>
      <c r="FT2534" s="22"/>
      <c r="FU2534" s="22"/>
      <c r="FV2534" s="22"/>
      <c r="FW2534" s="22"/>
      <c r="FX2534" s="22"/>
      <c r="FY2534" s="22"/>
      <c r="FZ2534" s="22"/>
      <c r="GA2534" s="22"/>
      <c r="GB2534" s="22"/>
      <c r="GC2534" s="24"/>
      <c r="GD2534" s="22"/>
      <c r="GE2534" s="22"/>
      <c r="GF2534" s="22"/>
      <c r="GG2534" s="22"/>
      <c r="GH2534" s="22"/>
      <c r="GI2534" s="22"/>
      <c r="GJ2534" s="22"/>
      <c r="GK2534" s="22"/>
      <c r="GL2534" s="22"/>
      <c r="GM2534" s="22"/>
      <c r="GN2534" s="22"/>
      <c r="GO2534" s="22"/>
      <c r="GP2534" s="22"/>
      <c r="GQ2534" s="22"/>
      <c r="GR2534" s="22"/>
      <c r="GS2534" s="22"/>
      <c r="GT2534" s="22"/>
      <c r="GU2534" s="22"/>
      <c r="GV2534" s="22"/>
      <c r="GW2534" s="22"/>
      <c r="GX2534" s="22"/>
      <c r="GY2534" s="22"/>
      <c r="GZ2534" s="22"/>
      <c r="HA2534" s="22"/>
      <c r="HB2534" s="22"/>
      <c r="HC2534" s="22"/>
      <c r="HD2534" s="22"/>
      <c r="HE2534" s="22"/>
      <c r="HF2534" s="22"/>
      <c r="HG2534" s="22"/>
      <c r="HH2534" s="22"/>
      <c r="HI2534" s="24"/>
      <c r="HJ2534" s="22"/>
      <c r="HK2534" s="22"/>
      <c r="HL2534" s="22"/>
      <c r="HM2534" s="22"/>
      <c r="HN2534" s="22"/>
      <c r="HO2534" s="22"/>
      <c r="HP2534" s="22"/>
      <c r="HQ2534" s="22"/>
      <c r="HR2534" s="22"/>
      <c r="HS2534" s="22"/>
      <c r="HT2534" s="22"/>
      <c r="HU2534" s="22"/>
      <c r="HV2534" s="22"/>
      <c r="HW2534" s="22"/>
      <c r="HX2534" s="22"/>
      <c r="HY2534" s="22"/>
      <c r="HZ2534" s="22"/>
      <c r="IA2534" s="22"/>
      <c r="IB2534" s="22"/>
      <c r="IC2534" s="22"/>
      <c r="ID2534" s="22"/>
      <c r="IE2534" s="22"/>
      <c r="IF2534" s="22"/>
      <c r="IG2534" s="22"/>
      <c r="IH2534" s="22"/>
      <c r="II2534" s="22"/>
      <c r="IJ2534" s="22"/>
      <c r="IK2534" s="22"/>
      <c r="IL2534" s="22"/>
      <c r="IM2534" s="22"/>
      <c r="IN2534" s="22"/>
      <c r="IO2534" s="24"/>
      <c r="IP2534" s="22"/>
      <c r="IQ2534" s="22"/>
      <c r="IR2534" s="22"/>
      <c r="IS2534" s="22"/>
      <c r="IT2534" s="22"/>
      <c r="IU2534" s="22"/>
      <c r="IV2534" s="22"/>
      <c r="IW2534" s="22"/>
      <c r="IX2534" s="22"/>
      <c r="IY2534" s="22"/>
      <c r="IZ2534" s="22"/>
      <c r="JA2534" s="22"/>
      <c r="JB2534" s="22"/>
      <c r="JC2534" s="22"/>
      <c r="JD2534" s="22"/>
      <c r="JE2534" s="22"/>
      <c r="JF2534" s="22"/>
      <c r="JG2534" s="22"/>
      <c r="JH2534" s="22"/>
      <c r="JI2534" s="22"/>
      <c r="JJ2534" s="22"/>
      <c r="JK2534" s="22"/>
      <c r="JL2534" s="22"/>
      <c r="JM2534" s="22"/>
      <c r="JN2534" s="22"/>
      <c r="JO2534" s="22"/>
      <c r="JP2534" s="22"/>
      <c r="JQ2534" s="22"/>
      <c r="JR2534" s="22"/>
      <c r="JS2534" s="22"/>
      <c r="JT2534" s="22"/>
      <c r="JU2534" s="24"/>
      <c r="JV2534" s="22"/>
      <c r="JW2534" s="22"/>
      <c r="JX2534" s="22"/>
      <c r="JY2534" s="22"/>
      <c r="JZ2534" s="22"/>
      <c r="KA2534" s="22"/>
      <c r="KB2534" s="22"/>
      <c r="KC2534" s="22"/>
      <c r="KD2534" s="22"/>
      <c r="KE2534" s="22"/>
      <c r="KF2534" s="22"/>
      <c r="KG2534" s="22"/>
      <c r="KH2534" s="22"/>
      <c r="KI2534" s="22"/>
      <c r="KJ2534" s="22"/>
      <c r="KK2534" s="22"/>
      <c r="KL2534" s="22"/>
      <c r="KM2534" s="22"/>
      <c r="KN2534" s="22"/>
      <c r="KO2534" s="22"/>
      <c r="KP2534" s="22"/>
      <c r="KQ2534" s="22"/>
      <c r="KR2534" s="22"/>
      <c r="KS2534" s="22"/>
      <c r="KT2534" s="22"/>
      <c r="KU2534" s="22"/>
      <c r="KV2534" s="22"/>
      <c r="KW2534" s="22"/>
      <c r="KX2534" s="22"/>
      <c r="KY2534" s="22"/>
      <c r="KZ2534" s="22"/>
      <c r="LA2534" s="24"/>
      <c r="LB2534" s="22"/>
      <c r="LC2534" s="22"/>
      <c r="LD2534" s="22"/>
      <c r="LE2534" s="22"/>
      <c r="LF2534" s="22"/>
      <c r="LG2534" s="22"/>
      <c r="LH2534" s="22"/>
      <c r="LI2534" s="22"/>
      <c r="LJ2534" s="22"/>
      <c r="LK2534" s="22"/>
      <c r="LL2534" s="22"/>
      <c r="LM2534" s="22"/>
      <c r="LN2534" s="22"/>
      <c r="LO2534" s="22"/>
      <c r="LP2534" s="22"/>
      <c r="LQ2534" s="22"/>
      <c r="LR2534" s="22"/>
      <c r="LS2534" s="22"/>
      <c r="LT2534" s="22"/>
      <c r="LU2534" s="22"/>
      <c r="LV2534" s="22"/>
      <c r="LW2534" s="22"/>
      <c r="LX2534" s="22"/>
      <c r="LY2534" s="22"/>
      <c r="LZ2534" s="22"/>
      <c r="MA2534" s="22"/>
      <c r="MB2534" s="22"/>
      <c r="MC2534" s="22"/>
      <c r="MD2534" s="22"/>
      <c r="ME2534" s="22"/>
      <c r="MF2534" s="22"/>
      <c r="MG2534" s="24"/>
      <c r="MH2534" s="22"/>
      <c r="MI2534" s="22"/>
      <c r="MJ2534" s="22"/>
      <c r="MK2534" s="22"/>
      <c r="ML2534" s="22"/>
      <c r="MM2534" s="22"/>
      <c r="MN2534" s="22"/>
      <c r="MO2534" s="22"/>
      <c r="MP2534" s="22"/>
      <c r="MQ2534" s="22"/>
      <c r="MR2534" s="22"/>
      <c r="MS2534" s="22"/>
      <c r="MT2534" s="22"/>
      <c r="MU2534" s="22"/>
      <c r="MV2534" s="22"/>
      <c r="MW2534" s="22"/>
      <c r="MX2534" s="22"/>
      <c r="MY2534" s="22"/>
      <c r="MZ2534" s="22"/>
      <c r="NA2534" s="22"/>
      <c r="NB2534" s="22"/>
      <c r="NC2534" s="22"/>
      <c r="ND2534" s="22"/>
      <c r="NE2534" s="22"/>
      <c r="NF2534" s="22"/>
      <c r="NG2534" s="22"/>
      <c r="NH2534" s="22"/>
      <c r="NI2534" s="22"/>
      <c r="NJ2534" s="22"/>
      <c r="NK2534" s="22"/>
      <c r="NL2534" s="22"/>
      <c r="NM2534" s="24"/>
      <c r="NN2534" s="22"/>
      <c r="NO2534" s="22"/>
      <c r="NP2534" s="22"/>
      <c r="NQ2534" s="22"/>
      <c r="NR2534" s="22"/>
      <c r="NS2534" s="22"/>
      <c r="NT2534" s="22"/>
      <c r="NU2534" s="22"/>
      <c r="NV2534" s="22"/>
      <c r="NW2534" s="22"/>
      <c r="NX2534" s="22"/>
      <c r="NY2534" s="22"/>
      <c r="NZ2534" s="22"/>
      <c r="OA2534" s="22"/>
      <c r="OB2534" s="22"/>
      <c r="OC2534" s="22"/>
      <c r="OD2534" s="22"/>
      <c r="OE2534" s="22"/>
      <c r="OF2534" s="22"/>
      <c r="OG2534" s="22"/>
      <c r="OH2534" s="22"/>
      <c r="OI2534" s="22"/>
      <c r="OJ2534" s="22"/>
      <c r="OK2534" s="22"/>
      <c r="OL2534" s="22"/>
      <c r="OM2534" s="22"/>
      <c r="ON2534" s="22"/>
      <c r="OO2534" s="22"/>
      <c r="OP2534" s="22"/>
      <c r="OQ2534" s="22"/>
      <c r="OR2534" s="22"/>
    </row>
    <row r="2535" spans="1:408" ht="15" thickBot="1">
      <c r="A2535" s="1"/>
      <c r="B2535" s="12"/>
      <c r="C2535" s="12"/>
      <c r="D2535" s="22"/>
      <c r="E2535" s="54"/>
      <c r="F2535" s="54"/>
      <c r="G2535" s="54"/>
      <c r="H2535" s="55"/>
      <c r="I2535" s="22"/>
      <c r="J2535" s="56"/>
      <c r="K2535" s="80"/>
      <c r="L2535" s="57"/>
      <c r="M2535" s="57"/>
      <c r="N2535" s="55"/>
      <c r="O2535" s="58"/>
      <c r="P2535" s="58"/>
      <c r="Q2535" s="59"/>
      <c r="R2535" s="60"/>
      <c r="S2535" s="60"/>
      <c r="T2535" s="22"/>
      <c r="U2535" s="1"/>
      <c r="V2535" s="23"/>
      <c r="X2535" s="24"/>
      <c r="Y2535" s="24"/>
      <c r="Z2535" s="22"/>
      <c r="AA2535" s="22"/>
      <c r="AB2535" s="22"/>
      <c r="AC2535" s="22"/>
      <c r="AD2535" s="22"/>
      <c r="AE2535" s="22"/>
      <c r="AF2535" s="22"/>
      <c r="AG2535" s="22"/>
      <c r="AH2535" s="22"/>
      <c r="AI2535" s="22"/>
      <c r="AJ2535" s="22"/>
      <c r="AK2535" s="22"/>
      <c r="AL2535" s="22"/>
      <c r="AM2535" s="22"/>
      <c r="AN2535" s="22"/>
      <c r="AO2535" s="22"/>
      <c r="AP2535" s="22"/>
      <c r="AQ2535" s="22"/>
      <c r="AR2535" s="22"/>
      <c r="AS2535" s="22"/>
      <c r="AT2535" s="22"/>
      <c r="AU2535" s="22"/>
      <c r="AV2535" s="22"/>
      <c r="AW2535" s="22"/>
      <c r="AX2535" s="22"/>
      <c r="AY2535" s="22"/>
      <c r="AZ2535" s="22"/>
      <c r="BA2535" s="22"/>
      <c r="BB2535" s="22"/>
      <c r="BC2535" s="22"/>
      <c r="BD2535" s="22"/>
      <c r="BE2535" s="24"/>
      <c r="BF2535" s="22"/>
      <c r="BG2535" s="22"/>
      <c r="BH2535" s="22"/>
      <c r="BI2535" s="22"/>
      <c r="BJ2535" s="22"/>
      <c r="BK2535" s="22"/>
      <c r="BL2535" s="22"/>
      <c r="BM2535" s="22"/>
      <c r="BN2535" s="22"/>
      <c r="BO2535" s="22"/>
      <c r="BP2535" s="22"/>
      <c r="BQ2535" s="22"/>
      <c r="BR2535" s="22"/>
      <c r="BS2535" s="22"/>
      <c r="BT2535" s="22"/>
      <c r="BU2535" s="22"/>
      <c r="BV2535" s="22"/>
      <c r="BW2535" s="22"/>
      <c r="BX2535" s="22"/>
      <c r="BY2535" s="22"/>
      <c r="BZ2535" s="22"/>
      <c r="CA2535" s="22"/>
      <c r="CB2535" s="22"/>
      <c r="CC2535" s="22"/>
      <c r="CD2535" s="22"/>
      <c r="CE2535" s="22"/>
      <c r="CF2535" s="22"/>
      <c r="CG2535" s="22"/>
      <c r="CH2535" s="22"/>
      <c r="CI2535" s="22"/>
      <c r="CJ2535" s="22"/>
      <c r="CK2535" s="24"/>
      <c r="CL2535" s="22"/>
      <c r="CM2535" s="22"/>
      <c r="CN2535" s="22"/>
      <c r="CO2535" s="22"/>
      <c r="CP2535" s="22"/>
      <c r="CQ2535" s="22"/>
      <c r="CR2535" s="22"/>
      <c r="CS2535" s="22"/>
      <c r="CT2535" s="22"/>
      <c r="CU2535" s="22"/>
      <c r="CV2535" s="22"/>
      <c r="CW2535" s="22"/>
      <c r="CX2535" s="22"/>
      <c r="CY2535" s="22"/>
      <c r="CZ2535" s="22"/>
      <c r="DA2535" s="22"/>
      <c r="DB2535" s="22"/>
      <c r="DC2535" s="22"/>
      <c r="DD2535" s="22"/>
      <c r="DE2535" s="22"/>
      <c r="DF2535" s="22"/>
      <c r="DG2535" s="22"/>
      <c r="DH2535" s="22"/>
      <c r="DI2535" s="22"/>
      <c r="DJ2535" s="22"/>
      <c r="DK2535" s="22"/>
      <c r="DL2535" s="22"/>
      <c r="DM2535" s="22"/>
      <c r="DN2535" s="22"/>
      <c r="DO2535" s="22"/>
      <c r="DP2535" s="22"/>
      <c r="DQ2535" s="24"/>
      <c r="DR2535" s="22"/>
      <c r="DS2535" s="22"/>
      <c r="DT2535" s="22"/>
      <c r="DU2535" s="22"/>
      <c r="DV2535" s="22"/>
      <c r="DW2535" s="22"/>
      <c r="DX2535" s="22"/>
      <c r="DY2535" s="22"/>
      <c r="DZ2535" s="22"/>
      <c r="EA2535" s="22"/>
      <c r="EB2535" s="22"/>
      <c r="EC2535" s="22"/>
      <c r="ED2535" s="22"/>
      <c r="EE2535" s="22"/>
      <c r="EF2535" s="22"/>
      <c r="EG2535" s="22"/>
      <c r="EH2535" s="22"/>
      <c r="EI2535" s="22"/>
      <c r="EJ2535" s="22"/>
      <c r="EK2535" s="22"/>
      <c r="EL2535" s="22"/>
      <c r="EM2535" s="22"/>
      <c r="EN2535" s="22"/>
      <c r="EO2535" s="22"/>
      <c r="EP2535" s="22"/>
      <c r="EQ2535" s="22"/>
      <c r="ER2535" s="22"/>
      <c r="ES2535" s="22"/>
      <c r="ET2535" s="22"/>
      <c r="EU2535" s="22"/>
      <c r="EV2535" s="22"/>
      <c r="EW2535" s="24"/>
      <c r="EX2535" s="22"/>
      <c r="EY2535" s="22"/>
      <c r="EZ2535" s="22"/>
      <c r="FA2535" s="22"/>
      <c r="FB2535" s="22"/>
      <c r="FC2535" s="22"/>
      <c r="FD2535" s="22"/>
      <c r="FE2535" s="22"/>
      <c r="FF2535" s="22"/>
      <c r="FG2535" s="22"/>
      <c r="FH2535" s="22"/>
      <c r="FI2535" s="22"/>
      <c r="FJ2535" s="22"/>
      <c r="FK2535" s="22"/>
      <c r="FL2535" s="22"/>
      <c r="FM2535" s="22"/>
      <c r="FN2535" s="22"/>
      <c r="FO2535" s="22"/>
      <c r="FP2535" s="22"/>
      <c r="FQ2535" s="22"/>
      <c r="FR2535" s="22"/>
      <c r="FS2535" s="22"/>
      <c r="FT2535" s="22"/>
      <c r="FU2535" s="22"/>
      <c r="FV2535" s="22"/>
      <c r="FW2535" s="22"/>
      <c r="FX2535" s="22"/>
      <c r="FY2535" s="22"/>
      <c r="FZ2535" s="22"/>
      <c r="GA2535" s="22"/>
      <c r="GB2535" s="22"/>
      <c r="GC2535" s="24"/>
      <c r="GD2535" s="22"/>
      <c r="GE2535" s="22"/>
      <c r="GF2535" s="22"/>
      <c r="GG2535" s="22"/>
      <c r="GH2535" s="22"/>
      <c r="GI2535" s="22"/>
      <c r="GJ2535" s="22"/>
      <c r="GK2535" s="22"/>
      <c r="GL2535" s="22"/>
      <c r="GM2535" s="22"/>
      <c r="GN2535" s="22"/>
      <c r="GO2535" s="22"/>
      <c r="GP2535" s="22"/>
      <c r="GQ2535" s="22"/>
      <c r="GR2535" s="22"/>
      <c r="GS2535" s="22"/>
      <c r="GT2535" s="22"/>
      <c r="GU2535" s="22"/>
      <c r="GV2535" s="22"/>
      <c r="GW2535" s="22"/>
      <c r="GX2535" s="22"/>
      <c r="GY2535" s="22"/>
      <c r="GZ2535" s="22"/>
      <c r="HA2535" s="22"/>
      <c r="HB2535" s="22"/>
      <c r="HC2535" s="22"/>
      <c r="HD2535" s="22"/>
      <c r="HE2535" s="22"/>
      <c r="HF2535" s="22"/>
      <c r="HG2535" s="22"/>
      <c r="HH2535" s="22"/>
      <c r="HI2535" s="24"/>
      <c r="HJ2535" s="22"/>
      <c r="HK2535" s="22"/>
      <c r="HL2535" s="22"/>
      <c r="HM2535" s="22"/>
      <c r="HN2535" s="22"/>
      <c r="HO2535" s="22"/>
      <c r="HP2535" s="22"/>
      <c r="HQ2535" s="22"/>
      <c r="HR2535" s="22"/>
      <c r="HS2535" s="22"/>
      <c r="HT2535" s="22"/>
      <c r="HU2535" s="22"/>
      <c r="HV2535" s="22"/>
      <c r="HW2535" s="22"/>
      <c r="HX2535" s="22"/>
      <c r="HY2535" s="22"/>
      <c r="HZ2535" s="22"/>
      <c r="IA2535" s="22"/>
      <c r="IB2535" s="22"/>
      <c r="IC2535" s="22"/>
      <c r="ID2535" s="22"/>
      <c r="IE2535" s="22"/>
      <c r="IF2535" s="22"/>
      <c r="IG2535" s="22"/>
      <c r="IH2535" s="22"/>
      <c r="II2535" s="22"/>
      <c r="IJ2535" s="22"/>
      <c r="IK2535" s="22"/>
      <c r="IL2535" s="22"/>
      <c r="IM2535" s="22"/>
      <c r="IN2535" s="22"/>
      <c r="IO2535" s="24"/>
      <c r="IP2535" s="22"/>
      <c r="IQ2535" s="22"/>
      <c r="IR2535" s="22"/>
      <c r="IS2535" s="22"/>
      <c r="IT2535" s="22"/>
      <c r="IU2535" s="22"/>
      <c r="IV2535" s="22"/>
      <c r="IW2535" s="22"/>
      <c r="IX2535" s="22"/>
      <c r="IY2535" s="22"/>
      <c r="IZ2535" s="22"/>
      <c r="JA2535" s="22"/>
      <c r="JB2535" s="22"/>
      <c r="JC2535" s="22"/>
      <c r="JD2535" s="22"/>
      <c r="JE2535" s="22"/>
      <c r="JF2535" s="22"/>
      <c r="JG2535" s="22"/>
      <c r="JH2535" s="22"/>
      <c r="JI2535" s="22"/>
      <c r="JJ2535" s="22"/>
      <c r="JK2535" s="22"/>
      <c r="JL2535" s="22"/>
      <c r="JM2535" s="22"/>
      <c r="JN2535" s="22"/>
      <c r="JO2535" s="22"/>
      <c r="JP2535" s="22"/>
      <c r="JQ2535" s="22"/>
      <c r="JR2535" s="22"/>
      <c r="JS2535" s="22"/>
      <c r="JT2535" s="22"/>
      <c r="JU2535" s="24"/>
      <c r="JV2535" s="22"/>
      <c r="JW2535" s="22"/>
      <c r="JX2535" s="22"/>
      <c r="JY2535" s="22"/>
      <c r="JZ2535" s="22"/>
      <c r="KA2535" s="22"/>
      <c r="KB2535" s="22"/>
      <c r="KC2535" s="22"/>
      <c r="KD2535" s="22"/>
      <c r="KE2535" s="22"/>
      <c r="KF2535" s="22"/>
      <c r="KG2535" s="22"/>
      <c r="KH2535" s="22"/>
      <c r="KI2535" s="22"/>
      <c r="KJ2535" s="22"/>
      <c r="KK2535" s="22"/>
      <c r="KL2535" s="22"/>
      <c r="KM2535" s="22"/>
      <c r="KN2535" s="22"/>
      <c r="KO2535" s="22"/>
      <c r="KP2535" s="22"/>
      <c r="KQ2535" s="22"/>
      <c r="KR2535" s="22"/>
      <c r="KS2535" s="22"/>
      <c r="KT2535" s="22"/>
      <c r="KU2535" s="22"/>
      <c r="KV2535" s="22"/>
      <c r="KW2535" s="22"/>
      <c r="KX2535" s="22"/>
      <c r="KY2535" s="22"/>
      <c r="KZ2535" s="22"/>
      <c r="LA2535" s="24"/>
      <c r="LB2535" s="22"/>
      <c r="LC2535" s="22"/>
      <c r="LD2535" s="22"/>
      <c r="LE2535" s="22"/>
      <c r="LF2535" s="22"/>
      <c r="LG2535" s="22"/>
      <c r="LH2535" s="22"/>
      <c r="LI2535" s="22"/>
      <c r="LJ2535" s="22"/>
      <c r="LK2535" s="22"/>
      <c r="LL2535" s="22"/>
      <c r="LM2535" s="22"/>
      <c r="LN2535" s="22"/>
      <c r="LO2535" s="22"/>
      <c r="LP2535" s="22"/>
      <c r="LQ2535" s="22"/>
      <c r="LR2535" s="22"/>
      <c r="LS2535" s="22"/>
      <c r="LT2535" s="22"/>
      <c r="LU2535" s="22"/>
      <c r="LV2535" s="22"/>
      <c r="LW2535" s="22"/>
      <c r="LX2535" s="22"/>
      <c r="LY2535" s="22"/>
      <c r="LZ2535" s="22"/>
      <c r="MA2535" s="22"/>
      <c r="MB2535" s="22"/>
      <c r="MC2535" s="22"/>
      <c r="MD2535" s="22"/>
      <c r="ME2535" s="22"/>
      <c r="MF2535" s="22"/>
      <c r="MG2535" s="24"/>
      <c r="MH2535" s="22"/>
      <c r="MI2535" s="22"/>
      <c r="MJ2535" s="22"/>
      <c r="MK2535" s="22"/>
      <c r="ML2535" s="22"/>
      <c r="MM2535" s="22"/>
      <c r="MN2535" s="22"/>
      <c r="MO2535" s="22"/>
      <c r="MP2535" s="22"/>
      <c r="MQ2535" s="22"/>
      <c r="MR2535" s="22"/>
      <c r="MS2535" s="22"/>
      <c r="MT2535" s="22"/>
      <c r="MU2535" s="22"/>
      <c r="MV2535" s="22"/>
      <c r="MW2535" s="22"/>
      <c r="MX2535" s="22"/>
      <c r="MY2535" s="22"/>
      <c r="MZ2535" s="22"/>
      <c r="NA2535" s="22"/>
      <c r="NB2535" s="22"/>
      <c r="NC2535" s="22"/>
      <c r="ND2535" s="22"/>
      <c r="NE2535" s="22"/>
      <c r="NF2535" s="22"/>
      <c r="NG2535" s="22"/>
      <c r="NH2535" s="22"/>
      <c r="NI2535" s="22"/>
      <c r="NJ2535" s="22"/>
      <c r="NK2535" s="22"/>
      <c r="NL2535" s="22"/>
      <c r="NM2535" s="24"/>
      <c r="NN2535" s="22"/>
      <c r="NO2535" s="22"/>
      <c r="NP2535" s="22"/>
      <c r="NQ2535" s="22"/>
      <c r="NR2535" s="22"/>
      <c r="NS2535" s="22"/>
      <c r="NT2535" s="22"/>
      <c r="NU2535" s="22"/>
      <c r="NV2535" s="22"/>
      <c r="NW2535" s="22"/>
      <c r="NX2535" s="22"/>
      <c r="NY2535" s="22"/>
      <c r="NZ2535" s="22"/>
      <c r="OA2535" s="22"/>
      <c r="OB2535" s="22"/>
      <c r="OC2535" s="22"/>
      <c r="OD2535" s="22"/>
      <c r="OE2535" s="22"/>
      <c r="OF2535" s="22"/>
      <c r="OG2535" s="22"/>
      <c r="OH2535" s="22"/>
      <c r="OI2535" s="22"/>
      <c r="OJ2535" s="22"/>
      <c r="OK2535" s="22"/>
      <c r="OL2535" s="22"/>
      <c r="OM2535" s="22"/>
      <c r="ON2535" s="22"/>
      <c r="OO2535" s="22"/>
      <c r="OP2535" s="22"/>
      <c r="OQ2535" s="22"/>
      <c r="OR2535" s="22"/>
    </row>
    <row r="2536" spans="1:408" ht="15" thickBot="1">
      <c r="A2536" s="1"/>
      <c r="B2536" s="12"/>
      <c r="C2536" s="12"/>
      <c r="D2536" s="22"/>
      <c r="E2536" s="54"/>
      <c r="F2536" s="54"/>
      <c r="G2536" s="54"/>
      <c r="H2536" s="55"/>
      <c r="I2536" s="22"/>
      <c r="J2536" s="56"/>
      <c r="K2536" s="81"/>
      <c r="L2536" s="57"/>
      <c r="M2536" s="57"/>
      <c r="N2536" s="55"/>
      <c r="O2536" s="58"/>
      <c r="P2536" s="58"/>
      <c r="Q2536" s="59"/>
      <c r="R2536" s="60"/>
      <c r="S2536" s="60"/>
      <c r="T2536" s="22"/>
      <c r="U2536" s="1"/>
      <c r="V2536" s="23"/>
      <c r="X2536" s="24"/>
      <c r="Y2536" s="24"/>
      <c r="Z2536" s="22"/>
      <c r="AA2536" s="22"/>
      <c r="AB2536" s="22"/>
      <c r="AC2536" s="22"/>
      <c r="AD2536" s="22"/>
      <c r="AE2536" s="22"/>
      <c r="AF2536" s="22"/>
      <c r="AG2536" s="22"/>
      <c r="AH2536" s="22"/>
      <c r="AI2536" s="22"/>
      <c r="AJ2536" s="22"/>
      <c r="AK2536" s="22"/>
      <c r="AL2536" s="22"/>
      <c r="AM2536" s="22"/>
      <c r="AN2536" s="22"/>
      <c r="AO2536" s="22"/>
      <c r="AP2536" s="22"/>
      <c r="AQ2536" s="22"/>
      <c r="AR2536" s="22"/>
      <c r="AS2536" s="22"/>
      <c r="AT2536" s="22"/>
      <c r="AU2536" s="22"/>
      <c r="AV2536" s="22"/>
      <c r="AW2536" s="22"/>
      <c r="AX2536" s="22"/>
      <c r="AY2536" s="22"/>
      <c r="AZ2536" s="22"/>
      <c r="BA2536" s="22"/>
      <c r="BB2536" s="22"/>
      <c r="BC2536" s="22"/>
      <c r="BD2536" s="22"/>
      <c r="BE2536" s="24"/>
      <c r="BF2536" s="22"/>
      <c r="BG2536" s="22"/>
      <c r="BH2536" s="22"/>
      <c r="BI2536" s="22"/>
      <c r="BJ2536" s="22"/>
      <c r="BK2536" s="22"/>
      <c r="BL2536" s="22"/>
      <c r="BM2536" s="22"/>
      <c r="BN2536" s="22"/>
      <c r="BO2536" s="22"/>
      <c r="BP2536" s="22"/>
      <c r="BQ2536" s="22"/>
      <c r="BR2536" s="22"/>
      <c r="BS2536" s="22"/>
      <c r="BT2536" s="22"/>
      <c r="BU2536" s="22"/>
      <c r="BV2536" s="22"/>
      <c r="BW2536" s="22"/>
      <c r="BX2536" s="22"/>
      <c r="BY2536" s="22"/>
      <c r="BZ2536" s="22"/>
      <c r="CA2536" s="22"/>
      <c r="CB2536" s="22"/>
      <c r="CC2536" s="22"/>
      <c r="CD2536" s="22"/>
      <c r="CE2536" s="22"/>
      <c r="CF2536" s="22"/>
      <c r="CG2536" s="22"/>
      <c r="CH2536" s="22"/>
      <c r="CI2536" s="22"/>
      <c r="CJ2536" s="22"/>
      <c r="CK2536" s="24"/>
      <c r="CL2536" s="22"/>
      <c r="CM2536" s="22"/>
      <c r="CN2536" s="22"/>
      <c r="CO2536" s="22"/>
      <c r="CP2536" s="22"/>
      <c r="CQ2536" s="22"/>
      <c r="CR2536" s="22"/>
      <c r="CS2536" s="22"/>
      <c r="CT2536" s="22"/>
      <c r="CU2536" s="22"/>
      <c r="CV2536" s="22"/>
      <c r="CW2536" s="22"/>
      <c r="CX2536" s="22"/>
      <c r="CY2536" s="22"/>
      <c r="CZ2536" s="22"/>
      <c r="DA2536" s="22"/>
      <c r="DB2536" s="22"/>
      <c r="DC2536" s="22"/>
      <c r="DD2536" s="22"/>
      <c r="DE2536" s="22"/>
      <c r="DF2536" s="22"/>
      <c r="DG2536" s="22"/>
      <c r="DH2536" s="22"/>
      <c r="DI2536" s="22"/>
      <c r="DJ2536" s="22"/>
      <c r="DK2536" s="22"/>
      <c r="DL2536" s="22"/>
      <c r="DM2536" s="22"/>
      <c r="DN2536" s="22"/>
      <c r="DO2536" s="22"/>
      <c r="DP2536" s="22"/>
      <c r="DQ2536" s="24"/>
      <c r="DR2536" s="22"/>
      <c r="DS2536" s="22"/>
      <c r="DT2536" s="22"/>
      <c r="DU2536" s="22"/>
      <c r="DV2536" s="22"/>
      <c r="DW2536" s="22"/>
      <c r="DX2536" s="22"/>
      <c r="DY2536" s="22"/>
      <c r="DZ2536" s="22"/>
      <c r="EA2536" s="22"/>
      <c r="EB2536" s="22"/>
      <c r="EC2536" s="22"/>
      <c r="ED2536" s="22"/>
      <c r="EE2536" s="22"/>
      <c r="EF2536" s="22"/>
      <c r="EG2536" s="22"/>
      <c r="EH2536" s="22"/>
      <c r="EI2536" s="22"/>
      <c r="EJ2536" s="22"/>
      <c r="EK2536" s="22"/>
      <c r="EL2536" s="22"/>
      <c r="EM2536" s="22"/>
      <c r="EN2536" s="22"/>
      <c r="EO2536" s="22"/>
      <c r="EP2536" s="22"/>
      <c r="EQ2536" s="22"/>
      <c r="ER2536" s="22"/>
      <c r="ES2536" s="22"/>
      <c r="ET2536" s="22"/>
      <c r="EU2536" s="22"/>
      <c r="EV2536" s="22"/>
      <c r="EW2536" s="24"/>
      <c r="EX2536" s="22"/>
      <c r="EY2536" s="22"/>
      <c r="EZ2536" s="22"/>
      <c r="FA2536" s="22"/>
      <c r="FB2536" s="22"/>
      <c r="FC2536" s="22"/>
      <c r="FD2536" s="22"/>
      <c r="FE2536" s="22"/>
      <c r="FF2536" s="22"/>
      <c r="FG2536" s="22"/>
      <c r="FH2536" s="22"/>
      <c r="FI2536" s="22"/>
      <c r="FJ2536" s="22"/>
      <c r="FK2536" s="22"/>
      <c r="FL2536" s="22"/>
      <c r="FM2536" s="22"/>
      <c r="FN2536" s="22"/>
      <c r="FO2536" s="22"/>
      <c r="FP2536" s="22"/>
      <c r="FQ2536" s="22"/>
      <c r="FR2536" s="22"/>
      <c r="FS2536" s="22"/>
      <c r="FT2536" s="22"/>
      <c r="FU2536" s="22"/>
      <c r="FV2536" s="22"/>
      <c r="FW2536" s="22"/>
      <c r="FX2536" s="22"/>
      <c r="FY2536" s="22"/>
      <c r="FZ2536" s="22"/>
      <c r="GA2536" s="22"/>
      <c r="GB2536" s="22"/>
      <c r="GC2536" s="24"/>
      <c r="GD2536" s="22"/>
      <c r="GE2536" s="22"/>
      <c r="GF2536" s="22"/>
      <c r="GG2536" s="22"/>
      <c r="GH2536" s="22"/>
      <c r="GI2536" s="22"/>
      <c r="GJ2536" s="22"/>
      <c r="GK2536" s="22"/>
      <c r="GL2536" s="22"/>
      <c r="GM2536" s="22"/>
      <c r="GN2536" s="22"/>
      <c r="GO2536" s="22"/>
      <c r="GP2536" s="22"/>
      <c r="GQ2536" s="22"/>
      <c r="GR2536" s="22"/>
      <c r="GS2536" s="22"/>
      <c r="GT2536" s="22"/>
      <c r="GU2536" s="22"/>
      <c r="GV2536" s="22"/>
      <c r="GW2536" s="22"/>
      <c r="GX2536" s="22"/>
      <c r="GY2536" s="22"/>
      <c r="GZ2536" s="22"/>
      <c r="HA2536" s="22"/>
      <c r="HB2536" s="22"/>
      <c r="HC2536" s="22"/>
      <c r="HD2536" s="22"/>
      <c r="HE2536" s="22"/>
      <c r="HF2536" s="22"/>
      <c r="HG2536" s="22"/>
      <c r="HH2536" s="22"/>
      <c r="HI2536" s="24"/>
      <c r="HJ2536" s="22"/>
      <c r="HK2536" s="22"/>
      <c r="HL2536" s="22"/>
      <c r="HM2536" s="22"/>
      <c r="HN2536" s="22"/>
      <c r="HO2536" s="22"/>
      <c r="HP2536" s="22"/>
      <c r="HQ2536" s="22"/>
      <c r="HR2536" s="22"/>
      <c r="HS2536" s="22"/>
      <c r="HT2536" s="22"/>
      <c r="HU2536" s="22"/>
      <c r="HV2536" s="22"/>
      <c r="HW2536" s="22"/>
      <c r="HX2536" s="22"/>
      <c r="HY2536" s="22"/>
      <c r="HZ2536" s="22"/>
      <c r="IA2536" s="22"/>
      <c r="IB2536" s="22"/>
      <c r="IC2536" s="22"/>
      <c r="ID2536" s="22"/>
      <c r="IE2536" s="22"/>
      <c r="IF2536" s="22"/>
      <c r="IG2536" s="22"/>
      <c r="IH2536" s="22"/>
      <c r="II2536" s="22"/>
      <c r="IJ2536" s="22"/>
      <c r="IK2536" s="22"/>
      <c r="IL2536" s="22"/>
      <c r="IM2536" s="22"/>
      <c r="IN2536" s="22"/>
      <c r="IO2536" s="24"/>
      <c r="IP2536" s="22"/>
      <c r="IQ2536" s="22"/>
      <c r="IR2536" s="22"/>
      <c r="IS2536" s="22"/>
      <c r="IT2536" s="22"/>
      <c r="IU2536" s="22"/>
      <c r="IV2536" s="22"/>
      <c r="IW2536" s="22"/>
      <c r="IX2536" s="22"/>
      <c r="IY2536" s="22"/>
      <c r="IZ2536" s="22"/>
      <c r="JA2536" s="22"/>
      <c r="JB2536" s="22"/>
      <c r="JC2536" s="22"/>
      <c r="JD2536" s="22"/>
      <c r="JE2536" s="22"/>
      <c r="JF2536" s="22"/>
      <c r="JG2536" s="22"/>
      <c r="JH2536" s="22"/>
      <c r="JI2536" s="22"/>
      <c r="JJ2536" s="22"/>
      <c r="JK2536" s="22"/>
      <c r="JL2536" s="22"/>
      <c r="JM2536" s="22"/>
      <c r="JN2536" s="22"/>
      <c r="JO2536" s="22"/>
      <c r="JP2536" s="22"/>
      <c r="JQ2536" s="22"/>
      <c r="JR2536" s="22"/>
      <c r="JS2536" s="22"/>
      <c r="JT2536" s="22"/>
      <c r="JU2536" s="24"/>
      <c r="JV2536" s="22"/>
      <c r="JW2536" s="22"/>
      <c r="JX2536" s="22"/>
      <c r="JY2536" s="22"/>
      <c r="JZ2536" s="22"/>
      <c r="KA2536" s="22"/>
      <c r="KB2536" s="22"/>
      <c r="KC2536" s="22"/>
      <c r="KD2536" s="22"/>
      <c r="KE2536" s="22"/>
      <c r="KF2536" s="22"/>
      <c r="KG2536" s="22"/>
      <c r="KH2536" s="22"/>
      <c r="KI2536" s="22"/>
      <c r="KJ2536" s="22"/>
      <c r="KK2536" s="22"/>
      <c r="KL2536" s="22"/>
      <c r="KM2536" s="22"/>
      <c r="KN2536" s="22"/>
      <c r="KO2536" s="22"/>
      <c r="KP2536" s="22"/>
      <c r="KQ2536" s="22"/>
      <c r="KR2536" s="22"/>
      <c r="KS2536" s="22"/>
      <c r="KT2536" s="22"/>
      <c r="KU2536" s="22"/>
      <c r="KV2536" s="22"/>
      <c r="KW2536" s="22"/>
      <c r="KX2536" s="22"/>
      <c r="KY2536" s="22"/>
      <c r="KZ2536" s="22"/>
      <c r="LA2536" s="24"/>
      <c r="LB2536" s="22"/>
      <c r="LC2536" s="22"/>
      <c r="LD2536" s="22"/>
      <c r="LE2536" s="22"/>
      <c r="LF2536" s="22"/>
      <c r="LG2536" s="22"/>
      <c r="LH2536" s="22"/>
      <c r="LI2536" s="22"/>
      <c r="LJ2536" s="22"/>
      <c r="LK2536" s="22"/>
      <c r="LL2536" s="22"/>
      <c r="LM2536" s="22"/>
      <c r="LN2536" s="22"/>
      <c r="LO2536" s="22"/>
      <c r="LP2536" s="22"/>
      <c r="LQ2536" s="22"/>
      <c r="LR2536" s="22"/>
      <c r="LS2536" s="22"/>
      <c r="LT2536" s="22"/>
      <c r="LU2536" s="22"/>
      <c r="LV2536" s="22"/>
      <c r="LW2536" s="22"/>
      <c r="LX2536" s="22"/>
      <c r="LY2536" s="22"/>
      <c r="LZ2536" s="22"/>
      <c r="MA2536" s="22"/>
      <c r="MB2536" s="22"/>
      <c r="MC2536" s="22"/>
      <c r="MD2536" s="22"/>
      <c r="ME2536" s="22"/>
      <c r="MF2536" s="22"/>
      <c r="MG2536" s="24"/>
      <c r="MH2536" s="22"/>
      <c r="MI2536" s="22"/>
      <c r="MJ2536" s="22"/>
      <c r="MK2536" s="22"/>
      <c r="ML2536" s="22"/>
      <c r="MM2536" s="22"/>
      <c r="MN2536" s="22"/>
      <c r="MO2536" s="22"/>
      <c r="MP2536" s="22"/>
      <c r="MQ2536" s="22"/>
      <c r="MR2536" s="22"/>
      <c r="MS2536" s="22"/>
      <c r="MT2536" s="22"/>
      <c r="MU2536" s="22"/>
      <c r="MV2536" s="22"/>
      <c r="MW2536" s="22"/>
      <c r="MX2536" s="22"/>
      <c r="MY2536" s="22"/>
      <c r="MZ2536" s="22"/>
      <c r="NA2536" s="22"/>
      <c r="NB2536" s="22"/>
      <c r="NC2536" s="22"/>
      <c r="ND2536" s="22"/>
      <c r="NE2536" s="22"/>
      <c r="NF2536" s="22"/>
      <c r="NG2536" s="22"/>
      <c r="NH2536" s="22"/>
      <c r="NI2536" s="22"/>
      <c r="NJ2536" s="22"/>
      <c r="NK2536" s="22"/>
      <c r="NL2536" s="22"/>
      <c r="NM2536" s="24"/>
      <c r="NN2536" s="22"/>
      <c r="NO2536" s="22"/>
      <c r="NP2536" s="22"/>
      <c r="NQ2536" s="22"/>
      <c r="NR2536" s="22"/>
      <c r="NS2536" s="22"/>
      <c r="NT2536" s="22"/>
      <c r="NU2536" s="22"/>
      <c r="NV2536" s="22"/>
      <c r="NW2536" s="22"/>
      <c r="NX2536" s="22"/>
      <c r="NY2536" s="22"/>
      <c r="NZ2536" s="22"/>
      <c r="OA2536" s="22"/>
      <c r="OB2536" s="22"/>
      <c r="OC2536" s="22"/>
      <c r="OD2536" s="22"/>
      <c r="OE2536" s="22"/>
      <c r="OF2536" s="22"/>
      <c r="OG2536" s="22"/>
      <c r="OH2536" s="22"/>
      <c r="OI2536" s="22"/>
      <c r="OJ2536" s="22"/>
      <c r="OK2536" s="22"/>
      <c r="OL2536" s="22"/>
      <c r="OM2536" s="22"/>
      <c r="ON2536" s="22"/>
      <c r="OO2536" s="22"/>
      <c r="OP2536" s="22"/>
      <c r="OQ2536" s="22"/>
      <c r="OR2536" s="22"/>
    </row>
    <row r="2537" spans="1:408" ht="15" thickBot="1">
      <c r="A2537" s="1"/>
      <c r="B2537" s="12"/>
      <c r="C2537" s="12"/>
      <c r="D2537" s="22"/>
      <c r="E2537" s="54"/>
      <c r="F2537" s="54"/>
      <c r="G2537" s="54"/>
      <c r="H2537" s="55"/>
      <c r="I2537" s="22"/>
      <c r="J2537" s="56"/>
      <c r="K2537" s="80"/>
      <c r="L2537" s="57"/>
      <c r="M2537" s="57"/>
      <c r="N2537" s="55"/>
      <c r="O2537" s="58"/>
      <c r="P2537" s="58"/>
      <c r="Q2537" s="59"/>
      <c r="R2537" s="60"/>
      <c r="S2537" s="60"/>
      <c r="T2537" s="22"/>
      <c r="U2537" s="1"/>
      <c r="V2537" s="23"/>
      <c r="X2537" s="24"/>
      <c r="Y2537" s="24"/>
      <c r="Z2537" s="22"/>
      <c r="AA2537" s="22"/>
      <c r="AB2537" s="22"/>
      <c r="AC2537" s="22"/>
      <c r="AD2537" s="22"/>
      <c r="AE2537" s="22"/>
      <c r="AF2537" s="22"/>
      <c r="AG2537" s="22"/>
      <c r="AH2537" s="22"/>
      <c r="AI2537" s="22"/>
      <c r="AJ2537" s="22"/>
      <c r="AK2537" s="22"/>
      <c r="AL2537" s="22"/>
      <c r="AM2537" s="22"/>
      <c r="AN2537" s="22"/>
      <c r="AO2537" s="22"/>
      <c r="AP2537" s="22"/>
      <c r="AQ2537" s="22"/>
      <c r="AR2537" s="22"/>
      <c r="AS2537" s="22"/>
      <c r="AT2537" s="22"/>
      <c r="AU2537" s="22"/>
      <c r="AV2537" s="22"/>
      <c r="AW2537" s="22"/>
      <c r="AX2537" s="22"/>
      <c r="AY2537" s="22"/>
      <c r="AZ2537" s="22"/>
      <c r="BA2537" s="22"/>
      <c r="BB2537" s="22"/>
      <c r="BC2537" s="22"/>
      <c r="BD2537" s="22"/>
      <c r="BE2537" s="24"/>
      <c r="BF2537" s="22"/>
      <c r="BG2537" s="22"/>
      <c r="BH2537" s="22"/>
      <c r="BI2537" s="22"/>
      <c r="BJ2537" s="22"/>
      <c r="BK2537" s="22"/>
      <c r="BL2537" s="22"/>
      <c r="BM2537" s="22"/>
      <c r="BN2537" s="22"/>
      <c r="BO2537" s="22"/>
      <c r="BP2537" s="22"/>
      <c r="BQ2537" s="22"/>
      <c r="BR2537" s="22"/>
      <c r="BS2537" s="22"/>
      <c r="BT2537" s="22"/>
      <c r="BU2537" s="22"/>
      <c r="BV2537" s="22"/>
      <c r="BW2537" s="22"/>
      <c r="BX2537" s="22"/>
      <c r="BY2537" s="22"/>
      <c r="BZ2537" s="22"/>
      <c r="CA2537" s="22"/>
      <c r="CB2537" s="22"/>
      <c r="CC2537" s="22"/>
      <c r="CD2537" s="22"/>
      <c r="CE2537" s="22"/>
      <c r="CF2537" s="22"/>
      <c r="CG2537" s="22"/>
      <c r="CH2537" s="22"/>
      <c r="CI2537" s="22"/>
      <c r="CJ2537" s="22"/>
      <c r="CK2537" s="24"/>
      <c r="CL2537" s="22"/>
      <c r="CM2537" s="22"/>
      <c r="CN2537" s="22"/>
      <c r="CO2537" s="22"/>
      <c r="CP2537" s="22"/>
      <c r="CQ2537" s="22"/>
      <c r="CR2537" s="22"/>
      <c r="CS2537" s="22"/>
      <c r="CT2537" s="22"/>
      <c r="CU2537" s="22"/>
      <c r="CV2537" s="22"/>
      <c r="CW2537" s="22"/>
      <c r="CX2537" s="22"/>
      <c r="CY2537" s="22"/>
      <c r="CZ2537" s="22"/>
      <c r="DA2537" s="22"/>
      <c r="DB2537" s="22"/>
      <c r="DC2537" s="22"/>
      <c r="DD2537" s="22"/>
      <c r="DE2537" s="22"/>
      <c r="DF2537" s="22"/>
      <c r="DG2537" s="22"/>
      <c r="DH2537" s="22"/>
      <c r="DI2537" s="22"/>
      <c r="DJ2537" s="22"/>
      <c r="DK2537" s="22"/>
      <c r="DL2537" s="22"/>
      <c r="DM2537" s="22"/>
      <c r="DN2537" s="22"/>
      <c r="DO2537" s="22"/>
      <c r="DP2537" s="22"/>
      <c r="DQ2537" s="24"/>
      <c r="DR2537" s="22"/>
      <c r="DS2537" s="22"/>
      <c r="DT2537" s="22"/>
      <c r="DU2537" s="22"/>
      <c r="DV2537" s="22"/>
      <c r="DW2537" s="22"/>
      <c r="DX2537" s="22"/>
      <c r="DY2537" s="22"/>
      <c r="DZ2537" s="22"/>
      <c r="EA2537" s="22"/>
      <c r="EB2537" s="22"/>
      <c r="EC2537" s="22"/>
      <c r="ED2537" s="22"/>
      <c r="EE2537" s="22"/>
      <c r="EF2537" s="22"/>
      <c r="EG2537" s="22"/>
      <c r="EH2537" s="22"/>
      <c r="EI2537" s="22"/>
      <c r="EJ2537" s="22"/>
      <c r="EK2537" s="22"/>
      <c r="EL2537" s="22"/>
      <c r="EM2537" s="22"/>
      <c r="EN2537" s="22"/>
      <c r="EO2537" s="22"/>
      <c r="EP2537" s="22"/>
      <c r="EQ2537" s="22"/>
      <c r="ER2537" s="22"/>
      <c r="ES2537" s="22"/>
      <c r="ET2537" s="22"/>
      <c r="EU2537" s="22"/>
      <c r="EV2537" s="22"/>
      <c r="EW2537" s="24"/>
      <c r="EX2537" s="22"/>
      <c r="EY2537" s="22"/>
      <c r="EZ2537" s="22"/>
      <c r="FA2537" s="22"/>
      <c r="FB2537" s="22"/>
      <c r="FC2537" s="22"/>
      <c r="FD2537" s="22"/>
      <c r="FE2537" s="22"/>
      <c r="FF2537" s="22"/>
      <c r="FG2537" s="22"/>
      <c r="FH2537" s="22"/>
      <c r="FI2537" s="22"/>
      <c r="FJ2537" s="22"/>
      <c r="FK2537" s="22"/>
      <c r="FL2537" s="22"/>
      <c r="FM2537" s="22"/>
      <c r="FN2537" s="22"/>
      <c r="FO2537" s="22"/>
      <c r="FP2537" s="22"/>
      <c r="FQ2537" s="22"/>
      <c r="FR2537" s="22"/>
      <c r="FS2537" s="22"/>
      <c r="FT2537" s="22"/>
      <c r="FU2537" s="22"/>
      <c r="FV2537" s="22"/>
      <c r="FW2537" s="22"/>
      <c r="FX2537" s="22"/>
      <c r="FY2537" s="22"/>
      <c r="FZ2537" s="22"/>
      <c r="GA2537" s="22"/>
      <c r="GB2537" s="22"/>
      <c r="GC2537" s="24"/>
      <c r="GD2537" s="22"/>
      <c r="GE2537" s="22"/>
      <c r="GF2537" s="22"/>
      <c r="GG2537" s="22"/>
      <c r="GH2537" s="22"/>
      <c r="GI2537" s="22"/>
      <c r="GJ2537" s="22"/>
      <c r="GK2537" s="22"/>
      <c r="GL2537" s="22"/>
      <c r="GM2537" s="22"/>
      <c r="GN2537" s="22"/>
      <c r="GO2537" s="22"/>
      <c r="GP2537" s="22"/>
      <c r="GQ2537" s="22"/>
      <c r="GR2537" s="22"/>
      <c r="GS2537" s="22"/>
      <c r="GT2537" s="22"/>
      <c r="GU2537" s="22"/>
      <c r="GV2537" s="22"/>
      <c r="GW2537" s="22"/>
      <c r="GX2537" s="22"/>
      <c r="GY2537" s="22"/>
      <c r="GZ2537" s="22"/>
      <c r="HA2537" s="22"/>
      <c r="HB2537" s="22"/>
      <c r="HC2537" s="22"/>
      <c r="HD2537" s="22"/>
      <c r="HE2537" s="22"/>
      <c r="HF2537" s="22"/>
      <c r="HG2537" s="22"/>
      <c r="HH2537" s="22"/>
      <c r="HI2537" s="24"/>
      <c r="HJ2537" s="22"/>
      <c r="HK2537" s="22"/>
      <c r="HL2537" s="22"/>
      <c r="HM2537" s="22"/>
      <c r="HN2537" s="22"/>
      <c r="HO2537" s="22"/>
      <c r="HP2537" s="22"/>
      <c r="HQ2537" s="22"/>
      <c r="HR2537" s="22"/>
      <c r="HS2537" s="22"/>
      <c r="HT2537" s="22"/>
      <c r="HU2537" s="22"/>
      <c r="HV2537" s="22"/>
      <c r="HW2537" s="22"/>
      <c r="HX2537" s="22"/>
      <c r="HY2537" s="22"/>
      <c r="HZ2537" s="22"/>
      <c r="IA2537" s="22"/>
      <c r="IB2537" s="22"/>
      <c r="IC2537" s="22"/>
      <c r="ID2537" s="22"/>
      <c r="IE2537" s="22"/>
      <c r="IF2537" s="22"/>
      <c r="IG2537" s="22"/>
      <c r="IH2537" s="22"/>
      <c r="II2537" s="22"/>
      <c r="IJ2537" s="22"/>
      <c r="IK2537" s="22"/>
      <c r="IL2537" s="22"/>
      <c r="IM2537" s="22"/>
      <c r="IN2537" s="22"/>
      <c r="IO2537" s="24"/>
      <c r="IP2537" s="22"/>
      <c r="IQ2537" s="22"/>
      <c r="IR2537" s="22"/>
      <c r="IS2537" s="22"/>
      <c r="IT2537" s="22"/>
      <c r="IU2537" s="22"/>
      <c r="IV2537" s="22"/>
      <c r="IW2537" s="22"/>
      <c r="IX2537" s="22"/>
      <c r="IY2537" s="22"/>
      <c r="IZ2537" s="22"/>
      <c r="JA2537" s="22"/>
      <c r="JB2537" s="22"/>
      <c r="JC2537" s="22"/>
      <c r="JD2537" s="22"/>
      <c r="JE2537" s="22"/>
      <c r="JF2537" s="22"/>
      <c r="JG2537" s="22"/>
      <c r="JH2537" s="22"/>
      <c r="JI2537" s="22"/>
      <c r="JJ2537" s="22"/>
      <c r="JK2537" s="22"/>
      <c r="JL2537" s="22"/>
      <c r="JM2537" s="22"/>
      <c r="JN2537" s="22"/>
      <c r="JO2537" s="22"/>
      <c r="JP2537" s="22"/>
      <c r="JQ2537" s="22"/>
      <c r="JR2537" s="22"/>
      <c r="JS2537" s="22"/>
      <c r="JT2537" s="22"/>
      <c r="JU2537" s="24"/>
      <c r="JV2537" s="22"/>
      <c r="JW2537" s="22"/>
      <c r="JX2537" s="22"/>
      <c r="JY2537" s="22"/>
      <c r="JZ2537" s="22"/>
      <c r="KA2537" s="22"/>
      <c r="KB2537" s="22"/>
      <c r="KC2537" s="22"/>
      <c r="KD2537" s="22"/>
      <c r="KE2537" s="22"/>
      <c r="KF2537" s="22"/>
      <c r="KG2537" s="22"/>
      <c r="KH2537" s="22"/>
      <c r="KI2537" s="22"/>
      <c r="KJ2537" s="22"/>
      <c r="KK2537" s="22"/>
      <c r="KL2537" s="22"/>
      <c r="KM2537" s="22"/>
      <c r="KN2537" s="22"/>
      <c r="KO2537" s="22"/>
      <c r="KP2537" s="22"/>
      <c r="KQ2537" s="22"/>
      <c r="KR2537" s="22"/>
      <c r="KS2537" s="22"/>
      <c r="KT2537" s="22"/>
      <c r="KU2537" s="22"/>
      <c r="KV2537" s="22"/>
      <c r="KW2537" s="22"/>
      <c r="KX2537" s="22"/>
      <c r="KY2537" s="22"/>
      <c r="KZ2537" s="22"/>
      <c r="LA2537" s="24"/>
      <c r="LB2537" s="22"/>
      <c r="LC2537" s="22"/>
      <c r="LD2537" s="22"/>
      <c r="LE2537" s="22"/>
      <c r="LF2537" s="22"/>
      <c r="LG2537" s="22"/>
      <c r="LH2537" s="22"/>
      <c r="LI2537" s="22"/>
      <c r="LJ2537" s="22"/>
      <c r="LK2537" s="22"/>
      <c r="LL2537" s="22"/>
      <c r="LM2537" s="22"/>
      <c r="LN2537" s="22"/>
      <c r="LO2537" s="22"/>
      <c r="LP2537" s="22"/>
      <c r="LQ2537" s="22"/>
      <c r="LR2537" s="22"/>
      <c r="LS2537" s="22"/>
      <c r="LT2537" s="22"/>
      <c r="LU2537" s="22"/>
      <c r="LV2537" s="22"/>
      <c r="LW2537" s="22"/>
      <c r="LX2537" s="22"/>
      <c r="LY2537" s="22"/>
      <c r="LZ2537" s="22"/>
      <c r="MA2537" s="22"/>
      <c r="MB2537" s="22"/>
      <c r="MC2537" s="22"/>
      <c r="MD2537" s="22"/>
      <c r="ME2537" s="22"/>
      <c r="MF2537" s="22"/>
      <c r="MG2537" s="24"/>
      <c r="MH2537" s="22"/>
      <c r="MI2537" s="22"/>
      <c r="MJ2537" s="22"/>
      <c r="MK2537" s="22"/>
      <c r="ML2537" s="22"/>
      <c r="MM2537" s="22"/>
      <c r="MN2537" s="22"/>
      <c r="MO2537" s="22"/>
      <c r="MP2537" s="22"/>
      <c r="MQ2537" s="22"/>
      <c r="MR2537" s="22"/>
      <c r="MS2537" s="22"/>
      <c r="MT2537" s="22"/>
      <c r="MU2537" s="22"/>
      <c r="MV2537" s="22"/>
      <c r="MW2537" s="22"/>
      <c r="MX2537" s="22"/>
      <c r="MY2537" s="22"/>
      <c r="MZ2537" s="22"/>
      <c r="NA2537" s="22"/>
      <c r="NB2537" s="22"/>
      <c r="NC2537" s="22"/>
      <c r="ND2537" s="22"/>
      <c r="NE2537" s="22"/>
      <c r="NF2537" s="22"/>
      <c r="NG2537" s="22"/>
      <c r="NH2537" s="22"/>
      <c r="NI2537" s="22"/>
      <c r="NJ2537" s="22"/>
      <c r="NK2537" s="22"/>
      <c r="NL2537" s="22"/>
      <c r="NM2537" s="24"/>
      <c r="NN2537" s="22"/>
      <c r="NO2537" s="22"/>
      <c r="NP2537" s="22"/>
      <c r="NQ2537" s="22"/>
      <c r="NR2537" s="22"/>
      <c r="NS2537" s="22"/>
      <c r="NT2537" s="22"/>
      <c r="NU2537" s="22"/>
      <c r="NV2537" s="22"/>
      <c r="NW2537" s="22"/>
      <c r="NX2537" s="22"/>
      <c r="NY2537" s="22"/>
      <c r="NZ2537" s="22"/>
      <c r="OA2537" s="22"/>
      <c r="OB2537" s="22"/>
      <c r="OC2537" s="22"/>
      <c r="OD2537" s="22"/>
      <c r="OE2537" s="22"/>
      <c r="OF2537" s="22"/>
      <c r="OG2537" s="22"/>
      <c r="OH2537" s="22"/>
      <c r="OI2537" s="22"/>
      <c r="OJ2537" s="22"/>
      <c r="OK2537" s="22"/>
      <c r="OL2537" s="22"/>
      <c r="OM2537" s="22"/>
      <c r="ON2537" s="22"/>
      <c r="OO2537" s="22"/>
      <c r="OP2537" s="22"/>
      <c r="OQ2537" s="22"/>
      <c r="OR2537" s="22"/>
    </row>
    <row r="2538" spans="1:408" ht="15" thickBot="1">
      <c r="A2538" s="1"/>
      <c r="B2538" s="12"/>
      <c r="C2538" s="12"/>
      <c r="D2538" s="22"/>
      <c r="E2538" s="54"/>
      <c r="F2538" s="54"/>
      <c r="G2538" s="54"/>
      <c r="H2538" s="55"/>
      <c r="I2538" s="22"/>
      <c r="J2538" s="56"/>
      <c r="K2538" s="81"/>
      <c r="L2538" s="57"/>
      <c r="M2538" s="57"/>
      <c r="N2538" s="55"/>
      <c r="O2538" s="58"/>
      <c r="P2538" s="58"/>
      <c r="Q2538" s="59"/>
      <c r="R2538" s="60"/>
      <c r="S2538" s="60"/>
      <c r="T2538" s="22"/>
      <c r="U2538" s="1"/>
      <c r="V2538" s="23"/>
      <c r="X2538" s="24"/>
      <c r="Y2538" s="24"/>
      <c r="Z2538" s="22"/>
      <c r="AA2538" s="22"/>
      <c r="AB2538" s="22"/>
      <c r="AC2538" s="22"/>
      <c r="AD2538" s="22"/>
      <c r="AE2538" s="22"/>
      <c r="AF2538" s="22"/>
      <c r="AG2538" s="22"/>
      <c r="AH2538" s="22"/>
      <c r="AI2538" s="22"/>
      <c r="AJ2538" s="22"/>
      <c r="AK2538" s="22"/>
      <c r="AL2538" s="22"/>
      <c r="AM2538" s="22"/>
      <c r="AN2538" s="22"/>
      <c r="AO2538" s="22"/>
      <c r="AP2538" s="22"/>
      <c r="AQ2538" s="22"/>
      <c r="AR2538" s="22"/>
      <c r="AS2538" s="22"/>
      <c r="AT2538" s="22"/>
      <c r="AU2538" s="22"/>
      <c r="AV2538" s="22"/>
      <c r="AW2538" s="22"/>
      <c r="AX2538" s="22"/>
      <c r="AY2538" s="22"/>
      <c r="AZ2538" s="22"/>
      <c r="BA2538" s="22"/>
      <c r="BB2538" s="22"/>
      <c r="BC2538" s="22"/>
      <c r="BD2538" s="22"/>
      <c r="BE2538" s="24"/>
      <c r="BF2538" s="22"/>
      <c r="BG2538" s="22"/>
      <c r="BH2538" s="22"/>
      <c r="BI2538" s="22"/>
      <c r="BJ2538" s="22"/>
      <c r="BK2538" s="22"/>
      <c r="BL2538" s="22"/>
      <c r="BM2538" s="22"/>
      <c r="BN2538" s="22"/>
      <c r="BO2538" s="22"/>
      <c r="BP2538" s="22"/>
      <c r="BQ2538" s="22"/>
      <c r="BR2538" s="22"/>
      <c r="BS2538" s="22"/>
      <c r="BT2538" s="22"/>
      <c r="BU2538" s="22"/>
      <c r="BV2538" s="22"/>
      <c r="BW2538" s="22"/>
      <c r="BX2538" s="22"/>
      <c r="BY2538" s="22"/>
      <c r="BZ2538" s="22"/>
      <c r="CA2538" s="22"/>
      <c r="CB2538" s="22"/>
      <c r="CC2538" s="22"/>
      <c r="CD2538" s="22"/>
      <c r="CE2538" s="22"/>
      <c r="CF2538" s="22"/>
      <c r="CG2538" s="22"/>
      <c r="CH2538" s="22"/>
      <c r="CI2538" s="22"/>
      <c r="CJ2538" s="22"/>
      <c r="CK2538" s="24"/>
      <c r="CL2538" s="22"/>
      <c r="CM2538" s="22"/>
      <c r="CN2538" s="22"/>
      <c r="CO2538" s="22"/>
      <c r="CP2538" s="22"/>
      <c r="CQ2538" s="22"/>
      <c r="CR2538" s="22"/>
      <c r="CS2538" s="22"/>
      <c r="CT2538" s="22"/>
      <c r="CU2538" s="22"/>
      <c r="CV2538" s="22"/>
      <c r="CW2538" s="22"/>
      <c r="CX2538" s="22"/>
      <c r="CY2538" s="22"/>
      <c r="CZ2538" s="22"/>
      <c r="DA2538" s="22"/>
      <c r="DB2538" s="22"/>
      <c r="DC2538" s="22"/>
      <c r="DD2538" s="22"/>
      <c r="DE2538" s="22"/>
      <c r="DF2538" s="22"/>
      <c r="DG2538" s="22"/>
      <c r="DH2538" s="22"/>
      <c r="DI2538" s="22"/>
      <c r="DJ2538" s="22"/>
      <c r="DK2538" s="22"/>
      <c r="DL2538" s="22"/>
      <c r="DM2538" s="22"/>
      <c r="DN2538" s="22"/>
      <c r="DO2538" s="22"/>
      <c r="DP2538" s="22"/>
      <c r="DQ2538" s="24"/>
      <c r="DR2538" s="22"/>
      <c r="DS2538" s="22"/>
      <c r="DT2538" s="22"/>
      <c r="DU2538" s="22"/>
      <c r="DV2538" s="22"/>
      <c r="DW2538" s="22"/>
      <c r="DX2538" s="22"/>
      <c r="DY2538" s="22"/>
      <c r="DZ2538" s="22"/>
      <c r="EA2538" s="22"/>
      <c r="EB2538" s="22"/>
      <c r="EC2538" s="22"/>
      <c r="ED2538" s="22"/>
      <c r="EE2538" s="22"/>
      <c r="EF2538" s="22"/>
      <c r="EG2538" s="22"/>
      <c r="EH2538" s="22"/>
      <c r="EI2538" s="22"/>
      <c r="EJ2538" s="22"/>
      <c r="EK2538" s="22"/>
      <c r="EL2538" s="22"/>
      <c r="EM2538" s="22"/>
      <c r="EN2538" s="22"/>
      <c r="EO2538" s="22"/>
      <c r="EP2538" s="22"/>
      <c r="EQ2538" s="22"/>
      <c r="ER2538" s="22"/>
      <c r="ES2538" s="22"/>
      <c r="ET2538" s="22"/>
      <c r="EU2538" s="22"/>
      <c r="EV2538" s="22"/>
      <c r="EW2538" s="24"/>
      <c r="EX2538" s="22"/>
      <c r="EY2538" s="22"/>
      <c r="EZ2538" s="22"/>
      <c r="FA2538" s="22"/>
      <c r="FB2538" s="22"/>
      <c r="FC2538" s="22"/>
      <c r="FD2538" s="22"/>
      <c r="FE2538" s="22"/>
      <c r="FF2538" s="22"/>
      <c r="FG2538" s="22"/>
      <c r="FH2538" s="22"/>
      <c r="FI2538" s="22"/>
      <c r="FJ2538" s="22"/>
      <c r="FK2538" s="22"/>
      <c r="FL2538" s="22"/>
      <c r="FM2538" s="22"/>
      <c r="FN2538" s="22"/>
      <c r="FO2538" s="22"/>
      <c r="FP2538" s="22"/>
      <c r="FQ2538" s="22"/>
      <c r="FR2538" s="22"/>
      <c r="FS2538" s="22"/>
      <c r="FT2538" s="22"/>
      <c r="FU2538" s="22"/>
      <c r="FV2538" s="22"/>
      <c r="FW2538" s="22"/>
      <c r="FX2538" s="22"/>
      <c r="FY2538" s="22"/>
      <c r="FZ2538" s="22"/>
      <c r="GA2538" s="22"/>
      <c r="GB2538" s="22"/>
      <c r="GC2538" s="24"/>
      <c r="GD2538" s="22"/>
      <c r="GE2538" s="22"/>
      <c r="GF2538" s="22"/>
      <c r="GG2538" s="22"/>
      <c r="GH2538" s="22"/>
      <c r="GI2538" s="22"/>
      <c r="GJ2538" s="22"/>
      <c r="GK2538" s="22"/>
      <c r="GL2538" s="22"/>
      <c r="GM2538" s="22"/>
      <c r="GN2538" s="22"/>
      <c r="GO2538" s="22"/>
      <c r="GP2538" s="22"/>
      <c r="GQ2538" s="22"/>
      <c r="GR2538" s="22"/>
      <c r="GS2538" s="22"/>
      <c r="GT2538" s="22"/>
      <c r="GU2538" s="22"/>
      <c r="GV2538" s="22"/>
      <c r="GW2538" s="22"/>
      <c r="GX2538" s="22"/>
      <c r="GY2538" s="22"/>
      <c r="GZ2538" s="22"/>
      <c r="HA2538" s="22"/>
      <c r="HB2538" s="22"/>
      <c r="HC2538" s="22"/>
      <c r="HD2538" s="22"/>
      <c r="HE2538" s="22"/>
      <c r="HF2538" s="22"/>
      <c r="HG2538" s="22"/>
      <c r="HH2538" s="22"/>
      <c r="HI2538" s="24"/>
      <c r="HJ2538" s="22"/>
      <c r="HK2538" s="22"/>
      <c r="HL2538" s="22"/>
      <c r="HM2538" s="22"/>
      <c r="HN2538" s="22"/>
      <c r="HO2538" s="22"/>
      <c r="HP2538" s="22"/>
      <c r="HQ2538" s="22"/>
      <c r="HR2538" s="22"/>
      <c r="HS2538" s="22"/>
      <c r="HT2538" s="22"/>
      <c r="HU2538" s="22"/>
      <c r="HV2538" s="22"/>
      <c r="HW2538" s="22"/>
      <c r="HX2538" s="22"/>
      <c r="HY2538" s="22"/>
      <c r="HZ2538" s="22"/>
      <c r="IA2538" s="22"/>
      <c r="IB2538" s="22"/>
      <c r="IC2538" s="22"/>
      <c r="ID2538" s="22"/>
      <c r="IE2538" s="22"/>
      <c r="IF2538" s="22"/>
      <c r="IG2538" s="22"/>
      <c r="IH2538" s="22"/>
      <c r="II2538" s="22"/>
      <c r="IJ2538" s="22"/>
      <c r="IK2538" s="22"/>
      <c r="IL2538" s="22"/>
      <c r="IM2538" s="22"/>
      <c r="IN2538" s="22"/>
      <c r="IO2538" s="24"/>
      <c r="IP2538" s="22"/>
      <c r="IQ2538" s="22"/>
      <c r="IR2538" s="22"/>
      <c r="IS2538" s="22"/>
      <c r="IT2538" s="22"/>
      <c r="IU2538" s="22"/>
      <c r="IV2538" s="22"/>
      <c r="IW2538" s="22"/>
      <c r="IX2538" s="22"/>
      <c r="IY2538" s="22"/>
      <c r="IZ2538" s="22"/>
      <c r="JA2538" s="22"/>
      <c r="JB2538" s="22"/>
      <c r="JC2538" s="22"/>
      <c r="JD2538" s="22"/>
      <c r="JE2538" s="22"/>
      <c r="JF2538" s="22"/>
      <c r="JG2538" s="22"/>
      <c r="JH2538" s="22"/>
      <c r="JI2538" s="22"/>
      <c r="JJ2538" s="22"/>
      <c r="JK2538" s="22"/>
      <c r="JL2538" s="22"/>
      <c r="JM2538" s="22"/>
      <c r="JN2538" s="22"/>
      <c r="JO2538" s="22"/>
      <c r="JP2538" s="22"/>
      <c r="JQ2538" s="22"/>
      <c r="JR2538" s="22"/>
      <c r="JS2538" s="22"/>
      <c r="JT2538" s="22"/>
      <c r="JU2538" s="24"/>
      <c r="JV2538" s="22"/>
      <c r="JW2538" s="22"/>
      <c r="JX2538" s="22"/>
      <c r="JY2538" s="22"/>
      <c r="JZ2538" s="22"/>
      <c r="KA2538" s="22"/>
      <c r="KB2538" s="22"/>
      <c r="KC2538" s="22"/>
      <c r="KD2538" s="22"/>
      <c r="KE2538" s="22"/>
      <c r="KF2538" s="22"/>
      <c r="KG2538" s="22"/>
      <c r="KH2538" s="22"/>
      <c r="KI2538" s="22"/>
      <c r="KJ2538" s="22"/>
      <c r="KK2538" s="22"/>
      <c r="KL2538" s="22"/>
      <c r="KM2538" s="22"/>
      <c r="KN2538" s="22"/>
      <c r="KO2538" s="22"/>
      <c r="KP2538" s="22"/>
      <c r="KQ2538" s="22"/>
      <c r="KR2538" s="22"/>
      <c r="KS2538" s="22"/>
      <c r="KT2538" s="22"/>
      <c r="KU2538" s="22"/>
      <c r="KV2538" s="22"/>
      <c r="KW2538" s="22"/>
      <c r="KX2538" s="22"/>
      <c r="KY2538" s="22"/>
      <c r="KZ2538" s="22"/>
      <c r="LA2538" s="24"/>
      <c r="LB2538" s="22"/>
      <c r="LC2538" s="22"/>
      <c r="LD2538" s="22"/>
      <c r="LE2538" s="22"/>
      <c r="LF2538" s="22"/>
      <c r="LG2538" s="22"/>
      <c r="LH2538" s="22"/>
      <c r="LI2538" s="22"/>
      <c r="LJ2538" s="22"/>
      <c r="LK2538" s="22"/>
      <c r="LL2538" s="22"/>
      <c r="LM2538" s="22"/>
      <c r="LN2538" s="22"/>
      <c r="LO2538" s="22"/>
      <c r="LP2538" s="22"/>
      <c r="LQ2538" s="22"/>
      <c r="LR2538" s="22"/>
      <c r="LS2538" s="22"/>
      <c r="LT2538" s="22"/>
      <c r="LU2538" s="22"/>
      <c r="LV2538" s="22"/>
      <c r="LW2538" s="22"/>
      <c r="LX2538" s="22"/>
      <c r="LY2538" s="22"/>
      <c r="LZ2538" s="22"/>
      <c r="MA2538" s="22"/>
      <c r="MB2538" s="22"/>
      <c r="MC2538" s="22"/>
      <c r="MD2538" s="22"/>
      <c r="ME2538" s="22"/>
      <c r="MF2538" s="22"/>
      <c r="MG2538" s="24"/>
      <c r="MH2538" s="22"/>
      <c r="MI2538" s="22"/>
      <c r="MJ2538" s="22"/>
      <c r="MK2538" s="22"/>
      <c r="ML2538" s="22"/>
      <c r="MM2538" s="22"/>
      <c r="MN2538" s="22"/>
      <c r="MO2538" s="22"/>
      <c r="MP2538" s="22"/>
      <c r="MQ2538" s="22"/>
      <c r="MR2538" s="22"/>
      <c r="MS2538" s="22"/>
      <c r="MT2538" s="22"/>
      <c r="MU2538" s="22"/>
      <c r="MV2538" s="22"/>
      <c r="MW2538" s="22"/>
      <c r="MX2538" s="22"/>
      <c r="MY2538" s="22"/>
      <c r="MZ2538" s="22"/>
      <c r="NA2538" s="22"/>
      <c r="NB2538" s="22"/>
      <c r="NC2538" s="22"/>
      <c r="ND2538" s="22"/>
      <c r="NE2538" s="22"/>
      <c r="NF2538" s="22"/>
      <c r="NG2538" s="22"/>
      <c r="NH2538" s="22"/>
      <c r="NI2538" s="22"/>
      <c r="NJ2538" s="22"/>
      <c r="NK2538" s="22"/>
      <c r="NL2538" s="22"/>
      <c r="NM2538" s="24"/>
      <c r="NN2538" s="22"/>
      <c r="NO2538" s="22"/>
      <c r="NP2538" s="22"/>
      <c r="NQ2538" s="22"/>
      <c r="NR2538" s="22"/>
      <c r="NS2538" s="22"/>
      <c r="NT2538" s="22"/>
      <c r="NU2538" s="22"/>
      <c r="NV2538" s="22"/>
      <c r="NW2538" s="22"/>
      <c r="NX2538" s="22"/>
      <c r="NY2538" s="22"/>
      <c r="NZ2538" s="22"/>
      <c r="OA2538" s="22"/>
      <c r="OB2538" s="22"/>
      <c r="OC2538" s="22"/>
      <c r="OD2538" s="22"/>
      <c r="OE2538" s="22"/>
      <c r="OF2538" s="22"/>
      <c r="OG2538" s="22"/>
      <c r="OH2538" s="22"/>
      <c r="OI2538" s="22"/>
      <c r="OJ2538" s="22"/>
      <c r="OK2538" s="22"/>
      <c r="OL2538" s="22"/>
      <c r="OM2538" s="22"/>
      <c r="ON2538" s="22"/>
      <c r="OO2538" s="22"/>
      <c r="OP2538" s="22"/>
      <c r="OQ2538" s="22"/>
      <c r="OR2538" s="22"/>
    </row>
    <row r="2539" spans="1:408" ht="15" thickBot="1">
      <c r="A2539" s="1"/>
      <c r="B2539" s="12"/>
      <c r="C2539" s="12"/>
      <c r="D2539" s="22"/>
      <c r="E2539" s="54"/>
      <c r="F2539" s="54"/>
      <c r="G2539" s="54"/>
      <c r="H2539" s="55"/>
      <c r="I2539" s="22"/>
      <c r="J2539" s="56"/>
      <c r="K2539" s="80"/>
      <c r="L2539" s="57"/>
      <c r="M2539" s="57"/>
      <c r="N2539" s="55"/>
      <c r="O2539" s="58"/>
      <c r="P2539" s="58"/>
      <c r="Q2539" s="59"/>
      <c r="R2539" s="60"/>
      <c r="S2539" s="60"/>
      <c r="T2539" s="22"/>
      <c r="U2539" s="1"/>
      <c r="V2539" s="23"/>
      <c r="X2539" s="24"/>
      <c r="Y2539" s="24"/>
      <c r="Z2539" s="22"/>
      <c r="AA2539" s="22"/>
      <c r="AB2539" s="22"/>
      <c r="AC2539" s="22"/>
      <c r="AD2539" s="22"/>
      <c r="AE2539" s="22"/>
      <c r="AF2539" s="22"/>
      <c r="AG2539" s="22"/>
      <c r="AH2539" s="22"/>
      <c r="AI2539" s="22"/>
      <c r="AJ2539" s="22"/>
      <c r="AK2539" s="22"/>
      <c r="AL2539" s="22"/>
      <c r="AM2539" s="22"/>
      <c r="AN2539" s="22"/>
      <c r="AO2539" s="22"/>
      <c r="AP2539" s="22"/>
      <c r="AQ2539" s="22"/>
      <c r="AR2539" s="22"/>
      <c r="AS2539" s="22"/>
      <c r="AT2539" s="22"/>
      <c r="AU2539" s="22"/>
      <c r="AV2539" s="22"/>
      <c r="AW2539" s="22"/>
      <c r="AX2539" s="22"/>
      <c r="AY2539" s="22"/>
      <c r="AZ2539" s="22"/>
      <c r="BA2539" s="22"/>
      <c r="BB2539" s="22"/>
      <c r="BC2539" s="22"/>
      <c r="BD2539" s="22"/>
      <c r="BE2539" s="24"/>
      <c r="BF2539" s="22"/>
      <c r="BG2539" s="22"/>
      <c r="BH2539" s="22"/>
      <c r="BI2539" s="22"/>
      <c r="BJ2539" s="22"/>
      <c r="BK2539" s="22"/>
      <c r="BL2539" s="22"/>
      <c r="BM2539" s="22"/>
      <c r="BN2539" s="22"/>
      <c r="BO2539" s="22"/>
      <c r="BP2539" s="22"/>
      <c r="BQ2539" s="22"/>
      <c r="BR2539" s="22"/>
      <c r="BS2539" s="22"/>
      <c r="BT2539" s="22"/>
      <c r="BU2539" s="22"/>
      <c r="BV2539" s="22"/>
      <c r="BW2539" s="22"/>
      <c r="BX2539" s="22"/>
      <c r="BY2539" s="22"/>
      <c r="BZ2539" s="22"/>
      <c r="CA2539" s="22"/>
      <c r="CB2539" s="22"/>
      <c r="CC2539" s="22"/>
      <c r="CD2539" s="22"/>
      <c r="CE2539" s="22"/>
      <c r="CF2539" s="22"/>
      <c r="CG2539" s="22"/>
      <c r="CH2539" s="22"/>
      <c r="CI2539" s="22"/>
      <c r="CJ2539" s="22"/>
      <c r="CK2539" s="24"/>
      <c r="CL2539" s="22"/>
      <c r="CM2539" s="22"/>
      <c r="CN2539" s="22"/>
      <c r="CO2539" s="22"/>
      <c r="CP2539" s="22"/>
      <c r="CQ2539" s="22"/>
      <c r="CR2539" s="22"/>
      <c r="CS2539" s="22"/>
      <c r="CT2539" s="22"/>
      <c r="CU2539" s="22"/>
      <c r="CV2539" s="22"/>
      <c r="CW2539" s="22"/>
      <c r="CX2539" s="22"/>
      <c r="CY2539" s="22"/>
      <c r="CZ2539" s="22"/>
      <c r="DA2539" s="22"/>
      <c r="DB2539" s="22"/>
      <c r="DC2539" s="22"/>
      <c r="DD2539" s="22"/>
      <c r="DE2539" s="22"/>
      <c r="DF2539" s="22"/>
      <c r="DG2539" s="22"/>
      <c r="DH2539" s="22"/>
      <c r="DI2539" s="22"/>
      <c r="DJ2539" s="22"/>
      <c r="DK2539" s="22"/>
      <c r="DL2539" s="22"/>
      <c r="DM2539" s="22"/>
      <c r="DN2539" s="22"/>
      <c r="DO2539" s="22"/>
      <c r="DP2539" s="22"/>
      <c r="DQ2539" s="24"/>
      <c r="DR2539" s="22"/>
      <c r="DS2539" s="22"/>
      <c r="DT2539" s="22"/>
      <c r="DU2539" s="22"/>
      <c r="DV2539" s="22"/>
      <c r="DW2539" s="22"/>
      <c r="DX2539" s="22"/>
      <c r="DY2539" s="22"/>
      <c r="DZ2539" s="22"/>
      <c r="EA2539" s="22"/>
      <c r="EB2539" s="22"/>
      <c r="EC2539" s="22"/>
      <c r="ED2539" s="22"/>
      <c r="EE2539" s="22"/>
      <c r="EF2539" s="22"/>
      <c r="EG2539" s="22"/>
      <c r="EH2539" s="22"/>
      <c r="EI2539" s="22"/>
      <c r="EJ2539" s="22"/>
      <c r="EK2539" s="22"/>
      <c r="EL2539" s="22"/>
      <c r="EM2539" s="22"/>
      <c r="EN2539" s="22"/>
      <c r="EO2539" s="22"/>
      <c r="EP2539" s="22"/>
      <c r="EQ2539" s="22"/>
      <c r="ER2539" s="22"/>
      <c r="ES2539" s="22"/>
      <c r="ET2539" s="22"/>
      <c r="EU2539" s="22"/>
      <c r="EV2539" s="22"/>
      <c r="EW2539" s="24"/>
      <c r="EX2539" s="22"/>
      <c r="EY2539" s="22"/>
      <c r="EZ2539" s="22"/>
      <c r="FA2539" s="22"/>
      <c r="FB2539" s="22"/>
      <c r="FC2539" s="22"/>
      <c r="FD2539" s="22"/>
      <c r="FE2539" s="22"/>
      <c r="FF2539" s="22"/>
      <c r="FG2539" s="22"/>
      <c r="FH2539" s="22"/>
      <c r="FI2539" s="22"/>
      <c r="FJ2539" s="22"/>
      <c r="FK2539" s="22"/>
      <c r="FL2539" s="22"/>
      <c r="FM2539" s="22"/>
      <c r="FN2539" s="22"/>
      <c r="FO2539" s="22"/>
      <c r="FP2539" s="22"/>
      <c r="FQ2539" s="22"/>
      <c r="FR2539" s="22"/>
      <c r="FS2539" s="22"/>
      <c r="FT2539" s="22"/>
      <c r="FU2539" s="22"/>
      <c r="FV2539" s="22"/>
      <c r="FW2539" s="22"/>
      <c r="FX2539" s="22"/>
      <c r="FY2539" s="22"/>
      <c r="FZ2539" s="22"/>
      <c r="GA2539" s="22"/>
      <c r="GB2539" s="22"/>
      <c r="GC2539" s="24"/>
      <c r="GD2539" s="22"/>
      <c r="GE2539" s="22"/>
      <c r="GF2539" s="22"/>
      <c r="GG2539" s="22"/>
      <c r="GH2539" s="22"/>
      <c r="GI2539" s="22"/>
      <c r="GJ2539" s="22"/>
      <c r="GK2539" s="22"/>
      <c r="GL2539" s="22"/>
      <c r="GM2539" s="22"/>
      <c r="GN2539" s="22"/>
      <c r="GO2539" s="22"/>
      <c r="GP2539" s="22"/>
      <c r="GQ2539" s="22"/>
      <c r="GR2539" s="22"/>
      <c r="GS2539" s="22"/>
      <c r="GT2539" s="22"/>
      <c r="GU2539" s="22"/>
      <c r="GV2539" s="22"/>
      <c r="GW2539" s="22"/>
      <c r="GX2539" s="22"/>
      <c r="GY2539" s="22"/>
      <c r="GZ2539" s="22"/>
      <c r="HA2539" s="22"/>
      <c r="HB2539" s="22"/>
      <c r="HC2539" s="22"/>
      <c r="HD2539" s="22"/>
      <c r="HE2539" s="22"/>
      <c r="HF2539" s="22"/>
      <c r="HG2539" s="22"/>
      <c r="HH2539" s="22"/>
      <c r="HI2539" s="24"/>
      <c r="HJ2539" s="22"/>
      <c r="HK2539" s="22"/>
      <c r="HL2539" s="22"/>
      <c r="HM2539" s="22"/>
      <c r="HN2539" s="22"/>
      <c r="HO2539" s="22"/>
      <c r="HP2539" s="22"/>
      <c r="HQ2539" s="22"/>
      <c r="HR2539" s="22"/>
      <c r="HS2539" s="22"/>
      <c r="HT2539" s="22"/>
      <c r="HU2539" s="22"/>
      <c r="HV2539" s="22"/>
      <c r="HW2539" s="22"/>
      <c r="HX2539" s="22"/>
      <c r="HY2539" s="22"/>
      <c r="HZ2539" s="22"/>
      <c r="IA2539" s="22"/>
      <c r="IB2539" s="22"/>
      <c r="IC2539" s="22"/>
      <c r="ID2539" s="22"/>
      <c r="IE2539" s="22"/>
      <c r="IF2539" s="22"/>
      <c r="IG2539" s="22"/>
      <c r="IH2539" s="22"/>
      <c r="II2539" s="22"/>
      <c r="IJ2539" s="22"/>
      <c r="IK2539" s="22"/>
      <c r="IL2539" s="22"/>
      <c r="IM2539" s="22"/>
      <c r="IN2539" s="22"/>
      <c r="IO2539" s="24"/>
      <c r="IP2539" s="22"/>
      <c r="IQ2539" s="22"/>
      <c r="IR2539" s="22"/>
      <c r="IS2539" s="22"/>
      <c r="IT2539" s="22"/>
      <c r="IU2539" s="22"/>
      <c r="IV2539" s="22"/>
      <c r="IW2539" s="22"/>
      <c r="IX2539" s="22"/>
      <c r="IY2539" s="22"/>
      <c r="IZ2539" s="22"/>
      <c r="JA2539" s="22"/>
      <c r="JB2539" s="22"/>
      <c r="JC2539" s="22"/>
      <c r="JD2539" s="22"/>
      <c r="JE2539" s="22"/>
      <c r="JF2539" s="22"/>
      <c r="JG2539" s="22"/>
      <c r="JH2539" s="22"/>
      <c r="JI2539" s="22"/>
      <c r="JJ2539" s="22"/>
      <c r="JK2539" s="22"/>
      <c r="JL2539" s="22"/>
      <c r="JM2539" s="22"/>
      <c r="JN2539" s="22"/>
      <c r="JO2539" s="22"/>
      <c r="JP2539" s="22"/>
      <c r="JQ2539" s="22"/>
      <c r="JR2539" s="22"/>
      <c r="JS2539" s="22"/>
      <c r="JT2539" s="22"/>
      <c r="JU2539" s="24"/>
      <c r="JV2539" s="22"/>
      <c r="JW2539" s="22"/>
      <c r="JX2539" s="22"/>
      <c r="JY2539" s="22"/>
      <c r="JZ2539" s="22"/>
      <c r="KA2539" s="22"/>
      <c r="KB2539" s="22"/>
      <c r="KC2539" s="22"/>
      <c r="KD2539" s="22"/>
      <c r="KE2539" s="22"/>
      <c r="KF2539" s="22"/>
      <c r="KG2539" s="22"/>
      <c r="KH2539" s="22"/>
      <c r="KI2539" s="22"/>
      <c r="KJ2539" s="22"/>
      <c r="KK2539" s="22"/>
      <c r="KL2539" s="22"/>
      <c r="KM2539" s="22"/>
      <c r="KN2539" s="22"/>
      <c r="KO2539" s="22"/>
      <c r="KP2539" s="22"/>
      <c r="KQ2539" s="22"/>
      <c r="KR2539" s="22"/>
      <c r="KS2539" s="22"/>
      <c r="KT2539" s="22"/>
      <c r="KU2539" s="22"/>
      <c r="KV2539" s="22"/>
      <c r="KW2539" s="22"/>
      <c r="KX2539" s="22"/>
      <c r="KY2539" s="22"/>
      <c r="KZ2539" s="22"/>
      <c r="LA2539" s="24"/>
      <c r="LB2539" s="22"/>
      <c r="LC2539" s="22"/>
      <c r="LD2539" s="22"/>
      <c r="LE2539" s="22"/>
      <c r="LF2539" s="22"/>
      <c r="LG2539" s="22"/>
      <c r="LH2539" s="22"/>
      <c r="LI2539" s="22"/>
      <c r="LJ2539" s="22"/>
      <c r="LK2539" s="22"/>
      <c r="LL2539" s="22"/>
      <c r="LM2539" s="22"/>
      <c r="LN2539" s="22"/>
      <c r="LO2539" s="22"/>
      <c r="LP2539" s="22"/>
      <c r="LQ2539" s="22"/>
      <c r="LR2539" s="22"/>
      <c r="LS2539" s="22"/>
      <c r="LT2539" s="22"/>
      <c r="LU2539" s="22"/>
      <c r="LV2539" s="22"/>
      <c r="LW2539" s="22"/>
      <c r="LX2539" s="22"/>
      <c r="LY2539" s="22"/>
      <c r="LZ2539" s="22"/>
      <c r="MA2539" s="22"/>
      <c r="MB2539" s="22"/>
      <c r="MC2539" s="22"/>
      <c r="MD2539" s="22"/>
      <c r="ME2539" s="22"/>
      <c r="MF2539" s="22"/>
      <c r="MG2539" s="24"/>
      <c r="MH2539" s="22"/>
      <c r="MI2539" s="22"/>
      <c r="MJ2539" s="22"/>
      <c r="MK2539" s="22"/>
      <c r="ML2539" s="22"/>
      <c r="MM2539" s="22"/>
      <c r="MN2539" s="22"/>
      <c r="MO2539" s="22"/>
      <c r="MP2539" s="22"/>
      <c r="MQ2539" s="22"/>
      <c r="MR2539" s="22"/>
      <c r="MS2539" s="22"/>
      <c r="MT2539" s="22"/>
      <c r="MU2539" s="22"/>
      <c r="MV2539" s="22"/>
      <c r="MW2539" s="22"/>
      <c r="MX2539" s="22"/>
      <c r="MY2539" s="22"/>
      <c r="MZ2539" s="22"/>
      <c r="NA2539" s="22"/>
      <c r="NB2539" s="22"/>
      <c r="NC2539" s="22"/>
      <c r="ND2539" s="22"/>
      <c r="NE2539" s="22"/>
      <c r="NF2539" s="22"/>
      <c r="NG2539" s="22"/>
      <c r="NH2539" s="22"/>
      <c r="NI2539" s="22"/>
      <c r="NJ2539" s="22"/>
      <c r="NK2539" s="22"/>
      <c r="NL2539" s="22"/>
      <c r="NM2539" s="24"/>
      <c r="NN2539" s="22"/>
      <c r="NO2539" s="22"/>
      <c r="NP2539" s="22"/>
      <c r="NQ2539" s="22"/>
      <c r="NR2539" s="22"/>
      <c r="NS2539" s="22"/>
      <c r="NT2539" s="22"/>
      <c r="NU2539" s="22"/>
      <c r="NV2539" s="22"/>
      <c r="NW2539" s="22"/>
      <c r="NX2539" s="22"/>
      <c r="NY2539" s="22"/>
      <c r="NZ2539" s="22"/>
      <c r="OA2539" s="22"/>
      <c r="OB2539" s="22"/>
      <c r="OC2539" s="22"/>
      <c r="OD2539" s="22"/>
      <c r="OE2539" s="22"/>
      <c r="OF2539" s="22"/>
      <c r="OG2539" s="22"/>
      <c r="OH2539" s="22"/>
      <c r="OI2539" s="22"/>
      <c r="OJ2539" s="22"/>
      <c r="OK2539" s="22"/>
      <c r="OL2539" s="22"/>
      <c r="OM2539" s="22"/>
      <c r="ON2539" s="22"/>
      <c r="OO2539" s="22"/>
      <c r="OP2539" s="22"/>
      <c r="OQ2539" s="22"/>
      <c r="OR2539" s="22"/>
    </row>
    <row r="2540" spans="1:408" ht="15" thickBot="1">
      <c r="A2540" s="1"/>
      <c r="B2540" s="12"/>
      <c r="C2540" s="12"/>
      <c r="D2540" s="22"/>
      <c r="E2540" s="54"/>
      <c r="F2540" s="54"/>
      <c r="G2540" s="54"/>
      <c r="H2540" s="55"/>
      <c r="I2540" s="22"/>
      <c r="J2540" s="56"/>
      <c r="K2540" s="81"/>
      <c r="L2540" s="57"/>
      <c r="M2540" s="57"/>
      <c r="N2540" s="55"/>
      <c r="O2540" s="58"/>
      <c r="P2540" s="58"/>
      <c r="Q2540" s="59"/>
      <c r="R2540" s="60"/>
      <c r="S2540" s="60"/>
      <c r="T2540" s="22"/>
      <c r="U2540" s="1"/>
      <c r="V2540" s="23"/>
      <c r="X2540" s="24"/>
      <c r="Y2540" s="24"/>
      <c r="Z2540" s="22"/>
      <c r="AA2540" s="22"/>
      <c r="AB2540" s="22"/>
      <c r="AC2540" s="22"/>
      <c r="AD2540" s="22"/>
      <c r="AE2540" s="22"/>
      <c r="AF2540" s="22"/>
      <c r="AG2540" s="22"/>
      <c r="AH2540" s="22"/>
      <c r="AI2540" s="22"/>
      <c r="AJ2540" s="22"/>
      <c r="AK2540" s="22"/>
      <c r="AL2540" s="22"/>
      <c r="AM2540" s="22"/>
      <c r="AN2540" s="22"/>
      <c r="AO2540" s="22"/>
      <c r="AP2540" s="22"/>
      <c r="AQ2540" s="22"/>
      <c r="AR2540" s="22"/>
      <c r="AS2540" s="22"/>
      <c r="AT2540" s="22"/>
      <c r="AU2540" s="22"/>
      <c r="AV2540" s="22"/>
      <c r="AW2540" s="22"/>
      <c r="AX2540" s="22"/>
      <c r="AY2540" s="22"/>
      <c r="AZ2540" s="22"/>
      <c r="BA2540" s="22"/>
      <c r="BB2540" s="22"/>
      <c r="BC2540" s="22"/>
      <c r="BD2540" s="22"/>
      <c r="BE2540" s="24"/>
      <c r="BF2540" s="22"/>
      <c r="BG2540" s="22"/>
      <c r="BH2540" s="22"/>
      <c r="BI2540" s="22"/>
      <c r="BJ2540" s="22"/>
      <c r="BK2540" s="22"/>
      <c r="BL2540" s="22"/>
      <c r="BM2540" s="22"/>
      <c r="BN2540" s="22"/>
      <c r="BO2540" s="22"/>
      <c r="BP2540" s="22"/>
      <c r="BQ2540" s="22"/>
      <c r="BR2540" s="22"/>
      <c r="BS2540" s="22"/>
      <c r="BT2540" s="22"/>
      <c r="BU2540" s="22"/>
      <c r="BV2540" s="22"/>
      <c r="BW2540" s="22"/>
      <c r="BX2540" s="22"/>
      <c r="BY2540" s="22"/>
      <c r="BZ2540" s="22"/>
      <c r="CA2540" s="22"/>
      <c r="CB2540" s="22"/>
      <c r="CC2540" s="22"/>
      <c r="CD2540" s="22"/>
      <c r="CE2540" s="22"/>
      <c r="CF2540" s="22"/>
      <c r="CG2540" s="22"/>
      <c r="CH2540" s="22"/>
      <c r="CI2540" s="22"/>
      <c r="CJ2540" s="22"/>
      <c r="CK2540" s="24"/>
      <c r="CL2540" s="22"/>
      <c r="CM2540" s="22"/>
      <c r="CN2540" s="22"/>
      <c r="CO2540" s="22"/>
      <c r="CP2540" s="22"/>
      <c r="CQ2540" s="22"/>
      <c r="CR2540" s="22"/>
      <c r="CS2540" s="22"/>
      <c r="CT2540" s="22"/>
      <c r="CU2540" s="22"/>
      <c r="CV2540" s="22"/>
      <c r="CW2540" s="22"/>
      <c r="CX2540" s="22"/>
      <c r="CY2540" s="22"/>
      <c r="CZ2540" s="22"/>
      <c r="DA2540" s="22"/>
      <c r="DB2540" s="22"/>
      <c r="DC2540" s="22"/>
      <c r="DD2540" s="22"/>
      <c r="DE2540" s="22"/>
      <c r="DF2540" s="22"/>
      <c r="DG2540" s="22"/>
      <c r="DH2540" s="22"/>
      <c r="DI2540" s="22"/>
      <c r="DJ2540" s="22"/>
      <c r="DK2540" s="22"/>
      <c r="DL2540" s="22"/>
      <c r="DM2540" s="22"/>
      <c r="DN2540" s="22"/>
      <c r="DO2540" s="22"/>
      <c r="DP2540" s="22"/>
      <c r="DQ2540" s="24"/>
      <c r="DR2540" s="22"/>
      <c r="DS2540" s="22"/>
      <c r="DT2540" s="22"/>
      <c r="DU2540" s="22"/>
      <c r="DV2540" s="22"/>
      <c r="DW2540" s="22"/>
      <c r="DX2540" s="22"/>
      <c r="DY2540" s="22"/>
      <c r="DZ2540" s="22"/>
      <c r="EA2540" s="22"/>
      <c r="EB2540" s="22"/>
      <c r="EC2540" s="22"/>
      <c r="ED2540" s="22"/>
      <c r="EE2540" s="22"/>
      <c r="EF2540" s="22"/>
      <c r="EG2540" s="22"/>
      <c r="EH2540" s="22"/>
      <c r="EI2540" s="22"/>
      <c r="EJ2540" s="22"/>
      <c r="EK2540" s="22"/>
      <c r="EL2540" s="22"/>
      <c r="EM2540" s="22"/>
      <c r="EN2540" s="22"/>
      <c r="EO2540" s="22"/>
      <c r="EP2540" s="22"/>
      <c r="EQ2540" s="22"/>
      <c r="ER2540" s="22"/>
      <c r="ES2540" s="22"/>
      <c r="ET2540" s="22"/>
      <c r="EU2540" s="22"/>
      <c r="EV2540" s="22"/>
      <c r="EW2540" s="24"/>
      <c r="EX2540" s="22"/>
      <c r="EY2540" s="22"/>
      <c r="EZ2540" s="22"/>
      <c r="FA2540" s="22"/>
      <c r="FB2540" s="22"/>
      <c r="FC2540" s="22"/>
      <c r="FD2540" s="22"/>
      <c r="FE2540" s="22"/>
      <c r="FF2540" s="22"/>
      <c r="FG2540" s="22"/>
      <c r="FH2540" s="22"/>
      <c r="FI2540" s="22"/>
      <c r="FJ2540" s="22"/>
      <c r="FK2540" s="22"/>
      <c r="FL2540" s="22"/>
      <c r="FM2540" s="22"/>
      <c r="FN2540" s="22"/>
      <c r="FO2540" s="22"/>
      <c r="FP2540" s="22"/>
      <c r="FQ2540" s="22"/>
      <c r="FR2540" s="22"/>
      <c r="FS2540" s="22"/>
      <c r="FT2540" s="22"/>
      <c r="FU2540" s="22"/>
      <c r="FV2540" s="22"/>
      <c r="FW2540" s="22"/>
      <c r="FX2540" s="22"/>
      <c r="FY2540" s="22"/>
      <c r="FZ2540" s="22"/>
      <c r="GA2540" s="22"/>
      <c r="GB2540" s="22"/>
      <c r="GC2540" s="24"/>
      <c r="GD2540" s="22"/>
      <c r="GE2540" s="22"/>
      <c r="GF2540" s="22"/>
      <c r="GG2540" s="22"/>
      <c r="GH2540" s="22"/>
      <c r="GI2540" s="22"/>
      <c r="GJ2540" s="22"/>
      <c r="GK2540" s="22"/>
      <c r="GL2540" s="22"/>
      <c r="GM2540" s="22"/>
      <c r="GN2540" s="22"/>
      <c r="GO2540" s="22"/>
      <c r="GP2540" s="22"/>
      <c r="GQ2540" s="22"/>
      <c r="GR2540" s="22"/>
      <c r="GS2540" s="22"/>
      <c r="GT2540" s="22"/>
      <c r="GU2540" s="22"/>
      <c r="GV2540" s="22"/>
      <c r="GW2540" s="22"/>
      <c r="GX2540" s="22"/>
      <c r="GY2540" s="22"/>
      <c r="GZ2540" s="22"/>
      <c r="HA2540" s="22"/>
      <c r="HB2540" s="22"/>
      <c r="HC2540" s="22"/>
      <c r="HD2540" s="22"/>
      <c r="HE2540" s="22"/>
      <c r="HF2540" s="22"/>
      <c r="HG2540" s="22"/>
      <c r="HH2540" s="22"/>
      <c r="HI2540" s="24"/>
      <c r="HJ2540" s="22"/>
      <c r="HK2540" s="22"/>
      <c r="HL2540" s="22"/>
      <c r="HM2540" s="22"/>
      <c r="HN2540" s="22"/>
      <c r="HO2540" s="22"/>
      <c r="HP2540" s="22"/>
      <c r="HQ2540" s="22"/>
      <c r="HR2540" s="22"/>
      <c r="HS2540" s="22"/>
      <c r="HT2540" s="22"/>
      <c r="HU2540" s="22"/>
      <c r="HV2540" s="22"/>
      <c r="HW2540" s="22"/>
      <c r="HX2540" s="22"/>
      <c r="HY2540" s="22"/>
      <c r="HZ2540" s="22"/>
      <c r="IA2540" s="22"/>
      <c r="IB2540" s="22"/>
      <c r="IC2540" s="22"/>
      <c r="ID2540" s="22"/>
      <c r="IE2540" s="22"/>
      <c r="IF2540" s="22"/>
      <c r="IG2540" s="22"/>
      <c r="IH2540" s="22"/>
      <c r="II2540" s="22"/>
      <c r="IJ2540" s="22"/>
      <c r="IK2540" s="22"/>
      <c r="IL2540" s="22"/>
      <c r="IM2540" s="22"/>
      <c r="IN2540" s="22"/>
      <c r="IO2540" s="24"/>
      <c r="IP2540" s="22"/>
      <c r="IQ2540" s="22"/>
      <c r="IR2540" s="22"/>
      <c r="IS2540" s="22"/>
      <c r="IT2540" s="22"/>
      <c r="IU2540" s="22"/>
      <c r="IV2540" s="22"/>
      <c r="IW2540" s="22"/>
      <c r="IX2540" s="22"/>
      <c r="IY2540" s="22"/>
      <c r="IZ2540" s="22"/>
      <c r="JA2540" s="22"/>
      <c r="JB2540" s="22"/>
      <c r="JC2540" s="22"/>
      <c r="JD2540" s="22"/>
      <c r="JE2540" s="22"/>
      <c r="JF2540" s="22"/>
      <c r="JG2540" s="22"/>
      <c r="JH2540" s="22"/>
      <c r="JI2540" s="22"/>
      <c r="JJ2540" s="22"/>
      <c r="JK2540" s="22"/>
      <c r="JL2540" s="22"/>
      <c r="JM2540" s="22"/>
      <c r="JN2540" s="22"/>
      <c r="JO2540" s="22"/>
      <c r="JP2540" s="22"/>
      <c r="JQ2540" s="22"/>
      <c r="JR2540" s="22"/>
      <c r="JS2540" s="22"/>
      <c r="JT2540" s="22"/>
      <c r="JU2540" s="24"/>
      <c r="JV2540" s="22"/>
      <c r="JW2540" s="22"/>
      <c r="JX2540" s="22"/>
      <c r="JY2540" s="22"/>
      <c r="JZ2540" s="22"/>
      <c r="KA2540" s="22"/>
      <c r="KB2540" s="22"/>
      <c r="KC2540" s="22"/>
      <c r="KD2540" s="22"/>
      <c r="KE2540" s="22"/>
      <c r="KF2540" s="22"/>
      <c r="KG2540" s="22"/>
      <c r="KH2540" s="22"/>
      <c r="KI2540" s="22"/>
      <c r="KJ2540" s="22"/>
      <c r="KK2540" s="22"/>
      <c r="KL2540" s="22"/>
      <c r="KM2540" s="22"/>
      <c r="KN2540" s="22"/>
      <c r="KO2540" s="22"/>
      <c r="KP2540" s="22"/>
      <c r="KQ2540" s="22"/>
      <c r="KR2540" s="22"/>
      <c r="KS2540" s="22"/>
      <c r="KT2540" s="22"/>
      <c r="KU2540" s="22"/>
      <c r="KV2540" s="22"/>
      <c r="KW2540" s="22"/>
      <c r="KX2540" s="22"/>
      <c r="KY2540" s="22"/>
      <c r="KZ2540" s="22"/>
      <c r="LA2540" s="24"/>
      <c r="LB2540" s="22"/>
      <c r="LC2540" s="22"/>
      <c r="LD2540" s="22"/>
      <c r="LE2540" s="22"/>
      <c r="LF2540" s="22"/>
      <c r="LG2540" s="22"/>
      <c r="LH2540" s="22"/>
      <c r="LI2540" s="22"/>
      <c r="LJ2540" s="22"/>
      <c r="LK2540" s="22"/>
      <c r="LL2540" s="22"/>
      <c r="LM2540" s="22"/>
      <c r="LN2540" s="22"/>
      <c r="LO2540" s="22"/>
      <c r="LP2540" s="22"/>
      <c r="LQ2540" s="22"/>
      <c r="LR2540" s="22"/>
      <c r="LS2540" s="22"/>
      <c r="LT2540" s="22"/>
      <c r="LU2540" s="22"/>
      <c r="LV2540" s="22"/>
      <c r="LW2540" s="22"/>
      <c r="LX2540" s="22"/>
      <c r="LY2540" s="22"/>
      <c r="LZ2540" s="22"/>
      <c r="MA2540" s="22"/>
      <c r="MB2540" s="22"/>
      <c r="MC2540" s="22"/>
      <c r="MD2540" s="22"/>
      <c r="ME2540" s="22"/>
      <c r="MF2540" s="22"/>
      <c r="MG2540" s="24"/>
      <c r="MH2540" s="22"/>
      <c r="MI2540" s="22"/>
      <c r="MJ2540" s="22"/>
      <c r="MK2540" s="22"/>
      <c r="ML2540" s="22"/>
      <c r="MM2540" s="22"/>
      <c r="MN2540" s="22"/>
      <c r="MO2540" s="22"/>
      <c r="MP2540" s="22"/>
      <c r="MQ2540" s="22"/>
      <c r="MR2540" s="22"/>
      <c r="MS2540" s="22"/>
      <c r="MT2540" s="22"/>
      <c r="MU2540" s="22"/>
      <c r="MV2540" s="22"/>
      <c r="MW2540" s="22"/>
      <c r="MX2540" s="22"/>
      <c r="MY2540" s="22"/>
      <c r="MZ2540" s="22"/>
      <c r="NA2540" s="22"/>
      <c r="NB2540" s="22"/>
      <c r="NC2540" s="22"/>
      <c r="ND2540" s="22"/>
      <c r="NE2540" s="22"/>
      <c r="NF2540" s="22"/>
      <c r="NG2540" s="22"/>
      <c r="NH2540" s="22"/>
      <c r="NI2540" s="22"/>
      <c r="NJ2540" s="22"/>
      <c r="NK2540" s="22"/>
      <c r="NL2540" s="22"/>
      <c r="NM2540" s="24"/>
      <c r="NN2540" s="22"/>
      <c r="NO2540" s="22"/>
      <c r="NP2540" s="22"/>
      <c r="NQ2540" s="22"/>
      <c r="NR2540" s="22"/>
      <c r="NS2540" s="22"/>
      <c r="NT2540" s="22"/>
      <c r="NU2540" s="22"/>
      <c r="NV2540" s="22"/>
      <c r="NW2540" s="22"/>
      <c r="NX2540" s="22"/>
      <c r="NY2540" s="22"/>
      <c r="NZ2540" s="22"/>
      <c r="OA2540" s="22"/>
      <c r="OB2540" s="22"/>
      <c r="OC2540" s="22"/>
      <c r="OD2540" s="22"/>
      <c r="OE2540" s="22"/>
      <c r="OF2540" s="22"/>
      <c r="OG2540" s="22"/>
      <c r="OH2540" s="22"/>
      <c r="OI2540" s="22"/>
      <c r="OJ2540" s="22"/>
      <c r="OK2540" s="22"/>
      <c r="OL2540" s="22"/>
      <c r="OM2540" s="22"/>
      <c r="ON2540" s="22"/>
      <c r="OO2540" s="22"/>
      <c r="OP2540" s="22"/>
      <c r="OQ2540" s="22"/>
      <c r="OR2540" s="22"/>
    </row>
    <row r="2541" spans="1:408" ht="15" thickBot="1">
      <c r="A2541" s="1"/>
      <c r="B2541" s="12"/>
      <c r="C2541" s="12"/>
      <c r="D2541" s="22"/>
      <c r="E2541" s="54"/>
      <c r="F2541" s="54"/>
      <c r="G2541" s="54"/>
      <c r="H2541" s="55"/>
      <c r="I2541" s="22"/>
      <c r="J2541" s="56"/>
      <c r="K2541" s="80"/>
      <c r="L2541" s="57"/>
      <c r="M2541" s="57"/>
      <c r="N2541" s="55"/>
      <c r="O2541" s="58"/>
      <c r="P2541" s="58"/>
      <c r="Q2541" s="59"/>
      <c r="R2541" s="60"/>
      <c r="S2541" s="60"/>
      <c r="T2541" s="22"/>
      <c r="U2541" s="1"/>
      <c r="V2541" s="23"/>
      <c r="X2541" s="24"/>
      <c r="Y2541" s="24"/>
      <c r="Z2541" s="22"/>
      <c r="AA2541" s="22"/>
      <c r="AB2541" s="22"/>
      <c r="AC2541" s="22"/>
      <c r="AD2541" s="22"/>
      <c r="AE2541" s="22"/>
      <c r="AF2541" s="22"/>
      <c r="AG2541" s="22"/>
      <c r="AH2541" s="22"/>
      <c r="AI2541" s="22"/>
      <c r="AJ2541" s="22"/>
      <c r="AK2541" s="22"/>
      <c r="AL2541" s="22"/>
      <c r="AM2541" s="22"/>
      <c r="AN2541" s="22"/>
      <c r="AO2541" s="22"/>
      <c r="AP2541" s="22"/>
      <c r="AQ2541" s="22"/>
      <c r="AR2541" s="22"/>
      <c r="AS2541" s="22"/>
      <c r="AT2541" s="22"/>
      <c r="AU2541" s="22"/>
      <c r="AV2541" s="22"/>
      <c r="AW2541" s="22"/>
      <c r="AX2541" s="22"/>
      <c r="AY2541" s="22"/>
      <c r="AZ2541" s="22"/>
      <c r="BA2541" s="22"/>
      <c r="BB2541" s="22"/>
      <c r="BC2541" s="22"/>
      <c r="BD2541" s="22"/>
      <c r="BE2541" s="24"/>
      <c r="BF2541" s="22"/>
      <c r="BG2541" s="22"/>
      <c r="BH2541" s="22"/>
      <c r="BI2541" s="22"/>
      <c r="BJ2541" s="22"/>
      <c r="BK2541" s="22"/>
      <c r="BL2541" s="22"/>
      <c r="BM2541" s="22"/>
      <c r="BN2541" s="22"/>
      <c r="BO2541" s="22"/>
      <c r="BP2541" s="22"/>
      <c r="BQ2541" s="22"/>
      <c r="BR2541" s="22"/>
      <c r="BS2541" s="22"/>
      <c r="BT2541" s="22"/>
      <c r="BU2541" s="22"/>
      <c r="BV2541" s="22"/>
      <c r="BW2541" s="22"/>
      <c r="BX2541" s="22"/>
      <c r="BY2541" s="22"/>
      <c r="BZ2541" s="22"/>
      <c r="CA2541" s="22"/>
      <c r="CB2541" s="22"/>
      <c r="CC2541" s="22"/>
      <c r="CD2541" s="22"/>
      <c r="CE2541" s="22"/>
      <c r="CF2541" s="22"/>
      <c r="CG2541" s="22"/>
      <c r="CH2541" s="22"/>
      <c r="CI2541" s="22"/>
      <c r="CJ2541" s="22"/>
      <c r="CK2541" s="24"/>
      <c r="CL2541" s="22"/>
      <c r="CM2541" s="22"/>
      <c r="CN2541" s="22"/>
      <c r="CO2541" s="22"/>
      <c r="CP2541" s="22"/>
      <c r="CQ2541" s="22"/>
      <c r="CR2541" s="22"/>
      <c r="CS2541" s="22"/>
      <c r="CT2541" s="22"/>
      <c r="CU2541" s="22"/>
      <c r="CV2541" s="22"/>
      <c r="CW2541" s="22"/>
      <c r="CX2541" s="22"/>
      <c r="CY2541" s="22"/>
      <c r="CZ2541" s="22"/>
      <c r="DA2541" s="22"/>
      <c r="DB2541" s="22"/>
      <c r="DC2541" s="22"/>
      <c r="DD2541" s="22"/>
      <c r="DE2541" s="22"/>
      <c r="DF2541" s="22"/>
      <c r="DG2541" s="22"/>
      <c r="DH2541" s="22"/>
      <c r="DI2541" s="22"/>
      <c r="DJ2541" s="22"/>
      <c r="DK2541" s="22"/>
      <c r="DL2541" s="22"/>
      <c r="DM2541" s="22"/>
      <c r="DN2541" s="22"/>
      <c r="DO2541" s="22"/>
      <c r="DP2541" s="22"/>
      <c r="DQ2541" s="24"/>
      <c r="DR2541" s="22"/>
      <c r="DS2541" s="22"/>
      <c r="DT2541" s="22"/>
      <c r="DU2541" s="22"/>
      <c r="DV2541" s="22"/>
      <c r="DW2541" s="22"/>
      <c r="DX2541" s="22"/>
      <c r="DY2541" s="22"/>
      <c r="DZ2541" s="22"/>
      <c r="EA2541" s="22"/>
      <c r="EB2541" s="22"/>
      <c r="EC2541" s="22"/>
      <c r="ED2541" s="22"/>
      <c r="EE2541" s="22"/>
      <c r="EF2541" s="22"/>
      <c r="EG2541" s="22"/>
      <c r="EH2541" s="22"/>
      <c r="EI2541" s="22"/>
      <c r="EJ2541" s="22"/>
      <c r="EK2541" s="22"/>
      <c r="EL2541" s="22"/>
      <c r="EM2541" s="22"/>
      <c r="EN2541" s="22"/>
      <c r="EO2541" s="22"/>
      <c r="EP2541" s="22"/>
      <c r="EQ2541" s="22"/>
      <c r="ER2541" s="22"/>
      <c r="ES2541" s="22"/>
      <c r="ET2541" s="22"/>
      <c r="EU2541" s="22"/>
      <c r="EV2541" s="22"/>
      <c r="EW2541" s="24"/>
      <c r="EX2541" s="22"/>
      <c r="EY2541" s="22"/>
      <c r="EZ2541" s="22"/>
      <c r="FA2541" s="22"/>
      <c r="FB2541" s="22"/>
      <c r="FC2541" s="22"/>
      <c r="FD2541" s="22"/>
      <c r="FE2541" s="22"/>
      <c r="FF2541" s="22"/>
      <c r="FG2541" s="22"/>
      <c r="FH2541" s="22"/>
      <c r="FI2541" s="22"/>
      <c r="FJ2541" s="22"/>
      <c r="FK2541" s="22"/>
      <c r="FL2541" s="22"/>
      <c r="FM2541" s="22"/>
      <c r="FN2541" s="22"/>
      <c r="FO2541" s="22"/>
      <c r="FP2541" s="22"/>
      <c r="FQ2541" s="22"/>
      <c r="FR2541" s="22"/>
      <c r="FS2541" s="22"/>
      <c r="FT2541" s="22"/>
      <c r="FU2541" s="22"/>
      <c r="FV2541" s="22"/>
      <c r="FW2541" s="22"/>
      <c r="FX2541" s="22"/>
      <c r="FY2541" s="22"/>
      <c r="FZ2541" s="22"/>
      <c r="GA2541" s="22"/>
      <c r="GB2541" s="22"/>
      <c r="GC2541" s="24"/>
      <c r="GD2541" s="22"/>
      <c r="GE2541" s="22"/>
      <c r="GF2541" s="22"/>
      <c r="GG2541" s="22"/>
      <c r="GH2541" s="22"/>
      <c r="GI2541" s="22"/>
      <c r="GJ2541" s="22"/>
      <c r="GK2541" s="22"/>
      <c r="GL2541" s="22"/>
      <c r="GM2541" s="22"/>
      <c r="GN2541" s="22"/>
      <c r="GO2541" s="22"/>
      <c r="GP2541" s="22"/>
      <c r="GQ2541" s="22"/>
      <c r="GR2541" s="22"/>
      <c r="GS2541" s="22"/>
      <c r="GT2541" s="22"/>
      <c r="GU2541" s="22"/>
      <c r="GV2541" s="22"/>
      <c r="GW2541" s="22"/>
      <c r="GX2541" s="22"/>
      <c r="GY2541" s="22"/>
      <c r="GZ2541" s="22"/>
      <c r="HA2541" s="22"/>
      <c r="HB2541" s="22"/>
      <c r="HC2541" s="22"/>
      <c r="HD2541" s="22"/>
      <c r="HE2541" s="22"/>
      <c r="HF2541" s="22"/>
      <c r="HG2541" s="22"/>
      <c r="HH2541" s="22"/>
      <c r="HI2541" s="24"/>
      <c r="HJ2541" s="22"/>
      <c r="HK2541" s="22"/>
      <c r="HL2541" s="22"/>
      <c r="HM2541" s="22"/>
      <c r="HN2541" s="22"/>
      <c r="HO2541" s="22"/>
      <c r="HP2541" s="22"/>
      <c r="HQ2541" s="22"/>
      <c r="HR2541" s="22"/>
      <c r="HS2541" s="22"/>
      <c r="HT2541" s="22"/>
      <c r="HU2541" s="22"/>
      <c r="HV2541" s="22"/>
      <c r="HW2541" s="22"/>
      <c r="HX2541" s="22"/>
      <c r="HY2541" s="22"/>
      <c r="HZ2541" s="22"/>
      <c r="IA2541" s="22"/>
      <c r="IB2541" s="22"/>
      <c r="IC2541" s="22"/>
      <c r="ID2541" s="22"/>
      <c r="IE2541" s="22"/>
      <c r="IF2541" s="22"/>
      <c r="IG2541" s="22"/>
      <c r="IH2541" s="22"/>
      <c r="II2541" s="22"/>
      <c r="IJ2541" s="22"/>
      <c r="IK2541" s="22"/>
      <c r="IL2541" s="22"/>
      <c r="IM2541" s="22"/>
      <c r="IN2541" s="22"/>
      <c r="IO2541" s="24"/>
      <c r="IP2541" s="22"/>
      <c r="IQ2541" s="22"/>
      <c r="IR2541" s="22"/>
      <c r="IS2541" s="22"/>
      <c r="IT2541" s="22"/>
      <c r="IU2541" s="22"/>
      <c r="IV2541" s="22"/>
      <c r="IW2541" s="22"/>
      <c r="IX2541" s="22"/>
      <c r="IY2541" s="22"/>
      <c r="IZ2541" s="22"/>
      <c r="JA2541" s="22"/>
      <c r="JB2541" s="22"/>
      <c r="JC2541" s="22"/>
      <c r="JD2541" s="22"/>
      <c r="JE2541" s="22"/>
      <c r="JF2541" s="22"/>
      <c r="JG2541" s="22"/>
      <c r="JH2541" s="22"/>
      <c r="JI2541" s="22"/>
      <c r="JJ2541" s="22"/>
      <c r="JK2541" s="22"/>
      <c r="JL2541" s="22"/>
      <c r="JM2541" s="22"/>
      <c r="JN2541" s="22"/>
      <c r="JO2541" s="22"/>
      <c r="JP2541" s="22"/>
      <c r="JQ2541" s="22"/>
      <c r="JR2541" s="22"/>
      <c r="JS2541" s="22"/>
      <c r="JT2541" s="22"/>
      <c r="JU2541" s="24"/>
      <c r="JV2541" s="22"/>
      <c r="JW2541" s="22"/>
      <c r="JX2541" s="22"/>
      <c r="JY2541" s="22"/>
      <c r="JZ2541" s="22"/>
      <c r="KA2541" s="22"/>
      <c r="KB2541" s="22"/>
      <c r="KC2541" s="22"/>
      <c r="KD2541" s="22"/>
      <c r="KE2541" s="22"/>
      <c r="KF2541" s="22"/>
      <c r="KG2541" s="22"/>
      <c r="KH2541" s="22"/>
      <c r="KI2541" s="22"/>
      <c r="KJ2541" s="22"/>
      <c r="KK2541" s="22"/>
      <c r="KL2541" s="22"/>
      <c r="KM2541" s="22"/>
      <c r="KN2541" s="22"/>
      <c r="KO2541" s="22"/>
      <c r="KP2541" s="22"/>
      <c r="KQ2541" s="22"/>
      <c r="KR2541" s="22"/>
      <c r="KS2541" s="22"/>
      <c r="KT2541" s="22"/>
      <c r="KU2541" s="22"/>
      <c r="KV2541" s="22"/>
      <c r="KW2541" s="22"/>
      <c r="KX2541" s="22"/>
      <c r="KY2541" s="22"/>
      <c r="KZ2541" s="22"/>
      <c r="LA2541" s="24"/>
      <c r="LB2541" s="22"/>
      <c r="LC2541" s="22"/>
      <c r="LD2541" s="22"/>
      <c r="LE2541" s="22"/>
      <c r="LF2541" s="22"/>
      <c r="LG2541" s="22"/>
      <c r="LH2541" s="22"/>
      <c r="LI2541" s="22"/>
      <c r="LJ2541" s="22"/>
      <c r="LK2541" s="22"/>
      <c r="LL2541" s="22"/>
      <c r="LM2541" s="22"/>
      <c r="LN2541" s="22"/>
      <c r="LO2541" s="22"/>
      <c r="LP2541" s="22"/>
      <c r="LQ2541" s="22"/>
      <c r="LR2541" s="22"/>
      <c r="LS2541" s="22"/>
      <c r="LT2541" s="22"/>
      <c r="LU2541" s="22"/>
      <c r="LV2541" s="22"/>
      <c r="LW2541" s="22"/>
      <c r="LX2541" s="22"/>
      <c r="LY2541" s="22"/>
      <c r="LZ2541" s="22"/>
      <c r="MA2541" s="22"/>
      <c r="MB2541" s="22"/>
      <c r="MC2541" s="22"/>
      <c r="MD2541" s="22"/>
      <c r="ME2541" s="22"/>
      <c r="MF2541" s="22"/>
      <c r="MG2541" s="24"/>
      <c r="MH2541" s="22"/>
      <c r="MI2541" s="22"/>
      <c r="MJ2541" s="22"/>
      <c r="MK2541" s="22"/>
      <c r="ML2541" s="22"/>
      <c r="MM2541" s="22"/>
      <c r="MN2541" s="22"/>
      <c r="MO2541" s="22"/>
      <c r="MP2541" s="22"/>
      <c r="MQ2541" s="22"/>
      <c r="MR2541" s="22"/>
      <c r="MS2541" s="22"/>
      <c r="MT2541" s="22"/>
      <c r="MU2541" s="22"/>
      <c r="MV2541" s="22"/>
      <c r="MW2541" s="22"/>
      <c r="MX2541" s="22"/>
      <c r="MY2541" s="22"/>
      <c r="MZ2541" s="22"/>
      <c r="NA2541" s="22"/>
      <c r="NB2541" s="22"/>
      <c r="NC2541" s="22"/>
      <c r="ND2541" s="22"/>
      <c r="NE2541" s="22"/>
      <c r="NF2541" s="22"/>
      <c r="NG2541" s="22"/>
      <c r="NH2541" s="22"/>
      <c r="NI2541" s="22"/>
      <c r="NJ2541" s="22"/>
      <c r="NK2541" s="22"/>
      <c r="NL2541" s="22"/>
      <c r="NM2541" s="24"/>
      <c r="NN2541" s="22"/>
      <c r="NO2541" s="22"/>
      <c r="NP2541" s="22"/>
      <c r="NQ2541" s="22"/>
      <c r="NR2541" s="22"/>
      <c r="NS2541" s="22"/>
      <c r="NT2541" s="22"/>
      <c r="NU2541" s="22"/>
      <c r="NV2541" s="22"/>
      <c r="NW2541" s="22"/>
      <c r="NX2541" s="22"/>
      <c r="NY2541" s="22"/>
      <c r="NZ2541" s="22"/>
      <c r="OA2541" s="22"/>
      <c r="OB2541" s="22"/>
      <c r="OC2541" s="22"/>
      <c r="OD2541" s="22"/>
      <c r="OE2541" s="22"/>
      <c r="OF2541" s="22"/>
      <c r="OG2541" s="22"/>
      <c r="OH2541" s="22"/>
      <c r="OI2541" s="22"/>
      <c r="OJ2541" s="22"/>
      <c r="OK2541" s="22"/>
      <c r="OL2541" s="22"/>
      <c r="OM2541" s="22"/>
      <c r="ON2541" s="22"/>
      <c r="OO2541" s="22"/>
      <c r="OP2541" s="22"/>
      <c r="OQ2541" s="22"/>
      <c r="OR2541" s="22"/>
    </row>
    <row r="2542" spans="1:408" ht="15" thickBot="1">
      <c r="A2542" s="1"/>
      <c r="B2542" s="12"/>
      <c r="C2542" s="12"/>
      <c r="D2542" s="22"/>
      <c r="E2542" s="54"/>
      <c r="F2542" s="54"/>
      <c r="G2542" s="54"/>
      <c r="H2542" s="55"/>
      <c r="I2542" s="22"/>
      <c r="J2542" s="56"/>
      <c r="K2542" s="81"/>
      <c r="L2542" s="57"/>
      <c r="M2542" s="57"/>
      <c r="N2542" s="55"/>
      <c r="O2542" s="58"/>
      <c r="P2542" s="58"/>
      <c r="Q2542" s="59"/>
      <c r="R2542" s="60"/>
      <c r="S2542" s="60"/>
      <c r="T2542" s="22"/>
      <c r="U2542" s="1"/>
      <c r="V2542" s="23"/>
      <c r="X2542" s="24"/>
      <c r="Y2542" s="24"/>
      <c r="Z2542" s="22"/>
      <c r="AA2542" s="22"/>
      <c r="AB2542" s="22"/>
      <c r="AC2542" s="22"/>
      <c r="AD2542" s="22"/>
      <c r="AE2542" s="22"/>
      <c r="AF2542" s="22"/>
      <c r="AG2542" s="22"/>
      <c r="AH2542" s="22"/>
      <c r="AI2542" s="22"/>
      <c r="AJ2542" s="22"/>
      <c r="AK2542" s="22"/>
      <c r="AL2542" s="22"/>
      <c r="AM2542" s="22"/>
      <c r="AN2542" s="22"/>
      <c r="AO2542" s="22"/>
      <c r="AP2542" s="22"/>
      <c r="AQ2542" s="22"/>
      <c r="AR2542" s="22"/>
      <c r="AS2542" s="22"/>
      <c r="AT2542" s="22"/>
      <c r="AU2542" s="22"/>
      <c r="AV2542" s="22"/>
      <c r="AW2542" s="22"/>
      <c r="AX2542" s="22"/>
      <c r="AY2542" s="22"/>
      <c r="AZ2542" s="22"/>
      <c r="BA2542" s="22"/>
      <c r="BB2542" s="22"/>
      <c r="BC2542" s="22"/>
      <c r="BD2542" s="22"/>
      <c r="BE2542" s="24"/>
      <c r="BF2542" s="22"/>
      <c r="BG2542" s="22"/>
      <c r="BH2542" s="22"/>
      <c r="BI2542" s="22"/>
      <c r="BJ2542" s="22"/>
      <c r="BK2542" s="22"/>
      <c r="BL2542" s="22"/>
      <c r="BM2542" s="22"/>
      <c r="BN2542" s="22"/>
      <c r="BO2542" s="22"/>
      <c r="BP2542" s="22"/>
      <c r="BQ2542" s="22"/>
      <c r="BR2542" s="22"/>
      <c r="BS2542" s="22"/>
      <c r="BT2542" s="22"/>
      <c r="BU2542" s="22"/>
      <c r="BV2542" s="22"/>
      <c r="BW2542" s="22"/>
      <c r="BX2542" s="22"/>
      <c r="BY2542" s="22"/>
      <c r="BZ2542" s="22"/>
      <c r="CA2542" s="22"/>
      <c r="CB2542" s="22"/>
      <c r="CC2542" s="22"/>
      <c r="CD2542" s="22"/>
      <c r="CE2542" s="22"/>
      <c r="CF2542" s="22"/>
      <c r="CG2542" s="22"/>
      <c r="CH2542" s="22"/>
      <c r="CI2542" s="22"/>
      <c r="CJ2542" s="22"/>
      <c r="CK2542" s="24"/>
      <c r="CL2542" s="22"/>
      <c r="CM2542" s="22"/>
      <c r="CN2542" s="22"/>
      <c r="CO2542" s="22"/>
      <c r="CP2542" s="22"/>
      <c r="CQ2542" s="22"/>
      <c r="CR2542" s="22"/>
      <c r="CS2542" s="22"/>
      <c r="CT2542" s="22"/>
      <c r="CU2542" s="22"/>
      <c r="CV2542" s="22"/>
      <c r="CW2542" s="22"/>
      <c r="CX2542" s="22"/>
      <c r="CY2542" s="22"/>
      <c r="CZ2542" s="22"/>
      <c r="DA2542" s="22"/>
      <c r="DB2542" s="22"/>
      <c r="DC2542" s="22"/>
      <c r="DD2542" s="22"/>
      <c r="DE2542" s="22"/>
      <c r="DF2542" s="22"/>
      <c r="DG2542" s="22"/>
      <c r="DH2542" s="22"/>
      <c r="DI2542" s="22"/>
      <c r="DJ2542" s="22"/>
      <c r="DK2542" s="22"/>
      <c r="DL2542" s="22"/>
      <c r="DM2542" s="22"/>
      <c r="DN2542" s="22"/>
      <c r="DO2542" s="22"/>
      <c r="DP2542" s="22"/>
      <c r="DQ2542" s="24"/>
      <c r="DR2542" s="22"/>
      <c r="DS2542" s="22"/>
      <c r="DT2542" s="22"/>
      <c r="DU2542" s="22"/>
      <c r="DV2542" s="22"/>
      <c r="DW2542" s="22"/>
      <c r="DX2542" s="22"/>
      <c r="DY2542" s="22"/>
      <c r="DZ2542" s="22"/>
      <c r="EA2542" s="22"/>
      <c r="EB2542" s="22"/>
      <c r="EC2542" s="22"/>
      <c r="ED2542" s="22"/>
      <c r="EE2542" s="22"/>
      <c r="EF2542" s="22"/>
      <c r="EG2542" s="22"/>
      <c r="EH2542" s="22"/>
      <c r="EI2542" s="22"/>
      <c r="EJ2542" s="22"/>
      <c r="EK2542" s="22"/>
      <c r="EL2542" s="22"/>
      <c r="EM2542" s="22"/>
      <c r="EN2542" s="22"/>
      <c r="EO2542" s="22"/>
      <c r="EP2542" s="22"/>
      <c r="EQ2542" s="22"/>
      <c r="ER2542" s="22"/>
      <c r="ES2542" s="22"/>
      <c r="ET2542" s="22"/>
      <c r="EU2542" s="22"/>
      <c r="EV2542" s="22"/>
      <c r="EW2542" s="24"/>
      <c r="EX2542" s="22"/>
      <c r="EY2542" s="22"/>
      <c r="EZ2542" s="22"/>
      <c r="FA2542" s="22"/>
      <c r="FB2542" s="22"/>
      <c r="FC2542" s="22"/>
      <c r="FD2542" s="22"/>
      <c r="FE2542" s="22"/>
      <c r="FF2542" s="22"/>
      <c r="FG2542" s="22"/>
      <c r="FH2542" s="22"/>
      <c r="FI2542" s="22"/>
      <c r="FJ2542" s="22"/>
      <c r="FK2542" s="22"/>
      <c r="FL2542" s="22"/>
      <c r="FM2542" s="22"/>
      <c r="FN2542" s="22"/>
      <c r="FO2542" s="22"/>
      <c r="FP2542" s="22"/>
      <c r="FQ2542" s="22"/>
      <c r="FR2542" s="22"/>
      <c r="FS2542" s="22"/>
      <c r="FT2542" s="22"/>
      <c r="FU2542" s="22"/>
      <c r="FV2542" s="22"/>
      <c r="FW2542" s="22"/>
      <c r="FX2542" s="22"/>
      <c r="FY2542" s="22"/>
      <c r="FZ2542" s="22"/>
      <c r="GA2542" s="22"/>
      <c r="GB2542" s="22"/>
      <c r="GC2542" s="24"/>
      <c r="GD2542" s="22"/>
      <c r="GE2542" s="22"/>
      <c r="GF2542" s="22"/>
      <c r="GG2542" s="22"/>
      <c r="GH2542" s="22"/>
      <c r="GI2542" s="22"/>
      <c r="GJ2542" s="22"/>
      <c r="GK2542" s="22"/>
      <c r="GL2542" s="22"/>
      <c r="GM2542" s="22"/>
      <c r="GN2542" s="22"/>
      <c r="GO2542" s="22"/>
      <c r="GP2542" s="22"/>
      <c r="GQ2542" s="22"/>
      <c r="GR2542" s="22"/>
      <c r="GS2542" s="22"/>
      <c r="GT2542" s="22"/>
      <c r="GU2542" s="22"/>
      <c r="GV2542" s="22"/>
      <c r="GW2542" s="22"/>
      <c r="GX2542" s="22"/>
      <c r="GY2542" s="22"/>
      <c r="GZ2542" s="22"/>
      <c r="HA2542" s="22"/>
      <c r="HB2542" s="22"/>
      <c r="HC2542" s="22"/>
      <c r="HD2542" s="22"/>
      <c r="HE2542" s="22"/>
      <c r="HF2542" s="22"/>
      <c r="HG2542" s="22"/>
      <c r="HH2542" s="22"/>
      <c r="HI2542" s="24"/>
      <c r="HJ2542" s="22"/>
      <c r="HK2542" s="22"/>
      <c r="HL2542" s="22"/>
      <c r="HM2542" s="22"/>
      <c r="HN2542" s="22"/>
      <c r="HO2542" s="22"/>
      <c r="HP2542" s="22"/>
      <c r="HQ2542" s="22"/>
      <c r="HR2542" s="22"/>
      <c r="HS2542" s="22"/>
      <c r="HT2542" s="22"/>
      <c r="HU2542" s="22"/>
      <c r="HV2542" s="22"/>
      <c r="HW2542" s="22"/>
      <c r="HX2542" s="22"/>
      <c r="HY2542" s="22"/>
      <c r="HZ2542" s="22"/>
      <c r="IA2542" s="22"/>
      <c r="IB2542" s="22"/>
      <c r="IC2542" s="22"/>
      <c r="ID2542" s="22"/>
      <c r="IE2542" s="22"/>
      <c r="IF2542" s="22"/>
      <c r="IG2542" s="22"/>
      <c r="IH2542" s="22"/>
      <c r="II2542" s="22"/>
      <c r="IJ2542" s="22"/>
      <c r="IK2542" s="22"/>
      <c r="IL2542" s="22"/>
      <c r="IM2542" s="22"/>
      <c r="IN2542" s="22"/>
      <c r="IO2542" s="24"/>
      <c r="IP2542" s="22"/>
      <c r="IQ2542" s="22"/>
      <c r="IR2542" s="22"/>
      <c r="IS2542" s="22"/>
      <c r="IT2542" s="22"/>
      <c r="IU2542" s="22"/>
      <c r="IV2542" s="22"/>
      <c r="IW2542" s="22"/>
      <c r="IX2542" s="22"/>
      <c r="IY2542" s="22"/>
      <c r="IZ2542" s="22"/>
      <c r="JA2542" s="22"/>
      <c r="JB2542" s="22"/>
      <c r="JC2542" s="22"/>
      <c r="JD2542" s="22"/>
      <c r="JE2542" s="22"/>
      <c r="JF2542" s="22"/>
      <c r="JG2542" s="22"/>
      <c r="JH2542" s="22"/>
      <c r="JI2542" s="22"/>
      <c r="JJ2542" s="22"/>
      <c r="JK2542" s="22"/>
      <c r="JL2542" s="22"/>
      <c r="JM2542" s="22"/>
      <c r="JN2542" s="22"/>
      <c r="JO2542" s="22"/>
      <c r="JP2542" s="22"/>
      <c r="JQ2542" s="22"/>
      <c r="JR2542" s="22"/>
      <c r="JS2542" s="22"/>
      <c r="JT2542" s="22"/>
      <c r="JU2542" s="24"/>
      <c r="JV2542" s="22"/>
      <c r="JW2542" s="22"/>
      <c r="JX2542" s="22"/>
      <c r="JY2542" s="22"/>
      <c r="JZ2542" s="22"/>
      <c r="KA2542" s="22"/>
      <c r="KB2542" s="22"/>
      <c r="KC2542" s="22"/>
      <c r="KD2542" s="22"/>
      <c r="KE2542" s="22"/>
      <c r="KF2542" s="22"/>
      <c r="KG2542" s="22"/>
      <c r="KH2542" s="22"/>
      <c r="KI2542" s="22"/>
      <c r="KJ2542" s="22"/>
      <c r="KK2542" s="22"/>
      <c r="KL2542" s="22"/>
      <c r="KM2542" s="22"/>
      <c r="KN2542" s="22"/>
      <c r="KO2542" s="22"/>
      <c r="KP2542" s="22"/>
      <c r="KQ2542" s="22"/>
      <c r="KR2542" s="22"/>
      <c r="KS2542" s="22"/>
      <c r="KT2542" s="22"/>
      <c r="KU2542" s="22"/>
      <c r="KV2542" s="22"/>
      <c r="KW2542" s="22"/>
      <c r="KX2542" s="22"/>
      <c r="KY2542" s="22"/>
      <c r="KZ2542" s="22"/>
      <c r="LA2542" s="24"/>
      <c r="LB2542" s="22"/>
      <c r="LC2542" s="22"/>
      <c r="LD2542" s="22"/>
      <c r="LE2542" s="22"/>
      <c r="LF2542" s="22"/>
      <c r="LG2542" s="22"/>
      <c r="LH2542" s="22"/>
      <c r="LI2542" s="22"/>
      <c r="LJ2542" s="22"/>
      <c r="LK2542" s="22"/>
      <c r="LL2542" s="22"/>
      <c r="LM2542" s="22"/>
      <c r="LN2542" s="22"/>
      <c r="LO2542" s="22"/>
      <c r="LP2542" s="22"/>
      <c r="LQ2542" s="22"/>
      <c r="LR2542" s="22"/>
      <c r="LS2542" s="22"/>
      <c r="LT2542" s="22"/>
      <c r="LU2542" s="22"/>
      <c r="LV2542" s="22"/>
      <c r="LW2542" s="22"/>
      <c r="LX2542" s="22"/>
      <c r="LY2542" s="22"/>
      <c r="LZ2542" s="22"/>
      <c r="MA2542" s="22"/>
      <c r="MB2542" s="22"/>
      <c r="MC2542" s="22"/>
      <c r="MD2542" s="22"/>
      <c r="ME2542" s="22"/>
      <c r="MF2542" s="22"/>
      <c r="MG2542" s="24"/>
      <c r="MH2542" s="22"/>
      <c r="MI2542" s="22"/>
      <c r="MJ2542" s="22"/>
      <c r="MK2542" s="22"/>
      <c r="ML2542" s="22"/>
      <c r="MM2542" s="22"/>
      <c r="MN2542" s="22"/>
      <c r="MO2542" s="22"/>
      <c r="MP2542" s="22"/>
      <c r="MQ2542" s="22"/>
      <c r="MR2542" s="22"/>
      <c r="MS2542" s="22"/>
      <c r="MT2542" s="22"/>
      <c r="MU2542" s="22"/>
      <c r="MV2542" s="22"/>
      <c r="MW2542" s="22"/>
      <c r="MX2542" s="22"/>
      <c r="MY2542" s="22"/>
      <c r="MZ2542" s="22"/>
      <c r="NA2542" s="22"/>
      <c r="NB2542" s="22"/>
      <c r="NC2542" s="22"/>
      <c r="ND2542" s="22"/>
      <c r="NE2542" s="22"/>
      <c r="NF2542" s="22"/>
      <c r="NG2542" s="22"/>
      <c r="NH2542" s="22"/>
      <c r="NI2542" s="22"/>
      <c r="NJ2542" s="22"/>
      <c r="NK2542" s="22"/>
      <c r="NL2542" s="22"/>
      <c r="NM2542" s="24"/>
      <c r="NN2542" s="22"/>
      <c r="NO2542" s="22"/>
      <c r="NP2542" s="22"/>
      <c r="NQ2542" s="22"/>
      <c r="NR2542" s="22"/>
      <c r="NS2542" s="22"/>
      <c r="NT2542" s="22"/>
      <c r="NU2542" s="22"/>
      <c r="NV2542" s="22"/>
      <c r="NW2542" s="22"/>
      <c r="NX2542" s="22"/>
      <c r="NY2542" s="22"/>
      <c r="NZ2542" s="22"/>
      <c r="OA2542" s="22"/>
      <c r="OB2542" s="22"/>
      <c r="OC2542" s="22"/>
      <c r="OD2542" s="22"/>
      <c r="OE2542" s="22"/>
      <c r="OF2542" s="22"/>
      <c r="OG2542" s="22"/>
      <c r="OH2542" s="22"/>
      <c r="OI2542" s="22"/>
      <c r="OJ2542" s="22"/>
      <c r="OK2542" s="22"/>
      <c r="OL2542" s="22"/>
      <c r="OM2542" s="22"/>
      <c r="ON2542" s="22"/>
      <c r="OO2542" s="22"/>
      <c r="OP2542" s="22"/>
      <c r="OQ2542" s="22"/>
      <c r="OR2542" s="22"/>
    </row>
    <row r="2543" spans="1:408" ht="15" thickBot="1">
      <c r="A2543" s="1"/>
      <c r="B2543" s="12"/>
      <c r="C2543" s="12"/>
      <c r="D2543" s="22"/>
      <c r="E2543" s="54"/>
      <c r="F2543" s="54"/>
      <c r="G2543" s="54"/>
      <c r="H2543" s="55"/>
      <c r="I2543" s="22"/>
      <c r="J2543" s="56"/>
      <c r="K2543" s="80"/>
      <c r="L2543" s="57"/>
      <c r="M2543" s="57"/>
      <c r="N2543" s="55"/>
      <c r="O2543" s="58"/>
      <c r="P2543" s="58"/>
      <c r="Q2543" s="59"/>
      <c r="R2543" s="60"/>
      <c r="S2543" s="60"/>
      <c r="T2543" s="22"/>
      <c r="U2543" s="1"/>
      <c r="V2543" s="23"/>
      <c r="X2543" s="24"/>
      <c r="Y2543" s="24"/>
      <c r="Z2543" s="22"/>
      <c r="AA2543" s="22"/>
      <c r="AB2543" s="22"/>
      <c r="AC2543" s="22"/>
      <c r="AD2543" s="22"/>
      <c r="AE2543" s="22"/>
      <c r="AF2543" s="22"/>
      <c r="AG2543" s="22"/>
      <c r="AH2543" s="22"/>
      <c r="AI2543" s="22"/>
      <c r="AJ2543" s="22"/>
      <c r="AK2543" s="22"/>
      <c r="AL2543" s="22"/>
      <c r="AM2543" s="22"/>
      <c r="AN2543" s="22"/>
      <c r="AO2543" s="22"/>
      <c r="AP2543" s="22"/>
      <c r="AQ2543" s="22"/>
      <c r="AR2543" s="22"/>
      <c r="AS2543" s="22"/>
      <c r="AT2543" s="22"/>
      <c r="AU2543" s="22"/>
      <c r="AV2543" s="22"/>
      <c r="AW2543" s="22"/>
      <c r="AX2543" s="22"/>
      <c r="AY2543" s="22"/>
      <c r="AZ2543" s="22"/>
      <c r="BA2543" s="22"/>
      <c r="BB2543" s="22"/>
      <c r="BC2543" s="22"/>
      <c r="BD2543" s="22"/>
      <c r="BE2543" s="24"/>
      <c r="BF2543" s="22"/>
      <c r="BG2543" s="22"/>
      <c r="BH2543" s="22"/>
      <c r="BI2543" s="22"/>
      <c r="BJ2543" s="22"/>
      <c r="BK2543" s="22"/>
      <c r="BL2543" s="22"/>
      <c r="BM2543" s="22"/>
      <c r="BN2543" s="22"/>
      <c r="BO2543" s="22"/>
      <c r="BP2543" s="22"/>
      <c r="BQ2543" s="22"/>
      <c r="BR2543" s="22"/>
      <c r="BS2543" s="22"/>
      <c r="BT2543" s="22"/>
      <c r="BU2543" s="22"/>
      <c r="BV2543" s="22"/>
      <c r="BW2543" s="22"/>
      <c r="BX2543" s="22"/>
      <c r="BY2543" s="22"/>
      <c r="BZ2543" s="22"/>
      <c r="CA2543" s="22"/>
      <c r="CB2543" s="22"/>
      <c r="CC2543" s="22"/>
      <c r="CD2543" s="22"/>
      <c r="CE2543" s="22"/>
      <c r="CF2543" s="22"/>
      <c r="CG2543" s="22"/>
      <c r="CH2543" s="22"/>
      <c r="CI2543" s="22"/>
      <c r="CJ2543" s="22"/>
      <c r="CK2543" s="24"/>
      <c r="CL2543" s="22"/>
      <c r="CM2543" s="22"/>
      <c r="CN2543" s="22"/>
      <c r="CO2543" s="22"/>
      <c r="CP2543" s="22"/>
      <c r="CQ2543" s="22"/>
      <c r="CR2543" s="22"/>
      <c r="CS2543" s="22"/>
      <c r="CT2543" s="22"/>
      <c r="CU2543" s="22"/>
      <c r="CV2543" s="22"/>
      <c r="CW2543" s="22"/>
      <c r="CX2543" s="22"/>
      <c r="CY2543" s="22"/>
      <c r="CZ2543" s="22"/>
      <c r="DA2543" s="22"/>
      <c r="DB2543" s="22"/>
      <c r="DC2543" s="22"/>
      <c r="DD2543" s="22"/>
      <c r="DE2543" s="22"/>
      <c r="DF2543" s="22"/>
      <c r="DG2543" s="22"/>
      <c r="DH2543" s="22"/>
      <c r="DI2543" s="22"/>
      <c r="DJ2543" s="22"/>
      <c r="DK2543" s="22"/>
      <c r="DL2543" s="22"/>
      <c r="DM2543" s="22"/>
      <c r="DN2543" s="22"/>
      <c r="DO2543" s="22"/>
      <c r="DP2543" s="22"/>
      <c r="DQ2543" s="24"/>
      <c r="DR2543" s="22"/>
      <c r="DS2543" s="22"/>
      <c r="DT2543" s="22"/>
      <c r="DU2543" s="22"/>
      <c r="DV2543" s="22"/>
      <c r="DW2543" s="22"/>
      <c r="DX2543" s="22"/>
      <c r="DY2543" s="22"/>
      <c r="DZ2543" s="22"/>
      <c r="EA2543" s="22"/>
      <c r="EB2543" s="22"/>
      <c r="EC2543" s="22"/>
      <c r="ED2543" s="22"/>
      <c r="EE2543" s="22"/>
      <c r="EF2543" s="22"/>
      <c r="EG2543" s="22"/>
      <c r="EH2543" s="22"/>
      <c r="EI2543" s="22"/>
      <c r="EJ2543" s="22"/>
      <c r="EK2543" s="22"/>
      <c r="EL2543" s="22"/>
      <c r="EM2543" s="22"/>
      <c r="EN2543" s="22"/>
      <c r="EO2543" s="22"/>
      <c r="EP2543" s="22"/>
      <c r="EQ2543" s="22"/>
      <c r="ER2543" s="22"/>
      <c r="ES2543" s="22"/>
      <c r="ET2543" s="22"/>
      <c r="EU2543" s="22"/>
      <c r="EV2543" s="22"/>
      <c r="EW2543" s="24"/>
      <c r="EX2543" s="22"/>
      <c r="EY2543" s="22"/>
      <c r="EZ2543" s="22"/>
      <c r="FA2543" s="22"/>
      <c r="FB2543" s="22"/>
      <c r="FC2543" s="22"/>
      <c r="FD2543" s="22"/>
      <c r="FE2543" s="22"/>
      <c r="FF2543" s="22"/>
      <c r="FG2543" s="22"/>
      <c r="FH2543" s="22"/>
      <c r="FI2543" s="22"/>
      <c r="FJ2543" s="22"/>
      <c r="FK2543" s="22"/>
      <c r="FL2543" s="22"/>
      <c r="FM2543" s="22"/>
      <c r="FN2543" s="22"/>
      <c r="FO2543" s="22"/>
      <c r="FP2543" s="22"/>
      <c r="FQ2543" s="22"/>
      <c r="FR2543" s="22"/>
      <c r="FS2543" s="22"/>
      <c r="FT2543" s="22"/>
      <c r="FU2543" s="22"/>
      <c r="FV2543" s="22"/>
      <c r="FW2543" s="22"/>
      <c r="FX2543" s="22"/>
      <c r="FY2543" s="22"/>
      <c r="FZ2543" s="22"/>
      <c r="GA2543" s="22"/>
      <c r="GB2543" s="22"/>
      <c r="GC2543" s="24"/>
      <c r="GD2543" s="22"/>
      <c r="GE2543" s="22"/>
      <c r="GF2543" s="22"/>
      <c r="GG2543" s="22"/>
      <c r="GH2543" s="22"/>
      <c r="GI2543" s="22"/>
      <c r="GJ2543" s="22"/>
      <c r="GK2543" s="22"/>
      <c r="GL2543" s="22"/>
      <c r="GM2543" s="22"/>
      <c r="GN2543" s="22"/>
      <c r="GO2543" s="22"/>
      <c r="GP2543" s="22"/>
      <c r="GQ2543" s="22"/>
      <c r="GR2543" s="22"/>
      <c r="GS2543" s="22"/>
      <c r="GT2543" s="22"/>
      <c r="GU2543" s="22"/>
      <c r="GV2543" s="22"/>
      <c r="GW2543" s="22"/>
      <c r="GX2543" s="22"/>
      <c r="GY2543" s="22"/>
      <c r="GZ2543" s="22"/>
      <c r="HA2543" s="22"/>
      <c r="HB2543" s="22"/>
      <c r="HC2543" s="22"/>
      <c r="HD2543" s="22"/>
      <c r="HE2543" s="22"/>
      <c r="HF2543" s="22"/>
      <c r="HG2543" s="22"/>
      <c r="HH2543" s="22"/>
      <c r="HI2543" s="24"/>
      <c r="HJ2543" s="22"/>
      <c r="HK2543" s="22"/>
      <c r="HL2543" s="22"/>
      <c r="HM2543" s="22"/>
      <c r="HN2543" s="22"/>
      <c r="HO2543" s="22"/>
      <c r="HP2543" s="22"/>
      <c r="HQ2543" s="22"/>
      <c r="HR2543" s="22"/>
      <c r="HS2543" s="22"/>
      <c r="HT2543" s="22"/>
      <c r="HU2543" s="22"/>
      <c r="HV2543" s="22"/>
      <c r="HW2543" s="22"/>
      <c r="HX2543" s="22"/>
      <c r="HY2543" s="22"/>
      <c r="HZ2543" s="22"/>
      <c r="IA2543" s="22"/>
      <c r="IB2543" s="22"/>
      <c r="IC2543" s="22"/>
      <c r="ID2543" s="22"/>
      <c r="IE2543" s="22"/>
      <c r="IF2543" s="22"/>
      <c r="IG2543" s="22"/>
      <c r="IH2543" s="22"/>
      <c r="II2543" s="22"/>
      <c r="IJ2543" s="22"/>
      <c r="IK2543" s="22"/>
      <c r="IL2543" s="22"/>
      <c r="IM2543" s="22"/>
      <c r="IN2543" s="22"/>
      <c r="IO2543" s="24"/>
      <c r="IP2543" s="22"/>
      <c r="IQ2543" s="22"/>
      <c r="IR2543" s="22"/>
      <c r="IS2543" s="22"/>
      <c r="IT2543" s="22"/>
      <c r="IU2543" s="22"/>
      <c r="IV2543" s="22"/>
      <c r="IW2543" s="22"/>
      <c r="IX2543" s="22"/>
      <c r="IY2543" s="22"/>
      <c r="IZ2543" s="22"/>
      <c r="JA2543" s="22"/>
      <c r="JB2543" s="22"/>
      <c r="JC2543" s="22"/>
      <c r="JD2543" s="22"/>
      <c r="JE2543" s="22"/>
      <c r="JF2543" s="22"/>
      <c r="JG2543" s="22"/>
      <c r="JH2543" s="22"/>
      <c r="JI2543" s="22"/>
      <c r="JJ2543" s="22"/>
      <c r="JK2543" s="22"/>
      <c r="JL2543" s="22"/>
      <c r="JM2543" s="22"/>
      <c r="JN2543" s="22"/>
      <c r="JO2543" s="22"/>
      <c r="JP2543" s="22"/>
      <c r="JQ2543" s="22"/>
      <c r="JR2543" s="22"/>
      <c r="JS2543" s="22"/>
      <c r="JT2543" s="22"/>
      <c r="JU2543" s="24"/>
      <c r="JV2543" s="22"/>
      <c r="JW2543" s="22"/>
      <c r="JX2543" s="22"/>
      <c r="JY2543" s="22"/>
      <c r="JZ2543" s="22"/>
      <c r="KA2543" s="22"/>
      <c r="KB2543" s="22"/>
      <c r="KC2543" s="22"/>
      <c r="KD2543" s="22"/>
      <c r="KE2543" s="22"/>
      <c r="KF2543" s="22"/>
      <c r="KG2543" s="22"/>
      <c r="KH2543" s="22"/>
      <c r="KI2543" s="22"/>
      <c r="KJ2543" s="22"/>
      <c r="KK2543" s="22"/>
      <c r="KL2543" s="22"/>
      <c r="KM2543" s="22"/>
      <c r="KN2543" s="22"/>
      <c r="KO2543" s="22"/>
      <c r="KP2543" s="22"/>
      <c r="KQ2543" s="22"/>
      <c r="KR2543" s="22"/>
      <c r="KS2543" s="22"/>
      <c r="KT2543" s="22"/>
      <c r="KU2543" s="22"/>
      <c r="KV2543" s="22"/>
      <c r="KW2543" s="22"/>
      <c r="KX2543" s="22"/>
      <c r="KY2543" s="22"/>
      <c r="KZ2543" s="22"/>
      <c r="LA2543" s="24"/>
      <c r="LB2543" s="22"/>
      <c r="LC2543" s="22"/>
      <c r="LD2543" s="22"/>
      <c r="LE2543" s="22"/>
      <c r="LF2543" s="22"/>
      <c r="LG2543" s="22"/>
      <c r="LH2543" s="22"/>
      <c r="LI2543" s="22"/>
      <c r="LJ2543" s="22"/>
      <c r="LK2543" s="22"/>
      <c r="LL2543" s="22"/>
      <c r="LM2543" s="22"/>
      <c r="LN2543" s="22"/>
      <c r="LO2543" s="22"/>
      <c r="LP2543" s="22"/>
      <c r="LQ2543" s="22"/>
      <c r="LR2543" s="22"/>
      <c r="LS2543" s="22"/>
      <c r="LT2543" s="22"/>
      <c r="LU2543" s="22"/>
      <c r="LV2543" s="22"/>
      <c r="LW2543" s="22"/>
      <c r="LX2543" s="22"/>
      <c r="LY2543" s="22"/>
      <c r="LZ2543" s="22"/>
      <c r="MA2543" s="22"/>
      <c r="MB2543" s="22"/>
      <c r="MC2543" s="22"/>
      <c r="MD2543" s="22"/>
      <c r="ME2543" s="22"/>
      <c r="MF2543" s="22"/>
      <c r="MG2543" s="24"/>
      <c r="MH2543" s="22"/>
      <c r="MI2543" s="22"/>
      <c r="MJ2543" s="22"/>
      <c r="MK2543" s="22"/>
      <c r="ML2543" s="22"/>
      <c r="MM2543" s="22"/>
      <c r="MN2543" s="22"/>
      <c r="MO2543" s="22"/>
      <c r="MP2543" s="22"/>
      <c r="MQ2543" s="22"/>
      <c r="MR2543" s="22"/>
      <c r="MS2543" s="22"/>
      <c r="MT2543" s="22"/>
      <c r="MU2543" s="22"/>
      <c r="MV2543" s="22"/>
      <c r="MW2543" s="22"/>
      <c r="MX2543" s="22"/>
      <c r="MY2543" s="22"/>
      <c r="MZ2543" s="22"/>
      <c r="NA2543" s="22"/>
      <c r="NB2543" s="22"/>
      <c r="NC2543" s="22"/>
      <c r="ND2543" s="22"/>
      <c r="NE2543" s="22"/>
      <c r="NF2543" s="22"/>
      <c r="NG2543" s="22"/>
      <c r="NH2543" s="22"/>
      <c r="NI2543" s="22"/>
      <c r="NJ2543" s="22"/>
      <c r="NK2543" s="22"/>
      <c r="NL2543" s="22"/>
      <c r="NM2543" s="24"/>
      <c r="NN2543" s="22"/>
      <c r="NO2543" s="22"/>
      <c r="NP2543" s="22"/>
      <c r="NQ2543" s="22"/>
      <c r="NR2543" s="22"/>
      <c r="NS2543" s="22"/>
      <c r="NT2543" s="22"/>
      <c r="NU2543" s="22"/>
      <c r="NV2543" s="22"/>
      <c r="NW2543" s="22"/>
      <c r="NX2543" s="22"/>
      <c r="NY2543" s="22"/>
      <c r="NZ2543" s="22"/>
      <c r="OA2543" s="22"/>
      <c r="OB2543" s="22"/>
      <c r="OC2543" s="22"/>
      <c r="OD2543" s="22"/>
      <c r="OE2543" s="22"/>
      <c r="OF2543" s="22"/>
      <c r="OG2543" s="22"/>
      <c r="OH2543" s="22"/>
      <c r="OI2543" s="22"/>
      <c r="OJ2543" s="22"/>
      <c r="OK2543" s="22"/>
      <c r="OL2543" s="22"/>
      <c r="OM2543" s="22"/>
      <c r="ON2543" s="22"/>
      <c r="OO2543" s="22"/>
      <c r="OP2543" s="22"/>
      <c r="OQ2543" s="22"/>
      <c r="OR2543" s="22"/>
    </row>
    <row r="2544" spans="1:408" ht="15" thickBot="1">
      <c r="A2544" s="1"/>
      <c r="B2544" s="12"/>
      <c r="C2544" s="12"/>
      <c r="D2544" s="22"/>
      <c r="E2544" s="54"/>
      <c r="F2544" s="54"/>
      <c r="G2544" s="54"/>
      <c r="H2544" s="55"/>
      <c r="I2544" s="22"/>
      <c r="J2544" s="56"/>
      <c r="K2544" s="81"/>
      <c r="L2544" s="57"/>
      <c r="M2544" s="57"/>
      <c r="N2544" s="55"/>
      <c r="O2544" s="58"/>
      <c r="P2544" s="58"/>
      <c r="Q2544" s="59"/>
      <c r="R2544" s="60"/>
      <c r="S2544" s="60"/>
      <c r="T2544" s="22"/>
      <c r="U2544" s="1"/>
      <c r="V2544" s="23"/>
      <c r="X2544" s="24"/>
      <c r="Y2544" s="24"/>
      <c r="Z2544" s="22"/>
      <c r="AA2544" s="22"/>
      <c r="AB2544" s="22"/>
      <c r="AC2544" s="22"/>
      <c r="AD2544" s="22"/>
      <c r="AE2544" s="22"/>
      <c r="AF2544" s="22"/>
      <c r="AG2544" s="22"/>
      <c r="AH2544" s="22"/>
      <c r="AI2544" s="22"/>
      <c r="AJ2544" s="22"/>
      <c r="AK2544" s="22"/>
      <c r="AL2544" s="22"/>
      <c r="AM2544" s="22"/>
      <c r="AN2544" s="22"/>
      <c r="AO2544" s="22"/>
      <c r="AP2544" s="22"/>
      <c r="AQ2544" s="22"/>
      <c r="AR2544" s="22"/>
      <c r="AS2544" s="22"/>
      <c r="AT2544" s="22"/>
      <c r="AU2544" s="22"/>
      <c r="AV2544" s="22"/>
      <c r="AW2544" s="22"/>
      <c r="AX2544" s="22"/>
      <c r="AY2544" s="22"/>
      <c r="AZ2544" s="22"/>
      <c r="BA2544" s="22"/>
      <c r="BB2544" s="22"/>
      <c r="BC2544" s="22"/>
      <c r="BD2544" s="22"/>
      <c r="BE2544" s="24"/>
      <c r="BF2544" s="22"/>
      <c r="BG2544" s="22"/>
      <c r="BH2544" s="22"/>
      <c r="BI2544" s="22"/>
      <c r="BJ2544" s="22"/>
      <c r="BK2544" s="22"/>
      <c r="BL2544" s="22"/>
      <c r="BM2544" s="22"/>
      <c r="BN2544" s="22"/>
      <c r="BO2544" s="22"/>
      <c r="BP2544" s="22"/>
      <c r="BQ2544" s="22"/>
      <c r="BR2544" s="22"/>
      <c r="BS2544" s="22"/>
      <c r="BT2544" s="22"/>
      <c r="BU2544" s="22"/>
      <c r="BV2544" s="22"/>
      <c r="BW2544" s="22"/>
      <c r="BX2544" s="22"/>
      <c r="BY2544" s="22"/>
      <c r="BZ2544" s="22"/>
      <c r="CA2544" s="22"/>
      <c r="CB2544" s="22"/>
      <c r="CC2544" s="22"/>
      <c r="CD2544" s="22"/>
      <c r="CE2544" s="22"/>
      <c r="CF2544" s="22"/>
      <c r="CG2544" s="22"/>
      <c r="CH2544" s="22"/>
      <c r="CI2544" s="22"/>
      <c r="CJ2544" s="22"/>
      <c r="CK2544" s="24"/>
      <c r="CL2544" s="22"/>
      <c r="CM2544" s="22"/>
      <c r="CN2544" s="22"/>
      <c r="CO2544" s="22"/>
      <c r="CP2544" s="22"/>
      <c r="CQ2544" s="22"/>
      <c r="CR2544" s="22"/>
      <c r="CS2544" s="22"/>
      <c r="CT2544" s="22"/>
      <c r="CU2544" s="22"/>
      <c r="CV2544" s="22"/>
      <c r="CW2544" s="22"/>
      <c r="CX2544" s="22"/>
      <c r="CY2544" s="22"/>
      <c r="CZ2544" s="22"/>
      <c r="DA2544" s="22"/>
      <c r="DB2544" s="22"/>
      <c r="DC2544" s="22"/>
      <c r="DD2544" s="22"/>
      <c r="DE2544" s="22"/>
      <c r="DF2544" s="22"/>
      <c r="DG2544" s="22"/>
      <c r="DH2544" s="22"/>
      <c r="DI2544" s="22"/>
      <c r="DJ2544" s="22"/>
      <c r="DK2544" s="22"/>
      <c r="DL2544" s="22"/>
      <c r="DM2544" s="22"/>
      <c r="DN2544" s="22"/>
      <c r="DO2544" s="22"/>
      <c r="DP2544" s="22"/>
      <c r="DQ2544" s="24"/>
      <c r="DR2544" s="22"/>
      <c r="DS2544" s="22"/>
      <c r="DT2544" s="22"/>
      <c r="DU2544" s="22"/>
      <c r="DV2544" s="22"/>
      <c r="DW2544" s="22"/>
      <c r="DX2544" s="22"/>
      <c r="DY2544" s="22"/>
      <c r="DZ2544" s="22"/>
      <c r="EA2544" s="22"/>
      <c r="EB2544" s="22"/>
      <c r="EC2544" s="22"/>
      <c r="ED2544" s="22"/>
      <c r="EE2544" s="22"/>
      <c r="EF2544" s="22"/>
      <c r="EG2544" s="22"/>
      <c r="EH2544" s="22"/>
      <c r="EI2544" s="22"/>
      <c r="EJ2544" s="22"/>
      <c r="EK2544" s="22"/>
      <c r="EL2544" s="22"/>
      <c r="EM2544" s="22"/>
      <c r="EN2544" s="22"/>
      <c r="EO2544" s="22"/>
      <c r="EP2544" s="22"/>
      <c r="EQ2544" s="22"/>
      <c r="ER2544" s="22"/>
      <c r="ES2544" s="22"/>
      <c r="ET2544" s="22"/>
      <c r="EU2544" s="22"/>
      <c r="EV2544" s="22"/>
      <c r="EW2544" s="24"/>
      <c r="EX2544" s="22"/>
      <c r="EY2544" s="22"/>
      <c r="EZ2544" s="22"/>
      <c r="FA2544" s="22"/>
      <c r="FB2544" s="22"/>
      <c r="FC2544" s="22"/>
      <c r="FD2544" s="22"/>
      <c r="FE2544" s="22"/>
      <c r="FF2544" s="22"/>
      <c r="FG2544" s="22"/>
      <c r="FH2544" s="22"/>
      <c r="FI2544" s="22"/>
      <c r="FJ2544" s="22"/>
      <c r="FK2544" s="22"/>
      <c r="FL2544" s="22"/>
      <c r="FM2544" s="22"/>
      <c r="FN2544" s="22"/>
      <c r="FO2544" s="22"/>
      <c r="FP2544" s="22"/>
      <c r="FQ2544" s="22"/>
      <c r="FR2544" s="22"/>
      <c r="FS2544" s="22"/>
      <c r="FT2544" s="22"/>
      <c r="FU2544" s="22"/>
      <c r="FV2544" s="22"/>
      <c r="FW2544" s="22"/>
      <c r="FX2544" s="22"/>
      <c r="FY2544" s="22"/>
      <c r="FZ2544" s="22"/>
      <c r="GA2544" s="22"/>
      <c r="GB2544" s="22"/>
      <c r="GC2544" s="24"/>
      <c r="GD2544" s="22"/>
      <c r="GE2544" s="22"/>
      <c r="GF2544" s="22"/>
      <c r="GG2544" s="22"/>
      <c r="GH2544" s="22"/>
      <c r="GI2544" s="22"/>
      <c r="GJ2544" s="22"/>
      <c r="GK2544" s="22"/>
      <c r="GL2544" s="22"/>
      <c r="GM2544" s="22"/>
      <c r="GN2544" s="22"/>
      <c r="GO2544" s="22"/>
      <c r="GP2544" s="22"/>
      <c r="GQ2544" s="22"/>
      <c r="GR2544" s="22"/>
      <c r="GS2544" s="22"/>
      <c r="GT2544" s="22"/>
      <c r="GU2544" s="22"/>
      <c r="GV2544" s="22"/>
      <c r="GW2544" s="22"/>
      <c r="GX2544" s="22"/>
      <c r="GY2544" s="22"/>
      <c r="GZ2544" s="22"/>
      <c r="HA2544" s="22"/>
      <c r="HB2544" s="22"/>
      <c r="HC2544" s="22"/>
      <c r="HD2544" s="22"/>
      <c r="HE2544" s="22"/>
      <c r="HF2544" s="22"/>
      <c r="HG2544" s="22"/>
      <c r="HH2544" s="22"/>
      <c r="HI2544" s="24"/>
      <c r="HJ2544" s="22"/>
      <c r="HK2544" s="22"/>
      <c r="HL2544" s="22"/>
      <c r="HM2544" s="22"/>
      <c r="HN2544" s="22"/>
      <c r="HO2544" s="22"/>
      <c r="HP2544" s="22"/>
      <c r="HQ2544" s="22"/>
      <c r="HR2544" s="22"/>
      <c r="HS2544" s="22"/>
      <c r="HT2544" s="22"/>
      <c r="HU2544" s="22"/>
      <c r="HV2544" s="22"/>
      <c r="HW2544" s="22"/>
      <c r="HX2544" s="22"/>
      <c r="HY2544" s="22"/>
      <c r="HZ2544" s="22"/>
      <c r="IA2544" s="22"/>
      <c r="IB2544" s="22"/>
      <c r="IC2544" s="22"/>
      <c r="ID2544" s="22"/>
      <c r="IE2544" s="22"/>
      <c r="IF2544" s="22"/>
      <c r="IG2544" s="22"/>
      <c r="IH2544" s="22"/>
      <c r="II2544" s="22"/>
      <c r="IJ2544" s="22"/>
      <c r="IK2544" s="22"/>
      <c r="IL2544" s="22"/>
      <c r="IM2544" s="22"/>
      <c r="IN2544" s="22"/>
      <c r="IO2544" s="24"/>
      <c r="IP2544" s="22"/>
      <c r="IQ2544" s="22"/>
      <c r="IR2544" s="22"/>
      <c r="IS2544" s="22"/>
      <c r="IT2544" s="22"/>
      <c r="IU2544" s="22"/>
      <c r="IV2544" s="22"/>
      <c r="IW2544" s="22"/>
      <c r="IX2544" s="22"/>
      <c r="IY2544" s="22"/>
      <c r="IZ2544" s="22"/>
      <c r="JA2544" s="22"/>
      <c r="JB2544" s="22"/>
      <c r="JC2544" s="22"/>
      <c r="JD2544" s="22"/>
      <c r="JE2544" s="22"/>
      <c r="JF2544" s="22"/>
      <c r="JG2544" s="22"/>
      <c r="JH2544" s="22"/>
      <c r="JI2544" s="22"/>
      <c r="JJ2544" s="22"/>
      <c r="JK2544" s="22"/>
      <c r="JL2544" s="22"/>
      <c r="JM2544" s="22"/>
      <c r="JN2544" s="22"/>
      <c r="JO2544" s="22"/>
      <c r="JP2544" s="22"/>
      <c r="JQ2544" s="22"/>
      <c r="JR2544" s="22"/>
      <c r="JS2544" s="22"/>
      <c r="JT2544" s="22"/>
      <c r="JU2544" s="24"/>
      <c r="JV2544" s="22"/>
      <c r="JW2544" s="22"/>
      <c r="JX2544" s="22"/>
      <c r="JY2544" s="22"/>
      <c r="JZ2544" s="22"/>
      <c r="KA2544" s="22"/>
      <c r="KB2544" s="22"/>
      <c r="KC2544" s="22"/>
      <c r="KD2544" s="22"/>
      <c r="KE2544" s="22"/>
      <c r="KF2544" s="22"/>
      <c r="KG2544" s="22"/>
      <c r="KH2544" s="22"/>
      <c r="KI2544" s="22"/>
      <c r="KJ2544" s="22"/>
      <c r="KK2544" s="22"/>
      <c r="KL2544" s="22"/>
      <c r="KM2544" s="22"/>
      <c r="KN2544" s="22"/>
      <c r="KO2544" s="22"/>
      <c r="KP2544" s="22"/>
      <c r="KQ2544" s="22"/>
      <c r="KR2544" s="22"/>
      <c r="KS2544" s="22"/>
      <c r="KT2544" s="22"/>
      <c r="KU2544" s="22"/>
      <c r="KV2544" s="22"/>
      <c r="KW2544" s="22"/>
      <c r="KX2544" s="22"/>
      <c r="KY2544" s="22"/>
      <c r="KZ2544" s="22"/>
      <c r="LA2544" s="24"/>
      <c r="LB2544" s="22"/>
      <c r="LC2544" s="22"/>
      <c r="LD2544" s="22"/>
      <c r="LE2544" s="22"/>
      <c r="LF2544" s="22"/>
      <c r="LG2544" s="22"/>
      <c r="LH2544" s="22"/>
      <c r="LI2544" s="22"/>
      <c r="LJ2544" s="22"/>
      <c r="LK2544" s="22"/>
      <c r="LL2544" s="22"/>
      <c r="LM2544" s="22"/>
      <c r="LN2544" s="22"/>
      <c r="LO2544" s="22"/>
      <c r="LP2544" s="22"/>
      <c r="LQ2544" s="22"/>
      <c r="LR2544" s="22"/>
      <c r="LS2544" s="22"/>
      <c r="LT2544" s="22"/>
      <c r="LU2544" s="22"/>
      <c r="LV2544" s="22"/>
      <c r="LW2544" s="22"/>
      <c r="LX2544" s="22"/>
      <c r="LY2544" s="22"/>
      <c r="LZ2544" s="22"/>
      <c r="MA2544" s="22"/>
      <c r="MB2544" s="22"/>
      <c r="MC2544" s="22"/>
      <c r="MD2544" s="22"/>
      <c r="ME2544" s="22"/>
      <c r="MF2544" s="22"/>
      <c r="MG2544" s="24"/>
      <c r="MH2544" s="22"/>
      <c r="MI2544" s="22"/>
      <c r="MJ2544" s="22"/>
      <c r="MK2544" s="22"/>
      <c r="ML2544" s="22"/>
      <c r="MM2544" s="22"/>
      <c r="MN2544" s="22"/>
      <c r="MO2544" s="22"/>
      <c r="MP2544" s="22"/>
      <c r="MQ2544" s="22"/>
      <c r="MR2544" s="22"/>
      <c r="MS2544" s="22"/>
      <c r="MT2544" s="22"/>
      <c r="MU2544" s="22"/>
      <c r="MV2544" s="22"/>
      <c r="MW2544" s="22"/>
      <c r="MX2544" s="22"/>
      <c r="MY2544" s="22"/>
      <c r="MZ2544" s="22"/>
      <c r="NA2544" s="22"/>
      <c r="NB2544" s="22"/>
      <c r="NC2544" s="22"/>
      <c r="ND2544" s="22"/>
      <c r="NE2544" s="22"/>
      <c r="NF2544" s="22"/>
      <c r="NG2544" s="22"/>
      <c r="NH2544" s="22"/>
      <c r="NI2544" s="22"/>
      <c r="NJ2544" s="22"/>
      <c r="NK2544" s="22"/>
      <c r="NL2544" s="22"/>
      <c r="NM2544" s="24"/>
      <c r="NN2544" s="22"/>
      <c r="NO2544" s="22"/>
      <c r="NP2544" s="22"/>
      <c r="NQ2544" s="22"/>
      <c r="NR2544" s="22"/>
      <c r="NS2544" s="22"/>
      <c r="NT2544" s="22"/>
      <c r="NU2544" s="22"/>
      <c r="NV2544" s="22"/>
      <c r="NW2544" s="22"/>
      <c r="NX2544" s="22"/>
      <c r="NY2544" s="22"/>
      <c r="NZ2544" s="22"/>
      <c r="OA2544" s="22"/>
      <c r="OB2544" s="22"/>
      <c r="OC2544" s="22"/>
      <c r="OD2544" s="22"/>
      <c r="OE2544" s="22"/>
      <c r="OF2544" s="22"/>
      <c r="OG2544" s="22"/>
      <c r="OH2544" s="22"/>
      <c r="OI2544" s="22"/>
      <c r="OJ2544" s="22"/>
      <c r="OK2544" s="22"/>
      <c r="OL2544" s="22"/>
      <c r="OM2544" s="22"/>
      <c r="ON2544" s="22"/>
      <c r="OO2544" s="22"/>
      <c r="OP2544" s="22"/>
      <c r="OQ2544" s="22"/>
      <c r="OR2544" s="22"/>
    </row>
    <row r="2545" spans="1:408" ht="15" thickBot="1">
      <c r="A2545" s="1"/>
      <c r="B2545" s="12"/>
      <c r="C2545" s="12"/>
      <c r="D2545" s="22"/>
      <c r="E2545" s="54"/>
      <c r="F2545" s="54"/>
      <c r="G2545" s="54"/>
      <c r="H2545" s="55"/>
      <c r="I2545" s="22"/>
      <c r="J2545" s="56"/>
      <c r="K2545" s="80"/>
      <c r="L2545" s="57"/>
      <c r="M2545" s="57"/>
      <c r="N2545" s="55"/>
      <c r="O2545" s="58"/>
      <c r="P2545" s="58"/>
      <c r="Q2545" s="59"/>
      <c r="R2545" s="60"/>
      <c r="S2545" s="60"/>
      <c r="T2545" s="22"/>
      <c r="U2545" s="1"/>
      <c r="V2545" s="23"/>
      <c r="X2545" s="24"/>
      <c r="Y2545" s="24"/>
      <c r="Z2545" s="22"/>
      <c r="AA2545" s="22"/>
      <c r="AB2545" s="22"/>
      <c r="AC2545" s="22"/>
      <c r="AD2545" s="22"/>
      <c r="AE2545" s="22"/>
      <c r="AF2545" s="22"/>
      <c r="AG2545" s="22"/>
      <c r="AH2545" s="22"/>
      <c r="AI2545" s="22"/>
      <c r="AJ2545" s="22"/>
      <c r="AK2545" s="22"/>
      <c r="AL2545" s="22"/>
      <c r="AM2545" s="22"/>
      <c r="AN2545" s="22"/>
      <c r="AO2545" s="22"/>
      <c r="AP2545" s="22"/>
      <c r="AQ2545" s="22"/>
      <c r="AR2545" s="22"/>
      <c r="AS2545" s="22"/>
      <c r="AT2545" s="22"/>
      <c r="AU2545" s="22"/>
      <c r="AV2545" s="22"/>
      <c r="AW2545" s="22"/>
      <c r="AX2545" s="22"/>
      <c r="AY2545" s="22"/>
      <c r="AZ2545" s="22"/>
      <c r="BA2545" s="22"/>
      <c r="BB2545" s="22"/>
      <c r="BC2545" s="22"/>
      <c r="BD2545" s="22"/>
      <c r="BE2545" s="24"/>
      <c r="BF2545" s="22"/>
      <c r="BG2545" s="22"/>
      <c r="BH2545" s="22"/>
      <c r="BI2545" s="22"/>
      <c r="BJ2545" s="22"/>
      <c r="BK2545" s="22"/>
      <c r="BL2545" s="22"/>
      <c r="BM2545" s="22"/>
      <c r="BN2545" s="22"/>
      <c r="BO2545" s="22"/>
      <c r="BP2545" s="22"/>
      <c r="BQ2545" s="22"/>
      <c r="BR2545" s="22"/>
      <c r="BS2545" s="22"/>
      <c r="BT2545" s="22"/>
      <c r="BU2545" s="22"/>
      <c r="BV2545" s="22"/>
      <c r="BW2545" s="22"/>
      <c r="BX2545" s="22"/>
      <c r="BY2545" s="22"/>
      <c r="BZ2545" s="22"/>
      <c r="CA2545" s="22"/>
      <c r="CB2545" s="22"/>
      <c r="CC2545" s="22"/>
      <c r="CD2545" s="22"/>
      <c r="CE2545" s="22"/>
      <c r="CF2545" s="22"/>
      <c r="CG2545" s="22"/>
      <c r="CH2545" s="22"/>
      <c r="CI2545" s="22"/>
      <c r="CJ2545" s="22"/>
      <c r="CK2545" s="24"/>
      <c r="CL2545" s="22"/>
      <c r="CM2545" s="22"/>
      <c r="CN2545" s="22"/>
      <c r="CO2545" s="22"/>
      <c r="CP2545" s="22"/>
      <c r="CQ2545" s="22"/>
      <c r="CR2545" s="22"/>
      <c r="CS2545" s="22"/>
      <c r="CT2545" s="22"/>
      <c r="CU2545" s="22"/>
      <c r="CV2545" s="22"/>
      <c r="CW2545" s="22"/>
      <c r="CX2545" s="22"/>
      <c r="CY2545" s="22"/>
      <c r="CZ2545" s="22"/>
      <c r="DA2545" s="22"/>
      <c r="DB2545" s="22"/>
      <c r="DC2545" s="22"/>
      <c r="DD2545" s="22"/>
      <c r="DE2545" s="22"/>
      <c r="DF2545" s="22"/>
      <c r="DG2545" s="22"/>
      <c r="DH2545" s="22"/>
      <c r="DI2545" s="22"/>
      <c r="DJ2545" s="22"/>
      <c r="DK2545" s="22"/>
      <c r="DL2545" s="22"/>
      <c r="DM2545" s="22"/>
      <c r="DN2545" s="22"/>
      <c r="DO2545" s="22"/>
      <c r="DP2545" s="22"/>
      <c r="DQ2545" s="24"/>
      <c r="DR2545" s="22"/>
      <c r="DS2545" s="22"/>
      <c r="DT2545" s="22"/>
      <c r="DU2545" s="22"/>
      <c r="DV2545" s="22"/>
      <c r="DW2545" s="22"/>
      <c r="DX2545" s="22"/>
      <c r="DY2545" s="22"/>
      <c r="DZ2545" s="22"/>
      <c r="EA2545" s="22"/>
      <c r="EB2545" s="22"/>
      <c r="EC2545" s="22"/>
      <c r="ED2545" s="22"/>
      <c r="EE2545" s="22"/>
      <c r="EF2545" s="22"/>
      <c r="EG2545" s="22"/>
      <c r="EH2545" s="22"/>
      <c r="EI2545" s="22"/>
      <c r="EJ2545" s="22"/>
      <c r="EK2545" s="22"/>
      <c r="EL2545" s="22"/>
      <c r="EM2545" s="22"/>
      <c r="EN2545" s="22"/>
      <c r="EO2545" s="22"/>
      <c r="EP2545" s="22"/>
      <c r="EQ2545" s="22"/>
      <c r="ER2545" s="22"/>
      <c r="ES2545" s="22"/>
      <c r="ET2545" s="22"/>
      <c r="EU2545" s="22"/>
      <c r="EV2545" s="22"/>
      <c r="EW2545" s="24"/>
      <c r="EX2545" s="22"/>
      <c r="EY2545" s="22"/>
      <c r="EZ2545" s="22"/>
      <c r="FA2545" s="22"/>
      <c r="FB2545" s="22"/>
      <c r="FC2545" s="22"/>
      <c r="FD2545" s="22"/>
      <c r="FE2545" s="22"/>
      <c r="FF2545" s="22"/>
      <c r="FG2545" s="22"/>
      <c r="FH2545" s="22"/>
      <c r="FI2545" s="22"/>
      <c r="FJ2545" s="22"/>
      <c r="FK2545" s="22"/>
      <c r="FL2545" s="22"/>
      <c r="FM2545" s="22"/>
      <c r="FN2545" s="22"/>
      <c r="FO2545" s="22"/>
      <c r="FP2545" s="22"/>
      <c r="FQ2545" s="22"/>
      <c r="FR2545" s="22"/>
      <c r="FS2545" s="22"/>
      <c r="FT2545" s="22"/>
      <c r="FU2545" s="22"/>
      <c r="FV2545" s="22"/>
      <c r="FW2545" s="22"/>
      <c r="FX2545" s="22"/>
      <c r="FY2545" s="22"/>
      <c r="FZ2545" s="22"/>
      <c r="GA2545" s="22"/>
      <c r="GB2545" s="22"/>
      <c r="GC2545" s="24"/>
      <c r="GD2545" s="22"/>
      <c r="GE2545" s="22"/>
      <c r="GF2545" s="22"/>
      <c r="GG2545" s="22"/>
      <c r="GH2545" s="22"/>
      <c r="GI2545" s="22"/>
      <c r="GJ2545" s="22"/>
      <c r="GK2545" s="22"/>
      <c r="GL2545" s="22"/>
      <c r="GM2545" s="22"/>
      <c r="GN2545" s="22"/>
      <c r="GO2545" s="22"/>
      <c r="GP2545" s="22"/>
      <c r="GQ2545" s="22"/>
      <c r="GR2545" s="22"/>
      <c r="GS2545" s="22"/>
      <c r="GT2545" s="22"/>
      <c r="GU2545" s="22"/>
      <c r="GV2545" s="22"/>
      <c r="GW2545" s="22"/>
      <c r="GX2545" s="22"/>
      <c r="GY2545" s="22"/>
      <c r="GZ2545" s="22"/>
      <c r="HA2545" s="22"/>
      <c r="HB2545" s="22"/>
      <c r="HC2545" s="22"/>
      <c r="HD2545" s="22"/>
      <c r="HE2545" s="22"/>
      <c r="HF2545" s="22"/>
      <c r="HG2545" s="22"/>
      <c r="HH2545" s="22"/>
      <c r="HI2545" s="24"/>
      <c r="HJ2545" s="22"/>
      <c r="HK2545" s="22"/>
      <c r="HL2545" s="22"/>
      <c r="HM2545" s="22"/>
      <c r="HN2545" s="22"/>
      <c r="HO2545" s="22"/>
      <c r="HP2545" s="22"/>
      <c r="HQ2545" s="22"/>
      <c r="HR2545" s="22"/>
      <c r="HS2545" s="22"/>
      <c r="HT2545" s="22"/>
      <c r="HU2545" s="22"/>
      <c r="HV2545" s="22"/>
      <c r="HW2545" s="22"/>
      <c r="HX2545" s="22"/>
      <c r="HY2545" s="22"/>
      <c r="HZ2545" s="22"/>
      <c r="IA2545" s="22"/>
      <c r="IB2545" s="22"/>
      <c r="IC2545" s="22"/>
      <c r="ID2545" s="22"/>
      <c r="IE2545" s="22"/>
      <c r="IF2545" s="22"/>
      <c r="IG2545" s="22"/>
      <c r="IH2545" s="22"/>
      <c r="II2545" s="22"/>
      <c r="IJ2545" s="22"/>
      <c r="IK2545" s="22"/>
      <c r="IL2545" s="22"/>
      <c r="IM2545" s="22"/>
      <c r="IN2545" s="22"/>
      <c r="IO2545" s="24"/>
      <c r="IP2545" s="22"/>
      <c r="IQ2545" s="22"/>
      <c r="IR2545" s="22"/>
      <c r="IS2545" s="22"/>
      <c r="IT2545" s="22"/>
      <c r="IU2545" s="22"/>
      <c r="IV2545" s="22"/>
      <c r="IW2545" s="22"/>
      <c r="IX2545" s="22"/>
      <c r="IY2545" s="22"/>
      <c r="IZ2545" s="22"/>
      <c r="JA2545" s="22"/>
      <c r="JB2545" s="22"/>
      <c r="JC2545" s="22"/>
      <c r="JD2545" s="22"/>
      <c r="JE2545" s="22"/>
      <c r="JF2545" s="22"/>
      <c r="JG2545" s="22"/>
      <c r="JH2545" s="22"/>
      <c r="JI2545" s="22"/>
      <c r="JJ2545" s="22"/>
      <c r="JK2545" s="22"/>
      <c r="JL2545" s="22"/>
      <c r="JM2545" s="22"/>
      <c r="JN2545" s="22"/>
      <c r="JO2545" s="22"/>
      <c r="JP2545" s="22"/>
      <c r="JQ2545" s="22"/>
      <c r="JR2545" s="22"/>
      <c r="JS2545" s="22"/>
      <c r="JT2545" s="22"/>
      <c r="JU2545" s="24"/>
      <c r="JV2545" s="22"/>
      <c r="JW2545" s="22"/>
      <c r="JX2545" s="22"/>
      <c r="JY2545" s="22"/>
      <c r="JZ2545" s="22"/>
      <c r="KA2545" s="22"/>
      <c r="KB2545" s="22"/>
      <c r="KC2545" s="22"/>
      <c r="KD2545" s="22"/>
      <c r="KE2545" s="22"/>
      <c r="KF2545" s="22"/>
      <c r="KG2545" s="22"/>
      <c r="KH2545" s="22"/>
      <c r="KI2545" s="22"/>
      <c r="KJ2545" s="22"/>
      <c r="KK2545" s="22"/>
      <c r="KL2545" s="22"/>
      <c r="KM2545" s="22"/>
      <c r="KN2545" s="22"/>
      <c r="KO2545" s="22"/>
      <c r="KP2545" s="22"/>
      <c r="KQ2545" s="22"/>
      <c r="KR2545" s="22"/>
      <c r="KS2545" s="22"/>
      <c r="KT2545" s="22"/>
      <c r="KU2545" s="22"/>
      <c r="KV2545" s="22"/>
      <c r="KW2545" s="22"/>
      <c r="KX2545" s="22"/>
      <c r="KY2545" s="22"/>
      <c r="KZ2545" s="22"/>
      <c r="LA2545" s="24"/>
      <c r="LB2545" s="22"/>
      <c r="LC2545" s="22"/>
      <c r="LD2545" s="22"/>
      <c r="LE2545" s="22"/>
      <c r="LF2545" s="22"/>
      <c r="LG2545" s="22"/>
      <c r="LH2545" s="22"/>
      <c r="LI2545" s="22"/>
      <c r="LJ2545" s="22"/>
      <c r="LK2545" s="22"/>
      <c r="LL2545" s="22"/>
      <c r="LM2545" s="22"/>
      <c r="LN2545" s="22"/>
      <c r="LO2545" s="22"/>
      <c r="LP2545" s="22"/>
      <c r="LQ2545" s="22"/>
      <c r="LR2545" s="22"/>
      <c r="LS2545" s="22"/>
      <c r="LT2545" s="22"/>
      <c r="LU2545" s="22"/>
      <c r="LV2545" s="22"/>
      <c r="LW2545" s="22"/>
      <c r="LX2545" s="22"/>
      <c r="LY2545" s="22"/>
      <c r="LZ2545" s="22"/>
      <c r="MA2545" s="22"/>
      <c r="MB2545" s="22"/>
      <c r="MC2545" s="22"/>
      <c r="MD2545" s="22"/>
      <c r="ME2545" s="22"/>
      <c r="MF2545" s="22"/>
      <c r="MG2545" s="24"/>
      <c r="MH2545" s="22"/>
      <c r="MI2545" s="22"/>
      <c r="MJ2545" s="22"/>
      <c r="MK2545" s="22"/>
      <c r="ML2545" s="22"/>
      <c r="MM2545" s="22"/>
      <c r="MN2545" s="22"/>
      <c r="MO2545" s="22"/>
      <c r="MP2545" s="22"/>
      <c r="MQ2545" s="22"/>
      <c r="MR2545" s="22"/>
      <c r="MS2545" s="22"/>
      <c r="MT2545" s="22"/>
      <c r="MU2545" s="22"/>
      <c r="MV2545" s="22"/>
      <c r="MW2545" s="22"/>
      <c r="MX2545" s="22"/>
      <c r="MY2545" s="22"/>
      <c r="MZ2545" s="22"/>
      <c r="NA2545" s="22"/>
      <c r="NB2545" s="22"/>
      <c r="NC2545" s="22"/>
      <c r="ND2545" s="22"/>
      <c r="NE2545" s="22"/>
      <c r="NF2545" s="22"/>
      <c r="NG2545" s="22"/>
      <c r="NH2545" s="22"/>
      <c r="NI2545" s="22"/>
      <c r="NJ2545" s="22"/>
      <c r="NK2545" s="22"/>
      <c r="NL2545" s="22"/>
      <c r="NM2545" s="24"/>
      <c r="NN2545" s="22"/>
      <c r="NO2545" s="22"/>
      <c r="NP2545" s="22"/>
      <c r="NQ2545" s="22"/>
      <c r="NR2545" s="22"/>
      <c r="NS2545" s="22"/>
      <c r="NT2545" s="22"/>
      <c r="NU2545" s="22"/>
      <c r="NV2545" s="22"/>
      <c r="NW2545" s="22"/>
      <c r="NX2545" s="22"/>
      <c r="NY2545" s="22"/>
      <c r="NZ2545" s="22"/>
      <c r="OA2545" s="22"/>
      <c r="OB2545" s="22"/>
      <c r="OC2545" s="22"/>
      <c r="OD2545" s="22"/>
      <c r="OE2545" s="22"/>
      <c r="OF2545" s="22"/>
      <c r="OG2545" s="22"/>
      <c r="OH2545" s="22"/>
      <c r="OI2545" s="22"/>
      <c r="OJ2545" s="22"/>
      <c r="OK2545" s="22"/>
      <c r="OL2545" s="22"/>
      <c r="OM2545" s="22"/>
      <c r="ON2545" s="22"/>
      <c r="OO2545" s="22"/>
      <c r="OP2545" s="22"/>
      <c r="OQ2545" s="22"/>
      <c r="OR2545" s="22"/>
    </row>
    <row r="2546" spans="1:408" ht="15" thickBot="1">
      <c r="A2546" s="1"/>
      <c r="B2546" s="12"/>
      <c r="C2546" s="12"/>
      <c r="D2546" s="22"/>
      <c r="E2546" s="54"/>
      <c r="F2546" s="54"/>
      <c r="G2546" s="54"/>
      <c r="H2546" s="55"/>
      <c r="I2546" s="22"/>
      <c r="J2546" s="56"/>
      <c r="K2546" s="81"/>
      <c r="L2546" s="57"/>
      <c r="M2546" s="57"/>
      <c r="N2546" s="55"/>
      <c r="O2546" s="58"/>
      <c r="P2546" s="58"/>
      <c r="Q2546" s="59"/>
      <c r="R2546" s="60"/>
      <c r="S2546" s="60"/>
      <c r="T2546" s="22"/>
      <c r="U2546" s="1"/>
      <c r="V2546" s="23"/>
      <c r="X2546" s="24"/>
      <c r="Y2546" s="24"/>
      <c r="Z2546" s="22"/>
      <c r="AA2546" s="22"/>
      <c r="AB2546" s="22"/>
      <c r="AC2546" s="22"/>
      <c r="AD2546" s="22"/>
      <c r="AE2546" s="22"/>
      <c r="AF2546" s="22"/>
      <c r="AG2546" s="22"/>
      <c r="AH2546" s="22"/>
      <c r="AI2546" s="22"/>
      <c r="AJ2546" s="22"/>
      <c r="AK2546" s="22"/>
      <c r="AL2546" s="22"/>
      <c r="AM2546" s="22"/>
      <c r="AN2546" s="22"/>
      <c r="AO2546" s="22"/>
      <c r="AP2546" s="22"/>
      <c r="AQ2546" s="22"/>
      <c r="AR2546" s="22"/>
      <c r="AS2546" s="22"/>
      <c r="AT2546" s="22"/>
      <c r="AU2546" s="22"/>
      <c r="AV2546" s="22"/>
      <c r="AW2546" s="22"/>
      <c r="AX2546" s="22"/>
      <c r="AY2546" s="22"/>
      <c r="AZ2546" s="22"/>
      <c r="BA2546" s="22"/>
      <c r="BB2546" s="22"/>
      <c r="BC2546" s="22"/>
      <c r="BD2546" s="22"/>
      <c r="BE2546" s="24"/>
      <c r="BF2546" s="22"/>
      <c r="BG2546" s="22"/>
      <c r="BH2546" s="22"/>
      <c r="BI2546" s="22"/>
      <c r="BJ2546" s="22"/>
      <c r="BK2546" s="22"/>
      <c r="BL2546" s="22"/>
      <c r="BM2546" s="22"/>
      <c r="BN2546" s="22"/>
      <c r="BO2546" s="22"/>
      <c r="BP2546" s="22"/>
      <c r="BQ2546" s="22"/>
      <c r="BR2546" s="22"/>
      <c r="BS2546" s="22"/>
      <c r="BT2546" s="22"/>
      <c r="BU2546" s="22"/>
      <c r="BV2546" s="22"/>
      <c r="BW2546" s="22"/>
      <c r="BX2546" s="22"/>
      <c r="BY2546" s="22"/>
      <c r="BZ2546" s="22"/>
      <c r="CA2546" s="22"/>
      <c r="CB2546" s="22"/>
      <c r="CC2546" s="22"/>
      <c r="CD2546" s="22"/>
      <c r="CE2546" s="22"/>
      <c r="CF2546" s="22"/>
      <c r="CG2546" s="22"/>
      <c r="CH2546" s="22"/>
      <c r="CI2546" s="22"/>
      <c r="CJ2546" s="22"/>
      <c r="CK2546" s="24"/>
      <c r="CL2546" s="22"/>
      <c r="CM2546" s="22"/>
      <c r="CN2546" s="22"/>
      <c r="CO2546" s="22"/>
      <c r="CP2546" s="22"/>
      <c r="CQ2546" s="22"/>
      <c r="CR2546" s="22"/>
      <c r="CS2546" s="22"/>
      <c r="CT2546" s="22"/>
      <c r="CU2546" s="22"/>
      <c r="CV2546" s="22"/>
      <c r="CW2546" s="22"/>
      <c r="CX2546" s="22"/>
      <c r="CY2546" s="22"/>
      <c r="CZ2546" s="22"/>
      <c r="DA2546" s="22"/>
      <c r="DB2546" s="22"/>
      <c r="DC2546" s="22"/>
      <c r="DD2546" s="22"/>
      <c r="DE2546" s="22"/>
      <c r="DF2546" s="22"/>
      <c r="DG2546" s="22"/>
      <c r="DH2546" s="22"/>
      <c r="DI2546" s="22"/>
      <c r="DJ2546" s="22"/>
      <c r="DK2546" s="22"/>
      <c r="DL2546" s="22"/>
      <c r="DM2546" s="22"/>
      <c r="DN2546" s="22"/>
      <c r="DO2546" s="22"/>
      <c r="DP2546" s="22"/>
      <c r="DQ2546" s="24"/>
      <c r="DR2546" s="22"/>
      <c r="DS2546" s="22"/>
      <c r="DT2546" s="22"/>
      <c r="DU2546" s="22"/>
      <c r="DV2546" s="22"/>
      <c r="DW2546" s="22"/>
      <c r="DX2546" s="22"/>
      <c r="DY2546" s="22"/>
      <c r="DZ2546" s="22"/>
      <c r="EA2546" s="22"/>
      <c r="EB2546" s="22"/>
      <c r="EC2546" s="22"/>
      <c r="ED2546" s="22"/>
      <c r="EE2546" s="22"/>
      <c r="EF2546" s="22"/>
      <c r="EG2546" s="22"/>
      <c r="EH2546" s="22"/>
      <c r="EI2546" s="22"/>
      <c r="EJ2546" s="22"/>
      <c r="EK2546" s="22"/>
      <c r="EL2546" s="22"/>
      <c r="EM2546" s="22"/>
      <c r="EN2546" s="22"/>
      <c r="EO2546" s="22"/>
      <c r="EP2546" s="22"/>
      <c r="EQ2546" s="22"/>
      <c r="ER2546" s="22"/>
      <c r="ES2546" s="22"/>
      <c r="ET2546" s="22"/>
      <c r="EU2546" s="22"/>
      <c r="EV2546" s="22"/>
      <c r="EW2546" s="24"/>
      <c r="EX2546" s="22"/>
      <c r="EY2546" s="22"/>
      <c r="EZ2546" s="22"/>
      <c r="FA2546" s="22"/>
      <c r="FB2546" s="22"/>
      <c r="FC2546" s="22"/>
      <c r="FD2546" s="22"/>
      <c r="FE2546" s="22"/>
      <c r="FF2546" s="22"/>
      <c r="FG2546" s="22"/>
      <c r="FH2546" s="22"/>
      <c r="FI2546" s="22"/>
      <c r="FJ2546" s="22"/>
      <c r="FK2546" s="22"/>
      <c r="FL2546" s="22"/>
      <c r="FM2546" s="22"/>
      <c r="FN2546" s="22"/>
      <c r="FO2546" s="22"/>
      <c r="FP2546" s="22"/>
      <c r="FQ2546" s="22"/>
      <c r="FR2546" s="22"/>
      <c r="FS2546" s="22"/>
      <c r="FT2546" s="22"/>
      <c r="FU2546" s="22"/>
      <c r="FV2546" s="22"/>
      <c r="FW2546" s="22"/>
      <c r="FX2546" s="22"/>
      <c r="FY2546" s="22"/>
      <c r="FZ2546" s="22"/>
      <c r="GA2546" s="22"/>
      <c r="GB2546" s="22"/>
      <c r="GC2546" s="24"/>
      <c r="GD2546" s="22"/>
      <c r="GE2546" s="22"/>
      <c r="GF2546" s="22"/>
      <c r="GG2546" s="22"/>
      <c r="GH2546" s="22"/>
      <c r="GI2546" s="22"/>
      <c r="GJ2546" s="22"/>
      <c r="GK2546" s="22"/>
      <c r="GL2546" s="22"/>
      <c r="GM2546" s="22"/>
      <c r="GN2546" s="22"/>
      <c r="GO2546" s="22"/>
      <c r="GP2546" s="22"/>
      <c r="GQ2546" s="22"/>
      <c r="GR2546" s="22"/>
      <c r="GS2546" s="22"/>
      <c r="GT2546" s="22"/>
      <c r="GU2546" s="22"/>
      <c r="GV2546" s="22"/>
      <c r="GW2546" s="22"/>
      <c r="GX2546" s="22"/>
      <c r="GY2546" s="22"/>
      <c r="GZ2546" s="22"/>
      <c r="HA2546" s="22"/>
      <c r="HB2546" s="22"/>
      <c r="HC2546" s="22"/>
      <c r="HD2546" s="22"/>
      <c r="HE2546" s="22"/>
      <c r="HF2546" s="22"/>
      <c r="HG2546" s="22"/>
      <c r="HH2546" s="22"/>
      <c r="HI2546" s="24"/>
      <c r="HJ2546" s="22"/>
      <c r="HK2546" s="22"/>
      <c r="HL2546" s="22"/>
      <c r="HM2546" s="22"/>
      <c r="HN2546" s="22"/>
      <c r="HO2546" s="22"/>
      <c r="HP2546" s="22"/>
      <c r="HQ2546" s="22"/>
      <c r="HR2546" s="22"/>
      <c r="HS2546" s="22"/>
      <c r="HT2546" s="22"/>
      <c r="HU2546" s="22"/>
      <c r="HV2546" s="22"/>
      <c r="HW2546" s="22"/>
      <c r="HX2546" s="22"/>
      <c r="HY2546" s="22"/>
      <c r="HZ2546" s="22"/>
      <c r="IA2546" s="22"/>
      <c r="IB2546" s="22"/>
      <c r="IC2546" s="22"/>
      <c r="ID2546" s="22"/>
      <c r="IE2546" s="22"/>
      <c r="IF2546" s="22"/>
      <c r="IG2546" s="22"/>
      <c r="IH2546" s="22"/>
      <c r="II2546" s="22"/>
      <c r="IJ2546" s="22"/>
      <c r="IK2546" s="22"/>
      <c r="IL2546" s="22"/>
      <c r="IM2546" s="22"/>
      <c r="IN2546" s="22"/>
      <c r="IO2546" s="24"/>
      <c r="IP2546" s="22"/>
      <c r="IQ2546" s="22"/>
      <c r="IR2546" s="22"/>
      <c r="IS2546" s="22"/>
      <c r="IT2546" s="22"/>
      <c r="IU2546" s="22"/>
      <c r="IV2546" s="22"/>
      <c r="IW2546" s="22"/>
      <c r="IX2546" s="22"/>
      <c r="IY2546" s="22"/>
      <c r="IZ2546" s="22"/>
      <c r="JA2546" s="22"/>
      <c r="JB2546" s="22"/>
      <c r="JC2546" s="22"/>
      <c r="JD2546" s="22"/>
      <c r="JE2546" s="22"/>
      <c r="JF2546" s="22"/>
      <c r="JG2546" s="22"/>
      <c r="JH2546" s="22"/>
      <c r="JI2546" s="22"/>
      <c r="JJ2546" s="22"/>
      <c r="JK2546" s="22"/>
      <c r="JL2546" s="22"/>
      <c r="JM2546" s="22"/>
      <c r="JN2546" s="22"/>
      <c r="JO2546" s="22"/>
      <c r="JP2546" s="22"/>
      <c r="JQ2546" s="22"/>
      <c r="JR2546" s="22"/>
      <c r="JS2546" s="22"/>
      <c r="JT2546" s="22"/>
      <c r="JU2546" s="24"/>
      <c r="JV2546" s="22"/>
      <c r="JW2546" s="22"/>
      <c r="JX2546" s="22"/>
      <c r="JY2546" s="22"/>
      <c r="JZ2546" s="22"/>
      <c r="KA2546" s="22"/>
      <c r="KB2546" s="22"/>
      <c r="KC2546" s="22"/>
      <c r="KD2546" s="22"/>
      <c r="KE2546" s="22"/>
      <c r="KF2546" s="22"/>
      <c r="KG2546" s="22"/>
      <c r="KH2546" s="22"/>
      <c r="KI2546" s="22"/>
      <c r="KJ2546" s="22"/>
      <c r="KK2546" s="22"/>
      <c r="KL2546" s="22"/>
      <c r="KM2546" s="22"/>
      <c r="KN2546" s="22"/>
      <c r="KO2546" s="22"/>
      <c r="KP2546" s="22"/>
      <c r="KQ2546" s="22"/>
      <c r="KR2546" s="22"/>
      <c r="KS2546" s="22"/>
      <c r="KT2546" s="22"/>
      <c r="KU2546" s="22"/>
      <c r="KV2546" s="22"/>
      <c r="KW2546" s="22"/>
      <c r="KX2546" s="22"/>
      <c r="KY2546" s="22"/>
      <c r="KZ2546" s="22"/>
      <c r="LA2546" s="24"/>
      <c r="LB2546" s="22"/>
      <c r="LC2546" s="22"/>
      <c r="LD2546" s="22"/>
      <c r="LE2546" s="22"/>
      <c r="LF2546" s="22"/>
      <c r="LG2546" s="22"/>
      <c r="LH2546" s="22"/>
      <c r="LI2546" s="22"/>
      <c r="LJ2546" s="22"/>
      <c r="LK2546" s="22"/>
      <c r="LL2546" s="22"/>
      <c r="LM2546" s="22"/>
      <c r="LN2546" s="22"/>
      <c r="LO2546" s="22"/>
      <c r="LP2546" s="22"/>
      <c r="LQ2546" s="22"/>
      <c r="LR2546" s="22"/>
      <c r="LS2546" s="22"/>
      <c r="LT2546" s="22"/>
      <c r="LU2546" s="22"/>
      <c r="LV2546" s="22"/>
      <c r="LW2546" s="22"/>
      <c r="LX2546" s="22"/>
      <c r="LY2546" s="22"/>
      <c r="LZ2546" s="22"/>
      <c r="MA2546" s="22"/>
      <c r="MB2546" s="22"/>
      <c r="MC2546" s="22"/>
      <c r="MD2546" s="22"/>
      <c r="ME2546" s="22"/>
      <c r="MF2546" s="22"/>
      <c r="MG2546" s="24"/>
      <c r="MH2546" s="22"/>
      <c r="MI2546" s="22"/>
      <c r="MJ2546" s="22"/>
      <c r="MK2546" s="22"/>
      <c r="ML2546" s="22"/>
      <c r="MM2546" s="22"/>
      <c r="MN2546" s="22"/>
      <c r="MO2546" s="22"/>
      <c r="MP2546" s="22"/>
      <c r="MQ2546" s="22"/>
      <c r="MR2546" s="22"/>
      <c r="MS2546" s="22"/>
      <c r="MT2546" s="22"/>
      <c r="MU2546" s="22"/>
      <c r="MV2546" s="22"/>
      <c r="MW2546" s="22"/>
      <c r="MX2546" s="22"/>
      <c r="MY2546" s="22"/>
      <c r="MZ2546" s="22"/>
      <c r="NA2546" s="22"/>
      <c r="NB2546" s="22"/>
      <c r="NC2546" s="22"/>
      <c r="ND2546" s="22"/>
      <c r="NE2546" s="22"/>
      <c r="NF2546" s="22"/>
      <c r="NG2546" s="22"/>
      <c r="NH2546" s="22"/>
      <c r="NI2546" s="22"/>
      <c r="NJ2546" s="22"/>
      <c r="NK2546" s="22"/>
      <c r="NL2546" s="22"/>
      <c r="NM2546" s="24"/>
      <c r="NN2546" s="22"/>
      <c r="NO2546" s="22"/>
      <c r="NP2546" s="22"/>
      <c r="NQ2546" s="22"/>
      <c r="NR2546" s="22"/>
      <c r="NS2546" s="22"/>
      <c r="NT2546" s="22"/>
      <c r="NU2546" s="22"/>
      <c r="NV2546" s="22"/>
      <c r="NW2546" s="22"/>
      <c r="NX2546" s="22"/>
      <c r="NY2546" s="22"/>
      <c r="NZ2546" s="22"/>
      <c r="OA2546" s="22"/>
      <c r="OB2546" s="22"/>
      <c r="OC2546" s="22"/>
      <c r="OD2546" s="22"/>
      <c r="OE2546" s="22"/>
      <c r="OF2546" s="22"/>
      <c r="OG2546" s="22"/>
      <c r="OH2546" s="22"/>
      <c r="OI2546" s="22"/>
      <c r="OJ2546" s="22"/>
      <c r="OK2546" s="22"/>
      <c r="OL2546" s="22"/>
      <c r="OM2546" s="22"/>
      <c r="ON2546" s="22"/>
      <c r="OO2546" s="22"/>
      <c r="OP2546" s="22"/>
      <c r="OQ2546" s="22"/>
      <c r="OR2546" s="22"/>
    </row>
    <row r="2547" spans="1:408" ht="15" thickBot="1">
      <c r="A2547" s="1"/>
      <c r="B2547" s="12"/>
      <c r="C2547" s="12"/>
      <c r="D2547" s="22"/>
      <c r="E2547" s="54"/>
      <c r="F2547" s="54"/>
      <c r="G2547" s="54"/>
      <c r="H2547" s="55"/>
      <c r="I2547" s="22"/>
      <c r="J2547" s="56"/>
      <c r="K2547" s="80"/>
      <c r="L2547" s="57"/>
      <c r="M2547" s="57"/>
      <c r="N2547" s="55"/>
      <c r="O2547" s="58"/>
      <c r="P2547" s="58"/>
      <c r="Q2547" s="59"/>
      <c r="R2547" s="60"/>
      <c r="S2547" s="60"/>
      <c r="T2547" s="22"/>
      <c r="U2547" s="1"/>
      <c r="V2547" s="23"/>
      <c r="X2547" s="24"/>
      <c r="Y2547" s="24"/>
      <c r="Z2547" s="22"/>
      <c r="AA2547" s="22"/>
      <c r="AB2547" s="22"/>
      <c r="AC2547" s="22"/>
      <c r="AD2547" s="22"/>
      <c r="AE2547" s="22"/>
      <c r="AF2547" s="22"/>
      <c r="AG2547" s="22"/>
      <c r="AH2547" s="22"/>
      <c r="AI2547" s="22"/>
      <c r="AJ2547" s="22"/>
      <c r="AK2547" s="22"/>
      <c r="AL2547" s="22"/>
      <c r="AM2547" s="22"/>
      <c r="AN2547" s="22"/>
      <c r="AO2547" s="22"/>
      <c r="AP2547" s="22"/>
      <c r="AQ2547" s="22"/>
      <c r="AR2547" s="22"/>
      <c r="AS2547" s="22"/>
      <c r="AT2547" s="22"/>
      <c r="AU2547" s="22"/>
      <c r="AV2547" s="22"/>
      <c r="AW2547" s="22"/>
      <c r="AX2547" s="22"/>
      <c r="AY2547" s="22"/>
      <c r="AZ2547" s="22"/>
      <c r="BA2547" s="22"/>
      <c r="BB2547" s="22"/>
      <c r="BC2547" s="22"/>
      <c r="BD2547" s="22"/>
      <c r="BE2547" s="24"/>
      <c r="BF2547" s="22"/>
      <c r="BG2547" s="22"/>
      <c r="BH2547" s="22"/>
      <c r="BI2547" s="22"/>
      <c r="BJ2547" s="22"/>
      <c r="BK2547" s="22"/>
      <c r="BL2547" s="22"/>
      <c r="BM2547" s="22"/>
      <c r="BN2547" s="22"/>
      <c r="BO2547" s="22"/>
      <c r="BP2547" s="22"/>
      <c r="BQ2547" s="22"/>
      <c r="BR2547" s="22"/>
      <c r="BS2547" s="22"/>
      <c r="BT2547" s="22"/>
      <c r="BU2547" s="22"/>
      <c r="BV2547" s="22"/>
      <c r="BW2547" s="22"/>
      <c r="BX2547" s="22"/>
      <c r="BY2547" s="22"/>
      <c r="BZ2547" s="22"/>
      <c r="CA2547" s="22"/>
      <c r="CB2547" s="22"/>
      <c r="CC2547" s="22"/>
      <c r="CD2547" s="22"/>
      <c r="CE2547" s="22"/>
      <c r="CF2547" s="22"/>
      <c r="CG2547" s="22"/>
      <c r="CH2547" s="22"/>
      <c r="CI2547" s="22"/>
      <c r="CJ2547" s="22"/>
      <c r="CK2547" s="24"/>
      <c r="CL2547" s="22"/>
      <c r="CM2547" s="22"/>
      <c r="CN2547" s="22"/>
      <c r="CO2547" s="22"/>
      <c r="CP2547" s="22"/>
      <c r="CQ2547" s="22"/>
      <c r="CR2547" s="22"/>
      <c r="CS2547" s="22"/>
      <c r="CT2547" s="22"/>
      <c r="CU2547" s="22"/>
      <c r="CV2547" s="22"/>
      <c r="CW2547" s="22"/>
      <c r="CX2547" s="22"/>
      <c r="CY2547" s="22"/>
      <c r="CZ2547" s="22"/>
      <c r="DA2547" s="22"/>
      <c r="DB2547" s="22"/>
      <c r="DC2547" s="22"/>
      <c r="DD2547" s="22"/>
      <c r="DE2547" s="22"/>
      <c r="DF2547" s="22"/>
      <c r="DG2547" s="22"/>
      <c r="DH2547" s="22"/>
      <c r="DI2547" s="22"/>
      <c r="DJ2547" s="22"/>
      <c r="DK2547" s="22"/>
      <c r="DL2547" s="22"/>
      <c r="DM2547" s="22"/>
      <c r="DN2547" s="22"/>
      <c r="DO2547" s="22"/>
      <c r="DP2547" s="22"/>
      <c r="DQ2547" s="24"/>
      <c r="DR2547" s="22"/>
      <c r="DS2547" s="22"/>
      <c r="DT2547" s="22"/>
      <c r="DU2547" s="22"/>
      <c r="DV2547" s="22"/>
      <c r="DW2547" s="22"/>
      <c r="DX2547" s="22"/>
      <c r="DY2547" s="22"/>
      <c r="DZ2547" s="22"/>
      <c r="EA2547" s="22"/>
      <c r="EB2547" s="22"/>
      <c r="EC2547" s="22"/>
      <c r="ED2547" s="22"/>
      <c r="EE2547" s="22"/>
      <c r="EF2547" s="22"/>
      <c r="EG2547" s="22"/>
      <c r="EH2547" s="22"/>
      <c r="EI2547" s="22"/>
      <c r="EJ2547" s="22"/>
      <c r="EK2547" s="22"/>
      <c r="EL2547" s="22"/>
      <c r="EM2547" s="22"/>
      <c r="EN2547" s="22"/>
      <c r="EO2547" s="22"/>
      <c r="EP2547" s="22"/>
      <c r="EQ2547" s="22"/>
      <c r="ER2547" s="22"/>
      <c r="ES2547" s="22"/>
      <c r="ET2547" s="22"/>
      <c r="EU2547" s="22"/>
      <c r="EV2547" s="22"/>
      <c r="EW2547" s="24"/>
      <c r="EX2547" s="22"/>
      <c r="EY2547" s="22"/>
      <c r="EZ2547" s="22"/>
      <c r="FA2547" s="22"/>
      <c r="FB2547" s="22"/>
      <c r="FC2547" s="22"/>
      <c r="FD2547" s="22"/>
      <c r="FE2547" s="22"/>
      <c r="FF2547" s="22"/>
      <c r="FG2547" s="22"/>
      <c r="FH2547" s="22"/>
      <c r="FI2547" s="22"/>
      <c r="FJ2547" s="22"/>
      <c r="FK2547" s="22"/>
      <c r="FL2547" s="22"/>
      <c r="FM2547" s="22"/>
      <c r="FN2547" s="22"/>
      <c r="FO2547" s="22"/>
      <c r="FP2547" s="22"/>
      <c r="FQ2547" s="22"/>
      <c r="FR2547" s="22"/>
      <c r="FS2547" s="22"/>
      <c r="FT2547" s="22"/>
      <c r="FU2547" s="22"/>
      <c r="FV2547" s="22"/>
      <c r="FW2547" s="22"/>
      <c r="FX2547" s="22"/>
      <c r="FY2547" s="22"/>
      <c r="FZ2547" s="22"/>
      <c r="GA2547" s="22"/>
      <c r="GB2547" s="22"/>
      <c r="GC2547" s="24"/>
      <c r="GD2547" s="22"/>
      <c r="GE2547" s="22"/>
      <c r="GF2547" s="22"/>
      <c r="GG2547" s="22"/>
      <c r="GH2547" s="22"/>
      <c r="GI2547" s="22"/>
      <c r="GJ2547" s="22"/>
      <c r="GK2547" s="22"/>
      <c r="GL2547" s="22"/>
      <c r="GM2547" s="22"/>
      <c r="GN2547" s="22"/>
      <c r="GO2547" s="22"/>
      <c r="GP2547" s="22"/>
      <c r="GQ2547" s="22"/>
      <c r="GR2547" s="22"/>
      <c r="GS2547" s="22"/>
      <c r="GT2547" s="22"/>
      <c r="GU2547" s="22"/>
      <c r="GV2547" s="22"/>
      <c r="GW2547" s="22"/>
      <c r="GX2547" s="22"/>
      <c r="GY2547" s="22"/>
      <c r="GZ2547" s="22"/>
      <c r="HA2547" s="22"/>
      <c r="HB2547" s="22"/>
      <c r="HC2547" s="22"/>
      <c r="HD2547" s="22"/>
      <c r="HE2547" s="22"/>
      <c r="HF2547" s="22"/>
      <c r="HG2547" s="22"/>
      <c r="HH2547" s="22"/>
      <c r="HI2547" s="24"/>
      <c r="HJ2547" s="22"/>
      <c r="HK2547" s="22"/>
      <c r="HL2547" s="22"/>
      <c r="HM2547" s="22"/>
      <c r="HN2547" s="22"/>
      <c r="HO2547" s="22"/>
      <c r="HP2547" s="22"/>
      <c r="HQ2547" s="22"/>
      <c r="HR2547" s="22"/>
      <c r="HS2547" s="22"/>
      <c r="HT2547" s="22"/>
      <c r="HU2547" s="22"/>
      <c r="HV2547" s="22"/>
      <c r="HW2547" s="22"/>
      <c r="HX2547" s="22"/>
      <c r="HY2547" s="22"/>
      <c r="HZ2547" s="22"/>
      <c r="IA2547" s="22"/>
      <c r="IB2547" s="22"/>
      <c r="IC2547" s="22"/>
      <c r="ID2547" s="22"/>
      <c r="IE2547" s="22"/>
      <c r="IF2547" s="22"/>
      <c r="IG2547" s="22"/>
      <c r="IH2547" s="22"/>
      <c r="II2547" s="22"/>
      <c r="IJ2547" s="22"/>
      <c r="IK2547" s="22"/>
      <c r="IL2547" s="22"/>
      <c r="IM2547" s="22"/>
      <c r="IN2547" s="22"/>
      <c r="IO2547" s="24"/>
      <c r="IP2547" s="22"/>
      <c r="IQ2547" s="22"/>
      <c r="IR2547" s="22"/>
      <c r="IS2547" s="22"/>
      <c r="IT2547" s="22"/>
      <c r="IU2547" s="22"/>
      <c r="IV2547" s="22"/>
      <c r="IW2547" s="22"/>
      <c r="IX2547" s="22"/>
      <c r="IY2547" s="22"/>
      <c r="IZ2547" s="22"/>
      <c r="JA2547" s="22"/>
      <c r="JB2547" s="22"/>
      <c r="JC2547" s="22"/>
      <c r="JD2547" s="22"/>
      <c r="JE2547" s="22"/>
      <c r="JF2547" s="22"/>
      <c r="JG2547" s="22"/>
      <c r="JH2547" s="22"/>
      <c r="JI2547" s="22"/>
      <c r="JJ2547" s="22"/>
      <c r="JK2547" s="22"/>
      <c r="JL2547" s="22"/>
      <c r="JM2547" s="22"/>
      <c r="JN2547" s="22"/>
      <c r="JO2547" s="22"/>
      <c r="JP2547" s="22"/>
      <c r="JQ2547" s="22"/>
      <c r="JR2547" s="22"/>
      <c r="JS2547" s="22"/>
      <c r="JT2547" s="22"/>
      <c r="JU2547" s="24"/>
      <c r="JV2547" s="22"/>
      <c r="JW2547" s="22"/>
      <c r="JX2547" s="22"/>
      <c r="JY2547" s="22"/>
      <c r="JZ2547" s="22"/>
      <c r="KA2547" s="22"/>
      <c r="KB2547" s="22"/>
      <c r="KC2547" s="22"/>
      <c r="KD2547" s="22"/>
      <c r="KE2547" s="22"/>
      <c r="KF2547" s="22"/>
      <c r="KG2547" s="22"/>
      <c r="KH2547" s="22"/>
      <c r="KI2547" s="22"/>
      <c r="KJ2547" s="22"/>
      <c r="KK2547" s="22"/>
      <c r="KL2547" s="22"/>
      <c r="KM2547" s="22"/>
      <c r="KN2547" s="22"/>
      <c r="KO2547" s="22"/>
      <c r="KP2547" s="22"/>
      <c r="KQ2547" s="22"/>
      <c r="KR2547" s="22"/>
      <c r="KS2547" s="22"/>
      <c r="KT2547" s="22"/>
      <c r="KU2547" s="22"/>
      <c r="KV2547" s="22"/>
      <c r="KW2547" s="22"/>
      <c r="KX2547" s="22"/>
      <c r="KY2547" s="22"/>
      <c r="KZ2547" s="22"/>
      <c r="LA2547" s="24"/>
      <c r="LB2547" s="22"/>
      <c r="LC2547" s="22"/>
      <c r="LD2547" s="22"/>
      <c r="LE2547" s="22"/>
      <c r="LF2547" s="22"/>
      <c r="LG2547" s="22"/>
      <c r="LH2547" s="22"/>
      <c r="LI2547" s="22"/>
      <c r="LJ2547" s="22"/>
      <c r="LK2547" s="22"/>
      <c r="LL2547" s="22"/>
      <c r="LM2547" s="22"/>
      <c r="LN2547" s="22"/>
      <c r="LO2547" s="22"/>
      <c r="LP2547" s="22"/>
      <c r="LQ2547" s="22"/>
      <c r="LR2547" s="22"/>
      <c r="LS2547" s="22"/>
      <c r="LT2547" s="22"/>
      <c r="LU2547" s="22"/>
      <c r="LV2547" s="22"/>
      <c r="LW2547" s="22"/>
      <c r="LX2547" s="22"/>
      <c r="LY2547" s="22"/>
      <c r="LZ2547" s="22"/>
      <c r="MA2547" s="22"/>
      <c r="MB2547" s="22"/>
      <c r="MC2547" s="22"/>
      <c r="MD2547" s="22"/>
      <c r="ME2547" s="22"/>
      <c r="MF2547" s="22"/>
      <c r="MG2547" s="24"/>
      <c r="MH2547" s="22"/>
      <c r="MI2547" s="22"/>
      <c r="MJ2547" s="22"/>
      <c r="MK2547" s="22"/>
      <c r="ML2547" s="22"/>
      <c r="MM2547" s="22"/>
      <c r="MN2547" s="22"/>
      <c r="MO2547" s="22"/>
      <c r="MP2547" s="22"/>
      <c r="MQ2547" s="22"/>
      <c r="MR2547" s="22"/>
      <c r="MS2547" s="22"/>
      <c r="MT2547" s="22"/>
      <c r="MU2547" s="22"/>
      <c r="MV2547" s="22"/>
      <c r="MW2547" s="22"/>
      <c r="MX2547" s="22"/>
      <c r="MY2547" s="22"/>
      <c r="MZ2547" s="22"/>
      <c r="NA2547" s="22"/>
      <c r="NB2547" s="22"/>
      <c r="NC2547" s="22"/>
      <c r="ND2547" s="22"/>
      <c r="NE2547" s="22"/>
      <c r="NF2547" s="22"/>
      <c r="NG2547" s="22"/>
      <c r="NH2547" s="22"/>
      <c r="NI2547" s="22"/>
      <c r="NJ2547" s="22"/>
      <c r="NK2547" s="22"/>
      <c r="NL2547" s="22"/>
      <c r="NM2547" s="24"/>
      <c r="NN2547" s="22"/>
      <c r="NO2547" s="22"/>
      <c r="NP2547" s="22"/>
      <c r="NQ2547" s="22"/>
      <c r="NR2547" s="22"/>
      <c r="NS2547" s="22"/>
      <c r="NT2547" s="22"/>
      <c r="NU2547" s="22"/>
      <c r="NV2547" s="22"/>
      <c r="NW2547" s="22"/>
      <c r="NX2547" s="22"/>
      <c r="NY2547" s="22"/>
      <c r="NZ2547" s="22"/>
      <c r="OA2547" s="22"/>
      <c r="OB2547" s="22"/>
      <c r="OC2547" s="22"/>
      <c r="OD2547" s="22"/>
      <c r="OE2547" s="22"/>
      <c r="OF2547" s="22"/>
      <c r="OG2547" s="22"/>
      <c r="OH2547" s="22"/>
      <c r="OI2547" s="22"/>
      <c r="OJ2547" s="22"/>
      <c r="OK2547" s="22"/>
      <c r="OL2547" s="22"/>
      <c r="OM2547" s="22"/>
      <c r="ON2547" s="22"/>
      <c r="OO2547" s="22"/>
      <c r="OP2547" s="22"/>
      <c r="OQ2547" s="22"/>
      <c r="OR2547" s="22"/>
    </row>
    <row r="2548" spans="1:408" ht="15" thickBot="1">
      <c r="A2548" s="1"/>
      <c r="B2548" s="12"/>
      <c r="C2548" s="12"/>
      <c r="D2548" s="22"/>
      <c r="E2548" s="54"/>
      <c r="F2548" s="54"/>
      <c r="G2548" s="54"/>
      <c r="H2548" s="55"/>
      <c r="I2548" s="22"/>
      <c r="J2548" s="56"/>
      <c r="K2548" s="81"/>
      <c r="L2548" s="57"/>
      <c r="M2548" s="57"/>
      <c r="N2548" s="55"/>
      <c r="O2548" s="58"/>
      <c r="P2548" s="58"/>
      <c r="Q2548" s="59"/>
      <c r="R2548" s="60"/>
      <c r="S2548" s="60"/>
      <c r="T2548" s="22"/>
      <c r="U2548" s="1"/>
      <c r="V2548" s="23"/>
      <c r="X2548" s="24"/>
      <c r="Y2548" s="24"/>
      <c r="Z2548" s="22"/>
      <c r="AA2548" s="22"/>
      <c r="AB2548" s="22"/>
      <c r="AC2548" s="22"/>
      <c r="AD2548" s="22"/>
      <c r="AE2548" s="22"/>
      <c r="AF2548" s="22"/>
      <c r="AG2548" s="22"/>
      <c r="AH2548" s="22"/>
      <c r="AI2548" s="22"/>
      <c r="AJ2548" s="22"/>
      <c r="AK2548" s="22"/>
      <c r="AL2548" s="22"/>
      <c r="AM2548" s="22"/>
      <c r="AN2548" s="22"/>
      <c r="AO2548" s="22"/>
      <c r="AP2548" s="22"/>
      <c r="AQ2548" s="22"/>
      <c r="AR2548" s="22"/>
      <c r="AS2548" s="22"/>
      <c r="AT2548" s="22"/>
      <c r="AU2548" s="22"/>
      <c r="AV2548" s="22"/>
      <c r="AW2548" s="22"/>
      <c r="AX2548" s="22"/>
      <c r="AY2548" s="22"/>
      <c r="AZ2548" s="22"/>
      <c r="BA2548" s="22"/>
      <c r="BB2548" s="22"/>
      <c r="BC2548" s="22"/>
      <c r="BD2548" s="22"/>
      <c r="BE2548" s="24"/>
      <c r="BF2548" s="22"/>
      <c r="BG2548" s="22"/>
      <c r="BH2548" s="22"/>
      <c r="BI2548" s="22"/>
      <c r="BJ2548" s="22"/>
      <c r="BK2548" s="22"/>
      <c r="BL2548" s="22"/>
      <c r="BM2548" s="22"/>
      <c r="BN2548" s="22"/>
      <c r="BO2548" s="22"/>
      <c r="BP2548" s="22"/>
      <c r="BQ2548" s="22"/>
      <c r="BR2548" s="22"/>
      <c r="BS2548" s="22"/>
      <c r="BT2548" s="22"/>
      <c r="BU2548" s="22"/>
      <c r="BV2548" s="22"/>
      <c r="BW2548" s="22"/>
      <c r="BX2548" s="22"/>
      <c r="BY2548" s="22"/>
      <c r="BZ2548" s="22"/>
      <c r="CA2548" s="22"/>
      <c r="CB2548" s="22"/>
      <c r="CC2548" s="22"/>
      <c r="CD2548" s="22"/>
      <c r="CE2548" s="22"/>
      <c r="CF2548" s="22"/>
      <c r="CG2548" s="22"/>
      <c r="CH2548" s="22"/>
      <c r="CI2548" s="22"/>
      <c r="CJ2548" s="22"/>
      <c r="CK2548" s="24"/>
      <c r="CL2548" s="22"/>
      <c r="CM2548" s="22"/>
      <c r="CN2548" s="22"/>
      <c r="CO2548" s="22"/>
      <c r="CP2548" s="22"/>
      <c r="CQ2548" s="22"/>
      <c r="CR2548" s="22"/>
      <c r="CS2548" s="22"/>
      <c r="CT2548" s="22"/>
      <c r="CU2548" s="22"/>
      <c r="CV2548" s="22"/>
      <c r="CW2548" s="22"/>
      <c r="CX2548" s="22"/>
      <c r="CY2548" s="22"/>
      <c r="CZ2548" s="22"/>
      <c r="DA2548" s="22"/>
      <c r="DB2548" s="22"/>
      <c r="DC2548" s="22"/>
      <c r="DD2548" s="22"/>
      <c r="DE2548" s="22"/>
      <c r="DF2548" s="22"/>
      <c r="DG2548" s="22"/>
      <c r="DH2548" s="22"/>
      <c r="DI2548" s="22"/>
      <c r="DJ2548" s="22"/>
      <c r="DK2548" s="22"/>
      <c r="DL2548" s="22"/>
      <c r="DM2548" s="22"/>
      <c r="DN2548" s="22"/>
      <c r="DO2548" s="22"/>
      <c r="DP2548" s="22"/>
      <c r="DQ2548" s="24"/>
      <c r="DR2548" s="22"/>
      <c r="DS2548" s="22"/>
      <c r="DT2548" s="22"/>
      <c r="DU2548" s="22"/>
      <c r="DV2548" s="22"/>
      <c r="DW2548" s="22"/>
      <c r="DX2548" s="22"/>
      <c r="DY2548" s="22"/>
      <c r="DZ2548" s="22"/>
      <c r="EA2548" s="22"/>
      <c r="EB2548" s="22"/>
      <c r="EC2548" s="22"/>
      <c r="ED2548" s="22"/>
      <c r="EE2548" s="22"/>
      <c r="EF2548" s="22"/>
      <c r="EG2548" s="22"/>
      <c r="EH2548" s="22"/>
      <c r="EI2548" s="22"/>
      <c r="EJ2548" s="22"/>
      <c r="EK2548" s="22"/>
      <c r="EL2548" s="22"/>
      <c r="EM2548" s="22"/>
      <c r="EN2548" s="22"/>
      <c r="EO2548" s="22"/>
      <c r="EP2548" s="22"/>
      <c r="EQ2548" s="22"/>
      <c r="ER2548" s="22"/>
      <c r="ES2548" s="22"/>
      <c r="ET2548" s="22"/>
      <c r="EU2548" s="22"/>
      <c r="EV2548" s="22"/>
      <c r="EW2548" s="24"/>
      <c r="EX2548" s="22"/>
      <c r="EY2548" s="22"/>
      <c r="EZ2548" s="22"/>
      <c r="FA2548" s="22"/>
      <c r="FB2548" s="22"/>
      <c r="FC2548" s="22"/>
      <c r="FD2548" s="22"/>
      <c r="FE2548" s="22"/>
      <c r="FF2548" s="22"/>
      <c r="FG2548" s="22"/>
      <c r="FH2548" s="22"/>
      <c r="FI2548" s="22"/>
      <c r="FJ2548" s="22"/>
      <c r="FK2548" s="22"/>
      <c r="FL2548" s="22"/>
      <c r="FM2548" s="22"/>
      <c r="FN2548" s="22"/>
      <c r="FO2548" s="22"/>
      <c r="FP2548" s="22"/>
      <c r="FQ2548" s="22"/>
      <c r="FR2548" s="22"/>
      <c r="FS2548" s="22"/>
      <c r="FT2548" s="22"/>
      <c r="FU2548" s="22"/>
      <c r="FV2548" s="22"/>
      <c r="FW2548" s="22"/>
      <c r="FX2548" s="22"/>
      <c r="FY2548" s="22"/>
      <c r="FZ2548" s="22"/>
      <c r="GA2548" s="22"/>
      <c r="GB2548" s="22"/>
      <c r="GC2548" s="24"/>
      <c r="GD2548" s="22"/>
      <c r="GE2548" s="22"/>
      <c r="GF2548" s="22"/>
      <c r="GG2548" s="22"/>
      <c r="GH2548" s="22"/>
      <c r="GI2548" s="22"/>
      <c r="GJ2548" s="22"/>
      <c r="GK2548" s="22"/>
      <c r="GL2548" s="22"/>
      <c r="GM2548" s="22"/>
      <c r="GN2548" s="22"/>
      <c r="GO2548" s="22"/>
      <c r="GP2548" s="22"/>
      <c r="GQ2548" s="22"/>
      <c r="GR2548" s="22"/>
      <c r="GS2548" s="22"/>
      <c r="GT2548" s="22"/>
      <c r="GU2548" s="22"/>
      <c r="GV2548" s="22"/>
      <c r="GW2548" s="22"/>
      <c r="GX2548" s="22"/>
      <c r="GY2548" s="22"/>
      <c r="GZ2548" s="22"/>
      <c r="HA2548" s="22"/>
      <c r="HB2548" s="22"/>
      <c r="HC2548" s="22"/>
      <c r="HD2548" s="22"/>
      <c r="HE2548" s="22"/>
      <c r="HF2548" s="22"/>
      <c r="HG2548" s="22"/>
      <c r="HH2548" s="22"/>
      <c r="HI2548" s="24"/>
      <c r="HJ2548" s="22"/>
      <c r="HK2548" s="22"/>
      <c r="HL2548" s="22"/>
      <c r="HM2548" s="22"/>
      <c r="HN2548" s="22"/>
      <c r="HO2548" s="22"/>
      <c r="HP2548" s="22"/>
      <c r="HQ2548" s="22"/>
      <c r="HR2548" s="22"/>
      <c r="HS2548" s="22"/>
      <c r="HT2548" s="22"/>
      <c r="HU2548" s="22"/>
      <c r="HV2548" s="22"/>
      <c r="HW2548" s="22"/>
      <c r="HX2548" s="22"/>
      <c r="HY2548" s="22"/>
      <c r="HZ2548" s="22"/>
      <c r="IA2548" s="22"/>
      <c r="IB2548" s="22"/>
      <c r="IC2548" s="22"/>
      <c r="ID2548" s="22"/>
      <c r="IE2548" s="22"/>
      <c r="IF2548" s="22"/>
      <c r="IG2548" s="22"/>
      <c r="IH2548" s="22"/>
      <c r="II2548" s="22"/>
      <c r="IJ2548" s="22"/>
      <c r="IK2548" s="22"/>
      <c r="IL2548" s="22"/>
      <c r="IM2548" s="22"/>
      <c r="IN2548" s="22"/>
      <c r="IO2548" s="24"/>
      <c r="IP2548" s="22"/>
      <c r="IQ2548" s="22"/>
      <c r="IR2548" s="22"/>
      <c r="IS2548" s="22"/>
      <c r="IT2548" s="22"/>
      <c r="IU2548" s="22"/>
      <c r="IV2548" s="22"/>
      <c r="IW2548" s="22"/>
      <c r="IX2548" s="22"/>
      <c r="IY2548" s="22"/>
      <c r="IZ2548" s="22"/>
      <c r="JA2548" s="22"/>
      <c r="JB2548" s="22"/>
      <c r="JC2548" s="22"/>
      <c r="JD2548" s="22"/>
      <c r="JE2548" s="22"/>
      <c r="JF2548" s="22"/>
      <c r="JG2548" s="22"/>
      <c r="JH2548" s="22"/>
      <c r="JI2548" s="22"/>
      <c r="JJ2548" s="22"/>
      <c r="JK2548" s="22"/>
      <c r="JL2548" s="22"/>
      <c r="JM2548" s="22"/>
      <c r="JN2548" s="22"/>
      <c r="JO2548" s="22"/>
      <c r="JP2548" s="22"/>
      <c r="JQ2548" s="22"/>
      <c r="JR2548" s="22"/>
      <c r="JS2548" s="22"/>
      <c r="JT2548" s="22"/>
      <c r="JU2548" s="24"/>
      <c r="JV2548" s="22"/>
      <c r="JW2548" s="22"/>
      <c r="JX2548" s="22"/>
      <c r="JY2548" s="22"/>
      <c r="JZ2548" s="22"/>
      <c r="KA2548" s="22"/>
      <c r="KB2548" s="22"/>
      <c r="KC2548" s="22"/>
      <c r="KD2548" s="22"/>
      <c r="KE2548" s="22"/>
      <c r="KF2548" s="22"/>
      <c r="KG2548" s="22"/>
      <c r="KH2548" s="22"/>
      <c r="KI2548" s="22"/>
      <c r="KJ2548" s="22"/>
      <c r="KK2548" s="22"/>
      <c r="KL2548" s="22"/>
      <c r="KM2548" s="22"/>
      <c r="KN2548" s="22"/>
      <c r="KO2548" s="22"/>
      <c r="KP2548" s="22"/>
      <c r="KQ2548" s="22"/>
      <c r="KR2548" s="22"/>
      <c r="KS2548" s="22"/>
      <c r="KT2548" s="22"/>
      <c r="KU2548" s="22"/>
      <c r="KV2548" s="22"/>
      <c r="KW2548" s="22"/>
      <c r="KX2548" s="22"/>
      <c r="KY2548" s="22"/>
      <c r="KZ2548" s="22"/>
      <c r="LA2548" s="24"/>
      <c r="LB2548" s="22"/>
      <c r="LC2548" s="22"/>
      <c r="LD2548" s="22"/>
      <c r="LE2548" s="22"/>
      <c r="LF2548" s="22"/>
      <c r="LG2548" s="22"/>
      <c r="LH2548" s="22"/>
      <c r="LI2548" s="22"/>
      <c r="LJ2548" s="22"/>
      <c r="LK2548" s="22"/>
      <c r="LL2548" s="22"/>
      <c r="LM2548" s="22"/>
      <c r="LN2548" s="22"/>
      <c r="LO2548" s="22"/>
      <c r="LP2548" s="22"/>
      <c r="LQ2548" s="22"/>
      <c r="LR2548" s="22"/>
      <c r="LS2548" s="22"/>
      <c r="LT2548" s="22"/>
      <c r="LU2548" s="22"/>
      <c r="LV2548" s="22"/>
      <c r="LW2548" s="22"/>
      <c r="LX2548" s="22"/>
      <c r="LY2548" s="22"/>
      <c r="LZ2548" s="22"/>
      <c r="MA2548" s="22"/>
      <c r="MB2548" s="22"/>
      <c r="MC2548" s="22"/>
      <c r="MD2548" s="22"/>
      <c r="ME2548" s="22"/>
      <c r="MF2548" s="22"/>
      <c r="MG2548" s="24"/>
      <c r="MH2548" s="22"/>
      <c r="MI2548" s="22"/>
      <c r="MJ2548" s="22"/>
      <c r="MK2548" s="22"/>
      <c r="ML2548" s="22"/>
      <c r="MM2548" s="22"/>
      <c r="MN2548" s="22"/>
      <c r="MO2548" s="22"/>
      <c r="MP2548" s="22"/>
      <c r="MQ2548" s="22"/>
      <c r="MR2548" s="22"/>
      <c r="MS2548" s="22"/>
      <c r="MT2548" s="22"/>
      <c r="MU2548" s="22"/>
      <c r="MV2548" s="22"/>
      <c r="MW2548" s="22"/>
      <c r="MX2548" s="22"/>
      <c r="MY2548" s="22"/>
      <c r="MZ2548" s="22"/>
      <c r="NA2548" s="22"/>
      <c r="NB2548" s="22"/>
      <c r="NC2548" s="22"/>
      <c r="ND2548" s="22"/>
      <c r="NE2548" s="22"/>
      <c r="NF2548" s="22"/>
      <c r="NG2548" s="22"/>
      <c r="NH2548" s="22"/>
      <c r="NI2548" s="22"/>
      <c r="NJ2548" s="22"/>
      <c r="NK2548" s="22"/>
      <c r="NL2548" s="22"/>
      <c r="NM2548" s="24"/>
      <c r="NN2548" s="22"/>
      <c r="NO2548" s="22"/>
      <c r="NP2548" s="22"/>
      <c r="NQ2548" s="22"/>
      <c r="NR2548" s="22"/>
      <c r="NS2548" s="22"/>
      <c r="NT2548" s="22"/>
      <c r="NU2548" s="22"/>
      <c r="NV2548" s="22"/>
      <c r="NW2548" s="22"/>
      <c r="NX2548" s="22"/>
      <c r="NY2548" s="22"/>
      <c r="NZ2548" s="22"/>
      <c r="OA2548" s="22"/>
      <c r="OB2548" s="22"/>
      <c r="OC2548" s="22"/>
      <c r="OD2548" s="22"/>
      <c r="OE2548" s="22"/>
      <c r="OF2548" s="22"/>
      <c r="OG2548" s="22"/>
      <c r="OH2548" s="22"/>
      <c r="OI2548" s="22"/>
      <c r="OJ2548" s="22"/>
      <c r="OK2548" s="22"/>
      <c r="OL2548" s="22"/>
      <c r="OM2548" s="22"/>
      <c r="ON2548" s="22"/>
      <c r="OO2548" s="22"/>
      <c r="OP2548" s="22"/>
      <c r="OQ2548" s="22"/>
      <c r="OR2548" s="22"/>
    </row>
    <row r="2549" spans="1:408" ht="15" thickBot="1">
      <c r="A2549" s="1"/>
      <c r="B2549" s="12"/>
      <c r="C2549" s="12"/>
      <c r="D2549" s="22"/>
      <c r="E2549" s="54"/>
      <c r="F2549" s="54"/>
      <c r="G2549" s="54"/>
      <c r="H2549" s="55"/>
      <c r="I2549" s="22"/>
      <c r="J2549" s="56"/>
      <c r="K2549" s="80"/>
      <c r="L2549" s="57"/>
      <c r="M2549" s="57"/>
      <c r="N2549" s="55"/>
      <c r="O2549" s="58"/>
      <c r="P2549" s="58"/>
      <c r="Q2549" s="59"/>
      <c r="R2549" s="60"/>
      <c r="S2549" s="60"/>
      <c r="T2549" s="22"/>
      <c r="U2549" s="1"/>
      <c r="V2549" s="23"/>
      <c r="X2549" s="24"/>
      <c r="Y2549" s="24"/>
      <c r="Z2549" s="22"/>
      <c r="AA2549" s="22"/>
      <c r="AB2549" s="22"/>
      <c r="AC2549" s="22"/>
      <c r="AD2549" s="22"/>
      <c r="AE2549" s="22"/>
      <c r="AF2549" s="22"/>
      <c r="AG2549" s="22"/>
      <c r="AH2549" s="22"/>
      <c r="AI2549" s="22"/>
      <c r="AJ2549" s="22"/>
      <c r="AK2549" s="22"/>
      <c r="AL2549" s="22"/>
      <c r="AM2549" s="22"/>
      <c r="AN2549" s="22"/>
      <c r="AO2549" s="22"/>
      <c r="AP2549" s="22"/>
      <c r="AQ2549" s="22"/>
      <c r="AR2549" s="22"/>
      <c r="AS2549" s="22"/>
      <c r="AT2549" s="22"/>
      <c r="AU2549" s="22"/>
      <c r="AV2549" s="22"/>
      <c r="AW2549" s="22"/>
      <c r="AX2549" s="22"/>
      <c r="AY2549" s="22"/>
      <c r="AZ2549" s="22"/>
      <c r="BA2549" s="22"/>
      <c r="BB2549" s="22"/>
      <c r="BC2549" s="22"/>
      <c r="BD2549" s="22"/>
      <c r="BE2549" s="24"/>
      <c r="BF2549" s="22"/>
      <c r="BG2549" s="22"/>
      <c r="BH2549" s="22"/>
      <c r="BI2549" s="22"/>
      <c r="BJ2549" s="22"/>
      <c r="BK2549" s="22"/>
      <c r="BL2549" s="22"/>
      <c r="BM2549" s="22"/>
      <c r="BN2549" s="22"/>
      <c r="BO2549" s="22"/>
      <c r="BP2549" s="22"/>
      <c r="BQ2549" s="22"/>
      <c r="BR2549" s="22"/>
      <c r="BS2549" s="22"/>
      <c r="BT2549" s="22"/>
      <c r="BU2549" s="22"/>
      <c r="BV2549" s="22"/>
      <c r="BW2549" s="22"/>
      <c r="BX2549" s="22"/>
      <c r="BY2549" s="22"/>
      <c r="BZ2549" s="22"/>
      <c r="CA2549" s="22"/>
      <c r="CB2549" s="22"/>
      <c r="CC2549" s="22"/>
      <c r="CD2549" s="22"/>
      <c r="CE2549" s="22"/>
      <c r="CF2549" s="22"/>
      <c r="CG2549" s="22"/>
      <c r="CH2549" s="22"/>
      <c r="CI2549" s="22"/>
      <c r="CJ2549" s="22"/>
      <c r="CK2549" s="24"/>
      <c r="CL2549" s="22"/>
      <c r="CM2549" s="22"/>
      <c r="CN2549" s="22"/>
      <c r="CO2549" s="22"/>
      <c r="CP2549" s="22"/>
      <c r="CQ2549" s="22"/>
      <c r="CR2549" s="22"/>
      <c r="CS2549" s="22"/>
      <c r="CT2549" s="22"/>
      <c r="CU2549" s="22"/>
      <c r="CV2549" s="22"/>
      <c r="CW2549" s="22"/>
      <c r="CX2549" s="22"/>
      <c r="CY2549" s="22"/>
      <c r="CZ2549" s="22"/>
      <c r="DA2549" s="22"/>
      <c r="DB2549" s="22"/>
      <c r="DC2549" s="22"/>
      <c r="DD2549" s="22"/>
      <c r="DE2549" s="22"/>
      <c r="DF2549" s="22"/>
      <c r="DG2549" s="22"/>
      <c r="DH2549" s="22"/>
      <c r="DI2549" s="22"/>
      <c r="DJ2549" s="22"/>
      <c r="DK2549" s="22"/>
      <c r="DL2549" s="22"/>
      <c r="DM2549" s="22"/>
      <c r="DN2549" s="22"/>
      <c r="DO2549" s="22"/>
      <c r="DP2549" s="22"/>
      <c r="DQ2549" s="24"/>
      <c r="DR2549" s="22"/>
      <c r="DS2549" s="22"/>
      <c r="DT2549" s="22"/>
      <c r="DU2549" s="22"/>
      <c r="DV2549" s="22"/>
      <c r="DW2549" s="22"/>
      <c r="DX2549" s="22"/>
      <c r="DY2549" s="22"/>
      <c r="DZ2549" s="22"/>
      <c r="EA2549" s="22"/>
      <c r="EB2549" s="22"/>
      <c r="EC2549" s="22"/>
      <c r="ED2549" s="22"/>
      <c r="EE2549" s="22"/>
      <c r="EF2549" s="22"/>
      <c r="EG2549" s="22"/>
      <c r="EH2549" s="22"/>
      <c r="EI2549" s="22"/>
      <c r="EJ2549" s="22"/>
      <c r="EK2549" s="22"/>
      <c r="EL2549" s="22"/>
      <c r="EM2549" s="22"/>
      <c r="EN2549" s="22"/>
      <c r="EO2549" s="22"/>
      <c r="EP2549" s="22"/>
      <c r="EQ2549" s="22"/>
      <c r="ER2549" s="22"/>
      <c r="ES2549" s="22"/>
      <c r="ET2549" s="22"/>
      <c r="EU2549" s="22"/>
      <c r="EV2549" s="22"/>
      <c r="EW2549" s="24"/>
      <c r="EX2549" s="22"/>
      <c r="EY2549" s="22"/>
      <c r="EZ2549" s="22"/>
      <c r="FA2549" s="22"/>
      <c r="FB2549" s="22"/>
      <c r="FC2549" s="22"/>
      <c r="FD2549" s="22"/>
      <c r="FE2549" s="22"/>
      <c r="FF2549" s="22"/>
      <c r="FG2549" s="22"/>
      <c r="FH2549" s="22"/>
      <c r="FI2549" s="22"/>
      <c r="FJ2549" s="22"/>
      <c r="FK2549" s="22"/>
      <c r="FL2549" s="22"/>
      <c r="FM2549" s="22"/>
      <c r="FN2549" s="22"/>
      <c r="FO2549" s="22"/>
      <c r="FP2549" s="22"/>
      <c r="FQ2549" s="22"/>
      <c r="FR2549" s="22"/>
      <c r="FS2549" s="22"/>
      <c r="FT2549" s="22"/>
      <c r="FU2549" s="22"/>
      <c r="FV2549" s="22"/>
      <c r="FW2549" s="22"/>
      <c r="FX2549" s="22"/>
      <c r="FY2549" s="22"/>
      <c r="FZ2549" s="22"/>
      <c r="GA2549" s="22"/>
      <c r="GB2549" s="22"/>
      <c r="GC2549" s="24"/>
      <c r="GD2549" s="22"/>
      <c r="GE2549" s="22"/>
      <c r="GF2549" s="22"/>
      <c r="GG2549" s="22"/>
      <c r="GH2549" s="22"/>
      <c r="GI2549" s="22"/>
      <c r="GJ2549" s="22"/>
      <c r="GK2549" s="22"/>
      <c r="GL2549" s="22"/>
      <c r="GM2549" s="22"/>
      <c r="GN2549" s="22"/>
      <c r="GO2549" s="22"/>
      <c r="GP2549" s="22"/>
      <c r="GQ2549" s="22"/>
      <c r="GR2549" s="22"/>
      <c r="GS2549" s="22"/>
      <c r="GT2549" s="22"/>
      <c r="GU2549" s="22"/>
      <c r="GV2549" s="22"/>
      <c r="GW2549" s="22"/>
      <c r="GX2549" s="22"/>
      <c r="GY2549" s="22"/>
      <c r="GZ2549" s="22"/>
      <c r="HA2549" s="22"/>
      <c r="HB2549" s="22"/>
      <c r="HC2549" s="22"/>
      <c r="HD2549" s="22"/>
      <c r="HE2549" s="22"/>
      <c r="HF2549" s="22"/>
      <c r="HG2549" s="22"/>
      <c r="HH2549" s="22"/>
      <c r="HI2549" s="24"/>
      <c r="HJ2549" s="22"/>
      <c r="HK2549" s="22"/>
      <c r="HL2549" s="22"/>
      <c r="HM2549" s="22"/>
      <c r="HN2549" s="22"/>
      <c r="HO2549" s="22"/>
      <c r="HP2549" s="22"/>
      <c r="HQ2549" s="22"/>
      <c r="HR2549" s="22"/>
      <c r="HS2549" s="22"/>
      <c r="HT2549" s="22"/>
      <c r="HU2549" s="22"/>
      <c r="HV2549" s="22"/>
      <c r="HW2549" s="22"/>
      <c r="HX2549" s="22"/>
      <c r="HY2549" s="22"/>
      <c r="HZ2549" s="22"/>
      <c r="IA2549" s="22"/>
      <c r="IB2549" s="22"/>
      <c r="IC2549" s="22"/>
      <c r="ID2549" s="22"/>
      <c r="IE2549" s="22"/>
      <c r="IF2549" s="22"/>
      <c r="IG2549" s="22"/>
      <c r="IH2549" s="22"/>
      <c r="II2549" s="22"/>
      <c r="IJ2549" s="22"/>
      <c r="IK2549" s="22"/>
      <c r="IL2549" s="22"/>
      <c r="IM2549" s="22"/>
      <c r="IN2549" s="22"/>
      <c r="IO2549" s="24"/>
      <c r="IP2549" s="22"/>
      <c r="IQ2549" s="22"/>
      <c r="IR2549" s="22"/>
      <c r="IS2549" s="22"/>
      <c r="IT2549" s="22"/>
      <c r="IU2549" s="22"/>
      <c r="IV2549" s="22"/>
      <c r="IW2549" s="22"/>
      <c r="IX2549" s="22"/>
      <c r="IY2549" s="22"/>
      <c r="IZ2549" s="22"/>
      <c r="JA2549" s="22"/>
      <c r="JB2549" s="22"/>
      <c r="JC2549" s="22"/>
      <c r="JD2549" s="22"/>
      <c r="JE2549" s="22"/>
      <c r="JF2549" s="22"/>
      <c r="JG2549" s="22"/>
      <c r="JH2549" s="22"/>
      <c r="JI2549" s="22"/>
      <c r="JJ2549" s="22"/>
      <c r="JK2549" s="22"/>
      <c r="JL2549" s="22"/>
      <c r="JM2549" s="22"/>
      <c r="JN2549" s="22"/>
      <c r="JO2549" s="22"/>
      <c r="JP2549" s="22"/>
      <c r="JQ2549" s="22"/>
      <c r="JR2549" s="22"/>
      <c r="JS2549" s="22"/>
      <c r="JT2549" s="22"/>
      <c r="JU2549" s="24"/>
      <c r="JV2549" s="22"/>
      <c r="JW2549" s="22"/>
      <c r="JX2549" s="22"/>
      <c r="JY2549" s="22"/>
      <c r="JZ2549" s="22"/>
      <c r="KA2549" s="22"/>
      <c r="KB2549" s="22"/>
      <c r="KC2549" s="22"/>
      <c r="KD2549" s="22"/>
      <c r="KE2549" s="22"/>
      <c r="KF2549" s="22"/>
      <c r="KG2549" s="22"/>
      <c r="KH2549" s="22"/>
      <c r="KI2549" s="22"/>
      <c r="KJ2549" s="22"/>
      <c r="KK2549" s="22"/>
      <c r="KL2549" s="22"/>
      <c r="KM2549" s="22"/>
      <c r="KN2549" s="22"/>
      <c r="KO2549" s="22"/>
      <c r="KP2549" s="22"/>
      <c r="KQ2549" s="22"/>
      <c r="KR2549" s="22"/>
      <c r="KS2549" s="22"/>
      <c r="KT2549" s="22"/>
      <c r="KU2549" s="22"/>
      <c r="KV2549" s="22"/>
      <c r="KW2549" s="22"/>
      <c r="KX2549" s="22"/>
      <c r="KY2549" s="22"/>
      <c r="KZ2549" s="22"/>
      <c r="LA2549" s="24"/>
      <c r="LB2549" s="22"/>
      <c r="LC2549" s="22"/>
      <c r="LD2549" s="22"/>
      <c r="LE2549" s="22"/>
      <c r="LF2549" s="22"/>
      <c r="LG2549" s="22"/>
      <c r="LH2549" s="22"/>
      <c r="LI2549" s="22"/>
      <c r="LJ2549" s="22"/>
      <c r="LK2549" s="22"/>
      <c r="LL2549" s="22"/>
      <c r="LM2549" s="22"/>
      <c r="LN2549" s="22"/>
      <c r="LO2549" s="22"/>
      <c r="LP2549" s="22"/>
      <c r="LQ2549" s="22"/>
      <c r="LR2549" s="22"/>
      <c r="LS2549" s="22"/>
      <c r="LT2549" s="22"/>
      <c r="LU2549" s="22"/>
      <c r="LV2549" s="22"/>
      <c r="LW2549" s="22"/>
      <c r="LX2549" s="22"/>
      <c r="LY2549" s="22"/>
      <c r="LZ2549" s="22"/>
      <c r="MA2549" s="22"/>
      <c r="MB2549" s="22"/>
      <c r="MC2549" s="22"/>
      <c r="MD2549" s="22"/>
      <c r="ME2549" s="22"/>
      <c r="MF2549" s="22"/>
      <c r="MG2549" s="24"/>
      <c r="MH2549" s="22"/>
      <c r="MI2549" s="22"/>
      <c r="MJ2549" s="22"/>
      <c r="MK2549" s="22"/>
      <c r="ML2549" s="22"/>
      <c r="MM2549" s="22"/>
      <c r="MN2549" s="22"/>
      <c r="MO2549" s="22"/>
      <c r="MP2549" s="22"/>
      <c r="MQ2549" s="22"/>
      <c r="MR2549" s="22"/>
      <c r="MS2549" s="22"/>
      <c r="MT2549" s="22"/>
      <c r="MU2549" s="22"/>
      <c r="MV2549" s="22"/>
      <c r="MW2549" s="22"/>
      <c r="MX2549" s="22"/>
      <c r="MY2549" s="22"/>
      <c r="MZ2549" s="22"/>
      <c r="NA2549" s="22"/>
      <c r="NB2549" s="22"/>
      <c r="NC2549" s="22"/>
      <c r="ND2549" s="22"/>
      <c r="NE2549" s="22"/>
      <c r="NF2549" s="22"/>
      <c r="NG2549" s="22"/>
      <c r="NH2549" s="22"/>
      <c r="NI2549" s="22"/>
      <c r="NJ2549" s="22"/>
      <c r="NK2549" s="22"/>
      <c r="NL2549" s="22"/>
      <c r="NM2549" s="24"/>
      <c r="NN2549" s="22"/>
      <c r="NO2549" s="22"/>
      <c r="NP2549" s="22"/>
      <c r="NQ2549" s="22"/>
      <c r="NR2549" s="22"/>
      <c r="NS2549" s="22"/>
      <c r="NT2549" s="22"/>
      <c r="NU2549" s="22"/>
      <c r="NV2549" s="22"/>
      <c r="NW2549" s="22"/>
      <c r="NX2549" s="22"/>
      <c r="NY2549" s="22"/>
      <c r="NZ2549" s="22"/>
      <c r="OA2549" s="22"/>
      <c r="OB2549" s="22"/>
      <c r="OC2549" s="22"/>
      <c r="OD2549" s="22"/>
      <c r="OE2549" s="22"/>
      <c r="OF2549" s="22"/>
      <c r="OG2549" s="22"/>
      <c r="OH2549" s="22"/>
      <c r="OI2549" s="22"/>
      <c r="OJ2549" s="22"/>
      <c r="OK2549" s="22"/>
      <c r="OL2549" s="22"/>
      <c r="OM2549" s="22"/>
      <c r="ON2549" s="22"/>
      <c r="OO2549" s="22"/>
      <c r="OP2549" s="22"/>
      <c r="OQ2549" s="22"/>
      <c r="OR2549" s="22"/>
    </row>
    <row r="2550" spans="1:408" ht="15" thickBot="1">
      <c r="A2550" s="1"/>
      <c r="B2550" s="12"/>
      <c r="C2550" s="12"/>
      <c r="D2550" s="22"/>
      <c r="E2550" s="54"/>
      <c r="F2550" s="54"/>
      <c r="G2550" s="54"/>
      <c r="H2550" s="55"/>
      <c r="I2550" s="22"/>
      <c r="J2550" s="56"/>
      <c r="K2550" s="81"/>
      <c r="L2550" s="57"/>
      <c r="M2550" s="57"/>
      <c r="N2550" s="55"/>
      <c r="O2550" s="58"/>
      <c r="P2550" s="58"/>
      <c r="Q2550" s="59"/>
      <c r="R2550" s="60"/>
      <c r="S2550" s="60"/>
      <c r="T2550" s="22"/>
      <c r="U2550" s="1"/>
      <c r="V2550" s="23"/>
      <c r="X2550" s="24"/>
      <c r="Y2550" s="24"/>
      <c r="Z2550" s="22"/>
      <c r="AA2550" s="22"/>
      <c r="AB2550" s="22"/>
      <c r="AC2550" s="22"/>
      <c r="AD2550" s="22"/>
      <c r="AE2550" s="22"/>
      <c r="AF2550" s="22"/>
      <c r="AG2550" s="22"/>
      <c r="AH2550" s="22"/>
      <c r="AI2550" s="22"/>
      <c r="AJ2550" s="22"/>
      <c r="AK2550" s="22"/>
      <c r="AL2550" s="22"/>
      <c r="AM2550" s="22"/>
      <c r="AN2550" s="22"/>
      <c r="AO2550" s="22"/>
      <c r="AP2550" s="22"/>
      <c r="AQ2550" s="22"/>
      <c r="AR2550" s="22"/>
      <c r="AS2550" s="22"/>
      <c r="AT2550" s="22"/>
      <c r="AU2550" s="22"/>
      <c r="AV2550" s="22"/>
      <c r="AW2550" s="22"/>
      <c r="AX2550" s="22"/>
      <c r="AY2550" s="22"/>
      <c r="AZ2550" s="22"/>
      <c r="BA2550" s="22"/>
      <c r="BB2550" s="22"/>
      <c r="BC2550" s="22"/>
      <c r="BD2550" s="22"/>
      <c r="BE2550" s="24"/>
      <c r="BF2550" s="22"/>
      <c r="BG2550" s="22"/>
      <c r="BH2550" s="22"/>
      <c r="BI2550" s="22"/>
      <c r="BJ2550" s="22"/>
      <c r="BK2550" s="22"/>
      <c r="BL2550" s="22"/>
      <c r="BM2550" s="22"/>
      <c r="BN2550" s="22"/>
      <c r="BO2550" s="22"/>
      <c r="BP2550" s="22"/>
      <c r="BQ2550" s="22"/>
      <c r="BR2550" s="22"/>
      <c r="BS2550" s="22"/>
      <c r="BT2550" s="22"/>
      <c r="BU2550" s="22"/>
      <c r="BV2550" s="22"/>
      <c r="BW2550" s="22"/>
      <c r="BX2550" s="22"/>
      <c r="BY2550" s="22"/>
      <c r="BZ2550" s="22"/>
      <c r="CA2550" s="22"/>
      <c r="CB2550" s="22"/>
      <c r="CC2550" s="22"/>
      <c r="CD2550" s="22"/>
      <c r="CE2550" s="22"/>
      <c r="CF2550" s="22"/>
      <c r="CG2550" s="22"/>
      <c r="CH2550" s="22"/>
      <c r="CI2550" s="22"/>
      <c r="CJ2550" s="22"/>
      <c r="CK2550" s="24"/>
      <c r="CL2550" s="22"/>
      <c r="CM2550" s="22"/>
      <c r="CN2550" s="22"/>
      <c r="CO2550" s="22"/>
      <c r="CP2550" s="22"/>
      <c r="CQ2550" s="22"/>
      <c r="CR2550" s="22"/>
      <c r="CS2550" s="22"/>
      <c r="CT2550" s="22"/>
      <c r="CU2550" s="22"/>
      <c r="CV2550" s="22"/>
      <c r="CW2550" s="22"/>
      <c r="CX2550" s="22"/>
      <c r="CY2550" s="22"/>
      <c r="CZ2550" s="22"/>
      <c r="DA2550" s="22"/>
      <c r="DB2550" s="22"/>
      <c r="DC2550" s="22"/>
      <c r="DD2550" s="22"/>
      <c r="DE2550" s="22"/>
      <c r="DF2550" s="22"/>
      <c r="DG2550" s="22"/>
      <c r="DH2550" s="22"/>
      <c r="DI2550" s="22"/>
      <c r="DJ2550" s="22"/>
      <c r="DK2550" s="22"/>
      <c r="DL2550" s="22"/>
      <c r="DM2550" s="22"/>
      <c r="DN2550" s="22"/>
      <c r="DO2550" s="22"/>
      <c r="DP2550" s="22"/>
      <c r="DQ2550" s="24"/>
      <c r="DR2550" s="22"/>
      <c r="DS2550" s="22"/>
      <c r="DT2550" s="22"/>
      <c r="DU2550" s="22"/>
      <c r="DV2550" s="22"/>
      <c r="DW2550" s="22"/>
      <c r="DX2550" s="22"/>
      <c r="DY2550" s="22"/>
      <c r="DZ2550" s="22"/>
      <c r="EA2550" s="22"/>
      <c r="EB2550" s="22"/>
      <c r="EC2550" s="22"/>
      <c r="ED2550" s="22"/>
      <c r="EE2550" s="22"/>
      <c r="EF2550" s="22"/>
      <c r="EG2550" s="22"/>
      <c r="EH2550" s="22"/>
      <c r="EI2550" s="22"/>
      <c r="EJ2550" s="22"/>
      <c r="EK2550" s="22"/>
      <c r="EL2550" s="22"/>
      <c r="EM2550" s="22"/>
      <c r="EN2550" s="22"/>
      <c r="EO2550" s="22"/>
      <c r="EP2550" s="22"/>
      <c r="EQ2550" s="22"/>
      <c r="ER2550" s="22"/>
      <c r="ES2550" s="22"/>
      <c r="ET2550" s="22"/>
      <c r="EU2550" s="22"/>
      <c r="EV2550" s="22"/>
      <c r="EW2550" s="24"/>
      <c r="EX2550" s="22"/>
      <c r="EY2550" s="22"/>
      <c r="EZ2550" s="22"/>
      <c r="FA2550" s="22"/>
      <c r="FB2550" s="22"/>
      <c r="FC2550" s="22"/>
      <c r="FD2550" s="22"/>
      <c r="FE2550" s="22"/>
      <c r="FF2550" s="22"/>
      <c r="FG2550" s="22"/>
      <c r="FH2550" s="22"/>
      <c r="FI2550" s="22"/>
      <c r="FJ2550" s="22"/>
      <c r="FK2550" s="22"/>
      <c r="FL2550" s="22"/>
      <c r="FM2550" s="22"/>
      <c r="FN2550" s="22"/>
      <c r="FO2550" s="22"/>
      <c r="FP2550" s="22"/>
      <c r="FQ2550" s="22"/>
      <c r="FR2550" s="22"/>
      <c r="FS2550" s="22"/>
      <c r="FT2550" s="22"/>
      <c r="FU2550" s="22"/>
      <c r="FV2550" s="22"/>
      <c r="FW2550" s="22"/>
      <c r="FX2550" s="22"/>
      <c r="FY2550" s="22"/>
      <c r="FZ2550" s="22"/>
      <c r="GA2550" s="22"/>
      <c r="GB2550" s="22"/>
      <c r="GC2550" s="24"/>
      <c r="GD2550" s="22"/>
      <c r="GE2550" s="22"/>
      <c r="GF2550" s="22"/>
      <c r="GG2550" s="22"/>
      <c r="GH2550" s="22"/>
      <c r="GI2550" s="22"/>
      <c r="GJ2550" s="22"/>
      <c r="GK2550" s="22"/>
      <c r="GL2550" s="22"/>
      <c r="GM2550" s="22"/>
      <c r="GN2550" s="22"/>
      <c r="GO2550" s="22"/>
      <c r="GP2550" s="22"/>
      <c r="GQ2550" s="22"/>
      <c r="GR2550" s="22"/>
      <c r="GS2550" s="22"/>
      <c r="GT2550" s="22"/>
      <c r="GU2550" s="22"/>
      <c r="GV2550" s="22"/>
      <c r="GW2550" s="22"/>
      <c r="GX2550" s="22"/>
      <c r="GY2550" s="22"/>
      <c r="GZ2550" s="22"/>
      <c r="HA2550" s="22"/>
      <c r="HB2550" s="22"/>
      <c r="HC2550" s="22"/>
      <c r="HD2550" s="22"/>
      <c r="HE2550" s="22"/>
      <c r="HF2550" s="22"/>
      <c r="HG2550" s="22"/>
      <c r="HH2550" s="22"/>
      <c r="HI2550" s="24"/>
      <c r="HJ2550" s="22"/>
      <c r="HK2550" s="22"/>
      <c r="HL2550" s="22"/>
      <c r="HM2550" s="22"/>
      <c r="HN2550" s="22"/>
      <c r="HO2550" s="22"/>
      <c r="HP2550" s="22"/>
      <c r="HQ2550" s="22"/>
      <c r="HR2550" s="22"/>
      <c r="HS2550" s="22"/>
      <c r="HT2550" s="22"/>
      <c r="HU2550" s="22"/>
      <c r="HV2550" s="22"/>
      <c r="HW2550" s="22"/>
      <c r="HX2550" s="22"/>
      <c r="HY2550" s="22"/>
      <c r="HZ2550" s="22"/>
      <c r="IA2550" s="22"/>
      <c r="IB2550" s="22"/>
      <c r="IC2550" s="22"/>
      <c r="ID2550" s="22"/>
      <c r="IE2550" s="22"/>
      <c r="IF2550" s="22"/>
      <c r="IG2550" s="22"/>
      <c r="IH2550" s="22"/>
      <c r="II2550" s="22"/>
      <c r="IJ2550" s="22"/>
      <c r="IK2550" s="22"/>
      <c r="IL2550" s="22"/>
      <c r="IM2550" s="22"/>
      <c r="IN2550" s="22"/>
      <c r="IO2550" s="24"/>
      <c r="IP2550" s="22"/>
      <c r="IQ2550" s="22"/>
      <c r="IR2550" s="22"/>
      <c r="IS2550" s="22"/>
      <c r="IT2550" s="22"/>
      <c r="IU2550" s="22"/>
      <c r="IV2550" s="22"/>
      <c r="IW2550" s="22"/>
      <c r="IX2550" s="22"/>
      <c r="IY2550" s="22"/>
      <c r="IZ2550" s="22"/>
      <c r="JA2550" s="22"/>
      <c r="JB2550" s="22"/>
      <c r="JC2550" s="22"/>
      <c r="JD2550" s="22"/>
      <c r="JE2550" s="22"/>
      <c r="JF2550" s="22"/>
      <c r="JG2550" s="22"/>
      <c r="JH2550" s="22"/>
      <c r="JI2550" s="22"/>
      <c r="JJ2550" s="22"/>
      <c r="JK2550" s="22"/>
      <c r="JL2550" s="22"/>
      <c r="JM2550" s="22"/>
      <c r="JN2550" s="22"/>
      <c r="JO2550" s="22"/>
      <c r="JP2550" s="22"/>
      <c r="JQ2550" s="22"/>
      <c r="JR2550" s="22"/>
      <c r="JS2550" s="22"/>
      <c r="JT2550" s="22"/>
      <c r="JU2550" s="24"/>
      <c r="JV2550" s="22"/>
      <c r="JW2550" s="22"/>
      <c r="JX2550" s="22"/>
      <c r="JY2550" s="22"/>
      <c r="JZ2550" s="22"/>
      <c r="KA2550" s="22"/>
      <c r="KB2550" s="22"/>
      <c r="KC2550" s="22"/>
      <c r="KD2550" s="22"/>
      <c r="KE2550" s="22"/>
      <c r="KF2550" s="22"/>
      <c r="KG2550" s="22"/>
      <c r="KH2550" s="22"/>
      <c r="KI2550" s="22"/>
      <c r="KJ2550" s="22"/>
      <c r="KK2550" s="22"/>
      <c r="KL2550" s="22"/>
      <c r="KM2550" s="22"/>
      <c r="KN2550" s="22"/>
      <c r="KO2550" s="22"/>
      <c r="KP2550" s="22"/>
      <c r="KQ2550" s="22"/>
      <c r="KR2550" s="22"/>
      <c r="KS2550" s="22"/>
      <c r="KT2550" s="22"/>
      <c r="KU2550" s="22"/>
      <c r="KV2550" s="22"/>
      <c r="KW2550" s="22"/>
      <c r="KX2550" s="22"/>
      <c r="KY2550" s="22"/>
      <c r="KZ2550" s="22"/>
      <c r="LA2550" s="24"/>
      <c r="LB2550" s="22"/>
      <c r="LC2550" s="22"/>
      <c r="LD2550" s="22"/>
      <c r="LE2550" s="22"/>
      <c r="LF2550" s="22"/>
      <c r="LG2550" s="22"/>
      <c r="LH2550" s="22"/>
      <c r="LI2550" s="22"/>
      <c r="LJ2550" s="22"/>
      <c r="LK2550" s="22"/>
      <c r="LL2550" s="22"/>
      <c r="LM2550" s="22"/>
      <c r="LN2550" s="22"/>
      <c r="LO2550" s="22"/>
      <c r="LP2550" s="22"/>
      <c r="LQ2550" s="22"/>
      <c r="LR2550" s="22"/>
      <c r="LS2550" s="22"/>
      <c r="LT2550" s="22"/>
      <c r="LU2550" s="22"/>
      <c r="LV2550" s="22"/>
      <c r="LW2550" s="22"/>
      <c r="LX2550" s="22"/>
      <c r="LY2550" s="22"/>
      <c r="LZ2550" s="22"/>
      <c r="MA2550" s="22"/>
      <c r="MB2550" s="22"/>
      <c r="MC2550" s="22"/>
      <c r="MD2550" s="22"/>
      <c r="ME2550" s="22"/>
      <c r="MF2550" s="22"/>
      <c r="MG2550" s="24"/>
      <c r="MH2550" s="22"/>
      <c r="MI2550" s="22"/>
      <c r="MJ2550" s="22"/>
      <c r="MK2550" s="22"/>
      <c r="ML2550" s="22"/>
      <c r="MM2550" s="22"/>
      <c r="MN2550" s="22"/>
      <c r="MO2550" s="22"/>
      <c r="MP2550" s="22"/>
      <c r="MQ2550" s="22"/>
      <c r="MR2550" s="22"/>
      <c r="MS2550" s="22"/>
      <c r="MT2550" s="22"/>
      <c r="MU2550" s="22"/>
      <c r="MV2550" s="22"/>
      <c r="MW2550" s="22"/>
      <c r="MX2550" s="22"/>
      <c r="MY2550" s="22"/>
      <c r="MZ2550" s="22"/>
      <c r="NA2550" s="22"/>
      <c r="NB2550" s="22"/>
      <c r="NC2550" s="22"/>
      <c r="ND2550" s="22"/>
      <c r="NE2550" s="22"/>
      <c r="NF2550" s="22"/>
      <c r="NG2550" s="22"/>
      <c r="NH2550" s="22"/>
      <c r="NI2550" s="22"/>
      <c r="NJ2550" s="22"/>
      <c r="NK2550" s="22"/>
      <c r="NL2550" s="22"/>
      <c r="NM2550" s="24"/>
      <c r="NN2550" s="22"/>
      <c r="NO2550" s="22"/>
      <c r="NP2550" s="22"/>
      <c r="NQ2550" s="22"/>
      <c r="NR2550" s="22"/>
      <c r="NS2550" s="22"/>
      <c r="NT2550" s="22"/>
      <c r="NU2550" s="22"/>
      <c r="NV2550" s="22"/>
      <c r="NW2550" s="22"/>
      <c r="NX2550" s="22"/>
      <c r="NY2550" s="22"/>
      <c r="NZ2550" s="22"/>
      <c r="OA2550" s="22"/>
      <c r="OB2550" s="22"/>
      <c r="OC2550" s="22"/>
      <c r="OD2550" s="22"/>
      <c r="OE2550" s="22"/>
      <c r="OF2550" s="22"/>
      <c r="OG2550" s="22"/>
      <c r="OH2550" s="22"/>
      <c r="OI2550" s="22"/>
      <c r="OJ2550" s="22"/>
      <c r="OK2550" s="22"/>
      <c r="OL2550" s="22"/>
      <c r="OM2550" s="22"/>
      <c r="ON2550" s="22"/>
      <c r="OO2550" s="22"/>
      <c r="OP2550" s="22"/>
      <c r="OQ2550" s="22"/>
      <c r="OR2550" s="22"/>
    </row>
    <row r="2551" spans="1:408" ht="15" thickBot="1">
      <c r="A2551" s="1"/>
      <c r="B2551" s="12"/>
      <c r="C2551" s="12"/>
      <c r="D2551" s="22"/>
      <c r="E2551" s="54"/>
      <c r="F2551" s="54"/>
      <c r="G2551" s="54"/>
      <c r="H2551" s="55"/>
      <c r="I2551" s="22"/>
      <c r="J2551" s="56"/>
      <c r="K2551" s="80"/>
      <c r="L2551" s="57"/>
      <c r="M2551" s="57"/>
      <c r="N2551" s="55"/>
      <c r="O2551" s="58"/>
      <c r="P2551" s="58"/>
      <c r="Q2551" s="59"/>
      <c r="R2551" s="60"/>
      <c r="S2551" s="60"/>
      <c r="T2551" s="22"/>
      <c r="U2551" s="1"/>
      <c r="V2551" s="23"/>
      <c r="X2551" s="24"/>
      <c r="Y2551" s="24"/>
      <c r="Z2551" s="22"/>
      <c r="AA2551" s="22"/>
      <c r="AB2551" s="22"/>
      <c r="AC2551" s="22"/>
      <c r="AD2551" s="22"/>
      <c r="AE2551" s="22"/>
      <c r="AF2551" s="22"/>
      <c r="AG2551" s="22"/>
      <c r="AH2551" s="22"/>
      <c r="AI2551" s="22"/>
      <c r="AJ2551" s="22"/>
      <c r="AK2551" s="22"/>
      <c r="AL2551" s="22"/>
      <c r="AM2551" s="22"/>
      <c r="AN2551" s="22"/>
      <c r="AO2551" s="22"/>
      <c r="AP2551" s="22"/>
      <c r="AQ2551" s="22"/>
      <c r="AR2551" s="22"/>
      <c r="AS2551" s="22"/>
      <c r="AT2551" s="22"/>
      <c r="AU2551" s="22"/>
      <c r="AV2551" s="22"/>
      <c r="AW2551" s="22"/>
      <c r="AX2551" s="22"/>
      <c r="AY2551" s="22"/>
      <c r="AZ2551" s="22"/>
      <c r="BA2551" s="22"/>
      <c r="BB2551" s="22"/>
      <c r="BC2551" s="22"/>
      <c r="BD2551" s="22"/>
      <c r="BE2551" s="24"/>
      <c r="BF2551" s="22"/>
      <c r="BG2551" s="22"/>
      <c r="BH2551" s="22"/>
      <c r="BI2551" s="22"/>
      <c r="BJ2551" s="22"/>
      <c r="BK2551" s="22"/>
      <c r="BL2551" s="22"/>
      <c r="BM2551" s="22"/>
      <c r="BN2551" s="22"/>
      <c r="BO2551" s="22"/>
      <c r="BP2551" s="22"/>
      <c r="BQ2551" s="22"/>
      <c r="BR2551" s="22"/>
      <c r="BS2551" s="22"/>
      <c r="BT2551" s="22"/>
      <c r="BU2551" s="22"/>
      <c r="BV2551" s="22"/>
      <c r="BW2551" s="22"/>
      <c r="BX2551" s="22"/>
      <c r="BY2551" s="22"/>
      <c r="BZ2551" s="22"/>
      <c r="CA2551" s="22"/>
      <c r="CB2551" s="22"/>
      <c r="CC2551" s="22"/>
      <c r="CD2551" s="22"/>
      <c r="CE2551" s="22"/>
      <c r="CF2551" s="22"/>
      <c r="CG2551" s="22"/>
      <c r="CH2551" s="22"/>
      <c r="CI2551" s="22"/>
      <c r="CJ2551" s="22"/>
      <c r="CK2551" s="24"/>
      <c r="CL2551" s="22"/>
      <c r="CM2551" s="22"/>
      <c r="CN2551" s="22"/>
      <c r="CO2551" s="22"/>
      <c r="CP2551" s="22"/>
      <c r="CQ2551" s="22"/>
      <c r="CR2551" s="22"/>
      <c r="CS2551" s="22"/>
      <c r="CT2551" s="22"/>
      <c r="CU2551" s="22"/>
      <c r="CV2551" s="22"/>
      <c r="CW2551" s="22"/>
      <c r="CX2551" s="22"/>
      <c r="CY2551" s="22"/>
      <c r="CZ2551" s="22"/>
      <c r="DA2551" s="22"/>
      <c r="DB2551" s="22"/>
      <c r="DC2551" s="22"/>
      <c r="DD2551" s="22"/>
      <c r="DE2551" s="22"/>
      <c r="DF2551" s="22"/>
      <c r="DG2551" s="22"/>
      <c r="DH2551" s="22"/>
      <c r="DI2551" s="22"/>
      <c r="DJ2551" s="22"/>
      <c r="DK2551" s="22"/>
      <c r="DL2551" s="22"/>
      <c r="DM2551" s="22"/>
      <c r="DN2551" s="22"/>
      <c r="DO2551" s="22"/>
      <c r="DP2551" s="22"/>
      <c r="DQ2551" s="24"/>
      <c r="DR2551" s="22"/>
      <c r="DS2551" s="22"/>
      <c r="DT2551" s="22"/>
      <c r="DU2551" s="22"/>
      <c r="DV2551" s="22"/>
      <c r="DW2551" s="22"/>
      <c r="DX2551" s="22"/>
      <c r="DY2551" s="22"/>
      <c r="DZ2551" s="22"/>
      <c r="EA2551" s="22"/>
      <c r="EB2551" s="22"/>
      <c r="EC2551" s="22"/>
      <c r="ED2551" s="22"/>
      <c r="EE2551" s="22"/>
      <c r="EF2551" s="22"/>
      <c r="EG2551" s="22"/>
      <c r="EH2551" s="22"/>
      <c r="EI2551" s="22"/>
      <c r="EJ2551" s="22"/>
      <c r="EK2551" s="22"/>
      <c r="EL2551" s="22"/>
      <c r="EM2551" s="22"/>
      <c r="EN2551" s="22"/>
      <c r="EO2551" s="22"/>
      <c r="EP2551" s="22"/>
      <c r="EQ2551" s="22"/>
      <c r="ER2551" s="22"/>
      <c r="ES2551" s="22"/>
      <c r="ET2551" s="22"/>
      <c r="EU2551" s="22"/>
      <c r="EV2551" s="22"/>
      <c r="EW2551" s="24"/>
      <c r="EX2551" s="22"/>
      <c r="EY2551" s="22"/>
      <c r="EZ2551" s="22"/>
      <c r="FA2551" s="22"/>
      <c r="FB2551" s="22"/>
      <c r="FC2551" s="22"/>
      <c r="FD2551" s="22"/>
      <c r="FE2551" s="22"/>
      <c r="FF2551" s="22"/>
      <c r="FG2551" s="22"/>
      <c r="FH2551" s="22"/>
      <c r="FI2551" s="22"/>
      <c r="FJ2551" s="22"/>
      <c r="FK2551" s="22"/>
      <c r="FL2551" s="22"/>
      <c r="FM2551" s="22"/>
      <c r="FN2551" s="22"/>
      <c r="FO2551" s="22"/>
      <c r="FP2551" s="22"/>
      <c r="FQ2551" s="22"/>
      <c r="FR2551" s="22"/>
      <c r="FS2551" s="22"/>
      <c r="FT2551" s="22"/>
      <c r="FU2551" s="22"/>
      <c r="FV2551" s="22"/>
      <c r="FW2551" s="22"/>
      <c r="FX2551" s="22"/>
      <c r="FY2551" s="22"/>
      <c r="FZ2551" s="22"/>
      <c r="GA2551" s="22"/>
      <c r="GB2551" s="22"/>
      <c r="GC2551" s="24"/>
      <c r="GD2551" s="22"/>
      <c r="GE2551" s="22"/>
      <c r="GF2551" s="22"/>
      <c r="GG2551" s="22"/>
      <c r="GH2551" s="22"/>
      <c r="GI2551" s="22"/>
      <c r="GJ2551" s="22"/>
      <c r="GK2551" s="22"/>
      <c r="GL2551" s="22"/>
      <c r="GM2551" s="22"/>
      <c r="GN2551" s="22"/>
      <c r="GO2551" s="22"/>
      <c r="GP2551" s="22"/>
      <c r="GQ2551" s="22"/>
      <c r="GR2551" s="22"/>
      <c r="GS2551" s="22"/>
      <c r="GT2551" s="22"/>
      <c r="GU2551" s="22"/>
      <c r="GV2551" s="22"/>
      <c r="GW2551" s="22"/>
      <c r="GX2551" s="22"/>
      <c r="GY2551" s="22"/>
      <c r="GZ2551" s="22"/>
      <c r="HA2551" s="22"/>
      <c r="HB2551" s="22"/>
      <c r="HC2551" s="22"/>
      <c r="HD2551" s="22"/>
      <c r="HE2551" s="22"/>
      <c r="HF2551" s="22"/>
      <c r="HG2551" s="22"/>
      <c r="HH2551" s="22"/>
      <c r="HI2551" s="24"/>
      <c r="HJ2551" s="22"/>
      <c r="HK2551" s="22"/>
      <c r="HL2551" s="22"/>
      <c r="HM2551" s="22"/>
      <c r="HN2551" s="22"/>
      <c r="HO2551" s="22"/>
      <c r="HP2551" s="22"/>
      <c r="HQ2551" s="22"/>
      <c r="HR2551" s="22"/>
      <c r="HS2551" s="22"/>
      <c r="HT2551" s="22"/>
      <c r="HU2551" s="22"/>
      <c r="HV2551" s="22"/>
      <c r="HW2551" s="22"/>
      <c r="HX2551" s="22"/>
      <c r="HY2551" s="22"/>
      <c r="HZ2551" s="22"/>
      <c r="IA2551" s="22"/>
      <c r="IB2551" s="22"/>
      <c r="IC2551" s="22"/>
      <c r="ID2551" s="22"/>
      <c r="IE2551" s="22"/>
      <c r="IF2551" s="22"/>
      <c r="IG2551" s="22"/>
      <c r="IH2551" s="22"/>
      <c r="II2551" s="22"/>
      <c r="IJ2551" s="22"/>
      <c r="IK2551" s="22"/>
      <c r="IL2551" s="22"/>
      <c r="IM2551" s="22"/>
      <c r="IN2551" s="22"/>
      <c r="IO2551" s="24"/>
      <c r="IP2551" s="22"/>
      <c r="IQ2551" s="22"/>
      <c r="IR2551" s="22"/>
      <c r="IS2551" s="22"/>
      <c r="IT2551" s="22"/>
      <c r="IU2551" s="22"/>
      <c r="IV2551" s="22"/>
      <c r="IW2551" s="22"/>
      <c r="IX2551" s="22"/>
      <c r="IY2551" s="22"/>
      <c r="IZ2551" s="22"/>
      <c r="JA2551" s="22"/>
      <c r="JB2551" s="22"/>
      <c r="JC2551" s="22"/>
      <c r="JD2551" s="22"/>
      <c r="JE2551" s="22"/>
      <c r="JF2551" s="22"/>
      <c r="JG2551" s="22"/>
      <c r="JH2551" s="22"/>
      <c r="JI2551" s="22"/>
      <c r="JJ2551" s="22"/>
      <c r="JK2551" s="22"/>
      <c r="JL2551" s="22"/>
      <c r="JM2551" s="22"/>
      <c r="JN2551" s="22"/>
      <c r="JO2551" s="22"/>
      <c r="JP2551" s="22"/>
      <c r="JQ2551" s="22"/>
      <c r="JR2551" s="22"/>
      <c r="JS2551" s="22"/>
      <c r="JT2551" s="22"/>
      <c r="JU2551" s="24"/>
      <c r="JV2551" s="22"/>
      <c r="JW2551" s="22"/>
      <c r="JX2551" s="22"/>
      <c r="JY2551" s="22"/>
      <c r="JZ2551" s="22"/>
      <c r="KA2551" s="22"/>
      <c r="KB2551" s="22"/>
      <c r="KC2551" s="22"/>
      <c r="KD2551" s="22"/>
      <c r="KE2551" s="22"/>
      <c r="KF2551" s="22"/>
      <c r="KG2551" s="22"/>
      <c r="KH2551" s="22"/>
      <c r="KI2551" s="22"/>
      <c r="KJ2551" s="22"/>
      <c r="KK2551" s="22"/>
      <c r="KL2551" s="22"/>
      <c r="KM2551" s="22"/>
      <c r="KN2551" s="22"/>
      <c r="KO2551" s="22"/>
      <c r="KP2551" s="22"/>
      <c r="KQ2551" s="22"/>
      <c r="KR2551" s="22"/>
      <c r="KS2551" s="22"/>
      <c r="KT2551" s="22"/>
      <c r="KU2551" s="22"/>
      <c r="KV2551" s="22"/>
      <c r="KW2551" s="22"/>
      <c r="KX2551" s="22"/>
      <c r="KY2551" s="22"/>
      <c r="KZ2551" s="22"/>
      <c r="LA2551" s="24"/>
      <c r="LB2551" s="22"/>
      <c r="LC2551" s="22"/>
      <c r="LD2551" s="22"/>
      <c r="LE2551" s="22"/>
      <c r="LF2551" s="22"/>
      <c r="LG2551" s="22"/>
      <c r="LH2551" s="22"/>
      <c r="LI2551" s="22"/>
      <c r="LJ2551" s="22"/>
      <c r="LK2551" s="22"/>
      <c r="LL2551" s="22"/>
      <c r="LM2551" s="22"/>
      <c r="LN2551" s="22"/>
      <c r="LO2551" s="22"/>
      <c r="LP2551" s="22"/>
      <c r="LQ2551" s="22"/>
      <c r="LR2551" s="22"/>
      <c r="LS2551" s="22"/>
      <c r="LT2551" s="22"/>
      <c r="LU2551" s="22"/>
      <c r="LV2551" s="22"/>
      <c r="LW2551" s="22"/>
      <c r="LX2551" s="22"/>
      <c r="LY2551" s="22"/>
      <c r="LZ2551" s="22"/>
      <c r="MA2551" s="22"/>
      <c r="MB2551" s="22"/>
      <c r="MC2551" s="22"/>
      <c r="MD2551" s="22"/>
      <c r="ME2551" s="22"/>
      <c r="MF2551" s="22"/>
      <c r="MG2551" s="24"/>
      <c r="MH2551" s="22"/>
      <c r="MI2551" s="22"/>
      <c r="MJ2551" s="22"/>
      <c r="MK2551" s="22"/>
      <c r="ML2551" s="22"/>
      <c r="MM2551" s="22"/>
      <c r="MN2551" s="22"/>
      <c r="MO2551" s="22"/>
      <c r="MP2551" s="22"/>
      <c r="MQ2551" s="22"/>
      <c r="MR2551" s="22"/>
      <c r="MS2551" s="22"/>
      <c r="MT2551" s="22"/>
      <c r="MU2551" s="22"/>
      <c r="MV2551" s="22"/>
      <c r="MW2551" s="22"/>
      <c r="MX2551" s="22"/>
      <c r="MY2551" s="22"/>
      <c r="MZ2551" s="22"/>
      <c r="NA2551" s="22"/>
      <c r="NB2551" s="22"/>
      <c r="NC2551" s="22"/>
      <c r="ND2551" s="22"/>
      <c r="NE2551" s="22"/>
      <c r="NF2551" s="22"/>
      <c r="NG2551" s="22"/>
      <c r="NH2551" s="22"/>
      <c r="NI2551" s="22"/>
      <c r="NJ2551" s="22"/>
      <c r="NK2551" s="22"/>
      <c r="NL2551" s="22"/>
      <c r="NM2551" s="24"/>
      <c r="NN2551" s="22"/>
      <c r="NO2551" s="22"/>
      <c r="NP2551" s="22"/>
      <c r="NQ2551" s="22"/>
      <c r="NR2551" s="22"/>
      <c r="NS2551" s="22"/>
      <c r="NT2551" s="22"/>
      <c r="NU2551" s="22"/>
      <c r="NV2551" s="22"/>
      <c r="NW2551" s="22"/>
      <c r="NX2551" s="22"/>
      <c r="NY2551" s="22"/>
      <c r="NZ2551" s="22"/>
      <c r="OA2551" s="22"/>
      <c r="OB2551" s="22"/>
      <c r="OC2551" s="22"/>
      <c r="OD2551" s="22"/>
      <c r="OE2551" s="22"/>
      <c r="OF2551" s="22"/>
      <c r="OG2551" s="22"/>
      <c r="OH2551" s="22"/>
      <c r="OI2551" s="22"/>
      <c r="OJ2551" s="22"/>
      <c r="OK2551" s="22"/>
      <c r="OL2551" s="22"/>
      <c r="OM2551" s="22"/>
      <c r="ON2551" s="22"/>
      <c r="OO2551" s="22"/>
      <c r="OP2551" s="22"/>
      <c r="OQ2551" s="22"/>
      <c r="OR2551" s="22"/>
    </row>
    <row r="2552" spans="1:408" ht="15" thickBot="1">
      <c r="A2552" s="1"/>
      <c r="B2552" s="12"/>
      <c r="C2552" s="12"/>
      <c r="D2552" s="22"/>
      <c r="E2552" s="54"/>
      <c r="F2552" s="54"/>
      <c r="G2552" s="54"/>
      <c r="H2552" s="55"/>
      <c r="I2552" s="22"/>
      <c r="J2552" s="56"/>
      <c r="K2552" s="81"/>
      <c r="L2552" s="57"/>
      <c r="M2552" s="57"/>
      <c r="N2552" s="55"/>
      <c r="O2552" s="58"/>
      <c r="P2552" s="58"/>
      <c r="Q2552" s="59"/>
      <c r="R2552" s="60"/>
      <c r="S2552" s="60"/>
      <c r="T2552" s="22"/>
      <c r="U2552" s="1"/>
      <c r="V2552" s="23"/>
      <c r="X2552" s="24"/>
      <c r="Y2552" s="24"/>
      <c r="Z2552" s="22"/>
      <c r="AA2552" s="22"/>
      <c r="AB2552" s="22"/>
      <c r="AC2552" s="22"/>
      <c r="AD2552" s="22"/>
      <c r="AE2552" s="22"/>
      <c r="AF2552" s="22"/>
      <c r="AG2552" s="22"/>
      <c r="AH2552" s="22"/>
      <c r="AI2552" s="22"/>
      <c r="AJ2552" s="22"/>
      <c r="AK2552" s="22"/>
      <c r="AL2552" s="22"/>
      <c r="AM2552" s="22"/>
      <c r="AN2552" s="22"/>
      <c r="AO2552" s="22"/>
      <c r="AP2552" s="22"/>
      <c r="AQ2552" s="22"/>
      <c r="AR2552" s="22"/>
      <c r="AS2552" s="22"/>
      <c r="AT2552" s="22"/>
      <c r="AU2552" s="22"/>
      <c r="AV2552" s="22"/>
      <c r="AW2552" s="22"/>
      <c r="AX2552" s="22"/>
      <c r="AY2552" s="22"/>
      <c r="AZ2552" s="22"/>
      <c r="BA2552" s="22"/>
      <c r="BB2552" s="22"/>
      <c r="BC2552" s="22"/>
      <c r="BD2552" s="22"/>
      <c r="BE2552" s="24"/>
      <c r="BF2552" s="22"/>
      <c r="BG2552" s="22"/>
      <c r="BH2552" s="22"/>
      <c r="BI2552" s="22"/>
      <c r="BJ2552" s="22"/>
      <c r="BK2552" s="22"/>
      <c r="BL2552" s="22"/>
      <c r="BM2552" s="22"/>
      <c r="BN2552" s="22"/>
      <c r="BO2552" s="22"/>
      <c r="BP2552" s="22"/>
      <c r="BQ2552" s="22"/>
      <c r="BR2552" s="22"/>
      <c r="BS2552" s="22"/>
      <c r="BT2552" s="22"/>
      <c r="BU2552" s="22"/>
      <c r="BV2552" s="22"/>
      <c r="BW2552" s="22"/>
      <c r="BX2552" s="22"/>
      <c r="BY2552" s="22"/>
      <c r="BZ2552" s="22"/>
      <c r="CA2552" s="22"/>
      <c r="CB2552" s="22"/>
      <c r="CC2552" s="22"/>
      <c r="CD2552" s="22"/>
      <c r="CE2552" s="22"/>
      <c r="CF2552" s="22"/>
      <c r="CG2552" s="22"/>
      <c r="CH2552" s="22"/>
      <c r="CI2552" s="22"/>
      <c r="CJ2552" s="22"/>
      <c r="CK2552" s="24"/>
      <c r="CL2552" s="22"/>
      <c r="CM2552" s="22"/>
      <c r="CN2552" s="22"/>
      <c r="CO2552" s="22"/>
      <c r="CP2552" s="22"/>
      <c r="CQ2552" s="22"/>
      <c r="CR2552" s="22"/>
      <c r="CS2552" s="22"/>
      <c r="CT2552" s="22"/>
      <c r="CU2552" s="22"/>
      <c r="CV2552" s="22"/>
      <c r="CW2552" s="22"/>
      <c r="CX2552" s="22"/>
      <c r="CY2552" s="22"/>
      <c r="CZ2552" s="22"/>
      <c r="DA2552" s="22"/>
      <c r="DB2552" s="22"/>
      <c r="DC2552" s="22"/>
      <c r="DD2552" s="22"/>
      <c r="DE2552" s="22"/>
      <c r="DF2552" s="22"/>
      <c r="DG2552" s="22"/>
      <c r="DH2552" s="22"/>
      <c r="DI2552" s="22"/>
      <c r="DJ2552" s="22"/>
      <c r="DK2552" s="22"/>
      <c r="DL2552" s="22"/>
      <c r="DM2552" s="22"/>
      <c r="DN2552" s="22"/>
      <c r="DO2552" s="22"/>
      <c r="DP2552" s="22"/>
      <c r="DQ2552" s="24"/>
      <c r="DR2552" s="22"/>
      <c r="DS2552" s="22"/>
      <c r="DT2552" s="22"/>
      <c r="DU2552" s="22"/>
      <c r="DV2552" s="22"/>
      <c r="DW2552" s="22"/>
      <c r="DX2552" s="22"/>
      <c r="DY2552" s="22"/>
      <c r="DZ2552" s="22"/>
      <c r="EA2552" s="22"/>
      <c r="EB2552" s="22"/>
      <c r="EC2552" s="22"/>
      <c r="ED2552" s="22"/>
      <c r="EE2552" s="22"/>
      <c r="EF2552" s="22"/>
      <c r="EG2552" s="22"/>
      <c r="EH2552" s="22"/>
      <c r="EI2552" s="22"/>
      <c r="EJ2552" s="22"/>
      <c r="EK2552" s="22"/>
      <c r="EL2552" s="22"/>
      <c r="EM2552" s="22"/>
      <c r="EN2552" s="22"/>
      <c r="EO2552" s="22"/>
      <c r="EP2552" s="22"/>
      <c r="EQ2552" s="22"/>
      <c r="ER2552" s="22"/>
      <c r="ES2552" s="22"/>
      <c r="ET2552" s="22"/>
      <c r="EU2552" s="22"/>
      <c r="EV2552" s="22"/>
      <c r="EW2552" s="24"/>
      <c r="EX2552" s="22"/>
      <c r="EY2552" s="22"/>
      <c r="EZ2552" s="22"/>
      <c r="FA2552" s="22"/>
      <c r="FB2552" s="22"/>
      <c r="FC2552" s="22"/>
      <c r="FD2552" s="22"/>
      <c r="FE2552" s="22"/>
      <c r="FF2552" s="22"/>
      <c r="FG2552" s="22"/>
      <c r="FH2552" s="22"/>
      <c r="FI2552" s="22"/>
      <c r="FJ2552" s="22"/>
      <c r="FK2552" s="22"/>
      <c r="FL2552" s="22"/>
      <c r="FM2552" s="22"/>
      <c r="FN2552" s="22"/>
      <c r="FO2552" s="22"/>
      <c r="FP2552" s="22"/>
      <c r="FQ2552" s="22"/>
      <c r="FR2552" s="22"/>
      <c r="FS2552" s="22"/>
      <c r="FT2552" s="22"/>
      <c r="FU2552" s="22"/>
      <c r="FV2552" s="22"/>
      <c r="FW2552" s="22"/>
      <c r="FX2552" s="22"/>
      <c r="FY2552" s="22"/>
      <c r="FZ2552" s="22"/>
      <c r="GA2552" s="22"/>
      <c r="GB2552" s="22"/>
      <c r="GC2552" s="24"/>
      <c r="GD2552" s="22"/>
      <c r="GE2552" s="22"/>
      <c r="GF2552" s="22"/>
      <c r="GG2552" s="22"/>
      <c r="GH2552" s="22"/>
      <c r="GI2552" s="22"/>
      <c r="GJ2552" s="22"/>
      <c r="GK2552" s="22"/>
      <c r="GL2552" s="22"/>
      <c r="GM2552" s="22"/>
      <c r="GN2552" s="22"/>
      <c r="GO2552" s="22"/>
      <c r="GP2552" s="22"/>
      <c r="GQ2552" s="22"/>
      <c r="GR2552" s="22"/>
      <c r="GS2552" s="22"/>
      <c r="GT2552" s="22"/>
      <c r="GU2552" s="22"/>
      <c r="GV2552" s="22"/>
      <c r="GW2552" s="22"/>
      <c r="GX2552" s="22"/>
      <c r="GY2552" s="22"/>
      <c r="GZ2552" s="22"/>
      <c r="HA2552" s="22"/>
      <c r="HB2552" s="22"/>
      <c r="HC2552" s="22"/>
      <c r="HD2552" s="22"/>
      <c r="HE2552" s="22"/>
      <c r="HF2552" s="22"/>
      <c r="HG2552" s="22"/>
      <c r="HH2552" s="22"/>
      <c r="HI2552" s="24"/>
      <c r="HJ2552" s="22"/>
      <c r="HK2552" s="22"/>
      <c r="HL2552" s="22"/>
      <c r="HM2552" s="22"/>
      <c r="HN2552" s="22"/>
      <c r="HO2552" s="22"/>
      <c r="HP2552" s="22"/>
      <c r="HQ2552" s="22"/>
      <c r="HR2552" s="22"/>
      <c r="HS2552" s="22"/>
      <c r="HT2552" s="22"/>
      <c r="HU2552" s="22"/>
      <c r="HV2552" s="22"/>
      <c r="HW2552" s="22"/>
      <c r="HX2552" s="22"/>
      <c r="HY2552" s="22"/>
      <c r="HZ2552" s="22"/>
      <c r="IA2552" s="22"/>
      <c r="IB2552" s="22"/>
      <c r="IC2552" s="22"/>
      <c r="ID2552" s="22"/>
      <c r="IE2552" s="22"/>
      <c r="IF2552" s="22"/>
      <c r="IG2552" s="22"/>
      <c r="IH2552" s="22"/>
      <c r="II2552" s="22"/>
      <c r="IJ2552" s="22"/>
      <c r="IK2552" s="22"/>
      <c r="IL2552" s="22"/>
      <c r="IM2552" s="22"/>
      <c r="IN2552" s="22"/>
      <c r="IO2552" s="24"/>
      <c r="IP2552" s="22"/>
      <c r="IQ2552" s="22"/>
      <c r="IR2552" s="22"/>
      <c r="IS2552" s="22"/>
      <c r="IT2552" s="22"/>
      <c r="IU2552" s="22"/>
      <c r="IV2552" s="22"/>
      <c r="IW2552" s="22"/>
      <c r="IX2552" s="22"/>
      <c r="IY2552" s="22"/>
      <c r="IZ2552" s="22"/>
      <c r="JA2552" s="22"/>
      <c r="JB2552" s="22"/>
      <c r="JC2552" s="22"/>
      <c r="JD2552" s="22"/>
      <c r="JE2552" s="22"/>
      <c r="JF2552" s="22"/>
      <c r="JG2552" s="22"/>
      <c r="JH2552" s="22"/>
      <c r="JI2552" s="22"/>
      <c r="JJ2552" s="22"/>
      <c r="JK2552" s="22"/>
      <c r="JL2552" s="22"/>
      <c r="JM2552" s="22"/>
      <c r="JN2552" s="22"/>
      <c r="JO2552" s="22"/>
      <c r="JP2552" s="22"/>
      <c r="JQ2552" s="22"/>
      <c r="JR2552" s="22"/>
      <c r="JS2552" s="22"/>
      <c r="JT2552" s="22"/>
      <c r="JU2552" s="24"/>
      <c r="JV2552" s="22"/>
      <c r="JW2552" s="22"/>
      <c r="JX2552" s="22"/>
      <c r="JY2552" s="22"/>
      <c r="JZ2552" s="22"/>
      <c r="KA2552" s="22"/>
      <c r="KB2552" s="22"/>
      <c r="KC2552" s="22"/>
      <c r="KD2552" s="22"/>
      <c r="KE2552" s="22"/>
      <c r="KF2552" s="22"/>
      <c r="KG2552" s="22"/>
      <c r="KH2552" s="22"/>
      <c r="KI2552" s="22"/>
      <c r="KJ2552" s="22"/>
      <c r="KK2552" s="22"/>
      <c r="KL2552" s="22"/>
      <c r="KM2552" s="22"/>
      <c r="KN2552" s="22"/>
      <c r="KO2552" s="22"/>
      <c r="KP2552" s="22"/>
      <c r="KQ2552" s="22"/>
      <c r="KR2552" s="22"/>
      <c r="KS2552" s="22"/>
      <c r="KT2552" s="22"/>
      <c r="KU2552" s="22"/>
      <c r="KV2552" s="22"/>
      <c r="KW2552" s="22"/>
      <c r="KX2552" s="22"/>
      <c r="KY2552" s="22"/>
      <c r="KZ2552" s="22"/>
      <c r="LA2552" s="24"/>
      <c r="LB2552" s="22"/>
      <c r="LC2552" s="22"/>
      <c r="LD2552" s="22"/>
      <c r="LE2552" s="22"/>
      <c r="LF2552" s="22"/>
      <c r="LG2552" s="22"/>
      <c r="LH2552" s="22"/>
      <c r="LI2552" s="22"/>
      <c r="LJ2552" s="22"/>
      <c r="LK2552" s="22"/>
      <c r="LL2552" s="22"/>
      <c r="LM2552" s="22"/>
      <c r="LN2552" s="22"/>
      <c r="LO2552" s="22"/>
      <c r="LP2552" s="22"/>
      <c r="LQ2552" s="22"/>
      <c r="LR2552" s="22"/>
      <c r="LS2552" s="22"/>
      <c r="LT2552" s="22"/>
      <c r="LU2552" s="22"/>
      <c r="LV2552" s="22"/>
      <c r="LW2552" s="22"/>
      <c r="LX2552" s="22"/>
      <c r="LY2552" s="22"/>
      <c r="LZ2552" s="22"/>
      <c r="MA2552" s="22"/>
      <c r="MB2552" s="22"/>
      <c r="MC2552" s="22"/>
      <c r="MD2552" s="22"/>
      <c r="ME2552" s="22"/>
      <c r="MF2552" s="22"/>
      <c r="MG2552" s="24"/>
      <c r="MH2552" s="22"/>
      <c r="MI2552" s="22"/>
      <c r="MJ2552" s="22"/>
      <c r="MK2552" s="22"/>
      <c r="ML2552" s="22"/>
      <c r="MM2552" s="22"/>
      <c r="MN2552" s="22"/>
      <c r="MO2552" s="22"/>
      <c r="MP2552" s="22"/>
      <c r="MQ2552" s="22"/>
      <c r="MR2552" s="22"/>
      <c r="MS2552" s="22"/>
      <c r="MT2552" s="22"/>
      <c r="MU2552" s="22"/>
      <c r="MV2552" s="22"/>
      <c r="MW2552" s="22"/>
      <c r="MX2552" s="22"/>
      <c r="MY2552" s="22"/>
      <c r="MZ2552" s="22"/>
      <c r="NA2552" s="22"/>
      <c r="NB2552" s="22"/>
      <c r="NC2552" s="22"/>
      <c r="ND2552" s="22"/>
      <c r="NE2552" s="22"/>
      <c r="NF2552" s="22"/>
      <c r="NG2552" s="22"/>
      <c r="NH2552" s="22"/>
      <c r="NI2552" s="22"/>
      <c r="NJ2552" s="22"/>
      <c r="NK2552" s="22"/>
      <c r="NL2552" s="22"/>
      <c r="NM2552" s="24"/>
      <c r="NN2552" s="22"/>
      <c r="NO2552" s="22"/>
      <c r="NP2552" s="22"/>
      <c r="NQ2552" s="22"/>
      <c r="NR2552" s="22"/>
      <c r="NS2552" s="22"/>
      <c r="NT2552" s="22"/>
      <c r="NU2552" s="22"/>
      <c r="NV2552" s="22"/>
      <c r="NW2552" s="22"/>
      <c r="NX2552" s="22"/>
      <c r="NY2552" s="22"/>
      <c r="NZ2552" s="22"/>
      <c r="OA2552" s="22"/>
      <c r="OB2552" s="22"/>
      <c r="OC2552" s="22"/>
      <c r="OD2552" s="22"/>
      <c r="OE2552" s="22"/>
      <c r="OF2552" s="22"/>
      <c r="OG2552" s="22"/>
      <c r="OH2552" s="22"/>
      <c r="OI2552" s="22"/>
      <c r="OJ2552" s="22"/>
      <c r="OK2552" s="22"/>
      <c r="OL2552" s="22"/>
      <c r="OM2552" s="22"/>
      <c r="ON2552" s="22"/>
      <c r="OO2552" s="22"/>
      <c r="OP2552" s="22"/>
      <c r="OQ2552" s="22"/>
      <c r="OR2552" s="22"/>
    </row>
    <row r="2553" spans="1:408" ht="15" thickBot="1">
      <c r="A2553" s="1"/>
      <c r="B2553" s="12"/>
      <c r="C2553" s="12"/>
      <c r="D2553" s="22"/>
      <c r="E2553" s="54"/>
      <c r="F2553" s="54"/>
      <c r="G2553" s="54"/>
      <c r="H2553" s="55"/>
      <c r="I2553" s="22"/>
      <c r="J2553" s="56"/>
      <c r="K2553" s="80"/>
      <c r="L2553" s="57"/>
      <c r="M2553" s="57"/>
      <c r="N2553" s="55"/>
      <c r="O2553" s="58"/>
      <c r="P2553" s="58"/>
      <c r="Q2553" s="59"/>
      <c r="R2553" s="60"/>
      <c r="S2553" s="60"/>
      <c r="T2553" s="22"/>
      <c r="U2553" s="1"/>
      <c r="V2553" s="23"/>
      <c r="X2553" s="24"/>
      <c r="Y2553" s="24"/>
      <c r="Z2553" s="22"/>
      <c r="AA2553" s="22"/>
      <c r="AB2553" s="22"/>
      <c r="AC2553" s="22"/>
      <c r="AD2553" s="22"/>
      <c r="AE2553" s="22"/>
      <c r="AF2553" s="22"/>
      <c r="AG2553" s="22"/>
      <c r="AH2553" s="22"/>
      <c r="AI2553" s="22"/>
      <c r="AJ2553" s="22"/>
      <c r="AK2553" s="22"/>
      <c r="AL2553" s="22"/>
      <c r="AM2553" s="22"/>
      <c r="AN2553" s="22"/>
      <c r="AO2553" s="22"/>
      <c r="AP2553" s="22"/>
      <c r="AQ2553" s="22"/>
      <c r="AR2553" s="22"/>
      <c r="AS2553" s="22"/>
      <c r="AT2553" s="22"/>
      <c r="AU2553" s="22"/>
      <c r="AV2553" s="22"/>
      <c r="AW2553" s="22"/>
      <c r="AX2553" s="22"/>
      <c r="AY2553" s="22"/>
      <c r="AZ2553" s="22"/>
      <c r="BA2553" s="22"/>
      <c r="BB2553" s="22"/>
      <c r="BC2553" s="22"/>
      <c r="BD2553" s="22"/>
      <c r="BE2553" s="24"/>
      <c r="BF2553" s="22"/>
      <c r="BG2553" s="22"/>
      <c r="BH2553" s="22"/>
      <c r="BI2553" s="22"/>
      <c r="BJ2553" s="22"/>
      <c r="BK2553" s="22"/>
      <c r="BL2553" s="22"/>
      <c r="BM2553" s="22"/>
      <c r="BN2553" s="22"/>
      <c r="BO2553" s="22"/>
      <c r="BP2553" s="22"/>
      <c r="BQ2553" s="22"/>
      <c r="BR2553" s="22"/>
      <c r="BS2553" s="22"/>
      <c r="BT2553" s="22"/>
      <c r="BU2553" s="22"/>
      <c r="BV2553" s="22"/>
      <c r="BW2553" s="22"/>
      <c r="BX2553" s="22"/>
      <c r="BY2553" s="22"/>
      <c r="BZ2553" s="22"/>
      <c r="CA2553" s="22"/>
      <c r="CB2553" s="22"/>
      <c r="CC2553" s="22"/>
      <c r="CD2553" s="22"/>
      <c r="CE2553" s="22"/>
      <c r="CF2553" s="22"/>
      <c r="CG2553" s="22"/>
      <c r="CH2553" s="22"/>
      <c r="CI2553" s="22"/>
      <c r="CJ2553" s="22"/>
      <c r="CK2553" s="24"/>
      <c r="CL2553" s="22"/>
      <c r="CM2553" s="22"/>
      <c r="CN2553" s="22"/>
      <c r="CO2553" s="22"/>
      <c r="CP2553" s="22"/>
      <c r="CQ2553" s="22"/>
      <c r="CR2553" s="22"/>
      <c r="CS2553" s="22"/>
      <c r="CT2553" s="22"/>
      <c r="CU2553" s="22"/>
      <c r="CV2553" s="22"/>
      <c r="CW2553" s="22"/>
      <c r="CX2553" s="22"/>
      <c r="CY2553" s="22"/>
      <c r="CZ2553" s="22"/>
      <c r="DA2553" s="22"/>
      <c r="DB2553" s="22"/>
      <c r="DC2553" s="22"/>
      <c r="DD2553" s="22"/>
      <c r="DE2553" s="22"/>
      <c r="DF2553" s="22"/>
      <c r="DG2553" s="22"/>
      <c r="DH2553" s="22"/>
      <c r="DI2553" s="22"/>
      <c r="DJ2553" s="22"/>
      <c r="DK2553" s="22"/>
      <c r="DL2553" s="22"/>
      <c r="DM2553" s="22"/>
      <c r="DN2553" s="22"/>
      <c r="DO2553" s="22"/>
      <c r="DP2553" s="22"/>
      <c r="DQ2553" s="24"/>
      <c r="DR2553" s="22"/>
      <c r="DS2553" s="22"/>
      <c r="DT2553" s="22"/>
      <c r="DU2553" s="22"/>
      <c r="DV2553" s="22"/>
      <c r="DW2553" s="22"/>
      <c r="DX2553" s="22"/>
      <c r="DY2553" s="22"/>
      <c r="DZ2553" s="22"/>
      <c r="EA2553" s="22"/>
      <c r="EB2553" s="22"/>
      <c r="EC2553" s="22"/>
      <c r="ED2553" s="22"/>
      <c r="EE2553" s="22"/>
      <c r="EF2553" s="22"/>
      <c r="EG2553" s="22"/>
      <c r="EH2553" s="22"/>
      <c r="EI2553" s="22"/>
      <c r="EJ2553" s="22"/>
      <c r="EK2553" s="22"/>
      <c r="EL2553" s="22"/>
      <c r="EM2553" s="22"/>
      <c r="EN2553" s="22"/>
      <c r="EO2553" s="22"/>
      <c r="EP2553" s="22"/>
      <c r="EQ2553" s="22"/>
      <c r="ER2553" s="22"/>
      <c r="ES2553" s="22"/>
      <c r="ET2553" s="22"/>
      <c r="EU2553" s="22"/>
      <c r="EV2553" s="22"/>
      <c r="EW2553" s="24"/>
      <c r="EX2553" s="22"/>
      <c r="EY2553" s="22"/>
      <c r="EZ2553" s="22"/>
      <c r="FA2553" s="22"/>
      <c r="FB2553" s="22"/>
      <c r="FC2553" s="22"/>
      <c r="FD2553" s="22"/>
      <c r="FE2553" s="22"/>
      <c r="FF2553" s="22"/>
      <c r="FG2553" s="22"/>
      <c r="FH2553" s="22"/>
      <c r="FI2553" s="22"/>
      <c r="FJ2553" s="22"/>
      <c r="FK2553" s="22"/>
      <c r="FL2553" s="22"/>
      <c r="FM2553" s="22"/>
      <c r="FN2553" s="22"/>
      <c r="FO2553" s="22"/>
      <c r="FP2553" s="22"/>
      <c r="FQ2553" s="22"/>
      <c r="FR2553" s="22"/>
      <c r="FS2553" s="22"/>
      <c r="FT2553" s="22"/>
      <c r="FU2553" s="22"/>
      <c r="FV2553" s="22"/>
      <c r="FW2553" s="22"/>
      <c r="FX2553" s="22"/>
      <c r="FY2553" s="22"/>
      <c r="FZ2553" s="22"/>
      <c r="GA2553" s="22"/>
      <c r="GB2553" s="22"/>
      <c r="GC2553" s="24"/>
      <c r="GD2553" s="22"/>
      <c r="GE2553" s="22"/>
      <c r="GF2553" s="22"/>
      <c r="GG2553" s="22"/>
      <c r="GH2553" s="22"/>
      <c r="GI2553" s="22"/>
      <c r="GJ2553" s="22"/>
      <c r="GK2553" s="22"/>
      <c r="GL2553" s="22"/>
      <c r="GM2553" s="22"/>
      <c r="GN2553" s="22"/>
      <c r="GO2553" s="22"/>
      <c r="GP2553" s="22"/>
      <c r="GQ2553" s="22"/>
      <c r="GR2553" s="22"/>
      <c r="GS2553" s="22"/>
      <c r="GT2553" s="22"/>
      <c r="GU2553" s="22"/>
      <c r="GV2553" s="22"/>
      <c r="GW2553" s="22"/>
      <c r="GX2553" s="22"/>
      <c r="GY2553" s="22"/>
      <c r="GZ2553" s="22"/>
      <c r="HA2553" s="22"/>
      <c r="HB2553" s="22"/>
      <c r="HC2553" s="22"/>
      <c r="HD2553" s="22"/>
      <c r="HE2553" s="22"/>
      <c r="HF2553" s="22"/>
      <c r="HG2553" s="22"/>
      <c r="HH2553" s="22"/>
      <c r="HI2553" s="24"/>
      <c r="HJ2553" s="22"/>
      <c r="HK2553" s="22"/>
      <c r="HL2553" s="22"/>
      <c r="HM2553" s="22"/>
      <c r="HN2553" s="22"/>
      <c r="HO2553" s="22"/>
      <c r="HP2553" s="22"/>
      <c r="HQ2553" s="22"/>
      <c r="HR2553" s="22"/>
      <c r="HS2553" s="22"/>
      <c r="HT2553" s="22"/>
      <c r="HU2553" s="22"/>
      <c r="HV2553" s="22"/>
      <c r="HW2553" s="22"/>
      <c r="HX2553" s="22"/>
      <c r="HY2553" s="22"/>
      <c r="HZ2553" s="22"/>
      <c r="IA2553" s="22"/>
      <c r="IB2553" s="22"/>
      <c r="IC2553" s="22"/>
      <c r="ID2553" s="22"/>
      <c r="IE2553" s="22"/>
      <c r="IF2553" s="22"/>
      <c r="IG2553" s="22"/>
      <c r="IH2553" s="22"/>
      <c r="II2553" s="22"/>
      <c r="IJ2553" s="22"/>
      <c r="IK2553" s="22"/>
      <c r="IL2553" s="22"/>
      <c r="IM2553" s="22"/>
      <c r="IN2553" s="22"/>
      <c r="IO2553" s="24"/>
      <c r="IP2553" s="22"/>
      <c r="IQ2553" s="22"/>
      <c r="IR2553" s="22"/>
      <c r="IS2553" s="22"/>
      <c r="IT2553" s="22"/>
      <c r="IU2553" s="22"/>
      <c r="IV2553" s="22"/>
      <c r="IW2553" s="22"/>
      <c r="IX2553" s="22"/>
      <c r="IY2553" s="22"/>
      <c r="IZ2553" s="22"/>
      <c r="JA2553" s="22"/>
      <c r="JB2553" s="22"/>
      <c r="JC2553" s="22"/>
      <c r="JD2553" s="22"/>
      <c r="JE2553" s="22"/>
      <c r="JF2553" s="22"/>
      <c r="JG2553" s="22"/>
      <c r="JH2553" s="22"/>
      <c r="JI2553" s="22"/>
      <c r="JJ2553" s="22"/>
      <c r="JK2553" s="22"/>
      <c r="JL2553" s="22"/>
      <c r="JM2553" s="22"/>
      <c r="JN2553" s="22"/>
      <c r="JO2553" s="22"/>
      <c r="JP2553" s="22"/>
      <c r="JQ2553" s="22"/>
      <c r="JR2553" s="22"/>
      <c r="JS2553" s="22"/>
      <c r="JT2553" s="22"/>
      <c r="JU2553" s="24"/>
      <c r="JV2553" s="22"/>
      <c r="JW2553" s="22"/>
      <c r="JX2553" s="22"/>
      <c r="JY2553" s="22"/>
      <c r="JZ2553" s="22"/>
      <c r="KA2553" s="22"/>
      <c r="KB2553" s="22"/>
      <c r="KC2553" s="22"/>
      <c r="KD2553" s="22"/>
      <c r="KE2553" s="22"/>
      <c r="KF2553" s="22"/>
      <c r="KG2553" s="22"/>
      <c r="KH2553" s="22"/>
      <c r="KI2553" s="22"/>
      <c r="KJ2553" s="22"/>
      <c r="KK2553" s="22"/>
      <c r="KL2553" s="22"/>
      <c r="KM2553" s="22"/>
      <c r="KN2553" s="22"/>
      <c r="KO2553" s="22"/>
      <c r="KP2553" s="22"/>
      <c r="KQ2553" s="22"/>
      <c r="KR2553" s="22"/>
      <c r="KS2553" s="22"/>
      <c r="KT2553" s="22"/>
      <c r="KU2553" s="22"/>
      <c r="KV2553" s="22"/>
      <c r="KW2553" s="22"/>
      <c r="KX2553" s="22"/>
      <c r="KY2553" s="22"/>
      <c r="KZ2553" s="22"/>
      <c r="LA2553" s="24"/>
      <c r="LB2553" s="22"/>
      <c r="LC2553" s="22"/>
      <c r="LD2553" s="22"/>
      <c r="LE2553" s="22"/>
      <c r="LF2553" s="22"/>
      <c r="LG2553" s="22"/>
      <c r="LH2553" s="22"/>
      <c r="LI2553" s="22"/>
      <c r="LJ2553" s="22"/>
      <c r="LK2553" s="22"/>
      <c r="LL2553" s="22"/>
      <c r="LM2553" s="22"/>
      <c r="LN2553" s="22"/>
      <c r="LO2553" s="22"/>
      <c r="LP2553" s="22"/>
      <c r="LQ2553" s="22"/>
      <c r="LR2553" s="22"/>
      <c r="LS2553" s="22"/>
      <c r="LT2553" s="22"/>
      <c r="LU2553" s="22"/>
      <c r="LV2553" s="22"/>
      <c r="LW2553" s="22"/>
      <c r="LX2553" s="22"/>
      <c r="LY2553" s="22"/>
      <c r="LZ2553" s="22"/>
      <c r="MA2553" s="22"/>
      <c r="MB2553" s="22"/>
      <c r="MC2553" s="22"/>
      <c r="MD2553" s="22"/>
      <c r="ME2553" s="22"/>
      <c r="MF2553" s="22"/>
      <c r="MG2553" s="24"/>
      <c r="MH2553" s="22"/>
      <c r="MI2553" s="22"/>
      <c r="MJ2553" s="22"/>
      <c r="MK2553" s="22"/>
      <c r="ML2553" s="22"/>
      <c r="MM2553" s="22"/>
      <c r="MN2553" s="22"/>
      <c r="MO2553" s="22"/>
      <c r="MP2553" s="22"/>
      <c r="MQ2553" s="22"/>
      <c r="MR2553" s="22"/>
      <c r="MS2553" s="22"/>
      <c r="MT2553" s="22"/>
      <c r="MU2553" s="22"/>
      <c r="MV2553" s="22"/>
      <c r="MW2553" s="22"/>
      <c r="MX2553" s="22"/>
      <c r="MY2553" s="22"/>
      <c r="MZ2553" s="22"/>
      <c r="NA2553" s="22"/>
      <c r="NB2553" s="22"/>
      <c r="NC2553" s="22"/>
      <c r="ND2553" s="22"/>
      <c r="NE2553" s="22"/>
      <c r="NF2553" s="22"/>
      <c r="NG2553" s="22"/>
      <c r="NH2553" s="22"/>
      <c r="NI2553" s="22"/>
      <c r="NJ2553" s="22"/>
      <c r="NK2553" s="22"/>
      <c r="NL2553" s="22"/>
      <c r="NM2553" s="24"/>
      <c r="NN2553" s="22"/>
      <c r="NO2553" s="22"/>
      <c r="NP2553" s="22"/>
      <c r="NQ2553" s="22"/>
      <c r="NR2553" s="22"/>
      <c r="NS2553" s="22"/>
      <c r="NT2553" s="22"/>
      <c r="NU2553" s="22"/>
      <c r="NV2553" s="22"/>
      <c r="NW2553" s="22"/>
      <c r="NX2553" s="22"/>
      <c r="NY2553" s="22"/>
      <c r="NZ2553" s="22"/>
      <c r="OA2553" s="22"/>
      <c r="OB2553" s="22"/>
      <c r="OC2553" s="22"/>
      <c r="OD2553" s="22"/>
      <c r="OE2553" s="22"/>
      <c r="OF2553" s="22"/>
      <c r="OG2553" s="22"/>
      <c r="OH2553" s="22"/>
      <c r="OI2553" s="22"/>
      <c r="OJ2553" s="22"/>
      <c r="OK2553" s="22"/>
      <c r="OL2553" s="22"/>
      <c r="OM2553" s="22"/>
      <c r="ON2553" s="22"/>
      <c r="OO2553" s="22"/>
      <c r="OP2553" s="22"/>
      <c r="OQ2553" s="22"/>
      <c r="OR2553" s="22"/>
    </row>
    <row r="2554" spans="1:408" ht="15" thickBot="1">
      <c r="A2554" s="1"/>
      <c r="B2554" s="12"/>
      <c r="C2554" s="12"/>
      <c r="D2554" s="22"/>
      <c r="E2554" s="54"/>
      <c r="F2554" s="54"/>
      <c r="G2554" s="54"/>
      <c r="H2554" s="55"/>
      <c r="I2554" s="22"/>
      <c r="J2554" s="56"/>
      <c r="K2554" s="81"/>
      <c r="L2554" s="57"/>
      <c r="M2554" s="57"/>
      <c r="N2554" s="55"/>
      <c r="O2554" s="58"/>
      <c r="P2554" s="58"/>
      <c r="Q2554" s="59"/>
      <c r="R2554" s="60"/>
      <c r="S2554" s="60"/>
      <c r="T2554" s="22"/>
      <c r="U2554" s="1"/>
      <c r="V2554" s="23"/>
      <c r="X2554" s="24"/>
      <c r="Y2554" s="24"/>
      <c r="Z2554" s="22"/>
      <c r="AA2554" s="22"/>
      <c r="AB2554" s="22"/>
      <c r="AC2554" s="22"/>
      <c r="AD2554" s="22"/>
      <c r="AE2554" s="22"/>
      <c r="AF2554" s="22"/>
      <c r="AG2554" s="22"/>
      <c r="AH2554" s="22"/>
      <c r="AI2554" s="22"/>
      <c r="AJ2554" s="22"/>
      <c r="AK2554" s="22"/>
      <c r="AL2554" s="22"/>
      <c r="AM2554" s="22"/>
      <c r="AN2554" s="22"/>
      <c r="AO2554" s="22"/>
      <c r="AP2554" s="22"/>
      <c r="AQ2554" s="22"/>
      <c r="AR2554" s="22"/>
      <c r="AS2554" s="22"/>
      <c r="AT2554" s="22"/>
      <c r="AU2554" s="22"/>
      <c r="AV2554" s="22"/>
      <c r="AW2554" s="22"/>
      <c r="AX2554" s="22"/>
      <c r="AY2554" s="22"/>
      <c r="AZ2554" s="22"/>
      <c r="BA2554" s="22"/>
      <c r="BB2554" s="22"/>
      <c r="BC2554" s="22"/>
      <c r="BD2554" s="22"/>
      <c r="BE2554" s="24"/>
      <c r="BF2554" s="22"/>
      <c r="BG2554" s="22"/>
      <c r="BH2554" s="22"/>
      <c r="BI2554" s="22"/>
      <c r="BJ2554" s="22"/>
      <c r="BK2554" s="22"/>
      <c r="BL2554" s="22"/>
      <c r="BM2554" s="22"/>
      <c r="BN2554" s="22"/>
      <c r="BO2554" s="22"/>
      <c r="BP2554" s="22"/>
      <c r="BQ2554" s="22"/>
      <c r="BR2554" s="22"/>
      <c r="BS2554" s="22"/>
      <c r="BT2554" s="22"/>
      <c r="BU2554" s="22"/>
      <c r="BV2554" s="22"/>
      <c r="BW2554" s="22"/>
      <c r="BX2554" s="22"/>
      <c r="BY2554" s="22"/>
      <c r="BZ2554" s="22"/>
      <c r="CA2554" s="22"/>
      <c r="CB2554" s="22"/>
      <c r="CC2554" s="22"/>
      <c r="CD2554" s="22"/>
      <c r="CE2554" s="22"/>
      <c r="CF2554" s="22"/>
      <c r="CG2554" s="22"/>
      <c r="CH2554" s="22"/>
      <c r="CI2554" s="22"/>
      <c r="CJ2554" s="22"/>
      <c r="CK2554" s="24"/>
      <c r="CL2554" s="22"/>
      <c r="CM2554" s="22"/>
      <c r="CN2554" s="22"/>
      <c r="CO2554" s="22"/>
      <c r="CP2554" s="22"/>
      <c r="CQ2554" s="22"/>
      <c r="CR2554" s="22"/>
      <c r="CS2554" s="22"/>
      <c r="CT2554" s="22"/>
      <c r="CU2554" s="22"/>
      <c r="CV2554" s="22"/>
      <c r="CW2554" s="22"/>
      <c r="CX2554" s="22"/>
      <c r="CY2554" s="22"/>
      <c r="CZ2554" s="22"/>
      <c r="DA2554" s="22"/>
      <c r="DB2554" s="22"/>
      <c r="DC2554" s="22"/>
      <c r="DD2554" s="22"/>
      <c r="DE2554" s="22"/>
      <c r="DF2554" s="22"/>
      <c r="DG2554" s="22"/>
      <c r="DH2554" s="22"/>
      <c r="DI2554" s="22"/>
      <c r="DJ2554" s="22"/>
      <c r="DK2554" s="22"/>
      <c r="DL2554" s="22"/>
      <c r="DM2554" s="22"/>
      <c r="DN2554" s="22"/>
      <c r="DO2554" s="22"/>
      <c r="DP2554" s="22"/>
      <c r="DQ2554" s="24"/>
      <c r="DR2554" s="22"/>
      <c r="DS2554" s="22"/>
      <c r="DT2554" s="22"/>
      <c r="DU2554" s="22"/>
      <c r="DV2554" s="22"/>
      <c r="DW2554" s="22"/>
      <c r="DX2554" s="22"/>
      <c r="DY2554" s="22"/>
      <c r="DZ2554" s="22"/>
      <c r="EA2554" s="22"/>
      <c r="EB2554" s="22"/>
      <c r="EC2554" s="22"/>
      <c r="ED2554" s="22"/>
      <c r="EE2554" s="22"/>
      <c r="EF2554" s="22"/>
      <c r="EG2554" s="22"/>
      <c r="EH2554" s="22"/>
      <c r="EI2554" s="22"/>
      <c r="EJ2554" s="22"/>
      <c r="EK2554" s="22"/>
      <c r="EL2554" s="22"/>
      <c r="EM2554" s="22"/>
      <c r="EN2554" s="22"/>
      <c r="EO2554" s="22"/>
      <c r="EP2554" s="22"/>
      <c r="EQ2554" s="22"/>
      <c r="ER2554" s="22"/>
      <c r="ES2554" s="22"/>
      <c r="ET2554" s="22"/>
      <c r="EU2554" s="22"/>
      <c r="EV2554" s="22"/>
      <c r="EW2554" s="24"/>
      <c r="EX2554" s="22"/>
      <c r="EY2554" s="22"/>
      <c r="EZ2554" s="22"/>
      <c r="FA2554" s="22"/>
      <c r="FB2554" s="22"/>
      <c r="FC2554" s="22"/>
      <c r="FD2554" s="22"/>
      <c r="FE2554" s="22"/>
      <c r="FF2554" s="22"/>
      <c r="FG2554" s="22"/>
      <c r="FH2554" s="22"/>
      <c r="FI2554" s="22"/>
      <c r="FJ2554" s="22"/>
      <c r="FK2554" s="22"/>
      <c r="FL2554" s="22"/>
      <c r="FM2554" s="22"/>
      <c r="FN2554" s="22"/>
      <c r="FO2554" s="22"/>
      <c r="FP2554" s="22"/>
      <c r="FQ2554" s="22"/>
      <c r="FR2554" s="22"/>
      <c r="FS2554" s="22"/>
      <c r="FT2554" s="22"/>
      <c r="FU2554" s="22"/>
      <c r="FV2554" s="22"/>
      <c r="FW2554" s="22"/>
      <c r="FX2554" s="22"/>
      <c r="FY2554" s="22"/>
      <c r="FZ2554" s="22"/>
      <c r="GA2554" s="22"/>
      <c r="GB2554" s="22"/>
      <c r="GC2554" s="24"/>
      <c r="GD2554" s="22"/>
      <c r="GE2554" s="22"/>
      <c r="GF2554" s="22"/>
      <c r="GG2554" s="22"/>
      <c r="GH2554" s="22"/>
      <c r="GI2554" s="22"/>
      <c r="GJ2554" s="22"/>
      <c r="GK2554" s="22"/>
      <c r="GL2554" s="22"/>
      <c r="GM2554" s="22"/>
      <c r="GN2554" s="22"/>
      <c r="GO2554" s="22"/>
      <c r="GP2554" s="22"/>
      <c r="GQ2554" s="22"/>
      <c r="GR2554" s="22"/>
      <c r="GS2554" s="22"/>
      <c r="GT2554" s="22"/>
      <c r="GU2554" s="22"/>
      <c r="GV2554" s="22"/>
      <c r="GW2554" s="22"/>
      <c r="GX2554" s="22"/>
      <c r="GY2554" s="22"/>
      <c r="GZ2554" s="22"/>
      <c r="HA2554" s="22"/>
      <c r="HB2554" s="22"/>
      <c r="HC2554" s="22"/>
      <c r="HD2554" s="22"/>
      <c r="HE2554" s="22"/>
      <c r="HF2554" s="22"/>
      <c r="HG2554" s="22"/>
      <c r="HH2554" s="22"/>
      <c r="HI2554" s="24"/>
      <c r="HJ2554" s="22"/>
      <c r="HK2554" s="22"/>
      <c r="HL2554" s="22"/>
      <c r="HM2554" s="22"/>
      <c r="HN2554" s="22"/>
      <c r="HO2554" s="22"/>
      <c r="HP2554" s="22"/>
      <c r="HQ2554" s="22"/>
      <c r="HR2554" s="22"/>
      <c r="HS2554" s="22"/>
      <c r="HT2554" s="22"/>
      <c r="HU2554" s="22"/>
      <c r="HV2554" s="22"/>
      <c r="HW2554" s="22"/>
      <c r="HX2554" s="22"/>
      <c r="HY2554" s="22"/>
      <c r="HZ2554" s="22"/>
      <c r="IA2554" s="22"/>
      <c r="IB2554" s="22"/>
      <c r="IC2554" s="22"/>
      <c r="ID2554" s="22"/>
      <c r="IE2554" s="22"/>
      <c r="IF2554" s="22"/>
      <c r="IG2554" s="22"/>
      <c r="IH2554" s="22"/>
      <c r="II2554" s="22"/>
      <c r="IJ2554" s="22"/>
      <c r="IK2554" s="22"/>
      <c r="IL2554" s="22"/>
      <c r="IM2554" s="22"/>
      <c r="IN2554" s="22"/>
      <c r="IO2554" s="24"/>
      <c r="IP2554" s="22"/>
      <c r="IQ2554" s="22"/>
      <c r="IR2554" s="22"/>
      <c r="IS2554" s="22"/>
      <c r="IT2554" s="22"/>
      <c r="IU2554" s="22"/>
      <c r="IV2554" s="22"/>
      <c r="IW2554" s="22"/>
      <c r="IX2554" s="22"/>
      <c r="IY2554" s="22"/>
      <c r="IZ2554" s="22"/>
      <c r="JA2554" s="22"/>
      <c r="JB2554" s="22"/>
      <c r="JC2554" s="22"/>
      <c r="JD2554" s="22"/>
      <c r="JE2554" s="22"/>
      <c r="JF2554" s="22"/>
      <c r="JG2554" s="22"/>
      <c r="JH2554" s="22"/>
      <c r="JI2554" s="22"/>
      <c r="JJ2554" s="22"/>
      <c r="JK2554" s="22"/>
      <c r="JL2554" s="22"/>
      <c r="JM2554" s="22"/>
      <c r="JN2554" s="22"/>
      <c r="JO2554" s="22"/>
      <c r="JP2554" s="22"/>
      <c r="JQ2554" s="22"/>
      <c r="JR2554" s="22"/>
      <c r="JS2554" s="22"/>
      <c r="JT2554" s="22"/>
      <c r="JU2554" s="24"/>
      <c r="JV2554" s="22"/>
      <c r="JW2554" s="22"/>
      <c r="JX2554" s="22"/>
      <c r="JY2554" s="22"/>
      <c r="JZ2554" s="22"/>
      <c r="KA2554" s="22"/>
      <c r="KB2554" s="22"/>
      <c r="KC2554" s="22"/>
      <c r="KD2554" s="22"/>
      <c r="KE2554" s="22"/>
      <c r="KF2554" s="22"/>
      <c r="KG2554" s="22"/>
      <c r="KH2554" s="22"/>
      <c r="KI2554" s="22"/>
      <c r="KJ2554" s="22"/>
      <c r="KK2554" s="22"/>
      <c r="KL2554" s="22"/>
      <c r="KM2554" s="22"/>
      <c r="KN2554" s="22"/>
      <c r="KO2554" s="22"/>
      <c r="KP2554" s="22"/>
      <c r="KQ2554" s="22"/>
      <c r="KR2554" s="22"/>
      <c r="KS2554" s="22"/>
      <c r="KT2554" s="22"/>
      <c r="KU2554" s="22"/>
      <c r="KV2554" s="22"/>
      <c r="KW2554" s="22"/>
      <c r="KX2554" s="22"/>
      <c r="KY2554" s="22"/>
      <c r="KZ2554" s="22"/>
      <c r="LA2554" s="24"/>
      <c r="LB2554" s="22"/>
      <c r="LC2554" s="22"/>
      <c r="LD2554" s="22"/>
      <c r="LE2554" s="22"/>
      <c r="LF2554" s="22"/>
      <c r="LG2554" s="22"/>
      <c r="LH2554" s="22"/>
      <c r="LI2554" s="22"/>
      <c r="LJ2554" s="22"/>
      <c r="LK2554" s="22"/>
      <c r="LL2554" s="22"/>
      <c r="LM2554" s="22"/>
      <c r="LN2554" s="22"/>
      <c r="LO2554" s="22"/>
      <c r="LP2554" s="22"/>
      <c r="LQ2554" s="22"/>
      <c r="LR2554" s="22"/>
      <c r="LS2554" s="22"/>
      <c r="LT2554" s="22"/>
      <c r="LU2554" s="22"/>
      <c r="LV2554" s="22"/>
      <c r="LW2554" s="22"/>
      <c r="LX2554" s="22"/>
      <c r="LY2554" s="22"/>
      <c r="LZ2554" s="22"/>
      <c r="MA2554" s="22"/>
      <c r="MB2554" s="22"/>
      <c r="MC2554" s="22"/>
      <c r="MD2554" s="22"/>
      <c r="ME2554" s="22"/>
      <c r="MF2554" s="22"/>
      <c r="MG2554" s="24"/>
      <c r="MH2554" s="22"/>
      <c r="MI2554" s="22"/>
      <c r="MJ2554" s="22"/>
      <c r="MK2554" s="22"/>
      <c r="ML2554" s="22"/>
      <c r="MM2554" s="22"/>
      <c r="MN2554" s="22"/>
      <c r="MO2554" s="22"/>
      <c r="MP2554" s="22"/>
      <c r="MQ2554" s="22"/>
      <c r="MR2554" s="22"/>
      <c r="MS2554" s="22"/>
      <c r="MT2554" s="22"/>
      <c r="MU2554" s="22"/>
      <c r="MV2554" s="22"/>
      <c r="MW2554" s="22"/>
      <c r="MX2554" s="22"/>
      <c r="MY2554" s="22"/>
      <c r="MZ2554" s="22"/>
      <c r="NA2554" s="22"/>
      <c r="NB2554" s="22"/>
      <c r="NC2554" s="22"/>
      <c r="ND2554" s="22"/>
      <c r="NE2554" s="22"/>
      <c r="NF2554" s="22"/>
      <c r="NG2554" s="22"/>
      <c r="NH2554" s="22"/>
      <c r="NI2554" s="22"/>
      <c r="NJ2554" s="22"/>
      <c r="NK2554" s="22"/>
      <c r="NL2554" s="22"/>
      <c r="NM2554" s="24"/>
      <c r="NN2554" s="22"/>
      <c r="NO2554" s="22"/>
      <c r="NP2554" s="22"/>
      <c r="NQ2554" s="22"/>
      <c r="NR2554" s="22"/>
      <c r="NS2554" s="22"/>
      <c r="NT2554" s="22"/>
      <c r="NU2554" s="22"/>
      <c r="NV2554" s="22"/>
      <c r="NW2554" s="22"/>
      <c r="NX2554" s="22"/>
      <c r="NY2554" s="22"/>
      <c r="NZ2554" s="22"/>
      <c r="OA2554" s="22"/>
      <c r="OB2554" s="22"/>
      <c r="OC2554" s="22"/>
      <c r="OD2554" s="22"/>
      <c r="OE2554" s="22"/>
      <c r="OF2554" s="22"/>
      <c r="OG2554" s="22"/>
      <c r="OH2554" s="22"/>
      <c r="OI2554" s="22"/>
      <c r="OJ2554" s="22"/>
      <c r="OK2554" s="22"/>
      <c r="OL2554" s="22"/>
      <c r="OM2554" s="22"/>
      <c r="ON2554" s="22"/>
      <c r="OO2554" s="22"/>
      <c r="OP2554" s="22"/>
      <c r="OQ2554" s="22"/>
      <c r="OR2554" s="22"/>
    </row>
    <row r="2555" spans="1:408" ht="15" thickBot="1">
      <c r="A2555" s="1"/>
      <c r="B2555" s="12"/>
      <c r="C2555" s="12"/>
      <c r="D2555" s="22"/>
      <c r="E2555" s="54"/>
      <c r="F2555" s="54"/>
      <c r="G2555" s="54"/>
      <c r="H2555" s="55"/>
      <c r="I2555" s="22"/>
      <c r="J2555" s="56"/>
      <c r="K2555" s="80"/>
      <c r="L2555" s="57"/>
      <c r="M2555" s="57"/>
      <c r="N2555" s="55"/>
      <c r="O2555" s="58"/>
      <c r="P2555" s="58"/>
      <c r="Q2555" s="59"/>
      <c r="R2555" s="60"/>
      <c r="S2555" s="60"/>
      <c r="T2555" s="22"/>
      <c r="U2555" s="1"/>
      <c r="V2555" s="23"/>
      <c r="X2555" s="24"/>
      <c r="Y2555" s="24"/>
      <c r="Z2555" s="22"/>
      <c r="AA2555" s="22"/>
      <c r="AB2555" s="22"/>
      <c r="AC2555" s="22"/>
      <c r="AD2555" s="22"/>
      <c r="AE2555" s="22"/>
      <c r="AF2555" s="22"/>
      <c r="AG2555" s="22"/>
      <c r="AH2555" s="22"/>
      <c r="AI2555" s="22"/>
      <c r="AJ2555" s="22"/>
      <c r="AK2555" s="22"/>
      <c r="AL2555" s="22"/>
      <c r="AM2555" s="22"/>
      <c r="AN2555" s="22"/>
      <c r="AO2555" s="22"/>
      <c r="AP2555" s="22"/>
      <c r="AQ2555" s="22"/>
      <c r="AR2555" s="22"/>
      <c r="AS2555" s="22"/>
      <c r="AT2555" s="22"/>
      <c r="AU2555" s="22"/>
      <c r="AV2555" s="22"/>
      <c r="AW2555" s="22"/>
      <c r="AX2555" s="22"/>
      <c r="AY2555" s="22"/>
      <c r="AZ2555" s="22"/>
      <c r="BA2555" s="22"/>
      <c r="BB2555" s="22"/>
      <c r="BC2555" s="22"/>
      <c r="BD2555" s="22"/>
      <c r="BE2555" s="24"/>
      <c r="BF2555" s="22"/>
      <c r="BG2555" s="22"/>
      <c r="BH2555" s="22"/>
      <c r="BI2555" s="22"/>
      <c r="BJ2555" s="22"/>
      <c r="BK2555" s="22"/>
      <c r="BL2555" s="22"/>
      <c r="BM2555" s="22"/>
      <c r="BN2555" s="22"/>
      <c r="BO2555" s="22"/>
      <c r="BP2555" s="22"/>
      <c r="BQ2555" s="22"/>
      <c r="BR2555" s="22"/>
      <c r="BS2555" s="22"/>
      <c r="BT2555" s="22"/>
      <c r="BU2555" s="22"/>
      <c r="BV2555" s="22"/>
      <c r="BW2555" s="22"/>
      <c r="BX2555" s="22"/>
      <c r="BY2555" s="22"/>
      <c r="BZ2555" s="22"/>
      <c r="CA2555" s="22"/>
      <c r="CB2555" s="22"/>
      <c r="CC2555" s="22"/>
      <c r="CD2555" s="22"/>
      <c r="CE2555" s="22"/>
      <c r="CF2555" s="22"/>
      <c r="CG2555" s="22"/>
      <c r="CH2555" s="22"/>
      <c r="CI2555" s="22"/>
      <c r="CJ2555" s="22"/>
      <c r="CK2555" s="24"/>
      <c r="CL2555" s="22"/>
      <c r="CM2555" s="22"/>
      <c r="CN2555" s="22"/>
      <c r="CO2555" s="22"/>
      <c r="CP2555" s="22"/>
      <c r="CQ2555" s="22"/>
      <c r="CR2555" s="22"/>
      <c r="CS2555" s="22"/>
      <c r="CT2555" s="22"/>
      <c r="CU2555" s="22"/>
      <c r="CV2555" s="22"/>
      <c r="CW2555" s="22"/>
      <c r="CX2555" s="22"/>
      <c r="CY2555" s="22"/>
      <c r="CZ2555" s="22"/>
      <c r="DA2555" s="22"/>
      <c r="DB2555" s="22"/>
      <c r="DC2555" s="22"/>
      <c r="DD2555" s="22"/>
      <c r="DE2555" s="22"/>
      <c r="DF2555" s="22"/>
      <c r="DG2555" s="22"/>
      <c r="DH2555" s="22"/>
      <c r="DI2555" s="22"/>
      <c r="DJ2555" s="22"/>
      <c r="DK2555" s="22"/>
      <c r="DL2555" s="22"/>
      <c r="DM2555" s="22"/>
      <c r="DN2555" s="22"/>
      <c r="DO2555" s="22"/>
      <c r="DP2555" s="22"/>
      <c r="DQ2555" s="24"/>
      <c r="DR2555" s="22"/>
      <c r="DS2555" s="22"/>
      <c r="DT2555" s="22"/>
      <c r="DU2555" s="22"/>
      <c r="DV2555" s="22"/>
      <c r="DW2555" s="22"/>
      <c r="DX2555" s="22"/>
      <c r="DY2555" s="22"/>
      <c r="DZ2555" s="22"/>
      <c r="EA2555" s="22"/>
      <c r="EB2555" s="22"/>
      <c r="EC2555" s="22"/>
      <c r="ED2555" s="22"/>
      <c r="EE2555" s="22"/>
      <c r="EF2555" s="22"/>
      <c r="EG2555" s="22"/>
      <c r="EH2555" s="22"/>
      <c r="EI2555" s="22"/>
      <c r="EJ2555" s="22"/>
      <c r="EK2555" s="22"/>
      <c r="EL2555" s="22"/>
      <c r="EM2555" s="22"/>
      <c r="EN2555" s="22"/>
      <c r="EO2555" s="22"/>
      <c r="EP2555" s="22"/>
      <c r="EQ2555" s="22"/>
      <c r="ER2555" s="22"/>
      <c r="ES2555" s="22"/>
      <c r="ET2555" s="22"/>
      <c r="EU2555" s="22"/>
      <c r="EV2555" s="22"/>
      <c r="EW2555" s="24"/>
      <c r="EX2555" s="22"/>
      <c r="EY2555" s="22"/>
      <c r="EZ2555" s="22"/>
      <c r="FA2555" s="22"/>
      <c r="FB2555" s="22"/>
      <c r="FC2555" s="22"/>
      <c r="FD2555" s="22"/>
      <c r="FE2555" s="22"/>
      <c r="FF2555" s="22"/>
      <c r="FG2555" s="22"/>
      <c r="FH2555" s="22"/>
      <c r="FI2555" s="22"/>
      <c r="FJ2555" s="22"/>
      <c r="FK2555" s="22"/>
      <c r="FL2555" s="22"/>
      <c r="FM2555" s="22"/>
      <c r="FN2555" s="22"/>
      <c r="FO2555" s="22"/>
      <c r="FP2555" s="22"/>
      <c r="FQ2555" s="22"/>
      <c r="FR2555" s="22"/>
      <c r="FS2555" s="22"/>
      <c r="FT2555" s="22"/>
      <c r="FU2555" s="22"/>
      <c r="FV2555" s="22"/>
      <c r="FW2555" s="22"/>
      <c r="FX2555" s="22"/>
      <c r="FY2555" s="22"/>
      <c r="FZ2555" s="22"/>
      <c r="GA2555" s="22"/>
      <c r="GB2555" s="22"/>
      <c r="GC2555" s="24"/>
      <c r="GD2555" s="22"/>
      <c r="GE2555" s="22"/>
      <c r="GF2555" s="22"/>
      <c r="GG2555" s="22"/>
      <c r="GH2555" s="22"/>
      <c r="GI2555" s="22"/>
      <c r="GJ2555" s="22"/>
      <c r="GK2555" s="22"/>
      <c r="GL2555" s="22"/>
      <c r="GM2555" s="22"/>
      <c r="GN2555" s="22"/>
      <c r="GO2555" s="22"/>
      <c r="GP2555" s="22"/>
      <c r="GQ2555" s="22"/>
      <c r="GR2555" s="22"/>
      <c r="GS2555" s="22"/>
      <c r="GT2555" s="22"/>
      <c r="GU2555" s="22"/>
      <c r="GV2555" s="22"/>
      <c r="GW2555" s="22"/>
      <c r="GX2555" s="22"/>
      <c r="GY2555" s="22"/>
      <c r="GZ2555" s="22"/>
      <c r="HA2555" s="22"/>
      <c r="HB2555" s="22"/>
      <c r="HC2555" s="22"/>
      <c r="HD2555" s="22"/>
      <c r="HE2555" s="22"/>
      <c r="HF2555" s="22"/>
      <c r="HG2555" s="22"/>
      <c r="HH2555" s="22"/>
      <c r="HI2555" s="24"/>
      <c r="HJ2555" s="22"/>
      <c r="HK2555" s="22"/>
      <c r="HL2555" s="22"/>
      <c r="HM2555" s="22"/>
      <c r="HN2555" s="22"/>
      <c r="HO2555" s="22"/>
      <c r="HP2555" s="22"/>
      <c r="HQ2555" s="22"/>
      <c r="HR2555" s="22"/>
      <c r="HS2555" s="22"/>
      <c r="HT2555" s="22"/>
      <c r="HU2555" s="22"/>
      <c r="HV2555" s="22"/>
      <c r="HW2555" s="22"/>
      <c r="HX2555" s="22"/>
      <c r="HY2555" s="22"/>
      <c r="HZ2555" s="22"/>
      <c r="IA2555" s="22"/>
      <c r="IB2555" s="22"/>
      <c r="IC2555" s="22"/>
      <c r="ID2555" s="22"/>
      <c r="IE2555" s="22"/>
      <c r="IF2555" s="22"/>
      <c r="IG2555" s="22"/>
      <c r="IH2555" s="22"/>
      <c r="II2555" s="22"/>
      <c r="IJ2555" s="22"/>
      <c r="IK2555" s="22"/>
      <c r="IL2555" s="22"/>
      <c r="IM2555" s="22"/>
      <c r="IN2555" s="22"/>
      <c r="IO2555" s="24"/>
      <c r="IP2555" s="22"/>
      <c r="IQ2555" s="22"/>
      <c r="IR2555" s="22"/>
      <c r="IS2555" s="22"/>
      <c r="IT2555" s="22"/>
      <c r="IU2555" s="22"/>
      <c r="IV2555" s="22"/>
      <c r="IW2555" s="22"/>
      <c r="IX2555" s="22"/>
      <c r="IY2555" s="22"/>
      <c r="IZ2555" s="22"/>
      <c r="JA2555" s="22"/>
      <c r="JB2555" s="22"/>
      <c r="JC2555" s="22"/>
      <c r="JD2555" s="22"/>
      <c r="JE2555" s="22"/>
      <c r="JF2555" s="22"/>
      <c r="JG2555" s="22"/>
      <c r="JH2555" s="22"/>
      <c r="JI2555" s="22"/>
      <c r="JJ2555" s="22"/>
      <c r="JK2555" s="22"/>
      <c r="JL2555" s="22"/>
      <c r="JM2555" s="22"/>
      <c r="JN2555" s="22"/>
      <c r="JO2555" s="22"/>
      <c r="JP2555" s="22"/>
      <c r="JQ2555" s="22"/>
      <c r="JR2555" s="22"/>
      <c r="JS2555" s="22"/>
      <c r="JT2555" s="22"/>
      <c r="JU2555" s="24"/>
      <c r="JV2555" s="22"/>
      <c r="JW2555" s="22"/>
      <c r="JX2555" s="22"/>
      <c r="JY2555" s="22"/>
      <c r="JZ2555" s="22"/>
      <c r="KA2555" s="22"/>
      <c r="KB2555" s="22"/>
      <c r="KC2555" s="22"/>
      <c r="KD2555" s="22"/>
      <c r="KE2555" s="22"/>
      <c r="KF2555" s="22"/>
      <c r="KG2555" s="22"/>
      <c r="KH2555" s="22"/>
      <c r="KI2555" s="22"/>
      <c r="KJ2555" s="22"/>
      <c r="KK2555" s="22"/>
      <c r="KL2555" s="22"/>
      <c r="KM2555" s="22"/>
      <c r="KN2555" s="22"/>
      <c r="KO2555" s="22"/>
      <c r="KP2555" s="22"/>
      <c r="KQ2555" s="22"/>
      <c r="KR2555" s="22"/>
      <c r="KS2555" s="22"/>
      <c r="KT2555" s="22"/>
      <c r="KU2555" s="22"/>
      <c r="KV2555" s="22"/>
      <c r="KW2555" s="22"/>
      <c r="KX2555" s="22"/>
      <c r="KY2555" s="22"/>
      <c r="KZ2555" s="22"/>
      <c r="LA2555" s="24"/>
      <c r="LB2555" s="22"/>
      <c r="LC2555" s="22"/>
      <c r="LD2555" s="22"/>
      <c r="LE2555" s="22"/>
      <c r="LF2555" s="22"/>
      <c r="LG2555" s="22"/>
      <c r="LH2555" s="22"/>
      <c r="LI2555" s="22"/>
      <c r="LJ2555" s="22"/>
      <c r="LK2555" s="22"/>
      <c r="LL2555" s="22"/>
      <c r="LM2555" s="22"/>
      <c r="LN2555" s="22"/>
      <c r="LO2555" s="22"/>
      <c r="LP2555" s="22"/>
      <c r="LQ2555" s="22"/>
      <c r="LR2555" s="22"/>
      <c r="LS2555" s="22"/>
      <c r="LT2555" s="22"/>
      <c r="LU2555" s="22"/>
      <c r="LV2555" s="22"/>
      <c r="LW2555" s="22"/>
      <c r="LX2555" s="22"/>
      <c r="LY2555" s="22"/>
      <c r="LZ2555" s="22"/>
      <c r="MA2555" s="22"/>
      <c r="MB2555" s="22"/>
      <c r="MC2555" s="22"/>
      <c r="MD2555" s="22"/>
      <c r="ME2555" s="22"/>
      <c r="MF2555" s="22"/>
      <c r="MG2555" s="24"/>
      <c r="MH2555" s="22"/>
      <c r="MI2555" s="22"/>
      <c r="MJ2555" s="22"/>
      <c r="MK2555" s="22"/>
      <c r="ML2555" s="22"/>
      <c r="MM2555" s="22"/>
      <c r="MN2555" s="22"/>
      <c r="MO2555" s="22"/>
      <c r="MP2555" s="22"/>
      <c r="MQ2555" s="22"/>
      <c r="MR2555" s="22"/>
      <c r="MS2555" s="22"/>
      <c r="MT2555" s="22"/>
      <c r="MU2555" s="22"/>
      <c r="MV2555" s="22"/>
      <c r="MW2555" s="22"/>
      <c r="MX2555" s="22"/>
      <c r="MY2555" s="22"/>
      <c r="MZ2555" s="22"/>
      <c r="NA2555" s="22"/>
      <c r="NB2555" s="22"/>
      <c r="NC2555" s="22"/>
      <c r="ND2555" s="22"/>
      <c r="NE2555" s="22"/>
      <c r="NF2555" s="22"/>
      <c r="NG2555" s="22"/>
      <c r="NH2555" s="22"/>
      <c r="NI2555" s="22"/>
      <c r="NJ2555" s="22"/>
      <c r="NK2555" s="22"/>
      <c r="NL2555" s="22"/>
      <c r="NM2555" s="24"/>
      <c r="NN2555" s="22"/>
      <c r="NO2555" s="22"/>
      <c r="NP2555" s="22"/>
      <c r="NQ2555" s="22"/>
      <c r="NR2555" s="22"/>
      <c r="NS2555" s="22"/>
      <c r="NT2555" s="22"/>
      <c r="NU2555" s="22"/>
      <c r="NV2555" s="22"/>
      <c r="NW2555" s="22"/>
      <c r="NX2555" s="22"/>
      <c r="NY2555" s="22"/>
      <c r="NZ2555" s="22"/>
      <c r="OA2555" s="22"/>
      <c r="OB2555" s="22"/>
      <c r="OC2555" s="22"/>
      <c r="OD2555" s="22"/>
      <c r="OE2555" s="22"/>
      <c r="OF2555" s="22"/>
      <c r="OG2555" s="22"/>
      <c r="OH2555" s="22"/>
      <c r="OI2555" s="22"/>
      <c r="OJ2555" s="22"/>
      <c r="OK2555" s="22"/>
      <c r="OL2555" s="22"/>
      <c r="OM2555" s="22"/>
      <c r="ON2555" s="22"/>
      <c r="OO2555" s="22"/>
      <c r="OP2555" s="22"/>
      <c r="OQ2555" s="22"/>
      <c r="OR2555" s="22"/>
    </row>
    <row r="2556" spans="1:408" ht="15" thickBot="1">
      <c r="A2556" s="1"/>
      <c r="B2556" s="12"/>
      <c r="C2556" s="12"/>
      <c r="D2556" s="22"/>
      <c r="E2556" s="54"/>
      <c r="F2556" s="54"/>
      <c r="G2556" s="54"/>
      <c r="H2556" s="55"/>
      <c r="I2556" s="22"/>
      <c r="J2556" s="56"/>
      <c r="K2556" s="81"/>
      <c r="L2556" s="57"/>
      <c r="M2556" s="57"/>
      <c r="N2556" s="55"/>
      <c r="O2556" s="58"/>
      <c r="P2556" s="58"/>
      <c r="Q2556" s="59"/>
      <c r="R2556" s="60"/>
      <c r="S2556" s="60"/>
      <c r="T2556" s="22"/>
      <c r="U2556" s="1"/>
      <c r="V2556" s="23"/>
      <c r="X2556" s="24"/>
      <c r="Y2556" s="24"/>
      <c r="Z2556" s="22"/>
      <c r="AA2556" s="22"/>
      <c r="AB2556" s="22"/>
      <c r="AC2556" s="22"/>
      <c r="AD2556" s="22"/>
      <c r="AE2556" s="22"/>
      <c r="AF2556" s="22"/>
      <c r="AG2556" s="22"/>
      <c r="AH2556" s="22"/>
      <c r="AI2556" s="22"/>
      <c r="AJ2556" s="22"/>
      <c r="AK2556" s="22"/>
      <c r="AL2556" s="22"/>
      <c r="AM2556" s="22"/>
      <c r="AN2556" s="22"/>
      <c r="AO2556" s="22"/>
      <c r="AP2556" s="22"/>
      <c r="AQ2556" s="22"/>
      <c r="AR2556" s="22"/>
      <c r="AS2556" s="22"/>
      <c r="AT2556" s="22"/>
      <c r="AU2556" s="22"/>
      <c r="AV2556" s="22"/>
      <c r="AW2556" s="22"/>
      <c r="AX2556" s="22"/>
      <c r="AY2556" s="22"/>
      <c r="AZ2556" s="22"/>
      <c r="BA2556" s="22"/>
      <c r="BB2556" s="22"/>
      <c r="BC2556" s="22"/>
      <c r="BD2556" s="22"/>
      <c r="BE2556" s="24"/>
      <c r="BF2556" s="22"/>
      <c r="BG2556" s="22"/>
      <c r="BH2556" s="22"/>
      <c r="BI2556" s="22"/>
      <c r="BJ2556" s="22"/>
      <c r="BK2556" s="22"/>
      <c r="BL2556" s="22"/>
      <c r="BM2556" s="22"/>
      <c r="BN2556" s="22"/>
      <c r="BO2556" s="22"/>
      <c r="BP2556" s="22"/>
      <c r="BQ2556" s="22"/>
      <c r="BR2556" s="22"/>
      <c r="BS2556" s="22"/>
      <c r="BT2556" s="22"/>
      <c r="BU2556" s="22"/>
      <c r="BV2556" s="22"/>
      <c r="BW2556" s="22"/>
      <c r="BX2556" s="22"/>
      <c r="BY2556" s="22"/>
      <c r="BZ2556" s="22"/>
      <c r="CA2556" s="22"/>
      <c r="CB2556" s="22"/>
      <c r="CC2556" s="22"/>
      <c r="CD2556" s="22"/>
      <c r="CE2556" s="22"/>
      <c r="CF2556" s="22"/>
      <c r="CG2556" s="22"/>
      <c r="CH2556" s="22"/>
      <c r="CI2556" s="22"/>
      <c r="CJ2556" s="22"/>
      <c r="CK2556" s="24"/>
      <c r="CL2556" s="22"/>
      <c r="CM2556" s="22"/>
      <c r="CN2556" s="22"/>
      <c r="CO2556" s="22"/>
      <c r="CP2556" s="22"/>
      <c r="CQ2556" s="22"/>
      <c r="CR2556" s="22"/>
      <c r="CS2556" s="22"/>
      <c r="CT2556" s="22"/>
      <c r="CU2556" s="22"/>
      <c r="CV2556" s="22"/>
      <c r="CW2556" s="22"/>
      <c r="CX2556" s="22"/>
      <c r="CY2556" s="22"/>
      <c r="CZ2556" s="22"/>
      <c r="DA2556" s="22"/>
      <c r="DB2556" s="22"/>
      <c r="DC2556" s="22"/>
      <c r="DD2556" s="22"/>
      <c r="DE2556" s="22"/>
      <c r="DF2556" s="22"/>
      <c r="DG2556" s="22"/>
      <c r="DH2556" s="22"/>
      <c r="DI2556" s="22"/>
      <c r="DJ2556" s="22"/>
      <c r="DK2556" s="22"/>
      <c r="DL2556" s="22"/>
      <c r="DM2556" s="22"/>
      <c r="DN2556" s="22"/>
      <c r="DO2556" s="22"/>
      <c r="DP2556" s="22"/>
      <c r="DQ2556" s="24"/>
      <c r="DR2556" s="22"/>
      <c r="DS2556" s="22"/>
      <c r="DT2556" s="22"/>
      <c r="DU2556" s="22"/>
      <c r="DV2556" s="22"/>
      <c r="DW2556" s="22"/>
      <c r="DX2556" s="22"/>
      <c r="DY2556" s="22"/>
      <c r="DZ2556" s="22"/>
      <c r="EA2556" s="22"/>
      <c r="EB2556" s="22"/>
      <c r="EC2556" s="22"/>
      <c r="ED2556" s="22"/>
      <c r="EE2556" s="22"/>
      <c r="EF2556" s="22"/>
      <c r="EG2556" s="22"/>
      <c r="EH2556" s="22"/>
      <c r="EI2556" s="22"/>
      <c r="EJ2556" s="22"/>
      <c r="EK2556" s="22"/>
      <c r="EL2556" s="22"/>
      <c r="EM2556" s="22"/>
      <c r="EN2556" s="22"/>
      <c r="EO2556" s="22"/>
      <c r="EP2556" s="22"/>
      <c r="EQ2556" s="22"/>
      <c r="ER2556" s="22"/>
      <c r="ES2556" s="22"/>
      <c r="ET2556" s="22"/>
      <c r="EU2556" s="22"/>
      <c r="EV2556" s="22"/>
      <c r="EW2556" s="24"/>
      <c r="EX2556" s="22"/>
      <c r="EY2556" s="22"/>
      <c r="EZ2556" s="22"/>
      <c r="FA2556" s="22"/>
      <c r="FB2556" s="22"/>
      <c r="FC2556" s="22"/>
      <c r="FD2556" s="22"/>
      <c r="FE2556" s="22"/>
      <c r="FF2556" s="22"/>
      <c r="FG2556" s="22"/>
      <c r="FH2556" s="22"/>
      <c r="FI2556" s="22"/>
      <c r="FJ2556" s="22"/>
      <c r="FK2556" s="22"/>
      <c r="FL2556" s="22"/>
      <c r="FM2556" s="22"/>
      <c r="FN2556" s="22"/>
      <c r="FO2556" s="22"/>
      <c r="FP2556" s="22"/>
      <c r="FQ2556" s="22"/>
      <c r="FR2556" s="22"/>
      <c r="FS2556" s="22"/>
      <c r="FT2556" s="22"/>
      <c r="FU2556" s="22"/>
      <c r="FV2556" s="22"/>
      <c r="FW2556" s="22"/>
      <c r="FX2556" s="22"/>
      <c r="FY2556" s="22"/>
      <c r="FZ2556" s="22"/>
      <c r="GA2556" s="22"/>
      <c r="GB2556" s="22"/>
      <c r="GC2556" s="24"/>
      <c r="GD2556" s="22"/>
      <c r="GE2556" s="22"/>
      <c r="GF2556" s="22"/>
      <c r="GG2556" s="22"/>
      <c r="GH2556" s="22"/>
      <c r="GI2556" s="22"/>
      <c r="GJ2556" s="22"/>
      <c r="GK2556" s="22"/>
      <c r="GL2556" s="22"/>
      <c r="GM2556" s="22"/>
      <c r="GN2556" s="22"/>
      <c r="GO2556" s="22"/>
      <c r="GP2556" s="22"/>
      <c r="GQ2556" s="22"/>
      <c r="GR2556" s="22"/>
      <c r="GS2556" s="22"/>
      <c r="GT2556" s="22"/>
      <c r="GU2556" s="22"/>
      <c r="GV2556" s="22"/>
      <c r="GW2556" s="22"/>
      <c r="GX2556" s="22"/>
      <c r="GY2556" s="22"/>
      <c r="GZ2556" s="22"/>
      <c r="HA2556" s="22"/>
      <c r="HB2556" s="22"/>
      <c r="HC2556" s="22"/>
      <c r="HD2556" s="22"/>
      <c r="HE2556" s="22"/>
      <c r="HF2556" s="22"/>
      <c r="HG2556" s="22"/>
      <c r="HH2556" s="22"/>
      <c r="HI2556" s="24"/>
      <c r="HJ2556" s="22"/>
      <c r="HK2556" s="22"/>
      <c r="HL2556" s="22"/>
      <c r="HM2556" s="22"/>
      <c r="HN2556" s="22"/>
      <c r="HO2556" s="22"/>
      <c r="HP2556" s="22"/>
      <c r="HQ2556" s="22"/>
      <c r="HR2556" s="22"/>
      <c r="HS2556" s="22"/>
      <c r="HT2556" s="22"/>
      <c r="HU2556" s="22"/>
      <c r="HV2556" s="22"/>
      <c r="HW2556" s="22"/>
      <c r="HX2556" s="22"/>
      <c r="HY2556" s="22"/>
      <c r="HZ2556" s="22"/>
      <c r="IA2556" s="22"/>
      <c r="IB2556" s="22"/>
      <c r="IC2556" s="22"/>
      <c r="ID2556" s="22"/>
      <c r="IE2556" s="22"/>
      <c r="IF2556" s="22"/>
      <c r="IG2556" s="22"/>
      <c r="IH2556" s="22"/>
      <c r="II2556" s="22"/>
      <c r="IJ2556" s="22"/>
      <c r="IK2556" s="22"/>
      <c r="IL2556" s="22"/>
      <c r="IM2556" s="22"/>
      <c r="IN2556" s="22"/>
      <c r="IO2556" s="24"/>
      <c r="IP2556" s="22"/>
      <c r="IQ2556" s="22"/>
      <c r="IR2556" s="22"/>
      <c r="IS2556" s="22"/>
      <c r="IT2556" s="22"/>
      <c r="IU2556" s="22"/>
      <c r="IV2556" s="22"/>
      <c r="IW2556" s="22"/>
      <c r="IX2556" s="22"/>
      <c r="IY2556" s="22"/>
      <c r="IZ2556" s="22"/>
      <c r="JA2556" s="22"/>
      <c r="JB2556" s="22"/>
      <c r="JC2556" s="22"/>
      <c r="JD2556" s="22"/>
      <c r="JE2556" s="22"/>
      <c r="JF2556" s="22"/>
      <c r="JG2556" s="22"/>
      <c r="JH2556" s="22"/>
      <c r="JI2556" s="22"/>
      <c r="JJ2556" s="22"/>
      <c r="JK2556" s="22"/>
      <c r="JL2556" s="22"/>
      <c r="JM2556" s="22"/>
      <c r="JN2556" s="22"/>
      <c r="JO2556" s="22"/>
      <c r="JP2556" s="22"/>
      <c r="JQ2556" s="22"/>
      <c r="JR2556" s="22"/>
      <c r="JS2556" s="22"/>
      <c r="JT2556" s="22"/>
      <c r="JU2556" s="24"/>
      <c r="JV2556" s="22"/>
      <c r="JW2556" s="22"/>
      <c r="JX2556" s="22"/>
      <c r="JY2556" s="22"/>
      <c r="JZ2556" s="22"/>
      <c r="KA2556" s="22"/>
      <c r="KB2556" s="22"/>
      <c r="KC2556" s="22"/>
      <c r="KD2556" s="22"/>
      <c r="KE2556" s="22"/>
      <c r="KF2556" s="22"/>
      <c r="KG2556" s="22"/>
      <c r="KH2556" s="22"/>
      <c r="KI2556" s="22"/>
      <c r="KJ2556" s="22"/>
      <c r="KK2556" s="22"/>
      <c r="KL2556" s="22"/>
      <c r="KM2556" s="22"/>
      <c r="KN2556" s="22"/>
      <c r="KO2556" s="22"/>
      <c r="KP2556" s="22"/>
      <c r="KQ2556" s="22"/>
      <c r="KR2556" s="22"/>
      <c r="KS2556" s="22"/>
      <c r="KT2556" s="22"/>
      <c r="KU2556" s="22"/>
      <c r="KV2556" s="22"/>
      <c r="KW2556" s="22"/>
      <c r="KX2556" s="22"/>
      <c r="KY2556" s="22"/>
      <c r="KZ2556" s="22"/>
      <c r="LA2556" s="24"/>
      <c r="LB2556" s="22"/>
      <c r="LC2556" s="22"/>
      <c r="LD2556" s="22"/>
      <c r="LE2556" s="22"/>
      <c r="LF2556" s="22"/>
      <c r="LG2556" s="22"/>
      <c r="LH2556" s="22"/>
      <c r="LI2556" s="22"/>
      <c r="LJ2556" s="22"/>
      <c r="LK2556" s="22"/>
      <c r="LL2556" s="22"/>
      <c r="LM2556" s="22"/>
      <c r="LN2556" s="22"/>
      <c r="LO2556" s="22"/>
      <c r="LP2556" s="22"/>
      <c r="LQ2556" s="22"/>
      <c r="LR2556" s="22"/>
      <c r="LS2556" s="22"/>
      <c r="LT2556" s="22"/>
      <c r="LU2556" s="22"/>
      <c r="LV2556" s="22"/>
      <c r="LW2556" s="22"/>
      <c r="LX2556" s="22"/>
      <c r="LY2556" s="22"/>
      <c r="LZ2556" s="22"/>
      <c r="MA2556" s="22"/>
      <c r="MB2556" s="22"/>
      <c r="MC2556" s="22"/>
      <c r="MD2556" s="22"/>
      <c r="ME2556" s="22"/>
      <c r="MF2556" s="22"/>
      <c r="MG2556" s="24"/>
      <c r="MH2556" s="22"/>
      <c r="MI2556" s="22"/>
      <c r="MJ2556" s="22"/>
      <c r="MK2556" s="22"/>
      <c r="ML2556" s="22"/>
      <c r="MM2556" s="22"/>
      <c r="MN2556" s="22"/>
      <c r="MO2556" s="22"/>
      <c r="MP2556" s="22"/>
      <c r="MQ2556" s="22"/>
      <c r="MR2556" s="22"/>
      <c r="MS2556" s="22"/>
      <c r="MT2556" s="22"/>
      <c r="MU2556" s="22"/>
      <c r="MV2556" s="22"/>
      <c r="MW2556" s="22"/>
      <c r="MX2556" s="22"/>
      <c r="MY2556" s="22"/>
      <c r="MZ2556" s="22"/>
      <c r="NA2556" s="22"/>
      <c r="NB2556" s="22"/>
      <c r="NC2556" s="22"/>
      <c r="ND2556" s="22"/>
      <c r="NE2556" s="22"/>
      <c r="NF2556" s="22"/>
      <c r="NG2556" s="22"/>
      <c r="NH2556" s="22"/>
      <c r="NI2556" s="22"/>
      <c r="NJ2556" s="22"/>
      <c r="NK2556" s="22"/>
      <c r="NL2556" s="22"/>
      <c r="NM2556" s="24"/>
      <c r="NN2556" s="22"/>
      <c r="NO2556" s="22"/>
      <c r="NP2556" s="22"/>
      <c r="NQ2556" s="22"/>
      <c r="NR2556" s="22"/>
      <c r="NS2556" s="22"/>
      <c r="NT2556" s="22"/>
      <c r="NU2556" s="22"/>
      <c r="NV2556" s="22"/>
      <c r="NW2556" s="22"/>
      <c r="NX2556" s="22"/>
      <c r="NY2556" s="22"/>
      <c r="NZ2556" s="22"/>
      <c r="OA2556" s="22"/>
      <c r="OB2556" s="22"/>
      <c r="OC2556" s="22"/>
      <c r="OD2556" s="22"/>
      <c r="OE2556" s="22"/>
      <c r="OF2556" s="22"/>
      <c r="OG2556" s="22"/>
      <c r="OH2556" s="22"/>
      <c r="OI2556" s="22"/>
      <c r="OJ2556" s="22"/>
      <c r="OK2556" s="22"/>
      <c r="OL2556" s="22"/>
      <c r="OM2556" s="22"/>
      <c r="ON2556" s="22"/>
      <c r="OO2556" s="22"/>
      <c r="OP2556" s="22"/>
      <c r="OQ2556" s="22"/>
      <c r="OR2556" s="22"/>
    </row>
    <row r="2557" spans="1:408" ht="15" thickBot="1">
      <c r="A2557" s="1"/>
      <c r="B2557" s="12"/>
      <c r="C2557" s="12"/>
      <c r="D2557" s="22"/>
      <c r="E2557" s="54"/>
      <c r="F2557" s="54"/>
      <c r="G2557" s="54"/>
      <c r="H2557" s="55"/>
      <c r="I2557" s="22"/>
      <c r="J2557" s="56"/>
      <c r="K2557" s="80"/>
      <c r="L2557" s="57"/>
      <c r="M2557" s="57"/>
      <c r="N2557" s="55"/>
      <c r="O2557" s="58"/>
      <c r="P2557" s="58"/>
      <c r="Q2557" s="59"/>
      <c r="R2557" s="60"/>
      <c r="S2557" s="60"/>
      <c r="T2557" s="22"/>
      <c r="U2557" s="1"/>
      <c r="V2557" s="23"/>
      <c r="X2557" s="24"/>
      <c r="Y2557" s="24"/>
      <c r="Z2557" s="22"/>
      <c r="AA2557" s="22"/>
      <c r="AB2557" s="22"/>
      <c r="AC2557" s="22"/>
      <c r="AD2557" s="22"/>
      <c r="AE2557" s="22"/>
      <c r="AF2557" s="22"/>
      <c r="AG2557" s="22"/>
      <c r="AH2557" s="22"/>
      <c r="AI2557" s="22"/>
      <c r="AJ2557" s="22"/>
      <c r="AK2557" s="22"/>
      <c r="AL2557" s="22"/>
      <c r="AM2557" s="22"/>
      <c r="AN2557" s="22"/>
      <c r="AO2557" s="22"/>
      <c r="AP2557" s="22"/>
      <c r="AQ2557" s="22"/>
      <c r="AR2557" s="22"/>
      <c r="AS2557" s="22"/>
      <c r="AT2557" s="22"/>
      <c r="AU2557" s="22"/>
      <c r="AV2557" s="22"/>
      <c r="AW2557" s="22"/>
      <c r="AX2557" s="22"/>
      <c r="AY2557" s="22"/>
      <c r="AZ2557" s="22"/>
      <c r="BA2557" s="22"/>
      <c r="BB2557" s="22"/>
      <c r="BC2557" s="22"/>
      <c r="BD2557" s="22"/>
      <c r="BE2557" s="24"/>
      <c r="BF2557" s="22"/>
      <c r="BG2557" s="22"/>
      <c r="BH2557" s="22"/>
      <c r="BI2557" s="22"/>
      <c r="BJ2557" s="22"/>
      <c r="BK2557" s="22"/>
      <c r="BL2557" s="22"/>
      <c r="BM2557" s="22"/>
      <c r="BN2557" s="22"/>
      <c r="BO2557" s="22"/>
      <c r="BP2557" s="22"/>
      <c r="BQ2557" s="22"/>
      <c r="BR2557" s="22"/>
      <c r="BS2557" s="22"/>
      <c r="BT2557" s="22"/>
      <c r="BU2557" s="22"/>
      <c r="BV2557" s="22"/>
      <c r="BW2557" s="22"/>
      <c r="BX2557" s="22"/>
      <c r="BY2557" s="22"/>
      <c r="BZ2557" s="22"/>
      <c r="CA2557" s="22"/>
      <c r="CB2557" s="22"/>
      <c r="CC2557" s="22"/>
      <c r="CD2557" s="22"/>
      <c r="CE2557" s="22"/>
      <c r="CF2557" s="22"/>
      <c r="CG2557" s="22"/>
      <c r="CH2557" s="22"/>
      <c r="CI2557" s="22"/>
      <c r="CJ2557" s="22"/>
      <c r="CK2557" s="24"/>
      <c r="CL2557" s="22"/>
      <c r="CM2557" s="22"/>
      <c r="CN2557" s="22"/>
      <c r="CO2557" s="22"/>
      <c r="CP2557" s="22"/>
      <c r="CQ2557" s="22"/>
      <c r="CR2557" s="22"/>
      <c r="CS2557" s="22"/>
      <c r="CT2557" s="22"/>
      <c r="CU2557" s="22"/>
      <c r="CV2557" s="22"/>
      <c r="CW2557" s="22"/>
      <c r="CX2557" s="22"/>
      <c r="CY2557" s="22"/>
      <c r="CZ2557" s="22"/>
      <c r="DA2557" s="22"/>
      <c r="DB2557" s="22"/>
      <c r="DC2557" s="22"/>
      <c r="DD2557" s="22"/>
      <c r="DE2557" s="22"/>
      <c r="DF2557" s="22"/>
      <c r="DG2557" s="22"/>
      <c r="DH2557" s="22"/>
      <c r="DI2557" s="22"/>
      <c r="DJ2557" s="22"/>
      <c r="DK2557" s="22"/>
      <c r="DL2557" s="22"/>
      <c r="DM2557" s="22"/>
      <c r="DN2557" s="22"/>
      <c r="DO2557" s="22"/>
      <c r="DP2557" s="22"/>
      <c r="DQ2557" s="24"/>
      <c r="DR2557" s="22"/>
      <c r="DS2557" s="22"/>
      <c r="DT2557" s="22"/>
      <c r="DU2557" s="22"/>
      <c r="DV2557" s="22"/>
      <c r="DW2557" s="22"/>
      <c r="DX2557" s="22"/>
      <c r="DY2557" s="22"/>
      <c r="DZ2557" s="22"/>
      <c r="EA2557" s="22"/>
      <c r="EB2557" s="22"/>
      <c r="EC2557" s="22"/>
      <c r="ED2557" s="22"/>
      <c r="EE2557" s="22"/>
      <c r="EF2557" s="22"/>
      <c r="EG2557" s="22"/>
      <c r="EH2557" s="22"/>
      <c r="EI2557" s="22"/>
      <c r="EJ2557" s="22"/>
      <c r="EK2557" s="22"/>
      <c r="EL2557" s="22"/>
      <c r="EM2557" s="22"/>
      <c r="EN2557" s="22"/>
      <c r="EO2557" s="22"/>
      <c r="EP2557" s="22"/>
      <c r="EQ2557" s="22"/>
      <c r="ER2557" s="22"/>
      <c r="ES2557" s="22"/>
      <c r="ET2557" s="22"/>
      <c r="EU2557" s="22"/>
      <c r="EV2557" s="22"/>
      <c r="EW2557" s="24"/>
      <c r="EX2557" s="22"/>
      <c r="EY2557" s="22"/>
      <c r="EZ2557" s="22"/>
      <c r="FA2557" s="22"/>
      <c r="FB2557" s="22"/>
      <c r="FC2557" s="22"/>
      <c r="FD2557" s="22"/>
      <c r="FE2557" s="22"/>
      <c r="FF2557" s="22"/>
      <c r="FG2557" s="22"/>
      <c r="FH2557" s="22"/>
      <c r="FI2557" s="22"/>
      <c r="FJ2557" s="22"/>
      <c r="FK2557" s="22"/>
      <c r="FL2557" s="22"/>
      <c r="FM2557" s="22"/>
      <c r="FN2557" s="22"/>
      <c r="FO2557" s="22"/>
      <c r="FP2557" s="22"/>
      <c r="FQ2557" s="22"/>
      <c r="FR2557" s="22"/>
      <c r="FS2557" s="22"/>
      <c r="FT2557" s="22"/>
      <c r="FU2557" s="22"/>
      <c r="FV2557" s="22"/>
      <c r="FW2557" s="22"/>
      <c r="FX2557" s="22"/>
      <c r="FY2557" s="22"/>
      <c r="FZ2557" s="22"/>
      <c r="GA2557" s="22"/>
      <c r="GB2557" s="22"/>
      <c r="GC2557" s="24"/>
      <c r="GD2557" s="22"/>
      <c r="GE2557" s="22"/>
      <c r="GF2557" s="22"/>
      <c r="GG2557" s="22"/>
      <c r="GH2557" s="22"/>
      <c r="GI2557" s="22"/>
      <c r="GJ2557" s="22"/>
      <c r="GK2557" s="22"/>
      <c r="GL2557" s="22"/>
      <c r="GM2557" s="22"/>
      <c r="GN2557" s="22"/>
      <c r="GO2557" s="22"/>
      <c r="GP2557" s="22"/>
      <c r="GQ2557" s="22"/>
      <c r="GR2557" s="22"/>
      <c r="GS2557" s="22"/>
      <c r="GT2557" s="22"/>
      <c r="GU2557" s="22"/>
      <c r="GV2557" s="22"/>
      <c r="GW2557" s="22"/>
      <c r="GX2557" s="22"/>
      <c r="GY2557" s="22"/>
      <c r="GZ2557" s="22"/>
      <c r="HA2557" s="22"/>
      <c r="HB2557" s="22"/>
      <c r="HC2557" s="22"/>
      <c r="HD2557" s="22"/>
      <c r="HE2557" s="22"/>
      <c r="HF2557" s="22"/>
      <c r="HG2557" s="22"/>
      <c r="HH2557" s="22"/>
      <c r="HI2557" s="24"/>
      <c r="HJ2557" s="22"/>
      <c r="HK2557" s="22"/>
      <c r="HL2557" s="22"/>
      <c r="HM2557" s="22"/>
      <c r="HN2557" s="22"/>
      <c r="HO2557" s="22"/>
      <c r="HP2557" s="22"/>
      <c r="HQ2557" s="22"/>
      <c r="HR2557" s="22"/>
      <c r="HS2557" s="22"/>
      <c r="HT2557" s="22"/>
      <c r="HU2557" s="22"/>
      <c r="HV2557" s="22"/>
      <c r="HW2557" s="22"/>
      <c r="HX2557" s="22"/>
      <c r="HY2557" s="22"/>
      <c r="HZ2557" s="22"/>
      <c r="IA2557" s="22"/>
      <c r="IB2557" s="22"/>
      <c r="IC2557" s="22"/>
      <c r="ID2557" s="22"/>
      <c r="IE2557" s="22"/>
      <c r="IF2557" s="22"/>
      <c r="IG2557" s="22"/>
      <c r="IH2557" s="22"/>
      <c r="II2557" s="22"/>
      <c r="IJ2557" s="22"/>
      <c r="IK2557" s="22"/>
      <c r="IL2557" s="22"/>
      <c r="IM2557" s="22"/>
      <c r="IN2557" s="22"/>
      <c r="IO2557" s="24"/>
      <c r="IP2557" s="22"/>
      <c r="IQ2557" s="22"/>
      <c r="IR2557" s="22"/>
      <c r="IS2557" s="22"/>
      <c r="IT2557" s="22"/>
      <c r="IU2557" s="22"/>
      <c r="IV2557" s="22"/>
      <c r="IW2557" s="22"/>
      <c r="IX2557" s="22"/>
      <c r="IY2557" s="22"/>
      <c r="IZ2557" s="22"/>
      <c r="JA2557" s="22"/>
      <c r="JB2557" s="22"/>
      <c r="JC2557" s="22"/>
      <c r="JD2557" s="22"/>
      <c r="JE2557" s="22"/>
      <c r="JF2557" s="22"/>
      <c r="JG2557" s="22"/>
      <c r="JH2557" s="22"/>
      <c r="JI2557" s="22"/>
      <c r="JJ2557" s="22"/>
      <c r="JK2557" s="22"/>
      <c r="JL2557" s="22"/>
      <c r="JM2557" s="22"/>
      <c r="JN2557" s="22"/>
      <c r="JO2557" s="22"/>
      <c r="JP2557" s="22"/>
      <c r="JQ2557" s="22"/>
      <c r="JR2557" s="22"/>
      <c r="JS2557" s="22"/>
      <c r="JT2557" s="22"/>
      <c r="JU2557" s="24"/>
      <c r="JV2557" s="22"/>
      <c r="JW2557" s="22"/>
      <c r="JX2557" s="22"/>
      <c r="JY2557" s="22"/>
      <c r="JZ2557" s="22"/>
      <c r="KA2557" s="22"/>
      <c r="KB2557" s="22"/>
      <c r="KC2557" s="22"/>
      <c r="KD2557" s="22"/>
      <c r="KE2557" s="22"/>
      <c r="KF2557" s="22"/>
      <c r="KG2557" s="22"/>
      <c r="KH2557" s="22"/>
      <c r="KI2557" s="22"/>
      <c r="KJ2557" s="22"/>
      <c r="KK2557" s="22"/>
      <c r="KL2557" s="22"/>
      <c r="KM2557" s="22"/>
      <c r="KN2557" s="22"/>
      <c r="KO2557" s="22"/>
      <c r="KP2557" s="22"/>
      <c r="KQ2557" s="22"/>
      <c r="KR2557" s="22"/>
      <c r="KS2557" s="22"/>
      <c r="KT2557" s="22"/>
      <c r="KU2557" s="22"/>
      <c r="KV2557" s="22"/>
      <c r="KW2557" s="22"/>
      <c r="KX2557" s="22"/>
      <c r="KY2557" s="22"/>
      <c r="KZ2557" s="22"/>
      <c r="LA2557" s="24"/>
      <c r="LB2557" s="22"/>
      <c r="LC2557" s="22"/>
      <c r="LD2557" s="22"/>
      <c r="LE2557" s="22"/>
      <c r="LF2557" s="22"/>
      <c r="LG2557" s="22"/>
      <c r="LH2557" s="22"/>
      <c r="LI2557" s="22"/>
      <c r="LJ2557" s="22"/>
      <c r="LK2557" s="22"/>
      <c r="LL2557" s="22"/>
      <c r="LM2557" s="22"/>
      <c r="LN2557" s="22"/>
      <c r="LO2557" s="22"/>
      <c r="LP2557" s="22"/>
      <c r="LQ2557" s="22"/>
      <c r="LR2557" s="22"/>
      <c r="LS2557" s="22"/>
      <c r="LT2557" s="22"/>
      <c r="LU2557" s="22"/>
      <c r="LV2557" s="22"/>
      <c r="LW2557" s="22"/>
      <c r="LX2557" s="22"/>
      <c r="LY2557" s="22"/>
      <c r="LZ2557" s="22"/>
      <c r="MA2557" s="22"/>
      <c r="MB2557" s="22"/>
      <c r="MC2557" s="22"/>
      <c r="MD2557" s="22"/>
      <c r="ME2557" s="22"/>
      <c r="MF2557" s="22"/>
      <c r="MG2557" s="24"/>
      <c r="MH2557" s="22"/>
      <c r="MI2557" s="22"/>
      <c r="MJ2557" s="22"/>
      <c r="MK2557" s="22"/>
      <c r="ML2557" s="22"/>
      <c r="MM2557" s="22"/>
      <c r="MN2557" s="22"/>
      <c r="MO2557" s="22"/>
      <c r="MP2557" s="22"/>
      <c r="MQ2557" s="22"/>
      <c r="MR2557" s="22"/>
      <c r="MS2557" s="22"/>
      <c r="MT2557" s="22"/>
      <c r="MU2557" s="22"/>
      <c r="MV2557" s="22"/>
      <c r="MW2557" s="22"/>
      <c r="MX2557" s="22"/>
      <c r="MY2557" s="22"/>
      <c r="MZ2557" s="22"/>
      <c r="NA2557" s="22"/>
      <c r="NB2557" s="22"/>
      <c r="NC2557" s="22"/>
      <c r="ND2557" s="22"/>
      <c r="NE2557" s="22"/>
      <c r="NF2557" s="22"/>
      <c r="NG2557" s="22"/>
      <c r="NH2557" s="22"/>
      <c r="NI2557" s="22"/>
      <c r="NJ2557" s="22"/>
      <c r="NK2557" s="22"/>
      <c r="NL2557" s="22"/>
      <c r="NM2557" s="24"/>
      <c r="NN2557" s="22"/>
      <c r="NO2557" s="22"/>
      <c r="NP2557" s="22"/>
      <c r="NQ2557" s="22"/>
      <c r="NR2557" s="22"/>
      <c r="NS2557" s="22"/>
      <c r="NT2557" s="22"/>
      <c r="NU2557" s="22"/>
      <c r="NV2557" s="22"/>
      <c r="NW2557" s="22"/>
      <c r="NX2557" s="22"/>
      <c r="NY2557" s="22"/>
      <c r="NZ2557" s="22"/>
      <c r="OA2557" s="22"/>
      <c r="OB2557" s="22"/>
      <c r="OC2557" s="22"/>
      <c r="OD2557" s="22"/>
      <c r="OE2557" s="22"/>
      <c r="OF2557" s="22"/>
      <c r="OG2557" s="22"/>
      <c r="OH2557" s="22"/>
      <c r="OI2557" s="22"/>
      <c r="OJ2557" s="22"/>
      <c r="OK2557" s="22"/>
      <c r="OL2557" s="22"/>
      <c r="OM2557" s="22"/>
      <c r="ON2557" s="22"/>
      <c r="OO2557" s="22"/>
      <c r="OP2557" s="22"/>
      <c r="OQ2557" s="22"/>
      <c r="OR2557" s="22"/>
    </row>
    <row r="2558" spans="1:408" ht="15" thickBot="1">
      <c r="A2558" s="1"/>
      <c r="B2558" s="12"/>
      <c r="C2558" s="12"/>
      <c r="D2558" s="22"/>
      <c r="E2558" s="54"/>
      <c r="F2558" s="54"/>
      <c r="G2558" s="54"/>
      <c r="H2558" s="55"/>
      <c r="I2558" s="22"/>
      <c r="J2558" s="56"/>
      <c r="K2558" s="81"/>
      <c r="L2558" s="57"/>
      <c r="M2558" s="57"/>
      <c r="N2558" s="55"/>
      <c r="O2558" s="58"/>
      <c r="P2558" s="58"/>
      <c r="Q2558" s="59"/>
      <c r="R2558" s="60"/>
      <c r="S2558" s="60"/>
      <c r="T2558" s="22"/>
      <c r="U2558" s="1"/>
      <c r="V2558" s="23"/>
      <c r="X2558" s="24"/>
      <c r="Y2558" s="24"/>
      <c r="Z2558" s="22"/>
      <c r="AA2558" s="22"/>
      <c r="AB2558" s="22"/>
      <c r="AC2558" s="22"/>
      <c r="AD2558" s="22"/>
      <c r="AE2558" s="22"/>
      <c r="AF2558" s="22"/>
      <c r="AG2558" s="22"/>
      <c r="AH2558" s="22"/>
      <c r="AI2558" s="22"/>
      <c r="AJ2558" s="22"/>
      <c r="AK2558" s="22"/>
      <c r="AL2558" s="22"/>
      <c r="AM2558" s="22"/>
      <c r="AN2558" s="22"/>
      <c r="AO2558" s="22"/>
      <c r="AP2558" s="22"/>
      <c r="AQ2558" s="22"/>
      <c r="AR2558" s="22"/>
      <c r="AS2558" s="22"/>
      <c r="AT2558" s="22"/>
      <c r="AU2558" s="22"/>
      <c r="AV2558" s="22"/>
      <c r="AW2558" s="22"/>
      <c r="AX2558" s="22"/>
      <c r="AY2558" s="22"/>
      <c r="AZ2558" s="22"/>
      <c r="BA2558" s="22"/>
      <c r="BB2558" s="22"/>
      <c r="BC2558" s="22"/>
      <c r="BD2558" s="22"/>
      <c r="BE2558" s="24"/>
      <c r="BF2558" s="22"/>
      <c r="BG2558" s="22"/>
      <c r="BH2558" s="22"/>
      <c r="BI2558" s="22"/>
      <c r="BJ2558" s="22"/>
      <c r="BK2558" s="22"/>
      <c r="BL2558" s="22"/>
      <c r="BM2558" s="22"/>
      <c r="BN2558" s="22"/>
      <c r="BO2558" s="22"/>
      <c r="BP2558" s="22"/>
      <c r="BQ2558" s="22"/>
      <c r="BR2558" s="22"/>
      <c r="BS2558" s="22"/>
      <c r="BT2558" s="22"/>
      <c r="BU2558" s="22"/>
      <c r="BV2558" s="22"/>
      <c r="BW2558" s="22"/>
      <c r="BX2558" s="22"/>
      <c r="BY2558" s="22"/>
      <c r="BZ2558" s="22"/>
      <c r="CA2558" s="22"/>
      <c r="CB2558" s="22"/>
      <c r="CC2558" s="22"/>
      <c r="CD2558" s="22"/>
      <c r="CE2558" s="22"/>
      <c r="CF2558" s="22"/>
      <c r="CG2558" s="22"/>
      <c r="CH2558" s="22"/>
      <c r="CI2558" s="22"/>
      <c r="CJ2558" s="22"/>
      <c r="CK2558" s="24"/>
      <c r="CL2558" s="22"/>
      <c r="CM2558" s="22"/>
      <c r="CN2558" s="22"/>
      <c r="CO2558" s="22"/>
      <c r="CP2558" s="22"/>
      <c r="CQ2558" s="22"/>
      <c r="CR2558" s="22"/>
      <c r="CS2558" s="22"/>
      <c r="CT2558" s="22"/>
      <c r="CU2558" s="22"/>
      <c r="CV2558" s="22"/>
      <c r="CW2558" s="22"/>
      <c r="CX2558" s="22"/>
      <c r="CY2558" s="22"/>
      <c r="CZ2558" s="22"/>
      <c r="DA2558" s="22"/>
      <c r="DB2558" s="22"/>
      <c r="DC2558" s="22"/>
      <c r="DD2558" s="22"/>
      <c r="DE2558" s="22"/>
      <c r="DF2558" s="22"/>
      <c r="DG2558" s="22"/>
      <c r="DH2558" s="22"/>
      <c r="DI2558" s="22"/>
      <c r="DJ2558" s="22"/>
      <c r="DK2558" s="22"/>
      <c r="DL2558" s="22"/>
      <c r="DM2558" s="22"/>
      <c r="DN2558" s="22"/>
      <c r="DO2558" s="22"/>
      <c r="DP2558" s="22"/>
      <c r="DQ2558" s="24"/>
      <c r="DR2558" s="22"/>
      <c r="DS2558" s="22"/>
      <c r="DT2558" s="22"/>
      <c r="DU2558" s="22"/>
      <c r="DV2558" s="22"/>
      <c r="DW2558" s="22"/>
      <c r="DX2558" s="22"/>
      <c r="DY2558" s="22"/>
      <c r="DZ2558" s="22"/>
      <c r="EA2558" s="22"/>
      <c r="EB2558" s="22"/>
      <c r="EC2558" s="22"/>
      <c r="ED2558" s="22"/>
      <c r="EE2558" s="22"/>
      <c r="EF2558" s="22"/>
      <c r="EG2558" s="22"/>
      <c r="EH2558" s="22"/>
      <c r="EI2558" s="22"/>
      <c r="EJ2558" s="22"/>
      <c r="EK2558" s="22"/>
      <c r="EL2558" s="22"/>
      <c r="EM2558" s="22"/>
      <c r="EN2558" s="22"/>
      <c r="EO2558" s="22"/>
      <c r="EP2558" s="22"/>
      <c r="EQ2558" s="22"/>
      <c r="ER2558" s="22"/>
      <c r="ES2558" s="22"/>
      <c r="ET2558" s="22"/>
      <c r="EU2558" s="22"/>
      <c r="EV2558" s="22"/>
      <c r="EW2558" s="24"/>
      <c r="EX2558" s="22"/>
      <c r="EY2558" s="22"/>
      <c r="EZ2558" s="22"/>
      <c r="FA2558" s="22"/>
      <c r="FB2558" s="22"/>
      <c r="FC2558" s="22"/>
      <c r="FD2558" s="22"/>
      <c r="FE2558" s="22"/>
      <c r="FF2558" s="22"/>
      <c r="FG2558" s="22"/>
      <c r="FH2558" s="22"/>
      <c r="FI2558" s="22"/>
      <c r="FJ2558" s="22"/>
      <c r="FK2558" s="22"/>
      <c r="FL2558" s="22"/>
      <c r="FM2558" s="22"/>
      <c r="FN2558" s="22"/>
      <c r="FO2558" s="22"/>
      <c r="FP2558" s="22"/>
      <c r="FQ2558" s="22"/>
      <c r="FR2558" s="22"/>
      <c r="FS2558" s="22"/>
      <c r="FT2558" s="22"/>
      <c r="FU2558" s="22"/>
      <c r="FV2558" s="22"/>
      <c r="FW2558" s="22"/>
      <c r="FX2558" s="22"/>
      <c r="FY2558" s="22"/>
      <c r="FZ2558" s="22"/>
      <c r="GA2558" s="22"/>
      <c r="GB2558" s="22"/>
      <c r="GC2558" s="24"/>
      <c r="GD2558" s="22"/>
      <c r="GE2558" s="22"/>
      <c r="GF2558" s="22"/>
      <c r="GG2558" s="22"/>
      <c r="GH2558" s="22"/>
      <c r="GI2558" s="22"/>
      <c r="GJ2558" s="22"/>
      <c r="GK2558" s="22"/>
      <c r="GL2558" s="22"/>
      <c r="GM2558" s="22"/>
      <c r="GN2558" s="22"/>
      <c r="GO2558" s="22"/>
      <c r="GP2558" s="22"/>
      <c r="GQ2558" s="22"/>
      <c r="GR2558" s="22"/>
      <c r="GS2558" s="22"/>
      <c r="GT2558" s="22"/>
      <c r="GU2558" s="22"/>
      <c r="GV2558" s="22"/>
      <c r="GW2558" s="22"/>
      <c r="GX2558" s="22"/>
      <c r="GY2558" s="22"/>
      <c r="GZ2558" s="22"/>
      <c r="HA2558" s="22"/>
      <c r="HB2558" s="22"/>
      <c r="HC2558" s="22"/>
      <c r="HD2558" s="22"/>
      <c r="HE2558" s="22"/>
      <c r="HF2558" s="22"/>
      <c r="HG2558" s="22"/>
      <c r="HH2558" s="22"/>
      <c r="HI2558" s="24"/>
      <c r="HJ2558" s="22"/>
      <c r="HK2558" s="22"/>
      <c r="HL2558" s="22"/>
      <c r="HM2558" s="22"/>
      <c r="HN2558" s="22"/>
      <c r="HO2558" s="22"/>
      <c r="HP2558" s="22"/>
      <c r="HQ2558" s="22"/>
      <c r="HR2558" s="22"/>
      <c r="HS2558" s="22"/>
      <c r="HT2558" s="22"/>
      <c r="HU2558" s="22"/>
      <c r="HV2558" s="22"/>
      <c r="HW2558" s="22"/>
      <c r="HX2558" s="22"/>
      <c r="HY2558" s="22"/>
      <c r="HZ2558" s="22"/>
      <c r="IA2558" s="22"/>
      <c r="IB2558" s="22"/>
      <c r="IC2558" s="22"/>
      <c r="ID2558" s="22"/>
      <c r="IE2558" s="22"/>
      <c r="IF2558" s="22"/>
      <c r="IG2558" s="22"/>
      <c r="IH2558" s="22"/>
      <c r="II2558" s="22"/>
      <c r="IJ2558" s="22"/>
      <c r="IK2558" s="22"/>
      <c r="IL2558" s="22"/>
      <c r="IM2558" s="22"/>
      <c r="IN2558" s="22"/>
      <c r="IO2558" s="24"/>
      <c r="IP2558" s="22"/>
      <c r="IQ2558" s="22"/>
      <c r="IR2558" s="22"/>
      <c r="IS2558" s="22"/>
      <c r="IT2558" s="22"/>
      <c r="IU2558" s="22"/>
      <c r="IV2558" s="22"/>
      <c r="IW2558" s="22"/>
      <c r="IX2558" s="22"/>
      <c r="IY2558" s="22"/>
      <c r="IZ2558" s="22"/>
      <c r="JA2558" s="22"/>
      <c r="JB2558" s="22"/>
      <c r="JC2558" s="22"/>
      <c r="JD2558" s="22"/>
      <c r="JE2558" s="22"/>
      <c r="JF2558" s="22"/>
      <c r="JG2558" s="22"/>
      <c r="JH2558" s="22"/>
      <c r="JI2558" s="22"/>
      <c r="JJ2558" s="22"/>
      <c r="JK2558" s="22"/>
      <c r="JL2558" s="22"/>
      <c r="JM2558" s="22"/>
      <c r="JN2558" s="22"/>
      <c r="JO2558" s="22"/>
      <c r="JP2558" s="22"/>
      <c r="JQ2558" s="22"/>
      <c r="JR2558" s="22"/>
      <c r="JS2558" s="22"/>
      <c r="JT2558" s="22"/>
      <c r="JU2558" s="24"/>
      <c r="JV2558" s="22"/>
      <c r="JW2558" s="22"/>
      <c r="JX2558" s="22"/>
      <c r="JY2558" s="22"/>
      <c r="JZ2558" s="22"/>
      <c r="KA2558" s="22"/>
      <c r="KB2558" s="22"/>
      <c r="KC2558" s="22"/>
      <c r="KD2558" s="22"/>
      <c r="KE2558" s="22"/>
      <c r="KF2558" s="22"/>
      <c r="KG2558" s="22"/>
      <c r="KH2558" s="22"/>
      <c r="KI2558" s="22"/>
      <c r="KJ2558" s="22"/>
      <c r="KK2558" s="22"/>
      <c r="KL2558" s="22"/>
      <c r="KM2558" s="22"/>
      <c r="KN2558" s="22"/>
      <c r="KO2558" s="22"/>
      <c r="KP2558" s="22"/>
      <c r="KQ2558" s="22"/>
      <c r="KR2558" s="22"/>
      <c r="KS2558" s="22"/>
      <c r="KT2558" s="22"/>
      <c r="KU2558" s="22"/>
      <c r="KV2558" s="22"/>
      <c r="KW2558" s="22"/>
      <c r="KX2558" s="22"/>
      <c r="KY2558" s="22"/>
      <c r="KZ2558" s="22"/>
      <c r="LA2558" s="24"/>
      <c r="LB2558" s="22"/>
      <c r="LC2558" s="22"/>
      <c r="LD2558" s="22"/>
      <c r="LE2558" s="22"/>
      <c r="LF2558" s="22"/>
      <c r="LG2558" s="22"/>
      <c r="LH2558" s="22"/>
      <c r="LI2558" s="22"/>
      <c r="LJ2558" s="22"/>
      <c r="LK2558" s="22"/>
      <c r="LL2558" s="22"/>
      <c r="LM2558" s="22"/>
      <c r="LN2558" s="22"/>
      <c r="LO2558" s="22"/>
      <c r="LP2558" s="22"/>
      <c r="LQ2558" s="22"/>
      <c r="LR2558" s="22"/>
      <c r="LS2558" s="22"/>
      <c r="LT2558" s="22"/>
      <c r="LU2558" s="22"/>
      <c r="LV2558" s="22"/>
      <c r="LW2558" s="22"/>
      <c r="LX2558" s="22"/>
      <c r="LY2558" s="22"/>
      <c r="LZ2558" s="22"/>
      <c r="MA2558" s="22"/>
      <c r="MB2558" s="22"/>
      <c r="MC2558" s="22"/>
      <c r="MD2558" s="22"/>
      <c r="ME2558" s="22"/>
      <c r="MF2558" s="22"/>
      <c r="MG2558" s="24"/>
      <c r="MH2558" s="22"/>
      <c r="MI2558" s="22"/>
      <c r="MJ2558" s="22"/>
      <c r="MK2558" s="22"/>
      <c r="ML2558" s="22"/>
      <c r="MM2558" s="22"/>
      <c r="MN2558" s="22"/>
      <c r="MO2558" s="22"/>
      <c r="MP2558" s="22"/>
      <c r="MQ2558" s="22"/>
      <c r="MR2558" s="22"/>
      <c r="MS2558" s="22"/>
      <c r="MT2558" s="22"/>
      <c r="MU2558" s="22"/>
      <c r="MV2558" s="22"/>
      <c r="MW2558" s="22"/>
      <c r="MX2558" s="22"/>
      <c r="MY2558" s="22"/>
      <c r="MZ2558" s="22"/>
      <c r="NA2558" s="22"/>
      <c r="NB2558" s="22"/>
      <c r="NC2558" s="22"/>
      <c r="ND2558" s="22"/>
      <c r="NE2558" s="22"/>
      <c r="NF2558" s="22"/>
      <c r="NG2558" s="22"/>
      <c r="NH2558" s="22"/>
      <c r="NI2558" s="22"/>
      <c r="NJ2558" s="22"/>
      <c r="NK2558" s="22"/>
      <c r="NL2558" s="22"/>
      <c r="NM2558" s="24"/>
      <c r="NN2558" s="22"/>
      <c r="NO2558" s="22"/>
      <c r="NP2558" s="22"/>
      <c r="NQ2558" s="22"/>
      <c r="NR2558" s="22"/>
      <c r="NS2558" s="22"/>
      <c r="NT2558" s="22"/>
      <c r="NU2558" s="22"/>
      <c r="NV2558" s="22"/>
      <c r="NW2558" s="22"/>
      <c r="NX2558" s="22"/>
      <c r="NY2558" s="22"/>
      <c r="NZ2558" s="22"/>
      <c r="OA2558" s="22"/>
      <c r="OB2558" s="22"/>
      <c r="OC2558" s="22"/>
      <c r="OD2558" s="22"/>
      <c r="OE2558" s="22"/>
      <c r="OF2558" s="22"/>
      <c r="OG2558" s="22"/>
      <c r="OH2558" s="22"/>
      <c r="OI2558" s="22"/>
      <c r="OJ2558" s="22"/>
      <c r="OK2558" s="22"/>
      <c r="OL2558" s="22"/>
      <c r="OM2558" s="22"/>
      <c r="ON2558" s="22"/>
      <c r="OO2558" s="22"/>
      <c r="OP2558" s="22"/>
      <c r="OQ2558" s="22"/>
      <c r="OR2558" s="22"/>
    </row>
    <row r="2559" spans="1:408" ht="15" thickBot="1">
      <c r="A2559" s="1"/>
      <c r="B2559" s="12"/>
      <c r="C2559" s="12"/>
      <c r="D2559" s="22"/>
      <c r="E2559" s="54"/>
      <c r="F2559" s="54"/>
      <c r="G2559" s="54"/>
      <c r="H2559" s="55"/>
      <c r="I2559" s="22"/>
      <c r="J2559" s="56"/>
      <c r="K2559" s="80"/>
      <c r="L2559" s="57"/>
      <c r="M2559" s="57"/>
      <c r="N2559" s="55"/>
      <c r="O2559" s="58"/>
      <c r="P2559" s="58"/>
      <c r="Q2559" s="59"/>
      <c r="R2559" s="60"/>
      <c r="S2559" s="60"/>
      <c r="T2559" s="22"/>
      <c r="U2559" s="1"/>
      <c r="V2559" s="23"/>
      <c r="X2559" s="24"/>
      <c r="Y2559" s="24"/>
      <c r="Z2559" s="22"/>
      <c r="AA2559" s="22"/>
      <c r="AB2559" s="22"/>
      <c r="AC2559" s="22"/>
      <c r="AD2559" s="22"/>
      <c r="AE2559" s="22"/>
      <c r="AF2559" s="22"/>
      <c r="AG2559" s="22"/>
      <c r="AH2559" s="22"/>
      <c r="AI2559" s="22"/>
      <c r="AJ2559" s="22"/>
      <c r="AK2559" s="22"/>
      <c r="AL2559" s="22"/>
      <c r="AM2559" s="22"/>
      <c r="AN2559" s="22"/>
      <c r="AO2559" s="22"/>
      <c r="AP2559" s="22"/>
      <c r="AQ2559" s="22"/>
      <c r="AR2559" s="22"/>
      <c r="AS2559" s="22"/>
      <c r="AT2559" s="22"/>
      <c r="AU2559" s="22"/>
      <c r="AV2559" s="22"/>
      <c r="AW2559" s="22"/>
      <c r="AX2559" s="22"/>
      <c r="AY2559" s="22"/>
      <c r="AZ2559" s="22"/>
      <c r="BA2559" s="22"/>
      <c r="BB2559" s="22"/>
      <c r="BC2559" s="22"/>
      <c r="BD2559" s="22"/>
      <c r="BE2559" s="24"/>
      <c r="BF2559" s="22"/>
      <c r="BG2559" s="22"/>
      <c r="BH2559" s="22"/>
      <c r="BI2559" s="22"/>
      <c r="BJ2559" s="22"/>
      <c r="BK2559" s="22"/>
      <c r="BL2559" s="22"/>
      <c r="BM2559" s="22"/>
      <c r="BN2559" s="22"/>
      <c r="BO2559" s="22"/>
      <c r="BP2559" s="22"/>
      <c r="BQ2559" s="22"/>
      <c r="BR2559" s="22"/>
      <c r="BS2559" s="22"/>
      <c r="BT2559" s="22"/>
      <c r="BU2559" s="22"/>
      <c r="BV2559" s="22"/>
      <c r="BW2559" s="22"/>
      <c r="BX2559" s="22"/>
      <c r="BY2559" s="22"/>
      <c r="BZ2559" s="22"/>
      <c r="CA2559" s="22"/>
      <c r="CB2559" s="22"/>
      <c r="CC2559" s="22"/>
      <c r="CD2559" s="22"/>
      <c r="CE2559" s="22"/>
      <c r="CF2559" s="22"/>
      <c r="CG2559" s="22"/>
      <c r="CH2559" s="22"/>
      <c r="CI2559" s="22"/>
      <c r="CJ2559" s="22"/>
      <c r="CK2559" s="24"/>
      <c r="CL2559" s="22"/>
      <c r="CM2559" s="22"/>
      <c r="CN2559" s="22"/>
      <c r="CO2559" s="22"/>
      <c r="CP2559" s="22"/>
      <c r="CQ2559" s="22"/>
      <c r="CR2559" s="22"/>
      <c r="CS2559" s="22"/>
      <c r="CT2559" s="22"/>
      <c r="CU2559" s="22"/>
      <c r="CV2559" s="22"/>
      <c r="CW2559" s="22"/>
      <c r="CX2559" s="22"/>
      <c r="CY2559" s="22"/>
      <c r="CZ2559" s="22"/>
      <c r="DA2559" s="22"/>
      <c r="DB2559" s="22"/>
      <c r="DC2559" s="22"/>
      <c r="DD2559" s="22"/>
      <c r="DE2559" s="22"/>
      <c r="DF2559" s="22"/>
      <c r="DG2559" s="22"/>
      <c r="DH2559" s="22"/>
      <c r="DI2559" s="22"/>
      <c r="DJ2559" s="22"/>
      <c r="DK2559" s="22"/>
      <c r="DL2559" s="22"/>
      <c r="DM2559" s="22"/>
      <c r="DN2559" s="22"/>
      <c r="DO2559" s="22"/>
      <c r="DP2559" s="22"/>
      <c r="DQ2559" s="24"/>
      <c r="DR2559" s="22"/>
      <c r="DS2559" s="22"/>
      <c r="DT2559" s="22"/>
      <c r="DU2559" s="22"/>
      <c r="DV2559" s="22"/>
      <c r="DW2559" s="22"/>
      <c r="DX2559" s="22"/>
      <c r="DY2559" s="22"/>
      <c r="DZ2559" s="22"/>
      <c r="EA2559" s="22"/>
      <c r="EB2559" s="22"/>
      <c r="EC2559" s="22"/>
      <c r="ED2559" s="22"/>
      <c r="EE2559" s="22"/>
      <c r="EF2559" s="22"/>
      <c r="EG2559" s="22"/>
      <c r="EH2559" s="22"/>
      <c r="EI2559" s="22"/>
      <c r="EJ2559" s="22"/>
      <c r="EK2559" s="22"/>
      <c r="EL2559" s="22"/>
      <c r="EM2559" s="22"/>
      <c r="EN2559" s="22"/>
      <c r="EO2559" s="22"/>
      <c r="EP2559" s="22"/>
      <c r="EQ2559" s="22"/>
      <c r="ER2559" s="22"/>
      <c r="ES2559" s="22"/>
      <c r="ET2559" s="22"/>
      <c r="EU2559" s="22"/>
      <c r="EV2559" s="22"/>
      <c r="EW2559" s="24"/>
      <c r="EX2559" s="22"/>
      <c r="EY2559" s="22"/>
      <c r="EZ2559" s="22"/>
      <c r="FA2559" s="22"/>
      <c r="FB2559" s="22"/>
      <c r="FC2559" s="22"/>
      <c r="FD2559" s="22"/>
      <c r="FE2559" s="22"/>
      <c r="FF2559" s="22"/>
      <c r="FG2559" s="22"/>
      <c r="FH2559" s="22"/>
      <c r="FI2559" s="22"/>
      <c r="FJ2559" s="22"/>
      <c r="FK2559" s="22"/>
      <c r="FL2559" s="22"/>
      <c r="FM2559" s="22"/>
      <c r="FN2559" s="22"/>
      <c r="FO2559" s="22"/>
      <c r="FP2559" s="22"/>
      <c r="FQ2559" s="22"/>
      <c r="FR2559" s="22"/>
      <c r="FS2559" s="22"/>
      <c r="FT2559" s="22"/>
      <c r="FU2559" s="22"/>
      <c r="FV2559" s="22"/>
      <c r="FW2559" s="22"/>
      <c r="FX2559" s="22"/>
      <c r="FY2559" s="22"/>
      <c r="FZ2559" s="22"/>
      <c r="GA2559" s="22"/>
      <c r="GB2559" s="22"/>
      <c r="GC2559" s="24"/>
      <c r="GD2559" s="22"/>
      <c r="GE2559" s="22"/>
      <c r="GF2559" s="22"/>
      <c r="GG2559" s="22"/>
      <c r="GH2559" s="22"/>
      <c r="GI2559" s="22"/>
      <c r="GJ2559" s="22"/>
      <c r="GK2559" s="22"/>
      <c r="GL2559" s="22"/>
      <c r="GM2559" s="22"/>
      <c r="GN2559" s="22"/>
      <c r="GO2559" s="22"/>
      <c r="GP2559" s="22"/>
      <c r="GQ2559" s="22"/>
      <c r="GR2559" s="22"/>
      <c r="GS2559" s="22"/>
      <c r="GT2559" s="22"/>
      <c r="GU2559" s="22"/>
      <c r="GV2559" s="22"/>
      <c r="GW2559" s="22"/>
      <c r="GX2559" s="22"/>
      <c r="GY2559" s="22"/>
      <c r="GZ2559" s="22"/>
      <c r="HA2559" s="22"/>
      <c r="HB2559" s="22"/>
      <c r="HC2559" s="22"/>
      <c r="HD2559" s="22"/>
      <c r="HE2559" s="22"/>
      <c r="HF2559" s="22"/>
      <c r="HG2559" s="22"/>
      <c r="HH2559" s="22"/>
      <c r="HI2559" s="24"/>
      <c r="HJ2559" s="22"/>
      <c r="HK2559" s="22"/>
      <c r="HL2559" s="22"/>
      <c r="HM2559" s="22"/>
      <c r="HN2559" s="22"/>
      <c r="HO2559" s="22"/>
      <c r="HP2559" s="22"/>
      <c r="HQ2559" s="22"/>
      <c r="HR2559" s="22"/>
      <c r="HS2559" s="22"/>
      <c r="HT2559" s="22"/>
      <c r="HU2559" s="22"/>
      <c r="HV2559" s="22"/>
      <c r="HW2559" s="22"/>
      <c r="HX2559" s="22"/>
      <c r="HY2559" s="22"/>
      <c r="HZ2559" s="22"/>
      <c r="IA2559" s="22"/>
      <c r="IB2559" s="22"/>
      <c r="IC2559" s="22"/>
      <c r="ID2559" s="22"/>
      <c r="IE2559" s="22"/>
      <c r="IF2559" s="22"/>
      <c r="IG2559" s="22"/>
      <c r="IH2559" s="22"/>
      <c r="II2559" s="22"/>
      <c r="IJ2559" s="22"/>
      <c r="IK2559" s="22"/>
      <c r="IL2559" s="22"/>
      <c r="IM2559" s="22"/>
      <c r="IN2559" s="22"/>
      <c r="IO2559" s="24"/>
      <c r="IP2559" s="22"/>
      <c r="IQ2559" s="22"/>
      <c r="IR2559" s="22"/>
      <c r="IS2559" s="22"/>
      <c r="IT2559" s="22"/>
      <c r="IU2559" s="22"/>
      <c r="IV2559" s="22"/>
      <c r="IW2559" s="22"/>
      <c r="IX2559" s="22"/>
      <c r="IY2559" s="22"/>
      <c r="IZ2559" s="22"/>
      <c r="JA2559" s="22"/>
      <c r="JB2559" s="22"/>
      <c r="JC2559" s="22"/>
      <c r="JD2559" s="22"/>
      <c r="JE2559" s="22"/>
      <c r="JF2559" s="22"/>
      <c r="JG2559" s="22"/>
      <c r="JH2559" s="22"/>
      <c r="JI2559" s="22"/>
      <c r="JJ2559" s="22"/>
      <c r="JK2559" s="22"/>
      <c r="JL2559" s="22"/>
      <c r="JM2559" s="22"/>
      <c r="JN2559" s="22"/>
      <c r="JO2559" s="22"/>
      <c r="JP2559" s="22"/>
      <c r="JQ2559" s="22"/>
      <c r="JR2559" s="22"/>
      <c r="JS2559" s="22"/>
      <c r="JT2559" s="22"/>
      <c r="JU2559" s="24"/>
      <c r="JV2559" s="22"/>
      <c r="JW2559" s="22"/>
      <c r="JX2559" s="22"/>
      <c r="JY2559" s="22"/>
      <c r="JZ2559" s="22"/>
      <c r="KA2559" s="22"/>
      <c r="KB2559" s="22"/>
      <c r="KC2559" s="22"/>
      <c r="KD2559" s="22"/>
      <c r="KE2559" s="22"/>
      <c r="KF2559" s="22"/>
      <c r="KG2559" s="22"/>
      <c r="KH2559" s="22"/>
      <c r="KI2559" s="22"/>
      <c r="KJ2559" s="22"/>
      <c r="KK2559" s="22"/>
      <c r="KL2559" s="22"/>
      <c r="KM2559" s="22"/>
      <c r="KN2559" s="22"/>
      <c r="KO2559" s="22"/>
      <c r="KP2559" s="22"/>
      <c r="KQ2559" s="22"/>
      <c r="KR2559" s="22"/>
      <c r="KS2559" s="22"/>
      <c r="KT2559" s="22"/>
      <c r="KU2559" s="22"/>
      <c r="KV2559" s="22"/>
      <c r="KW2559" s="22"/>
      <c r="KX2559" s="22"/>
      <c r="KY2559" s="22"/>
      <c r="KZ2559" s="22"/>
      <c r="LA2559" s="24"/>
      <c r="LB2559" s="22"/>
      <c r="LC2559" s="22"/>
      <c r="LD2559" s="22"/>
      <c r="LE2559" s="22"/>
      <c r="LF2559" s="22"/>
      <c r="LG2559" s="22"/>
      <c r="LH2559" s="22"/>
      <c r="LI2559" s="22"/>
      <c r="LJ2559" s="22"/>
      <c r="LK2559" s="22"/>
      <c r="LL2559" s="22"/>
      <c r="LM2559" s="22"/>
      <c r="LN2559" s="22"/>
      <c r="LO2559" s="22"/>
      <c r="LP2559" s="22"/>
      <c r="LQ2559" s="22"/>
      <c r="LR2559" s="22"/>
      <c r="LS2559" s="22"/>
      <c r="LT2559" s="22"/>
      <c r="LU2559" s="22"/>
      <c r="LV2559" s="22"/>
      <c r="LW2559" s="22"/>
      <c r="LX2559" s="22"/>
      <c r="LY2559" s="22"/>
      <c r="LZ2559" s="22"/>
      <c r="MA2559" s="22"/>
      <c r="MB2559" s="22"/>
      <c r="MC2559" s="22"/>
      <c r="MD2559" s="22"/>
      <c r="ME2559" s="22"/>
      <c r="MF2559" s="22"/>
      <c r="MG2559" s="24"/>
      <c r="MH2559" s="22"/>
      <c r="MI2559" s="22"/>
      <c r="MJ2559" s="22"/>
      <c r="MK2559" s="22"/>
      <c r="ML2559" s="22"/>
      <c r="MM2559" s="22"/>
      <c r="MN2559" s="22"/>
      <c r="MO2559" s="22"/>
      <c r="MP2559" s="22"/>
      <c r="MQ2559" s="22"/>
      <c r="MR2559" s="22"/>
      <c r="MS2559" s="22"/>
      <c r="MT2559" s="22"/>
      <c r="MU2559" s="22"/>
      <c r="MV2559" s="22"/>
      <c r="MW2559" s="22"/>
      <c r="MX2559" s="22"/>
      <c r="MY2559" s="22"/>
      <c r="MZ2559" s="22"/>
      <c r="NA2559" s="22"/>
      <c r="NB2559" s="22"/>
      <c r="NC2559" s="22"/>
      <c r="ND2559" s="22"/>
      <c r="NE2559" s="22"/>
      <c r="NF2559" s="22"/>
      <c r="NG2559" s="22"/>
      <c r="NH2559" s="22"/>
      <c r="NI2559" s="22"/>
      <c r="NJ2559" s="22"/>
      <c r="NK2559" s="22"/>
      <c r="NL2559" s="22"/>
      <c r="NM2559" s="24"/>
      <c r="NN2559" s="22"/>
      <c r="NO2559" s="22"/>
      <c r="NP2559" s="22"/>
      <c r="NQ2559" s="22"/>
      <c r="NR2559" s="22"/>
      <c r="NS2559" s="22"/>
      <c r="NT2559" s="22"/>
      <c r="NU2559" s="22"/>
      <c r="NV2559" s="22"/>
      <c r="NW2559" s="22"/>
      <c r="NX2559" s="22"/>
      <c r="NY2559" s="22"/>
      <c r="NZ2559" s="22"/>
      <c r="OA2559" s="22"/>
      <c r="OB2559" s="22"/>
      <c r="OC2559" s="22"/>
      <c r="OD2559" s="22"/>
      <c r="OE2559" s="22"/>
      <c r="OF2559" s="22"/>
      <c r="OG2559" s="22"/>
      <c r="OH2559" s="22"/>
      <c r="OI2559" s="22"/>
      <c r="OJ2559" s="22"/>
      <c r="OK2559" s="22"/>
      <c r="OL2559" s="22"/>
      <c r="OM2559" s="22"/>
      <c r="ON2559" s="22"/>
      <c r="OO2559" s="22"/>
      <c r="OP2559" s="22"/>
      <c r="OQ2559" s="22"/>
      <c r="OR2559" s="22"/>
    </row>
    <row r="2560" spans="1:408" ht="15" thickBot="1">
      <c r="A2560" s="1"/>
      <c r="B2560" s="12"/>
      <c r="C2560" s="12"/>
      <c r="D2560" s="22"/>
      <c r="E2560" s="54"/>
      <c r="F2560" s="54"/>
      <c r="G2560" s="54"/>
      <c r="H2560" s="55"/>
      <c r="I2560" s="22"/>
      <c r="J2560" s="56"/>
      <c r="K2560" s="81"/>
      <c r="L2560" s="57"/>
      <c r="M2560" s="57"/>
      <c r="N2560" s="55"/>
      <c r="O2560" s="58"/>
      <c r="P2560" s="58"/>
      <c r="Q2560" s="59"/>
      <c r="R2560" s="60"/>
      <c r="S2560" s="60"/>
      <c r="T2560" s="22"/>
      <c r="U2560" s="1"/>
      <c r="V2560" s="23"/>
      <c r="X2560" s="24"/>
      <c r="Y2560" s="24"/>
      <c r="Z2560" s="22"/>
      <c r="AA2560" s="22"/>
      <c r="AB2560" s="22"/>
      <c r="AC2560" s="22"/>
      <c r="AD2560" s="22"/>
      <c r="AE2560" s="22"/>
      <c r="AF2560" s="22"/>
      <c r="AG2560" s="22"/>
      <c r="AH2560" s="22"/>
      <c r="AI2560" s="22"/>
      <c r="AJ2560" s="22"/>
      <c r="AK2560" s="22"/>
      <c r="AL2560" s="22"/>
      <c r="AM2560" s="22"/>
      <c r="AN2560" s="22"/>
      <c r="AO2560" s="22"/>
      <c r="AP2560" s="22"/>
      <c r="AQ2560" s="22"/>
      <c r="AR2560" s="22"/>
      <c r="AS2560" s="22"/>
      <c r="AT2560" s="22"/>
      <c r="AU2560" s="22"/>
      <c r="AV2560" s="22"/>
      <c r="AW2560" s="22"/>
      <c r="AX2560" s="22"/>
      <c r="AY2560" s="22"/>
      <c r="AZ2560" s="22"/>
      <c r="BA2560" s="22"/>
      <c r="BB2560" s="22"/>
      <c r="BC2560" s="22"/>
      <c r="BD2560" s="22"/>
      <c r="BE2560" s="24"/>
      <c r="BF2560" s="22"/>
      <c r="BG2560" s="22"/>
      <c r="BH2560" s="22"/>
      <c r="BI2560" s="22"/>
      <c r="BJ2560" s="22"/>
      <c r="BK2560" s="22"/>
      <c r="BL2560" s="22"/>
      <c r="BM2560" s="22"/>
      <c r="BN2560" s="22"/>
      <c r="BO2560" s="22"/>
      <c r="BP2560" s="22"/>
      <c r="BQ2560" s="22"/>
      <c r="BR2560" s="22"/>
      <c r="BS2560" s="22"/>
      <c r="BT2560" s="22"/>
      <c r="BU2560" s="22"/>
      <c r="BV2560" s="22"/>
      <c r="BW2560" s="22"/>
      <c r="BX2560" s="22"/>
      <c r="BY2560" s="22"/>
      <c r="BZ2560" s="22"/>
      <c r="CA2560" s="22"/>
      <c r="CB2560" s="22"/>
      <c r="CC2560" s="22"/>
      <c r="CD2560" s="22"/>
      <c r="CE2560" s="22"/>
      <c r="CF2560" s="22"/>
      <c r="CG2560" s="22"/>
      <c r="CH2560" s="22"/>
      <c r="CI2560" s="22"/>
      <c r="CJ2560" s="22"/>
      <c r="CK2560" s="24"/>
      <c r="CL2560" s="22"/>
      <c r="CM2560" s="22"/>
      <c r="CN2560" s="22"/>
      <c r="CO2560" s="22"/>
      <c r="CP2560" s="22"/>
      <c r="CQ2560" s="22"/>
      <c r="CR2560" s="22"/>
      <c r="CS2560" s="22"/>
      <c r="CT2560" s="22"/>
      <c r="CU2560" s="22"/>
      <c r="CV2560" s="22"/>
      <c r="CW2560" s="22"/>
      <c r="CX2560" s="22"/>
      <c r="CY2560" s="22"/>
      <c r="CZ2560" s="22"/>
      <c r="DA2560" s="22"/>
      <c r="DB2560" s="22"/>
      <c r="DC2560" s="22"/>
      <c r="DD2560" s="22"/>
      <c r="DE2560" s="22"/>
      <c r="DF2560" s="22"/>
      <c r="DG2560" s="22"/>
      <c r="DH2560" s="22"/>
      <c r="DI2560" s="22"/>
      <c r="DJ2560" s="22"/>
      <c r="DK2560" s="22"/>
      <c r="DL2560" s="22"/>
      <c r="DM2560" s="22"/>
      <c r="DN2560" s="22"/>
      <c r="DO2560" s="22"/>
      <c r="DP2560" s="22"/>
      <c r="DQ2560" s="24"/>
      <c r="DR2560" s="22"/>
      <c r="DS2560" s="22"/>
      <c r="DT2560" s="22"/>
      <c r="DU2560" s="22"/>
      <c r="DV2560" s="22"/>
      <c r="DW2560" s="22"/>
      <c r="DX2560" s="22"/>
      <c r="DY2560" s="22"/>
      <c r="DZ2560" s="22"/>
      <c r="EA2560" s="22"/>
      <c r="EB2560" s="22"/>
      <c r="EC2560" s="22"/>
      <c r="ED2560" s="22"/>
      <c r="EE2560" s="22"/>
      <c r="EF2560" s="22"/>
      <c r="EG2560" s="22"/>
      <c r="EH2560" s="22"/>
      <c r="EI2560" s="22"/>
      <c r="EJ2560" s="22"/>
      <c r="EK2560" s="22"/>
      <c r="EL2560" s="22"/>
      <c r="EM2560" s="22"/>
      <c r="EN2560" s="22"/>
      <c r="EO2560" s="22"/>
      <c r="EP2560" s="22"/>
      <c r="EQ2560" s="22"/>
      <c r="ER2560" s="22"/>
      <c r="ES2560" s="22"/>
      <c r="ET2560" s="22"/>
      <c r="EU2560" s="22"/>
      <c r="EV2560" s="22"/>
      <c r="EW2560" s="24"/>
      <c r="EX2560" s="22"/>
      <c r="EY2560" s="22"/>
      <c r="EZ2560" s="22"/>
      <c r="FA2560" s="22"/>
      <c r="FB2560" s="22"/>
      <c r="FC2560" s="22"/>
      <c r="FD2560" s="22"/>
      <c r="FE2560" s="22"/>
      <c r="FF2560" s="22"/>
      <c r="FG2560" s="22"/>
      <c r="FH2560" s="22"/>
      <c r="FI2560" s="22"/>
      <c r="FJ2560" s="22"/>
      <c r="FK2560" s="22"/>
      <c r="FL2560" s="22"/>
      <c r="FM2560" s="22"/>
      <c r="FN2560" s="22"/>
      <c r="FO2560" s="22"/>
      <c r="FP2560" s="22"/>
      <c r="FQ2560" s="22"/>
      <c r="FR2560" s="22"/>
      <c r="FS2560" s="22"/>
      <c r="FT2560" s="22"/>
      <c r="FU2560" s="22"/>
      <c r="FV2560" s="22"/>
      <c r="FW2560" s="22"/>
      <c r="FX2560" s="22"/>
      <c r="FY2560" s="22"/>
      <c r="FZ2560" s="22"/>
      <c r="GA2560" s="22"/>
      <c r="GB2560" s="22"/>
      <c r="GC2560" s="24"/>
      <c r="GD2560" s="22"/>
      <c r="GE2560" s="22"/>
      <c r="GF2560" s="22"/>
      <c r="GG2560" s="22"/>
      <c r="GH2560" s="22"/>
      <c r="GI2560" s="22"/>
      <c r="GJ2560" s="22"/>
      <c r="GK2560" s="22"/>
      <c r="GL2560" s="22"/>
      <c r="GM2560" s="22"/>
      <c r="GN2560" s="22"/>
      <c r="GO2560" s="22"/>
      <c r="GP2560" s="22"/>
      <c r="GQ2560" s="22"/>
      <c r="GR2560" s="22"/>
      <c r="GS2560" s="22"/>
      <c r="GT2560" s="22"/>
      <c r="GU2560" s="22"/>
      <c r="GV2560" s="22"/>
      <c r="GW2560" s="22"/>
      <c r="GX2560" s="22"/>
      <c r="GY2560" s="22"/>
      <c r="GZ2560" s="22"/>
      <c r="HA2560" s="22"/>
      <c r="HB2560" s="22"/>
      <c r="HC2560" s="22"/>
      <c r="HD2560" s="22"/>
      <c r="HE2560" s="22"/>
      <c r="HF2560" s="22"/>
      <c r="HG2560" s="22"/>
      <c r="HH2560" s="22"/>
      <c r="HI2560" s="24"/>
      <c r="HJ2560" s="22"/>
      <c r="HK2560" s="22"/>
      <c r="HL2560" s="22"/>
      <c r="HM2560" s="22"/>
      <c r="HN2560" s="22"/>
      <c r="HO2560" s="22"/>
      <c r="HP2560" s="22"/>
      <c r="HQ2560" s="22"/>
      <c r="HR2560" s="22"/>
      <c r="HS2560" s="22"/>
      <c r="HT2560" s="22"/>
      <c r="HU2560" s="22"/>
      <c r="HV2560" s="22"/>
      <c r="HW2560" s="22"/>
      <c r="HX2560" s="22"/>
      <c r="HY2560" s="22"/>
      <c r="HZ2560" s="22"/>
      <c r="IA2560" s="22"/>
      <c r="IB2560" s="22"/>
      <c r="IC2560" s="22"/>
      <c r="ID2560" s="22"/>
      <c r="IE2560" s="22"/>
      <c r="IF2560" s="22"/>
      <c r="IG2560" s="22"/>
      <c r="IH2560" s="22"/>
      <c r="II2560" s="22"/>
      <c r="IJ2560" s="22"/>
      <c r="IK2560" s="22"/>
      <c r="IL2560" s="22"/>
      <c r="IM2560" s="22"/>
      <c r="IN2560" s="22"/>
      <c r="IO2560" s="24"/>
      <c r="IP2560" s="22"/>
      <c r="IQ2560" s="22"/>
      <c r="IR2560" s="22"/>
      <c r="IS2560" s="22"/>
      <c r="IT2560" s="22"/>
      <c r="IU2560" s="22"/>
      <c r="IV2560" s="22"/>
      <c r="IW2560" s="22"/>
      <c r="IX2560" s="22"/>
      <c r="IY2560" s="22"/>
      <c r="IZ2560" s="22"/>
      <c r="JA2560" s="22"/>
      <c r="JB2560" s="22"/>
      <c r="JC2560" s="22"/>
      <c r="JD2560" s="22"/>
      <c r="JE2560" s="22"/>
      <c r="JF2560" s="22"/>
      <c r="JG2560" s="22"/>
      <c r="JH2560" s="22"/>
      <c r="JI2560" s="22"/>
      <c r="JJ2560" s="22"/>
      <c r="JK2560" s="22"/>
      <c r="JL2560" s="22"/>
      <c r="JM2560" s="22"/>
      <c r="JN2560" s="22"/>
      <c r="JO2560" s="22"/>
      <c r="JP2560" s="22"/>
      <c r="JQ2560" s="22"/>
      <c r="JR2560" s="22"/>
      <c r="JS2560" s="22"/>
      <c r="JT2560" s="22"/>
      <c r="JU2560" s="24"/>
      <c r="JV2560" s="22"/>
      <c r="JW2560" s="22"/>
      <c r="JX2560" s="22"/>
      <c r="JY2560" s="22"/>
      <c r="JZ2560" s="22"/>
      <c r="KA2560" s="22"/>
      <c r="KB2560" s="22"/>
      <c r="KC2560" s="22"/>
      <c r="KD2560" s="22"/>
      <c r="KE2560" s="22"/>
      <c r="KF2560" s="22"/>
      <c r="KG2560" s="22"/>
      <c r="KH2560" s="22"/>
      <c r="KI2560" s="22"/>
      <c r="KJ2560" s="22"/>
      <c r="KK2560" s="22"/>
      <c r="KL2560" s="22"/>
      <c r="KM2560" s="22"/>
      <c r="KN2560" s="22"/>
      <c r="KO2560" s="22"/>
      <c r="KP2560" s="22"/>
      <c r="KQ2560" s="22"/>
      <c r="KR2560" s="22"/>
      <c r="KS2560" s="22"/>
      <c r="KT2560" s="22"/>
      <c r="KU2560" s="22"/>
      <c r="KV2560" s="22"/>
      <c r="KW2560" s="22"/>
      <c r="KX2560" s="22"/>
      <c r="KY2560" s="22"/>
      <c r="KZ2560" s="22"/>
      <c r="LA2560" s="24"/>
      <c r="LB2560" s="22"/>
      <c r="LC2560" s="22"/>
      <c r="LD2560" s="22"/>
      <c r="LE2560" s="22"/>
      <c r="LF2560" s="22"/>
      <c r="LG2560" s="22"/>
      <c r="LH2560" s="22"/>
      <c r="LI2560" s="22"/>
      <c r="LJ2560" s="22"/>
      <c r="LK2560" s="22"/>
      <c r="LL2560" s="22"/>
      <c r="LM2560" s="22"/>
      <c r="LN2560" s="22"/>
      <c r="LO2560" s="22"/>
      <c r="LP2560" s="22"/>
      <c r="LQ2560" s="22"/>
      <c r="LR2560" s="22"/>
      <c r="LS2560" s="22"/>
      <c r="LT2560" s="22"/>
      <c r="LU2560" s="22"/>
      <c r="LV2560" s="22"/>
      <c r="LW2560" s="22"/>
      <c r="LX2560" s="22"/>
      <c r="LY2560" s="22"/>
      <c r="LZ2560" s="22"/>
      <c r="MA2560" s="22"/>
      <c r="MB2560" s="22"/>
      <c r="MC2560" s="22"/>
      <c r="MD2560" s="22"/>
      <c r="ME2560" s="22"/>
      <c r="MF2560" s="22"/>
      <c r="MG2560" s="24"/>
      <c r="MH2560" s="22"/>
      <c r="MI2560" s="22"/>
      <c r="MJ2560" s="22"/>
      <c r="MK2560" s="22"/>
      <c r="ML2560" s="22"/>
      <c r="MM2560" s="22"/>
      <c r="MN2560" s="22"/>
      <c r="MO2560" s="22"/>
      <c r="MP2560" s="22"/>
      <c r="MQ2560" s="22"/>
      <c r="MR2560" s="22"/>
      <c r="MS2560" s="22"/>
      <c r="MT2560" s="22"/>
      <c r="MU2560" s="22"/>
      <c r="MV2560" s="22"/>
      <c r="MW2560" s="22"/>
      <c r="MX2560" s="22"/>
      <c r="MY2560" s="22"/>
      <c r="MZ2560" s="22"/>
      <c r="NA2560" s="22"/>
      <c r="NB2560" s="22"/>
      <c r="NC2560" s="22"/>
      <c r="ND2560" s="22"/>
      <c r="NE2560" s="22"/>
      <c r="NF2560" s="22"/>
      <c r="NG2560" s="22"/>
      <c r="NH2560" s="22"/>
      <c r="NI2560" s="22"/>
      <c r="NJ2560" s="22"/>
      <c r="NK2560" s="22"/>
      <c r="NL2560" s="22"/>
      <c r="NM2560" s="24"/>
      <c r="NN2560" s="22"/>
      <c r="NO2560" s="22"/>
      <c r="NP2560" s="22"/>
      <c r="NQ2560" s="22"/>
      <c r="NR2560" s="22"/>
      <c r="NS2560" s="22"/>
      <c r="NT2560" s="22"/>
      <c r="NU2560" s="22"/>
      <c r="NV2560" s="22"/>
      <c r="NW2560" s="22"/>
      <c r="NX2560" s="22"/>
      <c r="NY2560" s="22"/>
      <c r="NZ2560" s="22"/>
      <c r="OA2560" s="22"/>
      <c r="OB2560" s="22"/>
      <c r="OC2560" s="22"/>
      <c r="OD2560" s="22"/>
      <c r="OE2560" s="22"/>
      <c r="OF2560" s="22"/>
      <c r="OG2560" s="22"/>
      <c r="OH2560" s="22"/>
      <c r="OI2560" s="22"/>
      <c r="OJ2560" s="22"/>
      <c r="OK2560" s="22"/>
      <c r="OL2560" s="22"/>
      <c r="OM2560" s="22"/>
      <c r="ON2560" s="22"/>
      <c r="OO2560" s="22"/>
      <c r="OP2560" s="22"/>
      <c r="OQ2560" s="22"/>
      <c r="OR2560" s="22"/>
    </row>
    <row r="2561" spans="1:408" ht="15" thickBot="1">
      <c r="A2561" s="1"/>
      <c r="B2561" s="12"/>
      <c r="C2561" s="12"/>
      <c r="D2561" s="22"/>
      <c r="E2561" s="54"/>
      <c r="F2561" s="54"/>
      <c r="G2561" s="54"/>
      <c r="H2561" s="55"/>
      <c r="I2561" s="22"/>
      <c r="J2561" s="56"/>
      <c r="K2561" s="80"/>
      <c r="L2561" s="57"/>
      <c r="M2561" s="57"/>
      <c r="N2561" s="55"/>
      <c r="O2561" s="58"/>
      <c r="P2561" s="58"/>
      <c r="Q2561" s="59"/>
      <c r="R2561" s="60"/>
      <c r="S2561" s="60"/>
      <c r="T2561" s="22"/>
      <c r="U2561" s="1"/>
      <c r="V2561" s="23"/>
      <c r="X2561" s="24"/>
      <c r="Y2561" s="24"/>
      <c r="Z2561" s="22"/>
      <c r="AA2561" s="22"/>
      <c r="AB2561" s="22"/>
      <c r="AC2561" s="22"/>
      <c r="AD2561" s="22"/>
      <c r="AE2561" s="22"/>
      <c r="AF2561" s="22"/>
      <c r="AG2561" s="22"/>
      <c r="AH2561" s="22"/>
      <c r="AI2561" s="22"/>
      <c r="AJ2561" s="22"/>
      <c r="AK2561" s="22"/>
      <c r="AL2561" s="22"/>
      <c r="AM2561" s="22"/>
      <c r="AN2561" s="22"/>
      <c r="AO2561" s="22"/>
      <c r="AP2561" s="22"/>
      <c r="AQ2561" s="22"/>
      <c r="AR2561" s="22"/>
      <c r="AS2561" s="22"/>
      <c r="AT2561" s="22"/>
      <c r="AU2561" s="22"/>
      <c r="AV2561" s="22"/>
      <c r="AW2561" s="22"/>
      <c r="AX2561" s="22"/>
      <c r="AY2561" s="22"/>
      <c r="AZ2561" s="22"/>
      <c r="BA2561" s="22"/>
      <c r="BB2561" s="22"/>
      <c r="BC2561" s="22"/>
      <c r="BD2561" s="22"/>
      <c r="BE2561" s="24"/>
      <c r="BF2561" s="22"/>
      <c r="BG2561" s="22"/>
      <c r="BH2561" s="22"/>
      <c r="BI2561" s="22"/>
      <c r="BJ2561" s="22"/>
      <c r="BK2561" s="22"/>
      <c r="BL2561" s="22"/>
      <c r="BM2561" s="22"/>
      <c r="BN2561" s="22"/>
      <c r="BO2561" s="22"/>
      <c r="BP2561" s="22"/>
      <c r="BQ2561" s="22"/>
      <c r="BR2561" s="22"/>
      <c r="BS2561" s="22"/>
      <c r="BT2561" s="22"/>
      <c r="BU2561" s="22"/>
      <c r="BV2561" s="22"/>
      <c r="BW2561" s="22"/>
      <c r="BX2561" s="22"/>
      <c r="BY2561" s="22"/>
      <c r="BZ2561" s="22"/>
      <c r="CA2561" s="22"/>
      <c r="CB2561" s="22"/>
      <c r="CC2561" s="22"/>
      <c r="CD2561" s="22"/>
      <c r="CE2561" s="22"/>
      <c r="CF2561" s="22"/>
      <c r="CG2561" s="22"/>
      <c r="CH2561" s="22"/>
      <c r="CI2561" s="22"/>
      <c r="CJ2561" s="22"/>
      <c r="CK2561" s="24"/>
      <c r="CL2561" s="22"/>
      <c r="CM2561" s="22"/>
      <c r="CN2561" s="22"/>
      <c r="CO2561" s="22"/>
      <c r="CP2561" s="22"/>
      <c r="CQ2561" s="22"/>
      <c r="CR2561" s="22"/>
      <c r="CS2561" s="22"/>
      <c r="CT2561" s="22"/>
      <c r="CU2561" s="22"/>
      <c r="CV2561" s="22"/>
      <c r="CW2561" s="22"/>
      <c r="CX2561" s="22"/>
      <c r="CY2561" s="22"/>
      <c r="CZ2561" s="22"/>
      <c r="DA2561" s="22"/>
      <c r="DB2561" s="22"/>
      <c r="DC2561" s="22"/>
      <c r="DD2561" s="22"/>
      <c r="DE2561" s="22"/>
      <c r="DF2561" s="22"/>
      <c r="DG2561" s="22"/>
      <c r="DH2561" s="22"/>
      <c r="DI2561" s="22"/>
      <c r="DJ2561" s="22"/>
      <c r="DK2561" s="22"/>
      <c r="DL2561" s="22"/>
      <c r="DM2561" s="22"/>
      <c r="DN2561" s="22"/>
      <c r="DO2561" s="22"/>
      <c r="DP2561" s="22"/>
      <c r="DQ2561" s="24"/>
      <c r="DR2561" s="22"/>
      <c r="DS2561" s="22"/>
      <c r="DT2561" s="22"/>
      <c r="DU2561" s="22"/>
      <c r="DV2561" s="22"/>
      <c r="DW2561" s="22"/>
      <c r="DX2561" s="22"/>
      <c r="DY2561" s="22"/>
      <c r="DZ2561" s="22"/>
      <c r="EA2561" s="22"/>
      <c r="EB2561" s="22"/>
      <c r="EC2561" s="22"/>
      <c r="ED2561" s="22"/>
      <c r="EE2561" s="22"/>
      <c r="EF2561" s="22"/>
      <c r="EG2561" s="22"/>
      <c r="EH2561" s="22"/>
      <c r="EI2561" s="22"/>
      <c r="EJ2561" s="22"/>
      <c r="EK2561" s="22"/>
      <c r="EL2561" s="22"/>
      <c r="EM2561" s="22"/>
      <c r="EN2561" s="22"/>
      <c r="EO2561" s="22"/>
      <c r="EP2561" s="22"/>
      <c r="EQ2561" s="22"/>
      <c r="ER2561" s="22"/>
      <c r="ES2561" s="22"/>
      <c r="ET2561" s="22"/>
      <c r="EU2561" s="22"/>
      <c r="EV2561" s="22"/>
      <c r="EW2561" s="24"/>
      <c r="EX2561" s="22"/>
      <c r="EY2561" s="22"/>
      <c r="EZ2561" s="22"/>
      <c r="FA2561" s="22"/>
      <c r="FB2561" s="22"/>
      <c r="FC2561" s="22"/>
      <c r="FD2561" s="22"/>
      <c r="FE2561" s="22"/>
      <c r="FF2561" s="22"/>
      <c r="FG2561" s="22"/>
      <c r="FH2561" s="22"/>
      <c r="FI2561" s="22"/>
      <c r="FJ2561" s="22"/>
      <c r="FK2561" s="22"/>
      <c r="FL2561" s="22"/>
      <c r="FM2561" s="22"/>
      <c r="FN2561" s="22"/>
      <c r="FO2561" s="22"/>
      <c r="FP2561" s="22"/>
      <c r="FQ2561" s="22"/>
      <c r="FR2561" s="22"/>
      <c r="FS2561" s="22"/>
      <c r="FT2561" s="22"/>
      <c r="FU2561" s="22"/>
      <c r="FV2561" s="22"/>
      <c r="FW2561" s="22"/>
      <c r="FX2561" s="22"/>
      <c r="FY2561" s="22"/>
      <c r="FZ2561" s="22"/>
      <c r="GA2561" s="22"/>
      <c r="GB2561" s="22"/>
      <c r="GC2561" s="24"/>
      <c r="GD2561" s="22"/>
      <c r="GE2561" s="22"/>
      <c r="GF2561" s="22"/>
      <c r="GG2561" s="22"/>
      <c r="GH2561" s="22"/>
      <c r="GI2561" s="22"/>
      <c r="GJ2561" s="22"/>
      <c r="GK2561" s="22"/>
      <c r="GL2561" s="22"/>
      <c r="GM2561" s="22"/>
      <c r="GN2561" s="22"/>
      <c r="GO2561" s="22"/>
      <c r="GP2561" s="22"/>
      <c r="GQ2561" s="22"/>
      <c r="GR2561" s="22"/>
      <c r="GS2561" s="22"/>
      <c r="GT2561" s="22"/>
      <c r="GU2561" s="22"/>
      <c r="GV2561" s="22"/>
      <c r="GW2561" s="22"/>
      <c r="GX2561" s="22"/>
      <c r="GY2561" s="22"/>
      <c r="GZ2561" s="22"/>
      <c r="HA2561" s="22"/>
      <c r="HB2561" s="22"/>
      <c r="HC2561" s="22"/>
      <c r="HD2561" s="22"/>
      <c r="HE2561" s="22"/>
      <c r="HF2561" s="22"/>
      <c r="HG2561" s="22"/>
      <c r="HH2561" s="22"/>
      <c r="HI2561" s="24"/>
      <c r="HJ2561" s="22"/>
      <c r="HK2561" s="22"/>
      <c r="HL2561" s="22"/>
      <c r="HM2561" s="22"/>
      <c r="HN2561" s="22"/>
      <c r="HO2561" s="22"/>
      <c r="HP2561" s="22"/>
      <c r="HQ2561" s="22"/>
      <c r="HR2561" s="22"/>
      <c r="HS2561" s="22"/>
      <c r="HT2561" s="22"/>
      <c r="HU2561" s="22"/>
      <c r="HV2561" s="22"/>
      <c r="HW2561" s="22"/>
      <c r="HX2561" s="22"/>
      <c r="HY2561" s="22"/>
      <c r="HZ2561" s="22"/>
      <c r="IA2561" s="22"/>
      <c r="IB2561" s="22"/>
      <c r="IC2561" s="22"/>
      <c r="ID2561" s="22"/>
      <c r="IE2561" s="22"/>
      <c r="IF2561" s="22"/>
      <c r="IG2561" s="22"/>
      <c r="IH2561" s="22"/>
      <c r="II2561" s="22"/>
      <c r="IJ2561" s="22"/>
      <c r="IK2561" s="22"/>
      <c r="IL2561" s="22"/>
      <c r="IM2561" s="22"/>
      <c r="IN2561" s="22"/>
      <c r="IO2561" s="24"/>
      <c r="IP2561" s="22"/>
      <c r="IQ2561" s="22"/>
      <c r="IR2561" s="22"/>
      <c r="IS2561" s="22"/>
      <c r="IT2561" s="22"/>
      <c r="IU2561" s="22"/>
      <c r="IV2561" s="22"/>
      <c r="IW2561" s="22"/>
      <c r="IX2561" s="22"/>
      <c r="IY2561" s="22"/>
      <c r="IZ2561" s="22"/>
      <c r="JA2561" s="22"/>
      <c r="JB2561" s="22"/>
      <c r="JC2561" s="22"/>
      <c r="JD2561" s="22"/>
      <c r="JE2561" s="22"/>
      <c r="JF2561" s="22"/>
      <c r="JG2561" s="22"/>
      <c r="JH2561" s="22"/>
      <c r="JI2561" s="22"/>
      <c r="JJ2561" s="22"/>
      <c r="JK2561" s="22"/>
      <c r="JL2561" s="22"/>
      <c r="JM2561" s="22"/>
      <c r="JN2561" s="22"/>
      <c r="JO2561" s="22"/>
      <c r="JP2561" s="22"/>
      <c r="JQ2561" s="22"/>
      <c r="JR2561" s="22"/>
      <c r="JS2561" s="22"/>
      <c r="JT2561" s="22"/>
      <c r="JU2561" s="24"/>
      <c r="JV2561" s="22"/>
      <c r="JW2561" s="22"/>
      <c r="JX2561" s="22"/>
      <c r="JY2561" s="22"/>
      <c r="JZ2561" s="22"/>
      <c r="KA2561" s="22"/>
      <c r="KB2561" s="22"/>
      <c r="KC2561" s="22"/>
      <c r="KD2561" s="22"/>
      <c r="KE2561" s="22"/>
      <c r="KF2561" s="22"/>
      <c r="KG2561" s="22"/>
      <c r="KH2561" s="22"/>
      <c r="KI2561" s="22"/>
      <c r="KJ2561" s="22"/>
      <c r="KK2561" s="22"/>
      <c r="KL2561" s="22"/>
      <c r="KM2561" s="22"/>
      <c r="KN2561" s="22"/>
      <c r="KO2561" s="22"/>
      <c r="KP2561" s="22"/>
      <c r="KQ2561" s="22"/>
      <c r="KR2561" s="22"/>
      <c r="KS2561" s="22"/>
      <c r="KT2561" s="22"/>
      <c r="KU2561" s="22"/>
      <c r="KV2561" s="22"/>
      <c r="KW2561" s="22"/>
      <c r="KX2561" s="22"/>
      <c r="KY2561" s="22"/>
      <c r="KZ2561" s="22"/>
      <c r="LA2561" s="24"/>
      <c r="LB2561" s="22"/>
      <c r="LC2561" s="22"/>
      <c r="LD2561" s="22"/>
      <c r="LE2561" s="22"/>
      <c r="LF2561" s="22"/>
      <c r="LG2561" s="22"/>
      <c r="LH2561" s="22"/>
      <c r="LI2561" s="22"/>
      <c r="LJ2561" s="22"/>
      <c r="LK2561" s="22"/>
      <c r="LL2561" s="22"/>
      <c r="LM2561" s="22"/>
      <c r="LN2561" s="22"/>
      <c r="LO2561" s="22"/>
      <c r="LP2561" s="22"/>
      <c r="LQ2561" s="22"/>
      <c r="LR2561" s="22"/>
      <c r="LS2561" s="22"/>
      <c r="LT2561" s="22"/>
      <c r="LU2561" s="22"/>
      <c r="LV2561" s="22"/>
      <c r="LW2561" s="22"/>
      <c r="LX2561" s="22"/>
      <c r="LY2561" s="22"/>
      <c r="LZ2561" s="22"/>
      <c r="MA2561" s="22"/>
      <c r="MB2561" s="22"/>
      <c r="MC2561" s="22"/>
      <c r="MD2561" s="22"/>
      <c r="ME2561" s="22"/>
      <c r="MF2561" s="22"/>
      <c r="MG2561" s="24"/>
      <c r="MH2561" s="22"/>
      <c r="MI2561" s="22"/>
      <c r="MJ2561" s="22"/>
      <c r="MK2561" s="22"/>
      <c r="ML2561" s="22"/>
      <c r="MM2561" s="22"/>
      <c r="MN2561" s="22"/>
      <c r="MO2561" s="22"/>
      <c r="MP2561" s="22"/>
      <c r="MQ2561" s="22"/>
      <c r="MR2561" s="22"/>
      <c r="MS2561" s="22"/>
      <c r="MT2561" s="22"/>
      <c r="MU2561" s="22"/>
      <c r="MV2561" s="22"/>
      <c r="MW2561" s="22"/>
      <c r="MX2561" s="22"/>
      <c r="MY2561" s="22"/>
      <c r="MZ2561" s="22"/>
      <c r="NA2561" s="22"/>
      <c r="NB2561" s="22"/>
      <c r="NC2561" s="22"/>
      <c r="ND2561" s="22"/>
      <c r="NE2561" s="22"/>
      <c r="NF2561" s="22"/>
      <c r="NG2561" s="22"/>
      <c r="NH2561" s="22"/>
      <c r="NI2561" s="22"/>
      <c r="NJ2561" s="22"/>
      <c r="NK2561" s="22"/>
      <c r="NL2561" s="22"/>
      <c r="NM2561" s="24"/>
      <c r="NN2561" s="22"/>
      <c r="NO2561" s="22"/>
      <c r="NP2561" s="22"/>
      <c r="NQ2561" s="22"/>
      <c r="NR2561" s="22"/>
      <c r="NS2561" s="22"/>
      <c r="NT2561" s="22"/>
      <c r="NU2561" s="22"/>
      <c r="NV2561" s="22"/>
      <c r="NW2561" s="22"/>
      <c r="NX2561" s="22"/>
      <c r="NY2561" s="22"/>
      <c r="NZ2561" s="22"/>
      <c r="OA2561" s="22"/>
      <c r="OB2561" s="22"/>
      <c r="OC2561" s="22"/>
      <c r="OD2561" s="22"/>
      <c r="OE2561" s="22"/>
      <c r="OF2561" s="22"/>
      <c r="OG2561" s="22"/>
      <c r="OH2561" s="22"/>
      <c r="OI2561" s="22"/>
      <c r="OJ2561" s="22"/>
      <c r="OK2561" s="22"/>
      <c r="OL2561" s="22"/>
      <c r="OM2561" s="22"/>
      <c r="ON2561" s="22"/>
      <c r="OO2561" s="22"/>
      <c r="OP2561" s="22"/>
      <c r="OQ2561" s="22"/>
      <c r="OR2561" s="22"/>
    </row>
    <row r="2562" spans="1:408" ht="15" thickBot="1">
      <c r="A2562" s="1"/>
      <c r="B2562" s="12"/>
      <c r="C2562" s="12"/>
      <c r="D2562" s="22"/>
      <c r="E2562" s="54"/>
      <c r="F2562" s="54"/>
      <c r="G2562" s="54"/>
      <c r="H2562" s="55"/>
      <c r="I2562" s="22"/>
      <c r="J2562" s="56"/>
      <c r="K2562" s="81"/>
      <c r="L2562" s="57"/>
      <c r="M2562" s="57"/>
      <c r="N2562" s="55"/>
      <c r="O2562" s="58"/>
      <c r="P2562" s="58"/>
      <c r="Q2562" s="59"/>
      <c r="R2562" s="60"/>
      <c r="S2562" s="60"/>
      <c r="T2562" s="22"/>
      <c r="U2562" s="1"/>
      <c r="V2562" s="23"/>
      <c r="X2562" s="24"/>
      <c r="Y2562" s="24"/>
      <c r="Z2562" s="22"/>
      <c r="AA2562" s="22"/>
      <c r="AB2562" s="22"/>
      <c r="AC2562" s="22"/>
      <c r="AD2562" s="22"/>
      <c r="AE2562" s="22"/>
      <c r="AF2562" s="22"/>
      <c r="AG2562" s="22"/>
      <c r="AH2562" s="22"/>
      <c r="AI2562" s="22"/>
      <c r="AJ2562" s="22"/>
      <c r="AK2562" s="22"/>
      <c r="AL2562" s="22"/>
      <c r="AM2562" s="22"/>
      <c r="AN2562" s="22"/>
      <c r="AO2562" s="22"/>
      <c r="AP2562" s="22"/>
      <c r="AQ2562" s="22"/>
      <c r="AR2562" s="22"/>
      <c r="AS2562" s="22"/>
      <c r="AT2562" s="22"/>
      <c r="AU2562" s="22"/>
      <c r="AV2562" s="22"/>
      <c r="AW2562" s="22"/>
      <c r="AX2562" s="22"/>
      <c r="AY2562" s="22"/>
      <c r="AZ2562" s="22"/>
      <c r="BA2562" s="22"/>
      <c r="BB2562" s="22"/>
      <c r="BC2562" s="22"/>
      <c r="BD2562" s="22"/>
      <c r="BE2562" s="24"/>
      <c r="BF2562" s="22"/>
      <c r="BG2562" s="22"/>
      <c r="BH2562" s="22"/>
      <c r="BI2562" s="22"/>
      <c r="BJ2562" s="22"/>
      <c r="BK2562" s="22"/>
      <c r="BL2562" s="22"/>
      <c r="BM2562" s="22"/>
      <c r="BN2562" s="22"/>
      <c r="BO2562" s="22"/>
      <c r="BP2562" s="22"/>
      <c r="BQ2562" s="22"/>
      <c r="BR2562" s="22"/>
      <c r="BS2562" s="22"/>
      <c r="BT2562" s="22"/>
      <c r="BU2562" s="22"/>
      <c r="BV2562" s="22"/>
      <c r="BW2562" s="22"/>
      <c r="BX2562" s="22"/>
      <c r="BY2562" s="22"/>
      <c r="BZ2562" s="22"/>
      <c r="CA2562" s="22"/>
      <c r="CB2562" s="22"/>
      <c r="CC2562" s="22"/>
      <c r="CD2562" s="22"/>
      <c r="CE2562" s="22"/>
      <c r="CF2562" s="22"/>
      <c r="CG2562" s="22"/>
      <c r="CH2562" s="22"/>
      <c r="CI2562" s="22"/>
      <c r="CJ2562" s="22"/>
      <c r="CK2562" s="24"/>
      <c r="CL2562" s="22"/>
      <c r="CM2562" s="22"/>
      <c r="CN2562" s="22"/>
      <c r="CO2562" s="22"/>
      <c r="CP2562" s="22"/>
      <c r="CQ2562" s="22"/>
      <c r="CR2562" s="22"/>
      <c r="CS2562" s="22"/>
      <c r="CT2562" s="22"/>
      <c r="CU2562" s="22"/>
      <c r="CV2562" s="22"/>
      <c r="CW2562" s="22"/>
      <c r="CX2562" s="22"/>
      <c r="CY2562" s="22"/>
      <c r="CZ2562" s="22"/>
      <c r="DA2562" s="22"/>
      <c r="DB2562" s="22"/>
      <c r="DC2562" s="22"/>
      <c r="DD2562" s="22"/>
      <c r="DE2562" s="22"/>
      <c r="DF2562" s="22"/>
      <c r="DG2562" s="22"/>
      <c r="DH2562" s="22"/>
      <c r="DI2562" s="22"/>
      <c r="DJ2562" s="22"/>
      <c r="DK2562" s="22"/>
      <c r="DL2562" s="22"/>
      <c r="DM2562" s="22"/>
      <c r="DN2562" s="22"/>
      <c r="DO2562" s="22"/>
      <c r="DP2562" s="22"/>
      <c r="DQ2562" s="24"/>
      <c r="DR2562" s="22"/>
      <c r="DS2562" s="22"/>
      <c r="DT2562" s="22"/>
      <c r="DU2562" s="22"/>
      <c r="DV2562" s="22"/>
      <c r="DW2562" s="22"/>
      <c r="DX2562" s="22"/>
      <c r="DY2562" s="22"/>
      <c r="DZ2562" s="22"/>
      <c r="EA2562" s="22"/>
      <c r="EB2562" s="22"/>
      <c r="EC2562" s="22"/>
      <c r="ED2562" s="22"/>
      <c r="EE2562" s="22"/>
      <c r="EF2562" s="22"/>
      <c r="EG2562" s="22"/>
      <c r="EH2562" s="22"/>
      <c r="EI2562" s="22"/>
      <c r="EJ2562" s="22"/>
      <c r="EK2562" s="22"/>
      <c r="EL2562" s="22"/>
      <c r="EM2562" s="22"/>
      <c r="EN2562" s="22"/>
      <c r="EO2562" s="22"/>
      <c r="EP2562" s="22"/>
      <c r="EQ2562" s="22"/>
      <c r="ER2562" s="22"/>
      <c r="ES2562" s="22"/>
      <c r="ET2562" s="22"/>
      <c r="EU2562" s="22"/>
      <c r="EV2562" s="22"/>
      <c r="EW2562" s="24"/>
      <c r="EX2562" s="22"/>
      <c r="EY2562" s="22"/>
      <c r="EZ2562" s="22"/>
      <c r="FA2562" s="22"/>
      <c r="FB2562" s="22"/>
      <c r="FC2562" s="22"/>
      <c r="FD2562" s="22"/>
      <c r="FE2562" s="22"/>
      <c r="FF2562" s="22"/>
      <c r="FG2562" s="22"/>
      <c r="FH2562" s="22"/>
      <c r="FI2562" s="22"/>
      <c r="FJ2562" s="22"/>
      <c r="FK2562" s="22"/>
      <c r="FL2562" s="22"/>
      <c r="FM2562" s="22"/>
      <c r="FN2562" s="22"/>
      <c r="FO2562" s="22"/>
      <c r="FP2562" s="22"/>
      <c r="FQ2562" s="22"/>
      <c r="FR2562" s="22"/>
      <c r="FS2562" s="22"/>
      <c r="FT2562" s="22"/>
      <c r="FU2562" s="22"/>
      <c r="FV2562" s="22"/>
      <c r="FW2562" s="22"/>
      <c r="FX2562" s="22"/>
      <c r="FY2562" s="22"/>
      <c r="FZ2562" s="22"/>
      <c r="GA2562" s="22"/>
      <c r="GB2562" s="22"/>
      <c r="GC2562" s="24"/>
      <c r="GD2562" s="22"/>
      <c r="GE2562" s="22"/>
      <c r="GF2562" s="22"/>
      <c r="GG2562" s="22"/>
      <c r="GH2562" s="22"/>
      <c r="GI2562" s="22"/>
      <c r="GJ2562" s="22"/>
      <c r="GK2562" s="22"/>
      <c r="GL2562" s="22"/>
      <c r="GM2562" s="22"/>
      <c r="GN2562" s="22"/>
      <c r="GO2562" s="22"/>
      <c r="GP2562" s="22"/>
      <c r="GQ2562" s="22"/>
      <c r="GR2562" s="22"/>
      <c r="GS2562" s="22"/>
      <c r="GT2562" s="22"/>
      <c r="GU2562" s="22"/>
      <c r="GV2562" s="22"/>
      <c r="GW2562" s="22"/>
      <c r="GX2562" s="22"/>
      <c r="GY2562" s="22"/>
      <c r="GZ2562" s="22"/>
      <c r="HA2562" s="22"/>
      <c r="HB2562" s="22"/>
      <c r="HC2562" s="22"/>
      <c r="HD2562" s="22"/>
      <c r="HE2562" s="22"/>
      <c r="HF2562" s="22"/>
      <c r="HG2562" s="22"/>
      <c r="HH2562" s="22"/>
      <c r="HI2562" s="24"/>
      <c r="HJ2562" s="22"/>
      <c r="HK2562" s="22"/>
      <c r="HL2562" s="22"/>
      <c r="HM2562" s="22"/>
      <c r="HN2562" s="22"/>
      <c r="HO2562" s="22"/>
      <c r="HP2562" s="22"/>
      <c r="HQ2562" s="22"/>
      <c r="HR2562" s="22"/>
      <c r="HS2562" s="22"/>
      <c r="HT2562" s="22"/>
      <c r="HU2562" s="22"/>
      <c r="HV2562" s="22"/>
      <c r="HW2562" s="22"/>
      <c r="HX2562" s="22"/>
      <c r="HY2562" s="22"/>
      <c r="HZ2562" s="22"/>
      <c r="IA2562" s="22"/>
      <c r="IB2562" s="22"/>
      <c r="IC2562" s="22"/>
      <c r="ID2562" s="22"/>
      <c r="IE2562" s="22"/>
      <c r="IF2562" s="22"/>
      <c r="IG2562" s="22"/>
      <c r="IH2562" s="22"/>
      <c r="II2562" s="22"/>
      <c r="IJ2562" s="22"/>
      <c r="IK2562" s="22"/>
      <c r="IL2562" s="22"/>
      <c r="IM2562" s="22"/>
      <c r="IN2562" s="22"/>
      <c r="IO2562" s="24"/>
      <c r="IP2562" s="22"/>
      <c r="IQ2562" s="22"/>
      <c r="IR2562" s="22"/>
      <c r="IS2562" s="22"/>
      <c r="IT2562" s="22"/>
      <c r="IU2562" s="22"/>
      <c r="IV2562" s="22"/>
      <c r="IW2562" s="22"/>
      <c r="IX2562" s="22"/>
      <c r="IY2562" s="22"/>
      <c r="IZ2562" s="22"/>
      <c r="JA2562" s="22"/>
      <c r="JB2562" s="22"/>
      <c r="JC2562" s="22"/>
      <c r="JD2562" s="22"/>
      <c r="JE2562" s="22"/>
      <c r="JF2562" s="22"/>
      <c r="JG2562" s="22"/>
      <c r="JH2562" s="22"/>
      <c r="JI2562" s="22"/>
      <c r="JJ2562" s="22"/>
      <c r="JK2562" s="22"/>
      <c r="JL2562" s="22"/>
      <c r="JM2562" s="22"/>
      <c r="JN2562" s="22"/>
      <c r="JO2562" s="22"/>
      <c r="JP2562" s="22"/>
      <c r="JQ2562" s="22"/>
      <c r="JR2562" s="22"/>
      <c r="JS2562" s="22"/>
      <c r="JT2562" s="22"/>
      <c r="JU2562" s="24"/>
      <c r="JV2562" s="22"/>
      <c r="JW2562" s="22"/>
      <c r="JX2562" s="22"/>
      <c r="JY2562" s="22"/>
      <c r="JZ2562" s="22"/>
      <c r="KA2562" s="22"/>
      <c r="KB2562" s="22"/>
      <c r="KC2562" s="22"/>
      <c r="KD2562" s="22"/>
      <c r="KE2562" s="22"/>
      <c r="KF2562" s="22"/>
      <c r="KG2562" s="22"/>
      <c r="KH2562" s="22"/>
      <c r="KI2562" s="22"/>
      <c r="KJ2562" s="22"/>
      <c r="KK2562" s="22"/>
      <c r="KL2562" s="22"/>
      <c r="KM2562" s="22"/>
      <c r="KN2562" s="22"/>
      <c r="KO2562" s="22"/>
      <c r="KP2562" s="22"/>
      <c r="KQ2562" s="22"/>
      <c r="KR2562" s="22"/>
      <c r="KS2562" s="22"/>
      <c r="KT2562" s="22"/>
      <c r="KU2562" s="22"/>
      <c r="KV2562" s="22"/>
      <c r="KW2562" s="22"/>
      <c r="KX2562" s="22"/>
      <c r="KY2562" s="22"/>
      <c r="KZ2562" s="22"/>
      <c r="LA2562" s="24"/>
      <c r="LB2562" s="22"/>
      <c r="LC2562" s="22"/>
      <c r="LD2562" s="22"/>
      <c r="LE2562" s="22"/>
      <c r="LF2562" s="22"/>
      <c r="LG2562" s="22"/>
      <c r="LH2562" s="22"/>
      <c r="LI2562" s="22"/>
      <c r="LJ2562" s="22"/>
      <c r="LK2562" s="22"/>
      <c r="LL2562" s="22"/>
      <c r="LM2562" s="22"/>
      <c r="LN2562" s="22"/>
      <c r="LO2562" s="22"/>
      <c r="LP2562" s="22"/>
      <c r="LQ2562" s="22"/>
      <c r="LR2562" s="22"/>
      <c r="LS2562" s="22"/>
      <c r="LT2562" s="22"/>
      <c r="LU2562" s="22"/>
      <c r="LV2562" s="22"/>
      <c r="LW2562" s="22"/>
      <c r="LX2562" s="22"/>
      <c r="LY2562" s="22"/>
      <c r="LZ2562" s="22"/>
      <c r="MA2562" s="22"/>
      <c r="MB2562" s="22"/>
      <c r="MC2562" s="22"/>
      <c r="MD2562" s="22"/>
      <c r="ME2562" s="22"/>
      <c r="MF2562" s="22"/>
      <c r="MG2562" s="24"/>
      <c r="MH2562" s="22"/>
      <c r="MI2562" s="22"/>
      <c r="MJ2562" s="22"/>
      <c r="MK2562" s="22"/>
      <c r="ML2562" s="22"/>
      <c r="MM2562" s="22"/>
      <c r="MN2562" s="22"/>
      <c r="MO2562" s="22"/>
      <c r="MP2562" s="22"/>
      <c r="MQ2562" s="22"/>
      <c r="MR2562" s="22"/>
      <c r="MS2562" s="22"/>
      <c r="MT2562" s="22"/>
      <c r="MU2562" s="22"/>
      <c r="MV2562" s="22"/>
      <c r="MW2562" s="22"/>
      <c r="MX2562" s="22"/>
      <c r="MY2562" s="22"/>
      <c r="MZ2562" s="22"/>
      <c r="NA2562" s="22"/>
      <c r="NB2562" s="22"/>
      <c r="NC2562" s="22"/>
      <c r="ND2562" s="22"/>
      <c r="NE2562" s="22"/>
      <c r="NF2562" s="22"/>
      <c r="NG2562" s="22"/>
      <c r="NH2562" s="22"/>
      <c r="NI2562" s="22"/>
      <c r="NJ2562" s="22"/>
      <c r="NK2562" s="22"/>
      <c r="NL2562" s="22"/>
      <c r="NM2562" s="24"/>
      <c r="NN2562" s="22"/>
      <c r="NO2562" s="22"/>
      <c r="NP2562" s="22"/>
      <c r="NQ2562" s="22"/>
      <c r="NR2562" s="22"/>
      <c r="NS2562" s="22"/>
      <c r="NT2562" s="22"/>
      <c r="NU2562" s="22"/>
      <c r="NV2562" s="22"/>
      <c r="NW2562" s="22"/>
      <c r="NX2562" s="22"/>
      <c r="NY2562" s="22"/>
      <c r="NZ2562" s="22"/>
      <c r="OA2562" s="22"/>
      <c r="OB2562" s="22"/>
      <c r="OC2562" s="22"/>
      <c r="OD2562" s="22"/>
      <c r="OE2562" s="22"/>
      <c r="OF2562" s="22"/>
      <c r="OG2562" s="22"/>
      <c r="OH2562" s="22"/>
      <c r="OI2562" s="22"/>
      <c r="OJ2562" s="22"/>
      <c r="OK2562" s="22"/>
      <c r="OL2562" s="22"/>
      <c r="OM2562" s="22"/>
      <c r="ON2562" s="22"/>
      <c r="OO2562" s="22"/>
      <c r="OP2562" s="22"/>
      <c r="OQ2562" s="22"/>
      <c r="OR2562" s="22"/>
    </row>
    <row r="2563" spans="1:408" ht="15" thickBot="1">
      <c r="A2563" s="1"/>
      <c r="B2563" s="12"/>
      <c r="C2563" s="12"/>
      <c r="D2563" s="22"/>
      <c r="E2563" s="54"/>
      <c r="F2563" s="54"/>
      <c r="G2563" s="54"/>
      <c r="H2563" s="55"/>
      <c r="I2563" s="22"/>
      <c r="J2563" s="56"/>
      <c r="K2563" s="80"/>
      <c r="L2563" s="57"/>
      <c r="M2563" s="57"/>
      <c r="N2563" s="55"/>
      <c r="O2563" s="58"/>
      <c r="P2563" s="58"/>
      <c r="Q2563" s="59"/>
      <c r="R2563" s="60"/>
      <c r="S2563" s="60"/>
      <c r="T2563" s="22"/>
      <c r="U2563" s="1"/>
      <c r="V2563" s="23"/>
      <c r="X2563" s="24"/>
      <c r="Y2563" s="24"/>
      <c r="Z2563" s="22"/>
      <c r="AA2563" s="22"/>
      <c r="AB2563" s="22"/>
      <c r="AC2563" s="22"/>
      <c r="AD2563" s="22"/>
      <c r="AE2563" s="22"/>
      <c r="AF2563" s="22"/>
      <c r="AG2563" s="22"/>
      <c r="AH2563" s="22"/>
      <c r="AI2563" s="22"/>
      <c r="AJ2563" s="22"/>
      <c r="AK2563" s="22"/>
      <c r="AL2563" s="22"/>
      <c r="AM2563" s="22"/>
      <c r="AN2563" s="22"/>
      <c r="AO2563" s="22"/>
      <c r="AP2563" s="22"/>
      <c r="AQ2563" s="22"/>
      <c r="AR2563" s="22"/>
      <c r="AS2563" s="22"/>
      <c r="AT2563" s="22"/>
      <c r="AU2563" s="22"/>
      <c r="AV2563" s="22"/>
      <c r="AW2563" s="22"/>
      <c r="AX2563" s="22"/>
      <c r="AY2563" s="22"/>
      <c r="AZ2563" s="22"/>
      <c r="BA2563" s="22"/>
      <c r="BB2563" s="22"/>
      <c r="BC2563" s="22"/>
      <c r="BD2563" s="22"/>
      <c r="BE2563" s="24"/>
      <c r="BF2563" s="22"/>
      <c r="BG2563" s="22"/>
      <c r="BH2563" s="22"/>
      <c r="BI2563" s="22"/>
      <c r="BJ2563" s="22"/>
      <c r="BK2563" s="22"/>
      <c r="BL2563" s="22"/>
      <c r="BM2563" s="22"/>
      <c r="BN2563" s="22"/>
      <c r="BO2563" s="22"/>
      <c r="BP2563" s="22"/>
      <c r="BQ2563" s="22"/>
      <c r="BR2563" s="22"/>
      <c r="BS2563" s="22"/>
      <c r="BT2563" s="22"/>
      <c r="BU2563" s="22"/>
      <c r="BV2563" s="22"/>
      <c r="BW2563" s="22"/>
      <c r="BX2563" s="22"/>
      <c r="BY2563" s="22"/>
      <c r="BZ2563" s="22"/>
      <c r="CA2563" s="22"/>
      <c r="CB2563" s="22"/>
      <c r="CC2563" s="22"/>
      <c r="CD2563" s="22"/>
      <c r="CE2563" s="22"/>
      <c r="CF2563" s="22"/>
      <c r="CG2563" s="22"/>
      <c r="CH2563" s="22"/>
      <c r="CI2563" s="22"/>
      <c r="CJ2563" s="22"/>
      <c r="CK2563" s="24"/>
      <c r="CL2563" s="22"/>
      <c r="CM2563" s="22"/>
      <c r="CN2563" s="22"/>
      <c r="CO2563" s="22"/>
      <c r="CP2563" s="22"/>
      <c r="CQ2563" s="22"/>
      <c r="CR2563" s="22"/>
      <c r="CS2563" s="22"/>
      <c r="CT2563" s="22"/>
      <c r="CU2563" s="22"/>
      <c r="CV2563" s="22"/>
      <c r="CW2563" s="22"/>
      <c r="CX2563" s="22"/>
      <c r="CY2563" s="22"/>
      <c r="CZ2563" s="22"/>
      <c r="DA2563" s="22"/>
      <c r="DB2563" s="22"/>
      <c r="DC2563" s="22"/>
      <c r="DD2563" s="22"/>
      <c r="DE2563" s="22"/>
      <c r="DF2563" s="22"/>
      <c r="DG2563" s="22"/>
      <c r="DH2563" s="22"/>
      <c r="DI2563" s="22"/>
      <c r="DJ2563" s="22"/>
      <c r="DK2563" s="22"/>
      <c r="DL2563" s="22"/>
      <c r="DM2563" s="22"/>
      <c r="DN2563" s="22"/>
      <c r="DO2563" s="22"/>
      <c r="DP2563" s="22"/>
      <c r="DQ2563" s="24"/>
      <c r="DR2563" s="22"/>
      <c r="DS2563" s="22"/>
      <c r="DT2563" s="22"/>
      <c r="DU2563" s="22"/>
      <c r="DV2563" s="22"/>
      <c r="DW2563" s="22"/>
      <c r="DX2563" s="22"/>
      <c r="DY2563" s="22"/>
      <c r="DZ2563" s="22"/>
      <c r="EA2563" s="22"/>
      <c r="EB2563" s="22"/>
      <c r="EC2563" s="22"/>
      <c r="ED2563" s="22"/>
      <c r="EE2563" s="22"/>
      <c r="EF2563" s="22"/>
      <c r="EG2563" s="22"/>
      <c r="EH2563" s="22"/>
      <c r="EI2563" s="22"/>
      <c r="EJ2563" s="22"/>
      <c r="EK2563" s="22"/>
      <c r="EL2563" s="22"/>
      <c r="EM2563" s="22"/>
      <c r="EN2563" s="22"/>
      <c r="EO2563" s="22"/>
      <c r="EP2563" s="22"/>
      <c r="EQ2563" s="22"/>
      <c r="ER2563" s="22"/>
      <c r="ES2563" s="22"/>
      <c r="ET2563" s="22"/>
      <c r="EU2563" s="22"/>
      <c r="EV2563" s="22"/>
      <c r="EW2563" s="24"/>
      <c r="EX2563" s="22"/>
      <c r="EY2563" s="22"/>
      <c r="EZ2563" s="22"/>
      <c r="FA2563" s="22"/>
      <c r="FB2563" s="22"/>
      <c r="FC2563" s="22"/>
      <c r="FD2563" s="22"/>
      <c r="FE2563" s="22"/>
      <c r="FF2563" s="22"/>
      <c r="FG2563" s="22"/>
      <c r="FH2563" s="22"/>
      <c r="FI2563" s="22"/>
      <c r="FJ2563" s="22"/>
      <c r="FK2563" s="22"/>
      <c r="FL2563" s="22"/>
      <c r="FM2563" s="22"/>
      <c r="FN2563" s="22"/>
      <c r="FO2563" s="22"/>
      <c r="FP2563" s="22"/>
      <c r="FQ2563" s="22"/>
      <c r="FR2563" s="22"/>
      <c r="FS2563" s="22"/>
      <c r="FT2563" s="22"/>
      <c r="FU2563" s="22"/>
      <c r="FV2563" s="22"/>
      <c r="FW2563" s="22"/>
      <c r="FX2563" s="22"/>
      <c r="FY2563" s="22"/>
      <c r="FZ2563" s="22"/>
      <c r="GA2563" s="22"/>
      <c r="GB2563" s="22"/>
      <c r="GC2563" s="24"/>
      <c r="GD2563" s="22"/>
      <c r="GE2563" s="22"/>
      <c r="GF2563" s="22"/>
      <c r="GG2563" s="22"/>
      <c r="GH2563" s="22"/>
      <c r="GI2563" s="22"/>
      <c r="GJ2563" s="22"/>
      <c r="GK2563" s="22"/>
      <c r="GL2563" s="22"/>
      <c r="GM2563" s="22"/>
      <c r="GN2563" s="22"/>
      <c r="GO2563" s="22"/>
      <c r="GP2563" s="22"/>
      <c r="GQ2563" s="22"/>
      <c r="GR2563" s="22"/>
      <c r="GS2563" s="22"/>
      <c r="GT2563" s="22"/>
      <c r="GU2563" s="22"/>
      <c r="GV2563" s="22"/>
      <c r="GW2563" s="22"/>
      <c r="GX2563" s="22"/>
      <c r="GY2563" s="22"/>
      <c r="GZ2563" s="22"/>
      <c r="HA2563" s="22"/>
      <c r="HB2563" s="22"/>
      <c r="HC2563" s="22"/>
      <c r="HD2563" s="22"/>
      <c r="HE2563" s="22"/>
      <c r="HF2563" s="22"/>
      <c r="HG2563" s="22"/>
      <c r="HH2563" s="22"/>
      <c r="HI2563" s="24"/>
      <c r="HJ2563" s="22"/>
      <c r="HK2563" s="22"/>
      <c r="HL2563" s="22"/>
      <c r="HM2563" s="22"/>
      <c r="HN2563" s="22"/>
      <c r="HO2563" s="22"/>
      <c r="HP2563" s="22"/>
      <c r="HQ2563" s="22"/>
      <c r="HR2563" s="22"/>
      <c r="HS2563" s="22"/>
      <c r="HT2563" s="22"/>
      <c r="HU2563" s="22"/>
      <c r="HV2563" s="22"/>
      <c r="HW2563" s="22"/>
      <c r="HX2563" s="22"/>
      <c r="HY2563" s="22"/>
      <c r="HZ2563" s="22"/>
      <c r="IA2563" s="22"/>
      <c r="IB2563" s="22"/>
      <c r="IC2563" s="22"/>
      <c r="ID2563" s="22"/>
      <c r="IE2563" s="22"/>
      <c r="IF2563" s="22"/>
      <c r="IG2563" s="22"/>
      <c r="IH2563" s="22"/>
      <c r="II2563" s="22"/>
      <c r="IJ2563" s="22"/>
      <c r="IK2563" s="22"/>
      <c r="IL2563" s="22"/>
      <c r="IM2563" s="22"/>
      <c r="IN2563" s="22"/>
      <c r="IO2563" s="24"/>
      <c r="IP2563" s="22"/>
      <c r="IQ2563" s="22"/>
      <c r="IR2563" s="22"/>
      <c r="IS2563" s="22"/>
      <c r="IT2563" s="22"/>
      <c r="IU2563" s="22"/>
      <c r="IV2563" s="22"/>
      <c r="IW2563" s="22"/>
      <c r="IX2563" s="22"/>
      <c r="IY2563" s="22"/>
      <c r="IZ2563" s="22"/>
      <c r="JA2563" s="22"/>
      <c r="JB2563" s="22"/>
      <c r="JC2563" s="22"/>
      <c r="JD2563" s="22"/>
      <c r="JE2563" s="22"/>
      <c r="JF2563" s="22"/>
      <c r="JG2563" s="22"/>
      <c r="JH2563" s="22"/>
      <c r="JI2563" s="22"/>
      <c r="JJ2563" s="22"/>
      <c r="JK2563" s="22"/>
      <c r="JL2563" s="22"/>
      <c r="JM2563" s="22"/>
      <c r="JN2563" s="22"/>
      <c r="JO2563" s="22"/>
      <c r="JP2563" s="22"/>
      <c r="JQ2563" s="22"/>
      <c r="JR2563" s="22"/>
      <c r="JS2563" s="22"/>
      <c r="JT2563" s="22"/>
      <c r="JU2563" s="24"/>
      <c r="JV2563" s="22"/>
      <c r="JW2563" s="22"/>
      <c r="JX2563" s="22"/>
      <c r="JY2563" s="22"/>
      <c r="JZ2563" s="22"/>
      <c r="KA2563" s="22"/>
      <c r="KB2563" s="22"/>
      <c r="KC2563" s="22"/>
      <c r="KD2563" s="22"/>
      <c r="KE2563" s="22"/>
      <c r="KF2563" s="22"/>
      <c r="KG2563" s="22"/>
      <c r="KH2563" s="22"/>
      <c r="KI2563" s="22"/>
      <c r="KJ2563" s="22"/>
      <c r="KK2563" s="22"/>
      <c r="KL2563" s="22"/>
      <c r="KM2563" s="22"/>
      <c r="KN2563" s="22"/>
      <c r="KO2563" s="22"/>
      <c r="KP2563" s="22"/>
      <c r="KQ2563" s="22"/>
      <c r="KR2563" s="22"/>
      <c r="KS2563" s="22"/>
      <c r="KT2563" s="22"/>
      <c r="KU2563" s="22"/>
      <c r="KV2563" s="22"/>
      <c r="KW2563" s="22"/>
      <c r="KX2563" s="22"/>
      <c r="KY2563" s="22"/>
      <c r="KZ2563" s="22"/>
      <c r="LA2563" s="24"/>
      <c r="LB2563" s="22"/>
      <c r="LC2563" s="22"/>
      <c r="LD2563" s="22"/>
      <c r="LE2563" s="22"/>
      <c r="LF2563" s="22"/>
      <c r="LG2563" s="22"/>
      <c r="LH2563" s="22"/>
      <c r="LI2563" s="22"/>
      <c r="LJ2563" s="22"/>
      <c r="LK2563" s="22"/>
      <c r="LL2563" s="22"/>
      <c r="LM2563" s="22"/>
      <c r="LN2563" s="22"/>
      <c r="LO2563" s="22"/>
      <c r="LP2563" s="22"/>
      <c r="LQ2563" s="22"/>
      <c r="LR2563" s="22"/>
      <c r="LS2563" s="22"/>
      <c r="LT2563" s="22"/>
      <c r="LU2563" s="22"/>
      <c r="LV2563" s="22"/>
      <c r="LW2563" s="22"/>
      <c r="LX2563" s="22"/>
      <c r="LY2563" s="22"/>
      <c r="LZ2563" s="22"/>
      <c r="MA2563" s="22"/>
      <c r="MB2563" s="22"/>
      <c r="MC2563" s="22"/>
      <c r="MD2563" s="22"/>
      <c r="ME2563" s="22"/>
      <c r="MF2563" s="22"/>
      <c r="MG2563" s="24"/>
      <c r="MH2563" s="22"/>
      <c r="MI2563" s="22"/>
      <c r="MJ2563" s="22"/>
      <c r="MK2563" s="22"/>
      <c r="ML2563" s="22"/>
      <c r="MM2563" s="22"/>
      <c r="MN2563" s="22"/>
      <c r="MO2563" s="22"/>
      <c r="MP2563" s="22"/>
      <c r="MQ2563" s="22"/>
      <c r="MR2563" s="22"/>
      <c r="MS2563" s="22"/>
      <c r="MT2563" s="22"/>
      <c r="MU2563" s="22"/>
      <c r="MV2563" s="22"/>
      <c r="MW2563" s="22"/>
      <c r="MX2563" s="22"/>
      <c r="MY2563" s="22"/>
      <c r="MZ2563" s="22"/>
      <c r="NA2563" s="22"/>
      <c r="NB2563" s="22"/>
      <c r="NC2563" s="22"/>
      <c r="ND2563" s="22"/>
      <c r="NE2563" s="22"/>
      <c r="NF2563" s="22"/>
      <c r="NG2563" s="22"/>
      <c r="NH2563" s="22"/>
      <c r="NI2563" s="22"/>
      <c r="NJ2563" s="22"/>
      <c r="NK2563" s="22"/>
      <c r="NL2563" s="22"/>
      <c r="NM2563" s="24"/>
      <c r="NN2563" s="22"/>
      <c r="NO2563" s="22"/>
      <c r="NP2563" s="22"/>
      <c r="NQ2563" s="22"/>
      <c r="NR2563" s="22"/>
      <c r="NS2563" s="22"/>
      <c r="NT2563" s="22"/>
      <c r="NU2563" s="22"/>
      <c r="NV2563" s="22"/>
      <c r="NW2563" s="22"/>
      <c r="NX2563" s="22"/>
      <c r="NY2563" s="22"/>
      <c r="NZ2563" s="22"/>
      <c r="OA2563" s="22"/>
      <c r="OB2563" s="22"/>
      <c r="OC2563" s="22"/>
      <c r="OD2563" s="22"/>
      <c r="OE2563" s="22"/>
      <c r="OF2563" s="22"/>
      <c r="OG2563" s="22"/>
      <c r="OH2563" s="22"/>
      <c r="OI2563" s="22"/>
      <c r="OJ2563" s="22"/>
      <c r="OK2563" s="22"/>
      <c r="OL2563" s="22"/>
      <c r="OM2563" s="22"/>
      <c r="ON2563" s="22"/>
      <c r="OO2563" s="22"/>
      <c r="OP2563" s="22"/>
      <c r="OQ2563" s="22"/>
      <c r="OR2563" s="22"/>
    </row>
    <row r="2564" spans="1:408" ht="15" thickBot="1">
      <c r="A2564" s="1"/>
      <c r="B2564" s="12"/>
      <c r="C2564" s="12"/>
      <c r="D2564" s="22"/>
      <c r="E2564" s="54"/>
      <c r="F2564" s="54"/>
      <c r="G2564" s="54"/>
      <c r="H2564" s="55"/>
      <c r="I2564" s="22"/>
      <c r="J2564" s="56"/>
      <c r="K2564" s="81"/>
      <c r="L2564" s="57"/>
      <c r="M2564" s="57"/>
      <c r="N2564" s="55"/>
      <c r="O2564" s="58"/>
      <c r="P2564" s="58"/>
      <c r="Q2564" s="59"/>
      <c r="R2564" s="60"/>
      <c r="S2564" s="60"/>
      <c r="T2564" s="22"/>
      <c r="U2564" s="1"/>
      <c r="V2564" s="23"/>
      <c r="X2564" s="24"/>
      <c r="Y2564" s="24"/>
      <c r="Z2564" s="22"/>
      <c r="AA2564" s="22"/>
      <c r="AB2564" s="22"/>
      <c r="AC2564" s="22"/>
      <c r="AD2564" s="22"/>
      <c r="AE2564" s="22"/>
      <c r="AF2564" s="22"/>
      <c r="AG2564" s="22"/>
      <c r="AH2564" s="22"/>
      <c r="AI2564" s="22"/>
      <c r="AJ2564" s="22"/>
      <c r="AK2564" s="22"/>
      <c r="AL2564" s="22"/>
      <c r="AM2564" s="22"/>
      <c r="AN2564" s="22"/>
      <c r="AO2564" s="22"/>
      <c r="AP2564" s="22"/>
      <c r="AQ2564" s="22"/>
      <c r="AR2564" s="22"/>
      <c r="AS2564" s="22"/>
      <c r="AT2564" s="22"/>
      <c r="AU2564" s="22"/>
      <c r="AV2564" s="22"/>
      <c r="AW2564" s="22"/>
      <c r="AX2564" s="22"/>
      <c r="AY2564" s="22"/>
      <c r="AZ2564" s="22"/>
      <c r="BA2564" s="22"/>
      <c r="BB2564" s="22"/>
      <c r="BC2564" s="22"/>
      <c r="BD2564" s="22"/>
      <c r="BE2564" s="24"/>
      <c r="BF2564" s="22"/>
      <c r="BG2564" s="22"/>
      <c r="BH2564" s="22"/>
      <c r="BI2564" s="22"/>
      <c r="BJ2564" s="22"/>
      <c r="BK2564" s="22"/>
      <c r="BL2564" s="22"/>
      <c r="BM2564" s="22"/>
      <c r="BN2564" s="22"/>
      <c r="BO2564" s="22"/>
      <c r="BP2564" s="22"/>
      <c r="BQ2564" s="22"/>
      <c r="BR2564" s="22"/>
      <c r="BS2564" s="22"/>
      <c r="BT2564" s="22"/>
      <c r="BU2564" s="22"/>
      <c r="BV2564" s="22"/>
      <c r="BW2564" s="22"/>
      <c r="BX2564" s="22"/>
      <c r="BY2564" s="22"/>
      <c r="BZ2564" s="22"/>
      <c r="CA2564" s="22"/>
      <c r="CB2564" s="22"/>
      <c r="CC2564" s="22"/>
      <c r="CD2564" s="22"/>
      <c r="CE2564" s="22"/>
      <c r="CF2564" s="22"/>
      <c r="CG2564" s="22"/>
      <c r="CH2564" s="22"/>
      <c r="CI2564" s="22"/>
      <c r="CJ2564" s="22"/>
      <c r="CK2564" s="24"/>
      <c r="CL2564" s="22"/>
      <c r="CM2564" s="22"/>
      <c r="CN2564" s="22"/>
      <c r="CO2564" s="22"/>
      <c r="CP2564" s="22"/>
      <c r="CQ2564" s="22"/>
      <c r="CR2564" s="22"/>
      <c r="CS2564" s="22"/>
      <c r="CT2564" s="22"/>
      <c r="CU2564" s="22"/>
      <c r="CV2564" s="22"/>
      <c r="CW2564" s="22"/>
      <c r="CX2564" s="22"/>
      <c r="CY2564" s="22"/>
      <c r="CZ2564" s="22"/>
      <c r="DA2564" s="22"/>
      <c r="DB2564" s="22"/>
      <c r="DC2564" s="22"/>
      <c r="DD2564" s="22"/>
      <c r="DE2564" s="22"/>
      <c r="DF2564" s="22"/>
      <c r="DG2564" s="22"/>
      <c r="DH2564" s="22"/>
      <c r="DI2564" s="22"/>
      <c r="DJ2564" s="22"/>
      <c r="DK2564" s="22"/>
      <c r="DL2564" s="22"/>
      <c r="DM2564" s="22"/>
      <c r="DN2564" s="22"/>
      <c r="DO2564" s="22"/>
      <c r="DP2564" s="22"/>
      <c r="DQ2564" s="24"/>
      <c r="DR2564" s="22"/>
      <c r="DS2564" s="22"/>
      <c r="DT2564" s="22"/>
      <c r="DU2564" s="22"/>
      <c r="DV2564" s="22"/>
      <c r="DW2564" s="22"/>
      <c r="DX2564" s="22"/>
      <c r="DY2564" s="22"/>
      <c r="DZ2564" s="22"/>
      <c r="EA2564" s="22"/>
      <c r="EB2564" s="22"/>
      <c r="EC2564" s="22"/>
      <c r="ED2564" s="22"/>
      <c r="EE2564" s="22"/>
      <c r="EF2564" s="22"/>
      <c r="EG2564" s="22"/>
      <c r="EH2564" s="22"/>
      <c r="EI2564" s="22"/>
      <c r="EJ2564" s="22"/>
      <c r="EK2564" s="22"/>
      <c r="EL2564" s="22"/>
      <c r="EM2564" s="22"/>
      <c r="EN2564" s="22"/>
      <c r="EO2564" s="22"/>
      <c r="EP2564" s="22"/>
      <c r="EQ2564" s="22"/>
      <c r="ER2564" s="22"/>
      <c r="ES2564" s="22"/>
      <c r="ET2564" s="22"/>
      <c r="EU2564" s="22"/>
      <c r="EV2564" s="22"/>
      <c r="EW2564" s="24"/>
      <c r="EX2564" s="22"/>
      <c r="EY2564" s="22"/>
      <c r="EZ2564" s="22"/>
      <c r="FA2564" s="22"/>
      <c r="FB2564" s="22"/>
      <c r="FC2564" s="22"/>
      <c r="FD2564" s="22"/>
      <c r="FE2564" s="22"/>
      <c r="FF2564" s="22"/>
      <c r="FG2564" s="22"/>
      <c r="FH2564" s="22"/>
      <c r="FI2564" s="22"/>
      <c r="FJ2564" s="22"/>
      <c r="FK2564" s="22"/>
      <c r="FL2564" s="22"/>
      <c r="FM2564" s="22"/>
      <c r="FN2564" s="22"/>
      <c r="FO2564" s="22"/>
      <c r="FP2564" s="22"/>
      <c r="FQ2564" s="22"/>
      <c r="FR2564" s="22"/>
      <c r="FS2564" s="22"/>
      <c r="FT2564" s="22"/>
      <c r="FU2564" s="22"/>
      <c r="FV2564" s="22"/>
      <c r="FW2564" s="22"/>
      <c r="FX2564" s="22"/>
      <c r="FY2564" s="22"/>
      <c r="FZ2564" s="22"/>
      <c r="GA2564" s="22"/>
      <c r="GB2564" s="22"/>
      <c r="GC2564" s="24"/>
      <c r="GD2564" s="22"/>
      <c r="GE2564" s="22"/>
      <c r="GF2564" s="22"/>
      <c r="GG2564" s="22"/>
      <c r="GH2564" s="22"/>
      <c r="GI2564" s="22"/>
      <c r="GJ2564" s="22"/>
      <c r="GK2564" s="22"/>
      <c r="GL2564" s="22"/>
      <c r="GM2564" s="22"/>
      <c r="GN2564" s="22"/>
      <c r="GO2564" s="22"/>
      <c r="GP2564" s="22"/>
      <c r="GQ2564" s="22"/>
      <c r="GR2564" s="22"/>
      <c r="GS2564" s="22"/>
      <c r="GT2564" s="22"/>
      <c r="GU2564" s="22"/>
      <c r="GV2564" s="22"/>
      <c r="GW2564" s="22"/>
      <c r="GX2564" s="22"/>
      <c r="GY2564" s="22"/>
      <c r="GZ2564" s="22"/>
      <c r="HA2564" s="22"/>
      <c r="HB2564" s="22"/>
      <c r="HC2564" s="22"/>
      <c r="HD2564" s="22"/>
      <c r="HE2564" s="22"/>
      <c r="HF2564" s="22"/>
      <c r="HG2564" s="22"/>
      <c r="HH2564" s="22"/>
      <c r="HI2564" s="24"/>
      <c r="HJ2564" s="22"/>
      <c r="HK2564" s="22"/>
      <c r="HL2564" s="22"/>
      <c r="HM2564" s="22"/>
      <c r="HN2564" s="22"/>
      <c r="HO2564" s="22"/>
      <c r="HP2564" s="22"/>
      <c r="HQ2564" s="22"/>
      <c r="HR2564" s="22"/>
      <c r="HS2564" s="22"/>
      <c r="HT2564" s="22"/>
      <c r="HU2564" s="22"/>
      <c r="HV2564" s="22"/>
      <c r="HW2564" s="22"/>
      <c r="HX2564" s="22"/>
      <c r="HY2564" s="22"/>
      <c r="HZ2564" s="22"/>
      <c r="IA2564" s="22"/>
      <c r="IB2564" s="22"/>
      <c r="IC2564" s="22"/>
      <c r="ID2564" s="22"/>
      <c r="IE2564" s="22"/>
      <c r="IF2564" s="22"/>
      <c r="IG2564" s="22"/>
      <c r="IH2564" s="22"/>
      <c r="II2564" s="22"/>
      <c r="IJ2564" s="22"/>
      <c r="IK2564" s="22"/>
      <c r="IL2564" s="22"/>
      <c r="IM2564" s="22"/>
      <c r="IN2564" s="22"/>
      <c r="IO2564" s="24"/>
      <c r="IP2564" s="22"/>
      <c r="IQ2564" s="22"/>
      <c r="IR2564" s="22"/>
      <c r="IS2564" s="22"/>
      <c r="IT2564" s="22"/>
      <c r="IU2564" s="22"/>
      <c r="IV2564" s="22"/>
      <c r="IW2564" s="22"/>
      <c r="IX2564" s="22"/>
      <c r="IY2564" s="22"/>
      <c r="IZ2564" s="22"/>
      <c r="JA2564" s="22"/>
      <c r="JB2564" s="22"/>
      <c r="JC2564" s="22"/>
      <c r="JD2564" s="22"/>
      <c r="JE2564" s="22"/>
      <c r="JF2564" s="22"/>
      <c r="JG2564" s="22"/>
      <c r="JH2564" s="22"/>
      <c r="JI2564" s="22"/>
      <c r="JJ2564" s="22"/>
      <c r="JK2564" s="22"/>
      <c r="JL2564" s="22"/>
      <c r="JM2564" s="22"/>
      <c r="JN2564" s="22"/>
      <c r="JO2564" s="22"/>
      <c r="JP2564" s="22"/>
      <c r="JQ2564" s="22"/>
      <c r="JR2564" s="22"/>
      <c r="JS2564" s="22"/>
      <c r="JT2564" s="22"/>
      <c r="JU2564" s="24"/>
      <c r="JV2564" s="22"/>
      <c r="JW2564" s="22"/>
      <c r="JX2564" s="22"/>
      <c r="JY2564" s="22"/>
      <c r="JZ2564" s="22"/>
      <c r="KA2564" s="22"/>
      <c r="KB2564" s="22"/>
      <c r="KC2564" s="22"/>
      <c r="KD2564" s="22"/>
      <c r="KE2564" s="22"/>
      <c r="KF2564" s="22"/>
      <c r="KG2564" s="22"/>
      <c r="KH2564" s="22"/>
      <c r="KI2564" s="22"/>
      <c r="KJ2564" s="22"/>
      <c r="KK2564" s="22"/>
      <c r="KL2564" s="22"/>
      <c r="KM2564" s="22"/>
      <c r="KN2564" s="22"/>
      <c r="KO2564" s="22"/>
      <c r="KP2564" s="22"/>
      <c r="KQ2564" s="22"/>
      <c r="KR2564" s="22"/>
      <c r="KS2564" s="22"/>
      <c r="KT2564" s="22"/>
      <c r="KU2564" s="22"/>
      <c r="KV2564" s="22"/>
      <c r="KW2564" s="22"/>
      <c r="KX2564" s="22"/>
      <c r="KY2564" s="22"/>
      <c r="KZ2564" s="22"/>
      <c r="LA2564" s="24"/>
      <c r="LB2564" s="22"/>
      <c r="LC2564" s="22"/>
      <c r="LD2564" s="22"/>
      <c r="LE2564" s="22"/>
      <c r="LF2564" s="22"/>
      <c r="LG2564" s="22"/>
      <c r="LH2564" s="22"/>
      <c r="LI2564" s="22"/>
      <c r="LJ2564" s="22"/>
      <c r="LK2564" s="22"/>
      <c r="LL2564" s="22"/>
      <c r="LM2564" s="22"/>
      <c r="LN2564" s="22"/>
      <c r="LO2564" s="22"/>
      <c r="LP2564" s="22"/>
      <c r="LQ2564" s="22"/>
      <c r="LR2564" s="22"/>
      <c r="LS2564" s="22"/>
      <c r="LT2564" s="22"/>
      <c r="LU2564" s="22"/>
      <c r="LV2564" s="22"/>
      <c r="LW2564" s="22"/>
      <c r="LX2564" s="22"/>
      <c r="LY2564" s="22"/>
      <c r="LZ2564" s="22"/>
      <c r="MA2564" s="22"/>
      <c r="MB2564" s="22"/>
      <c r="MC2564" s="22"/>
      <c r="MD2564" s="22"/>
      <c r="ME2564" s="22"/>
      <c r="MF2564" s="22"/>
      <c r="MG2564" s="24"/>
      <c r="MH2564" s="22"/>
      <c r="MI2564" s="22"/>
      <c r="MJ2564" s="22"/>
      <c r="MK2564" s="22"/>
      <c r="ML2564" s="22"/>
      <c r="MM2564" s="22"/>
      <c r="MN2564" s="22"/>
      <c r="MO2564" s="22"/>
      <c r="MP2564" s="22"/>
      <c r="MQ2564" s="22"/>
      <c r="MR2564" s="22"/>
      <c r="MS2564" s="22"/>
      <c r="MT2564" s="22"/>
      <c r="MU2564" s="22"/>
      <c r="MV2564" s="22"/>
      <c r="MW2564" s="22"/>
      <c r="MX2564" s="22"/>
      <c r="MY2564" s="22"/>
      <c r="MZ2564" s="22"/>
      <c r="NA2564" s="22"/>
      <c r="NB2564" s="22"/>
      <c r="NC2564" s="22"/>
      <c r="ND2564" s="22"/>
      <c r="NE2564" s="22"/>
      <c r="NF2564" s="22"/>
      <c r="NG2564" s="22"/>
      <c r="NH2564" s="22"/>
      <c r="NI2564" s="22"/>
      <c r="NJ2564" s="22"/>
      <c r="NK2564" s="22"/>
      <c r="NL2564" s="22"/>
      <c r="NM2564" s="24"/>
      <c r="NN2564" s="22"/>
      <c r="NO2564" s="22"/>
      <c r="NP2564" s="22"/>
      <c r="NQ2564" s="22"/>
      <c r="NR2564" s="22"/>
      <c r="NS2564" s="22"/>
      <c r="NT2564" s="22"/>
      <c r="NU2564" s="22"/>
      <c r="NV2564" s="22"/>
      <c r="NW2564" s="22"/>
      <c r="NX2564" s="22"/>
      <c r="NY2564" s="22"/>
      <c r="NZ2564" s="22"/>
      <c r="OA2564" s="22"/>
      <c r="OB2564" s="22"/>
      <c r="OC2564" s="22"/>
      <c r="OD2564" s="22"/>
      <c r="OE2564" s="22"/>
      <c r="OF2564" s="22"/>
      <c r="OG2564" s="22"/>
      <c r="OH2564" s="22"/>
      <c r="OI2564" s="22"/>
      <c r="OJ2564" s="22"/>
      <c r="OK2564" s="22"/>
      <c r="OL2564" s="22"/>
      <c r="OM2564" s="22"/>
      <c r="ON2564" s="22"/>
      <c r="OO2564" s="22"/>
      <c r="OP2564" s="22"/>
      <c r="OQ2564" s="22"/>
      <c r="OR2564" s="22"/>
    </row>
    <row r="2565" spans="1:408" ht="15" thickBot="1">
      <c r="A2565" s="1"/>
      <c r="B2565" s="12"/>
      <c r="C2565" s="12"/>
      <c r="D2565" s="22"/>
      <c r="E2565" s="54"/>
      <c r="F2565" s="54"/>
      <c r="G2565" s="54"/>
      <c r="H2565" s="55"/>
      <c r="I2565" s="22"/>
      <c r="J2565" s="56"/>
      <c r="K2565" s="80"/>
      <c r="L2565" s="57"/>
      <c r="M2565" s="57"/>
      <c r="N2565" s="55"/>
      <c r="O2565" s="58"/>
      <c r="P2565" s="58"/>
      <c r="Q2565" s="59"/>
      <c r="R2565" s="60"/>
      <c r="S2565" s="60"/>
      <c r="T2565" s="22"/>
      <c r="U2565" s="1"/>
      <c r="V2565" s="23"/>
      <c r="X2565" s="24"/>
      <c r="Y2565" s="24"/>
      <c r="Z2565" s="22"/>
      <c r="AA2565" s="22"/>
      <c r="AB2565" s="22"/>
      <c r="AC2565" s="22"/>
      <c r="AD2565" s="22"/>
      <c r="AE2565" s="22"/>
      <c r="AF2565" s="22"/>
      <c r="AG2565" s="22"/>
      <c r="AH2565" s="22"/>
      <c r="AI2565" s="22"/>
      <c r="AJ2565" s="22"/>
      <c r="AK2565" s="22"/>
      <c r="AL2565" s="22"/>
      <c r="AM2565" s="22"/>
      <c r="AN2565" s="22"/>
      <c r="AO2565" s="22"/>
      <c r="AP2565" s="22"/>
      <c r="AQ2565" s="22"/>
      <c r="AR2565" s="22"/>
      <c r="AS2565" s="22"/>
      <c r="AT2565" s="22"/>
      <c r="AU2565" s="22"/>
      <c r="AV2565" s="22"/>
      <c r="AW2565" s="22"/>
      <c r="AX2565" s="22"/>
      <c r="AY2565" s="22"/>
      <c r="AZ2565" s="22"/>
      <c r="BA2565" s="22"/>
      <c r="BB2565" s="22"/>
      <c r="BC2565" s="22"/>
      <c r="BD2565" s="22"/>
      <c r="BE2565" s="24"/>
      <c r="BF2565" s="22"/>
      <c r="BG2565" s="22"/>
      <c r="BH2565" s="22"/>
      <c r="BI2565" s="22"/>
      <c r="BJ2565" s="22"/>
      <c r="BK2565" s="22"/>
      <c r="BL2565" s="22"/>
      <c r="BM2565" s="22"/>
      <c r="BN2565" s="22"/>
      <c r="BO2565" s="22"/>
      <c r="BP2565" s="22"/>
      <c r="BQ2565" s="22"/>
      <c r="BR2565" s="22"/>
      <c r="BS2565" s="22"/>
      <c r="BT2565" s="22"/>
      <c r="BU2565" s="22"/>
      <c r="BV2565" s="22"/>
      <c r="BW2565" s="22"/>
      <c r="BX2565" s="22"/>
      <c r="BY2565" s="22"/>
      <c r="BZ2565" s="22"/>
      <c r="CA2565" s="22"/>
      <c r="CB2565" s="22"/>
      <c r="CC2565" s="22"/>
      <c r="CD2565" s="22"/>
      <c r="CE2565" s="22"/>
      <c r="CF2565" s="22"/>
      <c r="CG2565" s="22"/>
      <c r="CH2565" s="22"/>
      <c r="CI2565" s="22"/>
      <c r="CJ2565" s="22"/>
      <c r="CK2565" s="24"/>
      <c r="CL2565" s="22"/>
      <c r="CM2565" s="22"/>
      <c r="CN2565" s="22"/>
      <c r="CO2565" s="22"/>
      <c r="CP2565" s="22"/>
      <c r="CQ2565" s="22"/>
      <c r="CR2565" s="22"/>
      <c r="CS2565" s="22"/>
      <c r="CT2565" s="22"/>
      <c r="CU2565" s="22"/>
      <c r="CV2565" s="22"/>
      <c r="CW2565" s="22"/>
      <c r="CX2565" s="22"/>
      <c r="CY2565" s="22"/>
      <c r="CZ2565" s="22"/>
      <c r="DA2565" s="22"/>
      <c r="DB2565" s="22"/>
      <c r="DC2565" s="22"/>
      <c r="DD2565" s="22"/>
      <c r="DE2565" s="22"/>
      <c r="DF2565" s="22"/>
      <c r="DG2565" s="22"/>
      <c r="DH2565" s="22"/>
      <c r="DI2565" s="22"/>
      <c r="DJ2565" s="22"/>
      <c r="DK2565" s="22"/>
      <c r="DL2565" s="22"/>
      <c r="DM2565" s="22"/>
      <c r="DN2565" s="22"/>
      <c r="DO2565" s="22"/>
      <c r="DP2565" s="22"/>
      <c r="DQ2565" s="24"/>
      <c r="DR2565" s="22"/>
      <c r="DS2565" s="22"/>
      <c r="DT2565" s="22"/>
      <c r="DU2565" s="22"/>
      <c r="DV2565" s="22"/>
      <c r="DW2565" s="22"/>
      <c r="DX2565" s="22"/>
      <c r="DY2565" s="22"/>
      <c r="DZ2565" s="22"/>
      <c r="EA2565" s="22"/>
      <c r="EB2565" s="22"/>
      <c r="EC2565" s="22"/>
      <c r="ED2565" s="22"/>
      <c r="EE2565" s="22"/>
      <c r="EF2565" s="22"/>
      <c r="EG2565" s="22"/>
      <c r="EH2565" s="22"/>
      <c r="EI2565" s="22"/>
      <c r="EJ2565" s="22"/>
      <c r="EK2565" s="22"/>
      <c r="EL2565" s="22"/>
      <c r="EM2565" s="22"/>
      <c r="EN2565" s="22"/>
      <c r="EO2565" s="22"/>
      <c r="EP2565" s="22"/>
      <c r="EQ2565" s="22"/>
      <c r="ER2565" s="22"/>
      <c r="ES2565" s="22"/>
      <c r="ET2565" s="22"/>
      <c r="EU2565" s="22"/>
      <c r="EV2565" s="22"/>
      <c r="EW2565" s="24"/>
      <c r="EX2565" s="22"/>
      <c r="EY2565" s="22"/>
      <c r="EZ2565" s="22"/>
      <c r="FA2565" s="22"/>
      <c r="FB2565" s="22"/>
      <c r="FC2565" s="22"/>
      <c r="FD2565" s="22"/>
      <c r="FE2565" s="22"/>
      <c r="FF2565" s="22"/>
      <c r="FG2565" s="22"/>
      <c r="FH2565" s="22"/>
      <c r="FI2565" s="22"/>
      <c r="FJ2565" s="22"/>
      <c r="FK2565" s="22"/>
      <c r="FL2565" s="22"/>
      <c r="FM2565" s="22"/>
      <c r="FN2565" s="22"/>
      <c r="FO2565" s="22"/>
      <c r="FP2565" s="22"/>
      <c r="FQ2565" s="22"/>
      <c r="FR2565" s="22"/>
      <c r="FS2565" s="22"/>
      <c r="FT2565" s="22"/>
      <c r="FU2565" s="22"/>
      <c r="FV2565" s="22"/>
      <c r="FW2565" s="22"/>
      <c r="FX2565" s="22"/>
      <c r="FY2565" s="22"/>
      <c r="FZ2565" s="22"/>
      <c r="GA2565" s="22"/>
      <c r="GB2565" s="22"/>
      <c r="GC2565" s="24"/>
      <c r="GD2565" s="22"/>
      <c r="GE2565" s="22"/>
      <c r="GF2565" s="22"/>
      <c r="GG2565" s="22"/>
      <c r="GH2565" s="22"/>
      <c r="GI2565" s="22"/>
      <c r="GJ2565" s="22"/>
      <c r="GK2565" s="22"/>
      <c r="GL2565" s="22"/>
      <c r="GM2565" s="22"/>
      <c r="GN2565" s="22"/>
      <c r="GO2565" s="22"/>
      <c r="GP2565" s="22"/>
      <c r="GQ2565" s="22"/>
      <c r="GR2565" s="22"/>
      <c r="GS2565" s="22"/>
      <c r="GT2565" s="22"/>
      <c r="GU2565" s="22"/>
      <c r="GV2565" s="22"/>
      <c r="GW2565" s="22"/>
      <c r="GX2565" s="22"/>
      <c r="GY2565" s="22"/>
      <c r="GZ2565" s="22"/>
      <c r="HA2565" s="22"/>
      <c r="HB2565" s="22"/>
      <c r="HC2565" s="22"/>
      <c r="HD2565" s="22"/>
      <c r="HE2565" s="22"/>
      <c r="HF2565" s="22"/>
      <c r="HG2565" s="22"/>
      <c r="HH2565" s="22"/>
      <c r="HI2565" s="24"/>
      <c r="HJ2565" s="22"/>
      <c r="HK2565" s="22"/>
      <c r="HL2565" s="22"/>
      <c r="HM2565" s="22"/>
      <c r="HN2565" s="22"/>
      <c r="HO2565" s="22"/>
      <c r="HP2565" s="22"/>
      <c r="HQ2565" s="22"/>
      <c r="HR2565" s="22"/>
      <c r="HS2565" s="22"/>
      <c r="HT2565" s="22"/>
      <c r="HU2565" s="22"/>
      <c r="HV2565" s="22"/>
      <c r="HW2565" s="22"/>
      <c r="HX2565" s="22"/>
      <c r="HY2565" s="22"/>
      <c r="HZ2565" s="22"/>
      <c r="IA2565" s="22"/>
      <c r="IB2565" s="22"/>
      <c r="IC2565" s="22"/>
      <c r="ID2565" s="22"/>
      <c r="IE2565" s="22"/>
      <c r="IF2565" s="22"/>
      <c r="IG2565" s="22"/>
      <c r="IH2565" s="22"/>
      <c r="II2565" s="22"/>
      <c r="IJ2565" s="22"/>
      <c r="IK2565" s="22"/>
      <c r="IL2565" s="22"/>
      <c r="IM2565" s="22"/>
      <c r="IN2565" s="22"/>
      <c r="IO2565" s="24"/>
      <c r="IP2565" s="22"/>
      <c r="IQ2565" s="22"/>
      <c r="IR2565" s="22"/>
      <c r="IS2565" s="22"/>
      <c r="IT2565" s="22"/>
      <c r="IU2565" s="22"/>
      <c r="IV2565" s="22"/>
      <c r="IW2565" s="22"/>
      <c r="IX2565" s="22"/>
      <c r="IY2565" s="22"/>
      <c r="IZ2565" s="22"/>
      <c r="JA2565" s="22"/>
      <c r="JB2565" s="22"/>
      <c r="JC2565" s="22"/>
      <c r="JD2565" s="22"/>
      <c r="JE2565" s="22"/>
      <c r="JF2565" s="22"/>
      <c r="JG2565" s="22"/>
      <c r="JH2565" s="22"/>
      <c r="JI2565" s="22"/>
      <c r="JJ2565" s="22"/>
      <c r="JK2565" s="22"/>
      <c r="JL2565" s="22"/>
      <c r="JM2565" s="22"/>
      <c r="JN2565" s="22"/>
      <c r="JO2565" s="22"/>
      <c r="JP2565" s="22"/>
      <c r="JQ2565" s="22"/>
      <c r="JR2565" s="22"/>
      <c r="JS2565" s="22"/>
      <c r="JT2565" s="22"/>
      <c r="JU2565" s="24"/>
      <c r="JV2565" s="22"/>
      <c r="JW2565" s="22"/>
      <c r="JX2565" s="22"/>
      <c r="JY2565" s="22"/>
      <c r="JZ2565" s="22"/>
      <c r="KA2565" s="22"/>
      <c r="KB2565" s="22"/>
      <c r="KC2565" s="22"/>
      <c r="KD2565" s="22"/>
      <c r="KE2565" s="22"/>
      <c r="KF2565" s="22"/>
      <c r="KG2565" s="22"/>
      <c r="KH2565" s="22"/>
      <c r="KI2565" s="22"/>
      <c r="KJ2565" s="22"/>
      <c r="KK2565" s="22"/>
      <c r="KL2565" s="22"/>
      <c r="KM2565" s="22"/>
      <c r="KN2565" s="22"/>
      <c r="KO2565" s="22"/>
      <c r="KP2565" s="22"/>
      <c r="KQ2565" s="22"/>
      <c r="KR2565" s="22"/>
      <c r="KS2565" s="22"/>
      <c r="KT2565" s="22"/>
      <c r="KU2565" s="22"/>
      <c r="KV2565" s="22"/>
      <c r="KW2565" s="22"/>
      <c r="KX2565" s="22"/>
      <c r="KY2565" s="22"/>
      <c r="KZ2565" s="22"/>
      <c r="LA2565" s="24"/>
      <c r="LB2565" s="22"/>
      <c r="LC2565" s="22"/>
      <c r="LD2565" s="22"/>
      <c r="LE2565" s="22"/>
      <c r="LF2565" s="22"/>
      <c r="LG2565" s="22"/>
      <c r="LH2565" s="22"/>
      <c r="LI2565" s="22"/>
      <c r="LJ2565" s="22"/>
      <c r="LK2565" s="22"/>
      <c r="LL2565" s="22"/>
      <c r="LM2565" s="22"/>
      <c r="LN2565" s="22"/>
      <c r="LO2565" s="22"/>
      <c r="LP2565" s="22"/>
      <c r="LQ2565" s="22"/>
      <c r="LR2565" s="22"/>
      <c r="LS2565" s="22"/>
      <c r="LT2565" s="22"/>
      <c r="LU2565" s="22"/>
      <c r="LV2565" s="22"/>
      <c r="LW2565" s="22"/>
      <c r="LX2565" s="22"/>
      <c r="LY2565" s="22"/>
      <c r="LZ2565" s="22"/>
      <c r="MA2565" s="22"/>
      <c r="MB2565" s="22"/>
      <c r="MC2565" s="22"/>
      <c r="MD2565" s="22"/>
      <c r="ME2565" s="22"/>
      <c r="MF2565" s="22"/>
      <c r="MG2565" s="24"/>
      <c r="MH2565" s="22"/>
      <c r="MI2565" s="22"/>
      <c r="MJ2565" s="22"/>
      <c r="MK2565" s="22"/>
      <c r="ML2565" s="22"/>
      <c r="MM2565" s="22"/>
      <c r="MN2565" s="22"/>
      <c r="MO2565" s="22"/>
      <c r="MP2565" s="22"/>
      <c r="MQ2565" s="22"/>
      <c r="MR2565" s="22"/>
      <c r="MS2565" s="22"/>
      <c r="MT2565" s="22"/>
      <c r="MU2565" s="22"/>
      <c r="MV2565" s="22"/>
      <c r="MW2565" s="22"/>
      <c r="MX2565" s="22"/>
      <c r="MY2565" s="22"/>
      <c r="MZ2565" s="22"/>
      <c r="NA2565" s="22"/>
      <c r="NB2565" s="22"/>
      <c r="NC2565" s="22"/>
      <c r="ND2565" s="22"/>
      <c r="NE2565" s="22"/>
      <c r="NF2565" s="22"/>
      <c r="NG2565" s="22"/>
      <c r="NH2565" s="22"/>
      <c r="NI2565" s="22"/>
      <c r="NJ2565" s="22"/>
      <c r="NK2565" s="22"/>
      <c r="NL2565" s="22"/>
      <c r="NM2565" s="24"/>
      <c r="NN2565" s="22"/>
      <c r="NO2565" s="22"/>
      <c r="NP2565" s="22"/>
      <c r="NQ2565" s="22"/>
      <c r="NR2565" s="22"/>
      <c r="NS2565" s="22"/>
      <c r="NT2565" s="22"/>
      <c r="NU2565" s="22"/>
      <c r="NV2565" s="22"/>
      <c r="NW2565" s="22"/>
      <c r="NX2565" s="22"/>
      <c r="NY2565" s="22"/>
      <c r="NZ2565" s="22"/>
      <c r="OA2565" s="22"/>
      <c r="OB2565" s="22"/>
      <c r="OC2565" s="22"/>
      <c r="OD2565" s="22"/>
      <c r="OE2565" s="22"/>
      <c r="OF2565" s="22"/>
      <c r="OG2565" s="22"/>
      <c r="OH2565" s="22"/>
      <c r="OI2565" s="22"/>
      <c r="OJ2565" s="22"/>
      <c r="OK2565" s="22"/>
      <c r="OL2565" s="22"/>
      <c r="OM2565" s="22"/>
      <c r="ON2565" s="22"/>
      <c r="OO2565" s="22"/>
      <c r="OP2565" s="22"/>
      <c r="OQ2565" s="22"/>
      <c r="OR2565" s="22"/>
    </row>
    <row r="2566" spans="1:408" ht="15" thickBot="1">
      <c r="A2566" s="1"/>
      <c r="B2566" s="12"/>
      <c r="C2566" s="12"/>
      <c r="D2566" s="22"/>
      <c r="E2566" s="54"/>
      <c r="F2566" s="54"/>
      <c r="G2566" s="54"/>
      <c r="H2566" s="55"/>
      <c r="I2566" s="22"/>
      <c r="J2566" s="56"/>
      <c r="K2566" s="81"/>
      <c r="L2566" s="57"/>
      <c r="M2566" s="57"/>
      <c r="N2566" s="55"/>
      <c r="O2566" s="58"/>
      <c r="P2566" s="58"/>
      <c r="Q2566" s="59"/>
      <c r="R2566" s="60"/>
      <c r="S2566" s="60"/>
      <c r="T2566" s="22"/>
      <c r="U2566" s="1"/>
      <c r="V2566" s="23"/>
      <c r="X2566" s="24"/>
      <c r="Y2566" s="24"/>
      <c r="Z2566" s="22"/>
      <c r="AA2566" s="22"/>
      <c r="AB2566" s="22"/>
      <c r="AC2566" s="22"/>
      <c r="AD2566" s="22"/>
      <c r="AE2566" s="22"/>
      <c r="AF2566" s="22"/>
      <c r="AG2566" s="22"/>
      <c r="AH2566" s="22"/>
      <c r="AI2566" s="22"/>
      <c r="AJ2566" s="22"/>
      <c r="AK2566" s="22"/>
      <c r="AL2566" s="22"/>
      <c r="AM2566" s="22"/>
      <c r="AN2566" s="22"/>
      <c r="AO2566" s="22"/>
      <c r="AP2566" s="22"/>
      <c r="AQ2566" s="22"/>
      <c r="AR2566" s="22"/>
      <c r="AS2566" s="22"/>
      <c r="AT2566" s="22"/>
      <c r="AU2566" s="22"/>
      <c r="AV2566" s="22"/>
      <c r="AW2566" s="22"/>
      <c r="AX2566" s="22"/>
      <c r="AY2566" s="22"/>
      <c r="AZ2566" s="22"/>
      <c r="BA2566" s="22"/>
      <c r="BB2566" s="22"/>
      <c r="BC2566" s="22"/>
      <c r="BD2566" s="22"/>
      <c r="BE2566" s="24"/>
      <c r="BF2566" s="22"/>
      <c r="BG2566" s="22"/>
      <c r="BH2566" s="22"/>
      <c r="BI2566" s="22"/>
      <c r="BJ2566" s="22"/>
      <c r="BK2566" s="22"/>
      <c r="BL2566" s="22"/>
      <c r="BM2566" s="22"/>
      <c r="BN2566" s="22"/>
      <c r="BO2566" s="22"/>
      <c r="BP2566" s="22"/>
      <c r="BQ2566" s="22"/>
      <c r="BR2566" s="22"/>
      <c r="BS2566" s="22"/>
      <c r="BT2566" s="22"/>
      <c r="BU2566" s="22"/>
      <c r="BV2566" s="22"/>
      <c r="BW2566" s="22"/>
      <c r="BX2566" s="22"/>
      <c r="BY2566" s="22"/>
      <c r="BZ2566" s="22"/>
      <c r="CA2566" s="22"/>
      <c r="CB2566" s="22"/>
      <c r="CC2566" s="22"/>
      <c r="CD2566" s="22"/>
      <c r="CE2566" s="22"/>
      <c r="CF2566" s="22"/>
      <c r="CG2566" s="22"/>
      <c r="CH2566" s="22"/>
      <c r="CI2566" s="22"/>
      <c r="CJ2566" s="22"/>
      <c r="CK2566" s="24"/>
      <c r="CL2566" s="22"/>
      <c r="CM2566" s="22"/>
      <c r="CN2566" s="22"/>
      <c r="CO2566" s="22"/>
      <c r="CP2566" s="22"/>
      <c r="CQ2566" s="22"/>
      <c r="CR2566" s="22"/>
      <c r="CS2566" s="22"/>
      <c r="CT2566" s="22"/>
      <c r="CU2566" s="22"/>
      <c r="CV2566" s="22"/>
      <c r="CW2566" s="22"/>
      <c r="CX2566" s="22"/>
      <c r="CY2566" s="22"/>
      <c r="CZ2566" s="22"/>
      <c r="DA2566" s="22"/>
      <c r="DB2566" s="22"/>
      <c r="DC2566" s="22"/>
      <c r="DD2566" s="22"/>
      <c r="DE2566" s="22"/>
      <c r="DF2566" s="22"/>
      <c r="DG2566" s="22"/>
      <c r="DH2566" s="22"/>
      <c r="DI2566" s="22"/>
      <c r="DJ2566" s="22"/>
      <c r="DK2566" s="22"/>
      <c r="DL2566" s="22"/>
      <c r="DM2566" s="22"/>
      <c r="DN2566" s="22"/>
      <c r="DO2566" s="22"/>
      <c r="DP2566" s="22"/>
      <c r="DQ2566" s="24"/>
      <c r="DR2566" s="22"/>
      <c r="DS2566" s="22"/>
      <c r="DT2566" s="22"/>
      <c r="DU2566" s="22"/>
      <c r="DV2566" s="22"/>
      <c r="DW2566" s="22"/>
      <c r="DX2566" s="22"/>
      <c r="DY2566" s="22"/>
      <c r="DZ2566" s="22"/>
      <c r="EA2566" s="22"/>
      <c r="EB2566" s="22"/>
      <c r="EC2566" s="22"/>
      <c r="ED2566" s="22"/>
      <c r="EE2566" s="22"/>
      <c r="EF2566" s="22"/>
      <c r="EG2566" s="22"/>
      <c r="EH2566" s="22"/>
      <c r="EI2566" s="22"/>
      <c r="EJ2566" s="22"/>
      <c r="EK2566" s="22"/>
      <c r="EL2566" s="22"/>
      <c r="EM2566" s="22"/>
      <c r="EN2566" s="22"/>
      <c r="EO2566" s="22"/>
      <c r="EP2566" s="22"/>
      <c r="EQ2566" s="22"/>
      <c r="ER2566" s="22"/>
      <c r="ES2566" s="22"/>
      <c r="ET2566" s="22"/>
      <c r="EU2566" s="22"/>
      <c r="EV2566" s="22"/>
      <c r="EW2566" s="24"/>
      <c r="EX2566" s="22"/>
      <c r="EY2566" s="22"/>
      <c r="EZ2566" s="22"/>
      <c r="FA2566" s="22"/>
      <c r="FB2566" s="22"/>
      <c r="FC2566" s="22"/>
      <c r="FD2566" s="22"/>
      <c r="FE2566" s="22"/>
      <c r="FF2566" s="22"/>
      <c r="FG2566" s="22"/>
      <c r="FH2566" s="22"/>
      <c r="FI2566" s="22"/>
      <c r="FJ2566" s="22"/>
      <c r="FK2566" s="22"/>
      <c r="FL2566" s="22"/>
      <c r="FM2566" s="22"/>
      <c r="FN2566" s="22"/>
      <c r="FO2566" s="22"/>
      <c r="FP2566" s="22"/>
      <c r="FQ2566" s="22"/>
      <c r="FR2566" s="22"/>
      <c r="FS2566" s="22"/>
      <c r="FT2566" s="22"/>
      <c r="FU2566" s="22"/>
      <c r="FV2566" s="22"/>
      <c r="FW2566" s="22"/>
      <c r="FX2566" s="22"/>
      <c r="FY2566" s="22"/>
      <c r="FZ2566" s="22"/>
      <c r="GA2566" s="22"/>
      <c r="GB2566" s="22"/>
      <c r="GC2566" s="24"/>
      <c r="GD2566" s="22"/>
      <c r="GE2566" s="22"/>
      <c r="GF2566" s="22"/>
      <c r="GG2566" s="22"/>
      <c r="GH2566" s="22"/>
      <c r="GI2566" s="22"/>
      <c r="GJ2566" s="22"/>
      <c r="GK2566" s="22"/>
      <c r="GL2566" s="22"/>
      <c r="GM2566" s="22"/>
      <c r="GN2566" s="22"/>
      <c r="GO2566" s="22"/>
      <c r="GP2566" s="22"/>
      <c r="GQ2566" s="22"/>
      <c r="GR2566" s="22"/>
      <c r="GS2566" s="22"/>
      <c r="GT2566" s="22"/>
      <c r="GU2566" s="22"/>
      <c r="GV2566" s="22"/>
      <c r="GW2566" s="22"/>
      <c r="GX2566" s="22"/>
      <c r="GY2566" s="22"/>
      <c r="GZ2566" s="22"/>
      <c r="HA2566" s="22"/>
      <c r="HB2566" s="22"/>
      <c r="HC2566" s="22"/>
      <c r="HD2566" s="22"/>
      <c r="HE2566" s="22"/>
      <c r="HF2566" s="22"/>
      <c r="HG2566" s="22"/>
      <c r="HH2566" s="22"/>
      <c r="HI2566" s="24"/>
      <c r="HJ2566" s="22"/>
      <c r="HK2566" s="22"/>
      <c r="HL2566" s="22"/>
      <c r="HM2566" s="22"/>
      <c r="HN2566" s="22"/>
      <c r="HO2566" s="22"/>
      <c r="HP2566" s="22"/>
      <c r="HQ2566" s="22"/>
      <c r="HR2566" s="22"/>
      <c r="HS2566" s="22"/>
      <c r="HT2566" s="22"/>
      <c r="HU2566" s="22"/>
      <c r="HV2566" s="22"/>
      <c r="HW2566" s="22"/>
      <c r="HX2566" s="22"/>
      <c r="HY2566" s="22"/>
      <c r="HZ2566" s="22"/>
      <c r="IA2566" s="22"/>
      <c r="IB2566" s="22"/>
      <c r="IC2566" s="22"/>
      <c r="ID2566" s="22"/>
      <c r="IE2566" s="22"/>
      <c r="IF2566" s="22"/>
      <c r="IG2566" s="22"/>
      <c r="IH2566" s="22"/>
      <c r="II2566" s="22"/>
      <c r="IJ2566" s="22"/>
      <c r="IK2566" s="22"/>
      <c r="IL2566" s="22"/>
      <c r="IM2566" s="22"/>
      <c r="IN2566" s="22"/>
      <c r="IO2566" s="24"/>
      <c r="IP2566" s="22"/>
      <c r="IQ2566" s="22"/>
      <c r="IR2566" s="22"/>
      <c r="IS2566" s="22"/>
      <c r="IT2566" s="22"/>
      <c r="IU2566" s="22"/>
      <c r="IV2566" s="22"/>
      <c r="IW2566" s="22"/>
      <c r="IX2566" s="22"/>
      <c r="IY2566" s="22"/>
      <c r="IZ2566" s="22"/>
      <c r="JA2566" s="22"/>
      <c r="JB2566" s="22"/>
      <c r="JC2566" s="22"/>
      <c r="JD2566" s="22"/>
      <c r="JE2566" s="22"/>
      <c r="JF2566" s="22"/>
      <c r="JG2566" s="22"/>
      <c r="JH2566" s="22"/>
      <c r="JI2566" s="22"/>
      <c r="JJ2566" s="22"/>
      <c r="JK2566" s="22"/>
      <c r="JL2566" s="22"/>
      <c r="JM2566" s="22"/>
      <c r="JN2566" s="22"/>
      <c r="JO2566" s="22"/>
      <c r="JP2566" s="22"/>
      <c r="JQ2566" s="22"/>
      <c r="JR2566" s="22"/>
      <c r="JS2566" s="22"/>
      <c r="JT2566" s="22"/>
      <c r="JU2566" s="24"/>
      <c r="JV2566" s="22"/>
      <c r="JW2566" s="22"/>
      <c r="JX2566" s="22"/>
      <c r="JY2566" s="22"/>
      <c r="JZ2566" s="22"/>
      <c r="KA2566" s="22"/>
      <c r="KB2566" s="22"/>
      <c r="KC2566" s="22"/>
      <c r="KD2566" s="22"/>
      <c r="KE2566" s="22"/>
      <c r="KF2566" s="22"/>
      <c r="KG2566" s="22"/>
      <c r="KH2566" s="22"/>
      <c r="KI2566" s="22"/>
      <c r="KJ2566" s="22"/>
      <c r="KK2566" s="22"/>
      <c r="KL2566" s="22"/>
      <c r="KM2566" s="22"/>
      <c r="KN2566" s="22"/>
      <c r="KO2566" s="22"/>
      <c r="KP2566" s="22"/>
      <c r="KQ2566" s="22"/>
      <c r="KR2566" s="22"/>
      <c r="KS2566" s="22"/>
      <c r="KT2566" s="22"/>
      <c r="KU2566" s="22"/>
      <c r="KV2566" s="22"/>
      <c r="KW2566" s="22"/>
      <c r="KX2566" s="22"/>
      <c r="KY2566" s="22"/>
      <c r="KZ2566" s="22"/>
      <c r="LA2566" s="24"/>
      <c r="LB2566" s="22"/>
      <c r="LC2566" s="22"/>
      <c r="LD2566" s="22"/>
      <c r="LE2566" s="22"/>
      <c r="LF2566" s="22"/>
      <c r="LG2566" s="22"/>
      <c r="LH2566" s="22"/>
      <c r="LI2566" s="22"/>
      <c r="LJ2566" s="22"/>
      <c r="LK2566" s="22"/>
      <c r="LL2566" s="22"/>
      <c r="LM2566" s="22"/>
      <c r="LN2566" s="22"/>
      <c r="LO2566" s="22"/>
      <c r="LP2566" s="22"/>
      <c r="LQ2566" s="22"/>
      <c r="LR2566" s="22"/>
      <c r="LS2566" s="22"/>
      <c r="LT2566" s="22"/>
      <c r="LU2566" s="22"/>
      <c r="LV2566" s="22"/>
      <c r="LW2566" s="22"/>
      <c r="LX2566" s="22"/>
      <c r="LY2566" s="22"/>
      <c r="LZ2566" s="22"/>
      <c r="MA2566" s="22"/>
      <c r="MB2566" s="22"/>
      <c r="MC2566" s="22"/>
      <c r="MD2566" s="22"/>
      <c r="ME2566" s="22"/>
      <c r="MF2566" s="22"/>
      <c r="MG2566" s="24"/>
      <c r="MH2566" s="22"/>
      <c r="MI2566" s="22"/>
      <c r="MJ2566" s="22"/>
      <c r="MK2566" s="22"/>
      <c r="ML2566" s="22"/>
      <c r="MM2566" s="22"/>
      <c r="MN2566" s="22"/>
      <c r="MO2566" s="22"/>
      <c r="MP2566" s="22"/>
      <c r="MQ2566" s="22"/>
      <c r="MR2566" s="22"/>
      <c r="MS2566" s="22"/>
      <c r="MT2566" s="22"/>
      <c r="MU2566" s="22"/>
      <c r="MV2566" s="22"/>
      <c r="MW2566" s="22"/>
      <c r="MX2566" s="22"/>
      <c r="MY2566" s="22"/>
      <c r="MZ2566" s="22"/>
      <c r="NA2566" s="22"/>
      <c r="NB2566" s="22"/>
      <c r="NC2566" s="22"/>
      <c r="ND2566" s="22"/>
      <c r="NE2566" s="22"/>
      <c r="NF2566" s="22"/>
      <c r="NG2566" s="22"/>
      <c r="NH2566" s="22"/>
      <c r="NI2566" s="22"/>
      <c r="NJ2566" s="22"/>
      <c r="NK2566" s="22"/>
      <c r="NL2566" s="22"/>
      <c r="NM2566" s="24"/>
      <c r="NN2566" s="22"/>
      <c r="NO2566" s="22"/>
      <c r="NP2566" s="22"/>
      <c r="NQ2566" s="22"/>
      <c r="NR2566" s="22"/>
      <c r="NS2566" s="22"/>
      <c r="NT2566" s="22"/>
      <c r="NU2566" s="22"/>
      <c r="NV2566" s="22"/>
      <c r="NW2566" s="22"/>
      <c r="NX2566" s="22"/>
      <c r="NY2566" s="22"/>
      <c r="NZ2566" s="22"/>
      <c r="OA2566" s="22"/>
      <c r="OB2566" s="22"/>
      <c r="OC2566" s="22"/>
      <c r="OD2566" s="22"/>
      <c r="OE2566" s="22"/>
      <c r="OF2566" s="22"/>
      <c r="OG2566" s="22"/>
      <c r="OH2566" s="22"/>
      <c r="OI2566" s="22"/>
      <c r="OJ2566" s="22"/>
      <c r="OK2566" s="22"/>
      <c r="OL2566" s="22"/>
      <c r="OM2566" s="22"/>
      <c r="ON2566" s="22"/>
      <c r="OO2566" s="22"/>
      <c r="OP2566" s="22"/>
      <c r="OQ2566" s="22"/>
      <c r="OR2566" s="22"/>
    </row>
    <row r="2567" spans="1:408" ht="15" thickBot="1">
      <c r="A2567" s="1"/>
      <c r="B2567" s="12"/>
      <c r="C2567" s="12"/>
      <c r="D2567" s="22"/>
      <c r="E2567" s="54"/>
      <c r="F2567" s="54"/>
      <c r="G2567" s="54"/>
      <c r="H2567" s="55"/>
      <c r="I2567" s="22"/>
      <c r="J2567" s="56"/>
      <c r="K2567" s="80"/>
      <c r="L2567" s="57"/>
      <c r="M2567" s="57"/>
      <c r="N2567" s="55"/>
      <c r="O2567" s="58"/>
      <c r="P2567" s="58"/>
      <c r="Q2567" s="59"/>
      <c r="R2567" s="60"/>
      <c r="S2567" s="60"/>
      <c r="T2567" s="22"/>
      <c r="U2567" s="1"/>
      <c r="V2567" s="23"/>
      <c r="X2567" s="24"/>
      <c r="Y2567" s="24"/>
      <c r="Z2567" s="22"/>
      <c r="AA2567" s="22"/>
      <c r="AB2567" s="22"/>
      <c r="AC2567" s="22"/>
      <c r="AD2567" s="22"/>
      <c r="AE2567" s="22"/>
      <c r="AF2567" s="22"/>
      <c r="AG2567" s="22"/>
      <c r="AH2567" s="22"/>
      <c r="AI2567" s="22"/>
      <c r="AJ2567" s="22"/>
      <c r="AK2567" s="22"/>
      <c r="AL2567" s="22"/>
      <c r="AM2567" s="22"/>
      <c r="AN2567" s="22"/>
      <c r="AO2567" s="22"/>
      <c r="AP2567" s="22"/>
      <c r="AQ2567" s="22"/>
      <c r="AR2567" s="22"/>
      <c r="AS2567" s="22"/>
      <c r="AT2567" s="22"/>
      <c r="AU2567" s="22"/>
      <c r="AV2567" s="22"/>
      <c r="AW2567" s="22"/>
      <c r="AX2567" s="22"/>
      <c r="AY2567" s="22"/>
      <c r="AZ2567" s="22"/>
      <c r="BA2567" s="22"/>
      <c r="BB2567" s="22"/>
      <c r="BC2567" s="22"/>
      <c r="BD2567" s="22"/>
      <c r="BE2567" s="24"/>
      <c r="BF2567" s="22"/>
      <c r="BG2567" s="22"/>
      <c r="BH2567" s="22"/>
      <c r="BI2567" s="22"/>
      <c r="BJ2567" s="22"/>
      <c r="BK2567" s="22"/>
      <c r="BL2567" s="22"/>
      <c r="BM2567" s="22"/>
      <c r="BN2567" s="22"/>
      <c r="BO2567" s="22"/>
      <c r="BP2567" s="22"/>
      <c r="BQ2567" s="22"/>
      <c r="BR2567" s="22"/>
      <c r="BS2567" s="22"/>
      <c r="BT2567" s="22"/>
      <c r="BU2567" s="22"/>
      <c r="BV2567" s="22"/>
      <c r="BW2567" s="22"/>
      <c r="BX2567" s="22"/>
      <c r="BY2567" s="22"/>
      <c r="BZ2567" s="22"/>
      <c r="CA2567" s="22"/>
      <c r="CB2567" s="22"/>
      <c r="CC2567" s="22"/>
      <c r="CD2567" s="22"/>
      <c r="CE2567" s="22"/>
      <c r="CF2567" s="22"/>
      <c r="CG2567" s="22"/>
      <c r="CH2567" s="22"/>
      <c r="CI2567" s="22"/>
      <c r="CJ2567" s="22"/>
      <c r="CK2567" s="24"/>
      <c r="CL2567" s="22"/>
      <c r="CM2567" s="22"/>
      <c r="CN2567" s="22"/>
      <c r="CO2567" s="22"/>
      <c r="CP2567" s="22"/>
      <c r="CQ2567" s="22"/>
      <c r="CR2567" s="22"/>
      <c r="CS2567" s="22"/>
      <c r="CT2567" s="22"/>
      <c r="CU2567" s="22"/>
      <c r="CV2567" s="22"/>
      <c r="CW2567" s="22"/>
      <c r="CX2567" s="22"/>
      <c r="CY2567" s="22"/>
      <c r="CZ2567" s="22"/>
      <c r="DA2567" s="22"/>
      <c r="DB2567" s="22"/>
      <c r="DC2567" s="22"/>
      <c r="DD2567" s="22"/>
      <c r="DE2567" s="22"/>
      <c r="DF2567" s="22"/>
      <c r="DG2567" s="22"/>
      <c r="DH2567" s="22"/>
      <c r="DI2567" s="22"/>
      <c r="DJ2567" s="22"/>
      <c r="DK2567" s="22"/>
      <c r="DL2567" s="22"/>
      <c r="DM2567" s="22"/>
      <c r="DN2567" s="22"/>
      <c r="DO2567" s="22"/>
      <c r="DP2567" s="22"/>
      <c r="DQ2567" s="24"/>
      <c r="DR2567" s="22"/>
      <c r="DS2567" s="22"/>
      <c r="DT2567" s="22"/>
      <c r="DU2567" s="22"/>
      <c r="DV2567" s="22"/>
      <c r="DW2567" s="22"/>
      <c r="DX2567" s="22"/>
      <c r="DY2567" s="22"/>
      <c r="DZ2567" s="22"/>
      <c r="EA2567" s="22"/>
      <c r="EB2567" s="22"/>
      <c r="EC2567" s="22"/>
      <c r="ED2567" s="22"/>
      <c r="EE2567" s="22"/>
      <c r="EF2567" s="22"/>
      <c r="EG2567" s="22"/>
      <c r="EH2567" s="22"/>
      <c r="EI2567" s="22"/>
      <c r="EJ2567" s="22"/>
      <c r="EK2567" s="22"/>
      <c r="EL2567" s="22"/>
      <c r="EM2567" s="22"/>
      <c r="EN2567" s="22"/>
      <c r="EO2567" s="22"/>
      <c r="EP2567" s="22"/>
      <c r="EQ2567" s="22"/>
      <c r="ER2567" s="22"/>
      <c r="ES2567" s="22"/>
      <c r="ET2567" s="22"/>
      <c r="EU2567" s="22"/>
      <c r="EV2567" s="22"/>
      <c r="EW2567" s="24"/>
      <c r="EX2567" s="22"/>
      <c r="EY2567" s="22"/>
      <c r="EZ2567" s="22"/>
      <c r="FA2567" s="22"/>
      <c r="FB2567" s="22"/>
      <c r="FC2567" s="22"/>
      <c r="FD2567" s="22"/>
      <c r="FE2567" s="22"/>
      <c r="FF2567" s="22"/>
      <c r="FG2567" s="22"/>
      <c r="FH2567" s="22"/>
      <c r="FI2567" s="22"/>
      <c r="FJ2567" s="22"/>
      <c r="FK2567" s="22"/>
      <c r="FL2567" s="22"/>
      <c r="FM2567" s="22"/>
      <c r="FN2567" s="22"/>
      <c r="FO2567" s="22"/>
      <c r="FP2567" s="22"/>
      <c r="FQ2567" s="22"/>
      <c r="FR2567" s="22"/>
      <c r="FS2567" s="22"/>
      <c r="FT2567" s="22"/>
      <c r="FU2567" s="22"/>
      <c r="FV2567" s="22"/>
      <c r="FW2567" s="22"/>
      <c r="FX2567" s="22"/>
      <c r="FY2567" s="22"/>
      <c r="FZ2567" s="22"/>
      <c r="GA2567" s="22"/>
      <c r="GB2567" s="22"/>
      <c r="GC2567" s="24"/>
      <c r="GD2567" s="22"/>
      <c r="GE2567" s="22"/>
      <c r="GF2567" s="22"/>
      <c r="GG2567" s="22"/>
      <c r="GH2567" s="22"/>
      <c r="GI2567" s="22"/>
      <c r="GJ2567" s="22"/>
      <c r="GK2567" s="22"/>
      <c r="GL2567" s="22"/>
      <c r="GM2567" s="22"/>
      <c r="GN2567" s="22"/>
      <c r="GO2567" s="22"/>
      <c r="GP2567" s="22"/>
      <c r="GQ2567" s="22"/>
      <c r="GR2567" s="22"/>
      <c r="GS2567" s="22"/>
      <c r="GT2567" s="22"/>
      <c r="GU2567" s="22"/>
      <c r="GV2567" s="22"/>
      <c r="GW2567" s="22"/>
      <c r="GX2567" s="22"/>
      <c r="GY2567" s="22"/>
      <c r="GZ2567" s="22"/>
      <c r="HA2567" s="22"/>
      <c r="HB2567" s="22"/>
      <c r="HC2567" s="22"/>
      <c r="HD2567" s="22"/>
      <c r="HE2567" s="22"/>
      <c r="HF2567" s="22"/>
      <c r="HG2567" s="22"/>
      <c r="HH2567" s="22"/>
      <c r="HI2567" s="24"/>
      <c r="HJ2567" s="22"/>
      <c r="HK2567" s="22"/>
      <c r="HL2567" s="22"/>
      <c r="HM2567" s="22"/>
      <c r="HN2567" s="22"/>
      <c r="HO2567" s="22"/>
      <c r="HP2567" s="22"/>
      <c r="HQ2567" s="22"/>
      <c r="HR2567" s="22"/>
      <c r="HS2567" s="22"/>
      <c r="HT2567" s="22"/>
      <c r="HU2567" s="22"/>
      <c r="HV2567" s="22"/>
      <c r="HW2567" s="22"/>
      <c r="HX2567" s="22"/>
      <c r="HY2567" s="22"/>
      <c r="HZ2567" s="22"/>
      <c r="IA2567" s="22"/>
      <c r="IB2567" s="22"/>
      <c r="IC2567" s="22"/>
      <c r="ID2567" s="22"/>
      <c r="IE2567" s="22"/>
      <c r="IF2567" s="22"/>
      <c r="IG2567" s="22"/>
      <c r="IH2567" s="22"/>
      <c r="II2567" s="22"/>
      <c r="IJ2567" s="22"/>
      <c r="IK2567" s="22"/>
      <c r="IL2567" s="22"/>
      <c r="IM2567" s="22"/>
      <c r="IN2567" s="22"/>
      <c r="IO2567" s="24"/>
      <c r="IP2567" s="22"/>
      <c r="IQ2567" s="22"/>
      <c r="IR2567" s="22"/>
      <c r="IS2567" s="22"/>
      <c r="IT2567" s="22"/>
      <c r="IU2567" s="22"/>
      <c r="IV2567" s="22"/>
      <c r="IW2567" s="22"/>
      <c r="IX2567" s="22"/>
      <c r="IY2567" s="22"/>
      <c r="IZ2567" s="22"/>
      <c r="JA2567" s="22"/>
      <c r="JB2567" s="22"/>
      <c r="JC2567" s="22"/>
      <c r="JD2567" s="22"/>
      <c r="JE2567" s="22"/>
      <c r="JF2567" s="22"/>
      <c r="JG2567" s="22"/>
      <c r="JH2567" s="22"/>
      <c r="JI2567" s="22"/>
      <c r="JJ2567" s="22"/>
      <c r="JK2567" s="22"/>
      <c r="JL2567" s="22"/>
      <c r="JM2567" s="22"/>
      <c r="JN2567" s="22"/>
      <c r="JO2567" s="22"/>
      <c r="JP2567" s="22"/>
      <c r="JQ2567" s="22"/>
      <c r="JR2567" s="22"/>
      <c r="JS2567" s="22"/>
      <c r="JT2567" s="22"/>
      <c r="JU2567" s="24"/>
      <c r="JV2567" s="22"/>
      <c r="JW2567" s="22"/>
      <c r="JX2567" s="22"/>
      <c r="JY2567" s="22"/>
      <c r="JZ2567" s="22"/>
      <c r="KA2567" s="22"/>
      <c r="KB2567" s="22"/>
      <c r="KC2567" s="22"/>
      <c r="KD2567" s="22"/>
      <c r="KE2567" s="22"/>
      <c r="KF2567" s="22"/>
      <c r="KG2567" s="22"/>
      <c r="KH2567" s="22"/>
      <c r="KI2567" s="22"/>
      <c r="KJ2567" s="22"/>
      <c r="KK2567" s="22"/>
      <c r="KL2567" s="22"/>
      <c r="KM2567" s="22"/>
      <c r="KN2567" s="22"/>
      <c r="KO2567" s="22"/>
      <c r="KP2567" s="22"/>
      <c r="KQ2567" s="22"/>
      <c r="KR2567" s="22"/>
      <c r="KS2567" s="22"/>
      <c r="KT2567" s="22"/>
      <c r="KU2567" s="22"/>
      <c r="KV2567" s="22"/>
      <c r="KW2567" s="22"/>
      <c r="KX2567" s="22"/>
      <c r="KY2567" s="22"/>
      <c r="KZ2567" s="22"/>
      <c r="LA2567" s="24"/>
      <c r="LB2567" s="22"/>
      <c r="LC2567" s="22"/>
      <c r="LD2567" s="22"/>
      <c r="LE2567" s="22"/>
      <c r="LF2567" s="22"/>
      <c r="LG2567" s="22"/>
      <c r="LH2567" s="22"/>
      <c r="LI2567" s="22"/>
      <c r="LJ2567" s="22"/>
      <c r="LK2567" s="22"/>
      <c r="LL2567" s="22"/>
      <c r="LM2567" s="22"/>
      <c r="LN2567" s="22"/>
      <c r="LO2567" s="22"/>
      <c r="LP2567" s="22"/>
      <c r="LQ2567" s="22"/>
      <c r="LR2567" s="22"/>
      <c r="LS2567" s="22"/>
      <c r="LT2567" s="22"/>
      <c r="LU2567" s="22"/>
      <c r="LV2567" s="22"/>
      <c r="LW2567" s="22"/>
      <c r="LX2567" s="22"/>
      <c r="LY2567" s="22"/>
      <c r="LZ2567" s="22"/>
      <c r="MA2567" s="22"/>
      <c r="MB2567" s="22"/>
      <c r="MC2567" s="22"/>
      <c r="MD2567" s="22"/>
      <c r="ME2567" s="22"/>
      <c r="MF2567" s="22"/>
      <c r="MG2567" s="24"/>
      <c r="MH2567" s="22"/>
      <c r="MI2567" s="22"/>
      <c r="MJ2567" s="22"/>
      <c r="MK2567" s="22"/>
      <c r="ML2567" s="22"/>
      <c r="MM2567" s="22"/>
      <c r="MN2567" s="22"/>
      <c r="MO2567" s="22"/>
      <c r="MP2567" s="22"/>
      <c r="MQ2567" s="22"/>
      <c r="MR2567" s="22"/>
      <c r="MS2567" s="22"/>
      <c r="MT2567" s="22"/>
      <c r="MU2567" s="22"/>
      <c r="MV2567" s="22"/>
      <c r="MW2567" s="22"/>
      <c r="MX2567" s="22"/>
      <c r="MY2567" s="22"/>
      <c r="MZ2567" s="22"/>
      <c r="NA2567" s="22"/>
      <c r="NB2567" s="22"/>
      <c r="NC2567" s="22"/>
      <c r="ND2567" s="22"/>
      <c r="NE2567" s="22"/>
      <c r="NF2567" s="22"/>
      <c r="NG2567" s="22"/>
      <c r="NH2567" s="22"/>
      <c r="NI2567" s="22"/>
      <c r="NJ2567" s="22"/>
      <c r="NK2567" s="22"/>
      <c r="NL2567" s="22"/>
      <c r="NM2567" s="24"/>
      <c r="NN2567" s="22"/>
      <c r="NO2567" s="22"/>
      <c r="NP2567" s="22"/>
      <c r="NQ2567" s="22"/>
      <c r="NR2567" s="22"/>
      <c r="NS2567" s="22"/>
      <c r="NT2567" s="22"/>
      <c r="NU2567" s="22"/>
      <c r="NV2567" s="22"/>
      <c r="NW2567" s="22"/>
      <c r="NX2567" s="22"/>
      <c r="NY2567" s="22"/>
      <c r="NZ2567" s="22"/>
      <c r="OA2567" s="22"/>
      <c r="OB2567" s="22"/>
      <c r="OC2567" s="22"/>
      <c r="OD2567" s="22"/>
      <c r="OE2567" s="22"/>
      <c r="OF2567" s="22"/>
      <c r="OG2567" s="22"/>
      <c r="OH2567" s="22"/>
      <c r="OI2567" s="22"/>
      <c r="OJ2567" s="22"/>
      <c r="OK2567" s="22"/>
      <c r="OL2567" s="22"/>
      <c r="OM2567" s="22"/>
      <c r="ON2567" s="22"/>
      <c r="OO2567" s="22"/>
      <c r="OP2567" s="22"/>
      <c r="OQ2567" s="22"/>
      <c r="OR2567" s="22"/>
    </row>
    <row r="2568" spans="1:408" ht="15" thickBot="1">
      <c r="A2568" s="1"/>
      <c r="B2568" s="12"/>
      <c r="C2568" s="12"/>
      <c r="D2568" s="22"/>
      <c r="E2568" s="54"/>
      <c r="F2568" s="54"/>
      <c r="G2568" s="54"/>
      <c r="H2568" s="55"/>
      <c r="I2568" s="22"/>
      <c r="J2568" s="56"/>
      <c r="K2568" s="81"/>
      <c r="L2568" s="57"/>
      <c r="M2568" s="57"/>
      <c r="N2568" s="55"/>
      <c r="O2568" s="58"/>
      <c r="P2568" s="58"/>
      <c r="Q2568" s="59"/>
      <c r="R2568" s="60"/>
      <c r="S2568" s="60"/>
      <c r="T2568" s="22"/>
      <c r="U2568" s="1"/>
      <c r="V2568" s="23"/>
      <c r="X2568" s="24"/>
      <c r="Y2568" s="24"/>
      <c r="Z2568" s="22"/>
      <c r="AA2568" s="22"/>
      <c r="AB2568" s="22"/>
      <c r="AC2568" s="22"/>
      <c r="AD2568" s="22"/>
      <c r="AE2568" s="22"/>
      <c r="AF2568" s="22"/>
      <c r="AG2568" s="22"/>
      <c r="AH2568" s="22"/>
      <c r="AI2568" s="22"/>
      <c r="AJ2568" s="22"/>
      <c r="AK2568" s="22"/>
      <c r="AL2568" s="22"/>
      <c r="AM2568" s="22"/>
      <c r="AN2568" s="22"/>
      <c r="AO2568" s="22"/>
      <c r="AP2568" s="22"/>
      <c r="AQ2568" s="22"/>
      <c r="AR2568" s="22"/>
      <c r="AS2568" s="22"/>
      <c r="AT2568" s="22"/>
      <c r="AU2568" s="22"/>
      <c r="AV2568" s="22"/>
      <c r="AW2568" s="22"/>
      <c r="AX2568" s="22"/>
      <c r="AY2568" s="22"/>
      <c r="AZ2568" s="22"/>
      <c r="BA2568" s="22"/>
      <c r="BB2568" s="22"/>
      <c r="BC2568" s="22"/>
      <c r="BD2568" s="22"/>
      <c r="BE2568" s="24"/>
      <c r="BF2568" s="22"/>
      <c r="BG2568" s="22"/>
      <c r="BH2568" s="22"/>
      <c r="BI2568" s="22"/>
      <c r="BJ2568" s="22"/>
      <c r="BK2568" s="22"/>
      <c r="BL2568" s="22"/>
      <c r="BM2568" s="22"/>
      <c r="BN2568" s="22"/>
      <c r="BO2568" s="22"/>
      <c r="BP2568" s="22"/>
      <c r="BQ2568" s="22"/>
      <c r="BR2568" s="22"/>
      <c r="BS2568" s="22"/>
      <c r="BT2568" s="22"/>
      <c r="BU2568" s="22"/>
      <c r="BV2568" s="22"/>
      <c r="BW2568" s="22"/>
      <c r="BX2568" s="22"/>
      <c r="BY2568" s="22"/>
      <c r="BZ2568" s="22"/>
      <c r="CA2568" s="22"/>
      <c r="CB2568" s="22"/>
      <c r="CC2568" s="22"/>
      <c r="CD2568" s="22"/>
      <c r="CE2568" s="22"/>
      <c r="CF2568" s="22"/>
      <c r="CG2568" s="22"/>
      <c r="CH2568" s="22"/>
      <c r="CI2568" s="22"/>
      <c r="CJ2568" s="22"/>
      <c r="CK2568" s="24"/>
      <c r="CL2568" s="22"/>
      <c r="CM2568" s="22"/>
      <c r="CN2568" s="22"/>
      <c r="CO2568" s="22"/>
      <c r="CP2568" s="22"/>
      <c r="CQ2568" s="22"/>
      <c r="CR2568" s="22"/>
      <c r="CS2568" s="22"/>
      <c r="CT2568" s="22"/>
      <c r="CU2568" s="22"/>
      <c r="CV2568" s="22"/>
      <c r="CW2568" s="22"/>
      <c r="CX2568" s="22"/>
      <c r="CY2568" s="22"/>
      <c r="CZ2568" s="22"/>
      <c r="DA2568" s="22"/>
      <c r="DB2568" s="22"/>
      <c r="DC2568" s="22"/>
      <c r="DD2568" s="22"/>
      <c r="DE2568" s="22"/>
      <c r="DF2568" s="22"/>
      <c r="DG2568" s="22"/>
      <c r="DH2568" s="22"/>
      <c r="DI2568" s="22"/>
      <c r="DJ2568" s="22"/>
      <c r="DK2568" s="22"/>
      <c r="DL2568" s="22"/>
      <c r="DM2568" s="22"/>
      <c r="DN2568" s="22"/>
      <c r="DO2568" s="22"/>
      <c r="DP2568" s="22"/>
      <c r="DQ2568" s="24"/>
      <c r="DR2568" s="22"/>
      <c r="DS2568" s="22"/>
      <c r="DT2568" s="22"/>
      <c r="DU2568" s="22"/>
      <c r="DV2568" s="22"/>
      <c r="DW2568" s="22"/>
      <c r="DX2568" s="22"/>
      <c r="DY2568" s="22"/>
      <c r="DZ2568" s="22"/>
      <c r="EA2568" s="22"/>
      <c r="EB2568" s="22"/>
      <c r="EC2568" s="22"/>
      <c r="ED2568" s="22"/>
      <c r="EE2568" s="22"/>
      <c r="EF2568" s="22"/>
      <c r="EG2568" s="22"/>
      <c r="EH2568" s="22"/>
      <c r="EI2568" s="22"/>
      <c r="EJ2568" s="22"/>
      <c r="EK2568" s="22"/>
      <c r="EL2568" s="22"/>
      <c r="EM2568" s="22"/>
      <c r="EN2568" s="22"/>
      <c r="EO2568" s="22"/>
      <c r="EP2568" s="22"/>
      <c r="EQ2568" s="22"/>
      <c r="ER2568" s="22"/>
      <c r="ES2568" s="22"/>
      <c r="ET2568" s="22"/>
      <c r="EU2568" s="22"/>
      <c r="EV2568" s="22"/>
      <c r="EW2568" s="24"/>
      <c r="EX2568" s="22"/>
      <c r="EY2568" s="22"/>
      <c r="EZ2568" s="22"/>
      <c r="FA2568" s="22"/>
      <c r="FB2568" s="22"/>
      <c r="FC2568" s="22"/>
      <c r="FD2568" s="22"/>
      <c r="FE2568" s="22"/>
      <c r="FF2568" s="22"/>
      <c r="FG2568" s="22"/>
      <c r="FH2568" s="22"/>
      <c r="FI2568" s="22"/>
      <c r="FJ2568" s="22"/>
      <c r="FK2568" s="22"/>
      <c r="FL2568" s="22"/>
      <c r="FM2568" s="22"/>
      <c r="FN2568" s="22"/>
      <c r="FO2568" s="22"/>
      <c r="FP2568" s="22"/>
      <c r="FQ2568" s="22"/>
      <c r="FR2568" s="22"/>
      <c r="FS2568" s="22"/>
      <c r="FT2568" s="22"/>
      <c r="FU2568" s="22"/>
      <c r="FV2568" s="22"/>
      <c r="FW2568" s="22"/>
      <c r="FX2568" s="22"/>
      <c r="FY2568" s="22"/>
      <c r="FZ2568" s="22"/>
      <c r="GA2568" s="22"/>
      <c r="GB2568" s="22"/>
      <c r="GC2568" s="24"/>
      <c r="GD2568" s="22"/>
      <c r="GE2568" s="22"/>
      <c r="GF2568" s="22"/>
      <c r="GG2568" s="22"/>
      <c r="GH2568" s="22"/>
      <c r="GI2568" s="22"/>
      <c r="GJ2568" s="22"/>
      <c r="GK2568" s="22"/>
      <c r="GL2568" s="22"/>
      <c r="GM2568" s="22"/>
      <c r="GN2568" s="22"/>
      <c r="GO2568" s="22"/>
      <c r="GP2568" s="22"/>
      <c r="GQ2568" s="22"/>
      <c r="GR2568" s="22"/>
      <c r="GS2568" s="22"/>
      <c r="GT2568" s="22"/>
      <c r="GU2568" s="22"/>
      <c r="GV2568" s="22"/>
      <c r="GW2568" s="22"/>
      <c r="GX2568" s="22"/>
      <c r="GY2568" s="22"/>
      <c r="GZ2568" s="22"/>
      <c r="HA2568" s="22"/>
      <c r="HB2568" s="22"/>
      <c r="HC2568" s="22"/>
      <c r="HD2568" s="22"/>
      <c r="HE2568" s="22"/>
      <c r="HF2568" s="22"/>
      <c r="HG2568" s="22"/>
      <c r="HH2568" s="22"/>
      <c r="HI2568" s="24"/>
      <c r="HJ2568" s="22"/>
      <c r="HK2568" s="22"/>
      <c r="HL2568" s="22"/>
      <c r="HM2568" s="22"/>
      <c r="HN2568" s="22"/>
      <c r="HO2568" s="22"/>
      <c r="HP2568" s="22"/>
      <c r="HQ2568" s="22"/>
      <c r="HR2568" s="22"/>
      <c r="HS2568" s="22"/>
      <c r="HT2568" s="22"/>
      <c r="HU2568" s="22"/>
      <c r="HV2568" s="22"/>
      <c r="HW2568" s="22"/>
      <c r="HX2568" s="22"/>
      <c r="HY2568" s="22"/>
      <c r="HZ2568" s="22"/>
      <c r="IA2568" s="22"/>
      <c r="IB2568" s="22"/>
      <c r="IC2568" s="22"/>
      <c r="ID2568" s="22"/>
      <c r="IE2568" s="22"/>
      <c r="IF2568" s="22"/>
      <c r="IG2568" s="22"/>
      <c r="IH2568" s="22"/>
      <c r="II2568" s="22"/>
      <c r="IJ2568" s="22"/>
      <c r="IK2568" s="22"/>
      <c r="IL2568" s="22"/>
      <c r="IM2568" s="22"/>
      <c r="IN2568" s="22"/>
      <c r="IO2568" s="24"/>
      <c r="IP2568" s="22"/>
      <c r="IQ2568" s="22"/>
      <c r="IR2568" s="22"/>
      <c r="IS2568" s="22"/>
      <c r="IT2568" s="22"/>
      <c r="IU2568" s="22"/>
      <c r="IV2568" s="22"/>
      <c r="IW2568" s="22"/>
      <c r="IX2568" s="22"/>
      <c r="IY2568" s="22"/>
      <c r="IZ2568" s="22"/>
      <c r="JA2568" s="22"/>
      <c r="JB2568" s="22"/>
      <c r="JC2568" s="22"/>
      <c r="JD2568" s="22"/>
      <c r="JE2568" s="22"/>
      <c r="JF2568" s="22"/>
      <c r="JG2568" s="22"/>
      <c r="JH2568" s="22"/>
      <c r="JI2568" s="22"/>
      <c r="JJ2568" s="22"/>
      <c r="JK2568" s="22"/>
      <c r="JL2568" s="22"/>
      <c r="JM2568" s="22"/>
      <c r="JN2568" s="22"/>
      <c r="JO2568" s="22"/>
      <c r="JP2568" s="22"/>
      <c r="JQ2568" s="22"/>
      <c r="JR2568" s="22"/>
      <c r="JS2568" s="22"/>
      <c r="JT2568" s="22"/>
      <c r="JU2568" s="24"/>
      <c r="JV2568" s="22"/>
      <c r="JW2568" s="22"/>
      <c r="JX2568" s="22"/>
      <c r="JY2568" s="22"/>
      <c r="JZ2568" s="22"/>
      <c r="KA2568" s="22"/>
      <c r="KB2568" s="22"/>
      <c r="KC2568" s="22"/>
      <c r="KD2568" s="22"/>
      <c r="KE2568" s="22"/>
      <c r="KF2568" s="22"/>
      <c r="KG2568" s="22"/>
      <c r="KH2568" s="22"/>
      <c r="KI2568" s="22"/>
      <c r="KJ2568" s="22"/>
      <c r="KK2568" s="22"/>
      <c r="KL2568" s="22"/>
      <c r="KM2568" s="22"/>
      <c r="KN2568" s="22"/>
      <c r="KO2568" s="22"/>
      <c r="KP2568" s="22"/>
      <c r="KQ2568" s="22"/>
      <c r="KR2568" s="22"/>
      <c r="KS2568" s="22"/>
      <c r="KT2568" s="22"/>
      <c r="KU2568" s="22"/>
      <c r="KV2568" s="22"/>
      <c r="KW2568" s="22"/>
      <c r="KX2568" s="22"/>
      <c r="KY2568" s="22"/>
      <c r="KZ2568" s="22"/>
      <c r="LA2568" s="24"/>
      <c r="LB2568" s="22"/>
      <c r="LC2568" s="22"/>
      <c r="LD2568" s="22"/>
      <c r="LE2568" s="22"/>
      <c r="LF2568" s="22"/>
      <c r="LG2568" s="22"/>
      <c r="LH2568" s="22"/>
      <c r="LI2568" s="22"/>
      <c r="LJ2568" s="22"/>
      <c r="LK2568" s="22"/>
      <c r="LL2568" s="22"/>
      <c r="LM2568" s="22"/>
      <c r="LN2568" s="22"/>
      <c r="LO2568" s="22"/>
      <c r="LP2568" s="22"/>
      <c r="LQ2568" s="22"/>
      <c r="LR2568" s="22"/>
      <c r="LS2568" s="22"/>
      <c r="LT2568" s="22"/>
      <c r="LU2568" s="22"/>
      <c r="LV2568" s="22"/>
      <c r="LW2568" s="22"/>
      <c r="LX2568" s="22"/>
      <c r="LY2568" s="22"/>
      <c r="LZ2568" s="22"/>
      <c r="MA2568" s="22"/>
      <c r="MB2568" s="22"/>
      <c r="MC2568" s="22"/>
      <c r="MD2568" s="22"/>
      <c r="ME2568" s="22"/>
      <c r="MF2568" s="22"/>
      <c r="MG2568" s="24"/>
      <c r="MH2568" s="22"/>
      <c r="MI2568" s="22"/>
      <c r="MJ2568" s="22"/>
      <c r="MK2568" s="22"/>
      <c r="ML2568" s="22"/>
      <c r="MM2568" s="22"/>
      <c r="MN2568" s="22"/>
      <c r="MO2568" s="22"/>
      <c r="MP2568" s="22"/>
      <c r="MQ2568" s="22"/>
      <c r="MR2568" s="22"/>
      <c r="MS2568" s="22"/>
      <c r="MT2568" s="22"/>
      <c r="MU2568" s="22"/>
      <c r="MV2568" s="22"/>
      <c r="MW2568" s="22"/>
      <c r="MX2568" s="22"/>
      <c r="MY2568" s="22"/>
      <c r="MZ2568" s="22"/>
      <c r="NA2568" s="22"/>
      <c r="NB2568" s="22"/>
      <c r="NC2568" s="22"/>
      <c r="ND2568" s="22"/>
      <c r="NE2568" s="22"/>
      <c r="NF2568" s="22"/>
      <c r="NG2568" s="22"/>
      <c r="NH2568" s="22"/>
      <c r="NI2568" s="22"/>
      <c r="NJ2568" s="22"/>
      <c r="NK2568" s="22"/>
      <c r="NL2568" s="22"/>
      <c r="NM2568" s="24"/>
      <c r="NN2568" s="22"/>
      <c r="NO2568" s="22"/>
      <c r="NP2568" s="22"/>
      <c r="NQ2568" s="22"/>
      <c r="NR2568" s="22"/>
      <c r="NS2568" s="22"/>
      <c r="NT2568" s="22"/>
      <c r="NU2568" s="22"/>
      <c r="NV2568" s="22"/>
      <c r="NW2568" s="22"/>
      <c r="NX2568" s="22"/>
      <c r="NY2568" s="22"/>
      <c r="NZ2568" s="22"/>
      <c r="OA2568" s="22"/>
      <c r="OB2568" s="22"/>
      <c r="OC2568" s="22"/>
      <c r="OD2568" s="22"/>
      <c r="OE2568" s="22"/>
      <c r="OF2568" s="22"/>
      <c r="OG2568" s="22"/>
      <c r="OH2568" s="22"/>
      <c r="OI2568" s="22"/>
      <c r="OJ2568" s="22"/>
      <c r="OK2568" s="22"/>
      <c r="OL2568" s="22"/>
      <c r="OM2568" s="22"/>
      <c r="ON2568" s="22"/>
      <c r="OO2568" s="22"/>
      <c r="OP2568" s="22"/>
      <c r="OQ2568" s="22"/>
      <c r="OR2568" s="22"/>
    </row>
    <row r="2569" spans="1:408" ht="15" thickBot="1">
      <c r="A2569" s="1"/>
      <c r="B2569" s="12"/>
      <c r="C2569" s="12"/>
      <c r="D2569" s="22"/>
      <c r="E2569" s="54"/>
      <c r="F2569" s="54"/>
      <c r="G2569" s="54"/>
      <c r="H2569" s="55"/>
      <c r="I2569" s="22"/>
      <c r="J2569" s="56"/>
      <c r="K2569" s="80"/>
      <c r="L2569" s="57"/>
      <c r="M2569" s="57"/>
      <c r="N2569" s="55"/>
      <c r="O2569" s="58"/>
      <c r="P2569" s="58"/>
      <c r="Q2569" s="59"/>
      <c r="R2569" s="60"/>
      <c r="S2569" s="60"/>
      <c r="T2569" s="22"/>
      <c r="U2569" s="1"/>
      <c r="V2569" s="23"/>
      <c r="X2569" s="24"/>
      <c r="Y2569" s="24"/>
      <c r="Z2569" s="22"/>
      <c r="AA2569" s="22"/>
      <c r="AB2569" s="22"/>
      <c r="AC2569" s="22"/>
      <c r="AD2569" s="22"/>
      <c r="AE2569" s="22"/>
      <c r="AF2569" s="22"/>
      <c r="AG2569" s="22"/>
      <c r="AH2569" s="22"/>
      <c r="AI2569" s="22"/>
      <c r="AJ2569" s="22"/>
      <c r="AK2569" s="22"/>
      <c r="AL2569" s="22"/>
      <c r="AM2569" s="22"/>
      <c r="AN2569" s="22"/>
      <c r="AO2569" s="22"/>
      <c r="AP2569" s="22"/>
      <c r="AQ2569" s="22"/>
      <c r="AR2569" s="22"/>
      <c r="AS2569" s="22"/>
      <c r="AT2569" s="22"/>
      <c r="AU2569" s="22"/>
      <c r="AV2569" s="22"/>
      <c r="AW2569" s="22"/>
      <c r="AX2569" s="22"/>
      <c r="AY2569" s="22"/>
      <c r="AZ2569" s="22"/>
      <c r="BA2569" s="22"/>
      <c r="BB2569" s="22"/>
      <c r="BC2569" s="22"/>
      <c r="BD2569" s="22"/>
      <c r="BE2569" s="24"/>
      <c r="BF2569" s="22"/>
      <c r="BG2569" s="22"/>
      <c r="BH2569" s="22"/>
      <c r="BI2569" s="22"/>
      <c r="BJ2569" s="22"/>
      <c r="BK2569" s="22"/>
      <c r="BL2569" s="22"/>
      <c r="BM2569" s="22"/>
      <c r="BN2569" s="22"/>
      <c r="BO2569" s="22"/>
      <c r="BP2569" s="22"/>
      <c r="BQ2569" s="22"/>
      <c r="BR2569" s="22"/>
      <c r="BS2569" s="22"/>
      <c r="BT2569" s="22"/>
      <c r="BU2569" s="22"/>
      <c r="BV2569" s="22"/>
      <c r="BW2569" s="22"/>
      <c r="BX2569" s="22"/>
      <c r="BY2569" s="22"/>
      <c r="BZ2569" s="22"/>
      <c r="CA2569" s="22"/>
      <c r="CB2569" s="22"/>
      <c r="CC2569" s="22"/>
      <c r="CD2569" s="22"/>
      <c r="CE2569" s="22"/>
      <c r="CF2569" s="22"/>
      <c r="CG2569" s="22"/>
      <c r="CH2569" s="22"/>
      <c r="CI2569" s="22"/>
      <c r="CJ2569" s="22"/>
      <c r="CK2569" s="24"/>
      <c r="CL2569" s="22"/>
      <c r="CM2569" s="22"/>
      <c r="CN2569" s="22"/>
      <c r="CO2569" s="22"/>
      <c r="CP2569" s="22"/>
      <c r="CQ2569" s="22"/>
      <c r="CR2569" s="22"/>
      <c r="CS2569" s="22"/>
      <c r="CT2569" s="22"/>
      <c r="CU2569" s="22"/>
      <c r="CV2569" s="22"/>
      <c r="CW2569" s="22"/>
      <c r="CX2569" s="22"/>
      <c r="CY2569" s="22"/>
      <c r="CZ2569" s="22"/>
      <c r="DA2569" s="22"/>
      <c r="DB2569" s="22"/>
      <c r="DC2569" s="22"/>
      <c r="DD2569" s="22"/>
      <c r="DE2569" s="22"/>
      <c r="DF2569" s="22"/>
      <c r="DG2569" s="22"/>
      <c r="DH2569" s="22"/>
      <c r="DI2569" s="22"/>
      <c r="DJ2569" s="22"/>
      <c r="DK2569" s="22"/>
      <c r="DL2569" s="22"/>
      <c r="DM2569" s="22"/>
      <c r="DN2569" s="22"/>
      <c r="DO2569" s="22"/>
      <c r="DP2569" s="22"/>
      <c r="DQ2569" s="24"/>
      <c r="DR2569" s="22"/>
      <c r="DS2569" s="22"/>
      <c r="DT2569" s="22"/>
      <c r="DU2569" s="22"/>
      <c r="DV2569" s="22"/>
      <c r="DW2569" s="22"/>
      <c r="DX2569" s="22"/>
      <c r="DY2569" s="22"/>
      <c r="DZ2569" s="22"/>
      <c r="EA2569" s="22"/>
      <c r="EB2569" s="22"/>
      <c r="EC2569" s="22"/>
      <c r="ED2569" s="22"/>
      <c r="EE2569" s="22"/>
      <c r="EF2569" s="22"/>
      <c r="EG2569" s="22"/>
      <c r="EH2569" s="22"/>
      <c r="EI2569" s="22"/>
      <c r="EJ2569" s="22"/>
      <c r="EK2569" s="22"/>
      <c r="EL2569" s="22"/>
      <c r="EM2569" s="22"/>
      <c r="EN2569" s="22"/>
      <c r="EO2569" s="22"/>
      <c r="EP2569" s="22"/>
      <c r="EQ2569" s="22"/>
      <c r="ER2569" s="22"/>
      <c r="ES2569" s="22"/>
      <c r="ET2569" s="22"/>
      <c r="EU2569" s="22"/>
      <c r="EV2569" s="22"/>
      <c r="EW2569" s="24"/>
      <c r="EX2569" s="22"/>
      <c r="EY2569" s="22"/>
      <c r="EZ2569" s="22"/>
      <c r="FA2569" s="22"/>
      <c r="FB2569" s="22"/>
      <c r="FC2569" s="22"/>
      <c r="FD2569" s="22"/>
      <c r="FE2569" s="22"/>
      <c r="FF2569" s="22"/>
      <c r="FG2569" s="22"/>
      <c r="FH2569" s="22"/>
      <c r="FI2569" s="22"/>
      <c r="FJ2569" s="22"/>
      <c r="FK2569" s="22"/>
      <c r="FL2569" s="22"/>
      <c r="FM2569" s="22"/>
      <c r="FN2569" s="22"/>
      <c r="FO2569" s="22"/>
      <c r="FP2569" s="22"/>
      <c r="FQ2569" s="22"/>
      <c r="FR2569" s="22"/>
      <c r="FS2569" s="22"/>
      <c r="FT2569" s="22"/>
      <c r="FU2569" s="22"/>
      <c r="FV2569" s="22"/>
      <c r="FW2569" s="22"/>
      <c r="FX2569" s="22"/>
      <c r="FY2569" s="22"/>
      <c r="FZ2569" s="22"/>
      <c r="GA2569" s="22"/>
      <c r="GB2569" s="22"/>
      <c r="GC2569" s="24"/>
      <c r="GD2569" s="22"/>
      <c r="GE2569" s="22"/>
      <c r="GF2569" s="22"/>
      <c r="GG2569" s="22"/>
      <c r="GH2569" s="22"/>
      <c r="GI2569" s="22"/>
      <c r="GJ2569" s="22"/>
      <c r="GK2569" s="22"/>
      <c r="GL2569" s="22"/>
      <c r="GM2569" s="22"/>
      <c r="GN2569" s="22"/>
      <c r="GO2569" s="22"/>
      <c r="GP2569" s="22"/>
      <c r="GQ2569" s="22"/>
      <c r="GR2569" s="22"/>
      <c r="GS2569" s="22"/>
      <c r="GT2569" s="22"/>
      <c r="GU2569" s="22"/>
      <c r="GV2569" s="22"/>
      <c r="GW2569" s="22"/>
      <c r="GX2569" s="22"/>
      <c r="GY2569" s="22"/>
      <c r="GZ2569" s="22"/>
      <c r="HA2569" s="22"/>
      <c r="HB2569" s="22"/>
      <c r="HC2569" s="22"/>
      <c r="HD2569" s="22"/>
      <c r="HE2569" s="22"/>
      <c r="HF2569" s="22"/>
      <c r="HG2569" s="22"/>
      <c r="HH2569" s="22"/>
      <c r="HI2569" s="24"/>
      <c r="HJ2569" s="22"/>
      <c r="HK2569" s="22"/>
      <c r="HL2569" s="22"/>
      <c r="HM2569" s="22"/>
      <c r="HN2569" s="22"/>
      <c r="HO2569" s="22"/>
      <c r="HP2569" s="22"/>
      <c r="HQ2569" s="22"/>
      <c r="HR2569" s="22"/>
      <c r="HS2569" s="22"/>
      <c r="HT2569" s="22"/>
      <c r="HU2569" s="22"/>
      <c r="HV2569" s="22"/>
      <c r="HW2569" s="22"/>
      <c r="HX2569" s="22"/>
      <c r="HY2569" s="22"/>
      <c r="HZ2569" s="22"/>
      <c r="IA2569" s="22"/>
      <c r="IB2569" s="22"/>
      <c r="IC2569" s="22"/>
      <c r="ID2569" s="22"/>
      <c r="IE2569" s="22"/>
      <c r="IF2569" s="22"/>
      <c r="IG2569" s="22"/>
      <c r="IH2569" s="22"/>
      <c r="II2569" s="22"/>
      <c r="IJ2569" s="22"/>
      <c r="IK2569" s="22"/>
      <c r="IL2569" s="22"/>
      <c r="IM2569" s="22"/>
      <c r="IN2569" s="22"/>
      <c r="IO2569" s="24"/>
      <c r="IP2569" s="22"/>
      <c r="IQ2569" s="22"/>
      <c r="IR2569" s="22"/>
      <c r="IS2569" s="22"/>
      <c r="IT2569" s="22"/>
      <c r="IU2569" s="22"/>
      <c r="IV2569" s="22"/>
      <c r="IW2569" s="22"/>
      <c r="IX2569" s="22"/>
      <c r="IY2569" s="22"/>
      <c r="IZ2569" s="22"/>
      <c r="JA2569" s="22"/>
      <c r="JB2569" s="22"/>
      <c r="JC2569" s="22"/>
      <c r="JD2569" s="22"/>
      <c r="JE2569" s="22"/>
      <c r="JF2569" s="22"/>
      <c r="JG2569" s="22"/>
      <c r="JH2569" s="22"/>
      <c r="JI2569" s="22"/>
      <c r="JJ2569" s="22"/>
      <c r="JK2569" s="22"/>
      <c r="JL2569" s="22"/>
      <c r="JM2569" s="22"/>
      <c r="JN2569" s="22"/>
      <c r="JO2569" s="22"/>
      <c r="JP2569" s="22"/>
      <c r="JQ2569" s="22"/>
      <c r="JR2569" s="22"/>
      <c r="JS2569" s="22"/>
      <c r="JT2569" s="22"/>
      <c r="JU2569" s="24"/>
      <c r="JV2569" s="22"/>
      <c r="JW2569" s="22"/>
      <c r="JX2569" s="22"/>
      <c r="JY2569" s="22"/>
      <c r="JZ2569" s="22"/>
      <c r="KA2569" s="22"/>
      <c r="KB2569" s="22"/>
      <c r="KC2569" s="22"/>
      <c r="KD2569" s="22"/>
      <c r="KE2569" s="22"/>
      <c r="KF2569" s="22"/>
      <c r="KG2569" s="22"/>
      <c r="KH2569" s="22"/>
      <c r="KI2569" s="22"/>
      <c r="KJ2569" s="22"/>
      <c r="KK2569" s="22"/>
      <c r="KL2569" s="22"/>
      <c r="KM2569" s="22"/>
      <c r="KN2569" s="22"/>
      <c r="KO2569" s="22"/>
      <c r="KP2569" s="22"/>
      <c r="KQ2569" s="22"/>
      <c r="KR2569" s="22"/>
      <c r="KS2569" s="22"/>
      <c r="KT2569" s="22"/>
      <c r="KU2569" s="22"/>
      <c r="KV2569" s="22"/>
      <c r="KW2569" s="22"/>
      <c r="KX2569" s="22"/>
      <c r="KY2569" s="22"/>
      <c r="KZ2569" s="22"/>
      <c r="LA2569" s="24"/>
      <c r="LB2569" s="22"/>
      <c r="LC2569" s="22"/>
      <c r="LD2569" s="22"/>
      <c r="LE2569" s="22"/>
      <c r="LF2569" s="22"/>
      <c r="LG2569" s="22"/>
      <c r="LH2569" s="22"/>
      <c r="LI2569" s="22"/>
      <c r="LJ2569" s="22"/>
      <c r="LK2569" s="22"/>
      <c r="LL2569" s="22"/>
      <c r="LM2569" s="22"/>
      <c r="LN2569" s="22"/>
      <c r="LO2569" s="22"/>
      <c r="LP2569" s="22"/>
      <c r="LQ2569" s="22"/>
      <c r="LR2569" s="22"/>
      <c r="LS2569" s="22"/>
      <c r="LT2569" s="22"/>
      <c r="LU2569" s="22"/>
      <c r="LV2569" s="22"/>
      <c r="LW2569" s="22"/>
      <c r="LX2569" s="22"/>
      <c r="LY2569" s="22"/>
      <c r="LZ2569" s="22"/>
      <c r="MA2569" s="22"/>
      <c r="MB2569" s="22"/>
      <c r="MC2569" s="22"/>
      <c r="MD2569" s="22"/>
      <c r="ME2569" s="22"/>
      <c r="MF2569" s="22"/>
      <c r="MG2569" s="24"/>
      <c r="MH2569" s="22"/>
      <c r="MI2569" s="22"/>
      <c r="MJ2569" s="22"/>
      <c r="MK2569" s="22"/>
      <c r="ML2569" s="22"/>
      <c r="MM2569" s="22"/>
      <c r="MN2569" s="22"/>
      <c r="MO2569" s="22"/>
      <c r="MP2569" s="22"/>
      <c r="MQ2569" s="22"/>
      <c r="MR2569" s="22"/>
      <c r="MS2569" s="22"/>
      <c r="MT2569" s="22"/>
      <c r="MU2569" s="22"/>
      <c r="MV2569" s="22"/>
      <c r="MW2569" s="22"/>
      <c r="MX2569" s="22"/>
      <c r="MY2569" s="22"/>
      <c r="MZ2569" s="22"/>
      <c r="NA2569" s="22"/>
      <c r="NB2569" s="22"/>
      <c r="NC2569" s="22"/>
      <c r="ND2569" s="22"/>
      <c r="NE2569" s="22"/>
      <c r="NF2569" s="22"/>
      <c r="NG2569" s="22"/>
      <c r="NH2569" s="22"/>
      <c r="NI2569" s="22"/>
      <c r="NJ2569" s="22"/>
      <c r="NK2569" s="22"/>
      <c r="NL2569" s="22"/>
      <c r="NM2569" s="24"/>
      <c r="NN2569" s="22"/>
      <c r="NO2569" s="22"/>
      <c r="NP2569" s="22"/>
      <c r="NQ2569" s="22"/>
      <c r="NR2569" s="22"/>
      <c r="NS2569" s="22"/>
      <c r="NT2569" s="22"/>
      <c r="NU2569" s="22"/>
      <c r="NV2569" s="22"/>
      <c r="NW2569" s="22"/>
      <c r="NX2569" s="22"/>
      <c r="NY2569" s="22"/>
      <c r="NZ2569" s="22"/>
      <c r="OA2569" s="22"/>
      <c r="OB2569" s="22"/>
      <c r="OC2569" s="22"/>
      <c r="OD2569" s="22"/>
      <c r="OE2569" s="22"/>
      <c r="OF2569" s="22"/>
      <c r="OG2569" s="22"/>
      <c r="OH2569" s="22"/>
      <c r="OI2569" s="22"/>
      <c r="OJ2569" s="22"/>
      <c r="OK2569" s="22"/>
      <c r="OL2569" s="22"/>
      <c r="OM2569" s="22"/>
      <c r="ON2569" s="22"/>
      <c r="OO2569" s="22"/>
      <c r="OP2569" s="22"/>
      <c r="OQ2569" s="22"/>
      <c r="OR2569" s="22"/>
    </row>
    <row r="2570" spans="1:408" ht="15" thickBot="1">
      <c r="A2570" s="1"/>
      <c r="B2570" s="12"/>
      <c r="C2570" s="12"/>
      <c r="D2570" s="22"/>
      <c r="E2570" s="54"/>
      <c r="F2570" s="54"/>
      <c r="G2570" s="54"/>
      <c r="H2570" s="55"/>
      <c r="I2570" s="22"/>
      <c r="J2570" s="56"/>
      <c r="K2570" s="81"/>
      <c r="L2570" s="57"/>
      <c r="M2570" s="57"/>
      <c r="N2570" s="55"/>
      <c r="O2570" s="58"/>
      <c r="P2570" s="58"/>
      <c r="Q2570" s="59"/>
      <c r="R2570" s="60"/>
      <c r="S2570" s="60"/>
      <c r="T2570" s="22"/>
      <c r="U2570" s="1"/>
      <c r="V2570" s="23"/>
      <c r="X2570" s="24"/>
      <c r="Y2570" s="24"/>
      <c r="Z2570" s="22"/>
      <c r="AA2570" s="22"/>
      <c r="AB2570" s="22"/>
      <c r="AC2570" s="22"/>
      <c r="AD2570" s="22"/>
      <c r="AE2570" s="22"/>
      <c r="AF2570" s="22"/>
      <c r="AG2570" s="22"/>
      <c r="AH2570" s="22"/>
      <c r="AI2570" s="22"/>
      <c r="AJ2570" s="22"/>
      <c r="AK2570" s="22"/>
      <c r="AL2570" s="22"/>
      <c r="AM2570" s="22"/>
      <c r="AN2570" s="22"/>
      <c r="AO2570" s="22"/>
      <c r="AP2570" s="22"/>
      <c r="AQ2570" s="22"/>
      <c r="AR2570" s="22"/>
      <c r="AS2570" s="22"/>
      <c r="AT2570" s="22"/>
      <c r="AU2570" s="22"/>
      <c r="AV2570" s="22"/>
      <c r="AW2570" s="22"/>
      <c r="AX2570" s="22"/>
      <c r="AY2570" s="22"/>
      <c r="AZ2570" s="22"/>
      <c r="BA2570" s="22"/>
      <c r="BB2570" s="22"/>
      <c r="BC2570" s="22"/>
      <c r="BD2570" s="22"/>
      <c r="BE2570" s="24"/>
      <c r="BF2570" s="22"/>
      <c r="BG2570" s="22"/>
      <c r="BH2570" s="22"/>
      <c r="BI2570" s="22"/>
      <c r="BJ2570" s="22"/>
      <c r="BK2570" s="22"/>
      <c r="BL2570" s="22"/>
      <c r="BM2570" s="22"/>
      <c r="BN2570" s="22"/>
      <c r="BO2570" s="22"/>
      <c r="BP2570" s="22"/>
      <c r="BQ2570" s="22"/>
      <c r="BR2570" s="22"/>
      <c r="BS2570" s="22"/>
      <c r="BT2570" s="22"/>
      <c r="BU2570" s="22"/>
      <c r="BV2570" s="22"/>
      <c r="BW2570" s="22"/>
      <c r="BX2570" s="22"/>
      <c r="BY2570" s="22"/>
      <c r="BZ2570" s="22"/>
      <c r="CA2570" s="22"/>
      <c r="CB2570" s="22"/>
      <c r="CC2570" s="22"/>
      <c r="CD2570" s="22"/>
      <c r="CE2570" s="22"/>
      <c r="CF2570" s="22"/>
      <c r="CG2570" s="22"/>
      <c r="CH2570" s="22"/>
      <c r="CI2570" s="22"/>
      <c r="CJ2570" s="22"/>
      <c r="CK2570" s="24"/>
      <c r="CL2570" s="22"/>
      <c r="CM2570" s="22"/>
      <c r="CN2570" s="22"/>
      <c r="CO2570" s="22"/>
      <c r="CP2570" s="22"/>
      <c r="CQ2570" s="22"/>
      <c r="CR2570" s="22"/>
      <c r="CS2570" s="22"/>
      <c r="CT2570" s="22"/>
      <c r="CU2570" s="22"/>
      <c r="CV2570" s="22"/>
      <c r="CW2570" s="22"/>
      <c r="CX2570" s="22"/>
      <c r="CY2570" s="22"/>
      <c r="CZ2570" s="22"/>
      <c r="DA2570" s="22"/>
      <c r="DB2570" s="22"/>
      <c r="DC2570" s="22"/>
      <c r="DD2570" s="22"/>
      <c r="DE2570" s="22"/>
      <c r="DF2570" s="22"/>
      <c r="DG2570" s="22"/>
      <c r="DH2570" s="22"/>
      <c r="DI2570" s="22"/>
      <c r="DJ2570" s="22"/>
      <c r="DK2570" s="22"/>
      <c r="DL2570" s="22"/>
      <c r="DM2570" s="22"/>
      <c r="DN2570" s="22"/>
      <c r="DO2570" s="22"/>
      <c r="DP2570" s="22"/>
      <c r="DQ2570" s="24"/>
      <c r="DR2570" s="22"/>
      <c r="DS2570" s="22"/>
      <c r="DT2570" s="22"/>
      <c r="DU2570" s="22"/>
      <c r="DV2570" s="22"/>
      <c r="DW2570" s="22"/>
      <c r="DX2570" s="22"/>
      <c r="DY2570" s="22"/>
      <c r="DZ2570" s="22"/>
      <c r="EA2570" s="22"/>
      <c r="EB2570" s="22"/>
      <c r="EC2570" s="22"/>
      <c r="ED2570" s="22"/>
      <c r="EE2570" s="22"/>
      <c r="EF2570" s="22"/>
      <c r="EG2570" s="22"/>
      <c r="EH2570" s="22"/>
      <c r="EI2570" s="22"/>
      <c r="EJ2570" s="22"/>
      <c r="EK2570" s="22"/>
      <c r="EL2570" s="22"/>
      <c r="EM2570" s="22"/>
      <c r="EN2570" s="22"/>
      <c r="EO2570" s="22"/>
      <c r="EP2570" s="22"/>
      <c r="EQ2570" s="22"/>
      <c r="ER2570" s="22"/>
      <c r="ES2570" s="22"/>
      <c r="ET2570" s="22"/>
      <c r="EU2570" s="22"/>
      <c r="EV2570" s="22"/>
      <c r="EW2570" s="24"/>
      <c r="EX2570" s="22"/>
      <c r="EY2570" s="22"/>
      <c r="EZ2570" s="22"/>
      <c r="FA2570" s="22"/>
      <c r="FB2570" s="22"/>
      <c r="FC2570" s="22"/>
      <c r="FD2570" s="22"/>
      <c r="FE2570" s="22"/>
      <c r="FF2570" s="22"/>
      <c r="FG2570" s="22"/>
      <c r="FH2570" s="22"/>
      <c r="FI2570" s="22"/>
      <c r="FJ2570" s="22"/>
      <c r="FK2570" s="22"/>
      <c r="FL2570" s="22"/>
      <c r="FM2570" s="22"/>
      <c r="FN2570" s="22"/>
      <c r="FO2570" s="22"/>
      <c r="FP2570" s="22"/>
      <c r="FQ2570" s="22"/>
      <c r="FR2570" s="22"/>
      <c r="FS2570" s="22"/>
      <c r="FT2570" s="22"/>
      <c r="FU2570" s="22"/>
      <c r="FV2570" s="22"/>
      <c r="FW2570" s="22"/>
      <c r="FX2570" s="22"/>
      <c r="FY2570" s="22"/>
      <c r="FZ2570" s="22"/>
      <c r="GA2570" s="22"/>
      <c r="GB2570" s="22"/>
      <c r="GC2570" s="24"/>
      <c r="GD2570" s="22"/>
      <c r="GE2570" s="22"/>
      <c r="GF2570" s="22"/>
      <c r="GG2570" s="22"/>
      <c r="GH2570" s="22"/>
      <c r="GI2570" s="22"/>
      <c r="GJ2570" s="22"/>
      <c r="GK2570" s="22"/>
      <c r="GL2570" s="22"/>
      <c r="GM2570" s="22"/>
      <c r="GN2570" s="22"/>
      <c r="GO2570" s="22"/>
      <c r="GP2570" s="22"/>
      <c r="GQ2570" s="22"/>
      <c r="GR2570" s="22"/>
      <c r="GS2570" s="22"/>
      <c r="GT2570" s="22"/>
      <c r="GU2570" s="22"/>
      <c r="GV2570" s="22"/>
      <c r="GW2570" s="22"/>
      <c r="GX2570" s="22"/>
      <c r="GY2570" s="22"/>
      <c r="GZ2570" s="22"/>
      <c r="HA2570" s="22"/>
      <c r="HB2570" s="22"/>
      <c r="HC2570" s="22"/>
      <c r="HD2570" s="22"/>
      <c r="HE2570" s="22"/>
      <c r="HF2570" s="22"/>
      <c r="HG2570" s="22"/>
      <c r="HH2570" s="22"/>
      <c r="HI2570" s="24"/>
      <c r="HJ2570" s="22"/>
      <c r="HK2570" s="22"/>
      <c r="HL2570" s="22"/>
      <c r="HM2570" s="22"/>
      <c r="HN2570" s="22"/>
      <c r="HO2570" s="22"/>
      <c r="HP2570" s="22"/>
      <c r="HQ2570" s="22"/>
      <c r="HR2570" s="22"/>
      <c r="HS2570" s="22"/>
      <c r="HT2570" s="22"/>
      <c r="HU2570" s="22"/>
      <c r="HV2570" s="22"/>
      <c r="HW2570" s="22"/>
      <c r="HX2570" s="22"/>
      <c r="HY2570" s="22"/>
      <c r="HZ2570" s="22"/>
      <c r="IA2570" s="22"/>
      <c r="IB2570" s="22"/>
      <c r="IC2570" s="22"/>
      <c r="ID2570" s="22"/>
      <c r="IE2570" s="22"/>
      <c r="IF2570" s="22"/>
      <c r="IG2570" s="22"/>
      <c r="IH2570" s="22"/>
      <c r="II2570" s="22"/>
      <c r="IJ2570" s="22"/>
      <c r="IK2570" s="22"/>
      <c r="IL2570" s="22"/>
      <c r="IM2570" s="22"/>
      <c r="IN2570" s="22"/>
      <c r="IO2570" s="24"/>
      <c r="IP2570" s="22"/>
      <c r="IQ2570" s="22"/>
      <c r="IR2570" s="22"/>
      <c r="IS2570" s="22"/>
      <c r="IT2570" s="22"/>
      <c r="IU2570" s="22"/>
      <c r="IV2570" s="22"/>
      <c r="IW2570" s="22"/>
      <c r="IX2570" s="22"/>
      <c r="IY2570" s="22"/>
      <c r="IZ2570" s="22"/>
      <c r="JA2570" s="22"/>
      <c r="JB2570" s="22"/>
      <c r="JC2570" s="22"/>
      <c r="JD2570" s="22"/>
      <c r="JE2570" s="22"/>
      <c r="JF2570" s="22"/>
      <c r="JG2570" s="22"/>
      <c r="JH2570" s="22"/>
      <c r="JI2570" s="22"/>
      <c r="JJ2570" s="22"/>
      <c r="JK2570" s="22"/>
      <c r="JL2570" s="22"/>
      <c r="JM2570" s="22"/>
      <c r="JN2570" s="22"/>
      <c r="JO2570" s="22"/>
      <c r="JP2570" s="22"/>
      <c r="JQ2570" s="22"/>
      <c r="JR2570" s="22"/>
      <c r="JS2570" s="22"/>
      <c r="JT2570" s="22"/>
      <c r="JU2570" s="24"/>
      <c r="JV2570" s="22"/>
      <c r="JW2570" s="22"/>
      <c r="JX2570" s="22"/>
      <c r="JY2570" s="22"/>
      <c r="JZ2570" s="22"/>
      <c r="KA2570" s="22"/>
      <c r="KB2570" s="22"/>
      <c r="KC2570" s="22"/>
      <c r="KD2570" s="22"/>
      <c r="KE2570" s="22"/>
      <c r="KF2570" s="22"/>
      <c r="KG2570" s="22"/>
      <c r="KH2570" s="22"/>
      <c r="KI2570" s="22"/>
      <c r="KJ2570" s="22"/>
      <c r="KK2570" s="22"/>
      <c r="KL2570" s="22"/>
      <c r="KM2570" s="22"/>
      <c r="KN2570" s="22"/>
      <c r="KO2570" s="22"/>
      <c r="KP2570" s="22"/>
      <c r="KQ2570" s="22"/>
      <c r="KR2570" s="22"/>
      <c r="KS2570" s="22"/>
      <c r="KT2570" s="22"/>
      <c r="KU2570" s="22"/>
      <c r="KV2570" s="22"/>
      <c r="KW2570" s="22"/>
      <c r="KX2570" s="22"/>
      <c r="KY2570" s="22"/>
      <c r="KZ2570" s="22"/>
      <c r="LA2570" s="24"/>
      <c r="LB2570" s="22"/>
      <c r="LC2570" s="22"/>
      <c r="LD2570" s="22"/>
      <c r="LE2570" s="22"/>
      <c r="LF2570" s="22"/>
      <c r="LG2570" s="22"/>
      <c r="LH2570" s="22"/>
      <c r="LI2570" s="22"/>
      <c r="LJ2570" s="22"/>
      <c r="LK2570" s="22"/>
      <c r="LL2570" s="22"/>
      <c r="LM2570" s="22"/>
      <c r="LN2570" s="22"/>
      <c r="LO2570" s="22"/>
      <c r="LP2570" s="22"/>
      <c r="LQ2570" s="22"/>
      <c r="LR2570" s="22"/>
      <c r="LS2570" s="22"/>
      <c r="LT2570" s="22"/>
      <c r="LU2570" s="22"/>
      <c r="LV2570" s="22"/>
      <c r="LW2570" s="22"/>
      <c r="LX2570" s="22"/>
      <c r="LY2570" s="22"/>
      <c r="LZ2570" s="22"/>
      <c r="MA2570" s="22"/>
      <c r="MB2570" s="22"/>
      <c r="MC2570" s="22"/>
      <c r="MD2570" s="22"/>
      <c r="ME2570" s="22"/>
      <c r="MF2570" s="22"/>
      <c r="MG2570" s="24"/>
      <c r="MH2570" s="22"/>
      <c r="MI2570" s="22"/>
      <c r="MJ2570" s="22"/>
      <c r="MK2570" s="22"/>
      <c r="ML2570" s="22"/>
      <c r="MM2570" s="22"/>
      <c r="MN2570" s="22"/>
      <c r="MO2570" s="22"/>
      <c r="MP2570" s="22"/>
      <c r="MQ2570" s="22"/>
      <c r="MR2570" s="22"/>
      <c r="MS2570" s="22"/>
      <c r="MT2570" s="22"/>
      <c r="MU2570" s="22"/>
      <c r="MV2570" s="22"/>
      <c r="MW2570" s="22"/>
      <c r="MX2570" s="22"/>
      <c r="MY2570" s="22"/>
      <c r="MZ2570" s="22"/>
      <c r="NA2570" s="22"/>
      <c r="NB2570" s="22"/>
      <c r="NC2570" s="22"/>
      <c r="ND2570" s="22"/>
      <c r="NE2570" s="22"/>
      <c r="NF2570" s="22"/>
      <c r="NG2570" s="22"/>
      <c r="NH2570" s="22"/>
      <c r="NI2570" s="22"/>
      <c r="NJ2570" s="22"/>
      <c r="NK2570" s="22"/>
      <c r="NL2570" s="22"/>
      <c r="NM2570" s="24"/>
      <c r="NN2570" s="22"/>
      <c r="NO2570" s="22"/>
      <c r="NP2570" s="22"/>
      <c r="NQ2570" s="22"/>
      <c r="NR2570" s="22"/>
      <c r="NS2570" s="22"/>
      <c r="NT2570" s="22"/>
      <c r="NU2570" s="22"/>
      <c r="NV2570" s="22"/>
      <c r="NW2570" s="22"/>
      <c r="NX2570" s="22"/>
      <c r="NY2570" s="22"/>
      <c r="NZ2570" s="22"/>
      <c r="OA2570" s="22"/>
      <c r="OB2570" s="22"/>
      <c r="OC2570" s="22"/>
      <c r="OD2570" s="22"/>
      <c r="OE2570" s="22"/>
      <c r="OF2570" s="22"/>
      <c r="OG2570" s="22"/>
      <c r="OH2570" s="22"/>
      <c r="OI2570" s="22"/>
      <c r="OJ2570" s="22"/>
      <c r="OK2570" s="22"/>
      <c r="OL2570" s="22"/>
      <c r="OM2570" s="22"/>
      <c r="ON2570" s="22"/>
      <c r="OO2570" s="22"/>
      <c r="OP2570" s="22"/>
      <c r="OQ2570" s="22"/>
      <c r="OR2570" s="22"/>
    </row>
    <row r="2571" spans="1:408" ht="15" thickBot="1">
      <c r="A2571" s="1"/>
      <c r="B2571" s="12"/>
      <c r="C2571" s="12"/>
      <c r="D2571" s="22"/>
      <c r="E2571" s="54"/>
      <c r="F2571" s="54"/>
      <c r="G2571" s="54"/>
      <c r="H2571" s="55"/>
      <c r="I2571" s="22"/>
      <c r="J2571" s="56"/>
      <c r="K2571" s="80"/>
      <c r="L2571" s="57"/>
      <c r="M2571" s="57"/>
      <c r="N2571" s="55"/>
      <c r="O2571" s="58"/>
      <c r="P2571" s="58"/>
      <c r="Q2571" s="59"/>
      <c r="R2571" s="60"/>
      <c r="S2571" s="60"/>
      <c r="T2571" s="22"/>
      <c r="U2571" s="1"/>
      <c r="V2571" s="23"/>
      <c r="X2571" s="24"/>
      <c r="Y2571" s="24"/>
      <c r="Z2571" s="22"/>
      <c r="AA2571" s="22"/>
      <c r="AB2571" s="22"/>
      <c r="AC2571" s="22"/>
      <c r="AD2571" s="22"/>
      <c r="AE2571" s="22"/>
      <c r="AF2571" s="22"/>
      <c r="AG2571" s="22"/>
      <c r="AH2571" s="22"/>
      <c r="AI2571" s="22"/>
      <c r="AJ2571" s="22"/>
      <c r="AK2571" s="22"/>
      <c r="AL2571" s="22"/>
      <c r="AM2571" s="22"/>
      <c r="AN2571" s="22"/>
      <c r="AO2571" s="22"/>
      <c r="AP2571" s="22"/>
      <c r="AQ2571" s="22"/>
      <c r="AR2571" s="22"/>
      <c r="AS2571" s="22"/>
      <c r="AT2571" s="22"/>
      <c r="AU2571" s="22"/>
      <c r="AV2571" s="22"/>
      <c r="AW2571" s="22"/>
      <c r="AX2571" s="22"/>
      <c r="AY2571" s="22"/>
      <c r="AZ2571" s="22"/>
      <c r="BA2571" s="22"/>
      <c r="BB2571" s="22"/>
      <c r="BC2571" s="22"/>
      <c r="BD2571" s="22"/>
      <c r="BE2571" s="24"/>
      <c r="BF2571" s="22"/>
      <c r="BG2571" s="22"/>
      <c r="BH2571" s="22"/>
      <c r="BI2571" s="22"/>
      <c r="BJ2571" s="22"/>
      <c r="BK2571" s="22"/>
      <c r="BL2571" s="22"/>
      <c r="BM2571" s="22"/>
      <c r="BN2571" s="22"/>
      <c r="BO2571" s="22"/>
      <c r="BP2571" s="22"/>
      <c r="BQ2571" s="22"/>
      <c r="BR2571" s="22"/>
      <c r="BS2571" s="22"/>
      <c r="BT2571" s="22"/>
      <c r="BU2571" s="22"/>
      <c r="BV2571" s="22"/>
      <c r="BW2571" s="22"/>
      <c r="BX2571" s="22"/>
      <c r="BY2571" s="22"/>
      <c r="BZ2571" s="22"/>
      <c r="CA2571" s="22"/>
      <c r="CB2571" s="22"/>
      <c r="CC2571" s="22"/>
      <c r="CD2571" s="22"/>
      <c r="CE2571" s="22"/>
      <c r="CF2571" s="22"/>
      <c r="CG2571" s="22"/>
      <c r="CH2571" s="22"/>
      <c r="CI2571" s="22"/>
      <c r="CJ2571" s="22"/>
      <c r="CK2571" s="24"/>
      <c r="CL2571" s="22"/>
      <c r="CM2571" s="22"/>
      <c r="CN2571" s="22"/>
      <c r="CO2571" s="22"/>
      <c r="CP2571" s="22"/>
      <c r="CQ2571" s="22"/>
      <c r="CR2571" s="22"/>
      <c r="CS2571" s="22"/>
      <c r="CT2571" s="22"/>
      <c r="CU2571" s="22"/>
      <c r="CV2571" s="22"/>
      <c r="CW2571" s="22"/>
      <c r="CX2571" s="22"/>
      <c r="CY2571" s="22"/>
      <c r="CZ2571" s="22"/>
      <c r="DA2571" s="22"/>
      <c r="DB2571" s="22"/>
      <c r="DC2571" s="22"/>
      <c r="DD2571" s="22"/>
      <c r="DE2571" s="22"/>
      <c r="DF2571" s="22"/>
      <c r="DG2571" s="22"/>
      <c r="DH2571" s="22"/>
      <c r="DI2571" s="22"/>
      <c r="DJ2571" s="22"/>
      <c r="DK2571" s="22"/>
      <c r="DL2571" s="22"/>
      <c r="DM2571" s="22"/>
      <c r="DN2571" s="22"/>
      <c r="DO2571" s="22"/>
      <c r="DP2571" s="22"/>
      <c r="DQ2571" s="24"/>
      <c r="DR2571" s="22"/>
      <c r="DS2571" s="22"/>
      <c r="DT2571" s="22"/>
      <c r="DU2571" s="22"/>
      <c r="DV2571" s="22"/>
      <c r="DW2571" s="22"/>
      <c r="DX2571" s="22"/>
      <c r="DY2571" s="22"/>
      <c r="DZ2571" s="22"/>
      <c r="EA2571" s="22"/>
      <c r="EB2571" s="22"/>
      <c r="EC2571" s="22"/>
      <c r="ED2571" s="22"/>
      <c r="EE2571" s="22"/>
      <c r="EF2571" s="22"/>
      <c r="EG2571" s="22"/>
      <c r="EH2571" s="22"/>
      <c r="EI2571" s="22"/>
      <c r="EJ2571" s="22"/>
      <c r="EK2571" s="22"/>
      <c r="EL2571" s="22"/>
      <c r="EM2571" s="22"/>
      <c r="EN2571" s="22"/>
      <c r="EO2571" s="22"/>
      <c r="EP2571" s="22"/>
      <c r="EQ2571" s="22"/>
      <c r="ER2571" s="22"/>
      <c r="ES2571" s="22"/>
      <c r="ET2571" s="22"/>
      <c r="EU2571" s="22"/>
      <c r="EV2571" s="22"/>
      <c r="EW2571" s="24"/>
      <c r="EX2571" s="22"/>
      <c r="EY2571" s="22"/>
      <c r="EZ2571" s="22"/>
      <c r="FA2571" s="22"/>
      <c r="FB2571" s="22"/>
      <c r="FC2571" s="22"/>
      <c r="FD2571" s="22"/>
      <c r="FE2571" s="22"/>
      <c r="FF2571" s="22"/>
      <c r="FG2571" s="22"/>
      <c r="FH2571" s="22"/>
      <c r="FI2571" s="22"/>
      <c r="FJ2571" s="22"/>
      <c r="FK2571" s="22"/>
      <c r="FL2571" s="22"/>
      <c r="FM2571" s="22"/>
      <c r="FN2571" s="22"/>
      <c r="FO2571" s="22"/>
      <c r="FP2571" s="22"/>
      <c r="FQ2571" s="22"/>
      <c r="FR2571" s="22"/>
      <c r="FS2571" s="22"/>
      <c r="FT2571" s="22"/>
      <c r="FU2571" s="22"/>
      <c r="FV2571" s="22"/>
      <c r="FW2571" s="22"/>
      <c r="FX2571" s="22"/>
      <c r="FY2571" s="22"/>
      <c r="FZ2571" s="22"/>
      <c r="GA2571" s="22"/>
      <c r="GB2571" s="22"/>
      <c r="GC2571" s="24"/>
      <c r="GD2571" s="22"/>
      <c r="GE2571" s="22"/>
      <c r="GF2571" s="22"/>
      <c r="GG2571" s="22"/>
      <c r="GH2571" s="22"/>
      <c r="GI2571" s="22"/>
      <c r="GJ2571" s="22"/>
      <c r="GK2571" s="22"/>
      <c r="GL2571" s="22"/>
      <c r="GM2571" s="22"/>
      <c r="GN2571" s="22"/>
      <c r="GO2571" s="22"/>
      <c r="GP2571" s="22"/>
      <c r="GQ2571" s="22"/>
      <c r="GR2571" s="22"/>
      <c r="GS2571" s="22"/>
      <c r="GT2571" s="22"/>
      <c r="GU2571" s="22"/>
      <c r="GV2571" s="22"/>
      <c r="GW2571" s="22"/>
      <c r="GX2571" s="22"/>
      <c r="GY2571" s="22"/>
      <c r="GZ2571" s="22"/>
      <c r="HA2571" s="22"/>
      <c r="HB2571" s="22"/>
      <c r="HC2571" s="22"/>
      <c r="HD2571" s="22"/>
      <c r="HE2571" s="22"/>
      <c r="HF2571" s="22"/>
      <c r="HG2571" s="22"/>
      <c r="HH2571" s="22"/>
      <c r="HI2571" s="24"/>
      <c r="HJ2571" s="22"/>
      <c r="HK2571" s="22"/>
      <c r="HL2571" s="22"/>
      <c r="HM2571" s="22"/>
      <c r="HN2571" s="22"/>
      <c r="HO2571" s="22"/>
      <c r="HP2571" s="22"/>
      <c r="HQ2571" s="22"/>
      <c r="HR2571" s="22"/>
      <c r="HS2571" s="22"/>
      <c r="HT2571" s="22"/>
      <c r="HU2571" s="22"/>
      <c r="HV2571" s="22"/>
      <c r="HW2571" s="22"/>
      <c r="HX2571" s="22"/>
      <c r="HY2571" s="22"/>
      <c r="HZ2571" s="22"/>
      <c r="IA2571" s="22"/>
      <c r="IB2571" s="22"/>
      <c r="IC2571" s="22"/>
      <c r="ID2571" s="22"/>
      <c r="IE2571" s="22"/>
      <c r="IF2571" s="22"/>
      <c r="IG2571" s="22"/>
      <c r="IH2571" s="22"/>
      <c r="II2571" s="22"/>
      <c r="IJ2571" s="22"/>
      <c r="IK2571" s="22"/>
      <c r="IL2571" s="22"/>
      <c r="IM2571" s="22"/>
      <c r="IN2571" s="22"/>
      <c r="IO2571" s="24"/>
      <c r="IP2571" s="22"/>
      <c r="IQ2571" s="22"/>
      <c r="IR2571" s="22"/>
      <c r="IS2571" s="22"/>
      <c r="IT2571" s="22"/>
      <c r="IU2571" s="22"/>
      <c r="IV2571" s="22"/>
      <c r="IW2571" s="22"/>
      <c r="IX2571" s="22"/>
      <c r="IY2571" s="22"/>
      <c r="IZ2571" s="22"/>
      <c r="JA2571" s="22"/>
      <c r="JB2571" s="22"/>
      <c r="JC2571" s="22"/>
      <c r="JD2571" s="22"/>
      <c r="JE2571" s="22"/>
      <c r="JF2571" s="22"/>
      <c r="JG2571" s="22"/>
      <c r="JH2571" s="22"/>
      <c r="JI2571" s="22"/>
      <c r="JJ2571" s="22"/>
      <c r="JK2571" s="22"/>
      <c r="JL2571" s="22"/>
      <c r="JM2571" s="22"/>
      <c r="JN2571" s="22"/>
      <c r="JO2571" s="22"/>
      <c r="JP2571" s="22"/>
      <c r="JQ2571" s="22"/>
      <c r="JR2571" s="22"/>
      <c r="JS2571" s="22"/>
      <c r="JT2571" s="22"/>
      <c r="JU2571" s="24"/>
      <c r="JV2571" s="22"/>
      <c r="JW2571" s="22"/>
      <c r="JX2571" s="22"/>
      <c r="JY2571" s="22"/>
      <c r="JZ2571" s="22"/>
      <c r="KA2571" s="22"/>
      <c r="KB2571" s="22"/>
      <c r="KC2571" s="22"/>
      <c r="KD2571" s="22"/>
      <c r="KE2571" s="22"/>
      <c r="KF2571" s="22"/>
      <c r="KG2571" s="22"/>
      <c r="KH2571" s="22"/>
      <c r="KI2571" s="22"/>
      <c r="KJ2571" s="22"/>
      <c r="KK2571" s="22"/>
      <c r="KL2571" s="22"/>
      <c r="KM2571" s="22"/>
      <c r="KN2571" s="22"/>
      <c r="KO2571" s="22"/>
      <c r="KP2571" s="22"/>
      <c r="KQ2571" s="22"/>
      <c r="KR2571" s="22"/>
      <c r="KS2571" s="22"/>
      <c r="KT2571" s="22"/>
      <c r="KU2571" s="22"/>
      <c r="KV2571" s="22"/>
      <c r="KW2571" s="22"/>
      <c r="KX2571" s="22"/>
      <c r="KY2571" s="22"/>
      <c r="KZ2571" s="22"/>
      <c r="LA2571" s="24"/>
      <c r="LB2571" s="22"/>
      <c r="LC2571" s="22"/>
      <c r="LD2571" s="22"/>
      <c r="LE2571" s="22"/>
      <c r="LF2571" s="22"/>
      <c r="LG2571" s="22"/>
      <c r="LH2571" s="22"/>
      <c r="LI2571" s="22"/>
      <c r="LJ2571" s="22"/>
      <c r="LK2571" s="22"/>
      <c r="LL2571" s="22"/>
      <c r="LM2571" s="22"/>
      <c r="LN2571" s="22"/>
      <c r="LO2571" s="22"/>
      <c r="LP2571" s="22"/>
      <c r="LQ2571" s="22"/>
      <c r="LR2571" s="22"/>
      <c r="LS2571" s="22"/>
      <c r="LT2571" s="22"/>
      <c r="LU2571" s="22"/>
      <c r="LV2571" s="22"/>
      <c r="LW2571" s="22"/>
      <c r="LX2571" s="22"/>
      <c r="LY2571" s="22"/>
      <c r="LZ2571" s="22"/>
      <c r="MA2571" s="22"/>
      <c r="MB2571" s="22"/>
      <c r="MC2571" s="22"/>
      <c r="MD2571" s="22"/>
      <c r="ME2571" s="22"/>
      <c r="MF2571" s="22"/>
      <c r="MG2571" s="24"/>
      <c r="MH2571" s="22"/>
      <c r="MI2571" s="22"/>
      <c r="MJ2571" s="22"/>
      <c r="MK2571" s="22"/>
      <c r="ML2571" s="22"/>
      <c r="MM2571" s="22"/>
      <c r="MN2571" s="22"/>
      <c r="MO2571" s="22"/>
      <c r="MP2571" s="22"/>
      <c r="MQ2571" s="22"/>
      <c r="MR2571" s="22"/>
      <c r="MS2571" s="22"/>
      <c r="MT2571" s="22"/>
      <c r="MU2571" s="22"/>
      <c r="MV2571" s="22"/>
      <c r="MW2571" s="22"/>
      <c r="MX2571" s="22"/>
      <c r="MY2571" s="22"/>
      <c r="MZ2571" s="22"/>
      <c r="NA2571" s="22"/>
      <c r="NB2571" s="22"/>
      <c r="NC2571" s="22"/>
      <c r="ND2571" s="22"/>
      <c r="NE2571" s="22"/>
      <c r="NF2571" s="22"/>
      <c r="NG2571" s="22"/>
      <c r="NH2571" s="22"/>
      <c r="NI2571" s="22"/>
      <c r="NJ2571" s="22"/>
      <c r="NK2571" s="22"/>
      <c r="NL2571" s="22"/>
      <c r="NM2571" s="24"/>
      <c r="NN2571" s="22"/>
      <c r="NO2571" s="22"/>
      <c r="NP2571" s="22"/>
      <c r="NQ2571" s="22"/>
      <c r="NR2571" s="22"/>
      <c r="NS2571" s="22"/>
      <c r="NT2571" s="22"/>
      <c r="NU2571" s="22"/>
      <c r="NV2571" s="22"/>
      <c r="NW2571" s="22"/>
      <c r="NX2571" s="22"/>
      <c r="NY2571" s="22"/>
      <c r="NZ2571" s="22"/>
      <c r="OA2571" s="22"/>
      <c r="OB2571" s="22"/>
      <c r="OC2571" s="22"/>
      <c r="OD2571" s="22"/>
      <c r="OE2571" s="22"/>
      <c r="OF2571" s="22"/>
      <c r="OG2571" s="22"/>
      <c r="OH2571" s="22"/>
      <c r="OI2571" s="22"/>
      <c r="OJ2571" s="22"/>
      <c r="OK2571" s="22"/>
      <c r="OL2571" s="22"/>
      <c r="OM2571" s="22"/>
      <c r="ON2571" s="22"/>
      <c r="OO2571" s="22"/>
      <c r="OP2571" s="22"/>
      <c r="OQ2571" s="22"/>
      <c r="OR2571" s="22"/>
    </row>
    <row r="2572" spans="1:408" ht="15" thickBot="1">
      <c r="A2572" s="1"/>
      <c r="B2572" s="12"/>
      <c r="C2572" s="12"/>
      <c r="D2572" s="22"/>
      <c r="E2572" s="54"/>
      <c r="F2572" s="54"/>
      <c r="G2572" s="54"/>
      <c r="H2572" s="55"/>
      <c r="I2572" s="22"/>
      <c r="J2572" s="56"/>
      <c r="K2572" s="81"/>
      <c r="L2572" s="57"/>
      <c r="M2572" s="57"/>
      <c r="N2572" s="55"/>
      <c r="O2572" s="58"/>
      <c r="P2572" s="58"/>
      <c r="Q2572" s="59"/>
      <c r="R2572" s="60"/>
      <c r="S2572" s="60"/>
      <c r="T2572" s="22"/>
      <c r="U2572" s="1"/>
      <c r="V2572" s="23"/>
      <c r="X2572" s="24"/>
      <c r="Y2572" s="24"/>
      <c r="Z2572" s="22"/>
      <c r="AA2572" s="22"/>
      <c r="AB2572" s="22"/>
      <c r="AC2572" s="22"/>
      <c r="AD2572" s="22"/>
      <c r="AE2572" s="22"/>
      <c r="AF2572" s="22"/>
      <c r="AG2572" s="22"/>
      <c r="AH2572" s="22"/>
      <c r="AI2572" s="22"/>
      <c r="AJ2572" s="22"/>
      <c r="AK2572" s="22"/>
      <c r="AL2572" s="22"/>
      <c r="AM2572" s="22"/>
      <c r="AN2572" s="22"/>
      <c r="AO2572" s="22"/>
      <c r="AP2572" s="22"/>
      <c r="AQ2572" s="22"/>
      <c r="AR2572" s="22"/>
      <c r="AS2572" s="22"/>
      <c r="AT2572" s="22"/>
      <c r="AU2572" s="22"/>
      <c r="AV2572" s="22"/>
      <c r="AW2572" s="22"/>
      <c r="AX2572" s="22"/>
      <c r="AY2572" s="22"/>
      <c r="AZ2572" s="22"/>
      <c r="BA2572" s="22"/>
      <c r="BB2572" s="22"/>
      <c r="BC2572" s="22"/>
      <c r="BD2572" s="22"/>
      <c r="BE2572" s="24"/>
      <c r="BF2572" s="22"/>
      <c r="BG2572" s="22"/>
      <c r="BH2572" s="22"/>
      <c r="BI2572" s="22"/>
      <c r="BJ2572" s="22"/>
      <c r="BK2572" s="22"/>
      <c r="BL2572" s="22"/>
      <c r="BM2572" s="22"/>
      <c r="BN2572" s="22"/>
      <c r="BO2572" s="22"/>
      <c r="BP2572" s="22"/>
      <c r="BQ2572" s="22"/>
      <c r="BR2572" s="22"/>
      <c r="BS2572" s="22"/>
      <c r="BT2572" s="22"/>
      <c r="BU2572" s="22"/>
      <c r="BV2572" s="22"/>
      <c r="BW2572" s="22"/>
      <c r="BX2572" s="22"/>
      <c r="BY2572" s="22"/>
      <c r="BZ2572" s="22"/>
      <c r="CA2572" s="22"/>
      <c r="CB2572" s="22"/>
      <c r="CC2572" s="22"/>
      <c r="CD2572" s="22"/>
      <c r="CE2572" s="22"/>
      <c r="CF2572" s="22"/>
      <c r="CG2572" s="22"/>
      <c r="CH2572" s="22"/>
      <c r="CI2572" s="22"/>
      <c r="CJ2572" s="22"/>
      <c r="CK2572" s="24"/>
      <c r="CL2572" s="22"/>
      <c r="CM2572" s="22"/>
      <c r="CN2572" s="22"/>
      <c r="CO2572" s="22"/>
      <c r="CP2572" s="22"/>
      <c r="CQ2572" s="22"/>
      <c r="CR2572" s="22"/>
      <c r="CS2572" s="22"/>
      <c r="CT2572" s="22"/>
      <c r="CU2572" s="22"/>
      <c r="CV2572" s="22"/>
      <c r="CW2572" s="22"/>
      <c r="CX2572" s="22"/>
      <c r="CY2572" s="22"/>
      <c r="CZ2572" s="22"/>
      <c r="DA2572" s="22"/>
      <c r="DB2572" s="22"/>
      <c r="DC2572" s="22"/>
      <c r="DD2572" s="22"/>
      <c r="DE2572" s="22"/>
      <c r="DF2572" s="22"/>
      <c r="DG2572" s="22"/>
      <c r="DH2572" s="22"/>
      <c r="DI2572" s="22"/>
      <c r="DJ2572" s="22"/>
      <c r="DK2572" s="22"/>
      <c r="DL2572" s="22"/>
      <c r="DM2572" s="22"/>
      <c r="DN2572" s="22"/>
      <c r="DO2572" s="22"/>
      <c r="DP2572" s="22"/>
      <c r="DQ2572" s="24"/>
      <c r="DR2572" s="22"/>
      <c r="DS2572" s="22"/>
      <c r="DT2572" s="22"/>
      <c r="DU2572" s="22"/>
      <c r="DV2572" s="22"/>
      <c r="DW2572" s="22"/>
      <c r="DX2572" s="22"/>
      <c r="DY2572" s="22"/>
      <c r="DZ2572" s="22"/>
      <c r="EA2572" s="22"/>
      <c r="EB2572" s="22"/>
      <c r="EC2572" s="22"/>
      <c r="ED2572" s="22"/>
      <c r="EE2572" s="22"/>
      <c r="EF2572" s="22"/>
      <c r="EG2572" s="22"/>
      <c r="EH2572" s="22"/>
      <c r="EI2572" s="22"/>
      <c r="EJ2572" s="22"/>
      <c r="EK2572" s="22"/>
      <c r="EL2572" s="22"/>
      <c r="EM2572" s="22"/>
      <c r="EN2572" s="22"/>
      <c r="EO2572" s="22"/>
      <c r="EP2572" s="22"/>
      <c r="EQ2572" s="22"/>
      <c r="ER2572" s="22"/>
      <c r="ES2572" s="22"/>
      <c r="ET2572" s="22"/>
      <c r="EU2572" s="22"/>
      <c r="EV2572" s="22"/>
      <c r="EW2572" s="24"/>
      <c r="EX2572" s="22"/>
      <c r="EY2572" s="22"/>
      <c r="EZ2572" s="22"/>
      <c r="FA2572" s="22"/>
      <c r="FB2572" s="22"/>
      <c r="FC2572" s="22"/>
      <c r="FD2572" s="22"/>
      <c r="FE2572" s="22"/>
      <c r="FF2572" s="22"/>
      <c r="FG2572" s="22"/>
      <c r="FH2572" s="22"/>
      <c r="FI2572" s="22"/>
      <c r="FJ2572" s="22"/>
      <c r="FK2572" s="22"/>
      <c r="FL2572" s="22"/>
      <c r="FM2572" s="22"/>
      <c r="FN2572" s="22"/>
      <c r="FO2572" s="22"/>
      <c r="FP2572" s="22"/>
      <c r="FQ2572" s="22"/>
      <c r="FR2572" s="22"/>
      <c r="FS2572" s="22"/>
      <c r="FT2572" s="22"/>
      <c r="FU2572" s="22"/>
      <c r="FV2572" s="22"/>
      <c r="FW2572" s="22"/>
      <c r="FX2572" s="22"/>
      <c r="FY2572" s="22"/>
      <c r="FZ2572" s="22"/>
      <c r="GA2572" s="22"/>
      <c r="GB2572" s="22"/>
      <c r="GC2572" s="24"/>
      <c r="GD2572" s="22"/>
      <c r="GE2572" s="22"/>
      <c r="GF2572" s="22"/>
      <c r="GG2572" s="22"/>
      <c r="GH2572" s="22"/>
      <c r="GI2572" s="22"/>
      <c r="GJ2572" s="22"/>
      <c r="GK2572" s="22"/>
      <c r="GL2572" s="22"/>
      <c r="GM2572" s="22"/>
      <c r="GN2572" s="22"/>
      <c r="GO2572" s="22"/>
      <c r="GP2572" s="22"/>
      <c r="GQ2572" s="22"/>
      <c r="GR2572" s="22"/>
      <c r="GS2572" s="22"/>
      <c r="GT2572" s="22"/>
      <c r="GU2572" s="22"/>
      <c r="GV2572" s="22"/>
      <c r="GW2572" s="22"/>
      <c r="GX2572" s="22"/>
      <c r="GY2572" s="22"/>
      <c r="GZ2572" s="22"/>
      <c r="HA2572" s="22"/>
      <c r="HB2572" s="22"/>
      <c r="HC2572" s="22"/>
      <c r="HD2572" s="22"/>
      <c r="HE2572" s="22"/>
      <c r="HF2572" s="22"/>
      <c r="HG2572" s="22"/>
      <c r="HH2572" s="22"/>
      <c r="HI2572" s="24"/>
      <c r="HJ2572" s="22"/>
      <c r="HK2572" s="22"/>
      <c r="HL2572" s="22"/>
      <c r="HM2572" s="22"/>
      <c r="HN2572" s="22"/>
      <c r="HO2572" s="22"/>
      <c r="HP2572" s="22"/>
      <c r="HQ2572" s="22"/>
      <c r="HR2572" s="22"/>
      <c r="HS2572" s="22"/>
      <c r="HT2572" s="22"/>
      <c r="HU2572" s="22"/>
      <c r="HV2572" s="22"/>
      <c r="HW2572" s="22"/>
      <c r="HX2572" s="22"/>
      <c r="HY2572" s="22"/>
      <c r="HZ2572" s="22"/>
      <c r="IA2572" s="22"/>
      <c r="IB2572" s="22"/>
      <c r="IC2572" s="22"/>
      <c r="ID2572" s="22"/>
      <c r="IE2572" s="22"/>
      <c r="IF2572" s="22"/>
      <c r="IG2572" s="22"/>
      <c r="IH2572" s="22"/>
      <c r="II2572" s="22"/>
      <c r="IJ2572" s="22"/>
      <c r="IK2572" s="22"/>
      <c r="IL2572" s="22"/>
      <c r="IM2572" s="22"/>
      <c r="IN2572" s="22"/>
      <c r="IO2572" s="24"/>
      <c r="IP2572" s="22"/>
      <c r="IQ2572" s="22"/>
      <c r="IR2572" s="22"/>
      <c r="IS2572" s="22"/>
      <c r="IT2572" s="22"/>
      <c r="IU2572" s="22"/>
      <c r="IV2572" s="22"/>
      <c r="IW2572" s="22"/>
      <c r="IX2572" s="22"/>
      <c r="IY2572" s="22"/>
      <c r="IZ2572" s="22"/>
      <c r="JA2572" s="22"/>
      <c r="JB2572" s="22"/>
      <c r="JC2572" s="22"/>
      <c r="JD2572" s="22"/>
      <c r="JE2572" s="22"/>
      <c r="JF2572" s="22"/>
      <c r="JG2572" s="22"/>
      <c r="JH2572" s="22"/>
      <c r="JI2572" s="22"/>
      <c r="JJ2572" s="22"/>
      <c r="JK2572" s="22"/>
      <c r="JL2572" s="22"/>
      <c r="JM2572" s="22"/>
      <c r="JN2572" s="22"/>
      <c r="JO2572" s="22"/>
      <c r="JP2572" s="22"/>
      <c r="JQ2572" s="22"/>
      <c r="JR2572" s="22"/>
      <c r="JS2572" s="22"/>
      <c r="JT2572" s="22"/>
      <c r="JU2572" s="24"/>
      <c r="JV2572" s="22"/>
      <c r="JW2572" s="22"/>
      <c r="JX2572" s="22"/>
      <c r="JY2572" s="22"/>
      <c r="JZ2572" s="22"/>
      <c r="KA2572" s="22"/>
      <c r="KB2572" s="22"/>
      <c r="KC2572" s="22"/>
      <c r="KD2572" s="22"/>
      <c r="KE2572" s="22"/>
      <c r="KF2572" s="22"/>
      <c r="KG2572" s="22"/>
      <c r="KH2572" s="22"/>
      <c r="KI2572" s="22"/>
      <c r="KJ2572" s="22"/>
      <c r="KK2572" s="22"/>
      <c r="KL2572" s="22"/>
      <c r="KM2572" s="22"/>
      <c r="KN2572" s="22"/>
      <c r="KO2572" s="22"/>
      <c r="KP2572" s="22"/>
      <c r="KQ2572" s="22"/>
      <c r="KR2572" s="22"/>
      <c r="KS2572" s="22"/>
      <c r="KT2572" s="22"/>
      <c r="KU2572" s="22"/>
      <c r="KV2572" s="22"/>
      <c r="KW2572" s="22"/>
      <c r="KX2572" s="22"/>
      <c r="KY2572" s="22"/>
      <c r="KZ2572" s="22"/>
      <c r="LA2572" s="24"/>
      <c r="LB2572" s="22"/>
      <c r="LC2572" s="22"/>
      <c r="LD2572" s="22"/>
      <c r="LE2572" s="22"/>
      <c r="LF2572" s="22"/>
      <c r="LG2572" s="22"/>
      <c r="LH2572" s="22"/>
      <c r="LI2572" s="22"/>
      <c r="LJ2572" s="22"/>
      <c r="LK2572" s="22"/>
      <c r="LL2572" s="22"/>
      <c r="LM2572" s="22"/>
      <c r="LN2572" s="22"/>
      <c r="LO2572" s="22"/>
      <c r="LP2572" s="22"/>
      <c r="LQ2572" s="22"/>
      <c r="LR2572" s="22"/>
      <c r="LS2572" s="22"/>
      <c r="LT2572" s="22"/>
      <c r="LU2572" s="22"/>
      <c r="LV2572" s="22"/>
      <c r="LW2572" s="22"/>
      <c r="LX2572" s="22"/>
      <c r="LY2572" s="22"/>
      <c r="LZ2572" s="22"/>
      <c r="MA2572" s="22"/>
      <c r="MB2572" s="22"/>
      <c r="MC2572" s="22"/>
      <c r="MD2572" s="22"/>
      <c r="ME2572" s="22"/>
      <c r="MF2572" s="22"/>
      <c r="MG2572" s="24"/>
      <c r="MH2572" s="22"/>
      <c r="MI2572" s="22"/>
      <c r="MJ2572" s="22"/>
      <c r="MK2572" s="22"/>
      <c r="ML2572" s="22"/>
      <c r="MM2572" s="22"/>
      <c r="MN2572" s="22"/>
      <c r="MO2572" s="22"/>
      <c r="MP2572" s="22"/>
      <c r="MQ2572" s="22"/>
      <c r="MR2572" s="22"/>
      <c r="MS2572" s="22"/>
      <c r="MT2572" s="22"/>
      <c r="MU2572" s="22"/>
      <c r="MV2572" s="22"/>
      <c r="MW2572" s="22"/>
      <c r="MX2572" s="22"/>
      <c r="MY2572" s="22"/>
      <c r="MZ2572" s="22"/>
      <c r="NA2572" s="22"/>
      <c r="NB2572" s="22"/>
      <c r="NC2572" s="22"/>
      <c r="ND2572" s="22"/>
      <c r="NE2572" s="22"/>
      <c r="NF2572" s="22"/>
      <c r="NG2572" s="22"/>
      <c r="NH2572" s="22"/>
      <c r="NI2572" s="22"/>
      <c r="NJ2572" s="22"/>
      <c r="NK2572" s="22"/>
      <c r="NL2572" s="22"/>
      <c r="NM2572" s="24"/>
      <c r="NN2572" s="22"/>
      <c r="NO2572" s="22"/>
      <c r="NP2572" s="22"/>
      <c r="NQ2572" s="22"/>
      <c r="NR2572" s="22"/>
      <c r="NS2572" s="22"/>
      <c r="NT2572" s="22"/>
      <c r="NU2572" s="22"/>
      <c r="NV2572" s="22"/>
      <c r="NW2572" s="22"/>
      <c r="NX2572" s="22"/>
      <c r="NY2572" s="22"/>
      <c r="NZ2572" s="22"/>
      <c r="OA2572" s="22"/>
      <c r="OB2572" s="22"/>
      <c r="OC2572" s="22"/>
      <c r="OD2572" s="22"/>
      <c r="OE2572" s="22"/>
      <c r="OF2572" s="22"/>
      <c r="OG2572" s="22"/>
      <c r="OH2572" s="22"/>
      <c r="OI2572" s="22"/>
      <c r="OJ2572" s="22"/>
      <c r="OK2572" s="22"/>
      <c r="OL2572" s="22"/>
      <c r="OM2572" s="22"/>
      <c r="ON2572" s="22"/>
      <c r="OO2572" s="22"/>
      <c r="OP2572" s="22"/>
      <c r="OQ2572" s="22"/>
      <c r="OR2572" s="22"/>
    </row>
    <row r="2573" spans="1:408" ht="15" thickBot="1">
      <c r="A2573" s="1"/>
      <c r="B2573" s="12"/>
      <c r="C2573" s="12"/>
      <c r="D2573" s="22"/>
      <c r="E2573" s="54"/>
      <c r="F2573" s="54"/>
      <c r="G2573" s="54"/>
      <c r="H2573" s="55"/>
      <c r="I2573" s="22"/>
      <c r="J2573" s="56"/>
      <c r="K2573" s="80"/>
      <c r="L2573" s="57"/>
      <c r="M2573" s="57"/>
      <c r="N2573" s="55"/>
      <c r="O2573" s="58"/>
      <c r="P2573" s="58"/>
      <c r="Q2573" s="59"/>
      <c r="R2573" s="60"/>
      <c r="S2573" s="60"/>
      <c r="T2573" s="22"/>
      <c r="U2573" s="1"/>
      <c r="V2573" s="23"/>
      <c r="X2573" s="24"/>
      <c r="Y2573" s="24"/>
      <c r="Z2573" s="22"/>
      <c r="AA2573" s="22"/>
      <c r="AB2573" s="22"/>
      <c r="AC2573" s="22"/>
      <c r="AD2573" s="22"/>
      <c r="AE2573" s="22"/>
      <c r="AF2573" s="22"/>
      <c r="AG2573" s="22"/>
      <c r="AH2573" s="22"/>
      <c r="AI2573" s="22"/>
      <c r="AJ2573" s="22"/>
      <c r="AK2573" s="22"/>
      <c r="AL2573" s="22"/>
      <c r="AM2573" s="22"/>
      <c r="AN2573" s="22"/>
      <c r="AO2573" s="22"/>
      <c r="AP2573" s="22"/>
      <c r="AQ2573" s="22"/>
      <c r="AR2573" s="22"/>
      <c r="AS2573" s="22"/>
      <c r="AT2573" s="22"/>
      <c r="AU2573" s="22"/>
      <c r="AV2573" s="22"/>
      <c r="AW2573" s="22"/>
      <c r="AX2573" s="22"/>
      <c r="AY2573" s="22"/>
      <c r="AZ2573" s="22"/>
      <c r="BA2573" s="22"/>
      <c r="BB2573" s="22"/>
      <c r="BC2573" s="22"/>
      <c r="BD2573" s="22"/>
      <c r="BE2573" s="24"/>
      <c r="BF2573" s="22"/>
      <c r="BG2573" s="22"/>
      <c r="BH2573" s="22"/>
      <c r="BI2573" s="22"/>
      <c r="BJ2573" s="22"/>
      <c r="BK2573" s="22"/>
      <c r="BL2573" s="22"/>
      <c r="BM2573" s="22"/>
      <c r="BN2573" s="22"/>
      <c r="BO2573" s="22"/>
      <c r="BP2573" s="22"/>
      <c r="BQ2573" s="22"/>
      <c r="BR2573" s="22"/>
      <c r="BS2573" s="22"/>
      <c r="BT2573" s="22"/>
      <c r="BU2573" s="22"/>
      <c r="BV2573" s="22"/>
      <c r="BW2573" s="22"/>
      <c r="BX2573" s="22"/>
      <c r="BY2573" s="22"/>
      <c r="BZ2573" s="22"/>
      <c r="CA2573" s="22"/>
      <c r="CB2573" s="22"/>
      <c r="CC2573" s="22"/>
      <c r="CD2573" s="22"/>
      <c r="CE2573" s="22"/>
      <c r="CF2573" s="22"/>
      <c r="CG2573" s="22"/>
      <c r="CH2573" s="22"/>
      <c r="CI2573" s="22"/>
      <c r="CJ2573" s="22"/>
      <c r="CK2573" s="24"/>
      <c r="CL2573" s="22"/>
      <c r="CM2573" s="22"/>
      <c r="CN2573" s="22"/>
      <c r="CO2573" s="22"/>
      <c r="CP2573" s="22"/>
      <c r="CQ2573" s="22"/>
      <c r="CR2573" s="22"/>
      <c r="CS2573" s="22"/>
      <c r="CT2573" s="22"/>
      <c r="CU2573" s="22"/>
      <c r="CV2573" s="22"/>
      <c r="CW2573" s="22"/>
      <c r="CX2573" s="22"/>
      <c r="CY2573" s="22"/>
      <c r="CZ2573" s="22"/>
      <c r="DA2573" s="22"/>
      <c r="DB2573" s="22"/>
      <c r="DC2573" s="22"/>
      <c r="DD2573" s="22"/>
      <c r="DE2573" s="22"/>
      <c r="DF2573" s="22"/>
      <c r="DG2573" s="22"/>
      <c r="DH2573" s="22"/>
      <c r="DI2573" s="22"/>
      <c r="DJ2573" s="22"/>
      <c r="DK2573" s="22"/>
      <c r="DL2573" s="22"/>
      <c r="DM2573" s="22"/>
      <c r="DN2573" s="22"/>
      <c r="DO2573" s="22"/>
      <c r="DP2573" s="22"/>
      <c r="DQ2573" s="24"/>
      <c r="DR2573" s="22"/>
      <c r="DS2573" s="22"/>
      <c r="DT2573" s="22"/>
      <c r="DU2573" s="22"/>
      <c r="DV2573" s="22"/>
      <c r="DW2573" s="22"/>
      <c r="DX2573" s="22"/>
      <c r="DY2573" s="22"/>
      <c r="DZ2573" s="22"/>
      <c r="EA2573" s="22"/>
      <c r="EB2573" s="22"/>
      <c r="EC2573" s="22"/>
      <c r="ED2573" s="22"/>
      <c r="EE2573" s="22"/>
      <c r="EF2573" s="22"/>
      <c r="EG2573" s="22"/>
      <c r="EH2573" s="22"/>
      <c r="EI2573" s="22"/>
      <c r="EJ2573" s="22"/>
      <c r="EK2573" s="22"/>
      <c r="EL2573" s="22"/>
      <c r="EM2573" s="22"/>
      <c r="EN2573" s="22"/>
      <c r="EO2573" s="22"/>
      <c r="EP2573" s="22"/>
      <c r="EQ2573" s="22"/>
      <c r="ER2573" s="22"/>
      <c r="ES2573" s="22"/>
      <c r="ET2573" s="22"/>
      <c r="EU2573" s="22"/>
      <c r="EV2573" s="22"/>
      <c r="EW2573" s="24"/>
      <c r="EX2573" s="22"/>
      <c r="EY2573" s="22"/>
      <c r="EZ2573" s="22"/>
      <c r="FA2573" s="22"/>
      <c r="FB2573" s="22"/>
      <c r="FC2573" s="22"/>
      <c r="FD2573" s="22"/>
      <c r="FE2573" s="22"/>
      <c r="FF2573" s="22"/>
      <c r="FG2573" s="22"/>
      <c r="FH2573" s="22"/>
      <c r="FI2573" s="22"/>
      <c r="FJ2573" s="22"/>
      <c r="FK2573" s="22"/>
      <c r="FL2573" s="22"/>
      <c r="FM2573" s="22"/>
      <c r="FN2573" s="22"/>
      <c r="FO2573" s="22"/>
      <c r="FP2573" s="22"/>
      <c r="FQ2573" s="22"/>
      <c r="FR2573" s="22"/>
      <c r="FS2573" s="22"/>
      <c r="FT2573" s="22"/>
      <c r="FU2573" s="22"/>
      <c r="FV2573" s="22"/>
      <c r="FW2573" s="22"/>
      <c r="FX2573" s="22"/>
      <c r="FY2573" s="22"/>
      <c r="FZ2573" s="22"/>
      <c r="GA2573" s="22"/>
      <c r="GB2573" s="22"/>
      <c r="GC2573" s="24"/>
      <c r="GD2573" s="22"/>
      <c r="GE2573" s="22"/>
      <c r="GF2573" s="22"/>
      <c r="GG2573" s="22"/>
      <c r="GH2573" s="22"/>
      <c r="GI2573" s="22"/>
      <c r="GJ2573" s="22"/>
      <c r="GK2573" s="22"/>
      <c r="GL2573" s="22"/>
      <c r="GM2573" s="22"/>
      <c r="GN2573" s="22"/>
      <c r="GO2573" s="22"/>
      <c r="GP2573" s="22"/>
      <c r="GQ2573" s="22"/>
      <c r="GR2573" s="22"/>
      <c r="GS2573" s="22"/>
      <c r="GT2573" s="22"/>
      <c r="GU2573" s="22"/>
      <c r="GV2573" s="22"/>
      <c r="GW2573" s="22"/>
      <c r="GX2573" s="22"/>
      <c r="GY2573" s="22"/>
      <c r="GZ2573" s="22"/>
      <c r="HA2573" s="22"/>
      <c r="HB2573" s="22"/>
      <c r="HC2573" s="22"/>
      <c r="HD2573" s="22"/>
      <c r="HE2573" s="22"/>
      <c r="HF2573" s="22"/>
      <c r="HG2573" s="22"/>
      <c r="HH2573" s="22"/>
      <c r="HI2573" s="24"/>
      <c r="HJ2573" s="22"/>
      <c r="HK2573" s="22"/>
      <c r="HL2573" s="22"/>
      <c r="HM2573" s="22"/>
      <c r="HN2573" s="22"/>
      <c r="HO2573" s="22"/>
      <c r="HP2573" s="22"/>
      <c r="HQ2573" s="22"/>
      <c r="HR2573" s="22"/>
      <c r="HS2573" s="22"/>
      <c r="HT2573" s="22"/>
      <c r="HU2573" s="22"/>
      <c r="HV2573" s="22"/>
      <c r="HW2573" s="22"/>
      <c r="HX2573" s="22"/>
      <c r="HY2573" s="22"/>
      <c r="HZ2573" s="22"/>
      <c r="IA2573" s="22"/>
      <c r="IB2573" s="22"/>
      <c r="IC2573" s="22"/>
      <c r="ID2573" s="22"/>
      <c r="IE2573" s="22"/>
      <c r="IF2573" s="22"/>
      <c r="IG2573" s="22"/>
      <c r="IH2573" s="22"/>
      <c r="II2573" s="22"/>
      <c r="IJ2573" s="22"/>
      <c r="IK2573" s="22"/>
      <c r="IL2573" s="22"/>
      <c r="IM2573" s="22"/>
      <c r="IN2573" s="22"/>
      <c r="IO2573" s="24"/>
      <c r="IP2573" s="22"/>
      <c r="IQ2573" s="22"/>
      <c r="IR2573" s="22"/>
      <c r="IS2573" s="22"/>
      <c r="IT2573" s="22"/>
      <c r="IU2573" s="22"/>
      <c r="IV2573" s="22"/>
      <c r="IW2573" s="22"/>
      <c r="IX2573" s="22"/>
      <c r="IY2573" s="22"/>
      <c r="IZ2573" s="22"/>
      <c r="JA2573" s="22"/>
      <c r="JB2573" s="22"/>
      <c r="JC2573" s="22"/>
      <c r="JD2573" s="22"/>
      <c r="JE2573" s="22"/>
      <c r="JF2573" s="22"/>
      <c r="JG2573" s="22"/>
      <c r="JH2573" s="22"/>
      <c r="JI2573" s="22"/>
      <c r="JJ2573" s="22"/>
      <c r="JK2573" s="22"/>
      <c r="JL2573" s="22"/>
      <c r="JM2573" s="22"/>
      <c r="JN2573" s="22"/>
      <c r="JO2573" s="22"/>
      <c r="JP2573" s="22"/>
      <c r="JQ2573" s="22"/>
      <c r="JR2573" s="22"/>
      <c r="JS2573" s="22"/>
      <c r="JT2573" s="22"/>
      <c r="JU2573" s="24"/>
      <c r="JV2573" s="22"/>
      <c r="JW2573" s="22"/>
      <c r="JX2573" s="22"/>
      <c r="JY2573" s="22"/>
      <c r="JZ2573" s="22"/>
      <c r="KA2573" s="22"/>
      <c r="KB2573" s="22"/>
      <c r="KC2573" s="22"/>
      <c r="KD2573" s="22"/>
      <c r="KE2573" s="22"/>
      <c r="KF2573" s="22"/>
      <c r="KG2573" s="22"/>
      <c r="KH2573" s="22"/>
      <c r="KI2573" s="22"/>
      <c r="KJ2573" s="22"/>
      <c r="KK2573" s="22"/>
      <c r="KL2573" s="22"/>
      <c r="KM2573" s="22"/>
      <c r="KN2573" s="22"/>
      <c r="KO2573" s="22"/>
      <c r="KP2573" s="22"/>
      <c r="KQ2573" s="22"/>
      <c r="KR2573" s="22"/>
      <c r="KS2573" s="22"/>
      <c r="KT2573" s="22"/>
      <c r="KU2573" s="22"/>
      <c r="KV2573" s="22"/>
      <c r="KW2573" s="22"/>
      <c r="KX2573" s="22"/>
      <c r="KY2573" s="22"/>
      <c r="KZ2573" s="22"/>
      <c r="LA2573" s="24"/>
      <c r="LB2573" s="22"/>
      <c r="LC2573" s="22"/>
      <c r="LD2573" s="22"/>
      <c r="LE2573" s="22"/>
      <c r="LF2573" s="22"/>
      <c r="LG2573" s="22"/>
      <c r="LH2573" s="22"/>
      <c r="LI2573" s="22"/>
      <c r="LJ2573" s="22"/>
      <c r="LK2573" s="22"/>
      <c r="LL2573" s="22"/>
      <c r="LM2573" s="22"/>
      <c r="LN2573" s="22"/>
      <c r="LO2573" s="22"/>
      <c r="LP2573" s="22"/>
      <c r="LQ2573" s="22"/>
      <c r="LR2573" s="22"/>
      <c r="LS2573" s="22"/>
      <c r="LT2573" s="22"/>
      <c r="LU2573" s="22"/>
      <c r="LV2573" s="22"/>
      <c r="LW2573" s="22"/>
      <c r="LX2573" s="22"/>
      <c r="LY2573" s="22"/>
      <c r="LZ2573" s="22"/>
      <c r="MA2573" s="22"/>
      <c r="MB2573" s="22"/>
      <c r="MC2573" s="22"/>
      <c r="MD2573" s="22"/>
      <c r="ME2573" s="22"/>
      <c r="MF2573" s="22"/>
      <c r="MG2573" s="24"/>
      <c r="MH2573" s="22"/>
      <c r="MI2573" s="22"/>
      <c r="MJ2573" s="22"/>
      <c r="MK2573" s="22"/>
      <c r="ML2573" s="22"/>
      <c r="MM2573" s="22"/>
      <c r="MN2573" s="22"/>
      <c r="MO2573" s="22"/>
      <c r="MP2573" s="22"/>
      <c r="MQ2573" s="22"/>
      <c r="MR2573" s="22"/>
      <c r="MS2573" s="22"/>
      <c r="MT2573" s="22"/>
      <c r="MU2573" s="22"/>
      <c r="MV2573" s="22"/>
      <c r="MW2573" s="22"/>
      <c r="MX2573" s="22"/>
      <c r="MY2573" s="22"/>
      <c r="MZ2573" s="22"/>
      <c r="NA2573" s="22"/>
      <c r="NB2573" s="22"/>
      <c r="NC2573" s="22"/>
      <c r="ND2573" s="22"/>
      <c r="NE2573" s="22"/>
      <c r="NF2573" s="22"/>
      <c r="NG2573" s="22"/>
      <c r="NH2573" s="22"/>
      <c r="NI2573" s="22"/>
      <c r="NJ2573" s="22"/>
      <c r="NK2573" s="22"/>
      <c r="NL2573" s="22"/>
      <c r="NM2573" s="24"/>
      <c r="NN2573" s="22"/>
      <c r="NO2573" s="22"/>
      <c r="NP2573" s="22"/>
      <c r="NQ2573" s="22"/>
      <c r="NR2573" s="22"/>
      <c r="NS2573" s="22"/>
      <c r="NT2573" s="22"/>
      <c r="NU2573" s="22"/>
      <c r="NV2573" s="22"/>
      <c r="NW2573" s="22"/>
      <c r="NX2573" s="22"/>
      <c r="NY2573" s="22"/>
      <c r="NZ2573" s="22"/>
      <c r="OA2573" s="22"/>
      <c r="OB2573" s="22"/>
      <c r="OC2573" s="22"/>
      <c r="OD2573" s="22"/>
      <c r="OE2573" s="22"/>
      <c r="OF2573" s="22"/>
      <c r="OG2573" s="22"/>
      <c r="OH2573" s="22"/>
      <c r="OI2573" s="22"/>
      <c r="OJ2573" s="22"/>
      <c r="OK2573" s="22"/>
      <c r="OL2573" s="22"/>
      <c r="OM2573" s="22"/>
      <c r="ON2573" s="22"/>
      <c r="OO2573" s="22"/>
      <c r="OP2573" s="22"/>
      <c r="OQ2573" s="22"/>
      <c r="OR2573" s="22"/>
    </row>
    <row r="2574" spans="1:408" ht="15" thickBot="1">
      <c r="A2574" s="1"/>
      <c r="B2574" s="12"/>
      <c r="C2574" s="12"/>
      <c r="D2574" s="22"/>
      <c r="E2574" s="54"/>
      <c r="F2574" s="54"/>
      <c r="G2574" s="54"/>
      <c r="H2574" s="55"/>
      <c r="I2574" s="22"/>
      <c r="J2574" s="56"/>
      <c r="K2574" s="81"/>
      <c r="L2574" s="57"/>
      <c r="M2574" s="57"/>
      <c r="N2574" s="55"/>
      <c r="O2574" s="58"/>
      <c r="P2574" s="58"/>
      <c r="Q2574" s="59"/>
      <c r="R2574" s="60"/>
      <c r="S2574" s="60"/>
      <c r="T2574" s="22"/>
      <c r="U2574" s="1"/>
      <c r="V2574" s="23"/>
      <c r="X2574" s="24"/>
      <c r="Y2574" s="24"/>
      <c r="Z2574" s="22"/>
      <c r="AA2574" s="22"/>
      <c r="AB2574" s="22"/>
      <c r="AC2574" s="22"/>
      <c r="AD2574" s="22"/>
      <c r="AE2574" s="22"/>
      <c r="AF2574" s="22"/>
      <c r="AG2574" s="22"/>
      <c r="AH2574" s="22"/>
      <c r="AI2574" s="22"/>
      <c r="AJ2574" s="22"/>
      <c r="AK2574" s="22"/>
      <c r="AL2574" s="22"/>
      <c r="AM2574" s="22"/>
      <c r="AN2574" s="22"/>
      <c r="AO2574" s="22"/>
      <c r="AP2574" s="22"/>
      <c r="AQ2574" s="22"/>
      <c r="AR2574" s="22"/>
      <c r="AS2574" s="22"/>
      <c r="AT2574" s="22"/>
      <c r="AU2574" s="22"/>
      <c r="AV2574" s="22"/>
      <c r="AW2574" s="22"/>
      <c r="AX2574" s="22"/>
      <c r="AY2574" s="22"/>
      <c r="AZ2574" s="22"/>
      <c r="BA2574" s="22"/>
      <c r="BB2574" s="22"/>
      <c r="BC2574" s="22"/>
      <c r="BD2574" s="22"/>
      <c r="BE2574" s="24"/>
      <c r="BF2574" s="22"/>
      <c r="BG2574" s="22"/>
      <c r="BH2574" s="22"/>
      <c r="BI2574" s="22"/>
      <c r="BJ2574" s="22"/>
      <c r="BK2574" s="22"/>
      <c r="BL2574" s="22"/>
      <c r="BM2574" s="22"/>
      <c r="BN2574" s="22"/>
      <c r="BO2574" s="22"/>
      <c r="BP2574" s="22"/>
      <c r="BQ2574" s="22"/>
      <c r="BR2574" s="22"/>
      <c r="BS2574" s="22"/>
      <c r="BT2574" s="22"/>
      <c r="BU2574" s="22"/>
      <c r="BV2574" s="22"/>
      <c r="BW2574" s="22"/>
      <c r="BX2574" s="22"/>
      <c r="BY2574" s="22"/>
      <c r="BZ2574" s="22"/>
      <c r="CA2574" s="22"/>
      <c r="CB2574" s="22"/>
      <c r="CC2574" s="22"/>
      <c r="CD2574" s="22"/>
      <c r="CE2574" s="22"/>
      <c r="CF2574" s="22"/>
      <c r="CG2574" s="22"/>
      <c r="CH2574" s="22"/>
      <c r="CI2574" s="22"/>
      <c r="CJ2574" s="22"/>
      <c r="CK2574" s="24"/>
      <c r="CL2574" s="22"/>
      <c r="CM2574" s="22"/>
      <c r="CN2574" s="22"/>
      <c r="CO2574" s="22"/>
      <c r="CP2574" s="22"/>
      <c r="CQ2574" s="22"/>
      <c r="CR2574" s="22"/>
      <c r="CS2574" s="22"/>
      <c r="CT2574" s="22"/>
      <c r="CU2574" s="22"/>
      <c r="CV2574" s="22"/>
      <c r="CW2574" s="22"/>
      <c r="CX2574" s="22"/>
      <c r="CY2574" s="22"/>
      <c r="CZ2574" s="22"/>
      <c r="DA2574" s="22"/>
      <c r="DB2574" s="22"/>
      <c r="DC2574" s="22"/>
      <c r="DD2574" s="22"/>
      <c r="DE2574" s="22"/>
      <c r="DF2574" s="22"/>
      <c r="DG2574" s="22"/>
      <c r="DH2574" s="22"/>
      <c r="DI2574" s="22"/>
      <c r="DJ2574" s="22"/>
      <c r="DK2574" s="22"/>
      <c r="DL2574" s="22"/>
      <c r="DM2574" s="22"/>
      <c r="DN2574" s="22"/>
      <c r="DO2574" s="22"/>
      <c r="DP2574" s="22"/>
      <c r="DQ2574" s="24"/>
      <c r="DR2574" s="22"/>
      <c r="DS2574" s="22"/>
      <c r="DT2574" s="22"/>
      <c r="DU2574" s="22"/>
      <c r="DV2574" s="22"/>
      <c r="DW2574" s="22"/>
      <c r="DX2574" s="22"/>
      <c r="DY2574" s="22"/>
      <c r="DZ2574" s="22"/>
      <c r="EA2574" s="22"/>
      <c r="EB2574" s="22"/>
      <c r="EC2574" s="22"/>
      <c r="ED2574" s="22"/>
      <c r="EE2574" s="22"/>
      <c r="EF2574" s="22"/>
      <c r="EG2574" s="22"/>
      <c r="EH2574" s="22"/>
      <c r="EI2574" s="22"/>
      <c r="EJ2574" s="22"/>
      <c r="EK2574" s="22"/>
      <c r="EL2574" s="22"/>
      <c r="EM2574" s="22"/>
      <c r="EN2574" s="22"/>
      <c r="EO2574" s="22"/>
      <c r="EP2574" s="22"/>
      <c r="EQ2574" s="22"/>
      <c r="ER2574" s="22"/>
      <c r="ES2574" s="22"/>
      <c r="ET2574" s="22"/>
      <c r="EU2574" s="22"/>
      <c r="EV2574" s="22"/>
      <c r="EW2574" s="24"/>
      <c r="EX2574" s="22"/>
      <c r="EY2574" s="22"/>
      <c r="EZ2574" s="22"/>
      <c r="FA2574" s="22"/>
      <c r="FB2574" s="22"/>
      <c r="FC2574" s="22"/>
      <c r="FD2574" s="22"/>
      <c r="FE2574" s="22"/>
      <c r="FF2574" s="22"/>
      <c r="FG2574" s="22"/>
      <c r="FH2574" s="22"/>
      <c r="FI2574" s="22"/>
      <c r="FJ2574" s="22"/>
      <c r="FK2574" s="22"/>
      <c r="FL2574" s="22"/>
      <c r="FM2574" s="22"/>
      <c r="FN2574" s="22"/>
      <c r="FO2574" s="22"/>
      <c r="FP2574" s="22"/>
      <c r="FQ2574" s="22"/>
      <c r="FR2574" s="22"/>
      <c r="FS2574" s="22"/>
      <c r="FT2574" s="22"/>
      <c r="FU2574" s="22"/>
      <c r="FV2574" s="22"/>
      <c r="FW2574" s="22"/>
      <c r="FX2574" s="22"/>
      <c r="FY2574" s="22"/>
      <c r="FZ2574" s="22"/>
      <c r="GA2574" s="22"/>
      <c r="GB2574" s="22"/>
      <c r="GC2574" s="24"/>
      <c r="GD2574" s="22"/>
      <c r="GE2574" s="22"/>
      <c r="GF2574" s="22"/>
      <c r="GG2574" s="22"/>
      <c r="GH2574" s="22"/>
      <c r="GI2574" s="22"/>
      <c r="GJ2574" s="22"/>
      <c r="GK2574" s="22"/>
      <c r="GL2574" s="22"/>
      <c r="GM2574" s="22"/>
      <c r="GN2574" s="22"/>
      <c r="GO2574" s="22"/>
      <c r="GP2574" s="22"/>
      <c r="GQ2574" s="22"/>
      <c r="GR2574" s="22"/>
      <c r="GS2574" s="22"/>
      <c r="GT2574" s="22"/>
      <c r="GU2574" s="22"/>
      <c r="GV2574" s="22"/>
      <c r="GW2574" s="22"/>
      <c r="GX2574" s="22"/>
      <c r="GY2574" s="22"/>
      <c r="GZ2574" s="22"/>
      <c r="HA2574" s="22"/>
      <c r="HB2574" s="22"/>
      <c r="HC2574" s="22"/>
      <c r="HD2574" s="22"/>
      <c r="HE2574" s="22"/>
      <c r="HF2574" s="22"/>
      <c r="HG2574" s="22"/>
      <c r="HH2574" s="22"/>
      <c r="HI2574" s="24"/>
      <c r="HJ2574" s="22"/>
      <c r="HK2574" s="22"/>
      <c r="HL2574" s="22"/>
      <c r="HM2574" s="22"/>
      <c r="HN2574" s="22"/>
      <c r="HO2574" s="22"/>
      <c r="HP2574" s="22"/>
      <c r="HQ2574" s="22"/>
      <c r="HR2574" s="22"/>
      <c r="HS2574" s="22"/>
      <c r="HT2574" s="22"/>
      <c r="HU2574" s="22"/>
      <c r="HV2574" s="22"/>
      <c r="HW2574" s="22"/>
      <c r="HX2574" s="22"/>
      <c r="HY2574" s="22"/>
      <c r="HZ2574" s="22"/>
      <c r="IA2574" s="22"/>
      <c r="IB2574" s="22"/>
      <c r="IC2574" s="22"/>
      <c r="ID2574" s="22"/>
      <c r="IE2574" s="22"/>
      <c r="IF2574" s="22"/>
      <c r="IG2574" s="22"/>
      <c r="IH2574" s="22"/>
      <c r="II2574" s="22"/>
      <c r="IJ2574" s="22"/>
      <c r="IK2574" s="22"/>
      <c r="IL2574" s="22"/>
      <c r="IM2574" s="22"/>
      <c r="IN2574" s="22"/>
      <c r="IO2574" s="24"/>
      <c r="IP2574" s="22"/>
      <c r="IQ2574" s="22"/>
      <c r="IR2574" s="22"/>
      <c r="IS2574" s="22"/>
      <c r="IT2574" s="22"/>
      <c r="IU2574" s="22"/>
      <c r="IV2574" s="22"/>
      <c r="IW2574" s="22"/>
      <c r="IX2574" s="22"/>
      <c r="IY2574" s="22"/>
      <c r="IZ2574" s="22"/>
      <c r="JA2574" s="22"/>
      <c r="JB2574" s="22"/>
      <c r="JC2574" s="22"/>
      <c r="JD2574" s="22"/>
      <c r="JE2574" s="22"/>
      <c r="JF2574" s="22"/>
      <c r="JG2574" s="22"/>
      <c r="JH2574" s="22"/>
      <c r="JI2574" s="22"/>
      <c r="JJ2574" s="22"/>
      <c r="JK2574" s="22"/>
      <c r="JL2574" s="22"/>
      <c r="JM2574" s="22"/>
      <c r="JN2574" s="22"/>
      <c r="JO2574" s="22"/>
      <c r="JP2574" s="22"/>
      <c r="JQ2574" s="22"/>
      <c r="JR2574" s="22"/>
      <c r="JS2574" s="22"/>
      <c r="JT2574" s="22"/>
      <c r="JU2574" s="24"/>
      <c r="JV2574" s="22"/>
      <c r="JW2574" s="22"/>
      <c r="JX2574" s="22"/>
      <c r="JY2574" s="22"/>
      <c r="JZ2574" s="22"/>
      <c r="KA2574" s="22"/>
      <c r="KB2574" s="22"/>
      <c r="KC2574" s="22"/>
      <c r="KD2574" s="22"/>
      <c r="KE2574" s="22"/>
      <c r="KF2574" s="22"/>
      <c r="KG2574" s="22"/>
      <c r="KH2574" s="22"/>
      <c r="KI2574" s="22"/>
      <c r="KJ2574" s="22"/>
      <c r="KK2574" s="22"/>
      <c r="KL2574" s="22"/>
      <c r="KM2574" s="22"/>
      <c r="KN2574" s="22"/>
      <c r="KO2574" s="22"/>
      <c r="KP2574" s="22"/>
      <c r="KQ2574" s="22"/>
      <c r="KR2574" s="22"/>
      <c r="KS2574" s="22"/>
      <c r="KT2574" s="22"/>
      <c r="KU2574" s="22"/>
      <c r="KV2574" s="22"/>
      <c r="KW2574" s="22"/>
      <c r="KX2574" s="22"/>
      <c r="KY2574" s="22"/>
      <c r="KZ2574" s="22"/>
      <c r="LA2574" s="24"/>
      <c r="LB2574" s="22"/>
      <c r="LC2574" s="22"/>
      <c r="LD2574" s="22"/>
      <c r="LE2574" s="22"/>
      <c r="LF2574" s="22"/>
      <c r="LG2574" s="22"/>
      <c r="LH2574" s="22"/>
      <c r="LI2574" s="22"/>
      <c r="LJ2574" s="22"/>
      <c r="LK2574" s="22"/>
      <c r="LL2574" s="22"/>
      <c r="LM2574" s="22"/>
      <c r="LN2574" s="22"/>
      <c r="LO2574" s="22"/>
      <c r="LP2574" s="22"/>
      <c r="LQ2574" s="22"/>
      <c r="LR2574" s="22"/>
      <c r="LS2574" s="22"/>
      <c r="LT2574" s="22"/>
      <c r="LU2574" s="22"/>
      <c r="LV2574" s="22"/>
      <c r="LW2574" s="22"/>
      <c r="LX2574" s="22"/>
      <c r="LY2574" s="22"/>
      <c r="LZ2574" s="22"/>
      <c r="MA2574" s="22"/>
      <c r="MB2574" s="22"/>
      <c r="MC2574" s="22"/>
      <c r="MD2574" s="22"/>
      <c r="ME2574" s="22"/>
      <c r="MF2574" s="22"/>
      <c r="MG2574" s="24"/>
      <c r="MH2574" s="22"/>
      <c r="MI2574" s="22"/>
      <c r="MJ2574" s="22"/>
      <c r="MK2574" s="22"/>
      <c r="ML2574" s="22"/>
      <c r="MM2574" s="22"/>
      <c r="MN2574" s="22"/>
      <c r="MO2574" s="22"/>
      <c r="MP2574" s="22"/>
      <c r="MQ2574" s="22"/>
      <c r="MR2574" s="22"/>
      <c r="MS2574" s="22"/>
      <c r="MT2574" s="22"/>
      <c r="MU2574" s="22"/>
      <c r="MV2574" s="22"/>
      <c r="MW2574" s="22"/>
      <c r="MX2574" s="22"/>
      <c r="MY2574" s="22"/>
      <c r="MZ2574" s="22"/>
      <c r="NA2574" s="22"/>
      <c r="NB2574" s="22"/>
      <c r="NC2574" s="22"/>
      <c r="ND2574" s="22"/>
      <c r="NE2574" s="22"/>
      <c r="NF2574" s="22"/>
      <c r="NG2574" s="22"/>
      <c r="NH2574" s="22"/>
      <c r="NI2574" s="22"/>
      <c r="NJ2574" s="22"/>
      <c r="NK2574" s="22"/>
      <c r="NL2574" s="22"/>
      <c r="NM2574" s="24"/>
      <c r="NN2574" s="22"/>
      <c r="NO2574" s="22"/>
      <c r="NP2574" s="22"/>
      <c r="NQ2574" s="22"/>
      <c r="NR2574" s="22"/>
      <c r="NS2574" s="22"/>
      <c r="NT2574" s="22"/>
      <c r="NU2574" s="22"/>
      <c r="NV2574" s="22"/>
      <c r="NW2574" s="22"/>
      <c r="NX2574" s="22"/>
      <c r="NY2574" s="22"/>
      <c r="NZ2574" s="22"/>
      <c r="OA2574" s="22"/>
      <c r="OB2574" s="22"/>
      <c r="OC2574" s="22"/>
      <c r="OD2574" s="22"/>
      <c r="OE2574" s="22"/>
      <c r="OF2574" s="22"/>
      <c r="OG2574" s="22"/>
      <c r="OH2574" s="22"/>
      <c r="OI2574" s="22"/>
      <c r="OJ2574" s="22"/>
      <c r="OK2574" s="22"/>
      <c r="OL2574" s="22"/>
      <c r="OM2574" s="22"/>
      <c r="ON2574" s="22"/>
      <c r="OO2574" s="22"/>
      <c r="OP2574" s="22"/>
      <c r="OQ2574" s="22"/>
      <c r="OR2574" s="22"/>
    </row>
    <row r="2575" spans="1:408" ht="15" thickBot="1">
      <c r="A2575" s="1"/>
      <c r="B2575" s="12"/>
      <c r="C2575" s="12"/>
      <c r="D2575" s="22"/>
      <c r="E2575" s="54"/>
      <c r="F2575" s="54"/>
      <c r="G2575" s="54"/>
      <c r="H2575" s="55"/>
      <c r="I2575" s="22"/>
      <c r="J2575" s="56"/>
      <c r="K2575" s="80"/>
      <c r="L2575" s="57"/>
      <c r="M2575" s="57"/>
      <c r="N2575" s="55"/>
      <c r="O2575" s="58"/>
      <c r="P2575" s="58"/>
      <c r="Q2575" s="59"/>
      <c r="R2575" s="60"/>
      <c r="S2575" s="60"/>
      <c r="T2575" s="22"/>
      <c r="U2575" s="1"/>
      <c r="V2575" s="23"/>
      <c r="X2575" s="24"/>
      <c r="Y2575" s="24"/>
      <c r="Z2575" s="22"/>
      <c r="AA2575" s="22"/>
      <c r="AB2575" s="22"/>
      <c r="AC2575" s="22"/>
      <c r="AD2575" s="22"/>
      <c r="AE2575" s="22"/>
      <c r="AF2575" s="22"/>
      <c r="AG2575" s="22"/>
      <c r="AH2575" s="22"/>
      <c r="AI2575" s="22"/>
      <c r="AJ2575" s="22"/>
      <c r="AK2575" s="22"/>
      <c r="AL2575" s="22"/>
      <c r="AM2575" s="22"/>
      <c r="AN2575" s="22"/>
      <c r="AO2575" s="22"/>
      <c r="AP2575" s="22"/>
      <c r="AQ2575" s="22"/>
      <c r="AR2575" s="22"/>
      <c r="AS2575" s="22"/>
      <c r="AT2575" s="22"/>
      <c r="AU2575" s="22"/>
      <c r="AV2575" s="22"/>
      <c r="AW2575" s="22"/>
      <c r="AX2575" s="22"/>
      <c r="AY2575" s="22"/>
      <c r="AZ2575" s="22"/>
      <c r="BA2575" s="22"/>
      <c r="BB2575" s="22"/>
      <c r="BC2575" s="22"/>
      <c r="BD2575" s="22"/>
      <c r="BE2575" s="24"/>
      <c r="BF2575" s="22"/>
      <c r="BG2575" s="22"/>
      <c r="BH2575" s="22"/>
      <c r="BI2575" s="22"/>
      <c r="BJ2575" s="22"/>
      <c r="BK2575" s="22"/>
      <c r="BL2575" s="22"/>
      <c r="BM2575" s="22"/>
      <c r="BN2575" s="22"/>
      <c r="BO2575" s="22"/>
      <c r="BP2575" s="22"/>
      <c r="BQ2575" s="22"/>
      <c r="BR2575" s="22"/>
      <c r="BS2575" s="22"/>
      <c r="BT2575" s="22"/>
      <c r="BU2575" s="22"/>
      <c r="BV2575" s="22"/>
      <c r="BW2575" s="22"/>
      <c r="BX2575" s="22"/>
      <c r="BY2575" s="22"/>
      <c r="BZ2575" s="22"/>
      <c r="CA2575" s="22"/>
      <c r="CB2575" s="22"/>
      <c r="CC2575" s="22"/>
      <c r="CD2575" s="22"/>
      <c r="CE2575" s="22"/>
      <c r="CF2575" s="22"/>
      <c r="CG2575" s="22"/>
      <c r="CH2575" s="22"/>
      <c r="CI2575" s="22"/>
      <c r="CJ2575" s="22"/>
      <c r="CK2575" s="24"/>
      <c r="CL2575" s="22"/>
      <c r="CM2575" s="22"/>
      <c r="CN2575" s="22"/>
      <c r="CO2575" s="22"/>
      <c r="CP2575" s="22"/>
      <c r="CQ2575" s="22"/>
      <c r="CR2575" s="22"/>
      <c r="CS2575" s="22"/>
      <c r="CT2575" s="22"/>
      <c r="CU2575" s="22"/>
      <c r="CV2575" s="22"/>
      <c r="CW2575" s="22"/>
      <c r="CX2575" s="22"/>
      <c r="CY2575" s="22"/>
      <c r="CZ2575" s="22"/>
      <c r="DA2575" s="22"/>
      <c r="DB2575" s="22"/>
      <c r="DC2575" s="22"/>
      <c r="DD2575" s="22"/>
      <c r="DE2575" s="22"/>
      <c r="DF2575" s="22"/>
      <c r="DG2575" s="22"/>
      <c r="DH2575" s="22"/>
      <c r="DI2575" s="22"/>
      <c r="DJ2575" s="22"/>
      <c r="DK2575" s="22"/>
      <c r="DL2575" s="22"/>
      <c r="DM2575" s="22"/>
      <c r="DN2575" s="22"/>
      <c r="DO2575" s="22"/>
      <c r="DP2575" s="22"/>
      <c r="DQ2575" s="24"/>
      <c r="DR2575" s="22"/>
      <c r="DS2575" s="22"/>
      <c r="DT2575" s="22"/>
      <c r="DU2575" s="22"/>
      <c r="DV2575" s="22"/>
      <c r="DW2575" s="22"/>
      <c r="DX2575" s="22"/>
      <c r="DY2575" s="22"/>
      <c r="DZ2575" s="22"/>
      <c r="EA2575" s="22"/>
      <c r="EB2575" s="22"/>
      <c r="EC2575" s="22"/>
      <c r="ED2575" s="22"/>
      <c r="EE2575" s="22"/>
      <c r="EF2575" s="22"/>
      <c r="EG2575" s="22"/>
      <c r="EH2575" s="22"/>
      <c r="EI2575" s="22"/>
      <c r="EJ2575" s="22"/>
      <c r="EK2575" s="22"/>
      <c r="EL2575" s="22"/>
      <c r="EM2575" s="22"/>
      <c r="EN2575" s="22"/>
      <c r="EO2575" s="22"/>
      <c r="EP2575" s="22"/>
      <c r="EQ2575" s="22"/>
      <c r="ER2575" s="22"/>
      <c r="ES2575" s="22"/>
      <c r="ET2575" s="22"/>
      <c r="EU2575" s="22"/>
      <c r="EV2575" s="22"/>
      <c r="EW2575" s="24"/>
      <c r="EX2575" s="22"/>
      <c r="EY2575" s="22"/>
      <c r="EZ2575" s="22"/>
      <c r="FA2575" s="22"/>
      <c r="FB2575" s="22"/>
      <c r="FC2575" s="22"/>
      <c r="FD2575" s="22"/>
      <c r="FE2575" s="22"/>
      <c r="FF2575" s="22"/>
      <c r="FG2575" s="22"/>
      <c r="FH2575" s="22"/>
      <c r="FI2575" s="22"/>
      <c r="FJ2575" s="22"/>
      <c r="FK2575" s="22"/>
      <c r="FL2575" s="22"/>
      <c r="FM2575" s="22"/>
      <c r="FN2575" s="22"/>
      <c r="FO2575" s="22"/>
      <c r="FP2575" s="22"/>
      <c r="FQ2575" s="22"/>
      <c r="FR2575" s="22"/>
      <c r="FS2575" s="22"/>
      <c r="FT2575" s="22"/>
      <c r="FU2575" s="22"/>
      <c r="FV2575" s="22"/>
      <c r="FW2575" s="22"/>
      <c r="FX2575" s="22"/>
      <c r="FY2575" s="22"/>
      <c r="FZ2575" s="22"/>
      <c r="GA2575" s="22"/>
      <c r="GB2575" s="22"/>
      <c r="GC2575" s="24"/>
      <c r="GD2575" s="22"/>
      <c r="GE2575" s="22"/>
      <c r="GF2575" s="22"/>
      <c r="GG2575" s="22"/>
      <c r="GH2575" s="22"/>
      <c r="GI2575" s="22"/>
      <c r="GJ2575" s="22"/>
      <c r="GK2575" s="22"/>
      <c r="GL2575" s="22"/>
      <c r="GM2575" s="22"/>
      <c r="GN2575" s="22"/>
      <c r="GO2575" s="22"/>
      <c r="GP2575" s="22"/>
      <c r="GQ2575" s="22"/>
      <c r="GR2575" s="22"/>
      <c r="GS2575" s="22"/>
      <c r="GT2575" s="22"/>
      <c r="GU2575" s="22"/>
      <c r="GV2575" s="22"/>
      <c r="GW2575" s="22"/>
      <c r="GX2575" s="22"/>
      <c r="GY2575" s="22"/>
      <c r="GZ2575" s="22"/>
      <c r="HA2575" s="22"/>
      <c r="HB2575" s="22"/>
      <c r="HC2575" s="22"/>
      <c r="HD2575" s="22"/>
      <c r="HE2575" s="22"/>
      <c r="HF2575" s="22"/>
      <c r="HG2575" s="22"/>
      <c r="HH2575" s="22"/>
      <c r="HI2575" s="24"/>
      <c r="HJ2575" s="22"/>
      <c r="HK2575" s="22"/>
      <c r="HL2575" s="22"/>
      <c r="HM2575" s="22"/>
      <c r="HN2575" s="22"/>
      <c r="HO2575" s="22"/>
      <c r="HP2575" s="22"/>
      <c r="HQ2575" s="22"/>
      <c r="HR2575" s="22"/>
      <c r="HS2575" s="22"/>
      <c r="HT2575" s="22"/>
      <c r="HU2575" s="22"/>
      <c r="HV2575" s="22"/>
      <c r="HW2575" s="22"/>
      <c r="HX2575" s="22"/>
      <c r="HY2575" s="22"/>
      <c r="HZ2575" s="22"/>
      <c r="IA2575" s="22"/>
      <c r="IB2575" s="22"/>
      <c r="IC2575" s="22"/>
      <c r="ID2575" s="22"/>
      <c r="IE2575" s="22"/>
      <c r="IF2575" s="22"/>
      <c r="IG2575" s="22"/>
      <c r="IH2575" s="22"/>
      <c r="II2575" s="22"/>
      <c r="IJ2575" s="22"/>
      <c r="IK2575" s="22"/>
      <c r="IL2575" s="22"/>
      <c r="IM2575" s="22"/>
      <c r="IN2575" s="22"/>
      <c r="IO2575" s="24"/>
      <c r="IP2575" s="22"/>
      <c r="IQ2575" s="22"/>
      <c r="IR2575" s="22"/>
      <c r="IS2575" s="22"/>
      <c r="IT2575" s="22"/>
      <c r="IU2575" s="22"/>
      <c r="IV2575" s="22"/>
      <c r="IW2575" s="22"/>
      <c r="IX2575" s="22"/>
      <c r="IY2575" s="22"/>
      <c r="IZ2575" s="22"/>
      <c r="JA2575" s="22"/>
      <c r="JB2575" s="22"/>
      <c r="JC2575" s="22"/>
      <c r="JD2575" s="22"/>
      <c r="JE2575" s="22"/>
      <c r="JF2575" s="22"/>
      <c r="JG2575" s="22"/>
      <c r="JH2575" s="22"/>
      <c r="JI2575" s="22"/>
      <c r="JJ2575" s="22"/>
      <c r="JK2575" s="22"/>
      <c r="JL2575" s="22"/>
      <c r="JM2575" s="22"/>
      <c r="JN2575" s="22"/>
      <c r="JO2575" s="22"/>
      <c r="JP2575" s="22"/>
      <c r="JQ2575" s="22"/>
      <c r="JR2575" s="22"/>
      <c r="JS2575" s="22"/>
      <c r="JT2575" s="22"/>
      <c r="JU2575" s="24"/>
      <c r="JV2575" s="22"/>
      <c r="JW2575" s="22"/>
      <c r="JX2575" s="22"/>
      <c r="JY2575" s="22"/>
      <c r="JZ2575" s="22"/>
      <c r="KA2575" s="22"/>
      <c r="KB2575" s="22"/>
      <c r="KC2575" s="22"/>
      <c r="KD2575" s="22"/>
      <c r="KE2575" s="22"/>
      <c r="KF2575" s="22"/>
      <c r="KG2575" s="22"/>
      <c r="KH2575" s="22"/>
      <c r="KI2575" s="22"/>
      <c r="KJ2575" s="22"/>
      <c r="KK2575" s="22"/>
      <c r="KL2575" s="22"/>
      <c r="KM2575" s="22"/>
      <c r="KN2575" s="22"/>
      <c r="KO2575" s="22"/>
      <c r="KP2575" s="22"/>
      <c r="KQ2575" s="22"/>
      <c r="KR2575" s="22"/>
      <c r="KS2575" s="22"/>
      <c r="KT2575" s="22"/>
      <c r="KU2575" s="22"/>
      <c r="KV2575" s="22"/>
      <c r="KW2575" s="22"/>
      <c r="KX2575" s="22"/>
      <c r="KY2575" s="22"/>
      <c r="KZ2575" s="22"/>
      <c r="LA2575" s="24"/>
      <c r="LB2575" s="22"/>
      <c r="LC2575" s="22"/>
      <c r="LD2575" s="22"/>
      <c r="LE2575" s="22"/>
      <c r="LF2575" s="22"/>
      <c r="LG2575" s="22"/>
      <c r="LH2575" s="22"/>
      <c r="LI2575" s="22"/>
      <c r="LJ2575" s="22"/>
      <c r="LK2575" s="22"/>
      <c r="LL2575" s="22"/>
      <c r="LM2575" s="22"/>
      <c r="LN2575" s="22"/>
      <c r="LO2575" s="22"/>
      <c r="LP2575" s="22"/>
      <c r="LQ2575" s="22"/>
      <c r="LR2575" s="22"/>
      <c r="LS2575" s="22"/>
      <c r="LT2575" s="22"/>
      <c r="LU2575" s="22"/>
      <c r="LV2575" s="22"/>
      <c r="LW2575" s="22"/>
      <c r="LX2575" s="22"/>
      <c r="LY2575" s="22"/>
      <c r="LZ2575" s="22"/>
      <c r="MA2575" s="22"/>
      <c r="MB2575" s="22"/>
      <c r="MC2575" s="22"/>
      <c r="MD2575" s="22"/>
      <c r="ME2575" s="22"/>
      <c r="MF2575" s="22"/>
      <c r="MG2575" s="24"/>
      <c r="MH2575" s="22"/>
      <c r="MI2575" s="22"/>
      <c r="MJ2575" s="22"/>
      <c r="MK2575" s="22"/>
      <c r="ML2575" s="22"/>
      <c r="MM2575" s="22"/>
      <c r="MN2575" s="22"/>
      <c r="MO2575" s="22"/>
      <c r="MP2575" s="22"/>
      <c r="MQ2575" s="22"/>
      <c r="MR2575" s="22"/>
      <c r="MS2575" s="22"/>
      <c r="MT2575" s="22"/>
      <c r="MU2575" s="22"/>
      <c r="MV2575" s="22"/>
      <c r="MW2575" s="22"/>
      <c r="MX2575" s="22"/>
      <c r="MY2575" s="22"/>
      <c r="MZ2575" s="22"/>
      <c r="NA2575" s="22"/>
      <c r="NB2575" s="22"/>
      <c r="NC2575" s="22"/>
      <c r="ND2575" s="22"/>
      <c r="NE2575" s="22"/>
      <c r="NF2575" s="22"/>
      <c r="NG2575" s="22"/>
      <c r="NH2575" s="22"/>
      <c r="NI2575" s="22"/>
      <c r="NJ2575" s="22"/>
      <c r="NK2575" s="22"/>
      <c r="NL2575" s="22"/>
      <c r="NM2575" s="24"/>
      <c r="NN2575" s="22"/>
      <c r="NO2575" s="22"/>
      <c r="NP2575" s="22"/>
      <c r="NQ2575" s="22"/>
      <c r="NR2575" s="22"/>
      <c r="NS2575" s="22"/>
      <c r="NT2575" s="22"/>
      <c r="NU2575" s="22"/>
      <c r="NV2575" s="22"/>
      <c r="NW2575" s="22"/>
      <c r="NX2575" s="22"/>
      <c r="NY2575" s="22"/>
      <c r="NZ2575" s="22"/>
      <c r="OA2575" s="22"/>
      <c r="OB2575" s="22"/>
      <c r="OC2575" s="22"/>
      <c r="OD2575" s="22"/>
      <c r="OE2575" s="22"/>
      <c r="OF2575" s="22"/>
      <c r="OG2575" s="22"/>
      <c r="OH2575" s="22"/>
      <c r="OI2575" s="22"/>
      <c r="OJ2575" s="22"/>
      <c r="OK2575" s="22"/>
      <c r="OL2575" s="22"/>
      <c r="OM2575" s="22"/>
      <c r="ON2575" s="22"/>
      <c r="OO2575" s="22"/>
      <c r="OP2575" s="22"/>
      <c r="OQ2575" s="22"/>
      <c r="OR2575" s="22"/>
    </row>
    <row r="2576" spans="1:408" ht="15" thickBot="1">
      <c r="A2576" s="1"/>
      <c r="B2576" s="12"/>
      <c r="C2576" s="12"/>
      <c r="D2576" s="22"/>
      <c r="E2576" s="54"/>
      <c r="F2576" s="54"/>
      <c r="G2576" s="54"/>
      <c r="H2576" s="55"/>
      <c r="I2576" s="22"/>
      <c r="J2576" s="56"/>
      <c r="K2576" s="81"/>
      <c r="L2576" s="57"/>
      <c r="M2576" s="57"/>
      <c r="N2576" s="55"/>
      <c r="O2576" s="58"/>
      <c r="P2576" s="58"/>
      <c r="Q2576" s="59"/>
      <c r="R2576" s="60"/>
      <c r="S2576" s="60"/>
      <c r="T2576" s="22"/>
      <c r="U2576" s="1"/>
      <c r="V2576" s="23"/>
      <c r="X2576" s="24"/>
      <c r="Y2576" s="24"/>
      <c r="Z2576" s="22"/>
      <c r="AA2576" s="22"/>
      <c r="AB2576" s="22"/>
      <c r="AC2576" s="22"/>
      <c r="AD2576" s="22"/>
      <c r="AE2576" s="22"/>
      <c r="AF2576" s="22"/>
      <c r="AG2576" s="22"/>
      <c r="AH2576" s="22"/>
      <c r="AI2576" s="22"/>
      <c r="AJ2576" s="22"/>
      <c r="AK2576" s="22"/>
      <c r="AL2576" s="22"/>
      <c r="AM2576" s="22"/>
      <c r="AN2576" s="22"/>
      <c r="AO2576" s="22"/>
      <c r="AP2576" s="22"/>
      <c r="AQ2576" s="22"/>
      <c r="AR2576" s="22"/>
      <c r="AS2576" s="22"/>
      <c r="AT2576" s="22"/>
      <c r="AU2576" s="22"/>
      <c r="AV2576" s="22"/>
      <c r="AW2576" s="22"/>
      <c r="AX2576" s="22"/>
      <c r="AY2576" s="22"/>
      <c r="AZ2576" s="22"/>
      <c r="BA2576" s="22"/>
      <c r="BB2576" s="22"/>
      <c r="BC2576" s="22"/>
      <c r="BD2576" s="22"/>
      <c r="BE2576" s="24"/>
      <c r="BF2576" s="22"/>
      <c r="BG2576" s="22"/>
      <c r="BH2576" s="22"/>
      <c r="BI2576" s="22"/>
      <c r="BJ2576" s="22"/>
      <c r="BK2576" s="22"/>
      <c r="BL2576" s="22"/>
      <c r="BM2576" s="22"/>
      <c r="BN2576" s="22"/>
      <c r="BO2576" s="22"/>
      <c r="BP2576" s="22"/>
      <c r="BQ2576" s="22"/>
      <c r="BR2576" s="22"/>
      <c r="BS2576" s="22"/>
      <c r="BT2576" s="22"/>
      <c r="BU2576" s="22"/>
      <c r="BV2576" s="22"/>
      <c r="BW2576" s="22"/>
      <c r="BX2576" s="22"/>
      <c r="BY2576" s="22"/>
      <c r="BZ2576" s="22"/>
      <c r="CA2576" s="22"/>
      <c r="CB2576" s="22"/>
      <c r="CC2576" s="22"/>
      <c r="CD2576" s="22"/>
      <c r="CE2576" s="22"/>
      <c r="CF2576" s="22"/>
      <c r="CG2576" s="22"/>
      <c r="CH2576" s="22"/>
      <c r="CI2576" s="22"/>
      <c r="CJ2576" s="22"/>
      <c r="CK2576" s="24"/>
      <c r="CL2576" s="22"/>
      <c r="CM2576" s="22"/>
      <c r="CN2576" s="22"/>
      <c r="CO2576" s="22"/>
      <c r="CP2576" s="22"/>
      <c r="CQ2576" s="22"/>
      <c r="CR2576" s="22"/>
      <c r="CS2576" s="22"/>
      <c r="CT2576" s="22"/>
      <c r="CU2576" s="22"/>
      <c r="CV2576" s="22"/>
      <c r="CW2576" s="22"/>
      <c r="CX2576" s="22"/>
      <c r="CY2576" s="22"/>
      <c r="CZ2576" s="22"/>
      <c r="DA2576" s="22"/>
      <c r="DB2576" s="22"/>
      <c r="DC2576" s="22"/>
      <c r="DD2576" s="22"/>
      <c r="DE2576" s="22"/>
      <c r="DF2576" s="22"/>
      <c r="DG2576" s="22"/>
      <c r="DH2576" s="22"/>
      <c r="DI2576" s="22"/>
      <c r="DJ2576" s="22"/>
      <c r="DK2576" s="22"/>
      <c r="DL2576" s="22"/>
      <c r="DM2576" s="22"/>
      <c r="DN2576" s="22"/>
      <c r="DO2576" s="22"/>
      <c r="DP2576" s="22"/>
      <c r="DQ2576" s="24"/>
      <c r="DR2576" s="22"/>
      <c r="DS2576" s="22"/>
      <c r="DT2576" s="22"/>
      <c r="DU2576" s="22"/>
      <c r="DV2576" s="22"/>
      <c r="DW2576" s="22"/>
      <c r="DX2576" s="22"/>
      <c r="DY2576" s="22"/>
      <c r="DZ2576" s="22"/>
      <c r="EA2576" s="22"/>
      <c r="EB2576" s="22"/>
      <c r="EC2576" s="22"/>
      <c r="ED2576" s="22"/>
      <c r="EE2576" s="22"/>
      <c r="EF2576" s="22"/>
      <c r="EG2576" s="22"/>
      <c r="EH2576" s="22"/>
      <c r="EI2576" s="22"/>
      <c r="EJ2576" s="22"/>
      <c r="EK2576" s="22"/>
      <c r="EL2576" s="22"/>
      <c r="EM2576" s="22"/>
      <c r="EN2576" s="22"/>
      <c r="EO2576" s="22"/>
      <c r="EP2576" s="22"/>
      <c r="EQ2576" s="22"/>
      <c r="ER2576" s="22"/>
      <c r="ES2576" s="22"/>
      <c r="ET2576" s="22"/>
      <c r="EU2576" s="22"/>
      <c r="EV2576" s="22"/>
      <c r="EW2576" s="24"/>
      <c r="EX2576" s="22"/>
      <c r="EY2576" s="22"/>
      <c r="EZ2576" s="22"/>
      <c r="FA2576" s="22"/>
      <c r="FB2576" s="22"/>
      <c r="FC2576" s="22"/>
      <c r="FD2576" s="22"/>
      <c r="FE2576" s="22"/>
      <c r="FF2576" s="22"/>
      <c r="FG2576" s="22"/>
      <c r="FH2576" s="22"/>
      <c r="FI2576" s="22"/>
      <c r="FJ2576" s="22"/>
      <c r="FK2576" s="22"/>
      <c r="FL2576" s="22"/>
      <c r="FM2576" s="22"/>
      <c r="FN2576" s="22"/>
      <c r="FO2576" s="22"/>
      <c r="FP2576" s="22"/>
      <c r="FQ2576" s="22"/>
      <c r="FR2576" s="22"/>
      <c r="FS2576" s="22"/>
      <c r="FT2576" s="22"/>
      <c r="FU2576" s="22"/>
      <c r="FV2576" s="22"/>
      <c r="FW2576" s="22"/>
      <c r="FX2576" s="22"/>
      <c r="FY2576" s="22"/>
      <c r="FZ2576" s="22"/>
      <c r="GA2576" s="22"/>
      <c r="GB2576" s="22"/>
      <c r="GC2576" s="24"/>
      <c r="GD2576" s="22"/>
      <c r="GE2576" s="22"/>
      <c r="GF2576" s="22"/>
      <c r="GG2576" s="22"/>
      <c r="GH2576" s="22"/>
      <c r="GI2576" s="22"/>
      <c r="GJ2576" s="22"/>
      <c r="GK2576" s="22"/>
      <c r="GL2576" s="22"/>
      <c r="GM2576" s="22"/>
      <c r="GN2576" s="22"/>
      <c r="GO2576" s="22"/>
      <c r="GP2576" s="22"/>
      <c r="GQ2576" s="22"/>
      <c r="GR2576" s="22"/>
      <c r="GS2576" s="22"/>
      <c r="GT2576" s="22"/>
      <c r="GU2576" s="22"/>
      <c r="GV2576" s="22"/>
      <c r="GW2576" s="22"/>
      <c r="GX2576" s="22"/>
      <c r="GY2576" s="22"/>
      <c r="GZ2576" s="22"/>
      <c r="HA2576" s="22"/>
      <c r="HB2576" s="22"/>
      <c r="HC2576" s="22"/>
      <c r="HD2576" s="22"/>
      <c r="HE2576" s="22"/>
      <c r="HF2576" s="22"/>
      <c r="HG2576" s="22"/>
      <c r="HH2576" s="22"/>
      <c r="HI2576" s="24"/>
      <c r="HJ2576" s="22"/>
      <c r="HK2576" s="22"/>
      <c r="HL2576" s="22"/>
      <c r="HM2576" s="22"/>
      <c r="HN2576" s="22"/>
      <c r="HO2576" s="22"/>
      <c r="HP2576" s="22"/>
      <c r="HQ2576" s="22"/>
      <c r="HR2576" s="22"/>
      <c r="HS2576" s="22"/>
      <c r="HT2576" s="22"/>
      <c r="HU2576" s="22"/>
      <c r="HV2576" s="22"/>
      <c r="HW2576" s="22"/>
      <c r="HX2576" s="22"/>
      <c r="HY2576" s="22"/>
      <c r="HZ2576" s="22"/>
      <c r="IA2576" s="22"/>
      <c r="IB2576" s="22"/>
      <c r="IC2576" s="22"/>
      <c r="ID2576" s="22"/>
      <c r="IE2576" s="22"/>
      <c r="IF2576" s="22"/>
      <c r="IG2576" s="22"/>
      <c r="IH2576" s="22"/>
      <c r="II2576" s="22"/>
      <c r="IJ2576" s="22"/>
      <c r="IK2576" s="22"/>
      <c r="IL2576" s="22"/>
      <c r="IM2576" s="22"/>
      <c r="IN2576" s="22"/>
      <c r="IO2576" s="24"/>
      <c r="IP2576" s="22"/>
      <c r="IQ2576" s="22"/>
      <c r="IR2576" s="22"/>
      <c r="IS2576" s="22"/>
      <c r="IT2576" s="22"/>
      <c r="IU2576" s="22"/>
      <c r="IV2576" s="22"/>
      <c r="IW2576" s="22"/>
      <c r="IX2576" s="22"/>
      <c r="IY2576" s="22"/>
      <c r="IZ2576" s="22"/>
      <c r="JA2576" s="22"/>
      <c r="JB2576" s="22"/>
      <c r="JC2576" s="22"/>
      <c r="JD2576" s="22"/>
      <c r="JE2576" s="22"/>
      <c r="JF2576" s="22"/>
      <c r="JG2576" s="22"/>
      <c r="JH2576" s="22"/>
      <c r="JI2576" s="22"/>
      <c r="JJ2576" s="22"/>
      <c r="JK2576" s="22"/>
      <c r="JL2576" s="22"/>
      <c r="JM2576" s="22"/>
      <c r="JN2576" s="22"/>
      <c r="JO2576" s="22"/>
      <c r="JP2576" s="22"/>
      <c r="JQ2576" s="22"/>
      <c r="JR2576" s="22"/>
      <c r="JS2576" s="22"/>
      <c r="JT2576" s="22"/>
      <c r="JU2576" s="24"/>
      <c r="JV2576" s="22"/>
      <c r="JW2576" s="22"/>
      <c r="JX2576" s="22"/>
      <c r="JY2576" s="22"/>
      <c r="JZ2576" s="22"/>
      <c r="KA2576" s="22"/>
      <c r="KB2576" s="22"/>
      <c r="KC2576" s="22"/>
      <c r="KD2576" s="22"/>
      <c r="KE2576" s="22"/>
      <c r="KF2576" s="22"/>
      <c r="KG2576" s="22"/>
      <c r="KH2576" s="22"/>
      <c r="KI2576" s="22"/>
      <c r="KJ2576" s="22"/>
      <c r="KK2576" s="22"/>
      <c r="KL2576" s="22"/>
      <c r="KM2576" s="22"/>
      <c r="KN2576" s="22"/>
      <c r="KO2576" s="22"/>
      <c r="KP2576" s="22"/>
      <c r="KQ2576" s="22"/>
      <c r="KR2576" s="22"/>
      <c r="KS2576" s="22"/>
      <c r="KT2576" s="22"/>
      <c r="KU2576" s="22"/>
      <c r="KV2576" s="22"/>
      <c r="KW2576" s="22"/>
      <c r="KX2576" s="22"/>
      <c r="KY2576" s="22"/>
      <c r="KZ2576" s="22"/>
      <c r="LA2576" s="24"/>
      <c r="LB2576" s="22"/>
      <c r="LC2576" s="22"/>
      <c r="LD2576" s="22"/>
      <c r="LE2576" s="22"/>
      <c r="LF2576" s="22"/>
      <c r="LG2576" s="22"/>
      <c r="LH2576" s="22"/>
      <c r="LI2576" s="22"/>
      <c r="LJ2576" s="22"/>
      <c r="LK2576" s="22"/>
      <c r="LL2576" s="22"/>
      <c r="LM2576" s="22"/>
      <c r="LN2576" s="22"/>
      <c r="LO2576" s="22"/>
      <c r="LP2576" s="22"/>
      <c r="LQ2576" s="22"/>
      <c r="LR2576" s="22"/>
      <c r="LS2576" s="22"/>
      <c r="LT2576" s="22"/>
      <c r="LU2576" s="22"/>
      <c r="LV2576" s="22"/>
      <c r="LW2576" s="22"/>
      <c r="LX2576" s="22"/>
      <c r="LY2576" s="22"/>
      <c r="LZ2576" s="22"/>
      <c r="MA2576" s="22"/>
      <c r="MB2576" s="22"/>
      <c r="MC2576" s="22"/>
      <c r="MD2576" s="22"/>
      <c r="ME2576" s="22"/>
      <c r="MF2576" s="22"/>
      <c r="MG2576" s="24"/>
      <c r="MH2576" s="22"/>
      <c r="MI2576" s="22"/>
      <c r="MJ2576" s="22"/>
      <c r="MK2576" s="22"/>
      <c r="ML2576" s="22"/>
      <c r="MM2576" s="22"/>
      <c r="MN2576" s="22"/>
      <c r="MO2576" s="22"/>
      <c r="MP2576" s="22"/>
      <c r="MQ2576" s="22"/>
      <c r="MR2576" s="22"/>
      <c r="MS2576" s="22"/>
      <c r="MT2576" s="22"/>
      <c r="MU2576" s="22"/>
      <c r="MV2576" s="22"/>
      <c r="MW2576" s="22"/>
      <c r="MX2576" s="22"/>
      <c r="MY2576" s="22"/>
      <c r="MZ2576" s="22"/>
      <c r="NA2576" s="22"/>
      <c r="NB2576" s="22"/>
      <c r="NC2576" s="22"/>
      <c r="ND2576" s="22"/>
      <c r="NE2576" s="22"/>
      <c r="NF2576" s="22"/>
      <c r="NG2576" s="22"/>
      <c r="NH2576" s="22"/>
      <c r="NI2576" s="22"/>
      <c r="NJ2576" s="22"/>
      <c r="NK2576" s="22"/>
      <c r="NL2576" s="22"/>
      <c r="NM2576" s="24"/>
      <c r="NN2576" s="22"/>
      <c r="NO2576" s="22"/>
      <c r="NP2576" s="22"/>
      <c r="NQ2576" s="22"/>
      <c r="NR2576" s="22"/>
      <c r="NS2576" s="22"/>
      <c r="NT2576" s="22"/>
      <c r="NU2576" s="22"/>
      <c r="NV2576" s="22"/>
      <c r="NW2576" s="22"/>
      <c r="NX2576" s="22"/>
      <c r="NY2576" s="22"/>
      <c r="NZ2576" s="22"/>
      <c r="OA2576" s="22"/>
      <c r="OB2576" s="22"/>
      <c r="OC2576" s="22"/>
      <c r="OD2576" s="22"/>
      <c r="OE2576" s="22"/>
      <c r="OF2576" s="22"/>
      <c r="OG2576" s="22"/>
      <c r="OH2576" s="22"/>
      <c r="OI2576" s="22"/>
      <c r="OJ2576" s="22"/>
      <c r="OK2576" s="22"/>
      <c r="OL2576" s="22"/>
      <c r="OM2576" s="22"/>
      <c r="ON2576" s="22"/>
      <c r="OO2576" s="22"/>
      <c r="OP2576" s="22"/>
      <c r="OQ2576" s="22"/>
      <c r="OR2576" s="22"/>
    </row>
    <row r="2577" spans="1:408" ht="15" thickBot="1">
      <c r="A2577" s="1"/>
      <c r="B2577" s="12"/>
      <c r="C2577" s="12"/>
      <c r="D2577" s="22"/>
      <c r="E2577" s="54"/>
      <c r="F2577" s="54"/>
      <c r="G2577" s="54"/>
      <c r="H2577" s="55"/>
      <c r="I2577" s="22"/>
      <c r="J2577" s="56"/>
      <c r="K2577" s="80"/>
      <c r="L2577" s="57"/>
      <c r="M2577" s="57"/>
      <c r="N2577" s="55"/>
      <c r="O2577" s="58"/>
      <c r="P2577" s="58"/>
      <c r="Q2577" s="59"/>
      <c r="R2577" s="60"/>
      <c r="S2577" s="60"/>
      <c r="T2577" s="22"/>
      <c r="U2577" s="1"/>
      <c r="V2577" s="23"/>
      <c r="X2577" s="24"/>
      <c r="Y2577" s="24"/>
      <c r="Z2577" s="22"/>
      <c r="AA2577" s="22"/>
      <c r="AB2577" s="22"/>
      <c r="AC2577" s="22"/>
      <c r="AD2577" s="22"/>
      <c r="AE2577" s="22"/>
      <c r="AF2577" s="22"/>
      <c r="AG2577" s="22"/>
      <c r="AH2577" s="22"/>
      <c r="AI2577" s="22"/>
      <c r="AJ2577" s="22"/>
      <c r="AK2577" s="22"/>
      <c r="AL2577" s="22"/>
      <c r="AM2577" s="22"/>
      <c r="AN2577" s="22"/>
      <c r="AO2577" s="22"/>
      <c r="AP2577" s="22"/>
      <c r="AQ2577" s="22"/>
      <c r="AR2577" s="22"/>
      <c r="AS2577" s="22"/>
      <c r="AT2577" s="22"/>
      <c r="AU2577" s="22"/>
      <c r="AV2577" s="22"/>
      <c r="AW2577" s="22"/>
      <c r="AX2577" s="22"/>
      <c r="AY2577" s="22"/>
      <c r="AZ2577" s="22"/>
      <c r="BA2577" s="22"/>
      <c r="BB2577" s="22"/>
      <c r="BC2577" s="22"/>
      <c r="BD2577" s="22"/>
      <c r="BE2577" s="24"/>
      <c r="BF2577" s="22"/>
      <c r="BG2577" s="22"/>
      <c r="BH2577" s="22"/>
      <c r="BI2577" s="22"/>
      <c r="BJ2577" s="22"/>
      <c r="BK2577" s="22"/>
      <c r="BL2577" s="22"/>
      <c r="BM2577" s="22"/>
      <c r="BN2577" s="22"/>
      <c r="BO2577" s="22"/>
      <c r="BP2577" s="22"/>
      <c r="BQ2577" s="22"/>
      <c r="BR2577" s="22"/>
      <c r="BS2577" s="22"/>
      <c r="BT2577" s="22"/>
      <c r="BU2577" s="22"/>
      <c r="BV2577" s="22"/>
      <c r="BW2577" s="22"/>
      <c r="BX2577" s="22"/>
      <c r="BY2577" s="22"/>
      <c r="BZ2577" s="22"/>
      <c r="CA2577" s="22"/>
      <c r="CB2577" s="22"/>
      <c r="CC2577" s="22"/>
      <c r="CD2577" s="22"/>
      <c r="CE2577" s="22"/>
      <c r="CF2577" s="22"/>
      <c r="CG2577" s="22"/>
      <c r="CH2577" s="22"/>
      <c r="CI2577" s="22"/>
      <c r="CJ2577" s="22"/>
      <c r="CK2577" s="24"/>
      <c r="CL2577" s="22"/>
      <c r="CM2577" s="22"/>
      <c r="CN2577" s="22"/>
      <c r="CO2577" s="22"/>
      <c r="CP2577" s="22"/>
      <c r="CQ2577" s="22"/>
      <c r="CR2577" s="22"/>
      <c r="CS2577" s="22"/>
      <c r="CT2577" s="22"/>
      <c r="CU2577" s="22"/>
      <c r="CV2577" s="22"/>
      <c r="CW2577" s="22"/>
      <c r="CX2577" s="22"/>
      <c r="CY2577" s="22"/>
      <c r="CZ2577" s="22"/>
      <c r="DA2577" s="22"/>
      <c r="DB2577" s="22"/>
      <c r="DC2577" s="22"/>
      <c r="DD2577" s="22"/>
      <c r="DE2577" s="22"/>
      <c r="DF2577" s="22"/>
      <c r="DG2577" s="22"/>
      <c r="DH2577" s="22"/>
      <c r="DI2577" s="22"/>
      <c r="DJ2577" s="22"/>
      <c r="DK2577" s="22"/>
      <c r="DL2577" s="22"/>
      <c r="DM2577" s="22"/>
      <c r="DN2577" s="22"/>
      <c r="DO2577" s="22"/>
      <c r="DP2577" s="22"/>
      <c r="DQ2577" s="24"/>
      <c r="DR2577" s="22"/>
      <c r="DS2577" s="22"/>
      <c r="DT2577" s="22"/>
      <c r="DU2577" s="22"/>
      <c r="DV2577" s="22"/>
      <c r="DW2577" s="22"/>
      <c r="DX2577" s="22"/>
      <c r="DY2577" s="22"/>
      <c r="DZ2577" s="22"/>
      <c r="EA2577" s="22"/>
      <c r="EB2577" s="22"/>
      <c r="EC2577" s="22"/>
      <c r="ED2577" s="22"/>
      <c r="EE2577" s="22"/>
      <c r="EF2577" s="22"/>
      <c r="EG2577" s="22"/>
      <c r="EH2577" s="22"/>
      <c r="EI2577" s="22"/>
      <c r="EJ2577" s="22"/>
      <c r="EK2577" s="22"/>
      <c r="EL2577" s="22"/>
      <c r="EM2577" s="22"/>
      <c r="EN2577" s="22"/>
      <c r="EO2577" s="22"/>
      <c r="EP2577" s="22"/>
      <c r="EQ2577" s="22"/>
      <c r="ER2577" s="22"/>
      <c r="ES2577" s="22"/>
      <c r="ET2577" s="22"/>
      <c r="EU2577" s="22"/>
      <c r="EV2577" s="22"/>
      <c r="EW2577" s="24"/>
      <c r="EX2577" s="22"/>
      <c r="EY2577" s="22"/>
      <c r="EZ2577" s="22"/>
      <c r="FA2577" s="22"/>
      <c r="FB2577" s="22"/>
      <c r="FC2577" s="22"/>
      <c r="FD2577" s="22"/>
      <c r="FE2577" s="22"/>
      <c r="FF2577" s="22"/>
      <c r="FG2577" s="22"/>
      <c r="FH2577" s="22"/>
      <c r="FI2577" s="22"/>
      <c r="FJ2577" s="22"/>
      <c r="FK2577" s="22"/>
      <c r="FL2577" s="22"/>
      <c r="FM2577" s="22"/>
      <c r="FN2577" s="22"/>
      <c r="FO2577" s="22"/>
      <c r="FP2577" s="22"/>
      <c r="FQ2577" s="22"/>
      <c r="FR2577" s="22"/>
      <c r="FS2577" s="22"/>
      <c r="FT2577" s="22"/>
      <c r="FU2577" s="22"/>
      <c r="FV2577" s="22"/>
      <c r="FW2577" s="22"/>
      <c r="FX2577" s="22"/>
      <c r="FY2577" s="22"/>
      <c r="FZ2577" s="22"/>
      <c r="GA2577" s="22"/>
      <c r="GB2577" s="22"/>
      <c r="GC2577" s="24"/>
      <c r="GD2577" s="22"/>
      <c r="GE2577" s="22"/>
      <c r="GF2577" s="22"/>
      <c r="GG2577" s="22"/>
      <c r="GH2577" s="22"/>
      <c r="GI2577" s="22"/>
      <c r="GJ2577" s="22"/>
      <c r="GK2577" s="22"/>
      <c r="GL2577" s="22"/>
      <c r="GM2577" s="22"/>
      <c r="GN2577" s="22"/>
      <c r="GO2577" s="22"/>
      <c r="GP2577" s="22"/>
      <c r="GQ2577" s="22"/>
      <c r="GR2577" s="22"/>
      <c r="GS2577" s="22"/>
      <c r="GT2577" s="22"/>
      <c r="GU2577" s="22"/>
      <c r="GV2577" s="22"/>
      <c r="GW2577" s="22"/>
      <c r="GX2577" s="22"/>
      <c r="GY2577" s="22"/>
      <c r="GZ2577" s="22"/>
      <c r="HA2577" s="22"/>
      <c r="HB2577" s="22"/>
      <c r="HC2577" s="22"/>
      <c r="HD2577" s="22"/>
      <c r="HE2577" s="22"/>
      <c r="HF2577" s="22"/>
      <c r="HG2577" s="22"/>
      <c r="HH2577" s="22"/>
      <c r="HI2577" s="24"/>
      <c r="HJ2577" s="22"/>
      <c r="HK2577" s="22"/>
      <c r="HL2577" s="22"/>
      <c r="HM2577" s="22"/>
      <c r="HN2577" s="22"/>
      <c r="HO2577" s="22"/>
      <c r="HP2577" s="22"/>
      <c r="HQ2577" s="22"/>
      <c r="HR2577" s="22"/>
      <c r="HS2577" s="22"/>
      <c r="HT2577" s="22"/>
      <c r="HU2577" s="22"/>
      <c r="HV2577" s="22"/>
      <c r="HW2577" s="22"/>
      <c r="HX2577" s="22"/>
      <c r="HY2577" s="22"/>
      <c r="HZ2577" s="22"/>
      <c r="IA2577" s="22"/>
      <c r="IB2577" s="22"/>
      <c r="IC2577" s="22"/>
      <c r="ID2577" s="22"/>
      <c r="IE2577" s="22"/>
      <c r="IF2577" s="22"/>
      <c r="IG2577" s="22"/>
      <c r="IH2577" s="22"/>
      <c r="II2577" s="22"/>
      <c r="IJ2577" s="22"/>
      <c r="IK2577" s="22"/>
      <c r="IL2577" s="22"/>
      <c r="IM2577" s="22"/>
      <c r="IN2577" s="22"/>
      <c r="IO2577" s="24"/>
      <c r="IP2577" s="22"/>
      <c r="IQ2577" s="22"/>
      <c r="IR2577" s="22"/>
      <c r="IS2577" s="22"/>
      <c r="IT2577" s="22"/>
      <c r="IU2577" s="22"/>
      <c r="IV2577" s="22"/>
      <c r="IW2577" s="22"/>
      <c r="IX2577" s="22"/>
      <c r="IY2577" s="22"/>
      <c r="IZ2577" s="22"/>
      <c r="JA2577" s="22"/>
      <c r="JB2577" s="22"/>
      <c r="JC2577" s="22"/>
      <c r="JD2577" s="22"/>
      <c r="JE2577" s="22"/>
      <c r="JF2577" s="22"/>
      <c r="JG2577" s="22"/>
      <c r="JH2577" s="22"/>
      <c r="JI2577" s="22"/>
      <c r="JJ2577" s="22"/>
      <c r="JK2577" s="22"/>
      <c r="JL2577" s="22"/>
      <c r="JM2577" s="22"/>
      <c r="JN2577" s="22"/>
      <c r="JO2577" s="22"/>
      <c r="JP2577" s="22"/>
      <c r="JQ2577" s="22"/>
      <c r="JR2577" s="22"/>
      <c r="JS2577" s="22"/>
      <c r="JT2577" s="22"/>
      <c r="JU2577" s="24"/>
      <c r="JV2577" s="22"/>
      <c r="JW2577" s="22"/>
      <c r="JX2577" s="22"/>
      <c r="JY2577" s="22"/>
      <c r="JZ2577" s="22"/>
      <c r="KA2577" s="22"/>
      <c r="KB2577" s="22"/>
      <c r="KC2577" s="22"/>
      <c r="KD2577" s="22"/>
      <c r="KE2577" s="22"/>
      <c r="KF2577" s="22"/>
      <c r="KG2577" s="22"/>
      <c r="KH2577" s="22"/>
      <c r="KI2577" s="22"/>
      <c r="KJ2577" s="22"/>
      <c r="KK2577" s="22"/>
      <c r="KL2577" s="22"/>
      <c r="KM2577" s="22"/>
      <c r="KN2577" s="22"/>
      <c r="KO2577" s="22"/>
      <c r="KP2577" s="22"/>
      <c r="KQ2577" s="22"/>
      <c r="KR2577" s="22"/>
      <c r="KS2577" s="22"/>
      <c r="KT2577" s="22"/>
      <c r="KU2577" s="22"/>
      <c r="KV2577" s="22"/>
      <c r="KW2577" s="22"/>
      <c r="KX2577" s="22"/>
      <c r="KY2577" s="22"/>
      <c r="KZ2577" s="22"/>
      <c r="LA2577" s="24"/>
      <c r="LB2577" s="22"/>
      <c r="LC2577" s="22"/>
      <c r="LD2577" s="22"/>
      <c r="LE2577" s="22"/>
      <c r="LF2577" s="22"/>
      <c r="LG2577" s="22"/>
      <c r="LH2577" s="22"/>
      <c r="LI2577" s="22"/>
      <c r="LJ2577" s="22"/>
      <c r="LK2577" s="22"/>
      <c r="LL2577" s="22"/>
      <c r="LM2577" s="22"/>
      <c r="LN2577" s="22"/>
      <c r="LO2577" s="22"/>
      <c r="LP2577" s="22"/>
      <c r="LQ2577" s="22"/>
      <c r="LR2577" s="22"/>
      <c r="LS2577" s="22"/>
      <c r="LT2577" s="22"/>
      <c r="LU2577" s="22"/>
      <c r="LV2577" s="22"/>
      <c r="LW2577" s="22"/>
      <c r="LX2577" s="22"/>
      <c r="LY2577" s="22"/>
      <c r="LZ2577" s="22"/>
      <c r="MA2577" s="22"/>
      <c r="MB2577" s="22"/>
      <c r="MC2577" s="22"/>
      <c r="MD2577" s="22"/>
      <c r="ME2577" s="22"/>
      <c r="MF2577" s="22"/>
      <c r="MG2577" s="24"/>
      <c r="MH2577" s="22"/>
      <c r="MI2577" s="22"/>
      <c r="MJ2577" s="22"/>
      <c r="MK2577" s="22"/>
      <c r="ML2577" s="22"/>
      <c r="MM2577" s="22"/>
      <c r="MN2577" s="22"/>
      <c r="MO2577" s="22"/>
      <c r="MP2577" s="22"/>
      <c r="MQ2577" s="22"/>
      <c r="MR2577" s="22"/>
      <c r="MS2577" s="22"/>
      <c r="MT2577" s="22"/>
      <c r="MU2577" s="22"/>
      <c r="MV2577" s="22"/>
      <c r="MW2577" s="22"/>
      <c r="MX2577" s="22"/>
      <c r="MY2577" s="22"/>
      <c r="MZ2577" s="22"/>
      <c r="NA2577" s="22"/>
      <c r="NB2577" s="22"/>
      <c r="NC2577" s="22"/>
      <c r="ND2577" s="22"/>
      <c r="NE2577" s="22"/>
      <c r="NF2577" s="22"/>
      <c r="NG2577" s="22"/>
      <c r="NH2577" s="22"/>
      <c r="NI2577" s="22"/>
      <c r="NJ2577" s="22"/>
      <c r="NK2577" s="22"/>
      <c r="NL2577" s="22"/>
      <c r="NM2577" s="24"/>
      <c r="NN2577" s="22"/>
      <c r="NO2577" s="22"/>
      <c r="NP2577" s="22"/>
      <c r="NQ2577" s="22"/>
      <c r="NR2577" s="22"/>
      <c r="NS2577" s="22"/>
      <c r="NT2577" s="22"/>
      <c r="NU2577" s="22"/>
      <c r="NV2577" s="22"/>
      <c r="NW2577" s="22"/>
      <c r="NX2577" s="22"/>
      <c r="NY2577" s="22"/>
      <c r="NZ2577" s="22"/>
      <c r="OA2577" s="22"/>
      <c r="OB2577" s="22"/>
      <c r="OC2577" s="22"/>
      <c r="OD2577" s="22"/>
      <c r="OE2577" s="22"/>
      <c r="OF2577" s="22"/>
      <c r="OG2577" s="22"/>
      <c r="OH2577" s="22"/>
      <c r="OI2577" s="22"/>
      <c r="OJ2577" s="22"/>
      <c r="OK2577" s="22"/>
      <c r="OL2577" s="22"/>
      <c r="OM2577" s="22"/>
      <c r="ON2577" s="22"/>
      <c r="OO2577" s="22"/>
      <c r="OP2577" s="22"/>
      <c r="OQ2577" s="22"/>
      <c r="OR2577" s="22"/>
    </row>
    <row r="2578" spans="1:408" ht="15" thickBot="1">
      <c r="A2578" s="1"/>
      <c r="B2578" s="12"/>
      <c r="C2578" s="12"/>
      <c r="D2578" s="22"/>
      <c r="E2578" s="54"/>
      <c r="F2578" s="54"/>
      <c r="G2578" s="54"/>
      <c r="H2578" s="55"/>
      <c r="I2578" s="22"/>
      <c r="J2578" s="56"/>
      <c r="K2578" s="81"/>
      <c r="L2578" s="57"/>
      <c r="M2578" s="57"/>
      <c r="N2578" s="55"/>
      <c r="O2578" s="58"/>
      <c r="P2578" s="58"/>
      <c r="Q2578" s="59"/>
      <c r="R2578" s="60"/>
      <c r="S2578" s="60"/>
      <c r="T2578" s="22"/>
      <c r="U2578" s="1"/>
      <c r="V2578" s="23"/>
      <c r="X2578" s="24"/>
      <c r="Y2578" s="24"/>
      <c r="Z2578" s="22"/>
      <c r="AA2578" s="22"/>
      <c r="AB2578" s="22"/>
      <c r="AC2578" s="22"/>
      <c r="AD2578" s="22"/>
      <c r="AE2578" s="22"/>
      <c r="AF2578" s="22"/>
      <c r="AG2578" s="22"/>
      <c r="AH2578" s="22"/>
      <c r="AI2578" s="22"/>
      <c r="AJ2578" s="22"/>
      <c r="AK2578" s="22"/>
      <c r="AL2578" s="22"/>
      <c r="AM2578" s="22"/>
      <c r="AN2578" s="22"/>
      <c r="AO2578" s="22"/>
      <c r="AP2578" s="22"/>
      <c r="AQ2578" s="22"/>
      <c r="AR2578" s="22"/>
      <c r="AS2578" s="22"/>
      <c r="AT2578" s="22"/>
      <c r="AU2578" s="22"/>
      <c r="AV2578" s="22"/>
      <c r="AW2578" s="22"/>
      <c r="AX2578" s="22"/>
      <c r="AY2578" s="22"/>
      <c r="AZ2578" s="22"/>
      <c r="BA2578" s="22"/>
      <c r="BB2578" s="22"/>
      <c r="BC2578" s="22"/>
      <c r="BD2578" s="22"/>
      <c r="BE2578" s="24"/>
      <c r="BF2578" s="22"/>
      <c r="BG2578" s="22"/>
      <c r="BH2578" s="22"/>
      <c r="BI2578" s="22"/>
      <c r="BJ2578" s="22"/>
      <c r="BK2578" s="22"/>
      <c r="BL2578" s="22"/>
      <c r="BM2578" s="22"/>
      <c r="BN2578" s="22"/>
      <c r="BO2578" s="22"/>
      <c r="BP2578" s="22"/>
      <c r="BQ2578" s="22"/>
      <c r="BR2578" s="22"/>
      <c r="BS2578" s="22"/>
      <c r="BT2578" s="22"/>
      <c r="BU2578" s="22"/>
      <c r="BV2578" s="22"/>
      <c r="BW2578" s="22"/>
      <c r="BX2578" s="22"/>
      <c r="BY2578" s="22"/>
      <c r="BZ2578" s="22"/>
      <c r="CA2578" s="22"/>
      <c r="CB2578" s="22"/>
      <c r="CC2578" s="22"/>
      <c r="CD2578" s="22"/>
      <c r="CE2578" s="22"/>
      <c r="CF2578" s="22"/>
      <c r="CG2578" s="22"/>
      <c r="CH2578" s="22"/>
      <c r="CI2578" s="22"/>
      <c r="CJ2578" s="22"/>
      <c r="CK2578" s="24"/>
      <c r="CL2578" s="22"/>
      <c r="CM2578" s="22"/>
      <c r="CN2578" s="22"/>
      <c r="CO2578" s="22"/>
      <c r="CP2578" s="22"/>
      <c r="CQ2578" s="22"/>
      <c r="CR2578" s="22"/>
      <c r="CS2578" s="22"/>
      <c r="CT2578" s="22"/>
      <c r="CU2578" s="22"/>
      <c r="CV2578" s="22"/>
      <c r="CW2578" s="22"/>
      <c r="CX2578" s="22"/>
      <c r="CY2578" s="22"/>
      <c r="CZ2578" s="22"/>
      <c r="DA2578" s="22"/>
      <c r="DB2578" s="22"/>
      <c r="DC2578" s="22"/>
      <c r="DD2578" s="22"/>
      <c r="DE2578" s="22"/>
      <c r="DF2578" s="22"/>
      <c r="DG2578" s="22"/>
      <c r="DH2578" s="22"/>
      <c r="DI2578" s="22"/>
      <c r="DJ2578" s="22"/>
      <c r="DK2578" s="22"/>
      <c r="DL2578" s="22"/>
      <c r="DM2578" s="22"/>
      <c r="DN2578" s="22"/>
      <c r="DO2578" s="22"/>
      <c r="DP2578" s="22"/>
      <c r="DQ2578" s="24"/>
      <c r="DR2578" s="22"/>
      <c r="DS2578" s="22"/>
      <c r="DT2578" s="22"/>
      <c r="DU2578" s="22"/>
      <c r="DV2578" s="22"/>
      <c r="DW2578" s="22"/>
      <c r="DX2578" s="22"/>
      <c r="DY2578" s="22"/>
      <c r="DZ2578" s="22"/>
      <c r="EA2578" s="22"/>
      <c r="EB2578" s="22"/>
      <c r="EC2578" s="22"/>
      <c r="ED2578" s="22"/>
      <c r="EE2578" s="22"/>
      <c r="EF2578" s="22"/>
      <c r="EG2578" s="22"/>
      <c r="EH2578" s="22"/>
      <c r="EI2578" s="22"/>
      <c r="EJ2578" s="22"/>
      <c r="EK2578" s="22"/>
      <c r="EL2578" s="22"/>
      <c r="EM2578" s="22"/>
      <c r="EN2578" s="22"/>
      <c r="EO2578" s="22"/>
      <c r="EP2578" s="22"/>
      <c r="EQ2578" s="22"/>
      <c r="ER2578" s="22"/>
      <c r="ES2578" s="22"/>
      <c r="ET2578" s="22"/>
      <c r="EU2578" s="22"/>
      <c r="EV2578" s="22"/>
      <c r="EW2578" s="24"/>
      <c r="EX2578" s="22"/>
      <c r="EY2578" s="22"/>
      <c r="EZ2578" s="22"/>
      <c r="FA2578" s="22"/>
      <c r="FB2578" s="22"/>
      <c r="FC2578" s="22"/>
      <c r="FD2578" s="22"/>
      <c r="FE2578" s="22"/>
      <c r="FF2578" s="22"/>
      <c r="FG2578" s="22"/>
      <c r="FH2578" s="22"/>
      <c r="FI2578" s="22"/>
      <c r="FJ2578" s="22"/>
      <c r="FK2578" s="22"/>
      <c r="FL2578" s="22"/>
      <c r="FM2578" s="22"/>
      <c r="FN2578" s="22"/>
      <c r="FO2578" s="22"/>
      <c r="FP2578" s="22"/>
      <c r="FQ2578" s="22"/>
      <c r="FR2578" s="22"/>
      <c r="FS2578" s="22"/>
      <c r="FT2578" s="22"/>
      <c r="FU2578" s="22"/>
      <c r="FV2578" s="22"/>
      <c r="FW2578" s="22"/>
      <c r="FX2578" s="22"/>
      <c r="FY2578" s="22"/>
      <c r="FZ2578" s="22"/>
      <c r="GA2578" s="22"/>
      <c r="GB2578" s="22"/>
      <c r="GC2578" s="24"/>
      <c r="GD2578" s="22"/>
      <c r="GE2578" s="22"/>
      <c r="GF2578" s="22"/>
      <c r="GG2578" s="22"/>
      <c r="GH2578" s="22"/>
      <c r="GI2578" s="22"/>
      <c r="GJ2578" s="22"/>
      <c r="GK2578" s="22"/>
      <c r="GL2578" s="22"/>
      <c r="GM2578" s="22"/>
      <c r="GN2578" s="22"/>
      <c r="GO2578" s="22"/>
      <c r="GP2578" s="22"/>
      <c r="GQ2578" s="22"/>
      <c r="GR2578" s="22"/>
      <c r="GS2578" s="22"/>
      <c r="GT2578" s="22"/>
      <c r="GU2578" s="22"/>
      <c r="GV2578" s="22"/>
      <c r="GW2578" s="22"/>
      <c r="GX2578" s="22"/>
      <c r="GY2578" s="22"/>
      <c r="GZ2578" s="22"/>
      <c r="HA2578" s="22"/>
      <c r="HB2578" s="22"/>
      <c r="HC2578" s="22"/>
      <c r="HD2578" s="22"/>
      <c r="HE2578" s="22"/>
      <c r="HF2578" s="22"/>
      <c r="HG2578" s="22"/>
      <c r="HH2578" s="22"/>
      <c r="HI2578" s="24"/>
      <c r="HJ2578" s="22"/>
      <c r="HK2578" s="22"/>
      <c r="HL2578" s="22"/>
      <c r="HM2578" s="22"/>
      <c r="HN2578" s="22"/>
      <c r="HO2578" s="22"/>
      <c r="HP2578" s="22"/>
      <c r="HQ2578" s="22"/>
      <c r="HR2578" s="22"/>
      <c r="HS2578" s="22"/>
      <c r="HT2578" s="22"/>
      <c r="HU2578" s="22"/>
      <c r="HV2578" s="22"/>
      <c r="HW2578" s="22"/>
      <c r="HX2578" s="22"/>
      <c r="HY2578" s="22"/>
      <c r="HZ2578" s="22"/>
      <c r="IA2578" s="22"/>
      <c r="IB2578" s="22"/>
      <c r="IC2578" s="22"/>
      <c r="ID2578" s="22"/>
      <c r="IE2578" s="22"/>
      <c r="IF2578" s="22"/>
      <c r="IG2578" s="22"/>
      <c r="IH2578" s="22"/>
      <c r="II2578" s="22"/>
      <c r="IJ2578" s="22"/>
      <c r="IK2578" s="22"/>
      <c r="IL2578" s="22"/>
      <c r="IM2578" s="22"/>
      <c r="IN2578" s="22"/>
      <c r="IO2578" s="24"/>
      <c r="IP2578" s="22"/>
      <c r="IQ2578" s="22"/>
      <c r="IR2578" s="22"/>
      <c r="IS2578" s="22"/>
      <c r="IT2578" s="22"/>
      <c r="IU2578" s="22"/>
      <c r="IV2578" s="22"/>
      <c r="IW2578" s="22"/>
      <c r="IX2578" s="22"/>
      <c r="IY2578" s="22"/>
      <c r="IZ2578" s="22"/>
      <c r="JA2578" s="22"/>
      <c r="JB2578" s="22"/>
      <c r="JC2578" s="22"/>
      <c r="JD2578" s="22"/>
      <c r="JE2578" s="22"/>
      <c r="JF2578" s="22"/>
      <c r="JG2578" s="22"/>
      <c r="JH2578" s="22"/>
      <c r="JI2578" s="22"/>
      <c r="JJ2578" s="22"/>
      <c r="JK2578" s="22"/>
      <c r="JL2578" s="22"/>
      <c r="JM2578" s="22"/>
      <c r="JN2578" s="22"/>
      <c r="JO2578" s="22"/>
      <c r="JP2578" s="22"/>
      <c r="JQ2578" s="22"/>
      <c r="JR2578" s="22"/>
      <c r="JS2578" s="22"/>
      <c r="JT2578" s="22"/>
      <c r="JU2578" s="24"/>
      <c r="JV2578" s="22"/>
      <c r="JW2578" s="22"/>
      <c r="JX2578" s="22"/>
      <c r="JY2578" s="22"/>
      <c r="JZ2578" s="22"/>
      <c r="KA2578" s="22"/>
      <c r="KB2578" s="22"/>
      <c r="KC2578" s="22"/>
      <c r="KD2578" s="22"/>
      <c r="KE2578" s="22"/>
      <c r="KF2578" s="22"/>
      <c r="KG2578" s="22"/>
      <c r="KH2578" s="22"/>
      <c r="KI2578" s="22"/>
      <c r="KJ2578" s="22"/>
      <c r="KK2578" s="22"/>
      <c r="KL2578" s="22"/>
      <c r="KM2578" s="22"/>
      <c r="KN2578" s="22"/>
      <c r="KO2578" s="22"/>
      <c r="KP2578" s="22"/>
      <c r="KQ2578" s="22"/>
      <c r="KR2578" s="22"/>
      <c r="KS2578" s="22"/>
      <c r="KT2578" s="22"/>
      <c r="KU2578" s="22"/>
      <c r="KV2578" s="22"/>
      <c r="KW2578" s="22"/>
      <c r="KX2578" s="22"/>
      <c r="KY2578" s="22"/>
      <c r="KZ2578" s="22"/>
      <c r="LA2578" s="24"/>
      <c r="LB2578" s="22"/>
      <c r="LC2578" s="22"/>
      <c r="LD2578" s="22"/>
      <c r="LE2578" s="22"/>
      <c r="LF2578" s="22"/>
      <c r="LG2578" s="22"/>
      <c r="LH2578" s="22"/>
      <c r="LI2578" s="22"/>
      <c r="LJ2578" s="22"/>
      <c r="LK2578" s="22"/>
      <c r="LL2578" s="22"/>
      <c r="LM2578" s="22"/>
      <c r="LN2578" s="22"/>
      <c r="LO2578" s="22"/>
      <c r="LP2578" s="22"/>
      <c r="LQ2578" s="22"/>
      <c r="LR2578" s="22"/>
      <c r="LS2578" s="22"/>
      <c r="LT2578" s="22"/>
      <c r="LU2578" s="22"/>
      <c r="LV2578" s="22"/>
      <c r="LW2578" s="22"/>
      <c r="LX2578" s="22"/>
      <c r="LY2578" s="22"/>
      <c r="LZ2578" s="22"/>
      <c r="MA2578" s="22"/>
      <c r="MB2578" s="22"/>
      <c r="MC2578" s="22"/>
      <c r="MD2578" s="22"/>
      <c r="ME2578" s="22"/>
      <c r="MF2578" s="22"/>
      <c r="MG2578" s="24"/>
      <c r="MH2578" s="22"/>
      <c r="MI2578" s="22"/>
      <c r="MJ2578" s="22"/>
      <c r="MK2578" s="22"/>
      <c r="ML2578" s="22"/>
      <c r="MM2578" s="22"/>
      <c r="MN2578" s="22"/>
      <c r="MO2578" s="22"/>
      <c r="MP2578" s="22"/>
      <c r="MQ2578" s="22"/>
      <c r="MR2578" s="22"/>
      <c r="MS2578" s="22"/>
      <c r="MT2578" s="22"/>
      <c r="MU2578" s="22"/>
      <c r="MV2578" s="22"/>
      <c r="MW2578" s="22"/>
      <c r="MX2578" s="22"/>
      <c r="MY2578" s="22"/>
      <c r="MZ2578" s="22"/>
      <c r="NA2578" s="22"/>
      <c r="NB2578" s="22"/>
      <c r="NC2578" s="22"/>
      <c r="ND2578" s="22"/>
      <c r="NE2578" s="22"/>
      <c r="NF2578" s="22"/>
      <c r="NG2578" s="22"/>
      <c r="NH2578" s="22"/>
      <c r="NI2578" s="22"/>
      <c r="NJ2578" s="22"/>
      <c r="NK2578" s="22"/>
      <c r="NL2578" s="22"/>
      <c r="NM2578" s="24"/>
      <c r="NN2578" s="22"/>
      <c r="NO2578" s="22"/>
      <c r="NP2578" s="22"/>
      <c r="NQ2578" s="22"/>
      <c r="NR2578" s="22"/>
      <c r="NS2578" s="22"/>
      <c r="NT2578" s="22"/>
      <c r="NU2578" s="22"/>
      <c r="NV2578" s="22"/>
      <c r="NW2578" s="22"/>
      <c r="NX2578" s="22"/>
      <c r="NY2578" s="22"/>
      <c r="NZ2578" s="22"/>
      <c r="OA2578" s="22"/>
      <c r="OB2578" s="22"/>
      <c r="OC2578" s="22"/>
      <c r="OD2578" s="22"/>
      <c r="OE2578" s="22"/>
      <c r="OF2578" s="22"/>
      <c r="OG2578" s="22"/>
      <c r="OH2578" s="22"/>
      <c r="OI2578" s="22"/>
      <c r="OJ2578" s="22"/>
      <c r="OK2578" s="22"/>
      <c r="OL2578" s="22"/>
      <c r="OM2578" s="22"/>
      <c r="ON2578" s="22"/>
      <c r="OO2578" s="22"/>
      <c r="OP2578" s="22"/>
      <c r="OQ2578" s="22"/>
      <c r="OR2578" s="22"/>
    </row>
    <row r="2579" spans="1:408" ht="15" thickBot="1">
      <c r="A2579" s="1"/>
      <c r="B2579" s="12"/>
      <c r="C2579" s="12"/>
      <c r="D2579" s="22"/>
      <c r="E2579" s="54"/>
      <c r="F2579" s="54"/>
      <c r="G2579" s="54"/>
      <c r="H2579" s="55"/>
      <c r="I2579" s="22"/>
      <c r="J2579" s="56"/>
      <c r="K2579" s="80"/>
      <c r="L2579" s="57"/>
      <c r="M2579" s="57"/>
      <c r="N2579" s="55"/>
      <c r="O2579" s="58"/>
      <c r="P2579" s="58"/>
      <c r="Q2579" s="59"/>
      <c r="R2579" s="60"/>
      <c r="S2579" s="60"/>
      <c r="T2579" s="22"/>
      <c r="U2579" s="1"/>
      <c r="V2579" s="23"/>
      <c r="X2579" s="24"/>
      <c r="Y2579" s="24"/>
      <c r="Z2579" s="22"/>
      <c r="AA2579" s="22"/>
      <c r="AB2579" s="22"/>
      <c r="AC2579" s="22"/>
      <c r="AD2579" s="22"/>
      <c r="AE2579" s="22"/>
      <c r="AF2579" s="22"/>
      <c r="AG2579" s="22"/>
      <c r="AH2579" s="22"/>
      <c r="AI2579" s="22"/>
      <c r="AJ2579" s="22"/>
      <c r="AK2579" s="22"/>
      <c r="AL2579" s="22"/>
      <c r="AM2579" s="22"/>
      <c r="AN2579" s="22"/>
      <c r="AO2579" s="22"/>
      <c r="AP2579" s="22"/>
      <c r="AQ2579" s="22"/>
      <c r="AR2579" s="22"/>
      <c r="AS2579" s="22"/>
      <c r="AT2579" s="22"/>
      <c r="AU2579" s="22"/>
      <c r="AV2579" s="22"/>
      <c r="AW2579" s="22"/>
      <c r="AX2579" s="22"/>
      <c r="AY2579" s="22"/>
      <c r="AZ2579" s="22"/>
      <c r="BA2579" s="22"/>
      <c r="BB2579" s="22"/>
      <c r="BC2579" s="22"/>
      <c r="BD2579" s="22"/>
      <c r="BE2579" s="24"/>
      <c r="BF2579" s="22"/>
      <c r="BG2579" s="22"/>
      <c r="BH2579" s="22"/>
      <c r="BI2579" s="22"/>
      <c r="BJ2579" s="22"/>
      <c r="BK2579" s="22"/>
      <c r="BL2579" s="22"/>
      <c r="BM2579" s="22"/>
      <c r="BN2579" s="22"/>
      <c r="BO2579" s="22"/>
      <c r="BP2579" s="22"/>
      <c r="BQ2579" s="22"/>
      <c r="BR2579" s="22"/>
      <c r="BS2579" s="22"/>
      <c r="BT2579" s="22"/>
      <c r="BU2579" s="22"/>
      <c r="BV2579" s="22"/>
      <c r="BW2579" s="22"/>
      <c r="BX2579" s="22"/>
      <c r="BY2579" s="22"/>
      <c r="BZ2579" s="22"/>
      <c r="CA2579" s="22"/>
      <c r="CB2579" s="22"/>
      <c r="CC2579" s="22"/>
      <c r="CD2579" s="22"/>
      <c r="CE2579" s="22"/>
      <c r="CF2579" s="22"/>
      <c r="CG2579" s="22"/>
      <c r="CH2579" s="22"/>
      <c r="CI2579" s="22"/>
      <c r="CJ2579" s="22"/>
      <c r="CK2579" s="24"/>
      <c r="CL2579" s="22"/>
      <c r="CM2579" s="22"/>
      <c r="CN2579" s="22"/>
      <c r="CO2579" s="22"/>
      <c r="CP2579" s="22"/>
      <c r="CQ2579" s="22"/>
      <c r="CR2579" s="22"/>
      <c r="CS2579" s="22"/>
      <c r="CT2579" s="22"/>
      <c r="CU2579" s="22"/>
      <c r="CV2579" s="22"/>
      <c r="CW2579" s="22"/>
      <c r="CX2579" s="22"/>
      <c r="CY2579" s="22"/>
      <c r="CZ2579" s="22"/>
      <c r="DA2579" s="22"/>
      <c r="DB2579" s="22"/>
      <c r="DC2579" s="22"/>
      <c r="DD2579" s="22"/>
      <c r="DE2579" s="22"/>
      <c r="DF2579" s="22"/>
      <c r="DG2579" s="22"/>
      <c r="DH2579" s="22"/>
      <c r="DI2579" s="22"/>
      <c r="DJ2579" s="22"/>
      <c r="DK2579" s="22"/>
      <c r="DL2579" s="22"/>
      <c r="DM2579" s="22"/>
      <c r="DN2579" s="22"/>
      <c r="DO2579" s="22"/>
      <c r="DP2579" s="22"/>
      <c r="DQ2579" s="24"/>
      <c r="DR2579" s="22"/>
      <c r="DS2579" s="22"/>
      <c r="DT2579" s="22"/>
      <c r="DU2579" s="22"/>
      <c r="DV2579" s="22"/>
      <c r="DW2579" s="22"/>
      <c r="DX2579" s="22"/>
      <c r="DY2579" s="22"/>
      <c r="DZ2579" s="22"/>
      <c r="EA2579" s="22"/>
      <c r="EB2579" s="22"/>
      <c r="EC2579" s="22"/>
      <c r="ED2579" s="22"/>
      <c r="EE2579" s="22"/>
      <c r="EF2579" s="22"/>
      <c r="EG2579" s="22"/>
      <c r="EH2579" s="22"/>
      <c r="EI2579" s="22"/>
      <c r="EJ2579" s="22"/>
      <c r="EK2579" s="22"/>
      <c r="EL2579" s="22"/>
      <c r="EM2579" s="22"/>
      <c r="EN2579" s="22"/>
      <c r="EO2579" s="22"/>
      <c r="EP2579" s="22"/>
      <c r="EQ2579" s="22"/>
      <c r="ER2579" s="22"/>
      <c r="ES2579" s="22"/>
      <c r="ET2579" s="22"/>
      <c r="EU2579" s="22"/>
      <c r="EV2579" s="22"/>
      <c r="EW2579" s="24"/>
      <c r="EX2579" s="22"/>
      <c r="EY2579" s="22"/>
      <c r="EZ2579" s="22"/>
      <c r="FA2579" s="22"/>
      <c r="FB2579" s="22"/>
      <c r="FC2579" s="22"/>
      <c r="FD2579" s="22"/>
      <c r="FE2579" s="22"/>
      <c r="FF2579" s="22"/>
      <c r="FG2579" s="22"/>
      <c r="FH2579" s="22"/>
      <c r="FI2579" s="22"/>
      <c r="FJ2579" s="22"/>
      <c r="FK2579" s="22"/>
      <c r="FL2579" s="22"/>
      <c r="FM2579" s="22"/>
      <c r="FN2579" s="22"/>
      <c r="FO2579" s="22"/>
      <c r="FP2579" s="22"/>
      <c r="FQ2579" s="22"/>
      <c r="FR2579" s="22"/>
      <c r="FS2579" s="22"/>
      <c r="FT2579" s="22"/>
      <c r="FU2579" s="22"/>
      <c r="FV2579" s="22"/>
      <c r="FW2579" s="22"/>
      <c r="FX2579" s="22"/>
      <c r="FY2579" s="22"/>
      <c r="FZ2579" s="22"/>
      <c r="GA2579" s="22"/>
      <c r="GB2579" s="22"/>
      <c r="GC2579" s="24"/>
      <c r="GD2579" s="22"/>
      <c r="GE2579" s="22"/>
      <c r="GF2579" s="22"/>
      <c r="GG2579" s="22"/>
      <c r="GH2579" s="22"/>
      <c r="GI2579" s="22"/>
      <c r="GJ2579" s="22"/>
      <c r="GK2579" s="22"/>
      <c r="GL2579" s="22"/>
      <c r="GM2579" s="22"/>
      <c r="GN2579" s="22"/>
      <c r="GO2579" s="22"/>
      <c r="GP2579" s="22"/>
      <c r="GQ2579" s="22"/>
      <c r="GR2579" s="22"/>
      <c r="GS2579" s="22"/>
      <c r="GT2579" s="22"/>
      <c r="GU2579" s="22"/>
      <c r="GV2579" s="22"/>
      <c r="GW2579" s="22"/>
      <c r="GX2579" s="22"/>
      <c r="GY2579" s="22"/>
      <c r="GZ2579" s="22"/>
      <c r="HA2579" s="22"/>
      <c r="HB2579" s="22"/>
      <c r="HC2579" s="22"/>
      <c r="HD2579" s="22"/>
      <c r="HE2579" s="22"/>
      <c r="HF2579" s="22"/>
      <c r="HG2579" s="22"/>
      <c r="HH2579" s="22"/>
      <c r="HI2579" s="24"/>
      <c r="HJ2579" s="22"/>
      <c r="HK2579" s="22"/>
      <c r="HL2579" s="22"/>
      <c r="HM2579" s="22"/>
      <c r="HN2579" s="22"/>
      <c r="HO2579" s="22"/>
      <c r="HP2579" s="22"/>
      <c r="HQ2579" s="22"/>
      <c r="HR2579" s="22"/>
      <c r="HS2579" s="22"/>
      <c r="HT2579" s="22"/>
      <c r="HU2579" s="22"/>
      <c r="HV2579" s="22"/>
      <c r="HW2579" s="22"/>
      <c r="HX2579" s="22"/>
      <c r="HY2579" s="22"/>
      <c r="HZ2579" s="22"/>
      <c r="IA2579" s="22"/>
      <c r="IB2579" s="22"/>
      <c r="IC2579" s="22"/>
      <c r="ID2579" s="22"/>
      <c r="IE2579" s="22"/>
      <c r="IF2579" s="22"/>
      <c r="IG2579" s="22"/>
      <c r="IH2579" s="22"/>
      <c r="II2579" s="22"/>
      <c r="IJ2579" s="22"/>
      <c r="IK2579" s="22"/>
      <c r="IL2579" s="22"/>
      <c r="IM2579" s="22"/>
      <c r="IN2579" s="22"/>
      <c r="IO2579" s="24"/>
      <c r="IP2579" s="22"/>
      <c r="IQ2579" s="22"/>
      <c r="IR2579" s="22"/>
      <c r="IS2579" s="22"/>
      <c r="IT2579" s="22"/>
      <c r="IU2579" s="22"/>
      <c r="IV2579" s="22"/>
      <c r="IW2579" s="22"/>
      <c r="IX2579" s="22"/>
      <c r="IY2579" s="22"/>
      <c r="IZ2579" s="22"/>
      <c r="JA2579" s="22"/>
      <c r="JB2579" s="22"/>
      <c r="JC2579" s="22"/>
      <c r="JD2579" s="22"/>
      <c r="JE2579" s="22"/>
      <c r="JF2579" s="22"/>
      <c r="JG2579" s="22"/>
      <c r="JH2579" s="22"/>
      <c r="JI2579" s="22"/>
      <c r="JJ2579" s="22"/>
      <c r="JK2579" s="22"/>
      <c r="JL2579" s="22"/>
      <c r="JM2579" s="22"/>
      <c r="JN2579" s="22"/>
      <c r="JO2579" s="22"/>
      <c r="JP2579" s="22"/>
      <c r="JQ2579" s="22"/>
      <c r="JR2579" s="22"/>
      <c r="JS2579" s="22"/>
      <c r="JT2579" s="22"/>
      <c r="JU2579" s="24"/>
      <c r="JV2579" s="22"/>
      <c r="JW2579" s="22"/>
      <c r="JX2579" s="22"/>
      <c r="JY2579" s="22"/>
      <c r="JZ2579" s="22"/>
      <c r="KA2579" s="22"/>
      <c r="KB2579" s="22"/>
      <c r="KC2579" s="22"/>
      <c r="KD2579" s="22"/>
      <c r="KE2579" s="22"/>
      <c r="KF2579" s="22"/>
      <c r="KG2579" s="22"/>
      <c r="KH2579" s="22"/>
      <c r="KI2579" s="22"/>
      <c r="KJ2579" s="22"/>
      <c r="KK2579" s="22"/>
      <c r="KL2579" s="22"/>
      <c r="KM2579" s="22"/>
      <c r="KN2579" s="22"/>
      <c r="KO2579" s="22"/>
      <c r="KP2579" s="22"/>
      <c r="KQ2579" s="22"/>
      <c r="KR2579" s="22"/>
      <c r="KS2579" s="22"/>
      <c r="KT2579" s="22"/>
      <c r="KU2579" s="22"/>
      <c r="KV2579" s="22"/>
      <c r="KW2579" s="22"/>
      <c r="KX2579" s="22"/>
      <c r="KY2579" s="22"/>
      <c r="KZ2579" s="22"/>
      <c r="LA2579" s="24"/>
      <c r="LB2579" s="22"/>
      <c r="LC2579" s="22"/>
      <c r="LD2579" s="22"/>
      <c r="LE2579" s="22"/>
      <c r="LF2579" s="22"/>
      <c r="LG2579" s="22"/>
      <c r="LH2579" s="22"/>
      <c r="LI2579" s="22"/>
      <c r="LJ2579" s="22"/>
      <c r="LK2579" s="22"/>
      <c r="LL2579" s="22"/>
      <c r="LM2579" s="22"/>
      <c r="LN2579" s="22"/>
      <c r="LO2579" s="22"/>
      <c r="LP2579" s="22"/>
      <c r="LQ2579" s="22"/>
      <c r="LR2579" s="22"/>
      <c r="LS2579" s="22"/>
      <c r="LT2579" s="22"/>
      <c r="LU2579" s="22"/>
      <c r="LV2579" s="22"/>
      <c r="LW2579" s="22"/>
      <c r="LX2579" s="22"/>
      <c r="LY2579" s="22"/>
      <c r="LZ2579" s="22"/>
      <c r="MA2579" s="22"/>
      <c r="MB2579" s="22"/>
      <c r="MC2579" s="22"/>
      <c r="MD2579" s="22"/>
      <c r="ME2579" s="22"/>
      <c r="MF2579" s="22"/>
      <c r="MG2579" s="24"/>
      <c r="MH2579" s="22"/>
      <c r="MI2579" s="22"/>
      <c r="MJ2579" s="22"/>
      <c r="MK2579" s="22"/>
      <c r="ML2579" s="22"/>
      <c r="MM2579" s="22"/>
      <c r="MN2579" s="22"/>
      <c r="MO2579" s="22"/>
      <c r="MP2579" s="22"/>
      <c r="MQ2579" s="22"/>
      <c r="MR2579" s="22"/>
      <c r="MS2579" s="22"/>
      <c r="MT2579" s="22"/>
      <c r="MU2579" s="22"/>
      <c r="MV2579" s="22"/>
      <c r="MW2579" s="22"/>
      <c r="MX2579" s="22"/>
      <c r="MY2579" s="22"/>
      <c r="MZ2579" s="22"/>
      <c r="NA2579" s="22"/>
      <c r="NB2579" s="22"/>
      <c r="NC2579" s="22"/>
      <c r="ND2579" s="22"/>
      <c r="NE2579" s="22"/>
      <c r="NF2579" s="22"/>
      <c r="NG2579" s="22"/>
      <c r="NH2579" s="22"/>
      <c r="NI2579" s="22"/>
      <c r="NJ2579" s="22"/>
      <c r="NK2579" s="22"/>
      <c r="NL2579" s="22"/>
      <c r="NM2579" s="24"/>
      <c r="NN2579" s="22"/>
      <c r="NO2579" s="22"/>
      <c r="NP2579" s="22"/>
      <c r="NQ2579" s="22"/>
      <c r="NR2579" s="22"/>
      <c r="NS2579" s="22"/>
      <c r="NT2579" s="22"/>
      <c r="NU2579" s="22"/>
      <c r="NV2579" s="22"/>
      <c r="NW2579" s="22"/>
      <c r="NX2579" s="22"/>
      <c r="NY2579" s="22"/>
      <c r="NZ2579" s="22"/>
      <c r="OA2579" s="22"/>
      <c r="OB2579" s="22"/>
      <c r="OC2579" s="22"/>
      <c r="OD2579" s="22"/>
      <c r="OE2579" s="22"/>
      <c r="OF2579" s="22"/>
      <c r="OG2579" s="22"/>
      <c r="OH2579" s="22"/>
      <c r="OI2579" s="22"/>
      <c r="OJ2579" s="22"/>
      <c r="OK2579" s="22"/>
      <c r="OL2579" s="22"/>
      <c r="OM2579" s="22"/>
      <c r="ON2579" s="22"/>
      <c r="OO2579" s="22"/>
      <c r="OP2579" s="22"/>
      <c r="OQ2579" s="22"/>
      <c r="OR2579" s="22"/>
    </row>
    <row r="2580" spans="1:408" ht="15" thickBot="1">
      <c r="A2580" s="1"/>
      <c r="B2580" s="12"/>
      <c r="C2580" s="12"/>
      <c r="D2580" s="22"/>
      <c r="E2580" s="54"/>
      <c r="F2580" s="54"/>
      <c r="G2580" s="54"/>
      <c r="H2580" s="55"/>
      <c r="I2580" s="22"/>
      <c r="J2580" s="56"/>
      <c r="K2580" s="81"/>
      <c r="L2580" s="57"/>
      <c r="M2580" s="57"/>
      <c r="N2580" s="55"/>
      <c r="O2580" s="58"/>
      <c r="P2580" s="58"/>
      <c r="Q2580" s="59"/>
      <c r="R2580" s="60"/>
      <c r="S2580" s="60"/>
      <c r="T2580" s="22"/>
      <c r="U2580" s="1"/>
      <c r="V2580" s="23"/>
      <c r="X2580" s="24"/>
      <c r="Y2580" s="24"/>
      <c r="Z2580" s="22"/>
      <c r="AA2580" s="22"/>
      <c r="AB2580" s="22"/>
      <c r="AC2580" s="22"/>
      <c r="AD2580" s="22"/>
      <c r="AE2580" s="22"/>
      <c r="AF2580" s="22"/>
      <c r="AG2580" s="22"/>
      <c r="AH2580" s="22"/>
      <c r="AI2580" s="22"/>
      <c r="AJ2580" s="22"/>
      <c r="AK2580" s="22"/>
      <c r="AL2580" s="22"/>
      <c r="AM2580" s="22"/>
      <c r="AN2580" s="22"/>
      <c r="AO2580" s="22"/>
      <c r="AP2580" s="22"/>
      <c r="AQ2580" s="22"/>
      <c r="AR2580" s="22"/>
      <c r="AS2580" s="22"/>
      <c r="AT2580" s="22"/>
      <c r="AU2580" s="22"/>
      <c r="AV2580" s="22"/>
      <c r="AW2580" s="22"/>
      <c r="AX2580" s="22"/>
      <c r="AY2580" s="22"/>
      <c r="AZ2580" s="22"/>
      <c r="BA2580" s="22"/>
      <c r="BB2580" s="22"/>
      <c r="BC2580" s="22"/>
      <c r="BD2580" s="22"/>
      <c r="BE2580" s="24"/>
      <c r="BF2580" s="22"/>
      <c r="BG2580" s="22"/>
      <c r="BH2580" s="22"/>
      <c r="BI2580" s="22"/>
      <c r="BJ2580" s="22"/>
      <c r="BK2580" s="22"/>
      <c r="BL2580" s="22"/>
      <c r="BM2580" s="22"/>
      <c r="BN2580" s="22"/>
      <c r="BO2580" s="22"/>
      <c r="BP2580" s="22"/>
      <c r="BQ2580" s="22"/>
      <c r="BR2580" s="22"/>
      <c r="BS2580" s="22"/>
      <c r="BT2580" s="22"/>
      <c r="BU2580" s="22"/>
      <c r="BV2580" s="22"/>
      <c r="BW2580" s="22"/>
      <c r="BX2580" s="22"/>
      <c r="BY2580" s="22"/>
      <c r="BZ2580" s="22"/>
      <c r="CA2580" s="22"/>
      <c r="CB2580" s="22"/>
      <c r="CC2580" s="22"/>
      <c r="CD2580" s="22"/>
      <c r="CE2580" s="22"/>
      <c r="CF2580" s="22"/>
      <c r="CG2580" s="22"/>
      <c r="CH2580" s="22"/>
      <c r="CI2580" s="22"/>
      <c r="CJ2580" s="22"/>
      <c r="CK2580" s="24"/>
      <c r="CL2580" s="22"/>
      <c r="CM2580" s="22"/>
      <c r="CN2580" s="22"/>
      <c r="CO2580" s="22"/>
      <c r="CP2580" s="22"/>
      <c r="CQ2580" s="22"/>
      <c r="CR2580" s="22"/>
      <c r="CS2580" s="22"/>
      <c r="CT2580" s="22"/>
      <c r="CU2580" s="22"/>
      <c r="CV2580" s="22"/>
      <c r="CW2580" s="22"/>
      <c r="CX2580" s="22"/>
      <c r="CY2580" s="22"/>
      <c r="CZ2580" s="22"/>
      <c r="DA2580" s="22"/>
      <c r="DB2580" s="22"/>
      <c r="DC2580" s="22"/>
      <c r="DD2580" s="22"/>
      <c r="DE2580" s="22"/>
      <c r="DF2580" s="22"/>
      <c r="DG2580" s="22"/>
      <c r="DH2580" s="22"/>
      <c r="DI2580" s="22"/>
      <c r="DJ2580" s="22"/>
      <c r="DK2580" s="22"/>
      <c r="DL2580" s="22"/>
      <c r="DM2580" s="22"/>
      <c r="DN2580" s="22"/>
      <c r="DO2580" s="22"/>
      <c r="DP2580" s="22"/>
      <c r="DQ2580" s="24"/>
      <c r="DR2580" s="22"/>
      <c r="DS2580" s="22"/>
      <c r="DT2580" s="22"/>
      <c r="DU2580" s="22"/>
      <c r="DV2580" s="22"/>
      <c r="DW2580" s="22"/>
      <c r="DX2580" s="22"/>
      <c r="DY2580" s="22"/>
      <c r="DZ2580" s="22"/>
      <c r="EA2580" s="22"/>
      <c r="EB2580" s="22"/>
      <c r="EC2580" s="22"/>
      <c r="ED2580" s="22"/>
      <c r="EE2580" s="22"/>
      <c r="EF2580" s="22"/>
      <c r="EG2580" s="22"/>
      <c r="EH2580" s="22"/>
      <c r="EI2580" s="22"/>
      <c r="EJ2580" s="22"/>
      <c r="EK2580" s="22"/>
      <c r="EL2580" s="22"/>
      <c r="EM2580" s="22"/>
      <c r="EN2580" s="22"/>
      <c r="EO2580" s="22"/>
      <c r="EP2580" s="22"/>
      <c r="EQ2580" s="22"/>
      <c r="ER2580" s="22"/>
      <c r="ES2580" s="22"/>
      <c r="ET2580" s="22"/>
      <c r="EU2580" s="22"/>
      <c r="EV2580" s="22"/>
      <c r="EW2580" s="24"/>
      <c r="EX2580" s="22"/>
      <c r="EY2580" s="22"/>
      <c r="EZ2580" s="22"/>
      <c r="FA2580" s="22"/>
      <c r="FB2580" s="22"/>
      <c r="FC2580" s="22"/>
      <c r="FD2580" s="22"/>
      <c r="FE2580" s="22"/>
      <c r="FF2580" s="22"/>
      <c r="FG2580" s="22"/>
      <c r="FH2580" s="22"/>
      <c r="FI2580" s="22"/>
      <c r="FJ2580" s="22"/>
      <c r="FK2580" s="22"/>
      <c r="FL2580" s="22"/>
      <c r="FM2580" s="22"/>
      <c r="FN2580" s="22"/>
      <c r="FO2580" s="22"/>
      <c r="FP2580" s="22"/>
      <c r="FQ2580" s="22"/>
      <c r="FR2580" s="22"/>
      <c r="FS2580" s="22"/>
      <c r="FT2580" s="22"/>
      <c r="FU2580" s="22"/>
      <c r="FV2580" s="22"/>
      <c r="FW2580" s="22"/>
      <c r="FX2580" s="22"/>
      <c r="FY2580" s="22"/>
      <c r="FZ2580" s="22"/>
      <c r="GA2580" s="22"/>
      <c r="GB2580" s="22"/>
      <c r="GC2580" s="24"/>
      <c r="GD2580" s="22"/>
      <c r="GE2580" s="22"/>
      <c r="GF2580" s="22"/>
      <c r="GG2580" s="22"/>
      <c r="GH2580" s="22"/>
      <c r="GI2580" s="22"/>
      <c r="GJ2580" s="22"/>
      <c r="GK2580" s="22"/>
      <c r="GL2580" s="22"/>
      <c r="GM2580" s="22"/>
      <c r="GN2580" s="22"/>
      <c r="GO2580" s="22"/>
      <c r="GP2580" s="22"/>
      <c r="GQ2580" s="22"/>
      <c r="GR2580" s="22"/>
      <c r="GS2580" s="22"/>
      <c r="GT2580" s="22"/>
      <c r="GU2580" s="22"/>
      <c r="GV2580" s="22"/>
      <c r="GW2580" s="22"/>
      <c r="GX2580" s="22"/>
      <c r="GY2580" s="22"/>
      <c r="GZ2580" s="22"/>
      <c r="HA2580" s="22"/>
      <c r="HB2580" s="22"/>
      <c r="HC2580" s="22"/>
      <c r="HD2580" s="22"/>
      <c r="HE2580" s="22"/>
      <c r="HF2580" s="22"/>
      <c r="HG2580" s="22"/>
      <c r="HH2580" s="22"/>
      <c r="HI2580" s="24"/>
      <c r="HJ2580" s="22"/>
      <c r="HK2580" s="22"/>
      <c r="HL2580" s="22"/>
      <c r="HM2580" s="22"/>
      <c r="HN2580" s="22"/>
      <c r="HO2580" s="22"/>
      <c r="HP2580" s="22"/>
      <c r="HQ2580" s="22"/>
      <c r="HR2580" s="22"/>
      <c r="HS2580" s="22"/>
      <c r="HT2580" s="22"/>
      <c r="HU2580" s="22"/>
      <c r="HV2580" s="22"/>
      <c r="HW2580" s="22"/>
      <c r="HX2580" s="22"/>
      <c r="HY2580" s="22"/>
      <c r="HZ2580" s="22"/>
      <c r="IA2580" s="22"/>
      <c r="IB2580" s="22"/>
      <c r="IC2580" s="22"/>
      <c r="ID2580" s="22"/>
      <c r="IE2580" s="22"/>
      <c r="IF2580" s="22"/>
      <c r="IG2580" s="22"/>
      <c r="IH2580" s="22"/>
      <c r="II2580" s="22"/>
      <c r="IJ2580" s="22"/>
      <c r="IK2580" s="22"/>
      <c r="IL2580" s="22"/>
      <c r="IM2580" s="22"/>
      <c r="IN2580" s="22"/>
      <c r="IO2580" s="24"/>
      <c r="IP2580" s="22"/>
      <c r="IQ2580" s="22"/>
      <c r="IR2580" s="22"/>
      <c r="IS2580" s="22"/>
      <c r="IT2580" s="22"/>
      <c r="IU2580" s="22"/>
      <c r="IV2580" s="22"/>
      <c r="IW2580" s="22"/>
      <c r="IX2580" s="22"/>
      <c r="IY2580" s="22"/>
      <c r="IZ2580" s="22"/>
      <c r="JA2580" s="22"/>
      <c r="JB2580" s="22"/>
      <c r="JC2580" s="22"/>
      <c r="JD2580" s="22"/>
      <c r="JE2580" s="22"/>
      <c r="JF2580" s="22"/>
      <c r="JG2580" s="22"/>
      <c r="JH2580" s="22"/>
      <c r="JI2580" s="22"/>
      <c r="JJ2580" s="22"/>
      <c r="JK2580" s="22"/>
      <c r="JL2580" s="22"/>
      <c r="JM2580" s="22"/>
      <c r="JN2580" s="22"/>
      <c r="JO2580" s="22"/>
      <c r="JP2580" s="22"/>
      <c r="JQ2580" s="22"/>
      <c r="JR2580" s="22"/>
      <c r="JS2580" s="22"/>
      <c r="JT2580" s="22"/>
      <c r="JU2580" s="24"/>
      <c r="JV2580" s="22"/>
      <c r="JW2580" s="22"/>
      <c r="JX2580" s="22"/>
      <c r="JY2580" s="22"/>
      <c r="JZ2580" s="22"/>
      <c r="KA2580" s="22"/>
      <c r="KB2580" s="22"/>
      <c r="KC2580" s="22"/>
      <c r="KD2580" s="22"/>
      <c r="KE2580" s="22"/>
      <c r="KF2580" s="22"/>
      <c r="KG2580" s="22"/>
      <c r="KH2580" s="22"/>
      <c r="KI2580" s="22"/>
      <c r="KJ2580" s="22"/>
      <c r="KK2580" s="22"/>
      <c r="KL2580" s="22"/>
      <c r="KM2580" s="22"/>
      <c r="KN2580" s="22"/>
      <c r="KO2580" s="22"/>
      <c r="KP2580" s="22"/>
      <c r="KQ2580" s="22"/>
      <c r="KR2580" s="22"/>
      <c r="KS2580" s="22"/>
      <c r="KT2580" s="22"/>
      <c r="KU2580" s="22"/>
      <c r="KV2580" s="22"/>
      <c r="KW2580" s="22"/>
      <c r="KX2580" s="22"/>
      <c r="KY2580" s="22"/>
      <c r="KZ2580" s="22"/>
      <c r="LA2580" s="24"/>
      <c r="LB2580" s="22"/>
      <c r="LC2580" s="22"/>
      <c r="LD2580" s="22"/>
      <c r="LE2580" s="22"/>
      <c r="LF2580" s="22"/>
      <c r="LG2580" s="22"/>
      <c r="LH2580" s="22"/>
      <c r="LI2580" s="22"/>
      <c r="LJ2580" s="22"/>
      <c r="LK2580" s="22"/>
      <c r="LL2580" s="22"/>
      <c r="LM2580" s="22"/>
      <c r="LN2580" s="22"/>
      <c r="LO2580" s="22"/>
      <c r="LP2580" s="22"/>
      <c r="LQ2580" s="22"/>
      <c r="LR2580" s="22"/>
      <c r="LS2580" s="22"/>
      <c r="LT2580" s="22"/>
      <c r="LU2580" s="22"/>
      <c r="LV2580" s="22"/>
      <c r="LW2580" s="22"/>
      <c r="LX2580" s="22"/>
      <c r="LY2580" s="22"/>
      <c r="LZ2580" s="22"/>
      <c r="MA2580" s="22"/>
      <c r="MB2580" s="22"/>
      <c r="MC2580" s="22"/>
      <c r="MD2580" s="22"/>
      <c r="ME2580" s="22"/>
      <c r="MF2580" s="22"/>
      <c r="MG2580" s="24"/>
      <c r="MH2580" s="22"/>
      <c r="MI2580" s="22"/>
      <c r="MJ2580" s="22"/>
      <c r="MK2580" s="22"/>
      <c r="ML2580" s="22"/>
      <c r="MM2580" s="22"/>
      <c r="MN2580" s="22"/>
      <c r="MO2580" s="22"/>
      <c r="MP2580" s="22"/>
      <c r="MQ2580" s="22"/>
      <c r="MR2580" s="22"/>
      <c r="MS2580" s="22"/>
      <c r="MT2580" s="22"/>
      <c r="MU2580" s="22"/>
      <c r="MV2580" s="22"/>
      <c r="MW2580" s="22"/>
      <c r="MX2580" s="22"/>
      <c r="MY2580" s="22"/>
      <c r="MZ2580" s="22"/>
      <c r="NA2580" s="22"/>
      <c r="NB2580" s="22"/>
      <c r="NC2580" s="22"/>
      <c r="ND2580" s="22"/>
      <c r="NE2580" s="22"/>
      <c r="NF2580" s="22"/>
      <c r="NG2580" s="22"/>
      <c r="NH2580" s="22"/>
      <c r="NI2580" s="22"/>
      <c r="NJ2580" s="22"/>
      <c r="NK2580" s="22"/>
      <c r="NL2580" s="22"/>
      <c r="NM2580" s="24"/>
      <c r="NN2580" s="22"/>
      <c r="NO2580" s="22"/>
      <c r="NP2580" s="22"/>
      <c r="NQ2580" s="22"/>
      <c r="NR2580" s="22"/>
      <c r="NS2580" s="22"/>
      <c r="NT2580" s="22"/>
      <c r="NU2580" s="22"/>
      <c r="NV2580" s="22"/>
      <c r="NW2580" s="22"/>
      <c r="NX2580" s="22"/>
      <c r="NY2580" s="22"/>
      <c r="NZ2580" s="22"/>
      <c r="OA2580" s="22"/>
      <c r="OB2580" s="22"/>
      <c r="OC2580" s="22"/>
      <c r="OD2580" s="22"/>
      <c r="OE2580" s="22"/>
      <c r="OF2580" s="22"/>
      <c r="OG2580" s="22"/>
      <c r="OH2580" s="22"/>
      <c r="OI2580" s="22"/>
      <c r="OJ2580" s="22"/>
      <c r="OK2580" s="22"/>
      <c r="OL2580" s="22"/>
      <c r="OM2580" s="22"/>
      <c r="ON2580" s="22"/>
      <c r="OO2580" s="22"/>
      <c r="OP2580" s="22"/>
      <c r="OQ2580" s="22"/>
      <c r="OR2580" s="22"/>
    </row>
    <row r="2581" spans="1:408" ht="15" thickBot="1">
      <c r="A2581" s="1"/>
      <c r="B2581" s="12"/>
      <c r="C2581" s="12"/>
      <c r="D2581" s="22"/>
      <c r="E2581" s="54"/>
      <c r="F2581" s="54"/>
      <c r="G2581" s="54"/>
      <c r="H2581" s="55"/>
      <c r="I2581" s="22"/>
      <c r="J2581" s="56"/>
      <c r="K2581" s="80"/>
      <c r="L2581" s="57"/>
      <c r="M2581" s="57"/>
      <c r="N2581" s="55"/>
      <c r="O2581" s="58"/>
      <c r="P2581" s="58"/>
      <c r="Q2581" s="59"/>
      <c r="R2581" s="60"/>
      <c r="S2581" s="60"/>
      <c r="T2581" s="22"/>
      <c r="U2581" s="1"/>
      <c r="V2581" s="23"/>
      <c r="X2581" s="24"/>
      <c r="Y2581" s="24"/>
      <c r="Z2581" s="22"/>
      <c r="AA2581" s="22"/>
      <c r="AB2581" s="22"/>
      <c r="AC2581" s="22"/>
      <c r="AD2581" s="22"/>
      <c r="AE2581" s="22"/>
      <c r="AF2581" s="22"/>
      <c r="AG2581" s="22"/>
      <c r="AH2581" s="22"/>
      <c r="AI2581" s="22"/>
      <c r="AJ2581" s="22"/>
      <c r="AK2581" s="22"/>
      <c r="AL2581" s="22"/>
      <c r="AM2581" s="22"/>
      <c r="AN2581" s="22"/>
      <c r="AO2581" s="22"/>
      <c r="AP2581" s="22"/>
      <c r="AQ2581" s="22"/>
      <c r="AR2581" s="22"/>
      <c r="AS2581" s="22"/>
      <c r="AT2581" s="22"/>
      <c r="AU2581" s="22"/>
      <c r="AV2581" s="22"/>
      <c r="AW2581" s="22"/>
      <c r="AX2581" s="22"/>
      <c r="AY2581" s="22"/>
      <c r="AZ2581" s="22"/>
      <c r="BA2581" s="22"/>
      <c r="BB2581" s="22"/>
      <c r="BC2581" s="22"/>
      <c r="BD2581" s="22"/>
      <c r="BE2581" s="24"/>
      <c r="BF2581" s="22"/>
      <c r="BG2581" s="22"/>
      <c r="BH2581" s="22"/>
      <c r="BI2581" s="22"/>
      <c r="BJ2581" s="22"/>
      <c r="BK2581" s="22"/>
      <c r="BL2581" s="22"/>
      <c r="BM2581" s="22"/>
      <c r="BN2581" s="22"/>
      <c r="BO2581" s="22"/>
      <c r="BP2581" s="22"/>
      <c r="BQ2581" s="22"/>
      <c r="BR2581" s="22"/>
      <c r="BS2581" s="22"/>
      <c r="BT2581" s="22"/>
      <c r="BU2581" s="22"/>
      <c r="BV2581" s="22"/>
      <c r="BW2581" s="22"/>
      <c r="BX2581" s="22"/>
      <c r="BY2581" s="22"/>
      <c r="BZ2581" s="22"/>
      <c r="CA2581" s="22"/>
      <c r="CB2581" s="22"/>
      <c r="CC2581" s="22"/>
      <c r="CD2581" s="22"/>
      <c r="CE2581" s="22"/>
      <c r="CF2581" s="22"/>
      <c r="CG2581" s="22"/>
      <c r="CH2581" s="22"/>
      <c r="CI2581" s="22"/>
      <c r="CJ2581" s="22"/>
      <c r="CK2581" s="24"/>
      <c r="CL2581" s="22"/>
      <c r="CM2581" s="22"/>
      <c r="CN2581" s="22"/>
      <c r="CO2581" s="22"/>
      <c r="CP2581" s="22"/>
      <c r="CQ2581" s="22"/>
      <c r="CR2581" s="22"/>
      <c r="CS2581" s="22"/>
      <c r="CT2581" s="22"/>
      <c r="CU2581" s="22"/>
      <c r="CV2581" s="22"/>
      <c r="CW2581" s="22"/>
      <c r="CX2581" s="22"/>
      <c r="CY2581" s="22"/>
      <c r="CZ2581" s="22"/>
      <c r="DA2581" s="22"/>
      <c r="DB2581" s="22"/>
      <c r="DC2581" s="22"/>
      <c r="DD2581" s="22"/>
      <c r="DE2581" s="22"/>
      <c r="DF2581" s="22"/>
      <c r="DG2581" s="22"/>
      <c r="DH2581" s="22"/>
      <c r="DI2581" s="22"/>
      <c r="DJ2581" s="22"/>
      <c r="DK2581" s="22"/>
      <c r="DL2581" s="22"/>
      <c r="DM2581" s="22"/>
      <c r="DN2581" s="22"/>
      <c r="DO2581" s="22"/>
      <c r="DP2581" s="22"/>
      <c r="DQ2581" s="24"/>
      <c r="DR2581" s="22"/>
      <c r="DS2581" s="22"/>
      <c r="DT2581" s="22"/>
      <c r="DU2581" s="22"/>
      <c r="DV2581" s="22"/>
      <c r="DW2581" s="22"/>
      <c r="DX2581" s="22"/>
      <c r="DY2581" s="22"/>
      <c r="DZ2581" s="22"/>
      <c r="EA2581" s="22"/>
      <c r="EB2581" s="22"/>
      <c r="EC2581" s="22"/>
      <c r="ED2581" s="22"/>
      <c r="EE2581" s="22"/>
      <c r="EF2581" s="22"/>
      <c r="EG2581" s="22"/>
      <c r="EH2581" s="22"/>
      <c r="EI2581" s="22"/>
      <c r="EJ2581" s="22"/>
      <c r="EK2581" s="22"/>
      <c r="EL2581" s="22"/>
      <c r="EM2581" s="22"/>
      <c r="EN2581" s="22"/>
      <c r="EO2581" s="22"/>
      <c r="EP2581" s="22"/>
      <c r="EQ2581" s="22"/>
      <c r="ER2581" s="22"/>
      <c r="ES2581" s="22"/>
      <c r="ET2581" s="22"/>
      <c r="EU2581" s="22"/>
      <c r="EV2581" s="22"/>
      <c r="EW2581" s="24"/>
      <c r="EX2581" s="22"/>
      <c r="EY2581" s="22"/>
      <c r="EZ2581" s="22"/>
      <c r="FA2581" s="22"/>
      <c r="FB2581" s="22"/>
      <c r="FC2581" s="22"/>
      <c r="FD2581" s="22"/>
      <c r="FE2581" s="22"/>
      <c r="FF2581" s="22"/>
      <c r="FG2581" s="22"/>
      <c r="FH2581" s="22"/>
      <c r="FI2581" s="22"/>
      <c r="FJ2581" s="22"/>
      <c r="FK2581" s="22"/>
      <c r="FL2581" s="22"/>
      <c r="FM2581" s="22"/>
      <c r="FN2581" s="22"/>
      <c r="FO2581" s="22"/>
      <c r="FP2581" s="22"/>
      <c r="FQ2581" s="22"/>
      <c r="FR2581" s="22"/>
      <c r="FS2581" s="22"/>
      <c r="FT2581" s="22"/>
      <c r="FU2581" s="22"/>
      <c r="FV2581" s="22"/>
      <c r="FW2581" s="22"/>
      <c r="FX2581" s="22"/>
      <c r="FY2581" s="22"/>
      <c r="FZ2581" s="22"/>
      <c r="GA2581" s="22"/>
      <c r="GB2581" s="22"/>
      <c r="GC2581" s="24"/>
      <c r="GD2581" s="22"/>
      <c r="GE2581" s="22"/>
      <c r="GF2581" s="22"/>
      <c r="GG2581" s="22"/>
      <c r="GH2581" s="22"/>
      <c r="GI2581" s="22"/>
      <c r="GJ2581" s="22"/>
      <c r="GK2581" s="22"/>
      <c r="GL2581" s="22"/>
      <c r="GM2581" s="22"/>
      <c r="GN2581" s="22"/>
      <c r="GO2581" s="22"/>
      <c r="GP2581" s="22"/>
      <c r="GQ2581" s="22"/>
      <c r="GR2581" s="22"/>
      <c r="GS2581" s="22"/>
      <c r="GT2581" s="22"/>
      <c r="GU2581" s="22"/>
      <c r="GV2581" s="22"/>
      <c r="GW2581" s="22"/>
      <c r="GX2581" s="22"/>
      <c r="GY2581" s="22"/>
      <c r="GZ2581" s="22"/>
      <c r="HA2581" s="22"/>
      <c r="HB2581" s="22"/>
      <c r="HC2581" s="22"/>
      <c r="HD2581" s="22"/>
      <c r="HE2581" s="22"/>
      <c r="HF2581" s="22"/>
      <c r="HG2581" s="22"/>
      <c r="HH2581" s="22"/>
      <c r="HI2581" s="24"/>
      <c r="HJ2581" s="22"/>
      <c r="HK2581" s="22"/>
      <c r="HL2581" s="22"/>
      <c r="HM2581" s="22"/>
      <c r="HN2581" s="22"/>
      <c r="HO2581" s="22"/>
      <c r="HP2581" s="22"/>
      <c r="HQ2581" s="22"/>
      <c r="HR2581" s="22"/>
      <c r="HS2581" s="22"/>
      <c r="HT2581" s="22"/>
      <c r="HU2581" s="22"/>
      <c r="HV2581" s="22"/>
      <c r="HW2581" s="22"/>
      <c r="HX2581" s="22"/>
      <c r="HY2581" s="22"/>
      <c r="HZ2581" s="22"/>
      <c r="IA2581" s="22"/>
      <c r="IB2581" s="22"/>
      <c r="IC2581" s="22"/>
      <c r="ID2581" s="22"/>
      <c r="IE2581" s="22"/>
      <c r="IF2581" s="22"/>
      <c r="IG2581" s="22"/>
      <c r="IH2581" s="22"/>
      <c r="II2581" s="22"/>
      <c r="IJ2581" s="22"/>
      <c r="IK2581" s="22"/>
      <c r="IL2581" s="22"/>
      <c r="IM2581" s="22"/>
      <c r="IN2581" s="22"/>
      <c r="IO2581" s="24"/>
      <c r="IP2581" s="22"/>
      <c r="IQ2581" s="22"/>
      <c r="IR2581" s="22"/>
      <c r="IS2581" s="22"/>
      <c r="IT2581" s="22"/>
      <c r="IU2581" s="22"/>
      <c r="IV2581" s="22"/>
      <c r="IW2581" s="22"/>
      <c r="IX2581" s="22"/>
      <c r="IY2581" s="22"/>
      <c r="IZ2581" s="22"/>
      <c r="JA2581" s="22"/>
      <c r="JB2581" s="22"/>
      <c r="JC2581" s="22"/>
      <c r="JD2581" s="22"/>
      <c r="JE2581" s="22"/>
      <c r="JF2581" s="22"/>
      <c r="JG2581" s="22"/>
      <c r="JH2581" s="22"/>
      <c r="JI2581" s="22"/>
      <c r="JJ2581" s="22"/>
      <c r="JK2581" s="22"/>
      <c r="JL2581" s="22"/>
      <c r="JM2581" s="22"/>
      <c r="JN2581" s="22"/>
      <c r="JO2581" s="22"/>
      <c r="JP2581" s="22"/>
      <c r="JQ2581" s="22"/>
      <c r="JR2581" s="22"/>
      <c r="JS2581" s="22"/>
      <c r="JT2581" s="22"/>
      <c r="JU2581" s="24"/>
      <c r="JV2581" s="22"/>
      <c r="JW2581" s="22"/>
      <c r="JX2581" s="22"/>
      <c r="JY2581" s="22"/>
      <c r="JZ2581" s="22"/>
      <c r="KA2581" s="22"/>
      <c r="KB2581" s="22"/>
      <c r="KC2581" s="22"/>
      <c r="KD2581" s="22"/>
      <c r="KE2581" s="22"/>
      <c r="KF2581" s="22"/>
      <c r="KG2581" s="22"/>
      <c r="KH2581" s="22"/>
      <c r="KI2581" s="22"/>
      <c r="KJ2581" s="22"/>
      <c r="KK2581" s="22"/>
      <c r="KL2581" s="22"/>
      <c r="KM2581" s="22"/>
      <c r="KN2581" s="22"/>
      <c r="KO2581" s="22"/>
      <c r="KP2581" s="22"/>
      <c r="KQ2581" s="22"/>
      <c r="KR2581" s="22"/>
      <c r="KS2581" s="22"/>
      <c r="KT2581" s="22"/>
      <c r="KU2581" s="22"/>
      <c r="KV2581" s="22"/>
      <c r="KW2581" s="22"/>
      <c r="KX2581" s="22"/>
      <c r="KY2581" s="22"/>
      <c r="KZ2581" s="22"/>
      <c r="LA2581" s="24"/>
      <c r="LB2581" s="22"/>
      <c r="LC2581" s="22"/>
      <c r="LD2581" s="22"/>
      <c r="LE2581" s="22"/>
      <c r="LF2581" s="22"/>
      <c r="LG2581" s="22"/>
      <c r="LH2581" s="22"/>
      <c r="LI2581" s="22"/>
      <c r="LJ2581" s="22"/>
      <c r="LK2581" s="22"/>
      <c r="LL2581" s="22"/>
      <c r="LM2581" s="22"/>
      <c r="LN2581" s="22"/>
      <c r="LO2581" s="22"/>
      <c r="LP2581" s="22"/>
      <c r="LQ2581" s="22"/>
      <c r="LR2581" s="22"/>
      <c r="LS2581" s="22"/>
      <c r="LT2581" s="22"/>
      <c r="LU2581" s="22"/>
      <c r="LV2581" s="22"/>
      <c r="LW2581" s="22"/>
      <c r="LX2581" s="22"/>
      <c r="LY2581" s="22"/>
      <c r="LZ2581" s="22"/>
      <c r="MA2581" s="22"/>
      <c r="MB2581" s="22"/>
      <c r="MC2581" s="22"/>
      <c r="MD2581" s="22"/>
      <c r="ME2581" s="22"/>
      <c r="MF2581" s="22"/>
      <c r="MG2581" s="24"/>
      <c r="MH2581" s="22"/>
      <c r="MI2581" s="22"/>
      <c r="MJ2581" s="22"/>
      <c r="MK2581" s="22"/>
      <c r="ML2581" s="22"/>
      <c r="MM2581" s="22"/>
      <c r="MN2581" s="22"/>
      <c r="MO2581" s="22"/>
      <c r="MP2581" s="22"/>
      <c r="MQ2581" s="22"/>
      <c r="MR2581" s="22"/>
      <c r="MS2581" s="22"/>
      <c r="MT2581" s="22"/>
      <c r="MU2581" s="22"/>
      <c r="MV2581" s="22"/>
      <c r="MW2581" s="22"/>
      <c r="MX2581" s="22"/>
      <c r="MY2581" s="22"/>
      <c r="MZ2581" s="22"/>
      <c r="NA2581" s="22"/>
      <c r="NB2581" s="22"/>
      <c r="NC2581" s="22"/>
      <c r="ND2581" s="22"/>
      <c r="NE2581" s="22"/>
      <c r="NF2581" s="22"/>
      <c r="NG2581" s="22"/>
      <c r="NH2581" s="22"/>
      <c r="NI2581" s="22"/>
      <c r="NJ2581" s="22"/>
      <c r="NK2581" s="22"/>
      <c r="NL2581" s="22"/>
      <c r="NM2581" s="24"/>
      <c r="NN2581" s="22"/>
      <c r="NO2581" s="22"/>
      <c r="NP2581" s="22"/>
      <c r="NQ2581" s="22"/>
      <c r="NR2581" s="22"/>
      <c r="NS2581" s="22"/>
      <c r="NT2581" s="22"/>
      <c r="NU2581" s="22"/>
      <c r="NV2581" s="22"/>
      <c r="NW2581" s="22"/>
      <c r="NX2581" s="22"/>
      <c r="NY2581" s="22"/>
      <c r="NZ2581" s="22"/>
      <c r="OA2581" s="22"/>
      <c r="OB2581" s="22"/>
      <c r="OC2581" s="22"/>
      <c r="OD2581" s="22"/>
      <c r="OE2581" s="22"/>
      <c r="OF2581" s="22"/>
      <c r="OG2581" s="22"/>
      <c r="OH2581" s="22"/>
      <c r="OI2581" s="22"/>
      <c r="OJ2581" s="22"/>
      <c r="OK2581" s="22"/>
      <c r="OL2581" s="22"/>
      <c r="OM2581" s="22"/>
      <c r="ON2581" s="22"/>
      <c r="OO2581" s="22"/>
      <c r="OP2581" s="22"/>
      <c r="OQ2581" s="22"/>
      <c r="OR2581" s="22"/>
    </row>
    <row r="2582" spans="1:408" ht="15" thickBot="1">
      <c r="A2582" s="1"/>
      <c r="B2582" s="12"/>
      <c r="C2582" s="12"/>
      <c r="D2582" s="22"/>
      <c r="E2582" s="54"/>
      <c r="F2582" s="54"/>
      <c r="G2582" s="54"/>
      <c r="H2582" s="55"/>
      <c r="I2582" s="22"/>
      <c r="J2582" s="56"/>
      <c r="K2582" s="81"/>
      <c r="L2582" s="57"/>
      <c r="M2582" s="57"/>
      <c r="N2582" s="55"/>
      <c r="O2582" s="58"/>
      <c r="P2582" s="58"/>
      <c r="Q2582" s="59"/>
      <c r="R2582" s="60"/>
      <c r="S2582" s="60"/>
      <c r="T2582" s="22"/>
      <c r="U2582" s="1"/>
      <c r="V2582" s="23"/>
      <c r="X2582" s="24"/>
      <c r="Y2582" s="24"/>
      <c r="Z2582" s="22"/>
      <c r="AA2582" s="22"/>
      <c r="AB2582" s="22"/>
      <c r="AC2582" s="22"/>
      <c r="AD2582" s="22"/>
      <c r="AE2582" s="22"/>
      <c r="AF2582" s="22"/>
      <c r="AG2582" s="22"/>
      <c r="AH2582" s="22"/>
      <c r="AI2582" s="22"/>
      <c r="AJ2582" s="22"/>
      <c r="AK2582" s="22"/>
      <c r="AL2582" s="22"/>
      <c r="AM2582" s="22"/>
      <c r="AN2582" s="22"/>
      <c r="AO2582" s="22"/>
      <c r="AP2582" s="22"/>
      <c r="AQ2582" s="22"/>
      <c r="AR2582" s="22"/>
      <c r="AS2582" s="22"/>
      <c r="AT2582" s="22"/>
      <c r="AU2582" s="22"/>
      <c r="AV2582" s="22"/>
      <c r="AW2582" s="22"/>
      <c r="AX2582" s="22"/>
      <c r="AY2582" s="22"/>
      <c r="AZ2582" s="22"/>
      <c r="BA2582" s="22"/>
      <c r="BB2582" s="22"/>
      <c r="BC2582" s="22"/>
      <c r="BD2582" s="22"/>
      <c r="BE2582" s="24"/>
      <c r="BF2582" s="22"/>
      <c r="BG2582" s="22"/>
      <c r="BH2582" s="22"/>
      <c r="BI2582" s="22"/>
      <c r="BJ2582" s="22"/>
      <c r="BK2582" s="22"/>
      <c r="BL2582" s="22"/>
      <c r="BM2582" s="22"/>
      <c r="BN2582" s="22"/>
      <c r="BO2582" s="22"/>
      <c r="BP2582" s="22"/>
      <c r="BQ2582" s="22"/>
      <c r="BR2582" s="22"/>
      <c r="BS2582" s="22"/>
      <c r="BT2582" s="22"/>
      <c r="BU2582" s="22"/>
      <c r="BV2582" s="22"/>
      <c r="BW2582" s="22"/>
      <c r="BX2582" s="22"/>
      <c r="BY2582" s="22"/>
      <c r="BZ2582" s="22"/>
      <c r="CA2582" s="22"/>
      <c r="CB2582" s="22"/>
      <c r="CC2582" s="22"/>
      <c r="CD2582" s="22"/>
      <c r="CE2582" s="22"/>
      <c r="CF2582" s="22"/>
      <c r="CG2582" s="22"/>
      <c r="CH2582" s="22"/>
      <c r="CI2582" s="22"/>
      <c r="CJ2582" s="22"/>
      <c r="CK2582" s="24"/>
      <c r="CL2582" s="22"/>
      <c r="CM2582" s="22"/>
      <c r="CN2582" s="22"/>
      <c r="CO2582" s="22"/>
      <c r="CP2582" s="22"/>
      <c r="CQ2582" s="22"/>
      <c r="CR2582" s="22"/>
      <c r="CS2582" s="22"/>
      <c r="CT2582" s="22"/>
      <c r="CU2582" s="22"/>
      <c r="CV2582" s="22"/>
      <c r="CW2582" s="22"/>
      <c r="CX2582" s="22"/>
      <c r="CY2582" s="22"/>
      <c r="CZ2582" s="22"/>
      <c r="DA2582" s="22"/>
      <c r="DB2582" s="22"/>
      <c r="DC2582" s="22"/>
      <c r="DD2582" s="22"/>
      <c r="DE2582" s="22"/>
      <c r="DF2582" s="22"/>
      <c r="DG2582" s="22"/>
      <c r="DH2582" s="22"/>
      <c r="DI2582" s="22"/>
      <c r="DJ2582" s="22"/>
      <c r="DK2582" s="22"/>
      <c r="DL2582" s="22"/>
      <c r="DM2582" s="22"/>
      <c r="DN2582" s="22"/>
      <c r="DO2582" s="22"/>
      <c r="DP2582" s="22"/>
      <c r="DQ2582" s="24"/>
      <c r="DR2582" s="22"/>
      <c r="DS2582" s="22"/>
      <c r="DT2582" s="22"/>
      <c r="DU2582" s="22"/>
      <c r="DV2582" s="22"/>
      <c r="DW2582" s="22"/>
      <c r="DX2582" s="22"/>
      <c r="DY2582" s="22"/>
      <c r="DZ2582" s="22"/>
      <c r="EA2582" s="22"/>
      <c r="EB2582" s="22"/>
      <c r="EC2582" s="22"/>
      <c r="ED2582" s="22"/>
      <c r="EE2582" s="22"/>
      <c r="EF2582" s="22"/>
      <c r="EG2582" s="22"/>
      <c r="EH2582" s="22"/>
      <c r="EI2582" s="22"/>
      <c r="EJ2582" s="22"/>
      <c r="EK2582" s="22"/>
      <c r="EL2582" s="22"/>
      <c r="EM2582" s="22"/>
      <c r="EN2582" s="22"/>
      <c r="EO2582" s="22"/>
      <c r="EP2582" s="22"/>
      <c r="EQ2582" s="22"/>
      <c r="ER2582" s="22"/>
      <c r="ES2582" s="22"/>
      <c r="ET2582" s="22"/>
      <c r="EU2582" s="22"/>
      <c r="EV2582" s="22"/>
      <c r="EW2582" s="24"/>
      <c r="EX2582" s="22"/>
      <c r="EY2582" s="22"/>
      <c r="EZ2582" s="22"/>
      <c r="FA2582" s="22"/>
      <c r="FB2582" s="22"/>
      <c r="FC2582" s="22"/>
      <c r="FD2582" s="22"/>
      <c r="FE2582" s="22"/>
      <c r="FF2582" s="22"/>
      <c r="FG2582" s="22"/>
      <c r="FH2582" s="22"/>
      <c r="FI2582" s="22"/>
      <c r="FJ2582" s="22"/>
      <c r="FK2582" s="22"/>
      <c r="FL2582" s="22"/>
      <c r="FM2582" s="22"/>
      <c r="FN2582" s="22"/>
      <c r="FO2582" s="22"/>
      <c r="FP2582" s="22"/>
      <c r="FQ2582" s="22"/>
      <c r="FR2582" s="22"/>
      <c r="FS2582" s="22"/>
      <c r="FT2582" s="22"/>
      <c r="FU2582" s="22"/>
      <c r="FV2582" s="22"/>
      <c r="FW2582" s="22"/>
      <c r="FX2582" s="22"/>
      <c r="FY2582" s="22"/>
      <c r="FZ2582" s="22"/>
      <c r="GA2582" s="22"/>
      <c r="GB2582" s="22"/>
      <c r="GC2582" s="24"/>
      <c r="GD2582" s="22"/>
      <c r="GE2582" s="22"/>
      <c r="GF2582" s="22"/>
      <c r="GG2582" s="22"/>
      <c r="GH2582" s="22"/>
      <c r="GI2582" s="22"/>
      <c r="GJ2582" s="22"/>
      <c r="GK2582" s="22"/>
      <c r="GL2582" s="22"/>
      <c r="GM2582" s="22"/>
      <c r="GN2582" s="22"/>
      <c r="GO2582" s="22"/>
      <c r="GP2582" s="22"/>
      <c r="GQ2582" s="22"/>
      <c r="GR2582" s="22"/>
      <c r="GS2582" s="22"/>
      <c r="GT2582" s="22"/>
      <c r="GU2582" s="22"/>
      <c r="GV2582" s="22"/>
      <c r="GW2582" s="22"/>
      <c r="GX2582" s="22"/>
      <c r="GY2582" s="22"/>
      <c r="GZ2582" s="22"/>
      <c r="HA2582" s="22"/>
      <c r="HB2582" s="22"/>
      <c r="HC2582" s="22"/>
      <c r="HD2582" s="22"/>
      <c r="HE2582" s="22"/>
      <c r="HF2582" s="22"/>
      <c r="HG2582" s="22"/>
      <c r="HH2582" s="22"/>
      <c r="HI2582" s="24"/>
      <c r="HJ2582" s="22"/>
      <c r="HK2582" s="22"/>
      <c r="HL2582" s="22"/>
      <c r="HM2582" s="22"/>
      <c r="HN2582" s="22"/>
      <c r="HO2582" s="22"/>
      <c r="HP2582" s="22"/>
      <c r="HQ2582" s="22"/>
      <c r="HR2582" s="22"/>
      <c r="HS2582" s="22"/>
      <c r="HT2582" s="22"/>
      <c r="HU2582" s="22"/>
      <c r="HV2582" s="22"/>
      <c r="HW2582" s="22"/>
      <c r="HX2582" s="22"/>
      <c r="HY2582" s="22"/>
      <c r="HZ2582" s="22"/>
      <c r="IA2582" s="22"/>
      <c r="IB2582" s="22"/>
      <c r="IC2582" s="22"/>
      <c r="ID2582" s="22"/>
      <c r="IE2582" s="22"/>
      <c r="IF2582" s="22"/>
      <c r="IG2582" s="22"/>
      <c r="IH2582" s="22"/>
      <c r="II2582" s="22"/>
      <c r="IJ2582" s="22"/>
      <c r="IK2582" s="22"/>
      <c r="IL2582" s="22"/>
      <c r="IM2582" s="22"/>
      <c r="IN2582" s="22"/>
      <c r="IO2582" s="24"/>
      <c r="IP2582" s="22"/>
      <c r="IQ2582" s="22"/>
      <c r="IR2582" s="22"/>
      <c r="IS2582" s="22"/>
      <c r="IT2582" s="22"/>
      <c r="IU2582" s="22"/>
      <c r="IV2582" s="22"/>
      <c r="IW2582" s="22"/>
      <c r="IX2582" s="22"/>
      <c r="IY2582" s="22"/>
      <c r="IZ2582" s="22"/>
      <c r="JA2582" s="22"/>
      <c r="JB2582" s="22"/>
      <c r="JC2582" s="22"/>
      <c r="JD2582" s="22"/>
      <c r="JE2582" s="22"/>
      <c r="JF2582" s="22"/>
      <c r="JG2582" s="22"/>
      <c r="JH2582" s="22"/>
      <c r="JI2582" s="22"/>
      <c r="JJ2582" s="22"/>
      <c r="JK2582" s="22"/>
      <c r="JL2582" s="22"/>
      <c r="JM2582" s="22"/>
      <c r="JN2582" s="22"/>
      <c r="JO2582" s="22"/>
      <c r="JP2582" s="22"/>
      <c r="JQ2582" s="22"/>
      <c r="JR2582" s="22"/>
      <c r="JS2582" s="22"/>
      <c r="JT2582" s="22"/>
      <c r="JU2582" s="24"/>
      <c r="JV2582" s="22"/>
      <c r="JW2582" s="22"/>
      <c r="JX2582" s="22"/>
      <c r="JY2582" s="22"/>
      <c r="JZ2582" s="22"/>
      <c r="KA2582" s="22"/>
      <c r="KB2582" s="22"/>
      <c r="KC2582" s="22"/>
      <c r="KD2582" s="22"/>
      <c r="KE2582" s="22"/>
      <c r="KF2582" s="22"/>
      <c r="KG2582" s="22"/>
      <c r="KH2582" s="22"/>
      <c r="KI2582" s="22"/>
      <c r="KJ2582" s="22"/>
      <c r="KK2582" s="22"/>
      <c r="KL2582" s="22"/>
      <c r="KM2582" s="22"/>
      <c r="KN2582" s="22"/>
      <c r="KO2582" s="22"/>
      <c r="KP2582" s="22"/>
      <c r="KQ2582" s="22"/>
      <c r="KR2582" s="22"/>
      <c r="KS2582" s="22"/>
      <c r="KT2582" s="22"/>
      <c r="KU2582" s="22"/>
      <c r="KV2582" s="22"/>
      <c r="KW2582" s="22"/>
      <c r="KX2582" s="22"/>
      <c r="KY2582" s="22"/>
      <c r="KZ2582" s="22"/>
      <c r="LA2582" s="24"/>
      <c r="LB2582" s="22"/>
      <c r="LC2582" s="22"/>
      <c r="LD2582" s="22"/>
      <c r="LE2582" s="22"/>
      <c r="LF2582" s="22"/>
      <c r="LG2582" s="22"/>
      <c r="LH2582" s="22"/>
      <c r="LI2582" s="22"/>
      <c r="LJ2582" s="22"/>
      <c r="LK2582" s="22"/>
      <c r="LL2582" s="22"/>
      <c r="LM2582" s="22"/>
      <c r="LN2582" s="22"/>
      <c r="LO2582" s="22"/>
      <c r="LP2582" s="22"/>
      <c r="LQ2582" s="22"/>
      <c r="LR2582" s="22"/>
      <c r="LS2582" s="22"/>
      <c r="LT2582" s="22"/>
      <c r="LU2582" s="22"/>
      <c r="LV2582" s="22"/>
      <c r="LW2582" s="22"/>
      <c r="LX2582" s="22"/>
      <c r="LY2582" s="22"/>
      <c r="LZ2582" s="22"/>
      <c r="MA2582" s="22"/>
      <c r="MB2582" s="22"/>
      <c r="MC2582" s="22"/>
      <c r="MD2582" s="22"/>
      <c r="ME2582" s="22"/>
      <c r="MF2582" s="22"/>
      <c r="MG2582" s="24"/>
      <c r="MH2582" s="22"/>
      <c r="MI2582" s="22"/>
      <c r="MJ2582" s="22"/>
      <c r="MK2582" s="22"/>
      <c r="ML2582" s="22"/>
      <c r="MM2582" s="22"/>
      <c r="MN2582" s="22"/>
      <c r="MO2582" s="22"/>
      <c r="MP2582" s="22"/>
      <c r="MQ2582" s="22"/>
      <c r="MR2582" s="22"/>
      <c r="MS2582" s="22"/>
      <c r="MT2582" s="22"/>
      <c r="MU2582" s="22"/>
      <c r="MV2582" s="22"/>
      <c r="MW2582" s="22"/>
      <c r="MX2582" s="22"/>
      <c r="MY2582" s="22"/>
      <c r="MZ2582" s="22"/>
      <c r="NA2582" s="22"/>
      <c r="NB2582" s="22"/>
      <c r="NC2582" s="22"/>
      <c r="ND2582" s="22"/>
      <c r="NE2582" s="22"/>
      <c r="NF2582" s="22"/>
      <c r="NG2582" s="22"/>
      <c r="NH2582" s="22"/>
      <c r="NI2582" s="22"/>
      <c r="NJ2582" s="22"/>
      <c r="NK2582" s="22"/>
      <c r="NL2582" s="22"/>
      <c r="NM2582" s="24"/>
      <c r="NN2582" s="22"/>
      <c r="NO2582" s="22"/>
      <c r="NP2582" s="22"/>
      <c r="NQ2582" s="22"/>
      <c r="NR2582" s="22"/>
      <c r="NS2582" s="22"/>
      <c r="NT2582" s="22"/>
      <c r="NU2582" s="22"/>
      <c r="NV2582" s="22"/>
      <c r="NW2582" s="22"/>
      <c r="NX2582" s="22"/>
      <c r="NY2582" s="22"/>
      <c r="NZ2582" s="22"/>
      <c r="OA2582" s="22"/>
      <c r="OB2582" s="22"/>
      <c r="OC2582" s="22"/>
      <c r="OD2582" s="22"/>
      <c r="OE2582" s="22"/>
      <c r="OF2582" s="22"/>
      <c r="OG2582" s="22"/>
      <c r="OH2582" s="22"/>
      <c r="OI2582" s="22"/>
      <c r="OJ2582" s="22"/>
      <c r="OK2582" s="22"/>
      <c r="OL2582" s="22"/>
      <c r="OM2582" s="22"/>
      <c r="ON2582" s="22"/>
      <c r="OO2582" s="22"/>
      <c r="OP2582" s="22"/>
      <c r="OQ2582" s="22"/>
      <c r="OR2582" s="22"/>
    </row>
    <row r="2583" spans="1:408" ht="15" thickBot="1">
      <c r="A2583" s="1"/>
      <c r="B2583" s="12"/>
      <c r="C2583" s="12"/>
      <c r="D2583" s="22"/>
      <c r="E2583" s="54"/>
      <c r="F2583" s="54"/>
      <c r="G2583" s="54"/>
      <c r="H2583" s="55"/>
      <c r="I2583" s="22"/>
      <c r="J2583" s="56"/>
      <c r="K2583" s="80"/>
      <c r="L2583" s="57"/>
      <c r="M2583" s="57"/>
      <c r="N2583" s="55"/>
      <c r="O2583" s="58"/>
      <c r="P2583" s="58"/>
      <c r="Q2583" s="59"/>
      <c r="R2583" s="60"/>
      <c r="S2583" s="60"/>
      <c r="T2583" s="22"/>
      <c r="U2583" s="1"/>
      <c r="V2583" s="23"/>
      <c r="X2583" s="24"/>
      <c r="Y2583" s="24"/>
      <c r="Z2583" s="22"/>
      <c r="AA2583" s="22"/>
      <c r="AB2583" s="22"/>
      <c r="AC2583" s="22"/>
      <c r="AD2583" s="22"/>
      <c r="AE2583" s="22"/>
      <c r="AF2583" s="22"/>
      <c r="AG2583" s="22"/>
      <c r="AH2583" s="22"/>
      <c r="AI2583" s="22"/>
      <c r="AJ2583" s="22"/>
      <c r="AK2583" s="22"/>
      <c r="AL2583" s="22"/>
      <c r="AM2583" s="22"/>
      <c r="AN2583" s="22"/>
      <c r="AO2583" s="22"/>
      <c r="AP2583" s="22"/>
      <c r="AQ2583" s="22"/>
      <c r="AR2583" s="22"/>
      <c r="AS2583" s="22"/>
      <c r="AT2583" s="22"/>
      <c r="AU2583" s="22"/>
      <c r="AV2583" s="22"/>
      <c r="AW2583" s="22"/>
      <c r="AX2583" s="22"/>
      <c r="AY2583" s="22"/>
      <c r="AZ2583" s="22"/>
      <c r="BA2583" s="22"/>
      <c r="BB2583" s="22"/>
      <c r="BC2583" s="22"/>
      <c r="BD2583" s="22"/>
      <c r="BE2583" s="24"/>
      <c r="BF2583" s="22"/>
      <c r="BG2583" s="22"/>
      <c r="BH2583" s="22"/>
      <c r="BI2583" s="22"/>
      <c r="BJ2583" s="22"/>
      <c r="BK2583" s="22"/>
      <c r="BL2583" s="22"/>
      <c r="BM2583" s="22"/>
      <c r="BN2583" s="22"/>
      <c r="BO2583" s="22"/>
      <c r="BP2583" s="22"/>
      <c r="BQ2583" s="22"/>
      <c r="BR2583" s="22"/>
      <c r="BS2583" s="22"/>
      <c r="BT2583" s="22"/>
      <c r="BU2583" s="22"/>
      <c r="BV2583" s="22"/>
      <c r="BW2583" s="22"/>
      <c r="BX2583" s="22"/>
      <c r="BY2583" s="22"/>
      <c r="BZ2583" s="22"/>
      <c r="CA2583" s="22"/>
      <c r="CB2583" s="22"/>
      <c r="CC2583" s="22"/>
      <c r="CD2583" s="22"/>
      <c r="CE2583" s="22"/>
      <c r="CF2583" s="22"/>
      <c r="CG2583" s="22"/>
      <c r="CH2583" s="22"/>
      <c r="CI2583" s="22"/>
      <c r="CJ2583" s="22"/>
      <c r="CK2583" s="24"/>
      <c r="CL2583" s="22"/>
      <c r="CM2583" s="22"/>
      <c r="CN2583" s="22"/>
      <c r="CO2583" s="22"/>
      <c r="CP2583" s="22"/>
      <c r="CQ2583" s="22"/>
      <c r="CR2583" s="22"/>
      <c r="CS2583" s="22"/>
      <c r="CT2583" s="22"/>
      <c r="CU2583" s="22"/>
      <c r="CV2583" s="22"/>
      <c r="CW2583" s="22"/>
      <c r="CX2583" s="22"/>
      <c r="CY2583" s="22"/>
      <c r="CZ2583" s="22"/>
      <c r="DA2583" s="22"/>
      <c r="DB2583" s="22"/>
      <c r="DC2583" s="22"/>
      <c r="DD2583" s="22"/>
      <c r="DE2583" s="22"/>
      <c r="DF2583" s="22"/>
      <c r="DG2583" s="22"/>
      <c r="DH2583" s="22"/>
      <c r="DI2583" s="22"/>
      <c r="DJ2583" s="22"/>
      <c r="DK2583" s="22"/>
      <c r="DL2583" s="22"/>
      <c r="DM2583" s="22"/>
      <c r="DN2583" s="22"/>
      <c r="DO2583" s="22"/>
      <c r="DP2583" s="22"/>
      <c r="DQ2583" s="24"/>
      <c r="DR2583" s="22"/>
      <c r="DS2583" s="22"/>
      <c r="DT2583" s="22"/>
      <c r="DU2583" s="22"/>
      <c r="DV2583" s="22"/>
      <c r="DW2583" s="22"/>
      <c r="DX2583" s="22"/>
      <c r="DY2583" s="22"/>
      <c r="DZ2583" s="22"/>
      <c r="EA2583" s="22"/>
      <c r="EB2583" s="22"/>
      <c r="EC2583" s="22"/>
      <c r="ED2583" s="22"/>
      <c r="EE2583" s="22"/>
      <c r="EF2583" s="22"/>
      <c r="EG2583" s="22"/>
      <c r="EH2583" s="22"/>
      <c r="EI2583" s="22"/>
      <c r="EJ2583" s="22"/>
      <c r="EK2583" s="22"/>
      <c r="EL2583" s="22"/>
      <c r="EM2583" s="22"/>
      <c r="EN2583" s="22"/>
      <c r="EO2583" s="22"/>
      <c r="EP2583" s="22"/>
      <c r="EQ2583" s="22"/>
      <c r="ER2583" s="22"/>
      <c r="ES2583" s="22"/>
      <c r="ET2583" s="22"/>
      <c r="EU2583" s="22"/>
      <c r="EV2583" s="22"/>
      <c r="EW2583" s="24"/>
      <c r="EX2583" s="22"/>
      <c r="EY2583" s="22"/>
      <c r="EZ2583" s="22"/>
      <c r="FA2583" s="22"/>
      <c r="FB2583" s="22"/>
      <c r="FC2583" s="22"/>
      <c r="FD2583" s="22"/>
      <c r="FE2583" s="22"/>
      <c r="FF2583" s="22"/>
      <c r="FG2583" s="22"/>
      <c r="FH2583" s="22"/>
      <c r="FI2583" s="22"/>
      <c r="FJ2583" s="22"/>
      <c r="FK2583" s="22"/>
      <c r="FL2583" s="22"/>
      <c r="FM2583" s="22"/>
      <c r="FN2583" s="22"/>
      <c r="FO2583" s="22"/>
      <c r="FP2583" s="22"/>
      <c r="FQ2583" s="22"/>
      <c r="FR2583" s="22"/>
      <c r="FS2583" s="22"/>
      <c r="FT2583" s="22"/>
      <c r="FU2583" s="22"/>
      <c r="FV2583" s="22"/>
      <c r="FW2583" s="22"/>
      <c r="FX2583" s="22"/>
      <c r="FY2583" s="22"/>
      <c r="FZ2583" s="22"/>
      <c r="GA2583" s="22"/>
      <c r="GB2583" s="22"/>
      <c r="GC2583" s="24"/>
      <c r="GD2583" s="22"/>
      <c r="GE2583" s="22"/>
      <c r="GF2583" s="22"/>
      <c r="GG2583" s="22"/>
      <c r="GH2583" s="22"/>
      <c r="GI2583" s="22"/>
      <c r="GJ2583" s="22"/>
      <c r="GK2583" s="22"/>
      <c r="GL2583" s="22"/>
      <c r="GM2583" s="22"/>
      <c r="GN2583" s="22"/>
      <c r="GO2583" s="22"/>
      <c r="GP2583" s="22"/>
      <c r="GQ2583" s="22"/>
      <c r="GR2583" s="22"/>
      <c r="GS2583" s="22"/>
      <c r="GT2583" s="22"/>
      <c r="GU2583" s="22"/>
      <c r="GV2583" s="22"/>
      <c r="GW2583" s="22"/>
      <c r="GX2583" s="22"/>
      <c r="GY2583" s="22"/>
      <c r="GZ2583" s="22"/>
      <c r="HA2583" s="22"/>
      <c r="HB2583" s="22"/>
      <c r="HC2583" s="22"/>
      <c r="HD2583" s="22"/>
      <c r="HE2583" s="22"/>
      <c r="HF2583" s="22"/>
      <c r="HG2583" s="22"/>
      <c r="HH2583" s="22"/>
      <c r="HI2583" s="24"/>
      <c r="HJ2583" s="22"/>
      <c r="HK2583" s="22"/>
      <c r="HL2583" s="22"/>
      <c r="HM2583" s="22"/>
      <c r="HN2583" s="22"/>
      <c r="HO2583" s="22"/>
      <c r="HP2583" s="22"/>
      <c r="HQ2583" s="22"/>
      <c r="HR2583" s="22"/>
      <c r="HS2583" s="22"/>
      <c r="HT2583" s="22"/>
      <c r="HU2583" s="22"/>
      <c r="HV2583" s="22"/>
      <c r="HW2583" s="22"/>
      <c r="HX2583" s="22"/>
      <c r="HY2583" s="22"/>
      <c r="HZ2583" s="22"/>
      <c r="IA2583" s="22"/>
      <c r="IB2583" s="22"/>
      <c r="IC2583" s="22"/>
      <c r="ID2583" s="22"/>
      <c r="IE2583" s="22"/>
      <c r="IF2583" s="22"/>
      <c r="IG2583" s="22"/>
      <c r="IH2583" s="22"/>
      <c r="II2583" s="22"/>
      <c r="IJ2583" s="22"/>
      <c r="IK2583" s="22"/>
      <c r="IL2583" s="22"/>
      <c r="IM2583" s="22"/>
      <c r="IN2583" s="22"/>
      <c r="IO2583" s="24"/>
      <c r="IP2583" s="22"/>
      <c r="IQ2583" s="22"/>
      <c r="IR2583" s="22"/>
      <c r="IS2583" s="22"/>
      <c r="IT2583" s="22"/>
      <c r="IU2583" s="22"/>
      <c r="IV2583" s="22"/>
      <c r="IW2583" s="22"/>
      <c r="IX2583" s="22"/>
      <c r="IY2583" s="22"/>
      <c r="IZ2583" s="22"/>
      <c r="JA2583" s="22"/>
      <c r="JB2583" s="22"/>
      <c r="JC2583" s="22"/>
      <c r="JD2583" s="22"/>
      <c r="JE2583" s="22"/>
      <c r="JF2583" s="22"/>
      <c r="JG2583" s="22"/>
      <c r="JH2583" s="22"/>
      <c r="JI2583" s="22"/>
      <c r="JJ2583" s="22"/>
      <c r="JK2583" s="22"/>
      <c r="JL2583" s="22"/>
      <c r="JM2583" s="22"/>
      <c r="JN2583" s="22"/>
      <c r="JO2583" s="22"/>
      <c r="JP2583" s="22"/>
      <c r="JQ2583" s="22"/>
      <c r="JR2583" s="22"/>
      <c r="JS2583" s="22"/>
      <c r="JT2583" s="22"/>
      <c r="JU2583" s="24"/>
      <c r="JV2583" s="22"/>
      <c r="JW2583" s="22"/>
      <c r="JX2583" s="22"/>
      <c r="JY2583" s="22"/>
      <c r="JZ2583" s="22"/>
      <c r="KA2583" s="22"/>
      <c r="KB2583" s="22"/>
      <c r="KC2583" s="22"/>
      <c r="KD2583" s="22"/>
      <c r="KE2583" s="22"/>
      <c r="KF2583" s="22"/>
      <c r="KG2583" s="22"/>
      <c r="KH2583" s="22"/>
      <c r="KI2583" s="22"/>
      <c r="KJ2583" s="22"/>
      <c r="KK2583" s="22"/>
      <c r="KL2583" s="22"/>
      <c r="KM2583" s="22"/>
      <c r="KN2583" s="22"/>
      <c r="KO2583" s="22"/>
      <c r="KP2583" s="22"/>
      <c r="KQ2583" s="22"/>
      <c r="KR2583" s="22"/>
      <c r="KS2583" s="22"/>
      <c r="KT2583" s="22"/>
      <c r="KU2583" s="22"/>
      <c r="KV2583" s="22"/>
      <c r="KW2583" s="22"/>
      <c r="KX2583" s="22"/>
      <c r="KY2583" s="22"/>
      <c r="KZ2583" s="22"/>
      <c r="LA2583" s="24"/>
      <c r="LB2583" s="22"/>
      <c r="LC2583" s="22"/>
      <c r="LD2583" s="22"/>
      <c r="LE2583" s="22"/>
      <c r="LF2583" s="22"/>
      <c r="LG2583" s="22"/>
      <c r="LH2583" s="22"/>
      <c r="LI2583" s="22"/>
      <c r="LJ2583" s="22"/>
      <c r="LK2583" s="22"/>
      <c r="LL2583" s="22"/>
      <c r="LM2583" s="22"/>
      <c r="LN2583" s="22"/>
      <c r="LO2583" s="22"/>
      <c r="LP2583" s="22"/>
      <c r="LQ2583" s="22"/>
      <c r="LR2583" s="22"/>
      <c r="LS2583" s="22"/>
      <c r="LT2583" s="22"/>
      <c r="LU2583" s="22"/>
      <c r="LV2583" s="22"/>
      <c r="LW2583" s="22"/>
      <c r="LX2583" s="22"/>
      <c r="LY2583" s="22"/>
      <c r="LZ2583" s="22"/>
      <c r="MA2583" s="22"/>
      <c r="MB2583" s="22"/>
      <c r="MC2583" s="22"/>
      <c r="MD2583" s="22"/>
      <c r="ME2583" s="22"/>
      <c r="MF2583" s="22"/>
      <c r="MG2583" s="24"/>
      <c r="MH2583" s="22"/>
      <c r="MI2583" s="22"/>
      <c r="MJ2583" s="22"/>
      <c r="MK2583" s="22"/>
      <c r="ML2583" s="22"/>
      <c r="MM2583" s="22"/>
      <c r="MN2583" s="22"/>
      <c r="MO2583" s="22"/>
      <c r="MP2583" s="22"/>
      <c r="MQ2583" s="22"/>
      <c r="MR2583" s="22"/>
      <c r="MS2583" s="22"/>
      <c r="MT2583" s="22"/>
      <c r="MU2583" s="22"/>
      <c r="MV2583" s="22"/>
      <c r="MW2583" s="22"/>
      <c r="MX2583" s="22"/>
      <c r="MY2583" s="22"/>
      <c r="MZ2583" s="22"/>
      <c r="NA2583" s="22"/>
      <c r="NB2583" s="22"/>
      <c r="NC2583" s="22"/>
      <c r="ND2583" s="22"/>
      <c r="NE2583" s="22"/>
      <c r="NF2583" s="22"/>
      <c r="NG2583" s="22"/>
      <c r="NH2583" s="22"/>
      <c r="NI2583" s="22"/>
      <c r="NJ2583" s="22"/>
      <c r="NK2583" s="22"/>
      <c r="NL2583" s="22"/>
      <c r="NM2583" s="24"/>
      <c r="NN2583" s="22"/>
      <c r="NO2583" s="22"/>
      <c r="NP2583" s="22"/>
      <c r="NQ2583" s="22"/>
      <c r="NR2583" s="22"/>
      <c r="NS2583" s="22"/>
      <c r="NT2583" s="22"/>
      <c r="NU2583" s="22"/>
      <c r="NV2583" s="22"/>
      <c r="NW2583" s="22"/>
      <c r="NX2583" s="22"/>
      <c r="NY2583" s="22"/>
      <c r="NZ2583" s="22"/>
      <c r="OA2583" s="22"/>
      <c r="OB2583" s="22"/>
      <c r="OC2583" s="22"/>
      <c r="OD2583" s="22"/>
      <c r="OE2583" s="22"/>
      <c r="OF2583" s="22"/>
      <c r="OG2583" s="22"/>
      <c r="OH2583" s="22"/>
      <c r="OI2583" s="22"/>
      <c r="OJ2583" s="22"/>
      <c r="OK2583" s="22"/>
      <c r="OL2583" s="22"/>
      <c r="OM2583" s="22"/>
      <c r="ON2583" s="22"/>
      <c r="OO2583" s="22"/>
      <c r="OP2583" s="22"/>
      <c r="OQ2583" s="22"/>
      <c r="OR2583" s="22"/>
    </row>
    <row r="2584" spans="1:408" ht="15" thickBot="1">
      <c r="A2584" s="1"/>
      <c r="B2584" s="12"/>
      <c r="C2584" s="12"/>
      <c r="D2584" s="22"/>
      <c r="E2584" s="54"/>
      <c r="F2584" s="54"/>
      <c r="G2584" s="54"/>
      <c r="H2584" s="55"/>
      <c r="I2584" s="22"/>
      <c r="J2584" s="56"/>
      <c r="K2584" s="81"/>
      <c r="L2584" s="57"/>
      <c r="M2584" s="57"/>
      <c r="N2584" s="55"/>
      <c r="O2584" s="58"/>
      <c r="P2584" s="58"/>
      <c r="Q2584" s="59"/>
      <c r="R2584" s="60"/>
      <c r="S2584" s="60"/>
      <c r="T2584" s="22"/>
      <c r="U2584" s="1"/>
      <c r="V2584" s="23"/>
      <c r="X2584" s="24"/>
      <c r="Y2584" s="24"/>
      <c r="Z2584" s="22"/>
      <c r="AA2584" s="22"/>
      <c r="AB2584" s="22"/>
      <c r="AC2584" s="22"/>
      <c r="AD2584" s="22"/>
      <c r="AE2584" s="22"/>
      <c r="AF2584" s="22"/>
      <c r="AG2584" s="22"/>
      <c r="AH2584" s="22"/>
      <c r="AI2584" s="22"/>
      <c r="AJ2584" s="22"/>
      <c r="AK2584" s="22"/>
      <c r="AL2584" s="22"/>
      <c r="AM2584" s="22"/>
      <c r="AN2584" s="22"/>
      <c r="AO2584" s="22"/>
      <c r="AP2584" s="22"/>
      <c r="AQ2584" s="22"/>
      <c r="AR2584" s="22"/>
      <c r="AS2584" s="22"/>
      <c r="AT2584" s="22"/>
      <c r="AU2584" s="22"/>
      <c r="AV2584" s="22"/>
      <c r="AW2584" s="22"/>
      <c r="AX2584" s="22"/>
      <c r="AY2584" s="22"/>
      <c r="AZ2584" s="22"/>
      <c r="BA2584" s="22"/>
      <c r="BB2584" s="22"/>
      <c r="BC2584" s="22"/>
      <c r="BD2584" s="22"/>
      <c r="BE2584" s="24"/>
      <c r="BF2584" s="22"/>
      <c r="BG2584" s="22"/>
      <c r="BH2584" s="22"/>
      <c r="BI2584" s="22"/>
      <c r="BJ2584" s="22"/>
      <c r="BK2584" s="22"/>
      <c r="BL2584" s="22"/>
      <c r="BM2584" s="22"/>
      <c r="BN2584" s="22"/>
      <c r="BO2584" s="22"/>
      <c r="BP2584" s="22"/>
      <c r="BQ2584" s="22"/>
      <c r="BR2584" s="22"/>
      <c r="BS2584" s="22"/>
      <c r="BT2584" s="22"/>
      <c r="BU2584" s="22"/>
      <c r="BV2584" s="22"/>
      <c r="BW2584" s="22"/>
      <c r="BX2584" s="22"/>
      <c r="BY2584" s="22"/>
      <c r="BZ2584" s="22"/>
      <c r="CA2584" s="22"/>
      <c r="CB2584" s="22"/>
      <c r="CC2584" s="22"/>
      <c r="CD2584" s="22"/>
      <c r="CE2584" s="22"/>
      <c r="CF2584" s="22"/>
      <c r="CG2584" s="22"/>
      <c r="CH2584" s="22"/>
      <c r="CI2584" s="22"/>
      <c r="CJ2584" s="22"/>
      <c r="CK2584" s="24"/>
      <c r="CL2584" s="22"/>
      <c r="CM2584" s="22"/>
      <c r="CN2584" s="22"/>
      <c r="CO2584" s="22"/>
      <c r="CP2584" s="22"/>
      <c r="CQ2584" s="22"/>
      <c r="CR2584" s="22"/>
      <c r="CS2584" s="22"/>
      <c r="CT2584" s="22"/>
      <c r="CU2584" s="22"/>
      <c r="CV2584" s="22"/>
      <c r="CW2584" s="22"/>
      <c r="CX2584" s="22"/>
      <c r="CY2584" s="22"/>
      <c r="CZ2584" s="22"/>
      <c r="DA2584" s="22"/>
      <c r="DB2584" s="22"/>
      <c r="DC2584" s="22"/>
      <c r="DD2584" s="22"/>
      <c r="DE2584" s="22"/>
      <c r="DF2584" s="22"/>
      <c r="DG2584" s="22"/>
      <c r="DH2584" s="22"/>
      <c r="DI2584" s="22"/>
      <c r="DJ2584" s="22"/>
      <c r="DK2584" s="22"/>
      <c r="DL2584" s="22"/>
      <c r="DM2584" s="22"/>
      <c r="DN2584" s="22"/>
      <c r="DO2584" s="22"/>
      <c r="DP2584" s="22"/>
      <c r="DQ2584" s="24"/>
      <c r="DR2584" s="22"/>
      <c r="DS2584" s="22"/>
      <c r="DT2584" s="22"/>
      <c r="DU2584" s="22"/>
      <c r="DV2584" s="22"/>
      <c r="DW2584" s="22"/>
      <c r="DX2584" s="22"/>
      <c r="DY2584" s="22"/>
      <c r="DZ2584" s="22"/>
      <c r="EA2584" s="22"/>
      <c r="EB2584" s="22"/>
      <c r="EC2584" s="22"/>
      <c r="ED2584" s="22"/>
      <c r="EE2584" s="22"/>
      <c r="EF2584" s="22"/>
      <c r="EG2584" s="22"/>
      <c r="EH2584" s="22"/>
      <c r="EI2584" s="22"/>
      <c r="EJ2584" s="22"/>
      <c r="EK2584" s="22"/>
      <c r="EL2584" s="22"/>
      <c r="EM2584" s="22"/>
      <c r="EN2584" s="22"/>
      <c r="EO2584" s="22"/>
      <c r="EP2584" s="22"/>
      <c r="EQ2584" s="22"/>
      <c r="ER2584" s="22"/>
      <c r="ES2584" s="22"/>
      <c r="ET2584" s="22"/>
      <c r="EU2584" s="22"/>
      <c r="EV2584" s="22"/>
      <c r="EW2584" s="24"/>
      <c r="EX2584" s="22"/>
      <c r="EY2584" s="22"/>
      <c r="EZ2584" s="22"/>
      <c r="FA2584" s="22"/>
      <c r="FB2584" s="22"/>
      <c r="FC2584" s="22"/>
      <c r="FD2584" s="22"/>
      <c r="FE2584" s="22"/>
      <c r="FF2584" s="22"/>
      <c r="FG2584" s="22"/>
      <c r="FH2584" s="22"/>
      <c r="FI2584" s="22"/>
      <c r="FJ2584" s="22"/>
      <c r="FK2584" s="22"/>
      <c r="FL2584" s="22"/>
      <c r="FM2584" s="22"/>
      <c r="FN2584" s="22"/>
      <c r="FO2584" s="22"/>
      <c r="FP2584" s="22"/>
      <c r="FQ2584" s="22"/>
      <c r="FR2584" s="22"/>
      <c r="FS2584" s="22"/>
      <c r="FT2584" s="22"/>
      <c r="FU2584" s="22"/>
      <c r="FV2584" s="22"/>
      <c r="FW2584" s="22"/>
      <c r="FX2584" s="22"/>
      <c r="FY2584" s="22"/>
      <c r="FZ2584" s="22"/>
      <c r="GA2584" s="22"/>
      <c r="GB2584" s="22"/>
      <c r="GC2584" s="24"/>
      <c r="GD2584" s="22"/>
      <c r="GE2584" s="22"/>
      <c r="GF2584" s="22"/>
      <c r="GG2584" s="22"/>
      <c r="GH2584" s="22"/>
      <c r="GI2584" s="22"/>
      <c r="GJ2584" s="22"/>
      <c r="GK2584" s="22"/>
      <c r="GL2584" s="22"/>
      <c r="GM2584" s="22"/>
      <c r="GN2584" s="22"/>
      <c r="GO2584" s="22"/>
      <c r="GP2584" s="22"/>
      <c r="GQ2584" s="22"/>
      <c r="GR2584" s="22"/>
      <c r="GS2584" s="22"/>
      <c r="GT2584" s="22"/>
      <c r="GU2584" s="22"/>
      <c r="GV2584" s="22"/>
      <c r="GW2584" s="22"/>
      <c r="GX2584" s="22"/>
      <c r="GY2584" s="22"/>
      <c r="GZ2584" s="22"/>
      <c r="HA2584" s="22"/>
      <c r="HB2584" s="22"/>
      <c r="HC2584" s="22"/>
      <c r="HD2584" s="22"/>
      <c r="HE2584" s="22"/>
      <c r="HF2584" s="22"/>
      <c r="HG2584" s="22"/>
      <c r="HH2584" s="22"/>
      <c r="HI2584" s="24"/>
      <c r="HJ2584" s="22"/>
      <c r="HK2584" s="22"/>
      <c r="HL2584" s="22"/>
      <c r="HM2584" s="22"/>
      <c r="HN2584" s="22"/>
      <c r="HO2584" s="22"/>
      <c r="HP2584" s="22"/>
      <c r="HQ2584" s="22"/>
      <c r="HR2584" s="22"/>
      <c r="HS2584" s="22"/>
      <c r="HT2584" s="22"/>
      <c r="HU2584" s="22"/>
      <c r="HV2584" s="22"/>
      <c r="HW2584" s="22"/>
      <c r="HX2584" s="22"/>
      <c r="HY2584" s="22"/>
      <c r="HZ2584" s="22"/>
      <c r="IA2584" s="22"/>
      <c r="IB2584" s="22"/>
      <c r="IC2584" s="22"/>
      <c r="ID2584" s="22"/>
      <c r="IE2584" s="22"/>
      <c r="IF2584" s="22"/>
      <c r="IG2584" s="22"/>
      <c r="IH2584" s="22"/>
      <c r="II2584" s="22"/>
      <c r="IJ2584" s="22"/>
      <c r="IK2584" s="22"/>
      <c r="IL2584" s="22"/>
      <c r="IM2584" s="22"/>
      <c r="IN2584" s="22"/>
      <c r="IO2584" s="24"/>
      <c r="IP2584" s="22"/>
      <c r="IQ2584" s="22"/>
      <c r="IR2584" s="22"/>
      <c r="IS2584" s="22"/>
      <c r="IT2584" s="22"/>
      <c r="IU2584" s="22"/>
      <c r="IV2584" s="22"/>
      <c r="IW2584" s="22"/>
      <c r="IX2584" s="22"/>
      <c r="IY2584" s="22"/>
      <c r="IZ2584" s="22"/>
      <c r="JA2584" s="22"/>
      <c r="JB2584" s="22"/>
      <c r="JC2584" s="22"/>
      <c r="JD2584" s="22"/>
      <c r="JE2584" s="22"/>
      <c r="JF2584" s="22"/>
      <c r="JG2584" s="22"/>
      <c r="JH2584" s="22"/>
      <c r="JI2584" s="22"/>
      <c r="JJ2584" s="22"/>
      <c r="JK2584" s="22"/>
      <c r="JL2584" s="22"/>
      <c r="JM2584" s="22"/>
      <c r="JN2584" s="22"/>
      <c r="JO2584" s="22"/>
      <c r="JP2584" s="22"/>
      <c r="JQ2584" s="22"/>
      <c r="JR2584" s="22"/>
      <c r="JS2584" s="22"/>
      <c r="JT2584" s="22"/>
      <c r="JU2584" s="24"/>
      <c r="JV2584" s="22"/>
      <c r="JW2584" s="22"/>
      <c r="JX2584" s="22"/>
      <c r="JY2584" s="22"/>
      <c r="JZ2584" s="22"/>
      <c r="KA2584" s="22"/>
      <c r="KB2584" s="22"/>
      <c r="KC2584" s="22"/>
      <c r="KD2584" s="22"/>
      <c r="KE2584" s="22"/>
      <c r="KF2584" s="22"/>
      <c r="KG2584" s="22"/>
      <c r="KH2584" s="22"/>
      <c r="KI2584" s="22"/>
      <c r="KJ2584" s="22"/>
      <c r="KK2584" s="22"/>
      <c r="KL2584" s="22"/>
      <c r="KM2584" s="22"/>
      <c r="KN2584" s="22"/>
      <c r="KO2584" s="22"/>
      <c r="KP2584" s="22"/>
      <c r="KQ2584" s="22"/>
      <c r="KR2584" s="22"/>
      <c r="KS2584" s="22"/>
      <c r="KT2584" s="22"/>
      <c r="KU2584" s="22"/>
      <c r="KV2584" s="22"/>
      <c r="KW2584" s="22"/>
      <c r="KX2584" s="22"/>
      <c r="KY2584" s="22"/>
      <c r="KZ2584" s="22"/>
      <c r="LA2584" s="24"/>
      <c r="LB2584" s="22"/>
      <c r="LC2584" s="22"/>
      <c r="LD2584" s="22"/>
      <c r="LE2584" s="22"/>
      <c r="LF2584" s="22"/>
      <c r="LG2584" s="22"/>
      <c r="LH2584" s="22"/>
      <c r="LI2584" s="22"/>
      <c r="LJ2584" s="22"/>
      <c r="LK2584" s="22"/>
      <c r="LL2584" s="22"/>
      <c r="LM2584" s="22"/>
      <c r="LN2584" s="22"/>
      <c r="LO2584" s="22"/>
      <c r="LP2584" s="22"/>
      <c r="LQ2584" s="22"/>
      <c r="LR2584" s="22"/>
      <c r="LS2584" s="22"/>
      <c r="LT2584" s="22"/>
      <c r="LU2584" s="22"/>
      <c r="LV2584" s="22"/>
      <c r="LW2584" s="22"/>
      <c r="LX2584" s="22"/>
      <c r="LY2584" s="22"/>
      <c r="LZ2584" s="22"/>
      <c r="MA2584" s="22"/>
      <c r="MB2584" s="22"/>
      <c r="MC2584" s="22"/>
      <c r="MD2584" s="22"/>
      <c r="ME2584" s="22"/>
      <c r="MF2584" s="22"/>
      <c r="MG2584" s="24"/>
      <c r="MH2584" s="22"/>
      <c r="MI2584" s="22"/>
      <c r="MJ2584" s="22"/>
      <c r="MK2584" s="22"/>
      <c r="ML2584" s="22"/>
      <c r="MM2584" s="22"/>
      <c r="MN2584" s="22"/>
      <c r="MO2584" s="22"/>
      <c r="MP2584" s="22"/>
      <c r="MQ2584" s="22"/>
      <c r="MR2584" s="22"/>
      <c r="MS2584" s="22"/>
      <c r="MT2584" s="22"/>
      <c r="MU2584" s="22"/>
      <c r="MV2584" s="22"/>
      <c r="MW2584" s="22"/>
      <c r="MX2584" s="22"/>
      <c r="MY2584" s="22"/>
      <c r="MZ2584" s="22"/>
      <c r="NA2584" s="22"/>
      <c r="NB2584" s="22"/>
      <c r="NC2584" s="22"/>
      <c r="ND2584" s="22"/>
      <c r="NE2584" s="22"/>
      <c r="NF2584" s="22"/>
      <c r="NG2584" s="22"/>
      <c r="NH2584" s="22"/>
      <c r="NI2584" s="22"/>
      <c r="NJ2584" s="22"/>
      <c r="NK2584" s="22"/>
      <c r="NL2584" s="22"/>
      <c r="NM2584" s="24"/>
      <c r="NN2584" s="22"/>
      <c r="NO2584" s="22"/>
      <c r="NP2584" s="22"/>
      <c r="NQ2584" s="22"/>
      <c r="NR2584" s="22"/>
      <c r="NS2584" s="22"/>
      <c r="NT2584" s="22"/>
      <c r="NU2584" s="22"/>
      <c r="NV2584" s="22"/>
      <c r="NW2584" s="22"/>
      <c r="NX2584" s="22"/>
      <c r="NY2584" s="22"/>
      <c r="NZ2584" s="22"/>
      <c r="OA2584" s="22"/>
      <c r="OB2584" s="22"/>
      <c r="OC2584" s="22"/>
      <c r="OD2584" s="22"/>
      <c r="OE2584" s="22"/>
      <c r="OF2584" s="22"/>
      <c r="OG2584" s="22"/>
      <c r="OH2584" s="22"/>
      <c r="OI2584" s="22"/>
      <c r="OJ2584" s="22"/>
      <c r="OK2584" s="22"/>
      <c r="OL2584" s="22"/>
      <c r="OM2584" s="22"/>
      <c r="ON2584" s="22"/>
      <c r="OO2584" s="22"/>
      <c r="OP2584" s="22"/>
      <c r="OQ2584" s="22"/>
      <c r="OR2584" s="22"/>
    </row>
    <row r="2585" spans="1:408" ht="15" thickBot="1">
      <c r="A2585" s="1"/>
      <c r="B2585" s="12"/>
      <c r="C2585" s="12"/>
      <c r="D2585" s="22"/>
      <c r="E2585" s="54"/>
      <c r="F2585" s="54"/>
      <c r="G2585" s="54"/>
      <c r="H2585" s="55"/>
      <c r="I2585" s="22"/>
      <c r="J2585" s="56"/>
      <c r="K2585" s="80"/>
      <c r="L2585" s="57"/>
      <c r="M2585" s="57"/>
      <c r="N2585" s="55"/>
      <c r="O2585" s="58"/>
      <c r="P2585" s="58"/>
      <c r="Q2585" s="59"/>
      <c r="R2585" s="60"/>
      <c r="S2585" s="60"/>
      <c r="T2585" s="22"/>
      <c r="U2585" s="1"/>
      <c r="V2585" s="23"/>
      <c r="X2585" s="24"/>
      <c r="Y2585" s="24"/>
      <c r="Z2585" s="22"/>
      <c r="AA2585" s="22"/>
      <c r="AB2585" s="22"/>
      <c r="AC2585" s="22"/>
      <c r="AD2585" s="22"/>
      <c r="AE2585" s="22"/>
      <c r="AF2585" s="22"/>
      <c r="AG2585" s="22"/>
      <c r="AH2585" s="22"/>
      <c r="AI2585" s="22"/>
      <c r="AJ2585" s="22"/>
      <c r="AK2585" s="22"/>
      <c r="AL2585" s="22"/>
      <c r="AM2585" s="22"/>
      <c r="AN2585" s="22"/>
      <c r="AO2585" s="22"/>
      <c r="AP2585" s="22"/>
      <c r="AQ2585" s="22"/>
      <c r="AR2585" s="22"/>
      <c r="AS2585" s="22"/>
      <c r="AT2585" s="22"/>
      <c r="AU2585" s="22"/>
      <c r="AV2585" s="22"/>
      <c r="AW2585" s="22"/>
      <c r="AX2585" s="22"/>
      <c r="AY2585" s="22"/>
      <c r="AZ2585" s="22"/>
      <c r="BA2585" s="22"/>
      <c r="BB2585" s="22"/>
      <c r="BC2585" s="22"/>
      <c r="BD2585" s="22"/>
      <c r="BE2585" s="24"/>
      <c r="BF2585" s="22"/>
      <c r="BG2585" s="22"/>
      <c r="BH2585" s="22"/>
      <c r="BI2585" s="22"/>
      <c r="BJ2585" s="22"/>
      <c r="BK2585" s="22"/>
      <c r="BL2585" s="22"/>
      <c r="BM2585" s="22"/>
      <c r="BN2585" s="22"/>
      <c r="BO2585" s="22"/>
      <c r="BP2585" s="22"/>
      <c r="BQ2585" s="22"/>
      <c r="BR2585" s="22"/>
      <c r="BS2585" s="22"/>
      <c r="BT2585" s="22"/>
      <c r="BU2585" s="22"/>
      <c r="BV2585" s="22"/>
      <c r="BW2585" s="22"/>
      <c r="BX2585" s="22"/>
      <c r="BY2585" s="22"/>
      <c r="BZ2585" s="22"/>
      <c r="CA2585" s="22"/>
      <c r="CB2585" s="22"/>
      <c r="CC2585" s="22"/>
      <c r="CD2585" s="22"/>
      <c r="CE2585" s="22"/>
      <c r="CF2585" s="22"/>
      <c r="CG2585" s="22"/>
      <c r="CH2585" s="22"/>
      <c r="CI2585" s="22"/>
      <c r="CJ2585" s="22"/>
      <c r="CK2585" s="24"/>
      <c r="CL2585" s="22"/>
      <c r="CM2585" s="22"/>
      <c r="CN2585" s="22"/>
      <c r="CO2585" s="22"/>
      <c r="CP2585" s="22"/>
      <c r="CQ2585" s="22"/>
      <c r="CR2585" s="22"/>
      <c r="CS2585" s="22"/>
      <c r="CT2585" s="22"/>
      <c r="CU2585" s="22"/>
      <c r="CV2585" s="22"/>
      <c r="CW2585" s="22"/>
      <c r="CX2585" s="22"/>
      <c r="CY2585" s="22"/>
      <c r="CZ2585" s="22"/>
      <c r="DA2585" s="22"/>
      <c r="DB2585" s="22"/>
      <c r="DC2585" s="22"/>
      <c r="DD2585" s="22"/>
      <c r="DE2585" s="22"/>
      <c r="DF2585" s="22"/>
      <c r="DG2585" s="22"/>
      <c r="DH2585" s="22"/>
      <c r="DI2585" s="22"/>
      <c r="DJ2585" s="22"/>
      <c r="DK2585" s="22"/>
      <c r="DL2585" s="22"/>
      <c r="DM2585" s="22"/>
      <c r="DN2585" s="22"/>
      <c r="DO2585" s="22"/>
      <c r="DP2585" s="22"/>
      <c r="DQ2585" s="24"/>
      <c r="DR2585" s="22"/>
      <c r="DS2585" s="22"/>
      <c r="DT2585" s="22"/>
      <c r="DU2585" s="22"/>
      <c r="DV2585" s="22"/>
      <c r="DW2585" s="22"/>
      <c r="DX2585" s="22"/>
      <c r="DY2585" s="22"/>
      <c r="DZ2585" s="22"/>
      <c r="EA2585" s="22"/>
      <c r="EB2585" s="22"/>
      <c r="EC2585" s="22"/>
      <c r="ED2585" s="22"/>
      <c r="EE2585" s="22"/>
      <c r="EF2585" s="22"/>
      <c r="EG2585" s="22"/>
      <c r="EH2585" s="22"/>
      <c r="EI2585" s="22"/>
      <c r="EJ2585" s="22"/>
      <c r="EK2585" s="22"/>
      <c r="EL2585" s="22"/>
      <c r="EM2585" s="22"/>
      <c r="EN2585" s="22"/>
      <c r="EO2585" s="22"/>
      <c r="EP2585" s="22"/>
      <c r="EQ2585" s="22"/>
      <c r="ER2585" s="22"/>
      <c r="ES2585" s="22"/>
      <c r="ET2585" s="22"/>
      <c r="EU2585" s="22"/>
      <c r="EV2585" s="22"/>
      <c r="EW2585" s="24"/>
      <c r="EX2585" s="22"/>
      <c r="EY2585" s="22"/>
      <c r="EZ2585" s="22"/>
      <c r="FA2585" s="22"/>
      <c r="FB2585" s="22"/>
      <c r="FC2585" s="22"/>
      <c r="FD2585" s="22"/>
      <c r="FE2585" s="22"/>
      <c r="FF2585" s="22"/>
      <c r="FG2585" s="22"/>
      <c r="FH2585" s="22"/>
      <c r="FI2585" s="22"/>
      <c r="FJ2585" s="22"/>
      <c r="FK2585" s="22"/>
      <c r="FL2585" s="22"/>
      <c r="FM2585" s="22"/>
      <c r="FN2585" s="22"/>
      <c r="FO2585" s="22"/>
      <c r="FP2585" s="22"/>
      <c r="FQ2585" s="22"/>
      <c r="FR2585" s="22"/>
      <c r="FS2585" s="22"/>
      <c r="FT2585" s="22"/>
      <c r="FU2585" s="22"/>
      <c r="FV2585" s="22"/>
      <c r="FW2585" s="22"/>
      <c r="FX2585" s="22"/>
      <c r="FY2585" s="22"/>
      <c r="FZ2585" s="22"/>
      <c r="GA2585" s="22"/>
      <c r="GB2585" s="22"/>
      <c r="GC2585" s="24"/>
      <c r="GD2585" s="22"/>
      <c r="GE2585" s="22"/>
      <c r="GF2585" s="22"/>
      <c r="GG2585" s="22"/>
      <c r="GH2585" s="22"/>
      <c r="GI2585" s="22"/>
      <c r="GJ2585" s="22"/>
      <c r="GK2585" s="22"/>
      <c r="GL2585" s="22"/>
      <c r="GM2585" s="22"/>
      <c r="GN2585" s="22"/>
      <c r="GO2585" s="22"/>
      <c r="GP2585" s="22"/>
      <c r="GQ2585" s="22"/>
      <c r="GR2585" s="22"/>
      <c r="GS2585" s="22"/>
      <c r="GT2585" s="22"/>
      <c r="GU2585" s="22"/>
      <c r="GV2585" s="22"/>
      <c r="GW2585" s="22"/>
      <c r="GX2585" s="22"/>
      <c r="GY2585" s="22"/>
      <c r="GZ2585" s="22"/>
      <c r="HA2585" s="22"/>
      <c r="HB2585" s="22"/>
      <c r="HC2585" s="22"/>
      <c r="HD2585" s="22"/>
      <c r="HE2585" s="22"/>
      <c r="HF2585" s="22"/>
      <c r="HG2585" s="22"/>
      <c r="HH2585" s="22"/>
      <c r="HI2585" s="24"/>
      <c r="HJ2585" s="22"/>
      <c r="HK2585" s="22"/>
      <c r="HL2585" s="22"/>
      <c r="HM2585" s="22"/>
      <c r="HN2585" s="22"/>
      <c r="HO2585" s="22"/>
      <c r="HP2585" s="22"/>
      <c r="HQ2585" s="22"/>
      <c r="HR2585" s="22"/>
      <c r="HS2585" s="22"/>
      <c r="HT2585" s="22"/>
      <c r="HU2585" s="22"/>
      <c r="HV2585" s="22"/>
      <c r="HW2585" s="22"/>
      <c r="HX2585" s="22"/>
      <c r="HY2585" s="22"/>
      <c r="HZ2585" s="22"/>
      <c r="IA2585" s="22"/>
      <c r="IB2585" s="22"/>
      <c r="IC2585" s="22"/>
      <c r="ID2585" s="22"/>
      <c r="IE2585" s="22"/>
      <c r="IF2585" s="22"/>
      <c r="IG2585" s="22"/>
      <c r="IH2585" s="22"/>
      <c r="II2585" s="22"/>
      <c r="IJ2585" s="22"/>
      <c r="IK2585" s="22"/>
      <c r="IL2585" s="22"/>
      <c r="IM2585" s="22"/>
      <c r="IN2585" s="22"/>
      <c r="IO2585" s="24"/>
      <c r="IP2585" s="22"/>
      <c r="IQ2585" s="22"/>
      <c r="IR2585" s="22"/>
      <c r="IS2585" s="22"/>
      <c r="IT2585" s="22"/>
      <c r="IU2585" s="22"/>
      <c r="IV2585" s="22"/>
      <c r="IW2585" s="22"/>
      <c r="IX2585" s="22"/>
      <c r="IY2585" s="22"/>
      <c r="IZ2585" s="22"/>
      <c r="JA2585" s="22"/>
      <c r="JB2585" s="22"/>
      <c r="JC2585" s="22"/>
      <c r="JD2585" s="22"/>
      <c r="JE2585" s="22"/>
      <c r="JF2585" s="22"/>
      <c r="JG2585" s="22"/>
      <c r="JH2585" s="22"/>
      <c r="JI2585" s="22"/>
      <c r="JJ2585" s="22"/>
      <c r="JK2585" s="22"/>
      <c r="JL2585" s="22"/>
      <c r="JM2585" s="22"/>
      <c r="JN2585" s="22"/>
      <c r="JO2585" s="22"/>
      <c r="JP2585" s="22"/>
      <c r="JQ2585" s="22"/>
      <c r="JR2585" s="22"/>
      <c r="JS2585" s="22"/>
      <c r="JT2585" s="22"/>
      <c r="JU2585" s="24"/>
      <c r="JV2585" s="22"/>
      <c r="JW2585" s="22"/>
      <c r="JX2585" s="22"/>
      <c r="JY2585" s="22"/>
      <c r="JZ2585" s="22"/>
      <c r="KA2585" s="22"/>
      <c r="KB2585" s="22"/>
      <c r="KC2585" s="22"/>
      <c r="KD2585" s="22"/>
      <c r="KE2585" s="22"/>
      <c r="KF2585" s="22"/>
      <c r="KG2585" s="22"/>
      <c r="KH2585" s="22"/>
      <c r="KI2585" s="22"/>
      <c r="KJ2585" s="22"/>
      <c r="KK2585" s="22"/>
      <c r="KL2585" s="22"/>
      <c r="KM2585" s="22"/>
      <c r="KN2585" s="22"/>
      <c r="KO2585" s="22"/>
      <c r="KP2585" s="22"/>
      <c r="KQ2585" s="22"/>
      <c r="KR2585" s="22"/>
      <c r="KS2585" s="22"/>
      <c r="KT2585" s="22"/>
      <c r="KU2585" s="22"/>
      <c r="KV2585" s="22"/>
      <c r="KW2585" s="22"/>
      <c r="KX2585" s="22"/>
      <c r="KY2585" s="22"/>
      <c r="KZ2585" s="22"/>
      <c r="LA2585" s="24"/>
      <c r="LB2585" s="22"/>
      <c r="LC2585" s="22"/>
      <c r="LD2585" s="22"/>
      <c r="LE2585" s="22"/>
      <c r="LF2585" s="22"/>
      <c r="LG2585" s="22"/>
      <c r="LH2585" s="22"/>
      <c r="LI2585" s="22"/>
      <c r="LJ2585" s="22"/>
      <c r="LK2585" s="22"/>
      <c r="LL2585" s="22"/>
      <c r="LM2585" s="22"/>
      <c r="LN2585" s="22"/>
      <c r="LO2585" s="22"/>
      <c r="LP2585" s="22"/>
      <c r="LQ2585" s="22"/>
      <c r="LR2585" s="22"/>
      <c r="LS2585" s="22"/>
      <c r="LT2585" s="22"/>
      <c r="LU2585" s="22"/>
      <c r="LV2585" s="22"/>
      <c r="LW2585" s="22"/>
      <c r="LX2585" s="22"/>
      <c r="LY2585" s="22"/>
      <c r="LZ2585" s="22"/>
      <c r="MA2585" s="22"/>
      <c r="MB2585" s="22"/>
      <c r="MC2585" s="22"/>
      <c r="MD2585" s="22"/>
      <c r="ME2585" s="22"/>
      <c r="MF2585" s="22"/>
      <c r="MG2585" s="24"/>
      <c r="MH2585" s="22"/>
      <c r="MI2585" s="22"/>
      <c r="MJ2585" s="22"/>
      <c r="MK2585" s="22"/>
      <c r="ML2585" s="22"/>
      <c r="MM2585" s="22"/>
      <c r="MN2585" s="22"/>
      <c r="MO2585" s="22"/>
      <c r="MP2585" s="22"/>
      <c r="MQ2585" s="22"/>
      <c r="MR2585" s="22"/>
      <c r="MS2585" s="22"/>
      <c r="MT2585" s="22"/>
      <c r="MU2585" s="22"/>
      <c r="MV2585" s="22"/>
      <c r="MW2585" s="22"/>
      <c r="MX2585" s="22"/>
      <c r="MY2585" s="22"/>
      <c r="MZ2585" s="22"/>
      <c r="NA2585" s="22"/>
      <c r="NB2585" s="22"/>
      <c r="NC2585" s="22"/>
      <c r="ND2585" s="22"/>
      <c r="NE2585" s="22"/>
      <c r="NF2585" s="22"/>
      <c r="NG2585" s="22"/>
      <c r="NH2585" s="22"/>
      <c r="NI2585" s="22"/>
      <c r="NJ2585" s="22"/>
      <c r="NK2585" s="22"/>
      <c r="NL2585" s="22"/>
      <c r="NM2585" s="24"/>
      <c r="NN2585" s="22"/>
      <c r="NO2585" s="22"/>
      <c r="NP2585" s="22"/>
      <c r="NQ2585" s="22"/>
      <c r="NR2585" s="22"/>
      <c r="NS2585" s="22"/>
      <c r="NT2585" s="22"/>
      <c r="NU2585" s="22"/>
      <c r="NV2585" s="22"/>
      <c r="NW2585" s="22"/>
      <c r="NX2585" s="22"/>
      <c r="NY2585" s="22"/>
      <c r="NZ2585" s="22"/>
      <c r="OA2585" s="22"/>
      <c r="OB2585" s="22"/>
      <c r="OC2585" s="22"/>
      <c r="OD2585" s="22"/>
      <c r="OE2585" s="22"/>
      <c r="OF2585" s="22"/>
      <c r="OG2585" s="22"/>
      <c r="OH2585" s="22"/>
      <c r="OI2585" s="22"/>
      <c r="OJ2585" s="22"/>
      <c r="OK2585" s="22"/>
      <c r="OL2585" s="22"/>
      <c r="OM2585" s="22"/>
      <c r="ON2585" s="22"/>
      <c r="OO2585" s="22"/>
      <c r="OP2585" s="22"/>
      <c r="OQ2585" s="22"/>
      <c r="OR2585" s="22"/>
    </row>
    <row r="2586" spans="1:408" ht="15" thickBot="1">
      <c r="A2586" s="1"/>
      <c r="B2586" s="12"/>
      <c r="C2586" s="12"/>
      <c r="D2586" s="22"/>
      <c r="E2586" s="54"/>
      <c r="F2586" s="54"/>
      <c r="G2586" s="54"/>
      <c r="H2586" s="55"/>
      <c r="I2586" s="22"/>
      <c r="J2586" s="56"/>
      <c r="K2586" s="81"/>
      <c r="L2586" s="57"/>
      <c r="M2586" s="57"/>
      <c r="N2586" s="55"/>
      <c r="O2586" s="58"/>
      <c r="P2586" s="58"/>
      <c r="Q2586" s="59"/>
      <c r="R2586" s="60"/>
      <c r="S2586" s="60"/>
      <c r="T2586" s="22"/>
      <c r="U2586" s="1"/>
      <c r="V2586" s="23"/>
      <c r="X2586" s="24"/>
      <c r="Y2586" s="24"/>
      <c r="Z2586" s="22"/>
      <c r="AA2586" s="22"/>
      <c r="AB2586" s="22"/>
      <c r="AC2586" s="22"/>
      <c r="AD2586" s="22"/>
      <c r="AE2586" s="22"/>
      <c r="AF2586" s="22"/>
      <c r="AG2586" s="22"/>
      <c r="AH2586" s="22"/>
      <c r="AI2586" s="22"/>
      <c r="AJ2586" s="22"/>
      <c r="AK2586" s="22"/>
      <c r="AL2586" s="22"/>
      <c r="AM2586" s="22"/>
      <c r="AN2586" s="22"/>
      <c r="AO2586" s="22"/>
      <c r="AP2586" s="22"/>
      <c r="AQ2586" s="22"/>
      <c r="AR2586" s="22"/>
      <c r="AS2586" s="22"/>
      <c r="AT2586" s="22"/>
      <c r="AU2586" s="22"/>
      <c r="AV2586" s="22"/>
      <c r="AW2586" s="22"/>
      <c r="AX2586" s="22"/>
      <c r="AY2586" s="22"/>
      <c r="AZ2586" s="22"/>
      <c r="BA2586" s="22"/>
      <c r="BB2586" s="22"/>
      <c r="BC2586" s="22"/>
      <c r="BD2586" s="22"/>
      <c r="BE2586" s="24"/>
      <c r="BF2586" s="22"/>
      <c r="BG2586" s="22"/>
      <c r="BH2586" s="22"/>
      <c r="BI2586" s="22"/>
      <c r="BJ2586" s="22"/>
      <c r="BK2586" s="22"/>
      <c r="BL2586" s="22"/>
      <c r="BM2586" s="22"/>
      <c r="BN2586" s="22"/>
      <c r="BO2586" s="22"/>
      <c r="BP2586" s="22"/>
      <c r="BQ2586" s="22"/>
      <c r="BR2586" s="22"/>
      <c r="BS2586" s="22"/>
      <c r="BT2586" s="22"/>
      <c r="BU2586" s="22"/>
      <c r="BV2586" s="22"/>
      <c r="BW2586" s="22"/>
      <c r="BX2586" s="22"/>
      <c r="BY2586" s="22"/>
      <c r="BZ2586" s="22"/>
      <c r="CA2586" s="22"/>
      <c r="CB2586" s="22"/>
      <c r="CC2586" s="22"/>
      <c r="CD2586" s="22"/>
      <c r="CE2586" s="22"/>
      <c r="CF2586" s="22"/>
      <c r="CG2586" s="22"/>
      <c r="CH2586" s="22"/>
      <c r="CI2586" s="22"/>
      <c r="CJ2586" s="22"/>
      <c r="CK2586" s="24"/>
      <c r="CL2586" s="22"/>
      <c r="CM2586" s="22"/>
      <c r="CN2586" s="22"/>
      <c r="CO2586" s="22"/>
      <c r="CP2586" s="22"/>
      <c r="CQ2586" s="22"/>
      <c r="CR2586" s="22"/>
      <c r="CS2586" s="22"/>
      <c r="CT2586" s="22"/>
      <c r="CU2586" s="22"/>
      <c r="CV2586" s="22"/>
      <c r="CW2586" s="22"/>
      <c r="CX2586" s="22"/>
      <c r="CY2586" s="22"/>
      <c r="CZ2586" s="22"/>
      <c r="DA2586" s="22"/>
      <c r="DB2586" s="22"/>
      <c r="DC2586" s="22"/>
      <c r="DD2586" s="22"/>
      <c r="DE2586" s="22"/>
      <c r="DF2586" s="22"/>
      <c r="DG2586" s="22"/>
      <c r="DH2586" s="22"/>
      <c r="DI2586" s="22"/>
      <c r="DJ2586" s="22"/>
      <c r="DK2586" s="22"/>
      <c r="DL2586" s="22"/>
      <c r="DM2586" s="22"/>
      <c r="DN2586" s="22"/>
      <c r="DO2586" s="22"/>
      <c r="DP2586" s="22"/>
      <c r="DQ2586" s="24"/>
      <c r="DR2586" s="22"/>
      <c r="DS2586" s="22"/>
      <c r="DT2586" s="22"/>
      <c r="DU2586" s="22"/>
      <c r="DV2586" s="22"/>
      <c r="DW2586" s="22"/>
      <c r="DX2586" s="22"/>
      <c r="DY2586" s="22"/>
      <c r="DZ2586" s="22"/>
      <c r="EA2586" s="22"/>
      <c r="EB2586" s="22"/>
      <c r="EC2586" s="22"/>
      <c r="ED2586" s="22"/>
      <c r="EE2586" s="22"/>
      <c r="EF2586" s="22"/>
      <c r="EG2586" s="22"/>
      <c r="EH2586" s="22"/>
      <c r="EI2586" s="22"/>
      <c r="EJ2586" s="22"/>
      <c r="EK2586" s="22"/>
      <c r="EL2586" s="22"/>
      <c r="EM2586" s="22"/>
      <c r="EN2586" s="22"/>
      <c r="EO2586" s="22"/>
      <c r="EP2586" s="22"/>
      <c r="EQ2586" s="22"/>
      <c r="ER2586" s="22"/>
      <c r="ES2586" s="22"/>
      <c r="ET2586" s="22"/>
      <c r="EU2586" s="22"/>
      <c r="EV2586" s="22"/>
      <c r="EW2586" s="24"/>
      <c r="EX2586" s="22"/>
      <c r="EY2586" s="22"/>
      <c r="EZ2586" s="22"/>
      <c r="FA2586" s="22"/>
      <c r="FB2586" s="22"/>
      <c r="FC2586" s="22"/>
      <c r="FD2586" s="22"/>
      <c r="FE2586" s="22"/>
      <c r="FF2586" s="22"/>
      <c r="FG2586" s="22"/>
      <c r="FH2586" s="22"/>
      <c r="FI2586" s="22"/>
      <c r="FJ2586" s="22"/>
      <c r="FK2586" s="22"/>
      <c r="FL2586" s="22"/>
      <c r="FM2586" s="22"/>
      <c r="FN2586" s="22"/>
      <c r="FO2586" s="22"/>
      <c r="FP2586" s="22"/>
      <c r="FQ2586" s="22"/>
      <c r="FR2586" s="22"/>
      <c r="FS2586" s="22"/>
      <c r="FT2586" s="22"/>
      <c r="FU2586" s="22"/>
      <c r="FV2586" s="22"/>
      <c r="FW2586" s="22"/>
      <c r="FX2586" s="22"/>
      <c r="FY2586" s="22"/>
      <c r="FZ2586" s="22"/>
      <c r="GA2586" s="22"/>
      <c r="GB2586" s="22"/>
      <c r="GC2586" s="24"/>
      <c r="GD2586" s="22"/>
      <c r="GE2586" s="22"/>
      <c r="GF2586" s="22"/>
      <c r="GG2586" s="22"/>
      <c r="GH2586" s="22"/>
      <c r="GI2586" s="22"/>
      <c r="GJ2586" s="22"/>
      <c r="GK2586" s="22"/>
      <c r="GL2586" s="22"/>
      <c r="GM2586" s="22"/>
      <c r="GN2586" s="22"/>
      <c r="GO2586" s="22"/>
      <c r="GP2586" s="22"/>
      <c r="GQ2586" s="22"/>
      <c r="GR2586" s="22"/>
      <c r="GS2586" s="22"/>
      <c r="GT2586" s="22"/>
      <c r="GU2586" s="22"/>
      <c r="GV2586" s="22"/>
      <c r="GW2586" s="22"/>
      <c r="GX2586" s="22"/>
      <c r="GY2586" s="22"/>
      <c r="GZ2586" s="22"/>
      <c r="HA2586" s="22"/>
      <c r="HB2586" s="22"/>
      <c r="HC2586" s="22"/>
      <c r="HD2586" s="22"/>
      <c r="HE2586" s="22"/>
      <c r="HF2586" s="22"/>
      <c r="HG2586" s="22"/>
      <c r="HH2586" s="22"/>
      <c r="HI2586" s="24"/>
      <c r="HJ2586" s="22"/>
      <c r="HK2586" s="22"/>
      <c r="HL2586" s="22"/>
      <c r="HM2586" s="22"/>
      <c r="HN2586" s="22"/>
      <c r="HO2586" s="22"/>
      <c r="HP2586" s="22"/>
      <c r="HQ2586" s="22"/>
      <c r="HR2586" s="22"/>
      <c r="HS2586" s="22"/>
      <c r="HT2586" s="22"/>
      <c r="HU2586" s="22"/>
      <c r="HV2586" s="22"/>
      <c r="HW2586" s="22"/>
      <c r="HX2586" s="22"/>
      <c r="HY2586" s="22"/>
      <c r="HZ2586" s="22"/>
      <c r="IA2586" s="22"/>
      <c r="IB2586" s="22"/>
      <c r="IC2586" s="22"/>
      <c r="ID2586" s="22"/>
      <c r="IE2586" s="22"/>
      <c r="IF2586" s="22"/>
      <c r="IG2586" s="22"/>
      <c r="IH2586" s="22"/>
      <c r="II2586" s="22"/>
      <c r="IJ2586" s="22"/>
      <c r="IK2586" s="22"/>
      <c r="IL2586" s="22"/>
      <c r="IM2586" s="22"/>
      <c r="IN2586" s="22"/>
      <c r="IO2586" s="24"/>
      <c r="IP2586" s="22"/>
      <c r="IQ2586" s="22"/>
      <c r="IR2586" s="22"/>
      <c r="IS2586" s="22"/>
      <c r="IT2586" s="22"/>
      <c r="IU2586" s="22"/>
      <c r="IV2586" s="22"/>
      <c r="IW2586" s="22"/>
      <c r="IX2586" s="22"/>
      <c r="IY2586" s="22"/>
      <c r="IZ2586" s="22"/>
      <c r="JA2586" s="22"/>
      <c r="JB2586" s="22"/>
      <c r="JC2586" s="22"/>
      <c r="JD2586" s="22"/>
      <c r="JE2586" s="22"/>
      <c r="JF2586" s="22"/>
      <c r="JG2586" s="22"/>
      <c r="JH2586" s="22"/>
      <c r="JI2586" s="22"/>
      <c r="JJ2586" s="22"/>
      <c r="JK2586" s="22"/>
      <c r="JL2586" s="22"/>
      <c r="JM2586" s="22"/>
      <c r="JN2586" s="22"/>
      <c r="JO2586" s="22"/>
      <c r="JP2586" s="22"/>
      <c r="JQ2586" s="22"/>
      <c r="JR2586" s="22"/>
      <c r="JS2586" s="22"/>
      <c r="JT2586" s="22"/>
      <c r="JU2586" s="24"/>
      <c r="JV2586" s="22"/>
      <c r="JW2586" s="22"/>
      <c r="JX2586" s="22"/>
      <c r="JY2586" s="22"/>
      <c r="JZ2586" s="22"/>
      <c r="KA2586" s="22"/>
      <c r="KB2586" s="22"/>
      <c r="KC2586" s="22"/>
      <c r="KD2586" s="22"/>
      <c r="KE2586" s="22"/>
      <c r="KF2586" s="22"/>
      <c r="KG2586" s="22"/>
      <c r="KH2586" s="22"/>
      <c r="KI2586" s="22"/>
      <c r="KJ2586" s="22"/>
      <c r="KK2586" s="22"/>
      <c r="KL2586" s="22"/>
      <c r="KM2586" s="22"/>
      <c r="KN2586" s="22"/>
      <c r="KO2586" s="22"/>
      <c r="KP2586" s="22"/>
      <c r="KQ2586" s="22"/>
      <c r="KR2586" s="22"/>
      <c r="KS2586" s="22"/>
      <c r="KT2586" s="22"/>
      <c r="KU2586" s="22"/>
      <c r="KV2586" s="22"/>
      <c r="KW2586" s="22"/>
      <c r="KX2586" s="22"/>
      <c r="KY2586" s="22"/>
      <c r="KZ2586" s="22"/>
      <c r="LA2586" s="24"/>
      <c r="LB2586" s="22"/>
      <c r="LC2586" s="22"/>
      <c r="LD2586" s="22"/>
      <c r="LE2586" s="22"/>
      <c r="LF2586" s="22"/>
      <c r="LG2586" s="22"/>
      <c r="LH2586" s="22"/>
      <c r="LI2586" s="22"/>
      <c r="LJ2586" s="22"/>
      <c r="LK2586" s="22"/>
      <c r="LL2586" s="22"/>
      <c r="LM2586" s="22"/>
      <c r="LN2586" s="22"/>
      <c r="LO2586" s="22"/>
      <c r="LP2586" s="22"/>
      <c r="LQ2586" s="22"/>
      <c r="LR2586" s="22"/>
      <c r="LS2586" s="22"/>
      <c r="LT2586" s="22"/>
      <c r="LU2586" s="22"/>
      <c r="LV2586" s="22"/>
      <c r="LW2586" s="22"/>
      <c r="LX2586" s="22"/>
      <c r="LY2586" s="22"/>
      <c r="LZ2586" s="22"/>
      <c r="MA2586" s="22"/>
      <c r="MB2586" s="22"/>
      <c r="MC2586" s="22"/>
      <c r="MD2586" s="22"/>
      <c r="ME2586" s="22"/>
      <c r="MF2586" s="22"/>
      <c r="MG2586" s="24"/>
      <c r="MH2586" s="22"/>
      <c r="MI2586" s="22"/>
      <c r="MJ2586" s="22"/>
      <c r="MK2586" s="22"/>
      <c r="ML2586" s="22"/>
      <c r="MM2586" s="22"/>
      <c r="MN2586" s="22"/>
      <c r="MO2586" s="22"/>
      <c r="MP2586" s="22"/>
      <c r="MQ2586" s="22"/>
      <c r="MR2586" s="22"/>
      <c r="MS2586" s="22"/>
      <c r="MT2586" s="22"/>
      <c r="MU2586" s="22"/>
      <c r="MV2586" s="22"/>
      <c r="MW2586" s="22"/>
      <c r="MX2586" s="22"/>
      <c r="MY2586" s="22"/>
      <c r="MZ2586" s="22"/>
      <c r="NA2586" s="22"/>
      <c r="NB2586" s="22"/>
      <c r="NC2586" s="22"/>
      <c r="ND2586" s="22"/>
      <c r="NE2586" s="22"/>
      <c r="NF2586" s="22"/>
      <c r="NG2586" s="22"/>
      <c r="NH2586" s="22"/>
      <c r="NI2586" s="22"/>
      <c r="NJ2586" s="22"/>
      <c r="NK2586" s="22"/>
      <c r="NL2586" s="22"/>
      <c r="NM2586" s="24"/>
      <c r="NN2586" s="22"/>
      <c r="NO2586" s="22"/>
      <c r="NP2586" s="22"/>
      <c r="NQ2586" s="22"/>
      <c r="NR2586" s="22"/>
      <c r="NS2586" s="22"/>
      <c r="NT2586" s="22"/>
      <c r="NU2586" s="22"/>
      <c r="NV2586" s="22"/>
      <c r="NW2586" s="22"/>
      <c r="NX2586" s="22"/>
      <c r="NY2586" s="22"/>
      <c r="NZ2586" s="22"/>
      <c r="OA2586" s="22"/>
      <c r="OB2586" s="22"/>
      <c r="OC2586" s="22"/>
      <c r="OD2586" s="22"/>
      <c r="OE2586" s="22"/>
      <c r="OF2586" s="22"/>
      <c r="OG2586" s="22"/>
      <c r="OH2586" s="22"/>
      <c r="OI2586" s="22"/>
      <c r="OJ2586" s="22"/>
      <c r="OK2586" s="22"/>
      <c r="OL2586" s="22"/>
      <c r="OM2586" s="22"/>
      <c r="ON2586" s="22"/>
      <c r="OO2586" s="22"/>
      <c r="OP2586" s="22"/>
      <c r="OQ2586" s="22"/>
      <c r="OR2586" s="22"/>
    </row>
    <row r="2587" spans="1:408" ht="15" thickBot="1">
      <c r="A2587" s="1"/>
      <c r="B2587" s="12"/>
      <c r="C2587" s="12"/>
      <c r="D2587" s="22"/>
      <c r="E2587" s="54"/>
      <c r="F2587" s="54"/>
      <c r="G2587" s="54"/>
      <c r="H2587" s="55"/>
      <c r="I2587" s="22"/>
      <c r="J2587" s="56"/>
      <c r="K2587" s="80"/>
      <c r="L2587" s="57"/>
      <c r="M2587" s="57"/>
      <c r="N2587" s="55"/>
      <c r="O2587" s="58"/>
      <c r="P2587" s="58"/>
      <c r="Q2587" s="59"/>
      <c r="R2587" s="60"/>
      <c r="S2587" s="60"/>
      <c r="T2587" s="22"/>
      <c r="U2587" s="1"/>
      <c r="V2587" s="23"/>
      <c r="X2587" s="24"/>
      <c r="Y2587" s="24"/>
      <c r="Z2587" s="22"/>
      <c r="AA2587" s="22"/>
      <c r="AB2587" s="22"/>
      <c r="AC2587" s="22"/>
      <c r="AD2587" s="22"/>
      <c r="AE2587" s="22"/>
      <c r="AF2587" s="22"/>
      <c r="AG2587" s="22"/>
      <c r="AH2587" s="22"/>
      <c r="AI2587" s="22"/>
      <c r="AJ2587" s="22"/>
      <c r="AK2587" s="22"/>
      <c r="AL2587" s="22"/>
      <c r="AM2587" s="22"/>
      <c r="AN2587" s="22"/>
      <c r="AO2587" s="22"/>
      <c r="AP2587" s="22"/>
      <c r="AQ2587" s="22"/>
      <c r="AR2587" s="22"/>
      <c r="AS2587" s="22"/>
      <c r="AT2587" s="22"/>
      <c r="AU2587" s="22"/>
      <c r="AV2587" s="22"/>
      <c r="AW2587" s="22"/>
      <c r="AX2587" s="22"/>
      <c r="AY2587" s="22"/>
      <c r="AZ2587" s="22"/>
      <c r="BA2587" s="22"/>
      <c r="BB2587" s="22"/>
      <c r="BC2587" s="22"/>
      <c r="BD2587" s="22"/>
      <c r="BE2587" s="24"/>
      <c r="BF2587" s="22"/>
      <c r="BG2587" s="22"/>
      <c r="BH2587" s="22"/>
      <c r="BI2587" s="22"/>
      <c r="BJ2587" s="22"/>
      <c r="BK2587" s="22"/>
      <c r="BL2587" s="22"/>
      <c r="BM2587" s="22"/>
      <c r="BN2587" s="22"/>
      <c r="BO2587" s="22"/>
      <c r="BP2587" s="22"/>
      <c r="BQ2587" s="22"/>
      <c r="BR2587" s="22"/>
      <c r="BS2587" s="22"/>
      <c r="BT2587" s="22"/>
      <c r="BU2587" s="22"/>
      <c r="BV2587" s="22"/>
      <c r="BW2587" s="22"/>
      <c r="BX2587" s="22"/>
      <c r="BY2587" s="22"/>
      <c r="BZ2587" s="22"/>
      <c r="CA2587" s="22"/>
      <c r="CB2587" s="22"/>
      <c r="CC2587" s="22"/>
      <c r="CD2587" s="22"/>
      <c r="CE2587" s="22"/>
      <c r="CF2587" s="22"/>
      <c r="CG2587" s="22"/>
      <c r="CH2587" s="22"/>
      <c r="CI2587" s="22"/>
      <c r="CJ2587" s="22"/>
      <c r="CK2587" s="24"/>
      <c r="CL2587" s="22"/>
      <c r="CM2587" s="22"/>
      <c r="CN2587" s="22"/>
      <c r="CO2587" s="22"/>
      <c r="CP2587" s="22"/>
      <c r="CQ2587" s="22"/>
      <c r="CR2587" s="22"/>
      <c r="CS2587" s="22"/>
      <c r="CT2587" s="22"/>
      <c r="CU2587" s="22"/>
      <c r="CV2587" s="22"/>
      <c r="CW2587" s="22"/>
      <c r="CX2587" s="22"/>
      <c r="CY2587" s="22"/>
      <c r="CZ2587" s="22"/>
      <c r="DA2587" s="22"/>
      <c r="DB2587" s="22"/>
      <c r="DC2587" s="22"/>
      <c r="DD2587" s="22"/>
      <c r="DE2587" s="22"/>
      <c r="DF2587" s="22"/>
      <c r="DG2587" s="22"/>
      <c r="DH2587" s="22"/>
      <c r="DI2587" s="22"/>
      <c r="DJ2587" s="22"/>
      <c r="DK2587" s="22"/>
      <c r="DL2587" s="22"/>
      <c r="DM2587" s="22"/>
      <c r="DN2587" s="22"/>
      <c r="DO2587" s="22"/>
      <c r="DP2587" s="22"/>
      <c r="DQ2587" s="24"/>
      <c r="DR2587" s="22"/>
      <c r="DS2587" s="22"/>
      <c r="DT2587" s="22"/>
      <c r="DU2587" s="22"/>
      <c r="DV2587" s="22"/>
      <c r="DW2587" s="22"/>
      <c r="DX2587" s="22"/>
      <c r="DY2587" s="22"/>
      <c r="DZ2587" s="22"/>
      <c r="EA2587" s="22"/>
      <c r="EB2587" s="22"/>
      <c r="EC2587" s="22"/>
      <c r="ED2587" s="22"/>
      <c r="EE2587" s="22"/>
      <c r="EF2587" s="22"/>
      <c r="EG2587" s="22"/>
      <c r="EH2587" s="22"/>
      <c r="EI2587" s="22"/>
      <c r="EJ2587" s="22"/>
      <c r="EK2587" s="22"/>
      <c r="EL2587" s="22"/>
      <c r="EM2587" s="22"/>
      <c r="EN2587" s="22"/>
      <c r="EO2587" s="22"/>
      <c r="EP2587" s="22"/>
      <c r="EQ2587" s="22"/>
      <c r="ER2587" s="22"/>
      <c r="ES2587" s="22"/>
      <c r="ET2587" s="22"/>
      <c r="EU2587" s="22"/>
      <c r="EV2587" s="22"/>
      <c r="EW2587" s="24"/>
      <c r="EX2587" s="22"/>
      <c r="EY2587" s="22"/>
      <c r="EZ2587" s="22"/>
      <c r="FA2587" s="22"/>
      <c r="FB2587" s="22"/>
      <c r="FC2587" s="22"/>
      <c r="FD2587" s="22"/>
      <c r="FE2587" s="22"/>
      <c r="FF2587" s="22"/>
      <c r="FG2587" s="22"/>
      <c r="FH2587" s="22"/>
      <c r="FI2587" s="22"/>
      <c r="FJ2587" s="22"/>
      <c r="FK2587" s="22"/>
      <c r="FL2587" s="22"/>
      <c r="FM2587" s="22"/>
      <c r="FN2587" s="22"/>
      <c r="FO2587" s="22"/>
      <c r="FP2587" s="22"/>
      <c r="FQ2587" s="22"/>
      <c r="FR2587" s="22"/>
      <c r="FS2587" s="22"/>
      <c r="FT2587" s="22"/>
      <c r="FU2587" s="22"/>
      <c r="FV2587" s="22"/>
      <c r="FW2587" s="22"/>
      <c r="FX2587" s="22"/>
      <c r="FY2587" s="22"/>
      <c r="FZ2587" s="22"/>
      <c r="GA2587" s="22"/>
      <c r="GB2587" s="22"/>
      <c r="GC2587" s="24"/>
      <c r="GD2587" s="22"/>
      <c r="GE2587" s="22"/>
      <c r="GF2587" s="22"/>
      <c r="GG2587" s="22"/>
      <c r="GH2587" s="22"/>
      <c r="GI2587" s="22"/>
      <c r="GJ2587" s="22"/>
      <c r="GK2587" s="22"/>
      <c r="GL2587" s="22"/>
      <c r="GM2587" s="22"/>
      <c r="GN2587" s="22"/>
      <c r="GO2587" s="22"/>
      <c r="GP2587" s="22"/>
      <c r="GQ2587" s="22"/>
      <c r="GR2587" s="22"/>
      <c r="GS2587" s="22"/>
      <c r="GT2587" s="22"/>
      <c r="GU2587" s="22"/>
      <c r="GV2587" s="22"/>
      <c r="GW2587" s="22"/>
      <c r="GX2587" s="22"/>
      <c r="GY2587" s="22"/>
      <c r="GZ2587" s="22"/>
      <c r="HA2587" s="22"/>
      <c r="HB2587" s="22"/>
      <c r="HC2587" s="22"/>
      <c r="HD2587" s="22"/>
      <c r="HE2587" s="22"/>
      <c r="HF2587" s="22"/>
      <c r="HG2587" s="22"/>
      <c r="HH2587" s="22"/>
      <c r="HI2587" s="24"/>
      <c r="HJ2587" s="22"/>
      <c r="HK2587" s="22"/>
      <c r="HL2587" s="22"/>
      <c r="HM2587" s="22"/>
      <c r="HN2587" s="22"/>
      <c r="HO2587" s="22"/>
      <c r="HP2587" s="22"/>
      <c r="HQ2587" s="22"/>
      <c r="HR2587" s="22"/>
      <c r="HS2587" s="22"/>
      <c r="HT2587" s="22"/>
      <c r="HU2587" s="22"/>
      <c r="HV2587" s="22"/>
      <c r="HW2587" s="22"/>
      <c r="HX2587" s="22"/>
      <c r="HY2587" s="22"/>
      <c r="HZ2587" s="22"/>
      <c r="IA2587" s="22"/>
      <c r="IB2587" s="22"/>
      <c r="IC2587" s="22"/>
      <c r="ID2587" s="22"/>
      <c r="IE2587" s="22"/>
      <c r="IF2587" s="22"/>
      <c r="IG2587" s="22"/>
      <c r="IH2587" s="22"/>
      <c r="II2587" s="22"/>
      <c r="IJ2587" s="22"/>
      <c r="IK2587" s="22"/>
      <c r="IL2587" s="22"/>
      <c r="IM2587" s="22"/>
      <c r="IN2587" s="22"/>
      <c r="IO2587" s="24"/>
      <c r="IP2587" s="22"/>
      <c r="IQ2587" s="22"/>
      <c r="IR2587" s="22"/>
      <c r="IS2587" s="22"/>
      <c r="IT2587" s="22"/>
      <c r="IU2587" s="22"/>
      <c r="IV2587" s="22"/>
      <c r="IW2587" s="22"/>
      <c r="IX2587" s="22"/>
      <c r="IY2587" s="22"/>
      <c r="IZ2587" s="22"/>
      <c r="JA2587" s="22"/>
      <c r="JB2587" s="22"/>
      <c r="JC2587" s="22"/>
      <c r="JD2587" s="22"/>
      <c r="JE2587" s="22"/>
      <c r="JF2587" s="22"/>
      <c r="JG2587" s="22"/>
      <c r="JH2587" s="22"/>
      <c r="JI2587" s="22"/>
      <c r="JJ2587" s="22"/>
      <c r="JK2587" s="22"/>
      <c r="JL2587" s="22"/>
      <c r="JM2587" s="22"/>
      <c r="JN2587" s="22"/>
      <c r="JO2587" s="22"/>
      <c r="JP2587" s="22"/>
      <c r="JQ2587" s="22"/>
      <c r="JR2587" s="22"/>
      <c r="JS2587" s="22"/>
      <c r="JT2587" s="22"/>
      <c r="JU2587" s="24"/>
      <c r="JV2587" s="22"/>
      <c r="JW2587" s="22"/>
      <c r="JX2587" s="22"/>
      <c r="JY2587" s="22"/>
      <c r="JZ2587" s="22"/>
      <c r="KA2587" s="22"/>
      <c r="KB2587" s="22"/>
      <c r="KC2587" s="22"/>
      <c r="KD2587" s="22"/>
      <c r="KE2587" s="22"/>
      <c r="KF2587" s="22"/>
      <c r="KG2587" s="22"/>
      <c r="KH2587" s="22"/>
      <c r="KI2587" s="22"/>
      <c r="KJ2587" s="22"/>
      <c r="KK2587" s="22"/>
      <c r="KL2587" s="22"/>
      <c r="KM2587" s="22"/>
      <c r="KN2587" s="22"/>
      <c r="KO2587" s="22"/>
      <c r="KP2587" s="22"/>
      <c r="KQ2587" s="22"/>
      <c r="KR2587" s="22"/>
      <c r="KS2587" s="22"/>
      <c r="KT2587" s="22"/>
      <c r="KU2587" s="22"/>
      <c r="KV2587" s="22"/>
      <c r="KW2587" s="22"/>
      <c r="KX2587" s="22"/>
      <c r="KY2587" s="22"/>
      <c r="KZ2587" s="22"/>
      <c r="LA2587" s="24"/>
      <c r="LB2587" s="22"/>
      <c r="LC2587" s="22"/>
      <c r="LD2587" s="22"/>
      <c r="LE2587" s="22"/>
      <c r="LF2587" s="22"/>
      <c r="LG2587" s="22"/>
      <c r="LH2587" s="22"/>
      <c r="LI2587" s="22"/>
      <c r="LJ2587" s="22"/>
      <c r="LK2587" s="22"/>
      <c r="LL2587" s="22"/>
      <c r="LM2587" s="22"/>
      <c r="LN2587" s="22"/>
      <c r="LO2587" s="22"/>
      <c r="LP2587" s="22"/>
      <c r="LQ2587" s="22"/>
      <c r="LR2587" s="22"/>
      <c r="LS2587" s="22"/>
      <c r="LT2587" s="22"/>
      <c r="LU2587" s="22"/>
      <c r="LV2587" s="22"/>
      <c r="LW2587" s="22"/>
      <c r="LX2587" s="22"/>
      <c r="LY2587" s="22"/>
      <c r="LZ2587" s="22"/>
      <c r="MA2587" s="22"/>
      <c r="MB2587" s="22"/>
      <c r="MC2587" s="22"/>
      <c r="MD2587" s="22"/>
      <c r="ME2587" s="22"/>
      <c r="MF2587" s="22"/>
      <c r="MG2587" s="24"/>
      <c r="MH2587" s="22"/>
      <c r="MI2587" s="22"/>
      <c r="MJ2587" s="22"/>
      <c r="MK2587" s="22"/>
      <c r="ML2587" s="22"/>
      <c r="MM2587" s="22"/>
      <c r="MN2587" s="22"/>
      <c r="MO2587" s="22"/>
      <c r="MP2587" s="22"/>
      <c r="MQ2587" s="22"/>
      <c r="MR2587" s="22"/>
      <c r="MS2587" s="22"/>
      <c r="MT2587" s="22"/>
      <c r="MU2587" s="22"/>
      <c r="MV2587" s="22"/>
      <c r="MW2587" s="22"/>
      <c r="MX2587" s="22"/>
      <c r="MY2587" s="22"/>
      <c r="MZ2587" s="22"/>
      <c r="NA2587" s="22"/>
      <c r="NB2587" s="22"/>
      <c r="NC2587" s="22"/>
      <c r="ND2587" s="22"/>
      <c r="NE2587" s="22"/>
      <c r="NF2587" s="22"/>
      <c r="NG2587" s="22"/>
      <c r="NH2587" s="22"/>
      <c r="NI2587" s="22"/>
      <c r="NJ2587" s="22"/>
      <c r="NK2587" s="22"/>
      <c r="NL2587" s="22"/>
      <c r="NM2587" s="24"/>
      <c r="NN2587" s="22"/>
      <c r="NO2587" s="22"/>
      <c r="NP2587" s="22"/>
      <c r="NQ2587" s="22"/>
      <c r="NR2587" s="22"/>
      <c r="NS2587" s="22"/>
      <c r="NT2587" s="22"/>
      <c r="NU2587" s="22"/>
      <c r="NV2587" s="22"/>
      <c r="NW2587" s="22"/>
      <c r="NX2587" s="22"/>
      <c r="NY2587" s="22"/>
      <c r="NZ2587" s="22"/>
      <c r="OA2587" s="22"/>
      <c r="OB2587" s="22"/>
      <c r="OC2587" s="22"/>
      <c r="OD2587" s="22"/>
      <c r="OE2587" s="22"/>
      <c r="OF2587" s="22"/>
      <c r="OG2587" s="22"/>
      <c r="OH2587" s="22"/>
      <c r="OI2587" s="22"/>
      <c r="OJ2587" s="22"/>
      <c r="OK2587" s="22"/>
      <c r="OL2587" s="22"/>
      <c r="OM2587" s="22"/>
      <c r="ON2587" s="22"/>
      <c r="OO2587" s="22"/>
      <c r="OP2587" s="22"/>
      <c r="OQ2587" s="22"/>
      <c r="OR2587" s="22"/>
    </row>
    <row r="2588" spans="1:408" ht="15" thickBot="1">
      <c r="A2588" s="1"/>
      <c r="B2588" s="12"/>
      <c r="C2588" s="12"/>
      <c r="D2588" s="22"/>
      <c r="E2588" s="54"/>
      <c r="F2588" s="54"/>
      <c r="G2588" s="54"/>
      <c r="H2588" s="55"/>
      <c r="I2588" s="22"/>
      <c r="J2588" s="56"/>
      <c r="K2588" s="81"/>
      <c r="L2588" s="57"/>
      <c r="M2588" s="57"/>
      <c r="N2588" s="55"/>
      <c r="O2588" s="58"/>
      <c r="P2588" s="58"/>
      <c r="Q2588" s="59"/>
      <c r="R2588" s="60"/>
      <c r="S2588" s="60"/>
      <c r="T2588" s="22"/>
      <c r="U2588" s="1"/>
      <c r="V2588" s="23"/>
      <c r="X2588" s="24"/>
      <c r="Y2588" s="24"/>
      <c r="Z2588" s="22"/>
      <c r="AA2588" s="22"/>
      <c r="AB2588" s="22"/>
      <c r="AC2588" s="22"/>
      <c r="AD2588" s="22"/>
      <c r="AE2588" s="22"/>
      <c r="AF2588" s="22"/>
      <c r="AG2588" s="22"/>
      <c r="AH2588" s="22"/>
      <c r="AI2588" s="22"/>
      <c r="AJ2588" s="22"/>
      <c r="AK2588" s="22"/>
      <c r="AL2588" s="22"/>
      <c r="AM2588" s="22"/>
      <c r="AN2588" s="22"/>
      <c r="AO2588" s="22"/>
      <c r="AP2588" s="22"/>
      <c r="AQ2588" s="22"/>
      <c r="AR2588" s="22"/>
      <c r="AS2588" s="22"/>
      <c r="AT2588" s="22"/>
      <c r="AU2588" s="22"/>
      <c r="AV2588" s="22"/>
      <c r="AW2588" s="22"/>
      <c r="AX2588" s="22"/>
      <c r="AY2588" s="22"/>
      <c r="AZ2588" s="22"/>
      <c r="BA2588" s="22"/>
      <c r="BB2588" s="22"/>
      <c r="BC2588" s="22"/>
      <c r="BD2588" s="22"/>
      <c r="BE2588" s="24"/>
      <c r="BF2588" s="22"/>
      <c r="BG2588" s="22"/>
      <c r="BH2588" s="22"/>
      <c r="BI2588" s="22"/>
      <c r="BJ2588" s="22"/>
      <c r="BK2588" s="22"/>
      <c r="BL2588" s="22"/>
      <c r="BM2588" s="22"/>
      <c r="BN2588" s="22"/>
      <c r="BO2588" s="22"/>
      <c r="BP2588" s="22"/>
      <c r="BQ2588" s="22"/>
      <c r="BR2588" s="22"/>
      <c r="BS2588" s="22"/>
      <c r="BT2588" s="22"/>
      <c r="BU2588" s="22"/>
      <c r="BV2588" s="22"/>
      <c r="BW2588" s="22"/>
      <c r="BX2588" s="22"/>
      <c r="BY2588" s="22"/>
      <c r="BZ2588" s="22"/>
      <c r="CA2588" s="22"/>
      <c r="CB2588" s="22"/>
      <c r="CC2588" s="22"/>
      <c r="CD2588" s="22"/>
      <c r="CE2588" s="22"/>
      <c r="CF2588" s="22"/>
      <c r="CG2588" s="22"/>
      <c r="CH2588" s="22"/>
      <c r="CI2588" s="22"/>
      <c r="CJ2588" s="22"/>
      <c r="CK2588" s="24"/>
      <c r="CL2588" s="22"/>
      <c r="CM2588" s="22"/>
      <c r="CN2588" s="22"/>
      <c r="CO2588" s="22"/>
      <c r="CP2588" s="22"/>
      <c r="CQ2588" s="22"/>
      <c r="CR2588" s="22"/>
      <c r="CS2588" s="22"/>
      <c r="CT2588" s="22"/>
      <c r="CU2588" s="22"/>
      <c r="CV2588" s="22"/>
      <c r="CW2588" s="22"/>
      <c r="CX2588" s="22"/>
      <c r="CY2588" s="22"/>
      <c r="CZ2588" s="22"/>
      <c r="DA2588" s="22"/>
      <c r="DB2588" s="22"/>
      <c r="DC2588" s="22"/>
      <c r="DD2588" s="22"/>
      <c r="DE2588" s="22"/>
      <c r="DF2588" s="22"/>
      <c r="DG2588" s="22"/>
      <c r="DH2588" s="22"/>
      <c r="DI2588" s="22"/>
      <c r="DJ2588" s="22"/>
      <c r="DK2588" s="22"/>
      <c r="DL2588" s="22"/>
      <c r="DM2588" s="22"/>
      <c r="DN2588" s="22"/>
      <c r="DO2588" s="22"/>
      <c r="DP2588" s="22"/>
      <c r="DQ2588" s="24"/>
      <c r="DR2588" s="22"/>
      <c r="DS2588" s="22"/>
      <c r="DT2588" s="22"/>
      <c r="DU2588" s="22"/>
      <c r="DV2588" s="22"/>
      <c r="DW2588" s="22"/>
      <c r="DX2588" s="22"/>
      <c r="DY2588" s="22"/>
      <c r="DZ2588" s="22"/>
      <c r="EA2588" s="22"/>
      <c r="EB2588" s="22"/>
      <c r="EC2588" s="22"/>
      <c r="ED2588" s="22"/>
      <c r="EE2588" s="22"/>
      <c r="EF2588" s="22"/>
      <c r="EG2588" s="22"/>
      <c r="EH2588" s="22"/>
      <c r="EI2588" s="22"/>
      <c r="EJ2588" s="22"/>
      <c r="EK2588" s="22"/>
      <c r="EL2588" s="22"/>
      <c r="EM2588" s="22"/>
      <c r="EN2588" s="22"/>
      <c r="EO2588" s="22"/>
      <c r="EP2588" s="22"/>
      <c r="EQ2588" s="22"/>
      <c r="ER2588" s="22"/>
      <c r="ES2588" s="22"/>
      <c r="ET2588" s="22"/>
      <c r="EU2588" s="22"/>
      <c r="EV2588" s="22"/>
      <c r="EW2588" s="24"/>
      <c r="EX2588" s="22"/>
      <c r="EY2588" s="22"/>
      <c r="EZ2588" s="22"/>
      <c r="FA2588" s="22"/>
      <c r="FB2588" s="22"/>
      <c r="FC2588" s="22"/>
      <c r="FD2588" s="22"/>
      <c r="FE2588" s="22"/>
      <c r="FF2588" s="22"/>
      <c r="FG2588" s="22"/>
      <c r="FH2588" s="22"/>
      <c r="FI2588" s="22"/>
      <c r="FJ2588" s="22"/>
      <c r="FK2588" s="22"/>
      <c r="FL2588" s="22"/>
      <c r="FM2588" s="22"/>
      <c r="FN2588" s="22"/>
      <c r="FO2588" s="22"/>
      <c r="FP2588" s="22"/>
      <c r="FQ2588" s="22"/>
      <c r="FR2588" s="22"/>
      <c r="FS2588" s="22"/>
      <c r="FT2588" s="22"/>
      <c r="FU2588" s="22"/>
      <c r="FV2588" s="22"/>
      <c r="FW2588" s="22"/>
      <c r="FX2588" s="22"/>
      <c r="FY2588" s="22"/>
      <c r="FZ2588" s="22"/>
      <c r="GA2588" s="22"/>
      <c r="GB2588" s="22"/>
      <c r="GC2588" s="24"/>
      <c r="GD2588" s="22"/>
      <c r="GE2588" s="22"/>
      <c r="GF2588" s="22"/>
      <c r="GG2588" s="22"/>
      <c r="GH2588" s="22"/>
      <c r="GI2588" s="22"/>
      <c r="GJ2588" s="22"/>
      <c r="GK2588" s="22"/>
      <c r="GL2588" s="22"/>
      <c r="GM2588" s="22"/>
      <c r="GN2588" s="22"/>
      <c r="GO2588" s="22"/>
      <c r="GP2588" s="22"/>
      <c r="GQ2588" s="22"/>
      <c r="GR2588" s="22"/>
      <c r="GS2588" s="22"/>
      <c r="GT2588" s="22"/>
      <c r="GU2588" s="22"/>
      <c r="GV2588" s="22"/>
      <c r="GW2588" s="22"/>
      <c r="GX2588" s="22"/>
      <c r="GY2588" s="22"/>
      <c r="GZ2588" s="22"/>
      <c r="HA2588" s="22"/>
      <c r="HB2588" s="22"/>
      <c r="HC2588" s="22"/>
      <c r="HD2588" s="22"/>
      <c r="HE2588" s="22"/>
      <c r="HF2588" s="22"/>
      <c r="HG2588" s="22"/>
      <c r="HH2588" s="22"/>
      <c r="HI2588" s="24"/>
      <c r="HJ2588" s="22"/>
      <c r="HK2588" s="22"/>
      <c r="HL2588" s="22"/>
      <c r="HM2588" s="22"/>
      <c r="HN2588" s="22"/>
      <c r="HO2588" s="22"/>
      <c r="HP2588" s="22"/>
      <c r="HQ2588" s="22"/>
      <c r="HR2588" s="22"/>
      <c r="HS2588" s="22"/>
      <c r="HT2588" s="22"/>
      <c r="HU2588" s="22"/>
      <c r="HV2588" s="22"/>
      <c r="HW2588" s="22"/>
      <c r="HX2588" s="22"/>
      <c r="HY2588" s="22"/>
      <c r="HZ2588" s="22"/>
      <c r="IA2588" s="22"/>
      <c r="IB2588" s="22"/>
      <c r="IC2588" s="22"/>
      <c r="ID2588" s="22"/>
      <c r="IE2588" s="22"/>
      <c r="IF2588" s="22"/>
      <c r="IG2588" s="22"/>
      <c r="IH2588" s="22"/>
      <c r="II2588" s="22"/>
      <c r="IJ2588" s="22"/>
      <c r="IK2588" s="22"/>
      <c r="IL2588" s="22"/>
      <c r="IM2588" s="22"/>
      <c r="IN2588" s="22"/>
      <c r="IO2588" s="24"/>
      <c r="IP2588" s="22"/>
      <c r="IQ2588" s="22"/>
      <c r="IR2588" s="22"/>
      <c r="IS2588" s="22"/>
      <c r="IT2588" s="22"/>
      <c r="IU2588" s="22"/>
      <c r="IV2588" s="22"/>
      <c r="IW2588" s="22"/>
      <c r="IX2588" s="22"/>
      <c r="IY2588" s="22"/>
      <c r="IZ2588" s="22"/>
      <c r="JA2588" s="22"/>
      <c r="JB2588" s="22"/>
      <c r="JC2588" s="22"/>
      <c r="JD2588" s="22"/>
      <c r="JE2588" s="22"/>
      <c r="JF2588" s="22"/>
      <c r="JG2588" s="22"/>
      <c r="JH2588" s="22"/>
      <c r="JI2588" s="22"/>
      <c r="JJ2588" s="22"/>
      <c r="JK2588" s="22"/>
      <c r="JL2588" s="22"/>
      <c r="JM2588" s="22"/>
      <c r="JN2588" s="22"/>
      <c r="JO2588" s="22"/>
      <c r="JP2588" s="22"/>
      <c r="JQ2588" s="22"/>
      <c r="JR2588" s="22"/>
      <c r="JS2588" s="22"/>
      <c r="JT2588" s="22"/>
      <c r="JU2588" s="24"/>
      <c r="JV2588" s="22"/>
      <c r="JW2588" s="22"/>
      <c r="JX2588" s="22"/>
      <c r="JY2588" s="22"/>
      <c r="JZ2588" s="22"/>
      <c r="KA2588" s="22"/>
      <c r="KB2588" s="22"/>
      <c r="KC2588" s="22"/>
      <c r="KD2588" s="22"/>
      <c r="KE2588" s="22"/>
      <c r="KF2588" s="22"/>
      <c r="KG2588" s="22"/>
      <c r="KH2588" s="22"/>
      <c r="KI2588" s="22"/>
      <c r="KJ2588" s="22"/>
      <c r="KK2588" s="22"/>
      <c r="KL2588" s="22"/>
      <c r="KM2588" s="22"/>
      <c r="KN2588" s="22"/>
      <c r="KO2588" s="22"/>
      <c r="KP2588" s="22"/>
      <c r="KQ2588" s="22"/>
      <c r="KR2588" s="22"/>
      <c r="KS2588" s="22"/>
      <c r="KT2588" s="22"/>
      <c r="KU2588" s="22"/>
      <c r="KV2588" s="22"/>
      <c r="KW2588" s="22"/>
      <c r="KX2588" s="22"/>
      <c r="KY2588" s="22"/>
      <c r="KZ2588" s="22"/>
      <c r="LA2588" s="24"/>
      <c r="LB2588" s="22"/>
      <c r="LC2588" s="22"/>
      <c r="LD2588" s="22"/>
      <c r="LE2588" s="22"/>
      <c r="LF2588" s="22"/>
      <c r="LG2588" s="22"/>
      <c r="LH2588" s="22"/>
      <c r="LI2588" s="22"/>
      <c r="LJ2588" s="22"/>
      <c r="LK2588" s="22"/>
      <c r="LL2588" s="22"/>
      <c r="LM2588" s="22"/>
      <c r="LN2588" s="22"/>
      <c r="LO2588" s="22"/>
      <c r="LP2588" s="22"/>
      <c r="LQ2588" s="22"/>
      <c r="LR2588" s="22"/>
      <c r="LS2588" s="22"/>
      <c r="LT2588" s="22"/>
      <c r="LU2588" s="22"/>
      <c r="LV2588" s="22"/>
      <c r="LW2588" s="22"/>
      <c r="LX2588" s="22"/>
      <c r="LY2588" s="22"/>
      <c r="LZ2588" s="22"/>
      <c r="MA2588" s="22"/>
      <c r="MB2588" s="22"/>
      <c r="MC2588" s="22"/>
      <c r="MD2588" s="22"/>
      <c r="ME2588" s="22"/>
      <c r="MF2588" s="22"/>
      <c r="MG2588" s="24"/>
      <c r="MH2588" s="22"/>
      <c r="MI2588" s="22"/>
      <c r="MJ2588" s="22"/>
      <c r="MK2588" s="22"/>
      <c r="ML2588" s="22"/>
      <c r="MM2588" s="22"/>
      <c r="MN2588" s="22"/>
      <c r="MO2588" s="22"/>
      <c r="MP2588" s="22"/>
      <c r="MQ2588" s="22"/>
      <c r="MR2588" s="22"/>
      <c r="MS2588" s="22"/>
      <c r="MT2588" s="22"/>
      <c r="MU2588" s="22"/>
      <c r="MV2588" s="22"/>
      <c r="MW2588" s="22"/>
      <c r="MX2588" s="22"/>
      <c r="MY2588" s="22"/>
      <c r="MZ2588" s="22"/>
      <c r="NA2588" s="22"/>
      <c r="NB2588" s="22"/>
      <c r="NC2588" s="22"/>
      <c r="ND2588" s="22"/>
      <c r="NE2588" s="22"/>
      <c r="NF2588" s="22"/>
      <c r="NG2588" s="22"/>
      <c r="NH2588" s="22"/>
      <c r="NI2588" s="22"/>
      <c r="NJ2588" s="22"/>
      <c r="NK2588" s="22"/>
      <c r="NL2588" s="22"/>
      <c r="NM2588" s="24"/>
      <c r="NN2588" s="22"/>
      <c r="NO2588" s="22"/>
      <c r="NP2588" s="22"/>
      <c r="NQ2588" s="22"/>
      <c r="NR2588" s="22"/>
      <c r="NS2588" s="22"/>
      <c r="NT2588" s="22"/>
      <c r="NU2588" s="22"/>
      <c r="NV2588" s="22"/>
      <c r="NW2588" s="22"/>
      <c r="NX2588" s="22"/>
      <c r="NY2588" s="22"/>
      <c r="NZ2588" s="22"/>
      <c r="OA2588" s="22"/>
      <c r="OB2588" s="22"/>
      <c r="OC2588" s="22"/>
      <c r="OD2588" s="22"/>
      <c r="OE2588" s="22"/>
      <c r="OF2588" s="22"/>
      <c r="OG2588" s="22"/>
      <c r="OH2588" s="22"/>
      <c r="OI2588" s="22"/>
      <c r="OJ2588" s="22"/>
      <c r="OK2588" s="22"/>
      <c r="OL2588" s="22"/>
      <c r="OM2588" s="22"/>
      <c r="ON2588" s="22"/>
      <c r="OO2588" s="22"/>
      <c r="OP2588" s="22"/>
      <c r="OQ2588" s="22"/>
      <c r="OR2588" s="22"/>
    </row>
    <row r="2589" spans="1:408" ht="15" thickBot="1">
      <c r="A2589" s="1"/>
      <c r="B2589" s="12"/>
      <c r="C2589" s="12"/>
      <c r="D2589" s="22"/>
      <c r="E2589" s="54"/>
      <c r="F2589" s="54"/>
      <c r="G2589" s="54"/>
      <c r="H2589" s="55"/>
      <c r="I2589" s="22"/>
      <c r="J2589" s="56"/>
      <c r="K2589" s="80"/>
      <c r="L2589" s="57"/>
      <c r="M2589" s="57"/>
      <c r="N2589" s="55"/>
      <c r="O2589" s="58"/>
      <c r="P2589" s="58"/>
      <c r="Q2589" s="59"/>
      <c r="R2589" s="60"/>
      <c r="S2589" s="60"/>
      <c r="T2589" s="22"/>
      <c r="U2589" s="1"/>
      <c r="V2589" s="23"/>
      <c r="X2589" s="24"/>
      <c r="Y2589" s="24"/>
      <c r="Z2589" s="22"/>
      <c r="AA2589" s="22"/>
      <c r="AB2589" s="22"/>
      <c r="AC2589" s="22"/>
      <c r="AD2589" s="22"/>
      <c r="AE2589" s="22"/>
      <c r="AF2589" s="22"/>
      <c r="AG2589" s="22"/>
      <c r="AH2589" s="22"/>
      <c r="AI2589" s="22"/>
      <c r="AJ2589" s="22"/>
      <c r="AK2589" s="22"/>
      <c r="AL2589" s="22"/>
      <c r="AM2589" s="22"/>
      <c r="AN2589" s="22"/>
      <c r="AO2589" s="22"/>
      <c r="AP2589" s="22"/>
      <c r="AQ2589" s="22"/>
      <c r="AR2589" s="22"/>
      <c r="AS2589" s="22"/>
      <c r="AT2589" s="22"/>
      <c r="AU2589" s="22"/>
      <c r="AV2589" s="22"/>
      <c r="AW2589" s="22"/>
      <c r="AX2589" s="22"/>
      <c r="AY2589" s="22"/>
      <c r="AZ2589" s="22"/>
      <c r="BA2589" s="22"/>
      <c r="BB2589" s="22"/>
      <c r="BC2589" s="22"/>
      <c r="BD2589" s="22"/>
      <c r="BE2589" s="24"/>
      <c r="BF2589" s="22"/>
      <c r="BG2589" s="22"/>
      <c r="BH2589" s="22"/>
      <c r="BI2589" s="22"/>
      <c r="BJ2589" s="22"/>
      <c r="BK2589" s="22"/>
      <c r="BL2589" s="22"/>
      <c r="BM2589" s="22"/>
      <c r="BN2589" s="22"/>
      <c r="BO2589" s="22"/>
      <c r="BP2589" s="22"/>
      <c r="BQ2589" s="22"/>
      <c r="BR2589" s="22"/>
      <c r="BS2589" s="22"/>
      <c r="BT2589" s="22"/>
      <c r="BU2589" s="22"/>
      <c r="BV2589" s="22"/>
      <c r="BW2589" s="22"/>
      <c r="BX2589" s="22"/>
      <c r="BY2589" s="22"/>
      <c r="BZ2589" s="22"/>
      <c r="CA2589" s="22"/>
      <c r="CB2589" s="22"/>
      <c r="CC2589" s="22"/>
      <c r="CD2589" s="22"/>
      <c r="CE2589" s="22"/>
      <c r="CF2589" s="22"/>
      <c r="CG2589" s="22"/>
      <c r="CH2589" s="22"/>
      <c r="CI2589" s="22"/>
      <c r="CJ2589" s="22"/>
      <c r="CK2589" s="24"/>
      <c r="CL2589" s="22"/>
      <c r="CM2589" s="22"/>
      <c r="CN2589" s="22"/>
      <c r="CO2589" s="22"/>
      <c r="CP2589" s="22"/>
      <c r="CQ2589" s="22"/>
      <c r="CR2589" s="22"/>
      <c r="CS2589" s="22"/>
      <c r="CT2589" s="22"/>
      <c r="CU2589" s="22"/>
      <c r="CV2589" s="22"/>
      <c r="CW2589" s="22"/>
      <c r="CX2589" s="22"/>
      <c r="CY2589" s="22"/>
      <c r="CZ2589" s="22"/>
      <c r="DA2589" s="22"/>
      <c r="DB2589" s="22"/>
      <c r="DC2589" s="22"/>
      <c r="DD2589" s="22"/>
      <c r="DE2589" s="22"/>
      <c r="DF2589" s="22"/>
      <c r="DG2589" s="22"/>
      <c r="DH2589" s="22"/>
      <c r="DI2589" s="22"/>
      <c r="DJ2589" s="22"/>
      <c r="DK2589" s="22"/>
      <c r="DL2589" s="22"/>
      <c r="DM2589" s="22"/>
      <c r="DN2589" s="22"/>
      <c r="DO2589" s="22"/>
      <c r="DP2589" s="22"/>
      <c r="DQ2589" s="24"/>
      <c r="DR2589" s="22"/>
      <c r="DS2589" s="22"/>
      <c r="DT2589" s="22"/>
      <c r="DU2589" s="22"/>
      <c r="DV2589" s="22"/>
      <c r="DW2589" s="22"/>
      <c r="DX2589" s="22"/>
      <c r="DY2589" s="22"/>
      <c r="DZ2589" s="22"/>
      <c r="EA2589" s="22"/>
      <c r="EB2589" s="22"/>
      <c r="EC2589" s="22"/>
      <c r="ED2589" s="22"/>
      <c r="EE2589" s="22"/>
      <c r="EF2589" s="22"/>
      <c r="EG2589" s="22"/>
      <c r="EH2589" s="22"/>
      <c r="EI2589" s="22"/>
      <c r="EJ2589" s="22"/>
      <c r="EK2589" s="22"/>
      <c r="EL2589" s="22"/>
      <c r="EM2589" s="22"/>
      <c r="EN2589" s="22"/>
      <c r="EO2589" s="22"/>
      <c r="EP2589" s="22"/>
      <c r="EQ2589" s="22"/>
      <c r="ER2589" s="22"/>
      <c r="ES2589" s="22"/>
      <c r="ET2589" s="22"/>
      <c r="EU2589" s="22"/>
      <c r="EV2589" s="22"/>
      <c r="EW2589" s="24"/>
      <c r="EX2589" s="22"/>
      <c r="EY2589" s="22"/>
      <c r="EZ2589" s="22"/>
      <c r="FA2589" s="22"/>
      <c r="FB2589" s="22"/>
      <c r="FC2589" s="22"/>
      <c r="FD2589" s="22"/>
      <c r="FE2589" s="22"/>
      <c r="FF2589" s="22"/>
      <c r="FG2589" s="22"/>
      <c r="FH2589" s="22"/>
      <c r="FI2589" s="22"/>
      <c r="FJ2589" s="22"/>
      <c r="FK2589" s="22"/>
      <c r="FL2589" s="22"/>
      <c r="FM2589" s="22"/>
      <c r="FN2589" s="22"/>
      <c r="FO2589" s="22"/>
      <c r="FP2589" s="22"/>
      <c r="FQ2589" s="22"/>
      <c r="FR2589" s="22"/>
      <c r="FS2589" s="22"/>
      <c r="FT2589" s="22"/>
      <c r="FU2589" s="22"/>
      <c r="FV2589" s="22"/>
      <c r="FW2589" s="22"/>
      <c r="FX2589" s="22"/>
      <c r="FY2589" s="22"/>
      <c r="FZ2589" s="22"/>
      <c r="GA2589" s="22"/>
      <c r="GB2589" s="22"/>
      <c r="GC2589" s="24"/>
      <c r="GD2589" s="22"/>
      <c r="GE2589" s="22"/>
      <c r="GF2589" s="22"/>
      <c r="GG2589" s="22"/>
      <c r="GH2589" s="22"/>
      <c r="GI2589" s="22"/>
      <c r="GJ2589" s="22"/>
      <c r="GK2589" s="22"/>
      <c r="GL2589" s="22"/>
      <c r="GM2589" s="22"/>
      <c r="GN2589" s="22"/>
      <c r="GO2589" s="22"/>
      <c r="GP2589" s="22"/>
      <c r="GQ2589" s="22"/>
      <c r="GR2589" s="22"/>
      <c r="GS2589" s="22"/>
      <c r="GT2589" s="22"/>
      <c r="GU2589" s="22"/>
      <c r="GV2589" s="22"/>
      <c r="GW2589" s="22"/>
      <c r="GX2589" s="22"/>
      <c r="GY2589" s="22"/>
      <c r="GZ2589" s="22"/>
      <c r="HA2589" s="22"/>
      <c r="HB2589" s="22"/>
      <c r="HC2589" s="22"/>
      <c r="HD2589" s="22"/>
      <c r="HE2589" s="22"/>
      <c r="HF2589" s="22"/>
      <c r="HG2589" s="22"/>
      <c r="HH2589" s="22"/>
      <c r="HI2589" s="24"/>
      <c r="HJ2589" s="22"/>
      <c r="HK2589" s="22"/>
      <c r="HL2589" s="22"/>
      <c r="HM2589" s="22"/>
      <c r="HN2589" s="22"/>
      <c r="HO2589" s="22"/>
      <c r="HP2589" s="22"/>
      <c r="HQ2589" s="22"/>
      <c r="HR2589" s="22"/>
      <c r="HS2589" s="22"/>
      <c r="HT2589" s="22"/>
      <c r="HU2589" s="22"/>
      <c r="HV2589" s="22"/>
      <c r="HW2589" s="22"/>
      <c r="HX2589" s="22"/>
      <c r="HY2589" s="22"/>
      <c r="HZ2589" s="22"/>
      <c r="IA2589" s="22"/>
      <c r="IB2589" s="22"/>
      <c r="IC2589" s="22"/>
      <c r="ID2589" s="22"/>
      <c r="IE2589" s="22"/>
      <c r="IF2589" s="22"/>
      <c r="IG2589" s="22"/>
      <c r="IH2589" s="22"/>
      <c r="II2589" s="22"/>
      <c r="IJ2589" s="22"/>
      <c r="IK2589" s="22"/>
      <c r="IL2589" s="22"/>
      <c r="IM2589" s="22"/>
      <c r="IN2589" s="22"/>
      <c r="IO2589" s="24"/>
      <c r="IP2589" s="22"/>
      <c r="IQ2589" s="22"/>
      <c r="IR2589" s="22"/>
      <c r="IS2589" s="22"/>
      <c r="IT2589" s="22"/>
      <c r="IU2589" s="22"/>
      <c r="IV2589" s="22"/>
      <c r="IW2589" s="22"/>
      <c r="IX2589" s="22"/>
      <c r="IY2589" s="22"/>
      <c r="IZ2589" s="22"/>
      <c r="JA2589" s="22"/>
      <c r="JB2589" s="22"/>
      <c r="JC2589" s="22"/>
      <c r="JD2589" s="22"/>
      <c r="JE2589" s="22"/>
      <c r="JF2589" s="22"/>
      <c r="JG2589" s="22"/>
      <c r="JH2589" s="22"/>
      <c r="JI2589" s="22"/>
      <c r="JJ2589" s="22"/>
      <c r="JK2589" s="22"/>
      <c r="JL2589" s="22"/>
      <c r="JM2589" s="22"/>
      <c r="JN2589" s="22"/>
      <c r="JO2589" s="22"/>
      <c r="JP2589" s="22"/>
      <c r="JQ2589" s="22"/>
      <c r="JR2589" s="22"/>
      <c r="JS2589" s="22"/>
      <c r="JT2589" s="22"/>
      <c r="JU2589" s="24"/>
      <c r="JV2589" s="22"/>
      <c r="JW2589" s="22"/>
      <c r="JX2589" s="22"/>
      <c r="JY2589" s="22"/>
      <c r="JZ2589" s="22"/>
      <c r="KA2589" s="22"/>
      <c r="KB2589" s="22"/>
      <c r="KC2589" s="22"/>
      <c r="KD2589" s="22"/>
      <c r="KE2589" s="22"/>
      <c r="KF2589" s="22"/>
      <c r="KG2589" s="22"/>
      <c r="KH2589" s="22"/>
      <c r="KI2589" s="22"/>
      <c r="KJ2589" s="22"/>
      <c r="KK2589" s="22"/>
      <c r="KL2589" s="22"/>
      <c r="KM2589" s="22"/>
      <c r="KN2589" s="22"/>
      <c r="KO2589" s="22"/>
      <c r="KP2589" s="22"/>
      <c r="KQ2589" s="22"/>
      <c r="KR2589" s="22"/>
      <c r="KS2589" s="22"/>
      <c r="KT2589" s="22"/>
      <c r="KU2589" s="22"/>
      <c r="KV2589" s="22"/>
      <c r="KW2589" s="22"/>
      <c r="KX2589" s="22"/>
      <c r="KY2589" s="22"/>
      <c r="KZ2589" s="22"/>
      <c r="LA2589" s="24"/>
      <c r="LB2589" s="22"/>
      <c r="LC2589" s="22"/>
      <c r="LD2589" s="22"/>
      <c r="LE2589" s="22"/>
      <c r="LF2589" s="22"/>
      <c r="LG2589" s="22"/>
      <c r="LH2589" s="22"/>
      <c r="LI2589" s="22"/>
      <c r="LJ2589" s="22"/>
      <c r="LK2589" s="22"/>
      <c r="LL2589" s="22"/>
      <c r="LM2589" s="22"/>
      <c r="LN2589" s="22"/>
      <c r="LO2589" s="22"/>
      <c r="LP2589" s="22"/>
      <c r="LQ2589" s="22"/>
      <c r="LR2589" s="22"/>
      <c r="LS2589" s="22"/>
      <c r="LT2589" s="22"/>
      <c r="LU2589" s="22"/>
      <c r="LV2589" s="22"/>
      <c r="LW2589" s="22"/>
      <c r="LX2589" s="22"/>
      <c r="LY2589" s="22"/>
      <c r="LZ2589" s="22"/>
      <c r="MA2589" s="22"/>
      <c r="MB2589" s="22"/>
      <c r="MC2589" s="22"/>
      <c r="MD2589" s="22"/>
      <c r="ME2589" s="22"/>
      <c r="MF2589" s="22"/>
      <c r="MG2589" s="24"/>
      <c r="MH2589" s="22"/>
      <c r="MI2589" s="22"/>
      <c r="MJ2589" s="22"/>
      <c r="MK2589" s="22"/>
      <c r="ML2589" s="22"/>
      <c r="MM2589" s="22"/>
      <c r="MN2589" s="22"/>
      <c r="MO2589" s="22"/>
      <c r="MP2589" s="22"/>
      <c r="MQ2589" s="22"/>
      <c r="MR2589" s="22"/>
      <c r="MS2589" s="22"/>
      <c r="MT2589" s="22"/>
      <c r="MU2589" s="22"/>
      <c r="MV2589" s="22"/>
      <c r="MW2589" s="22"/>
      <c r="MX2589" s="22"/>
      <c r="MY2589" s="22"/>
      <c r="MZ2589" s="22"/>
      <c r="NA2589" s="22"/>
      <c r="NB2589" s="22"/>
      <c r="NC2589" s="22"/>
      <c r="ND2589" s="22"/>
      <c r="NE2589" s="22"/>
      <c r="NF2589" s="22"/>
      <c r="NG2589" s="22"/>
      <c r="NH2589" s="22"/>
      <c r="NI2589" s="22"/>
      <c r="NJ2589" s="22"/>
      <c r="NK2589" s="22"/>
      <c r="NL2589" s="22"/>
      <c r="NM2589" s="24"/>
      <c r="NN2589" s="22"/>
      <c r="NO2589" s="22"/>
      <c r="NP2589" s="22"/>
      <c r="NQ2589" s="22"/>
      <c r="NR2589" s="22"/>
      <c r="NS2589" s="22"/>
      <c r="NT2589" s="22"/>
      <c r="NU2589" s="22"/>
      <c r="NV2589" s="22"/>
      <c r="NW2589" s="22"/>
      <c r="NX2589" s="22"/>
      <c r="NY2589" s="22"/>
      <c r="NZ2589" s="22"/>
      <c r="OA2589" s="22"/>
      <c r="OB2589" s="22"/>
      <c r="OC2589" s="22"/>
      <c r="OD2589" s="22"/>
      <c r="OE2589" s="22"/>
      <c r="OF2589" s="22"/>
      <c r="OG2589" s="22"/>
      <c r="OH2589" s="22"/>
      <c r="OI2589" s="22"/>
      <c r="OJ2589" s="22"/>
      <c r="OK2589" s="22"/>
      <c r="OL2589" s="22"/>
      <c r="OM2589" s="22"/>
      <c r="ON2589" s="22"/>
      <c r="OO2589" s="22"/>
      <c r="OP2589" s="22"/>
      <c r="OQ2589" s="22"/>
      <c r="OR2589" s="22"/>
    </row>
    <row r="2590" spans="1:408" ht="15" thickBot="1">
      <c r="A2590" s="1"/>
      <c r="B2590" s="12"/>
      <c r="C2590" s="12"/>
      <c r="D2590" s="22"/>
      <c r="E2590" s="54"/>
      <c r="F2590" s="54"/>
      <c r="G2590" s="54"/>
      <c r="H2590" s="55"/>
      <c r="I2590" s="22"/>
      <c r="J2590" s="56"/>
      <c r="K2590" s="81"/>
      <c r="L2590" s="57"/>
      <c r="M2590" s="57"/>
      <c r="N2590" s="55"/>
      <c r="O2590" s="58"/>
      <c r="P2590" s="58"/>
      <c r="Q2590" s="59"/>
      <c r="R2590" s="60"/>
      <c r="S2590" s="60"/>
      <c r="T2590" s="22"/>
      <c r="U2590" s="1"/>
      <c r="V2590" s="23"/>
      <c r="X2590" s="24"/>
      <c r="Y2590" s="24"/>
      <c r="Z2590" s="22"/>
      <c r="AA2590" s="22"/>
      <c r="AB2590" s="22"/>
      <c r="AC2590" s="22"/>
      <c r="AD2590" s="22"/>
      <c r="AE2590" s="22"/>
      <c r="AF2590" s="22"/>
      <c r="AG2590" s="22"/>
      <c r="AH2590" s="22"/>
      <c r="AI2590" s="22"/>
      <c r="AJ2590" s="22"/>
      <c r="AK2590" s="22"/>
      <c r="AL2590" s="22"/>
      <c r="AM2590" s="22"/>
      <c r="AN2590" s="22"/>
      <c r="AO2590" s="22"/>
      <c r="AP2590" s="22"/>
      <c r="AQ2590" s="22"/>
      <c r="AR2590" s="22"/>
      <c r="AS2590" s="22"/>
      <c r="AT2590" s="22"/>
      <c r="AU2590" s="22"/>
      <c r="AV2590" s="22"/>
      <c r="AW2590" s="22"/>
      <c r="AX2590" s="22"/>
      <c r="AY2590" s="22"/>
      <c r="AZ2590" s="22"/>
      <c r="BA2590" s="22"/>
      <c r="BB2590" s="22"/>
      <c r="BC2590" s="22"/>
      <c r="BD2590" s="22"/>
      <c r="BE2590" s="24"/>
      <c r="BF2590" s="22"/>
      <c r="BG2590" s="22"/>
      <c r="BH2590" s="22"/>
      <c r="BI2590" s="22"/>
      <c r="BJ2590" s="22"/>
      <c r="BK2590" s="22"/>
      <c r="BL2590" s="22"/>
      <c r="BM2590" s="22"/>
      <c r="BN2590" s="22"/>
      <c r="BO2590" s="22"/>
      <c r="BP2590" s="22"/>
      <c r="BQ2590" s="22"/>
      <c r="BR2590" s="22"/>
      <c r="BS2590" s="22"/>
      <c r="BT2590" s="22"/>
      <c r="BU2590" s="22"/>
      <c r="BV2590" s="22"/>
      <c r="BW2590" s="22"/>
      <c r="BX2590" s="22"/>
      <c r="BY2590" s="22"/>
      <c r="BZ2590" s="22"/>
      <c r="CA2590" s="22"/>
      <c r="CB2590" s="22"/>
      <c r="CC2590" s="22"/>
      <c r="CD2590" s="22"/>
      <c r="CE2590" s="22"/>
      <c r="CF2590" s="22"/>
      <c r="CG2590" s="22"/>
      <c r="CH2590" s="22"/>
      <c r="CI2590" s="22"/>
      <c r="CJ2590" s="22"/>
      <c r="CK2590" s="24"/>
      <c r="CL2590" s="22"/>
      <c r="CM2590" s="22"/>
      <c r="CN2590" s="22"/>
      <c r="CO2590" s="22"/>
      <c r="CP2590" s="22"/>
      <c r="CQ2590" s="22"/>
      <c r="CR2590" s="22"/>
      <c r="CS2590" s="22"/>
      <c r="CT2590" s="22"/>
      <c r="CU2590" s="22"/>
      <c r="CV2590" s="22"/>
      <c r="CW2590" s="22"/>
      <c r="CX2590" s="22"/>
      <c r="CY2590" s="22"/>
      <c r="CZ2590" s="22"/>
      <c r="DA2590" s="22"/>
      <c r="DB2590" s="22"/>
      <c r="DC2590" s="22"/>
      <c r="DD2590" s="22"/>
      <c r="DE2590" s="22"/>
      <c r="DF2590" s="22"/>
      <c r="DG2590" s="22"/>
      <c r="DH2590" s="22"/>
      <c r="DI2590" s="22"/>
      <c r="DJ2590" s="22"/>
      <c r="DK2590" s="22"/>
      <c r="DL2590" s="22"/>
      <c r="DM2590" s="22"/>
      <c r="DN2590" s="22"/>
      <c r="DO2590" s="22"/>
      <c r="DP2590" s="22"/>
      <c r="DQ2590" s="24"/>
      <c r="DR2590" s="22"/>
      <c r="DS2590" s="22"/>
      <c r="DT2590" s="22"/>
      <c r="DU2590" s="22"/>
      <c r="DV2590" s="22"/>
      <c r="DW2590" s="22"/>
      <c r="DX2590" s="22"/>
      <c r="DY2590" s="22"/>
      <c r="DZ2590" s="22"/>
      <c r="EA2590" s="22"/>
      <c r="EB2590" s="22"/>
      <c r="EC2590" s="22"/>
      <c r="ED2590" s="22"/>
      <c r="EE2590" s="22"/>
      <c r="EF2590" s="22"/>
      <c r="EG2590" s="22"/>
      <c r="EH2590" s="22"/>
      <c r="EI2590" s="22"/>
      <c r="EJ2590" s="22"/>
      <c r="EK2590" s="22"/>
      <c r="EL2590" s="22"/>
      <c r="EM2590" s="22"/>
      <c r="EN2590" s="22"/>
      <c r="EO2590" s="22"/>
      <c r="EP2590" s="22"/>
      <c r="EQ2590" s="22"/>
      <c r="ER2590" s="22"/>
      <c r="ES2590" s="22"/>
      <c r="ET2590" s="22"/>
      <c r="EU2590" s="22"/>
      <c r="EV2590" s="22"/>
      <c r="EW2590" s="24"/>
      <c r="EX2590" s="22"/>
      <c r="EY2590" s="22"/>
      <c r="EZ2590" s="22"/>
      <c r="FA2590" s="22"/>
      <c r="FB2590" s="22"/>
      <c r="FC2590" s="22"/>
      <c r="FD2590" s="22"/>
      <c r="FE2590" s="22"/>
      <c r="FF2590" s="22"/>
      <c r="FG2590" s="22"/>
      <c r="FH2590" s="22"/>
      <c r="FI2590" s="22"/>
      <c r="FJ2590" s="22"/>
      <c r="FK2590" s="22"/>
      <c r="FL2590" s="22"/>
      <c r="FM2590" s="22"/>
      <c r="FN2590" s="22"/>
      <c r="FO2590" s="22"/>
      <c r="FP2590" s="22"/>
      <c r="FQ2590" s="22"/>
      <c r="FR2590" s="22"/>
      <c r="FS2590" s="22"/>
      <c r="FT2590" s="22"/>
      <c r="FU2590" s="22"/>
      <c r="FV2590" s="22"/>
      <c r="FW2590" s="22"/>
      <c r="FX2590" s="22"/>
      <c r="FY2590" s="22"/>
      <c r="FZ2590" s="22"/>
      <c r="GA2590" s="22"/>
      <c r="GB2590" s="22"/>
      <c r="GC2590" s="24"/>
      <c r="GD2590" s="22"/>
      <c r="GE2590" s="22"/>
      <c r="GF2590" s="22"/>
      <c r="GG2590" s="22"/>
      <c r="GH2590" s="22"/>
      <c r="GI2590" s="22"/>
      <c r="GJ2590" s="22"/>
      <c r="GK2590" s="22"/>
      <c r="GL2590" s="22"/>
      <c r="GM2590" s="22"/>
      <c r="GN2590" s="22"/>
      <c r="GO2590" s="22"/>
      <c r="GP2590" s="22"/>
      <c r="GQ2590" s="22"/>
      <c r="GR2590" s="22"/>
      <c r="GS2590" s="22"/>
      <c r="GT2590" s="22"/>
      <c r="GU2590" s="22"/>
      <c r="GV2590" s="22"/>
      <c r="GW2590" s="22"/>
      <c r="GX2590" s="22"/>
      <c r="GY2590" s="22"/>
      <c r="GZ2590" s="22"/>
      <c r="HA2590" s="22"/>
      <c r="HB2590" s="22"/>
      <c r="HC2590" s="22"/>
      <c r="HD2590" s="22"/>
      <c r="HE2590" s="22"/>
      <c r="HF2590" s="22"/>
      <c r="HG2590" s="22"/>
      <c r="HH2590" s="22"/>
      <c r="HI2590" s="24"/>
      <c r="HJ2590" s="22"/>
      <c r="HK2590" s="22"/>
      <c r="HL2590" s="22"/>
      <c r="HM2590" s="22"/>
      <c r="HN2590" s="22"/>
      <c r="HO2590" s="22"/>
      <c r="HP2590" s="22"/>
      <c r="HQ2590" s="22"/>
      <c r="HR2590" s="22"/>
      <c r="HS2590" s="22"/>
      <c r="HT2590" s="22"/>
      <c r="HU2590" s="22"/>
      <c r="HV2590" s="22"/>
      <c r="HW2590" s="22"/>
      <c r="HX2590" s="22"/>
      <c r="HY2590" s="22"/>
      <c r="HZ2590" s="22"/>
      <c r="IA2590" s="22"/>
      <c r="IB2590" s="22"/>
      <c r="IC2590" s="22"/>
      <c r="ID2590" s="22"/>
      <c r="IE2590" s="22"/>
      <c r="IF2590" s="22"/>
      <c r="IG2590" s="22"/>
      <c r="IH2590" s="22"/>
      <c r="II2590" s="22"/>
      <c r="IJ2590" s="22"/>
      <c r="IK2590" s="22"/>
      <c r="IL2590" s="22"/>
      <c r="IM2590" s="22"/>
      <c r="IN2590" s="22"/>
      <c r="IO2590" s="24"/>
      <c r="IP2590" s="22"/>
      <c r="IQ2590" s="22"/>
      <c r="IR2590" s="22"/>
      <c r="IS2590" s="22"/>
      <c r="IT2590" s="22"/>
      <c r="IU2590" s="22"/>
      <c r="IV2590" s="22"/>
      <c r="IW2590" s="22"/>
      <c r="IX2590" s="22"/>
      <c r="IY2590" s="22"/>
      <c r="IZ2590" s="22"/>
      <c r="JA2590" s="22"/>
      <c r="JB2590" s="22"/>
      <c r="JC2590" s="22"/>
      <c r="JD2590" s="22"/>
      <c r="JE2590" s="22"/>
      <c r="JF2590" s="22"/>
      <c r="JG2590" s="22"/>
      <c r="JH2590" s="22"/>
      <c r="JI2590" s="22"/>
      <c r="JJ2590" s="22"/>
      <c r="JK2590" s="22"/>
      <c r="JL2590" s="22"/>
      <c r="JM2590" s="22"/>
      <c r="JN2590" s="22"/>
      <c r="JO2590" s="22"/>
      <c r="JP2590" s="22"/>
      <c r="JQ2590" s="22"/>
      <c r="JR2590" s="22"/>
      <c r="JS2590" s="22"/>
      <c r="JT2590" s="22"/>
      <c r="JU2590" s="24"/>
      <c r="JV2590" s="22"/>
      <c r="JW2590" s="22"/>
      <c r="JX2590" s="22"/>
      <c r="JY2590" s="22"/>
      <c r="JZ2590" s="22"/>
      <c r="KA2590" s="22"/>
      <c r="KB2590" s="22"/>
      <c r="KC2590" s="22"/>
      <c r="KD2590" s="22"/>
      <c r="KE2590" s="22"/>
      <c r="KF2590" s="22"/>
      <c r="KG2590" s="22"/>
      <c r="KH2590" s="22"/>
      <c r="KI2590" s="22"/>
      <c r="KJ2590" s="22"/>
      <c r="KK2590" s="22"/>
      <c r="KL2590" s="22"/>
      <c r="KM2590" s="22"/>
      <c r="KN2590" s="22"/>
      <c r="KO2590" s="22"/>
      <c r="KP2590" s="22"/>
      <c r="KQ2590" s="22"/>
      <c r="KR2590" s="22"/>
      <c r="KS2590" s="22"/>
      <c r="KT2590" s="22"/>
      <c r="KU2590" s="22"/>
      <c r="KV2590" s="22"/>
      <c r="KW2590" s="22"/>
      <c r="KX2590" s="22"/>
      <c r="KY2590" s="22"/>
      <c r="KZ2590" s="22"/>
      <c r="LA2590" s="24"/>
      <c r="LB2590" s="22"/>
      <c r="LC2590" s="22"/>
      <c r="LD2590" s="22"/>
      <c r="LE2590" s="22"/>
      <c r="LF2590" s="22"/>
      <c r="LG2590" s="22"/>
      <c r="LH2590" s="22"/>
      <c r="LI2590" s="22"/>
      <c r="LJ2590" s="22"/>
      <c r="LK2590" s="22"/>
      <c r="LL2590" s="22"/>
      <c r="LM2590" s="22"/>
      <c r="LN2590" s="22"/>
      <c r="LO2590" s="22"/>
      <c r="LP2590" s="22"/>
      <c r="LQ2590" s="22"/>
      <c r="LR2590" s="22"/>
      <c r="LS2590" s="22"/>
      <c r="LT2590" s="22"/>
      <c r="LU2590" s="22"/>
      <c r="LV2590" s="22"/>
      <c r="LW2590" s="22"/>
      <c r="LX2590" s="22"/>
      <c r="LY2590" s="22"/>
      <c r="LZ2590" s="22"/>
      <c r="MA2590" s="22"/>
      <c r="MB2590" s="22"/>
      <c r="MC2590" s="22"/>
      <c r="MD2590" s="22"/>
      <c r="ME2590" s="22"/>
      <c r="MF2590" s="22"/>
      <c r="MG2590" s="24"/>
      <c r="MH2590" s="22"/>
      <c r="MI2590" s="22"/>
      <c r="MJ2590" s="22"/>
      <c r="MK2590" s="22"/>
      <c r="ML2590" s="22"/>
      <c r="MM2590" s="22"/>
      <c r="MN2590" s="22"/>
      <c r="MO2590" s="22"/>
      <c r="MP2590" s="22"/>
      <c r="MQ2590" s="22"/>
      <c r="MR2590" s="22"/>
      <c r="MS2590" s="22"/>
      <c r="MT2590" s="22"/>
      <c r="MU2590" s="22"/>
      <c r="MV2590" s="22"/>
      <c r="MW2590" s="22"/>
      <c r="MX2590" s="22"/>
      <c r="MY2590" s="22"/>
      <c r="MZ2590" s="22"/>
      <c r="NA2590" s="22"/>
      <c r="NB2590" s="22"/>
      <c r="NC2590" s="22"/>
      <c r="ND2590" s="22"/>
      <c r="NE2590" s="22"/>
      <c r="NF2590" s="22"/>
      <c r="NG2590" s="22"/>
      <c r="NH2590" s="22"/>
      <c r="NI2590" s="22"/>
      <c r="NJ2590" s="22"/>
      <c r="NK2590" s="22"/>
      <c r="NL2590" s="22"/>
      <c r="NM2590" s="24"/>
      <c r="NN2590" s="22"/>
      <c r="NO2590" s="22"/>
      <c r="NP2590" s="22"/>
      <c r="NQ2590" s="22"/>
      <c r="NR2590" s="22"/>
      <c r="NS2590" s="22"/>
      <c r="NT2590" s="22"/>
      <c r="NU2590" s="22"/>
      <c r="NV2590" s="22"/>
      <c r="NW2590" s="22"/>
      <c r="NX2590" s="22"/>
      <c r="NY2590" s="22"/>
      <c r="NZ2590" s="22"/>
      <c r="OA2590" s="22"/>
      <c r="OB2590" s="22"/>
      <c r="OC2590" s="22"/>
      <c r="OD2590" s="22"/>
      <c r="OE2590" s="22"/>
      <c r="OF2590" s="22"/>
      <c r="OG2590" s="22"/>
      <c r="OH2590" s="22"/>
      <c r="OI2590" s="22"/>
      <c r="OJ2590" s="22"/>
      <c r="OK2590" s="22"/>
      <c r="OL2590" s="22"/>
      <c r="OM2590" s="22"/>
      <c r="ON2590" s="22"/>
      <c r="OO2590" s="22"/>
      <c r="OP2590" s="22"/>
      <c r="OQ2590" s="22"/>
      <c r="OR2590" s="22"/>
    </row>
    <row r="2591" spans="1:408" ht="15" thickBot="1">
      <c r="A2591" s="1"/>
      <c r="B2591" s="12"/>
      <c r="C2591" s="12"/>
      <c r="D2591" s="22"/>
      <c r="E2591" s="54"/>
      <c r="F2591" s="54"/>
      <c r="G2591" s="54"/>
      <c r="H2591" s="55"/>
      <c r="I2591" s="22"/>
      <c r="J2591" s="56"/>
      <c r="K2591" s="80"/>
      <c r="L2591" s="57"/>
      <c r="M2591" s="57"/>
      <c r="N2591" s="55"/>
      <c r="O2591" s="58"/>
      <c r="P2591" s="58"/>
      <c r="Q2591" s="59"/>
      <c r="R2591" s="60"/>
      <c r="S2591" s="60"/>
      <c r="T2591" s="22"/>
      <c r="U2591" s="1"/>
      <c r="V2591" s="23"/>
      <c r="X2591" s="24"/>
      <c r="Y2591" s="24"/>
      <c r="Z2591" s="22"/>
      <c r="AA2591" s="22"/>
      <c r="AB2591" s="22"/>
      <c r="AC2591" s="22"/>
      <c r="AD2591" s="22"/>
      <c r="AE2591" s="22"/>
      <c r="AF2591" s="22"/>
      <c r="AG2591" s="22"/>
      <c r="AH2591" s="22"/>
      <c r="AI2591" s="22"/>
      <c r="AJ2591" s="22"/>
      <c r="AK2591" s="22"/>
      <c r="AL2591" s="22"/>
      <c r="AM2591" s="22"/>
      <c r="AN2591" s="22"/>
      <c r="AO2591" s="22"/>
      <c r="AP2591" s="22"/>
      <c r="AQ2591" s="22"/>
      <c r="AR2591" s="22"/>
      <c r="AS2591" s="22"/>
      <c r="AT2591" s="22"/>
      <c r="AU2591" s="22"/>
      <c r="AV2591" s="22"/>
      <c r="AW2591" s="22"/>
      <c r="AX2591" s="22"/>
      <c r="AY2591" s="22"/>
      <c r="AZ2591" s="22"/>
      <c r="BA2591" s="22"/>
      <c r="BB2591" s="22"/>
      <c r="BC2591" s="22"/>
      <c r="BD2591" s="22"/>
      <c r="BE2591" s="24"/>
      <c r="BF2591" s="22"/>
      <c r="BG2591" s="22"/>
      <c r="BH2591" s="22"/>
      <c r="BI2591" s="22"/>
      <c r="BJ2591" s="22"/>
      <c r="BK2591" s="22"/>
      <c r="BL2591" s="22"/>
      <c r="BM2591" s="22"/>
      <c r="BN2591" s="22"/>
      <c r="BO2591" s="22"/>
      <c r="BP2591" s="22"/>
      <c r="BQ2591" s="22"/>
      <c r="BR2591" s="22"/>
      <c r="BS2591" s="22"/>
      <c r="BT2591" s="22"/>
      <c r="BU2591" s="22"/>
      <c r="BV2591" s="22"/>
      <c r="BW2591" s="22"/>
      <c r="BX2591" s="22"/>
      <c r="BY2591" s="22"/>
      <c r="BZ2591" s="22"/>
      <c r="CA2591" s="22"/>
      <c r="CB2591" s="22"/>
      <c r="CC2591" s="22"/>
      <c r="CD2591" s="22"/>
      <c r="CE2591" s="22"/>
      <c r="CF2591" s="22"/>
      <c r="CG2591" s="22"/>
      <c r="CH2591" s="22"/>
      <c r="CI2591" s="22"/>
      <c r="CJ2591" s="22"/>
      <c r="CK2591" s="24"/>
      <c r="CL2591" s="22"/>
      <c r="CM2591" s="22"/>
      <c r="CN2591" s="22"/>
      <c r="CO2591" s="22"/>
      <c r="CP2591" s="22"/>
      <c r="CQ2591" s="22"/>
      <c r="CR2591" s="22"/>
      <c r="CS2591" s="22"/>
      <c r="CT2591" s="22"/>
      <c r="CU2591" s="22"/>
      <c r="CV2591" s="22"/>
      <c r="CW2591" s="22"/>
      <c r="CX2591" s="22"/>
      <c r="CY2591" s="22"/>
      <c r="CZ2591" s="22"/>
      <c r="DA2591" s="22"/>
      <c r="DB2591" s="22"/>
      <c r="DC2591" s="22"/>
      <c r="DD2591" s="22"/>
      <c r="DE2591" s="22"/>
      <c r="DF2591" s="22"/>
      <c r="DG2591" s="22"/>
      <c r="DH2591" s="22"/>
      <c r="DI2591" s="22"/>
      <c r="DJ2591" s="22"/>
      <c r="DK2591" s="22"/>
      <c r="DL2591" s="22"/>
      <c r="DM2591" s="22"/>
      <c r="DN2591" s="22"/>
      <c r="DO2591" s="22"/>
      <c r="DP2591" s="22"/>
      <c r="DQ2591" s="24"/>
      <c r="DR2591" s="22"/>
      <c r="DS2591" s="22"/>
      <c r="DT2591" s="22"/>
      <c r="DU2591" s="22"/>
      <c r="DV2591" s="22"/>
      <c r="DW2591" s="22"/>
      <c r="DX2591" s="22"/>
      <c r="DY2591" s="22"/>
      <c r="DZ2591" s="22"/>
      <c r="EA2591" s="22"/>
      <c r="EB2591" s="22"/>
      <c r="EC2591" s="22"/>
      <c r="ED2591" s="22"/>
      <c r="EE2591" s="22"/>
      <c r="EF2591" s="22"/>
      <c r="EG2591" s="22"/>
      <c r="EH2591" s="22"/>
      <c r="EI2591" s="22"/>
      <c r="EJ2591" s="22"/>
      <c r="EK2591" s="22"/>
      <c r="EL2591" s="22"/>
      <c r="EM2591" s="22"/>
      <c r="EN2591" s="22"/>
      <c r="EO2591" s="22"/>
      <c r="EP2591" s="22"/>
      <c r="EQ2591" s="22"/>
      <c r="ER2591" s="22"/>
      <c r="ES2591" s="22"/>
      <c r="ET2591" s="22"/>
      <c r="EU2591" s="22"/>
      <c r="EV2591" s="22"/>
      <c r="EW2591" s="24"/>
      <c r="EX2591" s="22"/>
      <c r="EY2591" s="22"/>
      <c r="EZ2591" s="22"/>
      <c r="FA2591" s="22"/>
      <c r="FB2591" s="22"/>
      <c r="FC2591" s="22"/>
      <c r="FD2591" s="22"/>
      <c r="FE2591" s="22"/>
      <c r="FF2591" s="22"/>
      <c r="FG2591" s="22"/>
      <c r="FH2591" s="22"/>
      <c r="FI2591" s="22"/>
      <c r="FJ2591" s="22"/>
      <c r="FK2591" s="22"/>
      <c r="FL2591" s="22"/>
      <c r="FM2591" s="22"/>
      <c r="FN2591" s="22"/>
      <c r="FO2591" s="22"/>
      <c r="FP2591" s="22"/>
      <c r="FQ2591" s="22"/>
      <c r="FR2591" s="22"/>
      <c r="FS2591" s="22"/>
      <c r="FT2591" s="22"/>
      <c r="FU2591" s="22"/>
      <c r="FV2591" s="22"/>
      <c r="FW2591" s="22"/>
      <c r="FX2591" s="22"/>
      <c r="FY2591" s="22"/>
      <c r="FZ2591" s="22"/>
      <c r="GA2591" s="22"/>
      <c r="GB2591" s="22"/>
      <c r="GC2591" s="24"/>
      <c r="GD2591" s="22"/>
      <c r="GE2591" s="22"/>
      <c r="GF2591" s="22"/>
      <c r="GG2591" s="22"/>
      <c r="GH2591" s="22"/>
      <c r="GI2591" s="22"/>
      <c r="GJ2591" s="22"/>
      <c r="GK2591" s="22"/>
      <c r="GL2591" s="22"/>
      <c r="GM2591" s="22"/>
      <c r="GN2591" s="22"/>
      <c r="GO2591" s="22"/>
      <c r="GP2591" s="22"/>
      <c r="GQ2591" s="22"/>
      <c r="GR2591" s="22"/>
      <c r="GS2591" s="22"/>
      <c r="GT2591" s="22"/>
      <c r="GU2591" s="22"/>
      <c r="GV2591" s="22"/>
      <c r="GW2591" s="22"/>
      <c r="GX2591" s="22"/>
      <c r="GY2591" s="22"/>
      <c r="GZ2591" s="22"/>
      <c r="HA2591" s="22"/>
      <c r="HB2591" s="22"/>
      <c r="HC2591" s="22"/>
      <c r="HD2591" s="22"/>
      <c r="HE2591" s="22"/>
      <c r="HF2591" s="22"/>
      <c r="HG2591" s="22"/>
      <c r="HH2591" s="22"/>
      <c r="HI2591" s="24"/>
      <c r="HJ2591" s="22"/>
      <c r="HK2591" s="22"/>
      <c r="HL2591" s="22"/>
      <c r="HM2591" s="22"/>
      <c r="HN2591" s="22"/>
      <c r="HO2591" s="22"/>
      <c r="HP2591" s="22"/>
      <c r="HQ2591" s="22"/>
      <c r="HR2591" s="22"/>
      <c r="HS2591" s="22"/>
      <c r="HT2591" s="22"/>
      <c r="HU2591" s="22"/>
      <c r="HV2591" s="22"/>
      <c r="HW2591" s="22"/>
      <c r="HX2591" s="22"/>
      <c r="HY2591" s="22"/>
      <c r="HZ2591" s="22"/>
      <c r="IA2591" s="22"/>
      <c r="IB2591" s="22"/>
      <c r="IC2591" s="22"/>
      <c r="ID2591" s="22"/>
      <c r="IE2591" s="22"/>
      <c r="IF2591" s="22"/>
      <c r="IG2591" s="22"/>
      <c r="IH2591" s="22"/>
      <c r="II2591" s="22"/>
      <c r="IJ2591" s="22"/>
      <c r="IK2591" s="22"/>
      <c r="IL2591" s="22"/>
      <c r="IM2591" s="22"/>
      <c r="IN2591" s="22"/>
      <c r="IO2591" s="24"/>
      <c r="IP2591" s="22"/>
      <c r="IQ2591" s="22"/>
      <c r="IR2591" s="22"/>
      <c r="IS2591" s="22"/>
      <c r="IT2591" s="22"/>
      <c r="IU2591" s="22"/>
      <c r="IV2591" s="22"/>
      <c r="IW2591" s="22"/>
      <c r="IX2591" s="22"/>
      <c r="IY2591" s="22"/>
      <c r="IZ2591" s="22"/>
      <c r="JA2591" s="22"/>
      <c r="JB2591" s="22"/>
      <c r="JC2591" s="22"/>
      <c r="JD2591" s="22"/>
      <c r="JE2591" s="22"/>
      <c r="JF2591" s="22"/>
      <c r="JG2591" s="22"/>
      <c r="JH2591" s="22"/>
      <c r="JI2591" s="22"/>
      <c r="JJ2591" s="22"/>
      <c r="JK2591" s="22"/>
      <c r="JL2591" s="22"/>
      <c r="JM2591" s="22"/>
      <c r="JN2591" s="22"/>
      <c r="JO2591" s="22"/>
      <c r="JP2591" s="22"/>
      <c r="JQ2591" s="22"/>
      <c r="JR2591" s="22"/>
      <c r="JS2591" s="22"/>
      <c r="JT2591" s="22"/>
      <c r="JU2591" s="24"/>
      <c r="JV2591" s="22"/>
      <c r="JW2591" s="22"/>
      <c r="JX2591" s="22"/>
      <c r="JY2591" s="22"/>
      <c r="JZ2591" s="22"/>
      <c r="KA2591" s="22"/>
      <c r="KB2591" s="22"/>
      <c r="KC2591" s="22"/>
      <c r="KD2591" s="22"/>
      <c r="KE2591" s="22"/>
      <c r="KF2591" s="22"/>
      <c r="KG2591" s="22"/>
      <c r="KH2591" s="22"/>
      <c r="KI2591" s="22"/>
      <c r="KJ2591" s="22"/>
      <c r="KK2591" s="22"/>
      <c r="KL2591" s="22"/>
      <c r="KM2591" s="22"/>
      <c r="KN2591" s="22"/>
      <c r="KO2591" s="22"/>
      <c r="KP2591" s="22"/>
      <c r="KQ2591" s="22"/>
      <c r="KR2591" s="22"/>
      <c r="KS2591" s="22"/>
      <c r="KT2591" s="22"/>
      <c r="KU2591" s="22"/>
      <c r="KV2591" s="22"/>
      <c r="KW2591" s="22"/>
      <c r="KX2591" s="22"/>
      <c r="KY2591" s="22"/>
      <c r="KZ2591" s="22"/>
      <c r="LA2591" s="24"/>
      <c r="LB2591" s="22"/>
      <c r="LC2591" s="22"/>
      <c r="LD2591" s="22"/>
      <c r="LE2591" s="22"/>
      <c r="LF2591" s="22"/>
      <c r="LG2591" s="22"/>
      <c r="LH2591" s="22"/>
      <c r="LI2591" s="22"/>
      <c r="LJ2591" s="22"/>
      <c r="LK2591" s="22"/>
      <c r="LL2591" s="22"/>
      <c r="LM2591" s="22"/>
      <c r="LN2591" s="22"/>
      <c r="LO2591" s="22"/>
      <c r="LP2591" s="22"/>
      <c r="LQ2591" s="22"/>
      <c r="LR2591" s="22"/>
      <c r="LS2591" s="22"/>
      <c r="LT2591" s="22"/>
      <c r="LU2591" s="22"/>
      <c r="LV2591" s="22"/>
      <c r="LW2591" s="22"/>
      <c r="LX2591" s="22"/>
      <c r="LY2591" s="22"/>
      <c r="LZ2591" s="22"/>
      <c r="MA2591" s="22"/>
      <c r="MB2591" s="22"/>
      <c r="MC2591" s="22"/>
      <c r="MD2591" s="22"/>
      <c r="ME2591" s="22"/>
      <c r="MF2591" s="22"/>
      <c r="MG2591" s="24"/>
      <c r="MH2591" s="22"/>
      <c r="MI2591" s="22"/>
      <c r="MJ2591" s="22"/>
      <c r="MK2591" s="22"/>
      <c r="ML2591" s="22"/>
      <c r="MM2591" s="22"/>
      <c r="MN2591" s="22"/>
      <c r="MO2591" s="22"/>
      <c r="MP2591" s="22"/>
      <c r="MQ2591" s="22"/>
      <c r="MR2591" s="22"/>
      <c r="MS2591" s="22"/>
      <c r="MT2591" s="22"/>
      <c r="MU2591" s="22"/>
      <c r="MV2591" s="22"/>
      <c r="MW2591" s="22"/>
      <c r="MX2591" s="22"/>
      <c r="MY2591" s="22"/>
      <c r="MZ2591" s="22"/>
      <c r="NA2591" s="22"/>
      <c r="NB2591" s="22"/>
      <c r="NC2591" s="22"/>
      <c r="ND2591" s="22"/>
      <c r="NE2591" s="22"/>
      <c r="NF2591" s="22"/>
      <c r="NG2591" s="22"/>
      <c r="NH2591" s="22"/>
      <c r="NI2591" s="22"/>
      <c r="NJ2591" s="22"/>
      <c r="NK2591" s="22"/>
      <c r="NL2591" s="22"/>
      <c r="NM2591" s="24"/>
      <c r="NN2591" s="22"/>
      <c r="NO2591" s="22"/>
      <c r="NP2591" s="22"/>
      <c r="NQ2591" s="22"/>
      <c r="NR2591" s="22"/>
      <c r="NS2591" s="22"/>
      <c r="NT2591" s="22"/>
      <c r="NU2591" s="22"/>
      <c r="NV2591" s="22"/>
      <c r="NW2591" s="22"/>
      <c r="NX2591" s="22"/>
      <c r="NY2591" s="22"/>
      <c r="NZ2591" s="22"/>
      <c r="OA2591" s="22"/>
      <c r="OB2591" s="22"/>
      <c r="OC2591" s="22"/>
      <c r="OD2591" s="22"/>
      <c r="OE2591" s="22"/>
      <c r="OF2591" s="22"/>
      <c r="OG2591" s="22"/>
      <c r="OH2591" s="22"/>
      <c r="OI2591" s="22"/>
      <c r="OJ2591" s="22"/>
      <c r="OK2591" s="22"/>
      <c r="OL2591" s="22"/>
      <c r="OM2591" s="22"/>
      <c r="ON2591" s="22"/>
      <c r="OO2591" s="22"/>
      <c r="OP2591" s="22"/>
      <c r="OQ2591" s="22"/>
      <c r="OR2591" s="22"/>
    </row>
    <row r="2592" spans="1:408" ht="15" thickBot="1">
      <c r="A2592" s="1"/>
      <c r="B2592" s="12"/>
      <c r="C2592" s="12"/>
      <c r="D2592" s="22"/>
      <c r="E2592" s="54"/>
      <c r="F2592" s="54"/>
      <c r="G2592" s="54"/>
      <c r="H2592" s="55"/>
      <c r="I2592" s="22"/>
      <c r="J2592" s="56"/>
      <c r="K2592" s="81"/>
      <c r="L2592" s="57"/>
      <c r="M2592" s="57"/>
      <c r="N2592" s="55"/>
      <c r="O2592" s="58"/>
      <c r="P2592" s="58"/>
      <c r="Q2592" s="59"/>
      <c r="R2592" s="60"/>
      <c r="S2592" s="60"/>
      <c r="T2592" s="22"/>
      <c r="U2592" s="1"/>
      <c r="V2592" s="23"/>
      <c r="X2592" s="24"/>
      <c r="Y2592" s="24"/>
      <c r="Z2592" s="22"/>
      <c r="AA2592" s="22"/>
      <c r="AB2592" s="22"/>
      <c r="AC2592" s="22"/>
      <c r="AD2592" s="22"/>
      <c r="AE2592" s="22"/>
      <c r="AF2592" s="22"/>
      <c r="AG2592" s="22"/>
      <c r="AH2592" s="22"/>
      <c r="AI2592" s="22"/>
      <c r="AJ2592" s="22"/>
      <c r="AK2592" s="22"/>
      <c r="AL2592" s="22"/>
      <c r="AM2592" s="22"/>
      <c r="AN2592" s="22"/>
      <c r="AO2592" s="22"/>
      <c r="AP2592" s="22"/>
      <c r="AQ2592" s="22"/>
      <c r="AR2592" s="22"/>
      <c r="AS2592" s="22"/>
      <c r="AT2592" s="22"/>
      <c r="AU2592" s="22"/>
      <c r="AV2592" s="22"/>
      <c r="AW2592" s="22"/>
      <c r="AX2592" s="22"/>
      <c r="AY2592" s="22"/>
      <c r="AZ2592" s="22"/>
      <c r="BA2592" s="22"/>
      <c r="BB2592" s="22"/>
      <c r="BC2592" s="22"/>
      <c r="BD2592" s="22"/>
      <c r="BE2592" s="24"/>
      <c r="BF2592" s="22"/>
      <c r="BG2592" s="22"/>
      <c r="BH2592" s="22"/>
      <c r="BI2592" s="22"/>
      <c r="BJ2592" s="22"/>
      <c r="BK2592" s="22"/>
      <c r="BL2592" s="22"/>
      <c r="BM2592" s="22"/>
      <c r="BN2592" s="22"/>
      <c r="BO2592" s="22"/>
      <c r="BP2592" s="22"/>
      <c r="BQ2592" s="22"/>
      <c r="BR2592" s="22"/>
      <c r="BS2592" s="22"/>
      <c r="BT2592" s="22"/>
      <c r="BU2592" s="22"/>
      <c r="BV2592" s="22"/>
      <c r="BW2592" s="22"/>
      <c r="BX2592" s="22"/>
      <c r="BY2592" s="22"/>
      <c r="BZ2592" s="22"/>
      <c r="CA2592" s="22"/>
      <c r="CB2592" s="22"/>
      <c r="CC2592" s="22"/>
      <c r="CD2592" s="22"/>
      <c r="CE2592" s="22"/>
      <c r="CF2592" s="22"/>
      <c r="CG2592" s="22"/>
      <c r="CH2592" s="22"/>
      <c r="CI2592" s="22"/>
      <c r="CJ2592" s="22"/>
      <c r="CK2592" s="24"/>
      <c r="CL2592" s="22"/>
      <c r="CM2592" s="22"/>
      <c r="CN2592" s="22"/>
      <c r="CO2592" s="22"/>
      <c r="CP2592" s="22"/>
      <c r="CQ2592" s="22"/>
      <c r="CR2592" s="22"/>
      <c r="CS2592" s="22"/>
      <c r="CT2592" s="22"/>
      <c r="CU2592" s="22"/>
      <c r="CV2592" s="22"/>
      <c r="CW2592" s="22"/>
      <c r="CX2592" s="22"/>
      <c r="CY2592" s="22"/>
      <c r="CZ2592" s="22"/>
      <c r="DA2592" s="22"/>
      <c r="DB2592" s="22"/>
      <c r="DC2592" s="22"/>
      <c r="DD2592" s="22"/>
      <c r="DE2592" s="22"/>
      <c r="DF2592" s="22"/>
      <c r="DG2592" s="22"/>
      <c r="DH2592" s="22"/>
      <c r="DI2592" s="22"/>
      <c r="DJ2592" s="22"/>
      <c r="DK2592" s="22"/>
      <c r="DL2592" s="22"/>
      <c r="DM2592" s="22"/>
      <c r="DN2592" s="22"/>
      <c r="DO2592" s="22"/>
      <c r="DP2592" s="22"/>
      <c r="DQ2592" s="24"/>
      <c r="DR2592" s="22"/>
      <c r="DS2592" s="22"/>
      <c r="DT2592" s="22"/>
      <c r="DU2592" s="22"/>
      <c r="DV2592" s="22"/>
      <c r="DW2592" s="22"/>
      <c r="DX2592" s="22"/>
      <c r="DY2592" s="22"/>
      <c r="DZ2592" s="22"/>
      <c r="EA2592" s="22"/>
      <c r="EB2592" s="22"/>
      <c r="EC2592" s="22"/>
      <c r="ED2592" s="22"/>
      <c r="EE2592" s="22"/>
      <c r="EF2592" s="22"/>
      <c r="EG2592" s="22"/>
      <c r="EH2592" s="22"/>
      <c r="EI2592" s="22"/>
      <c r="EJ2592" s="22"/>
      <c r="EK2592" s="22"/>
      <c r="EL2592" s="22"/>
      <c r="EM2592" s="22"/>
      <c r="EN2592" s="22"/>
      <c r="EO2592" s="22"/>
      <c r="EP2592" s="22"/>
      <c r="EQ2592" s="22"/>
      <c r="ER2592" s="22"/>
      <c r="ES2592" s="22"/>
      <c r="ET2592" s="22"/>
      <c r="EU2592" s="22"/>
      <c r="EV2592" s="22"/>
      <c r="EW2592" s="24"/>
      <c r="EX2592" s="22"/>
      <c r="EY2592" s="22"/>
      <c r="EZ2592" s="22"/>
      <c r="FA2592" s="22"/>
      <c r="FB2592" s="22"/>
      <c r="FC2592" s="22"/>
      <c r="FD2592" s="22"/>
      <c r="FE2592" s="22"/>
      <c r="FF2592" s="22"/>
      <c r="FG2592" s="22"/>
      <c r="FH2592" s="22"/>
      <c r="FI2592" s="22"/>
      <c r="FJ2592" s="22"/>
      <c r="FK2592" s="22"/>
      <c r="FL2592" s="22"/>
      <c r="FM2592" s="22"/>
      <c r="FN2592" s="22"/>
      <c r="FO2592" s="22"/>
      <c r="FP2592" s="22"/>
      <c r="FQ2592" s="22"/>
      <c r="FR2592" s="22"/>
      <c r="FS2592" s="22"/>
      <c r="FT2592" s="22"/>
      <c r="FU2592" s="22"/>
      <c r="FV2592" s="22"/>
      <c r="FW2592" s="22"/>
      <c r="FX2592" s="22"/>
      <c r="FY2592" s="22"/>
      <c r="FZ2592" s="22"/>
      <c r="GA2592" s="22"/>
      <c r="GB2592" s="22"/>
      <c r="GC2592" s="24"/>
      <c r="GD2592" s="22"/>
      <c r="GE2592" s="22"/>
      <c r="GF2592" s="22"/>
      <c r="GG2592" s="22"/>
      <c r="GH2592" s="22"/>
      <c r="GI2592" s="22"/>
      <c r="GJ2592" s="22"/>
      <c r="GK2592" s="22"/>
      <c r="GL2592" s="22"/>
      <c r="GM2592" s="22"/>
      <c r="GN2592" s="22"/>
      <c r="GO2592" s="22"/>
      <c r="GP2592" s="22"/>
      <c r="GQ2592" s="22"/>
      <c r="GR2592" s="22"/>
      <c r="GS2592" s="22"/>
      <c r="GT2592" s="22"/>
      <c r="GU2592" s="22"/>
      <c r="GV2592" s="22"/>
      <c r="GW2592" s="22"/>
      <c r="GX2592" s="22"/>
      <c r="GY2592" s="22"/>
      <c r="GZ2592" s="22"/>
      <c r="HA2592" s="22"/>
      <c r="HB2592" s="22"/>
      <c r="HC2592" s="22"/>
      <c r="HD2592" s="22"/>
      <c r="HE2592" s="22"/>
      <c r="HF2592" s="22"/>
      <c r="HG2592" s="22"/>
      <c r="HH2592" s="22"/>
      <c r="HI2592" s="24"/>
      <c r="HJ2592" s="22"/>
      <c r="HK2592" s="22"/>
      <c r="HL2592" s="22"/>
      <c r="HM2592" s="22"/>
      <c r="HN2592" s="22"/>
      <c r="HO2592" s="22"/>
      <c r="HP2592" s="22"/>
      <c r="HQ2592" s="22"/>
      <c r="HR2592" s="22"/>
      <c r="HS2592" s="22"/>
      <c r="HT2592" s="22"/>
      <c r="HU2592" s="22"/>
      <c r="HV2592" s="22"/>
      <c r="HW2592" s="22"/>
      <c r="HX2592" s="22"/>
      <c r="HY2592" s="22"/>
      <c r="HZ2592" s="22"/>
      <c r="IA2592" s="22"/>
      <c r="IB2592" s="22"/>
      <c r="IC2592" s="22"/>
      <c r="ID2592" s="22"/>
      <c r="IE2592" s="22"/>
      <c r="IF2592" s="22"/>
      <c r="IG2592" s="22"/>
      <c r="IH2592" s="22"/>
      <c r="II2592" s="22"/>
      <c r="IJ2592" s="22"/>
      <c r="IK2592" s="22"/>
      <c r="IL2592" s="22"/>
      <c r="IM2592" s="22"/>
      <c r="IN2592" s="22"/>
      <c r="IO2592" s="24"/>
      <c r="IP2592" s="22"/>
      <c r="IQ2592" s="22"/>
      <c r="IR2592" s="22"/>
      <c r="IS2592" s="22"/>
      <c r="IT2592" s="22"/>
      <c r="IU2592" s="22"/>
      <c r="IV2592" s="22"/>
      <c r="IW2592" s="22"/>
      <c r="IX2592" s="22"/>
      <c r="IY2592" s="22"/>
      <c r="IZ2592" s="22"/>
      <c r="JA2592" s="22"/>
      <c r="JB2592" s="22"/>
      <c r="JC2592" s="22"/>
      <c r="JD2592" s="22"/>
      <c r="JE2592" s="22"/>
      <c r="JF2592" s="22"/>
      <c r="JG2592" s="22"/>
      <c r="JH2592" s="22"/>
      <c r="JI2592" s="22"/>
      <c r="JJ2592" s="22"/>
      <c r="JK2592" s="22"/>
      <c r="JL2592" s="22"/>
      <c r="JM2592" s="22"/>
      <c r="JN2592" s="22"/>
      <c r="JO2592" s="22"/>
      <c r="JP2592" s="22"/>
      <c r="JQ2592" s="22"/>
      <c r="JR2592" s="22"/>
      <c r="JS2592" s="22"/>
      <c r="JT2592" s="22"/>
      <c r="JU2592" s="24"/>
      <c r="JV2592" s="22"/>
      <c r="JW2592" s="22"/>
      <c r="JX2592" s="22"/>
      <c r="JY2592" s="22"/>
      <c r="JZ2592" s="22"/>
      <c r="KA2592" s="22"/>
      <c r="KB2592" s="22"/>
      <c r="KC2592" s="22"/>
      <c r="KD2592" s="22"/>
      <c r="KE2592" s="22"/>
      <c r="KF2592" s="22"/>
      <c r="KG2592" s="22"/>
      <c r="KH2592" s="22"/>
      <c r="KI2592" s="22"/>
      <c r="KJ2592" s="22"/>
      <c r="KK2592" s="22"/>
      <c r="KL2592" s="22"/>
      <c r="KM2592" s="22"/>
      <c r="KN2592" s="22"/>
      <c r="KO2592" s="22"/>
      <c r="KP2592" s="22"/>
      <c r="KQ2592" s="22"/>
      <c r="KR2592" s="22"/>
      <c r="KS2592" s="22"/>
      <c r="KT2592" s="22"/>
      <c r="KU2592" s="22"/>
      <c r="KV2592" s="22"/>
      <c r="KW2592" s="22"/>
      <c r="KX2592" s="22"/>
      <c r="KY2592" s="22"/>
      <c r="KZ2592" s="22"/>
      <c r="LA2592" s="24"/>
      <c r="LB2592" s="22"/>
      <c r="LC2592" s="22"/>
      <c r="LD2592" s="22"/>
      <c r="LE2592" s="22"/>
      <c r="LF2592" s="22"/>
      <c r="LG2592" s="22"/>
      <c r="LH2592" s="22"/>
      <c r="LI2592" s="22"/>
      <c r="LJ2592" s="22"/>
      <c r="LK2592" s="22"/>
      <c r="LL2592" s="22"/>
      <c r="LM2592" s="22"/>
      <c r="LN2592" s="22"/>
      <c r="LO2592" s="22"/>
      <c r="LP2592" s="22"/>
      <c r="LQ2592" s="22"/>
      <c r="LR2592" s="22"/>
      <c r="LS2592" s="22"/>
      <c r="LT2592" s="22"/>
      <c r="LU2592" s="22"/>
      <c r="LV2592" s="22"/>
      <c r="LW2592" s="22"/>
      <c r="LX2592" s="22"/>
      <c r="LY2592" s="22"/>
      <c r="LZ2592" s="22"/>
      <c r="MA2592" s="22"/>
      <c r="MB2592" s="22"/>
      <c r="MC2592" s="22"/>
      <c r="MD2592" s="22"/>
      <c r="ME2592" s="22"/>
      <c r="MF2592" s="22"/>
      <c r="MG2592" s="24"/>
      <c r="MH2592" s="22"/>
      <c r="MI2592" s="22"/>
      <c r="MJ2592" s="22"/>
      <c r="MK2592" s="22"/>
      <c r="ML2592" s="22"/>
      <c r="MM2592" s="22"/>
      <c r="MN2592" s="22"/>
      <c r="MO2592" s="22"/>
      <c r="MP2592" s="22"/>
      <c r="MQ2592" s="22"/>
      <c r="MR2592" s="22"/>
      <c r="MS2592" s="22"/>
      <c r="MT2592" s="22"/>
      <c r="MU2592" s="22"/>
      <c r="MV2592" s="22"/>
      <c r="MW2592" s="22"/>
      <c r="MX2592" s="22"/>
      <c r="MY2592" s="22"/>
      <c r="MZ2592" s="22"/>
      <c r="NA2592" s="22"/>
      <c r="NB2592" s="22"/>
      <c r="NC2592" s="22"/>
      <c r="ND2592" s="22"/>
      <c r="NE2592" s="22"/>
      <c r="NF2592" s="22"/>
      <c r="NG2592" s="22"/>
      <c r="NH2592" s="22"/>
      <c r="NI2592" s="22"/>
      <c r="NJ2592" s="22"/>
      <c r="NK2592" s="22"/>
      <c r="NL2592" s="22"/>
      <c r="NM2592" s="24"/>
      <c r="NN2592" s="22"/>
      <c r="NO2592" s="22"/>
      <c r="NP2592" s="22"/>
      <c r="NQ2592" s="22"/>
      <c r="NR2592" s="22"/>
      <c r="NS2592" s="22"/>
      <c r="NT2592" s="22"/>
      <c r="NU2592" s="22"/>
      <c r="NV2592" s="22"/>
      <c r="NW2592" s="22"/>
      <c r="NX2592" s="22"/>
      <c r="NY2592" s="22"/>
      <c r="NZ2592" s="22"/>
      <c r="OA2592" s="22"/>
      <c r="OB2592" s="22"/>
      <c r="OC2592" s="22"/>
      <c r="OD2592" s="22"/>
      <c r="OE2592" s="22"/>
      <c r="OF2592" s="22"/>
      <c r="OG2592" s="22"/>
      <c r="OH2592" s="22"/>
      <c r="OI2592" s="22"/>
      <c r="OJ2592" s="22"/>
      <c r="OK2592" s="22"/>
      <c r="OL2592" s="22"/>
      <c r="OM2592" s="22"/>
      <c r="ON2592" s="22"/>
      <c r="OO2592" s="22"/>
      <c r="OP2592" s="22"/>
      <c r="OQ2592" s="22"/>
      <c r="OR2592" s="22"/>
    </row>
    <row r="2593" spans="1:408" ht="15" thickBot="1">
      <c r="A2593" s="1"/>
      <c r="B2593" s="12"/>
      <c r="C2593" s="12"/>
      <c r="D2593" s="22"/>
      <c r="E2593" s="54"/>
      <c r="F2593" s="54"/>
      <c r="G2593" s="54"/>
      <c r="H2593" s="55"/>
      <c r="I2593" s="22"/>
      <c r="J2593" s="56"/>
      <c r="K2593" s="80"/>
      <c r="L2593" s="57"/>
      <c r="M2593" s="57"/>
      <c r="N2593" s="55"/>
      <c r="O2593" s="58"/>
      <c r="P2593" s="58"/>
      <c r="Q2593" s="59"/>
      <c r="R2593" s="60"/>
      <c r="S2593" s="60"/>
      <c r="T2593" s="22"/>
      <c r="U2593" s="1"/>
      <c r="V2593" s="23"/>
      <c r="X2593" s="24"/>
      <c r="Y2593" s="24"/>
      <c r="Z2593" s="22"/>
      <c r="AA2593" s="22"/>
      <c r="AB2593" s="22"/>
      <c r="AC2593" s="22"/>
      <c r="AD2593" s="22"/>
      <c r="AE2593" s="22"/>
      <c r="AF2593" s="22"/>
      <c r="AG2593" s="22"/>
      <c r="AH2593" s="22"/>
      <c r="AI2593" s="22"/>
      <c r="AJ2593" s="22"/>
      <c r="AK2593" s="22"/>
      <c r="AL2593" s="22"/>
      <c r="AM2593" s="22"/>
      <c r="AN2593" s="22"/>
      <c r="AO2593" s="22"/>
      <c r="AP2593" s="22"/>
      <c r="AQ2593" s="22"/>
      <c r="AR2593" s="22"/>
      <c r="AS2593" s="22"/>
      <c r="AT2593" s="22"/>
      <c r="AU2593" s="22"/>
      <c r="AV2593" s="22"/>
      <c r="AW2593" s="22"/>
      <c r="AX2593" s="22"/>
      <c r="AY2593" s="22"/>
      <c r="AZ2593" s="22"/>
      <c r="BA2593" s="22"/>
      <c r="BB2593" s="22"/>
      <c r="BC2593" s="22"/>
      <c r="BD2593" s="22"/>
      <c r="BE2593" s="24"/>
      <c r="BF2593" s="22"/>
      <c r="BG2593" s="22"/>
      <c r="BH2593" s="22"/>
      <c r="BI2593" s="22"/>
      <c r="BJ2593" s="22"/>
      <c r="BK2593" s="22"/>
      <c r="BL2593" s="22"/>
      <c r="BM2593" s="22"/>
      <c r="BN2593" s="22"/>
      <c r="BO2593" s="22"/>
      <c r="BP2593" s="22"/>
      <c r="BQ2593" s="22"/>
      <c r="BR2593" s="22"/>
      <c r="BS2593" s="22"/>
      <c r="BT2593" s="22"/>
      <c r="BU2593" s="22"/>
      <c r="BV2593" s="22"/>
      <c r="BW2593" s="22"/>
      <c r="BX2593" s="22"/>
      <c r="BY2593" s="22"/>
      <c r="BZ2593" s="22"/>
      <c r="CA2593" s="22"/>
      <c r="CB2593" s="22"/>
      <c r="CC2593" s="22"/>
      <c r="CD2593" s="22"/>
      <c r="CE2593" s="22"/>
      <c r="CF2593" s="22"/>
      <c r="CG2593" s="22"/>
      <c r="CH2593" s="22"/>
      <c r="CI2593" s="22"/>
      <c r="CJ2593" s="22"/>
      <c r="CK2593" s="24"/>
      <c r="CL2593" s="22"/>
      <c r="CM2593" s="22"/>
      <c r="CN2593" s="22"/>
      <c r="CO2593" s="22"/>
      <c r="CP2593" s="22"/>
      <c r="CQ2593" s="22"/>
      <c r="CR2593" s="22"/>
      <c r="CS2593" s="22"/>
      <c r="CT2593" s="22"/>
      <c r="CU2593" s="22"/>
      <c r="CV2593" s="22"/>
      <c r="CW2593" s="22"/>
      <c r="CX2593" s="22"/>
      <c r="CY2593" s="22"/>
      <c r="CZ2593" s="22"/>
      <c r="DA2593" s="22"/>
      <c r="DB2593" s="22"/>
      <c r="DC2593" s="22"/>
      <c r="DD2593" s="22"/>
      <c r="DE2593" s="22"/>
      <c r="DF2593" s="22"/>
      <c r="DG2593" s="22"/>
      <c r="DH2593" s="22"/>
      <c r="DI2593" s="22"/>
      <c r="DJ2593" s="22"/>
      <c r="DK2593" s="22"/>
      <c r="DL2593" s="22"/>
      <c r="DM2593" s="22"/>
      <c r="DN2593" s="22"/>
      <c r="DO2593" s="22"/>
      <c r="DP2593" s="22"/>
      <c r="DQ2593" s="24"/>
      <c r="DR2593" s="22"/>
      <c r="DS2593" s="22"/>
      <c r="DT2593" s="22"/>
      <c r="DU2593" s="22"/>
      <c r="DV2593" s="22"/>
      <c r="DW2593" s="22"/>
      <c r="DX2593" s="22"/>
      <c r="DY2593" s="22"/>
      <c r="DZ2593" s="22"/>
      <c r="EA2593" s="22"/>
      <c r="EB2593" s="22"/>
      <c r="EC2593" s="22"/>
      <c r="ED2593" s="22"/>
      <c r="EE2593" s="22"/>
      <c r="EF2593" s="22"/>
      <c r="EG2593" s="22"/>
      <c r="EH2593" s="22"/>
      <c r="EI2593" s="22"/>
      <c r="EJ2593" s="22"/>
      <c r="EK2593" s="22"/>
      <c r="EL2593" s="22"/>
      <c r="EM2593" s="22"/>
      <c r="EN2593" s="22"/>
      <c r="EO2593" s="22"/>
      <c r="EP2593" s="22"/>
      <c r="EQ2593" s="22"/>
      <c r="ER2593" s="22"/>
      <c r="ES2593" s="22"/>
      <c r="ET2593" s="22"/>
      <c r="EU2593" s="22"/>
      <c r="EV2593" s="22"/>
      <c r="EW2593" s="24"/>
      <c r="EX2593" s="22"/>
      <c r="EY2593" s="22"/>
      <c r="EZ2593" s="22"/>
      <c r="FA2593" s="22"/>
      <c r="FB2593" s="22"/>
      <c r="FC2593" s="22"/>
      <c r="FD2593" s="22"/>
      <c r="FE2593" s="22"/>
      <c r="FF2593" s="22"/>
      <c r="FG2593" s="22"/>
      <c r="FH2593" s="22"/>
      <c r="FI2593" s="22"/>
      <c r="FJ2593" s="22"/>
      <c r="FK2593" s="22"/>
      <c r="FL2593" s="22"/>
      <c r="FM2593" s="22"/>
      <c r="FN2593" s="22"/>
      <c r="FO2593" s="22"/>
      <c r="FP2593" s="22"/>
      <c r="FQ2593" s="22"/>
      <c r="FR2593" s="22"/>
      <c r="FS2593" s="22"/>
      <c r="FT2593" s="22"/>
      <c r="FU2593" s="22"/>
      <c r="FV2593" s="22"/>
      <c r="FW2593" s="22"/>
      <c r="FX2593" s="22"/>
      <c r="FY2593" s="22"/>
      <c r="FZ2593" s="22"/>
      <c r="GA2593" s="22"/>
      <c r="GB2593" s="22"/>
      <c r="GC2593" s="24"/>
      <c r="GD2593" s="22"/>
      <c r="GE2593" s="22"/>
      <c r="GF2593" s="22"/>
      <c r="GG2593" s="22"/>
      <c r="GH2593" s="22"/>
      <c r="GI2593" s="22"/>
      <c r="GJ2593" s="22"/>
      <c r="GK2593" s="22"/>
      <c r="GL2593" s="22"/>
      <c r="GM2593" s="22"/>
      <c r="GN2593" s="22"/>
      <c r="GO2593" s="22"/>
      <c r="GP2593" s="22"/>
      <c r="GQ2593" s="22"/>
      <c r="GR2593" s="22"/>
      <c r="GS2593" s="22"/>
      <c r="GT2593" s="22"/>
      <c r="GU2593" s="22"/>
      <c r="GV2593" s="22"/>
      <c r="GW2593" s="22"/>
      <c r="GX2593" s="22"/>
      <c r="GY2593" s="22"/>
      <c r="GZ2593" s="22"/>
      <c r="HA2593" s="22"/>
      <c r="HB2593" s="22"/>
      <c r="HC2593" s="22"/>
      <c r="HD2593" s="22"/>
      <c r="HE2593" s="22"/>
      <c r="HF2593" s="22"/>
      <c r="HG2593" s="22"/>
      <c r="HH2593" s="22"/>
      <c r="HI2593" s="24"/>
      <c r="HJ2593" s="22"/>
      <c r="HK2593" s="22"/>
      <c r="HL2593" s="22"/>
      <c r="HM2593" s="22"/>
      <c r="HN2593" s="22"/>
      <c r="HO2593" s="22"/>
      <c r="HP2593" s="22"/>
      <c r="HQ2593" s="22"/>
      <c r="HR2593" s="22"/>
      <c r="HS2593" s="22"/>
      <c r="HT2593" s="22"/>
      <c r="HU2593" s="22"/>
      <c r="HV2593" s="22"/>
      <c r="HW2593" s="22"/>
      <c r="HX2593" s="22"/>
      <c r="HY2593" s="22"/>
      <c r="HZ2593" s="22"/>
      <c r="IA2593" s="22"/>
      <c r="IB2593" s="22"/>
      <c r="IC2593" s="22"/>
      <c r="ID2593" s="22"/>
      <c r="IE2593" s="22"/>
      <c r="IF2593" s="22"/>
      <c r="IG2593" s="22"/>
      <c r="IH2593" s="22"/>
      <c r="II2593" s="22"/>
      <c r="IJ2593" s="22"/>
      <c r="IK2593" s="22"/>
      <c r="IL2593" s="22"/>
      <c r="IM2593" s="22"/>
      <c r="IN2593" s="22"/>
      <c r="IO2593" s="24"/>
      <c r="IP2593" s="22"/>
      <c r="IQ2593" s="22"/>
      <c r="IR2593" s="22"/>
      <c r="IS2593" s="22"/>
      <c r="IT2593" s="22"/>
      <c r="IU2593" s="22"/>
      <c r="IV2593" s="22"/>
      <c r="IW2593" s="22"/>
      <c r="IX2593" s="22"/>
      <c r="IY2593" s="22"/>
      <c r="IZ2593" s="22"/>
      <c r="JA2593" s="22"/>
      <c r="JB2593" s="22"/>
      <c r="JC2593" s="22"/>
      <c r="JD2593" s="22"/>
      <c r="JE2593" s="22"/>
      <c r="JF2593" s="22"/>
      <c r="JG2593" s="22"/>
      <c r="JH2593" s="22"/>
      <c r="JI2593" s="22"/>
      <c r="JJ2593" s="22"/>
      <c r="JK2593" s="22"/>
      <c r="JL2593" s="22"/>
      <c r="JM2593" s="22"/>
      <c r="JN2593" s="22"/>
      <c r="JO2593" s="22"/>
      <c r="JP2593" s="22"/>
      <c r="JQ2593" s="22"/>
      <c r="JR2593" s="22"/>
      <c r="JS2593" s="22"/>
      <c r="JT2593" s="22"/>
      <c r="JU2593" s="24"/>
      <c r="JV2593" s="22"/>
      <c r="JW2593" s="22"/>
      <c r="JX2593" s="22"/>
      <c r="JY2593" s="22"/>
      <c r="JZ2593" s="22"/>
      <c r="KA2593" s="22"/>
      <c r="KB2593" s="22"/>
      <c r="KC2593" s="22"/>
      <c r="KD2593" s="22"/>
      <c r="KE2593" s="22"/>
      <c r="KF2593" s="22"/>
      <c r="KG2593" s="22"/>
      <c r="KH2593" s="22"/>
      <c r="KI2593" s="22"/>
      <c r="KJ2593" s="22"/>
      <c r="KK2593" s="22"/>
      <c r="KL2593" s="22"/>
      <c r="KM2593" s="22"/>
      <c r="KN2593" s="22"/>
      <c r="KO2593" s="22"/>
      <c r="KP2593" s="22"/>
      <c r="KQ2593" s="22"/>
      <c r="KR2593" s="22"/>
      <c r="KS2593" s="22"/>
      <c r="KT2593" s="22"/>
      <c r="KU2593" s="22"/>
      <c r="KV2593" s="22"/>
      <c r="KW2593" s="22"/>
      <c r="KX2593" s="22"/>
      <c r="KY2593" s="22"/>
      <c r="KZ2593" s="22"/>
      <c r="LA2593" s="24"/>
      <c r="LB2593" s="22"/>
      <c r="LC2593" s="22"/>
      <c r="LD2593" s="22"/>
      <c r="LE2593" s="22"/>
      <c r="LF2593" s="22"/>
      <c r="LG2593" s="22"/>
      <c r="LH2593" s="22"/>
      <c r="LI2593" s="22"/>
      <c r="LJ2593" s="22"/>
      <c r="LK2593" s="22"/>
      <c r="LL2593" s="22"/>
      <c r="LM2593" s="22"/>
      <c r="LN2593" s="22"/>
      <c r="LO2593" s="22"/>
      <c r="LP2593" s="22"/>
      <c r="LQ2593" s="22"/>
      <c r="LR2593" s="22"/>
      <c r="LS2593" s="22"/>
      <c r="LT2593" s="22"/>
      <c r="LU2593" s="22"/>
      <c r="LV2593" s="22"/>
      <c r="LW2593" s="22"/>
      <c r="LX2593" s="22"/>
      <c r="LY2593" s="22"/>
      <c r="LZ2593" s="22"/>
      <c r="MA2593" s="22"/>
      <c r="MB2593" s="22"/>
      <c r="MC2593" s="22"/>
      <c r="MD2593" s="22"/>
      <c r="ME2593" s="22"/>
      <c r="MF2593" s="22"/>
      <c r="MG2593" s="24"/>
      <c r="MH2593" s="22"/>
      <c r="MI2593" s="22"/>
      <c r="MJ2593" s="22"/>
      <c r="MK2593" s="22"/>
      <c r="ML2593" s="22"/>
      <c r="MM2593" s="22"/>
      <c r="MN2593" s="22"/>
      <c r="MO2593" s="22"/>
      <c r="MP2593" s="22"/>
      <c r="MQ2593" s="22"/>
      <c r="MR2593" s="22"/>
      <c r="MS2593" s="22"/>
      <c r="MT2593" s="22"/>
      <c r="MU2593" s="22"/>
      <c r="MV2593" s="22"/>
      <c r="MW2593" s="22"/>
      <c r="MX2593" s="22"/>
      <c r="MY2593" s="22"/>
      <c r="MZ2593" s="22"/>
      <c r="NA2593" s="22"/>
      <c r="NB2593" s="22"/>
      <c r="NC2593" s="22"/>
      <c r="ND2593" s="22"/>
      <c r="NE2593" s="22"/>
      <c r="NF2593" s="22"/>
      <c r="NG2593" s="22"/>
      <c r="NH2593" s="22"/>
      <c r="NI2593" s="22"/>
      <c r="NJ2593" s="22"/>
      <c r="NK2593" s="22"/>
      <c r="NL2593" s="22"/>
      <c r="NM2593" s="24"/>
      <c r="NN2593" s="22"/>
      <c r="NO2593" s="22"/>
      <c r="NP2593" s="22"/>
      <c r="NQ2593" s="22"/>
      <c r="NR2593" s="22"/>
      <c r="NS2593" s="22"/>
      <c r="NT2593" s="22"/>
      <c r="NU2593" s="22"/>
      <c r="NV2593" s="22"/>
      <c r="NW2593" s="22"/>
      <c r="NX2593" s="22"/>
      <c r="NY2593" s="22"/>
      <c r="NZ2593" s="22"/>
      <c r="OA2593" s="22"/>
      <c r="OB2593" s="22"/>
      <c r="OC2593" s="22"/>
      <c r="OD2593" s="22"/>
      <c r="OE2593" s="22"/>
      <c r="OF2593" s="22"/>
      <c r="OG2593" s="22"/>
      <c r="OH2593" s="22"/>
      <c r="OI2593" s="22"/>
      <c r="OJ2593" s="22"/>
      <c r="OK2593" s="22"/>
      <c r="OL2593" s="22"/>
      <c r="OM2593" s="22"/>
      <c r="ON2593" s="22"/>
      <c r="OO2593" s="22"/>
      <c r="OP2593" s="22"/>
      <c r="OQ2593" s="22"/>
      <c r="OR2593" s="22"/>
    </row>
    <row r="2594" spans="1:408" ht="15" thickBot="1">
      <c r="A2594" s="1"/>
      <c r="B2594" s="12"/>
      <c r="C2594" s="12"/>
      <c r="D2594" s="22"/>
      <c r="E2594" s="54"/>
      <c r="F2594" s="54"/>
      <c r="G2594" s="54"/>
      <c r="H2594" s="55"/>
      <c r="I2594" s="22"/>
      <c r="J2594" s="56"/>
      <c r="K2594" s="81"/>
      <c r="L2594" s="57"/>
      <c r="M2594" s="57"/>
      <c r="N2594" s="55"/>
      <c r="O2594" s="58"/>
      <c r="P2594" s="58"/>
      <c r="Q2594" s="59"/>
      <c r="R2594" s="60"/>
      <c r="S2594" s="60"/>
      <c r="T2594" s="22"/>
      <c r="U2594" s="1"/>
      <c r="V2594" s="23"/>
      <c r="X2594" s="24"/>
      <c r="Y2594" s="24"/>
      <c r="Z2594" s="22"/>
      <c r="AA2594" s="22"/>
      <c r="AB2594" s="22"/>
      <c r="AC2594" s="22"/>
      <c r="AD2594" s="22"/>
      <c r="AE2594" s="22"/>
      <c r="AF2594" s="22"/>
      <c r="AG2594" s="22"/>
      <c r="AH2594" s="22"/>
      <c r="AI2594" s="22"/>
      <c r="AJ2594" s="22"/>
      <c r="AK2594" s="22"/>
      <c r="AL2594" s="22"/>
      <c r="AM2594" s="22"/>
      <c r="AN2594" s="22"/>
      <c r="AO2594" s="22"/>
      <c r="AP2594" s="22"/>
      <c r="AQ2594" s="22"/>
      <c r="AR2594" s="22"/>
      <c r="AS2594" s="22"/>
      <c r="AT2594" s="22"/>
      <c r="AU2594" s="22"/>
      <c r="AV2594" s="22"/>
      <c r="AW2594" s="22"/>
      <c r="AX2594" s="22"/>
      <c r="AY2594" s="22"/>
      <c r="AZ2594" s="22"/>
      <c r="BA2594" s="22"/>
      <c r="BB2594" s="22"/>
      <c r="BC2594" s="22"/>
      <c r="BD2594" s="22"/>
      <c r="BE2594" s="24"/>
      <c r="BF2594" s="22"/>
      <c r="BG2594" s="22"/>
      <c r="BH2594" s="22"/>
      <c r="BI2594" s="22"/>
      <c r="BJ2594" s="22"/>
      <c r="BK2594" s="22"/>
      <c r="BL2594" s="22"/>
      <c r="BM2594" s="22"/>
      <c r="BN2594" s="22"/>
      <c r="BO2594" s="22"/>
      <c r="BP2594" s="22"/>
      <c r="BQ2594" s="22"/>
      <c r="BR2594" s="22"/>
      <c r="BS2594" s="22"/>
      <c r="BT2594" s="22"/>
      <c r="BU2594" s="22"/>
      <c r="BV2594" s="22"/>
      <c r="BW2594" s="22"/>
      <c r="BX2594" s="22"/>
      <c r="BY2594" s="22"/>
      <c r="BZ2594" s="22"/>
      <c r="CA2594" s="22"/>
      <c r="CB2594" s="22"/>
      <c r="CC2594" s="22"/>
      <c r="CD2594" s="22"/>
      <c r="CE2594" s="22"/>
      <c r="CF2594" s="22"/>
      <c r="CG2594" s="22"/>
      <c r="CH2594" s="22"/>
      <c r="CI2594" s="22"/>
      <c r="CJ2594" s="22"/>
      <c r="CK2594" s="24"/>
      <c r="CL2594" s="22"/>
      <c r="CM2594" s="22"/>
      <c r="CN2594" s="22"/>
      <c r="CO2594" s="22"/>
      <c r="CP2594" s="22"/>
      <c r="CQ2594" s="22"/>
      <c r="CR2594" s="22"/>
      <c r="CS2594" s="22"/>
      <c r="CT2594" s="22"/>
      <c r="CU2594" s="22"/>
      <c r="CV2594" s="22"/>
      <c r="CW2594" s="22"/>
      <c r="CX2594" s="22"/>
      <c r="CY2594" s="22"/>
      <c r="CZ2594" s="22"/>
      <c r="DA2594" s="22"/>
      <c r="DB2594" s="22"/>
      <c r="DC2594" s="22"/>
      <c r="DD2594" s="22"/>
      <c r="DE2594" s="22"/>
      <c r="DF2594" s="22"/>
      <c r="DG2594" s="22"/>
      <c r="DH2594" s="22"/>
      <c r="DI2594" s="22"/>
      <c r="DJ2594" s="22"/>
      <c r="DK2594" s="22"/>
      <c r="DL2594" s="22"/>
      <c r="DM2594" s="22"/>
      <c r="DN2594" s="22"/>
      <c r="DO2594" s="22"/>
      <c r="DP2594" s="22"/>
      <c r="DQ2594" s="24"/>
      <c r="DR2594" s="22"/>
      <c r="DS2594" s="22"/>
      <c r="DT2594" s="22"/>
      <c r="DU2594" s="22"/>
      <c r="DV2594" s="22"/>
      <c r="DW2594" s="22"/>
      <c r="DX2594" s="22"/>
      <c r="DY2594" s="22"/>
      <c r="DZ2594" s="22"/>
      <c r="EA2594" s="22"/>
      <c r="EB2594" s="22"/>
      <c r="EC2594" s="22"/>
      <c r="ED2594" s="22"/>
      <c r="EE2594" s="22"/>
      <c r="EF2594" s="22"/>
      <c r="EG2594" s="22"/>
      <c r="EH2594" s="22"/>
      <c r="EI2594" s="22"/>
      <c r="EJ2594" s="22"/>
      <c r="EK2594" s="22"/>
      <c r="EL2594" s="22"/>
      <c r="EM2594" s="22"/>
      <c r="EN2594" s="22"/>
      <c r="EO2594" s="22"/>
      <c r="EP2594" s="22"/>
      <c r="EQ2594" s="22"/>
      <c r="ER2594" s="22"/>
      <c r="ES2594" s="22"/>
      <c r="ET2594" s="22"/>
      <c r="EU2594" s="22"/>
      <c r="EV2594" s="22"/>
      <c r="EW2594" s="24"/>
      <c r="EX2594" s="22"/>
      <c r="EY2594" s="22"/>
      <c r="EZ2594" s="22"/>
      <c r="FA2594" s="22"/>
      <c r="FB2594" s="22"/>
      <c r="FC2594" s="22"/>
      <c r="FD2594" s="22"/>
      <c r="FE2594" s="22"/>
      <c r="FF2594" s="22"/>
      <c r="FG2594" s="22"/>
      <c r="FH2594" s="22"/>
      <c r="FI2594" s="22"/>
      <c r="FJ2594" s="22"/>
      <c r="FK2594" s="22"/>
      <c r="FL2594" s="22"/>
      <c r="FM2594" s="22"/>
      <c r="FN2594" s="22"/>
      <c r="FO2594" s="22"/>
      <c r="FP2594" s="22"/>
      <c r="FQ2594" s="22"/>
      <c r="FR2594" s="22"/>
      <c r="FS2594" s="22"/>
      <c r="FT2594" s="22"/>
      <c r="FU2594" s="22"/>
      <c r="FV2594" s="22"/>
      <c r="FW2594" s="22"/>
      <c r="FX2594" s="22"/>
      <c r="FY2594" s="22"/>
      <c r="FZ2594" s="22"/>
      <c r="GA2594" s="22"/>
      <c r="GB2594" s="22"/>
      <c r="GC2594" s="24"/>
      <c r="GD2594" s="22"/>
      <c r="GE2594" s="22"/>
      <c r="GF2594" s="22"/>
      <c r="GG2594" s="22"/>
      <c r="GH2594" s="22"/>
      <c r="GI2594" s="22"/>
      <c r="GJ2594" s="22"/>
      <c r="GK2594" s="22"/>
      <c r="GL2594" s="22"/>
      <c r="GM2594" s="22"/>
      <c r="GN2594" s="22"/>
      <c r="GO2594" s="22"/>
      <c r="GP2594" s="22"/>
      <c r="GQ2594" s="22"/>
      <c r="GR2594" s="22"/>
      <c r="GS2594" s="22"/>
      <c r="GT2594" s="22"/>
      <c r="GU2594" s="22"/>
      <c r="GV2594" s="22"/>
      <c r="GW2594" s="22"/>
      <c r="GX2594" s="22"/>
      <c r="GY2594" s="22"/>
      <c r="GZ2594" s="22"/>
      <c r="HA2594" s="22"/>
      <c r="HB2594" s="22"/>
      <c r="HC2594" s="22"/>
      <c r="HD2594" s="22"/>
      <c r="HE2594" s="22"/>
      <c r="HF2594" s="22"/>
      <c r="HG2594" s="22"/>
      <c r="HH2594" s="22"/>
      <c r="HI2594" s="24"/>
      <c r="HJ2594" s="22"/>
      <c r="HK2594" s="22"/>
      <c r="HL2594" s="22"/>
      <c r="HM2594" s="22"/>
      <c r="HN2594" s="22"/>
      <c r="HO2594" s="22"/>
      <c r="HP2594" s="22"/>
      <c r="HQ2594" s="22"/>
      <c r="HR2594" s="22"/>
      <c r="HS2594" s="22"/>
      <c r="HT2594" s="22"/>
      <c r="HU2594" s="22"/>
      <c r="HV2594" s="22"/>
      <c r="HW2594" s="22"/>
      <c r="HX2594" s="22"/>
      <c r="HY2594" s="22"/>
      <c r="HZ2594" s="22"/>
      <c r="IA2594" s="22"/>
      <c r="IB2594" s="22"/>
      <c r="IC2594" s="22"/>
      <c r="ID2594" s="22"/>
      <c r="IE2594" s="22"/>
      <c r="IF2594" s="22"/>
      <c r="IG2594" s="22"/>
      <c r="IH2594" s="22"/>
      <c r="II2594" s="22"/>
      <c r="IJ2594" s="22"/>
      <c r="IK2594" s="22"/>
      <c r="IL2594" s="22"/>
      <c r="IM2594" s="22"/>
      <c r="IN2594" s="22"/>
      <c r="IO2594" s="24"/>
      <c r="IP2594" s="22"/>
      <c r="IQ2594" s="22"/>
      <c r="IR2594" s="22"/>
      <c r="IS2594" s="22"/>
      <c r="IT2594" s="22"/>
      <c r="IU2594" s="22"/>
      <c r="IV2594" s="22"/>
      <c r="IW2594" s="22"/>
      <c r="IX2594" s="22"/>
      <c r="IY2594" s="22"/>
      <c r="IZ2594" s="22"/>
      <c r="JA2594" s="22"/>
      <c r="JB2594" s="22"/>
      <c r="JC2594" s="22"/>
      <c r="JD2594" s="22"/>
      <c r="JE2594" s="22"/>
      <c r="JF2594" s="22"/>
      <c r="JG2594" s="22"/>
      <c r="JH2594" s="22"/>
      <c r="JI2594" s="22"/>
      <c r="JJ2594" s="22"/>
      <c r="JK2594" s="22"/>
      <c r="JL2594" s="22"/>
      <c r="JM2594" s="22"/>
      <c r="JN2594" s="22"/>
      <c r="JO2594" s="22"/>
      <c r="JP2594" s="22"/>
      <c r="JQ2594" s="22"/>
      <c r="JR2594" s="22"/>
      <c r="JS2594" s="22"/>
      <c r="JT2594" s="22"/>
      <c r="JU2594" s="24"/>
      <c r="JV2594" s="22"/>
      <c r="JW2594" s="22"/>
      <c r="JX2594" s="22"/>
      <c r="JY2594" s="22"/>
      <c r="JZ2594" s="22"/>
      <c r="KA2594" s="22"/>
      <c r="KB2594" s="22"/>
      <c r="KC2594" s="22"/>
      <c r="KD2594" s="22"/>
      <c r="KE2594" s="22"/>
      <c r="KF2594" s="22"/>
      <c r="KG2594" s="22"/>
      <c r="KH2594" s="22"/>
      <c r="KI2594" s="22"/>
      <c r="KJ2594" s="22"/>
      <c r="KK2594" s="22"/>
      <c r="KL2594" s="22"/>
      <c r="KM2594" s="22"/>
      <c r="KN2594" s="22"/>
      <c r="KO2594" s="22"/>
      <c r="KP2594" s="22"/>
      <c r="KQ2594" s="22"/>
      <c r="KR2594" s="22"/>
      <c r="KS2594" s="22"/>
      <c r="KT2594" s="22"/>
      <c r="KU2594" s="22"/>
      <c r="KV2594" s="22"/>
      <c r="KW2594" s="22"/>
      <c r="KX2594" s="22"/>
      <c r="KY2594" s="22"/>
      <c r="KZ2594" s="22"/>
      <c r="LA2594" s="24"/>
      <c r="LB2594" s="22"/>
      <c r="LC2594" s="22"/>
      <c r="LD2594" s="22"/>
      <c r="LE2594" s="22"/>
      <c r="LF2594" s="22"/>
      <c r="LG2594" s="22"/>
      <c r="LH2594" s="22"/>
      <c r="LI2594" s="22"/>
      <c r="LJ2594" s="22"/>
      <c r="LK2594" s="22"/>
      <c r="LL2594" s="22"/>
      <c r="LM2594" s="22"/>
      <c r="LN2594" s="22"/>
      <c r="LO2594" s="22"/>
      <c r="LP2594" s="22"/>
      <c r="LQ2594" s="22"/>
      <c r="LR2594" s="22"/>
      <c r="LS2594" s="22"/>
      <c r="LT2594" s="22"/>
      <c r="LU2594" s="22"/>
      <c r="LV2594" s="22"/>
      <c r="LW2594" s="22"/>
      <c r="LX2594" s="22"/>
      <c r="LY2594" s="22"/>
      <c r="LZ2594" s="22"/>
      <c r="MA2594" s="22"/>
      <c r="MB2594" s="22"/>
      <c r="MC2594" s="22"/>
      <c r="MD2594" s="22"/>
      <c r="ME2594" s="22"/>
      <c r="MF2594" s="22"/>
      <c r="MG2594" s="24"/>
      <c r="MH2594" s="22"/>
      <c r="MI2594" s="22"/>
      <c r="MJ2594" s="22"/>
      <c r="MK2594" s="22"/>
      <c r="ML2594" s="22"/>
      <c r="MM2594" s="22"/>
      <c r="MN2594" s="22"/>
      <c r="MO2594" s="22"/>
      <c r="MP2594" s="22"/>
      <c r="MQ2594" s="22"/>
      <c r="MR2594" s="22"/>
      <c r="MS2594" s="22"/>
      <c r="MT2594" s="22"/>
      <c r="MU2594" s="22"/>
      <c r="MV2594" s="22"/>
      <c r="MW2594" s="22"/>
      <c r="MX2594" s="22"/>
      <c r="MY2594" s="22"/>
      <c r="MZ2594" s="22"/>
      <c r="NA2594" s="22"/>
      <c r="NB2594" s="22"/>
      <c r="NC2594" s="22"/>
      <c r="ND2594" s="22"/>
      <c r="NE2594" s="22"/>
      <c r="NF2594" s="22"/>
      <c r="NG2594" s="22"/>
      <c r="NH2594" s="22"/>
      <c r="NI2594" s="22"/>
      <c r="NJ2594" s="22"/>
      <c r="NK2594" s="22"/>
      <c r="NL2594" s="22"/>
      <c r="NM2594" s="24"/>
      <c r="NN2594" s="22"/>
      <c r="NO2594" s="22"/>
      <c r="NP2594" s="22"/>
      <c r="NQ2594" s="22"/>
      <c r="NR2594" s="22"/>
      <c r="NS2594" s="22"/>
      <c r="NT2594" s="22"/>
      <c r="NU2594" s="22"/>
      <c r="NV2594" s="22"/>
      <c r="NW2594" s="22"/>
      <c r="NX2594" s="22"/>
      <c r="NY2594" s="22"/>
      <c r="NZ2594" s="22"/>
      <c r="OA2594" s="22"/>
      <c r="OB2594" s="22"/>
      <c r="OC2594" s="22"/>
      <c r="OD2594" s="22"/>
      <c r="OE2594" s="22"/>
      <c r="OF2594" s="22"/>
      <c r="OG2594" s="22"/>
      <c r="OH2594" s="22"/>
      <c r="OI2594" s="22"/>
      <c r="OJ2594" s="22"/>
      <c r="OK2594" s="22"/>
      <c r="OL2594" s="22"/>
      <c r="OM2594" s="22"/>
      <c r="ON2594" s="22"/>
      <c r="OO2594" s="22"/>
      <c r="OP2594" s="22"/>
      <c r="OQ2594" s="22"/>
      <c r="OR2594" s="22"/>
    </row>
    <row r="2595" spans="1:408" ht="15" thickBot="1">
      <c r="A2595" s="1"/>
      <c r="B2595" s="12"/>
      <c r="C2595" s="12"/>
      <c r="D2595" s="22"/>
      <c r="E2595" s="54"/>
      <c r="F2595" s="54"/>
      <c r="G2595" s="54"/>
      <c r="H2595" s="55"/>
      <c r="I2595" s="22"/>
      <c r="J2595" s="56"/>
      <c r="K2595" s="80"/>
      <c r="L2595" s="57"/>
      <c r="M2595" s="57"/>
      <c r="N2595" s="55"/>
      <c r="O2595" s="58"/>
      <c r="P2595" s="58"/>
      <c r="Q2595" s="59"/>
      <c r="R2595" s="60"/>
      <c r="S2595" s="60"/>
      <c r="T2595" s="22"/>
      <c r="U2595" s="1"/>
      <c r="V2595" s="23"/>
      <c r="X2595" s="24"/>
      <c r="Y2595" s="24"/>
      <c r="Z2595" s="22"/>
      <c r="AA2595" s="22"/>
      <c r="AB2595" s="22"/>
      <c r="AC2595" s="22"/>
      <c r="AD2595" s="22"/>
      <c r="AE2595" s="22"/>
      <c r="AF2595" s="22"/>
      <c r="AG2595" s="22"/>
      <c r="AH2595" s="22"/>
      <c r="AI2595" s="22"/>
      <c r="AJ2595" s="22"/>
      <c r="AK2595" s="22"/>
      <c r="AL2595" s="22"/>
      <c r="AM2595" s="22"/>
      <c r="AN2595" s="22"/>
      <c r="AO2595" s="22"/>
      <c r="AP2595" s="22"/>
      <c r="AQ2595" s="22"/>
      <c r="AR2595" s="22"/>
      <c r="AS2595" s="22"/>
      <c r="AT2595" s="22"/>
      <c r="AU2595" s="22"/>
      <c r="AV2595" s="22"/>
      <c r="AW2595" s="22"/>
      <c r="AX2595" s="22"/>
      <c r="AY2595" s="22"/>
      <c r="AZ2595" s="22"/>
      <c r="BA2595" s="22"/>
      <c r="BB2595" s="22"/>
      <c r="BC2595" s="22"/>
      <c r="BD2595" s="22"/>
      <c r="BE2595" s="24"/>
      <c r="BF2595" s="22"/>
      <c r="BG2595" s="22"/>
      <c r="BH2595" s="22"/>
      <c r="BI2595" s="22"/>
      <c r="BJ2595" s="22"/>
      <c r="BK2595" s="22"/>
      <c r="BL2595" s="22"/>
      <c r="BM2595" s="22"/>
      <c r="BN2595" s="22"/>
      <c r="BO2595" s="22"/>
      <c r="BP2595" s="22"/>
      <c r="BQ2595" s="22"/>
      <c r="BR2595" s="22"/>
      <c r="BS2595" s="22"/>
      <c r="BT2595" s="22"/>
      <c r="BU2595" s="22"/>
      <c r="BV2595" s="22"/>
      <c r="BW2595" s="22"/>
      <c r="BX2595" s="22"/>
      <c r="BY2595" s="22"/>
      <c r="BZ2595" s="22"/>
      <c r="CA2595" s="22"/>
      <c r="CB2595" s="22"/>
      <c r="CC2595" s="22"/>
      <c r="CD2595" s="22"/>
      <c r="CE2595" s="22"/>
      <c r="CF2595" s="22"/>
      <c r="CG2595" s="22"/>
      <c r="CH2595" s="22"/>
      <c r="CI2595" s="22"/>
      <c r="CJ2595" s="22"/>
      <c r="CK2595" s="24"/>
      <c r="CL2595" s="22"/>
      <c r="CM2595" s="22"/>
      <c r="CN2595" s="22"/>
      <c r="CO2595" s="22"/>
      <c r="CP2595" s="22"/>
      <c r="CQ2595" s="22"/>
      <c r="CR2595" s="22"/>
      <c r="CS2595" s="22"/>
      <c r="CT2595" s="22"/>
      <c r="CU2595" s="22"/>
      <c r="CV2595" s="22"/>
      <c r="CW2595" s="22"/>
      <c r="CX2595" s="22"/>
      <c r="CY2595" s="22"/>
      <c r="CZ2595" s="22"/>
      <c r="DA2595" s="22"/>
      <c r="DB2595" s="22"/>
      <c r="DC2595" s="22"/>
      <c r="DD2595" s="22"/>
      <c r="DE2595" s="22"/>
      <c r="DF2595" s="22"/>
      <c r="DG2595" s="22"/>
      <c r="DH2595" s="22"/>
      <c r="DI2595" s="22"/>
      <c r="DJ2595" s="22"/>
      <c r="DK2595" s="22"/>
      <c r="DL2595" s="22"/>
      <c r="DM2595" s="22"/>
      <c r="DN2595" s="22"/>
      <c r="DO2595" s="22"/>
      <c r="DP2595" s="22"/>
      <c r="DQ2595" s="24"/>
      <c r="DR2595" s="22"/>
      <c r="DS2595" s="22"/>
      <c r="DT2595" s="22"/>
      <c r="DU2595" s="22"/>
      <c r="DV2595" s="22"/>
      <c r="DW2595" s="22"/>
      <c r="DX2595" s="22"/>
      <c r="DY2595" s="22"/>
      <c r="DZ2595" s="22"/>
      <c r="EA2595" s="22"/>
      <c r="EB2595" s="22"/>
      <c r="EC2595" s="22"/>
      <c r="ED2595" s="22"/>
      <c r="EE2595" s="22"/>
      <c r="EF2595" s="22"/>
      <c r="EG2595" s="22"/>
      <c r="EH2595" s="22"/>
      <c r="EI2595" s="22"/>
      <c r="EJ2595" s="22"/>
      <c r="EK2595" s="22"/>
      <c r="EL2595" s="22"/>
      <c r="EM2595" s="22"/>
      <c r="EN2595" s="22"/>
      <c r="EO2595" s="22"/>
      <c r="EP2595" s="22"/>
      <c r="EQ2595" s="22"/>
      <c r="ER2595" s="22"/>
      <c r="ES2595" s="22"/>
      <c r="ET2595" s="22"/>
      <c r="EU2595" s="22"/>
      <c r="EV2595" s="22"/>
      <c r="EW2595" s="24"/>
      <c r="EX2595" s="22"/>
      <c r="EY2595" s="22"/>
      <c r="EZ2595" s="22"/>
      <c r="FA2595" s="22"/>
      <c r="FB2595" s="22"/>
      <c r="FC2595" s="22"/>
      <c r="FD2595" s="22"/>
      <c r="FE2595" s="22"/>
      <c r="FF2595" s="22"/>
      <c r="FG2595" s="22"/>
      <c r="FH2595" s="22"/>
      <c r="FI2595" s="22"/>
      <c r="FJ2595" s="22"/>
      <c r="FK2595" s="22"/>
      <c r="FL2595" s="22"/>
      <c r="FM2595" s="22"/>
      <c r="FN2595" s="22"/>
      <c r="FO2595" s="22"/>
      <c r="FP2595" s="22"/>
      <c r="FQ2595" s="22"/>
      <c r="FR2595" s="22"/>
      <c r="FS2595" s="22"/>
      <c r="FT2595" s="22"/>
      <c r="FU2595" s="22"/>
      <c r="FV2595" s="22"/>
      <c r="FW2595" s="22"/>
      <c r="FX2595" s="22"/>
      <c r="FY2595" s="22"/>
      <c r="FZ2595" s="22"/>
      <c r="GA2595" s="22"/>
      <c r="GB2595" s="22"/>
      <c r="GC2595" s="24"/>
      <c r="GD2595" s="22"/>
      <c r="GE2595" s="22"/>
      <c r="GF2595" s="22"/>
      <c r="GG2595" s="22"/>
      <c r="GH2595" s="22"/>
      <c r="GI2595" s="22"/>
      <c r="GJ2595" s="22"/>
      <c r="GK2595" s="22"/>
      <c r="GL2595" s="22"/>
      <c r="GM2595" s="22"/>
      <c r="GN2595" s="22"/>
      <c r="GO2595" s="22"/>
      <c r="GP2595" s="22"/>
      <c r="GQ2595" s="22"/>
      <c r="GR2595" s="22"/>
      <c r="GS2595" s="22"/>
      <c r="GT2595" s="22"/>
      <c r="GU2595" s="22"/>
      <c r="GV2595" s="22"/>
      <c r="GW2595" s="22"/>
      <c r="GX2595" s="22"/>
      <c r="GY2595" s="22"/>
      <c r="GZ2595" s="22"/>
      <c r="HA2595" s="22"/>
      <c r="HB2595" s="22"/>
      <c r="HC2595" s="22"/>
      <c r="HD2595" s="22"/>
      <c r="HE2595" s="22"/>
      <c r="HF2595" s="22"/>
      <c r="HG2595" s="22"/>
      <c r="HH2595" s="22"/>
      <c r="HI2595" s="24"/>
      <c r="HJ2595" s="22"/>
      <c r="HK2595" s="22"/>
      <c r="HL2595" s="22"/>
      <c r="HM2595" s="22"/>
      <c r="HN2595" s="22"/>
      <c r="HO2595" s="22"/>
      <c r="HP2595" s="22"/>
      <c r="HQ2595" s="22"/>
      <c r="HR2595" s="22"/>
      <c r="HS2595" s="22"/>
      <c r="HT2595" s="22"/>
      <c r="HU2595" s="22"/>
      <c r="HV2595" s="22"/>
      <c r="HW2595" s="22"/>
      <c r="HX2595" s="22"/>
      <c r="HY2595" s="22"/>
      <c r="HZ2595" s="22"/>
      <c r="IA2595" s="22"/>
      <c r="IB2595" s="22"/>
      <c r="IC2595" s="22"/>
      <c r="ID2595" s="22"/>
      <c r="IE2595" s="22"/>
      <c r="IF2595" s="22"/>
      <c r="IG2595" s="22"/>
      <c r="IH2595" s="22"/>
      <c r="II2595" s="22"/>
      <c r="IJ2595" s="22"/>
      <c r="IK2595" s="22"/>
      <c r="IL2595" s="22"/>
      <c r="IM2595" s="22"/>
      <c r="IN2595" s="22"/>
      <c r="IO2595" s="24"/>
      <c r="IP2595" s="22"/>
      <c r="IQ2595" s="22"/>
      <c r="IR2595" s="22"/>
      <c r="IS2595" s="22"/>
      <c r="IT2595" s="22"/>
      <c r="IU2595" s="22"/>
      <c r="IV2595" s="22"/>
      <c r="IW2595" s="22"/>
      <c r="IX2595" s="22"/>
      <c r="IY2595" s="22"/>
      <c r="IZ2595" s="22"/>
      <c r="JA2595" s="22"/>
      <c r="JB2595" s="22"/>
      <c r="JC2595" s="22"/>
      <c r="JD2595" s="22"/>
      <c r="JE2595" s="22"/>
      <c r="JF2595" s="22"/>
      <c r="JG2595" s="22"/>
      <c r="JH2595" s="22"/>
      <c r="JI2595" s="22"/>
      <c r="JJ2595" s="22"/>
      <c r="JK2595" s="22"/>
      <c r="JL2595" s="22"/>
      <c r="JM2595" s="22"/>
      <c r="JN2595" s="22"/>
      <c r="JO2595" s="22"/>
      <c r="JP2595" s="22"/>
      <c r="JQ2595" s="22"/>
      <c r="JR2595" s="22"/>
      <c r="JS2595" s="22"/>
      <c r="JT2595" s="22"/>
      <c r="JU2595" s="24"/>
      <c r="JV2595" s="22"/>
      <c r="JW2595" s="22"/>
      <c r="JX2595" s="22"/>
      <c r="JY2595" s="22"/>
      <c r="JZ2595" s="22"/>
      <c r="KA2595" s="22"/>
      <c r="KB2595" s="22"/>
      <c r="KC2595" s="22"/>
      <c r="KD2595" s="22"/>
      <c r="KE2595" s="22"/>
      <c r="KF2595" s="22"/>
      <c r="KG2595" s="22"/>
      <c r="KH2595" s="22"/>
      <c r="KI2595" s="22"/>
      <c r="KJ2595" s="22"/>
      <c r="KK2595" s="22"/>
      <c r="KL2595" s="22"/>
      <c r="KM2595" s="22"/>
      <c r="KN2595" s="22"/>
      <c r="KO2595" s="22"/>
      <c r="KP2595" s="22"/>
      <c r="KQ2595" s="22"/>
      <c r="KR2595" s="22"/>
      <c r="KS2595" s="22"/>
      <c r="KT2595" s="22"/>
      <c r="KU2595" s="22"/>
      <c r="KV2595" s="22"/>
      <c r="KW2595" s="22"/>
      <c r="KX2595" s="22"/>
      <c r="KY2595" s="22"/>
      <c r="KZ2595" s="22"/>
      <c r="LA2595" s="24"/>
      <c r="LB2595" s="22"/>
      <c r="LC2595" s="22"/>
      <c r="LD2595" s="22"/>
      <c r="LE2595" s="22"/>
      <c r="LF2595" s="22"/>
      <c r="LG2595" s="22"/>
      <c r="LH2595" s="22"/>
      <c r="LI2595" s="22"/>
      <c r="LJ2595" s="22"/>
      <c r="LK2595" s="22"/>
      <c r="LL2595" s="22"/>
      <c r="LM2595" s="22"/>
      <c r="LN2595" s="22"/>
      <c r="LO2595" s="22"/>
      <c r="LP2595" s="22"/>
      <c r="LQ2595" s="22"/>
      <c r="LR2595" s="22"/>
      <c r="LS2595" s="22"/>
      <c r="LT2595" s="22"/>
      <c r="LU2595" s="22"/>
      <c r="LV2595" s="22"/>
      <c r="LW2595" s="22"/>
      <c r="LX2595" s="22"/>
      <c r="LY2595" s="22"/>
      <c r="LZ2595" s="22"/>
      <c r="MA2595" s="22"/>
      <c r="MB2595" s="22"/>
      <c r="MC2595" s="22"/>
      <c r="MD2595" s="22"/>
      <c r="ME2595" s="22"/>
      <c r="MF2595" s="22"/>
      <c r="MG2595" s="24"/>
      <c r="MH2595" s="22"/>
      <c r="MI2595" s="22"/>
      <c r="MJ2595" s="22"/>
      <c r="MK2595" s="22"/>
      <c r="ML2595" s="22"/>
      <c r="MM2595" s="22"/>
      <c r="MN2595" s="22"/>
      <c r="MO2595" s="22"/>
      <c r="MP2595" s="22"/>
      <c r="MQ2595" s="22"/>
      <c r="MR2595" s="22"/>
      <c r="MS2595" s="22"/>
      <c r="MT2595" s="22"/>
      <c r="MU2595" s="22"/>
      <c r="MV2595" s="22"/>
      <c r="MW2595" s="22"/>
      <c r="MX2595" s="22"/>
      <c r="MY2595" s="22"/>
      <c r="MZ2595" s="22"/>
      <c r="NA2595" s="22"/>
      <c r="NB2595" s="22"/>
      <c r="NC2595" s="22"/>
      <c r="ND2595" s="22"/>
      <c r="NE2595" s="22"/>
      <c r="NF2595" s="22"/>
      <c r="NG2595" s="22"/>
      <c r="NH2595" s="22"/>
      <c r="NI2595" s="22"/>
      <c r="NJ2595" s="22"/>
      <c r="NK2595" s="22"/>
      <c r="NL2595" s="22"/>
      <c r="NM2595" s="24"/>
      <c r="NN2595" s="22"/>
      <c r="NO2595" s="22"/>
      <c r="NP2595" s="22"/>
      <c r="NQ2595" s="22"/>
      <c r="NR2595" s="22"/>
      <c r="NS2595" s="22"/>
      <c r="NT2595" s="22"/>
      <c r="NU2595" s="22"/>
      <c r="NV2595" s="22"/>
      <c r="NW2595" s="22"/>
      <c r="NX2595" s="22"/>
      <c r="NY2595" s="22"/>
      <c r="NZ2595" s="22"/>
      <c r="OA2595" s="22"/>
      <c r="OB2595" s="22"/>
      <c r="OC2595" s="22"/>
      <c r="OD2595" s="22"/>
      <c r="OE2595" s="22"/>
      <c r="OF2595" s="22"/>
      <c r="OG2595" s="22"/>
      <c r="OH2595" s="22"/>
      <c r="OI2595" s="22"/>
      <c r="OJ2595" s="22"/>
      <c r="OK2595" s="22"/>
      <c r="OL2595" s="22"/>
      <c r="OM2595" s="22"/>
      <c r="ON2595" s="22"/>
      <c r="OO2595" s="22"/>
      <c r="OP2595" s="22"/>
      <c r="OQ2595" s="22"/>
      <c r="OR2595" s="22"/>
    </row>
    <row r="2596" spans="1:408" ht="15" thickBot="1">
      <c r="A2596" s="1"/>
      <c r="B2596" s="12"/>
      <c r="C2596" s="12"/>
      <c r="D2596" s="22"/>
      <c r="E2596" s="54"/>
      <c r="F2596" s="54"/>
      <c r="G2596" s="54"/>
      <c r="H2596" s="55"/>
      <c r="I2596" s="22"/>
      <c r="J2596" s="56"/>
      <c r="K2596" s="81"/>
      <c r="L2596" s="57"/>
      <c r="M2596" s="57"/>
      <c r="N2596" s="55"/>
      <c r="O2596" s="58"/>
      <c r="P2596" s="58"/>
      <c r="Q2596" s="59"/>
      <c r="R2596" s="60"/>
      <c r="S2596" s="60"/>
      <c r="T2596" s="22"/>
      <c r="U2596" s="1"/>
      <c r="V2596" s="23"/>
      <c r="X2596" s="24"/>
      <c r="Y2596" s="24"/>
      <c r="Z2596" s="22"/>
      <c r="AA2596" s="22"/>
      <c r="AB2596" s="22"/>
      <c r="AC2596" s="22"/>
      <c r="AD2596" s="22"/>
      <c r="AE2596" s="22"/>
      <c r="AF2596" s="22"/>
      <c r="AG2596" s="22"/>
      <c r="AH2596" s="22"/>
      <c r="AI2596" s="22"/>
      <c r="AJ2596" s="22"/>
      <c r="AK2596" s="22"/>
      <c r="AL2596" s="22"/>
      <c r="AM2596" s="22"/>
      <c r="AN2596" s="22"/>
      <c r="AO2596" s="22"/>
      <c r="AP2596" s="22"/>
      <c r="AQ2596" s="22"/>
      <c r="AR2596" s="22"/>
      <c r="AS2596" s="22"/>
      <c r="AT2596" s="22"/>
      <c r="AU2596" s="22"/>
      <c r="AV2596" s="22"/>
      <c r="AW2596" s="22"/>
      <c r="AX2596" s="22"/>
      <c r="AY2596" s="22"/>
      <c r="AZ2596" s="22"/>
      <c r="BA2596" s="22"/>
      <c r="BB2596" s="22"/>
      <c r="BC2596" s="22"/>
      <c r="BD2596" s="22"/>
      <c r="BE2596" s="24"/>
      <c r="BF2596" s="22"/>
      <c r="BG2596" s="22"/>
      <c r="BH2596" s="22"/>
      <c r="BI2596" s="22"/>
      <c r="BJ2596" s="22"/>
      <c r="BK2596" s="22"/>
      <c r="BL2596" s="22"/>
      <c r="BM2596" s="22"/>
      <c r="BN2596" s="22"/>
      <c r="BO2596" s="22"/>
      <c r="BP2596" s="22"/>
      <c r="BQ2596" s="22"/>
      <c r="BR2596" s="22"/>
      <c r="BS2596" s="22"/>
      <c r="BT2596" s="22"/>
      <c r="BU2596" s="22"/>
      <c r="BV2596" s="22"/>
      <c r="BW2596" s="22"/>
      <c r="BX2596" s="22"/>
      <c r="BY2596" s="22"/>
      <c r="BZ2596" s="22"/>
      <c r="CA2596" s="22"/>
      <c r="CB2596" s="22"/>
      <c r="CC2596" s="22"/>
      <c r="CD2596" s="22"/>
      <c r="CE2596" s="22"/>
      <c r="CF2596" s="22"/>
      <c r="CG2596" s="22"/>
      <c r="CH2596" s="22"/>
      <c r="CI2596" s="22"/>
      <c r="CJ2596" s="22"/>
      <c r="CK2596" s="24"/>
      <c r="CL2596" s="22"/>
      <c r="CM2596" s="22"/>
      <c r="CN2596" s="22"/>
      <c r="CO2596" s="22"/>
      <c r="CP2596" s="22"/>
      <c r="CQ2596" s="22"/>
      <c r="CR2596" s="22"/>
      <c r="CS2596" s="22"/>
      <c r="CT2596" s="22"/>
      <c r="CU2596" s="22"/>
      <c r="CV2596" s="22"/>
      <c r="CW2596" s="22"/>
      <c r="CX2596" s="22"/>
      <c r="CY2596" s="22"/>
      <c r="CZ2596" s="22"/>
      <c r="DA2596" s="22"/>
      <c r="DB2596" s="22"/>
      <c r="DC2596" s="22"/>
      <c r="DD2596" s="22"/>
      <c r="DE2596" s="22"/>
      <c r="DF2596" s="22"/>
      <c r="DG2596" s="22"/>
      <c r="DH2596" s="22"/>
      <c r="DI2596" s="22"/>
      <c r="DJ2596" s="22"/>
      <c r="DK2596" s="22"/>
      <c r="DL2596" s="22"/>
      <c r="DM2596" s="22"/>
      <c r="DN2596" s="22"/>
      <c r="DO2596" s="22"/>
      <c r="DP2596" s="22"/>
      <c r="DQ2596" s="24"/>
      <c r="DR2596" s="22"/>
      <c r="DS2596" s="22"/>
      <c r="DT2596" s="22"/>
      <c r="DU2596" s="22"/>
      <c r="DV2596" s="22"/>
      <c r="DW2596" s="22"/>
      <c r="DX2596" s="22"/>
      <c r="DY2596" s="22"/>
      <c r="DZ2596" s="22"/>
      <c r="EA2596" s="22"/>
      <c r="EB2596" s="22"/>
      <c r="EC2596" s="22"/>
      <c r="ED2596" s="22"/>
      <c r="EE2596" s="22"/>
      <c r="EF2596" s="22"/>
      <c r="EG2596" s="22"/>
      <c r="EH2596" s="22"/>
      <c r="EI2596" s="22"/>
      <c r="EJ2596" s="22"/>
      <c r="EK2596" s="22"/>
      <c r="EL2596" s="22"/>
      <c r="EM2596" s="22"/>
      <c r="EN2596" s="22"/>
      <c r="EO2596" s="22"/>
      <c r="EP2596" s="22"/>
      <c r="EQ2596" s="22"/>
      <c r="ER2596" s="22"/>
      <c r="ES2596" s="22"/>
      <c r="ET2596" s="22"/>
      <c r="EU2596" s="22"/>
      <c r="EV2596" s="22"/>
      <c r="EW2596" s="24"/>
      <c r="EX2596" s="22"/>
      <c r="EY2596" s="22"/>
      <c r="EZ2596" s="22"/>
      <c r="FA2596" s="22"/>
      <c r="FB2596" s="22"/>
      <c r="FC2596" s="22"/>
      <c r="FD2596" s="22"/>
      <c r="FE2596" s="22"/>
      <c r="FF2596" s="22"/>
      <c r="FG2596" s="22"/>
      <c r="FH2596" s="22"/>
      <c r="FI2596" s="22"/>
      <c r="FJ2596" s="22"/>
      <c r="FK2596" s="22"/>
      <c r="FL2596" s="22"/>
      <c r="FM2596" s="22"/>
      <c r="FN2596" s="22"/>
      <c r="FO2596" s="22"/>
      <c r="FP2596" s="22"/>
      <c r="FQ2596" s="22"/>
      <c r="FR2596" s="22"/>
      <c r="FS2596" s="22"/>
      <c r="FT2596" s="22"/>
      <c r="FU2596" s="22"/>
      <c r="FV2596" s="22"/>
      <c r="FW2596" s="22"/>
      <c r="FX2596" s="22"/>
      <c r="FY2596" s="22"/>
      <c r="FZ2596" s="22"/>
      <c r="GA2596" s="22"/>
      <c r="GB2596" s="22"/>
      <c r="GC2596" s="24"/>
      <c r="GD2596" s="22"/>
      <c r="GE2596" s="22"/>
      <c r="GF2596" s="22"/>
      <c r="GG2596" s="22"/>
      <c r="GH2596" s="22"/>
      <c r="GI2596" s="22"/>
      <c r="GJ2596" s="22"/>
      <c r="GK2596" s="22"/>
      <c r="GL2596" s="22"/>
      <c r="GM2596" s="22"/>
      <c r="GN2596" s="22"/>
      <c r="GO2596" s="22"/>
      <c r="GP2596" s="22"/>
      <c r="GQ2596" s="22"/>
      <c r="GR2596" s="22"/>
      <c r="GS2596" s="22"/>
      <c r="GT2596" s="22"/>
      <c r="GU2596" s="22"/>
      <c r="GV2596" s="22"/>
      <c r="GW2596" s="22"/>
      <c r="GX2596" s="22"/>
      <c r="GY2596" s="22"/>
      <c r="GZ2596" s="22"/>
      <c r="HA2596" s="22"/>
      <c r="HB2596" s="22"/>
      <c r="HC2596" s="22"/>
      <c r="HD2596" s="22"/>
      <c r="HE2596" s="22"/>
      <c r="HF2596" s="22"/>
      <c r="HG2596" s="22"/>
      <c r="HH2596" s="22"/>
      <c r="HI2596" s="24"/>
      <c r="HJ2596" s="22"/>
      <c r="HK2596" s="22"/>
      <c r="HL2596" s="22"/>
      <c r="HM2596" s="22"/>
      <c r="HN2596" s="22"/>
      <c r="HO2596" s="22"/>
      <c r="HP2596" s="22"/>
      <c r="HQ2596" s="22"/>
      <c r="HR2596" s="22"/>
      <c r="HS2596" s="22"/>
      <c r="HT2596" s="22"/>
      <c r="HU2596" s="22"/>
      <c r="HV2596" s="22"/>
      <c r="HW2596" s="22"/>
      <c r="HX2596" s="22"/>
      <c r="HY2596" s="22"/>
      <c r="HZ2596" s="22"/>
      <c r="IA2596" s="22"/>
      <c r="IB2596" s="22"/>
      <c r="IC2596" s="22"/>
      <c r="ID2596" s="22"/>
      <c r="IE2596" s="22"/>
      <c r="IF2596" s="22"/>
      <c r="IG2596" s="22"/>
      <c r="IH2596" s="22"/>
      <c r="II2596" s="22"/>
      <c r="IJ2596" s="22"/>
      <c r="IK2596" s="22"/>
      <c r="IL2596" s="22"/>
      <c r="IM2596" s="22"/>
      <c r="IN2596" s="22"/>
      <c r="IO2596" s="24"/>
      <c r="IP2596" s="22"/>
      <c r="IQ2596" s="22"/>
      <c r="IR2596" s="22"/>
      <c r="IS2596" s="22"/>
      <c r="IT2596" s="22"/>
      <c r="IU2596" s="22"/>
      <c r="IV2596" s="22"/>
      <c r="IW2596" s="22"/>
      <c r="IX2596" s="22"/>
      <c r="IY2596" s="22"/>
      <c r="IZ2596" s="22"/>
      <c r="JA2596" s="22"/>
      <c r="JB2596" s="22"/>
      <c r="JC2596" s="22"/>
      <c r="JD2596" s="22"/>
      <c r="JE2596" s="22"/>
      <c r="JF2596" s="22"/>
      <c r="JG2596" s="22"/>
      <c r="JH2596" s="22"/>
      <c r="JI2596" s="22"/>
      <c r="JJ2596" s="22"/>
      <c r="JK2596" s="22"/>
      <c r="JL2596" s="22"/>
      <c r="JM2596" s="22"/>
      <c r="JN2596" s="22"/>
      <c r="JO2596" s="22"/>
      <c r="JP2596" s="22"/>
      <c r="JQ2596" s="22"/>
      <c r="JR2596" s="22"/>
      <c r="JS2596" s="22"/>
      <c r="JT2596" s="22"/>
      <c r="JU2596" s="24"/>
      <c r="JV2596" s="22"/>
      <c r="JW2596" s="22"/>
      <c r="JX2596" s="22"/>
      <c r="JY2596" s="22"/>
      <c r="JZ2596" s="22"/>
      <c r="KA2596" s="22"/>
      <c r="KB2596" s="22"/>
      <c r="KC2596" s="22"/>
      <c r="KD2596" s="22"/>
      <c r="KE2596" s="22"/>
      <c r="KF2596" s="22"/>
      <c r="KG2596" s="22"/>
      <c r="KH2596" s="22"/>
      <c r="KI2596" s="22"/>
      <c r="KJ2596" s="22"/>
      <c r="KK2596" s="22"/>
      <c r="KL2596" s="22"/>
      <c r="KM2596" s="22"/>
      <c r="KN2596" s="22"/>
      <c r="KO2596" s="22"/>
      <c r="KP2596" s="22"/>
      <c r="KQ2596" s="22"/>
      <c r="KR2596" s="22"/>
      <c r="KS2596" s="22"/>
      <c r="KT2596" s="22"/>
      <c r="KU2596" s="22"/>
      <c r="KV2596" s="22"/>
      <c r="KW2596" s="22"/>
      <c r="KX2596" s="22"/>
      <c r="KY2596" s="22"/>
      <c r="KZ2596" s="22"/>
      <c r="LA2596" s="24"/>
      <c r="LB2596" s="22"/>
      <c r="LC2596" s="22"/>
      <c r="LD2596" s="22"/>
      <c r="LE2596" s="22"/>
      <c r="LF2596" s="22"/>
      <c r="LG2596" s="22"/>
      <c r="LH2596" s="22"/>
      <c r="LI2596" s="22"/>
      <c r="LJ2596" s="22"/>
      <c r="LK2596" s="22"/>
      <c r="LL2596" s="22"/>
      <c r="LM2596" s="22"/>
      <c r="LN2596" s="22"/>
      <c r="LO2596" s="22"/>
      <c r="LP2596" s="22"/>
      <c r="LQ2596" s="22"/>
      <c r="LR2596" s="22"/>
      <c r="LS2596" s="22"/>
      <c r="LT2596" s="22"/>
      <c r="LU2596" s="22"/>
      <c r="LV2596" s="22"/>
      <c r="LW2596" s="22"/>
      <c r="LX2596" s="22"/>
      <c r="LY2596" s="22"/>
      <c r="LZ2596" s="22"/>
      <c r="MA2596" s="22"/>
      <c r="MB2596" s="22"/>
      <c r="MC2596" s="22"/>
      <c r="MD2596" s="22"/>
      <c r="ME2596" s="22"/>
      <c r="MF2596" s="22"/>
      <c r="MG2596" s="24"/>
      <c r="MH2596" s="22"/>
      <c r="MI2596" s="22"/>
      <c r="MJ2596" s="22"/>
      <c r="MK2596" s="22"/>
      <c r="ML2596" s="22"/>
      <c r="MM2596" s="22"/>
      <c r="MN2596" s="22"/>
      <c r="MO2596" s="22"/>
      <c r="MP2596" s="22"/>
      <c r="MQ2596" s="22"/>
      <c r="MR2596" s="22"/>
      <c r="MS2596" s="22"/>
      <c r="MT2596" s="22"/>
      <c r="MU2596" s="22"/>
      <c r="MV2596" s="22"/>
      <c r="MW2596" s="22"/>
      <c r="MX2596" s="22"/>
      <c r="MY2596" s="22"/>
      <c r="MZ2596" s="22"/>
      <c r="NA2596" s="22"/>
      <c r="NB2596" s="22"/>
      <c r="NC2596" s="22"/>
      <c r="ND2596" s="22"/>
      <c r="NE2596" s="22"/>
      <c r="NF2596" s="22"/>
      <c r="NG2596" s="22"/>
      <c r="NH2596" s="22"/>
      <c r="NI2596" s="22"/>
      <c r="NJ2596" s="22"/>
      <c r="NK2596" s="22"/>
      <c r="NL2596" s="22"/>
      <c r="NM2596" s="24"/>
      <c r="NN2596" s="22"/>
      <c r="NO2596" s="22"/>
      <c r="NP2596" s="22"/>
      <c r="NQ2596" s="22"/>
      <c r="NR2596" s="22"/>
      <c r="NS2596" s="22"/>
      <c r="NT2596" s="22"/>
      <c r="NU2596" s="22"/>
      <c r="NV2596" s="22"/>
      <c r="NW2596" s="22"/>
      <c r="NX2596" s="22"/>
      <c r="NY2596" s="22"/>
      <c r="NZ2596" s="22"/>
      <c r="OA2596" s="22"/>
      <c r="OB2596" s="22"/>
      <c r="OC2596" s="22"/>
      <c r="OD2596" s="22"/>
      <c r="OE2596" s="22"/>
      <c r="OF2596" s="22"/>
      <c r="OG2596" s="22"/>
      <c r="OH2596" s="22"/>
      <c r="OI2596" s="22"/>
      <c r="OJ2596" s="22"/>
      <c r="OK2596" s="22"/>
      <c r="OL2596" s="22"/>
      <c r="OM2596" s="22"/>
      <c r="ON2596" s="22"/>
      <c r="OO2596" s="22"/>
      <c r="OP2596" s="22"/>
      <c r="OQ2596" s="22"/>
      <c r="OR2596" s="22"/>
    </row>
    <row r="2597" spans="1:408" ht="15" thickBot="1">
      <c r="A2597" s="1"/>
      <c r="B2597" s="12"/>
      <c r="C2597" s="12"/>
      <c r="D2597" s="22"/>
      <c r="E2597" s="54"/>
      <c r="F2597" s="54"/>
      <c r="G2597" s="54"/>
      <c r="H2597" s="55"/>
      <c r="I2597" s="22"/>
      <c r="J2597" s="56"/>
      <c r="K2597" s="80"/>
      <c r="L2597" s="57"/>
      <c r="M2597" s="57"/>
      <c r="N2597" s="55"/>
      <c r="O2597" s="58"/>
      <c r="P2597" s="58"/>
      <c r="Q2597" s="59"/>
      <c r="R2597" s="60"/>
      <c r="S2597" s="60"/>
      <c r="T2597" s="22"/>
      <c r="U2597" s="1"/>
      <c r="V2597" s="23"/>
      <c r="X2597" s="24"/>
      <c r="Y2597" s="24"/>
      <c r="Z2597" s="22"/>
      <c r="AA2597" s="22"/>
      <c r="AB2597" s="22"/>
      <c r="AC2597" s="22"/>
      <c r="AD2597" s="22"/>
      <c r="AE2597" s="22"/>
      <c r="AF2597" s="22"/>
      <c r="AG2597" s="22"/>
      <c r="AH2597" s="22"/>
      <c r="AI2597" s="22"/>
      <c r="AJ2597" s="22"/>
      <c r="AK2597" s="22"/>
      <c r="AL2597" s="22"/>
      <c r="AM2597" s="22"/>
      <c r="AN2597" s="22"/>
      <c r="AO2597" s="22"/>
      <c r="AP2597" s="22"/>
      <c r="AQ2597" s="22"/>
      <c r="AR2597" s="22"/>
      <c r="AS2597" s="22"/>
      <c r="AT2597" s="22"/>
      <c r="AU2597" s="22"/>
      <c r="AV2597" s="22"/>
      <c r="AW2597" s="22"/>
      <c r="AX2597" s="22"/>
      <c r="AY2597" s="22"/>
      <c r="AZ2597" s="22"/>
      <c r="BA2597" s="22"/>
      <c r="BB2597" s="22"/>
      <c r="BC2597" s="22"/>
      <c r="BD2597" s="22"/>
      <c r="BE2597" s="24"/>
      <c r="BF2597" s="22"/>
      <c r="BG2597" s="22"/>
      <c r="BH2597" s="22"/>
      <c r="BI2597" s="22"/>
      <c r="BJ2597" s="22"/>
      <c r="BK2597" s="22"/>
      <c r="BL2597" s="22"/>
      <c r="BM2597" s="22"/>
      <c r="BN2597" s="22"/>
      <c r="BO2597" s="22"/>
      <c r="BP2597" s="22"/>
      <c r="BQ2597" s="22"/>
      <c r="BR2597" s="22"/>
      <c r="BS2597" s="22"/>
      <c r="BT2597" s="22"/>
      <c r="BU2597" s="22"/>
      <c r="BV2597" s="22"/>
      <c r="BW2597" s="22"/>
      <c r="BX2597" s="22"/>
      <c r="BY2597" s="22"/>
      <c r="BZ2597" s="22"/>
      <c r="CA2597" s="22"/>
      <c r="CB2597" s="22"/>
      <c r="CC2597" s="22"/>
      <c r="CD2597" s="22"/>
      <c r="CE2597" s="22"/>
      <c r="CF2597" s="22"/>
      <c r="CG2597" s="22"/>
      <c r="CH2597" s="22"/>
      <c r="CI2597" s="22"/>
      <c r="CJ2597" s="22"/>
      <c r="CK2597" s="24"/>
      <c r="CL2597" s="22"/>
      <c r="CM2597" s="22"/>
      <c r="CN2597" s="22"/>
      <c r="CO2597" s="22"/>
      <c r="CP2597" s="22"/>
      <c r="CQ2597" s="22"/>
      <c r="CR2597" s="22"/>
      <c r="CS2597" s="22"/>
      <c r="CT2597" s="22"/>
      <c r="CU2597" s="22"/>
      <c r="CV2597" s="22"/>
      <c r="CW2597" s="22"/>
      <c r="CX2597" s="22"/>
      <c r="CY2597" s="22"/>
      <c r="CZ2597" s="22"/>
      <c r="DA2597" s="22"/>
      <c r="DB2597" s="22"/>
      <c r="DC2597" s="22"/>
      <c r="DD2597" s="22"/>
      <c r="DE2597" s="22"/>
      <c r="DF2597" s="22"/>
      <c r="DG2597" s="22"/>
      <c r="DH2597" s="22"/>
      <c r="DI2597" s="22"/>
      <c r="DJ2597" s="22"/>
      <c r="DK2597" s="22"/>
      <c r="DL2597" s="22"/>
      <c r="DM2597" s="22"/>
      <c r="DN2597" s="22"/>
      <c r="DO2597" s="22"/>
      <c r="DP2597" s="22"/>
      <c r="DQ2597" s="24"/>
      <c r="DR2597" s="22"/>
      <c r="DS2597" s="22"/>
      <c r="DT2597" s="22"/>
      <c r="DU2597" s="22"/>
      <c r="DV2597" s="22"/>
      <c r="DW2597" s="22"/>
      <c r="DX2597" s="22"/>
      <c r="DY2597" s="22"/>
      <c r="DZ2597" s="22"/>
      <c r="EA2597" s="22"/>
      <c r="EB2597" s="22"/>
      <c r="EC2597" s="22"/>
      <c r="ED2597" s="22"/>
      <c r="EE2597" s="22"/>
      <c r="EF2597" s="22"/>
      <c r="EG2597" s="22"/>
      <c r="EH2597" s="22"/>
      <c r="EI2597" s="22"/>
      <c r="EJ2597" s="22"/>
      <c r="EK2597" s="22"/>
      <c r="EL2597" s="22"/>
      <c r="EM2597" s="22"/>
      <c r="EN2597" s="22"/>
      <c r="EO2597" s="22"/>
      <c r="EP2597" s="22"/>
      <c r="EQ2597" s="22"/>
      <c r="ER2597" s="22"/>
      <c r="ES2597" s="22"/>
      <c r="ET2597" s="22"/>
      <c r="EU2597" s="22"/>
      <c r="EV2597" s="22"/>
      <c r="EW2597" s="24"/>
      <c r="EX2597" s="22"/>
      <c r="EY2597" s="22"/>
      <c r="EZ2597" s="22"/>
      <c r="FA2597" s="22"/>
      <c r="FB2597" s="22"/>
      <c r="FC2597" s="22"/>
      <c r="FD2597" s="22"/>
      <c r="FE2597" s="22"/>
      <c r="FF2597" s="22"/>
      <c r="FG2597" s="22"/>
      <c r="FH2597" s="22"/>
      <c r="FI2597" s="22"/>
      <c r="FJ2597" s="22"/>
      <c r="FK2597" s="22"/>
      <c r="FL2597" s="22"/>
      <c r="FM2597" s="22"/>
      <c r="FN2597" s="22"/>
      <c r="FO2597" s="22"/>
      <c r="FP2597" s="22"/>
      <c r="FQ2597" s="22"/>
      <c r="FR2597" s="22"/>
      <c r="FS2597" s="22"/>
      <c r="FT2597" s="22"/>
      <c r="FU2597" s="22"/>
      <c r="FV2597" s="22"/>
      <c r="FW2597" s="22"/>
      <c r="FX2597" s="22"/>
      <c r="FY2597" s="22"/>
      <c r="FZ2597" s="22"/>
      <c r="GA2597" s="22"/>
      <c r="GB2597" s="22"/>
      <c r="GC2597" s="24"/>
      <c r="GD2597" s="22"/>
      <c r="GE2597" s="22"/>
      <c r="GF2597" s="22"/>
      <c r="GG2597" s="22"/>
      <c r="GH2597" s="22"/>
      <c r="GI2597" s="22"/>
      <c r="GJ2597" s="22"/>
      <c r="GK2597" s="22"/>
      <c r="GL2597" s="22"/>
      <c r="GM2597" s="22"/>
      <c r="GN2597" s="22"/>
      <c r="GO2597" s="22"/>
      <c r="GP2597" s="22"/>
      <c r="GQ2597" s="22"/>
      <c r="GR2597" s="22"/>
      <c r="GS2597" s="22"/>
      <c r="GT2597" s="22"/>
      <c r="GU2597" s="22"/>
      <c r="GV2597" s="22"/>
      <c r="GW2597" s="22"/>
      <c r="GX2597" s="22"/>
      <c r="GY2597" s="22"/>
      <c r="GZ2597" s="22"/>
      <c r="HA2597" s="22"/>
      <c r="HB2597" s="22"/>
      <c r="HC2597" s="22"/>
      <c r="HD2597" s="22"/>
      <c r="HE2597" s="22"/>
      <c r="HF2597" s="22"/>
      <c r="HG2597" s="22"/>
      <c r="HH2597" s="22"/>
      <c r="HI2597" s="24"/>
      <c r="HJ2597" s="22"/>
      <c r="HK2597" s="22"/>
      <c r="HL2597" s="22"/>
      <c r="HM2597" s="22"/>
      <c r="HN2597" s="22"/>
      <c r="HO2597" s="22"/>
      <c r="HP2597" s="22"/>
      <c r="HQ2597" s="22"/>
      <c r="HR2597" s="22"/>
      <c r="HS2597" s="22"/>
      <c r="HT2597" s="22"/>
      <c r="HU2597" s="22"/>
      <c r="HV2597" s="22"/>
      <c r="HW2597" s="22"/>
      <c r="HX2597" s="22"/>
      <c r="HY2597" s="22"/>
      <c r="HZ2597" s="22"/>
      <c r="IA2597" s="22"/>
      <c r="IB2597" s="22"/>
      <c r="IC2597" s="22"/>
      <c r="ID2597" s="22"/>
      <c r="IE2597" s="22"/>
      <c r="IF2597" s="22"/>
      <c r="IG2597" s="22"/>
      <c r="IH2597" s="22"/>
      <c r="II2597" s="22"/>
      <c r="IJ2597" s="22"/>
      <c r="IK2597" s="22"/>
      <c r="IL2597" s="22"/>
      <c r="IM2597" s="22"/>
      <c r="IN2597" s="22"/>
      <c r="IO2597" s="24"/>
      <c r="IP2597" s="22"/>
      <c r="IQ2597" s="22"/>
      <c r="IR2597" s="22"/>
      <c r="IS2597" s="22"/>
      <c r="IT2597" s="22"/>
      <c r="IU2597" s="22"/>
      <c r="IV2597" s="22"/>
      <c r="IW2597" s="22"/>
      <c r="IX2597" s="22"/>
      <c r="IY2597" s="22"/>
      <c r="IZ2597" s="22"/>
      <c r="JA2597" s="22"/>
      <c r="JB2597" s="22"/>
      <c r="JC2597" s="22"/>
      <c r="JD2597" s="22"/>
      <c r="JE2597" s="22"/>
      <c r="JF2597" s="22"/>
      <c r="JG2597" s="22"/>
      <c r="JH2597" s="22"/>
      <c r="JI2597" s="22"/>
      <c r="JJ2597" s="22"/>
      <c r="JK2597" s="22"/>
      <c r="JL2597" s="22"/>
      <c r="JM2597" s="22"/>
      <c r="JN2597" s="22"/>
      <c r="JO2597" s="22"/>
      <c r="JP2597" s="22"/>
      <c r="JQ2597" s="22"/>
      <c r="JR2597" s="22"/>
      <c r="JS2597" s="22"/>
      <c r="JT2597" s="22"/>
      <c r="JU2597" s="24"/>
      <c r="JV2597" s="22"/>
      <c r="JW2597" s="22"/>
      <c r="JX2597" s="22"/>
      <c r="JY2597" s="22"/>
      <c r="JZ2597" s="22"/>
      <c r="KA2597" s="22"/>
      <c r="KB2597" s="22"/>
      <c r="KC2597" s="22"/>
      <c r="KD2597" s="22"/>
      <c r="KE2597" s="22"/>
      <c r="KF2597" s="22"/>
      <c r="KG2597" s="22"/>
      <c r="KH2597" s="22"/>
      <c r="KI2597" s="22"/>
      <c r="KJ2597" s="22"/>
      <c r="KK2597" s="22"/>
      <c r="KL2597" s="22"/>
      <c r="KM2597" s="22"/>
      <c r="KN2597" s="22"/>
      <c r="KO2597" s="22"/>
      <c r="KP2597" s="22"/>
      <c r="KQ2597" s="22"/>
      <c r="KR2597" s="22"/>
      <c r="KS2597" s="22"/>
      <c r="KT2597" s="22"/>
      <c r="KU2597" s="22"/>
      <c r="KV2597" s="22"/>
      <c r="KW2597" s="22"/>
      <c r="KX2597" s="22"/>
      <c r="KY2597" s="22"/>
      <c r="KZ2597" s="22"/>
      <c r="LA2597" s="24"/>
      <c r="LB2597" s="22"/>
      <c r="LC2597" s="22"/>
      <c r="LD2597" s="22"/>
      <c r="LE2597" s="22"/>
      <c r="LF2597" s="22"/>
      <c r="LG2597" s="22"/>
      <c r="LH2597" s="22"/>
      <c r="LI2597" s="22"/>
      <c r="LJ2597" s="22"/>
      <c r="LK2597" s="22"/>
      <c r="LL2597" s="22"/>
      <c r="LM2597" s="22"/>
      <c r="LN2597" s="22"/>
      <c r="LO2597" s="22"/>
      <c r="LP2597" s="22"/>
      <c r="LQ2597" s="22"/>
      <c r="LR2597" s="22"/>
      <c r="LS2597" s="22"/>
      <c r="LT2597" s="22"/>
      <c r="LU2597" s="22"/>
      <c r="LV2597" s="22"/>
      <c r="LW2597" s="22"/>
      <c r="LX2597" s="22"/>
      <c r="LY2597" s="22"/>
      <c r="LZ2597" s="22"/>
      <c r="MA2597" s="22"/>
      <c r="MB2597" s="22"/>
      <c r="MC2597" s="22"/>
      <c r="MD2597" s="22"/>
      <c r="ME2597" s="22"/>
      <c r="MF2597" s="22"/>
      <c r="MG2597" s="24"/>
      <c r="MH2597" s="22"/>
      <c r="MI2597" s="22"/>
      <c r="MJ2597" s="22"/>
      <c r="MK2597" s="22"/>
      <c r="ML2597" s="22"/>
      <c r="MM2597" s="22"/>
      <c r="MN2597" s="22"/>
      <c r="MO2597" s="22"/>
      <c r="MP2597" s="22"/>
      <c r="MQ2597" s="22"/>
      <c r="MR2597" s="22"/>
      <c r="MS2597" s="22"/>
      <c r="MT2597" s="22"/>
      <c r="MU2597" s="22"/>
      <c r="MV2597" s="22"/>
      <c r="MW2597" s="22"/>
      <c r="MX2597" s="22"/>
      <c r="MY2597" s="22"/>
      <c r="MZ2597" s="22"/>
      <c r="NA2597" s="22"/>
      <c r="NB2597" s="22"/>
      <c r="NC2597" s="22"/>
      <c r="ND2597" s="22"/>
      <c r="NE2597" s="22"/>
      <c r="NF2597" s="22"/>
      <c r="NG2597" s="22"/>
      <c r="NH2597" s="22"/>
      <c r="NI2597" s="22"/>
      <c r="NJ2597" s="22"/>
      <c r="NK2597" s="22"/>
      <c r="NL2597" s="22"/>
      <c r="NM2597" s="24"/>
      <c r="NN2597" s="22"/>
      <c r="NO2597" s="22"/>
      <c r="NP2597" s="22"/>
      <c r="NQ2597" s="22"/>
      <c r="NR2597" s="22"/>
      <c r="NS2597" s="22"/>
      <c r="NT2597" s="22"/>
      <c r="NU2597" s="22"/>
      <c r="NV2597" s="22"/>
      <c r="NW2597" s="22"/>
      <c r="NX2597" s="22"/>
      <c r="NY2597" s="22"/>
      <c r="NZ2597" s="22"/>
      <c r="OA2597" s="22"/>
      <c r="OB2597" s="22"/>
      <c r="OC2597" s="22"/>
      <c r="OD2597" s="22"/>
      <c r="OE2597" s="22"/>
      <c r="OF2597" s="22"/>
      <c r="OG2597" s="22"/>
      <c r="OH2597" s="22"/>
      <c r="OI2597" s="22"/>
      <c r="OJ2597" s="22"/>
      <c r="OK2597" s="22"/>
      <c r="OL2597" s="22"/>
      <c r="OM2597" s="22"/>
      <c r="ON2597" s="22"/>
      <c r="OO2597" s="22"/>
      <c r="OP2597" s="22"/>
      <c r="OQ2597" s="22"/>
      <c r="OR2597" s="22"/>
    </row>
    <row r="2598" spans="1:408" ht="15" thickBot="1">
      <c r="A2598" s="1"/>
      <c r="B2598" s="12"/>
      <c r="C2598" s="12"/>
      <c r="D2598" s="22"/>
      <c r="E2598" s="54"/>
      <c r="F2598" s="54"/>
      <c r="G2598" s="54"/>
      <c r="H2598" s="55"/>
      <c r="I2598" s="22"/>
      <c r="J2598" s="56"/>
      <c r="K2598" s="81"/>
      <c r="L2598" s="57"/>
      <c r="M2598" s="57"/>
      <c r="N2598" s="55"/>
      <c r="O2598" s="58"/>
      <c r="P2598" s="58"/>
      <c r="Q2598" s="59"/>
      <c r="R2598" s="60"/>
      <c r="S2598" s="60"/>
      <c r="T2598" s="22"/>
      <c r="U2598" s="1"/>
      <c r="V2598" s="23"/>
      <c r="X2598" s="24"/>
      <c r="Y2598" s="24"/>
      <c r="Z2598" s="22"/>
      <c r="AA2598" s="22"/>
      <c r="AB2598" s="22"/>
      <c r="AC2598" s="22"/>
      <c r="AD2598" s="22"/>
      <c r="AE2598" s="22"/>
      <c r="AF2598" s="22"/>
      <c r="AG2598" s="22"/>
      <c r="AH2598" s="22"/>
      <c r="AI2598" s="22"/>
      <c r="AJ2598" s="22"/>
      <c r="AK2598" s="22"/>
      <c r="AL2598" s="22"/>
      <c r="AM2598" s="22"/>
      <c r="AN2598" s="22"/>
      <c r="AO2598" s="22"/>
      <c r="AP2598" s="22"/>
      <c r="AQ2598" s="22"/>
      <c r="AR2598" s="22"/>
      <c r="AS2598" s="22"/>
      <c r="AT2598" s="22"/>
      <c r="AU2598" s="22"/>
      <c r="AV2598" s="22"/>
      <c r="AW2598" s="22"/>
      <c r="AX2598" s="22"/>
      <c r="AY2598" s="22"/>
      <c r="AZ2598" s="22"/>
      <c r="BA2598" s="22"/>
      <c r="BB2598" s="22"/>
      <c r="BC2598" s="22"/>
      <c r="BD2598" s="22"/>
      <c r="BE2598" s="24"/>
      <c r="BF2598" s="22"/>
      <c r="BG2598" s="22"/>
      <c r="BH2598" s="22"/>
      <c r="BI2598" s="22"/>
      <c r="BJ2598" s="22"/>
      <c r="BK2598" s="22"/>
      <c r="BL2598" s="22"/>
      <c r="BM2598" s="22"/>
      <c r="BN2598" s="22"/>
      <c r="BO2598" s="22"/>
      <c r="BP2598" s="22"/>
      <c r="BQ2598" s="22"/>
      <c r="BR2598" s="22"/>
      <c r="BS2598" s="22"/>
      <c r="BT2598" s="22"/>
      <c r="BU2598" s="22"/>
      <c r="BV2598" s="22"/>
      <c r="BW2598" s="22"/>
      <c r="BX2598" s="22"/>
      <c r="BY2598" s="22"/>
      <c r="BZ2598" s="22"/>
      <c r="CA2598" s="22"/>
      <c r="CB2598" s="22"/>
      <c r="CC2598" s="22"/>
      <c r="CD2598" s="22"/>
      <c r="CE2598" s="22"/>
      <c r="CF2598" s="22"/>
      <c r="CG2598" s="22"/>
      <c r="CH2598" s="22"/>
      <c r="CI2598" s="22"/>
      <c r="CJ2598" s="22"/>
      <c r="CK2598" s="24"/>
      <c r="CL2598" s="22"/>
      <c r="CM2598" s="22"/>
      <c r="CN2598" s="22"/>
      <c r="CO2598" s="22"/>
      <c r="CP2598" s="22"/>
      <c r="CQ2598" s="22"/>
      <c r="CR2598" s="22"/>
      <c r="CS2598" s="22"/>
      <c r="CT2598" s="22"/>
      <c r="CU2598" s="22"/>
      <c r="CV2598" s="22"/>
      <c r="CW2598" s="22"/>
      <c r="CX2598" s="22"/>
      <c r="CY2598" s="22"/>
      <c r="CZ2598" s="22"/>
      <c r="DA2598" s="22"/>
      <c r="DB2598" s="22"/>
      <c r="DC2598" s="22"/>
      <c r="DD2598" s="22"/>
      <c r="DE2598" s="22"/>
      <c r="DF2598" s="22"/>
      <c r="DG2598" s="22"/>
      <c r="DH2598" s="22"/>
      <c r="DI2598" s="22"/>
      <c r="DJ2598" s="22"/>
      <c r="DK2598" s="22"/>
      <c r="DL2598" s="22"/>
      <c r="DM2598" s="22"/>
      <c r="DN2598" s="22"/>
      <c r="DO2598" s="22"/>
      <c r="DP2598" s="22"/>
      <c r="DQ2598" s="24"/>
      <c r="DR2598" s="22"/>
      <c r="DS2598" s="22"/>
      <c r="DT2598" s="22"/>
      <c r="DU2598" s="22"/>
      <c r="DV2598" s="22"/>
      <c r="DW2598" s="22"/>
      <c r="DX2598" s="22"/>
      <c r="DY2598" s="22"/>
      <c r="DZ2598" s="22"/>
      <c r="EA2598" s="22"/>
      <c r="EB2598" s="22"/>
      <c r="EC2598" s="22"/>
      <c r="ED2598" s="22"/>
      <c r="EE2598" s="22"/>
      <c r="EF2598" s="22"/>
      <c r="EG2598" s="22"/>
      <c r="EH2598" s="22"/>
      <c r="EI2598" s="22"/>
      <c r="EJ2598" s="22"/>
      <c r="EK2598" s="22"/>
      <c r="EL2598" s="22"/>
      <c r="EM2598" s="22"/>
      <c r="EN2598" s="22"/>
      <c r="EO2598" s="22"/>
      <c r="EP2598" s="22"/>
      <c r="EQ2598" s="22"/>
      <c r="ER2598" s="22"/>
      <c r="ES2598" s="22"/>
      <c r="ET2598" s="22"/>
      <c r="EU2598" s="22"/>
      <c r="EV2598" s="22"/>
      <c r="EW2598" s="24"/>
      <c r="EX2598" s="22"/>
      <c r="EY2598" s="22"/>
      <c r="EZ2598" s="22"/>
      <c r="FA2598" s="22"/>
      <c r="FB2598" s="22"/>
      <c r="FC2598" s="22"/>
      <c r="FD2598" s="22"/>
      <c r="FE2598" s="22"/>
      <c r="FF2598" s="22"/>
      <c r="FG2598" s="22"/>
      <c r="FH2598" s="22"/>
      <c r="FI2598" s="22"/>
      <c r="FJ2598" s="22"/>
      <c r="FK2598" s="22"/>
      <c r="FL2598" s="22"/>
      <c r="FM2598" s="22"/>
      <c r="FN2598" s="22"/>
      <c r="FO2598" s="22"/>
      <c r="FP2598" s="22"/>
      <c r="FQ2598" s="22"/>
      <c r="FR2598" s="22"/>
      <c r="FS2598" s="22"/>
      <c r="FT2598" s="22"/>
      <c r="FU2598" s="22"/>
      <c r="FV2598" s="22"/>
      <c r="FW2598" s="22"/>
      <c r="FX2598" s="22"/>
      <c r="FY2598" s="22"/>
      <c r="FZ2598" s="22"/>
      <c r="GA2598" s="22"/>
      <c r="GB2598" s="22"/>
      <c r="GC2598" s="24"/>
      <c r="GD2598" s="22"/>
      <c r="GE2598" s="22"/>
      <c r="GF2598" s="22"/>
      <c r="GG2598" s="22"/>
      <c r="GH2598" s="22"/>
      <c r="GI2598" s="22"/>
      <c r="GJ2598" s="22"/>
      <c r="GK2598" s="22"/>
      <c r="GL2598" s="22"/>
      <c r="GM2598" s="22"/>
      <c r="GN2598" s="22"/>
      <c r="GO2598" s="22"/>
      <c r="GP2598" s="22"/>
      <c r="GQ2598" s="22"/>
      <c r="GR2598" s="22"/>
      <c r="GS2598" s="22"/>
      <c r="GT2598" s="22"/>
      <c r="GU2598" s="22"/>
      <c r="GV2598" s="22"/>
      <c r="GW2598" s="22"/>
      <c r="GX2598" s="22"/>
      <c r="GY2598" s="22"/>
      <c r="GZ2598" s="22"/>
      <c r="HA2598" s="22"/>
      <c r="HB2598" s="22"/>
      <c r="HC2598" s="22"/>
      <c r="HD2598" s="22"/>
      <c r="HE2598" s="22"/>
      <c r="HF2598" s="22"/>
      <c r="HG2598" s="22"/>
      <c r="HH2598" s="22"/>
      <c r="HI2598" s="24"/>
      <c r="HJ2598" s="22"/>
      <c r="HK2598" s="22"/>
      <c r="HL2598" s="22"/>
      <c r="HM2598" s="22"/>
      <c r="HN2598" s="22"/>
      <c r="HO2598" s="22"/>
      <c r="HP2598" s="22"/>
      <c r="HQ2598" s="22"/>
      <c r="HR2598" s="22"/>
      <c r="HS2598" s="22"/>
      <c r="HT2598" s="22"/>
      <c r="HU2598" s="22"/>
      <c r="HV2598" s="22"/>
      <c r="HW2598" s="22"/>
      <c r="HX2598" s="22"/>
      <c r="HY2598" s="22"/>
      <c r="HZ2598" s="22"/>
      <c r="IA2598" s="22"/>
      <c r="IB2598" s="22"/>
      <c r="IC2598" s="22"/>
      <c r="ID2598" s="22"/>
      <c r="IE2598" s="22"/>
      <c r="IF2598" s="22"/>
      <c r="IG2598" s="22"/>
      <c r="IH2598" s="22"/>
      <c r="II2598" s="22"/>
      <c r="IJ2598" s="22"/>
      <c r="IK2598" s="22"/>
      <c r="IL2598" s="22"/>
      <c r="IM2598" s="22"/>
      <c r="IN2598" s="22"/>
      <c r="IO2598" s="24"/>
      <c r="IP2598" s="22"/>
      <c r="IQ2598" s="22"/>
      <c r="IR2598" s="22"/>
      <c r="IS2598" s="22"/>
      <c r="IT2598" s="22"/>
      <c r="IU2598" s="22"/>
      <c r="IV2598" s="22"/>
      <c r="IW2598" s="22"/>
      <c r="IX2598" s="22"/>
      <c r="IY2598" s="22"/>
      <c r="IZ2598" s="22"/>
      <c r="JA2598" s="22"/>
      <c r="JB2598" s="22"/>
      <c r="JC2598" s="22"/>
      <c r="JD2598" s="22"/>
      <c r="JE2598" s="22"/>
      <c r="JF2598" s="22"/>
      <c r="JG2598" s="22"/>
      <c r="JH2598" s="22"/>
      <c r="JI2598" s="22"/>
      <c r="JJ2598" s="22"/>
      <c r="JK2598" s="22"/>
      <c r="JL2598" s="22"/>
      <c r="JM2598" s="22"/>
      <c r="JN2598" s="22"/>
      <c r="JO2598" s="22"/>
      <c r="JP2598" s="22"/>
      <c r="JQ2598" s="22"/>
      <c r="JR2598" s="22"/>
      <c r="JS2598" s="22"/>
      <c r="JT2598" s="22"/>
      <c r="JU2598" s="24"/>
      <c r="JV2598" s="22"/>
      <c r="JW2598" s="22"/>
      <c r="JX2598" s="22"/>
      <c r="JY2598" s="22"/>
      <c r="JZ2598" s="22"/>
      <c r="KA2598" s="22"/>
      <c r="KB2598" s="22"/>
      <c r="KC2598" s="22"/>
      <c r="KD2598" s="22"/>
      <c r="KE2598" s="22"/>
      <c r="KF2598" s="22"/>
      <c r="KG2598" s="22"/>
      <c r="KH2598" s="22"/>
      <c r="KI2598" s="22"/>
      <c r="KJ2598" s="22"/>
      <c r="KK2598" s="22"/>
      <c r="KL2598" s="22"/>
      <c r="KM2598" s="22"/>
      <c r="KN2598" s="22"/>
      <c r="KO2598" s="22"/>
      <c r="KP2598" s="22"/>
      <c r="KQ2598" s="22"/>
      <c r="KR2598" s="22"/>
      <c r="KS2598" s="22"/>
      <c r="KT2598" s="22"/>
      <c r="KU2598" s="22"/>
      <c r="KV2598" s="22"/>
      <c r="KW2598" s="22"/>
      <c r="KX2598" s="22"/>
      <c r="KY2598" s="22"/>
      <c r="KZ2598" s="22"/>
      <c r="LA2598" s="24"/>
      <c r="LB2598" s="22"/>
      <c r="LC2598" s="22"/>
      <c r="LD2598" s="22"/>
      <c r="LE2598" s="22"/>
      <c r="LF2598" s="22"/>
      <c r="LG2598" s="22"/>
      <c r="LH2598" s="22"/>
      <c r="LI2598" s="22"/>
      <c r="LJ2598" s="22"/>
      <c r="LK2598" s="22"/>
      <c r="LL2598" s="22"/>
      <c r="LM2598" s="22"/>
      <c r="LN2598" s="22"/>
      <c r="LO2598" s="22"/>
      <c r="LP2598" s="22"/>
      <c r="LQ2598" s="22"/>
      <c r="LR2598" s="22"/>
      <c r="LS2598" s="22"/>
      <c r="LT2598" s="22"/>
      <c r="LU2598" s="22"/>
      <c r="LV2598" s="22"/>
      <c r="LW2598" s="22"/>
      <c r="LX2598" s="22"/>
      <c r="LY2598" s="22"/>
      <c r="LZ2598" s="22"/>
      <c r="MA2598" s="22"/>
      <c r="MB2598" s="22"/>
      <c r="MC2598" s="22"/>
      <c r="MD2598" s="22"/>
      <c r="ME2598" s="22"/>
      <c r="MF2598" s="22"/>
      <c r="MG2598" s="24"/>
      <c r="MH2598" s="22"/>
      <c r="MI2598" s="22"/>
      <c r="MJ2598" s="22"/>
      <c r="MK2598" s="22"/>
      <c r="ML2598" s="22"/>
      <c r="MM2598" s="22"/>
      <c r="MN2598" s="22"/>
      <c r="MO2598" s="22"/>
      <c r="MP2598" s="22"/>
      <c r="MQ2598" s="22"/>
      <c r="MR2598" s="22"/>
      <c r="MS2598" s="22"/>
      <c r="MT2598" s="22"/>
      <c r="MU2598" s="22"/>
      <c r="MV2598" s="22"/>
      <c r="MW2598" s="22"/>
      <c r="MX2598" s="22"/>
      <c r="MY2598" s="22"/>
      <c r="MZ2598" s="22"/>
      <c r="NA2598" s="22"/>
      <c r="NB2598" s="22"/>
      <c r="NC2598" s="22"/>
      <c r="ND2598" s="22"/>
      <c r="NE2598" s="22"/>
      <c r="NF2598" s="22"/>
      <c r="NG2598" s="22"/>
      <c r="NH2598" s="22"/>
      <c r="NI2598" s="22"/>
      <c r="NJ2598" s="22"/>
      <c r="NK2598" s="22"/>
      <c r="NL2598" s="22"/>
      <c r="NM2598" s="24"/>
      <c r="NN2598" s="22"/>
      <c r="NO2598" s="22"/>
      <c r="NP2598" s="22"/>
      <c r="NQ2598" s="22"/>
      <c r="NR2598" s="22"/>
      <c r="NS2598" s="22"/>
      <c r="NT2598" s="22"/>
      <c r="NU2598" s="22"/>
      <c r="NV2598" s="22"/>
      <c r="NW2598" s="22"/>
      <c r="NX2598" s="22"/>
      <c r="NY2598" s="22"/>
      <c r="NZ2598" s="22"/>
      <c r="OA2598" s="22"/>
      <c r="OB2598" s="22"/>
      <c r="OC2598" s="22"/>
      <c r="OD2598" s="22"/>
      <c r="OE2598" s="22"/>
      <c r="OF2598" s="22"/>
      <c r="OG2598" s="22"/>
      <c r="OH2598" s="22"/>
      <c r="OI2598" s="22"/>
      <c r="OJ2598" s="22"/>
      <c r="OK2598" s="22"/>
      <c r="OL2598" s="22"/>
      <c r="OM2598" s="22"/>
      <c r="ON2598" s="22"/>
      <c r="OO2598" s="22"/>
      <c r="OP2598" s="22"/>
      <c r="OQ2598" s="22"/>
      <c r="OR2598" s="22"/>
    </row>
    <row r="2599" spans="1:408" ht="15" thickBot="1">
      <c r="A2599" s="1"/>
      <c r="B2599" s="12"/>
      <c r="C2599" s="12"/>
      <c r="D2599" s="22"/>
      <c r="E2599" s="54"/>
      <c r="F2599" s="54"/>
      <c r="G2599" s="54"/>
      <c r="H2599" s="55"/>
      <c r="I2599" s="22"/>
      <c r="J2599" s="56"/>
      <c r="K2599" s="80"/>
      <c r="L2599" s="57"/>
      <c r="M2599" s="57"/>
      <c r="N2599" s="55"/>
      <c r="O2599" s="58"/>
      <c r="P2599" s="58"/>
      <c r="Q2599" s="59"/>
      <c r="R2599" s="60"/>
      <c r="S2599" s="60"/>
      <c r="T2599" s="22"/>
      <c r="U2599" s="1"/>
      <c r="V2599" s="23"/>
      <c r="X2599" s="24"/>
      <c r="Y2599" s="24"/>
      <c r="Z2599" s="22"/>
      <c r="AA2599" s="22"/>
      <c r="AB2599" s="22"/>
      <c r="AC2599" s="22"/>
      <c r="AD2599" s="22"/>
      <c r="AE2599" s="22"/>
      <c r="AF2599" s="22"/>
      <c r="AG2599" s="22"/>
      <c r="AH2599" s="22"/>
      <c r="AI2599" s="22"/>
      <c r="AJ2599" s="22"/>
      <c r="AK2599" s="22"/>
      <c r="AL2599" s="22"/>
      <c r="AM2599" s="22"/>
      <c r="AN2599" s="22"/>
      <c r="AO2599" s="22"/>
      <c r="AP2599" s="22"/>
      <c r="AQ2599" s="22"/>
      <c r="AR2599" s="22"/>
      <c r="AS2599" s="22"/>
      <c r="AT2599" s="22"/>
      <c r="AU2599" s="22"/>
      <c r="AV2599" s="22"/>
      <c r="AW2599" s="22"/>
      <c r="AX2599" s="22"/>
      <c r="AY2599" s="22"/>
      <c r="AZ2599" s="22"/>
      <c r="BA2599" s="22"/>
      <c r="BB2599" s="22"/>
      <c r="BC2599" s="22"/>
      <c r="BD2599" s="22"/>
      <c r="BE2599" s="24"/>
      <c r="BF2599" s="22"/>
      <c r="BG2599" s="22"/>
      <c r="BH2599" s="22"/>
      <c r="BI2599" s="22"/>
      <c r="BJ2599" s="22"/>
      <c r="BK2599" s="22"/>
      <c r="BL2599" s="22"/>
      <c r="BM2599" s="22"/>
      <c r="BN2599" s="22"/>
      <c r="BO2599" s="22"/>
      <c r="BP2599" s="22"/>
      <c r="BQ2599" s="22"/>
      <c r="BR2599" s="22"/>
      <c r="BS2599" s="22"/>
      <c r="BT2599" s="22"/>
      <c r="BU2599" s="22"/>
      <c r="BV2599" s="22"/>
      <c r="BW2599" s="22"/>
      <c r="BX2599" s="22"/>
      <c r="BY2599" s="22"/>
      <c r="BZ2599" s="22"/>
      <c r="CA2599" s="22"/>
      <c r="CB2599" s="22"/>
      <c r="CC2599" s="22"/>
      <c r="CD2599" s="22"/>
      <c r="CE2599" s="22"/>
      <c r="CF2599" s="22"/>
      <c r="CG2599" s="22"/>
      <c r="CH2599" s="22"/>
      <c r="CI2599" s="22"/>
      <c r="CJ2599" s="22"/>
      <c r="CK2599" s="24"/>
      <c r="CL2599" s="22"/>
      <c r="CM2599" s="22"/>
      <c r="CN2599" s="22"/>
      <c r="CO2599" s="22"/>
      <c r="CP2599" s="22"/>
      <c r="CQ2599" s="22"/>
      <c r="CR2599" s="22"/>
      <c r="CS2599" s="22"/>
      <c r="CT2599" s="22"/>
      <c r="CU2599" s="22"/>
      <c r="CV2599" s="22"/>
      <c r="CW2599" s="22"/>
      <c r="CX2599" s="22"/>
      <c r="CY2599" s="22"/>
      <c r="CZ2599" s="22"/>
      <c r="DA2599" s="22"/>
      <c r="DB2599" s="22"/>
      <c r="DC2599" s="22"/>
      <c r="DD2599" s="22"/>
      <c r="DE2599" s="22"/>
      <c r="DF2599" s="22"/>
      <c r="DG2599" s="22"/>
      <c r="DH2599" s="22"/>
      <c r="DI2599" s="22"/>
      <c r="DJ2599" s="22"/>
      <c r="DK2599" s="22"/>
      <c r="DL2599" s="22"/>
      <c r="DM2599" s="22"/>
      <c r="DN2599" s="22"/>
      <c r="DO2599" s="22"/>
      <c r="DP2599" s="22"/>
      <c r="DQ2599" s="24"/>
      <c r="DR2599" s="22"/>
      <c r="DS2599" s="22"/>
      <c r="DT2599" s="22"/>
      <c r="DU2599" s="22"/>
      <c r="DV2599" s="22"/>
      <c r="DW2599" s="22"/>
      <c r="DX2599" s="22"/>
      <c r="DY2599" s="22"/>
      <c r="DZ2599" s="22"/>
      <c r="EA2599" s="22"/>
      <c r="EB2599" s="22"/>
      <c r="EC2599" s="22"/>
      <c r="ED2599" s="22"/>
      <c r="EE2599" s="22"/>
      <c r="EF2599" s="22"/>
      <c r="EG2599" s="22"/>
      <c r="EH2599" s="22"/>
      <c r="EI2599" s="22"/>
      <c r="EJ2599" s="22"/>
      <c r="EK2599" s="22"/>
      <c r="EL2599" s="22"/>
      <c r="EM2599" s="22"/>
      <c r="EN2599" s="22"/>
      <c r="EO2599" s="22"/>
      <c r="EP2599" s="22"/>
      <c r="EQ2599" s="22"/>
      <c r="ER2599" s="22"/>
      <c r="ES2599" s="22"/>
      <c r="ET2599" s="22"/>
      <c r="EU2599" s="22"/>
      <c r="EV2599" s="22"/>
      <c r="EW2599" s="24"/>
      <c r="EX2599" s="22"/>
      <c r="EY2599" s="22"/>
      <c r="EZ2599" s="22"/>
      <c r="FA2599" s="22"/>
      <c r="FB2599" s="22"/>
      <c r="FC2599" s="22"/>
      <c r="FD2599" s="22"/>
      <c r="FE2599" s="22"/>
      <c r="FF2599" s="22"/>
      <c r="FG2599" s="22"/>
      <c r="FH2599" s="22"/>
      <c r="FI2599" s="22"/>
      <c r="FJ2599" s="22"/>
      <c r="FK2599" s="22"/>
      <c r="FL2599" s="22"/>
      <c r="FM2599" s="22"/>
      <c r="FN2599" s="22"/>
      <c r="FO2599" s="22"/>
      <c r="FP2599" s="22"/>
      <c r="FQ2599" s="22"/>
      <c r="FR2599" s="22"/>
      <c r="FS2599" s="22"/>
      <c r="FT2599" s="22"/>
      <c r="FU2599" s="22"/>
      <c r="FV2599" s="22"/>
      <c r="FW2599" s="22"/>
      <c r="FX2599" s="22"/>
      <c r="FY2599" s="22"/>
      <c r="FZ2599" s="22"/>
      <c r="GA2599" s="22"/>
      <c r="GB2599" s="22"/>
      <c r="GC2599" s="24"/>
      <c r="GD2599" s="22"/>
      <c r="GE2599" s="22"/>
      <c r="GF2599" s="22"/>
      <c r="GG2599" s="22"/>
      <c r="GH2599" s="22"/>
      <c r="GI2599" s="22"/>
      <c r="GJ2599" s="22"/>
      <c r="GK2599" s="22"/>
      <c r="GL2599" s="22"/>
      <c r="GM2599" s="22"/>
      <c r="GN2599" s="22"/>
      <c r="GO2599" s="22"/>
      <c r="GP2599" s="22"/>
      <c r="GQ2599" s="22"/>
      <c r="GR2599" s="22"/>
      <c r="GS2599" s="22"/>
      <c r="GT2599" s="22"/>
      <c r="GU2599" s="22"/>
      <c r="GV2599" s="22"/>
      <c r="GW2599" s="22"/>
      <c r="GX2599" s="22"/>
      <c r="GY2599" s="22"/>
      <c r="GZ2599" s="22"/>
      <c r="HA2599" s="22"/>
      <c r="HB2599" s="22"/>
      <c r="HC2599" s="22"/>
      <c r="HD2599" s="22"/>
      <c r="HE2599" s="22"/>
      <c r="HF2599" s="22"/>
      <c r="HG2599" s="22"/>
      <c r="HH2599" s="22"/>
      <c r="HI2599" s="24"/>
      <c r="HJ2599" s="22"/>
      <c r="HK2599" s="22"/>
      <c r="HL2599" s="22"/>
      <c r="HM2599" s="22"/>
      <c r="HN2599" s="22"/>
      <c r="HO2599" s="22"/>
      <c r="HP2599" s="22"/>
      <c r="HQ2599" s="22"/>
      <c r="HR2599" s="22"/>
      <c r="HS2599" s="22"/>
      <c r="HT2599" s="22"/>
      <c r="HU2599" s="22"/>
      <c r="HV2599" s="22"/>
      <c r="HW2599" s="22"/>
      <c r="HX2599" s="22"/>
      <c r="HY2599" s="22"/>
      <c r="HZ2599" s="22"/>
      <c r="IA2599" s="22"/>
      <c r="IB2599" s="22"/>
      <c r="IC2599" s="22"/>
      <c r="ID2599" s="22"/>
      <c r="IE2599" s="22"/>
      <c r="IF2599" s="22"/>
      <c r="IG2599" s="22"/>
      <c r="IH2599" s="22"/>
      <c r="II2599" s="22"/>
      <c r="IJ2599" s="22"/>
      <c r="IK2599" s="22"/>
      <c r="IL2599" s="22"/>
      <c r="IM2599" s="22"/>
      <c r="IN2599" s="22"/>
      <c r="IO2599" s="24"/>
      <c r="IP2599" s="22"/>
      <c r="IQ2599" s="22"/>
      <c r="IR2599" s="22"/>
      <c r="IS2599" s="22"/>
      <c r="IT2599" s="22"/>
      <c r="IU2599" s="22"/>
      <c r="IV2599" s="22"/>
      <c r="IW2599" s="22"/>
      <c r="IX2599" s="22"/>
      <c r="IY2599" s="22"/>
      <c r="IZ2599" s="22"/>
      <c r="JA2599" s="22"/>
      <c r="JB2599" s="22"/>
      <c r="JC2599" s="22"/>
      <c r="JD2599" s="22"/>
      <c r="JE2599" s="22"/>
      <c r="JF2599" s="22"/>
      <c r="JG2599" s="22"/>
      <c r="JH2599" s="22"/>
      <c r="JI2599" s="22"/>
      <c r="JJ2599" s="22"/>
      <c r="JK2599" s="22"/>
      <c r="JL2599" s="22"/>
      <c r="JM2599" s="22"/>
      <c r="JN2599" s="22"/>
      <c r="JO2599" s="22"/>
      <c r="JP2599" s="22"/>
      <c r="JQ2599" s="22"/>
      <c r="JR2599" s="22"/>
      <c r="JS2599" s="22"/>
      <c r="JT2599" s="22"/>
      <c r="JU2599" s="24"/>
      <c r="JV2599" s="22"/>
      <c r="JW2599" s="22"/>
      <c r="JX2599" s="22"/>
      <c r="JY2599" s="22"/>
      <c r="JZ2599" s="22"/>
      <c r="KA2599" s="22"/>
      <c r="KB2599" s="22"/>
      <c r="KC2599" s="22"/>
      <c r="KD2599" s="22"/>
      <c r="KE2599" s="22"/>
      <c r="KF2599" s="22"/>
      <c r="KG2599" s="22"/>
      <c r="KH2599" s="22"/>
      <c r="KI2599" s="22"/>
      <c r="KJ2599" s="22"/>
      <c r="KK2599" s="22"/>
      <c r="KL2599" s="22"/>
      <c r="KM2599" s="22"/>
      <c r="KN2599" s="22"/>
      <c r="KO2599" s="22"/>
      <c r="KP2599" s="22"/>
      <c r="KQ2599" s="22"/>
      <c r="KR2599" s="22"/>
      <c r="KS2599" s="22"/>
      <c r="KT2599" s="22"/>
      <c r="KU2599" s="22"/>
      <c r="KV2599" s="22"/>
      <c r="KW2599" s="22"/>
      <c r="KX2599" s="22"/>
      <c r="KY2599" s="22"/>
      <c r="KZ2599" s="22"/>
      <c r="LA2599" s="24"/>
      <c r="LB2599" s="22"/>
      <c r="LC2599" s="22"/>
      <c r="LD2599" s="22"/>
      <c r="LE2599" s="22"/>
      <c r="LF2599" s="22"/>
      <c r="LG2599" s="22"/>
      <c r="LH2599" s="22"/>
      <c r="LI2599" s="22"/>
      <c r="LJ2599" s="22"/>
      <c r="LK2599" s="22"/>
      <c r="LL2599" s="22"/>
      <c r="LM2599" s="22"/>
      <c r="LN2599" s="22"/>
      <c r="LO2599" s="22"/>
      <c r="LP2599" s="22"/>
      <c r="LQ2599" s="22"/>
      <c r="LR2599" s="22"/>
      <c r="LS2599" s="22"/>
      <c r="LT2599" s="22"/>
      <c r="LU2599" s="22"/>
      <c r="LV2599" s="22"/>
      <c r="LW2599" s="22"/>
      <c r="LX2599" s="22"/>
      <c r="LY2599" s="22"/>
      <c r="LZ2599" s="22"/>
      <c r="MA2599" s="22"/>
      <c r="MB2599" s="22"/>
      <c r="MC2599" s="22"/>
      <c r="MD2599" s="22"/>
      <c r="ME2599" s="22"/>
      <c r="MF2599" s="22"/>
      <c r="MG2599" s="24"/>
      <c r="MH2599" s="22"/>
      <c r="MI2599" s="22"/>
      <c r="MJ2599" s="22"/>
      <c r="MK2599" s="22"/>
      <c r="ML2599" s="22"/>
      <c r="MM2599" s="22"/>
      <c r="MN2599" s="22"/>
      <c r="MO2599" s="22"/>
      <c r="MP2599" s="22"/>
      <c r="MQ2599" s="22"/>
      <c r="MR2599" s="22"/>
      <c r="MS2599" s="22"/>
      <c r="MT2599" s="22"/>
      <c r="MU2599" s="22"/>
      <c r="MV2599" s="22"/>
      <c r="MW2599" s="22"/>
      <c r="MX2599" s="22"/>
      <c r="MY2599" s="22"/>
      <c r="MZ2599" s="22"/>
      <c r="NA2599" s="22"/>
      <c r="NB2599" s="22"/>
      <c r="NC2599" s="22"/>
      <c r="ND2599" s="22"/>
      <c r="NE2599" s="22"/>
      <c r="NF2599" s="22"/>
      <c r="NG2599" s="22"/>
      <c r="NH2599" s="22"/>
      <c r="NI2599" s="22"/>
      <c r="NJ2599" s="22"/>
      <c r="NK2599" s="22"/>
      <c r="NL2599" s="22"/>
      <c r="NM2599" s="24"/>
      <c r="NN2599" s="22"/>
      <c r="NO2599" s="22"/>
      <c r="NP2599" s="22"/>
      <c r="NQ2599" s="22"/>
      <c r="NR2599" s="22"/>
      <c r="NS2599" s="22"/>
      <c r="NT2599" s="22"/>
      <c r="NU2599" s="22"/>
      <c r="NV2599" s="22"/>
      <c r="NW2599" s="22"/>
      <c r="NX2599" s="22"/>
      <c r="NY2599" s="22"/>
      <c r="NZ2599" s="22"/>
      <c r="OA2599" s="22"/>
      <c r="OB2599" s="22"/>
      <c r="OC2599" s="22"/>
      <c r="OD2599" s="22"/>
      <c r="OE2599" s="22"/>
      <c r="OF2599" s="22"/>
      <c r="OG2599" s="22"/>
      <c r="OH2599" s="22"/>
      <c r="OI2599" s="22"/>
      <c r="OJ2599" s="22"/>
      <c r="OK2599" s="22"/>
      <c r="OL2599" s="22"/>
      <c r="OM2599" s="22"/>
      <c r="ON2599" s="22"/>
      <c r="OO2599" s="22"/>
      <c r="OP2599" s="22"/>
      <c r="OQ2599" s="22"/>
      <c r="OR2599" s="22"/>
    </row>
    <row r="2600" spans="1:408" ht="15" thickBot="1">
      <c r="A2600" s="1"/>
      <c r="B2600" s="12"/>
      <c r="C2600" s="12"/>
      <c r="D2600" s="22"/>
      <c r="E2600" s="54"/>
      <c r="F2600" s="54"/>
      <c r="G2600" s="54"/>
      <c r="H2600" s="55"/>
      <c r="I2600" s="22"/>
      <c r="J2600" s="56"/>
      <c r="K2600" s="81"/>
      <c r="L2600" s="57"/>
      <c r="M2600" s="57"/>
      <c r="N2600" s="55"/>
      <c r="O2600" s="58"/>
      <c r="P2600" s="58"/>
      <c r="Q2600" s="59"/>
      <c r="R2600" s="60"/>
      <c r="S2600" s="60"/>
      <c r="T2600" s="22"/>
      <c r="U2600" s="1"/>
      <c r="V2600" s="23"/>
      <c r="X2600" s="24"/>
      <c r="Y2600" s="24"/>
      <c r="Z2600" s="22"/>
      <c r="AA2600" s="22"/>
      <c r="AB2600" s="22"/>
      <c r="AC2600" s="22"/>
      <c r="AD2600" s="22"/>
      <c r="AE2600" s="22"/>
      <c r="AF2600" s="22"/>
      <c r="AG2600" s="22"/>
      <c r="AH2600" s="22"/>
      <c r="AI2600" s="22"/>
      <c r="AJ2600" s="22"/>
      <c r="AK2600" s="22"/>
      <c r="AL2600" s="22"/>
      <c r="AM2600" s="22"/>
      <c r="AN2600" s="22"/>
      <c r="AO2600" s="22"/>
      <c r="AP2600" s="22"/>
      <c r="AQ2600" s="22"/>
      <c r="AR2600" s="22"/>
      <c r="AS2600" s="22"/>
      <c r="AT2600" s="22"/>
      <c r="AU2600" s="22"/>
      <c r="AV2600" s="22"/>
      <c r="AW2600" s="22"/>
      <c r="AX2600" s="22"/>
      <c r="AY2600" s="22"/>
      <c r="AZ2600" s="22"/>
      <c r="BA2600" s="22"/>
      <c r="BB2600" s="22"/>
      <c r="BC2600" s="22"/>
      <c r="BD2600" s="22"/>
      <c r="BE2600" s="24"/>
      <c r="BF2600" s="22"/>
      <c r="BG2600" s="22"/>
      <c r="BH2600" s="22"/>
      <c r="BI2600" s="22"/>
      <c r="BJ2600" s="22"/>
      <c r="BK2600" s="22"/>
      <c r="BL2600" s="22"/>
      <c r="BM2600" s="22"/>
      <c r="BN2600" s="22"/>
      <c r="BO2600" s="22"/>
      <c r="BP2600" s="22"/>
      <c r="BQ2600" s="22"/>
      <c r="BR2600" s="22"/>
      <c r="BS2600" s="22"/>
      <c r="BT2600" s="22"/>
      <c r="BU2600" s="22"/>
      <c r="BV2600" s="22"/>
      <c r="BW2600" s="22"/>
      <c r="BX2600" s="22"/>
      <c r="BY2600" s="22"/>
      <c r="BZ2600" s="22"/>
      <c r="CA2600" s="22"/>
      <c r="CB2600" s="22"/>
      <c r="CC2600" s="22"/>
      <c r="CD2600" s="22"/>
      <c r="CE2600" s="22"/>
      <c r="CF2600" s="22"/>
      <c r="CG2600" s="22"/>
      <c r="CH2600" s="22"/>
      <c r="CI2600" s="22"/>
      <c r="CJ2600" s="22"/>
      <c r="CK2600" s="24"/>
      <c r="CL2600" s="22"/>
      <c r="CM2600" s="22"/>
      <c r="CN2600" s="22"/>
      <c r="CO2600" s="22"/>
      <c r="CP2600" s="22"/>
      <c r="CQ2600" s="22"/>
      <c r="CR2600" s="22"/>
      <c r="CS2600" s="22"/>
      <c r="CT2600" s="22"/>
      <c r="CU2600" s="22"/>
      <c r="CV2600" s="22"/>
      <c r="CW2600" s="22"/>
      <c r="CX2600" s="22"/>
      <c r="CY2600" s="22"/>
      <c r="CZ2600" s="22"/>
      <c r="DA2600" s="22"/>
      <c r="DB2600" s="22"/>
      <c r="DC2600" s="22"/>
      <c r="DD2600" s="22"/>
      <c r="DE2600" s="22"/>
      <c r="DF2600" s="22"/>
      <c r="DG2600" s="22"/>
      <c r="DH2600" s="22"/>
      <c r="DI2600" s="22"/>
      <c r="DJ2600" s="22"/>
      <c r="DK2600" s="22"/>
      <c r="DL2600" s="22"/>
      <c r="DM2600" s="22"/>
      <c r="DN2600" s="22"/>
      <c r="DO2600" s="22"/>
      <c r="DP2600" s="22"/>
      <c r="DQ2600" s="24"/>
      <c r="DR2600" s="22"/>
      <c r="DS2600" s="22"/>
      <c r="DT2600" s="22"/>
      <c r="DU2600" s="22"/>
      <c r="DV2600" s="22"/>
      <c r="DW2600" s="22"/>
      <c r="DX2600" s="22"/>
      <c r="DY2600" s="22"/>
      <c r="DZ2600" s="22"/>
      <c r="EA2600" s="22"/>
      <c r="EB2600" s="22"/>
      <c r="EC2600" s="22"/>
      <c r="ED2600" s="22"/>
      <c r="EE2600" s="22"/>
      <c r="EF2600" s="22"/>
      <c r="EG2600" s="22"/>
      <c r="EH2600" s="22"/>
      <c r="EI2600" s="22"/>
      <c r="EJ2600" s="22"/>
      <c r="EK2600" s="22"/>
      <c r="EL2600" s="22"/>
      <c r="EM2600" s="22"/>
      <c r="EN2600" s="22"/>
      <c r="EO2600" s="22"/>
      <c r="EP2600" s="22"/>
      <c r="EQ2600" s="22"/>
      <c r="ER2600" s="22"/>
      <c r="ES2600" s="22"/>
      <c r="ET2600" s="22"/>
      <c r="EU2600" s="22"/>
      <c r="EV2600" s="22"/>
      <c r="EW2600" s="24"/>
      <c r="EX2600" s="22"/>
      <c r="EY2600" s="22"/>
      <c r="EZ2600" s="22"/>
      <c r="FA2600" s="22"/>
      <c r="FB2600" s="22"/>
      <c r="FC2600" s="22"/>
      <c r="FD2600" s="22"/>
      <c r="FE2600" s="22"/>
      <c r="FF2600" s="22"/>
      <c r="FG2600" s="22"/>
      <c r="FH2600" s="22"/>
      <c r="FI2600" s="22"/>
      <c r="FJ2600" s="22"/>
      <c r="FK2600" s="22"/>
      <c r="FL2600" s="22"/>
      <c r="FM2600" s="22"/>
      <c r="FN2600" s="22"/>
      <c r="FO2600" s="22"/>
      <c r="FP2600" s="22"/>
      <c r="FQ2600" s="22"/>
      <c r="FR2600" s="22"/>
      <c r="FS2600" s="22"/>
      <c r="FT2600" s="22"/>
      <c r="FU2600" s="22"/>
      <c r="FV2600" s="22"/>
      <c r="FW2600" s="22"/>
      <c r="FX2600" s="22"/>
      <c r="FY2600" s="22"/>
      <c r="FZ2600" s="22"/>
      <c r="GA2600" s="22"/>
      <c r="GB2600" s="22"/>
      <c r="GC2600" s="24"/>
      <c r="GD2600" s="22"/>
      <c r="GE2600" s="22"/>
      <c r="GF2600" s="22"/>
      <c r="GG2600" s="22"/>
      <c r="GH2600" s="22"/>
      <c r="GI2600" s="22"/>
      <c r="GJ2600" s="22"/>
      <c r="GK2600" s="22"/>
      <c r="GL2600" s="22"/>
      <c r="GM2600" s="22"/>
      <c r="GN2600" s="22"/>
      <c r="GO2600" s="22"/>
      <c r="GP2600" s="22"/>
      <c r="GQ2600" s="22"/>
      <c r="GR2600" s="22"/>
      <c r="GS2600" s="22"/>
      <c r="GT2600" s="22"/>
      <c r="GU2600" s="22"/>
      <c r="GV2600" s="22"/>
      <c r="GW2600" s="22"/>
      <c r="GX2600" s="22"/>
      <c r="GY2600" s="22"/>
      <c r="GZ2600" s="22"/>
      <c r="HA2600" s="22"/>
      <c r="HB2600" s="22"/>
      <c r="HC2600" s="22"/>
      <c r="HD2600" s="22"/>
      <c r="HE2600" s="22"/>
      <c r="HF2600" s="22"/>
      <c r="HG2600" s="22"/>
      <c r="HH2600" s="22"/>
      <c r="HI2600" s="24"/>
      <c r="HJ2600" s="22"/>
      <c r="HK2600" s="22"/>
      <c r="HL2600" s="22"/>
      <c r="HM2600" s="22"/>
      <c r="HN2600" s="22"/>
      <c r="HO2600" s="22"/>
      <c r="HP2600" s="22"/>
      <c r="HQ2600" s="22"/>
      <c r="HR2600" s="22"/>
      <c r="HS2600" s="22"/>
      <c r="HT2600" s="22"/>
      <c r="HU2600" s="22"/>
      <c r="HV2600" s="22"/>
      <c r="HW2600" s="22"/>
      <c r="HX2600" s="22"/>
      <c r="HY2600" s="22"/>
      <c r="HZ2600" s="22"/>
      <c r="IA2600" s="22"/>
      <c r="IB2600" s="22"/>
      <c r="IC2600" s="22"/>
      <c r="ID2600" s="22"/>
      <c r="IE2600" s="22"/>
      <c r="IF2600" s="22"/>
      <c r="IG2600" s="22"/>
      <c r="IH2600" s="22"/>
      <c r="II2600" s="22"/>
      <c r="IJ2600" s="22"/>
      <c r="IK2600" s="22"/>
      <c r="IL2600" s="22"/>
      <c r="IM2600" s="22"/>
      <c r="IN2600" s="22"/>
      <c r="IO2600" s="24"/>
      <c r="IP2600" s="22"/>
      <c r="IQ2600" s="22"/>
      <c r="IR2600" s="22"/>
      <c r="IS2600" s="22"/>
      <c r="IT2600" s="22"/>
      <c r="IU2600" s="22"/>
      <c r="IV2600" s="22"/>
      <c r="IW2600" s="22"/>
      <c r="IX2600" s="22"/>
      <c r="IY2600" s="22"/>
      <c r="IZ2600" s="22"/>
      <c r="JA2600" s="22"/>
      <c r="JB2600" s="22"/>
      <c r="JC2600" s="22"/>
      <c r="JD2600" s="22"/>
      <c r="JE2600" s="22"/>
      <c r="JF2600" s="22"/>
      <c r="JG2600" s="22"/>
      <c r="JH2600" s="22"/>
      <c r="JI2600" s="22"/>
      <c r="JJ2600" s="22"/>
      <c r="JK2600" s="22"/>
      <c r="JL2600" s="22"/>
      <c r="JM2600" s="22"/>
      <c r="JN2600" s="22"/>
      <c r="JO2600" s="22"/>
      <c r="JP2600" s="22"/>
      <c r="JQ2600" s="22"/>
      <c r="JR2600" s="22"/>
      <c r="JS2600" s="22"/>
      <c r="JT2600" s="22"/>
      <c r="JU2600" s="24"/>
      <c r="JV2600" s="22"/>
      <c r="JW2600" s="22"/>
      <c r="JX2600" s="22"/>
      <c r="JY2600" s="22"/>
      <c r="JZ2600" s="22"/>
      <c r="KA2600" s="22"/>
      <c r="KB2600" s="22"/>
      <c r="KC2600" s="22"/>
      <c r="KD2600" s="22"/>
      <c r="KE2600" s="22"/>
      <c r="KF2600" s="22"/>
      <c r="KG2600" s="22"/>
      <c r="KH2600" s="22"/>
      <c r="KI2600" s="22"/>
      <c r="KJ2600" s="22"/>
      <c r="KK2600" s="22"/>
      <c r="KL2600" s="22"/>
      <c r="KM2600" s="22"/>
      <c r="KN2600" s="22"/>
      <c r="KO2600" s="22"/>
      <c r="KP2600" s="22"/>
      <c r="KQ2600" s="22"/>
      <c r="KR2600" s="22"/>
      <c r="KS2600" s="22"/>
      <c r="KT2600" s="22"/>
      <c r="KU2600" s="22"/>
      <c r="KV2600" s="22"/>
      <c r="KW2600" s="22"/>
      <c r="KX2600" s="22"/>
      <c r="KY2600" s="22"/>
      <c r="KZ2600" s="22"/>
      <c r="LA2600" s="24"/>
      <c r="LB2600" s="22"/>
      <c r="LC2600" s="22"/>
      <c r="LD2600" s="22"/>
      <c r="LE2600" s="22"/>
      <c r="LF2600" s="22"/>
      <c r="LG2600" s="22"/>
      <c r="LH2600" s="22"/>
      <c r="LI2600" s="22"/>
      <c r="LJ2600" s="22"/>
      <c r="LK2600" s="22"/>
      <c r="LL2600" s="22"/>
      <c r="LM2600" s="22"/>
      <c r="LN2600" s="22"/>
      <c r="LO2600" s="22"/>
      <c r="LP2600" s="22"/>
      <c r="LQ2600" s="22"/>
      <c r="LR2600" s="22"/>
      <c r="LS2600" s="22"/>
      <c r="LT2600" s="22"/>
      <c r="LU2600" s="22"/>
      <c r="LV2600" s="22"/>
      <c r="LW2600" s="22"/>
      <c r="LX2600" s="22"/>
      <c r="LY2600" s="22"/>
      <c r="LZ2600" s="22"/>
      <c r="MA2600" s="22"/>
      <c r="MB2600" s="22"/>
      <c r="MC2600" s="22"/>
      <c r="MD2600" s="22"/>
      <c r="ME2600" s="22"/>
      <c r="MF2600" s="22"/>
      <c r="MG2600" s="24"/>
      <c r="MH2600" s="22"/>
      <c r="MI2600" s="22"/>
      <c r="MJ2600" s="22"/>
      <c r="MK2600" s="22"/>
      <c r="ML2600" s="22"/>
      <c r="MM2600" s="22"/>
      <c r="MN2600" s="22"/>
      <c r="MO2600" s="22"/>
      <c r="MP2600" s="22"/>
      <c r="MQ2600" s="22"/>
      <c r="MR2600" s="22"/>
      <c r="MS2600" s="22"/>
      <c r="MT2600" s="22"/>
      <c r="MU2600" s="22"/>
      <c r="MV2600" s="22"/>
      <c r="MW2600" s="22"/>
      <c r="MX2600" s="22"/>
      <c r="MY2600" s="22"/>
      <c r="MZ2600" s="22"/>
      <c r="NA2600" s="22"/>
      <c r="NB2600" s="22"/>
      <c r="NC2600" s="22"/>
      <c r="ND2600" s="22"/>
      <c r="NE2600" s="22"/>
      <c r="NF2600" s="22"/>
      <c r="NG2600" s="22"/>
      <c r="NH2600" s="22"/>
      <c r="NI2600" s="22"/>
      <c r="NJ2600" s="22"/>
      <c r="NK2600" s="22"/>
      <c r="NL2600" s="22"/>
      <c r="NM2600" s="24"/>
      <c r="NN2600" s="22"/>
      <c r="NO2600" s="22"/>
      <c r="NP2600" s="22"/>
      <c r="NQ2600" s="22"/>
      <c r="NR2600" s="22"/>
      <c r="NS2600" s="22"/>
      <c r="NT2600" s="22"/>
      <c r="NU2600" s="22"/>
      <c r="NV2600" s="22"/>
      <c r="NW2600" s="22"/>
      <c r="NX2600" s="22"/>
      <c r="NY2600" s="22"/>
      <c r="NZ2600" s="22"/>
      <c r="OA2600" s="22"/>
      <c r="OB2600" s="22"/>
      <c r="OC2600" s="22"/>
      <c r="OD2600" s="22"/>
      <c r="OE2600" s="22"/>
      <c r="OF2600" s="22"/>
      <c r="OG2600" s="22"/>
      <c r="OH2600" s="22"/>
      <c r="OI2600" s="22"/>
      <c r="OJ2600" s="22"/>
      <c r="OK2600" s="22"/>
      <c r="OL2600" s="22"/>
      <c r="OM2600" s="22"/>
      <c r="ON2600" s="22"/>
      <c r="OO2600" s="22"/>
      <c r="OP2600" s="22"/>
      <c r="OQ2600" s="22"/>
      <c r="OR2600" s="22"/>
    </row>
    <row r="2601" spans="1:408" ht="15" thickBot="1">
      <c r="A2601" s="1"/>
      <c r="B2601" s="12"/>
      <c r="C2601" s="12"/>
      <c r="D2601" s="22"/>
      <c r="E2601" s="54"/>
      <c r="F2601" s="54"/>
      <c r="G2601" s="54"/>
      <c r="H2601" s="55"/>
      <c r="I2601" s="22"/>
      <c r="J2601" s="56"/>
      <c r="K2601" s="80"/>
      <c r="L2601" s="57"/>
      <c r="M2601" s="57"/>
      <c r="N2601" s="55"/>
      <c r="O2601" s="58"/>
      <c r="P2601" s="58"/>
      <c r="Q2601" s="59"/>
      <c r="R2601" s="60"/>
      <c r="S2601" s="60"/>
      <c r="T2601" s="22"/>
      <c r="U2601" s="1"/>
      <c r="V2601" s="23"/>
      <c r="X2601" s="24"/>
      <c r="Y2601" s="24"/>
      <c r="Z2601" s="22"/>
      <c r="AA2601" s="22"/>
      <c r="AB2601" s="22"/>
      <c r="AC2601" s="22"/>
      <c r="AD2601" s="22"/>
      <c r="AE2601" s="22"/>
      <c r="AF2601" s="22"/>
      <c r="AG2601" s="22"/>
      <c r="AH2601" s="22"/>
      <c r="AI2601" s="22"/>
      <c r="AJ2601" s="22"/>
      <c r="AK2601" s="22"/>
      <c r="AL2601" s="22"/>
      <c r="AM2601" s="22"/>
      <c r="AN2601" s="22"/>
      <c r="AO2601" s="22"/>
      <c r="AP2601" s="22"/>
      <c r="AQ2601" s="22"/>
      <c r="AR2601" s="22"/>
      <c r="AS2601" s="22"/>
      <c r="AT2601" s="22"/>
      <c r="AU2601" s="22"/>
      <c r="AV2601" s="22"/>
      <c r="AW2601" s="22"/>
      <c r="AX2601" s="22"/>
      <c r="AY2601" s="22"/>
      <c r="AZ2601" s="22"/>
      <c r="BA2601" s="22"/>
      <c r="BB2601" s="22"/>
      <c r="BC2601" s="22"/>
      <c r="BD2601" s="22"/>
      <c r="BE2601" s="24"/>
      <c r="BF2601" s="22"/>
      <c r="BG2601" s="22"/>
      <c r="BH2601" s="22"/>
      <c r="BI2601" s="22"/>
      <c r="BJ2601" s="22"/>
      <c r="BK2601" s="22"/>
      <c r="BL2601" s="22"/>
      <c r="BM2601" s="22"/>
      <c r="BN2601" s="22"/>
      <c r="BO2601" s="22"/>
      <c r="BP2601" s="22"/>
      <c r="BQ2601" s="22"/>
      <c r="BR2601" s="22"/>
      <c r="BS2601" s="22"/>
      <c r="BT2601" s="22"/>
      <c r="BU2601" s="22"/>
      <c r="BV2601" s="22"/>
      <c r="BW2601" s="22"/>
      <c r="BX2601" s="22"/>
      <c r="BY2601" s="22"/>
      <c r="BZ2601" s="22"/>
      <c r="CA2601" s="22"/>
      <c r="CB2601" s="22"/>
      <c r="CC2601" s="22"/>
      <c r="CD2601" s="22"/>
      <c r="CE2601" s="22"/>
      <c r="CF2601" s="22"/>
      <c r="CG2601" s="22"/>
      <c r="CH2601" s="22"/>
      <c r="CI2601" s="22"/>
      <c r="CJ2601" s="22"/>
      <c r="CK2601" s="24"/>
      <c r="CL2601" s="22"/>
      <c r="CM2601" s="22"/>
      <c r="CN2601" s="22"/>
      <c r="CO2601" s="22"/>
      <c r="CP2601" s="22"/>
      <c r="CQ2601" s="22"/>
      <c r="CR2601" s="22"/>
      <c r="CS2601" s="22"/>
      <c r="CT2601" s="22"/>
      <c r="CU2601" s="22"/>
      <c r="CV2601" s="22"/>
      <c r="CW2601" s="22"/>
      <c r="CX2601" s="22"/>
      <c r="CY2601" s="22"/>
      <c r="CZ2601" s="22"/>
      <c r="DA2601" s="22"/>
      <c r="DB2601" s="22"/>
      <c r="DC2601" s="22"/>
      <c r="DD2601" s="22"/>
      <c r="DE2601" s="22"/>
      <c r="DF2601" s="22"/>
      <c r="DG2601" s="22"/>
      <c r="DH2601" s="22"/>
      <c r="DI2601" s="22"/>
      <c r="DJ2601" s="22"/>
      <c r="DK2601" s="22"/>
      <c r="DL2601" s="22"/>
      <c r="DM2601" s="22"/>
      <c r="DN2601" s="22"/>
      <c r="DO2601" s="22"/>
      <c r="DP2601" s="22"/>
      <c r="DQ2601" s="24"/>
      <c r="DR2601" s="22"/>
      <c r="DS2601" s="22"/>
      <c r="DT2601" s="22"/>
      <c r="DU2601" s="22"/>
      <c r="DV2601" s="22"/>
      <c r="DW2601" s="22"/>
      <c r="DX2601" s="22"/>
      <c r="DY2601" s="22"/>
      <c r="DZ2601" s="22"/>
      <c r="EA2601" s="22"/>
      <c r="EB2601" s="22"/>
      <c r="EC2601" s="22"/>
      <c r="ED2601" s="22"/>
      <c r="EE2601" s="22"/>
      <c r="EF2601" s="22"/>
      <c r="EG2601" s="22"/>
      <c r="EH2601" s="22"/>
      <c r="EI2601" s="22"/>
      <c r="EJ2601" s="22"/>
      <c r="EK2601" s="22"/>
      <c r="EL2601" s="22"/>
      <c r="EM2601" s="22"/>
      <c r="EN2601" s="22"/>
      <c r="EO2601" s="22"/>
      <c r="EP2601" s="22"/>
      <c r="EQ2601" s="22"/>
      <c r="ER2601" s="22"/>
      <c r="ES2601" s="22"/>
      <c r="ET2601" s="22"/>
      <c r="EU2601" s="22"/>
      <c r="EV2601" s="22"/>
      <c r="EW2601" s="24"/>
      <c r="EX2601" s="22"/>
      <c r="EY2601" s="22"/>
      <c r="EZ2601" s="22"/>
      <c r="FA2601" s="22"/>
      <c r="FB2601" s="22"/>
      <c r="FC2601" s="22"/>
      <c r="FD2601" s="22"/>
      <c r="FE2601" s="22"/>
      <c r="FF2601" s="22"/>
      <c r="FG2601" s="22"/>
      <c r="FH2601" s="22"/>
      <c r="FI2601" s="22"/>
      <c r="FJ2601" s="22"/>
      <c r="FK2601" s="22"/>
      <c r="FL2601" s="22"/>
      <c r="FM2601" s="22"/>
      <c r="FN2601" s="22"/>
      <c r="FO2601" s="22"/>
      <c r="FP2601" s="22"/>
      <c r="FQ2601" s="22"/>
      <c r="FR2601" s="22"/>
      <c r="FS2601" s="22"/>
      <c r="FT2601" s="22"/>
      <c r="FU2601" s="22"/>
      <c r="FV2601" s="22"/>
      <c r="FW2601" s="22"/>
      <c r="FX2601" s="22"/>
      <c r="FY2601" s="22"/>
      <c r="FZ2601" s="22"/>
      <c r="GA2601" s="22"/>
      <c r="GB2601" s="22"/>
      <c r="GC2601" s="24"/>
      <c r="GD2601" s="22"/>
      <c r="GE2601" s="22"/>
      <c r="GF2601" s="22"/>
      <c r="GG2601" s="22"/>
      <c r="GH2601" s="22"/>
      <c r="GI2601" s="22"/>
      <c r="GJ2601" s="22"/>
      <c r="GK2601" s="22"/>
      <c r="GL2601" s="22"/>
      <c r="GM2601" s="22"/>
      <c r="GN2601" s="22"/>
      <c r="GO2601" s="22"/>
      <c r="GP2601" s="22"/>
      <c r="GQ2601" s="22"/>
      <c r="GR2601" s="22"/>
      <c r="GS2601" s="22"/>
      <c r="GT2601" s="22"/>
      <c r="GU2601" s="22"/>
      <c r="GV2601" s="22"/>
      <c r="GW2601" s="22"/>
      <c r="GX2601" s="22"/>
      <c r="GY2601" s="22"/>
      <c r="GZ2601" s="22"/>
      <c r="HA2601" s="22"/>
      <c r="HB2601" s="22"/>
      <c r="HC2601" s="22"/>
      <c r="HD2601" s="22"/>
      <c r="HE2601" s="22"/>
      <c r="HF2601" s="22"/>
      <c r="HG2601" s="22"/>
      <c r="HH2601" s="22"/>
      <c r="HI2601" s="24"/>
      <c r="HJ2601" s="22"/>
      <c r="HK2601" s="22"/>
      <c r="HL2601" s="22"/>
      <c r="HM2601" s="22"/>
      <c r="HN2601" s="22"/>
      <c r="HO2601" s="22"/>
      <c r="HP2601" s="22"/>
      <c r="HQ2601" s="22"/>
      <c r="HR2601" s="22"/>
      <c r="HS2601" s="22"/>
      <c r="HT2601" s="22"/>
      <c r="HU2601" s="22"/>
      <c r="HV2601" s="22"/>
      <c r="HW2601" s="22"/>
      <c r="HX2601" s="22"/>
      <c r="HY2601" s="22"/>
      <c r="HZ2601" s="22"/>
      <c r="IA2601" s="22"/>
      <c r="IB2601" s="22"/>
      <c r="IC2601" s="22"/>
      <c r="ID2601" s="22"/>
      <c r="IE2601" s="22"/>
      <c r="IF2601" s="22"/>
      <c r="IG2601" s="22"/>
      <c r="IH2601" s="22"/>
      <c r="II2601" s="22"/>
      <c r="IJ2601" s="22"/>
      <c r="IK2601" s="22"/>
      <c r="IL2601" s="22"/>
      <c r="IM2601" s="22"/>
      <c r="IN2601" s="22"/>
      <c r="IO2601" s="24"/>
      <c r="IP2601" s="22"/>
      <c r="IQ2601" s="22"/>
      <c r="IR2601" s="22"/>
      <c r="IS2601" s="22"/>
      <c r="IT2601" s="22"/>
      <c r="IU2601" s="22"/>
      <c r="IV2601" s="22"/>
      <c r="IW2601" s="22"/>
      <c r="IX2601" s="22"/>
      <c r="IY2601" s="22"/>
      <c r="IZ2601" s="22"/>
      <c r="JA2601" s="22"/>
      <c r="JB2601" s="22"/>
      <c r="JC2601" s="22"/>
      <c r="JD2601" s="22"/>
      <c r="JE2601" s="22"/>
      <c r="JF2601" s="22"/>
      <c r="JG2601" s="22"/>
      <c r="JH2601" s="22"/>
      <c r="JI2601" s="22"/>
      <c r="JJ2601" s="22"/>
      <c r="JK2601" s="22"/>
      <c r="JL2601" s="22"/>
      <c r="JM2601" s="22"/>
      <c r="JN2601" s="22"/>
      <c r="JO2601" s="22"/>
      <c r="JP2601" s="22"/>
      <c r="JQ2601" s="22"/>
      <c r="JR2601" s="22"/>
      <c r="JS2601" s="22"/>
      <c r="JT2601" s="22"/>
      <c r="JU2601" s="24"/>
      <c r="JV2601" s="22"/>
      <c r="JW2601" s="22"/>
      <c r="JX2601" s="22"/>
      <c r="JY2601" s="22"/>
      <c r="JZ2601" s="22"/>
      <c r="KA2601" s="22"/>
      <c r="KB2601" s="22"/>
      <c r="KC2601" s="22"/>
      <c r="KD2601" s="22"/>
      <c r="KE2601" s="22"/>
      <c r="KF2601" s="22"/>
      <c r="KG2601" s="22"/>
      <c r="KH2601" s="22"/>
      <c r="KI2601" s="22"/>
      <c r="KJ2601" s="22"/>
      <c r="KK2601" s="22"/>
      <c r="KL2601" s="22"/>
      <c r="KM2601" s="22"/>
      <c r="KN2601" s="22"/>
      <c r="KO2601" s="22"/>
      <c r="KP2601" s="22"/>
      <c r="KQ2601" s="22"/>
      <c r="KR2601" s="22"/>
      <c r="KS2601" s="22"/>
      <c r="KT2601" s="22"/>
      <c r="KU2601" s="22"/>
      <c r="KV2601" s="22"/>
      <c r="KW2601" s="22"/>
      <c r="KX2601" s="22"/>
      <c r="KY2601" s="22"/>
      <c r="KZ2601" s="22"/>
      <c r="LA2601" s="24"/>
      <c r="LB2601" s="22"/>
      <c r="LC2601" s="22"/>
      <c r="LD2601" s="22"/>
      <c r="LE2601" s="22"/>
      <c r="LF2601" s="22"/>
      <c r="LG2601" s="22"/>
      <c r="LH2601" s="22"/>
      <c r="LI2601" s="22"/>
      <c r="LJ2601" s="22"/>
      <c r="LK2601" s="22"/>
      <c r="LL2601" s="22"/>
      <c r="LM2601" s="22"/>
      <c r="LN2601" s="22"/>
      <c r="LO2601" s="22"/>
      <c r="LP2601" s="22"/>
      <c r="LQ2601" s="22"/>
      <c r="LR2601" s="22"/>
      <c r="LS2601" s="22"/>
      <c r="LT2601" s="22"/>
      <c r="LU2601" s="22"/>
      <c r="LV2601" s="22"/>
      <c r="LW2601" s="22"/>
      <c r="LX2601" s="22"/>
      <c r="LY2601" s="22"/>
      <c r="LZ2601" s="22"/>
      <c r="MA2601" s="22"/>
      <c r="MB2601" s="22"/>
      <c r="MC2601" s="22"/>
      <c r="MD2601" s="22"/>
      <c r="ME2601" s="22"/>
      <c r="MF2601" s="22"/>
      <c r="MG2601" s="24"/>
      <c r="MH2601" s="22"/>
      <c r="MI2601" s="22"/>
      <c r="MJ2601" s="22"/>
      <c r="MK2601" s="22"/>
      <c r="ML2601" s="22"/>
      <c r="MM2601" s="22"/>
      <c r="MN2601" s="22"/>
      <c r="MO2601" s="22"/>
      <c r="MP2601" s="22"/>
      <c r="MQ2601" s="22"/>
      <c r="MR2601" s="22"/>
      <c r="MS2601" s="22"/>
      <c r="MT2601" s="22"/>
      <c r="MU2601" s="22"/>
      <c r="MV2601" s="22"/>
      <c r="MW2601" s="22"/>
      <c r="MX2601" s="22"/>
      <c r="MY2601" s="22"/>
      <c r="MZ2601" s="22"/>
      <c r="NA2601" s="22"/>
      <c r="NB2601" s="22"/>
      <c r="NC2601" s="22"/>
      <c r="ND2601" s="22"/>
      <c r="NE2601" s="22"/>
      <c r="NF2601" s="22"/>
      <c r="NG2601" s="22"/>
      <c r="NH2601" s="22"/>
      <c r="NI2601" s="22"/>
      <c r="NJ2601" s="22"/>
      <c r="NK2601" s="22"/>
      <c r="NL2601" s="22"/>
      <c r="NM2601" s="24"/>
      <c r="NN2601" s="22"/>
      <c r="NO2601" s="22"/>
      <c r="NP2601" s="22"/>
      <c r="NQ2601" s="22"/>
      <c r="NR2601" s="22"/>
      <c r="NS2601" s="22"/>
      <c r="NT2601" s="22"/>
      <c r="NU2601" s="22"/>
      <c r="NV2601" s="22"/>
      <c r="NW2601" s="22"/>
      <c r="NX2601" s="22"/>
      <c r="NY2601" s="22"/>
      <c r="NZ2601" s="22"/>
      <c r="OA2601" s="22"/>
      <c r="OB2601" s="22"/>
      <c r="OC2601" s="22"/>
      <c r="OD2601" s="22"/>
      <c r="OE2601" s="22"/>
      <c r="OF2601" s="22"/>
      <c r="OG2601" s="22"/>
      <c r="OH2601" s="22"/>
      <c r="OI2601" s="22"/>
      <c r="OJ2601" s="22"/>
      <c r="OK2601" s="22"/>
      <c r="OL2601" s="22"/>
      <c r="OM2601" s="22"/>
      <c r="ON2601" s="22"/>
      <c r="OO2601" s="22"/>
      <c r="OP2601" s="22"/>
      <c r="OQ2601" s="22"/>
      <c r="OR2601" s="22"/>
    </row>
    <row r="2602" spans="1:408" ht="15" thickBot="1">
      <c r="A2602" s="1"/>
      <c r="B2602" s="12"/>
      <c r="C2602" s="12"/>
      <c r="D2602" s="22"/>
      <c r="E2602" s="54"/>
      <c r="F2602" s="54"/>
      <c r="G2602" s="54"/>
      <c r="H2602" s="55"/>
      <c r="I2602" s="22"/>
      <c r="J2602" s="56"/>
      <c r="K2602" s="81"/>
      <c r="L2602" s="57"/>
      <c r="M2602" s="57"/>
      <c r="N2602" s="55"/>
      <c r="O2602" s="58"/>
      <c r="P2602" s="58"/>
      <c r="Q2602" s="59"/>
      <c r="R2602" s="60"/>
      <c r="S2602" s="60"/>
      <c r="T2602" s="22"/>
      <c r="U2602" s="1"/>
      <c r="V2602" s="23"/>
      <c r="X2602" s="24"/>
      <c r="Y2602" s="24"/>
      <c r="Z2602" s="22"/>
      <c r="AA2602" s="22"/>
      <c r="AB2602" s="22"/>
      <c r="AC2602" s="22"/>
      <c r="AD2602" s="22"/>
      <c r="AE2602" s="22"/>
      <c r="AF2602" s="22"/>
      <c r="AG2602" s="22"/>
      <c r="AH2602" s="22"/>
      <c r="AI2602" s="22"/>
      <c r="AJ2602" s="22"/>
      <c r="AK2602" s="22"/>
      <c r="AL2602" s="22"/>
      <c r="AM2602" s="22"/>
      <c r="AN2602" s="22"/>
      <c r="AO2602" s="22"/>
      <c r="AP2602" s="22"/>
      <c r="AQ2602" s="22"/>
      <c r="AR2602" s="22"/>
      <c r="AS2602" s="22"/>
      <c r="AT2602" s="22"/>
      <c r="AU2602" s="22"/>
      <c r="AV2602" s="22"/>
      <c r="AW2602" s="22"/>
      <c r="AX2602" s="22"/>
      <c r="AY2602" s="22"/>
      <c r="AZ2602" s="22"/>
      <c r="BA2602" s="22"/>
      <c r="BB2602" s="22"/>
      <c r="BC2602" s="22"/>
      <c r="BD2602" s="22"/>
      <c r="BE2602" s="24"/>
      <c r="BF2602" s="22"/>
      <c r="BG2602" s="22"/>
      <c r="BH2602" s="22"/>
      <c r="BI2602" s="22"/>
      <c r="BJ2602" s="22"/>
      <c r="BK2602" s="22"/>
      <c r="BL2602" s="22"/>
      <c r="BM2602" s="22"/>
      <c r="BN2602" s="22"/>
      <c r="BO2602" s="22"/>
      <c r="BP2602" s="22"/>
      <c r="BQ2602" s="22"/>
      <c r="BR2602" s="22"/>
      <c r="BS2602" s="22"/>
      <c r="BT2602" s="22"/>
      <c r="BU2602" s="22"/>
      <c r="BV2602" s="22"/>
      <c r="BW2602" s="22"/>
      <c r="BX2602" s="22"/>
      <c r="BY2602" s="22"/>
      <c r="BZ2602" s="22"/>
      <c r="CA2602" s="22"/>
      <c r="CB2602" s="22"/>
      <c r="CC2602" s="22"/>
      <c r="CD2602" s="22"/>
      <c r="CE2602" s="22"/>
      <c r="CF2602" s="22"/>
      <c r="CG2602" s="22"/>
      <c r="CH2602" s="22"/>
      <c r="CI2602" s="22"/>
      <c r="CJ2602" s="22"/>
      <c r="CK2602" s="24"/>
      <c r="CL2602" s="22"/>
      <c r="CM2602" s="22"/>
      <c r="CN2602" s="22"/>
      <c r="CO2602" s="22"/>
      <c r="CP2602" s="22"/>
      <c r="CQ2602" s="22"/>
      <c r="CR2602" s="22"/>
      <c r="CS2602" s="22"/>
      <c r="CT2602" s="22"/>
      <c r="CU2602" s="22"/>
      <c r="CV2602" s="22"/>
      <c r="CW2602" s="22"/>
      <c r="CX2602" s="22"/>
      <c r="CY2602" s="22"/>
      <c r="CZ2602" s="22"/>
      <c r="DA2602" s="22"/>
      <c r="DB2602" s="22"/>
      <c r="DC2602" s="22"/>
      <c r="DD2602" s="22"/>
      <c r="DE2602" s="22"/>
      <c r="DF2602" s="22"/>
      <c r="DG2602" s="22"/>
      <c r="DH2602" s="22"/>
      <c r="DI2602" s="22"/>
      <c r="DJ2602" s="22"/>
      <c r="DK2602" s="22"/>
      <c r="DL2602" s="22"/>
      <c r="DM2602" s="22"/>
      <c r="DN2602" s="22"/>
      <c r="DO2602" s="22"/>
      <c r="DP2602" s="22"/>
      <c r="DQ2602" s="24"/>
      <c r="DR2602" s="22"/>
      <c r="DS2602" s="22"/>
      <c r="DT2602" s="22"/>
      <c r="DU2602" s="22"/>
      <c r="DV2602" s="22"/>
      <c r="DW2602" s="22"/>
      <c r="DX2602" s="22"/>
      <c r="DY2602" s="22"/>
      <c r="DZ2602" s="22"/>
      <c r="EA2602" s="22"/>
      <c r="EB2602" s="22"/>
      <c r="EC2602" s="22"/>
      <c r="ED2602" s="22"/>
      <c r="EE2602" s="22"/>
      <c r="EF2602" s="22"/>
      <c r="EG2602" s="22"/>
      <c r="EH2602" s="22"/>
      <c r="EI2602" s="22"/>
      <c r="EJ2602" s="22"/>
      <c r="EK2602" s="22"/>
      <c r="EL2602" s="22"/>
      <c r="EM2602" s="22"/>
      <c r="EN2602" s="22"/>
      <c r="EO2602" s="22"/>
      <c r="EP2602" s="22"/>
      <c r="EQ2602" s="22"/>
      <c r="ER2602" s="22"/>
      <c r="ES2602" s="22"/>
      <c r="ET2602" s="22"/>
      <c r="EU2602" s="22"/>
      <c r="EV2602" s="22"/>
      <c r="EW2602" s="24"/>
      <c r="EX2602" s="22"/>
      <c r="EY2602" s="22"/>
      <c r="EZ2602" s="22"/>
      <c r="FA2602" s="22"/>
      <c r="FB2602" s="22"/>
      <c r="FC2602" s="22"/>
      <c r="FD2602" s="22"/>
      <c r="FE2602" s="22"/>
      <c r="FF2602" s="22"/>
      <c r="FG2602" s="22"/>
      <c r="FH2602" s="22"/>
      <c r="FI2602" s="22"/>
      <c r="FJ2602" s="22"/>
      <c r="FK2602" s="22"/>
      <c r="FL2602" s="22"/>
      <c r="FM2602" s="22"/>
      <c r="FN2602" s="22"/>
      <c r="FO2602" s="22"/>
      <c r="FP2602" s="22"/>
      <c r="FQ2602" s="22"/>
      <c r="FR2602" s="22"/>
      <c r="FS2602" s="22"/>
      <c r="FT2602" s="22"/>
      <c r="FU2602" s="22"/>
      <c r="FV2602" s="22"/>
      <c r="FW2602" s="22"/>
      <c r="FX2602" s="22"/>
      <c r="FY2602" s="22"/>
      <c r="FZ2602" s="22"/>
      <c r="GA2602" s="22"/>
      <c r="GB2602" s="22"/>
      <c r="GC2602" s="24"/>
      <c r="GD2602" s="22"/>
      <c r="GE2602" s="22"/>
      <c r="GF2602" s="22"/>
      <c r="GG2602" s="22"/>
      <c r="GH2602" s="22"/>
      <c r="GI2602" s="22"/>
      <c r="GJ2602" s="22"/>
      <c r="GK2602" s="22"/>
      <c r="GL2602" s="22"/>
      <c r="GM2602" s="22"/>
      <c r="GN2602" s="22"/>
      <c r="GO2602" s="22"/>
      <c r="GP2602" s="22"/>
      <c r="GQ2602" s="22"/>
      <c r="GR2602" s="22"/>
      <c r="GS2602" s="22"/>
      <c r="GT2602" s="22"/>
      <c r="GU2602" s="22"/>
      <c r="GV2602" s="22"/>
      <c r="GW2602" s="22"/>
      <c r="GX2602" s="22"/>
      <c r="GY2602" s="22"/>
      <c r="GZ2602" s="22"/>
      <c r="HA2602" s="22"/>
      <c r="HB2602" s="22"/>
      <c r="HC2602" s="22"/>
      <c r="HD2602" s="22"/>
      <c r="HE2602" s="22"/>
      <c r="HF2602" s="22"/>
      <c r="HG2602" s="22"/>
      <c r="HH2602" s="22"/>
      <c r="HI2602" s="24"/>
      <c r="HJ2602" s="22"/>
      <c r="HK2602" s="22"/>
      <c r="HL2602" s="22"/>
      <c r="HM2602" s="22"/>
      <c r="HN2602" s="22"/>
      <c r="HO2602" s="22"/>
      <c r="HP2602" s="22"/>
      <c r="HQ2602" s="22"/>
      <c r="HR2602" s="22"/>
      <c r="HS2602" s="22"/>
      <c r="HT2602" s="22"/>
      <c r="HU2602" s="22"/>
      <c r="HV2602" s="22"/>
      <c r="HW2602" s="22"/>
      <c r="HX2602" s="22"/>
      <c r="HY2602" s="22"/>
      <c r="HZ2602" s="22"/>
      <c r="IA2602" s="22"/>
      <c r="IB2602" s="22"/>
      <c r="IC2602" s="22"/>
      <c r="ID2602" s="22"/>
      <c r="IE2602" s="22"/>
      <c r="IF2602" s="22"/>
      <c r="IG2602" s="22"/>
      <c r="IH2602" s="22"/>
      <c r="II2602" s="22"/>
      <c r="IJ2602" s="22"/>
      <c r="IK2602" s="22"/>
      <c r="IL2602" s="22"/>
      <c r="IM2602" s="22"/>
      <c r="IN2602" s="22"/>
      <c r="IO2602" s="24"/>
      <c r="IP2602" s="22"/>
      <c r="IQ2602" s="22"/>
      <c r="IR2602" s="22"/>
      <c r="IS2602" s="22"/>
      <c r="IT2602" s="22"/>
      <c r="IU2602" s="22"/>
      <c r="IV2602" s="22"/>
      <c r="IW2602" s="22"/>
      <c r="IX2602" s="22"/>
      <c r="IY2602" s="22"/>
      <c r="IZ2602" s="22"/>
      <c r="JA2602" s="22"/>
      <c r="JB2602" s="22"/>
      <c r="JC2602" s="22"/>
      <c r="JD2602" s="22"/>
      <c r="JE2602" s="22"/>
      <c r="JF2602" s="22"/>
      <c r="JG2602" s="22"/>
      <c r="JH2602" s="22"/>
      <c r="JI2602" s="22"/>
      <c r="JJ2602" s="22"/>
      <c r="JK2602" s="22"/>
      <c r="JL2602" s="22"/>
      <c r="JM2602" s="22"/>
      <c r="JN2602" s="22"/>
      <c r="JO2602" s="22"/>
      <c r="JP2602" s="22"/>
      <c r="JQ2602" s="22"/>
      <c r="JR2602" s="22"/>
      <c r="JS2602" s="22"/>
      <c r="JT2602" s="22"/>
      <c r="JU2602" s="24"/>
      <c r="JV2602" s="22"/>
      <c r="JW2602" s="22"/>
      <c r="JX2602" s="22"/>
      <c r="JY2602" s="22"/>
      <c r="JZ2602" s="22"/>
      <c r="KA2602" s="22"/>
      <c r="KB2602" s="22"/>
      <c r="KC2602" s="22"/>
      <c r="KD2602" s="22"/>
      <c r="KE2602" s="22"/>
      <c r="KF2602" s="22"/>
      <c r="KG2602" s="22"/>
      <c r="KH2602" s="22"/>
      <c r="KI2602" s="22"/>
      <c r="KJ2602" s="22"/>
      <c r="KK2602" s="22"/>
      <c r="KL2602" s="22"/>
      <c r="KM2602" s="22"/>
      <c r="KN2602" s="22"/>
      <c r="KO2602" s="22"/>
      <c r="KP2602" s="22"/>
      <c r="KQ2602" s="22"/>
      <c r="KR2602" s="22"/>
      <c r="KS2602" s="22"/>
      <c r="KT2602" s="22"/>
      <c r="KU2602" s="22"/>
      <c r="KV2602" s="22"/>
      <c r="KW2602" s="22"/>
      <c r="KX2602" s="22"/>
      <c r="KY2602" s="22"/>
      <c r="KZ2602" s="22"/>
      <c r="LA2602" s="24"/>
      <c r="LB2602" s="22"/>
      <c r="LC2602" s="22"/>
      <c r="LD2602" s="22"/>
      <c r="LE2602" s="22"/>
      <c r="LF2602" s="22"/>
      <c r="LG2602" s="22"/>
      <c r="LH2602" s="22"/>
      <c r="LI2602" s="22"/>
      <c r="LJ2602" s="22"/>
      <c r="LK2602" s="22"/>
      <c r="LL2602" s="22"/>
      <c r="LM2602" s="22"/>
      <c r="LN2602" s="22"/>
      <c r="LO2602" s="22"/>
      <c r="LP2602" s="22"/>
      <c r="LQ2602" s="22"/>
      <c r="LR2602" s="22"/>
      <c r="LS2602" s="22"/>
      <c r="LT2602" s="22"/>
      <c r="LU2602" s="22"/>
      <c r="LV2602" s="22"/>
      <c r="LW2602" s="22"/>
      <c r="LX2602" s="22"/>
      <c r="LY2602" s="22"/>
      <c r="LZ2602" s="22"/>
      <c r="MA2602" s="22"/>
      <c r="MB2602" s="22"/>
      <c r="MC2602" s="22"/>
      <c r="MD2602" s="22"/>
      <c r="ME2602" s="22"/>
      <c r="MF2602" s="22"/>
      <c r="MG2602" s="24"/>
      <c r="MH2602" s="22"/>
      <c r="MI2602" s="22"/>
      <c r="MJ2602" s="22"/>
      <c r="MK2602" s="22"/>
      <c r="ML2602" s="22"/>
      <c r="MM2602" s="22"/>
      <c r="MN2602" s="22"/>
      <c r="MO2602" s="22"/>
      <c r="MP2602" s="22"/>
      <c r="MQ2602" s="22"/>
      <c r="MR2602" s="22"/>
      <c r="MS2602" s="22"/>
      <c r="MT2602" s="22"/>
      <c r="MU2602" s="22"/>
      <c r="MV2602" s="22"/>
      <c r="MW2602" s="22"/>
      <c r="MX2602" s="22"/>
      <c r="MY2602" s="22"/>
      <c r="MZ2602" s="22"/>
      <c r="NA2602" s="22"/>
      <c r="NB2602" s="22"/>
      <c r="NC2602" s="22"/>
      <c r="ND2602" s="22"/>
      <c r="NE2602" s="22"/>
      <c r="NF2602" s="22"/>
      <c r="NG2602" s="22"/>
      <c r="NH2602" s="22"/>
      <c r="NI2602" s="22"/>
      <c r="NJ2602" s="22"/>
      <c r="NK2602" s="22"/>
      <c r="NL2602" s="22"/>
      <c r="NM2602" s="24"/>
      <c r="NN2602" s="22"/>
      <c r="NO2602" s="22"/>
      <c r="NP2602" s="22"/>
      <c r="NQ2602" s="22"/>
      <c r="NR2602" s="22"/>
      <c r="NS2602" s="22"/>
      <c r="NT2602" s="22"/>
      <c r="NU2602" s="22"/>
      <c r="NV2602" s="22"/>
      <c r="NW2602" s="22"/>
      <c r="NX2602" s="22"/>
      <c r="NY2602" s="22"/>
      <c r="NZ2602" s="22"/>
      <c r="OA2602" s="22"/>
      <c r="OB2602" s="22"/>
      <c r="OC2602" s="22"/>
      <c r="OD2602" s="22"/>
      <c r="OE2602" s="22"/>
      <c r="OF2602" s="22"/>
      <c r="OG2602" s="22"/>
      <c r="OH2602" s="22"/>
      <c r="OI2602" s="22"/>
      <c r="OJ2602" s="22"/>
      <c r="OK2602" s="22"/>
      <c r="OL2602" s="22"/>
      <c r="OM2602" s="22"/>
      <c r="ON2602" s="22"/>
      <c r="OO2602" s="22"/>
      <c r="OP2602" s="22"/>
      <c r="OQ2602" s="22"/>
      <c r="OR2602" s="22"/>
    </row>
    <row r="2603" spans="1:408" ht="15" thickBot="1">
      <c r="A2603" s="1"/>
      <c r="B2603" s="12"/>
      <c r="C2603" s="12"/>
      <c r="D2603" s="22"/>
      <c r="E2603" s="54"/>
      <c r="F2603" s="54"/>
      <c r="G2603" s="54"/>
      <c r="H2603" s="55"/>
      <c r="I2603" s="22"/>
      <c r="J2603" s="56"/>
      <c r="K2603" s="80"/>
      <c r="L2603" s="57"/>
      <c r="M2603" s="57"/>
      <c r="N2603" s="55"/>
      <c r="O2603" s="58"/>
      <c r="P2603" s="58"/>
      <c r="Q2603" s="59"/>
      <c r="R2603" s="60"/>
      <c r="S2603" s="60"/>
      <c r="T2603" s="22"/>
      <c r="U2603" s="1"/>
      <c r="V2603" s="23"/>
      <c r="X2603" s="24"/>
      <c r="Y2603" s="24"/>
      <c r="Z2603" s="22"/>
      <c r="AA2603" s="22"/>
      <c r="AB2603" s="22"/>
      <c r="AC2603" s="22"/>
      <c r="AD2603" s="22"/>
      <c r="AE2603" s="22"/>
      <c r="AF2603" s="22"/>
      <c r="AG2603" s="22"/>
      <c r="AH2603" s="22"/>
      <c r="AI2603" s="22"/>
      <c r="AJ2603" s="22"/>
      <c r="AK2603" s="22"/>
      <c r="AL2603" s="22"/>
      <c r="AM2603" s="22"/>
      <c r="AN2603" s="22"/>
      <c r="AO2603" s="22"/>
      <c r="AP2603" s="22"/>
      <c r="AQ2603" s="22"/>
      <c r="AR2603" s="22"/>
      <c r="AS2603" s="22"/>
      <c r="AT2603" s="22"/>
      <c r="AU2603" s="22"/>
      <c r="AV2603" s="22"/>
      <c r="AW2603" s="22"/>
      <c r="AX2603" s="22"/>
      <c r="AY2603" s="22"/>
      <c r="AZ2603" s="22"/>
      <c r="BA2603" s="22"/>
      <c r="BB2603" s="22"/>
      <c r="BC2603" s="22"/>
      <c r="BD2603" s="22"/>
      <c r="BE2603" s="24"/>
      <c r="BF2603" s="22"/>
      <c r="BG2603" s="22"/>
      <c r="BH2603" s="22"/>
      <c r="BI2603" s="22"/>
      <c r="BJ2603" s="22"/>
      <c r="BK2603" s="22"/>
      <c r="BL2603" s="22"/>
      <c r="BM2603" s="22"/>
      <c r="BN2603" s="22"/>
      <c r="BO2603" s="22"/>
      <c r="BP2603" s="22"/>
      <c r="BQ2603" s="22"/>
      <c r="BR2603" s="22"/>
      <c r="BS2603" s="22"/>
      <c r="BT2603" s="22"/>
      <c r="BU2603" s="22"/>
      <c r="BV2603" s="22"/>
      <c r="BW2603" s="22"/>
      <c r="BX2603" s="22"/>
      <c r="BY2603" s="22"/>
      <c r="BZ2603" s="22"/>
      <c r="CA2603" s="22"/>
      <c r="CB2603" s="22"/>
      <c r="CC2603" s="22"/>
      <c r="CD2603" s="22"/>
      <c r="CE2603" s="22"/>
      <c r="CF2603" s="22"/>
      <c r="CG2603" s="22"/>
      <c r="CH2603" s="22"/>
      <c r="CI2603" s="22"/>
      <c r="CJ2603" s="22"/>
      <c r="CK2603" s="24"/>
      <c r="CL2603" s="22"/>
      <c r="CM2603" s="22"/>
      <c r="CN2603" s="22"/>
      <c r="CO2603" s="22"/>
      <c r="CP2603" s="22"/>
      <c r="CQ2603" s="22"/>
      <c r="CR2603" s="22"/>
      <c r="CS2603" s="22"/>
      <c r="CT2603" s="22"/>
      <c r="CU2603" s="22"/>
      <c r="CV2603" s="22"/>
      <c r="CW2603" s="22"/>
      <c r="CX2603" s="22"/>
      <c r="CY2603" s="22"/>
      <c r="CZ2603" s="22"/>
      <c r="DA2603" s="22"/>
      <c r="DB2603" s="22"/>
      <c r="DC2603" s="22"/>
      <c r="DD2603" s="22"/>
      <c r="DE2603" s="22"/>
      <c r="DF2603" s="22"/>
      <c r="DG2603" s="22"/>
      <c r="DH2603" s="22"/>
      <c r="DI2603" s="22"/>
      <c r="DJ2603" s="22"/>
      <c r="DK2603" s="22"/>
      <c r="DL2603" s="22"/>
      <c r="DM2603" s="22"/>
      <c r="DN2603" s="22"/>
      <c r="DO2603" s="22"/>
      <c r="DP2603" s="22"/>
      <c r="DQ2603" s="24"/>
      <c r="DR2603" s="22"/>
      <c r="DS2603" s="22"/>
      <c r="DT2603" s="22"/>
      <c r="DU2603" s="22"/>
      <c r="DV2603" s="22"/>
      <c r="DW2603" s="22"/>
      <c r="DX2603" s="22"/>
      <c r="DY2603" s="22"/>
      <c r="DZ2603" s="22"/>
      <c r="EA2603" s="22"/>
      <c r="EB2603" s="22"/>
      <c r="EC2603" s="22"/>
      <c r="ED2603" s="22"/>
      <c r="EE2603" s="22"/>
      <c r="EF2603" s="22"/>
      <c r="EG2603" s="22"/>
      <c r="EH2603" s="22"/>
      <c r="EI2603" s="22"/>
      <c r="EJ2603" s="22"/>
      <c r="EK2603" s="22"/>
      <c r="EL2603" s="22"/>
      <c r="EM2603" s="22"/>
      <c r="EN2603" s="22"/>
      <c r="EO2603" s="22"/>
      <c r="EP2603" s="22"/>
      <c r="EQ2603" s="22"/>
      <c r="ER2603" s="22"/>
      <c r="ES2603" s="22"/>
      <c r="ET2603" s="22"/>
      <c r="EU2603" s="22"/>
      <c r="EV2603" s="22"/>
      <c r="EW2603" s="24"/>
      <c r="EX2603" s="22"/>
      <c r="EY2603" s="22"/>
      <c r="EZ2603" s="22"/>
      <c r="FA2603" s="22"/>
      <c r="FB2603" s="22"/>
      <c r="FC2603" s="22"/>
      <c r="FD2603" s="22"/>
      <c r="FE2603" s="22"/>
      <c r="FF2603" s="22"/>
      <c r="FG2603" s="22"/>
      <c r="FH2603" s="22"/>
      <c r="FI2603" s="22"/>
      <c r="FJ2603" s="22"/>
      <c r="FK2603" s="22"/>
      <c r="FL2603" s="22"/>
      <c r="FM2603" s="22"/>
      <c r="FN2603" s="22"/>
      <c r="FO2603" s="22"/>
      <c r="FP2603" s="22"/>
      <c r="FQ2603" s="22"/>
      <c r="FR2603" s="22"/>
      <c r="FS2603" s="22"/>
      <c r="FT2603" s="22"/>
      <c r="FU2603" s="22"/>
      <c r="FV2603" s="22"/>
      <c r="FW2603" s="22"/>
      <c r="FX2603" s="22"/>
      <c r="FY2603" s="22"/>
      <c r="FZ2603" s="22"/>
      <c r="GA2603" s="22"/>
      <c r="GB2603" s="22"/>
      <c r="GC2603" s="24"/>
      <c r="GD2603" s="22"/>
      <c r="GE2603" s="22"/>
      <c r="GF2603" s="22"/>
      <c r="GG2603" s="22"/>
      <c r="GH2603" s="22"/>
      <c r="GI2603" s="22"/>
      <c r="GJ2603" s="22"/>
      <c r="GK2603" s="22"/>
      <c r="GL2603" s="22"/>
      <c r="GM2603" s="22"/>
      <c r="GN2603" s="22"/>
      <c r="GO2603" s="22"/>
      <c r="GP2603" s="22"/>
      <c r="GQ2603" s="22"/>
      <c r="GR2603" s="22"/>
      <c r="GS2603" s="22"/>
      <c r="GT2603" s="22"/>
      <c r="GU2603" s="22"/>
      <c r="GV2603" s="22"/>
      <c r="GW2603" s="22"/>
      <c r="GX2603" s="22"/>
      <c r="GY2603" s="22"/>
      <c r="GZ2603" s="22"/>
      <c r="HA2603" s="22"/>
      <c r="HB2603" s="22"/>
      <c r="HC2603" s="22"/>
      <c r="HD2603" s="22"/>
      <c r="HE2603" s="22"/>
      <c r="HF2603" s="22"/>
      <c r="HG2603" s="22"/>
      <c r="HH2603" s="22"/>
      <c r="HI2603" s="24"/>
      <c r="HJ2603" s="22"/>
      <c r="HK2603" s="22"/>
      <c r="HL2603" s="22"/>
      <c r="HM2603" s="22"/>
      <c r="HN2603" s="22"/>
      <c r="HO2603" s="22"/>
      <c r="HP2603" s="22"/>
      <c r="HQ2603" s="22"/>
      <c r="HR2603" s="22"/>
      <c r="HS2603" s="22"/>
      <c r="HT2603" s="22"/>
      <c r="HU2603" s="22"/>
      <c r="HV2603" s="22"/>
      <c r="HW2603" s="22"/>
      <c r="HX2603" s="22"/>
      <c r="HY2603" s="22"/>
      <c r="HZ2603" s="22"/>
      <c r="IA2603" s="22"/>
      <c r="IB2603" s="22"/>
      <c r="IC2603" s="22"/>
      <c r="ID2603" s="22"/>
      <c r="IE2603" s="22"/>
      <c r="IF2603" s="22"/>
      <c r="IG2603" s="22"/>
      <c r="IH2603" s="22"/>
      <c r="II2603" s="22"/>
      <c r="IJ2603" s="22"/>
      <c r="IK2603" s="22"/>
      <c r="IL2603" s="22"/>
      <c r="IM2603" s="22"/>
      <c r="IN2603" s="22"/>
      <c r="IO2603" s="24"/>
      <c r="IP2603" s="22"/>
      <c r="IQ2603" s="22"/>
      <c r="IR2603" s="22"/>
      <c r="IS2603" s="22"/>
      <c r="IT2603" s="22"/>
      <c r="IU2603" s="22"/>
      <c r="IV2603" s="22"/>
      <c r="IW2603" s="22"/>
      <c r="IX2603" s="22"/>
      <c r="IY2603" s="22"/>
      <c r="IZ2603" s="22"/>
      <c r="JA2603" s="22"/>
      <c r="JB2603" s="22"/>
      <c r="JC2603" s="22"/>
      <c r="JD2603" s="22"/>
      <c r="JE2603" s="22"/>
      <c r="JF2603" s="22"/>
      <c r="JG2603" s="22"/>
      <c r="JH2603" s="22"/>
      <c r="JI2603" s="22"/>
      <c r="JJ2603" s="22"/>
      <c r="JK2603" s="22"/>
      <c r="JL2603" s="22"/>
      <c r="JM2603" s="22"/>
      <c r="JN2603" s="22"/>
      <c r="JO2603" s="22"/>
      <c r="JP2603" s="22"/>
      <c r="JQ2603" s="22"/>
      <c r="JR2603" s="22"/>
      <c r="JS2603" s="22"/>
      <c r="JT2603" s="22"/>
      <c r="JU2603" s="24"/>
      <c r="JV2603" s="22"/>
      <c r="JW2603" s="22"/>
      <c r="JX2603" s="22"/>
      <c r="JY2603" s="22"/>
      <c r="JZ2603" s="22"/>
      <c r="KA2603" s="22"/>
      <c r="KB2603" s="22"/>
      <c r="KC2603" s="22"/>
      <c r="KD2603" s="22"/>
      <c r="KE2603" s="22"/>
      <c r="KF2603" s="22"/>
      <c r="KG2603" s="22"/>
      <c r="KH2603" s="22"/>
      <c r="KI2603" s="22"/>
      <c r="KJ2603" s="22"/>
      <c r="KK2603" s="22"/>
      <c r="KL2603" s="22"/>
      <c r="KM2603" s="22"/>
      <c r="KN2603" s="22"/>
      <c r="KO2603" s="22"/>
      <c r="KP2603" s="22"/>
      <c r="KQ2603" s="22"/>
      <c r="KR2603" s="22"/>
      <c r="KS2603" s="22"/>
      <c r="KT2603" s="22"/>
      <c r="KU2603" s="22"/>
      <c r="KV2603" s="22"/>
      <c r="KW2603" s="22"/>
      <c r="KX2603" s="22"/>
      <c r="KY2603" s="22"/>
      <c r="KZ2603" s="22"/>
      <c r="LA2603" s="24"/>
      <c r="LB2603" s="22"/>
      <c r="LC2603" s="22"/>
      <c r="LD2603" s="22"/>
      <c r="LE2603" s="22"/>
      <c r="LF2603" s="22"/>
      <c r="LG2603" s="22"/>
      <c r="LH2603" s="22"/>
      <c r="LI2603" s="22"/>
      <c r="LJ2603" s="22"/>
      <c r="LK2603" s="22"/>
      <c r="LL2603" s="22"/>
      <c r="LM2603" s="22"/>
      <c r="LN2603" s="22"/>
      <c r="LO2603" s="22"/>
      <c r="LP2603" s="22"/>
      <c r="LQ2603" s="22"/>
      <c r="LR2603" s="22"/>
      <c r="LS2603" s="22"/>
      <c r="LT2603" s="22"/>
      <c r="LU2603" s="22"/>
      <c r="LV2603" s="22"/>
      <c r="LW2603" s="22"/>
      <c r="LX2603" s="22"/>
      <c r="LY2603" s="22"/>
      <c r="LZ2603" s="22"/>
      <c r="MA2603" s="22"/>
      <c r="MB2603" s="22"/>
      <c r="MC2603" s="22"/>
      <c r="MD2603" s="22"/>
      <c r="ME2603" s="22"/>
      <c r="MF2603" s="22"/>
      <c r="MG2603" s="24"/>
      <c r="MH2603" s="22"/>
      <c r="MI2603" s="22"/>
      <c r="MJ2603" s="22"/>
      <c r="MK2603" s="22"/>
      <c r="ML2603" s="22"/>
      <c r="MM2603" s="22"/>
      <c r="MN2603" s="22"/>
      <c r="MO2603" s="22"/>
      <c r="MP2603" s="22"/>
      <c r="MQ2603" s="22"/>
      <c r="MR2603" s="22"/>
      <c r="MS2603" s="22"/>
      <c r="MT2603" s="22"/>
      <c r="MU2603" s="22"/>
      <c r="MV2603" s="22"/>
      <c r="MW2603" s="22"/>
      <c r="MX2603" s="22"/>
      <c r="MY2603" s="22"/>
      <c r="MZ2603" s="22"/>
      <c r="NA2603" s="22"/>
      <c r="NB2603" s="22"/>
      <c r="NC2603" s="22"/>
      <c r="ND2603" s="22"/>
      <c r="NE2603" s="22"/>
      <c r="NF2603" s="22"/>
      <c r="NG2603" s="22"/>
      <c r="NH2603" s="22"/>
      <c r="NI2603" s="22"/>
      <c r="NJ2603" s="22"/>
      <c r="NK2603" s="22"/>
      <c r="NL2603" s="22"/>
      <c r="NM2603" s="24"/>
      <c r="NN2603" s="22"/>
      <c r="NO2603" s="22"/>
      <c r="NP2603" s="22"/>
      <c r="NQ2603" s="22"/>
      <c r="NR2603" s="22"/>
      <c r="NS2603" s="22"/>
      <c r="NT2603" s="22"/>
      <c r="NU2603" s="22"/>
      <c r="NV2603" s="22"/>
      <c r="NW2603" s="22"/>
      <c r="NX2603" s="22"/>
      <c r="NY2603" s="22"/>
      <c r="NZ2603" s="22"/>
      <c r="OA2603" s="22"/>
      <c r="OB2603" s="22"/>
      <c r="OC2603" s="22"/>
      <c r="OD2603" s="22"/>
      <c r="OE2603" s="22"/>
      <c r="OF2603" s="22"/>
      <c r="OG2603" s="22"/>
      <c r="OH2603" s="22"/>
      <c r="OI2603" s="22"/>
      <c r="OJ2603" s="22"/>
      <c r="OK2603" s="22"/>
      <c r="OL2603" s="22"/>
      <c r="OM2603" s="22"/>
      <c r="ON2603" s="22"/>
      <c r="OO2603" s="22"/>
      <c r="OP2603" s="22"/>
      <c r="OQ2603" s="22"/>
      <c r="OR2603" s="22"/>
    </row>
    <row r="2604" spans="1:408" ht="15" thickBot="1">
      <c r="A2604" s="1"/>
      <c r="B2604" s="12"/>
      <c r="C2604" s="12"/>
      <c r="D2604" s="22"/>
      <c r="E2604" s="54"/>
      <c r="F2604" s="54"/>
      <c r="G2604" s="54"/>
      <c r="H2604" s="55"/>
      <c r="I2604" s="22"/>
      <c r="J2604" s="56"/>
      <c r="K2604" s="81"/>
      <c r="L2604" s="57"/>
      <c r="M2604" s="57"/>
      <c r="N2604" s="55"/>
      <c r="O2604" s="58"/>
      <c r="P2604" s="58"/>
      <c r="Q2604" s="59"/>
      <c r="R2604" s="60"/>
      <c r="S2604" s="60"/>
      <c r="T2604" s="22"/>
      <c r="U2604" s="1"/>
      <c r="V2604" s="23"/>
      <c r="X2604" s="24"/>
      <c r="Y2604" s="24"/>
      <c r="Z2604" s="22"/>
      <c r="AA2604" s="22"/>
      <c r="AB2604" s="22"/>
      <c r="AC2604" s="22"/>
      <c r="AD2604" s="22"/>
      <c r="AE2604" s="22"/>
      <c r="AF2604" s="22"/>
      <c r="AG2604" s="22"/>
      <c r="AH2604" s="22"/>
      <c r="AI2604" s="22"/>
      <c r="AJ2604" s="22"/>
      <c r="AK2604" s="22"/>
      <c r="AL2604" s="22"/>
      <c r="AM2604" s="22"/>
      <c r="AN2604" s="22"/>
      <c r="AO2604" s="22"/>
      <c r="AP2604" s="22"/>
      <c r="AQ2604" s="22"/>
      <c r="AR2604" s="22"/>
      <c r="AS2604" s="22"/>
      <c r="AT2604" s="22"/>
      <c r="AU2604" s="22"/>
      <c r="AV2604" s="22"/>
      <c r="AW2604" s="22"/>
      <c r="AX2604" s="22"/>
      <c r="AY2604" s="22"/>
      <c r="AZ2604" s="22"/>
      <c r="BA2604" s="22"/>
      <c r="BB2604" s="22"/>
      <c r="BC2604" s="22"/>
      <c r="BD2604" s="22"/>
      <c r="BE2604" s="24"/>
      <c r="BF2604" s="22"/>
      <c r="BG2604" s="22"/>
      <c r="BH2604" s="22"/>
      <c r="BI2604" s="22"/>
      <c r="BJ2604" s="22"/>
      <c r="BK2604" s="22"/>
      <c r="BL2604" s="22"/>
      <c r="BM2604" s="22"/>
      <c r="BN2604" s="22"/>
      <c r="BO2604" s="22"/>
      <c r="BP2604" s="22"/>
      <c r="BQ2604" s="22"/>
      <c r="BR2604" s="22"/>
      <c r="BS2604" s="22"/>
      <c r="BT2604" s="22"/>
      <c r="BU2604" s="22"/>
      <c r="BV2604" s="22"/>
      <c r="BW2604" s="22"/>
      <c r="BX2604" s="22"/>
      <c r="BY2604" s="22"/>
      <c r="BZ2604" s="22"/>
      <c r="CA2604" s="22"/>
      <c r="CB2604" s="22"/>
      <c r="CC2604" s="22"/>
      <c r="CD2604" s="22"/>
      <c r="CE2604" s="22"/>
      <c r="CF2604" s="22"/>
      <c r="CG2604" s="22"/>
      <c r="CH2604" s="22"/>
      <c r="CI2604" s="22"/>
      <c r="CJ2604" s="22"/>
      <c r="CK2604" s="24"/>
      <c r="CL2604" s="22"/>
      <c r="CM2604" s="22"/>
      <c r="CN2604" s="22"/>
      <c r="CO2604" s="22"/>
      <c r="CP2604" s="22"/>
      <c r="CQ2604" s="22"/>
      <c r="CR2604" s="22"/>
      <c r="CS2604" s="22"/>
      <c r="CT2604" s="22"/>
      <c r="CU2604" s="22"/>
      <c r="CV2604" s="22"/>
      <c r="CW2604" s="22"/>
      <c r="CX2604" s="22"/>
      <c r="CY2604" s="22"/>
      <c r="CZ2604" s="22"/>
      <c r="DA2604" s="22"/>
      <c r="DB2604" s="22"/>
      <c r="DC2604" s="22"/>
      <c r="DD2604" s="22"/>
      <c r="DE2604" s="22"/>
      <c r="DF2604" s="22"/>
      <c r="DG2604" s="22"/>
      <c r="DH2604" s="22"/>
      <c r="DI2604" s="22"/>
      <c r="DJ2604" s="22"/>
      <c r="DK2604" s="22"/>
      <c r="DL2604" s="22"/>
      <c r="DM2604" s="22"/>
      <c r="DN2604" s="22"/>
      <c r="DO2604" s="22"/>
      <c r="DP2604" s="22"/>
      <c r="DQ2604" s="24"/>
      <c r="DR2604" s="22"/>
      <c r="DS2604" s="22"/>
      <c r="DT2604" s="22"/>
      <c r="DU2604" s="22"/>
      <c r="DV2604" s="22"/>
      <c r="DW2604" s="22"/>
      <c r="DX2604" s="22"/>
      <c r="DY2604" s="22"/>
      <c r="DZ2604" s="22"/>
      <c r="EA2604" s="22"/>
      <c r="EB2604" s="22"/>
      <c r="EC2604" s="22"/>
      <c r="ED2604" s="22"/>
      <c r="EE2604" s="22"/>
      <c r="EF2604" s="22"/>
      <c r="EG2604" s="22"/>
      <c r="EH2604" s="22"/>
      <c r="EI2604" s="22"/>
      <c r="EJ2604" s="22"/>
      <c r="EK2604" s="22"/>
      <c r="EL2604" s="22"/>
      <c r="EM2604" s="22"/>
      <c r="EN2604" s="22"/>
      <c r="EO2604" s="22"/>
      <c r="EP2604" s="22"/>
      <c r="EQ2604" s="22"/>
      <c r="ER2604" s="22"/>
      <c r="ES2604" s="22"/>
      <c r="ET2604" s="22"/>
      <c r="EU2604" s="22"/>
      <c r="EV2604" s="22"/>
      <c r="EW2604" s="24"/>
      <c r="EX2604" s="22"/>
      <c r="EY2604" s="22"/>
      <c r="EZ2604" s="22"/>
      <c r="FA2604" s="22"/>
      <c r="FB2604" s="22"/>
      <c r="FC2604" s="22"/>
      <c r="FD2604" s="22"/>
      <c r="FE2604" s="22"/>
      <c r="FF2604" s="22"/>
      <c r="FG2604" s="22"/>
      <c r="FH2604" s="22"/>
      <c r="FI2604" s="22"/>
      <c r="FJ2604" s="22"/>
      <c r="FK2604" s="22"/>
      <c r="FL2604" s="22"/>
      <c r="FM2604" s="22"/>
      <c r="FN2604" s="22"/>
      <c r="FO2604" s="22"/>
      <c r="FP2604" s="22"/>
      <c r="FQ2604" s="22"/>
      <c r="FR2604" s="22"/>
      <c r="FS2604" s="22"/>
      <c r="FT2604" s="22"/>
      <c r="FU2604" s="22"/>
      <c r="FV2604" s="22"/>
      <c r="FW2604" s="22"/>
      <c r="FX2604" s="22"/>
      <c r="FY2604" s="22"/>
      <c r="FZ2604" s="22"/>
      <c r="GA2604" s="22"/>
      <c r="GB2604" s="22"/>
      <c r="GC2604" s="24"/>
      <c r="GD2604" s="22"/>
      <c r="GE2604" s="22"/>
      <c r="GF2604" s="22"/>
      <c r="GG2604" s="22"/>
      <c r="GH2604" s="22"/>
      <c r="GI2604" s="22"/>
      <c r="GJ2604" s="22"/>
      <c r="GK2604" s="22"/>
      <c r="GL2604" s="22"/>
      <c r="GM2604" s="22"/>
      <c r="GN2604" s="22"/>
      <c r="GO2604" s="22"/>
      <c r="GP2604" s="22"/>
      <c r="GQ2604" s="22"/>
      <c r="GR2604" s="22"/>
      <c r="GS2604" s="22"/>
      <c r="GT2604" s="22"/>
      <c r="GU2604" s="22"/>
      <c r="GV2604" s="22"/>
      <c r="GW2604" s="22"/>
      <c r="GX2604" s="22"/>
      <c r="GY2604" s="22"/>
      <c r="GZ2604" s="22"/>
      <c r="HA2604" s="22"/>
      <c r="HB2604" s="22"/>
      <c r="HC2604" s="22"/>
      <c r="HD2604" s="22"/>
      <c r="HE2604" s="22"/>
      <c r="HF2604" s="22"/>
      <c r="HG2604" s="22"/>
      <c r="HH2604" s="22"/>
      <c r="HI2604" s="24"/>
      <c r="HJ2604" s="22"/>
      <c r="HK2604" s="22"/>
      <c r="HL2604" s="22"/>
      <c r="HM2604" s="22"/>
      <c r="HN2604" s="22"/>
      <c r="HO2604" s="22"/>
      <c r="HP2604" s="22"/>
      <c r="HQ2604" s="22"/>
      <c r="HR2604" s="22"/>
      <c r="HS2604" s="22"/>
      <c r="HT2604" s="22"/>
      <c r="HU2604" s="22"/>
      <c r="HV2604" s="22"/>
      <c r="HW2604" s="22"/>
      <c r="HX2604" s="22"/>
      <c r="HY2604" s="22"/>
      <c r="HZ2604" s="22"/>
      <c r="IA2604" s="22"/>
      <c r="IB2604" s="22"/>
      <c r="IC2604" s="22"/>
      <c r="ID2604" s="22"/>
      <c r="IE2604" s="22"/>
      <c r="IF2604" s="22"/>
      <c r="IG2604" s="22"/>
      <c r="IH2604" s="22"/>
      <c r="II2604" s="22"/>
      <c r="IJ2604" s="22"/>
      <c r="IK2604" s="22"/>
      <c r="IL2604" s="22"/>
      <c r="IM2604" s="22"/>
      <c r="IN2604" s="22"/>
      <c r="IO2604" s="24"/>
      <c r="IP2604" s="22"/>
      <c r="IQ2604" s="22"/>
      <c r="IR2604" s="22"/>
      <c r="IS2604" s="22"/>
      <c r="IT2604" s="22"/>
      <c r="IU2604" s="22"/>
      <c r="IV2604" s="22"/>
      <c r="IW2604" s="22"/>
      <c r="IX2604" s="22"/>
      <c r="IY2604" s="22"/>
      <c r="IZ2604" s="22"/>
      <c r="JA2604" s="22"/>
      <c r="JB2604" s="22"/>
      <c r="JC2604" s="22"/>
      <c r="JD2604" s="22"/>
      <c r="JE2604" s="22"/>
      <c r="JF2604" s="22"/>
      <c r="JG2604" s="22"/>
      <c r="JH2604" s="22"/>
      <c r="JI2604" s="22"/>
      <c r="JJ2604" s="22"/>
      <c r="JK2604" s="22"/>
      <c r="JL2604" s="22"/>
      <c r="JM2604" s="22"/>
      <c r="JN2604" s="22"/>
      <c r="JO2604" s="22"/>
      <c r="JP2604" s="22"/>
      <c r="JQ2604" s="22"/>
      <c r="JR2604" s="22"/>
      <c r="JS2604" s="22"/>
      <c r="JT2604" s="22"/>
      <c r="JU2604" s="24"/>
      <c r="JV2604" s="22"/>
      <c r="JW2604" s="22"/>
      <c r="JX2604" s="22"/>
      <c r="JY2604" s="22"/>
      <c r="JZ2604" s="22"/>
      <c r="KA2604" s="22"/>
      <c r="KB2604" s="22"/>
      <c r="KC2604" s="22"/>
      <c r="KD2604" s="22"/>
      <c r="KE2604" s="22"/>
      <c r="KF2604" s="22"/>
      <c r="KG2604" s="22"/>
      <c r="KH2604" s="22"/>
      <c r="KI2604" s="22"/>
      <c r="KJ2604" s="22"/>
      <c r="KK2604" s="22"/>
      <c r="KL2604" s="22"/>
      <c r="KM2604" s="22"/>
      <c r="KN2604" s="22"/>
      <c r="KO2604" s="22"/>
      <c r="KP2604" s="22"/>
      <c r="KQ2604" s="22"/>
      <c r="KR2604" s="22"/>
      <c r="KS2604" s="22"/>
      <c r="KT2604" s="22"/>
      <c r="KU2604" s="22"/>
      <c r="KV2604" s="22"/>
      <c r="KW2604" s="22"/>
      <c r="KX2604" s="22"/>
      <c r="KY2604" s="22"/>
      <c r="KZ2604" s="22"/>
      <c r="LA2604" s="24"/>
      <c r="LB2604" s="22"/>
      <c r="LC2604" s="22"/>
      <c r="LD2604" s="22"/>
      <c r="LE2604" s="22"/>
      <c r="LF2604" s="22"/>
      <c r="LG2604" s="22"/>
      <c r="LH2604" s="22"/>
      <c r="LI2604" s="22"/>
      <c r="LJ2604" s="22"/>
      <c r="LK2604" s="22"/>
      <c r="LL2604" s="22"/>
      <c r="LM2604" s="22"/>
      <c r="LN2604" s="22"/>
      <c r="LO2604" s="22"/>
      <c r="LP2604" s="22"/>
      <c r="LQ2604" s="22"/>
      <c r="LR2604" s="22"/>
      <c r="LS2604" s="22"/>
      <c r="LT2604" s="22"/>
      <c r="LU2604" s="22"/>
      <c r="LV2604" s="22"/>
      <c r="LW2604" s="22"/>
      <c r="LX2604" s="22"/>
      <c r="LY2604" s="22"/>
      <c r="LZ2604" s="22"/>
      <c r="MA2604" s="22"/>
      <c r="MB2604" s="22"/>
      <c r="MC2604" s="22"/>
      <c r="MD2604" s="22"/>
      <c r="ME2604" s="22"/>
      <c r="MF2604" s="22"/>
      <c r="MG2604" s="24"/>
      <c r="MH2604" s="22"/>
      <c r="MI2604" s="22"/>
      <c r="MJ2604" s="22"/>
      <c r="MK2604" s="22"/>
      <c r="ML2604" s="22"/>
      <c r="MM2604" s="22"/>
      <c r="MN2604" s="22"/>
      <c r="MO2604" s="22"/>
      <c r="MP2604" s="22"/>
      <c r="MQ2604" s="22"/>
      <c r="MR2604" s="22"/>
      <c r="MS2604" s="22"/>
      <c r="MT2604" s="22"/>
      <c r="MU2604" s="22"/>
      <c r="MV2604" s="22"/>
      <c r="MW2604" s="22"/>
      <c r="MX2604" s="22"/>
      <c r="MY2604" s="22"/>
      <c r="MZ2604" s="22"/>
      <c r="NA2604" s="22"/>
      <c r="NB2604" s="22"/>
      <c r="NC2604" s="22"/>
      <c r="ND2604" s="22"/>
      <c r="NE2604" s="22"/>
      <c r="NF2604" s="22"/>
      <c r="NG2604" s="22"/>
      <c r="NH2604" s="22"/>
      <c r="NI2604" s="22"/>
      <c r="NJ2604" s="22"/>
      <c r="NK2604" s="22"/>
      <c r="NL2604" s="22"/>
      <c r="NM2604" s="24"/>
      <c r="NN2604" s="22"/>
      <c r="NO2604" s="22"/>
      <c r="NP2604" s="22"/>
      <c r="NQ2604" s="22"/>
      <c r="NR2604" s="22"/>
      <c r="NS2604" s="22"/>
      <c r="NT2604" s="22"/>
      <c r="NU2604" s="22"/>
      <c r="NV2604" s="22"/>
      <c r="NW2604" s="22"/>
      <c r="NX2604" s="22"/>
      <c r="NY2604" s="22"/>
      <c r="NZ2604" s="22"/>
      <c r="OA2604" s="22"/>
      <c r="OB2604" s="22"/>
      <c r="OC2604" s="22"/>
      <c r="OD2604" s="22"/>
      <c r="OE2604" s="22"/>
      <c r="OF2604" s="22"/>
      <c r="OG2604" s="22"/>
      <c r="OH2604" s="22"/>
      <c r="OI2604" s="22"/>
      <c r="OJ2604" s="22"/>
      <c r="OK2604" s="22"/>
      <c r="OL2604" s="22"/>
      <c r="OM2604" s="22"/>
      <c r="ON2604" s="22"/>
      <c r="OO2604" s="22"/>
      <c r="OP2604" s="22"/>
      <c r="OQ2604" s="22"/>
      <c r="OR2604" s="22"/>
    </row>
    <row r="2605" spans="1:408" ht="15" thickBot="1">
      <c r="A2605" s="1"/>
      <c r="B2605" s="12"/>
      <c r="C2605" s="12"/>
      <c r="D2605" s="22"/>
      <c r="E2605" s="54"/>
      <c r="F2605" s="54"/>
      <c r="G2605" s="54"/>
      <c r="H2605" s="55"/>
      <c r="I2605" s="22"/>
      <c r="J2605" s="56"/>
      <c r="K2605" s="80"/>
      <c r="L2605" s="57"/>
      <c r="M2605" s="57"/>
      <c r="N2605" s="55"/>
      <c r="O2605" s="58"/>
      <c r="P2605" s="58"/>
      <c r="Q2605" s="59"/>
      <c r="R2605" s="60"/>
      <c r="S2605" s="60"/>
      <c r="T2605" s="22"/>
      <c r="U2605" s="1"/>
      <c r="V2605" s="23"/>
      <c r="X2605" s="24"/>
      <c r="Y2605" s="24"/>
      <c r="Z2605" s="22"/>
      <c r="AA2605" s="22"/>
      <c r="AB2605" s="22"/>
      <c r="AC2605" s="22"/>
      <c r="AD2605" s="22"/>
      <c r="AE2605" s="22"/>
      <c r="AF2605" s="22"/>
      <c r="AG2605" s="22"/>
      <c r="AH2605" s="22"/>
      <c r="AI2605" s="22"/>
      <c r="AJ2605" s="22"/>
      <c r="AK2605" s="22"/>
      <c r="AL2605" s="22"/>
      <c r="AM2605" s="22"/>
      <c r="AN2605" s="22"/>
      <c r="AO2605" s="22"/>
      <c r="AP2605" s="22"/>
      <c r="AQ2605" s="22"/>
      <c r="AR2605" s="22"/>
      <c r="AS2605" s="22"/>
      <c r="AT2605" s="22"/>
      <c r="AU2605" s="22"/>
      <c r="AV2605" s="22"/>
      <c r="AW2605" s="22"/>
      <c r="AX2605" s="22"/>
      <c r="AY2605" s="22"/>
      <c r="AZ2605" s="22"/>
      <c r="BA2605" s="22"/>
      <c r="BB2605" s="22"/>
      <c r="BC2605" s="22"/>
      <c r="BD2605" s="22"/>
      <c r="BE2605" s="24"/>
      <c r="BF2605" s="22"/>
      <c r="BG2605" s="22"/>
      <c r="BH2605" s="22"/>
      <c r="BI2605" s="22"/>
      <c r="BJ2605" s="22"/>
      <c r="BK2605" s="22"/>
      <c r="BL2605" s="22"/>
      <c r="BM2605" s="22"/>
      <c r="BN2605" s="22"/>
      <c r="BO2605" s="22"/>
      <c r="BP2605" s="22"/>
      <c r="BQ2605" s="22"/>
      <c r="BR2605" s="22"/>
      <c r="BS2605" s="22"/>
      <c r="BT2605" s="22"/>
      <c r="BU2605" s="22"/>
      <c r="BV2605" s="22"/>
      <c r="BW2605" s="22"/>
      <c r="BX2605" s="22"/>
      <c r="BY2605" s="22"/>
      <c r="BZ2605" s="22"/>
      <c r="CA2605" s="22"/>
      <c r="CB2605" s="22"/>
      <c r="CC2605" s="22"/>
      <c r="CD2605" s="22"/>
      <c r="CE2605" s="22"/>
      <c r="CF2605" s="22"/>
      <c r="CG2605" s="22"/>
      <c r="CH2605" s="22"/>
      <c r="CI2605" s="22"/>
      <c r="CJ2605" s="22"/>
      <c r="CK2605" s="24"/>
      <c r="CL2605" s="22"/>
      <c r="CM2605" s="22"/>
      <c r="CN2605" s="22"/>
      <c r="CO2605" s="22"/>
      <c r="CP2605" s="22"/>
      <c r="CQ2605" s="22"/>
      <c r="CR2605" s="22"/>
      <c r="CS2605" s="22"/>
      <c r="CT2605" s="22"/>
      <c r="CU2605" s="22"/>
      <c r="CV2605" s="22"/>
      <c r="CW2605" s="22"/>
      <c r="CX2605" s="22"/>
      <c r="CY2605" s="22"/>
      <c r="CZ2605" s="22"/>
      <c r="DA2605" s="22"/>
      <c r="DB2605" s="22"/>
      <c r="DC2605" s="22"/>
      <c r="DD2605" s="22"/>
      <c r="DE2605" s="22"/>
      <c r="DF2605" s="22"/>
      <c r="DG2605" s="22"/>
      <c r="DH2605" s="22"/>
      <c r="DI2605" s="22"/>
      <c r="DJ2605" s="22"/>
      <c r="DK2605" s="22"/>
      <c r="DL2605" s="22"/>
      <c r="DM2605" s="22"/>
      <c r="DN2605" s="22"/>
      <c r="DO2605" s="22"/>
      <c r="DP2605" s="22"/>
      <c r="DQ2605" s="24"/>
      <c r="DR2605" s="22"/>
      <c r="DS2605" s="22"/>
      <c r="DT2605" s="22"/>
      <c r="DU2605" s="22"/>
      <c r="DV2605" s="22"/>
      <c r="DW2605" s="22"/>
      <c r="DX2605" s="22"/>
      <c r="DY2605" s="22"/>
      <c r="DZ2605" s="22"/>
      <c r="EA2605" s="22"/>
      <c r="EB2605" s="22"/>
      <c r="EC2605" s="22"/>
      <c r="ED2605" s="22"/>
      <c r="EE2605" s="22"/>
      <c r="EF2605" s="22"/>
      <c r="EG2605" s="22"/>
      <c r="EH2605" s="22"/>
      <c r="EI2605" s="22"/>
      <c r="EJ2605" s="22"/>
      <c r="EK2605" s="22"/>
      <c r="EL2605" s="22"/>
      <c r="EM2605" s="22"/>
      <c r="EN2605" s="22"/>
      <c r="EO2605" s="22"/>
      <c r="EP2605" s="22"/>
      <c r="EQ2605" s="22"/>
      <c r="ER2605" s="22"/>
      <c r="ES2605" s="22"/>
      <c r="ET2605" s="22"/>
      <c r="EU2605" s="22"/>
      <c r="EV2605" s="22"/>
      <c r="EW2605" s="24"/>
      <c r="EX2605" s="22"/>
      <c r="EY2605" s="22"/>
      <c r="EZ2605" s="22"/>
      <c r="FA2605" s="22"/>
      <c r="FB2605" s="22"/>
      <c r="FC2605" s="22"/>
      <c r="FD2605" s="22"/>
      <c r="FE2605" s="22"/>
      <c r="FF2605" s="22"/>
      <c r="FG2605" s="22"/>
      <c r="FH2605" s="22"/>
      <c r="FI2605" s="22"/>
      <c r="FJ2605" s="22"/>
      <c r="FK2605" s="22"/>
      <c r="FL2605" s="22"/>
      <c r="FM2605" s="22"/>
      <c r="FN2605" s="22"/>
      <c r="FO2605" s="22"/>
      <c r="FP2605" s="22"/>
      <c r="FQ2605" s="22"/>
      <c r="FR2605" s="22"/>
      <c r="FS2605" s="22"/>
      <c r="FT2605" s="22"/>
      <c r="FU2605" s="22"/>
      <c r="FV2605" s="22"/>
      <c r="FW2605" s="22"/>
      <c r="FX2605" s="22"/>
      <c r="FY2605" s="22"/>
      <c r="FZ2605" s="22"/>
      <c r="GA2605" s="22"/>
      <c r="GB2605" s="22"/>
      <c r="GC2605" s="24"/>
      <c r="GD2605" s="22"/>
      <c r="GE2605" s="22"/>
      <c r="GF2605" s="22"/>
      <c r="GG2605" s="22"/>
      <c r="GH2605" s="22"/>
      <c r="GI2605" s="22"/>
      <c r="GJ2605" s="22"/>
      <c r="GK2605" s="22"/>
      <c r="GL2605" s="22"/>
      <c r="GM2605" s="22"/>
      <c r="GN2605" s="22"/>
      <c r="GO2605" s="22"/>
      <c r="GP2605" s="22"/>
      <c r="GQ2605" s="22"/>
      <c r="GR2605" s="22"/>
      <c r="GS2605" s="22"/>
      <c r="GT2605" s="22"/>
      <c r="GU2605" s="22"/>
      <c r="GV2605" s="22"/>
      <c r="GW2605" s="22"/>
      <c r="GX2605" s="22"/>
      <c r="GY2605" s="22"/>
      <c r="GZ2605" s="22"/>
      <c r="HA2605" s="22"/>
      <c r="HB2605" s="22"/>
      <c r="HC2605" s="22"/>
      <c r="HD2605" s="22"/>
      <c r="HE2605" s="22"/>
      <c r="HF2605" s="22"/>
      <c r="HG2605" s="22"/>
      <c r="HH2605" s="22"/>
      <c r="HI2605" s="24"/>
      <c r="HJ2605" s="22"/>
      <c r="HK2605" s="22"/>
      <c r="HL2605" s="22"/>
      <c r="HM2605" s="22"/>
      <c r="HN2605" s="22"/>
      <c r="HO2605" s="22"/>
      <c r="HP2605" s="22"/>
      <c r="HQ2605" s="22"/>
      <c r="HR2605" s="22"/>
      <c r="HS2605" s="22"/>
      <c r="HT2605" s="22"/>
      <c r="HU2605" s="22"/>
      <c r="HV2605" s="22"/>
      <c r="HW2605" s="22"/>
      <c r="HX2605" s="22"/>
      <c r="HY2605" s="22"/>
      <c r="HZ2605" s="22"/>
      <c r="IA2605" s="22"/>
      <c r="IB2605" s="22"/>
      <c r="IC2605" s="22"/>
      <c r="ID2605" s="22"/>
      <c r="IE2605" s="22"/>
      <c r="IF2605" s="22"/>
      <c r="IG2605" s="22"/>
      <c r="IH2605" s="22"/>
      <c r="II2605" s="22"/>
      <c r="IJ2605" s="22"/>
      <c r="IK2605" s="22"/>
      <c r="IL2605" s="22"/>
      <c r="IM2605" s="22"/>
      <c r="IN2605" s="22"/>
      <c r="IO2605" s="24"/>
      <c r="IP2605" s="22"/>
      <c r="IQ2605" s="22"/>
      <c r="IR2605" s="22"/>
      <c r="IS2605" s="22"/>
      <c r="IT2605" s="22"/>
      <c r="IU2605" s="22"/>
      <c r="IV2605" s="22"/>
      <c r="IW2605" s="22"/>
      <c r="IX2605" s="22"/>
      <c r="IY2605" s="22"/>
      <c r="IZ2605" s="22"/>
      <c r="JA2605" s="22"/>
      <c r="JB2605" s="22"/>
      <c r="JC2605" s="22"/>
      <c r="JD2605" s="22"/>
      <c r="JE2605" s="22"/>
      <c r="JF2605" s="22"/>
      <c r="JG2605" s="22"/>
      <c r="JH2605" s="22"/>
      <c r="JI2605" s="22"/>
      <c r="JJ2605" s="22"/>
      <c r="JK2605" s="22"/>
      <c r="JL2605" s="22"/>
      <c r="JM2605" s="22"/>
      <c r="JN2605" s="22"/>
      <c r="JO2605" s="22"/>
      <c r="JP2605" s="22"/>
      <c r="JQ2605" s="22"/>
      <c r="JR2605" s="22"/>
      <c r="JS2605" s="22"/>
      <c r="JT2605" s="22"/>
      <c r="JU2605" s="24"/>
      <c r="JV2605" s="22"/>
      <c r="JW2605" s="22"/>
      <c r="JX2605" s="22"/>
      <c r="JY2605" s="22"/>
      <c r="JZ2605" s="22"/>
      <c r="KA2605" s="22"/>
      <c r="KB2605" s="22"/>
      <c r="KC2605" s="22"/>
      <c r="KD2605" s="22"/>
      <c r="KE2605" s="22"/>
      <c r="KF2605" s="22"/>
      <c r="KG2605" s="22"/>
      <c r="KH2605" s="22"/>
      <c r="KI2605" s="22"/>
      <c r="KJ2605" s="22"/>
      <c r="KK2605" s="22"/>
      <c r="KL2605" s="22"/>
      <c r="KM2605" s="22"/>
      <c r="KN2605" s="22"/>
      <c r="KO2605" s="22"/>
      <c r="KP2605" s="22"/>
      <c r="KQ2605" s="22"/>
      <c r="KR2605" s="22"/>
      <c r="KS2605" s="22"/>
      <c r="KT2605" s="22"/>
      <c r="KU2605" s="22"/>
      <c r="KV2605" s="22"/>
      <c r="KW2605" s="22"/>
      <c r="KX2605" s="22"/>
      <c r="KY2605" s="22"/>
      <c r="KZ2605" s="22"/>
      <c r="LA2605" s="24"/>
      <c r="LB2605" s="22"/>
      <c r="LC2605" s="22"/>
      <c r="LD2605" s="22"/>
      <c r="LE2605" s="22"/>
      <c r="LF2605" s="22"/>
      <c r="LG2605" s="22"/>
      <c r="LH2605" s="22"/>
      <c r="LI2605" s="22"/>
      <c r="LJ2605" s="22"/>
      <c r="LK2605" s="22"/>
      <c r="LL2605" s="22"/>
      <c r="LM2605" s="22"/>
      <c r="LN2605" s="22"/>
      <c r="LO2605" s="22"/>
      <c r="LP2605" s="22"/>
      <c r="LQ2605" s="22"/>
      <c r="LR2605" s="22"/>
      <c r="LS2605" s="22"/>
      <c r="LT2605" s="22"/>
      <c r="LU2605" s="22"/>
      <c r="LV2605" s="22"/>
      <c r="LW2605" s="22"/>
      <c r="LX2605" s="22"/>
      <c r="LY2605" s="22"/>
      <c r="LZ2605" s="22"/>
      <c r="MA2605" s="22"/>
      <c r="MB2605" s="22"/>
      <c r="MC2605" s="22"/>
      <c r="MD2605" s="22"/>
      <c r="ME2605" s="22"/>
      <c r="MF2605" s="22"/>
      <c r="MG2605" s="24"/>
      <c r="MH2605" s="22"/>
      <c r="MI2605" s="22"/>
      <c r="MJ2605" s="22"/>
      <c r="MK2605" s="22"/>
      <c r="ML2605" s="22"/>
      <c r="MM2605" s="22"/>
      <c r="MN2605" s="22"/>
      <c r="MO2605" s="22"/>
      <c r="MP2605" s="22"/>
      <c r="MQ2605" s="22"/>
      <c r="MR2605" s="22"/>
      <c r="MS2605" s="22"/>
      <c r="MT2605" s="22"/>
      <c r="MU2605" s="22"/>
      <c r="MV2605" s="22"/>
      <c r="MW2605" s="22"/>
      <c r="MX2605" s="22"/>
      <c r="MY2605" s="22"/>
      <c r="MZ2605" s="22"/>
      <c r="NA2605" s="22"/>
      <c r="NB2605" s="22"/>
      <c r="NC2605" s="22"/>
      <c r="ND2605" s="22"/>
      <c r="NE2605" s="22"/>
      <c r="NF2605" s="22"/>
      <c r="NG2605" s="22"/>
      <c r="NH2605" s="22"/>
      <c r="NI2605" s="22"/>
      <c r="NJ2605" s="22"/>
      <c r="NK2605" s="22"/>
      <c r="NL2605" s="22"/>
      <c r="NM2605" s="24"/>
      <c r="NN2605" s="22"/>
      <c r="NO2605" s="22"/>
      <c r="NP2605" s="22"/>
      <c r="NQ2605" s="22"/>
      <c r="NR2605" s="22"/>
      <c r="NS2605" s="22"/>
      <c r="NT2605" s="22"/>
      <c r="NU2605" s="22"/>
      <c r="NV2605" s="22"/>
      <c r="NW2605" s="22"/>
      <c r="NX2605" s="22"/>
      <c r="NY2605" s="22"/>
      <c r="NZ2605" s="22"/>
      <c r="OA2605" s="22"/>
      <c r="OB2605" s="22"/>
      <c r="OC2605" s="22"/>
      <c r="OD2605" s="22"/>
      <c r="OE2605" s="22"/>
      <c r="OF2605" s="22"/>
      <c r="OG2605" s="22"/>
      <c r="OH2605" s="22"/>
      <c r="OI2605" s="22"/>
      <c r="OJ2605" s="22"/>
      <c r="OK2605" s="22"/>
      <c r="OL2605" s="22"/>
      <c r="OM2605" s="22"/>
      <c r="ON2605" s="22"/>
      <c r="OO2605" s="22"/>
      <c r="OP2605" s="22"/>
      <c r="OQ2605" s="22"/>
      <c r="OR2605" s="22"/>
    </row>
    <row r="2606" spans="1:408" ht="15" thickBot="1">
      <c r="A2606" s="1"/>
      <c r="B2606" s="12"/>
      <c r="C2606" s="12"/>
      <c r="D2606" s="22"/>
      <c r="E2606" s="54"/>
      <c r="F2606" s="54"/>
      <c r="G2606" s="54"/>
      <c r="H2606" s="55"/>
      <c r="I2606" s="22"/>
      <c r="J2606" s="56"/>
      <c r="K2606" s="81"/>
      <c r="L2606" s="57"/>
      <c r="M2606" s="57"/>
      <c r="N2606" s="55"/>
      <c r="O2606" s="58"/>
      <c r="P2606" s="58"/>
      <c r="Q2606" s="59"/>
      <c r="R2606" s="60"/>
      <c r="S2606" s="60"/>
      <c r="T2606" s="22"/>
      <c r="U2606" s="1"/>
      <c r="V2606" s="23"/>
      <c r="X2606" s="24"/>
      <c r="Y2606" s="24"/>
      <c r="Z2606" s="22"/>
      <c r="AA2606" s="22"/>
      <c r="AB2606" s="22"/>
      <c r="AC2606" s="22"/>
      <c r="AD2606" s="22"/>
      <c r="AE2606" s="22"/>
      <c r="AF2606" s="22"/>
      <c r="AG2606" s="22"/>
      <c r="AH2606" s="22"/>
      <c r="AI2606" s="22"/>
      <c r="AJ2606" s="22"/>
      <c r="AK2606" s="22"/>
      <c r="AL2606" s="22"/>
      <c r="AM2606" s="22"/>
      <c r="AN2606" s="22"/>
      <c r="AO2606" s="22"/>
      <c r="AP2606" s="22"/>
      <c r="AQ2606" s="22"/>
      <c r="AR2606" s="22"/>
      <c r="AS2606" s="22"/>
      <c r="AT2606" s="22"/>
      <c r="AU2606" s="22"/>
      <c r="AV2606" s="22"/>
      <c r="AW2606" s="22"/>
      <c r="AX2606" s="22"/>
      <c r="AY2606" s="22"/>
      <c r="AZ2606" s="22"/>
      <c r="BA2606" s="22"/>
      <c r="BB2606" s="22"/>
      <c r="BC2606" s="22"/>
      <c r="BD2606" s="22"/>
      <c r="BE2606" s="24"/>
      <c r="BF2606" s="22"/>
      <c r="BG2606" s="22"/>
      <c r="BH2606" s="22"/>
      <c r="BI2606" s="22"/>
      <c r="BJ2606" s="22"/>
      <c r="BK2606" s="22"/>
      <c r="BL2606" s="22"/>
      <c r="BM2606" s="22"/>
      <c r="BN2606" s="22"/>
      <c r="BO2606" s="22"/>
      <c r="BP2606" s="22"/>
      <c r="BQ2606" s="22"/>
      <c r="BR2606" s="22"/>
      <c r="BS2606" s="22"/>
      <c r="BT2606" s="22"/>
      <c r="BU2606" s="22"/>
      <c r="BV2606" s="22"/>
      <c r="BW2606" s="22"/>
      <c r="BX2606" s="22"/>
      <c r="BY2606" s="22"/>
      <c r="BZ2606" s="22"/>
      <c r="CA2606" s="22"/>
      <c r="CB2606" s="22"/>
      <c r="CC2606" s="22"/>
      <c r="CD2606" s="22"/>
      <c r="CE2606" s="22"/>
      <c r="CF2606" s="22"/>
      <c r="CG2606" s="22"/>
      <c r="CH2606" s="22"/>
      <c r="CI2606" s="22"/>
      <c r="CJ2606" s="22"/>
      <c r="CK2606" s="24"/>
      <c r="CL2606" s="22"/>
      <c r="CM2606" s="22"/>
      <c r="CN2606" s="22"/>
      <c r="CO2606" s="22"/>
      <c r="CP2606" s="22"/>
      <c r="CQ2606" s="22"/>
      <c r="CR2606" s="22"/>
      <c r="CS2606" s="22"/>
      <c r="CT2606" s="22"/>
      <c r="CU2606" s="22"/>
      <c r="CV2606" s="22"/>
      <c r="CW2606" s="22"/>
      <c r="CX2606" s="22"/>
      <c r="CY2606" s="22"/>
      <c r="CZ2606" s="22"/>
      <c r="DA2606" s="22"/>
      <c r="DB2606" s="22"/>
      <c r="DC2606" s="22"/>
      <c r="DD2606" s="22"/>
      <c r="DE2606" s="22"/>
      <c r="DF2606" s="22"/>
      <c r="DG2606" s="22"/>
      <c r="DH2606" s="22"/>
      <c r="DI2606" s="22"/>
      <c r="DJ2606" s="22"/>
      <c r="DK2606" s="22"/>
      <c r="DL2606" s="22"/>
      <c r="DM2606" s="22"/>
      <c r="DN2606" s="22"/>
      <c r="DO2606" s="22"/>
      <c r="DP2606" s="22"/>
      <c r="DQ2606" s="24"/>
      <c r="DR2606" s="22"/>
      <c r="DS2606" s="22"/>
      <c r="DT2606" s="22"/>
      <c r="DU2606" s="22"/>
      <c r="DV2606" s="22"/>
      <c r="DW2606" s="22"/>
      <c r="DX2606" s="22"/>
      <c r="DY2606" s="22"/>
      <c r="DZ2606" s="22"/>
      <c r="EA2606" s="22"/>
      <c r="EB2606" s="22"/>
      <c r="EC2606" s="22"/>
      <c r="ED2606" s="22"/>
      <c r="EE2606" s="22"/>
      <c r="EF2606" s="22"/>
      <c r="EG2606" s="22"/>
      <c r="EH2606" s="22"/>
      <c r="EI2606" s="22"/>
      <c r="EJ2606" s="22"/>
      <c r="EK2606" s="22"/>
      <c r="EL2606" s="22"/>
      <c r="EM2606" s="22"/>
      <c r="EN2606" s="22"/>
      <c r="EO2606" s="22"/>
      <c r="EP2606" s="22"/>
      <c r="EQ2606" s="22"/>
      <c r="ER2606" s="22"/>
      <c r="ES2606" s="22"/>
      <c r="ET2606" s="22"/>
      <c r="EU2606" s="22"/>
      <c r="EV2606" s="22"/>
      <c r="EW2606" s="24"/>
      <c r="EX2606" s="22"/>
      <c r="EY2606" s="22"/>
      <c r="EZ2606" s="22"/>
      <c r="FA2606" s="22"/>
      <c r="FB2606" s="22"/>
      <c r="FC2606" s="22"/>
      <c r="FD2606" s="22"/>
      <c r="FE2606" s="22"/>
      <c r="FF2606" s="22"/>
      <c r="FG2606" s="22"/>
      <c r="FH2606" s="22"/>
      <c r="FI2606" s="22"/>
      <c r="FJ2606" s="22"/>
      <c r="FK2606" s="22"/>
      <c r="FL2606" s="22"/>
      <c r="FM2606" s="22"/>
      <c r="FN2606" s="22"/>
      <c r="FO2606" s="22"/>
      <c r="FP2606" s="22"/>
      <c r="FQ2606" s="22"/>
      <c r="FR2606" s="22"/>
      <c r="FS2606" s="22"/>
      <c r="FT2606" s="22"/>
      <c r="FU2606" s="22"/>
      <c r="FV2606" s="22"/>
      <c r="FW2606" s="22"/>
      <c r="FX2606" s="22"/>
      <c r="FY2606" s="22"/>
      <c r="FZ2606" s="22"/>
      <c r="GA2606" s="22"/>
      <c r="GB2606" s="22"/>
      <c r="GC2606" s="24"/>
      <c r="GD2606" s="22"/>
      <c r="GE2606" s="22"/>
      <c r="GF2606" s="22"/>
      <c r="GG2606" s="22"/>
      <c r="GH2606" s="22"/>
      <c r="GI2606" s="22"/>
      <c r="GJ2606" s="22"/>
      <c r="GK2606" s="22"/>
      <c r="GL2606" s="22"/>
      <c r="GM2606" s="22"/>
      <c r="GN2606" s="22"/>
      <c r="GO2606" s="22"/>
      <c r="GP2606" s="22"/>
      <c r="GQ2606" s="22"/>
      <c r="GR2606" s="22"/>
      <c r="GS2606" s="22"/>
      <c r="GT2606" s="22"/>
      <c r="GU2606" s="22"/>
      <c r="GV2606" s="22"/>
      <c r="GW2606" s="22"/>
      <c r="GX2606" s="22"/>
      <c r="GY2606" s="22"/>
      <c r="GZ2606" s="22"/>
      <c r="HA2606" s="22"/>
      <c r="HB2606" s="22"/>
      <c r="HC2606" s="22"/>
      <c r="HD2606" s="22"/>
      <c r="HE2606" s="22"/>
      <c r="HF2606" s="22"/>
      <c r="HG2606" s="22"/>
      <c r="HH2606" s="22"/>
      <c r="HI2606" s="24"/>
      <c r="HJ2606" s="22"/>
      <c r="HK2606" s="22"/>
      <c r="HL2606" s="22"/>
      <c r="HM2606" s="22"/>
      <c r="HN2606" s="22"/>
      <c r="HO2606" s="22"/>
      <c r="HP2606" s="22"/>
      <c r="HQ2606" s="22"/>
      <c r="HR2606" s="22"/>
      <c r="HS2606" s="22"/>
      <c r="HT2606" s="22"/>
      <c r="HU2606" s="22"/>
      <c r="HV2606" s="22"/>
      <c r="HW2606" s="22"/>
      <c r="HX2606" s="22"/>
      <c r="HY2606" s="22"/>
      <c r="HZ2606" s="22"/>
      <c r="IA2606" s="22"/>
      <c r="IB2606" s="22"/>
      <c r="IC2606" s="22"/>
      <c r="ID2606" s="22"/>
      <c r="IE2606" s="22"/>
      <c r="IF2606" s="22"/>
      <c r="IG2606" s="22"/>
      <c r="IH2606" s="22"/>
      <c r="II2606" s="22"/>
      <c r="IJ2606" s="22"/>
      <c r="IK2606" s="22"/>
      <c r="IL2606" s="22"/>
      <c r="IM2606" s="22"/>
      <c r="IN2606" s="22"/>
      <c r="IO2606" s="24"/>
      <c r="IP2606" s="22"/>
      <c r="IQ2606" s="22"/>
      <c r="IR2606" s="22"/>
      <c r="IS2606" s="22"/>
      <c r="IT2606" s="22"/>
      <c r="IU2606" s="22"/>
      <c r="IV2606" s="22"/>
      <c r="IW2606" s="22"/>
      <c r="IX2606" s="22"/>
      <c r="IY2606" s="22"/>
      <c r="IZ2606" s="22"/>
      <c r="JA2606" s="22"/>
      <c r="JB2606" s="22"/>
      <c r="JC2606" s="22"/>
      <c r="JD2606" s="22"/>
      <c r="JE2606" s="22"/>
      <c r="JF2606" s="22"/>
      <c r="JG2606" s="22"/>
      <c r="JH2606" s="22"/>
      <c r="JI2606" s="22"/>
      <c r="JJ2606" s="22"/>
      <c r="JK2606" s="22"/>
      <c r="JL2606" s="22"/>
      <c r="JM2606" s="22"/>
      <c r="JN2606" s="22"/>
      <c r="JO2606" s="22"/>
      <c r="JP2606" s="22"/>
      <c r="JQ2606" s="22"/>
      <c r="JR2606" s="22"/>
      <c r="JS2606" s="22"/>
      <c r="JT2606" s="22"/>
      <c r="JU2606" s="24"/>
      <c r="JV2606" s="22"/>
      <c r="JW2606" s="22"/>
      <c r="JX2606" s="22"/>
      <c r="JY2606" s="22"/>
      <c r="JZ2606" s="22"/>
      <c r="KA2606" s="22"/>
      <c r="KB2606" s="22"/>
      <c r="KC2606" s="22"/>
      <c r="KD2606" s="22"/>
      <c r="KE2606" s="22"/>
      <c r="KF2606" s="22"/>
      <c r="KG2606" s="22"/>
      <c r="KH2606" s="22"/>
      <c r="KI2606" s="22"/>
      <c r="KJ2606" s="22"/>
      <c r="KK2606" s="22"/>
      <c r="KL2606" s="22"/>
      <c r="KM2606" s="22"/>
      <c r="KN2606" s="22"/>
      <c r="KO2606" s="22"/>
      <c r="KP2606" s="22"/>
      <c r="KQ2606" s="22"/>
      <c r="KR2606" s="22"/>
      <c r="KS2606" s="22"/>
      <c r="KT2606" s="22"/>
      <c r="KU2606" s="22"/>
      <c r="KV2606" s="22"/>
      <c r="KW2606" s="22"/>
      <c r="KX2606" s="22"/>
      <c r="KY2606" s="22"/>
      <c r="KZ2606" s="22"/>
      <c r="LA2606" s="24"/>
      <c r="LB2606" s="22"/>
      <c r="LC2606" s="22"/>
      <c r="LD2606" s="22"/>
      <c r="LE2606" s="22"/>
      <c r="LF2606" s="22"/>
      <c r="LG2606" s="22"/>
      <c r="LH2606" s="22"/>
      <c r="LI2606" s="22"/>
      <c r="LJ2606" s="22"/>
      <c r="LK2606" s="22"/>
      <c r="LL2606" s="22"/>
      <c r="LM2606" s="22"/>
      <c r="LN2606" s="22"/>
      <c r="LO2606" s="22"/>
      <c r="LP2606" s="22"/>
      <c r="LQ2606" s="22"/>
      <c r="LR2606" s="22"/>
      <c r="LS2606" s="22"/>
      <c r="LT2606" s="22"/>
      <c r="LU2606" s="22"/>
      <c r="LV2606" s="22"/>
      <c r="LW2606" s="22"/>
      <c r="LX2606" s="22"/>
      <c r="LY2606" s="22"/>
      <c r="LZ2606" s="22"/>
      <c r="MA2606" s="22"/>
      <c r="MB2606" s="22"/>
      <c r="MC2606" s="22"/>
      <c r="MD2606" s="22"/>
      <c r="ME2606" s="22"/>
      <c r="MF2606" s="22"/>
      <c r="MG2606" s="24"/>
      <c r="MH2606" s="22"/>
      <c r="MI2606" s="22"/>
      <c r="MJ2606" s="22"/>
      <c r="MK2606" s="22"/>
      <c r="ML2606" s="22"/>
      <c r="MM2606" s="22"/>
      <c r="MN2606" s="22"/>
      <c r="MO2606" s="22"/>
      <c r="MP2606" s="22"/>
      <c r="MQ2606" s="22"/>
      <c r="MR2606" s="22"/>
      <c r="MS2606" s="22"/>
      <c r="MT2606" s="22"/>
      <c r="MU2606" s="22"/>
      <c r="MV2606" s="22"/>
      <c r="MW2606" s="22"/>
      <c r="MX2606" s="22"/>
      <c r="MY2606" s="22"/>
      <c r="MZ2606" s="22"/>
      <c r="NA2606" s="22"/>
      <c r="NB2606" s="22"/>
      <c r="NC2606" s="22"/>
      <c r="ND2606" s="22"/>
      <c r="NE2606" s="22"/>
      <c r="NF2606" s="22"/>
      <c r="NG2606" s="22"/>
      <c r="NH2606" s="22"/>
      <c r="NI2606" s="22"/>
      <c r="NJ2606" s="22"/>
      <c r="NK2606" s="22"/>
      <c r="NL2606" s="22"/>
      <c r="NM2606" s="24"/>
      <c r="NN2606" s="22"/>
      <c r="NO2606" s="22"/>
      <c r="NP2606" s="22"/>
      <c r="NQ2606" s="22"/>
      <c r="NR2606" s="22"/>
      <c r="NS2606" s="22"/>
      <c r="NT2606" s="22"/>
      <c r="NU2606" s="22"/>
      <c r="NV2606" s="22"/>
      <c r="NW2606" s="22"/>
      <c r="NX2606" s="22"/>
      <c r="NY2606" s="22"/>
      <c r="NZ2606" s="22"/>
      <c r="OA2606" s="22"/>
      <c r="OB2606" s="22"/>
      <c r="OC2606" s="22"/>
      <c r="OD2606" s="22"/>
      <c r="OE2606" s="22"/>
      <c r="OF2606" s="22"/>
      <c r="OG2606" s="22"/>
      <c r="OH2606" s="22"/>
      <c r="OI2606" s="22"/>
      <c r="OJ2606" s="22"/>
      <c r="OK2606" s="22"/>
      <c r="OL2606" s="22"/>
      <c r="OM2606" s="22"/>
      <c r="ON2606" s="22"/>
      <c r="OO2606" s="22"/>
      <c r="OP2606" s="22"/>
      <c r="OQ2606" s="22"/>
      <c r="OR2606" s="22"/>
    </row>
    <row r="2607" spans="1:408" ht="15" thickBot="1">
      <c r="A2607" s="1"/>
      <c r="B2607" s="12"/>
      <c r="C2607" s="12"/>
      <c r="D2607" s="22"/>
      <c r="E2607" s="54"/>
      <c r="F2607" s="54"/>
      <c r="G2607" s="54"/>
      <c r="H2607" s="55"/>
      <c r="I2607" s="22"/>
      <c r="J2607" s="56"/>
      <c r="K2607" s="80"/>
      <c r="L2607" s="57"/>
      <c r="M2607" s="57"/>
      <c r="N2607" s="55"/>
      <c r="O2607" s="58"/>
      <c r="P2607" s="58"/>
      <c r="Q2607" s="59"/>
      <c r="R2607" s="60"/>
      <c r="S2607" s="60"/>
      <c r="T2607" s="22"/>
      <c r="U2607" s="1"/>
      <c r="V2607" s="23"/>
      <c r="X2607" s="24"/>
      <c r="Y2607" s="24"/>
      <c r="Z2607" s="22"/>
      <c r="AA2607" s="22"/>
      <c r="AB2607" s="22"/>
      <c r="AC2607" s="22"/>
      <c r="AD2607" s="22"/>
      <c r="AE2607" s="22"/>
      <c r="AF2607" s="22"/>
      <c r="AG2607" s="22"/>
      <c r="AH2607" s="22"/>
      <c r="AI2607" s="22"/>
      <c r="AJ2607" s="22"/>
      <c r="AK2607" s="22"/>
      <c r="AL2607" s="22"/>
      <c r="AM2607" s="22"/>
      <c r="AN2607" s="22"/>
      <c r="AO2607" s="22"/>
      <c r="AP2607" s="22"/>
      <c r="AQ2607" s="22"/>
      <c r="AR2607" s="22"/>
      <c r="AS2607" s="22"/>
      <c r="AT2607" s="22"/>
      <c r="AU2607" s="22"/>
      <c r="AV2607" s="22"/>
      <c r="AW2607" s="22"/>
      <c r="AX2607" s="22"/>
      <c r="AY2607" s="22"/>
      <c r="AZ2607" s="22"/>
      <c r="BA2607" s="22"/>
      <c r="BB2607" s="22"/>
      <c r="BC2607" s="22"/>
      <c r="BD2607" s="22"/>
      <c r="BE2607" s="24"/>
      <c r="BF2607" s="22"/>
      <c r="BG2607" s="22"/>
      <c r="BH2607" s="22"/>
      <c r="BI2607" s="22"/>
      <c r="BJ2607" s="22"/>
      <c r="BK2607" s="22"/>
      <c r="BL2607" s="22"/>
      <c r="BM2607" s="22"/>
      <c r="BN2607" s="22"/>
      <c r="BO2607" s="22"/>
      <c r="BP2607" s="22"/>
      <c r="BQ2607" s="22"/>
      <c r="BR2607" s="22"/>
      <c r="BS2607" s="22"/>
      <c r="BT2607" s="22"/>
      <c r="BU2607" s="22"/>
      <c r="BV2607" s="22"/>
      <c r="BW2607" s="22"/>
      <c r="BX2607" s="22"/>
      <c r="BY2607" s="22"/>
      <c r="BZ2607" s="22"/>
      <c r="CA2607" s="22"/>
      <c r="CB2607" s="22"/>
      <c r="CC2607" s="22"/>
      <c r="CD2607" s="22"/>
      <c r="CE2607" s="22"/>
      <c r="CF2607" s="22"/>
      <c r="CG2607" s="22"/>
      <c r="CH2607" s="22"/>
      <c r="CI2607" s="22"/>
      <c r="CJ2607" s="22"/>
      <c r="CK2607" s="24"/>
      <c r="CL2607" s="22"/>
      <c r="CM2607" s="22"/>
      <c r="CN2607" s="22"/>
      <c r="CO2607" s="22"/>
      <c r="CP2607" s="22"/>
      <c r="CQ2607" s="22"/>
      <c r="CR2607" s="22"/>
      <c r="CS2607" s="22"/>
      <c r="CT2607" s="22"/>
      <c r="CU2607" s="22"/>
      <c r="CV2607" s="22"/>
      <c r="CW2607" s="22"/>
      <c r="CX2607" s="22"/>
      <c r="CY2607" s="22"/>
      <c r="CZ2607" s="22"/>
      <c r="DA2607" s="22"/>
      <c r="DB2607" s="22"/>
      <c r="DC2607" s="22"/>
      <c r="DD2607" s="22"/>
      <c r="DE2607" s="22"/>
      <c r="DF2607" s="22"/>
      <c r="DG2607" s="22"/>
      <c r="DH2607" s="22"/>
      <c r="DI2607" s="22"/>
      <c r="DJ2607" s="22"/>
      <c r="DK2607" s="22"/>
      <c r="DL2607" s="22"/>
      <c r="DM2607" s="22"/>
      <c r="DN2607" s="22"/>
      <c r="DO2607" s="22"/>
      <c r="DP2607" s="22"/>
      <c r="DQ2607" s="24"/>
      <c r="DR2607" s="22"/>
      <c r="DS2607" s="22"/>
      <c r="DT2607" s="22"/>
      <c r="DU2607" s="22"/>
      <c r="DV2607" s="22"/>
      <c r="DW2607" s="22"/>
      <c r="DX2607" s="22"/>
      <c r="DY2607" s="22"/>
      <c r="DZ2607" s="22"/>
      <c r="EA2607" s="22"/>
      <c r="EB2607" s="22"/>
      <c r="EC2607" s="22"/>
      <c r="ED2607" s="22"/>
      <c r="EE2607" s="22"/>
      <c r="EF2607" s="22"/>
      <c r="EG2607" s="22"/>
      <c r="EH2607" s="22"/>
      <c r="EI2607" s="22"/>
      <c r="EJ2607" s="22"/>
      <c r="EK2607" s="22"/>
      <c r="EL2607" s="22"/>
      <c r="EM2607" s="22"/>
      <c r="EN2607" s="22"/>
      <c r="EO2607" s="22"/>
      <c r="EP2607" s="22"/>
      <c r="EQ2607" s="22"/>
      <c r="ER2607" s="22"/>
      <c r="ES2607" s="22"/>
      <c r="ET2607" s="22"/>
      <c r="EU2607" s="22"/>
      <c r="EV2607" s="22"/>
      <c r="EW2607" s="24"/>
      <c r="EX2607" s="22"/>
      <c r="EY2607" s="22"/>
      <c r="EZ2607" s="22"/>
      <c r="FA2607" s="22"/>
      <c r="FB2607" s="22"/>
      <c r="FC2607" s="22"/>
      <c r="FD2607" s="22"/>
      <c r="FE2607" s="22"/>
      <c r="FF2607" s="22"/>
      <c r="FG2607" s="22"/>
      <c r="FH2607" s="22"/>
      <c r="FI2607" s="22"/>
      <c r="FJ2607" s="22"/>
      <c r="FK2607" s="22"/>
      <c r="FL2607" s="22"/>
      <c r="FM2607" s="22"/>
      <c r="FN2607" s="22"/>
      <c r="FO2607" s="22"/>
      <c r="FP2607" s="22"/>
      <c r="FQ2607" s="22"/>
      <c r="FR2607" s="22"/>
      <c r="FS2607" s="22"/>
      <c r="FT2607" s="22"/>
      <c r="FU2607" s="22"/>
      <c r="FV2607" s="22"/>
      <c r="FW2607" s="22"/>
      <c r="FX2607" s="22"/>
      <c r="FY2607" s="22"/>
      <c r="FZ2607" s="22"/>
      <c r="GA2607" s="22"/>
      <c r="GB2607" s="22"/>
      <c r="GC2607" s="24"/>
      <c r="GD2607" s="22"/>
      <c r="GE2607" s="22"/>
      <c r="GF2607" s="22"/>
      <c r="GG2607" s="22"/>
      <c r="GH2607" s="22"/>
      <c r="GI2607" s="22"/>
      <c r="GJ2607" s="22"/>
      <c r="GK2607" s="22"/>
      <c r="GL2607" s="22"/>
      <c r="GM2607" s="22"/>
      <c r="GN2607" s="22"/>
      <c r="GO2607" s="22"/>
      <c r="GP2607" s="22"/>
      <c r="GQ2607" s="22"/>
      <c r="GR2607" s="22"/>
      <c r="GS2607" s="22"/>
      <c r="GT2607" s="22"/>
      <c r="GU2607" s="22"/>
      <c r="GV2607" s="22"/>
      <c r="GW2607" s="22"/>
      <c r="GX2607" s="22"/>
      <c r="GY2607" s="22"/>
      <c r="GZ2607" s="22"/>
      <c r="HA2607" s="22"/>
      <c r="HB2607" s="22"/>
      <c r="HC2607" s="22"/>
      <c r="HD2607" s="22"/>
      <c r="HE2607" s="22"/>
      <c r="HF2607" s="22"/>
      <c r="HG2607" s="22"/>
      <c r="HH2607" s="22"/>
      <c r="HI2607" s="24"/>
      <c r="HJ2607" s="22"/>
      <c r="HK2607" s="22"/>
      <c r="HL2607" s="22"/>
      <c r="HM2607" s="22"/>
      <c r="HN2607" s="22"/>
      <c r="HO2607" s="22"/>
      <c r="HP2607" s="22"/>
      <c r="HQ2607" s="22"/>
      <c r="HR2607" s="22"/>
      <c r="HS2607" s="22"/>
      <c r="HT2607" s="22"/>
      <c r="HU2607" s="22"/>
      <c r="HV2607" s="22"/>
      <c r="HW2607" s="22"/>
      <c r="HX2607" s="22"/>
      <c r="HY2607" s="22"/>
      <c r="HZ2607" s="22"/>
      <c r="IA2607" s="22"/>
      <c r="IB2607" s="22"/>
      <c r="IC2607" s="22"/>
      <c r="ID2607" s="22"/>
      <c r="IE2607" s="22"/>
      <c r="IF2607" s="22"/>
      <c r="IG2607" s="22"/>
      <c r="IH2607" s="22"/>
      <c r="II2607" s="22"/>
      <c r="IJ2607" s="22"/>
      <c r="IK2607" s="22"/>
      <c r="IL2607" s="22"/>
      <c r="IM2607" s="22"/>
      <c r="IN2607" s="22"/>
      <c r="IO2607" s="24"/>
      <c r="IP2607" s="22"/>
      <c r="IQ2607" s="22"/>
      <c r="IR2607" s="22"/>
      <c r="IS2607" s="22"/>
      <c r="IT2607" s="22"/>
      <c r="IU2607" s="22"/>
      <c r="IV2607" s="22"/>
      <c r="IW2607" s="22"/>
      <c r="IX2607" s="22"/>
      <c r="IY2607" s="22"/>
      <c r="IZ2607" s="22"/>
      <c r="JA2607" s="22"/>
      <c r="JB2607" s="22"/>
      <c r="JC2607" s="22"/>
      <c r="JD2607" s="22"/>
      <c r="JE2607" s="22"/>
      <c r="JF2607" s="22"/>
      <c r="JG2607" s="22"/>
      <c r="JH2607" s="22"/>
      <c r="JI2607" s="22"/>
      <c r="JJ2607" s="22"/>
      <c r="JK2607" s="22"/>
      <c r="JL2607" s="22"/>
      <c r="JM2607" s="22"/>
      <c r="JN2607" s="22"/>
      <c r="JO2607" s="22"/>
      <c r="JP2607" s="22"/>
      <c r="JQ2607" s="22"/>
      <c r="JR2607" s="22"/>
      <c r="JS2607" s="22"/>
      <c r="JT2607" s="22"/>
      <c r="JU2607" s="24"/>
      <c r="JV2607" s="22"/>
      <c r="JW2607" s="22"/>
      <c r="JX2607" s="22"/>
      <c r="JY2607" s="22"/>
      <c r="JZ2607" s="22"/>
      <c r="KA2607" s="22"/>
      <c r="KB2607" s="22"/>
      <c r="KC2607" s="22"/>
      <c r="KD2607" s="22"/>
      <c r="KE2607" s="22"/>
      <c r="KF2607" s="22"/>
      <c r="KG2607" s="22"/>
      <c r="KH2607" s="22"/>
      <c r="KI2607" s="22"/>
      <c r="KJ2607" s="22"/>
      <c r="KK2607" s="22"/>
      <c r="KL2607" s="22"/>
      <c r="KM2607" s="22"/>
      <c r="KN2607" s="22"/>
      <c r="KO2607" s="22"/>
      <c r="KP2607" s="22"/>
      <c r="KQ2607" s="22"/>
      <c r="KR2607" s="22"/>
      <c r="KS2607" s="22"/>
      <c r="KT2607" s="22"/>
      <c r="KU2607" s="22"/>
      <c r="KV2607" s="22"/>
      <c r="KW2607" s="22"/>
      <c r="KX2607" s="22"/>
      <c r="KY2607" s="22"/>
      <c r="KZ2607" s="22"/>
      <c r="LA2607" s="24"/>
      <c r="LB2607" s="22"/>
      <c r="LC2607" s="22"/>
      <c r="LD2607" s="22"/>
      <c r="LE2607" s="22"/>
      <c r="LF2607" s="22"/>
      <c r="LG2607" s="22"/>
      <c r="LH2607" s="22"/>
      <c r="LI2607" s="22"/>
      <c r="LJ2607" s="22"/>
      <c r="LK2607" s="22"/>
      <c r="LL2607" s="22"/>
      <c r="LM2607" s="22"/>
      <c r="LN2607" s="22"/>
      <c r="LO2607" s="22"/>
      <c r="LP2607" s="22"/>
      <c r="LQ2607" s="22"/>
      <c r="LR2607" s="22"/>
      <c r="LS2607" s="22"/>
      <c r="LT2607" s="22"/>
      <c r="LU2607" s="22"/>
      <c r="LV2607" s="22"/>
      <c r="LW2607" s="22"/>
      <c r="LX2607" s="22"/>
      <c r="LY2607" s="22"/>
      <c r="LZ2607" s="22"/>
      <c r="MA2607" s="22"/>
      <c r="MB2607" s="22"/>
      <c r="MC2607" s="22"/>
      <c r="MD2607" s="22"/>
      <c r="ME2607" s="22"/>
      <c r="MF2607" s="22"/>
      <c r="MG2607" s="24"/>
      <c r="MH2607" s="22"/>
      <c r="MI2607" s="22"/>
      <c r="MJ2607" s="22"/>
      <c r="MK2607" s="22"/>
      <c r="ML2607" s="22"/>
      <c r="MM2607" s="22"/>
      <c r="MN2607" s="22"/>
      <c r="MO2607" s="22"/>
      <c r="MP2607" s="22"/>
      <c r="MQ2607" s="22"/>
      <c r="MR2607" s="22"/>
      <c r="MS2607" s="22"/>
      <c r="MT2607" s="22"/>
      <c r="MU2607" s="22"/>
      <c r="MV2607" s="22"/>
      <c r="MW2607" s="22"/>
      <c r="MX2607" s="22"/>
      <c r="MY2607" s="22"/>
      <c r="MZ2607" s="22"/>
      <c r="NA2607" s="22"/>
      <c r="NB2607" s="22"/>
      <c r="NC2607" s="22"/>
      <c r="ND2607" s="22"/>
      <c r="NE2607" s="22"/>
      <c r="NF2607" s="22"/>
      <c r="NG2607" s="22"/>
      <c r="NH2607" s="22"/>
      <c r="NI2607" s="22"/>
      <c r="NJ2607" s="22"/>
      <c r="NK2607" s="22"/>
      <c r="NL2607" s="22"/>
      <c r="NM2607" s="24"/>
      <c r="NN2607" s="22"/>
      <c r="NO2607" s="22"/>
      <c r="NP2607" s="22"/>
      <c r="NQ2607" s="22"/>
      <c r="NR2607" s="22"/>
      <c r="NS2607" s="22"/>
      <c r="NT2607" s="22"/>
      <c r="NU2607" s="22"/>
      <c r="NV2607" s="22"/>
      <c r="NW2607" s="22"/>
      <c r="NX2607" s="22"/>
      <c r="NY2607" s="22"/>
      <c r="NZ2607" s="22"/>
      <c r="OA2607" s="22"/>
      <c r="OB2607" s="22"/>
      <c r="OC2607" s="22"/>
      <c r="OD2607" s="22"/>
      <c r="OE2607" s="22"/>
      <c r="OF2607" s="22"/>
      <c r="OG2607" s="22"/>
      <c r="OH2607" s="22"/>
      <c r="OI2607" s="22"/>
      <c r="OJ2607" s="22"/>
      <c r="OK2607" s="22"/>
      <c r="OL2607" s="22"/>
      <c r="OM2607" s="22"/>
      <c r="ON2607" s="22"/>
      <c r="OO2607" s="22"/>
      <c r="OP2607" s="22"/>
      <c r="OQ2607" s="22"/>
      <c r="OR2607" s="22"/>
    </row>
    <row r="2608" spans="1:408" ht="15" thickBot="1">
      <c r="A2608" s="1"/>
      <c r="B2608" s="12"/>
      <c r="C2608" s="12"/>
      <c r="D2608" s="22"/>
      <c r="E2608" s="54"/>
      <c r="F2608" s="54"/>
      <c r="G2608" s="54"/>
      <c r="H2608" s="55"/>
      <c r="I2608" s="22"/>
      <c r="J2608" s="56"/>
      <c r="K2608" s="81"/>
      <c r="L2608" s="57"/>
      <c r="M2608" s="57"/>
      <c r="N2608" s="55"/>
      <c r="O2608" s="58"/>
      <c r="P2608" s="58"/>
      <c r="Q2608" s="59"/>
      <c r="R2608" s="60"/>
      <c r="S2608" s="60"/>
      <c r="T2608" s="22"/>
      <c r="U2608" s="1"/>
      <c r="V2608" s="23"/>
      <c r="X2608" s="24"/>
      <c r="Y2608" s="24"/>
      <c r="Z2608" s="22"/>
      <c r="AA2608" s="22"/>
      <c r="AB2608" s="22"/>
      <c r="AC2608" s="22"/>
      <c r="AD2608" s="22"/>
      <c r="AE2608" s="22"/>
      <c r="AF2608" s="22"/>
      <c r="AG2608" s="22"/>
      <c r="AH2608" s="22"/>
      <c r="AI2608" s="22"/>
      <c r="AJ2608" s="22"/>
      <c r="AK2608" s="22"/>
      <c r="AL2608" s="22"/>
      <c r="AM2608" s="22"/>
      <c r="AN2608" s="22"/>
      <c r="AO2608" s="22"/>
      <c r="AP2608" s="22"/>
      <c r="AQ2608" s="22"/>
      <c r="AR2608" s="22"/>
      <c r="AS2608" s="22"/>
      <c r="AT2608" s="22"/>
      <c r="AU2608" s="22"/>
      <c r="AV2608" s="22"/>
      <c r="AW2608" s="22"/>
      <c r="AX2608" s="22"/>
      <c r="AY2608" s="22"/>
      <c r="AZ2608" s="22"/>
      <c r="BA2608" s="22"/>
      <c r="BB2608" s="22"/>
      <c r="BC2608" s="22"/>
      <c r="BD2608" s="22"/>
      <c r="BE2608" s="24"/>
      <c r="BF2608" s="22"/>
      <c r="BG2608" s="22"/>
      <c r="BH2608" s="22"/>
      <c r="BI2608" s="22"/>
      <c r="BJ2608" s="22"/>
      <c r="BK2608" s="22"/>
      <c r="BL2608" s="22"/>
      <c r="BM2608" s="22"/>
      <c r="BN2608" s="22"/>
      <c r="BO2608" s="22"/>
      <c r="BP2608" s="22"/>
      <c r="BQ2608" s="22"/>
      <c r="BR2608" s="22"/>
      <c r="BS2608" s="22"/>
      <c r="BT2608" s="22"/>
      <c r="BU2608" s="22"/>
      <c r="BV2608" s="22"/>
      <c r="BW2608" s="22"/>
      <c r="BX2608" s="22"/>
      <c r="BY2608" s="22"/>
      <c r="BZ2608" s="22"/>
      <c r="CA2608" s="22"/>
      <c r="CB2608" s="22"/>
      <c r="CC2608" s="22"/>
      <c r="CD2608" s="22"/>
      <c r="CE2608" s="22"/>
      <c r="CF2608" s="22"/>
      <c r="CG2608" s="22"/>
      <c r="CH2608" s="22"/>
      <c r="CI2608" s="22"/>
      <c r="CJ2608" s="22"/>
      <c r="CK2608" s="24"/>
      <c r="CL2608" s="22"/>
      <c r="CM2608" s="22"/>
      <c r="CN2608" s="22"/>
      <c r="CO2608" s="22"/>
      <c r="CP2608" s="22"/>
      <c r="CQ2608" s="22"/>
      <c r="CR2608" s="22"/>
      <c r="CS2608" s="22"/>
      <c r="CT2608" s="22"/>
      <c r="CU2608" s="22"/>
      <c r="CV2608" s="22"/>
      <c r="CW2608" s="22"/>
      <c r="CX2608" s="22"/>
      <c r="CY2608" s="22"/>
      <c r="CZ2608" s="22"/>
      <c r="DA2608" s="22"/>
      <c r="DB2608" s="22"/>
      <c r="DC2608" s="22"/>
      <c r="DD2608" s="22"/>
      <c r="DE2608" s="22"/>
      <c r="DF2608" s="22"/>
      <c r="DG2608" s="22"/>
      <c r="DH2608" s="22"/>
      <c r="DI2608" s="22"/>
      <c r="DJ2608" s="22"/>
      <c r="DK2608" s="22"/>
      <c r="DL2608" s="22"/>
      <c r="DM2608" s="22"/>
      <c r="DN2608" s="22"/>
      <c r="DO2608" s="22"/>
      <c r="DP2608" s="22"/>
      <c r="DQ2608" s="24"/>
      <c r="DR2608" s="22"/>
      <c r="DS2608" s="22"/>
      <c r="DT2608" s="22"/>
      <c r="DU2608" s="22"/>
      <c r="DV2608" s="22"/>
      <c r="DW2608" s="22"/>
      <c r="DX2608" s="22"/>
      <c r="DY2608" s="22"/>
      <c r="DZ2608" s="22"/>
      <c r="EA2608" s="22"/>
      <c r="EB2608" s="22"/>
      <c r="EC2608" s="22"/>
      <c r="ED2608" s="22"/>
      <c r="EE2608" s="22"/>
      <c r="EF2608" s="22"/>
      <c r="EG2608" s="22"/>
      <c r="EH2608" s="22"/>
      <c r="EI2608" s="22"/>
      <c r="EJ2608" s="22"/>
      <c r="EK2608" s="22"/>
      <c r="EL2608" s="22"/>
      <c r="EM2608" s="22"/>
      <c r="EN2608" s="22"/>
      <c r="EO2608" s="22"/>
      <c r="EP2608" s="22"/>
      <c r="EQ2608" s="22"/>
      <c r="ER2608" s="22"/>
      <c r="ES2608" s="22"/>
      <c r="ET2608" s="22"/>
      <c r="EU2608" s="22"/>
      <c r="EV2608" s="22"/>
      <c r="EW2608" s="24"/>
      <c r="EX2608" s="22"/>
      <c r="EY2608" s="22"/>
      <c r="EZ2608" s="22"/>
      <c r="FA2608" s="22"/>
      <c r="FB2608" s="22"/>
      <c r="FC2608" s="22"/>
      <c r="FD2608" s="22"/>
      <c r="FE2608" s="22"/>
      <c r="FF2608" s="22"/>
      <c r="FG2608" s="22"/>
      <c r="FH2608" s="22"/>
      <c r="FI2608" s="22"/>
      <c r="FJ2608" s="22"/>
      <c r="FK2608" s="22"/>
      <c r="FL2608" s="22"/>
      <c r="FM2608" s="22"/>
      <c r="FN2608" s="22"/>
      <c r="FO2608" s="22"/>
      <c r="FP2608" s="22"/>
      <c r="FQ2608" s="22"/>
      <c r="FR2608" s="22"/>
      <c r="FS2608" s="22"/>
      <c r="FT2608" s="22"/>
      <c r="FU2608" s="22"/>
      <c r="FV2608" s="22"/>
      <c r="FW2608" s="22"/>
      <c r="FX2608" s="22"/>
      <c r="FY2608" s="22"/>
      <c r="FZ2608" s="22"/>
      <c r="GA2608" s="22"/>
      <c r="GB2608" s="22"/>
      <c r="GC2608" s="24"/>
      <c r="GD2608" s="22"/>
      <c r="GE2608" s="22"/>
      <c r="GF2608" s="22"/>
      <c r="GG2608" s="22"/>
      <c r="GH2608" s="22"/>
      <c r="GI2608" s="22"/>
      <c r="GJ2608" s="22"/>
      <c r="GK2608" s="22"/>
      <c r="GL2608" s="22"/>
      <c r="GM2608" s="22"/>
      <c r="GN2608" s="22"/>
      <c r="GO2608" s="22"/>
      <c r="GP2608" s="22"/>
      <c r="GQ2608" s="22"/>
      <c r="GR2608" s="22"/>
      <c r="GS2608" s="22"/>
      <c r="GT2608" s="22"/>
      <c r="GU2608" s="22"/>
      <c r="GV2608" s="22"/>
      <c r="GW2608" s="22"/>
      <c r="GX2608" s="22"/>
      <c r="GY2608" s="22"/>
      <c r="GZ2608" s="22"/>
      <c r="HA2608" s="22"/>
      <c r="HB2608" s="22"/>
      <c r="HC2608" s="22"/>
      <c r="HD2608" s="22"/>
      <c r="HE2608" s="22"/>
      <c r="HF2608" s="22"/>
      <c r="HG2608" s="22"/>
      <c r="HH2608" s="22"/>
      <c r="HI2608" s="24"/>
      <c r="HJ2608" s="22"/>
      <c r="HK2608" s="22"/>
      <c r="HL2608" s="22"/>
      <c r="HM2608" s="22"/>
      <c r="HN2608" s="22"/>
      <c r="HO2608" s="22"/>
      <c r="HP2608" s="22"/>
      <c r="HQ2608" s="22"/>
      <c r="HR2608" s="22"/>
      <c r="HS2608" s="22"/>
      <c r="HT2608" s="22"/>
      <c r="HU2608" s="22"/>
      <c r="HV2608" s="22"/>
      <c r="HW2608" s="22"/>
      <c r="HX2608" s="22"/>
      <c r="HY2608" s="22"/>
      <c r="HZ2608" s="22"/>
      <c r="IA2608" s="22"/>
      <c r="IB2608" s="22"/>
      <c r="IC2608" s="22"/>
      <c r="ID2608" s="22"/>
      <c r="IE2608" s="22"/>
      <c r="IF2608" s="22"/>
      <c r="IG2608" s="22"/>
      <c r="IH2608" s="22"/>
      <c r="II2608" s="22"/>
      <c r="IJ2608" s="22"/>
      <c r="IK2608" s="22"/>
      <c r="IL2608" s="22"/>
      <c r="IM2608" s="22"/>
      <c r="IN2608" s="22"/>
      <c r="IO2608" s="24"/>
      <c r="IP2608" s="22"/>
      <c r="IQ2608" s="22"/>
      <c r="IR2608" s="22"/>
      <c r="IS2608" s="22"/>
      <c r="IT2608" s="22"/>
      <c r="IU2608" s="22"/>
      <c r="IV2608" s="22"/>
      <c r="IW2608" s="22"/>
      <c r="IX2608" s="22"/>
      <c r="IY2608" s="22"/>
      <c r="IZ2608" s="22"/>
      <c r="JA2608" s="22"/>
      <c r="JB2608" s="22"/>
      <c r="JC2608" s="22"/>
      <c r="JD2608" s="22"/>
      <c r="JE2608" s="22"/>
      <c r="JF2608" s="22"/>
      <c r="JG2608" s="22"/>
      <c r="JH2608" s="22"/>
      <c r="JI2608" s="22"/>
      <c r="JJ2608" s="22"/>
      <c r="JK2608" s="22"/>
      <c r="JL2608" s="22"/>
      <c r="JM2608" s="22"/>
      <c r="JN2608" s="22"/>
      <c r="JO2608" s="22"/>
      <c r="JP2608" s="22"/>
      <c r="JQ2608" s="22"/>
      <c r="JR2608" s="22"/>
      <c r="JS2608" s="22"/>
      <c r="JT2608" s="22"/>
      <c r="JU2608" s="24"/>
      <c r="JV2608" s="22"/>
      <c r="JW2608" s="22"/>
      <c r="JX2608" s="22"/>
      <c r="JY2608" s="22"/>
      <c r="JZ2608" s="22"/>
      <c r="KA2608" s="22"/>
      <c r="KB2608" s="22"/>
      <c r="KC2608" s="22"/>
      <c r="KD2608" s="22"/>
      <c r="KE2608" s="22"/>
      <c r="KF2608" s="22"/>
      <c r="KG2608" s="22"/>
      <c r="KH2608" s="22"/>
      <c r="KI2608" s="22"/>
      <c r="KJ2608" s="22"/>
      <c r="KK2608" s="22"/>
      <c r="KL2608" s="22"/>
      <c r="KM2608" s="22"/>
      <c r="KN2608" s="22"/>
      <c r="KO2608" s="22"/>
      <c r="KP2608" s="22"/>
      <c r="KQ2608" s="22"/>
      <c r="KR2608" s="22"/>
      <c r="KS2608" s="22"/>
      <c r="KT2608" s="22"/>
      <c r="KU2608" s="22"/>
      <c r="KV2608" s="22"/>
      <c r="KW2608" s="22"/>
      <c r="KX2608" s="22"/>
      <c r="KY2608" s="22"/>
      <c r="KZ2608" s="22"/>
      <c r="LA2608" s="24"/>
      <c r="LB2608" s="22"/>
      <c r="LC2608" s="22"/>
      <c r="LD2608" s="22"/>
      <c r="LE2608" s="22"/>
      <c r="LF2608" s="22"/>
      <c r="LG2608" s="22"/>
      <c r="LH2608" s="22"/>
      <c r="LI2608" s="22"/>
      <c r="LJ2608" s="22"/>
      <c r="LK2608" s="22"/>
      <c r="LL2608" s="22"/>
      <c r="LM2608" s="22"/>
      <c r="LN2608" s="22"/>
      <c r="LO2608" s="22"/>
      <c r="LP2608" s="22"/>
      <c r="LQ2608" s="22"/>
      <c r="LR2608" s="22"/>
      <c r="LS2608" s="22"/>
      <c r="LT2608" s="22"/>
      <c r="LU2608" s="22"/>
      <c r="LV2608" s="22"/>
      <c r="LW2608" s="22"/>
      <c r="LX2608" s="22"/>
      <c r="LY2608" s="22"/>
      <c r="LZ2608" s="22"/>
      <c r="MA2608" s="22"/>
      <c r="MB2608" s="22"/>
      <c r="MC2608" s="22"/>
      <c r="MD2608" s="22"/>
      <c r="ME2608" s="22"/>
      <c r="MF2608" s="22"/>
      <c r="MG2608" s="24"/>
      <c r="MH2608" s="22"/>
      <c r="MI2608" s="22"/>
      <c r="MJ2608" s="22"/>
      <c r="MK2608" s="22"/>
      <c r="ML2608" s="22"/>
      <c r="MM2608" s="22"/>
      <c r="MN2608" s="22"/>
      <c r="MO2608" s="22"/>
      <c r="MP2608" s="22"/>
      <c r="MQ2608" s="22"/>
      <c r="MR2608" s="22"/>
      <c r="MS2608" s="22"/>
      <c r="MT2608" s="22"/>
      <c r="MU2608" s="22"/>
      <c r="MV2608" s="22"/>
      <c r="MW2608" s="22"/>
      <c r="MX2608" s="22"/>
      <c r="MY2608" s="22"/>
      <c r="MZ2608" s="22"/>
      <c r="NA2608" s="22"/>
      <c r="NB2608" s="22"/>
      <c r="NC2608" s="22"/>
      <c r="ND2608" s="22"/>
      <c r="NE2608" s="22"/>
      <c r="NF2608" s="22"/>
      <c r="NG2608" s="22"/>
      <c r="NH2608" s="22"/>
      <c r="NI2608" s="22"/>
      <c r="NJ2608" s="22"/>
      <c r="NK2608" s="22"/>
      <c r="NL2608" s="22"/>
      <c r="NM2608" s="24"/>
      <c r="NN2608" s="22"/>
      <c r="NO2608" s="22"/>
      <c r="NP2608" s="22"/>
      <c r="NQ2608" s="22"/>
      <c r="NR2608" s="22"/>
      <c r="NS2608" s="22"/>
      <c r="NT2608" s="22"/>
      <c r="NU2608" s="22"/>
      <c r="NV2608" s="22"/>
      <c r="NW2608" s="22"/>
      <c r="NX2608" s="22"/>
      <c r="NY2608" s="22"/>
      <c r="NZ2608" s="22"/>
      <c r="OA2608" s="22"/>
      <c r="OB2608" s="22"/>
      <c r="OC2608" s="22"/>
      <c r="OD2608" s="22"/>
      <c r="OE2608" s="22"/>
      <c r="OF2608" s="22"/>
      <c r="OG2608" s="22"/>
      <c r="OH2608" s="22"/>
      <c r="OI2608" s="22"/>
      <c r="OJ2608" s="22"/>
      <c r="OK2608" s="22"/>
      <c r="OL2608" s="22"/>
      <c r="OM2608" s="22"/>
      <c r="ON2608" s="22"/>
      <c r="OO2608" s="22"/>
      <c r="OP2608" s="22"/>
      <c r="OQ2608" s="22"/>
      <c r="OR2608" s="22"/>
    </row>
    <row r="2609" spans="1:408" ht="15" thickBot="1">
      <c r="A2609" s="1"/>
      <c r="B2609" s="12"/>
      <c r="C2609" s="12"/>
      <c r="D2609" s="22"/>
      <c r="E2609" s="54"/>
      <c r="F2609" s="54"/>
      <c r="G2609" s="54"/>
      <c r="H2609" s="55"/>
      <c r="I2609" s="22"/>
      <c r="J2609" s="56"/>
      <c r="K2609" s="80"/>
      <c r="L2609" s="57"/>
      <c r="M2609" s="57"/>
      <c r="N2609" s="55"/>
      <c r="O2609" s="58"/>
      <c r="P2609" s="58"/>
      <c r="Q2609" s="59"/>
      <c r="R2609" s="60"/>
      <c r="S2609" s="60"/>
      <c r="T2609" s="22"/>
      <c r="U2609" s="1"/>
      <c r="V2609" s="23"/>
      <c r="X2609" s="24"/>
      <c r="Y2609" s="24"/>
      <c r="Z2609" s="22"/>
      <c r="AA2609" s="22"/>
      <c r="AB2609" s="22"/>
      <c r="AC2609" s="22"/>
      <c r="AD2609" s="22"/>
      <c r="AE2609" s="22"/>
      <c r="AF2609" s="22"/>
      <c r="AG2609" s="22"/>
      <c r="AH2609" s="22"/>
      <c r="AI2609" s="22"/>
      <c r="AJ2609" s="22"/>
      <c r="AK2609" s="22"/>
      <c r="AL2609" s="22"/>
      <c r="AM2609" s="22"/>
      <c r="AN2609" s="22"/>
      <c r="AO2609" s="22"/>
      <c r="AP2609" s="22"/>
      <c r="AQ2609" s="22"/>
      <c r="AR2609" s="22"/>
      <c r="AS2609" s="22"/>
      <c r="AT2609" s="22"/>
      <c r="AU2609" s="22"/>
      <c r="AV2609" s="22"/>
      <c r="AW2609" s="22"/>
      <c r="AX2609" s="22"/>
      <c r="AY2609" s="22"/>
      <c r="AZ2609" s="22"/>
      <c r="BA2609" s="22"/>
      <c r="BB2609" s="22"/>
      <c r="BC2609" s="22"/>
      <c r="BD2609" s="22"/>
      <c r="BE2609" s="24"/>
      <c r="BF2609" s="22"/>
      <c r="BG2609" s="22"/>
      <c r="BH2609" s="22"/>
      <c r="BI2609" s="22"/>
      <c r="BJ2609" s="22"/>
      <c r="BK2609" s="22"/>
      <c r="BL2609" s="22"/>
      <c r="BM2609" s="22"/>
      <c r="BN2609" s="22"/>
      <c r="BO2609" s="22"/>
      <c r="BP2609" s="22"/>
      <c r="BQ2609" s="22"/>
      <c r="BR2609" s="22"/>
      <c r="BS2609" s="22"/>
      <c r="BT2609" s="22"/>
      <c r="BU2609" s="22"/>
      <c r="BV2609" s="22"/>
      <c r="BW2609" s="22"/>
      <c r="BX2609" s="22"/>
      <c r="BY2609" s="22"/>
      <c r="BZ2609" s="22"/>
      <c r="CA2609" s="22"/>
      <c r="CB2609" s="22"/>
      <c r="CC2609" s="22"/>
      <c r="CD2609" s="22"/>
      <c r="CE2609" s="22"/>
      <c r="CF2609" s="22"/>
      <c r="CG2609" s="22"/>
      <c r="CH2609" s="22"/>
      <c r="CI2609" s="22"/>
      <c r="CJ2609" s="22"/>
      <c r="CK2609" s="24"/>
      <c r="CL2609" s="22"/>
      <c r="CM2609" s="22"/>
      <c r="CN2609" s="22"/>
      <c r="CO2609" s="22"/>
      <c r="CP2609" s="22"/>
      <c r="CQ2609" s="22"/>
      <c r="CR2609" s="22"/>
      <c r="CS2609" s="22"/>
      <c r="CT2609" s="22"/>
      <c r="CU2609" s="22"/>
      <c r="CV2609" s="22"/>
      <c r="CW2609" s="22"/>
      <c r="CX2609" s="22"/>
      <c r="CY2609" s="22"/>
      <c r="CZ2609" s="22"/>
      <c r="DA2609" s="22"/>
      <c r="DB2609" s="22"/>
      <c r="DC2609" s="22"/>
      <c r="DD2609" s="22"/>
      <c r="DE2609" s="22"/>
      <c r="DF2609" s="22"/>
      <c r="DG2609" s="22"/>
      <c r="DH2609" s="22"/>
      <c r="DI2609" s="22"/>
      <c r="DJ2609" s="22"/>
      <c r="DK2609" s="22"/>
      <c r="DL2609" s="22"/>
      <c r="DM2609" s="22"/>
      <c r="DN2609" s="22"/>
      <c r="DO2609" s="22"/>
      <c r="DP2609" s="22"/>
      <c r="DQ2609" s="24"/>
      <c r="DR2609" s="22"/>
      <c r="DS2609" s="22"/>
      <c r="DT2609" s="22"/>
      <c r="DU2609" s="22"/>
      <c r="DV2609" s="22"/>
      <c r="DW2609" s="22"/>
      <c r="DX2609" s="22"/>
      <c r="DY2609" s="22"/>
      <c r="DZ2609" s="22"/>
      <c r="EA2609" s="22"/>
      <c r="EB2609" s="22"/>
      <c r="EC2609" s="22"/>
      <c r="ED2609" s="22"/>
      <c r="EE2609" s="22"/>
      <c r="EF2609" s="22"/>
      <c r="EG2609" s="22"/>
      <c r="EH2609" s="22"/>
      <c r="EI2609" s="22"/>
      <c r="EJ2609" s="22"/>
      <c r="EK2609" s="22"/>
      <c r="EL2609" s="22"/>
      <c r="EM2609" s="22"/>
      <c r="EN2609" s="22"/>
      <c r="EO2609" s="22"/>
      <c r="EP2609" s="22"/>
      <c r="EQ2609" s="22"/>
      <c r="ER2609" s="22"/>
      <c r="ES2609" s="22"/>
      <c r="ET2609" s="22"/>
      <c r="EU2609" s="22"/>
      <c r="EV2609" s="22"/>
      <c r="EW2609" s="24"/>
      <c r="EX2609" s="22"/>
      <c r="EY2609" s="22"/>
      <c r="EZ2609" s="22"/>
      <c r="FA2609" s="22"/>
      <c r="FB2609" s="22"/>
      <c r="FC2609" s="22"/>
      <c r="FD2609" s="22"/>
      <c r="FE2609" s="22"/>
      <c r="FF2609" s="22"/>
      <c r="FG2609" s="22"/>
      <c r="FH2609" s="22"/>
      <c r="FI2609" s="22"/>
      <c r="FJ2609" s="22"/>
      <c r="FK2609" s="22"/>
      <c r="FL2609" s="22"/>
      <c r="FM2609" s="22"/>
      <c r="FN2609" s="22"/>
      <c r="FO2609" s="22"/>
      <c r="FP2609" s="22"/>
      <c r="FQ2609" s="22"/>
      <c r="FR2609" s="22"/>
      <c r="FS2609" s="22"/>
      <c r="FT2609" s="22"/>
      <c r="FU2609" s="22"/>
      <c r="FV2609" s="22"/>
      <c r="FW2609" s="22"/>
      <c r="FX2609" s="22"/>
      <c r="FY2609" s="22"/>
      <c r="FZ2609" s="22"/>
      <c r="GA2609" s="22"/>
      <c r="GB2609" s="22"/>
      <c r="GC2609" s="24"/>
      <c r="GD2609" s="22"/>
      <c r="GE2609" s="22"/>
      <c r="GF2609" s="22"/>
      <c r="GG2609" s="22"/>
      <c r="GH2609" s="22"/>
      <c r="GI2609" s="22"/>
      <c r="GJ2609" s="22"/>
      <c r="GK2609" s="22"/>
      <c r="GL2609" s="22"/>
      <c r="GM2609" s="22"/>
      <c r="GN2609" s="22"/>
      <c r="GO2609" s="22"/>
      <c r="GP2609" s="22"/>
      <c r="GQ2609" s="22"/>
      <c r="GR2609" s="22"/>
      <c r="GS2609" s="22"/>
      <c r="GT2609" s="22"/>
      <c r="GU2609" s="22"/>
      <c r="GV2609" s="22"/>
      <c r="GW2609" s="22"/>
      <c r="GX2609" s="22"/>
      <c r="GY2609" s="22"/>
      <c r="GZ2609" s="22"/>
      <c r="HA2609" s="22"/>
      <c r="HB2609" s="22"/>
      <c r="HC2609" s="22"/>
      <c r="HD2609" s="22"/>
      <c r="HE2609" s="22"/>
      <c r="HF2609" s="22"/>
      <c r="HG2609" s="22"/>
      <c r="HH2609" s="22"/>
      <c r="HI2609" s="24"/>
      <c r="HJ2609" s="22"/>
      <c r="HK2609" s="22"/>
      <c r="HL2609" s="22"/>
      <c r="HM2609" s="22"/>
      <c r="HN2609" s="22"/>
      <c r="HO2609" s="22"/>
      <c r="HP2609" s="22"/>
      <c r="HQ2609" s="22"/>
      <c r="HR2609" s="22"/>
      <c r="HS2609" s="22"/>
      <c r="HT2609" s="22"/>
      <c r="HU2609" s="22"/>
      <c r="HV2609" s="22"/>
      <c r="HW2609" s="22"/>
      <c r="HX2609" s="22"/>
      <c r="HY2609" s="22"/>
      <c r="HZ2609" s="22"/>
      <c r="IA2609" s="22"/>
      <c r="IB2609" s="22"/>
      <c r="IC2609" s="22"/>
      <c r="ID2609" s="22"/>
      <c r="IE2609" s="22"/>
      <c r="IF2609" s="22"/>
      <c r="IG2609" s="22"/>
      <c r="IH2609" s="22"/>
      <c r="II2609" s="22"/>
      <c r="IJ2609" s="22"/>
      <c r="IK2609" s="22"/>
      <c r="IL2609" s="22"/>
      <c r="IM2609" s="22"/>
      <c r="IN2609" s="22"/>
      <c r="IO2609" s="24"/>
      <c r="IP2609" s="22"/>
      <c r="IQ2609" s="22"/>
      <c r="IR2609" s="22"/>
      <c r="IS2609" s="22"/>
      <c r="IT2609" s="22"/>
      <c r="IU2609" s="22"/>
      <c r="IV2609" s="22"/>
      <c r="IW2609" s="22"/>
      <c r="IX2609" s="22"/>
      <c r="IY2609" s="22"/>
      <c r="IZ2609" s="22"/>
      <c r="JA2609" s="22"/>
      <c r="JB2609" s="22"/>
      <c r="JC2609" s="22"/>
      <c r="JD2609" s="22"/>
      <c r="JE2609" s="22"/>
      <c r="JF2609" s="22"/>
      <c r="JG2609" s="22"/>
      <c r="JH2609" s="22"/>
      <c r="JI2609" s="22"/>
      <c r="JJ2609" s="22"/>
      <c r="JK2609" s="22"/>
      <c r="JL2609" s="22"/>
      <c r="JM2609" s="22"/>
      <c r="JN2609" s="22"/>
      <c r="JO2609" s="22"/>
      <c r="JP2609" s="22"/>
      <c r="JQ2609" s="22"/>
      <c r="JR2609" s="22"/>
      <c r="JS2609" s="22"/>
      <c r="JT2609" s="22"/>
      <c r="JU2609" s="24"/>
      <c r="JV2609" s="22"/>
      <c r="JW2609" s="22"/>
      <c r="JX2609" s="22"/>
      <c r="JY2609" s="22"/>
      <c r="JZ2609" s="22"/>
      <c r="KA2609" s="22"/>
      <c r="KB2609" s="22"/>
      <c r="KC2609" s="22"/>
      <c r="KD2609" s="22"/>
      <c r="KE2609" s="22"/>
      <c r="KF2609" s="22"/>
      <c r="KG2609" s="22"/>
      <c r="KH2609" s="22"/>
      <c r="KI2609" s="22"/>
      <c r="KJ2609" s="22"/>
      <c r="KK2609" s="22"/>
      <c r="KL2609" s="22"/>
      <c r="KM2609" s="22"/>
      <c r="KN2609" s="22"/>
      <c r="KO2609" s="22"/>
      <c r="KP2609" s="22"/>
      <c r="KQ2609" s="22"/>
      <c r="KR2609" s="22"/>
      <c r="KS2609" s="22"/>
      <c r="KT2609" s="22"/>
      <c r="KU2609" s="22"/>
      <c r="KV2609" s="22"/>
      <c r="KW2609" s="22"/>
      <c r="KX2609" s="22"/>
      <c r="KY2609" s="22"/>
      <c r="KZ2609" s="22"/>
      <c r="LA2609" s="24"/>
      <c r="LB2609" s="22"/>
      <c r="LC2609" s="22"/>
      <c r="LD2609" s="22"/>
      <c r="LE2609" s="22"/>
      <c r="LF2609" s="22"/>
      <c r="LG2609" s="22"/>
      <c r="LH2609" s="22"/>
      <c r="LI2609" s="22"/>
      <c r="LJ2609" s="22"/>
      <c r="LK2609" s="22"/>
      <c r="LL2609" s="22"/>
      <c r="LM2609" s="22"/>
      <c r="LN2609" s="22"/>
      <c r="LO2609" s="22"/>
      <c r="LP2609" s="22"/>
      <c r="LQ2609" s="22"/>
      <c r="LR2609" s="22"/>
      <c r="LS2609" s="22"/>
      <c r="LT2609" s="22"/>
      <c r="LU2609" s="22"/>
      <c r="LV2609" s="22"/>
      <c r="LW2609" s="22"/>
      <c r="LX2609" s="22"/>
      <c r="LY2609" s="22"/>
      <c r="LZ2609" s="22"/>
      <c r="MA2609" s="22"/>
      <c r="MB2609" s="22"/>
      <c r="MC2609" s="22"/>
      <c r="MD2609" s="22"/>
      <c r="ME2609" s="22"/>
      <c r="MF2609" s="22"/>
      <c r="MG2609" s="24"/>
      <c r="MH2609" s="22"/>
      <c r="MI2609" s="22"/>
      <c r="MJ2609" s="22"/>
      <c r="MK2609" s="22"/>
      <c r="ML2609" s="22"/>
      <c r="MM2609" s="22"/>
      <c r="MN2609" s="22"/>
      <c r="MO2609" s="22"/>
      <c r="MP2609" s="22"/>
      <c r="MQ2609" s="22"/>
      <c r="MR2609" s="22"/>
      <c r="MS2609" s="22"/>
      <c r="MT2609" s="22"/>
      <c r="MU2609" s="22"/>
      <c r="MV2609" s="22"/>
      <c r="MW2609" s="22"/>
      <c r="MX2609" s="22"/>
      <c r="MY2609" s="22"/>
      <c r="MZ2609" s="22"/>
      <c r="NA2609" s="22"/>
      <c r="NB2609" s="22"/>
      <c r="NC2609" s="22"/>
      <c r="ND2609" s="22"/>
      <c r="NE2609" s="22"/>
      <c r="NF2609" s="22"/>
      <c r="NG2609" s="22"/>
      <c r="NH2609" s="22"/>
      <c r="NI2609" s="22"/>
      <c r="NJ2609" s="22"/>
      <c r="NK2609" s="22"/>
      <c r="NL2609" s="22"/>
      <c r="NM2609" s="24"/>
      <c r="NN2609" s="22"/>
      <c r="NO2609" s="22"/>
      <c r="NP2609" s="22"/>
      <c r="NQ2609" s="22"/>
      <c r="NR2609" s="22"/>
      <c r="NS2609" s="22"/>
      <c r="NT2609" s="22"/>
      <c r="NU2609" s="22"/>
      <c r="NV2609" s="22"/>
      <c r="NW2609" s="22"/>
      <c r="NX2609" s="22"/>
      <c r="NY2609" s="22"/>
      <c r="NZ2609" s="22"/>
      <c r="OA2609" s="22"/>
      <c r="OB2609" s="22"/>
      <c r="OC2609" s="22"/>
      <c r="OD2609" s="22"/>
      <c r="OE2609" s="22"/>
      <c r="OF2609" s="22"/>
      <c r="OG2609" s="22"/>
      <c r="OH2609" s="22"/>
      <c r="OI2609" s="22"/>
      <c r="OJ2609" s="22"/>
      <c r="OK2609" s="22"/>
      <c r="OL2609" s="22"/>
      <c r="OM2609" s="22"/>
      <c r="ON2609" s="22"/>
      <c r="OO2609" s="22"/>
      <c r="OP2609" s="22"/>
      <c r="OQ2609" s="22"/>
      <c r="OR2609" s="22"/>
    </row>
    <row r="2610" spans="1:408" ht="15" thickBot="1">
      <c r="A2610" s="1"/>
      <c r="B2610" s="12"/>
      <c r="C2610" s="12"/>
      <c r="D2610" s="22"/>
      <c r="E2610" s="54"/>
      <c r="F2610" s="54"/>
      <c r="G2610" s="54"/>
      <c r="H2610" s="55"/>
      <c r="I2610" s="22"/>
      <c r="J2610" s="56"/>
      <c r="K2610" s="81"/>
      <c r="L2610" s="57"/>
      <c r="M2610" s="57"/>
      <c r="N2610" s="55"/>
      <c r="O2610" s="58"/>
      <c r="P2610" s="58"/>
      <c r="Q2610" s="59"/>
      <c r="R2610" s="60"/>
      <c r="S2610" s="60"/>
      <c r="T2610" s="22"/>
      <c r="U2610" s="1"/>
      <c r="V2610" s="23"/>
      <c r="X2610" s="24"/>
      <c r="Y2610" s="24"/>
      <c r="Z2610" s="22"/>
      <c r="AA2610" s="22"/>
      <c r="AB2610" s="22"/>
      <c r="AC2610" s="22"/>
      <c r="AD2610" s="22"/>
      <c r="AE2610" s="22"/>
      <c r="AF2610" s="22"/>
      <c r="AG2610" s="22"/>
      <c r="AH2610" s="22"/>
      <c r="AI2610" s="22"/>
      <c r="AJ2610" s="22"/>
      <c r="AK2610" s="22"/>
      <c r="AL2610" s="22"/>
      <c r="AM2610" s="22"/>
      <c r="AN2610" s="22"/>
      <c r="AO2610" s="22"/>
      <c r="AP2610" s="22"/>
      <c r="AQ2610" s="22"/>
      <c r="AR2610" s="22"/>
      <c r="AS2610" s="22"/>
      <c r="AT2610" s="22"/>
      <c r="AU2610" s="22"/>
      <c r="AV2610" s="22"/>
      <c r="AW2610" s="22"/>
      <c r="AX2610" s="22"/>
      <c r="AY2610" s="22"/>
      <c r="AZ2610" s="22"/>
      <c r="BA2610" s="22"/>
      <c r="BB2610" s="22"/>
      <c r="BC2610" s="22"/>
      <c r="BD2610" s="22"/>
      <c r="BE2610" s="24"/>
      <c r="BF2610" s="22"/>
      <c r="BG2610" s="22"/>
      <c r="BH2610" s="22"/>
      <c r="BI2610" s="22"/>
      <c r="BJ2610" s="22"/>
      <c r="BK2610" s="22"/>
      <c r="BL2610" s="22"/>
      <c r="BM2610" s="22"/>
      <c r="BN2610" s="22"/>
      <c r="BO2610" s="22"/>
      <c r="BP2610" s="22"/>
      <c r="BQ2610" s="22"/>
      <c r="BR2610" s="22"/>
      <c r="BS2610" s="22"/>
      <c r="BT2610" s="22"/>
      <c r="BU2610" s="22"/>
      <c r="BV2610" s="22"/>
      <c r="BW2610" s="22"/>
      <c r="BX2610" s="22"/>
      <c r="BY2610" s="22"/>
      <c r="BZ2610" s="22"/>
      <c r="CA2610" s="22"/>
      <c r="CB2610" s="22"/>
      <c r="CC2610" s="22"/>
      <c r="CD2610" s="22"/>
      <c r="CE2610" s="22"/>
      <c r="CF2610" s="22"/>
      <c r="CG2610" s="22"/>
      <c r="CH2610" s="22"/>
      <c r="CI2610" s="22"/>
      <c r="CJ2610" s="22"/>
      <c r="CK2610" s="24"/>
      <c r="CL2610" s="22"/>
      <c r="CM2610" s="22"/>
      <c r="CN2610" s="22"/>
      <c r="CO2610" s="22"/>
      <c r="CP2610" s="22"/>
      <c r="CQ2610" s="22"/>
      <c r="CR2610" s="22"/>
      <c r="CS2610" s="22"/>
      <c r="CT2610" s="22"/>
      <c r="CU2610" s="22"/>
      <c r="CV2610" s="22"/>
      <c r="CW2610" s="22"/>
      <c r="CX2610" s="22"/>
      <c r="CY2610" s="22"/>
      <c r="CZ2610" s="22"/>
      <c r="DA2610" s="22"/>
      <c r="DB2610" s="22"/>
      <c r="DC2610" s="22"/>
      <c r="DD2610" s="22"/>
      <c r="DE2610" s="22"/>
      <c r="DF2610" s="22"/>
      <c r="DG2610" s="22"/>
      <c r="DH2610" s="22"/>
      <c r="DI2610" s="22"/>
      <c r="DJ2610" s="22"/>
      <c r="DK2610" s="22"/>
      <c r="DL2610" s="22"/>
      <c r="DM2610" s="22"/>
      <c r="DN2610" s="22"/>
      <c r="DO2610" s="22"/>
      <c r="DP2610" s="22"/>
      <c r="DQ2610" s="24"/>
      <c r="DR2610" s="22"/>
      <c r="DS2610" s="22"/>
      <c r="DT2610" s="22"/>
      <c r="DU2610" s="22"/>
      <c r="DV2610" s="22"/>
      <c r="DW2610" s="22"/>
      <c r="DX2610" s="22"/>
      <c r="DY2610" s="22"/>
      <c r="DZ2610" s="22"/>
      <c r="EA2610" s="22"/>
      <c r="EB2610" s="22"/>
      <c r="EC2610" s="22"/>
      <c r="ED2610" s="22"/>
      <c r="EE2610" s="22"/>
      <c r="EF2610" s="22"/>
      <c r="EG2610" s="22"/>
      <c r="EH2610" s="22"/>
      <c r="EI2610" s="22"/>
      <c r="EJ2610" s="22"/>
      <c r="EK2610" s="22"/>
      <c r="EL2610" s="22"/>
      <c r="EM2610" s="22"/>
      <c r="EN2610" s="22"/>
      <c r="EO2610" s="22"/>
      <c r="EP2610" s="22"/>
      <c r="EQ2610" s="22"/>
      <c r="ER2610" s="22"/>
      <c r="ES2610" s="22"/>
      <c r="ET2610" s="22"/>
      <c r="EU2610" s="22"/>
      <c r="EV2610" s="22"/>
      <c r="EW2610" s="24"/>
      <c r="EX2610" s="22"/>
      <c r="EY2610" s="22"/>
      <c r="EZ2610" s="22"/>
      <c r="FA2610" s="22"/>
      <c r="FB2610" s="22"/>
      <c r="FC2610" s="22"/>
      <c r="FD2610" s="22"/>
      <c r="FE2610" s="22"/>
      <c r="FF2610" s="22"/>
      <c r="FG2610" s="22"/>
      <c r="FH2610" s="22"/>
      <c r="FI2610" s="22"/>
      <c r="FJ2610" s="22"/>
      <c r="FK2610" s="22"/>
      <c r="FL2610" s="22"/>
      <c r="FM2610" s="22"/>
      <c r="FN2610" s="22"/>
      <c r="FO2610" s="22"/>
      <c r="FP2610" s="22"/>
      <c r="FQ2610" s="22"/>
      <c r="FR2610" s="22"/>
      <c r="FS2610" s="22"/>
      <c r="FT2610" s="22"/>
      <c r="FU2610" s="22"/>
      <c r="FV2610" s="22"/>
      <c r="FW2610" s="22"/>
      <c r="FX2610" s="22"/>
      <c r="FY2610" s="22"/>
      <c r="FZ2610" s="22"/>
      <c r="GA2610" s="22"/>
      <c r="GB2610" s="22"/>
      <c r="GC2610" s="24"/>
      <c r="GD2610" s="22"/>
      <c r="GE2610" s="22"/>
      <c r="GF2610" s="22"/>
      <c r="GG2610" s="22"/>
      <c r="GH2610" s="22"/>
      <c r="GI2610" s="22"/>
      <c r="GJ2610" s="22"/>
      <c r="GK2610" s="22"/>
      <c r="GL2610" s="22"/>
      <c r="GM2610" s="22"/>
      <c r="GN2610" s="22"/>
      <c r="GO2610" s="22"/>
      <c r="GP2610" s="22"/>
      <c r="GQ2610" s="22"/>
      <c r="GR2610" s="22"/>
      <c r="GS2610" s="22"/>
      <c r="GT2610" s="22"/>
      <c r="GU2610" s="22"/>
      <c r="GV2610" s="22"/>
      <c r="GW2610" s="22"/>
      <c r="GX2610" s="22"/>
      <c r="GY2610" s="22"/>
      <c r="GZ2610" s="22"/>
      <c r="HA2610" s="22"/>
      <c r="HB2610" s="22"/>
      <c r="HC2610" s="22"/>
      <c r="HD2610" s="22"/>
      <c r="HE2610" s="22"/>
      <c r="HF2610" s="22"/>
      <c r="HG2610" s="22"/>
      <c r="HH2610" s="22"/>
      <c r="HI2610" s="24"/>
      <c r="HJ2610" s="22"/>
      <c r="HK2610" s="22"/>
      <c r="HL2610" s="22"/>
      <c r="HM2610" s="22"/>
      <c r="HN2610" s="22"/>
      <c r="HO2610" s="22"/>
      <c r="HP2610" s="22"/>
      <c r="HQ2610" s="22"/>
      <c r="HR2610" s="22"/>
      <c r="HS2610" s="22"/>
      <c r="HT2610" s="22"/>
      <c r="HU2610" s="22"/>
      <c r="HV2610" s="22"/>
      <c r="HW2610" s="22"/>
      <c r="HX2610" s="22"/>
      <c r="HY2610" s="22"/>
      <c r="HZ2610" s="22"/>
      <c r="IA2610" s="22"/>
      <c r="IB2610" s="22"/>
      <c r="IC2610" s="22"/>
      <c r="ID2610" s="22"/>
      <c r="IE2610" s="22"/>
      <c r="IF2610" s="22"/>
      <c r="IG2610" s="22"/>
      <c r="IH2610" s="22"/>
      <c r="II2610" s="22"/>
      <c r="IJ2610" s="22"/>
      <c r="IK2610" s="22"/>
      <c r="IL2610" s="22"/>
      <c r="IM2610" s="22"/>
      <c r="IN2610" s="22"/>
      <c r="IO2610" s="24"/>
      <c r="IP2610" s="22"/>
      <c r="IQ2610" s="22"/>
      <c r="IR2610" s="22"/>
      <c r="IS2610" s="22"/>
      <c r="IT2610" s="22"/>
      <c r="IU2610" s="22"/>
      <c r="IV2610" s="22"/>
      <c r="IW2610" s="22"/>
      <c r="IX2610" s="22"/>
      <c r="IY2610" s="22"/>
      <c r="IZ2610" s="22"/>
      <c r="JA2610" s="22"/>
      <c r="JB2610" s="22"/>
      <c r="JC2610" s="22"/>
      <c r="JD2610" s="22"/>
      <c r="JE2610" s="22"/>
      <c r="JF2610" s="22"/>
      <c r="JG2610" s="22"/>
      <c r="JH2610" s="22"/>
      <c r="JI2610" s="22"/>
      <c r="JJ2610" s="22"/>
      <c r="JK2610" s="22"/>
      <c r="JL2610" s="22"/>
      <c r="JM2610" s="22"/>
      <c r="JN2610" s="22"/>
      <c r="JO2610" s="22"/>
      <c r="JP2610" s="22"/>
      <c r="JQ2610" s="22"/>
      <c r="JR2610" s="22"/>
      <c r="JS2610" s="22"/>
      <c r="JT2610" s="22"/>
      <c r="JU2610" s="24"/>
      <c r="JV2610" s="22"/>
      <c r="JW2610" s="22"/>
      <c r="JX2610" s="22"/>
      <c r="JY2610" s="22"/>
      <c r="JZ2610" s="22"/>
      <c r="KA2610" s="22"/>
      <c r="KB2610" s="22"/>
      <c r="KC2610" s="22"/>
      <c r="KD2610" s="22"/>
      <c r="KE2610" s="22"/>
      <c r="KF2610" s="22"/>
      <c r="KG2610" s="22"/>
      <c r="KH2610" s="22"/>
      <c r="KI2610" s="22"/>
      <c r="KJ2610" s="22"/>
      <c r="KK2610" s="22"/>
      <c r="KL2610" s="22"/>
      <c r="KM2610" s="22"/>
      <c r="KN2610" s="22"/>
      <c r="KO2610" s="22"/>
      <c r="KP2610" s="22"/>
      <c r="KQ2610" s="22"/>
      <c r="KR2610" s="22"/>
      <c r="KS2610" s="22"/>
      <c r="KT2610" s="22"/>
      <c r="KU2610" s="22"/>
      <c r="KV2610" s="22"/>
      <c r="KW2610" s="22"/>
      <c r="KX2610" s="22"/>
      <c r="KY2610" s="22"/>
      <c r="KZ2610" s="22"/>
      <c r="LA2610" s="24"/>
      <c r="LB2610" s="22"/>
      <c r="LC2610" s="22"/>
      <c r="LD2610" s="22"/>
      <c r="LE2610" s="22"/>
      <c r="LF2610" s="22"/>
      <c r="LG2610" s="22"/>
      <c r="LH2610" s="22"/>
      <c r="LI2610" s="22"/>
      <c r="LJ2610" s="22"/>
      <c r="LK2610" s="22"/>
      <c r="LL2610" s="22"/>
      <c r="LM2610" s="22"/>
      <c r="LN2610" s="22"/>
      <c r="LO2610" s="22"/>
      <c r="LP2610" s="22"/>
      <c r="LQ2610" s="22"/>
      <c r="LR2610" s="22"/>
      <c r="LS2610" s="22"/>
      <c r="LT2610" s="22"/>
      <c r="LU2610" s="22"/>
      <c r="LV2610" s="22"/>
      <c r="LW2610" s="22"/>
      <c r="LX2610" s="22"/>
      <c r="LY2610" s="22"/>
      <c r="LZ2610" s="22"/>
      <c r="MA2610" s="22"/>
      <c r="MB2610" s="22"/>
      <c r="MC2610" s="22"/>
      <c r="MD2610" s="22"/>
      <c r="ME2610" s="22"/>
      <c r="MF2610" s="22"/>
      <c r="MG2610" s="24"/>
      <c r="MH2610" s="22"/>
      <c r="MI2610" s="22"/>
      <c r="MJ2610" s="22"/>
      <c r="MK2610" s="22"/>
      <c r="ML2610" s="22"/>
      <c r="MM2610" s="22"/>
      <c r="MN2610" s="22"/>
      <c r="MO2610" s="22"/>
      <c r="MP2610" s="22"/>
      <c r="MQ2610" s="22"/>
      <c r="MR2610" s="22"/>
      <c r="MS2610" s="22"/>
      <c r="MT2610" s="22"/>
      <c r="MU2610" s="22"/>
      <c r="MV2610" s="22"/>
      <c r="MW2610" s="22"/>
      <c r="MX2610" s="22"/>
      <c r="MY2610" s="22"/>
      <c r="MZ2610" s="22"/>
      <c r="NA2610" s="22"/>
      <c r="NB2610" s="22"/>
      <c r="NC2610" s="22"/>
      <c r="ND2610" s="22"/>
      <c r="NE2610" s="22"/>
      <c r="NF2610" s="22"/>
      <c r="NG2610" s="22"/>
      <c r="NH2610" s="22"/>
      <c r="NI2610" s="22"/>
      <c r="NJ2610" s="22"/>
      <c r="NK2610" s="22"/>
      <c r="NL2610" s="22"/>
      <c r="NM2610" s="24"/>
      <c r="NN2610" s="22"/>
      <c r="NO2610" s="22"/>
      <c r="NP2610" s="22"/>
      <c r="NQ2610" s="22"/>
      <c r="NR2610" s="22"/>
      <c r="NS2610" s="22"/>
      <c r="NT2610" s="22"/>
      <c r="NU2610" s="22"/>
      <c r="NV2610" s="22"/>
      <c r="NW2610" s="22"/>
      <c r="NX2610" s="22"/>
      <c r="NY2610" s="22"/>
      <c r="NZ2610" s="22"/>
      <c r="OA2610" s="22"/>
      <c r="OB2610" s="22"/>
      <c r="OC2610" s="22"/>
      <c r="OD2610" s="22"/>
      <c r="OE2610" s="22"/>
      <c r="OF2610" s="22"/>
      <c r="OG2610" s="22"/>
      <c r="OH2610" s="22"/>
      <c r="OI2610" s="22"/>
      <c r="OJ2610" s="22"/>
      <c r="OK2610" s="22"/>
      <c r="OL2610" s="22"/>
      <c r="OM2610" s="22"/>
      <c r="ON2610" s="22"/>
      <c r="OO2610" s="22"/>
      <c r="OP2610" s="22"/>
      <c r="OQ2610" s="22"/>
      <c r="OR2610" s="22"/>
    </row>
    <row r="2611" spans="1:408" ht="15" thickBot="1">
      <c r="A2611" s="1"/>
      <c r="B2611" s="12"/>
      <c r="C2611" s="12"/>
      <c r="D2611" s="22"/>
      <c r="E2611" s="54"/>
      <c r="F2611" s="54"/>
      <c r="G2611" s="54"/>
      <c r="H2611" s="55"/>
      <c r="I2611" s="22"/>
      <c r="J2611" s="56"/>
      <c r="K2611" s="80"/>
      <c r="L2611" s="57"/>
      <c r="M2611" s="57"/>
      <c r="N2611" s="55"/>
      <c r="O2611" s="58"/>
      <c r="P2611" s="58"/>
      <c r="Q2611" s="59"/>
      <c r="R2611" s="60"/>
      <c r="S2611" s="60"/>
      <c r="T2611" s="22"/>
      <c r="U2611" s="1"/>
      <c r="V2611" s="23"/>
      <c r="X2611" s="24"/>
      <c r="Y2611" s="24"/>
      <c r="Z2611" s="22"/>
      <c r="AA2611" s="22"/>
      <c r="AB2611" s="22"/>
      <c r="AC2611" s="22"/>
      <c r="AD2611" s="22"/>
      <c r="AE2611" s="22"/>
      <c r="AF2611" s="22"/>
      <c r="AG2611" s="22"/>
      <c r="AH2611" s="22"/>
      <c r="AI2611" s="22"/>
      <c r="AJ2611" s="22"/>
      <c r="AK2611" s="22"/>
      <c r="AL2611" s="22"/>
      <c r="AM2611" s="22"/>
      <c r="AN2611" s="22"/>
      <c r="AO2611" s="22"/>
      <c r="AP2611" s="22"/>
      <c r="AQ2611" s="22"/>
      <c r="AR2611" s="22"/>
      <c r="AS2611" s="22"/>
      <c r="AT2611" s="22"/>
      <c r="AU2611" s="22"/>
      <c r="AV2611" s="22"/>
      <c r="AW2611" s="22"/>
      <c r="AX2611" s="22"/>
      <c r="AY2611" s="22"/>
      <c r="AZ2611" s="22"/>
      <c r="BA2611" s="22"/>
      <c r="BB2611" s="22"/>
      <c r="BC2611" s="22"/>
      <c r="BD2611" s="22"/>
      <c r="BE2611" s="24"/>
      <c r="BF2611" s="22"/>
      <c r="BG2611" s="22"/>
      <c r="BH2611" s="22"/>
      <c r="BI2611" s="22"/>
      <c r="BJ2611" s="22"/>
      <c r="BK2611" s="22"/>
      <c r="BL2611" s="22"/>
      <c r="BM2611" s="22"/>
      <c r="BN2611" s="22"/>
      <c r="BO2611" s="22"/>
      <c r="BP2611" s="22"/>
      <c r="BQ2611" s="22"/>
      <c r="BR2611" s="22"/>
      <c r="BS2611" s="22"/>
      <c r="BT2611" s="22"/>
      <c r="BU2611" s="22"/>
      <c r="BV2611" s="22"/>
      <c r="BW2611" s="22"/>
      <c r="BX2611" s="22"/>
      <c r="BY2611" s="22"/>
      <c r="BZ2611" s="22"/>
      <c r="CA2611" s="22"/>
      <c r="CB2611" s="22"/>
      <c r="CC2611" s="22"/>
      <c r="CD2611" s="22"/>
      <c r="CE2611" s="22"/>
      <c r="CF2611" s="22"/>
      <c r="CG2611" s="22"/>
      <c r="CH2611" s="22"/>
      <c r="CI2611" s="22"/>
      <c r="CJ2611" s="22"/>
      <c r="CK2611" s="24"/>
      <c r="CL2611" s="22"/>
      <c r="CM2611" s="22"/>
      <c r="CN2611" s="22"/>
      <c r="CO2611" s="22"/>
      <c r="CP2611" s="22"/>
      <c r="CQ2611" s="22"/>
      <c r="CR2611" s="22"/>
      <c r="CS2611" s="22"/>
      <c r="CT2611" s="22"/>
      <c r="CU2611" s="22"/>
      <c r="CV2611" s="22"/>
      <c r="CW2611" s="22"/>
      <c r="CX2611" s="22"/>
      <c r="CY2611" s="22"/>
      <c r="CZ2611" s="22"/>
      <c r="DA2611" s="22"/>
      <c r="DB2611" s="22"/>
      <c r="DC2611" s="22"/>
      <c r="DD2611" s="22"/>
      <c r="DE2611" s="22"/>
      <c r="DF2611" s="22"/>
      <c r="DG2611" s="22"/>
      <c r="DH2611" s="22"/>
      <c r="DI2611" s="22"/>
      <c r="DJ2611" s="22"/>
      <c r="DK2611" s="22"/>
      <c r="DL2611" s="22"/>
      <c r="DM2611" s="22"/>
      <c r="DN2611" s="22"/>
      <c r="DO2611" s="22"/>
      <c r="DP2611" s="22"/>
      <c r="DQ2611" s="24"/>
      <c r="DR2611" s="22"/>
      <c r="DS2611" s="22"/>
      <c r="DT2611" s="22"/>
      <c r="DU2611" s="22"/>
      <c r="DV2611" s="22"/>
      <c r="DW2611" s="22"/>
      <c r="DX2611" s="22"/>
      <c r="DY2611" s="22"/>
      <c r="DZ2611" s="22"/>
      <c r="EA2611" s="22"/>
      <c r="EB2611" s="22"/>
      <c r="EC2611" s="22"/>
      <c r="ED2611" s="22"/>
      <c r="EE2611" s="22"/>
      <c r="EF2611" s="22"/>
      <c r="EG2611" s="22"/>
      <c r="EH2611" s="22"/>
      <c r="EI2611" s="22"/>
      <c r="EJ2611" s="22"/>
      <c r="EK2611" s="22"/>
      <c r="EL2611" s="22"/>
      <c r="EM2611" s="22"/>
      <c r="EN2611" s="22"/>
      <c r="EO2611" s="22"/>
      <c r="EP2611" s="22"/>
      <c r="EQ2611" s="22"/>
      <c r="ER2611" s="22"/>
      <c r="ES2611" s="22"/>
      <c r="ET2611" s="22"/>
      <c r="EU2611" s="22"/>
      <c r="EV2611" s="22"/>
      <c r="EW2611" s="24"/>
      <c r="EX2611" s="22"/>
      <c r="EY2611" s="22"/>
      <c r="EZ2611" s="22"/>
      <c r="FA2611" s="22"/>
      <c r="FB2611" s="22"/>
      <c r="FC2611" s="22"/>
      <c r="FD2611" s="22"/>
      <c r="FE2611" s="22"/>
      <c r="FF2611" s="22"/>
      <c r="FG2611" s="22"/>
      <c r="FH2611" s="22"/>
      <c r="FI2611" s="22"/>
      <c r="FJ2611" s="22"/>
      <c r="FK2611" s="22"/>
      <c r="FL2611" s="22"/>
      <c r="FM2611" s="22"/>
      <c r="FN2611" s="22"/>
      <c r="FO2611" s="22"/>
      <c r="FP2611" s="22"/>
      <c r="FQ2611" s="22"/>
      <c r="FR2611" s="22"/>
      <c r="FS2611" s="22"/>
      <c r="FT2611" s="22"/>
      <c r="FU2611" s="22"/>
      <c r="FV2611" s="22"/>
      <c r="FW2611" s="22"/>
      <c r="FX2611" s="22"/>
      <c r="FY2611" s="22"/>
      <c r="FZ2611" s="22"/>
      <c r="GA2611" s="22"/>
      <c r="GB2611" s="22"/>
      <c r="GC2611" s="24"/>
      <c r="GD2611" s="22"/>
      <c r="GE2611" s="22"/>
      <c r="GF2611" s="22"/>
      <c r="GG2611" s="22"/>
      <c r="GH2611" s="22"/>
      <c r="GI2611" s="22"/>
      <c r="GJ2611" s="22"/>
      <c r="GK2611" s="22"/>
      <c r="GL2611" s="22"/>
      <c r="GM2611" s="22"/>
      <c r="GN2611" s="22"/>
      <c r="GO2611" s="22"/>
      <c r="GP2611" s="22"/>
      <c r="GQ2611" s="22"/>
      <c r="GR2611" s="22"/>
      <c r="GS2611" s="22"/>
      <c r="GT2611" s="22"/>
      <c r="GU2611" s="22"/>
      <c r="GV2611" s="22"/>
      <c r="GW2611" s="22"/>
      <c r="GX2611" s="22"/>
      <c r="GY2611" s="22"/>
      <c r="GZ2611" s="22"/>
      <c r="HA2611" s="22"/>
      <c r="HB2611" s="22"/>
      <c r="HC2611" s="22"/>
      <c r="HD2611" s="22"/>
      <c r="HE2611" s="22"/>
      <c r="HF2611" s="22"/>
      <c r="HG2611" s="22"/>
      <c r="HH2611" s="22"/>
      <c r="HI2611" s="24"/>
      <c r="HJ2611" s="22"/>
      <c r="HK2611" s="22"/>
      <c r="HL2611" s="22"/>
      <c r="HM2611" s="22"/>
      <c r="HN2611" s="22"/>
      <c r="HO2611" s="22"/>
      <c r="HP2611" s="22"/>
      <c r="HQ2611" s="22"/>
      <c r="HR2611" s="22"/>
      <c r="HS2611" s="22"/>
      <c r="HT2611" s="22"/>
      <c r="HU2611" s="22"/>
      <c r="HV2611" s="22"/>
      <c r="HW2611" s="22"/>
      <c r="HX2611" s="22"/>
      <c r="HY2611" s="22"/>
      <c r="HZ2611" s="22"/>
      <c r="IA2611" s="22"/>
      <c r="IB2611" s="22"/>
      <c r="IC2611" s="22"/>
      <c r="ID2611" s="22"/>
      <c r="IE2611" s="22"/>
      <c r="IF2611" s="22"/>
      <c r="IG2611" s="22"/>
      <c r="IH2611" s="22"/>
      <c r="II2611" s="22"/>
      <c r="IJ2611" s="22"/>
      <c r="IK2611" s="22"/>
      <c r="IL2611" s="22"/>
      <c r="IM2611" s="22"/>
      <c r="IN2611" s="22"/>
      <c r="IO2611" s="24"/>
      <c r="IP2611" s="22"/>
      <c r="IQ2611" s="22"/>
      <c r="IR2611" s="22"/>
      <c r="IS2611" s="22"/>
      <c r="IT2611" s="22"/>
      <c r="IU2611" s="22"/>
      <c r="IV2611" s="22"/>
      <c r="IW2611" s="22"/>
      <c r="IX2611" s="22"/>
      <c r="IY2611" s="22"/>
      <c r="IZ2611" s="22"/>
      <c r="JA2611" s="22"/>
      <c r="JB2611" s="22"/>
      <c r="JC2611" s="22"/>
      <c r="JD2611" s="22"/>
      <c r="JE2611" s="22"/>
      <c r="JF2611" s="22"/>
      <c r="JG2611" s="22"/>
      <c r="JH2611" s="22"/>
      <c r="JI2611" s="22"/>
      <c r="JJ2611" s="22"/>
      <c r="JK2611" s="22"/>
      <c r="JL2611" s="22"/>
      <c r="JM2611" s="22"/>
      <c r="JN2611" s="22"/>
      <c r="JO2611" s="22"/>
      <c r="JP2611" s="22"/>
      <c r="JQ2611" s="22"/>
      <c r="JR2611" s="22"/>
      <c r="JS2611" s="22"/>
      <c r="JT2611" s="22"/>
      <c r="JU2611" s="24"/>
      <c r="JV2611" s="22"/>
      <c r="JW2611" s="22"/>
      <c r="JX2611" s="22"/>
      <c r="JY2611" s="22"/>
      <c r="JZ2611" s="22"/>
      <c r="KA2611" s="22"/>
      <c r="KB2611" s="22"/>
      <c r="KC2611" s="22"/>
      <c r="KD2611" s="22"/>
      <c r="KE2611" s="22"/>
      <c r="KF2611" s="22"/>
      <c r="KG2611" s="22"/>
      <c r="KH2611" s="22"/>
      <c r="KI2611" s="22"/>
      <c r="KJ2611" s="22"/>
      <c r="KK2611" s="22"/>
      <c r="KL2611" s="22"/>
      <c r="KM2611" s="22"/>
      <c r="KN2611" s="22"/>
      <c r="KO2611" s="22"/>
      <c r="KP2611" s="22"/>
      <c r="KQ2611" s="22"/>
      <c r="KR2611" s="22"/>
      <c r="KS2611" s="22"/>
      <c r="KT2611" s="22"/>
      <c r="KU2611" s="22"/>
      <c r="KV2611" s="22"/>
      <c r="KW2611" s="22"/>
      <c r="KX2611" s="22"/>
      <c r="KY2611" s="22"/>
      <c r="KZ2611" s="22"/>
      <c r="LA2611" s="24"/>
      <c r="LB2611" s="22"/>
      <c r="LC2611" s="22"/>
      <c r="LD2611" s="22"/>
      <c r="LE2611" s="22"/>
      <c r="LF2611" s="22"/>
      <c r="LG2611" s="22"/>
      <c r="LH2611" s="22"/>
      <c r="LI2611" s="22"/>
      <c r="LJ2611" s="22"/>
      <c r="LK2611" s="22"/>
      <c r="LL2611" s="22"/>
      <c r="LM2611" s="22"/>
      <c r="LN2611" s="22"/>
      <c r="LO2611" s="22"/>
      <c r="LP2611" s="22"/>
      <c r="LQ2611" s="22"/>
      <c r="LR2611" s="22"/>
      <c r="LS2611" s="22"/>
      <c r="LT2611" s="22"/>
      <c r="LU2611" s="22"/>
      <c r="LV2611" s="22"/>
      <c r="LW2611" s="22"/>
      <c r="LX2611" s="22"/>
      <c r="LY2611" s="22"/>
      <c r="LZ2611" s="22"/>
      <c r="MA2611" s="22"/>
      <c r="MB2611" s="22"/>
      <c r="MC2611" s="22"/>
      <c r="MD2611" s="22"/>
      <c r="ME2611" s="22"/>
      <c r="MF2611" s="22"/>
      <c r="MG2611" s="24"/>
      <c r="MH2611" s="22"/>
      <c r="MI2611" s="22"/>
      <c r="MJ2611" s="22"/>
      <c r="MK2611" s="22"/>
      <c r="ML2611" s="22"/>
      <c r="MM2611" s="22"/>
      <c r="MN2611" s="22"/>
      <c r="MO2611" s="22"/>
      <c r="MP2611" s="22"/>
      <c r="MQ2611" s="22"/>
      <c r="MR2611" s="22"/>
      <c r="MS2611" s="22"/>
      <c r="MT2611" s="22"/>
      <c r="MU2611" s="22"/>
      <c r="MV2611" s="22"/>
      <c r="MW2611" s="22"/>
      <c r="MX2611" s="22"/>
      <c r="MY2611" s="22"/>
      <c r="MZ2611" s="22"/>
      <c r="NA2611" s="22"/>
      <c r="NB2611" s="22"/>
      <c r="NC2611" s="22"/>
      <c r="ND2611" s="22"/>
      <c r="NE2611" s="22"/>
      <c r="NF2611" s="22"/>
      <c r="NG2611" s="22"/>
      <c r="NH2611" s="22"/>
      <c r="NI2611" s="22"/>
      <c r="NJ2611" s="22"/>
      <c r="NK2611" s="22"/>
      <c r="NL2611" s="22"/>
      <c r="NM2611" s="24"/>
      <c r="NN2611" s="22"/>
      <c r="NO2611" s="22"/>
      <c r="NP2611" s="22"/>
      <c r="NQ2611" s="22"/>
      <c r="NR2611" s="22"/>
      <c r="NS2611" s="22"/>
      <c r="NT2611" s="22"/>
      <c r="NU2611" s="22"/>
      <c r="NV2611" s="22"/>
      <c r="NW2611" s="22"/>
      <c r="NX2611" s="22"/>
      <c r="NY2611" s="22"/>
      <c r="NZ2611" s="22"/>
      <c r="OA2611" s="22"/>
      <c r="OB2611" s="22"/>
      <c r="OC2611" s="22"/>
      <c r="OD2611" s="22"/>
      <c r="OE2611" s="22"/>
      <c r="OF2611" s="22"/>
      <c r="OG2611" s="22"/>
      <c r="OH2611" s="22"/>
      <c r="OI2611" s="22"/>
      <c r="OJ2611" s="22"/>
      <c r="OK2611" s="22"/>
      <c r="OL2611" s="22"/>
      <c r="OM2611" s="22"/>
      <c r="ON2611" s="22"/>
      <c r="OO2611" s="22"/>
      <c r="OP2611" s="22"/>
      <c r="OQ2611" s="22"/>
      <c r="OR2611" s="22"/>
    </row>
    <row r="2612" spans="1:408" ht="15" thickBot="1">
      <c r="A2612" s="1"/>
      <c r="B2612" s="12"/>
      <c r="C2612" s="12"/>
      <c r="D2612" s="22"/>
      <c r="E2612" s="54"/>
      <c r="F2612" s="54"/>
      <c r="G2612" s="54"/>
      <c r="H2612" s="55"/>
      <c r="I2612" s="22"/>
      <c r="J2612" s="56"/>
      <c r="K2612" s="81"/>
      <c r="L2612" s="57"/>
      <c r="M2612" s="57"/>
      <c r="N2612" s="55"/>
      <c r="O2612" s="58"/>
      <c r="P2612" s="58"/>
      <c r="Q2612" s="59"/>
      <c r="R2612" s="60"/>
      <c r="S2612" s="60"/>
      <c r="T2612" s="22"/>
      <c r="U2612" s="1"/>
      <c r="V2612" s="23"/>
      <c r="X2612" s="24"/>
      <c r="Y2612" s="24"/>
      <c r="Z2612" s="22"/>
      <c r="AA2612" s="22"/>
      <c r="AB2612" s="22"/>
      <c r="AC2612" s="22"/>
      <c r="AD2612" s="22"/>
      <c r="AE2612" s="22"/>
      <c r="AF2612" s="22"/>
      <c r="AG2612" s="22"/>
      <c r="AH2612" s="22"/>
      <c r="AI2612" s="22"/>
      <c r="AJ2612" s="22"/>
      <c r="AK2612" s="22"/>
      <c r="AL2612" s="22"/>
      <c r="AM2612" s="22"/>
      <c r="AN2612" s="22"/>
      <c r="AO2612" s="22"/>
      <c r="AP2612" s="22"/>
      <c r="AQ2612" s="22"/>
      <c r="AR2612" s="22"/>
      <c r="AS2612" s="22"/>
      <c r="AT2612" s="22"/>
      <c r="AU2612" s="22"/>
      <c r="AV2612" s="22"/>
      <c r="AW2612" s="22"/>
      <c r="AX2612" s="22"/>
      <c r="AY2612" s="22"/>
      <c r="AZ2612" s="22"/>
      <c r="BA2612" s="22"/>
      <c r="BB2612" s="22"/>
      <c r="BC2612" s="22"/>
      <c r="BD2612" s="22"/>
      <c r="BE2612" s="24"/>
      <c r="BF2612" s="22"/>
      <c r="BG2612" s="22"/>
      <c r="BH2612" s="22"/>
      <c r="BI2612" s="22"/>
      <c r="BJ2612" s="22"/>
      <c r="BK2612" s="22"/>
      <c r="BL2612" s="22"/>
      <c r="BM2612" s="22"/>
      <c r="BN2612" s="22"/>
      <c r="BO2612" s="22"/>
      <c r="BP2612" s="22"/>
      <c r="BQ2612" s="22"/>
      <c r="BR2612" s="22"/>
      <c r="BS2612" s="22"/>
      <c r="BT2612" s="22"/>
      <c r="BU2612" s="22"/>
      <c r="BV2612" s="22"/>
      <c r="BW2612" s="22"/>
      <c r="BX2612" s="22"/>
      <c r="BY2612" s="22"/>
      <c r="BZ2612" s="22"/>
      <c r="CA2612" s="22"/>
      <c r="CB2612" s="22"/>
      <c r="CC2612" s="22"/>
      <c r="CD2612" s="22"/>
      <c r="CE2612" s="22"/>
      <c r="CF2612" s="22"/>
      <c r="CG2612" s="22"/>
      <c r="CH2612" s="22"/>
      <c r="CI2612" s="22"/>
      <c r="CJ2612" s="22"/>
      <c r="CK2612" s="24"/>
      <c r="CL2612" s="22"/>
      <c r="CM2612" s="22"/>
      <c r="CN2612" s="22"/>
      <c r="CO2612" s="22"/>
      <c r="CP2612" s="22"/>
      <c r="CQ2612" s="22"/>
      <c r="CR2612" s="22"/>
      <c r="CS2612" s="22"/>
      <c r="CT2612" s="22"/>
      <c r="CU2612" s="22"/>
      <c r="CV2612" s="22"/>
      <c r="CW2612" s="22"/>
      <c r="CX2612" s="22"/>
      <c r="CY2612" s="22"/>
      <c r="CZ2612" s="22"/>
      <c r="DA2612" s="22"/>
      <c r="DB2612" s="22"/>
      <c r="DC2612" s="22"/>
      <c r="DD2612" s="22"/>
      <c r="DE2612" s="22"/>
      <c r="DF2612" s="22"/>
      <c r="DG2612" s="22"/>
      <c r="DH2612" s="22"/>
      <c r="DI2612" s="22"/>
      <c r="DJ2612" s="22"/>
      <c r="DK2612" s="22"/>
      <c r="DL2612" s="22"/>
      <c r="DM2612" s="22"/>
      <c r="DN2612" s="22"/>
      <c r="DO2612" s="22"/>
      <c r="DP2612" s="22"/>
      <c r="DQ2612" s="24"/>
      <c r="DR2612" s="22"/>
      <c r="DS2612" s="22"/>
      <c r="DT2612" s="22"/>
      <c r="DU2612" s="22"/>
      <c r="DV2612" s="22"/>
      <c r="DW2612" s="22"/>
      <c r="DX2612" s="22"/>
      <c r="DY2612" s="22"/>
      <c r="DZ2612" s="22"/>
      <c r="EA2612" s="22"/>
      <c r="EB2612" s="22"/>
      <c r="EC2612" s="22"/>
      <c r="ED2612" s="22"/>
      <c r="EE2612" s="22"/>
      <c r="EF2612" s="22"/>
      <c r="EG2612" s="22"/>
      <c r="EH2612" s="22"/>
      <c r="EI2612" s="22"/>
      <c r="EJ2612" s="22"/>
      <c r="EK2612" s="22"/>
      <c r="EL2612" s="22"/>
      <c r="EM2612" s="22"/>
      <c r="EN2612" s="22"/>
      <c r="EO2612" s="22"/>
      <c r="EP2612" s="22"/>
      <c r="EQ2612" s="22"/>
      <c r="ER2612" s="22"/>
      <c r="ES2612" s="22"/>
      <c r="ET2612" s="22"/>
      <c r="EU2612" s="22"/>
      <c r="EV2612" s="22"/>
      <c r="EW2612" s="24"/>
      <c r="EX2612" s="22"/>
      <c r="EY2612" s="22"/>
      <c r="EZ2612" s="22"/>
      <c r="FA2612" s="22"/>
      <c r="FB2612" s="22"/>
      <c r="FC2612" s="22"/>
      <c r="FD2612" s="22"/>
      <c r="FE2612" s="22"/>
      <c r="FF2612" s="22"/>
      <c r="FG2612" s="22"/>
      <c r="FH2612" s="22"/>
      <c r="FI2612" s="22"/>
      <c r="FJ2612" s="22"/>
      <c r="FK2612" s="22"/>
      <c r="FL2612" s="22"/>
      <c r="FM2612" s="22"/>
      <c r="FN2612" s="22"/>
      <c r="FO2612" s="22"/>
      <c r="FP2612" s="22"/>
      <c r="FQ2612" s="22"/>
      <c r="FR2612" s="22"/>
      <c r="FS2612" s="22"/>
      <c r="FT2612" s="22"/>
      <c r="FU2612" s="22"/>
      <c r="FV2612" s="22"/>
      <c r="FW2612" s="22"/>
      <c r="FX2612" s="22"/>
      <c r="FY2612" s="22"/>
      <c r="FZ2612" s="22"/>
      <c r="GA2612" s="22"/>
      <c r="GB2612" s="22"/>
      <c r="GC2612" s="24"/>
      <c r="GD2612" s="22"/>
      <c r="GE2612" s="22"/>
      <c r="GF2612" s="22"/>
      <c r="GG2612" s="22"/>
      <c r="GH2612" s="22"/>
      <c r="GI2612" s="22"/>
      <c r="GJ2612" s="22"/>
      <c r="GK2612" s="22"/>
      <c r="GL2612" s="22"/>
      <c r="GM2612" s="22"/>
      <c r="GN2612" s="22"/>
      <c r="GO2612" s="22"/>
      <c r="GP2612" s="22"/>
      <c r="GQ2612" s="22"/>
      <c r="GR2612" s="22"/>
      <c r="GS2612" s="22"/>
      <c r="GT2612" s="22"/>
      <c r="GU2612" s="22"/>
      <c r="GV2612" s="22"/>
      <c r="GW2612" s="22"/>
      <c r="GX2612" s="22"/>
      <c r="GY2612" s="22"/>
      <c r="GZ2612" s="22"/>
      <c r="HA2612" s="22"/>
      <c r="HB2612" s="22"/>
      <c r="HC2612" s="22"/>
      <c r="HD2612" s="22"/>
      <c r="HE2612" s="22"/>
      <c r="HF2612" s="22"/>
      <c r="HG2612" s="22"/>
      <c r="HH2612" s="22"/>
      <c r="HI2612" s="24"/>
      <c r="HJ2612" s="22"/>
      <c r="HK2612" s="22"/>
      <c r="HL2612" s="22"/>
      <c r="HM2612" s="22"/>
      <c r="HN2612" s="22"/>
      <c r="HO2612" s="22"/>
      <c r="HP2612" s="22"/>
      <c r="HQ2612" s="22"/>
      <c r="HR2612" s="22"/>
      <c r="HS2612" s="22"/>
      <c r="HT2612" s="22"/>
      <c r="HU2612" s="22"/>
      <c r="HV2612" s="22"/>
      <c r="HW2612" s="22"/>
      <c r="HX2612" s="22"/>
      <c r="HY2612" s="22"/>
      <c r="HZ2612" s="22"/>
      <c r="IA2612" s="22"/>
      <c r="IB2612" s="22"/>
      <c r="IC2612" s="22"/>
      <c r="ID2612" s="22"/>
      <c r="IE2612" s="22"/>
      <c r="IF2612" s="22"/>
      <c r="IG2612" s="22"/>
      <c r="IH2612" s="22"/>
      <c r="II2612" s="22"/>
      <c r="IJ2612" s="22"/>
      <c r="IK2612" s="22"/>
      <c r="IL2612" s="22"/>
      <c r="IM2612" s="22"/>
      <c r="IN2612" s="22"/>
      <c r="IO2612" s="24"/>
      <c r="IP2612" s="22"/>
      <c r="IQ2612" s="22"/>
      <c r="IR2612" s="22"/>
      <c r="IS2612" s="22"/>
      <c r="IT2612" s="22"/>
      <c r="IU2612" s="22"/>
      <c r="IV2612" s="22"/>
      <c r="IW2612" s="22"/>
      <c r="IX2612" s="22"/>
      <c r="IY2612" s="22"/>
      <c r="IZ2612" s="22"/>
      <c r="JA2612" s="22"/>
      <c r="JB2612" s="22"/>
      <c r="JC2612" s="22"/>
      <c r="JD2612" s="22"/>
      <c r="JE2612" s="22"/>
      <c r="JF2612" s="22"/>
      <c r="JG2612" s="22"/>
      <c r="JH2612" s="22"/>
      <c r="JI2612" s="22"/>
      <c r="JJ2612" s="22"/>
      <c r="JK2612" s="22"/>
      <c r="JL2612" s="22"/>
      <c r="JM2612" s="22"/>
      <c r="JN2612" s="22"/>
      <c r="JO2612" s="22"/>
      <c r="JP2612" s="22"/>
      <c r="JQ2612" s="22"/>
      <c r="JR2612" s="22"/>
      <c r="JS2612" s="22"/>
      <c r="JT2612" s="22"/>
      <c r="JU2612" s="24"/>
      <c r="JV2612" s="22"/>
      <c r="JW2612" s="22"/>
      <c r="JX2612" s="22"/>
      <c r="JY2612" s="22"/>
      <c r="JZ2612" s="22"/>
      <c r="KA2612" s="22"/>
      <c r="KB2612" s="22"/>
      <c r="KC2612" s="22"/>
      <c r="KD2612" s="22"/>
      <c r="KE2612" s="22"/>
      <c r="KF2612" s="22"/>
      <c r="KG2612" s="22"/>
      <c r="KH2612" s="22"/>
      <c r="KI2612" s="22"/>
      <c r="KJ2612" s="22"/>
      <c r="KK2612" s="22"/>
      <c r="KL2612" s="22"/>
      <c r="KM2612" s="22"/>
      <c r="KN2612" s="22"/>
      <c r="KO2612" s="22"/>
      <c r="KP2612" s="22"/>
      <c r="KQ2612" s="22"/>
      <c r="KR2612" s="22"/>
      <c r="KS2612" s="22"/>
      <c r="KT2612" s="22"/>
      <c r="KU2612" s="22"/>
      <c r="KV2612" s="22"/>
      <c r="KW2612" s="22"/>
      <c r="KX2612" s="22"/>
      <c r="KY2612" s="22"/>
      <c r="KZ2612" s="22"/>
      <c r="LA2612" s="24"/>
      <c r="LB2612" s="22"/>
      <c r="LC2612" s="22"/>
      <c r="LD2612" s="22"/>
      <c r="LE2612" s="22"/>
      <c r="LF2612" s="22"/>
      <c r="LG2612" s="22"/>
      <c r="LH2612" s="22"/>
      <c r="LI2612" s="22"/>
      <c r="LJ2612" s="22"/>
      <c r="LK2612" s="22"/>
      <c r="LL2612" s="22"/>
      <c r="LM2612" s="22"/>
      <c r="LN2612" s="22"/>
      <c r="LO2612" s="22"/>
      <c r="LP2612" s="22"/>
      <c r="LQ2612" s="22"/>
      <c r="LR2612" s="22"/>
      <c r="LS2612" s="22"/>
      <c r="LT2612" s="22"/>
      <c r="LU2612" s="22"/>
      <c r="LV2612" s="22"/>
      <c r="LW2612" s="22"/>
      <c r="LX2612" s="22"/>
      <c r="LY2612" s="22"/>
      <c r="LZ2612" s="22"/>
      <c r="MA2612" s="22"/>
      <c r="MB2612" s="22"/>
      <c r="MC2612" s="22"/>
      <c r="MD2612" s="22"/>
      <c r="ME2612" s="22"/>
      <c r="MF2612" s="22"/>
      <c r="MG2612" s="24"/>
      <c r="MH2612" s="22"/>
      <c r="MI2612" s="22"/>
      <c r="MJ2612" s="22"/>
      <c r="MK2612" s="22"/>
      <c r="ML2612" s="22"/>
      <c r="MM2612" s="22"/>
      <c r="MN2612" s="22"/>
      <c r="MO2612" s="22"/>
      <c r="MP2612" s="22"/>
      <c r="MQ2612" s="22"/>
      <c r="MR2612" s="22"/>
      <c r="MS2612" s="22"/>
      <c r="MT2612" s="22"/>
      <c r="MU2612" s="22"/>
      <c r="MV2612" s="22"/>
      <c r="MW2612" s="22"/>
      <c r="MX2612" s="22"/>
      <c r="MY2612" s="22"/>
      <c r="MZ2612" s="22"/>
      <c r="NA2612" s="22"/>
      <c r="NB2612" s="22"/>
      <c r="NC2612" s="22"/>
      <c r="ND2612" s="22"/>
      <c r="NE2612" s="22"/>
      <c r="NF2612" s="22"/>
      <c r="NG2612" s="22"/>
      <c r="NH2612" s="22"/>
      <c r="NI2612" s="22"/>
      <c r="NJ2612" s="22"/>
      <c r="NK2612" s="22"/>
      <c r="NL2612" s="22"/>
      <c r="NM2612" s="24"/>
      <c r="NN2612" s="22"/>
      <c r="NO2612" s="22"/>
      <c r="NP2612" s="22"/>
      <c r="NQ2612" s="22"/>
      <c r="NR2612" s="22"/>
      <c r="NS2612" s="22"/>
      <c r="NT2612" s="22"/>
      <c r="NU2612" s="22"/>
      <c r="NV2612" s="22"/>
      <c r="NW2612" s="22"/>
      <c r="NX2612" s="22"/>
      <c r="NY2612" s="22"/>
      <c r="NZ2612" s="22"/>
      <c r="OA2612" s="22"/>
      <c r="OB2612" s="22"/>
      <c r="OC2612" s="22"/>
      <c r="OD2612" s="22"/>
      <c r="OE2612" s="22"/>
      <c r="OF2612" s="22"/>
      <c r="OG2612" s="22"/>
      <c r="OH2612" s="22"/>
      <c r="OI2612" s="22"/>
      <c r="OJ2612" s="22"/>
      <c r="OK2612" s="22"/>
      <c r="OL2612" s="22"/>
      <c r="OM2612" s="22"/>
      <c r="ON2612" s="22"/>
      <c r="OO2612" s="22"/>
      <c r="OP2612" s="22"/>
      <c r="OQ2612" s="22"/>
      <c r="OR2612" s="22"/>
    </row>
    <row r="2613" spans="1:408" ht="15" thickBot="1">
      <c r="A2613" s="1"/>
      <c r="B2613" s="12"/>
      <c r="C2613" s="12"/>
      <c r="D2613" s="22"/>
      <c r="E2613" s="54"/>
      <c r="F2613" s="54"/>
      <c r="G2613" s="54"/>
      <c r="H2613" s="55"/>
      <c r="I2613" s="22"/>
      <c r="J2613" s="56"/>
      <c r="K2613" s="80"/>
      <c r="L2613" s="57"/>
      <c r="M2613" s="57"/>
      <c r="N2613" s="55"/>
      <c r="O2613" s="58"/>
      <c r="P2613" s="58"/>
      <c r="Q2613" s="59"/>
      <c r="R2613" s="60"/>
      <c r="S2613" s="60"/>
      <c r="T2613" s="22"/>
      <c r="U2613" s="1"/>
      <c r="V2613" s="23"/>
      <c r="X2613" s="24"/>
      <c r="Y2613" s="24"/>
      <c r="Z2613" s="22"/>
      <c r="AA2613" s="22"/>
      <c r="AB2613" s="22"/>
      <c r="AC2613" s="22"/>
      <c r="AD2613" s="22"/>
      <c r="AE2613" s="22"/>
      <c r="AF2613" s="22"/>
      <c r="AG2613" s="22"/>
      <c r="AH2613" s="22"/>
      <c r="AI2613" s="22"/>
      <c r="AJ2613" s="22"/>
      <c r="AK2613" s="22"/>
      <c r="AL2613" s="22"/>
      <c r="AM2613" s="22"/>
      <c r="AN2613" s="22"/>
      <c r="AO2613" s="22"/>
      <c r="AP2613" s="22"/>
      <c r="AQ2613" s="22"/>
      <c r="AR2613" s="22"/>
      <c r="AS2613" s="22"/>
      <c r="AT2613" s="22"/>
      <c r="AU2613" s="22"/>
      <c r="AV2613" s="22"/>
      <c r="AW2613" s="22"/>
      <c r="AX2613" s="22"/>
      <c r="AY2613" s="22"/>
      <c r="AZ2613" s="22"/>
      <c r="BA2613" s="22"/>
      <c r="BB2613" s="22"/>
      <c r="BC2613" s="22"/>
      <c r="BD2613" s="22"/>
      <c r="BE2613" s="24"/>
      <c r="BF2613" s="22"/>
      <c r="BG2613" s="22"/>
      <c r="BH2613" s="22"/>
      <c r="BI2613" s="22"/>
      <c r="BJ2613" s="22"/>
      <c r="BK2613" s="22"/>
      <c r="BL2613" s="22"/>
      <c r="BM2613" s="22"/>
      <c r="BN2613" s="22"/>
      <c r="BO2613" s="22"/>
      <c r="BP2613" s="22"/>
      <c r="BQ2613" s="22"/>
      <c r="BR2613" s="22"/>
      <c r="BS2613" s="22"/>
      <c r="BT2613" s="22"/>
      <c r="BU2613" s="22"/>
      <c r="BV2613" s="22"/>
      <c r="BW2613" s="22"/>
      <c r="BX2613" s="22"/>
      <c r="BY2613" s="22"/>
      <c r="BZ2613" s="22"/>
      <c r="CA2613" s="22"/>
      <c r="CB2613" s="22"/>
      <c r="CC2613" s="22"/>
      <c r="CD2613" s="22"/>
      <c r="CE2613" s="22"/>
      <c r="CF2613" s="22"/>
      <c r="CG2613" s="22"/>
      <c r="CH2613" s="22"/>
      <c r="CI2613" s="22"/>
      <c r="CJ2613" s="22"/>
      <c r="CK2613" s="24"/>
      <c r="CL2613" s="22"/>
      <c r="CM2613" s="22"/>
      <c r="CN2613" s="22"/>
      <c r="CO2613" s="22"/>
      <c r="CP2613" s="22"/>
      <c r="CQ2613" s="22"/>
      <c r="CR2613" s="22"/>
      <c r="CS2613" s="22"/>
      <c r="CT2613" s="22"/>
      <c r="CU2613" s="22"/>
      <c r="CV2613" s="22"/>
      <c r="CW2613" s="22"/>
      <c r="CX2613" s="22"/>
      <c r="CY2613" s="22"/>
      <c r="CZ2613" s="22"/>
      <c r="DA2613" s="22"/>
      <c r="DB2613" s="22"/>
      <c r="DC2613" s="22"/>
      <c r="DD2613" s="22"/>
      <c r="DE2613" s="22"/>
      <c r="DF2613" s="22"/>
      <c r="DG2613" s="22"/>
      <c r="DH2613" s="22"/>
      <c r="DI2613" s="22"/>
      <c r="DJ2613" s="22"/>
      <c r="DK2613" s="22"/>
      <c r="DL2613" s="22"/>
      <c r="DM2613" s="22"/>
      <c r="DN2613" s="22"/>
      <c r="DO2613" s="22"/>
      <c r="DP2613" s="22"/>
      <c r="DQ2613" s="24"/>
      <c r="DR2613" s="22"/>
      <c r="DS2613" s="22"/>
      <c r="DT2613" s="22"/>
      <c r="DU2613" s="22"/>
      <c r="DV2613" s="22"/>
      <c r="DW2613" s="22"/>
      <c r="DX2613" s="22"/>
      <c r="DY2613" s="22"/>
      <c r="DZ2613" s="22"/>
      <c r="EA2613" s="22"/>
      <c r="EB2613" s="22"/>
      <c r="EC2613" s="22"/>
      <c r="ED2613" s="22"/>
      <c r="EE2613" s="22"/>
      <c r="EF2613" s="22"/>
      <c r="EG2613" s="22"/>
      <c r="EH2613" s="22"/>
      <c r="EI2613" s="22"/>
      <c r="EJ2613" s="22"/>
      <c r="EK2613" s="22"/>
      <c r="EL2613" s="22"/>
      <c r="EM2613" s="22"/>
      <c r="EN2613" s="22"/>
      <c r="EO2613" s="22"/>
      <c r="EP2613" s="22"/>
      <c r="EQ2613" s="22"/>
      <c r="ER2613" s="22"/>
      <c r="ES2613" s="22"/>
      <c r="ET2613" s="22"/>
      <c r="EU2613" s="22"/>
      <c r="EV2613" s="22"/>
      <c r="EW2613" s="24"/>
      <c r="EX2613" s="22"/>
      <c r="EY2613" s="22"/>
      <c r="EZ2613" s="22"/>
      <c r="FA2613" s="22"/>
      <c r="FB2613" s="22"/>
      <c r="FC2613" s="22"/>
      <c r="FD2613" s="22"/>
      <c r="FE2613" s="22"/>
      <c r="FF2613" s="22"/>
      <c r="FG2613" s="22"/>
      <c r="FH2613" s="22"/>
      <c r="FI2613" s="22"/>
      <c r="FJ2613" s="22"/>
      <c r="FK2613" s="22"/>
      <c r="FL2613" s="22"/>
      <c r="FM2613" s="22"/>
      <c r="FN2613" s="22"/>
      <c r="FO2613" s="22"/>
      <c r="FP2613" s="22"/>
      <c r="FQ2613" s="22"/>
      <c r="FR2613" s="22"/>
      <c r="FS2613" s="22"/>
      <c r="FT2613" s="22"/>
      <c r="FU2613" s="22"/>
      <c r="FV2613" s="22"/>
      <c r="FW2613" s="22"/>
      <c r="FX2613" s="22"/>
      <c r="FY2613" s="22"/>
      <c r="FZ2613" s="22"/>
      <c r="GA2613" s="22"/>
      <c r="GB2613" s="22"/>
      <c r="GC2613" s="24"/>
      <c r="GD2613" s="22"/>
      <c r="GE2613" s="22"/>
      <c r="GF2613" s="22"/>
      <c r="GG2613" s="22"/>
      <c r="GH2613" s="22"/>
      <c r="GI2613" s="22"/>
      <c r="GJ2613" s="22"/>
      <c r="GK2613" s="22"/>
      <c r="GL2613" s="22"/>
      <c r="GM2613" s="22"/>
      <c r="GN2613" s="22"/>
      <c r="GO2613" s="22"/>
      <c r="GP2613" s="22"/>
      <c r="GQ2613" s="22"/>
      <c r="GR2613" s="22"/>
      <c r="GS2613" s="22"/>
      <c r="GT2613" s="22"/>
      <c r="GU2613" s="22"/>
      <c r="GV2613" s="22"/>
      <c r="GW2613" s="22"/>
      <c r="GX2613" s="22"/>
      <c r="GY2613" s="22"/>
      <c r="GZ2613" s="22"/>
      <c r="HA2613" s="22"/>
      <c r="HB2613" s="22"/>
      <c r="HC2613" s="22"/>
      <c r="HD2613" s="22"/>
      <c r="HE2613" s="22"/>
      <c r="HF2613" s="22"/>
      <c r="HG2613" s="22"/>
      <c r="HH2613" s="22"/>
      <c r="HI2613" s="24"/>
      <c r="HJ2613" s="22"/>
      <c r="HK2613" s="22"/>
      <c r="HL2613" s="22"/>
      <c r="HM2613" s="22"/>
      <c r="HN2613" s="22"/>
      <c r="HO2613" s="22"/>
      <c r="HP2613" s="22"/>
      <c r="HQ2613" s="22"/>
      <c r="HR2613" s="22"/>
      <c r="HS2613" s="22"/>
      <c r="HT2613" s="22"/>
      <c r="HU2613" s="22"/>
      <c r="HV2613" s="22"/>
      <c r="HW2613" s="22"/>
      <c r="HX2613" s="22"/>
      <c r="HY2613" s="22"/>
      <c r="HZ2613" s="22"/>
      <c r="IA2613" s="22"/>
      <c r="IB2613" s="22"/>
      <c r="IC2613" s="22"/>
      <c r="ID2613" s="22"/>
      <c r="IE2613" s="22"/>
      <c r="IF2613" s="22"/>
      <c r="IG2613" s="22"/>
      <c r="IH2613" s="22"/>
      <c r="II2613" s="22"/>
      <c r="IJ2613" s="22"/>
      <c r="IK2613" s="22"/>
      <c r="IL2613" s="22"/>
      <c r="IM2613" s="22"/>
      <c r="IN2613" s="22"/>
      <c r="IO2613" s="24"/>
      <c r="IP2613" s="22"/>
      <c r="IQ2613" s="22"/>
      <c r="IR2613" s="22"/>
      <c r="IS2613" s="22"/>
      <c r="IT2613" s="22"/>
      <c r="IU2613" s="22"/>
      <c r="IV2613" s="22"/>
      <c r="IW2613" s="22"/>
      <c r="IX2613" s="22"/>
      <c r="IY2613" s="22"/>
      <c r="IZ2613" s="22"/>
      <c r="JA2613" s="22"/>
      <c r="JB2613" s="22"/>
      <c r="JC2613" s="22"/>
      <c r="JD2613" s="22"/>
      <c r="JE2613" s="22"/>
      <c r="JF2613" s="22"/>
      <c r="JG2613" s="22"/>
      <c r="JH2613" s="22"/>
      <c r="JI2613" s="22"/>
      <c r="JJ2613" s="22"/>
      <c r="JK2613" s="22"/>
      <c r="JL2613" s="22"/>
      <c r="JM2613" s="22"/>
      <c r="JN2613" s="22"/>
      <c r="JO2613" s="22"/>
      <c r="JP2613" s="22"/>
      <c r="JQ2613" s="22"/>
      <c r="JR2613" s="22"/>
      <c r="JS2613" s="22"/>
      <c r="JT2613" s="22"/>
      <c r="JU2613" s="24"/>
      <c r="JV2613" s="22"/>
      <c r="JW2613" s="22"/>
      <c r="JX2613" s="22"/>
      <c r="JY2613" s="22"/>
      <c r="JZ2613" s="22"/>
      <c r="KA2613" s="22"/>
      <c r="KB2613" s="22"/>
      <c r="KC2613" s="22"/>
      <c r="KD2613" s="22"/>
      <c r="KE2613" s="22"/>
      <c r="KF2613" s="22"/>
      <c r="KG2613" s="22"/>
      <c r="KH2613" s="22"/>
      <c r="KI2613" s="22"/>
      <c r="KJ2613" s="22"/>
      <c r="KK2613" s="22"/>
      <c r="KL2613" s="22"/>
      <c r="KM2613" s="22"/>
      <c r="KN2613" s="22"/>
      <c r="KO2613" s="22"/>
      <c r="KP2613" s="22"/>
      <c r="KQ2613" s="22"/>
      <c r="KR2613" s="22"/>
      <c r="KS2613" s="22"/>
      <c r="KT2613" s="22"/>
      <c r="KU2613" s="22"/>
      <c r="KV2613" s="22"/>
      <c r="KW2613" s="22"/>
      <c r="KX2613" s="22"/>
      <c r="KY2613" s="22"/>
      <c r="KZ2613" s="22"/>
      <c r="LA2613" s="24"/>
      <c r="LB2613" s="22"/>
      <c r="LC2613" s="22"/>
      <c r="LD2613" s="22"/>
      <c r="LE2613" s="22"/>
      <c r="LF2613" s="22"/>
      <c r="LG2613" s="22"/>
      <c r="LH2613" s="22"/>
      <c r="LI2613" s="22"/>
      <c r="LJ2613" s="22"/>
      <c r="LK2613" s="22"/>
      <c r="LL2613" s="22"/>
      <c r="LM2613" s="22"/>
      <c r="LN2613" s="22"/>
      <c r="LO2613" s="22"/>
      <c r="LP2613" s="22"/>
      <c r="LQ2613" s="22"/>
      <c r="LR2613" s="22"/>
      <c r="LS2613" s="22"/>
      <c r="LT2613" s="22"/>
      <c r="LU2613" s="22"/>
      <c r="LV2613" s="22"/>
      <c r="LW2613" s="22"/>
      <c r="LX2613" s="22"/>
      <c r="LY2613" s="22"/>
      <c r="LZ2613" s="22"/>
      <c r="MA2613" s="22"/>
      <c r="MB2613" s="22"/>
      <c r="MC2613" s="22"/>
      <c r="MD2613" s="22"/>
      <c r="ME2613" s="22"/>
      <c r="MF2613" s="22"/>
      <c r="MG2613" s="24"/>
      <c r="MH2613" s="22"/>
      <c r="MI2613" s="22"/>
      <c r="MJ2613" s="22"/>
      <c r="MK2613" s="22"/>
      <c r="ML2613" s="22"/>
      <c r="MM2613" s="22"/>
      <c r="MN2613" s="22"/>
      <c r="MO2613" s="22"/>
      <c r="MP2613" s="22"/>
      <c r="MQ2613" s="22"/>
      <c r="MR2613" s="22"/>
      <c r="MS2613" s="22"/>
      <c r="MT2613" s="22"/>
      <c r="MU2613" s="22"/>
      <c r="MV2613" s="22"/>
      <c r="MW2613" s="22"/>
      <c r="MX2613" s="22"/>
      <c r="MY2613" s="22"/>
      <c r="MZ2613" s="22"/>
      <c r="NA2613" s="22"/>
      <c r="NB2613" s="22"/>
      <c r="NC2613" s="22"/>
      <c r="ND2613" s="22"/>
      <c r="NE2613" s="22"/>
      <c r="NF2613" s="22"/>
      <c r="NG2613" s="22"/>
      <c r="NH2613" s="22"/>
      <c r="NI2613" s="22"/>
      <c r="NJ2613" s="22"/>
      <c r="NK2613" s="22"/>
      <c r="NL2613" s="22"/>
      <c r="NM2613" s="24"/>
      <c r="NN2613" s="22"/>
      <c r="NO2613" s="22"/>
      <c r="NP2613" s="22"/>
      <c r="NQ2613" s="22"/>
      <c r="NR2613" s="22"/>
      <c r="NS2613" s="22"/>
      <c r="NT2613" s="22"/>
      <c r="NU2613" s="22"/>
      <c r="NV2613" s="22"/>
      <c r="NW2613" s="22"/>
      <c r="NX2613" s="22"/>
      <c r="NY2613" s="22"/>
      <c r="NZ2613" s="22"/>
      <c r="OA2613" s="22"/>
      <c r="OB2613" s="22"/>
      <c r="OC2613" s="22"/>
      <c r="OD2613" s="22"/>
      <c r="OE2613" s="22"/>
      <c r="OF2613" s="22"/>
      <c r="OG2613" s="22"/>
      <c r="OH2613" s="22"/>
      <c r="OI2613" s="22"/>
      <c r="OJ2613" s="22"/>
      <c r="OK2613" s="22"/>
      <c r="OL2613" s="22"/>
      <c r="OM2613" s="22"/>
      <c r="ON2613" s="22"/>
      <c r="OO2613" s="22"/>
      <c r="OP2613" s="22"/>
      <c r="OQ2613" s="22"/>
      <c r="OR2613" s="22"/>
    </row>
    <row r="2614" spans="1:408" ht="15" thickBot="1">
      <c r="A2614" s="1"/>
      <c r="B2614" s="12"/>
      <c r="C2614" s="12"/>
      <c r="D2614" s="22"/>
      <c r="E2614" s="54"/>
      <c r="F2614" s="54"/>
      <c r="G2614" s="54"/>
      <c r="H2614" s="55"/>
      <c r="I2614" s="22"/>
      <c r="J2614" s="56"/>
      <c r="K2614" s="81"/>
      <c r="L2614" s="57"/>
      <c r="M2614" s="57"/>
      <c r="N2614" s="55"/>
      <c r="O2614" s="58"/>
      <c r="P2614" s="58"/>
      <c r="Q2614" s="59"/>
      <c r="R2614" s="60"/>
      <c r="S2614" s="60"/>
      <c r="T2614" s="22"/>
      <c r="U2614" s="1"/>
      <c r="V2614" s="23"/>
      <c r="X2614" s="24"/>
      <c r="Y2614" s="24"/>
      <c r="Z2614" s="22"/>
      <c r="AA2614" s="22"/>
      <c r="AB2614" s="22"/>
      <c r="AC2614" s="22"/>
      <c r="AD2614" s="22"/>
      <c r="AE2614" s="22"/>
      <c r="AF2614" s="22"/>
      <c r="AG2614" s="22"/>
      <c r="AH2614" s="22"/>
      <c r="AI2614" s="22"/>
      <c r="AJ2614" s="22"/>
      <c r="AK2614" s="22"/>
      <c r="AL2614" s="22"/>
      <c r="AM2614" s="22"/>
      <c r="AN2614" s="22"/>
      <c r="AO2614" s="22"/>
      <c r="AP2614" s="22"/>
      <c r="AQ2614" s="22"/>
      <c r="AR2614" s="22"/>
      <c r="AS2614" s="22"/>
      <c r="AT2614" s="22"/>
      <c r="AU2614" s="22"/>
      <c r="AV2614" s="22"/>
      <c r="AW2614" s="22"/>
      <c r="AX2614" s="22"/>
      <c r="AY2614" s="22"/>
      <c r="AZ2614" s="22"/>
      <c r="BA2614" s="22"/>
      <c r="BB2614" s="22"/>
      <c r="BC2614" s="22"/>
      <c r="BD2614" s="22"/>
      <c r="BE2614" s="24"/>
      <c r="BF2614" s="22"/>
      <c r="BG2614" s="22"/>
      <c r="BH2614" s="22"/>
      <c r="BI2614" s="22"/>
      <c r="BJ2614" s="22"/>
      <c r="BK2614" s="22"/>
      <c r="BL2614" s="22"/>
      <c r="BM2614" s="22"/>
      <c r="BN2614" s="22"/>
      <c r="BO2614" s="22"/>
      <c r="BP2614" s="22"/>
      <c r="BQ2614" s="22"/>
      <c r="BR2614" s="22"/>
      <c r="BS2614" s="22"/>
      <c r="BT2614" s="22"/>
      <c r="BU2614" s="22"/>
      <c r="BV2614" s="22"/>
      <c r="BW2614" s="22"/>
      <c r="BX2614" s="22"/>
      <c r="BY2614" s="22"/>
      <c r="BZ2614" s="22"/>
      <c r="CA2614" s="22"/>
      <c r="CB2614" s="22"/>
      <c r="CC2614" s="22"/>
      <c r="CD2614" s="22"/>
      <c r="CE2614" s="22"/>
      <c r="CF2614" s="22"/>
      <c r="CG2614" s="22"/>
      <c r="CH2614" s="22"/>
      <c r="CI2614" s="22"/>
      <c r="CJ2614" s="22"/>
      <c r="CK2614" s="24"/>
      <c r="CL2614" s="22"/>
      <c r="CM2614" s="22"/>
      <c r="CN2614" s="22"/>
      <c r="CO2614" s="22"/>
      <c r="CP2614" s="22"/>
      <c r="CQ2614" s="22"/>
      <c r="CR2614" s="22"/>
      <c r="CS2614" s="22"/>
      <c r="CT2614" s="22"/>
      <c r="CU2614" s="22"/>
      <c r="CV2614" s="22"/>
      <c r="CW2614" s="22"/>
      <c r="CX2614" s="22"/>
      <c r="CY2614" s="22"/>
      <c r="CZ2614" s="22"/>
      <c r="DA2614" s="22"/>
      <c r="DB2614" s="22"/>
      <c r="DC2614" s="22"/>
      <c r="DD2614" s="22"/>
      <c r="DE2614" s="22"/>
      <c r="DF2614" s="22"/>
      <c r="DG2614" s="22"/>
      <c r="DH2614" s="22"/>
      <c r="DI2614" s="22"/>
      <c r="DJ2614" s="22"/>
      <c r="DK2614" s="22"/>
      <c r="DL2614" s="22"/>
      <c r="DM2614" s="22"/>
      <c r="DN2614" s="22"/>
      <c r="DO2614" s="22"/>
      <c r="DP2614" s="22"/>
      <c r="DQ2614" s="24"/>
      <c r="DR2614" s="22"/>
      <c r="DS2614" s="22"/>
      <c r="DT2614" s="22"/>
      <c r="DU2614" s="22"/>
      <c r="DV2614" s="22"/>
      <c r="DW2614" s="22"/>
      <c r="DX2614" s="22"/>
      <c r="DY2614" s="22"/>
      <c r="DZ2614" s="22"/>
      <c r="EA2614" s="22"/>
      <c r="EB2614" s="22"/>
      <c r="EC2614" s="22"/>
      <c r="ED2614" s="22"/>
      <c r="EE2614" s="22"/>
      <c r="EF2614" s="22"/>
      <c r="EG2614" s="22"/>
      <c r="EH2614" s="22"/>
      <c r="EI2614" s="22"/>
      <c r="EJ2614" s="22"/>
      <c r="EK2614" s="22"/>
      <c r="EL2614" s="22"/>
      <c r="EM2614" s="22"/>
      <c r="EN2614" s="22"/>
      <c r="EO2614" s="22"/>
      <c r="EP2614" s="22"/>
      <c r="EQ2614" s="22"/>
      <c r="ER2614" s="22"/>
      <c r="ES2614" s="22"/>
      <c r="ET2614" s="22"/>
      <c r="EU2614" s="22"/>
      <c r="EV2614" s="22"/>
      <c r="EW2614" s="24"/>
      <c r="EX2614" s="22"/>
      <c r="EY2614" s="22"/>
      <c r="EZ2614" s="22"/>
      <c r="FA2614" s="22"/>
      <c r="FB2614" s="22"/>
      <c r="FC2614" s="22"/>
      <c r="FD2614" s="22"/>
      <c r="FE2614" s="22"/>
      <c r="FF2614" s="22"/>
      <c r="FG2614" s="22"/>
      <c r="FH2614" s="22"/>
      <c r="FI2614" s="22"/>
      <c r="FJ2614" s="22"/>
      <c r="FK2614" s="22"/>
      <c r="FL2614" s="22"/>
      <c r="FM2614" s="22"/>
      <c r="FN2614" s="22"/>
      <c r="FO2614" s="22"/>
      <c r="FP2614" s="22"/>
      <c r="FQ2614" s="22"/>
      <c r="FR2614" s="22"/>
      <c r="FS2614" s="22"/>
      <c r="FT2614" s="22"/>
      <c r="FU2614" s="22"/>
      <c r="FV2614" s="22"/>
      <c r="FW2614" s="22"/>
      <c r="FX2614" s="22"/>
      <c r="FY2614" s="22"/>
      <c r="FZ2614" s="22"/>
      <c r="GA2614" s="22"/>
      <c r="GB2614" s="22"/>
      <c r="GC2614" s="24"/>
      <c r="GD2614" s="22"/>
      <c r="GE2614" s="22"/>
      <c r="GF2614" s="22"/>
      <c r="GG2614" s="22"/>
      <c r="GH2614" s="22"/>
      <c r="GI2614" s="22"/>
      <c r="GJ2614" s="22"/>
      <c r="GK2614" s="22"/>
      <c r="GL2614" s="22"/>
      <c r="GM2614" s="22"/>
      <c r="GN2614" s="22"/>
      <c r="GO2614" s="22"/>
      <c r="GP2614" s="22"/>
      <c r="GQ2614" s="22"/>
      <c r="GR2614" s="22"/>
      <c r="GS2614" s="22"/>
      <c r="GT2614" s="22"/>
      <c r="GU2614" s="22"/>
      <c r="GV2614" s="22"/>
      <c r="GW2614" s="22"/>
      <c r="GX2614" s="22"/>
      <c r="GY2614" s="22"/>
      <c r="GZ2614" s="22"/>
      <c r="HA2614" s="22"/>
      <c r="HB2614" s="22"/>
      <c r="HC2614" s="22"/>
      <c r="HD2614" s="22"/>
      <c r="HE2614" s="22"/>
      <c r="HF2614" s="22"/>
      <c r="HG2614" s="22"/>
      <c r="HH2614" s="22"/>
      <c r="HI2614" s="24"/>
      <c r="HJ2614" s="22"/>
      <c r="HK2614" s="22"/>
      <c r="HL2614" s="22"/>
      <c r="HM2614" s="22"/>
      <c r="HN2614" s="22"/>
      <c r="HO2614" s="22"/>
      <c r="HP2614" s="22"/>
      <c r="HQ2614" s="22"/>
      <c r="HR2614" s="22"/>
      <c r="HS2614" s="22"/>
      <c r="HT2614" s="22"/>
      <c r="HU2614" s="22"/>
      <c r="HV2614" s="22"/>
      <c r="HW2614" s="22"/>
      <c r="HX2614" s="22"/>
      <c r="HY2614" s="22"/>
      <c r="HZ2614" s="22"/>
      <c r="IA2614" s="22"/>
      <c r="IB2614" s="22"/>
      <c r="IC2614" s="22"/>
      <c r="ID2614" s="22"/>
      <c r="IE2614" s="22"/>
      <c r="IF2614" s="22"/>
      <c r="IG2614" s="22"/>
      <c r="IH2614" s="22"/>
      <c r="II2614" s="22"/>
      <c r="IJ2614" s="22"/>
      <c r="IK2614" s="22"/>
      <c r="IL2614" s="22"/>
      <c r="IM2614" s="22"/>
      <c r="IN2614" s="22"/>
      <c r="IO2614" s="24"/>
      <c r="IP2614" s="22"/>
      <c r="IQ2614" s="22"/>
      <c r="IR2614" s="22"/>
      <c r="IS2614" s="22"/>
      <c r="IT2614" s="22"/>
      <c r="IU2614" s="22"/>
      <c r="IV2614" s="22"/>
      <c r="IW2614" s="22"/>
      <c r="IX2614" s="22"/>
      <c r="IY2614" s="22"/>
      <c r="IZ2614" s="22"/>
      <c r="JA2614" s="22"/>
      <c r="JB2614" s="22"/>
      <c r="JC2614" s="22"/>
      <c r="JD2614" s="22"/>
      <c r="JE2614" s="22"/>
      <c r="JF2614" s="22"/>
      <c r="JG2614" s="22"/>
      <c r="JH2614" s="22"/>
      <c r="JI2614" s="22"/>
      <c r="JJ2614" s="22"/>
      <c r="JK2614" s="22"/>
      <c r="JL2614" s="22"/>
      <c r="JM2614" s="22"/>
      <c r="JN2614" s="22"/>
      <c r="JO2614" s="22"/>
      <c r="JP2614" s="22"/>
      <c r="JQ2614" s="22"/>
      <c r="JR2614" s="22"/>
      <c r="JS2614" s="22"/>
      <c r="JT2614" s="22"/>
      <c r="JU2614" s="24"/>
      <c r="JV2614" s="22"/>
      <c r="JW2614" s="22"/>
      <c r="JX2614" s="22"/>
      <c r="JY2614" s="22"/>
      <c r="JZ2614" s="22"/>
      <c r="KA2614" s="22"/>
      <c r="KB2614" s="22"/>
      <c r="KC2614" s="22"/>
      <c r="KD2614" s="22"/>
      <c r="KE2614" s="22"/>
      <c r="KF2614" s="22"/>
      <c r="KG2614" s="22"/>
      <c r="KH2614" s="22"/>
      <c r="KI2614" s="22"/>
      <c r="KJ2614" s="22"/>
      <c r="KK2614" s="22"/>
      <c r="KL2614" s="22"/>
      <c r="KM2614" s="22"/>
      <c r="KN2614" s="22"/>
      <c r="KO2614" s="22"/>
      <c r="KP2614" s="22"/>
      <c r="KQ2614" s="22"/>
      <c r="KR2614" s="22"/>
      <c r="KS2614" s="22"/>
      <c r="KT2614" s="22"/>
      <c r="KU2614" s="22"/>
      <c r="KV2614" s="22"/>
      <c r="KW2614" s="22"/>
      <c r="KX2614" s="22"/>
      <c r="KY2614" s="22"/>
      <c r="KZ2614" s="22"/>
      <c r="LA2614" s="24"/>
      <c r="LB2614" s="22"/>
      <c r="LC2614" s="22"/>
      <c r="LD2614" s="22"/>
      <c r="LE2614" s="22"/>
      <c r="LF2614" s="22"/>
      <c r="LG2614" s="22"/>
      <c r="LH2614" s="22"/>
      <c r="LI2614" s="22"/>
      <c r="LJ2614" s="22"/>
      <c r="LK2614" s="22"/>
      <c r="LL2614" s="22"/>
      <c r="LM2614" s="22"/>
      <c r="LN2614" s="22"/>
      <c r="LO2614" s="22"/>
      <c r="LP2614" s="22"/>
      <c r="LQ2614" s="22"/>
      <c r="LR2614" s="22"/>
      <c r="LS2614" s="22"/>
      <c r="LT2614" s="22"/>
      <c r="LU2614" s="22"/>
      <c r="LV2614" s="22"/>
      <c r="LW2614" s="22"/>
      <c r="LX2614" s="22"/>
      <c r="LY2614" s="22"/>
      <c r="LZ2614" s="22"/>
      <c r="MA2614" s="22"/>
      <c r="MB2614" s="22"/>
      <c r="MC2614" s="22"/>
      <c r="MD2614" s="22"/>
      <c r="ME2614" s="22"/>
      <c r="MF2614" s="22"/>
      <c r="MG2614" s="24"/>
      <c r="MH2614" s="22"/>
      <c r="MI2614" s="22"/>
      <c r="MJ2614" s="22"/>
      <c r="MK2614" s="22"/>
      <c r="ML2614" s="22"/>
      <c r="MM2614" s="22"/>
      <c r="MN2614" s="22"/>
      <c r="MO2614" s="22"/>
      <c r="MP2614" s="22"/>
      <c r="MQ2614" s="22"/>
      <c r="MR2614" s="22"/>
      <c r="MS2614" s="22"/>
      <c r="MT2614" s="22"/>
      <c r="MU2614" s="22"/>
      <c r="MV2614" s="22"/>
      <c r="MW2614" s="22"/>
      <c r="MX2614" s="22"/>
      <c r="MY2614" s="22"/>
      <c r="MZ2614" s="22"/>
      <c r="NA2614" s="22"/>
      <c r="NB2614" s="22"/>
      <c r="NC2614" s="22"/>
      <c r="ND2614" s="22"/>
      <c r="NE2614" s="22"/>
      <c r="NF2614" s="22"/>
      <c r="NG2614" s="22"/>
      <c r="NH2614" s="22"/>
      <c r="NI2614" s="22"/>
      <c r="NJ2614" s="22"/>
      <c r="NK2614" s="22"/>
      <c r="NL2614" s="22"/>
      <c r="NM2614" s="24"/>
      <c r="NN2614" s="22"/>
      <c r="NO2614" s="22"/>
      <c r="NP2614" s="22"/>
      <c r="NQ2614" s="22"/>
      <c r="NR2614" s="22"/>
      <c r="NS2614" s="22"/>
      <c r="NT2614" s="22"/>
      <c r="NU2614" s="22"/>
      <c r="NV2614" s="22"/>
      <c r="NW2614" s="22"/>
      <c r="NX2614" s="22"/>
      <c r="NY2614" s="22"/>
      <c r="NZ2614" s="22"/>
      <c r="OA2614" s="22"/>
      <c r="OB2614" s="22"/>
      <c r="OC2614" s="22"/>
      <c r="OD2614" s="22"/>
      <c r="OE2614" s="22"/>
      <c r="OF2614" s="22"/>
      <c r="OG2614" s="22"/>
      <c r="OH2614" s="22"/>
      <c r="OI2614" s="22"/>
      <c r="OJ2614" s="22"/>
      <c r="OK2614" s="22"/>
      <c r="OL2614" s="22"/>
      <c r="OM2614" s="22"/>
      <c r="ON2614" s="22"/>
      <c r="OO2614" s="22"/>
      <c r="OP2614" s="22"/>
      <c r="OQ2614" s="22"/>
      <c r="OR2614" s="22"/>
    </row>
    <row r="2615" spans="1:408" ht="15" thickBot="1">
      <c r="A2615" s="1"/>
      <c r="B2615" s="12"/>
      <c r="C2615" s="12"/>
      <c r="D2615" s="22"/>
      <c r="E2615" s="54"/>
      <c r="F2615" s="54"/>
      <c r="G2615" s="54"/>
      <c r="H2615" s="55"/>
      <c r="I2615" s="22"/>
      <c r="J2615" s="56"/>
      <c r="K2615" s="80"/>
      <c r="L2615" s="57"/>
      <c r="M2615" s="57"/>
      <c r="N2615" s="55"/>
      <c r="O2615" s="58"/>
      <c r="P2615" s="58"/>
      <c r="Q2615" s="59"/>
      <c r="R2615" s="60"/>
      <c r="S2615" s="60"/>
      <c r="T2615" s="22"/>
      <c r="U2615" s="1"/>
      <c r="V2615" s="23"/>
      <c r="X2615" s="24"/>
      <c r="Y2615" s="24"/>
      <c r="Z2615" s="22"/>
      <c r="AA2615" s="22"/>
      <c r="AB2615" s="22"/>
      <c r="AC2615" s="22"/>
      <c r="AD2615" s="22"/>
      <c r="AE2615" s="22"/>
      <c r="AF2615" s="22"/>
      <c r="AG2615" s="22"/>
      <c r="AH2615" s="22"/>
      <c r="AI2615" s="22"/>
      <c r="AJ2615" s="22"/>
      <c r="AK2615" s="22"/>
      <c r="AL2615" s="22"/>
      <c r="AM2615" s="22"/>
      <c r="AN2615" s="22"/>
      <c r="AO2615" s="22"/>
      <c r="AP2615" s="22"/>
      <c r="AQ2615" s="22"/>
      <c r="AR2615" s="22"/>
      <c r="AS2615" s="22"/>
      <c r="AT2615" s="22"/>
      <c r="AU2615" s="22"/>
      <c r="AV2615" s="22"/>
      <c r="AW2615" s="22"/>
      <c r="AX2615" s="22"/>
      <c r="AY2615" s="22"/>
      <c r="AZ2615" s="22"/>
      <c r="BA2615" s="22"/>
      <c r="BB2615" s="22"/>
      <c r="BC2615" s="22"/>
      <c r="BD2615" s="22"/>
      <c r="BE2615" s="24"/>
      <c r="BF2615" s="22"/>
      <c r="BG2615" s="22"/>
      <c r="BH2615" s="22"/>
      <c r="BI2615" s="22"/>
      <c r="BJ2615" s="22"/>
      <c r="BK2615" s="22"/>
      <c r="BL2615" s="22"/>
      <c r="BM2615" s="22"/>
      <c r="BN2615" s="22"/>
      <c r="BO2615" s="22"/>
      <c r="BP2615" s="22"/>
      <c r="BQ2615" s="22"/>
      <c r="BR2615" s="22"/>
      <c r="BS2615" s="22"/>
      <c r="BT2615" s="22"/>
      <c r="BU2615" s="22"/>
      <c r="BV2615" s="22"/>
      <c r="BW2615" s="22"/>
      <c r="BX2615" s="22"/>
      <c r="BY2615" s="22"/>
      <c r="BZ2615" s="22"/>
      <c r="CA2615" s="22"/>
      <c r="CB2615" s="22"/>
      <c r="CC2615" s="22"/>
      <c r="CD2615" s="22"/>
      <c r="CE2615" s="22"/>
      <c r="CF2615" s="22"/>
      <c r="CG2615" s="22"/>
      <c r="CH2615" s="22"/>
      <c r="CI2615" s="22"/>
      <c r="CJ2615" s="22"/>
      <c r="CK2615" s="24"/>
      <c r="CL2615" s="22"/>
      <c r="CM2615" s="22"/>
      <c r="CN2615" s="22"/>
      <c r="CO2615" s="22"/>
      <c r="CP2615" s="22"/>
      <c r="CQ2615" s="22"/>
      <c r="CR2615" s="22"/>
      <c r="CS2615" s="22"/>
      <c r="CT2615" s="22"/>
      <c r="CU2615" s="22"/>
      <c r="CV2615" s="22"/>
      <c r="CW2615" s="22"/>
      <c r="CX2615" s="22"/>
      <c r="CY2615" s="22"/>
      <c r="CZ2615" s="22"/>
      <c r="DA2615" s="22"/>
      <c r="DB2615" s="22"/>
      <c r="DC2615" s="22"/>
      <c r="DD2615" s="22"/>
      <c r="DE2615" s="22"/>
      <c r="DF2615" s="22"/>
      <c r="DG2615" s="22"/>
      <c r="DH2615" s="22"/>
      <c r="DI2615" s="22"/>
      <c r="DJ2615" s="22"/>
      <c r="DK2615" s="22"/>
      <c r="DL2615" s="22"/>
      <c r="DM2615" s="22"/>
      <c r="DN2615" s="22"/>
      <c r="DO2615" s="22"/>
      <c r="DP2615" s="22"/>
      <c r="DQ2615" s="24"/>
      <c r="DR2615" s="22"/>
      <c r="DS2615" s="22"/>
      <c r="DT2615" s="22"/>
      <c r="DU2615" s="22"/>
      <c r="DV2615" s="22"/>
      <c r="DW2615" s="22"/>
      <c r="DX2615" s="22"/>
      <c r="DY2615" s="22"/>
      <c r="DZ2615" s="22"/>
      <c r="EA2615" s="22"/>
      <c r="EB2615" s="22"/>
      <c r="EC2615" s="22"/>
      <c r="ED2615" s="22"/>
      <c r="EE2615" s="22"/>
      <c r="EF2615" s="22"/>
      <c r="EG2615" s="22"/>
      <c r="EH2615" s="22"/>
      <c r="EI2615" s="22"/>
      <c r="EJ2615" s="22"/>
      <c r="EK2615" s="22"/>
      <c r="EL2615" s="22"/>
      <c r="EM2615" s="22"/>
      <c r="EN2615" s="22"/>
      <c r="EO2615" s="22"/>
      <c r="EP2615" s="22"/>
      <c r="EQ2615" s="22"/>
      <c r="ER2615" s="22"/>
      <c r="ES2615" s="22"/>
      <c r="ET2615" s="22"/>
      <c r="EU2615" s="22"/>
      <c r="EV2615" s="22"/>
      <c r="EW2615" s="24"/>
      <c r="EX2615" s="22"/>
      <c r="EY2615" s="22"/>
      <c r="EZ2615" s="22"/>
      <c r="FA2615" s="22"/>
      <c r="FB2615" s="22"/>
      <c r="FC2615" s="22"/>
      <c r="FD2615" s="22"/>
      <c r="FE2615" s="22"/>
      <c r="FF2615" s="22"/>
      <c r="FG2615" s="22"/>
      <c r="FH2615" s="22"/>
      <c r="FI2615" s="22"/>
      <c r="FJ2615" s="22"/>
      <c r="FK2615" s="22"/>
      <c r="FL2615" s="22"/>
      <c r="FM2615" s="22"/>
      <c r="FN2615" s="22"/>
      <c r="FO2615" s="22"/>
      <c r="FP2615" s="22"/>
      <c r="FQ2615" s="22"/>
      <c r="FR2615" s="22"/>
      <c r="FS2615" s="22"/>
      <c r="FT2615" s="22"/>
      <c r="FU2615" s="22"/>
      <c r="FV2615" s="22"/>
      <c r="FW2615" s="22"/>
      <c r="FX2615" s="22"/>
      <c r="FY2615" s="22"/>
      <c r="FZ2615" s="22"/>
      <c r="GA2615" s="22"/>
      <c r="GB2615" s="22"/>
      <c r="GC2615" s="24"/>
      <c r="GD2615" s="22"/>
      <c r="GE2615" s="22"/>
      <c r="GF2615" s="22"/>
      <c r="GG2615" s="22"/>
      <c r="GH2615" s="22"/>
      <c r="GI2615" s="22"/>
      <c r="GJ2615" s="22"/>
      <c r="GK2615" s="22"/>
      <c r="GL2615" s="22"/>
      <c r="GM2615" s="22"/>
      <c r="GN2615" s="22"/>
      <c r="GO2615" s="22"/>
      <c r="GP2615" s="22"/>
      <c r="GQ2615" s="22"/>
      <c r="GR2615" s="22"/>
      <c r="GS2615" s="22"/>
      <c r="GT2615" s="22"/>
      <c r="GU2615" s="22"/>
      <c r="GV2615" s="22"/>
      <c r="GW2615" s="22"/>
      <c r="GX2615" s="22"/>
      <c r="GY2615" s="22"/>
      <c r="GZ2615" s="22"/>
      <c r="HA2615" s="22"/>
      <c r="HB2615" s="22"/>
      <c r="HC2615" s="22"/>
      <c r="HD2615" s="22"/>
      <c r="HE2615" s="22"/>
      <c r="HF2615" s="22"/>
      <c r="HG2615" s="22"/>
      <c r="HH2615" s="22"/>
      <c r="HI2615" s="24"/>
      <c r="HJ2615" s="22"/>
      <c r="HK2615" s="22"/>
      <c r="HL2615" s="22"/>
      <c r="HM2615" s="22"/>
      <c r="HN2615" s="22"/>
      <c r="HO2615" s="22"/>
      <c r="HP2615" s="22"/>
      <c r="HQ2615" s="22"/>
      <c r="HR2615" s="22"/>
      <c r="HS2615" s="22"/>
      <c r="HT2615" s="22"/>
      <c r="HU2615" s="22"/>
      <c r="HV2615" s="22"/>
      <c r="HW2615" s="22"/>
      <c r="HX2615" s="22"/>
      <c r="HY2615" s="22"/>
      <c r="HZ2615" s="22"/>
      <c r="IA2615" s="22"/>
      <c r="IB2615" s="22"/>
      <c r="IC2615" s="22"/>
      <c r="ID2615" s="22"/>
      <c r="IE2615" s="22"/>
      <c r="IF2615" s="22"/>
      <c r="IG2615" s="22"/>
      <c r="IH2615" s="22"/>
      <c r="II2615" s="22"/>
      <c r="IJ2615" s="22"/>
      <c r="IK2615" s="22"/>
      <c r="IL2615" s="22"/>
      <c r="IM2615" s="22"/>
      <c r="IN2615" s="22"/>
      <c r="IO2615" s="24"/>
      <c r="IP2615" s="22"/>
      <c r="IQ2615" s="22"/>
      <c r="IR2615" s="22"/>
      <c r="IS2615" s="22"/>
      <c r="IT2615" s="22"/>
      <c r="IU2615" s="22"/>
      <c r="IV2615" s="22"/>
      <c r="IW2615" s="22"/>
      <c r="IX2615" s="22"/>
      <c r="IY2615" s="22"/>
      <c r="IZ2615" s="22"/>
      <c r="JA2615" s="22"/>
      <c r="JB2615" s="22"/>
      <c r="JC2615" s="22"/>
      <c r="JD2615" s="22"/>
      <c r="JE2615" s="22"/>
      <c r="JF2615" s="22"/>
      <c r="JG2615" s="22"/>
      <c r="JH2615" s="22"/>
      <c r="JI2615" s="22"/>
      <c r="JJ2615" s="22"/>
      <c r="JK2615" s="22"/>
      <c r="JL2615" s="22"/>
      <c r="JM2615" s="22"/>
      <c r="JN2615" s="22"/>
      <c r="JO2615" s="22"/>
      <c r="JP2615" s="22"/>
      <c r="JQ2615" s="22"/>
      <c r="JR2615" s="22"/>
      <c r="JS2615" s="22"/>
      <c r="JT2615" s="22"/>
      <c r="JU2615" s="24"/>
      <c r="JV2615" s="22"/>
      <c r="JW2615" s="22"/>
      <c r="JX2615" s="22"/>
      <c r="JY2615" s="22"/>
      <c r="JZ2615" s="22"/>
      <c r="KA2615" s="22"/>
      <c r="KB2615" s="22"/>
      <c r="KC2615" s="22"/>
      <c r="KD2615" s="22"/>
      <c r="KE2615" s="22"/>
      <c r="KF2615" s="22"/>
      <c r="KG2615" s="22"/>
      <c r="KH2615" s="22"/>
      <c r="KI2615" s="22"/>
      <c r="KJ2615" s="22"/>
      <c r="KK2615" s="22"/>
      <c r="KL2615" s="22"/>
      <c r="KM2615" s="22"/>
      <c r="KN2615" s="22"/>
      <c r="KO2615" s="22"/>
      <c r="KP2615" s="22"/>
      <c r="KQ2615" s="22"/>
      <c r="KR2615" s="22"/>
      <c r="KS2615" s="22"/>
      <c r="KT2615" s="22"/>
      <c r="KU2615" s="22"/>
      <c r="KV2615" s="22"/>
      <c r="KW2615" s="22"/>
      <c r="KX2615" s="22"/>
      <c r="KY2615" s="22"/>
      <c r="KZ2615" s="22"/>
      <c r="LA2615" s="24"/>
      <c r="LB2615" s="22"/>
      <c r="LC2615" s="22"/>
      <c r="LD2615" s="22"/>
      <c r="LE2615" s="22"/>
      <c r="LF2615" s="22"/>
      <c r="LG2615" s="22"/>
      <c r="LH2615" s="22"/>
      <c r="LI2615" s="22"/>
      <c r="LJ2615" s="22"/>
      <c r="LK2615" s="22"/>
      <c r="LL2615" s="22"/>
      <c r="LM2615" s="22"/>
      <c r="LN2615" s="22"/>
      <c r="LO2615" s="22"/>
      <c r="LP2615" s="22"/>
      <c r="LQ2615" s="22"/>
      <c r="LR2615" s="22"/>
      <c r="LS2615" s="22"/>
      <c r="LT2615" s="22"/>
      <c r="LU2615" s="22"/>
      <c r="LV2615" s="22"/>
      <c r="LW2615" s="22"/>
      <c r="LX2615" s="22"/>
      <c r="LY2615" s="22"/>
      <c r="LZ2615" s="22"/>
      <c r="MA2615" s="22"/>
      <c r="MB2615" s="22"/>
      <c r="MC2615" s="22"/>
      <c r="MD2615" s="22"/>
      <c r="ME2615" s="22"/>
      <c r="MF2615" s="22"/>
      <c r="MG2615" s="24"/>
      <c r="MH2615" s="22"/>
      <c r="MI2615" s="22"/>
      <c r="MJ2615" s="22"/>
      <c r="MK2615" s="22"/>
      <c r="ML2615" s="22"/>
      <c r="MM2615" s="22"/>
      <c r="MN2615" s="22"/>
      <c r="MO2615" s="22"/>
      <c r="MP2615" s="22"/>
      <c r="MQ2615" s="22"/>
      <c r="MR2615" s="22"/>
      <c r="MS2615" s="22"/>
      <c r="MT2615" s="22"/>
      <c r="MU2615" s="22"/>
      <c r="MV2615" s="22"/>
      <c r="MW2615" s="22"/>
      <c r="MX2615" s="22"/>
      <c r="MY2615" s="22"/>
      <c r="MZ2615" s="22"/>
      <c r="NA2615" s="22"/>
      <c r="NB2615" s="22"/>
      <c r="NC2615" s="22"/>
      <c r="ND2615" s="22"/>
      <c r="NE2615" s="22"/>
      <c r="NF2615" s="22"/>
      <c r="NG2615" s="22"/>
      <c r="NH2615" s="22"/>
      <c r="NI2615" s="22"/>
      <c r="NJ2615" s="22"/>
      <c r="NK2615" s="22"/>
      <c r="NL2615" s="22"/>
      <c r="NM2615" s="24"/>
      <c r="NN2615" s="22"/>
      <c r="NO2615" s="22"/>
      <c r="NP2615" s="22"/>
      <c r="NQ2615" s="22"/>
      <c r="NR2615" s="22"/>
      <c r="NS2615" s="22"/>
      <c r="NT2615" s="22"/>
      <c r="NU2615" s="22"/>
      <c r="NV2615" s="22"/>
      <c r="NW2615" s="22"/>
      <c r="NX2615" s="22"/>
      <c r="NY2615" s="22"/>
      <c r="NZ2615" s="22"/>
      <c r="OA2615" s="22"/>
      <c r="OB2615" s="22"/>
      <c r="OC2615" s="22"/>
      <c r="OD2615" s="22"/>
      <c r="OE2615" s="22"/>
      <c r="OF2615" s="22"/>
      <c r="OG2615" s="22"/>
      <c r="OH2615" s="22"/>
      <c r="OI2615" s="22"/>
      <c r="OJ2615" s="22"/>
      <c r="OK2615" s="22"/>
      <c r="OL2615" s="22"/>
      <c r="OM2615" s="22"/>
      <c r="ON2615" s="22"/>
      <c r="OO2615" s="22"/>
      <c r="OP2615" s="22"/>
      <c r="OQ2615" s="22"/>
      <c r="OR2615" s="22"/>
    </row>
    <row r="2616" spans="1:408" ht="15" thickBot="1">
      <c r="A2616" s="1"/>
      <c r="B2616" s="12"/>
      <c r="C2616" s="12"/>
      <c r="D2616" s="22"/>
      <c r="E2616" s="54"/>
      <c r="F2616" s="54"/>
      <c r="G2616" s="54"/>
      <c r="H2616" s="55"/>
      <c r="I2616" s="22"/>
      <c r="J2616" s="56"/>
      <c r="K2616" s="81"/>
      <c r="L2616" s="57"/>
      <c r="M2616" s="57"/>
      <c r="N2616" s="55"/>
      <c r="O2616" s="58"/>
      <c r="P2616" s="58"/>
      <c r="Q2616" s="59"/>
      <c r="R2616" s="60"/>
      <c r="S2616" s="60"/>
      <c r="T2616" s="22"/>
      <c r="U2616" s="1"/>
      <c r="V2616" s="23"/>
      <c r="X2616" s="24"/>
      <c r="Y2616" s="24"/>
      <c r="Z2616" s="22"/>
      <c r="AA2616" s="22"/>
      <c r="AB2616" s="22"/>
      <c r="AC2616" s="22"/>
      <c r="AD2616" s="22"/>
      <c r="AE2616" s="22"/>
      <c r="AF2616" s="22"/>
      <c r="AG2616" s="22"/>
      <c r="AH2616" s="22"/>
      <c r="AI2616" s="22"/>
      <c r="AJ2616" s="22"/>
      <c r="AK2616" s="22"/>
      <c r="AL2616" s="22"/>
      <c r="AM2616" s="22"/>
      <c r="AN2616" s="22"/>
      <c r="AO2616" s="22"/>
      <c r="AP2616" s="22"/>
      <c r="AQ2616" s="22"/>
      <c r="AR2616" s="22"/>
      <c r="AS2616" s="22"/>
      <c r="AT2616" s="22"/>
      <c r="AU2616" s="22"/>
      <c r="AV2616" s="22"/>
      <c r="AW2616" s="22"/>
      <c r="AX2616" s="22"/>
      <c r="AY2616" s="22"/>
      <c r="AZ2616" s="22"/>
      <c r="BA2616" s="22"/>
      <c r="BB2616" s="22"/>
      <c r="BC2616" s="22"/>
      <c r="BD2616" s="22"/>
      <c r="BE2616" s="24"/>
      <c r="BF2616" s="22"/>
      <c r="BG2616" s="22"/>
      <c r="BH2616" s="22"/>
      <c r="BI2616" s="22"/>
      <c r="BJ2616" s="22"/>
      <c r="BK2616" s="22"/>
      <c r="BL2616" s="22"/>
      <c r="BM2616" s="22"/>
      <c r="BN2616" s="22"/>
      <c r="BO2616" s="22"/>
      <c r="BP2616" s="22"/>
      <c r="BQ2616" s="22"/>
      <c r="BR2616" s="22"/>
      <c r="BS2616" s="22"/>
      <c r="BT2616" s="22"/>
      <c r="BU2616" s="22"/>
      <c r="BV2616" s="22"/>
      <c r="BW2616" s="22"/>
      <c r="BX2616" s="22"/>
      <c r="BY2616" s="22"/>
      <c r="BZ2616" s="22"/>
      <c r="CA2616" s="22"/>
      <c r="CB2616" s="22"/>
      <c r="CC2616" s="22"/>
      <c r="CD2616" s="22"/>
      <c r="CE2616" s="22"/>
      <c r="CF2616" s="22"/>
      <c r="CG2616" s="22"/>
      <c r="CH2616" s="22"/>
      <c r="CI2616" s="22"/>
      <c r="CJ2616" s="22"/>
      <c r="CK2616" s="24"/>
      <c r="CL2616" s="22"/>
      <c r="CM2616" s="22"/>
      <c r="CN2616" s="22"/>
      <c r="CO2616" s="22"/>
      <c r="CP2616" s="22"/>
      <c r="CQ2616" s="22"/>
      <c r="CR2616" s="22"/>
      <c r="CS2616" s="22"/>
      <c r="CT2616" s="22"/>
      <c r="CU2616" s="22"/>
      <c r="CV2616" s="22"/>
      <c r="CW2616" s="22"/>
      <c r="CX2616" s="22"/>
      <c r="CY2616" s="22"/>
      <c r="CZ2616" s="22"/>
      <c r="DA2616" s="22"/>
      <c r="DB2616" s="22"/>
      <c r="DC2616" s="22"/>
      <c r="DD2616" s="22"/>
      <c r="DE2616" s="22"/>
      <c r="DF2616" s="22"/>
      <c r="DG2616" s="22"/>
      <c r="DH2616" s="22"/>
      <c r="DI2616" s="22"/>
      <c r="DJ2616" s="22"/>
      <c r="DK2616" s="22"/>
      <c r="DL2616" s="22"/>
      <c r="DM2616" s="22"/>
      <c r="DN2616" s="22"/>
      <c r="DO2616" s="22"/>
      <c r="DP2616" s="22"/>
      <c r="DQ2616" s="24"/>
      <c r="DR2616" s="22"/>
      <c r="DS2616" s="22"/>
      <c r="DT2616" s="22"/>
      <c r="DU2616" s="22"/>
      <c r="DV2616" s="22"/>
      <c r="DW2616" s="22"/>
      <c r="DX2616" s="22"/>
      <c r="DY2616" s="22"/>
      <c r="DZ2616" s="22"/>
      <c r="EA2616" s="22"/>
      <c r="EB2616" s="22"/>
      <c r="EC2616" s="22"/>
      <c r="ED2616" s="22"/>
      <c r="EE2616" s="22"/>
      <c r="EF2616" s="22"/>
      <c r="EG2616" s="22"/>
      <c r="EH2616" s="22"/>
      <c r="EI2616" s="22"/>
      <c r="EJ2616" s="22"/>
      <c r="EK2616" s="22"/>
      <c r="EL2616" s="22"/>
      <c r="EM2616" s="22"/>
      <c r="EN2616" s="22"/>
      <c r="EO2616" s="22"/>
      <c r="EP2616" s="22"/>
      <c r="EQ2616" s="22"/>
      <c r="ER2616" s="22"/>
      <c r="ES2616" s="22"/>
      <c r="ET2616" s="22"/>
      <c r="EU2616" s="22"/>
      <c r="EV2616" s="22"/>
      <c r="EW2616" s="24"/>
      <c r="EX2616" s="22"/>
      <c r="EY2616" s="22"/>
      <c r="EZ2616" s="22"/>
      <c r="FA2616" s="22"/>
      <c r="FB2616" s="22"/>
      <c r="FC2616" s="22"/>
      <c r="FD2616" s="22"/>
      <c r="FE2616" s="22"/>
      <c r="FF2616" s="22"/>
      <c r="FG2616" s="22"/>
      <c r="FH2616" s="22"/>
      <c r="FI2616" s="22"/>
      <c r="FJ2616" s="22"/>
      <c r="FK2616" s="22"/>
      <c r="FL2616" s="22"/>
      <c r="FM2616" s="22"/>
      <c r="FN2616" s="22"/>
      <c r="FO2616" s="22"/>
      <c r="FP2616" s="22"/>
      <c r="FQ2616" s="22"/>
      <c r="FR2616" s="22"/>
      <c r="FS2616" s="22"/>
      <c r="FT2616" s="22"/>
      <c r="FU2616" s="22"/>
      <c r="FV2616" s="22"/>
      <c r="FW2616" s="22"/>
      <c r="FX2616" s="22"/>
      <c r="FY2616" s="22"/>
      <c r="FZ2616" s="22"/>
      <c r="GA2616" s="22"/>
      <c r="GB2616" s="22"/>
      <c r="GC2616" s="24"/>
      <c r="GD2616" s="22"/>
      <c r="GE2616" s="22"/>
      <c r="GF2616" s="22"/>
      <c r="GG2616" s="22"/>
      <c r="GH2616" s="22"/>
      <c r="GI2616" s="22"/>
      <c r="GJ2616" s="22"/>
      <c r="GK2616" s="22"/>
      <c r="GL2616" s="22"/>
      <c r="GM2616" s="22"/>
      <c r="GN2616" s="22"/>
      <c r="GO2616" s="22"/>
      <c r="GP2616" s="22"/>
      <c r="GQ2616" s="22"/>
      <c r="GR2616" s="22"/>
      <c r="GS2616" s="22"/>
      <c r="GT2616" s="22"/>
      <c r="GU2616" s="22"/>
      <c r="GV2616" s="22"/>
      <c r="GW2616" s="22"/>
      <c r="GX2616" s="22"/>
      <c r="GY2616" s="22"/>
      <c r="GZ2616" s="22"/>
      <c r="HA2616" s="22"/>
      <c r="HB2616" s="22"/>
      <c r="HC2616" s="22"/>
      <c r="HD2616" s="22"/>
      <c r="HE2616" s="22"/>
      <c r="HF2616" s="22"/>
      <c r="HG2616" s="22"/>
      <c r="HH2616" s="22"/>
      <c r="HI2616" s="24"/>
      <c r="HJ2616" s="22"/>
      <c r="HK2616" s="22"/>
      <c r="HL2616" s="22"/>
      <c r="HM2616" s="22"/>
      <c r="HN2616" s="22"/>
      <c r="HO2616" s="22"/>
      <c r="HP2616" s="22"/>
      <c r="HQ2616" s="22"/>
      <c r="HR2616" s="22"/>
      <c r="HS2616" s="22"/>
      <c r="HT2616" s="22"/>
      <c r="HU2616" s="22"/>
      <c r="HV2616" s="22"/>
      <c r="HW2616" s="22"/>
      <c r="HX2616" s="22"/>
      <c r="HY2616" s="22"/>
      <c r="HZ2616" s="22"/>
      <c r="IA2616" s="22"/>
      <c r="IB2616" s="22"/>
      <c r="IC2616" s="22"/>
      <c r="ID2616" s="22"/>
      <c r="IE2616" s="22"/>
      <c r="IF2616" s="22"/>
      <c r="IG2616" s="22"/>
      <c r="IH2616" s="22"/>
      <c r="II2616" s="22"/>
      <c r="IJ2616" s="22"/>
      <c r="IK2616" s="22"/>
      <c r="IL2616" s="22"/>
      <c r="IM2616" s="22"/>
      <c r="IN2616" s="22"/>
      <c r="IO2616" s="24"/>
      <c r="IP2616" s="22"/>
      <c r="IQ2616" s="22"/>
      <c r="IR2616" s="22"/>
      <c r="IS2616" s="22"/>
      <c r="IT2616" s="22"/>
      <c r="IU2616" s="22"/>
      <c r="IV2616" s="22"/>
      <c r="IW2616" s="22"/>
      <c r="IX2616" s="22"/>
      <c r="IY2616" s="22"/>
      <c r="IZ2616" s="22"/>
      <c r="JA2616" s="22"/>
      <c r="JB2616" s="22"/>
      <c r="JC2616" s="22"/>
      <c r="JD2616" s="22"/>
      <c r="JE2616" s="22"/>
      <c r="JF2616" s="22"/>
      <c r="JG2616" s="22"/>
      <c r="JH2616" s="22"/>
      <c r="JI2616" s="22"/>
      <c r="JJ2616" s="22"/>
      <c r="JK2616" s="22"/>
      <c r="JL2616" s="22"/>
      <c r="JM2616" s="22"/>
      <c r="JN2616" s="22"/>
      <c r="JO2616" s="22"/>
      <c r="JP2616" s="22"/>
      <c r="JQ2616" s="22"/>
      <c r="JR2616" s="22"/>
      <c r="JS2616" s="22"/>
      <c r="JT2616" s="22"/>
      <c r="JU2616" s="24"/>
      <c r="JV2616" s="22"/>
      <c r="JW2616" s="22"/>
      <c r="JX2616" s="22"/>
      <c r="JY2616" s="22"/>
      <c r="JZ2616" s="22"/>
      <c r="KA2616" s="22"/>
      <c r="KB2616" s="22"/>
      <c r="KC2616" s="22"/>
      <c r="KD2616" s="22"/>
      <c r="KE2616" s="22"/>
      <c r="KF2616" s="22"/>
      <c r="KG2616" s="22"/>
      <c r="KH2616" s="22"/>
      <c r="KI2616" s="22"/>
      <c r="KJ2616" s="22"/>
      <c r="KK2616" s="22"/>
      <c r="KL2616" s="22"/>
      <c r="KM2616" s="22"/>
      <c r="KN2616" s="22"/>
      <c r="KO2616" s="22"/>
      <c r="KP2616" s="22"/>
      <c r="KQ2616" s="22"/>
      <c r="KR2616" s="22"/>
      <c r="KS2616" s="22"/>
      <c r="KT2616" s="22"/>
      <c r="KU2616" s="22"/>
      <c r="KV2616" s="22"/>
      <c r="KW2616" s="22"/>
      <c r="KX2616" s="22"/>
      <c r="KY2616" s="22"/>
      <c r="KZ2616" s="22"/>
      <c r="LA2616" s="24"/>
      <c r="LB2616" s="22"/>
      <c r="LC2616" s="22"/>
      <c r="LD2616" s="22"/>
      <c r="LE2616" s="22"/>
      <c r="LF2616" s="22"/>
      <c r="LG2616" s="22"/>
      <c r="LH2616" s="22"/>
      <c r="LI2616" s="22"/>
      <c r="LJ2616" s="22"/>
      <c r="LK2616" s="22"/>
      <c r="LL2616" s="22"/>
      <c r="LM2616" s="22"/>
      <c r="LN2616" s="22"/>
      <c r="LO2616" s="22"/>
      <c r="LP2616" s="22"/>
      <c r="LQ2616" s="22"/>
      <c r="LR2616" s="22"/>
      <c r="LS2616" s="22"/>
      <c r="LT2616" s="22"/>
      <c r="LU2616" s="22"/>
      <c r="LV2616" s="22"/>
      <c r="LW2616" s="22"/>
      <c r="LX2616" s="22"/>
      <c r="LY2616" s="22"/>
      <c r="LZ2616" s="22"/>
      <c r="MA2616" s="22"/>
      <c r="MB2616" s="22"/>
      <c r="MC2616" s="22"/>
      <c r="MD2616" s="22"/>
      <c r="ME2616" s="22"/>
      <c r="MF2616" s="22"/>
      <c r="MG2616" s="24"/>
      <c r="MH2616" s="22"/>
      <c r="MI2616" s="22"/>
      <c r="MJ2616" s="22"/>
      <c r="MK2616" s="22"/>
      <c r="ML2616" s="22"/>
      <c r="MM2616" s="22"/>
      <c r="MN2616" s="22"/>
      <c r="MO2616" s="22"/>
      <c r="MP2616" s="22"/>
      <c r="MQ2616" s="22"/>
      <c r="MR2616" s="22"/>
      <c r="MS2616" s="22"/>
      <c r="MT2616" s="22"/>
      <c r="MU2616" s="22"/>
      <c r="MV2616" s="22"/>
      <c r="MW2616" s="22"/>
      <c r="MX2616" s="22"/>
      <c r="MY2616" s="22"/>
      <c r="MZ2616" s="22"/>
      <c r="NA2616" s="22"/>
      <c r="NB2616" s="22"/>
      <c r="NC2616" s="22"/>
      <c r="ND2616" s="22"/>
      <c r="NE2616" s="22"/>
      <c r="NF2616" s="22"/>
      <c r="NG2616" s="22"/>
      <c r="NH2616" s="22"/>
      <c r="NI2616" s="22"/>
      <c r="NJ2616" s="22"/>
      <c r="NK2616" s="22"/>
      <c r="NL2616" s="22"/>
      <c r="NM2616" s="24"/>
      <c r="NN2616" s="22"/>
      <c r="NO2616" s="22"/>
      <c r="NP2616" s="22"/>
      <c r="NQ2616" s="22"/>
      <c r="NR2616" s="22"/>
      <c r="NS2616" s="22"/>
      <c r="NT2616" s="22"/>
      <c r="NU2616" s="22"/>
      <c r="NV2616" s="22"/>
      <c r="NW2616" s="22"/>
      <c r="NX2616" s="22"/>
      <c r="NY2616" s="22"/>
      <c r="NZ2616" s="22"/>
      <c r="OA2616" s="22"/>
      <c r="OB2616" s="22"/>
      <c r="OC2616" s="22"/>
      <c r="OD2616" s="22"/>
      <c r="OE2616" s="22"/>
      <c r="OF2616" s="22"/>
      <c r="OG2616" s="22"/>
      <c r="OH2616" s="22"/>
      <c r="OI2616" s="22"/>
      <c r="OJ2616" s="22"/>
      <c r="OK2616" s="22"/>
      <c r="OL2616" s="22"/>
      <c r="OM2616" s="22"/>
      <c r="ON2616" s="22"/>
      <c r="OO2616" s="22"/>
      <c r="OP2616" s="22"/>
      <c r="OQ2616" s="22"/>
      <c r="OR2616" s="22"/>
    </row>
    <row r="2617" spans="1:408" ht="15" thickBot="1">
      <c r="A2617" s="1"/>
      <c r="B2617" s="12"/>
      <c r="C2617" s="12"/>
      <c r="D2617" s="22"/>
      <c r="E2617" s="54"/>
      <c r="F2617" s="54"/>
      <c r="G2617" s="54"/>
      <c r="H2617" s="55"/>
      <c r="I2617" s="22"/>
      <c r="J2617" s="56"/>
      <c r="K2617" s="80"/>
      <c r="L2617" s="57"/>
      <c r="M2617" s="57"/>
      <c r="N2617" s="55"/>
      <c r="O2617" s="58"/>
      <c r="P2617" s="58"/>
      <c r="Q2617" s="59"/>
      <c r="R2617" s="60"/>
      <c r="S2617" s="60"/>
      <c r="T2617" s="22"/>
      <c r="U2617" s="1"/>
      <c r="V2617" s="23"/>
      <c r="X2617" s="24"/>
      <c r="Y2617" s="24"/>
      <c r="Z2617" s="22"/>
      <c r="AA2617" s="22"/>
      <c r="AB2617" s="22"/>
      <c r="AC2617" s="22"/>
      <c r="AD2617" s="22"/>
      <c r="AE2617" s="22"/>
      <c r="AF2617" s="22"/>
      <c r="AG2617" s="22"/>
      <c r="AH2617" s="22"/>
      <c r="AI2617" s="22"/>
      <c r="AJ2617" s="22"/>
      <c r="AK2617" s="22"/>
      <c r="AL2617" s="22"/>
      <c r="AM2617" s="22"/>
      <c r="AN2617" s="22"/>
      <c r="AO2617" s="22"/>
      <c r="AP2617" s="22"/>
      <c r="AQ2617" s="22"/>
      <c r="AR2617" s="22"/>
      <c r="AS2617" s="22"/>
      <c r="AT2617" s="22"/>
      <c r="AU2617" s="22"/>
      <c r="AV2617" s="22"/>
      <c r="AW2617" s="22"/>
      <c r="AX2617" s="22"/>
      <c r="AY2617" s="22"/>
      <c r="AZ2617" s="22"/>
      <c r="BA2617" s="22"/>
      <c r="BB2617" s="22"/>
      <c r="BC2617" s="22"/>
      <c r="BD2617" s="22"/>
      <c r="BE2617" s="24"/>
      <c r="BF2617" s="22"/>
      <c r="BG2617" s="22"/>
      <c r="BH2617" s="22"/>
      <c r="BI2617" s="22"/>
      <c r="BJ2617" s="22"/>
      <c r="BK2617" s="22"/>
      <c r="BL2617" s="22"/>
      <c r="BM2617" s="22"/>
      <c r="BN2617" s="22"/>
      <c r="BO2617" s="22"/>
      <c r="BP2617" s="22"/>
      <c r="BQ2617" s="22"/>
      <c r="BR2617" s="22"/>
      <c r="BS2617" s="22"/>
      <c r="BT2617" s="22"/>
      <c r="BU2617" s="22"/>
      <c r="BV2617" s="22"/>
      <c r="BW2617" s="22"/>
      <c r="BX2617" s="22"/>
      <c r="BY2617" s="22"/>
      <c r="BZ2617" s="22"/>
      <c r="CA2617" s="22"/>
      <c r="CB2617" s="22"/>
      <c r="CC2617" s="22"/>
      <c r="CD2617" s="22"/>
      <c r="CE2617" s="22"/>
      <c r="CF2617" s="22"/>
      <c r="CG2617" s="22"/>
      <c r="CH2617" s="22"/>
      <c r="CI2617" s="22"/>
      <c r="CJ2617" s="22"/>
      <c r="CK2617" s="24"/>
      <c r="CL2617" s="22"/>
      <c r="CM2617" s="22"/>
      <c r="CN2617" s="22"/>
      <c r="CO2617" s="22"/>
      <c r="CP2617" s="22"/>
      <c r="CQ2617" s="22"/>
      <c r="CR2617" s="22"/>
      <c r="CS2617" s="22"/>
      <c r="CT2617" s="22"/>
      <c r="CU2617" s="22"/>
      <c r="CV2617" s="22"/>
      <c r="CW2617" s="22"/>
      <c r="CX2617" s="22"/>
      <c r="CY2617" s="22"/>
      <c r="CZ2617" s="22"/>
      <c r="DA2617" s="22"/>
      <c r="DB2617" s="22"/>
      <c r="DC2617" s="22"/>
      <c r="DD2617" s="22"/>
      <c r="DE2617" s="22"/>
      <c r="DF2617" s="22"/>
      <c r="DG2617" s="22"/>
      <c r="DH2617" s="22"/>
      <c r="DI2617" s="22"/>
      <c r="DJ2617" s="22"/>
      <c r="DK2617" s="22"/>
      <c r="DL2617" s="22"/>
      <c r="DM2617" s="22"/>
      <c r="DN2617" s="22"/>
      <c r="DO2617" s="22"/>
      <c r="DP2617" s="22"/>
      <c r="DQ2617" s="24"/>
      <c r="DR2617" s="22"/>
      <c r="DS2617" s="22"/>
      <c r="DT2617" s="22"/>
      <c r="DU2617" s="22"/>
      <c r="DV2617" s="22"/>
      <c r="DW2617" s="22"/>
      <c r="DX2617" s="22"/>
      <c r="DY2617" s="22"/>
      <c r="DZ2617" s="22"/>
      <c r="EA2617" s="22"/>
      <c r="EB2617" s="22"/>
      <c r="EC2617" s="22"/>
      <c r="ED2617" s="22"/>
      <c r="EE2617" s="22"/>
      <c r="EF2617" s="22"/>
      <c r="EG2617" s="22"/>
      <c r="EH2617" s="22"/>
      <c r="EI2617" s="22"/>
      <c r="EJ2617" s="22"/>
      <c r="EK2617" s="22"/>
      <c r="EL2617" s="22"/>
      <c r="EM2617" s="22"/>
      <c r="EN2617" s="22"/>
      <c r="EO2617" s="22"/>
      <c r="EP2617" s="22"/>
      <c r="EQ2617" s="22"/>
      <c r="ER2617" s="22"/>
      <c r="ES2617" s="22"/>
      <c r="ET2617" s="22"/>
      <c r="EU2617" s="22"/>
      <c r="EV2617" s="22"/>
      <c r="EW2617" s="24"/>
      <c r="EX2617" s="22"/>
      <c r="EY2617" s="22"/>
      <c r="EZ2617" s="22"/>
      <c r="FA2617" s="22"/>
      <c r="FB2617" s="22"/>
      <c r="FC2617" s="22"/>
      <c r="FD2617" s="22"/>
      <c r="FE2617" s="22"/>
      <c r="FF2617" s="22"/>
      <c r="FG2617" s="22"/>
      <c r="FH2617" s="22"/>
      <c r="FI2617" s="22"/>
      <c r="FJ2617" s="22"/>
      <c r="FK2617" s="22"/>
      <c r="FL2617" s="22"/>
      <c r="FM2617" s="22"/>
      <c r="FN2617" s="22"/>
      <c r="FO2617" s="22"/>
      <c r="FP2617" s="22"/>
      <c r="FQ2617" s="22"/>
      <c r="FR2617" s="22"/>
      <c r="FS2617" s="22"/>
      <c r="FT2617" s="22"/>
      <c r="FU2617" s="22"/>
      <c r="FV2617" s="22"/>
      <c r="FW2617" s="22"/>
      <c r="FX2617" s="22"/>
      <c r="FY2617" s="22"/>
      <c r="FZ2617" s="22"/>
      <c r="GA2617" s="22"/>
      <c r="GB2617" s="22"/>
      <c r="GC2617" s="24"/>
      <c r="GD2617" s="22"/>
      <c r="GE2617" s="22"/>
      <c r="GF2617" s="22"/>
      <c r="GG2617" s="22"/>
      <c r="GH2617" s="22"/>
      <c r="GI2617" s="22"/>
      <c r="GJ2617" s="22"/>
      <c r="GK2617" s="22"/>
      <c r="GL2617" s="22"/>
      <c r="GM2617" s="22"/>
      <c r="GN2617" s="22"/>
      <c r="GO2617" s="22"/>
      <c r="GP2617" s="22"/>
      <c r="GQ2617" s="22"/>
      <c r="GR2617" s="22"/>
      <c r="GS2617" s="22"/>
      <c r="GT2617" s="22"/>
      <c r="GU2617" s="22"/>
      <c r="GV2617" s="22"/>
      <c r="GW2617" s="22"/>
      <c r="GX2617" s="22"/>
      <c r="GY2617" s="22"/>
      <c r="GZ2617" s="22"/>
      <c r="HA2617" s="22"/>
      <c r="HB2617" s="22"/>
      <c r="HC2617" s="22"/>
      <c r="HD2617" s="22"/>
      <c r="HE2617" s="22"/>
      <c r="HF2617" s="22"/>
      <c r="HG2617" s="22"/>
      <c r="HH2617" s="22"/>
      <c r="HI2617" s="24"/>
      <c r="HJ2617" s="22"/>
      <c r="HK2617" s="22"/>
      <c r="HL2617" s="22"/>
      <c r="HM2617" s="22"/>
      <c r="HN2617" s="22"/>
      <c r="HO2617" s="22"/>
      <c r="HP2617" s="22"/>
      <c r="HQ2617" s="22"/>
      <c r="HR2617" s="22"/>
      <c r="HS2617" s="22"/>
      <c r="HT2617" s="22"/>
      <c r="HU2617" s="22"/>
      <c r="HV2617" s="22"/>
      <c r="HW2617" s="22"/>
      <c r="HX2617" s="22"/>
      <c r="HY2617" s="22"/>
      <c r="HZ2617" s="22"/>
      <c r="IA2617" s="22"/>
      <c r="IB2617" s="22"/>
      <c r="IC2617" s="22"/>
      <c r="ID2617" s="22"/>
      <c r="IE2617" s="22"/>
      <c r="IF2617" s="22"/>
      <c r="IG2617" s="22"/>
      <c r="IH2617" s="22"/>
      <c r="II2617" s="22"/>
      <c r="IJ2617" s="22"/>
      <c r="IK2617" s="22"/>
      <c r="IL2617" s="22"/>
      <c r="IM2617" s="22"/>
      <c r="IN2617" s="22"/>
      <c r="IO2617" s="24"/>
      <c r="IP2617" s="22"/>
      <c r="IQ2617" s="22"/>
      <c r="IR2617" s="22"/>
      <c r="IS2617" s="22"/>
      <c r="IT2617" s="22"/>
      <c r="IU2617" s="22"/>
      <c r="IV2617" s="22"/>
      <c r="IW2617" s="22"/>
      <c r="IX2617" s="22"/>
      <c r="IY2617" s="22"/>
      <c r="IZ2617" s="22"/>
      <c r="JA2617" s="22"/>
      <c r="JB2617" s="22"/>
      <c r="JC2617" s="22"/>
      <c r="JD2617" s="22"/>
      <c r="JE2617" s="22"/>
      <c r="JF2617" s="22"/>
      <c r="JG2617" s="22"/>
      <c r="JH2617" s="22"/>
      <c r="JI2617" s="22"/>
      <c r="JJ2617" s="22"/>
      <c r="JK2617" s="22"/>
      <c r="JL2617" s="22"/>
      <c r="JM2617" s="22"/>
      <c r="JN2617" s="22"/>
      <c r="JO2617" s="22"/>
      <c r="JP2617" s="22"/>
      <c r="JQ2617" s="22"/>
      <c r="JR2617" s="22"/>
      <c r="JS2617" s="22"/>
      <c r="JT2617" s="22"/>
      <c r="JU2617" s="24"/>
      <c r="JV2617" s="22"/>
      <c r="JW2617" s="22"/>
      <c r="JX2617" s="22"/>
      <c r="JY2617" s="22"/>
      <c r="JZ2617" s="22"/>
      <c r="KA2617" s="22"/>
      <c r="KB2617" s="22"/>
      <c r="KC2617" s="22"/>
      <c r="KD2617" s="22"/>
      <c r="KE2617" s="22"/>
      <c r="KF2617" s="22"/>
      <c r="KG2617" s="22"/>
      <c r="KH2617" s="22"/>
      <c r="KI2617" s="22"/>
      <c r="KJ2617" s="22"/>
      <c r="KK2617" s="22"/>
      <c r="KL2617" s="22"/>
      <c r="KM2617" s="22"/>
      <c r="KN2617" s="22"/>
      <c r="KO2617" s="22"/>
      <c r="KP2617" s="22"/>
      <c r="KQ2617" s="22"/>
      <c r="KR2617" s="22"/>
      <c r="KS2617" s="22"/>
      <c r="KT2617" s="22"/>
      <c r="KU2617" s="22"/>
      <c r="KV2617" s="22"/>
      <c r="KW2617" s="22"/>
      <c r="KX2617" s="22"/>
      <c r="KY2617" s="22"/>
      <c r="KZ2617" s="22"/>
      <c r="LA2617" s="24"/>
      <c r="LB2617" s="22"/>
      <c r="LC2617" s="22"/>
      <c r="LD2617" s="22"/>
      <c r="LE2617" s="22"/>
      <c r="LF2617" s="22"/>
      <c r="LG2617" s="22"/>
      <c r="LH2617" s="22"/>
      <c r="LI2617" s="22"/>
      <c r="LJ2617" s="22"/>
      <c r="LK2617" s="22"/>
      <c r="LL2617" s="22"/>
      <c r="LM2617" s="22"/>
      <c r="LN2617" s="22"/>
      <c r="LO2617" s="22"/>
      <c r="LP2617" s="22"/>
      <c r="LQ2617" s="22"/>
      <c r="LR2617" s="22"/>
      <c r="LS2617" s="22"/>
      <c r="LT2617" s="22"/>
      <c r="LU2617" s="22"/>
      <c r="LV2617" s="22"/>
      <c r="LW2617" s="22"/>
      <c r="LX2617" s="22"/>
      <c r="LY2617" s="22"/>
      <c r="LZ2617" s="22"/>
      <c r="MA2617" s="22"/>
      <c r="MB2617" s="22"/>
      <c r="MC2617" s="22"/>
      <c r="MD2617" s="22"/>
      <c r="ME2617" s="22"/>
      <c r="MF2617" s="22"/>
      <c r="MG2617" s="24"/>
      <c r="MH2617" s="22"/>
      <c r="MI2617" s="22"/>
      <c r="MJ2617" s="22"/>
      <c r="MK2617" s="22"/>
      <c r="ML2617" s="22"/>
      <c r="MM2617" s="22"/>
      <c r="MN2617" s="22"/>
      <c r="MO2617" s="22"/>
      <c r="MP2617" s="22"/>
      <c r="MQ2617" s="22"/>
      <c r="MR2617" s="22"/>
      <c r="MS2617" s="22"/>
      <c r="MT2617" s="22"/>
      <c r="MU2617" s="22"/>
      <c r="MV2617" s="22"/>
      <c r="MW2617" s="22"/>
      <c r="MX2617" s="22"/>
      <c r="MY2617" s="22"/>
      <c r="MZ2617" s="22"/>
      <c r="NA2617" s="22"/>
      <c r="NB2617" s="22"/>
      <c r="NC2617" s="22"/>
      <c r="ND2617" s="22"/>
      <c r="NE2617" s="22"/>
      <c r="NF2617" s="22"/>
      <c r="NG2617" s="22"/>
      <c r="NH2617" s="22"/>
      <c r="NI2617" s="22"/>
      <c r="NJ2617" s="22"/>
      <c r="NK2617" s="22"/>
      <c r="NL2617" s="22"/>
      <c r="NM2617" s="24"/>
      <c r="NN2617" s="22"/>
      <c r="NO2617" s="22"/>
      <c r="NP2617" s="22"/>
      <c r="NQ2617" s="22"/>
      <c r="NR2617" s="22"/>
      <c r="NS2617" s="22"/>
      <c r="NT2617" s="22"/>
      <c r="NU2617" s="22"/>
      <c r="NV2617" s="22"/>
      <c r="NW2617" s="22"/>
      <c r="NX2617" s="22"/>
      <c r="NY2617" s="22"/>
      <c r="NZ2617" s="22"/>
      <c r="OA2617" s="22"/>
      <c r="OB2617" s="22"/>
      <c r="OC2617" s="22"/>
      <c r="OD2617" s="22"/>
      <c r="OE2617" s="22"/>
      <c r="OF2617" s="22"/>
      <c r="OG2617" s="22"/>
      <c r="OH2617" s="22"/>
      <c r="OI2617" s="22"/>
      <c r="OJ2617" s="22"/>
      <c r="OK2617" s="22"/>
      <c r="OL2617" s="22"/>
      <c r="OM2617" s="22"/>
      <c r="ON2617" s="22"/>
      <c r="OO2617" s="22"/>
      <c r="OP2617" s="22"/>
      <c r="OQ2617" s="22"/>
      <c r="OR2617" s="22"/>
    </row>
    <row r="2618" spans="1:408" ht="15" thickBot="1">
      <c r="A2618" s="1"/>
      <c r="B2618" s="12"/>
      <c r="C2618" s="12"/>
      <c r="D2618" s="22"/>
      <c r="E2618" s="54"/>
      <c r="F2618" s="54"/>
      <c r="G2618" s="54"/>
      <c r="H2618" s="55"/>
      <c r="I2618" s="22"/>
      <c r="J2618" s="56"/>
      <c r="K2618" s="81"/>
      <c r="L2618" s="57"/>
      <c r="M2618" s="57"/>
      <c r="N2618" s="55"/>
      <c r="O2618" s="58"/>
      <c r="P2618" s="58"/>
      <c r="Q2618" s="59"/>
      <c r="R2618" s="60"/>
      <c r="S2618" s="60"/>
      <c r="T2618" s="22"/>
      <c r="U2618" s="1"/>
      <c r="V2618" s="23"/>
      <c r="X2618" s="24"/>
      <c r="Y2618" s="24"/>
      <c r="Z2618" s="22"/>
      <c r="AA2618" s="22"/>
      <c r="AB2618" s="22"/>
      <c r="AC2618" s="22"/>
      <c r="AD2618" s="22"/>
      <c r="AE2618" s="22"/>
      <c r="AF2618" s="22"/>
      <c r="AG2618" s="22"/>
      <c r="AH2618" s="22"/>
      <c r="AI2618" s="22"/>
      <c r="AJ2618" s="22"/>
      <c r="AK2618" s="22"/>
      <c r="AL2618" s="22"/>
      <c r="AM2618" s="22"/>
      <c r="AN2618" s="22"/>
      <c r="AO2618" s="22"/>
      <c r="AP2618" s="22"/>
      <c r="AQ2618" s="22"/>
      <c r="AR2618" s="22"/>
      <c r="AS2618" s="22"/>
      <c r="AT2618" s="22"/>
      <c r="AU2618" s="22"/>
      <c r="AV2618" s="22"/>
      <c r="AW2618" s="22"/>
      <c r="AX2618" s="22"/>
      <c r="AY2618" s="22"/>
      <c r="AZ2618" s="22"/>
      <c r="BA2618" s="22"/>
      <c r="BB2618" s="22"/>
      <c r="BC2618" s="22"/>
      <c r="BD2618" s="22"/>
      <c r="BE2618" s="24"/>
      <c r="BF2618" s="22"/>
      <c r="BG2618" s="22"/>
      <c r="BH2618" s="22"/>
      <c r="BI2618" s="22"/>
      <c r="BJ2618" s="22"/>
      <c r="BK2618" s="22"/>
      <c r="BL2618" s="22"/>
      <c r="BM2618" s="22"/>
      <c r="BN2618" s="22"/>
      <c r="BO2618" s="22"/>
      <c r="BP2618" s="22"/>
      <c r="BQ2618" s="22"/>
      <c r="BR2618" s="22"/>
      <c r="BS2618" s="22"/>
      <c r="BT2618" s="22"/>
      <c r="BU2618" s="22"/>
      <c r="BV2618" s="22"/>
      <c r="BW2618" s="22"/>
      <c r="BX2618" s="22"/>
      <c r="BY2618" s="22"/>
      <c r="BZ2618" s="22"/>
      <c r="CA2618" s="22"/>
      <c r="CB2618" s="22"/>
      <c r="CC2618" s="22"/>
      <c r="CD2618" s="22"/>
      <c r="CE2618" s="22"/>
      <c r="CF2618" s="22"/>
      <c r="CG2618" s="22"/>
      <c r="CH2618" s="22"/>
      <c r="CI2618" s="22"/>
      <c r="CJ2618" s="22"/>
      <c r="CK2618" s="24"/>
      <c r="CL2618" s="22"/>
      <c r="CM2618" s="22"/>
      <c r="CN2618" s="22"/>
      <c r="CO2618" s="22"/>
      <c r="CP2618" s="22"/>
      <c r="CQ2618" s="22"/>
      <c r="CR2618" s="22"/>
      <c r="CS2618" s="22"/>
      <c r="CT2618" s="22"/>
      <c r="CU2618" s="22"/>
      <c r="CV2618" s="22"/>
      <c r="CW2618" s="22"/>
      <c r="CX2618" s="22"/>
      <c r="CY2618" s="22"/>
      <c r="CZ2618" s="22"/>
      <c r="DA2618" s="22"/>
      <c r="DB2618" s="22"/>
      <c r="DC2618" s="22"/>
      <c r="DD2618" s="22"/>
      <c r="DE2618" s="22"/>
      <c r="DF2618" s="22"/>
      <c r="DG2618" s="22"/>
      <c r="DH2618" s="22"/>
      <c r="DI2618" s="22"/>
      <c r="DJ2618" s="22"/>
      <c r="DK2618" s="22"/>
      <c r="DL2618" s="22"/>
      <c r="DM2618" s="22"/>
      <c r="DN2618" s="22"/>
      <c r="DO2618" s="22"/>
      <c r="DP2618" s="22"/>
      <c r="DQ2618" s="24"/>
      <c r="DR2618" s="22"/>
      <c r="DS2618" s="22"/>
      <c r="DT2618" s="22"/>
      <c r="DU2618" s="22"/>
      <c r="DV2618" s="22"/>
      <c r="DW2618" s="22"/>
      <c r="DX2618" s="22"/>
      <c r="DY2618" s="22"/>
      <c r="DZ2618" s="22"/>
      <c r="EA2618" s="22"/>
      <c r="EB2618" s="22"/>
      <c r="EC2618" s="22"/>
      <c r="ED2618" s="22"/>
      <c r="EE2618" s="22"/>
      <c r="EF2618" s="22"/>
      <c r="EG2618" s="22"/>
      <c r="EH2618" s="22"/>
      <c r="EI2618" s="22"/>
      <c r="EJ2618" s="22"/>
      <c r="EK2618" s="22"/>
      <c r="EL2618" s="22"/>
      <c r="EM2618" s="22"/>
      <c r="EN2618" s="22"/>
      <c r="EO2618" s="22"/>
      <c r="EP2618" s="22"/>
      <c r="EQ2618" s="22"/>
      <c r="ER2618" s="22"/>
      <c r="ES2618" s="22"/>
      <c r="ET2618" s="22"/>
      <c r="EU2618" s="22"/>
      <c r="EV2618" s="22"/>
      <c r="EW2618" s="24"/>
      <c r="EX2618" s="22"/>
      <c r="EY2618" s="22"/>
      <c r="EZ2618" s="22"/>
      <c r="FA2618" s="22"/>
      <c r="FB2618" s="22"/>
      <c r="FC2618" s="22"/>
      <c r="FD2618" s="22"/>
      <c r="FE2618" s="22"/>
      <c r="FF2618" s="22"/>
      <c r="FG2618" s="22"/>
      <c r="FH2618" s="22"/>
      <c r="FI2618" s="22"/>
      <c r="FJ2618" s="22"/>
      <c r="FK2618" s="22"/>
      <c r="FL2618" s="22"/>
      <c r="FM2618" s="22"/>
      <c r="FN2618" s="22"/>
      <c r="FO2618" s="22"/>
      <c r="FP2618" s="22"/>
      <c r="FQ2618" s="22"/>
      <c r="FR2618" s="22"/>
      <c r="FS2618" s="22"/>
      <c r="FT2618" s="22"/>
      <c r="FU2618" s="22"/>
      <c r="FV2618" s="22"/>
      <c r="FW2618" s="22"/>
      <c r="FX2618" s="22"/>
      <c r="FY2618" s="22"/>
      <c r="FZ2618" s="22"/>
      <c r="GA2618" s="22"/>
      <c r="GB2618" s="22"/>
      <c r="GC2618" s="24"/>
      <c r="GD2618" s="22"/>
      <c r="GE2618" s="22"/>
      <c r="GF2618" s="22"/>
      <c r="GG2618" s="22"/>
      <c r="GH2618" s="22"/>
      <c r="GI2618" s="22"/>
      <c r="GJ2618" s="22"/>
      <c r="GK2618" s="22"/>
      <c r="GL2618" s="22"/>
      <c r="GM2618" s="22"/>
      <c r="GN2618" s="22"/>
      <c r="GO2618" s="22"/>
      <c r="GP2618" s="22"/>
      <c r="GQ2618" s="22"/>
      <c r="GR2618" s="22"/>
      <c r="GS2618" s="22"/>
      <c r="GT2618" s="22"/>
      <c r="GU2618" s="22"/>
      <c r="GV2618" s="22"/>
      <c r="GW2618" s="22"/>
      <c r="GX2618" s="22"/>
      <c r="GY2618" s="22"/>
      <c r="GZ2618" s="22"/>
      <c r="HA2618" s="22"/>
      <c r="HB2618" s="22"/>
      <c r="HC2618" s="22"/>
      <c r="HD2618" s="22"/>
      <c r="HE2618" s="22"/>
      <c r="HF2618" s="22"/>
      <c r="HG2618" s="22"/>
      <c r="HH2618" s="22"/>
      <c r="HI2618" s="24"/>
      <c r="HJ2618" s="22"/>
      <c r="HK2618" s="22"/>
      <c r="HL2618" s="22"/>
      <c r="HM2618" s="22"/>
      <c r="HN2618" s="22"/>
      <c r="HO2618" s="22"/>
      <c r="HP2618" s="22"/>
      <c r="HQ2618" s="22"/>
      <c r="HR2618" s="22"/>
      <c r="HS2618" s="22"/>
      <c r="HT2618" s="22"/>
      <c r="HU2618" s="22"/>
      <c r="HV2618" s="22"/>
      <c r="HW2618" s="22"/>
      <c r="HX2618" s="22"/>
      <c r="HY2618" s="22"/>
      <c r="HZ2618" s="22"/>
      <c r="IA2618" s="22"/>
      <c r="IB2618" s="22"/>
      <c r="IC2618" s="22"/>
      <c r="ID2618" s="22"/>
      <c r="IE2618" s="22"/>
      <c r="IF2618" s="22"/>
      <c r="IG2618" s="22"/>
      <c r="IH2618" s="22"/>
      <c r="II2618" s="22"/>
      <c r="IJ2618" s="22"/>
      <c r="IK2618" s="22"/>
      <c r="IL2618" s="22"/>
      <c r="IM2618" s="22"/>
      <c r="IN2618" s="22"/>
      <c r="IO2618" s="24"/>
      <c r="IP2618" s="22"/>
      <c r="IQ2618" s="22"/>
      <c r="IR2618" s="22"/>
      <c r="IS2618" s="22"/>
      <c r="IT2618" s="22"/>
      <c r="IU2618" s="22"/>
      <c r="IV2618" s="22"/>
      <c r="IW2618" s="22"/>
      <c r="IX2618" s="22"/>
      <c r="IY2618" s="22"/>
      <c r="IZ2618" s="22"/>
      <c r="JA2618" s="22"/>
      <c r="JB2618" s="22"/>
      <c r="JC2618" s="22"/>
      <c r="JD2618" s="22"/>
      <c r="JE2618" s="22"/>
      <c r="JF2618" s="22"/>
      <c r="JG2618" s="22"/>
      <c r="JH2618" s="22"/>
      <c r="JI2618" s="22"/>
      <c r="JJ2618" s="22"/>
      <c r="JK2618" s="22"/>
      <c r="JL2618" s="22"/>
      <c r="JM2618" s="22"/>
      <c r="JN2618" s="22"/>
      <c r="JO2618" s="22"/>
      <c r="JP2618" s="22"/>
      <c r="JQ2618" s="22"/>
      <c r="JR2618" s="22"/>
      <c r="JS2618" s="22"/>
      <c r="JT2618" s="22"/>
      <c r="JU2618" s="24"/>
      <c r="JV2618" s="22"/>
      <c r="JW2618" s="22"/>
      <c r="JX2618" s="22"/>
      <c r="JY2618" s="22"/>
      <c r="JZ2618" s="22"/>
      <c r="KA2618" s="22"/>
      <c r="KB2618" s="22"/>
      <c r="KC2618" s="22"/>
      <c r="KD2618" s="22"/>
      <c r="KE2618" s="22"/>
      <c r="KF2618" s="22"/>
      <c r="KG2618" s="22"/>
      <c r="KH2618" s="22"/>
      <c r="KI2618" s="22"/>
      <c r="KJ2618" s="22"/>
      <c r="KK2618" s="22"/>
      <c r="KL2618" s="22"/>
      <c r="KM2618" s="22"/>
      <c r="KN2618" s="22"/>
      <c r="KO2618" s="22"/>
      <c r="KP2618" s="22"/>
      <c r="KQ2618" s="22"/>
      <c r="KR2618" s="22"/>
      <c r="KS2618" s="22"/>
      <c r="KT2618" s="22"/>
      <c r="KU2618" s="22"/>
      <c r="KV2618" s="22"/>
      <c r="KW2618" s="22"/>
      <c r="KX2618" s="22"/>
      <c r="KY2618" s="22"/>
      <c r="KZ2618" s="22"/>
      <c r="LA2618" s="24"/>
      <c r="LB2618" s="22"/>
      <c r="LC2618" s="22"/>
      <c r="LD2618" s="22"/>
      <c r="LE2618" s="22"/>
      <c r="LF2618" s="22"/>
      <c r="LG2618" s="22"/>
      <c r="LH2618" s="22"/>
      <c r="LI2618" s="22"/>
      <c r="LJ2618" s="22"/>
      <c r="LK2618" s="22"/>
      <c r="LL2618" s="22"/>
      <c r="LM2618" s="22"/>
      <c r="LN2618" s="22"/>
      <c r="LO2618" s="22"/>
      <c r="LP2618" s="22"/>
      <c r="LQ2618" s="22"/>
      <c r="LR2618" s="22"/>
      <c r="LS2618" s="22"/>
      <c r="LT2618" s="22"/>
      <c r="LU2618" s="22"/>
      <c r="LV2618" s="22"/>
      <c r="LW2618" s="22"/>
      <c r="LX2618" s="22"/>
      <c r="LY2618" s="22"/>
      <c r="LZ2618" s="22"/>
      <c r="MA2618" s="22"/>
      <c r="MB2618" s="22"/>
      <c r="MC2618" s="22"/>
      <c r="MD2618" s="22"/>
      <c r="ME2618" s="22"/>
      <c r="MF2618" s="22"/>
      <c r="MG2618" s="24"/>
      <c r="MH2618" s="22"/>
      <c r="MI2618" s="22"/>
      <c r="MJ2618" s="22"/>
      <c r="MK2618" s="22"/>
      <c r="ML2618" s="22"/>
      <c r="MM2618" s="22"/>
      <c r="MN2618" s="22"/>
      <c r="MO2618" s="22"/>
      <c r="MP2618" s="22"/>
      <c r="MQ2618" s="22"/>
      <c r="MR2618" s="22"/>
      <c r="MS2618" s="22"/>
      <c r="MT2618" s="22"/>
      <c r="MU2618" s="22"/>
      <c r="MV2618" s="22"/>
      <c r="MW2618" s="22"/>
      <c r="MX2618" s="22"/>
      <c r="MY2618" s="22"/>
      <c r="MZ2618" s="22"/>
      <c r="NA2618" s="22"/>
      <c r="NB2618" s="22"/>
      <c r="NC2618" s="22"/>
      <c r="ND2618" s="22"/>
      <c r="NE2618" s="22"/>
      <c r="NF2618" s="22"/>
      <c r="NG2618" s="22"/>
      <c r="NH2618" s="22"/>
      <c r="NI2618" s="22"/>
      <c r="NJ2618" s="22"/>
      <c r="NK2618" s="22"/>
      <c r="NL2618" s="22"/>
      <c r="NM2618" s="24"/>
      <c r="NN2618" s="22"/>
      <c r="NO2618" s="22"/>
      <c r="NP2618" s="22"/>
      <c r="NQ2618" s="22"/>
      <c r="NR2618" s="22"/>
      <c r="NS2618" s="22"/>
      <c r="NT2618" s="22"/>
      <c r="NU2618" s="22"/>
      <c r="NV2618" s="22"/>
      <c r="NW2618" s="22"/>
      <c r="NX2618" s="22"/>
      <c r="NY2618" s="22"/>
      <c r="NZ2618" s="22"/>
      <c r="OA2618" s="22"/>
      <c r="OB2618" s="22"/>
      <c r="OC2618" s="22"/>
      <c r="OD2618" s="22"/>
      <c r="OE2618" s="22"/>
      <c r="OF2618" s="22"/>
      <c r="OG2618" s="22"/>
      <c r="OH2618" s="22"/>
      <c r="OI2618" s="22"/>
      <c r="OJ2618" s="22"/>
      <c r="OK2618" s="22"/>
      <c r="OL2618" s="22"/>
      <c r="OM2618" s="22"/>
      <c r="ON2618" s="22"/>
      <c r="OO2618" s="22"/>
      <c r="OP2618" s="22"/>
      <c r="OQ2618" s="22"/>
      <c r="OR2618" s="22"/>
    </row>
    <row r="2619" spans="1:408" ht="15" thickBot="1">
      <c r="A2619" s="1"/>
      <c r="B2619" s="12"/>
      <c r="C2619" s="12"/>
      <c r="D2619" s="22"/>
      <c r="E2619" s="54"/>
      <c r="F2619" s="54"/>
      <c r="G2619" s="54"/>
      <c r="H2619" s="55"/>
      <c r="I2619" s="22"/>
      <c r="J2619" s="56"/>
      <c r="K2619" s="80"/>
      <c r="L2619" s="57"/>
      <c r="M2619" s="57"/>
      <c r="N2619" s="55"/>
      <c r="O2619" s="58"/>
      <c r="P2619" s="58"/>
      <c r="Q2619" s="59"/>
      <c r="R2619" s="60"/>
      <c r="S2619" s="60"/>
      <c r="T2619" s="22"/>
      <c r="U2619" s="1"/>
      <c r="V2619" s="23"/>
      <c r="X2619" s="24"/>
      <c r="Y2619" s="24"/>
      <c r="Z2619" s="22"/>
      <c r="AA2619" s="22"/>
      <c r="AB2619" s="22"/>
      <c r="AC2619" s="22"/>
      <c r="AD2619" s="22"/>
      <c r="AE2619" s="22"/>
      <c r="AF2619" s="22"/>
      <c r="AG2619" s="22"/>
      <c r="AH2619" s="22"/>
      <c r="AI2619" s="22"/>
      <c r="AJ2619" s="22"/>
      <c r="AK2619" s="22"/>
      <c r="AL2619" s="22"/>
      <c r="AM2619" s="22"/>
      <c r="AN2619" s="22"/>
      <c r="AO2619" s="22"/>
      <c r="AP2619" s="22"/>
      <c r="AQ2619" s="22"/>
      <c r="AR2619" s="22"/>
      <c r="AS2619" s="22"/>
      <c r="AT2619" s="22"/>
      <c r="AU2619" s="22"/>
      <c r="AV2619" s="22"/>
      <c r="AW2619" s="22"/>
      <c r="AX2619" s="22"/>
      <c r="AY2619" s="22"/>
      <c r="AZ2619" s="22"/>
      <c r="BA2619" s="22"/>
      <c r="BB2619" s="22"/>
      <c r="BC2619" s="22"/>
      <c r="BD2619" s="22"/>
      <c r="BE2619" s="24"/>
      <c r="BF2619" s="22"/>
      <c r="BG2619" s="22"/>
      <c r="BH2619" s="22"/>
      <c r="BI2619" s="22"/>
      <c r="BJ2619" s="22"/>
      <c r="BK2619" s="22"/>
      <c r="BL2619" s="22"/>
      <c r="BM2619" s="22"/>
      <c r="BN2619" s="22"/>
      <c r="BO2619" s="22"/>
      <c r="BP2619" s="22"/>
      <c r="BQ2619" s="22"/>
      <c r="BR2619" s="22"/>
      <c r="BS2619" s="22"/>
      <c r="BT2619" s="22"/>
      <c r="BU2619" s="22"/>
      <c r="BV2619" s="22"/>
      <c r="BW2619" s="22"/>
      <c r="BX2619" s="22"/>
      <c r="BY2619" s="22"/>
      <c r="BZ2619" s="22"/>
      <c r="CA2619" s="22"/>
      <c r="CB2619" s="22"/>
      <c r="CC2619" s="22"/>
      <c r="CD2619" s="22"/>
      <c r="CE2619" s="22"/>
      <c r="CF2619" s="22"/>
      <c r="CG2619" s="22"/>
      <c r="CH2619" s="22"/>
      <c r="CI2619" s="22"/>
      <c r="CJ2619" s="22"/>
      <c r="CK2619" s="24"/>
      <c r="CL2619" s="22"/>
      <c r="CM2619" s="22"/>
      <c r="CN2619" s="22"/>
      <c r="CO2619" s="22"/>
      <c r="CP2619" s="22"/>
      <c r="CQ2619" s="22"/>
      <c r="CR2619" s="22"/>
      <c r="CS2619" s="22"/>
      <c r="CT2619" s="22"/>
      <c r="CU2619" s="22"/>
      <c r="CV2619" s="22"/>
      <c r="CW2619" s="22"/>
      <c r="CX2619" s="22"/>
      <c r="CY2619" s="22"/>
      <c r="CZ2619" s="22"/>
      <c r="DA2619" s="22"/>
      <c r="DB2619" s="22"/>
      <c r="DC2619" s="22"/>
      <c r="DD2619" s="22"/>
      <c r="DE2619" s="22"/>
      <c r="DF2619" s="22"/>
      <c r="DG2619" s="22"/>
      <c r="DH2619" s="22"/>
      <c r="DI2619" s="22"/>
      <c r="DJ2619" s="22"/>
      <c r="DK2619" s="22"/>
      <c r="DL2619" s="22"/>
      <c r="DM2619" s="22"/>
      <c r="DN2619" s="22"/>
      <c r="DO2619" s="22"/>
      <c r="DP2619" s="22"/>
      <c r="DQ2619" s="24"/>
      <c r="DR2619" s="22"/>
      <c r="DS2619" s="22"/>
      <c r="DT2619" s="22"/>
      <c r="DU2619" s="22"/>
      <c r="DV2619" s="22"/>
      <c r="DW2619" s="22"/>
      <c r="DX2619" s="22"/>
      <c r="DY2619" s="22"/>
      <c r="DZ2619" s="22"/>
      <c r="EA2619" s="22"/>
      <c r="EB2619" s="22"/>
      <c r="EC2619" s="22"/>
      <c r="ED2619" s="22"/>
      <c r="EE2619" s="22"/>
      <c r="EF2619" s="22"/>
      <c r="EG2619" s="22"/>
      <c r="EH2619" s="22"/>
      <c r="EI2619" s="22"/>
      <c r="EJ2619" s="22"/>
      <c r="EK2619" s="22"/>
      <c r="EL2619" s="22"/>
      <c r="EM2619" s="22"/>
      <c r="EN2619" s="22"/>
      <c r="EO2619" s="22"/>
      <c r="EP2619" s="22"/>
      <c r="EQ2619" s="22"/>
      <c r="ER2619" s="22"/>
      <c r="ES2619" s="22"/>
      <c r="ET2619" s="22"/>
      <c r="EU2619" s="22"/>
      <c r="EV2619" s="22"/>
      <c r="EW2619" s="24"/>
      <c r="EX2619" s="22"/>
      <c r="EY2619" s="22"/>
      <c r="EZ2619" s="22"/>
      <c r="FA2619" s="22"/>
      <c r="FB2619" s="22"/>
      <c r="FC2619" s="22"/>
      <c r="FD2619" s="22"/>
      <c r="FE2619" s="22"/>
      <c r="FF2619" s="22"/>
      <c r="FG2619" s="22"/>
      <c r="FH2619" s="22"/>
      <c r="FI2619" s="22"/>
      <c r="FJ2619" s="22"/>
      <c r="FK2619" s="22"/>
      <c r="FL2619" s="22"/>
      <c r="FM2619" s="22"/>
      <c r="FN2619" s="22"/>
      <c r="FO2619" s="22"/>
      <c r="FP2619" s="22"/>
      <c r="FQ2619" s="22"/>
      <c r="FR2619" s="22"/>
      <c r="FS2619" s="22"/>
      <c r="FT2619" s="22"/>
      <c r="FU2619" s="22"/>
      <c r="FV2619" s="22"/>
      <c r="FW2619" s="22"/>
      <c r="FX2619" s="22"/>
      <c r="FY2619" s="22"/>
      <c r="FZ2619" s="22"/>
      <c r="GA2619" s="22"/>
      <c r="GB2619" s="22"/>
      <c r="GC2619" s="24"/>
      <c r="GD2619" s="22"/>
      <c r="GE2619" s="22"/>
      <c r="GF2619" s="22"/>
      <c r="GG2619" s="22"/>
      <c r="GH2619" s="22"/>
      <c r="GI2619" s="22"/>
      <c r="GJ2619" s="22"/>
      <c r="GK2619" s="22"/>
      <c r="GL2619" s="22"/>
      <c r="GM2619" s="22"/>
      <c r="GN2619" s="22"/>
      <c r="GO2619" s="22"/>
      <c r="GP2619" s="22"/>
      <c r="GQ2619" s="22"/>
      <c r="GR2619" s="22"/>
      <c r="GS2619" s="22"/>
      <c r="GT2619" s="22"/>
      <c r="GU2619" s="22"/>
      <c r="GV2619" s="22"/>
      <c r="GW2619" s="22"/>
      <c r="GX2619" s="22"/>
      <c r="GY2619" s="22"/>
      <c r="GZ2619" s="22"/>
      <c r="HA2619" s="22"/>
      <c r="HB2619" s="22"/>
      <c r="HC2619" s="22"/>
      <c r="HD2619" s="22"/>
      <c r="HE2619" s="22"/>
      <c r="HF2619" s="22"/>
      <c r="HG2619" s="22"/>
      <c r="HH2619" s="22"/>
      <c r="HI2619" s="24"/>
      <c r="HJ2619" s="22"/>
      <c r="HK2619" s="22"/>
      <c r="HL2619" s="22"/>
      <c r="HM2619" s="22"/>
      <c r="HN2619" s="22"/>
      <c r="HO2619" s="22"/>
      <c r="HP2619" s="22"/>
      <c r="HQ2619" s="22"/>
      <c r="HR2619" s="22"/>
      <c r="HS2619" s="22"/>
      <c r="HT2619" s="22"/>
      <c r="HU2619" s="22"/>
      <c r="HV2619" s="22"/>
      <c r="HW2619" s="22"/>
      <c r="HX2619" s="22"/>
      <c r="HY2619" s="22"/>
      <c r="HZ2619" s="22"/>
      <c r="IA2619" s="22"/>
      <c r="IB2619" s="22"/>
      <c r="IC2619" s="22"/>
      <c r="ID2619" s="22"/>
      <c r="IE2619" s="22"/>
      <c r="IF2619" s="22"/>
      <c r="IG2619" s="22"/>
      <c r="IH2619" s="22"/>
      <c r="II2619" s="22"/>
      <c r="IJ2619" s="22"/>
      <c r="IK2619" s="22"/>
      <c r="IL2619" s="22"/>
      <c r="IM2619" s="22"/>
      <c r="IN2619" s="22"/>
      <c r="IO2619" s="24"/>
      <c r="IP2619" s="22"/>
      <c r="IQ2619" s="22"/>
      <c r="IR2619" s="22"/>
      <c r="IS2619" s="22"/>
      <c r="IT2619" s="22"/>
      <c r="IU2619" s="22"/>
      <c r="IV2619" s="22"/>
      <c r="IW2619" s="22"/>
      <c r="IX2619" s="22"/>
      <c r="IY2619" s="22"/>
      <c r="IZ2619" s="22"/>
      <c r="JA2619" s="22"/>
      <c r="JB2619" s="22"/>
      <c r="JC2619" s="22"/>
      <c r="JD2619" s="22"/>
      <c r="JE2619" s="22"/>
      <c r="JF2619" s="22"/>
      <c r="JG2619" s="22"/>
      <c r="JH2619" s="22"/>
      <c r="JI2619" s="22"/>
      <c r="JJ2619" s="22"/>
      <c r="JK2619" s="22"/>
      <c r="JL2619" s="22"/>
      <c r="JM2619" s="22"/>
      <c r="JN2619" s="22"/>
      <c r="JO2619" s="22"/>
      <c r="JP2619" s="22"/>
      <c r="JQ2619" s="22"/>
      <c r="JR2619" s="22"/>
      <c r="JS2619" s="22"/>
      <c r="JT2619" s="22"/>
      <c r="JU2619" s="24"/>
      <c r="JV2619" s="22"/>
      <c r="JW2619" s="22"/>
      <c r="JX2619" s="22"/>
      <c r="JY2619" s="22"/>
      <c r="JZ2619" s="22"/>
      <c r="KA2619" s="22"/>
      <c r="KB2619" s="22"/>
      <c r="KC2619" s="22"/>
      <c r="KD2619" s="22"/>
      <c r="KE2619" s="22"/>
      <c r="KF2619" s="22"/>
      <c r="KG2619" s="22"/>
      <c r="KH2619" s="22"/>
      <c r="KI2619" s="22"/>
      <c r="KJ2619" s="22"/>
      <c r="KK2619" s="22"/>
      <c r="KL2619" s="22"/>
      <c r="KM2619" s="22"/>
      <c r="KN2619" s="22"/>
      <c r="KO2619" s="22"/>
      <c r="KP2619" s="22"/>
      <c r="KQ2619" s="22"/>
      <c r="KR2619" s="22"/>
      <c r="KS2619" s="22"/>
      <c r="KT2619" s="22"/>
      <c r="KU2619" s="22"/>
      <c r="KV2619" s="22"/>
      <c r="KW2619" s="22"/>
      <c r="KX2619" s="22"/>
      <c r="KY2619" s="22"/>
      <c r="KZ2619" s="22"/>
      <c r="LA2619" s="24"/>
      <c r="LB2619" s="22"/>
      <c r="LC2619" s="22"/>
      <c r="LD2619" s="22"/>
      <c r="LE2619" s="22"/>
      <c r="LF2619" s="22"/>
      <c r="LG2619" s="22"/>
      <c r="LH2619" s="22"/>
      <c r="LI2619" s="22"/>
      <c r="LJ2619" s="22"/>
      <c r="LK2619" s="22"/>
      <c r="LL2619" s="22"/>
      <c r="LM2619" s="22"/>
      <c r="LN2619" s="22"/>
      <c r="LO2619" s="22"/>
      <c r="LP2619" s="22"/>
      <c r="LQ2619" s="22"/>
      <c r="LR2619" s="22"/>
      <c r="LS2619" s="22"/>
      <c r="LT2619" s="22"/>
      <c r="LU2619" s="22"/>
      <c r="LV2619" s="22"/>
      <c r="LW2619" s="22"/>
      <c r="LX2619" s="22"/>
      <c r="LY2619" s="22"/>
      <c r="LZ2619" s="22"/>
      <c r="MA2619" s="22"/>
      <c r="MB2619" s="22"/>
      <c r="MC2619" s="22"/>
      <c r="MD2619" s="22"/>
      <c r="ME2619" s="22"/>
      <c r="MF2619" s="22"/>
      <c r="MG2619" s="24"/>
      <c r="MH2619" s="22"/>
      <c r="MI2619" s="22"/>
      <c r="MJ2619" s="22"/>
      <c r="MK2619" s="22"/>
      <c r="ML2619" s="22"/>
      <c r="MM2619" s="22"/>
      <c r="MN2619" s="22"/>
      <c r="MO2619" s="22"/>
      <c r="MP2619" s="22"/>
      <c r="MQ2619" s="22"/>
      <c r="MR2619" s="22"/>
      <c r="MS2619" s="22"/>
      <c r="MT2619" s="22"/>
      <c r="MU2619" s="22"/>
      <c r="MV2619" s="22"/>
      <c r="MW2619" s="22"/>
      <c r="MX2619" s="22"/>
      <c r="MY2619" s="22"/>
      <c r="MZ2619" s="22"/>
      <c r="NA2619" s="22"/>
      <c r="NB2619" s="22"/>
      <c r="NC2619" s="22"/>
      <c r="ND2619" s="22"/>
      <c r="NE2619" s="22"/>
      <c r="NF2619" s="22"/>
      <c r="NG2619" s="22"/>
      <c r="NH2619" s="22"/>
      <c r="NI2619" s="22"/>
      <c r="NJ2619" s="22"/>
      <c r="NK2619" s="22"/>
      <c r="NL2619" s="22"/>
      <c r="NM2619" s="24"/>
      <c r="NN2619" s="22"/>
      <c r="NO2619" s="22"/>
      <c r="NP2619" s="22"/>
      <c r="NQ2619" s="22"/>
      <c r="NR2619" s="22"/>
      <c r="NS2619" s="22"/>
      <c r="NT2619" s="22"/>
      <c r="NU2619" s="22"/>
      <c r="NV2619" s="22"/>
      <c r="NW2619" s="22"/>
      <c r="NX2619" s="22"/>
      <c r="NY2619" s="22"/>
      <c r="NZ2619" s="22"/>
      <c r="OA2619" s="22"/>
      <c r="OB2619" s="22"/>
      <c r="OC2619" s="22"/>
      <c r="OD2619" s="22"/>
      <c r="OE2619" s="22"/>
      <c r="OF2619" s="22"/>
      <c r="OG2619" s="22"/>
      <c r="OH2619" s="22"/>
      <c r="OI2619" s="22"/>
      <c r="OJ2619" s="22"/>
      <c r="OK2619" s="22"/>
      <c r="OL2619" s="22"/>
      <c r="OM2619" s="22"/>
      <c r="ON2619" s="22"/>
      <c r="OO2619" s="22"/>
      <c r="OP2619" s="22"/>
      <c r="OQ2619" s="22"/>
      <c r="OR2619" s="22"/>
    </row>
    <row r="2620" spans="1:408" ht="15" thickBot="1">
      <c r="A2620" s="1"/>
      <c r="B2620" s="12"/>
      <c r="C2620" s="12"/>
      <c r="D2620" s="22"/>
      <c r="E2620" s="54"/>
      <c r="F2620" s="54"/>
      <c r="G2620" s="54"/>
      <c r="H2620" s="55"/>
      <c r="I2620" s="22"/>
      <c r="J2620" s="56"/>
      <c r="K2620" s="81"/>
      <c r="L2620" s="57"/>
      <c r="M2620" s="57"/>
      <c r="N2620" s="55"/>
      <c r="O2620" s="58"/>
      <c r="P2620" s="58"/>
      <c r="Q2620" s="59"/>
      <c r="R2620" s="60"/>
      <c r="S2620" s="60"/>
      <c r="T2620" s="22"/>
      <c r="U2620" s="1"/>
      <c r="V2620" s="23"/>
      <c r="X2620" s="24"/>
      <c r="Y2620" s="24"/>
      <c r="Z2620" s="22"/>
      <c r="AA2620" s="22"/>
      <c r="AB2620" s="22"/>
      <c r="AC2620" s="22"/>
      <c r="AD2620" s="22"/>
      <c r="AE2620" s="22"/>
      <c r="AF2620" s="22"/>
      <c r="AG2620" s="22"/>
      <c r="AH2620" s="22"/>
      <c r="AI2620" s="22"/>
      <c r="AJ2620" s="22"/>
      <c r="AK2620" s="22"/>
      <c r="AL2620" s="22"/>
      <c r="AM2620" s="22"/>
      <c r="AN2620" s="22"/>
      <c r="AO2620" s="22"/>
      <c r="AP2620" s="22"/>
      <c r="AQ2620" s="22"/>
      <c r="AR2620" s="22"/>
      <c r="AS2620" s="22"/>
      <c r="AT2620" s="22"/>
      <c r="AU2620" s="22"/>
      <c r="AV2620" s="22"/>
      <c r="AW2620" s="22"/>
      <c r="AX2620" s="22"/>
      <c r="AY2620" s="22"/>
      <c r="AZ2620" s="22"/>
      <c r="BA2620" s="22"/>
      <c r="BB2620" s="22"/>
      <c r="BC2620" s="22"/>
      <c r="BD2620" s="22"/>
      <c r="BE2620" s="24"/>
      <c r="BF2620" s="22"/>
      <c r="BG2620" s="22"/>
      <c r="BH2620" s="22"/>
      <c r="BI2620" s="22"/>
      <c r="BJ2620" s="22"/>
      <c r="BK2620" s="22"/>
      <c r="BL2620" s="22"/>
      <c r="BM2620" s="22"/>
      <c r="BN2620" s="22"/>
      <c r="BO2620" s="22"/>
      <c r="BP2620" s="22"/>
      <c r="BQ2620" s="22"/>
      <c r="BR2620" s="22"/>
      <c r="BS2620" s="22"/>
      <c r="BT2620" s="22"/>
      <c r="BU2620" s="22"/>
      <c r="BV2620" s="22"/>
      <c r="BW2620" s="22"/>
      <c r="BX2620" s="22"/>
      <c r="BY2620" s="22"/>
      <c r="BZ2620" s="22"/>
      <c r="CA2620" s="22"/>
      <c r="CB2620" s="22"/>
      <c r="CC2620" s="22"/>
      <c r="CD2620" s="22"/>
      <c r="CE2620" s="22"/>
      <c r="CF2620" s="22"/>
      <c r="CG2620" s="22"/>
      <c r="CH2620" s="22"/>
      <c r="CI2620" s="22"/>
      <c r="CJ2620" s="22"/>
      <c r="CK2620" s="24"/>
      <c r="CL2620" s="22"/>
      <c r="CM2620" s="22"/>
      <c r="CN2620" s="22"/>
      <c r="CO2620" s="22"/>
      <c r="CP2620" s="22"/>
      <c r="CQ2620" s="22"/>
      <c r="CR2620" s="22"/>
      <c r="CS2620" s="22"/>
      <c r="CT2620" s="22"/>
      <c r="CU2620" s="22"/>
      <c r="CV2620" s="22"/>
      <c r="CW2620" s="22"/>
      <c r="CX2620" s="22"/>
      <c r="CY2620" s="22"/>
      <c r="CZ2620" s="22"/>
      <c r="DA2620" s="22"/>
      <c r="DB2620" s="22"/>
      <c r="DC2620" s="22"/>
      <c r="DD2620" s="22"/>
      <c r="DE2620" s="22"/>
      <c r="DF2620" s="22"/>
      <c r="DG2620" s="22"/>
      <c r="DH2620" s="22"/>
      <c r="DI2620" s="22"/>
      <c r="DJ2620" s="22"/>
      <c r="DK2620" s="22"/>
      <c r="DL2620" s="22"/>
      <c r="DM2620" s="22"/>
      <c r="DN2620" s="22"/>
      <c r="DO2620" s="22"/>
      <c r="DP2620" s="22"/>
      <c r="DQ2620" s="24"/>
      <c r="DR2620" s="22"/>
      <c r="DS2620" s="22"/>
      <c r="DT2620" s="22"/>
      <c r="DU2620" s="22"/>
      <c r="DV2620" s="22"/>
      <c r="DW2620" s="22"/>
      <c r="DX2620" s="22"/>
      <c r="DY2620" s="22"/>
      <c r="DZ2620" s="22"/>
      <c r="EA2620" s="22"/>
      <c r="EB2620" s="22"/>
      <c r="EC2620" s="22"/>
      <c r="ED2620" s="22"/>
      <c r="EE2620" s="22"/>
      <c r="EF2620" s="22"/>
      <c r="EG2620" s="22"/>
      <c r="EH2620" s="22"/>
      <c r="EI2620" s="22"/>
      <c r="EJ2620" s="22"/>
      <c r="EK2620" s="22"/>
      <c r="EL2620" s="22"/>
      <c r="EM2620" s="22"/>
      <c r="EN2620" s="22"/>
      <c r="EO2620" s="22"/>
      <c r="EP2620" s="22"/>
      <c r="EQ2620" s="22"/>
      <c r="ER2620" s="22"/>
      <c r="ES2620" s="22"/>
      <c r="ET2620" s="22"/>
      <c r="EU2620" s="22"/>
      <c r="EV2620" s="22"/>
      <c r="EW2620" s="24"/>
      <c r="EX2620" s="22"/>
      <c r="EY2620" s="22"/>
      <c r="EZ2620" s="22"/>
      <c r="FA2620" s="22"/>
      <c r="FB2620" s="22"/>
      <c r="FC2620" s="22"/>
      <c r="FD2620" s="22"/>
      <c r="FE2620" s="22"/>
      <c r="FF2620" s="22"/>
      <c r="FG2620" s="22"/>
      <c r="FH2620" s="22"/>
      <c r="FI2620" s="22"/>
      <c r="FJ2620" s="22"/>
      <c r="FK2620" s="22"/>
      <c r="FL2620" s="22"/>
      <c r="FM2620" s="22"/>
      <c r="FN2620" s="22"/>
      <c r="FO2620" s="22"/>
      <c r="FP2620" s="22"/>
      <c r="FQ2620" s="22"/>
      <c r="FR2620" s="22"/>
      <c r="FS2620" s="22"/>
      <c r="FT2620" s="22"/>
      <c r="FU2620" s="22"/>
      <c r="FV2620" s="22"/>
      <c r="FW2620" s="22"/>
      <c r="FX2620" s="22"/>
      <c r="FY2620" s="22"/>
      <c r="FZ2620" s="22"/>
      <c r="GA2620" s="22"/>
      <c r="GB2620" s="22"/>
      <c r="GC2620" s="24"/>
      <c r="GD2620" s="22"/>
      <c r="GE2620" s="22"/>
      <c r="GF2620" s="22"/>
      <c r="GG2620" s="22"/>
      <c r="GH2620" s="22"/>
      <c r="GI2620" s="22"/>
      <c r="GJ2620" s="22"/>
      <c r="GK2620" s="22"/>
      <c r="GL2620" s="22"/>
      <c r="GM2620" s="22"/>
      <c r="GN2620" s="22"/>
      <c r="GO2620" s="22"/>
      <c r="GP2620" s="22"/>
      <c r="GQ2620" s="22"/>
      <c r="GR2620" s="22"/>
      <c r="GS2620" s="22"/>
      <c r="GT2620" s="22"/>
      <c r="GU2620" s="22"/>
      <c r="GV2620" s="22"/>
      <c r="GW2620" s="22"/>
      <c r="GX2620" s="22"/>
      <c r="GY2620" s="22"/>
      <c r="GZ2620" s="22"/>
      <c r="HA2620" s="22"/>
      <c r="HB2620" s="22"/>
      <c r="HC2620" s="22"/>
      <c r="HD2620" s="22"/>
      <c r="HE2620" s="22"/>
      <c r="HF2620" s="22"/>
      <c r="HG2620" s="22"/>
      <c r="HH2620" s="22"/>
      <c r="HI2620" s="24"/>
      <c r="HJ2620" s="22"/>
      <c r="HK2620" s="22"/>
      <c r="HL2620" s="22"/>
      <c r="HM2620" s="22"/>
      <c r="HN2620" s="22"/>
      <c r="HO2620" s="22"/>
      <c r="HP2620" s="22"/>
      <c r="HQ2620" s="22"/>
      <c r="HR2620" s="22"/>
      <c r="HS2620" s="22"/>
      <c r="HT2620" s="22"/>
      <c r="HU2620" s="22"/>
      <c r="HV2620" s="22"/>
      <c r="HW2620" s="22"/>
      <c r="HX2620" s="22"/>
      <c r="HY2620" s="22"/>
      <c r="HZ2620" s="22"/>
      <c r="IA2620" s="22"/>
      <c r="IB2620" s="22"/>
      <c r="IC2620" s="22"/>
      <c r="ID2620" s="22"/>
      <c r="IE2620" s="22"/>
      <c r="IF2620" s="22"/>
      <c r="IG2620" s="22"/>
      <c r="IH2620" s="22"/>
      <c r="II2620" s="22"/>
      <c r="IJ2620" s="22"/>
      <c r="IK2620" s="22"/>
      <c r="IL2620" s="22"/>
      <c r="IM2620" s="22"/>
      <c r="IN2620" s="22"/>
      <c r="IO2620" s="24"/>
      <c r="IP2620" s="22"/>
      <c r="IQ2620" s="22"/>
      <c r="IR2620" s="22"/>
      <c r="IS2620" s="22"/>
      <c r="IT2620" s="22"/>
      <c r="IU2620" s="22"/>
      <c r="IV2620" s="22"/>
      <c r="IW2620" s="22"/>
      <c r="IX2620" s="22"/>
      <c r="IY2620" s="22"/>
      <c r="IZ2620" s="22"/>
      <c r="JA2620" s="22"/>
      <c r="JB2620" s="22"/>
      <c r="JC2620" s="22"/>
      <c r="JD2620" s="22"/>
      <c r="JE2620" s="22"/>
      <c r="JF2620" s="22"/>
      <c r="JG2620" s="22"/>
      <c r="JH2620" s="22"/>
      <c r="JI2620" s="22"/>
      <c r="JJ2620" s="22"/>
      <c r="JK2620" s="22"/>
      <c r="JL2620" s="22"/>
      <c r="JM2620" s="22"/>
      <c r="JN2620" s="22"/>
      <c r="JO2620" s="22"/>
      <c r="JP2620" s="22"/>
      <c r="JQ2620" s="22"/>
      <c r="JR2620" s="22"/>
      <c r="JS2620" s="22"/>
      <c r="JT2620" s="22"/>
      <c r="JU2620" s="24"/>
      <c r="JV2620" s="22"/>
      <c r="JW2620" s="22"/>
      <c r="JX2620" s="22"/>
      <c r="JY2620" s="22"/>
      <c r="JZ2620" s="22"/>
      <c r="KA2620" s="22"/>
      <c r="KB2620" s="22"/>
      <c r="KC2620" s="22"/>
      <c r="KD2620" s="22"/>
      <c r="KE2620" s="22"/>
      <c r="KF2620" s="22"/>
      <c r="KG2620" s="22"/>
      <c r="KH2620" s="22"/>
      <c r="KI2620" s="22"/>
      <c r="KJ2620" s="22"/>
      <c r="KK2620" s="22"/>
      <c r="KL2620" s="22"/>
      <c r="KM2620" s="22"/>
      <c r="KN2620" s="22"/>
      <c r="KO2620" s="22"/>
      <c r="KP2620" s="22"/>
      <c r="KQ2620" s="22"/>
      <c r="KR2620" s="22"/>
      <c r="KS2620" s="22"/>
      <c r="KT2620" s="22"/>
      <c r="KU2620" s="22"/>
      <c r="KV2620" s="22"/>
      <c r="KW2620" s="22"/>
      <c r="KX2620" s="22"/>
      <c r="KY2620" s="22"/>
      <c r="KZ2620" s="22"/>
      <c r="LA2620" s="24"/>
      <c r="LB2620" s="22"/>
      <c r="LC2620" s="22"/>
      <c r="LD2620" s="22"/>
      <c r="LE2620" s="22"/>
      <c r="LF2620" s="22"/>
      <c r="LG2620" s="22"/>
      <c r="LH2620" s="22"/>
      <c r="LI2620" s="22"/>
      <c r="LJ2620" s="22"/>
      <c r="LK2620" s="22"/>
      <c r="LL2620" s="22"/>
      <c r="LM2620" s="22"/>
      <c r="LN2620" s="22"/>
      <c r="LO2620" s="22"/>
      <c r="LP2620" s="22"/>
      <c r="LQ2620" s="22"/>
      <c r="LR2620" s="22"/>
      <c r="LS2620" s="22"/>
      <c r="LT2620" s="22"/>
      <c r="LU2620" s="22"/>
      <c r="LV2620" s="22"/>
      <c r="LW2620" s="22"/>
      <c r="LX2620" s="22"/>
      <c r="LY2620" s="22"/>
      <c r="LZ2620" s="22"/>
      <c r="MA2620" s="22"/>
      <c r="MB2620" s="22"/>
      <c r="MC2620" s="22"/>
      <c r="MD2620" s="22"/>
      <c r="ME2620" s="22"/>
      <c r="MF2620" s="22"/>
      <c r="MG2620" s="24"/>
      <c r="MH2620" s="22"/>
      <c r="MI2620" s="22"/>
      <c r="MJ2620" s="22"/>
      <c r="MK2620" s="22"/>
      <c r="ML2620" s="22"/>
      <c r="MM2620" s="22"/>
      <c r="MN2620" s="22"/>
      <c r="MO2620" s="22"/>
      <c r="MP2620" s="22"/>
      <c r="MQ2620" s="22"/>
      <c r="MR2620" s="22"/>
      <c r="MS2620" s="22"/>
      <c r="MT2620" s="22"/>
      <c r="MU2620" s="22"/>
      <c r="MV2620" s="22"/>
      <c r="MW2620" s="22"/>
      <c r="MX2620" s="22"/>
      <c r="MY2620" s="22"/>
      <c r="MZ2620" s="22"/>
      <c r="NA2620" s="22"/>
      <c r="NB2620" s="22"/>
      <c r="NC2620" s="22"/>
      <c r="ND2620" s="22"/>
      <c r="NE2620" s="22"/>
      <c r="NF2620" s="22"/>
      <c r="NG2620" s="22"/>
      <c r="NH2620" s="22"/>
      <c r="NI2620" s="22"/>
      <c r="NJ2620" s="22"/>
      <c r="NK2620" s="22"/>
      <c r="NL2620" s="22"/>
      <c r="NM2620" s="24"/>
      <c r="NN2620" s="22"/>
      <c r="NO2620" s="22"/>
      <c r="NP2620" s="22"/>
      <c r="NQ2620" s="22"/>
      <c r="NR2620" s="22"/>
      <c r="NS2620" s="22"/>
      <c r="NT2620" s="22"/>
      <c r="NU2620" s="22"/>
      <c r="NV2620" s="22"/>
      <c r="NW2620" s="22"/>
      <c r="NX2620" s="22"/>
      <c r="NY2620" s="22"/>
      <c r="NZ2620" s="22"/>
      <c r="OA2620" s="22"/>
      <c r="OB2620" s="22"/>
      <c r="OC2620" s="22"/>
      <c r="OD2620" s="22"/>
      <c r="OE2620" s="22"/>
      <c r="OF2620" s="22"/>
      <c r="OG2620" s="22"/>
      <c r="OH2620" s="22"/>
      <c r="OI2620" s="22"/>
      <c r="OJ2620" s="22"/>
      <c r="OK2620" s="22"/>
      <c r="OL2620" s="22"/>
      <c r="OM2620" s="22"/>
      <c r="ON2620" s="22"/>
      <c r="OO2620" s="22"/>
      <c r="OP2620" s="22"/>
      <c r="OQ2620" s="22"/>
      <c r="OR2620" s="22"/>
    </row>
    <row r="2621" spans="1:408" ht="15" thickBot="1">
      <c r="A2621" s="1"/>
      <c r="B2621" s="12"/>
      <c r="C2621" s="12"/>
      <c r="D2621" s="22"/>
      <c r="E2621" s="54"/>
      <c r="F2621" s="54"/>
      <c r="G2621" s="54"/>
      <c r="H2621" s="55"/>
      <c r="I2621" s="22"/>
      <c r="J2621" s="56"/>
      <c r="K2621" s="80"/>
      <c r="L2621" s="57"/>
      <c r="M2621" s="57"/>
      <c r="N2621" s="55"/>
      <c r="O2621" s="58"/>
      <c r="P2621" s="58"/>
      <c r="Q2621" s="59"/>
      <c r="R2621" s="60"/>
      <c r="S2621" s="60"/>
      <c r="T2621" s="22"/>
      <c r="U2621" s="1"/>
      <c r="V2621" s="23"/>
      <c r="X2621" s="24"/>
      <c r="Y2621" s="24"/>
      <c r="Z2621" s="22"/>
      <c r="AA2621" s="22"/>
      <c r="AB2621" s="22"/>
      <c r="AC2621" s="22"/>
      <c r="AD2621" s="22"/>
      <c r="AE2621" s="22"/>
      <c r="AF2621" s="22"/>
      <c r="AG2621" s="22"/>
      <c r="AH2621" s="22"/>
      <c r="AI2621" s="22"/>
      <c r="AJ2621" s="22"/>
      <c r="AK2621" s="22"/>
      <c r="AL2621" s="22"/>
      <c r="AM2621" s="22"/>
      <c r="AN2621" s="22"/>
      <c r="AO2621" s="22"/>
      <c r="AP2621" s="22"/>
      <c r="AQ2621" s="22"/>
      <c r="AR2621" s="22"/>
      <c r="AS2621" s="22"/>
      <c r="AT2621" s="22"/>
      <c r="AU2621" s="22"/>
      <c r="AV2621" s="22"/>
      <c r="AW2621" s="22"/>
      <c r="AX2621" s="22"/>
      <c r="AY2621" s="22"/>
      <c r="AZ2621" s="22"/>
      <c r="BA2621" s="22"/>
      <c r="BB2621" s="22"/>
      <c r="BC2621" s="22"/>
      <c r="BD2621" s="22"/>
      <c r="BE2621" s="24"/>
      <c r="BF2621" s="22"/>
      <c r="BG2621" s="22"/>
      <c r="BH2621" s="22"/>
      <c r="BI2621" s="22"/>
      <c r="BJ2621" s="22"/>
      <c r="BK2621" s="22"/>
      <c r="BL2621" s="22"/>
      <c r="BM2621" s="22"/>
      <c r="BN2621" s="22"/>
      <c r="BO2621" s="22"/>
      <c r="BP2621" s="22"/>
      <c r="BQ2621" s="22"/>
      <c r="BR2621" s="22"/>
      <c r="BS2621" s="22"/>
      <c r="BT2621" s="22"/>
      <c r="BU2621" s="22"/>
      <c r="BV2621" s="22"/>
      <c r="BW2621" s="22"/>
      <c r="BX2621" s="22"/>
      <c r="BY2621" s="22"/>
      <c r="BZ2621" s="22"/>
      <c r="CA2621" s="22"/>
      <c r="CB2621" s="22"/>
      <c r="CC2621" s="22"/>
      <c r="CD2621" s="22"/>
      <c r="CE2621" s="22"/>
      <c r="CF2621" s="22"/>
      <c r="CG2621" s="22"/>
      <c r="CH2621" s="22"/>
      <c r="CI2621" s="22"/>
      <c r="CJ2621" s="22"/>
      <c r="CK2621" s="24"/>
      <c r="CL2621" s="22"/>
      <c r="CM2621" s="22"/>
      <c r="CN2621" s="22"/>
      <c r="CO2621" s="22"/>
      <c r="CP2621" s="22"/>
      <c r="CQ2621" s="22"/>
      <c r="CR2621" s="22"/>
      <c r="CS2621" s="22"/>
      <c r="CT2621" s="22"/>
      <c r="CU2621" s="22"/>
      <c r="CV2621" s="22"/>
      <c r="CW2621" s="22"/>
      <c r="CX2621" s="22"/>
      <c r="CY2621" s="22"/>
      <c r="CZ2621" s="22"/>
      <c r="DA2621" s="22"/>
      <c r="DB2621" s="22"/>
      <c r="DC2621" s="22"/>
      <c r="DD2621" s="22"/>
      <c r="DE2621" s="22"/>
      <c r="DF2621" s="22"/>
      <c r="DG2621" s="22"/>
      <c r="DH2621" s="22"/>
      <c r="DI2621" s="22"/>
      <c r="DJ2621" s="22"/>
      <c r="DK2621" s="22"/>
      <c r="DL2621" s="22"/>
      <c r="DM2621" s="22"/>
      <c r="DN2621" s="22"/>
      <c r="DO2621" s="22"/>
      <c r="DP2621" s="22"/>
      <c r="DQ2621" s="24"/>
      <c r="DR2621" s="22"/>
      <c r="DS2621" s="22"/>
      <c r="DT2621" s="22"/>
      <c r="DU2621" s="22"/>
      <c r="DV2621" s="22"/>
      <c r="DW2621" s="22"/>
      <c r="DX2621" s="22"/>
      <c r="DY2621" s="22"/>
      <c r="DZ2621" s="22"/>
      <c r="EA2621" s="22"/>
      <c r="EB2621" s="22"/>
      <c r="EC2621" s="22"/>
      <c r="ED2621" s="22"/>
      <c r="EE2621" s="22"/>
      <c r="EF2621" s="22"/>
      <c r="EG2621" s="22"/>
      <c r="EH2621" s="22"/>
      <c r="EI2621" s="22"/>
      <c r="EJ2621" s="22"/>
      <c r="EK2621" s="22"/>
      <c r="EL2621" s="22"/>
      <c r="EM2621" s="22"/>
      <c r="EN2621" s="22"/>
      <c r="EO2621" s="22"/>
      <c r="EP2621" s="22"/>
      <c r="EQ2621" s="22"/>
      <c r="ER2621" s="22"/>
      <c r="ES2621" s="22"/>
      <c r="ET2621" s="22"/>
      <c r="EU2621" s="22"/>
      <c r="EV2621" s="22"/>
      <c r="EW2621" s="24"/>
      <c r="EX2621" s="22"/>
      <c r="EY2621" s="22"/>
      <c r="EZ2621" s="22"/>
      <c r="FA2621" s="22"/>
      <c r="FB2621" s="22"/>
      <c r="FC2621" s="22"/>
      <c r="FD2621" s="22"/>
      <c r="FE2621" s="22"/>
      <c r="FF2621" s="22"/>
      <c r="FG2621" s="22"/>
      <c r="FH2621" s="22"/>
      <c r="FI2621" s="22"/>
      <c r="FJ2621" s="22"/>
      <c r="FK2621" s="22"/>
      <c r="FL2621" s="22"/>
      <c r="FM2621" s="22"/>
      <c r="FN2621" s="22"/>
      <c r="FO2621" s="22"/>
      <c r="FP2621" s="22"/>
      <c r="FQ2621" s="22"/>
      <c r="FR2621" s="22"/>
      <c r="FS2621" s="22"/>
      <c r="FT2621" s="22"/>
      <c r="FU2621" s="22"/>
      <c r="FV2621" s="22"/>
      <c r="FW2621" s="22"/>
      <c r="FX2621" s="22"/>
      <c r="FY2621" s="22"/>
      <c r="FZ2621" s="22"/>
      <c r="GA2621" s="22"/>
      <c r="GB2621" s="22"/>
      <c r="GC2621" s="24"/>
      <c r="GD2621" s="22"/>
      <c r="GE2621" s="22"/>
      <c r="GF2621" s="22"/>
      <c r="GG2621" s="22"/>
      <c r="GH2621" s="22"/>
      <c r="GI2621" s="22"/>
      <c r="GJ2621" s="22"/>
      <c r="GK2621" s="22"/>
      <c r="GL2621" s="22"/>
      <c r="GM2621" s="22"/>
      <c r="GN2621" s="22"/>
      <c r="GO2621" s="22"/>
      <c r="GP2621" s="22"/>
      <c r="GQ2621" s="22"/>
      <c r="GR2621" s="22"/>
      <c r="GS2621" s="22"/>
      <c r="GT2621" s="22"/>
      <c r="GU2621" s="22"/>
      <c r="GV2621" s="22"/>
      <c r="GW2621" s="22"/>
      <c r="GX2621" s="22"/>
      <c r="GY2621" s="22"/>
      <c r="GZ2621" s="22"/>
      <c r="HA2621" s="22"/>
      <c r="HB2621" s="22"/>
      <c r="HC2621" s="22"/>
      <c r="HD2621" s="22"/>
      <c r="HE2621" s="22"/>
      <c r="HF2621" s="22"/>
      <c r="HG2621" s="22"/>
      <c r="HH2621" s="22"/>
      <c r="HI2621" s="24"/>
      <c r="HJ2621" s="22"/>
      <c r="HK2621" s="22"/>
      <c r="HL2621" s="22"/>
      <c r="HM2621" s="22"/>
      <c r="HN2621" s="22"/>
      <c r="HO2621" s="22"/>
      <c r="HP2621" s="22"/>
      <c r="HQ2621" s="22"/>
      <c r="HR2621" s="22"/>
      <c r="HS2621" s="22"/>
      <c r="HT2621" s="22"/>
      <c r="HU2621" s="22"/>
      <c r="HV2621" s="22"/>
      <c r="HW2621" s="22"/>
      <c r="HX2621" s="22"/>
      <c r="HY2621" s="22"/>
      <c r="HZ2621" s="22"/>
      <c r="IA2621" s="22"/>
      <c r="IB2621" s="22"/>
      <c r="IC2621" s="22"/>
      <c r="ID2621" s="22"/>
      <c r="IE2621" s="22"/>
      <c r="IF2621" s="22"/>
      <c r="IG2621" s="22"/>
      <c r="IH2621" s="22"/>
      <c r="II2621" s="22"/>
      <c r="IJ2621" s="22"/>
      <c r="IK2621" s="22"/>
      <c r="IL2621" s="22"/>
      <c r="IM2621" s="22"/>
      <c r="IN2621" s="22"/>
      <c r="IO2621" s="24"/>
      <c r="IP2621" s="22"/>
      <c r="IQ2621" s="22"/>
      <c r="IR2621" s="22"/>
      <c r="IS2621" s="22"/>
      <c r="IT2621" s="22"/>
      <c r="IU2621" s="22"/>
      <c r="IV2621" s="22"/>
      <c r="IW2621" s="22"/>
      <c r="IX2621" s="22"/>
      <c r="IY2621" s="22"/>
      <c r="IZ2621" s="22"/>
      <c r="JA2621" s="22"/>
      <c r="JB2621" s="22"/>
      <c r="JC2621" s="22"/>
      <c r="JD2621" s="22"/>
      <c r="JE2621" s="22"/>
      <c r="JF2621" s="22"/>
      <c r="JG2621" s="22"/>
      <c r="JH2621" s="22"/>
      <c r="JI2621" s="22"/>
      <c r="JJ2621" s="22"/>
      <c r="JK2621" s="22"/>
      <c r="JL2621" s="22"/>
      <c r="JM2621" s="22"/>
      <c r="JN2621" s="22"/>
      <c r="JO2621" s="22"/>
      <c r="JP2621" s="22"/>
      <c r="JQ2621" s="22"/>
      <c r="JR2621" s="22"/>
      <c r="JS2621" s="22"/>
      <c r="JT2621" s="22"/>
      <c r="JU2621" s="24"/>
      <c r="JV2621" s="22"/>
      <c r="JW2621" s="22"/>
      <c r="JX2621" s="22"/>
      <c r="JY2621" s="22"/>
      <c r="JZ2621" s="22"/>
      <c r="KA2621" s="22"/>
      <c r="KB2621" s="22"/>
      <c r="KC2621" s="22"/>
      <c r="KD2621" s="22"/>
      <c r="KE2621" s="22"/>
      <c r="KF2621" s="22"/>
      <c r="KG2621" s="22"/>
      <c r="KH2621" s="22"/>
      <c r="KI2621" s="22"/>
      <c r="KJ2621" s="22"/>
      <c r="KK2621" s="22"/>
      <c r="KL2621" s="22"/>
      <c r="KM2621" s="22"/>
      <c r="KN2621" s="22"/>
      <c r="KO2621" s="22"/>
      <c r="KP2621" s="22"/>
      <c r="KQ2621" s="22"/>
      <c r="KR2621" s="22"/>
      <c r="KS2621" s="22"/>
      <c r="KT2621" s="22"/>
      <c r="KU2621" s="22"/>
      <c r="KV2621" s="22"/>
      <c r="KW2621" s="22"/>
      <c r="KX2621" s="22"/>
      <c r="KY2621" s="22"/>
      <c r="KZ2621" s="22"/>
      <c r="LA2621" s="24"/>
      <c r="LB2621" s="22"/>
      <c r="LC2621" s="22"/>
      <c r="LD2621" s="22"/>
      <c r="LE2621" s="22"/>
      <c r="LF2621" s="22"/>
      <c r="LG2621" s="22"/>
      <c r="LH2621" s="22"/>
      <c r="LI2621" s="22"/>
      <c r="LJ2621" s="22"/>
      <c r="LK2621" s="22"/>
      <c r="LL2621" s="22"/>
      <c r="LM2621" s="22"/>
      <c r="LN2621" s="22"/>
      <c r="LO2621" s="22"/>
      <c r="LP2621" s="22"/>
      <c r="LQ2621" s="22"/>
      <c r="LR2621" s="22"/>
      <c r="LS2621" s="22"/>
      <c r="LT2621" s="22"/>
      <c r="LU2621" s="22"/>
      <c r="LV2621" s="22"/>
      <c r="LW2621" s="22"/>
      <c r="LX2621" s="22"/>
      <c r="LY2621" s="22"/>
      <c r="LZ2621" s="22"/>
      <c r="MA2621" s="22"/>
      <c r="MB2621" s="22"/>
      <c r="MC2621" s="22"/>
      <c r="MD2621" s="22"/>
      <c r="ME2621" s="22"/>
      <c r="MF2621" s="22"/>
      <c r="MG2621" s="24"/>
      <c r="MH2621" s="22"/>
      <c r="MI2621" s="22"/>
      <c r="MJ2621" s="22"/>
      <c r="MK2621" s="22"/>
      <c r="ML2621" s="22"/>
      <c r="MM2621" s="22"/>
      <c r="MN2621" s="22"/>
      <c r="MO2621" s="22"/>
      <c r="MP2621" s="22"/>
      <c r="MQ2621" s="22"/>
      <c r="MR2621" s="22"/>
      <c r="MS2621" s="22"/>
      <c r="MT2621" s="22"/>
      <c r="MU2621" s="22"/>
      <c r="MV2621" s="22"/>
      <c r="MW2621" s="22"/>
      <c r="MX2621" s="22"/>
      <c r="MY2621" s="22"/>
      <c r="MZ2621" s="22"/>
      <c r="NA2621" s="22"/>
      <c r="NB2621" s="22"/>
      <c r="NC2621" s="22"/>
      <c r="ND2621" s="22"/>
      <c r="NE2621" s="22"/>
      <c r="NF2621" s="22"/>
      <c r="NG2621" s="22"/>
      <c r="NH2621" s="22"/>
      <c r="NI2621" s="22"/>
      <c r="NJ2621" s="22"/>
      <c r="NK2621" s="22"/>
      <c r="NL2621" s="22"/>
      <c r="NM2621" s="24"/>
      <c r="NN2621" s="22"/>
      <c r="NO2621" s="22"/>
      <c r="NP2621" s="22"/>
      <c r="NQ2621" s="22"/>
      <c r="NR2621" s="22"/>
      <c r="NS2621" s="22"/>
      <c r="NT2621" s="22"/>
      <c r="NU2621" s="22"/>
      <c r="NV2621" s="22"/>
      <c r="NW2621" s="22"/>
      <c r="NX2621" s="22"/>
      <c r="NY2621" s="22"/>
      <c r="NZ2621" s="22"/>
      <c r="OA2621" s="22"/>
      <c r="OB2621" s="22"/>
      <c r="OC2621" s="22"/>
      <c r="OD2621" s="22"/>
      <c r="OE2621" s="22"/>
      <c r="OF2621" s="22"/>
      <c r="OG2621" s="22"/>
      <c r="OH2621" s="22"/>
      <c r="OI2621" s="22"/>
      <c r="OJ2621" s="22"/>
      <c r="OK2621" s="22"/>
      <c r="OL2621" s="22"/>
      <c r="OM2621" s="22"/>
      <c r="ON2621" s="22"/>
      <c r="OO2621" s="22"/>
      <c r="OP2621" s="22"/>
      <c r="OQ2621" s="22"/>
      <c r="OR2621" s="22"/>
    </row>
    <row r="2622" spans="1:408" ht="15" thickBot="1">
      <c r="A2622" s="1"/>
      <c r="B2622" s="12"/>
      <c r="C2622" s="12"/>
      <c r="D2622" s="22"/>
      <c r="E2622" s="54"/>
      <c r="F2622" s="54"/>
      <c r="G2622" s="54"/>
      <c r="H2622" s="55"/>
      <c r="I2622" s="22"/>
      <c r="J2622" s="56"/>
      <c r="K2622" s="81"/>
      <c r="L2622" s="57"/>
      <c r="M2622" s="57"/>
      <c r="N2622" s="55"/>
      <c r="O2622" s="58"/>
      <c r="P2622" s="58"/>
      <c r="Q2622" s="59"/>
      <c r="R2622" s="60"/>
      <c r="S2622" s="60"/>
      <c r="T2622" s="22"/>
      <c r="U2622" s="1"/>
      <c r="V2622" s="23"/>
      <c r="X2622" s="24"/>
      <c r="Y2622" s="24"/>
      <c r="Z2622" s="22"/>
      <c r="AA2622" s="22"/>
      <c r="AB2622" s="22"/>
      <c r="AC2622" s="22"/>
      <c r="AD2622" s="22"/>
      <c r="AE2622" s="22"/>
      <c r="AF2622" s="22"/>
      <c r="AG2622" s="22"/>
      <c r="AH2622" s="22"/>
      <c r="AI2622" s="22"/>
      <c r="AJ2622" s="22"/>
      <c r="AK2622" s="22"/>
      <c r="AL2622" s="22"/>
      <c r="AM2622" s="22"/>
      <c r="AN2622" s="22"/>
      <c r="AO2622" s="22"/>
      <c r="AP2622" s="22"/>
      <c r="AQ2622" s="22"/>
      <c r="AR2622" s="22"/>
      <c r="AS2622" s="22"/>
      <c r="AT2622" s="22"/>
      <c r="AU2622" s="22"/>
      <c r="AV2622" s="22"/>
      <c r="AW2622" s="22"/>
      <c r="AX2622" s="22"/>
      <c r="AY2622" s="22"/>
      <c r="AZ2622" s="22"/>
      <c r="BA2622" s="22"/>
      <c r="BB2622" s="22"/>
      <c r="BC2622" s="22"/>
      <c r="BD2622" s="22"/>
      <c r="BE2622" s="24"/>
      <c r="BF2622" s="22"/>
      <c r="BG2622" s="22"/>
      <c r="BH2622" s="22"/>
      <c r="BI2622" s="22"/>
      <c r="BJ2622" s="22"/>
      <c r="BK2622" s="22"/>
      <c r="BL2622" s="22"/>
      <c r="BM2622" s="22"/>
      <c r="BN2622" s="22"/>
      <c r="BO2622" s="22"/>
      <c r="BP2622" s="22"/>
      <c r="BQ2622" s="22"/>
      <c r="BR2622" s="22"/>
      <c r="BS2622" s="22"/>
      <c r="BT2622" s="22"/>
      <c r="BU2622" s="22"/>
      <c r="BV2622" s="22"/>
      <c r="BW2622" s="22"/>
      <c r="BX2622" s="22"/>
      <c r="BY2622" s="22"/>
      <c r="BZ2622" s="22"/>
      <c r="CA2622" s="22"/>
      <c r="CB2622" s="22"/>
      <c r="CC2622" s="22"/>
      <c r="CD2622" s="22"/>
      <c r="CE2622" s="22"/>
      <c r="CF2622" s="22"/>
      <c r="CG2622" s="22"/>
      <c r="CH2622" s="22"/>
      <c r="CI2622" s="22"/>
      <c r="CJ2622" s="22"/>
      <c r="CK2622" s="24"/>
      <c r="CL2622" s="22"/>
      <c r="CM2622" s="22"/>
      <c r="CN2622" s="22"/>
      <c r="CO2622" s="22"/>
      <c r="CP2622" s="22"/>
      <c r="CQ2622" s="22"/>
      <c r="CR2622" s="22"/>
      <c r="CS2622" s="22"/>
      <c r="CT2622" s="22"/>
      <c r="CU2622" s="22"/>
      <c r="CV2622" s="22"/>
      <c r="CW2622" s="22"/>
      <c r="CX2622" s="22"/>
      <c r="CY2622" s="22"/>
      <c r="CZ2622" s="22"/>
      <c r="DA2622" s="22"/>
      <c r="DB2622" s="22"/>
      <c r="DC2622" s="22"/>
      <c r="DD2622" s="22"/>
      <c r="DE2622" s="22"/>
      <c r="DF2622" s="22"/>
      <c r="DG2622" s="22"/>
      <c r="DH2622" s="22"/>
      <c r="DI2622" s="22"/>
      <c r="DJ2622" s="22"/>
      <c r="DK2622" s="22"/>
      <c r="DL2622" s="22"/>
      <c r="DM2622" s="22"/>
      <c r="DN2622" s="22"/>
      <c r="DO2622" s="22"/>
      <c r="DP2622" s="22"/>
      <c r="DQ2622" s="24"/>
      <c r="DR2622" s="22"/>
      <c r="DS2622" s="22"/>
      <c r="DT2622" s="22"/>
      <c r="DU2622" s="22"/>
      <c r="DV2622" s="22"/>
      <c r="DW2622" s="22"/>
      <c r="DX2622" s="22"/>
      <c r="DY2622" s="22"/>
      <c r="DZ2622" s="22"/>
      <c r="EA2622" s="22"/>
      <c r="EB2622" s="22"/>
      <c r="EC2622" s="22"/>
      <c r="ED2622" s="22"/>
      <c r="EE2622" s="22"/>
      <c r="EF2622" s="22"/>
      <c r="EG2622" s="22"/>
      <c r="EH2622" s="22"/>
      <c r="EI2622" s="22"/>
      <c r="EJ2622" s="22"/>
      <c r="EK2622" s="22"/>
      <c r="EL2622" s="22"/>
      <c r="EM2622" s="22"/>
      <c r="EN2622" s="22"/>
      <c r="EO2622" s="22"/>
      <c r="EP2622" s="22"/>
      <c r="EQ2622" s="22"/>
      <c r="ER2622" s="22"/>
      <c r="ES2622" s="22"/>
      <c r="ET2622" s="22"/>
      <c r="EU2622" s="22"/>
      <c r="EV2622" s="22"/>
      <c r="EW2622" s="24"/>
      <c r="EX2622" s="22"/>
      <c r="EY2622" s="22"/>
      <c r="EZ2622" s="22"/>
      <c r="FA2622" s="22"/>
      <c r="FB2622" s="22"/>
      <c r="FC2622" s="22"/>
      <c r="FD2622" s="22"/>
      <c r="FE2622" s="22"/>
      <c r="FF2622" s="22"/>
      <c r="FG2622" s="22"/>
      <c r="FH2622" s="22"/>
      <c r="FI2622" s="22"/>
      <c r="FJ2622" s="22"/>
      <c r="FK2622" s="22"/>
      <c r="FL2622" s="22"/>
      <c r="FM2622" s="22"/>
      <c r="FN2622" s="22"/>
      <c r="FO2622" s="22"/>
      <c r="FP2622" s="22"/>
      <c r="FQ2622" s="22"/>
      <c r="FR2622" s="22"/>
      <c r="FS2622" s="22"/>
      <c r="FT2622" s="22"/>
      <c r="FU2622" s="22"/>
      <c r="FV2622" s="22"/>
      <c r="FW2622" s="22"/>
      <c r="FX2622" s="22"/>
      <c r="FY2622" s="22"/>
      <c r="FZ2622" s="22"/>
      <c r="GA2622" s="22"/>
      <c r="GB2622" s="22"/>
      <c r="GC2622" s="24"/>
      <c r="GD2622" s="22"/>
      <c r="GE2622" s="22"/>
      <c r="GF2622" s="22"/>
      <c r="GG2622" s="22"/>
      <c r="GH2622" s="22"/>
      <c r="GI2622" s="22"/>
      <c r="GJ2622" s="22"/>
      <c r="GK2622" s="22"/>
      <c r="GL2622" s="22"/>
      <c r="GM2622" s="22"/>
      <c r="GN2622" s="22"/>
      <c r="GO2622" s="22"/>
      <c r="GP2622" s="22"/>
      <c r="GQ2622" s="22"/>
      <c r="GR2622" s="22"/>
      <c r="GS2622" s="22"/>
      <c r="GT2622" s="22"/>
      <c r="GU2622" s="22"/>
      <c r="GV2622" s="22"/>
      <c r="GW2622" s="22"/>
      <c r="GX2622" s="22"/>
      <c r="GY2622" s="22"/>
      <c r="GZ2622" s="22"/>
      <c r="HA2622" s="22"/>
      <c r="HB2622" s="22"/>
      <c r="HC2622" s="22"/>
      <c r="HD2622" s="22"/>
      <c r="HE2622" s="22"/>
      <c r="HF2622" s="22"/>
      <c r="HG2622" s="22"/>
      <c r="HH2622" s="22"/>
      <c r="HI2622" s="24"/>
      <c r="HJ2622" s="22"/>
      <c r="HK2622" s="22"/>
      <c r="HL2622" s="22"/>
      <c r="HM2622" s="22"/>
      <c r="HN2622" s="22"/>
      <c r="HO2622" s="22"/>
      <c r="HP2622" s="22"/>
      <c r="HQ2622" s="22"/>
      <c r="HR2622" s="22"/>
      <c r="HS2622" s="22"/>
      <c r="HT2622" s="22"/>
      <c r="HU2622" s="22"/>
      <c r="HV2622" s="22"/>
      <c r="HW2622" s="22"/>
      <c r="HX2622" s="22"/>
      <c r="HY2622" s="22"/>
      <c r="HZ2622" s="22"/>
      <c r="IA2622" s="22"/>
      <c r="IB2622" s="22"/>
      <c r="IC2622" s="22"/>
      <c r="ID2622" s="22"/>
      <c r="IE2622" s="22"/>
      <c r="IF2622" s="22"/>
      <c r="IG2622" s="22"/>
      <c r="IH2622" s="22"/>
      <c r="II2622" s="22"/>
      <c r="IJ2622" s="22"/>
      <c r="IK2622" s="22"/>
      <c r="IL2622" s="22"/>
      <c r="IM2622" s="22"/>
      <c r="IN2622" s="22"/>
      <c r="IO2622" s="24"/>
      <c r="IP2622" s="22"/>
      <c r="IQ2622" s="22"/>
      <c r="IR2622" s="22"/>
      <c r="IS2622" s="22"/>
      <c r="IT2622" s="22"/>
      <c r="IU2622" s="22"/>
      <c r="IV2622" s="22"/>
      <c r="IW2622" s="22"/>
      <c r="IX2622" s="22"/>
      <c r="IY2622" s="22"/>
      <c r="IZ2622" s="22"/>
      <c r="JA2622" s="22"/>
      <c r="JB2622" s="22"/>
      <c r="JC2622" s="22"/>
      <c r="JD2622" s="22"/>
      <c r="JE2622" s="22"/>
      <c r="JF2622" s="22"/>
      <c r="JG2622" s="22"/>
      <c r="JH2622" s="22"/>
      <c r="JI2622" s="22"/>
      <c r="JJ2622" s="22"/>
      <c r="JK2622" s="22"/>
      <c r="JL2622" s="22"/>
      <c r="JM2622" s="22"/>
      <c r="JN2622" s="22"/>
      <c r="JO2622" s="22"/>
      <c r="JP2622" s="22"/>
      <c r="JQ2622" s="22"/>
      <c r="JR2622" s="22"/>
      <c r="JS2622" s="22"/>
      <c r="JT2622" s="22"/>
      <c r="JU2622" s="24"/>
      <c r="JV2622" s="22"/>
      <c r="JW2622" s="22"/>
      <c r="JX2622" s="22"/>
      <c r="JY2622" s="22"/>
      <c r="JZ2622" s="22"/>
      <c r="KA2622" s="22"/>
      <c r="KB2622" s="22"/>
      <c r="KC2622" s="22"/>
      <c r="KD2622" s="22"/>
      <c r="KE2622" s="22"/>
      <c r="KF2622" s="22"/>
      <c r="KG2622" s="22"/>
      <c r="KH2622" s="22"/>
      <c r="KI2622" s="22"/>
      <c r="KJ2622" s="22"/>
      <c r="KK2622" s="22"/>
      <c r="KL2622" s="22"/>
      <c r="KM2622" s="22"/>
      <c r="KN2622" s="22"/>
      <c r="KO2622" s="22"/>
      <c r="KP2622" s="22"/>
      <c r="KQ2622" s="22"/>
      <c r="KR2622" s="22"/>
      <c r="KS2622" s="22"/>
      <c r="KT2622" s="22"/>
      <c r="KU2622" s="22"/>
      <c r="KV2622" s="22"/>
      <c r="KW2622" s="22"/>
      <c r="KX2622" s="22"/>
      <c r="KY2622" s="22"/>
      <c r="KZ2622" s="22"/>
      <c r="LA2622" s="24"/>
      <c r="LB2622" s="22"/>
      <c r="LC2622" s="22"/>
      <c r="LD2622" s="22"/>
      <c r="LE2622" s="22"/>
      <c r="LF2622" s="22"/>
      <c r="LG2622" s="22"/>
      <c r="LH2622" s="22"/>
      <c r="LI2622" s="22"/>
      <c r="LJ2622" s="22"/>
      <c r="LK2622" s="22"/>
      <c r="LL2622" s="22"/>
      <c r="LM2622" s="22"/>
      <c r="LN2622" s="22"/>
      <c r="LO2622" s="22"/>
      <c r="LP2622" s="22"/>
      <c r="LQ2622" s="22"/>
      <c r="LR2622" s="22"/>
      <c r="LS2622" s="22"/>
      <c r="LT2622" s="22"/>
      <c r="LU2622" s="22"/>
      <c r="LV2622" s="22"/>
      <c r="LW2622" s="22"/>
      <c r="LX2622" s="22"/>
      <c r="LY2622" s="22"/>
      <c r="LZ2622" s="22"/>
      <c r="MA2622" s="22"/>
      <c r="MB2622" s="22"/>
      <c r="MC2622" s="22"/>
      <c r="MD2622" s="22"/>
      <c r="ME2622" s="22"/>
      <c r="MF2622" s="22"/>
      <c r="MG2622" s="24"/>
      <c r="MH2622" s="22"/>
      <c r="MI2622" s="22"/>
      <c r="MJ2622" s="22"/>
      <c r="MK2622" s="22"/>
      <c r="ML2622" s="22"/>
      <c r="MM2622" s="22"/>
      <c r="MN2622" s="22"/>
      <c r="MO2622" s="22"/>
      <c r="MP2622" s="22"/>
      <c r="MQ2622" s="22"/>
      <c r="MR2622" s="22"/>
      <c r="MS2622" s="22"/>
      <c r="MT2622" s="22"/>
      <c r="MU2622" s="22"/>
      <c r="MV2622" s="22"/>
      <c r="MW2622" s="22"/>
      <c r="MX2622" s="22"/>
      <c r="MY2622" s="22"/>
      <c r="MZ2622" s="22"/>
      <c r="NA2622" s="22"/>
      <c r="NB2622" s="22"/>
      <c r="NC2622" s="22"/>
      <c r="ND2622" s="22"/>
      <c r="NE2622" s="22"/>
      <c r="NF2622" s="22"/>
      <c r="NG2622" s="22"/>
      <c r="NH2622" s="22"/>
      <c r="NI2622" s="22"/>
      <c r="NJ2622" s="22"/>
      <c r="NK2622" s="22"/>
      <c r="NL2622" s="22"/>
      <c r="NM2622" s="24"/>
      <c r="NN2622" s="22"/>
      <c r="NO2622" s="22"/>
      <c r="NP2622" s="22"/>
      <c r="NQ2622" s="22"/>
      <c r="NR2622" s="22"/>
      <c r="NS2622" s="22"/>
      <c r="NT2622" s="22"/>
      <c r="NU2622" s="22"/>
      <c r="NV2622" s="22"/>
      <c r="NW2622" s="22"/>
      <c r="NX2622" s="22"/>
      <c r="NY2622" s="22"/>
      <c r="NZ2622" s="22"/>
      <c r="OA2622" s="22"/>
      <c r="OB2622" s="22"/>
      <c r="OC2622" s="22"/>
      <c r="OD2622" s="22"/>
      <c r="OE2622" s="22"/>
      <c r="OF2622" s="22"/>
      <c r="OG2622" s="22"/>
      <c r="OH2622" s="22"/>
      <c r="OI2622" s="22"/>
      <c r="OJ2622" s="22"/>
      <c r="OK2622" s="22"/>
      <c r="OL2622" s="22"/>
      <c r="OM2622" s="22"/>
      <c r="ON2622" s="22"/>
      <c r="OO2622" s="22"/>
      <c r="OP2622" s="22"/>
      <c r="OQ2622" s="22"/>
      <c r="OR2622" s="22"/>
    </row>
    <row r="2623" spans="1:408" ht="15" thickBot="1">
      <c r="A2623" s="1"/>
      <c r="B2623" s="12"/>
      <c r="C2623" s="12"/>
      <c r="D2623" s="22"/>
      <c r="E2623" s="54"/>
      <c r="F2623" s="54"/>
      <c r="G2623" s="54"/>
      <c r="H2623" s="55"/>
      <c r="I2623" s="22"/>
      <c r="J2623" s="56"/>
      <c r="K2623" s="80"/>
      <c r="L2623" s="57"/>
      <c r="M2623" s="57"/>
      <c r="N2623" s="55"/>
      <c r="O2623" s="58"/>
      <c r="P2623" s="58"/>
      <c r="Q2623" s="59"/>
      <c r="R2623" s="60"/>
      <c r="S2623" s="60"/>
      <c r="T2623" s="22"/>
      <c r="U2623" s="1"/>
      <c r="V2623" s="23"/>
      <c r="X2623" s="24"/>
      <c r="Y2623" s="24"/>
      <c r="Z2623" s="22"/>
      <c r="AA2623" s="22"/>
      <c r="AB2623" s="22"/>
      <c r="AC2623" s="22"/>
      <c r="AD2623" s="22"/>
      <c r="AE2623" s="22"/>
      <c r="AF2623" s="22"/>
      <c r="AG2623" s="22"/>
      <c r="AH2623" s="22"/>
      <c r="AI2623" s="22"/>
      <c r="AJ2623" s="22"/>
      <c r="AK2623" s="22"/>
      <c r="AL2623" s="22"/>
      <c r="AM2623" s="22"/>
      <c r="AN2623" s="22"/>
      <c r="AO2623" s="22"/>
      <c r="AP2623" s="22"/>
      <c r="AQ2623" s="22"/>
      <c r="AR2623" s="22"/>
      <c r="AS2623" s="22"/>
      <c r="AT2623" s="22"/>
      <c r="AU2623" s="22"/>
      <c r="AV2623" s="22"/>
      <c r="AW2623" s="22"/>
      <c r="AX2623" s="22"/>
      <c r="AY2623" s="22"/>
      <c r="AZ2623" s="22"/>
      <c r="BA2623" s="22"/>
      <c r="BB2623" s="22"/>
      <c r="BC2623" s="22"/>
      <c r="BD2623" s="22"/>
      <c r="BE2623" s="24"/>
      <c r="BF2623" s="22"/>
      <c r="BG2623" s="22"/>
      <c r="BH2623" s="22"/>
      <c r="BI2623" s="22"/>
      <c r="BJ2623" s="22"/>
      <c r="BK2623" s="22"/>
      <c r="BL2623" s="22"/>
      <c r="BM2623" s="22"/>
      <c r="BN2623" s="22"/>
      <c r="BO2623" s="22"/>
      <c r="BP2623" s="22"/>
      <c r="BQ2623" s="22"/>
      <c r="BR2623" s="22"/>
      <c r="BS2623" s="22"/>
      <c r="BT2623" s="22"/>
      <c r="BU2623" s="22"/>
      <c r="BV2623" s="22"/>
      <c r="BW2623" s="22"/>
      <c r="BX2623" s="22"/>
      <c r="BY2623" s="22"/>
      <c r="BZ2623" s="22"/>
      <c r="CA2623" s="22"/>
      <c r="CB2623" s="22"/>
      <c r="CC2623" s="22"/>
      <c r="CD2623" s="22"/>
      <c r="CE2623" s="22"/>
      <c r="CF2623" s="22"/>
      <c r="CG2623" s="22"/>
      <c r="CH2623" s="22"/>
      <c r="CI2623" s="22"/>
      <c r="CJ2623" s="22"/>
      <c r="CK2623" s="24"/>
      <c r="CL2623" s="22"/>
      <c r="CM2623" s="22"/>
      <c r="CN2623" s="22"/>
      <c r="CO2623" s="22"/>
      <c r="CP2623" s="22"/>
      <c r="CQ2623" s="22"/>
      <c r="CR2623" s="22"/>
      <c r="CS2623" s="22"/>
      <c r="CT2623" s="22"/>
      <c r="CU2623" s="22"/>
      <c r="CV2623" s="22"/>
      <c r="CW2623" s="22"/>
      <c r="CX2623" s="22"/>
      <c r="CY2623" s="22"/>
      <c r="CZ2623" s="22"/>
      <c r="DA2623" s="22"/>
      <c r="DB2623" s="22"/>
      <c r="DC2623" s="22"/>
      <c r="DD2623" s="22"/>
      <c r="DE2623" s="22"/>
      <c r="DF2623" s="22"/>
      <c r="DG2623" s="22"/>
      <c r="DH2623" s="22"/>
      <c r="DI2623" s="22"/>
      <c r="DJ2623" s="22"/>
      <c r="DK2623" s="22"/>
      <c r="DL2623" s="22"/>
      <c r="DM2623" s="22"/>
      <c r="DN2623" s="22"/>
      <c r="DO2623" s="22"/>
      <c r="DP2623" s="22"/>
      <c r="DQ2623" s="24"/>
      <c r="DR2623" s="22"/>
      <c r="DS2623" s="22"/>
      <c r="DT2623" s="22"/>
      <c r="DU2623" s="22"/>
      <c r="DV2623" s="22"/>
      <c r="DW2623" s="22"/>
      <c r="DX2623" s="22"/>
      <c r="DY2623" s="22"/>
      <c r="DZ2623" s="22"/>
      <c r="EA2623" s="22"/>
      <c r="EB2623" s="22"/>
      <c r="EC2623" s="22"/>
      <c r="ED2623" s="22"/>
      <c r="EE2623" s="22"/>
      <c r="EF2623" s="22"/>
      <c r="EG2623" s="22"/>
      <c r="EH2623" s="22"/>
      <c r="EI2623" s="22"/>
      <c r="EJ2623" s="22"/>
      <c r="EK2623" s="22"/>
      <c r="EL2623" s="22"/>
      <c r="EM2623" s="22"/>
      <c r="EN2623" s="22"/>
      <c r="EO2623" s="22"/>
      <c r="EP2623" s="22"/>
      <c r="EQ2623" s="22"/>
      <c r="ER2623" s="22"/>
      <c r="ES2623" s="22"/>
      <c r="ET2623" s="22"/>
      <c r="EU2623" s="22"/>
      <c r="EV2623" s="22"/>
      <c r="EW2623" s="24"/>
      <c r="EX2623" s="22"/>
      <c r="EY2623" s="22"/>
      <c r="EZ2623" s="22"/>
      <c r="FA2623" s="22"/>
      <c r="FB2623" s="22"/>
      <c r="FC2623" s="22"/>
      <c r="FD2623" s="22"/>
      <c r="FE2623" s="22"/>
      <c r="FF2623" s="22"/>
      <c r="FG2623" s="22"/>
      <c r="FH2623" s="22"/>
      <c r="FI2623" s="22"/>
      <c r="FJ2623" s="22"/>
      <c r="FK2623" s="22"/>
      <c r="FL2623" s="22"/>
      <c r="FM2623" s="22"/>
      <c r="FN2623" s="22"/>
      <c r="FO2623" s="22"/>
      <c r="FP2623" s="22"/>
      <c r="FQ2623" s="22"/>
      <c r="FR2623" s="22"/>
      <c r="FS2623" s="22"/>
      <c r="FT2623" s="22"/>
      <c r="FU2623" s="22"/>
      <c r="FV2623" s="22"/>
      <c r="FW2623" s="22"/>
      <c r="FX2623" s="22"/>
      <c r="FY2623" s="22"/>
      <c r="FZ2623" s="22"/>
      <c r="GA2623" s="22"/>
      <c r="GB2623" s="22"/>
      <c r="GC2623" s="24"/>
      <c r="GD2623" s="22"/>
      <c r="GE2623" s="22"/>
      <c r="GF2623" s="22"/>
      <c r="GG2623" s="22"/>
      <c r="GH2623" s="22"/>
      <c r="GI2623" s="22"/>
      <c r="GJ2623" s="22"/>
      <c r="GK2623" s="22"/>
      <c r="GL2623" s="22"/>
      <c r="GM2623" s="22"/>
      <c r="GN2623" s="22"/>
      <c r="GO2623" s="22"/>
      <c r="GP2623" s="22"/>
      <c r="GQ2623" s="22"/>
      <c r="GR2623" s="22"/>
      <c r="GS2623" s="22"/>
      <c r="GT2623" s="22"/>
      <c r="GU2623" s="22"/>
      <c r="GV2623" s="22"/>
      <c r="GW2623" s="22"/>
      <c r="GX2623" s="22"/>
      <c r="GY2623" s="22"/>
      <c r="GZ2623" s="22"/>
      <c r="HA2623" s="22"/>
      <c r="HB2623" s="22"/>
      <c r="HC2623" s="22"/>
      <c r="HD2623" s="22"/>
      <c r="HE2623" s="22"/>
      <c r="HF2623" s="22"/>
      <c r="HG2623" s="22"/>
      <c r="HH2623" s="22"/>
      <c r="HI2623" s="24"/>
      <c r="HJ2623" s="22"/>
      <c r="HK2623" s="22"/>
      <c r="HL2623" s="22"/>
      <c r="HM2623" s="22"/>
      <c r="HN2623" s="22"/>
      <c r="HO2623" s="22"/>
      <c r="HP2623" s="22"/>
      <c r="HQ2623" s="22"/>
      <c r="HR2623" s="22"/>
      <c r="HS2623" s="22"/>
      <c r="HT2623" s="22"/>
      <c r="HU2623" s="22"/>
      <c r="HV2623" s="22"/>
      <c r="HW2623" s="22"/>
      <c r="HX2623" s="22"/>
      <c r="HY2623" s="22"/>
      <c r="HZ2623" s="22"/>
      <c r="IA2623" s="22"/>
      <c r="IB2623" s="22"/>
      <c r="IC2623" s="22"/>
      <c r="ID2623" s="22"/>
      <c r="IE2623" s="22"/>
      <c r="IF2623" s="22"/>
      <c r="IG2623" s="22"/>
      <c r="IH2623" s="22"/>
      <c r="II2623" s="22"/>
      <c r="IJ2623" s="22"/>
      <c r="IK2623" s="22"/>
      <c r="IL2623" s="22"/>
      <c r="IM2623" s="22"/>
      <c r="IN2623" s="22"/>
      <c r="IO2623" s="24"/>
      <c r="IP2623" s="22"/>
      <c r="IQ2623" s="22"/>
      <c r="IR2623" s="22"/>
      <c r="IS2623" s="22"/>
      <c r="IT2623" s="22"/>
      <c r="IU2623" s="22"/>
      <c r="IV2623" s="22"/>
      <c r="IW2623" s="22"/>
      <c r="IX2623" s="22"/>
      <c r="IY2623" s="22"/>
      <c r="IZ2623" s="22"/>
      <c r="JA2623" s="22"/>
      <c r="JB2623" s="22"/>
      <c r="JC2623" s="22"/>
      <c r="JD2623" s="22"/>
      <c r="JE2623" s="22"/>
      <c r="JF2623" s="22"/>
      <c r="JG2623" s="22"/>
      <c r="JH2623" s="22"/>
      <c r="JI2623" s="22"/>
      <c r="JJ2623" s="22"/>
      <c r="JK2623" s="22"/>
      <c r="JL2623" s="22"/>
      <c r="JM2623" s="22"/>
      <c r="JN2623" s="22"/>
      <c r="JO2623" s="22"/>
      <c r="JP2623" s="22"/>
      <c r="JQ2623" s="22"/>
      <c r="JR2623" s="22"/>
      <c r="JS2623" s="22"/>
      <c r="JT2623" s="22"/>
      <c r="JU2623" s="24"/>
      <c r="JV2623" s="22"/>
      <c r="JW2623" s="22"/>
      <c r="JX2623" s="22"/>
      <c r="JY2623" s="22"/>
      <c r="JZ2623" s="22"/>
      <c r="KA2623" s="22"/>
      <c r="KB2623" s="22"/>
      <c r="KC2623" s="22"/>
      <c r="KD2623" s="22"/>
      <c r="KE2623" s="22"/>
      <c r="KF2623" s="22"/>
      <c r="KG2623" s="22"/>
      <c r="KH2623" s="22"/>
      <c r="KI2623" s="22"/>
      <c r="KJ2623" s="22"/>
      <c r="KK2623" s="22"/>
      <c r="KL2623" s="22"/>
      <c r="KM2623" s="22"/>
      <c r="KN2623" s="22"/>
      <c r="KO2623" s="22"/>
      <c r="KP2623" s="22"/>
      <c r="KQ2623" s="22"/>
      <c r="KR2623" s="22"/>
      <c r="KS2623" s="22"/>
      <c r="KT2623" s="22"/>
      <c r="KU2623" s="22"/>
      <c r="KV2623" s="22"/>
      <c r="KW2623" s="22"/>
      <c r="KX2623" s="22"/>
      <c r="KY2623" s="22"/>
      <c r="KZ2623" s="22"/>
      <c r="LA2623" s="24"/>
      <c r="LB2623" s="22"/>
      <c r="LC2623" s="22"/>
      <c r="LD2623" s="22"/>
      <c r="LE2623" s="22"/>
      <c r="LF2623" s="22"/>
      <c r="LG2623" s="22"/>
      <c r="LH2623" s="22"/>
      <c r="LI2623" s="22"/>
      <c r="LJ2623" s="22"/>
      <c r="LK2623" s="22"/>
      <c r="LL2623" s="22"/>
      <c r="LM2623" s="22"/>
      <c r="LN2623" s="22"/>
      <c r="LO2623" s="22"/>
      <c r="LP2623" s="22"/>
      <c r="LQ2623" s="22"/>
      <c r="LR2623" s="22"/>
      <c r="LS2623" s="22"/>
      <c r="LT2623" s="22"/>
      <c r="LU2623" s="22"/>
      <c r="LV2623" s="22"/>
      <c r="LW2623" s="22"/>
      <c r="LX2623" s="22"/>
      <c r="LY2623" s="22"/>
      <c r="LZ2623" s="22"/>
      <c r="MA2623" s="22"/>
      <c r="MB2623" s="22"/>
      <c r="MC2623" s="22"/>
      <c r="MD2623" s="22"/>
      <c r="ME2623" s="22"/>
      <c r="MF2623" s="22"/>
      <c r="MG2623" s="24"/>
      <c r="MH2623" s="22"/>
      <c r="MI2623" s="22"/>
      <c r="MJ2623" s="22"/>
      <c r="MK2623" s="22"/>
      <c r="ML2623" s="22"/>
      <c r="MM2623" s="22"/>
      <c r="MN2623" s="22"/>
      <c r="MO2623" s="22"/>
      <c r="MP2623" s="22"/>
      <c r="MQ2623" s="22"/>
      <c r="MR2623" s="22"/>
      <c r="MS2623" s="22"/>
      <c r="MT2623" s="22"/>
      <c r="MU2623" s="22"/>
      <c r="MV2623" s="22"/>
      <c r="MW2623" s="22"/>
      <c r="MX2623" s="22"/>
      <c r="MY2623" s="22"/>
      <c r="MZ2623" s="22"/>
      <c r="NA2623" s="22"/>
      <c r="NB2623" s="22"/>
      <c r="NC2623" s="22"/>
      <c r="ND2623" s="22"/>
      <c r="NE2623" s="22"/>
      <c r="NF2623" s="22"/>
      <c r="NG2623" s="22"/>
      <c r="NH2623" s="22"/>
      <c r="NI2623" s="22"/>
      <c r="NJ2623" s="22"/>
      <c r="NK2623" s="22"/>
      <c r="NL2623" s="22"/>
      <c r="NM2623" s="24"/>
      <c r="NN2623" s="22"/>
      <c r="NO2623" s="22"/>
      <c r="NP2623" s="22"/>
      <c r="NQ2623" s="22"/>
      <c r="NR2623" s="22"/>
      <c r="NS2623" s="22"/>
      <c r="NT2623" s="22"/>
      <c r="NU2623" s="22"/>
      <c r="NV2623" s="22"/>
      <c r="NW2623" s="22"/>
      <c r="NX2623" s="22"/>
      <c r="NY2623" s="22"/>
      <c r="NZ2623" s="22"/>
      <c r="OA2623" s="22"/>
      <c r="OB2623" s="22"/>
      <c r="OC2623" s="22"/>
      <c r="OD2623" s="22"/>
      <c r="OE2623" s="22"/>
      <c r="OF2623" s="22"/>
      <c r="OG2623" s="22"/>
      <c r="OH2623" s="22"/>
      <c r="OI2623" s="22"/>
      <c r="OJ2623" s="22"/>
      <c r="OK2623" s="22"/>
      <c r="OL2623" s="22"/>
      <c r="OM2623" s="22"/>
      <c r="ON2623" s="22"/>
      <c r="OO2623" s="22"/>
      <c r="OP2623" s="22"/>
      <c r="OQ2623" s="22"/>
      <c r="OR2623" s="22"/>
    </row>
    <row r="2624" spans="1:408" ht="15" thickBot="1">
      <c r="A2624" s="1"/>
      <c r="B2624" s="12"/>
      <c r="C2624" s="12"/>
      <c r="D2624" s="22"/>
      <c r="E2624" s="54"/>
      <c r="F2624" s="54"/>
      <c r="G2624" s="54"/>
      <c r="H2624" s="55"/>
      <c r="I2624" s="22"/>
      <c r="J2624" s="56"/>
      <c r="K2624" s="81"/>
      <c r="L2624" s="57"/>
      <c r="M2624" s="57"/>
      <c r="N2624" s="55"/>
      <c r="O2624" s="58"/>
      <c r="P2624" s="58"/>
      <c r="Q2624" s="59"/>
      <c r="R2624" s="60"/>
      <c r="S2624" s="60"/>
      <c r="T2624" s="22"/>
      <c r="U2624" s="1"/>
      <c r="V2624" s="23"/>
      <c r="X2624" s="24"/>
      <c r="Y2624" s="24"/>
      <c r="Z2624" s="22"/>
      <c r="AA2624" s="22"/>
      <c r="AB2624" s="22"/>
      <c r="AC2624" s="22"/>
      <c r="AD2624" s="22"/>
      <c r="AE2624" s="22"/>
      <c r="AF2624" s="22"/>
      <c r="AG2624" s="22"/>
      <c r="AH2624" s="22"/>
      <c r="AI2624" s="22"/>
      <c r="AJ2624" s="22"/>
      <c r="AK2624" s="22"/>
      <c r="AL2624" s="22"/>
      <c r="AM2624" s="22"/>
      <c r="AN2624" s="22"/>
      <c r="AO2624" s="22"/>
      <c r="AP2624" s="22"/>
      <c r="AQ2624" s="22"/>
      <c r="AR2624" s="22"/>
      <c r="AS2624" s="22"/>
      <c r="AT2624" s="22"/>
      <c r="AU2624" s="22"/>
      <c r="AV2624" s="22"/>
      <c r="AW2624" s="22"/>
      <c r="AX2624" s="22"/>
      <c r="AY2624" s="22"/>
      <c r="AZ2624" s="22"/>
      <c r="BA2624" s="22"/>
      <c r="BB2624" s="22"/>
      <c r="BC2624" s="22"/>
      <c r="BD2624" s="22"/>
      <c r="BE2624" s="24"/>
      <c r="BF2624" s="22"/>
      <c r="BG2624" s="22"/>
      <c r="BH2624" s="22"/>
      <c r="BI2624" s="22"/>
      <c r="BJ2624" s="22"/>
      <c r="BK2624" s="22"/>
      <c r="BL2624" s="22"/>
      <c r="BM2624" s="22"/>
      <c r="BN2624" s="22"/>
      <c r="BO2624" s="22"/>
      <c r="BP2624" s="22"/>
      <c r="BQ2624" s="22"/>
      <c r="BR2624" s="22"/>
      <c r="BS2624" s="22"/>
      <c r="BT2624" s="22"/>
      <c r="BU2624" s="22"/>
      <c r="BV2624" s="22"/>
      <c r="BW2624" s="22"/>
      <c r="BX2624" s="22"/>
      <c r="BY2624" s="22"/>
      <c r="BZ2624" s="22"/>
      <c r="CA2624" s="22"/>
      <c r="CB2624" s="22"/>
      <c r="CC2624" s="22"/>
      <c r="CD2624" s="22"/>
      <c r="CE2624" s="22"/>
      <c r="CF2624" s="22"/>
      <c r="CG2624" s="22"/>
      <c r="CH2624" s="22"/>
      <c r="CI2624" s="22"/>
      <c r="CJ2624" s="22"/>
      <c r="CK2624" s="24"/>
      <c r="CL2624" s="22"/>
      <c r="CM2624" s="22"/>
      <c r="CN2624" s="22"/>
      <c r="CO2624" s="22"/>
      <c r="CP2624" s="22"/>
      <c r="CQ2624" s="22"/>
      <c r="CR2624" s="22"/>
      <c r="CS2624" s="22"/>
      <c r="CT2624" s="22"/>
      <c r="CU2624" s="22"/>
      <c r="CV2624" s="22"/>
      <c r="CW2624" s="22"/>
      <c r="CX2624" s="22"/>
      <c r="CY2624" s="22"/>
      <c r="CZ2624" s="22"/>
      <c r="DA2624" s="22"/>
      <c r="DB2624" s="22"/>
      <c r="DC2624" s="22"/>
      <c r="DD2624" s="22"/>
      <c r="DE2624" s="22"/>
      <c r="DF2624" s="22"/>
      <c r="DG2624" s="22"/>
      <c r="DH2624" s="22"/>
      <c r="DI2624" s="22"/>
      <c r="DJ2624" s="22"/>
      <c r="DK2624" s="22"/>
      <c r="DL2624" s="22"/>
      <c r="DM2624" s="22"/>
      <c r="DN2624" s="22"/>
      <c r="DO2624" s="22"/>
      <c r="DP2624" s="22"/>
      <c r="DQ2624" s="24"/>
      <c r="DR2624" s="22"/>
      <c r="DS2624" s="22"/>
      <c r="DT2624" s="22"/>
      <c r="DU2624" s="22"/>
      <c r="DV2624" s="22"/>
      <c r="DW2624" s="22"/>
      <c r="DX2624" s="22"/>
      <c r="DY2624" s="22"/>
      <c r="DZ2624" s="22"/>
      <c r="EA2624" s="22"/>
      <c r="EB2624" s="22"/>
      <c r="EC2624" s="22"/>
      <c r="ED2624" s="22"/>
      <c r="EE2624" s="22"/>
      <c r="EF2624" s="22"/>
      <c r="EG2624" s="22"/>
      <c r="EH2624" s="22"/>
      <c r="EI2624" s="22"/>
      <c r="EJ2624" s="22"/>
      <c r="EK2624" s="22"/>
      <c r="EL2624" s="22"/>
      <c r="EM2624" s="22"/>
      <c r="EN2624" s="22"/>
      <c r="EO2624" s="22"/>
      <c r="EP2624" s="22"/>
      <c r="EQ2624" s="22"/>
      <c r="ER2624" s="22"/>
      <c r="ES2624" s="22"/>
      <c r="ET2624" s="22"/>
      <c r="EU2624" s="22"/>
      <c r="EV2624" s="22"/>
      <c r="EW2624" s="24"/>
      <c r="EX2624" s="22"/>
      <c r="EY2624" s="22"/>
      <c r="EZ2624" s="22"/>
      <c r="FA2624" s="22"/>
      <c r="FB2624" s="22"/>
      <c r="FC2624" s="22"/>
      <c r="FD2624" s="22"/>
      <c r="FE2624" s="22"/>
      <c r="FF2624" s="22"/>
      <c r="FG2624" s="22"/>
      <c r="FH2624" s="22"/>
      <c r="FI2624" s="22"/>
      <c r="FJ2624" s="22"/>
      <c r="FK2624" s="22"/>
      <c r="FL2624" s="22"/>
      <c r="FM2624" s="22"/>
      <c r="FN2624" s="22"/>
      <c r="FO2624" s="22"/>
      <c r="FP2624" s="22"/>
      <c r="FQ2624" s="22"/>
      <c r="FR2624" s="22"/>
      <c r="FS2624" s="22"/>
      <c r="FT2624" s="22"/>
      <c r="FU2624" s="22"/>
      <c r="FV2624" s="22"/>
      <c r="FW2624" s="22"/>
      <c r="FX2624" s="22"/>
      <c r="FY2624" s="22"/>
      <c r="FZ2624" s="22"/>
      <c r="GA2624" s="22"/>
      <c r="GB2624" s="22"/>
      <c r="GC2624" s="24"/>
      <c r="GD2624" s="22"/>
      <c r="GE2624" s="22"/>
      <c r="GF2624" s="22"/>
      <c r="GG2624" s="22"/>
      <c r="GH2624" s="22"/>
      <c r="GI2624" s="22"/>
      <c r="GJ2624" s="22"/>
      <c r="GK2624" s="22"/>
      <c r="GL2624" s="22"/>
      <c r="GM2624" s="22"/>
      <c r="GN2624" s="22"/>
      <c r="GO2624" s="22"/>
      <c r="GP2624" s="22"/>
      <c r="GQ2624" s="22"/>
      <c r="GR2624" s="22"/>
      <c r="GS2624" s="22"/>
      <c r="GT2624" s="22"/>
      <c r="GU2624" s="22"/>
      <c r="GV2624" s="22"/>
      <c r="GW2624" s="22"/>
      <c r="GX2624" s="22"/>
      <c r="GY2624" s="22"/>
      <c r="GZ2624" s="22"/>
      <c r="HA2624" s="22"/>
      <c r="HB2624" s="22"/>
      <c r="HC2624" s="22"/>
      <c r="HD2624" s="22"/>
      <c r="HE2624" s="22"/>
      <c r="HF2624" s="22"/>
      <c r="HG2624" s="22"/>
      <c r="HH2624" s="22"/>
      <c r="HI2624" s="24"/>
      <c r="HJ2624" s="22"/>
      <c r="HK2624" s="22"/>
      <c r="HL2624" s="22"/>
      <c r="HM2624" s="22"/>
      <c r="HN2624" s="22"/>
      <c r="HO2624" s="22"/>
      <c r="HP2624" s="22"/>
      <c r="HQ2624" s="22"/>
      <c r="HR2624" s="22"/>
      <c r="HS2624" s="22"/>
      <c r="HT2624" s="22"/>
      <c r="HU2624" s="22"/>
      <c r="HV2624" s="22"/>
      <c r="HW2624" s="22"/>
      <c r="HX2624" s="22"/>
      <c r="HY2624" s="22"/>
      <c r="HZ2624" s="22"/>
      <c r="IA2624" s="22"/>
      <c r="IB2624" s="22"/>
      <c r="IC2624" s="22"/>
      <c r="ID2624" s="22"/>
      <c r="IE2624" s="22"/>
      <c r="IF2624" s="22"/>
      <c r="IG2624" s="22"/>
      <c r="IH2624" s="22"/>
      <c r="II2624" s="22"/>
      <c r="IJ2624" s="22"/>
      <c r="IK2624" s="22"/>
      <c r="IL2624" s="22"/>
      <c r="IM2624" s="22"/>
      <c r="IN2624" s="22"/>
      <c r="IO2624" s="24"/>
      <c r="IP2624" s="22"/>
      <c r="IQ2624" s="22"/>
      <c r="IR2624" s="22"/>
      <c r="IS2624" s="22"/>
      <c r="IT2624" s="22"/>
      <c r="IU2624" s="22"/>
      <c r="IV2624" s="22"/>
      <c r="IW2624" s="22"/>
      <c r="IX2624" s="22"/>
      <c r="IY2624" s="22"/>
      <c r="IZ2624" s="22"/>
      <c r="JA2624" s="22"/>
      <c r="JB2624" s="22"/>
      <c r="JC2624" s="22"/>
      <c r="JD2624" s="22"/>
      <c r="JE2624" s="22"/>
      <c r="JF2624" s="22"/>
      <c r="JG2624" s="22"/>
      <c r="JH2624" s="22"/>
      <c r="JI2624" s="22"/>
      <c r="JJ2624" s="22"/>
      <c r="JK2624" s="22"/>
      <c r="JL2624" s="22"/>
      <c r="JM2624" s="22"/>
      <c r="JN2624" s="22"/>
      <c r="JO2624" s="22"/>
      <c r="JP2624" s="22"/>
      <c r="JQ2624" s="22"/>
      <c r="JR2624" s="22"/>
      <c r="JS2624" s="22"/>
      <c r="JT2624" s="22"/>
      <c r="JU2624" s="24"/>
      <c r="JV2624" s="22"/>
      <c r="JW2624" s="22"/>
      <c r="JX2624" s="22"/>
      <c r="JY2624" s="22"/>
      <c r="JZ2624" s="22"/>
      <c r="KA2624" s="22"/>
      <c r="KB2624" s="22"/>
      <c r="KC2624" s="22"/>
      <c r="KD2624" s="22"/>
      <c r="KE2624" s="22"/>
      <c r="KF2624" s="22"/>
      <c r="KG2624" s="22"/>
      <c r="KH2624" s="22"/>
      <c r="KI2624" s="22"/>
      <c r="KJ2624" s="22"/>
      <c r="KK2624" s="22"/>
      <c r="KL2624" s="22"/>
      <c r="KM2624" s="22"/>
      <c r="KN2624" s="22"/>
      <c r="KO2624" s="22"/>
      <c r="KP2624" s="22"/>
      <c r="KQ2624" s="22"/>
      <c r="KR2624" s="22"/>
      <c r="KS2624" s="22"/>
      <c r="KT2624" s="22"/>
      <c r="KU2624" s="22"/>
      <c r="KV2624" s="22"/>
      <c r="KW2624" s="22"/>
      <c r="KX2624" s="22"/>
      <c r="KY2624" s="22"/>
      <c r="KZ2624" s="22"/>
      <c r="LA2624" s="24"/>
      <c r="LB2624" s="22"/>
      <c r="LC2624" s="22"/>
      <c r="LD2624" s="22"/>
      <c r="LE2624" s="22"/>
      <c r="LF2624" s="22"/>
      <c r="LG2624" s="22"/>
      <c r="LH2624" s="22"/>
      <c r="LI2624" s="22"/>
      <c r="LJ2624" s="22"/>
      <c r="LK2624" s="22"/>
      <c r="LL2624" s="22"/>
      <c r="LM2624" s="22"/>
      <c r="LN2624" s="22"/>
      <c r="LO2624" s="22"/>
      <c r="LP2624" s="22"/>
      <c r="LQ2624" s="22"/>
      <c r="LR2624" s="22"/>
      <c r="LS2624" s="22"/>
      <c r="LT2624" s="22"/>
      <c r="LU2624" s="22"/>
      <c r="LV2624" s="22"/>
      <c r="LW2624" s="22"/>
      <c r="LX2624" s="22"/>
      <c r="LY2624" s="22"/>
      <c r="LZ2624" s="22"/>
      <c r="MA2624" s="22"/>
      <c r="MB2624" s="22"/>
      <c r="MC2624" s="22"/>
      <c r="MD2624" s="22"/>
      <c r="ME2624" s="22"/>
      <c r="MF2624" s="22"/>
      <c r="MG2624" s="24"/>
      <c r="MH2624" s="22"/>
      <c r="MI2624" s="22"/>
      <c r="MJ2624" s="22"/>
      <c r="MK2624" s="22"/>
      <c r="ML2624" s="22"/>
      <c r="MM2624" s="22"/>
      <c r="MN2624" s="22"/>
      <c r="MO2624" s="22"/>
      <c r="MP2624" s="22"/>
      <c r="MQ2624" s="22"/>
      <c r="MR2624" s="22"/>
      <c r="MS2624" s="22"/>
      <c r="MT2624" s="22"/>
      <c r="MU2624" s="22"/>
      <c r="MV2624" s="22"/>
      <c r="MW2624" s="22"/>
      <c r="MX2624" s="22"/>
      <c r="MY2624" s="22"/>
      <c r="MZ2624" s="22"/>
      <c r="NA2624" s="22"/>
      <c r="NB2624" s="22"/>
      <c r="NC2624" s="22"/>
      <c r="ND2624" s="22"/>
      <c r="NE2624" s="22"/>
      <c r="NF2624" s="22"/>
      <c r="NG2624" s="22"/>
      <c r="NH2624" s="22"/>
      <c r="NI2624" s="22"/>
      <c r="NJ2624" s="22"/>
      <c r="NK2624" s="22"/>
      <c r="NL2624" s="22"/>
      <c r="NM2624" s="24"/>
      <c r="NN2624" s="22"/>
      <c r="NO2624" s="22"/>
      <c r="NP2624" s="22"/>
      <c r="NQ2624" s="22"/>
      <c r="NR2624" s="22"/>
      <c r="NS2624" s="22"/>
      <c r="NT2624" s="22"/>
      <c r="NU2624" s="22"/>
      <c r="NV2624" s="22"/>
      <c r="NW2624" s="22"/>
      <c r="NX2624" s="22"/>
      <c r="NY2624" s="22"/>
      <c r="NZ2624" s="22"/>
      <c r="OA2624" s="22"/>
      <c r="OB2624" s="22"/>
      <c r="OC2624" s="22"/>
      <c r="OD2624" s="22"/>
      <c r="OE2624" s="22"/>
      <c r="OF2624" s="22"/>
      <c r="OG2624" s="22"/>
      <c r="OH2624" s="22"/>
      <c r="OI2624" s="22"/>
      <c r="OJ2624" s="22"/>
      <c r="OK2624" s="22"/>
      <c r="OL2624" s="22"/>
      <c r="OM2624" s="22"/>
      <c r="ON2624" s="22"/>
      <c r="OO2624" s="22"/>
      <c r="OP2624" s="22"/>
      <c r="OQ2624" s="22"/>
      <c r="OR2624" s="22"/>
    </row>
    <row r="2625" spans="1:408" ht="15" thickBot="1">
      <c r="A2625" s="1"/>
      <c r="B2625" s="12"/>
      <c r="C2625" s="12"/>
      <c r="D2625" s="22"/>
      <c r="E2625" s="54"/>
      <c r="F2625" s="54"/>
      <c r="G2625" s="54"/>
      <c r="H2625" s="55"/>
      <c r="I2625" s="22"/>
      <c r="J2625" s="56"/>
      <c r="K2625" s="80"/>
      <c r="L2625" s="57"/>
      <c r="M2625" s="57"/>
      <c r="N2625" s="55"/>
      <c r="O2625" s="58"/>
      <c r="P2625" s="58"/>
      <c r="Q2625" s="59"/>
      <c r="R2625" s="60"/>
      <c r="S2625" s="60"/>
      <c r="T2625" s="22"/>
      <c r="U2625" s="1"/>
      <c r="V2625" s="23"/>
      <c r="X2625" s="24"/>
      <c r="Y2625" s="24"/>
      <c r="Z2625" s="22"/>
      <c r="AA2625" s="22"/>
      <c r="AB2625" s="22"/>
      <c r="AC2625" s="22"/>
      <c r="AD2625" s="22"/>
      <c r="AE2625" s="22"/>
      <c r="AF2625" s="22"/>
      <c r="AG2625" s="22"/>
      <c r="AH2625" s="22"/>
      <c r="AI2625" s="22"/>
      <c r="AJ2625" s="22"/>
      <c r="AK2625" s="22"/>
      <c r="AL2625" s="22"/>
      <c r="AM2625" s="22"/>
      <c r="AN2625" s="22"/>
      <c r="AO2625" s="22"/>
      <c r="AP2625" s="22"/>
      <c r="AQ2625" s="22"/>
      <c r="AR2625" s="22"/>
      <c r="AS2625" s="22"/>
      <c r="AT2625" s="22"/>
      <c r="AU2625" s="22"/>
      <c r="AV2625" s="22"/>
      <c r="AW2625" s="22"/>
      <c r="AX2625" s="22"/>
      <c r="AY2625" s="22"/>
      <c r="AZ2625" s="22"/>
      <c r="BA2625" s="22"/>
      <c r="BB2625" s="22"/>
      <c r="BC2625" s="22"/>
      <c r="BD2625" s="22"/>
      <c r="BE2625" s="24"/>
      <c r="BF2625" s="22"/>
      <c r="BG2625" s="22"/>
      <c r="BH2625" s="22"/>
      <c r="BI2625" s="22"/>
      <c r="BJ2625" s="22"/>
      <c r="BK2625" s="22"/>
      <c r="BL2625" s="22"/>
      <c r="BM2625" s="22"/>
      <c r="BN2625" s="22"/>
      <c r="BO2625" s="22"/>
      <c r="BP2625" s="22"/>
      <c r="BQ2625" s="22"/>
      <c r="BR2625" s="22"/>
      <c r="BS2625" s="22"/>
      <c r="BT2625" s="22"/>
      <c r="BU2625" s="22"/>
      <c r="BV2625" s="22"/>
      <c r="BW2625" s="22"/>
      <c r="BX2625" s="22"/>
      <c r="BY2625" s="22"/>
      <c r="BZ2625" s="22"/>
      <c r="CA2625" s="22"/>
      <c r="CB2625" s="22"/>
      <c r="CC2625" s="22"/>
      <c r="CD2625" s="22"/>
      <c r="CE2625" s="22"/>
      <c r="CF2625" s="22"/>
      <c r="CG2625" s="22"/>
      <c r="CH2625" s="22"/>
      <c r="CI2625" s="22"/>
      <c r="CJ2625" s="22"/>
      <c r="CK2625" s="24"/>
      <c r="CL2625" s="22"/>
      <c r="CM2625" s="22"/>
      <c r="CN2625" s="22"/>
      <c r="CO2625" s="22"/>
      <c r="CP2625" s="22"/>
      <c r="CQ2625" s="22"/>
      <c r="CR2625" s="22"/>
      <c r="CS2625" s="22"/>
      <c r="CT2625" s="22"/>
      <c r="CU2625" s="22"/>
      <c r="CV2625" s="22"/>
      <c r="CW2625" s="22"/>
      <c r="CX2625" s="22"/>
      <c r="CY2625" s="22"/>
      <c r="CZ2625" s="22"/>
      <c r="DA2625" s="22"/>
      <c r="DB2625" s="22"/>
      <c r="DC2625" s="22"/>
      <c r="DD2625" s="22"/>
      <c r="DE2625" s="22"/>
      <c r="DF2625" s="22"/>
      <c r="DG2625" s="22"/>
      <c r="DH2625" s="22"/>
      <c r="DI2625" s="22"/>
      <c r="DJ2625" s="22"/>
      <c r="DK2625" s="22"/>
      <c r="DL2625" s="22"/>
      <c r="DM2625" s="22"/>
      <c r="DN2625" s="22"/>
      <c r="DO2625" s="22"/>
      <c r="DP2625" s="22"/>
      <c r="DQ2625" s="24"/>
      <c r="DR2625" s="22"/>
      <c r="DS2625" s="22"/>
      <c r="DT2625" s="22"/>
      <c r="DU2625" s="22"/>
      <c r="DV2625" s="22"/>
      <c r="DW2625" s="22"/>
      <c r="DX2625" s="22"/>
      <c r="DY2625" s="22"/>
      <c r="DZ2625" s="22"/>
      <c r="EA2625" s="22"/>
      <c r="EB2625" s="22"/>
      <c r="EC2625" s="22"/>
      <c r="ED2625" s="22"/>
      <c r="EE2625" s="22"/>
      <c r="EF2625" s="22"/>
      <c r="EG2625" s="22"/>
      <c r="EH2625" s="22"/>
      <c r="EI2625" s="22"/>
      <c r="EJ2625" s="22"/>
      <c r="EK2625" s="22"/>
      <c r="EL2625" s="22"/>
      <c r="EM2625" s="22"/>
      <c r="EN2625" s="22"/>
      <c r="EO2625" s="22"/>
      <c r="EP2625" s="22"/>
      <c r="EQ2625" s="22"/>
      <c r="ER2625" s="22"/>
      <c r="ES2625" s="22"/>
      <c r="ET2625" s="22"/>
      <c r="EU2625" s="22"/>
      <c r="EV2625" s="22"/>
      <c r="EW2625" s="24"/>
      <c r="EX2625" s="22"/>
      <c r="EY2625" s="22"/>
      <c r="EZ2625" s="22"/>
      <c r="FA2625" s="22"/>
      <c r="FB2625" s="22"/>
      <c r="FC2625" s="22"/>
      <c r="FD2625" s="22"/>
      <c r="FE2625" s="22"/>
      <c r="FF2625" s="22"/>
      <c r="FG2625" s="22"/>
      <c r="FH2625" s="22"/>
      <c r="FI2625" s="22"/>
      <c r="FJ2625" s="22"/>
      <c r="FK2625" s="22"/>
      <c r="FL2625" s="22"/>
      <c r="FM2625" s="22"/>
      <c r="FN2625" s="22"/>
      <c r="FO2625" s="22"/>
      <c r="FP2625" s="22"/>
      <c r="FQ2625" s="22"/>
      <c r="FR2625" s="22"/>
      <c r="FS2625" s="22"/>
      <c r="FT2625" s="22"/>
      <c r="FU2625" s="22"/>
      <c r="FV2625" s="22"/>
      <c r="FW2625" s="22"/>
      <c r="FX2625" s="22"/>
      <c r="FY2625" s="22"/>
      <c r="FZ2625" s="22"/>
      <c r="GA2625" s="22"/>
      <c r="GB2625" s="22"/>
      <c r="GC2625" s="24"/>
      <c r="GD2625" s="22"/>
      <c r="GE2625" s="22"/>
      <c r="GF2625" s="22"/>
      <c r="GG2625" s="22"/>
      <c r="GH2625" s="22"/>
      <c r="GI2625" s="22"/>
      <c r="GJ2625" s="22"/>
      <c r="GK2625" s="22"/>
      <c r="GL2625" s="22"/>
      <c r="GM2625" s="22"/>
      <c r="GN2625" s="22"/>
      <c r="GO2625" s="22"/>
      <c r="GP2625" s="22"/>
      <c r="GQ2625" s="22"/>
      <c r="GR2625" s="22"/>
      <c r="GS2625" s="22"/>
      <c r="GT2625" s="22"/>
      <c r="GU2625" s="22"/>
      <c r="GV2625" s="22"/>
      <c r="GW2625" s="22"/>
      <c r="GX2625" s="22"/>
      <c r="GY2625" s="22"/>
      <c r="GZ2625" s="22"/>
      <c r="HA2625" s="22"/>
      <c r="HB2625" s="22"/>
      <c r="HC2625" s="22"/>
      <c r="HD2625" s="22"/>
      <c r="HE2625" s="22"/>
      <c r="HF2625" s="22"/>
      <c r="HG2625" s="22"/>
      <c r="HH2625" s="22"/>
      <c r="HI2625" s="24"/>
      <c r="HJ2625" s="22"/>
      <c r="HK2625" s="22"/>
      <c r="HL2625" s="22"/>
      <c r="HM2625" s="22"/>
      <c r="HN2625" s="22"/>
      <c r="HO2625" s="22"/>
      <c r="HP2625" s="22"/>
      <c r="HQ2625" s="22"/>
      <c r="HR2625" s="22"/>
      <c r="HS2625" s="22"/>
      <c r="HT2625" s="22"/>
      <c r="HU2625" s="22"/>
      <c r="HV2625" s="22"/>
      <c r="HW2625" s="22"/>
      <c r="HX2625" s="22"/>
      <c r="HY2625" s="22"/>
      <c r="HZ2625" s="22"/>
      <c r="IA2625" s="22"/>
      <c r="IB2625" s="22"/>
      <c r="IC2625" s="22"/>
      <c r="ID2625" s="22"/>
      <c r="IE2625" s="22"/>
      <c r="IF2625" s="22"/>
      <c r="IG2625" s="22"/>
      <c r="IH2625" s="22"/>
      <c r="II2625" s="22"/>
      <c r="IJ2625" s="22"/>
      <c r="IK2625" s="22"/>
      <c r="IL2625" s="22"/>
      <c r="IM2625" s="22"/>
      <c r="IN2625" s="22"/>
      <c r="IO2625" s="24"/>
      <c r="IP2625" s="22"/>
      <c r="IQ2625" s="22"/>
      <c r="IR2625" s="22"/>
      <c r="IS2625" s="22"/>
      <c r="IT2625" s="22"/>
      <c r="IU2625" s="22"/>
      <c r="IV2625" s="22"/>
      <c r="IW2625" s="22"/>
      <c r="IX2625" s="22"/>
      <c r="IY2625" s="22"/>
      <c r="IZ2625" s="22"/>
      <c r="JA2625" s="22"/>
      <c r="JB2625" s="22"/>
      <c r="JC2625" s="22"/>
      <c r="JD2625" s="22"/>
      <c r="JE2625" s="22"/>
      <c r="JF2625" s="22"/>
      <c r="JG2625" s="22"/>
      <c r="JH2625" s="22"/>
      <c r="JI2625" s="22"/>
      <c r="JJ2625" s="22"/>
      <c r="JK2625" s="22"/>
      <c r="JL2625" s="22"/>
      <c r="JM2625" s="22"/>
      <c r="JN2625" s="22"/>
      <c r="JO2625" s="22"/>
      <c r="JP2625" s="22"/>
      <c r="JQ2625" s="22"/>
      <c r="JR2625" s="22"/>
      <c r="JS2625" s="22"/>
      <c r="JT2625" s="22"/>
      <c r="JU2625" s="24"/>
      <c r="JV2625" s="22"/>
      <c r="JW2625" s="22"/>
      <c r="JX2625" s="22"/>
      <c r="JY2625" s="22"/>
      <c r="JZ2625" s="22"/>
      <c r="KA2625" s="22"/>
      <c r="KB2625" s="22"/>
      <c r="KC2625" s="22"/>
      <c r="KD2625" s="22"/>
      <c r="KE2625" s="22"/>
      <c r="KF2625" s="22"/>
      <c r="KG2625" s="22"/>
      <c r="KH2625" s="22"/>
      <c r="KI2625" s="22"/>
      <c r="KJ2625" s="22"/>
      <c r="KK2625" s="22"/>
      <c r="KL2625" s="22"/>
      <c r="KM2625" s="22"/>
      <c r="KN2625" s="22"/>
      <c r="KO2625" s="22"/>
      <c r="KP2625" s="22"/>
      <c r="KQ2625" s="22"/>
      <c r="KR2625" s="22"/>
      <c r="KS2625" s="22"/>
      <c r="KT2625" s="22"/>
      <c r="KU2625" s="22"/>
      <c r="KV2625" s="22"/>
      <c r="KW2625" s="22"/>
      <c r="KX2625" s="22"/>
      <c r="KY2625" s="22"/>
      <c r="KZ2625" s="22"/>
      <c r="LA2625" s="24"/>
      <c r="LB2625" s="22"/>
      <c r="LC2625" s="22"/>
      <c r="LD2625" s="22"/>
      <c r="LE2625" s="22"/>
      <c r="LF2625" s="22"/>
      <c r="LG2625" s="22"/>
      <c r="LH2625" s="22"/>
      <c r="LI2625" s="22"/>
      <c r="LJ2625" s="22"/>
      <c r="LK2625" s="22"/>
      <c r="LL2625" s="22"/>
      <c r="LM2625" s="22"/>
      <c r="LN2625" s="22"/>
      <c r="LO2625" s="22"/>
      <c r="LP2625" s="22"/>
      <c r="LQ2625" s="22"/>
      <c r="LR2625" s="22"/>
      <c r="LS2625" s="22"/>
      <c r="LT2625" s="22"/>
      <c r="LU2625" s="22"/>
      <c r="LV2625" s="22"/>
      <c r="LW2625" s="22"/>
      <c r="LX2625" s="22"/>
      <c r="LY2625" s="22"/>
      <c r="LZ2625" s="22"/>
      <c r="MA2625" s="22"/>
      <c r="MB2625" s="22"/>
      <c r="MC2625" s="22"/>
      <c r="MD2625" s="22"/>
      <c r="ME2625" s="22"/>
      <c r="MF2625" s="22"/>
      <c r="MG2625" s="24"/>
      <c r="MH2625" s="22"/>
      <c r="MI2625" s="22"/>
      <c r="MJ2625" s="22"/>
      <c r="MK2625" s="22"/>
      <c r="ML2625" s="22"/>
      <c r="MM2625" s="22"/>
      <c r="MN2625" s="22"/>
      <c r="MO2625" s="22"/>
      <c r="MP2625" s="22"/>
      <c r="MQ2625" s="22"/>
      <c r="MR2625" s="22"/>
      <c r="MS2625" s="22"/>
      <c r="MT2625" s="22"/>
      <c r="MU2625" s="22"/>
      <c r="MV2625" s="22"/>
      <c r="MW2625" s="22"/>
      <c r="MX2625" s="22"/>
      <c r="MY2625" s="22"/>
      <c r="MZ2625" s="22"/>
      <c r="NA2625" s="22"/>
      <c r="NB2625" s="22"/>
      <c r="NC2625" s="22"/>
      <c r="ND2625" s="22"/>
      <c r="NE2625" s="22"/>
      <c r="NF2625" s="22"/>
      <c r="NG2625" s="22"/>
      <c r="NH2625" s="22"/>
      <c r="NI2625" s="22"/>
      <c r="NJ2625" s="22"/>
      <c r="NK2625" s="22"/>
      <c r="NL2625" s="22"/>
      <c r="NM2625" s="24"/>
      <c r="NN2625" s="22"/>
      <c r="NO2625" s="22"/>
      <c r="NP2625" s="22"/>
      <c r="NQ2625" s="22"/>
      <c r="NR2625" s="22"/>
      <c r="NS2625" s="22"/>
      <c r="NT2625" s="22"/>
      <c r="NU2625" s="22"/>
      <c r="NV2625" s="22"/>
      <c r="NW2625" s="22"/>
      <c r="NX2625" s="22"/>
      <c r="NY2625" s="22"/>
      <c r="NZ2625" s="22"/>
      <c r="OA2625" s="22"/>
      <c r="OB2625" s="22"/>
      <c r="OC2625" s="22"/>
      <c r="OD2625" s="22"/>
      <c r="OE2625" s="22"/>
      <c r="OF2625" s="22"/>
      <c r="OG2625" s="22"/>
      <c r="OH2625" s="22"/>
      <c r="OI2625" s="22"/>
      <c r="OJ2625" s="22"/>
      <c r="OK2625" s="22"/>
      <c r="OL2625" s="22"/>
      <c r="OM2625" s="22"/>
      <c r="ON2625" s="22"/>
      <c r="OO2625" s="22"/>
      <c r="OP2625" s="22"/>
      <c r="OQ2625" s="22"/>
      <c r="OR2625" s="22"/>
    </row>
    <row r="2626" spans="1:408" ht="15" thickBot="1">
      <c r="A2626" s="1"/>
      <c r="B2626" s="12"/>
      <c r="C2626" s="12"/>
      <c r="D2626" s="22"/>
      <c r="E2626" s="54"/>
      <c r="F2626" s="54"/>
      <c r="G2626" s="54"/>
      <c r="H2626" s="55"/>
      <c r="I2626" s="22"/>
      <c r="J2626" s="56"/>
      <c r="K2626" s="81"/>
      <c r="L2626" s="57"/>
      <c r="M2626" s="57"/>
      <c r="N2626" s="55"/>
      <c r="O2626" s="58"/>
      <c r="P2626" s="58"/>
      <c r="Q2626" s="59"/>
      <c r="R2626" s="60"/>
      <c r="S2626" s="60"/>
      <c r="T2626" s="22"/>
      <c r="U2626" s="1"/>
      <c r="V2626" s="23"/>
      <c r="X2626" s="24"/>
      <c r="Y2626" s="24"/>
      <c r="Z2626" s="22"/>
      <c r="AA2626" s="22"/>
      <c r="AB2626" s="22"/>
      <c r="AC2626" s="22"/>
      <c r="AD2626" s="22"/>
      <c r="AE2626" s="22"/>
      <c r="AF2626" s="22"/>
      <c r="AG2626" s="22"/>
      <c r="AH2626" s="22"/>
      <c r="AI2626" s="22"/>
      <c r="AJ2626" s="22"/>
      <c r="AK2626" s="22"/>
      <c r="AL2626" s="22"/>
      <c r="AM2626" s="22"/>
      <c r="AN2626" s="22"/>
      <c r="AO2626" s="22"/>
      <c r="AP2626" s="22"/>
      <c r="AQ2626" s="22"/>
      <c r="AR2626" s="22"/>
      <c r="AS2626" s="22"/>
      <c r="AT2626" s="22"/>
      <c r="AU2626" s="22"/>
      <c r="AV2626" s="22"/>
      <c r="AW2626" s="22"/>
      <c r="AX2626" s="22"/>
      <c r="AY2626" s="22"/>
      <c r="AZ2626" s="22"/>
      <c r="BA2626" s="22"/>
      <c r="BB2626" s="22"/>
      <c r="BC2626" s="22"/>
      <c r="BD2626" s="22"/>
      <c r="BE2626" s="24"/>
      <c r="BF2626" s="22"/>
      <c r="BG2626" s="22"/>
      <c r="BH2626" s="22"/>
      <c r="BI2626" s="22"/>
      <c r="BJ2626" s="22"/>
      <c r="BK2626" s="22"/>
      <c r="BL2626" s="22"/>
      <c r="BM2626" s="22"/>
      <c r="BN2626" s="22"/>
      <c r="BO2626" s="22"/>
      <c r="BP2626" s="22"/>
      <c r="BQ2626" s="22"/>
      <c r="BR2626" s="22"/>
      <c r="BS2626" s="22"/>
      <c r="BT2626" s="22"/>
      <c r="BU2626" s="22"/>
      <c r="BV2626" s="22"/>
      <c r="BW2626" s="22"/>
      <c r="BX2626" s="22"/>
      <c r="BY2626" s="22"/>
      <c r="BZ2626" s="22"/>
      <c r="CA2626" s="22"/>
      <c r="CB2626" s="22"/>
      <c r="CC2626" s="22"/>
      <c r="CD2626" s="22"/>
      <c r="CE2626" s="22"/>
      <c r="CF2626" s="22"/>
      <c r="CG2626" s="22"/>
      <c r="CH2626" s="22"/>
      <c r="CI2626" s="22"/>
      <c r="CJ2626" s="22"/>
      <c r="CK2626" s="24"/>
      <c r="CL2626" s="22"/>
      <c r="CM2626" s="22"/>
      <c r="CN2626" s="22"/>
      <c r="CO2626" s="22"/>
      <c r="CP2626" s="22"/>
      <c r="CQ2626" s="22"/>
      <c r="CR2626" s="22"/>
      <c r="CS2626" s="22"/>
      <c r="CT2626" s="22"/>
      <c r="CU2626" s="22"/>
      <c r="CV2626" s="22"/>
      <c r="CW2626" s="22"/>
      <c r="CX2626" s="22"/>
      <c r="CY2626" s="22"/>
      <c r="CZ2626" s="22"/>
      <c r="DA2626" s="22"/>
      <c r="DB2626" s="22"/>
      <c r="DC2626" s="22"/>
      <c r="DD2626" s="22"/>
      <c r="DE2626" s="22"/>
      <c r="DF2626" s="22"/>
      <c r="DG2626" s="22"/>
      <c r="DH2626" s="22"/>
      <c r="DI2626" s="22"/>
      <c r="DJ2626" s="22"/>
      <c r="DK2626" s="22"/>
      <c r="DL2626" s="22"/>
      <c r="DM2626" s="22"/>
      <c r="DN2626" s="22"/>
      <c r="DO2626" s="22"/>
      <c r="DP2626" s="22"/>
      <c r="DQ2626" s="24"/>
      <c r="DR2626" s="22"/>
      <c r="DS2626" s="22"/>
      <c r="DT2626" s="22"/>
      <c r="DU2626" s="22"/>
      <c r="DV2626" s="22"/>
      <c r="DW2626" s="22"/>
      <c r="DX2626" s="22"/>
      <c r="DY2626" s="22"/>
      <c r="DZ2626" s="22"/>
      <c r="EA2626" s="22"/>
      <c r="EB2626" s="22"/>
      <c r="EC2626" s="22"/>
      <c r="ED2626" s="22"/>
      <c r="EE2626" s="22"/>
      <c r="EF2626" s="22"/>
      <c r="EG2626" s="22"/>
      <c r="EH2626" s="22"/>
      <c r="EI2626" s="22"/>
      <c r="EJ2626" s="22"/>
      <c r="EK2626" s="22"/>
      <c r="EL2626" s="22"/>
      <c r="EM2626" s="22"/>
      <c r="EN2626" s="22"/>
      <c r="EO2626" s="22"/>
      <c r="EP2626" s="22"/>
      <c r="EQ2626" s="22"/>
      <c r="ER2626" s="22"/>
      <c r="ES2626" s="22"/>
      <c r="ET2626" s="22"/>
      <c r="EU2626" s="22"/>
      <c r="EV2626" s="22"/>
      <c r="EW2626" s="24"/>
      <c r="EX2626" s="22"/>
      <c r="EY2626" s="22"/>
      <c r="EZ2626" s="22"/>
      <c r="FA2626" s="22"/>
      <c r="FB2626" s="22"/>
      <c r="FC2626" s="22"/>
      <c r="FD2626" s="22"/>
      <c r="FE2626" s="22"/>
      <c r="FF2626" s="22"/>
      <c r="FG2626" s="22"/>
      <c r="FH2626" s="22"/>
      <c r="FI2626" s="22"/>
      <c r="FJ2626" s="22"/>
      <c r="FK2626" s="22"/>
      <c r="FL2626" s="22"/>
      <c r="FM2626" s="22"/>
      <c r="FN2626" s="22"/>
      <c r="FO2626" s="22"/>
      <c r="FP2626" s="22"/>
      <c r="FQ2626" s="22"/>
      <c r="FR2626" s="22"/>
      <c r="FS2626" s="22"/>
      <c r="FT2626" s="22"/>
      <c r="FU2626" s="22"/>
      <c r="FV2626" s="22"/>
      <c r="FW2626" s="22"/>
      <c r="FX2626" s="22"/>
      <c r="FY2626" s="22"/>
      <c r="FZ2626" s="22"/>
      <c r="GA2626" s="22"/>
      <c r="GB2626" s="22"/>
      <c r="GC2626" s="24"/>
      <c r="GD2626" s="22"/>
      <c r="GE2626" s="22"/>
      <c r="GF2626" s="22"/>
      <c r="GG2626" s="22"/>
      <c r="GH2626" s="22"/>
      <c r="GI2626" s="22"/>
      <c r="GJ2626" s="22"/>
      <c r="GK2626" s="22"/>
      <c r="GL2626" s="22"/>
      <c r="GM2626" s="22"/>
      <c r="GN2626" s="22"/>
      <c r="GO2626" s="22"/>
      <c r="GP2626" s="22"/>
      <c r="GQ2626" s="22"/>
      <c r="GR2626" s="22"/>
      <c r="GS2626" s="22"/>
      <c r="GT2626" s="22"/>
      <c r="GU2626" s="22"/>
      <c r="GV2626" s="22"/>
      <c r="GW2626" s="22"/>
      <c r="GX2626" s="22"/>
      <c r="GY2626" s="22"/>
      <c r="GZ2626" s="22"/>
      <c r="HA2626" s="22"/>
      <c r="HB2626" s="22"/>
      <c r="HC2626" s="22"/>
      <c r="HD2626" s="22"/>
      <c r="HE2626" s="22"/>
      <c r="HF2626" s="22"/>
      <c r="HG2626" s="22"/>
      <c r="HH2626" s="22"/>
      <c r="HI2626" s="24"/>
      <c r="HJ2626" s="22"/>
      <c r="HK2626" s="22"/>
      <c r="HL2626" s="22"/>
      <c r="HM2626" s="22"/>
      <c r="HN2626" s="22"/>
      <c r="HO2626" s="22"/>
      <c r="HP2626" s="22"/>
      <c r="HQ2626" s="22"/>
      <c r="HR2626" s="22"/>
      <c r="HS2626" s="22"/>
      <c r="HT2626" s="22"/>
      <c r="HU2626" s="22"/>
      <c r="HV2626" s="22"/>
      <c r="HW2626" s="22"/>
      <c r="HX2626" s="22"/>
      <c r="HY2626" s="22"/>
      <c r="HZ2626" s="22"/>
      <c r="IA2626" s="22"/>
      <c r="IB2626" s="22"/>
      <c r="IC2626" s="22"/>
      <c r="ID2626" s="22"/>
      <c r="IE2626" s="22"/>
      <c r="IF2626" s="22"/>
      <c r="IG2626" s="22"/>
      <c r="IH2626" s="22"/>
      <c r="II2626" s="22"/>
      <c r="IJ2626" s="22"/>
      <c r="IK2626" s="22"/>
      <c r="IL2626" s="22"/>
      <c r="IM2626" s="22"/>
      <c r="IN2626" s="22"/>
      <c r="IO2626" s="24"/>
      <c r="IP2626" s="22"/>
      <c r="IQ2626" s="22"/>
      <c r="IR2626" s="22"/>
      <c r="IS2626" s="22"/>
      <c r="IT2626" s="22"/>
      <c r="IU2626" s="22"/>
      <c r="IV2626" s="22"/>
      <c r="IW2626" s="22"/>
      <c r="IX2626" s="22"/>
      <c r="IY2626" s="22"/>
      <c r="IZ2626" s="22"/>
      <c r="JA2626" s="22"/>
      <c r="JB2626" s="22"/>
      <c r="JC2626" s="22"/>
      <c r="JD2626" s="22"/>
      <c r="JE2626" s="22"/>
      <c r="JF2626" s="22"/>
      <c r="JG2626" s="22"/>
      <c r="JH2626" s="22"/>
      <c r="JI2626" s="22"/>
      <c r="JJ2626" s="22"/>
      <c r="JK2626" s="22"/>
      <c r="JL2626" s="22"/>
      <c r="JM2626" s="22"/>
      <c r="JN2626" s="22"/>
      <c r="JO2626" s="22"/>
      <c r="JP2626" s="22"/>
      <c r="JQ2626" s="22"/>
      <c r="JR2626" s="22"/>
      <c r="JS2626" s="22"/>
      <c r="JT2626" s="22"/>
      <c r="JU2626" s="24"/>
      <c r="JV2626" s="22"/>
      <c r="JW2626" s="22"/>
      <c r="JX2626" s="22"/>
      <c r="JY2626" s="22"/>
      <c r="JZ2626" s="22"/>
      <c r="KA2626" s="22"/>
      <c r="KB2626" s="22"/>
      <c r="KC2626" s="22"/>
      <c r="KD2626" s="22"/>
      <c r="KE2626" s="22"/>
      <c r="KF2626" s="22"/>
      <c r="KG2626" s="22"/>
      <c r="KH2626" s="22"/>
      <c r="KI2626" s="22"/>
      <c r="KJ2626" s="22"/>
      <c r="KK2626" s="22"/>
      <c r="KL2626" s="22"/>
      <c r="KM2626" s="22"/>
      <c r="KN2626" s="22"/>
      <c r="KO2626" s="22"/>
      <c r="KP2626" s="22"/>
      <c r="KQ2626" s="22"/>
      <c r="KR2626" s="22"/>
      <c r="KS2626" s="22"/>
      <c r="KT2626" s="22"/>
      <c r="KU2626" s="22"/>
      <c r="KV2626" s="22"/>
      <c r="KW2626" s="22"/>
      <c r="KX2626" s="22"/>
      <c r="KY2626" s="22"/>
      <c r="KZ2626" s="22"/>
      <c r="LA2626" s="24"/>
      <c r="LB2626" s="22"/>
      <c r="LC2626" s="22"/>
      <c r="LD2626" s="22"/>
      <c r="LE2626" s="22"/>
      <c r="LF2626" s="22"/>
      <c r="LG2626" s="22"/>
      <c r="LH2626" s="22"/>
      <c r="LI2626" s="22"/>
      <c r="LJ2626" s="22"/>
      <c r="LK2626" s="22"/>
      <c r="LL2626" s="22"/>
      <c r="LM2626" s="22"/>
      <c r="LN2626" s="22"/>
      <c r="LO2626" s="22"/>
      <c r="LP2626" s="22"/>
      <c r="LQ2626" s="22"/>
      <c r="LR2626" s="22"/>
      <c r="LS2626" s="22"/>
      <c r="LT2626" s="22"/>
      <c r="LU2626" s="22"/>
      <c r="LV2626" s="22"/>
      <c r="LW2626" s="22"/>
      <c r="LX2626" s="22"/>
      <c r="LY2626" s="22"/>
      <c r="LZ2626" s="22"/>
      <c r="MA2626" s="22"/>
      <c r="MB2626" s="22"/>
      <c r="MC2626" s="22"/>
      <c r="MD2626" s="22"/>
      <c r="ME2626" s="22"/>
      <c r="MF2626" s="22"/>
      <c r="MG2626" s="24"/>
      <c r="MH2626" s="22"/>
      <c r="MI2626" s="22"/>
      <c r="MJ2626" s="22"/>
      <c r="MK2626" s="22"/>
      <c r="ML2626" s="22"/>
      <c r="MM2626" s="22"/>
      <c r="MN2626" s="22"/>
      <c r="MO2626" s="22"/>
      <c r="MP2626" s="22"/>
      <c r="MQ2626" s="22"/>
      <c r="MR2626" s="22"/>
      <c r="MS2626" s="22"/>
      <c r="MT2626" s="22"/>
      <c r="MU2626" s="22"/>
      <c r="MV2626" s="22"/>
      <c r="MW2626" s="22"/>
      <c r="MX2626" s="22"/>
      <c r="MY2626" s="22"/>
      <c r="MZ2626" s="22"/>
      <c r="NA2626" s="22"/>
      <c r="NB2626" s="22"/>
      <c r="NC2626" s="22"/>
      <c r="ND2626" s="22"/>
      <c r="NE2626" s="22"/>
      <c r="NF2626" s="22"/>
      <c r="NG2626" s="22"/>
      <c r="NH2626" s="22"/>
      <c r="NI2626" s="22"/>
      <c r="NJ2626" s="22"/>
      <c r="NK2626" s="22"/>
      <c r="NL2626" s="22"/>
      <c r="NM2626" s="24"/>
      <c r="NN2626" s="22"/>
      <c r="NO2626" s="22"/>
      <c r="NP2626" s="22"/>
      <c r="NQ2626" s="22"/>
      <c r="NR2626" s="22"/>
      <c r="NS2626" s="22"/>
      <c r="NT2626" s="22"/>
      <c r="NU2626" s="22"/>
      <c r="NV2626" s="22"/>
      <c r="NW2626" s="22"/>
      <c r="NX2626" s="22"/>
      <c r="NY2626" s="22"/>
      <c r="NZ2626" s="22"/>
      <c r="OA2626" s="22"/>
      <c r="OB2626" s="22"/>
      <c r="OC2626" s="22"/>
      <c r="OD2626" s="22"/>
      <c r="OE2626" s="22"/>
      <c r="OF2626" s="22"/>
      <c r="OG2626" s="22"/>
      <c r="OH2626" s="22"/>
      <c r="OI2626" s="22"/>
      <c r="OJ2626" s="22"/>
      <c r="OK2626" s="22"/>
      <c r="OL2626" s="22"/>
      <c r="OM2626" s="22"/>
      <c r="ON2626" s="22"/>
      <c r="OO2626" s="22"/>
      <c r="OP2626" s="22"/>
      <c r="OQ2626" s="22"/>
      <c r="OR2626" s="22"/>
    </row>
    <row r="2627" spans="1:408" ht="15" thickBot="1">
      <c r="A2627" s="1"/>
      <c r="B2627" s="12"/>
      <c r="C2627" s="12"/>
      <c r="D2627" s="22"/>
      <c r="E2627" s="54"/>
      <c r="F2627" s="54"/>
      <c r="G2627" s="54"/>
      <c r="H2627" s="55"/>
      <c r="I2627" s="22"/>
      <c r="J2627" s="56"/>
      <c r="K2627" s="80"/>
      <c r="L2627" s="57"/>
      <c r="M2627" s="57"/>
      <c r="N2627" s="55"/>
      <c r="O2627" s="58"/>
      <c r="P2627" s="58"/>
      <c r="Q2627" s="59"/>
      <c r="R2627" s="60"/>
      <c r="S2627" s="60"/>
      <c r="T2627" s="22"/>
      <c r="U2627" s="1"/>
      <c r="V2627" s="23"/>
      <c r="X2627" s="24"/>
      <c r="Y2627" s="24"/>
      <c r="Z2627" s="22"/>
      <c r="AA2627" s="22"/>
      <c r="AB2627" s="22"/>
      <c r="AC2627" s="22"/>
      <c r="AD2627" s="22"/>
      <c r="AE2627" s="22"/>
      <c r="AF2627" s="22"/>
      <c r="AG2627" s="22"/>
      <c r="AH2627" s="22"/>
      <c r="AI2627" s="22"/>
      <c r="AJ2627" s="22"/>
      <c r="AK2627" s="22"/>
      <c r="AL2627" s="22"/>
      <c r="AM2627" s="22"/>
      <c r="AN2627" s="22"/>
      <c r="AO2627" s="22"/>
      <c r="AP2627" s="22"/>
      <c r="AQ2627" s="22"/>
      <c r="AR2627" s="22"/>
      <c r="AS2627" s="22"/>
      <c r="AT2627" s="22"/>
      <c r="AU2627" s="22"/>
      <c r="AV2627" s="22"/>
      <c r="AW2627" s="22"/>
      <c r="AX2627" s="22"/>
      <c r="AY2627" s="22"/>
      <c r="AZ2627" s="22"/>
      <c r="BA2627" s="22"/>
      <c r="BB2627" s="22"/>
      <c r="BC2627" s="22"/>
      <c r="BD2627" s="22"/>
      <c r="BE2627" s="24"/>
      <c r="BF2627" s="22"/>
      <c r="BG2627" s="22"/>
      <c r="BH2627" s="22"/>
      <c r="BI2627" s="22"/>
      <c r="BJ2627" s="22"/>
      <c r="BK2627" s="22"/>
      <c r="BL2627" s="22"/>
      <c r="BM2627" s="22"/>
      <c r="BN2627" s="22"/>
      <c r="BO2627" s="22"/>
      <c r="BP2627" s="22"/>
      <c r="BQ2627" s="22"/>
      <c r="BR2627" s="22"/>
      <c r="BS2627" s="22"/>
      <c r="BT2627" s="22"/>
      <c r="BU2627" s="22"/>
      <c r="BV2627" s="22"/>
      <c r="BW2627" s="22"/>
      <c r="BX2627" s="22"/>
      <c r="BY2627" s="22"/>
      <c r="BZ2627" s="22"/>
      <c r="CA2627" s="22"/>
      <c r="CB2627" s="22"/>
      <c r="CC2627" s="22"/>
      <c r="CD2627" s="22"/>
      <c r="CE2627" s="22"/>
      <c r="CF2627" s="22"/>
      <c r="CG2627" s="22"/>
      <c r="CH2627" s="22"/>
      <c r="CI2627" s="22"/>
      <c r="CJ2627" s="22"/>
      <c r="CK2627" s="24"/>
      <c r="CL2627" s="22"/>
      <c r="CM2627" s="22"/>
      <c r="CN2627" s="22"/>
      <c r="CO2627" s="22"/>
      <c r="CP2627" s="22"/>
      <c r="CQ2627" s="22"/>
      <c r="CR2627" s="22"/>
      <c r="CS2627" s="22"/>
      <c r="CT2627" s="22"/>
      <c r="CU2627" s="22"/>
      <c r="CV2627" s="22"/>
      <c r="CW2627" s="22"/>
      <c r="CX2627" s="22"/>
      <c r="CY2627" s="22"/>
      <c r="CZ2627" s="22"/>
      <c r="DA2627" s="22"/>
      <c r="DB2627" s="22"/>
      <c r="DC2627" s="22"/>
      <c r="DD2627" s="22"/>
      <c r="DE2627" s="22"/>
      <c r="DF2627" s="22"/>
      <c r="DG2627" s="22"/>
      <c r="DH2627" s="22"/>
      <c r="DI2627" s="22"/>
      <c r="DJ2627" s="22"/>
      <c r="DK2627" s="22"/>
      <c r="DL2627" s="22"/>
      <c r="DM2627" s="22"/>
      <c r="DN2627" s="22"/>
      <c r="DO2627" s="22"/>
      <c r="DP2627" s="22"/>
      <c r="DQ2627" s="24"/>
      <c r="DR2627" s="22"/>
      <c r="DS2627" s="22"/>
      <c r="DT2627" s="22"/>
      <c r="DU2627" s="22"/>
      <c r="DV2627" s="22"/>
      <c r="DW2627" s="22"/>
      <c r="DX2627" s="22"/>
      <c r="DY2627" s="22"/>
      <c r="DZ2627" s="22"/>
      <c r="EA2627" s="22"/>
      <c r="EB2627" s="22"/>
      <c r="EC2627" s="22"/>
      <c r="ED2627" s="22"/>
      <c r="EE2627" s="22"/>
      <c r="EF2627" s="22"/>
      <c r="EG2627" s="22"/>
      <c r="EH2627" s="22"/>
      <c r="EI2627" s="22"/>
      <c r="EJ2627" s="22"/>
      <c r="EK2627" s="22"/>
      <c r="EL2627" s="22"/>
      <c r="EM2627" s="22"/>
      <c r="EN2627" s="22"/>
      <c r="EO2627" s="22"/>
      <c r="EP2627" s="22"/>
      <c r="EQ2627" s="22"/>
      <c r="ER2627" s="22"/>
      <c r="ES2627" s="22"/>
      <c r="ET2627" s="22"/>
      <c r="EU2627" s="22"/>
      <c r="EV2627" s="22"/>
      <c r="EW2627" s="24"/>
      <c r="EX2627" s="22"/>
      <c r="EY2627" s="22"/>
      <c r="EZ2627" s="22"/>
      <c r="FA2627" s="22"/>
      <c r="FB2627" s="22"/>
      <c r="FC2627" s="22"/>
      <c r="FD2627" s="22"/>
      <c r="FE2627" s="22"/>
      <c r="FF2627" s="22"/>
      <c r="FG2627" s="22"/>
      <c r="FH2627" s="22"/>
      <c r="FI2627" s="22"/>
      <c r="FJ2627" s="22"/>
      <c r="FK2627" s="22"/>
      <c r="FL2627" s="22"/>
      <c r="FM2627" s="22"/>
      <c r="FN2627" s="22"/>
      <c r="FO2627" s="22"/>
      <c r="FP2627" s="22"/>
      <c r="FQ2627" s="22"/>
      <c r="FR2627" s="22"/>
      <c r="FS2627" s="22"/>
      <c r="FT2627" s="22"/>
      <c r="FU2627" s="22"/>
      <c r="FV2627" s="22"/>
      <c r="FW2627" s="22"/>
      <c r="FX2627" s="22"/>
      <c r="FY2627" s="22"/>
      <c r="FZ2627" s="22"/>
      <c r="GA2627" s="22"/>
      <c r="GB2627" s="22"/>
      <c r="GC2627" s="24"/>
      <c r="GD2627" s="22"/>
      <c r="GE2627" s="22"/>
      <c r="GF2627" s="22"/>
      <c r="GG2627" s="22"/>
      <c r="GH2627" s="22"/>
      <c r="GI2627" s="22"/>
      <c r="GJ2627" s="22"/>
      <c r="GK2627" s="22"/>
      <c r="GL2627" s="22"/>
      <c r="GM2627" s="22"/>
      <c r="GN2627" s="22"/>
      <c r="GO2627" s="22"/>
      <c r="GP2627" s="22"/>
      <c r="GQ2627" s="22"/>
      <c r="GR2627" s="22"/>
      <c r="GS2627" s="22"/>
      <c r="GT2627" s="22"/>
      <c r="GU2627" s="22"/>
      <c r="GV2627" s="22"/>
      <c r="GW2627" s="22"/>
      <c r="GX2627" s="22"/>
      <c r="GY2627" s="22"/>
      <c r="GZ2627" s="22"/>
      <c r="HA2627" s="22"/>
      <c r="HB2627" s="22"/>
      <c r="HC2627" s="22"/>
      <c r="HD2627" s="22"/>
      <c r="HE2627" s="22"/>
      <c r="HF2627" s="22"/>
      <c r="HG2627" s="22"/>
      <c r="HH2627" s="22"/>
      <c r="HI2627" s="24"/>
      <c r="HJ2627" s="22"/>
      <c r="HK2627" s="22"/>
      <c r="HL2627" s="22"/>
      <c r="HM2627" s="22"/>
      <c r="HN2627" s="22"/>
      <c r="HO2627" s="22"/>
      <c r="HP2627" s="22"/>
      <c r="HQ2627" s="22"/>
      <c r="HR2627" s="22"/>
      <c r="HS2627" s="22"/>
      <c r="HT2627" s="22"/>
      <c r="HU2627" s="22"/>
      <c r="HV2627" s="22"/>
      <c r="HW2627" s="22"/>
      <c r="HX2627" s="22"/>
      <c r="HY2627" s="22"/>
      <c r="HZ2627" s="22"/>
      <c r="IA2627" s="22"/>
      <c r="IB2627" s="22"/>
      <c r="IC2627" s="22"/>
      <c r="ID2627" s="22"/>
      <c r="IE2627" s="22"/>
      <c r="IF2627" s="22"/>
      <c r="IG2627" s="22"/>
      <c r="IH2627" s="22"/>
      <c r="II2627" s="22"/>
      <c r="IJ2627" s="22"/>
      <c r="IK2627" s="22"/>
      <c r="IL2627" s="22"/>
      <c r="IM2627" s="22"/>
      <c r="IN2627" s="22"/>
      <c r="IO2627" s="24"/>
      <c r="IP2627" s="22"/>
      <c r="IQ2627" s="22"/>
      <c r="IR2627" s="22"/>
      <c r="IS2627" s="22"/>
      <c r="IT2627" s="22"/>
      <c r="IU2627" s="22"/>
      <c r="IV2627" s="22"/>
      <c r="IW2627" s="22"/>
      <c r="IX2627" s="22"/>
      <c r="IY2627" s="22"/>
      <c r="IZ2627" s="22"/>
      <c r="JA2627" s="22"/>
      <c r="JB2627" s="22"/>
      <c r="JC2627" s="22"/>
      <c r="JD2627" s="22"/>
      <c r="JE2627" s="22"/>
      <c r="JF2627" s="22"/>
      <c r="JG2627" s="22"/>
      <c r="JH2627" s="22"/>
      <c r="JI2627" s="22"/>
      <c r="JJ2627" s="22"/>
      <c r="JK2627" s="22"/>
      <c r="JL2627" s="22"/>
      <c r="JM2627" s="22"/>
      <c r="JN2627" s="22"/>
      <c r="JO2627" s="22"/>
      <c r="JP2627" s="22"/>
      <c r="JQ2627" s="22"/>
      <c r="JR2627" s="22"/>
      <c r="JS2627" s="22"/>
      <c r="JT2627" s="22"/>
      <c r="JU2627" s="24"/>
      <c r="JV2627" s="22"/>
      <c r="JW2627" s="22"/>
      <c r="JX2627" s="22"/>
      <c r="JY2627" s="22"/>
      <c r="JZ2627" s="22"/>
      <c r="KA2627" s="22"/>
      <c r="KB2627" s="22"/>
      <c r="KC2627" s="22"/>
      <c r="KD2627" s="22"/>
      <c r="KE2627" s="22"/>
      <c r="KF2627" s="22"/>
      <c r="KG2627" s="22"/>
      <c r="KH2627" s="22"/>
      <c r="KI2627" s="22"/>
      <c r="KJ2627" s="22"/>
      <c r="KK2627" s="22"/>
      <c r="KL2627" s="22"/>
      <c r="KM2627" s="22"/>
      <c r="KN2627" s="22"/>
      <c r="KO2627" s="22"/>
      <c r="KP2627" s="22"/>
      <c r="KQ2627" s="22"/>
      <c r="KR2627" s="22"/>
      <c r="KS2627" s="22"/>
      <c r="KT2627" s="22"/>
      <c r="KU2627" s="22"/>
      <c r="KV2627" s="22"/>
      <c r="KW2627" s="22"/>
      <c r="KX2627" s="22"/>
      <c r="KY2627" s="22"/>
      <c r="KZ2627" s="22"/>
      <c r="LA2627" s="24"/>
      <c r="LB2627" s="22"/>
      <c r="LC2627" s="22"/>
      <c r="LD2627" s="22"/>
      <c r="LE2627" s="22"/>
      <c r="LF2627" s="22"/>
      <c r="LG2627" s="22"/>
      <c r="LH2627" s="22"/>
      <c r="LI2627" s="22"/>
      <c r="LJ2627" s="22"/>
      <c r="LK2627" s="22"/>
      <c r="LL2627" s="22"/>
      <c r="LM2627" s="22"/>
      <c r="LN2627" s="22"/>
      <c r="LO2627" s="22"/>
      <c r="LP2627" s="22"/>
      <c r="LQ2627" s="22"/>
      <c r="LR2627" s="22"/>
      <c r="LS2627" s="22"/>
      <c r="LT2627" s="22"/>
      <c r="LU2627" s="22"/>
      <c r="LV2627" s="22"/>
      <c r="LW2627" s="22"/>
      <c r="LX2627" s="22"/>
      <c r="LY2627" s="22"/>
      <c r="LZ2627" s="22"/>
      <c r="MA2627" s="22"/>
      <c r="MB2627" s="22"/>
      <c r="MC2627" s="22"/>
      <c r="MD2627" s="22"/>
      <c r="ME2627" s="22"/>
      <c r="MF2627" s="22"/>
      <c r="MG2627" s="24"/>
      <c r="MH2627" s="22"/>
      <c r="MI2627" s="22"/>
      <c r="MJ2627" s="22"/>
      <c r="MK2627" s="22"/>
      <c r="ML2627" s="22"/>
      <c r="MM2627" s="22"/>
      <c r="MN2627" s="22"/>
      <c r="MO2627" s="22"/>
      <c r="MP2627" s="22"/>
      <c r="MQ2627" s="22"/>
      <c r="MR2627" s="22"/>
      <c r="MS2627" s="22"/>
      <c r="MT2627" s="22"/>
      <c r="MU2627" s="22"/>
      <c r="MV2627" s="22"/>
      <c r="MW2627" s="22"/>
      <c r="MX2627" s="22"/>
      <c r="MY2627" s="22"/>
      <c r="MZ2627" s="22"/>
      <c r="NA2627" s="22"/>
      <c r="NB2627" s="22"/>
      <c r="NC2627" s="22"/>
      <c r="ND2627" s="22"/>
      <c r="NE2627" s="22"/>
      <c r="NF2627" s="22"/>
      <c r="NG2627" s="22"/>
      <c r="NH2627" s="22"/>
      <c r="NI2627" s="22"/>
      <c r="NJ2627" s="22"/>
      <c r="NK2627" s="22"/>
      <c r="NL2627" s="22"/>
      <c r="NM2627" s="24"/>
      <c r="NN2627" s="22"/>
      <c r="NO2627" s="22"/>
      <c r="NP2627" s="22"/>
      <c r="NQ2627" s="22"/>
      <c r="NR2627" s="22"/>
      <c r="NS2627" s="22"/>
      <c r="NT2627" s="22"/>
      <c r="NU2627" s="22"/>
      <c r="NV2627" s="22"/>
      <c r="NW2627" s="22"/>
      <c r="NX2627" s="22"/>
      <c r="NY2627" s="22"/>
      <c r="NZ2627" s="22"/>
      <c r="OA2627" s="22"/>
      <c r="OB2627" s="22"/>
      <c r="OC2627" s="22"/>
      <c r="OD2627" s="22"/>
      <c r="OE2627" s="22"/>
      <c r="OF2627" s="22"/>
      <c r="OG2627" s="22"/>
      <c r="OH2627" s="22"/>
      <c r="OI2627" s="22"/>
      <c r="OJ2627" s="22"/>
      <c r="OK2627" s="22"/>
      <c r="OL2627" s="22"/>
      <c r="OM2627" s="22"/>
      <c r="ON2627" s="22"/>
      <c r="OO2627" s="22"/>
      <c r="OP2627" s="22"/>
      <c r="OQ2627" s="22"/>
      <c r="OR2627" s="22"/>
    </row>
    <row r="2628" spans="1:408" ht="15" thickBot="1">
      <c r="A2628" s="1"/>
      <c r="B2628" s="12"/>
      <c r="C2628" s="12"/>
      <c r="D2628" s="22"/>
      <c r="E2628" s="54"/>
      <c r="F2628" s="54"/>
      <c r="G2628" s="54"/>
      <c r="H2628" s="55"/>
      <c r="I2628" s="22"/>
      <c r="J2628" s="56"/>
      <c r="K2628" s="81"/>
      <c r="L2628" s="57"/>
      <c r="M2628" s="57"/>
      <c r="N2628" s="55"/>
      <c r="O2628" s="58"/>
      <c r="P2628" s="58"/>
      <c r="Q2628" s="59"/>
      <c r="R2628" s="60"/>
      <c r="S2628" s="60"/>
      <c r="T2628" s="22"/>
      <c r="U2628" s="1"/>
      <c r="V2628" s="23"/>
      <c r="X2628" s="24"/>
      <c r="Y2628" s="24"/>
      <c r="Z2628" s="22"/>
      <c r="AA2628" s="22"/>
      <c r="AB2628" s="22"/>
      <c r="AC2628" s="22"/>
      <c r="AD2628" s="22"/>
      <c r="AE2628" s="22"/>
      <c r="AF2628" s="22"/>
      <c r="AG2628" s="22"/>
      <c r="AH2628" s="22"/>
      <c r="AI2628" s="22"/>
      <c r="AJ2628" s="22"/>
      <c r="AK2628" s="22"/>
      <c r="AL2628" s="22"/>
      <c r="AM2628" s="22"/>
      <c r="AN2628" s="22"/>
      <c r="AO2628" s="22"/>
      <c r="AP2628" s="22"/>
      <c r="AQ2628" s="22"/>
      <c r="AR2628" s="22"/>
      <c r="AS2628" s="22"/>
      <c r="AT2628" s="22"/>
      <c r="AU2628" s="22"/>
      <c r="AV2628" s="22"/>
      <c r="AW2628" s="22"/>
      <c r="AX2628" s="22"/>
      <c r="AY2628" s="22"/>
      <c r="AZ2628" s="22"/>
      <c r="BA2628" s="22"/>
      <c r="BB2628" s="22"/>
      <c r="BC2628" s="22"/>
      <c r="BD2628" s="22"/>
      <c r="BE2628" s="24"/>
      <c r="BF2628" s="22"/>
      <c r="BG2628" s="22"/>
      <c r="BH2628" s="22"/>
      <c r="BI2628" s="22"/>
      <c r="BJ2628" s="22"/>
      <c r="BK2628" s="22"/>
      <c r="BL2628" s="22"/>
      <c r="BM2628" s="22"/>
      <c r="BN2628" s="22"/>
      <c r="BO2628" s="22"/>
      <c r="BP2628" s="22"/>
      <c r="BQ2628" s="22"/>
      <c r="BR2628" s="22"/>
      <c r="BS2628" s="22"/>
      <c r="BT2628" s="22"/>
      <c r="BU2628" s="22"/>
      <c r="BV2628" s="22"/>
      <c r="BW2628" s="22"/>
      <c r="BX2628" s="22"/>
      <c r="BY2628" s="22"/>
      <c r="BZ2628" s="22"/>
      <c r="CA2628" s="22"/>
      <c r="CB2628" s="22"/>
      <c r="CC2628" s="22"/>
      <c r="CD2628" s="22"/>
      <c r="CE2628" s="22"/>
      <c r="CF2628" s="22"/>
      <c r="CG2628" s="22"/>
      <c r="CH2628" s="22"/>
      <c r="CI2628" s="22"/>
      <c r="CJ2628" s="22"/>
      <c r="CK2628" s="24"/>
      <c r="CL2628" s="22"/>
      <c r="CM2628" s="22"/>
      <c r="CN2628" s="22"/>
      <c r="CO2628" s="22"/>
      <c r="CP2628" s="22"/>
      <c r="CQ2628" s="22"/>
      <c r="CR2628" s="22"/>
      <c r="CS2628" s="22"/>
      <c r="CT2628" s="22"/>
      <c r="CU2628" s="22"/>
      <c r="CV2628" s="22"/>
      <c r="CW2628" s="22"/>
      <c r="CX2628" s="22"/>
      <c r="CY2628" s="22"/>
      <c r="CZ2628" s="22"/>
      <c r="DA2628" s="22"/>
      <c r="DB2628" s="22"/>
      <c r="DC2628" s="22"/>
      <c r="DD2628" s="22"/>
      <c r="DE2628" s="22"/>
      <c r="DF2628" s="22"/>
      <c r="DG2628" s="22"/>
      <c r="DH2628" s="22"/>
      <c r="DI2628" s="22"/>
      <c r="DJ2628" s="22"/>
      <c r="DK2628" s="22"/>
      <c r="DL2628" s="22"/>
      <c r="DM2628" s="22"/>
      <c r="DN2628" s="22"/>
      <c r="DO2628" s="22"/>
      <c r="DP2628" s="22"/>
      <c r="DQ2628" s="24"/>
      <c r="DR2628" s="22"/>
      <c r="DS2628" s="22"/>
      <c r="DT2628" s="22"/>
      <c r="DU2628" s="22"/>
      <c r="DV2628" s="22"/>
      <c r="DW2628" s="22"/>
      <c r="DX2628" s="22"/>
      <c r="DY2628" s="22"/>
      <c r="DZ2628" s="22"/>
      <c r="EA2628" s="22"/>
      <c r="EB2628" s="22"/>
      <c r="EC2628" s="22"/>
      <c r="ED2628" s="22"/>
      <c r="EE2628" s="22"/>
      <c r="EF2628" s="22"/>
      <c r="EG2628" s="22"/>
      <c r="EH2628" s="22"/>
      <c r="EI2628" s="22"/>
      <c r="EJ2628" s="22"/>
      <c r="EK2628" s="22"/>
      <c r="EL2628" s="22"/>
      <c r="EM2628" s="22"/>
      <c r="EN2628" s="22"/>
      <c r="EO2628" s="22"/>
      <c r="EP2628" s="22"/>
      <c r="EQ2628" s="22"/>
      <c r="ER2628" s="22"/>
      <c r="ES2628" s="22"/>
      <c r="ET2628" s="22"/>
      <c r="EU2628" s="22"/>
      <c r="EV2628" s="22"/>
      <c r="EW2628" s="24"/>
      <c r="EX2628" s="22"/>
      <c r="EY2628" s="22"/>
      <c r="EZ2628" s="22"/>
      <c r="FA2628" s="22"/>
      <c r="FB2628" s="22"/>
      <c r="FC2628" s="22"/>
      <c r="FD2628" s="22"/>
      <c r="FE2628" s="22"/>
      <c r="FF2628" s="22"/>
      <c r="FG2628" s="22"/>
      <c r="FH2628" s="22"/>
      <c r="FI2628" s="22"/>
      <c r="FJ2628" s="22"/>
      <c r="FK2628" s="22"/>
      <c r="FL2628" s="22"/>
      <c r="FM2628" s="22"/>
      <c r="FN2628" s="22"/>
      <c r="FO2628" s="22"/>
      <c r="FP2628" s="22"/>
      <c r="FQ2628" s="22"/>
      <c r="FR2628" s="22"/>
      <c r="FS2628" s="22"/>
      <c r="FT2628" s="22"/>
      <c r="FU2628" s="22"/>
      <c r="FV2628" s="22"/>
      <c r="FW2628" s="22"/>
      <c r="FX2628" s="22"/>
      <c r="FY2628" s="22"/>
      <c r="FZ2628" s="22"/>
      <c r="GA2628" s="22"/>
      <c r="GB2628" s="22"/>
      <c r="GC2628" s="24"/>
      <c r="GD2628" s="22"/>
      <c r="GE2628" s="22"/>
      <c r="GF2628" s="22"/>
      <c r="GG2628" s="22"/>
      <c r="GH2628" s="22"/>
      <c r="GI2628" s="22"/>
      <c r="GJ2628" s="22"/>
      <c r="GK2628" s="22"/>
      <c r="GL2628" s="22"/>
      <c r="GM2628" s="22"/>
      <c r="GN2628" s="22"/>
      <c r="GO2628" s="22"/>
      <c r="GP2628" s="22"/>
      <c r="GQ2628" s="22"/>
      <c r="GR2628" s="22"/>
      <c r="GS2628" s="22"/>
      <c r="GT2628" s="22"/>
      <c r="GU2628" s="22"/>
      <c r="GV2628" s="22"/>
      <c r="GW2628" s="22"/>
      <c r="GX2628" s="22"/>
      <c r="GY2628" s="22"/>
      <c r="GZ2628" s="22"/>
      <c r="HA2628" s="22"/>
      <c r="HB2628" s="22"/>
      <c r="HC2628" s="22"/>
      <c r="HD2628" s="22"/>
      <c r="HE2628" s="22"/>
      <c r="HF2628" s="22"/>
      <c r="HG2628" s="22"/>
      <c r="HH2628" s="22"/>
      <c r="HI2628" s="24"/>
      <c r="HJ2628" s="22"/>
      <c r="HK2628" s="22"/>
      <c r="HL2628" s="22"/>
      <c r="HM2628" s="22"/>
      <c r="HN2628" s="22"/>
      <c r="HO2628" s="22"/>
      <c r="HP2628" s="22"/>
      <c r="HQ2628" s="22"/>
      <c r="HR2628" s="22"/>
      <c r="HS2628" s="22"/>
      <c r="HT2628" s="22"/>
      <c r="HU2628" s="22"/>
      <c r="HV2628" s="22"/>
      <c r="HW2628" s="22"/>
      <c r="HX2628" s="22"/>
      <c r="HY2628" s="22"/>
      <c r="HZ2628" s="22"/>
      <c r="IA2628" s="22"/>
      <c r="IB2628" s="22"/>
      <c r="IC2628" s="22"/>
      <c r="ID2628" s="22"/>
      <c r="IE2628" s="22"/>
      <c r="IF2628" s="22"/>
      <c r="IG2628" s="22"/>
      <c r="IH2628" s="22"/>
      <c r="II2628" s="22"/>
      <c r="IJ2628" s="22"/>
      <c r="IK2628" s="22"/>
      <c r="IL2628" s="22"/>
      <c r="IM2628" s="22"/>
      <c r="IN2628" s="22"/>
      <c r="IO2628" s="24"/>
      <c r="IP2628" s="22"/>
      <c r="IQ2628" s="22"/>
      <c r="IR2628" s="22"/>
      <c r="IS2628" s="22"/>
      <c r="IT2628" s="22"/>
      <c r="IU2628" s="22"/>
      <c r="IV2628" s="22"/>
      <c r="IW2628" s="22"/>
      <c r="IX2628" s="22"/>
      <c r="IY2628" s="22"/>
      <c r="IZ2628" s="22"/>
      <c r="JA2628" s="22"/>
      <c r="JB2628" s="22"/>
      <c r="JC2628" s="22"/>
      <c r="JD2628" s="22"/>
      <c r="JE2628" s="22"/>
      <c r="JF2628" s="22"/>
      <c r="JG2628" s="22"/>
      <c r="JH2628" s="22"/>
      <c r="JI2628" s="22"/>
      <c r="JJ2628" s="22"/>
      <c r="JK2628" s="22"/>
      <c r="JL2628" s="22"/>
      <c r="JM2628" s="22"/>
      <c r="JN2628" s="22"/>
      <c r="JO2628" s="22"/>
      <c r="JP2628" s="22"/>
      <c r="JQ2628" s="22"/>
      <c r="JR2628" s="22"/>
      <c r="JS2628" s="22"/>
      <c r="JT2628" s="22"/>
      <c r="JU2628" s="24"/>
      <c r="JV2628" s="22"/>
      <c r="JW2628" s="22"/>
      <c r="JX2628" s="22"/>
      <c r="JY2628" s="22"/>
      <c r="JZ2628" s="22"/>
      <c r="KA2628" s="22"/>
      <c r="KB2628" s="22"/>
      <c r="KC2628" s="22"/>
      <c r="KD2628" s="22"/>
      <c r="KE2628" s="22"/>
      <c r="KF2628" s="22"/>
      <c r="KG2628" s="22"/>
      <c r="KH2628" s="22"/>
      <c r="KI2628" s="22"/>
      <c r="KJ2628" s="22"/>
      <c r="KK2628" s="22"/>
      <c r="KL2628" s="22"/>
      <c r="KM2628" s="22"/>
      <c r="KN2628" s="22"/>
      <c r="KO2628" s="22"/>
      <c r="KP2628" s="22"/>
      <c r="KQ2628" s="22"/>
      <c r="KR2628" s="22"/>
      <c r="KS2628" s="22"/>
      <c r="KT2628" s="22"/>
      <c r="KU2628" s="22"/>
      <c r="KV2628" s="22"/>
      <c r="KW2628" s="22"/>
      <c r="KX2628" s="22"/>
      <c r="KY2628" s="22"/>
      <c r="KZ2628" s="22"/>
      <c r="LA2628" s="24"/>
      <c r="LB2628" s="22"/>
      <c r="LC2628" s="22"/>
      <c r="LD2628" s="22"/>
      <c r="LE2628" s="22"/>
      <c r="LF2628" s="22"/>
      <c r="LG2628" s="22"/>
      <c r="LH2628" s="22"/>
      <c r="LI2628" s="22"/>
      <c r="LJ2628" s="22"/>
      <c r="LK2628" s="22"/>
      <c r="LL2628" s="22"/>
      <c r="LM2628" s="22"/>
      <c r="LN2628" s="22"/>
      <c r="LO2628" s="22"/>
      <c r="LP2628" s="22"/>
      <c r="LQ2628" s="22"/>
      <c r="LR2628" s="22"/>
      <c r="LS2628" s="22"/>
      <c r="LT2628" s="22"/>
      <c r="LU2628" s="22"/>
      <c r="LV2628" s="22"/>
      <c r="LW2628" s="22"/>
      <c r="LX2628" s="22"/>
      <c r="LY2628" s="22"/>
      <c r="LZ2628" s="22"/>
      <c r="MA2628" s="22"/>
      <c r="MB2628" s="22"/>
      <c r="MC2628" s="22"/>
      <c r="MD2628" s="22"/>
      <c r="ME2628" s="22"/>
      <c r="MF2628" s="22"/>
      <c r="MG2628" s="24"/>
      <c r="MH2628" s="22"/>
      <c r="MI2628" s="22"/>
      <c r="MJ2628" s="22"/>
      <c r="MK2628" s="22"/>
      <c r="ML2628" s="22"/>
      <c r="MM2628" s="22"/>
      <c r="MN2628" s="22"/>
      <c r="MO2628" s="22"/>
      <c r="MP2628" s="22"/>
      <c r="MQ2628" s="22"/>
      <c r="MR2628" s="22"/>
      <c r="MS2628" s="22"/>
      <c r="MT2628" s="22"/>
      <c r="MU2628" s="22"/>
      <c r="MV2628" s="22"/>
      <c r="MW2628" s="22"/>
      <c r="MX2628" s="22"/>
      <c r="MY2628" s="22"/>
      <c r="MZ2628" s="22"/>
      <c r="NA2628" s="22"/>
      <c r="NB2628" s="22"/>
      <c r="NC2628" s="22"/>
      <c r="ND2628" s="22"/>
      <c r="NE2628" s="22"/>
      <c r="NF2628" s="22"/>
      <c r="NG2628" s="22"/>
      <c r="NH2628" s="22"/>
      <c r="NI2628" s="22"/>
      <c r="NJ2628" s="22"/>
      <c r="NK2628" s="22"/>
      <c r="NL2628" s="22"/>
      <c r="NM2628" s="24"/>
      <c r="NN2628" s="22"/>
      <c r="NO2628" s="22"/>
      <c r="NP2628" s="22"/>
      <c r="NQ2628" s="22"/>
      <c r="NR2628" s="22"/>
      <c r="NS2628" s="22"/>
      <c r="NT2628" s="22"/>
      <c r="NU2628" s="22"/>
      <c r="NV2628" s="22"/>
      <c r="NW2628" s="22"/>
      <c r="NX2628" s="22"/>
      <c r="NY2628" s="22"/>
      <c r="NZ2628" s="22"/>
      <c r="OA2628" s="22"/>
      <c r="OB2628" s="22"/>
      <c r="OC2628" s="22"/>
      <c r="OD2628" s="22"/>
      <c r="OE2628" s="22"/>
      <c r="OF2628" s="22"/>
      <c r="OG2628" s="22"/>
      <c r="OH2628" s="22"/>
      <c r="OI2628" s="22"/>
      <c r="OJ2628" s="22"/>
      <c r="OK2628" s="22"/>
      <c r="OL2628" s="22"/>
      <c r="OM2628" s="22"/>
      <c r="ON2628" s="22"/>
      <c r="OO2628" s="22"/>
      <c r="OP2628" s="22"/>
      <c r="OQ2628" s="22"/>
      <c r="OR2628" s="22"/>
    </row>
    <row r="2629" spans="1:408" ht="15" thickBot="1">
      <c r="A2629" s="1"/>
      <c r="B2629" s="12"/>
      <c r="C2629" s="12"/>
      <c r="D2629" s="22"/>
      <c r="E2629" s="54"/>
      <c r="F2629" s="54"/>
      <c r="G2629" s="54"/>
      <c r="H2629" s="55"/>
      <c r="I2629" s="22"/>
      <c r="J2629" s="56"/>
      <c r="K2629" s="80"/>
      <c r="L2629" s="57"/>
      <c r="M2629" s="57"/>
      <c r="N2629" s="55"/>
      <c r="O2629" s="58"/>
      <c r="P2629" s="58"/>
      <c r="Q2629" s="59"/>
      <c r="R2629" s="60"/>
      <c r="S2629" s="60"/>
      <c r="T2629" s="22"/>
      <c r="U2629" s="1"/>
      <c r="V2629" s="23"/>
      <c r="X2629" s="24"/>
      <c r="Y2629" s="24"/>
      <c r="Z2629" s="22"/>
      <c r="AA2629" s="22"/>
      <c r="AB2629" s="22"/>
      <c r="AC2629" s="22"/>
      <c r="AD2629" s="22"/>
      <c r="AE2629" s="22"/>
      <c r="AF2629" s="22"/>
      <c r="AG2629" s="22"/>
      <c r="AH2629" s="22"/>
      <c r="AI2629" s="22"/>
      <c r="AJ2629" s="22"/>
      <c r="AK2629" s="22"/>
      <c r="AL2629" s="22"/>
      <c r="AM2629" s="22"/>
      <c r="AN2629" s="22"/>
      <c r="AO2629" s="22"/>
      <c r="AP2629" s="22"/>
      <c r="AQ2629" s="22"/>
      <c r="AR2629" s="22"/>
      <c r="AS2629" s="22"/>
      <c r="AT2629" s="22"/>
      <c r="AU2629" s="22"/>
      <c r="AV2629" s="22"/>
      <c r="AW2629" s="22"/>
      <c r="AX2629" s="22"/>
      <c r="AY2629" s="22"/>
      <c r="AZ2629" s="22"/>
      <c r="BA2629" s="22"/>
      <c r="BB2629" s="22"/>
      <c r="BC2629" s="22"/>
      <c r="BD2629" s="22"/>
      <c r="BE2629" s="24"/>
      <c r="BF2629" s="22"/>
      <c r="BG2629" s="22"/>
      <c r="BH2629" s="22"/>
      <c r="BI2629" s="22"/>
      <c r="BJ2629" s="22"/>
      <c r="BK2629" s="22"/>
      <c r="BL2629" s="22"/>
      <c r="BM2629" s="22"/>
      <c r="BN2629" s="22"/>
      <c r="BO2629" s="22"/>
      <c r="BP2629" s="22"/>
      <c r="BQ2629" s="22"/>
      <c r="BR2629" s="22"/>
      <c r="BS2629" s="22"/>
      <c r="BT2629" s="22"/>
      <c r="BU2629" s="22"/>
      <c r="BV2629" s="22"/>
      <c r="BW2629" s="22"/>
      <c r="BX2629" s="22"/>
      <c r="BY2629" s="22"/>
      <c r="BZ2629" s="22"/>
      <c r="CA2629" s="22"/>
      <c r="CB2629" s="22"/>
      <c r="CC2629" s="22"/>
      <c r="CD2629" s="22"/>
      <c r="CE2629" s="22"/>
      <c r="CF2629" s="22"/>
      <c r="CG2629" s="22"/>
      <c r="CH2629" s="22"/>
      <c r="CI2629" s="22"/>
      <c r="CJ2629" s="22"/>
      <c r="CK2629" s="24"/>
      <c r="CL2629" s="22"/>
      <c r="CM2629" s="22"/>
      <c r="CN2629" s="22"/>
      <c r="CO2629" s="22"/>
      <c r="CP2629" s="22"/>
      <c r="CQ2629" s="22"/>
      <c r="CR2629" s="22"/>
      <c r="CS2629" s="22"/>
      <c r="CT2629" s="22"/>
      <c r="CU2629" s="22"/>
      <c r="CV2629" s="22"/>
      <c r="CW2629" s="22"/>
      <c r="CX2629" s="22"/>
      <c r="CY2629" s="22"/>
      <c r="CZ2629" s="22"/>
      <c r="DA2629" s="22"/>
      <c r="DB2629" s="22"/>
      <c r="DC2629" s="22"/>
      <c r="DD2629" s="22"/>
      <c r="DE2629" s="22"/>
      <c r="DF2629" s="22"/>
      <c r="DG2629" s="22"/>
      <c r="DH2629" s="22"/>
      <c r="DI2629" s="22"/>
      <c r="DJ2629" s="22"/>
      <c r="DK2629" s="22"/>
      <c r="DL2629" s="22"/>
      <c r="DM2629" s="22"/>
      <c r="DN2629" s="22"/>
      <c r="DO2629" s="22"/>
      <c r="DP2629" s="22"/>
      <c r="DQ2629" s="24"/>
      <c r="DR2629" s="22"/>
      <c r="DS2629" s="22"/>
      <c r="DT2629" s="22"/>
      <c r="DU2629" s="22"/>
      <c r="DV2629" s="22"/>
      <c r="DW2629" s="22"/>
      <c r="DX2629" s="22"/>
      <c r="DY2629" s="22"/>
      <c r="DZ2629" s="22"/>
      <c r="EA2629" s="22"/>
      <c r="EB2629" s="22"/>
      <c r="EC2629" s="22"/>
      <c r="ED2629" s="22"/>
      <c r="EE2629" s="22"/>
      <c r="EF2629" s="22"/>
      <c r="EG2629" s="22"/>
      <c r="EH2629" s="22"/>
      <c r="EI2629" s="22"/>
      <c r="EJ2629" s="22"/>
      <c r="EK2629" s="22"/>
      <c r="EL2629" s="22"/>
      <c r="EM2629" s="22"/>
      <c r="EN2629" s="22"/>
      <c r="EO2629" s="22"/>
      <c r="EP2629" s="22"/>
      <c r="EQ2629" s="22"/>
      <c r="ER2629" s="22"/>
      <c r="ES2629" s="22"/>
      <c r="ET2629" s="22"/>
      <c r="EU2629" s="22"/>
      <c r="EV2629" s="22"/>
      <c r="EW2629" s="24"/>
      <c r="EX2629" s="22"/>
      <c r="EY2629" s="22"/>
      <c r="EZ2629" s="22"/>
      <c r="FA2629" s="22"/>
      <c r="FB2629" s="22"/>
      <c r="FC2629" s="22"/>
      <c r="FD2629" s="22"/>
      <c r="FE2629" s="22"/>
      <c r="FF2629" s="22"/>
      <c r="FG2629" s="22"/>
      <c r="FH2629" s="22"/>
      <c r="FI2629" s="22"/>
      <c r="FJ2629" s="22"/>
      <c r="FK2629" s="22"/>
      <c r="FL2629" s="22"/>
      <c r="FM2629" s="22"/>
      <c r="FN2629" s="22"/>
      <c r="FO2629" s="22"/>
      <c r="FP2629" s="22"/>
      <c r="FQ2629" s="22"/>
      <c r="FR2629" s="22"/>
      <c r="FS2629" s="22"/>
      <c r="FT2629" s="22"/>
      <c r="FU2629" s="22"/>
      <c r="FV2629" s="22"/>
      <c r="FW2629" s="22"/>
      <c r="FX2629" s="22"/>
      <c r="FY2629" s="22"/>
      <c r="FZ2629" s="22"/>
      <c r="GA2629" s="22"/>
      <c r="GB2629" s="22"/>
      <c r="GC2629" s="24"/>
      <c r="GD2629" s="22"/>
      <c r="GE2629" s="22"/>
      <c r="GF2629" s="22"/>
      <c r="GG2629" s="22"/>
      <c r="GH2629" s="22"/>
      <c r="GI2629" s="22"/>
      <c r="GJ2629" s="22"/>
      <c r="GK2629" s="22"/>
      <c r="GL2629" s="22"/>
      <c r="GM2629" s="22"/>
      <c r="GN2629" s="22"/>
      <c r="GO2629" s="22"/>
      <c r="GP2629" s="22"/>
      <c r="GQ2629" s="22"/>
      <c r="GR2629" s="22"/>
      <c r="GS2629" s="22"/>
      <c r="GT2629" s="22"/>
      <c r="GU2629" s="22"/>
      <c r="GV2629" s="22"/>
      <c r="GW2629" s="22"/>
      <c r="GX2629" s="22"/>
      <c r="GY2629" s="22"/>
      <c r="GZ2629" s="22"/>
      <c r="HA2629" s="22"/>
      <c r="HB2629" s="22"/>
      <c r="HC2629" s="22"/>
      <c r="HD2629" s="22"/>
      <c r="HE2629" s="22"/>
      <c r="HF2629" s="22"/>
      <c r="HG2629" s="22"/>
      <c r="HH2629" s="22"/>
      <c r="HI2629" s="24"/>
      <c r="HJ2629" s="22"/>
      <c r="HK2629" s="22"/>
      <c r="HL2629" s="22"/>
      <c r="HM2629" s="22"/>
      <c r="HN2629" s="22"/>
      <c r="HO2629" s="22"/>
      <c r="HP2629" s="22"/>
      <c r="HQ2629" s="22"/>
      <c r="HR2629" s="22"/>
      <c r="HS2629" s="22"/>
      <c r="HT2629" s="22"/>
      <c r="HU2629" s="22"/>
      <c r="HV2629" s="22"/>
      <c r="HW2629" s="22"/>
      <c r="HX2629" s="22"/>
      <c r="HY2629" s="22"/>
      <c r="HZ2629" s="22"/>
      <c r="IA2629" s="22"/>
      <c r="IB2629" s="22"/>
      <c r="IC2629" s="22"/>
      <c r="ID2629" s="22"/>
      <c r="IE2629" s="22"/>
      <c r="IF2629" s="22"/>
      <c r="IG2629" s="22"/>
      <c r="IH2629" s="22"/>
      <c r="II2629" s="22"/>
      <c r="IJ2629" s="22"/>
      <c r="IK2629" s="22"/>
      <c r="IL2629" s="22"/>
      <c r="IM2629" s="22"/>
      <c r="IN2629" s="22"/>
      <c r="IO2629" s="24"/>
      <c r="IP2629" s="22"/>
      <c r="IQ2629" s="22"/>
      <c r="IR2629" s="22"/>
      <c r="IS2629" s="22"/>
      <c r="IT2629" s="22"/>
      <c r="IU2629" s="22"/>
      <c r="IV2629" s="22"/>
      <c r="IW2629" s="22"/>
      <c r="IX2629" s="22"/>
      <c r="IY2629" s="22"/>
      <c r="IZ2629" s="22"/>
      <c r="JA2629" s="22"/>
      <c r="JB2629" s="22"/>
      <c r="JC2629" s="22"/>
      <c r="JD2629" s="22"/>
      <c r="JE2629" s="22"/>
      <c r="JF2629" s="22"/>
      <c r="JG2629" s="22"/>
      <c r="JH2629" s="22"/>
      <c r="JI2629" s="22"/>
      <c r="JJ2629" s="22"/>
      <c r="JK2629" s="22"/>
      <c r="JL2629" s="22"/>
      <c r="JM2629" s="22"/>
      <c r="JN2629" s="22"/>
      <c r="JO2629" s="22"/>
      <c r="JP2629" s="22"/>
      <c r="JQ2629" s="22"/>
      <c r="JR2629" s="22"/>
      <c r="JS2629" s="22"/>
      <c r="JT2629" s="22"/>
      <c r="JU2629" s="24"/>
      <c r="JV2629" s="22"/>
      <c r="JW2629" s="22"/>
      <c r="JX2629" s="22"/>
      <c r="JY2629" s="22"/>
      <c r="JZ2629" s="22"/>
      <c r="KA2629" s="22"/>
      <c r="KB2629" s="22"/>
      <c r="KC2629" s="22"/>
      <c r="KD2629" s="22"/>
      <c r="KE2629" s="22"/>
      <c r="KF2629" s="22"/>
      <c r="KG2629" s="22"/>
      <c r="KH2629" s="22"/>
      <c r="KI2629" s="22"/>
      <c r="KJ2629" s="22"/>
      <c r="KK2629" s="22"/>
      <c r="KL2629" s="22"/>
      <c r="KM2629" s="22"/>
      <c r="KN2629" s="22"/>
      <c r="KO2629" s="22"/>
      <c r="KP2629" s="22"/>
      <c r="KQ2629" s="22"/>
      <c r="KR2629" s="22"/>
      <c r="KS2629" s="22"/>
      <c r="KT2629" s="22"/>
      <c r="KU2629" s="22"/>
      <c r="KV2629" s="22"/>
      <c r="KW2629" s="22"/>
      <c r="KX2629" s="22"/>
      <c r="KY2629" s="22"/>
      <c r="KZ2629" s="22"/>
      <c r="LA2629" s="24"/>
      <c r="LB2629" s="22"/>
      <c r="LC2629" s="22"/>
      <c r="LD2629" s="22"/>
      <c r="LE2629" s="22"/>
      <c r="LF2629" s="22"/>
      <c r="LG2629" s="22"/>
      <c r="LH2629" s="22"/>
      <c r="LI2629" s="22"/>
      <c r="LJ2629" s="22"/>
      <c r="LK2629" s="22"/>
      <c r="LL2629" s="22"/>
      <c r="LM2629" s="22"/>
      <c r="LN2629" s="22"/>
      <c r="LO2629" s="22"/>
      <c r="LP2629" s="22"/>
      <c r="LQ2629" s="22"/>
      <c r="LR2629" s="22"/>
      <c r="LS2629" s="22"/>
      <c r="LT2629" s="22"/>
      <c r="LU2629" s="22"/>
      <c r="LV2629" s="22"/>
      <c r="LW2629" s="22"/>
      <c r="LX2629" s="22"/>
      <c r="LY2629" s="22"/>
      <c r="LZ2629" s="22"/>
      <c r="MA2629" s="22"/>
      <c r="MB2629" s="22"/>
      <c r="MC2629" s="22"/>
      <c r="MD2629" s="22"/>
      <c r="ME2629" s="22"/>
      <c r="MF2629" s="22"/>
      <c r="MG2629" s="24"/>
      <c r="MH2629" s="22"/>
      <c r="MI2629" s="22"/>
      <c r="MJ2629" s="22"/>
      <c r="MK2629" s="22"/>
      <c r="ML2629" s="22"/>
      <c r="MM2629" s="22"/>
      <c r="MN2629" s="22"/>
      <c r="MO2629" s="22"/>
      <c r="MP2629" s="22"/>
      <c r="MQ2629" s="22"/>
      <c r="MR2629" s="22"/>
      <c r="MS2629" s="22"/>
      <c r="MT2629" s="22"/>
      <c r="MU2629" s="22"/>
      <c r="MV2629" s="22"/>
      <c r="MW2629" s="22"/>
      <c r="MX2629" s="22"/>
      <c r="MY2629" s="22"/>
      <c r="MZ2629" s="22"/>
      <c r="NA2629" s="22"/>
      <c r="NB2629" s="22"/>
      <c r="NC2629" s="22"/>
      <c r="ND2629" s="22"/>
      <c r="NE2629" s="22"/>
      <c r="NF2629" s="22"/>
      <c r="NG2629" s="22"/>
      <c r="NH2629" s="22"/>
      <c r="NI2629" s="22"/>
      <c r="NJ2629" s="22"/>
      <c r="NK2629" s="22"/>
      <c r="NL2629" s="22"/>
      <c r="NM2629" s="24"/>
      <c r="NN2629" s="22"/>
      <c r="NO2629" s="22"/>
      <c r="NP2629" s="22"/>
      <c r="NQ2629" s="22"/>
      <c r="NR2629" s="22"/>
      <c r="NS2629" s="22"/>
      <c r="NT2629" s="22"/>
      <c r="NU2629" s="22"/>
      <c r="NV2629" s="22"/>
      <c r="NW2629" s="22"/>
      <c r="NX2629" s="22"/>
      <c r="NY2629" s="22"/>
      <c r="NZ2629" s="22"/>
      <c r="OA2629" s="22"/>
      <c r="OB2629" s="22"/>
      <c r="OC2629" s="22"/>
      <c r="OD2629" s="22"/>
      <c r="OE2629" s="22"/>
      <c r="OF2629" s="22"/>
      <c r="OG2629" s="22"/>
      <c r="OH2629" s="22"/>
      <c r="OI2629" s="22"/>
      <c r="OJ2629" s="22"/>
      <c r="OK2629" s="22"/>
      <c r="OL2629" s="22"/>
      <c r="OM2629" s="22"/>
      <c r="ON2629" s="22"/>
      <c r="OO2629" s="22"/>
      <c r="OP2629" s="22"/>
      <c r="OQ2629" s="22"/>
      <c r="OR2629" s="22"/>
    </row>
    <row r="2630" spans="1:408" ht="15" thickBot="1">
      <c r="A2630" s="1"/>
      <c r="B2630" s="12"/>
      <c r="C2630" s="12"/>
      <c r="D2630" s="22"/>
      <c r="E2630" s="54"/>
      <c r="F2630" s="54"/>
      <c r="G2630" s="54"/>
      <c r="H2630" s="55"/>
      <c r="I2630" s="22"/>
      <c r="J2630" s="56"/>
      <c r="K2630" s="81"/>
      <c r="L2630" s="57"/>
      <c r="M2630" s="57"/>
      <c r="N2630" s="55"/>
      <c r="O2630" s="58"/>
      <c r="P2630" s="58"/>
      <c r="Q2630" s="59"/>
      <c r="R2630" s="60"/>
      <c r="S2630" s="60"/>
      <c r="T2630" s="22"/>
      <c r="U2630" s="1"/>
      <c r="V2630" s="23"/>
      <c r="X2630" s="24"/>
      <c r="Y2630" s="24"/>
      <c r="Z2630" s="22"/>
      <c r="AA2630" s="22"/>
      <c r="AB2630" s="22"/>
      <c r="AC2630" s="22"/>
      <c r="AD2630" s="22"/>
      <c r="AE2630" s="22"/>
      <c r="AF2630" s="22"/>
      <c r="AG2630" s="22"/>
      <c r="AH2630" s="22"/>
      <c r="AI2630" s="22"/>
      <c r="AJ2630" s="22"/>
      <c r="AK2630" s="22"/>
      <c r="AL2630" s="22"/>
      <c r="AM2630" s="22"/>
      <c r="AN2630" s="22"/>
      <c r="AO2630" s="22"/>
      <c r="AP2630" s="22"/>
      <c r="AQ2630" s="22"/>
      <c r="AR2630" s="22"/>
      <c r="AS2630" s="22"/>
      <c r="AT2630" s="22"/>
      <c r="AU2630" s="22"/>
      <c r="AV2630" s="22"/>
      <c r="AW2630" s="22"/>
      <c r="AX2630" s="22"/>
      <c r="AY2630" s="22"/>
      <c r="AZ2630" s="22"/>
      <c r="BA2630" s="22"/>
      <c r="BB2630" s="22"/>
      <c r="BC2630" s="22"/>
      <c r="BD2630" s="22"/>
      <c r="BE2630" s="24"/>
      <c r="BF2630" s="22"/>
      <c r="BG2630" s="22"/>
      <c r="BH2630" s="22"/>
      <c r="BI2630" s="22"/>
      <c r="BJ2630" s="22"/>
      <c r="BK2630" s="22"/>
      <c r="BL2630" s="22"/>
      <c r="BM2630" s="22"/>
      <c r="BN2630" s="22"/>
      <c r="BO2630" s="22"/>
      <c r="BP2630" s="22"/>
      <c r="BQ2630" s="22"/>
      <c r="BR2630" s="22"/>
      <c r="BS2630" s="22"/>
      <c r="BT2630" s="22"/>
      <c r="BU2630" s="22"/>
      <c r="BV2630" s="22"/>
      <c r="BW2630" s="22"/>
      <c r="BX2630" s="22"/>
      <c r="BY2630" s="22"/>
      <c r="BZ2630" s="22"/>
      <c r="CA2630" s="22"/>
      <c r="CB2630" s="22"/>
      <c r="CC2630" s="22"/>
      <c r="CD2630" s="22"/>
      <c r="CE2630" s="22"/>
      <c r="CF2630" s="22"/>
      <c r="CG2630" s="22"/>
      <c r="CH2630" s="22"/>
      <c r="CI2630" s="22"/>
      <c r="CJ2630" s="22"/>
      <c r="CK2630" s="24"/>
      <c r="CL2630" s="22"/>
      <c r="CM2630" s="22"/>
      <c r="CN2630" s="22"/>
      <c r="CO2630" s="22"/>
      <c r="CP2630" s="22"/>
      <c r="CQ2630" s="22"/>
      <c r="CR2630" s="22"/>
      <c r="CS2630" s="22"/>
      <c r="CT2630" s="22"/>
      <c r="CU2630" s="22"/>
      <c r="CV2630" s="22"/>
      <c r="CW2630" s="22"/>
      <c r="CX2630" s="22"/>
      <c r="CY2630" s="22"/>
      <c r="CZ2630" s="22"/>
      <c r="DA2630" s="22"/>
      <c r="DB2630" s="22"/>
      <c r="DC2630" s="22"/>
      <c r="DD2630" s="22"/>
      <c r="DE2630" s="22"/>
      <c r="DF2630" s="22"/>
      <c r="DG2630" s="22"/>
      <c r="DH2630" s="22"/>
      <c r="DI2630" s="22"/>
      <c r="DJ2630" s="22"/>
      <c r="DK2630" s="22"/>
      <c r="DL2630" s="22"/>
      <c r="DM2630" s="22"/>
      <c r="DN2630" s="22"/>
      <c r="DO2630" s="22"/>
      <c r="DP2630" s="22"/>
      <c r="DQ2630" s="24"/>
      <c r="DR2630" s="22"/>
      <c r="DS2630" s="22"/>
      <c r="DT2630" s="22"/>
      <c r="DU2630" s="22"/>
      <c r="DV2630" s="22"/>
      <c r="DW2630" s="22"/>
      <c r="DX2630" s="22"/>
      <c r="DY2630" s="22"/>
      <c r="DZ2630" s="22"/>
      <c r="EA2630" s="22"/>
      <c r="EB2630" s="22"/>
      <c r="EC2630" s="22"/>
      <c r="ED2630" s="22"/>
      <c r="EE2630" s="22"/>
      <c r="EF2630" s="22"/>
      <c r="EG2630" s="22"/>
      <c r="EH2630" s="22"/>
      <c r="EI2630" s="22"/>
      <c r="EJ2630" s="22"/>
      <c r="EK2630" s="22"/>
      <c r="EL2630" s="22"/>
      <c r="EM2630" s="22"/>
      <c r="EN2630" s="22"/>
      <c r="EO2630" s="22"/>
      <c r="EP2630" s="22"/>
      <c r="EQ2630" s="22"/>
      <c r="ER2630" s="22"/>
      <c r="ES2630" s="22"/>
      <c r="ET2630" s="22"/>
      <c r="EU2630" s="22"/>
      <c r="EV2630" s="22"/>
      <c r="EW2630" s="24"/>
      <c r="EX2630" s="22"/>
      <c r="EY2630" s="22"/>
      <c r="EZ2630" s="22"/>
      <c r="FA2630" s="22"/>
      <c r="FB2630" s="22"/>
      <c r="FC2630" s="22"/>
      <c r="FD2630" s="22"/>
      <c r="FE2630" s="22"/>
      <c r="FF2630" s="22"/>
      <c r="FG2630" s="22"/>
      <c r="FH2630" s="22"/>
      <c r="FI2630" s="22"/>
      <c r="FJ2630" s="22"/>
      <c r="FK2630" s="22"/>
      <c r="FL2630" s="22"/>
      <c r="FM2630" s="22"/>
      <c r="FN2630" s="22"/>
      <c r="FO2630" s="22"/>
      <c r="FP2630" s="22"/>
      <c r="FQ2630" s="22"/>
      <c r="FR2630" s="22"/>
      <c r="FS2630" s="22"/>
      <c r="FT2630" s="22"/>
      <c r="FU2630" s="22"/>
      <c r="FV2630" s="22"/>
      <c r="FW2630" s="22"/>
      <c r="FX2630" s="22"/>
      <c r="FY2630" s="22"/>
      <c r="FZ2630" s="22"/>
      <c r="GA2630" s="22"/>
      <c r="GB2630" s="22"/>
      <c r="GC2630" s="24"/>
      <c r="GD2630" s="22"/>
      <c r="GE2630" s="22"/>
      <c r="GF2630" s="22"/>
      <c r="GG2630" s="22"/>
      <c r="GH2630" s="22"/>
      <c r="GI2630" s="22"/>
      <c r="GJ2630" s="22"/>
      <c r="GK2630" s="22"/>
      <c r="GL2630" s="22"/>
      <c r="GM2630" s="22"/>
      <c r="GN2630" s="22"/>
      <c r="GO2630" s="22"/>
      <c r="GP2630" s="22"/>
      <c r="GQ2630" s="22"/>
      <c r="GR2630" s="22"/>
      <c r="GS2630" s="22"/>
      <c r="GT2630" s="22"/>
      <c r="GU2630" s="22"/>
      <c r="GV2630" s="22"/>
      <c r="GW2630" s="22"/>
      <c r="GX2630" s="22"/>
      <c r="GY2630" s="22"/>
      <c r="GZ2630" s="22"/>
      <c r="HA2630" s="22"/>
      <c r="HB2630" s="22"/>
      <c r="HC2630" s="22"/>
      <c r="HD2630" s="22"/>
      <c r="HE2630" s="22"/>
      <c r="HF2630" s="22"/>
      <c r="HG2630" s="22"/>
      <c r="HH2630" s="22"/>
      <c r="HI2630" s="24"/>
      <c r="HJ2630" s="22"/>
      <c r="HK2630" s="22"/>
      <c r="HL2630" s="22"/>
      <c r="HM2630" s="22"/>
      <c r="HN2630" s="22"/>
      <c r="HO2630" s="22"/>
      <c r="HP2630" s="22"/>
      <c r="HQ2630" s="22"/>
      <c r="HR2630" s="22"/>
      <c r="HS2630" s="22"/>
      <c r="HT2630" s="22"/>
      <c r="HU2630" s="22"/>
      <c r="HV2630" s="22"/>
      <c r="HW2630" s="22"/>
      <c r="HX2630" s="22"/>
      <c r="HY2630" s="22"/>
      <c r="HZ2630" s="22"/>
      <c r="IA2630" s="22"/>
      <c r="IB2630" s="22"/>
      <c r="IC2630" s="22"/>
      <c r="ID2630" s="22"/>
      <c r="IE2630" s="22"/>
      <c r="IF2630" s="22"/>
      <c r="IG2630" s="22"/>
      <c r="IH2630" s="22"/>
      <c r="II2630" s="22"/>
      <c r="IJ2630" s="22"/>
      <c r="IK2630" s="22"/>
      <c r="IL2630" s="22"/>
      <c r="IM2630" s="22"/>
      <c r="IN2630" s="22"/>
      <c r="IO2630" s="24"/>
      <c r="IP2630" s="22"/>
      <c r="IQ2630" s="22"/>
      <c r="IR2630" s="22"/>
      <c r="IS2630" s="22"/>
      <c r="IT2630" s="22"/>
      <c r="IU2630" s="22"/>
      <c r="IV2630" s="22"/>
      <c r="IW2630" s="22"/>
      <c r="IX2630" s="22"/>
      <c r="IY2630" s="22"/>
      <c r="IZ2630" s="22"/>
      <c r="JA2630" s="22"/>
      <c r="JB2630" s="22"/>
      <c r="JC2630" s="22"/>
      <c r="JD2630" s="22"/>
      <c r="JE2630" s="22"/>
      <c r="JF2630" s="22"/>
      <c r="JG2630" s="22"/>
      <c r="JH2630" s="22"/>
      <c r="JI2630" s="22"/>
      <c r="JJ2630" s="22"/>
      <c r="JK2630" s="22"/>
      <c r="JL2630" s="22"/>
      <c r="JM2630" s="22"/>
      <c r="JN2630" s="22"/>
      <c r="JO2630" s="22"/>
      <c r="JP2630" s="22"/>
      <c r="JQ2630" s="22"/>
      <c r="JR2630" s="22"/>
      <c r="JS2630" s="22"/>
      <c r="JT2630" s="22"/>
      <c r="JU2630" s="24"/>
      <c r="JV2630" s="22"/>
      <c r="JW2630" s="22"/>
      <c r="JX2630" s="22"/>
      <c r="JY2630" s="22"/>
      <c r="JZ2630" s="22"/>
      <c r="KA2630" s="22"/>
      <c r="KB2630" s="22"/>
      <c r="KC2630" s="22"/>
      <c r="KD2630" s="22"/>
      <c r="KE2630" s="22"/>
      <c r="KF2630" s="22"/>
      <c r="KG2630" s="22"/>
      <c r="KH2630" s="22"/>
      <c r="KI2630" s="22"/>
      <c r="KJ2630" s="22"/>
      <c r="KK2630" s="22"/>
      <c r="KL2630" s="22"/>
      <c r="KM2630" s="22"/>
      <c r="KN2630" s="22"/>
      <c r="KO2630" s="22"/>
      <c r="KP2630" s="22"/>
      <c r="KQ2630" s="22"/>
      <c r="KR2630" s="22"/>
      <c r="KS2630" s="22"/>
      <c r="KT2630" s="22"/>
      <c r="KU2630" s="22"/>
      <c r="KV2630" s="22"/>
      <c r="KW2630" s="22"/>
      <c r="KX2630" s="22"/>
      <c r="KY2630" s="22"/>
      <c r="KZ2630" s="22"/>
      <c r="LA2630" s="24"/>
      <c r="LB2630" s="22"/>
      <c r="LC2630" s="22"/>
      <c r="LD2630" s="22"/>
      <c r="LE2630" s="22"/>
      <c r="LF2630" s="22"/>
      <c r="LG2630" s="22"/>
      <c r="LH2630" s="22"/>
      <c r="LI2630" s="22"/>
      <c r="LJ2630" s="22"/>
      <c r="LK2630" s="22"/>
      <c r="LL2630" s="22"/>
      <c r="LM2630" s="22"/>
      <c r="LN2630" s="22"/>
      <c r="LO2630" s="22"/>
      <c r="LP2630" s="22"/>
      <c r="LQ2630" s="22"/>
      <c r="LR2630" s="22"/>
      <c r="LS2630" s="22"/>
      <c r="LT2630" s="22"/>
      <c r="LU2630" s="22"/>
      <c r="LV2630" s="22"/>
      <c r="LW2630" s="22"/>
      <c r="LX2630" s="22"/>
      <c r="LY2630" s="22"/>
      <c r="LZ2630" s="22"/>
      <c r="MA2630" s="22"/>
      <c r="MB2630" s="22"/>
      <c r="MC2630" s="22"/>
      <c r="MD2630" s="22"/>
      <c r="ME2630" s="22"/>
      <c r="MF2630" s="22"/>
      <c r="MG2630" s="24"/>
      <c r="MH2630" s="22"/>
      <c r="MI2630" s="22"/>
      <c r="MJ2630" s="22"/>
      <c r="MK2630" s="22"/>
      <c r="ML2630" s="22"/>
      <c r="MM2630" s="22"/>
      <c r="MN2630" s="22"/>
      <c r="MO2630" s="22"/>
      <c r="MP2630" s="22"/>
      <c r="MQ2630" s="22"/>
      <c r="MR2630" s="22"/>
      <c r="MS2630" s="22"/>
      <c r="MT2630" s="22"/>
      <c r="MU2630" s="22"/>
      <c r="MV2630" s="22"/>
      <c r="MW2630" s="22"/>
      <c r="MX2630" s="22"/>
      <c r="MY2630" s="22"/>
      <c r="MZ2630" s="22"/>
      <c r="NA2630" s="22"/>
      <c r="NB2630" s="22"/>
      <c r="NC2630" s="22"/>
      <c r="ND2630" s="22"/>
      <c r="NE2630" s="22"/>
      <c r="NF2630" s="22"/>
      <c r="NG2630" s="22"/>
      <c r="NH2630" s="22"/>
      <c r="NI2630" s="22"/>
      <c r="NJ2630" s="22"/>
      <c r="NK2630" s="22"/>
      <c r="NL2630" s="22"/>
      <c r="NM2630" s="24"/>
      <c r="NN2630" s="22"/>
      <c r="NO2630" s="22"/>
      <c r="NP2630" s="22"/>
      <c r="NQ2630" s="22"/>
      <c r="NR2630" s="22"/>
      <c r="NS2630" s="22"/>
      <c r="NT2630" s="22"/>
      <c r="NU2630" s="22"/>
      <c r="NV2630" s="22"/>
      <c r="NW2630" s="22"/>
      <c r="NX2630" s="22"/>
      <c r="NY2630" s="22"/>
      <c r="NZ2630" s="22"/>
      <c r="OA2630" s="22"/>
      <c r="OB2630" s="22"/>
      <c r="OC2630" s="22"/>
      <c r="OD2630" s="22"/>
      <c r="OE2630" s="22"/>
      <c r="OF2630" s="22"/>
      <c r="OG2630" s="22"/>
      <c r="OH2630" s="22"/>
      <c r="OI2630" s="22"/>
      <c r="OJ2630" s="22"/>
      <c r="OK2630" s="22"/>
      <c r="OL2630" s="22"/>
      <c r="OM2630" s="22"/>
      <c r="ON2630" s="22"/>
      <c r="OO2630" s="22"/>
      <c r="OP2630" s="22"/>
      <c r="OQ2630" s="22"/>
      <c r="OR2630" s="22"/>
    </row>
    <row r="2631" spans="1:408" ht="15" thickBot="1">
      <c r="A2631" s="1"/>
      <c r="B2631" s="12"/>
      <c r="C2631" s="12"/>
      <c r="D2631" s="22"/>
      <c r="E2631" s="54"/>
      <c r="F2631" s="54"/>
      <c r="G2631" s="54"/>
      <c r="H2631" s="55"/>
      <c r="I2631" s="22"/>
      <c r="J2631" s="56"/>
      <c r="K2631" s="80"/>
      <c r="L2631" s="57"/>
      <c r="M2631" s="57"/>
      <c r="N2631" s="55"/>
      <c r="O2631" s="58"/>
      <c r="P2631" s="58"/>
      <c r="Q2631" s="59"/>
      <c r="R2631" s="60"/>
      <c r="S2631" s="60"/>
      <c r="T2631" s="22"/>
      <c r="U2631" s="1"/>
      <c r="V2631" s="23"/>
      <c r="X2631" s="24"/>
      <c r="Y2631" s="24"/>
      <c r="Z2631" s="22"/>
      <c r="AA2631" s="22"/>
      <c r="AB2631" s="22"/>
      <c r="AC2631" s="22"/>
      <c r="AD2631" s="22"/>
      <c r="AE2631" s="22"/>
      <c r="AF2631" s="22"/>
      <c r="AG2631" s="22"/>
      <c r="AH2631" s="22"/>
      <c r="AI2631" s="22"/>
      <c r="AJ2631" s="22"/>
      <c r="AK2631" s="22"/>
      <c r="AL2631" s="22"/>
      <c r="AM2631" s="22"/>
      <c r="AN2631" s="22"/>
      <c r="AO2631" s="22"/>
      <c r="AP2631" s="22"/>
      <c r="AQ2631" s="22"/>
      <c r="AR2631" s="22"/>
      <c r="AS2631" s="22"/>
      <c r="AT2631" s="22"/>
      <c r="AU2631" s="22"/>
      <c r="AV2631" s="22"/>
      <c r="AW2631" s="22"/>
      <c r="AX2631" s="22"/>
      <c r="AY2631" s="22"/>
      <c r="AZ2631" s="22"/>
      <c r="BA2631" s="22"/>
      <c r="BB2631" s="22"/>
      <c r="BC2631" s="22"/>
      <c r="BD2631" s="22"/>
      <c r="BE2631" s="24"/>
      <c r="BF2631" s="22"/>
      <c r="BG2631" s="22"/>
      <c r="BH2631" s="22"/>
      <c r="BI2631" s="22"/>
      <c r="BJ2631" s="22"/>
      <c r="BK2631" s="22"/>
      <c r="BL2631" s="22"/>
      <c r="BM2631" s="22"/>
      <c r="BN2631" s="22"/>
      <c r="BO2631" s="22"/>
      <c r="BP2631" s="22"/>
      <c r="BQ2631" s="22"/>
      <c r="BR2631" s="22"/>
      <c r="BS2631" s="22"/>
      <c r="BT2631" s="22"/>
      <c r="BU2631" s="22"/>
      <c r="BV2631" s="22"/>
      <c r="BW2631" s="22"/>
      <c r="BX2631" s="22"/>
      <c r="BY2631" s="22"/>
      <c r="BZ2631" s="22"/>
      <c r="CA2631" s="22"/>
      <c r="CB2631" s="22"/>
      <c r="CC2631" s="22"/>
      <c r="CD2631" s="22"/>
      <c r="CE2631" s="22"/>
      <c r="CF2631" s="22"/>
      <c r="CG2631" s="22"/>
      <c r="CH2631" s="22"/>
      <c r="CI2631" s="22"/>
      <c r="CJ2631" s="22"/>
      <c r="CK2631" s="24"/>
      <c r="CL2631" s="22"/>
      <c r="CM2631" s="22"/>
      <c r="CN2631" s="22"/>
      <c r="CO2631" s="22"/>
      <c r="CP2631" s="22"/>
      <c r="CQ2631" s="22"/>
      <c r="CR2631" s="22"/>
      <c r="CS2631" s="22"/>
      <c r="CT2631" s="22"/>
      <c r="CU2631" s="22"/>
      <c r="CV2631" s="22"/>
      <c r="CW2631" s="22"/>
      <c r="CX2631" s="22"/>
      <c r="CY2631" s="22"/>
      <c r="CZ2631" s="22"/>
      <c r="DA2631" s="22"/>
      <c r="DB2631" s="22"/>
      <c r="DC2631" s="22"/>
      <c r="DD2631" s="22"/>
      <c r="DE2631" s="22"/>
      <c r="DF2631" s="22"/>
      <c r="DG2631" s="22"/>
      <c r="DH2631" s="22"/>
      <c r="DI2631" s="22"/>
      <c r="DJ2631" s="22"/>
      <c r="DK2631" s="22"/>
      <c r="DL2631" s="22"/>
      <c r="DM2631" s="22"/>
      <c r="DN2631" s="22"/>
      <c r="DO2631" s="22"/>
      <c r="DP2631" s="22"/>
      <c r="DQ2631" s="24"/>
      <c r="DR2631" s="22"/>
      <c r="DS2631" s="22"/>
      <c r="DT2631" s="22"/>
      <c r="DU2631" s="22"/>
      <c r="DV2631" s="22"/>
      <c r="DW2631" s="22"/>
      <c r="DX2631" s="22"/>
      <c r="DY2631" s="22"/>
      <c r="DZ2631" s="22"/>
      <c r="EA2631" s="22"/>
      <c r="EB2631" s="22"/>
      <c r="EC2631" s="22"/>
      <c r="ED2631" s="22"/>
      <c r="EE2631" s="22"/>
      <c r="EF2631" s="22"/>
      <c r="EG2631" s="22"/>
      <c r="EH2631" s="22"/>
      <c r="EI2631" s="22"/>
      <c r="EJ2631" s="22"/>
      <c r="EK2631" s="22"/>
      <c r="EL2631" s="22"/>
      <c r="EM2631" s="22"/>
      <c r="EN2631" s="22"/>
      <c r="EO2631" s="22"/>
      <c r="EP2631" s="22"/>
      <c r="EQ2631" s="22"/>
      <c r="ER2631" s="22"/>
      <c r="ES2631" s="22"/>
      <c r="ET2631" s="22"/>
      <c r="EU2631" s="22"/>
      <c r="EV2631" s="22"/>
      <c r="EW2631" s="24"/>
      <c r="EX2631" s="22"/>
      <c r="EY2631" s="22"/>
      <c r="EZ2631" s="22"/>
      <c r="FA2631" s="22"/>
      <c r="FB2631" s="22"/>
      <c r="FC2631" s="22"/>
      <c r="FD2631" s="22"/>
      <c r="FE2631" s="22"/>
      <c r="FF2631" s="22"/>
      <c r="FG2631" s="22"/>
      <c r="FH2631" s="22"/>
      <c r="FI2631" s="22"/>
      <c r="FJ2631" s="22"/>
      <c r="FK2631" s="22"/>
      <c r="FL2631" s="22"/>
      <c r="FM2631" s="22"/>
      <c r="FN2631" s="22"/>
      <c r="FO2631" s="22"/>
      <c r="FP2631" s="22"/>
      <c r="FQ2631" s="22"/>
      <c r="FR2631" s="22"/>
      <c r="FS2631" s="22"/>
      <c r="FT2631" s="22"/>
      <c r="FU2631" s="22"/>
      <c r="FV2631" s="22"/>
      <c r="FW2631" s="22"/>
      <c r="FX2631" s="22"/>
      <c r="FY2631" s="22"/>
      <c r="FZ2631" s="22"/>
      <c r="GA2631" s="22"/>
      <c r="GB2631" s="22"/>
      <c r="GC2631" s="24"/>
      <c r="GD2631" s="22"/>
      <c r="GE2631" s="22"/>
      <c r="GF2631" s="22"/>
      <c r="GG2631" s="22"/>
      <c r="GH2631" s="22"/>
      <c r="GI2631" s="22"/>
      <c r="GJ2631" s="22"/>
      <c r="GK2631" s="22"/>
      <c r="GL2631" s="22"/>
      <c r="GM2631" s="22"/>
      <c r="GN2631" s="22"/>
      <c r="GO2631" s="22"/>
      <c r="GP2631" s="22"/>
      <c r="GQ2631" s="22"/>
      <c r="GR2631" s="22"/>
      <c r="GS2631" s="22"/>
      <c r="GT2631" s="22"/>
      <c r="GU2631" s="22"/>
      <c r="GV2631" s="22"/>
      <c r="GW2631" s="22"/>
      <c r="GX2631" s="22"/>
      <c r="GY2631" s="22"/>
      <c r="GZ2631" s="22"/>
      <c r="HA2631" s="22"/>
      <c r="HB2631" s="22"/>
      <c r="HC2631" s="22"/>
      <c r="HD2631" s="22"/>
      <c r="HE2631" s="22"/>
      <c r="HF2631" s="22"/>
      <c r="HG2631" s="22"/>
      <c r="HH2631" s="22"/>
      <c r="HI2631" s="24"/>
      <c r="HJ2631" s="22"/>
      <c r="HK2631" s="22"/>
      <c r="HL2631" s="22"/>
      <c r="HM2631" s="22"/>
      <c r="HN2631" s="22"/>
      <c r="HO2631" s="22"/>
      <c r="HP2631" s="22"/>
      <c r="HQ2631" s="22"/>
      <c r="HR2631" s="22"/>
      <c r="HS2631" s="22"/>
      <c r="HT2631" s="22"/>
      <c r="HU2631" s="22"/>
      <c r="HV2631" s="22"/>
      <c r="HW2631" s="22"/>
      <c r="HX2631" s="22"/>
      <c r="HY2631" s="22"/>
      <c r="HZ2631" s="22"/>
      <c r="IA2631" s="22"/>
      <c r="IB2631" s="22"/>
      <c r="IC2631" s="22"/>
      <c r="ID2631" s="22"/>
      <c r="IE2631" s="22"/>
      <c r="IF2631" s="22"/>
      <c r="IG2631" s="22"/>
      <c r="IH2631" s="22"/>
      <c r="II2631" s="22"/>
      <c r="IJ2631" s="22"/>
      <c r="IK2631" s="22"/>
      <c r="IL2631" s="22"/>
      <c r="IM2631" s="22"/>
      <c r="IN2631" s="22"/>
      <c r="IO2631" s="24"/>
      <c r="IP2631" s="22"/>
      <c r="IQ2631" s="22"/>
      <c r="IR2631" s="22"/>
      <c r="IS2631" s="22"/>
      <c r="IT2631" s="22"/>
      <c r="IU2631" s="22"/>
      <c r="IV2631" s="22"/>
      <c r="IW2631" s="22"/>
      <c r="IX2631" s="22"/>
      <c r="IY2631" s="22"/>
      <c r="IZ2631" s="22"/>
      <c r="JA2631" s="22"/>
      <c r="JB2631" s="22"/>
      <c r="JC2631" s="22"/>
      <c r="JD2631" s="22"/>
      <c r="JE2631" s="22"/>
      <c r="JF2631" s="22"/>
      <c r="JG2631" s="22"/>
      <c r="JH2631" s="22"/>
      <c r="JI2631" s="22"/>
      <c r="JJ2631" s="22"/>
      <c r="JK2631" s="22"/>
      <c r="JL2631" s="22"/>
      <c r="JM2631" s="22"/>
      <c r="JN2631" s="22"/>
      <c r="JO2631" s="22"/>
      <c r="JP2631" s="22"/>
      <c r="JQ2631" s="22"/>
      <c r="JR2631" s="22"/>
      <c r="JS2631" s="22"/>
      <c r="JT2631" s="22"/>
      <c r="JU2631" s="24"/>
      <c r="JV2631" s="22"/>
      <c r="JW2631" s="22"/>
      <c r="JX2631" s="22"/>
      <c r="JY2631" s="22"/>
      <c r="JZ2631" s="22"/>
      <c r="KA2631" s="22"/>
      <c r="KB2631" s="22"/>
      <c r="KC2631" s="22"/>
      <c r="KD2631" s="22"/>
      <c r="KE2631" s="22"/>
      <c r="KF2631" s="22"/>
      <c r="KG2631" s="22"/>
      <c r="KH2631" s="22"/>
      <c r="KI2631" s="22"/>
      <c r="KJ2631" s="22"/>
      <c r="KK2631" s="22"/>
      <c r="KL2631" s="22"/>
      <c r="KM2631" s="22"/>
      <c r="KN2631" s="22"/>
      <c r="KO2631" s="22"/>
      <c r="KP2631" s="22"/>
      <c r="KQ2631" s="22"/>
      <c r="KR2631" s="22"/>
      <c r="KS2631" s="22"/>
      <c r="KT2631" s="22"/>
      <c r="KU2631" s="22"/>
      <c r="KV2631" s="22"/>
      <c r="KW2631" s="22"/>
      <c r="KX2631" s="22"/>
      <c r="KY2631" s="22"/>
      <c r="KZ2631" s="22"/>
      <c r="LA2631" s="24"/>
      <c r="LB2631" s="22"/>
      <c r="LC2631" s="22"/>
      <c r="LD2631" s="22"/>
      <c r="LE2631" s="22"/>
      <c r="LF2631" s="22"/>
      <c r="LG2631" s="22"/>
      <c r="LH2631" s="22"/>
      <c r="LI2631" s="22"/>
      <c r="LJ2631" s="22"/>
      <c r="LK2631" s="22"/>
      <c r="LL2631" s="22"/>
      <c r="LM2631" s="22"/>
      <c r="LN2631" s="22"/>
      <c r="LO2631" s="22"/>
      <c r="LP2631" s="22"/>
      <c r="LQ2631" s="22"/>
      <c r="LR2631" s="22"/>
      <c r="LS2631" s="22"/>
      <c r="LT2631" s="22"/>
      <c r="LU2631" s="22"/>
      <c r="LV2631" s="22"/>
      <c r="LW2631" s="22"/>
      <c r="LX2631" s="22"/>
      <c r="LY2631" s="22"/>
      <c r="LZ2631" s="22"/>
      <c r="MA2631" s="22"/>
      <c r="MB2631" s="22"/>
      <c r="MC2631" s="22"/>
      <c r="MD2631" s="22"/>
      <c r="ME2631" s="22"/>
      <c r="MF2631" s="22"/>
      <c r="MG2631" s="24"/>
      <c r="MH2631" s="22"/>
      <c r="MI2631" s="22"/>
      <c r="MJ2631" s="22"/>
      <c r="MK2631" s="22"/>
      <c r="ML2631" s="22"/>
      <c r="MM2631" s="22"/>
      <c r="MN2631" s="22"/>
      <c r="MO2631" s="22"/>
      <c r="MP2631" s="22"/>
      <c r="MQ2631" s="22"/>
      <c r="MR2631" s="22"/>
      <c r="MS2631" s="22"/>
      <c r="MT2631" s="22"/>
      <c r="MU2631" s="22"/>
      <c r="MV2631" s="22"/>
      <c r="MW2631" s="22"/>
      <c r="MX2631" s="22"/>
      <c r="MY2631" s="22"/>
      <c r="MZ2631" s="22"/>
      <c r="NA2631" s="22"/>
      <c r="NB2631" s="22"/>
      <c r="NC2631" s="22"/>
      <c r="ND2631" s="22"/>
      <c r="NE2631" s="22"/>
      <c r="NF2631" s="22"/>
      <c r="NG2631" s="22"/>
      <c r="NH2631" s="22"/>
      <c r="NI2631" s="22"/>
      <c r="NJ2631" s="22"/>
      <c r="NK2631" s="22"/>
      <c r="NL2631" s="22"/>
      <c r="NM2631" s="24"/>
      <c r="NN2631" s="22"/>
      <c r="NO2631" s="22"/>
      <c r="NP2631" s="22"/>
      <c r="NQ2631" s="22"/>
      <c r="NR2631" s="22"/>
      <c r="NS2631" s="22"/>
      <c r="NT2631" s="22"/>
      <c r="NU2631" s="22"/>
      <c r="NV2631" s="22"/>
      <c r="NW2631" s="22"/>
      <c r="NX2631" s="22"/>
      <c r="NY2631" s="22"/>
      <c r="NZ2631" s="22"/>
      <c r="OA2631" s="22"/>
      <c r="OB2631" s="22"/>
      <c r="OC2631" s="22"/>
      <c r="OD2631" s="22"/>
      <c r="OE2631" s="22"/>
      <c r="OF2631" s="22"/>
      <c r="OG2631" s="22"/>
      <c r="OH2631" s="22"/>
      <c r="OI2631" s="22"/>
      <c r="OJ2631" s="22"/>
      <c r="OK2631" s="22"/>
      <c r="OL2631" s="22"/>
      <c r="OM2631" s="22"/>
      <c r="ON2631" s="22"/>
      <c r="OO2631" s="22"/>
      <c r="OP2631" s="22"/>
      <c r="OQ2631" s="22"/>
      <c r="OR2631" s="22"/>
    </row>
    <row r="2632" spans="1:408" ht="15" thickBot="1">
      <c r="A2632" s="1"/>
      <c r="B2632" s="12"/>
      <c r="C2632" s="12"/>
      <c r="D2632" s="22"/>
      <c r="E2632" s="54"/>
      <c r="F2632" s="54"/>
      <c r="G2632" s="54"/>
      <c r="H2632" s="55"/>
      <c r="I2632" s="22"/>
      <c r="J2632" s="56"/>
      <c r="K2632" s="81"/>
      <c r="L2632" s="57"/>
      <c r="M2632" s="57"/>
      <c r="N2632" s="55"/>
      <c r="O2632" s="58"/>
      <c r="P2632" s="58"/>
      <c r="Q2632" s="59"/>
      <c r="R2632" s="60"/>
      <c r="S2632" s="60"/>
      <c r="T2632" s="22"/>
      <c r="U2632" s="1"/>
      <c r="V2632" s="23"/>
      <c r="X2632" s="24"/>
      <c r="Y2632" s="24"/>
      <c r="Z2632" s="22"/>
      <c r="AA2632" s="22"/>
      <c r="AB2632" s="22"/>
      <c r="AC2632" s="22"/>
      <c r="AD2632" s="22"/>
      <c r="AE2632" s="22"/>
      <c r="AF2632" s="22"/>
      <c r="AG2632" s="22"/>
      <c r="AH2632" s="22"/>
      <c r="AI2632" s="22"/>
      <c r="AJ2632" s="22"/>
      <c r="AK2632" s="22"/>
      <c r="AL2632" s="22"/>
      <c r="AM2632" s="22"/>
      <c r="AN2632" s="22"/>
      <c r="AO2632" s="22"/>
      <c r="AP2632" s="22"/>
      <c r="AQ2632" s="22"/>
      <c r="AR2632" s="22"/>
      <c r="AS2632" s="22"/>
      <c r="AT2632" s="22"/>
      <c r="AU2632" s="22"/>
      <c r="AV2632" s="22"/>
      <c r="AW2632" s="22"/>
      <c r="AX2632" s="22"/>
      <c r="AY2632" s="22"/>
      <c r="AZ2632" s="22"/>
      <c r="BA2632" s="22"/>
      <c r="BB2632" s="22"/>
      <c r="BC2632" s="22"/>
      <c r="BD2632" s="22"/>
      <c r="BE2632" s="24"/>
      <c r="BF2632" s="22"/>
      <c r="BG2632" s="22"/>
      <c r="BH2632" s="22"/>
      <c r="BI2632" s="22"/>
      <c r="BJ2632" s="22"/>
      <c r="BK2632" s="22"/>
      <c r="BL2632" s="22"/>
      <c r="BM2632" s="22"/>
      <c r="BN2632" s="22"/>
      <c r="BO2632" s="22"/>
      <c r="BP2632" s="22"/>
      <c r="BQ2632" s="22"/>
      <c r="BR2632" s="22"/>
      <c r="BS2632" s="22"/>
      <c r="BT2632" s="22"/>
      <c r="BU2632" s="22"/>
      <c r="BV2632" s="22"/>
      <c r="BW2632" s="22"/>
      <c r="BX2632" s="22"/>
      <c r="BY2632" s="22"/>
      <c r="BZ2632" s="22"/>
      <c r="CA2632" s="22"/>
      <c r="CB2632" s="22"/>
      <c r="CC2632" s="22"/>
      <c r="CD2632" s="22"/>
      <c r="CE2632" s="22"/>
      <c r="CF2632" s="22"/>
      <c r="CG2632" s="22"/>
      <c r="CH2632" s="22"/>
      <c r="CI2632" s="22"/>
      <c r="CJ2632" s="22"/>
      <c r="CK2632" s="24"/>
      <c r="CL2632" s="22"/>
      <c r="CM2632" s="22"/>
      <c r="CN2632" s="22"/>
      <c r="CO2632" s="22"/>
      <c r="CP2632" s="22"/>
      <c r="CQ2632" s="22"/>
      <c r="CR2632" s="22"/>
      <c r="CS2632" s="22"/>
      <c r="CT2632" s="22"/>
      <c r="CU2632" s="22"/>
      <c r="CV2632" s="22"/>
      <c r="CW2632" s="22"/>
      <c r="CX2632" s="22"/>
      <c r="CY2632" s="22"/>
      <c r="CZ2632" s="22"/>
      <c r="DA2632" s="22"/>
      <c r="DB2632" s="22"/>
      <c r="DC2632" s="22"/>
      <c r="DD2632" s="22"/>
      <c r="DE2632" s="22"/>
      <c r="DF2632" s="22"/>
      <c r="DG2632" s="22"/>
      <c r="DH2632" s="22"/>
      <c r="DI2632" s="22"/>
      <c r="DJ2632" s="22"/>
      <c r="DK2632" s="22"/>
      <c r="DL2632" s="22"/>
      <c r="DM2632" s="22"/>
      <c r="DN2632" s="22"/>
      <c r="DO2632" s="22"/>
      <c r="DP2632" s="22"/>
      <c r="DQ2632" s="24"/>
      <c r="DR2632" s="22"/>
      <c r="DS2632" s="22"/>
      <c r="DT2632" s="22"/>
      <c r="DU2632" s="22"/>
      <c r="DV2632" s="22"/>
      <c r="DW2632" s="22"/>
      <c r="DX2632" s="22"/>
      <c r="DY2632" s="22"/>
      <c r="DZ2632" s="22"/>
      <c r="EA2632" s="22"/>
      <c r="EB2632" s="22"/>
      <c r="EC2632" s="22"/>
      <c r="ED2632" s="22"/>
      <c r="EE2632" s="22"/>
      <c r="EF2632" s="22"/>
      <c r="EG2632" s="22"/>
      <c r="EH2632" s="22"/>
      <c r="EI2632" s="22"/>
      <c r="EJ2632" s="22"/>
      <c r="EK2632" s="22"/>
      <c r="EL2632" s="22"/>
      <c r="EM2632" s="22"/>
      <c r="EN2632" s="22"/>
      <c r="EO2632" s="22"/>
      <c r="EP2632" s="22"/>
      <c r="EQ2632" s="22"/>
      <c r="ER2632" s="22"/>
      <c r="ES2632" s="22"/>
      <c r="ET2632" s="22"/>
      <c r="EU2632" s="22"/>
      <c r="EV2632" s="22"/>
      <c r="EW2632" s="24"/>
      <c r="EX2632" s="22"/>
      <c r="EY2632" s="22"/>
      <c r="EZ2632" s="22"/>
      <c r="FA2632" s="22"/>
      <c r="FB2632" s="22"/>
      <c r="FC2632" s="22"/>
      <c r="FD2632" s="22"/>
      <c r="FE2632" s="22"/>
      <c r="FF2632" s="22"/>
      <c r="FG2632" s="22"/>
      <c r="FH2632" s="22"/>
      <c r="FI2632" s="22"/>
      <c r="FJ2632" s="22"/>
      <c r="FK2632" s="22"/>
      <c r="FL2632" s="22"/>
      <c r="FM2632" s="22"/>
      <c r="FN2632" s="22"/>
      <c r="FO2632" s="22"/>
      <c r="FP2632" s="22"/>
      <c r="FQ2632" s="22"/>
      <c r="FR2632" s="22"/>
      <c r="FS2632" s="22"/>
      <c r="FT2632" s="22"/>
      <c r="FU2632" s="22"/>
      <c r="FV2632" s="22"/>
      <c r="FW2632" s="22"/>
      <c r="FX2632" s="22"/>
      <c r="FY2632" s="22"/>
      <c r="FZ2632" s="22"/>
      <c r="GA2632" s="22"/>
      <c r="GB2632" s="22"/>
      <c r="GC2632" s="24"/>
      <c r="GD2632" s="22"/>
      <c r="GE2632" s="22"/>
      <c r="GF2632" s="22"/>
      <c r="GG2632" s="22"/>
      <c r="GH2632" s="22"/>
      <c r="GI2632" s="22"/>
      <c r="GJ2632" s="22"/>
      <c r="GK2632" s="22"/>
      <c r="GL2632" s="22"/>
      <c r="GM2632" s="22"/>
      <c r="GN2632" s="22"/>
      <c r="GO2632" s="22"/>
      <c r="GP2632" s="22"/>
      <c r="GQ2632" s="22"/>
      <c r="GR2632" s="22"/>
      <c r="GS2632" s="22"/>
      <c r="GT2632" s="22"/>
      <c r="GU2632" s="22"/>
      <c r="GV2632" s="22"/>
      <c r="GW2632" s="22"/>
      <c r="GX2632" s="22"/>
      <c r="GY2632" s="22"/>
      <c r="GZ2632" s="22"/>
      <c r="HA2632" s="22"/>
      <c r="HB2632" s="22"/>
      <c r="HC2632" s="22"/>
      <c r="HD2632" s="22"/>
      <c r="HE2632" s="22"/>
      <c r="HF2632" s="22"/>
      <c r="HG2632" s="22"/>
      <c r="HH2632" s="22"/>
      <c r="HI2632" s="24"/>
      <c r="HJ2632" s="22"/>
      <c r="HK2632" s="22"/>
      <c r="HL2632" s="22"/>
      <c r="HM2632" s="22"/>
      <c r="HN2632" s="22"/>
      <c r="HO2632" s="22"/>
      <c r="HP2632" s="22"/>
      <c r="HQ2632" s="22"/>
      <c r="HR2632" s="22"/>
      <c r="HS2632" s="22"/>
      <c r="HT2632" s="22"/>
      <c r="HU2632" s="22"/>
      <c r="HV2632" s="22"/>
      <c r="HW2632" s="22"/>
      <c r="HX2632" s="22"/>
      <c r="HY2632" s="22"/>
      <c r="HZ2632" s="22"/>
      <c r="IA2632" s="22"/>
      <c r="IB2632" s="22"/>
      <c r="IC2632" s="22"/>
      <c r="ID2632" s="22"/>
      <c r="IE2632" s="22"/>
      <c r="IF2632" s="22"/>
      <c r="IG2632" s="22"/>
      <c r="IH2632" s="22"/>
      <c r="II2632" s="22"/>
      <c r="IJ2632" s="22"/>
      <c r="IK2632" s="22"/>
      <c r="IL2632" s="22"/>
      <c r="IM2632" s="22"/>
      <c r="IN2632" s="22"/>
      <c r="IO2632" s="24"/>
      <c r="IP2632" s="22"/>
      <c r="IQ2632" s="22"/>
      <c r="IR2632" s="22"/>
      <c r="IS2632" s="22"/>
      <c r="IT2632" s="22"/>
      <c r="IU2632" s="22"/>
      <c r="IV2632" s="22"/>
      <c r="IW2632" s="22"/>
      <c r="IX2632" s="22"/>
      <c r="IY2632" s="22"/>
      <c r="IZ2632" s="22"/>
      <c r="JA2632" s="22"/>
      <c r="JB2632" s="22"/>
      <c r="JC2632" s="22"/>
      <c r="JD2632" s="22"/>
      <c r="JE2632" s="22"/>
      <c r="JF2632" s="22"/>
      <c r="JG2632" s="22"/>
      <c r="JH2632" s="22"/>
      <c r="JI2632" s="22"/>
      <c r="JJ2632" s="22"/>
      <c r="JK2632" s="22"/>
      <c r="JL2632" s="22"/>
      <c r="JM2632" s="22"/>
      <c r="JN2632" s="22"/>
      <c r="JO2632" s="22"/>
      <c r="JP2632" s="22"/>
      <c r="JQ2632" s="22"/>
      <c r="JR2632" s="22"/>
      <c r="JS2632" s="22"/>
      <c r="JT2632" s="22"/>
      <c r="JU2632" s="24"/>
      <c r="JV2632" s="22"/>
      <c r="JW2632" s="22"/>
      <c r="JX2632" s="22"/>
      <c r="JY2632" s="22"/>
      <c r="JZ2632" s="22"/>
      <c r="KA2632" s="22"/>
      <c r="KB2632" s="22"/>
      <c r="KC2632" s="22"/>
      <c r="KD2632" s="22"/>
      <c r="KE2632" s="22"/>
      <c r="KF2632" s="22"/>
      <c r="KG2632" s="22"/>
      <c r="KH2632" s="22"/>
      <c r="KI2632" s="22"/>
      <c r="KJ2632" s="22"/>
      <c r="KK2632" s="22"/>
      <c r="KL2632" s="22"/>
      <c r="KM2632" s="22"/>
      <c r="KN2632" s="22"/>
      <c r="KO2632" s="22"/>
      <c r="KP2632" s="22"/>
      <c r="KQ2632" s="22"/>
      <c r="KR2632" s="22"/>
      <c r="KS2632" s="22"/>
      <c r="KT2632" s="22"/>
      <c r="KU2632" s="22"/>
      <c r="KV2632" s="22"/>
      <c r="KW2632" s="22"/>
      <c r="KX2632" s="22"/>
      <c r="KY2632" s="22"/>
      <c r="KZ2632" s="22"/>
      <c r="LA2632" s="24"/>
      <c r="LB2632" s="22"/>
      <c r="LC2632" s="22"/>
      <c r="LD2632" s="22"/>
      <c r="LE2632" s="22"/>
      <c r="LF2632" s="22"/>
      <c r="LG2632" s="22"/>
      <c r="LH2632" s="22"/>
      <c r="LI2632" s="22"/>
      <c r="LJ2632" s="22"/>
      <c r="LK2632" s="22"/>
      <c r="LL2632" s="22"/>
      <c r="LM2632" s="22"/>
      <c r="LN2632" s="22"/>
      <c r="LO2632" s="22"/>
      <c r="LP2632" s="22"/>
      <c r="LQ2632" s="22"/>
      <c r="LR2632" s="22"/>
      <c r="LS2632" s="22"/>
      <c r="LT2632" s="22"/>
      <c r="LU2632" s="22"/>
      <c r="LV2632" s="22"/>
      <c r="LW2632" s="22"/>
      <c r="LX2632" s="22"/>
      <c r="LY2632" s="22"/>
      <c r="LZ2632" s="22"/>
      <c r="MA2632" s="22"/>
      <c r="MB2632" s="22"/>
      <c r="MC2632" s="22"/>
      <c r="MD2632" s="22"/>
      <c r="ME2632" s="22"/>
      <c r="MF2632" s="22"/>
      <c r="MG2632" s="24"/>
      <c r="MH2632" s="22"/>
      <c r="MI2632" s="22"/>
      <c r="MJ2632" s="22"/>
      <c r="MK2632" s="22"/>
      <c r="ML2632" s="22"/>
      <c r="MM2632" s="22"/>
      <c r="MN2632" s="22"/>
      <c r="MO2632" s="22"/>
      <c r="MP2632" s="22"/>
      <c r="MQ2632" s="22"/>
      <c r="MR2632" s="22"/>
      <c r="MS2632" s="22"/>
      <c r="MT2632" s="22"/>
      <c r="MU2632" s="22"/>
      <c r="MV2632" s="22"/>
      <c r="MW2632" s="22"/>
      <c r="MX2632" s="22"/>
      <c r="MY2632" s="22"/>
      <c r="MZ2632" s="22"/>
      <c r="NA2632" s="22"/>
      <c r="NB2632" s="22"/>
      <c r="NC2632" s="22"/>
      <c r="ND2632" s="22"/>
      <c r="NE2632" s="22"/>
      <c r="NF2632" s="22"/>
      <c r="NG2632" s="22"/>
      <c r="NH2632" s="22"/>
      <c r="NI2632" s="22"/>
      <c r="NJ2632" s="22"/>
      <c r="NK2632" s="22"/>
      <c r="NL2632" s="22"/>
      <c r="NM2632" s="24"/>
      <c r="NN2632" s="22"/>
      <c r="NO2632" s="22"/>
      <c r="NP2632" s="22"/>
      <c r="NQ2632" s="22"/>
      <c r="NR2632" s="22"/>
      <c r="NS2632" s="22"/>
      <c r="NT2632" s="22"/>
      <c r="NU2632" s="22"/>
      <c r="NV2632" s="22"/>
      <c r="NW2632" s="22"/>
      <c r="NX2632" s="22"/>
      <c r="NY2632" s="22"/>
      <c r="NZ2632" s="22"/>
      <c r="OA2632" s="22"/>
      <c r="OB2632" s="22"/>
      <c r="OC2632" s="22"/>
      <c r="OD2632" s="22"/>
      <c r="OE2632" s="22"/>
      <c r="OF2632" s="22"/>
      <c r="OG2632" s="22"/>
      <c r="OH2632" s="22"/>
      <c r="OI2632" s="22"/>
      <c r="OJ2632" s="22"/>
      <c r="OK2632" s="22"/>
      <c r="OL2632" s="22"/>
      <c r="OM2632" s="22"/>
      <c r="ON2632" s="22"/>
      <c r="OO2632" s="22"/>
      <c r="OP2632" s="22"/>
      <c r="OQ2632" s="22"/>
      <c r="OR2632" s="22"/>
    </row>
    <row r="2633" spans="1:408" ht="15" thickBot="1">
      <c r="A2633" s="1"/>
      <c r="B2633" s="12"/>
      <c r="C2633" s="12"/>
      <c r="D2633" s="22"/>
      <c r="E2633" s="54"/>
      <c r="F2633" s="54"/>
      <c r="G2633" s="54"/>
      <c r="H2633" s="55"/>
      <c r="I2633" s="22"/>
      <c r="J2633" s="56"/>
      <c r="K2633" s="80"/>
      <c r="L2633" s="57"/>
      <c r="M2633" s="57"/>
      <c r="N2633" s="55"/>
      <c r="O2633" s="58"/>
      <c r="P2633" s="58"/>
      <c r="Q2633" s="59"/>
      <c r="R2633" s="60"/>
      <c r="S2633" s="60"/>
      <c r="T2633" s="22"/>
      <c r="U2633" s="1"/>
      <c r="V2633" s="23"/>
      <c r="X2633" s="24"/>
      <c r="Y2633" s="24"/>
      <c r="Z2633" s="22"/>
      <c r="AA2633" s="22"/>
      <c r="AB2633" s="22"/>
      <c r="AC2633" s="22"/>
      <c r="AD2633" s="22"/>
      <c r="AE2633" s="22"/>
      <c r="AF2633" s="22"/>
      <c r="AG2633" s="22"/>
      <c r="AH2633" s="22"/>
      <c r="AI2633" s="22"/>
      <c r="AJ2633" s="22"/>
      <c r="AK2633" s="22"/>
      <c r="AL2633" s="22"/>
      <c r="AM2633" s="22"/>
      <c r="AN2633" s="22"/>
      <c r="AO2633" s="22"/>
      <c r="AP2633" s="22"/>
      <c r="AQ2633" s="22"/>
      <c r="AR2633" s="22"/>
      <c r="AS2633" s="22"/>
      <c r="AT2633" s="22"/>
      <c r="AU2633" s="22"/>
      <c r="AV2633" s="22"/>
      <c r="AW2633" s="22"/>
      <c r="AX2633" s="22"/>
      <c r="AY2633" s="22"/>
      <c r="AZ2633" s="22"/>
      <c r="BA2633" s="22"/>
      <c r="BB2633" s="22"/>
      <c r="BC2633" s="22"/>
      <c r="BD2633" s="22"/>
      <c r="BE2633" s="24"/>
      <c r="BF2633" s="22"/>
      <c r="BG2633" s="22"/>
      <c r="BH2633" s="22"/>
      <c r="BI2633" s="22"/>
      <c r="BJ2633" s="22"/>
      <c r="BK2633" s="22"/>
      <c r="BL2633" s="22"/>
      <c r="BM2633" s="22"/>
      <c r="BN2633" s="22"/>
      <c r="BO2633" s="22"/>
      <c r="BP2633" s="22"/>
      <c r="BQ2633" s="22"/>
      <c r="BR2633" s="22"/>
      <c r="BS2633" s="22"/>
      <c r="BT2633" s="22"/>
      <c r="BU2633" s="22"/>
      <c r="BV2633" s="22"/>
      <c r="BW2633" s="22"/>
      <c r="BX2633" s="22"/>
      <c r="BY2633" s="22"/>
      <c r="BZ2633" s="22"/>
      <c r="CA2633" s="22"/>
      <c r="CB2633" s="22"/>
      <c r="CC2633" s="22"/>
      <c r="CD2633" s="22"/>
      <c r="CE2633" s="22"/>
      <c r="CF2633" s="22"/>
      <c r="CG2633" s="22"/>
      <c r="CH2633" s="22"/>
      <c r="CI2633" s="22"/>
      <c r="CJ2633" s="22"/>
      <c r="CK2633" s="24"/>
      <c r="CL2633" s="22"/>
      <c r="CM2633" s="22"/>
      <c r="CN2633" s="22"/>
      <c r="CO2633" s="22"/>
      <c r="CP2633" s="22"/>
      <c r="CQ2633" s="22"/>
      <c r="CR2633" s="22"/>
      <c r="CS2633" s="22"/>
      <c r="CT2633" s="22"/>
      <c r="CU2633" s="22"/>
      <c r="CV2633" s="22"/>
      <c r="CW2633" s="22"/>
      <c r="CX2633" s="22"/>
      <c r="CY2633" s="22"/>
      <c r="CZ2633" s="22"/>
      <c r="DA2633" s="22"/>
      <c r="DB2633" s="22"/>
      <c r="DC2633" s="22"/>
      <c r="DD2633" s="22"/>
      <c r="DE2633" s="22"/>
      <c r="DF2633" s="22"/>
      <c r="DG2633" s="22"/>
      <c r="DH2633" s="22"/>
      <c r="DI2633" s="22"/>
      <c r="DJ2633" s="22"/>
      <c r="DK2633" s="22"/>
      <c r="DL2633" s="22"/>
      <c r="DM2633" s="22"/>
      <c r="DN2633" s="22"/>
      <c r="DO2633" s="22"/>
      <c r="DP2633" s="22"/>
      <c r="DQ2633" s="24"/>
      <c r="DR2633" s="22"/>
      <c r="DS2633" s="22"/>
      <c r="DT2633" s="22"/>
      <c r="DU2633" s="22"/>
      <c r="DV2633" s="22"/>
      <c r="DW2633" s="22"/>
      <c r="DX2633" s="22"/>
      <c r="DY2633" s="22"/>
      <c r="DZ2633" s="22"/>
      <c r="EA2633" s="22"/>
      <c r="EB2633" s="22"/>
      <c r="EC2633" s="22"/>
      <c r="ED2633" s="22"/>
      <c r="EE2633" s="22"/>
      <c r="EF2633" s="22"/>
      <c r="EG2633" s="22"/>
      <c r="EH2633" s="22"/>
      <c r="EI2633" s="22"/>
      <c r="EJ2633" s="22"/>
      <c r="EK2633" s="22"/>
      <c r="EL2633" s="22"/>
      <c r="EM2633" s="22"/>
      <c r="EN2633" s="22"/>
      <c r="EO2633" s="22"/>
      <c r="EP2633" s="22"/>
      <c r="EQ2633" s="22"/>
      <c r="ER2633" s="22"/>
      <c r="ES2633" s="22"/>
      <c r="ET2633" s="22"/>
      <c r="EU2633" s="22"/>
      <c r="EV2633" s="22"/>
      <c r="EW2633" s="24"/>
      <c r="EX2633" s="22"/>
      <c r="EY2633" s="22"/>
      <c r="EZ2633" s="22"/>
      <c r="FA2633" s="22"/>
      <c r="FB2633" s="22"/>
      <c r="FC2633" s="22"/>
      <c r="FD2633" s="22"/>
      <c r="FE2633" s="22"/>
      <c r="FF2633" s="22"/>
      <c r="FG2633" s="22"/>
      <c r="FH2633" s="22"/>
      <c r="FI2633" s="22"/>
      <c r="FJ2633" s="22"/>
      <c r="FK2633" s="22"/>
      <c r="FL2633" s="22"/>
      <c r="FM2633" s="22"/>
      <c r="FN2633" s="22"/>
      <c r="FO2633" s="22"/>
      <c r="FP2633" s="22"/>
      <c r="FQ2633" s="22"/>
      <c r="FR2633" s="22"/>
      <c r="FS2633" s="22"/>
      <c r="FT2633" s="22"/>
      <c r="FU2633" s="22"/>
      <c r="FV2633" s="22"/>
      <c r="FW2633" s="22"/>
      <c r="FX2633" s="22"/>
      <c r="FY2633" s="22"/>
      <c r="FZ2633" s="22"/>
      <c r="GA2633" s="22"/>
      <c r="GB2633" s="22"/>
      <c r="GC2633" s="24"/>
      <c r="GD2633" s="22"/>
      <c r="GE2633" s="22"/>
      <c r="GF2633" s="22"/>
      <c r="GG2633" s="22"/>
      <c r="GH2633" s="22"/>
      <c r="GI2633" s="22"/>
      <c r="GJ2633" s="22"/>
      <c r="GK2633" s="22"/>
      <c r="GL2633" s="22"/>
      <c r="GM2633" s="22"/>
      <c r="GN2633" s="22"/>
      <c r="GO2633" s="22"/>
      <c r="GP2633" s="22"/>
      <c r="GQ2633" s="22"/>
      <c r="GR2633" s="22"/>
      <c r="GS2633" s="22"/>
      <c r="GT2633" s="22"/>
      <c r="GU2633" s="22"/>
      <c r="GV2633" s="22"/>
      <c r="GW2633" s="22"/>
      <c r="GX2633" s="22"/>
      <c r="GY2633" s="22"/>
      <c r="GZ2633" s="22"/>
      <c r="HA2633" s="22"/>
      <c r="HB2633" s="22"/>
      <c r="HC2633" s="22"/>
      <c r="HD2633" s="22"/>
      <c r="HE2633" s="22"/>
      <c r="HF2633" s="22"/>
      <c r="HG2633" s="22"/>
      <c r="HH2633" s="22"/>
      <c r="HI2633" s="24"/>
      <c r="HJ2633" s="22"/>
      <c r="HK2633" s="22"/>
      <c r="HL2633" s="22"/>
      <c r="HM2633" s="22"/>
      <c r="HN2633" s="22"/>
      <c r="HO2633" s="22"/>
      <c r="HP2633" s="22"/>
      <c r="HQ2633" s="22"/>
      <c r="HR2633" s="22"/>
      <c r="HS2633" s="22"/>
      <c r="HT2633" s="22"/>
      <c r="HU2633" s="22"/>
      <c r="HV2633" s="22"/>
      <c r="HW2633" s="22"/>
      <c r="HX2633" s="22"/>
      <c r="HY2633" s="22"/>
      <c r="HZ2633" s="22"/>
      <c r="IA2633" s="22"/>
      <c r="IB2633" s="22"/>
      <c r="IC2633" s="22"/>
      <c r="ID2633" s="22"/>
      <c r="IE2633" s="22"/>
      <c r="IF2633" s="22"/>
      <c r="IG2633" s="22"/>
      <c r="IH2633" s="22"/>
      <c r="II2633" s="22"/>
      <c r="IJ2633" s="22"/>
      <c r="IK2633" s="22"/>
      <c r="IL2633" s="22"/>
      <c r="IM2633" s="22"/>
      <c r="IN2633" s="22"/>
      <c r="IO2633" s="24"/>
      <c r="IP2633" s="22"/>
      <c r="IQ2633" s="22"/>
      <c r="IR2633" s="22"/>
      <c r="IS2633" s="22"/>
      <c r="IT2633" s="22"/>
      <c r="IU2633" s="22"/>
      <c r="IV2633" s="22"/>
      <c r="IW2633" s="22"/>
      <c r="IX2633" s="22"/>
      <c r="IY2633" s="22"/>
      <c r="IZ2633" s="22"/>
      <c r="JA2633" s="22"/>
      <c r="JB2633" s="22"/>
      <c r="JC2633" s="22"/>
      <c r="JD2633" s="22"/>
      <c r="JE2633" s="22"/>
      <c r="JF2633" s="22"/>
      <c r="JG2633" s="22"/>
      <c r="JH2633" s="22"/>
      <c r="JI2633" s="22"/>
      <c r="JJ2633" s="22"/>
      <c r="JK2633" s="22"/>
      <c r="JL2633" s="22"/>
      <c r="JM2633" s="22"/>
      <c r="JN2633" s="22"/>
      <c r="JO2633" s="22"/>
      <c r="JP2633" s="22"/>
      <c r="JQ2633" s="22"/>
      <c r="JR2633" s="22"/>
      <c r="JS2633" s="22"/>
      <c r="JT2633" s="22"/>
      <c r="JU2633" s="24"/>
      <c r="JV2633" s="22"/>
      <c r="JW2633" s="22"/>
      <c r="JX2633" s="22"/>
      <c r="JY2633" s="22"/>
      <c r="JZ2633" s="22"/>
      <c r="KA2633" s="22"/>
      <c r="KB2633" s="22"/>
      <c r="KC2633" s="22"/>
      <c r="KD2633" s="22"/>
      <c r="KE2633" s="22"/>
      <c r="KF2633" s="22"/>
      <c r="KG2633" s="22"/>
      <c r="KH2633" s="22"/>
      <c r="KI2633" s="22"/>
      <c r="KJ2633" s="22"/>
      <c r="KK2633" s="22"/>
      <c r="KL2633" s="22"/>
      <c r="KM2633" s="22"/>
      <c r="KN2633" s="22"/>
      <c r="KO2633" s="22"/>
      <c r="KP2633" s="22"/>
      <c r="KQ2633" s="22"/>
      <c r="KR2633" s="22"/>
      <c r="KS2633" s="22"/>
      <c r="KT2633" s="22"/>
      <c r="KU2633" s="22"/>
      <c r="KV2633" s="22"/>
      <c r="KW2633" s="22"/>
      <c r="KX2633" s="22"/>
      <c r="KY2633" s="22"/>
      <c r="KZ2633" s="22"/>
      <c r="LA2633" s="24"/>
      <c r="LB2633" s="22"/>
      <c r="LC2633" s="22"/>
      <c r="LD2633" s="22"/>
      <c r="LE2633" s="22"/>
      <c r="LF2633" s="22"/>
      <c r="LG2633" s="22"/>
      <c r="LH2633" s="22"/>
      <c r="LI2633" s="22"/>
      <c r="LJ2633" s="22"/>
      <c r="LK2633" s="22"/>
      <c r="LL2633" s="22"/>
      <c r="LM2633" s="22"/>
      <c r="LN2633" s="22"/>
      <c r="LO2633" s="22"/>
      <c r="LP2633" s="22"/>
      <c r="LQ2633" s="22"/>
      <c r="LR2633" s="22"/>
      <c r="LS2633" s="22"/>
      <c r="LT2633" s="22"/>
      <c r="LU2633" s="22"/>
      <c r="LV2633" s="22"/>
      <c r="LW2633" s="22"/>
      <c r="LX2633" s="22"/>
      <c r="LY2633" s="22"/>
      <c r="LZ2633" s="22"/>
      <c r="MA2633" s="22"/>
      <c r="MB2633" s="22"/>
      <c r="MC2633" s="22"/>
      <c r="MD2633" s="22"/>
      <c r="ME2633" s="22"/>
      <c r="MF2633" s="22"/>
      <c r="MG2633" s="24"/>
      <c r="MH2633" s="22"/>
      <c r="MI2633" s="22"/>
      <c r="MJ2633" s="22"/>
      <c r="MK2633" s="22"/>
      <c r="ML2633" s="22"/>
      <c r="MM2633" s="22"/>
      <c r="MN2633" s="22"/>
      <c r="MO2633" s="22"/>
      <c r="MP2633" s="22"/>
      <c r="MQ2633" s="22"/>
      <c r="MR2633" s="22"/>
      <c r="MS2633" s="22"/>
      <c r="MT2633" s="22"/>
      <c r="MU2633" s="22"/>
      <c r="MV2633" s="22"/>
      <c r="MW2633" s="22"/>
      <c r="MX2633" s="22"/>
      <c r="MY2633" s="22"/>
      <c r="MZ2633" s="22"/>
      <c r="NA2633" s="22"/>
      <c r="NB2633" s="22"/>
      <c r="NC2633" s="22"/>
      <c r="ND2633" s="22"/>
      <c r="NE2633" s="22"/>
      <c r="NF2633" s="22"/>
      <c r="NG2633" s="22"/>
      <c r="NH2633" s="22"/>
      <c r="NI2633" s="22"/>
      <c r="NJ2633" s="22"/>
      <c r="NK2633" s="22"/>
      <c r="NL2633" s="22"/>
      <c r="NM2633" s="24"/>
      <c r="NN2633" s="22"/>
      <c r="NO2633" s="22"/>
      <c r="NP2633" s="22"/>
      <c r="NQ2633" s="22"/>
      <c r="NR2633" s="22"/>
      <c r="NS2633" s="22"/>
      <c r="NT2633" s="22"/>
      <c r="NU2633" s="22"/>
      <c r="NV2633" s="22"/>
      <c r="NW2633" s="22"/>
      <c r="NX2633" s="22"/>
      <c r="NY2633" s="22"/>
      <c r="NZ2633" s="22"/>
      <c r="OA2633" s="22"/>
      <c r="OB2633" s="22"/>
      <c r="OC2633" s="22"/>
      <c r="OD2633" s="22"/>
      <c r="OE2633" s="22"/>
      <c r="OF2633" s="22"/>
      <c r="OG2633" s="22"/>
      <c r="OH2633" s="22"/>
      <c r="OI2633" s="22"/>
      <c r="OJ2633" s="22"/>
      <c r="OK2633" s="22"/>
      <c r="OL2633" s="22"/>
      <c r="OM2633" s="22"/>
      <c r="ON2633" s="22"/>
      <c r="OO2633" s="22"/>
      <c r="OP2633" s="22"/>
      <c r="OQ2633" s="22"/>
      <c r="OR2633" s="22"/>
    </row>
    <row r="2634" spans="1:408" ht="15" thickBot="1">
      <c r="A2634" s="1"/>
      <c r="B2634" s="12"/>
      <c r="C2634" s="12"/>
      <c r="D2634" s="22"/>
      <c r="E2634" s="54"/>
      <c r="F2634" s="54"/>
      <c r="G2634" s="54"/>
      <c r="H2634" s="55"/>
      <c r="I2634" s="22"/>
      <c r="J2634" s="56"/>
      <c r="K2634" s="81"/>
      <c r="L2634" s="57"/>
      <c r="M2634" s="57"/>
      <c r="N2634" s="55"/>
      <c r="O2634" s="58"/>
      <c r="P2634" s="58"/>
      <c r="Q2634" s="59"/>
      <c r="R2634" s="60"/>
      <c r="S2634" s="60"/>
      <c r="T2634" s="22"/>
      <c r="U2634" s="1"/>
      <c r="V2634" s="23"/>
      <c r="X2634" s="24"/>
      <c r="Y2634" s="24"/>
      <c r="Z2634" s="22"/>
      <c r="AA2634" s="22"/>
      <c r="AB2634" s="22"/>
      <c r="AC2634" s="22"/>
      <c r="AD2634" s="22"/>
      <c r="AE2634" s="22"/>
      <c r="AF2634" s="22"/>
      <c r="AG2634" s="22"/>
      <c r="AH2634" s="22"/>
      <c r="AI2634" s="22"/>
      <c r="AJ2634" s="22"/>
      <c r="AK2634" s="22"/>
      <c r="AL2634" s="22"/>
      <c r="AM2634" s="22"/>
      <c r="AN2634" s="22"/>
      <c r="AO2634" s="22"/>
      <c r="AP2634" s="22"/>
      <c r="AQ2634" s="22"/>
      <c r="AR2634" s="22"/>
      <c r="AS2634" s="22"/>
      <c r="AT2634" s="22"/>
      <c r="AU2634" s="22"/>
      <c r="AV2634" s="22"/>
      <c r="AW2634" s="22"/>
      <c r="AX2634" s="22"/>
      <c r="AY2634" s="22"/>
      <c r="AZ2634" s="22"/>
      <c r="BA2634" s="22"/>
      <c r="BB2634" s="22"/>
      <c r="BC2634" s="22"/>
      <c r="BD2634" s="22"/>
      <c r="BE2634" s="24"/>
      <c r="BF2634" s="22"/>
      <c r="BG2634" s="22"/>
      <c r="BH2634" s="22"/>
      <c r="BI2634" s="22"/>
      <c r="BJ2634" s="22"/>
      <c r="BK2634" s="22"/>
      <c r="BL2634" s="22"/>
      <c r="BM2634" s="22"/>
      <c r="BN2634" s="22"/>
      <c r="BO2634" s="22"/>
      <c r="BP2634" s="22"/>
      <c r="BQ2634" s="22"/>
      <c r="BR2634" s="22"/>
      <c r="BS2634" s="22"/>
      <c r="BT2634" s="22"/>
      <c r="BU2634" s="22"/>
      <c r="BV2634" s="22"/>
      <c r="BW2634" s="22"/>
      <c r="BX2634" s="22"/>
      <c r="BY2634" s="22"/>
      <c r="BZ2634" s="22"/>
      <c r="CA2634" s="22"/>
      <c r="CB2634" s="22"/>
      <c r="CC2634" s="22"/>
      <c r="CD2634" s="22"/>
      <c r="CE2634" s="22"/>
      <c r="CF2634" s="22"/>
      <c r="CG2634" s="22"/>
      <c r="CH2634" s="22"/>
      <c r="CI2634" s="22"/>
      <c r="CJ2634" s="22"/>
      <c r="CK2634" s="24"/>
      <c r="CL2634" s="22"/>
      <c r="CM2634" s="22"/>
      <c r="CN2634" s="22"/>
      <c r="CO2634" s="22"/>
      <c r="CP2634" s="22"/>
      <c r="CQ2634" s="22"/>
      <c r="CR2634" s="22"/>
      <c r="CS2634" s="22"/>
      <c r="CT2634" s="22"/>
      <c r="CU2634" s="22"/>
      <c r="CV2634" s="22"/>
      <c r="CW2634" s="22"/>
      <c r="CX2634" s="22"/>
      <c r="CY2634" s="22"/>
      <c r="CZ2634" s="22"/>
      <c r="DA2634" s="22"/>
      <c r="DB2634" s="22"/>
      <c r="DC2634" s="22"/>
      <c r="DD2634" s="22"/>
      <c r="DE2634" s="22"/>
      <c r="DF2634" s="22"/>
      <c r="DG2634" s="22"/>
      <c r="DH2634" s="22"/>
      <c r="DI2634" s="22"/>
      <c r="DJ2634" s="22"/>
      <c r="DK2634" s="22"/>
      <c r="DL2634" s="22"/>
      <c r="DM2634" s="22"/>
      <c r="DN2634" s="22"/>
      <c r="DO2634" s="22"/>
      <c r="DP2634" s="22"/>
      <c r="DQ2634" s="24"/>
      <c r="DR2634" s="22"/>
      <c r="DS2634" s="22"/>
      <c r="DT2634" s="22"/>
      <c r="DU2634" s="22"/>
      <c r="DV2634" s="22"/>
      <c r="DW2634" s="22"/>
      <c r="DX2634" s="22"/>
      <c r="DY2634" s="22"/>
      <c r="DZ2634" s="22"/>
      <c r="EA2634" s="22"/>
      <c r="EB2634" s="22"/>
      <c r="EC2634" s="22"/>
      <c r="ED2634" s="22"/>
      <c r="EE2634" s="22"/>
      <c r="EF2634" s="22"/>
      <c r="EG2634" s="22"/>
      <c r="EH2634" s="22"/>
      <c r="EI2634" s="22"/>
      <c r="EJ2634" s="22"/>
      <c r="EK2634" s="22"/>
      <c r="EL2634" s="22"/>
      <c r="EM2634" s="22"/>
      <c r="EN2634" s="22"/>
      <c r="EO2634" s="22"/>
      <c r="EP2634" s="22"/>
      <c r="EQ2634" s="22"/>
      <c r="ER2634" s="22"/>
      <c r="ES2634" s="22"/>
      <c r="ET2634" s="22"/>
      <c r="EU2634" s="22"/>
      <c r="EV2634" s="22"/>
      <c r="EW2634" s="24"/>
      <c r="EX2634" s="22"/>
      <c r="EY2634" s="22"/>
      <c r="EZ2634" s="22"/>
      <c r="FA2634" s="22"/>
      <c r="FB2634" s="22"/>
      <c r="FC2634" s="22"/>
      <c r="FD2634" s="22"/>
      <c r="FE2634" s="22"/>
      <c r="FF2634" s="22"/>
      <c r="FG2634" s="22"/>
      <c r="FH2634" s="22"/>
      <c r="FI2634" s="22"/>
      <c r="FJ2634" s="22"/>
      <c r="FK2634" s="22"/>
      <c r="FL2634" s="22"/>
      <c r="FM2634" s="22"/>
      <c r="FN2634" s="22"/>
      <c r="FO2634" s="22"/>
      <c r="FP2634" s="22"/>
      <c r="FQ2634" s="22"/>
      <c r="FR2634" s="22"/>
      <c r="FS2634" s="22"/>
      <c r="FT2634" s="22"/>
      <c r="FU2634" s="22"/>
      <c r="FV2634" s="22"/>
      <c r="FW2634" s="22"/>
      <c r="FX2634" s="22"/>
      <c r="FY2634" s="22"/>
      <c r="FZ2634" s="22"/>
      <c r="GA2634" s="22"/>
      <c r="GB2634" s="22"/>
      <c r="GC2634" s="24"/>
      <c r="GD2634" s="22"/>
      <c r="GE2634" s="22"/>
      <c r="GF2634" s="22"/>
      <c r="GG2634" s="22"/>
      <c r="GH2634" s="22"/>
      <c r="GI2634" s="22"/>
      <c r="GJ2634" s="22"/>
      <c r="GK2634" s="22"/>
      <c r="GL2634" s="22"/>
      <c r="GM2634" s="22"/>
      <c r="GN2634" s="22"/>
      <c r="GO2634" s="22"/>
      <c r="GP2634" s="22"/>
      <c r="GQ2634" s="22"/>
      <c r="GR2634" s="22"/>
      <c r="GS2634" s="22"/>
      <c r="GT2634" s="22"/>
      <c r="GU2634" s="22"/>
      <c r="GV2634" s="22"/>
      <c r="GW2634" s="22"/>
      <c r="GX2634" s="22"/>
      <c r="GY2634" s="22"/>
      <c r="GZ2634" s="22"/>
      <c r="HA2634" s="22"/>
      <c r="HB2634" s="22"/>
      <c r="HC2634" s="22"/>
      <c r="HD2634" s="22"/>
      <c r="HE2634" s="22"/>
      <c r="HF2634" s="22"/>
      <c r="HG2634" s="22"/>
      <c r="HH2634" s="22"/>
      <c r="HI2634" s="24"/>
      <c r="HJ2634" s="22"/>
      <c r="HK2634" s="22"/>
      <c r="HL2634" s="22"/>
      <c r="HM2634" s="22"/>
      <c r="HN2634" s="22"/>
      <c r="HO2634" s="22"/>
      <c r="HP2634" s="22"/>
      <c r="HQ2634" s="22"/>
      <c r="HR2634" s="22"/>
      <c r="HS2634" s="22"/>
      <c r="HT2634" s="22"/>
      <c r="HU2634" s="22"/>
      <c r="HV2634" s="22"/>
      <c r="HW2634" s="22"/>
      <c r="HX2634" s="22"/>
      <c r="HY2634" s="22"/>
      <c r="HZ2634" s="22"/>
      <c r="IA2634" s="22"/>
      <c r="IB2634" s="22"/>
      <c r="IC2634" s="22"/>
      <c r="ID2634" s="22"/>
      <c r="IE2634" s="22"/>
      <c r="IF2634" s="22"/>
      <c r="IG2634" s="22"/>
      <c r="IH2634" s="22"/>
      <c r="II2634" s="22"/>
      <c r="IJ2634" s="22"/>
      <c r="IK2634" s="22"/>
      <c r="IL2634" s="22"/>
      <c r="IM2634" s="22"/>
      <c r="IN2634" s="22"/>
      <c r="IO2634" s="24"/>
      <c r="IP2634" s="22"/>
      <c r="IQ2634" s="22"/>
      <c r="IR2634" s="22"/>
      <c r="IS2634" s="22"/>
      <c r="IT2634" s="22"/>
      <c r="IU2634" s="22"/>
      <c r="IV2634" s="22"/>
      <c r="IW2634" s="22"/>
      <c r="IX2634" s="22"/>
      <c r="IY2634" s="22"/>
      <c r="IZ2634" s="22"/>
      <c r="JA2634" s="22"/>
      <c r="JB2634" s="22"/>
      <c r="JC2634" s="22"/>
      <c r="JD2634" s="22"/>
      <c r="JE2634" s="22"/>
      <c r="JF2634" s="22"/>
      <c r="JG2634" s="22"/>
      <c r="JH2634" s="22"/>
      <c r="JI2634" s="22"/>
      <c r="JJ2634" s="22"/>
      <c r="JK2634" s="22"/>
      <c r="JL2634" s="22"/>
      <c r="JM2634" s="22"/>
      <c r="JN2634" s="22"/>
      <c r="JO2634" s="22"/>
      <c r="JP2634" s="22"/>
      <c r="JQ2634" s="22"/>
      <c r="JR2634" s="22"/>
      <c r="JS2634" s="22"/>
      <c r="JT2634" s="22"/>
      <c r="JU2634" s="24"/>
      <c r="JV2634" s="22"/>
      <c r="JW2634" s="22"/>
      <c r="JX2634" s="22"/>
      <c r="JY2634" s="22"/>
      <c r="JZ2634" s="22"/>
      <c r="KA2634" s="22"/>
      <c r="KB2634" s="22"/>
      <c r="KC2634" s="22"/>
      <c r="KD2634" s="22"/>
      <c r="KE2634" s="22"/>
      <c r="KF2634" s="22"/>
      <c r="KG2634" s="22"/>
      <c r="KH2634" s="22"/>
      <c r="KI2634" s="22"/>
      <c r="KJ2634" s="22"/>
      <c r="KK2634" s="22"/>
      <c r="KL2634" s="22"/>
      <c r="KM2634" s="22"/>
      <c r="KN2634" s="22"/>
      <c r="KO2634" s="22"/>
      <c r="KP2634" s="22"/>
      <c r="KQ2634" s="22"/>
      <c r="KR2634" s="22"/>
      <c r="KS2634" s="22"/>
      <c r="KT2634" s="22"/>
      <c r="KU2634" s="22"/>
      <c r="KV2634" s="22"/>
      <c r="KW2634" s="22"/>
      <c r="KX2634" s="22"/>
      <c r="KY2634" s="22"/>
      <c r="KZ2634" s="22"/>
      <c r="LA2634" s="24"/>
      <c r="LB2634" s="22"/>
      <c r="LC2634" s="22"/>
      <c r="LD2634" s="22"/>
      <c r="LE2634" s="22"/>
      <c r="LF2634" s="22"/>
      <c r="LG2634" s="22"/>
      <c r="LH2634" s="22"/>
      <c r="LI2634" s="22"/>
      <c r="LJ2634" s="22"/>
      <c r="LK2634" s="22"/>
      <c r="LL2634" s="22"/>
      <c r="LM2634" s="22"/>
      <c r="LN2634" s="22"/>
      <c r="LO2634" s="22"/>
      <c r="LP2634" s="22"/>
      <c r="LQ2634" s="22"/>
      <c r="LR2634" s="22"/>
      <c r="LS2634" s="22"/>
      <c r="LT2634" s="22"/>
      <c r="LU2634" s="22"/>
      <c r="LV2634" s="22"/>
      <c r="LW2634" s="22"/>
      <c r="LX2634" s="22"/>
      <c r="LY2634" s="22"/>
      <c r="LZ2634" s="22"/>
      <c r="MA2634" s="22"/>
      <c r="MB2634" s="22"/>
      <c r="MC2634" s="22"/>
      <c r="MD2634" s="22"/>
      <c r="ME2634" s="22"/>
      <c r="MF2634" s="22"/>
      <c r="MG2634" s="24"/>
      <c r="MH2634" s="22"/>
      <c r="MI2634" s="22"/>
      <c r="MJ2634" s="22"/>
      <c r="MK2634" s="22"/>
      <c r="ML2634" s="22"/>
      <c r="MM2634" s="22"/>
      <c r="MN2634" s="22"/>
      <c r="MO2634" s="22"/>
      <c r="MP2634" s="22"/>
      <c r="MQ2634" s="22"/>
      <c r="MR2634" s="22"/>
      <c r="MS2634" s="22"/>
      <c r="MT2634" s="22"/>
      <c r="MU2634" s="22"/>
      <c r="MV2634" s="22"/>
      <c r="MW2634" s="22"/>
      <c r="MX2634" s="22"/>
      <c r="MY2634" s="22"/>
      <c r="MZ2634" s="22"/>
      <c r="NA2634" s="22"/>
      <c r="NB2634" s="22"/>
      <c r="NC2634" s="22"/>
      <c r="ND2634" s="22"/>
      <c r="NE2634" s="22"/>
      <c r="NF2634" s="22"/>
      <c r="NG2634" s="22"/>
      <c r="NH2634" s="22"/>
      <c r="NI2634" s="22"/>
      <c r="NJ2634" s="22"/>
      <c r="NK2634" s="22"/>
      <c r="NL2634" s="22"/>
      <c r="NM2634" s="24"/>
      <c r="NN2634" s="22"/>
      <c r="NO2634" s="22"/>
      <c r="NP2634" s="22"/>
      <c r="NQ2634" s="22"/>
      <c r="NR2634" s="22"/>
      <c r="NS2634" s="22"/>
      <c r="NT2634" s="22"/>
      <c r="NU2634" s="22"/>
      <c r="NV2634" s="22"/>
      <c r="NW2634" s="22"/>
      <c r="NX2634" s="22"/>
      <c r="NY2634" s="22"/>
      <c r="NZ2634" s="22"/>
      <c r="OA2634" s="22"/>
      <c r="OB2634" s="22"/>
      <c r="OC2634" s="22"/>
      <c r="OD2634" s="22"/>
      <c r="OE2634" s="22"/>
      <c r="OF2634" s="22"/>
      <c r="OG2634" s="22"/>
      <c r="OH2634" s="22"/>
      <c r="OI2634" s="22"/>
      <c r="OJ2634" s="22"/>
      <c r="OK2634" s="22"/>
      <c r="OL2634" s="22"/>
      <c r="OM2634" s="22"/>
      <c r="ON2634" s="22"/>
      <c r="OO2634" s="22"/>
      <c r="OP2634" s="22"/>
      <c r="OQ2634" s="22"/>
      <c r="OR2634" s="22"/>
    </row>
    <row r="2635" spans="1:408" ht="15" thickBot="1">
      <c r="A2635" s="1"/>
      <c r="B2635" s="12"/>
      <c r="C2635" s="12"/>
      <c r="D2635" s="22"/>
      <c r="E2635" s="54"/>
      <c r="F2635" s="54"/>
      <c r="G2635" s="54"/>
      <c r="H2635" s="55"/>
      <c r="I2635" s="22"/>
      <c r="J2635" s="56"/>
      <c r="K2635" s="80"/>
      <c r="L2635" s="57"/>
      <c r="M2635" s="57"/>
      <c r="N2635" s="55"/>
      <c r="O2635" s="58"/>
      <c r="P2635" s="58"/>
      <c r="Q2635" s="59"/>
      <c r="R2635" s="60"/>
      <c r="S2635" s="60"/>
      <c r="T2635" s="22"/>
      <c r="U2635" s="1"/>
      <c r="V2635" s="23"/>
      <c r="X2635" s="24"/>
      <c r="Y2635" s="24"/>
      <c r="Z2635" s="22"/>
      <c r="AA2635" s="22"/>
      <c r="AB2635" s="22"/>
      <c r="AC2635" s="22"/>
      <c r="AD2635" s="22"/>
      <c r="AE2635" s="22"/>
      <c r="AF2635" s="22"/>
      <c r="AG2635" s="22"/>
      <c r="AH2635" s="22"/>
      <c r="AI2635" s="22"/>
      <c r="AJ2635" s="22"/>
      <c r="AK2635" s="22"/>
      <c r="AL2635" s="22"/>
      <c r="AM2635" s="22"/>
      <c r="AN2635" s="22"/>
      <c r="AO2635" s="22"/>
      <c r="AP2635" s="22"/>
      <c r="AQ2635" s="22"/>
      <c r="AR2635" s="22"/>
      <c r="AS2635" s="22"/>
      <c r="AT2635" s="22"/>
      <c r="AU2635" s="22"/>
      <c r="AV2635" s="22"/>
      <c r="AW2635" s="22"/>
      <c r="AX2635" s="22"/>
      <c r="AY2635" s="22"/>
      <c r="AZ2635" s="22"/>
      <c r="BA2635" s="22"/>
      <c r="BB2635" s="22"/>
      <c r="BC2635" s="22"/>
      <c r="BD2635" s="22"/>
      <c r="BE2635" s="24"/>
      <c r="BF2635" s="22"/>
      <c r="BG2635" s="22"/>
      <c r="BH2635" s="22"/>
      <c r="BI2635" s="22"/>
      <c r="BJ2635" s="22"/>
      <c r="BK2635" s="22"/>
      <c r="BL2635" s="22"/>
      <c r="BM2635" s="22"/>
      <c r="BN2635" s="22"/>
      <c r="BO2635" s="22"/>
      <c r="BP2635" s="22"/>
      <c r="BQ2635" s="22"/>
      <c r="BR2635" s="22"/>
      <c r="BS2635" s="22"/>
      <c r="BT2635" s="22"/>
      <c r="BU2635" s="22"/>
      <c r="BV2635" s="22"/>
      <c r="BW2635" s="22"/>
      <c r="BX2635" s="22"/>
      <c r="BY2635" s="22"/>
      <c r="BZ2635" s="22"/>
      <c r="CA2635" s="22"/>
      <c r="CB2635" s="22"/>
      <c r="CC2635" s="22"/>
      <c r="CD2635" s="22"/>
      <c r="CE2635" s="22"/>
      <c r="CF2635" s="22"/>
      <c r="CG2635" s="22"/>
      <c r="CH2635" s="22"/>
      <c r="CI2635" s="22"/>
      <c r="CJ2635" s="22"/>
      <c r="CK2635" s="24"/>
      <c r="CL2635" s="22"/>
      <c r="CM2635" s="22"/>
      <c r="CN2635" s="22"/>
      <c r="CO2635" s="22"/>
      <c r="CP2635" s="22"/>
      <c r="CQ2635" s="22"/>
      <c r="CR2635" s="22"/>
      <c r="CS2635" s="22"/>
      <c r="CT2635" s="22"/>
      <c r="CU2635" s="22"/>
      <c r="CV2635" s="22"/>
      <c r="CW2635" s="22"/>
      <c r="CX2635" s="22"/>
      <c r="CY2635" s="22"/>
      <c r="CZ2635" s="22"/>
      <c r="DA2635" s="22"/>
      <c r="DB2635" s="22"/>
      <c r="DC2635" s="22"/>
      <c r="DD2635" s="22"/>
      <c r="DE2635" s="22"/>
      <c r="DF2635" s="22"/>
      <c r="DG2635" s="22"/>
      <c r="DH2635" s="22"/>
      <c r="DI2635" s="22"/>
      <c r="DJ2635" s="22"/>
      <c r="DK2635" s="22"/>
      <c r="DL2635" s="22"/>
      <c r="DM2635" s="22"/>
      <c r="DN2635" s="22"/>
      <c r="DO2635" s="22"/>
      <c r="DP2635" s="22"/>
      <c r="DQ2635" s="24"/>
      <c r="DR2635" s="22"/>
      <c r="DS2635" s="22"/>
      <c r="DT2635" s="22"/>
      <c r="DU2635" s="22"/>
      <c r="DV2635" s="22"/>
      <c r="DW2635" s="22"/>
      <c r="DX2635" s="22"/>
      <c r="DY2635" s="22"/>
      <c r="DZ2635" s="22"/>
      <c r="EA2635" s="22"/>
      <c r="EB2635" s="22"/>
      <c r="EC2635" s="22"/>
      <c r="ED2635" s="22"/>
      <c r="EE2635" s="22"/>
      <c r="EF2635" s="22"/>
      <c r="EG2635" s="22"/>
      <c r="EH2635" s="22"/>
      <c r="EI2635" s="22"/>
      <c r="EJ2635" s="22"/>
      <c r="EK2635" s="22"/>
      <c r="EL2635" s="22"/>
      <c r="EM2635" s="22"/>
      <c r="EN2635" s="22"/>
      <c r="EO2635" s="22"/>
      <c r="EP2635" s="22"/>
      <c r="EQ2635" s="22"/>
      <c r="ER2635" s="22"/>
      <c r="ES2635" s="22"/>
      <c r="ET2635" s="22"/>
      <c r="EU2635" s="22"/>
      <c r="EV2635" s="22"/>
      <c r="EW2635" s="24"/>
      <c r="EX2635" s="22"/>
      <c r="EY2635" s="22"/>
      <c r="EZ2635" s="22"/>
      <c r="FA2635" s="22"/>
      <c r="FB2635" s="22"/>
      <c r="FC2635" s="22"/>
      <c r="FD2635" s="22"/>
      <c r="FE2635" s="22"/>
      <c r="FF2635" s="22"/>
      <c r="FG2635" s="22"/>
      <c r="FH2635" s="22"/>
      <c r="FI2635" s="22"/>
      <c r="FJ2635" s="22"/>
      <c r="FK2635" s="22"/>
      <c r="FL2635" s="22"/>
      <c r="FM2635" s="22"/>
      <c r="FN2635" s="22"/>
      <c r="FO2635" s="22"/>
      <c r="FP2635" s="22"/>
      <c r="FQ2635" s="22"/>
      <c r="FR2635" s="22"/>
      <c r="FS2635" s="22"/>
      <c r="FT2635" s="22"/>
      <c r="FU2635" s="22"/>
      <c r="FV2635" s="22"/>
      <c r="FW2635" s="22"/>
      <c r="FX2635" s="22"/>
      <c r="FY2635" s="22"/>
      <c r="FZ2635" s="22"/>
      <c r="GA2635" s="22"/>
      <c r="GB2635" s="22"/>
      <c r="GC2635" s="24"/>
      <c r="GD2635" s="22"/>
      <c r="GE2635" s="22"/>
      <c r="GF2635" s="22"/>
      <c r="GG2635" s="22"/>
      <c r="GH2635" s="22"/>
      <c r="GI2635" s="22"/>
      <c r="GJ2635" s="22"/>
      <c r="GK2635" s="22"/>
      <c r="GL2635" s="22"/>
      <c r="GM2635" s="22"/>
      <c r="GN2635" s="22"/>
      <c r="GO2635" s="22"/>
      <c r="GP2635" s="22"/>
      <c r="GQ2635" s="22"/>
      <c r="GR2635" s="22"/>
      <c r="GS2635" s="22"/>
      <c r="GT2635" s="22"/>
      <c r="GU2635" s="22"/>
      <c r="GV2635" s="22"/>
      <c r="GW2635" s="22"/>
      <c r="GX2635" s="22"/>
      <c r="GY2635" s="22"/>
      <c r="GZ2635" s="22"/>
      <c r="HA2635" s="22"/>
      <c r="HB2635" s="22"/>
      <c r="HC2635" s="22"/>
      <c r="HD2635" s="22"/>
      <c r="HE2635" s="22"/>
      <c r="HF2635" s="22"/>
      <c r="HG2635" s="22"/>
      <c r="HH2635" s="22"/>
      <c r="HI2635" s="24"/>
      <c r="HJ2635" s="22"/>
      <c r="HK2635" s="22"/>
      <c r="HL2635" s="22"/>
      <c r="HM2635" s="22"/>
      <c r="HN2635" s="22"/>
      <c r="HO2635" s="22"/>
      <c r="HP2635" s="22"/>
      <c r="HQ2635" s="22"/>
      <c r="HR2635" s="22"/>
      <c r="HS2635" s="22"/>
      <c r="HT2635" s="22"/>
      <c r="HU2635" s="22"/>
      <c r="HV2635" s="22"/>
      <c r="HW2635" s="22"/>
      <c r="HX2635" s="22"/>
      <c r="HY2635" s="22"/>
      <c r="HZ2635" s="22"/>
      <c r="IA2635" s="22"/>
      <c r="IB2635" s="22"/>
      <c r="IC2635" s="22"/>
      <c r="ID2635" s="22"/>
      <c r="IE2635" s="22"/>
      <c r="IF2635" s="22"/>
      <c r="IG2635" s="22"/>
      <c r="IH2635" s="22"/>
      <c r="II2635" s="22"/>
      <c r="IJ2635" s="22"/>
      <c r="IK2635" s="22"/>
      <c r="IL2635" s="22"/>
      <c r="IM2635" s="22"/>
      <c r="IN2635" s="22"/>
      <c r="IO2635" s="24"/>
      <c r="IP2635" s="22"/>
      <c r="IQ2635" s="22"/>
      <c r="IR2635" s="22"/>
      <c r="IS2635" s="22"/>
      <c r="IT2635" s="22"/>
      <c r="IU2635" s="22"/>
      <c r="IV2635" s="22"/>
      <c r="IW2635" s="22"/>
      <c r="IX2635" s="22"/>
      <c r="IY2635" s="22"/>
      <c r="IZ2635" s="22"/>
      <c r="JA2635" s="22"/>
      <c r="JB2635" s="22"/>
      <c r="JC2635" s="22"/>
      <c r="JD2635" s="22"/>
      <c r="JE2635" s="22"/>
      <c r="JF2635" s="22"/>
      <c r="JG2635" s="22"/>
      <c r="JH2635" s="22"/>
      <c r="JI2635" s="22"/>
      <c r="JJ2635" s="22"/>
      <c r="JK2635" s="22"/>
      <c r="JL2635" s="22"/>
      <c r="JM2635" s="22"/>
      <c r="JN2635" s="22"/>
      <c r="JO2635" s="22"/>
      <c r="JP2635" s="22"/>
      <c r="JQ2635" s="22"/>
      <c r="JR2635" s="22"/>
      <c r="JS2635" s="22"/>
      <c r="JT2635" s="22"/>
      <c r="JU2635" s="24"/>
      <c r="JV2635" s="22"/>
      <c r="JW2635" s="22"/>
      <c r="JX2635" s="22"/>
      <c r="JY2635" s="22"/>
      <c r="JZ2635" s="22"/>
      <c r="KA2635" s="22"/>
      <c r="KB2635" s="22"/>
      <c r="KC2635" s="22"/>
      <c r="KD2635" s="22"/>
      <c r="KE2635" s="22"/>
      <c r="KF2635" s="22"/>
      <c r="KG2635" s="22"/>
      <c r="KH2635" s="22"/>
      <c r="KI2635" s="22"/>
      <c r="KJ2635" s="22"/>
      <c r="KK2635" s="22"/>
      <c r="KL2635" s="22"/>
      <c r="KM2635" s="22"/>
      <c r="KN2635" s="22"/>
      <c r="KO2635" s="22"/>
      <c r="KP2635" s="22"/>
      <c r="KQ2635" s="22"/>
      <c r="KR2635" s="22"/>
      <c r="KS2635" s="22"/>
      <c r="KT2635" s="22"/>
      <c r="KU2635" s="22"/>
      <c r="KV2635" s="22"/>
      <c r="KW2635" s="22"/>
      <c r="KX2635" s="22"/>
      <c r="KY2635" s="22"/>
      <c r="KZ2635" s="22"/>
      <c r="LA2635" s="24"/>
      <c r="LB2635" s="22"/>
      <c r="LC2635" s="22"/>
      <c r="LD2635" s="22"/>
      <c r="LE2635" s="22"/>
      <c r="LF2635" s="22"/>
      <c r="LG2635" s="22"/>
      <c r="LH2635" s="22"/>
      <c r="LI2635" s="22"/>
      <c r="LJ2635" s="22"/>
      <c r="LK2635" s="22"/>
      <c r="LL2635" s="22"/>
      <c r="LM2635" s="22"/>
      <c r="LN2635" s="22"/>
      <c r="LO2635" s="22"/>
      <c r="LP2635" s="22"/>
      <c r="LQ2635" s="22"/>
      <c r="LR2635" s="22"/>
      <c r="LS2635" s="22"/>
      <c r="LT2635" s="22"/>
      <c r="LU2635" s="22"/>
      <c r="LV2635" s="22"/>
      <c r="LW2635" s="22"/>
      <c r="LX2635" s="22"/>
      <c r="LY2635" s="22"/>
      <c r="LZ2635" s="22"/>
      <c r="MA2635" s="22"/>
      <c r="MB2635" s="22"/>
      <c r="MC2635" s="22"/>
      <c r="MD2635" s="22"/>
      <c r="ME2635" s="22"/>
      <c r="MF2635" s="22"/>
      <c r="MG2635" s="24"/>
      <c r="MH2635" s="22"/>
      <c r="MI2635" s="22"/>
      <c r="MJ2635" s="22"/>
      <c r="MK2635" s="22"/>
      <c r="ML2635" s="22"/>
      <c r="MM2635" s="22"/>
      <c r="MN2635" s="22"/>
      <c r="MO2635" s="22"/>
      <c r="MP2635" s="22"/>
      <c r="MQ2635" s="22"/>
      <c r="MR2635" s="22"/>
      <c r="MS2635" s="22"/>
      <c r="MT2635" s="22"/>
      <c r="MU2635" s="22"/>
      <c r="MV2635" s="22"/>
      <c r="MW2635" s="22"/>
      <c r="MX2635" s="22"/>
      <c r="MY2635" s="22"/>
      <c r="MZ2635" s="22"/>
      <c r="NA2635" s="22"/>
      <c r="NB2635" s="22"/>
      <c r="NC2635" s="22"/>
      <c r="ND2635" s="22"/>
      <c r="NE2635" s="22"/>
      <c r="NF2635" s="22"/>
      <c r="NG2635" s="22"/>
      <c r="NH2635" s="22"/>
      <c r="NI2635" s="22"/>
      <c r="NJ2635" s="22"/>
      <c r="NK2635" s="22"/>
      <c r="NL2635" s="22"/>
      <c r="NM2635" s="24"/>
      <c r="NN2635" s="22"/>
      <c r="NO2635" s="22"/>
      <c r="NP2635" s="22"/>
      <c r="NQ2635" s="22"/>
      <c r="NR2635" s="22"/>
      <c r="NS2635" s="22"/>
      <c r="NT2635" s="22"/>
      <c r="NU2635" s="22"/>
      <c r="NV2635" s="22"/>
      <c r="NW2635" s="22"/>
      <c r="NX2635" s="22"/>
      <c r="NY2635" s="22"/>
      <c r="NZ2635" s="22"/>
      <c r="OA2635" s="22"/>
      <c r="OB2635" s="22"/>
      <c r="OC2635" s="22"/>
      <c r="OD2635" s="22"/>
      <c r="OE2635" s="22"/>
      <c r="OF2635" s="22"/>
      <c r="OG2635" s="22"/>
      <c r="OH2635" s="22"/>
      <c r="OI2635" s="22"/>
      <c r="OJ2635" s="22"/>
      <c r="OK2635" s="22"/>
      <c r="OL2635" s="22"/>
      <c r="OM2635" s="22"/>
      <c r="ON2635" s="22"/>
      <c r="OO2635" s="22"/>
      <c r="OP2635" s="22"/>
      <c r="OQ2635" s="22"/>
      <c r="OR2635" s="22"/>
    </row>
    <row r="2636" spans="1:408" ht="15" thickBot="1">
      <c r="A2636" s="1"/>
      <c r="B2636" s="12"/>
      <c r="C2636" s="12"/>
      <c r="D2636" s="22"/>
      <c r="E2636" s="54"/>
      <c r="F2636" s="54"/>
      <c r="G2636" s="54"/>
      <c r="H2636" s="55"/>
      <c r="I2636" s="22"/>
      <c r="J2636" s="56"/>
      <c r="K2636" s="81"/>
      <c r="L2636" s="57"/>
      <c r="M2636" s="57"/>
      <c r="N2636" s="55"/>
      <c r="O2636" s="58"/>
      <c r="P2636" s="58"/>
      <c r="Q2636" s="59"/>
      <c r="R2636" s="60"/>
      <c r="S2636" s="60"/>
      <c r="T2636" s="22"/>
      <c r="U2636" s="1"/>
      <c r="V2636" s="23"/>
      <c r="X2636" s="24"/>
      <c r="Y2636" s="24"/>
      <c r="Z2636" s="22"/>
      <c r="AA2636" s="22"/>
      <c r="AB2636" s="22"/>
      <c r="AC2636" s="22"/>
      <c r="AD2636" s="22"/>
      <c r="AE2636" s="22"/>
      <c r="AF2636" s="22"/>
      <c r="AG2636" s="22"/>
      <c r="AH2636" s="22"/>
      <c r="AI2636" s="22"/>
      <c r="AJ2636" s="22"/>
      <c r="AK2636" s="22"/>
      <c r="AL2636" s="22"/>
      <c r="AM2636" s="22"/>
      <c r="AN2636" s="22"/>
      <c r="AO2636" s="22"/>
      <c r="AP2636" s="22"/>
      <c r="AQ2636" s="22"/>
      <c r="AR2636" s="22"/>
      <c r="AS2636" s="22"/>
      <c r="AT2636" s="22"/>
      <c r="AU2636" s="22"/>
      <c r="AV2636" s="22"/>
      <c r="AW2636" s="22"/>
      <c r="AX2636" s="22"/>
      <c r="AY2636" s="22"/>
      <c r="AZ2636" s="22"/>
      <c r="BA2636" s="22"/>
      <c r="BB2636" s="22"/>
      <c r="BC2636" s="22"/>
      <c r="BD2636" s="22"/>
      <c r="BE2636" s="24"/>
      <c r="BF2636" s="22"/>
      <c r="BG2636" s="22"/>
      <c r="BH2636" s="22"/>
      <c r="BI2636" s="22"/>
      <c r="BJ2636" s="22"/>
      <c r="BK2636" s="22"/>
      <c r="BL2636" s="22"/>
      <c r="BM2636" s="22"/>
      <c r="BN2636" s="22"/>
      <c r="BO2636" s="22"/>
      <c r="BP2636" s="22"/>
      <c r="BQ2636" s="22"/>
      <c r="BR2636" s="22"/>
      <c r="BS2636" s="22"/>
      <c r="BT2636" s="22"/>
      <c r="BU2636" s="22"/>
      <c r="BV2636" s="22"/>
      <c r="BW2636" s="22"/>
      <c r="BX2636" s="22"/>
      <c r="BY2636" s="22"/>
      <c r="BZ2636" s="22"/>
      <c r="CA2636" s="22"/>
      <c r="CB2636" s="22"/>
      <c r="CC2636" s="22"/>
      <c r="CD2636" s="22"/>
      <c r="CE2636" s="22"/>
      <c r="CF2636" s="22"/>
      <c r="CG2636" s="22"/>
      <c r="CH2636" s="22"/>
      <c r="CI2636" s="22"/>
      <c r="CJ2636" s="22"/>
      <c r="CK2636" s="24"/>
      <c r="CL2636" s="22"/>
      <c r="CM2636" s="22"/>
      <c r="CN2636" s="22"/>
      <c r="CO2636" s="22"/>
      <c r="CP2636" s="22"/>
      <c r="CQ2636" s="22"/>
      <c r="CR2636" s="22"/>
      <c r="CS2636" s="22"/>
      <c r="CT2636" s="22"/>
      <c r="CU2636" s="22"/>
      <c r="CV2636" s="22"/>
      <c r="CW2636" s="22"/>
      <c r="CX2636" s="22"/>
      <c r="CY2636" s="22"/>
      <c r="CZ2636" s="22"/>
      <c r="DA2636" s="22"/>
      <c r="DB2636" s="22"/>
      <c r="DC2636" s="22"/>
      <c r="DD2636" s="22"/>
      <c r="DE2636" s="22"/>
      <c r="DF2636" s="22"/>
      <c r="DG2636" s="22"/>
      <c r="DH2636" s="22"/>
      <c r="DI2636" s="22"/>
      <c r="DJ2636" s="22"/>
      <c r="DK2636" s="22"/>
      <c r="DL2636" s="22"/>
      <c r="DM2636" s="22"/>
      <c r="DN2636" s="22"/>
      <c r="DO2636" s="22"/>
      <c r="DP2636" s="22"/>
      <c r="DQ2636" s="24"/>
      <c r="DR2636" s="22"/>
      <c r="DS2636" s="22"/>
      <c r="DT2636" s="22"/>
      <c r="DU2636" s="22"/>
      <c r="DV2636" s="22"/>
      <c r="DW2636" s="22"/>
      <c r="DX2636" s="22"/>
      <c r="DY2636" s="22"/>
      <c r="DZ2636" s="22"/>
      <c r="EA2636" s="22"/>
      <c r="EB2636" s="22"/>
      <c r="EC2636" s="22"/>
      <c r="ED2636" s="22"/>
      <c r="EE2636" s="22"/>
      <c r="EF2636" s="22"/>
      <c r="EG2636" s="22"/>
      <c r="EH2636" s="22"/>
      <c r="EI2636" s="22"/>
      <c r="EJ2636" s="22"/>
      <c r="EK2636" s="22"/>
      <c r="EL2636" s="22"/>
      <c r="EM2636" s="22"/>
      <c r="EN2636" s="22"/>
      <c r="EO2636" s="22"/>
      <c r="EP2636" s="22"/>
      <c r="EQ2636" s="22"/>
      <c r="ER2636" s="22"/>
      <c r="ES2636" s="22"/>
      <c r="ET2636" s="22"/>
      <c r="EU2636" s="22"/>
      <c r="EV2636" s="22"/>
      <c r="EW2636" s="24"/>
      <c r="EX2636" s="22"/>
      <c r="EY2636" s="22"/>
      <c r="EZ2636" s="22"/>
      <c r="FA2636" s="22"/>
      <c r="FB2636" s="22"/>
      <c r="FC2636" s="22"/>
      <c r="FD2636" s="22"/>
      <c r="FE2636" s="22"/>
      <c r="FF2636" s="22"/>
      <c r="FG2636" s="22"/>
      <c r="FH2636" s="22"/>
      <c r="FI2636" s="22"/>
      <c r="FJ2636" s="22"/>
      <c r="FK2636" s="22"/>
      <c r="FL2636" s="22"/>
      <c r="FM2636" s="22"/>
      <c r="FN2636" s="22"/>
      <c r="FO2636" s="22"/>
      <c r="FP2636" s="22"/>
      <c r="FQ2636" s="22"/>
      <c r="FR2636" s="22"/>
      <c r="FS2636" s="22"/>
      <c r="FT2636" s="22"/>
      <c r="FU2636" s="22"/>
      <c r="FV2636" s="22"/>
      <c r="FW2636" s="22"/>
      <c r="FX2636" s="22"/>
      <c r="FY2636" s="22"/>
      <c r="FZ2636" s="22"/>
      <c r="GA2636" s="22"/>
      <c r="GB2636" s="22"/>
      <c r="GC2636" s="24"/>
      <c r="GD2636" s="22"/>
      <c r="GE2636" s="22"/>
      <c r="GF2636" s="22"/>
      <c r="GG2636" s="22"/>
      <c r="GH2636" s="22"/>
      <c r="GI2636" s="22"/>
      <c r="GJ2636" s="22"/>
      <c r="GK2636" s="22"/>
      <c r="GL2636" s="22"/>
      <c r="GM2636" s="22"/>
      <c r="GN2636" s="22"/>
      <c r="GO2636" s="22"/>
      <c r="GP2636" s="22"/>
      <c r="GQ2636" s="22"/>
      <c r="GR2636" s="22"/>
      <c r="GS2636" s="22"/>
      <c r="GT2636" s="22"/>
      <c r="GU2636" s="22"/>
      <c r="GV2636" s="22"/>
      <c r="GW2636" s="22"/>
      <c r="GX2636" s="22"/>
      <c r="GY2636" s="22"/>
      <c r="GZ2636" s="22"/>
      <c r="HA2636" s="22"/>
      <c r="HB2636" s="22"/>
      <c r="HC2636" s="22"/>
      <c r="HD2636" s="22"/>
      <c r="HE2636" s="22"/>
      <c r="HF2636" s="22"/>
      <c r="HG2636" s="22"/>
      <c r="HH2636" s="22"/>
      <c r="HI2636" s="24"/>
      <c r="HJ2636" s="22"/>
      <c r="HK2636" s="22"/>
      <c r="HL2636" s="22"/>
      <c r="HM2636" s="22"/>
      <c r="HN2636" s="22"/>
      <c r="HO2636" s="22"/>
      <c r="HP2636" s="22"/>
      <c r="HQ2636" s="22"/>
      <c r="HR2636" s="22"/>
      <c r="HS2636" s="22"/>
      <c r="HT2636" s="22"/>
      <c r="HU2636" s="22"/>
      <c r="HV2636" s="22"/>
      <c r="HW2636" s="22"/>
      <c r="HX2636" s="22"/>
      <c r="HY2636" s="22"/>
      <c r="HZ2636" s="22"/>
      <c r="IA2636" s="22"/>
      <c r="IB2636" s="22"/>
      <c r="IC2636" s="22"/>
      <c r="ID2636" s="22"/>
      <c r="IE2636" s="22"/>
      <c r="IF2636" s="22"/>
      <c r="IG2636" s="22"/>
      <c r="IH2636" s="22"/>
      <c r="II2636" s="22"/>
      <c r="IJ2636" s="22"/>
      <c r="IK2636" s="22"/>
      <c r="IL2636" s="22"/>
      <c r="IM2636" s="22"/>
      <c r="IN2636" s="22"/>
      <c r="IO2636" s="24"/>
      <c r="IP2636" s="22"/>
      <c r="IQ2636" s="22"/>
      <c r="IR2636" s="22"/>
      <c r="IS2636" s="22"/>
      <c r="IT2636" s="22"/>
      <c r="IU2636" s="22"/>
      <c r="IV2636" s="22"/>
      <c r="IW2636" s="22"/>
      <c r="IX2636" s="22"/>
      <c r="IY2636" s="22"/>
      <c r="IZ2636" s="22"/>
      <c r="JA2636" s="22"/>
      <c r="JB2636" s="22"/>
      <c r="JC2636" s="22"/>
      <c r="JD2636" s="22"/>
      <c r="JE2636" s="22"/>
      <c r="JF2636" s="22"/>
      <c r="JG2636" s="22"/>
      <c r="JH2636" s="22"/>
      <c r="JI2636" s="22"/>
      <c r="JJ2636" s="22"/>
      <c r="JK2636" s="22"/>
      <c r="JL2636" s="22"/>
      <c r="JM2636" s="22"/>
      <c r="JN2636" s="22"/>
      <c r="JO2636" s="22"/>
      <c r="JP2636" s="22"/>
      <c r="JQ2636" s="22"/>
      <c r="JR2636" s="22"/>
      <c r="JS2636" s="22"/>
      <c r="JT2636" s="22"/>
      <c r="JU2636" s="24"/>
      <c r="JV2636" s="22"/>
      <c r="JW2636" s="22"/>
      <c r="JX2636" s="22"/>
      <c r="JY2636" s="22"/>
      <c r="JZ2636" s="22"/>
      <c r="KA2636" s="22"/>
      <c r="KB2636" s="22"/>
      <c r="KC2636" s="22"/>
      <c r="KD2636" s="22"/>
      <c r="KE2636" s="22"/>
      <c r="KF2636" s="22"/>
      <c r="KG2636" s="22"/>
      <c r="KH2636" s="22"/>
      <c r="KI2636" s="22"/>
      <c r="KJ2636" s="22"/>
      <c r="KK2636" s="22"/>
      <c r="KL2636" s="22"/>
      <c r="KM2636" s="22"/>
      <c r="KN2636" s="22"/>
      <c r="KO2636" s="22"/>
      <c r="KP2636" s="22"/>
      <c r="KQ2636" s="22"/>
      <c r="KR2636" s="22"/>
      <c r="KS2636" s="22"/>
      <c r="KT2636" s="22"/>
      <c r="KU2636" s="22"/>
      <c r="KV2636" s="22"/>
      <c r="KW2636" s="22"/>
      <c r="KX2636" s="22"/>
      <c r="KY2636" s="22"/>
      <c r="KZ2636" s="22"/>
      <c r="LA2636" s="24"/>
      <c r="LB2636" s="22"/>
      <c r="LC2636" s="22"/>
      <c r="LD2636" s="22"/>
      <c r="LE2636" s="22"/>
      <c r="LF2636" s="22"/>
      <c r="LG2636" s="22"/>
      <c r="LH2636" s="22"/>
      <c r="LI2636" s="22"/>
      <c r="LJ2636" s="22"/>
      <c r="LK2636" s="22"/>
      <c r="LL2636" s="22"/>
      <c r="LM2636" s="22"/>
      <c r="LN2636" s="22"/>
      <c r="LO2636" s="22"/>
      <c r="LP2636" s="22"/>
      <c r="LQ2636" s="22"/>
      <c r="LR2636" s="22"/>
      <c r="LS2636" s="22"/>
      <c r="LT2636" s="22"/>
      <c r="LU2636" s="22"/>
      <c r="LV2636" s="22"/>
      <c r="LW2636" s="22"/>
      <c r="LX2636" s="22"/>
      <c r="LY2636" s="22"/>
      <c r="LZ2636" s="22"/>
      <c r="MA2636" s="22"/>
      <c r="MB2636" s="22"/>
      <c r="MC2636" s="22"/>
      <c r="MD2636" s="22"/>
      <c r="ME2636" s="22"/>
      <c r="MF2636" s="22"/>
      <c r="MG2636" s="24"/>
      <c r="MH2636" s="22"/>
      <c r="MI2636" s="22"/>
      <c r="MJ2636" s="22"/>
      <c r="MK2636" s="22"/>
      <c r="ML2636" s="22"/>
      <c r="MM2636" s="22"/>
      <c r="MN2636" s="22"/>
      <c r="MO2636" s="22"/>
      <c r="MP2636" s="22"/>
      <c r="MQ2636" s="22"/>
      <c r="MR2636" s="22"/>
      <c r="MS2636" s="22"/>
      <c r="MT2636" s="22"/>
      <c r="MU2636" s="22"/>
      <c r="MV2636" s="22"/>
      <c r="MW2636" s="22"/>
      <c r="MX2636" s="22"/>
      <c r="MY2636" s="22"/>
      <c r="MZ2636" s="22"/>
      <c r="NA2636" s="22"/>
      <c r="NB2636" s="22"/>
      <c r="NC2636" s="22"/>
      <c r="ND2636" s="22"/>
      <c r="NE2636" s="22"/>
      <c r="NF2636" s="22"/>
      <c r="NG2636" s="22"/>
      <c r="NH2636" s="22"/>
      <c r="NI2636" s="22"/>
      <c r="NJ2636" s="22"/>
      <c r="NK2636" s="22"/>
      <c r="NL2636" s="22"/>
      <c r="NM2636" s="24"/>
      <c r="NN2636" s="22"/>
      <c r="NO2636" s="22"/>
      <c r="NP2636" s="22"/>
      <c r="NQ2636" s="22"/>
      <c r="NR2636" s="22"/>
      <c r="NS2636" s="22"/>
      <c r="NT2636" s="22"/>
      <c r="NU2636" s="22"/>
      <c r="NV2636" s="22"/>
      <c r="NW2636" s="22"/>
      <c r="NX2636" s="22"/>
      <c r="NY2636" s="22"/>
      <c r="NZ2636" s="22"/>
      <c r="OA2636" s="22"/>
      <c r="OB2636" s="22"/>
      <c r="OC2636" s="22"/>
      <c r="OD2636" s="22"/>
      <c r="OE2636" s="22"/>
      <c r="OF2636" s="22"/>
      <c r="OG2636" s="22"/>
      <c r="OH2636" s="22"/>
      <c r="OI2636" s="22"/>
      <c r="OJ2636" s="22"/>
      <c r="OK2636" s="22"/>
      <c r="OL2636" s="22"/>
      <c r="OM2636" s="22"/>
      <c r="ON2636" s="22"/>
      <c r="OO2636" s="22"/>
      <c r="OP2636" s="22"/>
      <c r="OQ2636" s="22"/>
      <c r="OR2636" s="22"/>
    </row>
    <row r="2637" spans="1:408" ht="15" thickBot="1">
      <c r="A2637" s="1"/>
      <c r="B2637" s="12"/>
      <c r="C2637" s="12"/>
      <c r="D2637" s="22"/>
      <c r="E2637" s="54"/>
      <c r="F2637" s="54"/>
      <c r="G2637" s="54"/>
      <c r="H2637" s="55"/>
      <c r="I2637" s="22"/>
      <c r="J2637" s="56"/>
      <c r="K2637" s="80"/>
      <c r="L2637" s="57"/>
      <c r="M2637" s="57"/>
      <c r="N2637" s="55"/>
      <c r="O2637" s="58"/>
      <c r="P2637" s="58"/>
      <c r="Q2637" s="59"/>
      <c r="R2637" s="60"/>
      <c r="S2637" s="60"/>
      <c r="T2637" s="22"/>
      <c r="U2637" s="1"/>
      <c r="V2637" s="23"/>
      <c r="X2637" s="24"/>
      <c r="Y2637" s="24"/>
      <c r="Z2637" s="22"/>
      <c r="AA2637" s="22"/>
      <c r="AB2637" s="22"/>
      <c r="AC2637" s="22"/>
      <c r="AD2637" s="22"/>
      <c r="AE2637" s="22"/>
      <c r="AF2637" s="22"/>
      <c r="AG2637" s="22"/>
      <c r="AH2637" s="22"/>
      <c r="AI2637" s="22"/>
      <c r="AJ2637" s="22"/>
      <c r="AK2637" s="22"/>
      <c r="AL2637" s="22"/>
      <c r="AM2637" s="22"/>
      <c r="AN2637" s="22"/>
      <c r="AO2637" s="22"/>
      <c r="AP2637" s="22"/>
      <c r="AQ2637" s="22"/>
      <c r="AR2637" s="22"/>
      <c r="AS2637" s="22"/>
      <c r="AT2637" s="22"/>
      <c r="AU2637" s="22"/>
      <c r="AV2637" s="22"/>
      <c r="AW2637" s="22"/>
      <c r="AX2637" s="22"/>
      <c r="AY2637" s="22"/>
      <c r="AZ2637" s="22"/>
      <c r="BA2637" s="22"/>
      <c r="BB2637" s="22"/>
      <c r="BC2637" s="22"/>
      <c r="BD2637" s="22"/>
      <c r="BE2637" s="24"/>
      <c r="BF2637" s="22"/>
      <c r="BG2637" s="22"/>
      <c r="BH2637" s="22"/>
      <c r="BI2637" s="22"/>
      <c r="BJ2637" s="22"/>
      <c r="BK2637" s="22"/>
      <c r="BL2637" s="22"/>
      <c r="BM2637" s="22"/>
      <c r="BN2637" s="22"/>
      <c r="BO2637" s="22"/>
      <c r="BP2637" s="22"/>
      <c r="BQ2637" s="22"/>
      <c r="BR2637" s="22"/>
      <c r="BS2637" s="22"/>
      <c r="BT2637" s="22"/>
      <c r="BU2637" s="22"/>
      <c r="BV2637" s="22"/>
      <c r="BW2637" s="22"/>
      <c r="BX2637" s="22"/>
      <c r="BY2637" s="22"/>
      <c r="BZ2637" s="22"/>
      <c r="CA2637" s="22"/>
      <c r="CB2637" s="22"/>
      <c r="CC2637" s="22"/>
      <c r="CD2637" s="22"/>
      <c r="CE2637" s="22"/>
      <c r="CF2637" s="22"/>
      <c r="CG2637" s="22"/>
      <c r="CH2637" s="22"/>
      <c r="CI2637" s="22"/>
      <c r="CJ2637" s="22"/>
      <c r="CK2637" s="24"/>
      <c r="CL2637" s="22"/>
      <c r="CM2637" s="22"/>
      <c r="CN2637" s="22"/>
      <c r="CO2637" s="22"/>
      <c r="CP2637" s="22"/>
      <c r="CQ2637" s="22"/>
      <c r="CR2637" s="22"/>
      <c r="CS2637" s="22"/>
      <c r="CT2637" s="22"/>
      <c r="CU2637" s="22"/>
      <c r="CV2637" s="22"/>
      <c r="CW2637" s="22"/>
      <c r="CX2637" s="22"/>
      <c r="CY2637" s="22"/>
      <c r="CZ2637" s="22"/>
      <c r="DA2637" s="22"/>
      <c r="DB2637" s="22"/>
      <c r="DC2637" s="22"/>
      <c r="DD2637" s="22"/>
      <c r="DE2637" s="22"/>
      <c r="DF2637" s="22"/>
      <c r="DG2637" s="22"/>
      <c r="DH2637" s="22"/>
      <c r="DI2637" s="22"/>
      <c r="DJ2637" s="22"/>
      <c r="DK2637" s="22"/>
      <c r="DL2637" s="22"/>
      <c r="DM2637" s="22"/>
      <c r="DN2637" s="22"/>
      <c r="DO2637" s="22"/>
      <c r="DP2637" s="22"/>
      <c r="DQ2637" s="24"/>
      <c r="DR2637" s="22"/>
      <c r="DS2637" s="22"/>
      <c r="DT2637" s="22"/>
      <c r="DU2637" s="22"/>
      <c r="DV2637" s="22"/>
      <c r="DW2637" s="22"/>
      <c r="DX2637" s="22"/>
      <c r="DY2637" s="22"/>
      <c r="DZ2637" s="22"/>
      <c r="EA2637" s="22"/>
      <c r="EB2637" s="22"/>
      <c r="EC2637" s="22"/>
      <c r="ED2637" s="22"/>
      <c r="EE2637" s="22"/>
      <c r="EF2637" s="22"/>
      <c r="EG2637" s="22"/>
      <c r="EH2637" s="22"/>
      <c r="EI2637" s="22"/>
      <c r="EJ2637" s="22"/>
      <c r="EK2637" s="22"/>
      <c r="EL2637" s="22"/>
      <c r="EM2637" s="22"/>
      <c r="EN2637" s="22"/>
      <c r="EO2637" s="22"/>
      <c r="EP2637" s="22"/>
      <c r="EQ2637" s="22"/>
      <c r="ER2637" s="22"/>
      <c r="ES2637" s="22"/>
      <c r="ET2637" s="22"/>
      <c r="EU2637" s="22"/>
      <c r="EV2637" s="22"/>
      <c r="EW2637" s="24"/>
      <c r="EX2637" s="22"/>
      <c r="EY2637" s="22"/>
      <c r="EZ2637" s="22"/>
      <c r="FA2637" s="22"/>
      <c r="FB2637" s="22"/>
      <c r="FC2637" s="22"/>
      <c r="FD2637" s="22"/>
      <c r="FE2637" s="22"/>
      <c r="FF2637" s="22"/>
      <c r="FG2637" s="22"/>
      <c r="FH2637" s="22"/>
      <c r="FI2637" s="22"/>
      <c r="FJ2637" s="22"/>
      <c r="FK2637" s="22"/>
      <c r="FL2637" s="22"/>
      <c r="FM2637" s="22"/>
      <c r="FN2637" s="22"/>
      <c r="FO2637" s="22"/>
      <c r="FP2637" s="22"/>
      <c r="FQ2637" s="22"/>
      <c r="FR2637" s="22"/>
      <c r="FS2637" s="22"/>
      <c r="FT2637" s="22"/>
      <c r="FU2637" s="22"/>
      <c r="FV2637" s="22"/>
      <c r="FW2637" s="22"/>
      <c r="FX2637" s="22"/>
      <c r="FY2637" s="22"/>
      <c r="FZ2637" s="22"/>
      <c r="GA2637" s="22"/>
      <c r="GB2637" s="22"/>
      <c r="GC2637" s="24"/>
      <c r="GD2637" s="22"/>
      <c r="GE2637" s="22"/>
      <c r="GF2637" s="22"/>
      <c r="GG2637" s="22"/>
      <c r="GH2637" s="22"/>
      <c r="GI2637" s="22"/>
      <c r="GJ2637" s="22"/>
      <c r="GK2637" s="22"/>
      <c r="GL2637" s="22"/>
      <c r="GM2637" s="22"/>
      <c r="GN2637" s="22"/>
      <c r="GO2637" s="22"/>
      <c r="GP2637" s="22"/>
      <c r="GQ2637" s="22"/>
      <c r="GR2637" s="22"/>
      <c r="GS2637" s="22"/>
      <c r="GT2637" s="22"/>
      <c r="GU2637" s="22"/>
      <c r="GV2637" s="22"/>
      <c r="GW2637" s="22"/>
      <c r="GX2637" s="22"/>
      <c r="GY2637" s="22"/>
      <c r="GZ2637" s="22"/>
      <c r="HA2637" s="22"/>
      <c r="HB2637" s="22"/>
      <c r="HC2637" s="22"/>
      <c r="HD2637" s="22"/>
      <c r="HE2637" s="22"/>
      <c r="HF2637" s="22"/>
      <c r="HG2637" s="22"/>
      <c r="HH2637" s="22"/>
      <c r="HI2637" s="24"/>
      <c r="HJ2637" s="22"/>
      <c r="HK2637" s="22"/>
      <c r="HL2637" s="22"/>
      <c r="HM2637" s="22"/>
      <c r="HN2637" s="22"/>
      <c r="HO2637" s="22"/>
      <c r="HP2637" s="22"/>
      <c r="HQ2637" s="22"/>
      <c r="HR2637" s="22"/>
      <c r="HS2637" s="22"/>
      <c r="HT2637" s="22"/>
      <c r="HU2637" s="22"/>
      <c r="HV2637" s="22"/>
      <c r="HW2637" s="22"/>
      <c r="HX2637" s="22"/>
      <c r="HY2637" s="22"/>
      <c r="HZ2637" s="22"/>
      <c r="IA2637" s="22"/>
      <c r="IB2637" s="22"/>
      <c r="IC2637" s="22"/>
      <c r="ID2637" s="22"/>
      <c r="IE2637" s="22"/>
      <c r="IF2637" s="22"/>
      <c r="IG2637" s="22"/>
      <c r="IH2637" s="22"/>
      <c r="II2637" s="22"/>
      <c r="IJ2637" s="22"/>
      <c r="IK2637" s="22"/>
      <c r="IL2637" s="22"/>
      <c r="IM2637" s="22"/>
      <c r="IN2637" s="22"/>
      <c r="IO2637" s="24"/>
      <c r="IP2637" s="22"/>
      <c r="IQ2637" s="22"/>
      <c r="IR2637" s="22"/>
      <c r="IS2637" s="22"/>
      <c r="IT2637" s="22"/>
      <c r="IU2637" s="22"/>
      <c r="IV2637" s="22"/>
      <c r="IW2637" s="22"/>
      <c r="IX2637" s="22"/>
      <c r="IY2637" s="22"/>
      <c r="IZ2637" s="22"/>
      <c r="JA2637" s="22"/>
      <c r="JB2637" s="22"/>
      <c r="JC2637" s="22"/>
      <c r="JD2637" s="22"/>
      <c r="JE2637" s="22"/>
      <c r="JF2637" s="22"/>
      <c r="JG2637" s="22"/>
      <c r="JH2637" s="22"/>
      <c r="JI2637" s="22"/>
      <c r="JJ2637" s="22"/>
      <c r="JK2637" s="22"/>
      <c r="JL2637" s="22"/>
      <c r="JM2637" s="22"/>
      <c r="JN2637" s="22"/>
      <c r="JO2637" s="22"/>
      <c r="JP2637" s="22"/>
      <c r="JQ2637" s="22"/>
      <c r="JR2637" s="22"/>
      <c r="JS2637" s="22"/>
      <c r="JT2637" s="22"/>
      <c r="JU2637" s="24"/>
      <c r="JV2637" s="22"/>
      <c r="JW2637" s="22"/>
      <c r="JX2637" s="22"/>
      <c r="JY2637" s="22"/>
      <c r="JZ2637" s="22"/>
      <c r="KA2637" s="22"/>
      <c r="KB2637" s="22"/>
      <c r="KC2637" s="22"/>
      <c r="KD2637" s="22"/>
      <c r="KE2637" s="22"/>
      <c r="KF2637" s="22"/>
      <c r="KG2637" s="22"/>
      <c r="KH2637" s="22"/>
      <c r="KI2637" s="22"/>
      <c r="KJ2637" s="22"/>
      <c r="KK2637" s="22"/>
      <c r="KL2637" s="22"/>
      <c r="KM2637" s="22"/>
      <c r="KN2637" s="22"/>
      <c r="KO2637" s="22"/>
      <c r="KP2637" s="22"/>
      <c r="KQ2637" s="22"/>
      <c r="KR2637" s="22"/>
      <c r="KS2637" s="22"/>
      <c r="KT2637" s="22"/>
      <c r="KU2637" s="22"/>
      <c r="KV2637" s="22"/>
      <c r="KW2637" s="22"/>
      <c r="KX2637" s="22"/>
      <c r="KY2637" s="22"/>
      <c r="KZ2637" s="22"/>
      <c r="LA2637" s="24"/>
      <c r="LB2637" s="22"/>
      <c r="LC2637" s="22"/>
      <c r="LD2637" s="22"/>
      <c r="LE2637" s="22"/>
      <c r="LF2637" s="22"/>
      <c r="LG2637" s="22"/>
      <c r="LH2637" s="22"/>
      <c r="LI2637" s="22"/>
      <c r="LJ2637" s="22"/>
      <c r="LK2637" s="22"/>
      <c r="LL2637" s="22"/>
      <c r="LM2637" s="22"/>
      <c r="LN2637" s="22"/>
      <c r="LO2637" s="22"/>
      <c r="LP2637" s="22"/>
      <c r="LQ2637" s="22"/>
      <c r="LR2637" s="22"/>
      <c r="LS2637" s="22"/>
      <c r="LT2637" s="22"/>
      <c r="LU2637" s="22"/>
      <c r="LV2637" s="22"/>
      <c r="LW2637" s="22"/>
      <c r="LX2637" s="22"/>
      <c r="LY2637" s="22"/>
      <c r="LZ2637" s="22"/>
      <c r="MA2637" s="22"/>
      <c r="MB2637" s="22"/>
      <c r="MC2637" s="22"/>
      <c r="MD2637" s="22"/>
      <c r="ME2637" s="22"/>
      <c r="MF2637" s="22"/>
      <c r="MG2637" s="24"/>
      <c r="MH2637" s="22"/>
      <c r="MI2637" s="22"/>
      <c r="MJ2637" s="22"/>
      <c r="MK2637" s="22"/>
      <c r="ML2637" s="22"/>
      <c r="MM2637" s="22"/>
      <c r="MN2637" s="22"/>
      <c r="MO2637" s="22"/>
      <c r="MP2637" s="22"/>
      <c r="MQ2637" s="22"/>
      <c r="MR2637" s="22"/>
      <c r="MS2637" s="22"/>
      <c r="MT2637" s="22"/>
      <c r="MU2637" s="22"/>
      <c r="MV2637" s="22"/>
      <c r="MW2637" s="22"/>
      <c r="MX2637" s="22"/>
      <c r="MY2637" s="22"/>
      <c r="MZ2637" s="22"/>
      <c r="NA2637" s="22"/>
      <c r="NB2637" s="22"/>
      <c r="NC2637" s="22"/>
      <c r="ND2637" s="22"/>
      <c r="NE2637" s="22"/>
      <c r="NF2637" s="22"/>
      <c r="NG2637" s="22"/>
      <c r="NH2637" s="22"/>
      <c r="NI2637" s="22"/>
      <c r="NJ2637" s="22"/>
      <c r="NK2637" s="22"/>
      <c r="NL2637" s="22"/>
      <c r="NM2637" s="24"/>
      <c r="NN2637" s="22"/>
      <c r="NO2637" s="22"/>
      <c r="NP2637" s="22"/>
      <c r="NQ2637" s="22"/>
      <c r="NR2637" s="22"/>
      <c r="NS2637" s="22"/>
      <c r="NT2637" s="22"/>
      <c r="NU2637" s="22"/>
      <c r="NV2637" s="22"/>
      <c r="NW2637" s="22"/>
      <c r="NX2637" s="22"/>
      <c r="NY2637" s="22"/>
      <c r="NZ2637" s="22"/>
      <c r="OA2637" s="22"/>
      <c r="OB2637" s="22"/>
      <c r="OC2637" s="22"/>
      <c r="OD2637" s="22"/>
      <c r="OE2637" s="22"/>
      <c r="OF2637" s="22"/>
      <c r="OG2637" s="22"/>
      <c r="OH2637" s="22"/>
      <c r="OI2637" s="22"/>
      <c r="OJ2637" s="22"/>
      <c r="OK2637" s="22"/>
      <c r="OL2637" s="22"/>
      <c r="OM2637" s="22"/>
      <c r="ON2637" s="22"/>
      <c r="OO2637" s="22"/>
      <c r="OP2637" s="22"/>
      <c r="OQ2637" s="22"/>
      <c r="OR2637" s="22"/>
    </row>
    <row r="2638" spans="1:408" ht="15" thickBot="1">
      <c r="A2638" s="1"/>
      <c r="B2638" s="12"/>
      <c r="C2638" s="12"/>
      <c r="D2638" s="22"/>
      <c r="E2638" s="54"/>
      <c r="F2638" s="54"/>
      <c r="G2638" s="54"/>
      <c r="H2638" s="55"/>
      <c r="I2638" s="22"/>
      <c r="J2638" s="56"/>
      <c r="K2638" s="81"/>
      <c r="L2638" s="57"/>
      <c r="M2638" s="57"/>
      <c r="N2638" s="55"/>
      <c r="O2638" s="58"/>
      <c r="P2638" s="58"/>
      <c r="Q2638" s="59"/>
      <c r="R2638" s="60"/>
      <c r="S2638" s="60"/>
      <c r="T2638" s="22"/>
      <c r="U2638" s="1"/>
      <c r="V2638" s="23"/>
      <c r="X2638" s="24"/>
      <c r="Y2638" s="24"/>
      <c r="Z2638" s="22"/>
      <c r="AA2638" s="22"/>
      <c r="AB2638" s="22"/>
      <c r="AC2638" s="22"/>
      <c r="AD2638" s="22"/>
      <c r="AE2638" s="22"/>
      <c r="AF2638" s="22"/>
      <c r="AG2638" s="22"/>
      <c r="AH2638" s="22"/>
      <c r="AI2638" s="22"/>
      <c r="AJ2638" s="22"/>
      <c r="AK2638" s="22"/>
      <c r="AL2638" s="22"/>
      <c r="AM2638" s="22"/>
      <c r="AN2638" s="22"/>
      <c r="AO2638" s="22"/>
      <c r="AP2638" s="22"/>
      <c r="AQ2638" s="22"/>
      <c r="AR2638" s="22"/>
      <c r="AS2638" s="22"/>
      <c r="AT2638" s="22"/>
      <c r="AU2638" s="22"/>
      <c r="AV2638" s="22"/>
      <c r="AW2638" s="22"/>
      <c r="AX2638" s="22"/>
      <c r="AY2638" s="22"/>
      <c r="AZ2638" s="22"/>
      <c r="BA2638" s="22"/>
      <c r="BB2638" s="22"/>
      <c r="BC2638" s="22"/>
      <c r="BD2638" s="22"/>
      <c r="BE2638" s="24"/>
      <c r="BF2638" s="22"/>
      <c r="BG2638" s="22"/>
      <c r="BH2638" s="22"/>
      <c r="BI2638" s="22"/>
      <c r="BJ2638" s="22"/>
      <c r="BK2638" s="22"/>
      <c r="BL2638" s="22"/>
      <c r="BM2638" s="22"/>
      <c r="BN2638" s="22"/>
      <c r="BO2638" s="22"/>
      <c r="BP2638" s="22"/>
      <c r="BQ2638" s="22"/>
      <c r="BR2638" s="22"/>
      <c r="BS2638" s="22"/>
      <c r="BT2638" s="22"/>
      <c r="BU2638" s="22"/>
      <c r="BV2638" s="22"/>
      <c r="BW2638" s="22"/>
      <c r="BX2638" s="22"/>
      <c r="BY2638" s="22"/>
      <c r="BZ2638" s="22"/>
      <c r="CA2638" s="22"/>
      <c r="CB2638" s="22"/>
      <c r="CC2638" s="22"/>
      <c r="CD2638" s="22"/>
      <c r="CE2638" s="22"/>
      <c r="CF2638" s="22"/>
      <c r="CG2638" s="22"/>
      <c r="CH2638" s="22"/>
      <c r="CI2638" s="22"/>
      <c r="CJ2638" s="22"/>
      <c r="CK2638" s="24"/>
      <c r="CL2638" s="22"/>
      <c r="CM2638" s="22"/>
      <c r="CN2638" s="22"/>
      <c r="CO2638" s="22"/>
      <c r="CP2638" s="22"/>
      <c r="CQ2638" s="22"/>
      <c r="CR2638" s="22"/>
      <c r="CS2638" s="22"/>
      <c r="CT2638" s="22"/>
      <c r="CU2638" s="22"/>
      <c r="CV2638" s="22"/>
      <c r="CW2638" s="22"/>
      <c r="CX2638" s="22"/>
      <c r="CY2638" s="22"/>
      <c r="CZ2638" s="22"/>
      <c r="DA2638" s="22"/>
      <c r="DB2638" s="22"/>
      <c r="DC2638" s="22"/>
      <c r="DD2638" s="22"/>
      <c r="DE2638" s="22"/>
      <c r="DF2638" s="22"/>
      <c r="DG2638" s="22"/>
      <c r="DH2638" s="22"/>
      <c r="DI2638" s="22"/>
      <c r="DJ2638" s="22"/>
      <c r="DK2638" s="22"/>
      <c r="DL2638" s="22"/>
      <c r="DM2638" s="22"/>
      <c r="DN2638" s="22"/>
      <c r="DO2638" s="22"/>
      <c r="DP2638" s="22"/>
      <c r="DQ2638" s="24"/>
      <c r="DR2638" s="22"/>
      <c r="DS2638" s="22"/>
      <c r="DT2638" s="22"/>
      <c r="DU2638" s="22"/>
      <c r="DV2638" s="22"/>
      <c r="DW2638" s="22"/>
      <c r="DX2638" s="22"/>
      <c r="DY2638" s="22"/>
      <c r="DZ2638" s="22"/>
      <c r="EA2638" s="22"/>
      <c r="EB2638" s="22"/>
      <c r="EC2638" s="22"/>
      <c r="ED2638" s="22"/>
      <c r="EE2638" s="22"/>
      <c r="EF2638" s="22"/>
      <c r="EG2638" s="22"/>
      <c r="EH2638" s="22"/>
      <c r="EI2638" s="22"/>
      <c r="EJ2638" s="22"/>
      <c r="EK2638" s="22"/>
      <c r="EL2638" s="22"/>
      <c r="EM2638" s="22"/>
      <c r="EN2638" s="22"/>
      <c r="EO2638" s="22"/>
      <c r="EP2638" s="22"/>
      <c r="EQ2638" s="22"/>
      <c r="ER2638" s="22"/>
      <c r="ES2638" s="22"/>
      <c r="ET2638" s="22"/>
      <c r="EU2638" s="22"/>
      <c r="EV2638" s="22"/>
      <c r="EW2638" s="24"/>
      <c r="EX2638" s="22"/>
      <c r="EY2638" s="22"/>
      <c r="EZ2638" s="22"/>
      <c r="FA2638" s="22"/>
      <c r="FB2638" s="22"/>
      <c r="FC2638" s="22"/>
      <c r="FD2638" s="22"/>
      <c r="FE2638" s="22"/>
      <c r="FF2638" s="22"/>
      <c r="FG2638" s="22"/>
      <c r="FH2638" s="22"/>
      <c r="FI2638" s="22"/>
      <c r="FJ2638" s="22"/>
      <c r="FK2638" s="22"/>
      <c r="FL2638" s="22"/>
      <c r="FM2638" s="22"/>
      <c r="FN2638" s="22"/>
      <c r="FO2638" s="22"/>
      <c r="FP2638" s="22"/>
      <c r="FQ2638" s="22"/>
      <c r="FR2638" s="22"/>
      <c r="FS2638" s="22"/>
      <c r="FT2638" s="22"/>
      <c r="FU2638" s="22"/>
      <c r="FV2638" s="22"/>
      <c r="FW2638" s="22"/>
      <c r="FX2638" s="22"/>
      <c r="FY2638" s="22"/>
      <c r="FZ2638" s="22"/>
      <c r="GA2638" s="22"/>
      <c r="GB2638" s="22"/>
      <c r="GC2638" s="24"/>
      <c r="GD2638" s="22"/>
      <c r="GE2638" s="22"/>
      <c r="GF2638" s="22"/>
      <c r="GG2638" s="22"/>
      <c r="GH2638" s="22"/>
      <c r="GI2638" s="22"/>
      <c r="GJ2638" s="22"/>
      <c r="GK2638" s="22"/>
      <c r="GL2638" s="22"/>
      <c r="GM2638" s="22"/>
      <c r="GN2638" s="22"/>
      <c r="GO2638" s="22"/>
      <c r="GP2638" s="22"/>
      <c r="GQ2638" s="22"/>
      <c r="GR2638" s="22"/>
      <c r="GS2638" s="22"/>
      <c r="GT2638" s="22"/>
      <c r="GU2638" s="22"/>
      <c r="GV2638" s="22"/>
      <c r="GW2638" s="22"/>
      <c r="GX2638" s="22"/>
      <c r="GY2638" s="22"/>
      <c r="GZ2638" s="22"/>
      <c r="HA2638" s="22"/>
      <c r="HB2638" s="22"/>
      <c r="HC2638" s="22"/>
      <c r="HD2638" s="22"/>
      <c r="HE2638" s="22"/>
      <c r="HF2638" s="22"/>
      <c r="HG2638" s="22"/>
      <c r="HH2638" s="22"/>
      <c r="HI2638" s="24"/>
      <c r="HJ2638" s="22"/>
      <c r="HK2638" s="22"/>
      <c r="HL2638" s="22"/>
      <c r="HM2638" s="22"/>
      <c r="HN2638" s="22"/>
      <c r="HO2638" s="22"/>
      <c r="HP2638" s="22"/>
      <c r="HQ2638" s="22"/>
      <c r="HR2638" s="22"/>
      <c r="HS2638" s="22"/>
      <c r="HT2638" s="22"/>
      <c r="HU2638" s="22"/>
      <c r="HV2638" s="22"/>
      <c r="HW2638" s="22"/>
      <c r="HX2638" s="22"/>
      <c r="HY2638" s="22"/>
      <c r="HZ2638" s="22"/>
      <c r="IA2638" s="22"/>
      <c r="IB2638" s="22"/>
      <c r="IC2638" s="22"/>
      <c r="ID2638" s="22"/>
      <c r="IE2638" s="22"/>
      <c r="IF2638" s="22"/>
      <c r="IG2638" s="22"/>
      <c r="IH2638" s="22"/>
      <c r="II2638" s="22"/>
      <c r="IJ2638" s="22"/>
      <c r="IK2638" s="22"/>
      <c r="IL2638" s="22"/>
      <c r="IM2638" s="22"/>
      <c r="IN2638" s="22"/>
      <c r="IO2638" s="24"/>
      <c r="IP2638" s="22"/>
      <c r="IQ2638" s="22"/>
      <c r="IR2638" s="22"/>
      <c r="IS2638" s="22"/>
      <c r="IT2638" s="22"/>
      <c r="IU2638" s="22"/>
      <c r="IV2638" s="22"/>
      <c r="IW2638" s="22"/>
      <c r="IX2638" s="22"/>
      <c r="IY2638" s="22"/>
      <c r="IZ2638" s="22"/>
      <c r="JA2638" s="22"/>
      <c r="JB2638" s="22"/>
      <c r="JC2638" s="22"/>
      <c r="JD2638" s="22"/>
      <c r="JE2638" s="22"/>
      <c r="JF2638" s="22"/>
      <c r="JG2638" s="22"/>
      <c r="JH2638" s="22"/>
      <c r="JI2638" s="22"/>
      <c r="JJ2638" s="22"/>
      <c r="JK2638" s="22"/>
      <c r="JL2638" s="22"/>
      <c r="JM2638" s="22"/>
      <c r="JN2638" s="22"/>
      <c r="JO2638" s="22"/>
      <c r="JP2638" s="22"/>
      <c r="JQ2638" s="22"/>
      <c r="JR2638" s="22"/>
      <c r="JS2638" s="22"/>
      <c r="JT2638" s="22"/>
      <c r="JU2638" s="24"/>
      <c r="JV2638" s="22"/>
      <c r="JW2638" s="22"/>
      <c r="JX2638" s="22"/>
      <c r="JY2638" s="22"/>
      <c r="JZ2638" s="22"/>
      <c r="KA2638" s="22"/>
      <c r="KB2638" s="22"/>
      <c r="KC2638" s="22"/>
      <c r="KD2638" s="22"/>
      <c r="KE2638" s="22"/>
      <c r="KF2638" s="22"/>
      <c r="KG2638" s="22"/>
      <c r="KH2638" s="22"/>
      <c r="KI2638" s="22"/>
      <c r="KJ2638" s="22"/>
      <c r="KK2638" s="22"/>
      <c r="KL2638" s="22"/>
      <c r="KM2638" s="22"/>
      <c r="KN2638" s="22"/>
      <c r="KO2638" s="22"/>
      <c r="KP2638" s="22"/>
      <c r="KQ2638" s="22"/>
      <c r="KR2638" s="22"/>
      <c r="KS2638" s="22"/>
      <c r="KT2638" s="22"/>
      <c r="KU2638" s="22"/>
      <c r="KV2638" s="22"/>
      <c r="KW2638" s="22"/>
      <c r="KX2638" s="22"/>
      <c r="KY2638" s="22"/>
      <c r="KZ2638" s="22"/>
      <c r="LA2638" s="24"/>
      <c r="LB2638" s="22"/>
      <c r="LC2638" s="22"/>
      <c r="LD2638" s="22"/>
      <c r="LE2638" s="22"/>
      <c r="LF2638" s="22"/>
      <c r="LG2638" s="22"/>
      <c r="LH2638" s="22"/>
      <c r="LI2638" s="22"/>
      <c r="LJ2638" s="22"/>
      <c r="LK2638" s="22"/>
      <c r="LL2638" s="22"/>
      <c r="LM2638" s="22"/>
      <c r="LN2638" s="22"/>
      <c r="LO2638" s="22"/>
      <c r="LP2638" s="22"/>
      <c r="LQ2638" s="22"/>
      <c r="LR2638" s="22"/>
      <c r="LS2638" s="22"/>
      <c r="LT2638" s="22"/>
      <c r="LU2638" s="22"/>
      <c r="LV2638" s="22"/>
      <c r="LW2638" s="22"/>
      <c r="LX2638" s="22"/>
      <c r="LY2638" s="22"/>
      <c r="LZ2638" s="22"/>
      <c r="MA2638" s="22"/>
      <c r="MB2638" s="22"/>
      <c r="MC2638" s="22"/>
      <c r="MD2638" s="22"/>
      <c r="ME2638" s="22"/>
      <c r="MF2638" s="22"/>
      <c r="MG2638" s="24"/>
      <c r="MH2638" s="22"/>
      <c r="MI2638" s="22"/>
      <c r="MJ2638" s="22"/>
      <c r="MK2638" s="22"/>
      <c r="ML2638" s="22"/>
      <c r="MM2638" s="22"/>
      <c r="MN2638" s="22"/>
      <c r="MO2638" s="22"/>
      <c r="MP2638" s="22"/>
      <c r="MQ2638" s="22"/>
      <c r="MR2638" s="22"/>
      <c r="MS2638" s="22"/>
      <c r="MT2638" s="22"/>
      <c r="MU2638" s="22"/>
      <c r="MV2638" s="22"/>
      <c r="MW2638" s="22"/>
      <c r="MX2638" s="22"/>
      <c r="MY2638" s="22"/>
      <c r="MZ2638" s="22"/>
      <c r="NA2638" s="22"/>
      <c r="NB2638" s="22"/>
      <c r="NC2638" s="22"/>
      <c r="ND2638" s="22"/>
      <c r="NE2638" s="22"/>
      <c r="NF2638" s="22"/>
      <c r="NG2638" s="22"/>
      <c r="NH2638" s="22"/>
      <c r="NI2638" s="22"/>
      <c r="NJ2638" s="22"/>
      <c r="NK2638" s="22"/>
      <c r="NL2638" s="22"/>
      <c r="NM2638" s="24"/>
      <c r="NN2638" s="22"/>
      <c r="NO2638" s="22"/>
      <c r="NP2638" s="22"/>
      <c r="NQ2638" s="22"/>
      <c r="NR2638" s="22"/>
      <c r="NS2638" s="22"/>
      <c r="NT2638" s="22"/>
      <c r="NU2638" s="22"/>
      <c r="NV2638" s="22"/>
      <c r="NW2638" s="22"/>
      <c r="NX2638" s="22"/>
      <c r="NY2638" s="22"/>
      <c r="NZ2638" s="22"/>
      <c r="OA2638" s="22"/>
      <c r="OB2638" s="22"/>
      <c r="OC2638" s="22"/>
      <c r="OD2638" s="22"/>
      <c r="OE2638" s="22"/>
      <c r="OF2638" s="22"/>
      <c r="OG2638" s="22"/>
      <c r="OH2638" s="22"/>
      <c r="OI2638" s="22"/>
      <c r="OJ2638" s="22"/>
      <c r="OK2638" s="22"/>
      <c r="OL2638" s="22"/>
      <c r="OM2638" s="22"/>
      <c r="ON2638" s="22"/>
      <c r="OO2638" s="22"/>
      <c r="OP2638" s="22"/>
      <c r="OQ2638" s="22"/>
      <c r="OR2638" s="22"/>
    </row>
    <row r="2639" spans="1:408" ht="15" thickBot="1">
      <c r="A2639" s="1"/>
      <c r="B2639" s="12"/>
      <c r="C2639" s="12"/>
      <c r="D2639" s="22"/>
      <c r="E2639" s="54"/>
      <c r="F2639" s="54"/>
      <c r="G2639" s="54"/>
      <c r="H2639" s="55"/>
      <c r="I2639" s="22"/>
      <c r="J2639" s="56"/>
      <c r="K2639" s="80"/>
      <c r="L2639" s="57"/>
      <c r="M2639" s="57"/>
      <c r="N2639" s="55"/>
      <c r="O2639" s="58"/>
      <c r="P2639" s="58"/>
      <c r="Q2639" s="59"/>
      <c r="R2639" s="60"/>
      <c r="S2639" s="60"/>
      <c r="T2639" s="22"/>
      <c r="U2639" s="1"/>
      <c r="V2639" s="23"/>
      <c r="X2639" s="24"/>
      <c r="Y2639" s="24"/>
      <c r="Z2639" s="22"/>
      <c r="AA2639" s="22"/>
      <c r="AB2639" s="22"/>
      <c r="AC2639" s="22"/>
      <c r="AD2639" s="22"/>
      <c r="AE2639" s="22"/>
      <c r="AF2639" s="22"/>
      <c r="AG2639" s="22"/>
      <c r="AH2639" s="22"/>
      <c r="AI2639" s="22"/>
      <c r="AJ2639" s="22"/>
      <c r="AK2639" s="22"/>
      <c r="AL2639" s="22"/>
      <c r="AM2639" s="22"/>
      <c r="AN2639" s="22"/>
      <c r="AO2639" s="22"/>
      <c r="AP2639" s="22"/>
      <c r="AQ2639" s="22"/>
      <c r="AR2639" s="22"/>
      <c r="AS2639" s="22"/>
      <c r="AT2639" s="22"/>
      <c r="AU2639" s="22"/>
      <c r="AV2639" s="22"/>
      <c r="AW2639" s="22"/>
      <c r="AX2639" s="22"/>
      <c r="AY2639" s="22"/>
      <c r="AZ2639" s="22"/>
      <c r="BA2639" s="22"/>
      <c r="BB2639" s="22"/>
      <c r="BC2639" s="22"/>
      <c r="BD2639" s="22"/>
      <c r="BE2639" s="24"/>
      <c r="BF2639" s="22"/>
      <c r="BG2639" s="22"/>
      <c r="BH2639" s="22"/>
      <c r="BI2639" s="22"/>
      <c r="BJ2639" s="22"/>
      <c r="BK2639" s="22"/>
      <c r="BL2639" s="22"/>
      <c r="BM2639" s="22"/>
      <c r="BN2639" s="22"/>
      <c r="BO2639" s="22"/>
      <c r="BP2639" s="22"/>
      <c r="BQ2639" s="22"/>
      <c r="BR2639" s="22"/>
      <c r="BS2639" s="22"/>
      <c r="BT2639" s="22"/>
      <c r="BU2639" s="22"/>
      <c r="BV2639" s="22"/>
      <c r="BW2639" s="22"/>
      <c r="BX2639" s="22"/>
      <c r="BY2639" s="22"/>
      <c r="BZ2639" s="22"/>
      <c r="CA2639" s="22"/>
      <c r="CB2639" s="22"/>
      <c r="CC2639" s="22"/>
      <c r="CD2639" s="22"/>
      <c r="CE2639" s="22"/>
      <c r="CF2639" s="22"/>
      <c r="CG2639" s="22"/>
      <c r="CH2639" s="22"/>
      <c r="CI2639" s="22"/>
      <c r="CJ2639" s="22"/>
      <c r="CK2639" s="24"/>
      <c r="CL2639" s="22"/>
      <c r="CM2639" s="22"/>
      <c r="CN2639" s="22"/>
      <c r="CO2639" s="22"/>
      <c r="CP2639" s="22"/>
      <c r="CQ2639" s="22"/>
      <c r="CR2639" s="22"/>
      <c r="CS2639" s="22"/>
      <c r="CT2639" s="22"/>
      <c r="CU2639" s="22"/>
      <c r="CV2639" s="22"/>
      <c r="CW2639" s="22"/>
      <c r="CX2639" s="22"/>
      <c r="CY2639" s="22"/>
      <c r="CZ2639" s="22"/>
      <c r="DA2639" s="22"/>
      <c r="DB2639" s="22"/>
      <c r="DC2639" s="22"/>
      <c r="DD2639" s="22"/>
      <c r="DE2639" s="22"/>
      <c r="DF2639" s="22"/>
      <c r="DG2639" s="22"/>
      <c r="DH2639" s="22"/>
      <c r="DI2639" s="22"/>
      <c r="DJ2639" s="22"/>
      <c r="DK2639" s="22"/>
      <c r="DL2639" s="22"/>
      <c r="DM2639" s="22"/>
      <c r="DN2639" s="22"/>
      <c r="DO2639" s="22"/>
      <c r="DP2639" s="22"/>
      <c r="DQ2639" s="24"/>
      <c r="DR2639" s="22"/>
      <c r="DS2639" s="22"/>
      <c r="DT2639" s="22"/>
      <c r="DU2639" s="22"/>
      <c r="DV2639" s="22"/>
      <c r="DW2639" s="22"/>
      <c r="DX2639" s="22"/>
      <c r="DY2639" s="22"/>
      <c r="DZ2639" s="22"/>
      <c r="EA2639" s="22"/>
      <c r="EB2639" s="22"/>
      <c r="EC2639" s="22"/>
      <c r="ED2639" s="22"/>
      <c r="EE2639" s="22"/>
      <c r="EF2639" s="22"/>
      <c r="EG2639" s="22"/>
      <c r="EH2639" s="22"/>
      <c r="EI2639" s="22"/>
      <c r="EJ2639" s="22"/>
      <c r="EK2639" s="22"/>
      <c r="EL2639" s="22"/>
      <c r="EM2639" s="22"/>
      <c r="EN2639" s="22"/>
      <c r="EO2639" s="22"/>
      <c r="EP2639" s="22"/>
      <c r="EQ2639" s="22"/>
      <c r="ER2639" s="22"/>
      <c r="ES2639" s="22"/>
      <c r="ET2639" s="22"/>
      <c r="EU2639" s="22"/>
      <c r="EV2639" s="22"/>
      <c r="EW2639" s="24"/>
      <c r="EX2639" s="22"/>
      <c r="EY2639" s="22"/>
      <c r="EZ2639" s="22"/>
      <c r="FA2639" s="22"/>
      <c r="FB2639" s="22"/>
      <c r="FC2639" s="22"/>
      <c r="FD2639" s="22"/>
      <c r="FE2639" s="22"/>
      <c r="FF2639" s="22"/>
      <c r="FG2639" s="22"/>
      <c r="FH2639" s="22"/>
      <c r="FI2639" s="22"/>
      <c r="FJ2639" s="22"/>
      <c r="FK2639" s="22"/>
      <c r="FL2639" s="22"/>
      <c r="FM2639" s="22"/>
      <c r="FN2639" s="22"/>
      <c r="FO2639" s="22"/>
      <c r="FP2639" s="22"/>
      <c r="FQ2639" s="22"/>
      <c r="FR2639" s="22"/>
      <c r="FS2639" s="22"/>
      <c r="FT2639" s="22"/>
      <c r="FU2639" s="22"/>
      <c r="FV2639" s="22"/>
      <c r="FW2639" s="22"/>
      <c r="FX2639" s="22"/>
      <c r="FY2639" s="22"/>
      <c r="FZ2639" s="22"/>
      <c r="GA2639" s="22"/>
      <c r="GB2639" s="22"/>
      <c r="GC2639" s="24"/>
      <c r="GD2639" s="22"/>
      <c r="GE2639" s="22"/>
      <c r="GF2639" s="22"/>
      <c r="GG2639" s="22"/>
      <c r="GH2639" s="22"/>
      <c r="GI2639" s="22"/>
      <c r="GJ2639" s="22"/>
      <c r="GK2639" s="22"/>
      <c r="GL2639" s="22"/>
      <c r="GM2639" s="22"/>
      <c r="GN2639" s="22"/>
      <c r="GO2639" s="22"/>
      <c r="GP2639" s="22"/>
      <c r="GQ2639" s="22"/>
      <c r="GR2639" s="22"/>
      <c r="GS2639" s="22"/>
      <c r="GT2639" s="22"/>
      <c r="GU2639" s="22"/>
      <c r="GV2639" s="22"/>
      <c r="GW2639" s="22"/>
      <c r="GX2639" s="22"/>
      <c r="GY2639" s="22"/>
      <c r="GZ2639" s="22"/>
      <c r="HA2639" s="22"/>
      <c r="HB2639" s="22"/>
      <c r="HC2639" s="22"/>
      <c r="HD2639" s="22"/>
      <c r="HE2639" s="22"/>
      <c r="HF2639" s="22"/>
      <c r="HG2639" s="22"/>
      <c r="HH2639" s="22"/>
      <c r="HI2639" s="24"/>
      <c r="HJ2639" s="22"/>
      <c r="HK2639" s="22"/>
      <c r="HL2639" s="22"/>
      <c r="HM2639" s="22"/>
      <c r="HN2639" s="22"/>
      <c r="HO2639" s="22"/>
      <c r="HP2639" s="22"/>
      <c r="HQ2639" s="22"/>
      <c r="HR2639" s="22"/>
      <c r="HS2639" s="22"/>
      <c r="HT2639" s="22"/>
      <c r="HU2639" s="22"/>
      <c r="HV2639" s="22"/>
      <c r="HW2639" s="22"/>
      <c r="HX2639" s="22"/>
      <c r="HY2639" s="22"/>
      <c r="HZ2639" s="22"/>
      <c r="IA2639" s="22"/>
      <c r="IB2639" s="22"/>
      <c r="IC2639" s="22"/>
      <c r="ID2639" s="22"/>
      <c r="IE2639" s="22"/>
      <c r="IF2639" s="22"/>
      <c r="IG2639" s="22"/>
      <c r="IH2639" s="22"/>
      <c r="II2639" s="22"/>
      <c r="IJ2639" s="22"/>
      <c r="IK2639" s="22"/>
      <c r="IL2639" s="22"/>
      <c r="IM2639" s="22"/>
      <c r="IN2639" s="22"/>
      <c r="IO2639" s="24"/>
      <c r="IP2639" s="22"/>
      <c r="IQ2639" s="22"/>
      <c r="IR2639" s="22"/>
      <c r="IS2639" s="22"/>
      <c r="IT2639" s="22"/>
      <c r="IU2639" s="22"/>
      <c r="IV2639" s="22"/>
      <c r="IW2639" s="22"/>
      <c r="IX2639" s="22"/>
      <c r="IY2639" s="22"/>
      <c r="IZ2639" s="22"/>
      <c r="JA2639" s="22"/>
      <c r="JB2639" s="22"/>
      <c r="JC2639" s="22"/>
      <c r="JD2639" s="22"/>
      <c r="JE2639" s="22"/>
      <c r="JF2639" s="22"/>
      <c r="JG2639" s="22"/>
      <c r="JH2639" s="22"/>
      <c r="JI2639" s="22"/>
      <c r="JJ2639" s="22"/>
      <c r="JK2639" s="22"/>
      <c r="JL2639" s="22"/>
      <c r="JM2639" s="22"/>
      <c r="JN2639" s="22"/>
      <c r="JO2639" s="22"/>
      <c r="JP2639" s="22"/>
      <c r="JQ2639" s="22"/>
      <c r="JR2639" s="22"/>
      <c r="JS2639" s="22"/>
      <c r="JT2639" s="22"/>
      <c r="JU2639" s="24"/>
      <c r="JV2639" s="22"/>
      <c r="JW2639" s="22"/>
      <c r="JX2639" s="22"/>
      <c r="JY2639" s="22"/>
      <c r="JZ2639" s="22"/>
      <c r="KA2639" s="22"/>
      <c r="KB2639" s="22"/>
      <c r="KC2639" s="22"/>
      <c r="KD2639" s="22"/>
      <c r="KE2639" s="22"/>
      <c r="KF2639" s="22"/>
      <c r="KG2639" s="22"/>
      <c r="KH2639" s="22"/>
      <c r="KI2639" s="22"/>
      <c r="KJ2639" s="22"/>
      <c r="KK2639" s="22"/>
      <c r="KL2639" s="22"/>
      <c r="KM2639" s="22"/>
      <c r="KN2639" s="22"/>
      <c r="KO2639" s="22"/>
      <c r="KP2639" s="22"/>
      <c r="KQ2639" s="22"/>
      <c r="KR2639" s="22"/>
      <c r="KS2639" s="22"/>
      <c r="KT2639" s="22"/>
      <c r="KU2639" s="22"/>
      <c r="KV2639" s="22"/>
      <c r="KW2639" s="22"/>
      <c r="KX2639" s="22"/>
      <c r="KY2639" s="22"/>
      <c r="KZ2639" s="22"/>
      <c r="LA2639" s="24"/>
      <c r="LB2639" s="22"/>
      <c r="LC2639" s="22"/>
      <c r="LD2639" s="22"/>
      <c r="LE2639" s="22"/>
      <c r="LF2639" s="22"/>
      <c r="LG2639" s="22"/>
      <c r="LH2639" s="22"/>
      <c r="LI2639" s="22"/>
      <c r="LJ2639" s="22"/>
      <c r="LK2639" s="22"/>
      <c r="LL2639" s="22"/>
      <c r="LM2639" s="22"/>
      <c r="LN2639" s="22"/>
      <c r="LO2639" s="22"/>
      <c r="LP2639" s="22"/>
      <c r="LQ2639" s="22"/>
      <c r="LR2639" s="22"/>
      <c r="LS2639" s="22"/>
      <c r="LT2639" s="22"/>
      <c r="LU2639" s="22"/>
      <c r="LV2639" s="22"/>
      <c r="LW2639" s="22"/>
      <c r="LX2639" s="22"/>
      <c r="LY2639" s="22"/>
      <c r="LZ2639" s="22"/>
      <c r="MA2639" s="22"/>
      <c r="MB2639" s="22"/>
      <c r="MC2639" s="22"/>
      <c r="MD2639" s="22"/>
      <c r="ME2639" s="22"/>
      <c r="MF2639" s="22"/>
      <c r="MG2639" s="24"/>
      <c r="MH2639" s="22"/>
      <c r="MI2639" s="22"/>
      <c r="MJ2639" s="22"/>
      <c r="MK2639" s="22"/>
      <c r="ML2639" s="22"/>
      <c r="MM2639" s="22"/>
      <c r="MN2639" s="22"/>
      <c r="MO2639" s="22"/>
      <c r="MP2639" s="22"/>
      <c r="MQ2639" s="22"/>
      <c r="MR2639" s="22"/>
      <c r="MS2639" s="22"/>
      <c r="MT2639" s="22"/>
      <c r="MU2639" s="22"/>
      <c r="MV2639" s="22"/>
      <c r="MW2639" s="22"/>
      <c r="MX2639" s="22"/>
      <c r="MY2639" s="22"/>
      <c r="MZ2639" s="22"/>
      <c r="NA2639" s="22"/>
      <c r="NB2639" s="22"/>
      <c r="NC2639" s="22"/>
      <c r="ND2639" s="22"/>
      <c r="NE2639" s="22"/>
      <c r="NF2639" s="22"/>
      <c r="NG2639" s="22"/>
      <c r="NH2639" s="22"/>
      <c r="NI2639" s="22"/>
      <c r="NJ2639" s="22"/>
      <c r="NK2639" s="22"/>
      <c r="NL2639" s="22"/>
      <c r="NM2639" s="24"/>
      <c r="NN2639" s="22"/>
      <c r="NO2639" s="22"/>
      <c r="NP2639" s="22"/>
      <c r="NQ2639" s="22"/>
      <c r="NR2639" s="22"/>
      <c r="NS2639" s="22"/>
      <c r="NT2639" s="22"/>
      <c r="NU2639" s="22"/>
      <c r="NV2639" s="22"/>
      <c r="NW2639" s="22"/>
      <c r="NX2639" s="22"/>
      <c r="NY2639" s="22"/>
      <c r="NZ2639" s="22"/>
      <c r="OA2639" s="22"/>
      <c r="OB2639" s="22"/>
      <c r="OC2639" s="22"/>
      <c r="OD2639" s="22"/>
      <c r="OE2639" s="22"/>
      <c r="OF2639" s="22"/>
      <c r="OG2639" s="22"/>
      <c r="OH2639" s="22"/>
      <c r="OI2639" s="22"/>
      <c r="OJ2639" s="22"/>
      <c r="OK2639" s="22"/>
      <c r="OL2639" s="22"/>
      <c r="OM2639" s="22"/>
      <c r="ON2639" s="22"/>
      <c r="OO2639" s="22"/>
      <c r="OP2639" s="22"/>
      <c r="OQ2639" s="22"/>
      <c r="OR2639" s="22"/>
    </row>
    <row r="2640" spans="1:408" ht="15" thickBot="1">
      <c r="A2640" s="1"/>
      <c r="B2640" s="12"/>
      <c r="C2640" s="12"/>
      <c r="D2640" s="22"/>
      <c r="E2640" s="54"/>
      <c r="F2640" s="54"/>
      <c r="G2640" s="54"/>
      <c r="H2640" s="55"/>
      <c r="I2640" s="22"/>
      <c r="J2640" s="56"/>
      <c r="K2640" s="81"/>
      <c r="L2640" s="57"/>
      <c r="M2640" s="57"/>
      <c r="N2640" s="55"/>
      <c r="O2640" s="58"/>
      <c r="P2640" s="58"/>
      <c r="Q2640" s="59"/>
      <c r="R2640" s="60"/>
      <c r="S2640" s="60"/>
      <c r="T2640" s="22"/>
      <c r="U2640" s="1"/>
      <c r="V2640" s="23"/>
      <c r="X2640" s="24"/>
      <c r="Y2640" s="24"/>
      <c r="Z2640" s="22"/>
      <c r="AA2640" s="22"/>
      <c r="AB2640" s="22"/>
      <c r="AC2640" s="22"/>
      <c r="AD2640" s="22"/>
      <c r="AE2640" s="22"/>
      <c r="AF2640" s="22"/>
      <c r="AG2640" s="22"/>
      <c r="AH2640" s="22"/>
      <c r="AI2640" s="22"/>
      <c r="AJ2640" s="22"/>
      <c r="AK2640" s="22"/>
      <c r="AL2640" s="22"/>
      <c r="AM2640" s="22"/>
      <c r="AN2640" s="22"/>
      <c r="AO2640" s="22"/>
      <c r="AP2640" s="22"/>
      <c r="AQ2640" s="22"/>
      <c r="AR2640" s="22"/>
      <c r="AS2640" s="22"/>
      <c r="AT2640" s="22"/>
      <c r="AU2640" s="22"/>
      <c r="AV2640" s="22"/>
      <c r="AW2640" s="22"/>
      <c r="AX2640" s="22"/>
      <c r="AY2640" s="22"/>
      <c r="AZ2640" s="22"/>
      <c r="BA2640" s="22"/>
      <c r="BB2640" s="22"/>
      <c r="BC2640" s="22"/>
      <c r="BD2640" s="22"/>
      <c r="BE2640" s="24"/>
      <c r="BF2640" s="22"/>
      <c r="BG2640" s="22"/>
      <c r="BH2640" s="22"/>
      <c r="BI2640" s="22"/>
      <c r="BJ2640" s="22"/>
      <c r="BK2640" s="22"/>
      <c r="BL2640" s="22"/>
      <c r="BM2640" s="22"/>
      <c r="BN2640" s="22"/>
      <c r="BO2640" s="22"/>
      <c r="BP2640" s="22"/>
      <c r="BQ2640" s="22"/>
      <c r="BR2640" s="22"/>
      <c r="BS2640" s="22"/>
      <c r="BT2640" s="22"/>
      <c r="BU2640" s="22"/>
      <c r="BV2640" s="22"/>
      <c r="BW2640" s="22"/>
      <c r="BX2640" s="22"/>
      <c r="BY2640" s="22"/>
      <c r="BZ2640" s="22"/>
      <c r="CA2640" s="22"/>
      <c r="CB2640" s="22"/>
      <c r="CC2640" s="22"/>
      <c r="CD2640" s="22"/>
      <c r="CE2640" s="22"/>
      <c r="CF2640" s="22"/>
      <c r="CG2640" s="22"/>
      <c r="CH2640" s="22"/>
      <c r="CI2640" s="22"/>
      <c r="CJ2640" s="22"/>
      <c r="CK2640" s="24"/>
      <c r="CL2640" s="22"/>
      <c r="CM2640" s="22"/>
      <c r="CN2640" s="22"/>
      <c r="CO2640" s="22"/>
      <c r="CP2640" s="22"/>
      <c r="CQ2640" s="22"/>
      <c r="CR2640" s="22"/>
      <c r="CS2640" s="22"/>
      <c r="CT2640" s="22"/>
      <c r="CU2640" s="22"/>
      <c r="CV2640" s="22"/>
      <c r="CW2640" s="22"/>
      <c r="CX2640" s="22"/>
      <c r="CY2640" s="22"/>
      <c r="CZ2640" s="22"/>
      <c r="DA2640" s="22"/>
      <c r="DB2640" s="22"/>
      <c r="DC2640" s="22"/>
      <c r="DD2640" s="22"/>
      <c r="DE2640" s="22"/>
      <c r="DF2640" s="22"/>
      <c r="DG2640" s="22"/>
      <c r="DH2640" s="22"/>
      <c r="DI2640" s="22"/>
      <c r="DJ2640" s="22"/>
      <c r="DK2640" s="22"/>
      <c r="DL2640" s="22"/>
      <c r="DM2640" s="22"/>
      <c r="DN2640" s="22"/>
      <c r="DO2640" s="22"/>
      <c r="DP2640" s="22"/>
      <c r="DQ2640" s="24"/>
      <c r="DR2640" s="22"/>
      <c r="DS2640" s="22"/>
      <c r="DT2640" s="22"/>
      <c r="DU2640" s="22"/>
      <c r="DV2640" s="22"/>
      <c r="DW2640" s="22"/>
      <c r="DX2640" s="22"/>
      <c r="DY2640" s="22"/>
      <c r="DZ2640" s="22"/>
      <c r="EA2640" s="22"/>
      <c r="EB2640" s="22"/>
      <c r="EC2640" s="22"/>
      <c r="ED2640" s="22"/>
      <c r="EE2640" s="22"/>
      <c r="EF2640" s="22"/>
      <c r="EG2640" s="22"/>
      <c r="EH2640" s="22"/>
      <c r="EI2640" s="22"/>
      <c r="EJ2640" s="22"/>
      <c r="EK2640" s="22"/>
      <c r="EL2640" s="22"/>
      <c r="EM2640" s="22"/>
      <c r="EN2640" s="22"/>
      <c r="EO2640" s="22"/>
      <c r="EP2640" s="22"/>
      <c r="EQ2640" s="22"/>
      <c r="ER2640" s="22"/>
      <c r="ES2640" s="22"/>
      <c r="ET2640" s="22"/>
      <c r="EU2640" s="22"/>
      <c r="EV2640" s="22"/>
      <c r="EW2640" s="24"/>
      <c r="EX2640" s="22"/>
      <c r="EY2640" s="22"/>
      <c r="EZ2640" s="22"/>
      <c r="FA2640" s="22"/>
      <c r="FB2640" s="22"/>
      <c r="FC2640" s="22"/>
      <c r="FD2640" s="22"/>
      <c r="FE2640" s="22"/>
      <c r="FF2640" s="22"/>
      <c r="FG2640" s="22"/>
      <c r="FH2640" s="22"/>
      <c r="FI2640" s="22"/>
      <c r="FJ2640" s="22"/>
      <c r="FK2640" s="22"/>
      <c r="FL2640" s="22"/>
      <c r="FM2640" s="22"/>
      <c r="FN2640" s="22"/>
      <c r="FO2640" s="22"/>
      <c r="FP2640" s="22"/>
      <c r="FQ2640" s="22"/>
      <c r="FR2640" s="22"/>
      <c r="FS2640" s="22"/>
      <c r="FT2640" s="22"/>
      <c r="FU2640" s="22"/>
      <c r="FV2640" s="22"/>
      <c r="FW2640" s="22"/>
      <c r="FX2640" s="22"/>
      <c r="FY2640" s="22"/>
      <c r="FZ2640" s="22"/>
      <c r="GA2640" s="22"/>
      <c r="GB2640" s="22"/>
      <c r="GC2640" s="24"/>
      <c r="GD2640" s="22"/>
      <c r="GE2640" s="22"/>
      <c r="GF2640" s="22"/>
      <c r="GG2640" s="22"/>
      <c r="GH2640" s="22"/>
      <c r="GI2640" s="22"/>
      <c r="GJ2640" s="22"/>
      <c r="GK2640" s="22"/>
      <c r="GL2640" s="22"/>
      <c r="GM2640" s="22"/>
      <c r="GN2640" s="22"/>
      <c r="GO2640" s="22"/>
      <c r="GP2640" s="22"/>
      <c r="GQ2640" s="22"/>
      <c r="GR2640" s="22"/>
      <c r="GS2640" s="22"/>
      <c r="GT2640" s="22"/>
      <c r="GU2640" s="22"/>
      <c r="GV2640" s="22"/>
      <c r="GW2640" s="22"/>
      <c r="GX2640" s="22"/>
      <c r="GY2640" s="22"/>
      <c r="GZ2640" s="22"/>
      <c r="HA2640" s="22"/>
      <c r="HB2640" s="22"/>
      <c r="HC2640" s="22"/>
      <c r="HD2640" s="22"/>
      <c r="HE2640" s="22"/>
      <c r="HF2640" s="22"/>
      <c r="HG2640" s="22"/>
      <c r="HH2640" s="22"/>
      <c r="HI2640" s="24"/>
      <c r="HJ2640" s="22"/>
      <c r="HK2640" s="22"/>
      <c r="HL2640" s="22"/>
      <c r="HM2640" s="22"/>
      <c r="HN2640" s="22"/>
      <c r="HO2640" s="22"/>
      <c r="HP2640" s="22"/>
      <c r="HQ2640" s="22"/>
      <c r="HR2640" s="22"/>
      <c r="HS2640" s="22"/>
      <c r="HT2640" s="22"/>
      <c r="HU2640" s="22"/>
      <c r="HV2640" s="22"/>
      <c r="HW2640" s="22"/>
      <c r="HX2640" s="22"/>
      <c r="HY2640" s="22"/>
      <c r="HZ2640" s="22"/>
      <c r="IA2640" s="22"/>
      <c r="IB2640" s="22"/>
      <c r="IC2640" s="22"/>
      <c r="ID2640" s="22"/>
      <c r="IE2640" s="22"/>
      <c r="IF2640" s="22"/>
      <c r="IG2640" s="22"/>
      <c r="IH2640" s="22"/>
      <c r="II2640" s="22"/>
      <c r="IJ2640" s="22"/>
      <c r="IK2640" s="22"/>
      <c r="IL2640" s="22"/>
      <c r="IM2640" s="22"/>
      <c r="IN2640" s="22"/>
      <c r="IO2640" s="24"/>
      <c r="IP2640" s="22"/>
      <c r="IQ2640" s="22"/>
      <c r="IR2640" s="22"/>
      <c r="IS2640" s="22"/>
      <c r="IT2640" s="22"/>
      <c r="IU2640" s="22"/>
      <c r="IV2640" s="22"/>
      <c r="IW2640" s="22"/>
      <c r="IX2640" s="22"/>
      <c r="IY2640" s="22"/>
      <c r="IZ2640" s="22"/>
      <c r="JA2640" s="22"/>
      <c r="JB2640" s="22"/>
      <c r="JC2640" s="22"/>
      <c r="JD2640" s="22"/>
      <c r="JE2640" s="22"/>
      <c r="JF2640" s="22"/>
      <c r="JG2640" s="22"/>
      <c r="JH2640" s="22"/>
      <c r="JI2640" s="22"/>
      <c r="JJ2640" s="22"/>
      <c r="JK2640" s="22"/>
      <c r="JL2640" s="22"/>
      <c r="JM2640" s="22"/>
      <c r="JN2640" s="22"/>
      <c r="JO2640" s="22"/>
      <c r="JP2640" s="22"/>
      <c r="JQ2640" s="22"/>
      <c r="JR2640" s="22"/>
      <c r="JS2640" s="22"/>
      <c r="JT2640" s="22"/>
      <c r="JU2640" s="24"/>
      <c r="JV2640" s="22"/>
      <c r="JW2640" s="22"/>
      <c r="JX2640" s="22"/>
      <c r="JY2640" s="22"/>
      <c r="JZ2640" s="22"/>
      <c r="KA2640" s="22"/>
      <c r="KB2640" s="22"/>
      <c r="KC2640" s="22"/>
      <c r="KD2640" s="22"/>
      <c r="KE2640" s="22"/>
      <c r="KF2640" s="22"/>
      <c r="KG2640" s="22"/>
      <c r="KH2640" s="22"/>
      <c r="KI2640" s="22"/>
      <c r="KJ2640" s="22"/>
      <c r="KK2640" s="22"/>
      <c r="KL2640" s="22"/>
      <c r="KM2640" s="22"/>
      <c r="KN2640" s="22"/>
      <c r="KO2640" s="22"/>
      <c r="KP2640" s="22"/>
      <c r="KQ2640" s="22"/>
      <c r="KR2640" s="22"/>
      <c r="KS2640" s="22"/>
      <c r="KT2640" s="22"/>
      <c r="KU2640" s="22"/>
      <c r="KV2640" s="22"/>
      <c r="KW2640" s="22"/>
      <c r="KX2640" s="22"/>
      <c r="KY2640" s="22"/>
      <c r="KZ2640" s="22"/>
      <c r="LA2640" s="24"/>
      <c r="LB2640" s="22"/>
      <c r="LC2640" s="22"/>
      <c r="LD2640" s="22"/>
      <c r="LE2640" s="22"/>
      <c r="LF2640" s="22"/>
      <c r="LG2640" s="22"/>
      <c r="LH2640" s="22"/>
      <c r="LI2640" s="22"/>
      <c r="LJ2640" s="22"/>
      <c r="LK2640" s="22"/>
      <c r="LL2640" s="22"/>
      <c r="LM2640" s="22"/>
      <c r="LN2640" s="22"/>
      <c r="LO2640" s="22"/>
      <c r="LP2640" s="22"/>
      <c r="LQ2640" s="22"/>
      <c r="LR2640" s="22"/>
      <c r="LS2640" s="22"/>
      <c r="LT2640" s="22"/>
      <c r="LU2640" s="22"/>
      <c r="LV2640" s="22"/>
      <c r="LW2640" s="22"/>
      <c r="LX2640" s="22"/>
      <c r="LY2640" s="22"/>
      <c r="LZ2640" s="22"/>
      <c r="MA2640" s="22"/>
      <c r="MB2640" s="22"/>
      <c r="MC2640" s="22"/>
      <c r="MD2640" s="22"/>
      <c r="ME2640" s="22"/>
      <c r="MF2640" s="22"/>
      <c r="MG2640" s="24"/>
      <c r="MH2640" s="22"/>
      <c r="MI2640" s="22"/>
      <c r="MJ2640" s="22"/>
      <c r="MK2640" s="22"/>
      <c r="ML2640" s="22"/>
      <c r="MM2640" s="22"/>
      <c r="MN2640" s="22"/>
      <c r="MO2640" s="22"/>
      <c r="MP2640" s="22"/>
      <c r="MQ2640" s="22"/>
      <c r="MR2640" s="22"/>
      <c r="MS2640" s="22"/>
      <c r="MT2640" s="22"/>
      <c r="MU2640" s="22"/>
      <c r="MV2640" s="22"/>
      <c r="MW2640" s="22"/>
      <c r="MX2640" s="22"/>
      <c r="MY2640" s="22"/>
      <c r="MZ2640" s="22"/>
      <c r="NA2640" s="22"/>
      <c r="NB2640" s="22"/>
      <c r="NC2640" s="22"/>
      <c r="ND2640" s="22"/>
      <c r="NE2640" s="22"/>
      <c r="NF2640" s="22"/>
      <c r="NG2640" s="22"/>
      <c r="NH2640" s="22"/>
      <c r="NI2640" s="22"/>
      <c r="NJ2640" s="22"/>
      <c r="NK2640" s="22"/>
      <c r="NL2640" s="22"/>
      <c r="NM2640" s="24"/>
      <c r="NN2640" s="22"/>
      <c r="NO2640" s="22"/>
      <c r="NP2640" s="22"/>
      <c r="NQ2640" s="22"/>
      <c r="NR2640" s="22"/>
      <c r="NS2640" s="22"/>
      <c r="NT2640" s="22"/>
      <c r="NU2640" s="22"/>
      <c r="NV2640" s="22"/>
      <c r="NW2640" s="22"/>
      <c r="NX2640" s="22"/>
      <c r="NY2640" s="22"/>
      <c r="NZ2640" s="22"/>
      <c r="OA2640" s="22"/>
      <c r="OB2640" s="22"/>
      <c r="OC2640" s="22"/>
      <c r="OD2640" s="22"/>
      <c r="OE2640" s="22"/>
      <c r="OF2640" s="22"/>
      <c r="OG2640" s="22"/>
      <c r="OH2640" s="22"/>
      <c r="OI2640" s="22"/>
      <c r="OJ2640" s="22"/>
      <c r="OK2640" s="22"/>
      <c r="OL2640" s="22"/>
      <c r="OM2640" s="22"/>
      <c r="ON2640" s="22"/>
      <c r="OO2640" s="22"/>
      <c r="OP2640" s="22"/>
      <c r="OQ2640" s="22"/>
      <c r="OR2640" s="22"/>
    </row>
    <row r="2641" spans="1:408" ht="15" thickBot="1">
      <c r="A2641" s="1"/>
      <c r="B2641" s="12"/>
      <c r="C2641" s="12"/>
      <c r="D2641" s="22"/>
      <c r="E2641" s="54"/>
      <c r="F2641" s="54"/>
      <c r="G2641" s="54"/>
      <c r="H2641" s="55"/>
      <c r="I2641" s="22"/>
      <c r="J2641" s="56"/>
      <c r="K2641" s="80"/>
      <c r="L2641" s="57"/>
      <c r="M2641" s="57"/>
      <c r="N2641" s="55"/>
      <c r="O2641" s="58"/>
      <c r="P2641" s="58"/>
      <c r="Q2641" s="59"/>
      <c r="R2641" s="60"/>
      <c r="S2641" s="60"/>
      <c r="T2641" s="22"/>
      <c r="U2641" s="1"/>
      <c r="V2641" s="23"/>
      <c r="X2641" s="24"/>
      <c r="Y2641" s="24"/>
      <c r="Z2641" s="22"/>
      <c r="AA2641" s="22"/>
      <c r="AB2641" s="22"/>
      <c r="AC2641" s="22"/>
      <c r="AD2641" s="22"/>
      <c r="AE2641" s="22"/>
      <c r="AF2641" s="22"/>
      <c r="AG2641" s="22"/>
      <c r="AH2641" s="22"/>
      <c r="AI2641" s="22"/>
      <c r="AJ2641" s="22"/>
      <c r="AK2641" s="22"/>
      <c r="AL2641" s="22"/>
      <c r="AM2641" s="22"/>
      <c r="AN2641" s="22"/>
      <c r="AO2641" s="22"/>
      <c r="AP2641" s="22"/>
      <c r="AQ2641" s="22"/>
      <c r="AR2641" s="22"/>
      <c r="AS2641" s="22"/>
      <c r="AT2641" s="22"/>
      <c r="AU2641" s="22"/>
      <c r="AV2641" s="22"/>
      <c r="AW2641" s="22"/>
      <c r="AX2641" s="22"/>
      <c r="AY2641" s="22"/>
      <c r="AZ2641" s="22"/>
      <c r="BA2641" s="22"/>
      <c r="BB2641" s="22"/>
      <c r="BC2641" s="22"/>
      <c r="BD2641" s="22"/>
      <c r="BE2641" s="24"/>
      <c r="BF2641" s="22"/>
      <c r="BG2641" s="22"/>
      <c r="BH2641" s="22"/>
      <c r="BI2641" s="22"/>
      <c r="BJ2641" s="22"/>
      <c r="BK2641" s="22"/>
      <c r="BL2641" s="22"/>
      <c r="BM2641" s="22"/>
      <c r="BN2641" s="22"/>
      <c r="BO2641" s="22"/>
      <c r="BP2641" s="22"/>
      <c r="BQ2641" s="22"/>
      <c r="BR2641" s="22"/>
      <c r="BS2641" s="22"/>
      <c r="BT2641" s="22"/>
      <c r="BU2641" s="22"/>
      <c r="BV2641" s="22"/>
      <c r="BW2641" s="22"/>
      <c r="BX2641" s="22"/>
      <c r="BY2641" s="22"/>
      <c r="BZ2641" s="22"/>
      <c r="CA2641" s="22"/>
      <c r="CB2641" s="22"/>
      <c r="CC2641" s="22"/>
      <c r="CD2641" s="22"/>
      <c r="CE2641" s="22"/>
      <c r="CF2641" s="22"/>
      <c r="CG2641" s="22"/>
      <c r="CH2641" s="22"/>
      <c r="CI2641" s="22"/>
      <c r="CJ2641" s="22"/>
      <c r="CK2641" s="24"/>
      <c r="CL2641" s="22"/>
      <c r="CM2641" s="22"/>
      <c r="CN2641" s="22"/>
      <c r="CO2641" s="22"/>
      <c r="CP2641" s="22"/>
      <c r="CQ2641" s="22"/>
      <c r="CR2641" s="22"/>
      <c r="CS2641" s="22"/>
      <c r="CT2641" s="22"/>
      <c r="CU2641" s="22"/>
      <c r="CV2641" s="22"/>
      <c r="CW2641" s="22"/>
      <c r="CX2641" s="22"/>
      <c r="CY2641" s="22"/>
      <c r="CZ2641" s="22"/>
      <c r="DA2641" s="22"/>
      <c r="DB2641" s="22"/>
      <c r="DC2641" s="22"/>
      <c r="DD2641" s="22"/>
      <c r="DE2641" s="22"/>
      <c r="DF2641" s="22"/>
      <c r="DG2641" s="22"/>
      <c r="DH2641" s="22"/>
      <c r="DI2641" s="22"/>
      <c r="DJ2641" s="22"/>
      <c r="DK2641" s="22"/>
      <c r="DL2641" s="22"/>
      <c r="DM2641" s="22"/>
      <c r="DN2641" s="22"/>
      <c r="DO2641" s="22"/>
      <c r="DP2641" s="22"/>
      <c r="DQ2641" s="24"/>
      <c r="DR2641" s="22"/>
      <c r="DS2641" s="22"/>
      <c r="DT2641" s="22"/>
      <c r="DU2641" s="22"/>
      <c r="DV2641" s="22"/>
      <c r="DW2641" s="22"/>
      <c r="DX2641" s="22"/>
      <c r="DY2641" s="22"/>
      <c r="DZ2641" s="22"/>
      <c r="EA2641" s="22"/>
      <c r="EB2641" s="22"/>
      <c r="EC2641" s="22"/>
      <c r="ED2641" s="22"/>
      <c r="EE2641" s="22"/>
      <c r="EF2641" s="22"/>
      <c r="EG2641" s="22"/>
      <c r="EH2641" s="22"/>
      <c r="EI2641" s="22"/>
      <c r="EJ2641" s="22"/>
      <c r="EK2641" s="22"/>
      <c r="EL2641" s="22"/>
      <c r="EM2641" s="22"/>
      <c r="EN2641" s="22"/>
      <c r="EO2641" s="22"/>
      <c r="EP2641" s="22"/>
      <c r="EQ2641" s="22"/>
      <c r="ER2641" s="22"/>
      <c r="ES2641" s="22"/>
      <c r="ET2641" s="22"/>
      <c r="EU2641" s="22"/>
      <c r="EV2641" s="22"/>
      <c r="EW2641" s="24"/>
      <c r="EX2641" s="22"/>
      <c r="EY2641" s="22"/>
      <c r="EZ2641" s="22"/>
      <c r="FA2641" s="22"/>
      <c r="FB2641" s="22"/>
      <c r="FC2641" s="22"/>
      <c r="FD2641" s="22"/>
      <c r="FE2641" s="22"/>
      <c r="FF2641" s="22"/>
      <c r="FG2641" s="22"/>
      <c r="FH2641" s="22"/>
      <c r="FI2641" s="22"/>
      <c r="FJ2641" s="22"/>
      <c r="FK2641" s="22"/>
      <c r="FL2641" s="22"/>
      <c r="FM2641" s="22"/>
      <c r="FN2641" s="22"/>
      <c r="FO2641" s="22"/>
      <c r="FP2641" s="22"/>
      <c r="FQ2641" s="22"/>
      <c r="FR2641" s="22"/>
      <c r="FS2641" s="22"/>
      <c r="FT2641" s="22"/>
      <c r="FU2641" s="22"/>
      <c r="FV2641" s="22"/>
      <c r="FW2641" s="22"/>
      <c r="FX2641" s="22"/>
      <c r="FY2641" s="22"/>
      <c r="FZ2641" s="22"/>
      <c r="GA2641" s="22"/>
      <c r="GB2641" s="22"/>
      <c r="GC2641" s="24"/>
      <c r="GD2641" s="22"/>
      <c r="GE2641" s="22"/>
      <c r="GF2641" s="22"/>
      <c r="GG2641" s="22"/>
      <c r="GH2641" s="22"/>
      <c r="GI2641" s="22"/>
      <c r="GJ2641" s="22"/>
      <c r="GK2641" s="22"/>
      <c r="GL2641" s="22"/>
      <c r="GM2641" s="22"/>
      <c r="GN2641" s="22"/>
      <c r="GO2641" s="22"/>
      <c r="GP2641" s="22"/>
      <c r="GQ2641" s="22"/>
      <c r="GR2641" s="22"/>
      <c r="GS2641" s="22"/>
      <c r="GT2641" s="22"/>
      <c r="GU2641" s="22"/>
      <c r="GV2641" s="22"/>
      <c r="GW2641" s="22"/>
      <c r="GX2641" s="22"/>
      <c r="GY2641" s="22"/>
      <c r="GZ2641" s="22"/>
      <c r="HA2641" s="22"/>
      <c r="HB2641" s="22"/>
      <c r="HC2641" s="22"/>
      <c r="HD2641" s="22"/>
      <c r="HE2641" s="22"/>
      <c r="HF2641" s="22"/>
      <c r="HG2641" s="22"/>
      <c r="HH2641" s="22"/>
      <c r="HI2641" s="24"/>
      <c r="HJ2641" s="22"/>
      <c r="HK2641" s="22"/>
      <c r="HL2641" s="22"/>
      <c r="HM2641" s="22"/>
      <c r="HN2641" s="22"/>
      <c r="HO2641" s="22"/>
      <c r="HP2641" s="22"/>
      <c r="HQ2641" s="22"/>
      <c r="HR2641" s="22"/>
      <c r="HS2641" s="22"/>
      <c r="HT2641" s="22"/>
      <c r="HU2641" s="22"/>
      <c r="HV2641" s="22"/>
      <c r="HW2641" s="22"/>
      <c r="HX2641" s="22"/>
      <c r="HY2641" s="22"/>
      <c r="HZ2641" s="22"/>
      <c r="IA2641" s="22"/>
      <c r="IB2641" s="22"/>
      <c r="IC2641" s="22"/>
      <c r="ID2641" s="22"/>
      <c r="IE2641" s="22"/>
      <c r="IF2641" s="22"/>
      <c r="IG2641" s="22"/>
      <c r="IH2641" s="22"/>
      <c r="II2641" s="22"/>
      <c r="IJ2641" s="22"/>
      <c r="IK2641" s="22"/>
      <c r="IL2641" s="22"/>
      <c r="IM2641" s="22"/>
      <c r="IN2641" s="22"/>
      <c r="IO2641" s="24"/>
      <c r="IP2641" s="22"/>
      <c r="IQ2641" s="22"/>
      <c r="IR2641" s="22"/>
      <c r="IS2641" s="22"/>
      <c r="IT2641" s="22"/>
      <c r="IU2641" s="22"/>
      <c r="IV2641" s="22"/>
      <c r="IW2641" s="22"/>
      <c r="IX2641" s="22"/>
      <c r="IY2641" s="22"/>
      <c r="IZ2641" s="22"/>
      <c r="JA2641" s="22"/>
      <c r="JB2641" s="22"/>
      <c r="JC2641" s="22"/>
      <c r="JD2641" s="22"/>
      <c r="JE2641" s="22"/>
      <c r="JF2641" s="22"/>
      <c r="JG2641" s="22"/>
      <c r="JH2641" s="22"/>
      <c r="JI2641" s="22"/>
      <c r="JJ2641" s="22"/>
      <c r="JK2641" s="22"/>
      <c r="JL2641" s="22"/>
      <c r="JM2641" s="22"/>
      <c r="JN2641" s="22"/>
      <c r="JO2641" s="22"/>
      <c r="JP2641" s="22"/>
      <c r="JQ2641" s="22"/>
      <c r="JR2641" s="22"/>
      <c r="JS2641" s="22"/>
      <c r="JT2641" s="22"/>
      <c r="JU2641" s="24"/>
      <c r="JV2641" s="22"/>
      <c r="JW2641" s="22"/>
      <c r="JX2641" s="22"/>
      <c r="JY2641" s="22"/>
      <c r="JZ2641" s="22"/>
      <c r="KA2641" s="22"/>
      <c r="KB2641" s="22"/>
      <c r="KC2641" s="22"/>
      <c r="KD2641" s="22"/>
      <c r="KE2641" s="22"/>
      <c r="KF2641" s="22"/>
      <c r="KG2641" s="22"/>
      <c r="KH2641" s="22"/>
      <c r="KI2641" s="22"/>
      <c r="KJ2641" s="22"/>
      <c r="KK2641" s="22"/>
      <c r="KL2641" s="22"/>
      <c r="KM2641" s="22"/>
      <c r="KN2641" s="22"/>
      <c r="KO2641" s="22"/>
      <c r="KP2641" s="22"/>
      <c r="KQ2641" s="22"/>
      <c r="KR2641" s="22"/>
      <c r="KS2641" s="22"/>
      <c r="KT2641" s="22"/>
      <c r="KU2641" s="22"/>
      <c r="KV2641" s="22"/>
      <c r="KW2641" s="22"/>
      <c r="KX2641" s="22"/>
      <c r="KY2641" s="22"/>
      <c r="KZ2641" s="22"/>
      <c r="LA2641" s="24"/>
      <c r="LB2641" s="22"/>
      <c r="LC2641" s="22"/>
      <c r="LD2641" s="22"/>
      <c r="LE2641" s="22"/>
      <c r="LF2641" s="22"/>
      <c r="LG2641" s="22"/>
      <c r="LH2641" s="22"/>
      <c r="LI2641" s="22"/>
      <c r="LJ2641" s="22"/>
      <c r="LK2641" s="22"/>
      <c r="LL2641" s="22"/>
      <c r="LM2641" s="22"/>
      <c r="LN2641" s="22"/>
      <c r="LO2641" s="22"/>
      <c r="LP2641" s="22"/>
      <c r="LQ2641" s="22"/>
      <c r="LR2641" s="22"/>
      <c r="LS2641" s="22"/>
      <c r="LT2641" s="22"/>
      <c r="LU2641" s="22"/>
      <c r="LV2641" s="22"/>
      <c r="LW2641" s="22"/>
      <c r="LX2641" s="22"/>
      <c r="LY2641" s="22"/>
      <c r="LZ2641" s="22"/>
      <c r="MA2641" s="22"/>
      <c r="MB2641" s="22"/>
      <c r="MC2641" s="22"/>
      <c r="MD2641" s="22"/>
      <c r="ME2641" s="22"/>
      <c r="MF2641" s="22"/>
      <c r="MG2641" s="24"/>
      <c r="MH2641" s="22"/>
      <c r="MI2641" s="22"/>
      <c r="MJ2641" s="22"/>
      <c r="MK2641" s="22"/>
      <c r="ML2641" s="22"/>
      <c r="MM2641" s="22"/>
      <c r="MN2641" s="22"/>
      <c r="MO2641" s="22"/>
      <c r="MP2641" s="22"/>
      <c r="MQ2641" s="22"/>
      <c r="MR2641" s="22"/>
      <c r="MS2641" s="22"/>
      <c r="MT2641" s="22"/>
      <c r="MU2641" s="22"/>
      <c r="MV2641" s="22"/>
      <c r="MW2641" s="22"/>
      <c r="MX2641" s="22"/>
      <c r="MY2641" s="22"/>
      <c r="MZ2641" s="22"/>
      <c r="NA2641" s="22"/>
      <c r="NB2641" s="22"/>
      <c r="NC2641" s="22"/>
      <c r="ND2641" s="22"/>
      <c r="NE2641" s="22"/>
      <c r="NF2641" s="22"/>
      <c r="NG2641" s="22"/>
      <c r="NH2641" s="22"/>
      <c r="NI2641" s="22"/>
      <c r="NJ2641" s="22"/>
      <c r="NK2641" s="22"/>
      <c r="NL2641" s="22"/>
      <c r="NM2641" s="24"/>
      <c r="NN2641" s="22"/>
      <c r="NO2641" s="22"/>
      <c r="NP2641" s="22"/>
      <c r="NQ2641" s="22"/>
      <c r="NR2641" s="22"/>
      <c r="NS2641" s="22"/>
      <c r="NT2641" s="22"/>
      <c r="NU2641" s="22"/>
      <c r="NV2641" s="22"/>
      <c r="NW2641" s="22"/>
      <c r="NX2641" s="22"/>
      <c r="NY2641" s="22"/>
      <c r="NZ2641" s="22"/>
      <c r="OA2641" s="22"/>
      <c r="OB2641" s="22"/>
      <c r="OC2641" s="22"/>
      <c r="OD2641" s="22"/>
      <c r="OE2641" s="22"/>
      <c r="OF2641" s="22"/>
      <c r="OG2641" s="22"/>
      <c r="OH2641" s="22"/>
      <c r="OI2641" s="22"/>
      <c r="OJ2641" s="22"/>
      <c r="OK2641" s="22"/>
      <c r="OL2641" s="22"/>
      <c r="OM2641" s="22"/>
      <c r="ON2641" s="22"/>
      <c r="OO2641" s="22"/>
      <c r="OP2641" s="22"/>
      <c r="OQ2641" s="22"/>
      <c r="OR2641" s="22"/>
    </row>
    <row r="2642" spans="1:408" ht="15" thickBot="1">
      <c r="A2642" s="1"/>
      <c r="B2642" s="12"/>
      <c r="C2642" s="12"/>
      <c r="D2642" s="22"/>
      <c r="E2642" s="54"/>
      <c r="F2642" s="54"/>
      <c r="G2642" s="54"/>
      <c r="H2642" s="55"/>
      <c r="I2642" s="22"/>
      <c r="J2642" s="56"/>
      <c r="K2642" s="81"/>
      <c r="L2642" s="57"/>
      <c r="M2642" s="57"/>
      <c r="N2642" s="55"/>
      <c r="O2642" s="58"/>
      <c r="P2642" s="58"/>
      <c r="Q2642" s="59"/>
      <c r="R2642" s="60"/>
      <c r="S2642" s="60"/>
      <c r="T2642" s="22"/>
      <c r="U2642" s="1"/>
      <c r="V2642" s="23"/>
      <c r="X2642" s="24"/>
      <c r="Y2642" s="24"/>
      <c r="Z2642" s="22"/>
      <c r="AA2642" s="22"/>
      <c r="AB2642" s="22"/>
      <c r="AC2642" s="22"/>
      <c r="AD2642" s="22"/>
      <c r="AE2642" s="22"/>
      <c r="AF2642" s="22"/>
      <c r="AG2642" s="22"/>
      <c r="AH2642" s="22"/>
      <c r="AI2642" s="22"/>
      <c r="AJ2642" s="22"/>
      <c r="AK2642" s="22"/>
      <c r="AL2642" s="22"/>
      <c r="AM2642" s="22"/>
      <c r="AN2642" s="22"/>
      <c r="AO2642" s="22"/>
      <c r="AP2642" s="22"/>
      <c r="AQ2642" s="22"/>
      <c r="AR2642" s="22"/>
      <c r="AS2642" s="22"/>
      <c r="AT2642" s="22"/>
      <c r="AU2642" s="22"/>
      <c r="AV2642" s="22"/>
      <c r="AW2642" s="22"/>
      <c r="AX2642" s="22"/>
      <c r="AY2642" s="22"/>
      <c r="AZ2642" s="22"/>
      <c r="BA2642" s="22"/>
      <c r="BB2642" s="22"/>
      <c r="BC2642" s="22"/>
      <c r="BD2642" s="22"/>
      <c r="BE2642" s="24"/>
      <c r="BF2642" s="22"/>
      <c r="BG2642" s="22"/>
      <c r="BH2642" s="22"/>
      <c r="BI2642" s="22"/>
      <c r="BJ2642" s="22"/>
      <c r="BK2642" s="22"/>
      <c r="BL2642" s="22"/>
      <c r="BM2642" s="22"/>
      <c r="BN2642" s="22"/>
      <c r="BO2642" s="22"/>
      <c r="BP2642" s="22"/>
      <c r="BQ2642" s="22"/>
      <c r="BR2642" s="22"/>
      <c r="BS2642" s="22"/>
      <c r="BT2642" s="22"/>
      <c r="BU2642" s="22"/>
      <c r="BV2642" s="22"/>
      <c r="BW2642" s="22"/>
      <c r="BX2642" s="22"/>
      <c r="BY2642" s="22"/>
      <c r="BZ2642" s="22"/>
      <c r="CA2642" s="22"/>
      <c r="CB2642" s="22"/>
      <c r="CC2642" s="22"/>
      <c r="CD2642" s="22"/>
      <c r="CE2642" s="22"/>
      <c r="CF2642" s="22"/>
      <c r="CG2642" s="22"/>
      <c r="CH2642" s="22"/>
      <c r="CI2642" s="22"/>
      <c r="CJ2642" s="22"/>
      <c r="CK2642" s="24"/>
      <c r="CL2642" s="22"/>
      <c r="CM2642" s="22"/>
      <c r="CN2642" s="22"/>
      <c r="CO2642" s="22"/>
      <c r="CP2642" s="22"/>
      <c r="CQ2642" s="22"/>
      <c r="CR2642" s="22"/>
      <c r="CS2642" s="22"/>
      <c r="CT2642" s="22"/>
      <c r="CU2642" s="22"/>
      <c r="CV2642" s="22"/>
      <c r="CW2642" s="22"/>
      <c r="CX2642" s="22"/>
      <c r="CY2642" s="22"/>
      <c r="CZ2642" s="22"/>
      <c r="DA2642" s="22"/>
      <c r="DB2642" s="22"/>
      <c r="DC2642" s="22"/>
      <c r="DD2642" s="22"/>
      <c r="DE2642" s="22"/>
      <c r="DF2642" s="22"/>
      <c r="DG2642" s="22"/>
      <c r="DH2642" s="22"/>
      <c r="DI2642" s="22"/>
      <c r="DJ2642" s="22"/>
      <c r="DK2642" s="22"/>
      <c r="DL2642" s="22"/>
      <c r="DM2642" s="22"/>
      <c r="DN2642" s="22"/>
      <c r="DO2642" s="22"/>
      <c r="DP2642" s="22"/>
      <c r="DQ2642" s="24"/>
      <c r="DR2642" s="22"/>
      <c r="DS2642" s="22"/>
      <c r="DT2642" s="22"/>
      <c r="DU2642" s="22"/>
      <c r="DV2642" s="22"/>
      <c r="DW2642" s="22"/>
      <c r="DX2642" s="22"/>
      <c r="DY2642" s="22"/>
      <c r="DZ2642" s="22"/>
      <c r="EA2642" s="22"/>
      <c r="EB2642" s="22"/>
      <c r="EC2642" s="22"/>
      <c r="ED2642" s="22"/>
      <c r="EE2642" s="22"/>
      <c r="EF2642" s="22"/>
      <c r="EG2642" s="22"/>
      <c r="EH2642" s="22"/>
      <c r="EI2642" s="22"/>
      <c r="EJ2642" s="22"/>
      <c r="EK2642" s="22"/>
      <c r="EL2642" s="22"/>
      <c r="EM2642" s="22"/>
      <c r="EN2642" s="22"/>
      <c r="EO2642" s="22"/>
      <c r="EP2642" s="22"/>
      <c r="EQ2642" s="22"/>
      <c r="ER2642" s="22"/>
      <c r="ES2642" s="22"/>
      <c r="ET2642" s="22"/>
      <c r="EU2642" s="22"/>
      <c r="EV2642" s="22"/>
      <c r="EW2642" s="24"/>
      <c r="EX2642" s="22"/>
      <c r="EY2642" s="22"/>
      <c r="EZ2642" s="22"/>
      <c r="FA2642" s="22"/>
      <c r="FB2642" s="22"/>
      <c r="FC2642" s="22"/>
      <c r="FD2642" s="22"/>
      <c r="FE2642" s="22"/>
      <c r="FF2642" s="22"/>
      <c r="FG2642" s="22"/>
      <c r="FH2642" s="22"/>
      <c r="FI2642" s="22"/>
      <c r="FJ2642" s="22"/>
      <c r="FK2642" s="22"/>
      <c r="FL2642" s="22"/>
      <c r="FM2642" s="22"/>
      <c r="FN2642" s="22"/>
      <c r="FO2642" s="22"/>
      <c r="FP2642" s="22"/>
      <c r="FQ2642" s="22"/>
      <c r="FR2642" s="22"/>
      <c r="FS2642" s="22"/>
      <c r="FT2642" s="22"/>
      <c r="FU2642" s="22"/>
      <c r="FV2642" s="22"/>
      <c r="FW2642" s="22"/>
      <c r="FX2642" s="22"/>
      <c r="FY2642" s="22"/>
      <c r="FZ2642" s="22"/>
      <c r="GA2642" s="22"/>
      <c r="GB2642" s="22"/>
      <c r="GC2642" s="24"/>
      <c r="GD2642" s="22"/>
      <c r="GE2642" s="22"/>
      <c r="GF2642" s="22"/>
      <c r="GG2642" s="22"/>
      <c r="GH2642" s="22"/>
      <c r="GI2642" s="22"/>
      <c r="GJ2642" s="22"/>
      <c r="GK2642" s="22"/>
      <c r="GL2642" s="22"/>
      <c r="GM2642" s="22"/>
      <c r="GN2642" s="22"/>
      <c r="GO2642" s="22"/>
      <c r="GP2642" s="22"/>
      <c r="GQ2642" s="22"/>
      <c r="GR2642" s="22"/>
      <c r="GS2642" s="22"/>
      <c r="GT2642" s="22"/>
      <c r="GU2642" s="22"/>
      <c r="GV2642" s="22"/>
      <c r="GW2642" s="22"/>
      <c r="GX2642" s="22"/>
      <c r="GY2642" s="22"/>
      <c r="GZ2642" s="22"/>
      <c r="HA2642" s="22"/>
      <c r="HB2642" s="22"/>
      <c r="HC2642" s="22"/>
      <c r="HD2642" s="22"/>
      <c r="HE2642" s="22"/>
      <c r="HF2642" s="22"/>
      <c r="HG2642" s="22"/>
      <c r="HH2642" s="22"/>
      <c r="HI2642" s="24"/>
      <c r="HJ2642" s="22"/>
      <c r="HK2642" s="22"/>
      <c r="HL2642" s="22"/>
      <c r="HM2642" s="22"/>
      <c r="HN2642" s="22"/>
      <c r="HO2642" s="22"/>
      <c r="HP2642" s="22"/>
      <c r="HQ2642" s="22"/>
      <c r="HR2642" s="22"/>
      <c r="HS2642" s="22"/>
      <c r="HT2642" s="22"/>
      <c r="HU2642" s="22"/>
      <c r="HV2642" s="22"/>
      <c r="HW2642" s="22"/>
      <c r="HX2642" s="22"/>
      <c r="HY2642" s="22"/>
      <c r="HZ2642" s="22"/>
      <c r="IA2642" s="22"/>
      <c r="IB2642" s="22"/>
      <c r="IC2642" s="22"/>
      <c r="ID2642" s="22"/>
      <c r="IE2642" s="22"/>
      <c r="IF2642" s="22"/>
      <c r="IG2642" s="22"/>
      <c r="IH2642" s="22"/>
      <c r="II2642" s="22"/>
      <c r="IJ2642" s="22"/>
      <c r="IK2642" s="22"/>
      <c r="IL2642" s="22"/>
      <c r="IM2642" s="22"/>
      <c r="IN2642" s="22"/>
      <c r="IO2642" s="24"/>
      <c r="IP2642" s="22"/>
      <c r="IQ2642" s="22"/>
      <c r="IR2642" s="22"/>
      <c r="IS2642" s="22"/>
      <c r="IT2642" s="22"/>
      <c r="IU2642" s="22"/>
      <c r="IV2642" s="22"/>
      <c r="IW2642" s="22"/>
      <c r="IX2642" s="22"/>
      <c r="IY2642" s="22"/>
      <c r="IZ2642" s="22"/>
      <c r="JA2642" s="22"/>
      <c r="JB2642" s="22"/>
      <c r="JC2642" s="22"/>
      <c r="JD2642" s="22"/>
      <c r="JE2642" s="22"/>
      <c r="JF2642" s="22"/>
      <c r="JG2642" s="22"/>
      <c r="JH2642" s="22"/>
      <c r="JI2642" s="22"/>
      <c r="JJ2642" s="22"/>
      <c r="JK2642" s="22"/>
      <c r="JL2642" s="22"/>
      <c r="JM2642" s="22"/>
      <c r="JN2642" s="22"/>
      <c r="JO2642" s="22"/>
      <c r="JP2642" s="22"/>
      <c r="JQ2642" s="22"/>
      <c r="JR2642" s="22"/>
      <c r="JS2642" s="22"/>
      <c r="JT2642" s="22"/>
      <c r="JU2642" s="24"/>
      <c r="JV2642" s="22"/>
      <c r="JW2642" s="22"/>
      <c r="JX2642" s="22"/>
      <c r="JY2642" s="22"/>
      <c r="JZ2642" s="22"/>
      <c r="KA2642" s="22"/>
      <c r="KB2642" s="22"/>
      <c r="KC2642" s="22"/>
      <c r="KD2642" s="22"/>
      <c r="KE2642" s="22"/>
      <c r="KF2642" s="22"/>
      <c r="KG2642" s="22"/>
      <c r="KH2642" s="22"/>
      <c r="KI2642" s="22"/>
      <c r="KJ2642" s="22"/>
      <c r="KK2642" s="22"/>
      <c r="KL2642" s="22"/>
      <c r="KM2642" s="22"/>
      <c r="KN2642" s="22"/>
      <c r="KO2642" s="22"/>
      <c r="KP2642" s="22"/>
      <c r="KQ2642" s="22"/>
      <c r="KR2642" s="22"/>
      <c r="KS2642" s="22"/>
      <c r="KT2642" s="22"/>
      <c r="KU2642" s="22"/>
      <c r="KV2642" s="22"/>
      <c r="KW2642" s="22"/>
      <c r="KX2642" s="22"/>
      <c r="KY2642" s="22"/>
      <c r="KZ2642" s="22"/>
      <c r="LA2642" s="24"/>
      <c r="LB2642" s="22"/>
      <c r="LC2642" s="22"/>
      <c r="LD2642" s="22"/>
      <c r="LE2642" s="22"/>
      <c r="LF2642" s="22"/>
      <c r="LG2642" s="22"/>
      <c r="LH2642" s="22"/>
      <c r="LI2642" s="22"/>
      <c r="LJ2642" s="22"/>
      <c r="LK2642" s="22"/>
      <c r="LL2642" s="22"/>
      <c r="LM2642" s="22"/>
      <c r="LN2642" s="22"/>
      <c r="LO2642" s="22"/>
      <c r="LP2642" s="22"/>
      <c r="LQ2642" s="22"/>
      <c r="LR2642" s="22"/>
      <c r="LS2642" s="22"/>
      <c r="LT2642" s="22"/>
      <c r="LU2642" s="22"/>
      <c r="LV2642" s="22"/>
      <c r="LW2642" s="22"/>
      <c r="LX2642" s="22"/>
      <c r="LY2642" s="22"/>
      <c r="LZ2642" s="22"/>
      <c r="MA2642" s="22"/>
      <c r="MB2642" s="22"/>
      <c r="MC2642" s="22"/>
      <c r="MD2642" s="22"/>
      <c r="ME2642" s="22"/>
      <c r="MF2642" s="22"/>
      <c r="MG2642" s="24"/>
      <c r="MH2642" s="22"/>
      <c r="MI2642" s="22"/>
      <c r="MJ2642" s="22"/>
      <c r="MK2642" s="22"/>
      <c r="ML2642" s="22"/>
      <c r="MM2642" s="22"/>
      <c r="MN2642" s="22"/>
      <c r="MO2642" s="22"/>
      <c r="MP2642" s="22"/>
      <c r="MQ2642" s="22"/>
      <c r="MR2642" s="22"/>
      <c r="MS2642" s="22"/>
      <c r="MT2642" s="22"/>
      <c r="MU2642" s="22"/>
      <c r="MV2642" s="22"/>
      <c r="MW2642" s="22"/>
      <c r="MX2642" s="22"/>
      <c r="MY2642" s="22"/>
      <c r="MZ2642" s="22"/>
      <c r="NA2642" s="22"/>
      <c r="NB2642" s="22"/>
      <c r="NC2642" s="22"/>
      <c r="ND2642" s="22"/>
      <c r="NE2642" s="22"/>
      <c r="NF2642" s="22"/>
      <c r="NG2642" s="22"/>
      <c r="NH2642" s="22"/>
      <c r="NI2642" s="22"/>
      <c r="NJ2642" s="22"/>
      <c r="NK2642" s="22"/>
      <c r="NL2642" s="22"/>
      <c r="NM2642" s="24"/>
      <c r="NN2642" s="22"/>
      <c r="NO2642" s="22"/>
      <c r="NP2642" s="22"/>
      <c r="NQ2642" s="22"/>
      <c r="NR2642" s="22"/>
      <c r="NS2642" s="22"/>
      <c r="NT2642" s="22"/>
      <c r="NU2642" s="22"/>
      <c r="NV2642" s="22"/>
      <c r="NW2642" s="22"/>
      <c r="NX2642" s="22"/>
      <c r="NY2642" s="22"/>
      <c r="NZ2642" s="22"/>
      <c r="OA2642" s="22"/>
      <c r="OB2642" s="22"/>
      <c r="OC2642" s="22"/>
      <c r="OD2642" s="22"/>
      <c r="OE2642" s="22"/>
      <c r="OF2642" s="22"/>
      <c r="OG2642" s="22"/>
      <c r="OH2642" s="22"/>
      <c r="OI2642" s="22"/>
      <c r="OJ2642" s="22"/>
      <c r="OK2642" s="22"/>
      <c r="OL2642" s="22"/>
      <c r="OM2642" s="22"/>
      <c r="ON2642" s="22"/>
      <c r="OO2642" s="22"/>
      <c r="OP2642" s="22"/>
      <c r="OQ2642" s="22"/>
      <c r="OR2642" s="22"/>
    </row>
    <row r="2643" spans="1:408" ht="15" thickBot="1">
      <c r="A2643" s="1"/>
      <c r="B2643" s="12"/>
      <c r="C2643" s="12"/>
      <c r="D2643" s="22"/>
      <c r="E2643" s="54"/>
      <c r="F2643" s="54"/>
      <c r="G2643" s="54"/>
      <c r="H2643" s="55"/>
      <c r="I2643" s="22"/>
      <c r="J2643" s="56"/>
      <c r="K2643" s="80"/>
      <c r="L2643" s="57"/>
      <c r="M2643" s="57"/>
      <c r="N2643" s="55"/>
      <c r="O2643" s="58"/>
      <c r="P2643" s="58"/>
      <c r="Q2643" s="59"/>
      <c r="R2643" s="60"/>
      <c r="S2643" s="60"/>
      <c r="T2643" s="22"/>
      <c r="U2643" s="1"/>
      <c r="V2643" s="23"/>
      <c r="X2643" s="24"/>
      <c r="Y2643" s="24"/>
      <c r="Z2643" s="22"/>
      <c r="AA2643" s="22"/>
      <c r="AB2643" s="22"/>
      <c r="AC2643" s="22"/>
      <c r="AD2643" s="22"/>
      <c r="AE2643" s="22"/>
      <c r="AF2643" s="22"/>
      <c r="AG2643" s="22"/>
      <c r="AH2643" s="22"/>
      <c r="AI2643" s="22"/>
      <c r="AJ2643" s="22"/>
      <c r="AK2643" s="22"/>
      <c r="AL2643" s="22"/>
      <c r="AM2643" s="22"/>
      <c r="AN2643" s="22"/>
      <c r="AO2643" s="22"/>
      <c r="AP2643" s="22"/>
      <c r="AQ2643" s="22"/>
      <c r="AR2643" s="22"/>
      <c r="AS2643" s="22"/>
      <c r="AT2643" s="22"/>
      <c r="AU2643" s="22"/>
      <c r="AV2643" s="22"/>
      <c r="AW2643" s="22"/>
      <c r="AX2643" s="22"/>
      <c r="AY2643" s="22"/>
      <c r="AZ2643" s="22"/>
      <c r="BA2643" s="22"/>
      <c r="BB2643" s="22"/>
      <c r="BC2643" s="22"/>
      <c r="BD2643" s="22"/>
      <c r="BE2643" s="24"/>
      <c r="BF2643" s="22"/>
      <c r="BG2643" s="22"/>
      <c r="BH2643" s="22"/>
      <c r="BI2643" s="22"/>
      <c r="BJ2643" s="22"/>
      <c r="BK2643" s="22"/>
      <c r="BL2643" s="22"/>
      <c r="BM2643" s="22"/>
      <c r="BN2643" s="22"/>
      <c r="BO2643" s="22"/>
      <c r="BP2643" s="22"/>
      <c r="BQ2643" s="22"/>
      <c r="BR2643" s="22"/>
      <c r="BS2643" s="22"/>
      <c r="BT2643" s="22"/>
      <c r="BU2643" s="22"/>
      <c r="BV2643" s="22"/>
      <c r="BW2643" s="22"/>
      <c r="BX2643" s="22"/>
      <c r="BY2643" s="22"/>
      <c r="BZ2643" s="22"/>
      <c r="CA2643" s="22"/>
      <c r="CB2643" s="22"/>
      <c r="CC2643" s="22"/>
      <c r="CD2643" s="22"/>
      <c r="CE2643" s="22"/>
      <c r="CF2643" s="22"/>
      <c r="CG2643" s="22"/>
      <c r="CH2643" s="22"/>
      <c r="CI2643" s="22"/>
      <c r="CJ2643" s="22"/>
      <c r="CK2643" s="24"/>
      <c r="CL2643" s="22"/>
      <c r="CM2643" s="22"/>
      <c r="CN2643" s="22"/>
      <c r="CO2643" s="22"/>
      <c r="CP2643" s="22"/>
      <c r="CQ2643" s="22"/>
      <c r="CR2643" s="22"/>
      <c r="CS2643" s="22"/>
      <c r="CT2643" s="22"/>
      <c r="CU2643" s="22"/>
      <c r="CV2643" s="22"/>
      <c r="CW2643" s="22"/>
      <c r="CX2643" s="22"/>
      <c r="CY2643" s="22"/>
      <c r="CZ2643" s="22"/>
      <c r="DA2643" s="22"/>
      <c r="DB2643" s="22"/>
      <c r="DC2643" s="22"/>
      <c r="DD2643" s="22"/>
      <c r="DE2643" s="22"/>
      <c r="DF2643" s="22"/>
      <c r="DG2643" s="22"/>
      <c r="DH2643" s="22"/>
      <c r="DI2643" s="22"/>
      <c r="DJ2643" s="22"/>
      <c r="DK2643" s="22"/>
      <c r="DL2643" s="22"/>
      <c r="DM2643" s="22"/>
      <c r="DN2643" s="22"/>
      <c r="DO2643" s="22"/>
      <c r="DP2643" s="22"/>
      <c r="DQ2643" s="24"/>
      <c r="DR2643" s="22"/>
      <c r="DS2643" s="22"/>
      <c r="DT2643" s="22"/>
      <c r="DU2643" s="22"/>
      <c r="DV2643" s="22"/>
      <c r="DW2643" s="22"/>
      <c r="DX2643" s="22"/>
      <c r="DY2643" s="22"/>
      <c r="DZ2643" s="22"/>
      <c r="EA2643" s="22"/>
      <c r="EB2643" s="22"/>
      <c r="EC2643" s="22"/>
      <c r="ED2643" s="22"/>
      <c r="EE2643" s="22"/>
      <c r="EF2643" s="22"/>
      <c r="EG2643" s="22"/>
      <c r="EH2643" s="22"/>
      <c r="EI2643" s="22"/>
      <c r="EJ2643" s="22"/>
      <c r="EK2643" s="22"/>
      <c r="EL2643" s="22"/>
      <c r="EM2643" s="22"/>
      <c r="EN2643" s="22"/>
      <c r="EO2643" s="22"/>
      <c r="EP2643" s="22"/>
      <c r="EQ2643" s="22"/>
      <c r="ER2643" s="22"/>
      <c r="ES2643" s="22"/>
      <c r="ET2643" s="22"/>
      <c r="EU2643" s="22"/>
      <c r="EV2643" s="22"/>
      <c r="EW2643" s="24"/>
      <c r="EX2643" s="22"/>
      <c r="EY2643" s="22"/>
      <c r="EZ2643" s="22"/>
      <c r="FA2643" s="22"/>
      <c r="FB2643" s="22"/>
      <c r="FC2643" s="22"/>
      <c r="FD2643" s="22"/>
      <c r="FE2643" s="22"/>
      <c r="FF2643" s="22"/>
      <c r="FG2643" s="22"/>
      <c r="FH2643" s="22"/>
      <c r="FI2643" s="22"/>
      <c r="FJ2643" s="22"/>
      <c r="FK2643" s="22"/>
      <c r="FL2643" s="22"/>
      <c r="FM2643" s="22"/>
      <c r="FN2643" s="22"/>
      <c r="FO2643" s="22"/>
      <c r="FP2643" s="22"/>
      <c r="FQ2643" s="22"/>
      <c r="FR2643" s="22"/>
      <c r="FS2643" s="22"/>
      <c r="FT2643" s="22"/>
      <c r="FU2643" s="22"/>
      <c r="FV2643" s="22"/>
      <c r="FW2643" s="22"/>
      <c r="FX2643" s="22"/>
      <c r="FY2643" s="22"/>
      <c r="FZ2643" s="22"/>
      <c r="GA2643" s="22"/>
      <c r="GB2643" s="22"/>
      <c r="GC2643" s="24"/>
      <c r="GD2643" s="22"/>
      <c r="GE2643" s="22"/>
      <c r="GF2643" s="22"/>
      <c r="GG2643" s="22"/>
      <c r="GH2643" s="22"/>
      <c r="GI2643" s="22"/>
      <c r="GJ2643" s="22"/>
      <c r="GK2643" s="22"/>
      <c r="GL2643" s="22"/>
      <c r="GM2643" s="22"/>
      <c r="GN2643" s="22"/>
      <c r="GO2643" s="22"/>
      <c r="GP2643" s="22"/>
      <c r="GQ2643" s="22"/>
      <c r="GR2643" s="22"/>
      <c r="GS2643" s="22"/>
      <c r="GT2643" s="22"/>
      <c r="GU2643" s="22"/>
      <c r="GV2643" s="22"/>
      <c r="GW2643" s="22"/>
      <c r="GX2643" s="22"/>
      <c r="GY2643" s="22"/>
      <c r="GZ2643" s="22"/>
      <c r="HA2643" s="22"/>
      <c r="HB2643" s="22"/>
      <c r="HC2643" s="22"/>
      <c r="HD2643" s="22"/>
      <c r="HE2643" s="22"/>
      <c r="HF2643" s="22"/>
      <c r="HG2643" s="22"/>
      <c r="HH2643" s="22"/>
      <c r="HI2643" s="24"/>
      <c r="HJ2643" s="22"/>
      <c r="HK2643" s="22"/>
      <c r="HL2643" s="22"/>
      <c r="HM2643" s="22"/>
      <c r="HN2643" s="22"/>
      <c r="HO2643" s="22"/>
      <c r="HP2643" s="22"/>
      <c r="HQ2643" s="22"/>
      <c r="HR2643" s="22"/>
      <c r="HS2643" s="22"/>
      <c r="HT2643" s="22"/>
      <c r="HU2643" s="22"/>
      <c r="HV2643" s="22"/>
      <c r="HW2643" s="22"/>
      <c r="HX2643" s="22"/>
      <c r="HY2643" s="22"/>
      <c r="HZ2643" s="22"/>
      <c r="IA2643" s="22"/>
      <c r="IB2643" s="22"/>
      <c r="IC2643" s="22"/>
      <c r="ID2643" s="22"/>
      <c r="IE2643" s="22"/>
      <c r="IF2643" s="22"/>
      <c r="IG2643" s="22"/>
      <c r="IH2643" s="22"/>
      <c r="II2643" s="22"/>
      <c r="IJ2643" s="22"/>
      <c r="IK2643" s="22"/>
      <c r="IL2643" s="22"/>
      <c r="IM2643" s="22"/>
      <c r="IN2643" s="22"/>
      <c r="IO2643" s="24"/>
      <c r="IP2643" s="22"/>
      <c r="IQ2643" s="22"/>
      <c r="IR2643" s="22"/>
      <c r="IS2643" s="22"/>
      <c r="IT2643" s="22"/>
      <c r="IU2643" s="22"/>
      <c r="IV2643" s="22"/>
      <c r="IW2643" s="22"/>
      <c r="IX2643" s="22"/>
      <c r="IY2643" s="22"/>
      <c r="IZ2643" s="22"/>
      <c r="JA2643" s="22"/>
      <c r="JB2643" s="22"/>
      <c r="JC2643" s="22"/>
      <c r="JD2643" s="22"/>
      <c r="JE2643" s="22"/>
      <c r="JF2643" s="22"/>
      <c r="JG2643" s="22"/>
      <c r="JH2643" s="22"/>
      <c r="JI2643" s="22"/>
      <c r="JJ2643" s="22"/>
      <c r="JK2643" s="22"/>
      <c r="JL2643" s="22"/>
      <c r="JM2643" s="22"/>
      <c r="JN2643" s="22"/>
      <c r="JO2643" s="22"/>
      <c r="JP2643" s="22"/>
      <c r="JQ2643" s="22"/>
      <c r="JR2643" s="22"/>
      <c r="JS2643" s="22"/>
      <c r="JT2643" s="22"/>
      <c r="JU2643" s="24"/>
      <c r="JV2643" s="22"/>
      <c r="JW2643" s="22"/>
      <c r="JX2643" s="22"/>
      <c r="JY2643" s="22"/>
      <c r="JZ2643" s="22"/>
      <c r="KA2643" s="22"/>
      <c r="KB2643" s="22"/>
      <c r="KC2643" s="22"/>
      <c r="KD2643" s="22"/>
      <c r="KE2643" s="22"/>
      <c r="KF2643" s="22"/>
      <c r="KG2643" s="22"/>
      <c r="KH2643" s="22"/>
      <c r="KI2643" s="22"/>
      <c r="KJ2643" s="22"/>
      <c r="KK2643" s="22"/>
      <c r="KL2643" s="22"/>
      <c r="KM2643" s="22"/>
      <c r="KN2643" s="22"/>
      <c r="KO2643" s="22"/>
      <c r="KP2643" s="22"/>
      <c r="KQ2643" s="22"/>
      <c r="KR2643" s="22"/>
      <c r="KS2643" s="22"/>
      <c r="KT2643" s="22"/>
      <c r="KU2643" s="22"/>
      <c r="KV2643" s="22"/>
      <c r="KW2643" s="22"/>
      <c r="KX2643" s="22"/>
      <c r="KY2643" s="22"/>
      <c r="KZ2643" s="22"/>
      <c r="LA2643" s="24"/>
      <c r="LB2643" s="22"/>
      <c r="LC2643" s="22"/>
      <c r="LD2643" s="22"/>
      <c r="LE2643" s="22"/>
      <c r="LF2643" s="22"/>
      <c r="LG2643" s="22"/>
      <c r="LH2643" s="22"/>
      <c r="LI2643" s="22"/>
      <c r="LJ2643" s="22"/>
      <c r="LK2643" s="22"/>
      <c r="LL2643" s="22"/>
      <c r="LM2643" s="22"/>
      <c r="LN2643" s="22"/>
      <c r="LO2643" s="22"/>
      <c r="LP2643" s="22"/>
      <c r="LQ2643" s="22"/>
      <c r="LR2643" s="22"/>
      <c r="LS2643" s="22"/>
      <c r="LT2643" s="22"/>
      <c r="LU2643" s="22"/>
      <c r="LV2643" s="22"/>
      <c r="LW2643" s="22"/>
      <c r="LX2643" s="22"/>
      <c r="LY2643" s="22"/>
      <c r="LZ2643" s="22"/>
      <c r="MA2643" s="22"/>
      <c r="MB2643" s="22"/>
      <c r="MC2643" s="22"/>
      <c r="MD2643" s="22"/>
      <c r="ME2643" s="22"/>
      <c r="MF2643" s="22"/>
      <c r="MG2643" s="24"/>
      <c r="MH2643" s="22"/>
      <c r="MI2643" s="22"/>
      <c r="MJ2643" s="22"/>
      <c r="MK2643" s="22"/>
      <c r="ML2643" s="22"/>
      <c r="MM2643" s="22"/>
      <c r="MN2643" s="22"/>
      <c r="MO2643" s="22"/>
      <c r="MP2643" s="22"/>
      <c r="MQ2643" s="22"/>
      <c r="MR2643" s="22"/>
      <c r="MS2643" s="22"/>
      <c r="MT2643" s="22"/>
      <c r="MU2643" s="22"/>
      <c r="MV2643" s="22"/>
      <c r="MW2643" s="22"/>
      <c r="MX2643" s="22"/>
      <c r="MY2643" s="22"/>
      <c r="MZ2643" s="22"/>
      <c r="NA2643" s="22"/>
      <c r="NB2643" s="22"/>
      <c r="NC2643" s="22"/>
      <c r="ND2643" s="22"/>
      <c r="NE2643" s="22"/>
      <c r="NF2643" s="22"/>
      <c r="NG2643" s="22"/>
      <c r="NH2643" s="22"/>
      <c r="NI2643" s="22"/>
      <c r="NJ2643" s="22"/>
      <c r="NK2643" s="22"/>
      <c r="NL2643" s="22"/>
      <c r="NM2643" s="24"/>
      <c r="NN2643" s="22"/>
      <c r="NO2643" s="22"/>
      <c r="NP2643" s="22"/>
      <c r="NQ2643" s="22"/>
      <c r="NR2643" s="22"/>
      <c r="NS2643" s="22"/>
      <c r="NT2643" s="22"/>
      <c r="NU2643" s="22"/>
      <c r="NV2643" s="22"/>
      <c r="NW2643" s="22"/>
      <c r="NX2643" s="22"/>
      <c r="NY2643" s="22"/>
      <c r="NZ2643" s="22"/>
      <c r="OA2643" s="22"/>
      <c r="OB2643" s="22"/>
      <c r="OC2643" s="22"/>
      <c r="OD2643" s="22"/>
      <c r="OE2643" s="22"/>
      <c r="OF2643" s="22"/>
      <c r="OG2643" s="22"/>
      <c r="OH2643" s="22"/>
      <c r="OI2643" s="22"/>
      <c r="OJ2643" s="22"/>
      <c r="OK2643" s="22"/>
      <c r="OL2643" s="22"/>
      <c r="OM2643" s="22"/>
      <c r="ON2643" s="22"/>
      <c r="OO2643" s="22"/>
      <c r="OP2643" s="22"/>
      <c r="OQ2643" s="22"/>
      <c r="OR2643" s="22"/>
    </row>
    <row r="2644" spans="1:408" ht="15" thickBot="1">
      <c r="A2644" s="1"/>
      <c r="B2644" s="12"/>
      <c r="C2644" s="12"/>
      <c r="D2644" s="22"/>
      <c r="E2644" s="54"/>
      <c r="F2644" s="54"/>
      <c r="G2644" s="54"/>
      <c r="H2644" s="55"/>
      <c r="I2644" s="22"/>
      <c r="J2644" s="56"/>
      <c r="K2644" s="81"/>
      <c r="L2644" s="57"/>
      <c r="M2644" s="57"/>
      <c r="N2644" s="55"/>
      <c r="O2644" s="58"/>
      <c r="P2644" s="58"/>
      <c r="Q2644" s="59"/>
      <c r="R2644" s="60"/>
      <c r="S2644" s="60"/>
      <c r="T2644" s="22"/>
      <c r="U2644" s="1"/>
      <c r="V2644" s="23"/>
      <c r="X2644" s="24"/>
      <c r="Y2644" s="24"/>
      <c r="Z2644" s="22"/>
      <c r="AA2644" s="22"/>
      <c r="AB2644" s="22"/>
      <c r="AC2644" s="22"/>
      <c r="AD2644" s="22"/>
      <c r="AE2644" s="22"/>
      <c r="AF2644" s="22"/>
      <c r="AG2644" s="22"/>
      <c r="AH2644" s="22"/>
      <c r="AI2644" s="22"/>
      <c r="AJ2644" s="22"/>
      <c r="AK2644" s="22"/>
      <c r="AL2644" s="22"/>
      <c r="AM2644" s="22"/>
      <c r="AN2644" s="22"/>
      <c r="AO2644" s="22"/>
      <c r="AP2644" s="22"/>
      <c r="AQ2644" s="22"/>
      <c r="AR2644" s="22"/>
      <c r="AS2644" s="22"/>
      <c r="AT2644" s="22"/>
      <c r="AU2644" s="22"/>
      <c r="AV2644" s="22"/>
      <c r="AW2644" s="22"/>
      <c r="AX2644" s="22"/>
      <c r="AY2644" s="22"/>
      <c r="AZ2644" s="22"/>
      <c r="BA2644" s="22"/>
      <c r="BB2644" s="22"/>
      <c r="BC2644" s="22"/>
      <c r="BD2644" s="22"/>
      <c r="BE2644" s="24"/>
      <c r="BF2644" s="22"/>
      <c r="BG2644" s="22"/>
      <c r="BH2644" s="22"/>
      <c r="BI2644" s="22"/>
      <c r="BJ2644" s="22"/>
      <c r="BK2644" s="22"/>
      <c r="BL2644" s="22"/>
      <c r="BM2644" s="22"/>
      <c r="BN2644" s="22"/>
      <c r="BO2644" s="22"/>
      <c r="BP2644" s="22"/>
      <c r="BQ2644" s="22"/>
      <c r="BR2644" s="22"/>
      <c r="BS2644" s="22"/>
      <c r="BT2644" s="22"/>
      <c r="BU2644" s="22"/>
      <c r="BV2644" s="22"/>
      <c r="BW2644" s="22"/>
      <c r="BX2644" s="22"/>
      <c r="BY2644" s="22"/>
      <c r="BZ2644" s="22"/>
      <c r="CA2644" s="22"/>
      <c r="CB2644" s="22"/>
      <c r="CC2644" s="22"/>
      <c r="CD2644" s="22"/>
      <c r="CE2644" s="22"/>
      <c r="CF2644" s="22"/>
      <c r="CG2644" s="22"/>
      <c r="CH2644" s="22"/>
      <c r="CI2644" s="22"/>
      <c r="CJ2644" s="22"/>
      <c r="CK2644" s="24"/>
      <c r="CL2644" s="22"/>
      <c r="CM2644" s="22"/>
      <c r="CN2644" s="22"/>
      <c r="CO2644" s="22"/>
      <c r="CP2644" s="22"/>
      <c r="CQ2644" s="22"/>
      <c r="CR2644" s="22"/>
      <c r="CS2644" s="22"/>
      <c r="CT2644" s="22"/>
      <c r="CU2644" s="22"/>
      <c r="CV2644" s="22"/>
      <c r="CW2644" s="22"/>
      <c r="CX2644" s="22"/>
      <c r="CY2644" s="22"/>
      <c r="CZ2644" s="22"/>
      <c r="DA2644" s="22"/>
      <c r="DB2644" s="22"/>
      <c r="DC2644" s="22"/>
      <c r="DD2644" s="22"/>
      <c r="DE2644" s="22"/>
      <c r="DF2644" s="22"/>
      <c r="DG2644" s="22"/>
      <c r="DH2644" s="22"/>
      <c r="DI2644" s="22"/>
      <c r="DJ2644" s="22"/>
      <c r="DK2644" s="22"/>
      <c r="DL2644" s="22"/>
      <c r="DM2644" s="22"/>
      <c r="DN2644" s="22"/>
      <c r="DO2644" s="22"/>
      <c r="DP2644" s="22"/>
      <c r="DQ2644" s="24"/>
      <c r="DR2644" s="22"/>
      <c r="DS2644" s="22"/>
      <c r="DT2644" s="22"/>
      <c r="DU2644" s="22"/>
      <c r="DV2644" s="22"/>
      <c r="DW2644" s="22"/>
      <c r="DX2644" s="22"/>
      <c r="DY2644" s="22"/>
      <c r="DZ2644" s="22"/>
      <c r="EA2644" s="22"/>
      <c r="EB2644" s="22"/>
      <c r="EC2644" s="22"/>
      <c r="ED2644" s="22"/>
      <c r="EE2644" s="22"/>
      <c r="EF2644" s="22"/>
      <c r="EG2644" s="22"/>
      <c r="EH2644" s="22"/>
      <c r="EI2644" s="22"/>
      <c r="EJ2644" s="22"/>
      <c r="EK2644" s="22"/>
      <c r="EL2644" s="22"/>
      <c r="EM2644" s="22"/>
      <c r="EN2644" s="22"/>
      <c r="EO2644" s="22"/>
      <c r="EP2644" s="22"/>
      <c r="EQ2644" s="22"/>
      <c r="ER2644" s="22"/>
      <c r="ES2644" s="22"/>
      <c r="ET2644" s="22"/>
      <c r="EU2644" s="22"/>
      <c r="EV2644" s="22"/>
      <c r="EW2644" s="24"/>
      <c r="EX2644" s="22"/>
      <c r="EY2644" s="22"/>
      <c r="EZ2644" s="22"/>
      <c r="FA2644" s="22"/>
      <c r="FB2644" s="22"/>
      <c r="FC2644" s="22"/>
      <c r="FD2644" s="22"/>
      <c r="FE2644" s="22"/>
      <c r="FF2644" s="22"/>
      <c r="FG2644" s="22"/>
      <c r="FH2644" s="22"/>
      <c r="FI2644" s="22"/>
      <c r="FJ2644" s="22"/>
      <c r="FK2644" s="22"/>
      <c r="FL2644" s="22"/>
      <c r="FM2644" s="22"/>
      <c r="FN2644" s="22"/>
      <c r="FO2644" s="22"/>
      <c r="FP2644" s="22"/>
      <c r="FQ2644" s="22"/>
      <c r="FR2644" s="22"/>
      <c r="FS2644" s="22"/>
      <c r="FT2644" s="22"/>
      <c r="FU2644" s="22"/>
      <c r="FV2644" s="22"/>
      <c r="FW2644" s="22"/>
      <c r="FX2644" s="22"/>
      <c r="FY2644" s="22"/>
      <c r="FZ2644" s="22"/>
      <c r="GA2644" s="22"/>
      <c r="GB2644" s="22"/>
      <c r="GC2644" s="24"/>
      <c r="GD2644" s="22"/>
      <c r="GE2644" s="22"/>
      <c r="GF2644" s="22"/>
      <c r="GG2644" s="22"/>
      <c r="GH2644" s="22"/>
      <c r="GI2644" s="22"/>
      <c r="GJ2644" s="22"/>
      <c r="GK2644" s="22"/>
      <c r="GL2644" s="22"/>
      <c r="GM2644" s="22"/>
      <c r="GN2644" s="22"/>
      <c r="GO2644" s="22"/>
      <c r="GP2644" s="22"/>
      <c r="GQ2644" s="22"/>
      <c r="GR2644" s="22"/>
      <c r="GS2644" s="22"/>
      <c r="GT2644" s="22"/>
      <c r="GU2644" s="22"/>
      <c r="GV2644" s="22"/>
      <c r="GW2644" s="22"/>
      <c r="GX2644" s="22"/>
      <c r="GY2644" s="22"/>
      <c r="GZ2644" s="22"/>
      <c r="HA2644" s="22"/>
      <c r="HB2644" s="22"/>
      <c r="HC2644" s="22"/>
      <c r="HD2644" s="22"/>
      <c r="HE2644" s="22"/>
      <c r="HF2644" s="22"/>
      <c r="HG2644" s="22"/>
      <c r="HH2644" s="22"/>
      <c r="HI2644" s="24"/>
      <c r="HJ2644" s="22"/>
      <c r="HK2644" s="22"/>
      <c r="HL2644" s="22"/>
      <c r="HM2644" s="22"/>
      <c r="HN2644" s="22"/>
      <c r="HO2644" s="22"/>
      <c r="HP2644" s="22"/>
      <c r="HQ2644" s="22"/>
      <c r="HR2644" s="22"/>
      <c r="HS2644" s="22"/>
      <c r="HT2644" s="22"/>
      <c r="HU2644" s="22"/>
      <c r="HV2644" s="22"/>
      <c r="HW2644" s="22"/>
      <c r="HX2644" s="22"/>
      <c r="HY2644" s="22"/>
      <c r="HZ2644" s="22"/>
      <c r="IA2644" s="22"/>
      <c r="IB2644" s="22"/>
      <c r="IC2644" s="22"/>
      <c r="ID2644" s="22"/>
      <c r="IE2644" s="22"/>
      <c r="IF2644" s="22"/>
      <c r="IG2644" s="22"/>
      <c r="IH2644" s="22"/>
      <c r="II2644" s="22"/>
      <c r="IJ2644" s="22"/>
      <c r="IK2644" s="22"/>
      <c r="IL2644" s="22"/>
      <c r="IM2644" s="22"/>
      <c r="IN2644" s="22"/>
      <c r="IO2644" s="24"/>
      <c r="IP2644" s="22"/>
      <c r="IQ2644" s="22"/>
      <c r="IR2644" s="22"/>
      <c r="IS2644" s="22"/>
      <c r="IT2644" s="22"/>
      <c r="IU2644" s="22"/>
      <c r="IV2644" s="22"/>
      <c r="IW2644" s="22"/>
      <c r="IX2644" s="22"/>
      <c r="IY2644" s="22"/>
      <c r="IZ2644" s="22"/>
      <c r="JA2644" s="22"/>
      <c r="JB2644" s="22"/>
      <c r="JC2644" s="22"/>
      <c r="JD2644" s="22"/>
      <c r="JE2644" s="22"/>
      <c r="JF2644" s="22"/>
      <c r="JG2644" s="22"/>
      <c r="JH2644" s="22"/>
      <c r="JI2644" s="22"/>
      <c r="JJ2644" s="22"/>
      <c r="JK2644" s="22"/>
      <c r="JL2644" s="22"/>
      <c r="JM2644" s="22"/>
      <c r="JN2644" s="22"/>
      <c r="JO2644" s="22"/>
      <c r="JP2644" s="22"/>
      <c r="JQ2644" s="22"/>
      <c r="JR2644" s="22"/>
      <c r="JS2644" s="22"/>
      <c r="JT2644" s="22"/>
      <c r="JU2644" s="24"/>
      <c r="JV2644" s="22"/>
      <c r="JW2644" s="22"/>
      <c r="JX2644" s="22"/>
      <c r="JY2644" s="22"/>
      <c r="JZ2644" s="22"/>
      <c r="KA2644" s="22"/>
      <c r="KB2644" s="22"/>
      <c r="KC2644" s="22"/>
      <c r="KD2644" s="22"/>
      <c r="KE2644" s="22"/>
      <c r="KF2644" s="22"/>
      <c r="KG2644" s="22"/>
      <c r="KH2644" s="22"/>
      <c r="KI2644" s="22"/>
      <c r="KJ2644" s="22"/>
      <c r="KK2644" s="22"/>
      <c r="KL2644" s="22"/>
      <c r="KM2644" s="22"/>
      <c r="KN2644" s="22"/>
      <c r="KO2644" s="22"/>
      <c r="KP2644" s="22"/>
      <c r="KQ2644" s="22"/>
      <c r="KR2644" s="22"/>
      <c r="KS2644" s="22"/>
      <c r="KT2644" s="22"/>
      <c r="KU2644" s="22"/>
      <c r="KV2644" s="22"/>
      <c r="KW2644" s="22"/>
      <c r="KX2644" s="22"/>
      <c r="KY2644" s="22"/>
      <c r="KZ2644" s="22"/>
      <c r="LA2644" s="24"/>
      <c r="LB2644" s="22"/>
      <c r="LC2644" s="22"/>
      <c r="LD2644" s="22"/>
      <c r="LE2644" s="22"/>
      <c r="LF2644" s="22"/>
      <c r="LG2644" s="22"/>
      <c r="LH2644" s="22"/>
      <c r="LI2644" s="22"/>
      <c r="LJ2644" s="22"/>
      <c r="LK2644" s="22"/>
      <c r="LL2644" s="22"/>
      <c r="LM2644" s="22"/>
      <c r="LN2644" s="22"/>
      <c r="LO2644" s="22"/>
      <c r="LP2644" s="22"/>
      <c r="LQ2644" s="22"/>
      <c r="LR2644" s="22"/>
      <c r="LS2644" s="22"/>
      <c r="LT2644" s="22"/>
      <c r="LU2644" s="22"/>
      <c r="LV2644" s="22"/>
      <c r="LW2644" s="22"/>
      <c r="LX2644" s="22"/>
      <c r="LY2644" s="22"/>
      <c r="LZ2644" s="22"/>
      <c r="MA2644" s="22"/>
      <c r="MB2644" s="22"/>
      <c r="MC2644" s="22"/>
      <c r="MD2644" s="22"/>
      <c r="ME2644" s="22"/>
      <c r="MF2644" s="22"/>
      <c r="MG2644" s="24"/>
      <c r="MH2644" s="22"/>
      <c r="MI2644" s="22"/>
      <c r="MJ2644" s="22"/>
      <c r="MK2644" s="22"/>
      <c r="ML2644" s="22"/>
      <c r="MM2644" s="22"/>
      <c r="MN2644" s="22"/>
      <c r="MO2644" s="22"/>
      <c r="MP2644" s="22"/>
      <c r="MQ2644" s="22"/>
      <c r="MR2644" s="22"/>
      <c r="MS2644" s="22"/>
      <c r="MT2644" s="22"/>
      <c r="MU2644" s="22"/>
      <c r="MV2644" s="22"/>
      <c r="MW2644" s="22"/>
      <c r="MX2644" s="22"/>
      <c r="MY2644" s="22"/>
      <c r="MZ2644" s="22"/>
      <c r="NA2644" s="22"/>
      <c r="NB2644" s="22"/>
      <c r="NC2644" s="22"/>
      <c r="ND2644" s="22"/>
      <c r="NE2644" s="22"/>
      <c r="NF2644" s="22"/>
      <c r="NG2644" s="22"/>
      <c r="NH2644" s="22"/>
      <c r="NI2644" s="22"/>
      <c r="NJ2644" s="22"/>
      <c r="NK2644" s="22"/>
      <c r="NL2644" s="22"/>
      <c r="NM2644" s="24"/>
      <c r="NN2644" s="22"/>
      <c r="NO2644" s="22"/>
      <c r="NP2644" s="22"/>
      <c r="NQ2644" s="22"/>
      <c r="NR2644" s="22"/>
      <c r="NS2644" s="22"/>
      <c r="NT2644" s="22"/>
      <c r="NU2644" s="22"/>
      <c r="NV2644" s="22"/>
      <c r="NW2644" s="22"/>
      <c r="NX2644" s="22"/>
      <c r="NY2644" s="22"/>
      <c r="NZ2644" s="22"/>
      <c r="OA2644" s="22"/>
      <c r="OB2644" s="22"/>
      <c r="OC2644" s="22"/>
      <c r="OD2644" s="22"/>
      <c r="OE2644" s="22"/>
      <c r="OF2644" s="22"/>
      <c r="OG2644" s="22"/>
      <c r="OH2644" s="22"/>
      <c r="OI2644" s="22"/>
      <c r="OJ2644" s="22"/>
      <c r="OK2644" s="22"/>
      <c r="OL2644" s="22"/>
      <c r="OM2644" s="22"/>
      <c r="ON2644" s="22"/>
      <c r="OO2644" s="22"/>
      <c r="OP2644" s="22"/>
      <c r="OQ2644" s="22"/>
      <c r="OR2644" s="22"/>
    </row>
    <row r="2645" spans="1:408" ht="15" thickBot="1">
      <c r="A2645" s="1"/>
      <c r="B2645" s="12"/>
      <c r="C2645" s="12"/>
      <c r="D2645" s="22"/>
      <c r="E2645" s="54"/>
      <c r="F2645" s="54"/>
      <c r="G2645" s="54"/>
      <c r="H2645" s="55"/>
      <c r="I2645" s="22"/>
      <c r="J2645" s="56"/>
      <c r="K2645" s="80"/>
      <c r="L2645" s="57"/>
      <c r="M2645" s="57"/>
      <c r="N2645" s="55"/>
      <c r="O2645" s="58"/>
      <c r="P2645" s="58"/>
      <c r="Q2645" s="59"/>
      <c r="R2645" s="60"/>
      <c r="S2645" s="60"/>
      <c r="T2645" s="22"/>
      <c r="U2645" s="1"/>
      <c r="V2645" s="23"/>
      <c r="X2645" s="24"/>
      <c r="Y2645" s="24"/>
      <c r="Z2645" s="22"/>
      <c r="AA2645" s="22"/>
      <c r="AB2645" s="22"/>
      <c r="AC2645" s="22"/>
      <c r="AD2645" s="22"/>
      <c r="AE2645" s="22"/>
      <c r="AF2645" s="22"/>
      <c r="AG2645" s="22"/>
      <c r="AH2645" s="22"/>
      <c r="AI2645" s="22"/>
      <c r="AJ2645" s="22"/>
      <c r="AK2645" s="22"/>
      <c r="AL2645" s="22"/>
      <c r="AM2645" s="22"/>
      <c r="AN2645" s="22"/>
      <c r="AO2645" s="22"/>
      <c r="AP2645" s="22"/>
      <c r="AQ2645" s="22"/>
      <c r="AR2645" s="22"/>
      <c r="AS2645" s="22"/>
      <c r="AT2645" s="22"/>
      <c r="AU2645" s="22"/>
      <c r="AV2645" s="22"/>
      <c r="AW2645" s="22"/>
      <c r="AX2645" s="22"/>
      <c r="AY2645" s="22"/>
      <c r="AZ2645" s="22"/>
      <c r="BA2645" s="22"/>
      <c r="BB2645" s="22"/>
      <c r="BC2645" s="22"/>
      <c r="BD2645" s="22"/>
      <c r="BE2645" s="24"/>
      <c r="BF2645" s="22"/>
      <c r="BG2645" s="22"/>
      <c r="BH2645" s="22"/>
      <c r="BI2645" s="22"/>
      <c r="BJ2645" s="22"/>
      <c r="BK2645" s="22"/>
      <c r="BL2645" s="22"/>
      <c r="BM2645" s="22"/>
      <c r="BN2645" s="22"/>
      <c r="BO2645" s="22"/>
      <c r="BP2645" s="22"/>
      <c r="BQ2645" s="22"/>
      <c r="BR2645" s="22"/>
      <c r="BS2645" s="22"/>
      <c r="BT2645" s="22"/>
      <c r="BU2645" s="22"/>
      <c r="BV2645" s="22"/>
      <c r="BW2645" s="22"/>
      <c r="BX2645" s="22"/>
      <c r="BY2645" s="22"/>
      <c r="BZ2645" s="22"/>
      <c r="CA2645" s="22"/>
      <c r="CB2645" s="22"/>
      <c r="CC2645" s="22"/>
      <c r="CD2645" s="22"/>
      <c r="CE2645" s="22"/>
      <c r="CF2645" s="22"/>
      <c r="CG2645" s="22"/>
      <c r="CH2645" s="22"/>
      <c r="CI2645" s="22"/>
      <c r="CJ2645" s="22"/>
      <c r="CK2645" s="24"/>
      <c r="CL2645" s="22"/>
      <c r="CM2645" s="22"/>
      <c r="CN2645" s="22"/>
      <c r="CO2645" s="22"/>
      <c r="CP2645" s="22"/>
      <c r="CQ2645" s="22"/>
      <c r="CR2645" s="22"/>
      <c r="CS2645" s="22"/>
      <c r="CT2645" s="22"/>
      <c r="CU2645" s="22"/>
      <c r="CV2645" s="22"/>
      <c r="CW2645" s="22"/>
      <c r="CX2645" s="22"/>
      <c r="CY2645" s="22"/>
      <c r="CZ2645" s="22"/>
      <c r="DA2645" s="22"/>
      <c r="DB2645" s="22"/>
      <c r="DC2645" s="22"/>
      <c r="DD2645" s="22"/>
      <c r="DE2645" s="22"/>
      <c r="DF2645" s="22"/>
      <c r="DG2645" s="22"/>
      <c r="DH2645" s="22"/>
      <c r="DI2645" s="22"/>
      <c r="DJ2645" s="22"/>
      <c r="DK2645" s="22"/>
      <c r="DL2645" s="22"/>
      <c r="DM2645" s="22"/>
      <c r="DN2645" s="22"/>
      <c r="DO2645" s="22"/>
      <c r="DP2645" s="22"/>
      <c r="DQ2645" s="24"/>
      <c r="DR2645" s="22"/>
      <c r="DS2645" s="22"/>
      <c r="DT2645" s="22"/>
      <c r="DU2645" s="22"/>
      <c r="DV2645" s="22"/>
      <c r="DW2645" s="22"/>
      <c r="DX2645" s="22"/>
      <c r="DY2645" s="22"/>
      <c r="DZ2645" s="22"/>
      <c r="EA2645" s="22"/>
      <c r="EB2645" s="22"/>
      <c r="EC2645" s="22"/>
      <c r="ED2645" s="22"/>
      <c r="EE2645" s="22"/>
      <c r="EF2645" s="22"/>
      <c r="EG2645" s="22"/>
      <c r="EH2645" s="22"/>
      <c r="EI2645" s="22"/>
      <c r="EJ2645" s="22"/>
      <c r="EK2645" s="22"/>
      <c r="EL2645" s="22"/>
      <c r="EM2645" s="22"/>
      <c r="EN2645" s="22"/>
      <c r="EO2645" s="22"/>
      <c r="EP2645" s="22"/>
      <c r="EQ2645" s="22"/>
      <c r="ER2645" s="22"/>
      <c r="ES2645" s="22"/>
      <c r="ET2645" s="22"/>
      <c r="EU2645" s="22"/>
      <c r="EV2645" s="22"/>
      <c r="EW2645" s="24"/>
      <c r="EX2645" s="22"/>
      <c r="EY2645" s="22"/>
      <c r="EZ2645" s="22"/>
      <c r="FA2645" s="22"/>
      <c r="FB2645" s="22"/>
      <c r="FC2645" s="22"/>
      <c r="FD2645" s="22"/>
      <c r="FE2645" s="22"/>
      <c r="FF2645" s="22"/>
      <c r="FG2645" s="22"/>
      <c r="FH2645" s="22"/>
      <c r="FI2645" s="22"/>
      <c r="FJ2645" s="22"/>
      <c r="FK2645" s="22"/>
      <c r="FL2645" s="22"/>
      <c r="FM2645" s="22"/>
      <c r="FN2645" s="22"/>
      <c r="FO2645" s="22"/>
      <c r="FP2645" s="22"/>
      <c r="FQ2645" s="22"/>
      <c r="FR2645" s="22"/>
      <c r="FS2645" s="22"/>
      <c r="FT2645" s="22"/>
      <c r="FU2645" s="22"/>
      <c r="FV2645" s="22"/>
      <c r="FW2645" s="22"/>
      <c r="FX2645" s="22"/>
      <c r="FY2645" s="22"/>
      <c r="FZ2645" s="22"/>
      <c r="GA2645" s="22"/>
      <c r="GB2645" s="22"/>
      <c r="GC2645" s="24"/>
      <c r="GD2645" s="22"/>
      <c r="GE2645" s="22"/>
      <c r="GF2645" s="22"/>
      <c r="GG2645" s="22"/>
      <c r="GH2645" s="22"/>
      <c r="GI2645" s="22"/>
      <c r="GJ2645" s="22"/>
      <c r="GK2645" s="22"/>
      <c r="GL2645" s="22"/>
      <c r="GM2645" s="22"/>
      <c r="GN2645" s="22"/>
      <c r="GO2645" s="22"/>
      <c r="GP2645" s="22"/>
      <c r="GQ2645" s="22"/>
      <c r="GR2645" s="22"/>
      <c r="GS2645" s="22"/>
      <c r="GT2645" s="22"/>
      <c r="GU2645" s="22"/>
      <c r="GV2645" s="22"/>
      <c r="GW2645" s="22"/>
      <c r="GX2645" s="22"/>
      <c r="GY2645" s="22"/>
      <c r="GZ2645" s="22"/>
      <c r="HA2645" s="22"/>
      <c r="HB2645" s="22"/>
      <c r="HC2645" s="22"/>
      <c r="HD2645" s="22"/>
      <c r="HE2645" s="22"/>
      <c r="HF2645" s="22"/>
      <c r="HG2645" s="22"/>
      <c r="HH2645" s="22"/>
      <c r="HI2645" s="24"/>
      <c r="HJ2645" s="22"/>
      <c r="HK2645" s="22"/>
      <c r="HL2645" s="22"/>
      <c r="HM2645" s="22"/>
      <c r="HN2645" s="22"/>
      <c r="HO2645" s="22"/>
      <c r="HP2645" s="22"/>
      <c r="HQ2645" s="22"/>
      <c r="HR2645" s="22"/>
      <c r="HS2645" s="22"/>
      <c r="HT2645" s="22"/>
      <c r="HU2645" s="22"/>
      <c r="HV2645" s="22"/>
      <c r="HW2645" s="22"/>
      <c r="HX2645" s="22"/>
      <c r="HY2645" s="22"/>
      <c r="HZ2645" s="22"/>
      <c r="IA2645" s="22"/>
      <c r="IB2645" s="22"/>
      <c r="IC2645" s="22"/>
      <c r="ID2645" s="22"/>
      <c r="IE2645" s="22"/>
      <c r="IF2645" s="22"/>
      <c r="IG2645" s="22"/>
      <c r="IH2645" s="22"/>
      <c r="II2645" s="22"/>
      <c r="IJ2645" s="22"/>
      <c r="IK2645" s="22"/>
      <c r="IL2645" s="22"/>
      <c r="IM2645" s="22"/>
      <c r="IN2645" s="22"/>
      <c r="IO2645" s="24"/>
      <c r="IP2645" s="22"/>
      <c r="IQ2645" s="22"/>
      <c r="IR2645" s="22"/>
      <c r="IS2645" s="22"/>
      <c r="IT2645" s="22"/>
      <c r="IU2645" s="22"/>
      <c r="IV2645" s="22"/>
      <c r="IW2645" s="22"/>
      <c r="IX2645" s="22"/>
      <c r="IY2645" s="22"/>
      <c r="IZ2645" s="22"/>
      <c r="JA2645" s="22"/>
      <c r="JB2645" s="22"/>
      <c r="JC2645" s="22"/>
      <c r="JD2645" s="22"/>
      <c r="JE2645" s="22"/>
      <c r="JF2645" s="22"/>
      <c r="JG2645" s="22"/>
      <c r="JH2645" s="22"/>
      <c r="JI2645" s="22"/>
      <c r="JJ2645" s="22"/>
      <c r="JK2645" s="22"/>
      <c r="JL2645" s="22"/>
      <c r="JM2645" s="22"/>
      <c r="JN2645" s="22"/>
      <c r="JO2645" s="22"/>
      <c r="JP2645" s="22"/>
      <c r="JQ2645" s="22"/>
      <c r="JR2645" s="22"/>
      <c r="JS2645" s="22"/>
      <c r="JT2645" s="22"/>
      <c r="JU2645" s="24"/>
      <c r="JV2645" s="22"/>
      <c r="JW2645" s="22"/>
      <c r="JX2645" s="22"/>
      <c r="JY2645" s="22"/>
      <c r="JZ2645" s="22"/>
      <c r="KA2645" s="22"/>
      <c r="KB2645" s="22"/>
      <c r="KC2645" s="22"/>
      <c r="KD2645" s="22"/>
      <c r="KE2645" s="22"/>
      <c r="KF2645" s="22"/>
      <c r="KG2645" s="22"/>
      <c r="KH2645" s="22"/>
      <c r="KI2645" s="22"/>
      <c r="KJ2645" s="22"/>
      <c r="KK2645" s="22"/>
      <c r="KL2645" s="22"/>
      <c r="KM2645" s="22"/>
      <c r="KN2645" s="22"/>
      <c r="KO2645" s="22"/>
      <c r="KP2645" s="22"/>
      <c r="KQ2645" s="22"/>
      <c r="KR2645" s="22"/>
      <c r="KS2645" s="22"/>
      <c r="KT2645" s="22"/>
      <c r="KU2645" s="22"/>
      <c r="KV2645" s="22"/>
      <c r="KW2645" s="22"/>
      <c r="KX2645" s="22"/>
      <c r="KY2645" s="22"/>
      <c r="KZ2645" s="22"/>
      <c r="LA2645" s="24"/>
      <c r="LB2645" s="22"/>
      <c r="LC2645" s="22"/>
      <c r="LD2645" s="22"/>
      <c r="LE2645" s="22"/>
      <c r="LF2645" s="22"/>
      <c r="LG2645" s="22"/>
      <c r="LH2645" s="22"/>
      <c r="LI2645" s="22"/>
      <c r="LJ2645" s="22"/>
      <c r="LK2645" s="22"/>
      <c r="LL2645" s="22"/>
      <c r="LM2645" s="22"/>
      <c r="LN2645" s="22"/>
      <c r="LO2645" s="22"/>
      <c r="LP2645" s="22"/>
      <c r="LQ2645" s="22"/>
      <c r="LR2645" s="22"/>
      <c r="LS2645" s="22"/>
      <c r="LT2645" s="22"/>
      <c r="LU2645" s="22"/>
      <c r="LV2645" s="22"/>
      <c r="LW2645" s="22"/>
      <c r="LX2645" s="22"/>
      <c r="LY2645" s="22"/>
      <c r="LZ2645" s="22"/>
      <c r="MA2645" s="22"/>
      <c r="MB2645" s="22"/>
      <c r="MC2645" s="22"/>
      <c r="MD2645" s="22"/>
      <c r="ME2645" s="22"/>
      <c r="MF2645" s="22"/>
      <c r="MG2645" s="24"/>
      <c r="MH2645" s="22"/>
      <c r="MI2645" s="22"/>
      <c r="MJ2645" s="22"/>
      <c r="MK2645" s="22"/>
      <c r="ML2645" s="22"/>
      <c r="MM2645" s="22"/>
      <c r="MN2645" s="22"/>
      <c r="MO2645" s="22"/>
      <c r="MP2645" s="22"/>
      <c r="MQ2645" s="22"/>
      <c r="MR2645" s="22"/>
      <c r="MS2645" s="22"/>
      <c r="MT2645" s="22"/>
      <c r="MU2645" s="22"/>
      <c r="MV2645" s="22"/>
      <c r="MW2645" s="22"/>
      <c r="MX2645" s="22"/>
      <c r="MY2645" s="22"/>
      <c r="MZ2645" s="22"/>
      <c r="NA2645" s="22"/>
      <c r="NB2645" s="22"/>
      <c r="NC2645" s="22"/>
      <c r="ND2645" s="22"/>
      <c r="NE2645" s="22"/>
      <c r="NF2645" s="22"/>
      <c r="NG2645" s="22"/>
      <c r="NH2645" s="22"/>
      <c r="NI2645" s="22"/>
      <c r="NJ2645" s="22"/>
      <c r="NK2645" s="22"/>
      <c r="NL2645" s="22"/>
      <c r="NM2645" s="24"/>
      <c r="NN2645" s="22"/>
      <c r="NO2645" s="22"/>
      <c r="NP2645" s="22"/>
      <c r="NQ2645" s="22"/>
      <c r="NR2645" s="22"/>
      <c r="NS2645" s="22"/>
      <c r="NT2645" s="22"/>
      <c r="NU2645" s="22"/>
      <c r="NV2645" s="22"/>
      <c r="NW2645" s="22"/>
      <c r="NX2645" s="22"/>
      <c r="NY2645" s="22"/>
      <c r="NZ2645" s="22"/>
      <c r="OA2645" s="22"/>
      <c r="OB2645" s="22"/>
      <c r="OC2645" s="22"/>
      <c r="OD2645" s="22"/>
      <c r="OE2645" s="22"/>
      <c r="OF2645" s="22"/>
      <c r="OG2645" s="22"/>
      <c r="OH2645" s="22"/>
      <c r="OI2645" s="22"/>
      <c r="OJ2645" s="22"/>
      <c r="OK2645" s="22"/>
      <c r="OL2645" s="22"/>
      <c r="OM2645" s="22"/>
      <c r="ON2645" s="22"/>
      <c r="OO2645" s="22"/>
      <c r="OP2645" s="22"/>
      <c r="OQ2645" s="22"/>
      <c r="OR2645" s="22"/>
    </row>
    <row r="2646" spans="1:408" ht="15" thickBot="1">
      <c r="A2646" s="1"/>
      <c r="B2646" s="12"/>
      <c r="C2646" s="12"/>
      <c r="D2646" s="22"/>
      <c r="E2646" s="54"/>
      <c r="F2646" s="54"/>
      <c r="G2646" s="54"/>
      <c r="H2646" s="55"/>
      <c r="I2646" s="22"/>
      <c r="J2646" s="56"/>
      <c r="K2646" s="81"/>
      <c r="L2646" s="57"/>
      <c r="M2646" s="57"/>
      <c r="N2646" s="55"/>
      <c r="O2646" s="58"/>
      <c r="P2646" s="58"/>
      <c r="Q2646" s="59"/>
      <c r="R2646" s="60"/>
      <c r="S2646" s="60"/>
      <c r="T2646" s="22"/>
      <c r="U2646" s="1"/>
      <c r="V2646" s="23"/>
      <c r="X2646" s="24"/>
      <c r="Y2646" s="24"/>
      <c r="Z2646" s="22"/>
      <c r="AA2646" s="22"/>
      <c r="AB2646" s="22"/>
      <c r="AC2646" s="22"/>
      <c r="AD2646" s="22"/>
      <c r="AE2646" s="22"/>
      <c r="AF2646" s="22"/>
      <c r="AG2646" s="22"/>
      <c r="AH2646" s="22"/>
      <c r="AI2646" s="22"/>
      <c r="AJ2646" s="22"/>
      <c r="AK2646" s="22"/>
      <c r="AL2646" s="22"/>
      <c r="AM2646" s="22"/>
      <c r="AN2646" s="22"/>
      <c r="AO2646" s="22"/>
      <c r="AP2646" s="22"/>
      <c r="AQ2646" s="22"/>
      <c r="AR2646" s="22"/>
      <c r="AS2646" s="22"/>
      <c r="AT2646" s="22"/>
      <c r="AU2646" s="22"/>
      <c r="AV2646" s="22"/>
      <c r="AW2646" s="22"/>
      <c r="AX2646" s="22"/>
      <c r="AY2646" s="22"/>
      <c r="AZ2646" s="22"/>
      <c r="BA2646" s="22"/>
      <c r="BB2646" s="22"/>
      <c r="BC2646" s="22"/>
      <c r="BD2646" s="22"/>
      <c r="BE2646" s="24"/>
      <c r="BF2646" s="22"/>
      <c r="BG2646" s="22"/>
      <c r="BH2646" s="22"/>
      <c r="BI2646" s="22"/>
      <c r="BJ2646" s="22"/>
      <c r="BK2646" s="22"/>
      <c r="BL2646" s="22"/>
      <c r="BM2646" s="22"/>
      <c r="BN2646" s="22"/>
      <c r="BO2646" s="22"/>
      <c r="BP2646" s="22"/>
      <c r="BQ2646" s="22"/>
      <c r="BR2646" s="22"/>
      <c r="BS2646" s="22"/>
      <c r="BT2646" s="22"/>
      <c r="BU2646" s="22"/>
      <c r="BV2646" s="22"/>
      <c r="BW2646" s="22"/>
      <c r="BX2646" s="22"/>
      <c r="BY2646" s="22"/>
      <c r="BZ2646" s="22"/>
      <c r="CA2646" s="22"/>
      <c r="CB2646" s="22"/>
      <c r="CC2646" s="22"/>
      <c r="CD2646" s="22"/>
      <c r="CE2646" s="22"/>
      <c r="CF2646" s="22"/>
      <c r="CG2646" s="22"/>
      <c r="CH2646" s="22"/>
      <c r="CI2646" s="22"/>
      <c r="CJ2646" s="22"/>
      <c r="CK2646" s="24"/>
      <c r="CL2646" s="22"/>
      <c r="CM2646" s="22"/>
      <c r="CN2646" s="22"/>
      <c r="CO2646" s="22"/>
      <c r="CP2646" s="22"/>
      <c r="CQ2646" s="22"/>
      <c r="CR2646" s="22"/>
      <c r="CS2646" s="22"/>
      <c r="CT2646" s="22"/>
      <c r="CU2646" s="22"/>
      <c r="CV2646" s="22"/>
      <c r="CW2646" s="22"/>
      <c r="CX2646" s="22"/>
      <c r="CY2646" s="22"/>
      <c r="CZ2646" s="22"/>
      <c r="DA2646" s="22"/>
      <c r="DB2646" s="22"/>
      <c r="DC2646" s="22"/>
      <c r="DD2646" s="22"/>
      <c r="DE2646" s="22"/>
      <c r="DF2646" s="22"/>
      <c r="DG2646" s="22"/>
      <c r="DH2646" s="22"/>
      <c r="DI2646" s="22"/>
      <c r="DJ2646" s="22"/>
      <c r="DK2646" s="22"/>
      <c r="DL2646" s="22"/>
      <c r="DM2646" s="22"/>
      <c r="DN2646" s="22"/>
      <c r="DO2646" s="22"/>
      <c r="DP2646" s="22"/>
      <c r="DQ2646" s="24"/>
      <c r="DR2646" s="22"/>
      <c r="DS2646" s="22"/>
      <c r="DT2646" s="22"/>
      <c r="DU2646" s="22"/>
      <c r="DV2646" s="22"/>
      <c r="DW2646" s="22"/>
      <c r="DX2646" s="22"/>
      <c r="DY2646" s="22"/>
      <c r="DZ2646" s="22"/>
      <c r="EA2646" s="22"/>
      <c r="EB2646" s="22"/>
      <c r="EC2646" s="22"/>
      <c r="ED2646" s="22"/>
      <c r="EE2646" s="22"/>
      <c r="EF2646" s="22"/>
      <c r="EG2646" s="22"/>
      <c r="EH2646" s="22"/>
      <c r="EI2646" s="22"/>
      <c r="EJ2646" s="22"/>
      <c r="EK2646" s="22"/>
      <c r="EL2646" s="22"/>
      <c r="EM2646" s="22"/>
      <c r="EN2646" s="22"/>
      <c r="EO2646" s="22"/>
      <c r="EP2646" s="22"/>
      <c r="EQ2646" s="22"/>
      <c r="ER2646" s="22"/>
      <c r="ES2646" s="22"/>
      <c r="ET2646" s="22"/>
      <c r="EU2646" s="22"/>
      <c r="EV2646" s="22"/>
      <c r="EW2646" s="24"/>
      <c r="EX2646" s="22"/>
      <c r="EY2646" s="22"/>
      <c r="EZ2646" s="22"/>
      <c r="FA2646" s="22"/>
      <c r="FB2646" s="22"/>
      <c r="FC2646" s="22"/>
      <c r="FD2646" s="22"/>
      <c r="FE2646" s="22"/>
      <c r="FF2646" s="22"/>
      <c r="FG2646" s="22"/>
      <c r="FH2646" s="22"/>
      <c r="FI2646" s="22"/>
      <c r="FJ2646" s="22"/>
      <c r="FK2646" s="22"/>
      <c r="FL2646" s="22"/>
      <c r="FM2646" s="22"/>
      <c r="FN2646" s="22"/>
      <c r="FO2646" s="22"/>
      <c r="FP2646" s="22"/>
      <c r="FQ2646" s="22"/>
      <c r="FR2646" s="22"/>
      <c r="FS2646" s="22"/>
      <c r="FT2646" s="22"/>
      <c r="FU2646" s="22"/>
      <c r="FV2646" s="22"/>
      <c r="FW2646" s="22"/>
      <c r="FX2646" s="22"/>
      <c r="FY2646" s="22"/>
      <c r="FZ2646" s="22"/>
      <c r="GA2646" s="22"/>
      <c r="GB2646" s="22"/>
      <c r="GC2646" s="24"/>
      <c r="GD2646" s="22"/>
      <c r="GE2646" s="22"/>
      <c r="GF2646" s="22"/>
      <c r="GG2646" s="22"/>
      <c r="GH2646" s="22"/>
      <c r="GI2646" s="22"/>
      <c r="GJ2646" s="22"/>
      <c r="GK2646" s="22"/>
      <c r="GL2646" s="22"/>
      <c r="GM2646" s="22"/>
      <c r="GN2646" s="22"/>
      <c r="GO2646" s="22"/>
      <c r="GP2646" s="22"/>
      <c r="GQ2646" s="22"/>
      <c r="GR2646" s="22"/>
      <c r="GS2646" s="22"/>
      <c r="GT2646" s="22"/>
      <c r="GU2646" s="22"/>
      <c r="GV2646" s="22"/>
      <c r="GW2646" s="22"/>
      <c r="GX2646" s="22"/>
      <c r="GY2646" s="22"/>
      <c r="GZ2646" s="22"/>
      <c r="HA2646" s="22"/>
      <c r="HB2646" s="22"/>
      <c r="HC2646" s="22"/>
      <c r="HD2646" s="22"/>
      <c r="HE2646" s="22"/>
      <c r="HF2646" s="22"/>
      <c r="HG2646" s="22"/>
      <c r="HH2646" s="22"/>
      <c r="HI2646" s="24"/>
      <c r="HJ2646" s="22"/>
      <c r="HK2646" s="22"/>
      <c r="HL2646" s="22"/>
      <c r="HM2646" s="22"/>
      <c r="HN2646" s="22"/>
      <c r="HO2646" s="22"/>
      <c r="HP2646" s="22"/>
      <c r="HQ2646" s="22"/>
      <c r="HR2646" s="22"/>
      <c r="HS2646" s="22"/>
      <c r="HT2646" s="22"/>
      <c r="HU2646" s="22"/>
      <c r="HV2646" s="22"/>
      <c r="HW2646" s="22"/>
      <c r="HX2646" s="22"/>
      <c r="HY2646" s="22"/>
      <c r="HZ2646" s="22"/>
      <c r="IA2646" s="22"/>
      <c r="IB2646" s="22"/>
      <c r="IC2646" s="22"/>
      <c r="ID2646" s="22"/>
      <c r="IE2646" s="22"/>
      <c r="IF2646" s="22"/>
      <c r="IG2646" s="22"/>
      <c r="IH2646" s="22"/>
      <c r="II2646" s="22"/>
      <c r="IJ2646" s="22"/>
      <c r="IK2646" s="22"/>
      <c r="IL2646" s="22"/>
      <c r="IM2646" s="22"/>
      <c r="IN2646" s="22"/>
      <c r="IO2646" s="24"/>
      <c r="IP2646" s="22"/>
      <c r="IQ2646" s="22"/>
      <c r="IR2646" s="22"/>
      <c r="IS2646" s="22"/>
      <c r="IT2646" s="22"/>
      <c r="IU2646" s="22"/>
      <c r="IV2646" s="22"/>
      <c r="IW2646" s="22"/>
      <c r="IX2646" s="22"/>
      <c r="IY2646" s="22"/>
      <c r="IZ2646" s="22"/>
      <c r="JA2646" s="22"/>
      <c r="JB2646" s="22"/>
      <c r="JC2646" s="22"/>
      <c r="JD2646" s="22"/>
      <c r="JE2646" s="22"/>
      <c r="JF2646" s="22"/>
      <c r="JG2646" s="22"/>
      <c r="JH2646" s="22"/>
      <c r="JI2646" s="22"/>
      <c r="JJ2646" s="22"/>
      <c r="JK2646" s="22"/>
      <c r="JL2646" s="22"/>
      <c r="JM2646" s="22"/>
      <c r="JN2646" s="22"/>
      <c r="JO2646" s="22"/>
      <c r="JP2646" s="22"/>
      <c r="JQ2646" s="22"/>
      <c r="JR2646" s="22"/>
      <c r="JS2646" s="22"/>
      <c r="JT2646" s="22"/>
      <c r="JU2646" s="24"/>
      <c r="JV2646" s="22"/>
      <c r="JW2646" s="22"/>
      <c r="JX2646" s="22"/>
      <c r="JY2646" s="22"/>
      <c r="JZ2646" s="22"/>
      <c r="KA2646" s="22"/>
      <c r="KB2646" s="22"/>
      <c r="KC2646" s="22"/>
      <c r="KD2646" s="22"/>
      <c r="KE2646" s="22"/>
      <c r="KF2646" s="22"/>
      <c r="KG2646" s="22"/>
      <c r="KH2646" s="22"/>
      <c r="KI2646" s="22"/>
      <c r="KJ2646" s="22"/>
      <c r="KK2646" s="22"/>
      <c r="KL2646" s="22"/>
      <c r="KM2646" s="22"/>
      <c r="KN2646" s="22"/>
      <c r="KO2646" s="22"/>
      <c r="KP2646" s="22"/>
      <c r="KQ2646" s="22"/>
      <c r="KR2646" s="22"/>
      <c r="KS2646" s="22"/>
      <c r="KT2646" s="22"/>
      <c r="KU2646" s="22"/>
      <c r="KV2646" s="22"/>
      <c r="KW2646" s="22"/>
      <c r="KX2646" s="22"/>
      <c r="KY2646" s="22"/>
      <c r="KZ2646" s="22"/>
      <c r="LA2646" s="24"/>
      <c r="LB2646" s="22"/>
      <c r="LC2646" s="22"/>
      <c r="LD2646" s="22"/>
      <c r="LE2646" s="22"/>
      <c r="LF2646" s="22"/>
      <c r="LG2646" s="22"/>
      <c r="LH2646" s="22"/>
      <c r="LI2646" s="22"/>
      <c r="LJ2646" s="22"/>
      <c r="LK2646" s="22"/>
      <c r="LL2646" s="22"/>
      <c r="LM2646" s="22"/>
      <c r="LN2646" s="22"/>
      <c r="LO2646" s="22"/>
      <c r="LP2646" s="22"/>
      <c r="LQ2646" s="22"/>
      <c r="LR2646" s="22"/>
      <c r="LS2646" s="22"/>
      <c r="LT2646" s="22"/>
      <c r="LU2646" s="22"/>
      <c r="LV2646" s="22"/>
      <c r="LW2646" s="22"/>
      <c r="LX2646" s="22"/>
      <c r="LY2646" s="22"/>
      <c r="LZ2646" s="22"/>
      <c r="MA2646" s="22"/>
      <c r="MB2646" s="22"/>
      <c r="MC2646" s="22"/>
      <c r="MD2646" s="22"/>
      <c r="ME2646" s="22"/>
      <c r="MF2646" s="22"/>
      <c r="MG2646" s="24"/>
      <c r="MH2646" s="22"/>
      <c r="MI2646" s="22"/>
      <c r="MJ2646" s="22"/>
      <c r="MK2646" s="22"/>
      <c r="ML2646" s="22"/>
      <c r="MM2646" s="22"/>
      <c r="MN2646" s="22"/>
      <c r="MO2646" s="22"/>
      <c r="MP2646" s="22"/>
      <c r="MQ2646" s="22"/>
      <c r="MR2646" s="22"/>
      <c r="MS2646" s="22"/>
      <c r="MT2646" s="22"/>
      <c r="MU2646" s="22"/>
      <c r="MV2646" s="22"/>
      <c r="MW2646" s="22"/>
      <c r="MX2646" s="22"/>
      <c r="MY2646" s="22"/>
      <c r="MZ2646" s="22"/>
      <c r="NA2646" s="22"/>
      <c r="NB2646" s="22"/>
      <c r="NC2646" s="22"/>
      <c r="ND2646" s="22"/>
      <c r="NE2646" s="22"/>
      <c r="NF2646" s="22"/>
      <c r="NG2646" s="22"/>
      <c r="NH2646" s="22"/>
      <c r="NI2646" s="22"/>
      <c r="NJ2646" s="22"/>
      <c r="NK2646" s="22"/>
      <c r="NL2646" s="22"/>
      <c r="NM2646" s="24"/>
      <c r="NN2646" s="22"/>
      <c r="NO2646" s="22"/>
      <c r="NP2646" s="22"/>
      <c r="NQ2646" s="22"/>
      <c r="NR2646" s="22"/>
      <c r="NS2646" s="22"/>
      <c r="NT2646" s="22"/>
      <c r="NU2646" s="22"/>
      <c r="NV2646" s="22"/>
      <c r="NW2646" s="22"/>
      <c r="NX2646" s="22"/>
      <c r="NY2646" s="22"/>
      <c r="NZ2646" s="22"/>
      <c r="OA2646" s="22"/>
      <c r="OB2646" s="22"/>
      <c r="OC2646" s="22"/>
      <c r="OD2646" s="22"/>
      <c r="OE2646" s="22"/>
      <c r="OF2646" s="22"/>
      <c r="OG2646" s="22"/>
      <c r="OH2646" s="22"/>
      <c r="OI2646" s="22"/>
      <c r="OJ2646" s="22"/>
      <c r="OK2646" s="22"/>
      <c r="OL2646" s="22"/>
      <c r="OM2646" s="22"/>
      <c r="ON2646" s="22"/>
      <c r="OO2646" s="22"/>
      <c r="OP2646" s="22"/>
      <c r="OQ2646" s="22"/>
      <c r="OR2646" s="22"/>
    </row>
    <row r="2647" spans="1:408" ht="15" thickBot="1">
      <c r="A2647" s="1"/>
      <c r="B2647" s="12"/>
      <c r="C2647" s="12"/>
      <c r="D2647" s="22"/>
      <c r="E2647" s="54"/>
      <c r="F2647" s="54"/>
      <c r="G2647" s="54"/>
      <c r="H2647" s="55"/>
      <c r="I2647" s="22"/>
      <c r="J2647" s="56"/>
      <c r="K2647" s="80"/>
      <c r="L2647" s="57"/>
      <c r="M2647" s="57"/>
      <c r="N2647" s="55"/>
      <c r="O2647" s="58"/>
      <c r="P2647" s="58"/>
      <c r="Q2647" s="59"/>
      <c r="R2647" s="60"/>
      <c r="S2647" s="60"/>
      <c r="T2647" s="22"/>
      <c r="U2647" s="1"/>
      <c r="V2647" s="23"/>
      <c r="X2647" s="24"/>
      <c r="Y2647" s="24"/>
      <c r="Z2647" s="22"/>
      <c r="AA2647" s="22"/>
      <c r="AB2647" s="22"/>
      <c r="AC2647" s="22"/>
      <c r="AD2647" s="22"/>
      <c r="AE2647" s="22"/>
      <c r="AF2647" s="22"/>
      <c r="AG2647" s="22"/>
      <c r="AH2647" s="22"/>
      <c r="AI2647" s="22"/>
      <c r="AJ2647" s="22"/>
      <c r="AK2647" s="22"/>
      <c r="AL2647" s="22"/>
      <c r="AM2647" s="22"/>
      <c r="AN2647" s="22"/>
      <c r="AO2647" s="22"/>
      <c r="AP2647" s="22"/>
      <c r="AQ2647" s="22"/>
      <c r="AR2647" s="22"/>
      <c r="AS2647" s="22"/>
      <c r="AT2647" s="22"/>
      <c r="AU2647" s="22"/>
      <c r="AV2647" s="22"/>
      <c r="AW2647" s="22"/>
      <c r="AX2647" s="22"/>
      <c r="AY2647" s="22"/>
      <c r="AZ2647" s="22"/>
      <c r="BA2647" s="22"/>
      <c r="BB2647" s="22"/>
      <c r="BC2647" s="22"/>
      <c r="BD2647" s="22"/>
      <c r="BE2647" s="24"/>
      <c r="BF2647" s="22"/>
      <c r="BG2647" s="22"/>
      <c r="BH2647" s="22"/>
      <c r="BI2647" s="22"/>
      <c r="BJ2647" s="22"/>
      <c r="BK2647" s="22"/>
      <c r="BL2647" s="22"/>
      <c r="BM2647" s="22"/>
      <c r="BN2647" s="22"/>
      <c r="BO2647" s="22"/>
      <c r="BP2647" s="22"/>
      <c r="BQ2647" s="22"/>
      <c r="BR2647" s="22"/>
      <c r="BS2647" s="22"/>
      <c r="BT2647" s="22"/>
      <c r="BU2647" s="22"/>
      <c r="BV2647" s="22"/>
      <c r="BW2647" s="22"/>
      <c r="BX2647" s="22"/>
      <c r="BY2647" s="22"/>
      <c r="BZ2647" s="22"/>
      <c r="CA2647" s="22"/>
      <c r="CB2647" s="22"/>
      <c r="CC2647" s="22"/>
      <c r="CD2647" s="22"/>
      <c r="CE2647" s="22"/>
      <c r="CF2647" s="22"/>
      <c r="CG2647" s="22"/>
      <c r="CH2647" s="22"/>
      <c r="CI2647" s="22"/>
      <c r="CJ2647" s="22"/>
      <c r="CK2647" s="24"/>
      <c r="CL2647" s="22"/>
      <c r="CM2647" s="22"/>
      <c r="CN2647" s="22"/>
      <c r="CO2647" s="22"/>
      <c r="CP2647" s="22"/>
      <c r="CQ2647" s="22"/>
      <c r="CR2647" s="22"/>
      <c r="CS2647" s="22"/>
      <c r="CT2647" s="22"/>
      <c r="CU2647" s="22"/>
      <c r="CV2647" s="22"/>
      <c r="CW2647" s="22"/>
      <c r="CX2647" s="22"/>
      <c r="CY2647" s="22"/>
      <c r="CZ2647" s="22"/>
      <c r="DA2647" s="22"/>
      <c r="DB2647" s="22"/>
      <c r="DC2647" s="22"/>
      <c r="DD2647" s="22"/>
      <c r="DE2647" s="22"/>
      <c r="DF2647" s="22"/>
      <c r="DG2647" s="22"/>
      <c r="DH2647" s="22"/>
      <c r="DI2647" s="22"/>
      <c r="DJ2647" s="22"/>
      <c r="DK2647" s="22"/>
      <c r="DL2647" s="22"/>
      <c r="DM2647" s="22"/>
      <c r="DN2647" s="22"/>
      <c r="DO2647" s="22"/>
      <c r="DP2647" s="22"/>
      <c r="DQ2647" s="24"/>
      <c r="DR2647" s="22"/>
      <c r="DS2647" s="22"/>
      <c r="DT2647" s="22"/>
      <c r="DU2647" s="22"/>
      <c r="DV2647" s="22"/>
      <c r="DW2647" s="22"/>
      <c r="DX2647" s="22"/>
      <c r="DY2647" s="22"/>
      <c r="DZ2647" s="22"/>
      <c r="EA2647" s="22"/>
      <c r="EB2647" s="22"/>
      <c r="EC2647" s="22"/>
      <c r="ED2647" s="22"/>
      <c r="EE2647" s="22"/>
      <c r="EF2647" s="22"/>
      <c r="EG2647" s="22"/>
      <c r="EH2647" s="22"/>
      <c r="EI2647" s="22"/>
      <c r="EJ2647" s="22"/>
      <c r="EK2647" s="22"/>
      <c r="EL2647" s="22"/>
      <c r="EM2647" s="22"/>
      <c r="EN2647" s="22"/>
      <c r="EO2647" s="22"/>
      <c r="EP2647" s="22"/>
      <c r="EQ2647" s="22"/>
      <c r="ER2647" s="22"/>
      <c r="ES2647" s="22"/>
      <c r="ET2647" s="22"/>
      <c r="EU2647" s="22"/>
      <c r="EV2647" s="22"/>
      <c r="EW2647" s="24"/>
      <c r="EX2647" s="22"/>
      <c r="EY2647" s="22"/>
      <c r="EZ2647" s="22"/>
      <c r="FA2647" s="22"/>
      <c r="FB2647" s="22"/>
      <c r="FC2647" s="22"/>
      <c r="FD2647" s="22"/>
      <c r="FE2647" s="22"/>
      <c r="FF2647" s="22"/>
      <c r="FG2647" s="22"/>
      <c r="FH2647" s="22"/>
      <c r="FI2647" s="22"/>
      <c r="FJ2647" s="22"/>
      <c r="FK2647" s="22"/>
      <c r="FL2647" s="22"/>
      <c r="FM2647" s="22"/>
      <c r="FN2647" s="22"/>
      <c r="FO2647" s="22"/>
      <c r="FP2647" s="22"/>
      <c r="FQ2647" s="22"/>
      <c r="FR2647" s="22"/>
      <c r="FS2647" s="22"/>
      <c r="FT2647" s="22"/>
      <c r="FU2647" s="22"/>
      <c r="FV2647" s="22"/>
      <c r="FW2647" s="22"/>
      <c r="FX2647" s="22"/>
      <c r="FY2647" s="22"/>
      <c r="FZ2647" s="22"/>
      <c r="GA2647" s="22"/>
      <c r="GB2647" s="22"/>
      <c r="GC2647" s="24"/>
      <c r="GD2647" s="22"/>
      <c r="GE2647" s="22"/>
      <c r="GF2647" s="22"/>
      <c r="GG2647" s="22"/>
      <c r="GH2647" s="22"/>
      <c r="GI2647" s="22"/>
      <c r="GJ2647" s="22"/>
      <c r="GK2647" s="22"/>
      <c r="GL2647" s="22"/>
      <c r="GM2647" s="22"/>
      <c r="GN2647" s="22"/>
      <c r="GO2647" s="22"/>
      <c r="GP2647" s="22"/>
      <c r="GQ2647" s="22"/>
      <c r="GR2647" s="22"/>
      <c r="GS2647" s="22"/>
      <c r="GT2647" s="22"/>
      <c r="GU2647" s="22"/>
      <c r="GV2647" s="22"/>
      <c r="GW2647" s="22"/>
      <c r="GX2647" s="22"/>
      <c r="GY2647" s="22"/>
      <c r="GZ2647" s="22"/>
      <c r="HA2647" s="22"/>
      <c r="HB2647" s="22"/>
      <c r="HC2647" s="22"/>
      <c r="HD2647" s="22"/>
      <c r="HE2647" s="22"/>
      <c r="HF2647" s="22"/>
      <c r="HG2647" s="22"/>
      <c r="HH2647" s="22"/>
      <c r="HI2647" s="24"/>
      <c r="HJ2647" s="22"/>
      <c r="HK2647" s="22"/>
      <c r="HL2647" s="22"/>
      <c r="HM2647" s="22"/>
      <c r="HN2647" s="22"/>
      <c r="HO2647" s="22"/>
      <c r="HP2647" s="22"/>
      <c r="HQ2647" s="22"/>
      <c r="HR2647" s="22"/>
      <c r="HS2647" s="22"/>
      <c r="HT2647" s="22"/>
      <c r="HU2647" s="22"/>
      <c r="HV2647" s="22"/>
      <c r="HW2647" s="22"/>
      <c r="HX2647" s="22"/>
      <c r="HY2647" s="22"/>
      <c r="HZ2647" s="22"/>
      <c r="IA2647" s="22"/>
      <c r="IB2647" s="22"/>
      <c r="IC2647" s="22"/>
      <c r="ID2647" s="22"/>
      <c r="IE2647" s="22"/>
      <c r="IF2647" s="22"/>
      <c r="IG2647" s="22"/>
      <c r="IH2647" s="22"/>
      <c r="II2647" s="22"/>
      <c r="IJ2647" s="22"/>
      <c r="IK2647" s="22"/>
      <c r="IL2647" s="22"/>
      <c r="IM2647" s="22"/>
      <c r="IN2647" s="22"/>
      <c r="IO2647" s="24"/>
      <c r="IP2647" s="22"/>
      <c r="IQ2647" s="22"/>
      <c r="IR2647" s="22"/>
      <c r="IS2647" s="22"/>
      <c r="IT2647" s="22"/>
      <c r="IU2647" s="22"/>
      <c r="IV2647" s="22"/>
      <c r="IW2647" s="22"/>
      <c r="IX2647" s="22"/>
      <c r="IY2647" s="22"/>
      <c r="IZ2647" s="22"/>
      <c r="JA2647" s="22"/>
      <c r="JB2647" s="22"/>
      <c r="JC2647" s="22"/>
      <c r="JD2647" s="22"/>
      <c r="JE2647" s="22"/>
      <c r="JF2647" s="22"/>
      <c r="JG2647" s="22"/>
      <c r="JH2647" s="22"/>
      <c r="JI2647" s="22"/>
      <c r="JJ2647" s="22"/>
      <c r="JK2647" s="22"/>
      <c r="JL2647" s="22"/>
      <c r="JM2647" s="22"/>
      <c r="JN2647" s="22"/>
      <c r="JO2647" s="22"/>
      <c r="JP2647" s="22"/>
      <c r="JQ2647" s="22"/>
      <c r="JR2647" s="22"/>
      <c r="JS2647" s="22"/>
      <c r="JT2647" s="22"/>
      <c r="JU2647" s="24"/>
      <c r="JV2647" s="22"/>
      <c r="JW2647" s="22"/>
      <c r="JX2647" s="22"/>
      <c r="JY2647" s="22"/>
      <c r="JZ2647" s="22"/>
      <c r="KA2647" s="22"/>
      <c r="KB2647" s="22"/>
      <c r="KC2647" s="22"/>
      <c r="KD2647" s="22"/>
      <c r="KE2647" s="22"/>
      <c r="KF2647" s="22"/>
      <c r="KG2647" s="22"/>
      <c r="KH2647" s="22"/>
      <c r="KI2647" s="22"/>
      <c r="KJ2647" s="22"/>
      <c r="KK2647" s="22"/>
      <c r="KL2647" s="22"/>
      <c r="KM2647" s="22"/>
      <c r="KN2647" s="22"/>
      <c r="KO2647" s="22"/>
      <c r="KP2647" s="22"/>
      <c r="KQ2647" s="22"/>
      <c r="KR2647" s="22"/>
      <c r="KS2647" s="22"/>
      <c r="KT2647" s="22"/>
      <c r="KU2647" s="22"/>
      <c r="KV2647" s="22"/>
      <c r="KW2647" s="22"/>
      <c r="KX2647" s="22"/>
      <c r="KY2647" s="22"/>
      <c r="KZ2647" s="22"/>
      <c r="LA2647" s="24"/>
      <c r="LB2647" s="22"/>
      <c r="LC2647" s="22"/>
      <c r="LD2647" s="22"/>
      <c r="LE2647" s="22"/>
      <c r="LF2647" s="22"/>
      <c r="LG2647" s="22"/>
      <c r="LH2647" s="22"/>
      <c r="LI2647" s="22"/>
      <c r="LJ2647" s="22"/>
      <c r="LK2647" s="22"/>
      <c r="LL2647" s="22"/>
      <c r="LM2647" s="22"/>
      <c r="LN2647" s="22"/>
      <c r="LO2647" s="22"/>
      <c r="LP2647" s="22"/>
      <c r="LQ2647" s="22"/>
      <c r="LR2647" s="22"/>
      <c r="LS2647" s="22"/>
      <c r="LT2647" s="22"/>
      <c r="LU2647" s="22"/>
      <c r="LV2647" s="22"/>
      <c r="LW2647" s="22"/>
      <c r="LX2647" s="22"/>
      <c r="LY2647" s="22"/>
      <c r="LZ2647" s="22"/>
      <c r="MA2647" s="22"/>
      <c r="MB2647" s="22"/>
      <c r="MC2647" s="22"/>
      <c r="MD2647" s="22"/>
      <c r="ME2647" s="22"/>
      <c r="MF2647" s="22"/>
      <c r="MG2647" s="24"/>
      <c r="MH2647" s="22"/>
      <c r="MI2647" s="22"/>
      <c r="MJ2647" s="22"/>
      <c r="MK2647" s="22"/>
      <c r="ML2647" s="22"/>
      <c r="MM2647" s="22"/>
      <c r="MN2647" s="22"/>
      <c r="MO2647" s="22"/>
      <c r="MP2647" s="22"/>
      <c r="MQ2647" s="22"/>
      <c r="MR2647" s="22"/>
      <c r="MS2647" s="22"/>
      <c r="MT2647" s="22"/>
      <c r="MU2647" s="22"/>
      <c r="MV2647" s="22"/>
      <c r="MW2647" s="22"/>
      <c r="MX2647" s="22"/>
      <c r="MY2647" s="22"/>
      <c r="MZ2647" s="22"/>
      <c r="NA2647" s="22"/>
      <c r="NB2647" s="22"/>
      <c r="NC2647" s="22"/>
      <c r="ND2647" s="22"/>
      <c r="NE2647" s="22"/>
      <c r="NF2647" s="22"/>
      <c r="NG2647" s="22"/>
      <c r="NH2647" s="22"/>
      <c r="NI2647" s="22"/>
      <c r="NJ2647" s="22"/>
      <c r="NK2647" s="22"/>
      <c r="NL2647" s="22"/>
      <c r="NM2647" s="24"/>
      <c r="NN2647" s="22"/>
      <c r="NO2647" s="22"/>
      <c r="NP2647" s="22"/>
      <c r="NQ2647" s="22"/>
      <c r="NR2647" s="22"/>
      <c r="NS2647" s="22"/>
      <c r="NT2647" s="22"/>
      <c r="NU2647" s="22"/>
      <c r="NV2647" s="22"/>
      <c r="NW2647" s="22"/>
      <c r="NX2647" s="22"/>
      <c r="NY2647" s="22"/>
      <c r="NZ2647" s="22"/>
      <c r="OA2647" s="22"/>
      <c r="OB2647" s="22"/>
      <c r="OC2647" s="22"/>
      <c r="OD2647" s="22"/>
      <c r="OE2647" s="22"/>
      <c r="OF2647" s="22"/>
      <c r="OG2647" s="22"/>
      <c r="OH2647" s="22"/>
      <c r="OI2647" s="22"/>
      <c r="OJ2647" s="22"/>
      <c r="OK2647" s="22"/>
      <c r="OL2647" s="22"/>
      <c r="OM2647" s="22"/>
      <c r="ON2647" s="22"/>
      <c r="OO2647" s="22"/>
      <c r="OP2647" s="22"/>
      <c r="OQ2647" s="22"/>
      <c r="OR2647" s="22"/>
    </row>
    <row r="2648" spans="1:408" ht="15" thickBot="1">
      <c r="A2648" s="1"/>
      <c r="B2648" s="12"/>
      <c r="C2648" s="12"/>
      <c r="D2648" s="22"/>
      <c r="E2648" s="54"/>
      <c r="F2648" s="54"/>
      <c r="G2648" s="54"/>
      <c r="H2648" s="55"/>
      <c r="I2648" s="22"/>
      <c r="J2648" s="56"/>
      <c r="K2648" s="81"/>
      <c r="L2648" s="57"/>
      <c r="M2648" s="57"/>
      <c r="N2648" s="55"/>
      <c r="O2648" s="58"/>
      <c r="P2648" s="58"/>
      <c r="Q2648" s="59"/>
      <c r="R2648" s="60"/>
      <c r="S2648" s="60"/>
      <c r="T2648" s="22"/>
      <c r="U2648" s="1"/>
      <c r="V2648" s="23"/>
      <c r="X2648" s="24"/>
      <c r="Y2648" s="24"/>
      <c r="Z2648" s="22"/>
      <c r="AA2648" s="22"/>
      <c r="AB2648" s="22"/>
      <c r="AC2648" s="22"/>
      <c r="AD2648" s="22"/>
      <c r="AE2648" s="22"/>
      <c r="AF2648" s="22"/>
      <c r="AG2648" s="22"/>
      <c r="AH2648" s="22"/>
      <c r="AI2648" s="22"/>
      <c r="AJ2648" s="22"/>
      <c r="AK2648" s="22"/>
      <c r="AL2648" s="22"/>
      <c r="AM2648" s="22"/>
      <c r="AN2648" s="22"/>
      <c r="AO2648" s="22"/>
      <c r="AP2648" s="22"/>
      <c r="AQ2648" s="22"/>
      <c r="AR2648" s="22"/>
      <c r="AS2648" s="22"/>
      <c r="AT2648" s="22"/>
      <c r="AU2648" s="22"/>
      <c r="AV2648" s="22"/>
      <c r="AW2648" s="22"/>
      <c r="AX2648" s="22"/>
      <c r="AY2648" s="22"/>
      <c r="AZ2648" s="22"/>
      <c r="BA2648" s="22"/>
      <c r="BB2648" s="22"/>
      <c r="BC2648" s="22"/>
      <c r="BD2648" s="22"/>
      <c r="BE2648" s="24"/>
      <c r="BF2648" s="22"/>
      <c r="BG2648" s="22"/>
      <c r="BH2648" s="22"/>
      <c r="BI2648" s="22"/>
      <c r="BJ2648" s="22"/>
      <c r="BK2648" s="22"/>
      <c r="BL2648" s="22"/>
      <c r="BM2648" s="22"/>
      <c r="BN2648" s="22"/>
      <c r="BO2648" s="22"/>
      <c r="BP2648" s="22"/>
      <c r="BQ2648" s="22"/>
      <c r="BR2648" s="22"/>
      <c r="BS2648" s="22"/>
      <c r="BT2648" s="22"/>
      <c r="BU2648" s="22"/>
      <c r="BV2648" s="22"/>
      <c r="BW2648" s="22"/>
      <c r="BX2648" s="22"/>
      <c r="BY2648" s="22"/>
      <c r="BZ2648" s="22"/>
      <c r="CA2648" s="22"/>
      <c r="CB2648" s="22"/>
      <c r="CC2648" s="22"/>
      <c r="CD2648" s="22"/>
      <c r="CE2648" s="22"/>
      <c r="CF2648" s="22"/>
      <c r="CG2648" s="22"/>
      <c r="CH2648" s="22"/>
      <c r="CI2648" s="22"/>
      <c r="CJ2648" s="22"/>
      <c r="CK2648" s="24"/>
      <c r="CL2648" s="22"/>
      <c r="CM2648" s="22"/>
      <c r="CN2648" s="22"/>
      <c r="CO2648" s="22"/>
      <c r="CP2648" s="22"/>
      <c r="CQ2648" s="22"/>
      <c r="CR2648" s="22"/>
      <c r="CS2648" s="22"/>
      <c r="CT2648" s="22"/>
      <c r="CU2648" s="22"/>
      <c r="CV2648" s="22"/>
      <c r="CW2648" s="22"/>
      <c r="CX2648" s="22"/>
      <c r="CY2648" s="22"/>
      <c r="CZ2648" s="22"/>
      <c r="DA2648" s="22"/>
      <c r="DB2648" s="22"/>
      <c r="DC2648" s="22"/>
      <c r="DD2648" s="22"/>
      <c r="DE2648" s="22"/>
      <c r="DF2648" s="22"/>
      <c r="DG2648" s="22"/>
      <c r="DH2648" s="22"/>
      <c r="DI2648" s="22"/>
      <c r="DJ2648" s="22"/>
      <c r="DK2648" s="22"/>
      <c r="DL2648" s="22"/>
      <c r="DM2648" s="22"/>
      <c r="DN2648" s="22"/>
      <c r="DO2648" s="22"/>
      <c r="DP2648" s="22"/>
      <c r="DQ2648" s="24"/>
      <c r="DR2648" s="22"/>
      <c r="DS2648" s="22"/>
      <c r="DT2648" s="22"/>
      <c r="DU2648" s="22"/>
      <c r="DV2648" s="22"/>
      <c r="DW2648" s="22"/>
      <c r="DX2648" s="22"/>
      <c r="DY2648" s="22"/>
      <c r="DZ2648" s="22"/>
      <c r="EA2648" s="22"/>
      <c r="EB2648" s="22"/>
      <c r="EC2648" s="22"/>
      <c r="ED2648" s="22"/>
      <c r="EE2648" s="22"/>
      <c r="EF2648" s="22"/>
      <c r="EG2648" s="22"/>
      <c r="EH2648" s="22"/>
      <c r="EI2648" s="22"/>
      <c r="EJ2648" s="22"/>
      <c r="EK2648" s="22"/>
      <c r="EL2648" s="22"/>
      <c r="EM2648" s="22"/>
      <c r="EN2648" s="22"/>
      <c r="EO2648" s="22"/>
      <c r="EP2648" s="22"/>
      <c r="EQ2648" s="22"/>
      <c r="ER2648" s="22"/>
      <c r="ES2648" s="22"/>
      <c r="ET2648" s="22"/>
      <c r="EU2648" s="22"/>
      <c r="EV2648" s="22"/>
      <c r="EW2648" s="24"/>
      <c r="EX2648" s="22"/>
      <c r="EY2648" s="22"/>
      <c r="EZ2648" s="22"/>
      <c r="FA2648" s="22"/>
      <c r="FB2648" s="22"/>
      <c r="FC2648" s="22"/>
      <c r="FD2648" s="22"/>
      <c r="FE2648" s="22"/>
      <c r="FF2648" s="22"/>
      <c r="FG2648" s="22"/>
      <c r="FH2648" s="22"/>
      <c r="FI2648" s="22"/>
      <c r="FJ2648" s="22"/>
      <c r="FK2648" s="22"/>
      <c r="FL2648" s="22"/>
      <c r="FM2648" s="22"/>
      <c r="FN2648" s="22"/>
      <c r="FO2648" s="22"/>
      <c r="FP2648" s="22"/>
      <c r="FQ2648" s="22"/>
      <c r="FR2648" s="22"/>
      <c r="FS2648" s="22"/>
      <c r="FT2648" s="22"/>
      <c r="FU2648" s="22"/>
      <c r="FV2648" s="22"/>
      <c r="FW2648" s="22"/>
      <c r="FX2648" s="22"/>
      <c r="FY2648" s="22"/>
      <c r="FZ2648" s="22"/>
      <c r="GA2648" s="22"/>
      <c r="GB2648" s="22"/>
      <c r="GC2648" s="24"/>
      <c r="GD2648" s="22"/>
      <c r="GE2648" s="22"/>
      <c r="GF2648" s="22"/>
      <c r="GG2648" s="22"/>
      <c r="GH2648" s="22"/>
      <c r="GI2648" s="22"/>
      <c r="GJ2648" s="22"/>
      <c r="GK2648" s="22"/>
      <c r="GL2648" s="22"/>
      <c r="GM2648" s="22"/>
      <c r="GN2648" s="22"/>
      <c r="GO2648" s="22"/>
      <c r="GP2648" s="22"/>
      <c r="GQ2648" s="22"/>
      <c r="GR2648" s="22"/>
      <c r="GS2648" s="22"/>
      <c r="GT2648" s="22"/>
      <c r="GU2648" s="22"/>
      <c r="GV2648" s="22"/>
      <c r="GW2648" s="22"/>
      <c r="GX2648" s="22"/>
      <c r="GY2648" s="22"/>
      <c r="GZ2648" s="22"/>
      <c r="HA2648" s="22"/>
      <c r="HB2648" s="22"/>
      <c r="HC2648" s="22"/>
      <c r="HD2648" s="22"/>
      <c r="HE2648" s="22"/>
      <c r="HF2648" s="22"/>
      <c r="HG2648" s="22"/>
      <c r="HH2648" s="22"/>
      <c r="HI2648" s="24"/>
      <c r="HJ2648" s="22"/>
      <c r="HK2648" s="22"/>
      <c r="HL2648" s="22"/>
      <c r="HM2648" s="22"/>
      <c r="HN2648" s="22"/>
      <c r="HO2648" s="22"/>
      <c r="HP2648" s="22"/>
      <c r="HQ2648" s="22"/>
      <c r="HR2648" s="22"/>
      <c r="HS2648" s="22"/>
      <c r="HT2648" s="22"/>
      <c r="HU2648" s="22"/>
      <c r="HV2648" s="22"/>
      <c r="HW2648" s="22"/>
      <c r="HX2648" s="22"/>
      <c r="HY2648" s="22"/>
      <c r="HZ2648" s="22"/>
      <c r="IA2648" s="22"/>
      <c r="IB2648" s="22"/>
      <c r="IC2648" s="22"/>
      <c r="ID2648" s="22"/>
      <c r="IE2648" s="22"/>
      <c r="IF2648" s="22"/>
      <c r="IG2648" s="22"/>
      <c r="IH2648" s="22"/>
      <c r="II2648" s="22"/>
      <c r="IJ2648" s="22"/>
      <c r="IK2648" s="22"/>
      <c r="IL2648" s="22"/>
      <c r="IM2648" s="22"/>
      <c r="IN2648" s="22"/>
      <c r="IO2648" s="24"/>
      <c r="IP2648" s="22"/>
      <c r="IQ2648" s="22"/>
      <c r="IR2648" s="22"/>
      <c r="IS2648" s="22"/>
      <c r="IT2648" s="22"/>
      <c r="IU2648" s="22"/>
      <c r="IV2648" s="22"/>
      <c r="IW2648" s="22"/>
      <c r="IX2648" s="22"/>
      <c r="IY2648" s="22"/>
      <c r="IZ2648" s="22"/>
      <c r="JA2648" s="22"/>
      <c r="JB2648" s="22"/>
      <c r="JC2648" s="22"/>
      <c r="JD2648" s="22"/>
      <c r="JE2648" s="22"/>
      <c r="JF2648" s="22"/>
      <c r="JG2648" s="22"/>
      <c r="JH2648" s="22"/>
      <c r="JI2648" s="22"/>
      <c r="JJ2648" s="22"/>
      <c r="JK2648" s="22"/>
      <c r="JL2648" s="22"/>
      <c r="JM2648" s="22"/>
      <c r="JN2648" s="22"/>
      <c r="JO2648" s="22"/>
      <c r="JP2648" s="22"/>
      <c r="JQ2648" s="22"/>
      <c r="JR2648" s="22"/>
      <c r="JS2648" s="22"/>
      <c r="JT2648" s="22"/>
      <c r="JU2648" s="24"/>
      <c r="JV2648" s="22"/>
      <c r="JW2648" s="22"/>
      <c r="JX2648" s="22"/>
      <c r="JY2648" s="22"/>
      <c r="JZ2648" s="22"/>
      <c r="KA2648" s="22"/>
      <c r="KB2648" s="22"/>
      <c r="KC2648" s="22"/>
      <c r="KD2648" s="22"/>
      <c r="KE2648" s="22"/>
      <c r="KF2648" s="22"/>
      <c r="KG2648" s="22"/>
      <c r="KH2648" s="22"/>
      <c r="KI2648" s="22"/>
      <c r="KJ2648" s="22"/>
      <c r="KK2648" s="22"/>
      <c r="KL2648" s="22"/>
      <c r="KM2648" s="22"/>
      <c r="KN2648" s="22"/>
      <c r="KO2648" s="22"/>
      <c r="KP2648" s="22"/>
      <c r="KQ2648" s="22"/>
      <c r="KR2648" s="22"/>
      <c r="KS2648" s="22"/>
      <c r="KT2648" s="22"/>
      <c r="KU2648" s="22"/>
      <c r="KV2648" s="22"/>
      <c r="KW2648" s="22"/>
      <c r="KX2648" s="22"/>
      <c r="KY2648" s="22"/>
      <c r="KZ2648" s="22"/>
      <c r="LA2648" s="24"/>
      <c r="LB2648" s="22"/>
      <c r="LC2648" s="22"/>
      <c r="LD2648" s="22"/>
      <c r="LE2648" s="22"/>
      <c r="LF2648" s="22"/>
      <c r="LG2648" s="22"/>
      <c r="LH2648" s="22"/>
      <c r="LI2648" s="22"/>
      <c r="LJ2648" s="22"/>
      <c r="LK2648" s="22"/>
      <c r="LL2648" s="22"/>
      <c r="LM2648" s="22"/>
      <c r="LN2648" s="22"/>
      <c r="LO2648" s="22"/>
      <c r="LP2648" s="22"/>
      <c r="LQ2648" s="22"/>
      <c r="LR2648" s="22"/>
      <c r="LS2648" s="22"/>
      <c r="LT2648" s="22"/>
      <c r="LU2648" s="22"/>
      <c r="LV2648" s="22"/>
      <c r="LW2648" s="22"/>
      <c r="LX2648" s="22"/>
      <c r="LY2648" s="22"/>
      <c r="LZ2648" s="22"/>
      <c r="MA2648" s="22"/>
      <c r="MB2648" s="22"/>
      <c r="MC2648" s="22"/>
      <c r="MD2648" s="22"/>
      <c r="ME2648" s="22"/>
      <c r="MF2648" s="22"/>
      <c r="MG2648" s="24"/>
      <c r="MH2648" s="22"/>
      <c r="MI2648" s="22"/>
      <c r="MJ2648" s="22"/>
      <c r="MK2648" s="22"/>
      <c r="ML2648" s="22"/>
      <c r="MM2648" s="22"/>
      <c r="MN2648" s="22"/>
      <c r="MO2648" s="22"/>
      <c r="MP2648" s="22"/>
      <c r="MQ2648" s="22"/>
      <c r="MR2648" s="22"/>
      <c r="MS2648" s="22"/>
      <c r="MT2648" s="22"/>
      <c r="MU2648" s="22"/>
      <c r="MV2648" s="22"/>
      <c r="MW2648" s="22"/>
      <c r="MX2648" s="22"/>
      <c r="MY2648" s="22"/>
      <c r="MZ2648" s="22"/>
      <c r="NA2648" s="22"/>
      <c r="NB2648" s="22"/>
      <c r="NC2648" s="22"/>
      <c r="ND2648" s="22"/>
      <c r="NE2648" s="22"/>
      <c r="NF2648" s="22"/>
      <c r="NG2648" s="22"/>
      <c r="NH2648" s="22"/>
      <c r="NI2648" s="22"/>
      <c r="NJ2648" s="22"/>
      <c r="NK2648" s="22"/>
      <c r="NL2648" s="22"/>
      <c r="NM2648" s="24"/>
      <c r="NN2648" s="22"/>
      <c r="NO2648" s="22"/>
      <c r="NP2648" s="22"/>
      <c r="NQ2648" s="22"/>
      <c r="NR2648" s="22"/>
      <c r="NS2648" s="22"/>
      <c r="NT2648" s="22"/>
      <c r="NU2648" s="22"/>
      <c r="NV2648" s="22"/>
      <c r="NW2648" s="22"/>
      <c r="NX2648" s="22"/>
      <c r="NY2648" s="22"/>
      <c r="NZ2648" s="22"/>
      <c r="OA2648" s="22"/>
      <c r="OB2648" s="22"/>
      <c r="OC2648" s="22"/>
      <c r="OD2648" s="22"/>
      <c r="OE2648" s="22"/>
      <c r="OF2648" s="22"/>
      <c r="OG2648" s="22"/>
      <c r="OH2648" s="22"/>
      <c r="OI2648" s="22"/>
      <c r="OJ2648" s="22"/>
      <c r="OK2648" s="22"/>
      <c r="OL2648" s="22"/>
      <c r="OM2648" s="22"/>
      <c r="ON2648" s="22"/>
      <c r="OO2648" s="22"/>
      <c r="OP2648" s="22"/>
      <c r="OQ2648" s="22"/>
      <c r="OR2648" s="22"/>
    </row>
    <row r="2649" spans="1:408" ht="15" thickBot="1">
      <c r="A2649" s="1"/>
      <c r="B2649" s="12"/>
      <c r="C2649" s="12"/>
      <c r="D2649" s="22"/>
      <c r="E2649" s="54"/>
      <c r="F2649" s="54"/>
      <c r="G2649" s="54"/>
      <c r="H2649" s="55"/>
      <c r="I2649" s="22"/>
      <c r="J2649" s="56"/>
      <c r="K2649" s="80"/>
      <c r="L2649" s="57"/>
      <c r="M2649" s="57"/>
      <c r="N2649" s="55"/>
      <c r="O2649" s="58"/>
      <c r="P2649" s="58"/>
      <c r="Q2649" s="59"/>
      <c r="R2649" s="60"/>
      <c r="S2649" s="60"/>
      <c r="T2649" s="22"/>
      <c r="U2649" s="1"/>
      <c r="V2649" s="23"/>
      <c r="X2649" s="24"/>
      <c r="Y2649" s="24"/>
      <c r="Z2649" s="22"/>
      <c r="AA2649" s="22"/>
      <c r="AB2649" s="22"/>
      <c r="AC2649" s="22"/>
      <c r="AD2649" s="22"/>
      <c r="AE2649" s="22"/>
      <c r="AF2649" s="22"/>
      <c r="AG2649" s="22"/>
      <c r="AH2649" s="22"/>
      <c r="AI2649" s="22"/>
      <c r="AJ2649" s="22"/>
      <c r="AK2649" s="22"/>
      <c r="AL2649" s="22"/>
      <c r="AM2649" s="22"/>
      <c r="AN2649" s="22"/>
      <c r="AO2649" s="22"/>
      <c r="AP2649" s="22"/>
      <c r="AQ2649" s="22"/>
      <c r="AR2649" s="22"/>
      <c r="AS2649" s="22"/>
      <c r="AT2649" s="22"/>
      <c r="AU2649" s="22"/>
      <c r="AV2649" s="22"/>
      <c r="AW2649" s="22"/>
      <c r="AX2649" s="22"/>
      <c r="AY2649" s="22"/>
      <c r="AZ2649" s="22"/>
      <c r="BA2649" s="22"/>
      <c r="BB2649" s="22"/>
      <c r="BC2649" s="22"/>
      <c r="BD2649" s="22"/>
      <c r="BE2649" s="24"/>
      <c r="BF2649" s="22"/>
      <c r="BG2649" s="22"/>
      <c r="BH2649" s="22"/>
      <c r="BI2649" s="22"/>
      <c r="BJ2649" s="22"/>
      <c r="BK2649" s="22"/>
      <c r="BL2649" s="22"/>
      <c r="BM2649" s="22"/>
      <c r="BN2649" s="22"/>
      <c r="BO2649" s="22"/>
      <c r="BP2649" s="22"/>
      <c r="BQ2649" s="22"/>
      <c r="BR2649" s="22"/>
      <c r="BS2649" s="22"/>
      <c r="BT2649" s="22"/>
      <c r="BU2649" s="22"/>
      <c r="BV2649" s="22"/>
      <c r="BW2649" s="22"/>
      <c r="BX2649" s="22"/>
      <c r="BY2649" s="22"/>
      <c r="BZ2649" s="22"/>
      <c r="CA2649" s="22"/>
      <c r="CB2649" s="22"/>
      <c r="CC2649" s="22"/>
      <c r="CD2649" s="22"/>
      <c r="CE2649" s="22"/>
      <c r="CF2649" s="22"/>
      <c r="CG2649" s="22"/>
      <c r="CH2649" s="22"/>
      <c r="CI2649" s="22"/>
      <c r="CJ2649" s="22"/>
      <c r="CK2649" s="24"/>
      <c r="CL2649" s="22"/>
      <c r="CM2649" s="22"/>
      <c r="CN2649" s="22"/>
      <c r="CO2649" s="22"/>
      <c r="CP2649" s="22"/>
      <c r="CQ2649" s="22"/>
      <c r="CR2649" s="22"/>
      <c r="CS2649" s="22"/>
      <c r="CT2649" s="22"/>
      <c r="CU2649" s="22"/>
      <c r="CV2649" s="22"/>
      <c r="CW2649" s="22"/>
      <c r="CX2649" s="22"/>
      <c r="CY2649" s="22"/>
      <c r="CZ2649" s="22"/>
      <c r="DA2649" s="22"/>
      <c r="DB2649" s="22"/>
      <c r="DC2649" s="22"/>
      <c r="DD2649" s="22"/>
      <c r="DE2649" s="22"/>
      <c r="DF2649" s="22"/>
      <c r="DG2649" s="22"/>
      <c r="DH2649" s="22"/>
      <c r="DI2649" s="22"/>
      <c r="DJ2649" s="22"/>
      <c r="DK2649" s="22"/>
      <c r="DL2649" s="22"/>
      <c r="DM2649" s="22"/>
      <c r="DN2649" s="22"/>
      <c r="DO2649" s="22"/>
      <c r="DP2649" s="22"/>
      <c r="DQ2649" s="24"/>
      <c r="DR2649" s="22"/>
      <c r="DS2649" s="22"/>
      <c r="DT2649" s="22"/>
      <c r="DU2649" s="22"/>
      <c r="DV2649" s="22"/>
      <c r="DW2649" s="22"/>
      <c r="DX2649" s="22"/>
      <c r="DY2649" s="22"/>
      <c r="DZ2649" s="22"/>
      <c r="EA2649" s="22"/>
      <c r="EB2649" s="22"/>
      <c r="EC2649" s="22"/>
      <c r="ED2649" s="22"/>
      <c r="EE2649" s="22"/>
      <c r="EF2649" s="22"/>
      <c r="EG2649" s="22"/>
      <c r="EH2649" s="22"/>
      <c r="EI2649" s="22"/>
      <c r="EJ2649" s="22"/>
      <c r="EK2649" s="22"/>
      <c r="EL2649" s="22"/>
      <c r="EM2649" s="22"/>
      <c r="EN2649" s="22"/>
      <c r="EO2649" s="22"/>
      <c r="EP2649" s="22"/>
      <c r="EQ2649" s="22"/>
      <c r="ER2649" s="22"/>
      <c r="ES2649" s="22"/>
      <c r="ET2649" s="22"/>
      <c r="EU2649" s="22"/>
      <c r="EV2649" s="22"/>
      <c r="EW2649" s="24"/>
      <c r="EX2649" s="22"/>
      <c r="EY2649" s="22"/>
      <c r="EZ2649" s="22"/>
      <c r="FA2649" s="22"/>
      <c r="FB2649" s="22"/>
      <c r="FC2649" s="22"/>
      <c r="FD2649" s="22"/>
      <c r="FE2649" s="22"/>
      <c r="FF2649" s="22"/>
      <c r="FG2649" s="22"/>
      <c r="FH2649" s="22"/>
      <c r="FI2649" s="22"/>
      <c r="FJ2649" s="22"/>
      <c r="FK2649" s="22"/>
      <c r="FL2649" s="22"/>
      <c r="FM2649" s="22"/>
      <c r="FN2649" s="22"/>
      <c r="FO2649" s="22"/>
      <c r="FP2649" s="22"/>
      <c r="FQ2649" s="22"/>
      <c r="FR2649" s="22"/>
      <c r="FS2649" s="22"/>
      <c r="FT2649" s="22"/>
      <c r="FU2649" s="22"/>
      <c r="FV2649" s="22"/>
      <c r="FW2649" s="22"/>
      <c r="FX2649" s="22"/>
      <c r="FY2649" s="22"/>
      <c r="FZ2649" s="22"/>
      <c r="GA2649" s="22"/>
      <c r="GB2649" s="22"/>
      <c r="GC2649" s="24"/>
      <c r="GD2649" s="22"/>
      <c r="GE2649" s="22"/>
      <c r="GF2649" s="22"/>
      <c r="GG2649" s="22"/>
      <c r="GH2649" s="22"/>
      <c r="GI2649" s="22"/>
      <c r="GJ2649" s="22"/>
      <c r="GK2649" s="22"/>
      <c r="GL2649" s="22"/>
      <c r="GM2649" s="22"/>
      <c r="GN2649" s="22"/>
      <c r="GO2649" s="22"/>
      <c r="GP2649" s="22"/>
      <c r="GQ2649" s="22"/>
      <c r="GR2649" s="22"/>
      <c r="GS2649" s="22"/>
      <c r="GT2649" s="22"/>
      <c r="GU2649" s="22"/>
      <c r="GV2649" s="22"/>
      <c r="GW2649" s="22"/>
      <c r="GX2649" s="22"/>
      <c r="GY2649" s="22"/>
      <c r="GZ2649" s="22"/>
      <c r="HA2649" s="22"/>
      <c r="HB2649" s="22"/>
      <c r="HC2649" s="22"/>
      <c r="HD2649" s="22"/>
      <c r="HE2649" s="22"/>
      <c r="HF2649" s="22"/>
      <c r="HG2649" s="22"/>
      <c r="HH2649" s="22"/>
      <c r="HI2649" s="24"/>
      <c r="HJ2649" s="22"/>
      <c r="HK2649" s="22"/>
      <c r="HL2649" s="22"/>
      <c r="HM2649" s="22"/>
      <c r="HN2649" s="22"/>
      <c r="HO2649" s="22"/>
      <c r="HP2649" s="22"/>
      <c r="HQ2649" s="22"/>
      <c r="HR2649" s="22"/>
      <c r="HS2649" s="22"/>
      <c r="HT2649" s="22"/>
      <c r="HU2649" s="22"/>
      <c r="HV2649" s="22"/>
      <c r="HW2649" s="22"/>
      <c r="HX2649" s="22"/>
      <c r="HY2649" s="22"/>
      <c r="HZ2649" s="22"/>
      <c r="IA2649" s="22"/>
      <c r="IB2649" s="22"/>
      <c r="IC2649" s="22"/>
      <c r="ID2649" s="22"/>
      <c r="IE2649" s="22"/>
      <c r="IF2649" s="22"/>
      <c r="IG2649" s="22"/>
      <c r="IH2649" s="22"/>
      <c r="II2649" s="22"/>
      <c r="IJ2649" s="22"/>
      <c r="IK2649" s="22"/>
      <c r="IL2649" s="22"/>
      <c r="IM2649" s="22"/>
      <c r="IN2649" s="22"/>
      <c r="IO2649" s="24"/>
      <c r="IP2649" s="22"/>
      <c r="IQ2649" s="22"/>
      <c r="IR2649" s="22"/>
      <c r="IS2649" s="22"/>
      <c r="IT2649" s="22"/>
      <c r="IU2649" s="22"/>
      <c r="IV2649" s="22"/>
      <c r="IW2649" s="22"/>
      <c r="IX2649" s="22"/>
      <c r="IY2649" s="22"/>
      <c r="IZ2649" s="22"/>
      <c r="JA2649" s="22"/>
      <c r="JB2649" s="22"/>
      <c r="JC2649" s="22"/>
      <c r="JD2649" s="22"/>
      <c r="JE2649" s="22"/>
      <c r="JF2649" s="22"/>
      <c r="JG2649" s="22"/>
      <c r="JH2649" s="22"/>
      <c r="JI2649" s="22"/>
      <c r="JJ2649" s="22"/>
      <c r="JK2649" s="22"/>
      <c r="JL2649" s="22"/>
      <c r="JM2649" s="22"/>
      <c r="JN2649" s="22"/>
      <c r="JO2649" s="22"/>
      <c r="JP2649" s="22"/>
      <c r="JQ2649" s="22"/>
      <c r="JR2649" s="22"/>
      <c r="JS2649" s="22"/>
      <c r="JT2649" s="22"/>
      <c r="JU2649" s="24"/>
      <c r="JV2649" s="22"/>
      <c r="JW2649" s="22"/>
      <c r="JX2649" s="22"/>
      <c r="JY2649" s="22"/>
      <c r="JZ2649" s="22"/>
      <c r="KA2649" s="22"/>
      <c r="KB2649" s="22"/>
      <c r="KC2649" s="22"/>
      <c r="KD2649" s="22"/>
      <c r="KE2649" s="22"/>
      <c r="KF2649" s="22"/>
      <c r="KG2649" s="22"/>
      <c r="KH2649" s="22"/>
      <c r="KI2649" s="22"/>
      <c r="KJ2649" s="22"/>
      <c r="KK2649" s="22"/>
      <c r="KL2649" s="22"/>
      <c r="KM2649" s="22"/>
      <c r="KN2649" s="22"/>
      <c r="KO2649" s="22"/>
      <c r="KP2649" s="22"/>
      <c r="KQ2649" s="22"/>
      <c r="KR2649" s="22"/>
      <c r="KS2649" s="22"/>
      <c r="KT2649" s="22"/>
      <c r="KU2649" s="22"/>
      <c r="KV2649" s="22"/>
      <c r="KW2649" s="22"/>
      <c r="KX2649" s="22"/>
      <c r="KY2649" s="22"/>
      <c r="KZ2649" s="22"/>
      <c r="LA2649" s="24"/>
      <c r="LB2649" s="22"/>
      <c r="LC2649" s="22"/>
      <c r="LD2649" s="22"/>
      <c r="LE2649" s="22"/>
      <c r="LF2649" s="22"/>
      <c r="LG2649" s="22"/>
      <c r="LH2649" s="22"/>
      <c r="LI2649" s="22"/>
      <c r="LJ2649" s="22"/>
      <c r="LK2649" s="22"/>
      <c r="LL2649" s="22"/>
      <c r="LM2649" s="22"/>
      <c r="LN2649" s="22"/>
      <c r="LO2649" s="22"/>
      <c r="LP2649" s="22"/>
      <c r="LQ2649" s="22"/>
      <c r="LR2649" s="22"/>
      <c r="LS2649" s="22"/>
      <c r="LT2649" s="22"/>
      <c r="LU2649" s="22"/>
      <c r="LV2649" s="22"/>
      <c r="LW2649" s="22"/>
      <c r="LX2649" s="22"/>
      <c r="LY2649" s="22"/>
      <c r="LZ2649" s="22"/>
      <c r="MA2649" s="22"/>
      <c r="MB2649" s="22"/>
      <c r="MC2649" s="22"/>
      <c r="MD2649" s="22"/>
      <c r="ME2649" s="22"/>
      <c r="MF2649" s="22"/>
      <c r="MG2649" s="24"/>
      <c r="MH2649" s="22"/>
      <c r="MI2649" s="22"/>
      <c r="MJ2649" s="22"/>
      <c r="MK2649" s="22"/>
      <c r="ML2649" s="22"/>
      <c r="MM2649" s="22"/>
      <c r="MN2649" s="22"/>
      <c r="MO2649" s="22"/>
      <c r="MP2649" s="22"/>
      <c r="MQ2649" s="22"/>
      <c r="MR2649" s="22"/>
      <c r="MS2649" s="22"/>
      <c r="MT2649" s="22"/>
      <c r="MU2649" s="22"/>
      <c r="MV2649" s="22"/>
      <c r="MW2649" s="22"/>
      <c r="MX2649" s="22"/>
      <c r="MY2649" s="22"/>
      <c r="MZ2649" s="22"/>
      <c r="NA2649" s="22"/>
      <c r="NB2649" s="22"/>
      <c r="NC2649" s="22"/>
      <c r="ND2649" s="22"/>
      <c r="NE2649" s="22"/>
      <c r="NF2649" s="22"/>
      <c r="NG2649" s="22"/>
      <c r="NH2649" s="22"/>
      <c r="NI2649" s="22"/>
      <c r="NJ2649" s="22"/>
      <c r="NK2649" s="22"/>
      <c r="NL2649" s="22"/>
      <c r="NM2649" s="24"/>
      <c r="NN2649" s="22"/>
      <c r="NO2649" s="22"/>
      <c r="NP2649" s="22"/>
      <c r="NQ2649" s="22"/>
      <c r="NR2649" s="22"/>
      <c r="NS2649" s="22"/>
      <c r="NT2649" s="22"/>
      <c r="NU2649" s="22"/>
      <c r="NV2649" s="22"/>
      <c r="NW2649" s="22"/>
      <c r="NX2649" s="22"/>
      <c r="NY2649" s="22"/>
      <c r="NZ2649" s="22"/>
      <c r="OA2649" s="22"/>
      <c r="OB2649" s="22"/>
      <c r="OC2649" s="22"/>
      <c r="OD2649" s="22"/>
      <c r="OE2649" s="22"/>
      <c r="OF2649" s="22"/>
      <c r="OG2649" s="22"/>
      <c r="OH2649" s="22"/>
      <c r="OI2649" s="22"/>
      <c r="OJ2649" s="22"/>
      <c r="OK2649" s="22"/>
      <c r="OL2649" s="22"/>
      <c r="OM2649" s="22"/>
      <c r="ON2649" s="22"/>
      <c r="OO2649" s="22"/>
      <c r="OP2649" s="22"/>
      <c r="OQ2649" s="22"/>
      <c r="OR2649" s="22"/>
    </row>
    <row r="2650" spans="1:408" ht="15" thickBot="1">
      <c r="A2650" s="1"/>
      <c r="B2650" s="12"/>
      <c r="C2650" s="12"/>
      <c r="D2650" s="22"/>
      <c r="E2650" s="54"/>
      <c r="F2650" s="54"/>
      <c r="G2650" s="54"/>
      <c r="H2650" s="55"/>
      <c r="I2650" s="22"/>
      <c r="J2650" s="56"/>
      <c r="K2650" s="81"/>
      <c r="L2650" s="57"/>
      <c r="M2650" s="57"/>
      <c r="N2650" s="55"/>
      <c r="O2650" s="58"/>
      <c r="P2650" s="58"/>
      <c r="Q2650" s="59"/>
      <c r="R2650" s="60"/>
      <c r="S2650" s="60"/>
      <c r="T2650" s="22"/>
      <c r="U2650" s="1"/>
      <c r="V2650" s="23"/>
      <c r="X2650" s="24"/>
      <c r="Y2650" s="24"/>
      <c r="Z2650" s="22"/>
      <c r="AA2650" s="22"/>
      <c r="AB2650" s="22"/>
      <c r="AC2650" s="22"/>
      <c r="AD2650" s="22"/>
      <c r="AE2650" s="22"/>
      <c r="AF2650" s="22"/>
      <c r="AG2650" s="22"/>
      <c r="AH2650" s="22"/>
      <c r="AI2650" s="22"/>
      <c r="AJ2650" s="22"/>
      <c r="AK2650" s="22"/>
      <c r="AL2650" s="22"/>
      <c r="AM2650" s="22"/>
      <c r="AN2650" s="22"/>
      <c r="AO2650" s="22"/>
      <c r="AP2650" s="22"/>
      <c r="AQ2650" s="22"/>
      <c r="AR2650" s="22"/>
      <c r="AS2650" s="22"/>
      <c r="AT2650" s="22"/>
      <c r="AU2650" s="22"/>
      <c r="AV2650" s="22"/>
      <c r="AW2650" s="22"/>
      <c r="AX2650" s="22"/>
      <c r="AY2650" s="22"/>
      <c r="AZ2650" s="22"/>
      <c r="BA2650" s="22"/>
      <c r="BB2650" s="22"/>
      <c r="BC2650" s="22"/>
      <c r="BD2650" s="22"/>
      <c r="BE2650" s="24"/>
      <c r="BF2650" s="22"/>
      <c r="BG2650" s="22"/>
      <c r="BH2650" s="22"/>
      <c r="BI2650" s="22"/>
      <c r="BJ2650" s="22"/>
      <c r="BK2650" s="22"/>
      <c r="BL2650" s="22"/>
      <c r="BM2650" s="22"/>
      <c r="BN2650" s="22"/>
      <c r="BO2650" s="22"/>
      <c r="BP2650" s="22"/>
      <c r="BQ2650" s="22"/>
      <c r="BR2650" s="22"/>
      <c r="BS2650" s="22"/>
      <c r="BT2650" s="22"/>
      <c r="BU2650" s="22"/>
      <c r="BV2650" s="22"/>
      <c r="BW2650" s="22"/>
      <c r="BX2650" s="22"/>
      <c r="BY2650" s="22"/>
      <c r="BZ2650" s="22"/>
      <c r="CA2650" s="22"/>
      <c r="CB2650" s="22"/>
      <c r="CC2650" s="22"/>
      <c r="CD2650" s="22"/>
      <c r="CE2650" s="22"/>
      <c r="CF2650" s="22"/>
      <c r="CG2650" s="22"/>
      <c r="CH2650" s="22"/>
      <c r="CI2650" s="22"/>
      <c r="CJ2650" s="22"/>
      <c r="CK2650" s="24"/>
      <c r="CL2650" s="22"/>
      <c r="CM2650" s="22"/>
      <c r="CN2650" s="22"/>
      <c r="CO2650" s="22"/>
      <c r="CP2650" s="22"/>
      <c r="CQ2650" s="22"/>
      <c r="CR2650" s="22"/>
      <c r="CS2650" s="22"/>
      <c r="CT2650" s="22"/>
      <c r="CU2650" s="22"/>
      <c r="CV2650" s="22"/>
      <c r="CW2650" s="22"/>
      <c r="CX2650" s="22"/>
      <c r="CY2650" s="22"/>
      <c r="CZ2650" s="22"/>
      <c r="DA2650" s="22"/>
      <c r="DB2650" s="22"/>
      <c r="DC2650" s="22"/>
      <c r="DD2650" s="22"/>
      <c r="DE2650" s="22"/>
      <c r="DF2650" s="22"/>
      <c r="DG2650" s="22"/>
      <c r="DH2650" s="22"/>
      <c r="DI2650" s="22"/>
      <c r="DJ2650" s="22"/>
      <c r="DK2650" s="22"/>
      <c r="DL2650" s="22"/>
      <c r="DM2650" s="22"/>
      <c r="DN2650" s="22"/>
      <c r="DO2650" s="22"/>
      <c r="DP2650" s="22"/>
      <c r="DQ2650" s="24"/>
      <c r="DR2650" s="22"/>
      <c r="DS2650" s="22"/>
      <c r="DT2650" s="22"/>
      <c r="DU2650" s="22"/>
      <c r="DV2650" s="22"/>
      <c r="DW2650" s="22"/>
      <c r="DX2650" s="22"/>
      <c r="DY2650" s="22"/>
      <c r="DZ2650" s="22"/>
      <c r="EA2650" s="22"/>
      <c r="EB2650" s="22"/>
      <c r="EC2650" s="22"/>
      <c r="ED2650" s="22"/>
      <c r="EE2650" s="22"/>
      <c r="EF2650" s="22"/>
      <c r="EG2650" s="22"/>
      <c r="EH2650" s="22"/>
      <c r="EI2650" s="22"/>
      <c r="EJ2650" s="22"/>
      <c r="EK2650" s="22"/>
      <c r="EL2650" s="22"/>
      <c r="EM2650" s="22"/>
      <c r="EN2650" s="22"/>
      <c r="EO2650" s="22"/>
      <c r="EP2650" s="22"/>
      <c r="EQ2650" s="22"/>
      <c r="ER2650" s="22"/>
      <c r="ES2650" s="22"/>
      <c r="ET2650" s="22"/>
      <c r="EU2650" s="22"/>
      <c r="EV2650" s="22"/>
      <c r="EW2650" s="24"/>
      <c r="EX2650" s="22"/>
      <c r="EY2650" s="22"/>
      <c r="EZ2650" s="22"/>
      <c r="FA2650" s="22"/>
      <c r="FB2650" s="22"/>
      <c r="FC2650" s="22"/>
      <c r="FD2650" s="22"/>
      <c r="FE2650" s="22"/>
      <c r="FF2650" s="22"/>
      <c r="FG2650" s="22"/>
      <c r="FH2650" s="22"/>
      <c r="FI2650" s="22"/>
      <c r="FJ2650" s="22"/>
      <c r="FK2650" s="22"/>
      <c r="FL2650" s="22"/>
      <c r="FM2650" s="22"/>
      <c r="FN2650" s="22"/>
      <c r="FO2650" s="22"/>
      <c r="FP2650" s="22"/>
      <c r="FQ2650" s="22"/>
      <c r="FR2650" s="22"/>
      <c r="FS2650" s="22"/>
      <c r="FT2650" s="22"/>
      <c r="FU2650" s="22"/>
      <c r="FV2650" s="22"/>
      <c r="FW2650" s="22"/>
      <c r="FX2650" s="22"/>
      <c r="FY2650" s="22"/>
      <c r="FZ2650" s="22"/>
      <c r="GA2650" s="22"/>
      <c r="GB2650" s="22"/>
      <c r="GC2650" s="24"/>
      <c r="GD2650" s="22"/>
      <c r="GE2650" s="22"/>
      <c r="GF2650" s="22"/>
      <c r="GG2650" s="22"/>
      <c r="GH2650" s="22"/>
      <c r="GI2650" s="22"/>
      <c r="GJ2650" s="22"/>
      <c r="GK2650" s="22"/>
      <c r="GL2650" s="22"/>
      <c r="GM2650" s="22"/>
      <c r="GN2650" s="22"/>
      <c r="GO2650" s="22"/>
      <c r="GP2650" s="22"/>
      <c r="GQ2650" s="22"/>
      <c r="GR2650" s="22"/>
      <c r="GS2650" s="22"/>
      <c r="GT2650" s="22"/>
      <c r="GU2650" s="22"/>
      <c r="GV2650" s="22"/>
      <c r="GW2650" s="22"/>
      <c r="GX2650" s="22"/>
      <c r="GY2650" s="22"/>
      <c r="GZ2650" s="22"/>
      <c r="HA2650" s="22"/>
      <c r="HB2650" s="22"/>
      <c r="HC2650" s="22"/>
      <c r="HD2650" s="22"/>
      <c r="HE2650" s="22"/>
      <c r="HF2650" s="22"/>
      <c r="HG2650" s="22"/>
      <c r="HH2650" s="22"/>
      <c r="HI2650" s="24"/>
      <c r="HJ2650" s="22"/>
      <c r="HK2650" s="22"/>
      <c r="HL2650" s="22"/>
      <c r="HM2650" s="22"/>
      <c r="HN2650" s="22"/>
      <c r="HO2650" s="22"/>
      <c r="HP2650" s="22"/>
      <c r="HQ2650" s="22"/>
      <c r="HR2650" s="22"/>
      <c r="HS2650" s="22"/>
      <c r="HT2650" s="22"/>
      <c r="HU2650" s="22"/>
      <c r="HV2650" s="22"/>
      <c r="HW2650" s="22"/>
      <c r="HX2650" s="22"/>
      <c r="HY2650" s="22"/>
      <c r="HZ2650" s="22"/>
      <c r="IA2650" s="22"/>
      <c r="IB2650" s="22"/>
      <c r="IC2650" s="22"/>
      <c r="ID2650" s="22"/>
      <c r="IE2650" s="22"/>
      <c r="IF2650" s="22"/>
      <c r="IG2650" s="22"/>
      <c r="IH2650" s="22"/>
      <c r="II2650" s="22"/>
      <c r="IJ2650" s="22"/>
      <c r="IK2650" s="22"/>
      <c r="IL2650" s="22"/>
      <c r="IM2650" s="22"/>
      <c r="IN2650" s="22"/>
      <c r="IO2650" s="24"/>
      <c r="IP2650" s="22"/>
      <c r="IQ2650" s="22"/>
      <c r="IR2650" s="22"/>
      <c r="IS2650" s="22"/>
      <c r="IT2650" s="22"/>
      <c r="IU2650" s="22"/>
      <c r="IV2650" s="22"/>
      <c r="IW2650" s="22"/>
      <c r="IX2650" s="22"/>
      <c r="IY2650" s="22"/>
      <c r="IZ2650" s="22"/>
      <c r="JA2650" s="22"/>
      <c r="JB2650" s="22"/>
      <c r="JC2650" s="22"/>
      <c r="JD2650" s="22"/>
      <c r="JE2650" s="22"/>
      <c r="JF2650" s="22"/>
      <c r="JG2650" s="22"/>
      <c r="JH2650" s="22"/>
      <c r="JI2650" s="22"/>
      <c r="JJ2650" s="22"/>
      <c r="JK2650" s="22"/>
      <c r="JL2650" s="22"/>
      <c r="JM2650" s="22"/>
      <c r="JN2650" s="22"/>
      <c r="JO2650" s="22"/>
      <c r="JP2650" s="22"/>
      <c r="JQ2650" s="22"/>
      <c r="JR2650" s="22"/>
      <c r="JS2650" s="22"/>
      <c r="JT2650" s="22"/>
      <c r="JU2650" s="24"/>
      <c r="JV2650" s="22"/>
      <c r="JW2650" s="22"/>
      <c r="JX2650" s="22"/>
      <c r="JY2650" s="22"/>
      <c r="JZ2650" s="22"/>
      <c r="KA2650" s="22"/>
      <c r="KB2650" s="22"/>
      <c r="KC2650" s="22"/>
      <c r="KD2650" s="22"/>
      <c r="KE2650" s="22"/>
      <c r="KF2650" s="22"/>
      <c r="KG2650" s="22"/>
      <c r="KH2650" s="22"/>
      <c r="KI2650" s="22"/>
      <c r="KJ2650" s="22"/>
      <c r="KK2650" s="22"/>
      <c r="KL2650" s="22"/>
      <c r="KM2650" s="22"/>
      <c r="KN2650" s="22"/>
      <c r="KO2650" s="22"/>
      <c r="KP2650" s="22"/>
      <c r="KQ2650" s="22"/>
      <c r="KR2650" s="22"/>
      <c r="KS2650" s="22"/>
      <c r="KT2650" s="22"/>
      <c r="KU2650" s="22"/>
      <c r="KV2650" s="22"/>
      <c r="KW2650" s="22"/>
      <c r="KX2650" s="22"/>
      <c r="KY2650" s="22"/>
      <c r="KZ2650" s="22"/>
      <c r="LA2650" s="24"/>
      <c r="LB2650" s="22"/>
      <c r="LC2650" s="22"/>
      <c r="LD2650" s="22"/>
      <c r="LE2650" s="22"/>
      <c r="LF2650" s="22"/>
      <c r="LG2650" s="22"/>
      <c r="LH2650" s="22"/>
      <c r="LI2650" s="22"/>
      <c r="LJ2650" s="22"/>
      <c r="LK2650" s="22"/>
      <c r="LL2650" s="22"/>
      <c r="LM2650" s="22"/>
      <c r="LN2650" s="22"/>
      <c r="LO2650" s="22"/>
      <c r="LP2650" s="22"/>
      <c r="LQ2650" s="22"/>
      <c r="LR2650" s="22"/>
      <c r="LS2650" s="22"/>
      <c r="LT2650" s="22"/>
      <c r="LU2650" s="22"/>
      <c r="LV2650" s="22"/>
      <c r="LW2650" s="22"/>
      <c r="LX2650" s="22"/>
      <c r="LY2650" s="22"/>
      <c r="LZ2650" s="22"/>
      <c r="MA2650" s="22"/>
      <c r="MB2650" s="22"/>
      <c r="MC2650" s="22"/>
      <c r="MD2650" s="22"/>
      <c r="ME2650" s="22"/>
      <c r="MF2650" s="22"/>
      <c r="MG2650" s="24"/>
      <c r="MH2650" s="22"/>
      <c r="MI2650" s="22"/>
      <c r="MJ2650" s="22"/>
      <c r="MK2650" s="22"/>
      <c r="ML2650" s="22"/>
      <c r="MM2650" s="22"/>
      <c r="MN2650" s="22"/>
      <c r="MO2650" s="22"/>
      <c r="MP2650" s="22"/>
      <c r="MQ2650" s="22"/>
      <c r="MR2650" s="22"/>
      <c r="MS2650" s="22"/>
      <c r="MT2650" s="22"/>
      <c r="MU2650" s="22"/>
      <c r="MV2650" s="22"/>
      <c r="MW2650" s="22"/>
      <c r="MX2650" s="22"/>
      <c r="MY2650" s="22"/>
      <c r="MZ2650" s="22"/>
      <c r="NA2650" s="22"/>
      <c r="NB2650" s="22"/>
      <c r="NC2650" s="22"/>
      <c r="ND2650" s="22"/>
      <c r="NE2650" s="22"/>
      <c r="NF2650" s="22"/>
      <c r="NG2650" s="22"/>
      <c r="NH2650" s="22"/>
      <c r="NI2650" s="22"/>
      <c r="NJ2650" s="22"/>
      <c r="NK2650" s="22"/>
      <c r="NL2650" s="22"/>
      <c r="NM2650" s="24"/>
      <c r="NN2650" s="22"/>
      <c r="NO2650" s="22"/>
      <c r="NP2650" s="22"/>
      <c r="NQ2650" s="22"/>
      <c r="NR2650" s="22"/>
      <c r="NS2650" s="22"/>
      <c r="NT2650" s="22"/>
      <c r="NU2650" s="22"/>
      <c r="NV2650" s="22"/>
      <c r="NW2650" s="22"/>
      <c r="NX2650" s="22"/>
      <c r="NY2650" s="22"/>
      <c r="NZ2650" s="22"/>
      <c r="OA2650" s="22"/>
      <c r="OB2650" s="22"/>
      <c r="OC2650" s="22"/>
      <c r="OD2650" s="22"/>
      <c r="OE2650" s="22"/>
      <c r="OF2650" s="22"/>
      <c r="OG2650" s="22"/>
      <c r="OH2650" s="22"/>
      <c r="OI2650" s="22"/>
      <c r="OJ2650" s="22"/>
      <c r="OK2650" s="22"/>
      <c r="OL2650" s="22"/>
      <c r="OM2650" s="22"/>
      <c r="ON2650" s="22"/>
      <c r="OO2650" s="22"/>
      <c r="OP2650" s="22"/>
      <c r="OQ2650" s="22"/>
      <c r="OR2650" s="22"/>
    </row>
    <row r="2651" spans="1:408" ht="15" thickBot="1">
      <c r="A2651" s="1"/>
      <c r="B2651" s="12"/>
      <c r="C2651" s="12"/>
      <c r="D2651" s="22"/>
      <c r="E2651" s="54"/>
      <c r="F2651" s="54"/>
      <c r="G2651" s="54"/>
      <c r="H2651" s="55"/>
      <c r="I2651" s="22"/>
      <c r="J2651" s="56"/>
      <c r="K2651" s="80"/>
      <c r="L2651" s="57"/>
      <c r="M2651" s="57"/>
      <c r="N2651" s="55"/>
      <c r="O2651" s="58"/>
      <c r="P2651" s="58"/>
      <c r="Q2651" s="59"/>
      <c r="R2651" s="60"/>
      <c r="S2651" s="60"/>
      <c r="T2651" s="22"/>
      <c r="U2651" s="1"/>
      <c r="V2651" s="23"/>
      <c r="X2651" s="24"/>
      <c r="Y2651" s="24"/>
      <c r="Z2651" s="22"/>
      <c r="AA2651" s="22"/>
      <c r="AB2651" s="22"/>
      <c r="AC2651" s="22"/>
      <c r="AD2651" s="22"/>
      <c r="AE2651" s="22"/>
      <c r="AF2651" s="22"/>
      <c r="AG2651" s="22"/>
      <c r="AH2651" s="22"/>
      <c r="AI2651" s="22"/>
      <c r="AJ2651" s="22"/>
      <c r="AK2651" s="22"/>
      <c r="AL2651" s="22"/>
      <c r="AM2651" s="22"/>
      <c r="AN2651" s="22"/>
      <c r="AO2651" s="22"/>
      <c r="AP2651" s="22"/>
      <c r="AQ2651" s="22"/>
      <c r="AR2651" s="22"/>
      <c r="AS2651" s="22"/>
      <c r="AT2651" s="22"/>
      <c r="AU2651" s="22"/>
      <c r="AV2651" s="22"/>
      <c r="AW2651" s="22"/>
      <c r="AX2651" s="22"/>
      <c r="AY2651" s="22"/>
      <c r="AZ2651" s="22"/>
      <c r="BA2651" s="22"/>
      <c r="BB2651" s="22"/>
      <c r="BC2651" s="22"/>
      <c r="BD2651" s="22"/>
      <c r="BE2651" s="24"/>
      <c r="BF2651" s="22"/>
      <c r="BG2651" s="22"/>
      <c r="BH2651" s="22"/>
      <c r="BI2651" s="22"/>
      <c r="BJ2651" s="22"/>
      <c r="BK2651" s="22"/>
      <c r="BL2651" s="22"/>
      <c r="BM2651" s="22"/>
      <c r="BN2651" s="22"/>
      <c r="BO2651" s="22"/>
      <c r="BP2651" s="22"/>
      <c r="BQ2651" s="22"/>
      <c r="BR2651" s="22"/>
      <c r="BS2651" s="22"/>
      <c r="BT2651" s="22"/>
      <c r="BU2651" s="22"/>
      <c r="BV2651" s="22"/>
      <c r="BW2651" s="22"/>
      <c r="BX2651" s="22"/>
      <c r="BY2651" s="22"/>
      <c r="BZ2651" s="22"/>
      <c r="CA2651" s="22"/>
      <c r="CB2651" s="22"/>
      <c r="CC2651" s="22"/>
      <c r="CD2651" s="22"/>
      <c r="CE2651" s="22"/>
      <c r="CF2651" s="22"/>
      <c r="CG2651" s="22"/>
      <c r="CH2651" s="22"/>
      <c r="CI2651" s="22"/>
      <c r="CJ2651" s="22"/>
      <c r="CK2651" s="24"/>
      <c r="CL2651" s="22"/>
      <c r="CM2651" s="22"/>
      <c r="CN2651" s="22"/>
      <c r="CO2651" s="22"/>
      <c r="CP2651" s="22"/>
      <c r="CQ2651" s="22"/>
      <c r="CR2651" s="22"/>
      <c r="CS2651" s="22"/>
      <c r="CT2651" s="22"/>
      <c r="CU2651" s="22"/>
      <c r="CV2651" s="22"/>
      <c r="CW2651" s="22"/>
      <c r="CX2651" s="22"/>
      <c r="CY2651" s="22"/>
      <c r="CZ2651" s="22"/>
      <c r="DA2651" s="22"/>
      <c r="DB2651" s="22"/>
      <c r="DC2651" s="22"/>
      <c r="DD2651" s="22"/>
      <c r="DE2651" s="22"/>
      <c r="DF2651" s="22"/>
      <c r="DG2651" s="22"/>
      <c r="DH2651" s="22"/>
      <c r="DI2651" s="22"/>
      <c r="DJ2651" s="22"/>
      <c r="DK2651" s="22"/>
      <c r="DL2651" s="22"/>
      <c r="DM2651" s="22"/>
      <c r="DN2651" s="22"/>
      <c r="DO2651" s="22"/>
      <c r="DP2651" s="22"/>
      <c r="DQ2651" s="24"/>
      <c r="DR2651" s="22"/>
      <c r="DS2651" s="22"/>
      <c r="DT2651" s="22"/>
      <c r="DU2651" s="22"/>
      <c r="DV2651" s="22"/>
      <c r="DW2651" s="22"/>
      <c r="DX2651" s="22"/>
      <c r="DY2651" s="22"/>
      <c r="DZ2651" s="22"/>
      <c r="EA2651" s="22"/>
      <c r="EB2651" s="22"/>
      <c r="EC2651" s="22"/>
      <c r="ED2651" s="22"/>
      <c r="EE2651" s="22"/>
      <c r="EF2651" s="22"/>
      <c r="EG2651" s="22"/>
      <c r="EH2651" s="22"/>
      <c r="EI2651" s="22"/>
      <c r="EJ2651" s="22"/>
      <c r="EK2651" s="22"/>
      <c r="EL2651" s="22"/>
      <c r="EM2651" s="22"/>
      <c r="EN2651" s="22"/>
      <c r="EO2651" s="22"/>
      <c r="EP2651" s="22"/>
      <c r="EQ2651" s="22"/>
      <c r="ER2651" s="22"/>
      <c r="ES2651" s="22"/>
      <c r="ET2651" s="22"/>
      <c r="EU2651" s="22"/>
      <c r="EV2651" s="22"/>
      <c r="EW2651" s="24"/>
      <c r="EX2651" s="22"/>
      <c r="EY2651" s="22"/>
      <c r="EZ2651" s="22"/>
      <c r="FA2651" s="22"/>
      <c r="FB2651" s="22"/>
      <c r="FC2651" s="22"/>
      <c r="FD2651" s="22"/>
      <c r="FE2651" s="22"/>
      <c r="FF2651" s="22"/>
      <c r="FG2651" s="22"/>
      <c r="FH2651" s="22"/>
      <c r="FI2651" s="22"/>
      <c r="FJ2651" s="22"/>
      <c r="FK2651" s="22"/>
      <c r="FL2651" s="22"/>
      <c r="FM2651" s="22"/>
      <c r="FN2651" s="22"/>
      <c r="FO2651" s="22"/>
      <c r="FP2651" s="22"/>
      <c r="FQ2651" s="22"/>
      <c r="FR2651" s="22"/>
      <c r="FS2651" s="22"/>
      <c r="FT2651" s="22"/>
      <c r="FU2651" s="22"/>
      <c r="FV2651" s="22"/>
      <c r="FW2651" s="22"/>
      <c r="FX2651" s="22"/>
      <c r="FY2651" s="22"/>
      <c r="FZ2651" s="22"/>
      <c r="GA2651" s="22"/>
      <c r="GB2651" s="22"/>
      <c r="GC2651" s="24"/>
      <c r="GD2651" s="22"/>
      <c r="GE2651" s="22"/>
      <c r="GF2651" s="22"/>
      <c r="GG2651" s="22"/>
      <c r="GH2651" s="22"/>
      <c r="GI2651" s="22"/>
      <c r="GJ2651" s="22"/>
      <c r="GK2651" s="22"/>
      <c r="GL2651" s="22"/>
      <c r="GM2651" s="22"/>
      <c r="GN2651" s="22"/>
      <c r="GO2651" s="22"/>
      <c r="GP2651" s="22"/>
      <c r="GQ2651" s="22"/>
      <c r="GR2651" s="22"/>
      <c r="GS2651" s="22"/>
      <c r="GT2651" s="22"/>
      <c r="GU2651" s="22"/>
      <c r="GV2651" s="22"/>
      <c r="GW2651" s="22"/>
      <c r="GX2651" s="22"/>
      <c r="GY2651" s="22"/>
      <c r="GZ2651" s="22"/>
      <c r="HA2651" s="22"/>
      <c r="HB2651" s="22"/>
      <c r="HC2651" s="22"/>
      <c r="HD2651" s="22"/>
      <c r="HE2651" s="22"/>
      <c r="HF2651" s="22"/>
      <c r="HG2651" s="22"/>
      <c r="HH2651" s="22"/>
      <c r="HI2651" s="24"/>
      <c r="HJ2651" s="22"/>
      <c r="HK2651" s="22"/>
      <c r="HL2651" s="22"/>
      <c r="HM2651" s="22"/>
      <c r="HN2651" s="22"/>
      <c r="HO2651" s="22"/>
      <c r="HP2651" s="22"/>
      <c r="HQ2651" s="22"/>
      <c r="HR2651" s="22"/>
      <c r="HS2651" s="22"/>
      <c r="HT2651" s="22"/>
      <c r="HU2651" s="22"/>
      <c r="HV2651" s="22"/>
      <c r="HW2651" s="22"/>
      <c r="HX2651" s="22"/>
      <c r="HY2651" s="22"/>
      <c r="HZ2651" s="22"/>
      <c r="IA2651" s="22"/>
      <c r="IB2651" s="22"/>
      <c r="IC2651" s="22"/>
      <c r="ID2651" s="22"/>
      <c r="IE2651" s="22"/>
      <c r="IF2651" s="22"/>
      <c r="IG2651" s="22"/>
      <c r="IH2651" s="22"/>
      <c r="II2651" s="22"/>
      <c r="IJ2651" s="22"/>
      <c r="IK2651" s="22"/>
      <c r="IL2651" s="22"/>
      <c r="IM2651" s="22"/>
      <c r="IN2651" s="22"/>
      <c r="IO2651" s="24"/>
      <c r="IP2651" s="22"/>
      <c r="IQ2651" s="22"/>
      <c r="IR2651" s="22"/>
      <c r="IS2651" s="22"/>
      <c r="IT2651" s="22"/>
      <c r="IU2651" s="22"/>
      <c r="IV2651" s="22"/>
      <c r="IW2651" s="22"/>
      <c r="IX2651" s="22"/>
      <c r="IY2651" s="22"/>
      <c r="IZ2651" s="22"/>
      <c r="JA2651" s="22"/>
      <c r="JB2651" s="22"/>
      <c r="JC2651" s="22"/>
      <c r="JD2651" s="22"/>
      <c r="JE2651" s="22"/>
      <c r="JF2651" s="22"/>
      <c r="JG2651" s="22"/>
      <c r="JH2651" s="22"/>
      <c r="JI2651" s="22"/>
      <c r="JJ2651" s="22"/>
      <c r="JK2651" s="22"/>
      <c r="JL2651" s="22"/>
      <c r="JM2651" s="22"/>
      <c r="JN2651" s="22"/>
      <c r="JO2651" s="22"/>
      <c r="JP2651" s="22"/>
      <c r="JQ2651" s="22"/>
      <c r="JR2651" s="22"/>
      <c r="JS2651" s="22"/>
      <c r="JT2651" s="22"/>
      <c r="JU2651" s="24"/>
      <c r="JV2651" s="22"/>
      <c r="JW2651" s="22"/>
      <c r="JX2651" s="22"/>
      <c r="JY2651" s="22"/>
      <c r="JZ2651" s="22"/>
      <c r="KA2651" s="22"/>
      <c r="KB2651" s="22"/>
      <c r="KC2651" s="22"/>
      <c r="KD2651" s="22"/>
      <c r="KE2651" s="22"/>
      <c r="KF2651" s="22"/>
      <c r="KG2651" s="22"/>
      <c r="KH2651" s="22"/>
      <c r="KI2651" s="22"/>
      <c r="KJ2651" s="22"/>
      <c r="KK2651" s="22"/>
      <c r="KL2651" s="22"/>
      <c r="KM2651" s="22"/>
      <c r="KN2651" s="22"/>
      <c r="KO2651" s="22"/>
      <c r="KP2651" s="22"/>
      <c r="KQ2651" s="22"/>
      <c r="KR2651" s="22"/>
      <c r="KS2651" s="22"/>
      <c r="KT2651" s="22"/>
      <c r="KU2651" s="22"/>
      <c r="KV2651" s="22"/>
      <c r="KW2651" s="22"/>
      <c r="KX2651" s="22"/>
      <c r="KY2651" s="22"/>
      <c r="KZ2651" s="22"/>
      <c r="LA2651" s="24"/>
      <c r="LB2651" s="22"/>
      <c r="LC2651" s="22"/>
      <c r="LD2651" s="22"/>
      <c r="LE2651" s="22"/>
      <c r="LF2651" s="22"/>
      <c r="LG2651" s="22"/>
      <c r="LH2651" s="22"/>
      <c r="LI2651" s="22"/>
      <c r="LJ2651" s="22"/>
      <c r="LK2651" s="22"/>
      <c r="LL2651" s="22"/>
      <c r="LM2651" s="22"/>
      <c r="LN2651" s="22"/>
      <c r="LO2651" s="22"/>
      <c r="LP2651" s="22"/>
      <c r="LQ2651" s="22"/>
      <c r="LR2651" s="22"/>
      <c r="LS2651" s="22"/>
      <c r="LT2651" s="22"/>
      <c r="LU2651" s="22"/>
      <c r="LV2651" s="22"/>
      <c r="LW2651" s="22"/>
      <c r="LX2651" s="22"/>
      <c r="LY2651" s="22"/>
      <c r="LZ2651" s="22"/>
      <c r="MA2651" s="22"/>
      <c r="MB2651" s="22"/>
      <c r="MC2651" s="22"/>
      <c r="MD2651" s="22"/>
      <c r="ME2651" s="22"/>
      <c r="MF2651" s="22"/>
      <c r="MG2651" s="24"/>
      <c r="MH2651" s="22"/>
      <c r="MI2651" s="22"/>
      <c r="MJ2651" s="22"/>
      <c r="MK2651" s="22"/>
      <c r="ML2651" s="22"/>
      <c r="MM2651" s="22"/>
      <c r="MN2651" s="22"/>
      <c r="MO2651" s="22"/>
      <c r="MP2651" s="22"/>
      <c r="MQ2651" s="22"/>
      <c r="MR2651" s="22"/>
      <c r="MS2651" s="22"/>
      <c r="MT2651" s="22"/>
      <c r="MU2651" s="22"/>
      <c r="MV2651" s="22"/>
      <c r="MW2651" s="22"/>
      <c r="MX2651" s="22"/>
      <c r="MY2651" s="22"/>
      <c r="MZ2651" s="22"/>
      <c r="NA2651" s="22"/>
      <c r="NB2651" s="22"/>
      <c r="NC2651" s="22"/>
      <c r="ND2651" s="22"/>
      <c r="NE2651" s="22"/>
      <c r="NF2651" s="22"/>
      <c r="NG2651" s="22"/>
      <c r="NH2651" s="22"/>
      <c r="NI2651" s="22"/>
      <c r="NJ2651" s="22"/>
      <c r="NK2651" s="22"/>
      <c r="NL2651" s="22"/>
      <c r="NM2651" s="24"/>
      <c r="NN2651" s="22"/>
      <c r="NO2651" s="22"/>
      <c r="NP2651" s="22"/>
      <c r="NQ2651" s="22"/>
      <c r="NR2651" s="22"/>
      <c r="NS2651" s="22"/>
      <c r="NT2651" s="22"/>
      <c r="NU2651" s="22"/>
      <c r="NV2651" s="22"/>
      <c r="NW2651" s="22"/>
      <c r="NX2651" s="22"/>
      <c r="NY2651" s="22"/>
      <c r="NZ2651" s="22"/>
      <c r="OA2651" s="22"/>
      <c r="OB2651" s="22"/>
      <c r="OC2651" s="22"/>
      <c r="OD2651" s="22"/>
      <c r="OE2651" s="22"/>
      <c r="OF2651" s="22"/>
      <c r="OG2651" s="22"/>
      <c r="OH2651" s="22"/>
      <c r="OI2651" s="22"/>
      <c r="OJ2651" s="22"/>
      <c r="OK2651" s="22"/>
      <c r="OL2651" s="22"/>
      <c r="OM2651" s="22"/>
      <c r="ON2651" s="22"/>
      <c r="OO2651" s="22"/>
      <c r="OP2651" s="22"/>
      <c r="OQ2651" s="22"/>
      <c r="OR2651" s="22"/>
    </row>
    <row r="2652" spans="1:408" ht="15" thickBot="1">
      <c r="A2652" s="1"/>
      <c r="B2652" s="12"/>
      <c r="C2652" s="12"/>
      <c r="D2652" s="22"/>
      <c r="E2652" s="54"/>
      <c r="F2652" s="54"/>
      <c r="G2652" s="54"/>
      <c r="H2652" s="55"/>
      <c r="I2652" s="22"/>
      <c r="J2652" s="56"/>
      <c r="K2652" s="81"/>
      <c r="L2652" s="57"/>
      <c r="M2652" s="57"/>
      <c r="N2652" s="55"/>
      <c r="O2652" s="58"/>
      <c r="P2652" s="58"/>
      <c r="Q2652" s="59"/>
      <c r="R2652" s="60"/>
      <c r="S2652" s="60"/>
      <c r="T2652" s="22"/>
      <c r="U2652" s="1"/>
      <c r="V2652" s="23"/>
      <c r="X2652" s="24"/>
      <c r="Y2652" s="24"/>
      <c r="Z2652" s="22"/>
      <c r="AA2652" s="22"/>
      <c r="AB2652" s="22"/>
      <c r="AC2652" s="22"/>
      <c r="AD2652" s="22"/>
      <c r="AE2652" s="22"/>
      <c r="AF2652" s="22"/>
      <c r="AG2652" s="22"/>
      <c r="AH2652" s="22"/>
      <c r="AI2652" s="22"/>
      <c r="AJ2652" s="22"/>
      <c r="AK2652" s="22"/>
      <c r="AL2652" s="22"/>
      <c r="AM2652" s="22"/>
      <c r="AN2652" s="22"/>
      <c r="AO2652" s="22"/>
      <c r="AP2652" s="22"/>
      <c r="AQ2652" s="22"/>
      <c r="AR2652" s="22"/>
      <c r="AS2652" s="22"/>
      <c r="AT2652" s="22"/>
      <c r="AU2652" s="22"/>
      <c r="AV2652" s="22"/>
      <c r="AW2652" s="22"/>
      <c r="AX2652" s="22"/>
      <c r="AY2652" s="22"/>
      <c r="AZ2652" s="22"/>
      <c r="BA2652" s="22"/>
      <c r="BB2652" s="22"/>
      <c r="BC2652" s="22"/>
      <c r="BD2652" s="22"/>
      <c r="BE2652" s="24"/>
      <c r="BF2652" s="22"/>
      <c r="BG2652" s="22"/>
      <c r="BH2652" s="22"/>
      <c r="BI2652" s="22"/>
      <c r="BJ2652" s="22"/>
      <c r="BK2652" s="22"/>
      <c r="BL2652" s="22"/>
      <c r="BM2652" s="22"/>
      <c r="BN2652" s="22"/>
      <c r="BO2652" s="22"/>
      <c r="BP2652" s="22"/>
      <c r="BQ2652" s="22"/>
      <c r="BR2652" s="22"/>
      <c r="BS2652" s="22"/>
      <c r="BT2652" s="22"/>
      <c r="BU2652" s="22"/>
      <c r="BV2652" s="22"/>
      <c r="BW2652" s="22"/>
      <c r="BX2652" s="22"/>
      <c r="BY2652" s="22"/>
      <c r="BZ2652" s="22"/>
      <c r="CA2652" s="22"/>
      <c r="CB2652" s="22"/>
      <c r="CC2652" s="22"/>
      <c r="CD2652" s="22"/>
      <c r="CE2652" s="22"/>
      <c r="CF2652" s="22"/>
      <c r="CG2652" s="22"/>
      <c r="CH2652" s="22"/>
      <c r="CI2652" s="22"/>
      <c r="CJ2652" s="22"/>
      <c r="CK2652" s="24"/>
      <c r="CL2652" s="22"/>
      <c r="CM2652" s="22"/>
      <c r="CN2652" s="22"/>
      <c r="CO2652" s="22"/>
      <c r="CP2652" s="22"/>
      <c r="CQ2652" s="22"/>
      <c r="CR2652" s="22"/>
      <c r="CS2652" s="22"/>
      <c r="CT2652" s="22"/>
      <c r="CU2652" s="22"/>
      <c r="CV2652" s="22"/>
      <c r="CW2652" s="22"/>
      <c r="CX2652" s="22"/>
      <c r="CY2652" s="22"/>
      <c r="CZ2652" s="22"/>
      <c r="DA2652" s="22"/>
      <c r="DB2652" s="22"/>
      <c r="DC2652" s="22"/>
      <c r="DD2652" s="22"/>
      <c r="DE2652" s="22"/>
      <c r="DF2652" s="22"/>
      <c r="DG2652" s="22"/>
      <c r="DH2652" s="22"/>
      <c r="DI2652" s="22"/>
      <c r="DJ2652" s="22"/>
      <c r="DK2652" s="22"/>
      <c r="DL2652" s="22"/>
      <c r="DM2652" s="22"/>
      <c r="DN2652" s="22"/>
      <c r="DO2652" s="22"/>
      <c r="DP2652" s="22"/>
      <c r="DQ2652" s="24"/>
      <c r="DR2652" s="22"/>
      <c r="DS2652" s="22"/>
      <c r="DT2652" s="22"/>
      <c r="DU2652" s="22"/>
      <c r="DV2652" s="22"/>
      <c r="DW2652" s="22"/>
      <c r="DX2652" s="22"/>
      <c r="DY2652" s="22"/>
      <c r="DZ2652" s="22"/>
      <c r="EA2652" s="22"/>
      <c r="EB2652" s="22"/>
      <c r="EC2652" s="22"/>
      <c r="ED2652" s="22"/>
      <c r="EE2652" s="22"/>
      <c r="EF2652" s="22"/>
      <c r="EG2652" s="22"/>
      <c r="EH2652" s="22"/>
      <c r="EI2652" s="22"/>
      <c r="EJ2652" s="22"/>
      <c r="EK2652" s="22"/>
      <c r="EL2652" s="22"/>
      <c r="EM2652" s="22"/>
      <c r="EN2652" s="22"/>
      <c r="EO2652" s="22"/>
      <c r="EP2652" s="22"/>
      <c r="EQ2652" s="22"/>
      <c r="ER2652" s="22"/>
      <c r="ES2652" s="22"/>
      <c r="ET2652" s="22"/>
      <c r="EU2652" s="22"/>
      <c r="EV2652" s="22"/>
      <c r="EW2652" s="24"/>
      <c r="EX2652" s="22"/>
      <c r="EY2652" s="22"/>
      <c r="EZ2652" s="22"/>
      <c r="FA2652" s="22"/>
      <c r="FB2652" s="22"/>
      <c r="FC2652" s="22"/>
      <c r="FD2652" s="22"/>
      <c r="FE2652" s="22"/>
      <c r="FF2652" s="22"/>
      <c r="FG2652" s="22"/>
      <c r="FH2652" s="22"/>
      <c r="FI2652" s="22"/>
      <c r="FJ2652" s="22"/>
      <c r="FK2652" s="22"/>
      <c r="FL2652" s="22"/>
      <c r="FM2652" s="22"/>
      <c r="FN2652" s="22"/>
      <c r="FO2652" s="22"/>
      <c r="FP2652" s="22"/>
      <c r="FQ2652" s="22"/>
      <c r="FR2652" s="22"/>
      <c r="FS2652" s="22"/>
      <c r="FT2652" s="22"/>
      <c r="FU2652" s="22"/>
      <c r="FV2652" s="22"/>
      <c r="FW2652" s="22"/>
      <c r="FX2652" s="22"/>
      <c r="FY2652" s="22"/>
      <c r="FZ2652" s="22"/>
      <c r="GA2652" s="22"/>
      <c r="GB2652" s="22"/>
      <c r="GC2652" s="24"/>
      <c r="GD2652" s="22"/>
      <c r="GE2652" s="22"/>
      <c r="GF2652" s="22"/>
      <c r="GG2652" s="22"/>
      <c r="GH2652" s="22"/>
      <c r="GI2652" s="22"/>
      <c r="GJ2652" s="22"/>
      <c r="GK2652" s="22"/>
      <c r="GL2652" s="22"/>
      <c r="GM2652" s="22"/>
      <c r="GN2652" s="22"/>
      <c r="GO2652" s="22"/>
      <c r="GP2652" s="22"/>
      <c r="GQ2652" s="22"/>
      <c r="GR2652" s="22"/>
      <c r="GS2652" s="22"/>
      <c r="GT2652" s="22"/>
      <c r="GU2652" s="22"/>
      <c r="GV2652" s="22"/>
      <c r="GW2652" s="22"/>
      <c r="GX2652" s="22"/>
      <c r="GY2652" s="22"/>
      <c r="GZ2652" s="22"/>
      <c r="HA2652" s="22"/>
      <c r="HB2652" s="22"/>
      <c r="HC2652" s="22"/>
      <c r="HD2652" s="22"/>
      <c r="HE2652" s="22"/>
      <c r="HF2652" s="22"/>
      <c r="HG2652" s="22"/>
      <c r="HH2652" s="22"/>
      <c r="HI2652" s="24"/>
      <c r="HJ2652" s="22"/>
      <c r="HK2652" s="22"/>
      <c r="HL2652" s="22"/>
      <c r="HM2652" s="22"/>
      <c r="HN2652" s="22"/>
      <c r="HO2652" s="22"/>
      <c r="HP2652" s="22"/>
      <c r="HQ2652" s="22"/>
      <c r="HR2652" s="22"/>
      <c r="HS2652" s="22"/>
      <c r="HT2652" s="22"/>
      <c r="HU2652" s="22"/>
      <c r="HV2652" s="22"/>
      <c r="HW2652" s="22"/>
      <c r="HX2652" s="22"/>
      <c r="HY2652" s="22"/>
      <c r="HZ2652" s="22"/>
      <c r="IA2652" s="22"/>
      <c r="IB2652" s="22"/>
      <c r="IC2652" s="22"/>
      <c r="ID2652" s="22"/>
      <c r="IE2652" s="22"/>
      <c r="IF2652" s="22"/>
      <c r="IG2652" s="22"/>
      <c r="IH2652" s="22"/>
      <c r="II2652" s="22"/>
      <c r="IJ2652" s="22"/>
      <c r="IK2652" s="22"/>
      <c r="IL2652" s="22"/>
      <c r="IM2652" s="22"/>
      <c r="IN2652" s="22"/>
      <c r="IO2652" s="24"/>
      <c r="IP2652" s="22"/>
      <c r="IQ2652" s="22"/>
      <c r="IR2652" s="22"/>
      <c r="IS2652" s="22"/>
      <c r="IT2652" s="22"/>
      <c r="IU2652" s="22"/>
      <c r="IV2652" s="22"/>
      <c r="IW2652" s="22"/>
      <c r="IX2652" s="22"/>
      <c r="IY2652" s="22"/>
      <c r="IZ2652" s="22"/>
      <c r="JA2652" s="22"/>
      <c r="JB2652" s="22"/>
      <c r="JC2652" s="22"/>
      <c r="JD2652" s="22"/>
      <c r="JE2652" s="22"/>
      <c r="JF2652" s="22"/>
      <c r="JG2652" s="22"/>
      <c r="JH2652" s="22"/>
      <c r="JI2652" s="22"/>
      <c r="JJ2652" s="22"/>
      <c r="JK2652" s="22"/>
      <c r="JL2652" s="22"/>
      <c r="JM2652" s="22"/>
      <c r="JN2652" s="22"/>
      <c r="JO2652" s="22"/>
      <c r="JP2652" s="22"/>
      <c r="JQ2652" s="22"/>
      <c r="JR2652" s="22"/>
      <c r="JS2652" s="22"/>
      <c r="JT2652" s="22"/>
      <c r="JU2652" s="24"/>
      <c r="JV2652" s="22"/>
      <c r="JW2652" s="22"/>
      <c r="JX2652" s="22"/>
      <c r="JY2652" s="22"/>
      <c r="JZ2652" s="22"/>
      <c r="KA2652" s="22"/>
      <c r="KB2652" s="22"/>
      <c r="KC2652" s="22"/>
      <c r="KD2652" s="22"/>
      <c r="KE2652" s="22"/>
      <c r="KF2652" s="22"/>
      <c r="KG2652" s="22"/>
      <c r="KH2652" s="22"/>
      <c r="KI2652" s="22"/>
      <c r="KJ2652" s="22"/>
      <c r="KK2652" s="22"/>
      <c r="KL2652" s="22"/>
      <c r="KM2652" s="22"/>
      <c r="KN2652" s="22"/>
      <c r="KO2652" s="22"/>
      <c r="KP2652" s="22"/>
      <c r="KQ2652" s="22"/>
      <c r="KR2652" s="22"/>
      <c r="KS2652" s="22"/>
      <c r="KT2652" s="22"/>
      <c r="KU2652" s="22"/>
      <c r="KV2652" s="22"/>
      <c r="KW2652" s="22"/>
      <c r="KX2652" s="22"/>
      <c r="KY2652" s="22"/>
      <c r="KZ2652" s="22"/>
      <c r="LA2652" s="24"/>
      <c r="LB2652" s="22"/>
      <c r="LC2652" s="22"/>
      <c r="LD2652" s="22"/>
      <c r="LE2652" s="22"/>
      <c r="LF2652" s="22"/>
      <c r="LG2652" s="22"/>
      <c r="LH2652" s="22"/>
      <c r="LI2652" s="22"/>
      <c r="LJ2652" s="22"/>
      <c r="LK2652" s="22"/>
      <c r="LL2652" s="22"/>
      <c r="LM2652" s="22"/>
      <c r="LN2652" s="22"/>
      <c r="LO2652" s="22"/>
      <c r="LP2652" s="22"/>
      <c r="LQ2652" s="22"/>
      <c r="LR2652" s="22"/>
      <c r="LS2652" s="22"/>
      <c r="LT2652" s="22"/>
      <c r="LU2652" s="22"/>
      <c r="LV2652" s="22"/>
      <c r="LW2652" s="22"/>
      <c r="LX2652" s="22"/>
      <c r="LY2652" s="22"/>
      <c r="LZ2652" s="22"/>
      <c r="MA2652" s="22"/>
      <c r="MB2652" s="22"/>
      <c r="MC2652" s="22"/>
      <c r="MD2652" s="22"/>
      <c r="ME2652" s="22"/>
      <c r="MF2652" s="22"/>
      <c r="MG2652" s="24"/>
      <c r="MH2652" s="22"/>
      <c r="MI2652" s="22"/>
      <c r="MJ2652" s="22"/>
      <c r="MK2652" s="22"/>
      <c r="ML2652" s="22"/>
      <c r="MM2652" s="22"/>
      <c r="MN2652" s="22"/>
      <c r="MO2652" s="22"/>
      <c r="MP2652" s="22"/>
      <c r="MQ2652" s="22"/>
      <c r="MR2652" s="22"/>
      <c r="MS2652" s="22"/>
      <c r="MT2652" s="22"/>
      <c r="MU2652" s="22"/>
      <c r="MV2652" s="22"/>
      <c r="MW2652" s="22"/>
      <c r="MX2652" s="22"/>
      <c r="MY2652" s="22"/>
      <c r="MZ2652" s="22"/>
      <c r="NA2652" s="22"/>
      <c r="NB2652" s="22"/>
      <c r="NC2652" s="22"/>
      <c r="ND2652" s="22"/>
      <c r="NE2652" s="22"/>
      <c r="NF2652" s="22"/>
      <c r="NG2652" s="22"/>
      <c r="NH2652" s="22"/>
      <c r="NI2652" s="22"/>
      <c r="NJ2652" s="22"/>
      <c r="NK2652" s="22"/>
      <c r="NL2652" s="22"/>
      <c r="NM2652" s="24"/>
      <c r="NN2652" s="22"/>
      <c r="NO2652" s="22"/>
      <c r="NP2652" s="22"/>
      <c r="NQ2652" s="22"/>
      <c r="NR2652" s="22"/>
      <c r="NS2652" s="22"/>
      <c r="NT2652" s="22"/>
      <c r="NU2652" s="22"/>
      <c r="NV2652" s="22"/>
      <c r="NW2652" s="22"/>
      <c r="NX2652" s="22"/>
      <c r="NY2652" s="22"/>
      <c r="NZ2652" s="22"/>
      <c r="OA2652" s="22"/>
      <c r="OB2652" s="22"/>
      <c r="OC2652" s="22"/>
      <c r="OD2652" s="22"/>
      <c r="OE2652" s="22"/>
      <c r="OF2652" s="22"/>
      <c r="OG2652" s="22"/>
      <c r="OH2652" s="22"/>
      <c r="OI2652" s="22"/>
      <c r="OJ2652" s="22"/>
      <c r="OK2652" s="22"/>
      <c r="OL2652" s="22"/>
      <c r="OM2652" s="22"/>
      <c r="ON2652" s="22"/>
      <c r="OO2652" s="22"/>
      <c r="OP2652" s="22"/>
      <c r="OQ2652" s="22"/>
      <c r="OR2652" s="22"/>
    </row>
    <row r="2653" spans="1:408" ht="15" thickBot="1">
      <c r="A2653" s="1"/>
      <c r="B2653" s="12"/>
      <c r="C2653" s="12"/>
      <c r="D2653" s="22"/>
      <c r="E2653" s="54"/>
      <c r="F2653" s="54"/>
      <c r="G2653" s="54"/>
      <c r="H2653" s="55"/>
      <c r="I2653" s="22"/>
      <c r="J2653" s="56"/>
      <c r="K2653" s="80"/>
      <c r="L2653" s="57"/>
      <c r="M2653" s="57"/>
      <c r="N2653" s="55"/>
      <c r="O2653" s="58"/>
      <c r="P2653" s="58"/>
      <c r="Q2653" s="59"/>
      <c r="R2653" s="60"/>
      <c r="S2653" s="60"/>
      <c r="T2653" s="22"/>
      <c r="U2653" s="1"/>
      <c r="V2653" s="23"/>
      <c r="X2653" s="24"/>
      <c r="Y2653" s="24"/>
      <c r="Z2653" s="22"/>
      <c r="AA2653" s="22"/>
      <c r="AB2653" s="22"/>
      <c r="AC2653" s="22"/>
      <c r="AD2653" s="22"/>
      <c r="AE2653" s="22"/>
      <c r="AF2653" s="22"/>
      <c r="AG2653" s="22"/>
      <c r="AH2653" s="22"/>
      <c r="AI2653" s="22"/>
      <c r="AJ2653" s="22"/>
      <c r="AK2653" s="22"/>
      <c r="AL2653" s="22"/>
      <c r="AM2653" s="22"/>
      <c r="AN2653" s="22"/>
      <c r="AO2653" s="22"/>
      <c r="AP2653" s="22"/>
      <c r="AQ2653" s="22"/>
      <c r="AR2653" s="22"/>
      <c r="AS2653" s="22"/>
      <c r="AT2653" s="22"/>
      <c r="AU2653" s="22"/>
      <c r="AV2653" s="22"/>
      <c r="AW2653" s="22"/>
      <c r="AX2653" s="22"/>
      <c r="AY2653" s="22"/>
      <c r="AZ2653" s="22"/>
      <c r="BA2653" s="22"/>
      <c r="BB2653" s="22"/>
      <c r="BC2653" s="22"/>
      <c r="BD2653" s="22"/>
      <c r="BE2653" s="24"/>
      <c r="BF2653" s="22"/>
      <c r="BG2653" s="22"/>
      <c r="BH2653" s="22"/>
      <c r="BI2653" s="22"/>
      <c r="BJ2653" s="22"/>
      <c r="BK2653" s="22"/>
      <c r="BL2653" s="22"/>
      <c r="BM2653" s="22"/>
      <c r="BN2653" s="22"/>
      <c r="BO2653" s="22"/>
      <c r="BP2653" s="22"/>
      <c r="BQ2653" s="22"/>
      <c r="BR2653" s="22"/>
      <c r="BS2653" s="22"/>
      <c r="BT2653" s="22"/>
      <c r="BU2653" s="22"/>
      <c r="BV2653" s="22"/>
      <c r="BW2653" s="22"/>
      <c r="BX2653" s="22"/>
      <c r="BY2653" s="22"/>
      <c r="BZ2653" s="22"/>
      <c r="CA2653" s="22"/>
      <c r="CB2653" s="22"/>
      <c r="CC2653" s="22"/>
      <c r="CD2653" s="22"/>
      <c r="CE2653" s="22"/>
      <c r="CF2653" s="22"/>
      <c r="CG2653" s="22"/>
      <c r="CH2653" s="22"/>
      <c r="CI2653" s="22"/>
      <c r="CJ2653" s="22"/>
      <c r="CK2653" s="24"/>
      <c r="CL2653" s="22"/>
      <c r="CM2653" s="22"/>
      <c r="CN2653" s="22"/>
      <c r="CO2653" s="22"/>
      <c r="CP2653" s="22"/>
      <c r="CQ2653" s="22"/>
      <c r="CR2653" s="22"/>
      <c r="CS2653" s="22"/>
      <c r="CT2653" s="22"/>
      <c r="CU2653" s="22"/>
      <c r="CV2653" s="22"/>
      <c r="CW2653" s="22"/>
      <c r="CX2653" s="22"/>
      <c r="CY2653" s="22"/>
      <c r="CZ2653" s="22"/>
      <c r="DA2653" s="22"/>
      <c r="DB2653" s="22"/>
      <c r="DC2653" s="22"/>
      <c r="DD2653" s="22"/>
      <c r="DE2653" s="22"/>
      <c r="DF2653" s="22"/>
      <c r="DG2653" s="22"/>
      <c r="DH2653" s="22"/>
      <c r="DI2653" s="22"/>
      <c r="DJ2653" s="22"/>
      <c r="DK2653" s="22"/>
      <c r="DL2653" s="22"/>
      <c r="DM2653" s="22"/>
      <c r="DN2653" s="22"/>
      <c r="DO2653" s="22"/>
      <c r="DP2653" s="22"/>
      <c r="DQ2653" s="24"/>
      <c r="DR2653" s="22"/>
      <c r="DS2653" s="22"/>
      <c r="DT2653" s="22"/>
      <c r="DU2653" s="22"/>
      <c r="DV2653" s="22"/>
      <c r="DW2653" s="22"/>
      <c r="DX2653" s="22"/>
      <c r="DY2653" s="22"/>
      <c r="DZ2653" s="22"/>
      <c r="EA2653" s="22"/>
      <c r="EB2653" s="22"/>
      <c r="EC2653" s="22"/>
      <c r="ED2653" s="22"/>
      <c r="EE2653" s="22"/>
      <c r="EF2653" s="22"/>
      <c r="EG2653" s="22"/>
      <c r="EH2653" s="22"/>
      <c r="EI2653" s="22"/>
      <c r="EJ2653" s="22"/>
      <c r="EK2653" s="22"/>
      <c r="EL2653" s="22"/>
      <c r="EM2653" s="22"/>
      <c r="EN2653" s="22"/>
      <c r="EO2653" s="22"/>
      <c r="EP2653" s="22"/>
      <c r="EQ2653" s="22"/>
      <c r="ER2653" s="22"/>
      <c r="ES2653" s="22"/>
      <c r="ET2653" s="22"/>
      <c r="EU2653" s="22"/>
      <c r="EV2653" s="22"/>
      <c r="EW2653" s="24"/>
      <c r="EX2653" s="22"/>
      <c r="EY2653" s="22"/>
      <c r="EZ2653" s="22"/>
      <c r="FA2653" s="22"/>
      <c r="FB2653" s="22"/>
      <c r="FC2653" s="22"/>
      <c r="FD2653" s="22"/>
      <c r="FE2653" s="22"/>
      <c r="FF2653" s="22"/>
      <c r="FG2653" s="22"/>
      <c r="FH2653" s="22"/>
      <c r="FI2653" s="22"/>
      <c r="FJ2653" s="22"/>
      <c r="FK2653" s="22"/>
      <c r="FL2653" s="22"/>
      <c r="FM2653" s="22"/>
      <c r="FN2653" s="22"/>
      <c r="FO2653" s="22"/>
      <c r="FP2653" s="22"/>
      <c r="FQ2653" s="22"/>
      <c r="FR2653" s="22"/>
      <c r="FS2653" s="22"/>
      <c r="FT2653" s="22"/>
      <c r="FU2653" s="22"/>
      <c r="FV2653" s="22"/>
      <c r="FW2653" s="22"/>
      <c r="FX2653" s="22"/>
      <c r="FY2653" s="22"/>
      <c r="FZ2653" s="22"/>
      <c r="GA2653" s="22"/>
      <c r="GB2653" s="22"/>
      <c r="GC2653" s="24"/>
      <c r="GD2653" s="22"/>
      <c r="GE2653" s="22"/>
      <c r="GF2653" s="22"/>
      <c r="GG2653" s="22"/>
      <c r="GH2653" s="22"/>
      <c r="GI2653" s="22"/>
      <c r="GJ2653" s="22"/>
      <c r="GK2653" s="22"/>
      <c r="GL2653" s="22"/>
      <c r="GM2653" s="22"/>
      <c r="GN2653" s="22"/>
      <c r="GO2653" s="22"/>
      <c r="GP2653" s="22"/>
      <c r="GQ2653" s="22"/>
      <c r="GR2653" s="22"/>
      <c r="GS2653" s="22"/>
      <c r="GT2653" s="22"/>
      <c r="GU2653" s="22"/>
      <c r="GV2653" s="22"/>
      <c r="GW2653" s="22"/>
      <c r="GX2653" s="22"/>
      <c r="GY2653" s="22"/>
      <c r="GZ2653" s="22"/>
      <c r="HA2653" s="22"/>
      <c r="HB2653" s="22"/>
      <c r="HC2653" s="22"/>
      <c r="HD2653" s="22"/>
      <c r="HE2653" s="22"/>
      <c r="HF2653" s="22"/>
      <c r="HG2653" s="22"/>
      <c r="HH2653" s="22"/>
      <c r="HI2653" s="24"/>
      <c r="HJ2653" s="22"/>
      <c r="HK2653" s="22"/>
      <c r="HL2653" s="22"/>
      <c r="HM2653" s="22"/>
      <c r="HN2653" s="22"/>
      <c r="HO2653" s="22"/>
      <c r="HP2653" s="22"/>
      <c r="HQ2653" s="22"/>
      <c r="HR2653" s="22"/>
      <c r="HS2653" s="22"/>
      <c r="HT2653" s="22"/>
      <c r="HU2653" s="22"/>
      <c r="HV2653" s="22"/>
      <c r="HW2653" s="22"/>
      <c r="HX2653" s="22"/>
      <c r="HY2653" s="22"/>
      <c r="HZ2653" s="22"/>
      <c r="IA2653" s="22"/>
      <c r="IB2653" s="22"/>
      <c r="IC2653" s="22"/>
      <c r="ID2653" s="22"/>
      <c r="IE2653" s="22"/>
      <c r="IF2653" s="22"/>
      <c r="IG2653" s="22"/>
      <c r="IH2653" s="22"/>
      <c r="II2653" s="22"/>
      <c r="IJ2653" s="22"/>
      <c r="IK2653" s="22"/>
      <c r="IL2653" s="22"/>
      <c r="IM2653" s="22"/>
      <c r="IN2653" s="22"/>
      <c r="IO2653" s="24"/>
      <c r="IP2653" s="22"/>
      <c r="IQ2653" s="22"/>
      <c r="IR2653" s="22"/>
      <c r="IS2653" s="22"/>
      <c r="IT2653" s="22"/>
      <c r="IU2653" s="22"/>
      <c r="IV2653" s="22"/>
      <c r="IW2653" s="22"/>
      <c r="IX2653" s="22"/>
      <c r="IY2653" s="22"/>
      <c r="IZ2653" s="22"/>
      <c r="JA2653" s="22"/>
      <c r="JB2653" s="22"/>
      <c r="JC2653" s="22"/>
      <c r="JD2653" s="22"/>
      <c r="JE2653" s="22"/>
      <c r="JF2653" s="22"/>
      <c r="JG2653" s="22"/>
      <c r="JH2653" s="22"/>
      <c r="JI2653" s="22"/>
      <c r="JJ2653" s="22"/>
      <c r="JK2653" s="22"/>
      <c r="JL2653" s="22"/>
      <c r="JM2653" s="22"/>
      <c r="JN2653" s="22"/>
      <c r="JO2653" s="22"/>
      <c r="JP2653" s="22"/>
      <c r="JQ2653" s="22"/>
      <c r="JR2653" s="22"/>
      <c r="JS2653" s="22"/>
      <c r="JT2653" s="22"/>
      <c r="JU2653" s="24"/>
      <c r="JV2653" s="22"/>
      <c r="JW2653" s="22"/>
      <c r="JX2653" s="22"/>
      <c r="JY2653" s="22"/>
      <c r="JZ2653" s="22"/>
      <c r="KA2653" s="22"/>
      <c r="KB2653" s="22"/>
      <c r="KC2653" s="22"/>
      <c r="KD2653" s="22"/>
      <c r="KE2653" s="22"/>
      <c r="KF2653" s="22"/>
      <c r="KG2653" s="22"/>
      <c r="KH2653" s="22"/>
      <c r="KI2653" s="22"/>
      <c r="KJ2653" s="22"/>
      <c r="KK2653" s="22"/>
      <c r="KL2653" s="22"/>
      <c r="KM2653" s="22"/>
      <c r="KN2653" s="22"/>
      <c r="KO2653" s="22"/>
      <c r="KP2653" s="22"/>
      <c r="KQ2653" s="22"/>
      <c r="KR2653" s="22"/>
      <c r="KS2653" s="22"/>
      <c r="KT2653" s="22"/>
      <c r="KU2653" s="22"/>
      <c r="KV2653" s="22"/>
      <c r="KW2653" s="22"/>
      <c r="KX2653" s="22"/>
      <c r="KY2653" s="22"/>
      <c r="KZ2653" s="22"/>
      <c r="LA2653" s="24"/>
      <c r="LB2653" s="22"/>
      <c r="LC2653" s="22"/>
      <c r="LD2653" s="22"/>
      <c r="LE2653" s="22"/>
      <c r="LF2653" s="22"/>
      <c r="LG2653" s="22"/>
      <c r="LH2653" s="22"/>
      <c r="LI2653" s="22"/>
      <c r="LJ2653" s="22"/>
      <c r="LK2653" s="22"/>
      <c r="LL2653" s="22"/>
      <c r="LM2653" s="22"/>
      <c r="LN2653" s="22"/>
      <c r="LO2653" s="22"/>
      <c r="LP2653" s="22"/>
      <c r="LQ2653" s="22"/>
      <c r="LR2653" s="22"/>
      <c r="LS2653" s="22"/>
      <c r="LT2653" s="22"/>
      <c r="LU2653" s="22"/>
      <c r="LV2653" s="22"/>
      <c r="LW2653" s="22"/>
      <c r="LX2653" s="22"/>
      <c r="LY2653" s="22"/>
      <c r="LZ2653" s="22"/>
      <c r="MA2653" s="22"/>
      <c r="MB2653" s="22"/>
      <c r="MC2653" s="22"/>
      <c r="MD2653" s="22"/>
      <c r="ME2653" s="22"/>
      <c r="MF2653" s="22"/>
      <c r="MG2653" s="24"/>
      <c r="MH2653" s="22"/>
      <c r="MI2653" s="22"/>
      <c r="MJ2653" s="22"/>
      <c r="MK2653" s="22"/>
      <c r="ML2653" s="22"/>
      <c r="MM2653" s="22"/>
      <c r="MN2653" s="22"/>
      <c r="MO2653" s="22"/>
      <c r="MP2653" s="22"/>
      <c r="MQ2653" s="22"/>
      <c r="MR2653" s="22"/>
      <c r="MS2653" s="22"/>
      <c r="MT2653" s="22"/>
      <c r="MU2653" s="22"/>
      <c r="MV2653" s="22"/>
      <c r="MW2653" s="22"/>
      <c r="MX2653" s="22"/>
      <c r="MY2653" s="22"/>
      <c r="MZ2653" s="22"/>
      <c r="NA2653" s="22"/>
      <c r="NB2653" s="22"/>
      <c r="NC2653" s="22"/>
      <c r="ND2653" s="22"/>
      <c r="NE2653" s="22"/>
      <c r="NF2653" s="22"/>
      <c r="NG2653" s="22"/>
      <c r="NH2653" s="22"/>
      <c r="NI2653" s="22"/>
      <c r="NJ2653" s="22"/>
      <c r="NK2653" s="22"/>
      <c r="NL2653" s="22"/>
      <c r="NM2653" s="24"/>
      <c r="NN2653" s="22"/>
      <c r="NO2653" s="22"/>
      <c r="NP2653" s="22"/>
      <c r="NQ2653" s="22"/>
      <c r="NR2653" s="22"/>
      <c r="NS2653" s="22"/>
      <c r="NT2653" s="22"/>
      <c r="NU2653" s="22"/>
      <c r="NV2653" s="22"/>
      <c r="NW2653" s="22"/>
      <c r="NX2653" s="22"/>
      <c r="NY2653" s="22"/>
      <c r="NZ2653" s="22"/>
      <c r="OA2653" s="22"/>
      <c r="OB2653" s="22"/>
      <c r="OC2653" s="22"/>
      <c r="OD2653" s="22"/>
      <c r="OE2653" s="22"/>
      <c r="OF2653" s="22"/>
      <c r="OG2653" s="22"/>
      <c r="OH2653" s="22"/>
      <c r="OI2653" s="22"/>
      <c r="OJ2653" s="22"/>
      <c r="OK2653" s="22"/>
      <c r="OL2653" s="22"/>
      <c r="OM2653" s="22"/>
      <c r="ON2653" s="22"/>
      <c r="OO2653" s="22"/>
      <c r="OP2653" s="22"/>
      <c r="OQ2653" s="22"/>
      <c r="OR2653" s="22"/>
    </row>
    <row r="2654" spans="1:408" ht="15" thickBot="1">
      <c r="A2654" s="1"/>
      <c r="B2654" s="12"/>
      <c r="C2654" s="12"/>
      <c r="D2654" s="22"/>
      <c r="E2654" s="54"/>
      <c r="F2654" s="54"/>
      <c r="G2654" s="54"/>
      <c r="H2654" s="55"/>
      <c r="I2654" s="22"/>
      <c r="J2654" s="56"/>
      <c r="K2654" s="81"/>
      <c r="L2654" s="57"/>
      <c r="M2654" s="57"/>
      <c r="N2654" s="55"/>
      <c r="O2654" s="58"/>
      <c r="P2654" s="58"/>
      <c r="Q2654" s="59"/>
      <c r="R2654" s="60"/>
      <c r="S2654" s="60"/>
      <c r="T2654" s="22"/>
      <c r="U2654" s="1"/>
      <c r="V2654" s="23"/>
      <c r="X2654" s="24"/>
      <c r="Y2654" s="24"/>
      <c r="Z2654" s="22"/>
      <c r="AA2654" s="22"/>
      <c r="AB2654" s="22"/>
      <c r="AC2654" s="22"/>
      <c r="AD2654" s="22"/>
      <c r="AE2654" s="22"/>
      <c r="AF2654" s="22"/>
      <c r="AG2654" s="22"/>
      <c r="AH2654" s="22"/>
      <c r="AI2654" s="22"/>
      <c r="AJ2654" s="22"/>
      <c r="AK2654" s="22"/>
      <c r="AL2654" s="22"/>
      <c r="AM2654" s="22"/>
      <c r="AN2654" s="22"/>
      <c r="AO2654" s="22"/>
      <c r="AP2654" s="22"/>
      <c r="AQ2654" s="22"/>
      <c r="AR2654" s="22"/>
      <c r="AS2654" s="22"/>
      <c r="AT2654" s="22"/>
      <c r="AU2654" s="22"/>
      <c r="AV2654" s="22"/>
      <c r="AW2654" s="22"/>
      <c r="AX2654" s="22"/>
      <c r="AY2654" s="22"/>
      <c r="AZ2654" s="22"/>
      <c r="BA2654" s="22"/>
      <c r="BB2654" s="22"/>
      <c r="BC2654" s="22"/>
      <c r="BD2654" s="22"/>
      <c r="BE2654" s="24"/>
      <c r="BF2654" s="22"/>
      <c r="BG2654" s="22"/>
      <c r="BH2654" s="22"/>
      <c r="BI2654" s="22"/>
      <c r="BJ2654" s="22"/>
      <c r="BK2654" s="22"/>
      <c r="BL2654" s="22"/>
      <c r="BM2654" s="22"/>
      <c r="BN2654" s="22"/>
      <c r="BO2654" s="22"/>
      <c r="BP2654" s="22"/>
      <c r="BQ2654" s="22"/>
      <c r="BR2654" s="22"/>
      <c r="BS2654" s="22"/>
      <c r="BT2654" s="22"/>
      <c r="BU2654" s="22"/>
      <c r="BV2654" s="22"/>
      <c r="BW2654" s="22"/>
      <c r="BX2654" s="22"/>
      <c r="BY2654" s="22"/>
      <c r="BZ2654" s="22"/>
      <c r="CA2654" s="22"/>
      <c r="CB2654" s="22"/>
      <c r="CC2654" s="22"/>
      <c r="CD2654" s="22"/>
      <c r="CE2654" s="22"/>
      <c r="CF2654" s="22"/>
      <c r="CG2654" s="22"/>
      <c r="CH2654" s="22"/>
      <c r="CI2654" s="22"/>
      <c r="CJ2654" s="22"/>
      <c r="CK2654" s="24"/>
      <c r="CL2654" s="22"/>
      <c r="CM2654" s="22"/>
      <c r="CN2654" s="22"/>
      <c r="CO2654" s="22"/>
      <c r="CP2654" s="22"/>
      <c r="CQ2654" s="22"/>
      <c r="CR2654" s="22"/>
      <c r="CS2654" s="22"/>
      <c r="CT2654" s="22"/>
      <c r="CU2654" s="22"/>
      <c r="CV2654" s="22"/>
      <c r="CW2654" s="22"/>
      <c r="CX2654" s="22"/>
      <c r="CY2654" s="22"/>
      <c r="CZ2654" s="22"/>
      <c r="DA2654" s="22"/>
      <c r="DB2654" s="22"/>
      <c r="DC2654" s="22"/>
      <c r="DD2654" s="22"/>
      <c r="DE2654" s="22"/>
      <c r="DF2654" s="22"/>
      <c r="DG2654" s="22"/>
      <c r="DH2654" s="22"/>
      <c r="DI2654" s="22"/>
      <c r="DJ2654" s="22"/>
      <c r="DK2654" s="22"/>
      <c r="DL2654" s="22"/>
      <c r="DM2654" s="22"/>
      <c r="DN2654" s="22"/>
      <c r="DO2654" s="22"/>
      <c r="DP2654" s="22"/>
      <c r="DQ2654" s="24"/>
      <c r="DR2654" s="22"/>
      <c r="DS2654" s="22"/>
      <c r="DT2654" s="22"/>
      <c r="DU2654" s="22"/>
      <c r="DV2654" s="22"/>
      <c r="DW2654" s="22"/>
      <c r="DX2654" s="22"/>
      <c r="DY2654" s="22"/>
      <c r="DZ2654" s="22"/>
      <c r="EA2654" s="22"/>
      <c r="EB2654" s="22"/>
      <c r="EC2654" s="22"/>
      <c r="ED2654" s="22"/>
      <c r="EE2654" s="22"/>
      <c r="EF2654" s="22"/>
      <c r="EG2654" s="22"/>
      <c r="EH2654" s="22"/>
      <c r="EI2654" s="22"/>
      <c r="EJ2654" s="22"/>
      <c r="EK2654" s="22"/>
      <c r="EL2654" s="22"/>
      <c r="EM2654" s="22"/>
      <c r="EN2654" s="22"/>
      <c r="EO2654" s="22"/>
      <c r="EP2654" s="22"/>
      <c r="EQ2654" s="22"/>
      <c r="ER2654" s="22"/>
      <c r="ES2654" s="22"/>
      <c r="ET2654" s="22"/>
      <c r="EU2654" s="22"/>
      <c r="EV2654" s="22"/>
      <c r="EW2654" s="24"/>
      <c r="EX2654" s="22"/>
      <c r="EY2654" s="22"/>
      <c r="EZ2654" s="22"/>
      <c r="FA2654" s="22"/>
      <c r="FB2654" s="22"/>
      <c r="FC2654" s="22"/>
      <c r="FD2654" s="22"/>
      <c r="FE2654" s="22"/>
      <c r="FF2654" s="22"/>
      <c r="FG2654" s="22"/>
      <c r="FH2654" s="22"/>
      <c r="FI2654" s="22"/>
      <c r="FJ2654" s="22"/>
      <c r="FK2654" s="22"/>
      <c r="FL2654" s="22"/>
      <c r="FM2654" s="22"/>
      <c r="FN2654" s="22"/>
      <c r="FO2654" s="22"/>
      <c r="FP2654" s="22"/>
      <c r="FQ2654" s="22"/>
      <c r="FR2654" s="22"/>
      <c r="FS2654" s="22"/>
      <c r="FT2654" s="22"/>
      <c r="FU2654" s="22"/>
      <c r="FV2654" s="22"/>
      <c r="FW2654" s="22"/>
      <c r="FX2654" s="22"/>
      <c r="FY2654" s="22"/>
      <c r="FZ2654" s="22"/>
      <c r="GA2654" s="22"/>
      <c r="GB2654" s="22"/>
      <c r="GC2654" s="24"/>
      <c r="GD2654" s="22"/>
      <c r="GE2654" s="22"/>
      <c r="GF2654" s="22"/>
      <c r="GG2654" s="22"/>
      <c r="GH2654" s="22"/>
      <c r="GI2654" s="22"/>
      <c r="GJ2654" s="22"/>
      <c r="GK2654" s="22"/>
      <c r="GL2654" s="22"/>
      <c r="GM2654" s="22"/>
      <c r="GN2654" s="22"/>
      <c r="GO2654" s="22"/>
      <c r="GP2654" s="22"/>
      <c r="GQ2654" s="22"/>
      <c r="GR2654" s="22"/>
      <c r="GS2654" s="22"/>
      <c r="GT2654" s="22"/>
      <c r="GU2654" s="22"/>
      <c r="GV2654" s="22"/>
      <c r="GW2654" s="22"/>
      <c r="GX2654" s="22"/>
      <c r="GY2654" s="22"/>
      <c r="GZ2654" s="22"/>
      <c r="HA2654" s="22"/>
      <c r="HB2654" s="22"/>
      <c r="HC2654" s="22"/>
      <c r="HD2654" s="22"/>
      <c r="HE2654" s="22"/>
      <c r="HF2654" s="22"/>
      <c r="HG2654" s="22"/>
      <c r="HH2654" s="22"/>
      <c r="HI2654" s="24"/>
      <c r="HJ2654" s="22"/>
      <c r="HK2654" s="22"/>
      <c r="HL2654" s="22"/>
      <c r="HM2654" s="22"/>
      <c r="HN2654" s="22"/>
      <c r="HO2654" s="22"/>
      <c r="HP2654" s="22"/>
      <c r="HQ2654" s="22"/>
      <c r="HR2654" s="22"/>
      <c r="HS2654" s="22"/>
      <c r="HT2654" s="22"/>
      <c r="HU2654" s="22"/>
      <c r="HV2654" s="22"/>
      <c r="HW2654" s="22"/>
      <c r="HX2654" s="22"/>
      <c r="HY2654" s="22"/>
      <c r="HZ2654" s="22"/>
      <c r="IA2654" s="22"/>
      <c r="IB2654" s="22"/>
      <c r="IC2654" s="22"/>
      <c r="ID2654" s="22"/>
      <c r="IE2654" s="22"/>
      <c r="IF2654" s="22"/>
      <c r="IG2654" s="22"/>
      <c r="IH2654" s="22"/>
      <c r="II2654" s="22"/>
      <c r="IJ2654" s="22"/>
      <c r="IK2654" s="22"/>
      <c r="IL2654" s="22"/>
      <c r="IM2654" s="22"/>
      <c r="IN2654" s="22"/>
      <c r="IO2654" s="24"/>
      <c r="IP2654" s="22"/>
      <c r="IQ2654" s="22"/>
      <c r="IR2654" s="22"/>
      <c r="IS2654" s="22"/>
      <c r="IT2654" s="22"/>
      <c r="IU2654" s="22"/>
      <c r="IV2654" s="22"/>
      <c r="IW2654" s="22"/>
      <c r="IX2654" s="22"/>
      <c r="IY2654" s="22"/>
      <c r="IZ2654" s="22"/>
      <c r="JA2654" s="22"/>
      <c r="JB2654" s="22"/>
      <c r="JC2654" s="22"/>
      <c r="JD2654" s="22"/>
      <c r="JE2654" s="22"/>
      <c r="JF2654" s="22"/>
      <c r="JG2654" s="22"/>
      <c r="JH2654" s="22"/>
      <c r="JI2654" s="22"/>
      <c r="JJ2654" s="22"/>
      <c r="JK2654" s="22"/>
      <c r="JL2654" s="22"/>
      <c r="JM2654" s="22"/>
      <c r="JN2654" s="22"/>
      <c r="JO2654" s="22"/>
      <c r="JP2654" s="22"/>
      <c r="JQ2654" s="22"/>
      <c r="JR2654" s="22"/>
      <c r="JS2654" s="22"/>
      <c r="JT2654" s="22"/>
      <c r="JU2654" s="24"/>
      <c r="JV2654" s="22"/>
      <c r="JW2654" s="22"/>
      <c r="JX2654" s="22"/>
      <c r="JY2654" s="22"/>
      <c r="JZ2654" s="22"/>
      <c r="KA2654" s="22"/>
      <c r="KB2654" s="22"/>
      <c r="KC2654" s="22"/>
      <c r="KD2654" s="22"/>
      <c r="KE2654" s="22"/>
      <c r="KF2654" s="22"/>
      <c r="KG2654" s="22"/>
      <c r="KH2654" s="22"/>
      <c r="KI2654" s="22"/>
      <c r="KJ2654" s="22"/>
      <c r="KK2654" s="22"/>
      <c r="KL2654" s="22"/>
      <c r="KM2654" s="22"/>
      <c r="KN2654" s="22"/>
      <c r="KO2654" s="22"/>
      <c r="KP2654" s="22"/>
      <c r="KQ2654" s="22"/>
      <c r="KR2654" s="22"/>
      <c r="KS2654" s="22"/>
      <c r="KT2654" s="22"/>
      <c r="KU2654" s="22"/>
      <c r="KV2654" s="22"/>
      <c r="KW2654" s="22"/>
      <c r="KX2654" s="22"/>
      <c r="KY2654" s="22"/>
      <c r="KZ2654" s="22"/>
      <c r="LA2654" s="24"/>
      <c r="LB2654" s="22"/>
      <c r="LC2654" s="22"/>
      <c r="LD2654" s="22"/>
      <c r="LE2654" s="22"/>
      <c r="LF2654" s="22"/>
      <c r="LG2654" s="22"/>
      <c r="LH2654" s="22"/>
      <c r="LI2654" s="22"/>
      <c r="LJ2654" s="22"/>
      <c r="LK2654" s="22"/>
      <c r="LL2654" s="22"/>
      <c r="LM2654" s="22"/>
      <c r="LN2654" s="22"/>
      <c r="LO2654" s="22"/>
      <c r="LP2654" s="22"/>
      <c r="LQ2654" s="22"/>
      <c r="LR2654" s="22"/>
      <c r="LS2654" s="22"/>
      <c r="LT2654" s="22"/>
      <c r="LU2654" s="22"/>
      <c r="LV2654" s="22"/>
      <c r="LW2654" s="22"/>
      <c r="LX2654" s="22"/>
      <c r="LY2654" s="22"/>
      <c r="LZ2654" s="22"/>
      <c r="MA2654" s="22"/>
      <c r="MB2654" s="22"/>
      <c r="MC2654" s="22"/>
      <c r="MD2654" s="22"/>
      <c r="ME2654" s="22"/>
      <c r="MF2654" s="22"/>
      <c r="MG2654" s="24"/>
      <c r="MH2654" s="22"/>
      <c r="MI2654" s="22"/>
      <c r="MJ2654" s="22"/>
      <c r="MK2654" s="22"/>
      <c r="ML2654" s="22"/>
      <c r="MM2654" s="22"/>
      <c r="MN2654" s="22"/>
      <c r="MO2654" s="22"/>
      <c r="MP2654" s="22"/>
      <c r="MQ2654" s="22"/>
      <c r="MR2654" s="22"/>
      <c r="MS2654" s="22"/>
      <c r="MT2654" s="22"/>
      <c r="MU2654" s="22"/>
      <c r="MV2654" s="22"/>
      <c r="MW2654" s="22"/>
      <c r="MX2654" s="22"/>
      <c r="MY2654" s="22"/>
      <c r="MZ2654" s="22"/>
      <c r="NA2654" s="22"/>
      <c r="NB2654" s="22"/>
      <c r="NC2654" s="22"/>
      <c r="ND2654" s="22"/>
      <c r="NE2654" s="22"/>
      <c r="NF2654" s="22"/>
      <c r="NG2654" s="22"/>
      <c r="NH2654" s="22"/>
      <c r="NI2654" s="22"/>
      <c r="NJ2654" s="22"/>
      <c r="NK2654" s="22"/>
      <c r="NL2654" s="22"/>
      <c r="NM2654" s="24"/>
      <c r="NN2654" s="22"/>
      <c r="NO2654" s="22"/>
      <c r="NP2654" s="22"/>
      <c r="NQ2654" s="22"/>
      <c r="NR2654" s="22"/>
      <c r="NS2654" s="22"/>
      <c r="NT2654" s="22"/>
      <c r="NU2654" s="22"/>
      <c r="NV2654" s="22"/>
      <c r="NW2654" s="22"/>
      <c r="NX2654" s="22"/>
      <c r="NY2654" s="22"/>
      <c r="NZ2654" s="22"/>
      <c r="OA2654" s="22"/>
      <c r="OB2654" s="22"/>
      <c r="OC2654" s="22"/>
      <c r="OD2654" s="22"/>
      <c r="OE2654" s="22"/>
      <c r="OF2654" s="22"/>
      <c r="OG2654" s="22"/>
      <c r="OH2654" s="22"/>
      <c r="OI2654" s="22"/>
      <c r="OJ2654" s="22"/>
      <c r="OK2654" s="22"/>
      <c r="OL2654" s="22"/>
      <c r="OM2654" s="22"/>
      <c r="ON2654" s="22"/>
      <c r="OO2654" s="22"/>
      <c r="OP2654" s="22"/>
      <c r="OQ2654" s="22"/>
      <c r="OR2654" s="22"/>
    </row>
    <row r="2655" spans="1:408" ht="15" thickBot="1">
      <c r="A2655" s="1"/>
      <c r="B2655" s="12"/>
      <c r="C2655" s="12"/>
      <c r="D2655" s="22"/>
      <c r="E2655" s="54"/>
      <c r="F2655" s="54"/>
      <c r="G2655" s="54"/>
      <c r="H2655" s="55"/>
      <c r="I2655" s="22"/>
      <c r="J2655" s="56"/>
      <c r="K2655" s="80"/>
      <c r="L2655" s="57"/>
      <c r="M2655" s="57"/>
      <c r="N2655" s="55"/>
      <c r="O2655" s="58"/>
      <c r="P2655" s="58"/>
      <c r="Q2655" s="59"/>
      <c r="R2655" s="60"/>
      <c r="S2655" s="60"/>
      <c r="T2655" s="22"/>
      <c r="U2655" s="1"/>
      <c r="V2655" s="23"/>
      <c r="X2655" s="24"/>
      <c r="Y2655" s="24"/>
      <c r="Z2655" s="22"/>
      <c r="AA2655" s="22"/>
      <c r="AB2655" s="22"/>
      <c r="AC2655" s="22"/>
      <c r="AD2655" s="22"/>
      <c r="AE2655" s="22"/>
      <c r="AF2655" s="22"/>
      <c r="AG2655" s="22"/>
      <c r="AH2655" s="22"/>
      <c r="AI2655" s="22"/>
      <c r="AJ2655" s="22"/>
      <c r="AK2655" s="22"/>
      <c r="AL2655" s="22"/>
      <c r="AM2655" s="22"/>
      <c r="AN2655" s="22"/>
      <c r="AO2655" s="22"/>
      <c r="AP2655" s="22"/>
      <c r="AQ2655" s="22"/>
      <c r="AR2655" s="22"/>
      <c r="AS2655" s="22"/>
      <c r="AT2655" s="22"/>
      <c r="AU2655" s="22"/>
      <c r="AV2655" s="22"/>
      <c r="AW2655" s="22"/>
      <c r="AX2655" s="22"/>
      <c r="AY2655" s="22"/>
      <c r="AZ2655" s="22"/>
      <c r="BA2655" s="22"/>
      <c r="BB2655" s="22"/>
      <c r="BC2655" s="22"/>
      <c r="BD2655" s="22"/>
      <c r="BE2655" s="24"/>
      <c r="BF2655" s="22"/>
      <c r="BG2655" s="22"/>
      <c r="BH2655" s="22"/>
      <c r="BI2655" s="22"/>
      <c r="BJ2655" s="22"/>
      <c r="BK2655" s="22"/>
      <c r="BL2655" s="22"/>
      <c r="BM2655" s="22"/>
      <c r="BN2655" s="22"/>
      <c r="BO2655" s="22"/>
      <c r="BP2655" s="22"/>
      <c r="BQ2655" s="22"/>
      <c r="BR2655" s="22"/>
      <c r="BS2655" s="22"/>
      <c r="BT2655" s="22"/>
      <c r="BU2655" s="22"/>
      <c r="BV2655" s="22"/>
      <c r="BW2655" s="22"/>
      <c r="BX2655" s="22"/>
      <c r="BY2655" s="22"/>
      <c r="BZ2655" s="22"/>
      <c r="CA2655" s="22"/>
      <c r="CB2655" s="22"/>
      <c r="CC2655" s="22"/>
      <c r="CD2655" s="22"/>
      <c r="CE2655" s="22"/>
      <c r="CF2655" s="22"/>
      <c r="CG2655" s="22"/>
      <c r="CH2655" s="22"/>
      <c r="CI2655" s="22"/>
      <c r="CJ2655" s="22"/>
      <c r="CK2655" s="24"/>
      <c r="CL2655" s="22"/>
      <c r="CM2655" s="22"/>
      <c r="CN2655" s="22"/>
      <c r="CO2655" s="22"/>
      <c r="CP2655" s="22"/>
      <c r="CQ2655" s="22"/>
      <c r="CR2655" s="22"/>
      <c r="CS2655" s="22"/>
      <c r="CT2655" s="22"/>
      <c r="CU2655" s="22"/>
      <c r="CV2655" s="22"/>
      <c r="CW2655" s="22"/>
      <c r="CX2655" s="22"/>
      <c r="CY2655" s="22"/>
      <c r="CZ2655" s="22"/>
      <c r="DA2655" s="22"/>
      <c r="DB2655" s="22"/>
      <c r="DC2655" s="22"/>
      <c r="DD2655" s="22"/>
      <c r="DE2655" s="22"/>
      <c r="DF2655" s="22"/>
      <c r="DG2655" s="22"/>
      <c r="DH2655" s="22"/>
      <c r="DI2655" s="22"/>
      <c r="DJ2655" s="22"/>
      <c r="DK2655" s="22"/>
      <c r="DL2655" s="22"/>
      <c r="DM2655" s="22"/>
      <c r="DN2655" s="22"/>
      <c r="DO2655" s="22"/>
      <c r="DP2655" s="22"/>
      <c r="DQ2655" s="24"/>
      <c r="DR2655" s="22"/>
      <c r="DS2655" s="22"/>
      <c r="DT2655" s="22"/>
      <c r="DU2655" s="22"/>
      <c r="DV2655" s="22"/>
      <c r="DW2655" s="22"/>
      <c r="DX2655" s="22"/>
      <c r="DY2655" s="22"/>
      <c r="DZ2655" s="22"/>
      <c r="EA2655" s="22"/>
      <c r="EB2655" s="22"/>
      <c r="EC2655" s="22"/>
      <c r="ED2655" s="22"/>
      <c r="EE2655" s="22"/>
      <c r="EF2655" s="22"/>
      <c r="EG2655" s="22"/>
      <c r="EH2655" s="22"/>
      <c r="EI2655" s="22"/>
      <c r="EJ2655" s="22"/>
      <c r="EK2655" s="22"/>
      <c r="EL2655" s="22"/>
      <c r="EM2655" s="22"/>
      <c r="EN2655" s="22"/>
      <c r="EO2655" s="22"/>
      <c r="EP2655" s="22"/>
      <c r="EQ2655" s="22"/>
      <c r="ER2655" s="22"/>
      <c r="ES2655" s="22"/>
      <c r="ET2655" s="22"/>
      <c r="EU2655" s="22"/>
      <c r="EV2655" s="22"/>
      <c r="EW2655" s="24"/>
      <c r="EX2655" s="22"/>
      <c r="EY2655" s="22"/>
      <c r="EZ2655" s="22"/>
      <c r="FA2655" s="22"/>
      <c r="FB2655" s="22"/>
      <c r="FC2655" s="22"/>
      <c r="FD2655" s="22"/>
      <c r="FE2655" s="22"/>
      <c r="FF2655" s="22"/>
      <c r="FG2655" s="22"/>
      <c r="FH2655" s="22"/>
      <c r="FI2655" s="22"/>
      <c r="FJ2655" s="22"/>
      <c r="FK2655" s="22"/>
      <c r="FL2655" s="22"/>
      <c r="FM2655" s="22"/>
      <c r="FN2655" s="22"/>
      <c r="FO2655" s="22"/>
      <c r="FP2655" s="22"/>
      <c r="FQ2655" s="22"/>
      <c r="FR2655" s="22"/>
      <c r="FS2655" s="22"/>
      <c r="FT2655" s="22"/>
      <c r="FU2655" s="22"/>
      <c r="FV2655" s="22"/>
      <c r="FW2655" s="22"/>
      <c r="FX2655" s="22"/>
      <c r="FY2655" s="22"/>
      <c r="FZ2655" s="22"/>
      <c r="GA2655" s="22"/>
      <c r="GB2655" s="22"/>
      <c r="GC2655" s="24"/>
      <c r="GD2655" s="22"/>
      <c r="GE2655" s="22"/>
      <c r="GF2655" s="22"/>
      <c r="GG2655" s="22"/>
      <c r="GH2655" s="22"/>
      <c r="GI2655" s="22"/>
      <c r="GJ2655" s="22"/>
      <c r="GK2655" s="22"/>
      <c r="GL2655" s="22"/>
      <c r="GM2655" s="22"/>
      <c r="GN2655" s="22"/>
      <c r="GO2655" s="22"/>
      <c r="GP2655" s="22"/>
      <c r="GQ2655" s="22"/>
      <c r="GR2655" s="22"/>
      <c r="GS2655" s="22"/>
      <c r="GT2655" s="22"/>
      <c r="GU2655" s="22"/>
      <c r="GV2655" s="22"/>
      <c r="GW2655" s="22"/>
      <c r="GX2655" s="22"/>
      <c r="GY2655" s="22"/>
      <c r="GZ2655" s="22"/>
      <c r="HA2655" s="22"/>
      <c r="HB2655" s="22"/>
      <c r="HC2655" s="22"/>
      <c r="HD2655" s="22"/>
      <c r="HE2655" s="22"/>
      <c r="HF2655" s="22"/>
      <c r="HG2655" s="22"/>
      <c r="HH2655" s="22"/>
      <c r="HI2655" s="24"/>
      <c r="HJ2655" s="22"/>
      <c r="HK2655" s="22"/>
      <c r="HL2655" s="22"/>
      <c r="HM2655" s="22"/>
      <c r="HN2655" s="22"/>
      <c r="HO2655" s="22"/>
      <c r="HP2655" s="22"/>
      <c r="HQ2655" s="22"/>
      <c r="HR2655" s="22"/>
      <c r="HS2655" s="22"/>
      <c r="HT2655" s="22"/>
      <c r="HU2655" s="22"/>
      <c r="HV2655" s="22"/>
      <c r="HW2655" s="22"/>
      <c r="HX2655" s="22"/>
      <c r="HY2655" s="22"/>
      <c r="HZ2655" s="22"/>
      <c r="IA2655" s="22"/>
      <c r="IB2655" s="22"/>
      <c r="IC2655" s="22"/>
      <c r="ID2655" s="22"/>
      <c r="IE2655" s="22"/>
      <c r="IF2655" s="22"/>
      <c r="IG2655" s="22"/>
      <c r="IH2655" s="22"/>
      <c r="II2655" s="22"/>
      <c r="IJ2655" s="22"/>
      <c r="IK2655" s="22"/>
      <c r="IL2655" s="22"/>
      <c r="IM2655" s="22"/>
      <c r="IN2655" s="22"/>
      <c r="IO2655" s="24"/>
      <c r="IP2655" s="22"/>
      <c r="IQ2655" s="22"/>
      <c r="IR2655" s="22"/>
      <c r="IS2655" s="22"/>
      <c r="IT2655" s="22"/>
      <c r="IU2655" s="22"/>
      <c r="IV2655" s="22"/>
      <c r="IW2655" s="22"/>
      <c r="IX2655" s="22"/>
      <c r="IY2655" s="22"/>
      <c r="IZ2655" s="22"/>
      <c r="JA2655" s="22"/>
      <c r="JB2655" s="22"/>
      <c r="JC2655" s="22"/>
      <c r="JD2655" s="22"/>
      <c r="JE2655" s="22"/>
      <c r="JF2655" s="22"/>
      <c r="JG2655" s="22"/>
      <c r="JH2655" s="22"/>
      <c r="JI2655" s="22"/>
      <c r="JJ2655" s="22"/>
      <c r="JK2655" s="22"/>
      <c r="JL2655" s="22"/>
      <c r="JM2655" s="22"/>
      <c r="JN2655" s="22"/>
      <c r="JO2655" s="22"/>
      <c r="JP2655" s="22"/>
      <c r="JQ2655" s="22"/>
      <c r="JR2655" s="22"/>
      <c r="JS2655" s="22"/>
      <c r="JT2655" s="22"/>
      <c r="JU2655" s="24"/>
      <c r="JV2655" s="22"/>
      <c r="JW2655" s="22"/>
      <c r="JX2655" s="22"/>
      <c r="JY2655" s="22"/>
      <c r="JZ2655" s="22"/>
      <c r="KA2655" s="22"/>
      <c r="KB2655" s="22"/>
      <c r="KC2655" s="22"/>
      <c r="KD2655" s="22"/>
      <c r="KE2655" s="22"/>
      <c r="KF2655" s="22"/>
      <c r="KG2655" s="22"/>
      <c r="KH2655" s="22"/>
      <c r="KI2655" s="22"/>
      <c r="KJ2655" s="22"/>
      <c r="KK2655" s="22"/>
      <c r="KL2655" s="22"/>
      <c r="KM2655" s="22"/>
      <c r="KN2655" s="22"/>
      <c r="KO2655" s="22"/>
      <c r="KP2655" s="22"/>
      <c r="KQ2655" s="22"/>
      <c r="KR2655" s="22"/>
      <c r="KS2655" s="22"/>
      <c r="KT2655" s="22"/>
      <c r="KU2655" s="22"/>
      <c r="KV2655" s="22"/>
      <c r="KW2655" s="22"/>
      <c r="KX2655" s="22"/>
      <c r="KY2655" s="22"/>
      <c r="KZ2655" s="22"/>
      <c r="LA2655" s="24"/>
      <c r="LB2655" s="22"/>
      <c r="LC2655" s="22"/>
      <c r="LD2655" s="22"/>
      <c r="LE2655" s="22"/>
      <c r="LF2655" s="22"/>
      <c r="LG2655" s="22"/>
      <c r="LH2655" s="22"/>
      <c r="LI2655" s="22"/>
      <c r="LJ2655" s="22"/>
      <c r="LK2655" s="22"/>
      <c r="LL2655" s="22"/>
      <c r="LM2655" s="22"/>
      <c r="LN2655" s="22"/>
      <c r="LO2655" s="22"/>
      <c r="LP2655" s="22"/>
      <c r="LQ2655" s="22"/>
      <c r="LR2655" s="22"/>
      <c r="LS2655" s="22"/>
      <c r="LT2655" s="22"/>
      <c r="LU2655" s="22"/>
      <c r="LV2655" s="22"/>
      <c r="LW2655" s="22"/>
      <c r="LX2655" s="22"/>
      <c r="LY2655" s="22"/>
      <c r="LZ2655" s="22"/>
      <c r="MA2655" s="22"/>
      <c r="MB2655" s="22"/>
      <c r="MC2655" s="22"/>
      <c r="MD2655" s="22"/>
      <c r="ME2655" s="22"/>
      <c r="MF2655" s="22"/>
      <c r="MG2655" s="24"/>
      <c r="MH2655" s="22"/>
      <c r="MI2655" s="22"/>
      <c r="MJ2655" s="22"/>
      <c r="MK2655" s="22"/>
      <c r="ML2655" s="22"/>
      <c r="MM2655" s="22"/>
      <c r="MN2655" s="22"/>
      <c r="MO2655" s="22"/>
      <c r="MP2655" s="22"/>
      <c r="MQ2655" s="22"/>
      <c r="MR2655" s="22"/>
      <c r="MS2655" s="22"/>
      <c r="MT2655" s="22"/>
      <c r="MU2655" s="22"/>
      <c r="MV2655" s="22"/>
      <c r="MW2655" s="22"/>
      <c r="MX2655" s="22"/>
      <c r="MY2655" s="22"/>
      <c r="MZ2655" s="22"/>
      <c r="NA2655" s="22"/>
      <c r="NB2655" s="22"/>
      <c r="NC2655" s="22"/>
      <c r="ND2655" s="22"/>
      <c r="NE2655" s="22"/>
      <c r="NF2655" s="22"/>
      <c r="NG2655" s="22"/>
      <c r="NH2655" s="22"/>
      <c r="NI2655" s="22"/>
      <c r="NJ2655" s="22"/>
      <c r="NK2655" s="22"/>
      <c r="NL2655" s="22"/>
      <c r="NM2655" s="24"/>
      <c r="NN2655" s="22"/>
      <c r="NO2655" s="22"/>
      <c r="NP2655" s="22"/>
      <c r="NQ2655" s="22"/>
      <c r="NR2655" s="22"/>
      <c r="NS2655" s="22"/>
      <c r="NT2655" s="22"/>
      <c r="NU2655" s="22"/>
      <c r="NV2655" s="22"/>
      <c r="NW2655" s="22"/>
      <c r="NX2655" s="22"/>
      <c r="NY2655" s="22"/>
      <c r="NZ2655" s="22"/>
      <c r="OA2655" s="22"/>
      <c r="OB2655" s="22"/>
      <c r="OC2655" s="22"/>
      <c r="OD2655" s="22"/>
      <c r="OE2655" s="22"/>
      <c r="OF2655" s="22"/>
      <c r="OG2655" s="22"/>
      <c r="OH2655" s="22"/>
      <c r="OI2655" s="22"/>
      <c r="OJ2655" s="22"/>
      <c r="OK2655" s="22"/>
      <c r="OL2655" s="22"/>
      <c r="OM2655" s="22"/>
      <c r="ON2655" s="22"/>
      <c r="OO2655" s="22"/>
      <c r="OP2655" s="22"/>
      <c r="OQ2655" s="22"/>
      <c r="OR2655" s="22"/>
    </row>
    <row r="2656" spans="1:408" ht="15" thickBot="1">
      <c r="A2656" s="1"/>
      <c r="B2656" s="12"/>
      <c r="C2656" s="12"/>
      <c r="D2656" s="22"/>
      <c r="E2656" s="54"/>
      <c r="F2656" s="54"/>
      <c r="G2656" s="54"/>
      <c r="H2656" s="55"/>
      <c r="I2656" s="22"/>
      <c r="J2656" s="56"/>
      <c r="K2656" s="81"/>
      <c r="L2656" s="57"/>
      <c r="M2656" s="57"/>
      <c r="N2656" s="55"/>
      <c r="O2656" s="58"/>
      <c r="P2656" s="58"/>
      <c r="Q2656" s="59"/>
      <c r="R2656" s="60"/>
      <c r="S2656" s="60"/>
      <c r="T2656" s="22"/>
      <c r="U2656" s="1"/>
      <c r="V2656" s="23"/>
      <c r="X2656" s="24"/>
      <c r="Y2656" s="24"/>
      <c r="Z2656" s="22"/>
      <c r="AA2656" s="22"/>
      <c r="AB2656" s="22"/>
      <c r="AC2656" s="22"/>
      <c r="AD2656" s="22"/>
      <c r="AE2656" s="22"/>
      <c r="AF2656" s="22"/>
      <c r="AG2656" s="22"/>
      <c r="AH2656" s="22"/>
      <c r="AI2656" s="22"/>
      <c r="AJ2656" s="22"/>
      <c r="AK2656" s="22"/>
      <c r="AL2656" s="22"/>
      <c r="AM2656" s="22"/>
      <c r="AN2656" s="22"/>
      <c r="AO2656" s="22"/>
      <c r="AP2656" s="22"/>
      <c r="AQ2656" s="22"/>
      <c r="AR2656" s="22"/>
      <c r="AS2656" s="22"/>
      <c r="AT2656" s="22"/>
      <c r="AU2656" s="22"/>
      <c r="AV2656" s="22"/>
      <c r="AW2656" s="22"/>
      <c r="AX2656" s="22"/>
      <c r="AY2656" s="22"/>
      <c r="AZ2656" s="22"/>
      <c r="BA2656" s="22"/>
      <c r="BB2656" s="22"/>
      <c r="BC2656" s="22"/>
      <c r="BD2656" s="22"/>
      <c r="BE2656" s="24"/>
      <c r="BF2656" s="22"/>
      <c r="BG2656" s="22"/>
      <c r="BH2656" s="22"/>
      <c r="BI2656" s="22"/>
      <c r="BJ2656" s="22"/>
      <c r="BK2656" s="22"/>
      <c r="BL2656" s="22"/>
      <c r="BM2656" s="22"/>
      <c r="BN2656" s="22"/>
      <c r="BO2656" s="22"/>
      <c r="BP2656" s="22"/>
      <c r="BQ2656" s="22"/>
      <c r="BR2656" s="22"/>
      <c r="BS2656" s="22"/>
      <c r="BT2656" s="22"/>
      <c r="BU2656" s="22"/>
      <c r="BV2656" s="22"/>
      <c r="BW2656" s="22"/>
      <c r="BX2656" s="22"/>
      <c r="BY2656" s="22"/>
      <c r="BZ2656" s="22"/>
      <c r="CA2656" s="22"/>
      <c r="CB2656" s="22"/>
      <c r="CC2656" s="22"/>
      <c r="CD2656" s="22"/>
      <c r="CE2656" s="22"/>
      <c r="CF2656" s="22"/>
      <c r="CG2656" s="22"/>
      <c r="CH2656" s="22"/>
      <c r="CI2656" s="22"/>
      <c r="CJ2656" s="22"/>
      <c r="CK2656" s="24"/>
      <c r="CL2656" s="22"/>
      <c r="CM2656" s="22"/>
      <c r="CN2656" s="22"/>
      <c r="CO2656" s="22"/>
      <c r="CP2656" s="22"/>
      <c r="CQ2656" s="22"/>
      <c r="CR2656" s="22"/>
      <c r="CS2656" s="22"/>
      <c r="CT2656" s="22"/>
      <c r="CU2656" s="22"/>
      <c r="CV2656" s="22"/>
      <c r="CW2656" s="22"/>
      <c r="CX2656" s="22"/>
      <c r="CY2656" s="22"/>
      <c r="CZ2656" s="22"/>
      <c r="DA2656" s="22"/>
      <c r="DB2656" s="22"/>
      <c r="DC2656" s="22"/>
      <c r="DD2656" s="22"/>
      <c r="DE2656" s="22"/>
      <c r="DF2656" s="22"/>
      <c r="DG2656" s="22"/>
      <c r="DH2656" s="22"/>
      <c r="DI2656" s="22"/>
      <c r="DJ2656" s="22"/>
      <c r="DK2656" s="22"/>
      <c r="DL2656" s="22"/>
      <c r="DM2656" s="22"/>
      <c r="DN2656" s="22"/>
      <c r="DO2656" s="22"/>
      <c r="DP2656" s="22"/>
      <c r="DQ2656" s="24"/>
      <c r="DR2656" s="22"/>
      <c r="DS2656" s="22"/>
      <c r="DT2656" s="22"/>
      <c r="DU2656" s="22"/>
      <c r="DV2656" s="22"/>
      <c r="DW2656" s="22"/>
      <c r="DX2656" s="22"/>
      <c r="DY2656" s="22"/>
      <c r="DZ2656" s="22"/>
      <c r="EA2656" s="22"/>
      <c r="EB2656" s="22"/>
      <c r="EC2656" s="22"/>
      <c r="ED2656" s="22"/>
      <c r="EE2656" s="22"/>
      <c r="EF2656" s="22"/>
      <c r="EG2656" s="22"/>
      <c r="EH2656" s="22"/>
      <c r="EI2656" s="22"/>
      <c r="EJ2656" s="22"/>
      <c r="EK2656" s="22"/>
      <c r="EL2656" s="22"/>
      <c r="EM2656" s="22"/>
      <c r="EN2656" s="22"/>
      <c r="EO2656" s="22"/>
      <c r="EP2656" s="22"/>
      <c r="EQ2656" s="22"/>
      <c r="ER2656" s="22"/>
      <c r="ES2656" s="22"/>
      <c r="ET2656" s="22"/>
      <c r="EU2656" s="22"/>
      <c r="EV2656" s="22"/>
      <c r="EW2656" s="24"/>
      <c r="EX2656" s="22"/>
      <c r="EY2656" s="22"/>
      <c r="EZ2656" s="22"/>
      <c r="FA2656" s="22"/>
      <c r="FB2656" s="22"/>
      <c r="FC2656" s="22"/>
      <c r="FD2656" s="22"/>
      <c r="FE2656" s="22"/>
      <c r="FF2656" s="22"/>
      <c r="FG2656" s="22"/>
      <c r="FH2656" s="22"/>
      <c r="FI2656" s="22"/>
      <c r="FJ2656" s="22"/>
      <c r="FK2656" s="22"/>
      <c r="FL2656" s="22"/>
      <c r="FM2656" s="22"/>
      <c r="FN2656" s="22"/>
      <c r="FO2656" s="22"/>
      <c r="FP2656" s="22"/>
      <c r="FQ2656" s="22"/>
      <c r="FR2656" s="22"/>
      <c r="FS2656" s="22"/>
      <c r="FT2656" s="22"/>
      <c r="FU2656" s="22"/>
      <c r="FV2656" s="22"/>
      <c r="FW2656" s="22"/>
      <c r="FX2656" s="22"/>
      <c r="FY2656" s="22"/>
      <c r="FZ2656" s="22"/>
      <c r="GA2656" s="22"/>
      <c r="GB2656" s="22"/>
      <c r="GC2656" s="24"/>
      <c r="GD2656" s="22"/>
      <c r="GE2656" s="22"/>
      <c r="GF2656" s="22"/>
      <c r="GG2656" s="22"/>
      <c r="GH2656" s="22"/>
      <c r="GI2656" s="22"/>
      <c r="GJ2656" s="22"/>
      <c r="GK2656" s="22"/>
      <c r="GL2656" s="22"/>
      <c r="GM2656" s="22"/>
      <c r="GN2656" s="22"/>
      <c r="GO2656" s="22"/>
      <c r="GP2656" s="22"/>
      <c r="GQ2656" s="22"/>
      <c r="GR2656" s="22"/>
      <c r="GS2656" s="22"/>
      <c r="GT2656" s="22"/>
      <c r="GU2656" s="22"/>
      <c r="GV2656" s="22"/>
      <c r="GW2656" s="22"/>
      <c r="GX2656" s="22"/>
      <c r="GY2656" s="22"/>
      <c r="GZ2656" s="22"/>
      <c r="HA2656" s="22"/>
      <c r="HB2656" s="22"/>
      <c r="HC2656" s="22"/>
      <c r="HD2656" s="22"/>
      <c r="HE2656" s="22"/>
      <c r="HF2656" s="22"/>
      <c r="HG2656" s="22"/>
      <c r="HH2656" s="22"/>
      <c r="HI2656" s="24"/>
      <c r="HJ2656" s="22"/>
      <c r="HK2656" s="22"/>
      <c r="HL2656" s="22"/>
      <c r="HM2656" s="22"/>
      <c r="HN2656" s="22"/>
      <c r="HO2656" s="22"/>
      <c r="HP2656" s="22"/>
      <c r="HQ2656" s="22"/>
      <c r="HR2656" s="22"/>
      <c r="HS2656" s="22"/>
      <c r="HT2656" s="22"/>
      <c r="HU2656" s="22"/>
      <c r="HV2656" s="22"/>
      <c r="HW2656" s="22"/>
      <c r="HX2656" s="22"/>
      <c r="HY2656" s="22"/>
      <c r="HZ2656" s="22"/>
      <c r="IA2656" s="22"/>
      <c r="IB2656" s="22"/>
      <c r="IC2656" s="22"/>
      <c r="ID2656" s="22"/>
      <c r="IE2656" s="22"/>
      <c r="IF2656" s="22"/>
      <c r="IG2656" s="22"/>
      <c r="IH2656" s="22"/>
      <c r="II2656" s="22"/>
      <c r="IJ2656" s="22"/>
      <c r="IK2656" s="22"/>
      <c r="IL2656" s="22"/>
      <c r="IM2656" s="22"/>
      <c r="IN2656" s="22"/>
      <c r="IO2656" s="24"/>
      <c r="IP2656" s="22"/>
      <c r="IQ2656" s="22"/>
      <c r="IR2656" s="22"/>
      <c r="IS2656" s="22"/>
      <c r="IT2656" s="22"/>
      <c r="IU2656" s="22"/>
      <c r="IV2656" s="22"/>
      <c r="IW2656" s="22"/>
      <c r="IX2656" s="22"/>
      <c r="IY2656" s="22"/>
      <c r="IZ2656" s="22"/>
      <c r="JA2656" s="22"/>
      <c r="JB2656" s="22"/>
      <c r="JC2656" s="22"/>
      <c r="JD2656" s="22"/>
      <c r="JE2656" s="22"/>
      <c r="JF2656" s="22"/>
      <c r="JG2656" s="22"/>
      <c r="JH2656" s="22"/>
      <c r="JI2656" s="22"/>
      <c r="JJ2656" s="22"/>
      <c r="JK2656" s="22"/>
      <c r="JL2656" s="22"/>
      <c r="JM2656" s="22"/>
      <c r="JN2656" s="22"/>
      <c r="JO2656" s="22"/>
      <c r="JP2656" s="22"/>
      <c r="JQ2656" s="22"/>
      <c r="JR2656" s="22"/>
      <c r="JS2656" s="22"/>
      <c r="JT2656" s="22"/>
      <c r="JU2656" s="24"/>
      <c r="JV2656" s="22"/>
      <c r="JW2656" s="22"/>
      <c r="JX2656" s="22"/>
      <c r="JY2656" s="22"/>
      <c r="JZ2656" s="22"/>
      <c r="KA2656" s="22"/>
      <c r="KB2656" s="22"/>
      <c r="KC2656" s="22"/>
      <c r="KD2656" s="22"/>
      <c r="KE2656" s="22"/>
      <c r="KF2656" s="22"/>
      <c r="KG2656" s="22"/>
      <c r="KH2656" s="22"/>
      <c r="KI2656" s="22"/>
      <c r="KJ2656" s="22"/>
      <c r="KK2656" s="22"/>
      <c r="KL2656" s="22"/>
      <c r="KM2656" s="22"/>
      <c r="KN2656" s="22"/>
      <c r="KO2656" s="22"/>
      <c r="KP2656" s="22"/>
      <c r="KQ2656" s="22"/>
      <c r="KR2656" s="22"/>
      <c r="KS2656" s="22"/>
      <c r="KT2656" s="22"/>
      <c r="KU2656" s="22"/>
      <c r="KV2656" s="22"/>
      <c r="KW2656" s="22"/>
      <c r="KX2656" s="22"/>
      <c r="KY2656" s="22"/>
      <c r="KZ2656" s="22"/>
      <c r="LA2656" s="24"/>
      <c r="LB2656" s="22"/>
      <c r="LC2656" s="22"/>
      <c r="LD2656" s="22"/>
      <c r="LE2656" s="22"/>
      <c r="LF2656" s="22"/>
      <c r="LG2656" s="22"/>
      <c r="LH2656" s="22"/>
      <c r="LI2656" s="22"/>
      <c r="LJ2656" s="22"/>
      <c r="LK2656" s="22"/>
      <c r="LL2656" s="22"/>
      <c r="LM2656" s="22"/>
      <c r="LN2656" s="22"/>
      <c r="LO2656" s="22"/>
      <c r="LP2656" s="22"/>
      <c r="LQ2656" s="22"/>
      <c r="LR2656" s="22"/>
      <c r="LS2656" s="22"/>
      <c r="LT2656" s="22"/>
      <c r="LU2656" s="22"/>
      <c r="LV2656" s="22"/>
      <c r="LW2656" s="22"/>
      <c r="LX2656" s="22"/>
      <c r="LY2656" s="22"/>
      <c r="LZ2656" s="22"/>
      <c r="MA2656" s="22"/>
      <c r="MB2656" s="22"/>
      <c r="MC2656" s="22"/>
      <c r="MD2656" s="22"/>
      <c r="ME2656" s="22"/>
      <c r="MF2656" s="22"/>
      <c r="MG2656" s="24"/>
      <c r="MH2656" s="22"/>
      <c r="MI2656" s="22"/>
      <c r="MJ2656" s="22"/>
      <c r="MK2656" s="22"/>
      <c r="ML2656" s="22"/>
      <c r="MM2656" s="22"/>
      <c r="MN2656" s="22"/>
      <c r="MO2656" s="22"/>
      <c r="MP2656" s="22"/>
      <c r="MQ2656" s="22"/>
      <c r="MR2656" s="22"/>
      <c r="MS2656" s="22"/>
      <c r="MT2656" s="22"/>
      <c r="MU2656" s="22"/>
      <c r="MV2656" s="22"/>
      <c r="MW2656" s="22"/>
      <c r="MX2656" s="22"/>
      <c r="MY2656" s="22"/>
      <c r="MZ2656" s="22"/>
      <c r="NA2656" s="22"/>
      <c r="NB2656" s="22"/>
      <c r="NC2656" s="22"/>
      <c r="ND2656" s="22"/>
      <c r="NE2656" s="22"/>
      <c r="NF2656" s="22"/>
      <c r="NG2656" s="22"/>
      <c r="NH2656" s="22"/>
      <c r="NI2656" s="22"/>
      <c r="NJ2656" s="22"/>
      <c r="NK2656" s="22"/>
      <c r="NL2656" s="22"/>
      <c r="NM2656" s="24"/>
      <c r="NN2656" s="22"/>
      <c r="NO2656" s="22"/>
      <c r="NP2656" s="22"/>
      <c r="NQ2656" s="22"/>
      <c r="NR2656" s="22"/>
      <c r="NS2656" s="22"/>
      <c r="NT2656" s="22"/>
      <c r="NU2656" s="22"/>
      <c r="NV2656" s="22"/>
      <c r="NW2656" s="22"/>
      <c r="NX2656" s="22"/>
      <c r="NY2656" s="22"/>
      <c r="NZ2656" s="22"/>
      <c r="OA2656" s="22"/>
      <c r="OB2656" s="22"/>
      <c r="OC2656" s="22"/>
      <c r="OD2656" s="22"/>
      <c r="OE2656" s="22"/>
      <c r="OF2656" s="22"/>
      <c r="OG2656" s="22"/>
      <c r="OH2656" s="22"/>
      <c r="OI2656" s="22"/>
      <c r="OJ2656" s="22"/>
      <c r="OK2656" s="22"/>
      <c r="OL2656" s="22"/>
      <c r="OM2656" s="22"/>
      <c r="ON2656" s="22"/>
      <c r="OO2656" s="22"/>
      <c r="OP2656" s="22"/>
      <c r="OQ2656" s="22"/>
      <c r="OR2656" s="22"/>
    </row>
    <row r="2657" spans="1:408" ht="15" thickBot="1">
      <c r="A2657" s="1"/>
      <c r="B2657" s="12"/>
      <c r="C2657" s="12"/>
      <c r="D2657" s="22"/>
      <c r="E2657" s="54"/>
      <c r="F2657" s="54"/>
      <c r="G2657" s="54"/>
      <c r="H2657" s="55"/>
      <c r="I2657" s="22"/>
      <c r="J2657" s="56"/>
      <c r="K2657" s="80"/>
      <c r="L2657" s="57"/>
      <c r="M2657" s="57"/>
      <c r="N2657" s="55"/>
      <c r="O2657" s="58"/>
      <c r="P2657" s="58"/>
      <c r="Q2657" s="59"/>
      <c r="R2657" s="60"/>
      <c r="S2657" s="60"/>
      <c r="T2657" s="22"/>
      <c r="U2657" s="1"/>
      <c r="V2657" s="23"/>
      <c r="X2657" s="24"/>
      <c r="Y2657" s="24"/>
      <c r="Z2657" s="22"/>
      <c r="AA2657" s="22"/>
      <c r="AB2657" s="22"/>
      <c r="AC2657" s="22"/>
      <c r="AD2657" s="22"/>
      <c r="AE2657" s="22"/>
      <c r="AF2657" s="22"/>
      <c r="AG2657" s="22"/>
      <c r="AH2657" s="22"/>
      <c r="AI2657" s="22"/>
      <c r="AJ2657" s="22"/>
      <c r="AK2657" s="22"/>
      <c r="AL2657" s="22"/>
      <c r="AM2657" s="22"/>
      <c r="AN2657" s="22"/>
      <c r="AO2657" s="22"/>
      <c r="AP2657" s="22"/>
      <c r="AQ2657" s="22"/>
      <c r="AR2657" s="22"/>
      <c r="AS2657" s="22"/>
      <c r="AT2657" s="22"/>
      <c r="AU2657" s="22"/>
      <c r="AV2657" s="22"/>
      <c r="AW2657" s="22"/>
      <c r="AX2657" s="22"/>
      <c r="AY2657" s="22"/>
      <c r="AZ2657" s="22"/>
      <c r="BA2657" s="22"/>
      <c r="BB2657" s="22"/>
      <c r="BC2657" s="22"/>
      <c r="BD2657" s="22"/>
      <c r="BE2657" s="24"/>
      <c r="BF2657" s="22"/>
      <c r="BG2657" s="22"/>
      <c r="BH2657" s="22"/>
      <c r="BI2657" s="22"/>
      <c r="BJ2657" s="22"/>
      <c r="BK2657" s="22"/>
      <c r="BL2657" s="22"/>
      <c r="BM2657" s="22"/>
      <c r="BN2657" s="22"/>
      <c r="BO2657" s="22"/>
      <c r="BP2657" s="22"/>
      <c r="BQ2657" s="22"/>
      <c r="BR2657" s="22"/>
      <c r="BS2657" s="22"/>
      <c r="BT2657" s="22"/>
      <c r="BU2657" s="22"/>
      <c r="BV2657" s="22"/>
      <c r="BW2657" s="22"/>
      <c r="BX2657" s="22"/>
      <c r="BY2657" s="22"/>
      <c r="BZ2657" s="22"/>
      <c r="CA2657" s="22"/>
      <c r="CB2657" s="22"/>
      <c r="CC2657" s="22"/>
      <c r="CD2657" s="22"/>
      <c r="CE2657" s="22"/>
      <c r="CF2657" s="22"/>
      <c r="CG2657" s="22"/>
      <c r="CH2657" s="22"/>
      <c r="CI2657" s="22"/>
      <c r="CJ2657" s="22"/>
      <c r="CK2657" s="24"/>
      <c r="CL2657" s="22"/>
      <c r="CM2657" s="22"/>
      <c r="CN2657" s="22"/>
      <c r="CO2657" s="22"/>
      <c r="CP2657" s="22"/>
      <c r="CQ2657" s="22"/>
      <c r="CR2657" s="22"/>
      <c r="CS2657" s="22"/>
      <c r="CT2657" s="22"/>
      <c r="CU2657" s="22"/>
      <c r="CV2657" s="22"/>
      <c r="CW2657" s="22"/>
      <c r="CX2657" s="22"/>
      <c r="CY2657" s="22"/>
      <c r="CZ2657" s="22"/>
      <c r="DA2657" s="22"/>
      <c r="DB2657" s="22"/>
      <c r="DC2657" s="22"/>
      <c r="DD2657" s="22"/>
      <c r="DE2657" s="22"/>
      <c r="DF2657" s="22"/>
      <c r="DG2657" s="22"/>
      <c r="DH2657" s="22"/>
      <c r="DI2657" s="22"/>
      <c r="DJ2657" s="22"/>
      <c r="DK2657" s="22"/>
      <c r="DL2657" s="22"/>
      <c r="DM2657" s="22"/>
      <c r="DN2657" s="22"/>
      <c r="DO2657" s="22"/>
      <c r="DP2657" s="22"/>
      <c r="DQ2657" s="24"/>
      <c r="DR2657" s="22"/>
      <c r="DS2657" s="22"/>
      <c r="DT2657" s="22"/>
      <c r="DU2657" s="22"/>
      <c r="DV2657" s="22"/>
      <c r="DW2657" s="22"/>
      <c r="DX2657" s="22"/>
      <c r="DY2657" s="22"/>
      <c r="DZ2657" s="22"/>
      <c r="EA2657" s="22"/>
      <c r="EB2657" s="22"/>
      <c r="EC2657" s="22"/>
      <c r="ED2657" s="22"/>
      <c r="EE2657" s="22"/>
      <c r="EF2657" s="22"/>
      <c r="EG2657" s="22"/>
      <c r="EH2657" s="22"/>
      <c r="EI2657" s="22"/>
      <c r="EJ2657" s="22"/>
      <c r="EK2657" s="22"/>
      <c r="EL2657" s="22"/>
      <c r="EM2657" s="22"/>
      <c r="EN2657" s="22"/>
      <c r="EO2657" s="22"/>
      <c r="EP2657" s="22"/>
      <c r="EQ2657" s="22"/>
      <c r="ER2657" s="22"/>
      <c r="ES2657" s="22"/>
      <c r="ET2657" s="22"/>
      <c r="EU2657" s="22"/>
      <c r="EV2657" s="22"/>
      <c r="EW2657" s="24"/>
      <c r="EX2657" s="22"/>
      <c r="EY2657" s="22"/>
      <c r="EZ2657" s="22"/>
      <c r="FA2657" s="22"/>
      <c r="FB2657" s="22"/>
      <c r="FC2657" s="22"/>
      <c r="FD2657" s="22"/>
      <c r="FE2657" s="22"/>
      <c r="FF2657" s="22"/>
      <c r="FG2657" s="22"/>
      <c r="FH2657" s="22"/>
      <c r="FI2657" s="22"/>
      <c r="FJ2657" s="22"/>
      <c r="FK2657" s="22"/>
      <c r="FL2657" s="22"/>
      <c r="FM2657" s="22"/>
      <c r="FN2657" s="22"/>
      <c r="FO2657" s="22"/>
      <c r="FP2657" s="22"/>
      <c r="FQ2657" s="22"/>
      <c r="FR2657" s="22"/>
      <c r="FS2657" s="22"/>
      <c r="FT2657" s="22"/>
      <c r="FU2657" s="22"/>
      <c r="FV2657" s="22"/>
      <c r="FW2657" s="22"/>
      <c r="FX2657" s="22"/>
      <c r="FY2657" s="22"/>
      <c r="FZ2657" s="22"/>
      <c r="GA2657" s="22"/>
      <c r="GB2657" s="22"/>
      <c r="GC2657" s="24"/>
      <c r="GD2657" s="22"/>
      <c r="GE2657" s="22"/>
      <c r="GF2657" s="22"/>
      <c r="GG2657" s="22"/>
      <c r="GH2657" s="22"/>
      <c r="GI2657" s="22"/>
      <c r="GJ2657" s="22"/>
      <c r="GK2657" s="22"/>
      <c r="GL2657" s="22"/>
      <c r="GM2657" s="22"/>
      <c r="GN2657" s="22"/>
      <c r="GO2657" s="22"/>
      <c r="GP2657" s="22"/>
      <c r="GQ2657" s="22"/>
      <c r="GR2657" s="22"/>
      <c r="GS2657" s="22"/>
      <c r="GT2657" s="22"/>
      <c r="GU2657" s="22"/>
      <c r="GV2657" s="22"/>
      <c r="GW2657" s="22"/>
      <c r="GX2657" s="22"/>
      <c r="GY2657" s="22"/>
      <c r="GZ2657" s="22"/>
      <c r="HA2657" s="22"/>
      <c r="HB2657" s="22"/>
      <c r="HC2657" s="22"/>
      <c r="HD2657" s="22"/>
      <c r="HE2657" s="22"/>
      <c r="HF2657" s="22"/>
      <c r="HG2657" s="22"/>
      <c r="HH2657" s="22"/>
      <c r="HI2657" s="24"/>
      <c r="HJ2657" s="22"/>
      <c r="HK2657" s="22"/>
      <c r="HL2657" s="22"/>
      <c r="HM2657" s="22"/>
      <c r="HN2657" s="22"/>
      <c r="HO2657" s="22"/>
      <c r="HP2657" s="22"/>
      <c r="HQ2657" s="22"/>
      <c r="HR2657" s="22"/>
      <c r="HS2657" s="22"/>
      <c r="HT2657" s="22"/>
      <c r="HU2657" s="22"/>
      <c r="HV2657" s="22"/>
      <c r="HW2657" s="22"/>
      <c r="HX2657" s="22"/>
      <c r="HY2657" s="22"/>
      <c r="HZ2657" s="22"/>
      <c r="IA2657" s="22"/>
      <c r="IB2657" s="22"/>
      <c r="IC2657" s="22"/>
      <c r="ID2657" s="22"/>
      <c r="IE2657" s="22"/>
      <c r="IF2657" s="22"/>
      <c r="IG2657" s="22"/>
      <c r="IH2657" s="22"/>
      <c r="II2657" s="22"/>
      <c r="IJ2657" s="22"/>
      <c r="IK2657" s="22"/>
      <c r="IL2657" s="22"/>
      <c r="IM2657" s="22"/>
      <c r="IN2657" s="22"/>
      <c r="IO2657" s="24"/>
      <c r="IP2657" s="22"/>
      <c r="IQ2657" s="22"/>
      <c r="IR2657" s="22"/>
      <c r="IS2657" s="22"/>
      <c r="IT2657" s="22"/>
      <c r="IU2657" s="22"/>
      <c r="IV2657" s="22"/>
      <c r="IW2657" s="22"/>
      <c r="IX2657" s="22"/>
      <c r="IY2657" s="22"/>
      <c r="IZ2657" s="22"/>
      <c r="JA2657" s="22"/>
      <c r="JB2657" s="22"/>
      <c r="JC2657" s="22"/>
      <c r="JD2657" s="22"/>
      <c r="JE2657" s="22"/>
      <c r="JF2657" s="22"/>
      <c r="JG2657" s="22"/>
      <c r="JH2657" s="22"/>
      <c r="JI2657" s="22"/>
      <c r="JJ2657" s="22"/>
      <c r="JK2657" s="22"/>
      <c r="JL2657" s="22"/>
      <c r="JM2657" s="22"/>
      <c r="JN2657" s="22"/>
      <c r="JO2657" s="22"/>
      <c r="JP2657" s="22"/>
      <c r="JQ2657" s="22"/>
      <c r="JR2657" s="22"/>
      <c r="JS2657" s="22"/>
      <c r="JT2657" s="22"/>
      <c r="JU2657" s="24"/>
      <c r="JV2657" s="22"/>
      <c r="JW2657" s="22"/>
      <c r="JX2657" s="22"/>
      <c r="JY2657" s="22"/>
      <c r="JZ2657" s="22"/>
      <c r="KA2657" s="22"/>
      <c r="KB2657" s="22"/>
      <c r="KC2657" s="22"/>
      <c r="KD2657" s="22"/>
      <c r="KE2657" s="22"/>
      <c r="KF2657" s="22"/>
      <c r="KG2657" s="22"/>
      <c r="KH2657" s="22"/>
      <c r="KI2657" s="22"/>
      <c r="KJ2657" s="22"/>
      <c r="KK2657" s="22"/>
      <c r="KL2657" s="22"/>
      <c r="KM2657" s="22"/>
      <c r="KN2657" s="22"/>
      <c r="KO2657" s="22"/>
      <c r="KP2657" s="22"/>
      <c r="KQ2657" s="22"/>
      <c r="KR2657" s="22"/>
      <c r="KS2657" s="22"/>
      <c r="KT2657" s="22"/>
      <c r="KU2657" s="22"/>
      <c r="KV2657" s="22"/>
      <c r="KW2657" s="22"/>
      <c r="KX2657" s="22"/>
      <c r="KY2657" s="22"/>
      <c r="KZ2657" s="22"/>
      <c r="LA2657" s="24"/>
      <c r="LB2657" s="22"/>
      <c r="LC2657" s="22"/>
      <c r="LD2657" s="22"/>
      <c r="LE2657" s="22"/>
      <c r="LF2657" s="22"/>
      <c r="LG2657" s="22"/>
      <c r="LH2657" s="22"/>
      <c r="LI2657" s="22"/>
      <c r="LJ2657" s="22"/>
      <c r="LK2657" s="22"/>
      <c r="LL2657" s="22"/>
      <c r="LM2657" s="22"/>
      <c r="LN2657" s="22"/>
      <c r="LO2657" s="22"/>
      <c r="LP2657" s="22"/>
      <c r="LQ2657" s="22"/>
      <c r="LR2657" s="22"/>
      <c r="LS2657" s="22"/>
      <c r="LT2657" s="22"/>
      <c r="LU2657" s="22"/>
      <c r="LV2657" s="22"/>
      <c r="LW2657" s="22"/>
      <c r="LX2657" s="22"/>
      <c r="LY2657" s="22"/>
      <c r="LZ2657" s="22"/>
      <c r="MA2657" s="22"/>
      <c r="MB2657" s="22"/>
      <c r="MC2657" s="22"/>
      <c r="MD2657" s="22"/>
      <c r="ME2657" s="22"/>
      <c r="MF2657" s="22"/>
      <c r="MG2657" s="24"/>
      <c r="MH2657" s="22"/>
      <c r="MI2657" s="22"/>
      <c r="MJ2657" s="22"/>
      <c r="MK2657" s="22"/>
      <c r="ML2657" s="22"/>
      <c r="MM2657" s="22"/>
      <c r="MN2657" s="22"/>
      <c r="MO2657" s="22"/>
      <c r="MP2657" s="22"/>
      <c r="MQ2657" s="22"/>
      <c r="MR2657" s="22"/>
      <c r="MS2657" s="22"/>
      <c r="MT2657" s="22"/>
      <c r="MU2657" s="22"/>
      <c r="MV2657" s="22"/>
      <c r="MW2657" s="22"/>
      <c r="MX2657" s="22"/>
      <c r="MY2657" s="22"/>
      <c r="MZ2657" s="22"/>
      <c r="NA2657" s="22"/>
      <c r="NB2657" s="22"/>
      <c r="NC2657" s="22"/>
      <c r="ND2657" s="22"/>
      <c r="NE2657" s="22"/>
      <c r="NF2657" s="22"/>
      <c r="NG2657" s="22"/>
      <c r="NH2657" s="22"/>
      <c r="NI2657" s="22"/>
      <c r="NJ2657" s="22"/>
      <c r="NK2657" s="22"/>
      <c r="NL2657" s="22"/>
      <c r="NM2657" s="24"/>
      <c r="NN2657" s="22"/>
      <c r="NO2657" s="22"/>
      <c r="NP2657" s="22"/>
      <c r="NQ2657" s="22"/>
      <c r="NR2657" s="22"/>
      <c r="NS2657" s="22"/>
      <c r="NT2657" s="22"/>
      <c r="NU2657" s="22"/>
      <c r="NV2657" s="22"/>
      <c r="NW2657" s="22"/>
      <c r="NX2657" s="22"/>
      <c r="NY2657" s="22"/>
      <c r="NZ2657" s="22"/>
      <c r="OA2657" s="22"/>
      <c r="OB2657" s="22"/>
      <c r="OC2657" s="22"/>
      <c r="OD2657" s="22"/>
      <c r="OE2657" s="22"/>
      <c r="OF2657" s="22"/>
      <c r="OG2657" s="22"/>
      <c r="OH2657" s="22"/>
      <c r="OI2657" s="22"/>
      <c r="OJ2657" s="22"/>
      <c r="OK2657" s="22"/>
      <c r="OL2657" s="22"/>
      <c r="OM2657" s="22"/>
      <c r="ON2657" s="22"/>
      <c r="OO2657" s="22"/>
      <c r="OP2657" s="22"/>
      <c r="OQ2657" s="22"/>
      <c r="OR2657" s="22"/>
    </row>
    <row r="2658" spans="1:408" ht="15" thickBot="1">
      <c r="A2658" s="1"/>
      <c r="B2658" s="12"/>
      <c r="C2658" s="12"/>
      <c r="D2658" s="22"/>
      <c r="E2658" s="54"/>
      <c r="F2658" s="54"/>
      <c r="G2658" s="54"/>
      <c r="H2658" s="55"/>
      <c r="I2658" s="22"/>
      <c r="J2658" s="56"/>
      <c r="K2658" s="81"/>
      <c r="L2658" s="57"/>
      <c r="M2658" s="57"/>
      <c r="N2658" s="55"/>
      <c r="O2658" s="58"/>
      <c r="P2658" s="58"/>
      <c r="Q2658" s="59"/>
      <c r="R2658" s="60"/>
      <c r="S2658" s="60"/>
      <c r="T2658" s="22"/>
      <c r="U2658" s="1"/>
      <c r="V2658" s="23"/>
      <c r="X2658" s="24"/>
      <c r="Y2658" s="24"/>
      <c r="Z2658" s="22"/>
      <c r="AA2658" s="22"/>
      <c r="AB2658" s="22"/>
      <c r="AC2658" s="22"/>
      <c r="AD2658" s="22"/>
      <c r="AE2658" s="22"/>
      <c r="AF2658" s="22"/>
      <c r="AG2658" s="22"/>
      <c r="AH2658" s="22"/>
      <c r="AI2658" s="22"/>
      <c r="AJ2658" s="22"/>
      <c r="AK2658" s="22"/>
      <c r="AL2658" s="22"/>
      <c r="AM2658" s="22"/>
      <c r="AN2658" s="22"/>
      <c r="AO2658" s="22"/>
      <c r="AP2658" s="22"/>
      <c r="AQ2658" s="22"/>
      <c r="AR2658" s="22"/>
      <c r="AS2658" s="22"/>
      <c r="AT2658" s="22"/>
      <c r="AU2658" s="22"/>
      <c r="AV2658" s="22"/>
      <c r="AW2658" s="22"/>
      <c r="AX2658" s="22"/>
      <c r="AY2658" s="22"/>
      <c r="AZ2658" s="22"/>
      <c r="BA2658" s="22"/>
      <c r="BB2658" s="22"/>
      <c r="BC2658" s="22"/>
      <c r="BD2658" s="22"/>
      <c r="BE2658" s="24"/>
      <c r="BF2658" s="22"/>
      <c r="BG2658" s="22"/>
      <c r="BH2658" s="22"/>
      <c r="BI2658" s="22"/>
      <c r="BJ2658" s="22"/>
      <c r="BK2658" s="22"/>
      <c r="BL2658" s="22"/>
      <c r="BM2658" s="22"/>
      <c r="BN2658" s="22"/>
      <c r="BO2658" s="22"/>
      <c r="BP2658" s="22"/>
      <c r="BQ2658" s="22"/>
      <c r="BR2658" s="22"/>
      <c r="BS2658" s="22"/>
      <c r="BT2658" s="22"/>
      <c r="BU2658" s="22"/>
      <c r="BV2658" s="22"/>
      <c r="BW2658" s="22"/>
      <c r="BX2658" s="22"/>
      <c r="BY2658" s="22"/>
      <c r="BZ2658" s="22"/>
      <c r="CA2658" s="22"/>
      <c r="CB2658" s="22"/>
      <c r="CC2658" s="22"/>
      <c r="CD2658" s="22"/>
      <c r="CE2658" s="22"/>
      <c r="CF2658" s="22"/>
      <c r="CG2658" s="22"/>
      <c r="CH2658" s="22"/>
      <c r="CI2658" s="22"/>
      <c r="CJ2658" s="22"/>
      <c r="CK2658" s="24"/>
      <c r="CL2658" s="22"/>
      <c r="CM2658" s="22"/>
      <c r="CN2658" s="22"/>
      <c r="CO2658" s="22"/>
      <c r="CP2658" s="22"/>
      <c r="CQ2658" s="22"/>
      <c r="CR2658" s="22"/>
      <c r="CS2658" s="22"/>
      <c r="CT2658" s="22"/>
      <c r="CU2658" s="22"/>
      <c r="CV2658" s="22"/>
      <c r="CW2658" s="22"/>
      <c r="CX2658" s="22"/>
      <c r="CY2658" s="22"/>
      <c r="CZ2658" s="22"/>
      <c r="DA2658" s="22"/>
      <c r="DB2658" s="22"/>
      <c r="DC2658" s="22"/>
      <c r="DD2658" s="22"/>
      <c r="DE2658" s="22"/>
      <c r="DF2658" s="22"/>
      <c r="DG2658" s="22"/>
      <c r="DH2658" s="22"/>
      <c r="DI2658" s="22"/>
      <c r="DJ2658" s="22"/>
      <c r="DK2658" s="22"/>
      <c r="DL2658" s="22"/>
      <c r="DM2658" s="22"/>
      <c r="DN2658" s="22"/>
      <c r="DO2658" s="22"/>
      <c r="DP2658" s="22"/>
      <c r="DQ2658" s="24"/>
      <c r="DR2658" s="22"/>
      <c r="DS2658" s="22"/>
      <c r="DT2658" s="22"/>
      <c r="DU2658" s="22"/>
      <c r="DV2658" s="22"/>
      <c r="DW2658" s="22"/>
      <c r="DX2658" s="22"/>
      <c r="DY2658" s="22"/>
      <c r="DZ2658" s="22"/>
      <c r="EA2658" s="22"/>
      <c r="EB2658" s="22"/>
      <c r="EC2658" s="22"/>
      <c r="ED2658" s="22"/>
      <c r="EE2658" s="22"/>
      <c r="EF2658" s="22"/>
      <c r="EG2658" s="22"/>
      <c r="EH2658" s="22"/>
      <c r="EI2658" s="22"/>
      <c r="EJ2658" s="22"/>
      <c r="EK2658" s="22"/>
      <c r="EL2658" s="22"/>
      <c r="EM2658" s="22"/>
      <c r="EN2658" s="22"/>
      <c r="EO2658" s="22"/>
      <c r="EP2658" s="22"/>
      <c r="EQ2658" s="22"/>
      <c r="ER2658" s="22"/>
      <c r="ES2658" s="22"/>
      <c r="ET2658" s="22"/>
      <c r="EU2658" s="22"/>
      <c r="EV2658" s="22"/>
      <c r="EW2658" s="24"/>
      <c r="EX2658" s="22"/>
      <c r="EY2658" s="22"/>
      <c r="EZ2658" s="22"/>
      <c r="FA2658" s="22"/>
      <c r="FB2658" s="22"/>
      <c r="FC2658" s="22"/>
      <c r="FD2658" s="22"/>
      <c r="FE2658" s="22"/>
      <c r="FF2658" s="22"/>
      <c r="FG2658" s="22"/>
      <c r="FH2658" s="22"/>
      <c r="FI2658" s="22"/>
      <c r="FJ2658" s="22"/>
      <c r="FK2658" s="22"/>
      <c r="FL2658" s="22"/>
      <c r="FM2658" s="22"/>
      <c r="FN2658" s="22"/>
      <c r="FO2658" s="22"/>
      <c r="FP2658" s="22"/>
      <c r="FQ2658" s="22"/>
      <c r="FR2658" s="22"/>
      <c r="FS2658" s="22"/>
      <c r="FT2658" s="22"/>
      <c r="FU2658" s="22"/>
      <c r="FV2658" s="22"/>
      <c r="FW2658" s="22"/>
      <c r="FX2658" s="22"/>
      <c r="FY2658" s="22"/>
      <c r="FZ2658" s="22"/>
      <c r="GA2658" s="22"/>
      <c r="GB2658" s="22"/>
      <c r="GC2658" s="24"/>
      <c r="GD2658" s="22"/>
      <c r="GE2658" s="22"/>
      <c r="GF2658" s="22"/>
      <c r="GG2658" s="22"/>
      <c r="GH2658" s="22"/>
      <c r="GI2658" s="22"/>
      <c r="GJ2658" s="22"/>
      <c r="GK2658" s="22"/>
      <c r="GL2658" s="22"/>
      <c r="GM2658" s="22"/>
      <c r="GN2658" s="22"/>
      <c r="GO2658" s="22"/>
      <c r="GP2658" s="22"/>
      <c r="GQ2658" s="22"/>
      <c r="GR2658" s="22"/>
      <c r="GS2658" s="22"/>
      <c r="GT2658" s="22"/>
      <c r="GU2658" s="22"/>
      <c r="GV2658" s="22"/>
      <c r="GW2658" s="22"/>
      <c r="GX2658" s="22"/>
      <c r="GY2658" s="22"/>
      <c r="GZ2658" s="22"/>
      <c r="HA2658" s="22"/>
      <c r="HB2658" s="22"/>
      <c r="HC2658" s="22"/>
      <c r="HD2658" s="22"/>
      <c r="HE2658" s="22"/>
      <c r="HF2658" s="22"/>
      <c r="HG2658" s="22"/>
      <c r="HH2658" s="22"/>
      <c r="HI2658" s="24"/>
      <c r="HJ2658" s="22"/>
      <c r="HK2658" s="22"/>
      <c r="HL2658" s="22"/>
      <c r="HM2658" s="22"/>
      <c r="HN2658" s="22"/>
      <c r="HO2658" s="22"/>
      <c r="HP2658" s="22"/>
      <c r="HQ2658" s="22"/>
      <c r="HR2658" s="22"/>
      <c r="HS2658" s="22"/>
      <c r="HT2658" s="22"/>
      <c r="HU2658" s="22"/>
      <c r="HV2658" s="22"/>
      <c r="HW2658" s="22"/>
      <c r="HX2658" s="22"/>
      <c r="HY2658" s="22"/>
      <c r="HZ2658" s="22"/>
      <c r="IA2658" s="22"/>
      <c r="IB2658" s="22"/>
      <c r="IC2658" s="22"/>
      <c r="ID2658" s="22"/>
      <c r="IE2658" s="22"/>
      <c r="IF2658" s="22"/>
      <c r="IG2658" s="22"/>
      <c r="IH2658" s="22"/>
      <c r="II2658" s="22"/>
      <c r="IJ2658" s="22"/>
      <c r="IK2658" s="22"/>
      <c r="IL2658" s="22"/>
      <c r="IM2658" s="22"/>
      <c r="IN2658" s="22"/>
      <c r="IO2658" s="24"/>
      <c r="IP2658" s="22"/>
      <c r="IQ2658" s="22"/>
      <c r="IR2658" s="22"/>
      <c r="IS2658" s="22"/>
      <c r="IT2658" s="22"/>
      <c r="IU2658" s="22"/>
      <c r="IV2658" s="22"/>
      <c r="IW2658" s="22"/>
      <c r="IX2658" s="22"/>
      <c r="IY2658" s="22"/>
      <c r="IZ2658" s="22"/>
      <c r="JA2658" s="22"/>
      <c r="JB2658" s="22"/>
      <c r="JC2658" s="22"/>
      <c r="JD2658" s="22"/>
      <c r="JE2658" s="22"/>
      <c r="JF2658" s="22"/>
      <c r="JG2658" s="22"/>
      <c r="JH2658" s="22"/>
      <c r="JI2658" s="22"/>
      <c r="JJ2658" s="22"/>
      <c r="JK2658" s="22"/>
      <c r="JL2658" s="22"/>
      <c r="JM2658" s="22"/>
      <c r="JN2658" s="22"/>
      <c r="JO2658" s="22"/>
      <c r="JP2658" s="22"/>
      <c r="JQ2658" s="22"/>
      <c r="JR2658" s="22"/>
      <c r="JS2658" s="22"/>
      <c r="JT2658" s="22"/>
      <c r="JU2658" s="24"/>
      <c r="JV2658" s="22"/>
      <c r="JW2658" s="22"/>
      <c r="JX2658" s="22"/>
      <c r="JY2658" s="22"/>
      <c r="JZ2658" s="22"/>
      <c r="KA2658" s="22"/>
      <c r="KB2658" s="22"/>
      <c r="KC2658" s="22"/>
      <c r="KD2658" s="22"/>
      <c r="KE2658" s="22"/>
      <c r="KF2658" s="22"/>
      <c r="KG2658" s="22"/>
      <c r="KH2658" s="22"/>
      <c r="KI2658" s="22"/>
      <c r="KJ2658" s="22"/>
      <c r="KK2658" s="22"/>
      <c r="KL2658" s="22"/>
      <c r="KM2658" s="22"/>
      <c r="KN2658" s="22"/>
      <c r="KO2658" s="22"/>
      <c r="KP2658" s="22"/>
      <c r="KQ2658" s="22"/>
      <c r="KR2658" s="22"/>
      <c r="KS2658" s="22"/>
      <c r="KT2658" s="22"/>
      <c r="KU2658" s="22"/>
      <c r="KV2658" s="22"/>
      <c r="KW2658" s="22"/>
      <c r="KX2658" s="22"/>
      <c r="KY2658" s="22"/>
      <c r="KZ2658" s="22"/>
      <c r="LA2658" s="24"/>
      <c r="LB2658" s="22"/>
      <c r="LC2658" s="22"/>
      <c r="LD2658" s="22"/>
      <c r="LE2658" s="22"/>
      <c r="LF2658" s="22"/>
      <c r="LG2658" s="22"/>
      <c r="LH2658" s="22"/>
      <c r="LI2658" s="22"/>
      <c r="LJ2658" s="22"/>
      <c r="LK2658" s="22"/>
      <c r="LL2658" s="22"/>
      <c r="LM2658" s="22"/>
      <c r="LN2658" s="22"/>
      <c r="LO2658" s="22"/>
      <c r="LP2658" s="22"/>
      <c r="LQ2658" s="22"/>
      <c r="LR2658" s="22"/>
      <c r="LS2658" s="22"/>
      <c r="LT2658" s="22"/>
      <c r="LU2658" s="22"/>
      <c r="LV2658" s="22"/>
      <c r="LW2658" s="22"/>
      <c r="LX2658" s="22"/>
      <c r="LY2658" s="22"/>
      <c r="LZ2658" s="22"/>
      <c r="MA2658" s="22"/>
      <c r="MB2658" s="22"/>
      <c r="MC2658" s="22"/>
      <c r="MD2658" s="22"/>
      <c r="ME2658" s="22"/>
      <c r="MF2658" s="22"/>
      <c r="MG2658" s="24"/>
      <c r="MH2658" s="22"/>
      <c r="MI2658" s="22"/>
      <c r="MJ2658" s="22"/>
      <c r="MK2658" s="22"/>
      <c r="ML2658" s="22"/>
      <c r="MM2658" s="22"/>
      <c r="MN2658" s="22"/>
      <c r="MO2658" s="22"/>
      <c r="MP2658" s="22"/>
      <c r="MQ2658" s="22"/>
      <c r="MR2658" s="22"/>
      <c r="MS2658" s="22"/>
      <c r="MT2658" s="22"/>
      <c r="MU2658" s="22"/>
      <c r="MV2658" s="22"/>
      <c r="MW2658" s="22"/>
      <c r="MX2658" s="22"/>
      <c r="MY2658" s="22"/>
      <c r="MZ2658" s="22"/>
      <c r="NA2658" s="22"/>
      <c r="NB2658" s="22"/>
      <c r="NC2658" s="22"/>
      <c r="ND2658" s="22"/>
      <c r="NE2658" s="22"/>
      <c r="NF2658" s="22"/>
      <c r="NG2658" s="22"/>
      <c r="NH2658" s="22"/>
      <c r="NI2658" s="22"/>
      <c r="NJ2658" s="22"/>
      <c r="NK2658" s="22"/>
      <c r="NL2658" s="22"/>
      <c r="NM2658" s="24"/>
      <c r="NN2658" s="22"/>
      <c r="NO2658" s="22"/>
      <c r="NP2658" s="22"/>
      <c r="NQ2658" s="22"/>
      <c r="NR2658" s="22"/>
      <c r="NS2658" s="22"/>
      <c r="NT2658" s="22"/>
      <c r="NU2658" s="22"/>
      <c r="NV2658" s="22"/>
      <c r="NW2658" s="22"/>
      <c r="NX2658" s="22"/>
      <c r="NY2658" s="22"/>
      <c r="NZ2658" s="22"/>
      <c r="OA2658" s="22"/>
      <c r="OB2658" s="22"/>
      <c r="OC2658" s="22"/>
      <c r="OD2658" s="22"/>
      <c r="OE2658" s="22"/>
      <c r="OF2658" s="22"/>
      <c r="OG2658" s="22"/>
      <c r="OH2658" s="22"/>
      <c r="OI2658" s="22"/>
      <c r="OJ2658" s="22"/>
      <c r="OK2658" s="22"/>
      <c r="OL2658" s="22"/>
      <c r="OM2658" s="22"/>
      <c r="ON2658" s="22"/>
      <c r="OO2658" s="22"/>
      <c r="OP2658" s="22"/>
      <c r="OQ2658" s="22"/>
      <c r="OR2658" s="22"/>
    </row>
    <row r="2659" spans="1:408" ht="15" thickBot="1">
      <c r="A2659" s="1"/>
      <c r="B2659" s="12"/>
      <c r="C2659" s="12"/>
      <c r="D2659" s="22"/>
      <c r="E2659" s="54"/>
      <c r="F2659" s="54"/>
      <c r="G2659" s="54"/>
      <c r="H2659" s="55"/>
      <c r="I2659" s="22"/>
      <c r="J2659" s="56"/>
      <c r="K2659" s="80"/>
      <c r="L2659" s="57"/>
      <c r="M2659" s="57"/>
      <c r="N2659" s="55"/>
      <c r="O2659" s="58"/>
      <c r="P2659" s="58"/>
      <c r="Q2659" s="59"/>
      <c r="R2659" s="60"/>
      <c r="S2659" s="60"/>
      <c r="T2659" s="22"/>
      <c r="U2659" s="1"/>
      <c r="V2659" s="23"/>
      <c r="X2659" s="24"/>
      <c r="Y2659" s="24"/>
      <c r="Z2659" s="22"/>
      <c r="AA2659" s="22"/>
      <c r="AB2659" s="22"/>
      <c r="AC2659" s="22"/>
      <c r="AD2659" s="22"/>
      <c r="AE2659" s="22"/>
      <c r="AF2659" s="22"/>
      <c r="AG2659" s="22"/>
      <c r="AH2659" s="22"/>
      <c r="AI2659" s="22"/>
      <c r="AJ2659" s="22"/>
      <c r="AK2659" s="22"/>
      <c r="AL2659" s="22"/>
      <c r="AM2659" s="22"/>
      <c r="AN2659" s="22"/>
      <c r="AO2659" s="22"/>
      <c r="AP2659" s="22"/>
      <c r="AQ2659" s="22"/>
      <c r="AR2659" s="22"/>
      <c r="AS2659" s="22"/>
      <c r="AT2659" s="22"/>
      <c r="AU2659" s="22"/>
      <c r="AV2659" s="22"/>
      <c r="AW2659" s="22"/>
      <c r="AX2659" s="22"/>
      <c r="AY2659" s="22"/>
      <c r="AZ2659" s="22"/>
      <c r="BA2659" s="22"/>
      <c r="BB2659" s="22"/>
      <c r="BC2659" s="22"/>
      <c r="BD2659" s="22"/>
      <c r="BE2659" s="24"/>
      <c r="BF2659" s="22"/>
      <c r="BG2659" s="22"/>
      <c r="BH2659" s="22"/>
      <c r="BI2659" s="22"/>
      <c r="BJ2659" s="22"/>
      <c r="BK2659" s="22"/>
      <c r="BL2659" s="22"/>
      <c r="BM2659" s="22"/>
      <c r="BN2659" s="22"/>
      <c r="BO2659" s="22"/>
      <c r="BP2659" s="22"/>
      <c r="BQ2659" s="22"/>
      <c r="BR2659" s="22"/>
      <c r="BS2659" s="22"/>
      <c r="BT2659" s="22"/>
      <c r="BU2659" s="22"/>
      <c r="BV2659" s="22"/>
      <c r="BW2659" s="22"/>
      <c r="BX2659" s="22"/>
      <c r="BY2659" s="22"/>
      <c r="BZ2659" s="22"/>
      <c r="CA2659" s="22"/>
      <c r="CB2659" s="22"/>
      <c r="CC2659" s="22"/>
      <c r="CD2659" s="22"/>
      <c r="CE2659" s="22"/>
      <c r="CF2659" s="22"/>
      <c r="CG2659" s="22"/>
      <c r="CH2659" s="22"/>
      <c r="CI2659" s="22"/>
      <c r="CJ2659" s="22"/>
      <c r="CK2659" s="24"/>
      <c r="CL2659" s="22"/>
      <c r="CM2659" s="22"/>
      <c r="CN2659" s="22"/>
      <c r="CO2659" s="22"/>
      <c r="CP2659" s="22"/>
      <c r="CQ2659" s="22"/>
      <c r="CR2659" s="22"/>
      <c r="CS2659" s="22"/>
      <c r="CT2659" s="22"/>
      <c r="CU2659" s="22"/>
      <c r="CV2659" s="22"/>
      <c r="CW2659" s="22"/>
      <c r="CX2659" s="22"/>
      <c r="CY2659" s="22"/>
      <c r="CZ2659" s="22"/>
      <c r="DA2659" s="22"/>
      <c r="DB2659" s="22"/>
      <c r="DC2659" s="22"/>
      <c r="DD2659" s="22"/>
      <c r="DE2659" s="22"/>
      <c r="DF2659" s="22"/>
      <c r="DG2659" s="22"/>
      <c r="DH2659" s="22"/>
      <c r="DI2659" s="22"/>
      <c r="DJ2659" s="22"/>
      <c r="DK2659" s="22"/>
      <c r="DL2659" s="22"/>
      <c r="DM2659" s="22"/>
      <c r="DN2659" s="22"/>
      <c r="DO2659" s="22"/>
      <c r="DP2659" s="22"/>
      <c r="DQ2659" s="24"/>
      <c r="DR2659" s="22"/>
      <c r="DS2659" s="22"/>
      <c r="DT2659" s="22"/>
      <c r="DU2659" s="22"/>
      <c r="DV2659" s="22"/>
      <c r="DW2659" s="22"/>
      <c r="DX2659" s="22"/>
      <c r="DY2659" s="22"/>
      <c r="DZ2659" s="22"/>
      <c r="EA2659" s="22"/>
      <c r="EB2659" s="22"/>
      <c r="EC2659" s="22"/>
      <c r="ED2659" s="22"/>
      <c r="EE2659" s="22"/>
      <c r="EF2659" s="22"/>
      <c r="EG2659" s="22"/>
      <c r="EH2659" s="22"/>
      <c r="EI2659" s="22"/>
      <c r="EJ2659" s="22"/>
      <c r="EK2659" s="22"/>
      <c r="EL2659" s="22"/>
      <c r="EM2659" s="22"/>
      <c r="EN2659" s="22"/>
      <c r="EO2659" s="22"/>
      <c r="EP2659" s="22"/>
      <c r="EQ2659" s="22"/>
      <c r="ER2659" s="22"/>
      <c r="ES2659" s="22"/>
      <c r="ET2659" s="22"/>
      <c r="EU2659" s="22"/>
      <c r="EV2659" s="22"/>
      <c r="EW2659" s="24"/>
      <c r="EX2659" s="22"/>
      <c r="EY2659" s="22"/>
      <c r="EZ2659" s="22"/>
      <c r="FA2659" s="22"/>
      <c r="FB2659" s="22"/>
      <c r="FC2659" s="22"/>
      <c r="FD2659" s="22"/>
      <c r="FE2659" s="22"/>
      <c r="FF2659" s="22"/>
      <c r="FG2659" s="22"/>
      <c r="FH2659" s="22"/>
      <c r="FI2659" s="22"/>
      <c r="FJ2659" s="22"/>
      <c r="FK2659" s="22"/>
      <c r="FL2659" s="22"/>
      <c r="FM2659" s="22"/>
      <c r="FN2659" s="22"/>
      <c r="FO2659" s="22"/>
      <c r="FP2659" s="22"/>
      <c r="FQ2659" s="22"/>
      <c r="FR2659" s="22"/>
      <c r="FS2659" s="22"/>
      <c r="FT2659" s="22"/>
      <c r="FU2659" s="22"/>
      <c r="FV2659" s="22"/>
      <c r="FW2659" s="22"/>
      <c r="FX2659" s="22"/>
      <c r="FY2659" s="22"/>
      <c r="FZ2659" s="22"/>
      <c r="GA2659" s="22"/>
      <c r="GB2659" s="22"/>
      <c r="GC2659" s="24"/>
      <c r="GD2659" s="22"/>
      <c r="GE2659" s="22"/>
      <c r="GF2659" s="22"/>
      <c r="GG2659" s="22"/>
      <c r="GH2659" s="22"/>
      <c r="GI2659" s="22"/>
      <c r="GJ2659" s="22"/>
      <c r="GK2659" s="22"/>
      <c r="GL2659" s="22"/>
      <c r="GM2659" s="22"/>
      <c r="GN2659" s="22"/>
      <c r="GO2659" s="22"/>
      <c r="GP2659" s="22"/>
      <c r="GQ2659" s="22"/>
      <c r="GR2659" s="22"/>
      <c r="GS2659" s="22"/>
      <c r="GT2659" s="22"/>
      <c r="GU2659" s="22"/>
      <c r="GV2659" s="22"/>
      <c r="GW2659" s="22"/>
      <c r="GX2659" s="22"/>
      <c r="GY2659" s="22"/>
      <c r="GZ2659" s="22"/>
      <c r="HA2659" s="22"/>
      <c r="HB2659" s="22"/>
      <c r="HC2659" s="22"/>
      <c r="HD2659" s="22"/>
      <c r="HE2659" s="22"/>
      <c r="HF2659" s="22"/>
      <c r="HG2659" s="22"/>
      <c r="HH2659" s="22"/>
      <c r="HI2659" s="24"/>
      <c r="HJ2659" s="22"/>
      <c r="HK2659" s="22"/>
      <c r="HL2659" s="22"/>
      <c r="HM2659" s="22"/>
      <c r="HN2659" s="22"/>
      <c r="HO2659" s="22"/>
      <c r="HP2659" s="22"/>
      <c r="HQ2659" s="22"/>
      <c r="HR2659" s="22"/>
      <c r="HS2659" s="22"/>
      <c r="HT2659" s="22"/>
      <c r="HU2659" s="22"/>
      <c r="HV2659" s="22"/>
      <c r="HW2659" s="22"/>
      <c r="HX2659" s="22"/>
      <c r="HY2659" s="22"/>
      <c r="HZ2659" s="22"/>
      <c r="IA2659" s="22"/>
      <c r="IB2659" s="22"/>
      <c r="IC2659" s="22"/>
      <c r="ID2659" s="22"/>
      <c r="IE2659" s="22"/>
      <c r="IF2659" s="22"/>
      <c r="IG2659" s="22"/>
      <c r="IH2659" s="22"/>
      <c r="II2659" s="22"/>
      <c r="IJ2659" s="22"/>
      <c r="IK2659" s="22"/>
      <c r="IL2659" s="22"/>
      <c r="IM2659" s="22"/>
      <c r="IN2659" s="22"/>
      <c r="IO2659" s="24"/>
      <c r="IP2659" s="22"/>
      <c r="IQ2659" s="22"/>
      <c r="IR2659" s="22"/>
      <c r="IS2659" s="22"/>
      <c r="IT2659" s="22"/>
      <c r="IU2659" s="22"/>
      <c r="IV2659" s="22"/>
      <c r="IW2659" s="22"/>
      <c r="IX2659" s="22"/>
      <c r="IY2659" s="22"/>
      <c r="IZ2659" s="22"/>
      <c r="JA2659" s="22"/>
      <c r="JB2659" s="22"/>
      <c r="JC2659" s="22"/>
      <c r="JD2659" s="22"/>
      <c r="JE2659" s="22"/>
      <c r="JF2659" s="22"/>
      <c r="JG2659" s="22"/>
      <c r="JH2659" s="22"/>
      <c r="JI2659" s="22"/>
      <c r="JJ2659" s="22"/>
      <c r="JK2659" s="22"/>
      <c r="JL2659" s="22"/>
      <c r="JM2659" s="22"/>
      <c r="JN2659" s="22"/>
      <c r="JO2659" s="22"/>
      <c r="JP2659" s="22"/>
      <c r="JQ2659" s="22"/>
      <c r="JR2659" s="22"/>
      <c r="JS2659" s="22"/>
      <c r="JT2659" s="22"/>
      <c r="JU2659" s="24"/>
      <c r="JV2659" s="22"/>
      <c r="JW2659" s="22"/>
      <c r="JX2659" s="22"/>
      <c r="JY2659" s="22"/>
      <c r="JZ2659" s="22"/>
      <c r="KA2659" s="22"/>
      <c r="KB2659" s="22"/>
      <c r="KC2659" s="22"/>
      <c r="KD2659" s="22"/>
      <c r="KE2659" s="22"/>
      <c r="KF2659" s="22"/>
      <c r="KG2659" s="22"/>
      <c r="KH2659" s="22"/>
      <c r="KI2659" s="22"/>
      <c r="KJ2659" s="22"/>
      <c r="KK2659" s="22"/>
      <c r="KL2659" s="22"/>
      <c r="KM2659" s="22"/>
      <c r="KN2659" s="22"/>
      <c r="KO2659" s="22"/>
      <c r="KP2659" s="22"/>
      <c r="KQ2659" s="22"/>
      <c r="KR2659" s="22"/>
      <c r="KS2659" s="22"/>
      <c r="KT2659" s="22"/>
      <c r="KU2659" s="22"/>
      <c r="KV2659" s="22"/>
      <c r="KW2659" s="22"/>
      <c r="KX2659" s="22"/>
      <c r="KY2659" s="22"/>
      <c r="KZ2659" s="22"/>
      <c r="LA2659" s="24"/>
      <c r="LB2659" s="22"/>
      <c r="LC2659" s="22"/>
      <c r="LD2659" s="22"/>
      <c r="LE2659" s="22"/>
      <c r="LF2659" s="22"/>
      <c r="LG2659" s="22"/>
      <c r="LH2659" s="22"/>
      <c r="LI2659" s="22"/>
      <c r="LJ2659" s="22"/>
      <c r="LK2659" s="22"/>
      <c r="LL2659" s="22"/>
      <c r="LM2659" s="22"/>
      <c r="LN2659" s="22"/>
      <c r="LO2659" s="22"/>
      <c r="LP2659" s="22"/>
      <c r="LQ2659" s="22"/>
      <c r="LR2659" s="22"/>
      <c r="LS2659" s="22"/>
      <c r="LT2659" s="22"/>
      <c r="LU2659" s="22"/>
      <c r="LV2659" s="22"/>
      <c r="LW2659" s="22"/>
      <c r="LX2659" s="22"/>
      <c r="LY2659" s="22"/>
      <c r="LZ2659" s="22"/>
      <c r="MA2659" s="22"/>
      <c r="MB2659" s="22"/>
      <c r="MC2659" s="22"/>
      <c r="MD2659" s="22"/>
      <c r="ME2659" s="22"/>
      <c r="MF2659" s="22"/>
      <c r="MG2659" s="24"/>
      <c r="MH2659" s="22"/>
      <c r="MI2659" s="22"/>
      <c r="MJ2659" s="22"/>
      <c r="MK2659" s="22"/>
      <c r="ML2659" s="22"/>
      <c r="MM2659" s="22"/>
      <c r="MN2659" s="22"/>
      <c r="MO2659" s="22"/>
      <c r="MP2659" s="22"/>
      <c r="MQ2659" s="22"/>
      <c r="MR2659" s="22"/>
      <c r="MS2659" s="22"/>
      <c r="MT2659" s="22"/>
      <c r="MU2659" s="22"/>
      <c r="MV2659" s="22"/>
      <c r="MW2659" s="22"/>
      <c r="MX2659" s="22"/>
      <c r="MY2659" s="22"/>
      <c r="MZ2659" s="22"/>
      <c r="NA2659" s="22"/>
      <c r="NB2659" s="22"/>
      <c r="NC2659" s="22"/>
      <c r="ND2659" s="22"/>
      <c r="NE2659" s="22"/>
      <c r="NF2659" s="22"/>
      <c r="NG2659" s="22"/>
      <c r="NH2659" s="22"/>
      <c r="NI2659" s="22"/>
      <c r="NJ2659" s="22"/>
      <c r="NK2659" s="22"/>
      <c r="NL2659" s="22"/>
      <c r="NM2659" s="24"/>
      <c r="NN2659" s="22"/>
      <c r="NO2659" s="22"/>
      <c r="NP2659" s="22"/>
      <c r="NQ2659" s="22"/>
      <c r="NR2659" s="22"/>
      <c r="NS2659" s="22"/>
      <c r="NT2659" s="22"/>
      <c r="NU2659" s="22"/>
      <c r="NV2659" s="22"/>
      <c r="NW2659" s="22"/>
      <c r="NX2659" s="22"/>
      <c r="NY2659" s="22"/>
      <c r="NZ2659" s="22"/>
      <c r="OA2659" s="22"/>
      <c r="OB2659" s="22"/>
      <c r="OC2659" s="22"/>
      <c r="OD2659" s="22"/>
      <c r="OE2659" s="22"/>
      <c r="OF2659" s="22"/>
      <c r="OG2659" s="22"/>
      <c r="OH2659" s="22"/>
      <c r="OI2659" s="22"/>
      <c r="OJ2659" s="22"/>
      <c r="OK2659" s="22"/>
      <c r="OL2659" s="22"/>
      <c r="OM2659" s="22"/>
      <c r="ON2659" s="22"/>
      <c r="OO2659" s="22"/>
      <c r="OP2659" s="22"/>
      <c r="OQ2659" s="22"/>
      <c r="OR2659" s="22"/>
    </row>
    <row r="2660" spans="1:408" ht="15" thickBot="1">
      <c r="A2660" s="1"/>
      <c r="B2660" s="12"/>
      <c r="C2660" s="12"/>
      <c r="D2660" s="22"/>
      <c r="E2660" s="54"/>
      <c r="F2660" s="54"/>
      <c r="G2660" s="54"/>
      <c r="H2660" s="55"/>
      <c r="I2660" s="22"/>
      <c r="J2660" s="56"/>
      <c r="K2660" s="81"/>
      <c r="L2660" s="57"/>
      <c r="M2660" s="57"/>
      <c r="N2660" s="55"/>
      <c r="O2660" s="58"/>
      <c r="P2660" s="58"/>
      <c r="Q2660" s="59"/>
      <c r="R2660" s="60"/>
      <c r="S2660" s="60"/>
      <c r="T2660" s="22"/>
      <c r="U2660" s="1"/>
      <c r="V2660" s="23"/>
      <c r="X2660" s="24"/>
      <c r="Y2660" s="24"/>
      <c r="Z2660" s="22"/>
      <c r="AA2660" s="22"/>
      <c r="AB2660" s="22"/>
      <c r="AC2660" s="22"/>
      <c r="AD2660" s="22"/>
      <c r="AE2660" s="22"/>
      <c r="AF2660" s="22"/>
      <c r="AG2660" s="22"/>
      <c r="AH2660" s="22"/>
      <c r="AI2660" s="22"/>
      <c r="AJ2660" s="22"/>
      <c r="AK2660" s="22"/>
      <c r="AL2660" s="22"/>
      <c r="AM2660" s="22"/>
      <c r="AN2660" s="22"/>
      <c r="AO2660" s="22"/>
      <c r="AP2660" s="22"/>
      <c r="AQ2660" s="22"/>
      <c r="AR2660" s="22"/>
      <c r="AS2660" s="22"/>
      <c r="AT2660" s="22"/>
      <c r="AU2660" s="22"/>
      <c r="AV2660" s="22"/>
      <c r="AW2660" s="22"/>
      <c r="AX2660" s="22"/>
      <c r="AY2660" s="22"/>
      <c r="AZ2660" s="22"/>
      <c r="BA2660" s="22"/>
      <c r="BB2660" s="22"/>
      <c r="BC2660" s="22"/>
      <c r="BD2660" s="22"/>
      <c r="BE2660" s="24"/>
      <c r="BF2660" s="22"/>
      <c r="BG2660" s="22"/>
      <c r="BH2660" s="22"/>
      <c r="BI2660" s="22"/>
      <c r="BJ2660" s="22"/>
      <c r="BK2660" s="22"/>
      <c r="BL2660" s="22"/>
      <c r="BM2660" s="22"/>
      <c r="BN2660" s="22"/>
      <c r="BO2660" s="22"/>
      <c r="BP2660" s="22"/>
      <c r="BQ2660" s="22"/>
      <c r="BR2660" s="22"/>
      <c r="BS2660" s="22"/>
      <c r="BT2660" s="22"/>
      <c r="BU2660" s="22"/>
      <c r="BV2660" s="22"/>
      <c r="BW2660" s="22"/>
      <c r="BX2660" s="22"/>
      <c r="BY2660" s="22"/>
      <c r="BZ2660" s="22"/>
      <c r="CA2660" s="22"/>
      <c r="CB2660" s="22"/>
      <c r="CC2660" s="22"/>
      <c r="CD2660" s="22"/>
      <c r="CE2660" s="22"/>
      <c r="CF2660" s="22"/>
      <c r="CG2660" s="22"/>
      <c r="CH2660" s="22"/>
      <c r="CI2660" s="22"/>
      <c r="CJ2660" s="22"/>
      <c r="CK2660" s="24"/>
      <c r="CL2660" s="22"/>
      <c r="CM2660" s="22"/>
      <c r="CN2660" s="22"/>
      <c r="CO2660" s="22"/>
      <c r="CP2660" s="22"/>
      <c r="CQ2660" s="22"/>
      <c r="CR2660" s="22"/>
      <c r="CS2660" s="22"/>
      <c r="CT2660" s="22"/>
      <c r="CU2660" s="22"/>
      <c r="CV2660" s="22"/>
      <c r="CW2660" s="22"/>
      <c r="CX2660" s="22"/>
      <c r="CY2660" s="22"/>
      <c r="CZ2660" s="22"/>
      <c r="DA2660" s="22"/>
      <c r="DB2660" s="22"/>
      <c r="DC2660" s="22"/>
      <c r="DD2660" s="22"/>
      <c r="DE2660" s="22"/>
      <c r="DF2660" s="22"/>
      <c r="DG2660" s="22"/>
      <c r="DH2660" s="22"/>
      <c r="DI2660" s="22"/>
      <c r="DJ2660" s="22"/>
      <c r="DK2660" s="22"/>
      <c r="DL2660" s="22"/>
      <c r="DM2660" s="22"/>
      <c r="DN2660" s="22"/>
      <c r="DO2660" s="22"/>
      <c r="DP2660" s="22"/>
      <c r="DQ2660" s="24"/>
      <c r="DR2660" s="22"/>
      <c r="DS2660" s="22"/>
      <c r="DT2660" s="22"/>
      <c r="DU2660" s="22"/>
      <c r="DV2660" s="22"/>
      <c r="DW2660" s="22"/>
      <c r="DX2660" s="22"/>
      <c r="DY2660" s="22"/>
      <c r="DZ2660" s="22"/>
      <c r="EA2660" s="22"/>
      <c r="EB2660" s="22"/>
      <c r="EC2660" s="22"/>
      <c r="ED2660" s="22"/>
      <c r="EE2660" s="22"/>
      <c r="EF2660" s="22"/>
      <c r="EG2660" s="22"/>
      <c r="EH2660" s="22"/>
      <c r="EI2660" s="22"/>
      <c r="EJ2660" s="22"/>
      <c r="EK2660" s="22"/>
      <c r="EL2660" s="22"/>
      <c r="EM2660" s="22"/>
      <c r="EN2660" s="22"/>
      <c r="EO2660" s="22"/>
      <c r="EP2660" s="22"/>
      <c r="EQ2660" s="22"/>
      <c r="ER2660" s="22"/>
      <c r="ES2660" s="22"/>
      <c r="ET2660" s="22"/>
      <c r="EU2660" s="22"/>
      <c r="EV2660" s="22"/>
      <c r="EW2660" s="24"/>
      <c r="EX2660" s="22"/>
      <c r="EY2660" s="22"/>
      <c r="EZ2660" s="22"/>
      <c r="FA2660" s="22"/>
      <c r="FB2660" s="22"/>
      <c r="FC2660" s="22"/>
      <c r="FD2660" s="22"/>
      <c r="FE2660" s="22"/>
      <c r="FF2660" s="22"/>
      <c r="FG2660" s="22"/>
      <c r="FH2660" s="22"/>
      <c r="FI2660" s="22"/>
      <c r="FJ2660" s="22"/>
      <c r="FK2660" s="22"/>
      <c r="FL2660" s="22"/>
      <c r="FM2660" s="22"/>
      <c r="FN2660" s="22"/>
      <c r="FO2660" s="22"/>
      <c r="FP2660" s="22"/>
      <c r="FQ2660" s="22"/>
      <c r="FR2660" s="22"/>
      <c r="FS2660" s="22"/>
      <c r="FT2660" s="22"/>
      <c r="FU2660" s="22"/>
      <c r="FV2660" s="22"/>
      <c r="FW2660" s="22"/>
      <c r="FX2660" s="22"/>
      <c r="FY2660" s="22"/>
      <c r="FZ2660" s="22"/>
      <c r="GA2660" s="22"/>
      <c r="GB2660" s="22"/>
      <c r="GC2660" s="24"/>
      <c r="GD2660" s="22"/>
      <c r="GE2660" s="22"/>
      <c r="GF2660" s="22"/>
      <c r="GG2660" s="22"/>
      <c r="GH2660" s="22"/>
      <c r="GI2660" s="22"/>
      <c r="GJ2660" s="22"/>
      <c r="GK2660" s="22"/>
      <c r="GL2660" s="22"/>
      <c r="GM2660" s="22"/>
      <c r="GN2660" s="22"/>
      <c r="GO2660" s="22"/>
      <c r="GP2660" s="22"/>
      <c r="GQ2660" s="22"/>
      <c r="GR2660" s="22"/>
      <c r="GS2660" s="22"/>
      <c r="GT2660" s="22"/>
      <c r="GU2660" s="22"/>
      <c r="GV2660" s="22"/>
      <c r="GW2660" s="22"/>
      <c r="GX2660" s="22"/>
      <c r="GY2660" s="22"/>
      <c r="GZ2660" s="22"/>
      <c r="HA2660" s="22"/>
      <c r="HB2660" s="22"/>
      <c r="HC2660" s="22"/>
      <c r="HD2660" s="22"/>
      <c r="HE2660" s="22"/>
      <c r="HF2660" s="22"/>
      <c r="HG2660" s="22"/>
      <c r="HH2660" s="22"/>
      <c r="HI2660" s="24"/>
      <c r="HJ2660" s="22"/>
      <c r="HK2660" s="22"/>
      <c r="HL2660" s="22"/>
      <c r="HM2660" s="22"/>
      <c r="HN2660" s="22"/>
      <c r="HO2660" s="22"/>
      <c r="HP2660" s="22"/>
      <c r="HQ2660" s="22"/>
      <c r="HR2660" s="22"/>
      <c r="HS2660" s="22"/>
      <c r="HT2660" s="22"/>
      <c r="HU2660" s="22"/>
      <c r="HV2660" s="22"/>
      <c r="HW2660" s="22"/>
      <c r="HX2660" s="22"/>
      <c r="HY2660" s="22"/>
      <c r="HZ2660" s="22"/>
      <c r="IA2660" s="22"/>
      <c r="IB2660" s="22"/>
      <c r="IC2660" s="22"/>
      <c r="ID2660" s="22"/>
      <c r="IE2660" s="22"/>
      <c r="IF2660" s="22"/>
      <c r="IG2660" s="22"/>
      <c r="IH2660" s="22"/>
      <c r="II2660" s="22"/>
      <c r="IJ2660" s="22"/>
      <c r="IK2660" s="22"/>
      <c r="IL2660" s="22"/>
      <c r="IM2660" s="22"/>
      <c r="IN2660" s="22"/>
      <c r="IO2660" s="24"/>
      <c r="IP2660" s="22"/>
      <c r="IQ2660" s="22"/>
      <c r="IR2660" s="22"/>
      <c r="IS2660" s="22"/>
      <c r="IT2660" s="22"/>
      <c r="IU2660" s="22"/>
      <c r="IV2660" s="22"/>
      <c r="IW2660" s="22"/>
      <c r="IX2660" s="22"/>
      <c r="IY2660" s="22"/>
      <c r="IZ2660" s="22"/>
      <c r="JA2660" s="22"/>
      <c r="JB2660" s="22"/>
      <c r="JC2660" s="22"/>
      <c r="JD2660" s="22"/>
      <c r="JE2660" s="22"/>
      <c r="JF2660" s="22"/>
      <c r="JG2660" s="22"/>
      <c r="JH2660" s="22"/>
      <c r="JI2660" s="22"/>
      <c r="JJ2660" s="22"/>
      <c r="JK2660" s="22"/>
      <c r="JL2660" s="22"/>
      <c r="JM2660" s="22"/>
      <c r="JN2660" s="22"/>
      <c r="JO2660" s="22"/>
      <c r="JP2660" s="22"/>
      <c r="JQ2660" s="22"/>
      <c r="JR2660" s="22"/>
      <c r="JS2660" s="22"/>
      <c r="JT2660" s="22"/>
      <c r="JU2660" s="24"/>
      <c r="JV2660" s="22"/>
      <c r="JW2660" s="22"/>
      <c r="JX2660" s="22"/>
      <c r="JY2660" s="22"/>
      <c r="JZ2660" s="22"/>
      <c r="KA2660" s="22"/>
      <c r="KB2660" s="22"/>
      <c r="KC2660" s="22"/>
      <c r="KD2660" s="22"/>
      <c r="KE2660" s="22"/>
      <c r="KF2660" s="22"/>
      <c r="KG2660" s="22"/>
      <c r="KH2660" s="22"/>
      <c r="KI2660" s="22"/>
      <c r="KJ2660" s="22"/>
      <c r="KK2660" s="22"/>
      <c r="KL2660" s="22"/>
      <c r="KM2660" s="22"/>
      <c r="KN2660" s="22"/>
      <c r="KO2660" s="22"/>
      <c r="KP2660" s="22"/>
      <c r="KQ2660" s="22"/>
      <c r="KR2660" s="22"/>
      <c r="KS2660" s="22"/>
      <c r="KT2660" s="22"/>
      <c r="KU2660" s="22"/>
      <c r="KV2660" s="22"/>
      <c r="KW2660" s="22"/>
      <c r="KX2660" s="22"/>
      <c r="KY2660" s="22"/>
      <c r="KZ2660" s="22"/>
      <c r="LA2660" s="24"/>
      <c r="LB2660" s="22"/>
      <c r="LC2660" s="22"/>
      <c r="LD2660" s="22"/>
      <c r="LE2660" s="22"/>
      <c r="LF2660" s="22"/>
      <c r="LG2660" s="22"/>
      <c r="LH2660" s="22"/>
      <c r="LI2660" s="22"/>
      <c r="LJ2660" s="22"/>
      <c r="LK2660" s="22"/>
      <c r="LL2660" s="22"/>
      <c r="LM2660" s="22"/>
      <c r="LN2660" s="22"/>
      <c r="LO2660" s="22"/>
      <c r="LP2660" s="22"/>
      <c r="LQ2660" s="22"/>
      <c r="LR2660" s="22"/>
      <c r="LS2660" s="22"/>
      <c r="LT2660" s="22"/>
      <c r="LU2660" s="22"/>
      <c r="LV2660" s="22"/>
      <c r="LW2660" s="22"/>
      <c r="LX2660" s="22"/>
      <c r="LY2660" s="22"/>
      <c r="LZ2660" s="22"/>
      <c r="MA2660" s="22"/>
      <c r="MB2660" s="22"/>
      <c r="MC2660" s="22"/>
      <c r="MD2660" s="22"/>
      <c r="ME2660" s="22"/>
      <c r="MF2660" s="22"/>
      <c r="MG2660" s="24"/>
      <c r="MH2660" s="22"/>
      <c r="MI2660" s="22"/>
      <c r="MJ2660" s="22"/>
      <c r="MK2660" s="22"/>
      <c r="ML2660" s="22"/>
      <c r="MM2660" s="22"/>
      <c r="MN2660" s="22"/>
      <c r="MO2660" s="22"/>
      <c r="MP2660" s="22"/>
      <c r="MQ2660" s="22"/>
      <c r="MR2660" s="22"/>
      <c r="MS2660" s="22"/>
      <c r="MT2660" s="22"/>
      <c r="MU2660" s="22"/>
      <c r="MV2660" s="22"/>
      <c r="MW2660" s="22"/>
      <c r="MX2660" s="22"/>
      <c r="MY2660" s="22"/>
      <c r="MZ2660" s="22"/>
      <c r="NA2660" s="22"/>
      <c r="NB2660" s="22"/>
      <c r="NC2660" s="22"/>
      <c r="ND2660" s="22"/>
      <c r="NE2660" s="22"/>
      <c r="NF2660" s="22"/>
      <c r="NG2660" s="22"/>
      <c r="NH2660" s="22"/>
      <c r="NI2660" s="22"/>
      <c r="NJ2660" s="22"/>
      <c r="NK2660" s="22"/>
      <c r="NL2660" s="22"/>
      <c r="NM2660" s="24"/>
      <c r="NN2660" s="22"/>
      <c r="NO2660" s="22"/>
      <c r="NP2660" s="22"/>
      <c r="NQ2660" s="22"/>
      <c r="NR2660" s="22"/>
      <c r="NS2660" s="22"/>
      <c r="NT2660" s="22"/>
      <c r="NU2660" s="22"/>
      <c r="NV2660" s="22"/>
      <c r="NW2660" s="22"/>
      <c r="NX2660" s="22"/>
      <c r="NY2660" s="22"/>
      <c r="NZ2660" s="22"/>
      <c r="OA2660" s="22"/>
      <c r="OB2660" s="22"/>
      <c r="OC2660" s="22"/>
      <c r="OD2660" s="22"/>
      <c r="OE2660" s="22"/>
      <c r="OF2660" s="22"/>
      <c r="OG2660" s="22"/>
      <c r="OH2660" s="22"/>
      <c r="OI2660" s="22"/>
      <c r="OJ2660" s="22"/>
      <c r="OK2660" s="22"/>
      <c r="OL2660" s="22"/>
      <c r="OM2660" s="22"/>
      <c r="ON2660" s="22"/>
      <c r="OO2660" s="22"/>
      <c r="OP2660" s="22"/>
      <c r="OQ2660" s="22"/>
      <c r="OR2660" s="22"/>
    </row>
    <row r="2661" spans="1:408" ht="15" thickBot="1">
      <c r="A2661" s="1"/>
      <c r="B2661" s="12"/>
      <c r="C2661" s="12"/>
      <c r="D2661" s="22"/>
      <c r="E2661" s="54"/>
      <c r="F2661" s="54"/>
      <c r="G2661" s="54"/>
      <c r="H2661" s="55"/>
      <c r="I2661" s="22"/>
      <c r="J2661" s="56"/>
      <c r="K2661" s="80"/>
      <c r="L2661" s="57"/>
      <c r="M2661" s="57"/>
      <c r="N2661" s="55"/>
      <c r="O2661" s="58"/>
      <c r="P2661" s="58"/>
      <c r="Q2661" s="59"/>
      <c r="R2661" s="60"/>
      <c r="S2661" s="60"/>
      <c r="T2661" s="22"/>
      <c r="U2661" s="1"/>
      <c r="V2661" s="23"/>
      <c r="X2661" s="24"/>
      <c r="Y2661" s="24"/>
      <c r="Z2661" s="22"/>
      <c r="AA2661" s="22"/>
      <c r="AB2661" s="22"/>
      <c r="AC2661" s="22"/>
      <c r="AD2661" s="22"/>
      <c r="AE2661" s="22"/>
      <c r="AF2661" s="22"/>
      <c r="AG2661" s="22"/>
      <c r="AH2661" s="22"/>
      <c r="AI2661" s="22"/>
      <c r="AJ2661" s="22"/>
      <c r="AK2661" s="22"/>
      <c r="AL2661" s="22"/>
      <c r="AM2661" s="22"/>
      <c r="AN2661" s="22"/>
      <c r="AO2661" s="22"/>
      <c r="AP2661" s="22"/>
      <c r="AQ2661" s="22"/>
      <c r="AR2661" s="22"/>
      <c r="AS2661" s="22"/>
      <c r="AT2661" s="22"/>
      <c r="AU2661" s="22"/>
      <c r="AV2661" s="22"/>
      <c r="AW2661" s="22"/>
      <c r="AX2661" s="22"/>
      <c r="AY2661" s="22"/>
      <c r="AZ2661" s="22"/>
      <c r="BA2661" s="22"/>
      <c r="BB2661" s="22"/>
      <c r="BC2661" s="22"/>
      <c r="BD2661" s="22"/>
      <c r="BE2661" s="24"/>
      <c r="BF2661" s="22"/>
      <c r="BG2661" s="22"/>
      <c r="BH2661" s="22"/>
      <c r="BI2661" s="22"/>
      <c r="BJ2661" s="22"/>
      <c r="BK2661" s="22"/>
      <c r="BL2661" s="22"/>
      <c r="BM2661" s="22"/>
      <c r="BN2661" s="22"/>
      <c r="BO2661" s="22"/>
      <c r="BP2661" s="22"/>
      <c r="BQ2661" s="22"/>
      <c r="BR2661" s="22"/>
      <c r="BS2661" s="22"/>
      <c r="BT2661" s="22"/>
      <c r="BU2661" s="22"/>
      <c r="BV2661" s="22"/>
      <c r="BW2661" s="22"/>
      <c r="BX2661" s="22"/>
      <c r="BY2661" s="22"/>
      <c r="BZ2661" s="22"/>
      <c r="CA2661" s="22"/>
      <c r="CB2661" s="22"/>
      <c r="CC2661" s="22"/>
      <c r="CD2661" s="22"/>
      <c r="CE2661" s="22"/>
      <c r="CF2661" s="22"/>
      <c r="CG2661" s="22"/>
      <c r="CH2661" s="22"/>
      <c r="CI2661" s="22"/>
      <c r="CJ2661" s="22"/>
      <c r="CK2661" s="24"/>
      <c r="CL2661" s="22"/>
      <c r="CM2661" s="22"/>
      <c r="CN2661" s="22"/>
      <c r="CO2661" s="22"/>
      <c r="CP2661" s="22"/>
      <c r="CQ2661" s="22"/>
      <c r="CR2661" s="22"/>
      <c r="CS2661" s="22"/>
      <c r="CT2661" s="22"/>
      <c r="CU2661" s="22"/>
      <c r="CV2661" s="22"/>
      <c r="CW2661" s="22"/>
      <c r="CX2661" s="22"/>
      <c r="CY2661" s="22"/>
      <c r="CZ2661" s="22"/>
      <c r="DA2661" s="22"/>
      <c r="DB2661" s="22"/>
      <c r="DC2661" s="22"/>
      <c r="DD2661" s="22"/>
      <c r="DE2661" s="22"/>
      <c r="DF2661" s="22"/>
      <c r="DG2661" s="22"/>
      <c r="DH2661" s="22"/>
      <c r="DI2661" s="22"/>
      <c r="DJ2661" s="22"/>
      <c r="DK2661" s="22"/>
      <c r="DL2661" s="22"/>
      <c r="DM2661" s="22"/>
      <c r="DN2661" s="22"/>
      <c r="DO2661" s="22"/>
      <c r="DP2661" s="22"/>
      <c r="DQ2661" s="24"/>
      <c r="DR2661" s="22"/>
      <c r="DS2661" s="22"/>
      <c r="DT2661" s="22"/>
      <c r="DU2661" s="22"/>
      <c r="DV2661" s="22"/>
      <c r="DW2661" s="22"/>
      <c r="DX2661" s="22"/>
      <c r="DY2661" s="22"/>
      <c r="DZ2661" s="22"/>
      <c r="EA2661" s="22"/>
      <c r="EB2661" s="22"/>
      <c r="EC2661" s="22"/>
      <c r="ED2661" s="22"/>
      <c r="EE2661" s="22"/>
      <c r="EF2661" s="22"/>
      <c r="EG2661" s="22"/>
      <c r="EH2661" s="22"/>
      <c r="EI2661" s="22"/>
      <c r="EJ2661" s="22"/>
      <c r="EK2661" s="22"/>
      <c r="EL2661" s="22"/>
      <c r="EM2661" s="22"/>
      <c r="EN2661" s="22"/>
      <c r="EO2661" s="22"/>
      <c r="EP2661" s="22"/>
      <c r="EQ2661" s="22"/>
      <c r="ER2661" s="22"/>
      <c r="ES2661" s="22"/>
      <c r="ET2661" s="22"/>
      <c r="EU2661" s="22"/>
      <c r="EV2661" s="22"/>
      <c r="EW2661" s="24"/>
      <c r="EX2661" s="22"/>
      <c r="EY2661" s="22"/>
      <c r="EZ2661" s="22"/>
      <c r="FA2661" s="22"/>
      <c r="FB2661" s="22"/>
      <c r="FC2661" s="22"/>
      <c r="FD2661" s="22"/>
      <c r="FE2661" s="22"/>
      <c r="FF2661" s="22"/>
      <c r="FG2661" s="22"/>
      <c r="FH2661" s="22"/>
      <c r="FI2661" s="22"/>
      <c r="FJ2661" s="22"/>
      <c r="FK2661" s="22"/>
      <c r="FL2661" s="22"/>
      <c r="FM2661" s="22"/>
      <c r="FN2661" s="22"/>
      <c r="FO2661" s="22"/>
      <c r="FP2661" s="22"/>
      <c r="FQ2661" s="22"/>
      <c r="FR2661" s="22"/>
      <c r="FS2661" s="22"/>
      <c r="FT2661" s="22"/>
      <c r="FU2661" s="22"/>
      <c r="FV2661" s="22"/>
      <c r="FW2661" s="22"/>
      <c r="FX2661" s="22"/>
      <c r="FY2661" s="22"/>
      <c r="FZ2661" s="22"/>
      <c r="GA2661" s="22"/>
      <c r="GB2661" s="22"/>
      <c r="GC2661" s="24"/>
      <c r="GD2661" s="22"/>
      <c r="GE2661" s="22"/>
      <c r="GF2661" s="22"/>
      <c r="GG2661" s="22"/>
      <c r="GH2661" s="22"/>
      <c r="GI2661" s="22"/>
      <c r="GJ2661" s="22"/>
      <c r="GK2661" s="22"/>
      <c r="GL2661" s="22"/>
      <c r="GM2661" s="22"/>
      <c r="GN2661" s="22"/>
      <c r="GO2661" s="22"/>
      <c r="GP2661" s="22"/>
      <c r="GQ2661" s="22"/>
      <c r="GR2661" s="22"/>
      <c r="GS2661" s="22"/>
      <c r="GT2661" s="22"/>
      <c r="GU2661" s="22"/>
      <c r="GV2661" s="22"/>
      <c r="GW2661" s="22"/>
      <c r="GX2661" s="22"/>
      <c r="GY2661" s="22"/>
      <c r="GZ2661" s="22"/>
      <c r="HA2661" s="22"/>
      <c r="HB2661" s="22"/>
      <c r="HC2661" s="22"/>
      <c r="HD2661" s="22"/>
      <c r="HE2661" s="22"/>
      <c r="HF2661" s="22"/>
      <c r="HG2661" s="22"/>
      <c r="HH2661" s="22"/>
      <c r="HI2661" s="24"/>
      <c r="HJ2661" s="22"/>
      <c r="HK2661" s="22"/>
      <c r="HL2661" s="22"/>
      <c r="HM2661" s="22"/>
      <c r="HN2661" s="22"/>
      <c r="HO2661" s="22"/>
      <c r="HP2661" s="22"/>
      <c r="HQ2661" s="22"/>
      <c r="HR2661" s="22"/>
      <c r="HS2661" s="22"/>
      <c r="HT2661" s="22"/>
      <c r="HU2661" s="22"/>
      <c r="HV2661" s="22"/>
      <c r="HW2661" s="22"/>
      <c r="HX2661" s="22"/>
      <c r="HY2661" s="22"/>
      <c r="HZ2661" s="22"/>
      <c r="IA2661" s="22"/>
      <c r="IB2661" s="22"/>
      <c r="IC2661" s="22"/>
      <c r="ID2661" s="22"/>
      <c r="IE2661" s="22"/>
      <c r="IF2661" s="22"/>
      <c r="IG2661" s="22"/>
      <c r="IH2661" s="22"/>
      <c r="II2661" s="22"/>
      <c r="IJ2661" s="22"/>
      <c r="IK2661" s="22"/>
      <c r="IL2661" s="22"/>
      <c r="IM2661" s="22"/>
      <c r="IN2661" s="22"/>
      <c r="IO2661" s="24"/>
      <c r="IP2661" s="22"/>
      <c r="IQ2661" s="22"/>
      <c r="IR2661" s="22"/>
      <c r="IS2661" s="22"/>
      <c r="IT2661" s="22"/>
      <c r="IU2661" s="22"/>
      <c r="IV2661" s="22"/>
      <c r="IW2661" s="22"/>
      <c r="IX2661" s="22"/>
      <c r="IY2661" s="22"/>
      <c r="IZ2661" s="22"/>
      <c r="JA2661" s="22"/>
      <c r="JB2661" s="22"/>
      <c r="JC2661" s="22"/>
      <c r="JD2661" s="22"/>
      <c r="JE2661" s="22"/>
      <c r="JF2661" s="22"/>
      <c r="JG2661" s="22"/>
      <c r="JH2661" s="22"/>
      <c r="JI2661" s="22"/>
      <c r="JJ2661" s="22"/>
      <c r="JK2661" s="22"/>
      <c r="JL2661" s="22"/>
      <c r="JM2661" s="22"/>
      <c r="JN2661" s="22"/>
      <c r="JO2661" s="22"/>
      <c r="JP2661" s="22"/>
      <c r="JQ2661" s="22"/>
      <c r="JR2661" s="22"/>
      <c r="JS2661" s="22"/>
      <c r="JT2661" s="22"/>
      <c r="JU2661" s="24"/>
      <c r="JV2661" s="22"/>
      <c r="JW2661" s="22"/>
      <c r="JX2661" s="22"/>
      <c r="JY2661" s="22"/>
      <c r="JZ2661" s="22"/>
      <c r="KA2661" s="22"/>
      <c r="KB2661" s="22"/>
      <c r="KC2661" s="22"/>
      <c r="KD2661" s="22"/>
      <c r="KE2661" s="22"/>
      <c r="KF2661" s="22"/>
      <c r="KG2661" s="22"/>
      <c r="KH2661" s="22"/>
      <c r="KI2661" s="22"/>
      <c r="KJ2661" s="22"/>
      <c r="KK2661" s="22"/>
      <c r="KL2661" s="22"/>
      <c r="KM2661" s="22"/>
      <c r="KN2661" s="22"/>
      <c r="KO2661" s="22"/>
      <c r="KP2661" s="22"/>
      <c r="KQ2661" s="22"/>
      <c r="KR2661" s="22"/>
      <c r="KS2661" s="22"/>
      <c r="KT2661" s="22"/>
      <c r="KU2661" s="22"/>
      <c r="KV2661" s="22"/>
      <c r="KW2661" s="22"/>
      <c r="KX2661" s="22"/>
      <c r="KY2661" s="22"/>
      <c r="KZ2661" s="22"/>
      <c r="LA2661" s="24"/>
      <c r="LB2661" s="22"/>
      <c r="LC2661" s="22"/>
      <c r="LD2661" s="22"/>
      <c r="LE2661" s="22"/>
      <c r="LF2661" s="22"/>
      <c r="LG2661" s="22"/>
      <c r="LH2661" s="22"/>
      <c r="LI2661" s="22"/>
      <c r="LJ2661" s="22"/>
      <c r="LK2661" s="22"/>
      <c r="LL2661" s="22"/>
      <c r="LM2661" s="22"/>
      <c r="LN2661" s="22"/>
      <c r="LO2661" s="22"/>
      <c r="LP2661" s="22"/>
      <c r="LQ2661" s="22"/>
      <c r="LR2661" s="22"/>
      <c r="LS2661" s="22"/>
      <c r="LT2661" s="22"/>
      <c r="LU2661" s="22"/>
      <c r="LV2661" s="22"/>
      <c r="LW2661" s="22"/>
      <c r="LX2661" s="22"/>
      <c r="LY2661" s="22"/>
      <c r="LZ2661" s="22"/>
      <c r="MA2661" s="22"/>
      <c r="MB2661" s="22"/>
      <c r="MC2661" s="22"/>
      <c r="MD2661" s="22"/>
      <c r="ME2661" s="22"/>
      <c r="MF2661" s="22"/>
      <c r="MG2661" s="24"/>
      <c r="MH2661" s="22"/>
      <c r="MI2661" s="22"/>
      <c r="MJ2661" s="22"/>
      <c r="MK2661" s="22"/>
      <c r="ML2661" s="22"/>
      <c r="MM2661" s="22"/>
      <c r="MN2661" s="22"/>
      <c r="MO2661" s="22"/>
      <c r="MP2661" s="22"/>
      <c r="MQ2661" s="22"/>
      <c r="MR2661" s="22"/>
      <c r="MS2661" s="22"/>
      <c r="MT2661" s="22"/>
      <c r="MU2661" s="22"/>
      <c r="MV2661" s="22"/>
      <c r="MW2661" s="22"/>
      <c r="MX2661" s="22"/>
      <c r="MY2661" s="22"/>
      <c r="MZ2661" s="22"/>
      <c r="NA2661" s="22"/>
      <c r="NB2661" s="22"/>
      <c r="NC2661" s="22"/>
      <c r="ND2661" s="22"/>
      <c r="NE2661" s="22"/>
      <c r="NF2661" s="22"/>
      <c r="NG2661" s="22"/>
      <c r="NH2661" s="22"/>
      <c r="NI2661" s="22"/>
      <c r="NJ2661" s="22"/>
      <c r="NK2661" s="22"/>
      <c r="NL2661" s="22"/>
      <c r="NM2661" s="24"/>
      <c r="NN2661" s="22"/>
      <c r="NO2661" s="22"/>
      <c r="NP2661" s="22"/>
      <c r="NQ2661" s="22"/>
      <c r="NR2661" s="22"/>
      <c r="NS2661" s="22"/>
      <c r="NT2661" s="22"/>
      <c r="NU2661" s="22"/>
      <c r="NV2661" s="22"/>
      <c r="NW2661" s="22"/>
      <c r="NX2661" s="22"/>
      <c r="NY2661" s="22"/>
      <c r="NZ2661" s="22"/>
      <c r="OA2661" s="22"/>
      <c r="OB2661" s="22"/>
      <c r="OC2661" s="22"/>
      <c r="OD2661" s="22"/>
      <c r="OE2661" s="22"/>
      <c r="OF2661" s="22"/>
      <c r="OG2661" s="22"/>
      <c r="OH2661" s="22"/>
      <c r="OI2661" s="22"/>
      <c r="OJ2661" s="22"/>
      <c r="OK2661" s="22"/>
      <c r="OL2661" s="22"/>
      <c r="OM2661" s="22"/>
      <c r="ON2661" s="22"/>
      <c r="OO2661" s="22"/>
      <c r="OP2661" s="22"/>
      <c r="OQ2661" s="22"/>
      <c r="OR2661" s="22"/>
    </row>
    <row r="2662" spans="1:408" ht="15" thickBot="1">
      <c r="A2662" s="1"/>
      <c r="B2662" s="12"/>
      <c r="C2662" s="12"/>
      <c r="D2662" s="22"/>
      <c r="E2662" s="54"/>
      <c r="F2662" s="54"/>
      <c r="G2662" s="54"/>
      <c r="H2662" s="55"/>
      <c r="I2662" s="22"/>
      <c r="J2662" s="56"/>
      <c r="K2662" s="81"/>
      <c r="L2662" s="57"/>
      <c r="M2662" s="57"/>
      <c r="N2662" s="55"/>
      <c r="O2662" s="58"/>
      <c r="P2662" s="58"/>
      <c r="Q2662" s="59"/>
      <c r="R2662" s="60"/>
      <c r="S2662" s="60"/>
      <c r="T2662" s="22"/>
      <c r="U2662" s="1"/>
      <c r="V2662" s="23"/>
      <c r="X2662" s="24"/>
      <c r="Y2662" s="24"/>
      <c r="Z2662" s="22"/>
      <c r="AA2662" s="22"/>
      <c r="AB2662" s="22"/>
      <c r="AC2662" s="22"/>
      <c r="AD2662" s="22"/>
      <c r="AE2662" s="22"/>
      <c r="AF2662" s="22"/>
      <c r="AG2662" s="22"/>
      <c r="AH2662" s="22"/>
      <c r="AI2662" s="22"/>
      <c r="AJ2662" s="22"/>
      <c r="AK2662" s="22"/>
      <c r="AL2662" s="22"/>
      <c r="AM2662" s="22"/>
      <c r="AN2662" s="22"/>
      <c r="AO2662" s="22"/>
      <c r="AP2662" s="22"/>
      <c r="AQ2662" s="22"/>
      <c r="AR2662" s="22"/>
      <c r="AS2662" s="22"/>
      <c r="AT2662" s="22"/>
      <c r="AU2662" s="22"/>
      <c r="AV2662" s="22"/>
      <c r="AW2662" s="22"/>
      <c r="AX2662" s="22"/>
      <c r="AY2662" s="22"/>
      <c r="AZ2662" s="22"/>
      <c r="BA2662" s="22"/>
      <c r="BB2662" s="22"/>
      <c r="BC2662" s="22"/>
      <c r="BD2662" s="22"/>
      <c r="BE2662" s="24"/>
      <c r="BF2662" s="22"/>
      <c r="BG2662" s="22"/>
      <c r="BH2662" s="22"/>
      <c r="BI2662" s="22"/>
      <c r="BJ2662" s="22"/>
      <c r="BK2662" s="22"/>
      <c r="BL2662" s="22"/>
      <c r="BM2662" s="22"/>
      <c r="BN2662" s="22"/>
      <c r="BO2662" s="22"/>
      <c r="BP2662" s="22"/>
      <c r="BQ2662" s="22"/>
      <c r="BR2662" s="22"/>
      <c r="BS2662" s="22"/>
      <c r="BT2662" s="22"/>
      <c r="BU2662" s="22"/>
      <c r="BV2662" s="22"/>
      <c r="BW2662" s="22"/>
      <c r="BX2662" s="22"/>
      <c r="BY2662" s="22"/>
      <c r="BZ2662" s="22"/>
      <c r="CA2662" s="22"/>
      <c r="CB2662" s="22"/>
      <c r="CC2662" s="22"/>
      <c r="CD2662" s="22"/>
      <c r="CE2662" s="22"/>
      <c r="CF2662" s="22"/>
      <c r="CG2662" s="22"/>
      <c r="CH2662" s="22"/>
      <c r="CI2662" s="22"/>
      <c r="CJ2662" s="22"/>
      <c r="CK2662" s="24"/>
      <c r="CL2662" s="22"/>
      <c r="CM2662" s="22"/>
      <c r="CN2662" s="22"/>
      <c r="CO2662" s="22"/>
      <c r="CP2662" s="22"/>
      <c r="CQ2662" s="22"/>
      <c r="CR2662" s="22"/>
      <c r="CS2662" s="22"/>
      <c r="CT2662" s="22"/>
      <c r="CU2662" s="22"/>
      <c r="CV2662" s="22"/>
      <c r="CW2662" s="22"/>
      <c r="CX2662" s="22"/>
      <c r="CY2662" s="22"/>
      <c r="CZ2662" s="22"/>
      <c r="DA2662" s="22"/>
      <c r="DB2662" s="22"/>
      <c r="DC2662" s="22"/>
      <c r="DD2662" s="22"/>
      <c r="DE2662" s="22"/>
      <c r="DF2662" s="22"/>
      <c r="DG2662" s="22"/>
      <c r="DH2662" s="22"/>
      <c r="DI2662" s="22"/>
      <c r="DJ2662" s="22"/>
      <c r="DK2662" s="22"/>
      <c r="DL2662" s="22"/>
      <c r="DM2662" s="22"/>
      <c r="DN2662" s="22"/>
      <c r="DO2662" s="22"/>
      <c r="DP2662" s="22"/>
      <c r="DQ2662" s="24"/>
      <c r="DR2662" s="22"/>
      <c r="DS2662" s="22"/>
      <c r="DT2662" s="22"/>
      <c r="DU2662" s="22"/>
      <c r="DV2662" s="22"/>
      <c r="DW2662" s="22"/>
      <c r="DX2662" s="22"/>
      <c r="DY2662" s="22"/>
      <c r="DZ2662" s="22"/>
      <c r="EA2662" s="22"/>
      <c r="EB2662" s="22"/>
      <c r="EC2662" s="22"/>
      <c r="ED2662" s="22"/>
      <c r="EE2662" s="22"/>
      <c r="EF2662" s="22"/>
      <c r="EG2662" s="22"/>
      <c r="EH2662" s="22"/>
      <c r="EI2662" s="22"/>
      <c r="EJ2662" s="22"/>
      <c r="EK2662" s="22"/>
      <c r="EL2662" s="22"/>
      <c r="EM2662" s="22"/>
      <c r="EN2662" s="22"/>
      <c r="EO2662" s="22"/>
      <c r="EP2662" s="22"/>
      <c r="EQ2662" s="22"/>
      <c r="ER2662" s="22"/>
      <c r="ES2662" s="22"/>
      <c r="ET2662" s="22"/>
      <c r="EU2662" s="22"/>
      <c r="EV2662" s="22"/>
      <c r="EW2662" s="24"/>
      <c r="EX2662" s="22"/>
      <c r="EY2662" s="22"/>
      <c r="EZ2662" s="22"/>
      <c r="FA2662" s="22"/>
      <c r="FB2662" s="22"/>
      <c r="FC2662" s="22"/>
      <c r="FD2662" s="22"/>
      <c r="FE2662" s="22"/>
      <c r="FF2662" s="22"/>
      <c r="FG2662" s="22"/>
      <c r="FH2662" s="22"/>
      <c r="FI2662" s="22"/>
      <c r="FJ2662" s="22"/>
      <c r="FK2662" s="22"/>
      <c r="FL2662" s="22"/>
      <c r="FM2662" s="22"/>
      <c r="FN2662" s="22"/>
      <c r="FO2662" s="22"/>
      <c r="FP2662" s="22"/>
      <c r="FQ2662" s="22"/>
      <c r="FR2662" s="22"/>
      <c r="FS2662" s="22"/>
      <c r="FT2662" s="22"/>
      <c r="FU2662" s="22"/>
      <c r="FV2662" s="22"/>
      <c r="FW2662" s="22"/>
      <c r="FX2662" s="22"/>
      <c r="FY2662" s="22"/>
      <c r="FZ2662" s="22"/>
      <c r="GA2662" s="22"/>
      <c r="GB2662" s="22"/>
      <c r="GC2662" s="24"/>
      <c r="GD2662" s="22"/>
      <c r="GE2662" s="22"/>
      <c r="GF2662" s="22"/>
      <c r="GG2662" s="22"/>
      <c r="GH2662" s="22"/>
      <c r="GI2662" s="22"/>
      <c r="GJ2662" s="22"/>
      <c r="GK2662" s="22"/>
      <c r="GL2662" s="22"/>
      <c r="GM2662" s="22"/>
      <c r="GN2662" s="22"/>
      <c r="GO2662" s="22"/>
      <c r="GP2662" s="22"/>
      <c r="GQ2662" s="22"/>
      <c r="GR2662" s="22"/>
      <c r="GS2662" s="22"/>
      <c r="GT2662" s="22"/>
      <c r="GU2662" s="22"/>
      <c r="GV2662" s="22"/>
      <c r="GW2662" s="22"/>
      <c r="GX2662" s="22"/>
      <c r="GY2662" s="22"/>
      <c r="GZ2662" s="22"/>
      <c r="HA2662" s="22"/>
      <c r="HB2662" s="22"/>
      <c r="HC2662" s="22"/>
      <c r="HD2662" s="22"/>
      <c r="HE2662" s="22"/>
      <c r="HF2662" s="22"/>
      <c r="HG2662" s="22"/>
      <c r="HH2662" s="22"/>
      <c r="HI2662" s="24"/>
      <c r="HJ2662" s="22"/>
      <c r="HK2662" s="22"/>
      <c r="HL2662" s="22"/>
      <c r="HM2662" s="22"/>
      <c r="HN2662" s="22"/>
      <c r="HO2662" s="22"/>
      <c r="HP2662" s="22"/>
      <c r="HQ2662" s="22"/>
      <c r="HR2662" s="22"/>
      <c r="HS2662" s="22"/>
      <c r="HT2662" s="22"/>
      <c r="HU2662" s="22"/>
      <c r="HV2662" s="22"/>
      <c r="HW2662" s="22"/>
      <c r="HX2662" s="22"/>
      <c r="HY2662" s="22"/>
      <c r="HZ2662" s="22"/>
      <c r="IA2662" s="22"/>
      <c r="IB2662" s="22"/>
      <c r="IC2662" s="22"/>
      <c r="ID2662" s="22"/>
      <c r="IE2662" s="22"/>
      <c r="IF2662" s="22"/>
      <c r="IG2662" s="22"/>
      <c r="IH2662" s="22"/>
      <c r="II2662" s="22"/>
      <c r="IJ2662" s="22"/>
      <c r="IK2662" s="22"/>
      <c r="IL2662" s="22"/>
      <c r="IM2662" s="22"/>
      <c r="IN2662" s="22"/>
      <c r="IO2662" s="24"/>
      <c r="IP2662" s="22"/>
      <c r="IQ2662" s="22"/>
      <c r="IR2662" s="22"/>
      <c r="IS2662" s="22"/>
      <c r="IT2662" s="22"/>
      <c r="IU2662" s="22"/>
      <c r="IV2662" s="22"/>
      <c r="IW2662" s="22"/>
      <c r="IX2662" s="22"/>
      <c r="IY2662" s="22"/>
      <c r="IZ2662" s="22"/>
      <c r="JA2662" s="22"/>
      <c r="JB2662" s="22"/>
      <c r="JC2662" s="22"/>
      <c r="JD2662" s="22"/>
      <c r="JE2662" s="22"/>
      <c r="JF2662" s="22"/>
      <c r="JG2662" s="22"/>
      <c r="JH2662" s="22"/>
      <c r="JI2662" s="22"/>
      <c r="JJ2662" s="22"/>
      <c r="JK2662" s="22"/>
      <c r="JL2662" s="22"/>
      <c r="JM2662" s="22"/>
      <c r="JN2662" s="22"/>
      <c r="JO2662" s="22"/>
      <c r="JP2662" s="22"/>
      <c r="JQ2662" s="22"/>
      <c r="JR2662" s="22"/>
      <c r="JS2662" s="22"/>
      <c r="JT2662" s="22"/>
      <c r="JU2662" s="24"/>
      <c r="JV2662" s="22"/>
      <c r="JW2662" s="22"/>
      <c r="JX2662" s="22"/>
      <c r="JY2662" s="22"/>
      <c r="JZ2662" s="22"/>
      <c r="KA2662" s="22"/>
      <c r="KB2662" s="22"/>
      <c r="KC2662" s="22"/>
      <c r="KD2662" s="22"/>
      <c r="KE2662" s="22"/>
      <c r="KF2662" s="22"/>
      <c r="KG2662" s="22"/>
      <c r="KH2662" s="22"/>
      <c r="KI2662" s="22"/>
      <c r="KJ2662" s="22"/>
      <c r="KK2662" s="22"/>
      <c r="KL2662" s="22"/>
      <c r="KM2662" s="22"/>
      <c r="KN2662" s="22"/>
      <c r="KO2662" s="22"/>
      <c r="KP2662" s="22"/>
      <c r="KQ2662" s="22"/>
      <c r="KR2662" s="22"/>
      <c r="KS2662" s="22"/>
      <c r="KT2662" s="22"/>
      <c r="KU2662" s="22"/>
      <c r="KV2662" s="22"/>
      <c r="KW2662" s="22"/>
      <c r="KX2662" s="22"/>
      <c r="KY2662" s="22"/>
      <c r="KZ2662" s="22"/>
      <c r="LA2662" s="24"/>
      <c r="LB2662" s="22"/>
      <c r="LC2662" s="22"/>
      <c r="LD2662" s="22"/>
      <c r="LE2662" s="22"/>
      <c r="LF2662" s="22"/>
      <c r="LG2662" s="22"/>
      <c r="LH2662" s="22"/>
      <c r="LI2662" s="22"/>
      <c r="LJ2662" s="22"/>
      <c r="LK2662" s="22"/>
      <c r="LL2662" s="22"/>
      <c r="LM2662" s="22"/>
      <c r="LN2662" s="22"/>
      <c r="LO2662" s="22"/>
      <c r="LP2662" s="22"/>
      <c r="LQ2662" s="22"/>
      <c r="LR2662" s="22"/>
      <c r="LS2662" s="22"/>
      <c r="LT2662" s="22"/>
      <c r="LU2662" s="22"/>
      <c r="LV2662" s="22"/>
      <c r="LW2662" s="22"/>
      <c r="LX2662" s="22"/>
      <c r="LY2662" s="22"/>
      <c r="LZ2662" s="22"/>
      <c r="MA2662" s="22"/>
      <c r="MB2662" s="22"/>
      <c r="MC2662" s="22"/>
      <c r="MD2662" s="22"/>
      <c r="ME2662" s="22"/>
      <c r="MF2662" s="22"/>
      <c r="MG2662" s="24"/>
      <c r="MH2662" s="22"/>
      <c r="MI2662" s="22"/>
      <c r="MJ2662" s="22"/>
      <c r="MK2662" s="22"/>
      <c r="ML2662" s="22"/>
      <c r="MM2662" s="22"/>
      <c r="MN2662" s="22"/>
      <c r="MO2662" s="22"/>
      <c r="MP2662" s="22"/>
      <c r="MQ2662" s="22"/>
      <c r="MR2662" s="22"/>
      <c r="MS2662" s="22"/>
      <c r="MT2662" s="22"/>
      <c r="MU2662" s="22"/>
      <c r="MV2662" s="22"/>
      <c r="MW2662" s="22"/>
      <c r="MX2662" s="22"/>
      <c r="MY2662" s="22"/>
      <c r="MZ2662" s="22"/>
      <c r="NA2662" s="22"/>
      <c r="NB2662" s="22"/>
      <c r="NC2662" s="22"/>
      <c r="ND2662" s="22"/>
      <c r="NE2662" s="22"/>
      <c r="NF2662" s="22"/>
      <c r="NG2662" s="22"/>
      <c r="NH2662" s="22"/>
      <c r="NI2662" s="22"/>
      <c r="NJ2662" s="22"/>
      <c r="NK2662" s="22"/>
      <c r="NL2662" s="22"/>
      <c r="NM2662" s="24"/>
      <c r="NN2662" s="22"/>
      <c r="NO2662" s="22"/>
      <c r="NP2662" s="22"/>
      <c r="NQ2662" s="22"/>
      <c r="NR2662" s="22"/>
      <c r="NS2662" s="22"/>
      <c r="NT2662" s="22"/>
      <c r="NU2662" s="22"/>
      <c r="NV2662" s="22"/>
      <c r="NW2662" s="22"/>
      <c r="NX2662" s="22"/>
      <c r="NY2662" s="22"/>
      <c r="NZ2662" s="22"/>
      <c r="OA2662" s="22"/>
      <c r="OB2662" s="22"/>
      <c r="OC2662" s="22"/>
      <c r="OD2662" s="22"/>
      <c r="OE2662" s="22"/>
      <c r="OF2662" s="22"/>
      <c r="OG2662" s="22"/>
      <c r="OH2662" s="22"/>
      <c r="OI2662" s="22"/>
      <c r="OJ2662" s="22"/>
      <c r="OK2662" s="22"/>
      <c r="OL2662" s="22"/>
      <c r="OM2662" s="22"/>
      <c r="ON2662" s="22"/>
      <c r="OO2662" s="22"/>
      <c r="OP2662" s="22"/>
      <c r="OQ2662" s="22"/>
      <c r="OR2662" s="22"/>
    </row>
    <row r="2663" spans="1:408" ht="15" thickBot="1">
      <c r="A2663" s="1"/>
      <c r="B2663" s="12"/>
      <c r="C2663" s="12"/>
      <c r="D2663" s="22"/>
      <c r="E2663" s="54"/>
      <c r="F2663" s="54"/>
      <c r="G2663" s="54"/>
      <c r="H2663" s="55"/>
      <c r="I2663" s="22"/>
      <c r="J2663" s="56"/>
      <c r="K2663" s="80"/>
      <c r="L2663" s="57"/>
      <c r="M2663" s="57"/>
      <c r="N2663" s="55"/>
      <c r="O2663" s="58"/>
      <c r="P2663" s="58"/>
      <c r="Q2663" s="59"/>
      <c r="R2663" s="60"/>
      <c r="S2663" s="60"/>
      <c r="T2663" s="22"/>
      <c r="U2663" s="1"/>
      <c r="V2663" s="23"/>
      <c r="X2663" s="24"/>
      <c r="Y2663" s="24"/>
      <c r="Z2663" s="22"/>
      <c r="AA2663" s="22"/>
      <c r="AB2663" s="22"/>
      <c r="AC2663" s="22"/>
      <c r="AD2663" s="22"/>
      <c r="AE2663" s="22"/>
      <c r="AF2663" s="22"/>
      <c r="AG2663" s="22"/>
      <c r="AH2663" s="22"/>
      <c r="AI2663" s="22"/>
      <c r="AJ2663" s="22"/>
      <c r="AK2663" s="22"/>
      <c r="AL2663" s="22"/>
      <c r="AM2663" s="22"/>
      <c r="AN2663" s="22"/>
      <c r="AO2663" s="22"/>
      <c r="AP2663" s="22"/>
      <c r="AQ2663" s="22"/>
      <c r="AR2663" s="22"/>
      <c r="AS2663" s="22"/>
      <c r="AT2663" s="22"/>
      <c r="AU2663" s="22"/>
      <c r="AV2663" s="22"/>
      <c r="AW2663" s="22"/>
      <c r="AX2663" s="22"/>
      <c r="AY2663" s="22"/>
      <c r="AZ2663" s="22"/>
      <c r="BA2663" s="22"/>
      <c r="BB2663" s="22"/>
      <c r="BC2663" s="22"/>
      <c r="BD2663" s="22"/>
      <c r="BE2663" s="24"/>
      <c r="BF2663" s="22"/>
      <c r="BG2663" s="22"/>
      <c r="BH2663" s="22"/>
      <c r="BI2663" s="22"/>
      <c r="BJ2663" s="22"/>
      <c r="BK2663" s="22"/>
      <c r="BL2663" s="22"/>
      <c r="BM2663" s="22"/>
      <c r="BN2663" s="22"/>
      <c r="BO2663" s="22"/>
      <c r="BP2663" s="22"/>
      <c r="BQ2663" s="22"/>
      <c r="BR2663" s="22"/>
      <c r="BS2663" s="22"/>
      <c r="BT2663" s="22"/>
      <c r="BU2663" s="22"/>
      <c r="BV2663" s="22"/>
      <c r="BW2663" s="22"/>
      <c r="BX2663" s="22"/>
      <c r="BY2663" s="22"/>
      <c r="BZ2663" s="22"/>
      <c r="CA2663" s="22"/>
      <c r="CB2663" s="22"/>
      <c r="CC2663" s="22"/>
      <c r="CD2663" s="22"/>
      <c r="CE2663" s="22"/>
      <c r="CF2663" s="22"/>
      <c r="CG2663" s="22"/>
      <c r="CH2663" s="22"/>
      <c r="CI2663" s="22"/>
      <c r="CJ2663" s="22"/>
      <c r="CK2663" s="24"/>
      <c r="CL2663" s="22"/>
      <c r="CM2663" s="22"/>
      <c r="CN2663" s="22"/>
      <c r="CO2663" s="22"/>
      <c r="CP2663" s="22"/>
      <c r="CQ2663" s="22"/>
      <c r="CR2663" s="22"/>
      <c r="CS2663" s="22"/>
      <c r="CT2663" s="22"/>
      <c r="CU2663" s="22"/>
      <c r="CV2663" s="22"/>
      <c r="CW2663" s="22"/>
      <c r="CX2663" s="22"/>
      <c r="CY2663" s="22"/>
      <c r="CZ2663" s="22"/>
      <c r="DA2663" s="22"/>
      <c r="DB2663" s="22"/>
      <c r="DC2663" s="22"/>
      <c r="DD2663" s="22"/>
      <c r="DE2663" s="22"/>
      <c r="DF2663" s="22"/>
      <c r="DG2663" s="22"/>
      <c r="DH2663" s="22"/>
      <c r="DI2663" s="22"/>
      <c r="DJ2663" s="22"/>
      <c r="DK2663" s="22"/>
      <c r="DL2663" s="22"/>
      <c r="DM2663" s="22"/>
      <c r="DN2663" s="22"/>
      <c r="DO2663" s="22"/>
      <c r="DP2663" s="22"/>
      <c r="DQ2663" s="24"/>
      <c r="DR2663" s="22"/>
      <c r="DS2663" s="22"/>
      <c r="DT2663" s="22"/>
      <c r="DU2663" s="22"/>
      <c r="DV2663" s="22"/>
      <c r="DW2663" s="22"/>
      <c r="DX2663" s="22"/>
      <c r="DY2663" s="22"/>
      <c r="DZ2663" s="22"/>
      <c r="EA2663" s="22"/>
      <c r="EB2663" s="22"/>
      <c r="EC2663" s="22"/>
      <c r="ED2663" s="22"/>
      <c r="EE2663" s="22"/>
      <c r="EF2663" s="22"/>
      <c r="EG2663" s="22"/>
      <c r="EH2663" s="22"/>
      <c r="EI2663" s="22"/>
      <c r="EJ2663" s="22"/>
      <c r="EK2663" s="22"/>
      <c r="EL2663" s="22"/>
      <c r="EM2663" s="22"/>
      <c r="EN2663" s="22"/>
      <c r="EO2663" s="22"/>
      <c r="EP2663" s="22"/>
      <c r="EQ2663" s="22"/>
      <c r="ER2663" s="22"/>
      <c r="ES2663" s="22"/>
      <c r="ET2663" s="22"/>
      <c r="EU2663" s="22"/>
      <c r="EV2663" s="22"/>
      <c r="EW2663" s="24"/>
      <c r="EX2663" s="22"/>
      <c r="EY2663" s="22"/>
      <c r="EZ2663" s="22"/>
      <c r="FA2663" s="22"/>
      <c r="FB2663" s="22"/>
      <c r="FC2663" s="22"/>
      <c r="FD2663" s="22"/>
      <c r="FE2663" s="22"/>
      <c r="FF2663" s="22"/>
      <c r="FG2663" s="22"/>
      <c r="FH2663" s="22"/>
      <c r="FI2663" s="22"/>
      <c r="FJ2663" s="22"/>
      <c r="FK2663" s="22"/>
      <c r="FL2663" s="22"/>
      <c r="FM2663" s="22"/>
      <c r="FN2663" s="22"/>
      <c r="FO2663" s="22"/>
      <c r="FP2663" s="22"/>
      <c r="FQ2663" s="22"/>
      <c r="FR2663" s="22"/>
      <c r="FS2663" s="22"/>
      <c r="FT2663" s="22"/>
      <c r="FU2663" s="22"/>
      <c r="FV2663" s="22"/>
      <c r="FW2663" s="22"/>
      <c r="FX2663" s="22"/>
      <c r="FY2663" s="22"/>
      <c r="FZ2663" s="22"/>
      <c r="GA2663" s="22"/>
      <c r="GB2663" s="22"/>
      <c r="GC2663" s="24"/>
      <c r="GD2663" s="22"/>
      <c r="GE2663" s="22"/>
      <c r="GF2663" s="22"/>
      <c r="GG2663" s="22"/>
      <c r="GH2663" s="22"/>
      <c r="GI2663" s="22"/>
      <c r="GJ2663" s="22"/>
      <c r="GK2663" s="22"/>
      <c r="GL2663" s="22"/>
      <c r="GM2663" s="22"/>
      <c r="GN2663" s="22"/>
      <c r="GO2663" s="22"/>
      <c r="GP2663" s="22"/>
      <c r="GQ2663" s="22"/>
      <c r="GR2663" s="22"/>
      <c r="GS2663" s="22"/>
      <c r="GT2663" s="22"/>
      <c r="GU2663" s="22"/>
      <c r="GV2663" s="22"/>
      <c r="GW2663" s="22"/>
      <c r="GX2663" s="22"/>
      <c r="GY2663" s="22"/>
      <c r="GZ2663" s="22"/>
      <c r="HA2663" s="22"/>
      <c r="HB2663" s="22"/>
      <c r="HC2663" s="22"/>
      <c r="HD2663" s="22"/>
      <c r="HE2663" s="22"/>
      <c r="HF2663" s="22"/>
      <c r="HG2663" s="22"/>
      <c r="HH2663" s="22"/>
      <c r="HI2663" s="24"/>
      <c r="HJ2663" s="22"/>
      <c r="HK2663" s="22"/>
      <c r="HL2663" s="22"/>
      <c r="HM2663" s="22"/>
      <c r="HN2663" s="22"/>
      <c r="HO2663" s="22"/>
      <c r="HP2663" s="22"/>
      <c r="HQ2663" s="22"/>
      <c r="HR2663" s="22"/>
      <c r="HS2663" s="22"/>
      <c r="HT2663" s="22"/>
      <c r="HU2663" s="22"/>
      <c r="HV2663" s="22"/>
      <c r="HW2663" s="22"/>
      <c r="HX2663" s="22"/>
      <c r="HY2663" s="22"/>
      <c r="HZ2663" s="22"/>
      <c r="IA2663" s="22"/>
      <c r="IB2663" s="22"/>
      <c r="IC2663" s="22"/>
      <c r="ID2663" s="22"/>
      <c r="IE2663" s="22"/>
      <c r="IF2663" s="22"/>
      <c r="IG2663" s="22"/>
      <c r="IH2663" s="22"/>
      <c r="II2663" s="22"/>
      <c r="IJ2663" s="22"/>
      <c r="IK2663" s="22"/>
      <c r="IL2663" s="22"/>
      <c r="IM2663" s="22"/>
      <c r="IN2663" s="22"/>
      <c r="IO2663" s="24"/>
      <c r="IP2663" s="22"/>
      <c r="IQ2663" s="22"/>
      <c r="IR2663" s="22"/>
      <c r="IS2663" s="22"/>
      <c r="IT2663" s="22"/>
      <c r="IU2663" s="22"/>
      <c r="IV2663" s="22"/>
      <c r="IW2663" s="22"/>
      <c r="IX2663" s="22"/>
      <c r="IY2663" s="22"/>
      <c r="IZ2663" s="22"/>
      <c r="JA2663" s="22"/>
      <c r="JB2663" s="22"/>
      <c r="JC2663" s="22"/>
      <c r="JD2663" s="22"/>
      <c r="JE2663" s="22"/>
      <c r="JF2663" s="22"/>
      <c r="JG2663" s="22"/>
      <c r="JH2663" s="22"/>
      <c r="JI2663" s="22"/>
      <c r="JJ2663" s="22"/>
      <c r="JK2663" s="22"/>
      <c r="JL2663" s="22"/>
      <c r="JM2663" s="22"/>
      <c r="JN2663" s="22"/>
      <c r="JO2663" s="22"/>
      <c r="JP2663" s="22"/>
      <c r="JQ2663" s="22"/>
      <c r="JR2663" s="22"/>
      <c r="JS2663" s="22"/>
      <c r="JT2663" s="22"/>
      <c r="JU2663" s="24"/>
      <c r="JV2663" s="22"/>
      <c r="JW2663" s="22"/>
      <c r="JX2663" s="22"/>
      <c r="JY2663" s="22"/>
      <c r="JZ2663" s="22"/>
      <c r="KA2663" s="22"/>
      <c r="KB2663" s="22"/>
      <c r="KC2663" s="22"/>
      <c r="KD2663" s="22"/>
      <c r="KE2663" s="22"/>
      <c r="KF2663" s="22"/>
      <c r="KG2663" s="22"/>
      <c r="KH2663" s="22"/>
      <c r="KI2663" s="22"/>
      <c r="KJ2663" s="22"/>
      <c r="KK2663" s="22"/>
      <c r="KL2663" s="22"/>
      <c r="KM2663" s="22"/>
      <c r="KN2663" s="22"/>
      <c r="KO2663" s="22"/>
      <c r="KP2663" s="22"/>
      <c r="KQ2663" s="22"/>
      <c r="KR2663" s="22"/>
      <c r="KS2663" s="22"/>
      <c r="KT2663" s="22"/>
      <c r="KU2663" s="22"/>
      <c r="KV2663" s="22"/>
      <c r="KW2663" s="22"/>
      <c r="KX2663" s="22"/>
      <c r="KY2663" s="22"/>
      <c r="KZ2663" s="22"/>
      <c r="LA2663" s="24"/>
      <c r="LB2663" s="22"/>
      <c r="LC2663" s="22"/>
      <c r="LD2663" s="22"/>
      <c r="LE2663" s="22"/>
      <c r="LF2663" s="22"/>
      <c r="LG2663" s="22"/>
      <c r="LH2663" s="22"/>
      <c r="LI2663" s="22"/>
      <c r="LJ2663" s="22"/>
      <c r="LK2663" s="22"/>
      <c r="LL2663" s="22"/>
      <c r="LM2663" s="22"/>
      <c r="LN2663" s="22"/>
      <c r="LO2663" s="22"/>
      <c r="LP2663" s="22"/>
      <c r="LQ2663" s="22"/>
      <c r="LR2663" s="22"/>
      <c r="LS2663" s="22"/>
      <c r="LT2663" s="22"/>
      <c r="LU2663" s="22"/>
      <c r="LV2663" s="22"/>
      <c r="LW2663" s="22"/>
      <c r="LX2663" s="22"/>
      <c r="LY2663" s="22"/>
      <c r="LZ2663" s="22"/>
      <c r="MA2663" s="22"/>
      <c r="MB2663" s="22"/>
      <c r="MC2663" s="22"/>
      <c r="MD2663" s="22"/>
      <c r="ME2663" s="22"/>
      <c r="MF2663" s="22"/>
      <c r="MG2663" s="24"/>
      <c r="MH2663" s="22"/>
      <c r="MI2663" s="22"/>
      <c r="MJ2663" s="22"/>
      <c r="MK2663" s="22"/>
      <c r="ML2663" s="22"/>
      <c r="MM2663" s="22"/>
      <c r="MN2663" s="22"/>
      <c r="MO2663" s="22"/>
      <c r="MP2663" s="22"/>
      <c r="MQ2663" s="22"/>
      <c r="MR2663" s="22"/>
      <c r="MS2663" s="22"/>
      <c r="MT2663" s="22"/>
      <c r="MU2663" s="22"/>
      <c r="MV2663" s="22"/>
      <c r="MW2663" s="22"/>
      <c r="MX2663" s="22"/>
      <c r="MY2663" s="22"/>
      <c r="MZ2663" s="22"/>
      <c r="NA2663" s="22"/>
      <c r="NB2663" s="22"/>
      <c r="NC2663" s="22"/>
      <c r="ND2663" s="22"/>
      <c r="NE2663" s="22"/>
      <c r="NF2663" s="22"/>
      <c r="NG2663" s="22"/>
      <c r="NH2663" s="22"/>
      <c r="NI2663" s="22"/>
      <c r="NJ2663" s="22"/>
      <c r="NK2663" s="22"/>
      <c r="NL2663" s="22"/>
      <c r="NM2663" s="24"/>
      <c r="NN2663" s="22"/>
      <c r="NO2663" s="22"/>
      <c r="NP2663" s="22"/>
      <c r="NQ2663" s="22"/>
      <c r="NR2663" s="22"/>
      <c r="NS2663" s="22"/>
      <c r="NT2663" s="22"/>
      <c r="NU2663" s="22"/>
      <c r="NV2663" s="22"/>
      <c r="NW2663" s="22"/>
      <c r="NX2663" s="22"/>
      <c r="NY2663" s="22"/>
      <c r="NZ2663" s="22"/>
      <c r="OA2663" s="22"/>
      <c r="OB2663" s="22"/>
      <c r="OC2663" s="22"/>
      <c r="OD2663" s="22"/>
      <c r="OE2663" s="22"/>
      <c r="OF2663" s="22"/>
      <c r="OG2663" s="22"/>
      <c r="OH2663" s="22"/>
      <c r="OI2663" s="22"/>
      <c r="OJ2663" s="22"/>
      <c r="OK2663" s="22"/>
      <c r="OL2663" s="22"/>
      <c r="OM2663" s="22"/>
      <c r="ON2663" s="22"/>
      <c r="OO2663" s="22"/>
      <c r="OP2663" s="22"/>
      <c r="OQ2663" s="22"/>
      <c r="OR2663" s="22"/>
    </row>
    <row r="2664" spans="1:408" ht="15" thickBot="1">
      <c r="A2664" s="1"/>
      <c r="B2664" s="12"/>
      <c r="C2664" s="12"/>
      <c r="D2664" s="22"/>
      <c r="E2664" s="54"/>
      <c r="F2664" s="54"/>
      <c r="G2664" s="54"/>
      <c r="H2664" s="55"/>
      <c r="I2664" s="22"/>
      <c r="J2664" s="56"/>
      <c r="K2664" s="81"/>
      <c r="L2664" s="57"/>
      <c r="M2664" s="57"/>
      <c r="N2664" s="55"/>
      <c r="O2664" s="58"/>
      <c r="P2664" s="58"/>
      <c r="Q2664" s="59"/>
      <c r="R2664" s="60"/>
      <c r="S2664" s="60"/>
      <c r="T2664" s="22"/>
      <c r="U2664" s="1"/>
      <c r="V2664" s="23"/>
      <c r="X2664" s="24"/>
      <c r="Y2664" s="24"/>
      <c r="Z2664" s="22"/>
      <c r="AA2664" s="22"/>
      <c r="AB2664" s="22"/>
      <c r="AC2664" s="22"/>
      <c r="AD2664" s="22"/>
      <c r="AE2664" s="22"/>
      <c r="AF2664" s="22"/>
      <c r="AG2664" s="22"/>
      <c r="AH2664" s="22"/>
      <c r="AI2664" s="22"/>
      <c r="AJ2664" s="22"/>
      <c r="AK2664" s="22"/>
      <c r="AL2664" s="22"/>
      <c r="AM2664" s="22"/>
      <c r="AN2664" s="22"/>
      <c r="AO2664" s="22"/>
      <c r="AP2664" s="22"/>
      <c r="AQ2664" s="22"/>
      <c r="AR2664" s="22"/>
      <c r="AS2664" s="22"/>
      <c r="AT2664" s="22"/>
      <c r="AU2664" s="22"/>
      <c r="AV2664" s="22"/>
      <c r="AW2664" s="22"/>
      <c r="AX2664" s="22"/>
      <c r="AY2664" s="22"/>
      <c r="AZ2664" s="22"/>
      <c r="BA2664" s="22"/>
      <c r="BB2664" s="22"/>
      <c r="BC2664" s="22"/>
      <c r="BD2664" s="22"/>
      <c r="BE2664" s="24"/>
      <c r="BF2664" s="22"/>
      <c r="BG2664" s="22"/>
      <c r="BH2664" s="22"/>
      <c r="BI2664" s="22"/>
      <c r="BJ2664" s="22"/>
      <c r="BK2664" s="22"/>
      <c r="BL2664" s="22"/>
      <c r="BM2664" s="22"/>
      <c r="BN2664" s="22"/>
      <c r="BO2664" s="22"/>
      <c r="BP2664" s="22"/>
      <c r="BQ2664" s="22"/>
      <c r="BR2664" s="22"/>
      <c r="BS2664" s="22"/>
      <c r="BT2664" s="22"/>
      <c r="BU2664" s="22"/>
      <c r="BV2664" s="22"/>
      <c r="BW2664" s="22"/>
      <c r="BX2664" s="22"/>
      <c r="BY2664" s="22"/>
      <c r="BZ2664" s="22"/>
      <c r="CA2664" s="22"/>
      <c r="CB2664" s="22"/>
      <c r="CC2664" s="22"/>
      <c r="CD2664" s="22"/>
      <c r="CE2664" s="22"/>
      <c r="CF2664" s="22"/>
      <c r="CG2664" s="22"/>
      <c r="CH2664" s="22"/>
      <c r="CI2664" s="22"/>
      <c r="CJ2664" s="22"/>
      <c r="CK2664" s="24"/>
      <c r="CL2664" s="22"/>
      <c r="CM2664" s="22"/>
      <c r="CN2664" s="22"/>
      <c r="CO2664" s="22"/>
      <c r="CP2664" s="22"/>
      <c r="CQ2664" s="22"/>
      <c r="CR2664" s="22"/>
      <c r="CS2664" s="22"/>
      <c r="CT2664" s="22"/>
      <c r="CU2664" s="22"/>
      <c r="CV2664" s="22"/>
      <c r="CW2664" s="22"/>
      <c r="CX2664" s="22"/>
      <c r="CY2664" s="22"/>
      <c r="CZ2664" s="22"/>
      <c r="DA2664" s="22"/>
      <c r="DB2664" s="22"/>
      <c r="DC2664" s="22"/>
      <c r="DD2664" s="22"/>
      <c r="DE2664" s="22"/>
      <c r="DF2664" s="22"/>
      <c r="DG2664" s="22"/>
      <c r="DH2664" s="22"/>
      <c r="DI2664" s="22"/>
      <c r="DJ2664" s="22"/>
      <c r="DK2664" s="22"/>
      <c r="DL2664" s="22"/>
      <c r="DM2664" s="22"/>
      <c r="DN2664" s="22"/>
      <c r="DO2664" s="22"/>
      <c r="DP2664" s="22"/>
      <c r="DQ2664" s="24"/>
      <c r="DR2664" s="22"/>
      <c r="DS2664" s="22"/>
      <c r="DT2664" s="22"/>
      <c r="DU2664" s="22"/>
      <c r="DV2664" s="22"/>
      <c r="DW2664" s="22"/>
      <c r="DX2664" s="22"/>
      <c r="DY2664" s="22"/>
      <c r="DZ2664" s="22"/>
      <c r="EA2664" s="22"/>
      <c r="EB2664" s="22"/>
      <c r="EC2664" s="22"/>
      <c r="ED2664" s="22"/>
      <c r="EE2664" s="22"/>
      <c r="EF2664" s="22"/>
      <c r="EG2664" s="22"/>
      <c r="EH2664" s="22"/>
      <c r="EI2664" s="22"/>
      <c r="EJ2664" s="22"/>
      <c r="EK2664" s="22"/>
      <c r="EL2664" s="22"/>
      <c r="EM2664" s="22"/>
      <c r="EN2664" s="22"/>
      <c r="EO2664" s="22"/>
      <c r="EP2664" s="22"/>
      <c r="EQ2664" s="22"/>
      <c r="ER2664" s="22"/>
      <c r="ES2664" s="22"/>
      <c r="ET2664" s="22"/>
      <c r="EU2664" s="22"/>
      <c r="EV2664" s="22"/>
      <c r="EW2664" s="24"/>
      <c r="EX2664" s="22"/>
      <c r="EY2664" s="22"/>
      <c r="EZ2664" s="22"/>
      <c r="FA2664" s="22"/>
      <c r="FB2664" s="22"/>
      <c r="FC2664" s="22"/>
      <c r="FD2664" s="22"/>
      <c r="FE2664" s="22"/>
      <c r="FF2664" s="22"/>
      <c r="FG2664" s="22"/>
      <c r="FH2664" s="22"/>
      <c r="FI2664" s="22"/>
      <c r="FJ2664" s="22"/>
      <c r="FK2664" s="22"/>
      <c r="FL2664" s="22"/>
      <c r="FM2664" s="22"/>
      <c r="FN2664" s="22"/>
      <c r="FO2664" s="22"/>
      <c r="FP2664" s="22"/>
      <c r="FQ2664" s="22"/>
      <c r="FR2664" s="22"/>
      <c r="FS2664" s="22"/>
      <c r="FT2664" s="22"/>
      <c r="FU2664" s="22"/>
      <c r="FV2664" s="22"/>
      <c r="FW2664" s="22"/>
      <c r="FX2664" s="22"/>
      <c r="FY2664" s="22"/>
      <c r="FZ2664" s="22"/>
      <c r="GA2664" s="22"/>
      <c r="GB2664" s="22"/>
      <c r="GC2664" s="24"/>
      <c r="GD2664" s="22"/>
      <c r="GE2664" s="22"/>
      <c r="GF2664" s="22"/>
      <c r="GG2664" s="22"/>
      <c r="GH2664" s="22"/>
      <c r="GI2664" s="22"/>
      <c r="GJ2664" s="22"/>
      <c r="GK2664" s="22"/>
      <c r="GL2664" s="22"/>
      <c r="GM2664" s="22"/>
      <c r="GN2664" s="22"/>
      <c r="GO2664" s="22"/>
      <c r="GP2664" s="22"/>
      <c r="GQ2664" s="22"/>
      <c r="GR2664" s="22"/>
      <c r="GS2664" s="22"/>
      <c r="GT2664" s="22"/>
      <c r="GU2664" s="22"/>
      <c r="GV2664" s="22"/>
      <c r="GW2664" s="22"/>
      <c r="GX2664" s="22"/>
      <c r="GY2664" s="22"/>
      <c r="GZ2664" s="22"/>
      <c r="HA2664" s="22"/>
      <c r="HB2664" s="22"/>
      <c r="HC2664" s="22"/>
      <c r="HD2664" s="22"/>
      <c r="HE2664" s="22"/>
      <c r="HF2664" s="22"/>
      <c r="HG2664" s="22"/>
      <c r="HH2664" s="22"/>
      <c r="HI2664" s="24"/>
      <c r="HJ2664" s="22"/>
      <c r="HK2664" s="22"/>
      <c r="HL2664" s="22"/>
      <c r="HM2664" s="22"/>
      <c r="HN2664" s="22"/>
      <c r="HO2664" s="22"/>
      <c r="HP2664" s="22"/>
      <c r="HQ2664" s="22"/>
      <c r="HR2664" s="22"/>
      <c r="HS2664" s="22"/>
      <c r="HT2664" s="22"/>
      <c r="HU2664" s="22"/>
      <c r="HV2664" s="22"/>
      <c r="HW2664" s="22"/>
      <c r="HX2664" s="22"/>
      <c r="HY2664" s="22"/>
      <c r="HZ2664" s="22"/>
      <c r="IA2664" s="22"/>
      <c r="IB2664" s="22"/>
      <c r="IC2664" s="22"/>
      <c r="ID2664" s="22"/>
      <c r="IE2664" s="22"/>
      <c r="IF2664" s="22"/>
      <c r="IG2664" s="22"/>
      <c r="IH2664" s="22"/>
      <c r="II2664" s="22"/>
      <c r="IJ2664" s="22"/>
      <c r="IK2664" s="22"/>
      <c r="IL2664" s="22"/>
      <c r="IM2664" s="22"/>
      <c r="IN2664" s="22"/>
      <c r="IO2664" s="24"/>
      <c r="IP2664" s="22"/>
      <c r="IQ2664" s="22"/>
      <c r="IR2664" s="22"/>
      <c r="IS2664" s="22"/>
      <c r="IT2664" s="22"/>
      <c r="IU2664" s="22"/>
      <c r="IV2664" s="22"/>
      <c r="IW2664" s="22"/>
      <c r="IX2664" s="22"/>
      <c r="IY2664" s="22"/>
      <c r="IZ2664" s="22"/>
      <c r="JA2664" s="22"/>
      <c r="JB2664" s="22"/>
      <c r="JC2664" s="22"/>
      <c r="JD2664" s="22"/>
      <c r="JE2664" s="22"/>
      <c r="JF2664" s="22"/>
      <c r="JG2664" s="22"/>
      <c r="JH2664" s="22"/>
      <c r="JI2664" s="22"/>
      <c r="JJ2664" s="22"/>
      <c r="JK2664" s="22"/>
      <c r="JL2664" s="22"/>
      <c r="JM2664" s="22"/>
      <c r="JN2664" s="22"/>
      <c r="JO2664" s="22"/>
      <c r="JP2664" s="22"/>
      <c r="JQ2664" s="22"/>
      <c r="JR2664" s="22"/>
      <c r="JS2664" s="22"/>
      <c r="JT2664" s="22"/>
      <c r="JU2664" s="24"/>
      <c r="JV2664" s="22"/>
      <c r="JW2664" s="22"/>
      <c r="JX2664" s="22"/>
      <c r="JY2664" s="22"/>
      <c r="JZ2664" s="22"/>
      <c r="KA2664" s="22"/>
      <c r="KB2664" s="22"/>
      <c r="KC2664" s="22"/>
      <c r="KD2664" s="22"/>
      <c r="KE2664" s="22"/>
      <c r="KF2664" s="22"/>
      <c r="KG2664" s="22"/>
      <c r="KH2664" s="22"/>
      <c r="KI2664" s="22"/>
      <c r="KJ2664" s="22"/>
      <c r="KK2664" s="22"/>
      <c r="KL2664" s="22"/>
      <c r="KM2664" s="22"/>
      <c r="KN2664" s="22"/>
      <c r="KO2664" s="22"/>
      <c r="KP2664" s="22"/>
      <c r="KQ2664" s="22"/>
      <c r="KR2664" s="22"/>
      <c r="KS2664" s="22"/>
      <c r="KT2664" s="22"/>
      <c r="KU2664" s="22"/>
      <c r="KV2664" s="22"/>
      <c r="KW2664" s="22"/>
      <c r="KX2664" s="22"/>
      <c r="KY2664" s="22"/>
      <c r="KZ2664" s="22"/>
      <c r="LA2664" s="24"/>
      <c r="LB2664" s="22"/>
      <c r="LC2664" s="22"/>
      <c r="LD2664" s="22"/>
      <c r="LE2664" s="22"/>
      <c r="LF2664" s="22"/>
      <c r="LG2664" s="22"/>
      <c r="LH2664" s="22"/>
      <c r="LI2664" s="22"/>
      <c r="LJ2664" s="22"/>
      <c r="LK2664" s="22"/>
      <c r="LL2664" s="22"/>
      <c r="LM2664" s="22"/>
      <c r="LN2664" s="22"/>
      <c r="LO2664" s="22"/>
      <c r="LP2664" s="22"/>
      <c r="LQ2664" s="22"/>
      <c r="LR2664" s="22"/>
      <c r="LS2664" s="22"/>
      <c r="LT2664" s="22"/>
      <c r="LU2664" s="22"/>
      <c r="LV2664" s="22"/>
      <c r="LW2664" s="22"/>
      <c r="LX2664" s="22"/>
      <c r="LY2664" s="22"/>
      <c r="LZ2664" s="22"/>
      <c r="MA2664" s="22"/>
      <c r="MB2664" s="22"/>
      <c r="MC2664" s="22"/>
      <c r="MD2664" s="22"/>
      <c r="ME2664" s="22"/>
      <c r="MF2664" s="22"/>
      <c r="MG2664" s="24"/>
      <c r="MH2664" s="22"/>
      <c r="MI2664" s="22"/>
      <c r="MJ2664" s="22"/>
      <c r="MK2664" s="22"/>
      <c r="ML2664" s="22"/>
      <c r="MM2664" s="22"/>
      <c r="MN2664" s="22"/>
      <c r="MO2664" s="22"/>
      <c r="MP2664" s="22"/>
      <c r="MQ2664" s="22"/>
      <c r="MR2664" s="22"/>
      <c r="MS2664" s="22"/>
      <c r="MT2664" s="22"/>
      <c r="MU2664" s="22"/>
      <c r="MV2664" s="22"/>
      <c r="MW2664" s="22"/>
      <c r="MX2664" s="22"/>
      <c r="MY2664" s="22"/>
      <c r="MZ2664" s="22"/>
      <c r="NA2664" s="22"/>
      <c r="NB2664" s="22"/>
      <c r="NC2664" s="22"/>
      <c r="ND2664" s="22"/>
      <c r="NE2664" s="22"/>
      <c r="NF2664" s="22"/>
      <c r="NG2664" s="22"/>
      <c r="NH2664" s="22"/>
      <c r="NI2664" s="22"/>
      <c r="NJ2664" s="22"/>
      <c r="NK2664" s="22"/>
      <c r="NL2664" s="22"/>
      <c r="NM2664" s="24"/>
      <c r="NN2664" s="22"/>
      <c r="NO2664" s="22"/>
      <c r="NP2664" s="22"/>
      <c r="NQ2664" s="22"/>
      <c r="NR2664" s="22"/>
      <c r="NS2664" s="22"/>
      <c r="NT2664" s="22"/>
      <c r="NU2664" s="22"/>
      <c r="NV2664" s="22"/>
      <c r="NW2664" s="22"/>
      <c r="NX2664" s="22"/>
      <c r="NY2664" s="22"/>
      <c r="NZ2664" s="22"/>
      <c r="OA2664" s="22"/>
      <c r="OB2664" s="22"/>
      <c r="OC2664" s="22"/>
      <c r="OD2664" s="22"/>
      <c r="OE2664" s="22"/>
      <c r="OF2664" s="22"/>
      <c r="OG2664" s="22"/>
      <c r="OH2664" s="22"/>
      <c r="OI2664" s="22"/>
      <c r="OJ2664" s="22"/>
      <c r="OK2664" s="22"/>
      <c r="OL2664" s="22"/>
      <c r="OM2664" s="22"/>
      <c r="ON2664" s="22"/>
      <c r="OO2664" s="22"/>
      <c r="OP2664" s="22"/>
      <c r="OQ2664" s="22"/>
      <c r="OR2664" s="22"/>
    </row>
    <row r="2665" spans="1:408" ht="15" thickBot="1">
      <c r="A2665" s="1"/>
      <c r="B2665" s="12"/>
      <c r="C2665" s="12"/>
      <c r="D2665" s="22"/>
      <c r="E2665" s="54"/>
      <c r="F2665" s="54"/>
      <c r="G2665" s="54"/>
      <c r="H2665" s="55"/>
      <c r="I2665" s="22"/>
      <c r="J2665" s="56"/>
      <c r="K2665" s="80"/>
      <c r="L2665" s="57"/>
      <c r="M2665" s="57"/>
      <c r="N2665" s="55"/>
      <c r="O2665" s="58"/>
      <c r="P2665" s="58"/>
      <c r="Q2665" s="59"/>
      <c r="R2665" s="60"/>
      <c r="S2665" s="60"/>
      <c r="T2665" s="22"/>
      <c r="U2665" s="1"/>
      <c r="V2665" s="23"/>
      <c r="X2665" s="24"/>
      <c r="Y2665" s="24"/>
      <c r="Z2665" s="22"/>
      <c r="AA2665" s="22"/>
      <c r="AB2665" s="22"/>
      <c r="AC2665" s="22"/>
      <c r="AD2665" s="22"/>
      <c r="AE2665" s="22"/>
      <c r="AF2665" s="22"/>
      <c r="AG2665" s="22"/>
      <c r="AH2665" s="22"/>
      <c r="AI2665" s="22"/>
      <c r="AJ2665" s="22"/>
      <c r="AK2665" s="22"/>
      <c r="AL2665" s="22"/>
      <c r="AM2665" s="22"/>
      <c r="AN2665" s="22"/>
      <c r="AO2665" s="22"/>
      <c r="AP2665" s="22"/>
      <c r="AQ2665" s="22"/>
      <c r="AR2665" s="22"/>
      <c r="AS2665" s="22"/>
      <c r="AT2665" s="22"/>
      <c r="AU2665" s="22"/>
      <c r="AV2665" s="22"/>
      <c r="AW2665" s="22"/>
      <c r="AX2665" s="22"/>
      <c r="AY2665" s="22"/>
      <c r="AZ2665" s="22"/>
      <c r="BA2665" s="22"/>
      <c r="BB2665" s="22"/>
      <c r="BC2665" s="22"/>
      <c r="BD2665" s="22"/>
      <c r="BE2665" s="24"/>
      <c r="BF2665" s="22"/>
      <c r="BG2665" s="22"/>
      <c r="BH2665" s="22"/>
      <c r="BI2665" s="22"/>
      <c r="BJ2665" s="22"/>
      <c r="BK2665" s="22"/>
      <c r="BL2665" s="22"/>
      <c r="BM2665" s="22"/>
      <c r="BN2665" s="22"/>
      <c r="BO2665" s="22"/>
      <c r="BP2665" s="22"/>
      <c r="BQ2665" s="22"/>
      <c r="BR2665" s="22"/>
      <c r="BS2665" s="22"/>
      <c r="BT2665" s="22"/>
      <c r="BU2665" s="22"/>
      <c r="BV2665" s="22"/>
      <c r="BW2665" s="22"/>
      <c r="BX2665" s="22"/>
      <c r="BY2665" s="22"/>
      <c r="BZ2665" s="22"/>
      <c r="CA2665" s="22"/>
      <c r="CB2665" s="22"/>
      <c r="CC2665" s="22"/>
      <c r="CD2665" s="22"/>
      <c r="CE2665" s="22"/>
      <c r="CF2665" s="22"/>
      <c r="CG2665" s="22"/>
      <c r="CH2665" s="22"/>
      <c r="CI2665" s="22"/>
      <c r="CJ2665" s="22"/>
      <c r="CK2665" s="24"/>
      <c r="CL2665" s="22"/>
      <c r="CM2665" s="22"/>
      <c r="CN2665" s="22"/>
      <c r="CO2665" s="22"/>
      <c r="CP2665" s="22"/>
      <c r="CQ2665" s="22"/>
      <c r="CR2665" s="22"/>
      <c r="CS2665" s="22"/>
      <c r="CT2665" s="22"/>
      <c r="CU2665" s="22"/>
      <c r="CV2665" s="22"/>
      <c r="CW2665" s="22"/>
      <c r="CX2665" s="22"/>
      <c r="CY2665" s="22"/>
      <c r="CZ2665" s="22"/>
      <c r="DA2665" s="22"/>
      <c r="DB2665" s="22"/>
      <c r="DC2665" s="22"/>
      <c r="DD2665" s="22"/>
      <c r="DE2665" s="22"/>
      <c r="DF2665" s="22"/>
      <c r="DG2665" s="22"/>
      <c r="DH2665" s="22"/>
      <c r="DI2665" s="22"/>
      <c r="DJ2665" s="22"/>
      <c r="DK2665" s="22"/>
      <c r="DL2665" s="22"/>
      <c r="DM2665" s="22"/>
      <c r="DN2665" s="22"/>
      <c r="DO2665" s="22"/>
      <c r="DP2665" s="22"/>
      <c r="DQ2665" s="24"/>
      <c r="DR2665" s="22"/>
      <c r="DS2665" s="22"/>
      <c r="DT2665" s="22"/>
      <c r="DU2665" s="22"/>
      <c r="DV2665" s="22"/>
      <c r="DW2665" s="22"/>
      <c r="DX2665" s="22"/>
      <c r="DY2665" s="22"/>
      <c r="DZ2665" s="22"/>
      <c r="EA2665" s="22"/>
      <c r="EB2665" s="22"/>
      <c r="EC2665" s="22"/>
      <c r="ED2665" s="22"/>
      <c r="EE2665" s="22"/>
      <c r="EF2665" s="22"/>
      <c r="EG2665" s="22"/>
      <c r="EH2665" s="22"/>
      <c r="EI2665" s="22"/>
      <c r="EJ2665" s="22"/>
      <c r="EK2665" s="22"/>
      <c r="EL2665" s="22"/>
      <c r="EM2665" s="22"/>
      <c r="EN2665" s="22"/>
      <c r="EO2665" s="22"/>
      <c r="EP2665" s="22"/>
      <c r="EQ2665" s="22"/>
      <c r="ER2665" s="22"/>
      <c r="ES2665" s="22"/>
      <c r="ET2665" s="22"/>
      <c r="EU2665" s="22"/>
      <c r="EV2665" s="22"/>
      <c r="EW2665" s="24"/>
      <c r="EX2665" s="22"/>
      <c r="EY2665" s="22"/>
      <c r="EZ2665" s="22"/>
      <c r="FA2665" s="22"/>
      <c r="FB2665" s="22"/>
      <c r="FC2665" s="22"/>
      <c r="FD2665" s="22"/>
      <c r="FE2665" s="22"/>
      <c r="FF2665" s="22"/>
      <c r="FG2665" s="22"/>
      <c r="FH2665" s="22"/>
      <c r="FI2665" s="22"/>
      <c r="FJ2665" s="22"/>
      <c r="FK2665" s="22"/>
      <c r="FL2665" s="22"/>
      <c r="FM2665" s="22"/>
      <c r="FN2665" s="22"/>
      <c r="FO2665" s="22"/>
      <c r="FP2665" s="22"/>
      <c r="FQ2665" s="22"/>
      <c r="FR2665" s="22"/>
      <c r="FS2665" s="22"/>
      <c r="FT2665" s="22"/>
      <c r="FU2665" s="22"/>
      <c r="FV2665" s="22"/>
      <c r="FW2665" s="22"/>
      <c r="FX2665" s="22"/>
      <c r="FY2665" s="22"/>
      <c r="FZ2665" s="22"/>
      <c r="GA2665" s="22"/>
      <c r="GB2665" s="22"/>
      <c r="GC2665" s="24"/>
      <c r="GD2665" s="22"/>
      <c r="GE2665" s="22"/>
      <c r="GF2665" s="22"/>
      <c r="GG2665" s="22"/>
      <c r="GH2665" s="22"/>
      <c r="GI2665" s="22"/>
      <c r="GJ2665" s="22"/>
      <c r="GK2665" s="22"/>
      <c r="GL2665" s="22"/>
      <c r="GM2665" s="22"/>
      <c r="GN2665" s="22"/>
      <c r="GO2665" s="22"/>
      <c r="GP2665" s="22"/>
      <c r="GQ2665" s="22"/>
      <c r="GR2665" s="22"/>
      <c r="GS2665" s="22"/>
      <c r="GT2665" s="22"/>
      <c r="GU2665" s="22"/>
      <c r="GV2665" s="22"/>
      <c r="GW2665" s="22"/>
      <c r="GX2665" s="22"/>
      <c r="GY2665" s="22"/>
      <c r="GZ2665" s="22"/>
      <c r="HA2665" s="22"/>
      <c r="HB2665" s="22"/>
      <c r="HC2665" s="22"/>
      <c r="HD2665" s="22"/>
      <c r="HE2665" s="22"/>
      <c r="HF2665" s="22"/>
      <c r="HG2665" s="22"/>
      <c r="HH2665" s="22"/>
      <c r="HI2665" s="24"/>
      <c r="HJ2665" s="22"/>
      <c r="HK2665" s="22"/>
      <c r="HL2665" s="22"/>
      <c r="HM2665" s="22"/>
      <c r="HN2665" s="22"/>
      <c r="HO2665" s="22"/>
      <c r="HP2665" s="22"/>
      <c r="HQ2665" s="22"/>
      <c r="HR2665" s="22"/>
      <c r="HS2665" s="22"/>
      <c r="HT2665" s="22"/>
      <c r="HU2665" s="22"/>
      <c r="HV2665" s="22"/>
      <c r="HW2665" s="22"/>
      <c r="HX2665" s="22"/>
      <c r="HY2665" s="22"/>
      <c r="HZ2665" s="22"/>
      <c r="IA2665" s="22"/>
      <c r="IB2665" s="22"/>
      <c r="IC2665" s="22"/>
      <c r="ID2665" s="22"/>
      <c r="IE2665" s="22"/>
      <c r="IF2665" s="22"/>
      <c r="IG2665" s="22"/>
      <c r="IH2665" s="22"/>
      <c r="II2665" s="22"/>
      <c r="IJ2665" s="22"/>
      <c r="IK2665" s="22"/>
      <c r="IL2665" s="22"/>
      <c r="IM2665" s="22"/>
      <c r="IN2665" s="22"/>
      <c r="IO2665" s="24"/>
      <c r="IP2665" s="22"/>
      <c r="IQ2665" s="22"/>
      <c r="IR2665" s="22"/>
      <c r="IS2665" s="22"/>
      <c r="IT2665" s="22"/>
      <c r="IU2665" s="22"/>
      <c r="IV2665" s="22"/>
      <c r="IW2665" s="22"/>
      <c r="IX2665" s="22"/>
      <c r="IY2665" s="22"/>
      <c r="IZ2665" s="22"/>
      <c r="JA2665" s="22"/>
      <c r="JB2665" s="22"/>
      <c r="JC2665" s="22"/>
      <c r="JD2665" s="22"/>
      <c r="JE2665" s="22"/>
      <c r="JF2665" s="22"/>
      <c r="JG2665" s="22"/>
      <c r="JH2665" s="22"/>
      <c r="JI2665" s="22"/>
      <c r="JJ2665" s="22"/>
      <c r="JK2665" s="22"/>
      <c r="JL2665" s="22"/>
      <c r="JM2665" s="22"/>
      <c r="JN2665" s="22"/>
      <c r="JO2665" s="22"/>
      <c r="JP2665" s="22"/>
      <c r="JQ2665" s="22"/>
      <c r="JR2665" s="22"/>
      <c r="JS2665" s="22"/>
      <c r="JT2665" s="22"/>
      <c r="JU2665" s="24"/>
      <c r="JV2665" s="22"/>
      <c r="JW2665" s="22"/>
      <c r="JX2665" s="22"/>
      <c r="JY2665" s="22"/>
      <c r="JZ2665" s="22"/>
      <c r="KA2665" s="22"/>
      <c r="KB2665" s="22"/>
      <c r="KC2665" s="22"/>
      <c r="KD2665" s="22"/>
      <c r="KE2665" s="22"/>
      <c r="KF2665" s="22"/>
      <c r="KG2665" s="22"/>
      <c r="KH2665" s="22"/>
      <c r="KI2665" s="22"/>
      <c r="KJ2665" s="22"/>
      <c r="KK2665" s="22"/>
      <c r="KL2665" s="22"/>
      <c r="KM2665" s="22"/>
      <c r="KN2665" s="22"/>
      <c r="KO2665" s="22"/>
      <c r="KP2665" s="22"/>
      <c r="KQ2665" s="22"/>
      <c r="KR2665" s="22"/>
      <c r="KS2665" s="22"/>
      <c r="KT2665" s="22"/>
      <c r="KU2665" s="22"/>
      <c r="KV2665" s="22"/>
      <c r="KW2665" s="22"/>
      <c r="KX2665" s="22"/>
      <c r="KY2665" s="22"/>
      <c r="KZ2665" s="22"/>
      <c r="LA2665" s="24"/>
      <c r="LB2665" s="22"/>
      <c r="LC2665" s="22"/>
      <c r="LD2665" s="22"/>
      <c r="LE2665" s="22"/>
      <c r="LF2665" s="22"/>
      <c r="LG2665" s="22"/>
      <c r="LH2665" s="22"/>
      <c r="LI2665" s="22"/>
      <c r="LJ2665" s="22"/>
      <c r="LK2665" s="22"/>
      <c r="LL2665" s="22"/>
      <c r="LM2665" s="22"/>
      <c r="LN2665" s="22"/>
      <c r="LO2665" s="22"/>
      <c r="LP2665" s="22"/>
      <c r="LQ2665" s="22"/>
      <c r="LR2665" s="22"/>
      <c r="LS2665" s="22"/>
      <c r="LT2665" s="22"/>
      <c r="LU2665" s="22"/>
      <c r="LV2665" s="22"/>
      <c r="LW2665" s="22"/>
      <c r="LX2665" s="22"/>
      <c r="LY2665" s="22"/>
      <c r="LZ2665" s="22"/>
      <c r="MA2665" s="22"/>
      <c r="MB2665" s="22"/>
      <c r="MC2665" s="22"/>
      <c r="MD2665" s="22"/>
      <c r="ME2665" s="22"/>
      <c r="MF2665" s="22"/>
      <c r="MG2665" s="24"/>
      <c r="MH2665" s="22"/>
      <c r="MI2665" s="22"/>
      <c r="MJ2665" s="22"/>
      <c r="MK2665" s="22"/>
      <c r="ML2665" s="22"/>
      <c r="MM2665" s="22"/>
      <c r="MN2665" s="22"/>
      <c r="MO2665" s="22"/>
      <c r="MP2665" s="22"/>
      <c r="MQ2665" s="22"/>
      <c r="MR2665" s="22"/>
      <c r="MS2665" s="22"/>
      <c r="MT2665" s="22"/>
      <c r="MU2665" s="22"/>
      <c r="MV2665" s="22"/>
      <c r="MW2665" s="22"/>
      <c r="MX2665" s="22"/>
      <c r="MY2665" s="22"/>
      <c r="MZ2665" s="22"/>
      <c r="NA2665" s="22"/>
      <c r="NB2665" s="22"/>
      <c r="NC2665" s="22"/>
      <c r="ND2665" s="22"/>
      <c r="NE2665" s="22"/>
      <c r="NF2665" s="22"/>
      <c r="NG2665" s="22"/>
      <c r="NH2665" s="22"/>
      <c r="NI2665" s="22"/>
      <c r="NJ2665" s="22"/>
      <c r="NK2665" s="22"/>
      <c r="NL2665" s="22"/>
      <c r="NM2665" s="24"/>
      <c r="NN2665" s="22"/>
      <c r="NO2665" s="22"/>
      <c r="NP2665" s="22"/>
      <c r="NQ2665" s="22"/>
      <c r="NR2665" s="22"/>
      <c r="NS2665" s="22"/>
      <c r="NT2665" s="22"/>
      <c r="NU2665" s="22"/>
      <c r="NV2665" s="22"/>
      <c r="NW2665" s="22"/>
      <c r="NX2665" s="22"/>
      <c r="NY2665" s="22"/>
      <c r="NZ2665" s="22"/>
      <c r="OA2665" s="22"/>
      <c r="OB2665" s="22"/>
      <c r="OC2665" s="22"/>
      <c r="OD2665" s="22"/>
      <c r="OE2665" s="22"/>
      <c r="OF2665" s="22"/>
      <c r="OG2665" s="22"/>
      <c r="OH2665" s="22"/>
      <c r="OI2665" s="22"/>
      <c r="OJ2665" s="22"/>
      <c r="OK2665" s="22"/>
      <c r="OL2665" s="22"/>
      <c r="OM2665" s="22"/>
      <c r="ON2665" s="22"/>
      <c r="OO2665" s="22"/>
      <c r="OP2665" s="22"/>
      <c r="OQ2665" s="22"/>
      <c r="OR2665" s="22"/>
    </row>
    <row r="2666" spans="1:408" ht="15" thickBot="1">
      <c r="A2666" s="1"/>
      <c r="B2666" s="12"/>
      <c r="C2666" s="12"/>
      <c r="D2666" s="22"/>
      <c r="E2666" s="54"/>
      <c r="F2666" s="54"/>
      <c r="G2666" s="54"/>
      <c r="H2666" s="55"/>
      <c r="I2666" s="22"/>
      <c r="J2666" s="56"/>
      <c r="K2666" s="81"/>
      <c r="L2666" s="57"/>
      <c r="M2666" s="57"/>
      <c r="N2666" s="55"/>
      <c r="O2666" s="58"/>
      <c r="P2666" s="58"/>
      <c r="Q2666" s="59"/>
      <c r="R2666" s="60"/>
      <c r="S2666" s="60"/>
      <c r="T2666" s="22"/>
      <c r="U2666" s="1"/>
      <c r="V2666" s="23"/>
      <c r="X2666" s="24"/>
      <c r="Y2666" s="24"/>
      <c r="Z2666" s="22"/>
      <c r="AA2666" s="22"/>
      <c r="AB2666" s="22"/>
      <c r="AC2666" s="22"/>
      <c r="AD2666" s="22"/>
      <c r="AE2666" s="22"/>
      <c r="AF2666" s="22"/>
      <c r="AG2666" s="22"/>
      <c r="AH2666" s="22"/>
      <c r="AI2666" s="22"/>
      <c r="AJ2666" s="22"/>
      <c r="AK2666" s="22"/>
      <c r="AL2666" s="22"/>
      <c r="AM2666" s="22"/>
      <c r="AN2666" s="22"/>
      <c r="AO2666" s="22"/>
      <c r="AP2666" s="22"/>
      <c r="AQ2666" s="22"/>
      <c r="AR2666" s="22"/>
      <c r="AS2666" s="22"/>
      <c r="AT2666" s="22"/>
      <c r="AU2666" s="22"/>
      <c r="AV2666" s="22"/>
      <c r="AW2666" s="22"/>
      <c r="AX2666" s="22"/>
      <c r="AY2666" s="22"/>
      <c r="AZ2666" s="22"/>
      <c r="BA2666" s="22"/>
      <c r="BB2666" s="22"/>
      <c r="BC2666" s="22"/>
      <c r="BD2666" s="22"/>
      <c r="BE2666" s="24"/>
      <c r="BF2666" s="22"/>
      <c r="BG2666" s="22"/>
      <c r="BH2666" s="22"/>
      <c r="BI2666" s="22"/>
      <c r="BJ2666" s="22"/>
      <c r="BK2666" s="22"/>
      <c r="BL2666" s="22"/>
      <c r="BM2666" s="22"/>
      <c r="BN2666" s="22"/>
      <c r="BO2666" s="22"/>
      <c r="BP2666" s="22"/>
      <c r="BQ2666" s="22"/>
      <c r="BR2666" s="22"/>
      <c r="BS2666" s="22"/>
      <c r="BT2666" s="22"/>
      <c r="BU2666" s="22"/>
      <c r="BV2666" s="22"/>
      <c r="BW2666" s="22"/>
      <c r="BX2666" s="22"/>
      <c r="BY2666" s="22"/>
      <c r="BZ2666" s="22"/>
      <c r="CA2666" s="22"/>
      <c r="CB2666" s="22"/>
      <c r="CC2666" s="22"/>
      <c r="CD2666" s="22"/>
      <c r="CE2666" s="22"/>
      <c r="CF2666" s="22"/>
      <c r="CG2666" s="22"/>
      <c r="CH2666" s="22"/>
      <c r="CI2666" s="22"/>
      <c r="CJ2666" s="22"/>
      <c r="CK2666" s="24"/>
      <c r="CL2666" s="22"/>
      <c r="CM2666" s="22"/>
      <c r="CN2666" s="22"/>
      <c r="CO2666" s="22"/>
      <c r="CP2666" s="22"/>
      <c r="CQ2666" s="22"/>
      <c r="CR2666" s="22"/>
      <c r="CS2666" s="22"/>
      <c r="CT2666" s="22"/>
      <c r="CU2666" s="22"/>
      <c r="CV2666" s="22"/>
      <c r="CW2666" s="22"/>
      <c r="CX2666" s="22"/>
      <c r="CY2666" s="22"/>
      <c r="CZ2666" s="22"/>
      <c r="DA2666" s="22"/>
      <c r="DB2666" s="22"/>
      <c r="DC2666" s="22"/>
      <c r="DD2666" s="22"/>
      <c r="DE2666" s="22"/>
      <c r="DF2666" s="22"/>
      <c r="DG2666" s="22"/>
      <c r="DH2666" s="22"/>
      <c r="DI2666" s="22"/>
      <c r="DJ2666" s="22"/>
      <c r="DK2666" s="22"/>
      <c r="DL2666" s="22"/>
      <c r="DM2666" s="22"/>
      <c r="DN2666" s="22"/>
      <c r="DO2666" s="22"/>
      <c r="DP2666" s="22"/>
      <c r="DQ2666" s="24"/>
      <c r="DR2666" s="22"/>
      <c r="DS2666" s="22"/>
      <c r="DT2666" s="22"/>
      <c r="DU2666" s="22"/>
      <c r="DV2666" s="22"/>
      <c r="DW2666" s="22"/>
      <c r="DX2666" s="22"/>
      <c r="DY2666" s="22"/>
      <c r="DZ2666" s="22"/>
      <c r="EA2666" s="22"/>
      <c r="EB2666" s="22"/>
      <c r="EC2666" s="22"/>
      <c r="ED2666" s="22"/>
      <c r="EE2666" s="22"/>
      <c r="EF2666" s="22"/>
      <c r="EG2666" s="22"/>
      <c r="EH2666" s="22"/>
      <c r="EI2666" s="22"/>
      <c r="EJ2666" s="22"/>
      <c r="EK2666" s="22"/>
      <c r="EL2666" s="22"/>
      <c r="EM2666" s="22"/>
      <c r="EN2666" s="22"/>
      <c r="EO2666" s="22"/>
      <c r="EP2666" s="22"/>
      <c r="EQ2666" s="22"/>
      <c r="ER2666" s="22"/>
      <c r="ES2666" s="22"/>
      <c r="ET2666" s="22"/>
      <c r="EU2666" s="22"/>
      <c r="EV2666" s="22"/>
      <c r="EW2666" s="24"/>
      <c r="EX2666" s="22"/>
      <c r="EY2666" s="22"/>
      <c r="EZ2666" s="22"/>
      <c r="FA2666" s="22"/>
      <c r="FB2666" s="22"/>
      <c r="FC2666" s="22"/>
      <c r="FD2666" s="22"/>
      <c r="FE2666" s="22"/>
      <c r="FF2666" s="22"/>
      <c r="FG2666" s="22"/>
      <c r="FH2666" s="22"/>
      <c r="FI2666" s="22"/>
      <c r="FJ2666" s="22"/>
      <c r="FK2666" s="22"/>
      <c r="FL2666" s="22"/>
      <c r="FM2666" s="22"/>
      <c r="FN2666" s="22"/>
      <c r="FO2666" s="22"/>
      <c r="FP2666" s="22"/>
      <c r="FQ2666" s="22"/>
      <c r="FR2666" s="22"/>
      <c r="FS2666" s="22"/>
      <c r="FT2666" s="22"/>
      <c r="FU2666" s="22"/>
      <c r="FV2666" s="22"/>
      <c r="FW2666" s="22"/>
      <c r="FX2666" s="22"/>
      <c r="FY2666" s="22"/>
      <c r="FZ2666" s="22"/>
      <c r="GA2666" s="22"/>
      <c r="GB2666" s="22"/>
      <c r="GC2666" s="24"/>
      <c r="GD2666" s="22"/>
      <c r="GE2666" s="22"/>
      <c r="GF2666" s="22"/>
      <c r="GG2666" s="22"/>
      <c r="GH2666" s="22"/>
      <c r="GI2666" s="22"/>
      <c r="GJ2666" s="22"/>
      <c r="GK2666" s="22"/>
      <c r="GL2666" s="22"/>
      <c r="GM2666" s="22"/>
      <c r="GN2666" s="22"/>
      <c r="GO2666" s="22"/>
      <c r="GP2666" s="22"/>
      <c r="GQ2666" s="22"/>
      <c r="GR2666" s="22"/>
      <c r="GS2666" s="22"/>
      <c r="GT2666" s="22"/>
      <c r="GU2666" s="22"/>
      <c r="GV2666" s="22"/>
      <c r="GW2666" s="22"/>
      <c r="GX2666" s="22"/>
      <c r="GY2666" s="22"/>
      <c r="GZ2666" s="22"/>
      <c r="HA2666" s="22"/>
      <c r="HB2666" s="22"/>
      <c r="HC2666" s="22"/>
      <c r="HD2666" s="22"/>
      <c r="HE2666" s="22"/>
      <c r="HF2666" s="22"/>
      <c r="HG2666" s="22"/>
      <c r="HH2666" s="22"/>
      <c r="HI2666" s="24"/>
      <c r="HJ2666" s="22"/>
      <c r="HK2666" s="22"/>
      <c r="HL2666" s="22"/>
      <c r="HM2666" s="22"/>
      <c r="HN2666" s="22"/>
      <c r="HO2666" s="22"/>
      <c r="HP2666" s="22"/>
      <c r="HQ2666" s="22"/>
      <c r="HR2666" s="22"/>
      <c r="HS2666" s="22"/>
      <c r="HT2666" s="22"/>
      <c r="HU2666" s="22"/>
      <c r="HV2666" s="22"/>
      <c r="HW2666" s="22"/>
      <c r="HX2666" s="22"/>
      <c r="HY2666" s="22"/>
      <c r="HZ2666" s="22"/>
      <c r="IA2666" s="22"/>
      <c r="IB2666" s="22"/>
      <c r="IC2666" s="22"/>
      <c r="ID2666" s="22"/>
      <c r="IE2666" s="22"/>
      <c r="IF2666" s="22"/>
      <c r="IG2666" s="22"/>
      <c r="IH2666" s="22"/>
      <c r="II2666" s="22"/>
      <c r="IJ2666" s="22"/>
      <c r="IK2666" s="22"/>
      <c r="IL2666" s="22"/>
      <c r="IM2666" s="22"/>
      <c r="IN2666" s="22"/>
      <c r="IO2666" s="24"/>
      <c r="IP2666" s="22"/>
      <c r="IQ2666" s="22"/>
      <c r="IR2666" s="22"/>
      <c r="IS2666" s="22"/>
      <c r="IT2666" s="22"/>
      <c r="IU2666" s="22"/>
      <c r="IV2666" s="22"/>
      <c r="IW2666" s="22"/>
      <c r="IX2666" s="22"/>
      <c r="IY2666" s="22"/>
      <c r="IZ2666" s="22"/>
      <c r="JA2666" s="22"/>
      <c r="JB2666" s="22"/>
      <c r="JC2666" s="22"/>
      <c r="JD2666" s="22"/>
      <c r="JE2666" s="22"/>
      <c r="JF2666" s="22"/>
      <c r="JG2666" s="22"/>
      <c r="JH2666" s="22"/>
      <c r="JI2666" s="22"/>
      <c r="JJ2666" s="22"/>
      <c r="JK2666" s="22"/>
      <c r="JL2666" s="22"/>
      <c r="JM2666" s="22"/>
      <c r="JN2666" s="22"/>
      <c r="JO2666" s="22"/>
      <c r="JP2666" s="22"/>
      <c r="JQ2666" s="22"/>
      <c r="JR2666" s="22"/>
      <c r="JS2666" s="22"/>
      <c r="JT2666" s="22"/>
      <c r="JU2666" s="24"/>
      <c r="JV2666" s="22"/>
      <c r="JW2666" s="22"/>
      <c r="JX2666" s="22"/>
      <c r="JY2666" s="22"/>
      <c r="JZ2666" s="22"/>
      <c r="KA2666" s="22"/>
      <c r="KB2666" s="22"/>
      <c r="KC2666" s="22"/>
      <c r="KD2666" s="22"/>
      <c r="KE2666" s="22"/>
      <c r="KF2666" s="22"/>
      <c r="KG2666" s="22"/>
      <c r="KH2666" s="22"/>
      <c r="KI2666" s="22"/>
      <c r="KJ2666" s="22"/>
      <c r="KK2666" s="22"/>
      <c r="KL2666" s="22"/>
      <c r="KM2666" s="22"/>
      <c r="KN2666" s="22"/>
      <c r="KO2666" s="22"/>
      <c r="KP2666" s="22"/>
      <c r="KQ2666" s="22"/>
      <c r="KR2666" s="22"/>
      <c r="KS2666" s="22"/>
      <c r="KT2666" s="22"/>
      <c r="KU2666" s="22"/>
      <c r="KV2666" s="22"/>
      <c r="KW2666" s="22"/>
      <c r="KX2666" s="22"/>
      <c r="KY2666" s="22"/>
      <c r="KZ2666" s="22"/>
      <c r="LA2666" s="24"/>
      <c r="LB2666" s="22"/>
      <c r="LC2666" s="22"/>
      <c r="LD2666" s="22"/>
      <c r="LE2666" s="22"/>
      <c r="LF2666" s="22"/>
      <c r="LG2666" s="22"/>
      <c r="LH2666" s="22"/>
      <c r="LI2666" s="22"/>
      <c r="LJ2666" s="22"/>
      <c r="LK2666" s="22"/>
      <c r="LL2666" s="22"/>
      <c r="LM2666" s="22"/>
      <c r="LN2666" s="22"/>
      <c r="LO2666" s="22"/>
      <c r="LP2666" s="22"/>
      <c r="LQ2666" s="22"/>
      <c r="LR2666" s="22"/>
      <c r="LS2666" s="22"/>
      <c r="LT2666" s="22"/>
      <c r="LU2666" s="22"/>
      <c r="LV2666" s="22"/>
      <c r="LW2666" s="22"/>
      <c r="LX2666" s="22"/>
      <c r="LY2666" s="22"/>
      <c r="LZ2666" s="22"/>
      <c r="MA2666" s="22"/>
      <c r="MB2666" s="22"/>
      <c r="MC2666" s="22"/>
      <c r="MD2666" s="22"/>
      <c r="ME2666" s="22"/>
      <c r="MF2666" s="22"/>
      <c r="MG2666" s="24"/>
      <c r="MH2666" s="22"/>
      <c r="MI2666" s="22"/>
      <c r="MJ2666" s="22"/>
      <c r="MK2666" s="22"/>
      <c r="ML2666" s="22"/>
      <c r="MM2666" s="22"/>
      <c r="MN2666" s="22"/>
      <c r="MO2666" s="22"/>
      <c r="MP2666" s="22"/>
      <c r="MQ2666" s="22"/>
      <c r="MR2666" s="22"/>
      <c r="MS2666" s="22"/>
      <c r="MT2666" s="22"/>
      <c r="MU2666" s="22"/>
      <c r="MV2666" s="22"/>
      <c r="MW2666" s="22"/>
      <c r="MX2666" s="22"/>
      <c r="MY2666" s="22"/>
      <c r="MZ2666" s="22"/>
      <c r="NA2666" s="22"/>
      <c r="NB2666" s="22"/>
      <c r="NC2666" s="22"/>
      <c r="ND2666" s="22"/>
      <c r="NE2666" s="22"/>
      <c r="NF2666" s="22"/>
      <c r="NG2666" s="22"/>
      <c r="NH2666" s="22"/>
      <c r="NI2666" s="22"/>
      <c r="NJ2666" s="22"/>
      <c r="NK2666" s="22"/>
      <c r="NL2666" s="22"/>
      <c r="NM2666" s="24"/>
      <c r="NN2666" s="22"/>
      <c r="NO2666" s="22"/>
      <c r="NP2666" s="22"/>
      <c r="NQ2666" s="22"/>
      <c r="NR2666" s="22"/>
      <c r="NS2666" s="22"/>
      <c r="NT2666" s="22"/>
      <c r="NU2666" s="22"/>
      <c r="NV2666" s="22"/>
      <c r="NW2666" s="22"/>
      <c r="NX2666" s="22"/>
      <c r="NY2666" s="22"/>
      <c r="NZ2666" s="22"/>
      <c r="OA2666" s="22"/>
      <c r="OB2666" s="22"/>
      <c r="OC2666" s="22"/>
      <c r="OD2666" s="22"/>
      <c r="OE2666" s="22"/>
      <c r="OF2666" s="22"/>
      <c r="OG2666" s="22"/>
      <c r="OH2666" s="22"/>
      <c r="OI2666" s="22"/>
      <c r="OJ2666" s="22"/>
      <c r="OK2666" s="22"/>
      <c r="OL2666" s="22"/>
      <c r="OM2666" s="22"/>
      <c r="ON2666" s="22"/>
      <c r="OO2666" s="22"/>
      <c r="OP2666" s="22"/>
      <c r="OQ2666" s="22"/>
      <c r="OR2666" s="22"/>
    </row>
    <row r="2667" spans="1:408" ht="15" thickBot="1">
      <c r="A2667" s="1"/>
      <c r="B2667" s="12"/>
      <c r="C2667" s="12"/>
      <c r="D2667" s="22"/>
      <c r="E2667" s="54"/>
      <c r="F2667" s="54"/>
      <c r="G2667" s="54"/>
      <c r="H2667" s="55"/>
      <c r="I2667" s="22"/>
      <c r="J2667" s="56"/>
      <c r="K2667" s="80"/>
      <c r="L2667" s="57"/>
      <c r="M2667" s="57"/>
      <c r="N2667" s="55"/>
      <c r="O2667" s="58"/>
      <c r="P2667" s="58"/>
      <c r="Q2667" s="59"/>
      <c r="R2667" s="60"/>
      <c r="S2667" s="60"/>
      <c r="T2667" s="22"/>
      <c r="U2667" s="1"/>
      <c r="V2667" s="23"/>
      <c r="X2667" s="24"/>
      <c r="Y2667" s="24"/>
      <c r="Z2667" s="22"/>
      <c r="AA2667" s="22"/>
      <c r="AB2667" s="22"/>
      <c r="AC2667" s="22"/>
      <c r="AD2667" s="22"/>
      <c r="AE2667" s="22"/>
      <c r="AF2667" s="22"/>
      <c r="AG2667" s="22"/>
      <c r="AH2667" s="22"/>
      <c r="AI2667" s="22"/>
      <c r="AJ2667" s="22"/>
      <c r="AK2667" s="22"/>
      <c r="AL2667" s="22"/>
      <c r="AM2667" s="22"/>
      <c r="AN2667" s="22"/>
      <c r="AO2667" s="22"/>
      <c r="AP2667" s="22"/>
      <c r="AQ2667" s="22"/>
      <c r="AR2667" s="22"/>
      <c r="AS2667" s="22"/>
      <c r="AT2667" s="22"/>
      <c r="AU2667" s="22"/>
      <c r="AV2667" s="22"/>
      <c r="AW2667" s="22"/>
      <c r="AX2667" s="22"/>
      <c r="AY2667" s="22"/>
      <c r="AZ2667" s="22"/>
      <c r="BA2667" s="22"/>
      <c r="BB2667" s="22"/>
      <c r="BC2667" s="22"/>
      <c r="BD2667" s="22"/>
      <c r="BE2667" s="24"/>
      <c r="BF2667" s="22"/>
      <c r="BG2667" s="22"/>
      <c r="BH2667" s="22"/>
      <c r="BI2667" s="22"/>
      <c r="BJ2667" s="22"/>
      <c r="BK2667" s="22"/>
      <c r="BL2667" s="22"/>
      <c r="BM2667" s="22"/>
      <c r="BN2667" s="22"/>
      <c r="BO2667" s="22"/>
      <c r="BP2667" s="22"/>
      <c r="BQ2667" s="22"/>
      <c r="BR2667" s="22"/>
      <c r="BS2667" s="22"/>
      <c r="BT2667" s="22"/>
      <c r="BU2667" s="22"/>
      <c r="BV2667" s="22"/>
      <c r="BW2667" s="22"/>
      <c r="BX2667" s="22"/>
      <c r="BY2667" s="22"/>
      <c r="BZ2667" s="22"/>
      <c r="CA2667" s="22"/>
      <c r="CB2667" s="22"/>
      <c r="CC2667" s="22"/>
      <c r="CD2667" s="22"/>
      <c r="CE2667" s="22"/>
      <c r="CF2667" s="22"/>
      <c r="CG2667" s="22"/>
      <c r="CH2667" s="22"/>
      <c r="CI2667" s="22"/>
      <c r="CJ2667" s="22"/>
      <c r="CK2667" s="24"/>
      <c r="CL2667" s="22"/>
      <c r="CM2667" s="22"/>
      <c r="CN2667" s="22"/>
      <c r="CO2667" s="22"/>
      <c r="CP2667" s="22"/>
      <c r="CQ2667" s="22"/>
      <c r="CR2667" s="22"/>
      <c r="CS2667" s="22"/>
      <c r="CT2667" s="22"/>
      <c r="CU2667" s="22"/>
      <c r="CV2667" s="22"/>
      <c r="CW2667" s="22"/>
      <c r="CX2667" s="22"/>
      <c r="CY2667" s="22"/>
      <c r="CZ2667" s="22"/>
      <c r="DA2667" s="22"/>
      <c r="DB2667" s="22"/>
      <c r="DC2667" s="22"/>
      <c r="DD2667" s="22"/>
      <c r="DE2667" s="22"/>
      <c r="DF2667" s="22"/>
      <c r="DG2667" s="22"/>
      <c r="DH2667" s="22"/>
      <c r="DI2667" s="22"/>
      <c r="DJ2667" s="22"/>
      <c r="DK2667" s="22"/>
      <c r="DL2667" s="22"/>
      <c r="DM2667" s="22"/>
      <c r="DN2667" s="22"/>
      <c r="DO2667" s="22"/>
      <c r="DP2667" s="22"/>
      <c r="DQ2667" s="24"/>
      <c r="DR2667" s="22"/>
      <c r="DS2667" s="22"/>
      <c r="DT2667" s="22"/>
      <c r="DU2667" s="22"/>
      <c r="DV2667" s="22"/>
      <c r="DW2667" s="22"/>
      <c r="DX2667" s="22"/>
      <c r="DY2667" s="22"/>
      <c r="DZ2667" s="22"/>
      <c r="EA2667" s="22"/>
      <c r="EB2667" s="22"/>
      <c r="EC2667" s="22"/>
      <c r="ED2667" s="22"/>
      <c r="EE2667" s="22"/>
      <c r="EF2667" s="22"/>
      <c r="EG2667" s="22"/>
      <c r="EH2667" s="22"/>
      <c r="EI2667" s="22"/>
      <c r="EJ2667" s="22"/>
      <c r="EK2667" s="22"/>
      <c r="EL2667" s="22"/>
      <c r="EM2667" s="22"/>
      <c r="EN2667" s="22"/>
      <c r="EO2667" s="22"/>
      <c r="EP2667" s="22"/>
      <c r="EQ2667" s="22"/>
      <c r="ER2667" s="22"/>
      <c r="ES2667" s="22"/>
      <c r="ET2667" s="22"/>
      <c r="EU2667" s="22"/>
      <c r="EV2667" s="22"/>
      <c r="EW2667" s="24"/>
      <c r="EX2667" s="22"/>
      <c r="EY2667" s="22"/>
      <c r="EZ2667" s="22"/>
      <c r="FA2667" s="22"/>
      <c r="FB2667" s="22"/>
      <c r="FC2667" s="22"/>
      <c r="FD2667" s="22"/>
      <c r="FE2667" s="22"/>
      <c r="FF2667" s="22"/>
      <c r="FG2667" s="22"/>
      <c r="FH2667" s="22"/>
      <c r="FI2667" s="22"/>
      <c r="FJ2667" s="22"/>
      <c r="FK2667" s="22"/>
      <c r="FL2667" s="22"/>
      <c r="FM2667" s="22"/>
      <c r="FN2667" s="22"/>
      <c r="FO2667" s="22"/>
      <c r="FP2667" s="22"/>
      <c r="FQ2667" s="22"/>
      <c r="FR2667" s="22"/>
      <c r="FS2667" s="22"/>
      <c r="FT2667" s="22"/>
      <c r="FU2667" s="22"/>
      <c r="FV2667" s="22"/>
      <c r="FW2667" s="22"/>
      <c r="FX2667" s="22"/>
      <c r="FY2667" s="22"/>
      <c r="FZ2667" s="22"/>
      <c r="GA2667" s="22"/>
      <c r="GB2667" s="22"/>
      <c r="GC2667" s="24"/>
      <c r="GD2667" s="22"/>
      <c r="GE2667" s="22"/>
      <c r="GF2667" s="22"/>
      <c r="GG2667" s="22"/>
      <c r="GH2667" s="22"/>
      <c r="GI2667" s="22"/>
      <c r="GJ2667" s="22"/>
      <c r="GK2667" s="22"/>
      <c r="GL2667" s="22"/>
      <c r="GM2667" s="22"/>
      <c r="GN2667" s="22"/>
      <c r="GO2667" s="22"/>
      <c r="GP2667" s="22"/>
      <c r="GQ2667" s="22"/>
      <c r="GR2667" s="22"/>
      <c r="GS2667" s="22"/>
      <c r="GT2667" s="22"/>
      <c r="GU2667" s="22"/>
      <c r="GV2667" s="22"/>
      <c r="GW2667" s="22"/>
      <c r="GX2667" s="22"/>
      <c r="GY2667" s="22"/>
      <c r="GZ2667" s="22"/>
      <c r="HA2667" s="22"/>
      <c r="HB2667" s="22"/>
      <c r="HC2667" s="22"/>
      <c r="HD2667" s="22"/>
      <c r="HE2667" s="22"/>
      <c r="HF2667" s="22"/>
      <c r="HG2667" s="22"/>
      <c r="HH2667" s="22"/>
      <c r="HI2667" s="24"/>
      <c r="HJ2667" s="22"/>
      <c r="HK2667" s="22"/>
      <c r="HL2667" s="22"/>
      <c r="HM2667" s="22"/>
      <c r="HN2667" s="22"/>
      <c r="HO2667" s="22"/>
      <c r="HP2667" s="22"/>
      <c r="HQ2667" s="22"/>
      <c r="HR2667" s="22"/>
      <c r="HS2667" s="22"/>
      <c r="HT2667" s="22"/>
      <c r="HU2667" s="22"/>
      <c r="HV2667" s="22"/>
      <c r="HW2667" s="22"/>
      <c r="HX2667" s="22"/>
      <c r="HY2667" s="22"/>
      <c r="HZ2667" s="22"/>
      <c r="IA2667" s="22"/>
      <c r="IB2667" s="22"/>
      <c r="IC2667" s="22"/>
      <c r="ID2667" s="22"/>
      <c r="IE2667" s="22"/>
      <c r="IF2667" s="22"/>
      <c r="IG2667" s="22"/>
      <c r="IH2667" s="22"/>
      <c r="II2667" s="22"/>
      <c r="IJ2667" s="22"/>
      <c r="IK2667" s="22"/>
      <c r="IL2667" s="22"/>
      <c r="IM2667" s="22"/>
      <c r="IN2667" s="22"/>
      <c r="IO2667" s="24"/>
      <c r="IP2667" s="22"/>
      <c r="IQ2667" s="22"/>
      <c r="IR2667" s="22"/>
      <c r="IS2667" s="22"/>
      <c r="IT2667" s="22"/>
      <c r="IU2667" s="22"/>
      <c r="IV2667" s="22"/>
      <c r="IW2667" s="22"/>
      <c r="IX2667" s="22"/>
      <c r="IY2667" s="22"/>
      <c r="IZ2667" s="22"/>
      <c r="JA2667" s="22"/>
      <c r="JB2667" s="22"/>
      <c r="JC2667" s="22"/>
      <c r="JD2667" s="22"/>
      <c r="JE2667" s="22"/>
      <c r="JF2667" s="22"/>
      <c r="JG2667" s="22"/>
      <c r="JH2667" s="22"/>
      <c r="JI2667" s="22"/>
      <c r="JJ2667" s="22"/>
      <c r="JK2667" s="22"/>
      <c r="JL2667" s="22"/>
      <c r="JM2667" s="22"/>
      <c r="JN2667" s="22"/>
      <c r="JO2667" s="22"/>
      <c r="JP2667" s="22"/>
      <c r="JQ2667" s="22"/>
      <c r="JR2667" s="22"/>
      <c r="JS2667" s="22"/>
      <c r="JT2667" s="22"/>
      <c r="JU2667" s="24"/>
      <c r="JV2667" s="22"/>
      <c r="JW2667" s="22"/>
      <c r="JX2667" s="22"/>
      <c r="JY2667" s="22"/>
      <c r="JZ2667" s="22"/>
      <c r="KA2667" s="22"/>
      <c r="KB2667" s="22"/>
      <c r="KC2667" s="22"/>
      <c r="KD2667" s="22"/>
      <c r="KE2667" s="22"/>
      <c r="KF2667" s="22"/>
      <c r="KG2667" s="22"/>
      <c r="KH2667" s="22"/>
      <c r="KI2667" s="22"/>
      <c r="KJ2667" s="22"/>
      <c r="KK2667" s="22"/>
      <c r="KL2667" s="22"/>
      <c r="KM2667" s="22"/>
      <c r="KN2667" s="22"/>
      <c r="KO2667" s="22"/>
      <c r="KP2667" s="22"/>
      <c r="KQ2667" s="22"/>
      <c r="KR2667" s="22"/>
      <c r="KS2667" s="22"/>
      <c r="KT2667" s="22"/>
      <c r="KU2667" s="22"/>
      <c r="KV2667" s="22"/>
      <c r="KW2667" s="22"/>
      <c r="KX2667" s="22"/>
      <c r="KY2667" s="22"/>
      <c r="KZ2667" s="22"/>
      <c r="LA2667" s="24"/>
      <c r="LB2667" s="22"/>
      <c r="LC2667" s="22"/>
      <c r="LD2667" s="22"/>
      <c r="LE2667" s="22"/>
      <c r="LF2667" s="22"/>
      <c r="LG2667" s="22"/>
      <c r="LH2667" s="22"/>
      <c r="LI2667" s="22"/>
      <c r="LJ2667" s="22"/>
      <c r="LK2667" s="22"/>
      <c r="LL2667" s="22"/>
      <c r="LM2667" s="22"/>
      <c r="LN2667" s="22"/>
      <c r="LO2667" s="22"/>
      <c r="LP2667" s="22"/>
      <c r="LQ2667" s="22"/>
      <c r="LR2667" s="22"/>
      <c r="LS2667" s="22"/>
      <c r="LT2667" s="22"/>
      <c r="LU2667" s="22"/>
      <c r="LV2667" s="22"/>
      <c r="LW2667" s="22"/>
      <c r="LX2667" s="22"/>
      <c r="LY2667" s="22"/>
      <c r="LZ2667" s="22"/>
      <c r="MA2667" s="22"/>
      <c r="MB2667" s="22"/>
      <c r="MC2667" s="22"/>
      <c r="MD2667" s="22"/>
      <c r="ME2667" s="22"/>
      <c r="MF2667" s="22"/>
      <c r="MG2667" s="24"/>
      <c r="MH2667" s="22"/>
      <c r="MI2667" s="22"/>
      <c r="MJ2667" s="22"/>
      <c r="MK2667" s="22"/>
      <c r="ML2667" s="22"/>
      <c r="MM2667" s="22"/>
      <c r="MN2667" s="22"/>
      <c r="MO2667" s="22"/>
      <c r="MP2667" s="22"/>
      <c r="MQ2667" s="22"/>
      <c r="MR2667" s="22"/>
      <c r="MS2667" s="22"/>
      <c r="MT2667" s="22"/>
      <c r="MU2667" s="22"/>
      <c r="MV2667" s="22"/>
      <c r="MW2667" s="22"/>
      <c r="MX2667" s="22"/>
      <c r="MY2667" s="22"/>
      <c r="MZ2667" s="22"/>
      <c r="NA2667" s="22"/>
      <c r="NB2667" s="22"/>
      <c r="NC2667" s="22"/>
      <c r="ND2667" s="22"/>
      <c r="NE2667" s="22"/>
      <c r="NF2667" s="22"/>
      <c r="NG2667" s="22"/>
      <c r="NH2667" s="22"/>
      <c r="NI2667" s="22"/>
      <c r="NJ2667" s="22"/>
      <c r="NK2667" s="22"/>
      <c r="NL2667" s="22"/>
      <c r="NM2667" s="24"/>
      <c r="NN2667" s="22"/>
      <c r="NO2667" s="22"/>
      <c r="NP2667" s="22"/>
      <c r="NQ2667" s="22"/>
      <c r="NR2667" s="22"/>
      <c r="NS2667" s="22"/>
      <c r="NT2667" s="22"/>
      <c r="NU2667" s="22"/>
      <c r="NV2667" s="22"/>
      <c r="NW2667" s="22"/>
      <c r="NX2667" s="22"/>
      <c r="NY2667" s="22"/>
      <c r="NZ2667" s="22"/>
      <c r="OA2667" s="22"/>
      <c r="OB2667" s="22"/>
      <c r="OC2667" s="22"/>
      <c r="OD2667" s="22"/>
      <c r="OE2667" s="22"/>
      <c r="OF2667" s="22"/>
      <c r="OG2667" s="22"/>
      <c r="OH2667" s="22"/>
      <c r="OI2667" s="22"/>
      <c r="OJ2667" s="22"/>
      <c r="OK2667" s="22"/>
      <c r="OL2667" s="22"/>
      <c r="OM2667" s="22"/>
      <c r="ON2667" s="22"/>
      <c r="OO2667" s="22"/>
      <c r="OP2667" s="22"/>
      <c r="OQ2667" s="22"/>
      <c r="OR2667" s="22"/>
    </row>
    <row r="2668" spans="1:408" ht="15" thickBot="1">
      <c r="A2668" s="1"/>
      <c r="B2668" s="12"/>
      <c r="C2668" s="12"/>
      <c r="D2668" s="22"/>
      <c r="E2668" s="54"/>
      <c r="F2668" s="54"/>
      <c r="G2668" s="54"/>
      <c r="H2668" s="55"/>
      <c r="I2668" s="22"/>
      <c r="J2668" s="56"/>
      <c r="K2668" s="81"/>
      <c r="L2668" s="57"/>
      <c r="M2668" s="57"/>
      <c r="N2668" s="55"/>
      <c r="O2668" s="58"/>
      <c r="P2668" s="58"/>
      <c r="Q2668" s="59"/>
      <c r="R2668" s="60"/>
      <c r="S2668" s="60"/>
      <c r="T2668" s="22"/>
      <c r="U2668" s="1"/>
      <c r="V2668" s="23"/>
      <c r="X2668" s="24"/>
      <c r="Y2668" s="24"/>
      <c r="Z2668" s="22"/>
      <c r="AA2668" s="22"/>
      <c r="AB2668" s="22"/>
      <c r="AC2668" s="22"/>
      <c r="AD2668" s="22"/>
      <c r="AE2668" s="22"/>
      <c r="AF2668" s="22"/>
      <c r="AG2668" s="22"/>
      <c r="AH2668" s="22"/>
      <c r="AI2668" s="22"/>
      <c r="AJ2668" s="22"/>
      <c r="AK2668" s="22"/>
      <c r="AL2668" s="22"/>
      <c r="AM2668" s="22"/>
      <c r="AN2668" s="22"/>
      <c r="AO2668" s="22"/>
      <c r="AP2668" s="22"/>
      <c r="AQ2668" s="22"/>
      <c r="AR2668" s="22"/>
      <c r="AS2668" s="22"/>
      <c r="AT2668" s="22"/>
      <c r="AU2668" s="22"/>
      <c r="AV2668" s="22"/>
      <c r="AW2668" s="22"/>
      <c r="AX2668" s="22"/>
      <c r="AY2668" s="22"/>
      <c r="AZ2668" s="22"/>
      <c r="BA2668" s="22"/>
      <c r="BB2668" s="22"/>
      <c r="BC2668" s="22"/>
      <c r="BD2668" s="22"/>
      <c r="BE2668" s="24"/>
      <c r="BF2668" s="22"/>
      <c r="BG2668" s="22"/>
      <c r="BH2668" s="22"/>
      <c r="BI2668" s="22"/>
      <c r="BJ2668" s="22"/>
      <c r="BK2668" s="22"/>
      <c r="BL2668" s="22"/>
      <c r="BM2668" s="22"/>
      <c r="BN2668" s="22"/>
      <c r="BO2668" s="22"/>
      <c r="BP2668" s="22"/>
      <c r="BQ2668" s="22"/>
      <c r="BR2668" s="22"/>
      <c r="BS2668" s="22"/>
      <c r="BT2668" s="22"/>
      <c r="BU2668" s="22"/>
      <c r="BV2668" s="22"/>
      <c r="BW2668" s="22"/>
      <c r="BX2668" s="22"/>
      <c r="BY2668" s="22"/>
      <c r="BZ2668" s="22"/>
      <c r="CA2668" s="22"/>
      <c r="CB2668" s="22"/>
      <c r="CC2668" s="22"/>
      <c r="CD2668" s="22"/>
      <c r="CE2668" s="22"/>
      <c r="CF2668" s="22"/>
      <c r="CG2668" s="22"/>
      <c r="CH2668" s="22"/>
      <c r="CI2668" s="22"/>
      <c r="CJ2668" s="22"/>
      <c r="CK2668" s="24"/>
      <c r="CL2668" s="22"/>
      <c r="CM2668" s="22"/>
      <c r="CN2668" s="22"/>
      <c r="CO2668" s="22"/>
      <c r="CP2668" s="22"/>
      <c r="CQ2668" s="22"/>
      <c r="CR2668" s="22"/>
      <c r="CS2668" s="22"/>
      <c r="CT2668" s="22"/>
      <c r="CU2668" s="22"/>
      <c r="CV2668" s="22"/>
      <c r="CW2668" s="22"/>
      <c r="CX2668" s="22"/>
      <c r="CY2668" s="22"/>
      <c r="CZ2668" s="22"/>
      <c r="DA2668" s="22"/>
      <c r="DB2668" s="22"/>
      <c r="DC2668" s="22"/>
      <c r="DD2668" s="22"/>
      <c r="DE2668" s="22"/>
      <c r="DF2668" s="22"/>
      <c r="DG2668" s="22"/>
      <c r="DH2668" s="22"/>
      <c r="DI2668" s="22"/>
      <c r="DJ2668" s="22"/>
      <c r="DK2668" s="22"/>
      <c r="DL2668" s="22"/>
      <c r="DM2668" s="22"/>
      <c r="DN2668" s="22"/>
      <c r="DO2668" s="22"/>
      <c r="DP2668" s="22"/>
      <c r="DQ2668" s="24"/>
      <c r="DR2668" s="22"/>
      <c r="DS2668" s="22"/>
      <c r="DT2668" s="22"/>
      <c r="DU2668" s="22"/>
      <c r="DV2668" s="22"/>
      <c r="DW2668" s="22"/>
      <c r="DX2668" s="22"/>
      <c r="DY2668" s="22"/>
      <c r="DZ2668" s="22"/>
      <c r="EA2668" s="22"/>
      <c r="EB2668" s="22"/>
      <c r="EC2668" s="22"/>
      <c r="ED2668" s="22"/>
      <c r="EE2668" s="22"/>
      <c r="EF2668" s="22"/>
      <c r="EG2668" s="22"/>
      <c r="EH2668" s="22"/>
      <c r="EI2668" s="22"/>
      <c r="EJ2668" s="22"/>
      <c r="EK2668" s="22"/>
      <c r="EL2668" s="22"/>
      <c r="EM2668" s="22"/>
      <c r="EN2668" s="22"/>
      <c r="EO2668" s="22"/>
      <c r="EP2668" s="22"/>
      <c r="EQ2668" s="22"/>
      <c r="ER2668" s="22"/>
      <c r="ES2668" s="22"/>
      <c r="ET2668" s="22"/>
      <c r="EU2668" s="22"/>
      <c r="EV2668" s="22"/>
      <c r="EW2668" s="24"/>
      <c r="EX2668" s="22"/>
      <c r="EY2668" s="22"/>
      <c r="EZ2668" s="22"/>
      <c r="FA2668" s="22"/>
      <c r="FB2668" s="22"/>
      <c r="FC2668" s="22"/>
      <c r="FD2668" s="22"/>
      <c r="FE2668" s="22"/>
      <c r="FF2668" s="22"/>
      <c r="FG2668" s="22"/>
      <c r="FH2668" s="22"/>
      <c r="FI2668" s="22"/>
      <c r="FJ2668" s="22"/>
      <c r="FK2668" s="22"/>
      <c r="FL2668" s="22"/>
      <c r="FM2668" s="22"/>
      <c r="FN2668" s="22"/>
      <c r="FO2668" s="22"/>
      <c r="FP2668" s="22"/>
      <c r="FQ2668" s="22"/>
      <c r="FR2668" s="22"/>
      <c r="FS2668" s="22"/>
      <c r="FT2668" s="22"/>
      <c r="FU2668" s="22"/>
      <c r="FV2668" s="22"/>
      <c r="FW2668" s="22"/>
      <c r="FX2668" s="22"/>
      <c r="FY2668" s="22"/>
      <c r="FZ2668" s="22"/>
      <c r="GA2668" s="22"/>
      <c r="GB2668" s="22"/>
      <c r="GC2668" s="24"/>
      <c r="GD2668" s="22"/>
      <c r="GE2668" s="22"/>
      <c r="GF2668" s="22"/>
      <c r="GG2668" s="22"/>
      <c r="GH2668" s="22"/>
      <c r="GI2668" s="22"/>
      <c r="GJ2668" s="22"/>
      <c r="GK2668" s="22"/>
      <c r="GL2668" s="22"/>
      <c r="GM2668" s="22"/>
      <c r="GN2668" s="22"/>
      <c r="GO2668" s="22"/>
      <c r="GP2668" s="22"/>
      <c r="GQ2668" s="22"/>
      <c r="GR2668" s="22"/>
      <c r="GS2668" s="22"/>
      <c r="GT2668" s="22"/>
      <c r="GU2668" s="22"/>
      <c r="GV2668" s="22"/>
      <c r="GW2668" s="22"/>
      <c r="GX2668" s="22"/>
      <c r="GY2668" s="22"/>
      <c r="GZ2668" s="22"/>
      <c r="HA2668" s="22"/>
      <c r="HB2668" s="22"/>
      <c r="HC2668" s="22"/>
      <c r="HD2668" s="22"/>
      <c r="HE2668" s="22"/>
      <c r="HF2668" s="22"/>
      <c r="HG2668" s="22"/>
      <c r="HH2668" s="22"/>
      <c r="HI2668" s="24"/>
      <c r="HJ2668" s="22"/>
      <c r="HK2668" s="22"/>
      <c r="HL2668" s="22"/>
      <c r="HM2668" s="22"/>
      <c r="HN2668" s="22"/>
      <c r="HO2668" s="22"/>
      <c r="HP2668" s="22"/>
      <c r="HQ2668" s="22"/>
      <c r="HR2668" s="22"/>
      <c r="HS2668" s="22"/>
      <c r="HT2668" s="22"/>
      <c r="HU2668" s="22"/>
      <c r="HV2668" s="22"/>
      <c r="HW2668" s="22"/>
      <c r="HX2668" s="22"/>
      <c r="HY2668" s="22"/>
      <c r="HZ2668" s="22"/>
      <c r="IA2668" s="22"/>
      <c r="IB2668" s="22"/>
      <c r="IC2668" s="22"/>
      <c r="ID2668" s="22"/>
      <c r="IE2668" s="22"/>
      <c r="IF2668" s="22"/>
      <c r="IG2668" s="22"/>
      <c r="IH2668" s="22"/>
      <c r="II2668" s="22"/>
      <c r="IJ2668" s="22"/>
      <c r="IK2668" s="22"/>
      <c r="IL2668" s="22"/>
      <c r="IM2668" s="22"/>
      <c r="IN2668" s="22"/>
      <c r="IO2668" s="24"/>
      <c r="IP2668" s="22"/>
      <c r="IQ2668" s="22"/>
      <c r="IR2668" s="22"/>
      <c r="IS2668" s="22"/>
      <c r="IT2668" s="22"/>
      <c r="IU2668" s="22"/>
      <c r="IV2668" s="22"/>
      <c r="IW2668" s="22"/>
      <c r="IX2668" s="22"/>
      <c r="IY2668" s="22"/>
      <c r="IZ2668" s="22"/>
      <c r="JA2668" s="22"/>
      <c r="JB2668" s="22"/>
      <c r="JC2668" s="22"/>
      <c r="JD2668" s="22"/>
      <c r="JE2668" s="22"/>
      <c r="JF2668" s="22"/>
      <c r="JG2668" s="22"/>
      <c r="JH2668" s="22"/>
      <c r="JI2668" s="22"/>
      <c r="JJ2668" s="22"/>
      <c r="JK2668" s="22"/>
      <c r="JL2668" s="22"/>
      <c r="JM2668" s="22"/>
      <c r="JN2668" s="22"/>
      <c r="JO2668" s="22"/>
      <c r="JP2668" s="22"/>
      <c r="JQ2668" s="22"/>
      <c r="JR2668" s="22"/>
      <c r="JS2668" s="22"/>
      <c r="JT2668" s="22"/>
      <c r="JU2668" s="24"/>
      <c r="JV2668" s="22"/>
      <c r="JW2668" s="22"/>
      <c r="JX2668" s="22"/>
      <c r="JY2668" s="22"/>
      <c r="JZ2668" s="22"/>
      <c r="KA2668" s="22"/>
      <c r="KB2668" s="22"/>
      <c r="KC2668" s="22"/>
      <c r="KD2668" s="22"/>
      <c r="KE2668" s="22"/>
      <c r="KF2668" s="22"/>
      <c r="KG2668" s="22"/>
      <c r="KH2668" s="22"/>
      <c r="KI2668" s="22"/>
      <c r="KJ2668" s="22"/>
      <c r="KK2668" s="22"/>
      <c r="KL2668" s="22"/>
      <c r="KM2668" s="22"/>
      <c r="KN2668" s="22"/>
      <c r="KO2668" s="22"/>
      <c r="KP2668" s="22"/>
      <c r="KQ2668" s="22"/>
      <c r="KR2668" s="22"/>
      <c r="KS2668" s="22"/>
      <c r="KT2668" s="22"/>
      <c r="KU2668" s="22"/>
      <c r="KV2668" s="22"/>
      <c r="KW2668" s="22"/>
      <c r="KX2668" s="22"/>
      <c r="KY2668" s="22"/>
      <c r="KZ2668" s="22"/>
      <c r="LA2668" s="24"/>
      <c r="LB2668" s="22"/>
      <c r="LC2668" s="22"/>
      <c r="LD2668" s="22"/>
      <c r="LE2668" s="22"/>
      <c r="LF2668" s="22"/>
      <c r="LG2668" s="22"/>
      <c r="LH2668" s="22"/>
      <c r="LI2668" s="22"/>
      <c r="LJ2668" s="22"/>
      <c r="LK2668" s="22"/>
      <c r="LL2668" s="22"/>
      <c r="LM2668" s="22"/>
      <c r="LN2668" s="22"/>
      <c r="LO2668" s="22"/>
      <c r="LP2668" s="22"/>
      <c r="LQ2668" s="22"/>
      <c r="LR2668" s="22"/>
      <c r="LS2668" s="22"/>
      <c r="LT2668" s="22"/>
      <c r="LU2668" s="22"/>
      <c r="LV2668" s="22"/>
      <c r="LW2668" s="22"/>
      <c r="LX2668" s="22"/>
      <c r="LY2668" s="22"/>
      <c r="LZ2668" s="22"/>
      <c r="MA2668" s="22"/>
      <c r="MB2668" s="22"/>
      <c r="MC2668" s="22"/>
      <c r="MD2668" s="22"/>
      <c r="ME2668" s="22"/>
      <c r="MF2668" s="22"/>
      <c r="MG2668" s="24"/>
      <c r="MH2668" s="22"/>
      <c r="MI2668" s="22"/>
      <c r="MJ2668" s="22"/>
      <c r="MK2668" s="22"/>
      <c r="ML2668" s="22"/>
      <c r="MM2668" s="22"/>
      <c r="MN2668" s="22"/>
      <c r="MO2668" s="22"/>
      <c r="MP2668" s="22"/>
      <c r="MQ2668" s="22"/>
      <c r="MR2668" s="22"/>
      <c r="MS2668" s="22"/>
      <c r="MT2668" s="22"/>
      <c r="MU2668" s="22"/>
      <c r="MV2668" s="22"/>
      <c r="MW2668" s="22"/>
      <c r="MX2668" s="22"/>
      <c r="MY2668" s="22"/>
      <c r="MZ2668" s="22"/>
      <c r="NA2668" s="22"/>
      <c r="NB2668" s="22"/>
      <c r="NC2668" s="22"/>
      <c r="ND2668" s="22"/>
      <c r="NE2668" s="22"/>
      <c r="NF2668" s="22"/>
      <c r="NG2668" s="22"/>
      <c r="NH2668" s="22"/>
      <c r="NI2668" s="22"/>
      <c r="NJ2668" s="22"/>
      <c r="NK2668" s="22"/>
      <c r="NL2668" s="22"/>
      <c r="NM2668" s="24"/>
      <c r="NN2668" s="22"/>
      <c r="NO2668" s="22"/>
      <c r="NP2668" s="22"/>
      <c r="NQ2668" s="22"/>
      <c r="NR2668" s="22"/>
      <c r="NS2668" s="22"/>
      <c r="NT2668" s="22"/>
      <c r="NU2668" s="22"/>
      <c r="NV2668" s="22"/>
      <c r="NW2668" s="22"/>
      <c r="NX2668" s="22"/>
      <c r="NY2668" s="22"/>
      <c r="NZ2668" s="22"/>
      <c r="OA2668" s="22"/>
      <c r="OB2668" s="22"/>
      <c r="OC2668" s="22"/>
      <c r="OD2668" s="22"/>
      <c r="OE2668" s="22"/>
      <c r="OF2668" s="22"/>
      <c r="OG2668" s="22"/>
      <c r="OH2668" s="22"/>
      <c r="OI2668" s="22"/>
      <c r="OJ2668" s="22"/>
      <c r="OK2668" s="22"/>
      <c r="OL2668" s="22"/>
      <c r="OM2668" s="22"/>
      <c r="ON2668" s="22"/>
      <c r="OO2668" s="22"/>
      <c r="OP2668" s="22"/>
      <c r="OQ2668" s="22"/>
      <c r="OR2668" s="22"/>
    </row>
    <row r="2669" spans="1:408" ht="15" thickBot="1">
      <c r="A2669" s="1"/>
      <c r="B2669" s="12"/>
      <c r="C2669" s="12"/>
      <c r="D2669" s="22"/>
      <c r="E2669" s="54"/>
      <c r="F2669" s="54"/>
      <c r="G2669" s="54"/>
      <c r="H2669" s="55"/>
      <c r="I2669" s="22"/>
      <c r="J2669" s="56"/>
      <c r="K2669" s="80"/>
      <c r="L2669" s="57"/>
      <c r="M2669" s="57"/>
      <c r="N2669" s="55"/>
      <c r="O2669" s="58"/>
      <c r="P2669" s="58"/>
      <c r="Q2669" s="59"/>
      <c r="R2669" s="60"/>
      <c r="S2669" s="60"/>
      <c r="T2669" s="22"/>
      <c r="U2669" s="1"/>
      <c r="V2669" s="23"/>
      <c r="X2669" s="24"/>
      <c r="Y2669" s="24"/>
      <c r="Z2669" s="22"/>
      <c r="AA2669" s="22"/>
      <c r="AB2669" s="22"/>
      <c r="AC2669" s="22"/>
      <c r="AD2669" s="22"/>
      <c r="AE2669" s="22"/>
      <c r="AF2669" s="22"/>
      <c r="AG2669" s="22"/>
      <c r="AH2669" s="22"/>
      <c r="AI2669" s="22"/>
      <c r="AJ2669" s="22"/>
      <c r="AK2669" s="22"/>
      <c r="AL2669" s="22"/>
      <c r="AM2669" s="22"/>
      <c r="AN2669" s="22"/>
      <c r="AO2669" s="22"/>
      <c r="AP2669" s="22"/>
      <c r="AQ2669" s="22"/>
      <c r="AR2669" s="22"/>
      <c r="AS2669" s="22"/>
      <c r="AT2669" s="22"/>
      <c r="AU2669" s="22"/>
      <c r="AV2669" s="22"/>
      <c r="AW2669" s="22"/>
      <c r="AX2669" s="22"/>
      <c r="AY2669" s="22"/>
      <c r="AZ2669" s="22"/>
      <c r="BA2669" s="22"/>
      <c r="BB2669" s="22"/>
      <c r="BC2669" s="22"/>
      <c r="BD2669" s="22"/>
      <c r="BE2669" s="24"/>
      <c r="BF2669" s="22"/>
      <c r="BG2669" s="22"/>
      <c r="BH2669" s="22"/>
      <c r="BI2669" s="22"/>
      <c r="BJ2669" s="22"/>
      <c r="BK2669" s="22"/>
      <c r="BL2669" s="22"/>
      <c r="BM2669" s="22"/>
      <c r="BN2669" s="22"/>
      <c r="BO2669" s="22"/>
      <c r="BP2669" s="22"/>
      <c r="BQ2669" s="22"/>
      <c r="BR2669" s="22"/>
      <c r="BS2669" s="22"/>
      <c r="BT2669" s="22"/>
      <c r="BU2669" s="22"/>
      <c r="BV2669" s="22"/>
      <c r="BW2669" s="22"/>
      <c r="BX2669" s="22"/>
      <c r="BY2669" s="22"/>
      <c r="BZ2669" s="22"/>
      <c r="CA2669" s="22"/>
      <c r="CB2669" s="22"/>
      <c r="CC2669" s="22"/>
      <c r="CD2669" s="22"/>
      <c r="CE2669" s="22"/>
      <c r="CF2669" s="22"/>
      <c r="CG2669" s="22"/>
      <c r="CH2669" s="22"/>
      <c r="CI2669" s="22"/>
      <c r="CJ2669" s="22"/>
      <c r="CK2669" s="24"/>
      <c r="CL2669" s="22"/>
      <c r="CM2669" s="22"/>
      <c r="CN2669" s="22"/>
      <c r="CO2669" s="22"/>
      <c r="CP2669" s="22"/>
      <c r="CQ2669" s="22"/>
      <c r="CR2669" s="22"/>
      <c r="CS2669" s="22"/>
      <c r="CT2669" s="22"/>
      <c r="CU2669" s="22"/>
      <c r="CV2669" s="22"/>
      <c r="CW2669" s="22"/>
      <c r="CX2669" s="22"/>
      <c r="CY2669" s="22"/>
      <c r="CZ2669" s="22"/>
      <c r="DA2669" s="22"/>
      <c r="DB2669" s="22"/>
      <c r="DC2669" s="22"/>
      <c r="DD2669" s="22"/>
      <c r="DE2669" s="22"/>
      <c r="DF2669" s="22"/>
      <c r="DG2669" s="22"/>
      <c r="DH2669" s="22"/>
      <c r="DI2669" s="22"/>
      <c r="DJ2669" s="22"/>
      <c r="DK2669" s="22"/>
      <c r="DL2669" s="22"/>
      <c r="DM2669" s="22"/>
      <c r="DN2669" s="22"/>
      <c r="DO2669" s="22"/>
      <c r="DP2669" s="22"/>
      <c r="DQ2669" s="24"/>
      <c r="DR2669" s="22"/>
      <c r="DS2669" s="22"/>
      <c r="DT2669" s="22"/>
      <c r="DU2669" s="22"/>
      <c r="DV2669" s="22"/>
      <c r="DW2669" s="22"/>
      <c r="DX2669" s="22"/>
      <c r="DY2669" s="22"/>
      <c r="DZ2669" s="22"/>
      <c r="EA2669" s="22"/>
      <c r="EB2669" s="22"/>
      <c r="EC2669" s="22"/>
      <c r="ED2669" s="22"/>
      <c r="EE2669" s="22"/>
      <c r="EF2669" s="22"/>
      <c r="EG2669" s="22"/>
      <c r="EH2669" s="22"/>
      <c r="EI2669" s="22"/>
      <c r="EJ2669" s="22"/>
      <c r="EK2669" s="22"/>
      <c r="EL2669" s="22"/>
      <c r="EM2669" s="22"/>
      <c r="EN2669" s="22"/>
      <c r="EO2669" s="22"/>
      <c r="EP2669" s="22"/>
      <c r="EQ2669" s="22"/>
      <c r="ER2669" s="22"/>
      <c r="ES2669" s="22"/>
      <c r="ET2669" s="22"/>
      <c r="EU2669" s="22"/>
      <c r="EV2669" s="22"/>
      <c r="EW2669" s="24"/>
      <c r="EX2669" s="22"/>
      <c r="EY2669" s="22"/>
      <c r="EZ2669" s="22"/>
      <c r="FA2669" s="22"/>
      <c r="FB2669" s="22"/>
      <c r="FC2669" s="22"/>
      <c r="FD2669" s="22"/>
      <c r="FE2669" s="22"/>
      <c r="FF2669" s="22"/>
      <c r="FG2669" s="22"/>
      <c r="FH2669" s="22"/>
      <c r="FI2669" s="22"/>
      <c r="FJ2669" s="22"/>
      <c r="FK2669" s="22"/>
      <c r="FL2669" s="22"/>
      <c r="FM2669" s="22"/>
      <c r="FN2669" s="22"/>
      <c r="FO2669" s="22"/>
      <c r="FP2669" s="22"/>
      <c r="FQ2669" s="22"/>
      <c r="FR2669" s="22"/>
      <c r="FS2669" s="22"/>
      <c r="FT2669" s="22"/>
      <c r="FU2669" s="22"/>
      <c r="FV2669" s="22"/>
      <c r="FW2669" s="22"/>
      <c r="FX2669" s="22"/>
      <c r="FY2669" s="22"/>
      <c r="FZ2669" s="22"/>
      <c r="GA2669" s="22"/>
      <c r="GB2669" s="22"/>
      <c r="GC2669" s="24"/>
      <c r="GD2669" s="22"/>
      <c r="GE2669" s="22"/>
      <c r="GF2669" s="22"/>
      <c r="GG2669" s="22"/>
      <c r="GH2669" s="22"/>
      <c r="GI2669" s="22"/>
      <c r="GJ2669" s="22"/>
      <c r="GK2669" s="22"/>
      <c r="GL2669" s="22"/>
      <c r="GM2669" s="22"/>
      <c r="GN2669" s="22"/>
      <c r="GO2669" s="22"/>
      <c r="GP2669" s="22"/>
      <c r="GQ2669" s="22"/>
      <c r="GR2669" s="22"/>
      <c r="GS2669" s="22"/>
      <c r="GT2669" s="22"/>
      <c r="GU2669" s="22"/>
      <c r="GV2669" s="22"/>
      <c r="GW2669" s="22"/>
      <c r="GX2669" s="22"/>
      <c r="GY2669" s="22"/>
      <c r="GZ2669" s="22"/>
      <c r="HA2669" s="22"/>
      <c r="HB2669" s="22"/>
      <c r="HC2669" s="22"/>
      <c r="HD2669" s="22"/>
      <c r="HE2669" s="22"/>
      <c r="HF2669" s="22"/>
      <c r="HG2669" s="22"/>
      <c r="HH2669" s="22"/>
      <c r="HI2669" s="24"/>
      <c r="HJ2669" s="22"/>
      <c r="HK2669" s="22"/>
      <c r="HL2669" s="22"/>
      <c r="HM2669" s="22"/>
      <c r="HN2669" s="22"/>
      <c r="HO2669" s="22"/>
      <c r="HP2669" s="22"/>
      <c r="HQ2669" s="22"/>
      <c r="HR2669" s="22"/>
      <c r="HS2669" s="22"/>
      <c r="HT2669" s="22"/>
      <c r="HU2669" s="22"/>
      <c r="HV2669" s="22"/>
      <c r="HW2669" s="22"/>
      <c r="HX2669" s="22"/>
      <c r="HY2669" s="22"/>
      <c r="HZ2669" s="22"/>
      <c r="IA2669" s="22"/>
      <c r="IB2669" s="22"/>
      <c r="IC2669" s="22"/>
      <c r="ID2669" s="22"/>
      <c r="IE2669" s="22"/>
      <c r="IF2669" s="22"/>
      <c r="IG2669" s="22"/>
      <c r="IH2669" s="22"/>
      <c r="II2669" s="22"/>
      <c r="IJ2669" s="22"/>
      <c r="IK2669" s="22"/>
      <c r="IL2669" s="22"/>
      <c r="IM2669" s="22"/>
      <c r="IN2669" s="22"/>
      <c r="IO2669" s="24"/>
      <c r="IP2669" s="22"/>
      <c r="IQ2669" s="22"/>
      <c r="IR2669" s="22"/>
      <c r="IS2669" s="22"/>
      <c r="IT2669" s="22"/>
      <c r="IU2669" s="22"/>
      <c r="IV2669" s="22"/>
      <c r="IW2669" s="22"/>
      <c r="IX2669" s="22"/>
      <c r="IY2669" s="22"/>
      <c r="IZ2669" s="22"/>
      <c r="JA2669" s="22"/>
      <c r="JB2669" s="22"/>
      <c r="JC2669" s="22"/>
      <c r="JD2669" s="22"/>
      <c r="JE2669" s="22"/>
      <c r="JF2669" s="22"/>
      <c r="JG2669" s="22"/>
      <c r="JH2669" s="22"/>
      <c r="JI2669" s="22"/>
      <c r="JJ2669" s="22"/>
      <c r="JK2669" s="22"/>
      <c r="JL2669" s="22"/>
      <c r="JM2669" s="22"/>
      <c r="JN2669" s="22"/>
      <c r="JO2669" s="22"/>
      <c r="JP2669" s="22"/>
      <c r="JQ2669" s="22"/>
      <c r="JR2669" s="22"/>
      <c r="JS2669" s="22"/>
      <c r="JT2669" s="22"/>
      <c r="JU2669" s="24"/>
      <c r="JV2669" s="22"/>
      <c r="JW2669" s="22"/>
      <c r="JX2669" s="22"/>
      <c r="JY2669" s="22"/>
      <c r="JZ2669" s="22"/>
      <c r="KA2669" s="22"/>
      <c r="KB2669" s="22"/>
      <c r="KC2669" s="22"/>
      <c r="KD2669" s="22"/>
      <c r="KE2669" s="22"/>
      <c r="KF2669" s="22"/>
      <c r="KG2669" s="22"/>
      <c r="KH2669" s="22"/>
      <c r="KI2669" s="22"/>
      <c r="KJ2669" s="22"/>
      <c r="KK2669" s="22"/>
      <c r="KL2669" s="22"/>
      <c r="KM2669" s="22"/>
      <c r="KN2669" s="22"/>
      <c r="KO2669" s="22"/>
      <c r="KP2669" s="22"/>
      <c r="KQ2669" s="22"/>
      <c r="KR2669" s="22"/>
      <c r="KS2669" s="22"/>
      <c r="KT2669" s="22"/>
      <c r="KU2669" s="22"/>
      <c r="KV2669" s="22"/>
      <c r="KW2669" s="22"/>
      <c r="KX2669" s="22"/>
      <c r="KY2669" s="22"/>
      <c r="KZ2669" s="22"/>
      <c r="LA2669" s="24"/>
      <c r="LB2669" s="22"/>
      <c r="LC2669" s="22"/>
      <c r="LD2669" s="22"/>
      <c r="LE2669" s="22"/>
      <c r="LF2669" s="22"/>
      <c r="LG2669" s="22"/>
      <c r="LH2669" s="22"/>
      <c r="LI2669" s="22"/>
      <c r="LJ2669" s="22"/>
      <c r="LK2669" s="22"/>
      <c r="LL2669" s="22"/>
      <c r="LM2669" s="22"/>
      <c r="LN2669" s="22"/>
      <c r="LO2669" s="22"/>
      <c r="LP2669" s="22"/>
      <c r="LQ2669" s="22"/>
      <c r="LR2669" s="22"/>
      <c r="LS2669" s="22"/>
      <c r="LT2669" s="22"/>
      <c r="LU2669" s="22"/>
      <c r="LV2669" s="22"/>
      <c r="LW2669" s="22"/>
      <c r="LX2669" s="22"/>
      <c r="LY2669" s="22"/>
      <c r="LZ2669" s="22"/>
      <c r="MA2669" s="22"/>
      <c r="MB2669" s="22"/>
      <c r="MC2669" s="22"/>
      <c r="MD2669" s="22"/>
      <c r="ME2669" s="22"/>
      <c r="MF2669" s="22"/>
      <c r="MG2669" s="24"/>
      <c r="MH2669" s="22"/>
      <c r="MI2669" s="22"/>
      <c r="MJ2669" s="22"/>
      <c r="MK2669" s="22"/>
      <c r="ML2669" s="22"/>
      <c r="MM2669" s="22"/>
      <c r="MN2669" s="22"/>
      <c r="MO2669" s="22"/>
      <c r="MP2669" s="22"/>
      <c r="MQ2669" s="22"/>
      <c r="MR2669" s="22"/>
      <c r="MS2669" s="22"/>
      <c r="MT2669" s="22"/>
      <c r="MU2669" s="22"/>
      <c r="MV2669" s="22"/>
      <c r="MW2669" s="22"/>
      <c r="MX2669" s="22"/>
      <c r="MY2669" s="22"/>
      <c r="MZ2669" s="22"/>
      <c r="NA2669" s="22"/>
      <c r="NB2669" s="22"/>
      <c r="NC2669" s="22"/>
      <c r="ND2669" s="22"/>
      <c r="NE2669" s="22"/>
      <c r="NF2669" s="22"/>
      <c r="NG2669" s="22"/>
      <c r="NH2669" s="22"/>
      <c r="NI2669" s="22"/>
      <c r="NJ2669" s="22"/>
      <c r="NK2669" s="22"/>
      <c r="NL2669" s="22"/>
      <c r="NM2669" s="24"/>
      <c r="NN2669" s="22"/>
      <c r="NO2669" s="22"/>
      <c r="NP2669" s="22"/>
      <c r="NQ2669" s="22"/>
      <c r="NR2669" s="22"/>
      <c r="NS2669" s="22"/>
      <c r="NT2669" s="22"/>
      <c r="NU2669" s="22"/>
      <c r="NV2669" s="22"/>
      <c r="NW2669" s="22"/>
      <c r="NX2669" s="22"/>
      <c r="NY2669" s="22"/>
      <c r="NZ2669" s="22"/>
      <c r="OA2669" s="22"/>
      <c r="OB2669" s="22"/>
      <c r="OC2669" s="22"/>
      <c r="OD2669" s="22"/>
      <c r="OE2669" s="22"/>
      <c r="OF2669" s="22"/>
      <c r="OG2669" s="22"/>
      <c r="OH2669" s="22"/>
      <c r="OI2669" s="22"/>
      <c r="OJ2669" s="22"/>
      <c r="OK2669" s="22"/>
      <c r="OL2669" s="22"/>
      <c r="OM2669" s="22"/>
      <c r="ON2669" s="22"/>
      <c r="OO2669" s="22"/>
      <c r="OP2669" s="22"/>
      <c r="OQ2669" s="22"/>
      <c r="OR2669" s="22"/>
    </row>
    <row r="2670" spans="1:408" ht="15" thickBot="1">
      <c r="A2670" s="1"/>
      <c r="B2670" s="12"/>
      <c r="C2670" s="12"/>
      <c r="D2670" s="22"/>
      <c r="E2670" s="54"/>
      <c r="F2670" s="54"/>
      <c r="G2670" s="54"/>
      <c r="H2670" s="55"/>
      <c r="I2670" s="22"/>
      <c r="J2670" s="56"/>
      <c r="K2670" s="81"/>
      <c r="L2670" s="57"/>
      <c r="M2670" s="57"/>
      <c r="N2670" s="55"/>
      <c r="O2670" s="58"/>
      <c r="P2670" s="58"/>
      <c r="Q2670" s="59"/>
      <c r="R2670" s="60"/>
      <c r="S2670" s="60"/>
      <c r="T2670" s="22"/>
      <c r="U2670" s="1"/>
      <c r="V2670" s="23"/>
      <c r="X2670" s="24"/>
      <c r="Y2670" s="24"/>
      <c r="Z2670" s="22"/>
      <c r="AA2670" s="22"/>
      <c r="AB2670" s="22"/>
      <c r="AC2670" s="22"/>
      <c r="AD2670" s="22"/>
      <c r="AE2670" s="22"/>
      <c r="AF2670" s="22"/>
      <c r="AG2670" s="22"/>
      <c r="AH2670" s="22"/>
      <c r="AI2670" s="22"/>
      <c r="AJ2670" s="22"/>
      <c r="AK2670" s="22"/>
      <c r="AL2670" s="22"/>
      <c r="AM2670" s="22"/>
      <c r="AN2670" s="22"/>
      <c r="AO2670" s="22"/>
      <c r="AP2670" s="22"/>
      <c r="AQ2670" s="22"/>
      <c r="AR2670" s="22"/>
      <c r="AS2670" s="22"/>
      <c r="AT2670" s="22"/>
      <c r="AU2670" s="22"/>
      <c r="AV2670" s="22"/>
      <c r="AW2670" s="22"/>
      <c r="AX2670" s="22"/>
      <c r="AY2670" s="22"/>
      <c r="AZ2670" s="22"/>
      <c r="BA2670" s="22"/>
      <c r="BB2670" s="22"/>
      <c r="BC2670" s="22"/>
      <c r="BD2670" s="22"/>
      <c r="BE2670" s="24"/>
      <c r="BF2670" s="22"/>
      <c r="BG2670" s="22"/>
      <c r="BH2670" s="22"/>
      <c r="BI2670" s="22"/>
      <c r="BJ2670" s="22"/>
      <c r="BK2670" s="22"/>
      <c r="BL2670" s="22"/>
      <c r="BM2670" s="22"/>
      <c r="BN2670" s="22"/>
      <c r="BO2670" s="22"/>
      <c r="BP2670" s="22"/>
      <c r="BQ2670" s="22"/>
      <c r="BR2670" s="22"/>
      <c r="BS2670" s="22"/>
      <c r="BT2670" s="22"/>
      <c r="BU2670" s="22"/>
      <c r="BV2670" s="22"/>
      <c r="BW2670" s="22"/>
      <c r="BX2670" s="22"/>
      <c r="BY2670" s="22"/>
      <c r="BZ2670" s="22"/>
      <c r="CA2670" s="22"/>
      <c r="CB2670" s="22"/>
      <c r="CC2670" s="22"/>
      <c r="CD2670" s="22"/>
      <c r="CE2670" s="22"/>
      <c r="CF2670" s="22"/>
      <c r="CG2670" s="22"/>
      <c r="CH2670" s="22"/>
      <c r="CI2670" s="22"/>
      <c r="CJ2670" s="22"/>
      <c r="CK2670" s="24"/>
      <c r="CL2670" s="22"/>
      <c r="CM2670" s="22"/>
      <c r="CN2670" s="22"/>
      <c r="CO2670" s="22"/>
      <c r="CP2670" s="22"/>
      <c r="CQ2670" s="22"/>
      <c r="CR2670" s="22"/>
      <c r="CS2670" s="22"/>
      <c r="CT2670" s="22"/>
      <c r="CU2670" s="22"/>
      <c r="CV2670" s="22"/>
      <c r="CW2670" s="22"/>
      <c r="CX2670" s="22"/>
      <c r="CY2670" s="22"/>
      <c r="CZ2670" s="22"/>
      <c r="DA2670" s="22"/>
      <c r="DB2670" s="22"/>
      <c r="DC2670" s="22"/>
      <c r="DD2670" s="22"/>
      <c r="DE2670" s="22"/>
      <c r="DF2670" s="22"/>
      <c r="DG2670" s="22"/>
      <c r="DH2670" s="22"/>
      <c r="DI2670" s="22"/>
      <c r="DJ2670" s="22"/>
      <c r="DK2670" s="22"/>
      <c r="DL2670" s="22"/>
      <c r="DM2670" s="22"/>
      <c r="DN2670" s="22"/>
      <c r="DO2670" s="22"/>
      <c r="DP2670" s="22"/>
      <c r="DQ2670" s="24"/>
      <c r="DR2670" s="22"/>
      <c r="DS2670" s="22"/>
      <c r="DT2670" s="22"/>
      <c r="DU2670" s="22"/>
      <c r="DV2670" s="22"/>
      <c r="DW2670" s="22"/>
      <c r="DX2670" s="22"/>
      <c r="DY2670" s="22"/>
      <c r="DZ2670" s="22"/>
      <c r="EA2670" s="22"/>
      <c r="EB2670" s="22"/>
      <c r="EC2670" s="22"/>
      <c r="ED2670" s="22"/>
      <c r="EE2670" s="22"/>
      <c r="EF2670" s="22"/>
      <c r="EG2670" s="22"/>
      <c r="EH2670" s="22"/>
      <c r="EI2670" s="22"/>
      <c r="EJ2670" s="22"/>
      <c r="EK2670" s="22"/>
      <c r="EL2670" s="22"/>
      <c r="EM2670" s="22"/>
      <c r="EN2670" s="22"/>
      <c r="EO2670" s="22"/>
      <c r="EP2670" s="22"/>
      <c r="EQ2670" s="22"/>
      <c r="ER2670" s="22"/>
      <c r="ES2670" s="22"/>
      <c r="ET2670" s="22"/>
      <c r="EU2670" s="22"/>
      <c r="EV2670" s="22"/>
      <c r="EW2670" s="24"/>
      <c r="EX2670" s="22"/>
      <c r="EY2670" s="22"/>
      <c r="EZ2670" s="22"/>
      <c r="FA2670" s="22"/>
      <c r="FB2670" s="22"/>
      <c r="FC2670" s="22"/>
      <c r="FD2670" s="22"/>
      <c r="FE2670" s="22"/>
      <c r="FF2670" s="22"/>
      <c r="FG2670" s="22"/>
      <c r="FH2670" s="22"/>
      <c r="FI2670" s="22"/>
      <c r="FJ2670" s="22"/>
      <c r="FK2670" s="22"/>
      <c r="FL2670" s="22"/>
      <c r="FM2670" s="22"/>
      <c r="FN2670" s="22"/>
      <c r="FO2670" s="22"/>
      <c r="FP2670" s="22"/>
      <c r="FQ2670" s="22"/>
      <c r="FR2670" s="22"/>
      <c r="FS2670" s="22"/>
      <c r="FT2670" s="22"/>
      <c r="FU2670" s="22"/>
      <c r="FV2670" s="22"/>
      <c r="FW2670" s="22"/>
      <c r="FX2670" s="22"/>
      <c r="FY2670" s="22"/>
      <c r="FZ2670" s="22"/>
      <c r="GA2670" s="22"/>
      <c r="GB2670" s="22"/>
      <c r="GC2670" s="24"/>
      <c r="GD2670" s="22"/>
      <c r="GE2670" s="22"/>
      <c r="GF2670" s="22"/>
      <c r="GG2670" s="22"/>
      <c r="GH2670" s="22"/>
      <c r="GI2670" s="22"/>
      <c r="GJ2670" s="22"/>
      <c r="GK2670" s="22"/>
      <c r="GL2670" s="22"/>
      <c r="GM2670" s="22"/>
      <c r="GN2670" s="22"/>
      <c r="GO2670" s="22"/>
      <c r="GP2670" s="22"/>
      <c r="GQ2670" s="22"/>
      <c r="GR2670" s="22"/>
      <c r="GS2670" s="22"/>
      <c r="GT2670" s="22"/>
      <c r="GU2670" s="22"/>
      <c r="GV2670" s="22"/>
      <c r="GW2670" s="22"/>
      <c r="GX2670" s="22"/>
      <c r="GY2670" s="22"/>
      <c r="GZ2670" s="22"/>
      <c r="HA2670" s="22"/>
      <c r="HB2670" s="22"/>
      <c r="HC2670" s="22"/>
      <c r="HD2670" s="22"/>
      <c r="HE2670" s="22"/>
      <c r="HF2670" s="22"/>
      <c r="HG2670" s="22"/>
      <c r="HH2670" s="22"/>
      <c r="HI2670" s="24"/>
      <c r="HJ2670" s="22"/>
      <c r="HK2670" s="22"/>
      <c r="HL2670" s="22"/>
      <c r="HM2670" s="22"/>
      <c r="HN2670" s="22"/>
      <c r="HO2670" s="22"/>
      <c r="HP2670" s="22"/>
      <c r="HQ2670" s="22"/>
      <c r="HR2670" s="22"/>
      <c r="HS2670" s="22"/>
      <c r="HT2670" s="22"/>
      <c r="HU2670" s="22"/>
      <c r="HV2670" s="22"/>
      <c r="HW2670" s="22"/>
      <c r="HX2670" s="22"/>
      <c r="HY2670" s="22"/>
      <c r="HZ2670" s="22"/>
      <c r="IA2670" s="22"/>
      <c r="IB2670" s="22"/>
      <c r="IC2670" s="22"/>
      <c r="ID2670" s="22"/>
      <c r="IE2670" s="22"/>
      <c r="IF2670" s="22"/>
      <c r="IG2670" s="22"/>
      <c r="IH2670" s="22"/>
      <c r="II2670" s="22"/>
      <c r="IJ2670" s="22"/>
      <c r="IK2670" s="22"/>
      <c r="IL2670" s="22"/>
      <c r="IM2670" s="22"/>
      <c r="IN2670" s="22"/>
      <c r="IO2670" s="24"/>
      <c r="IP2670" s="22"/>
      <c r="IQ2670" s="22"/>
      <c r="IR2670" s="22"/>
      <c r="IS2670" s="22"/>
      <c r="IT2670" s="22"/>
      <c r="IU2670" s="22"/>
      <c r="IV2670" s="22"/>
      <c r="IW2670" s="22"/>
      <c r="IX2670" s="22"/>
      <c r="IY2670" s="22"/>
      <c r="IZ2670" s="22"/>
      <c r="JA2670" s="22"/>
      <c r="JB2670" s="22"/>
      <c r="JC2670" s="22"/>
      <c r="JD2670" s="22"/>
      <c r="JE2670" s="22"/>
      <c r="JF2670" s="22"/>
      <c r="JG2670" s="22"/>
      <c r="JH2670" s="22"/>
      <c r="JI2670" s="22"/>
      <c r="JJ2670" s="22"/>
      <c r="JK2670" s="22"/>
      <c r="JL2670" s="22"/>
      <c r="JM2670" s="22"/>
      <c r="JN2670" s="22"/>
      <c r="JO2670" s="22"/>
      <c r="JP2670" s="22"/>
      <c r="JQ2670" s="22"/>
      <c r="JR2670" s="22"/>
      <c r="JS2670" s="22"/>
      <c r="JT2670" s="22"/>
      <c r="JU2670" s="24"/>
      <c r="JV2670" s="22"/>
      <c r="JW2670" s="22"/>
      <c r="JX2670" s="22"/>
      <c r="JY2670" s="22"/>
      <c r="JZ2670" s="22"/>
      <c r="KA2670" s="22"/>
      <c r="KB2670" s="22"/>
      <c r="KC2670" s="22"/>
      <c r="KD2670" s="22"/>
      <c r="KE2670" s="22"/>
      <c r="KF2670" s="22"/>
      <c r="KG2670" s="22"/>
      <c r="KH2670" s="22"/>
      <c r="KI2670" s="22"/>
      <c r="KJ2670" s="22"/>
      <c r="KK2670" s="22"/>
      <c r="KL2670" s="22"/>
      <c r="KM2670" s="22"/>
      <c r="KN2670" s="22"/>
      <c r="KO2670" s="22"/>
      <c r="KP2670" s="22"/>
      <c r="KQ2670" s="22"/>
      <c r="KR2670" s="22"/>
      <c r="KS2670" s="22"/>
      <c r="KT2670" s="22"/>
      <c r="KU2670" s="22"/>
      <c r="KV2670" s="22"/>
      <c r="KW2670" s="22"/>
      <c r="KX2670" s="22"/>
      <c r="KY2670" s="22"/>
      <c r="KZ2670" s="22"/>
      <c r="LA2670" s="24"/>
      <c r="LB2670" s="22"/>
      <c r="LC2670" s="22"/>
      <c r="LD2670" s="22"/>
      <c r="LE2670" s="22"/>
      <c r="LF2670" s="22"/>
      <c r="LG2670" s="22"/>
      <c r="LH2670" s="22"/>
      <c r="LI2670" s="22"/>
      <c r="LJ2670" s="22"/>
      <c r="LK2670" s="22"/>
      <c r="LL2670" s="22"/>
      <c r="LM2670" s="22"/>
      <c r="LN2670" s="22"/>
      <c r="LO2670" s="22"/>
      <c r="LP2670" s="22"/>
      <c r="LQ2670" s="22"/>
      <c r="LR2670" s="22"/>
      <c r="LS2670" s="22"/>
      <c r="LT2670" s="22"/>
      <c r="LU2670" s="22"/>
      <c r="LV2670" s="22"/>
      <c r="LW2670" s="22"/>
      <c r="LX2670" s="22"/>
      <c r="LY2670" s="22"/>
      <c r="LZ2670" s="22"/>
      <c r="MA2670" s="22"/>
      <c r="MB2670" s="22"/>
      <c r="MC2670" s="22"/>
      <c r="MD2670" s="22"/>
      <c r="ME2670" s="22"/>
      <c r="MF2670" s="22"/>
      <c r="MG2670" s="24"/>
      <c r="MH2670" s="22"/>
      <c r="MI2670" s="22"/>
      <c r="MJ2670" s="22"/>
      <c r="MK2670" s="22"/>
      <c r="ML2670" s="22"/>
      <c r="MM2670" s="22"/>
      <c r="MN2670" s="22"/>
      <c r="MO2670" s="22"/>
      <c r="MP2670" s="22"/>
      <c r="MQ2670" s="22"/>
      <c r="MR2670" s="22"/>
      <c r="MS2670" s="22"/>
      <c r="MT2670" s="22"/>
      <c r="MU2670" s="22"/>
      <c r="MV2670" s="22"/>
      <c r="MW2670" s="22"/>
      <c r="MX2670" s="22"/>
      <c r="MY2670" s="22"/>
      <c r="MZ2670" s="22"/>
      <c r="NA2670" s="22"/>
      <c r="NB2670" s="22"/>
      <c r="NC2670" s="22"/>
      <c r="ND2670" s="22"/>
      <c r="NE2670" s="22"/>
      <c r="NF2670" s="22"/>
      <c r="NG2670" s="22"/>
      <c r="NH2670" s="22"/>
      <c r="NI2670" s="22"/>
      <c r="NJ2670" s="22"/>
      <c r="NK2670" s="22"/>
      <c r="NL2670" s="22"/>
      <c r="NM2670" s="24"/>
      <c r="NN2670" s="22"/>
      <c r="NO2670" s="22"/>
      <c r="NP2670" s="22"/>
      <c r="NQ2670" s="22"/>
      <c r="NR2670" s="22"/>
      <c r="NS2670" s="22"/>
      <c r="NT2670" s="22"/>
      <c r="NU2670" s="22"/>
      <c r="NV2670" s="22"/>
      <c r="NW2670" s="22"/>
      <c r="NX2670" s="22"/>
      <c r="NY2670" s="22"/>
      <c r="NZ2670" s="22"/>
      <c r="OA2670" s="22"/>
      <c r="OB2670" s="22"/>
      <c r="OC2670" s="22"/>
      <c r="OD2670" s="22"/>
      <c r="OE2670" s="22"/>
      <c r="OF2670" s="22"/>
      <c r="OG2670" s="22"/>
      <c r="OH2670" s="22"/>
      <c r="OI2670" s="22"/>
      <c r="OJ2670" s="22"/>
      <c r="OK2670" s="22"/>
      <c r="OL2670" s="22"/>
      <c r="OM2670" s="22"/>
      <c r="ON2670" s="22"/>
      <c r="OO2670" s="22"/>
      <c r="OP2670" s="22"/>
      <c r="OQ2670" s="22"/>
      <c r="OR2670" s="22"/>
    </row>
    <row r="2671" spans="1:408" ht="15" thickBot="1">
      <c r="A2671" s="1"/>
      <c r="B2671" s="12"/>
      <c r="C2671" s="12"/>
      <c r="D2671" s="22"/>
      <c r="E2671" s="54"/>
      <c r="F2671" s="54"/>
      <c r="G2671" s="54"/>
      <c r="H2671" s="55"/>
      <c r="I2671" s="22"/>
      <c r="J2671" s="56"/>
      <c r="K2671" s="80"/>
      <c r="L2671" s="57"/>
      <c r="M2671" s="57"/>
      <c r="N2671" s="55"/>
      <c r="O2671" s="58"/>
      <c r="P2671" s="58"/>
      <c r="Q2671" s="59"/>
      <c r="R2671" s="60"/>
      <c r="S2671" s="60"/>
      <c r="T2671" s="22"/>
      <c r="U2671" s="1"/>
      <c r="V2671" s="23"/>
      <c r="X2671" s="24"/>
      <c r="Y2671" s="24"/>
      <c r="Z2671" s="22"/>
      <c r="AA2671" s="22"/>
      <c r="AB2671" s="22"/>
      <c r="AC2671" s="22"/>
      <c r="AD2671" s="22"/>
      <c r="AE2671" s="22"/>
      <c r="AF2671" s="22"/>
      <c r="AG2671" s="22"/>
      <c r="AH2671" s="22"/>
      <c r="AI2671" s="22"/>
      <c r="AJ2671" s="22"/>
      <c r="AK2671" s="22"/>
      <c r="AL2671" s="22"/>
      <c r="AM2671" s="22"/>
      <c r="AN2671" s="22"/>
      <c r="AO2671" s="22"/>
      <c r="AP2671" s="22"/>
      <c r="AQ2671" s="22"/>
      <c r="AR2671" s="22"/>
      <c r="AS2671" s="22"/>
      <c r="AT2671" s="22"/>
      <c r="AU2671" s="22"/>
      <c r="AV2671" s="22"/>
      <c r="AW2671" s="22"/>
      <c r="AX2671" s="22"/>
      <c r="AY2671" s="22"/>
      <c r="AZ2671" s="22"/>
      <c r="BA2671" s="22"/>
      <c r="BB2671" s="22"/>
      <c r="BC2671" s="22"/>
      <c r="BD2671" s="22"/>
      <c r="BE2671" s="24"/>
      <c r="BF2671" s="22"/>
      <c r="BG2671" s="22"/>
      <c r="BH2671" s="22"/>
      <c r="BI2671" s="22"/>
      <c r="BJ2671" s="22"/>
      <c r="BK2671" s="22"/>
      <c r="BL2671" s="22"/>
      <c r="BM2671" s="22"/>
      <c r="BN2671" s="22"/>
      <c r="BO2671" s="22"/>
      <c r="BP2671" s="22"/>
      <c r="BQ2671" s="22"/>
      <c r="BR2671" s="22"/>
      <c r="BS2671" s="22"/>
      <c r="BT2671" s="22"/>
      <c r="BU2671" s="22"/>
      <c r="BV2671" s="22"/>
      <c r="BW2671" s="22"/>
      <c r="BX2671" s="22"/>
      <c r="BY2671" s="22"/>
      <c r="BZ2671" s="22"/>
      <c r="CA2671" s="22"/>
      <c r="CB2671" s="22"/>
      <c r="CC2671" s="22"/>
      <c r="CD2671" s="22"/>
      <c r="CE2671" s="22"/>
      <c r="CF2671" s="22"/>
      <c r="CG2671" s="22"/>
      <c r="CH2671" s="22"/>
      <c r="CI2671" s="22"/>
      <c r="CJ2671" s="22"/>
      <c r="CK2671" s="24"/>
      <c r="CL2671" s="22"/>
      <c r="CM2671" s="22"/>
      <c r="CN2671" s="22"/>
      <c r="CO2671" s="22"/>
      <c r="CP2671" s="22"/>
      <c r="CQ2671" s="22"/>
      <c r="CR2671" s="22"/>
      <c r="CS2671" s="22"/>
      <c r="CT2671" s="22"/>
      <c r="CU2671" s="22"/>
      <c r="CV2671" s="22"/>
      <c r="CW2671" s="22"/>
      <c r="CX2671" s="22"/>
      <c r="CY2671" s="22"/>
      <c r="CZ2671" s="22"/>
      <c r="DA2671" s="22"/>
      <c r="DB2671" s="22"/>
      <c r="DC2671" s="22"/>
      <c r="DD2671" s="22"/>
      <c r="DE2671" s="22"/>
      <c r="DF2671" s="22"/>
      <c r="DG2671" s="22"/>
      <c r="DH2671" s="22"/>
      <c r="DI2671" s="22"/>
      <c r="DJ2671" s="22"/>
      <c r="DK2671" s="22"/>
      <c r="DL2671" s="22"/>
      <c r="DM2671" s="22"/>
      <c r="DN2671" s="22"/>
      <c r="DO2671" s="22"/>
      <c r="DP2671" s="22"/>
      <c r="DQ2671" s="24"/>
      <c r="DR2671" s="22"/>
      <c r="DS2671" s="22"/>
      <c r="DT2671" s="22"/>
      <c r="DU2671" s="22"/>
      <c r="DV2671" s="22"/>
      <c r="DW2671" s="22"/>
      <c r="DX2671" s="22"/>
      <c r="DY2671" s="22"/>
      <c r="DZ2671" s="22"/>
      <c r="EA2671" s="22"/>
      <c r="EB2671" s="22"/>
      <c r="EC2671" s="22"/>
      <c r="ED2671" s="22"/>
      <c r="EE2671" s="22"/>
      <c r="EF2671" s="22"/>
      <c r="EG2671" s="22"/>
      <c r="EH2671" s="22"/>
      <c r="EI2671" s="22"/>
      <c r="EJ2671" s="22"/>
      <c r="EK2671" s="22"/>
      <c r="EL2671" s="22"/>
      <c r="EM2671" s="22"/>
      <c r="EN2671" s="22"/>
      <c r="EO2671" s="22"/>
      <c r="EP2671" s="22"/>
      <c r="EQ2671" s="22"/>
      <c r="ER2671" s="22"/>
      <c r="ES2671" s="22"/>
      <c r="ET2671" s="22"/>
      <c r="EU2671" s="22"/>
      <c r="EV2671" s="22"/>
      <c r="EW2671" s="24"/>
      <c r="EX2671" s="22"/>
      <c r="EY2671" s="22"/>
      <c r="EZ2671" s="22"/>
      <c r="FA2671" s="22"/>
      <c r="FB2671" s="22"/>
      <c r="FC2671" s="22"/>
      <c r="FD2671" s="22"/>
      <c r="FE2671" s="22"/>
      <c r="FF2671" s="22"/>
      <c r="FG2671" s="22"/>
      <c r="FH2671" s="22"/>
      <c r="FI2671" s="22"/>
      <c r="FJ2671" s="22"/>
      <c r="FK2671" s="22"/>
      <c r="FL2671" s="22"/>
      <c r="FM2671" s="22"/>
      <c r="FN2671" s="22"/>
      <c r="FO2671" s="22"/>
      <c r="FP2671" s="22"/>
      <c r="FQ2671" s="22"/>
      <c r="FR2671" s="22"/>
      <c r="FS2671" s="22"/>
      <c r="FT2671" s="22"/>
      <c r="FU2671" s="22"/>
      <c r="FV2671" s="22"/>
      <c r="FW2671" s="22"/>
      <c r="FX2671" s="22"/>
      <c r="FY2671" s="22"/>
      <c r="FZ2671" s="22"/>
      <c r="GA2671" s="22"/>
      <c r="GB2671" s="22"/>
      <c r="GC2671" s="24"/>
      <c r="GD2671" s="22"/>
      <c r="GE2671" s="22"/>
      <c r="GF2671" s="22"/>
      <c r="GG2671" s="22"/>
      <c r="GH2671" s="22"/>
      <c r="GI2671" s="22"/>
      <c r="GJ2671" s="22"/>
      <c r="GK2671" s="22"/>
      <c r="GL2671" s="22"/>
      <c r="GM2671" s="22"/>
      <c r="GN2671" s="22"/>
      <c r="GO2671" s="22"/>
      <c r="GP2671" s="22"/>
      <c r="GQ2671" s="22"/>
      <c r="GR2671" s="22"/>
      <c r="GS2671" s="22"/>
      <c r="GT2671" s="22"/>
      <c r="GU2671" s="22"/>
      <c r="GV2671" s="22"/>
      <c r="GW2671" s="22"/>
      <c r="GX2671" s="22"/>
      <c r="GY2671" s="22"/>
      <c r="GZ2671" s="22"/>
      <c r="HA2671" s="22"/>
      <c r="HB2671" s="22"/>
      <c r="HC2671" s="22"/>
      <c r="HD2671" s="22"/>
      <c r="HE2671" s="22"/>
      <c r="HF2671" s="22"/>
      <c r="HG2671" s="22"/>
      <c r="HH2671" s="22"/>
      <c r="HI2671" s="24"/>
      <c r="HJ2671" s="22"/>
      <c r="HK2671" s="22"/>
      <c r="HL2671" s="22"/>
      <c r="HM2671" s="22"/>
      <c r="HN2671" s="22"/>
      <c r="HO2671" s="22"/>
      <c r="HP2671" s="22"/>
      <c r="HQ2671" s="22"/>
      <c r="HR2671" s="22"/>
      <c r="HS2671" s="22"/>
      <c r="HT2671" s="22"/>
      <c r="HU2671" s="22"/>
      <c r="HV2671" s="22"/>
      <c r="HW2671" s="22"/>
      <c r="HX2671" s="22"/>
      <c r="HY2671" s="22"/>
      <c r="HZ2671" s="22"/>
      <c r="IA2671" s="22"/>
      <c r="IB2671" s="22"/>
      <c r="IC2671" s="22"/>
      <c r="ID2671" s="22"/>
      <c r="IE2671" s="22"/>
      <c r="IF2671" s="22"/>
      <c r="IG2671" s="22"/>
      <c r="IH2671" s="22"/>
      <c r="II2671" s="22"/>
      <c r="IJ2671" s="22"/>
      <c r="IK2671" s="22"/>
      <c r="IL2671" s="22"/>
      <c r="IM2671" s="22"/>
      <c r="IN2671" s="22"/>
      <c r="IO2671" s="24"/>
      <c r="IP2671" s="22"/>
      <c r="IQ2671" s="22"/>
      <c r="IR2671" s="22"/>
      <c r="IS2671" s="22"/>
      <c r="IT2671" s="22"/>
      <c r="IU2671" s="22"/>
      <c r="IV2671" s="22"/>
      <c r="IW2671" s="22"/>
      <c r="IX2671" s="22"/>
      <c r="IY2671" s="22"/>
      <c r="IZ2671" s="22"/>
      <c r="JA2671" s="22"/>
      <c r="JB2671" s="22"/>
      <c r="JC2671" s="22"/>
      <c r="JD2671" s="22"/>
      <c r="JE2671" s="22"/>
      <c r="JF2671" s="22"/>
      <c r="JG2671" s="22"/>
      <c r="JH2671" s="22"/>
      <c r="JI2671" s="22"/>
      <c r="JJ2671" s="22"/>
      <c r="JK2671" s="22"/>
      <c r="JL2671" s="22"/>
      <c r="JM2671" s="22"/>
      <c r="JN2671" s="22"/>
      <c r="JO2671" s="22"/>
      <c r="JP2671" s="22"/>
      <c r="JQ2671" s="22"/>
      <c r="JR2671" s="22"/>
      <c r="JS2671" s="22"/>
      <c r="JT2671" s="22"/>
      <c r="JU2671" s="24"/>
      <c r="JV2671" s="22"/>
      <c r="JW2671" s="22"/>
      <c r="JX2671" s="22"/>
      <c r="JY2671" s="22"/>
      <c r="JZ2671" s="22"/>
      <c r="KA2671" s="22"/>
      <c r="KB2671" s="22"/>
      <c r="KC2671" s="22"/>
      <c r="KD2671" s="22"/>
      <c r="KE2671" s="22"/>
      <c r="KF2671" s="22"/>
      <c r="KG2671" s="22"/>
      <c r="KH2671" s="22"/>
      <c r="KI2671" s="22"/>
      <c r="KJ2671" s="22"/>
      <c r="KK2671" s="22"/>
      <c r="KL2671" s="22"/>
      <c r="KM2671" s="22"/>
      <c r="KN2671" s="22"/>
      <c r="KO2671" s="22"/>
      <c r="KP2671" s="22"/>
      <c r="KQ2671" s="22"/>
      <c r="KR2671" s="22"/>
      <c r="KS2671" s="22"/>
      <c r="KT2671" s="22"/>
      <c r="KU2671" s="22"/>
      <c r="KV2671" s="22"/>
      <c r="KW2671" s="22"/>
      <c r="KX2671" s="22"/>
      <c r="KY2671" s="22"/>
      <c r="KZ2671" s="22"/>
      <c r="LA2671" s="24"/>
      <c r="LB2671" s="22"/>
      <c r="LC2671" s="22"/>
      <c r="LD2671" s="22"/>
      <c r="LE2671" s="22"/>
      <c r="LF2671" s="22"/>
      <c r="LG2671" s="22"/>
      <c r="LH2671" s="22"/>
      <c r="LI2671" s="22"/>
      <c r="LJ2671" s="22"/>
      <c r="LK2671" s="22"/>
      <c r="LL2671" s="22"/>
      <c r="LM2671" s="22"/>
      <c r="LN2671" s="22"/>
      <c r="LO2671" s="22"/>
      <c r="LP2671" s="22"/>
      <c r="LQ2671" s="22"/>
      <c r="LR2671" s="22"/>
      <c r="LS2671" s="22"/>
      <c r="LT2671" s="22"/>
      <c r="LU2671" s="22"/>
      <c r="LV2671" s="22"/>
      <c r="LW2671" s="22"/>
      <c r="LX2671" s="22"/>
      <c r="LY2671" s="22"/>
      <c r="LZ2671" s="22"/>
      <c r="MA2671" s="22"/>
      <c r="MB2671" s="22"/>
      <c r="MC2671" s="22"/>
      <c r="MD2671" s="22"/>
      <c r="ME2671" s="22"/>
      <c r="MF2671" s="22"/>
      <c r="MG2671" s="24"/>
      <c r="MH2671" s="22"/>
      <c r="MI2671" s="22"/>
      <c r="MJ2671" s="22"/>
      <c r="MK2671" s="22"/>
      <c r="ML2671" s="22"/>
      <c r="MM2671" s="22"/>
      <c r="MN2671" s="22"/>
      <c r="MO2671" s="22"/>
      <c r="MP2671" s="22"/>
      <c r="MQ2671" s="22"/>
      <c r="MR2671" s="22"/>
      <c r="MS2671" s="22"/>
      <c r="MT2671" s="22"/>
      <c r="MU2671" s="22"/>
      <c r="MV2671" s="22"/>
      <c r="MW2671" s="22"/>
      <c r="MX2671" s="22"/>
      <c r="MY2671" s="22"/>
      <c r="MZ2671" s="22"/>
      <c r="NA2671" s="22"/>
      <c r="NB2671" s="22"/>
      <c r="NC2671" s="22"/>
      <c r="ND2671" s="22"/>
      <c r="NE2671" s="22"/>
      <c r="NF2671" s="22"/>
      <c r="NG2671" s="22"/>
      <c r="NH2671" s="22"/>
      <c r="NI2671" s="22"/>
      <c r="NJ2671" s="22"/>
      <c r="NK2671" s="22"/>
      <c r="NL2671" s="22"/>
      <c r="NM2671" s="24"/>
      <c r="NN2671" s="22"/>
      <c r="NO2671" s="22"/>
      <c r="NP2671" s="22"/>
      <c r="NQ2671" s="22"/>
      <c r="NR2671" s="22"/>
      <c r="NS2671" s="22"/>
      <c r="NT2671" s="22"/>
      <c r="NU2671" s="22"/>
      <c r="NV2671" s="22"/>
      <c r="NW2671" s="22"/>
      <c r="NX2671" s="22"/>
      <c r="NY2671" s="22"/>
      <c r="NZ2671" s="22"/>
      <c r="OA2671" s="22"/>
      <c r="OB2671" s="22"/>
      <c r="OC2671" s="22"/>
      <c r="OD2671" s="22"/>
      <c r="OE2671" s="22"/>
      <c r="OF2671" s="22"/>
      <c r="OG2671" s="22"/>
      <c r="OH2671" s="22"/>
      <c r="OI2671" s="22"/>
      <c r="OJ2671" s="22"/>
      <c r="OK2671" s="22"/>
      <c r="OL2671" s="22"/>
      <c r="OM2671" s="22"/>
      <c r="ON2671" s="22"/>
      <c r="OO2671" s="22"/>
      <c r="OP2671" s="22"/>
      <c r="OQ2671" s="22"/>
      <c r="OR2671" s="22"/>
    </row>
    <row r="2672" spans="1:408" ht="15" thickBot="1">
      <c r="A2672" s="1"/>
      <c r="B2672" s="12"/>
      <c r="C2672" s="12"/>
      <c r="D2672" s="22"/>
      <c r="E2672" s="54"/>
      <c r="F2672" s="54"/>
      <c r="G2672" s="54"/>
      <c r="H2672" s="55"/>
      <c r="I2672" s="22"/>
      <c r="J2672" s="56"/>
      <c r="K2672" s="81"/>
      <c r="L2672" s="57"/>
      <c r="M2672" s="57"/>
      <c r="N2672" s="55"/>
      <c r="O2672" s="58"/>
      <c r="P2672" s="58"/>
      <c r="Q2672" s="59"/>
      <c r="R2672" s="60"/>
      <c r="S2672" s="60"/>
      <c r="T2672" s="22"/>
      <c r="U2672" s="1"/>
      <c r="V2672" s="23"/>
      <c r="X2672" s="24"/>
      <c r="Y2672" s="24"/>
      <c r="Z2672" s="22"/>
      <c r="AA2672" s="22"/>
      <c r="AB2672" s="22"/>
      <c r="AC2672" s="22"/>
      <c r="AD2672" s="22"/>
      <c r="AE2672" s="22"/>
      <c r="AF2672" s="22"/>
      <c r="AG2672" s="22"/>
      <c r="AH2672" s="22"/>
      <c r="AI2672" s="22"/>
      <c r="AJ2672" s="22"/>
      <c r="AK2672" s="22"/>
      <c r="AL2672" s="22"/>
      <c r="AM2672" s="22"/>
      <c r="AN2672" s="22"/>
      <c r="AO2672" s="22"/>
      <c r="AP2672" s="22"/>
      <c r="AQ2672" s="22"/>
      <c r="AR2672" s="22"/>
      <c r="AS2672" s="22"/>
      <c r="AT2672" s="22"/>
      <c r="AU2672" s="22"/>
      <c r="AV2672" s="22"/>
      <c r="AW2672" s="22"/>
      <c r="AX2672" s="22"/>
      <c r="AY2672" s="22"/>
      <c r="AZ2672" s="22"/>
      <c r="BA2672" s="22"/>
      <c r="BB2672" s="22"/>
      <c r="BC2672" s="22"/>
      <c r="BD2672" s="22"/>
      <c r="BE2672" s="24"/>
      <c r="BF2672" s="22"/>
      <c r="BG2672" s="22"/>
      <c r="BH2672" s="22"/>
      <c r="BI2672" s="22"/>
      <c r="BJ2672" s="22"/>
      <c r="BK2672" s="22"/>
      <c r="BL2672" s="22"/>
      <c r="BM2672" s="22"/>
      <c r="BN2672" s="22"/>
      <c r="BO2672" s="22"/>
      <c r="BP2672" s="22"/>
      <c r="BQ2672" s="22"/>
      <c r="BR2672" s="22"/>
      <c r="BS2672" s="22"/>
      <c r="BT2672" s="22"/>
      <c r="BU2672" s="22"/>
      <c r="BV2672" s="22"/>
      <c r="BW2672" s="22"/>
      <c r="BX2672" s="22"/>
      <c r="BY2672" s="22"/>
      <c r="BZ2672" s="22"/>
      <c r="CA2672" s="22"/>
      <c r="CB2672" s="22"/>
      <c r="CC2672" s="22"/>
      <c r="CD2672" s="22"/>
      <c r="CE2672" s="22"/>
      <c r="CF2672" s="22"/>
      <c r="CG2672" s="22"/>
      <c r="CH2672" s="22"/>
      <c r="CI2672" s="22"/>
      <c r="CJ2672" s="22"/>
      <c r="CK2672" s="24"/>
      <c r="CL2672" s="22"/>
      <c r="CM2672" s="22"/>
      <c r="CN2672" s="22"/>
      <c r="CO2672" s="22"/>
      <c r="CP2672" s="22"/>
      <c r="CQ2672" s="22"/>
      <c r="CR2672" s="22"/>
      <c r="CS2672" s="22"/>
      <c r="CT2672" s="22"/>
      <c r="CU2672" s="22"/>
      <c r="CV2672" s="22"/>
      <c r="CW2672" s="22"/>
      <c r="CX2672" s="22"/>
      <c r="CY2672" s="22"/>
      <c r="CZ2672" s="22"/>
      <c r="DA2672" s="22"/>
      <c r="DB2672" s="22"/>
      <c r="DC2672" s="22"/>
      <c r="DD2672" s="22"/>
      <c r="DE2672" s="22"/>
      <c r="DF2672" s="22"/>
      <c r="DG2672" s="22"/>
      <c r="DH2672" s="22"/>
      <c r="DI2672" s="22"/>
      <c r="DJ2672" s="22"/>
      <c r="DK2672" s="22"/>
      <c r="DL2672" s="22"/>
      <c r="DM2672" s="22"/>
      <c r="DN2672" s="22"/>
      <c r="DO2672" s="22"/>
      <c r="DP2672" s="22"/>
      <c r="DQ2672" s="24"/>
      <c r="DR2672" s="22"/>
      <c r="DS2672" s="22"/>
      <c r="DT2672" s="22"/>
      <c r="DU2672" s="22"/>
      <c r="DV2672" s="22"/>
      <c r="DW2672" s="22"/>
      <c r="DX2672" s="22"/>
      <c r="DY2672" s="22"/>
      <c r="DZ2672" s="22"/>
      <c r="EA2672" s="22"/>
      <c r="EB2672" s="22"/>
      <c r="EC2672" s="22"/>
      <c r="ED2672" s="22"/>
      <c r="EE2672" s="22"/>
      <c r="EF2672" s="22"/>
      <c r="EG2672" s="22"/>
      <c r="EH2672" s="22"/>
      <c r="EI2672" s="22"/>
      <c r="EJ2672" s="22"/>
      <c r="EK2672" s="22"/>
      <c r="EL2672" s="22"/>
      <c r="EM2672" s="22"/>
      <c r="EN2672" s="22"/>
      <c r="EO2672" s="22"/>
      <c r="EP2672" s="22"/>
      <c r="EQ2672" s="22"/>
      <c r="ER2672" s="22"/>
      <c r="ES2672" s="22"/>
      <c r="ET2672" s="22"/>
      <c r="EU2672" s="22"/>
      <c r="EV2672" s="22"/>
      <c r="EW2672" s="24"/>
      <c r="EX2672" s="22"/>
      <c r="EY2672" s="22"/>
      <c r="EZ2672" s="22"/>
      <c r="FA2672" s="22"/>
      <c r="FB2672" s="22"/>
      <c r="FC2672" s="22"/>
      <c r="FD2672" s="22"/>
      <c r="FE2672" s="22"/>
      <c r="FF2672" s="22"/>
      <c r="FG2672" s="22"/>
      <c r="FH2672" s="22"/>
      <c r="FI2672" s="22"/>
      <c r="FJ2672" s="22"/>
      <c r="FK2672" s="22"/>
      <c r="FL2672" s="22"/>
      <c r="FM2672" s="22"/>
      <c r="FN2672" s="22"/>
      <c r="FO2672" s="22"/>
      <c r="FP2672" s="22"/>
      <c r="FQ2672" s="22"/>
      <c r="FR2672" s="22"/>
      <c r="FS2672" s="22"/>
      <c r="FT2672" s="22"/>
      <c r="FU2672" s="22"/>
      <c r="FV2672" s="22"/>
      <c r="FW2672" s="22"/>
      <c r="FX2672" s="22"/>
      <c r="FY2672" s="22"/>
      <c r="FZ2672" s="22"/>
      <c r="GA2672" s="22"/>
      <c r="GB2672" s="22"/>
      <c r="GC2672" s="24"/>
      <c r="GD2672" s="22"/>
      <c r="GE2672" s="22"/>
      <c r="GF2672" s="22"/>
      <c r="GG2672" s="22"/>
      <c r="GH2672" s="22"/>
      <c r="GI2672" s="22"/>
      <c r="GJ2672" s="22"/>
      <c r="GK2672" s="22"/>
      <c r="GL2672" s="22"/>
      <c r="GM2672" s="22"/>
      <c r="GN2672" s="22"/>
      <c r="GO2672" s="22"/>
      <c r="GP2672" s="22"/>
      <c r="GQ2672" s="22"/>
      <c r="GR2672" s="22"/>
      <c r="GS2672" s="22"/>
      <c r="GT2672" s="22"/>
      <c r="GU2672" s="22"/>
      <c r="GV2672" s="22"/>
      <c r="GW2672" s="22"/>
      <c r="GX2672" s="22"/>
      <c r="GY2672" s="22"/>
      <c r="GZ2672" s="22"/>
      <c r="HA2672" s="22"/>
      <c r="HB2672" s="22"/>
      <c r="HC2672" s="22"/>
      <c r="HD2672" s="22"/>
      <c r="HE2672" s="22"/>
      <c r="HF2672" s="22"/>
      <c r="HG2672" s="22"/>
      <c r="HH2672" s="22"/>
      <c r="HI2672" s="24"/>
      <c r="HJ2672" s="22"/>
      <c r="HK2672" s="22"/>
      <c r="HL2672" s="22"/>
      <c r="HM2672" s="22"/>
      <c r="HN2672" s="22"/>
      <c r="HO2672" s="22"/>
      <c r="HP2672" s="22"/>
      <c r="HQ2672" s="22"/>
      <c r="HR2672" s="22"/>
      <c r="HS2672" s="22"/>
      <c r="HT2672" s="22"/>
      <c r="HU2672" s="22"/>
      <c r="HV2672" s="22"/>
      <c r="HW2672" s="22"/>
      <c r="HX2672" s="22"/>
      <c r="HY2672" s="22"/>
      <c r="HZ2672" s="22"/>
      <c r="IA2672" s="22"/>
      <c r="IB2672" s="22"/>
      <c r="IC2672" s="22"/>
      <c r="ID2672" s="22"/>
      <c r="IE2672" s="22"/>
      <c r="IF2672" s="22"/>
      <c r="IG2672" s="22"/>
      <c r="IH2672" s="22"/>
      <c r="II2672" s="22"/>
      <c r="IJ2672" s="22"/>
      <c r="IK2672" s="22"/>
      <c r="IL2672" s="22"/>
      <c r="IM2672" s="22"/>
      <c r="IN2672" s="22"/>
      <c r="IO2672" s="24"/>
      <c r="IP2672" s="22"/>
      <c r="IQ2672" s="22"/>
      <c r="IR2672" s="22"/>
      <c r="IS2672" s="22"/>
      <c r="IT2672" s="22"/>
      <c r="IU2672" s="22"/>
      <c r="IV2672" s="22"/>
      <c r="IW2672" s="22"/>
      <c r="IX2672" s="22"/>
      <c r="IY2672" s="22"/>
      <c r="IZ2672" s="22"/>
      <c r="JA2672" s="22"/>
      <c r="JB2672" s="22"/>
      <c r="JC2672" s="22"/>
      <c r="JD2672" s="22"/>
      <c r="JE2672" s="22"/>
      <c r="JF2672" s="22"/>
      <c r="JG2672" s="22"/>
      <c r="JH2672" s="22"/>
      <c r="JI2672" s="22"/>
      <c r="JJ2672" s="22"/>
      <c r="JK2672" s="22"/>
      <c r="JL2672" s="22"/>
      <c r="JM2672" s="22"/>
      <c r="JN2672" s="22"/>
      <c r="JO2672" s="22"/>
      <c r="JP2672" s="22"/>
      <c r="JQ2672" s="22"/>
      <c r="JR2672" s="22"/>
      <c r="JS2672" s="22"/>
      <c r="JT2672" s="22"/>
      <c r="JU2672" s="24"/>
      <c r="JV2672" s="22"/>
      <c r="JW2672" s="22"/>
      <c r="JX2672" s="22"/>
      <c r="JY2672" s="22"/>
      <c r="JZ2672" s="22"/>
      <c r="KA2672" s="22"/>
      <c r="KB2672" s="22"/>
      <c r="KC2672" s="22"/>
      <c r="KD2672" s="22"/>
      <c r="KE2672" s="22"/>
      <c r="KF2672" s="22"/>
      <c r="KG2672" s="22"/>
      <c r="KH2672" s="22"/>
      <c r="KI2672" s="22"/>
      <c r="KJ2672" s="22"/>
      <c r="KK2672" s="22"/>
      <c r="KL2672" s="22"/>
      <c r="KM2672" s="22"/>
      <c r="KN2672" s="22"/>
      <c r="KO2672" s="22"/>
      <c r="KP2672" s="22"/>
      <c r="KQ2672" s="22"/>
      <c r="KR2672" s="22"/>
      <c r="KS2672" s="22"/>
      <c r="KT2672" s="22"/>
      <c r="KU2672" s="22"/>
      <c r="KV2672" s="22"/>
      <c r="KW2672" s="22"/>
      <c r="KX2672" s="22"/>
      <c r="KY2672" s="22"/>
      <c r="KZ2672" s="22"/>
      <c r="LA2672" s="24"/>
      <c r="LB2672" s="22"/>
      <c r="LC2672" s="22"/>
      <c r="LD2672" s="22"/>
      <c r="LE2672" s="22"/>
      <c r="LF2672" s="22"/>
      <c r="LG2672" s="22"/>
      <c r="LH2672" s="22"/>
      <c r="LI2672" s="22"/>
      <c r="LJ2672" s="22"/>
      <c r="LK2672" s="22"/>
      <c r="LL2672" s="22"/>
      <c r="LM2672" s="22"/>
      <c r="LN2672" s="22"/>
      <c r="LO2672" s="22"/>
      <c r="LP2672" s="22"/>
      <c r="LQ2672" s="22"/>
      <c r="LR2672" s="22"/>
      <c r="LS2672" s="22"/>
      <c r="LT2672" s="22"/>
      <c r="LU2672" s="22"/>
      <c r="LV2672" s="22"/>
      <c r="LW2672" s="22"/>
      <c r="LX2672" s="22"/>
      <c r="LY2672" s="22"/>
      <c r="LZ2672" s="22"/>
      <c r="MA2672" s="22"/>
      <c r="MB2672" s="22"/>
      <c r="MC2672" s="22"/>
      <c r="MD2672" s="22"/>
      <c r="ME2672" s="22"/>
      <c r="MF2672" s="22"/>
      <c r="MG2672" s="24"/>
      <c r="MH2672" s="22"/>
      <c r="MI2672" s="22"/>
      <c r="MJ2672" s="22"/>
      <c r="MK2672" s="22"/>
      <c r="ML2672" s="22"/>
      <c r="MM2672" s="22"/>
      <c r="MN2672" s="22"/>
      <c r="MO2672" s="22"/>
      <c r="MP2672" s="22"/>
      <c r="MQ2672" s="22"/>
      <c r="MR2672" s="22"/>
      <c r="MS2672" s="22"/>
      <c r="MT2672" s="22"/>
      <c r="MU2672" s="22"/>
      <c r="MV2672" s="22"/>
      <c r="MW2672" s="22"/>
      <c r="MX2672" s="22"/>
      <c r="MY2672" s="22"/>
      <c r="MZ2672" s="22"/>
      <c r="NA2672" s="22"/>
      <c r="NB2672" s="22"/>
      <c r="NC2672" s="22"/>
      <c r="ND2672" s="22"/>
      <c r="NE2672" s="22"/>
      <c r="NF2672" s="22"/>
      <c r="NG2672" s="22"/>
      <c r="NH2672" s="22"/>
      <c r="NI2672" s="22"/>
      <c r="NJ2672" s="22"/>
      <c r="NK2672" s="22"/>
      <c r="NL2672" s="22"/>
      <c r="NM2672" s="24"/>
      <c r="NN2672" s="22"/>
      <c r="NO2672" s="22"/>
      <c r="NP2672" s="22"/>
      <c r="NQ2672" s="22"/>
      <c r="NR2672" s="22"/>
      <c r="NS2672" s="22"/>
      <c r="NT2672" s="22"/>
      <c r="NU2672" s="22"/>
      <c r="NV2672" s="22"/>
      <c r="NW2672" s="22"/>
      <c r="NX2672" s="22"/>
      <c r="NY2672" s="22"/>
      <c r="NZ2672" s="22"/>
      <c r="OA2672" s="22"/>
      <c r="OB2672" s="22"/>
      <c r="OC2672" s="22"/>
      <c r="OD2672" s="22"/>
      <c r="OE2672" s="22"/>
      <c r="OF2672" s="22"/>
      <c r="OG2672" s="22"/>
      <c r="OH2672" s="22"/>
      <c r="OI2672" s="22"/>
      <c r="OJ2672" s="22"/>
      <c r="OK2672" s="22"/>
      <c r="OL2672" s="22"/>
      <c r="OM2672" s="22"/>
      <c r="ON2672" s="22"/>
      <c r="OO2672" s="22"/>
      <c r="OP2672" s="22"/>
      <c r="OQ2672" s="22"/>
      <c r="OR2672" s="22"/>
    </row>
    <row r="2673" spans="1:408" ht="15" thickBot="1">
      <c r="A2673" s="1"/>
      <c r="B2673" s="12"/>
      <c r="C2673" s="12"/>
      <c r="D2673" s="22"/>
      <c r="E2673" s="54"/>
      <c r="F2673" s="54"/>
      <c r="G2673" s="54"/>
      <c r="H2673" s="55"/>
      <c r="I2673" s="22"/>
      <c r="J2673" s="56"/>
      <c r="K2673" s="80"/>
      <c r="L2673" s="57"/>
      <c r="M2673" s="57"/>
      <c r="N2673" s="55"/>
      <c r="O2673" s="58"/>
      <c r="P2673" s="58"/>
      <c r="Q2673" s="59"/>
      <c r="R2673" s="60"/>
      <c r="S2673" s="60"/>
      <c r="T2673" s="22"/>
      <c r="U2673" s="1"/>
      <c r="V2673" s="23"/>
      <c r="X2673" s="24"/>
      <c r="Y2673" s="24"/>
      <c r="Z2673" s="22"/>
      <c r="AA2673" s="22"/>
      <c r="AB2673" s="22"/>
      <c r="AC2673" s="22"/>
      <c r="AD2673" s="22"/>
      <c r="AE2673" s="22"/>
      <c r="AF2673" s="22"/>
      <c r="AG2673" s="22"/>
      <c r="AH2673" s="22"/>
      <c r="AI2673" s="22"/>
      <c r="AJ2673" s="22"/>
      <c r="AK2673" s="22"/>
      <c r="AL2673" s="22"/>
      <c r="AM2673" s="22"/>
      <c r="AN2673" s="22"/>
      <c r="AO2673" s="22"/>
      <c r="AP2673" s="22"/>
      <c r="AQ2673" s="22"/>
      <c r="AR2673" s="22"/>
      <c r="AS2673" s="22"/>
      <c r="AT2673" s="22"/>
      <c r="AU2673" s="22"/>
      <c r="AV2673" s="22"/>
      <c r="AW2673" s="22"/>
      <c r="AX2673" s="22"/>
      <c r="AY2673" s="22"/>
      <c r="AZ2673" s="22"/>
      <c r="BA2673" s="22"/>
      <c r="BB2673" s="22"/>
      <c r="BC2673" s="22"/>
      <c r="BD2673" s="22"/>
      <c r="BE2673" s="24"/>
      <c r="BF2673" s="22"/>
      <c r="BG2673" s="22"/>
      <c r="BH2673" s="22"/>
      <c r="BI2673" s="22"/>
      <c r="BJ2673" s="22"/>
      <c r="BK2673" s="22"/>
      <c r="BL2673" s="22"/>
      <c r="BM2673" s="22"/>
      <c r="BN2673" s="22"/>
      <c r="BO2673" s="22"/>
      <c r="BP2673" s="22"/>
      <c r="BQ2673" s="22"/>
      <c r="BR2673" s="22"/>
      <c r="BS2673" s="22"/>
      <c r="BT2673" s="22"/>
      <c r="BU2673" s="22"/>
      <c r="BV2673" s="22"/>
      <c r="BW2673" s="22"/>
      <c r="BX2673" s="22"/>
      <c r="BY2673" s="22"/>
      <c r="BZ2673" s="22"/>
      <c r="CA2673" s="22"/>
      <c r="CB2673" s="22"/>
      <c r="CC2673" s="22"/>
      <c r="CD2673" s="22"/>
      <c r="CE2673" s="22"/>
      <c r="CF2673" s="22"/>
      <c r="CG2673" s="22"/>
      <c r="CH2673" s="22"/>
      <c r="CI2673" s="22"/>
      <c r="CJ2673" s="22"/>
      <c r="CK2673" s="24"/>
      <c r="CL2673" s="22"/>
      <c r="CM2673" s="22"/>
      <c r="CN2673" s="22"/>
      <c r="CO2673" s="22"/>
      <c r="CP2673" s="22"/>
      <c r="CQ2673" s="22"/>
      <c r="CR2673" s="22"/>
      <c r="CS2673" s="22"/>
      <c r="CT2673" s="22"/>
      <c r="CU2673" s="22"/>
      <c r="CV2673" s="22"/>
      <c r="CW2673" s="22"/>
      <c r="CX2673" s="22"/>
      <c r="CY2673" s="22"/>
      <c r="CZ2673" s="22"/>
      <c r="DA2673" s="22"/>
      <c r="DB2673" s="22"/>
      <c r="DC2673" s="22"/>
      <c r="DD2673" s="22"/>
      <c r="DE2673" s="22"/>
      <c r="DF2673" s="22"/>
      <c r="DG2673" s="22"/>
      <c r="DH2673" s="22"/>
      <c r="DI2673" s="22"/>
      <c r="DJ2673" s="22"/>
      <c r="DK2673" s="22"/>
      <c r="DL2673" s="22"/>
      <c r="DM2673" s="22"/>
      <c r="DN2673" s="22"/>
      <c r="DO2673" s="22"/>
      <c r="DP2673" s="22"/>
      <c r="DQ2673" s="24"/>
      <c r="DR2673" s="22"/>
      <c r="DS2673" s="22"/>
      <c r="DT2673" s="22"/>
      <c r="DU2673" s="22"/>
      <c r="DV2673" s="22"/>
      <c r="DW2673" s="22"/>
      <c r="DX2673" s="22"/>
      <c r="DY2673" s="22"/>
      <c r="DZ2673" s="22"/>
      <c r="EA2673" s="22"/>
      <c r="EB2673" s="22"/>
      <c r="EC2673" s="22"/>
      <c r="ED2673" s="22"/>
      <c r="EE2673" s="22"/>
      <c r="EF2673" s="22"/>
      <c r="EG2673" s="22"/>
      <c r="EH2673" s="22"/>
      <c r="EI2673" s="22"/>
      <c r="EJ2673" s="22"/>
      <c r="EK2673" s="22"/>
      <c r="EL2673" s="22"/>
      <c r="EM2673" s="22"/>
      <c r="EN2673" s="22"/>
      <c r="EO2673" s="22"/>
      <c r="EP2673" s="22"/>
      <c r="EQ2673" s="22"/>
      <c r="ER2673" s="22"/>
      <c r="ES2673" s="22"/>
      <c r="ET2673" s="22"/>
      <c r="EU2673" s="22"/>
      <c r="EV2673" s="22"/>
      <c r="EW2673" s="24"/>
      <c r="EX2673" s="22"/>
      <c r="EY2673" s="22"/>
      <c r="EZ2673" s="22"/>
      <c r="FA2673" s="22"/>
      <c r="FB2673" s="22"/>
      <c r="FC2673" s="22"/>
      <c r="FD2673" s="22"/>
      <c r="FE2673" s="22"/>
      <c r="FF2673" s="22"/>
      <c r="FG2673" s="22"/>
      <c r="FH2673" s="22"/>
      <c r="FI2673" s="22"/>
      <c r="FJ2673" s="22"/>
      <c r="FK2673" s="22"/>
      <c r="FL2673" s="22"/>
      <c r="FM2673" s="22"/>
      <c r="FN2673" s="22"/>
      <c r="FO2673" s="22"/>
      <c r="FP2673" s="22"/>
      <c r="FQ2673" s="22"/>
      <c r="FR2673" s="22"/>
      <c r="FS2673" s="22"/>
      <c r="FT2673" s="22"/>
      <c r="FU2673" s="22"/>
      <c r="FV2673" s="22"/>
      <c r="FW2673" s="22"/>
      <c r="FX2673" s="22"/>
      <c r="FY2673" s="22"/>
      <c r="FZ2673" s="22"/>
      <c r="GA2673" s="22"/>
      <c r="GB2673" s="22"/>
      <c r="GC2673" s="24"/>
      <c r="GD2673" s="22"/>
      <c r="GE2673" s="22"/>
      <c r="GF2673" s="22"/>
      <c r="GG2673" s="22"/>
      <c r="GH2673" s="22"/>
      <c r="GI2673" s="22"/>
      <c r="GJ2673" s="22"/>
      <c r="GK2673" s="22"/>
      <c r="GL2673" s="22"/>
      <c r="GM2673" s="22"/>
      <c r="GN2673" s="22"/>
      <c r="GO2673" s="22"/>
      <c r="GP2673" s="22"/>
      <c r="GQ2673" s="22"/>
      <c r="GR2673" s="22"/>
      <c r="GS2673" s="22"/>
      <c r="GT2673" s="22"/>
      <c r="GU2673" s="22"/>
      <c r="GV2673" s="22"/>
      <c r="GW2673" s="22"/>
      <c r="GX2673" s="22"/>
      <c r="GY2673" s="22"/>
      <c r="GZ2673" s="22"/>
      <c r="HA2673" s="22"/>
      <c r="HB2673" s="22"/>
      <c r="HC2673" s="22"/>
      <c r="HD2673" s="22"/>
      <c r="HE2673" s="22"/>
      <c r="HF2673" s="22"/>
      <c r="HG2673" s="22"/>
      <c r="HH2673" s="22"/>
      <c r="HI2673" s="24"/>
      <c r="HJ2673" s="22"/>
      <c r="HK2673" s="22"/>
      <c r="HL2673" s="22"/>
      <c r="HM2673" s="22"/>
      <c r="HN2673" s="22"/>
      <c r="HO2673" s="22"/>
      <c r="HP2673" s="22"/>
      <c r="HQ2673" s="22"/>
      <c r="HR2673" s="22"/>
      <c r="HS2673" s="22"/>
      <c r="HT2673" s="22"/>
      <c r="HU2673" s="22"/>
      <c r="HV2673" s="22"/>
      <c r="HW2673" s="22"/>
      <c r="HX2673" s="22"/>
      <c r="HY2673" s="22"/>
      <c r="HZ2673" s="22"/>
      <c r="IA2673" s="22"/>
      <c r="IB2673" s="22"/>
      <c r="IC2673" s="22"/>
      <c r="ID2673" s="22"/>
      <c r="IE2673" s="22"/>
      <c r="IF2673" s="22"/>
      <c r="IG2673" s="22"/>
      <c r="IH2673" s="22"/>
      <c r="II2673" s="22"/>
      <c r="IJ2673" s="22"/>
      <c r="IK2673" s="22"/>
      <c r="IL2673" s="22"/>
      <c r="IM2673" s="22"/>
      <c r="IN2673" s="22"/>
      <c r="IO2673" s="24"/>
      <c r="IP2673" s="22"/>
      <c r="IQ2673" s="22"/>
      <c r="IR2673" s="22"/>
      <c r="IS2673" s="22"/>
      <c r="IT2673" s="22"/>
      <c r="IU2673" s="22"/>
      <c r="IV2673" s="22"/>
      <c r="IW2673" s="22"/>
      <c r="IX2673" s="22"/>
      <c r="IY2673" s="22"/>
      <c r="IZ2673" s="22"/>
      <c r="JA2673" s="22"/>
      <c r="JB2673" s="22"/>
      <c r="JC2673" s="22"/>
      <c r="JD2673" s="22"/>
      <c r="JE2673" s="22"/>
      <c r="JF2673" s="22"/>
      <c r="JG2673" s="22"/>
      <c r="JH2673" s="22"/>
      <c r="JI2673" s="22"/>
      <c r="JJ2673" s="22"/>
      <c r="JK2673" s="22"/>
      <c r="JL2673" s="22"/>
      <c r="JM2673" s="22"/>
      <c r="JN2673" s="22"/>
      <c r="JO2673" s="22"/>
      <c r="JP2673" s="22"/>
      <c r="JQ2673" s="22"/>
      <c r="JR2673" s="22"/>
      <c r="JS2673" s="22"/>
      <c r="JT2673" s="22"/>
      <c r="JU2673" s="24"/>
      <c r="JV2673" s="22"/>
      <c r="JW2673" s="22"/>
      <c r="JX2673" s="22"/>
      <c r="JY2673" s="22"/>
      <c r="JZ2673" s="22"/>
      <c r="KA2673" s="22"/>
      <c r="KB2673" s="22"/>
      <c r="KC2673" s="22"/>
      <c r="KD2673" s="22"/>
      <c r="KE2673" s="22"/>
      <c r="KF2673" s="22"/>
      <c r="KG2673" s="22"/>
      <c r="KH2673" s="22"/>
      <c r="KI2673" s="22"/>
      <c r="KJ2673" s="22"/>
      <c r="KK2673" s="22"/>
      <c r="KL2673" s="22"/>
      <c r="KM2673" s="22"/>
      <c r="KN2673" s="22"/>
      <c r="KO2673" s="22"/>
      <c r="KP2673" s="22"/>
      <c r="KQ2673" s="22"/>
      <c r="KR2673" s="22"/>
      <c r="KS2673" s="22"/>
      <c r="KT2673" s="22"/>
      <c r="KU2673" s="22"/>
      <c r="KV2673" s="22"/>
      <c r="KW2673" s="22"/>
      <c r="KX2673" s="22"/>
      <c r="KY2673" s="22"/>
      <c r="KZ2673" s="22"/>
      <c r="LA2673" s="24"/>
      <c r="LB2673" s="22"/>
      <c r="LC2673" s="22"/>
      <c r="LD2673" s="22"/>
      <c r="LE2673" s="22"/>
      <c r="LF2673" s="22"/>
      <c r="LG2673" s="22"/>
      <c r="LH2673" s="22"/>
      <c r="LI2673" s="22"/>
      <c r="LJ2673" s="22"/>
      <c r="LK2673" s="22"/>
      <c r="LL2673" s="22"/>
      <c r="LM2673" s="22"/>
      <c r="LN2673" s="22"/>
      <c r="LO2673" s="22"/>
      <c r="LP2673" s="22"/>
      <c r="LQ2673" s="22"/>
      <c r="LR2673" s="22"/>
      <c r="LS2673" s="22"/>
      <c r="LT2673" s="22"/>
      <c r="LU2673" s="22"/>
      <c r="LV2673" s="22"/>
      <c r="LW2673" s="22"/>
      <c r="LX2673" s="22"/>
      <c r="LY2673" s="22"/>
      <c r="LZ2673" s="22"/>
      <c r="MA2673" s="22"/>
      <c r="MB2673" s="22"/>
      <c r="MC2673" s="22"/>
      <c r="MD2673" s="22"/>
      <c r="ME2673" s="22"/>
      <c r="MF2673" s="22"/>
      <c r="MG2673" s="24"/>
      <c r="MH2673" s="22"/>
      <c r="MI2673" s="22"/>
      <c r="MJ2673" s="22"/>
      <c r="MK2673" s="22"/>
      <c r="ML2673" s="22"/>
      <c r="MM2673" s="22"/>
      <c r="MN2673" s="22"/>
      <c r="MO2673" s="22"/>
      <c r="MP2673" s="22"/>
      <c r="MQ2673" s="22"/>
      <c r="MR2673" s="22"/>
      <c r="MS2673" s="22"/>
      <c r="MT2673" s="22"/>
      <c r="MU2673" s="22"/>
      <c r="MV2673" s="22"/>
      <c r="MW2673" s="22"/>
      <c r="MX2673" s="22"/>
      <c r="MY2673" s="22"/>
      <c r="MZ2673" s="22"/>
      <c r="NA2673" s="22"/>
      <c r="NB2673" s="22"/>
      <c r="NC2673" s="22"/>
      <c r="ND2673" s="22"/>
      <c r="NE2673" s="22"/>
      <c r="NF2673" s="22"/>
      <c r="NG2673" s="22"/>
      <c r="NH2673" s="22"/>
      <c r="NI2673" s="22"/>
      <c r="NJ2673" s="22"/>
      <c r="NK2673" s="22"/>
      <c r="NL2673" s="22"/>
      <c r="NM2673" s="24"/>
      <c r="NN2673" s="22"/>
      <c r="NO2673" s="22"/>
      <c r="NP2673" s="22"/>
      <c r="NQ2673" s="22"/>
      <c r="NR2673" s="22"/>
      <c r="NS2673" s="22"/>
      <c r="NT2673" s="22"/>
      <c r="NU2673" s="22"/>
      <c r="NV2673" s="22"/>
      <c r="NW2673" s="22"/>
      <c r="NX2673" s="22"/>
      <c r="NY2673" s="22"/>
      <c r="NZ2673" s="22"/>
      <c r="OA2673" s="22"/>
      <c r="OB2673" s="22"/>
      <c r="OC2673" s="22"/>
      <c r="OD2673" s="22"/>
      <c r="OE2673" s="22"/>
      <c r="OF2673" s="22"/>
      <c r="OG2673" s="22"/>
      <c r="OH2673" s="22"/>
      <c r="OI2673" s="22"/>
      <c r="OJ2673" s="22"/>
      <c r="OK2673" s="22"/>
      <c r="OL2673" s="22"/>
      <c r="OM2673" s="22"/>
      <c r="ON2673" s="22"/>
      <c r="OO2673" s="22"/>
      <c r="OP2673" s="22"/>
      <c r="OQ2673" s="22"/>
      <c r="OR2673" s="22"/>
    </row>
    <row r="2674" spans="1:408" ht="15" thickBot="1">
      <c r="A2674" s="1"/>
      <c r="B2674" s="12"/>
      <c r="C2674" s="12"/>
      <c r="D2674" s="22"/>
      <c r="E2674" s="54"/>
      <c r="F2674" s="54"/>
      <c r="G2674" s="54"/>
      <c r="H2674" s="55"/>
      <c r="I2674" s="22"/>
      <c r="J2674" s="56"/>
      <c r="K2674" s="81"/>
      <c r="L2674" s="57"/>
      <c r="M2674" s="57"/>
      <c r="N2674" s="55"/>
      <c r="O2674" s="58"/>
      <c r="P2674" s="58"/>
      <c r="Q2674" s="59"/>
      <c r="R2674" s="60"/>
      <c r="S2674" s="60"/>
      <c r="T2674" s="22"/>
      <c r="U2674" s="1"/>
      <c r="V2674" s="23"/>
      <c r="X2674" s="24"/>
      <c r="Y2674" s="24"/>
      <c r="Z2674" s="22"/>
      <c r="AA2674" s="22"/>
      <c r="AB2674" s="22"/>
      <c r="AC2674" s="22"/>
      <c r="AD2674" s="22"/>
      <c r="AE2674" s="22"/>
      <c r="AF2674" s="22"/>
      <c r="AG2674" s="22"/>
      <c r="AH2674" s="22"/>
      <c r="AI2674" s="22"/>
      <c r="AJ2674" s="22"/>
      <c r="AK2674" s="22"/>
      <c r="AL2674" s="22"/>
      <c r="AM2674" s="22"/>
      <c r="AN2674" s="22"/>
      <c r="AO2674" s="22"/>
      <c r="AP2674" s="22"/>
      <c r="AQ2674" s="22"/>
      <c r="AR2674" s="22"/>
      <c r="AS2674" s="22"/>
      <c r="AT2674" s="22"/>
      <c r="AU2674" s="22"/>
      <c r="AV2674" s="22"/>
      <c r="AW2674" s="22"/>
      <c r="AX2674" s="22"/>
      <c r="AY2674" s="22"/>
      <c r="AZ2674" s="22"/>
      <c r="BA2674" s="22"/>
      <c r="BB2674" s="22"/>
      <c r="BC2674" s="22"/>
      <c r="BD2674" s="22"/>
      <c r="BE2674" s="24"/>
      <c r="BF2674" s="22"/>
      <c r="BG2674" s="22"/>
      <c r="BH2674" s="22"/>
      <c r="BI2674" s="22"/>
      <c r="BJ2674" s="22"/>
      <c r="BK2674" s="22"/>
      <c r="BL2674" s="22"/>
      <c r="BM2674" s="22"/>
      <c r="BN2674" s="22"/>
      <c r="BO2674" s="22"/>
      <c r="BP2674" s="22"/>
      <c r="BQ2674" s="22"/>
      <c r="BR2674" s="22"/>
      <c r="BS2674" s="22"/>
      <c r="BT2674" s="22"/>
      <c r="BU2674" s="22"/>
      <c r="BV2674" s="22"/>
      <c r="BW2674" s="22"/>
      <c r="BX2674" s="22"/>
      <c r="BY2674" s="22"/>
      <c r="BZ2674" s="22"/>
      <c r="CA2674" s="22"/>
      <c r="CB2674" s="22"/>
      <c r="CC2674" s="22"/>
      <c r="CD2674" s="22"/>
      <c r="CE2674" s="22"/>
      <c r="CF2674" s="22"/>
      <c r="CG2674" s="22"/>
      <c r="CH2674" s="22"/>
      <c r="CI2674" s="22"/>
      <c r="CJ2674" s="22"/>
      <c r="CK2674" s="24"/>
      <c r="CL2674" s="22"/>
      <c r="CM2674" s="22"/>
      <c r="CN2674" s="22"/>
      <c r="CO2674" s="22"/>
      <c r="CP2674" s="22"/>
      <c r="CQ2674" s="22"/>
      <c r="CR2674" s="22"/>
      <c r="CS2674" s="22"/>
      <c r="CT2674" s="22"/>
      <c r="CU2674" s="22"/>
      <c r="CV2674" s="22"/>
      <c r="CW2674" s="22"/>
      <c r="CX2674" s="22"/>
      <c r="CY2674" s="22"/>
      <c r="CZ2674" s="22"/>
      <c r="DA2674" s="22"/>
      <c r="DB2674" s="22"/>
      <c r="DC2674" s="22"/>
      <c r="DD2674" s="22"/>
      <c r="DE2674" s="22"/>
      <c r="DF2674" s="22"/>
      <c r="DG2674" s="22"/>
      <c r="DH2674" s="22"/>
      <c r="DI2674" s="22"/>
      <c r="DJ2674" s="22"/>
      <c r="DK2674" s="22"/>
      <c r="DL2674" s="22"/>
      <c r="DM2674" s="22"/>
      <c r="DN2674" s="22"/>
      <c r="DO2674" s="22"/>
      <c r="DP2674" s="22"/>
      <c r="DQ2674" s="24"/>
      <c r="DR2674" s="22"/>
      <c r="DS2674" s="22"/>
      <c r="DT2674" s="22"/>
      <c r="DU2674" s="22"/>
      <c r="DV2674" s="22"/>
      <c r="DW2674" s="22"/>
      <c r="DX2674" s="22"/>
      <c r="DY2674" s="22"/>
      <c r="DZ2674" s="22"/>
      <c r="EA2674" s="22"/>
      <c r="EB2674" s="22"/>
      <c r="EC2674" s="22"/>
      <c r="ED2674" s="22"/>
      <c r="EE2674" s="22"/>
      <c r="EF2674" s="22"/>
      <c r="EG2674" s="22"/>
      <c r="EH2674" s="22"/>
      <c r="EI2674" s="22"/>
      <c r="EJ2674" s="22"/>
      <c r="EK2674" s="22"/>
      <c r="EL2674" s="22"/>
      <c r="EM2674" s="22"/>
      <c r="EN2674" s="22"/>
      <c r="EO2674" s="22"/>
      <c r="EP2674" s="22"/>
      <c r="EQ2674" s="22"/>
      <c r="ER2674" s="22"/>
      <c r="ES2674" s="22"/>
      <c r="ET2674" s="22"/>
      <c r="EU2674" s="22"/>
      <c r="EV2674" s="22"/>
      <c r="EW2674" s="24"/>
      <c r="EX2674" s="22"/>
      <c r="EY2674" s="22"/>
      <c r="EZ2674" s="22"/>
      <c r="FA2674" s="22"/>
      <c r="FB2674" s="22"/>
      <c r="FC2674" s="22"/>
      <c r="FD2674" s="22"/>
      <c r="FE2674" s="22"/>
      <c r="FF2674" s="22"/>
      <c r="FG2674" s="22"/>
      <c r="FH2674" s="22"/>
      <c r="FI2674" s="22"/>
      <c r="FJ2674" s="22"/>
      <c r="FK2674" s="22"/>
      <c r="FL2674" s="22"/>
      <c r="FM2674" s="22"/>
      <c r="FN2674" s="22"/>
      <c r="FO2674" s="22"/>
      <c r="FP2674" s="22"/>
      <c r="FQ2674" s="22"/>
      <c r="FR2674" s="22"/>
      <c r="FS2674" s="22"/>
      <c r="FT2674" s="22"/>
      <c r="FU2674" s="22"/>
      <c r="FV2674" s="22"/>
      <c r="FW2674" s="22"/>
      <c r="FX2674" s="22"/>
      <c r="FY2674" s="22"/>
      <c r="FZ2674" s="22"/>
      <c r="GA2674" s="22"/>
      <c r="GB2674" s="22"/>
      <c r="GC2674" s="24"/>
      <c r="GD2674" s="22"/>
      <c r="GE2674" s="22"/>
      <c r="GF2674" s="22"/>
      <c r="GG2674" s="22"/>
      <c r="GH2674" s="22"/>
      <c r="GI2674" s="22"/>
      <c r="GJ2674" s="22"/>
      <c r="GK2674" s="22"/>
      <c r="GL2674" s="22"/>
      <c r="GM2674" s="22"/>
      <c r="GN2674" s="22"/>
      <c r="GO2674" s="22"/>
      <c r="GP2674" s="22"/>
      <c r="GQ2674" s="22"/>
      <c r="GR2674" s="22"/>
      <c r="GS2674" s="22"/>
      <c r="GT2674" s="22"/>
      <c r="GU2674" s="22"/>
      <c r="GV2674" s="22"/>
      <c r="GW2674" s="22"/>
      <c r="GX2674" s="22"/>
      <c r="GY2674" s="22"/>
      <c r="GZ2674" s="22"/>
      <c r="HA2674" s="22"/>
      <c r="HB2674" s="22"/>
      <c r="HC2674" s="22"/>
      <c r="HD2674" s="22"/>
      <c r="HE2674" s="22"/>
      <c r="HF2674" s="22"/>
      <c r="HG2674" s="22"/>
      <c r="HH2674" s="22"/>
      <c r="HI2674" s="24"/>
      <c r="HJ2674" s="22"/>
      <c r="HK2674" s="22"/>
      <c r="HL2674" s="22"/>
      <c r="HM2674" s="22"/>
      <c r="HN2674" s="22"/>
      <c r="HO2674" s="22"/>
      <c r="HP2674" s="22"/>
      <c r="HQ2674" s="22"/>
      <c r="HR2674" s="22"/>
      <c r="HS2674" s="22"/>
      <c r="HT2674" s="22"/>
      <c r="HU2674" s="22"/>
      <c r="HV2674" s="22"/>
      <c r="HW2674" s="22"/>
      <c r="HX2674" s="22"/>
      <c r="HY2674" s="22"/>
      <c r="HZ2674" s="22"/>
      <c r="IA2674" s="22"/>
      <c r="IB2674" s="22"/>
      <c r="IC2674" s="22"/>
      <c r="ID2674" s="22"/>
      <c r="IE2674" s="22"/>
      <c r="IF2674" s="22"/>
      <c r="IG2674" s="22"/>
      <c r="IH2674" s="22"/>
      <c r="II2674" s="22"/>
      <c r="IJ2674" s="22"/>
      <c r="IK2674" s="22"/>
      <c r="IL2674" s="22"/>
      <c r="IM2674" s="22"/>
      <c r="IN2674" s="22"/>
      <c r="IO2674" s="24"/>
      <c r="IP2674" s="22"/>
      <c r="IQ2674" s="22"/>
      <c r="IR2674" s="22"/>
      <c r="IS2674" s="22"/>
      <c r="IT2674" s="22"/>
      <c r="IU2674" s="22"/>
      <c r="IV2674" s="22"/>
      <c r="IW2674" s="22"/>
      <c r="IX2674" s="22"/>
      <c r="IY2674" s="22"/>
      <c r="IZ2674" s="22"/>
      <c r="JA2674" s="22"/>
      <c r="JB2674" s="22"/>
      <c r="JC2674" s="22"/>
      <c r="JD2674" s="22"/>
      <c r="JE2674" s="22"/>
      <c r="JF2674" s="22"/>
      <c r="JG2674" s="22"/>
      <c r="JH2674" s="22"/>
      <c r="JI2674" s="22"/>
      <c r="JJ2674" s="22"/>
      <c r="JK2674" s="22"/>
      <c r="JL2674" s="22"/>
      <c r="JM2674" s="22"/>
      <c r="JN2674" s="22"/>
      <c r="JO2674" s="22"/>
      <c r="JP2674" s="22"/>
      <c r="JQ2674" s="22"/>
      <c r="JR2674" s="22"/>
      <c r="JS2674" s="22"/>
      <c r="JT2674" s="22"/>
      <c r="JU2674" s="24"/>
      <c r="JV2674" s="22"/>
      <c r="JW2674" s="22"/>
      <c r="JX2674" s="22"/>
      <c r="JY2674" s="22"/>
      <c r="JZ2674" s="22"/>
      <c r="KA2674" s="22"/>
      <c r="KB2674" s="22"/>
      <c r="KC2674" s="22"/>
      <c r="KD2674" s="22"/>
      <c r="KE2674" s="22"/>
      <c r="KF2674" s="22"/>
      <c r="KG2674" s="22"/>
      <c r="KH2674" s="22"/>
      <c r="KI2674" s="22"/>
      <c r="KJ2674" s="22"/>
      <c r="KK2674" s="22"/>
      <c r="KL2674" s="22"/>
      <c r="KM2674" s="22"/>
      <c r="KN2674" s="22"/>
      <c r="KO2674" s="22"/>
      <c r="KP2674" s="22"/>
      <c r="KQ2674" s="22"/>
      <c r="KR2674" s="22"/>
      <c r="KS2674" s="22"/>
      <c r="KT2674" s="22"/>
      <c r="KU2674" s="22"/>
      <c r="KV2674" s="22"/>
      <c r="KW2674" s="22"/>
      <c r="KX2674" s="22"/>
      <c r="KY2674" s="22"/>
      <c r="KZ2674" s="22"/>
      <c r="LA2674" s="24"/>
      <c r="LB2674" s="22"/>
      <c r="LC2674" s="22"/>
      <c r="LD2674" s="22"/>
      <c r="LE2674" s="22"/>
      <c r="LF2674" s="22"/>
      <c r="LG2674" s="22"/>
      <c r="LH2674" s="22"/>
      <c r="LI2674" s="22"/>
      <c r="LJ2674" s="22"/>
      <c r="LK2674" s="22"/>
      <c r="LL2674" s="22"/>
      <c r="LM2674" s="22"/>
      <c r="LN2674" s="22"/>
      <c r="LO2674" s="22"/>
      <c r="LP2674" s="22"/>
      <c r="LQ2674" s="22"/>
      <c r="LR2674" s="22"/>
      <c r="LS2674" s="22"/>
      <c r="LT2674" s="22"/>
      <c r="LU2674" s="22"/>
      <c r="LV2674" s="22"/>
      <c r="LW2674" s="22"/>
      <c r="LX2674" s="22"/>
      <c r="LY2674" s="22"/>
      <c r="LZ2674" s="22"/>
      <c r="MA2674" s="22"/>
      <c r="MB2674" s="22"/>
      <c r="MC2674" s="22"/>
      <c r="MD2674" s="22"/>
      <c r="ME2674" s="22"/>
      <c r="MF2674" s="22"/>
      <c r="MG2674" s="24"/>
      <c r="MH2674" s="22"/>
      <c r="MI2674" s="22"/>
      <c r="MJ2674" s="22"/>
      <c r="MK2674" s="22"/>
      <c r="ML2674" s="22"/>
      <c r="MM2674" s="22"/>
      <c r="MN2674" s="22"/>
      <c r="MO2674" s="22"/>
      <c r="MP2674" s="22"/>
      <c r="MQ2674" s="22"/>
      <c r="MR2674" s="22"/>
      <c r="MS2674" s="22"/>
      <c r="MT2674" s="22"/>
      <c r="MU2674" s="22"/>
      <c r="MV2674" s="22"/>
      <c r="MW2674" s="22"/>
      <c r="MX2674" s="22"/>
      <c r="MY2674" s="22"/>
      <c r="MZ2674" s="22"/>
      <c r="NA2674" s="22"/>
      <c r="NB2674" s="22"/>
      <c r="NC2674" s="22"/>
      <c r="ND2674" s="22"/>
      <c r="NE2674" s="22"/>
      <c r="NF2674" s="22"/>
      <c r="NG2674" s="22"/>
      <c r="NH2674" s="22"/>
      <c r="NI2674" s="22"/>
      <c r="NJ2674" s="22"/>
      <c r="NK2674" s="22"/>
      <c r="NL2674" s="22"/>
      <c r="NM2674" s="24"/>
      <c r="NN2674" s="22"/>
      <c r="NO2674" s="22"/>
      <c r="NP2674" s="22"/>
      <c r="NQ2674" s="22"/>
      <c r="NR2674" s="22"/>
      <c r="NS2674" s="22"/>
      <c r="NT2674" s="22"/>
      <c r="NU2674" s="22"/>
      <c r="NV2674" s="22"/>
      <c r="NW2674" s="22"/>
      <c r="NX2674" s="22"/>
      <c r="NY2674" s="22"/>
      <c r="NZ2674" s="22"/>
      <c r="OA2674" s="22"/>
      <c r="OB2674" s="22"/>
      <c r="OC2674" s="22"/>
      <c r="OD2674" s="22"/>
      <c r="OE2674" s="22"/>
      <c r="OF2674" s="22"/>
      <c r="OG2674" s="22"/>
      <c r="OH2674" s="22"/>
      <c r="OI2674" s="22"/>
      <c r="OJ2674" s="22"/>
      <c r="OK2674" s="22"/>
      <c r="OL2674" s="22"/>
      <c r="OM2674" s="22"/>
      <c r="ON2674" s="22"/>
      <c r="OO2674" s="22"/>
      <c r="OP2674" s="22"/>
      <c r="OQ2674" s="22"/>
      <c r="OR2674" s="22"/>
    </row>
    <row r="2675" spans="1:408" ht="15" thickBot="1">
      <c r="A2675" s="1"/>
      <c r="B2675" s="12"/>
      <c r="C2675" s="12"/>
      <c r="D2675" s="22"/>
      <c r="E2675" s="54"/>
      <c r="F2675" s="54"/>
      <c r="G2675" s="54"/>
      <c r="H2675" s="55"/>
      <c r="I2675" s="22"/>
      <c r="J2675" s="56"/>
      <c r="K2675" s="80"/>
      <c r="L2675" s="57"/>
      <c r="M2675" s="57"/>
      <c r="N2675" s="55"/>
      <c r="O2675" s="58"/>
      <c r="P2675" s="58"/>
      <c r="Q2675" s="59"/>
      <c r="R2675" s="60"/>
      <c r="S2675" s="60"/>
      <c r="T2675" s="22"/>
      <c r="U2675" s="1"/>
      <c r="V2675" s="23"/>
      <c r="X2675" s="24"/>
      <c r="Y2675" s="24"/>
      <c r="Z2675" s="22"/>
      <c r="AA2675" s="22"/>
      <c r="AB2675" s="22"/>
      <c r="AC2675" s="22"/>
      <c r="AD2675" s="22"/>
      <c r="AE2675" s="22"/>
      <c r="AF2675" s="22"/>
      <c r="AG2675" s="22"/>
      <c r="AH2675" s="22"/>
      <c r="AI2675" s="22"/>
      <c r="AJ2675" s="22"/>
      <c r="AK2675" s="22"/>
      <c r="AL2675" s="22"/>
      <c r="AM2675" s="22"/>
      <c r="AN2675" s="22"/>
      <c r="AO2675" s="22"/>
      <c r="AP2675" s="22"/>
      <c r="AQ2675" s="22"/>
      <c r="AR2675" s="22"/>
      <c r="AS2675" s="22"/>
      <c r="AT2675" s="22"/>
      <c r="AU2675" s="22"/>
      <c r="AV2675" s="22"/>
      <c r="AW2675" s="22"/>
      <c r="AX2675" s="22"/>
      <c r="AY2675" s="22"/>
      <c r="AZ2675" s="22"/>
      <c r="BA2675" s="22"/>
      <c r="BB2675" s="22"/>
      <c r="BC2675" s="22"/>
      <c r="BD2675" s="22"/>
      <c r="BE2675" s="24"/>
      <c r="BF2675" s="22"/>
      <c r="BG2675" s="22"/>
      <c r="BH2675" s="22"/>
      <c r="BI2675" s="22"/>
      <c r="BJ2675" s="22"/>
      <c r="BK2675" s="22"/>
      <c r="BL2675" s="22"/>
      <c r="BM2675" s="22"/>
      <c r="BN2675" s="22"/>
      <c r="BO2675" s="22"/>
      <c r="BP2675" s="22"/>
      <c r="BQ2675" s="22"/>
      <c r="BR2675" s="22"/>
      <c r="BS2675" s="22"/>
      <c r="BT2675" s="22"/>
      <c r="BU2675" s="22"/>
      <c r="BV2675" s="22"/>
      <c r="BW2675" s="22"/>
      <c r="BX2675" s="22"/>
      <c r="BY2675" s="22"/>
      <c r="BZ2675" s="22"/>
      <c r="CA2675" s="22"/>
      <c r="CB2675" s="22"/>
      <c r="CC2675" s="22"/>
      <c r="CD2675" s="22"/>
      <c r="CE2675" s="22"/>
      <c r="CF2675" s="22"/>
      <c r="CG2675" s="22"/>
      <c r="CH2675" s="22"/>
      <c r="CI2675" s="22"/>
      <c r="CJ2675" s="22"/>
      <c r="CK2675" s="24"/>
      <c r="CL2675" s="22"/>
      <c r="CM2675" s="22"/>
      <c r="CN2675" s="22"/>
      <c r="CO2675" s="22"/>
      <c r="CP2675" s="22"/>
      <c r="CQ2675" s="22"/>
      <c r="CR2675" s="22"/>
      <c r="CS2675" s="22"/>
      <c r="CT2675" s="22"/>
      <c r="CU2675" s="22"/>
      <c r="CV2675" s="22"/>
      <c r="CW2675" s="22"/>
      <c r="CX2675" s="22"/>
      <c r="CY2675" s="22"/>
      <c r="CZ2675" s="22"/>
      <c r="DA2675" s="22"/>
      <c r="DB2675" s="22"/>
      <c r="DC2675" s="22"/>
      <c r="DD2675" s="22"/>
      <c r="DE2675" s="22"/>
      <c r="DF2675" s="22"/>
      <c r="DG2675" s="22"/>
      <c r="DH2675" s="22"/>
      <c r="DI2675" s="22"/>
      <c r="DJ2675" s="22"/>
      <c r="DK2675" s="22"/>
      <c r="DL2675" s="22"/>
      <c r="DM2675" s="22"/>
      <c r="DN2675" s="22"/>
      <c r="DO2675" s="22"/>
      <c r="DP2675" s="22"/>
      <c r="DQ2675" s="24"/>
      <c r="DR2675" s="22"/>
      <c r="DS2675" s="22"/>
      <c r="DT2675" s="22"/>
      <c r="DU2675" s="22"/>
      <c r="DV2675" s="22"/>
      <c r="DW2675" s="22"/>
      <c r="DX2675" s="22"/>
      <c r="DY2675" s="22"/>
      <c r="DZ2675" s="22"/>
      <c r="EA2675" s="22"/>
      <c r="EB2675" s="22"/>
      <c r="EC2675" s="22"/>
      <c r="ED2675" s="22"/>
      <c r="EE2675" s="22"/>
      <c r="EF2675" s="22"/>
      <c r="EG2675" s="22"/>
      <c r="EH2675" s="22"/>
      <c r="EI2675" s="22"/>
      <c r="EJ2675" s="22"/>
      <c r="EK2675" s="22"/>
      <c r="EL2675" s="22"/>
      <c r="EM2675" s="22"/>
      <c r="EN2675" s="22"/>
      <c r="EO2675" s="22"/>
      <c r="EP2675" s="22"/>
      <c r="EQ2675" s="22"/>
      <c r="ER2675" s="22"/>
      <c r="ES2675" s="22"/>
      <c r="ET2675" s="22"/>
      <c r="EU2675" s="22"/>
      <c r="EV2675" s="22"/>
      <c r="EW2675" s="24"/>
      <c r="EX2675" s="22"/>
      <c r="EY2675" s="22"/>
      <c r="EZ2675" s="22"/>
      <c r="FA2675" s="22"/>
      <c r="FB2675" s="22"/>
      <c r="FC2675" s="22"/>
      <c r="FD2675" s="22"/>
      <c r="FE2675" s="22"/>
      <c r="FF2675" s="22"/>
      <c r="FG2675" s="22"/>
      <c r="FH2675" s="22"/>
      <c r="FI2675" s="22"/>
      <c r="FJ2675" s="22"/>
      <c r="FK2675" s="22"/>
      <c r="FL2675" s="22"/>
      <c r="FM2675" s="22"/>
      <c r="FN2675" s="22"/>
      <c r="FO2675" s="22"/>
      <c r="FP2675" s="22"/>
      <c r="FQ2675" s="22"/>
      <c r="FR2675" s="22"/>
      <c r="FS2675" s="22"/>
      <c r="FT2675" s="22"/>
      <c r="FU2675" s="22"/>
      <c r="FV2675" s="22"/>
      <c r="FW2675" s="22"/>
      <c r="FX2675" s="22"/>
      <c r="FY2675" s="22"/>
      <c r="FZ2675" s="22"/>
      <c r="GA2675" s="22"/>
      <c r="GB2675" s="22"/>
      <c r="GC2675" s="24"/>
      <c r="GD2675" s="22"/>
      <c r="GE2675" s="22"/>
      <c r="GF2675" s="22"/>
      <c r="GG2675" s="22"/>
      <c r="GH2675" s="22"/>
      <c r="GI2675" s="22"/>
      <c r="GJ2675" s="22"/>
      <c r="GK2675" s="22"/>
      <c r="GL2675" s="22"/>
      <c r="GM2675" s="22"/>
      <c r="GN2675" s="22"/>
      <c r="GO2675" s="22"/>
      <c r="GP2675" s="22"/>
      <c r="GQ2675" s="22"/>
      <c r="GR2675" s="22"/>
      <c r="GS2675" s="22"/>
      <c r="GT2675" s="22"/>
      <c r="GU2675" s="22"/>
      <c r="GV2675" s="22"/>
      <c r="GW2675" s="22"/>
      <c r="GX2675" s="22"/>
      <c r="GY2675" s="22"/>
      <c r="GZ2675" s="22"/>
      <c r="HA2675" s="22"/>
      <c r="HB2675" s="22"/>
      <c r="HC2675" s="22"/>
      <c r="HD2675" s="22"/>
      <c r="HE2675" s="22"/>
      <c r="HF2675" s="22"/>
      <c r="HG2675" s="22"/>
      <c r="HH2675" s="22"/>
      <c r="HI2675" s="24"/>
      <c r="HJ2675" s="22"/>
      <c r="HK2675" s="22"/>
      <c r="HL2675" s="22"/>
      <c r="HM2675" s="22"/>
      <c r="HN2675" s="22"/>
      <c r="HO2675" s="22"/>
      <c r="HP2675" s="22"/>
      <c r="HQ2675" s="22"/>
      <c r="HR2675" s="22"/>
      <c r="HS2675" s="22"/>
      <c r="HT2675" s="22"/>
      <c r="HU2675" s="22"/>
      <c r="HV2675" s="22"/>
      <c r="HW2675" s="22"/>
      <c r="HX2675" s="22"/>
      <c r="HY2675" s="22"/>
      <c r="HZ2675" s="22"/>
      <c r="IA2675" s="22"/>
      <c r="IB2675" s="22"/>
      <c r="IC2675" s="22"/>
      <c r="ID2675" s="22"/>
      <c r="IE2675" s="22"/>
      <c r="IF2675" s="22"/>
      <c r="IG2675" s="22"/>
      <c r="IH2675" s="22"/>
      <c r="II2675" s="22"/>
      <c r="IJ2675" s="22"/>
      <c r="IK2675" s="22"/>
      <c r="IL2675" s="22"/>
      <c r="IM2675" s="22"/>
      <c r="IN2675" s="22"/>
      <c r="IO2675" s="24"/>
      <c r="IP2675" s="22"/>
      <c r="IQ2675" s="22"/>
      <c r="IR2675" s="22"/>
      <c r="IS2675" s="22"/>
      <c r="IT2675" s="22"/>
      <c r="IU2675" s="22"/>
      <c r="IV2675" s="22"/>
      <c r="IW2675" s="22"/>
      <c r="IX2675" s="22"/>
      <c r="IY2675" s="22"/>
      <c r="IZ2675" s="22"/>
      <c r="JA2675" s="22"/>
      <c r="JB2675" s="22"/>
      <c r="JC2675" s="22"/>
      <c r="JD2675" s="22"/>
      <c r="JE2675" s="22"/>
      <c r="JF2675" s="22"/>
      <c r="JG2675" s="22"/>
      <c r="JH2675" s="22"/>
      <c r="JI2675" s="22"/>
      <c r="JJ2675" s="22"/>
      <c r="JK2675" s="22"/>
      <c r="JL2675" s="22"/>
      <c r="JM2675" s="22"/>
      <c r="JN2675" s="22"/>
      <c r="JO2675" s="22"/>
      <c r="JP2675" s="22"/>
      <c r="JQ2675" s="22"/>
      <c r="JR2675" s="22"/>
      <c r="JS2675" s="22"/>
      <c r="JT2675" s="22"/>
      <c r="JU2675" s="24"/>
      <c r="JV2675" s="22"/>
      <c r="JW2675" s="22"/>
      <c r="JX2675" s="22"/>
      <c r="JY2675" s="22"/>
      <c r="JZ2675" s="22"/>
      <c r="KA2675" s="22"/>
      <c r="KB2675" s="22"/>
      <c r="KC2675" s="22"/>
      <c r="KD2675" s="22"/>
      <c r="KE2675" s="22"/>
      <c r="KF2675" s="22"/>
      <c r="KG2675" s="22"/>
      <c r="KH2675" s="22"/>
      <c r="KI2675" s="22"/>
      <c r="KJ2675" s="22"/>
      <c r="KK2675" s="22"/>
      <c r="KL2675" s="22"/>
      <c r="KM2675" s="22"/>
      <c r="KN2675" s="22"/>
      <c r="KO2675" s="22"/>
      <c r="KP2675" s="22"/>
      <c r="KQ2675" s="22"/>
      <c r="KR2675" s="22"/>
      <c r="KS2675" s="22"/>
      <c r="KT2675" s="22"/>
      <c r="KU2675" s="22"/>
      <c r="KV2675" s="22"/>
      <c r="KW2675" s="22"/>
      <c r="KX2675" s="22"/>
      <c r="KY2675" s="22"/>
      <c r="KZ2675" s="22"/>
      <c r="LA2675" s="24"/>
      <c r="LB2675" s="22"/>
      <c r="LC2675" s="22"/>
      <c r="LD2675" s="22"/>
      <c r="LE2675" s="22"/>
      <c r="LF2675" s="22"/>
      <c r="LG2675" s="22"/>
      <c r="LH2675" s="22"/>
      <c r="LI2675" s="22"/>
      <c r="LJ2675" s="22"/>
      <c r="LK2675" s="22"/>
      <c r="LL2675" s="22"/>
      <c r="LM2675" s="22"/>
      <c r="LN2675" s="22"/>
      <c r="LO2675" s="22"/>
      <c r="LP2675" s="22"/>
      <c r="LQ2675" s="22"/>
      <c r="LR2675" s="22"/>
      <c r="LS2675" s="22"/>
      <c r="LT2675" s="22"/>
      <c r="LU2675" s="22"/>
      <c r="LV2675" s="22"/>
      <c r="LW2675" s="22"/>
      <c r="LX2675" s="22"/>
      <c r="LY2675" s="22"/>
      <c r="LZ2675" s="22"/>
      <c r="MA2675" s="22"/>
      <c r="MB2675" s="22"/>
      <c r="MC2675" s="22"/>
      <c r="MD2675" s="22"/>
      <c r="ME2675" s="22"/>
      <c r="MF2675" s="22"/>
      <c r="MG2675" s="24"/>
      <c r="MH2675" s="22"/>
      <c r="MI2675" s="22"/>
      <c r="MJ2675" s="22"/>
      <c r="MK2675" s="22"/>
      <c r="ML2675" s="22"/>
      <c r="MM2675" s="22"/>
      <c r="MN2675" s="22"/>
      <c r="MO2675" s="22"/>
      <c r="MP2675" s="22"/>
      <c r="MQ2675" s="22"/>
      <c r="MR2675" s="22"/>
      <c r="MS2675" s="22"/>
      <c r="MT2675" s="22"/>
      <c r="MU2675" s="22"/>
      <c r="MV2675" s="22"/>
      <c r="MW2675" s="22"/>
      <c r="MX2675" s="22"/>
      <c r="MY2675" s="22"/>
      <c r="MZ2675" s="22"/>
      <c r="NA2675" s="22"/>
      <c r="NB2675" s="22"/>
      <c r="NC2675" s="22"/>
      <c r="ND2675" s="22"/>
      <c r="NE2675" s="22"/>
      <c r="NF2675" s="22"/>
      <c r="NG2675" s="22"/>
      <c r="NH2675" s="22"/>
      <c r="NI2675" s="22"/>
      <c r="NJ2675" s="22"/>
      <c r="NK2675" s="22"/>
      <c r="NL2675" s="22"/>
      <c r="NM2675" s="24"/>
      <c r="NN2675" s="22"/>
      <c r="NO2675" s="22"/>
      <c r="NP2675" s="22"/>
      <c r="NQ2675" s="22"/>
      <c r="NR2675" s="22"/>
      <c r="NS2675" s="22"/>
      <c r="NT2675" s="22"/>
      <c r="NU2675" s="22"/>
      <c r="NV2675" s="22"/>
      <c r="NW2675" s="22"/>
      <c r="NX2675" s="22"/>
      <c r="NY2675" s="22"/>
      <c r="NZ2675" s="22"/>
      <c r="OA2675" s="22"/>
      <c r="OB2675" s="22"/>
      <c r="OC2675" s="22"/>
      <c r="OD2675" s="22"/>
      <c r="OE2675" s="22"/>
      <c r="OF2675" s="22"/>
      <c r="OG2675" s="22"/>
      <c r="OH2675" s="22"/>
      <c r="OI2675" s="22"/>
      <c r="OJ2675" s="22"/>
      <c r="OK2675" s="22"/>
      <c r="OL2675" s="22"/>
      <c r="OM2675" s="22"/>
      <c r="ON2675" s="22"/>
      <c r="OO2675" s="22"/>
      <c r="OP2675" s="22"/>
      <c r="OQ2675" s="22"/>
      <c r="OR2675" s="22"/>
    </row>
    <row r="2676" spans="1:408" ht="15" thickBot="1">
      <c r="A2676" s="1"/>
      <c r="B2676" s="12"/>
      <c r="C2676" s="12"/>
      <c r="D2676" s="22"/>
      <c r="E2676" s="54"/>
      <c r="F2676" s="54"/>
      <c r="G2676" s="54"/>
      <c r="H2676" s="55"/>
      <c r="I2676" s="22"/>
      <c r="J2676" s="56"/>
      <c r="K2676" s="81"/>
      <c r="L2676" s="57"/>
      <c r="M2676" s="57"/>
      <c r="N2676" s="55"/>
      <c r="O2676" s="58"/>
      <c r="P2676" s="58"/>
      <c r="Q2676" s="59"/>
      <c r="R2676" s="60"/>
      <c r="S2676" s="60"/>
      <c r="T2676" s="22"/>
      <c r="U2676" s="1"/>
      <c r="V2676" s="23"/>
      <c r="X2676" s="24"/>
      <c r="Y2676" s="24"/>
      <c r="Z2676" s="22"/>
      <c r="AA2676" s="22"/>
      <c r="AB2676" s="22"/>
      <c r="AC2676" s="22"/>
      <c r="AD2676" s="22"/>
      <c r="AE2676" s="22"/>
      <c r="AF2676" s="22"/>
      <c r="AG2676" s="22"/>
      <c r="AH2676" s="22"/>
      <c r="AI2676" s="22"/>
      <c r="AJ2676" s="22"/>
      <c r="AK2676" s="22"/>
      <c r="AL2676" s="22"/>
      <c r="AM2676" s="22"/>
      <c r="AN2676" s="22"/>
      <c r="AO2676" s="22"/>
      <c r="AP2676" s="22"/>
      <c r="AQ2676" s="22"/>
      <c r="AR2676" s="22"/>
      <c r="AS2676" s="22"/>
      <c r="AT2676" s="22"/>
      <c r="AU2676" s="22"/>
      <c r="AV2676" s="22"/>
      <c r="AW2676" s="22"/>
      <c r="AX2676" s="22"/>
      <c r="AY2676" s="22"/>
      <c r="AZ2676" s="22"/>
      <c r="BA2676" s="22"/>
      <c r="BB2676" s="22"/>
      <c r="BC2676" s="22"/>
      <c r="BD2676" s="22"/>
      <c r="BE2676" s="24"/>
      <c r="BF2676" s="22"/>
      <c r="BG2676" s="22"/>
      <c r="BH2676" s="22"/>
      <c r="BI2676" s="22"/>
      <c r="BJ2676" s="22"/>
      <c r="BK2676" s="22"/>
      <c r="BL2676" s="22"/>
      <c r="BM2676" s="22"/>
      <c r="BN2676" s="22"/>
      <c r="BO2676" s="22"/>
      <c r="BP2676" s="22"/>
      <c r="BQ2676" s="22"/>
      <c r="BR2676" s="22"/>
      <c r="BS2676" s="22"/>
      <c r="BT2676" s="22"/>
      <c r="BU2676" s="22"/>
      <c r="BV2676" s="22"/>
      <c r="BW2676" s="22"/>
      <c r="BX2676" s="22"/>
      <c r="BY2676" s="22"/>
      <c r="BZ2676" s="22"/>
      <c r="CA2676" s="22"/>
      <c r="CB2676" s="22"/>
      <c r="CC2676" s="22"/>
      <c r="CD2676" s="22"/>
      <c r="CE2676" s="22"/>
      <c r="CF2676" s="22"/>
      <c r="CG2676" s="22"/>
      <c r="CH2676" s="22"/>
      <c r="CI2676" s="22"/>
      <c r="CJ2676" s="22"/>
      <c r="CK2676" s="24"/>
      <c r="CL2676" s="22"/>
      <c r="CM2676" s="22"/>
      <c r="CN2676" s="22"/>
      <c r="CO2676" s="22"/>
      <c r="CP2676" s="22"/>
      <c r="CQ2676" s="22"/>
      <c r="CR2676" s="22"/>
      <c r="CS2676" s="22"/>
      <c r="CT2676" s="22"/>
      <c r="CU2676" s="22"/>
      <c r="CV2676" s="22"/>
      <c r="CW2676" s="22"/>
      <c r="CX2676" s="22"/>
      <c r="CY2676" s="22"/>
      <c r="CZ2676" s="22"/>
      <c r="DA2676" s="22"/>
      <c r="DB2676" s="22"/>
      <c r="DC2676" s="22"/>
      <c r="DD2676" s="22"/>
      <c r="DE2676" s="22"/>
      <c r="DF2676" s="22"/>
      <c r="DG2676" s="22"/>
      <c r="DH2676" s="22"/>
      <c r="DI2676" s="22"/>
      <c r="DJ2676" s="22"/>
      <c r="DK2676" s="22"/>
      <c r="DL2676" s="22"/>
      <c r="DM2676" s="22"/>
      <c r="DN2676" s="22"/>
      <c r="DO2676" s="22"/>
      <c r="DP2676" s="22"/>
      <c r="DQ2676" s="24"/>
      <c r="DR2676" s="22"/>
      <c r="DS2676" s="22"/>
      <c r="DT2676" s="22"/>
      <c r="DU2676" s="22"/>
      <c r="DV2676" s="22"/>
      <c r="DW2676" s="22"/>
      <c r="DX2676" s="22"/>
      <c r="DY2676" s="22"/>
      <c r="DZ2676" s="22"/>
      <c r="EA2676" s="22"/>
      <c r="EB2676" s="22"/>
      <c r="EC2676" s="22"/>
      <c r="ED2676" s="22"/>
      <c r="EE2676" s="22"/>
      <c r="EF2676" s="22"/>
      <c r="EG2676" s="22"/>
      <c r="EH2676" s="22"/>
      <c r="EI2676" s="22"/>
      <c r="EJ2676" s="22"/>
      <c r="EK2676" s="22"/>
      <c r="EL2676" s="22"/>
      <c r="EM2676" s="22"/>
      <c r="EN2676" s="22"/>
      <c r="EO2676" s="22"/>
      <c r="EP2676" s="22"/>
      <c r="EQ2676" s="22"/>
      <c r="ER2676" s="22"/>
      <c r="ES2676" s="22"/>
      <c r="ET2676" s="22"/>
      <c r="EU2676" s="22"/>
      <c r="EV2676" s="22"/>
      <c r="EW2676" s="24"/>
      <c r="EX2676" s="22"/>
      <c r="EY2676" s="22"/>
      <c r="EZ2676" s="22"/>
      <c r="FA2676" s="22"/>
      <c r="FB2676" s="22"/>
      <c r="FC2676" s="22"/>
      <c r="FD2676" s="22"/>
      <c r="FE2676" s="22"/>
      <c r="FF2676" s="22"/>
      <c r="FG2676" s="22"/>
      <c r="FH2676" s="22"/>
      <c r="FI2676" s="22"/>
      <c r="FJ2676" s="22"/>
      <c r="FK2676" s="22"/>
      <c r="FL2676" s="22"/>
      <c r="FM2676" s="22"/>
      <c r="FN2676" s="22"/>
      <c r="FO2676" s="22"/>
      <c r="FP2676" s="22"/>
      <c r="FQ2676" s="22"/>
      <c r="FR2676" s="22"/>
      <c r="FS2676" s="22"/>
      <c r="FT2676" s="22"/>
      <c r="FU2676" s="22"/>
      <c r="FV2676" s="22"/>
      <c r="FW2676" s="22"/>
      <c r="FX2676" s="22"/>
      <c r="FY2676" s="22"/>
      <c r="FZ2676" s="22"/>
      <c r="GA2676" s="22"/>
      <c r="GB2676" s="22"/>
      <c r="GC2676" s="24"/>
      <c r="GD2676" s="22"/>
      <c r="GE2676" s="22"/>
      <c r="GF2676" s="22"/>
      <c r="GG2676" s="22"/>
      <c r="GH2676" s="22"/>
      <c r="GI2676" s="22"/>
      <c r="GJ2676" s="22"/>
      <c r="GK2676" s="22"/>
      <c r="GL2676" s="22"/>
      <c r="GM2676" s="22"/>
      <c r="GN2676" s="22"/>
      <c r="GO2676" s="22"/>
      <c r="GP2676" s="22"/>
      <c r="GQ2676" s="22"/>
      <c r="GR2676" s="22"/>
      <c r="GS2676" s="22"/>
      <c r="GT2676" s="22"/>
      <c r="GU2676" s="22"/>
      <c r="GV2676" s="22"/>
      <c r="GW2676" s="22"/>
      <c r="GX2676" s="22"/>
      <c r="GY2676" s="22"/>
      <c r="GZ2676" s="22"/>
      <c r="HA2676" s="22"/>
      <c r="HB2676" s="22"/>
      <c r="HC2676" s="22"/>
      <c r="HD2676" s="22"/>
      <c r="HE2676" s="22"/>
      <c r="HF2676" s="22"/>
      <c r="HG2676" s="22"/>
      <c r="HH2676" s="22"/>
      <c r="HI2676" s="24"/>
      <c r="HJ2676" s="22"/>
      <c r="HK2676" s="22"/>
      <c r="HL2676" s="22"/>
      <c r="HM2676" s="22"/>
      <c r="HN2676" s="22"/>
      <c r="HO2676" s="22"/>
      <c r="HP2676" s="22"/>
      <c r="HQ2676" s="22"/>
      <c r="HR2676" s="22"/>
      <c r="HS2676" s="22"/>
      <c r="HT2676" s="22"/>
      <c r="HU2676" s="22"/>
      <c r="HV2676" s="22"/>
      <c r="HW2676" s="22"/>
      <c r="HX2676" s="22"/>
      <c r="HY2676" s="22"/>
      <c r="HZ2676" s="22"/>
      <c r="IA2676" s="22"/>
      <c r="IB2676" s="22"/>
      <c r="IC2676" s="22"/>
      <c r="ID2676" s="22"/>
      <c r="IE2676" s="22"/>
      <c r="IF2676" s="22"/>
      <c r="IG2676" s="22"/>
      <c r="IH2676" s="22"/>
      <c r="II2676" s="22"/>
      <c r="IJ2676" s="22"/>
      <c r="IK2676" s="22"/>
      <c r="IL2676" s="22"/>
      <c r="IM2676" s="22"/>
      <c r="IN2676" s="22"/>
      <c r="IO2676" s="24"/>
      <c r="IP2676" s="22"/>
      <c r="IQ2676" s="22"/>
      <c r="IR2676" s="22"/>
      <c r="IS2676" s="22"/>
      <c r="IT2676" s="22"/>
      <c r="IU2676" s="22"/>
      <c r="IV2676" s="22"/>
      <c r="IW2676" s="22"/>
      <c r="IX2676" s="22"/>
      <c r="IY2676" s="22"/>
      <c r="IZ2676" s="22"/>
      <c r="JA2676" s="22"/>
      <c r="JB2676" s="22"/>
      <c r="JC2676" s="22"/>
      <c r="JD2676" s="22"/>
      <c r="JE2676" s="22"/>
      <c r="JF2676" s="22"/>
      <c r="JG2676" s="22"/>
      <c r="JH2676" s="22"/>
      <c r="JI2676" s="22"/>
      <c r="JJ2676" s="22"/>
      <c r="JK2676" s="22"/>
      <c r="JL2676" s="22"/>
      <c r="JM2676" s="22"/>
      <c r="JN2676" s="22"/>
      <c r="JO2676" s="22"/>
      <c r="JP2676" s="22"/>
      <c r="JQ2676" s="22"/>
      <c r="JR2676" s="22"/>
      <c r="JS2676" s="22"/>
      <c r="JT2676" s="22"/>
      <c r="JU2676" s="24"/>
      <c r="JV2676" s="22"/>
      <c r="JW2676" s="22"/>
      <c r="JX2676" s="22"/>
      <c r="JY2676" s="22"/>
      <c r="JZ2676" s="22"/>
      <c r="KA2676" s="22"/>
      <c r="KB2676" s="22"/>
      <c r="KC2676" s="22"/>
      <c r="KD2676" s="22"/>
      <c r="KE2676" s="22"/>
      <c r="KF2676" s="22"/>
      <c r="KG2676" s="22"/>
      <c r="KH2676" s="22"/>
      <c r="KI2676" s="22"/>
      <c r="KJ2676" s="22"/>
      <c r="KK2676" s="22"/>
      <c r="KL2676" s="22"/>
      <c r="KM2676" s="22"/>
      <c r="KN2676" s="22"/>
      <c r="KO2676" s="22"/>
      <c r="KP2676" s="22"/>
      <c r="KQ2676" s="22"/>
      <c r="KR2676" s="22"/>
      <c r="KS2676" s="22"/>
      <c r="KT2676" s="22"/>
      <c r="KU2676" s="22"/>
      <c r="KV2676" s="22"/>
      <c r="KW2676" s="22"/>
      <c r="KX2676" s="22"/>
      <c r="KY2676" s="22"/>
      <c r="KZ2676" s="22"/>
      <c r="LA2676" s="24"/>
      <c r="LB2676" s="22"/>
      <c r="LC2676" s="22"/>
      <c r="LD2676" s="22"/>
      <c r="LE2676" s="22"/>
      <c r="LF2676" s="22"/>
      <c r="LG2676" s="22"/>
      <c r="LH2676" s="22"/>
      <c r="LI2676" s="22"/>
      <c r="LJ2676" s="22"/>
      <c r="LK2676" s="22"/>
      <c r="LL2676" s="22"/>
      <c r="LM2676" s="22"/>
      <c r="LN2676" s="22"/>
      <c r="LO2676" s="22"/>
      <c r="LP2676" s="22"/>
      <c r="LQ2676" s="22"/>
      <c r="LR2676" s="22"/>
      <c r="LS2676" s="22"/>
      <c r="LT2676" s="22"/>
      <c r="LU2676" s="22"/>
      <c r="LV2676" s="22"/>
      <c r="LW2676" s="22"/>
      <c r="LX2676" s="22"/>
      <c r="LY2676" s="22"/>
      <c r="LZ2676" s="22"/>
      <c r="MA2676" s="22"/>
      <c r="MB2676" s="22"/>
      <c r="MC2676" s="22"/>
      <c r="MD2676" s="22"/>
      <c r="ME2676" s="22"/>
      <c r="MF2676" s="22"/>
      <c r="MG2676" s="24"/>
      <c r="MH2676" s="22"/>
      <c r="MI2676" s="22"/>
      <c r="MJ2676" s="22"/>
      <c r="MK2676" s="22"/>
      <c r="ML2676" s="22"/>
      <c r="MM2676" s="22"/>
      <c r="MN2676" s="22"/>
      <c r="MO2676" s="22"/>
      <c r="MP2676" s="22"/>
      <c r="MQ2676" s="22"/>
      <c r="MR2676" s="22"/>
      <c r="MS2676" s="22"/>
      <c r="MT2676" s="22"/>
      <c r="MU2676" s="22"/>
      <c r="MV2676" s="22"/>
      <c r="MW2676" s="22"/>
      <c r="MX2676" s="22"/>
      <c r="MY2676" s="22"/>
      <c r="MZ2676" s="22"/>
      <c r="NA2676" s="22"/>
      <c r="NB2676" s="22"/>
      <c r="NC2676" s="22"/>
      <c r="ND2676" s="22"/>
      <c r="NE2676" s="22"/>
      <c r="NF2676" s="22"/>
      <c r="NG2676" s="22"/>
      <c r="NH2676" s="22"/>
      <c r="NI2676" s="22"/>
      <c r="NJ2676" s="22"/>
      <c r="NK2676" s="22"/>
      <c r="NL2676" s="22"/>
      <c r="NM2676" s="24"/>
      <c r="NN2676" s="22"/>
      <c r="NO2676" s="22"/>
      <c r="NP2676" s="22"/>
      <c r="NQ2676" s="22"/>
      <c r="NR2676" s="22"/>
      <c r="NS2676" s="22"/>
      <c r="NT2676" s="22"/>
      <c r="NU2676" s="22"/>
      <c r="NV2676" s="22"/>
      <c r="NW2676" s="22"/>
      <c r="NX2676" s="22"/>
      <c r="NY2676" s="22"/>
      <c r="NZ2676" s="22"/>
      <c r="OA2676" s="22"/>
      <c r="OB2676" s="22"/>
      <c r="OC2676" s="22"/>
      <c r="OD2676" s="22"/>
      <c r="OE2676" s="22"/>
      <c r="OF2676" s="22"/>
      <c r="OG2676" s="22"/>
      <c r="OH2676" s="22"/>
      <c r="OI2676" s="22"/>
      <c r="OJ2676" s="22"/>
      <c r="OK2676" s="22"/>
      <c r="OL2676" s="22"/>
      <c r="OM2676" s="22"/>
      <c r="ON2676" s="22"/>
      <c r="OO2676" s="22"/>
      <c r="OP2676" s="22"/>
      <c r="OQ2676" s="22"/>
      <c r="OR2676" s="22"/>
    </row>
    <row r="2677" spans="1:408" ht="15" thickBot="1">
      <c r="A2677" s="1"/>
      <c r="B2677" s="12"/>
      <c r="C2677" s="12"/>
      <c r="D2677" s="22"/>
      <c r="E2677" s="54"/>
      <c r="F2677" s="54"/>
      <c r="G2677" s="54"/>
      <c r="H2677" s="55"/>
      <c r="I2677" s="22"/>
      <c r="J2677" s="56"/>
      <c r="K2677" s="80"/>
      <c r="L2677" s="57"/>
      <c r="M2677" s="57"/>
      <c r="N2677" s="55"/>
      <c r="O2677" s="58"/>
      <c r="P2677" s="58"/>
      <c r="Q2677" s="59"/>
      <c r="R2677" s="60"/>
      <c r="S2677" s="60"/>
      <c r="T2677" s="22"/>
      <c r="U2677" s="1"/>
      <c r="V2677" s="23"/>
      <c r="X2677" s="24"/>
      <c r="Y2677" s="24"/>
      <c r="Z2677" s="22"/>
      <c r="AA2677" s="22"/>
      <c r="AB2677" s="22"/>
      <c r="AC2677" s="22"/>
      <c r="AD2677" s="22"/>
      <c r="AE2677" s="22"/>
      <c r="AF2677" s="22"/>
      <c r="AG2677" s="22"/>
      <c r="AH2677" s="22"/>
      <c r="AI2677" s="22"/>
      <c r="AJ2677" s="22"/>
      <c r="AK2677" s="22"/>
      <c r="AL2677" s="22"/>
      <c r="AM2677" s="22"/>
      <c r="AN2677" s="22"/>
      <c r="AO2677" s="22"/>
      <c r="AP2677" s="22"/>
      <c r="AQ2677" s="22"/>
      <c r="AR2677" s="22"/>
      <c r="AS2677" s="22"/>
      <c r="AT2677" s="22"/>
      <c r="AU2677" s="22"/>
      <c r="AV2677" s="22"/>
      <c r="AW2677" s="22"/>
      <c r="AX2677" s="22"/>
      <c r="AY2677" s="22"/>
      <c r="AZ2677" s="22"/>
      <c r="BA2677" s="22"/>
      <c r="BB2677" s="22"/>
      <c r="BC2677" s="22"/>
      <c r="BD2677" s="22"/>
      <c r="BE2677" s="24"/>
      <c r="BF2677" s="22"/>
      <c r="BG2677" s="22"/>
      <c r="BH2677" s="22"/>
      <c r="BI2677" s="22"/>
      <c r="BJ2677" s="22"/>
      <c r="BK2677" s="22"/>
      <c r="BL2677" s="22"/>
      <c r="BM2677" s="22"/>
      <c r="BN2677" s="22"/>
      <c r="BO2677" s="22"/>
      <c r="BP2677" s="22"/>
      <c r="BQ2677" s="22"/>
      <c r="BR2677" s="22"/>
      <c r="BS2677" s="22"/>
      <c r="BT2677" s="22"/>
      <c r="BU2677" s="22"/>
      <c r="BV2677" s="22"/>
      <c r="BW2677" s="22"/>
      <c r="BX2677" s="22"/>
      <c r="BY2677" s="22"/>
      <c r="BZ2677" s="22"/>
      <c r="CA2677" s="22"/>
      <c r="CB2677" s="22"/>
      <c r="CC2677" s="22"/>
      <c r="CD2677" s="22"/>
      <c r="CE2677" s="22"/>
      <c r="CF2677" s="22"/>
      <c r="CG2677" s="22"/>
      <c r="CH2677" s="22"/>
      <c r="CI2677" s="22"/>
      <c r="CJ2677" s="22"/>
      <c r="CK2677" s="24"/>
      <c r="CL2677" s="22"/>
      <c r="CM2677" s="22"/>
      <c r="CN2677" s="22"/>
      <c r="CO2677" s="22"/>
      <c r="CP2677" s="22"/>
      <c r="CQ2677" s="22"/>
      <c r="CR2677" s="22"/>
      <c r="CS2677" s="22"/>
      <c r="CT2677" s="22"/>
      <c r="CU2677" s="22"/>
      <c r="CV2677" s="22"/>
      <c r="CW2677" s="22"/>
      <c r="CX2677" s="22"/>
      <c r="CY2677" s="22"/>
      <c r="CZ2677" s="22"/>
      <c r="DA2677" s="22"/>
      <c r="DB2677" s="22"/>
      <c r="DC2677" s="22"/>
      <c r="DD2677" s="22"/>
      <c r="DE2677" s="22"/>
      <c r="DF2677" s="22"/>
      <c r="DG2677" s="22"/>
      <c r="DH2677" s="22"/>
      <c r="DI2677" s="22"/>
      <c r="DJ2677" s="22"/>
      <c r="DK2677" s="22"/>
      <c r="DL2677" s="22"/>
      <c r="DM2677" s="22"/>
      <c r="DN2677" s="22"/>
      <c r="DO2677" s="22"/>
      <c r="DP2677" s="22"/>
      <c r="DQ2677" s="24"/>
      <c r="DR2677" s="22"/>
      <c r="DS2677" s="22"/>
      <c r="DT2677" s="22"/>
      <c r="DU2677" s="22"/>
      <c r="DV2677" s="22"/>
      <c r="DW2677" s="22"/>
      <c r="DX2677" s="22"/>
      <c r="DY2677" s="22"/>
      <c r="DZ2677" s="22"/>
      <c r="EA2677" s="22"/>
      <c r="EB2677" s="22"/>
      <c r="EC2677" s="22"/>
      <c r="ED2677" s="22"/>
      <c r="EE2677" s="22"/>
      <c r="EF2677" s="22"/>
      <c r="EG2677" s="22"/>
      <c r="EH2677" s="22"/>
      <c r="EI2677" s="22"/>
      <c r="EJ2677" s="22"/>
      <c r="EK2677" s="22"/>
      <c r="EL2677" s="22"/>
      <c r="EM2677" s="22"/>
      <c r="EN2677" s="22"/>
      <c r="EO2677" s="22"/>
      <c r="EP2677" s="22"/>
      <c r="EQ2677" s="22"/>
      <c r="ER2677" s="22"/>
      <c r="ES2677" s="22"/>
      <c r="ET2677" s="22"/>
      <c r="EU2677" s="22"/>
      <c r="EV2677" s="22"/>
      <c r="EW2677" s="24"/>
      <c r="EX2677" s="22"/>
      <c r="EY2677" s="22"/>
      <c r="EZ2677" s="22"/>
      <c r="FA2677" s="22"/>
      <c r="FB2677" s="22"/>
      <c r="FC2677" s="22"/>
      <c r="FD2677" s="22"/>
      <c r="FE2677" s="22"/>
      <c r="FF2677" s="22"/>
      <c r="FG2677" s="22"/>
      <c r="FH2677" s="22"/>
      <c r="FI2677" s="22"/>
      <c r="FJ2677" s="22"/>
      <c r="FK2677" s="22"/>
      <c r="FL2677" s="22"/>
      <c r="FM2677" s="22"/>
      <c r="FN2677" s="22"/>
      <c r="FO2677" s="22"/>
      <c r="FP2677" s="22"/>
      <c r="FQ2677" s="22"/>
      <c r="FR2677" s="22"/>
      <c r="FS2677" s="22"/>
      <c r="FT2677" s="22"/>
      <c r="FU2677" s="22"/>
      <c r="FV2677" s="22"/>
      <c r="FW2677" s="22"/>
      <c r="FX2677" s="22"/>
      <c r="FY2677" s="22"/>
      <c r="FZ2677" s="22"/>
      <c r="GA2677" s="22"/>
      <c r="GB2677" s="22"/>
      <c r="GC2677" s="24"/>
      <c r="GD2677" s="22"/>
      <c r="GE2677" s="22"/>
      <c r="GF2677" s="22"/>
      <c r="GG2677" s="22"/>
      <c r="GH2677" s="22"/>
      <c r="GI2677" s="22"/>
      <c r="GJ2677" s="22"/>
      <c r="GK2677" s="22"/>
      <c r="GL2677" s="22"/>
      <c r="GM2677" s="22"/>
      <c r="GN2677" s="22"/>
      <c r="GO2677" s="22"/>
      <c r="GP2677" s="22"/>
      <c r="GQ2677" s="22"/>
      <c r="GR2677" s="22"/>
      <c r="GS2677" s="22"/>
      <c r="GT2677" s="22"/>
      <c r="GU2677" s="22"/>
      <c r="GV2677" s="22"/>
      <c r="GW2677" s="22"/>
      <c r="GX2677" s="22"/>
      <c r="GY2677" s="22"/>
      <c r="GZ2677" s="22"/>
      <c r="HA2677" s="22"/>
      <c r="HB2677" s="22"/>
      <c r="HC2677" s="22"/>
      <c r="HD2677" s="22"/>
      <c r="HE2677" s="22"/>
      <c r="HF2677" s="22"/>
      <c r="HG2677" s="22"/>
      <c r="HH2677" s="22"/>
      <c r="HI2677" s="24"/>
      <c r="HJ2677" s="22"/>
      <c r="HK2677" s="22"/>
      <c r="HL2677" s="22"/>
      <c r="HM2677" s="22"/>
      <c r="HN2677" s="22"/>
      <c r="HO2677" s="22"/>
      <c r="HP2677" s="22"/>
      <c r="HQ2677" s="22"/>
      <c r="HR2677" s="22"/>
      <c r="HS2677" s="22"/>
      <c r="HT2677" s="22"/>
      <c r="HU2677" s="22"/>
      <c r="HV2677" s="22"/>
      <c r="HW2677" s="22"/>
      <c r="HX2677" s="22"/>
      <c r="HY2677" s="22"/>
      <c r="HZ2677" s="22"/>
      <c r="IA2677" s="22"/>
      <c r="IB2677" s="22"/>
      <c r="IC2677" s="22"/>
      <c r="ID2677" s="22"/>
      <c r="IE2677" s="22"/>
      <c r="IF2677" s="22"/>
      <c r="IG2677" s="22"/>
      <c r="IH2677" s="22"/>
      <c r="II2677" s="22"/>
      <c r="IJ2677" s="22"/>
      <c r="IK2677" s="22"/>
      <c r="IL2677" s="22"/>
      <c r="IM2677" s="22"/>
      <c r="IN2677" s="22"/>
      <c r="IO2677" s="24"/>
      <c r="IP2677" s="22"/>
      <c r="IQ2677" s="22"/>
      <c r="IR2677" s="22"/>
      <c r="IS2677" s="22"/>
      <c r="IT2677" s="22"/>
      <c r="IU2677" s="22"/>
      <c r="IV2677" s="22"/>
      <c r="IW2677" s="22"/>
      <c r="IX2677" s="22"/>
      <c r="IY2677" s="22"/>
      <c r="IZ2677" s="22"/>
      <c r="JA2677" s="22"/>
      <c r="JB2677" s="22"/>
      <c r="JC2677" s="22"/>
      <c r="JD2677" s="22"/>
      <c r="JE2677" s="22"/>
      <c r="JF2677" s="22"/>
      <c r="JG2677" s="22"/>
      <c r="JH2677" s="22"/>
      <c r="JI2677" s="22"/>
      <c r="JJ2677" s="22"/>
      <c r="JK2677" s="22"/>
      <c r="JL2677" s="22"/>
      <c r="JM2677" s="22"/>
      <c r="JN2677" s="22"/>
      <c r="JO2677" s="22"/>
      <c r="JP2677" s="22"/>
      <c r="JQ2677" s="22"/>
      <c r="JR2677" s="22"/>
      <c r="JS2677" s="22"/>
      <c r="JT2677" s="22"/>
      <c r="JU2677" s="24"/>
      <c r="JV2677" s="22"/>
      <c r="JW2677" s="22"/>
      <c r="JX2677" s="22"/>
      <c r="JY2677" s="22"/>
      <c r="JZ2677" s="22"/>
      <c r="KA2677" s="22"/>
      <c r="KB2677" s="22"/>
      <c r="KC2677" s="22"/>
      <c r="KD2677" s="22"/>
      <c r="KE2677" s="22"/>
      <c r="KF2677" s="22"/>
      <c r="KG2677" s="22"/>
      <c r="KH2677" s="22"/>
      <c r="KI2677" s="22"/>
      <c r="KJ2677" s="22"/>
      <c r="KK2677" s="22"/>
      <c r="KL2677" s="22"/>
      <c r="KM2677" s="22"/>
      <c r="KN2677" s="22"/>
      <c r="KO2677" s="22"/>
      <c r="KP2677" s="22"/>
      <c r="KQ2677" s="22"/>
      <c r="KR2677" s="22"/>
      <c r="KS2677" s="22"/>
      <c r="KT2677" s="22"/>
      <c r="KU2677" s="22"/>
      <c r="KV2677" s="22"/>
      <c r="KW2677" s="22"/>
      <c r="KX2677" s="22"/>
      <c r="KY2677" s="22"/>
      <c r="KZ2677" s="22"/>
      <c r="LA2677" s="24"/>
      <c r="LB2677" s="22"/>
      <c r="LC2677" s="22"/>
      <c r="LD2677" s="22"/>
      <c r="LE2677" s="22"/>
      <c r="LF2677" s="22"/>
      <c r="LG2677" s="22"/>
      <c r="LH2677" s="22"/>
      <c r="LI2677" s="22"/>
      <c r="LJ2677" s="22"/>
      <c r="LK2677" s="22"/>
      <c r="LL2677" s="22"/>
      <c r="LM2677" s="22"/>
      <c r="LN2677" s="22"/>
      <c r="LO2677" s="22"/>
      <c r="LP2677" s="22"/>
      <c r="LQ2677" s="22"/>
      <c r="LR2677" s="22"/>
      <c r="LS2677" s="22"/>
      <c r="LT2677" s="22"/>
      <c r="LU2677" s="22"/>
      <c r="LV2677" s="22"/>
      <c r="LW2677" s="22"/>
      <c r="LX2677" s="22"/>
      <c r="LY2677" s="22"/>
      <c r="LZ2677" s="22"/>
      <c r="MA2677" s="22"/>
      <c r="MB2677" s="22"/>
      <c r="MC2677" s="22"/>
      <c r="MD2677" s="22"/>
      <c r="ME2677" s="22"/>
      <c r="MF2677" s="22"/>
      <c r="MG2677" s="24"/>
      <c r="MH2677" s="22"/>
      <c r="MI2677" s="22"/>
      <c r="MJ2677" s="22"/>
      <c r="MK2677" s="22"/>
      <c r="ML2677" s="22"/>
      <c r="MM2677" s="22"/>
      <c r="MN2677" s="22"/>
      <c r="MO2677" s="22"/>
      <c r="MP2677" s="22"/>
      <c r="MQ2677" s="22"/>
      <c r="MR2677" s="22"/>
      <c r="MS2677" s="22"/>
      <c r="MT2677" s="22"/>
      <c r="MU2677" s="22"/>
      <c r="MV2677" s="22"/>
      <c r="MW2677" s="22"/>
      <c r="MX2677" s="22"/>
      <c r="MY2677" s="22"/>
      <c r="MZ2677" s="22"/>
      <c r="NA2677" s="22"/>
      <c r="NB2677" s="22"/>
      <c r="NC2677" s="22"/>
      <c r="ND2677" s="22"/>
      <c r="NE2677" s="22"/>
      <c r="NF2677" s="22"/>
      <c r="NG2677" s="22"/>
      <c r="NH2677" s="22"/>
      <c r="NI2677" s="22"/>
      <c r="NJ2677" s="22"/>
      <c r="NK2677" s="22"/>
      <c r="NL2677" s="22"/>
      <c r="NM2677" s="24"/>
      <c r="NN2677" s="22"/>
      <c r="NO2677" s="22"/>
      <c r="NP2677" s="22"/>
      <c r="NQ2677" s="22"/>
      <c r="NR2677" s="22"/>
      <c r="NS2677" s="22"/>
      <c r="NT2677" s="22"/>
      <c r="NU2677" s="22"/>
      <c r="NV2677" s="22"/>
      <c r="NW2677" s="22"/>
      <c r="NX2677" s="22"/>
      <c r="NY2677" s="22"/>
      <c r="NZ2677" s="22"/>
      <c r="OA2677" s="22"/>
      <c r="OB2677" s="22"/>
      <c r="OC2677" s="22"/>
      <c r="OD2677" s="22"/>
      <c r="OE2677" s="22"/>
      <c r="OF2677" s="22"/>
      <c r="OG2677" s="22"/>
      <c r="OH2677" s="22"/>
      <c r="OI2677" s="22"/>
      <c r="OJ2677" s="22"/>
      <c r="OK2677" s="22"/>
      <c r="OL2677" s="22"/>
      <c r="OM2677" s="22"/>
      <c r="ON2677" s="22"/>
      <c r="OO2677" s="22"/>
      <c r="OP2677" s="22"/>
      <c r="OQ2677" s="22"/>
      <c r="OR2677" s="22"/>
    </row>
    <row r="2678" spans="1:408" ht="15" thickBot="1">
      <c r="A2678" s="1"/>
      <c r="B2678" s="12"/>
      <c r="C2678" s="12"/>
      <c r="D2678" s="22"/>
      <c r="E2678" s="54"/>
      <c r="F2678" s="54"/>
      <c r="G2678" s="54"/>
      <c r="H2678" s="55"/>
      <c r="I2678" s="22"/>
      <c r="J2678" s="56"/>
      <c r="K2678" s="81"/>
      <c r="L2678" s="57"/>
      <c r="M2678" s="57"/>
      <c r="N2678" s="55"/>
      <c r="O2678" s="58"/>
      <c r="P2678" s="58"/>
      <c r="Q2678" s="59"/>
      <c r="R2678" s="60"/>
      <c r="S2678" s="60"/>
      <c r="T2678" s="22"/>
      <c r="U2678" s="1"/>
      <c r="V2678" s="23"/>
      <c r="X2678" s="24"/>
      <c r="Y2678" s="24"/>
      <c r="Z2678" s="22"/>
      <c r="AA2678" s="22"/>
      <c r="AB2678" s="22"/>
      <c r="AC2678" s="22"/>
      <c r="AD2678" s="22"/>
      <c r="AE2678" s="22"/>
      <c r="AF2678" s="22"/>
      <c r="AG2678" s="22"/>
      <c r="AH2678" s="22"/>
      <c r="AI2678" s="22"/>
      <c r="AJ2678" s="22"/>
      <c r="AK2678" s="22"/>
      <c r="AL2678" s="22"/>
      <c r="AM2678" s="22"/>
      <c r="AN2678" s="22"/>
      <c r="AO2678" s="22"/>
      <c r="AP2678" s="22"/>
      <c r="AQ2678" s="22"/>
      <c r="AR2678" s="22"/>
      <c r="AS2678" s="22"/>
      <c r="AT2678" s="22"/>
      <c r="AU2678" s="22"/>
      <c r="AV2678" s="22"/>
      <c r="AW2678" s="22"/>
      <c r="AX2678" s="22"/>
      <c r="AY2678" s="22"/>
      <c r="AZ2678" s="22"/>
      <c r="BA2678" s="22"/>
      <c r="BB2678" s="22"/>
      <c r="BC2678" s="22"/>
      <c r="BD2678" s="22"/>
      <c r="BE2678" s="24"/>
      <c r="BF2678" s="22"/>
      <c r="BG2678" s="22"/>
      <c r="BH2678" s="22"/>
      <c r="BI2678" s="22"/>
      <c r="BJ2678" s="22"/>
      <c r="BK2678" s="22"/>
      <c r="BL2678" s="22"/>
      <c r="BM2678" s="22"/>
      <c r="BN2678" s="22"/>
      <c r="BO2678" s="22"/>
      <c r="BP2678" s="22"/>
      <c r="BQ2678" s="22"/>
      <c r="BR2678" s="22"/>
      <c r="BS2678" s="22"/>
      <c r="BT2678" s="22"/>
      <c r="BU2678" s="22"/>
      <c r="BV2678" s="22"/>
      <c r="BW2678" s="22"/>
      <c r="BX2678" s="22"/>
      <c r="BY2678" s="22"/>
      <c r="BZ2678" s="22"/>
      <c r="CA2678" s="22"/>
      <c r="CB2678" s="22"/>
      <c r="CC2678" s="22"/>
      <c r="CD2678" s="22"/>
      <c r="CE2678" s="22"/>
      <c r="CF2678" s="22"/>
      <c r="CG2678" s="22"/>
      <c r="CH2678" s="22"/>
      <c r="CI2678" s="22"/>
      <c r="CJ2678" s="22"/>
      <c r="CK2678" s="24"/>
      <c r="CL2678" s="22"/>
      <c r="CM2678" s="22"/>
      <c r="CN2678" s="22"/>
      <c r="CO2678" s="22"/>
      <c r="CP2678" s="22"/>
      <c r="CQ2678" s="22"/>
      <c r="CR2678" s="22"/>
      <c r="CS2678" s="22"/>
      <c r="CT2678" s="22"/>
      <c r="CU2678" s="22"/>
      <c r="CV2678" s="22"/>
      <c r="CW2678" s="22"/>
      <c r="CX2678" s="22"/>
      <c r="CY2678" s="22"/>
      <c r="CZ2678" s="22"/>
      <c r="DA2678" s="22"/>
      <c r="DB2678" s="22"/>
      <c r="DC2678" s="22"/>
      <c r="DD2678" s="22"/>
      <c r="DE2678" s="22"/>
      <c r="DF2678" s="22"/>
      <c r="DG2678" s="22"/>
      <c r="DH2678" s="22"/>
      <c r="DI2678" s="22"/>
      <c r="DJ2678" s="22"/>
      <c r="DK2678" s="22"/>
      <c r="DL2678" s="22"/>
      <c r="DM2678" s="22"/>
      <c r="DN2678" s="22"/>
      <c r="DO2678" s="22"/>
      <c r="DP2678" s="22"/>
      <c r="DQ2678" s="24"/>
      <c r="DR2678" s="22"/>
      <c r="DS2678" s="22"/>
      <c r="DT2678" s="22"/>
      <c r="DU2678" s="22"/>
      <c r="DV2678" s="22"/>
      <c r="DW2678" s="22"/>
      <c r="DX2678" s="22"/>
      <c r="DY2678" s="22"/>
      <c r="DZ2678" s="22"/>
      <c r="EA2678" s="22"/>
      <c r="EB2678" s="22"/>
      <c r="EC2678" s="22"/>
      <c r="ED2678" s="22"/>
      <c r="EE2678" s="22"/>
      <c r="EF2678" s="22"/>
      <c r="EG2678" s="22"/>
      <c r="EH2678" s="22"/>
      <c r="EI2678" s="22"/>
      <c r="EJ2678" s="22"/>
      <c r="EK2678" s="22"/>
      <c r="EL2678" s="22"/>
      <c r="EM2678" s="22"/>
      <c r="EN2678" s="22"/>
      <c r="EO2678" s="22"/>
      <c r="EP2678" s="22"/>
      <c r="EQ2678" s="22"/>
      <c r="ER2678" s="22"/>
      <c r="ES2678" s="22"/>
      <c r="ET2678" s="22"/>
      <c r="EU2678" s="22"/>
      <c r="EV2678" s="22"/>
      <c r="EW2678" s="24"/>
      <c r="EX2678" s="22"/>
      <c r="EY2678" s="22"/>
      <c r="EZ2678" s="22"/>
      <c r="FA2678" s="22"/>
      <c r="FB2678" s="22"/>
      <c r="FC2678" s="22"/>
      <c r="FD2678" s="22"/>
      <c r="FE2678" s="22"/>
      <c r="FF2678" s="22"/>
      <c r="FG2678" s="22"/>
      <c r="FH2678" s="22"/>
      <c r="FI2678" s="22"/>
      <c r="FJ2678" s="22"/>
      <c r="FK2678" s="22"/>
      <c r="FL2678" s="22"/>
      <c r="FM2678" s="22"/>
      <c r="FN2678" s="22"/>
      <c r="FO2678" s="22"/>
      <c r="FP2678" s="22"/>
      <c r="FQ2678" s="22"/>
      <c r="FR2678" s="22"/>
      <c r="FS2678" s="22"/>
      <c r="FT2678" s="22"/>
      <c r="FU2678" s="22"/>
      <c r="FV2678" s="22"/>
      <c r="FW2678" s="22"/>
      <c r="FX2678" s="22"/>
      <c r="FY2678" s="22"/>
      <c r="FZ2678" s="22"/>
      <c r="GA2678" s="22"/>
      <c r="GB2678" s="22"/>
      <c r="GC2678" s="24"/>
      <c r="GD2678" s="22"/>
      <c r="GE2678" s="22"/>
      <c r="GF2678" s="22"/>
      <c r="GG2678" s="22"/>
      <c r="GH2678" s="22"/>
      <c r="GI2678" s="22"/>
      <c r="GJ2678" s="22"/>
      <c r="GK2678" s="22"/>
      <c r="GL2678" s="22"/>
      <c r="GM2678" s="22"/>
      <c r="GN2678" s="22"/>
      <c r="GO2678" s="22"/>
      <c r="GP2678" s="22"/>
      <c r="GQ2678" s="22"/>
      <c r="GR2678" s="22"/>
      <c r="GS2678" s="22"/>
      <c r="GT2678" s="22"/>
      <c r="GU2678" s="22"/>
      <c r="GV2678" s="22"/>
      <c r="GW2678" s="22"/>
      <c r="GX2678" s="22"/>
      <c r="GY2678" s="22"/>
      <c r="GZ2678" s="22"/>
      <c r="HA2678" s="22"/>
      <c r="HB2678" s="22"/>
      <c r="HC2678" s="22"/>
      <c r="HD2678" s="22"/>
      <c r="HE2678" s="22"/>
      <c r="HF2678" s="22"/>
      <c r="HG2678" s="22"/>
      <c r="HH2678" s="22"/>
      <c r="HI2678" s="24"/>
      <c r="HJ2678" s="22"/>
      <c r="HK2678" s="22"/>
      <c r="HL2678" s="22"/>
      <c r="HM2678" s="22"/>
      <c r="HN2678" s="22"/>
      <c r="HO2678" s="22"/>
      <c r="HP2678" s="22"/>
      <c r="HQ2678" s="22"/>
      <c r="HR2678" s="22"/>
      <c r="HS2678" s="22"/>
      <c r="HT2678" s="22"/>
      <c r="HU2678" s="22"/>
      <c r="HV2678" s="22"/>
      <c r="HW2678" s="22"/>
      <c r="HX2678" s="22"/>
      <c r="HY2678" s="22"/>
      <c r="HZ2678" s="22"/>
      <c r="IA2678" s="22"/>
      <c r="IB2678" s="22"/>
      <c r="IC2678" s="22"/>
      <c r="ID2678" s="22"/>
      <c r="IE2678" s="22"/>
      <c r="IF2678" s="22"/>
      <c r="IG2678" s="22"/>
      <c r="IH2678" s="22"/>
      <c r="II2678" s="22"/>
      <c r="IJ2678" s="22"/>
      <c r="IK2678" s="22"/>
      <c r="IL2678" s="22"/>
      <c r="IM2678" s="22"/>
      <c r="IN2678" s="22"/>
      <c r="IO2678" s="24"/>
      <c r="IP2678" s="22"/>
      <c r="IQ2678" s="22"/>
      <c r="IR2678" s="22"/>
      <c r="IS2678" s="22"/>
      <c r="IT2678" s="22"/>
      <c r="IU2678" s="22"/>
      <c r="IV2678" s="22"/>
      <c r="IW2678" s="22"/>
      <c r="IX2678" s="22"/>
      <c r="IY2678" s="22"/>
      <c r="IZ2678" s="22"/>
      <c r="JA2678" s="22"/>
      <c r="JB2678" s="22"/>
      <c r="JC2678" s="22"/>
      <c r="JD2678" s="22"/>
      <c r="JE2678" s="22"/>
      <c r="JF2678" s="22"/>
      <c r="JG2678" s="22"/>
      <c r="JH2678" s="22"/>
      <c r="JI2678" s="22"/>
      <c r="JJ2678" s="22"/>
      <c r="JK2678" s="22"/>
      <c r="JL2678" s="22"/>
      <c r="JM2678" s="22"/>
      <c r="JN2678" s="22"/>
      <c r="JO2678" s="22"/>
      <c r="JP2678" s="22"/>
      <c r="JQ2678" s="22"/>
      <c r="JR2678" s="22"/>
      <c r="JS2678" s="22"/>
      <c r="JT2678" s="22"/>
      <c r="JU2678" s="24"/>
      <c r="JV2678" s="22"/>
      <c r="JW2678" s="22"/>
      <c r="JX2678" s="22"/>
      <c r="JY2678" s="22"/>
      <c r="JZ2678" s="22"/>
      <c r="KA2678" s="22"/>
      <c r="KB2678" s="22"/>
      <c r="KC2678" s="22"/>
      <c r="KD2678" s="22"/>
      <c r="KE2678" s="22"/>
      <c r="KF2678" s="22"/>
      <c r="KG2678" s="22"/>
      <c r="KH2678" s="22"/>
      <c r="KI2678" s="22"/>
      <c r="KJ2678" s="22"/>
      <c r="KK2678" s="22"/>
      <c r="KL2678" s="22"/>
      <c r="KM2678" s="22"/>
      <c r="KN2678" s="22"/>
      <c r="KO2678" s="22"/>
      <c r="KP2678" s="22"/>
      <c r="KQ2678" s="22"/>
      <c r="KR2678" s="22"/>
      <c r="KS2678" s="22"/>
      <c r="KT2678" s="22"/>
      <c r="KU2678" s="22"/>
      <c r="KV2678" s="22"/>
      <c r="KW2678" s="22"/>
      <c r="KX2678" s="22"/>
      <c r="KY2678" s="22"/>
      <c r="KZ2678" s="22"/>
      <c r="LA2678" s="24"/>
      <c r="LB2678" s="22"/>
      <c r="LC2678" s="22"/>
      <c r="LD2678" s="22"/>
      <c r="LE2678" s="22"/>
      <c r="LF2678" s="22"/>
      <c r="LG2678" s="22"/>
      <c r="LH2678" s="22"/>
      <c r="LI2678" s="22"/>
      <c r="LJ2678" s="22"/>
      <c r="LK2678" s="22"/>
      <c r="LL2678" s="22"/>
      <c r="LM2678" s="22"/>
      <c r="LN2678" s="22"/>
      <c r="LO2678" s="22"/>
      <c r="LP2678" s="22"/>
      <c r="LQ2678" s="22"/>
      <c r="LR2678" s="22"/>
      <c r="LS2678" s="22"/>
      <c r="LT2678" s="22"/>
      <c r="LU2678" s="22"/>
      <c r="LV2678" s="22"/>
      <c r="LW2678" s="22"/>
      <c r="LX2678" s="22"/>
      <c r="LY2678" s="22"/>
      <c r="LZ2678" s="22"/>
      <c r="MA2678" s="22"/>
      <c r="MB2678" s="22"/>
      <c r="MC2678" s="22"/>
      <c r="MD2678" s="22"/>
      <c r="ME2678" s="22"/>
      <c r="MF2678" s="22"/>
      <c r="MG2678" s="24"/>
      <c r="MH2678" s="22"/>
      <c r="MI2678" s="22"/>
      <c r="MJ2678" s="22"/>
      <c r="MK2678" s="22"/>
      <c r="ML2678" s="22"/>
      <c r="MM2678" s="22"/>
      <c r="MN2678" s="22"/>
      <c r="MO2678" s="22"/>
      <c r="MP2678" s="22"/>
      <c r="MQ2678" s="22"/>
      <c r="MR2678" s="22"/>
      <c r="MS2678" s="22"/>
      <c r="MT2678" s="22"/>
      <c r="MU2678" s="22"/>
      <c r="MV2678" s="22"/>
      <c r="MW2678" s="22"/>
      <c r="MX2678" s="22"/>
      <c r="MY2678" s="22"/>
      <c r="MZ2678" s="22"/>
      <c r="NA2678" s="22"/>
      <c r="NB2678" s="22"/>
      <c r="NC2678" s="22"/>
      <c r="ND2678" s="22"/>
      <c r="NE2678" s="22"/>
      <c r="NF2678" s="22"/>
      <c r="NG2678" s="22"/>
      <c r="NH2678" s="22"/>
      <c r="NI2678" s="22"/>
      <c r="NJ2678" s="22"/>
      <c r="NK2678" s="22"/>
      <c r="NL2678" s="22"/>
      <c r="NM2678" s="24"/>
      <c r="NN2678" s="22"/>
      <c r="NO2678" s="22"/>
      <c r="NP2678" s="22"/>
      <c r="NQ2678" s="22"/>
      <c r="NR2678" s="22"/>
      <c r="NS2678" s="22"/>
      <c r="NT2678" s="22"/>
      <c r="NU2678" s="22"/>
      <c r="NV2678" s="22"/>
      <c r="NW2678" s="22"/>
      <c r="NX2678" s="22"/>
      <c r="NY2678" s="22"/>
      <c r="NZ2678" s="22"/>
      <c r="OA2678" s="22"/>
      <c r="OB2678" s="22"/>
      <c r="OC2678" s="22"/>
      <c r="OD2678" s="22"/>
      <c r="OE2678" s="22"/>
      <c r="OF2678" s="22"/>
      <c r="OG2678" s="22"/>
      <c r="OH2678" s="22"/>
      <c r="OI2678" s="22"/>
      <c r="OJ2678" s="22"/>
      <c r="OK2678" s="22"/>
      <c r="OL2678" s="22"/>
      <c r="OM2678" s="22"/>
      <c r="ON2678" s="22"/>
      <c r="OO2678" s="22"/>
      <c r="OP2678" s="22"/>
      <c r="OQ2678" s="22"/>
      <c r="OR2678" s="22"/>
    </row>
    <row r="2679" spans="1:408" ht="15" thickBot="1">
      <c r="A2679" s="1"/>
      <c r="B2679" s="12"/>
      <c r="C2679" s="12"/>
      <c r="D2679" s="22"/>
      <c r="E2679" s="54"/>
      <c r="F2679" s="54"/>
      <c r="G2679" s="54"/>
      <c r="H2679" s="55"/>
      <c r="I2679" s="22"/>
      <c r="J2679" s="56"/>
      <c r="K2679" s="80"/>
      <c r="L2679" s="57"/>
      <c r="M2679" s="57"/>
      <c r="N2679" s="55"/>
      <c r="O2679" s="58"/>
      <c r="P2679" s="58"/>
      <c r="Q2679" s="59"/>
      <c r="R2679" s="60"/>
      <c r="S2679" s="60"/>
      <c r="T2679" s="22"/>
      <c r="U2679" s="1"/>
      <c r="V2679" s="23"/>
      <c r="X2679" s="24"/>
      <c r="Y2679" s="24"/>
      <c r="Z2679" s="22"/>
      <c r="AA2679" s="22"/>
      <c r="AB2679" s="22"/>
      <c r="AC2679" s="22"/>
      <c r="AD2679" s="22"/>
      <c r="AE2679" s="22"/>
      <c r="AF2679" s="22"/>
      <c r="AG2679" s="22"/>
      <c r="AH2679" s="22"/>
      <c r="AI2679" s="22"/>
      <c r="AJ2679" s="22"/>
      <c r="AK2679" s="22"/>
      <c r="AL2679" s="22"/>
      <c r="AM2679" s="22"/>
      <c r="AN2679" s="22"/>
      <c r="AO2679" s="22"/>
      <c r="AP2679" s="22"/>
      <c r="AQ2679" s="22"/>
      <c r="AR2679" s="22"/>
      <c r="AS2679" s="22"/>
      <c r="AT2679" s="22"/>
      <c r="AU2679" s="22"/>
      <c r="AV2679" s="22"/>
      <c r="AW2679" s="22"/>
      <c r="AX2679" s="22"/>
      <c r="AY2679" s="22"/>
      <c r="AZ2679" s="22"/>
      <c r="BA2679" s="22"/>
      <c r="BB2679" s="22"/>
      <c r="BC2679" s="22"/>
      <c r="BD2679" s="22"/>
      <c r="BE2679" s="24"/>
      <c r="BF2679" s="22"/>
      <c r="BG2679" s="22"/>
      <c r="BH2679" s="22"/>
      <c r="BI2679" s="22"/>
      <c r="BJ2679" s="22"/>
      <c r="BK2679" s="22"/>
      <c r="BL2679" s="22"/>
      <c r="BM2679" s="22"/>
      <c r="BN2679" s="22"/>
      <c r="BO2679" s="22"/>
      <c r="BP2679" s="22"/>
      <c r="BQ2679" s="22"/>
      <c r="BR2679" s="22"/>
      <c r="BS2679" s="22"/>
      <c r="BT2679" s="22"/>
      <c r="BU2679" s="22"/>
      <c r="BV2679" s="22"/>
      <c r="BW2679" s="22"/>
      <c r="BX2679" s="22"/>
      <c r="BY2679" s="22"/>
      <c r="BZ2679" s="22"/>
      <c r="CA2679" s="22"/>
      <c r="CB2679" s="22"/>
      <c r="CC2679" s="22"/>
      <c r="CD2679" s="22"/>
      <c r="CE2679" s="22"/>
      <c r="CF2679" s="22"/>
      <c r="CG2679" s="22"/>
      <c r="CH2679" s="22"/>
      <c r="CI2679" s="22"/>
      <c r="CJ2679" s="22"/>
      <c r="CK2679" s="24"/>
      <c r="CL2679" s="22"/>
      <c r="CM2679" s="22"/>
      <c r="CN2679" s="22"/>
      <c r="CO2679" s="22"/>
      <c r="CP2679" s="22"/>
      <c r="CQ2679" s="22"/>
      <c r="CR2679" s="22"/>
      <c r="CS2679" s="22"/>
      <c r="CT2679" s="22"/>
      <c r="CU2679" s="22"/>
      <c r="CV2679" s="22"/>
      <c r="CW2679" s="22"/>
      <c r="CX2679" s="22"/>
      <c r="CY2679" s="22"/>
      <c r="CZ2679" s="22"/>
      <c r="DA2679" s="22"/>
      <c r="DB2679" s="22"/>
      <c r="DC2679" s="22"/>
      <c r="DD2679" s="22"/>
      <c r="DE2679" s="22"/>
      <c r="DF2679" s="22"/>
      <c r="DG2679" s="22"/>
      <c r="DH2679" s="22"/>
      <c r="DI2679" s="22"/>
      <c r="DJ2679" s="22"/>
      <c r="DK2679" s="22"/>
      <c r="DL2679" s="22"/>
      <c r="DM2679" s="22"/>
      <c r="DN2679" s="22"/>
      <c r="DO2679" s="22"/>
      <c r="DP2679" s="22"/>
      <c r="DQ2679" s="24"/>
      <c r="DR2679" s="22"/>
      <c r="DS2679" s="22"/>
      <c r="DT2679" s="22"/>
      <c r="DU2679" s="22"/>
      <c r="DV2679" s="22"/>
      <c r="DW2679" s="22"/>
      <c r="DX2679" s="22"/>
      <c r="DY2679" s="22"/>
      <c r="DZ2679" s="22"/>
      <c r="EA2679" s="22"/>
      <c r="EB2679" s="22"/>
      <c r="EC2679" s="22"/>
      <c r="ED2679" s="22"/>
      <c r="EE2679" s="22"/>
      <c r="EF2679" s="22"/>
      <c r="EG2679" s="22"/>
      <c r="EH2679" s="22"/>
      <c r="EI2679" s="22"/>
      <c r="EJ2679" s="22"/>
      <c r="EK2679" s="22"/>
      <c r="EL2679" s="22"/>
      <c r="EM2679" s="22"/>
      <c r="EN2679" s="22"/>
      <c r="EO2679" s="22"/>
      <c r="EP2679" s="22"/>
      <c r="EQ2679" s="22"/>
      <c r="ER2679" s="22"/>
      <c r="ES2679" s="22"/>
      <c r="ET2679" s="22"/>
      <c r="EU2679" s="22"/>
      <c r="EV2679" s="22"/>
      <c r="EW2679" s="24"/>
      <c r="EX2679" s="22"/>
      <c r="EY2679" s="22"/>
      <c r="EZ2679" s="22"/>
      <c r="FA2679" s="22"/>
      <c r="FB2679" s="22"/>
      <c r="FC2679" s="22"/>
      <c r="FD2679" s="22"/>
      <c r="FE2679" s="22"/>
      <c r="FF2679" s="22"/>
      <c r="FG2679" s="22"/>
      <c r="FH2679" s="22"/>
      <c r="FI2679" s="22"/>
      <c r="FJ2679" s="22"/>
      <c r="FK2679" s="22"/>
      <c r="FL2679" s="22"/>
      <c r="FM2679" s="22"/>
      <c r="FN2679" s="22"/>
      <c r="FO2679" s="22"/>
      <c r="FP2679" s="22"/>
      <c r="FQ2679" s="22"/>
      <c r="FR2679" s="22"/>
      <c r="FS2679" s="22"/>
      <c r="FT2679" s="22"/>
      <c r="FU2679" s="22"/>
      <c r="FV2679" s="22"/>
      <c r="FW2679" s="22"/>
      <c r="FX2679" s="22"/>
      <c r="FY2679" s="22"/>
      <c r="FZ2679" s="22"/>
      <c r="GA2679" s="22"/>
      <c r="GB2679" s="22"/>
      <c r="GC2679" s="24"/>
      <c r="GD2679" s="22"/>
      <c r="GE2679" s="22"/>
      <c r="GF2679" s="22"/>
      <c r="GG2679" s="22"/>
      <c r="GH2679" s="22"/>
      <c r="GI2679" s="22"/>
      <c r="GJ2679" s="22"/>
      <c r="GK2679" s="22"/>
      <c r="GL2679" s="22"/>
      <c r="GM2679" s="22"/>
      <c r="GN2679" s="22"/>
      <c r="GO2679" s="22"/>
      <c r="GP2679" s="22"/>
      <c r="GQ2679" s="22"/>
      <c r="GR2679" s="22"/>
      <c r="GS2679" s="22"/>
      <c r="GT2679" s="22"/>
      <c r="GU2679" s="22"/>
      <c r="GV2679" s="22"/>
      <c r="GW2679" s="22"/>
      <c r="GX2679" s="22"/>
      <c r="GY2679" s="22"/>
      <c r="GZ2679" s="22"/>
      <c r="HA2679" s="22"/>
      <c r="HB2679" s="22"/>
      <c r="HC2679" s="22"/>
      <c r="HD2679" s="22"/>
      <c r="HE2679" s="22"/>
      <c r="HF2679" s="22"/>
      <c r="HG2679" s="22"/>
      <c r="HH2679" s="22"/>
      <c r="HI2679" s="24"/>
      <c r="HJ2679" s="22"/>
      <c r="HK2679" s="22"/>
      <c r="HL2679" s="22"/>
      <c r="HM2679" s="22"/>
      <c r="HN2679" s="22"/>
      <c r="HO2679" s="22"/>
      <c r="HP2679" s="22"/>
      <c r="HQ2679" s="22"/>
      <c r="HR2679" s="22"/>
      <c r="HS2679" s="22"/>
      <c r="HT2679" s="22"/>
      <c r="HU2679" s="22"/>
      <c r="HV2679" s="22"/>
      <c r="HW2679" s="22"/>
      <c r="HX2679" s="22"/>
      <c r="HY2679" s="22"/>
      <c r="HZ2679" s="22"/>
      <c r="IA2679" s="22"/>
      <c r="IB2679" s="22"/>
      <c r="IC2679" s="22"/>
      <c r="ID2679" s="22"/>
      <c r="IE2679" s="22"/>
      <c r="IF2679" s="22"/>
      <c r="IG2679" s="22"/>
      <c r="IH2679" s="22"/>
      <c r="II2679" s="22"/>
      <c r="IJ2679" s="22"/>
      <c r="IK2679" s="22"/>
      <c r="IL2679" s="22"/>
      <c r="IM2679" s="22"/>
      <c r="IN2679" s="22"/>
      <c r="IO2679" s="24"/>
      <c r="IP2679" s="22"/>
      <c r="IQ2679" s="22"/>
      <c r="IR2679" s="22"/>
      <c r="IS2679" s="22"/>
      <c r="IT2679" s="22"/>
      <c r="IU2679" s="22"/>
      <c r="IV2679" s="22"/>
      <c r="IW2679" s="22"/>
      <c r="IX2679" s="22"/>
      <c r="IY2679" s="22"/>
      <c r="IZ2679" s="22"/>
      <c r="JA2679" s="22"/>
      <c r="JB2679" s="22"/>
      <c r="JC2679" s="22"/>
      <c r="JD2679" s="22"/>
      <c r="JE2679" s="22"/>
      <c r="JF2679" s="22"/>
      <c r="JG2679" s="22"/>
      <c r="JH2679" s="22"/>
      <c r="JI2679" s="22"/>
      <c r="JJ2679" s="22"/>
      <c r="JK2679" s="22"/>
      <c r="JL2679" s="22"/>
      <c r="JM2679" s="22"/>
      <c r="JN2679" s="22"/>
      <c r="JO2679" s="22"/>
      <c r="JP2679" s="22"/>
      <c r="JQ2679" s="22"/>
      <c r="JR2679" s="22"/>
      <c r="JS2679" s="22"/>
      <c r="JT2679" s="22"/>
      <c r="JU2679" s="24"/>
      <c r="JV2679" s="22"/>
      <c r="JW2679" s="22"/>
      <c r="JX2679" s="22"/>
      <c r="JY2679" s="22"/>
      <c r="JZ2679" s="22"/>
      <c r="KA2679" s="22"/>
      <c r="KB2679" s="22"/>
      <c r="KC2679" s="22"/>
      <c r="KD2679" s="22"/>
      <c r="KE2679" s="22"/>
      <c r="KF2679" s="22"/>
      <c r="KG2679" s="22"/>
      <c r="KH2679" s="22"/>
      <c r="KI2679" s="22"/>
      <c r="KJ2679" s="22"/>
      <c r="KK2679" s="22"/>
      <c r="KL2679" s="22"/>
      <c r="KM2679" s="22"/>
      <c r="KN2679" s="22"/>
      <c r="KO2679" s="22"/>
      <c r="KP2679" s="22"/>
      <c r="KQ2679" s="22"/>
      <c r="KR2679" s="22"/>
      <c r="KS2679" s="22"/>
      <c r="KT2679" s="22"/>
      <c r="KU2679" s="22"/>
      <c r="KV2679" s="22"/>
      <c r="KW2679" s="22"/>
      <c r="KX2679" s="22"/>
      <c r="KY2679" s="22"/>
      <c r="KZ2679" s="22"/>
      <c r="LA2679" s="24"/>
      <c r="LB2679" s="22"/>
      <c r="LC2679" s="22"/>
      <c r="LD2679" s="22"/>
      <c r="LE2679" s="22"/>
      <c r="LF2679" s="22"/>
      <c r="LG2679" s="22"/>
      <c r="LH2679" s="22"/>
      <c r="LI2679" s="22"/>
      <c r="LJ2679" s="22"/>
      <c r="LK2679" s="22"/>
      <c r="LL2679" s="22"/>
      <c r="LM2679" s="22"/>
      <c r="LN2679" s="22"/>
      <c r="LO2679" s="22"/>
      <c r="LP2679" s="22"/>
      <c r="LQ2679" s="22"/>
      <c r="LR2679" s="22"/>
      <c r="LS2679" s="22"/>
      <c r="LT2679" s="22"/>
      <c r="LU2679" s="22"/>
      <c r="LV2679" s="22"/>
      <c r="LW2679" s="22"/>
      <c r="LX2679" s="22"/>
      <c r="LY2679" s="22"/>
      <c r="LZ2679" s="22"/>
      <c r="MA2679" s="22"/>
      <c r="MB2679" s="22"/>
      <c r="MC2679" s="22"/>
      <c r="MD2679" s="22"/>
      <c r="ME2679" s="22"/>
      <c r="MF2679" s="22"/>
      <c r="MG2679" s="24"/>
      <c r="MH2679" s="22"/>
      <c r="MI2679" s="22"/>
      <c r="MJ2679" s="22"/>
      <c r="MK2679" s="22"/>
      <c r="ML2679" s="22"/>
      <c r="MM2679" s="22"/>
      <c r="MN2679" s="22"/>
      <c r="MO2679" s="22"/>
      <c r="MP2679" s="22"/>
      <c r="MQ2679" s="22"/>
      <c r="MR2679" s="22"/>
      <c r="MS2679" s="22"/>
      <c r="MT2679" s="22"/>
      <c r="MU2679" s="22"/>
      <c r="MV2679" s="22"/>
      <c r="MW2679" s="22"/>
      <c r="MX2679" s="22"/>
      <c r="MY2679" s="22"/>
      <c r="MZ2679" s="22"/>
      <c r="NA2679" s="22"/>
      <c r="NB2679" s="22"/>
      <c r="NC2679" s="22"/>
      <c r="ND2679" s="22"/>
      <c r="NE2679" s="22"/>
      <c r="NF2679" s="22"/>
      <c r="NG2679" s="22"/>
      <c r="NH2679" s="22"/>
      <c r="NI2679" s="22"/>
      <c r="NJ2679" s="22"/>
      <c r="NK2679" s="22"/>
      <c r="NL2679" s="22"/>
      <c r="NM2679" s="24"/>
      <c r="NN2679" s="22"/>
      <c r="NO2679" s="22"/>
      <c r="NP2679" s="22"/>
      <c r="NQ2679" s="22"/>
      <c r="NR2679" s="22"/>
      <c r="NS2679" s="22"/>
      <c r="NT2679" s="22"/>
      <c r="NU2679" s="22"/>
      <c r="NV2679" s="22"/>
      <c r="NW2679" s="22"/>
      <c r="NX2679" s="22"/>
      <c r="NY2679" s="22"/>
      <c r="NZ2679" s="22"/>
      <c r="OA2679" s="22"/>
      <c r="OB2679" s="22"/>
      <c r="OC2679" s="22"/>
      <c r="OD2679" s="22"/>
      <c r="OE2679" s="22"/>
      <c r="OF2679" s="22"/>
      <c r="OG2679" s="22"/>
      <c r="OH2679" s="22"/>
      <c r="OI2679" s="22"/>
      <c r="OJ2679" s="22"/>
      <c r="OK2679" s="22"/>
      <c r="OL2679" s="22"/>
      <c r="OM2679" s="22"/>
      <c r="ON2679" s="22"/>
      <c r="OO2679" s="22"/>
      <c r="OP2679" s="22"/>
      <c r="OQ2679" s="22"/>
      <c r="OR2679" s="22"/>
    </row>
    <row r="2680" spans="1:408" ht="15" thickBot="1">
      <c r="A2680" s="1"/>
      <c r="B2680" s="12"/>
      <c r="C2680" s="12"/>
      <c r="D2680" s="22"/>
      <c r="E2680" s="54"/>
      <c r="F2680" s="54"/>
      <c r="G2680" s="54"/>
      <c r="H2680" s="55"/>
      <c r="I2680" s="22"/>
      <c r="J2680" s="56"/>
      <c r="K2680" s="81"/>
      <c r="L2680" s="57"/>
      <c r="M2680" s="57"/>
      <c r="N2680" s="55"/>
      <c r="O2680" s="58"/>
      <c r="P2680" s="58"/>
      <c r="Q2680" s="59"/>
      <c r="R2680" s="60"/>
      <c r="S2680" s="60"/>
      <c r="T2680" s="22"/>
      <c r="U2680" s="1"/>
      <c r="V2680" s="23"/>
      <c r="X2680" s="24"/>
      <c r="Y2680" s="24"/>
      <c r="Z2680" s="22"/>
      <c r="AA2680" s="22"/>
      <c r="AB2680" s="22"/>
      <c r="AC2680" s="22"/>
      <c r="AD2680" s="22"/>
      <c r="AE2680" s="22"/>
      <c r="AF2680" s="22"/>
      <c r="AG2680" s="22"/>
      <c r="AH2680" s="22"/>
      <c r="AI2680" s="22"/>
      <c r="AJ2680" s="22"/>
      <c r="AK2680" s="22"/>
      <c r="AL2680" s="22"/>
      <c r="AM2680" s="22"/>
      <c r="AN2680" s="22"/>
      <c r="AO2680" s="22"/>
      <c r="AP2680" s="22"/>
      <c r="AQ2680" s="22"/>
      <c r="AR2680" s="22"/>
      <c r="AS2680" s="22"/>
      <c r="AT2680" s="22"/>
      <c r="AU2680" s="22"/>
      <c r="AV2680" s="22"/>
      <c r="AW2680" s="22"/>
      <c r="AX2680" s="22"/>
      <c r="AY2680" s="22"/>
      <c r="AZ2680" s="22"/>
      <c r="BA2680" s="22"/>
      <c r="BB2680" s="22"/>
      <c r="BC2680" s="22"/>
      <c r="BD2680" s="22"/>
      <c r="BE2680" s="24"/>
      <c r="BF2680" s="22"/>
      <c r="BG2680" s="22"/>
      <c r="BH2680" s="22"/>
      <c r="BI2680" s="22"/>
      <c r="BJ2680" s="22"/>
      <c r="BK2680" s="22"/>
      <c r="BL2680" s="22"/>
      <c r="BM2680" s="22"/>
      <c r="BN2680" s="22"/>
      <c r="BO2680" s="22"/>
      <c r="BP2680" s="22"/>
      <c r="BQ2680" s="22"/>
      <c r="BR2680" s="22"/>
      <c r="BS2680" s="22"/>
      <c r="BT2680" s="22"/>
      <c r="BU2680" s="22"/>
      <c r="BV2680" s="22"/>
      <c r="BW2680" s="22"/>
      <c r="BX2680" s="22"/>
      <c r="BY2680" s="22"/>
      <c r="BZ2680" s="22"/>
      <c r="CA2680" s="22"/>
      <c r="CB2680" s="22"/>
      <c r="CC2680" s="22"/>
      <c r="CD2680" s="22"/>
      <c r="CE2680" s="22"/>
      <c r="CF2680" s="22"/>
      <c r="CG2680" s="22"/>
      <c r="CH2680" s="22"/>
      <c r="CI2680" s="22"/>
      <c r="CJ2680" s="22"/>
      <c r="CK2680" s="24"/>
      <c r="CL2680" s="22"/>
      <c r="CM2680" s="22"/>
      <c r="CN2680" s="22"/>
      <c r="CO2680" s="22"/>
      <c r="CP2680" s="22"/>
      <c r="CQ2680" s="22"/>
      <c r="CR2680" s="22"/>
      <c r="CS2680" s="22"/>
      <c r="CT2680" s="22"/>
      <c r="CU2680" s="22"/>
      <c r="CV2680" s="22"/>
      <c r="CW2680" s="22"/>
      <c r="CX2680" s="22"/>
      <c r="CY2680" s="22"/>
      <c r="CZ2680" s="22"/>
      <c r="DA2680" s="22"/>
      <c r="DB2680" s="22"/>
      <c r="DC2680" s="22"/>
      <c r="DD2680" s="22"/>
      <c r="DE2680" s="22"/>
      <c r="DF2680" s="22"/>
      <c r="DG2680" s="22"/>
      <c r="DH2680" s="22"/>
      <c r="DI2680" s="22"/>
      <c r="DJ2680" s="22"/>
      <c r="DK2680" s="22"/>
      <c r="DL2680" s="22"/>
      <c r="DM2680" s="22"/>
      <c r="DN2680" s="22"/>
      <c r="DO2680" s="22"/>
      <c r="DP2680" s="22"/>
      <c r="DQ2680" s="24"/>
      <c r="DR2680" s="22"/>
      <c r="DS2680" s="22"/>
      <c r="DT2680" s="22"/>
      <c r="DU2680" s="22"/>
      <c r="DV2680" s="22"/>
      <c r="DW2680" s="22"/>
      <c r="DX2680" s="22"/>
      <c r="DY2680" s="22"/>
      <c r="DZ2680" s="22"/>
      <c r="EA2680" s="22"/>
      <c r="EB2680" s="22"/>
      <c r="EC2680" s="22"/>
      <c r="ED2680" s="22"/>
      <c r="EE2680" s="22"/>
      <c r="EF2680" s="22"/>
      <c r="EG2680" s="22"/>
      <c r="EH2680" s="22"/>
      <c r="EI2680" s="22"/>
      <c r="EJ2680" s="22"/>
      <c r="EK2680" s="22"/>
      <c r="EL2680" s="22"/>
      <c r="EM2680" s="22"/>
      <c r="EN2680" s="22"/>
      <c r="EO2680" s="22"/>
      <c r="EP2680" s="22"/>
      <c r="EQ2680" s="22"/>
      <c r="ER2680" s="22"/>
      <c r="ES2680" s="22"/>
      <c r="ET2680" s="22"/>
      <c r="EU2680" s="22"/>
      <c r="EV2680" s="22"/>
      <c r="EW2680" s="24"/>
      <c r="EX2680" s="22"/>
      <c r="EY2680" s="22"/>
      <c r="EZ2680" s="22"/>
      <c r="FA2680" s="22"/>
      <c r="FB2680" s="22"/>
      <c r="FC2680" s="22"/>
      <c r="FD2680" s="22"/>
      <c r="FE2680" s="22"/>
      <c r="FF2680" s="22"/>
      <c r="FG2680" s="22"/>
      <c r="FH2680" s="22"/>
      <c r="FI2680" s="22"/>
      <c r="FJ2680" s="22"/>
      <c r="FK2680" s="22"/>
      <c r="FL2680" s="22"/>
      <c r="FM2680" s="22"/>
      <c r="FN2680" s="22"/>
      <c r="FO2680" s="22"/>
      <c r="FP2680" s="22"/>
      <c r="FQ2680" s="22"/>
      <c r="FR2680" s="22"/>
      <c r="FS2680" s="22"/>
      <c r="FT2680" s="22"/>
      <c r="FU2680" s="22"/>
      <c r="FV2680" s="22"/>
      <c r="FW2680" s="22"/>
      <c r="FX2680" s="22"/>
      <c r="FY2680" s="22"/>
      <c r="FZ2680" s="22"/>
      <c r="GA2680" s="22"/>
      <c r="GB2680" s="22"/>
      <c r="GC2680" s="24"/>
      <c r="GD2680" s="22"/>
      <c r="GE2680" s="22"/>
      <c r="GF2680" s="22"/>
      <c r="GG2680" s="22"/>
      <c r="GH2680" s="22"/>
      <c r="GI2680" s="22"/>
      <c r="GJ2680" s="22"/>
      <c r="GK2680" s="22"/>
      <c r="GL2680" s="22"/>
      <c r="GM2680" s="22"/>
      <c r="GN2680" s="22"/>
      <c r="GO2680" s="22"/>
      <c r="GP2680" s="22"/>
      <c r="GQ2680" s="22"/>
      <c r="GR2680" s="22"/>
      <c r="GS2680" s="22"/>
      <c r="GT2680" s="22"/>
      <c r="GU2680" s="22"/>
      <c r="GV2680" s="22"/>
      <c r="GW2680" s="22"/>
      <c r="GX2680" s="22"/>
      <c r="GY2680" s="22"/>
      <c r="GZ2680" s="22"/>
      <c r="HA2680" s="22"/>
      <c r="HB2680" s="22"/>
      <c r="HC2680" s="22"/>
      <c r="HD2680" s="22"/>
      <c r="HE2680" s="22"/>
      <c r="HF2680" s="22"/>
      <c r="HG2680" s="22"/>
      <c r="HH2680" s="22"/>
      <c r="HI2680" s="24"/>
      <c r="HJ2680" s="22"/>
      <c r="HK2680" s="22"/>
      <c r="HL2680" s="22"/>
      <c r="HM2680" s="22"/>
      <c r="HN2680" s="22"/>
      <c r="HO2680" s="22"/>
      <c r="HP2680" s="22"/>
      <c r="HQ2680" s="22"/>
      <c r="HR2680" s="22"/>
      <c r="HS2680" s="22"/>
      <c r="HT2680" s="22"/>
      <c r="HU2680" s="22"/>
      <c r="HV2680" s="22"/>
      <c r="HW2680" s="22"/>
      <c r="HX2680" s="22"/>
      <c r="HY2680" s="22"/>
      <c r="HZ2680" s="22"/>
      <c r="IA2680" s="22"/>
      <c r="IB2680" s="22"/>
      <c r="IC2680" s="22"/>
      <c r="ID2680" s="22"/>
      <c r="IE2680" s="22"/>
      <c r="IF2680" s="22"/>
      <c r="IG2680" s="22"/>
      <c r="IH2680" s="22"/>
      <c r="II2680" s="22"/>
      <c r="IJ2680" s="22"/>
      <c r="IK2680" s="22"/>
      <c r="IL2680" s="22"/>
      <c r="IM2680" s="22"/>
      <c r="IN2680" s="22"/>
      <c r="IO2680" s="24"/>
      <c r="IP2680" s="22"/>
      <c r="IQ2680" s="22"/>
      <c r="IR2680" s="22"/>
      <c r="IS2680" s="22"/>
      <c r="IT2680" s="22"/>
      <c r="IU2680" s="22"/>
      <c r="IV2680" s="22"/>
      <c r="IW2680" s="22"/>
      <c r="IX2680" s="22"/>
      <c r="IY2680" s="22"/>
      <c r="IZ2680" s="22"/>
      <c r="JA2680" s="22"/>
      <c r="JB2680" s="22"/>
      <c r="JC2680" s="22"/>
      <c r="JD2680" s="22"/>
      <c r="JE2680" s="22"/>
      <c r="JF2680" s="22"/>
      <c r="JG2680" s="22"/>
      <c r="JH2680" s="22"/>
      <c r="JI2680" s="22"/>
      <c r="JJ2680" s="22"/>
      <c r="JK2680" s="22"/>
      <c r="JL2680" s="22"/>
      <c r="JM2680" s="22"/>
      <c r="JN2680" s="22"/>
      <c r="JO2680" s="22"/>
      <c r="JP2680" s="22"/>
      <c r="JQ2680" s="22"/>
      <c r="JR2680" s="22"/>
      <c r="JS2680" s="22"/>
      <c r="JT2680" s="22"/>
      <c r="JU2680" s="24"/>
      <c r="JV2680" s="22"/>
      <c r="JW2680" s="22"/>
      <c r="JX2680" s="22"/>
      <c r="JY2680" s="22"/>
      <c r="JZ2680" s="22"/>
      <c r="KA2680" s="22"/>
      <c r="KB2680" s="22"/>
      <c r="KC2680" s="22"/>
      <c r="KD2680" s="22"/>
      <c r="KE2680" s="22"/>
      <c r="KF2680" s="22"/>
      <c r="KG2680" s="22"/>
      <c r="KH2680" s="22"/>
      <c r="KI2680" s="22"/>
      <c r="KJ2680" s="22"/>
      <c r="KK2680" s="22"/>
      <c r="KL2680" s="22"/>
      <c r="KM2680" s="22"/>
      <c r="KN2680" s="22"/>
      <c r="KO2680" s="22"/>
      <c r="KP2680" s="22"/>
      <c r="KQ2680" s="22"/>
      <c r="KR2680" s="22"/>
      <c r="KS2680" s="22"/>
      <c r="KT2680" s="22"/>
      <c r="KU2680" s="22"/>
      <c r="KV2680" s="22"/>
      <c r="KW2680" s="22"/>
      <c r="KX2680" s="22"/>
      <c r="KY2680" s="22"/>
      <c r="KZ2680" s="22"/>
      <c r="LA2680" s="24"/>
      <c r="LB2680" s="22"/>
      <c r="LC2680" s="22"/>
      <c r="LD2680" s="22"/>
      <c r="LE2680" s="22"/>
      <c r="LF2680" s="22"/>
      <c r="LG2680" s="22"/>
      <c r="LH2680" s="22"/>
      <c r="LI2680" s="22"/>
      <c r="LJ2680" s="22"/>
      <c r="LK2680" s="22"/>
      <c r="LL2680" s="22"/>
      <c r="LM2680" s="22"/>
      <c r="LN2680" s="22"/>
      <c r="LO2680" s="22"/>
      <c r="LP2680" s="22"/>
      <c r="LQ2680" s="22"/>
      <c r="LR2680" s="22"/>
      <c r="LS2680" s="22"/>
      <c r="LT2680" s="22"/>
      <c r="LU2680" s="22"/>
      <c r="LV2680" s="22"/>
      <c r="LW2680" s="22"/>
      <c r="LX2680" s="22"/>
      <c r="LY2680" s="22"/>
      <c r="LZ2680" s="22"/>
      <c r="MA2680" s="22"/>
      <c r="MB2680" s="22"/>
      <c r="MC2680" s="22"/>
      <c r="MD2680" s="22"/>
      <c r="ME2680" s="22"/>
      <c r="MF2680" s="22"/>
      <c r="MG2680" s="24"/>
      <c r="MH2680" s="22"/>
      <c r="MI2680" s="22"/>
      <c r="MJ2680" s="22"/>
      <c r="MK2680" s="22"/>
      <c r="ML2680" s="22"/>
      <c r="MM2680" s="22"/>
      <c r="MN2680" s="22"/>
      <c r="MO2680" s="22"/>
      <c r="MP2680" s="22"/>
      <c r="MQ2680" s="22"/>
      <c r="MR2680" s="22"/>
      <c r="MS2680" s="22"/>
      <c r="MT2680" s="22"/>
      <c r="MU2680" s="22"/>
      <c r="MV2680" s="22"/>
      <c r="MW2680" s="22"/>
      <c r="MX2680" s="22"/>
      <c r="MY2680" s="22"/>
      <c r="MZ2680" s="22"/>
      <c r="NA2680" s="22"/>
      <c r="NB2680" s="22"/>
      <c r="NC2680" s="22"/>
      <c r="ND2680" s="22"/>
      <c r="NE2680" s="22"/>
      <c r="NF2680" s="22"/>
      <c r="NG2680" s="22"/>
      <c r="NH2680" s="22"/>
      <c r="NI2680" s="22"/>
      <c r="NJ2680" s="22"/>
      <c r="NK2680" s="22"/>
      <c r="NL2680" s="22"/>
      <c r="NM2680" s="24"/>
      <c r="NN2680" s="22"/>
      <c r="NO2680" s="22"/>
      <c r="NP2680" s="22"/>
      <c r="NQ2680" s="22"/>
      <c r="NR2680" s="22"/>
      <c r="NS2680" s="22"/>
      <c r="NT2680" s="22"/>
      <c r="NU2680" s="22"/>
      <c r="NV2680" s="22"/>
      <c r="NW2680" s="22"/>
      <c r="NX2680" s="22"/>
      <c r="NY2680" s="22"/>
      <c r="NZ2680" s="22"/>
      <c r="OA2680" s="22"/>
      <c r="OB2680" s="22"/>
      <c r="OC2680" s="22"/>
      <c r="OD2680" s="22"/>
      <c r="OE2680" s="22"/>
      <c r="OF2680" s="22"/>
      <c r="OG2680" s="22"/>
      <c r="OH2680" s="22"/>
      <c r="OI2680" s="22"/>
      <c r="OJ2680" s="22"/>
      <c r="OK2680" s="22"/>
      <c r="OL2680" s="22"/>
      <c r="OM2680" s="22"/>
      <c r="ON2680" s="22"/>
      <c r="OO2680" s="22"/>
      <c r="OP2680" s="22"/>
      <c r="OQ2680" s="22"/>
      <c r="OR2680" s="22"/>
    </row>
    <row r="2681" spans="1:408" ht="15" thickBot="1">
      <c r="A2681" s="1"/>
      <c r="B2681" s="12"/>
      <c r="C2681" s="12"/>
      <c r="D2681" s="22"/>
      <c r="E2681" s="54"/>
      <c r="F2681" s="54"/>
      <c r="G2681" s="54"/>
      <c r="H2681" s="55"/>
      <c r="I2681" s="22"/>
      <c r="J2681" s="56"/>
      <c r="K2681" s="80"/>
      <c r="L2681" s="57"/>
      <c r="M2681" s="57"/>
      <c r="N2681" s="55"/>
      <c r="O2681" s="58"/>
      <c r="P2681" s="58"/>
      <c r="Q2681" s="59"/>
      <c r="R2681" s="60"/>
      <c r="S2681" s="60"/>
      <c r="T2681" s="22"/>
      <c r="U2681" s="1"/>
      <c r="V2681" s="23"/>
      <c r="X2681" s="24"/>
      <c r="Y2681" s="24"/>
      <c r="Z2681" s="22"/>
      <c r="AA2681" s="22"/>
      <c r="AB2681" s="22"/>
      <c r="AC2681" s="22"/>
      <c r="AD2681" s="22"/>
      <c r="AE2681" s="22"/>
      <c r="AF2681" s="22"/>
      <c r="AG2681" s="22"/>
      <c r="AH2681" s="22"/>
      <c r="AI2681" s="22"/>
      <c r="AJ2681" s="22"/>
      <c r="AK2681" s="22"/>
      <c r="AL2681" s="22"/>
      <c r="AM2681" s="22"/>
      <c r="AN2681" s="22"/>
      <c r="AO2681" s="22"/>
      <c r="AP2681" s="22"/>
      <c r="AQ2681" s="22"/>
      <c r="AR2681" s="22"/>
      <c r="AS2681" s="22"/>
      <c r="AT2681" s="22"/>
      <c r="AU2681" s="22"/>
      <c r="AV2681" s="22"/>
      <c r="AW2681" s="22"/>
      <c r="AX2681" s="22"/>
      <c r="AY2681" s="22"/>
      <c r="AZ2681" s="22"/>
      <c r="BA2681" s="22"/>
      <c r="BB2681" s="22"/>
      <c r="BC2681" s="22"/>
      <c r="BD2681" s="22"/>
      <c r="BE2681" s="24"/>
      <c r="BF2681" s="22"/>
      <c r="BG2681" s="22"/>
      <c r="BH2681" s="22"/>
      <c r="BI2681" s="22"/>
      <c r="BJ2681" s="22"/>
      <c r="BK2681" s="22"/>
      <c r="BL2681" s="22"/>
      <c r="BM2681" s="22"/>
      <c r="BN2681" s="22"/>
      <c r="BO2681" s="22"/>
      <c r="BP2681" s="22"/>
      <c r="BQ2681" s="22"/>
      <c r="BR2681" s="22"/>
      <c r="BS2681" s="22"/>
      <c r="BT2681" s="22"/>
      <c r="BU2681" s="22"/>
      <c r="BV2681" s="22"/>
      <c r="BW2681" s="22"/>
      <c r="BX2681" s="22"/>
      <c r="BY2681" s="22"/>
      <c r="BZ2681" s="22"/>
      <c r="CA2681" s="22"/>
      <c r="CB2681" s="22"/>
      <c r="CC2681" s="22"/>
      <c r="CD2681" s="22"/>
      <c r="CE2681" s="22"/>
      <c r="CF2681" s="22"/>
      <c r="CG2681" s="22"/>
      <c r="CH2681" s="22"/>
      <c r="CI2681" s="22"/>
      <c r="CJ2681" s="22"/>
      <c r="CK2681" s="24"/>
      <c r="CL2681" s="22"/>
      <c r="CM2681" s="22"/>
      <c r="CN2681" s="22"/>
      <c r="CO2681" s="22"/>
      <c r="CP2681" s="22"/>
      <c r="CQ2681" s="22"/>
      <c r="CR2681" s="22"/>
      <c r="CS2681" s="22"/>
      <c r="CT2681" s="22"/>
      <c r="CU2681" s="22"/>
      <c r="CV2681" s="22"/>
      <c r="CW2681" s="22"/>
      <c r="CX2681" s="22"/>
      <c r="CY2681" s="22"/>
      <c r="CZ2681" s="22"/>
      <c r="DA2681" s="22"/>
      <c r="DB2681" s="22"/>
      <c r="DC2681" s="22"/>
      <c r="DD2681" s="22"/>
      <c r="DE2681" s="22"/>
      <c r="DF2681" s="22"/>
      <c r="DG2681" s="22"/>
      <c r="DH2681" s="22"/>
      <c r="DI2681" s="22"/>
      <c r="DJ2681" s="22"/>
      <c r="DK2681" s="22"/>
      <c r="DL2681" s="22"/>
      <c r="DM2681" s="22"/>
      <c r="DN2681" s="22"/>
      <c r="DO2681" s="22"/>
      <c r="DP2681" s="22"/>
      <c r="DQ2681" s="24"/>
      <c r="DR2681" s="22"/>
      <c r="DS2681" s="22"/>
      <c r="DT2681" s="22"/>
      <c r="DU2681" s="22"/>
      <c r="DV2681" s="22"/>
      <c r="DW2681" s="22"/>
      <c r="DX2681" s="22"/>
      <c r="DY2681" s="22"/>
      <c r="DZ2681" s="22"/>
      <c r="EA2681" s="22"/>
      <c r="EB2681" s="22"/>
      <c r="EC2681" s="22"/>
      <c r="ED2681" s="22"/>
      <c r="EE2681" s="22"/>
      <c r="EF2681" s="22"/>
      <c r="EG2681" s="22"/>
      <c r="EH2681" s="22"/>
      <c r="EI2681" s="22"/>
      <c r="EJ2681" s="22"/>
      <c r="EK2681" s="22"/>
      <c r="EL2681" s="22"/>
      <c r="EM2681" s="22"/>
      <c r="EN2681" s="22"/>
      <c r="EO2681" s="22"/>
      <c r="EP2681" s="22"/>
      <c r="EQ2681" s="22"/>
      <c r="ER2681" s="22"/>
      <c r="ES2681" s="22"/>
      <c r="ET2681" s="22"/>
      <c r="EU2681" s="22"/>
      <c r="EV2681" s="22"/>
      <c r="EW2681" s="24"/>
      <c r="EX2681" s="22"/>
      <c r="EY2681" s="22"/>
      <c r="EZ2681" s="22"/>
      <c r="FA2681" s="22"/>
      <c r="FB2681" s="22"/>
      <c r="FC2681" s="22"/>
      <c r="FD2681" s="22"/>
      <c r="FE2681" s="22"/>
      <c r="FF2681" s="22"/>
      <c r="FG2681" s="22"/>
      <c r="FH2681" s="22"/>
      <c r="FI2681" s="22"/>
      <c r="FJ2681" s="22"/>
      <c r="FK2681" s="22"/>
      <c r="FL2681" s="22"/>
      <c r="FM2681" s="22"/>
      <c r="FN2681" s="22"/>
      <c r="FO2681" s="22"/>
      <c r="FP2681" s="22"/>
      <c r="FQ2681" s="22"/>
      <c r="FR2681" s="22"/>
      <c r="FS2681" s="22"/>
      <c r="FT2681" s="22"/>
      <c r="FU2681" s="22"/>
      <c r="FV2681" s="22"/>
      <c r="FW2681" s="22"/>
      <c r="FX2681" s="22"/>
      <c r="FY2681" s="22"/>
      <c r="FZ2681" s="22"/>
      <c r="GA2681" s="22"/>
      <c r="GB2681" s="22"/>
      <c r="GC2681" s="24"/>
      <c r="GD2681" s="22"/>
      <c r="GE2681" s="22"/>
      <c r="GF2681" s="22"/>
      <c r="GG2681" s="22"/>
      <c r="GH2681" s="22"/>
      <c r="GI2681" s="22"/>
      <c r="GJ2681" s="22"/>
      <c r="GK2681" s="22"/>
      <c r="GL2681" s="22"/>
      <c r="GM2681" s="22"/>
      <c r="GN2681" s="22"/>
      <c r="GO2681" s="22"/>
      <c r="GP2681" s="22"/>
      <c r="GQ2681" s="22"/>
      <c r="GR2681" s="22"/>
      <c r="GS2681" s="22"/>
      <c r="GT2681" s="22"/>
      <c r="GU2681" s="22"/>
      <c r="GV2681" s="22"/>
      <c r="GW2681" s="22"/>
      <c r="GX2681" s="22"/>
      <c r="GY2681" s="22"/>
      <c r="GZ2681" s="22"/>
      <c r="HA2681" s="22"/>
      <c r="HB2681" s="22"/>
      <c r="HC2681" s="22"/>
      <c r="HD2681" s="22"/>
      <c r="HE2681" s="22"/>
      <c r="HF2681" s="22"/>
      <c r="HG2681" s="22"/>
      <c r="HH2681" s="22"/>
      <c r="HI2681" s="24"/>
      <c r="HJ2681" s="22"/>
      <c r="HK2681" s="22"/>
      <c r="HL2681" s="22"/>
      <c r="HM2681" s="22"/>
      <c r="HN2681" s="22"/>
      <c r="HO2681" s="22"/>
      <c r="HP2681" s="22"/>
      <c r="HQ2681" s="22"/>
      <c r="HR2681" s="22"/>
      <c r="HS2681" s="22"/>
      <c r="HT2681" s="22"/>
      <c r="HU2681" s="22"/>
      <c r="HV2681" s="22"/>
      <c r="HW2681" s="22"/>
      <c r="HX2681" s="22"/>
      <c r="HY2681" s="22"/>
      <c r="HZ2681" s="22"/>
      <c r="IA2681" s="22"/>
      <c r="IB2681" s="22"/>
      <c r="IC2681" s="22"/>
      <c r="ID2681" s="22"/>
      <c r="IE2681" s="22"/>
      <c r="IF2681" s="22"/>
      <c r="IG2681" s="22"/>
      <c r="IH2681" s="22"/>
      <c r="II2681" s="22"/>
      <c r="IJ2681" s="22"/>
      <c r="IK2681" s="22"/>
      <c r="IL2681" s="22"/>
      <c r="IM2681" s="22"/>
      <c r="IN2681" s="22"/>
      <c r="IO2681" s="24"/>
      <c r="IP2681" s="22"/>
      <c r="IQ2681" s="22"/>
      <c r="IR2681" s="22"/>
      <c r="IS2681" s="22"/>
      <c r="IT2681" s="22"/>
      <c r="IU2681" s="22"/>
      <c r="IV2681" s="22"/>
      <c r="IW2681" s="22"/>
      <c r="IX2681" s="22"/>
      <c r="IY2681" s="22"/>
      <c r="IZ2681" s="22"/>
      <c r="JA2681" s="22"/>
      <c r="JB2681" s="22"/>
      <c r="JC2681" s="22"/>
      <c r="JD2681" s="22"/>
      <c r="JE2681" s="22"/>
      <c r="JF2681" s="22"/>
      <c r="JG2681" s="22"/>
      <c r="JH2681" s="22"/>
      <c r="JI2681" s="22"/>
      <c r="JJ2681" s="22"/>
      <c r="JK2681" s="22"/>
      <c r="JL2681" s="22"/>
      <c r="JM2681" s="22"/>
      <c r="JN2681" s="22"/>
      <c r="JO2681" s="22"/>
      <c r="JP2681" s="22"/>
      <c r="JQ2681" s="22"/>
      <c r="JR2681" s="22"/>
      <c r="JS2681" s="22"/>
      <c r="JT2681" s="22"/>
      <c r="JU2681" s="24"/>
      <c r="JV2681" s="22"/>
      <c r="JW2681" s="22"/>
      <c r="JX2681" s="22"/>
      <c r="JY2681" s="22"/>
      <c r="JZ2681" s="22"/>
      <c r="KA2681" s="22"/>
      <c r="KB2681" s="22"/>
      <c r="KC2681" s="22"/>
      <c r="KD2681" s="22"/>
      <c r="KE2681" s="22"/>
      <c r="KF2681" s="22"/>
      <c r="KG2681" s="22"/>
      <c r="KH2681" s="22"/>
      <c r="KI2681" s="22"/>
      <c r="KJ2681" s="22"/>
      <c r="KK2681" s="22"/>
      <c r="KL2681" s="22"/>
      <c r="KM2681" s="22"/>
      <c r="KN2681" s="22"/>
      <c r="KO2681" s="22"/>
      <c r="KP2681" s="22"/>
      <c r="KQ2681" s="22"/>
      <c r="KR2681" s="22"/>
      <c r="KS2681" s="22"/>
      <c r="KT2681" s="22"/>
      <c r="KU2681" s="22"/>
      <c r="KV2681" s="22"/>
      <c r="KW2681" s="22"/>
      <c r="KX2681" s="22"/>
      <c r="KY2681" s="22"/>
      <c r="KZ2681" s="22"/>
      <c r="LA2681" s="24"/>
      <c r="LB2681" s="22"/>
      <c r="LC2681" s="22"/>
      <c r="LD2681" s="22"/>
      <c r="LE2681" s="22"/>
      <c r="LF2681" s="22"/>
      <c r="LG2681" s="22"/>
      <c r="LH2681" s="22"/>
      <c r="LI2681" s="22"/>
      <c r="LJ2681" s="22"/>
      <c r="LK2681" s="22"/>
      <c r="LL2681" s="22"/>
      <c r="LM2681" s="22"/>
      <c r="LN2681" s="22"/>
      <c r="LO2681" s="22"/>
      <c r="LP2681" s="22"/>
      <c r="LQ2681" s="22"/>
      <c r="LR2681" s="22"/>
      <c r="LS2681" s="22"/>
      <c r="LT2681" s="22"/>
      <c r="LU2681" s="22"/>
      <c r="LV2681" s="22"/>
      <c r="LW2681" s="22"/>
      <c r="LX2681" s="22"/>
      <c r="LY2681" s="22"/>
      <c r="LZ2681" s="22"/>
      <c r="MA2681" s="22"/>
      <c r="MB2681" s="22"/>
      <c r="MC2681" s="22"/>
      <c r="MD2681" s="22"/>
      <c r="ME2681" s="22"/>
      <c r="MF2681" s="22"/>
      <c r="MG2681" s="24"/>
      <c r="MH2681" s="22"/>
      <c r="MI2681" s="22"/>
      <c r="MJ2681" s="22"/>
      <c r="MK2681" s="22"/>
      <c r="ML2681" s="22"/>
      <c r="MM2681" s="22"/>
      <c r="MN2681" s="22"/>
      <c r="MO2681" s="22"/>
      <c r="MP2681" s="22"/>
      <c r="MQ2681" s="22"/>
      <c r="MR2681" s="22"/>
      <c r="MS2681" s="22"/>
      <c r="MT2681" s="22"/>
      <c r="MU2681" s="22"/>
      <c r="MV2681" s="22"/>
      <c r="MW2681" s="22"/>
      <c r="MX2681" s="22"/>
      <c r="MY2681" s="22"/>
      <c r="MZ2681" s="22"/>
      <c r="NA2681" s="22"/>
      <c r="NB2681" s="22"/>
      <c r="NC2681" s="22"/>
      <c r="ND2681" s="22"/>
      <c r="NE2681" s="22"/>
      <c r="NF2681" s="22"/>
      <c r="NG2681" s="22"/>
      <c r="NH2681" s="22"/>
      <c r="NI2681" s="22"/>
      <c r="NJ2681" s="22"/>
      <c r="NK2681" s="22"/>
      <c r="NL2681" s="22"/>
      <c r="NM2681" s="24"/>
      <c r="NN2681" s="22"/>
      <c r="NO2681" s="22"/>
      <c r="NP2681" s="22"/>
      <c r="NQ2681" s="22"/>
      <c r="NR2681" s="22"/>
      <c r="NS2681" s="22"/>
      <c r="NT2681" s="22"/>
      <c r="NU2681" s="22"/>
      <c r="NV2681" s="22"/>
      <c r="NW2681" s="22"/>
      <c r="NX2681" s="22"/>
      <c r="NY2681" s="22"/>
      <c r="NZ2681" s="22"/>
      <c r="OA2681" s="22"/>
      <c r="OB2681" s="22"/>
      <c r="OC2681" s="22"/>
      <c r="OD2681" s="22"/>
      <c r="OE2681" s="22"/>
      <c r="OF2681" s="22"/>
      <c r="OG2681" s="22"/>
      <c r="OH2681" s="22"/>
      <c r="OI2681" s="22"/>
      <c r="OJ2681" s="22"/>
      <c r="OK2681" s="22"/>
      <c r="OL2681" s="22"/>
      <c r="OM2681" s="22"/>
      <c r="ON2681" s="22"/>
      <c r="OO2681" s="22"/>
      <c r="OP2681" s="22"/>
      <c r="OQ2681" s="22"/>
      <c r="OR2681" s="22"/>
    </row>
    <row r="2682" spans="1:408" ht="15" thickBot="1">
      <c r="A2682" s="1"/>
      <c r="B2682" s="12"/>
      <c r="C2682" s="12"/>
      <c r="D2682" s="22"/>
      <c r="E2682" s="54"/>
      <c r="F2682" s="54"/>
      <c r="G2682" s="54"/>
      <c r="H2682" s="55"/>
      <c r="I2682" s="22"/>
      <c r="J2682" s="56"/>
      <c r="K2682" s="81"/>
      <c r="L2682" s="57"/>
      <c r="M2682" s="57"/>
      <c r="N2682" s="55"/>
      <c r="O2682" s="58"/>
      <c r="P2682" s="58"/>
      <c r="Q2682" s="59"/>
      <c r="R2682" s="60"/>
      <c r="S2682" s="60"/>
      <c r="T2682" s="22"/>
      <c r="U2682" s="1"/>
      <c r="V2682" s="23"/>
      <c r="X2682" s="24"/>
      <c r="Y2682" s="24"/>
      <c r="Z2682" s="22"/>
      <c r="AA2682" s="22"/>
      <c r="AB2682" s="22"/>
      <c r="AC2682" s="22"/>
      <c r="AD2682" s="22"/>
      <c r="AE2682" s="22"/>
      <c r="AF2682" s="22"/>
      <c r="AG2682" s="22"/>
      <c r="AH2682" s="22"/>
      <c r="AI2682" s="22"/>
      <c r="AJ2682" s="22"/>
      <c r="AK2682" s="22"/>
      <c r="AL2682" s="22"/>
      <c r="AM2682" s="22"/>
      <c r="AN2682" s="22"/>
      <c r="AO2682" s="22"/>
      <c r="AP2682" s="22"/>
      <c r="AQ2682" s="22"/>
      <c r="AR2682" s="22"/>
      <c r="AS2682" s="22"/>
      <c r="AT2682" s="22"/>
      <c r="AU2682" s="22"/>
      <c r="AV2682" s="22"/>
      <c r="AW2682" s="22"/>
      <c r="AX2682" s="22"/>
      <c r="AY2682" s="22"/>
      <c r="AZ2682" s="22"/>
      <c r="BA2682" s="22"/>
      <c r="BB2682" s="22"/>
      <c r="BC2682" s="22"/>
      <c r="BD2682" s="22"/>
      <c r="BE2682" s="24"/>
      <c r="BF2682" s="22"/>
      <c r="BG2682" s="22"/>
      <c r="BH2682" s="22"/>
      <c r="BI2682" s="22"/>
      <c r="BJ2682" s="22"/>
      <c r="BK2682" s="22"/>
      <c r="BL2682" s="22"/>
      <c r="BM2682" s="22"/>
      <c r="BN2682" s="22"/>
      <c r="BO2682" s="22"/>
      <c r="BP2682" s="22"/>
      <c r="BQ2682" s="22"/>
      <c r="BR2682" s="22"/>
      <c r="BS2682" s="22"/>
      <c r="BT2682" s="22"/>
      <c r="BU2682" s="22"/>
      <c r="BV2682" s="22"/>
      <c r="BW2682" s="22"/>
      <c r="BX2682" s="22"/>
      <c r="BY2682" s="22"/>
      <c r="BZ2682" s="22"/>
      <c r="CA2682" s="22"/>
      <c r="CB2682" s="22"/>
      <c r="CC2682" s="22"/>
      <c r="CD2682" s="22"/>
      <c r="CE2682" s="22"/>
      <c r="CF2682" s="22"/>
      <c r="CG2682" s="22"/>
      <c r="CH2682" s="22"/>
      <c r="CI2682" s="22"/>
      <c r="CJ2682" s="22"/>
      <c r="CK2682" s="24"/>
      <c r="CL2682" s="22"/>
      <c r="CM2682" s="22"/>
      <c r="CN2682" s="22"/>
      <c r="CO2682" s="22"/>
      <c r="CP2682" s="22"/>
      <c r="CQ2682" s="22"/>
      <c r="CR2682" s="22"/>
      <c r="CS2682" s="22"/>
      <c r="CT2682" s="22"/>
      <c r="CU2682" s="22"/>
      <c r="CV2682" s="22"/>
      <c r="CW2682" s="22"/>
      <c r="CX2682" s="22"/>
      <c r="CY2682" s="22"/>
      <c r="CZ2682" s="22"/>
      <c r="DA2682" s="22"/>
      <c r="DB2682" s="22"/>
      <c r="DC2682" s="22"/>
      <c r="DD2682" s="22"/>
      <c r="DE2682" s="22"/>
      <c r="DF2682" s="22"/>
      <c r="DG2682" s="22"/>
      <c r="DH2682" s="22"/>
      <c r="DI2682" s="22"/>
      <c r="DJ2682" s="22"/>
      <c r="DK2682" s="22"/>
      <c r="DL2682" s="22"/>
      <c r="DM2682" s="22"/>
      <c r="DN2682" s="22"/>
      <c r="DO2682" s="22"/>
      <c r="DP2682" s="22"/>
      <c r="DQ2682" s="24"/>
      <c r="DR2682" s="22"/>
      <c r="DS2682" s="22"/>
      <c r="DT2682" s="22"/>
      <c r="DU2682" s="22"/>
      <c r="DV2682" s="22"/>
      <c r="DW2682" s="22"/>
      <c r="DX2682" s="22"/>
      <c r="DY2682" s="22"/>
      <c r="DZ2682" s="22"/>
      <c r="EA2682" s="22"/>
      <c r="EB2682" s="22"/>
      <c r="EC2682" s="22"/>
      <c r="ED2682" s="22"/>
      <c r="EE2682" s="22"/>
      <c r="EF2682" s="22"/>
      <c r="EG2682" s="22"/>
      <c r="EH2682" s="22"/>
      <c r="EI2682" s="22"/>
      <c r="EJ2682" s="22"/>
      <c r="EK2682" s="22"/>
      <c r="EL2682" s="22"/>
      <c r="EM2682" s="22"/>
      <c r="EN2682" s="22"/>
      <c r="EO2682" s="22"/>
      <c r="EP2682" s="22"/>
      <c r="EQ2682" s="22"/>
      <c r="ER2682" s="22"/>
      <c r="ES2682" s="22"/>
      <c r="ET2682" s="22"/>
      <c r="EU2682" s="22"/>
      <c r="EV2682" s="22"/>
      <c r="EW2682" s="24"/>
      <c r="EX2682" s="22"/>
      <c r="EY2682" s="22"/>
      <c r="EZ2682" s="22"/>
      <c r="FA2682" s="22"/>
      <c r="FB2682" s="22"/>
      <c r="FC2682" s="22"/>
      <c r="FD2682" s="22"/>
      <c r="FE2682" s="22"/>
      <c r="FF2682" s="22"/>
      <c r="FG2682" s="22"/>
      <c r="FH2682" s="22"/>
      <c r="FI2682" s="22"/>
      <c r="FJ2682" s="22"/>
      <c r="FK2682" s="22"/>
      <c r="FL2682" s="22"/>
      <c r="FM2682" s="22"/>
      <c r="FN2682" s="22"/>
      <c r="FO2682" s="22"/>
      <c r="FP2682" s="22"/>
      <c r="FQ2682" s="22"/>
      <c r="FR2682" s="22"/>
      <c r="FS2682" s="22"/>
      <c r="FT2682" s="22"/>
      <c r="FU2682" s="22"/>
      <c r="FV2682" s="22"/>
      <c r="FW2682" s="22"/>
      <c r="FX2682" s="22"/>
      <c r="FY2682" s="22"/>
      <c r="FZ2682" s="22"/>
      <c r="GA2682" s="22"/>
      <c r="GB2682" s="22"/>
      <c r="GC2682" s="24"/>
      <c r="GD2682" s="22"/>
      <c r="GE2682" s="22"/>
      <c r="GF2682" s="22"/>
      <c r="GG2682" s="22"/>
      <c r="GH2682" s="22"/>
      <c r="GI2682" s="22"/>
      <c r="GJ2682" s="22"/>
      <c r="GK2682" s="22"/>
      <c r="GL2682" s="22"/>
      <c r="GM2682" s="22"/>
      <c r="GN2682" s="22"/>
      <c r="GO2682" s="22"/>
      <c r="GP2682" s="22"/>
      <c r="GQ2682" s="22"/>
      <c r="GR2682" s="22"/>
      <c r="GS2682" s="22"/>
      <c r="GT2682" s="22"/>
      <c r="GU2682" s="22"/>
      <c r="GV2682" s="22"/>
      <c r="GW2682" s="22"/>
      <c r="GX2682" s="22"/>
      <c r="GY2682" s="22"/>
      <c r="GZ2682" s="22"/>
      <c r="HA2682" s="22"/>
      <c r="HB2682" s="22"/>
      <c r="HC2682" s="22"/>
      <c r="HD2682" s="22"/>
      <c r="HE2682" s="22"/>
      <c r="HF2682" s="22"/>
      <c r="HG2682" s="22"/>
      <c r="HH2682" s="22"/>
      <c r="HI2682" s="24"/>
      <c r="HJ2682" s="22"/>
      <c r="HK2682" s="22"/>
      <c r="HL2682" s="22"/>
      <c r="HM2682" s="22"/>
      <c r="HN2682" s="22"/>
      <c r="HO2682" s="22"/>
      <c r="HP2682" s="22"/>
      <c r="HQ2682" s="22"/>
      <c r="HR2682" s="22"/>
      <c r="HS2682" s="22"/>
      <c r="HT2682" s="22"/>
      <c r="HU2682" s="22"/>
      <c r="HV2682" s="22"/>
      <c r="HW2682" s="22"/>
      <c r="HX2682" s="22"/>
      <c r="HY2682" s="22"/>
      <c r="HZ2682" s="22"/>
      <c r="IA2682" s="22"/>
      <c r="IB2682" s="22"/>
      <c r="IC2682" s="22"/>
      <c r="ID2682" s="22"/>
      <c r="IE2682" s="22"/>
      <c r="IF2682" s="22"/>
      <c r="IG2682" s="22"/>
      <c r="IH2682" s="22"/>
      <c r="II2682" s="22"/>
      <c r="IJ2682" s="22"/>
      <c r="IK2682" s="22"/>
      <c r="IL2682" s="22"/>
      <c r="IM2682" s="22"/>
      <c r="IN2682" s="22"/>
      <c r="IO2682" s="24"/>
      <c r="IP2682" s="22"/>
      <c r="IQ2682" s="22"/>
      <c r="IR2682" s="22"/>
      <c r="IS2682" s="22"/>
      <c r="IT2682" s="22"/>
      <c r="IU2682" s="22"/>
      <c r="IV2682" s="22"/>
      <c r="IW2682" s="22"/>
      <c r="IX2682" s="22"/>
      <c r="IY2682" s="22"/>
      <c r="IZ2682" s="22"/>
      <c r="JA2682" s="22"/>
      <c r="JB2682" s="22"/>
      <c r="JC2682" s="22"/>
      <c r="JD2682" s="22"/>
      <c r="JE2682" s="22"/>
      <c r="JF2682" s="22"/>
      <c r="JG2682" s="22"/>
      <c r="JH2682" s="22"/>
      <c r="JI2682" s="22"/>
      <c r="JJ2682" s="22"/>
      <c r="JK2682" s="22"/>
      <c r="JL2682" s="22"/>
      <c r="JM2682" s="22"/>
      <c r="JN2682" s="22"/>
      <c r="JO2682" s="22"/>
      <c r="JP2682" s="22"/>
      <c r="JQ2682" s="22"/>
      <c r="JR2682" s="22"/>
      <c r="JS2682" s="22"/>
      <c r="JT2682" s="22"/>
      <c r="JU2682" s="24"/>
      <c r="JV2682" s="22"/>
      <c r="JW2682" s="22"/>
      <c r="JX2682" s="22"/>
      <c r="JY2682" s="22"/>
      <c r="JZ2682" s="22"/>
      <c r="KA2682" s="22"/>
      <c r="KB2682" s="22"/>
      <c r="KC2682" s="22"/>
      <c r="KD2682" s="22"/>
      <c r="KE2682" s="22"/>
      <c r="KF2682" s="22"/>
      <c r="KG2682" s="22"/>
      <c r="KH2682" s="22"/>
      <c r="KI2682" s="22"/>
      <c r="KJ2682" s="22"/>
      <c r="KK2682" s="22"/>
      <c r="KL2682" s="22"/>
      <c r="KM2682" s="22"/>
      <c r="KN2682" s="22"/>
      <c r="KO2682" s="22"/>
      <c r="KP2682" s="22"/>
      <c r="KQ2682" s="22"/>
      <c r="KR2682" s="22"/>
      <c r="KS2682" s="22"/>
      <c r="KT2682" s="22"/>
      <c r="KU2682" s="22"/>
      <c r="KV2682" s="22"/>
      <c r="KW2682" s="22"/>
      <c r="KX2682" s="22"/>
      <c r="KY2682" s="22"/>
      <c r="KZ2682" s="22"/>
      <c r="LA2682" s="24"/>
      <c r="LB2682" s="22"/>
      <c r="LC2682" s="22"/>
      <c r="LD2682" s="22"/>
      <c r="LE2682" s="22"/>
      <c r="LF2682" s="22"/>
      <c r="LG2682" s="22"/>
      <c r="LH2682" s="22"/>
      <c r="LI2682" s="22"/>
      <c r="LJ2682" s="22"/>
      <c r="LK2682" s="22"/>
      <c r="LL2682" s="22"/>
      <c r="LM2682" s="22"/>
      <c r="LN2682" s="22"/>
      <c r="LO2682" s="22"/>
      <c r="LP2682" s="22"/>
      <c r="LQ2682" s="22"/>
      <c r="LR2682" s="22"/>
      <c r="LS2682" s="22"/>
      <c r="LT2682" s="22"/>
      <c r="LU2682" s="22"/>
      <c r="LV2682" s="22"/>
      <c r="LW2682" s="22"/>
      <c r="LX2682" s="22"/>
      <c r="LY2682" s="22"/>
      <c r="LZ2682" s="22"/>
      <c r="MA2682" s="22"/>
      <c r="MB2682" s="22"/>
      <c r="MC2682" s="22"/>
      <c r="MD2682" s="22"/>
      <c r="ME2682" s="22"/>
      <c r="MF2682" s="22"/>
      <c r="MG2682" s="24"/>
      <c r="MH2682" s="22"/>
      <c r="MI2682" s="22"/>
      <c r="MJ2682" s="22"/>
      <c r="MK2682" s="22"/>
      <c r="ML2682" s="22"/>
      <c r="MM2682" s="22"/>
      <c r="MN2682" s="22"/>
      <c r="MO2682" s="22"/>
      <c r="MP2682" s="22"/>
      <c r="MQ2682" s="22"/>
      <c r="MR2682" s="22"/>
      <c r="MS2682" s="22"/>
      <c r="MT2682" s="22"/>
      <c r="MU2682" s="22"/>
      <c r="MV2682" s="22"/>
      <c r="MW2682" s="22"/>
      <c r="MX2682" s="22"/>
      <c r="MY2682" s="22"/>
      <c r="MZ2682" s="22"/>
      <c r="NA2682" s="22"/>
      <c r="NB2682" s="22"/>
      <c r="NC2682" s="22"/>
      <c r="ND2682" s="22"/>
      <c r="NE2682" s="22"/>
      <c r="NF2682" s="22"/>
      <c r="NG2682" s="22"/>
      <c r="NH2682" s="22"/>
      <c r="NI2682" s="22"/>
      <c r="NJ2682" s="22"/>
      <c r="NK2682" s="22"/>
      <c r="NL2682" s="22"/>
      <c r="NM2682" s="24"/>
      <c r="NN2682" s="22"/>
      <c r="NO2682" s="22"/>
      <c r="NP2682" s="22"/>
      <c r="NQ2682" s="22"/>
      <c r="NR2682" s="22"/>
      <c r="NS2682" s="22"/>
      <c r="NT2682" s="22"/>
      <c r="NU2682" s="22"/>
      <c r="NV2682" s="22"/>
      <c r="NW2682" s="22"/>
      <c r="NX2682" s="22"/>
      <c r="NY2682" s="22"/>
      <c r="NZ2682" s="22"/>
      <c r="OA2682" s="22"/>
      <c r="OB2682" s="22"/>
      <c r="OC2682" s="22"/>
      <c r="OD2682" s="22"/>
      <c r="OE2682" s="22"/>
      <c r="OF2682" s="22"/>
      <c r="OG2682" s="22"/>
      <c r="OH2682" s="22"/>
      <c r="OI2682" s="22"/>
      <c r="OJ2682" s="22"/>
      <c r="OK2682" s="22"/>
      <c r="OL2682" s="22"/>
      <c r="OM2682" s="22"/>
      <c r="ON2682" s="22"/>
      <c r="OO2682" s="22"/>
      <c r="OP2682" s="22"/>
      <c r="OQ2682" s="22"/>
      <c r="OR2682" s="22"/>
    </row>
    <row r="2683" spans="1:408" ht="15" thickBot="1">
      <c r="A2683" s="1"/>
      <c r="B2683" s="12"/>
      <c r="C2683" s="12"/>
      <c r="D2683" s="22"/>
      <c r="E2683" s="54"/>
      <c r="F2683" s="54"/>
      <c r="G2683" s="54"/>
      <c r="H2683" s="55"/>
      <c r="I2683" s="22"/>
      <c r="J2683" s="56"/>
      <c r="K2683" s="80"/>
      <c r="L2683" s="57"/>
      <c r="M2683" s="57"/>
      <c r="N2683" s="55"/>
      <c r="O2683" s="58"/>
      <c r="P2683" s="58"/>
      <c r="Q2683" s="59"/>
      <c r="R2683" s="60"/>
      <c r="S2683" s="60"/>
      <c r="T2683" s="22"/>
      <c r="U2683" s="1"/>
      <c r="V2683" s="23"/>
      <c r="X2683" s="24"/>
      <c r="Y2683" s="24"/>
      <c r="Z2683" s="22"/>
      <c r="AA2683" s="22"/>
      <c r="AB2683" s="22"/>
      <c r="AC2683" s="22"/>
      <c r="AD2683" s="22"/>
      <c r="AE2683" s="22"/>
      <c r="AF2683" s="22"/>
      <c r="AG2683" s="22"/>
      <c r="AH2683" s="22"/>
      <c r="AI2683" s="22"/>
      <c r="AJ2683" s="22"/>
      <c r="AK2683" s="22"/>
      <c r="AL2683" s="22"/>
      <c r="AM2683" s="22"/>
      <c r="AN2683" s="22"/>
      <c r="AO2683" s="22"/>
      <c r="AP2683" s="22"/>
      <c r="AQ2683" s="22"/>
      <c r="AR2683" s="22"/>
      <c r="AS2683" s="22"/>
      <c r="AT2683" s="22"/>
      <c r="AU2683" s="22"/>
      <c r="AV2683" s="22"/>
      <c r="AW2683" s="22"/>
      <c r="AX2683" s="22"/>
      <c r="AY2683" s="22"/>
      <c r="AZ2683" s="22"/>
      <c r="BA2683" s="22"/>
      <c r="BB2683" s="22"/>
      <c r="BC2683" s="22"/>
      <c r="BD2683" s="22"/>
      <c r="BE2683" s="24"/>
      <c r="BF2683" s="22"/>
      <c r="BG2683" s="22"/>
      <c r="BH2683" s="22"/>
      <c r="BI2683" s="22"/>
      <c r="BJ2683" s="22"/>
      <c r="BK2683" s="22"/>
      <c r="BL2683" s="22"/>
      <c r="BM2683" s="22"/>
      <c r="BN2683" s="22"/>
      <c r="BO2683" s="22"/>
      <c r="BP2683" s="22"/>
      <c r="BQ2683" s="22"/>
      <c r="BR2683" s="22"/>
      <c r="BS2683" s="22"/>
      <c r="BT2683" s="22"/>
      <c r="BU2683" s="22"/>
      <c r="BV2683" s="22"/>
      <c r="BW2683" s="22"/>
      <c r="BX2683" s="22"/>
      <c r="BY2683" s="22"/>
      <c r="BZ2683" s="22"/>
      <c r="CA2683" s="22"/>
      <c r="CB2683" s="22"/>
      <c r="CC2683" s="22"/>
      <c r="CD2683" s="22"/>
      <c r="CE2683" s="22"/>
      <c r="CF2683" s="22"/>
      <c r="CG2683" s="22"/>
      <c r="CH2683" s="22"/>
      <c r="CI2683" s="22"/>
      <c r="CJ2683" s="22"/>
      <c r="CK2683" s="24"/>
      <c r="CL2683" s="22"/>
      <c r="CM2683" s="22"/>
      <c r="CN2683" s="22"/>
      <c r="CO2683" s="22"/>
      <c r="CP2683" s="22"/>
      <c r="CQ2683" s="22"/>
      <c r="CR2683" s="22"/>
      <c r="CS2683" s="22"/>
      <c r="CT2683" s="22"/>
      <c r="CU2683" s="22"/>
      <c r="CV2683" s="22"/>
      <c r="CW2683" s="22"/>
      <c r="CX2683" s="22"/>
      <c r="CY2683" s="22"/>
      <c r="CZ2683" s="22"/>
      <c r="DA2683" s="22"/>
      <c r="DB2683" s="22"/>
      <c r="DC2683" s="22"/>
      <c r="DD2683" s="22"/>
      <c r="DE2683" s="22"/>
      <c r="DF2683" s="22"/>
      <c r="DG2683" s="22"/>
      <c r="DH2683" s="22"/>
      <c r="DI2683" s="22"/>
      <c r="DJ2683" s="22"/>
      <c r="DK2683" s="22"/>
      <c r="DL2683" s="22"/>
      <c r="DM2683" s="22"/>
      <c r="DN2683" s="22"/>
      <c r="DO2683" s="22"/>
      <c r="DP2683" s="22"/>
      <c r="DQ2683" s="24"/>
      <c r="DR2683" s="22"/>
      <c r="DS2683" s="22"/>
      <c r="DT2683" s="22"/>
      <c r="DU2683" s="22"/>
      <c r="DV2683" s="22"/>
      <c r="DW2683" s="22"/>
      <c r="DX2683" s="22"/>
      <c r="DY2683" s="22"/>
      <c r="DZ2683" s="22"/>
      <c r="EA2683" s="22"/>
      <c r="EB2683" s="22"/>
      <c r="EC2683" s="22"/>
      <c r="ED2683" s="22"/>
      <c r="EE2683" s="22"/>
      <c r="EF2683" s="22"/>
      <c r="EG2683" s="22"/>
      <c r="EH2683" s="22"/>
      <c r="EI2683" s="22"/>
      <c r="EJ2683" s="22"/>
      <c r="EK2683" s="22"/>
      <c r="EL2683" s="22"/>
      <c r="EM2683" s="22"/>
      <c r="EN2683" s="22"/>
      <c r="EO2683" s="22"/>
      <c r="EP2683" s="22"/>
      <c r="EQ2683" s="22"/>
      <c r="ER2683" s="22"/>
      <c r="ES2683" s="22"/>
      <c r="ET2683" s="22"/>
      <c r="EU2683" s="22"/>
      <c r="EV2683" s="22"/>
      <c r="EW2683" s="24"/>
      <c r="EX2683" s="22"/>
      <c r="EY2683" s="22"/>
      <c r="EZ2683" s="22"/>
      <c r="FA2683" s="22"/>
      <c r="FB2683" s="22"/>
      <c r="FC2683" s="22"/>
      <c r="FD2683" s="22"/>
      <c r="FE2683" s="22"/>
      <c r="FF2683" s="22"/>
      <c r="FG2683" s="22"/>
      <c r="FH2683" s="22"/>
      <c r="FI2683" s="22"/>
      <c r="FJ2683" s="22"/>
      <c r="FK2683" s="22"/>
      <c r="FL2683" s="22"/>
      <c r="FM2683" s="22"/>
      <c r="FN2683" s="22"/>
      <c r="FO2683" s="22"/>
      <c r="FP2683" s="22"/>
      <c r="FQ2683" s="22"/>
      <c r="FR2683" s="22"/>
      <c r="FS2683" s="22"/>
      <c r="FT2683" s="22"/>
      <c r="FU2683" s="22"/>
      <c r="FV2683" s="22"/>
      <c r="FW2683" s="22"/>
      <c r="FX2683" s="22"/>
      <c r="FY2683" s="22"/>
      <c r="FZ2683" s="22"/>
      <c r="GA2683" s="22"/>
      <c r="GB2683" s="22"/>
      <c r="GC2683" s="24"/>
      <c r="GD2683" s="22"/>
      <c r="GE2683" s="22"/>
      <c r="GF2683" s="22"/>
      <c r="GG2683" s="22"/>
      <c r="GH2683" s="22"/>
      <c r="GI2683" s="22"/>
      <c r="GJ2683" s="22"/>
      <c r="GK2683" s="22"/>
      <c r="GL2683" s="22"/>
      <c r="GM2683" s="22"/>
      <c r="GN2683" s="22"/>
      <c r="GO2683" s="22"/>
      <c r="GP2683" s="22"/>
      <c r="GQ2683" s="22"/>
      <c r="GR2683" s="22"/>
      <c r="GS2683" s="22"/>
      <c r="GT2683" s="22"/>
      <c r="GU2683" s="22"/>
      <c r="GV2683" s="22"/>
      <c r="GW2683" s="22"/>
      <c r="GX2683" s="22"/>
      <c r="GY2683" s="22"/>
      <c r="GZ2683" s="22"/>
      <c r="HA2683" s="22"/>
      <c r="HB2683" s="22"/>
      <c r="HC2683" s="22"/>
      <c r="HD2683" s="22"/>
      <c r="HE2683" s="22"/>
      <c r="HF2683" s="22"/>
      <c r="HG2683" s="22"/>
      <c r="HH2683" s="22"/>
      <c r="HI2683" s="24"/>
      <c r="HJ2683" s="22"/>
      <c r="HK2683" s="22"/>
      <c r="HL2683" s="22"/>
      <c r="HM2683" s="22"/>
      <c r="HN2683" s="22"/>
      <c r="HO2683" s="22"/>
      <c r="HP2683" s="22"/>
      <c r="HQ2683" s="22"/>
      <c r="HR2683" s="22"/>
      <c r="HS2683" s="22"/>
      <c r="HT2683" s="22"/>
      <c r="HU2683" s="22"/>
      <c r="HV2683" s="22"/>
      <c r="HW2683" s="22"/>
      <c r="HX2683" s="22"/>
      <c r="HY2683" s="22"/>
      <c r="HZ2683" s="22"/>
      <c r="IA2683" s="22"/>
      <c r="IB2683" s="22"/>
      <c r="IC2683" s="22"/>
      <c r="ID2683" s="22"/>
      <c r="IE2683" s="22"/>
      <c r="IF2683" s="22"/>
      <c r="IG2683" s="22"/>
      <c r="IH2683" s="22"/>
      <c r="II2683" s="22"/>
      <c r="IJ2683" s="22"/>
      <c r="IK2683" s="22"/>
      <c r="IL2683" s="22"/>
      <c r="IM2683" s="22"/>
      <c r="IN2683" s="22"/>
      <c r="IO2683" s="24"/>
      <c r="IP2683" s="22"/>
      <c r="IQ2683" s="22"/>
      <c r="IR2683" s="22"/>
      <c r="IS2683" s="22"/>
      <c r="IT2683" s="22"/>
      <c r="IU2683" s="22"/>
      <c r="IV2683" s="22"/>
      <c r="IW2683" s="22"/>
      <c r="IX2683" s="22"/>
      <c r="IY2683" s="22"/>
      <c r="IZ2683" s="22"/>
      <c r="JA2683" s="22"/>
      <c r="JB2683" s="22"/>
      <c r="JC2683" s="22"/>
      <c r="JD2683" s="22"/>
      <c r="JE2683" s="22"/>
      <c r="JF2683" s="22"/>
      <c r="JG2683" s="22"/>
      <c r="JH2683" s="22"/>
      <c r="JI2683" s="22"/>
      <c r="JJ2683" s="22"/>
      <c r="JK2683" s="22"/>
      <c r="JL2683" s="22"/>
      <c r="JM2683" s="22"/>
      <c r="JN2683" s="22"/>
      <c r="JO2683" s="22"/>
      <c r="JP2683" s="22"/>
      <c r="JQ2683" s="22"/>
      <c r="JR2683" s="22"/>
      <c r="JS2683" s="22"/>
      <c r="JT2683" s="22"/>
      <c r="JU2683" s="24"/>
      <c r="JV2683" s="22"/>
      <c r="JW2683" s="22"/>
      <c r="JX2683" s="22"/>
      <c r="JY2683" s="22"/>
      <c r="JZ2683" s="22"/>
      <c r="KA2683" s="22"/>
      <c r="KB2683" s="22"/>
      <c r="KC2683" s="22"/>
      <c r="KD2683" s="22"/>
      <c r="KE2683" s="22"/>
      <c r="KF2683" s="22"/>
      <c r="KG2683" s="22"/>
      <c r="KH2683" s="22"/>
      <c r="KI2683" s="22"/>
      <c r="KJ2683" s="22"/>
      <c r="KK2683" s="22"/>
      <c r="KL2683" s="22"/>
      <c r="KM2683" s="22"/>
      <c r="KN2683" s="22"/>
      <c r="KO2683" s="22"/>
      <c r="KP2683" s="22"/>
      <c r="KQ2683" s="22"/>
      <c r="KR2683" s="22"/>
      <c r="KS2683" s="22"/>
      <c r="KT2683" s="22"/>
      <c r="KU2683" s="22"/>
      <c r="KV2683" s="22"/>
      <c r="KW2683" s="22"/>
      <c r="KX2683" s="22"/>
      <c r="KY2683" s="22"/>
      <c r="KZ2683" s="22"/>
      <c r="LA2683" s="24"/>
      <c r="LB2683" s="22"/>
      <c r="LC2683" s="22"/>
      <c r="LD2683" s="22"/>
      <c r="LE2683" s="22"/>
      <c r="LF2683" s="22"/>
      <c r="LG2683" s="22"/>
      <c r="LH2683" s="22"/>
      <c r="LI2683" s="22"/>
      <c r="LJ2683" s="22"/>
      <c r="LK2683" s="22"/>
      <c r="LL2683" s="22"/>
      <c r="LM2683" s="22"/>
      <c r="LN2683" s="22"/>
      <c r="LO2683" s="22"/>
      <c r="LP2683" s="22"/>
      <c r="LQ2683" s="22"/>
      <c r="LR2683" s="22"/>
      <c r="LS2683" s="22"/>
      <c r="LT2683" s="22"/>
      <c r="LU2683" s="22"/>
      <c r="LV2683" s="22"/>
      <c r="LW2683" s="22"/>
      <c r="LX2683" s="22"/>
      <c r="LY2683" s="22"/>
      <c r="LZ2683" s="22"/>
      <c r="MA2683" s="22"/>
      <c r="MB2683" s="22"/>
      <c r="MC2683" s="22"/>
      <c r="MD2683" s="22"/>
      <c r="ME2683" s="22"/>
      <c r="MF2683" s="22"/>
      <c r="MG2683" s="24"/>
      <c r="MH2683" s="22"/>
      <c r="MI2683" s="22"/>
      <c r="MJ2683" s="22"/>
      <c r="MK2683" s="22"/>
      <c r="ML2683" s="22"/>
      <c r="MM2683" s="22"/>
      <c r="MN2683" s="22"/>
      <c r="MO2683" s="22"/>
      <c r="MP2683" s="22"/>
      <c r="MQ2683" s="22"/>
      <c r="MR2683" s="22"/>
      <c r="MS2683" s="22"/>
      <c r="MT2683" s="22"/>
      <c r="MU2683" s="22"/>
      <c r="MV2683" s="22"/>
      <c r="MW2683" s="22"/>
      <c r="MX2683" s="22"/>
      <c r="MY2683" s="22"/>
      <c r="MZ2683" s="22"/>
      <c r="NA2683" s="22"/>
      <c r="NB2683" s="22"/>
      <c r="NC2683" s="22"/>
      <c r="ND2683" s="22"/>
      <c r="NE2683" s="22"/>
      <c r="NF2683" s="22"/>
      <c r="NG2683" s="22"/>
      <c r="NH2683" s="22"/>
      <c r="NI2683" s="22"/>
      <c r="NJ2683" s="22"/>
      <c r="NK2683" s="22"/>
      <c r="NL2683" s="22"/>
      <c r="NM2683" s="24"/>
      <c r="NN2683" s="22"/>
      <c r="NO2683" s="22"/>
      <c r="NP2683" s="22"/>
      <c r="NQ2683" s="22"/>
      <c r="NR2683" s="22"/>
      <c r="NS2683" s="22"/>
      <c r="NT2683" s="22"/>
      <c r="NU2683" s="22"/>
      <c r="NV2683" s="22"/>
      <c r="NW2683" s="22"/>
      <c r="NX2683" s="22"/>
      <c r="NY2683" s="22"/>
      <c r="NZ2683" s="22"/>
      <c r="OA2683" s="22"/>
      <c r="OB2683" s="22"/>
      <c r="OC2683" s="22"/>
      <c r="OD2683" s="22"/>
      <c r="OE2683" s="22"/>
      <c r="OF2683" s="22"/>
      <c r="OG2683" s="22"/>
      <c r="OH2683" s="22"/>
      <c r="OI2683" s="22"/>
      <c r="OJ2683" s="22"/>
      <c r="OK2683" s="22"/>
      <c r="OL2683" s="22"/>
      <c r="OM2683" s="22"/>
      <c r="ON2683" s="22"/>
      <c r="OO2683" s="22"/>
      <c r="OP2683" s="22"/>
      <c r="OQ2683" s="22"/>
      <c r="OR2683" s="22"/>
    </row>
    <row r="2684" spans="1:408" ht="15" thickBot="1">
      <c r="A2684" s="1"/>
      <c r="B2684" s="12"/>
      <c r="C2684" s="12"/>
      <c r="D2684" s="22"/>
      <c r="E2684" s="54"/>
      <c r="F2684" s="54"/>
      <c r="G2684" s="54"/>
      <c r="H2684" s="55"/>
      <c r="I2684" s="22"/>
      <c r="J2684" s="56"/>
      <c r="K2684" s="81"/>
      <c r="L2684" s="57"/>
      <c r="M2684" s="57"/>
      <c r="N2684" s="55"/>
      <c r="O2684" s="58"/>
      <c r="P2684" s="58"/>
      <c r="Q2684" s="59"/>
      <c r="R2684" s="60"/>
      <c r="S2684" s="60"/>
      <c r="T2684" s="22"/>
      <c r="U2684" s="1"/>
      <c r="V2684" s="23"/>
      <c r="X2684" s="24"/>
      <c r="Y2684" s="24"/>
      <c r="Z2684" s="22"/>
      <c r="AA2684" s="22"/>
      <c r="AB2684" s="22"/>
      <c r="AC2684" s="22"/>
      <c r="AD2684" s="22"/>
      <c r="AE2684" s="22"/>
      <c r="AF2684" s="22"/>
      <c r="AG2684" s="22"/>
      <c r="AH2684" s="22"/>
      <c r="AI2684" s="22"/>
      <c r="AJ2684" s="22"/>
      <c r="AK2684" s="22"/>
      <c r="AL2684" s="22"/>
      <c r="AM2684" s="22"/>
      <c r="AN2684" s="22"/>
      <c r="AO2684" s="22"/>
      <c r="AP2684" s="22"/>
      <c r="AQ2684" s="22"/>
      <c r="AR2684" s="22"/>
      <c r="AS2684" s="22"/>
      <c r="AT2684" s="22"/>
      <c r="AU2684" s="22"/>
      <c r="AV2684" s="22"/>
      <c r="AW2684" s="22"/>
      <c r="AX2684" s="22"/>
      <c r="AY2684" s="22"/>
      <c r="AZ2684" s="22"/>
      <c r="BA2684" s="22"/>
      <c r="BB2684" s="22"/>
      <c r="BC2684" s="22"/>
      <c r="BD2684" s="22"/>
      <c r="BE2684" s="24"/>
      <c r="BF2684" s="22"/>
      <c r="BG2684" s="22"/>
      <c r="BH2684" s="22"/>
      <c r="BI2684" s="22"/>
      <c r="BJ2684" s="22"/>
      <c r="BK2684" s="22"/>
      <c r="BL2684" s="22"/>
      <c r="BM2684" s="22"/>
      <c r="BN2684" s="22"/>
      <c r="BO2684" s="22"/>
      <c r="BP2684" s="22"/>
      <c r="BQ2684" s="22"/>
      <c r="BR2684" s="22"/>
      <c r="BS2684" s="22"/>
      <c r="BT2684" s="22"/>
      <c r="BU2684" s="22"/>
      <c r="BV2684" s="22"/>
      <c r="BW2684" s="22"/>
      <c r="BX2684" s="22"/>
      <c r="BY2684" s="22"/>
      <c r="BZ2684" s="22"/>
      <c r="CA2684" s="22"/>
      <c r="CB2684" s="22"/>
      <c r="CC2684" s="22"/>
      <c r="CD2684" s="22"/>
      <c r="CE2684" s="22"/>
      <c r="CF2684" s="22"/>
      <c r="CG2684" s="22"/>
      <c r="CH2684" s="22"/>
      <c r="CI2684" s="22"/>
      <c r="CJ2684" s="22"/>
      <c r="CK2684" s="24"/>
      <c r="CL2684" s="22"/>
      <c r="CM2684" s="22"/>
      <c r="CN2684" s="22"/>
      <c r="CO2684" s="22"/>
      <c r="CP2684" s="22"/>
      <c r="CQ2684" s="22"/>
      <c r="CR2684" s="22"/>
      <c r="CS2684" s="22"/>
      <c r="CT2684" s="22"/>
      <c r="CU2684" s="22"/>
      <c r="CV2684" s="22"/>
      <c r="CW2684" s="22"/>
      <c r="CX2684" s="22"/>
      <c r="CY2684" s="22"/>
      <c r="CZ2684" s="22"/>
      <c r="DA2684" s="22"/>
      <c r="DB2684" s="22"/>
      <c r="DC2684" s="22"/>
      <c r="DD2684" s="22"/>
      <c r="DE2684" s="22"/>
      <c r="DF2684" s="22"/>
      <c r="DG2684" s="22"/>
      <c r="DH2684" s="22"/>
      <c r="DI2684" s="22"/>
      <c r="DJ2684" s="22"/>
      <c r="DK2684" s="22"/>
      <c r="DL2684" s="22"/>
      <c r="DM2684" s="22"/>
      <c r="DN2684" s="22"/>
      <c r="DO2684" s="22"/>
      <c r="DP2684" s="22"/>
      <c r="DQ2684" s="24"/>
      <c r="DR2684" s="22"/>
      <c r="DS2684" s="22"/>
      <c r="DT2684" s="22"/>
      <c r="DU2684" s="22"/>
      <c r="DV2684" s="22"/>
      <c r="DW2684" s="22"/>
      <c r="DX2684" s="22"/>
      <c r="DY2684" s="22"/>
      <c r="DZ2684" s="22"/>
      <c r="EA2684" s="22"/>
      <c r="EB2684" s="22"/>
      <c r="EC2684" s="22"/>
      <c r="ED2684" s="22"/>
      <c r="EE2684" s="22"/>
      <c r="EF2684" s="22"/>
      <c r="EG2684" s="22"/>
      <c r="EH2684" s="22"/>
      <c r="EI2684" s="22"/>
      <c r="EJ2684" s="22"/>
      <c r="EK2684" s="22"/>
      <c r="EL2684" s="22"/>
      <c r="EM2684" s="22"/>
      <c r="EN2684" s="22"/>
      <c r="EO2684" s="22"/>
      <c r="EP2684" s="22"/>
      <c r="EQ2684" s="22"/>
      <c r="ER2684" s="22"/>
      <c r="ES2684" s="22"/>
      <c r="ET2684" s="22"/>
      <c r="EU2684" s="22"/>
      <c r="EV2684" s="22"/>
      <c r="EW2684" s="24"/>
      <c r="EX2684" s="22"/>
      <c r="EY2684" s="22"/>
      <c r="EZ2684" s="22"/>
      <c r="FA2684" s="22"/>
      <c r="FB2684" s="22"/>
      <c r="FC2684" s="22"/>
      <c r="FD2684" s="22"/>
      <c r="FE2684" s="22"/>
      <c r="FF2684" s="22"/>
      <c r="FG2684" s="22"/>
      <c r="FH2684" s="22"/>
      <c r="FI2684" s="22"/>
      <c r="FJ2684" s="22"/>
      <c r="FK2684" s="22"/>
      <c r="FL2684" s="22"/>
      <c r="FM2684" s="22"/>
      <c r="FN2684" s="22"/>
      <c r="FO2684" s="22"/>
      <c r="FP2684" s="22"/>
      <c r="FQ2684" s="22"/>
      <c r="FR2684" s="22"/>
      <c r="FS2684" s="22"/>
      <c r="FT2684" s="22"/>
      <c r="FU2684" s="22"/>
      <c r="FV2684" s="22"/>
      <c r="FW2684" s="22"/>
      <c r="FX2684" s="22"/>
      <c r="FY2684" s="22"/>
      <c r="FZ2684" s="22"/>
      <c r="GA2684" s="22"/>
      <c r="GB2684" s="22"/>
      <c r="GC2684" s="24"/>
      <c r="GD2684" s="22"/>
      <c r="GE2684" s="22"/>
      <c r="GF2684" s="22"/>
      <c r="GG2684" s="22"/>
      <c r="GH2684" s="22"/>
      <c r="GI2684" s="22"/>
      <c r="GJ2684" s="22"/>
      <c r="GK2684" s="22"/>
      <c r="GL2684" s="22"/>
      <c r="GM2684" s="22"/>
      <c r="GN2684" s="22"/>
      <c r="GO2684" s="22"/>
      <c r="GP2684" s="22"/>
      <c r="GQ2684" s="22"/>
      <c r="GR2684" s="22"/>
      <c r="GS2684" s="22"/>
      <c r="GT2684" s="22"/>
      <c r="GU2684" s="22"/>
      <c r="GV2684" s="22"/>
      <c r="GW2684" s="22"/>
      <c r="GX2684" s="22"/>
      <c r="GY2684" s="22"/>
      <c r="GZ2684" s="22"/>
      <c r="HA2684" s="22"/>
      <c r="HB2684" s="22"/>
      <c r="HC2684" s="22"/>
      <c r="HD2684" s="22"/>
      <c r="HE2684" s="22"/>
      <c r="HF2684" s="22"/>
      <c r="HG2684" s="22"/>
      <c r="HH2684" s="22"/>
      <c r="HI2684" s="24"/>
      <c r="HJ2684" s="22"/>
      <c r="HK2684" s="22"/>
      <c r="HL2684" s="22"/>
      <c r="HM2684" s="22"/>
      <c r="HN2684" s="22"/>
      <c r="HO2684" s="22"/>
      <c r="HP2684" s="22"/>
      <c r="HQ2684" s="22"/>
      <c r="HR2684" s="22"/>
      <c r="HS2684" s="22"/>
      <c r="HT2684" s="22"/>
      <c r="HU2684" s="22"/>
      <c r="HV2684" s="22"/>
      <c r="HW2684" s="22"/>
      <c r="HX2684" s="22"/>
      <c r="HY2684" s="22"/>
      <c r="HZ2684" s="22"/>
      <c r="IA2684" s="22"/>
      <c r="IB2684" s="22"/>
      <c r="IC2684" s="22"/>
      <c r="ID2684" s="22"/>
      <c r="IE2684" s="22"/>
      <c r="IF2684" s="22"/>
      <c r="IG2684" s="22"/>
      <c r="IH2684" s="22"/>
      <c r="II2684" s="22"/>
      <c r="IJ2684" s="22"/>
      <c r="IK2684" s="22"/>
      <c r="IL2684" s="22"/>
      <c r="IM2684" s="22"/>
      <c r="IN2684" s="22"/>
      <c r="IO2684" s="24"/>
      <c r="IP2684" s="22"/>
      <c r="IQ2684" s="22"/>
      <c r="IR2684" s="22"/>
      <c r="IS2684" s="22"/>
      <c r="IT2684" s="22"/>
      <c r="IU2684" s="22"/>
      <c r="IV2684" s="22"/>
      <c r="IW2684" s="22"/>
      <c r="IX2684" s="22"/>
      <c r="IY2684" s="22"/>
      <c r="IZ2684" s="22"/>
      <c r="JA2684" s="22"/>
      <c r="JB2684" s="22"/>
      <c r="JC2684" s="22"/>
      <c r="JD2684" s="22"/>
      <c r="JE2684" s="22"/>
      <c r="JF2684" s="22"/>
      <c r="JG2684" s="22"/>
      <c r="JH2684" s="22"/>
      <c r="JI2684" s="22"/>
      <c r="JJ2684" s="22"/>
      <c r="JK2684" s="22"/>
      <c r="JL2684" s="22"/>
      <c r="JM2684" s="22"/>
      <c r="JN2684" s="22"/>
      <c r="JO2684" s="22"/>
      <c r="JP2684" s="22"/>
      <c r="JQ2684" s="22"/>
      <c r="JR2684" s="22"/>
      <c r="JS2684" s="22"/>
      <c r="JT2684" s="22"/>
      <c r="JU2684" s="24"/>
      <c r="JV2684" s="22"/>
      <c r="JW2684" s="22"/>
      <c r="JX2684" s="22"/>
      <c r="JY2684" s="22"/>
      <c r="JZ2684" s="22"/>
      <c r="KA2684" s="22"/>
      <c r="KB2684" s="22"/>
      <c r="KC2684" s="22"/>
      <c r="KD2684" s="22"/>
      <c r="KE2684" s="22"/>
      <c r="KF2684" s="22"/>
      <c r="KG2684" s="22"/>
      <c r="KH2684" s="22"/>
      <c r="KI2684" s="22"/>
      <c r="KJ2684" s="22"/>
      <c r="KK2684" s="22"/>
      <c r="KL2684" s="22"/>
      <c r="KM2684" s="22"/>
      <c r="KN2684" s="22"/>
      <c r="KO2684" s="22"/>
      <c r="KP2684" s="22"/>
      <c r="KQ2684" s="22"/>
      <c r="KR2684" s="22"/>
      <c r="KS2684" s="22"/>
      <c r="KT2684" s="22"/>
      <c r="KU2684" s="22"/>
      <c r="KV2684" s="22"/>
      <c r="KW2684" s="22"/>
      <c r="KX2684" s="22"/>
      <c r="KY2684" s="22"/>
      <c r="KZ2684" s="22"/>
      <c r="LA2684" s="24"/>
      <c r="LB2684" s="22"/>
      <c r="LC2684" s="22"/>
      <c r="LD2684" s="22"/>
      <c r="LE2684" s="22"/>
      <c r="LF2684" s="22"/>
      <c r="LG2684" s="22"/>
      <c r="LH2684" s="22"/>
      <c r="LI2684" s="22"/>
      <c r="LJ2684" s="22"/>
      <c r="LK2684" s="22"/>
      <c r="LL2684" s="22"/>
      <c r="LM2684" s="22"/>
      <c r="LN2684" s="22"/>
      <c r="LO2684" s="22"/>
      <c r="LP2684" s="22"/>
      <c r="LQ2684" s="22"/>
      <c r="LR2684" s="22"/>
      <c r="LS2684" s="22"/>
      <c r="LT2684" s="22"/>
      <c r="LU2684" s="22"/>
      <c r="LV2684" s="22"/>
      <c r="LW2684" s="22"/>
      <c r="LX2684" s="22"/>
      <c r="LY2684" s="22"/>
      <c r="LZ2684" s="22"/>
      <c r="MA2684" s="22"/>
      <c r="MB2684" s="22"/>
      <c r="MC2684" s="22"/>
      <c r="MD2684" s="22"/>
      <c r="ME2684" s="22"/>
      <c r="MF2684" s="22"/>
      <c r="MG2684" s="24"/>
      <c r="MH2684" s="22"/>
      <c r="MI2684" s="22"/>
      <c r="MJ2684" s="22"/>
      <c r="MK2684" s="22"/>
      <c r="ML2684" s="22"/>
      <c r="MM2684" s="22"/>
      <c r="MN2684" s="22"/>
      <c r="MO2684" s="22"/>
      <c r="MP2684" s="22"/>
      <c r="MQ2684" s="22"/>
      <c r="MR2684" s="22"/>
      <c r="MS2684" s="22"/>
      <c r="MT2684" s="22"/>
      <c r="MU2684" s="22"/>
      <c r="MV2684" s="22"/>
      <c r="MW2684" s="22"/>
      <c r="MX2684" s="22"/>
      <c r="MY2684" s="22"/>
      <c r="MZ2684" s="22"/>
      <c r="NA2684" s="22"/>
      <c r="NB2684" s="22"/>
      <c r="NC2684" s="22"/>
      <c r="ND2684" s="22"/>
      <c r="NE2684" s="22"/>
      <c r="NF2684" s="22"/>
      <c r="NG2684" s="22"/>
      <c r="NH2684" s="22"/>
      <c r="NI2684" s="22"/>
      <c r="NJ2684" s="22"/>
      <c r="NK2684" s="22"/>
      <c r="NL2684" s="22"/>
      <c r="NM2684" s="24"/>
      <c r="NN2684" s="22"/>
      <c r="NO2684" s="22"/>
      <c r="NP2684" s="22"/>
      <c r="NQ2684" s="22"/>
      <c r="NR2684" s="22"/>
      <c r="NS2684" s="22"/>
      <c r="NT2684" s="22"/>
      <c r="NU2684" s="22"/>
      <c r="NV2684" s="22"/>
      <c r="NW2684" s="22"/>
      <c r="NX2684" s="22"/>
      <c r="NY2684" s="22"/>
      <c r="NZ2684" s="22"/>
      <c r="OA2684" s="22"/>
      <c r="OB2684" s="22"/>
      <c r="OC2684" s="22"/>
      <c r="OD2684" s="22"/>
      <c r="OE2684" s="22"/>
      <c r="OF2684" s="22"/>
      <c r="OG2684" s="22"/>
      <c r="OH2684" s="22"/>
      <c r="OI2684" s="22"/>
      <c r="OJ2684" s="22"/>
      <c r="OK2684" s="22"/>
      <c r="OL2684" s="22"/>
      <c r="OM2684" s="22"/>
      <c r="ON2684" s="22"/>
      <c r="OO2684" s="22"/>
      <c r="OP2684" s="22"/>
      <c r="OQ2684" s="22"/>
      <c r="OR2684" s="22"/>
    </row>
    <row r="2685" spans="1:408" ht="15" thickBot="1">
      <c r="A2685" s="1"/>
      <c r="B2685" s="12"/>
      <c r="C2685" s="12"/>
      <c r="D2685" s="22"/>
      <c r="E2685" s="54"/>
      <c r="F2685" s="54"/>
      <c r="G2685" s="54"/>
      <c r="H2685" s="55"/>
      <c r="I2685" s="22"/>
      <c r="J2685" s="56"/>
      <c r="K2685" s="80"/>
      <c r="L2685" s="57"/>
      <c r="M2685" s="57"/>
      <c r="N2685" s="55"/>
      <c r="O2685" s="58"/>
      <c r="P2685" s="58"/>
      <c r="Q2685" s="59"/>
      <c r="R2685" s="60"/>
      <c r="S2685" s="60"/>
      <c r="T2685" s="22"/>
      <c r="U2685" s="1"/>
      <c r="V2685" s="23"/>
      <c r="X2685" s="24"/>
      <c r="Y2685" s="24"/>
      <c r="Z2685" s="22"/>
      <c r="AA2685" s="22"/>
      <c r="AB2685" s="22"/>
      <c r="AC2685" s="22"/>
      <c r="AD2685" s="22"/>
      <c r="AE2685" s="22"/>
      <c r="AF2685" s="22"/>
      <c r="AG2685" s="22"/>
      <c r="AH2685" s="22"/>
      <c r="AI2685" s="22"/>
      <c r="AJ2685" s="22"/>
      <c r="AK2685" s="22"/>
      <c r="AL2685" s="22"/>
      <c r="AM2685" s="22"/>
      <c r="AN2685" s="22"/>
      <c r="AO2685" s="22"/>
      <c r="AP2685" s="22"/>
      <c r="AQ2685" s="22"/>
      <c r="AR2685" s="22"/>
      <c r="AS2685" s="22"/>
      <c r="AT2685" s="22"/>
      <c r="AU2685" s="22"/>
      <c r="AV2685" s="22"/>
      <c r="AW2685" s="22"/>
      <c r="AX2685" s="22"/>
      <c r="AY2685" s="22"/>
      <c r="AZ2685" s="22"/>
      <c r="BA2685" s="22"/>
      <c r="BB2685" s="22"/>
      <c r="BC2685" s="22"/>
      <c r="BD2685" s="22"/>
      <c r="BE2685" s="24"/>
      <c r="BF2685" s="22"/>
      <c r="BG2685" s="22"/>
      <c r="BH2685" s="22"/>
      <c r="BI2685" s="22"/>
      <c r="BJ2685" s="22"/>
      <c r="BK2685" s="22"/>
      <c r="BL2685" s="22"/>
      <c r="BM2685" s="22"/>
      <c r="BN2685" s="22"/>
      <c r="BO2685" s="22"/>
      <c r="BP2685" s="22"/>
      <c r="BQ2685" s="22"/>
      <c r="BR2685" s="22"/>
      <c r="BS2685" s="22"/>
      <c r="BT2685" s="22"/>
      <c r="BU2685" s="22"/>
      <c r="BV2685" s="22"/>
      <c r="BW2685" s="22"/>
      <c r="BX2685" s="22"/>
      <c r="BY2685" s="22"/>
      <c r="BZ2685" s="22"/>
      <c r="CA2685" s="22"/>
      <c r="CB2685" s="22"/>
      <c r="CC2685" s="22"/>
      <c r="CD2685" s="22"/>
      <c r="CE2685" s="22"/>
      <c r="CF2685" s="22"/>
      <c r="CG2685" s="22"/>
      <c r="CH2685" s="22"/>
      <c r="CI2685" s="22"/>
      <c r="CJ2685" s="22"/>
      <c r="CK2685" s="24"/>
      <c r="CL2685" s="22"/>
      <c r="CM2685" s="22"/>
      <c r="CN2685" s="22"/>
      <c r="CO2685" s="22"/>
      <c r="CP2685" s="22"/>
      <c r="CQ2685" s="22"/>
      <c r="CR2685" s="22"/>
      <c r="CS2685" s="22"/>
      <c r="CT2685" s="22"/>
      <c r="CU2685" s="22"/>
      <c r="CV2685" s="22"/>
      <c r="CW2685" s="22"/>
      <c r="CX2685" s="22"/>
      <c r="CY2685" s="22"/>
      <c r="CZ2685" s="22"/>
      <c r="DA2685" s="22"/>
      <c r="DB2685" s="22"/>
      <c r="DC2685" s="22"/>
      <c r="DD2685" s="22"/>
      <c r="DE2685" s="22"/>
      <c r="DF2685" s="22"/>
      <c r="DG2685" s="22"/>
      <c r="DH2685" s="22"/>
      <c r="DI2685" s="22"/>
      <c r="DJ2685" s="22"/>
      <c r="DK2685" s="22"/>
      <c r="DL2685" s="22"/>
      <c r="DM2685" s="22"/>
      <c r="DN2685" s="22"/>
      <c r="DO2685" s="22"/>
      <c r="DP2685" s="22"/>
      <c r="DQ2685" s="24"/>
      <c r="DR2685" s="22"/>
      <c r="DS2685" s="22"/>
      <c r="DT2685" s="22"/>
      <c r="DU2685" s="22"/>
      <c r="DV2685" s="22"/>
      <c r="DW2685" s="22"/>
      <c r="DX2685" s="22"/>
      <c r="DY2685" s="22"/>
      <c r="DZ2685" s="22"/>
      <c r="EA2685" s="22"/>
      <c r="EB2685" s="22"/>
      <c r="EC2685" s="22"/>
      <c r="ED2685" s="22"/>
      <c r="EE2685" s="22"/>
      <c r="EF2685" s="22"/>
      <c r="EG2685" s="22"/>
      <c r="EH2685" s="22"/>
      <c r="EI2685" s="22"/>
      <c r="EJ2685" s="22"/>
      <c r="EK2685" s="22"/>
      <c r="EL2685" s="22"/>
      <c r="EM2685" s="22"/>
      <c r="EN2685" s="22"/>
      <c r="EO2685" s="22"/>
      <c r="EP2685" s="22"/>
      <c r="EQ2685" s="22"/>
      <c r="ER2685" s="22"/>
      <c r="ES2685" s="22"/>
      <c r="ET2685" s="22"/>
      <c r="EU2685" s="22"/>
      <c r="EV2685" s="22"/>
      <c r="EW2685" s="24"/>
      <c r="EX2685" s="22"/>
      <c r="EY2685" s="22"/>
      <c r="EZ2685" s="22"/>
      <c r="FA2685" s="22"/>
      <c r="FB2685" s="22"/>
      <c r="FC2685" s="22"/>
      <c r="FD2685" s="22"/>
      <c r="FE2685" s="22"/>
      <c r="FF2685" s="22"/>
      <c r="FG2685" s="22"/>
      <c r="FH2685" s="22"/>
      <c r="FI2685" s="22"/>
      <c r="FJ2685" s="22"/>
      <c r="FK2685" s="22"/>
      <c r="FL2685" s="22"/>
      <c r="FM2685" s="22"/>
      <c r="FN2685" s="22"/>
      <c r="FO2685" s="22"/>
      <c r="FP2685" s="22"/>
      <c r="FQ2685" s="22"/>
      <c r="FR2685" s="22"/>
      <c r="FS2685" s="22"/>
      <c r="FT2685" s="22"/>
      <c r="FU2685" s="22"/>
      <c r="FV2685" s="22"/>
      <c r="FW2685" s="22"/>
      <c r="FX2685" s="22"/>
      <c r="FY2685" s="22"/>
      <c r="FZ2685" s="22"/>
      <c r="GA2685" s="22"/>
      <c r="GB2685" s="22"/>
      <c r="GC2685" s="24"/>
      <c r="GD2685" s="22"/>
      <c r="GE2685" s="22"/>
      <c r="GF2685" s="22"/>
      <c r="GG2685" s="22"/>
      <c r="GH2685" s="22"/>
      <c r="GI2685" s="22"/>
      <c r="GJ2685" s="22"/>
      <c r="GK2685" s="22"/>
      <c r="GL2685" s="22"/>
      <c r="GM2685" s="22"/>
      <c r="GN2685" s="22"/>
      <c r="GO2685" s="22"/>
      <c r="GP2685" s="22"/>
      <c r="GQ2685" s="22"/>
      <c r="GR2685" s="22"/>
      <c r="GS2685" s="22"/>
      <c r="GT2685" s="22"/>
      <c r="GU2685" s="22"/>
      <c r="GV2685" s="22"/>
      <c r="GW2685" s="22"/>
      <c r="GX2685" s="22"/>
      <c r="GY2685" s="22"/>
      <c r="GZ2685" s="22"/>
      <c r="HA2685" s="22"/>
      <c r="HB2685" s="22"/>
      <c r="HC2685" s="22"/>
      <c r="HD2685" s="22"/>
      <c r="HE2685" s="22"/>
      <c r="HF2685" s="22"/>
      <c r="HG2685" s="22"/>
      <c r="HH2685" s="22"/>
      <c r="HI2685" s="24"/>
      <c r="HJ2685" s="22"/>
      <c r="HK2685" s="22"/>
      <c r="HL2685" s="22"/>
      <c r="HM2685" s="22"/>
      <c r="HN2685" s="22"/>
      <c r="HO2685" s="22"/>
      <c r="HP2685" s="22"/>
      <c r="HQ2685" s="22"/>
      <c r="HR2685" s="22"/>
      <c r="HS2685" s="22"/>
      <c r="HT2685" s="22"/>
      <c r="HU2685" s="22"/>
      <c r="HV2685" s="22"/>
      <c r="HW2685" s="22"/>
      <c r="HX2685" s="22"/>
      <c r="HY2685" s="22"/>
      <c r="HZ2685" s="22"/>
      <c r="IA2685" s="22"/>
      <c r="IB2685" s="22"/>
      <c r="IC2685" s="22"/>
      <c r="ID2685" s="22"/>
      <c r="IE2685" s="22"/>
      <c r="IF2685" s="22"/>
      <c r="IG2685" s="22"/>
      <c r="IH2685" s="22"/>
      <c r="II2685" s="22"/>
      <c r="IJ2685" s="22"/>
      <c r="IK2685" s="22"/>
      <c r="IL2685" s="22"/>
      <c r="IM2685" s="22"/>
      <c r="IN2685" s="22"/>
      <c r="IO2685" s="24"/>
      <c r="IP2685" s="22"/>
      <c r="IQ2685" s="22"/>
      <c r="IR2685" s="22"/>
      <c r="IS2685" s="22"/>
      <c r="IT2685" s="22"/>
      <c r="IU2685" s="22"/>
      <c r="IV2685" s="22"/>
      <c r="IW2685" s="22"/>
      <c r="IX2685" s="22"/>
      <c r="IY2685" s="22"/>
      <c r="IZ2685" s="22"/>
      <c r="JA2685" s="22"/>
      <c r="JB2685" s="22"/>
      <c r="JC2685" s="22"/>
      <c r="JD2685" s="22"/>
      <c r="JE2685" s="22"/>
      <c r="JF2685" s="22"/>
      <c r="JG2685" s="22"/>
      <c r="JH2685" s="22"/>
      <c r="JI2685" s="22"/>
      <c r="JJ2685" s="22"/>
      <c r="JK2685" s="22"/>
      <c r="JL2685" s="22"/>
      <c r="JM2685" s="22"/>
      <c r="JN2685" s="22"/>
      <c r="JO2685" s="22"/>
      <c r="JP2685" s="22"/>
      <c r="JQ2685" s="22"/>
      <c r="JR2685" s="22"/>
      <c r="JS2685" s="22"/>
      <c r="JT2685" s="22"/>
      <c r="JU2685" s="24"/>
      <c r="JV2685" s="22"/>
      <c r="JW2685" s="22"/>
      <c r="JX2685" s="22"/>
      <c r="JY2685" s="22"/>
      <c r="JZ2685" s="22"/>
      <c r="KA2685" s="22"/>
      <c r="KB2685" s="22"/>
      <c r="KC2685" s="22"/>
      <c r="KD2685" s="22"/>
      <c r="KE2685" s="22"/>
      <c r="KF2685" s="22"/>
      <c r="KG2685" s="22"/>
      <c r="KH2685" s="22"/>
      <c r="KI2685" s="22"/>
      <c r="KJ2685" s="22"/>
      <c r="KK2685" s="22"/>
      <c r="KL2685" s="22"/>
      <c r="KM2685" s="22"/>
      <c r="KN2685" s="22"/>
      <c r="KO2685" s="22"/>
      <c r="KP2685" s="22"/>
      <c r="KQ2685" s="22"/>
      <c r="KR2685" s="22"/>
      <c r="KS2685" s="22"/>
      <c r="KT2685" s="22"/>
      <c r="KU2685" s="22"/>
      <c r="KV2685" s="22"/>
      <c r="KW2685" s="22"/>
      <c r="KX2685" s="22"/>
      <c r="KY2685" s="22"/>
      <c r="KZ2685" s="22"/>
      <c r="LA2685" s="24"/>
      <c r="LB2685" s="22"/>
      <c r="LC2685" s="22"/>
      <c r="LD2685" s="22"/>
      <c r="LE2685" s="22"/>
      <c r="LF2685" s="22"/>
      <c r="LG2685" s="22"/>
      <c r="LH2685" s="22"/>
      <c r="LI2685" s="22"/>
      <c r="LJ2685" s="22"/>
      <c r="LK2685" s="22"/>
      <c r="LL2685" s="22"/>
      <c r="LM2685" s="22"/>
      <c r="LN2685" s="22"/>
      <c r="LO2685" s="22"/>
      <c r="LP2685" s="22"/>
      <c r="LQ2685" s="22"/>
      <c r="LR2685" s="22"/>
      <c r="LS2685" s="22"/>
      <c r="LT2685" s="22"/>
      <c r="LU2685" s="22"/>
      <c r="LV2685" s="22"/>
      <c r="LW2685" s="22"/>
      <c r="LX2685" s="22"/>
      <c r="LY2685" s="22"/>
      <c r="LZ2685" s="22"/>
      <c r="MA2685" s="22"/>
      <c r="MB2685" s="22"/>
      <c r="MC2685" s="22"/>
      <c r="MD2685" s="22"/>
      <c r="ME2685" s="22"/>
      <c r="MF2685" s="22"/>
      <c r="MG2685" s="24"/>
      <c r="MH2685" s="22"/>
      <c r="MI2685" s="22"/>
      <c r="MJ2685" s="22"/>
      <c r="MK2685" s="22"/>
      <c r="ML2685" s="22"/>
      <c r="MM2685" s="22"/>
      <c r="MN2685" s="22"/>
      <c r="MO2685" s="22"/>
      <c r="MP2685" s="22"/>
      <c r="MQ2685" s="22"/>
      <c r="MR2685" s="22"/>
      <c r="MS2685" s="22"/>
      <c r="MT2685" s="22"/>
      <c r="MU2685" s="22"/>
      <c r="MV2685" s="22"/>
      <c r="MW2685" s="22"/>
      <c r="MX2685" s="22"/>
      <c r="MY2685" s="22"/>
      <c r="MZ2685" s="22"/>
      <c r="NA2685" s="22"/>
      <c r="NB2685" s="22"/>
      <c r="NC2685" s="22"/>
      <c r="ND2685" s="22"/>
      <c r="NE2685" s="22"/>
      <c r="NF2685" s="22"/>
      <c r="NG2685" s="22"/>
      <c r="NH2685" s="22"/>
      <c r="NI2685" s="22"/>
      <c r="NJ2685" s="22"/>
      <c r="NK2685" s="22"/>
      <c r="NL2685" s="22"/>
      <c r="NM2685" s="24"/>
      <c r="NN2685" s="22"/>
      <c r="NO2685" s="22"/>
      <c r="NP2685" s="22"/>
      <c r="NQ2685" s="22"/>
      <c r="NR2685" s="22"/>
      <c r="NS2685" s="22"/>
      <c r="NT2685" s="22"/>
      <c r="NU2685" s="22"/>
      <c r="NV2685" s="22"/>
      <c r="NW2685" s="22"/>
      <c r="NX2685" s="22"/>
      <c r="NY2685" s="22"/>
      <c r="NZ2685" s="22"/>
      <c r="OA2685" s="22"/>
      <c r="OB2685" s="22"/>
      <c r="OC2685" s="22"/>
      <c r="OD2685" s="22"/>
      <c r="OE2685" s="22"/>
      <c r="OF2685" s="22"/>
      <c r="OG2685" s="22"/>
      <c r="OH2685" s="22"/>
      <c r="OI2685" s="22"/>
      <c r="OJ2685" s="22"/>
      <c r="OK2685" s="22"/>
      <c r="OL2685" s="22"/>
      <c r="OM2685" s="22"/>
      <c r="ON2685" s="22"/>
      <c r="OO2685" s="22"/>
      <c r="OP2685" s="22"/>
      <c r="OQ2685" s="22"/>
      <c r="OR2685" s="22"/>
    </row>
    <row r="2686" spans="1:408" ht="15" thickBot="1">
      <c r="A2686" s="1"/>
      <c r="B2686" s="12"/>
      <c r="C2686" s="12"/>
      <c r="D2686" s="22"/>
      <c r="E2686" s="54"/>
      <c r="F2686" s="54"/>
      <c r="G2686" s="54"/>
      <c r="H2686" s="55"/>
      <c r="I2686" s="22"/>
      <c r="J2686" s="56"/>
      <c r="K2686" s="81"/>
      <c r="L2686" s="57"/>
      <c r="M2686" s="57"/>
      <c r="N2686" s="55"/>
      <c r="O2686" s="58"/>
      <c r="P2686" s="58"/>
      <c r="Q2686" s="59"/>
      <c r="R2686" s="60"/>
      <c r="S2686" s="60"/>
      <c r="T2686" s="22"/>
      <c r="U2686" s="1"/>
      <c r="V2686" s="23"/>
      <c r="X2686" s="24"/>
      <c r="Y2686" s="24"/>
      <c r="Z2686" s="22"/>
      <c r="AA2686" s="22"/>
      <c r="AB2686" s="22"/>
      <c r="AC2686" s="22"/>
      <c r="AD2686" s="22"/>
      <c r="AE2686" s="22"/>
      <c r="AF2686" s="22"/>
      <c r="AG2686" s="22"/>
      <c r="AH2686" s="22"/>
      <c r="AI2686" s="22"/>
      <c r="AJ2686" s="22"/>
      <c r="AK2686" s="22"/>
      <c r="AL2686" s="22"/>
      <c r="AM2686" s="22"/>
      <c r="AN2686" s="22"/>
      <c r="AO2686" s="22"/>
      <c r="AP2686" s="22"/>
      <c r="AQ2686" s="22"/>
      <c r="AR2686" s="22"/>
      <c r="AS2686" s="22"/>
      <c r="AT2686" s="22"/>
      <c r="AU2686" s="22"/>
      <c r="AV2686" s="22"/>
      <c r="AW2686" s="22"/>
      <c r="AX2686" s="22"/>
      <c r="AY2686" s="22"/>
      <c r="AZ2686" s="22"/>
      <c r="BA2686" s="22"/>
      <c r="BB2686" s="22"/>
      <c r="BC2686" s="22"/>
      <c r="BD2686" s="22"/>
      <c r="BE2686" s="24"/>
      <c r="BF2686" s="22"/>
      <c r="BG2686" s="22"/>
      <c r="BH2686" s="22"/>
      <c r="BI2686" s="22"/>
      <c r="BJ2686" s="22"/>
      <c r="BK2686" s="22"/>
      <c r="BL2686" s="22"/>
      <c r="BM2686" s="22"/>
      <c r="BN2686" s="22"/>
      <c r="BO2686" s="22"/>
      <c r="BP2686" s="22"/>
      <c r="BQ2686" s="22"/>
      <c r="BR2686" s="22"/>
      <c r="BS2686" s="22"/>
      <c r="BT2686" s="22"/>
      <c r="BU2686" s="22"/>
      <c r="BV2686" s="22"/>
      <c r="BW2686" s="22"/>
      <c r="BX2686" s="22"/>
      <c r="BY2686" s="22"/>
      <c r="BZ2686" s="22"/>
      <c r="CA2686" s="22"/>
      <c r="CB2686" s="22"/>
      <c r="CC2686" s="22"/>
      <c r="CD2686" s="22"/>
      <c r="CE2686" s="22"/>
      <c r="CF2686" s="22"/>
      <c r="CG2686" s="22"/>
      <c r="CH2686" s="22"/>
      <c r="CI2686" s="22"/>
      <c r="CJ2686" s="22"/>
      <c r="CK2686" s="24"/>
      <c r="CL2686" s="22"/>
      <c r="CM2686" s="22"/>
      <c r="CN2686" s="22"/>
      <c r="CO2686" s="22"/>
      <c r="CP2686" s="22"/>
      <c r="CQ2686" s="22"/>
      <c r="CR2686" s="22"/>
      <c r="CS2686" s="22"/>
      <c r="CT2686" s="22"/>
      <c r="CU2686" s="22"/>
      <c r="CV2686" s="22"/>
      <c r="CW2686" s="22"/>
      <c r="CX2686" s="22"/>
      <c r="CY2686" s="22"/>
      <c r="CZ2686" s="22"/>
      <c r="DA2686" s="22"/>
      <c r="DB2686" s="22"/>
      <c r="DC2686" s="22"/>
      <c r="DD2686" s="22"/>
      <c r="DE2686" s="22"/>
      <c r="DF2686" s="22"/>
      <c r="DG2686" s="22"/>
      <c r="DH2686" s="22"/>
      <c r="DI2686" s="22"/>
      <c r="DJ2686" s="22"/>
      <c r="DK2686" s="22"/>
      <c r="DL2686" s="22"/>
      <c r="DM2686" s="22"/>
      <c r="DN2686" s="22"/>
      <c r="DO2686" s="22"/>
      <c r="DP2686" s="22"/>
      <c r="DQ2686" s="24"/>
      <c r="DR2686" s="22"/>
      <c r="DS2686" s="22"/>
      <c r="DT2686" s="22"/>
      <c r="DU2686" s="22"/>
      <c r="DV2686" s="22"/>
      <c r="DW2686" s="22"/>
      <c r="DX2686" s="22"/>
      <c r="DY2686" s="22"/>
      <c r="DZ2686" s="22"/>
      <c r="EA2686" s="22"/>
      <c r="EB2686" s="22"/>
      <c r="EC2686" s="22"/>
      <c r="ED2686" s="22"/>
      <c r="EE2686" s="22"/>
      <c r="EF2686" s="22"/>
      <c r="EG2686" s="22"/>
      <c r="EH2686" s="22"/>
      <c r="EI2686" s="22"/>
      <c r="EJ2686" s="22"/>
      <c r="EK2686" s="22"/>
      <c r="EL2686" s="22"/>
      <c r="EM2686" s="22"/>
      <c r="EN2686" s="22"/>
      <c r="EO2686" s="22"/>
      <c r="EP2686" s="22"/>
      <c r="EQ2686" s="22"/>
      <c r="ER2686" s="22"/>
      <c r="ES2686" s="22"/>
      <c r="ET2686" s="22"/>
      <c r="EU2686" s="22"/>
      <c r="EV2686" s="22"/>
      <c r="EW2686" s="24"/>
      <c r="EX2686" s="22"/>
      <c r="EY2686" s="22"/>
      <c r="EZ2686" s="22"/>
      <c r="FA2686" s="22"/>
      <c r="FB2686" s="22"/>
      <c r="FC2686" s="22"/>
      <c r="FD2686" s="22"/>
      <c r="FE2686" s="22"/>
      <c r="FF2686" s="22"/>
      <c r="FG2686" s="22"/>
      <c r="FH2686" s="22"/>
      <c r="FI2686" s="22"/>
      <c r="FJ2686" s="22"/>
      <c r="FK2686" s="22"/>
      <c r="FL2686" s="22"/>
      <c r="FM2686" s="22"/>
      <c r="FN2686" s="22"/>
      <c r="FO2686" s="22"/>
      <c r="FP2686" s="22"/>
      <c r="FQ2686" s="22"/>
      <c r="FR2686" s="22"/>
      <c r="FS2686" s="22"/>
      <c r="FT2686" s="22"/>
      <c r="FU2686" s="22"/>
      <c r="FV2686" s="22"/>
      <c r="FW2686" s="22"/>
      <c r="FX2686" s="22"/>
      <c r="FY2686" s="22"/>
      <c r="FZ2686" s="22"/>
      <c r="GA2686" s="22"/>
      <c r="GB2686" s="22"/>
      <c r="GC2686" s="24"/>
      <c r="GD2686" s="22"/>
      <c r="GE2686" s="22"/>
      <c r="GF2686" s="22"/>
      <c r="GG2686" s="22"/>
      <c r="GH2686" s="22"/>
      <c r="GI2686" s="22"/>
      <c r="GJ2686" s="22"/>
      <c r="GK2686" s="22"/>
      <c r="GL2686" s="22"/>
      <c r="GM2686" s="22"/>
      <c r="GN2686" s="22"/>
      <c r="GO2686" s="22"/>
      <c r="GP2686" s="22"/>
      <c r="GQ2686" s="22"/>
      <c r="GR2686" s="22"/>
      <c r="GS2686" s="22"/>
      <c r="GT2686" s="22"/>
      <c r="GU2686" s="22"/>
      <c r="GV2686" s="22"/>
      <c r="GW2686" s="22"/>
      <c r="GX2686" s="22"/>
      <c r="GY2686" s="22"/>
      <c r="GZ2686" s="22"/>
      <c r="HA2686" s="22"/>
      <c r="HB2686" s="22"/>
      <c r="HC2686" s="22"/>
      <c r="HD2686" s="22"/>
      <c r="HE2686" s="22"/>
      <c r="HF2686" s="22"/>
      <c r="HG2686" s="22"/>
      <c r="HH2686" s="22"/>
      <c r="HI2686" s="24"/>
      <c r="HJ2686" s="22"/>
      <c r="HK2686" s="22"/>
      <c r="HL2686" s="22"/>
      <c r="HM2686" s="22"/>
      <c r="HN2686" s="22"/>
      <c r="HO2686" s="22"/>
      <c r="HP2686" s="22"/>
      <c r="HQ2686" s="22"/>
      <c r="HR2686" s="22"/>
      <c r="HS2686" s="22"/>
      <c r="HT2686" s="22"/>
      <c r="HU2686" s="22"/>
      <c r="HV2686" s="22"/>
      <c r="HW2686" s="22"/>
      <c r="HX2686" s="22"/>
      <c r="HY2686" s="22"/>
      <c r="HZ2686" s="22"/>
      <c r="IA2686" s="22"/>
      <c r="IB2686" s="22"/>
      <c r="IC2686" s="22"/>
      <c r="ID2686" s="22"/>
      <c r="IE2686" s="22"/>
      <c r="IF2686" s="22"/>
      <c r="IG2686" s="22"/>
      <c r="IH2686" s="22"/>
      <c r="II2686" s="22"/>
      <c r="IJ2686" s="22"/>
      <c r="IK2686" s="22"/>
      <c r="IL2686" s="22"/>
      <c r="IM2686" s="22"/>
      <c r="IN2686" s="22"/>
      <c r="IO2686" s="24"/>
      <c r="IP2686" s="22"/>
      <c r="IQ2686" s="22"/>
      <c r="IR2686" s="22"/>
      <c r="IS2686" s="22"/>
      <c r="IT2686" s="22"/>
      <c r="IU2686" s="22"/>
      <c r="IV2686" s="22"/>
      <c r="IW2686" s="22"/>
      <c r="IX2686" s="22"/>
      <c r="IY2686" s="22"/>
      <c r="IZ2686" s="22"/>
      <c r="JA2686" s="22"/>
      <c r="JB2686" s="22"/>
      <c r="JC2686" s="22"/>
      <c r="JD2686" s="22"/>
      <c r="JE2686" s="22"/>
      <c r="JF2686" s="22"/>
      <c r="JG2686" s="22"/>
      <c r="JH2686" s="22"/>
      <c r="JI2686" s="22"/>
      <c r="JJ2686" s="22"/>
      <c r="JK2686" s="22"/>
      <c r="JL2686" s="22"/>
      <c r="JM2686" s="22"/>
      <c r="JN2686" s="22"/>
      <c r="JO2686" s="22"/>
      <c r="JP2686" s="22"/>
      <c r="JQ2686" s="22"/>
      <c r="JR2686" s="22"/>
      <c r="JS2686" s="22"/>
      <c r="JT2686" s="22"/>
      <c r="JU2686" s="24"/>
      <c r="JV2686" s="22"/>
      <c r="JW2686" s="22"/>
      <c r="JX2686" s="22"/>
      <c r="JY2686" s="22"/>
      <c r="JZ2686" s="22"/>
      <c r="KA2686" s="22"/>
      <c r="KB2686" s="22"/>
      <c r="KC2686" s="22"/>
      <c r="KD2686" s="22"/>
      <c r="KE2686" s="22"/>
      <c r="KF2686" s="22"/>
      <c r="KG2686" s="22"/>
      <c r="KH2686" s="22"/>
      <c r="KI2686" s="22"/>
      <c r="KJ2686" s="22"/>
      <c r="KK2686" s="22"/>
      <c r="KL2686" s="22"/>
      <c r="KM2686" s="22"/>
      <c r="KN2686" s="22"/>
      <c r="KO2686" s="22"/>
      <c r="KP2686" s="22"/>
      <c r="KQ2686" s="22"/>
      <c r="KR2686" s="22"/>
      <c r="KS2686" s="22"/>
      <c r="KT2686" s="22"/>
      <c r="KU2686" s="22"/>
      <c r="KV2686" s="22"/>
      <c r="KW2686" s="22"/>
      <c r="KX2686" s="22"/>
      <c r="KY2686" s="22"/>
      <c r="KZ2686" s="22"/>
      <c r="LA2686" s="24"/>
      <c r="LB2686" s="22"/>
      <c r="LC2686" s="22"/>
      <c r="LD2686" s="22"/>
      <c r="LE2686" s="22"/>
      <c r="LF2686" s="22"/>
      <c r="LG2686" s="22"/>
      <c r="LH2686" s="22"/>
      <c r="LI2686" s="22"/>
      <c r="LJ2686" s="22"/>
      <c r="LK2686" s="22"/>
      <c r="LL2686" s="22"/>
      <c r="LM2686" s="22"/>
      <c r="LN2686" s="22"/>
      <c r="LO2686" s="22"/>
      <c r="LP2686" s="22"/>
      <c r="LQ2686" s="22"/>
      <c r="LR2686" s="22"/>
      <c r="LS2686" s="22"/>
      <c r="LT2686" s="22"/>
      <c r="LU2686" s="22"/>
      <c r="LV2686" s="22"/>
      <c r="LW2686" s="22"/>
      <c r="LX2686" s="22"/>
      <c r="LY2686" s="22"/>
      <c r="LZ2686" s="22"/>
      <c r="MA2686" s="22"/>
      <c r="MB2686" s="22"/>
      <c r="MC2686" s="22"/>
      <c r="MD2686" s="22"/>
      <c r="ME2686" s="22"/>
      <c r="MF2686" s="22"/>
      <c r="MG2686" s="24"/>
      <c r="MH2686" s="22"/>
      <c r="MI2686" s="22"/>
      <c r="MJ2686" s="22"/>
      <c r="MK2686" s="22"/>
      <c r="ML2686" s="22"/>
      <c r="MM2686" s="22"/>
      <c r="MN2686" s="22"/>
      <c r="MO2686" s="22"/>
      <c r="MP2686" s="22"/>
      <c r="MQ2686" s="22"/>
      <c r="MR2686" s="22"/>
      <c r="MS2686" s="22"/>
      <c r="MT2686" s="22"/>
      <c r="MU2686" s="22"/>
      <c r="MV2686" s="22"/>
      <c r="MW2686" s="22"/>
      <c r="MX2686" s="22"/>
      <c r="MY2686" s="22"/>
      <c r="MZ2686" s="22"/>
      <c r="NA2686" s="22"/>
      <c r="NB2686" s="22"/>
      <c r="NC2686" s="22"/>
      <c r="ND2686" s="22"/>
      <c r="NE2686" s="22"/>
      <c r="NF2686" s="22"/>
      <c r="NG2686" s="22"/>
      <c r="NH2686" s="22"/>
      <c r="NI2686" s="22"/>
      <c r="NJ2686" s="22"/>
      <c r="NK2686" s="22"/>
      <c r="NL2686" s="22"/>
      <c r="NM2686" s="24"/>
      <c r="NN2686" s="22"/>
      <c r="NO2686" s="22"/>
      <c r="NP2686" s="22"/>
      <c r="NQ2686" s="22"/>
      <c r="NR2686" s="22"/>
      <c r="NS2686" s="22"/>
      <c r="NT2686" s="22"/>
      <c r="NU2686" s="22"/>
      <c r="NV2686" s="22"/>
      <c r="NW2686" s="22"/>
      <c r="NX2686" s="22"/>
      <c r="NY2686" s="22"/>
      <c r="NZ2686" s="22"/>
      <c r="OA2686" s="22"/>
      <c r="OB2686" s="22"/>
      <c r="OC2686" s="22"/>
      <c r="OD2686" s="22"/>
      <c r="OE2686" s="22"/>
      <c r="OF2686" s="22"/>
      <c r="OG2686" s="22"/>
      <c r="OH2686" s="22"/>
      <c r="OI2686" s="22"/>
      <c r="OJ2686" s="22"/>
      <c r="OK2686" s="22"/>
      <c r="OL2686" s="22"/>
      <c r="OM2686" s="22"/>
      <c r="ON2686" s="22"/>
      <c r="OO2686" s="22"/>
      <c r="OP2686" s="22"/>
      <c r="OQ2686" s="22"/>
      <c r="OR2686" s="22"/>
    </row>
    <row r="2687" spans="1:408" ht="15" thickBot="1">
      <c r="A2687" s="1"/>
      <c r="B2687" s="12"/>
      <c r="C2687" s="12"/>
      <c r="D2687" s="22"/>
      <c r="E2687" s="54"/>
      <c r="F2687" s="54"/>
      <c r="G2687" s="54"/>
      <c r="H2687" s="55"/>
      <c r="I2687" s="22"/>
      <c r="J2687" s="56"/>
      <c r="K2687" s="80"/>
      <c r="L2687" s="57"/>
      <c r="M2687" s="57"/>
      <c r="N2687" s="55"/>
      <c r="O2687" s="58"/>
      <c r="P2687" s="58"/>
      <c r="Q2687" s="59"/>
      <c r="R2687" s="60"/>
      <c r="S2687" s="60"/>
      <c r="T2687" s="22"/>
      <c r="U2687" s="1"/>
      <c r="V2687" s="23"/>
      <c r="X2687" s="24"/>
      <c r="Y2687" s="24"/>
      <c r="Z2687" s="22"/>
      <c r="AA2687" s="22"/>
      <c r="AB2687" s="22"/>
      <c r="AC2687" s="22"/>
      <c r="AD2687" s="22"/>
      <c r="AE2687" s="22"/>
      <c r="AF2687" s="22"/>
      <c r="AG2687" s="22"/>
      <c r="AH2687" s="22"/>
      <c r="AI2687" s="22"/>
      <c r="AJ2687" s="22"/>
      <c r="AK2687" s="22"/>
      <c r="AL2687" s="22"/>
      <c r="AM2687" s="22"/>
      <c r="AN2687" s="22"/>
      <c r="AO2687" s="22"/>
      <c r="AP2687" s="22"/>
      <c r="AQ2687" s="22"/>
      <c r="AR2687" s="22"/>
      <c r="AS2687" s="22"/>
      <c r="AT2687" s="22"/>
      <c r="AU2687" s="22"/>
      <c r="AV2687" s="22"/>
      <c r="AW2687" s="22"/>
      <c r="AX2687" s="22"/>
      <c r="AY2687" s="22"/>
      <c r="AZ2687" s="22"/>
      <c r="BA2687" s="22"/>
      <c r="BB2687" s="22"/>
      <c r="BC2687" s="22"/>
      <c r="BD2687" s="22"/>
      <c r="BE2687" s="24"/>
      <c r="BF2687" s="22"/>
      <c r="BG2687" s="22"/>
      <c r="BH2687" s="22"/>
      <c r="BI2687" s="22"/>
      <c r="BJ2687" s="22"/>
      <c r="BK2687" s="22"/>
      <c r="BL2687" s="22"/>
      <c r="BM2687" s="22"/>
      <c r="BN2687" s="22"/>
      <c r="BO2687" s="22"/>
      <c r="BP2687" s="22"/>
      <c r="BQ2687" s="22"/>
      <c r="BR2687" s="22"/>
      <c r="BS2687" s="22"/>
      <c r="BT2687" s="22"/>
      <c r="BU2687" s="22"/>
      <c r="BV2687" s="22"/>
      <c r="BW2687" s="22"/>
      <c r="BX2687" s="22"/>
      <c r="BY2687" s="22"/>
      <c r="BZ2687" s="22"/>
      <c r="CA2687" s="22"/>
      <c r="CB2687" s="22"/>
      <c r="CC2687" s="22"/>
      <c r="CD2687" s="22"/>
      <c r="CE2687" s="22"/>
      <c r="CF2687" s="22"/>
      <c r="CG2687" s="22"/>
      <c r="CH2687" s="22"/>
      <c r="CI2687" s="22"/>
      <c r="CJ2687" s="22"/>
      <c r="CK2687" s="24"/>
      <c r="CL2687" s="22"/>
      <c r="CM2687" s="22"/>
      <c r="CN2687" s="22"/>
      <c r="CO2687" s="22"/>
      <c r="CP2687" s="22"/>
      <c r="CQ2687" s="22"/>
      <c r="CR2687" s="22"/>
      <c r="CS2687" s="22"/>
      <c r="CT2687" s="22"/>
      <c r="CU2687" s="22"/>
      <c r="CV2687" s="22"/>
      <c r="CW2687" s="22"/>
      <c r="CX2687" s="22"/>
      <c r="CY2687" s="22"/>
      <c r="CZ2687" s="22"/>
      <c r="DA2687" s="22"/>
      <c r="DB2687" s="22"/>
      <c r="DC2687" s="22"/>
      <c r="DD2687" s="22"/>
      <c r="DE2687" s="22"/>
      <c r="DF2687" s="22"/>
      <c r="DG2687" s="22"/>
      <c r="DH2687" s="22"/>
      <c r="DI2687" s="22"/>
      <c r="DJ2687" s="22"/>
      <c r="DK2687" s="22"/>
      <c r="DL2687" s="22"/>
      <c r="DM2687" s="22"/>
      <c r="DN2687" s="22"/>
      <c r="DO2687" s="22"/>
      <c r="DP2687" s="22"/>
      <c r="DQ2687" s="24"/>
      <c r="DR2687" s="22"/>
      <c r="DS2687" s="22"/>
      <c r="DT2687" s="22"/>
      <c r="DU2687" s="22"/>
      <c r="DV2687" s="22"/>
      <c r="DW2687" s="22"/>
      <c r="DX2687" s="22"/>
      <c r="DY2687" s="22"/>
      <c r="DZ2687" s="22"/>
      <c r="EA2687" s="22"/>
      <c r="EB2687" s="22"/>
      <c r="EC2687" s="22"/>
      <c r="ED2687" s="22"/>
      <c r="EE2687" s="22"/>
      <c r="EF2687" s="22"/>
      <c r="EG2687" s="22"/>
      <c r="EH2687" s="22"/>
      <c r="EI2687" s="22"/>
      <c r="EJ2687" s="22"/>
      <c r="EK2687" s="22"/>
      <c r="EL2687" s="22"/>
      <c r="EM2687" s="22"/>
      <c r="EN2687" s="22"/>
      <c r="EO2687" s="22"/>
      <c r="EP2687" s="22"/>
      <c r="EQ2687" s="22"/>
      <c r="ER2687" s="22"/>
      <c r="ES2687" s="22"/>
      <c r="ET2687" s="22"/>
      <c r="EU2687" s="22"/>
      <c r="EV2687" s="22"/>
      <c r="EW2687" s="24"/>
      <c r="EX2687" s="22"/>
      <c r="EY2687" s="22"/>
      <c r="EZ2687" s="22"/>
      <c r="FA2687" s="22"/>
      <c r="FB2687" s="22"/>
      <c r="FC2687" s="22"/>
      <c r="FD2687" s="22"/>
      <c r="FE2687" s="22"/>
      <c r="FF2687" s="22"/>
      <c r="FG2687" s="22"/>
      <c r="FH2687" s="22"/>
      <c r="FI2687" s="22"/>
      <c r="FJ2687" s="22"/>
      <c r="FK2687" s="22"/>
      <c r="FL2687" s="22"/>
      <c r="FM2687" s="22"/>
      <c r="FN2687" s="22"/>
      <c r="FO2687" s="22"/>
      <c r="FP2687" s="22"/>
      <c r="FQ2687" s="22"/>
      <c r="FR2687" s="22"/>
      <c r="FS2687" s="22"/>
      <c r="FT2687" s="22"/>
      <c r="FU2687" s="22"/>
      <c r="FV2687" s="22"/>
      <c r="FW2687" s="22"/>
      <c r="FX2687" s="22"/>
      <c r="FY2687" s="22"/>
      <c r="FZ2687" s="22"/>
      <c r="GA2687" s="22"/>
      <c r="GB2687" s="22"/>
      <c r="GC2687" s="24"/>
      <c r="GD2687" s="22"/>
      <c r="GE2687" s="22"/>
      <c r="GF2687" s="22"/>
      <c r="GG2687" s="22"/>
      <c r="GH2687" s="22"/>
      <c r="GI2687" s="22"/>
      <c r="GJ2687" s="22"/>
      <c r="GK2687" s="22"/>
      <c r="GL2687" s="22"/>
      <c r="GM2687" s="22"/>
      <c r="GN2687" s="22"/>
      <c r="GO2687" s="22"/>
      <c r="GP2687" s="22"/>
      <c r="GQ2687" s="22"/>
      <c r="GR2687" s="22"/>
      <c r="GS2687" s="22"/>
      <c r="GT2687" s="22"/>
      <c r="GU2687" s="22"/>
      <c r="GV2687" s="22"/>
      <c r="GW2687" s="22"/>
      <c r="GX2687" s="22"/>
      <c r="GY2687" s="22"/>
      <c r="GZ2687" s="22"/>
      <c r="HA2687" s="22"/>
      <c r="HB2687" s="22"/>
      <c r="HC2687" s="22"/>
      <c r="HD2687" s="22"/>
      <c r="HE2687" s="22"/>
      <c r="HF2687" s="22"/>
      <c r="HG2687" s="22"/>
      <c r="HH2687" s="22"/>
      <c r="HI2687" s="24"/>
      <c r="HJ2687" s="22"/>
      <c r="HK2687" s="22"/>
      <c r="HL2687" s="22"/>
      <c r="HM2687" s="22"/>
      <c r="HN2687" s="22"/>
      <c r="HO2687" s="22"/>
      <c r="HP2687" s="22"/>
      <c r="HQ2687" s="22"/>
      <c r="HR2687" s="22"/>
      <c r="HS2687" s="22"/>
      <c r="HT2687" s="22"/>
      <c r="HU2687" s="22"/>
      <c r="HV2687" s="22"/>
      <c r="HW2687" s="22"/>
      <c r="HX2687" s="22"/>
      <c r="HY2687" s="22"/>
      <c r="HZ2687" s="22"/>
      <c r="IA2687" s="22"/>
      <c r="IB2687" s="22"/>
      <c r="IC2687" s="22"/>
      <c r="ID2687" s="22"/>
      <c r="IE2687" s="22"/>
      <c r="IF2687" s="22"/>
      <c r="IG2687" s="22"/>
      <c r="IH2687" s="22"/>
      <c r="II2687" s="22"/>
      <c r="IJ2687" s="22"/>
      <c r="IK2687" s="22"/>
      <c r="IL2687" s="22"/>
      <c r="IM2687" s="22"/>
      <c r="IN2687" s="22"/>
      <c r="IO2687" s="24"/>
      <c r="IP2687" s="22"/>
      <c r="IQ2687" s="22"/>
      <c r="IR2687" s="22"/>
      <c r="IS2687" s="22"/>
      <c r="IT2687" s="22"/>
      <c r="IU2687" s="22"/>
      <c r="IV2687" s="22"/>
      <c r="IW2687" s="22"/>
      <c r="IX2687" s="22"/>
      <c r="IY2687" s="22"/>
      <c r="IZ2687" s="22"/>
      <c r="JA2687" s="22"/>
      <c r="JB2687" s="22"/>
      <c r="JC2687" s="22"/>
      <c r="JD2687" s="22"/>
      <c r="JE2687" s="22"/>
      <c r="JF2687" s="22"/>
      <c r="JG2687" s="22"/>
      <c r="JH2687" s="22"/>
      <c r="JI2687" s="22"/>
      <c r="JJ2687" s="22"/>
      <c r="JK2687" s="22"/>
      <c r="JL2687" s="22"/>
      <c r="JM2687" s="22"/>
      <c r="JN2687" s="22"/>
      <c r="JO2687" s="22"/>
      <c r="JP2687" s="22"/>
      <c r="JQ2687" s="22"/>
      <c r="JR2687" s="22"/>
      <c r="JS2687" s="22"/>
      <c r="JT2687" s="22"/>
      <c r="JU2687" s="24"/>
      <c r="JV2687" s="22"/>
      <c r="JW2687" s="22"/>
      <c r="JX2687" s="22"/>
      <c r="JY2687" s="22"/>
      <c r="JZ2687" s="22"/>
      <c r="KA2687" s="22"/>
      <c r="KB2687" s="22"/>
      <c r="KC2687" s="22"/>
      <c r="KD2687" s="22"/>
      <c r="KE2687" s="22"/>
      <c r="KF2687" s="22"/>
      <c r="KG2687" s="22"/>
      <c r="KH2687" s="22"/>
      <c r="KI2687" s="22"/>
      <c r="KJ2687" s="22"/>
      <c r="KK2687" s="22"/>
      <c r="KL2687" s="22"/>
      <c r="KM2687" s="22"/>
      <c r="KN2687" s="22"/>
      <c r="KO2687" s="22"/>
      <c r="KP2687" s="22"/>
      <c r="KQ2687" s="22"/>
      <c r="KR2687" s="22"/>
      <c r="KS2687" s="22"/>
      <c r="KT2687" s="22"/>
      <c r="KU2687" s="22"/>
      <c r="KV2687" s="22"/>
      <c r="KW2687" s="22"/>
      <c r="KX2687" s="22"/>
      <c r="KY2687" s="22"/>
      <c r="KZ2687" s="22"/>
      <c r="LA2687" s="24"/>
      <c r="LB2687" s="22"/>
      <c r="LC2687" s="22"/>
      <c r="LD2687" s="22"/>
      <c r="LE2687" s="22"/>
      <c r="LF2687" s="22"/>
      <c r="LG2687" s="22"/>
      <c r="LH2687" s="22"/>
      <c r="LI2687" s="22"/>
      <c r="LJ2687" s="22"/>
      <c r="LK2687" s="22"/>
      <c r="LL2687" s="22"/>
      <c r="LM2687" s="22"/>
      <c r="LN2687" s="22"/>
      <c r="LO2687" s="22"/>
      <c r="LP2687" s="22"/>
      <c r="LQ2687" s="22"/>
      <c r="LR2687" s="22"/>
      <c r="LS2687" s="22"/>
      <c r="LT2687" s="22"/>
      <c r="LU2687" s="22"/>
      <c r="LV2687" s="22"/>
      <c r="LW2687" s="22"/>
      <c r="LX2687" s="22"/>
      <c r="LY2687" s="22"/>
      <c r="LZ2687" s="22"/>
      <c r="MA2687" s="22"/>
      <c r="MB2687" s="22"/>
      <c r="MC2687" s="22"/>
      <c r="MD2687" s="22"/>
      <c r="ME2687" s="22"/>
      <c r="MF2687" s="22"/>
      <c r="MG2687" s="24"/>
      <c r="MH2687" s="22"/>
      <c r="MI2687" s="22"/>
      <c r="MJ2687" s="22"/>
      <c r="MK2687" s="22"/>
      <c r="ML2687" s="22"/>
      <c r="MM2687" s="22"/>
      <c r="MN2687" s="22"/>
      <c r="MO2687" s="22"/>
      <c r="MP2687" s="22"/>
      <c r="MQ2687" s="22"/>
      <c r="MR2687" s="22"/>
      <c r="MS2687" s="22"/>
      <c r="MT2687" s="22"/>
      <c r="MU2687" s="22"/>
      <c r="MV2687" s="22"/>
      <c r="MW2687" s="22"/>
      <c r="MX2687" s="22"/>
      <c r="MY2687" s="22"/>
      <c r="MZ2687" s="22"/>
      <c r="NA2687" s="22"/>
      <c r="NB2687" s="22"/>
      <c r="NC2687" s="22"/>
      <c r="ND2687" s="22"/>
      <c r="NE2687" s="22"/>
      <c r="NF2687" s="22"/>
      <c r="NG2687" s="22"/>
      <c r="NH2687" s="22"/>
      <c r="NI2687" s="22"/>
      <c r="NJ2687" s="22"/>
      <c r="NK2687" s="22"/>
      <c r="NL2687" s="22"/>
      <c r="NM2687" s="24"/>
      <c r="NN2687" s="22"/>
      <c r="NO2687" s="22"/>
      <c r="NP2687" s="22"/>
      <c r="NQ2687" s="22"/>
      <c r="NR2687" s="22"/>
      <c r="NS2687" s="22"/>
      <c r="NT2687" s="22"/>
      <c r="NU2687" s="22"/>
      <c r="NV2687" s="22"/>
      <c r="NW2687" s="22"/>
      <c r="NX2687" s="22"/>
      <c r="NY2687" s="22"/>
      <c r="NZ2687" s="22"/>
      <c r="OA2687" s="22"/>
      <c r="OB2687" s="22"/>
      <c r="OC2687" s="22"/>
      <c r="OD2687" s="22"/>
      <c r="OE2687" s="22"/>
      <c r="OF2687" s="22"/>
      <c r="OG2687" s="22"/>
      <c r="OH2687" s="22"/>
      <c r="OI2687" s="22"/>
      <c r="OJ2687" s="22"/>
      <c r="OK2687" s="22"/>
      <c r="OL2687" s="22"/>
      <c r="OM2687" s="22"/>
      <c r="ON2687" s="22"/>
      <c r="OO2687" s="22"/>
      <c r="OP2687" s="22"/>
      <c r="OQ2687" s="22"/>
      <c r="OR2687" s="22"/>
    </row>
    <row r="2688" spans="1:408" ht="15" thickBot="1">
      <c r="A2688" s="1"/>
      <c r="B2688" s="12"/>
      <c r="C2688" s="12"/>
      <c r="D2688" s="22"/>
      <c r="E2688" s="54"/>
      <c r="F2688" s="54"/>
      <c r="G2688" s="54"/>
      <c r="H2688" s="55"/>
      <c r="I2688" s="22"/>
      <c r="J2688" s="56"/>
      <c r="K2688" s="81"/>
      <c r="L2688" s="57"/>
      <c r="M2688" s="57"/>
      <c r="N2688" s="55"/>
      <c r="O2688" s="58"/>
      <c r="P2688" s="58"/>
      <c r="Q2688" s="59"/>
      <c r="R2688" s="60"/>
      <c r="S2688" s="60"/>
      <c r="T2688" s="22"/>
      <c r="U2688" s="1"/>
      <c r="V2688" s="23"/>
      <c r="X2688" s="24"/>
      <c r="Y2688" s="24"/>
      <c r="Z2688" s="22"/>
      <c r="AA2688" s="22"/>
      <c r="AB2688" s="22"/>
      <c r="AC2688" s="22"/>
      <c r="AD2688" s="22"/>
      <c r="AE2688" s="22"/>
      <c r="AF2688" s="22"/>
      <c r="AG2688" s="22"/>
      <c r="AH2688" s="22"/>
      <c r="AI2688" s="22"/>
      <c r="AJ2688" s="22"/>
      <c r="AK2688" s="22"/>
      <c r="AL2688" s="22"/>
      <c r="AM2688" s="22"/>
      <c r="AN2688" s="22"/>
      <c r="AO2688" s="22"/>
      <c r="AP2688" s="22"/>
      <c r="AQ2688" s="22"/>
      <c r="AR2688" s="22"/>
      <c r="AS2688" s="22"/>
      <c r="AT2688" s="22"/>
      <c r="AU2688" s="22"/>
      <c r="AV2688" s="22"/>
      <c r="AW2688" s="22"/>
      <c r="AX2688" s="22"/>
      <c r="AY2688" s="22"/>
      <c r="AZ2688" s="22"/>
      <c r="BA2688" s="22"/>
      <c r="BB2688" s="22"/>
      <c r="BC2688" s="22"/>
      <c r="BD2688" s="22"/>
      <c r="BE2688" s="24"/>
      <c r="BF2688" s="22"/>
      <c r="BG2688" s="22"/>
      <c r="BH2688" s="22"/>
      <c r="BI2688" s="22"/>
      <c r="BJ2688" s="22"/>
      <c r="BK2688" s="22"/>
      <c r="BL2688" s="22"/>
      <c r="BM2688" s="22"/>
      <c r="BN2688" s="22"/>
      <c r="BO2688" s="22"/>
      <c r="BP2688" s="22"/>
      <c r="BQ2688" s="22"/>
      <c r="BR2688" s="22"/>
      <c r="BS2688" s="22"/>
      <c r="BT2688" s="22"/>
      <c r="BU2688" s="22"/>
      <c r="BV2688" s="22"/>
      <c r="BW2688" s="22"/>
      <c r="BX2688" s="22"/>
      <c r="BY2688" s="22"/>
      <c r="BZ2688" s="22"/>
      <c r="CA2688" s="22"/>
      <c r="CB2688" s="22"/>
      <c r="CC2688" s="22"/>
      <c r="CD2688" s="22"/>
      <c r="CE2688" s="22"/>
      <c r="CF2688" s="22"/>
      <c r="CG2688" s="22"/>
      <c r="CH2688" s="22"/>
      <c r="CI2688" s="22"/>
      <c r="CJ2688" s="22"/>
      <c r="CK2688" s="24"/>
      <c r="CL2688" s="22"/>
      <c r="CM2688" s="22"/>
      <c r="CN2688" s="22"/>
      <c r="CO2688" s="22"/>
      <c r="CP2688" s="22"/>
      <c r="CQ2688" s="22"/>
      <c r="CR2688" s="22"/>
      <c r="CS2688" s="22"/>
      <c r="CT2688" s="22"/>
      <c r="CU2688" s="22"/>
      <c r="CV2688" s="22"/>
      <c r="CW2688" s="22"/>
      <c r="CX2688" s="22"/>
      <c r="CY2688" s="22"/>
      <c r="CZ2688" s="22"/>
      <c r="DA2688" s="22"/>
      <c r="DB2688" s="22"/>
      <c r="DC2688" s="22"/>
      <c r="DD2688" s="22"/>
      <c r="DE2688" s="22"/>
      <c r="DF2688" s="22"/>
      <c r="DG2688" s="22"/>
      <c r="DH2688" s="22"/>
      <c r="DI2688" s="22"/>
      <c r="DJ2688" s="22"/>
      <c r="DK2688" s="22"/>
      <c r="DL2688" s="22"/>
      <c r="DM2688" s="22"/>
      <c r="DN2688" s="22"/>
      <c r="DO2688" s="22"/>
      <c r="DP2688" s="22"/>
      <c r="DQ2688" s="24"/>
      <c r="DR2688" s="22"/>
      <c r="DS2688" s="22"/>
      <c r="DT2688" s="22"/>
      <c r="DU2688" s="22"/>
      <c r="DV2688" s="22"/>
      <c r="DW2688" s="22"/>
      <c r="DX2688" s="22"/>
      <c r="DY2688" s="22"/>
      <c r="DZ2688" s="22"/>
      <c r="EA2688" s="22"/>
      <c r="EB2688" s="22"/>
      <c r="EC2688" s="22"/>
      <c r="ED2688" s="22"/>
      <c r="EE2688" s="22"/>
      <c r="EF2688" s="22"/>
      <c r="EG2688" s="22"/>
      <c r="EH2688" s="22"/>
      <c r="EI2688" s="22"/>
      <c r="EJ2688" s="22"/>
      <c r="EK2688" s="22"/>
      <c r="EL2688" s="22"/>
      <c r="EM2688" s="22"/>
      <c r="EN2688" s="22"/>
      <c r="EO2688" s="22"/>
      <c r="EP2688" s="22"/>
      <c r="EQ2688" s="22"/>
      <c r="ER2688" s="22"/>
      <c r="ES2688" s="22"/>
      <c r="ET2688" s="22"/>
      <c r="EU2688" s="22"/>
      <c r="EV2688" s="22"/>
      <c r="EW2688" s="24"/>
      <c r="EX2688" s="22"/>
      <c r="EY2688" s="22"/>
      <c r="EZ2688" s="22"/>
      <c r="FA2688" s="22"/>
      <c r="FB2688" s="22"/>
      <c r="FC2688" s="22"/>
      <c r="FD2688" s="22"/>
      <c r="FE2688" s="22"/>
      <c r="FF2688" s="22"/>
      <c r="FG2688" s="22"/>
      <c r="FH2688" s="22"/>
      <c r="FI2688" s="22"/>
      <c r="FJ2688" s="22"/>
      <c r="FK2688" s="22"/>
      <c r="FL2688" s="22"/>
      <c r="FM2688" s="22"/>
      <c r="FN2688" s="22"/>
      <c r="FO2688" s="22"/>
      <c r="FP2688" s="22"/>
      <c r="FQ2688" s="22"/>
      <c r="FR2688" s="22"/>
      <c r="FS2688" s="22"/>
      <c r="FT2688" s="22"/>
      <c r="FU2688" s="22"/>
      <c r="FV2688" s="22"/>
      <c r="FW2688" s="22"/>
      <c r="FX2688" s="22"/>
      <c r="FY2688" s="22"/>
      <c r="FZ2688" s="22"/>
      <c r="GA2688" s="22"/>
      <c r="GB2688" s="22"/>
      <c r="GC2688" s="24"/>
      <c r="GD2688" s="22"/>
      <c r="GE2688" s="22"/>
      <c r="GF2688" s="22"/>
      <c r="GG2688" s="22"/>
      <c r="GH2688" s="22"/>
      <c r="GI2688" s="22"/>
      <c r="GJ2688" s="22"/>
      <c r="GK2688" s="22"/>
      <c r="GL2688" s="22"/>
      <c r="GM2688" s="22"/>
      <c r="GN2688" s="22"/>
      <c r="GO2688" s="22"/>
      <c r="GP2688" s="22"/>
      <c r="GQ2688" s="22"/>
      <c r="GR2688" s="22"/>
      <c r="GS2688" s="22"/>
      <c r="GT2688" s="22"/>
      <c r="GU2688" s="22"/>
      <c r="GV2688" s="22"/>
      <c r="GW2688" s="22"/>
      <c r="GX2688" s="22"/>
      <c r="GY2688" s="22"/>
      <c r="GZ2688" s="22"/>
      <c r="HA2688" s="22"/>
      <c r="HB2688" s="22"/>
      <c r="HC2688" s="22"/>
      <c r="HD2688" s="22"/>
      <c r="HE2688" s="22"/>
      <c r="HF2688" s="22"/>
      <c r="HG2688" s="22"/>
      <c r="HH2688" s="22"/>
      <c r="HI2688" s="24"/>
      <c r="HJ2688" s="22"/>
      <c r="HK2688" s="22"/>
      <c r="HL2688" s="22"/>
      <c r="HM2688" s="22"/>
      <c r="HN2688" s="22"/>
      <c r="HO2688" s="22"/>
      <c r="HP2688" s="22"/>
      <c r="HQ2688" s="22"/>
      <c r="HR2688" s="22"/>
      <c r="HS2688" s="22"/>
      <c r="HT2688" s="22"/>
      <c r="HU2688" s="22"/>
      <c r="HV2688" s="22"/>
      <c r="HW2688" s="22"/>
      <c r="HX2688" s="22"/>
      <c r="HY2688" s="22"/>
      <c r="HZ2688" s="22"/>
      <c r="IA2688" s="22"/>
      <c r="IB2688" s="22"/>
      <c r="IC2688" s="22"/>
      <c r="ID2688" s="22"/>
      <c r="IE2688" s="22"/>
      <c r="IF2688" s="22"/>
      <c r="IG2688" s="22"/>
      <c r="IH2688" s="22"/>
      <c r="II2688" s="22"/>
      <c r="IJ2688" s="22"/>
      <c r="IK2688" s="22"/>
      <c r="IL2688" s="22"/>
      <c r="IM2688" s="22"/>
      <c r="IN2688" s="22"/>
      <c r="IO2688" s="24"/>
      <c r="IP2688" s="22"/>
      <c r="IQ2688" s="22"/>
      <c r="IR2688" s="22"/>
      <c r="IS2688" s="22"/>
      <c r="IT2688" s="22"/>
      <c r="IU2688" s="22"/>
      <c r="IV2688" s="22"/>
      <c r="IW2688" s="22"/>
      <c r="IX2688" s="22"/>
      <c r="IY2688" s="22"/>
      <c r="IZ2688" s="22"/>
      <c r="JA2688" s="22"/>
      <c r="JB2688" s="22"/>
      <c r="JC2688" s="22"/>
      <c r="JD2688" s="22"/>
      <c r="JE2688" s="22"/>
      <c r="JF2688" s="22"/>
      <c r="JG2688" s="22"/>
      <c r="JH2688" s="22"/>
      <c r="JI2688" s="22"/>
      <c r="JJ2688" s="22"/>
      <c r="JK2688" s="22"/>
      <c r="JL2688" s="22"/>
      <c r="JM2688" s="22"/>
      <c r="JN2688" s="22"/>
      <c r="JO2688" s="22"/>
      <c r="JP2688" s="22"/>
      <c r="JQ2688" s="22"/>
      <c r="JR2688" s="22"/>
      <c r="JS2688" s="22"/>
      <c r="JT2688" s="22"/>
      <c r="JU2688" s="24"/>
      <c r="JV2688" s="22"/>
      <c r="JW2688" s="22"/>
      <c r="JX2688" s="22"/>
      <c r="JY2688" s="22"/>
      <c r="JZ2688" s="22"/>
      <c r="KA2688" s="22"/>
      <c r="KB2688" s="22"/>
      <c r="KC2688" s="22"/>
      <c r="KD2688" s="22"/>
      <c r="KE2688" s="22"/>
      <c r="KF2688" s="22"/>
      <c r="KG2688" s="22"/>
      <c r="KH2688" s="22"/>
      <c r="KI2688" s="22"/>
      <c r="KJ2688" s="22"/>
      <c r="KK2688" s="22"/>
      <c r="KL2688" s="22"/>
      <c r="KM2688" s="22"/>
      <c r="KN2688" s="22"/>
      <c r="KO2688" s="22"/>
      <c r="KP2688" s="22"/>
      <c r="KQ2688" s="22"/>
      <c r="KR2688" s="22"/>
      <c r="KS2688" s="22"/>
      <c r="KT2688" s="22"/>
      <c r="KU2688" s="22"/>
      <c r="KV2688" s="22"/>
      <c r="KW2688" s="22"/>
      <c r="KX2688" s="22"/>
      <c r="KY2688" s="22"/>
      <c r="KZ2688" s="22"/>
      <c r="LA2688" s="24"/>
      <c r="LB2688" s="22"/>
      <c r="LC2688" s="22"/>
      <c r="LD2688" s="22"/>
      <c r="LE2688" s="22"/>
      <c r="LF2688" s="22"/>
      <c r="LG2688" s="22"/>
      <c r="LH2688" s="22"/>
      <c r="LI2688" s="22"/>
      <c r="LJ2688" s="22"/>
      <c r="LK2688" s="22"/>
      <c r="LL2688" s="22"/>
      <c r="LM2688" s="22"/>
      <c r="LN2688" s="22"/>
      <c r="LO2688" s="22"/>
      <c r="LP2688" s="22"/>
      <c r="LQ2688" s="22"/>
      <c r="LR2688" s="22"/>
      <c r="LS2688" s="22"/>
      <c r="LT2688" s="22"/>
      <c r="LU2688" s="22"/>
      <c r="LV2688" s="22"/>
      <c r="LW2688" s="22"/>
      <c r="LX2688" s="22"/>
      <c r="LY2688" s="22"/>
      <c r="LZ2688" s="22"/>
      <c r="MA2688" s="22"/>
      <c r="MB2688" s="22"/>
      <c r="MC2688" s="22"/>
      <c r="MD2688" s="22"/>
      <c r="ME2688" s="22"/>
      <c r="MF2688" s="22"/>
      <c r="MG2688" s="24"/>
      <c r="MH2688" s="22"/>
      <c r="MI2688" s="22"/>
      <c r="MJ2688" s="22"/>
      <c r="MK2688" s="22"/>
      <c r="ML2688" s="22"/>
      <c r="MM2688" s="22"/>
      <c r="MN2688" s="22"/>
      <c r="MO2688" s="22"/>
      <c r="MP2688" s="22"/>
      <c r="MQ2688" s="22"/>
      <c r="MR2688" s="22"/>
      <c r="MS2688" s="22"/>
      <c r="MT2688" s="22"/>
      <c r="MU2688" s="22"/>
      <c r="MV2688" s="22"/>
      <c r="MW2688" s="22"/>
      <c r="MX2688" s="22"/>
      <c r="MY2688" s="22"/>
      <c r="MZ2688" s="22"/>
      <c r="NA2688" s="22"/>
      <c r="NB2688" s="22"/>
      <c r="NC2688" s="22"/>
      <c r="ND2688" s="22"/>
      <c r="NE2688" s="22"/>
      <c r="NF2688" s="22"/>
      <c r="NG2688" s="22"/>
      <c r="NH2688" s="22"/>
      <c r="NI2688" s="22"/>
      <c r="NJ2688" s="22"/>
      <c r="NK2688" s="22"/>
      <c r="NL2688" s="22"/>
      <c r="NM2688" s="24"/>
      <c r="NN2688" s="22"/>
      <c r="NO2688" s="22"/>
      <c r="NP2688" s="22"/>
      <c r="NQ2688" s="22"/>
      <c r="NR2688" s="22"/>
      <c r="NS2688" s="22"/>
      <c r="NT2688" s="22"/>
      <c r="NU2688" s="22"/>
      <c r="NV2688" s="22"/>
      <c r="NW2688" s="22"/>
      <c r="NX2688" s="22"/>
      <c r="NY2688" s="22"/>
      <c r="NZ2688" s="22"/>
      <c r="OA2688" s="22"/>
      <c r="OB2688" s="22"/>
      <c r="OC2688" s="22"/>
      <c r="OD2688" s="22"/>
      <c r="OE2688" s="22"/>
      <c r="OF2688" s="22"/>
      <c r="OG2688" s="22"/>
      <c r="OH2688" s="22"/>
      <c r="OI2688" s="22"/>
      <c r="OJ2688" s="22"/>
      <c r="OK2688" s="22"/>
      <c r="OL2688" s="22"/>
      <c r="OM2688" s="22"/>
      <c r="ON2688" s="22"/>
      <c r="OO2688" s="22"/>
      <c r="OP2688" s="22"/>
      <c r="OQ2688" s="22"/>
      <c r="OR2688" s="22"/>
    </row>
    <row r="2689" spans="1:408" ht="15" thickBot="1">
      <c r="A2689" s="1"/>
      <c r="B2689" s="12"/>
      <c r="C2689" s="12"/>
      <c r="D2689" s="22"/>
      <c r="E2689" s="54"/>
      <c r="F2689" s="54"/>
      <c r="G2689" s="54"/>
      <c r="H2689" s="55"/>
      <c r="I2689" s="22"/>
      <c r="J2689" s="56"/>
      <c r="K2689" s="80"/>
      <c r="L2689" s="57"/>
      <c r="M2689" s="57"/>
      <c r="N2689" s="55"/>
      <c r="O2689" s="58"/>
      <c r="P2689" s="58"/>
      <c r="Q2689" s="59"/>
      <c r="R2689" s="60"/>
      <c r="S2689" s="60"/>
      <c r="T2689" s="22"/>
      <c r="U2689" s="1"/>
      <c r="V2689" s="23"/>
      <c r="X2689" s="24"/>
      <c r="Y2689" s="24"/>
      <c r="Z2689" s="22"/>
      <c r="AA2689" s="22"/>
      <c r="AB2689" s="22"/>
      <c r="AC2689" s="22"/>
      <c r="AD2689" s="22"/>
      <c r="AE2689" s="22"/>
      <c r="AF2689" s="22"/>
      <c r="AG2689" s="22"/>
      <c r="AH2689" s="22"/>
      <c r="AI2689" s="22"/>
      <c r="AJ2689" s="22"/>
      <c r="AK2689" s="22"/>
      <c r="AL2689" s="22"/>
      <c r="AM2689" s="22"/>
      <c r="AN2689" s="22"/>
      <c r="AO2689" s="22"/>
      <c r="AP2689" s="22"/>
      <c r="AQ2689" s="22"/>
      <c r="AR2689" s="22"/>
      <c r="AS2689" s="22"/>
      <c r="AT2689" s="22"/>
      <c r="AU2689" s="22"/>
      <c r="AV2689" s="22"/>
      <c r="AW2689" s="22"/>
      <c r="AX2689" s="22"/>
      <c r="AY2689" s="22"/>
      <c r="AZ2689" s="22"/>
      <c r="BA2689" s="22"/>
      <c r="BB2689" s="22"/>
      <c r="BC2689" s="22"/>
      <c r="BD2689" s="22"/>
      <c r="BE2689" s="24"/>
      <c r="BF2689" s="22"/>
      <c r="BG2689" s="22"/>
      <c r="BH2689" s="22"/>
      <c r="BI2689" s="22"/>
      <c r="BJ2689" s="22"/>
      <c r="BK2689" s="22"/>
      <c r="BL2689" s="22"/>
      <c r="BM2689" s="22"/>
      <c r="BN2689" s="22"/>
      <c r="BO2689" s="22"/>
      <c r="BP2689" s="22"/>
      <c r="BQ2689" s="22"/>
      <c r="BR2689" s="22"/>
      <c r="BS2689" s="22"/>
      <c r="BT2689" s="22"/>
      <c r="BU2689" s="22"/>
      <c r="BV2689" s="22"/>
      <c r="BW2689" s="22"/>
      <c r="BX2689" s="22"/>
      <c r="BY2689" s="22"/>
      <c r="BZ2689" s="22"/>
      <c r="CA2689" s="22"/>
      <c r="CB2689" s="22"/>
      <c r="CC2689" s="22"/>
      <c r="CD2689" s="22"/>
      <c r="CE2689" s="22"/>
      <c r="CF2689" s="22"/>
      <c r="CG2689" s="22"/>
      <c r="CH2689" s="22"/>
      <c r="CI2689" s="22"/>
      <c r="CJ2689" s="22"/>
      <c r="CK2689" s="24"/>
      <c r="CL2689" s="22"/>
      <c r="CM2689" s="22"/>
      <c r="CN2689" s="22"/>
      <c r="CO2689" s="22"/>
      <c r="CP2689" s="22"/>
      <c r="CQ2689" s="22"/>
      <c r="CR2689" s="22"/>
      <c r="CS2689" s="22"/>
      <c r="CT2689" s="22"/>
      <c r="CU2689" s="22"/>
      <c r="CV2689" s="22"/>
      <c r="CW2689" s="22"/>
      <c r="CX2689" s="22"/>
      <c r="CY2689" s="22"/>
      <c r="CZ2689" s="22"/>
      <c r="DA2689" s="22"/>
      <c r="DB2689" s="22"/>
      <c r="DC2689" s="22"/>
      <c r="DD2689" s="22"/>
      <c r="DE2689" s="22"/>
      <c r="DF2689" s="22"/>
      <c r="DG2689" s="22"/>
      <c r="DH2689" s="22"/>
      <c r="DI2689" s="22"/>
      <c r="DJ2689" s="22"/>
      <c r="DK2689" s="22"/>
      <c r="DL2689" s="22"/>
      <c r="DM2689" s="22"/>
      <c r="DN2689" s="22"/>
      <c r="DO2689" s="22"/>
      <c r="DP2689" s="22"/>
      <c r="DQ2689" s="24"/>
      <c r="DR2689" s="22"/>
      <c r="DS2689" s="22"/>
      <c r="DT2689" s="22"/>
      <c r="DU2689" s="22"/>
      <c r="DV2689" s="22"/>
      <c r="DW2689" s="22"/>
      <c r="DX2689" s="22"/>
      <c r="DY2689" s="22"/>
      <c r="DZ2689" s="22"/>
      <c r="EA2689" s="22"/>
      <c r="EB2689" s="22"/>
      <c r="EC2689" s="22"/>
      <c r="ED2689" s="22"/>
      <c r="EE2689" s="22"/>
      <c r="EF2689" s="22"/>
      <c r="EG2689" s="22"/>
      <c r="EH2689" s="22"/>
      <c r="EI2689" s="22"/>
      <c r="EJ2689" s="22"/>
      <c r="EK2689" s="22"/>
      <c r="EL2689" s="22"/>
      <c r="EM2689" s="22"/>
      <c r="EN2689" s="22"/>
      <c r="EO2689" s="22"/>
      <c r="EP2689" s="22"/>
      <c r="EQ2689" s="22"/>
      <c r="ER2689" s="22"/>
      <c r="ES2689" s="22"/>
      <c r="ET2689" s="22"/>
      <c r="EU2689" s="22"/>
      <c r="EV2689" s="22"/>
      <c r="EW2689" s="24"/>
      <c r="EX2689" s="22"/>
      <c r="EY2689" s="22"/>
      <c r="EZ2689" s="22"/>
      <c r="FA2689" s="22"/>
      <c r="FB2689" s="22"/>
      <c r="FC2689" s="22"/>
      <c r="FD2689" s="22"/>
      <c r="FE2689" s="22"/>
      <c r="FF2689" s="22"/>
      <c r="FG2689" s="22"/>
      <c r="FH2689" s="22"/>
      <c r="FI2689" s="22"/>
      <c r="FJ2689" s="22"/>
      <c r="FK2689" s="22"/>
      <c r="FL2689" s="22"/>
      <c r="FM2689" s="22"/>
      <c r="FN2689" s="22"/>
      <c r="FO2689" s="22"/>
      <c r="FP2689" s="22"/>
      <c r="FQ2689" s="22"/>
      <c r="FR2689" s="22"/>
      <c r="FS2689" s="22"/>
      <c r="FT2689" s="22"/>
      <c r="FU2689" s="22"/>
      <c r="FV2689" s="22"/>
      <c r="FW2689" s="22"/>
      <c r="FX2689" s="22"/>
      <c r="FY2689" s="22"/>
      <c r="FZ2689" s="22"/>
      <c r="GA2689" s="22"/>
      <c r="GB2689" s="22"/>
      <c r="GC2689" s="24"/>
      <c r="GD2689" s="22"/>
      <c r="GE2689" s="22"/>
      <c r="GF2689" s="22"/>
      <c r="GG2689" s="22"/>
      <c r="GH2689" s="22"/>
      <c r="GI2689" s="22"/>
      <c r="GJ2689" s="22"/>
      <c r="GK2689" s="22"/>
      <c r="GL2689" s="22"/>
      <c r="GM2689" s="22"/>
      <c r="GN2689" s="22"/>
      <c r="GO2689" s="22"/>
      <c r="GP2689" s="22"/>
      <c r="GQ2689" s="22"/>
      <c r="GR2689" s="22"/>
      <c r="GS2689" s="22"/>
      <c r="GT2689" s="22"/>
      <c r="GU2689" s="22"/>
      <c r="GV2689" s="22"/>
      <c r="GW2689" s="22"/>
      <c r="GX2689" s="22"/>
      <c r="GY2689" s="22"/>
      <c r="GZ2689" s="22"/>
      <c r="HA2689" s="22"/>
      <c r="HB2689" s="22"/>
      <c r="HC2689" s="22"/>
      <c r="HD2689" s="22"/>
      <c r="HE2689" s="22"/>
      <c r="HF2689" s="22"/>
      <c r="HG2689" s="22"/>
      <c r="HH2689" s="22"/>
      <c r="HI2689" s="24"/>
      <c r="HJ2689" s="22"/>
      <c r="HK2689" s="22"/>
      <c r="HL2689" s="22"/>
      <c r="HM2689" s="22"/>
      <c r="HN2689" s="22"/>
      <c r="HO2689" s="22"/>
      <c r="HP2689" s="22"/>
      <c r="HQ2689" s="22"/>
      <c r="HR2689" s="22"/>
      <c r="HS2689" s="22"/>
      <c r="HT2689" s="22"/>
      <c r="HU2689" s="22"/>
      <c r="HV2689" s="22"/>
      <c r="HW2689" s="22"/>
      <c r="HX2689" s="22"/>
      <c r="HY2689" s="22"/>
      <c r="HZ2689" s="22"/>
      <c r="IA2689" s="22"/>
      <c r="IB2689" s="22"/>
      <c r="IC2689" s="22"/>
      <c r="ID2689" s="22"/>
      <c r="IE2689" s="22"/>
      <c r="IF2689" s="22"/>
      <c r="IG2689" s="22"/>
      <c r="IH2689" s="22"/>
      <c r="II2689" s="22"/>
      <c r="IJ2689" s="22"/>
      <c r="IK2689" s="22"/>
      <c r="IL2689" s="22"/>
      <c r="IM2689" s="22"/>
      <c r="IN2689" s="22"/>
      <c r="IO2689" s="24"/>
      <c r="IP2689" s="22"/>
      <c r="IQ2689" s="22"/>
      <c r="IR2689" s="22"/>
      <c r="IS2689" s="22"/>
      <c r="IT2689" s="22"/>
      <c r="IU2689" s="22"/>
      <c r="IV2689" s="22"/>
      <c r="IW2689" s="22"/>
      <c r="IX2689" s="22"/>
      <c r="IY2689" s="22"/>
      <c r="IZ2689" s="22"/>
      <c r="JA2689" s="22"/>
      <c r="JB2689" s="22"/>
      <c r="JC2689" s="22"/>
      <c r="JD2689" s="22"/>
      <c r="JE2689" s="22"/>
      <c r="JF2689" s="22"/>
      <c r="JG2689" s="22"/>
      <c r="JH2689" s="22"/>
      <c r="JI2689" s="22"/>
      <c r="JJ2689" s="22"/>
      <c r="JK2689" s="22"/>
      <c r="JL2689" s="22"/>
      <c r="JM2689" s="22"/>
      <c r="JN2689" s="22"/>
      <c r="JO2689" s="22"/>
      <c r="JP2689" s="22"/>
      <c r="JQ2689" s="22"/>
      <c r="JR2689" s="22"/>
      <c r="JS2689" s="22"/>
      <c r="JT2689" s="22"/>
      <c r="JU2689" s="24"/>
      <c r="JV2689" s="22"/>
      <c r="JW2689" s="22"/>
      <c r="JX2689" s="22"/>
      <c r="JY2689" s="22"/>
      <c r="JZ2689" s="22"/>
      <c r="KA2689" s="22"/>
      <c r="KB2689" s="22"/>
      <c r="KC2689" s="22"/>
      <c r="KD2689" s="22"/>
      <c r="KE2689" s="22"/>
      <c r="KF2689" s="22"/>
      <c r="KG2689" s="22"/>
      <c r="KH2689" s="22"/>
      <c r="KI2689" s="22"/>
      <c r="KJ2689" s="22"/>
      <c r="KK2689" s="22"/>
      <c r="KL2689" s="22"/>
      <c r="KM2689" s="22"/>
      <c r="KN2689" s="22"/>
      <c r="KO2689" s="22"/>
      <c r="KP2689" s="22"/>
      <c r="KQ2689" s="22"/>
      <c r="KR2689" s="22"/>
      <c r="KS2689" s="22"/>
      <c r="KT2689" s="22"/>
      <c r="KU2689" s="22"/>
      <c r="KV2689" s="22"/>
      <c r="KW2689" s="22"/>
      <c r="KX2689" s="22"/>
      <c r="KY2689" s="22"/>
      <c r="KZ2689" s="22"/>
      <c r="LA2689" s="24"/>
      <c r="LB2689" s="22"/>
      <c r="LC2689" s="22"/>
      <c r="LD2689" s="22"/>
      <c r="LE2689" s="22"/>
      <c r="LF2689" s="22"/>
      <c r="LG2689" s="22"/>
      <c r="LH2689" s="22"/>
      <c r="LI2689" s="22"/>
      <c r="LJ2689" s="22"/>
      <c r="LK2689" s="22"/>
      <c r="LL2689" s="22"/>
      <c r="LM2689" s="22"/>
      <c r="LN2689" s="22"/>
      <c r="LO2689" s="22"/>
      <c r="LP2689" s="22"/>
      <c r="LQ2689" s="22"/>
      <c r="LR2689" s="22"/>
      <c r="LS2689" s="22"/>
      <c r="LT2689" s="22"/>
      <c r="LU2689" s="22"/>
      <c r="LV2689" s="22"/>
      <c r="LW2689" s="22"/>
      <c r="LX2689" s="22"/>
      <c r="LY2689" s="22"/>
      <c r="LZ2689" s="22"/>
      <c r="MA2689" s="22"/>
      <c r="MB2689" s="22"/>
      <c r="MC2689" s="22"/>
      <c r="MD2689" s="22"/>
      <c r="ME2689" s="22"/>
      <c r="MF2689" s="22"/>
      <c r="MG2689" s="24"/>
      <c r="MH2689" s="22"/>
      <c r="MI2689" s="22"/>
      <c r="MJ2689" s="22"/>
      <c r="MK2689" s="22"/>
      <c r="ML2689" s="22"/>
      <c r="MM2689" s="22"/>
      <c r="MN2689" s="22"/>
      <c r="MO2689" s="22"/>
      <c r="MP2689" s="22"/>
      <c r="MQ2689" s="22"/>
      <c r="MR2689" s="22"/>
      <c r="MS2689" s="22"/>
      <c r="MT2689" s="22"/>
      <c r="MU2689" s="22"/>
      <c r="MV2689" s="22"/>
      <c r="MW2689" s="22"/>
      <c r="MX2689" s="22"/>
      <c r="MY2689" s="22"/>
      <c r="MZ2689" s="22"/>
      <c r="NA2689" s="22"/>
      <c r="NB2689" s="22"/>
      <c r="NC2689" s="22"/>
      <c r="ND2689" s="22"/>
      <c r="NE2689" s="22"/>
      <c r="NF2689" s="22"/>
      <c r="NG2689" s="22"/>
      <c r="NH2689" s="22"/>
      <c r="NI2689" s="22"/>
      <c r="NJ2689" s="22"/>
      <c r="NK2689" s="22"/>
      <c r="NL2689" s="22"/>
      <c r="NM2689" s="24"/>
      <c r="NN2689" s="22"/>
      <c r="NO2689" s="22"/>
      <c r="NP2689" s="22"/>
      <c r="NQ2689" s="22"/>
      <c r="NR2689" s="22"/>
      <c r="NS2689" s="22"/>
      <c r="NT2689" s="22"/>
      <c r="NU2689" s="22"/>
      <c r="NV2689" s="22"/>
      <c r="NW2689" s="22"/>
      <c r="NX2689" s="22"/>
      <c r="NY2689" s="22"/>
      <c r="NZ2689" s="22"/>
      <c r="OA2689" s="22"/>
      <c r="OB2689" s="22"/>
      <c r="OC2689" s="22"/>
      <c r="OD2689" s="22"/>
      <c r="OE2689" s="22"/>
      <c r="OF2689" s="22"/>
      <c r="OG2689" s="22"/>
      <c r="OH2689" s="22"/>
      <c r="OI2689" s="22"/>
      <c r="OJ2689" s="22"/>
      <c r="OK2689" s="22"/>
      <c r="OL2689" s="22"/>
      <c r="OM2689" s="22"/>
      <c r="ON2689" s="22"/>
      <c r="OO2689" s="22"/>
      <c r="OP2689" s="22"/>
      <c r="OQ2689" s="22"/>
      <c r="OR2689" s="22"/>
    </row>
    <row r="2690" spans="1:408" ht="15" thickBot="1">
      <c r="A2690" s="1"/>
      <c r="B2690" s="12"/>
      <c r="C2690" s="12"/>
      <c r="D2690" s="22"/>
      <c r="E2690" s="54"/>
      <c r="F2690" s="54"/>
      <c r="G2690" s="54"/>
      <c r="H2690" s="55"/>
      <c r="I2690" s="22"/>
      <c r="J2690" s="56"/>
      <c r="K2690" s="81"/>
      <c r="L2690" s="57"/>
      <c r="M2690" s="57"/>
      <c r="N2690" s="55"/>
      <c r="O2690" s="58"/>
      <c r="P2690" s="58"/>
      <c r="Q2690" s="59"/>
      <c r="R2690" s="60"/>
      <c r="S2690" s="60"/>
      <c r="T2690" s="22"/>
      <c r="U2690" s="1"/>
      <c r="V2690" s="23"/>
      <c r="X2690" s="24"/>
      <c r="Y2690" s="24"/>
      <c r="Z2690" s="22"/>
      <c r="AA2690" s="22"/>
      <c r="AB2690" s="22"/>
      <c r="AC2690" s="22"/>
      <c r="AD2690" s="22"/>
      <c r="AE2690" s="22"/>
      <c r="AF2690" s="22"/>
      <c r="AG2690" s="22"/>
      <c r="AH2690" s="22"/>
      <c r="AI2690" s="22"/>
      <c r="AJ2690" s="22"/>
      <c r="AK2690" s="22"/>
      <c r="AL2690" s="22"/>
      <c r="AM2690" s="22"/>
      <c r="AN2690" s="22"/>
      <c r="AO2690" s="22"/>
      <c r="AP2690" s="22"/>
      <c r="AQ2690" s="22"/>
      <c r="AR2690" s="22"/>
      <c r="AS2690" s="22"/>
      <c r="AT2690" s="22"/>
      <c r="AU2690" s="22"/>
      <c r="AV2690" s="22"/>
      <c r="AW2690" s="22"/>
      <c r="AX2690" s="22"/>
      <c r="AY2690" s="22"/>
      <c r="AZ2690" s="22"/>
      <c r="BA2690" s="22"/>
      <c r="BB2690" s="22"/>
      <c r="BC2690" s="22"/>
      <c r="BD2690" s="22"/>
      <c r="BE2690" s="24"/>
      <c r="BF2690" s="22"/>
      <c r="BG2690" s="22"/>
      <c r="BH2690" s="22"/>
      <c r="BI2690" s="22"/>
      <c r="BJ2690" s="22"/>
      <c r="BK2690" s="22"/>
      <c r="BL2690" s="22"/>
      <c r="BM2690" s="22"/>
      <c r="BN2690" s="22"/>
      <c r="BO2690" s="22"/>
      <c r="BP2690" s="22"/>
      <c r="BQ2690" s="22"/>
      <c r="BR2690" s="22"/>
      <c r="BS2690" s="22"/>
      <c r="BT2690" s="22"/>
      <c r="BU2690" s="22"/>
      <c r="BV2690" s="22"/>
      <c r="BW2690" s="22"/>
      <c r="BX2690" s="22"/>
      <c r="BY2690" s="22"/>
      <c r="BZ2690" s="22"/>
      <c r="CA2690" s="22"/>
      <c r="CB2690" s="22"/>
      <c r="CC2690" s="22"/>
      <c r="CD2690" s="22"/>
      <c r="CE2690" s="22"/>
      <c r="CF2690" s="22"/>
      <c r="CG2690" s="22"/>
      <c r="CH2690" s="22"/>
      <c r="CI2690" s="22"/>
      <c r="CJ2690" s="22"/>
      <c r="CK2690" s="24"/>
      <c r="CL2690" s="22"/>
      <c r="CM2690" s="22"/>
      <c r="CN2690" s="22"/>
      <c r="CO2690" s="22"/>
      <c r="CP2690" s="22"/>
      <c r="CQ2690" s="22"/>
      <c r="CR2690" s="22"/>
      <c r="CS2690" s="22"/>
      <c r="CT2690" s="22"/>
      <c r="CU2690" s="22"/>
      <c r="CV2690" s="22"/>
      <c r="CW2690" s="22"/>
      <c r="CX2690" s="22"/>
      <c r="CY2690" s="22"/>
      <c r="CZ2690" s="22"/>
      <c r="DA2690" s="22"/>
      <c r="DB2690" s="22"/>
      <c r="DC2690" s="22"/>
      <c r="DD2690" s="22"/>
      <c r="DE2690" s="22"/>
      <c r="DF2690" s="22"/>
      <c r="DG2690" s="22"/>
      <c r="DH2690" s="22"/>
      <c r="DI2690" s="22"/>
      <c r="DJ2690" s="22"/>
      <c r="DK2690" s="22"/>
      <c r="DL2690" s="22"/>
      <c r="DM2690" s="22"/>
      <c r="DN2690" s="22"/>
      <c r="DO2690" s="22"/>
      <c r="DP2690" s="22"/>
      <c r="DQ2690" s="24"/>
      <c r="DR2690" s="22"/>
      <c r="DS2690" s="22"/>
      <c r="DT2690" s="22"/>
      <c r="DU2690" s="22"/>
      <c r="DV2690" s="22"/>
      <c r="DW2690" s="22"/>
      <c r="DX2690" s="22"/>
      <c r="DY2690" s="22"/>
      <c r="DZ2690" s="22"/>
      <c r="EA2690" s="22"/>
      <c r="EB2690" s="22"/>
      <c r="EC2690" s="22"/>
      <c r="ED2690" s="22"/>
      <c r="EE2690" s="22"/>
      <c r="EF2690" s="22"/>
      <c r="EG2690" s="22"/>
      <c r="EH2690" s="22"/>
      <c r="EI2690" s="22"/>
      <c r="EJ2690" s="22"/>
      <c r="EK2690" s="22"/>
      <c r="EL2690" s="22"/>
      <c r="EM2690" s="22"/>
      <c r="EN2690" s="22"/>
      <c r="EO2690" s="22"/>
      <c r="EP2690" s="22"/>
      <c r="EQ2690" s="22"/>
      <c r="ER2690" s="22"/>
      <c r="ES2690" s="22"/>
      <c r="ET2690" s="22"/>
      <c r="EU2690" s="22"/>
      <c r="EV2690" s="22"/>
      <c r="EW2690" s="24"/>
      <c r="EX2690" s="22"/>
      <c r="EY2690" s="22"/>
      <c r="EZ2690" s="22"/>
      <c r="FA2690" s="22"/>
      <c r="FB2690" s="22"/>
      <c r="FC2690" s="22"/>
      <c r="FD2690" s="22"/>
      <c r="FE2690" s="22"/>
      <c r="FF2690" s="22"/>
      <c r="FG2690" s="22"/>
      <c r="FH2690" s="22"/>
      <c r="FI2690" s="22"/>
      <c r="FJ2690" s="22"/>
      <c r="FK2690" s="22"/>
      <c r="FL2690" s="22"/>
      <c r="FM2690" s="22"/>
      <c r="FN2690" s="22"/>
      <c r="FO2690" s="22"/>
      <c r="FP2690" s="22"/>
      <c r="FQ2690" s="22"/>
      <c r="FR2690" s="22"/>
      <c r="FS2690" s="22"/>
      <c r="FT2690" s="22"/>
      <c r="FU2690" s="22"/>
      <c r="FV2690" s="22"/>
      <c r="FW2690" s="22"/>
      <c r="FX2690" s="22"/>
      <c r="FY2690" s="22"/>
      <c r="FZ2690" s="22"/>
      <c r="GA2690" s="22"/>
      <c r="GB2690" s="22"/>
      <c r="GC2690" s="24"/>
      <c r="GD2690" s="22"/>
      <c r="GE2690" s="22"/>
      <c r="GF2690" s="22"/>
      <c r="GG2690" s="22"/>
      <c r="GH2690" s="22"/>
      <c r="GI2690" s="22"/>
      <c r="GJ2690" s="22"/>
      <c r="GK2690" s="22"/>
      <c r="GL2690" s="22"/>
      <c r="GM2690" s="22"/>
      <c r="GN2690" s="22"/>
      <c r="GO2690" s="22"/>
      <c r="GP2690" s="22"/>
      <c r="GQ2690" s="22"/>
      <c r="GR2690" s="22"/>
      <c r="GS2690" s="22"/>
      <c r="GT2690" s="22"/>
      <c r="GU2690" s="22"/>
      <c r="GV2690" s="22"/>
      <c r="GW2690" s="22"/>
      <c r="GX2690" s="22"/>
      <c r="GY2690" s="22"/>
      <c r="GZ2690" s="22"/>
      <c r="HA2690" s="22"/>
      <c r="HB2690" s="22"/>
      <c r="HC2690" s="22"/>
      <c r="HD2690" s="22"/>
      <c r="HE2690" s="22"/>
      <c r="HF2690" s="22"/>
      <c r="HG2690" s="22"/>
      <c r="HH2690" s="22"/>
      <c r="HI2690" s="24"/>
      <c r="HJ2690" s="22"/>
      <c r="HK2690" s="22"/>
      <c r="HL2690" s="22"/>
      <c r="HM2690" s="22"/>
      <c r="HN2690" s="22"/>
      <c r="HO2690" s="22"/>
      <c r="HP2690" s="22"/>
      <c r="HQ2690" s="22"/>
      <c r="HR2690" s="22"/>
      <c r="HS2690" s="22"/>
      <c r="HT2690" s="22"/>
      <c r="HU2690" s="22"/>
      <c r="HV2690" s="22"/>
      <c r="HW2690" s="22"/>
      <c r="HX2690" s="22"/>
      <c r="HY2690" s="22"/>
      <c r="HZ2690" s="22"/>
      <c r="IA2690" s="22"/>
      <c r="IB2690" s="22"/>
      <c r="IC2690" s="22"/>
      <c r="ID2690" s="22"/>
      <c r="IE2690" s="22"/>
      <c r="IF2690" s="22"/>
      <c r="IG2690" s="22"/>
      <c r="IH2690" s="22"/>
      <c r="II2690" s="22"/>
      <c r="IJ2690" s="22"/>
      <c r="IK2690" s="22"/>
      <c r="IL2690" s="22"/>
      <c r="IM2690" s="22"/>
      <c r="IN2690" s="22"/>
      <c r="IO2690" s="24"/>
      <c r="IP2690" s="22"/>
      <c r="IQ2690" s="22"/>
      <c r="IR2690" s="22"/>
      <c r="IS2690" s="22"/>
      <c r="IT2690" s="22"/>
      <c r="IU2690" s="22"/>
      <c r="IV2690" s="22"/>
      <c r="IW2690" s="22"/>
      <c r="IX2690" s="22"/>
      <c r="IY2690" s="22"/>
      <c r="IZ2690" s="22"/>
      <c r="JA2690" s="22"/>
      <c r="JB2690" s="22"/>
      <c r="JC2690" s="22"/>
      <c r="JD2690" s="22"/>
      <c r="JE2690" s="22"/>
      <c r="JF2690" s="22"/>
      <c r="JG2690" s="22"/>
      <c r="JH2690" s="22"/>
      <c r="JI2690" s="22"/>
      <c r="JJ2690" s="22"/>
      <c r="JK2690" s="22"/>
      <c r="JL2690" s="22"/>
      <c r="JM2690" s="22"/>
      <c r="JN2690" s="22"/>
      <c r="JO2690" s="22"/>
      <c r="JP2690" s="22"/>
      <c r="JQ2690" s="22"/>
      <c r="JR2690" s="22"/>
      <c r="JS2690" s="22"/>
      <c r="JT2690" s="22"/>
      <c r="JU2690" s="24"/>
      <c r="JV2690" s="22"/>
      <c r="JW2690" s="22"/>
      <c r="JX2690" s="22"/>
      <c r="JY2690" s="22"/>
      <c r="JZ2690" s="22"/>
      <c r="KA2690" s="22"/>
      <c r="KB2690" s="22"/>
      <c r="KC2690" s="22"/>
      <c r="KD2690" s="22"/>
      <c r="KE2690" s="22"/>
      <c r="KF2690" s="22"/>
      <c r="KG2690" s="22"/>
      <c r="KH2690" s="22"/>
      <c r="KI2690" s="22"/>
      <c r="KJ2690" s="22"/>
      <c r="KK2690" s="22"/>
      <c r="KL2690" s="22"/>
      <c r="KM2690" s="22"/>
      <c r="KN2690" s="22"/>
      <c r="KO2690" s="22"/>
      <c r="KP2690" s="22"/>
      <c r="KQ2690" s="22"/>
      <c r="KR2690" s="22"/>
      <c r="KS2690" s="22"/>
      <c r="KT2690" s="22"/>
      <c r="KU2690" s="22"/>
      <c r="KV2690" s="22"/>
      <c r="KW2690" s="22"/>
      <c r="KX2690" s="22"/>
      <c r="KY2690" s="22"/>
      <c r="KZ2690" s="22"/>
      <c r="LA2690" s="24"/>
      <c r="LB2690" s="22"/>
      <c r="LC2690" s="22"/>
      <c r="LD2690" s="22"/>
      <c r="LE2690" s="22"/>
      <c r="LF2690" s="22"/>
      <c r="LG2690" s="22"/>
      <c r="LH2690" s="22"/>
      <c r="LI2690" s="22"/>
      <c r="LJ2690" s="22"/>
      <c r="LK2690" s="22"/>
      <c r="LL2690" s="22"/>
      <c r="LM2690" s="22"/>
      <c r="LN2690" s="22"/>
      <c r="LO2690" s="22"/>
      <c r="LP2690" s="22"/>
      <c r="LQ2690" s="22"/>
      <c r="LR2690" s="22"/>
      <c r="LS2690" s="22"/>
      <c r="LT2690" s="22"/>
      <c r="LU2690" s="22"/>
      <c r="LV2690" s="22"/>
      <c r="LW2690" s="22"/>
      <c r="LX2690" s="22"/>
      <c r="LY2690" s="22"/>
      <c r="LZ2690" s="22"/>
      <c r="MA2690" s="22"/>
      <c r="MB2690" s="22"/>
      <c r="MC2690" s="22"/>
      <c r="MD2690" s="22"/>
      <c r="ME2690" s="22"/>
      <c r="MF2690" s="22"/>
      <c r="MG2690" s="24"/>
      <c r="MH2690" s="22"/>
      <c r="MI2690" s="22"/>
      <c r="MJ2690" s="22"/>
      <c r="MK2690" s="22"/>
      <c r="ML2690" s="22"/>
      <c r="MM2690" s="22"/>
      <c r="MN2690" s="22"/>
      <c r="MO2690" s="22"/>
      <c r="MP2690" s="22"/>
      <c r="MQ2690" s="22"/>
      <c r="MR2690" s="22"/>
      <c r="MS2690" s="22"/>
      <c r="MT2690" s="22"/>
      <c r="MU2690" s="22"/>
      <c r="MV2690" s="22"/>
      <c r="MW2690" s="22"/>
      <c r="MX2690" s="22"/>
      <c r="MY2690" s="22"/>
      <c r="MZ2690" s="22"/>
      <c r="NA2690" s="22"/>
      <c r="NB2690" s="22"/>
      <c r="NC2690" s="22"/>
      <c r="ND2690" s="22"/>
      <c r="NE2690" s="22"/>
      <c r="NF2690" s="22"/>
      <c r="NG2690" s="22"/>
      <c r="NH2690" s="22"/>
      <c r="NI2690" s="22"/>
      <c r="NJ2690" s="22"/>
      <c r="NK2690" s="22"/>
      <c r="NL2690" s="22"/>
      <c r="NM2690" s="24"/>
      <c r="NN2690" s="22"/>
      <c r="NO2690" s="22"/>
      <c r="NP2690" s="22"/>
      <c r="NQ2690" s="22"/>
      <c r="NR2690" s="22"/>
      <c r="NS2690" s="22"/>
      <c r="NT2690" s="22"/>
      <c r="NU2690" s="22"/>
      <c r="NV2690" s="22"/>
      <c r="NW2690" s="22"/>
      <c r="NX2690" s="22"/>
      <c r="NY2690" s="22"/>
      <c r="NZ2690" s="22"/>
      <c r="OA2690" s="22"/>
      <c r="OB2690" s="22"/>
      <c r="OC2690" s="22"/>
      <c r="OD2690" s="22"/>
      <c r="OE2690" s="22"/>
      <c r="OF2690" s="22"/>
      <c r="OG2690" s="22"/>
      <c r="OH2690" s="22"/>
      <c r="OI2690" s="22"/>
      <c r="OJ2690" s="22"/>
      <c r="OK2690" s="22"/>
      <c r="OL2690" s="22"/>
      <c r="OM2690" s="22"/>
      <c r="ON2690" s="22"/>
      <c r="OO2690" s="22"/>
      <c r="OP2690" s="22"/>
      <c r="OQ2690" s="22"/>
      <c r="OR2690" s="22"/>
    </row>
    <row r="2691" spans="1:408" ht="15" thickBot="1">
      <c r="A2691" s="1"/>
      <c r="B2691" s="12"/>
      <c r="C2691" s="12"/>
      <c r="D2691" s="22"/>
      <c r="E2691" s="54"/>
      <c r="F2691" s="54"/>
      <c r="G2691" s="54"/>
      <c r="H2691" s="55"/>
      <c r="I2691" s="22"/>
      <c r="J2691" s="56"/>
      <c r="K2691" s="80"/>
      <c r="L2691" s="57"/>
      <c r="M2691" s="57"/>
      <c r="N2691" s="55"/>
      <c r="O2691" s="58"/>
      <c r="P2691" s="58"/>
      <c r="Q2691" s="59"/>
      <c r="R2691" s="60"/>
      <c r="S2691" s="60"/>
      <c r="T2691" s="22"/>
      <c r="U2691" s="1"/>
      <c r="V2691" s="23"/>
      <c r="X2691" s="24"/>
      <c r="Y2691" s="24"/>
      <c r="Z2691" s="22"/>
      <c r="AA2691" s="22"/>
      <c r="AB2691" s="22"/>
      <c r="AC2691" s="22"/>
      <c r="AD2691" s="22"/>
      <c r="AE2691" s="22"/>
      <c r="AF2691" s="22"/>
      <c r="AG2691" s="22"/>
      <c r="AH2691" s="22"/>
      <c r="AI2691" s="22"/>
      <c r="AJ2691" s="22"/>
      <c r="AK2691" s="22"/>
      <c r="AL2691" s="22"/>
      <c r="AM2691" s="22"/>
      <c r="AN2691" s="22"/>
      <c r="AO2691" s="22"/>
      <c r="AP2691" s="22"/>
      <c r="AQ2691" s="22"/>
      <c r="AR2691" s="22"/>
      <c r="AS2691" s="22"/>
      <c r="AT2691" s="22"/>
      <c r="AU2691" s="22"/>
      <c r="AV2691" s="22"/>
      <c r="AW2691" s="22"/>
      <c r="AX2691" s="22"/>
      <c r="AY2691" s="22"/>
      <c r="AZ2691" s="22"/>
      <c r="BA2691" s="22"/>
      <c r="BB2691" s="22"/>
      <c r="BC2691" s="22"/>
      <c r="BD2691" s="22"/>
      <c r="BE2691" s="24"/>
      <c r="BF2691" s="22"/>
      <c r="BG2691" s="22"/>
      <c r="BH2691" s="22"/>
      <c r="BI2691" s="22"/>
      <c r="BJ2691" s="22"/>
      <c r="BK2691" s="22"/>
      <c r="BL2691" s="22"/>
      <c r="BM2691" s="22"/>
      <c r="BN2691" s="22"/>
      <c r="BO2691" s="22"/>
      <c r="BP2691" s="22"/>
      <c r="BQ2691" s="22"/>
      <c r="BR2691" s="22"/>
      <c r="BS2691" s="22"/>
      <c r="BT2691" s="22"/>
      <c r="BU2691" s="22"/>
      <c r="BV2691" s="22"/>
      <c r="BW2691" s="22"/>
      <c r="BX2691" s="22"/>
      <c r="BY2691" s="22"/>
      <c r="BZ2691" s="22"/>
      <c r="CA2691" s="22"/>
      <c r="CB2691" s="22"/>
      <c r="CC2691" s="22"/>
      <c r="CD2691" s="22"/>
      <c r="CE2691" s="22"/>
      <c r="CF2691" s="22"/>
      <c r="CG2691" s="22"/>
      <c r="CH2691" s="22"/>
      <c r="CI2691" s="22"/>
      <c r="CJ2691" s="22"/>
      <c r="CK2691" s="24"/>
      <c r="CL2691" s="22"/>
      <c r="CM2691" s="22"/>
      <c r="CN2691" s="22"/>
      <c r="CO2691" s="22"/>
      <c r="CP2691" s="22"/>
      <c r="CQ2691" s="22"/>
      <c r="CR2691" s="22"/>
      <c r="CS2691" s="22"/>
      <c r="CT2691" s="22"/>
      <c r="CU2691" s="22"/>
      <c r="CV2691" s="22"/>
      <c r="CW2691" s="22"/>
      <c r="CX2691" s="22"/>
      <c r="CY2691" s="22"/>
      <c r="CZ2691" s="22"/>
      <c r="DA2691" s="22"/>
      <c r="DB2691" s="22"/>
      <c r="DC2691" s="22"/>
      <c r="DD2691" s="22"/>
      <c r="DE2691" s="22"/>
      <c r="DF2691" s="22"/>
      <c r="DG2691" s="22"/>
      <c r="DH2691" s="22"/>
      <c r="DI2691" s="22"/>
      <c r="DJ2691" s="22"/>
      <c r="DK2691" s="22"/>
      <c r="DL2691" s="22"/>
      <c r="DM2691" s="22"/>
      <c r="DN2691" s="22"/>
      <c r="DO2691" s="22"/>
      <c r="DP2691" s="22"/>
      <c r="DQ2691" s="24"/>
      <c r="DR2691" s="22"/>
      <c r="DS2691" s="22"/>
      <c r="DT2691" s="22"/>
      <c r="DU2691" s="22"/>
      <c r="DV2691" s="22"/>
      <c r="DW2691" s="22"/>
      <c r="DX2691" s="22"/>
      <c r="DY2691" s="22"/>
      <c r="DZ2691" s="22"/>
      <c r="EA2691" s="22"/>
      <c r="EB2691" s="22"/>
      <c r="EC2691" s="22"/>
      <c r="ED2691" s="22"/>
      <c r="EE2691" s="22"/>
      <c r="EF2691" s="22"/>
      <c r="EG2691" s="22"/>
      <c r="EH2691" s="22"/>
      <c r="EI2691" s="22"/>
      <c r="EJ2691" s="22"/>
      <c r="EK2691" s="22"/>
      <c r="EL2691" s="22"/>
      <c r="EM2691" s="22"/>
      <c r="EN2691" s="22"/>
      <c r="EO2691" s="22"/>
      <c r="EP2691" s="22"/>
      <c r="EQ2691" s="22"/>
      <c r="ER2691" s="22"/>
      <c r="ES2691" s="22"/>
      <c r="ET2691" s="22"/>
      <c r="EU2691" s="22"/>
      <c r="EV2691" s="22"/>
      <c r="EW2691" s="24"/>
      <c r="EX2691" s="22"/>
      <c r="EY2691" s="22"/>
      <c r="EZ2691" s="22"/>
      <c r="FA2691" s="22"/>
      <c r="FB2691" s="22"/>
      <c r="FC2691" s="22"/>
      <c r="FD2691" s="22"/>
      <c r="FE2691" s="22"/>
      <c r="FF2691" s="22"/>
      <c r="FG2691" s="22"/>
      <c r="FH2691" s="22"/>
      <c r="FI2691" s="22"/>
      <c r="FJ2691" s="22"/>
      <c r="FK2691" s="22"/>
      <c r="FL2691" s="22"/>
      <c r="FM2691" s="22"/>
      <c r="FN2691" s="22"/>
      <c r="FO2691" s="22"/>
      <c r="FP2691" s="22"/>
      <c r="FQ2691" s="22"/>
      <c r="FR2691" s="22"/>
      <c r="FS2691" s="22"/>
      <c r="FT2691" s="22"/>
      <c r="FU2691" s="22"/>
      <c r="FV2691" s="22"/>
      <c r="FW2691" s="22"/>
      <c r="FX2691" s="22"/>
      <c r="FY2691" s="22"/>
      <c r="FZ2691" s="22"/>
      <c r="GA2691" s="22"/>
      <c r="GB2691" s="22"/>
      <c r="GC2691" s="24"/>
      <c r="GD2691" s="22"/>
      <c r="GE2691" s="22"/>
      <c r="GF2691" s="22"/>
      <c r="GG2691" s="22"/>
      <c r="GH2691" s="22"/>
      <c r="GI2691" s="22"/>
      <c r="GJ2691" s="22"/>
      <c r="GK2691" s="22"/>
      <c r="GL2691" s="22"/>
      <c r="GM2691" s="22"/>
      <c r="GN2691" s="22"/>
      <c r="GO2691" s="22"/>
      <c r="GP2691" s="22"/>
      <c r="GQ2691" s="22"/>
      <c r="GR2691" s="22"/>
      <c r="GS2691" s="22"/>
      <c r="GT2691" s="22"/>
      <c r="GU2691" s="22"/>
      <c r="GV2691" s="22"/>
      <c r="GW2691" s="22"/>
      <c r="GX2691" s="22"/>
      <c r="GY2691" s="22"/>
      <c r="GZ2691" s="22"/>
      <c r="HA2691" s="22"/>
      <c r="HB2691" s="22"/>
      <c r="HC2691" s="22"/>
      <c r="HD2691" s="22"/>
      <c r="HE2691" s="22"/>
      <c r="HF2691" s="22"/>
      <c r="HG2691" s="22"/>
      <c r="HH2691" s="22"/>
      <c r="HI2691" s="24"/>
      <c r="HJ2691" s="22"/>
      <c r="HK2691" s="22"/>
      <c r="HL2691" s="22"/>
      <c r="HM2691" s="22"/>
      <c r="HN2691" s="22"/>
      <c r="HO2691" s="22"/>
      <c r="HP2691" s="22"/>
      <c r="HQ2691" s="22"/>
      <c r="HR2691" s="22"/>
      <c r="HS2691" s="22"/>
      <c r="HT2691" s="22"/>
      <c r="HU2691" s="22"/>
      <c r="HV2691" s="22"/>
      <c r="HW2691" s="22"/>
      <c r="HX2691" s="22"/>
      <c r="HY2691" s="22"/>
      <c r="HZ2691" s="22"/>
      <c r="IA2691" s="22"/>
      <c r="IB2691" s="22"/>
      <c r="IC2691" s="22"/>
      <c r="ID2691" s="22"/>
      <c r="IE2691" s="22"/>
      <c r="IF2691" s="22"/>
      <c r="IG2691" s="22"/>
      <c r="IH2691" s="22"/>
      <c r="II2691" s="22"/>
      <c r="IJ2691" s="22"/>
      <c r="IK2691" s="22"/>
      <c r="IL2691" s="22"/>
      <c r="IM2691" s="22"/>
      <c r="IN2691" s="22"/>
      <c r="IO2691" s="24"/>
      <c r="IP2691" s="22"/>
      <c r="IQ2691" s="22"/>
      <c r="IR2691" s="22"/>
      <c r="IS2691" s="22"/>
      <c r="IT2691" s="22"/>
      <c r="IU2691" s="22"/>
      <c r="IV2691" s="22"/>
      <c r="IW2691" s="22"/>
      <c r="IX2691" s="22"/>
      <c r="IY2691" s="22"/>
      <c r="IZ2691" s="22"/>
      <c r="JA2691" s="22"/>
      <c r="JB2691" s="22"/>
      <c r="JC2691" s="22"/>
      <c r="JD2691" s="22"/>
      <c r="JE2691" s="22"/>
      <c r="JF2691" s="22"/>
      <c r="JG2691" s="22"/>
      <c r="JH2691" s="22"/>
      <c r="JI2691" s="22"/>
      <c r="JJ2691" s="22"/>
      <c r="JK2691" s="22"/>
      <c r="JL2691" s="22"/>
      <c r="JM2691" s="22"/>
      <c r="JN2691" s="22"/>
      <c r="JO2691" s="22"/>
      <c r="JP2691" s="22"/>
      <c r="JQ2691" s="22"/>
      <c r="JR2691" s="22"/>
      <c r="JS2691" s="22"/>
      <c r="JT2691" s="22"/>
      <c r="JU2691" s="24"/>
      <c r="JV2691" s="22"/>
      <c r="JW2691" s="22"/>
      <c r="JX2691" s="22"/>
      <c r="JY2691" s="22"/>
      <c r="JZ2691" s="22"/>
      <c r="KA2691" s="22"/>
      <c r="KB2691" s="22"/>
      <c r="KC2691" s="22"/>
      <c r="KD2691" s="22"/>
      <c r="KE2691" s="22"/>
      <c r="KF2691" s="22"/>
      <c r="KG2691" s="22"/>
      <c r="KH2691" s="22"/>
      <c r="KI2691" s="22"/>
      <c r="KJ2691" s="22"/>
      <c r="KK2691" s="22"/>
      <c r="KL2691" s="22"/>
      <c r="KM2691" s="22"/>
      <c r="KN2691" s="22"/>
      <c r="KO2691" s="22"/>
      <c r="KP2691" s="22"/>
      <c r="KQ2691" s="22"/>
      <c r="KR2691" s="22"/>
      <c r="KS2691" s="22"/>
      <c r="KT2691" s="22"/>
      <c r="KU2691" s="22"/>
      <c r="KV2691" s="22"/>
      <c r="KW2691" s="22"/>
      <c r="KX2691" s="22"/>
      <c r="KY2691" s="22"/>
      <c r="KZ2691" s="22"/>
      <c r="LA2691" s="24"/>
      <c r="LB2691" s="22"/>
      <c r="LC2691" s="22"/>
      <c r="LD2691" s="22"/>
      <c r="LE2691" s="22"/>
      <c r="LF2691" s="22"/>
      <c r="LG2691" s="22"/>
      <c r="LH2691" s="22"/>
      <c r="LI2691" s="22"/>
      <c r="LJ2691" s="22"/>
      <c r="LK2691" s="22"/>
      <c r="LL2691" s="22"/>
      <c r="LM2691" s="22"/>
      <c r="LN2691" s="22"/>
      <c r="LO2691" s="22"/>
      <c r="LP2691" s="22"/>
      <c r="LQ2691" s="22"/>
      <c r="LR2691" s="22"/>
      <c r="LS2691" s="22"/>
      <c r="LT2691" s="22"/>
      <c r="LU2691" s="22"/>
      <c r="LV2691" s="22"/>
      <c r="LW2691" s="22"/>
      <c r="LX2691" s="22"/>
      <c r="LY2691" s="22"/>
      <c r="LZ2691" s="22"/>
      <c r="MA2691" s="22"/>
      <c r="MB2691" s="22"/>
      <c r="MC2691" s="22"/>
      <c r="MD2691" s="22"/>
      <c r="ME2691" s="22"/>
      <c r="MF2691" s="22"/>
      <c r="MG2691" s="24"/>
      <c r="MH2691" s="22"/>
      <c r="MI2691" s="22"/>
      <c r="MJ2691" s="22"/>
      <c r="MK2691" s="22"/>
      <c r="ML2691" s="22"/>
      <c r="MM2691" s="22"/>
      <c r="MN2691" s="22"/>
      <c r="MO2691" s="22"/>
      <c r="MP2691" s="22"/>
      <c r="MQ2691" s="22"/>
      <c r="MR2691" s="22"/>
      <c r="MS2691" s="22"/>
      <c r="MT2691" s="22"/>
      <c r="MU2691" s="22"/>
      <c r="MV2691" s="22"/>
      <c r="MW2691" s="22"/>
      <c r="MX2691" s="22"/>
      <c r="MY2691" s="22"/>
      <c r="MZ2691" s="22"/>
      <c r="NA2691" s="22"/>
      <c r="NB2691" s="22"/>
      <c r="NC2691" s="22"/>
      <c r="ND2691" s="22"/>
      <c r="NE2691" s="22"/>
      <c r="NF2691" s="22"/>
      <c r="NG2691" s="22"/>
      <c r="NH2691" s="22"/>
      <c r="NI2691" s="22"/>
      <c r="NJ2691" s="22"/>
      <c r="NK2691" s="22"/>
      <c r="NL2691" s="22"/>
      <c r="NM2691" s="24"/>
      <c r="NN2691" s="22"/>
      <c r="NO2691" s="22"/>
      <c r="NP2691" s="22"/>
      <c r="NQ2691" s="22"/>
      <c r="NR2691" s="22"/>
      <c r="NS2691" s="22"/>
      <c r="NT2691" s="22"/>
      <c r="NU2691" s="22"/>
      <c r="NV2691" s="22"/>
      <c r="NW2691" s="22"/>
      <c r="NX2691" s="22"/>
      <c r="NY2691" s="22"/>
      <c r="NZ2691" s="22"/>
      <c r="OA2691" s="22"/>
      <c r="OB2691" s="22"/>
      <c r="OC2691" s="22"/>
      <c r="OD2691" s="22"/>
      <c r="OE2691" s="22"/>
      <c r="OF2691" s="22"/>
      <c r="OG2691" s="22"/>
      <c r="OH2691" s="22"/>
      <c r="OI2691" s="22"/>
      <c r="OJ2691" s="22"/>
      <c r="OK2691" s="22"/>
      <c r="OL2691" s="22"/>
      <c r="OM2691" s="22"/>
      <c r="ON2691" s="22"/>
      <c r="OO2691" s="22"/>
      <c r="OP2691" s="22"/>
      <c r="OQ2691" s="22"/>
      <c r="OR2691" s="22"/>
    </row>
    <row r="2692" spans="1:408" ht="15" thickBot="1">
      <c r="A2692" s="1"/>
      <c r="B2692" s="12"/>
      <c r="C2692" s="12"/>
      <c r="D2692" s="22"/>
      <c r="E2692" s="54"/>
      <c r="F2692" s="54"/>
      <c r="G2692" s="54"/>
      <c r="H2692" s="55"/>
      <c r="I2692" s="22"/>
      <c r="J2692" s="56"/>
      <c r="K2692" s="81"/>
      <c r="L2692" s="57"/>
      <c r="M2692" s="57"/>
      <c r="N2692" s="55"/>
      <c r="O2692" s="58"/>
      <c r="P2692" s="58"/>
      <c r="Q2692" s="59"/>
      <c r="R2692" s="60"/>
      <c r="S2692" s="60"/>
      <c r="T2692" s="22"/>
      <c r="U2692" s="1"/>
      <c r="V2692" s="23"/>
      <c r="X2692" s="24"/>
      <c r="Y2692" s="24"/>
      <c r="Z2692" s="22"/>
      <c r="AA2692" s="22"/>
      <c r="AB2692" s="22"/>
      <c r="AC2692" s="22"/>
      <c r="AD2692" s="22"/>
      <c r="AE2692" s="22"/>
      <c r="AF2692" s="22"/>
      <c r="AG2692" s="22"/>
      <c r="AH2692" s="22"/>
      <c r="AI2692" s="22"/>
      <c r="AJ2692" s="22"/>
      <c r="AK2692" s="22"/>
      <c r="AL2692" s="22"/>
      <c r="AM2692" s="22"/>
      <c r="AN2692" s="22"/>
      <c r="AO2692" s="22"/>
      <c r="AP2692" s="22"/>
      <c r="AQ2692" s="22"/>
      <c r="AR2692" s="22"/>
      <c r="AS2692" s="22"/>
      <c r="AT2692" s="22"/>
      <c r="AU2692" s="22"/>
      <c r="AV2692" s="22"/>
      <c r="AW2692" s="22"/>
      <c r="AX2692" s="22"/>
      <c r="AY2692" s="22"/>
      <c r="AZ2692" s="22"/>
      <c r="BA2692" s="22"/>
      <c r="BB2692" s="22"/>
      <c r="BC2692" s="22"/>
      <c r="BD2692" s="22"/>
      <c r="BE2692" s="24"/>
      <c r="BF2692" s="22"/>
      <c r="BG2692" s="22"/>
      <c r="BH2692" s="22"/>
      <c r="BI2692" s="22"/>
      <c r="BJ2692" s="22"/>
      <c r="BK2692" s="22"/>
      <c r="BL2692" s="22"/>
      <c r="BM2692" s="22"/>
      <c r="BN2692" s="22"/>
      <c r="BO2692" s="22"/>
      <c r="BP2692" s="22"/>
      <c r="BQ2692" s="22"/>
      <c r="BR2692" s="22"/>
      <c r="BS2692" s="22"/>
      <c r="BT2692" s="22"/>
      <c r="BU2692" s="22"/>
      <c r="BV2692" s="22"/>
      <c r="BW2692" s="22"/>
      <c r="BX2692" s="22"/>
      <c r="BY2692" s="22"/>
      <c r="BZ2692" s="22"/>
      <c r="CA2692" s="22"/>
      <c r="CB2692" s="22"/>
      <c r="CC2692" s="22"/>
      <c r="CD2692" s="22"/>
      <c r="CE2692" s="22"/>
      <c r="CF2692" s="22"/>
      <c r="CG2692" s="22"/>
      <c r="CH2692" s="22"/>
      <c r="CI2692" s="22"/>
      <c r="CJ2692" s="22"/>
      <c r="CK2692" s="24"/>
      <c r="CL2692" s="22"/>
      <c r="CM2692" s="22"/>
      <c r="CN2692" s="22"/>
      <c r="CO2692" s="22"/>
      <c r="CP2692" s="22"/>
      <c r="CQ2692" s="22"/>
      <c r="CR2692" s="22"/>
      <c r="CS2692" s="22"/>
      <c r="CT2692" s="22"/>
      <c r="CU2692" s="22"/>
      <c r="CV2692" s="22"/>
      <c r="CW2692" s="22"/>
      <c r="CX2692" s="22"/>
      <c r="CY2692" s="22"/>
      <c r="CZ2692" s="22"/>
      <c r="DA2692" s="22"/>
      <c r="DB2692" s="22"/>
      <c r="DC2692" s="22"/>
      <c r="DD2692" s="22"/>
      <c r="DE2692" s="22"/>
      <c r="DF2692" s="22"/>
      <c r="DG2692" s="22"/>
      <c r="DH2692" s="22"/>
      <c r="DI2692" s="22"/>
      <c r="DJ2692" s="22"/>
      <c r="DK2692" s="22"/>
      <c r="DL2692" s="22"/>
      <c r="DM2692" s="22"/>
      <c r="DN2692" s="22"/>
      <c r="DO2692" s="22"/>
      <c r="DP2692" s="22"/>
      <c r="DQ2692" s="24"/>
      <c r="DR2692" s="22"/>
      <c r="DS2692" s="22"/>
      <c r="DT2692" s="22"/>
      <c r="DU2692" s="22"/>
      <c r="DV2692" s="22"/>
      <c r="DW2692" s="22"/>
      <c r="DX2692" s="22"/>
      <c r="DY2692" s="22"/>
      <c r="DZ2692" s="22"/>
      <c r="EA2692" s="22"/>
      <c r="EB2692" s="22"/>
      <c r="EC2692" s="22"/>
      <c r="ED2692" s="22"/>
      <c r="EE2692" s="22"/>
      <c r="EF2692" s="22"/>
      <c r="EG2692" s="22"/>
      <c r="EH2692" s="22"/>
      <c r="EI2692" s="22"/>
      <c r="EJ2692" s="22"/>
      <c r="EK2692" s="22"/>
      <c r="EL2692" s="22"/>
      <c r="EM2692" s="22"/>
      <c r="EN2692" s="22"/>
      <c r="EO2692" s="22"/>
      <c r="EP2692" s="22"/>
      <c r="EQ2692" s="22"/>
      <c r="ER2692" s="22"/>
      <c r="ES2692" s="22"/>
      <c r="ET2692" s="22"/>
      <c r="EU2692" s="22"/>
      <c r="EV2692" s="22"/>
      <c r="EW2692" s="24"/>
      <c r="EX2692" s="22"/>
      <c r="EY2692" s="22"/>
      <c r="EZ2692" s="22"/>
      <c r="FA2692" s="22"/>
      <c r="FB2692" s="22"/>
      <c r="FC2692" s="22"/>
      <c r="FD2692" s="22"/>
      <c r="FE2692" s="22"/>
      <c r="FF2692" s="22"/>
      <c r="FG2692" s="22"/>
      <c r="FH2692" s="22"/>
      <c r="FI2692" s="22"/>
      <c r="FJ2692" s="22"/>
      <c r="FK2692" s="22"/>
      <c r="FL2692" s="22"/>
      <c r="FM2692" s="22"/>
      <c r="FN2692" s="22"/>
      <c r="FO2692" s="22"/>
      <c r="FP2692" s="22"/>
      <c r="FQ2692" s="22"/>
      <c r="FR2692" s="22"/>
      <c r="FS2692" s="22"/>
      <c r="FT2692" s="22"/>
      <c r="FU2692" s="22"/>
      <c r="FV2692" s="22"/>
      <c r="FW2692" s="22"/>
      <c r="FX2692" s="22"/>
      <c r="FY2692" s="22"/>
      <c r="FZ2692" s="22"/>
      <c r="GA2692" s="22"/>
      <c r="GB2692" s="22"/>
      <c r="GC2692" s="24"/>
      <c r="GD2692" s="22"/>
      <c r="GE2692" s="22"/>
      <c r="GF2692" s="22"/>
      <c r="GG2692" s="22"/>
      <c r="GH2692" s="22"/>
      <c r="GI2692" s="22"/>
      <c r="GJ2692" s="22"/>
      <c r="GK2692" s="22"/>
      <c r="GL2692" s="22"/>
      <c r="GM2692" s="22"/>
      <c r="GN2692" s="22"/>
      <c r="GO2692" s="22"/>
      <c r="GP2692" s="22"/>
      <c r="GQ2692" s="22"/>
      <c r="GR2692" s="22"/>
      <c r="GS2692" s="22"/>
      <c r="GT2692" s="22"/>
      <c r="GU2692" s="22"/>
      <c r="GV2692" s="22"/>
      <c r="GW2692" s="22"/>
      <c r="GX2692" s="22"/>
      <c r="GY2692" s="22"/>
      <c r="GZ2692" s="22"/>
      <c r="HA2692" s="22"/>
      <c r="HB2692" s="22"/>
      <c r="HC2692" s="22"/>
      <c r="HD2692" s="22"/>
      <c r="HE2692" s="22"/>
      <c r="HF2692" s="22"/>
      <c r="HG2692" s="22"/>
      <c r="HH2692" s="22"/>
      <c r="HI2692" s="24"/>
      <c r="HJ2692" s="22"/>
      <c r="HK2692" s="22"/>
      <c r="HL2692" s="22"/>
      <c r="HM2692" s="22"/>
      <c r="HN2692" s="22"/>
      <c r="HO2692" s="22"/>
      <c r="HP2692" s="22"/>
      <c r="HQ2692" s="22"/>
      <c r="HR2692" s="22"/>
      <c r="HS2692" s="22"/>
      <c r="HT2692" s="22"/>
      <c r="HU2692" s="22"/>
      <c r="HV2692" s="22"/>
      <c r="HW2692" s="22"/>
      <c r="HX2692" s="22"/>
      <c r="HY2692" s="22"/>
      <c r="HZ2692" s="22"/>
      <c r="IA2692" s="22"/>
      <c r="IB2692" s="22"/>
      <c r="IC2692" s="22"/>
      <c r="ID2692" s="22"/>
      <c r="IE2692" s="22"/>
      <c r="IF2692" s="22"/>
      <c r="IG2692" s="22"/>
      <c r="IH2692" s="22"/>
      <c r="II2692" s="22"/>
      <c r="IJ2692" s="22"/>
      <c r="IK2692" s="22"/>
      <c r="IL2692" s="22"/>
      <c r="IM2692" s="22"/>
      <c r="IN2692" s="22"/>
      <c r="IO2692" s="24"/>
      <c r="IP2692" s="22"/>
      <c r="IQ2692" s="22"/>
      <c r="IR2692" s="22"/>
      <c r="IS2692" s="22"/>
      <c r="IT2692" s="22"/>
      <c r="IU2692" s="22"/>
      <c r="IV2692" s="22"/>
      <c r="IW2692" s="22"/>
      <c r="IX2692" s="22"/>
      <c r="IY2692" s="22"/>
      <c r="IZ2692" s="22"/>
      <c r="JA2692" s="22"/>
      <c r="JB2692" s="22"/>
      <c r="JC2692" s="22"/>
      <c r="JD2692" s="22"/>
      <c r="JE2692" s="22"/>
      <c r="JF2692" s="22"/>
      <c r="JG2692" s="22"/>
      <c r="JH2692" s="22"/>
      <c r="JI2692" s="22"/>
      <c r="JJ2692" s="22"/>
      <c r="JK2692" s="22"/>
      <c r="JL2692" s="22"/>
      <c r="JM2692" s="22"/>
      <c r="JN2692" s="22"/>
      <c r="JO2692" s="22"/>
      <c r="JP2692" s="22"/>
      <c r="JQ2692" s="22"/>
      <c r="JR2692" s="22"/>
      <c r="JS2692" s="22"/>
      <c r="JT2692" s="22"/>
      <c r="JU2692" s="24"/>
      <c r="JV2692" s="22"/>
      <c r="JW2692" s="22"/>
      <c r="JX2692" s="22"/>
      <c r="JY2692" s="22"/>
      <c r="JZ2692" s="22"/>
      <c r="KA2692" s="22"/>
      <c r="KB2692" s="22"/>
      <c r="KC2692" s="22"/>
      <c r="KD2692" s="22"/>
      <c r="KE2692" s="22"/>
      <c r="KF2692" s="22"/>
      <c r="KG2692" s="22"/>
      <c r="KH2692" s="22"/>
      <c r="KI2692" s="22"/>
      <c r="KJ2692" s="22"/>
      <c r="KK2692" s="22"/>
      <c r="KL2692" s="22"/>
      <c r="KM2692" s="22"/>
      <c r="KN2692" s="22"/>
      <c r="KO2692" s="22"/>
      <c r="KP2692" s="22"/>
      <c r="KQ2692" s="22"/>
      <c r="KR2692" s="22"/>
      <c r="KS2692" s="22"/>
      <c r="KT2692" s="22"/>
      <c r="KU2692" s="22"/>
      <c r="KV2692" s="22"/>
      <c r="KW2692" s="22"/>
      <c r="KX2692" s="22"/>
      <c r="KY2692" s="22"/>
      <c r="KZ2692" s="22"/>
      <c r="LA2692" s="24"/>
      <c r="LB2692" s="22"/>
      <c r="LC2692" s="22"/>
      <c r="LD2692" s="22"/>
      <c r="LE2692" s="22"/>
      <c r="LF2692" s="22"/>
      <c r="LG2692" s="22"/>
      <c r="LH2692" s="22"/>
      <c r="LI2692" s="22"/>
      <c r="LJ2692" s="22"/>
      <c r="LK2692" s="22"/>
      <c r="LL2692" s="22"/>
      <c r="LM2692" s="22"/>
      <c r="LN2692" s="22"/>
      <c r="LO2692" s="22"/>
      <c r="LP2692" s="22"/>
      <c r="LQ2692" s="22"/>
      <c r="LR2692" s="22"/>
      <c r="LS2692" s="22"/>
      <c r="LT2692" s="22"/>
      <c r="LU2692" s="22"/>
      <c r="LV2692" s="22"/>
      <c r="LW2692" s="22"/>
      <c r="LX2692" s="22"/>
      <c r="LY2692" s="22"/>
      <c r="LZ2692" s="22"/>
      <c r="MA2692" s="22"/>
      <c r="MB2692" s="22"/>
      <c r="MC2692" s="22"/>
      <c r="MD2692" s="22"/>
      <c r="ME2692" s="22"/>
      <c r="MF2692" s="22"/>
      <c r="MG2692" s="24"/>
      <c r="MH2692" s="22"/>
      <c r="MI2692" s="22"/>
      <c r="MJ2692" s="22"/>
      <c r="MK2692" s="22"/>
      <c r="ML2692" s="22"/>
      <c r="MM2692" s="22"/>
      <c r="MN2692" s="22"/>
      <c r="MO2692" s="22"/>
      <c r="MP2692" s="22"/>
      <c r="MQ2692" s="22"/>
      <c r="MR2692" s="22"/>
      <c r="MS2692" s="22"/>
      <c r="MT2692" s="22"/>
      <c r="MU2692" s="22"/>
      <c r="MV2692" s="22"/>
      <c r="MW2692" s="22"/>
      <c r="MX2692" s="22"/>
      <c r="MY2692" s="22"/>
      <c r="MZ2692" s="22"/>
      <c r="NA2692" s="22"/>
      <c r="NB2692" s="22"/>
      <c r="NC2692" s="22"/>
      <c r="ND2692" s="22"/>
      <c r="NE2692" s="22"/>
      <c r="NF2692" s="22"/>
      <c r="NG2692" s="22"/>
      <c r="NH2692" s="22"/>
      <c r="NI2692" s="22"/>
      <c r="NJ2692" s="22"/>
      <c r="NK2692" s="22"/>
      <c r="NL2692" s="22"/>
      <c r="NM2692" s="24"/>
      <c r="NN2692" s="22"/>
      <c r="NO2692" s="22"/>
      <c r="NP2692" s="22"/>
      <c r="NQ2692" s="22"/>
      <c r="NR2692" s="22"/>
      <c r="NS2692" s="22"/>
      <c r="NT2692" s="22"/>
      <c r="NU2692" s="22"/>
      <c r="NV2692" s="22"/>
      <c r="NW2692" s="22"/>
      <c r="NX2692" s="22"/>
      <c r="NY2692" s="22"/>
      <c r="NZ2692" s="22"/>
      <c r="OA2692" s="22"/>
      <c r="OB2692" s="22"/>
      <c r="OC2692" s="22"/>
      <c r="OD2692" s="22"/>
      <c r="OE2692" s="22"/>
      <c r="OF2692" s="22"/>
      <c r="OG2692" s="22"/>
      <c r="OH2692" s="22"/>
      <c r="OI2692" s="22"/>
      <c r="OJ2692" s="22"/>
      <c r="OK2692" s="22"/>
      <c r="OL2692" s="22"/>
      <c r="OM2692" s="22"/>
      <c r="ON2692" s="22"/>
      <c r="OO2692" s="22"/>
      <c r="OP2692" s="22"/>
      <c r="OQ2692" s="22"/>
      <c r="OR2692" s="22"/>
    </row>
    <row r="2693" spans="1:408" ht="15" thickBot="1">
      <c r="A2693" s="1"/>
      <c r="B2693" s="12"/>
      <c r="C2693" s="12"/>
      <c r="D2693" s="22"/>
      <c r="E2693" s="54"/>
      <c r="F2693" s="54"/>
      <c r="G2693" s="54"/>
      <c r="H2693" s="55"/>
      <c r="I2693" s="22"/>
      <c r="J2693" s="56"/>
      <c r="K2693" s="80"/>
      <c r="L2693" s="57"/>
      <c r="M2693" s="57"/>
      <c r="N2693" s="55"/>
      <c r="O2693" s="58"/>
      <c r="P2693" s="58"/>
      <c r="Q2693" s="59"/>
      <c r="R2693" s="60"/>
      <c r="S2693" s="60"/>
      <c r="T2693" s="22"/>
      <c r="U2693" s="1"/>
      <c r="V2693" s="23"/>
      <c r="X2693" s="24"/>
      <c r="Y2693" s="24"/>
      <c r="Z2693" s="22"/>
      <c r="AA2693" s="22"/>
      <c r="AB2693" s="22"/>
      <c r="AC2693" s="22"/>
      <c r="AD2693" s="22"/>
      <c r="AE2693" s="22"/>
      <c r="AF2693" s="22"/>
      <c r="AG2693" s="22"/>
      <c r="AH2693" s="22"/>
      <c r="AI2693" s="22"/>
      <c r="AJ2693" s="22"/>
      <c r="AK2693" s="22"/>
      <c r="AL2693" s="22"/>
      <c r="AM2693" s="22"/>
      <c r="AN2693" s="22"/>
      <c r="AO2693" s="22"/>
      <c r="AP2693" s="22"/>
      <c r="AQ2693" s="22"/>
      <c r="AR2693" s="22"/>
      <c r="AS2693" s="22"/>
      <c r="AT2693" s="22"/>
      <c r="AU2693" s="22"/>
      <c r="AV2693" s="22"/>
      <c r="AW2693" s="22"/>
      <c r="AX2693" s="22"/>
      <c r="AY2693" s="22"/>
      <c r="AZ2693" s="22"/>
      <c r="BA2693" s="22"/>
      <c r="BB2693" s="22"/>
      <c r="BC2693" s="22"/>
      <c r="BD2693" s="22"/>
      <c r="BE2693" s="24"/>
      <c r="BF2693" s="22"/>
      <c r="BG2693" s="22"/>
      <c r="BH2693" s="22"/>
      <c r="BI2693" s="22"/>
      <c r="BJ2693" s="22"/>
      <c r="BK2693" s="22"/>
      <c r="BL2693" s="22"/>
      <c r="BM2693" s="22"/>
      <c r="BN2693" s="22"/>
      <c r="BO2693" s="22"/>
      <c r="BP2693" s="22"/>
      <c r="BQ2693" s="22"/>
      <c r="BR2693" s="22"/>
      <c r="BS2693" s="22"/>
      <c r="BT2693" s="22"/>
      <c r="BU2693" s="22"/>
      <c r="BV2693" s="22"/>
      <c r="BW2693" s="22"/>
      <c r="BX2693" s="22"/>
      <c r="BY2693" s="22"/>
      <c r="BZ2693" s="22"/>
      <c r="CA2693" s="22"/>
      <c r="CB2693" s="22"/>
      <c r="CC2693" s="22"/>
      <c r="CD2693" s="22"/>
      <c r="CE2693" s="22"/>
      <c r="CF2693" s="22"/>
      <c r="CG2693" s="22"/>
      <c r="CH2693" s="22"/>
      <c r="CI2693" s="22"/>
      <c r="CJ2693" s="22"/>
      <c r="CK2693" s="24"/>
      <c r="CL2693" s="22"/>
      <c r="CM2693" s="22"/>
      <c r="CN2693" s="22"/>
      <c r="CO2693" s="22"/>
      <c r="CP2693" s="22"/>
      <c r="CQ2693" s="22"/>
      <c r="CR2693" s="22"/>
      <c r="CS2693" s="22"/>
      <c r="CT2693" s="22"/>
      <c r="CU2693" s="22"/>
      <c r="CV2693" s="22"/>
      <c r="CW2693" s="22"/>
      <c r="CX2693" s="22"/>
      <c r="CY2693" s="22"/>
      <c r="CZ2693" s="22"/>
      <c r="DA2693" s="22"/>
      <c r="DB2693" s="22"/>
      <c r="DC2693" s="22"/>
      <c r="DD2693" s="22"/>
      <c r="DE2693" s="22"/>
      <c r="DF2693" s="22"/>
      <c r="DG2693" s="22"/>
      <c r="DH2693" s="22"/>
      <c r="DI2693" s="22"/>
      <c r="DJ2693" s="22"/>
      <c r="DK2693" s="22"/>
      <c r="DL2693" s="22"/>
      <c r="DM2693" s="22"/>
      <c r="DN2693" s="22"/>
      <c r="DO2693" s="22"/>
      <c r="DP2693" s="22"/>
      <c r="DQ2693" s="24"/>
      <c r="DR2693" s="22"/>
      <c r="DS2693" s="22"/>
      <c r="DT2693" s="22"/>
      <c r="DU2693" s="22"/>
      <c r="DV2693" s="22"/>
      <c r="DW2693" s="22"/>
      <c r="DX2693" s="22"/>
      <c r="DY2693" s="22"/>
      <c r="DZ2693" s="22"/>
      <c r="EA2693" s="22"/>
      <c r="EB2693" s="22"/>
      <c r="EC2693" s="22"/>
      <c r="ED2693" s="22"/>
      <c r="EE2693" s="22"/>
      <c r="EF2693" s="22"/>
      <c r="EG2693" s="22"/>
      <c r="EH2693" s="22"/>
      <c r="EI2693" s="22"/>
      <c r="EJ2693" s="22"/>
      <c r="EK2693" s="22"/>
      <c r="EL2693" s="22"/>
      <c r="EM2693" s="22"/>
      <c r="EN2693" s="22"/>
      <c r="EO2693" s="22"/>
      <c r="EP2693" s="22"/>
      <c r="EQ2693" s="22"/>
      <c r="ER2693" s="22"/>
      <c r="ES2693" s="22"/>
      <c r="ET2693" s="22"/>
      <c r="EU2693" s="22"/>
      <c r="EV2693" s="22"/>
      <c r="EW2693" s="24"/>
      <c r="EX2693" s="22"/>
      <c r="EY2693" s="22"/>
      <c r="EZ2693" s="22"/>
      <c r="FA2693" s="22"/>
      <c r="FB2693" s="22"/>
      <c r="FC2693" s="22"/>
      <c r="FD2693" s="22"/>
      <c r="FE2693" s="22"/>
      <c r="FF2693" s="22"/>
      <c r="FG2693" s="22"/>
      <c r="FH2693" s="22"/>
      <c r="FI2693" s="22"/>
      <c r="FJ2693" s="22"/>
      <c r="FK2693" s="22"/>
      <c r="FL2693" s="22"/>
      <c r="FM2693" s="22"/>
      <c r="FN2693" s="22"/>
      <c r="FO2693" s="22"/>
      <c r="FP2693" s="22"/>
      <c r="FQ2693" s="22"/>
      <c r="FR2693" s="22"/>
      <c r="FS2693" s="22"/>
      <c r="FT2693" s="22"/>
      <c r="FU2693" s="22"/>
      <c r="FV2693" s="22"/>
      <c r="FW2693" s="22"/>
      <c r="FX2693" s="22"/>
      <c r="FY2693" s="22"/>
      <c r="FZ2693" s="22"/>
      <c r="GA2693" s="22"/>
      <c r="GB2693" s="22"/>
      <c r="GC2693" s="24"/>
      <c r="GD2693" s="22"/>
      <c r="GE2693" s="22"/>
      <c r="GF2693" s="22"/>
      <c r="GG2693" s="22"/>
      <c r="GH2693" s="22"/>
      <c r="GI2693" s="22"/>
      <c r="GJ2693" s="22"/>
      <c r="GK2693" s="22"/>
      <c r="GL2693" s="22"/>
      <c r="GM2693" s="22"/>
      <c r="GN2693" s="22"/>
      <c r="GO2693" s="22"/>
      <c r="GP2693" s="22"/>
      <c r="GQ2693" s="22"/>
      <c r="GR2693" s="22"/>
      <c r="GS2693" s="22"/>
      <c r="GT2693" s="22"/>
      <c r="GU2693" s="22"/>
      <c r="GV2693" s="22"/>
      <c r="GW2693" s="22"/>
      <c r="GX2693" s="22"/>
      <c r="GY2693" s="22"/>
      <c r="GZ2693" s="22"/>
      <c r="HA2693" s="22"/>
      <c r="HB2693" s="22"/>
      <c r="HC2693" s="22"/>
      <c r="HD2693" s="22"/>
      <c r="HE2693" s="22"/>
      <c r="HF2693" s="22"/>
      <c r="HG2693" s="22"/>
      <c r="HH2693" s="22"/>
      <c r="HI2693" s="24"/>
      <c r="HJ2693" s="22"/>
      <c r="HK2693" s="22"/>
      <c r="HL2693" s="22"/>
      <c r="HM2693" s="22"/>
      <c r="HN2693" s="22"/>
      <c r="HO2693" s="22"/>
      <c r="HP2693" s="22"/>
      <c r="HQ2693" s="22"/>
      <c r="HR2693" s="22"/>
      <c r="HS2693" s="22"/>
      <c r="HT2693" s="22"/>
      <c r="HU2693" s="22"/>
      <c r="HV2693" s="22"/>
      <c r="HW2693" s="22"/>
      <c r="HX2693" s="22"/>
      <c r="HY2693" s="22"/>
      <c r="HZ2693" s="22"/>
      <c r="IA2693" s="22"/>
      <c r="IB2693" s="22"/>
      <c r="IC2693" s="22"/>
      <c r="ID2693" s="22"/>
      <c r="IE2693" s="22"/>
      <c r="IF2693" s="22"/>
      <c r="IG2693" s="22"/>
      <c r="IH2693" s="22"/>
      <c r="II2693" s="22"/>
      <c r="IJ2693" s="22"/>
      <c r="IK2693" s="22"/>
      <c r="IL2693" s="22"/>
      <c r="IM2693" s="22"/>
      <c r="IN2693" s="22"/>
      <c r="IO2693" s="24"/>
      <c r="IP2693" s="22"/>
      <c r="IQ2693" s="22"/>
      <c r="IR2693" s="22"/>
      <c r="IS2693" s="22"/>
      <c r="IT2693" s="22"/>
      <c r="IU2693" s="22"/>
      <c r="IV2693" s="22"/>
      <c r="IW2693" s="22"/>
      <c r="IX2693" s="22"/>
      <c r="IY2693" s="22"/>
      <c r="IZ2693" s="22"/>
      <c r="JA2693" s="22"/>
      <c r="JB2693" s="22"/>
      <c r="JC2693" s="22"/>
      <c r="JD2693" s="22"/>
      <c r="JE2693" s="22"/>
      <c r="JF2693" s="22"/>
      <c r="JG2693" s="22"/>
      <c r="JH2693" s="22"/>
      <c r="JI2693" s="22"/>
      <c r="JJ2693" s="22"/>
      <c r="JK2693" s="22"/>
      <c r="JL2693" s="22"/>
      <c r="JM2693" s="22"/>
      <c r="JN2693" s="22"/>
      <c r="JO2693" s="22"/>
      <c r="JP2693" s="22"/>
      <c r="JQ2693" s="22"/>
      <c r="JR2693" s="22"/>
      <c r="JS2693" s="22"/>
      <c r="JT2693" s="22"/>
      <c r="JU2693" s="24"/>
      <c r="JV2693" s="22"/>
      <c r="JW2693" s="22"/>
      <c r="JX2693" s="22"/>
      <c r="JY2693" s="22"/>
      <c r="JZ2693" s="22"/>
      <c r="KA2693" s="22"/>
      <c r="KB2693" s="22"/>
      <c r="KC2693" s="22"/>
      <c r="KD2693" s="22"/>
      <c r="KE2693" s="22"/>
      <c r="KF2693" s="22"/>
      <c r="KG2693" s="22"/>
      <c r="KH2693" s="22"/>
      <c r="KI2693" s="22"/>
      <c r="KJ2693" s="22"/>
      <c r="KK2693" s="22"/>
      <c r="KL2693" s="22"/>
      <c r="KM2693" s="22"/>
      <c r="KN2693" s="22"/>
      <c r="KO2693" s="22"/>
      <c r="KP2693" s="22"/>
      <c r="KQ2693" s="22"/>
      <c r="KR2693" s="22"/>
      <c r="KS2693" s="22"/>
      <c r="KT2693" s="22"/>
      <c r="KU2693" s="22"/>
      <c r="KV2693" s="22"/>
      <c r="KW2693" s="22"/>
      <c r="KX2693" s="22"/>
      <c r="KY2693" s="22"/>
      <c r="KZ2693" s="22"/>
      <c r="LA2693" s="24"/>
      <c r="LB2693" s="22"/>
      <c r="LC2693" s="22"/>
      <c r="LD2693" s="22"/>
      <c r="LE2693" s="22"/>
      <c r="LF2693" s="22"/>
      <c r="LG2693" s="22"/>
      <c r="LH2693" s="22"/>
      <c r="LI2693" s="22"/>
      <c r="LJ2693" s="22"/>
      <c r="LK2693" s="22"/>
      <c r="LL2693" s="22"/>
      <c r="LM2693" s="22"/>
      <c r="LN2693" s="22"/>
      <c r="LO2693" s="22"/>
      <c r="LP2693" s="22"/>
      <c r="LQ2693" s="22"/>
      <c r="LR2693" s="22"/>
      <c r="LS2693" s="22"/>
      <c r="LT2693" s="22"/>
      <c r="LU2693" s="22"/>
      <c r="LV2693" s="22"/>
      <c r="LW2693" s="22"/>
      <c r="LX2693" s="22"/>
      <c r="LY2693" s="22"/>
      <c r="LZ2693" s="22"/>
      <c r="MA2693" s="22"/>
      <c r="MB2693" s="22"/>
      <c r="MC2693" s="22"/>
      <c r="MD2693" s="22"/>
      <c r="ME2693" s="22"/>
      <c r="MF2693" s="22"/>
      <c r="MG2693" s="24"/>
      <c r="MH2693" s="22"/>
      <c r="MI2693" s="22"/>
      <c r="MJ2693" s="22"/>
      <c r="MK2693" s="22"/>
      <c r="ML2693" s="22"/>
      <c r="MM2693" s="22"/>
      <c r="MN2693" s="22"/>
      <c r="MO2693" s="22"/>
      <c r="MP2693" s="22"/>
      <c r="MQ2693" s="22"/>
      <c r="MR2693" s="22"/>
      <c r="MS2693" s="22"/>
      <c r="MT2693" s="22"/>
      <c r="MU2693" s="22"/>
      <c r="MV2693" s="22"/>
      <c r="MW2693" s="22"/>
      <c r="MX2693" s="22"/>
      <c r="MY2693" s="22"/>
      <c r="MZ2693" s="22"/>
      <c r="NA2693" s="22"/>
      <c r="NB2693" s="22"/>
      <c r="NC2693" s="22"/>
      <c r="ND2693" s="22"/>
      <c r="NE2693" s="22"/>
      <c r="NF2693" s="22"/>
      <c r="NG2693" s="22"/>
      <c r="NH2693" s="22"/>
      <c r="NI2693" s="22"/>
      <c r="NJ2693" s="22"/>
      <c r="NK2693" s="22"/>
      <c r="NL2693" s="22"/>
      <c r="NM2693" s="24"/>
      <c r="NN2693" s="22"/>
      <c r="NO2693" s="22"/>
      <c r="NP2693" s="22"/>
      <c r="NQ2693" s="22"/>
      <c r="NR2693" s="22"/>
      <c r="NS2693" s="22"/>
      <c r="NT2693" s="22"/>
      <c r="NU2693" s="22"/>
      <c r="NV2693" s="22"/>
      <c r="NW2693" s="22"/>
      <c r="NX2693" s="22"/>
      <c r="NY2693" s="22"/>
      <c r="NZ2693" s="22"/>
      <c r="OA2693" s="22"/>
      <c r="OB2693" s="22"/>
      <c r="OC2693" s="22"/>
      <c r="OD2693" s="22"/>
      <c r="OE2693" s="22"/>
      <c r="OF2693" s="22"/>
      <c r="OG2693" s="22"/>
      <c r="OH2693" s="22"/>
      <c r="OI2693" s="22"/>
      <c r="OJ2693" s="22"/>
      <c r="OK2693" s="22"/>
      <c r="OL2693" s="22"/>
      <c r="OM2693" s="22"/>
      <c r="ON2693" s="22"/>
      <c r="OO2693" s="22"/>
      <c r="OP2693" s="22"/>
      <c r="OQ2693" s="22"/>
      <c r="OR2693" s="22"/>
    </row>
    <row r="2694" spans="1:408" ht="15" thickBot="1">
      <c r="A2694" s="1"/>
      <c r="B2694" s="12"/>
      <c r="C2694" s="12"/>
      <c r="D2694" s="22"/>
      <c r="E2694" s="54"/>
      <c r="F2694" s="54"/>
      <c r="G2694" s="54"/>
      <c r="H2694" s="55"/>
      <c r="I2694" s="22"/>
      <c r="J2694" s="56"/>
      <c r="K2694" s="81"/>
      <c r="L2694" s="57"/>
      <c r="M2694" s="57"/>
      <c r="N2694" s="55"/>
      <c r="O2694" s="58"/>
      <c r="P2694" s="58"/>
      <c r="Q2694" s="59"/>
      <c r="R2694" s="60"/>
      <c r="S2694" s="60"/>
      <c r="T2694" s="22"/>
      <c r="U2694" s="1"/>
      <c r="V2694" s="23"/>
      <c r="X2694" s="24"/>
      <c r="Y2694" s="24"/>
      <c r="Z2694" s="22"/>
      <c r="AA2694" s="22"/>
      <c r="AB2694" s="22"/>
      <c r="AC2694" s="22"/>
      <c r="AD2694" s="22"/>
      <c r="AE2694" s="22"/>
      <c r="AF2694" s="22"/>
      <c r="AG2694" s="22"/>
      <c r="AH2694" s="22"/>
      <c r="AI2694" s="22"/>
      <c r="AJ2694" s="22"/>
      <c r="AK2694" s="22"/>
      <c r="AL2694" s="22"/>
      <c r="AM2694" s="22"/>
      <c r="AN2694" s="22"/>
      <c r="AO2694" s="22"/>
      <c r="AP2694" s="22"/>
      <c r="AQ2694" s="22"/>
      <c r="AR2694" s="22"/>
      <c r="AS2694" s="22"/>
      <c r="AT2694" s="22"/>
      <c r="AU2694" s="22"/>
      <c r="AV2694" s="22"/>
      <c r="AW2694" s="22"/>
      <c r="AX2694" s="22"/>
      <c r="AY2694" s="22"/>
      <c r="AZ2694" s="22"/>
      <c r="BA2694" s="22"/>
      <c r="BB2694" s="22"/>
      <c r="BC2694" s="22"/>
      <c r="BD2694" s="22"/>
      <c r="BE2694" s="24"/>
      <c r="BF2694" s="22"/>
      <c r="BG2694" s="22"/>
      <c r="BH2694" s="22"/>
      <c r="BI2694" s="22"/>
      <c r="BJ2694" s="22"/>
      <c r="BK2694" s="22"/>
      <c r="BL2694" s="22"/>
      <c r="BM2694" s="22"/>
      <c r="BN2694" s="22"/>
      <c r="BO2694" s="22"/>
      <c r="BP2694" s="22"/>
      <c r="BQ2694" s="22"/>
      <c r="BR2694" s="22"/>
      <c r="BS2694" s="22"/>
      <c r="BT2694" s="22"/>
      <c r="BU2694" s="22"/>
      <c r="BV2694" s="22"/>
      <c r="BW2694" s="22"/>
      <c r="BX2694" s="22"/>
      <c r="BY2694" s="22"/>
      <c r="BZ2694" s="22"/>
      <c r="CA2694" s="22"/>
      <c r="CB2694" s="22"/>
      <c r="CC2694" s="22"/>
      <c r="CD2694" s="22"/>
      <c r="CE2694" s="22"/>
      <c r="CF2694" s="22"/>
      <c r="CG2694" s="22"/>
      <c r="CH2694" s="22"/>
      <c r="CI2694" s="22"/>
      <c r="CJ2694" s="22"/>
      <c r="CK2694" s="24"/>
      <c r="CL2694" s="22"/>
      <c r="CM2694" s="22"/>
      <c r="CN2694" s="22"/>
      <c r="CO2694" s="22"/>
      <c r="CP2694" s="22"/>
      <c r="CQ2694" s="22"/>
      <c r="CR2694" s="22"/>
      <c r="CS2694" s="22"/>
      <c r="CT2694" s="22"/>
      <c r="CU2694" s="22"/>
      <c r="CV2694" s="22"/>
      <c r="CW2694" s="22"/>
      <c r="CX2694" s="22"/>
      <c r="CY2694" s="22"/>
      <c r="CZ2694" s="22"/>
      <c r="DA2694" s="22"/>
      <c r="DB2694" s="22"/>
      <c r="DC2694" s="22"/>
      <c r="DD2694" s="22"/>
      <c r="DE2694" s="22"/>
      <c r="DF2694" s="22"/>
      <c r="DG2694" s="22"/>
      <c r="DH2694" s="22"/>
      <c r="DI2694" s="22"/>
      <c r="DJ2694" s="22"/>
      <c r="DK2694" s="22"/>
      <c r="DL2694" s="22"/>
      <c r="DM2694" s="22"/>
      <c r="DN2694" s="22"/>
      <c r="DO2694" s="22"/>
      <c r="DP2694" s="22"/>
      <c r="DQ2694" s="24"/>
      <c r="DR2694" s="22"/>
      <c r="DS2694" s="22"/>
      <c r="DT2694" s="22"/>
      <c r="DU2694" s="22"/>
      <c r="DV2694" s="22"/>
      <c r="DW2694" s="22"/>
      <c r="DX2694" s="22"/>
      <c r="DY2694" s="22"/>
      <c r="DZ2694" s="22"/>
      <c r="EA2694" s="22"/>
      <c r="EB2694" s="22"/>
      <c r="EC2694" s="22"/>
      <c r="ED2694" s="22"/>
      <c r="EE2694" s="22"/>
      <c r="EF2694" s="22"/>
      <c r="EG2694" s="22"/>
      <c r="EH2694" s="22"/>
      <c r="EI2694" s="22"/>
      <c r="EJ2694" s="22"/>
      <c r="EK2694" s="22"/>
      <c r="EL2694" s="22"/>
      <c r="EM2694" s="22"/>
      <c r="EN2694" s="22"/>
      <c r="EO2694" s="22"/>
      <c r="EP2694" s="22"/>
      <c r="EQ2694" s="22"/>
      <c r="ER2694" s="22"/>
      <c r="ES2694" s="22"/>
      <c r="ET2694" s="22"/>
      <c r="EU2694" s="22"/>
      <c r="EV2694" s="22"/>
      <c r="EW2694" s="24"/>
      <c r="EX2694" s="22"/>
      <c r="EY2694" s="22"/>
      <c r="EZ2694" s="22"/>
      <c r="FA2694" s="22"/>
      <c r="FB2694" s="22"/>
      <c r="FC2694" s="22"/>
      <c r="FD2694" s="22"/>
      <c r="FE2694" s="22"/>
      <c r="FF2694" s="22"/>
      <c r="FG2694" s="22"/>
      <c r="FH2694" s="22"/>
      <c r="FI2694" s="22"/>
      <c r="FJ2694" s="22"/>
      <c r="FK2694" s="22"/>
      <c r="FL2694" s="22"/>
      <c r="FM2694" s="22"/>
      <c r="FN2694" s="22"/>
      <c r="FO2694" s="22"/>
      <c r="FP2694" s="22"/>
      <c r="FQ2694" s="22"/>
      <c r="FR2694" s="22"/>
      <c r="FS2694" s="22"/>
      <c r="FT2694" s="22"/>
      <c r="FU2694" s="22"/>
      <c r="FV2694" s="22"/>
      <c r="FW2694" s="22"/>
      <c r="FX2694" s="22"/>
      <c r="FY2694" s="22"/>
      <c r="FZ2694" s="22"/>
      <c r="GA2694" s="22"/>
      <c r="GB2694" s="22"/>
      <c r="GC2694" s="24"/>
      <c r="GD2694" s="22"/>
      <c r="GE2694" s="22"/>
      <c r="GF2694" s="22"/>
      <c r="GG2694" s="22"/>
      <c r="GH2694" s="22"/>
      <c r="GI2694" s="22"/>
      <c r="GJ2694" s="22"/>
      <c r="GK2694" s="22"/>
      <c r="GL2694" s="22"/>
      <c r="GM2694" s="22"/>
      <c r="GN2694" s="22"/>
      <c r="GO2694" s="22"/>
      <c r="GP2694" s="22"/>
      <c r="GQ2694" s="22"/>
      <c r="GR2694" s="22"/>
      <c r="GS2694" s="22"/>
      <c r="GT2694" s="22"/>
      <c r="GU2694" s="22"/>
      <c r="GV2694" s="22"/>
      <c r="GW2694" s="22"/>
      <c r="GX2694" s="22"/>
      <c r="GY2694" s="22"/>
      <c r="GZ2694" s="22"/>
      <c r="HA2694" s="22"/>
      <c r="HB2694" s="22"/>
      <c r="HC2694" s="22"/>
      <c r="HD2694" s="22"/>
      <c r="HE2694" s="22"/>
      <c r="HF2694" s="22"/>
      <c r="HG2694" s="22"/>
      <c r="HH2694" s="22"/>
      <c r="HI2694" s="24"/>
      <c r="HJ2694" s="22"/>
      <c r="HK2694" s="22"/>
      <c r="HL2694" s="22"/>
      <c r="HM2694" s="22"/>
      <c r="HN2694" s="22"/>
      <c r="HO2694" s="22"/>
      <c r="HP2694" s="22"/>
      <c r="HQ2694" s="22"/>
      <c r="HR2694" s="22"/>
      <c r="HS2694" s="22"/>
      <c r="HT2694" s="22"/>
      <c r="HU2694" s="22"/>
      <c r="HV2694" s="22"/>
      <c r="HW2694" s="22"/>
      <c r="HX2694" s="22"/>
      <c r="HY2694" s="22"/>
      <c r="HZ2694" s="22"/>
      <c r="IA2694" s="22"/>
      <c r="IB2694" s="22"/>
      <c r="IC2694" s="22"/>
      <c r="ID2694" s="22"/>
      <c r="IE2694" s="22"/>
      <c r="IF2694" s="22"/>
      <c r="IG2694" s="22"/>
      <c r="IH2694" s="22"/>
      <c r="II2694" s="22"/>
      <c r="IJ2694" s="22"/>
      <c r="IK2694" s="22"/>
      <c r="IL2694" s="22"/>
      <c r="IM2694" s="22"/>
      <c r="IN2694" s="22"/>
      <c r="IO2694" s="24"/>
      <c r="IP2694" s="22"/>
      <c r="IQ2694" s="22"/>
      <c r="IR2694" s="22"/>
      <c r="IS2694" s="22"/>
      <c r="IT2694" s="22"/>
      <c r="IU2694" s="22"/>
      <c r="IV2694" s="22"/>
      <c r="IW2694" s="22"/>
      <c r="IX2694" s="22"/>
      <c r="IY2694" s="22"/>
      <c r="IZ2694" s="22"/>
      <c r="JA2694" s="22"/>
      <c r="JB2694" s="22"/>
      <c r="JC2694" s="22"/>
      <c r="JD2694" s="22"/>
      <c r="JE2694" s="22"/>
      <c r="JF2694" s="22"/>
      <c r="JG2694" s="22"/>
      <c r="JH2694" s="22"/>
      <c r="JI2694" s="22"/>
      <c r="JJ2694" s="22"/>
      <c r="JK2694" s="22"/>
      <c r="JL2694" s="22"/>
      <c r="JM2694" s="22"/>
      <c r="JN2694" s="22"/>
      <c r="JO2694" s="22"/>
      <c r="JP2694" s="22"/>
      <c r="JQ2694" s="22"/>
      <c r="JR2694" s="22"/>
      <c r="JS2694" s="22"/>
      <c r="JT2694" s="22"/>
      <c r="JU2694" s="24"/>
      <c r="JV2694" s="22"/>
      <c r="JW2694" s="22"/>
      <c r="JX2694" s="22"/>
      <c r="JY2694" s="22"/>
      <c r="JZ2694" s="22"/>
      <c r="KA2694" s="22"/>
      <c r="KB2694" s="22"/>
      <c r="KC2694" s="22"/>
      <c r="KD2694" s="22"/>
      <c r="KE2694" s="22"/>
      <c r="KF2694" s="22"/>
      <c r="KG2694" s="22"/>
      <c r="KH2694" s="22"/>
      <c r="KI2694" s="22"/>
      <c r="KJ2694" s="22"/>
      <c r="KK2694" s="22"/>
      <c r="KL2694" s="22"/>
      <c r="KM2694" s="22"/>
      <c r="KN2694" s="22"/>
      <c r="KO2694" s="22"/>
      <c r="KP2694" s="22"/>
      <c r="KQ2694" s="22"/>
      <c r="KR2694" s="22"/>
      <c r="KS2694" s="22"/>
      <c r="KT2694" s="22"/>
      <c r="KU2694" s="22"/>
      <c r="KV2694" s="22"/>
      <c r="KW2694" s="22"/>
      <c r="KX2694" s="22"/>
      <c r="KY2694" s="22"/>
      <c r="KZ2694" s="22"/>
      <c r="LA2694" s="24"/>
      <c r="LB2694" s="22"/>
      <c r="LC2694" s="22"/>
      <c r="LD2694" s="22"/>
      <c r="LE2694" s="22"/>
      <c r="LF2694" s="22"/>
      <c r="LG2694" s="22"/>
      <c r="LH2694" s="22"/>
      <c r="LI2694" s="22"/>
      <c r="LJ2694" s="22"/>
      <c r="LK2694" s="22"/>
      <c r="LL2694" s="22"/>
      <c r="LM2694" s="22"/>
      <c r="LN2694" s="22"/>
      <c r="LO2694" s="22"/>
      <c r="LP2694" s="22"/>
      <c r="LQ2694" s="22"/>
      <c r="LR2694" s="22"/>
      <c r="LS2694" s="22"/>
      <c r="LT2694" s="22"/>
      <c r="LU2694" s="22"/>
      <c r="LV2694" s="22"/>
      <c r="LW2694" s="22"/>
      <c r="LX2694" s="22"/>
      <c r="LY2694" s="22"/>
      <c r="LZ2694" s="22"/>
      <c r="MA2694" s="22"/>
      <c r="MB2694" s="22"/>
      <c r="MC2694" s="22"/>
      <c r="MD2694" s="22"/>
      <c r="ME2694" s="22"/>
      <c r="MF2694" s="22"/>
      <c r="MG2694" s="24"/>
      <c r="MH2694" s="22"/>
      <c r="MI2694" s="22"/>
      <c r="MJ2694" s="22"/>
      <c r="MK2694" s="22"/>
      <c r="ML2694" s="22"/>
      <c r="MM2694" s="22"/>
      <c r="MN2694" s="22"/>
      <c r="MO2694" s="22"/>
      <c r="MP2694" s="22"/>
      <c r="MQ2694" s="22"/>
      <c r="MR2694" s="22"/>
      <c r="MS2694" s="22"/>
      <c r="MT2694" s="22"/>
      <c r="MU2694" s="22"/>
      <c r="MV2694" s="22"/>
      <c r="MW2694" s="22"/>
      <c r="MX2694" s="22"/>
      <c r="MY2694" s="22"/>
      <c r="MZ2694" s="22"/>
      <c r="NA2694" s="22"/>
      <c r="NB2694" s="22"/>
      <c r="NC2694" s="22"/>
      <c r="ND2694" s="22"/>
      <c r="NE2694" s="22"/>
      <c r="NF2694" s="22"/>
      <c r="NG2694" s="22"/>
      <c r="NH2694" s="22"/>
      <c r="NI2694" s="22"/>
      <c r="NJ2694" s="22"/>
      <c r="NK2694" s="22"/>
      <c r="NL2694" s="22"/>
      <c r="NM2694" s="24"/>
      <c r="NN2694" s="22"/>
      <c r="NO2694" s="22"/>
      <c r="NP2694" s="22"/>
      <c r="NQ2694" s="22"/>
      <c r="NR2694" s="22"/>
      <c r="NS2694" s="22"/>
      <c r="NT2694" s="22"/>
      <c r="NU2694" s="22"/>
      <c r="NV2694" s="22"/>
      <c r="NW2694" s="22"/>
      <c r="NX2694" s="22"/>
      <c r="NY2694" s="22"/>
      <c r="NZ2694" s="22"/>
      <c r="OA2694" s="22"/>
      <c r="OB2694" s="22"/>
      <c r="OC2694" s="22"/>
      <c r="OD2694" s="22"/>
      <c r="OE2694" s="22"/>
      <c r="OF2694" s="22"/>
      <c r="OG2694" s="22"/>
      <c r="OH2694" s="22"/>
      <c r="OI2694" s="22"/>
      <c r="OJ2694" s="22"/>
      <c r="OK2694" s="22"/>
      <c r="OL2694" s="22"/>
      <c r="OM2694" s="22"/>
      <c r="ON2694" s="22"/>
      <c r="OO2694" s="22"/>
      <c r="OP2694" s="22"/>
      <c r="OQ2694" s="22"/>
      <c r="OR2694" s="22"/>
    </row>
    <row r="2695" spans="1:408" ht="15" thickBot="1">
      <c r="A2695" s="1"/>
      <c r="B2695" s="12"/>
      <c r="C2695" s="12"/>
      <c r="D2695" s="22"/>
      <c r="E2695" s="54"/>
      <c r="F2695" s="54"/>
      <c r="G2695" s="54"/>
      <c r="H2695" s="55"/>
      <c r="I2695" s="22"/>
      <c r="J2695" s="56"/>
      <c r="K2695" s="80"/>
      <c r="L2695" s="57"/>
      <c r="M2695" s="57"/>
      <c r="N2695" s="55"/>
      <c r="O2695" s="58"/>
      <c r="P2695" s="58"/>
      <c r="Q2695" s="59"/>
      <c r="R2695" s="60"/>
      <c r="S2695" s="60"/>
      <c r="T2695" s="22"/>
      <c r="U2695" s="1"/>
      <c r="V2695" s="23"/>
      <c r="X2695" s="24"/>
      <c r="Y2695" s="24"/>
      <c r="Z2695" s="22"/>
      <c r="AA2695" s="22"/>
      <c r="AB2695" s="22"/>
      <c r="AC2695" s="22"/>
      <c r="AD2695" s="22"/>
      <c r="AE2695" s="22"/>
      <c r="AF2695" s="22"/>
      <c r="AG2695" s="22"/>
      <c r="AH2695" s="22"/>
      <c r="AI2695" s="22"/>
      <c r="AJ2695" s="22"/>
      <c r="AK2695" s="22"/>
      <c r="AL2695" s="22"/>
      <c r="AM2695" s="22"/>
      <c r="AN2695" s="22"/>
      <c r="AO2695" s="22"/>
      <c r="AP2695" s="22"/>
      <c r="AQ2695" s="22"/>
      <c r="AR2695" s="22"/>
      <c r="AS2695" s="22"/>
      <c r="AT2695" s="22"/>
      <c r="AU2695" s="22"/>
      <c r="AV2695" s="22"/>
      <c r="AW2695" s="22"/>
      <c r="AX2695" s="22"/>
      <c r="AY2695" s="22"/>
      <c r="AZ2695" s="22"/>
      <c r="BA2695" s="22"/>
      <c r="BB2695" s="22"/>
      <c r="BC2695" s="22"/>
      <c r="BD2695" s="22"/>
      <c r="BE2695" s="24"/>
      <c r="BF2695" s="22"/>
      <c r="BG2695" s="22"/>
      <c r="BH2695" s="22"/>
      <c r="BI2695" s="22"/>
      <c r="BJ2695" s="22"/>
      <c r="BK2695" s="22"/>
      <c r="BL2695" s="22"/>
      <c r="BM2695" s="22"/>
      <c r="BN2695" s="22"/>
      <c r="BO2695" s="22"/>
      <c r="BP2695" s="22"/>
      <c r="BQ2695" s="22"/>
      <c r="BR2695" s="22"/>
      <c r="BS2695" s="22"/>
      <c r="BT2695" s="22"/>
      <c r="BU2695" s="22"/>
      <c r="BV2695" s="22"/>
      <c r="BW2695" s="22"/>
      <c r="BX2695" s="22"/>
      <c r="BY2695" s="22"/>
      <c r="BZ2695" s="22"/>
      <c r="CA2695" s="22"/>
      <c r="CB2695" s="22"/>
      <c r="CC2695" s="22"/>
      <c r="CD2695" s="22"/>
      <c r="CE2695" s="22"/>
      <c r="CF2695" s="22"/>
      <c r="CG2695" s="22"/>
      <c r="CH2695" s="22"/>
      <c r="CI2695" s="22"/>
      <c r="CJ2695" s="22"/>
      <c r="CK2695" s="24"/>
      <c r="CL2695" s="22"/>
      <c r="CM2695" s="22"/>
      <c r="CN2695" s="22"/>
      <c r="CO2695" s="22"/>
      <c r="CP2695" s="22"/>
      <c r="CQ2695" s="22"/>
      <c r="CR2695" s="22"/>
      <c r="CS2695" s="22"/>
      <c r="CT2695" s="22"/>
      <c r="CU2695" s="22"/>
      <c r="CV2695" s="22"/>
      <c r="CW2695" s="22"/>
      <c r="CX2695" s="22"/>
      <c r="CY2695" s="22"/>
      <c r="CZ2695" s="22"/>
      <c r="DA2695" s="22"/>
      <c r="DB2695" s="22"/>
      <c r="DC2695" s="22"/>
      <c r="DD2695" s="22"/>
      <c r="DE2695" s="22"/>
      <c r="DF2695" s="22"/>
      <c r="DG2695" s="22"/>
      <c r="DH2695" s="22"/>
      <c r="DI2695" s="22"/>
      <c r="DJ2695" s="22"/>
      <c r="DK2695" s="22"/>
      <c r="DL2695" s="22"/>
      <c r="DM2695" s="22"/>
      <c r="DN2695" s="22"/>
      <c r="DO2695" s="22"/>
      <c r="DP2695" s="22"/>
      <c r="DQ2695" s="24"/>
      <c r="DR2695" s="22"/>
      <c r="DS2695" s="22"/>
      <c r="DT2695" s="22"/>
      <c r="DU2695" s="22"/>
      <c r="DV2695" s="22"/>
      <c r="DW2695" s="22"/>
      <c r="DX2695" s="22"/>
      <c r="DY2695" s="22"/>
      <c r="DZ2695" s="22"/>
      <c r="EA2695" s="22"/>
      <c r="EB2695" s="22"/>
      <c r="EC2695" s="22"/>
      <c r="ED2695" s="22"/>
      <c r="EE2695" s="22"/>
      <c r="EF2695" s="22"/>
      <c r="EG2695" s="22"/>
      <c r="EH2695" s="22"/>
      <c r="EI2695" s="22"/>
      <c r="EJ2695" s="22"/>
      <c r="EK2695" s="22"/>
      <c r="EL2695" s="22"/>
      <c r="EM2695" s="22"/>
      <c r="EN2695" s="22"/>
      <c r="EO2695" s="22"/>
      <c r="EP2695" s="22"/>
      <c r="EQ2695" s="22"/>
      <c r="ER2695" s="22"/>
      <c r="ES2695" s="22"/>
      <c r="ET2695" s="22"/>
      <c r="EU2695" s="22"/>
      <c r="EV2695" s="22"/>
      <c r="EW2695" s="24"/>
      <c r="EX2695" s="22"/>
      <c r="EY2695" s="22"/>
      <c r="EZ2695" s="22"/>
      <c r="FA2695" s="22"/>
      <c r="FB2695" s="22"/>
      <c r="FC2695" s="22"/>
      <c r="FD2695" s="22"/>
      <c r="FE2695" s="22"/>
      <c r="FF2695" s="22"/>
      <c r="FG2695" s="22"/>
      <c r="FH2695" s="22"/>
      <c r="FI2695" s="22"/>
      <c r="FJ2695" s="22"/>
      <c r="FK2695" s="22"/>
      <c r="FL2695" s="22"/>
      <c r="FM2695" s="22"/>
      <c r="FN2695" s="22"/>
      <c r="FO2695" s="22"/>
      <c r="FP2695" s="22"/>
      <c r="FQ2695" s="22"/>
      <c r="FR2695" s="22"/>
      <c r="FS2695" s="22"/>
      <c r="FT2695" s="22"/>
      <c r="FU2695" s="22"/>
      <c r="FV2695" s="22"/>
      <c r="FW2695" s="22"/>
      <c r="FX2695" s="22"/>
      <c r="FY2695" s="22"/>
      <c r="FZ2695" s="22"/>
      <c r="GA2695" s="22"/>
      <c r="GB2695" s="22"/>
      <c r="GC2695" s="24"/>
      <c r="GD2695" s="22"/>
      <c r="GE2695" s="22"/>
      <c r="GF2695" s="22"/>
      <c r="GG2695" s="22"/>
      <c r="GH2695" s="22"/>
      <c r="GI2695" s="22"/>
      <c r="GJ2695" s="22"/>
      <c r="GK2695" s="22"/>
      <c r="GL2695" s="22"/>
      <c r="GM2695" s="22"/>
      <c r="GN2695" s="22"/>
      <c r="GO2695" s="22"/>
      <c r="GP2695" s="22"/>
      <c r="GQ2695" s="22"/>
      <c r="GR2695" s="22"/>
      <c r="GS2695" s="22"/>
      <c r="GT2695" s="22"/>
      <c r="GU2695" s="22"/>
      <c r="GV2695" s="22"/>
      <c r="GW2695" s="22"/>
      <c r="GX2695" s="22"/>
      <c r="GY2695" s="22"/>
      <c r="GZ2695" s="22"/>
      <c r="HA2695" s="22"/>
      <c r="HB2695" s="22"/>
      <c r="HC2695" s="22"/>
      <c r="HD2695" s="22"/>
      <c r="HE2695" s="22"/>
      <c r="HF2695" s="22"/>
      <c r="HG2695" s="22"/>
      <c r="HH2695" s="22"/>
      <c r="HI2695" s="24"/>
      <c r="HJ2695" s="22"/>
      <c r="HK2695" s="22"/>
      <c r="HL2695" s="22"/>
      <c r="HM2695" s="22"/>
      <c r="HN2695" s="22"/>
      <c r="HO2695" s="22"/>
      <c r="HP2695" s="22"/>
      <c r="HQ2695" s="22"/>
      <c r="HR2695" s="22"/>
      <c r="HS2695" s="22"/>
      <c r="HT2695" s="22"/>
      <c r="HU2695" s="22"/>
      <c r="HV2695" s="22"/>
      <c r="HW2695" s="22"/>
      <c r="HX2695" s="22"/>
      <c r="HY2695" s="22"/>
      <c r="HZ2695" s="22"/>
      <c r="IA2695" s="22"/>
      <c r="IB2695" s="22"/>
      <c r="IC2695" s="22"/>
      <c r="ID2695" s="22"/>
      <c r="IE2695" s="22"/>
      <c r="IF2695" s="22"/>
      <c r="IG2695" s="22"/>
      <c r="IH2695" s="22"/>
      <c r="II2695" s="22"/>
      <c r="IJ2695" s="22"/>
      <c r="IK2695" s="22"/>
      <c r="IL2695" s="22"/>
      <c r="IM2695" s="22"/>
      <c r="IN2695" s="22"/>
      <c r="IO2695" s="24"/>
      <c r="IP2695" s="22"/>
      <c r="IQ2695" s="22"/>
      <c r="IR2695" s="22"/>
      <c r="IS2695" s="22"/>
      <c r="IT2695" s="22"/>
      <c r="IU2695" s="22"/>
      <c r="IV2695" s="22"/>
      <c r="IW2695" s="22"/>
      <c r="IX2695" s="22"/>
      <c r="IY2695" s="22"/>
      <c r="IZ2695" s="22"/>
      <c r="JA2695" s="22"/>
      <c r="JB2695" s="22"/>
      <c r="JC2695" s="22"/>
      <c r="JD2695" s="22"/>
      <c r="JE2695" s="22"/>
      <c r="JF2695" s="22"/>
      <c r="JG2695" s="22"/>
      <c r="JH2695" s="22"/>
      <c r="JI2695" s="22"/>
      <c r="JJ2695" s="22"/>
      <c r="JK2695" s="22"/>
      <c r="JL2695" s="22"/>
      <c r="JM2695" s="22"/>
      <c r="JN2695" s="22"/>
      <c r="JO2695" s="22"/>
      <c r="JP2695" s="22"/>
      <c r="JQ2695" s="22"/>
      <c r="JR2695" s="22"/>
      <c r="JS2695" s="22"/>
      <c r="JT2695" s="22"/>
      <c r="JU2695" s="24"/>
      <c r="JV2695" s="22"/>
      <c r="JW2695" s="22"/>
      <c r="JX2695" s="22"/>
      <c r="JY2695" s="22"/>
      <c r="JZ2695" s="22"/>
      <c r="KA2695" s="22"/>
      <c r="KB2695" s="22"/>
      <c r="KC2695" s="22"/>
      <c r="KD2695" s="22"/>
      <c r="KE2695" s="22"/>
      <c r="KF2695" s="22"/>
      <c r="KG2695" s="22"/>
      <c r="KH2695" s="22"/>
      <c r="KI2695" s="22"/>
      <c r="KJ2695" s="22"/>
      <c r="KK2695" s="22"/>
      <c r="KL2695" s="22"/>
      <c r="KM2695" s="22"/>
      <c r="KN2695" s="22"/>
      <c r="KO2695" s="22"/>
      <c r="KP2695" s="22"/>
      <c r="KQ2695" s="22"/>
      <c r="KR2695" s="22"/>
      <c r="KS2695" s="22"/>
      <c r="KT2695" s="22"/>
      <c r="KU2695" s="22"/>
      <c r="KV2695" s="22"/>
      <c r="KW2695" s="22"/>
      <c r="KX2695" s="22"/>
      <c r="KY2695" s="22"/>
      <c r="KZ2695" s="22"/>
      <c r="LA2695" s="24"/>
      <c r="LB2695" s="22"/>
      <c r="LC2695" s="22"/>
      <c r="LD2695" s="22"/>
      <c r="LE2695" s="22"/>
      <c r="LF2695" s="22"/>
      <c r="LG2695" s="22"/>
      <c r="LH2695" s="22"/>
      <c r="LI2695" s="22"/>
      <c r="LJ2695" s="22"/>
      <c r="LK2695" s="22"/>
      <c r="LL2695" s="22"/>
      <c r="LM2695" s="22"/>
      <c r="LN2695" s="22"/>
      <c r="LO2695" s="22"/>
      <c r="LP2695" s="22"/>
      <c r="LQ2695" s="22"/>
      <c r="LR2695" s="22"/>
      <c r="LS2695" s="22"/>
      <c r="LT2695" s="22"/>
      <c r="LU2695" s="22"/>
      <c r="LV2695" s="22"/>
      <c r="LW2695" s="22"/>
      <c r="LX2695" s="22"/>
      <c r="LY2695" s="22"/>
      <c r="LZ2695" s="22"/>
      <c r="MA2695" s="22"/>
      <c r="MB2695" s="22"/>
      <c r="MC2695" s="22"/>
      <c r="MD2695" s="22"/>
      <c r="ME2695" s="22"/>
      <c r="MF2695" s="22"/>
      <c r="MG2695" s="24"/>
      <c r="MH2695" s="22"/>
      <c r="MI2695" s="22"/>
      <c r="MJ2695" s="22"/>
      <c r="MK2695" s="22"/>
      <c r="ML2695" s="22"/>
      <c r="MM2695" s="22"/>
      <c r="MN2695" s="22"/>
      <c r="MO2695" s="22"/>
      <c r="MP2695" s="22"/>
      <c r="MQ2695" s="22"/>
      <c r="MR2695" s="22"/>
      <c r="MS2695" s="22"/>
      <c r="MT2695" s="22"/>
      <c r="MU2695" s="22"/>
      <c r="MV2695" s="22"/>
      <c r="MW2695" s="22"/>
      <c r="MX2695" s="22"/>
      <c r="MY2695" s="22"/>
      <c r="MZ2695" s="22"/>
      <c r="NA2695" s="22"/>
      <c r="NB2695" s="22"/>
      <c r="NC2695" s="22"/>
      <c r="ND2695" s="22"/>
      <c r="NE2695" s="22"/>
      <c r="NF2695" s="22"/>
      <c r="NG2695" s="22"/>
      <c r="NH2695" s="22"/>
      <c r="NI2695" s="22"/>
      <c r="NJ2695" s="22"/>
      <c r="NK2695" s="22"/>
      <c r="NL2695" s="22"/>
      <c r="NM2695" s="24"/>
      <c r="NN2695" s="22"/>
      <c r="NO2695" s="22"/>
      <c r="NP2695" s="22"/>
      <c r="NQ2695" s="22"/>
      <c r="NR2695" s="22"/>
      <c r="NS2695" s="22"/>
      <c r="NT2695" s="22"/>
      <c r="NU2695" s="22"/>
      <c r="NV2695" s="22"/>
      <c r="NW2695" s="22"/>
      <c r="NX2695" s="22"/>
      <c r="NY2695" s="22"/>
      <c r="NZ2695" s="22"/>
      <c r="OA2695" s="22"/>
      <c r="OB2695" s="22"/>
      <c r="OC2695" s="22"/>
      <c r="OD2695" s="22"/>
      <c r="OE2695" s="22"/>
      <c r="OF2695" s="22"/>
      <c r="OG2695" s="22"/>
      <c r="OH2695" s="22"/>
      <c r="OI2695" s="22"/>
      <c r="OJ2695" s="22"/>
      <c r="OK2695" s="22"/>
      <c r="OL2695" s="22"/>
      <c r="OM2695" s="22"/>
      <c r="ON2695" s="22"/>
      <c r="OO2695" s="22"/>
      <c r="OP2695" s="22"/>
      <c r="OQ2695" s="22"/>
      <c r="OR2695" s="22"/>
    </row>
    <row r="2696" spans="1:408" ht="15" thickBot="1">
      <c r="A2696" s="1"/>
      <c r="B2696" s="12"/>
      <c r="C2696" s="12"/>
      <c r="D2696" s="22"/>
      <c r="E2696" s="54"/>
      <c r="F2696" s="54"/>
      <c r="G2696" s="54"/>
      <c r="H2696" s="55"/>
      <c r="I2696" s="22"/>
      <c r="J2696" s="56"/>
      <c r="K2696" s="81"/>
      <c r="L2696" s="57"/>
      <c r="M2696" s="57"/>
      <c r="N2696" s="55"/>
      <c r="O2696" s="58"/>
      <c r="P2696" s="58"/>
      <c r="Q2696" s="59"/>
      <c r="R2696" s="60"/>
      <c r="S2696" s="60"/>
      <c r="T2696" s="22"/>
      <c r="U2696" s="1"/>
      <c r="V2696" s="23"/>
      <c r="X2696" s="24"/>
      <c r="Y2696" s="24"/>
      <c r="Z2696" s="22"/>
      <c r="AA2696" s="22"/>
      <c r="AB2696" s="22"/>
      <c r="AC2696" s="22"/>
      <c r="AD2696" s="22"/>
      <c r="AE2696" s="22"/>
      <c r="AF2696" s="22"/>
      <c r="AG2696" s="22"/>
      <c r="AH2696" s="22"/>
      <c r="AI2696" s="22"/>
      <c r="AJ2696" s="22"/>
      <c r="AK2696" s="22"/>
      <c r="AL2696" s="22"/>
      <c r="AM2696" s="22"/>
      <c r="AN2696" s="22"/>
      <c r="AO2696" s="22"/>
      <c r="AP2696" s="22"/>
      <c r="AQ2696" s="22"/>
      <c r="AR2696" s="22"/>
      <c r="AS2696" s="22"/>
      <c r="AT2696" s="22"/>
      <c r="AU2696" s="22"/>
      <c r="AV2696" s="22"/>
      <c r="AW2696" s="22"/>
      <c r="AX2696" s="22"/>
      <c r="AY2696" s="22"/>
      <c r="AZ2696" s="22"/>
      <c r="BA2696" s="22"/>
      <c r="BB2696" s="22"/>
      <c r="BC2696" s="22"/>
      <c r="BD2696" s="22"/>
      <c r="BE2696" s="24"/>
      <c r="BF2696" s="22"/>
      <c r="BG2696" s="22"/>
      <c r="BH2696" s="22"/>
      <c r="BI2696" s="22"/>
      <c r="BJ2696" s="22"/>
      <c r="BK2696" s="22"/>
      <c r="BL2696" s="22"/>
      <c r="BM2696" s="22"/>
      <c r="BN2696" s="22"/>
      <c r="BO2696" s="22"/>
      <c r="BP2696" s="22"/>
      <c r="BQ2696" s="22"/>
      <c r="BR2696" s="22"/>
      <c r="BS2696" s="22"/>
      <c r="BT2696" s="22"/>
      <c r="BU2696" s="22"/>
      <c r="BV2696" s="22"/>
      <c r="BW2696" s="22"/>
      <c r="BX2696" s="22"/>
      <c r="BY2696" s="22"/>
      <c r="BZ2696" s="22"/>
      <c r="CA2696" s="22"/>
      <c r="CB2696" s="22"/>
      <c r="CC2696" s="22"/>
      <c r="CD2696" s="22"/>
      <c r="CE2696" s="22"/>
      <c r="CF2696" s="22"/>
      <c r="CG2696" s="22"/>
      <c r="CH2696" s="22"/>
      <c r="CI2696" s="22"/>
      <c r="CJ2696" s="22"/>
      <c r="CK2696" s="24"/>
      <c r="CL2696" s="22"/>
      <c r="CM2696" s="22"/>
      <c r="CN2696" s="22"/>
      <c r="CO2696" s="22"/>
      <c r="CP2696" s="22"/>
      <c r="CQ2696" s="22"/>
      <c r="CR2696" s="22"/>
      <c r="CS2696" s="22"/>
      <c r="CT2696" s="22"/>
      <c r="CU2696" s="22"/>
      <c r="CV2696" s="22"/>
      <c r="CW2696" s="22"/>
      <c r="CX2696" s="22"/>
      <c r="CY2696" s="22"/>
      <c r="CZ2696" s="22"/>
      <c r="DA2696" s="22"/>
      <c r="DB2696" s="22"/>
      <c r="DC2696" s="22"/>
      <c r="DD2696" s="22"/>
      <c r="DE2696" s="22"/>
      <c r="DF2696" s="22"/>
      <c r="DG2696" s="22"/>
      <c r="DH2696" s="22"/>
      <c r="DI2696" s="22"/>
      <c r="DJ2696" s="22"/>
      <c r="DK2696" s="22"/>
      <c r="DL2696" s="22"/>
      <c r="DM2696" s="22"/>
      <c r="DN2696" s="22"/>
      <c r="DO2696" s="22"/>
      <c r="DP2696" s="22"/>
      <c r="DQ2696" s="24"/>
      <c r="DR2696" s="22"/>
      <c r="DS2696" s="22"/>
      <c r="DT2696" s="22"/>
      <c r="DU2696" s="22"/>
      <c r="DV2696" s="22"/>
      <c r="DW2696" s="22"/>
      <c r="DX2696" s="22"/>
      <c r="DY2696" s="22"/>
      <c r="DZ2696" s="22"/>
      <c r="EA2696" s="22"/>
      <c r="EB2696" s="22"/>
      <c r="EC2696" s="22"/>
      <c r="ED2696" s="22"/>
      <c r="EE2696" s="22"/>
      <c r="EF2696" s="22"/>
      <c r="EG2696" s="22"/>
      <c r="EH2696" s="22"/>
      <c r="EI2696" s="22"/>
      <c r="EJ2696" s="22"/>
      <c r="EK2696" s="22"/>
      <c r="EL2696" s="22"/>
      <c r="EM2696" s="22"/>
      <c r="EN2696" s="22"/>
      <c r="EO2696" s="22"/>
      <c r="EP2696" s="22"/>
      <c r="EQ2696" s="22"/>
      <c r="ER2696" s="22"/>
      <c r="ES2696" s="22"/>
      <c r="ET2696" s="22"/>
      <c r="EU2696" s="22"/>
      <c r="EV2696" s="22"/>
      <c r="EW2696" s="24"/>
      <c r="EX2696" s="22"/>
      <c r="EY2696" s="22"/>
      <c r="EZ2696" s="22"/>
      <c r="FA2696" s="22"/>
      <c r="FB2696" s="22"/>
      <c r="FC2696" s="22"/>
      <c r="FD2696" s="22"/>
      <c r="FE2696" s="22"/>
      <c r="FF2696" s="22"/>
      <c r="FG2696" s="22"/>
      <c r="FH2696" s="22"/>
      <c r="FI2696" s="22"/>
      <c r="FJ2696" s="22"/>
      <c r="FK2696" s="22"/>
      <c r="FL2696" s="22"/>
      <c r="FM2696" s="22"/>
      <c r="FN2696" s="22"/>
      <c r="FO2696" s="22"/>
      <c r="FP2696" s="22"/>
      <c r="FQ2696" s="22"/>
      <c r="FR2696" s="22"/>
      <c r="FS2696" s="22"/>
      <c r="FT2696" s="22"/>
      <c r="FU2696" s="22"/>
      <c r="FV2696" s="22"/>
      <c r="FW2696" s="22"/>
      <c r="FX2696" s="22"/>
      <c r="FY2696" s="22"/>
      <c r="FZ2696" s="22"/>
      <c r="GA2696" s="22"/>
      <c r="GB2696" s="22"/>
      <c r="GC2696" s="24"/>
      <c r="GD2696" s="22"/>
      <c r="GE2696" s="22"/>
      <c r="GF2696" s="22"/>
      <c r="GG2696" s="22"/>
      <c r="GH2696" s="22"/>
      <c r="GI2696" s="22"/>
      <c r="GJ2696" s="22"/>
      <c r="GK2696" s="22"/>
      <c r="GL2696" s="22"/>
      <c r="GM2696" s="22"/>
      <c r="GN2696" s="22"/>
      <c r="GO2696" s="22"/>
      <c r="GP2696" s="22"/>
      <c r="GQ2696" s="22"/>
      <c r="GR2696" s="22"/>
      <c r="GS2696" s="22"/>
      <c r="GT2696" s="22"/>
      <c r="GU2696" s="22"/>
      <c r="GV2696" s="22"/>
      <c r="GW2696" s="22"/>
      <c r="GX2696" s="22"/>
      <c r="GY2696" s="22"/>
      <c r="GZ2696" s="22"/>
      <c r="HA2696" s="22"/>
      <c r="HB2696" s="22"/>
      <c r="HC2696" s="22"/>
      <c r="HD2696" s="22"/>
      <c r="HE2696" s="22"/>
      <c r="HF2696" s="22"/>
      <c r="HG2696" s="22"/>
      <c r="HH2696" s="22"/>
      <c r="HI2696" s="24"/>
      <c r="HJ2696" s="22"/>
      <c r="HK2696" s="22"/>
      <c r="HL2696" s="22"/>
      <c r="HM2696" s="22"/>
      <c r="HN2696" s="22"/>
      <c r="HO2696" s="22"/>
      <c r="HP2696" s="22"/>
      <c r="HQ2696" s="22"/>
      <c r="HR2696" s="22"/>
      <c r="HS2696" s="22"/>
      <c r="HT2696" s="22"/>
      <c r="HU2696" s="22"/>
      <c r="HV2696" s="22"/>
      <c r="HW2696" s="22"/>
      <c r="HX2696" s="22"/>
      <c r="HY2696" s="22"/>
      <c r="HZ2696" s="22"/>
      <c r="IA2696" s="22"/>
      <c r="IB2696" s="22"/>
      <c r="IC2696" s="22"/>
      <c r="ID2696" s="22"/>
      <c r="IE2696" s="22"/>
      <c r="IF2696" s="22"/>
      <c r="IG2696" s="22"/>
      <c r="IH2696" s="22"/>
      <c r="II2696" s="22"/>
      <c r="IJ2696" s="22"/>
      <c r="IK2696" s="22"/>
      <c r="IL2696" s="22"/>
      <c r="IM2696" s="22"/>
      <c r="IN2696" s="22"/>
      <c r="IO2696" s="24"/>
      <c r="IP2696" s="22"/>
      <c r="IQ2696" s="22"/>
      <c r="IR2696" s="22"/>
      <c r="IS2696" s="22"/>
      <c r="IT2696" s="22"/>
      <c r="IU2696" s="22"/>
      <c r="IV2696" s="22"/>
      <c r="IW2696" s="22"/>
      <c r="IX2696" s="22"/>
      <c r="IY2696" s="22"/>
      <c r="IZ2696" s="22"/>
      <c r="JA2696" s="22"/>
      <c r="JB2696" s="22"/>
      <c r="JC2696" s="22"/>
      <c r="JD2696" s="22"/>
      <c r="JE2696" s="22"/>
      <c r="JF2696" s="22"/>
      <c r="JG2696" s="22"/>
      <c r="JH2696" s="22"/>
      <c r="JI2696" s="22"/>
      <c r="JJ2696" s="22"/>
      <c r="JK2696" s="22"/>
      <c r="JL2696" s="22"/>
      <c r="JM2696" s="22"/>
      <c r="JN2696" s="22"/>
      <c r="JO2696" s="22"/>
      <c r="JP2696" s="22"/>
      <c r="JQ2696" s="22"/>
      <c r="JR2696" s="22"/>
      <c r="JS2696" s="22"/>
      <c r="JT2696" s="22"/>
      <c r="JU2696" s="24"/>
      <c r="JV2696" s="22"/>
      <c r="JW2696" s="22"/>
      <c r="JX2696" s="22"/>
      <c r="JY2696" s="22"/>
      <c r="JZ2696" s="22"/>
      <c r="KA2696" s="22"/>
      <c r="KB2696" s="22"/>
      <c r="KC2696" s="22"/>
      <c r="KD2696" s="22"/>
      <c r="KE2696" s="22"/>
      <c r="KF2696" s="22"/>
      <c r="KG2696" s="22"/>
      <c r="KH2696" s="22"/>
      <c r="KI2696" s="22"/>
      <c r="KJ2696" s="22"/>
      <c r="KK2696" s="22"/>
      <c r="KL2696" s="22"/>
      <c r="KM2696" s="22"/>
      <c r="KN2696" s="22"/>
      <c r="KO2696" s="22"/>
      <c r="KP2696" s="22"/>
      <c r="KQ2696" s="22"/>
      <c r="KR2696" s="22"/>
      <c r="KS2696" s="22"/>
      <c r="KT2696" s="22"/>
      <c r="KU2696" s="22"/>
      <c r="KV2696" s="22"/>
      <c r="KW2696" s="22"/>
      <c r="KX2696" s="22"/>
      <c r="KY2696" s="22"/>
      <c r="KZ2696" s="22"/>
      <c r="LA2696" s="24"/>
      <c r="LB2696" s="22"/>
      <c r="LC2696" s="22"/>
      <c r="LD2696" s="22"/>
      <c r="LE2696" s="22"/>
      <c r="LF2696" s="22"/>
      <c r="LG2696" s="22"/>
      <c r="LH2696" s="22"/>
      <c r="LI2696" s="22"/>
      <c r="LJ2696" s="22"/>
      <c r="LK2696" s="22"/>
      <c r="LL2696" s="22"/>
      <c r="LM2696" s="22"/>
      <c r="LN2696" s="22"/>
      <c r="LO2696" s="22"/>
      <c r="LP2696" s="22"/>
      <c r="LQ2696" s="22"/>
      <c r="LR2696" s="22"/>
      <c r="LS2696" s="22"/>
      <c r="LT2696" s="22"/>
      <c r="LU2696" s="22"/>
      <c r="LV2696" s="22"/>
      <c r="LW2696" s="22"/>
      <c r="LX2696" s="22"/>
      <c r="LY2696" s="22"/>
      <c r="LZ2696" s="22"/>
      <c r="MA2696" s="22"/>
      <c r="MB2696" s="22"/>
      <c r="MC2696" s="22"/>
      <c r="MD2696" s="22"/>
      <c r="ME2696" s="22"/>
      <c r="MF2696" s="22"/>
      <c r="MG2696" s="24"/>
      <c r="MH2696" s="22"/>
      <c r="MI2696" s="22"/>
      <c r="MJ2696" s="22"/>
      <c r="MK2696" s="22"/>
      <c r="ML2696" s="22"/>
      <c r="MM2696" s="22"/>
      <c r="MN2696" s="22"/>
      <c r="MO2696" s="22"/>
      <c r="MP2696" s="22"/>
      <c r="MQ2696" s="22"/>
      <c r="MR2696" s="22"/>
      <c r="MS2696" s="22"/>
      <c r="MT2696" s="22"/>
      <c r="MU2696" s="22"/>
      <c r="MV2696" s="22"/>
      <c r="MW2696" s="22"/>
      <c r="MX2696" s="22"/>
      <c r="MY2696" s="22"/>
      <c r="MZ2696" s="22"/>
      <c r="NA2696" s="22"/>
      <c r="NB2696" s="22"/>
      <c r="NC2696" s="22"/>
      <c r="ND2696" s="22"/>
      <c r="NE2696" s="22"/>
      <c r="NF2696" s="22"/>
      <c r="NG2696" s="22"/>
      <c r="NH2696" s="22"/>
      <c r="NI2696" s="22"/>
      <c r="NJ2696" s="22"/>
      <c r="NK2696" s="22"/>
      <c r="NL2696" s="22"/>
      <c r="NM2696" s="24"/>
      <c r="NN2696" s="22"/>
      <c r="NO2696" s="22"/>
      <c r="NP2696" s="22"/>
      <c r="NQ2696" s="22"/>
      <c r="NR2696" s="22"/>
      <c r="NS2696" s="22"/>
      <c r="NT2696" s="22"/>
      <c r="NU2696" s="22"/>
      <c r="NV2696" s="22"/>
      <c r="NW2696" s="22"/>
      <c r="NX2696" s="22"/>
      <c r="NY2696" s="22"/>
      <c r="NZ2696" s="22"/>
      <c r="OA2696" s="22"/>
      <c r="OB2696" s="22"/>
      <c r="OC2696" s="22"/>
      <c r="OD2696" s="22"/>
      <c r="OE2696" s="22"/>
      <c r="OF2696" s="22"/>
      <c r="OG2696" s="22"/>
      <c r="OH2696" s="22"/>
      <c r="OI2696" s="22"/>
      <c r="OJ2696" s="22"/>
      <c r="OK2696" s="22"/>
      <c r="OL2696" s="22"/>
      <c r="OM2696" s="22"/>
      <c r="ON2696" s="22"/>
      <c r="OO2696" s="22"/>
      <c r="OP2696" s="22"/>
      <c r="OQ2696" s="22"/>
      <c r="OR2696" s="22"/>
    </row>
    <row r="2697" spans="1:408" ht="15" thickBot="1">
      <c r="A2697" s="1"/>
      <c r="B2697" s="12"/>
      <c r="C2697" s="12"/>
      <c r="D2697" s="22"/>
      <c r="E2697" s="54"/>
      <c r="F2697" s="54"/>
      <c r="G2697" s="54"/>
      <c r="H2697" s="55"/>
      <c r="I2697" s="22"/>
      <c r="J2697" s="56"/>
      <c r="K2697" s="80"/>
      <c r="L2697" s="57"/>
      <c r="M2697" s="57"/>
      <c r="N2697" s="55"/>
      <c r="O2697" s="58"/>
      <c r="P2697" s="58"/>
      <c r="Q2697" s="59"/>
      <c r="R2697" s="60"/>
      <c r="S2697" s="60"/>
      <c r="T2697" s="22"/>
      <c r="U2697" s="1"/>
      <c r="V2697" s="23"/>
      <c r="X2697" s="24"/>
      <c r="Y2697" s="24"/>
      <c r="Z2697" s="22"/>
      <c r="AA2697" s="22"/>
      <c r="AB2697" s="22"/>
      <c r="AC2697" s="22"/>
      <c r="AD2697" s="22"/>
      <c r="AE2697" s="22"/>
      <c r="AF2697" s="22"/>
      <c r="AG2697" s="22"/>
      <c r="AH2697" s="22"/>
      <c r="AI2697" s="22"/>
      <c r="AJ2697" s="22"/>
      <c r="AK2697" s="22"/>
      <c r="AL2697" s="22"/>
      <c r="AM2697" s="22"/>
      <c r="AN2697" s="22"/>
      <c r="AO2697" s="22"/>
      <c r="AP2697" s="22"/>
      <c r="AQ2697" s="22"/>
      <c r="AR2697" s="22"/>
      <c r="AS2697" s="22"/>
      <c r="AT2697" s="22"/>
      <c r="AU2697" s="22"/>
      <c r="AV2697" s="22"/>
      <c r="AW2697" s="22"/>
      <c r="AX2697" s="22"/>
      <c r="AY2697" s="22"/>
      <c r="AZ2697" s="22"/>
      <c r="BA2697" s="22"/>
      <c r="BB2697" s="22"/>
      <c r="BC2697" s="22"/>
      <c r="BD2697" s="22"/>
      <c r="BE2697" s="24"/>
      <c r="BF2697" s="22"/>
      <c r="BG2697" s="22"/>
      <c r="BH2697" s="22"/>
      <c r="BI2697" s="22"/>
      <c r="BJ2697" s="22"/>
      <c r="BK2697" s="22"/>
      <c r="BL2697" s="22"/>
      <c r="BM2697" s="22"/>
      <c r="BN2697" s="22"/>
      <c r="BO2697" s="22"/>
      <c r="BP2697" s="22"/>
      <c r="BQ2697" s="22"/>
      <c r="BR2697" s="22"/>
      <c r="BS2697" s="22"/>
      <c r="BT2697" s="22"/>
      <c r="BU2697" s="22"/>
      <c r="BV2697" s="22"/>
      <c r="BW2697" s="22"/>
      <c r="BX2697" s="22"/>
      <c r="BY2697" s="22"/>
      <c r="BZ2697" s="22"/>
      <c r="CA2697" s="22"/>
      <c r="CB2697" s="22"/>
      <c r="CC2697" s="22"/>
      <c r="CD2697" s="22"/>
      <c r="CE2697" s="22"/>
      <c r="CF2697" s="22"/>
      <c r="CG2697" s="22"/>
      <c r="CH2697" s="22"/>
      <c r="CI2697" s="22"/>
      <c r="CJ2697" s="22"/>
      <c r="CK2697" s="24"/>
      <c r="CL2697" s="22"/>
      <c r="CM2697" s="22"/>
      <c r="CN2697" s="22"/>
      <c r="CO2697" s="22"/>
      <c r="CP2697" s="22"/>
      <c r="CQ2697" s="22"/>
      <c r="CR2697" s="22"/>
      <c r="CS2697" s="22"/>
      <c r="CT2697" s="22"/>
      <c r="CU2697" s="22"/>
      <c r="CV2697" s="22"/>
      <c r="CW2697" s="22"/>
      <c r="CX2697" s="22"/>
      <c r="CY2697" s="22"/>
      <c r="CZ2697" s="22"/>
      <c r="DA2697" s="22"/>
      <c r="DB2697" s="22"/>
      <c r="DC2697" s="22"/>
      <c r="DD2697" s="22"/>
      <c r="DE2697" s="22"/>
      <c r="DF2697" s="22"/>
      <c r="DG2697" s="22"/>
      <c r="DH2697" s="22"/>
      <c r="DI2697" s="22"/>
      <c r="DJ2697" s="22"/>
      <c r="DK2697" s="22"/>
      <c r="DL2697" s="22"/>
      <c r="DM2697" s="22"/>
      <c r="DN2697" s="22"/>
      <c r="DO2697" s="22"/>
      <c r="DP2697" s="22"/>
      <c r="DQ2697" s="24"/>
      <c r="DR2697" s="22"/>
      <c r="DS2697" s="22"/>
      <c r="DT2697" s="22"/>
      <c r="DU2697" s="22"/>
      <c r="DV2697" s="22"/>
      <c r="DW2697" s="22"/>
      <c r="DX2697" s="22"/>
      <c r="DY2697" s="22"/>
      <c r="DZ2697" s="22"/>
      <c r="EA2697" s="22"/>
      <c r="EB2697" s="22"/>
      <c r="EC2697" s="22"/>
      <c r="ED2697" s="22"/>
      <c r="EE2697" s="22"/>
      <c r="EF2697" s="22"/>
      <c r="EG2697" s="22"/>
      <c r="EH2697" s="22"/>
      <c r="EI2697" s="22"/>
      <c r="EJ2697" s="22"/>
      <c r="EK2697" s="22"/>
      <c r="EL2697" s="22"/>
      <c r="EM2697" s="22"/>
      <c r="EN2697" s="22"/>
      <c r="EO2697" s="22"/>
      <c r="EP2697" s="22"/>
      <c r="EQ2697" s="22"/>
      <c r="ER2697" s="22"/>
      <c r="ES2697" s="22"/>
      <c r="ET2697" s="22"/>
      <c r="EU2697" s="22"/>
      <c r="EV2697" s="22"/>
      <c r="EW2697" s="24"/>
      <c r="EX2697" s="22"/>
      <c r="EY2697" s="22"/>
      <c r="EZ2697" s="22"/>
      <c r="FA2697" s="22"/>
      <c r="FB2697" s="22"/>
      <c r="FC2697" s="22"/>
      <c r="FD2697" s="22"/>
      <c r="FE2697" s="22"/>
      <c r="FF2697" s="22"/>
      <c r="FG2697" s="22"/>
      <c r="FH2697" s="22"/>
      <c r="FI2697" s="22"/>
      <c r="FJ2697" s="22"/>
      <c r="FK2697" s="22"/>
      <c r="FL2697" s="22"/>
      <c r="FM2697" s="22"/>
      <c r="FN2697" s="22"/>
      <c r="FO2697" s="22"/>
      <c r="FP2697" s="22"/>
      <c r="FQ2697" s="22"/>
      <c r="FR2697" s="22"/>
      <c r="FS2697" s="22"/>
      <c r="FT2697" s="22"/>
      <c r="FU2697" s="22"/>
      <c r="FV2697" s="22"/>
      <c r="FW2697" s="22"/>
      <c r="FX2697" s="22"/>
      <c r="FY2697" s="22"/>
      <c r="FZ2697" s="22"/>
      <c r="GA2697" s="22"/>
      <c r="GB2697" s="22"/>
      <c r="GC2697" s="24"/>
      <c r="GD2697" s="22"/>
      <c r="GE2697" s="22"/>
      <c r="GF2697" s="22"/>
      <c r="GG2697" s="22"/>
      <c r="GH2697" s="22"/>
      <c r="GI2697" s="22"/>
      <c r="GJ2697" s="22"/>
      <c r="GK2697" s="22"/>
      <c r="GL2697" s="22"/>
      <c r="GM2697" s="22"/>
      <c r="GN2697" s="22"/>
      <c r="GO2697" s="22"/>
      <c r="GP2697" s="22"/>
      <c r="GQ2697" s="22"/>
      <c r="GR2697" s="22"/>
      <c r="GS2697" s="22"/>
      <c r="GT2697" s="22"/>
      <c r="GU2697" s="22"/>
      <c r="GV2697" s="22"/>
      <c r="GW2697" s="22"/>
      <c r="GX2697" s="22"/>
      <c r="GY2697" s="22"/>
      <c r="GZ2697" s="22"/>
      <c r="HA2697" s="22"/>
      <c r="HB2697" s="22"/>
      <c r="HC2697" s="22"/>
      <c r="HD2697" s="22"/>
      <c r="HE2697" s="22"/>
      <c r="HF2697" s="22"/>
      <c r="HG2697" s="22"/>
      <c r="HH2697" s="22"/>
      <c r="HI2697" s="24"/>
      <c r="HJ2697" s="22"/>
      <c r="HK2697" s="22"/>
      <c r="HL2697" s="22"/>
      <c r="HM2697" s="22"/>
      <c r="HN2697" s="22"/>
      <c r="HO2697" s="22"/>
      <c r="HP2697" s="22"/>
      <c r="HQ2697" s="22"/>
      <c r="HR2697" s="22"/>
      <c r="HS2697" s="22"/>
      <c r="HT2697" s="22"/>
      <c r="HU2697" s="22"/>
      <c r="HV2697" s="22"/>
      <c r="HW2697" s="22"/>
      <c r="HX2697" s="22"/>
      <c r="HY2697" s="22"/>
      <c r="HZ2697" s="22"/>
      <c r="IA2697" s="22"/>
      <c r="IB2697" s="22"/>
      <c r="IC2697" s="22"/>
      <c r="ID2697" s="22"/>
      <c r="IE2697" s="22"/>
      <c r="IF2697" s="22"/>
      <c r="IG2697" s="22"/>
      <c r="IH2697" s="22"/>
      <c r="II2697" s="22"/>
      <c r="IJ2697" s="22"/>
      <c r="IK2697" s="22"/>
      <c r="IL2697" s="22"/>
      <c r="IM2697" s="22"/>
      <c r="IN2697" s="22"/>
      <c r="IO2697" s="24"/>
      <c r="IP2697" s="22"/>
      <c r="IQ2697" s="22"/>
      <c r="IR2697" s="22"/>
      <c r="IS2697" s="22"/>
      <c r="IT2697" s="22"/>
      <c r="IU2697" s="22"/>
      <c r="IV2697" s="22"/>
      <c r="IW2697" s="22"/>
      <c r="IX2697" s="22"/>
      <c r="IY2697" s="22"/>
      <c r="IZ2697" s="22"/>
      <c r="JA2697" s="22"/>
      <c r="JB2697" s="22"/>
      <c r="JC2697" s="22"/>
      <c r="JD2697" s="22"/>
      <c r="JE2697" s="22"/>
      <c r="JF2697" s="22"/>
      <c r="JG2697" s="22"/>
      <c r="JH2697" s="22"/>
      <c r="JI2697" s="22"/>
      <c r="JJ2697" s="22"/>
      <c r="JK2697" s="22"/>
      <c r="JL2697" s="22"/>
      <c r="JM2697" s="22"/>
      <c r="JN2697" s="22"/>
      <c r="JO2697" s="22"/>
      <c r="JP2697" s="22"/>
      <c r="JQ2697" s="22"/>
      <c r="JR2697" s="22"/>
      <c r="JS2697" s="22"/>
      <c r="JT2697" s="22"/>
      <c r="JU2697" s="24"/>
      <c r="JV2697" s="22"/>
      <c r="JW2697" s="22"/>
      <c r="JX2697" s="22"/>
      <c r="JY2697" s="22"/>
      <c r="JZ2697" s="22"/>
      <c r="KA2697" s="22"/>
      <c r="KB2697" s="22"/>
      <c r="KC2697" s="22"/>
      <c r="KD2697" s="22"/>
      <c r="KE2697" s="22"/>
      <c r="KF2697" s="22"/>
      <c r="KG2697" s="22"/>
      <c r="KH2697" s="22"/>
      <c r="KI2697" s="22"/>
      <c r="KJ2697" s="22"/>
      <c r="KK2697" s="22"/>
      <c r="KL2697" s="22"/>
      <c r="KM2697" s="22"/>
      <c r="KN2697" s="22"/>
      <c r="KO2697" s="22"/>
      <c r="KP2697" s="22"/>
      <c r="KQ2697" s="22"/>
      <c r="KR2697" s="22"/>
      <c r="KS2697" s="22"/>
      <c r="KT2697" s="22"/>
      <c r="KU2697" s="22"/>
      <c r="KV2697" s="22"/>
      <c r="KW2697" s="22"/>
      <c r="KX2697" s="22"/>
      <c r="KY2697" s="22"/>
      <c r="KZ2697" s="22"/>
      <c r="LA2697" s="24"/>
      <c r="LB2697" s="22"/>
      <c r="LC2697" s="22"/>
      <c r="LD2697" s="22"/>
      <c r="LE2697" s="22"/>
      <c r="LF2697" s="22"/>
      <c r="LG2697" s="22"/>
      <c r="LH2697" s="22"/>
      <c r="LI2697" s="22"/>
      <c r="LJ2697" s="22"/>
      <c r="LK2697" s="22"/>
      <c r="LL2697" s="22"/>
      <c r="LM2697" s="22"/>
      <c r="LN2697" s="22"/>
      <c r="LO2697" s="22"/>
      <c r="LP2697" s="22"/>
      <c r="LQ2697" s="22"/>
      <c r="LR2697" s="22"/>
      <c r="LS2697" s="22"/>
      <c r="LT2697" s="22"/>
      <c r="LU2697" s="22"/>
      <c r="LV2697" s="22"/>
      <c r="LW2697" s="22"/>
      <c r="LX2697" s="22"/>
      <c r="LY2697" s="22"/>
      <c r="LZ2697" s="22"/>
      <c r="MA2697" s="22"/>
      <c r="MB2697" s="22"/>
      <c r="MC2697" s="22"/>
      <c r="MD2697" s="22"/>
      <c r="ME2697" s="22"/>
      <c r="MF2697" s="22"/>
      <c r="MG2697" s="24"/>
      <c r="MH2697" s="22"/>
      <c r="MI2697" s="22"/>
      <c r="MJ2697" s="22"/>
      <c r="MK2697" s="22"/>
      <c r="ML2697" s="22"/>
      <c r="MM2697" s="22"/>
      <c r="MN2697" s="22"/>
      <c r="MO2697" s="22"/>
      <c r="MP2697" s="22"/>
      <c r="MQ2697" s="22"/>
      <c r="MR2697" s="22"/>
      <c r="MS2697" s="22"/>
      <c r="MT2697" s="22"/>
      <c r="MU2697" s="22"/>
      <c r="MV2697" s="22"/>
      <c r="MW2697" s="22"/>
      <c r="MX2697" s="22"/>
      <c r="MY2697" s="22"/>
      <c r="MZ2697" s="22"/>
      <c r="NA2697" s="22"/>
      <c r="NB2697" s="22"/>
      <c r="NC2697" s="22"/>
      <c r="ND2697" s="22"/>
      <c r="NE2697" s="22"/>
      <c r="NF2697" s="22"/>
      <c r="NG2697" s="22"/>
      <c r="NH2697" s="22"/>
      <c r="NI2697" s="22"/>
      <c r="NJ2697" s="22"/>
      <c r="NK2697" s="22"/>
      <c r="NL2697" s="22"/>
      <c r="NM2697" s="24"/>
      <c r="NN2697" s="22"/>
      <c r="NO2697" s="22"/>
      <c r="NP2697" s="22"/>
      <c r="NQ2697" s="22"/>
      <c r="NR2697" s="22"/>
      <c r="NS2697" s="22"/>
      <c r="NT2697" s="22"/>
      <c r="NU2697" s="22"/>
      <c r="NV2697" s="22"/>
      <c r="NW2697" s="22"/>
      <c r="NX2697" s="22"/>
      <c r="NY2697" s="22"/>
      <c r="NZ2697" s="22"/>
      <c r="OA2697" s="22"/>
      <c r="OB2697" s="22"/>
      <c r="OC2697" s="22"/>
      <c r="OD2697" s="22"/>
      <c r="OE2697" s="22"/>
      <c r="OF2697" s="22"/>
      <c r="OG2697" s="22"/>
      <c r="OH2697" s="22"/>
      <c r="OI2697" s="22"/>
      <c r="OJ2697" s="22"/>
      <c r="OK2697" s="22"/>
      <c r="OL2697" s="22"/>
      <c r="OM2697" s="22"/>
      <c r="ON2697" s="22"/>
      <c r="OO2697" s="22"/>
      <c r="OP2697" s="22"/>
      <c r="OQ2697" s="22"/>
      <c r="OR2697" s="22"/>
    </row>
    <row r="2698" spans="1:408" ht="15" thickBot="1">
      <c r="A2698" s="1"/>
      <c r="B2698" s="12"/>
      <c r="C2698" s="12"/>
      <c r="D2698" s="22"/>
      <c r="E2698" s="54"/>
      <c r="F2698" s="54"/>
      <c r="G2698" s="54"/>
      <c r="H2698" s="55"/>
      <c r="I2698" s="22"/>
      <c r="J2698" s="56"/>
      <c r="K2698" s="81"/>
      <c r="L2698" s="57"/>
      <c r="M2698" s="57"/>
      <c r="N2698" s="55"/>
      <c r="O2698" s="58"/>
      <c r="P2698" s="58"/>
      <c r="Q2698" s="59"/>
      <c r="R2698" s="60"/>
      <c r="S2698" s="60"/>
      <c r="T2698" s="22"/>
      <c r="U2698" s="1"/>
      <c r="V2698" s="23"/>
      <c r="X2698" s="24"/>
      <c r="Y2698" s="24"/>
      <c r="Z2698" s="22"/>
      <c r="AA2698" s="22"/>
      <c r="AB2698" s="22"/>
      <c r="AC2698" s="22"/>
      <c r="AD2698" s="22"/>
      <c r="AE2698" s="22"/>
      <c r="AF2698" s="22"/>
      <c r="AG2698" s="22"/>
      <c r="AH2698" s="22"/>
      <c r="AI2698" s="22"/>
      <c r="AJ2698" s="22"/>
      <c r="AK2698" s="22"/>
      <c r="AL2698" s="22"/>
      <c r="AM2698" s="22"/>
      <c r="AN2698" s="22"/>
      <c r="AO2698" s="22"/>
      <c r="AP2698" s="22"/>
      <c r="AQ2698" s="22"/>
      <c r="AR2698" s="22"/>
      <c r="AS2698" s="22"/>
      <c r="AT2698" s="22"/>
      <c r="AU2698" s="22"/>
      <c r="AV2698" s="22"/>
      <c r="AW2698" s="22"/>
      <c r="AX2698" s="22"/>
      <c r="AY2698" s="22"/>
      <c r="AZ2698" s="22"/>
      <c r="BA2698" s="22"/>
      <c r="BB2698" s="22"/>
      <c r="BC2698" s="22"/>
      <c r="BD2698" s="22"/>
      <c r="BE2698" s="24"/>
      <c r="BF2698" s="22"/>
      <c r="BG2698" s="22"/>
      <c r="BH2698" s="22"/>
      <c r="BI2698" s="22"/>
      <c r="BJ2698" s="22"/>
      <c r="BK2698" s="22"/>
      <c r="BL2698" s="22"/>
      <c r="BM2698" s="22"/>
      <c r="BN2698" s="22"/>
      <c r="BO2698" s="22"/>
      <c r="BP2698" s="22"/>
      <c r="BQ2698" s="22"/>
      <c r="BR2698" s="22"/>
      <c r="BS2698" s="22"/>
      <c r="BT2698" s="22"/>
      <c r="BU2698" s="22"/>
      <c r="BV2698" s="22"/>
      <c r="BW2698" s="22"/>
      <c r="BX2698" s="22"/>
      <c r="BY2698" s="22"/>
      <c r="BZ2698" s="22"/>
      <c r="CA2698" s="22"/>
      <c r="CB2698" s="22"/>
      <c r="CC2698" s="22"/>
      <c r="CD2698" s="22"/>
      <c r="CE2698" s="22"/>
      <c r="CF2698" s="22"/>
      <c r="CG2698" s="22"/>
      <c r="CH2698" s="22"/>
      <c r="CI2698" s="22"/>
      <c r="CJ2698" s="22"/>
      <c r="CK2698" s="24"/>
      <c r="CL2698" s="22"/>
      <c r="CM2698" s="22"/>
      <c r="CN2698" s="22"/>
      <c r="CO2698" s="22"/>
      <c r="CP2698" s="22"/>
      <c r="CQ2698" s="22"/>
      <c r="CR2698" s="22"/>
      <c r="CS2698" s="22"/>
      <c r="CT2698" s="22"/>
      <c r="CU2698" s="22"/>
      <c r="CV2698" s="22"/>
      <c r="CW2698" s="22"/>
      <c r="CX2698" s="22"/>
      <c r="CY2698" s="22"/>
      <c r="CZ2698" s="22"/>
      <c r="DA2698" s="22"/>
      <c r="DB2698" s="22"/>
      <c r="DC2698" s="22"/>
      <c r="DD2698" s="22"/>
      <c r="DE2698" s="22"/>
      <c r="DF2698" s="22"/>
      <c r="DG2698" s="22"/>
      <c r="DH2698" s="22"/>
      <c r="DI2698" s="22"/>
      <c r="DJ2698" s="22"/>
      <c r="DK2698" s="22"/>
      <c r="DL2698" s="22"/>
      <c r="DM2698" s="22"/>
      <c r="DN2698" s="22"/>
      <c r="DO2698" s="22"/>
      <c r="DP2698" s="22"/>
      <c r="DQ2698" s="24"/>
      <c r="DR2698" s="22"/>
      <c r="DS2698" s="22"/>
      <c r="DT2698" s="22"/>
      <c r="DU2698" s="22"/>
      <c r="DV2698" s="22"/>
      <c r="DW2698" s="22"/>
      <c r="DX2698" s="22"/>
      <c r="DY2698" s="22"/>
      <c r="DZ2698" s="22"/>
      <c r="EA2698" s="22"/>
      <c r="EB2698" s="22"/>
      <c r="EC2698" s="22"/>
      <c r="ED2698" s="22"/>
      <c r="EE2698" s="22"/>
      <c r="EF2698" s="22"/>
      <c r="EG2698" s="22"/>
      <c r="EH2698" s="22"/>
      <c r="EI2698" s="22"/>
      <c r="EJ2698" s="22"/>
      <c r="EK2698" s="22"/>
      <c r="EL2698" s="22"/>
      <c r="EM2698" s="22"/>
      <c r="EN2698" s="22"/>
      <c r="EO2698" s="22"/>
      <c r="EP2698" s="22"/>
      <c r="EQ2698" s="22"/>
      <c r="ER2698" s="22"/>
      <c r="ES2698" s="22"/>
      <c r="ET2698" s="22"/>
      <c r="EU2698" s="22"/>
      <c r="EV2698" s="22"/>
      <c r="EW2698" s="24"/>
      <c r="EX2698" s="22"/>
      <c r="EY2698" s="22"/>
      <c r="EZ2698" s="22"/>
      <c r="FA2698" s="22"/>
      <c r="FB2698" s="22"/>
      <c r="FC2698" s="22"/>
      <c r="FD2698" s="22"/>
      <c r="FE2698" s="22"/>
      <c r="FF2698" s="22"/>
      <c r="FG2698" s="22"/>
      <c r="FH2698" s="22"/>
      <c r="FI2698" s="22"/>
      <c r="FJ2698" s="22"/>
      <c r="FK2698" s="22"/>
      <c r="FL2698" s="22"/>
      <c r="FM2698" s="22"/>
      <c r="FN2698" s="22"/>
      <c r="FO2698" s="22"/>
      <c r="FP2698" s="22"/>
      <c r="FQ2698" s="22"/>
      <c r="FR2698" s="22"/>
      <c r="FS2698" s="22"/>
      <c r="FT2698" s="22"/>
      <c r="FU2698" s="22"/>
      <c r="FV2698" s="22"/>
      <c r="FW2698" s="22"/>
      <c r="FX2698" s="22"/>
      <c r="FY2698" s="22"/>
      <c r="FZ2698" s="22"/>
      <c r="GA2698" s="22"/>
      <c r="GB2698" s="22"/>
      <c r="GC2698" s="24"/>
      <c r="GD2698" s="22"/>
      <c r="GE2698" s="22"/>
      <c r="GF2698" s="22"/>
      <c r="GG2698" s="22"/>
      <c r="GH2698" s="22"/>
      <c r="GI2698" s="22"/>
      <c r="GJ2698" s="22"/>
      <c r="GK2698" s="22"/>
      <c r="GL2698" s="22"/>
      <c r="GM2698" s="22"/>
      <c r="GN2698" s="22"/>
      <c r="GO2698" s="22"/>
      <c r="GP2698" s="22"/>
      <c r="GQ2698" s="22"/>
      <c r="GR2698" s="22"/>
      <c r="GS2698" s="22"/>
      <c r="GT2698" s="22"/>
      <c r="GU2698" s="22"/>
      <c r="GV2698" s="22"/>
      <c r="GW2698" s="22"/>
      <c r="GX2698" s="22"/>
      <c r="GY2698" s="22"/>
      <c r="GZ2698" s="22"/>
      <c r="HA2698" s="22"/>
      <c r="HB2698" s="22"/>
      <c r="HC2698" s="22"/>
      <c r="HD2698" s="22"/>
      <c r="HE2698" s="22"/>
      <c r="HF2698" s="22"/>
      <c r="HG2698" s="22"/>
      <c r="HH2698" s="22"/>
      <c r="HI2698" s="24"/>
      <c r="HJ2698" s="22"/>
      <c r="HK2698" s="22"/>
      <c r="HL2698" s="22"/>
      <c r="HM2698" s="22"/>
      <c r="HN2698" s="22"/>
      <c r="HO2698" s="22"/>
      <c r="HP2698" s="22"/>
      <c r="HQ2698" s="22"/>
      <c r="HR2698" s="22"/>
      <c r="HS2698" s="22"/>
      <c r="HT2698" s="22"/>
      <c r="HU2698" s="22"/>
      <c r="HV2698" s="22"/>
      <c r="HW2698" s="22"/>
      <c r="HX2698" s="22"/>
      <c r="HY2698" s="22"/>
      <c r="HZ2698" s="22"/>
      <c r="IA2698" s="22"/>
      <c r="IB2698" s="22"/>
      <c r="IC2698" s="22"/>
      <c r="ID2698" s="22"/>
      <c r="IE2698" s="22"/>
      <c r="IF2698" s="22"/>
      <c r="IG2698" s="22"/>
      <c r="IH2698" s="22"/>
      <c r="II2698" s="22"/>
      <c r="IJ2698" s="22"/>
      <c r="IK2698" s="22"/>
      <c r="IL2698" s="22"/>
      <c r="IM2698" s="22"/>
      <c r="IN2698" s="22"/>
      <c r="IO2698" s="24"/>
      <c r="IP2698" s="22"/>
      <c r="IQ2698" s="22"/>
      <c r="IR2698" s="22"/>
      <c r="IS2698" s="22"/>
      <c r="IT2698" s="22"/>
      <c r="IU2698" s="22"/>
      <c r="IV2698" s="22"/>
      <c r="IW2698" s="22"/>
      <c r="IX2698" s="22"/>
      <c r="IY2698" s="22"/>
      <c r="IZ2698" s="22"/>
      <c r="JA2698" s="22"/>
      <c r="JB2698" s="22"/>
      <c r="JC2698" s="22"/>
      <c r="JD2698" s="22"/>
      <c r="JE2698" s="22"/>
      <c r="JF2698" s="22"/>
      <c r="JG2698" s="22"/>
      <c r="JH2698" s="22"/>
      <c r="JI2698" s="22"/>
      <c r="JJ2698" s="22"/>
      <c r="JK2698" s="22"/>
      <c r="JL2698" s="22"/>
      <c r="JM2698" s="22"/>
      <c r="JN2698" s="22"/>
      <c r="JO2698" s="22"/>
      <c r="JP2698" s="22"/>
      <c r="JQ2698" s="22"/>
      <c r="JR2698" s="22"/>
      <c r="JS2698" s="22"/>
      <c r="JT2698" s="22"/>
      <c r="JU2698" s="24"/>
      <c r="JV2698" s="22"/>
      <c r="JW2698" s="22"/>
      <c r="JX2698" s="22"/>
      <c r="JY2698" s="22"/>
      <c r="JZ2698" s="22"/>
      <c r="KA2698" s="22"/>
      <c r="KB2698" s="22"/>
      <c r="KC2698" s="22"/>
      <c r="KD2698" s="22"/>
      <c r="KE2698" s="22"/>
      <c r="KF2698" s="22"/>
      <c r="KG2698" s="22"/>
      <c r="KH2698" s="22"/>
      <c r="KI2698" s="22"/>
      <c r="KJ2698" s="22"/>
      <c r="KK2698" s="22"/>
      <c r="KL2698" s="22"/>
      <c r="KM2698" s="22"/>
      <c r="KN2698" s="22"/>
      <c r="KO2698" s="22"/>
      <c r="KP2698" s="22"/>
      <c r="KQ2698" s="22"/>
      <c r="KR2698" s="22"/>
      <c r="KS2698" s="22"/>
      <c r="KT2698" s="22"/>
      <c r="KU2698" s="22"/>
      <c r="KV2698" s="22"/>
      <c r="KW2698" s="22"/>
      <c r="KX2698" s="22"/>
      <c r="KY2698" s="22"/>
      <c r="KZ2698" s="22"/>
      <c r="LA2698" s="24"/>
      <c r="LB2698" s="22"/>
      <c r="LC2698" s="22"/>
      <c r="LD2698" s="22"/>
      <c r="LE2698" s="22"/>
      <c r="LF2698" s="22"/>
      <c r="LG2698" s="22"/>
      <c r="LH2698" s="22"/>
      <c r="LI2698" s="22"/>
      <c r="LJ2698" s="22"/>
      <c r="LK2698" s="22"/>
      <c r="LL2698" s="22"/>
      <c r="LM2698" s="22"/>
      <c r="LN2698" s="22"/>
      <c r="LO2698" s="22"/>
      <c r="LP2698" s="22"/>
      <c r="LQ2698" s="22"/>
      <c r="LR2698" s="22"/>
      <c r="LS2698" s="22"/>
      <c r="LT2698" s="22"/>
      <c r="LU2698" s="22"/>
      <c r="LV2698" s="22"/>
      <c r="LW2698" s="22"/>
      <c r="LX2698" s="22"/>
      <c r="LY2698" s="22"/>
      <c r="LZ2698" s="22"/>
      <c r="MA2698" s="22"/>
      <c r="MB2698" s="22"/>
      <c r="MC2698" s="22"/>
      <c r="MD2698" s="22"/>
      <c r="ME2698" s="22"/>
      <c r="MF2698" s="22"/>
      <c r="MG2698" s="24"/>
      <c r="MH2698" s="22"/>
      <c r="MI2698" s="22"/>
      <c r="MJ2698" s="22"/>
      <c r="MK2698" s="22"/>
      <c r="ML2698" s="22"/>
      <c r="MM2698" s="22"/>
      <c r="MN2698" s="22"/>
      <c r="MO2698" s="22"/>
      <c r="MP2698" s="22"/>
      <c r="MQ2698" s="22"/>
      <c r="MR2698" s="22"/>
      <c r="MS2698" s="22"/>
      <c r="MT2698" s="22"/>
      <c r="MU2698" s="22"/>
      <c r="MV2698" s="22"/>
      <c r="MW2698" s="22"/>
      <c r="MX2698" s="22"/>
      <c r="MY2698" s="22"/>
      <c r="MZ2698" s="22"/>
      <c r="NA2698" s="22"/>
      <c r="NB2698" s="22"/>
      <c r="NC2698" s="22"/>
      <c r="ND2698" s="22"/>
      <c r="NE2698" s="22"/>
      <c r="NF2698" s="22"/>
      <c r="NG2698" s="22"/>
      <c r="NH2698" s="22"/>
      <c r="NI2698" s="22"/>
      <c r="NJ2698" s="22"/>
      <c r="NK2698" s="22"/>
      <c r="NL2698" s="22"/>
      <c r="NM2698" s="24"/>
      <c r="NN2698" s="22"/>
      <c r="NO2698" s="22"/>
      <c r="NP2698" s="22"/>
      <c r="NQ2698" s="22"/>
      <c r="NR2698" s="22"/>
      <c r="NS2698" s="22"/>
      <c r="NT2698" s="22"/>
      <c r="NU2698" s="22"/>
      <c r="NV2698" s="22"/>
      <c r="NW2698" s="22"/>
      <c r="NX2698" s="22"/>
      <c r="NY2698" s="22"/>
      <c r="NZ2698" s="22"/>
      <c r="OA2698" s="22"/>
      <c r="OB2698" s="22"/>
      <c r="OC2698" s="22"/>
      <c r="OD2698" s="22"/>
      <c r="OE2698" s="22"/>
      <c r="OF2698" s="22"/>
      <c r="OG2698" s="22"/>
      <c r="OH2698" s="22"/>
      <c r="OI2698" s="22"/>
      <c r="OJ2698" s="22"/>
      <c r="OK2698" s="22"/>
      <c r="OL2698" s="22"/>
      <c r="OM2698" s="22"/>
      <c r="ON2698" s="22"/>
      <c r="OO2698" s="22"/>
      <c r="OP2698" s="22"/>
      <c r="OQ2698" s="22"/>
      <c r="OR2698" s="22"/>
    </row>
    <row r="2699" spans="1:408" ht="15" thickBot="1">
      <c r="A2699" s="1"/>
      <c r="B2699" s="12"/>
      <c r="C2699" s="12"/>
      <c r="D2699" s="22"/>
      <c r="E2699" s="54"/>
      <c r="F2699" s="54"/>
      <c r="G2699" s="54"/>
      <c r="H2699" s="55"/>
      <c r="I2699" s="22"/>
      <c r="J2699" s="56"/>
      <c r="K2699" s="80"/>
      <c r="L2699" s="57"/>
      <c r="M2699" s="57"/>
      <c r="N2699" s="55"/>
      <c r="O2699" s="58"/>
      <c r="P2699" s="58"/>
      <c r="Q2699" s="59"/>
      <c r="R2699" s="60"/>
      <c r="S2699" s="60"/>
      <c r="T2699" s="22"/>
      <c r="U2699" s="1"/>
      <c r="V2699" s="23"/>
      <c r="X2699" s="24"/>
      <c r="Y2699" s="24"/>
      <c r="Z2699" s="22"/>
      <c r="AA2699" s="22"/>
      <c r="AB2699" s="22"/>
      <c r="AC2699" s="22"/>
      <c r="AD2699" s="22"/>
      <c r="AE2699" s="22"/>
      <c r="AF2699" s="22"/>
      <c r="AG2699" s="22"/>
      <c r="AH2699" s="22"/>
      <c r="AI2699" s="22"/>
      <c r="AJ2699" s="22"/>
      <c r="AK2699" s="22"/>
      <c r="AL2699" s="22"/>
      <c r="AM2699" s="22"/>
      <c r="AN2699" s="22"/>
      <c r="AO2699" s="22"/>
      <c r="AP2699" s="22"/>
      <c r="AQ2699" s="22"/>
      <c r="AR2699" s="22"/>
      <c r="AS2699" s="22"/>
      <c r="AT2699" s="22"/>
      <c r="AU2699" s="22"/>
      <c r="AV2699" s="22"/>
      <c r="AW2699" s="22"/>
      <c r="AX2699" s="22"/>
      <c r="AY2699" s="22"/>
      <c r="AZ2699" s="22"/>
      <c r="BA2699" s="22"/>
      <c r="BB2699" s="22"/>
      <c r="BC2699" s="22"/>
      <c r="BD2699" s="22"/>
      <c r="BE2699" s="24"/>
      <c r="BF2699" s="22"/>
      <c r="BG2699" s="22"/>
      <c r="BH2699" s="22"/>
      <c r="BI2699" s="22"/>
      <c r="BJ2699" s="22"/>
      <c r="BK2699" s="22"/>
      <c r="BL2699" s="22"/>
      <c r="BM2699" s="22"/>
      <c r="BN2699" s="22"/>
      <c r="BO2699" s="22"/>
      <c r="BP2699" s="22"/>
      <c r="BQ2699" s="22"/>
      <c r="BR2699" s="22"/>
      <c r="BS2699" s="22"/>
      <c r="BT2699" s="22"/>
      <c r="BU2699" s="22"/>
      <c r="BV2699" s="22"/>
      <c r="BW2699" s="22"/>
      <c r="BX2699" s="22"/>
      <c r="BY2699" s="22"/>
      <c r="BZ2699" s="22"/>
      <c r="CA2699" s="22"/>
      <c r="CB2699" s="22"/>
      <c r="CC2699" s="22"/>
      <c r="CD2699" s="22"/>
      <c r="CE2699" s="22"/>
      <c r="CF2699" s="22"/>
      <c r="CG2699" s="22"/>
      <c r="CH2699" s="22"/>
      <c r="CI2699" s="22"/>
      <c r="CJ2699" s="22"/>
      <c r="CK2699" s="24"/>
      <c r="CL2699" s="22"/>
      <c r="CM2699" s="22"/>
      <c r="CN2699" s="22"/>
      <c r="CO2699" s="22"/>
      <c r="CP2699" s="22"/>
      <c r="CQ2699" s="22"/>
      <c r="CR2699" s="22"/>
      <c r="CS2699" s="22"/>
      <c r="CT2699" s="22"/>
      <c r="CU2699" s="22"/>
      <c r="CV2699" s="22"/>
      <c r="CW2699" s="22"/>
      <c r="CX2699" s="22"/>
      <c r="CY2699" s="22"/>
      <c r="CZ2699" s="22"/>
      <c r="DA2699" s="22"/>
      <c r="DB2699" s="22"/>
      <c r="DC2699" s="22"/>
      <c r="DD2699" s="22"/>
      <c r="DE2699" s="22"/>
      <c r="DF2699" s="22"/>
      <c r="DG2699" s="22"/>
      <c r="DH2699" s="22"/>
      <c r="DI2699" s="22"/>
      <c r="DJ2699" s="22"/>
      <c r="DK2699" s="22"/>
      <c r="DL2699" s="22"/>
      <c r="DM2699" s="22"/>
      <c r="DN2699" s="22"/>
      <c r="DO2699" s="22"/>
      <c r="DP2699" s="22"/>
      <c r="DQ2699" s="24"/>
      <c r="DR2699" s="22"/>
      <c r="DS2699" s="22"/>
      <c r="DT2699" s="22"/>
      <c r="DU2699" s="22"/>
      <c r="DV2699" s="22"/>
      <c r="DW2699" s="22"/>
      <c r="DX2699" s="22"/>
      <c r="DY2699" s="22"/>
      <c r="DZ2699" s="22"/>
      <c r="EA2699" s="22"/>
      <c r="EB2699" s="22"/>
      <c r="EC2699" s="22"/>
      <c r="ED2699" s="22"/>
      <c r="EE2699" s="22"/>
      <c r="EF2699" s="22"/>
      <c r="EG2699" s="22"/>
      <c r="EH2699" s="22"/>
      <c r="EI2699" s="22"/>
      <c r="EJ2699" s="22"/>
      <c r="EK2699" s="22"/>
      <c r="EL2699" s="22"/>
      <c r="EM2699" s="22"/>
      <c r="EN2699" s="22"/>
      <c r="EO2699" s="22"/>
      <c r="EP2699" s="22"/>
      <c r="EQ2699" s="22"/>
      <c r="ER2699" s="22"/>
      <c r="ES2699" s="22"/>
      <c r="ET2699" s="22"/>
      <c r="EU2699" s="22"/>
      <c r="EV2699" s="22"/>
      <c r="EW2699" s="24"/>
      <c r="EX2699" s="22"/>
      <c r="EY2699" s="22"/>
      <c r="EZ2699" s="22"/>
      <c r="FA2699" s="22"/>
      <c r="FB2699" s="22"/>
      <c r="FC2699" s="22"/>
      <c r="FD2699" s="22"/>
      <c r="FE2699" s="22"/>
      <c r="FF2699" s="22"/>
      <c r="FG2699" s="22"/>
      <c r="FH2699" s="22"/>
      <c r="FI2699" s="22"/>
      <c r="FJ2699" s="22"/>
      <c r="FK2699" s="22"/>
      <c r="FL2699" s="22"/>
      <c r="FM2699" s="22"/>
      <c r="FN2699" s="22"/>
      <c r="FO2699" s="22"/>
      <c r="FP2699" s="22"/>
      <c r="FQ2699" s="22"/>
      <c r="FR2699" s="22"/>
      <c r="FS2699" s="22"/>
      <c r="FT2699" s="22"/>
      <c r="FU2699" s="22"/>
      <c r="FV2699" s="22"/>
      <c r="FW2699" s="22"/>
      <c r="FX2699" s="22"/>
      <c r="FY2699" s="22"/>
      <c r="FZ2699" s="22"/>
      <c r="GA2699" s="22"/>
      <c r="GB2699" s="22"/>
      <c r="GC2699" s="24"/>
      <c r="GD2699" s="22"/>
      <c r="GE2699" s="22"/>
      <c r="GF2699" s="22"/>
      <c r="GG2699" s="22"/>
      <c r="GH2699" s="22"/>
      <c r="GI2699" s="22"/>
      <c r="GJ2699" s="22"/>
      <c r="GK2699" s="22"/>
      <c r="GL2699" s="22"/>
      <c r="GM2699" s="22"/>
      <c r="GN2699" s="22"/>
      <c r="GO2699" s="22"/>
      <c r="GP2699" s="22"/>
      <c r="GQ2699" s="22"/>
      <c r="GR2699" s="22"/>
      <c r="GS2699" s="22"/>
      <c r="GT2699" s="22"/>
      <c r="GU2699" s="22"/>
      <c r="GV2699" s="22"/>
      <c r="GW2699" s="22"/>
      <c r="GX2699" s="22"/>
      <c r="GY2699" s="22"/>
      <c r="GZ2699" s="22"/>
      <c r="HA2699" s="22"/>
      <c r="HB2699" s="22"/>
      <c r="HC2699" s="22"/>
      <c r="HD2699" s="22"/>
      <c r="HE2699" s="22"/>
      <c r="HF2699" s="22"/>
      <c r="HG2699" s="22"/>
      <c r="HH2699" s="22"/>
      <c r="HI2699" s="24"/>
      <c r="HJ2699" s="22"/>
      <c r="HK2699" s="22"/>
      <c r="HL2699" s="22"/>
      <c r="HM2699" s="22"/>
      <c r="HN2699" s="22"/>
      <c r="HO2699" s="22"/>
      <c r="HP2699" s="22"/>
      <c r="HQ2699" s="22"/>
      <c r="HR2699" s="22"/>
      <c r="HS2699" s="22"/>
      <c r="HT2699" s="22"/>
      <c r="HU2699" s="22"/>
      <c r="HV2699" s="22"/>
      <c r="HW2699" s="22"/>
      <c r="HX2699" s="22"/>
      <c r="HY2699" s="22"/>
      <c r="HZ2699" s="22"/>
      <c r="IA2699" s="22"/>
      <c r="IB2699" s="22"/>
      <c r="IC2699" s="22"/>
      <c r="ID2699" s="22"/>
      <c r="IE2699" s="22"/>
      <c r="IF2699" s="22"/>
      <c r="IG2699" s="22"/>
      <c r="IH2699" s="22"/>
      <c r="II2699" s="22"/>
      <c r="IJ2699" s="22"/>
      <c r="IK2699" s="22"/>
      <c r="IL2699" s="22"/>
      <c r="IM2699" s="22"/>
      <c r="IN2699" s="22"/>
      <c r="IO2699" s="24"/>
      <c r="IP2699" s="22"/>
      <c r="IQ2699" s="22"/>
      <c r="IR2699" s="22"/>
      <c r="IS2699" s="22"/>
      <c r="IT2699" s="22"/>
      <c r="IU2699" s="22"/>
      <c r="IV2699" s="22"/>
      <c r="IW2699" s="22"/>
      <c r="IX2699" s="22"/>
      <c r="IY2699" s="22"/>
      <c r="IZ2699" s="22"/>
      <c r="JA2699" s="22"/>
      <c r="JB2699" s="22"/>
      <c r="JC2699" s="22"/>
      <c r="JD2699" s="22"/>
      <c r="JE2699" s="22"/>
      <c r="JF2699" s="22"/>
      <c r="JG2699" s="22"/>
      <c r="JH2699" s="22"/>
      <c r="JI2699" s="22"/>
      <c r="JJ2699" s="22"/>
      <c r="JK2699" s="22"/>
      <c r="JL2699" s="22"/>
      <c r="JM2699" s="22"/>
      <c r="JN2699" s="22"/>
      <c r="JO2699" s="22"/>
      <c r="JP2699" s="22"/>
      <c r="JQ2699" s="22"/>
      <c r="JR2699" s="22"/>
      <c r="JS2699" s="22"/>
      <c r="JT2699" s="22"/>
      <c r="JU2699" s="24"/>
      <c r="JV2699" s="22"/>
      <c r="JW2699" s="22"/>
      <c r="JX2699" s="22"/>
      <c r="JY2699" s="22"/>
      <c r="JZ2699" s="22"/>
      <c r="KA2699" s="22"/>
      <c r="KB2699" s="22"/>
      <c r="KC2699" s="22"/>
      <c r="KD2699" s="22"/>
      <c r="KE2699" s="22"/>
      <c r="KF2699" s="22"/>
      <c r="KG2699" s="22"/>
      <c r="KH2699" s="22"/>
      <c r="KI2699" s="22"/>
      <c r="KJ2699" s="22"/>
      <c r="KK2699" s="22"/>
      <c r="KL2699" s="22"/>
      <c r="KM2699" s="22"/>
      <c r="KN2699" s="22"/>
      <c r="KO2699" s="22"/>
      <c r="KP2699" s="22"/>
      <c r="KQ2699" s="22"/>
      <c r="KR2699" s="22"/>
      <c r="KS2699" s="22"/>
      <c r="KT2699" s="22"/>
      <c r="KU2699" s="22"/>
      <c r="KV2699" s="22"/>
      <c r="KW2699" s="22"/>
      <c r="KX2699" s="22"/>
      <c r="KY2699" s="22"/>
      <c r="KZ2699" s="22"/>
      <c r="LA2699" s="24"/>
      <c r="LB2699" s="22"/>
      <c r="LC2699" s="22"/>
      <c r="LD2699" s="22"/>
      <c r="LE2699" s="22"/>
      <c r="LF2699" s="22"/>
      <c r="LG2699" s="22"/>
      <c r="LH2699" s="22"/>
      <c r="LI2699" s="22"/>
      <c r="LJ2699" s="22"/>
      <c r="LK2699" s="22"/>
      <c r="LL2699" s="22"/>
      <c r="LM2699" s="22"/>
      <c r="LN2699" s="22"/>
      <c r="LO2699" s="22"/>
      <c r="LP2699" s="22"/>
      <c r="LQ2699" s="22"/>
      <c r="LR2699" s="22"/>
      <c r="LS2699" s="22"/>
      <c r="LT2699" s="22"/>
      <c r="LU2699" s="22"/>
      <c r="LV2699" s="22"/>
      <c r="LW2699" s="22"/>
      <c r="LX2699" s="22"/>
      <c r="LY2699" s="22"/>
      <c r="LZ2699" s="22"/>
      <c r="MA2699" s="22"/>
      <c r="MB2699" s="22"/>
      <c r="MC2699" s="22"/>
      <c r="MD2699" s="22"/>
      <c r="ME2699" s="22"/>
      <c r="MF2699" s="22"/>
      <c r="MG2699" s="24"/>
      <c r="MH2699" s="22"/>
      <c r="MI2699" s="22"/>
      <c r="MJ2699" s="22"/>
      <c r="MK2699" s="22"/>
      <c r="ML2699" s="22"/>
      <c r="MM2699" s="22"/>
      <c r="MN2699" s="22"/>
      <c r="MO2699" s="22"/>
      <c r="MP2699" s="22"/>
      <c r="MQ2699" s="22"/>
      <c r="MR2699" s="22"/>
      <c r="MS2699" s="22"/>
      <c r="MT2699" s="22"/>
      <c r="MU2699" s="22"/>
      <c r="MV2699" s="22"/>
      <c r="MW2699" s="22"/>
      <c r="MX2699" s="22"/>
      <c r="MY2699" s="22"/>
      <c r="MZ2699" s="22"/>
      <c r="NA2699" s="22"/>
      <c r="NB2699" s="22"/>
      <c r="NC2699" s="22"/>
      <c r="ND2699" s="22"/>
      <c r="NE2699" s="22"/>
      <c r="NF2699" s="22"/>
      <c r="NG2699" s="22"/>
      <c r="NH2699" s="22"/>
      <c r="NI2699" s="22"/>
      <c r="NJ2699" s="22"/>
      <c r="NK2699" s="22"/>
      <c r="NL2699" s="22"/>
      <c r="NM2699" s="24"/>
      <c r="NN2699" s="22"/>
      <c r="NO2699" s="22"/>
      <c r="NP2699" s="22"/>
      <c r="NQ2699" s="22"/>
      <c r="NR2699" s="22"/>
      <c r="NS2699" s="22"/>
      <c r="NT2699" s="22"/>
      <c r="NU2699" s="22"/>
      <c r="NV2699" s="22"/>
      <c r="NW2699" s="22"/>
      <c r="NX2699" s="22"/>
      <c r="NY2699" s="22"/>
      <c r="NZ2699" s="22"/>
      <c r="OA2699" s="22"/>
      <c r="OB2699" s="22"/>
      <c r="OC2699" s="22"/>
      <c r="OD2699" s="22"/>
      <c r="OE2699" s="22"/>
      <c r="OF2699" s="22"/>
      <c r="OG2699" s="22"/>
      <c r="OH2699" s="22"/>
      <c r="OI2699" s="22"/>
      <c r="OJ2699" s="22"/>
      <c r="OK2699" s="22"/>
      <c r="OL2699" s="22"/>
      <c r="OM2699" s="22"/>
      <c r="ON2699" s="22"/>
      <c r="OO2699" s="22"/>
      <c r="OP2699" s="22"/>
      <c r="OQ2699" s="22"/>
      <c r="OR2699" s="22"/>
    </row>
    <row r="2700" spans="1:408" ht="15" thickBot="1">
      <c r="A2700" s="1"/>
      <c r="B2700" s="12"/>
      <c r="C2700" s="12"/>
      <c r="D2700" s="22"/>
      <c r="E2700" s="54"/>
      <c r="F2700" s="54"/>
      <c r="G2700" s="54"/>
      <c r="H2700" s="55"/>
      <c r="I2700" s="22"/>
      <c r="J2700" s="56"/>
      <c r="K2700" s="81"/>
      <c r="L2700" s="57"/>
      <c r="M2700" s="57"/>
      <c r="N2700" s="55"/>
      <c r="O2700" s="58"/>
      <c r="P2700" s="58"/>
      <c r="Q2700" s="59"/>
      <c r="R2700" s="60"/>
      <c r="S2700" s="60"/>
      <c r="T2700" s="22"/>
      <c r="U2700" s="1"/>
      <c r="V2700" s="23"/>
      <c r="X2700" s="24"/>
      <c r="Y2700" s="24"/>
      <c r="Z2700" s="22"/>
      <c r="AA2700" s="22"/>
      <c r="AB2700" s="22"/>
      <c r="AC2700" s="22"/>
      <c r="AD2700" s="22"/>
      <c r="AE2700" s="22"/>
      <c r="AF2700" s="22"/>
      <c r="AG2700" s="22"/>
      <c r="AH2700" s="22"/>
      <c r="AI2700" s="22"/>
      <c r="AJ2700" s="22"/>
      <c r="AK2700" s="22"/>
      <c r="AL2700" s="22"/>
      <c r="AM2700" s="22"/>
      <c r="AN2700" s="22"/>
      <c r="AO2700" s="22"/>
      <c r="AP2700" s="22"/>
      <c r="AQ2700" s="22"/>
      <c r="AR2700" s="22"/>
      <c r="AS2700" s="22"/>
      <c r="AT2700" s="22"/>
      <c r="AU2700" s="22"/>
      <c r="AV2700" s="22"/>
      <c r="AW2700" s="22"/>
      <c r="AX2700" s="22"/>
      <c r="AY2700" s="22"/>
      <c r="AZ2700" s="22"/>
      <c r="BA2700" s="22"/>
      <c r="BB2700" s="22"/>
      <c r="BC2700" s="22"/>
      <c r="BD2700" s="22"/>
      <c r="BE2700" s="24"/>
      <c r="BF2700" s="22"/>
      <c r="BG2700" s="22"/>
      <c r="BH2700" s="22"/>
      <c r="BI2700" s="22"/>
      <c r="BJ2700" s="22"/>
      <c r="BK2700" s="22"/>
      <c r="BL2700" s="22"/>
      <c r="BM2700" s="22"/>
      <c r="BN2700" s="22"/>
      <c r="BO2700" s="22"/>
      <c r="BP2700" s="22"/>
      <c r="BQ2700" s="22"/>
      <c r="BR2700" s="22"/>
      <c r="BS2700" s="22"/>
      <c r="BT2700" s="22"/>
      <c r="BU2700" s="22"/>
      <c r="BV2700" s="22"/>
      <c r="BW2700" s="22"/>
      <c r="BX2700" s="22"/>
      <c r="BY2700" s="22"/>
      <c r="BZ2700" s="22"/>
      <c r="CA2700" s="22"/>
      <c r="CB2700" s="22"/>
      <c r="CC2700" s="22"/>
      <c r="CD2700" s="22"/>
      <c r="CE2700" s="22"/>
      <c r="CF2700" s="22"/>
      <c r="CG2700" s="22"/>
      <c r="CH2700" s="22"/>
      <c r="CI2700" s="22"/>
      <c r="CJ2700" s="22"/>
      <c r="CK2700" s="24"/>
      <c r="CL2700" s="22"/>
      <c r="CM2700" s="22"/>
      <c r="CN2700" s="22"/>
      <c r="CO2700" s="22"/>
      <c r="CP2700" s="22"/>
      <c r="CQ2700" s="22"/>
      <c r="CR2700" s="22"/>
      <c r="CS2700" s="22"/>
      <c r="CT2700" s="22"/>
      <c r="CU2700" s="22"/>
      <c r="CV2700" s="22"/>
      <c r="CW2700" s="22"/>
      <c r="CX2700" s="22"/>
      <c r="CY2700" s="22"/>
      <c r="CZ2700" s="22"/>
      <c r="DA2700" s="22"/>
      <c r="DB2700" s="22"/>
      <c r="DC2700" s="22"/>
      <c r="DD2700" s="22"/>
      <c r="DE2700" s="22"/>
      <c r="DF2700" s="22"/>
      <c r="DG2700" s="22"/>
      <c r="DH2700" s="22"/>
      <c r="DI2700" s="22"/>
      <c r="DJ2700" s="22"/>
      <c r="DK2700" s="22"/>
      <c r="DL2700" s="22"/>
      <c r="DM2700" s="22"/>
      <c r="DN2700" s="22"/>
      <c r="DO2700" s="22"/>
      <c r="DP2700" s="22"/>
      <c r="DQ2700" s="24"/>
      <c r="DR2700" s="22"/>
      <c r="DS2700" s="22"/>
      <c r="DT2700" s="22"/>
      <c r="DU2700" s="22"/>
      <c r="DV2700" s="22"/>
      <c r="DW2700" s="22"/>
      <c r="DX2700" s="22"/>
      <c r="DY2700" s="22"/>
      <c r="DZ2700" s="22"/>
      <c r="EA2700" s="22"/>
      <c r="EB2700" s="22"/>
      <c r="EC2700" s="22"/>
      <c r="ED2700" s="22"/>
      <c r="EE2700" s="22"/>
      <c r="EF2700" s="22"/>
      <c r="EG2700" s="22"/>
      <c r="EH2700" s="22"/>
      <c r="EI2700" s="22"/>
      <c r="EJ2700" s="22"/>
      <c r="EK2700" s="22"/>
      <c r="EL2700" s="22"/>
      <c r="EM2700" s="22"/>
      <c r="EN2700" s="22"/>
      <c r="EO2700" s="22"/>
      <c r="EP2700" s="22"/>
      <c r="EQ2700" s="22"/>
      <c r="ER2700" s="22"/>
      <c r="ES2700" s="22"/>
      <c r="ET2700" s="22"/>
      <c r="EU2700" s="22"/>
      <c r="EV2700" s="22"/>
      <c r="EW2700" s="24"/>
      <c r="EX2700" s="22"/>
      <c r="EY2700" s="22"/>
      <c r="EZ2700" s="22"/>
      <c r="FA2700" s="22"/>
      <c r="FB2700" s="22"/>
      <c r="FC2700" s="22"/>
      <c r="FD2700" s="22"/>
      <c r="FE2700" s="22"/>
      <c r="FF2700" s="22"/>
      <c r="FG2700" s="22"/>
      <c r="FH2700" s="22"/>
      <c r="FI2700" s="22"/>
      <c r="FJ2700" s="22"/>
      <c r="FK2700" s="22"/>
      <c r="FL2700" s="22"/>
      <c r="FM2700" s="22"/>
      <c r="FN2700" s="22"/>
      <c r="FO2700" s="22"/>
      <c r="FP2700" s="22"/>
      <c r="FQ2700" s="22"/>
      <c r="FR2700" s="22"/>
      <c r="FS2700" s="22"/>
      <c r="FT2700" s="22"/>
      <c r="FU2700" s="22"/>
      <c r="FV2700" s="22"/>
      <c r="FW2700" s="22"/>
      <c r="FX2700" s="22"/>
      <c r="FY2700" s="22"/>
      <c r="FZ2700" s="22"/>
      <c r="GA2700" s="22"/>
      <c r="GB2700" s="22"/>
      <c r="GC2700" s="24"/>
      <c r="GD2700" s="22"/>
      <c r="GE2700" s="22"/>
      <c r="GF2700" s="22"/>
      <c r="GG2700" s="22"/>
      <c r="GH2700" s="22"/>
      <c r="GI2700" s="22"/>
      <c r="GJ2700" s="22"/>
      <c r="GK2700" s="22"/>
      <c r="GL2700" s="22"/>
      <c r="GM2700" s="22"/>
      <c r="GN2700" s="22"/>
      <c r="GO2700" s="22"/>
      <c r="GP2700" s="22"/>
      <c r="GQ2700" s="22"/>
      <c r="GR2700" s="22"/>
      <c r="GS2700" s="22"/>
      <c r="GT2700" s="22"/>
      <c r="GU2700" s="22"/>
      <c r="GV2700" s="22"/>
      <c r="GW2700" s="22"/>
      <c r="GX2700" s="22"/>
      <c r="GY2700" s="22"/>
      <c r="GZ2700" s="22"/>
      <c r="HA2700" s="22"/>
      <c r="HB2700" s="22"/>
      <c r="HC2700" s="22"/>
      <c r="HD2700" s="22"/>
      <c r="HE2700" s="22"/>
      <c r="HF2700" s="22"/>
      <c r="HG2700" s="22"/>
      <c r="HH2700" s="22"/>
      <c r="HI2700" s="24"/>
      <c r="HJ2700" s="22"/>
      <c r="HK2700" s="22"/>
      <c r="HL2700" s="22"/>
      <c r="HM2700" s="22"/>
      <c r="HN2700" s="22"/>
      <c r="HO2700" s="22"/>
      <c r="HP2700" s="22"/>
      <c r="HQ2700" s="22"/>
      <c r="HR2700" s="22"/>
      <c r="HS2700" s="22"/>
      <c r="HT2700" s="22"/>
      <c r="HU2700" s="22"/>
      <c r="HV2700" s="22"/>
      <c r="HW2700" s="22"/>
      <c r="HX2700" s="22"/>
      <c r="HY2700" s="22"/>
      <c r="HZ2700" s="22"/>
      <c r="IA2700" s="22"/>
      <c r="IB2700" s="22"/>
      <c r="IC2700" s="22"/>
      <c r="ID2700" s="22"/>
      <c r="IE2700" s="22"/>
      <c r="IF2700" s="22"/>
      <c r="IG2700" s="22"/>
      <c r="IH2700" s="22"/>
      <c r="II2700" s="22"/>
      <c r="IJ2700" s="22"/>
      <c r="IK2700" s="22"/>
      <c r="IL2700" s="22"/>
      <c r="IM2700" s="22"/>
      <c r="IN2700" s="22"/>
      <c r="IO2700" s="24"/>
      <c r="IP2700" s="22"/>
      <c r="IQ2700" s="22"/>
      <c r="IR2700" s="22"/>
      <c r="IS2700" s="22"/>
      <c r="IT2700" s="22"/>
      <c r="IU2700" s="22"/>
      <c r="IV2700" s="22"/>
      <c r="IW2700" s="22"/>
      <c r="IX2700" s="22"/>
      <c r="IY2700" s="22"/>
      <c r="IZ2700" s="22"/>
      <c r="JA2700" s="22"/>
      <c r="JB2700" s="22"/>
      <c r="JC2700" s="22"/>
      <c r="JD2700" s="22"/>
      <c r="JE2700" s="22"/>
      <c r="JF2700" s="22"/>
      <c r="JG2700" s="22"/>
      <c r="JH2700" s="22"/>
      <c r="JI2700" s="22"/>
      <c r="JJ2700" s="22"/>
      <c r="JK2700" s="22"/>
      <c r="JL2700" s="22"/>
      <c r="JM2700" s="22"/>
      <c r="JN2700" s="22"/>
      <c r="JO2700" s="22"/>
      <c r="JP2700" s="22"/>
      <c r="JQ2700" s="22"/>
      <c r="JR2700" s="22"/>
      <c r="JS2700" s="22"/>
      <c r="JT2700" s="22"/>
      <c r="JU2700" s="24"/>
      <c r="JV2700" s="22"/>
      <c r="JW2700" s="22"/>
      <c r="JX2700" s="22"/>
      <c r="JY2700" s="22"/>
      <c r="JZ2700" s="22"/>
      <c r="KA2700" s="22"/>
      <c r="KB2700" s="22"/>
      <c r="KC2700" s="22"/>
      <c r="KD2700" s="22"/>
      <c r="KE2700" s="22"/>
      <c r="KF2700" s="22"/>
      <c r="KG2700" s="22"/>
      <c r="KH2700" s="22"/>
      <c r="KI2700" s="22"/>
      <c r="KJ2700" s="22"/>
      <c r="KK2700" s="22"/>
      <c r="KL2700" s="22"/>
      <c r="KM2700" s="22"/>
      <c r="KN2700" s="22"/>
      <c r="KO2700" s="22"/>
      <c r="KP2700" s="22"/>
      <c r="KQ2700" s="22"/>
      <c r="KR2700" s="22"/>
      <c r="KS2700" s="22"/>
      <c r="KT2700" s="22"/>
      <c r="KU2700" s="22"/>
      <c r="KV2700" s="22"/>
      <c r="KW2700" s="22"/>
      <c r="KX2700" s="22"/>
      <c r="KY2700" s="22"/>
      <c r="KZ2700" s="22"/>
      <c r="LA2700" s="24"/>
      <c r="LB2700" s="22"/>
      <c r="LC2700" s="22"/>
      <c r="LD2700" s="22"/>
      <c r="LE2700" s="22"/>
      <c r="LF2700" s="22"/>
      <c r="LG2700" s="22"/>
      <c r="LH2700" s="22"/>
      <c r="LI2700" s="22"/>
      <c r="LJ2700" s="22"/>
      <c r="LK2700" s="22"/>
      <c r="LL2700" s="22"/>
      <c r="LM2700" s="22"/>
      <c r="LN2700" s="22"/>
      <c r="LO2700" s="22"/>
      <c r="LP2700" s="22"/>
      <c r="LQ2700" s="22"/>
      <c r="LR2700" s="22"/>
      <c r="LS2700" s="22"/>
      <c r="LT2700" s="22"/>
      <c r="LU2700" s="22"/>
      <c r="LV2700" s="22"/>
      <c r="LW2700" s="22"/>
      <c r="LX2700" s="22"/>
      <c r="LY2700" s="22"/>
      <c r="LZ2700" s="22"/>
      <c r="MA2700" s="22"/>
      <c r="MB2700" s="22"/>
      <c r="MC2700" s="22"/>
      <c r="MD2700" s="22"/>
      <c r="ME2700" s="22"/>
      <c r="MF2700" s="22"/>
      <c r="MG2700" s="24"/>
      <c r="MH2700" s="22"/>
      <c r="MI2700" s="22"/>
      <c r="MJ2700" s="22"/>
      <c r="MK2700" s="22"/>
      <c r="ML2700" s="22"/>
      <c r="MM2700" s="22"/>
      <c r="MN2700" s="22"/>
      <c r="MO2700" s="22"/>
      <c r="MP2700" s="22"/>
      <c r="MQ2700" s="22"/>
      <c r="MR2700" s="22"/>
      <c r="MS2700" s="22"/>
      <c r="MT2700" s="22"/>
      <c r="MU2700" s="22"/>
      <c r="MV2700" s="22"/>
      <c r="MW2700" s="22"/>
      <c r="MX2700" s="22"/>
      <c r="MY2700" s="22"/>
      <c r="MZ2700" s="22"/>
      <c r="NA2700" s="22"/>
      <c r="NB2700" s="22"/>
      <c r="NC2700" s="22"/>
      <c r="ND2700" s="22"/>
      <c r="NE2700" s="22"/>
      <c r="NF2700" s="22"/>
      <c r="NG2700" s="22"/>
      <c r="NH2700" s="22"/>
      <c r="NI2700" s="22"/>
      <c r="NJ2700" s="22"/>
      <c r="NK2700" s="22"/>
      <c r="NL2700" s="22"/>
      <c r="NM2700" s="24"/>
      <c r="NN2700" s="22"/>
      <c r="NO2700" s="22"/>
      <c r="NP2700" s="22"/>
      <c r="NQ2700" s="22"/>
      <c r="NR2700" s="22"/>
      <c r="NS2700" s="22"/>
      <c r="NT2700" s="22"/>
      <c r="NU2700" s="22"/>
      <c r="NV2700" s="22"/>
      <c r="NW2700" s="22"/>
      <c r="NX2700" s="22"/>
      <c r="NY2700" s="22"/>
      <c r="NZ2700" s="22"/>
      <c r="OA2700" s="22"/>
      <c r="OB2700" s="22"/>
      <c r="OC2700" s="22"/>
      <c r="OD2700" s="22"/>
      <c r="OE2700" s="22"/>
      <c r="OF2700" s="22"/>
      <c r="OG2700" s="22"/>
      <c r="OH2700" s="22"/>
      <c r="OI2700" s="22"/>
      <c r="OJ2700" s="22"/>
      <c r="OK2700" s="22"/>
      <c r="OL2700" s="22"/>
      <c r="OM2700" s="22"/>
      <c r="ON2700" s="22"/>
      <c r="OO2700" s="22"/>
      <c r="OP2700" s="22"/>
      <c r="OQ2700" s="22"/>
      <c r="OR2700" s="22"/>
    </row>
    <row r="2701" spans="1:408" ht="15" thickBot="1">
      <c r="A2701" s="1"/>
      <c r="B2701" s="12"/>
      <c r="C2701" s="12"/>
      <c r="D2701" s="22"/>
      <c r="E2701" s="54"/>
      <c r="F2701" s="54"/>
      <c r="G2701" s="54"/>
      <c r="H2701" s="55"/>
      <c r="I2701" s="22"/>
      <c r="J2701" s="56"/>
      <c r="K2701" s="80"/>
      <c r="L2701" s="57"/>
      <c r="M2701" s="57"/>
      <c r="N2701" s="55"/>
      <c r="O2701" s="58"/>
      <c r="P2701" s="58"/>
      <c r="Q2701" s="59"/>
      <c r="R2701" s="60"/>
      <c r="S2701" s="60"/>
      <c r="T2701" s="22"/>
      <c r="U2701" s="1"/>
      <c r="V2701" s="23"/>
      <c r="X2701" s="24"/>
      <c r="Y2701" s="24"/>
      <c r="Z2701" s="22"/>
      <c r="AA2701" s="22"/>
      <c r="AB2701" s="22"/>
      <c r="AC2701" s="22"/>
      <c r="AD2701" s="22"/>
      <c r="AE2701" s="22"/>
      <c r="AF2701" s="22"/>
      <c r="AG2701" s="22"/>
      <c r="AH2701" s="22"/>
      <c r="AI2701" s="22"/>
      <c r="AJ2701" s="22"/>
      <c r="AK2701" s="22"/>
      <c r="AL2701" s="22"/>
      <c r="AM2701" s="22"/>
      <c r="AN2701" s="22"/>
      <c r="AO2701" s="22"/>
      <c r="AP2701" s="22"/>
      <c r="AQ2701" s="22"/>
      <c r="AR2701" s="22"/>
      <c r="AS2701" s="22"/>
      <c r="AT2701" s="22"/>
      <c r="AU2701" s="22"/>
      <c r="AV2701" s="22"/>
      <c r="AW2701" s="22"/>
      <c r="AX2701" s="22"/>
      <c r="AY2701" s="22"/>
      <c r="AZ2701" s="22"/>
      <c r="BA2701" s="22"/>
      <c r="BB2701" s="22"/>
      <c r="BC2701" s="22"/>
      <c r="BD2701" s="22"/>
      <c r="BE2701" s="24"/>
      <c r="BF2701" s="22"/>
      <c r="BG2701" s="22"/>
      <c r="BH2701" s="22"/>
      <c r="BI2701" s="22"/>
      <c r="BJ2701" s="22"/>
      <c r="BK2701" s="22"/>
      <c r="BL2701" s="22"/>
      <c r="BM2701" s="22"/>
      <c r="BN2701" s="22"/>
      <c r="BO2701" s="22"/>
      <c r="BP2701" s="22"/>
      <c r="BQ2701" s="22"/>
      <c r="BR2701" s="22"/>
      <c r="BS2701" s="22"/>
      <c r="BT2701" s="22"/>
      <c r="BU2701" s="22"/>
      <c r="BV2701" s="22"/>
      <c r="BW2701" s="22"/>
      <c r="BX2701" s="22"/>
      <c r="BY2701" s="22"/>
      <c r="BZ2701" s="22"/>
      <c r="CA2701" s="22"/>
      <c r="CB2701" s="22"/>
      <c r="CC2701" s="22"/>
      <c r="CD2701" s="22"/>
      <c r="CE2701" s="22"/>
      <c r="CF2701" s="22"/>
      <c r="CG2701" s="22"/>
      <c r="CH2701" s="22"/>
      <c r="CI2701" s="22"/>
      <c r="CJ2701" s="22"/>
      <c r="CK2701" s="24"/>
      <c r="CL2701" s="22"/>
      <c r="CM2701" s="22"/>
      <c r="CN2701" s="22"/>
      <c r="CO2701" s="22"/>
      <c r="CP2701" s="22"/>
      <c r="CQ2701" s="22"/>
      <c r="CR2701" s="22"/>
      <c r="CS2701" s="22"/>
      <c r="CT2701" s="22"/>
      <c r="CU2701" s="22"/>
      <c r="CV2701" s="22"/>
      <c r="CW2701" s="22"/>
      <c r="CX2701" s="22"/>
      <c r="CY2701" s="22"/>
      <c r="CZ2701" s="22"/>
      <c r="DA2701" s="22"/>
      <c r="DB2701" s="22"/>
      <c r="DC2701" s="22"/>
      <c r="DD2701" s="22"/>
      <c r="DE2701" s="22"/>
      <c r="DF2701" s="22"/>
      <c r="DG2701" s="22"/>
      <c r="DH2701" s="22"/>
      <c r="DI2701" s="22"/>
      <c r="DJ2701" s="22"/>
      <c r="DK2701" s="22"/>
      <c r="DL2701" s="22"/>
      <c r="DM2701" s="22"/>
      <c r="DN2701" s="22"/>
      <c r="DO2701" s="22"/>
      <c r="DP2701" s="22"/>
      <c r="DQ2701" s="24"/>
      <c r="DR2701" s="22"/>
      <c r="DS2701" s="22"/>
      <c r="DT2701" s="22"/>
      <c r="DU2701" s="22"/>
      <c r="DV2701" s="22"/>
      <c r="DW2701" s="22"/>
      <c r="DX2701" s="22"/>
      <c r="DY2701" s="22"/>
      <c r="DZ2701" s="22"/>
      <c r="EA2701" s="22"/>
      <c r="EB2701" s="22"/>
      <c r="EC2701" s="22"/>
      <c r="ED2701" s="22"/>
      <c r="EE2701" s="22"/>
      <c r="EF2701" s="22"/>
      <c r="EG2701" s="22"/>
      <c r="EH2701" s="22"/>
      <c r="EI2701" s="22"/>
      <c r="EJ2701" s="22"/>
      <c r="EK2701" s="22"/>
      <c r="EL2701" s="22"/>
      <c r="EM2701" s="22"/>
      <c r="EN2701" s="22"/>
      <c r="EO2701" s="22"/>
      <c r="EP2701" s="22"/>
      <c r="EQ2701" s="22"/>
      <c r="ER2701" s="22"/>
      <c r="ES2701" s="22"/>
      <c r="ET2701" s="22"/>
      <c r="EU2701" s="22"/>
      <c r="EV2701" s="22"/>
      <c r="EW2701" s="24"/>
      <c r="EX2701" s="22"/>
      <c r="EY2701" s="22"/>
      <c r="EZ2701" s="22"/>
      <c r="FA2701" s="22"/>
      <c r="FB2701" s="22"/>
      <c r="FC2701" s="22"/>
      <c r="FD2701" s="22"/>
      <c r="FE2701" s="22"/>
      <c r="FF2701" s="22"/>
      <c r="FG2701" s="22"/>
      <c r="FH2701" s="22"/>
      <c r="FI2701" s="22"/>
      <c r="FJ2701" s="22"/>
      <c r="FK2701" s="22"/>
      <c r="FL2701" s="22"/>
      <c r="FM2701" s="22"/>
      <c r="FN2701" s="22"/>
      <c r="FO2701" s="22"/>
      <c r="FP2701" s="22"/>
      <c r="FQ2701" s="22"/>
      <c r="FR2701" s="22"/>
      <c r="FS2701" s="22"/>
      <c r="FT2701" s="22"/>
      <c r="FU2701" s="22"/>
      <c r="FV2701" s="22"/>
      <c r="FW2701" s="22"/>
      <c r="FX2701" s="22"/>
      <c r="FY2701" s="22"/>
      <c r="FZ2701" s="22"/>
      <c r="GA2701" s="22"/>
      <c r="GB2701" s="22"/>
      <c r="GC2701" s="24"/>
      <c r="GD2701" s="22"/>
      <c r="GE2701" s="22"/>
      <c r="GF2701" s="22"/>
      <c r="GG2701" s="22"/>
      <c r="GH2701" s="22"/>
      <c r="GI2701" s="22"/>
      <c r="GJ2701" s="22"/>
      <c r="GK2701" s="22"/>
      <c r="GL2701" s="22"/>
      <c r="GM2701" s="22"/>
      <c r="GN2701" s="22"/>
      <c r="GO2701" s="22"/>
      <c r="GP2701" s="22"/>
      <c r="GQ2701" s="22"/>
      <c r="GR2701" s="22"/>
      <c r="GS2701" s="22"/>
      <c r="GT2701" s="22"/>
      <c r="GU2701" s="22"/>
      <c r="GV2701" s="22"/>
      <c r="GW2701" s="22"/>
      <c r="GX2701" s="22"/>
      <c r="GY2701" s="22"/>
      <c r="GZ2701" s="22"/>
      <c r="HA2701" s="22"/>
      <c r="HB2701" s="22"/>
      <c r="HC2701" s="22"/>
      <c r="HD2701" s="22"/>
      <c r="HE2701" s="22"/>
      <c r="HF2701" s="22"/>
      <c r="HG2701" s="22"/>
      <c r="HH2701" s="22"/>
      <c r="HI2701" s="24"/>
      <c r="HJ2701" s="22"/>
      <c r="HK2701" s="22"/>
      <c r="HL2701" s="22"/>
      <c r="HM2701" s="22"/>
      <c r="HN2701" s="22"/>
      <c r="HO2701" s="22"/>
      <c r="HP2701" s="22"/>
      <c r="HQ2701" s="22"/>
      <c r="HR2701" s="22"/>
      <c r="HS2701" s="22"/>
      <c r="HT2701" s="22"/>
      <c r="HU2701" s="22"/>
      <c r="HV2701" s="22"/>
      <c r="HW2701" s="22"/>
      <c r="HX2701" s="22"/>
      <c r="HY2701" s="22"/>
      <c r="HZ2701" s="22"/>
      <c r="IA2701" s="22"/>
      <c r="IB2701" s="22"/>
      <c r="IC2701" s="22"/>
      <c r="ID2701" s="22"/>
      <c r="IE2701" s="22"/>
      <c r="IF2701" s="22"/>
      <c r="IG2701" s="22"/>
      <c r="IH2701" s="22"/>
      <c r="II2701" s="22"/>
      <c r="IJ2701" s="22"/>
      <c r="IK2701" s="22"/>
      <c r="IL2701" s="22"/>
      <c r="IM2701" s="22"/>
      <c r="IN2701" s="22"/>
      <c r="IO2701" s="24"/>
      <c r="IP2701" s="22"/>
      <c r="IQ2701" s="22"/>
      <c r="IR2701" s="22"/>
      <c r="IS2701" s="22"/>
      <c r="IT2701" s="22"/>
      <c r="IU2701" s="22"/>
      <c r="IV2701" s="22"/>
      <c r="IW2701" s="22"/>
      <c r="IX2701" s="22"/>
      <c r="IY2701" s="22"/>
      <c r="IZ2701" s="22"/>
      <c r="JA2701" s="22"/>
      <c r="JB2701" s="22"/>
      <c r="JC2701" s="22"/>
      <c r="JD2701" s="22"/>
      <c r="JE2701" s="22"/>
      <c r="JF2701" s="22"/>
      <c r="JG2701" s="22"/>
      <c r="JH2701" s="22"/>
      <c r="JI2701" s="22"/>
      <c r="JJ2701" s="22"/>
      <c r="JK2701" s="22"/>
      <c r="JL2701" s="22"/>
      <c r="JM2701" s="22"/>
      <c r="JN2701" s="22"/>
      <c r="JO2701" s="22"/>
      <c r="JP2701" s="22"/>
      <c r="JQ2701" s="22"/>
      <c r="JR2701" s="22"/>
      <c r="JS2701" s="22"/>
      <c r="JT2701" s="22"/>
      <c r="JU2701" s="24"/>
      <c r="JV2701" s="22"/>
      <c r="JW2701" s="22"/>
      <c r="JX2701" s="22"/>
      <c r="JY2701" s="22"/>
      <c r="JZ2701" s="22"/>
      <c r="KA2701" s="22"/>
      <c r="KB2701" s="22"/>
      <c r="KC2701" s="22"/>
      <c r="KD2701" s="22"/>
      <c r="KE2701" s="22"/>
      <c r="KF2701" s="22"/>
      <c r="KG2701" s="22"/>
      <c r="KH2701" s="22"/>
      <c r="KI2701" s="22"/>
      <c r="KJ2701" s="22"/>
      <c r="KK2701" s="22"/>
      <c r="KL2701" s="22"/>
      <c r="KM2701" s="22"/>
      <c r="KN2701" s="22"/>
      <c r="KO2701" s="22"/>
      <c r="KP2701" s="22"/>
      <c r="KQ2701" s="22"/>
      <c r="KR2701" s="22"/>
      <c r="KS2701" s="22"/>
      <c r="KT2701" s="22"/>
      <c r="KU2701" s="22"/>
      <c r="KV2701" s="22"/>
      <c r="KW2701" s="22"/>
      <c r="KX2701" s="22"/>
      <c r="KY2701" s="22"/>
      <c r="KZ2701" s="22"/>
      <c r="LA2701" s="24"/>
      <c r="LB2701" s="22"/>
      <c r="LC2701" s="22"/>
      <c r="LD2701" s="22"/>
      <c r="LE2701" s="22"/>
      <c r="LF2701" s="22"/>
      <c r="LG2701" s="22"/>
      <c r="LH2701" s="22"/>
      <c r="LI2701" s="22"/>
      <c r="LJ2701" s="22"/>
      <c r="LK2701" s="22"/>
      <c r="LL2701" s="22"/>
      <c r="LM2701" s="22"/>
      <c r="LN2701" s="22"/>
      <c r="LO2701" s="22"/>
      <c r="LP2701" s="22"/>
      <c r="LQ2701" s="22"/>
      <c r="LR2701" s="22"/>
      <c r="LS2701" s="22"/>
      <c r="LT2701" s="22"/>
      <c r="LU2701" s="22"/>
      <c r="LV2701" s="22"/>
      <c r="LW2701" s="22"/>
      <c r="LX2701" s="22"/>
      <c r="LY2701" s="22"/>
      <c r="LZ2701" s="22"/>
      <c r="MA2701" s="22"/>
      <c r="MB2701" s="22"/>
      <c r="MC2701" s="22"/>
      <c r="MD2701" s="22"/>
      <c r="ME2701" s="22"/>
      <c r="MF2701" s="22"/>
      <c r="MG2701" s="24"/>
      <c r="MH2701" s="22"/>
      <c r="MI2701" s="22"/>
      <c r="MJ2701" s="22"/>
      <c r="MK2701" s="22"/>
      <c r="ML2701" s="22"/>
      <c r="MM2701" s="22"/>
      <c r="MN2701" s="22"/>
      <c r="MO2701" s="22"/>
      <c r="MP2701" s="22"/>
      <c r="MQ2701" s="22"/>
      <c r="MR2701" s="22"/>
      <c r="MS2701" s="22"/>
      <c r="MT2701" s="22"/>
      <c r="MU2701" s="22"/>
      <c r="MV2701" s="22"/>
      <c r="MW2701" s="22"/>
      <c r="MX2701" s="22"/>
      <c r="MY2701" s="22"/>
      <c r="MZ2701" s="22"/>
      <c r="NA2701" s="22"/>
      <c r="NB2701" s="22"/>
      <c r="NC2701" s="22"/>
      <c r="ND2701" s="22"/>
      <c r="NE2701" s="22"/>
      <c r="NF2701" s="22"/>
      <c r="NG2701" s="22"/>
      <c r="NH2701" s="22"/>
      <c r="NI2701" s="22"/>
      <c r="NJ2701" s="22"/>
      <c r="NK2701" s="22"/>
      <c r="NL2701" s="22"/>
      <c r="NM2701" s="24"/>
      <c r="NN2701" s="22"/>
      <c r="NO2701" s="22"/>
      <c r="NP2701" s="22"/>
      <c r="NQ2701" s="22"/>
      <c r="NR2701" s="22"/>
      <c r="NS2701" s="22"/>
      <c r="NT2701" s="22"/>
      <c r="NU2701" s="22"/>
      <c r="NV2701" s="22"/>
      <c r="NW2701" s="22"/>
      <c r="NX2701" s="22"/>
      <c r="NY2701" s="22"/>
      <c r="NZ2701" s="22"/>
      <c r="OA2701" s="22"/>
      <c r="OB2701" s="22"/>
      <c r="OC2701" s="22"/>
      <c r="OD2701" s="22"/>
      <c r="OE2701" s="22"/>
      <c r="OF2701" s="22"/>
      <c r="OG2701" s="22"/>
      <c r="OH2701" s="22"/>
      <c r="OI2701" s="22"/>
      <c r="OJ2701" s="22"/>
      <c r="OK2701" s="22"/>
      <c r="OL2701" s="22"/>
      <c r="OM2701" s="22"/>
      <c r="ON2701" s="22"/>
      <c r="OO2701" s="22"/>
      <c r="OP2701" s="22"/>
      <c r="OQ2701" s="22"/>
      <c r="OR2701" s="22"/>
    </row>
    <row r="2702" spans="1:408" ht="15" thickBot="1">
      <c r="A2702" s="1"/>
      <c r="B2702" s="12"/>
      <c r="C2702" s="12"/>
      <c r="D2702" s="22"/>
      <c r="E2702" s="54"/>
      <c r="F2702" s="54"/>
      <c r="G2702" s="54"/>
      <c r="H2702" s="55"/>
      <c r="I2702" s="22"/>
      <c r="J2702" s="56"/>
      <c r="K2702" s="81"/>
      <c r="L2702" s="57"/>
      <c r="M2702" s="57"/>
      <c r="N2702" s="55"/>
      <c r="O2702" s="58"/>
      <c r="P2702" s="58"/>
      <c r="Q2702" s="59"/>
      <c r="R2702" s="60"/>
      <c r="S2702" s="60"/>
      <c r="T2702" s="22"/>
      <c r="U2702" s="1"/>
      <c r="V2702" s="23"/>
      <c r="X2702" s="24"/>
      <c r="Y2702" s="24"/>
      <c r="Z2702" s="22"/>
      <c r="AA2702" s="22"/>
      <c r="AB2702" s="22"/>
      <c r="AC2702" s="22"/>
      <c r="AD2702" s="22"/>
      <c r="AE2702" s="22"/>
      <c r="AF2702" s="22"/>
      <c r="AG2702" s="22"/>
      <c r="AH2702" s="22"/>
      <c r="AI2702" s="22"/>
      <c r="AJ2702" s="22"/>
      <c r="AK2702" s="22"/>
      <c r="AL2702" s="22"/>
      <c r="AM2702" s="22"/>
      <c r="AN2702" s="22"/>
      <c r="AO2702" s="22"/>
      <c r="AP2702" s="22"/>
      <c r="AQ2702" s="22"/>
      <c r="AR2702" s="22"/>
      <c r="AS2702" s="22"/>
      <c r="AT2702" s="22"/>
      <c r="AU2702" s="22"/>
      <c r="AV2702" s="22"/>
      <c r="AW2702" s="22"/>
      <c r="AX2702" s="22"/>
      <c r="AY2702" s="22"/>
      <c r="AZ2702" s="22"/>
      <c r="BA2702" s="22"/>
      <c r="BB2702" s="22"/>
      <c r="BC2702" s="22"/>
      <c r="BD2702" s="22"/>
      <c r="BE2702" s="24"/>
      <c r="BF2702" s="22"/>
      <c r="BG2702" s="22"/>
      <c r="BH2702" s="22"/>
      <c r="BI2702" s="22"/>
      <c r="BJ2702" s="22"/>
      <c r="BK2702" s="22"/>
      <c r="BL2702" s="22"/>
      <c r="BM2702" s="22"/>
      <c r="BN2702" s="22"/>
      <c r="BO2702" s="22"/>
      <c r="BP2702" s="22"/>
      <c r="BQ2702" s="22"/>
      <c r="BR2702" s="22"/>
      <c r="BS2702" s="22"/>
      <c r="BT2702" s="22"/>
      <c r="BU2702" s="22"/>
      <c r="BV2702" s="22"/>
      <c r="BW2702" s="22"/>
      <c r="BX2702" s="22"/>
      <c r="BY2702" s="22"/>
      <c r="BZ2702" s="22"/>
      <c r="CA2702" s="22"/>
      <c r="CB2702" s="22"/>
      <c r="CC2702" s="22"/>
      <c r="CD2702" s="22"/>
      <c r="CE2702" s="22"/>
      <c r="CF2702" s="22"/>
      <c r="CG2702" s="22"/>
      <c r="CH2702" s="22"/>
      <c r="CI2702" s="22"/>
      <c r="CJ2702" s="22"/>
      <c r="CK2702" s="24"/>
      <c r="CL2702" s="22"/>
      <c r="CM2702" s="22"/>
      <c r="CN2702" s="22"/>
      <c r="CO2702" s="22"/>
      <c r="CP2702" s="22"/>
      <c r="CQ2702" s="22"/>
      <c r="CR2702" s="22"/>
      <c r="CS2702" s="22"/>
      <c r="CT2702" s="22"/>
      <c r="CU2702" s="22"/>
      <c r="CV2702" s="22"/>
      <c r="CW2702" s="22"/>
      <c r="CX2702" s="22"/>
      <c r="CY2702" s="22"/>
      <c r="CZ2702" s="22"/>
      <c r="DA2702" s="22"/>
      <c r="DB2702" s="22"/>
      <c r="DC2702" s="22"/>
      <c r="DD2702" s="22"/>
      <c r="DE2702" s="22"/>
      <c r="DF2702" s="22"/>
      <c r="DG2702" s="22"/>
      <c r="DH2702" s="22"/>
      <c r="DI2702" s="22"/>
      <c r="DJ2702" s="22"/>
      <c r="DK2702" s="22"/>
      <c r="DL2702" s="22"/>
      <c r="DM2702" s="22"/>
      <c r="DN2702" s="22"/>
      <c r="DO2702" s="22"/>
      <c r="DP2702" s="22"/>
      <c r="DQ2702" s="24"/>
      <c r="DR2702" s="22"/>
      <c r="DS2702" s="22"/>
      <c r="DT2702" s="22"/>
      <c r="DU2702" s="22"/>
      <c r="DV2702" s="22"/>
      <c r="DW2702" s="22"/>
      <c r="DX2702" s="22"/>
      <c r="DY2702" s="22"/>
      <c r="DZ2702" s="22"/>
      <c r="EA2702" s="22"/>
      <c r="EB2702" s="22"/>
      <c r="EC2702" s="22"/>
      <c r="ED2702" s="22"/>
      <c r="EE2702" s="22"/>
      <c r="EF2702" s="22"/>
      <c r="EG2702" s="22"/>
      <c r="EH2702" s="22"/>
      <c r="EI2702" s="22"/>
      <c r="EJ2702" s="22"/>
      <c r="EK2702" s="22"/>
      <c r="EL2702" s="22"/>
      <c r="EM2702" s="22"/>
      <c r="EN2702" s="22"/>
      <c r="EO2702" s="22"/>
      <c r="EP2702" s="22"/>
      <c r="EQ2702" s="22"/>
      <c r="ER2702" s="22"/>
      <c r="ES2702" s="22"/>
      <c r="ET2702" s="22"/>
      <c r="EU2702" s="22"/>
      <c r="EV2702" s="22"/>
      <c r="EW2702" s="24"/>
      <c r="EX2702" s="22"/>
      <c r="EY2702" s="22"/>
      <c r="EZ2702" s="22"/>
      <c r="FA2702" s="22"/>
      <c r="FB2702" s="22"/>
      <c r="FC2702" s="22"/>
      <c r="FD2702" s="22"/>
      <c r="FE2702" s="22"/>
      <c r="FF2702" s="22"/>
      <c r="FG2702" s="22"/>
      <c r="FH2702" s="22"/>
      <c r="FI2702" s="22"/>
      <c r="FJ2702" s="22"/>
      <c r="FK2702" s="22"/>
      <c r="FL2702" s="22"/>
      <c r="FM2702" s="22"/>
      <c r="FN2702" s="22"/>
      <c r="FO2702" s="22"/>
      <c r="FP2702" s="22"/>
      <c r="FQ2702" s="22"/>
      <c r="FR2702" s="22"/>
      <c r="FS2702" s="22"/>
      <c r="FT2702" s="22"/>
      <c r="FU2702" s="22"/>
      <c r="FV2702" s="22"/>
      <c r="FW2702" s="22"/>
      <c r="FX2702" s="22"/>
      <c r="FY2702" s="22"/>
      <c r="FZ2702" s="22"/>
      <c r="GA2702" s="22"/>
      <c r="GB2702" s="22"/>
      <c r="GC2702" s="24"/>
      <c r="GD2702" s="22"/>
      <c r="GE2702" s="22"/>
      <c r="GF2702" s="22"/>
      <c r="GG2702" s="22"/>
      <c r="GH2702" s="22"/>
      <c r="GI2702" s="22"/>
      <c r="GJ2702" s="22"/>
      <c r="GK2702" s="22"/>
      <c r="GL2702" s="22"/>
      <c r="GM2702" s="22"/>
      <c r="GN2702" s="22"/>
      <c r="GO2702" s="22"/>
      <c r="GP2702" s="22"/>
      <c r="GQ2702" s="22"/>
      <c r="GR2702" s="22"/>
      <c r="GS2702" s="22"/>
      <c r="GT2702" s="22"/>
      <c r="GU2702" s="22"/>
      <c r="GV2702" s="22"/>
      <c r="GW2702" s="22"/>
      <c r="GX2702" s="22"/>
      <c r="GY2702" s="22"/>
      <c r="GZ2702" s="22"/>
      <c r="HA2702" s="22"/>
      <c r="HB2702" s="22"/>
      <c r="HC2702" s="22"/>
      <c r="HD2702" s="22"/>
      <c r="HE2702" s="22"/>
      <c r="HF2702" s="22"/>
      <c r="HG2702" s="22"/>
      <c r="HH2702" s="22"/>
      <c r="HI2702" s="24"/>
      <c r="HJ2702" s="22"/>
      <c r="HK2702" s="22"/>
      <c r="HL2702" s="22"/>
      <c r="HM2702" s="22"/>
      <c r="HN2702" s="22"/>
      <c r="HO2702" s="22"/>
      <c r="HP2702" s="22"/>
      <c r="HQ2702" s="22"/>
      <c r="HR2702" s="22"/>
      <c r="HS2702" s="22"/>
      <c r="HT2702" s="22"/>
      <c r="HU2702" s="22"/>
      <c r="HV2702" s="22"/>
      <c r="HW2702" s="22"/>
      <c r="HX2702" s="22"/>
      <c r="HY2702" s="22"/>
      <c r="HZ2702" s="22"/>
      <c r="IA2702" s="22"/>
      <c r="IB2702" s="22"/>
      <c r="IC2702" s="22"/>
      <c r="ID2702" s="22"/>
      <c r="IE2702" s="22"/>
      <c r="IF2702" s="22"/>
      <c r="IG2702" s="22"/>
      <c r="IH2702" s="22"/>
      <c r="II2702" s="22"/>
      <c r="IJ2702" s="22"/>
      <c r="IK2702" s="22"/>
      <c r="IL2702" s="22"/>
      <c r="IM2702" s="22"/>
      <c r="IN2702" s="22"/>
      <c r="IO2702" s="24"/>
      <c r="IP2702" s="22"/>
      <c r="IQ2702" s="22"/>
      <c r="IR2702" s="22"/>
      <c r="IS2702" s="22"/>
      <c r="IT2702" s="22"/>
      <c r="IU2702" s="22"/>
      <c r="IV2702" s="22"/>
      <c r="IW2702" s="22"/>
      <c r="IX2702" s="22"/>
      <c r="IY2702" s="22"/>
      <c r="IZ2702" s="22"/>
      <c r="JA2702" s="22"/>
      <c r="JB2702" s="22"/>
      <c r="JC2702" s="22"/>
      <c r="JD2702" s="22"/>
      <c r="JE2702" s="22"/>
      <c r="JF2702" s="22"/>
      <c r="JG2702" s="22"/>
      <c r="JH2702" s="22"/>
      <c r="JI2702" s="22"/>
      <c r="JJ2702" s="22"/>
      <c r="JK2702" s="22"/>
      <c r="JL2702" s="22"/>
      <c r="JM2702" s="22"/>
      <c r="JN2702" s="22"/>
      <c r="JO2702" s="22"/>
      <c r="JP2702" s="22"/>
      <c r="JQ2702" s="22"/>
      <c r="JR2702" s="22"/>
      <c r="JS2702" s="22"/>
      <c r="JT2702" s="22"/>
      <c r="JU2702" s="24"/>
      <c r="JV2702" s="22"/>
      <c r="JW2702" s="22"/>
      <c r="JX2702" s="22"/>
      <c r="JY2702" s="22"/>
      <c r="JZ2702" s="22"/>
      <c r="KA2702" s="22"/>
      <c r="KB2702" s="22"/>
      <c r="KC2702" s="22"/>
      <c r="KD2702" s="22"/>
      <c r="KE2702" s="22"/>
      <c r="KF2702" s="22"/>
      <c r="KG2702" s="22"/>
      <c r="KH2702" s="22"/>
      <c r="KI2702" s="22"/>
      <c r="KJ2702" s="22"/>
      <c r="KK2702" s="22"/>
      <c r="KL2702" s="22"/>
      <c r="KM2702" s="22"/>
      <c r="KN2702" s="22"/>
      <c r="KO2702" s="22"/>
      <c r="KP2702" s="22"/>
      <c r="KQ2702" s="22"/>
      <c r="KR2702" s="22"/>
      <c r="KS2702" s="22"/>
      <c r="KT2702" s="22"/>
      <c r="KU2702" s="22"/>
      <c r="KV2702" s="22"/>
      <c r="KW2702" s="22"/>
      <c r="KX2702" s="22"/>
      <c r="KY2702" s="22"/>
      <c r="KZ2702" s="22"/>
      <c r="LA2702" s="24"/>
      <c r="LB2702" s="22"/>
      <c r="LC2702" s="22"/>
      <c r="LD2702" s="22"/>
      <c r="LE2702" s="22"/>
      <c r="LF2702" s="22"/>
      <c r="LG2702" s="22"/>
      <c r="LH2702" s="22"/>
      <c r="LI2702" s="22"/>
      <c r="LJ2702" s="22"/>
      <c r="LK2702" s="22"/>
      <c r="LL2702" s="22"/>
      <c r="LM2702" s="22"/>
      <c r="LN2702" s="22"/>
      <c r="LO2702" s="22"/>
      <c r="LP2702" s="22"/>
      <c r="LQ2702" s="22"/>
      <c r="LR2702" s="22"/>
      <c r="LS2702" s="22"/>
      <c r="LT2702" s="22"/>
      <c r="LU2702" s="22"/>
      <c r="LV2702" s="22"/>
      <c r="LW2702" s="22"/>
      <c r="LX2702" s="22"/>
      <c r="LY2702" s="22"/>
      <c r="LZ2702" s="22"/>
      <c r="MA2702" s="22"/>
      <c r="MB2702" s="22"/>
      <c r="MC2702" s="22"/>
      <c r="MD2702" s="22"/>
      <c r="ME2702" s="22"/>
      <c r="MF2702" s="22"/>
      <c r="MG2702" s="24"/>
      <c r="MH2702" s="22"/>
      <c r="MI2702" s="22"/>
      <c r="MJ2702" s="22"/>
      <c r="MK2702" s="22"/>
      <c r="ML2702" s="22"/>
      <c r="MM2702" s="22"/>
      <c r="MN2702" s="22"/>
      <c r="MO2702" s="22"/>
      <c r="MP2702" s="22"/>
      <c r="MQ2702" s="22"/>
      <c r="MR2702" s="22"/>
      <c r="MS2702" s="22"/>
      <c r="MT2702" s="22"/>
      <c r="MU2702" s="22"/>
      <c r="MV2702" s="22"/>
      <c r="MW2702" s="22"/>
      <c r="MX2702" s="22"/>
      <c r="MY2702" s="22"/>
      <c r="MZ2702" s="22"/>
      <c r="NA2702" s="22"/>
      <c r="NB2702" s="22"/>
      <c r="NC2702" s="22"/>
      <c r="ND2702" s="22"/>
      <c r="NE2702" s="22"/>
      <c r="NF2702" s="22"/>
      <c r="NG2702" s="22"/>
      <c r="NH2702" s="22"/>
      <c r="NI2702" s="22"/>
      <c r="NJ2702" s="22"/>
      <c r="NK2702" s="22"/>
      <c r="NL2702" s="22"/>
      <c r="NM2702" s="24"/>
      <c r="NN2702" s="22"/>
      <c r="NO2702" s="22"/>
      <c r="NP2702" s="22"/>
      <c r="NQ2702" s="22"/>
      <c r="NR2702" s="22"/>
      <c r="NS2702" s="22"/>
      <c r="NT2702" s="22"/>
      <c r="NU2702" s="22"/>
      <c r="NV2702" s="22"/>
      <c r="NW2702" s="22"/>
      <c r="NX2702" s="22"/>
      <c r="NY2702" s="22"/>
      <c r="NZ2702" s="22"/>
      <c r="OA2702" s="22"/>
      <c r="OB2702" s="22"/>
      <c r="OC2702" s="22"/>
      <c r="OD2702" s="22"/>
      <c r="OE2702" s="22"/>
      <c r="OF2702" s="22"/>
      <c r="OG2702" s="22"/>
      <c r="OH2702" s="22"/>
      <c r="OI2702" s="22"/>
      <c r="OJ2702" s="22"/>
      <c r="OK2702" s="22"/>
      <c r="OL2702" s="22"/>
      <c r="OM2702" s="22"/>
      <c r="ON2702" s="22"/>
      <c r="OO2702" s="22"/>
      <c r="OP2702" s="22"/>
      <c r="OQ2702" s="22"/>
      <c r="OR2702" s="22"/>
    </row>
    <row r="2703" spans="1:408" ht="15" thickBot="1">
      <c r="A2703" s="1"/>
      <c r="B2703" s="12"/>
      <c r="C2703" s="12"/>
      <c r="D2703" s="22"/>
      <c r="E2703" s="54"/>
      <c r="F2703" s="54"/>
      <c r="G2703" s="54"/>
      <c r="H2703" s="55"/>
      <c r="I2703" s="22"/>
      <c r="J2703" s="56"/>
      <c r="K2703" s="80"/>
      <c r="L2703" s="57"/>
      <c r="M2703" s="57"/>
      <c r="N2703" s="55"/>
      <c r="O2703" s="58"/>
      <c r="P2703" s="58"/>
      <c r="Q2703" s="59"/>
      <c r="R2703" s="60"/>
      <c r="S2703" s="60"/>
      <c r="T2703" s="22"/>
      <c r="U2703" s="1"/>
      <c r="V2703" s="23"/>
      <c r="X2703" s="24"/>
      <c r="Y2703" s="24"/>
      <c r="Z2703" s="22"/>
      <c r="AA2703" s="22"/>
      <c r="AB2703" s="22"/>
      <c r="AC2703" s="22"/>
      <c r="AD2703" s="22"/>
      <c r="AE2703" s="22"/>
      <c r="AF2703" s="22"/>
      <c r="AG2703" s="22"/>
      <c r="AH2703" s="22"/>
      <c r="AI2703" s="22"/>
      <c r="AJ2703" s="22"/>
      <c r="AK2703" s="22"/>
      <c r="AL2703" s="22"/>
      <c r="AM2703" s="22"/>
      <c r="AN2703" s="22"/>
      <c r="AO2703" s="22"/>
      <c r="AP2703" s="22"/>
      <c r="AQ2703" s="22"/>
      <c r="AR2703" s="22"/>
      <c r="AS2703" s="22"/>
      <c r="AT2703" s="22"/>
      <c r="AU2703" s="22"/>
      <c r="AV2703" s="22"/>
      <c r="AW2703" s="22"/>
      <c r="AX2703" s="22"/>
      <c r="AY2703" s="22"/>
      <c r="AZ2703" s="22"/>
      <c r="BA2703" s="22"/>
      <c r="BB2703" s="22"/>
      <c r="BC2703" s="22"/>
      <c r="BD2703" s="22"/>
      <c r="BE2703" s="24"/>
      <c r="BF2703" s="22"/>
      <c r="BG2703" s="22"/>
      <c r="BH2703" s="22"/>
      <c r="BI2703" s="22"/>
      <c r="BJ2703" s="22"/>
      <c r="BK2703" s="22"/>
      <c r="BL2703" s="22"/>
      <c r="BM2703" s="22"/>
      <c r="BN2703" s="22"/>
      <c r="BO2703" s="22"/>
      <c r="BP2703" s="22"/>
      <c r="BQ2703" s="22"/>
      <c r="BR2703" s="22"/>
      <c r="BS2703" s="22"/>
      <c r="BT2703" s="22"/>
      <c r="BU2703" s="22"/>
      <c r="BV2703" s="22"/>
      <c r="BW2703" s="22"/>
      <c r="BX2703" s="22"/>
      <c r="BY2703" s="22"/>
      <c r="BZ2703" s="22"/>
      <c r="CA2703" s="22"/>
      <c r="CB2703" s="22"/>
      <c r="CC2703" s="22"/>
      <c r="CD2703" s="22"/>
      <c r="CE2703" s="22"/>
      <c r="CF2703" s="22"/>
      <c r="CG2703" s="22"/>
      <c r="CH2703" s="22"/>
      <c r="CI2703" s="22"/>
      <c r="CJ2703" s="22"/>
      <c r="CK2703" s="24"/>
      <c r="CL2703" s="22"/>
      <c r="CM2703" s="22"/>
      <c r="CN2703" s="22"/>
      <c r="CO2703" s="22"/>
      <c r="CP2703" s="22"/>
      <c r="CQ2703" s="22"/>
      <c r="CR2703" s="22"/>
      <c r="CS2703" s="22"/>
      <c r="CT2703" s="22"/>
      <c r="CU2703" s="22"/>
      <c r="CV2703" s="22"/>
      <c r="CW2703" s="22"/>
      <c r="CX2703" s="22"/>
      <c r="CY2703" s="22"/>
      <c r="CZ2703" s="22"/>
      <c r="DA2703" s="22"/>
      <c r="DB2703" s="22"/>
      <c r="DC2703" s="22"/>
      <c r="DD2703" s="22"/>
      <c r="DE2703" s="22"/>
      <c r="DF2703" s="22"/>
      <c r="DG2703" s="22"/>
      <c r="DH2703" s="22"/>
      <c r="DI2703" s="22"/>
      <c r="DJ2703" s="22"/>
      <c r="DK2703" s="22"/>
      <c r="DL2703" s="22"/>
      <c r="DM2703" s="22"/>
      <c r="DN2703" s="22"/>
      <c r="DO2703" s="22"/>
      <c r="DP2703" s="22"/>
      <c r="DQ2703" s="24"/>
      <c r="DR2703" s="22"/>
      <c r="DS2703" s="22"/>
      <c r="DT2703" s="22"/>
      <c r="DU2703" s="22"/>
      <c r="DV2703" s="22"/>
      <c r="DW2703" s="22"/>
      <c r="DX2703" s="22"/>
      <c r="DY2703" s="22"/>
      <c r="DZ2703" s="22"/>
      <c r="EA2703" s="22"/>
      <c r="EB2703" s="22"/>
      <c r="EC2703" s="22"/>
      <c r="ED2703" s="22"/>
      <c r="EE2703" s="22"/>
      <c r="EF2703" s="22"/>
      <c r="EG2703" s="22"/>
      <c r="EH2703" s="22"/>
      <c r="EI2703" s="22"/>
      <c r="EJ2703" s="22"/>
      <c r="EK2703" s="22"/>
      <c r="EL2703" s="22"/>
      <c r="EM2703" s="22"/>
      <c r="EN2703" s="22"/>
      <c r="EO2703" s="22"/>
      <c r="EP2703" s="22"/>
      <c r="EQ2703" s="22"/>
      <c r="ER2703" s="22"/>
      <c r="ES2703" s="22"/>
      <c r="ET2703" s="22"/>
      <c r="EU2703" s="22"/>
      <c r="EV2703" s="22"/>
      <c r="EW2703" s="24"/>
      <c r="EX2703" s="22"/>
      <c r="EY2703" s="22"/>
      <c r="EZ2703" s="22"/>
      <c r="FA2703" s="22"/>
      <c r="FB2703" s="22"/>
      <c r="FC2703" s="22"/>
      <c r="FD2703" s="22"/>
      <c r="FE2703" s="22"/>
      <c r="FF2703" s="22"/>
      <c r="FG2703" s="22"/>
      <c r="FH2703" s="22"/>
      <c r="FI2703" s="22"/>
      <c r="FJ2703" s="22"/>
      <c r="FK2703" s="22"/>
      <c r="FL2703" s="22"/>
      <c r="FM2703" s="22"/>
      <c r="FN2703" s="22"/>
      <c r="FO2703" s="22"/>
      <c r="FP2703" s="22"/>
      <c r="FQ2703" s="22"/>
      <c r="FR2703" s="22"/>
      <c r="FS2703" s="22"/>
      <c r="FT2703" s="22"/>
      <c r="FU2703" s="22"/>
      <c r="FV2703" s="22"/>
      <c r="FW2703" s="22"/>
      <c r="FX2703" s="22"/>
      <c r="FY2703" s="22"/>
      <c r="FZ2703" s="22"/>
      <c r="GA2703" s="22"/>
      <c r="GB2703" s="22"/>
      <c r="GC2703" s="24"/>
      <c r="GD2703" s="22"/>
      <c r="GE2703" s="22"/>
      <c r="GF2703" s="22"/>
      <c r="GG2703" s="22"/>
      <c r="GH2703" s="22"/>
      <c r="GI2703" s="22"/>
      <c r="GJ2703" s="22"/>
      <c r="GK2703" s="22"/>
      <c r="GL2703" s="22"/>
      <c r="GM2703" s="22"/>
      <c r="GN2703" s="22"/>
      <c r="GO2703" s="22"/>
      <c r="GP2703" s="22"/>
      <c r="GQ2703" s="22"/>
      <c r="GR2703" s="22"/>
      <c r="GS2703" s="22"/>
      <c r="GT2703" s="22"/>
      <c r="GU2703" s="22"/>
      <c r="GV2703" s="22"/>
      <c r="GW2703" s="22"/>
      <c r="GX2703" s="22"/>
      <c r="GY2703" s="22"/>
      <c r="GZ2703" s="22"/>
      <c r="HA2703" s="22"/>
      <c r="HB2703" s="22"/>
      <c r="HC2703" s="22"/>
      <c r="HD2703" s="22"/>
      <c r="HE2703" s="22"/>
      <c r="HF2703" s="22"/>
      <c r="HG2703" s="22"/>
      <c r="HH2703" s="22"/>
      <c r="HI2703" s="24"/>
      <c r="HJ2703" s="22"/>
      <c r="HK2703" s="22"/>
      <c r="HL2703" s="22"/>
      <c r="HM2703" s="22"/>
      <c r="HN2703" s="22"/>
      <c r="HO2703" s="22"/>
      <c r="HP2703" s="22"/>
      <c r="HQ2703" s="22"/>
      <c r="HR2703" s="22"/>
      <c r="HS2703" s="22"/>
      <c r="HT2703" s="22"/>
      <c r="HU2703" s="22"/>
      <c r="HV2703" s="22"/>
      <c r="HW2703" s="22"/>
      <c r="HX2703" s="22"/>
      <c r="HY2703" s="22"/>
      <c r="HZ2703" s="22"/>
      <c r="IA2703" s="22"/>
      <c r="IB2703" s="22"/>
      <c r="IC2703" s="22"/>
      <c r="ID2703" s="22"/>
      <c r="IE2703" s="22"/>
      <c r="IF2703" s="22"/>
      <c r="IG2703" s="22"/>
      <c r="IH2703" s="22"/>
      <c r="II2703" s="22"/>
      <c r="IJ2703" s="22"/>
      <c r="IK2703" s="22"/>
      <c r="IL2703" s="22"/>
      <c r="IM2703" s="22"/>
      <c r="IN2703" s="22"/>
      <c r="IO2703" s="24"/>
      <c r="IP2703" s="22"/>
      <c r="IQ2703" s="22"/>
      <c r="IR2703" s="22"/>
      <c r="IS2703" s="22"/>
      <c r="IT2703" s="22"/>
      <c r="IU2703" s="22"/>
      <c r="IV2703" s="22"/>
      <c r="IW2703" s="22"/>
      <c r="IX2703" s="22"/>
      <c r="IY2703" s="22"/>
      <c r="IZ2703" s="22"/>
      <c r="JA2703" s="22"/>
      <c r="JB2703" s="22"/>
      <c r="JC2703" s="22"/>
      <c r="JD2703" s="22"/>
      <c r="JE2703" s="22"/>
      <c r="JF2703" s="22"/>
      <c r="JG2703" s="22"/>
      <c r="JH2703" s="22"/>
      <c r="JI2703" s="22"/>
      <c r="JJ2703" s="22"/>
      <c r="JK2703" s="22"/>
      <c r="JL2703" s="22"/>
      <c r="JM2703" s="22"/>
      <c r="JN2703" s="22"/>
      <c r="JO2703" s="22"/>
      <c r="JP2703" s="22"/>
      <c r="JQ2703" s="22"/>
      <c r="JR2703" s="22"/>
      <c r="JS2703" s="22"/>
      <c r="JT2703" s="22"/>
      <c r="JU2703" s="24"/>
      <c r="JV2703" s="22"/>
      <c r="JW2703" s="22"/>
      <c r="JX2703" s="22"/>
      <c r="JY2703" s="22"/>
      <c r="JZ2703" s="22"/>
      <c r="KA2703" s="22"/>
      <c r="KB2703" s="22"/>
      <c r="KC2703" s="22"/>
      <c r="KD2703" s="22"/>
      <c r="KE2703" s="22"/>
      <c r="KF2703" s="22"/>
      <c r="KG2703" s="22"/>
      <c r="KH2703" s="22"/>
      <c r="KI2703" s="22"/>
      <c r="KJ2703" s="22"/>
      <c r="KK2703" s="22"/>
      <c r="KL2703" s="22"/>
      <c r="KM2703" s="22"/>
      <c r="KN2703" s="22"/>
      <c r="KO2703" s="22"/>
      <c r="KP2703" s="22"/>
      <c r="KQ2703" s="22"/>
      <c r="KR2703" s="22"/>
      <c r="KS2703" s="22"/>
      <c r="KT2703" s="22"/>
      <c r="KU2703" s="22"/>
      <c r="KV2703" s="22"/>
      <c r="KW2703" s="22"/>
      <c r="KX2703" s="22"/>
      <c r="KY2703" s="22"/>
      <c r="KZ2703" s="22"/>
      <c r="LA2703" s="24"/>
      <c r="LB2703" s="22"/>
      <c r="LC2703" s="22"/>
      <c r="LD2703" s="22"/>
      <c r="LE2703" s="22"/>
      <c r="LF2703" s="22"/>
      <c r="LG2703" s="22"/>
      <c r="LH2703" s="22"/>
      <c r="LI2703" s="22"/>
      <c r="LJ2703" s="22"/>
      <c r="LK2703" s="22"/>
      <c r="LL2703" s="22"/>
      <c r="LM2703" s="22"/>
      <c r="LN2703" s="22"/>
      <c r="LO2703" s="22"/>
      <c r="LP2703" s="22"/>
      <c r="LQ2703" s="22"/>
      <c r="LR2703" s="22"/>
      <c r="LS2703" s="22"/>
      <c r="LT2703" s="22"/>
      <c r="LU2703" s="22"/>
      <c r="LV2703" s="22"/>
      <c r="LW2703" s="22"/>
      <c r="LX2703" s="22"/>
      <c r="LY2703" s="22"/>
      <c r="LZ2703" s="22"/>
      <c r="MA2703" s="22"/>
      <c r="MB2703" s="22"/>
      <c r="MC2703" s="22"/>
      <c r="MD2703" s="22"/>
      <c r="ME2703" s="22"/>
      <c r="MF2703" s="22"/>
      <c r="MG2703" s="24"/>
      <c r="MH2703" s="22"/>
      <c r="MI2703" s="22"/>
      <c r="MJ2703" s="22"/>
      <c r="MK2703" s="22"/>
      <c r="ML2703" s="22"/>
      <c r="MM2703" s="22"/>
      <c r="MN2703" s="22"/>
      <c r="MO2703" s="22"/>
      <c r="MP2703" s="22"/>
      <c r="MQ2703" s="22"/>
      <c r="MR2703" s="22"/>
      <c r="MS2703" s="22"/>
      <c r="MT2703" s="22"/>
      <c r="MU2703" s="22"/>
      <c r="MV2703" s="22"/>
      <c r="MW2703" s="22"/>
      <c r="MX2703" s="22"/>
      <c r="MY2703" s="22"/>
      <c r="MZ2703" s="22"/>
      <c r="NA2703" s="22"/>
      <c r="NB2703" s="22"/>
      <c r="NC2703" s="22"/>
      <c r="ND2703" s="22"/>
      <c r="NE2703" s="22"/>
      <c r="NF2703" s="22"/>
      <c r="NG2703" s="22"/>
      <c r="NH2703" s="22"/>
      <c r="NI2703" s="22"/>
      <c r="NJ2703" s="22"/>
      <c r="NK2703" s="22"/>
      <c r="NL2703" s="22"/>
      <c r="NM2703" s="24"/>
      <c r="NN2703" s="22"/>
      <c r="NO2703" s="22"/>
      <c r="NP2703" s="22"/>
      <c r="NQ2703" s="22"/>
      <c r="NR2703" s="22"/>
      <c r="NS2703" s="22"/>
      <c r="NT2703" s="22"/>
      <c r="NU2703" s="22"/>
      <c r="NV2703" s="22"/>
      <c r="NW2703" s="22"/>
      <c r="NX2703" s="22"/>
      <c r="NY2703" s="22"/>
      <c r="NZ2703" s="22"/>
      <c r="OA2703" s="22"/>
      <c r="OB2703" s="22"/>
      <c r="OC2703" s="22"/>
      <c r="OD2703" s="22"/>
      <c r="OE2703" s="22"/>
      <c r="OF2703" s="22"/>
      <c r="OG2703" s="22"/>
      <c r="OH2703" s="22"/>
      <c r="OI2703" s="22"/>
      <c r="OJ2703" s="22"/>
      <c r="OK2703" s="22"/>
      <c r="OL2703" s="22"/>
      <c r="OM2703" s="22"/>
      <c r="ON2703" s="22"/>
      <c r="OO2703" s="22"/>
      <c r="OP2703" s="22"/>
      <c r="OQ2703" s="22"/>
      <c r="OR2703" s="22"/>
    </row>
    <row r="2704" spans="1:408" ht="15" thickBot="1">
      <c r="A2704" s="1"/>
      <c r="B2704" s="12"/>
      <c r="C2704" s="12"/>
      <c r="D2704" s="22"/>
      <c r="E2704" s="54"/>
      <c r="F2704" s="54"/>
      <c r="G2704" s="54"/>
      <c r="H2704" s="55"/>
      <c r="I2704" s="22"/>
      <c r="J2704" s="56"/>
      <c r="K2704" s="81"/>
      <c r="L2704" s="57"/>
      <c r="M2704" s="57"/>
      <c r="N2704" s="55"/>
      <c r="O2704" s="58"/>
      <c r="P2704" s="58"/>
      <c r="Q2704" s="59"/>
      <c r="R2704" s="60"/>
      <c r="S2704" s="60"/>
      <c r="T2704" s="22"/>
      <c r="U2704" s="1"/>
      <c r="V2704" s="23"/>
      <c r="X2704" s="24"/>
      <c r="Y2704" s="24"/>
      <c r="Z2704" s="22"/>
      <c r="AA2704" s="22"/>
      <c r="AB2704" s="22"/>
      <c r="AC2704" s="22"/>
      <c r="AD2704" s="22"/>
      <c r="AE2704" s="22"/>
      <c r="AF2704" s="22"/>
      <c r="AG2704" s="22"/>
      <c r="AH2704" s="22"/>
      <c r="AI2704" s="22"/>
      <c r="AJ2704" s="22"/>
      <c r="AK2704" s="22"/>
      <c r="AL2704" s="22"/>
      <c r="AM2704" s="22"/>
      <c r="AN2704" s="22"/>
      <c r="AO2704" s="22"/>
      <c r="AP2704" s="22"/>
      <c r="AQ2704" s="22"/>
      <c r="AR2704" s="22"/>
      <c r="AS2704" s="22"/>
      <c r="AT2704" s="22"/>
      <c r="AU2704" s="22"/>
      <c r="AV2704" s="22"/>
      <c r="AW2704" s="22"/>
      <c r="AX2704" s="22"/>
      <c r="AY2704" s="22"/>
      <c r="AZ2704" s="22"/>
      <c r="BA2704" s="22"/>
      <c r="BB2704" s="22"/>
      <c r="BC2704" s="22"/>
      <c r="BD2704" s="22"/>
      <c r="BE2704" s="24"/>
      <c r="BF2704" s="22"/>
      <c r="BG2704" s="22"/>
      <c r="BH2704" s="22"/>
      <c r="BI2704" s="22"/>
      <c r="BJ2704" s="22"/>
      <c r="BK2704" s="22"/>
      <c r="BL2704" s="22"/>
      <c r="BM2704" s="22"/>
      <c r="BN2704" s="22"/>
      <c r="BO2704" s="22"/>
      <c r="BP2704" s="22"/>
      <c r="BQ2704" s="22"/>
      <c r="BR2704" s="22"/>
      <c r="BS2704" s="22"/>
      <c r="BT2704" s="22"/>
      <c r="BU2704" s="22"/>
      <c r="BV2704" s="22"/>
      <c r="BW2704" s="22"/>
      <c r="BX2704" s="22"/>
      <c r="BY2704" s="22"/>
      <c r="BZ2704" s="22"/>
      <c r="CA2704" s="22"/>
      <c r="CB2704" s="22"/>
      <c r="CC2704" s="22"/>
      <c r="CD2704" s="22"/>
      <c r="CE2704" s="22"/>
      <c r="CF2704" s="22"/>
      <c r="CG2704" s="22"/>
      <c r="CH2704" s="22"/>
      <c r="CI2704" s="22"/>
      <c r="CJ2704" s="22"/>
      <c r="CK2704" s="24"/>
      <c r="CL2704" s="22"/>
      <c r="CM2704" s="22"/>
      <c r="CN2704" s="22"/>
      <c r="CO2704" s="22"/>
      <c r="CP2704" s="22"/>
      <c r="CQ2704" s="22"/>
      <c r="CR2704" s="22"/>
      <c r="CS2704" s="22"/>
      <c r="CT2704" s="22"/>
      <c r="CU2704" s="22"/>
      <c r="CV2704" s="22"/>
      <c r="CW2704" s="22"/>
      <c r="CX2704" s="22"/>
      <c r="CY2704" s="22"/>
      <c r="CZ2704" s="22"/>
      <c r="DA2704" s="22"/>
      <c r="DB2704" s="22"/>
      <c r="DC2704" s="22"/>
      <c r="DD2704" s="22"/>
      <c r="DE2704" s="22"/>
      <c r="DF2704" s="22"/>
      <c r="DG2704" s="22"/>
      <c r="DH2704" s="22"/>
      <c r="DI2704" s="22"/>
      <c r="DJ2704" s="22"/>
      <c r="DK2704" s="22"/>
      <c r="DL2704" s="22"/>
      <c r="DM2704" s="22"/>
      <c r="DN2704" s="22"/>
      <c r="DO2704" s="22"/>
      <c r="DP2704" s="22"/>
      <c r="DQ2704" s="24"/>
      <c r="DR2704" s="22"/>
      <c r="DS2704" s="22"/>
      <c r="DT2704" s="22"/>
      <c r="DU2704" s="22"/>
      <c r="DV2704" s="22"/>
      <c r="DW2704" s="22"/>
      <c r="DX2704" s="22"/>
      <c r="DY2704" s="22"/>
      <c r="DZ2704" s="22"/>
      <c r="EA2704" s="22"/>
      <c r="EB2704" s="22"/>
      <c r="EC2704" s="22"/>
      <c r="ED2704" s="22"/>
      <c r="EE2704" s="22"/>
      <c r="EF2704" s="22"/>
      <c r="EG2704" s="22"/>
      <c r="EH2704" s="22"/>
      <c r="EI2704" s="22"/>
      <c r="EJ2704" s="22"/>
      <c r="EK2704" s="22"/>
      <c r="EL2704" s="22"/>
      <c r="EM2704" s="22"/>
      <c r="EN2704" s="22"/>
      <c r="EO2704" s="22"/>
      <c r="EP2704" s="22"/>
      <c r="EQ2704" s="22"/>
      <c r="ER2704" s="22"/>
      <c r="ES2704" s="22"/>
      <c r="ET2704" s="22"/>
      <c r="EU2704" s="22"/>
      <c r="EV2704" s="22"/>
      <c r="EW2704" s="24"/>
      <c r="EX2704" s="22"/>
      <c r="EY2704" s="22"/>
      <c r="EZ2704" s="22"/>
      <c r="FA2704" s="22"/>
      <c r="FB2704" s="22"/>
      <c r="FC2704" s="22"/>
      <c r="FD2704" s="22"/>
      <c r="FE2704" s="22"/>
      <c r="FF2704" s="22"/>
      <c r="FG2704" s="22"/>
      <c r="FH2704" s="22"/>
      <c r="FI2704" s="22"/>
      <c r="FJ2704" s="22"/>
      <c r="FK2704" s="22"/>
      <c r="FL2704" s="22"/>
      <c r="FM2704" s="22"/>
      <c r="FN2704" s="22"/>
      <c r="FO2704" s="22"/>
      <c r="FP2704" s="22"/>
      <c r="FQ2704" s="22"/>
      <c r="FR2704" s="22"/>
      <c r="FS2704" s="22"/>
      <c r="FT2704" s="22"/>
      <c r="FU2704" s="22"/>
      <c r="FV2704" s="22"/>
      <c r="FW2704" s="22"/>
      <c r="FX2704" s="22"/>
      <c r="FY2704" s="22"/>
      <c r="FZ2704" s="22"/>
      <c r="GA2704" s="22"/>
      <c r="GB2704" s="22"/>
      <c r="GC2704" s="24"/>
      <c r="GD2704" s="22"/>
      <c r="GE2704" s="22"/>
      <c r="GF2704" s="22"/>
      <c r="GG2704" s="22"/>
      <c r="GH2704" s="22"/>
      <c r="GI2704" s="22"/>
      <c r="GJ2704" s="22"/>
      <c r="GK2704" s="22"/>
      <c r="GL2704" s="22"/>
      <c r="GM2704" s="22"/>
      <c r="GN2704" s="22"/>
      <c r="GO2704" s="22"/>
      <c r="GP2704" s="22"/>
      <c r="GQ2704" s="22"/>
      <c r="GR2704" s="22"/>
      <c r="GS2704" s="22"/>
      <c r="GT2704" s="22"/>
      <c r="GU2704" s="22"/>
      <c r="GV2704" s="22"/>
      <c r="GW2704" s="22"/>
      <c r="GX2704" s="22"/>
      <c r="GY2704" s="22"/>
      <c r="GZ2704" s="22"/>
      <c r="HA2704" s="22"/>
      <c r="HB2704" s="22"/>
      <c r="HC2704" s="22"/>
      <c r="HD2704" s="22"/>
      <c r="HE2704" s="22"/>
      <c r="HF2704" s="22"/>
      <c r="HG2704" s="22"/>
      <c r="HH2704" s="22"/>
      <c r="HI2704" s="24"/>
      <c r="HJ2704" s="22"/>
      <c r="HK2704" s="22"/>
      <c r="HL2704" s="22"/>
      <c r="HM2704" s="22"/>
      <c r="HN2704" s="22"/>
      <c r="HO2704" s="22"/>
      <c r="HP2704" s="22"/>
      <c r="HQ2704" s="22"/>
      <c r="HR2704" s="22"/>
      <c r="HS2704" s="22"/>
      <c r="HT2704" s="22"/>
      <c r="HU2704" s="22"/>
      <c r="HV2704" s="22"/>
      <c r="HW2704" s="22"/>
      <c r="HX2704" s="22"/>
      <c r="HY2704" s="22"/>
      <c r="HZ2704" s="22"/>
      <c r="IA2704" s="22"/>
      <c r="IB2704" s="22"/>
      <c r="IC2704" s="22"/>
      <c r="ID2704" s="22"/>
      <c r="IE2704" s="22"/>
      <c r="IF2704" s="22"/>
      <c r="IG2704" s="22"/>
      <c r="IH2704" s="22"/>
      <c r="II2704" s="22"/>
      <c r="IJ2704" s="22"/>
      <c r="IK2704" s="22"/>
      <c r="IL2704" s="22"/>
      <c r="IM2704" s="22"/>
      <c r="IN2704" s="22"/>
      <c r="IO2704" s="24"/>
      <c r="IP2704" s="22"/>
      <c r="IQ2704" s="22"/>
      <c r="IR2704" s="22"/>
      <c r="IS2704" s="22"/>
      <c r="IT2704" s="22"/>
      <c r="IU2704" s="22"/>
      <c r="IV2704" s="22"/>
      <c r="IW2704" s="22"/>
      <c r="IX2704" s="22"/>
      <c r="IY2704" s="22"/>
      <c r="IZ2704" s="22"/>
      <c r="JA2704" s="22"/>
      <c r="JB2704" s="22"/>
      <c r="JC2704" s="22"/>
      <c r="JD2704" s="22"/>
      <c r="JE2704" s="22"/>
      <c r="JF2704" s="22"/>
      <c r="JG2704" s="22"/>
      <c r="JH2704" s="22"/>
      <c r="JI2704" s="22"/>
      <c r="JJ2704" s="22"/>
      <c r="JK2704" s="22"/>
      <c r="JL2704" s="22"/>
      <c r="JM2704" s="22"/>
      <c r="JN2704" s="22"/>
      <c r="JO2704" s="22"/>
      <c r="JP2704" s="22"/>
      <c r="JQ2704" s="22"/>
      <c r="JR2704" s="22"/>
      <c r="JS2704" s="22"/>
      <c r="JT2704" s="22"/>
      <c r="JU2704" s="24"/>
      <c r="JV2704" s="22"/>
      <c r="JW2704" s="22"/>
      <c r="JX2704" s="22"/>
      <c r="JY2704" s="22"/>
      <c r="JZ2704" s="22"/>
      <c r="KA2704" s="22"/>
      <c r="KB2704" s="22"/>
      <c r="KC2704" s="22"/>
      <c r="KD2704" s="22"/>
      <c r="KE2704" s="22"/>
      <c r="KF2704" s="22"/>
      <c r="KG2704" s="22"/>
      <c r="KH2704" s="22"/>
      <c r="KI2704" s="22"/>
      <c r="KJ2704" s="22"/>
      <c r="KK2704" s="22"/>
      <c r="KL2704" s="22"/>
      <c r="KM2704" s="22"/>
      <c r="KN2704" s="22"/>
      <c r="KO2704" s="22"/>
      <c r="KP2704" s="22"/>
      <c r="KQ2704" s="22"/>
      <c r="KR2704" s="22"/>
      <c r="KS2704" s="22"/>
      <c r="KT2704" s="22"/>
      <c r="KU2704" s="22"/>
      <c r="KV2704" s="22"/>
      <c r="KW2704" s="22"/>
      <c r="KX2704" s="22"/>
      <c r="KY2704" s="22"/>
      <c r="KZ2704" s="22"/>
      <c r="LA2704" s="24"/>
      <c r="LB2704" s="22"/>
      <c r="LC2704" s="22"/>
      <c r="LD2704" s="22"/>
      <c r="LE2704" s="22"/>
      <c r="LF2704" s="22"/>
      <c r="LG2704" s="22"/>
      <c r="LH2704" s="22"/>
      <c r="LI2704" s="22"/>
      <c r="LJ2704" s="22"/>
      <c r="LK2704" s="22"/>
      <c r="LL2704" s="22"/>
      <c r="LM2704" s="22"/>
      <c r="LN2704" s="22"/>
      <c r="LO2704" s="22"/>
      <c r="LP2704" s="22"/>
      <c r="LQ2704" s="22"/>
      <c r="LR2704" s="22"/>
      <c r="LS2704" s="22"/>
      <c r="LT2704" s="22"/>
      <c r="LU2704" s="22"/>
      <c r="LV2704" s="22"/>
      <c r="LW2704" s="22"/>
      <c r="LX2704" s="22"/>
      <c r="LY2704" s="22"/>
      <c r="LZ2704" s="22"/>
      <c r="MA2704" s="22"/>
      <c r="MB2704" s="22"/>
      <c r="MC2704" s="22"/>
      <c r="MD2704" s="22"/>
      <c r="ME2704" s="22"/>
      <c r="MF2704" s="22"/>
      <c r="MG2704" s="24"/>
      <c r="MH2704" s="22"/>
      <c r="MI2704" s="22"/>
      <c r="MJ2704" s="22"/>
      <c r="MK2704" s="22"/>
      <c r="ML2704" s="22"/>
      <c r="MM2704" s="22"/>
      <c r="MN2704" s="22"/>
      <c r="MO2704" s="22"/>
      <c r="MP2704" s="22"/>
      <c r="MQ2704" s="22"/>
      <c r="MR2704" s="22"/>
      <c r="MS2704" s="22"/>
      <c r="MT2704" s="22"/>
      <c r="MU2704" s="22"/>
      <c r="MV2704" s="22"/>
      <c r="MW2704" s="22"/>
      <c r="MX2704" s="22"/>
      <c r="MY2704" s="22"/>
      <c r="MZ2704" s="22"/>
      <c r="NA2704" s="22"/>
      <c r="NB2704" s="22"/>
      <c r="NC2704" s="22"/>
      <c r="ND2704" s="22"/>
      <c r="NE2704" s="22"/>
      <c r="NF2704" s="22"/>
      <c r="NG2704" s="22"/>
      <c r="NH2704" s="22"/>
      <c r="NI2704" s="22"/>
      <c r="NJ2704" s="22"/>
      <c r="NK2704" s="22"/>
      <c r="NL2704" s="22"/>
      <c r="NM2704" s="24"/>
      <c r="NN2704" s="22"/>
      <c r="NO2704" s="22"/>
      <c r="NP2704" s="22"/>
      <c r="NQ2704" s="22"/>
      <c r="NR2704" s="22"/>
      <c r="NS2704" s="22"/>
      <c r="NT2704" s="22"/>
      <c r="NU2704" s="22"/>
      <c r="NV2704" s="22"/>
      <c r="NW2704" s="22"/>
      <c r="NX2704" s="22"/>
      <c r="NY2704" s="22"/>
      <c r="NZ2704" s="22"/>
      <c r="OA2704" s="22"/>
      <c r="OB2704" s="22"/>
      <c r="OC2704" s="22"/>
      <c r="OD2704" s="22"/>
      <c r="OE2704" s="22"/>
      <c r="OF2704" s="22"/>
      <c r="OG2704" s="22"/>
      <c r="OH2704" s="22"/>
      <c r="OI2704" s="22"/>
      <c r="OJ2704" s="22"/>
      <c r="OK2704" s="22"/>
      <c r="OL2704" s="22"/>
      <c r="OM2704" s="22"/>
      <c r="ON2704" s="22"/>
      <c r="OO2704" s="22"/>
      <c r="OP2704" s="22"/>
      <c r="OQ2704" s="22"/>
      <c r="OR2704" s="22"/>
    </row>
    <row r="2705" spans="1:408" ht="15" thickBot="1">
      <c r="A2705" s="1"/>
      <c r="B2705" s="12"/>
      <c r="C2705" s="12"/>
      <c r="D2705" s="22"/>
      <c r="E2705" s="54"/>
      <c r="F2705" s="54"/>
      <c r="G2705" s="54"/>
      <c r="H2705" s="55"/>
      <c r="I2705" s="22"/>
      <c r="J2705" s="56"/>
      <c r="K2705" s="80"/>
      <c r="L2705" s="57"/>
      <c r="M2705" s="57"/>
      <c r="N2705" s="55"/>
      <c r="O2705" s="58"/>
      <c r="P2705" s="58"/>
      <c r="Q2705" s="59"/>
      <c r="R2705" s="60"/>
      <c r="S2705" s="60"/>
      <c r="T2705" s="22"/>
      <c r="U2705" s="1"/>
      <c r="V2705" s="23"/>
      <c r="X2705" s="24"/>
      <c r="Y2705" s="24"/>
      <c r="Z2705" s="22"/>
      <c r="AA2705" s="22"/>
      <c r="AB2705" s="22"/>
      <c r="AC2705" s="22"/>
      <c r="AD2705" s="22"/>
      <c r="AE2705" s="22"/>
      <c r="AF2705" s="22"/>
      <c r="AG2705" s="22"/>
      <c r="AH2705" s="22"/>
      <c r="AI2705" s="22"/>
      <c r="AJ2705" s="22"/>
      <c r="AK2705" s="22"/>
      <c r="AL2705" s="22"/>
      <c r="AM2705" s="22"/>
      <c r="AN2705" s="22"/>
      <c r="AO2705" s="22"/>
      <c r="AP2705" s="22"/>
      <c r="AQ2705" s="22"/>
      <c r="AR2705" s="22"/>
      <c r="AS2705" s="22"/>
      <c r="AT2705" s="22"/>
      <c r="AU2705" s="22"/>
      <c r="AV2705" s="22"/>
      <c r="AW2705" s="22"/>
      <c r="AX2705" s="22"/>
      <c r="AY2705" s="22"/>
      <c r="AZ2705" s="22"/>
      <c r="BA2705" s="22"/>
      <c r="BB2705" s="22"/>
      <c r="BC2705" s="22"/>
      <c r="BD2705" s="22"/>
      <c r="BE2705" s="24"/>
      <c r="BF2705" s="22"/>
      <c r="BG2705" s="22"/>
      <c r="BH2705" s="22"/>
      <c r="BI2705" s="22"/>
      <c r="BJ2705" s="22"/>
      <c r="BK2705" s="22"/>
      <c r="BL2705" s="22"/>
      <c r="BM2705" s="22"/>
      <c r="BN2705" s="22"/>
      <c r="BO2705" s="22"/>
      <c r="BP2705" s="22"/>
      <c r="BQ2705" s="22"/>
      <c r="BR2705" s="22"/>
      <c r="BS2705" s="22"/>
      <c r="BT2705" s="22"/>
      <c r="BU2705" s="22"/>
      <c r="BV2705" s="22"/>
      <c r="BW2705" s="22"/>
      <c r="BX2705" s="22"/>
      <c r="BY2705" s="22"/>
      <c r="BZ2705" s="22"/>
      <c r="CA2705" s="22"/>
      <c r="CB2705" s="22"/>
      <c r="CC2705" s="22"/>
      <c r="CD2705" s="22"/>
      <c r="CE2705" s="22"/>
      <c r="CF2705" s="22"/>
      <c r="CG2705" s="22"/>
      <c r="CH2705" s="22"/>
      <c r="CI2705" s="22"/>
      <c r="CJ2705" s="22"/>
      <c r="CK2705" s="24"/>
      <c r="CL2705" s="22"/>
      <c r="CM2705" s="22"/>
      <c r="CN2705" s="22"/>
      <c r="CO2705" s="22"/>
      <c r="CP2705" s="22"/>
      <c r="CQ2705" s="22"/>
      <c r="CR2705" s="22"/>
      <c r="CS2705" s="22"/>
      <c r="CT2705" s="22"/>
      <c r="CU2705" s="22"/>
      <c r="CV2705" s="22"/>
      <c r="CW2705" s="22"/>
      <c r="CX2705" s="22"/>
      <c r="CY2705" s="22"/>
      <c r="CZ2705" s="22"/>
      <c r="DA2705" s="22"/>
      <c r="DB2705" s="22"/>
      <c r="DC2705" s="22"/>
      <c r="DD2705" s="22"/>
      <c r="DE2705" s="22"/>
      <c r="DF2705" s="22"/>
      <c r="DG2705" s="22"/>
      <c r="DH2705" s="22"/>
      <c r="DI2705" s="22"/>
      <c r="DJ2705" s="22"/>
      <c r="DK2705" s="22"/>
      <c r="DL2705" s="22"/>
      <c r="DM2705" s="22"/>
      <c r="DN2705" s="22"/>
      <c r="DO2705" s="22"/>
      <c r="DP2705" s="22"/>
      <c r="DQ2705" s="24"/>
      <c r="DR2705" s="22"/>
      <c r="DS2705" s="22"/>
      <c r="DT2705" s="22"/>
      <c r="DU2705" s="22"/>
      <c r="DV2705" s="22"/>
      <c r="DW2705" s="22"/>
      <c r="DX2705" s="22"/>
      <c r="DY2705" s="22"/>
      <c r="DZ2705" s="22"/>
      <c r="EA2705" s="22"/>
      <c r="EB2705" s="22"/>
      <c r="EC2705" s="22"/>
      <c r="ED2705" s="22"/>
      <c r="EE2705" s="22"/>
      <c r="EF2705" s="22"/>
      <c r="EG2705" s="22"/>
      <c r="EH2705" s="22"/>
      <c r="EI2705" s="22"/>
      <c r="EJ2705" s="22"/>
      <c r="EK2705" s="22"/>
      <c r="EL2705" s="22"/>
      <c r="EM2705" s="22"/>
      <c r="EN2705" s="22"/>
      <c r="EO2705" s="22"/>
      <c r="EP2705" s="22"/>
      <c r="EQ2705" s="22"/>
      <c r="ER2705" s="22"/>
      <c r="ES2705" s="22"/>
      <c r="ET2705" s="22"/>
      <c r="EU2705" s="22"/>
      <c r="EV2705" s="22"/>
      <c r="EW2705" s="24"/>
      <c r="EX2705" s="22"/>
      <c r="EY2705" s="22"/>
      <c r="EZ2705" s="22"/>
      <c r="FA2705" s="22"/>
      <c r="FB2705" s="22"/>
      <c r="FC2705" s="22"/>
      <c r="FD2705" s="22"/>
      <c r="FE2705" s="22"/>
      <c r="FF2705" s="22"/>
      <c r="FG2705" s="22"/>
      <c r="FH2705" s="22"/>
      <c r="FI2705" s="22"/>
      <c r="FJ2705" s="22"/>
      <c r="FK2705" s="22"/>
      <c r="FL2705" s="22"/>
      <c r="FM2705" s="22"/>
      <c r="FN2705" s="22"/>
      <c r="FO2705" s="22"/>
      <c r="FP2705" s="22"/>
      <c r="FQ2705" s="22"/>
      <c r="FR2705" s="22"/>
      <c r="FS2705" s="22"/>
      <c r="FT2705" s="22"/>
      <c r="FU2705" s="22"/>
      <c r="FV2705" s="22"/>
      <c r="FW2705" s="22"/>
      <c r="FX2705" s="22"/>
      <c r="FY2705" s="22"/>
      <c r="FZ2705" s="22"/>
      <c r="GA2705" s="22"/>
      <c r="GB2705" s="22"/>
      <c r="GC2705" s="24"/>
      <c r="GD2705" s="22"/>
      <c r="GE2705" s="22"/>
      <c r="GF2705" s="22"/>
      <c r="GG2705" s="22"/>
      <c r="GH2705" s="22"/>
      <c r="GI2705" s="22"/>
      <c r="GJ2705" s="22"/>
      <c r="GK2705" s="22"/>
      <c r="GL2705" s="22"/>
      <c r="GM2705" s="22"/>
      <c r="GN2705" s="22"/>
      <c r="GO2705" s="22"/>
      <c r="GP2705" s="22"/>
      <c r="GQ2705" s="22"/>
      <c r="GR2705" s="22"/>
      <c r="GS2705" s="22"/>
      <c r="GT2705" s="22"/>
      <c r="GU2705" s="22"/>
      <c r="GV2705" s="22"/>
      <c r="GW2705" s="22"/>
      <c r="GX2705" s="22"/>
      <c r="GY2705" s="22"/>
      <c r="GZ2705" s="22"/>
      <c r="HA2705" s="22"/>
      <c r="HB2705" s="22"/>
      <c r="HC2705" s="22"/>
      <c r="HD2705" s="22"/>
      <c r="HE2705" s="22"/>
      <c r="HF2705" s="22"/>
      <c r="HG2705" s="22"/>
      <c r="HH2705" s="22"/>
      <c r="HI2705" s="24"/>
      <c r="HJ2705" s="22"/>
      <c r="HK2705" s="22"/>
      <c r="HL2705" s="22"/>
      <c r="HM2705" s="22"/>
      <c r="HN2705" s="22"/>
      <c r="HO2705" s="22"/>
      <c r="HP2705" s="22"/>
      <c r="HQ2705" s="22"/>
      <c r="HR2705" s="22"/>
      <c r="HS2705" s="22"/>
      <c r="HT2705" s="22"/>
      <c r="HU2705" s="22"/>
      <c r="HV2705" s="22"/>
      <c r="HW2705" s="22"/>
      <c r="HX2705" s="22"/>
      <c r="HY2705" s="22"/>
      <c r="HZ2705" s="22"/>
      <c r="IA2705" s="22"/>
      <c r="IB2705" s="22"/>
      <c r="IC2705" s="22"/>
      <c r="ID2705" s="22"/>
      <c r="IE2705" s="22"/>
      <c r="IF2705" s="22"/>
      <c r="IG2705" s="22"/>
      <c r="IH2705" s="22"/>
      <c r="II2705" s="22"/>
      <c r="IJ2705" s="22"/>
      <c r="IK2705" s="22"/>
      <c r="IL2705" s="22"/>
      <c r="IM2705" s="22"/>
      <c r="IN2705" s="22"/>
      <c r="IO2705" s="24"/>
      <c r="IP2705" s="22"/>
      <c r="IQ2705" s="22"/>
      <c r="IR2705" s="22"/>
      <c r="IS2705" s="22"/>
      <c r="IT2705" s="22"/>
      <c r="IU2705" s="22"/>
      <c r="IV2705" s="22"/>
      <c r="IW2705" s="22"/>
      <c r="IX2705" s="22"/>
      <c r="IY2705" s="22"/>
      <c r="IZ2705" s="22"/>
      <c r="JA2705" s="22"/>
      <c r="JB2705" s="22"/>
      <c r="JC2705" s="22"/>
      <c r="JD2705" s="22"/>
      <c r="JE2705" s="22"/>
      <c r="JF2705" s="22"/>
      <c r="JG2705" s="22"/>
      <c r="JH2705" s="22"/>
      <c r="JI2705" s="22"/>
      <c r="JJ2705" s="22"/>
      <c r="JK2705" s="22"/>
      <c r="JL2705" s="22"/>
      <c r="JM2705" s="22"/>
      <c r="JN2705" s="22"/>
      <c r="JO2705" s="22"/>
      <c r="JP2705" s="22"/>
      <c r="JQ2705" s="22"/>
      <c r="JR2705" s="22"/>
      <c r="JS2705" s="22"/>
      <c r="JT2705" s="22"/>
      <c r="JU2705" s="24"/>
      <c r="JV2705" s="22"/>
      <c r="JW2705" s="22"/>
      <c r="JX2705" s="22"/>
      <c r="JY2705" s="22"/>
      <c r="JZ2705" s="22"/>
      <c r="KA2705" s="22"/>
      <c r="KB2705" s="22"/>
      <c r="KC2705" s="22"/>
      <c r="KD2705" s="22"/>
      <c r="KE2705" s="22"/>
      <c r="KF2705" s="22"/>
      <c r="KG2705" s="22"/>
      <c r="KH2705" s="22"/>
      <c r="KI2705" s="22"/>
      <c r="KJ2705" s="22"/>
      <c r="KK2705" s="22"/>
      <c r="KL2705" s="22"/>
      <c r="KM2705" s="22"/>
      <c r="KN2705" s="22"/>
      <c r="KO2705" s="22"/>
      <c r="KP2705" s="22"/>
      <c r="KQ2705" s="22"/>
      <c r="KR2705" s="22"/>
      <c r="KS2705" s="22"/>
      <c r="KT2705" s="22"/>
      <c r="KU2705" s="22"/>
      <c r="KV2705" s="22"/>
      <c r="KW2705" s="22"/>
      <c r="KX2705" s="22"/>
      <c r="KY2705" s="22"/>
      <c r="KZ2705" s="22"/>
      <c r="LA2705" s="24"/>
      <c r="LB2705" s="22"/>
      <c r="LC2705" s="22"/>
      <c r="LD2705" s="22"/>
      <c r="LE2705" s="22"/>
      <c r="LF2705" s="22"/>
      <c r="LG2705" s="22"/>
      <c r="LH2705" s="22"/>
      <c r="LI2705" s="22"/>
      <c r="LJ2705" s="22"/>
      <c r="LK2705" s="22"/>
      <c r="LL2705" s="22"/>
      <c r="LM2705" s="22"/>
      <c r="LN2705" s="22"/>
      <c r="LO2705" s="22"/>
      <c r="LP2705" s="22"/>
      <c r="LQ2705" s="22"/>
      <c r="LR2705" s="22"/>
      <c r="LS2705" s="22"/>
      <c r="LT2705" s="22"/>
      <c r="LU2705" s="22"/>
      <c r="LV2705" s="22"/>
      <c r="LW2705" s="22"/>
      <c r="LX2705" s="22"/>
      <c r="LY2705" s="22"/>
      <c r="LZ2705" s="22"/>
      <c r="MA2705" s="22"/>
      <c r="MB2705" s="22"/>
      <c r="MC2705" s="22"/>
      <c r="MD2705" s="22"/>
      <c r="ME2705" s="22"/>
      <c r="MF2705" s="22"/>
      <c r="MG2705" s="24"/>
      <c r="MH2705" s="22"/>
      <c r="MI2705" s="22"/>
      <c r="MJ2705" s="22"/>
      <c r="MK2705" s="22"/>
      <c r="ML2705" s="22"/>
      <c r="MM2705" s="22"/>
      <c r="MN2705" s="22"/>
      <c r="MO2705" s="22"/>
      <c r="MP2705" s="22"/>
      <c r="MQ2705" s="22"/>
      <c r="MR2705" s="22"/>
      <c r="MS2705" s="22"/>
      <c r="MT2705" s="22"/>
      <c r="MU2705" s="22"/>
      <c r="MV2705" s="22"/>
      <c r="MW2705" s="22"/>
      <c r="MX2705" s="22"/>
      <c r="MY2705" s="22"/>
      <c r="MZ2705" s="22"/>
      <c r="NA2705" s="22"/>
      <c r="NB2705" s="22"/>
      <c r="NC2705" s="22"/>
      <c r="ND2705" s="22"/>
      <c r="NE2705" s="22"/>
      <c r="NF2705" s="22"/>
      <c r="NG2705" s="22"/>
      <c r="NH2705" s="22"/>
      <c r="NI2705" s="22"/>
      <c r="NJ2705" s="22"/>
      <c r="NK2705" s="22"/>
      <c r="NL2705" s="22"/>
      <c r="NM2705" s="24"/>
      <c r="NN2705" s="22"/>
      <c r="NO2705" s="22"/>
      <c r="NP2705" s="22"/>
      <c r="NQ2705" s="22"/>
      <c r="NR2705" s="22"/>
      <c r="NS2705" s="22"/>
      <c r="NT2705" s="22"/>
      <c r="NU2705" s="22"/>
      <c r="NV2705" s="22"/>
      <c r="NW2705" s="22"/>
      <c r="NX2705" s="22"/>
      <c r="NY2705" s="22"/>
      <c r="NZ2705" s="22"/>
      <c r="OA2705" s="22"/>
      <c r="OB2705" s="22"/>
      <c r="OC2705" s="22"/>
      <c r="OD2705" s="22"/>
      <c r="OE2705" s="22"/>
      <c r="OF2705" s="22"/>
      <c r="OG2705" s="22"/>
      <c r="OH2705" s="22"/>
      <c r="OI2705" s="22"/>
      <c r="OJ2705" s="22"/>
      <c r="OK2705" s="22"/>
      <c r="OL2705" s="22"/>
      <c r="OM2705" s="22"/>
      <c r="ON2705" s="22"/>
      <c r="OO2705" s="22"/>
      <c r="OP2705" s="22"/>
      <c r="OQ2705" s="22"/>
      <c r="OR2705" s="22"/>
    </row>
    <row r="2706" spans="1:408" ht="15" thickBot="1">
      <c r="A2706" s="1"/>
      <c r="B2706" s="12"/>
      <c r="C2706" s="12"/>
      <c r="D2706" s="22"/>
      <c r="E2706" s="54"/>
      <c r="F2706" s="54"/>
      <c r="G2706" s="54"/>
      <c r="H2706" s="55"/>
      <c r="I2706" s="22"/>
      <c r="J2706" s="56"/>
      <c r="K2706" s="81"/>
      <c r="L2706" s="57"/>
      <c r="M2706" s="57"/>
      <c r="N2706" s="55"/>
      <c r="O2706" s="58"/>
      <c r="P2706" s="58"/>
      <c r="Q2706" s="59"/>
      <c r="R2706" s="60"/>
      <c r="S2706" s="60"/>
      <c r="T2706" s="22"/>
      <c r="U2706" s="1"/>
      <c r="V2706" s="23"/>
      <c r="X2706" s="24"/>
      <c r="Y2706" s="24"/>
      <c r="Z2706" s="22"/>
      <c r="AA2706" s="22"/>
      <c r="AB2706" s="22"/>
      <c r="AC2706" s="22"/>
      <c r="AD2706" s="22"/>
      <c r="AE2706" s="22"/>
      <c r="AF2706" s="22"/>
      <c r="AG2706" s="22"/>
      <c r="AH2706" s="22"/>
      <c r="AI2706" s="22"/>
      <c r="AJ2706" s="22"/>
      <c r="AK2706" s="22"/>
      <c r="AL2706" s="22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22"/>
      <c r="AX2706" s="22"/>
      <c r="AY2706" s="22"/>
      <c r="AZ2706" s="22"/>
      <c r="BA2706" s="22"/>
      <c r="BB2706" s="22"/>
      <c r="BC2706" s="22"/>
      <c r="BD2706" s="22"/>
      <c r="BE2706" s="24"/>
      <c r="BF2706" s="22"/>
      <c r="BG2706" s="22"/>
      <c r="BH2706" s="22"/>
      <c r="BI2706" s="22"/>
      <c r="BJ2706" s="22"/>
      <c r="BK2706" s="22"/>
      <c r="BL2706" s="22"/>
      <c r="BM2706" s="22"/>
      <c r="BN2706" s="22"/>
      <c r="BO2706" s="22"/>
      <c r="BP2706" s="22"/>
      <c r="BQ2706" s="22"/>
      <c r="BR2706" s="22"/>
      <c r="BS2706" s="22"/>
      <c r="BT2706" s="22"/>
      <c r="BU2706" s="22"/>
      <c r="BV2706" s="22"/>
      <c r="BW2706" s="22"/>
      <c r="BX2706" s="22"/>
      <c r="BY2706" s="22"/>
      <c r="BZ2706" s="22"/>
      <c r="CA2706" s="22"/>
      <c r="CB2706" s="22"/>
      <c r="CC2706" s="22"/>
      <c r="CD2706" s="22"/>
      <c r="CE2706" s="22"/>
      <c r="CF2706" s="22"/>
      <c r="CG2706" s="22"/>
      <c r="CH2706" s="22"/>
      <c r="CI2706" s="22"/>
      <c r="CJ2706" s="22"/>
      <c r="CK2706" s="24"/>
      <c r="CL2706" s="22"/>
      <c r="CM2706" s="22"/>
      <c r="CN2706" s="22"/>
      <c r="CO2706" s="22"/>
      <c r="CP2706" s="22"/>
      <c r="CQ2706" s="22"/>
      <c r="CR2706" s="22"/>
      <c r="CS2706" s="22"/>
      <c r="CT2706" s="22"/>
      <c r="CU2706" s="22"/>
      <c r="CV2706" s="22"/>
      <c r="CW2706" s="22"/>
      <c r="CX2706" s="22"/>
      <c r="CY2706" s="22"/>
      <c r="CZ2706" s="22"/>
      <c r="DA2706" s="22"/>
      <c r="DB2706" s="22"/>
      <c r="DC2706" s="22"/>
      <c r="DD2706" s="22"/>
      <c r="DE2706" s="22"/>
      <c r="DF2706" s="22"/>
      <c r="DG2706" s="22"/>
      <c r="DH2706" s="22"/>
      <c r="DI2706" s="22"/>
      <c r="DJ2706" s="22"/>
      <c r="DK2706" s="22"/>
      <c r="DL2706" s="22"/>
      <c r="DM2706" s="22"/>
      <c r="DN2706" s="22"/>
      <c r="DO2706" s="22"/>
      <c r="DP2706" s="22"/>
      <c r="DQ2706" s="24"/>
      <c r="DR2706" s="22"/>
      <c r="DS2706" s="22"/>
      <c r="DT2706" s="22"/>
      <c r="DU2706" s="22"/>
      <c r="DV2706" s="22"/>
      <c r="DW2706" s="22"/>
      <c r="DX2706" s="22"/>
      <c r="DY2706" s="22"/>
      <c r="DZ2706" s="22"/>
      <c r="EA2706" s="22"/>
      <c r="EB2706" s="22"/>
      <c r="EC2706" s="22"/>
      <c r="ED2706" s="22"/>
      <c r="EE2706" s="22"/>
      <c r="EF2706" s="22"/>
      <c r="EG2706" s="22"/>
      <c r="EH2706" s="22"/>
      <c r="EI2706" s="22"/>
      <c r="EJ2706" s="22"/>
      <c r="EK2706" s="22"/>
      <c r="EL2706" s="22"/>
      <c r="EM2706" s="22"/>
      <c r="EN2706" s="22"/>
      <c r="EO2706" s="22"/>
      <c r="EP2706" s="22"/>
      <c r="EQ2706" s="22"/>
      <c r="ER2706" s="22"/>
      <c r="ES2706" s="22"/>
      <c r="ET2706" s="22"/>
      <c r="EU2706" s="22"/>
      <c r="EV2706" s="22"/>
      <c r="EW2706" s="24"/>
      <c r="EX2706" s="22"/>
      <c r="EY2706" s="22"/>
      <c r="EZ2706" s="22"/>
      <c r="FA2706" s="22"/>
      <c r="FB2706" s="22"/>
      <c r="FC2706" s="22"/>
      <c r="FD2706" s="22"/>
      <c r="FE2706" s="22"/>
      <c r="FF2706" s="22"/>
      <c r="FG2706" s="22"/>
      <c r="FH2706" s="22"/>
      <c r="FI2706" s="22"/>
      <c r="FJ2706" s="22"/>
      <c r="FK2706" s="22"/>
      <c r="FL2706" s="22"/>
      <c r="FM2706" s="22"/>
      <c r="FN2706" s="22"/>
      <c r="FO2706" s="22"/>
      <c r="FP2706" s="22"/>
      <c r="FQ2706" s="22"/>
      <c r="FR2706" s="22"/>
      <c r="FS2706" s="22"/>
      <c r="FT2706" s="22"/>
      <c r="FU2706" s="22"/>
      <c r="FV2706" s="22"/>
      <c r="FW2706" s="22"/>
      <c r="FX2706" s="22"/>
      <c r="FY2706" s="22"/>
      <c r="FZ2706" s="22"/>
      <c r="GA2706" s="22"/>
      <c r="GB2706" s="22"/>
      <c r="GC2706" s="24"/>
      <c r="GD2706" s="22"/>
      <c r="GE2706" s="22"/>
      <c r="GF2706" s="22"/>
      <c r="GG2706" s="22"/>
      <c r="GH2706" s="22"/>
      <c r="GI2706" s="22"/>
      <c r="GJ2706" s="22"/>
      <c r="GK2706" s="22"/>
      <c r="GL2706" s="22"/>
      <c r="GM2706" s="22"/>
      <c r="GN2706" s="22"/>
      <c r="GO2706" s="22"/>
      <c r="GP2706" s="22"/>
      <c r="GQ2706" s="22"/>
      <c r="GR2706" s="22"/>
      <c r="GS2706" s="22"/>
      <c r="GT2706" s="22"/>
      <c r="GU2706" s="22"/>
      <c r="GV2706" s="22"/>
      <c r="GW2706" s="22"/>
      <c r="GX2706" s="22"/>
      <c r="GY2706" s="22"/>
      <c r="GZ2706" s="22"/>
      <c r="HA2706" s="22"/>
      <c r="HB2706" s="22"/>
      <c r="HC2706" s="22"/>
      <c r="HD2706" s="22"/>
      <c r="HE2706" s="22"/>
      <c r="HF2706" s="22"/>
      <c r="HG2706" s="22"/>
      <c r="HH2706" s="22"/>
      <c r="HI2706" s="24"/>
      <c r="HJ2706" s="22"/>
      <c r="HK2706" s="22"/>
      <c r="HL2706" s="22"/>
      <c r="HM2706" s="22"/>
      <c r="HN2706" s="22"/>
      <c r="HO2706" s="22"/>
      <c r="HP2706" s="22"/>
      <c r="HQ2706" s="22"/>
      <c r="HR2706" s="22"/>
      <c r="HS2706" s="22"/>
      <c r="HT2706" s="22"/>
      <c r="HU2706" s="22"/>
      <c r="HV2706" s="22"/>
      <c r="HW2706" s="22"/>
      <c r="HX2706" s="22"/>
      <c r="HY2706" s="22"/>
      <c r="HZ2706" s="22"/>
      <c r="IA2706" s="22"/>
      <c r="IB2706" s="22"/>
      <c r="IC2706" s="22"/>
      <c r="ID2706" s="22"/>
      <c r="IE2706" s="22"/>
      <c r="IF2706" s="22"/>
      <c r="IG2706" s="22"/>
      <c r="IH2706" s="22"/>
      <c r="II2706" s="22"/>
      <c r="IJ2706" s="22"/>
      <c r="IK2706" s="22"/>
      <c r="IL2706" s="22"/>
      <c r="IM2706" s="22"/>
      <c r="IN2706" s="22"/>
      <c r="IO2706" s="24"/>
      <c r="IP2706" s="22"/>
      <c r="IQ2706" s="22"/>
      <c r="IR2706" s="22"/>
      <c r="IS2706" s="22"/>
      <c r="IT2706" s="22"/>
      <c r="IU2706" s="22"/>
      <c r="IV2706" s="22"/>
      <c r="IW2706" s="22"/>
      <c r="IX2706" s="22"/>
      <c r="IY2706" s="22"/>
      <c r="IZ2706" s="22"/>
      <c r="JA2706" s="22"/>
      <c r="JB2706" s="22"/>
      <c r="JC2706" s="22"/>
      <c r="JD2706" s="22"/>
      <c r="JE2706" s="22"/>
      <c r="JF2706" s="22"/>
      <c r="JG2706" s="22"/>
      <c r="JH2706" s="22"/>
      <c r="JI2706" s="22"/>
      <c r="JJ2706" s="22"/>
      <c r="JK2706" s="22"/>
      <c r="JL2706" s="22"/>
      <c r="JM2706" s="22"/>
      <c r="JN2706" s="22"/>
      <c r="JO2706" s="22"/>
      <c r="JP2706" s="22"/>
      <c r="JQ2706" s="22"/>
      <c r="JR2706" s="22"/>
      <c r="JS2706" s="22"/>
      <c r="JT2706" s="22"/>
      <c r="JU2706" s="24"/>
      <c r="JV2706" s="22"/>
      <c r="JW2706" s="22"/>
      <c r="JX2706" s="22"/>
      <c r="JY2706" s="22"/>
      <c r="JZ2706" s="22"/>
      <c r="KA2706" s="22"/>
      <c r="KB2706" s="22"/>
      <c r="KC2706" s="22"/>
      <c r="KD2706" s="22"/>
      <c r="KE2706" s="22"/>
      <c r="KF2706" s="22"/>
      <c r="KG2706" s="22"/>
      <c r="KH2706" s="22"/>
      <c r="KI2706" s="22"/>
      <c r="KJ2706" s="22"/>
      <c r="KK2706" s="22"/>
      <c r="KL2706" s="22"/>
      <c r="KM2706" s="22"/>
      <c r="KN2706" s="22"/>
      <c r="KO2706" s="22"/>
      <c r="KP2706" s="22"/>
      <c r="KQ2706" s="22"/>
      <c r="KR2706" s="22"/>
      <c r="KS2706" s="22"/>
      <c r="KT2706" s="22"/>
      <c r="KU2706" s="22"/>
      <c r="KV2706" s="22"/>
      <c r="KW2706" s="22"/>
      <c r="KX2706" s="22"/>
      <c r="KY2706" s="22"/>
      <c r="KZ2706" s="22"/>
      <c r="LA2706" s="24"/>
      <c r="LB2706" s="22"/>
      <c r="LC2706" s="22"/>
      <c r="LD2706" s="22"/>
      <c r="LE2706" s="22"/>
      <c r="LF2706" s="22"/>
      <c r="LG2706" s="22"/>
      <c r="LH2706" s="22"/>
      <c r="LI2706" s="22"/>
      <c r="LJ2706" s="22"/>
      <c r="LK2706" s="22"/>
      <c r="LL2706" s="22"/>
      <c r="LM2706" s="22"/>
      <c r="LN2706" s="22"/>
      <c r="LO2706" s="22"/>
      <c r="LP2706" s="22"/>
      <c r="LQ2706" s="22"/>
      <c r="LR2706" s="22"/>
      <c r="LS2706" s="22"/>
      <c r="LT2706" s="22"/>
      <c r="LU2706" s="22"/>
      <c r="LV2706" s="22"/>
      <c r="LW2706" s="22"/>
      <c r="LX2706" s="22"/>
      <c r="LY2706" s="22"/>
      <c r="LZ2706" s="22"/>
      <c r="MA2706" s="22"/>
      <c r="MB2706" s="22"/>
      <c r="MC2706" s="22"/>
      <c r="MD2706" s="22"/>
      <c r="ME2706" s="22"/>
      <c r="MF2706" s="22"/>
      <c r="MG2706" s="24"/>
      <c r="MH2706" s="22"/>
      <c r="MI2706" s="22"/>
      <c r="MJ2706" s="22"/>
      <c r="MK2706" s="22"/>
      <c r="ML2706" s="22"/>
      <c r="MM2706" s="22"/>
      <c r="MN2706" s="22"/>
      <c r="MO2706" s="22"/>
      <c r="MP2706" s="22"/>
      <c r="MQ2706" s="22"/>
      <c r="MR2706" s="22"/>
      <c r="MS2706" s="22"/>
      <c r="MT2706" s="22"/>
      <c r="MU2706" s="22"/>
      <c r="MV2706" s="22"/>
      <c r="MW2706" s="22"/>
      <c r="MX2706" s="22"/>
      <c r="MY2706" s="22"/>
      <c r="MZ2706" s="22"/>
      <c r="NA2706" s="22"/>
      <c r="NB2706" s="22"/>
      <c r="NC2706" s="22"/>
      <c r="ND2706" s="22"/>
      <c r="NE2706" s="22"/>
      <c r="NF2706" s="22"/>
      <c r="NG2706" s="22"/>
      <c r="NH2706" s="22"/>
      <c r="NI2706" s="22"/>
      <c r="NJ2706" s="22"/>
      <c r="NK2706" s="22"/>
      <c r="NL2706" s="22"/>
      <c r="NM2706" s="24"/>
      <c r="NN2706" s="22"/>
      <c r="NO2706" s="22"/>
      <c r="NP2706" s="22"/>
      <c r="NQ2706" s="22"/>
      <c r="NR2706" s="22"/>
      <c r="NS2706" s="22"/>
      <c r="NT2706" s="22"/>
      <c r="NU2706" s="22"/>
      <c r="NV2706" s="22"/>
      <c r="NW2706" s="22"/>
      <c r="NX2706" s="22"/>
      <c r="NY2706" s="22"/>
      <c r="NZ2706" s="22"/>
      <c r="OA2706" s="22"/>
      <c r="OB2706" s="22"/>
      <c r="OC2706" s="22"/>
      <c r="OD2706" s="22"/>
      <c r="OE2706" s="22"/>
      <c r="OF2706" s="22"/>
      <c r="OG2706" s="22"/>
      <c r="OH2706" s="22"/>
      <c r="OI2706" s="22"/>
      <c r="OJ2706" s="22"/>
      <c r="OK2706" s="22"/>
      <c r="OL2706" s="22"/>
      <c r="OM2706" s="22"/>
      <c r="ON2706" s="22"/>
      <c r="OO2706" s="22"/>
      <c r="OP2706" s="22"/>
      <c r="OQ2706" s="22"/>
      <c r="OR2706" s="22"/>
    </row>
    <row r="2707" spans="1:408" ht="15" thickBot="1">
      <c r="A2707" s="1"/>
      <c r="B2707" s="12"/>
      <c r="C2707" s="12"/>
      <c r="D2707" s="22"/>
      <c r="E2707" s="54"/>
      <c r="F2707" s="54"/>
      <c r="G2707" s="54"/>
      <c r="H2707" s="55"/>
      <c r="I2707" s="22"/>
      <c r="J2707" s="56"/>
      <c r="K2707" s="80"/>
      <c r="L2707" s="57"/>
      <c r="M2707" s="57"/>
      <c r="N2707" s="55"/>
      <c r="O2707" s="58"/>
      <c r="P2707" s="58"/>
      <c r="Q2707" s="59"/>
      <c r="R2707" s="60"/>
      <c r="S2707" s="60"/>
      <c r="T2707" s="22"/>
      <c r="U2707" s="1"/>
      <c r="V2707" s="23"/>
      <c r="X2707" s="24"/>
      <c r="Y2707" s="24"/>
      <c r="Z2707" s="22"/>
      <c r="AA2707" s="22"/>
      <c r="AB2707" s="22"/>
      <c r="AC2707" s="22"/>
      <c r="AD2707" s="22"/>
      <c r="AE2707" s="22"/>
      <c r="AF2707" s="22"/>
      <c r="AG2707" s="22"/>
      <c r="AH2707" s="22"/>
      <c r="AI2707" s="22"/>
      <c r="AJ2707" s="22"/>
      <c r="AK2707" s="22"/>
      <c r="AL2707" s="22"/>
      <c r="AM2707" s="22"/>
      <c r="AN2707" s="22"/>
      <c r="AO2707" s="22"/>
      <c r="AP2707" s="22"/>
      <c r="AQ2707" s="22"/>
      <c r="AR2707" s="22"/>
      <c r="AS2707" s="22"/>
      <c r="AT2707" s="22"/>
      <c r="AU2707" s="22"/>
      <c r="AV2707" s="22"/>
      <c r="AW2707" s="22"/>
      <c r="AX2707" s="22"/>
      <c r="AY2707" s="22"/>
      <c r="AZ2707" s="22"/>
      <c r="BA2707" s="22"/>
      <c r="BB2707" s="22"/>
      <c r="BC2707" s="22"/>
      <c r="BD2707" s="22"/>
      <c r="BE2707" s="24"/>
      <c r="BF2707" s="22"/>
      <c r="BG2707" s="22"/>
      <c r="BH2707" s="22"/>
      <c r="BI2707" s="22"/>
      <c r="BJ2707" s="22"/>
      <c r="BK2707" s="22"/>
      <c r="BL2707" s="22"/>
      <c r="BM2707" s="22"/>
      <c r="BN2707" s="22"/>
      <c r="BO2707" s="22"/>
      <c r="BP2707" s="22"/>
      <c r="BQ2707" s="22"/>
      <c r="BR2707" s="22"/>
      <c r="BS2707" s="22"/>
      <c r="BT2707" s="22"/>
      <c r="BU2707" s="22"/>
      <c r="BV2707" s="22"/>
      <c r="BW2707" s="22"/>
      <c r="BX2707" s="22"/>
      <c r="BY2707" s="22"/>
      <c r="BZ2707" s="22"/>
      <c r="CA2707" s="22"/>
      <c r="CB2707" s="22"/>
      <c r="CC2707" s="22"/>
      <c r="CD2707" s="22"/>
      <c r="CE2707" s="22"/>
      <c r="CF2707" s="22"/>
      <c r="CG2707" s="22"/>
      <c r="CH2707" s="22"/>
      <c r="CI2707" s="22"/>
      <c r="CJ2707" s="22"/>
      <c r="CK2707" s="24"/>
      <c r="CL2707" s="22"/>
      <c r="CM2707" s="22"/>
      <c r="CN2707" s="22"/>
      <c r="CO2707" s="22"/>
      <c r="CP2707" s="22"/>
      <c r="CQ2707" s="22"/>
      <c r="CR2707" s="22"/>
      <c r="CS2707" s="22"/>
      <c r="CT2707" s="22"/>
      <c r="CU2707" s="22"/>
      <c r="CV2707" s="22"/>
      <c r="CW2707" s="22"/>
      <c r="CX2707" s="22"/>
      <c r="CY2707" s="22"/>
      <c r="CZ2707" s="22"/>
      <c r="DA2707" s="22"/>
      <c r="DB2707" s="22"/>
      <c r="DC2707" s="22"/>
      <c r="DD2707" s="22"/>
      <c r="DE2707" s="22"/>
      <c r="DF2707" s="22"/>
      <c r="DG2707" s="22"/>
      <c r="DH2707" s="22"/>
      <c r="DI2707" s="22"/>
      <c r="DJ2707" s="22"/>
      <c r="DK2707" s="22"/>
      <c r="DL2707" s="22"/>
      <c r="DM2707" s="22"/>
      <c r="DN2707" s="22"/>
      <c r="DO2707" s="22"/>
      <c r="DP2707" s="22"/>
      <c r="DQ2707" s="24"/>
      <c r="DR2707" s="22"/>
      <c r="DS2707" s="22"/>
      <c r="DT2707" s="22"/>
      <c r="DU2707" s="22"/>
      <c r="DV2707" s="22"/>
      <c r="DW2707" s="22"/>
      <c r="DX2707" s="22"/>
      <c r="DY2707" s="22"/>
      <c r="DZ2707" s="22"/>
      <c r="EA2707" s="22"/>
      <c r="EB2707" s="22"/>
      <c r="EC2707" s="22"/>
      <c r="ED2707" s="22"/>
      <c r="EE2707" s="22"/>
      <c r="EF2707" s="22"/>
      <c r="EG2707" s="22"/>
      <c r="EH2707" s="22"/>
      <c r="EI2707" s="22"/>
      <c r="EJ2707" s="22"/>
      <c r="EK2707" s="22"/>
      <c r="EL2707" s="22"/>
      <c r="EM2707" s="22"/>
      <c r="EN2707" s="22"/>
      <c r="EO2707" s="22"/>
      <c r="EP2707" s="22"/>
      <c r="EQ2707" s="22"/>
      <c r="ER2707" s="22"/>
      <c r="ES2707" s="22"/>
      <c r="ET2707" s="22"/>
      <c r="EU2707" s="22"/>
      <c r="EV2707" s="22"/>
      <c r="EW2707" s="24"/>
      <c r="EX2707" s="22"/>
      <c r="EY2707" s="22"/>
      <c r="EZ2707" s="22"/>
      <c r="FA2707" s="22"/>
      <c r="FB2707" s="22"/>
      <c r="FC2707" s="22"/>
      <c r="FD2707" s="22"/>
      <c r="FE2707" s="22"/>
      <c r="FF2707" s="22"/>
      <c r="FG2707" s="22"/>
      <c r="FH2707" s="22"/>
      <c r="FI2707" s="22"/>
      <c r="FJ2707" s="22"/>
      <c r="FK2707" s="22"/>
      <c r="FL2707" s="22"/>
      <c r="FM2707" s="22"/>
      <c r="FN2707" s="22"/>
      <c r="FO2707" s="22"/>
      <c r="FP2707" s="22"/>
      <c r="FQ2707" s="22"/>
      <c r="FR2707" s="22"/>
      <c r="FS2707" s="22"/>
      <c r="FT2707" s="22"/>
      <c r="FU2707" s="22"/>
      <c r="FV2707" s="22"/>
      <c r="FW2707" s="22"/>
      <c r="FX2707" s="22"/>
      <c r="FY2707" s="22"/>
      <c r="FZ2707" s="22"/>
      <c r="GA2707" s="22"/>
      <c r="GB2707" s="22"/>
      <c r="GC2707" s="24"/>
      <c r="GD2707" s="22"/>
      <c r="GE2707" s="22"/>
      <c r="GF2707" s="22"/>
      <c r="GG2707" s="22"/>
      <c r="GH2707" s="22"/>
      <c r="GI2707" s="22"/>
      <c r="GJ2707" s="22"/>
      <c r="GK2707" s="22"/>
      <c r="GL2707" s="22"/>
      <c r="GM2707" s="22"/>
      <c r="GN2707" s="22"/>
      <c r="GO2707" s="22"/>
      <c r="GP2707" s="22"/>
      <c r="GQ2707" s="22"/>
      <c r="GR2707" s="22"/>
      <c r="GS2707" s="22"/>
      <c r="GT2707" s="22"/>
      <c r="GU2707" s="22"/>
      <c r="GV2707" s="22"/>
      <c r="GW2707" s="22"/>
      <c r="GX2707" s="22"/>
      <c r="GY2707" s="22"/>
      <c r="GZ2707" s="22"/>
      <c r="HA2707" s="22"/>
      <c r="HB2707" s="22"/>
      <c r="HC2707" s="22"/>
      <c r="HD2707" s="22"/>
      <c r="HE2707" s="22"/>
      <c r="HF2707" s="22"/>
      <c r="HG2707" s="22"/>
      <c r="HH2707" s="22"/>
      <c r="HI2707" s="24"/>
      <c r="HJ2707" s="22"/>
      <c r="HK2707" s="22"/>
      <c r="HL2707" s="22"/>
      <c r="HM2707" s="22"/>
      <c r="HN2707" s="22"/>
      <c r="HO2707" s="22"/>
      <c r="HP2707" s="22"/>
      <c r="HQ2707" s="22"/>
      <c r="HR2707" s="22"/>
      <c r="HS2707" s="22"/>
      <c r="HT2707" s="22"/>
      <c r="HU2707" s="22"/>
      <c r="HV2707" s="22"/>
      <c r="HW2707" s="22"/>
      <c r="HX2707" s="22"/>
      <c r="HY2707" s="22"/>
      <c r="HZ2707" s="22"/>
      <c r="IA2707" s="22"/>
      <c r="IB2707" s="22"/>
      <c r="IC2707" s="22"/>
      <c r="ID2707" s="22"/>
      <c r="IE2707" s="22"/>
      <c r="IF2707" s="22"/>
      <c r="IG2707" s="22"/>
      <c r="IH2707" s="22"/>
      <c r="II2707" s="22"/>
      <c r="IJ2707" s="22"/>
      <c r="IK2707" s="22"/>
      <c r="IL2707" s="22"/>
      <c r="IM2707" s="22"/>
      <c r="IN2707" s="22"/>
      <c r="IO2707" s="24"/>
      <c r="IP2707" s="22"/>
      <c r="IQ2707" s="22"/>
      <c r="IR2707" s="22"/>
      <c r="IS2707" s="22"/>
      <c r="IT2707" s="22"/>
      <c r="IU2707" s="22"/>
      <c r="IV2707" s="22"/>
      <c r="IW2707" s="22"/>
      <c r="IX2707" s="22"/>
      <c r="IY2707" s="22"/>
      <c r="IZ2707" s="22"/>
      <c r="JA2707" s="22"/>
      <c r="JB2707" s="22"/>
      <c r="JC2707" s="22"/>
      <c r="JD2707" s="22"/>
      <c r="JE2707" s="22"/>
      <c r="JF2707" s="22"/>
      <c r="JG2707" s="22"/>
      <c r="JH2707" s="22"/>
      <c r="JI2707" s="22"/>
      <c r="JJ2707" s="22"/>
      <c r="JK2707" s="22"/>
      <c r="JL2707" s="22"/>
      <c r="JM2707" s="22"/>
      <c r="JN2707" s="22"/>
      <c r="JO2707" s="22"/>
      <c r="JP2707" s="22"/>
      <c r="JQ2707" s="22"/>
      <c r="JR2707" s="22"/>
      <c r="JS2707" s="22"/>
      <c r="JT2707" s="22"/>
      <c r="JU2707" s="24"/>
      <c r="JV2707" s="22"/>
      <c r="JW2707" s="22"/>
      <c r="JX2707" s="22"/>
      <c r="JY2707" s="22"/>
      <c r="JZ2707" s="22"/>
      <c r="KA2707" s="22"/>
      <c r="KB2707" s="22"/>
      <c r="KC2707" s="22"/>
      <c r="KD2707" s="22"/>
      <c r="KE2707" s="22"/>
      <c r="KF2707" s="22"/>
      <c r="KG2707" s="22"/>
      <c r="KH2707" s="22"/>
      <c r="KI2707" s="22"/>
      <c r="KJ2707" s="22"/>
      <c r="KK2707" s="22"/>
      <c r="KL2707" s="22"/>
      <c r="KM2707" s="22"/>
      <c r="KN2707" s="22"/>
      <c r="KO2707" s="22"/>
      <c r="KP2707" s="22"/>
      <c r="KQ2707" s="22"/>
      <c r="KR2707" s="22"/>
      <c r="KS2707" s="22"/>
      <c r="KT2707" s="22"/>
      <c r="KU2707" s="22"/>
      <c r="KV2707" s="22"/>
      <c r="KW2707" s="22"/>
      <c r="KX2707" s="22"/>
      <c r="KY2707" s="22"/>
      <c r="KZ2707" s="22"/>
      <c r="LA2707" s="24"/>
      <c r="LB2707" s="22"/>
      <c r="LC2707" s="22"/>
      <c r="LD2707" s="22"/>
      <c r="LE2707" s="22"/>
      <c r="LF2707" s="22"/>
      <c r="LG2707" s="22"/>
      <c r="LH2707" s="22"/>
      <c r="LI2707" s="22"/>
      <c r="LJ2707" s="22"/>
      <c r="LK2707" s="22"/>
      <c r="LL2707" s="22"/>
      <c r="LM2707" s="22"/>
      <c r="LN2707" s="22"/>
      <c r="LO2707" s="22"/>
      <c r="LP2707" s="22"/>
      <c r="LQ2707" s="22"/>
      <c r="LR2707" s="22"/>
      <c r="LS2707" s="22"/>
      <c r="LT2707" s="22"/>
      <c r="LU2707" s="22"/>
      <c r="LV2707" s="22"/>
      <c r="LW2707" s="22"/>
      <c r="LX2707" s="22"/>
      <c r="LY2707" s="22"/>
      <c r="LZ2707" s="22"/>
      <c r="MA2707" s="22"/>
      <c r="MB2707" s="22"/>
      <c r="MC2707" s="22"/>
      <c r="MD2707" s="22"/>
      <c r="ME2707" s="22"/>
      <c r="MF2707" s="22"/>
      <c r="MG2707" s="24"/>
      <c r="MH2707" s="22"/>
      <c r="MI2707" s="22"/>
      <c r="MJ2707" s="22"/>
      <c r="MK2707" s="22"/>
      <c r="ML2707" s="22"/>
      <c r="MM2707" s="22"/>
      <c r="MN2707" s="22"/>
      <c r="MO2707" s="22"/>
      <c r="MP2707" s="22"/>
      <c r="MQ2707" s="22"/>
      <c r="MR2707" s="22"/>
      <c r="MS2707" s="22"/>
      <c r="MT2707" s="22"/>
      <c r="MU2707" s="22"/>
      <c r="MV2707" s="22"/>
      <c r="MW2707" s="22"/>
      <c r="MX2707" s="22"/>
      <c r="MY2707" s="22"/>
      <c r="MZ2707" s="22"/>
      <c r="NA2707" s="22"/>
      <c r="NB2707" s="22"/>
      <c r="NC2707" s="22"/>
      <c r="ND2707" s="22"/>
      <c r="NE2707" s="22"/>
      <c r="NF2707" s="22"/>
      <c r="NG2707" s="22"/>
      <c r="NH2707" s="22"/>
      <c r="NI2707" s="22"/>
      <c r="NJ2707" s="22"/>
      <c r="NK2707" s="22"/>
      <c r="NL2707" s="22"/>
      <c r="NM2707" s="24"/>
      <c r="NN2707" s="22"/>
      <c r="NO2707" s="22"/>
      <c r="NP2707" s="22"/>
      <c r="NQ2707" s="22"/>
      <c r="NR2707" s="22"/>
      <c r="NS2707" s="22"/>
      <c r="NT2707" s="22"/>
      <c r="NU2707" s="22"/>
      <c r="NV2707" s="22"/>
      <c r="NW2707" s="22"/>
      <c r="NX2707" s="22"/>
      <c r="NY2707" s="22"/>
      <c r="NZ2707" s="22"/>
      <c r="OA2707" s="22"/>
      <c r="OB2707" s="22"/>
      <c r="OC2707" s="22"/>
      <c r="OD2707" s="22"/>
      <c r="OE2707" s="22"/>
      <c r="OF2707" s="22"/>
      <c r="OG2707" s="22"/>
      <c r="OH2707" s="22"/>
      <c r="OI2707" s="22"/>
      <c r="OJ2707" s="22"/>
      <c r="OK2707" s="22"/>
      <c r="OL2707" s="22"/>
      <c r="OM2707" s="22"/>
      <c r="ON2707" s="22"/>
      <c r="OO2707" s="22"/>
      <c r="OP2707" s="22"/>
      <c r="OQ2707" s="22"/>
      <c r="OR2707" s="22"/>
    </row>
    <row r="2708" spans="1:408" ht="15" thickBot="1">
      <c r="A2708" s="1"/>
      <c r="B2708" s="12"/>
      <c r="C2708" s="12"/>
      <c r="D2708" s="22"/>
      <c r="E2708" s="54"/>
      <c r="F2708" s="54"/>
      <c r="G2708" s="54"/>
      <c r="H2708" s="55"/>
      <c r="I2708" s="22"/>
      <c r="J2708" s="56"/>
      <c r="K2708" s="81"/>
      <c r="L2708" s="57"/>
      <c r="M2708" s="57"/>
      <c r="N2708" s="55"/>
      <c r="O2708" s="58"/>
      <c r="P2708" s="58"/>
      <c r="Q2708" s="59"/>
      <c r="R2708" s="60"/>
      <c r="S2708" s="60"/>
      <c r="T2708" s="22"/>
      <c r="U2708" s="1"/>
      <c r="V2708" s="23"/>
      <c r="X2708" s="24"/>
      <c r="Y2708" s="24"/>
      <c r="Z2708" s="22"/>
      <c r="AA2708" s="22"/>
      <c r="AB2708" s="22"/>
      <c r="AC2708" s="22"/>
      <c r="AD2708" s="22"/>
      <c r="AE2708" s="22"/>
      <c r="AF2708" s="22"/>
      <c r="AG2708" s="22"/>
      <c r="AH2708" s="22"/>
      <c r="AI2708" s="22"/>
      <c r="AJ2708" s="22"/>
      <c r="AK2708" s="22"/>
      <c r="AL2708" s="22"/>
      <c r="AM2708" s="22"/>
      <c r="AN2708" s="22"/>
      <c r="AO2708" s="22"/>
      <c r="AP2708" s="22"/>
      <c r="AQ2708" s="22"/>
      <c r="AR2708" s="22"/>
      <c r="AS2708" s="22"/>
      <c r="AT2708" s="22"/>
      <c r="AU2708" s="22"/>
      <c r="AV2708" s="22"/>
      <c r="AW2708" s="22"/>
      <c r="AX2708" s="22"/>
      <c r="AY2708" s="22"/>
      <c r="AZ2708" s="22"/>
      <c r="BA2708" s="22"/>
      <c r="BB2708" s="22"/>
      <c r="BC2708" s="22"/>
      <c r="BD2708" s="22"/>
      <c r="BE2708" s="24"/>
      <c r="BF2708" s="22"/>
      <c r="BG2708" s="22"/>
      <c r="BH2708" s="22"/>
      <c r="BI2708" s="22"/>
      <c r="BJ2708" s="22"/>
      <c r="BK2708" s="22"/>
      <c r="BL2708" s="22"/>
      <c r="BM2708" s="22"/>
      <c r="BN2708" s="22"/>
      <c r="BO2708" s="22"/>
      <c r="BP2708" s="22"/>
      <c r="BQ2708" s="22"/>
      <c r="BR2708" s="22"/>
      <c r="BS2708" s="22"/>
      <c r="BT2708" s="22"/>
      <c r="BU2708" s="22"/>
      <c r="BV2708" s="22"/>
      <c r="BW2708" s="22"/>
      <c r="BX2708" s="22"/>
      <c r="BY2708" s="22"/>
      <c r="BZ2708" s="22"/>
      <c r="CA2708" s="22"/>
      <c r="CB2708" s="22"/>
      <c r="CC2708" s="22"/>
      <c r="CD2708" s="22"/>
      <c r="CE2708" s="22"/>
      <c r="CF2708" s="22"/>
      <c r="CG2708" s="22"/>
      <c r="CH2708" s="22"/>
      <c r="CI2708" s="22"/>
      <c r="CJ2708" s="22"/>
      <c r="CK2708" s="24"/>
      <c r="CL2708" s="22"/>
      <c r="CM2708" s="22"/>
      <c r="CN2708" s="22"/>
      <c r="CO2708" s="22"/>
      <c r="CP2708" s="22"/>
      <c r="CQ2708" s="22"/>
      <c r="CR2708" s="22"/>
      <c r="CS2708" s="22"/>
      <c r="CT2708" s="22"/>
      <c r="CU2708" s="22"/>
      <c r="CV2708" s="22"/>
      <c r="CW2708" s="22"/>
      <c r="CX2708" s="22"/>
      <c r="CY2708" s="22"/>
      <c r="CZ2708" s="22"/>
      <c r="DA2708" s="22"/>
      <c r="DB2708" s="22"/>
      <c r="DC2708" s="22"/>
      <c r="DD2708" s="22"/>
      <c r="DE2708" s="22"/>
      <c r="DF2708" s="22"/>
      <c r="DG2708" s="22"/>
      <c r="DH2708" s="22"/>
      <c r="DI2708" s="22"/>
      <c r="DJ2708" s="22"/>
      <c r="DK2708" s="22"/>
      <c r="DL2708" s="22"/>
      <c r="DM2708" s="22"/>
      <c r="DN2708" s="22"/>
      <c r="DO2708" s="22"/>
      <c r="DP2708" s="22"/>
      <c r="DQ2708" s="24"/>
      <c r="DR2708" s="22"/>
      <c r="DS2708" s="22"/>
      <c r="DT2708" s="22"/>
      <c r="DU2708" s="22"/>
      <c r="DV2708" s="22"/>
      <c r="DW2708" s="22"/>
      <c r="DX2708" s="22"/>
      <c r="DY2708" s="22"/>
      <c r="DZ2708" s="22"/>
      <c r="EA2708" s="22"/>
      <c r="EB2708" s="22"/>
      <c r="EC2708" s="22"/>
      <c r="ED2708" s="22"/>
      <c r="EE2708" s="22"/>
      <c r="EF2708" s="22"/>
      <c r="EG2708" s="22"/>
      <c r="EH2708" s="22"/>
      <c r="EI2708" s="22"/>
      <c r="EJ2708" s="22"/>
      <c r="EK2708" s="22"/>
      <c r="EL2708" s="22"/>
      <c r="EM2708" s="22"/>
      <c r="EN2708" s="22"/>
      <c r="EO2708" s="22"/>
      <c r="EP2708" s="22"/>
      <c r="EQ2708" s="22"/>
      <c r="ER2708" s="22"/>
      <c r="ES2708" s="22"/>
      <c r="ET2708" s="22"/>
      <c r="EU2708" s="22"/>
      <c r="EV2708" s="22"/>
      <c r="EW2708" s="24"/>
      <c r="EX2708" s="22"/>
      <c r="EY2708" s="22"/>
      <c r="EZ2708" s="22"/>
      <c r="FA2708" s="22"/>
      <c r="FB2708" s="22"/>
      <c r="FC2708" s="22"/>
      <c r="FD2708" s="22"/>
      <c r="FE2708" s="22"/>
      <c r="FF2708" s="22"/>
      <c r="FG2708" s="22"/>
      <c r="FH2708" s="22"/>
      <c r="FI2708" s="22"/>
      <c r="FJ2708" s="22"/>
      <c r="FK2708" s="22"/>
      <c r="FL2708" s="22"/>
      <c r="FM2708" s="22"/>
      <c r="FN2708" s="22"/>
      <c r="FO2708" s="22"/>
      <c r="FP2708" s="22"/>
      <c r="FQ2708" s="22"/>
      <c r="FR2708" s="22"/>
      <c r="FS2708" s="22"/>
      <c r="FT2708" s="22"/>
      <c r="FU2708" s="22"/>
      <c r="FV2708" s="22"/>
      <c r="FW2708" s="22"/>
      <c r="FX2708" s="22"/>
      <c r="FY2708" s="22"/>
      <c r="FZ2708" s="22"/>
      <c r="GA2708" s="22"/>
      <c r="GB2708" s="22"/>
      <c r="GC2708" s="24"/>
      <c r="GD2708" s="22"/>
      <c r="GE2708" s="22"/>
      <c r="GF2708" s="22"/>
      <c r="GG2708" s="22"/>
      <c r="GH2708" s="22"/>
      <c r="GI2708" s="22"/>
      <c r="GJ2708" s="22"/>
      <c r="GK2708" s="22"/>
      <c r="GL2708" s="22"/>
      <c r="GM2708" s="22"/>
      <c r="GN2708" s="22"/>
      <c r="GO2708" s="22"/>
      <c r="GP2708" s="22"/>
      <c r="GQ2708" s="22"/>
      <c r="GR2708" s="22"/>
      <c r="GS2708" s="22"/>
      <c r="GT2708" s="22"/>
      <c r="GU2708" s="22"/>
      <c r="GV2708" s="22"/>
      <c r="GW2708" s="22"/>
      <c r="GX2708" s="22"/>
      <c r="GY2708" s="22"/>
      <c r="GZ2708" s="22"/>
      <c r="HA2708" s="22"/>
      <c r="HB2708" s="22"/>
      <c r="HC2708" s="22"/>
      <c r="HD2708" s="22"/>
      <c r="HE2708" s="22"/>
      <c r="HF2708" s="22"/>
      <c r="HG2708" s="22"/>
      <c r="HH2708" s="22"/>
      <c r="HI2708" s="24"/>
      <c r="HJ2708" s="22"/>
      <c r="HK2708" s="22"/>
      <c r="HL2708" s="22"/>
      <c r="HM2708" s="22"/>
      <c r="HN2708" s="22"/>
      <c r="HO2708" s="22"/>
      <c r="HP2708" s="22"/>
      <c r="HQ2708" s="22"/>
      <c r="HR2708" s="22"/>
      <c r="HS2708" s="22"/>
      <c r="HT2708" s="22"/>
      <c r="HU2708" s="22"/>
      <c r="HV2708" s="22"/>
      <c r="HW2708" s="22"/>
      <c r="HX2708" s="22"/>
      <c r="HY2708" s="22"/>
      <c r="HZ2708" s="22"/>
      <c r="IA2708" s="22"/>
      <c r="IB2708" s="22"/>
      <c r="IC2708" s="22"/>
      <c r="ID2708" s="22"/>
      <c r="IE2708" s="22"/>
      <c r="IF2708" s="22"/>
      <c r="IG2708" s="22"/>
      <c r="IH2708" s="22"/>
      <c r="II2708" s="22"/>
      <c r="IJ2708" s="22"/>
      <c r="IK2708" s="22"/>
      <c r="IL2708" s="22"/>
      <c r="IM2708" s="22"/>
      <c r="IN2708" s="22"/>
      <c r="IO2708" s="24"/>
      <c r="IP2708" s="22"/>
      <c r="IQ2708" s="22"/>
      <c r="IR2708" s="22"/>
      <c r="IS2708" s="22"/>
      <c r="IT2708" s="22"/>
      <c r="IU2708" s="22"/>
      <c r="IV2708" s="22"/>
      <c r="IW2708" s="22"/>
      <c r="IX2708" s="22"/>
      <c r="IY2708" s="22"/>
      <c r="IZ2708" s="22"/>
      <c r="JA2708" s="22"/>
      <c r="JB2708" s="22"/>
      <c r="JC2708" s="22"/>
      <c r="JD2708" s="22"/>
      <c r="JE2708" s="22"/>
      <c r="JF2708" s="22"/>
      <c r="JG2708" s="22"/>
      <c r="JH2708" s="22"/>
      <c r="JI2708" s="22"/>
      <c r="JJ2708" s="22"/>
      <c r="JK2708" s="22"/>
      <c r="JL2708" s="22"/>
      <c r="JM2708" s="22"/>
      <c r="JN2708" s="22"/>
      <c r="JO2708" s="22"/>
      <c r="JP2708" s="22"/>
      <c r="JQ2708" s="22"/>
      <c r="JR2708" s="22"/>
      <c r="JS2708" s="22"/>
      <c r="JT2708" s="22"/>
      <c r="JU2708" s="24"/>
      <c r="JV2708" s="22"/>
      <c r="JW2708" s="22"/>
      <c r="JX2708" s="22"/>
      <c r="JY2708" s="22"/>
      <c r="JZ2708" s="22"/>
      <c r="KA2708" s="22"/>
      <c r="KB2708" s="22"/>
      <c r="KC2708" s="22"/>
      <c r="KD2708" s="22"/>
      <c r="KE2708" s="22"/>
      <c r="KF2708" s="22"/>
      <c r="KG2708" s="22"/>
      <c r="KH2708" s="22"/>
      <c r="KI2708" s="22"/>
      <c r="KJ2708" s="22"/>
      <c r="KK2708" s="22"/>
      <c r="KL2708" s="22"/>
      <c r="KM2708" s="22"/>
      <c r="KN2708" s="22"/>
      <c r="KO2708" s="22"/>
      <c r="KP2708" s="22"/>
      <c r="KQ2708" s="22"/>
      <c r="KR2708" s="22"/>
      <c r="KS2708" s="22"/>
      <c r="KT2708" s="22"/>
      <c r="KU2708" s="22"/>
      <c r="KV2708" s="22"/>
      <c r="KW2708" s="22"/>
      <c r="KX2708" s="22"/>
      <c r="KY2708" s="22"/>
      <c r="KZ2708" s="22"/>
      <c r="LA2708" s="24"/>
      <c r="LB2708" s="22"/>
      <c r="LC2708" s="22"/>
      <c r="LD2708" s="22"/>
      <c r="LE2708" s="22"/>
      <c r="LF2708" s="22"/>
      <c r="LG2708" s="22"/>
      <c r="LH2708" s="22"/>
      <c r="LI2708" s="22"/>
      <c r="LJ2708" s="22"/>
      <c r="LK2708" s="22"/>
      <c r="LL2708" s="22"/>
      <c r="LM2708" s="22"/>
      <c r="LN2708" s="22"/>
      <c r="LO2708" s="22"/>
      <c r="LP2708" s="22"/>
      <c r="LQ2708" s="22"/>
      <c r="LR2708" s="22"/>
      <c r="LS2708" s="22"/>
      <c r="LT2708" s="22"/>
      <c r="LU2708" s="22"/>
      <c r="LV2708" s="22"/>
      <c r="LW2708" s="22"/>
      <c r="LX2708" s="22"/>
      <c r="LY2708" s="22"/>
      <c r="LZ2708" s="22"/>
      <c r="MA2708" s="22"/>
      <c r="MB2708" s="22"/>
      <c r="MC2708" s="22"/>
      <c r="MD2708" s="22"/>
      <c r="ME2708" s="22"/>
      <c r="MF2708" s="22"/>
      <c r="MG2708" s="24"/>
      <c r="MH2708" s="22"/>
      <c r="MI2708" s="22"/>
      <c r="MJ2708" s="22"/>
      <c r="MK2708" s="22"/>
      <c r="ML2708" s="22"/>
      <c r="MM2708" s="22"/>
      <c r="MN2708" s="22"/>
      <c r="MO2708" s="22"/>
      <c r="MP2708" s="22"/>
      <c r="MQ2708" s="22"/>
      <c r="MR2708" s="22"/>
      <c r="MS2708" s="22"/>
      <c r="MT2708" s="22"/>
      <c r="MU2708" s="22"/>
      <c r="MV2708" s="22"/>
      <c r="MW2708" s="22"/>
      <c r="MX2708" s="22"/>
      <c r="MY2708" s="22"/>
      <c r="MZ2708" s="22"/>
      <c r="NA2708" s="22"/>
      <c r="NB2708" s="22"/>
      <c r="NC2708" s="22"/>
      <c r="ND2708" s="22"/>
      <c r="NE2708" s="22"/>
      <c r="NF2708" s="22"/>
      <c r="NG2708" s="22"/>
      <c r="NH2708" s="22"/>
      <c r="NI2708" s="22"/>
      <c r="NJ2708" s="22"/>
      <c r="NK2708" s="22"/>
      <c r="NL2708" s="22"/>
      <c r="NM2708" s="24"/>
      <c r="NN2708" s="22"/>
      <c r="NO2708" s="22"/>
      <c r="NP2708" s="22"/>
      <c r="NQ2708" s="22"/>
      <c r="NR2708" s="22"/>
      <c r="NS2708" s="22"/>
      <c r="NT2708" s="22"/>
      <c r="NU2708" s="22"/>
      <c r="NV2708" s="22"/>
      <c r="NW2708" s="22"/>
      <c r="NX2708" s="22"/>
      <c r="NY2708" s="22"/>
      <c r="NZ2708" s="22"/>
      <c r="OA2708" s="22"/>
      <c r="OB2708" s="22"/>
      <c r="OC2708" s="22"/>
      <c r="OD2708" s="22"/>
      <c r="OE2708" s="22"/>
      <c r="OF2708" s="22"/>
      <c r="OG2708" s="22"/>
      <c r="OH2708" s="22"/>
      <c r="OI2708" s="22"/>
      <c r="OJ2708" s="22"/>
      <c r="OK2708" s="22"/>
      <c r="OL2708" s="22"/>
      <c r="OM2708" s="22"/>
      <c r="ON2708" s="22"/>
      <c r="OO2708" s="22"/>
      <c r="OP2708" s="22"/>
      <c r="OQ2708" s="22"/>
      <c r="OR2708" s="22"/>
    </row>
    <row r="2709" spans="1:408" ht="15" thickBot="1">
      <c r="A2709" s="1"/>
      <c r="B2709" s="12"/>
      <c r="C2709" s="12"/>
      <c r="D2709" s="22"/>
      <c r="E2709" s="54"/>
      <c r="F2709" s="54"/>
      <c r="G2709" s="54"/>
      <c r="H2709" s="55"/>
      <c r="I2709" s="22"/>
      <c r="J2709" s="56"/>
      <c r="K2709" s="80"/>
      <c r="L2709" s="57"/>
      <c r="M2709" s="57"/>
      <c r="N2709" s="55"/>
      <c r="O2709" s="58"/>
      <c r="P2709" s="58"/>
      <c r="Q2709" s="59"/>
      <c r="R2709" s="60"/>
      <c r="S2709" s="60"/>
      <c r="T2709" s="22"/>
      <c r="U2709" s="1"/>
      <c r="V2709" s="23"/>
      <c r="X2709" s="24"/>
      <c r="Y2709" s="24"/>
      <c r="Z2709" s="22"/>
      <c r="AA2709" s="22"/>
      <c r="AB2709" s="22"/>
      <c r="AC2709" s="22"/>
      <c r="AD2709" s="22"/>
      <c r="AE2709" s="22"/>
      <c r="AF2709" s="22"/>
      <c r="AG2709" s="22"/>
      <c r="AH2709" s="22"/>
      <c r="AI2709" s="22"/>
      <c r="AJ2709" s="22"/>
      <c r="AK2709" s="22"/>
      <c r="AL2709" s="22"/>
      <c r="AM2709" s="22"/>
      <c r="AN2709" s="22"/>
      <c r="AO2709" s="22"/>
      <c r="AP2709" s="22"/>
      <c r="AQ2709" s="22"/>
      <c r="AR2709" s="22"/>
      <c r="AS2709" s="22"/>
      <c r="AT2709" s="22"/>
      <c r="AU2709" s="22"/>
      <c r="AV2709" s="22"/>
      <c r="AW2709" s="22"/>
      <c r="AX2709" s="22"/>
      <c r="AY2709" s="22"/>
      <c r="AZ2709" s="22"/>
      <c r="BA2709" s="22"/>
      <c r="BB2709" s="22"/>
      <c r="BC2709" s="22"/>
      <c r="BD2709" s="22"/>
      <c r="BE2709" s="24"/>
      <c r="BF2709" s="22"/>
      <c r="BG2709" s="22"/>
      <c r="BH2709" s="22"/>
      <c r="BI2709" s="22"/>
      <c r="BJ2709" s="22"/>
      <c r="BK2709" s="22"/>
      <c r="BL2709" s="22"/>
      <c r="BM2709" s="22"/>
      <c r="BN2709" s="22"/>
      <c r="BO2709" s="22"/>
      <c r="BP2709" s="22"/>
      <c r="BQ2709" s="22"/>
      <c r="BR2709" s="22"/>
      <c r="BS2709" s="22"/>
      <c r="BT2709" s="22"/>
      <c r="BU2709" s="22"/>
      <c r="BV2709" s="22"/>
      <c r="BW2709" s="22"/>
      <c r="BX2709" s="22"/>
      <c r="BY2709" s="22"/>
      <c r="BZ2709" s="22"/>
      <c r="CA2709" s="22"/>
      <c r="CB2709" s="22"/>
      <c r="CC2709" s="22"/>
      <c r="CD2709" s="22"/>
      <c r="CE2709" s="22"/>
      <c r="CF2709" s="22"/>
      <c r="CG2709" s="22"/>
      <c r="CH2709" s="22"/>
      <c r="CI2709" s="22"/>
      <c r="CJ2709" s="22"/>
      <c r="CK2709" s="24"/>
      <c r="CL2709" s="22"/>
      <c r="CM2709" s="22"/>
      <c r="CN2709" s="22"/>
      <c r="CO2709" s="22"/>
      <c r="CP2709" s="22"/>
      <c r="CQ2709" s="22"/>
      <c r="CR2709" s="22"/>
      <c r="CS2709" s="22"/>
      <c r="CT2709" s="22"/>
      <c r="CU2709" s="22"/>
      <c r="CV2709" s="22"/>
      <c r="CW2709" s="22"/>
      <c r="CX2709" s="22"/>
      <c r="CY2709" s="22"/>
      <c r="CZ2709" s="22"/>
      <c r="DA2709" s="22"/>
      <c r="DB2709" s="22"/>
      <c r="DC2709" s="22"/>
      <c r="DD2709" s="22"/>
      <c r="DE2709" s="22"/>
      <c r="DF2709" s="22"/>
      <c r="DG2709" s="22"/>
      <c r="DH2709" s="22"/>
      <c r="DI2709" s="22"/>
      <c r="DJ2709" s="22"/>
      <c r="DK2709" s="22"/>
      <c r="DL2709" s="22"/>
      <c r="DM2709" s="22"/>
      <c r="DN2709" s="22"/>
      <c r="DO2709" s="22"/>
      <c r="DP2709" s="22"/>
      <c r="DQ2709" s="24"/>
      <c r="DR2709" s="22"/>
      <c r="DS2709" s="22"/>
      <c r="DT2709" s="22"/>
      <c r="DU2709" s="22"/>
      <c r="DV2709" s="22"/>
      <c r="DW2709" s="22"/>
      <c r="DX2709" s="22"/>
      <c r="DY2709" s="22"/>
      <c r="DZ2709" s="22"/>
      <c r="EA2709" s="22"/>
      <c r="EB2709" s="22"/>
      <c r="EC2709" s="22"/>
      <c r="ED2709" s="22"/>
      <c r="EE2709" s="22"/>
      <c r="EF2709" s="22"/>
      <c r="EG2709" s="22"/>
      <c r="EH2709" s="22"/>
      <c r="EI2709" s="22"/>
      <c r="EJ2709" s="22"/>
      <c r="EK2709" s="22"/>
      <c r="EL2709" s="22"/>
      <c r="EM2709" s="22"/>
      <c r="EN2709" s="22"/>
      <c r="EO2709" s="22"/>
      <c r="EP2709" s="22"/>
      <c r="EQ2709" s="22"/>
      <c r="ER2709" s="22"/>
      <c r="ES2709" s="22"/>
      <c r="ET2709" s="22"/>
      <c r="EU2709" s="22"/>
      <c r="EV2709" s="22"/>
      <c r="EW2709" s="24"/>
      <c r="EX2709" s="22"/>
      <c r="EY2709" s="22"/>
      <c r="EZ2709" s="22"/>
      <c r="FA2709" s="22"/>
      <c r="FB2709" s="22"/>
      <c r="FC2709" s="22"/>
      <c r="FD2709" s="22"/>
      <c r="FE2709" s="22"/>
      <c r="FF2709" s="22"/>
      <c r="FG2709" s="22"/>
      <c r="FH2709" s="22"/>
      <c r="FI2709" s="22"/>
      <c r="FJ2709" s="22"/>
      <c r="FK2709" s="22"/>
      <c r="FL2709" s="22"/>
      <c r="FM2709" s="22"/>
      <c r="FN2709" s="22"/>
      <c r="FO2709" s="22"/>
      <c r="FP2709" s="22"/>
      <c r="FQ2709" s="22"/>
      <c r="FR2709" s="22"/>
      <c r="FS2709" s="22"/>
      <c r="FT2709" s="22"/>
      <c r="FU2709" s="22"/>
      <c r="FV2709" s="22"/>
      <c r="FW2709" s="22"/>
      <c r="FX2709" s="22"/>
      <c r="FY2709" s="22"/>
      <c r="FZ2709" s="22"/>
      <c r="GA2709" s="22"/>
      <c r="GB2709" s="22"/>
      <c r="GC2709" s="24"/>
      <c r="GD2709" s="22"/>
      <c r="GE2709" s="22"/>
      <c r="GF2709" s="22"/>
      <c r="GG2709" s="22"/>
      <c r="GH2709" s="22"/>
      <c r="GI2709" s="22"/>
      <c r="GJ2709" s="22"/>
      <c r="GK2709" s="22"/>
      <c r="GL2709" s="22"/>
      <c r="GM2709" s="22"/>
      <c r="GN2709" s="22"/>
      <c r="GO2709" s="22"/>
      <c r="GP2709" s="22"/>
      <c r="GQ2709" s="22"/>
      <c r="GR2709" s="22"/>
      <c r="GS2709" s="22"/>
      <c r="GT2709" s="22"/>
      <c r="GU2709" s="22"/>
      <c r="GV2709" s="22"/>
      <c r="GW2709" s="22"/>
      <c r="GX2709" s="22"/>
      <c r="GY2709" s="22"/>
      <c r="GZ2709" s="22"/>
      <c r="HA2709" s="22"/>
      <c r="HB2709" s="22"/>
      <c r="HC2709" s="22"/>
      <c r="HD2709" s="22"/>
      <c r="HE2709" s="22"/>
      <c r="HF2709" s="22"/>
      <c r="HG2709" s="22"/>
      <c r="HH2709" s="22"/>
      <c r="HI2709" s="24"/>
      <c r="HJ2709" s="22"/>
      <c r="HK2709" s="22"/>
      <c r="HL2709" s="22"/>
      <c r="HM2709" s="22"/>
      <c r="HN2709" s="22"/>
      <c r="HO2709" s="22"/>
      <c r="HP2709" s="22"/>
      <c r="HQ2709" s="22"/>
      <c r="HR2709" s="22"/>
      <c r="HS2709" s="22"/>
      <c r="HT2709" s="22"/>
      <c r="HU2709" s="22"/>
      <c r="HV2709" s="22"/>
      <c r="HW2709" s="22"/>
      <c r="HX2709" s="22"/>
      <c r="HY2709" s="22"/>
      <c r="HZ2709" s="22"/>
      <c r="IA2709" s="22"/>
      <c r="IB2709" s="22"/>
      <c r="IC2709" s="22"/>
      <c r="ID2709" s="22"/>
      <c r="IE2709" s="22"/>
      <c r="IF2709" s="22"/>
      <c r="IG2709" s="22"/>
      <c r="IH2709" s="22"/>
      <c r="II2709" s="22"/>
      <c r="IJ2709" s="22"/>
      <c r="IK2709" s="22"/>
      <c r="IL2709" s="22"/>
      <c r="IM2709" s="22"/>
      <c r="IN2709" s="22"/>
      <c r="IO2709" s="24"/>
      <c r="IP2709" s="22"/>
      <c r="IQ2709" s="22"/>
      <c r="IR2709" s="22"/>
      <c r="IS2709" s="22"/>
      <c r="IT2709" s="22"/>
      <c r="IU2709" s="22"/>
      <c r="IV2709" s="22"/>
      <c r="IW2709" s="22"/>
      <c r="IX2709" s="22"/>
      <c r="IY2709" s="22"/>
      <c r="IZ2709" s="22"/>
      <c r="JA2709" s="22"/>
      <c r="JB2709" s="22"/>
      <c r="JC2709" s="22"/>
      <c r="JD2709" s="22"/>
      <c r="JE2709" s="22"/>
      <c r="JF2709" s="22"/>
      <c r="JG2709" s="22"/>
      <c r="JH2709" s="22"/>
      <c r="JI2709" s="22"/>
      <c r="JJ2709" s="22"/>
      <c r="JK2709" s="22"/>
      <c r="JL2709" s="22"/>
      <c r="JM2709" s="22"/>
      <c r="JN2709" s="22"/>
      <c r="JO2709" s="22"/>
      <c r="JP2709" s="22"/>
      <c r="JQ2709" s="22"/>
      <c r="JR2709" s="22"/>
      <c r="JS2709" s="22"/>
      <c r="JT2709" s="22"/>
      <c r="JU2709" s="24"/>
      <c r="JV2709" s="22"/>
      <c r="JW2709" s="22"/>
      <c r="JX2709" s="22"/>
      <c r="JY2709" s="22"/>
      <c r="JZ2709" s="22"/>
      <c r="KA2709" s="22"/>
      <c r="KB2709" s="22"/>
      <c r="KC2709" s="22"/>
      <c r="KD2709" s="22"/>
      <c r="KE2709" s="22"/>
      <c r="KF2709" s="22"/>
      <c r="KG2709" s="22"/>
      <c r="KH2709" s="22"/>
      <c r="KI2709" s="22"/>
      <c r="KJ2709" s="22"/>
      <c r="KK2709" s="22"/>
      <c r="KL2709" s="22"/>
      <c r="KM2709" s="22"/>
      <c r="KN2709" s="22"/>
      <c r="KO2709" s="22"/>
      <c r="KP2709" s="22"/>
      <c r="KQ2709" s="22"/>
      <c r="KR2709" s="22"/>
      <c r="KS2709" s="22"/>
      <c r="KT2709" s="22"/>
      <c r="KU2709" s="22"/>
      <c r="KV2709" s="22"/>
      <c r="KW2709" s="22"/>
      <c r="KX2709" s="22"/>
      <c r="KY2709" s="22"/>
      <c r="KZ2709" s="22"/>
      <c r="LA2709" s="24"/>
      <c r="LB2709" s="22"/>
      <c r="LC2709" s="22"/>
      <c r="LD2709" s="22"/>
      <c r="LE2709" s="22"/>
      <c r="LF2709" s="22"/>
      <c r="LG2709" s="22"/>
      <c r="LH2709" s="22"/>
      <c r="LI2709" s="22"/>
      <c r="LJ2709" s="22"/>
      <c r="LK2709" s="22"/>
      <c r="LL2709" s="22"/>
      <c r="LM2709" s="22"/>
      <c r="LN2709" s="22"/>
      <c r="LO2709" s="22"/>
      <c r="LP2709" s="22"/>
      <c r="LQ2709" s="22"/>
      <c r="LR2709" s="22"/>
      <c r="LS2709" s="22"/>
      <c r="LT2709" s="22"/>
      <c r="LU2709" s="22"/>
      <c r="LV2709" s="22"/>
      <c r="LW2709" s="22"/>
      <c r="LX2709" s="22"/>
      <c r="LY2709" s="22"/>
      <c r="LZ2709" s="22"/>
      <c r="MA2709" s="22"/>
      <c r="MB2709" s="22"/>
      <c r="MC2709" s="22"/>
      <c r="MD2709" s="22"/>
      <c r="ME2709" s="22"/>
      <c r="MF2709" s="22"/>
      <c r="MG2709" s="24"/>
      <c r="MH2709" s="22"/>
      <c r="MI2709" s="22"/>
      <c r="MJ2709" s="22"/>
      <c r="MK2709" s="22"/>
      <c r="ML2709" s="22"/>
      <c r="MM2709" s="22"/>
      <c r="MN2709" s="22"/>
      <c r="MO2709" s="22"/>
      <c r="MP2709" s="22"/>
      <c r="MQ2709" s="22"/>
      <c r="MR2709" s="22"/>
      <c r="MS2709" s="22"/>
      <c r="MT2709" s="22"/>
      <c r="MU2709" s="22"/>
      <c r="MV2709" s="22"/>
      <c r="MW2709" s="22"/>
      <c r="MX2709" s="22"/>
      <c r="MY2709" s="22"/>
      <c r="MZ2709" s="22"/>
      <c r="NA2709" s="22"/>
      <c r="NB2709" s="22"/>
      <c r="NC2709" s="22"/>
      <c r="ND2709" s="22"/>
      <c r="NE2709" s="22"/>
      <c r="NF2709" s="22"/>
      <c r="NG2709" s="22"/>
      <c r="NH2709" s="22"/>
      <c r="NI2709" s="22"/>
      <c r="NJ2709" s="22"/>
      <c r="NK2709" s="22"/>
      <c r="NL2709" s="22"/>
      <c r="NM2709" s="24"/>
      <c r="NN2709" s="22"/>
      <c r="NO2709" s="22"/>
      <c r="NP2709" s="22"/>
      <c r="NQ2709" s="22"/>
      <c r="NR2709" s="22"/>
      <c r="NS2709" s="22"/>
      <c r="NT2709" s="22"/>
      <c r="NU2709" s="22"/>
      <c r="NV2709" s="22"/>
      <c r="NW2709" s="22"/>
      <c r="NX2709" s="22"/>
      <c r="NY2709" s="22"/>
      <c r="NZ2709" s="22"/>
      <c r="OA2709" s="22"/>
      <c r="OB2709" s="22"/>
      <c r="OC2709" s="22"/>
      <c r="OD2709" s="22"/>
      <c r="OE2709" s="22"/>
      <c r="OF2709" s="22"/>
      <c r="OG2709" s="22"/>
      <c r="OH2709" s="22"/>
      <c r="OI2709" s="22"/>
      <c r="OJ2709" s="22"/>
      <c r="OK2709" s="22"/>
      <c r="OL2709" s="22"/>
      <c r="OM2709" s="22"/>
      <c r="ON2709" s="22"/>
      <c r="OO2709" s="22"/>
      <c r="OP2709" s="22"/>
      <c r="OQ2709" s="22"/>
      <c r="OR2709" s="22"/>
    </row>
    <row r="2710" spans="1:408" ht="15" thickBot="1">
      <c r="A2710" s="1"/>
      <c r="B2710" s="12"/>
      <c r="C2710" s="12"/>
      <c r="D2710" s="22"/>
      <c r="E2710" s="54"/>
      <c r="F2710" s="54"/>
      <c r="G2710" s="54"/>
      <c r="H2710" s="55"/>
      <c r="I2710" s="22"/>
      <c r="J2710" s="56"/>
      <c r="K2710" s="81"/>
      <c r="L2710" s="57"/>
      <c r="M2710" s="57"/>
      <c r="N2710" s="55"/>
      <c r="O2710" s="58"/>
      <c r="P2710" s="58"/>
      <c r="Q2710" s="59"/>
      <c r="R2710" s="60"/>
      <c r="S2710" s="60"/>
      <c r="T2710" s="22"/>
      <c r="U2710" s="1"/>
      <c r="V2710" s="23"/>
      <c r="X2710" s="24"/>
      <c r="Y2710" s="24"/>
      <c r="Z2710" s="22"/>
      <c r="AA2710" s="22"/>
      <c r="AB2710" s="22"/>
      <c r="AC2710" s="22"/>
      <c r="AD2710" s="22"/>
      <c r="AE2710" s="22"/>
      <c r="AF2710" s="22"/>
      <c r="AG2710" s="22"/>
      <c r="AH2710" s="22"/>
      <c r="AI2710" s="22"/>
      <c r="AJ2710" s="22"/>
      <c r="AK2710" s="22"/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22"/>
      <c r="AX2710" s="22"/>
      <c r="AY2710" s="22"/>
      <c r="AZ2710" s="22"/>
      <c r="BA2710" s="22"/>
      <c r="BB2710" s="22"/>
      <c r="BC2710" s="22"/>
      <c r="BD2710" s="22"/>
      <c r="BE2710" s="24"/>
      <c r="BF2710" s="22"/>
      <c r="BG2710" s="22"/>
      <c r="BH2710" s="22"/>
      <c r="BI2710" s="22"/>
      <c r="BJ2710" s="22"/>
      <c r="BK2710" s="22"/>
      <c r="BL2710" s="22"/>
      <c r="BM2710" s="22"/>
      <c r="BN2710" s="22"/>
      <c r="BO2710" s="22"/>
      <c r="BP2710" s="22"/>
      <c r="BQ2710" s="22"/>
      <c r="BR2710" s="22"/>
      <c r="BS2710" s="22"/>
      <c r="BT2710" s="22"/>
      <c r="BU2710" s="22"/>
      <c r="BV2710" s="22"/>
      <c r="BW2710" s="22"/>
      <c r="BX2710" s="22"/>
      <c r="BY2710" s="22"/>
      <c r="BZ2710" s="22"/>
      <c r="CA2710" s="22"/>
      <c r="CB2710" s="22"/>
      <c r="CC2710" s="22"/>
      <c r="CD2710" s="22"/>
      <c r="CE2710" s="22"/>
      <c r="CF2710" s="22"/>
      <c r="CG2710" s="22"/>
      <c r="CH2710" s="22"/>
      <c r="CI2710" s="22"/>
      <c r="CJ2710" s="22"/>
      <c r="CK2710" s="24"/>
      <c r="CL2710" s="22"/>
      <c r="CM2710" s="22"/>
      <c r="CN2710" s="22"/>
      <c r="CO2710" s="22"/>
      <c r="CP2710" s="22"/>
      <c r="CQ2710" s="22"/>
      <c r="CR2710" s="22"/>
      <c r="CS2710" s="22"/>
      <c r="CT2710" s="22"/>
      <c r="CU2710" s="22"/>
      <c r="CV2710" s="22"/>
      <c r="CW2710" s="22"/>
      <c r="CX2710" s="22"/>
      <c r="CY2710" s="22"/>
      <c r="CZ2710" s="22"/>
      <c r="DA2710" s="22"/>
      <c r="DB2710" s="22"/>
      <c r="DC2710" s="22"/>
      <c r="DD2710" s="22"/>
      <c r="DE2710" s="22"/>
      <c r="DF2710" s="22"/>
      <c r="DG2710" s="22"/>
      <c r="DH2710" s="22"/>
      <c r="DI2710" s="22"/>
      <c r="DJ2710" s="22"/>
      <c r="DK2710" s="22"/>
      <c r="DL2710" s="22"/>
      <c r="DM2710" s="22"/>
      <c r="DN2710" s="22"/>
      <c r="DO2710" s="22"/>
      <c r="DP2710" s="22"/>
      <c r="DQ2710" s="24"/>
      <c r="DR2710" s="22"/>
      <c r="DS2710" s="22"/>
      <c r="DT2710" s="22"/>
      <c r="DU2710" s="22"/>
      <c r="DV2710" s="22"/>
      <c r="DW2710" s="22"/>
      <c r="DX2710" s="22"/>
      <c r="DY2710" s="22"/>
      <c r="DZ2710" s="22"/>
      <c r="EA2710" s="22"/>
      <c r="EB2710" s="22"/>
      <c r="EC2710" s="22"/>
      <c r="ED2710" s="22"/>
      <c r="EE2710" s="22"/>
      <c r="EF2710" s="22"/>
      <c r="EG2710" s="22"/>
      <c r="EH2710" s="22"/>
      <c r="EI2710" s="22"/>
      <c r="EJ2710" s="22"/>
      <c r="EK2710" s="22"/>
      <c r="EL2710" s="22"/>
      <c r="EM2710" s="22"/>
      <c r="EN2710" s="22"/>
      <c r="EO2710" s="22"/>
      <c r="EP2710" s="22"/>
      <c r="EQ2710" s="22"/>
      <c r="ER2710" s="22"/>
      <c r="ES2710" s="22"/>
      <c r="ET2710" s="22"/>
      <c r="EU2710" s="22"/>
      <c r="EV2710" s="22"/>
      <c r="EW2710" s="24"/>
      <c r="EX2710" s="22"/>
      <c r="EY2710" s="22"/>
      <c r="EZ2710" s="22"/>
      <c r="FA2710" s="22"/>
      <c r="FB2710" s="22"/>
      <c r="FC2710" s="22"/>
      <c r="FD2710" s="22"/>
      <c r="FE2710" s="22"/>
      <c r="FF2710" s="22"/>
      <c r="FG2710" s="22"/>
      <c r="FH2710" s="22"/>
      <c r="FI2710" s="22"/>
      <c r="FJ2710" s="22"/>
      <c r="FK2710" s="22"/>
      <c r="FL2710" s="22"/>
      <c r="FM2710" s="22"/>
      <c r="FN2710" s="22"/>
      <c r="FO2710" s="22"/>
      <c r="FP2710" s="22"/>
      <c r="FQ2710" s="22"/>
      <c r="FR2710" s="22"/>
      <c r="FS2710" s="22"/>
      <c r="FT2710" s="22"/>
      <c r="FU2710" s="22"/>
      <c r="FV2710" s="22"/>
      <c r="FW2710" s="22"/>
      <c r="FX2710" s="22"/>
      <c r="FY2710" s="22"/>
      <c r="FZ2710" s="22"/>
      <c r="GA2710" s="22"/>
      <c r="GB2710" s="22"/>
      <c r="GC2710" s="24"/>
      <c r="GD2710" s="22"/>
      <c r="GE2710" s="22"/>
      <c r="GF2710" s="22"/>
      <c r="GG2710" s="22"/>
      <c r="GH2710" s="22"/>
      <c r="GI2710" s="22"/>
      <c r="GJ2710" s="22"/>
      <c r="GK2710" s="22"/>
      <c r="GL2710" s="22"/>
      <c r="GM2710" s="22"/>
      <c r="GN2710" s="22"/>
      <c r="GO2710" s="22"/>
      <c r="GP2710" s="22"/>
      <c r="GQ2710" s="22"/>
      <c r="GR2710" s="22"/>
      <c r="GS2710" s="22"/>
      <c r="GT2710" s="22"/>
      <c r="GU2710" s="22"/>
      <c r="GV2710" s="22"/>
      <c r="GW2710" s="22"/>
      <c r="GX2710" s="22"/>
      <c r="GY2710" s="22"/>
      <c r="GZ2710" s="22"/>
      <c r="HA2710" s="22"/>
      <c r="HB2710" s="22"/>
      <c r="HC2710" s="22"/>
      <c r="HD2710" s="22"/>
      <c r="HE2710" s="22"/>
      <c r="HF2710" s="22"/>
      <c r="HG2710" s="22"/>
      <c r="HH2710" s="22"/>
      <c r="HI2710" s="24"/>
      <c r="HJ2710" s="22"/>
      <c r="HK2710" s="22"/>
      <c r="HL2710" s="22"/>
      <c r="HM2710" s="22"/>
      <c r="HN2710" s="22"/>
      <c r="HO2710" s="22"/>
      <c r="HP2710" s="22"/>
      <c r="HQ2710" s="22"/>
      <c r="HR2710" s="22"/>
      <c r="HS2710" s="22"/>
      <c r="HT2710" s="22"/>
      <c r="HU2710" s="22"/>
      <c r="HV2710" s="22"/>
      <c r="HW2710" s="22"/>
      <c r="HX2710" s="22"/>
      <c r="HY2710" s="22"/>
      <c r="HZ2710" s="22"/>
      <c r="IA2710" s="22"/>
      <c r="IB2710" s="22"/>
      <c r="IC2710" s="22"/>
      <c r="ID2710" s="22"/>
      <c r="IE2710" s="22"/>
      <c r="IF2710" s="22"/>
      <c r="IG2710" s="22"/>
      <c r="IH2710" s="22"/>
      <c r="II2710" s="22"/>
      <c r="IJ2710" s="22"/>
      <c r="IK2710" s="22"/>
      <c r="IL2710" s="22"/>
      <c r="IM2710" s="22"/>
      <c r="IN2710" s="22"/>
      <c r="IO2710" s="24"/>
      <c r="IP2710" s="22"/>
      <c r="IQ2710" s="22"/>
      <c r="IR2710" s="22"/>
      <c r="IS2710" s="22"/>
      <c r="IT2710" s="22"/>
      <c r="IU2710" s="22"/>
      <c r="IV2710" s="22"/>
      <c r="IW2710" s="22"/>
      <c r="IX2710" s="22"/>
      <c r="IY2710" s="22"/>
      <c r="IZ2710" s="22"/>
      <c r="JA2710" s="22"/>
      <c r="JB2710" s="22"/>
      <c r="JC2710" s="22"/>
      <c r="JD2710" s="22"/>
      <c r="JE2710" s="22"/>
      <c r="JF2710" s="22"/>
      <c r="JG2710" s="22"/>
      <c r="JH2710" s="22"/>
      <c r="JI2710" s="22"/>
      <c r="JJ2710" s="22"/>
      <c r="JK2710" s="22"/>
      <c r="JL2710" s="22"/>
      <c r="JM2710" s="22"/>
      <c r="JN2710" s="22"/>
      <c r="JO2710" s="22"/>
      <c r="JP2710" s="22"/>
      <c r="JQ2710" s="22"/>
      <c r="JR2710" s="22"/>
      <c r="JS2710" s="22"/>
      <c r="JT2710" s="22"/>
      <c r="JU2710" s="24"/>
      <c r="JV2710" s="22"/>
      <c r="JW2710" s="22"/>
      <c r="JX2710" s="22"/>
      <c r="JY2710" s="22"/>
      <c r="JZ2710" s="22"/>
      <c r="KA2710" s="22"/>
      <c r="KB2710" s="22"/>
      <c r="KC2710" s="22"/>
      <c r="KD2710" s="22"/>
      <c r="KE2710" s="22"/>
      <c r="KF2710" s="22"/>
      <c r="KG2710" s="22"/>
      <c r="KH2710" s="22"/>
      <c r="KI2710" s="22"/>
      <c r="KJ2710" s="22"/>
      <c r="KK2710" s="22"/>
      <c r="KL2710" s="22"/>
      <c r="KM2710" s="22"/>
      <c r="KN2710" s="22"/>
      <c r="KO2710" s="22"/>
      <c r="KP2710" s="22"/>
      <c r="KQ2710" s="22"/>
      <c r="KR2710" s="22"/>
      <c r="KS2710" s="22"/>
      <c r="KT2710" s="22"/>
      <c r="KU2710" s="22"/>
      <c r="KV2710" s="22"/>
      <c r="KW2710" s="22"/>
      <c r="KX2710" s="22"/>
      <c r="KY2710" s="22"/>
      <c r="KZ2710" s="22"/>
      <c r="LA2710" s="24"/>
      <c r="LB2710" s="22"/>
      <c r="LC2710" s="22"/>
      <c r="LD2710" s="22"/>
      <c r="LE2710" s="22"/>
      <c r="LF2710" s="22"/>
      <c r="LG2710" s="22"/>
      <c r="LH2710" s="22"/>
      <c r="LI2710" s="22"/>
      <c r="LJ2710" s="22"/>
      <c r="LK2710" s="22"/>
      <c r="LL2710" s="22"/>
      <c r="LM2710" s="22"/>
      <c r="LN2710" s="22"/>
      <c r="LO2710" s="22"/>
      <c r="LP2710" s="22"/>
      <c r="LQ2710" s="22"/>
      <c r="LR2710" s="22"/>
      <c r="LS2710" s="22"/>
      <c r="LT2710" s="22"/>
      <c r="LU2710" s="22"/>
      <c r="LV2710" s="22"/>
      <c r="LW2710" s="22"/>
      <c r="LX2710" s="22"/>
      <c r="LY2710" s="22"/>
      <c r="LZ2710" s="22"/>
      <c r="MA2710" s="22"/>
      <c r="MB2710" s="22"/>
      <c r="MC2710" s="22"/>
      <c r="MD2710" s="22"/>
      <c r="ME2710" s="22"/>
      <c r="MF2710" s="22"/>
      <c r="MG2710" s="24"/>
      <c r="MH2710" s="22"/>
      <c r="MI2710" s="22"/>
      <c r="MJ2710" s="22"/>
      <c r="MK2710" s="22"/>
      <c r="ML2710" s="22"/>
      <c r="MM2710" s="22"/>
      <c r="MN2710" s="22"/>
      <c r="MO2710" s="22"/>
      <c r="MP2710" s="22"/>
      <c r="MQ2710" s="22"/>
      <c r="MR2710" s="22"/>
      <c r="MS2710" s="22"/>
      <c r="MT2710" s="22"/>
      <c r="MU2710" s="22"/>
      <c r="MV2710" s="22"/>
      <c r="MW2710" s="22"/>
      <c r="MX2710" s="22"/>
      <c r="MY2710" s="22"/>
      <c r="MZ2710" s="22"/>
      <c r="NA2710" s="22"/>
      <c r="NB2710" s="22"/>
      <c r="NC2710" s="22"/>
      <c r="ND2710" s="22"/>
      <c r="NE2710" s="22"/>
      <c r="NF2710" s="22"/>
      <c r="NG2710" s="22"/>
      <c r="NH2710" s="22"/>
      <c r="NI2710" s="22"/>
      <c r="NJ2710" s="22"/>
      <c r="NK2710" s="22"/>
      <c r="NL2710" s="22"/>
      <c r="NM2710" s="24"/>
      <c r="NN2710" s="22"/>
      <c r="NO2710" s="22"/>
      <c r="NP2710" s="22"/>
      <c r="NQ2710" s="22"/>
      <c r="NR2710" s="22"/>
      <c r="NS2710" s="22"/>
      <c r="NT2710" s="22"/>
      <c r="NU2710" s="22"/>
      <c r="NV2710" s="22"/>
      <c r="NW2710" s="22"/>
      <c r="NX2710" s="22"/>
      <c r="NY2710" s="22"/>
      <c r="NZ2710" s="22"/>
      <c r="OA2710" s="22"/>
      <c r="OB2710" s="22"/>
      <c r="OC2710" s="22"/>
      <c r="OD2710" s="22"/>
      <c r="OE2710" s="22"/>
      <c r="OF2710" s="22"/>
      <c r="OG2710" s="22"/>
      <c r="OH2710" s="22"/>
      <c r="OI2710" s="22"/>
      <c r="OJ2710" s="22"/>
      <c r="OK2710" s="22"/>
      <c r="OL2710" s="22"/>
      <c r="OM2710" s="22"/>
      <c r="ON2710" s="22"/>
      <c r="OO2710" s="22"/>
      <c r="OP2710" s="22"/>
      <c r="OQ2710" s="22"/>
      <c r="OR2710" s="22"/>
    </row>
    <row r="2711" spans="1:408" ht="15" thickBot="1">
      <c r="A2711" s="1"/>
      <c r="B2711" s="12"/>
      <c r="C2711" s="12"/>
      <c r="D2711" s="22"/>
      <c r="E2711" s="54"/>
      <c r="F2711" s="54"/>
      <c r="G2711" s="54"/>
      <c r="H2711" s="55"/>
      <c r="I2711" s="22"/>
      <c r="J2711" s="56"/>
      <c r="K2711" s="80"/>
      <c r="L2711" s="57"/>
      <c r="M2711" s="57"/>
      <c r="N2711" s="55"/>
      <c r="O2711" s="58"/>
      <c r="P2711" s="58"/>
      <c r="Q2711" s="59"/>
      <c r="R2711" s="60"/>
      <c r="S2711" s="60"/>
      <c r="T2711" s="22"/>
      <c r="U2711" s="1"/>
      <c r="V2711" s="23"/>
      <c r="X2711" s="24"/>
      <c r="Y2711" s="24"/>
      <c r="Z2711" s="22"/>
      <c r="AA2711" s="22"/>
      <c r="AB2711" s="22"/>
      <c r="AC2711" s="22"/>
      <c r="AD2711" s="22"/>
      <c r="AE2711" s="22"/>
      <c r="AF2711" s="22"/>
      <c r="AG2711" s="22"/>
      <c r="AH2711" s="22"/>
      <c r="AI2711" s="22"/>
      <c r="AJ2711" s="22"/>
      <c r="AK2711" s="22"/>
      <c r="AL2711" s="22"/>
      <c r="AM2711" s="22"/>
      <c r="AN2711" s="22"/>
      <c r="AO2711" s="22"/>
      <c r="AP2711" s="22"/>
      <c r="AQ2711" s="22"/>
      <c r="AR2711" s="22"/>
      <c r="AS2711" s="22"/>
      <c r="AT2711" s="22"/>
      <c r="AU2711" s="22"/>
      <c r="AV2711" s="22"/>
      <c r="AW2711" s="22"/>
      <c r="AX2711" s="22"/>
      <c r="AY2711" s="22"/>
      <c r="AZ2711" s="22"/>
      <c r="BA2711" s="22"/>
      <c r="BB2711" s="22"/>
      <c r="BC2711" s="22"/>
      <c r="BD2711" s="22"/>
      <c r="BE2711" s="24"/>
      <c r="BF2711" s="22"/>
      <c r="BG2711" s="22"/>
      <c r="BH2711" s="22"/>
      <c r="BI2711" s="22"/>
      <c r="BJ2711" s="22"/>
      <c r="BK2711" s="22"/>
      <c r="BL2711" s="22"/>
      <c r="BM2711" s="22"/>
      <c r="BN2711" s="22"/>
      <c r="BO2711" s="22"/>
      <c r="BP2711" s="22"/>
      <c r="BQ2711" s="22"/>
      <c r="BR2711" s="22"/>
      <c r="BS2711" s="22"/>
      <c r="BT2711" s="22"/>
      <c r="BU2711" s="22"/>
      <c r="BV2711" s="22"/>
      <c r="BW2711" s="22"/>
      <c r="BX2711" s="22"/>
      <c r="BY2711" s="22"/>
      <c r="BZ2711" s="22"/>
      <c r="CA2711" s="22"/>
      <c r="CB2711" s="22"/>
      <c r="CC2711" s="22"/>
      <c r="CD2711" s="22"/>
      <c r="CE2711" s="22"/>
      <c r="CF2711" s="22"/>
      <c r="CG2711" s="22"/>
      <c r="CH2711" s="22"/>
      <c r="CI2711" s="22"/>
      <c r="CJ2711" s="22"/>
      <c r="CK2711" s="24"/>
      <c r="CL2711" s="22"/>
      <c r="CM2711" s="22"/>
      <c r="CN2711" s="22"/>
      <c r="CO2711" s="22"/>
      <c r="CP2711" s="22"/>
      <c r="CQ2711" s="22"/>
      <c r="CR2711" s="22"/>
      <c r="CS2711" s="22"/>
      <c r="CT2711" s="22"/>
      <c r="CU2711" s="22"/>
      <c r="CV2711" s="22"/>
      <c r="CW2711" s="22"/>
      <c r="CX2711" s="22"/>
      <c r="CY2711" s="22"/>
      <c r="CZ2711" s="22"/>
      <c r="DA2711" s="22"/>
      <c r="DB2711" s="22"/>
      <c r="DC2711" s="22"/>
      <c r="DD2711" s="22"/>
      <c r="DE2711" s="22"/>
      <c r="DF2711" s="22"/>
      <c r="DG2711" s="22"/>
      <c r="DH2711" s="22"/>
      <c r="DI2711" s="22"/>
      <c r="DJ2711" s="22"/>
      <c r="DK2711" s="22"/>
      <c r="DL2711" s="22"/>
      <c r="DM2711" s="22"/>
      <c r="DN2711" s="22"/>
      <c r="DO2711" s="22"/>
      <c r="DP2711" s="22"/>
      <c r="DQ2711" s="24"/>
      <c r="DR2711" s="22"/>
      <c r="DS2711" s="22"/>
      <c r="DT2711" s="22"/>
      <c r="DU2711" s="22"/>
      <c r="DV2711" s="22"/>
      <c r="DW2711" s="22"/>
      <c r="DX2711" s="22"/>
      <c r="DY2711" s="22"/>
      <c r="DZ2711" s="22"/>
      <c r="EA2711" s="22"/>
      <c r="EB2711" s="22"/>
      <c r="EC2711" s="22"/>
      <c r="ED2711" s="22"/>
      <c r="EE2711" s="22"/>
      <c r="EF2711" s="22"/>
      <c r="EG2711" s="22"/>
      <c r="EH2711" s="22"/>
      <c r="EI2711" s="22"/>
      <c r="EJ2711" s="22"/>
      <c r="EK2711" s="22"/>
      <c r="EL2711" s="22"/>
      <c r="EM2711" s="22"/>
      <c r="EN2711" s="22"/>
      <c r="EO2711" s="22"/>
      <c r="EP2711" s="22"/>
      <c r="EQ2711" s="22"/>
      <c r="ER2711" s="22"/>
      <c r="ES2711" s="22"/>
      <c r="ET2711" s="22"/>
      <c r="EU2711" s="22"/>
      <c r="EV2711" s="22"/>
      <c r="EW2711" s="24"/>
      <c r="EX2711" s="22"/>
      <c r="EY2711" s="22"/>
      <c r="EZ2711" s="22"/>
      <c r="FA2711" s="22"/>
      <c r="FB2711" s="22"/>
      <c r="FC2711" s="22"/>
      <c r="FD2711" s="22"/>
      <c r="FE2711" s="22"/>
      <c r="FF2711" s="22"/>
      <c r="FG2711" s="22"/>
      <c r="FH2711" s="22"/>
      <c r="FI2711" s="22"/>
      <c r="FJ2711" s="22"/>
      <c r="FK2711" s="22"/>
      <c r="FL2711" s="22"/>
      <c r="FM2711" s="22"/>
      <c r="FN2711" s="22"/>
      <c r="FO2711" s="22"/>
      <c r="FP2711" s="22"/>
      <c r="FQ2711" s="22"/>
      <c r="FR2711" s="22"/>
      <c r="FS2711" s="22"/>
      <c r="FT2711" s="22"/>
      <c r="FU2711" s="22"/>
      <c r="FV2711" s="22"/>
      <c r="FW2711" s="22"/>
      <c r="FX2711" s="22"/>
      <c r="FY2711" s="22"/>
      <c r="FZ2711" s="22"/>
      <c r="GA2711" s="22"/>
      <c r="GB2711" s="22"/>
      <c r="GC2711" s="24"/>
      <c r="GD2711" s="22"/>
      <c r="GE2711" s="22"/>
      <c r="GF2711" s="22"/>
      <c r="GG2711" s="22"/>
      <c r="GH2711" s="22"/>
      <c r="GI2711" s="22"/>
      <c r="GJ2711" s="22"/>
      <c r="GK2711" s="22"/>
      <c r="GL2711" s="22"/>
      <c r="GM2711" s="22"/>
      <c r="GN2711" s="22"/>
      <c r="GO2711" s="22"/>
      <c r="GP2711" s="22"/>
      <c r="GQ2711" s="22"/>
      <c r="GR2711" s="22"/>
      <c r="GS2711" s="22"/>
      <c r="GT2711" s="22"/>
      <c r="GU2711" s="22"/>
      <c r="GV2711" s="22"/>
      <c r="GW2711" s="22"/>
      <c r="GX2711" s="22"/>
      <c r="GY2711" s="22"/>
      <c r="GZ2711" s="22"/>
      <c r="HA2711" s="22"/>
      <c r="HB2711" s="22"/>
      <c r="HC2711" s="22"/>
      <c r="HD2711" s="22"/>
      <c r="HE2711" s="22"/>
      <c r="HF2711" s="22"/>
      <c r="HG2711" s="22"/>
      <c r="HH2711" s="22"/>
      <c r="HI2711" s="24"/>
      <c r="HJ2711" s="22"/>
      <c r="HK2711" s="22"/>
      <c r="HL2711" s="22"/>
      <c r="HM2711" s="22"/>
      <c r="HN2711" s="22"/>
      <c r="HO2711" s="22"/>
      <c r="HP2711" s="22"/>
      <c r="HQ2711" s="22"/>
      <c r="HR2711" s="22"/>
      <c r="HS2711" s="22"/>
      <c r="HT2711" s="22"/>
      <c r="HU2711" s="22"/>
      <c r="HV2711" s="22"/>
      <c r="HW2711" s="22"/>
      <c r="HX2711" s="22"/>
      <c r="HY2711" s="22"/>
      <c r="HZ2711" s="22"/>
      <c r="IA2711" s="22"/>
      <c r="IB2711" s="22"/>
      <c r="IC2711" s="22"/>
      <c r="ID2711" s="22"/>
      <c r="IE2711" s="22"/>
      <c r="IF2711" s="22"/>
      <c r="IG2711" s="22"/>
      <c r="IH2711" s="22"/>
      <c r="II2711" s="22"/>
      <c r="IJ2711" s="22"/>
      <c r="IK2711" s="22"/>
      <c r="IL2711" s="22"/>
      <c r="IM2711" s="22"/>
      <c r="IN2711" s="22"/>
      <c r="IO2711" s="24"/>
      <c r="IP2711" s="22"/>
      <c r="IQ2711" s="22"/>
      <c r="IR2711" s="22"/>
      <c r="IS2711" s="22"/>
      <c r="IT2711" s="22"/>
      <c r="IU2711" s="22"/>
      <c r="IV2711" s="22"/>
      <c r="IW2711" s="22"/>
      <c r="IX2711" s="22"/>
      <c r="IY2711" s="22"/>
      <c r="IZ2711" s="22"/>
      <c r="JA2711" s="22"/>
      <c r="JB2711" s="22"/>
      <c r="JC2711" s="22"/>
      <c r="JD2711" s="22"/>
      <c r="JE2711" s="22"/>
      <c r="JF2711" s="22"/>
      <c r="JG2711" s="22"/>
      <c r="JH2711" s="22"/>
      <c r="JI2711" s="22"/>
      <c r="JJ2711" s="22"/>
      <c r="JK2711" s="22"/>
      <c r="JL2711" s="22"/>
      <c r="JM2711" s="22"/>
      <c r="JN2711" s="22"/>
      <c r="JO2711" s="22"/>
      <c r="JP2711" s="22"/>
      <c r="JQ2711" s="22"/>
      <c r="JR2711" s="22"/>
      <c r="JS2711" s="22"/>
      <c r="JT2711" s="22"/>
      <c r="JU2711" s="24"/>
      <c r="JV2711" s="22"/>
      <c r="JW2711" s="22"/>
      <c r="JX2711" s="22"/>
      <c r="JY2711" s="22"/>
      <c r="JZ2711" s="22"/>
      <c r="KA2711" s="22"/>
      <c r="KB2711" s="22"/>
      <c r="KC2711" s="22"/>
      <c r="KD2711" s="22"/>
      <c r="KE2711" s="22"/>
      <c r="KF2711" s="22"/>
      <c r="KG2711" s="22"/>
      <c r="KH2711" s="22"/>
      <c r="KI2711" s="22"/>
      <c r="KJ2711" s="22"/>
      <c r="KK2711" s="22"/>
      <c r="KL2711" s="22"/>
      <c r="KM2711" s="22"/>
      <c r="KN2711" s="22"/>
      <c r="KO2711" s="22"/>
      <c r="KP2711" s="22"/>
      <c r="KQ2711" s="22"/>
      <c r="KR2711" s="22"/>
      <c r="KS2711" s="22"/>
      <c r="KT2711" s="22"/>
      <c r="KU2711" s="22"/>
      <c r="KV2711" s="22"/>
      <c r="KW2711" s="22"/>
      <c r="KX2711" s="22"/>
      <c r="KY2711" s="22"/>
      <c r="KZ2711" s="22"/>
      <c r="LA2711" s="24"/>
      <c r="LB2711" s="22"/>
      <c r="LC2711" s="22"/>
      <c r="LD2711" s="22"/>
      <c r="LE2711" s="22"/>
      <c r="LF2711" s="22"/>
      <c r="LG2711" s="22"/>
      <c r="LH2711" s="22"/>
      <c r="LI2711" s="22"/>
      <c r="LJ2711" s="22"/>
      <c r="LK2711" s="22"/>
      <c r="LL2711" s="22"/>
      <c r="LM2711" s="22"/>
      <c r="LN2711" s="22"/>
      <c r="LO2711" s="22"/>
      <c r="LP2711" s="22"/>
      <c r="LQ2711" s="22"/>
      <c r="LR2711" s="22"/>
      <c r="LS2711" s="22"/>
      <c r="LT2711" s="22"/>
      <c r="LU2711" s="22"/>
      <c r="LV2711" s="22"/>
      <c r="LW2711" s="22"/>
      <c r="LX2711" s="22"/>
      <c r="LY2711" s="22"/>
      <c r="LZ2711" s="22"/>
      <c r="MA2711" s="22"/>
      <c r="MB2711" s="22"/>
      <c r="MC2711" s="22"/>
      <c r="MD2711" s="22"/>
      <c r="ME2711" s="22"/>
      <c r="MF2711" s="22"/>
      <c r="MG2711" s="24"/>
      <c r="MH2711" s="22"/>
      <c r="MI2711" s="22"/>
      <c r="MJ2711" s="22"/>
      <c r="MK2711" s="22"/>
      <c r="ML2711" s="22"/>
      <c r="MM2711" s="22"/>
      <c r="MN2711" s="22"/>
      <c r="MO2711" s="22"/>
      <c r="MP2711" s="22"/>
      <c r="MQ2711" s="22"/>
      <c r="MR2711" s="22"/>
      <c r="MS2711" s="22"/>
      <c r="MT2711" s="22"/>
      <c r="MU2711" s="22"/>
      <c r="MV2711" s="22"/>
      <c r="MW2711" s="22"/>
      <c r="MX2711" s="22"/>
      <c r="MY2711" s="22"/>
      <c r="MZ2711" s="22"/>
      <c r="NA2711" s="22"/>
      <c r="NB2711" s="22"/>
      <c r="NC2711" s="22"/>
      <c r="ND2711" s="22"/>
      <c r="NE2711" s="22"/>
      <c r="NF2711" s="22"/>
      <c r="NG2711" s="22"/>
      <c r="NH2711" s="22"/>
      <c r="NI2711" s="22"/>
      <c r="NJ2711" s="22"/>
      <c r="NK2711" s="22"/>
      <c r="NL2711" s="22"/>
      <c r="NM2711" s="24"/>
      <c r="NN2711" s="22"/>
      <c r="NO2711" s="22"/>
      <c r="NP2711" s="22"/>
      <c r="NQ2711" s="22"/>
      <c r="NR2711" s="22"/>
      <c r="NS2711" s="22"/>
      <c r="NT2711" s="22"/>
      <c r="NU2711" s="22"/>
      <c r="NV2711" s="22"/>
      <c r="NW2711" s="22"/>
      <c r="NX2711" s="22"/>
      <c r="NY2711" s="22"/>
      <c r="NZ2711" s="22"/>
      <c r="OA2711" s="22"/>
      <c r="OB2711" s="22"/>
      <c r="OC2711" s="22"/>
      <c r="OD2711" s="22"/>
      <c r="OE2711" s="22"/>
      <c r="OF2711" s="22"/>
      <c r="OG2711" s="22"/>
      <c r="OH2711" s="22"/>
      <c r="OI2711" s="22"/>
      <c r="OJ2711" s="22"/>
      <c r="OK2711" s="22"/>
      <c r="OL2711" s="22"/>
      <c r="OM2711" s="22"/>
      <c r="ON2711" s="22"/>
      <c r="OO2711" s="22"/>
      <c r="OP2711" s="22"/>
      <c r="OQ2711" s="22"/>
      <c r="OR2711" s="22"/>
    </row>
    <row r="2712" spans="1:408" ht="15" thickBot="1">
      <c r="A2712" s="1"/>
      <c r="B2712" s="12"/>
      <c r="C2712" s="12"/>
      <c r="D2712" s="22"/>
      <c r="E2712" s="54"/>
      <c r="F2712" s="54"/>
      <c r="G2712" s="54"/>
      <c r="H2712" s="55"/>
      <c r="I2712" s="22"/>
      <c r="J2712" s="56"/>
      <c r="K2712" s="81"/>
      <c r="L2712" s="57"/>
      <c r="M2712" s="57"/>
      <c r="N2712" s="55"/>
      <c r="O2712" s="58"/>
      <c r="P2712" s="58"/>
      <c r="Q2712" s="59"/>
      <c r="R2712" s="60"/>
      <c r="S2712" s="60"/>
      <c r="T2712" s="22"/>
      <c r="U2712" s="1"/>
      <c r="V2712" s="23"/>
      <c r="X2712" s="24"/>
      <c r="Y2712" s="24"/>
      <c r="Z2712" s="22"/>
      <c r="AA2712" s="22"/>
      <c r="AB2712" s="22"/>
      <c r="AC2712" s="22"/>
      <c r="AD2712" s="22"/>
      <c r="AE2712" s="22"/>
      <c r="AF2712" s="22"/>
      <c r="AG2712" s="22"/>
      <c r="AH2712" s="22"/>
      <c r="AI2712" s="22"/>
      <c r="AJ2712" s="22"/>
      <c r="AK2712" s="22"/>
      <c r="AL2712" s="22"/>
      <c r="AM2712" s="22"/>
      <c r="AN2712" s="22"/>
      <c r="AO2712" s="22"/>
      <c r="AP2712" s="22"/>
      <c r="AQ2712" s="22"/>
      <c r="AR2712" s="22"/>
      <c r="AS2712" s="22"/>
      <c r="AT2712" s="22"/>
      <c r="AU2712" s="22"/>
      <c r="AV2712" s="22"/>
      <c r="AW2712" s="22"/>
      <c r="AX2712" s="22"/>
      <c r="AY2712" s="22"/>
      <c r="AZ2712" s="22"/>
      <c r="BA2712" s="22"/>
      <c r="BB2712" s="22"/>
      <c r="BC2712" s="22"/>
      <c r="BD2712" s="22"/>
      <c r="BE2712" s="24"/>
      <c r="BF2712" s="22"/>
      <c r="BG2712" s="22"/>
      <c r="BH2712" s="22"/>
      <c r="BI2712" s="22"/>
      <c r="BJ2712" s="22"/>
      <c r="BK2712" s="22"/>
      <c r="BL2712" s="22"/>
      <c r="BM2712" s="22"/>
      <c r="BN2712" s="22"/>
      <c r="BO2712" s="22"/>
      <c r="BP2712" s="22"/>
      <c r="BQ2712" s="22"/>
      <c r="BR2712" s="22"/>
      <c r="BS2712" s="22"/>
      <c r="BT2712" s="22"/>
      <c r="BU2712" s="22"/>
      <c r="BV2712" s="22"/>
      <c r="BW2712" s="22"/>
      <c r="BX2712" s="22"/>
      <c r="BY2712" s="22"/>
      <c r="BZ2712" s="22"/>
      <c r="CA2712" s="22"/>
      <c r="CB2712" s="22"/>
      <c r="CC2712" s="22"/>
      <c r="CD2712" s="22"/>
      <c r="CE2712" s="22"/>
      <c r="CF2712" s="22"/>
      <c r="CG2712" s="22"/>
      <c r="CH2712" s="22"/>
      <c r="CI2712" s="22"/>
      <c r="CJ2712" s="22"/>
      <c r="CK2712" s="24"/>
      <c r="CL2712" s="22"/>
      <c r="CM2712" s="22"/>
      <c r="CN2712" s="22"/>
      <c r="CO2712" s="22"/>
      <c r="CP2712" s="22"/>
      <c r="CQ2712" s="22"/>
      <c r="CR2712" s="22"/>
      <c r="CS2712" s="22"/>
      <c r="CT2712" s="22"/>
      <c r="CU2712" s="22"/>
      <c r="CV2712" s="22"/>
      <c r="CW2712" s="22"/>
      <c r="CX2712" s="22"/>
      <c r="CY2712" s="22"/>
      <c r="CZ2712" s="22"/>
      <c r="DA2712" s="22"/>
      <c r="DB2712" s="22"/>
      <c r="DC2712" s="22"/>
      <c r="DD2712" s="22"/>
      <c r="DE2712" s="22"/>
      <c r="DF2712" s="22"/>
      <c r="DG2712" s="22"/>
      <c r="DH2712" s="22"/>
      <c r="DI2712" s="22"/>
      <c r="DJ2712" s="22"/>
      <c r="DK2712" s="22"/>
      <c r="DL2712" s="22"/>
      <c r="DM2712" s="22"/>
      <c r="DN2712" s="22"/>
      <c r="DO2712" s="22"/>
      <c r="DP2712" s="22"/>
      <c r="DQ2712" s="24"/>
      <c r="DR2712" s="22"/>
      <c r="DS2712" s="22"/>
      <c r="DT2712" s="22"/>
      <c r="DU2712" s="22"/>
      <c r="DV2712" s="22"/>
      <c r="DW2712" s="22"/>
      <c r="DX2712" s="22"/>
      <c r="DY2712" s="22"/>
      <c r="DZ2712" s="22"/>
      <c r="EA2712" s="22"/>
      <c r="EB2712" s="22"/>
      <c r="EC2712" s="22"/>
      <c r="ED2712" s="22"/>
      <c r="EE2712" s="22"/>
      <c r="EF2712" s="22"/>
      <c r="EG2712" s="22"/>
      <c r="EH2712" s="22"/>
      <c r="EI2712" s="22"/>
      <c r="EJ2712" s="22"/>
      <c r="EK2712" s="22"/>
      <c r="EL2712" s="22"/>
      <c r="EM2712" s="22"/>
      <c r="EN2712" s="22"/>
      <c r="EO2712" s="22"/>
      <c r="EP2712" s="22"/>
      <c r="EQ2712" s="22"/>
      <c r="ER2712" s="22"/>
      <c r="ES2712" s="22"/>
      <c r="ET2712" s="22"/>
      <c r="EU2712" s="22"/>
      <c r="EV2712" s="22"/>
      <c r="EW2712" s="24"/>
      <c r="EX2712" s="22"/>
      <c r="EY2712" s="22"/>
      <c r="EZ2712" s="22"/>
      <c r="FA2712" s="22"/>
      <c r="FB2712" s="22"/>
      <c r="FC2712" s="22"/>
      <c r="FD2712" s="22"/>
      <c r="FE2712" s="22"/>
      <c r="FF2712" s="22"/>
      <c r="FG2712" s="22"/>
      <c r="FH2712" s="22"/>
      <c r="FI2712" s="22"/>
      <c r="FJ2712" s="22"/>
      <c r="FK2712" s="22"/>
      <c r="FL2712" s="22"/>
      <c r="FM2712" s="22"/>
      <c r="FN2712" s="22"/>
      <c r="FO2712" s="22"/>
      <c r="FP2712" s="22"/>
      <c r="FQ2712" s="22"/>
      <c r="FR2712" s="22"/>
      <c r="FS2712" s="22"/>
      <c r="FT2712" s="22"/>
      <c r="FU2712" s="22"/>
      <c r="FV2712" s="22"/>
      <c r="FW2712" s="22"/>
      <c r="FX2712" s="22"/>
      <c r="FY2712" s="22"/>
      <c r="FZ2712" s="22"/>
      <c r="GA2712" s="22"/>
      <c r="GB2712" s="22"/>
      <c r="GC2712" s="24"/>
      <c r="GD2712" s="22"/>
      <c r="GE2712" s="22"/>
      <c r="GF2712" s="22"/>
      <c r="GG2712" s="22"/>
      <c r="GH2712" s="22"/>
      <c r="GI2712" s="22"/>
      <c r="GJ2712" s="22"/>
      <c r="GK2712" s="22"/>
      <c r="GL2712" s="22"/>
      <c r="GM2712" s="22"/>
      <c r="GN2712" s="22"/>
      <c r="GO2712" s="22"/>
      <c r="GP2712" s="22"/>
      <c r="GQ2712" s="22"/>
      <c r="GR2712" s="22"/>
      <c r="GS2712" s="22"/>
      <c r="GT2712" s="22"/>
      <c r="GU2712" s="22"/>
      <c r="GV2712" s="22"/>
      <c r="GW2712" s="22"/>
      <c r="GX2712" s="22"/>
      <c r="GY2712" s="22"/>
      <c r="GZ2712" s="22"/>
      <c r="HA2712" s="22"/>
      <c r="HB2712" s="22"/>
      <c r="HC2712" s="22"/>
      <c r="HD2712" s="22"/>
      <c r="HE2712" s="22"/>
      <c r="HF2712" s="22"/>
      <c r="HG2712" s="22"/>
      <c r="HH2712" s="22"/>
      <c r="HI2712" s="24"/>
      <c r="HJ2712" s="22"/>
      <c r="HK2712" s="22"/>
      <c r="HL2712" s="22"/>
      <c r="HM2712" s="22"/>
      <c r="HN2712" s="22"/>
      <c r="HO2712" s="22"/>
      <c r="HP2712" s="22"/>
      <c r="HQ2712" s="22"/>
      <c r="HR2712" s="22"/>
      <c r="HS2712" s="22"/>
      <c r="HT2712" s="22"/>
      <c r="HU2712" s="22"/>
      <c r="HV2712" s="22"/>
      <c r="HW2712" s="22"/>
      <c r="HX2712" s="22"/>
      <c r="HY2712" s="22"/>
      <c r="HZ2712" s="22"/>
      <c r="IA2712" s="22"/>
      <c r="IB2712" s="22"/>
      <c r="IC2712" s="22"/>
      <c r="ID2712" s="22"/>
      <c r="IE2712" s="22"/>
      <c r="IF2712" s="22"/>
      <c r="IG2712" s="22"/>
      <c r="IH2712" s="22"/>
      <c r="II2712" s="22"/>
      <c r="IJ2712" s="22"/>
      <c r="IK2712" s="22"/>
      <c r="IL2712" s="22"/>
      <c r="IM2712" s="22"/>
      <c r="IN2712" s="22"/>
      <c r="IO2712" s="24"/>
      <c r="IP2712" s="22"/>
      <c r="IQ2712" s="22"/>
      <c r="IR2712" s="22"/>
      <c r="IS2712" s="22"/>
      <c r="IT2712" s="22"/>
      <c r="IU2712" s="22"/>
      <c r="IV2712" s="22"/>
      <c r="IW2712" s="22"/>
      <c r="IX2712" s="22"/>
      <c r="IY2712" s="22"/>
      <c r="IZ2712" s="22"/>
      <c r="JA2712" s="22"/>
      <c r="JB2712" s="22"/>
      <c r="JC2712" s="22"/>
      <c r="JD2712" s="22"/>
      <c r="JE2712" s="22"/>
      <c r="JF2712" s="22"/>
      <c r="JG2712" s="22"/>
      <c r="JH2712" s="22"/>
      <c r="JI2712" s="22"/>
      <c r="JJ2712" s="22"/>
      <c r="JK2712" s="22"/>
      <c r="JL2712" s="22"/>
      <c r="JM2712" s="22"/>
      <c r="JN2712" s="22"/>
      <c r="JO2712" s="22"/>
      <c r="JP2712" s="22"/>
      <c r="JQ2712" s="22"/>
      <c r="JR2712" s="22"/>
      <c r="JS2712" s="22"/>
      <c r="JT2712" s="22"/>
      <c r="JU2712" s="24"/>
      <c r="JV2712" s="22"/>
      <c r="JW2712" s="22"/>
      <c r="JX2712" s="22"/>
      <c r="JY2712" s="22"/>
      <c r="JZ2712" s="22"/>
      <c r="KA2712" s="22"/>
      <c r="KB2712" s="22"/>
      <c r="KC2712" s="22"/>
      <c r="KD2712" s="22"/>
      <c r="KE2712" s="22"/>
      <c r="KF2712" s="22"/>
      <c r="KG2712" s="22"/>
      <c r="KH2712" s="22"/>
      <c r="KI2712" s="22"/>
      <c r="KJ2712" s="22"/>
      <c r="KK2712" s="22"/>
      <c r="KL2712" s="22"/>
      <c r="KM2712" s="22"/>
      <c r="KN2712" s="22"/>
      <c r="KO2712" s="22"/>
      <c r="KP2712" s="22"/>
      <c r="KQ2712" s="22"/>
      <c r="KR2712" s="22"/>
      <c r="KS2712" s="22"/>
      <c r="KT2712" s="22"/>
      <c r="KU2712" s="22"/>
      <c r="KV2712" s="22"/>
      <c r="KW2712" s="22"/>
      <c r="KX2712" s="22"/>
      <c r="KY2712" s="22"/>
      <c r="KZ2712" s="22"/>
      <c r="LA2712" s="24"/>
      <c r="LB2712" s="22"/>
      <c r="LC2712" s="22"/>
      <c r="LD2712" s="22"/>
      <c r="LE2712" s="22"/>
      <c r="LF2712" s="22"/>
      <c r="LG2712" s="22"/>
      <c r="LH2712" s="22"/>
      <c r="LI2712" s="22"/>
      <c r="LJ2712" s="22"/>
      <c r="LK2712" s="22"/>
      <c r="LL2712" s="22"/>
      <c r="LM2712" s="22"/>
      <c r="LN2712" s="22"/>
      <c r="LO2712" s="22"/>
      <c r="LP2712" s="22"/>
      <c r="LQ2712" s="22"/>
      <c r="LR2712" s="22"/>
      <c r="LS2712" s="22"/>
      <c r="LT2712" s="22"/>
      <c r="LU2712" s="22"/>
      <c r="LV2712" s="22"/>
      <c r="LW2712" s="22"/>
      <c r="LX2712" s="22"/>
      <c r="LY2712" s="22"/>
      <c r="LZ2712" s="22"/>
      <c r="MA2712" s="22"/>
      <c r="MB2712" s="22"/>
      <c r="MC2712" s="22"/>
      <c r="MD2712" s="22"/>
      <c r="ME2712" s="22"/>
      <c r="MF2712" s="22"/>
      <c r="MG2712" s="24"/>
      <c r="MH2712" s="22"/>
      <c r="MI2712" s="22"/>
      <c r="MJ2712" s="22"/>
      <c r="MK2712" s="22"/>
      <c r="ML2712" s="22"/>
      <c r="MM2712" s="22"/>
      <c r="MN2712" s="22"/>
      <c r="MO2712" s="22"/>
      <c r="MP2712" s="22"/>
      <c r="MQ2712" s="22"/>
      <c r="MR2712" s="22"/>
      <c r="MS2712" s="22"/>
      <c r="MT2712" s="22"/>
      <c r="MU2712" s="22"/>
      <c r="MV2712" s="22"/>
      <c r="MW2712" s="22"/>
      <c r="MX2712" s="22"/>
      <c r="MY2712" s="22"/>
      <c r="MZ2712" s="22"/>
      <c r="NA2712" s="22"/>
      <c r="NB2712" s="22"/>
      <c r="NC2712" s="22"/>
      <c r="ND2712" s="22"/>
      <c r="NE2712" s="22"/>
      <c r="NF2712" s="22"/>
      <c r="NG2712" s="22"/>
      <c r="NH2712" s="22"/>
      <c r="NI2712" s="22"/>
      <c r="NJ2712" s="22"/>
      <c r="NK2712" s="22"/>
      <c r="NL2712" s="22"/>
      <c r="NM2712" s="24"/>
      <c r="NN2712" s="22"/>
      <c r="NO2712" s="22"/>
      <c r="NP2712" s="22"/>
      <c r="NQ2712" s="22"/>
      <c r="NR2712" s="22"/>
      <c r="NS2712" s="22"/>
      <c r="NT2712" s="22"/>
      <c r="NU2712" s="22"/>
      <c r="NV2712" s="22"/>
      <c r="NW2712" s="22"/>
      <c r="NX2712" s="22"/>
      <c r="NY2712" s="22"/>
      <c r="NZ2712" s="22"/>
      <c r="OA2712" s="22"/>
      <c r="OB2712" s="22"/>
      <c r="OC2712" s="22"/>
      <c r="OD2712" s="22"/>
      <c r="OE2712" s="22"/>
      <c r="OF2712" s="22"/>
      <c r="OG2712" s="22"/>
      <c r="OH2712" s="22"/>
      <c r="OI2712" s="22"/>
      <c r="OJ2712" s="22"/>
      <c r="OK2712" s="22"/>
      <c r="OL2712" s="22"/>
      <c r="OM2712" s="22"/>
      <c r="ON2712" s="22"/>
      <c r="OO2712" s="22"/>
      <c r="OP2712" s="22"/>
      <c r="OQ2712" s="22"/>
      <c r="OR2712" s="22"/>
    </row>
    <row r="2713" spans="1:408" ht="15" thickBot="1">
      <c r="A2713" s="1"/>
      <c r="B2713" s="12"/>
      <c r="C2713" s="12"/>
      <c r="D2713" s="22"/>
      <c r="E2713" s="54"/>
      <c r="F2713" s="54"/>
      <c r="G2713" s="54"/>
      <c r="H2713" s="55"/>
      <c r="I2713" s="22"/>
      <c r="J2713" s="56"/>
      <c r="K2713" s="80"/>
      <c r="L2713" s="57"/>
      <c r="M2713" s="57"/>
      <c r="N2713" s="55"/>
      <c r="O2713" s="58"/>
      <c r="P2713" s="58"/>
      <c r="Q2713" s="59"/>
      <c r="R2713" s="60"/>
      <c r="S2713" s="60"/>
      <c r="T2713" s="22"/>
      <c r="U2713" s="1"/>
      <c r="V2713" s="23"/>
      <c r="X2713" s="24"/>
      <c r="Y2713" s="24"/>
      <c r="Z2713" s="22"/>
      <c r="AA2713" s="22"/>
      <c r="AB2713" s="22"/>
      <c r="AC2713" s="22"/>
      <c r="AD2713" s="22"/>
      <c r="AE2713" s="22"/>
      <c r="AF2713" s="22"/>
      <c r="AG2713" s="22"/>
      <c r="AH2713" s="22"/>
      <c r="AI2713" s="22"/>
      <c r="AJ2713" s="22"/>
      <c r="AK2713" s="22"/>
      <c r="AL2713" s="22"/>
      <c r="AM2713" s="22"/>
      <c r="AN2713" s="22"/>
      <c r="AO2713" s="22"/>
      <c r="AP2713" s="22"/>
      <c r="AQ2713" s="22"/>
      <c r="AR2713" s="22"/>
      <c r="AS2713" s="22"/>
      <c r="AT2713" s="22"/>
      <c r="AU2713" s="22"/>
      <c r="AV2713" s="22"/>
      <c r="AW2713" s="22"/>
      <c r="AX2713" s="22"/>
      <c r="AY2713" s="22"/>
      <c r="AZ2713" s="22"/>
      <c r="BA2713" s="22"/>
      <c r="BB2713" s="22"/>
      <c r="BC2713" s="22"/>
      <c r="BD2713" s="22"/>
      <c r="BE2713" s="24"/>
      <c r="BF2713" s="22"/>
      <c r="BG2713" s="22"/>
      <c r="BH2713" s="22"/>
      <c r="BI2713" s="22"/>
      <c r="BJ2713" s="22"/>
      <c r="BK2713" s="22"/>
      <c r="BL2713" s="22"/>
      <c r="BM2713" s="22"/>
      <c r="BN2713" s="22"/>
      <c r="BO2713" s="22"/>
      <c r="BP2713" s="22"/>
      <c r="BQ2713" s="22"/>
      <c r="BR2713" s="22"/>
      <c r="BS2713" s="22"/>
      <c r="BT2713" s="22"/>
      <c r="BU2713" s="22"/>
      <c r="BV2713" s="22"/>
      <c r="BW2713" s="22"/>
      <c r="BX2713" s="22"/>
      <c r="BY2713" s="22"/>
      <c r="BZ2713" s="22"/>
      <c r="CA2713" s="22"/>
      <c r="CB2713" s="22"/>
      <c r="CC2713" s="22"/>
      <c r="CD2713" s="22"/>
      <c r="CE2713" s="22"/>
      <c r="CF2713" s="22"/>
      <c r="CG2713" s="22"/>
      <c r="CH2713" s="22"/>
      <c r="CI2713" s="22"/>
      <c r="CJ2713" s="22"/>
      <c r="CK2713" s="24"/>
      <c r="CL2713" s="22"/>
      <c r="CM2713" s="22"/>
      <c r="CN2713" s="22"/>
      <c r="CO2713" s="22"/>
      <c r="CP2713" s="22"/>
      <c r="CQ2713" s="22"/>
      <c r="CR2713" s="22"/>
      <c r="CS2713" s="22"/>
      <c r="CT2713" s="22"/>
      <c r="CU2713" s="22"/>
      <c r="CV2713" s="22"/>
      <c r="CW2713" s="22"/>
      <c r="CX2713" s="22"/>
      <c r="CY2713" s="22"/>
      <c r="CZ2713" s="22"/>
      <c r="DA2713" s="22"/>
      <c r="DB2713" s="22"/>
      <c r="DC2713" s="22"/>
      <c r="DD2713" s="22"/>
      <c r="DE2713" s="22"/>
      <c r="DF2713" s="22"/>
      <c r="DG2713" s="22"/>
      <c r="DH2713" s="22"/>
      <c r="DI2713" s="22"/>
      <c r="DJ2713" s="22"/>
      <c r="DK2713" s="22"/>
      <c r="DL2713" s="22"/>
      <c r="DM2713" s="22"/>
      <c r="DN2713" s="22"/>
      <c r="DO2713" s="22"/>
      <c r="DP2713" s="22"/>
      <c r="DQ2713" s="24"/>
      <c r="DR2713" s="22"/>
      <c r="DS2713" s="22"/>
      <c r="DT2713" s="22"/>
      <c r="DU2713" s="22"/>
      <c r="DV2713" s="22"/>
      <c r="DW2713" s="22"/>
      <c r="DX2713" s="22"/>
      <c r="DY2713" s="22"/>
      <c r="DZ2713" s="22"/>
      <c r="EA2713" s="22"/>
      <c r="EB2713" s="22"/>
      <c r="EC2713" s="22"/>
      <c r="ED2713" s="22"/>
      <c r="EE2713" s="22"/>
      <c r="EF2713" s="22"/>
      <c r="EG2713" s="22"/>
      <c r="EH2713" s="22"/>
      <c r="EI2713" s="22"/>
      <c r="EJ2713" s="22"/>
      <c r="EK2713" s="22"/>
      <c r="EL2713" s="22"/>
      <c r="EM2713" s="22"/>
      <c r="EN2713" s="22"/>
      <c r="EO2713" s="22"/>
      <c r="EP2713" s="22"/>
      <c r="EQ2713" s="22"/>
      <c r="ER2713" s="22"/>
      <c r="ES2713" s="22"/>
      <c r="ET2713" s="22"/>
      <c r="EU2713" s="22"/>
      <c r="EV2713" s="22"/>
      <c r="EW2713" s="24"/>
      <c r="EX2713" s="22"/>
      <c r="EY2713" s="22"/>
      <c r="EZ2713" s="22"/>
      <c r="FA2713" s="22"/>
      <c r="FB2713" s="22"/>
      <c r="FC2713" s="22"/>
      <c r="FD2713" s="22"/>
      <c r="FE2713" s="22"/>
      <c r="FF2713" s="22"/>
      <c r="FG2713" s="22"/>
      <c r="FH2713" s="22"/>
      <c r="FI2713" s="22"/>
      <c r="FJ2713" s="22"/>
      <c r="FK2713" s="22"/>
      <c r="FL2713" s="22"/>
      <c r="FM2713" s="22"/>
      <c r="FN2713" s="22"/>
      <c r="FO2713" s="22"/>
      <c r="FP2713" s="22"/>
      <c r="FQ2713" s="22"/>
      <c r="FR2713" s="22"/>
      <c r="FS2713" s="22"/>
      <c r="FT2713" s="22"/>
      <c r="FU2713" s="22"/>
      <c r="FV2713" s="22"/>
      <c r="FW2713" s="22"/>
      <c r="FX2713" s="22"/>
      <c r="FY2713" s="22"/>
      <c r="FZ2713" s="22"/>
      <c r="GA2713" s="22"/>
      <c r="GB2713" s="22"/>
      <c r="GC2713" s="24"/>
      <c r="GD2713" s="22"/>
      <c r="GE2713" s="22"/>
      <c r="GF2713" s="22"/>
      <c r="GG2713" s="22"/>
      <c r="GH2713" s="22"/>
      <c r="GI2713" s="22"/>
      <c r="GJ2713" s="22"/>
      <c r="GK2713" s="22"/>
      <c r="GL2713" s="22"/>
      <c r="GM2713" s="22"/>
      <c r="GN2713" s="22"/>
      <c r="GO2713" s="22"/>
      <c r="GP2713" s="22"/>
      <c r="GQ2713" s="22"/>
      <c r="GR2713" s="22"/>
      <c r="GS2713" s="22"/>
      <c r="GT2713" s="22"/>
      <c r="GU2713" s="22"/>
      <c r="GV2713" s="22"/>
      <c r="GW2713" s="22"/>
      <c r="GX2713" s="22"/>
      <c r="GY2713" s="22"/>
      <c r="GZ2713" s="22"/>
      <c r="HA2713" s="22"/>
      <c r="HB2713" s="22"/>
      <c r="HC2713" s="22"/>
      <c r="HD2713" s="22"/>
      <c r="HE2713" s="22"/>
      <c r="HF2713" s="22"/>
      <c r="HG2713" s="22"/>
      <c r="HH2713" s="22"/>
      <c r="HI2713" s="24"/>
      <c r="HJ2713" s="22"/>
      <c r="HK2713" s="22"/>
      <c r="HL2713" s="22"/>
      <c r="HM2713" s="22"/>
      <c r="HN2713" s="22"/>
      <c r="HO2713" s="22"/>
      <c r="HP2713" s="22"/>
      <c r="HQ2713" s="22"/>
      <c r="HR2713" s="22"/>
      <c r="HS2713" s="22"/>
      <c r="HT2713" s="22"/>
      <c r="HU2713" s="22"/>
      <c r="HV2713" s="22"/>
      <c r="HW2713" s="22"/>
      <c r="HX2713" s="22"/>
      <c r="HY2713" s="22"/>
      <c r="HZ2713" s="22"/>
      <c r="IA2713" s="22"/>
      <c r="IB2713" s="22"/>
      <c r="IC2713" s="22"/>
      <c r="ID2713" s="22"/>
      <c r="IE2713" s="22"/>
      <c r="IF2713" s="22"/>
      <c r="IG2713" s="22"/>
      <c r="IH2713" s="22"/>
      <c r="II2713" s="22"/>
      <c r="IJ2713" s="22"/>
      <c r="IK2713" s="22"/>
      <c r="IL2713" s="22"/>
      <c r="IM2713" s="22"/>
      <c r="IN2713" s="22"/>
      <c r="IO2713" s="24"/>
      <c r="IP2713" s="22"/>
      <c r="IQ2713" s="22"/>
      <c r="IR2713" s="22"/>
      <c r="IS2713" s="22"/>
      <c r="IT2713" s="22"/>
      <c r="IU2713" s="22"/>
      <c r="IV2713" s="22"/>
      <c r="IW2713" s="22"/>
      <c r="IX2713" s="22"/>
      <c r="IY2713" s="22"/>
      <c r="IZ2713" s="22"/>
      <c r="JA2713" s="22"/>
      <c r="JB2713" s="22"/>
      <c r="JC2713" s="22"/>
      <c r="JD2713" s="22"/>
      <c r="JE2713" s="22"/>
      <c r="JF2713" s="22"/>
      <c r="JG2713" s="22"/>
      <c r="JH2713" s="22"/>
      <c r="JI2713" s="22"/>
      <c r="JJ2713" s="22"/>
      <c r="JK2713" s="22"/>
      <c r="JL2713" s="22"/>
      <c r="JM2713" s="22"/>
      <c r="JN2713" s="22"/>
      <c r="JO2713" s="22"/>
      <c r="JP2713" s="22"/>
      <c r="JQ2713" s="22"/>
      <c r="JR2713" s="22"/>
      <c r="JS2713" s="22"/>
      <c r="JT2713" s="22"/>
      <c r="JU2713" s="24"/>
      <c r="JV2713" s="22"/>
      <c r="JW2713" s="22"/>
      <c r="JX2713" s="22"/>
      <c r="JY2713" s="22"/>
      <c r="JZ2713" s="22"/>
      <c r="KA2713" s="22"/>
      <c r="KB2713" s="22"/>
      <c r="KC2713" s="22"/>
      <c r="KD2713" s="22"/>
      <c r="KE2713" s="22"/>
      <c r="KF2713" s="22"/>
      <c r="KG2713" s="22"/>
      <c r="KH2713" s="22"/>
      <c r="KI2713" s="22"/>
      <c r="KJ2713" s="22"/>
      <c r="KK2713" s="22"/>
      <c r="KL2713" s="22"/>
      <c r="KM2713" s="22"/>
      <c r="KN2713" s="22"/>
      <c r="KO2713" s="22"/>
      <c r="KP2713" s="22"/>
      <c r="KQ2713" s="22"/>
      <c r="KR2713" s="22"/>
      <c r="KS2713" s="22"/>
      <c r="KT2713" s="22"/>
      <c r="KU2713" s="22"/>
      <c r="KV2713" s="22"/>
      <c r="KW2713" s="22"/>
      <c r="KX2713" s="22"/>
      <c r="KY2713" s="22"/>
      <c r="KZ2713" s="22"/>
      <c r="LA2713" s="24"/>
      <c r="LB2713" s="22"/>
      <c r="LC2713" s="22"/>
      <c r="LD2713" s="22"/>
      <c r="LE2713" s="22"/>
      <c r="LF2713" s="22"/>
      <c r="LG2713" s="22"/>
      <c r="LH2713" s="22"/>
      <c r="LI2713" s="22"/>
      <c r="LJ2713" s="22"/>
      <c r="LK2713" s="22"/>
      <c r="LL2713" s="22"/>
      <c r="LM2713" s="22"/>
      <c r="LN2713" s="22"/>
      <c r="LO2713" s="22"/>
      <c r="LP2713" s="22"/>
      <c r="LQ2713" s="22"/>
      <c r="LR2713" s="22"/>
      <c r="LS2713" s="22"/>
      <c r="LT2713" s="22"/>
      <c r="LU2713" s="22"/>
      <c r="LV2713" s="22"/>
      <c r="LW2713" s="22"/>
      <c r="LX2713" s="22"/>
      <c r="LY2713" s="22"/>
      <c r="LZ2713" s="22"/>
      <c r="MA2713" s="22"/>
      <c r="MB2713" s="22"/>
      <c r="MC2713" s="22"/>
      <c r="MD2713" s="22"/>
      <c r="ME2713" s="22"/>
      <c r="MF2713" s="22"/>
      <c r="MG2713" s="24"/>
      <c r="MH2713" s="22"/>
      <c r="MI2713" s="22"/>
      <c r="MJ2713" s="22"/>
      <c r="MK2713" s="22"/>
      <c r="ML2713" s="22"/>
      <c r="MM2713" s="22"/>
      <c r="MN2713" s="22"/>
      <c r="MO2713" s="22"/>
      <c r="MP2713" s="22"/>
      <c r="MQ2713" s="22"/>
      <c r="MR2713" s="22"/>
      <c r="MS2713" s="22"/>
      <c r="MT2713" s="22"/>
      <c r="MU2713" s="22"/>
      <c r="MV2713" s="22"/>
      <c r="MW2713" s="22"/>
      <c r="MX2713" s="22"/>
      <c r="MY2713" s="22"/>
      <c r="MZ2713" s="22"/>
      <c r="NA2713" s="22"/>
      <c r="NB2713" s="22"/>
      <c r="NC2713" s="22"/>
      <c r="ND2713" s="22"/>
      <c r="NE2713" s="22"/>
      <c r="NF2713" s="22"/>
      <c r="NG2713" s="22"/>
      <c r="NH2713" s="22"/>
      <c r="NI2713" s="22"/>
      <c r="NJ2713" s="22"/>
      <c r="NK2713" s="22"/>
      <c r="NL2713" s="22"/>
      <c r="NM2713" s="24"/>
      <c r="NN2713" s="22"/>
      <c r="NO2713" s="22"/>
      <c r="NP2713" s="22"/>
      <c r="NQ2713" s="22"/>
      <c r="NR2713" s="22"/>
      <c r="NS2713" s="22"/>
      <c r="NT2713" s="22"/>
      <c r="NU2713" s="22"/>
      <c r="NV2713" s="22"/>
      <c r="NW2713" s="22"/>
      <c r="NX2713" s="22"/>
      <c r="NY2713" s="22"/>
      <c r="NZ2713" s="22"/>
      <c r="OA2713" s="22"/>
      <c r="OB2713" s="22"/>
      <c r="OC2713" s="22"/>
      <c r="OD2713" s="22"/>
      <c r="OE2713" s="22"/>
      <c r="OF2713" s="22"/>
      <c r="OG2713" s="22"/>
      <c r="OH2713" s="22"/>
      <c r="OI2713" s="22"/>
      <c r="OJ2713" s="22"/>
      <c r="OK2713" s="22"/>
      <c r="OL2713" s="22"/>
      <c r="OM2713" s="22"/>
      <c r="ON2713" s="22"/>
      <c r="OO2713" s="22"/>
      <c r="OP2713" s="22"/>
      <c r="OQ2713" s="22"/>
      <c r="OR2713" s="22"/>
    </row>
    <row r="2714" spans="1:408" ht="15" thickBot="1">
      <c r="A2714" s="1"/>
      <c r="B2714" s="12"/>
      <c r="C2714" s="12"/>
      <c r="D2714" s="22"/>
      <c r="E2714" s="54"/>
      <c r="F2714" s="54"/>
      <c r="G2714" s="54"/>
      <c r="H2714" s="55"/>
      <c r="I2714" s="22"/>
      <c r="J2714" s="56"/>
      <c r="K2714" s="81"/>
      <c r="L2714" s="57"/>
      <c r="M2714" s="57"/>
      <c r="N2714" s="55"/>
      <c r="O2714" s="58"/>
      <c r="P2714" s="58"/>
      <c r="Q2714" s="59"/>
      <c r="R2714" s="60"/>
      <c r="S2714" s="60"/>
      <c r="T2714" s="22"/>
      <c r="U2714" s="1"/>
      <c r="V2714" s="23"/>
      <c r="X2714" s="24"/>
      <c r="Y2714" s="24"/>
      <c r="Z2714" s="22"/>
      <c r="AA2714" s="22"/>
      <c r="AB2714" s="22"/>
      <c r="AC2714" s="22"/>
      <c r="AD2714" s="22"/>
      <c r="AE2714" s="22"/>
      <c r="AF2714" s="22"/>
      <c r="AG2714" s="22"/>
      <c r="AH2714" s="22"/>
      <c r="AI2714" s="22"/>
      <c r="AJ2714" s="22"/>
      <c r="AK2714" s="22"/>
      <c r="AL2714" s="22"/>
      <c r="AM2714" s="22"/>
      <c r="AN2714" s="22"/>
      <c r="AO2714" s="22"/>
      <c r="AP2714" s="22"/>
      <c r="AQ2714" s="22"/>
      <c r="AR2714" s="22"/>
      <c r="AS2714" s="22"/>
      <c r="AT2714" s="22"/>
      <c r="AU2714" s="22"/>
      <c r="AV2714" s="22"/>
      <c r="AW2714" s="22"/>
      <c r="AX2714" s="22"/>
      <c r="AY2714" s="22"/>
      <c r="AZ2714" s="22"/>
      <c r="BA2714" s="22"/>
      <c r="BB2714" s="22"/>
      <c r="BC2714" s="22"/>
      <c r="BD2714" s="22"/>
      <c r="BE2714" s="24"/>
      <c r="BF2714" s="22"/>
      <c r="BG2714" s="22"/>
      <c r="BH2714" s="22"/>
      <c r="BI2714" s="22"/>
      <c r="BJ2714" s="22"/>
      <c r="BK2714" s="22"/>
      <c r="BL2714" s="22"/>
      <c r="BM2714" s="22"/>
      <c r="BN2714" s="22"/>
      <c r="BO2714" s="22"/>
      <c r="BP2714" s="22"/>
      <c r="BQ2714" s="22"/>
      <c r="BR2714" s="22"/>
      <c r="BS2714" s="22"/>
      <c r="BT2714" s="22"/>
      <c r="BU2714" s="22"/>
      <c r="BV2714" s="22"/>
      <c r="BW2714" s="22"/>
      <c r="BX2714" s="22"/>
      <c r="BY2714" s="22"/>
      <c r="BZ2714" s="22"/>
      <c r="CA2714" s="22"/>
      <c r="CB2714" s="22"/>
      <c r="CC2714" s="22"/>
      <c r="CD2714" s="22"/>
      <c r="CE2714" s="22"/>
      <c r="CF2714" s="22"/>
      <c r="CG2714" s="22"/>
      <c r="CH2714" s="22"/>
      <c r="CI2714" s="22"/>
      <c r="CJ2714" s="22"/>
      <c r="CK2714" s="24"/>
      <c r="CL2714" s="22"/>
      <c r="CM2714" s="22"/>
      <c r="CN2714" s="22"/>
      <c r="CO2714" s="22"/>
      <c r="CP2714" s="22"/>
      <c r="CQ2714" s="22"/>
      <c r="CR2714" s="22"/>
      <c r="CS2714" s="22"/>
      <c r="CT2714" s="22"/>
      <c r="CU2714" s="22"/>
      <c r="CV2714" s="22"/>
      <c r="CW2714" s="22"/>
      <c r="CX2714" s="22"/>
      <c r="CY2714" s="22"/>
      <c r="CZ2714" s="22"/>
      <c r="DA2714" s="22"/>
      <c r="DB2714" s="22"/>
      <c r="DC2714" s="22"/>
      <c r="DD2714" s="22"/>
      <c r="DE2714" s="22"/>
      <c r="DF2714" s="22"/>
      <c r="DG2714" s="22"/>
      <c r="DH2714" s="22"/>
      <c r="DI2714" s="22"/>
      <c r="DJ2714" s="22"/>
      <c r="DK2714" s="22"/>
      <c r="DL2714" s="22"/>
      <c r="DM2714" s="22"/>
      <c r="DN2714" s="22"/>
      <c r="DO2714" s="22"/>
      <c r="DP2714" s="22"/>
      <c r="DQ2714" s="24"/>
      <c r="DR2714" s="22"/>
      <c r="DS2714" s="22"/>
      <c r="DT2714" s="22"/>
      <c r="DU2714" s="22"/>
      <c r="DV2714" s="22"/>
      <c r="DW2714" s="22"/>
      <c r="DX2714" s="22"/>
      <c r="DY2714" s="22"/>
      <c r="DZ2714" s="22"/>
      <c r="EA2714" s="22"/>
      <c r="EB2714" s="22"/>
      <c r="EC2714" s="22"/>
      <c r="ED2714" s="22"/>
      <c r="EE2714" s="22"/>
      <c r="EF2714" s="22"/>
      <c r="EG2714" s="22"/>
      <c r="EH2714" s="22"/>
      <c r="EI2714" s="22"/>
      <c r="EJ2714" s="22"/>
      <c r="EK2714" s="22"/>
      <c r="EL2714" s="22"/>
      <c r="EM2714" s="22"/>
      <c r="EN2714" s="22"/>
      <c r="EO2714" s="22"/>
      <c r="EP2714" s="22"/>
      <c r="EQ2714" s="22"/>
      <c r="ER2714" s="22"/>
      <c r="ES2714" s="22"/>
      <c r="ET2714" s="22"/>
      <c r="EU2714" s="22"/>
      <c r="EV2714" s="22"/>
      <c r="EW2714" s="24"/>
      <c r="EX2714" s="22"/>
      <c r="EY2714" s="22"/>
      <c r="EZ2714" s="22"/>
      <c r="FA2714" s="22"/>
      <c r="FB2714" s="22"/>
      <c r="FC2714" s="22"/>
      <c r="FD2714" s="22"/>
      <c r="FE2714" s="22"/>
      <c r="FF2714" s="22"/>
      <c r="FG2714" s="22"/>
      <c r="FH2714" s="22"/>
      <c r="FI2714" s="22"/>
      <c r="FJ2714" s="22"/>
      <c r="FK2714" s="22"/>
      <c r="FL2714" s="22"/>
      <c r="FM2714" s="22"/>
      <c r="FN2714" s="22"/>
      <c r="FO2714" s="22"/>
      <c r="FP2714" s="22"/>
      <c r="FQ2714" s="22"/>
      <c r="FR2714" s="22"/>
      <c r="FS2714" s="22"/>
      <c r="FT2714" s="22"/>
      <c r="FU2714" s="22"/>
      <c r="FV2714" s="22"/>
      <c r="FW2714" s="22"/>
      <c r="FX2714" s="22"/>
      <c r="FY2714" s="22"/>
      <c r="FZ2714" s="22"/>
      <c r="GA2714" s="22"/>
      <c r="GB2714" s="22"/>
      <c r="GC2714" s="24"/>
      <c r="GD2714" s="22"/>
      <c r="GE2714" s="22"/>
      <c r="GF2714" s="22"/>
      <c r="GG2714" s="22"/>
      <c r="GH2714" s="22"/>
      <c r="GI2714" s="22"/>
      <c r="GJ2714" s="22"/>
      <c r="GK2714" s="22"/>
      <c r="GL2714" s="22"/>
      <c r="GM2714" s="22"/>
      <c r="GN2714" s="22"/>
      <c r="GO2714" s="22"/>
      <c r="GP2714" s="22"/>
      <c r="GQ2714" s="22"/>
      <c r="GR2714" s="22"/>
      <c r="GS2714" s="22"/>
      <c r="GT2714" s="22"/>
      <c r="GU2714" s="22"/>
      <c r="GV2714" s="22"/>
      <c r="GW2714" s="22"/>
      <c r="GX2714" s="22"/>
      <c r="GY2714" s="22"/>
      <c r="GZ2714" s="22"/>
      <c r="HA2714" s="22"/>
      <c r="HB2714" s="22"/>
      <c r="HC2714" s="22"/>
      <c r="HD2714" s="22"/>
      <c r="HE2714" s="22"/>
      <c r="HF2714" s="22"/>
      <c r="HG2714" s="22"/>
      <c r="HH2714" s="22"/>
      <c r="HI2714" s="24"/>
      <c r="HJ2714" s="22"/>
      <c r="HK2714" s="22"/>
      <c r="HL2714" s="22"/>
      <c r="HM2714" s="22"/>
      <c r="HN2714" s="22"/>
      <c r="HO2714" s="22"/>
      <c r="HP2714" s="22"/>
      <c r="HQ2714" s="22"/>
      <c r="HR2714" s="22"/>
      <c r="HS2714" s="22"/>
      <c r="HT2714" s="22"/>
      <c r="HU2714" s="22"/>
      <c r="HV2714" s="22"/>
      <c r="HW2714" s="22"/>
      <c r="HX2714" s="22"/>
      <c r="HY2714" s="22"/>
      <c r="HZ2714" s="22"/>
      <c r="IA2714" s="22"/>
      <c r="IB2714" s="22"/>
      <c r="IC2714" s="22"/>
      <c r="ID2714" s="22"/>
      <c r="IE2714" s="22"/>
      <c r="IF2714" s="22"/>
      <c r="IG2714" s="22"/>
      <c r="IH2714" s="22"/>
      <c r="II2714" s="22"/>
      <c r="IJ2714" s="22"/>
      <c r="IK2714" s="22"/>
      <c r="IL2714" s="22"/>
      <c r="IM2714" s="22"/>
      <c r="IN2714" s="22"/>
      <c r="IO2714" s="24"/>
      <c r="IP2714" s="22"/>
      <c r="IQ2714" s="22"/>
      <c r="IR2714" s="22"/>
      <c r="IS2714" s="22"/>
      <c r="IT2714" s="22"/>
      <c r="IU2714" s="22"/>
      <c r="IV2714" s="22"/>
      <c r="IW2714" s="22"/>
      <c r="IX2714" s="22"/>
      <c r="IY2714" s="22"/>
      <c r="IZ2714" s="22"/>
      <c r="JA2714" s="22"/>
      <c r="JB2714" s="22"/>
      <c r="JC2714" s="22"/>
      <c r="JD2714" s="22"/>
      <c r="JE2714" s="22"/>
      <c r="JF2714" s="22"/>
      <c r="JG2714" s="22"/>
      <c r="JH2714" s="22"/>
      <c r="JI2714" s="22"/>
      <c r="JJ2714" s="22"/>
      <c r="JK2714" s="22"/>
      <c r="JL2714" s="22"/>
      <c r="JM2714" s="22"/>
      <c r="JN2714" s="22"/>
      <c r="JO2714" s="22"/>
      <c r="JP2714" s="22"/>
      <c r="JQ2714" s="22"/>
      <c r="JR2714" s="22"/>
      <c r="JS2714" s="22"/>
      <c r="JT2714" s="22"/>
      <c r="JU2714" s="24"/>
      <c r="JV2714" s="22"/>
      <c r="JW2714" s="22"/>
      <c r="JX2714" s="22"/>
      <c r="JY2714" s="22"/>
      <c r="JZ2714" s="22"/>
      <c r="KA2714" s="22"/>
      <c r="KB2714" s="22"/>
      <c r="KC2714" s="22"/>
      <c r="KD2714" s="22"/>
      <c r="KE2714" s="22"/>
      <c r="KF2714" s="22"/>
      <c r="KG2714" s="22"/>
      <c r="KH2714" s="22"/>
      <c r="KI2714" s="22"/>
      <c r="KJ2714" s="22"/>
      <c r="KK2714" s="22"/>
      <c r="KL2714" s="22"/>
      <c r="KM2714" s="22"/>
      <c r="KN2714" s="22"/>
      <c r="KO2714" s="22"/>
      <c r="KP2714" s="22"/>
      <c r="KQ2714" s="22"/>
      <c r="KR2714" s="22"/>
      <c r="KS2714" s="22"/>
      <c r="KT2714" s="22"/>
      <c r="KU2714" s="22"/>
      <c r="KV2714" s="22"/>
      <c r="KW2714" s="22"/>
      <c r="KX2714" s="22"/>
      <c r="KY2714" s="22"/>
      <c r="KZ2714" s="22"/>
      <c r="LA2714" s="24"/>
      <c r="LB2714" s="22"/>
      <c r="LC2714" s="22"/>
      <c r="LD2714" s="22"/>
      <c r="LE2714" s="22"/>
      <c r="LF2714" s="22"/>
      <c r="LG2714" s="22"/>
      <c r="LH2714" s="22"/>
      <c r="LI2714" s="22"/>
      <c r="LJ2714" s="22"/>
      <c r="LK2714" s="22"/>
      <c r="LL2714" s="22"/>
      <c r="LM2714" s="22"/>
      <c r="LN2714" s="22"/>
      <c r="LO2714" s="22"/>
      <c r="LP2714" s="22"/>
      <c r="LQ2714" s="22"/>
      <c r="LR2714" s="22"/>
      <c r="LS2714" s="22"/>
      <c r="LT2714" s="22"/>
      <c r="LU2714" s="22"/>
      <c r="LV2714" s="22"/>
      <c r="LW2714" s="22"/>
      <c r="LX2714" s="22"/>
      <c r="LY2714" s="22"/>
      <c r="LZ2714" s="22"/>
      <c r="MA2714" s="22"/>
      <c r="MB2714" s="22"/>
      <c r="MC2714" s="22"/>
      <c r="MD2714" s="22"/>
      <c r="ME2714" s="22"/>
      <c r="MF2714" s="22"/>
      <c r="MG2714" s="24"/>
      <c r="MH2714" s="22"/>
      <c r="MI2714" s="22"/>
      <c r="MJ2714" s="22"/>
      <c r="MK2714" s="22"/>
      <c r="ML2714" s="22"/>
      <c r="MM2714" s="22"/>
      <c r="MN2714" s="22"/>
      <c r="MO2714" s="22"/>
      <c r="MP2714" s="22"/>
      <c r="MQ2714" s="22"/>
      <c r="MR2714" s="22"/>
      <c r="MS2714" s="22"/>
      <c r="MT2714" s="22"/>
      <c r="MU2714" s="22"/>
      <c r="MV2714" s="22"/>
      <c r="MW2714" s="22"/>
      <c r="MX2714" s="22"/>
      <c r="MY2714" s="22"/>
      <c r="MZ2714" s="22"/>
      <c r="NA2714" s="22"/>
      <c r="NB2714" s="22"/>
      <c r="NC2714" s="22"/>
      <c r="ND2714" s="22"/>
      <c r="NE2714" s="22"/>
      <c r="NF2714" s="22"/>
      <c r="NG2714" s="22"/>
      <c r="NH2714" s="22"/>
      <c r="NI2714" s="22"/>
      <c r="NJ2714" s="22"/>
      <c r="NK2714" s="22"/>
      <c r="NL2714" s="22"/>
      <c r="NM2714" s="24"/>
      <c r="NN2714" s="22"/>
      <c r="NO2714" s="22"/>
      <c r="NP2714" s="22"/>
      <c r="NQ2714" s="22"/>
      <c r="NR2714" s="22"/>
      <c r="NS2714" s="22"/>
      <c r="NT2714" s="22"/>
      <c r="NU2714" s="22"/>
      <c r="NV2714" s="22"/>
      <c r="NW2714" s="22"/>
      <c r="NX2714" s="22"/>
      <c r="NY2714" s="22"/>
      <c r="NZ2714" s="22"/>
      <c r="OA2714" s="22"/>
      <c r="OB2714" s="22"/>
      <c r="OC2714" s="22"/>
      <c r="OD2714" s="22"/>
      <c r="OE2714" s="22"/>
      <c r="OF2714" s="22"/>
      <c r="OG2714" s="22"/>
      <c r="OH2714" s="22"/>
      <c r="OI2714" s="22"/>
      <c r="OJ2714" s="22"/>
      <c r="OK2714" s="22"/>
      <c r="OL2714" s="22"/>
      <c r="OM2714" s="22"/>
      <c r="ON2714" s="22"/>
      <c r="OO2714" s="22"/>
      <c r="OP2714" s="22"/>
      <c r="OQ2714" s="22"/>
      <c r="OR2714" s="22"/>
    </row>
    <row r="2715" spans="1:408" ht="15" thickBot="1">
      <c r="A2715" s="1"/>
      <c r="B2715" s="12"/>
      <c r="C2715" s="12"/>
      <c r="D2715" s="22"/>
      <c r="E2715" s="54"/>
      <c r="F2715" s="54"/>
      <c r="G2715" s="54"/>
      <c r="H2715" s="55"/>
      <c r="I2715" s="22"/>
      <c r="J2715" s="56"/>
      <c r="K2715" s="80"/>
      <c r="L2715" s="57"/>
      <c r="M2715" s="57"/>
      <c r="N2715" s="55"/>
      <c r="O2715" s="58"/>
      <c r="P2715" s="58"/>
      <c r="Q2715" s="59"/>
      <c r="R2715" s="60"/>
      <c r="S2715" s="60"/>
      <c r="T2715" s="22"/>
      <c r="U2715" s="1"/>
      <c r="V2715" s="23"/>
      <c r="X2715" s="24"/>
      <c r="Y2715" s="24"/>
      <c r="Z2715" s="22"/>
      <c r="AA2715" s="22"/>
      <c r="AB2715" s="22"/>
      <c r="AC2715" s="22"/>
      <c r="AD2715" s="22"/>
      <c r="AE2715" s="22"/>
      <c r="AF2715" s="22"/>
      <c r="AG2715" s="22"/>
      <c r="AH2715" s="22"/>
      <c r="AI2715" s="22"/>
      <c r="AJ2715" s="22"/>
      <c r="AK2715" s="22"/>
      <c r="AL2715" s="22"/>
      <c r="AM2715" s="22"/>
      <c r="AN2715" s="22"/>
      <c r="AO2715" s="22"/>
      <c r="AP2715" s="22"/>
      <c r="AQ2715" s="22"/>
      <c r="AR2715" s="22"/>
      <c r="AS2715" s="22"/>
      <c r="AT2715" s="22"/>
      <c r="AU2715" s="22"/>
      <c r="AV2715" s="22"/>
      <c r="AW2715" s="22"/>
      <c r="AX2715" s="22"/>
      <c r="AY2715" s="22"/>
      <c r="AZ2715" s="22"/>
      <c r="BA2715" s="22"/>
      <c r="BB2715" s="22"/>
      <c r="BC2715" s="22"/>
      <c r="BD2715" s="22"/>
      <c r="BE2715" s="24"/>
      <c r="BF2715" s="22"/>
      <c r="BG2715" s="22"/>
      <c r="BH2715" s="22"/>
      <c r="BI2715" s="22"/>
      <c r="BJ2715" s="22"/>
      <c r="BK2715" s="22"/>
      <c r="BL2715" s="22"/>
      <c r="BM2715" s="22"/>
      <c r="BN2715" s="22"/>
      <c r="BO2715" s="22"/>
      <c r="BP2715" s="22"/>
      <c r="BQ2715" s="22"/>
      <c r="BR2715" s="22"/>
      <c r="BS2715" s="22"/>
      <c r="BT2715" s="22"/>
      <c r="BU2715" s="22"/>
      <c r="BV2715" s="22"/>
      <c r="BW2715" s="22"/>
      <c r="BX2715" s="22"/>
      <c r="BY2715" s="22"/>
      <c r="BZ2715" s="22"/>
      <c r="CA2715" s="22"/>
      <c r="CB2715" s="22"/>
      <c r="CC2715" s="22"/>
      <c r="CD2715" s="22"/>
      <c r="CE2715" s="22"/>
      <c r="CF2715" s="22"/>
      <c r="CG2715" s="22"/>
      <c r="CH2715" s="22"/>
      <c r="CI2715" s="22"/>
      <c r="CJ2715" s="22"/>
      <c r="CK2715" s="24"/>
      <c r="CL2715" s="22"/>
      <c r="CM2715" s="22"/>
      <c r="CN2715" s="22"/>
      <c r="CO2715" s="22"/>
      <c r="CP2715" s="22"/>
      <c r="CQ2715" s="22"/>
      <c r="CR2715" s="22"/>
      <c r="CS2715" s="22"/>
      <c r="CT2715" s="22"/>
      <c r="CU2715" s="22"/>
      <c r="CV2715" s="22"/>
      <c r="CW2715" s="22"/>
      <c r="CX2715" s="22"/>
      <c r="CY2715" s="22"/>
      <c r="CZ2715" s="22"/>
      <c r="DA2715" s="22"/>
      <c r="DB2715" s="22"/>
      <c r="DC2715" s="22"/>
      <c r="DD2715" s="22"/>
      <c r="DE2715" s="22"/>
      <c r="DF2715" s="22"/>
      <c r="DG2715" s="22"/>
      <c r="DH2715" s="22"/>
      <c r="DI2715" s="22"/>
      <c r="DJ2715" s="22"/>
      <c r="DK2715" s="22"/>
      <c r="DL2715" s="22"/>
      <c r="DM2715" s="22"/>
      <c r="DN2715" s="22"/>
      <c r="DO2715" s="22"/>
      <c r="DP2715" s="22"/>
      <c r="DQ2715" s="24"/>
      <c r="DR2715" s="22"/>
      <c r="DS2715" s="22"/>
      <c r="DT2715" s="22"/>
      <c r="DU2715" s="22"/>
      <c r="DV2715" s="22"/>
      <c r="DW2715" s="22"/>
      <c r="DX2715" s="22"/>
      <c r="DY2715" s="22"/>
      <c r="DZ2715" s="22"/>
      <c r="EA2715" s="22"/>
      <c r="EB2715" s="22"/>
      <c r="EC2715" s="22"/>
      <c r="ED2715" s="22"/>
      <c r="EE2715" s="22"/>
      <c r="EF2715" s="22"/>
      <c r="EG2715" s="22"/>
      <c r="EH2715" s="22"/>
      <c r="EI2715" s="22"/>
      <c r="EJ2715" s="22"/>
      <c r="EK2715" s="22"/>
      <c r="EL2715" s="22"/>
      <c r="EM2715" s="22"/>
      <c r="EN2715" s="22"/>
      <c r="EO2715" s="22"/>
      <c r="EP2715" s="22"/>
      <c r="EQ2715" s="22"/>
      <c r="ER2715" s="22"/>
      <c r="ES2715" s="22"/>
      <c r="ET2715" s="22"/>
      <c r="EU2715" s="22"/>
      <c r="EV2715" s="22"/>
      <c r="EW2715" s="24"/>
      <c r="EX2715" s="22"/>
      <c r="EY2715" s="22"/>
      <c r="EZ2715" s="22"/>
      <c r="FA2715" s="22"/>
      <c r="FB2715" s="22"/>
      <c r="FC2715" s="22"/>
      <c r="FD2715" s="22"/>
      <c r="FE2715" s="22"/>
      <c r="FF2715" s="22"/>
      <c r="FG2715" s="22"/>
      <c r="FH2715" s="22"/>
      <c r="FI2715" s="22"/>
      <c r="FJ2715" s="22"/>
      <c r="FK2715" s="22"/>
      <c r="FL2715" s="22"/>
      <c r="FM2715" s="22"/>
      <c r="FN2715" s="22"/>
      <c r="FO2715" s="22"/>
      <c r="FP2715" s="22"/>
      <c r="FQ2715" s="22"/>
      <c r="FR2715" s="22"/>
      <c r="FS2715" s="22"/>
      <c r="FT2715" s="22"/>
      <c r="FU2715" s="22"/>
      <c r="FV2715" s="22"/>
      <c r="FW2715" s="22"/>
      <c r="FX2715" s="22"/>
      <c r="FY2715" s="22"/>
      <c r="FZ2715" s="22"/>
      <c r="GA2715" s="22"/>
      <c r="GB2715" s="22"/>
      <c r="GC2715" s="24"/>
      <c r="GD2715" s="22"/>
      <c r="GE2715" s="22"/>
      <c r="GF2715" s="22"/>
      <c r="GG2715" s="22"/>
      <c r="GH2715" s="22"/>
      <c r="GI2715" s="22"/>
      <c r="GJ2715" s="22"/>
      <c r="GK2715" s="22"/>
      <c r="GL2715" s="22"/>
      <c r="GM2715" s="22"/>
      <c r="GN2715" s="22"/>
      <c r="GO2715" s="22"/>
      <c r="GP2715" s="22"/>
      <c r="GQ2715" s="22"/>
      <c r="GR2715" s="22"/>
      <c r="GS2715" s="22"/>
      <c r="GT2715" s="22"/>
      <c r="GU2715" s="22"/>
      <c r="GV2715" s="22"/>
      <c r="GW2715" s="22"/>
      <c r="GX2715" s="22"/>
      <c r="GY2715" s="22"/>
      <c r="GZ2715" s="22"/>
      <c r="HA2715" s="22"/>
      <c r="HB2715" s="22"/>
      <c r="HC2715" s="22"/>
      <c r="HD2715" s="22"/>
      <c r="HE2715" s="22"/>
      <c r="HF2715" s="22"/>
      <c r="HG2715" s="22"/>
      <c r="HH2715" s="22"/>
      <c r="HI2715" s="24"/>
      <c r="HJ2715" s="22"/>
      <c r="HK2715" s="22"/>
      <c r="HL2715" s="22"/>
      <c r="HM2715" s="22"/>
      <c r="HN2715" s="22"/>
      <c r="HO2715" s="22"/>
      <c r="HP2715" s="22"/>
      <c r="HQ2715" s="22"/>
      <c r="HR2715" s="22"/>
      <c r="HS2715" s="22"/>
      <c r="HT2715" s="22"/>
      <c r="HU2715" s="22"/>
      <c r="HV2715" s="22"/>
      <c r="HW2715" s="22"/>
      <c r="HX2715" s="22"/>
      <c r="HY2715" s="22"/>
      <c r="HZ2715" s="22"/>
      <c r="IA2715" s="22"/>
      <c r="IB2715" s="22"/>
      <c r="IC2715" s="22"/>
      <c r="ID2715" s="22"/>
      <c r="IE2715" s="22"/>
      <c r="IF2715" s="22"/>
      <c r="IG2715" s="22"/>
      <c r="IH2715" s="22"/>
      <c r="II2715" s="22"/>
      <c r="IJ2715" s="22"/>
      <c r="IK2715" s="22"/>
      <c r="IL2715" s="22"/>
      <c r="IM2715" s="22"/>
      <c r="IN2715" s="22"/>
      <c r="IO2715" s="24"/>
      <c r="IP2715" s="22"/>
      <c r="IQ2715" s="22"/>
      <c r="IR2715" s="22"/>
      <c r="IS2715" s="22"/>
      <c r="IT2715" s="22"/>
      <c r="IU2715" s="22"/>
      <c r="IV2715" s="22"/>
      <c r="IW2715" s="22"/>
      <c r="IX2715" s="22"/>
      <c r="IY2715" s="22"/>
      <c r="IZ2715" s="22"/>
      <c r="JA2715" s="22"/>
      <c r="JB2715" s="22"/>
      <c r="JC2715" s="22"/>
      <c r="JD2715" s="22"/>
      <c r="JE2715" s="22"/>
      <c r="JF2715" s="22"/>
      <c r="JG2715" s="22"/>
      <c r="JH2715" s="22"/>
      <c r="JI2715" s="22"/>
      <c r="JJ2715" s="22"/>
      <c r="JK2715" s="22"/>
      <c r="JL2715" s="22"/>
      <c r="JM2715" s="22"/>
      <c r="JN2715" s="22"/>
      <c r="JO2715" s="22"/>
      <c r="JP2715" s="22"/>
      <c r="JQ2715" s="22"/>
      <c r="JR2715" s="22"/>
      <c r="JS2715" s="22"/>
      <c r="JT2715" s="22"/>
      <c r="JU2715" s="24"/>
      <c r="JV2715" s="22"/>
      <c r="JW2715" s="22"/>
      <c r="JX2715" s="22"/>
      <c r="JY2715" s="22"/>
      <c r="JZ2715" s="22"/>
      <c r="KA2715" s="22"/>
      <c r="KB2715" s="22"/>
      <c r="KC2715" s="22"/>
      <c r="KD2715" s="22"/>
      <c r="KE2715" s="22"/>
      <c r="KF2715" s="22"/>
      <c r="KG2715" s="22"/>
      <c r="KH2715" s="22"/>
      <c r="KI2715" s="22"/>
      <c r="KJ2715" s="22"/>
      <c r="KK2715" s="22"/>
      <c r="KL2715" s="22"/>
      <c r="KM2715" s="22"/>
      <c r="KN2715" s="22"/>
      <c r="KO2715" s="22"/>
      <c r="KP2715" s="22"/>
      <c r="KQ2715" s="22"/>
      <c r="KR2715" s="22"/>
      <c r="KS2715" s="22"/>
      <c r="KT2715" s="22"/>
      <c r="KU2715" s="22"/>
      <c r="KV2715" s="22"/>
      <c r="KW2715" s="22"/>
      <c r="KX2715" s="22"/>
      <c r="KY2715" s="22"/>
      <c r="KZ2715" s="22"/>
      <c r="LA2715" s="24"/>
      <c r="LB2715" s="22"/>
      <c r="LC2715" s="22"/>
      <c r="LD2715" s="22"/>
      <c r="LE2715" s="22"/>
      <c r="LF2715" s="22"/>
      <c r="LG2715" s="22"/>
      <c r="LH2715" s="22"/>
      <c r="LI2715" s="22"/>
      <c r="LJ2715" s="22"/>
      <c r="LK2715" s="22"/>
      <c r="LL2715" s="22"/>
      <c r="LM2715" s="22"/>
      <c r="LN2715" s="22"/>
      <c r="LO2715" s="22"/>
      <c r="LP2715" s="22"/>
      <c r="LQ2715" s="22"/>
      <c r="LR2715" s="22"/>
      <c r="LS2715" s="22"/>
      <c r="LT2715" s="22"/>
      <c r="LU2715" s="22"/>
      <c r="LV2715" s="22"/>
      <c r="LW2715" s="22"/>
      <c r="LX2715" s="22"/>
      <c r="LY2715" s="22"/>
      <c r="LZ2715" s="22"/>
      <c r="MA2715" s="22"/>
      <c r="MB2715" s="22"/>
      <c r="MC2715" s="22"/>
      <c r="MD2715" s="22"/>
      <c r="ME2715" s="22"/>
      <c r="MF2715" s="22"/>
      <c r="MG2715" s="24"/>
      <c r="MH2715" s="22"/>
      <c r="MI2715" s="22"/>
      <c r="MJ2715" s="22"/>
      <c r="MK2715" s="22"/>
      <c r="ML2715" s="22"/>
      <c r="MM2715" s="22"/>
      <c r="MN2715" s="22"/>
      <c r="MO2715" s="22"/>
      <c r="MP2715" s="22"/>
      <c r="MQ2715" s="22"/>
      <c r="MR2715" s="22"/>
      <c r="MS2715" s="22"/>
      <c r="MT2715" s="22"/>
      <c r="MU2715" s="22"/>
      <c r="MV2715" s="22"/>
      <c r="MW2715" s="22"/>
      <c r="MX2715" s="22"/>
      <c r="MY2715" s="22"/>
      <c r="MZ2715" s="22"/>
      <c r="NA2715" s="22"/>
      <c r="NB2715" s="22"/>
      <c r="NC2715" s="22"/>
      <c r="ND2715" s="22"/>
      <c r="NE2715" s="22"/>
      <c r="NF2715" s="22"/>
      <c r="NG2715" s="22"/>
      <c r="NH2715" s="22"/>
      <c r="NI2715" s="22"/>
      <c r="NJ2715" s="22"/>
      <c r="NK2715" s="22"/>
      <c r="NL2715" s="22"/>
      <c r="NM2715" s="24"/>
      <c r="NN2715" s="22"/>
      <c r="NO2715" s="22"/>
      <c r="NP2715" s="22"/>
      <c r="NQ2715" s="22"/>
      <c r="NR2715" s="22"/>
      <c r="NS2715" s="22"/>
      <c r="NT2715" s="22"/>
      <c r="NU2715" s="22"/>
      <c r="NV2715" s="22"/>
      <c r="NW2715" s="22"/>
      <c r="NX2715" s="22"/>
      <c r="NY2715" s="22"/>
      <c r="NZ2715" s="22"/>
      <c r="OA2715" s="22"/>
      <c r="OB2715" s="22"/>
      <c r="OC2715" s="22"/>
      <c r="OD2715" s="22"/>
      <c r="OE2715" s="22"/>
      <c r="OF2715" s="22"/>
      <c r="OG2715" s="22"/>
      <c r="OH2715" s="22"/>
      <c r="OI2715" s="22"/>
      <c r="OJ2715" s="22"/>
      <c r="OK2715" s="22"/>
      <c r="OL2715" s="22"/>
      <c r="OM2715" s="22"/>
      <c r="ON2715" s="22"/>
      <c r="OO2715" s="22"/>
      <c r="OP2715" s="22"/>
      <c r="OQ2715" s="22"/>
      <c r="OR2715" s="22"/>
    </row>
    <row r="2716" spans="1:408" ht="15" thickBot="1">
      <c r="A2716" s="1"/>
      <c r="B2716" s="12"/>
      <c r="C2716" s="12"/>
      <c r="D2716" s="22"/>
      <c r="E2716" s="54"/>
      <c r="F2716" s="54"/>
      <c r="G2716" s="54"/>
      <c r="H2716" s="55"/>
      <c r="I2716" s="22"/>
      <c r="J2716" s="56"/>
      <c r="K2716" s="81"/>
      <c r="L2716" s="57"/>
      <c r="M2716" s="57"/>
      <c r="N2716" s="55"/>
      <c r="O2716" s="58"/>
      <c r="P2716" s="58"/>
      <c r="Q2716" s="59"/>
      <c r="R2716" s="60"/>
      <c r="S2716" s="60"/>
      <c r="T2716" s="22"/>
      <c r="U2716" s="1"/>
      <c r="V2716" s="23"/>
      <c r="X2716" s="24"/>
      <c r="Y2716" s="24"/>
      <c r="Z2716" s="22"/>
      <c r="AA2716" s="22"/>
      <c r="AB2716" s="22"/>
      <c r="AC2716" s="22"/>
      <c r="AD2716" s="22"/>
      <c r="AE2716" s="22"/>
      <c r="AF2716" s="22"/>
      <c r="AG2716" s="22"/>
      <c r="AH2716" s="22"/>
      <c r="AI2716" s="22"/>
      <c r="AJ2716" s="22"/>
      <c r="AK2716" s="22"/>
      <c r="AL2716" s="22"/>
      <c r="AM2716" s="22"/>
      <c r="AN2716" s="22"/>
      <c r="AO2716" s="22"/>
      <c r="AP2716" s="22"/>
      <c r="AQ2716" s="22"/>
      <c r="AR2716" s="22"/>
      <c r="AS2716" s="22"/>
      <c r="AT2716" s="22"/>
      <c r="AU2716" s="22"/>
      <c r="AV2716" s="22"/>
      <c r="AW2716" s="22"/>
      <c r="AX2716" s="22"/>
      <c r="AY2716" s="22"/>
      <c r="AZ2716" s="22"/>
      <c r="BA2716" s="22"/>
      <c r="BB2716" s="22"/>
      <c r="BC2716" s="22"/>
      <c r="BD2716" s="22"/>
      <c r="BE2716" s="24"/>
      <c r="BF2716" s="22"/>
      <c r="BG2716" s="22"/>
      <c r="BH2716" s="22"/>
      <c r="BI2716" s="22"/>
      <c r="BJ2716" s="22"/>
      <c r="BK2716" s="22"/>
      <c r="BL2716" s="22"/>
      <c r="BM2716" s="22"/>
      <c r="BN2716" s="22"/>
      <c r="BO2716" s="22"/>
      <c r="BP2716" s="22"/>
      <c r="BQ2716" s="22"/>
      <c r="BR2716" s="22"/>
      <c r="BS2716" s="22"/>
      <c r="BT2716" s="22"/>
      <c r="BU2716" s="22"/>
      <c r="BV2716" s="22"/>
      <c r="BW2716" s="22"/>
      <c r="BX2716" s="22"/>
      <c r="BY2716" s="22"/>
      <c r="BZ2716" s="22"/>
      <c r="CA2716" s="22"/>
      <c r="CB2716" s="22"/>
      <c r="CC2716" s="22"/>
      <c r="CD2716" s="22"/>
      <c r="CE2716" s="22"/>
      <c r="CF2716" s="22"/>
      <c r="CG2716" s="22"/>
      <c r="CH2716" s="22"/>
      <c r="CI2716" s="22"/>
      <c r="CJ2716" s="22"/>
      <c r="CK2716" s="24"/>
      <c r="CL2716" s="22"/>
      <c r="CM2716" s="22"/>
      <c r="CN2716" s="22"/>
      <c r="CO2716" s="22"/>
      <c r="CP2716" s="22"/>
      <c r="CQ2716" s="22"/>
      <c r="CR2716" s="22"/>
      <c r="CS2716" s="22"/>
      <c r="CT2716" s="22"/>
      <c r="CU2716" s="22"/>
      <c r="CV2716" s="22"/>
      <c r="CW2716" s="22"/>
      <c r="CX2716" s="22"/>
      <c r="CY2716" s="22"/>
      <c r="CZ2716" s="22"/>
      <c r="DA2716" s="22"/>
      <c r="DB2716" s="22"/>
      <c r="DC2716" s="22"/>
      <c r="DD2716" s="22"/>
      <c r="DE2716" s="22"/>
      <c r="DF2716" s="22"/>
      <c r="DG2716" s="22"/>
      <c r="DH2716" s="22"/>
      <c r="DI2716" s="22"/>
      <c r="DJ2716" s="22"/>
      <c r="DK2716" s="22"/>
      <c r="DL2716" s="22"/>
      <c r="DM2716" s="22"/>
      <c r="DN2716" s="22"/>
      <c r="DO2716" s="22"/>
      <c r="DP2716" s="22"/>
      <c r="DQ2716" s="24"/>
      <c r="DR2716" s="22"/>
      <c r="DS2716" s="22"/>
      <c r="DT2716" s="22"/>
      <c r="DU2716" s="22"/>
      <c r="DV2716" s="22"/>
      <c r="DW2716" s="22"/>
      <c r="DX2716" s="22"/>
      <c r="DY2716" s="22"/>
      <c r="DZ2716" s="22"/>
      <c r="EA2716" s="22"/>
      <c r="EB2716" s="22"/>
      <c r="EC2716" s="22"/>
      <c r="ED2716" s="22"/>
      <c r="EE2716" s="22"/>
      <c r="EF2716" s="22"/>
      <c r="EG2716" s="22"/>
      <c r="EH2716" s="22"/>
      <c r="EI2716" s="22"/>
      <c r="EJ2716" s="22"/>
      <c r="EK2716" s="22"/>
      <c r="EL2716" s="22"/>
      <c r="EM2716" s="22"/>
      <c r="EN2716" s="22"/>
      <c r="EO2716" s="22"/>
      <c r="EP2716" s="22"/>
      <c r="EQ2716" s="22"/>
      <c r="ER2716" s="22"/>
      <c r="ES2716" s="22"/>
      <c r="ET2716" s="22"/>
      <c r="EU2716" s="22"/>
      <c r="EV2716" s="22"/>
      <c r="EW2716" s="24"/>
      <c r="EX2716" s="22"/>
      <c r="EY2716" s="22"/>
      <c r="EZ2716" s="22"/>
      <c r="FA2716" s="22"/>
      <c r="FB2716" s="22"/>
      <c r="FC2716" s="22"/>
      <c r="FD2716" s="22"/>
      <c r="FE2716" s="22"/>
      <c r="FF2716" s="22"/>
      <c r="FG2716" s="22"/>
      <c r="FH2716" s="22"/>
      <c r="FI2716" s="22"/>
      <c r="FJ2716" s="22"/>
      <c r="FK2716" s="22"/>
      <c r="FL2716" s="22"/>
      <c r="FM2716" s="22"/>
      <c r="FN2716" s="22"/>
      <c r="FO2716" s="22"/>
      <c r="FP2716" s="22"/>
      <c r="FQ2716" s="22"/>
      <c r="FR2716" s="22"/>
      <c r="FS2716" s="22"/>
      <c r="FT2716" s="22"/>
      <c r="FU2716" s="22"/>
      <c r="FV2716" s="22"/>
      <c r="FW2716" s="22"/>
      <c r="FX2716" s="22"/>
      <c r="FY2716" s="22"/>
      <c r="FZ2716" s="22"/>
      <c r="GA2716" s="22"/>
      <c r="GB2716" s="22"/>
      <c r="GC2716" s="24"/>
      <c r="GD2716" s="22"/>
      <c r="GE2716" s="22"/>
      <c r="GF2716" s="22"/>
      <c r="GG2716" s="22"/>
      <c r="GH2716" s="22"/>
      <c r="GI2716" s="22"/>
      <c r="GJ2716" s="22"/>
      <c r="GK2716" s="22"/>
      <c r="GL2716" s="22"/>
      <c r="GM2716" s="22"/>
      <c r="GN2716" s="22"/>
      <c r="GO2716" s="22"/>
      <c r="GP2716" s="22"/>
      <c r="GQ2716" s="22"/>
      <c r="GR2716" s="22"/>
      <c r="GS2716" s="22"/>
      <c r="GT2716" s="22"/>
      <c r="GU2716" s="22"/>
      <c r="GV2716" s="22"/>
      <c r="GW2716" s="22"/>
      <c r="GX2716" s="22"/>
      <c r="GY2716" s="22"/>
      <c r="GZ2716" s="22"/>
      <c r="HA2716" s="22"/>
      <c r="HB2716" s="22"/>
      <c r="HC2716" s="22"/>
      <c r="HD2716" s="22"/>
      <c r="HE2716" s="22"/>
      <c r="HF2716" s="22"/>
      <c r="HG2716" s="22"/>
      <c r="HH2716" s="22"/>
      <c r="HI2716" s="24"/>
      <c r="HJ2716" s="22"/>
      <c r="HK2716" s="22"/>
      <c r="HL2716" s="22"/>
      <c r="HM2716" s="22"/>
      <c r="HN2716" s="22"/>
      <c r="HO2716" s="22"/>
      <c r="HP2716" s="22"/>
      <c r="HQ2716" s="22"/>
      <c r="HR2716" s="22"/>
      <c r="HS2716" s="22"/>
      <c r="HT2716" s="22"/>
      <c r="HU2716" s="22"/>
      <c r="HV2716" s="22"/>
      <c r="HW2716" s="22"/>
      <c r="HX2716" s="22"/>
      <c r="HY2716" s="22"/>
      <c r="HZ2716" s="22"/>
      <c r="IA2716" s="22"/>
      <c r="IB2716" s="22"/>
      <c r="IC2716" s="22"/>
      <c r="ID2716" s="22"/>
      <c r="IE2716" s="22"/>
      <c r="IF2716" s="22"/>
      <c r="IG2716" s="22"/>
      <c r="IH2716" s="22"/>
      <c r="II2716" s="22"/>
      <c r="IJ2716" s="22"/>
      <c r="IK2716" s="22"/>
      <c r="IL2716" s="22"/>
      <c r="IM2716" s="22"/>
      <c r="IN2716" s="22"/>
      <c r="IO2716" s="24"/>
      <c r="IP2716" s="22"/>
      <c r="IQ2716" s="22"/>
      <c r="IR2716" s="22"/>
      <c r="IS2716" s="22"/>
      <c r="IT2716" s="22"/>
      <c r="IU2716" s="22"/>
      <c r="IV2716" s="22"/>
      <c r="IW2716" s="22"/>
      <c r="IX2716" s="22"/>
      <c r="IY2716" s="22"/>
      <c r="IZ2716" s="22"/>
      <c r="JA2716" s="22"/>
      <c r="JB2716" s="22"/>
      <c r="JC2716" s="22"/>
      <c r="JD2716" s="22"/>
      <c r="JE2716" s="22"/>
      <c r="JF2716" s="22"/>
      <c r="JG2716" s="22"/>
      <c r="JH2716" s="22"/>
      <c r="JI2716" s="22"/>
      <c r="JJ2716" s="22"/>
      <c r="JK2716" s="22"/>
      <c r="JL2716" s="22"/>
      <c r="JM2716" s="22"/>
      <c r="JN2716" s="22"/>
      <c r="JO2716" s="22"/>
      <c r="JP2716" s="22"/>
      <c r="JQ2716" s="22"/>
      <c r="JR2716" s="22"/>
      <c r="JS2716" s="22"/>
      <c r="JT2716" s="22"/>
      <c r="JU2716" s="24"/>
      <c r="JV2716" s="22"/>
      <c r="JW2716" s="22"/>
      <c r="JX2716" s="22"/>
      <c r="JY2716" s="22"/>
      <c r="JZ2716" s="22"/>
      <c r="KA2716" s="22"/>
      <c r="KB2716" s="22"/>
      <c r="KC2716" s="22"/>
      <c r="KD2716" s="22"/>
      <c r="KE2716" s="22"/>
      <c r="KF2716" s="22"/>
      <c r="KG2716" s="22"/>
      <c r="KH2716" s="22"/>
      <c r="KI2716" s="22"/>
      <c r="KJ2716" s="22"/>
      <c r="KK2716" s="22"/>
      <c r="KL2716" s="22"/>
      <c r="KM2716" s="22"/>
      <c r="KN2716" s="22"/>
      <c r="KO2716" s="22"/>
      <c r="KP2716" s="22"/>
      <c r="KQ2716" s="22"/>
      <c r="KR2716" s="22"/>
      <c r="KS2716" s="22"/>
      <c r="KT2716" s="22"/>
      <c r="KU2716" s="22"/>
      <c r="KV2716" s="22"/>
      <c r="KW2716" s="22"/>
      <c r="KX2716" s="22"/>
      <c r="KY2716" s="22"/>
      <c r="KZ2716" s="22"/>
      <c r="LA2716" s="24"/>
      <c r="LB2716" s="22"/>
      <c r="LC2716" s="22"/>
      <c r="LD2716" s="22"/>
      <c r="LE2716" s="22"/>
      <c r="LF2716" s="22"/>
      <c r="LG2716" s="22"/>
      <c r="LH2716" s="22"/>
      <c r="LI2716" s="22"/>
      <c r="LJ2716" s="22"/>
      <c r="LK2716" s="22"/>
      <c r="LL2716" s="22"/>
      <c r="LM2716" s="22"/>
      <c r="LN2716" s="22"/>
      <c r="LO2716" s="22"/>
      <c r="LP2716" s="22"/>
      <c r="LQ2716" s="22"/>
      <c r="LR2716" s="22"/>
      <c r="LS2716" s="22"/>
      <c r="LT2716" s="22"/>
      <c r="LU2716" s="22"/>
      <c r="LV2716" s="22"/>
      <c r="LW2716" s="22"/>
      <c r="LX2716" s="22"/>
      <c r="LY2716" s="22"/>
      <c r="LZ2716" s="22"/>
      <c r="MA2716" s="22"/>
      <c r="MB2716" s="22"/>
      <c r="MC2716" s="22"/>
      <c r="MD2716" s="22"/>
      <c r="ME2716" s="22"/>
      <c r="MF2716" s="22"/>
      <c r="MG2716" s="24"/>
      <c r="MH2716" s="22"/>
      <c r="MI2716" s="22"/>
      <c r="MJ2716" s="22"/>
      <c r="MK2716" s="22"/>
      <c r="ML2716" s="22"/>
      <c r="MM2716" s="22"/>
      <c r="MN2716" s="22"/>
      <c r="MO2716" s="22"/>
      <c r="MP2716" s="22"/>
      <c r="MQ2716" s="22"/>
      <c r="MR2716" s="22"/>
      <c r="MS2716" s="22"/>
      <c r="MT2716" s="22"/>
      <c r="MU2716" s="22"/>
      <c r="MV2716" s="22"/>
      <c r="MW2716" s="22"/>
      <c r="MX2716" s="22"/>
      <c r="MY2716" s="22"/>
      <c r="MZ2716" s="22"/>
      <c r="NA2716" s="22"/>
      <c r="NB2716" s="22"/>
      <c r="NC2716" s="22"/>
      <c r="ND2716" s="22"/>
      <c r="NE2716" s="22"/>
      <c r="NF2716" s="22"/>
      <c r="NG2716" s="22"/>
      <c r="NH2716" s="22"/>
      <c r="NI2716" s="22"/>
      <c r="NJ2716" s="22"/>
      <c r="NK2716" s="22"/>
      <c r="NL2716" s="22"/>
      <c r="NM2716" s="24"/>
      <c r="NN2716" s="22"/>
      <c r="NO2716" s="22"/>
      <c r="NP2716" s="22"/>
      <c r="NQ2716" s="22"/>
      <c r="NR2716" s="22"/>
      <c r="NS2716" s="22"/>
      <c r="NT2716" s="22"/>
      <c r="NU2716" s="22"/>
      <c r="NV2716" s="22"/>
      <c r="NW2716" s="22"/>
      <c r="NX2716" s="22"/>
      <c r="NY2716" s="22"/>
      <c r="NZ2716" s="22"/>
      <c r="OA2716" s="22"/>
      <c r="OB2716" s="22"/>
      <c r="OC2716" s="22"/>
      <c r="OD2716" s="22"/>
      <c r="OE2716" s="22"/>
      <c r="OF2716" s="22"/>
      <c r="OG2716" s="22"/>
      <c r="OH2716" s="22"/>
      <c r="OI2716" s="22"/>
      <c r="OJ2716" s="22"/>
      <c r="OK2716" s="22"/>
      <c r="OL2716" s="22"/>
      <c r="OM2716" s="22"/>
      <c r="ON2716" s="22"/>
      <c r="OO2716" s="22"/>
      <c r="OP2716" s="22"/>
      <c r="OQ2716" s="22"/>
      <c r="OR2716" s="22"/>
    </row>
    <row r="2717" spans="1:408" ht="15" thickBot="1">
      <c r="A2717" s="1"/>
      <c r="B2717" s="12"/>
      <c r="C2717" s="12"/>
      <c r="D2717" s="22"/>
      <c r="E2717" s="54"/>
      <c r="F2717" s="54"/>
      <c r="G2717" s="54"/>
      <c r="H2717" s="55"/>
      <c r="I2717" s="22"/>
      <c r="J2717" s="56"/>
      <c r="K2717" s="80"/>
      <c r="L2717" s="57"/>
      <c r="M2717" s="57"/>
      <c r="N2717" s="55"/>
      <c r="O2717" s="58"/>
      <c r="P2717" s="58"/>
      <c r="Q2717" s="59"/>
      <c r="R2717" s="60"/>
      <c r="S2717" s="60"/>
      <c r="T2717" s="22"/>
      <c r="U2717" s="1"/>
      <c r="V2717" s="23"/>
      <c r="X2717" s="24"/>
      <c r="Y2717" s="24"/>
      <c r="Z2717" s="22"/>
      <c r="AA2717" s="22"/>
      <c r="AB2717" s="22"/>
      <c r="AC2717" s="22"/>
      <c r="AD2717" s="22"/>
      <c r="AE2717" s="22"/>
      <c r="AF2717" s="22"/>
      <c r="AG2717" s="22"/>
      <c r="AH2717" s="22"/>
      <c r="AI2717" s="22"/>
      <c r="AJ2717" s="22"/>
      <c r="AK2717" s="22"/>
      <c r="AL2717" s="22"/>
      <c r="AM2717" s="22"/>
      <c r="AN2717" s="22"/>
      <c r="AO2717" s="22"/>
      <c r="AP2717" s="22"/>
      <c r="AQ2717" s="22"/>
      <c r="AR2717" s="22"/>
      <c r="AS2717" s="22"/>
      <c r="AT2717" s="22"/>
      <c r="AU2717" s="22"/>
      <c r="AV2717" s="22"/>
      <c r="AW2717" s="22"/>
      <c r="AX2717" s="22"/>
      <c r="AY2717" s="22"/>
      <c r="AZ2717" s="22"/>
      <c r="BA2717" s="22"/>
      <c r="BB2717" s="22"/>
      <c r="BC2717" s="22"/>
      <c r="BD2717" s="22"/>
      <c r="BE2717" s="24"/>
      <c r="BF2717" s="22"/>
      <c r="BG2717" s="22"/>
      <c r="BH2717" s="22"/>
      <c r="BI2717" s="22"/>
      <c r="BJ2717" s="22"/>
      <c r="BK2717" s="22"/>
      <c r="BL2717" s="22"/>
      <c r="BM2717" s="22"/>
      <c r="BN2717" s="22"/>
      <c r="BO2717" s="22"/>
      <c r="BP2717" s="22"/>
      <c r="BQ2717" s="22"/>
      <c r="BR2717" s="22"/>
      <c r="BS2717" s="22"/>
      <c r="BT2717" s="22"/>
      <c r="BU2717" s="22"/>
      <c r="BV2717" s="22"/>
      <c r="BW2717" s="22"/>
      <c r="BX2717" s="22"/>
      <c r="BY2717" s="22"/>
      <c r="BZ2717" s="22"/>
      <c r="CA2717" s="22"/>
      <c r="CB2717" s="22"/>
      <c r="CC2717" s="22"/>
      <c r="CD2717" s="22"/>
      <c r="CE2717" s="22"/>
      <c r="CF2717" s="22"/>
      <c r="CG2717" s="22"/>
      <c r="CH2717" s="22"/>
      <c r="CI2717" s="22"/>
      <c r="CJ2717" s="22"/>
      <c r="CK2717" s="24"/>
      <c r="CL2717" s="22"/>
      <c r="CM2717" s="22"/>
      <c r="CN2717" s="22"/>
      <c r="CO2717" s="22"/>
      <c r="CP2717" s="22"/>
      <c r="CQ2717" s="22"/>
      <c r="CR2717" s="22"/>
      <c r="CS2717" s="22"/>
      <c r="CT2717" s="22"/>
      <c r="CU2717" s="22"/>
      <c r="CV2717" s="22"/>
      <c r="CW2717" s="22"/>
      <c r="CX2717" s="22"/>
      <c r="CY2717" s="22"/>
      <c r="CZ2717" s="22"/>
      <c r="DA2717" s="22"/>
      <c r="DB2717" s="22"/>
      <c r="DC2717" s="22"/>
      <c r="DD2717" s="22"/>
      <c r="DE2717" s="22"/>
      <c r="DF2717" s="22"/>
      <c r="DG2717" s="22"/>
      <c r="DH2717" s="22"/>
      <c r="DI2717" s="22"/>
      <c r="DJ2717" s="22"/>
      <c r="DK2717" s="22"/>
      <c r="DL2717" s="22"/>
      <c r="DM2717" s="22"/>
      <c r="DN2717" s="22"/>
      <c r="DO2717" s="22"/>
      <c r="DP2717" s="22"/>
      <c r="DQ2717" s="24"/>
      <c r="DR2717" s="22"/>
      <c r="DS2717" s="22"/>
      <c r="DT2717" s="22"/>
      <c r="DU2717" s="22"/>
      <c r="DV2717" s="22"/>
      <c r="DW2717" s="22"/>
      <c r="DX2717" s="22"/>
      <c r="DY2717" s="22"/>
      <c r="DZ2717" s="22"/>
      <c r="EA2717" s="22"/>
      <c r="EB2717" s="22"/>
      <c r="EC2717" s="22"/>
      <c r="ED2717" s="22"/>
      <c r="EE2717" s="22"/>
      <c r="EF2717" s="22"/>
      <c r="EG2717" s="22"/>
      <c r="EH2717" s="22"/>
      <c r="EI2717" s="22"/>
      <c r="EJ2717" s="22"/>
      <c r="EK2717" s="22"/>
      <c r="EL2717" s="22"/>
      <c r="EM2717" s="22"/>
      <c r="EN2717" s="22"/>
      <c r="EO2717" s="22"/>
      <c r="EP2717" s="22"/>
      <c r="EQ2717" s="22"/>
      <c r="ER2717" s="22"/>
      <c r="ES2717" s="22"/>
      <c r="ET2717" s="22"/>
      <c r="EU2717" s="22"/>
      <c r="EV2717" s="22"/>
      <c r="EW2717" s="24"/>
      <c r="EX2717" s="22"/>
      <c r="EY2717" s="22"/>
      <c r="EZ2717" s="22"/>
      <c r="FA2717" s="22"/>
      <c r="FB2717" s="22"/>
      <c r="FC2717" s="22"/>
      <c r="FD2717" s="22"/>
      <c r="FE2717" s="22"/>
      <c r="FF2717" s="22"/>
      <c r="FG2717" s="22"/>
      <c r="FH2717" s="22"/>
      <c r="FI2717" s="22"/>
      <c r="FJ2717" s="22"/>
      <c r="FK2717" s="22"/>
      <c r="FL2717" s="22"/>
      <c r="FM2717" s="22"/>
      <c r="FN2717" s="22"/>
      <c r="FO2717" s="22"/>
      <c r="FP2717" s="22"/>
      <c r="FQ2717" s="22"/>
      <c r="FR2717" s="22"/>
      <c r="FS2717" s="22"/>
      <c r="FT2717" s="22"/>
      <c r="FU2717" s="22"/>
      <c r="FV2717" s="22"/>
      <c r="FW2717" s="22"/>
      <c r="FX2717" s="22"/>
      <c r="FY2717" s="22"/>
      <c r="FZ2717" s="22"/>
      <c r="GA2717" s="22"/>
      <c r="GB2717" s="22"/>
      <c r="GC2717" s="24"/>
      <c r="GD2717" s="22"/>
      <c r="GE2717" s="22"/>
      <c r="GF2717" s="22"/>
      <c r="GG2717" s="22"/>
      <c r="GH2717" s="22"/>
      <c r="GI2717" s="22"/>
      <c r="GJ2717" s="22"/>
      <c r="GK2717" s="22"/>
      <c r="GL2717" s="22"/>
      <c r="GM2717" s="22"/>
      <c r="GN2717" s="22"/>
      <c r="GO2717" s="22"/>
      <c r="GP2717" s="22"/>
      <c r="GQ2717" s="22"/>
      <c r="GR2717" s="22"/>
      <c r="GS2717" s="22"/>
      <c r="GT2717" s="22"/>
      <c r="GU2717" s="22"/>
      <c r="GV2717" s="22"/>
      <c r="GW2717" s="22"/>
      <c r="GX2717" s="22"/>
      <c r="GY2717" s="22"/>
      <c r="GZ2717" s="22"/>
      <c r="HA2717" s="22"/>
      <c r="HB2717" s="22"/>
      <c r="HC2717" s="22"/>
      <c r="HD2717" s="22"/>
      <c r="HE2717" s="22"/>
      <c r="HF2717" s="22"/>
      <c r="HG2717" s="22"/>
      <c r="HH2717" s="22"/>
      <c r="HI2717" s="24"/>
      <c r="HJ2717" s="22"/>
      <c r="HK2717" s="22"/>
      <c r="HL2717" s="22"/>
      <c r="HM2717" s="22"/>
      <c r="HN2717" s="22"/>
      <c r="HO2717" s="22"/>
      <c r="HP2717" s="22"/>
      <c r="HQ2717" s="22"/>
      <c r="HR2717" s="22"/>
      <c r="HS2717" s="22"/>
      <c r="HT2717" s="22"/>
      <c r="HU2717" s="22"/>
      <c r="HV2717" s="22"/>
      <c r="HW2717" s="22"/>
      <c r="HX2717" s="22"/>
      <c r="HY2717" s="22"/>
      <c r="HZ2717" s="22"/>
      <c r="IA2717" s="22"/>
      <c r="IB2717" s="22"/>
      <c r="IC2717" s="22"/>
      <c r="ID2717" s="22"/>
      <c r="IE2717" s="22"/>
      <c r="IF2717" s="22"/>
      <c r="IG2717" s="22"/>
      <c r="IH2717" s="22"/>
      <c r="II2717" s="22"/>
      <c r="IJ2717" s="22"/>
      <c r="IK2717" s="22"/>
      <c r="IL2717" s="22"/>
      <c r="IM2717" s="22"/>
      <c r="IN2717" s="22"/>
      <c r="IO2717" s="24"/>
      <c r="IP2717" s="22"/>
      <c r="IQ2717" s="22"/>
      <c r="IR2717" s="22"/>
      <c r="IS2717" s="22"/>
      <c r="IT2717" s="22"/>
      <c r="IU2717" s="22"/>
      <c r="IV2717" s="22"/>
      <c r="IW2717" s="22"/>
      <c r="IX2717" s="22"/>
      <c r="IY2717" s="22"/>
      <c r="IZ2717" s="22"/>
      <c r="JA2717" s="22"/>
      <c r="JB2717" s="22"/>
      <c r="JC2717" s="22"/>
      <c r="JD2717" s="22"/>
      <c r="JE2717" s="22"/>
      <c r="JF2717" s="22"/>
      <c r="JG2717" s="22"/>
      <c r="JH2717" s="22"/>
      <c r="JI2717" s="22"/>
      <c r="JJ2717" s="22"/>
      <c r="JK2717" s="22"/>
      <c r="JL2717" s="22"/>
      <c r="JM2717" s="22"/>
      <c r="JN2717" s="22"/>
      <c r="JO2717" s="22"/>
      <c r="JP2717" s="22"/>
      <c r="JQ2717" s="22"/>
      <c r="JR2717" s="22"/>
      <c r="JS2717" s="22"/>
      <c r="JT2717" s="22"/>
      <c r="JU2717" s="24"/>
      <c r="JV2717" s="22"/>
      <c r="JW2717" s="22"/>
      <c r="JX2717" s="22"/>
      <c r="JY2717" s="22"/>
      <c r="JZ2717" s="22"/>
      <c r="KA2717" s="22"/>
      <c r="KB2717" s="22"/>
      <c r="KC2717" s="22"/>
      <c r="KD2717" s="22"/>
      <c r="KE2717" s="22"/>
      <c r="KF2717" s="22"/>
      <c r="KG2717" s="22"/>
      <c r="KH2717" s="22"/>
      <c r="KI2717" s="22"/>
      <c r="KJ2717" s="22"/>
      <c r="KK2717" s="22"/>
      <c r="KL2717" s="22"/>
      <c r="KM2717" s="22"/>
      <c r="KN2717" s="22"/>
      <c r="KO2717" s="22"/>
      <c r="KP2717" s="22"/>
      <c r="KQ2717" s="22"/>
      <c r="KR2717" s="22"/>
      <c r="KS2717" s="22"/>
      <c r="KT2717" s="22"/>
      <c r="KU2717" s="22"/>
      <c r="KV2717" s="22"/>
      <c r="KW2717" s="22"/>
      <c r="KX2717" s="22"/>
      <c r="KY2717" s="22"/>
      <c r="KZ2717" s="22"/>
      <c r="LA2717" s="24"/>
      <c r="LB2717" s="22"/>
      <c r="LC2717" s="22"/>
      <c r="LD2717" s="22"/>
      <c r="LE2717" s="22"/>
      <c r="LF2717" s="22"/>
      <c r="LG2717" s="22"/>
      <c r="LH2717" s="22"/>
      <c r="LI2717" s="22"/>
      <c r="LJ2717" s="22"/>
      <c r="LK2717" s="22"/>
      <c r="LL2717" s="22"/>
      <c r="LM2717" s="22"/>
      <c r="LN2717" s="22"/>
      <c r="LO2717" s="22"/>
      <c r="LP2717" s="22"/>
      <c r="LQ2717" s="22"/>
      <c r="LR2717" s="22"/>
      <c r="LS2717" s="22"/>
      <c r="LT2717" s="22"/>
      <c r="LU2717" s="22"/>
      <c r="LV2717" s="22"/>
      <c r="LW2717" s="22"/>
      <c r="LX2717" s="22"/>
      <c r="LY2717" s="22"/>
      <c r="LZ2717" s="22"/>
      <c r="MA2717" s="22"/>
      <c r="MB2717" s="22"/>
      <c r="MC2717" s="22"/>
      <c r="MD2717" s="22"/>
      <c r="ME2717" s="22"/>
      <c r="MF2717" s="22"/>
      <c r="MG2717" s="24"/>
      <c r="MH2717" s="22"/>
      <c r="MI2717" s="22"/>
      <c r="MJ2717" s="22"/>
      <c r="MK2717" s="22"/>
      <c r="ML2717" s="22"/>
      <c r="MM2717" s="22"/>
      <c r="MN2717" s="22"/>
      <c r="MO2717" s="22"/>
      <c r="MP2717" s="22"/>
      <c r="MQ2717" s="22"/>
      <c r="MR2717" s="22"/>
      <c r="MS2717" s="22"/>
      <c r="MT2717" s="22"/>
      <c r="MU2717" s="22"/>
      <c r="MV2717" s="22"/>
      <c r="MW2717" s="22"/>
      <c r="MX2717" s="22"/>
      <c r="MY2717" s="22"/>
      <c r="MZ2717" s="22"/>
      <c r="NA2717" s="22"/>
      <c r="NB2717" s="22"/>
      <c r="NC2717" s="22"/>
      <c r="ND2717" s="22"/>
      <c r="NE2717" s="22"/>
      <c r="NF2717" s="22"/>
      <c r="NG2717" s="22"/>
      <c r="NH2717" s="22"/>
      <c r="NI2717" s="22"/>
      <c r="NJ2717" s="22"/>
      <c r="NK2717" s="22"/>
      <c r="NL2717" s="22"/>
      <c r="NM2717" s="24"/>
      <c r="NN2717" s="22"/>
      <c r="NO2717" s="22"/>
      <c r="NP2717" s="22"/>
      <c r="NQ2717" s="22"/>
      <c r="NR2717" s="22"/>
      <c r="NS2717" s="22"/>
      <c r="NT2717" s="22"/>
      <c r="NU2717" s="22"/>
      <c r="NV2717" s="22"/>
      <c r="NW2717" s="22"/>
      <c r="NX2717" s="22"/>
      <c r="NY2717" s="22"/>
      <c r="NZ2717" s="22"/>
      <c r="OA2717" s="22"/>
      <c r="OB2717" s="22"/>
      <c r="OC2717" s="22"/>
      <c r="OD2717" s="22"/>
      <c r="OE2717" s="22"/>
      <c r="OF2717" s="22"/>
      <c r="OG2717" s="22"/>
      <c r="OH2717" s="22"/>
      <c r="OI2717" s="22"/>
      <c r="OJ2717" s="22"/>
      <c r="OK2717" s="22"/>
      <c r="OL2717" s="22"/>
      <c r="OM2717" s="22"/>
      <c r="ON2717" s="22"/>
      <c r="OO2717" s="22"/>
      <c r="OP2717" s="22"/>
      <c r="OQ2717" s="22"/>
      <c r="OR2717" s="22"/>
    </row>
    <row r="2718" spans="1:408" ht="15" thickBot="1">
      <c r="A2718" s="1"/>
      <c r="B2718" s="12"/>
      <c r="C2718" s="12"/>
      <c r="D2718" s="22"/>
      <c r="E2718" s="54"/>
      <c r="F2718" s="54"/>
      <c r="G2718" s="54"/>
      <c r="H2718" s="55"/>
      <c r="I2718" s="22"/>
      <c r="J2718" s="56"/>
      <c r="K2718" s="81"/>
      <c r="L2718" s="57"/>
      <c r="M2718" s="57"/>
      <c r="N2718" s="55"/>
      <c r="O2718" s="58"/>
      <c r="P2718" s="58"/>
      <c r="Q2718" s="59"/>
      <c r="R2718" s="60"/>
      <c r="S2718" s="60"/>
      <c r="T2718" s="22"/>
      <c r="U2718" s="1"/>
      <c r="V2718" s="23"/>
      <c r="X2718" s="24"/>
      <c r="Y2718" s="24"/>
      <c r="Z2718" s="22"/>
      <c r="AA2718" s="22"/>
      <c r="AB2718" s="22"/>
      <c r="AC2718" s="22"/>
      <c r="AD2718" s="22"/>
      <c r="AE2718" s="22"/>
      <c r="AF2718" s="22"/>
      <c r="AG2718" s="22"/>
      <c r="AH2718" s="22"/>
      <c r="AI2718" s="22"/>
      <c r="AJ2718" s="22"/>
      <c r="AK2718" s="22"/>
      <c r="AL2718" s="22"/>
      <c r="AM2718" s="22"/>
      <c r="AN2718" s="22"/>
      <c r="AO2718" s="22"/>
      <c r="AP2718" s="22"/>
      <c r="AQ2718" s="22"/>
      <c r="AR2718" s="22"/>
      <c r="AS2718" s="22"/>
      <c r="AT2718" s="22"/>
      <c r="AU2718" s="22"/>
      <c r="AV2718" s="22"/>
      <c r="AW2718" s="22"/>
      <c r="AX2718" s="22"/>
      <c r="AY2718" s="22"/>
      <c r="AZ2718" s="22"/>
      <c r="BA2718" s="22"/>
      <c r="BB2718" s="22"/>
      <c r="BC2718" s="22"/>
      <c r="BD2718" s="22"/>
      <c r="BE2718" s="24"/>
      <c r="BF2718" s="22"/>
      <c r="BG2718" s="22"/>
      <c r="BH2718" s="22"/>
      <c r="BI2718" s="22"/>
      <c r="BJ2718" s="22"/>
      <c r="BK2718" s="22"/>
      <c r="BL2718" s="22"/>
      <c r="BM2718" s="22"/>
      <c r="BN2718" s="22"/>
      <c r="BO2718" s="22"/>
      <c r="BP2718" s="22"/>
      <c r="BQ2718" s="22"/>
      <c r="BR2718" s="22"/>
      <c r="BS2718" s="22"/>
      <c r="BT2718" s="22"/>
      <c r="BU2718" s="22"/>
      <c r="BV2718" s="22"/>
      <c r="BW2718" s="22"/>
      <c r="BX2718" s="22"/>
      <c r="BY2718" s="22"/>
      <c r="BZ2718" s="22"/>
      <c r="CA2718" s="22"/>
      <c r="CB2718" s="22"/>
      <c r="CC2718" s="22"/>
      <c r="CD2718" s="22"/>
      <c r="CE2718" s="22"/>
      <c r="CF2718" s="22"/>
      <c r="CG2718" s="22"/>
      <c r="CH2718" s="22"/>
      <c r="CI2718" s="22"/>
      <c r="CJ2718" s="22"/>
      <c r="CK2718" s="24"/>
      <c r="CL2718" s="22"/>
      <c r="CM2718" s="22"/>
      <c r="CN2718" s="22"/>
      <c r="CO2718" s="22"/>
      <c r="CP2718" s="22"/>
      <c r="CQ2718" s="22"/>
      <c r="CR2718" s="22"/>
      <c r="CS2718" s="22"/>
      <c r="CT2718" s="22"/>
      <c r="CU2718" s="22"/>
      <c r="CV2718" s="22"/>
      <c r="CW2718" s="22"/>
      <c r="CX2718" s="22"/>
      <c r="CY2718" s="22"/>
      <c r="CZ2718" s="22"/>
      <c r="DA2718" s="22"/>
      <c r="DB2718" s="22"/>
      <c r="DC2718" s="22"/>
      <c r="DD2718" s="22"/>
      <c r="DE2718" s="22"/>
      <c r="DF2718" s="22"/>
      <c r="DG2718" s="22"/>
      <c r="DH2718" s="22"/>
      <c r="DI2718" s="22"/>
      <c r="DJ2718" s="22"/>
      <c r="DK2718" s="22"/>
      <c r="DL2718" s="22"/>
      <c r="DM2718" s="22"/>
      <c r="DN2718" s="22"/>
      <c r="DO2718" s="22"/>
      <c r="DP2718" s="22"/>
      <c r="DQ2718" s="24"/>
      <c r="DR2718" s="22"/>
      <c r="DS2718" s="22"/>
      <c r="DT2718" s="22"/>
      <c r="DU2718" s="22"/>
      <c r="DV2718" s="22"/>
      <c r="DW2718" s="22"/>
      <c r="DX2718" s="22"/>
      <c r="DY2718" s="22"/>
      <c r="DZ2718" s="22"/>
      <c r="EA2718" s="22"/>
      <c r="EB2718" s="22"/>
      <c r="EC2718" s="22"/>
      <c r="ED2718" s="22"/>
      <c r="EE2718" s="22"/>
      <c r="EF2718" s="22"/>
      <c r="EG2718" s="22"/>
      <c r="EH2718" s="22"/>
      <c r="EI2718" s="22"/>
      <c r="EJ2718" s="22"/>
      <c r="EK2718" s="22"/>
      <c r="EL2718" s="22"/>
      <c r="EM2718" s="22"/>
      <c r="EN2718" s="22"/>
      <c r="EO2718" s="22"/>
      <c r="EP2718" s="22"/>
      <c r="EQ2718" s="22"/>
      <c r="ER2718" s="22"/>
      <c r="ES2718" s="22"/>
      <c r="ET2718" s="22"/>
      <c r="EU2718" s="22"/>
      <c r="EV2718" s="22"/>
      <c r="EW2718" s="24"/>
      <c r="EX2718" s="22"/>
      <c r="EY2718" s="22"/>
      <c r="EZ2718" s="22"/>
      <c r="FA2718" s="22"/>
      <c r="FB2718" s="22"/>
      <c r="FC2718" s="22"/>
      <c r="FD2718" s="22"/>
      <c r="FE2718" s="22"/>
      <c r="FF2718" s="22"/>
      <c r="FG2718" s="22"/>
      <c r="FH2718" s="22"/>
      <c r="FI2718" s="22"/>
      <c r="FJ2718" s="22"/>
      <c r="FK2718" s="22"/>
      <c r="FL2718" s="22"/>
      <c r="FM2718" s="22"/>
      <c r="FN2718" s="22"/>
      <c r="FO2718" s="22"/>
      <c r="FP2718" s="22"/>
      <c r="FQ2718" s="22"/>
      <c r="FR2718" s="22"/>
      <c r="FS2718" s="22"/>
      <c r="FT2718" s="22"/>
      <c r="FU2718" s="22"/>
      <c r="FV2718" s="22"/>
      <c r="FW2718" s="22"/>
      <c r="FX2718" s="22"/>
      <c r="FY2718" s="22"/>
      <c r="FZ2718" s="22"/>
      <c r="GA2718" s="22"/>
      <c r="GB2718" s="22"/>
      <c r="GC2718" s="24"/>
      <c r="GD2718" s="22"/>
      <c r="GE2718" s="22"/>
      <c r="GF2718" s="22"/>
      <c r="GG2718" s="22"/>
      <c r="GH2718" s="22"/>
      <c r="GI2718" s="22"/>
      <c r="GJ2718" s="22"/>
      <c r="GK2718" s="22"/>
      <c r="GL2718" s="22"/>
      <c r="GM2718" s="22"/>
      <c r="GN2718" s="22"/>
      <c r="GO2718" s="22"/>
      <c r="GP2718" s="22"/>
      <c r="GQ2718" s="22"/>
      <c r="GR2718" s="22"/>
      <c r="GS2718" s="22"/>
      <c r="GT2718" s="22"/>
      <c r="GU2718" s="22"/>
      <c r="GV2718" s="22"/>
      <c r="GW2718" s="22"/>
      <c r="GX2718" s="22"/>
      <c r="GY2718" s="22"/>
      <c r="GZ2718" s="22"/>
      <c r="HA2718" s="22"/>
      <c r="HB2718" s="22"/>
      <c r="HC2718" s="22"/>
      <c r="HD2718" s="22"/>
      <c r="HE2718" s="22"/>
      <c r="HF2718" s="22"/>
      <c r="HG2718" s="22"/>
      <c r="HH2718" s="22"/>
      <c r="HI2718" s="24"/>
      <c r="HJ2718" s="22"/>
      <c r="HK2718" s="22"/>
      <c r="HL2718" s="22"/>
      <c r="HM2718" s="22"/>
      <c r="HN2718" s="22"/>
      <c r="HO2718" s="22"/>
      <c r="HP2718" s="22"/>
      <c r="HQ2718" s="22"/>
      <c r="HR2718" s="22"/>
      <c r="HS2718" s="22"/>
      <c r="HT2718" s="22"/>
      <c r="HU2718" s="22"/>
      <c r="HV2718" s="22"/>
      <c r="HW2718" s="22"/>
      <c r="HX2718" s="22"/>
      <c r="HY2718" s="22"/>
      <c r="HZ2718" s="22"/>
      <c r="IA2718" s="22"/>
      <c r="IB2718" s="22"/>
      <c r="IC2718" s="22"/>
      <c r="ID2718" s="22"/>
      <c r="IE2718" s="22"/>
      <c r="IF2718" s="22"/>
      <c r="IG2718" s="22"/>
      <c r="IH2718" s="22"/>
      <c r="II2718" s="22"/>
      <c r="IJ2718" s="22"/>
      <c r="IK2718" s="22"/>
      <c r="IL2718" s="22"/>
      <c r="IM2718" s="22"/>
      <c r="IN2718" s="22"/>
      <c r="IO2718" s="24"/>
      <c r="IP2718" s="22"/>
      <c r="IQ2718" s="22"/>
      <c r="IR2718" s="22"/>
      <c r="IS2718" s="22"/>
      <c r="IT2718" s="22"/>
      <c r="IU2718" s="22"/>
      <c r="IV2718" s="22"/>
      <c r="IW2718" s="22"/>
      <c r="IX2718" s="22"/>
      <c r="IY2718" s="22"/>
      <c r="IZ2718" s="22"/>
      <c r="JA2718" s="22"/>
      <c r="JB2718" s="22"/>
      <c r="JC2718" s="22"/>
      <c r="JD2718" s="22"/>
      <c r="JE2718" s="22"/>
      <c r="JF2718" s="22"/>
      <c r="JG2718" s="22"/>
      <c r="JH2718" s="22"/>
      <c r="JI2718" s="22"/>
      <c r="JJ2718" s="22"/>
      <c r="JK2718" s="22"/>
      <c r="JL2718" s="22"/>
      <c r="JM2718" s="22"/>
      <c r="JN2718" s="22"/>
      <c r="JO2718" s="22"/>
      <c r="JP2718" s="22"/>
      <c r="JQ2718" s="22"/>
      <c r="JR2718" s="22"/>
      <c r="JS2718" s="22"/>
      <c r="JT2718" s="22"/>
      <c r="JU2718" s="24"/>
      <c r="JV2718" s="22"/>
      <c r="JW2718" s="22"/>
      <c r="JX2718" s="22"/>
      <c r="JY2718" s="22"/>
      <c r="JZ2718" s="22"/>
      <c r="KA2718" s="22"/>
      <c r="KB2718" s="22"/>
      <c r="KC2718" s="22"/>
      <c r="KD2718" s="22"/>
      <c r="KE2718" s="22"/>
      <c r="KF2718" s="22"/>
      <c r="KG2718" s="22"/>
      <c r="KH2718" s="22"/>
      <c r="KI2718" s="22"/>
      <c r="KJ2718" s="22"/>
      <c r="KK2718" s="22"/>
      <c r="KL2718" s="22"/>
      <c r="KM2718" s="22"/>
      <c r="KN2718" s="22"/>
      <c r="KO2718" s="22"/>
      <c r="KP2718" s="22"/>
      <c r="KQ2718" s="22"/>
      <c r="KR2718" s="22"/>
      <c r="KS2718" s="22"/>
      <c r="KT2718" s="22"/>
      <c r="KU2718" s="22"/>
      <c r="KV2718" s="22"/>
      <c r="KW2718" s="22"/>
      <c r="KX2718" s="22"/>
      <c r="KY2718" s="22"/>
      <c r="KZ2718" s="22"/>
      <c r="LA2718" s="24"/>
      <c r="LB2718" s="22"/>
      <c r="LC2718" s="22"/>
      <c r="LD2718" s="22"/>
      <c r="LE2718" s="22"/>
      <c r="LF2718" s="22"/>
      <c r="LG2718" s="22"/>
      <c r="LH2718" s="22"/>
      <c r="LI2718" s="22"/>
      <c r="LJ2718" s="22"/>
      <c r="LK2718" s="22"/>
      <c r="LL2718" s="22"/>
      <c r="LM2718" s="22"/>
      <c r="LN2718" s="22"/>
      <c r="LO2718" s="22"/>
      <c r="LP2718" s="22"/>
      <c r="LQ2718" s="22"/>
      <c r="LR2718" s="22"/>
      <c r="LS2718" s="22"/>
      <c r="LT2718" s="22"/>
      <c r="LU2718" s="22"/>
      <c r="LV2718" s="22"/>
      <c r="LW2718" s="22"/>
      <c r="LX2718" s="22"/>
      <c r="LY2718" s="22"/>
      <c r="LZ2718" s="22"/>
      <c r="MA2718" s="22"/>
      <c r="MB2718" s="22"/>
      <c r="MC2718" s="22"/>
      <c r="MD2718" s="22"/>
      <c r="ME2718" s="22"/>
      <c r="MF2718" s="22"/>
      <c r="MG2718" s="24"/>
      <c r="MH2718" s="22"/>
      <c r="MI2718" s="22"/>
      <c r="MJ2718" s="22"/>
      <c r="MK2718" s="22"/>
      <c r="ML2718" s="22"/>
      <c r="MM2718" s="22"/>
      <c r="MN2718" s="22"/>
      <c r="MO2718" s="22"/>
      <c r="MP2718" s="22"/>
      <c r="MQ2718" s="22"/>
      <c r="MR2718" s="22"/>
      <c r="MS2718" s="22"/>
      <c r="MT2718" s="22"/>
      <c r="MU2718" s="22"/>
      <c r="MV2718" s="22"/>
      <c r="MW2718" s="22"/>
      <c r="MX2718" s="22"/>
      <c r="MY2718" s="22"/>
      <c r="MZ2718" s="22"/>
      <c r="NA2718" s="22"/>
      <c r="NB2718" s="22"/>
      <c r="NC2718" s="22"/>
      <c r="ND2718" s="22"/>
      <c r="NE2718" s="22"/>
      <c r="NF2718" s="22"/>
      <c r="NG2718" s="22"/>
      <c r="NH2718" s="22"/>
      <c r="NI2718" s="22"/>
      <c r="NJ2718" s="22"/>
      <c r="NK2718" s="22"/>
      <c r="NL2718" s="22"/>
      <c r="NM2718" s="24"/>
      <c r="NN2718" s="22"/>
      <c r="NO2718" s="22"/>
      <c r="NP2718" s="22"/>
      <c r="NQ2718" s="22"/>
      <c r="NR2718" s="22"/>
      <c r="NS2718" s="22"/>
      <c r="NT2718" s="22"/>
      <c r="NU2718" s="22"/>
      <c r="NV2718" s="22"/>
      <c r="NW2718" s="22"/>
      <c r="NX2718" s="22"/>
      <c r="NY2718" s="22"/>
      <c r="NZ2718" s="22"/>
      <c r="OA2718" s="22"/>
      <c r="OB2718" s="22"/>
      <c r="OC2718" s="22"/>
      <c r="OD2718" s="22"/>
      <c r="OE2718" s="22"/>
      <c r="OF2718" s="22"/>
      <c r="OG2718" s="22"/>
      <c r="OH2718" s="22"/>
      <c r="OI2718" s="22"/>
      <c r="OJ2718" s="22"/>
      <c r="OK2718" s="22"/>
      <c r="OL2718" s="22"/>
      <c r="OM2718" s="22"/>
      <c r="ON2718" s="22"/>
      <c r="OO2718" s="22"/>
      <c r="OP2718" s="22"/>
      <c r="OQ2718" s="22"/>
      <c r="OR2718" s="22"/>
    </row>
    <row r="2719" spans="1:408" ht="15" thickBot="1">
      <c r="A2719" s="1"/>
      <c r="B2719" s="12"/>
      <c r="C2719" s="12"/>
      <c r="D2719" s="22"/>
      <c r="E2719" s="54"/>
      <c r="F2719" s="54"/>
      <c r="G2719" s="54"/>
      <c r="H2719" s="55"/>
      <c r="I2719" s="22"/>
      <c r="J2719" s="56"/>
      <c r="K2719" s="80"/>
      <c r="L2719" s="57"/>
      <c r="M2719" s="57"/>
      <c r="N2719" s="55"/>
      <c r="O2719" s="58"/>
      <c r="P2719" s="58"/>
      <c r="Q2719" s="59"/>
      <c r="R2719" s="60"/>
      <c r="S2719" s="60"/>
      <c r="T2719" s="22"/>
      <c r="U2719" s="1"/>
      <c r="V2719" s="23"/>
      <c r="X2719" s="24"/>
      <c r="Y2719" s="24"/>
      <c r="Z2719" s="22"/>
      <c r="AA2719" s="22"/>
      <c r="AB2719" s="22"/>
      <c r="AC2719" s="22"/>
      <c r="AD2719" s="22"/>
      <c r="AE2719" s="22"/>
      <c r="AF2719" s="22"/>
      <c r="AG2719" s="22"/>
      <c r="AH2719" s="22"/>
      <c r="AI2719" s="22"/>
      <c r="AJ2719" s="22"/>
      <c r="AK2719" s="22"/>
      <c r="AL2719" s="22"/>
      <c r="AM2719" s="22"/>
      <c r="AN2719" s="22"/>
      <c r="AO2719" s="22"/>
      <c r="AP2719" s="22"/>
      <c r="AQ2719" s="22"/>
      <c r="AR2719" s="22"/>
      <c r="AS2719" s="22"/>
      <c r="AT2719" s="22"/>
      <c r="AU2719" s="22"/>
      <c r="AV2719" s="22"/>
      <c r="AW2719" s="22"/>
      <c r="AX2719" s="22"/>
      <c r="AY2719" s="22"/>
      <c r="AZ2719" s="22"/>
      <c r="BA2719" s="22"/>
      <c r="BB2719" s="22"/>
      <c r="BC2719" s="22"/>
      <c r="BD2719" s="22"/>
      <c r="BE2719" s="24"/>
      <c r="BF2719" s="22"/>
      <c r="BG2719" s="22"/>
      <c r="BH2719" s="22"/>
      <c r="BI2719" s="22"/>
      <c r="BJ2719" s="22"/>
      <c r="BK2719" s="22"/>
      <c r="BL2719" s="22"/>
      <c r="BM2719" s="22"/>
      <c r="BN2719" s="22"/>
      <c r="BO2719" s="22"/>
      <c r="BP2719" s="22"/>
      <c r="BQ2719" s="22"/>
      <c r="BR2719" s="22"/>
      <c r="BS2719" s="22"/>
      <c r="BT2719" s="22"/>
      <c r="BU2719" s="22"/>
      <c r="BV2719" s="22"/>
      <c r="BW2719" s="22"/>
      <c r="BX2719" s="22"/>
      <c r="BY2719" s="22"/>
      <c r="BZ2719" s="22"/>
      <c r="CA2719" s="22"/>
      <c r="CB2719" s="22"/>
      <c r="CC2719" s="22"/>
      <c r="CD2719" s="22"/>
      <c r="CE2719" s="22"/>
      <c r="CF2719" s="22"/>
      <c r="CG2719" s="22"/>
      <c r="CH2719" s="22"/>
      <c r="CI2719" s="22"/>
      <c r="CJ2719" s="22"/>
      <c r="CK2719" s="24"/>
      <c r="CL2719" s="22"/>
      <c r="CM2719" s="22"/>
      <c r="CN2719" s="22"/>
      <c r="CO2719" s="22"/>
      <c r="CP2719" s="22"/>
      <c r="CQ2719" s="22"/>
      <c r="CR2719" s="22"/>
      <c r="CS2719" s="22"/>
      <c r="CT2719" s="22"/>
      <c r="CU2719" s="22"/>
      <c r="CV2719" s="22"/>
      <c r="CW2719" s="22"/>
      <c r="CX2719" s="22"/>
      <c r="CY2719" s="22"/>
      <c r="CZ2719" s="22"/>
      <c r="DA2719" s="22"/>
      <c r="DB2719" s="22"/>
      <c r="DC2719" s="22"/>
      <c r="DD2719" s="22"/>
      <c r="DE2719" s="22"/>
      <c r="DF2719" s="22"/>
      <c r="DG2719" s="22"/>
      <c r="DH2719" s="22"/>
      <c r="DI2719" s="22"/>
      <c r="DJ2719" s="22"/>
      <c r="DK2719" s="22"/>
      <c r="DL2719" s="22"/>
      <c r="DM2719" s="22"/>
      <c r="DN2719" s="22"/>
      <c r="DO2719" s="22"/>
      <c r="DP2719" s="22"/>
      <c r="DQ2719" s="24"/>
      <c r="DR2719" s="22"/>
      <c r="DS2719" s="22"/>
      <c r="DT2719" s="22"/>
      <c r="DU2719" s="22"/>
      <c r="DV2719" s="22"/>
      <c r="DW2719" s="22"/>
      <c r="DX2719" s="22"/>
      <c r="DY2719" s="22"/>
      <c r="DZ2719" s="22"/>
      <c r="EA2719" s="22"/>
      <c r="EB2719" s="22"/>
      <c r="EC2719" s="22"/>
      <c r="ED2719" s="22"/>
      <c r="EE2719" s="22"/>
      <c r="EF2719" s="22"/>
      <c r="EG2719" s="22"/>
      <c r="EH2719" s="22"/>
      <c r="EI2719" s="22"/>
      <c r="EJ2719" s="22"/>
      <c r="EK2719" s="22"/>
      <c r="EL2719" s="22"/>
      <c r="EM2719" s="22"/>
      <c r="EN2719" s="22"/>
      <c r="EO2719" s="22"/>
      <c r="EP2719" s="22"/>
      <c r="EQ2719" s="22"/>
      <c r="ER2719" s="22"/>
      <c r="ES2719" s="22"/>
      <c r="ET2719" s="22"/>
      <c r="EU2719" s="22"/>
      <c r="EV2719" s="22"/>
      <c r="EW2719" s="24"/>
      <c r="EX2719" s="22"/>
      <c r="EY2719" s="22"/>
      <c r="EZ2719" s="22"/>
      <c r="FA2719" s="22"/>
      <c r="FB2719" s="22"/>
      <c r="FC2719" s="22"/>
      <c r="FD2719" s="22"/>
      <c r="FE2719" s="22"/>
      <c r="FF2719" s="22"/>
      <c r="FG2719" s="22"/>
      <c r="FH2719" s="22"/>
      <c r="FI2719" s="22"/>
      <c r="FJ2719" s="22"/>
      <c r="FK2719" s="22"/>
      <c r="FL2719" s="22"/>
      <c r="FM2719" s="22"/>
      <c r="FN2719" s="22"/>
      <c r="FO2719" s="22"/>
      <c r="FP2719" s="22"/>
      <c r="FQ2719" s="22"/>
      <c r="FR2719" s="22"/>
      <c r="FS2719" s="22"/>
      <c r="FT2719" s="22"/>
      <c r="FU2719" s="22"/>
      <c r="FV2719" s="22"/>
      <c r="FW2719" s="22"/>
      <c r="FX2719" s="22"/>
      <c r="FY2719" s="22"/>
      <c r="FZ2719" s="22"/>
      <c r="GA2719" s="22"/>
      <c r="GB2719" s="22"/>
      <c r="GC2719" s="24"/>
      <c r="GD2719" s="22"/>
      <c r="GE2719" s="22"/>
      <c r="GF2719" s="22"/>
      <c r="GG2719" s="22"/>
      <c r="GH2719" s="22"/>
      <c r="GI2719" s="22"/>
      <c r="GJ2719" s="22"/>
      <c r="GK2719" s="22"/>
      <c r="GL2719" s="22"/>
      <c r="GM2719" s="22"/>
      <c r="GN2719" s="22"/>
      <c r="GO2719" s="22"/>
      <c r="GP2719" s="22"/>
      <c r="GQ2719" s="22"/>
      <c r="GR2719" s="22"/>
      <c r="GS2719" s="22"/>
      <c r="GT2719" s="22"/>
      <c r="GU2719" s="22"/>
      <c r="GV2719" s="22"/>
      <c r="GW2719" s="22"/>
      <c r="GX2719" s="22"/>
      <c r="GY2719" s="22"/>
      <c r="GZ2719" s="22"/>
      <c r="HA2719" s="22"/>
      <c r="HB2719" s="22"/>
      <c r="HC2719" s="22"/>
      <c r="HD2719" s="22"/>
      <c r="HE2719" s="22"/>
      <c r="HF2719" s="22"/>
      <c r="HG2719" s="22"/>
      <c r="HH2719" s="22"/>
      <c r="HI2719" s="24"/>
      <c r="HJ2719" s="22"/>
      <c r="HK2719" s="22"/>
      <c r="HL2719" s="22"/>
      <c r="HM2719" s="22"/>
      <c r="HN2719" s="22"/>
      <c r="HO2719" s="22"/>
      <c r="HP2719" s="22"/>
      <c r="HQ2719" s="22"/>
      <c r="HR2719" s="22"/>
      <c r="HS2719" s="22"/>
      <c r="HT2719" s="22"/>
      <c r="HU2719" s="22"/>
      <c r="HV2719" s="22"/>
      <c r="HW2719" s="22"/>
      <c r="HX2719" s="22"/>
      <c r="HY2719" s="22"/>
      <c r="HZ2719" s="22"/>
      <c r="IA2719" s="22"/>
      <c r="IB2719" s="22"/>
      <c r="IC2719" s="22"/>
      <c r="ID2719" s="22"/>
      <c r="IE2719" s="22"/>
      <c r="IF2719" s="22"/>
      <c r="IG2719" s="22"/>
      <c r="IH2719" s="22"/>
      <c r="II2719" s="22"/>
      <c r="IJ2719" s="22"/>
      <c r="IK2719" s="22"/>
      <c r="IL2719" s="22"/>
      <c r="IM2719" s="22"/>
      <c r="IN2719" s="22"/>
      <c r="IO2719" s="24"/>
      <c r="IP2719" s="22"/>
      <c r="IQ2719" s="22"/>
      <c r="IR2719" s="22"/>
      <c r="IS2719" s="22"/>
      <c r="IT2719" s="22"/>
      <c r="IU2719" s="22"/>
      <c r="IV2719" s="22"/>
      <c r="IW2719" s="22"/>
      <c r="IX2719" s="22"/>
      <c r="IY2719" s="22"/>
      <c r="IZ2719" s="22"/>
      <c r="JA2719" s="22"/>
      <c r="JB2719" s="22"/>
      <c r="JC2719" s="22"/>
      <c r="JD2719" s="22"/>
      <c r="JE2719" s="22"/>
      <c r="JF2719" s="22"/>
      <c r="JG2719" s="22"/>
      <c r="JH2719" s="22"/>
      <c r="JI2719" s="22"/>
      <c r="JJ2719" s="22"/>
      <c r="JK2719" s="22"/>
      <c r="JL2719" s="22"/>
      <c r="JM2719" s="22"/>
      <c r="JN2719" s="22"/>
      <c r="JO2719" s="22"/>
      <c r="JP2719" s="22"/>
      <c r="JQ2719" s="22"/>
      <c r="JR2719" s="22"/>
      <c r="JS2719" s="22"/>
      <c r="JT2719" s="22"/>
      <c r="JU2719" s="24"/>
      <c r="JV2719" s="22"/>
      <c r="JW2719" s="22"/>
      <c r="JX2719" s="22"/>
      <c r="JY2719" s="22"/>
      <c r="JZ2719" s="22"/>
      <c r="KA2719" s="22"/>
      <c r="KB2719" s="22"/>
      <c r="KC2719" s="22"/>
      <c r="KD2719" s="22"/>
      <c r="KE2719" s="22"/>
      <c r="KF2719" s="22"/>
      <c r="KG2719" s="22"/>
      <c r="KH2719" s="22"/>
      <c r="KI2719" s="22"/>
      <c r="KJ2719" s="22"/>
      <c r="KK2719" s="22"/>
      <c r="KL2719" s="22"/>
      <c r="KM2719" s="22"/>
      <c r="KN2719" s="22"/>
      <c r="KO2719" s="22"/>
      <c r="KP2719" s="22"/>
      <c r="KQ2719" s="22"/>
      <c r="KR2719" s="22"/>
      <c r="KS2719" s="22"/>
      <c r="KT2719" s="22"/>
      <c r="KU2719" s="22"/>
      <c r="KV2719" s="22"/>
      <c r="KW2719" s="22"/>
      <c r="KX2719" s="22"/>
      <c r="KY2719" s="22"/>
      <c r="KZ2719" s="22"/>
      <c r="LA2719" s="24"/>
      <c r="LB2719" s="22"/>
      <c r="LC2719" s="22"/>
      <c r="LD2719" s="22"/>
      <c r="LE2719" s="22"/>
      <c r="LF2719" s="22"/>
      <c r="LG2719" s="22"/>
      <c r="LH2719" s="22"/>
      <c r="LI2719" s="22"/>
      <c r="LJ2719" s="22"/>
      <c r="LK2719" s="22"/>
      <c r="LL2719" s="22"/>
      <c r="LM2719" s="22"/>
      <c r="LN2719" s="22"/>
      <c r="LO2719" s="22"/>
      <c r="LP2719" s="22"/>
      <c r="LQ2719" s="22"/>
      <c r="LR2719" s="22"/>
      <c r="LS2719" s="22"/>
      <c r="LT2719" s="22"/>
      <c r="LU2719" s="22"/>
      <c r="LV2719" s="22"/>
      <c r="LW2719" s="22"/>
      <c r="LX2719" s="22"/>
      <c r="LY2719" s="22"/>
      <c r="LZ2719" s="22"/>
      <c r="MA2719" s="22"/>
      <c r="MB2719" s="22"/>
      <c r="MC2719" s="22"/>
      <c r="MD2719" s="22"/>
      <c r="ME2719" s="22"/>
      <c r="MF2719" s="22"/>
      <c r="MG2719" s="24"/>
      <c r="MH2719" s="22"/>
      <c r="MI2719" s="22"/>
      <c r="MJ2719" s="22"/>
      <c r="MK2719" s="22"/>
      <c r="ML2719" s="22"/>
      <c r="MM2719" s="22"/>
      <c r="MN2719" s="22"/>
      <c r="MO2719" s="22"/>
      <c r="MP2719" s="22"/>
      <c r="MQ2719" s="22"/>
      <c r="MR2719" s="22"/>
      <c r="MS2719" s="22"/>
      <c r="MT2719" s="22"/>
      <c r="MU2719" s="22"/>
      <c r="MV2719" s="22"/>
      <c r="MW2719" s="22"/>
      <c r="MX2719" s="22"/>
      <c r="MY2719" s="22"/>
      <c r="MZ2719" s="22"/>
      <c r="NA2719" s="22"/>
      <c r="NB2719" s="22"/>
      <c r="NC2719" s="22"/>
      <c r="ND2719" s="22"/>
      <c r="NE2719" s="22"/>
      <c r="NF2719" s="22"/>
      <c r="NG2719" s="22"/>
      <c r="NH2719" s="22"/>
      <c r="NI2719" s="22"/>
      <c r="NJ2719" s="22"/>
      <c r="NK2719" s="22"/>
      <c r="NL2719" s="22"/>
      <c r="NM2719" s="24"/>
      <c r="NN2719" s="22"/>
      <c r="NO2719" s="22"/>
      <c r="NP2719" s="22"/>
      <c r="NQ2719" s="22"/>
      <c r="NR2719" s="22"/>
      <c r="NS2719" s="22"/>
      <c r="NT2719" s="22"/>
      <c r="NU2719" s="22"/>
      <c r="NV2719" s="22"/>
      <c r="NW2719" s="22"/>
      <c r="NX2719" s="22"/>
      <c r="NY2719" s="22"/>
      <c r="NZ2719" s="22"/>
      <c r="OA2719" s="22"/>
      <c r="OB2719" s="22"/>
      <c r="OC2719" s="22"/>
      <c r="OD2719" s="22"/>
      <c r="OE2719" s="22"/>
      <c r="OF2719" s="22"/>
      <c r="OG2719" s="22"/>
      <c r="OH2719" s="22"/>
      <c r="OI2719" s="22"/>
      <c r="OJ2719" s="22"/>
      <c r="OK2719" s="22"/>
      <c r="OL2719" s="22"/>
      <c r="OM2719" s="22"/>
      <c r="ON2719" s="22"/>
      <c r="OO2719" s="22"/>
      <c r="OP2719" s="22"/>
      <c r="OQ2719" s="22"/>
      <c r="OR2719" s="22"/>
    </row>
    <row r="2720" spans="1:408" ht="15" thickBot="1">
      <c r="A2720" s="1"/>
      <c r="B2720" s="12"/>
      <c r="C2720" s="12"/>
      <c r="D2720" s="22"/>
      <c r="E2720" s="54"/>
      <c r="F2720" s="54"/>
      <c r="G2720" s="54"/>
      <c r="H2720" s="55"/>
      <c r="I2720" s="22"/>
      <c r="J2720" s="56"/>
      <c r="K2720" s="81"/>
      <c r="L2720" s="57"/>
      <c r="M2720" s="57"/>
      <c r="N2720" s="55"/>
      <c r="O2720" s="58"/>
      <c r="P2720" s="58"/>
      <c r="Q2720" s="59"/>
      <c r="R2720" s="60"/>
      <c r="S2720" s="60"/>
      <c r="T2720" s="22"/>
      <c r="U2720" s="1"/>
      <c r="V2720" s="23"/>
      <c r="X2720" s="24"/>
      <c r="Y2720" s="24"/>
      <c r="Z2720" s="22"/>
      <c r="AA2720" s="22"/>
      <c r="AB2720" s="22"/>
      <c r="AC2720" s="22"/>
      <c r="AD2720" s="22"/>
      <c r="AE2720" s="22"/>
      <c r="AF2720" s="22"/>
      <c r="AG2720" s="22"/>
      <c r="AH2720" s="22"/>
      <c r="AI2720" s="22"/>
      <c r="AJ2720" s="22"/>
      <c r="AK2720" s="22"/>
      <c r="AL2720" s="22"/>
      <c r="AM2720" s="22"/>
      <c r="AN2720" s="22"/>
      <c r="AO2720" s="22"/>
      <c r="AP2720" s="22"/>
      <c r="AQ2720" s="22"/>
      <c r="AR2720" s="22"/>
      <c r="AS2720" s="22"/>
      <c r="AT2720" s="22"/>
      <c r="AU2720" s="22"/>
      <c r="AV2720" s="22"/>
      <c r="AW2720" s="22"/>
      <c r="AX2720" s="22"/>
      <c r="AY2720" s="22"/>
      <c r="AZ2720" s="22"/>
      <c r="BA2720" s="22"/>
      <c r="BB2720" s="22"/>
      <c r="BC2720" s="22"/>
      <c r="BD2720" s="22"/>
      <c r="BE2720" s="24"/>
      <c r="BF2720" s="22"/>
      <c r="BG2720" s="22"/>
      <c r="BH2720" s="22"/>
      <c r="BI2720" s="22"/>
      <c r="BJ2720" s="22"/>
      <c r="BK2720" s="22"/>
      <c r="BL2720" s="22"/>
      <c r="BM2720" s="22"/>
      <c r="BN2720" s="22"/>
      <c r="BO2720" s="22"/>
      <c r="BP2720" s="22"/>
      <c r="BQ2720" s="22"/>
      <c r="BR2720" s="22"/>
      <c r="BS2720" s="22"/>
      <c r="BT2720" s="22"/>
      <c r="BU2720" s="22"/>
      <c r="BV2720" s="22"/>
      <c r="BW2720" s="22"/>
      <c r="BX2720" s="22"/>
      <c r="BY2720" s="22"/>
      <c r="BZ2720" s="22"/>
      <c r="CA2720" s="22"/>
      <c r="CB2720" s="22"/>
      <c r="CC2720" s="22"/>
      <c r="CD2720" s="22"/>
      <c r="CE2720" s="22"/>
      <c r="CF2720" s="22"/>
      <c r="CG2720" s="22"/>
      <c r="CH2720" s="22"/>
      <c r="CI2720" s="22"/>
      <c r="CJ2720" s="22"/>
      <c r="CK2720" s="24"/>
      <c r="CL2720" s="22"/>
      <c r="CM2720" s="22"/>
      <c r="CN2720" s="22"/>
      <c r="CO2720" s="22"/>
      <c r="CP2720" s="22"/>
      <c r="CQ2720" s="22"/>
      <c r="CR2720" s="22"/>
      <c r="CS2720" s="22"/>
      <c r="CT2720" s="22"/>
      <c r="CU2720" s="22"/>
      <c r="CV2720" s="22"/>
      <c r="CW2720" s="22"/>
      <c r="CX2720" s="22"/>
      <c r="CY2720" s="22"/>
      <c r="CZ2720" s="22"/>
      <c r="DA2720" s="22"/>
      <c r="DB2720" s="22"/>
      <c r="DC2720" s="22"/>
      <c r="DD2720" s="22"/>
      <c r="DE2720" s="22"/>
      <c r="DF2720" s="22"/>
      <c r="DG2720" s="22"/>
      <c r="DH2720" s="22"/>
      <c r="DI2720" s="22"/>
      <c r="DJ2720" s="22"/>
      <c r="DK2720" s="22"/>
      <c r="DL2720" s="22"/>
      <c r="DM2720" s="22"/>
      <c r="DN2720" s="22"/>
      <c r="DO2720" s="22"/>
      <c r="DP2720" s="22"/>
      <c r="DQ2720" s="24"/>
      <c r="DR2720" s="22"/>
      <c r="DS2720" s="22"/>
      <c r="DT2720" s="22"/>
      <c r="DU2720" s="22"/>
      <c r="DV2720" s="22"/>
      <c r="DW2720" s="22"/>
      <c r="DX2720" s="22"/>
      <c r="DY2720" s="22"/>
      <c r="DZ2720" s="22"/>
      <c r="EA2720" s="22"/>
      <c r="EB2720" s="22"/>
      <c r="EC2720" s="22"/>
      <c r="ED2720" s="22"/>
      <c r="EE2720" s="22"/>
      <c r="EF2720" s="22"/>
      <c r="EG2720" s="22"/>
      <c r="EH2720" s="22"/>
      <c r="EI2720" s="22"/>
      <c r="EJ2720" s="22"/>
      <c r="EK2720" s="22"/>
      <c r="EL2720" s="22"/>
      <c r="EM2720" s="22"/>
      <c r="EN2720" s="22"/>
      <c r="EO2720" s="22"/>
      <c r="EP2720" s="22"/>
      <c r="EQ2720" s="22"/>
      <c r="ER2720" s="22"/>
      <c r="ES2720" s="22"/>
      <c r="ET2720" s="22"/>
      <c r="EU2720" s="22"/>
      <c r="EV2720" s="22"/>
      <c r="EW2720" s="24"/>
      <c r="EX2720" s="22"/>
      <c r="EY2720" s="22"/>
      <c r="EZ2720" s="22"/>
      <c r="FA2720" s="22"/>
      <c r="FB2720" s="22"/>
      <c r="FC2720" s="22"/>
      <c r="FD2720" s="22"/>
      <c r="FE2720" s="22"/>
      <c r="FF2720" s="22"/>
      <c r="FG2720" s="22"/>
      <c r="FH2720" s="22"/>
      <c r="FI2720" s="22"/>
      <c r="FJ2720" s="22"/>
      <c r="FK2720" s="22"/>
      <c r="FL2720" s="22"/>
      <c r="FM2720" s="22"/>
      <c r="FN2720" s="22"/>
      <c r="FO2720" s="22"/>
      <c r="FP2720" s="22"/>
      <c r="FQ2720" s="22"/>
      <c r="FR2720" s="22"/>
      <c r="FS2720" s="22"/>
      <c r="FT2720" s="22"/>
      <c r="FU2720" s="22"/>
      <c r="FV2720" s="22"/>
      <c r="FW2720" s="22"/>
      <c r="FX2720" s="22"/>
      <c r="FY2720" s="22"/>
      <c r="FZ2720" s="22"/>
      <c r="GA2720" s="22"/>
      <c r="GB2720" s="22"/>
      <c r="GC2720" s="24"/>
      <c r="GD2720" s="22"/>
      <c r="GE2720" s="22"/>
      <c r="GF2720" s="22"/>
      <c r="GG2720" s="22"/>
      <c r="GH2720" s="22"/>
      <c r="GI2720" s="22"/>
      <c r="GJ2720" s="22"/>
      <c r="GK2720" s="22"/>
      <c r="GL2720" s="22"/>
      <c r="GM2720" s="22"/>
      <c r="GN2720" s="22"/>
      <c r="GO2720" s="22"/>
      <c r="GP2720" s="22"/>
      <c r="GQ2720" s="22"/>
      <c r="GR2720" s="22"/>
      <c r="GS2720" s="22"/>
      <c r="GT2720" s="22"/>
      <c r="GU2720" s="22"/>
      <c r="GV2720" s="22"/>
      <c r="GW2720" s="22"/>
      <c r="GX2720" s="22"/>
      <c r="GY2720" s="22"/>
      <c r="GZ2720" s="22"/>
      <c r="HA2720" s="22"/>
      <c r="HB2720" s="22"/>
      <c r="HC2720" s="22"/>
      <c r="HD2720" s="22"/>
      <c r="HE2720" s="22"/>
      <c r="HF2720" s="22"/>
      <c r="HG2720" s="22"/>
      <c r="HH2720" s="22"/>
      <c r="HI2720" s="24"/>
      <c r="HJ2720" s="22"/>
      <c r="HK2720" s="22"/>
      <c r="HL2720" s="22"/>
      <c r="HM2720" s="22"/>
      <c r="HN2720" s="22"/>
      <c r="HO2720" s="22"/>
      <c r="HP2720" s="22"/>
      <c r="HQ2720" s="22"/>
      <c r="HR2720" s="22"/>
      <c r="HS2720" s="22"/>
      <c r="HT2720" s="22"/>
      <c r="HU2720" s="22"/>
      <c r="HV2720" s="22"/>
      <c r="HW2720" s="22"/>
      <c r="HX2720" s="22"/>
      <c r="HY2720" s="22"/>
      <c r="HZ2720" s="22"/>
      <c r="IA2720" s="22"/>
      <c r="IB2720" s="22"/>
      <c r="IC2720" s="22"/>
      <c r="ID2720" s="22"/>
      <c r="IE2720" s="22"/>
      <c r="IF2720" s="22"/>
      <c r="IG2720" s="22"/>
      <c r="IH2720" s="22"/>
      <c r="II2720" s="22"/>
      <c r="IJ2720" s="22"/>
      <c r="IK2720" s="22"/>
      <c r="IL2720" s="22"/>
      <c r="IM2720" s="22"/>
      <c r="IN2720" s="22"/>
      <c r="IO2720" s="24"/>
      <c r="IP2720" s="22"/>
      <c r="IQ2720" s="22"/>
      <c r="IR2720" s="22"/>
      <c r="IS2720" s="22"/>
      <c r="IT2720" s="22"/>
      <c r="IU2720" s="22"/>
      <c r="IV2720" s="22"/>
      <c r="IW2720" s="22"/>
      <c r="IX2720" s="22"/>
      <c r="IY2720" s="22"/>
      <c r="IZ2720" s="22"/>
      <c r="JA2720" s="22"/>
      <c r="JB2720" s="22"/>
      <c r="JC2720" s="22"/>
      <c r="JD2720" s="22"/>
      <c r="JE2720" s="22"/>
      <c r="JF2720" s="22"/>
      <c r="JG2720" s="22"/>
      <c r="JH2720" s="22"/>
      <c r="JI2720" s="22"/>
      <c r="JJ2720" s="22"/>
      <c r="JK2720" s="22"/>
      <c r="JL2720" s="22"/>
      <c r="JM2720" s="22"/>
      <c r="JN2720" s="22"/>
      <c r="JO2720" s="22"/>
      <c r="JP2720" s="22"/>
      <c r="JQ2720" s="22"/>
      <c r="JR2720" s="22"/>
      <c r="JS2720" s="22"/>
      <c r="JT2720" s="22"/>
      <c r="JU2720" s="24"/>
      <c r="JV2720" s="22"/>
      <c r="JW2720" s="22"/>
      <c r="JX2720" s="22"/>
      <c r="JY2720" s="22"/>
      <c r="JZ2720" s="22"/>
      <c r="KA2720" s="22"/>
      <c r="KB2720" s="22"/>
      <c r="KC2720" s="22"/>
      <c r="KD2720" s="22"/>
      <c r="KE2720" s="22"/>
      <c r="KF2720" s="22"/>
      <c r="KG2720" s="22"/>
      <c r="KH2720" s="22"/>
      <c r="KI2720" s="22"/>
      <c r="KJ2720" s="22"/>
      <c r="KK2720" s="22"/>
      <c r="KL2720" s="22"/>
      <c r="KM2720" s="22"/>
      <c r="KN2720" s="22"/>
      <c r="KO2720" s="22"/>
      <c r="KP2720" s="22"/>
      <c r="KQ2720" s="22"/>
      <c r="KR2720" s="22"/>
      <c r="KS2720" s="22"/>
      <c r="KT2720" s="22"/>
      <c r="KU2720" s="22"/>
      <c r="KV2720" s="22"/>
      <c r="KW2720" s="22"/>
      <c r="KX2720" s="22"/>
      <c r="KY2720" s="22"/>
      <c r="KZ2720" s="22"/>
      <c r="LA2720" s="24"/>
      <c r="LB2720" s="22"/>
      <c r="LC2720" s="22"/>
      <c r="LD2720" s="22"/>
      <c r="LE2720" s="22"/>
      <c r="LF2720" s="22"/>
      <c r="LG2720" s="22"/>
      <c r="LH2720" s="22"/>
      <c r="LI2720" s="22"/>
      <c r="LJ2720" s="22"/>
      <c r="LK2720" s="22"/>
      <c r="LL2720" s="22"/>
      <c r="LM2720" s="22"/>
      <c r="LN2720" s="22"/>
      <c r="LO2720" s="22"/>
      <c r="LP2720" s="22"/>
      <c r="LQ2720" s="22"/>
      <c r="LR2720" s="22"/>
      <c r="LS2720" s="22"/>
      <c r="LT2720" s="22"/>
      <c r="LU2720" s="22"/>
      <c r="LV2720" s="22"/>
      <c r="LW2720" s="22"/>
      <c r="LX2720" s="22"/>
      <c r="LY2720" s="22"/>
      <c r="LZ2720" s="22"/>
      <c r="MA2720" s="22"/>
      <c r="MB2720" s="22"/>
      <c r="MC2720" s="22"/>
      <c r="MD2720" s="22"/>
      <c r="ME2720" s="22"/>
      <c r="MF2720" s="22"/>
      <c r="MG2720" s="24"/>
      <c r="MH2720" s="22"/>
      <c r="MI2720" s="22"/>
      <c r="MJ2720" s="22"/>
      <c r="MK2720" s="22"/>
      <c r="ML2720" s="22"/>
      <c r="MM2720" s="22"/>
      <c r="MN2720" s="22"/>
      <c r="MO2720" s="22"/>
      <c r="MP2720" s="22"/>
      <c r="MQ2720" s="22"/>
      <c r="MR2720" s="22"/>
      <c r="MS2720" s="22"/>
      <c r="MT2720" s="22"/>
      <c r="MU2720" s="22"/>
      <c r="MV2720" s="22"/>
      <c r="MW2720" s="22"/>
      <c r="MX2720" s="22"/>
      <c r="MY2720" s="22"/>
      <c r="MZ2720" s="22"/>
      <c r="NA2720" s="22"/>
      <c r="NB2720" s="22"/>
      <c r="NC2720" s="22"/>
      <c r="ND2720" s="22"/>
      <c r="NE2720" s="22"/>
      <c r="NF2720" s="22"/>
      <c r="NG2720" s="22"/>
      <c r="NH2720" s="22"/>
      <c r="NI2720" s="22"/>
      <c r="NJ2720" s="22"/>
      <c r="NK2720" s="22"/>
      <c r="NL2720" s="22"/>
      <c r="NM2720" s="24"/>
      <c r="NN2720" s="22"/>
      <c r="NO2720" s="22"/>
      <c r="NP2720" s="22"/>
      <c r="NQ2720" s="22"/>
      <c r="NR2720" s="22"/>
      <c r="NS2720" s="22"/>
      <c r="NT2720" s="22"/>
      <c r="NU2720" s="22"/>
      <c r="NV2720" s="22"/>
      <c r="NW2720" s="22"/>
      <c r="NX2720" s="22"/>
      <c r="NY2720" s="22"/>
      <c r="NZ2720" s="22"/>
      <c r="OA2720" s="22"/>
      <c r="OB2720" s="22"/>
      <c r="OC2720" s="22"/>
      <c r="OD2720" s="22"/>
      <c r="OE2720" s="22"/>
      <c r="OF2720" s="22"/>
      <c r="OG2720" s="22"/>
      <c r="OH2720" s="22"/>
      <c r="OI2720" s="22"/>
      <c r="OJ2720" s="22"/>
      <c r="OK2720" s="22"/>
      <c r="OL2720" s="22"/>
      <c r="OM2720" s="22"/>
      <c r="ON2720" s="22"/>
      <c r="OO2720" s="22"/>
      <c r="OP2720" s="22"/>
      <c r="OQ2720" s="22"/>
      <c r="OR2720" s="22"/>
    </row>
    <row r="2721" spans="1:408" ht="15" thickBot="1">
      <c r="A2721" s="1"/>
      <c r="B2721" s="12"/>
      <c r="C2721" s="12"/>
      <c r="D2721" s="22"/>
      <c r="E2721" s="54"/>
      <c r="F2721" s="54"/>
      <c r="G2721" s="54"/>
      <c r="H2721" s="55"/>
      <c r="I2721" s="22"/>
      <c r="J2721" s="56"/>
      <c r="K2721" s="80"/>
      <c r="L2721" s="57"/>
      <c r="M2721" s="57"/>
      <c r="N2721" s="55"/>
      <c r="O2721" s="58"/>
      <c r="P2721" s="58"/>
      <c r="Q2721" s="59"/>
      <c r="R2721" s="60"/>
      <c r="S2721" s="60"/>
      <c r="T2721" s="22"/>
      <c r="U2721" s="1"/>
      <c r="V2721" s="23"/>
      <c r="X2721" s="24"/>
      <c r="Y2721" s="24"/>
      <c r="Z2721" s="22"/>
      <c r="AA2721" s="22"/>
      <c r="AB2721" s="22"/>
      <c r="AC2721" s="22"/>
      <c r="AD2721" s="22"/>
      <c r="AE2721" s="22"/>
      <c r="AF2721" s="22"/>
      <c r="AG2721" s="22"/>
      <c r="AH2721" s="22"/>
      <c r="AI2721" s="22"/>
      <c r="AJ2721" s="22"/>
      <c r="AK2721" s="22"/>
      <c r="AL2721" s="22"/>
      <c r="AM2721" s="22"/>
      <c r="AN2721" s="22"/>
      <c r="AO2721" s="22"/>
      <c r="AP2721" s="22"/>
      <c r="AQ2721" s="22"/>
      <c r="AR2721" s="22"/>
      <c r="AS2721" s="22"/>
      <c r="AT2721" s="22"/>
      <c r="AU2721" s="22"/>
      <c r="AV2721" s="22"/>
      <c r="AW2721" s="22"/>
      <c r="AX2721" s="22"/>
      <c r="AY2721" s="22"/>
      <c r="AZ2721" s="22"/>
      <c r="BA2721" s="22"/>
      <c r="BB2721" s="22"/>
      <c r="BC2721" s="22"/>
      <c r="BD2721" s="22"/>
      <c r="BE2721" s="24"/>
      <c r="BF2721" s="22"/>
      <c r="BG2721" s="22"/>
      <c r="BH2721" s="22"/>
      <c r="BI2721" s="22"/>
      <c r="BJ2721" s="22"/>
      <c r="BK2721" s="22"/>
      <c r="BL2721" s="22"/>
      <c r="BM2721" s="22"/>
      <c r="BN2721" s="22"/>
      <c r="BO2721" s="22"/>
      <c r="BP2721" s="22"/>
      <c r="BQ2721" s="22"/>
      <c r="BR2721" s="22"/>
      <c r="BS2721" s="22"/>
      <c r="BT2721" s="22"/>
      <c r="BU2721" s="22"/>
      <c r="BV2721" s="22"/>
      <c r="BW2721" s="22"/>
      <c r="BX2721" s="22"/>
      <c r="BY2721" s="22"/>
      <c r="BZ2721" s="22"/>
      <c r="CA2721" s="22"/>
      <c r="CB2721" s="22"/>
      <c r="CC2721" s="22"/>
      <c r="CD2721" s="22"/>
      <c r="CE2721" s="22"/>
      <c r="CF2721" s="22"/>
      <c r="CG2721" s="22"/>
      <c r="CH2721" s="22"/>
      <c r="CI2721" s="22"/>
      <c r="CJ2721" s="22"/>
      <c r="CK2721" s="24"/>
      <c r="CL2721" s="22"/>
      <c r="CM2721" s="22"/>
      <c r="CN2721" s="22"/>
      <c r="CO2721" s="22"/>
      <c r="CP2721" s="22"/>
      <c r="CQ2721" s="22"/>
      <c r="CR2721" s="22"/>
      <c r="CS2721" s="22"/>
      <c r="CT2721" s="22"/>
      <c r="CU2721" s="22"/>
      <c r="CV2721" s="22"/>
      <c r="CW2721" s="22"/>
      <c r="CX2721" s="22"/>
      <c r="CY2721" s="22"/>
      <c r="CZ2721" s="22"/>
      <c r="DA2721" s="22"/>
      <c r="DB2721" s="22"/>
      <c r="DC2721" s="22"/>
      <c r="DD2721" s="22"/>
      <c r="DE2721" s="22"/>
      <c r="DF2721" s="22"/>
      <c r="DG2721" s="22"/>
      <c r="DH2721" s="22"/>
      <c r="DI2721" s="22"/>
      <c r="DJ2721" s="22"/>
      <c r="DK2721" s="22"/>
      <c r="DL2721" s="22"/>
      <c r="DM2721" s="22"/>
      <c r="DN2721" s="22"/>
      <c r="DO2721" s="22"/>
      <c r="DP2721" s="22"/>
      <c r="DQ2721" s="24"/>
      <c r="DR2721" s="22"/>
      <c r="DS2721" s="22"/>
      <c r="DT2721" s="22"/>
      <c r="DU2721" s="22"/>
      <c r="DV2721" s="22"/>
      <c r="DW2721" s="22"/>
      <c r="DX2721" s="22"/>
      <c r="DY2721" s="22"/>
      <c r="DZ2721" s="22"/>
      <c r="EA2721" s="22"/>
      <c r="EB2721" s="22"/>
      <c r="EC2721" s="22"/>
      <c r="ED2721" s="22"/>
      <c r="EE2721" s="22"/>
      <c r="EF2721" s="22"/>
      <c r="EG2721" s="22"/>
      <c r="EH2721" s="22"/>
      <c r="EI2721" s="22"/>
      <c r="EJ2721" s="22"/>
      <c r="EK2721" s="22"/>
      <c r="EL2721" s="22"/>
      <c r="EM2721" s="22"/>
      <c r="EN2721" s="22"/>
      <c r="EO2721" s="22"/>
      <c r="EP2721" s="22"/>
      <c r="EQ2721" s="22"/>
      <c r="ER2721" s="22"/>
      <c r="ES2721" s="22"/>
      <c r="ET2721" s="22"/>
      <c r="EU2721" s="22"/>
      <c r="EV2721" s="22"/>
      <c r="EW2721" s="24"/>
      <c r="EX2721" s="22"/>
      <c r="EY2721" s="22"/>
      <c r="EZ2721" s="22"/>
      <c r="FA2721" s="22"/>
      <c r="FB2721" s="22"/>
      <c r="FC2721" s="22"/>
      <c r="FD2721" s="22"/>
      <c r="FE2721" s="22"/>
      <c r="FF2721" s="22"/>
      <c r="FG2721" s="22"/>
      <c r="FH2721" s="22"/>
      <c r="FI2721" s="22"/>
      <c r="FJ2721" s="22"/>
      <c r="FK2721" s="22"/>
      <c r="FL2721" s="22"/>
      <c r="FM2721" s="22"/>
      <c r="FN2721" s="22"/>
      <c r="FO2721" s="22"/>
      <c r="FP2721" s="22"/>
      <c r="FQ2721" s="22"/>
      <c r="FR2721" s="22"/>
      <c r="FS2721" s="22"/>
      <c r="FT2721" s="22"/>
      <c r="FU2721" s="22"/>
      <c r="FV2721" s="22"/>
      <c r="FW2721" s="22"/>
      <c r="FX2721" s="22"/>
      <c r="FY2721" s="22"/>
      <c r="FZ2721" s="22"/>
      <c r="GA2721" s="22"/>
      <c r="GB2721" s="22"/>
      <c r="GC2721" s="24"/>
      <c r="GD2721" s="22"/>
      <c r="GE2721" s="22"/>
      <c r="GF2721" s="22"/>
      <c r="GG2721" s="22"/>
      <c r="GH2721" s="22"/>
      <c r="GI2721" s="22"/>
      <c r="GJ2721" s="22"/>
      <c r="GK2721" s="22"/>
      <c r="GL2721" s="22"/>
      <c r="GM2721" s="22"/>
      <c r="GN2721" s="22"/>
      <c r="GO2721" s="22"/>
      <c r="GP2721" s="22"/>
      <c r="GQ2721" s="22"/>
      <c r="GR2721" s="22"/>
      <c r="GS2721" s="22"/>
      <c r="GT2721" s="22"/>
      <c r="GU2721" s="22"/>
      <c r="GV2721" s="22"/>
      <c r="GW2721" s="22"/>
      <c r="GX2721" s="22"/>
      <c r="GY2721" s="22"/>
      <c r="GZ2721" s="22"/>
      <c r="HA2721" s="22"/>
      <c r="HB2721" s="22"/>
      <c r="HC2721" s="22"/>
      <c r="HD2721" s="22"/>
      <c r="HE2721" s="22"/>
      <c r="HF2721" s="22"/>
      <c r="HG2721" s="22"/>
      <c r="HH2721" s="22"/>
      <c r="HI2721" s="24"/>
      <c r="HJ2721" s="22"/>
      <c r="HK2721" s="22"/>
      <c r="HL2721" s="22"/>
      <c r="HM2721" s="22"/>
      <c r="HN2721" s="22"/>
      <c r="HO2721" s="22"/>
      <c r="HP2721" s="22"/>
      <c r="HQ2721" s="22"/>
      <c r="HR2721" s="22"/>
      <c r="HS2721" s="22"/>
      <c r="HT2721" s="22"/>
      <c r="HU2721" s="22"/>
      <c r="HV2721" s="22"/>
      <c r="HW2721" s="22"/>
      <c r="HX2721" s="22"/>
      <c r="HY2721" s="22"/>
      <c r="HZ2721" s="22"/>
      <c r="IA2721" s="22"/>
      <c r="IB2721" s="22"/>
      <c r="IC2721" s="22"/>
      <c r="ID2721" s="22"/>
      <c r="IE2721" s="22"/>
      <c r="IF2721" s="22"/>
      <c r="IG2721" s="22"/>
      <c r="IH2721" s="22"/>
      <c r="II2721" s="22"/>
      <c r="IJ2721" s="22"/>
      <c r="IK2721" s="22"/>
      <c r="IL2721" s="22"/>
      <c r="IM2721" s="22"/>
      <c r="IN2721" s="22"/>
      <c r="IO2721" s="24"/>
      <c r="IP2721" s="22"/>
      <c r="IQ2721" s="22"/>
      <c r="IR2721" s="22"/>
      <c r="IS2721" s="22"/>
      <c r="IT2721" s="22"/>
      <c r="IU2721" s="22"/>
      <c r="IV2721" s="22"/>
      <c r="IW2721" s="22"/>
      <c r="IX2721" s="22"/>
      <c r="IY2721" s="22"/>
      <c r="IZ2721" s="22"/>
      <c r="JA2721" s="22"/>
      <c r="JB2721" s="22"/>
      <c r="JC2721" s="22"/>
      <c r="JD2721" s="22"/>
      <c r="JE2721" s="22"/>
      <c r="JF2721" s="22"/>
      <c r="JG2721" s="22"/>
      <c r="JH2721" s="22"/>
      <c r="JI2721" s="22"/>
      <c r="JJ2721" s="22"/>
      <c r="JK2721" s="22"/>
      <c r="JL2721" s="22"/>
      <c r="JM2721" s="22"/>
      <c r="JN2721" s="22"/>
      <c r="JO2721" s="22"/>
      <c r="JP2721" s="22"/>
      <c r="JQ2721" s="22"/>
      <c r="JR2721" s="22"/>
      <c r="JS2721" s="22"/>
      <c r="JT2721" s="22"/>
      <c r="JU2721" s="24"/>
      <c r="JV2721" s="22"/>
      <c r="JW2721" s="22"/>
      <c r="JX2721" s="22"/>
      <c r="JY2721" s="22"/>
      <c r="JZ2721" s="22"/>
      <c r="KA2721" s="22"/>
      <c r="KB2721" s="22"/>
      <c r="KC2721" s="22"/>
      <c r="KD2721" s="22"/>
      <c r="KE2721" s="22"/>
      <c r="KF2721" s="22"/>
      <c r="KG2721" s="22"/>
      <c r="KH2721" s="22"/>
      <c r="KI2721" s="22"/>
      <c r="KJ2721" s="22"/>
      <c r="KK2721" s="22"/>
      <c r="KL2721" s="22"/>
      <c r="KM2721" s="22"/>
      <c r="KN2721" s="22"/>
      <c r="KO2721" s="22"/>
      <c r="KP2721" s="22"/>
      <c r="KQ2721" s="22"/>
      <c r="KR2721" s="22"/>
      <c r="KS2721" s="22"/>
      <c r="KT2721" s="22"/>
      <c r="KU2721" s="22"/>
      <c r="KV2721" s="22"/>
      <c r="KW2721" s="22"/>
      <c r="KX2721" s="22"/>
      <c r="KY2721" s="22"/>
      <c r="KZ2721" s="22"/>
      <c r="LA2721" s="24"/>
      <c r="LB2721" s="22"/>
      <c r="LC2721" s="22"/>
      <c r="LD2721" s="22"/>
      <c r="LE2721" s="22"/>
      <c r="LF2721" s="22"/>
      <c r="LG2721" s="22"/>
      <c r="LH2721" s="22"/>
      <c r="LI2721" s="22"/>
      <c r="LJ2721" s="22"/>
      <c r="LK2721" s="22"/>
      <c r="LL2721" s="22"/>
      <c r="LM2721" s="22"/>
      <c r="LN2721" s="22"/>
      <c r="LO2721" s="22"/>
      <c r="LP2721" s="22"/>
      <c r="LQ2721" s="22"/>
      <c r="LR2721" s="22"/>
      <c r="LS2721" s="22"/>
      <c r="LT2721" s="22"/>
      <c r="LU2721" s="22"/>
      <c r="LV2721" s="22"/>
      <c r="LW2721" s="22"/>
      <c r="LX2721" s="22"/>
      <c r="LY2721" s="22"/>
      <c r="LZ2721" s="22"/>
      <c r="MA2721" s="22"/>
      <c r="MB2721" s="22"/>
      <c r="MC2721" s="22"/>
      <c r="MD2721" s="22"/>
      <c r="ME2721" s="22"/>
      <c r="MF2721" s="22"/>
      <c r="MG2721" s="24"/>
      <c r="MH2721" s="22"/>
      <c r="MI2721" s="22"/>
      <c r="MJ2721" s="22"/>
      <c r="MK2721" s="22"/>
      <c r="ML2721" s="22"/>
      <c r="MM2721" s="22"/>
      <c r="MN2721" s="22"/>
      <c r="MO2721" s="22"/>
      <c r="MP2721" s="22"/>
      <c r="MQ2721" s="22"/>
      <c r="MR2721" s="22"/>
      <c r="MS2721" s="22"/>
      <c r="MT2721" s="22"/>
      <c r="MU2721" s="22"/>
      <c r="MV2721" s="22"/>
      <c r="MW2721" s="22"/>
      <c r="MX2721" s="22"/>
      <c r="MY2721" s="22"/>
      <c r="MZ2721" s="22"/>
      <c r="NA2721" s="22"/>
      <c r="NB2721" s="22"/>
      <c r="NC2721" s="22"/>
      <c r="ND2721" s="22"/>
      <c r="NE2721" s="22"/>
      <c r="NF2721" s="22"/>
      <c r="NG2721" s="22"/>
      <c r="NH2721" s="22"/>
      <c r="NI2721" s="22"/>
      <c r="NJ2721" s="22"/>
      <c r="NK2721" s="22"/>
      <c r="NL2721" s="22"/>
      <c r="NM2721" s="24"/>
      <c r="NN2721" s="22"/>
      <c r="NO2721" s="22"/>
      <c r="NP2721" s="22"/>
      <c r="NQ2721" s="22"/>
      <c r="NR2721" s="22"/>
      <c r="NS2721" s="22"/>
      <c r="NT2721" s="22"/>
      <c r="NU2721" s="22"/>
      <c r="NV2721" s="22"/>
      <c r="NW2721" s="22"/>
      <c r="NX2721" s="22"/>
      <c r="NY2721" s="22"/>
      <c r="NZ2721" s="22"/>
      <c r="OA2721" s="22"/>
      <c r="OB2721" s="22"/>
      <c r="OC2721" s="22"/>
      <c r="OD2721" s="22"/>
      <c r="OE2721" s="22"/>
      <c r="OF2721" s="22"/>
      <c r="OG2721" s="22"/>
      <c r="OH2721" s="22"/>
      <c r="OI2721" s="22"/>
      <c r="OJ2721" s="22"/>
      <c r="OK2721" s="22"/>
      <c r="OL2721" s="22"/>
      <c r="OM2721" s="22"/>
      <c r="ON2721" s="22"/>
      <c r="OO2721" s="22"/>
      <c r="OP2721" s="22"/>
      <c r="OQ2721" s="22"/>
      <c r="OR2721" s="22"/>
    </row>
    <row r="2722" spans="1:408" ht="15" thickBot="1">
      <c r="A2722" s="1"/>
      <c r="B2722" s="12"/>
      <c r="C2722" s="12"/>
      <c r="D2722" s="22"/>
      <c r="E2722" s="54"/>
      <c r="F2722" s="54"/>
      <c r="G2722" s="54"/>
      <c r="H2722" s="55"/>
      <c r="I2722" s="22"/>
      <c r="J2722" s="56"/>
      <c r="K2722" s="81"/>
      <c r="L2722" s="57"/>
      <c r="M2722" s="57"/>
      <c r="N2722" s="55"/>
      <c r="O2722" s="58"/>
      <c r="P2722" s="58"/>
      <c r="Q2722" s="59"/>
      <c r="R2722" s="60"/>
      <c r="S2722" s="60"/>
      <c r="T2722" s="22"/>
      <c r="U2722" s="1"/>
      <c r="V2722" s="23"/>
      <c r="X2722" s="24"/>
      <c r="Y2722" s="24"/>
      <c r="Z2722" s="22"/>
      <c r="AA2722" s="22"/>
      <c r="AB2722" s="22"/>
      <c r="AC2722" s="22"/>
      <c r="AD2722" s="22"/>
      <c r="AE2722" s="22"/>
      <c r="AF2722" s="22"/>
      <c r="AG2722" s="22"/>
      <c r="AH2722" s="22"/>
      <c r="AI2722" s="22"/>
      <c r="AJ2722" s="22"/>
      <c r="AK2722" s="22"/>
      <c r="AL2722" s="22"/>
      <c r="AM2722" s="22"/>
      <c r="AN2722" s="22"/>
      <c r="AO2722" s="22"/>
      <c r="AP2722" s="22"/>
      <c r="AQ2722" s="22"/>
      <c r="AR2722" s="22"/>
      <c r="AS2722" s="22"/>
      <c r="AT2722" s="22"/>
      <c r="AU2722" s="22"/>
      <c r="AV2722" s="22"/>
      <c r="AW2722" s="22"/>
      <c r="AX2722" s="22"/>
      <c r="AY2722" s="22"/>
      <c r="AZ2722" s="22"/>
      <c r="BA2722" s="22"/>
      <c r="BB2722" s="22"/>
      <c r="BC2722" s="22"/>
      <c r="BD2722" s="22"/>
      <c r="BE2722" s="24"/>
      <c r="BF2722" s="22"/>
      <c r="BG2722" s="22"/>
      <c r="BH2722" s="22"/>
      <c r="BI2722" s="22"/>
      <c r="BJ2722" s="22"/>
      <c r="BK2722" s="22"/>
      <c r="BL2722" s="22"/>
      <c r="BM2722" s="22"/>
      <c r="BN2722" s="22"/>
      <c r="BO2722" s="22"/>
      <c r="BP2722" s="22"/>
      <c r="BQ2722" s="22"/>
      <c r="BR2722" s="22"/>
      <c r="BS2722" s="22"/>
      <c r="BT2722" s="22"/>
      <c r="BU2722" s="22"/>
      <c r="BV2722" s="22"/>
      <c r="BW2722" s="22"/>
      <c r="BX2722" s="22"/>
      <c r="BY2722" s="22"/>
      <c r="BZ2722" s="22"/>
      <c r="CA2722" s="22"/>
      <c r="CB2722" s="22"/>
      <c r="CC2722" s="22"/>
      <c r="CD2722" s="22"/>
      <c r="CE2722" s="22"/>
      <c r="CF2722" s="22"/>
      <c r="CG2722" s="22"/>
      <c r="CH2722" s="22"/>
      <c r="CI2722" s="22"/>
      <c r="CJ2722" s="22"/>
      <c r="CK2722" s="24"/>
      <c r="CL2722" s="22"/>
      <c r="CM2722" s="22"/>
      <c r="CN2722" s="22"/>
      <c r="CO2722" s="22"/>
      <c r="CP2722" s="22"/>
      <c r="CQ2722" s="22"/>
      <c r="CR2722" s="22"/>
      <c r="CS2722" s="22"/>
      <c r="CT2722" s="22"/>
      <c r="CU2722" s="22"/>
      <c r="CV2722" s="22"/>
      <c r="CW2722" s="22"/>
      <c r="CX2722" s="22"/>
      <c r="CY2722" s="22"/>
      <c r="CZ2722" s="22"/>
      <c r="DA2722" s="22"/>
      <c r="DB2722" s="22"/>
      <c r="DC2722" s="22"/>
      <c r="DD2722" s="22"/>
      <c r="DE2722" s="22"/>
      <c r="DF2722" s="22"/>
      <c r="DG2722" s="22"/>
      <c r="DH2722" s="22"/>
      <c r="DI2722" s="22"/>
      <c r="DJ2722" s="22"/>
      <c r="DK2722" s="22"/>
      <c r="DL2722" s="22"/>
      <c r="DM2722" s="22"/>
      <c r="DN2722" s="22"/>
      <c r="DO2722" s="22"/>
      <c r="DP2722" s="22"/>
      <c r="DQ2722" s="24"/>
      <c r="DR2722" s="22"/>
      <c r="DS2722" s="22"/>
      <c r="DT2722" s="22"/>
      <c r="DU2722" s="22"/>
      <c r="DV2722" s="22"/>
      <c r="DW2722" s="22"/>
      <c r="DX2722" s="22"/>
      <c r="DY2722" s="22"/>
      <c r="DZ2722" s="22"/>
      <c r="EA2722" s="22"/>
      <c r="EB2722" s="22"/>
      <c r="EC2722" s="22"/>
      <c r="ED2722" s="22"/>
      <c r="EE2722" s="22"/>
      <c r="EF2722" s="22"/>
      <c r="EG2722" s="22"/>
      <c r="EH2722" s="22"/>
      <c r="EI2722" s="22"/>
      <c r="EJ2722" s="22"/>
      <c r="EK2722" s="22"/>
      <c r="EL2722" s="22"/>
      <c r="EM2722" s="22"/>
      <c r="EN2722" s="22"/>
      <c r="EO2722" s="22"/>
      <c r="EP2722" s="22"/>
      <c r="EQ2722" s="22"/>
      <c r="ER2722" s="22"/>
      <c r="ES2722" s="22"/>
      <c r="ET2722" s="22"/>
      <c r="EU2722" s="22"/>
      <c r="EV2722" s="22"/>
      <c r="EW2722" s="24"/>
      <c r="EX2722" s="22"/>
      <c r="EY2722" s="22"/>
      <c r="EZ2722" s="22"/>
      <c r="FA2722" s="22"/>
      <c r="FB2722" s="22"/>
      <c r="FC2722" s="22"/>
      <c r="FD2722" s="22"/>
      <c r="FE2722" s="22"/>
      <c r="FF2722" s="22"/>
      <c r="FG2722" s="22"/>
      <c r="FH2722" s="22"/>
      <c r="FI2722" s="22"/>
      <c r="FJ2722" s="22"/>
      <c r="FK2722" s="22"/>
      <c r="FL2722" s="22"/>
      <c r="FM2722" s="22"/>
      <c r="FN2722" s="22"/>
      <c r="FO2722" s="22"/>
      <c r="FP2722" s="22"/>
      <c r="FQ2722" s="22"/>
      <c r="FR2722" s="22"/>
      <c r="FS2722" s="22"/>
      <c r="FT2722" s="22"/>
      <c r="FU2722" s="22"/>
      <c r="FV2722" s="22"/>
      <c r="FW2722" s="22"/>
      <c r="FX2722" s="22"/>
      <c r="FY2722" s="22"/>
      <c r="FZ2722" s="22"/>
      <c r="GA2722" s="22"/>
      <c r="GB2722" s="22"/>
      <c r="GC2722" s="24"/>
      <c r="GD2722" s="22"/>
      <c r="GE2722" s="22"/>
      <c r="GF2722" s="22"/>
      <c r="GG2722" s="22"/>
      <c r="GH2722" s="22"/>
      <c r="GI2722" s="22"/>
      <c r="GJ2722" s="22"/>
      <c r="GK2722" s="22"/>
      <c r="GL2722" s="22"/>
      <c r="GM2722" s="22"/>
      <c r="GN2722" s="22"/>
      <c r="GO2722" s="22"/>
      <c r="GP2722" s="22"/>
      <c r="GQ2722" s="22"/>
      <c r="GR2722" s="22"/>
      <c r="GS2722" s="22"/>
      <c r="GT2722" s="22"/>
      <c r="GU2722" s="22"/>
      <c r="GV2722" s="22"/>
      <c r="GW2722" s="22"/>
      <c r="GX2722" s="22"/>
      <c r="GY2722" s="22"/>
      <c r="GZ2722" s="22"/>
      <c r="HA2722" s="22"/>
      <c r="HB2722" s="22"/>
      <c r="HC2722" s="22"/>
      <c r="HD2722" s="22"/>
      <c r="HE2722" s="22"/>
      <c r="HF2722" s="22"/>
      <c r="HG2722" s="22"/>
      <c r="HH2722" s="22"/>
      <c r="HI2722" s="24"/>
      <c r="HJ2722" s="22"/>
      <c r="HK2722" s="22"/>
      <c r="HL2722" s="22"/>
      <c r="HM2722" s="22"/>
      <c r="HN2722" s="22"/>
      <c r="HO2722" s="22"/>
      <c r="HP2722" s="22"/>
      <c r="HQ2722" s="22"/>
      <c r="HR2722" s="22"/>
      <c r="HS2722" s="22"/>
      <c r="HT2722" s="22"/>
      <c r="HU2722" s="22"/>
      <c r="HV2722" s="22"/>
      <c r="HW2722" s="22"/>
      <c r="HX2722" s="22"/>
      <c r="HY2722" s="22"/>
      <c r="HZ2722" s="22"/>
      <c r="IA2722" s="22"/>
      <c r="IB2722" s="22"/>
      <c r="IC2722" s="22"/>
      <c r="ID2722" s="22"/>
      <c r="IE2722" s="22"/>
      <c r="IF2722" s="22"/>
      <c r="IG2722" s="22"/>
      <c r="IH2722" s="22"/>
      <c r="II2722" s="22"/>
      <c r="IJ2722" s="22"/>
      <c r="IK2722" s="22"/>
      <c r="IL2722" s="22"/>
      <c r="IM2722" s="22"/>
      <c r="IN2722" s="22"/>
      <c r="IO2722" s="24"/>
      <c r="IP2722" s="22"/>
      <c r="IQ2722" s="22"/>
      <c r="IR2722" s="22"/>
      <c r="IS2722" s="22"/>
      <c r="IT2722" s="22"/>
      <c r="IU2722" s="22"/>
      <c r="IV2722" s="22"/>
      <c r="IW2722" s="22"/>
      <c r="IX2722" s="22"/>
      <c r="IY2722" s="22"/>
      <c r="IZ2722" s="22"/>
      <c r="JA2722" s="22"/>
      <c r="JB2722" s="22"/>
      <c r="JC2722" s="22"/>
      <c r="JD2722" s="22"/>
      <c r="JE2722" s="22"/>
      <c r="JF2722" s="22"/>
      <c r="JG2722" s="22"/>
      <c r="JH2722" s="22"/>
      <c r="JI2722" s="22"/>
      <c r="JJ2722" s="22"/>
      <c r="JK2722" s="22"/>
      <c r="JL2722" s="22"/>
      <c r="JM2722" s="22"/>
      <c r="JN2722" s="22"/>
      <c r="JO2722" s="22"/>
      <c r="JP2722" s="22"/>
      <c r="JQ2722" s="22"/>
      <c r="JR2722" s="22"/>
      <c r="JS2722" s="22"/>
      <c r="JT2722" s="22"/>
      <c r="JU2722" s="24"/>
      <c r="JV2722" s="22"/>
      <c r="JW2722" s="22"/>
      <c r="JX2722" s="22"/>
      <c r="JY2722" s="22"/>
      <c r="JZ2722" s="22"/>
      <c r="KA2722" s="22"/>
      <c r="KB2722" s="22"/>
      <c r="KC2722" s="22"/>
      <c r="KD2722" s="22"/>
      <c r="KE2722" s="22"/>
      <c r="KF2722" s="22"/>
      <c r="KG2722" s="22"/>
      <c r="KH2722" s="22"/>
      <c r="KI2722" s="22"/>
      <c r="KJ2722" s="22"/>
      <c r="KK2722" s="22"/>
      <c r="KL2722" s="22"/>
      <c r="KM2722" s="22"/>
      <c r="KN2722" s="22"/>
      <c r="KO2722" s="22"/>
      <c r="KP2722" s="22"/>
      <c r="KQ2722" s="22"/>
      <c r="KR2722" s="22"/>
      <c r="KS2722" s="22"/>
      <c r="KT2722" s="22"/>
      <c r="KU2722" s="22"/>
      <c r="KV2722" s="22"/>
      <c r="KW2722" s="22"/>
      <c r="KX2722" s="22"/>
      <c r="KY2722" s="22"/>
      <c r="KZ2722" s="22"/>
      <c r="LA2722" s="24"/>
      <c r="LB2722" s="22"/>
      <c r="LC2722" s="22"/>
      <c r="LD2722" s="22"/>
      <c r="LE2722" s="22"/>
      <c r="LF2722" s="22"/>
      <c r="LG2722" s="22"/>
      <c r="LH2722" s="22"/>
      <c r="LI2722" s="22"/>
      <c r="LJ2722" s="22"/>
      <c r="LK2722" s="22"/>
      <c r="LL2722" s="22"/>
      <c r="LM2722" s="22"/>
      <c r="LN2722" s="22"/>
      <c r="LO2722" s="22"/>
      <c r="LP2722" s="22"/>
      <c r="LQ2722" s="22"/>
      <c r="LR2722" s="22"/>
      <c r="LS2722" s="22"/>
      <c r="LT2722" s="22"/>
      <c r="LU2722" s="22"/>
      <c r="LV2722" s="22"/>
      <c r="LW2722" s="22"/>
      <c r="LX2722" s="22"/>
      <c r="LY2722" s="22"/>
      <c r="LZ2722" s="22"/>
      <c r="MA2722" s="22"/>
      <c r="MB2722" s="22"/>
      <c r="MC2722" s="22"/>
      <c r="MD2722" s="22"/>
      <c r="ME2722" s="22"/>
      <c r="MF2722" s="22"/>
      <c r="MG2722" s="24"/>
      <c r="MH2722" s="22"/>
      <c r="MI2722" s="22"/>
      <c r="MJ2722" s="22"/>
      <c r="MK2722" s="22"/>
      <c r="ML2722" s="22"/>
      <c r="MM2722" s="22"/>
      <c r="MN2722" s="22"/>
      <c r="MO2722" s="22"/>
      <c r="MP2722" s="22"/>
      <c r="MQ2722" s="22"/>
      <c r="MR2722" s="22"/>
      <c r="MS2722" s="22"/>
      <c r="MT2722" s="22"/>
      <c r="MU2722" s="22"/>
      <c r="MV2722" s="22"/>
      <c r="MW2722" s="22"/>
      <c r="MX2722" s="22"/>
      <c r="MY2722" s="22"/>
      <c r="MZ2722" s="22"/>
      <c r="NA2722" s="22"/>
      <c r="NB2722" s="22"/>
      <c r="NC2722" s="22"/>
      <c r="ND2722" s="22"/>
      <c r="NE2722" s="22"/>
      <c r="NF2722" s="22"/>
      <c r="NG2722" s="22"/>
      <c r="NH2722" s="22"/>
      <c r="NI2722" s="22"/>
      <c r="NJ2722" s="22"/>
      <c r="NK2722" s="22"/>
      <c r="NL2722" s="22"/>
      <c r="NM2722" s="24"/>
      <c r="NN2722" s="22"/>
      <c r="NO2722" s="22"/>
      <c r="NP2722" s="22"/>
      <c r="NQ2722" s="22"/>
      <c r="NR2722" s="22"/>
      <c r="NS2722" s="22"/>
      <c r="NT2722" s="22"/>
      <c r="NU2722" s="22"/>
      <c r="NV2722" s="22"/>
      <c r="NW2722" s="22"/>
      <c r="NX2722" s="22"/>
      <c r="NY2722" s="22"/>
      <c r="NZ2722" s="22"/>
      <c r="OA2722" s="22"/>
      <c r="OB2722" s="22"/>
      <c r="OC2722" s="22"/>
      <c r="OD2722" s="22"/>
      <c r="OE2722" s="22"/>
      <c r="OF2722" s="22"/>
      <c r="OG2722" s="22"/>
      <c r="OH2722" s="22"/>
      <c r="OI2722" s="22"/>
      <c r="OJ2722" s="22"/>
      <c r="OK2722" s="22"/>
      <c r="OL2722" s="22"/>
      <c r="OM2722" s="22"/>
      <c r="ON2722" s="22"/>
      <c r="OO2722" s="22"/>
      <c r="OP2722" s="22"/>
      <c r="OQ2722" s="22"/>
      <c r="OR2722" s="22"/>
    </row>
    <row r="2723" spans="1:408" ht="15" thickBot="1">
      <c r="A2723" s="1"/>
      <c r="B2723" s="12"/>
      <c r="C2723" s="12"/>
      <c r="D2723" s="22"/>
      <c r="E2723" s="54"/>
      <c r="F2723" s="54"/>
      <c r="G2723" s="54"/>
      <c r="H2723" s="55"/>
      <c r="I2723" s="22"/>
      <c r="J2723" s="56"/>
      <c r="K2723" s="80"/>
      <c r="L2723" s="57"/>
      <c r="M2723" s="57"/>
      <c r="N2723" s="55"/>
      <c r="O2723" s="58"/>
      <c r="P2723" s="58"/>
      <c r="Q2723" s="59"/>
      <c r="R2723" s="60"/>
      <c r="S2723" s="60"/>
      <c r="T2723" s="22"/>
      <c r="U2723" s="1"/>
      <c r="V2723" s="23"/>
      <c r="X2723" s="24"/>
      <c r="Y2723" s="24"/>
      <c r="Z2723" s="22"/>
      <c r="AA2723" s="22"/>
      <c r="AB2723" s="22"/>
      <c r="AC2723" s="22"/>
      <c r="AD2723" s="22"/>
      <c r="AE2723" s="22"/>
      <c r="AF2723" s="22"/>
      <c r="AG2723" s="22"/>
      <c r="AH2723" s="22"/>
      <c r="AI2723" s="22"/>
      <c r="AJ2723" s="22"/>
      <c r="AK2723" s="22"/>
      <c r="AL2723" s="22"/>
      <c r="AM2723" s="22"/>
      <c r="AN2723" s="22"/>
      <c r="AO2723" s="22"/>
      <c r="AP2723" s="22"/>
      <c r="AQ2723" s="22"/>
      <c r="AR2723" s="22"/>
      <c r="AS2723" s="22"/>
      <c r="AT2723" s="22"/>
      <c r="AU2723" s="22"/>
      <c r="AV2723" s="22"/>
      <c r="AW2723" s="22"/>
      <c r="AX2723" s="22"/>
      <c r="AY2723" s="22"/>
      <c r="AZ2723" s="22"/>
      <c r="BA2723" s="22"/>
      <c r="BB2723" s="22"/>
      <c r="BC2723" s="22"/>
      <c r="BD2723" s="22"/>
      <c r="BE2723" s="24"/>
      <c r="BF2723" s="22"/>
      <c r="BG2723" s="22"/>
      <c r="BH2723" s="22"/>
      <c r="BI2723" s="22"/>
      <c r="BJ2723" s="22"/>
      <c r="BK2723" s="22"/>
      <c r="BL2723" s="22"/>
      <c r="BM2723" s="22"/>
      <c r="BN2723" s="22"/>
      <c r="BO2723" s="22"/>
      <c r="BP2723" s="22"/>
      <c r="BQ2723" s="22"/>
      <c r="BR2723" s="22"/>
      <c r="BS2723" s="22"/>
      <c r="BT2723" s="22"/>
      <c r="BU2723" s="22"/>
      <c r="BV2723" s="22"/>
      <c r="BW2723" s="22"/>
      <c r="BX2723" s="22"/>
      <c r="BY2723" s="22"/>
      <c r="BZ2723" s="22"/>
      <c r="CA2723" s="22"/>
      <c r="CB2723" s="22"/>
      <c r="CC2723" s="22"/>
      <c r="CD2723" s="22"/>
      <c r="CE2723" s="22"/>
      <c r="CF2723" s="22"/>
      <c r="CG2723" s="22"/>
      <c r="CH2723" s="22"/>
      <c r="CI2723" s="22"/>
      <c r="CJ2723" s="22"/>
      <c r="CK2723" s="24"/>
      <c r="CL2723" s="22"/>
      <c r="CM2723" s="22"/>
      <c r="CN2723" s="22"/>
      <c r="CO2723" s="22"/>
      <c r="CP2723" s="22"/>
      <c r="CQ2723" s="22"/>
      <c r="CR2723" s="22"/>
      <c r="CS2723" s="22"/>
      <c r="CT2723" s="22"/>
      <c r="CU2723" s="22"/>
      <c r="CV2723" s="22"/>
      <c r="CW2723" s="22"/>
      <c r="CX2723" s="22"/>
      <c r="CY2723" s="22"/>
      <c r="CZ2723" s="22"/>
      <c r="DA2723" s="22"/>
      <c r="DB2723" s="22"/>
      <c r="DC2723" s="22"/>
      <c r="DD2723" s="22"/>
      <c r="DE2723" s="22"/>
      <c r="DF2723" s="22"/>
      <c r="DG2723" s="22"/>
      <c r="DH2723" s="22"/>
      <c r="DI2723" s="22"/>
      <c r="DJ2723" s="22"/>
      <c r="DK2723" s="22"/>
      <c r="DL2723" s="22"/>
      <c r="DM2723" s="22"/>
      <c r="DN2723" s="22"/>
      <c r="DO2723" s="22"/>
      <c r="DP2723" s="22"/>
      <c r="DQ2723" s="24"/>
      <c r="DR2723" s="22"/>
      <c r="DS2723" s="22"/>
      <c r="DT2723" s="22"/>
      <c r="DU2723" s="22"/>
      <c r="DV2723" s="22"/>
      <c r="DW2723" s="22"/>
      <c r="DX2723" s="22"/>
      <c r="DY2723" s="22"/>
      <c r="DZ2723" s="22"/>
      <c r="EA2723" s="22"/>
      <c r="EB2723" s="22"/>
      <c r="EC2723" s="22"/>
      <c r="ED2723" s="22"/>
      <c r="EE2723" s="22"/>
      <c r="EF2723" s="22"/>
      <c r="EG2723" s="22"/>
      <c r="EH2723" s="22"/>
      <c r="EI2723" s="22"/>
      <c r="EJ2723" s="22"/>
      <c r="EK2723" s="22"/>
      <c r="EL2723" s="22"/>
      <c r="EM2723" s="22"/>
      <c r="EN2723" s="22"/>
      <c r="EO2723" s="22"/>
      <c r="EP2723" s="22"/>
      <c r="EQ2723" s="22"/>
      <c r="ER2723" s="22"/>
      <c r="ES2723" s="22"/>
      <c r="ET2723" s="22"/>
      <c r="EU2723" s="22"/>
      <c r="EV2723" s="22"/>
      <c r="EW2723" s="24"/>
      <c r="EX2723" s="22"/>
      <c r="EY2723" s="22"/>
      <c r="EZ2723" s="22"/>
      <c r="FA2723" s="22"/>
      <c r="FB2723" s="22"/>
      <c r="FC2723" s="22"/>
      <c r="FD2723" s="22"/>
      <c r="FE2723" s="22"/>
      <c r="FF2723" s="22"/>
      <c r="FG2723" s="22"/>
      <c r="FH2723" s="22"/>
      <c r="FI2723" s="22"/>
      <c r="FJ2723" s="22"/>
      <c r="FK2723" s="22"/>
      <c r="FL2723" s="22"/>
      <c r="FM2723" s="22"/>
      <c r="FN2723" s="22"/>
      <c r="FO2723" s="22"/>
      <c r="FP2723" s="22"/>
      <c r="FQ2723" s="22"/>
      <c r="FR2723" s="22"/>
      <c r="FS2723" s="22"/>
      <c r="FT2723" s="22"/>
      <c r="FU2723" s="22"/>
      <c r="FV2723" s="22"/>
      <c r="FW2723" s="22"/>
      <c r="FX2723" s="22"/>
      <c r="FY2723" s="22"/>
      <c r="FZ2723" s="22"/>
      <c r="GA2723" s="22"/>
      <c r="GB2723" s="22"/>
      <c r="GC2723" s="24"/>
      <c r="GD2723" s="22"/>
      <c r="GE2723" s="22"/>
      <c r="GF2723" s="22"/>
      <c r="GG2723" s="22"/>
      <c r="GH2723" s="22"/>
      <c r="GI2723" s="22"/>
      <c r="GJ2723" s="22"/>
      <c r="GK2723" s="22"/>
      <c r="GL2723" s="22"/>
      <c r="GM2723" s="22"/>
      <c r="GN2723" s="22"/>
      <c r="GO2723" s="22"/>
      <c r="GP2723" s="22"/>
      <c r="GQ2723" s="22"/>
      <c r="GR2723" s="22"/>
      <c r="GS2723" s="22"/>
      <c r="GT2723" s="22"/>
      <c r="GU2723" s="22"/>
      <c r="GV2723" s="22"/>
      <c r="GW2723" s="22"/>
      <c r="GX2723" s="22"/>
      <c r="GY2723" s="22"/>
      <c r="GZ2723" s="22"/>
      <c r="HA2723" s="22"/>
      <c r="HB2723" s="22"/>
      <c r="HC2723" s="22"/>
      <c r="HD2723" s="22"/>
      <c r="HE2723" s="22"/>
      <c r="HF2723" s="22"/>
      <c r="HG2723" s="22"/>
      <c r="HH2723" s="22"/>
      <c r="HI2723" s="24"/>
      <c r="HJ2723" s="22"/>
      <c r="HK2723" s="22"/>
      <c r="HL2723" s="22"/>
      <c r="HM2723" s="22"/>
      <c r="HN2723" s="22"/>
      <c r="HO2723" s="22"/>
      <c r="HP2723" s="22"/>
      <c r="HQ2723" s="22"/>
      <c r="HR2723" s="22"/>
      <c r="HS2723" s="22"/>
      <c r="HT2723" s="22"/>
      <c r="HU2723" s="22"/>
      <c r="HV2723" s="22"/>
      <c r="HW2723" s="22"/>
      <c r="HX2723" s="22"/>
      <c r="HY2723" s="22"/>
      <c r="HZ2723" s="22"/>
      <c r="IA2723" s="22"/>
      <c r="IB2723" s="22"/>
      <c r="IC2723" s="22"/>
      <c r="ID2723" s="22"/>
      <c r="IE2723" s="22"/>
      <c r="IF2723" s="22"/>
      <c r="IG2723" s="22"/>
      <c r="IH2723" s="22"/>
      <c r="II2723" s="22"/>
      <c r="IJ2723" s="22"/>
      <c r="IK2723" s="22"/>
      <c r="IL2723" s="22"/>
      <c r="IM2723" s="22"/>
      <c r="IN2723" s="22"/>
      <c r="IO2723" s="24"/>
      <c r="IP2723" s="22"/>
      <c r="IQ2723" s="22"/>
      <c r="IR2723" s="22"/>
      <c r="IS2723" s="22"/>
      <c r="IT2723" s="22"/>
      <c r="IU2723" s="22"/>
      <c r="IV2723" s="22"/>
      <c r="IW2723" s="22"/>
      <c r="IX2723" s="22"/>
      <c r="IY2723" s="22"/>
      <c r="IZ2723" s="22"/>
      <c r="JA2723" s="22"/>
      <c r="JB2723" s="22"/>
      <c r="JC2723" s="22"/>
      <c r="JD2723" s="22"/>
      <c r="JE2723" s="22"/>
      <c r="JF2723" s="22"/>
      <c r="JG2723" s="22"/>
      <c r="JH2723" s="22"/>
      <c r="JI2723" s="22"/>
      <c r="JJ2723" s="22"/>
      <c r="JK2723" s="22"/>
      <c r="JL2723" s="22"/>
      <c r="JM2723" s="22"/>
      <c r="JN2723" s="22"/>
      <c r="JO2723" s="22"/>
      <c r="JP2723" s="22"/>
      <c r="JQ2723" s="22"/>
      <c r="JR2723" s="22"/>
      <c r="JS2723" s="22"/>
      <c r="JT2723" s="22"/>
      <c r="JU2723" s="24"/>
      <c r="JV2723" s="22"/>
      <c r="JW2723" s="22"/>
      <c r="JX2723" s="22"/>
      <c r="JY2723" s="22"/>
      <c r="JZ2723" s="22"/>
      <c r="KA2723" s="22"/>
      <c r="KB2723" s="22"/>
      <c r="KC2723" s="22"/>
      <c r="KD2723" s="22"/>
      <c r="KE2723" s="22"/>
      <c r="KF2723" s="22"/>
      <c r="KG2723" s="22"/>
      <c r="KH2723" s="22"/>
      <c r="KI2723" s="22"/>
      <c r="KJ2723" s="22"/>
      <c r="KK2723" s="22"/>
      <c r="KL2723" s="22"/>
      <c r="KM2723" s="22"/>
      <c r="KN2723" s="22"/>
      <c r="KO2723" s="22"/>
      <c r="KP2723" s="22"/>
      <c r="KQ2723" s="22"/>
      <c r="KR2723" s="22"/>
      <c r="KS2723" s="22"/>
      <c r="KT2723" s="22"/>
      <c r="KU2723" s="22"/>
      <c r="KV2723" s="22"/>
      <c r="KW2723" s="22"/>
      <c r="KX2723" s="22"/>
      <c r="KY2723" s="22"/>
      <c r="KZ2723" s="22"/>
      <c r="LA2723" s="24"/>
      <c r="LB2723" s="22"/>
      <c r="LC2723" s="22"/>
      <c r="LD2723" s="22"/>
      <c r="LE2723" s="22"/>
      <c r="LF2723" s="22"/>
      <c r="LG2723" s="22"/>
      <c r="LH2723" s="22"/>
      <c r="LI2723" s="22"/>
      <c r="LJ2723" s="22"/>
      <c r="LK2723" s="22"/>
      <c r="LL2723" s="22"/>
      <c r="LM2723" s="22"/>
      <c r="LN2723" s="22"/>
      <c r="LO2723" s="22"/>
      <c r="LP2723" s="22"/>
      <c r="LQ2723" s="22"/>
      <c r="LR2723" s="22"/>
      <c r="LS2723" s="22"/>
      <c r="LT2723" s="22"/>
      <c r="LU2723" s="22"/>
      <c r="LV2723" s="22"/>
      <c r="LW2723" s="22"/>
      <c r="LX2723" s="22"/>
      <c r="LY2723" s="22"/>
      <c r="LZ2723" s="22"/>
      <c r="MA2723" s="22"/>
      <c r="MB2723" s="22"/>
      <c r="MC2723" s="22"/>
      <c r="MD2723" s="22"/>
      <c r="ME2723" s="22"/>
      <c r="MF2723" s="22"/>
      <c r="MG2723" s="24"/>
      <c r="MH2723" s="22"/>
      <c r="MI2723" s="22"/>
      <c r="MJ2723" s="22"/>
      <c r="MK2723" s="22"/>
      <c r="ML2723" s="22"/>
      <c r="MM2723" s="22"/>
      <c r="MN2723" s="22"/>
      <c r="MO2723" s="22"/>
      <c r="MP2723" s="22"/>
      <c r="MQ2723" s="22"/>
      <c r="MR2723" s="22"/>
      <c r="MS2723" s="22"/>
      <c r="MT2723" s="22"/>
      <c r="MU2723" s="22"/>
      <c r="MV2723" s="22"/>
      <c r="MW2723" s="22"/>
      <c r="MX2723" s="22"/>
      <c r="MY2723" s="22"/>
      <c r="MZ2723" s="22"/>
      <c r="NA2723" s="22"/>
      <c r="NB2723" s="22"/>
      <c r="NC2723" s="22"/>
      <c r="ND2723" s="22"/>
      <c r="NE2723" s="22"/>
      <c r="NF2723" s="22"/>
      <c r="NG2723" s="22"/>
      <c r="NH2723" s="22"/>
      <c r="NI2723" s="22"/>
      <c r="NJ2723" s="22"/>
      <c r="NK2723" s="22"/>
      <c r="NL2723" s="22"/>
      <c r="NM2723" s="24"/>
      <c r="NN2723" s="22"/>
      <c r="NO2723" s="22"/>
      <c r="NP2723" s="22"/>
      <c r="NQ2723" s="22"/>
      <c r="NR2723" s="22"/>
      <c r="NS2723" s="22"/>
      <c r="NT2723" s="22"/>
      <c r="NU2723" s="22"/>
      <c r="NV2723" s="22"/>
      <c r="NW2723" s="22"/>
      <c r="NX2723" s="22"/>
      <c r="NY2723" s="22"/>
      <c r="NZ2723" s="22"/>
      <c r="OA2723" s="22"/>
      <c r="OB2723" s="22"/>
      <c r="OC2723" s="22"/>
      <c r="OD2723" s="22"/>
      <c r="OE2723" s="22"/>
      <c r="OF2723" s="22"/>
      <c r="OG2723" s="22"/>
      <c r="OH2723" s="22"/>
      <c r="OI2723" s="22"/>
      <c r="OJ2723" s="22"/>
      <c r="OK2723" s="22"/>
      <c r="OL2723" s="22"/>
      <c r="OM2723" s="22"/>
      <c r="ON2723" s="22"/>
      <c r="OO2723" s="22"/>
      <c r="OP2723" s="22"/>
      <c r="OQ2723" s="22"/>
      <c r="OR2723" s="22"/>
    </row>
    <row r="2724" spans="1:408" ht="15" thickBot="1">
      <c r="A2724" s="1"/>
      <c r="B2724" s="12"/>
      <c r="C2724" s="12"/>
      <c r="D2724" s="22"/>
      <c r="E2724" s="54"/>
      <c r="F2724" s="54"/>
      <c r="G2724" s="54"/>
      <c r="H2724" s="55"/>
      <c r="I2724" s="22"/>
      <c r="J2724" s="56"/>
      <c r="K2724" s="81"/>
      <c r="L2724" s="57"/>
      <c r="M2724" s="57"/>
      <c r="N2724" s="55"/>
      <c r="O2724" s="58"/>
      <c r="P2724" s="58"/>
      <c r="Q2724" s="59"/>
      <c r="R2724" s="60"/>
      <c r="S2724" s="60"/>
      <c r="T2724" s="22"/>
      <c r="U2724" s="1"/>
      <c r="V2724" s="23"/>
      <c r="X2724" s="24"/>
      <c r="Y2724" s="24"/>
      <c r="Z2724" s="22"/>
      <c r="AA2724" s="22"/>
      <c r="AB2724" s="22"/>
      <c r="AC2724" s="22"/>
      <c r="AD2724" s="22"/>
      <c r="AE2724" s="22"/>
      <c r="AF2724" s="22"/>
      <c r="AG2724" s="22"/>
      <c r="AH2724" s="22"/>
      <c r="AI2724" s="22"/>
      <c r="AJ2724" s="22"/>
      <c r="AK2724" s="22"/>
      <c r="AL2724" s="22"/>
      <c r="AM2724" s="22"/>
      <c r="AN2724" s="22"/>
      <c r="AO2724" s="22"/>
      <c r="AP2724" s="22"/>
      <c r="AQ2724" s="22"/>
      <c r="AR2724" s="22"/>
      <c r="AS2724" s="22"/>
      <c r="AT2724" s="22"/>
      <c r="AU2724" s="22"/>
      <c r="AV2724" s="22"/>
      <c r="AW2724" s="22"/>
      <c r="AX2724" s="22"/>
      <c r="AY2724" s="22"/>
      <c r="AZ2724" s="22"/>
      <c r="BA2724" s="22"/>
      <c r="BB2724" s="22"/>
      <c r="BC2724" s="22"/>
      <c r="BD2724" s="22"/>
      <c r="BE2724" s="24"/>
      <c r="BF2724" s="22"/>
      <c r="BG2724" s="22"/>
      <c r="BH2724" s="22"/>
      <c r="BI2724" s="22"/>
      <c r="BJ2724" s="22"/>
      <c r="BK2724" s="22"/>
      <c r="BL2724" s="22"/>
      <c r="BM2724" s="22"/>
      <c r="BN2724" s="22"/>
      <c r="BO2724" s="22"/>
      <c r="BP2724" s="22"/>
      <c r="BQ2724" s="22"/>
      <c r="BR2724" s="22"/>
      <c r="BS2724" s="22"/>
      <c r="BT2724" s="22"/>
      <c r="BU2724" s="22"/>
      <c r="BV2724" s="22"/>
      <c r="BW2724" s="22"/>
      <c r="BX2724" s="22"/>
      <c r="BY2724" s="22"/>
      <c r="BZ2724" s="22"/>
      <c r="CA2724" s="22"/>
      <c r="CB2724" s="22"/>
      <c r="CC2724" s="22"/>
      <c r="CD2724" s="22"/>
      <c r="CE2724" s="22"/>
      <c r="CF2724" s="22"/>
      <c r="CG2724" s="22"/>
      <c r="CH2724" s="22"/>
      <c r="CI2724" s="22"/>
      <c r="CJ2724" s="22"/>
      <c r="CK2724" s="24"/>
      <c r="CL2724" s="22"/>
      <c r="CM2724" s="22"/>
      <c r="CN2724" s="22"/>
      <c r="CO2724" s="22"/>
      <c r="CP2724" s="22"/>
      <c r="CQ2724" s="22"/>
      <c r="CR2724" s="22"/>
      <c r="CS2724" s="22"/>
      <c r="CT2724" s="22"/>
      <c r="CU2724" s="22"/>
      <c r="CV2724" s="22"/>
      <c r="CW2724" s="22"/>
      <c r="CX2724" s="22"/>
      <c r="CY2724" s="22"/>
      <c r="CZ2724" s="22"/>
      <c r="DA2724" s="22"/>
      <c r="DB2724" s="22"/>
      <c r="DC2724" s="22"/>
      <c r="DD2724" s="22"/>
      <c r="DE2724" s="22"/>
      <c r="DF2724" s="22"/>
      <c r="DG2724" s="22"/>
      <c r="DH2724" s="22"/>
      <c r="DI2724" s="22"/>
      <c r="DJ2724" s="22"/>
      <c r="DK2724" s="22"/>
      <c r="DL2724" s="22"/>
      <c r="DM2724" s="22"/>
      <c r="DN2724" s="22"/>
      <c r="DO2724" s="22"/>
      <c r="DP2724" s="22"/>
      <c r="DQ2724" s="24"/>
      <c r="DR2724" s="22"/>
      <c r="DS2724" s="22"/>
      <c r="DT2724" s="22"/>
      <c r="DU2724" s="22"/>
      <c r="DV2724" s="22"/>
      <c r="DW2724" s="22"/>
      <c r="DX2724" s="22"/>
      <c r="DY2724" s="22"/>
      <c r="DZ2724" s="22"/>
      <c r="EA2724" s="22"/>
      <c r="EB2724" s="22"/>
      <c r="EC2724" s="22"/>
      <c r="ED2724" s="22"/>
      <c r="EE2724" s="22"/>
      <c r="EF2724" s="22"/>
      <c r="EG2724" s="22"/>
      <c r="EH2724" s="22"/>
      <c r="EI2724" s="22"/>
      <c r="EJ2724" s="22"/>
      <c r="EK2724" s="22"/>
      <c r="EL2724" s="22"/>
      <c r="EM2724" s="22"/>
      <c r="EN2724" s="22"/>
      <c r="EO2724" s="22"/>
      <c r="EP2724" s="22"/>
      <c r="EQ2724" s="22"/>
      <c r="ER2724" s="22"/>
      <c r="ES2724" s="22"/>
      <c r="ET2724" s="22"/>
      <c r="EU2724" s="22"/>
      <c r="EV2724" s="22"/>
      <c r="EW2724" s="24"/>
      <c r="EX2724" s="22"/>
      <c r="EY2724" s="22"/>
      <c r="EZ2724" s="22"/>
      <c r="FA2724" s="22"/>
      <c r="FB2724" s="22"/>
      <c r="FC2724" s="22"/>
      <c r="FD2724" s="22"/>
      <c r="FE2724" s="22"/>
      <c r="FF2724" s="22"/>
      <c r="FG2724" s="22"/>
      <c r="FH2724" s="22"/>
      <c r="FI2724" s="22"/>
      <c r="FJ2724" s="22"/>
      <c r="FK2724" s="22"/>
      <c r="FL2724" s="22"/>
      <c r="FM2724" s="22"/>
      <c r="FN2724" s="22"/>
      <c r="FO2724" s="22"/>
      <c r="FP2724" s="22"/>
      <c r="FQ2724" s="22"/>
      <c r="FR2724" s="22"/>
      <c r="FS2724" s="22"/>
      <c r="FT2724" s="22"/>
      <c r="FU2724" s="22"/>
      <c r="FV2724" s="22"/>
      <c r="FW2724" s="22"/>
      <c r="FX2724" s="22"/>
      <c r="FY2724" s="22"/>
      <c r="FZ2724" s="22"/>
      <c r="GA2724" s="22"/>
      <c r="GB2724" s="22"/>
      <c r="GC2724" s="24"/>
      <c r="GD2724" s="22"/>
      <c r="GE2724" s="22"/>
      <c r="GF2724" s="22"/>
      <c r="GG2724" s="22"/>
      <c r="GH2724" s="22"/>
      <c r="GI2724" s="22"/>
      <c r="GJ2724" s="22"/>
      <c r="GK2724" s="22"/>
      <c r="GL2724" s="22"/>
      <c r="GM2724" s="22"/>
      <c r="GN2724" s="22"/>
      <c r="GO2724" s="22"/>
      <c r="GP2724" s="22"/>
      <c r="GQ2724" s="22"/>
      <c r="GR2724" s="22"/>
      <c r="GS2724" s="22"/>
      <c r="GT2724" s="22"/>
      <c r="GU2724" s="22"/>
      <c r="GV2724" s="22"/>
      <c r="GW2724" s="22"/>
      <c r="GX2724" s="22"/>
      <c r="GY2724" s="22"/>
      <c r="GZ2724" s="22"/>
      <c r="HA2724" s="22"/>
      <c r="HB2724" s="22"/>
      <c r="HC2724" s="22"/>
      <c r="HD2724" s="22"/>
      <c r="HE2724" s="22"/>
      <c r="HF2724" s="22"/>
      <c r="HG2724" s="22"/>
      <c r="HH2724" s="22"/>
      <c r="HI2724" s="24"/>
      <c r="HJ2724" s="22"/>
      <c r="HK2724" s="22"/>
      <c r="HL2724" s="22"/>
      <c r="HM2724" s="22"/>
      <c r="HN2724" s="22"/>
      <c r="HO2724" s="22"/>
      <c r="HP2724" s="22"/>
      <c r="HQ2724" s="22"/>
      <c r="HR2724" s="22"/>
      <c r="HS2724" s="22"/>
      <c r="HT2724" s="22"/>
      <c r="HU2724" s="22"/>
      <c r="HV2724" s="22"/>
      <c r="HW2724" s="22"/>
      <c r="HX2724" s="22"/>
      <c r="HY2724" s="22"/>
      <c r="HZ2724" s="22"/>
      <c r="IA2724" s="22"/>
      <c r="IB2724" s="22"/>
      <c r="IC2724" s="22"/>
      <c r="ID2724" s="22"/>
      <c r="IE2724" s="22"/>
      <c r="IF2724" s="22"/>
      <c r="IG2724" s="22"/>
      <c r="IH2724" s="22"/>
      <c r="II2724" s="22"/>
      <c r="IJ2724" s="22"/>
      <c r="IK2724" s="22"/>
      <c r="IL2724" s="22"/>
      <c r="IM2724" s="22"/>
      <c r="IN2724" s="22"/>
      <c r="IO2724" s="24"/>
      <c r="IP2724" s="22"/>
      <c r="IQ2724" s="22"/>
      <c r="IR2724" s="22"/>
      <c r="IS2724" s="22"/>
      <c r="IT2724" s="22"/>
      <c r="IU2724" s="22"/>
      <c r="IV2724" s="22"/>
      <c r="IW2724" s="22"/>
      <c r="IX2724" s="22"/>
      <c r="IY2724" s="22"/>
      <c r="IZ2724" s="22"/>
      <c r="JA2724" s="22"/>
      <c r="JB2724" s="22"/>
      <c r="JC2724" s="22"/>
      <c r="JD2724" s="22"/>
      <c r="JE2724" s="22"/>
      <c r="JF2724" s="22"/>
      <c r="JG2724" s="22"/>
      <c r="JH2724" s="22"/>
      <c r="JI2724" s="22"/>
      <c r="JJ2724" s="22"/>
      <c r="JK2724" s="22"/>
      <c r="JL2724" s="22"/>
      <c r="JM2724" s="22"/>
      <c r="JN2724" s="22"/>
      <c r="JO2724" s="22"/>
      <c r="JP2724" s="22"/>
      <c r="JQ2724" s="22"/>
      <c r="JR2724" s="22"/>
      <c r="JS2724" s="22"/>
      <c r="JT2724" s="22"/>
      <c r="JU2724" s="24"/>
      <c r="JV2724" s="22"/>
      <c r="JW2724" s="22"/>
      <c r="JX2724" s="22"/>
      <c r="JY2724" s="22"/>
      <c r="JZ2724" s="22"/>
      <c r="KA2724" s="22"/>
      <c r="KB2724" s="22"/>
      <c r="KC2724" s="22"/>
      <c r="KD2724" s="22"/>
      <c r="KE2724" s="22"/>
      <c r="KF2724" s="22"/>
      <c r="KG2724" s="22"/>
      <c r="KH2724" s="22"/>
      <c r="KI2724" s="22"/>
      <c r="KJ2724" s="22"/>
      <c r="KK2724" s="22"/>
      <c r="KL2724" s="22"/>
      <c r="KM2724" s="22"/>
      <c r="KN2724" s="22"/>
      <c r="KO2724" s="22"/>
      <c r="KP2724" s="22"/>
      <c r="KQ2724" s="22"/>
      <c r="KR2724" s="22"/>
      <c r="KS2724" s="22"/>
      <c r="KT2724" s="22"/>
      <c r="KU2724" s="22"/>
      <c r="KV2724" s="22"/>
      <c r="KW2724" s="22"/>
      <c r="KX2724" s="22"/>
      <c r="KY2724" s="22"/>
      <c r="KZ2724" s="22"/>
      <c r="LA2724" s="24"/>
      <c r="LB2724" s="22"/>
      <c r="LC2724" s="22"/>
      <c r="LD2724" s="22"/>
      <c r="LE2724" s="22"/>
      <c r="LF2724" s="22"/>
      <c r="LG2724" s="22"/>
      <c r="LH2724" s="22"/>
      <c r="LI2724" s="22"/>
      <c r="LJ2724" s="22"/>
      <c r="LK2724" s="22"/>
      <c r="LL2724" s="22"/>
      <c r="LM2724" s="22"/>
      <c r="LN2724" s="22"/>
      <c r="LO2724" s="22"/>
      <c r="LP2724" s="22"/>
      <c r="LQ2724" s="22"/>
      <c r="LR2724" s="22"/>
      <c r="LS2724" s="22"/>
      <c r="LT2724" s="22"/>
      <c r="LU2724" s="22"/>
      <c r="LV2724" s="22"/>
      <c r="LW2724" s="22"/>
      <c r="LX2724" s="22"/>
      <c r="LY2724" s="22"/>
      <c r="LZ2724" s="22"/>
      <c r="MA2724" s="22"/>
      <c r="MB2724" s="22"/>
      <c r="MC2724" s="22"/>
      <c r="MD2724" s="22"/>
      <c r="ME2724" s="22"/>
      <c r="MF2724" s="22"/>
      <c r="MG2724" s="24"/>
      <c r="MH2724" s="22"/>
      <c r="MI2724" s="22"/>
      <c r="MJ2724" s="22"/>
      <c r="MK2724" s="22"/>
      <c r="ML2724" s="22"/>
      <c r="MM2724" s="22"/>
      <c r="MN2724" s="22"/>
      <c r="MO2724" s="22"/>
      <c r="MP2724" s="22"/>
      <c r="MQ2724" s="22"/>
      <c r="MR2724" s="22"/>
      <c r="MS2724" s="22"/>
      <c r="MT2724" s="22"/>
      <c r="MU2724" s="22"/>
      <c r="MV2724" s="22"/>
      <c r="MW2724" s="22"/>
      <c r="MX2724" s="22"/>
      <c r="MY2724" s="22"/>
      <c r="MZ2724" s="22"/>
      <c r="NA2724" s="22"/>
      <c r="NB2724" s="22"/>
      <c r="NC2724" s="22"/>
      <c r="ND2724" s="22"/>
      <c r="NE2724" s="22"/>
      <c r="NF2724" s="22"/>
      <c r="NG2724" s="22"/>
      <c r="NH2724" s="22"/>
      <c r="NI2724" s="22"/>
      <c r="NJ2724" s="22"/>
      <c r="NK2724" s="22"/>
      <c r="NL2724" s="22"/>
      <c r="NM2724" s="24"/>
      <c r="NN2724" s="22"/>
      <c r="NO2724" s="22"/>
      <c r="NP2724" s="22"/>
      <c r="NQ2724" s="22"/>
      <c r="NR2724" s="22"/>
      <c r="NS2724" s="22"/>
      <c r="NT2724" s="22"/>
      <c r="NU2724" s="22"/>
      <c r="NV2724" s="22"/>
      <c r="NW2724" s="22"/>
      <c r="NX2724" s="22"/>
      <c r="NY2724" s="22"/>
      <c r="NZ2724" s="22"/>
      <c r="OA2724" s="22"/>
      <c r="OB2724" s="22"/>
      <c r="OC2724" s="22"/>
      <c r="OD2724" s="22"/>
      <c r="OE2724" s="22"/>
      <c r="OF2724" s="22"/>
      <c r="OG2724" s="22"/>
      <c r="OH2724" s="22"/>
      <c r="OI2724" s="22"/>
      <c r="OJ2724" s="22"/>
      <c r="OK2724" s="22"/>
      <c r="OL2724" s="22"/>
      <c r="OM2724" s="22"/>
      <c r="ON2724" s="22"/>
      <c r="OO2724" s="22"/>
      <c r="OP2724" s="22"/>
      <c r="OQ2724" s="22"/>
      <c r="OR2724" s="22"/>
    </row>
    <row r="2725" spans="1:408" ht="15" thickBot="1">
      <c r="A2725" s="1"/>
      <c r="B2725" s="12"/>
      <c r="C2725" s="12"/>
      <c r="D2725" s="22"/>
      <c r="E2725" s="54"/>
      <c r="F2725" s="54"/>
      <c r="G2725" s="54"/>
      <c r="H2725" s="55"/>
      <c r="I2725" s="22"/>
      <c r="J2725" s="56"/>
      <c r="K2725" s="80"/>
      <c r="L2725" s="57"/>
      <c r="M2725" s="57"/>
      <c r="N2725" s="55"/>
      <c r="O2725" s="58"/>
      <c r="P2725" s="58"/>
      <c r="Q2725" s="59"/>
      <c r="R2725" s="60"/>
      <c r="S2725" s="60"/>
      <c r="T2725" s="22"/>
      <c r="U2725" s="1"/>
      <c r="V2725" s="23"/>
      <c r="X2725" s="24"/>
      <c r="Y2725" s="24"/>
      <c r="Z2725" s="22"/>
      <c r="AA2725" s="22"/>
      <c r="AB2725" s="22"/>
      <c r="AC2725" s="22"/>
      <c r="AD2725" s="22"/>
      <c r="AE2725" s="22"/>
      <c r="AF2725" s="22"/>
      <c r="AG2725" s="22"/>
      <c r="AH2725" s="22"/>
      <c r="AI2725" s="22"/>
      <c r="AJ2725" s="22"/>
      <c r="AK2725" s="22"/>
      <c r="AL2725" s="22"/>
      <c r="AM2725" s="22"/>
      <c r="AN2725" s="22"/>
      <c r="AO2725" s="22"/>
      <c r="AP2725" s="22"/>
      <c r="AQ2725" s="22"/>
      <c r="AR2725" s="22"/>
      <c r="AS2725" s="22"/>
      <c r="AT2725" s="22"/>
      <c r="AU2725" s="22"/>
      <c r="AV2725" s="22"/>
      <c r="AW2725" s="22"/>
      <c r="AX2725" s="22"/>
      <c r="AY2725" s="22"/>
      <c r="AZ2725" s="22"/>
      <c r="BA2725" s="22"/>
      <c r="BB2725" s="22"/>
      <c r="BC2725" s="22"/>
      <c r="BD2725" s="22"/>
      <c r="BE2725" s="24"/>
      <c r="BF2725" s="22"/>
      <c r="BG2725" s="22"/>
      <c r="BH2725" s="22"/>
      <c r="BI2725" s="22"/>
      <c r="BJ2725" s="22"/>
      <c r="BK2725" s="22"/>
      <c r="BL2725" s="22"/>
      <c r="BM2725" s="22"/>
      <c r="BN2725" s="22"/>
      <c r="BO2725" s="22"/>
      <c r="BP2725" s="22"/>
      <c r="BQ2725" s="22"/>
      <c r="BR2725" s="22"/>
      <c r="BS2725" s="22"/>
      <c r="BT2725" s="22"/>
      <c r="BU2725" s="22"/>
      <c r="BV2725" s="22"/>
      <c r="BW2725" s="22"/>
      <c r="BX2725" s="22"/>
      <c r="BY2725" s="22"/>
      <c r="BZ2725" s="22"/>
      <c r="CA2725" s="22"/>
      <c r="CB2725" s="22"/>
      <c r="CC2725" s="22"/>
      <c r="CD2725" s="22"/>
      <c r="CE2725" s="22"/>
      <c r="CF2725" s="22"/>
      <c r="CG2725" s="22"/>
      <c r="CH2725" s="22"/>
      <c r="CI2725" s="22"/>
      <c r="CJ2725" s="22"/>
      <c r="CK2725" s="24"/>
      <c r="CL2725" s="22"/>
      <c r="CM2725" s="22"/>
      <c r="CN2725" s="22"/>
      <c r="CO2725" s="22"/>
      <c r="CP2725" s="22"/>
      <c r="CQ2725" s="22"/>
      <c r="CR2725" s="22"/>
      <c r="CS2725" s="22"/>
      <c r="CT2725" s="22"/>
      <c r="CU2725" s="22"/>
      <c r="CV2725" s="22"/>
      <c r="CW2725" s="22"/>
      <c r="CX2725" s="22"/>
      <c r="CY2725" s="22"/>
      <c r="CZ2725" s="22"/>
      <c r="DA2725" s="22"/>
      <c r="DB2725" s="22"/>
      <c r="DC2725" s="22"/>
      <c r="DD2725" s="22"/>
      <c r="DE2725" s="22"/>
      <c r="DF2725" s="22"/>
      <c r="DG2725" s="22"/>
      <c r="DH2725" s="22"/>
      <c r="DI2725" s="22"/>
      <c r="DJ2725" s="22"/>
      <c r="DK2725" s="22"/>
      <c r="DL2725" s="22"/>
      <c r="DM2725" s="22"/>
      <c r="DN2725" s="22"/>
      <c r="DO2725" s="22"/>
      <c r="DP2725" s="22"/>
      <c r="DQ2725" s="24"/>
      <c r="DR2725" s="22"/>
      <c r="DS2725" s="22"/>
      <c r="DT2725" s="22"/>
      <c r="DU2725" s="22"/>
      <c r="DV2725" s="22"/>
      <c r="DW2725" s="22"/>
      <c r="DX2725" s="22"/>
      <c r="DY2725" s="22"/>
      <c r="DZ2725" s="22"/>
      <c r="EA2725" s="22"/>
      <c r="EB2725" s="22"/>
      <c r="EC2725" s="22"/>
      <c r="ED2725" s="22"/>
      <c r="EE2725" s="22"/>
      <c r="EF2725" s="22"/>
      <c r="EG2725" s="22"/>
      <c r="EH2725" s="22"/>
      <c r="EI2725" s="22"/>
      <c r="EJ2725" s="22"/>
      <c r="EK2725" s="22"/>
      <c r="EL2725" s="22"/>
      <c r="EM2725" s="22"/>
      <c r="EN2725" s="22"/>
      <c r="EO2725" s="22"/>
      <c r="EP2725" s="22"/>
      <c r="EQ2725" s="22"/>
      <c r="ER2725" s="22"/>
      <c r="ES2725" s="22"/>
      <c r="ET2725" s="22"/>
      <c r="EU2725" s="22"/>
      <c r="EV2725" s="22"/>
      <c r="EW2725" s="24"/>
      <c r="EX2725" s="22"/>
      <c r="EY2725" s="22"/>
      <c r="EZ2725" s="22"/>
      <c r="FA2725" s="22"/>
      <c r="FB2725" s="22"/>
      <c r="FC2725" s="22"/>
      <c r="FD2725" s="22"/>
      <c r="FE2725" s="22"/>
      <c r="FF2725" s="22"/>
      <c r="FG2725" s="22"/>
      <c r="FH2725" s="22"/>
      <c r="FI2725" s="22"/>
      <c r="FJ2725" s="22"/>
      <c r="FK2725" s="22"/>
      <c r="FL2725" s="22"/>
      <c r="FM2725" s="22"/>
      <c r="FN2725" s="22"/>
      <c r="FO2725" s="22"/>
      <c r="FP2725" s="22"/>
      <c r="FQ2725" s="22"/>
      <c r="FR2725" s="22"/>
      <c r="FS2725" s="22"/>
      <c r="FT2725" s="22"/>
      <c r="FU2725" s="22"/>
      <c r="FV2725" s="22"/>
      <c r="FW2725" s="22"/>
      <c r="FX2725" s="22"/>
      <c r="FY2725" s="22"/>
      <c r="FZ2725" s="22"/>
      <c r="GA2725" s="22"/>
      <c r="GB2725" s="22"/>
      <c r="GC2725" s="24"/>
      <c r="GD2725" s="22"/>
      <c r="GE2725" s="22"/>
      <c r="GF2725" s="22"/>
      <c r="GG2725" s="22"/>
      <c r="GH2725" s="22"/>
      <c r="GI2725" s="22"/>
      <c r="GJ2725" s="22"/>
      <c r="GK2725" s="22"/>
      <c r="GL2725" s="22"/>
      <c r="GM2725" s="22"/>
      <c r="GN2725" s="22"/>
      <c r="GO2725" s="22"/>
      <c r="GP2725" s="22"/>
      <c r="GQ2725" s="22"/>
      <c r="GR2725" s="22"/>
      <c r="GS2725" s="22"/>
      <c r="GT2725" s="22"/>
      <c r="GU2725" s="22"/>
      <c r="GV2725" s="22"/>
      <c r="GW2725" s="22"/>
      <c r="GX2725" s="22"/>
      <c r="GY2725" s="22"/>
      <c r="GZ2725" s="22"/>
      <c r="HA2725" s="22"/>
      <c r="HB2725" s="22"/>
      <c r="HC2725" s="22"/>
      <c r="HD2725" s="22"/>
      <c r="HE2725" s="22"/>
      <c r="HF2725" s="22"/>
      <c r="HG2725" s="22"/>
      <c r="HH2725" s="22"/>
      <c r="HI2725" s="24"/>
      <c r="HJ2725" s="22"/>
      <c r="HK2725" s="22"/>
      <c r="HL2725" s="22"/>
      <c r="HM2725" s="22"/>
      <c r="HN2725" s="22"/>
      <c r="HO2725" s="22"/>
      <c r="HP2725" s="22"/>
      <c r="HQ2725" s="22"/>
      <c r="HR2725" s="22"/>
      <c r="HS2725" s="22"/>
      <c r="HT2725" s="22"/>
      <c r="HU2725" s="22"/>
      <c r="HV2725" s="22"/>
      <c r="HW2725" s="22"/>
      <c r="HX2725" s="22"/>
      <c r="HY2725" s="22"/>
      <c r="HZ2725" s="22"/>
      <c r="IA2725" s="22"/>
      <c r="IB2725" s="22"/>
      <c r="IC2725" s="22"/>
      <c r="ID2725" s="22"/>
      <c r="IE2725" s="22"/>
      <c r="IF2725" s="22"/>
      <c r="IG2725" s="22"/>
      <c r="IH2725" s="22"/>
      <c r="II2725" s="22"/>
      <c r="IJ2725" s="22"/>
      <c r="IK2725" s="22"/>
      <c r="IL2725" s="22"/>
      <c r="IM2725" s="22"/>
      <c r="IN2725" s="22"/>
      <c r="IO2725" s="24"/>
      <c r="IP2725" s="22"/>
      <c r="IQ2725" s="22"/>
      <c r="IR2725" s="22"/>
      <c r="IS2725" s="22"/>
      <c r="IT2725" s="22"/>
      <c r="IU2725" s="22"/>
      <c r="IV2725" s="22"/>
      <c r="IW2725" s="22"/>
      <c r="IX2725" s="22"/>
      <c r="IY2725" s="22"/>
      <c r="IZ2725" s="22"/>
      <c r="JA2725" s="22"/>
      <c r="JB2725" s="22"/>
      <c r="JC2725" s="22"/>
      <c r="JD2725" s="22"/>
      <c r="JE2725" s="22"/>
      <c r="JF2725" s="22"/>
      <c r="JG2725" s="22"/>
      <c r="JH2725" s="22"/>
      <c r="JI2725" s="22"/>
      <c r="JJ2725" s="22"/>
      <c r="JK2725" s="22"/>
      <c r="JL2725" s="22"/>
      <c r="JM2725" s="22"/>
      <c r="JN2725" s="22"/>
      <c r="JO2725" s="22"/>
      <c r="JP2725" s="22"/>
      <c r="JQ2725" s="22"/>
      <c r="JR2725" s="22"/>
      <c r="JS2725" s="22"/>
      <c r="JT2725" s="22"/>
      <c r="JU2725" s="24"/>
      <c r="JV2725" s="22"/>
      <c r="JW2725" s="22"/>
      <c r="JX2725" s="22"/>
      <c r="JY2725" s="22"/>
      <c r="JZ2725" s="22"/>
      <c r="KA2725" s="22"/>
      <c r="KB2725" s="22"/>
      <c r="KC2725" s="22"/>
      <c r="KD2725" s="22"/>
      <c r="KE2725" s="22"/>
      <c r="KF2725" s="22"/>
      <c r="KG2725" s="22"/>
      <c r="KH2725" s="22"/>
      <c r="KI2725" s="22"/>
      <c r="KJ2725" s="22"/>
      <c r="KK2725" s="22"/>
      <c r="KL2725" s="22"/>
      <c r="KM2725" s="22"/>
      <c r="KN2725" s="22"/>
      <c r="KO2725" s="22"/>
      <c r="KP2725" s="22"/>
      <c r="KQ2725" s="22"/>
      <c r="KR2725" s="22"/>
      <c r="KS2725" s="22"/>
      <c r="KT2725" s="22"/>
      <c r="KU2725" s="22"/>
      <c r="KV2725" s="22"/>
      <c r="KW2725" s="22"/>
      <c r="KX2725" s="22"/>
      <c r="KY2725" s="22"/>
      <c r="KZ2725" s="22"/>
      <c r="LA2725" s="24"/>
      <c r="LB2725" s="22"/>
      <c r="LC2725" s="22"/>
      <c r="LD2725" s="22"/>
      <c r="LE2725" s="22"/>
      <c r="LF2725" s="22"/>
      <c r="LG2725" s="22"/>
      <c r="LH2725" s="22"/>
      <c r="LI2725" s="22"/>
      <c r="LJ2725" s="22"/>
      <c r="LK2725" s="22"/>
      <c r="LL2725" s="22"/>
      <c r="LM2725" s="22"/>
      <c r="LN2725" s="22"/>
      <c r="LO2725" s="22"/>
      <c r="LP2725" s="22"/>
      <c r="LQ2725" s="22"/>
      <c r="LR2725" s="22"/>
      <c r="LS2725" s="22"/>
      <c r="LT2725" s="22"/>
      <c r="LU2725" s="22"/>
      <c r="LV2725" s="22"/>
      <c r="LW2725" s="22"/>
      <c r="LX2725" s="22"/>
      <c r="LY2725" s="22"/>
      <c r="LZ2725" s="22"/>
      <c r="MA2725" s="22"/>
      <c r="MB2725" s="22"/>
      <c r="MC2725" s="22"/>
      <c r="MD2725" s="22"/>
      <c r="ME2725" s="22"/>
      <c r="MF2725" s="22"/>
      <c r="MG2725" s="24"/>
      <c r="MH2725" s="22"/>
      <c r="MI2725" s="22"/>
      <c r="MJ2725" s="22"/>
      <c r="MK2725" s="22"/>
      <c r="ML2725" s="22"/>
      <c r="MM2725" s="22"/>
      <c r="MN2725" s="22"/>
      <c r="MO2725" s="22"/>
      <c r="MP2725" s="22"/>
      <c r="MQ2725" s="22"/>
      <c r="MR2725" s="22"/>
      <c r="MS2725" s="22"/>
      <c r="MT2725" s="22"/>
      <c r="MU2725" s="22"/>
      <c r="MV2725" s="22"/>
      <c r="MW2725" s="22"/>
      <c r="MX2725" s="22"/>
      <c r="MY2725" s="22"/>
      <c r="MZ2725" s="22"/>
      <c r="NA2725" s="22"/>
      <c r="NB2725" s="22"/>
      <c r="NC2725" s="22"/>
      <c r="ND2725" s="22"/>
      <c r="NE2725" s="22"/>
      <c r="NF2725" s="22"/>
      <c r="NG2725" s="22"/>
      <c r="NH2725" s="22"/>
      <c r="NI2725" s="22"/>
      <c r="NJ2725" s="22"/>
      <c r="NK2725" s="22"/>
      <c r="NL2725" s="22"/>
      <c r="NM2725" s="24"/>
      <c r="NN2725" s="22"/>
      <c r="NO2725" s="22"/>
      <c r="NP2725" s="22"/>
      <c r="NQ2725" s="22"/>
      <c r="NR2725" s="22"/>
      <c r="NS2725" s="22"/>
      <c r="NT2725" s="22"/>
      <c r="NU2725" s="22"/>
      <c r="NV2725" s="22"/>
      <c r="NW2725" s="22"/>
      <c r="NX2725" s="22"/>
      <c r="NY2725" s="22"/>
      <c r="NZ2725" s="22"/>
      <c r="OA2725" s="22"/>
      <c r="OB2725" s="22"/>
      <c r="OC2725" s="22"/>
      <c r="OD2725" s="22"/>
      <c r="OE2725" s="22"/>
      <c r="OF2725" s="22"/>
      <c r="OG2725" s="22"/>
      <c r="OH2725" s="22"/>
      <c r="OI2725" s="22"/>
      <c r="OJ2725" s="22"/>
      <c r="OK2725" s="22"/>
      <c r="OL2725" s="22"/>
      <c r="OM2725" s="22"/>
      <c r="ON2725" s="22"/>
      <c r="OO2725" s="22"/>
      <c r="OP2725" s="22"/>
      <c r="OQ2725" s="22"/>
      <c r="OR2725" s="22"/>
    </row>
    <row r="2726" spans="1:408" ht="15" thickBot="1">
      <c r="A2726" s="1"/>
      <c r="B2726" s="12"/>
      <c r="C2726" s="12"/>
      <c r="D2726" s="22"/>
      <c r="E2726" s="54"/>
      <c r="F2726" s="54"/>
      <c r="G2726" s="54"/>
      <c r="H2726" s="55"/>
      <c r="I2726" s="22"/>
      <c r="J2726" s="56"/>
      <c r="K2726" s="81"/>
      <c r="L2726" s="57"/>
      <c r="M2726" s="57"/>
      <c r="N2726" s="55"/>
      <c r="O2726" s="58"/>
      <c r="P2726" s="58"/>
      <c r="Q2726" s="59"/>
      <c r="R2726" s="60"/>
      <c r="S2726" s="60"/>
      <c r="T2726" s="22"/>
      <c r="U2726" s="1"/>
      <c r="V2726" s="23"/>
      <c r="X2726" s="24"/>
      <c r="Y2726" s="24"/>
      <c r="Z2726" s="22"/>
      <c r="AA2726" s="22"/>
      <c r="AB2726" s="22"/>
      <c r="AC2726" s="22"/>
      <c r="AD2726" s="22"/>
      <c r="AE2726" s="22"/>
      <c r="AF2726" s="22"/>
      <c r="AG2726" s="22"/>
      <c r="AH2726" s="22"/>
      <c r="AI2726" s="22"/>
      <c r="AJ2726" s="22"/>
      <c r="AK2726" s="22"/>
      <c r="AL2726" s="22"/>
      <c r="AM2726" s="22"/>
      <c r="AN2726" s="22"/>
      <c r="AO2726" s="22"/>
      <c r="AP2726" s="22"/>
      <c r="AQ2726" s="22"/>
      <c r="AR2726" s="22"/>
      <c r="AS2726" s="22"/>
      <c r="AT2726" s="22"/>
      <c r="AU2726" s="22"/>
      <c r="AV2726" s="22"/>
      <c r="AW2726" s="22"/>
      <c r="AX2726" s="22"/>
      <c r="AY2726" s="22"/>
      <c r="AZ2726" s="22"/>
      <c r="BA2726" s="22"/>
      <c r="BB2726" s="22"/>
      <c r="BC2726" s="22"/>
      <c r="BD2726" s="22"/>
      <c r="BE2726" s="24"/>
      <c r="BF2726" s="22"/>
      <c r="BG2726" s="22"/>
      <c r="BH2726" s="22"/>
      <c r="BI2726" s="22"/>
      <c r="BJ2726" s="22"/>
      <c r="BK2726" s="22"/>
      <c r="BL2726" s="22"/>
      <c r="BM2726" s="22"/>
      <c r="BN2726" s="22"/>
      <c r="BO2726" s="22"/>
      <c r="BP2726" s="22"/>
      <c r="BQ2726" s="22"/>
      <c r="BR2726" s="22"/>
      <c r="BS2726" s="22"/>
      <c r="BT2726" s="22"/>
      <c r="BU2726" s="22"/>
      <c r="BV2726" s="22"/>
      <c r="BW2726" s="22"/>
      <c r="BX2726" s="22"/>
      <c r="BY2726" s="22"/>
      <c r="BZ2726" s="22"/>
      <c r="CA2726" s="22"/>
      <c r="CB2726" s="22"/>
      <c r="CC2726" s="22"/>
      <c r="CD2726" s="22"/>
      <c r="CE2726" s="22"/>
      <c r="CF2726" s="22"/>
      <c r="CG2726" s="22"/>
      <c r="CH2726" s="22"/>
      <c r="CI2726" s="22"/>
      <c r="CJ2726" s="22"/>
      <c r="CK2726" s="24"/>
      <c r="CL2726" s="22"/>
      <c r="CM2726" s="22"/>
      <c r="CN2726" s="22"/>
      <c r="CO2726" s="22"/>
      <c r="CP2726" s="22"/>
      <c r="CQ2726" s="22"/>
      <c r="CR2726" s="22"/>
      <c r="CS2726" s="22"/>
      <c r="CT2726" s="22"/>
      <c r="CU2726" s="22"/>
      <c r="CV2726" s="22"/>
      <c r="CW2726" s="22"/>
      <c r="CX2726" s="22"/>
      <c r="CY2726" s="22"/>
      <c r="CZ2726" s="22"/>
      <c r="DA2726" s="22"/>
      <c r="DB2726" s="22"/>
      <c r="DC2726" s="22"/>
      <c r="DD2726" s="22"/>
      <c r="DE2726" s="22"/>
      <c r="DF2726" s="22"/>
      <c r="DG2726" s="22"/>
      <c r="DH2726" s="22"/>
      <c r="DI2726" s="22"/>
      <c r="DJ2726" s="22"/>
      <c r="DK2726" s="22"/>
      <c r="DL2726" s="22"/>
      <c r="DM2726" s="22"/>
      <c r="DN2726" s="22"/>
      <c r="DO2726" s="22"/>
      <c r="DP2726" s="22"/>
      <c r="DQ2726" s="24"/>
      <c r="DR2726" s="22"/>
      <c r="DS2726" s="22"/>
      <c r="DT2726" s="22"/>
      <c r="DU2726" s="22"/>
      <c r="DV2726" s="22"/>
      <c r="DW2726" s="22"/>
      <c r="DX2726" s="22"/>
      <c r="DY2726" s="22"/>
      <c r="DZ2726" s="22"/>
      <c r="EA2726" s="22"/>
      <c r="EB2726" s="22"/>
      <c r="EC2726" s="22"/>
      <c r="ED2726" s="22"/>
      <c r="EE2726" s="22"/>
      <c r="EF2726" s="22"/>
      <c r="EG2726" s="22"/>
      <c r="EH2726" s="22"/>
      <c r="EI2726" s="22"/>
      <c r="EJ2726" s="22"/>
      <c r="EK2726" s="22"/>
      <c r="EL2726" s="22"/>
      <c r="EM2726" s="22"/>
      <c r="EN2726" s="22"/>
      <c r="EO2726" s="22"/>
      <c r="EP2726" s="22"/>
      <c r="EQ2726" s="22"/>
      <c r="ER2726" s="22"/>
      <c r="ES2726" s="22"/>
      <c r="ET2726" s="22"/>
      <c r="EU2726" s="22"/>
      <c r="EV2726" s="22"/>
      <c r="EW2726" s="24"/>
      <c r="EX2726" s="22"/>
      <c r="EY2726" s="22"/>
      <c r="EZ2726" s="22"/>
      <c r="FA2726" s="22"/>
      <c r="FB2726" s="22"/>
      <c r="FC2726" s="22"/>
      <c r="FD2726" s="22"/>
      <c r="FE2726" s="22"/>
      <c r="FF2726" s="22"/>
      <c r="FG2726" s="22"/>
      <c r="FH2726" s="22"/>
      <c r="FI2726" s="22"/>
      <c r="FJ2726" s="22"/>
      <c r="FK2726" s="22"/>
      <c r="FL2726" s="22"/>
      <c r="FM2726" s="22"/>
      <c r="FN2726" s="22"/>
      <c r="FO2726" s="22"/>
      <c r="FP2726" s="22"/>
      <c r="FQ2726" s="22"/>
      <c r="FR2726" s="22"/>
      <c r="FS2726" s="22"/>
      <c r="FT2726" s="22"/>
      <c r="FU2726" s="22"/>
      <c r="FV2726" s="22"/>
      <c r="FW2726" s="22"/>
      <c r="FX2726" s="22"/>
      <c r="FY2726" s="22"/>
      <c r="FZ2726" s="22"/>
      <c r="GA2726" s="22"/>
      <c r="GB2726" s="22"/>
      <c r="GC2726" s="24"/>
      <c r="GD2726" s="22"/>
      <c r="GE2726" s="22"/>
      <c r="GF2726" s="22"/>
      <c r="GG2726" s="22"/>
      <c r="GH2726" s="22"/>
      <c r="GI2726" s="22"/>
      <c r="GJ2726" s="22"/>
      <c r="GK2726" s="22"/>
      <c r="GL2726" s="22"/>
      <c r="GM2726" s="22"/>
      <c r="GN2726" s="22"/>
      <c r="GO2726" s="22"/>
      <c r="GP2726" s="22"/>
      <c r="GQ2726" s="22"/>
      <c r="GR2726" s="22"/>
      <c r="GS2726" s="22"/>
      <c r="GT2726" s="22"/>
      <c r="GU2726" s="22"/>
      <c r="GV2726" s="22"/>
      <c r="GW2726" s="22"/>
      <c r="GX2726" s="22"/>
      <c r="GY2726" s="22"/>
      <c r="GZ2726" s="22"/>
      <c r="HA2726" s="22"/>
      <c r="HB2726" s="22"/>
      <c r="HC2726" s="22"/>
      <c r="HD2726" s="22"/>
      <c r="HE2726" s="22"/>
      <c r="HF2726" s="22"/>
      <c r="HG2726" s="22"/>
      <c r="HH2726" s="22"/>
      <c r="HI2726" s="24"/>
      <c r="HJ2726" s="22"/>
      <c r="HK2726" s="22"/>
      <c r="HL2726" s="22"/>
      <c r="HM2726" s="22"/>
      <c r="HN2726" s="22"/>
      <c r="HO2726" s="22"/>
      <c r="HP2726" s="22"/>
      <c r="HQ2726" s="22"/>
      <c r="HR2726" s="22"/>
      <c r="HS2726" s="22"/>
      <c r="HT2726" s="22"/>
      <c r="HU2726" s="22"/>
      <c r="HV2726" s="22"/>
      <c r="HW2726" s="22"/>
      <c r="HX2726" s="22"/>
      <c r="HY2726" s="22"/>
      <c r="HZ2726" s="22"/>
      <c r="IA2726" s="22"/>
      <c r="IB2726" s="22"/>
      <c r="IC2726" s="22"/>
      <c r="ID2726" s="22"/>
      <c r="IE2726" s="22"/>
      <c r="IF2726" s="22"/>
      <c r="IG2726" s="22"/>
      <c r="IH2726" s="22"/>
      <c r="II2726" s="22"/>
      <c r="IJ2726" s="22"/>
      <c r="IK2726" s="22"/>
      <c r="IL2726" s="22"/>
      <c r="IM2726" s="22"/>
      <c r="IN2726" s="22"/>
      <c r="IO2726" s="24"/>
      <c r="IP2726" s="22"/>
      <c r="IQ2726" s="22"/>
      <c r="IR2726" s="22"/>
      <c r="IS2726" s="22"/>
      <c r="IT2726" s="22"/>
      <c r="IU2726" s="22"/>
      <c r="IV2726" s="22"/>
      <c r="IW2726" s="22"/>
      <c r="IX2726" s="22"/>
      <c r="IY2726" s="22"/>
      <c r="IZ2726" s="22"/>
      <c r="JA2726" s="22"/>
      <c r="JB2726" s="22"/>
      <c r="JC2726" s="22"/>
      <c r="JD2726" s="22"/>
      <c r="JE2726" s="22"/>
      <c r="JF2726" s="22"/>
      <c r="JG2726" s="22"/>
      <c r="JH2726" s="22"/>
      <c r="JI2726" s="22"/>
      <c r="JJ2726" s="22"/>
      <c r="JK2726" s="22"/>
      <c r="JL2726" s="22"/>
      <c r="JM2726" s="22"/>
      <c r="JN2726" s="22"/>
      <c r="JO2726" s="22"/>
      <c r="JP2726" s="22"/>
      <c r="JQ2726" s="22"/>
      <c r="JR2726" s="22"/>
      <c r="JS2726" s="22"/>
      <c r="JT2726" s="22"/>
      <c r="JU2726" s="24"/>
      <c r="JV2726" s="22"/>
      <c r="JW2726" s="22"/>
      <c r="JX2726" s="22"/>
      <c r="JY2726" s="22"/>
      <c r="JZ2726" s="22"/>
      <c r="KA2726" s="22"/>
      <c r="KB2726" s="22"/>
      <c r="KC2726" s="22"/>
      <c r="KD2726" s="22"/>
      <c r="KE2726" s="22"/>
      <c r="KF2726" s="22"/>
      <c r="KG2726" s="22"/>
      <c r="KH2726" s="22"/>
      <c r="KI2726" s="22"/>
      <c r="KJ2726" s="22"/>
      <c r="KK2726" s="22"/>
      <c r="KL2726" s="22"/>
      <c r="KM2726" s="22"/>
      <c r="KN2726" s="22"/>
      <c r="KO2726" s="22"/>
      <c r="KP2726" s="22"/>
      <c r="KQ2726" s="22"/>
      <c r="KR2726" s="22"/>
      <c r="KS2726" s="22"/>
      <c r="KT2726" s="22"/>
      <c r="KU2726" s="22"/>
      <c r="KV2726" s="22"/>
      <c r="KW2726" s="22"/>
      <c r="KX2726" s="22"/>
      <c r="KY2726" s="22"/>
      <c r="KZ2726" s="22"/>
      <c r="LA2726" s="24"/>
      <c r="LB2726" s="22"/>
      <c r="LC2726" s="22"/>
      <c r="LD2726" s="22"/>
      <c r="LE2726" s="22"/>
      <c r="LF2726" s="22"/>
      <c r="LG2726" s="22"/>
      <c r="LH2726" s="22"/>
      <c r="LI2726" s="22"/>
      <c r="LJ2726" s="22"/>
      <c r="LK2726" s="22"/>
      <c r="LL2726" s="22"/>
      <c r="LM2726" s="22"/>
      <c r="LN2726" s="22"/>
      <c r="LO2726" s="22"/>
      <c r="LP2726" s="22"/>
      <c r="LQ2726" s="22"/>
      <c r="LR2726" s="22"/>
      <c r="LS2726" s="22"/>
      <c r="LT2726" s="22"/>
      <c r="LU2726" s="22"/>
      <c r="LV2726" s="22"/>
      <c r="LW2726" s="22"/>
      <c r="LX2726" s="22"/>
      <c r="LY2726" s="22"/>
      <c r="LZ2726" s="22"/>
      <c r="MA2726" s="22"/>
      <c r="MB2726" s="22"/>
      <c r="MC2726" s="22"/>
      <c r="MD2726" s="22"/>
      <c r="ME2726" s="22"/>
      <c r="MF2726" s="22"/>
      <c r="MG2726" s="24"/>
      <c r="MH2726" s="22"/>
      <c r="MI2726" s="22"/>
      <c r="MJ2726" s="22"/>
      <c r="MK2726" s="22"/>
      <c r="ML2726" s="22"/>
      <c r="MM2726" s="22"/>
      <c r="MN2726" s="22"/>
      <c r="MO2726" s="22"/>
      <c r="MP2726" s="22"/>
      <c r="MQ2726" s="22"/>
      <c r="MR2726" s="22"/>
      <c r="MS2726" s="22"/>
      <c r="MT2726" s="22"/>
      <c r="MU2726" s="22"/>
      <c r="MV2726" s="22"/>
      <c r="MW2726" s="22"/>
      <c r="MX2726" s="22"/>
      <c r="MY2726" s="22"/>
      <c r="MZ2726" s="22"/>
      <c r="NA2726" s="22"/>
      <c r="NB2726" s="22"/>
      <c r="NC2726" s="22"/>
      <c r="ND2726" s="22"/>
      <c r="NE2726" s="22"/>
      <c r="NF2726" s="22"/>
      <c r="NG2726" s="22"/>
      <c r="NH2726" s="22"/>
      <c r="NI2726" s="22"/>
      <c r="NJ2726" s="22"/>
      <c r="NK2726" s="22"/>
      <c r="NL2726" s="22"/>
      <c r="NM2726" s="24"/>
      <c r="NN2726" s="22"/>
      <c r="NO2726" s="22"/>
      <c r="NP2726" s="22"/>
      <c r="NQ2726" s="22"/>
      <c r="NR2726" s="22"/>
      <c r="NS2726" s="22"/>
      <c r="NT2726" s="22"/>
      <c r="NU2726" s="22"/>
      <c r="NV2726" s="22"/>
      <c r="NW2726" s="22"/>
      <c r="NX2726" s="22"/>
      <c r="NY2726" s="22"/>
      <c r="NZ2726" s="22"/>
      <c r="OA2726" s="22"/>
      <c r="OB2726" s="22"/>
      <c r="OC2726" s="22"/>
      <c r="OD2726" s="22"/>
      <c r="OE2726" s="22"/>
      <c r="OF2726" s="22"/>
      <c r="OG2726" s="22"/>
      <c r="OH2726" s="22"/>
      <c r="OI2726" s="22"/>
      <c r="OJ2726" s="22"/>
      <c r="OK2726" s="22"/>
      <c r="OL2726" s="22"/>
      <c r="OM2726" s="22"/>
      <c r="ON2726" s="22"/>
      <c r="OO2726" s="22"/>
      <c r="OP2726" s="22"/>
      <c r="OQ2726" s="22"/>
      <c r="OR2726" s="22"/>
    </row>
    <row r="2727" spans="1:408" ht="15" thickBot="1">
      <c r="A2727" s="1"/>
      <c r="B2727" s="12"/>
      <c r="C2727" s="12"/>
      <c r="D2727" s="22"/>
      <c r="E2727" s="54"/>
      <c r="F2727" s="54"/>
      <c r="G2727" s="54"/>
      <c r="H2727" s="55"/>
      <c r="I2727" s="22"/>
      <c r="J2727" s="56"/>
      <c r="K2727" s="80"/>
      <c r="L2727" s="57"/>
      <c r="M2727" s="57"/>
      <c r="N2727" s="55"/>
      <c r="O2727" s="58"/>
      <c r="P2727" s="58"/>
      <c r="Q2727" s="59"/>
      <c r="R2727" s="60"/>
      <c r="S2727" s="60"/>
      <c r="T2727" s="22"/>
      <c r="U2727" s="1"/>
      <c r="V2727" s="23"/>
      <c r="X2727" s="24"/>
      <c r="Y2727" s="24"/>
      <c r="Z2727" s="22"/>
      <c r="AA2727" s="22"/>
      <c r="AB2727" s="22"/>
      <c r="AC2727" s="22"/>
      <c r="AD2727" s="22"/>
      <c r="AE2727" s="22"/>
      <c r="AF2727" s="22"/>
      <c r="AG2727" s="22"/>
      <c r="AH2727" s="22"/>
      <c r="AI2727" s="22"/>
      <c r="AJ2727" s="22"/>
      <c r="AK2727" s="22"/>
      <c r="AL2727" s="22"/>
      <c r="AM2727" s="22"/>
      <c r="AN2727" s="22"/>
      <c r="AO2727" s="22"/>
      <c r="AP2727" s="22"/>
      <c r="AQ2727" s="22"/>
      <c r="AR2727" s="22"/>
      <c r="AS2727" s="22"/>
      <c r="AT2727" s="22"/>
      <c r="AU2727" s="22"/>
      <c r="AV2727" s="22"/>
      <c r="AW2727" s="22"/>
      <c r="AX2727" s="22"/>
      <c r="AY2727" s="22"/>
      <c r="AZ2727" s="22"/>
      <c r="BA2727" s="22"/>
      <c r="BB2727" s="22"/>
      <c r="BC2727" s="22"/>
      <c r="BD2727" s="22"/>
      <c r="BE2727" s="24"/>
      <c r="BF2727" s="22"/>
      <c r="BG2727" s="22"/>
      <c r="BH2727" s="22"/>
      <c r="BI2727" s="22"/>
      <c r="BJ2727" s="22"/>
      <c r="BK2727" s="22"/>
      <c r="BL2727" s="22"/>
      <c r="BM2727" s="22"/>
      <c r="BN2727" s="22"/>
      <c r="BO2727" s="22"/>
      <c r="BP2727" s="22"/>
      <c r="BQ2727" s="22"/>
      <c r="BR2727" s="22"/>
      <c r="BS2727" s="22"/>
      <c r="BT2727" s="22"/>
      <c r="BU2727" s="22"/>
      <c r="BV2727" s="22"/>
      <c r="BW2727" s="22"/>
      <c r="BX2727" s="22"/>
      <c r="BY2727" s="22"/>
      <c r="BZ2727" s="22"/>
      <c r="CA2727" s="22"/>
      <c r="CB2727" s="22"/>
      <c r="CC2727" s="22"/>
      <c r="CD2727" s="22"/>
      <c r="CE2727" s="22"/>
      <c r="CF2727" s="22"/>
      <c r="CG2727" s="22"/>
      <c r="CH2727" s="22"/>
      <c r="CI2727" s="22"/>
      <c r="CJ2727" s="22"/>
      <c r="CK2727" s="24"/>
      <c r="CL2727" s="22"/>
      <c r="CM2727" s="22"/>
      <c r="CN2727" s="22"/>
      <c r="CO2727" s="22"/>
      <c r="CP2727" s="22"/>
      <c r="CQ2727" s="22"/>
      <c r="CR2727" s="22"/>
      <c r="CS2727" s="22"/>
      <c r="CT2727" s="22"/>
      <c r="CU2727" s="22"/>
      <c r="CV2727" s="22"/>
      <c r="CW2727" s="22"/>
      <c r="CX2727" s="22"/>
      <c r="CY2727" s="22"/>
      <c r="CZ2727" s="22"/>
      <c r="DA2727" s="22"/>
      <c r="DB2727" s="22"/>
      <c r="DC2727" s="22"/>
      <c r="DD2727" s="22"/>
      <c r="DE2727" s="22"/>
      <c r="DF2727" s="22"/>
      <c r="DG2727" s="22"/>
      <c r="DH2727" s="22"/>
      <c r="DI2727" s="22"/>
      <c r="DJ2727" s="22"/>
      <c r="DK2727" s="22"/>
      <c r="DL2727" s="22"/>
      <c r="DM2727" s="22"/>
      <c r="DN2727" s="22"/>
      <c r="DO2727" s="22"/>
      <c r="DP2727" s="22"/>
      <c r="DQ2727" s="24"/>
      <c r="DR2727" s="22"/>
      <c r="DS2727" s="22"/>
      <c r="DT2727" s="22"/>
      <c r="DU2727" s="22"/>
      <c r="DV2727" s="22"/>
      <c r="DW2727" s="22"/>
      <c r="DX2727" s="22"/>
      <c r="DY2727" s="22"/>
      <c r="DZ2727" s="22"/>
      <c r="EA2727" s="22"/>
      <c r="EB2727" s="22"/>
      <c r="EC2727" s="22"/>
      <c r="ED2727" s="22"/>
      <c r="EE2727" s="22"/>
      <c r="EF2727" s="22"/>
      <c r="EG2727" s="22"/>
      <c r="EH2727" s="22"/>
      <c r="EI2727" s="22"/>
      <c r="EJ2727" s="22"/>
      <c r="EK2727" s="22"/>
      <c r="EL2727" s="22"/>
      <c r="EM2727" s="22"/>
      <c r="EN2727" s="22"/>
      <c r="EO2727" s="22"/>
      <c r="EP2727" s="22"/>
      <c r="EQ2727" s="22"/>
      <c r="ER2727" s="22"/>
      <c r="ES2727" s="22"/>
      <c r="ET2727" s="22"/>
      <c r="EU2727" s="22"/>
      <c r="EV2727" s="22"/>
      <c r="EW2727" s="24"/>
      <c r="EX2727" s="22"/>
      <c r="EY2727" s="22"/>
      <c r="EZ2727" s="22"/>
      <c r="FA2727" s="22"/>
      <c r="FB2727" s="22"/>
      <c r="FC2727" s="22"/>
      <c r="FD2727" s="22"/>
      <c r="FE2727" s="22"/>
      <c r="FF2727" s="22"/>
      <c r="FG2727" s="22"/>
      <c r="FH2727" s="22"/>
      <c r="FI2727" s="22"/>
      <c r="FJ2727" s="22"/>
      <c r="FK2727" s="22"/>
      <c r="FL2727" s="22"/>
      <c r="FM2727" s="22"/>
      <c r="FN2727" s="22"/>
      <c r="FO2727" s="22"/>
      <c r="FP2727" s="22"/>
      <c r="FQ2727" s="22"/>
      <c r="FR2727" s="22"/>
      <c r="FS2727" s="22"/>
      <c r="FT2727" s="22"/>
      <c r="FU2727" s="22"/>
      <c r="FV2727" s="22"/>
      <c r="FW2727" s="22"/>
      <c r="FX2727" s="22"/>
      <c r="FY2727" s="22"/>
      <c r="FZ2727" s="22"/>
      <c r="GA2727" s="22"/>
      <c r="GB2727" s="22"/>
      <c r="GC2727" s="24"/>
      <c r="GD2727" s="22"/>
      <c r="GE2727" s="22"/>
      <c r="GF2727" s="22"/>
      <c r="GG2727" s="22"/>
      <c r="GH2727" s="22"/>
      <c r="GI2727" s="22"/>
      <c r="GJ2727" s="22"/>
      <c r="GK2727" s="22"/>
      <c r="GL2727" s="22"/>
      <c r="GM2727" s="22"/>
      <c r="GN2727" s="22"/>
      <c r="GO2727" s="22"/>
      <c r="GP2727" s="22"/>
      <c r="GQ2727" s="22"/>
      <c r="GR2727" s="22"/>
      <c r="GS2727" s="22"/>
      <c r="GT2727" s="22"/>
      <c r="GU2727" s="22"/>
      <c r="GV2727" s="22"/>
      <c r="GW2727" s="22"/>
      <c r="GX2727" s="22"/>
      <c r="GY2727" s="22"/>
      <c r="GZ2727" s="22"/>
      <c r="HA2727" s="22"/>
      <c r="HB2727" s="22"/>
      <c r="HC2727" s="22"/>
      <c r="HD2727" s="22"/>
      <c r="HE2727" s="22"/>
      <c r="HF2727" s="22"/>
      <c r="HG2727" s="22"/>
      <c r="HH2727" s="22"/>
      <c r="HI2727" s="24"/>
      <c r="HJ2727" s="22"/>
      <c r="HK2727" s="22"/>
      <c r="HL2727" s="22"/>
      <c r="HM2727" s="22"/>
      <c r="HN2727" s="22"/>
      <c r="HO2727" s="22"/>
      <c r="HP2727" s="22"/>
      <c r="HQ2727" s="22"/>
      <c r="HR2727" s="22"/>
      <c r="HS2727" s="22"/>
      <c r="HT2727" s="22"/>
      <c r="HU2727" s="22"/>
      <c r="HV2727" s="22"/>
      <c r="HW2727" s="22"/>
      <c r="HX2727" s="22"/>
      <c r="HY2727" s="22"/>
      <c r="HZ2727" s="22"/>
      <c r="IA2727" s="22"/>
      <c r="IB2727" s="22"/>
      <c r="IC2727" s="22"/>
      <c r="ID2727" s="22"/>
      <c r="IE2727" s="22"/>
      <c r="IF2727" s="22"/>
      <c r="IG2727" s="22"/>
      <c r="IH2727" s="22"/>
      <c r="II2727" s="22"/>
      <c r="IJ2727" s="22"/>
      <c r="IK2727" s="22"/>
      <c r="IL2727" s="22"/>
      <c r="IM2727" s="22"/>
      <c r="IN2727" s="22"/>
      <c r="IO2727" s="24"/>
      <c r="IP2727" s="22"/>
      <c r="IQ2727" s="22"/>
      <c r="IR2727" s="22"/>
      <c r="IS2727" s="22"/>
      <c r="IT2727" s="22"/>
      <c r="IU2727" s="22"/>
      <c r="IV2727" s="22"/>
      <c r="IW2727" s="22"/>
      <c r="IX2727" s="22"/>
      <c r="IY2727" s="22"/>
      <c r="IZ2727" s="22"/>
      <c r="JA2727" s="22"/>
      <c r="JB2727" s="22"/>
      <c r="JC2727" s="22"/>
      <c r="JD2727" s="22"/>
      <c r="JE2727" s="22"/>
      <c r="JF2727" s="22"/>
      <c r="JG2727" s="22"/>
      <c r="JH2727" s="22"/>
      <c r="JI2727" s="22"/>
      <c r="JJ2727" s="22"/>
      <c r="JK2727" s="22"/>
      <c r="JL2727" s="22"/>
      <c r="JM2727" s="22"/>
      <c r="JN2727" s="22"/>
      <c r="JO2727" s="22"/>
      <c r="JP2727" s="22"/>
      <c r="JQ2727" s="22"/>
      <c r="JR2727" s="22"/>
      <c r="JS2727" s="22"/>
      <c r="JT2727" s="22"/>
      <c r="JU2727" s="24"/>
      <c r="JV2727" s="22"/>
      <c r="JW2727" s="22"/>
      <c r="JX2727" s="22"/>
      <c r="JY2727" s="22"/>
      <c r="JZ2727" s="22"/>
      <c r="KA2727" s="22"/>
      <c r="KB2727" s="22"/>
      <c r="KC2727" s="22"/>
      <c r="KD2727" s="22"/>
      <c r="KE2727" s="22"/>
      <c r="KF2727" s="22"/>
      <c r="KG2727" s="22"/>
      <c r="KH2727" s="22"/>
      <c r="KI2727" s="22"/>
      <c r="KJ2727" s="22"/>
      <c r="KK2727" s="22"/>
      <c r="KL2727" s="22"/>
      <c r="KM2727" s="22"/>
      <c r="KN2727" s="22"/>
      <c r="KO2727" s="22"/>
      <c r="KP2727" s="22"/>
      <c r="KQ2727" s="22"/>
      <c r="KR2727" s="22"/>
      <c r="KS2727" s="22"/>
      <c r="KT2727" s="22"/>
      <c r="KU2727" s="22"/>
      <c r="KV2727" s="22"/>
      <c r="KW2727" s="22"/>
      <c r="KX2727" s="22"/>
      <c r="KY2727" s="22"/>
      <c r="KZ2727" s="22"/>
      <c r="LA2727" s="24"/>
      <c r="LB2727" s="22"/>
      <c r="LC2727" s="22"/>
      <c r="LD2727" s="22"/>
      <c r="LE2727" s="22"/>
      <c r="LF2727" s="22"/>
      <c r="LG2727" s="22"/>
      <c r="LH2727" s="22"/>
      <c r="LI2727" s="22"/>
      <c r="LJ2727" s="22"/>
      <c r="LK2727" s="22"/>
      <c r="LL2727" s="22"/>
      <c r="LM2727" s="22"/>
      <c r="LN2727" s="22"/>
      <c r="LO2727" s="22"/>
      <c r="LP2727" s="22"/>
      <c r="LQ2727" s="22"/>
      <c r="LR2727" s="22"/>
      <c r="LS2727" s="22"/>
      <c r="LT2727" s="22"/>
      <c r="LU2727" s="22"/>
      <c r="LV2727" s="22"/>
      <c r="LW2727" s="22"/>
      <c r="LX2727" s="22"/>
      <c r="LY2727" s="22"/>
      <c r="LZ2727" s="22"/>
      <c r="MA2727" s="22"/>
      <c r="MB2727" s="22"/>
      <c r="MC2727" s="22"/>
      <c r="MD2727" s="22"/>
      <c r="ME2727" s="22"/>
      <c r="MF2727" s="22"/>
      <c r="MG2727" s="24"/>
      <c r="MH2727" s="22"/>
      <c r="MI2727" s="22"/>
      <c r="MJ2727" s="22"/>
      <c r="MK2727" s="22"/>
      <c r="ML2727" s="22"/>
      <c r="MM2727" s="22"/>
      <c r="MN2727" s="22"/>
      <c r="MO2727" s="22"/>
      <c r="MP2727" s="22"/>
      <c r="MQ2727" s="22"/>
      <c r="MR2727" s="22"/>
      <c r="MS2727" s="22"/>
      <c r="MT2727" s="22"/>
      <c r="MU2727" s="22"/>
      <c r="MV2727" s="22"/>
      <c r="MW2727" s="22"/>
      <c r="MX2727" s="22"/>
      <c r="MY2727" s="22"/>
      <c r="MZ2727" s="22"/>
      <c r="NA2727" s="22"/>
      <c r="NB2727" s="22"/>
      <c r="NC2727" s="22"/>
      <c r="ND2727" s="22"/>
      <c r="NE2727" s="22"/>
      <c r="NF2727" s="22"/>
      <c r="NG2727" s="22"/>
      <c r="NH2727" s="22"/>
      <c r="NI2727" s="22"/>
      <c r="NJ2727" s="22"/>
      <c r="NK2727" s="22"/>
      <c r="NL2727" s="22"/>
      <c r="NM2727" s="24"/>
      <c r="NN2727" s="22"/>
      <c r="NO2727" s="22"/>
      <c r="NP2727" s="22"/>
      <c r="NQ2727" s="22"/>
      <c r="NR2727" s="22"/>
      <c r="NS2727" s="22"/>
      <c r="NT2727" s="22"/>
      <c r="NU2727" s="22"/>
      <c r="NV2727" s="22"/>
      <c r="NW2727" s="22"/>
      <c r="NX2727" s="22"/>
      <c r="NY2727" s="22"/>
      <c r="NZ2727" s="22"/>
      <c r="OA2727" s="22"/>
      <c r="OB2727" s="22"/>
      <c r="OC2727" s="22"/>
      <c r="OD2727" s="22"/>
      <c r="OE2727" s="22"/>
      <c r="OF2727" s="22"/>
      <c r="OG2727" s="22"/>
      <c r="OH2727" s="22"/>
      <c r="OI2727" s="22"/>
      <c r="OJ2727" s="22"/>
      <c r="OK2727" s="22"/>
      <c r="OL2727" s="22"/>
      <c r="OM2727" s="22"/>
      <c r="ON2727" s="22"/>
      <c r="OO2727" s="22"/>
      <c r="OP2727" s="22"/>
      <c r="OQ2727" s="22"/>
      <c r="OR2727" s="22"/>
    </row>
    <row r="2728" spans="1:408" ht="15" thickBot="1">
      <c r="A2728" s="1"/>
      <c r="B2728" s="12"/>
      <c r="C2728" s="12"/>
      <c r="D2728" s="22"/>
      <c r="E2728" s="54"/>
      <c r="F2728" s="54"/>
      <c r="G2728" s="54"/>
      <c r="H2728" s="55"/>
      <c r="I2728" s="22"/>
      <c r="J2728" s="56"/>
      <c r="K2728" s="81"/>
      <c r="L2728" s="57"/>
      <c r="M2728" s="57"/>
      <c r="N2728" s="55"/>
      <c r="O2728" s="58"/>
      <c r="P2728" s="58"/>
      <c r="Q2728" s="59"/>
      <c r="R2728" s="60"/>
      <c r="S2728" s="60"/>
      <c r="T2728" s="22"/>
      <c r="U2728" s="1"/>
      <c r="V2728" s="23"/>
      <c r="X2728" s="24"/>
      <c r="Y2728" s="24"/>
      <c r="Z2728" s="22"/>
      <c r="AA2728" s="22"/>
      <c r="AB2728" s="22"/>
      <c r="AC2728" s="22"/>
      <c r="AD2728" s="22"/>
      <c r="AE2728" s="22"/>
      <c r="AF2728" s="22"/>
      <c r="AG2728" s="22"/>
      <c r="AH2728" s="22"/>
      <c r="AI2728" s="22"/>
      <c r="AJ2728" s="22"/>
      <c r="AK2728" s="22"/>
      <c r="AL2728" s="22"/>
      <c r="AM2728" s="22"/>
      <c r="AN2728" s="22"/>
      <c r="AO2728" s="22"/>
      <c r="AP2728" s="22"/>
      <c r="AQ2728" s="22"/>
      <c r="AR2728" s="22"/>
      <c r="AS2728" s="22"/>
      <c r="AT2728" s="22"/>
      <c r="AU2728" s="22"/>
      <c r="AV2728" s="22"/>
      <c r="AW2728" s="22"/>
      <c r="AX2728" s="22"/>
      <c r="AY2728" s="22"/>
      <c r="AZ2728" s="22"/>
      <c r="BA2728" s="22"/>
      <c r="BB2728" s="22"/>
      <c r="BC2728" s="22"/>
      <c r="BD2728" s="22"/>
      <c r="BE2728" s="24"/>
      <c r="BF2728" s="22"/>
      <c r="BG2728" s="22"/>
      <c r="BH2728" s="22"/>
      <c r="BI2728" s="22"/>
      <c r="BJ2728" s="22"/>
      <c r="BK2728" s="22"/>
      <c r="BL2728" s="22"/>
      <c r="BM2728" s="22"/>
      <c r="BN2728" s="22"/>
      <c r="BO2728" s="22"/>
      <c r="BP2728" s="22"/>
      <c r="BQ2728" s="22"/>
      <c r="BR2728" s="22"/>
      <c r="BS2728" s="22"/>
      <c r="BT2728" s="22"/>
      <c r="BU2728" s="22"/>
      <c r="BV2728" s="22"/>
      <c r="BW2728" s="22"/>
      <c r="BX2728" s="22"/>
      <c r="BY2728" s="22"/>
      <c r="BZ2728" s="22"/>
      <c r="CA2728" s="22"/>
      <c r="CB2728" s="22"/>
      <c r="CC2728" s="22"/>
      <c r="CD2728" s="22"/>
      <c r="CE2728" s="22"/>
      <c r="CF2728" s="22"/>
      <c r="CG2728" s="22"/>
      <c r="CH2728" s="22"/>
      <c r="CI2728" s="22"/>
      <c r="CJ2728" s="22"/>
      <c r="CK2728" s="24"/>
      <c r="CL2728" s="22"/>
      <c r="CM2728" s="22"/>
      <c r="CN2728" s="22"/>
      <c r="CO2728" s="22"/>
      <c r="CP2728" s="22"/>
      <c r="CQ2728" s="22"/>
      <c r="CR2728" s="22"/>
      <c r="CS2728" s="22"/>
      <c r="CT2728" s="22"/>
      <c r="CU2728" s="22"/>
      <c r="CV2728" s="22"/>
      <c r="CW2728" s="22"/>
      <c r="CX2728" s="22"/>
      <c r="CY2728" s="22"/>
      <c r="CZ2728" s="22"/>
      <c r="DA2728" s="22"/>
      <c r="DB2728" s="22"/>
      <c r="DC2728" s="22"/>
      <c r="DD2728" s="22"/>
      <c r="DE2728" s="22"/>
      <c r="DF2728" s="22"/>
      <c r="DG2728" s="22"/>
      <c r="DH2728" s="22"/>
      <c r="DI2728" s="22"/>
      <c r="DJ2728" s="22"/>
      <c r="DK2728" s="22"/>
      <c r="DL2728" s="22"/>
      <c r="DM2728" s="22"/>
      <c r="DN2728" s="22"/>
      <c r="DO2728" s="22"/>
      <c r="DP2728" s="22"/>
      <c r="DQ2728" s="24"/>
      <c r="DR2728" s="22"/>
      <c r="DS2728" s="22"/>
      <c r="DT2728" s="22"/>
      <c r="DU2728" s="22"/>
      <c r="DV2728" s="22"/>
      <c r="DW2728" s="22"/>
      <c r="DX2728" s="22"/>
      <c r="DY2728" s="22"/>
      <c r="DZ2728" s="22"/>
      <c r="EA2728" s="22"/>
      <c r="EB2728" s="22"/>
      <c r="EC2728" s="22"/>
      <c r="ED2728" s="22"/>
      <c r="EE2728" s="22"/>
      <c r="EF2728" s="22"/>
      <c r="EG2728" s="22"/>
      <c r="EH2728" s="22"/>
      <c r="EI2728" s="22"/>
      <c r="EJ2728" s="22"/>
      <c r="EK2728" s="22"/>
      <c r="EL2728" s="22"/>
      <c r="EM2728" s="22"/>
      <c r="EN2728" s="22"/>
      <c r="EO2728" s="22"/>
      <c r="EP2728" s="22"/>
      <c r="EQ2728" s="22"/>
      <c r="ER2728" s="22"/>
      <c r="ES2728" s="22"/>
      <c r="ET2728" s="22"/>
      <c r="EU2728" s="22"/>
      <c r="EV2728" s="22"/>
      <c r="EW2728" s="24"/>
      <c r="EX2728" s="22"/>
      <c r="EY2728" s="22"/>
      <c r="EZ2728" s="22"/>
      <c r="FA2728" s="22"/>
      <c r="FB2728" s="22"/>
      <c r="FC2728" s="22"/>
      <c r="FD2728" s="22"/>
      <c r="FE2728" s="22"/>
      <c r="FF2728" s="22"/>
      <c r="FG2728" s="22"/>
      <c r="FH2728" s="22"/>
      <c r="FI2728" s="22"/>
      <c r="FJ2728" s="22"/>
      <c r="FK2728" s="22"/>
      <c r="FL2728" s="22"/>
      <c r="FM2728" s="22"/>
      <c r="FN2728" s="22"/>
      <c r="FO2728" s="22"/>
      <c r="FP2728" s="22"/>
      <c r="FQ2728" s="22"/>
      <c r="FR2728" s="22"/>
      <c r="FS2728" s="22"/>
      <c r="FT2728" s="22"/>
      <c r="FU2728" s="22"/>
      <c r="FV2728" s="22"/>
      <c r="FW2728" s="22"/>
      <c r="FX2728" s="22"/>
      <c r="FY2728" s="22"/>
      <c r="FZ2728" s="22"/>
      <c r="GA2728" s="22"/>
      <c r="GB2728" s="22"/>
      <c r="GC2728" s="24"/>
      <c r="GD2728" s="22"/>
      <c r="GE2728" s="22"/>
      <c r="GF2728" s="22"/>
      <c r="GG2728" s="22"/>
      <c r="GH2728" s="22"/>
      <c r="GI2728" s="22"/>
      <c r="GJ2728" s="22"/>
      <c r="GK2728" s="22"/>
      <c r="GL2728" s="22"/>
      <c r="GM2728" s="22"/>
      <c r="GN2728" s="22"/>
      <c r="GO2728" s="22"/>
      <c r="GP2728" s="22"/>
      <c r="GQ2728" s="22"/>
      <c r="GR2728" s="22"/>
      <c r="GS2728" s="22"/>
      <c r="GT2728" s="22"/>
      <c r="GU2728" s="22"/>
      <c r="GV2728" s="22"/>
      <c r="GW2728" s="22"/>
      <c r="GX2728" s="22"/>
      <c r="GY2728" s="22"/>
      <c r="GZ2728" s="22"/>
      <c r="HA2728" s="22"/>
      <c r="HB2728" s="22"/>
      <c r="HC2728" s="22"/>
      <c r="HD2728" s="22"/>
      <c r="HE2728" s="22"/>
      <c r="HF2728" s="22"/>
      <c r="HG2728" s="22"/>
      <c r="HH2728" s="22"/>
      <c r="HI2728" s="24"/>
      <c r="HJ2728" s="22"/>
      <c r="HK2728" s="22"/>
      <c r="HL2728" s="22"/>
      <c r="HM2728" s="22"/>
      <c r="HN2728" s="22"/>
      <c r="HO2728" s="22"/>
      <c r="HP2728" s="22"/>
      <c r="HQ2728" s="22"/>
      <c r="HR2728" s="22"/>
      <c r="HS2728" s="22"/>
      <c r="HT2728" s="22"/>
      <c r="HU2728" s="22"/>
      <c r="HV2728" s="22"/>
      <c r="HW2728" s="22"/>
      <c r="HX2728" s="22"/>
      <c r="HY2728" s="22"/>
      <c r="HZ2728" s="22"/>
      <c r="IA2728" s="22"/>
      <c r="IB2728" s="22"/>
      <c r="IC2728" s="22"/>
      <c r="ID2728" s="22"/>
      <c r="IE2728" s="22"/>
      <c r="IF2728" s="22"/>
      <c r="IG2728" s="22"/>
      <c r="IH2728" s="22"/>
      <c r="II2728" s="22"/>
      <c r="IJ2728" s="22"/>
      <c r="IK2728" s="22"/>
      <c r="IL2728" s="22"/>
      <c r="IM2728" s="22"/>
      <c r="IN2728" s="22"/>
      <c r="IO2728" s="24"/>
      <c r="IP2728" s="22"/>
      <c r="IQ2728" s="22"/>
      <c r="IR2728" s="22"/>
      <c r="IS2728" s="22"/>
      <c r="IT2728" s="22"/>
      <c r="IU2728" s="22"/>
      <c r="IV2728" s="22"/>
      <c r="IW2728" s="22"/>
      <c r="IX2728" s="22"/>
      <c r="IY2728" s="22"/>
      <c r="IZ2728" s="22"/>
      <c r="JA2728" s="22"/>
      <c r="JB2728" s="22"/>
      <c r="JC2728" s="22"/>
      <c r="JD2728" s="22"/>
      <c r="JE2728" s="22"/>
      <c r="JF2728" s="22"/>
      <c r="JG2728" s="22"/>
      <c r="JH2728" s="22"/>
      <c r="JI2728" s="22"/>
      <c r="JJ2728" s="22"/>
      <c r="JK2728" s="22"/>
      <c r="JL2728" s="22"/>
      <c r="JM2728" s="22"/>
      <c r="JN2728" s="22"/>
      <c r="JO2728" s="22"/>
      <c r="JP2728" s="22"/>
      <c r="JQ2728" s="22"/>
      <c r="JR2728" s="22"/>
      <c r="JS2728" s="22"/>
      <c r="JT2728" s="22"/>
      <c r="JU2728" s="24"/>
      <c r="JV2728" s="22"/>
      <c r="JW2728" s="22"/>
      <c r="JX2728" s="22"/>
      <c r="JY2728" s="22"/>
      <c r="JZ2728" s="22"/>
      <c r="KA2728" s="22"/>
      <c r="KB2728" s="22"/>
      <c r="KC2728" s="22"/>
      <c r="KD2728" s="22"/>
      <c r="KE2728" s="22"/>
      <c r="KF2728" s="22"/>
      <c r="KG2728" s="22"/>
      <c r="KH2728" s="22"/>
      <c r="KI2728" s="22"/>
      <c r="KJ2728" s="22"/>
      <c r="KK2728" s="22"/>
      <c r="KL2728" s="22"/>
      <c r="KM2728" s="22"/>
      <c r="KN2728" s="22"/>
      <c r="KO2728" s="22"/>
      <c r="KP2728" s="22"/>
      <c r="KQ2728" s="22"/>
      <c r="KR2728" s="22"/>
      <c r="KS2728" s="22"/>
      <c r="KT2728" s="22"/>
      <c r="KU2728" s="22"/>
      <c r="KV2728" s="22"/>
      <c r="KW2728" s="22"/>
      <c r="KX2728" s="22"/>
      <c r="KY2728" s="22"/>
      <c r="KZ2728" s="22"/>
      <c r="LA2728" s="24"/>
      <c r="LB2728" s="22"/>
      <c r="LC2728" s="22"/>
      <c r="LD2728" s="22"/>
      <c r="LE2728" s="22"/>
      <c r="LF2728" s="22"/>
      <c r="LG2728" s="22"/>
      <c r="LH2728" s="22"/>
      <c r="LI2728" s="22"/>
      <c r="LJ2728" s="22"/>
      <c r="LK2728" s="22"/>
      <c r="LL2728" s="22"/>
      <c r="LM2728" s="22"/>
      <c r="LN2728" s="22"/>
      <c r="LO2728" s="22"/>
      <c r="LP2728" s="22"/>
      <c r="LQ2728" s="22"/>
      <c r="LR2728" s="22"/>
      <c r="LS2728" s="22"/>
      <c r="LT2728" s="22"/>
      <c r="LU2728" s="22"/>
      <c r="LV2728" s="22"/>
      <c r="LW2728" s="22"/>
      <c r="LX2728" s="22"/>
      <c r="LY2728" s="22"/>
      <c r="LZ2728" s="22"/>
      <c r="MA2728" s="22"/>
      <c r="MB2728" s="22"/>
      <c r="MC2728" s="22"/>
      <c r="MD2728" s="22"/>
      <c r="ME2728" s="22"/>
      <c r="MF2728" s="22"/>
      <c r="MG2728" s="24"/>
      <c r="MH2728" s="22"/>
      <c r="MI2728" s="22"/>
      <c r="MJ2728" s="22"/>
      <c r="MK2728" s="22"/>
      <c r="ML2728" s="22"/>
      <c r="MM2728" s="22"/>
      <c r="MN2728" s="22"/>
      <c r="MO2728" s="22"/>
      <c r="MP2728" s="22"/>
      <c r="MQ2728" s="22"/>
      <c r="MR2728" s="22"/>
      <c r="MS2728" s="22"/>
      <c r="MT2728" s="22"/>
      <c r="MU2728" s="22"/>
      <c r="MV2728" s="22"/>
      <c r="MW2728" s="22"/>
      <c r="MX2728" s="22"/>
      <c r="MY2728" s="22"/>
      <c r="MZ2728" s="22"/>
      <c r="NA2728" s="22"/>
      <c r="NB2728" s="22"/>
      <c r="NC2728" s="22"/>
      <c r="ND2728" s="22"/>
      <c r="NE2728" s="22"/>
      <c r="NF2728" s="22"/>
      <c r="NG2728" s="22"/>
      <c r="NH2728" s="22"/>
      <c r="NI2728" s="22"/>
      <c r="NJ2728" s="22"/>
      <c r="NK2728" s="22"/>
      <c r="NL2728" s="22"/>
      <c r="NM2728" s="24"/>
      <c r="NN2728" s="22"/>
      <c r="NO2728" s="22"/>
      <c r="NP2728" s="22"/>
      <c r="NQ2728" s="22"/>
      <c r="NR2728" s="22"/>
      <c r="NS2728" s="22"/>
      <c r="NT2728" s="22"/>
      <c r="NU2728" s="22"/>
      <c r="NV2728" s="22"/>
      <c r="NW2728" s="22"/>
      <c r="NX2728" s="22"/>
      <c r="NY2728" s="22"/>
      <c r="NZ2728" s="22"/>
      <c r="OA2728" s="22"/>
      <c r="OB2728" s="22"/>
      <c r="OC2728" s="22"/>
      <c r="OD2728" s="22"/>
      <c r="OE2728" s="22"/>
      <c r="OF2728" s="22"/>
      <c r="OG2728" s="22"/>
      <c r="OH2728" s="22"/>
      <c r="OI2728" s="22"/>
      <c r="OJ2728" s="22"/>
      <c r="OK2728" s="22"/>
      <c r="OL2728" s="22"/>
      <c r="OM2728" s="22"/>
      <c r="ON2728" s="22"/>
      <c r="OO2728" s="22"/>
      <c r="OP2728" s="22"/>
      <c r="OQ2728" s="22"/>
      <c r="OR2728" s="22"/>
    </row>
    <row r="2729" spans="1:408" ht="15" thickBot="1">
      <c r="A2729" s="1"/>
      <c r="B2729" s="12"/>
      <c r="C2729" s="12"/>
      <c r="D2729" s="22"/>
      <c r="E2729" s="54"/>
      <c r="F2729" s="54"/>
      <c r="G2729" s="54"/>
      <c r="H2729" s="55"/>
      <c r="I2729" s="22"/>
      <c r="J2729" s="56"/>
      <c r="K2729" s="80"/>
      <c r="L2729" s="57"/>
      <c r="M2729" s="57"/>
      <c r="N2729" s="55"/>
      <c r="O2729" s="58"/>
      <c r="P2729" s="58"/>
      <c r="Q2729" s="59"/>
      <c r="R2729" s="60"/>
      <c r="S2729" s="60"/>
      <c r="T2729" s="22"/>
      <c r="U2729" s="1"/>
      <c r="V2729" s="23"/>
      <c r="X2729" s="24"/>
      <c r="Y2729" s="24"/>
      <c r="Z2729" s="22"/>
      <c r="AA2729" s="22"/>
      <c r="AB2729" s="22"/>
      <c r="AC2729" s="22"/>
      <c r="AD2729" s="22"/>
      <c r="AE2729" s="22"/>
      <c r="AF2729" s="22"/>
      <c r="AG2729" s="22"/>
      <c r="AH2729" s="22"/>
      <c r="AI2729" s="22"/>
      <c r="AJ2729" s="22"/>
      <c r="AK2729" s="22"/>
      <c r="AL2729" s="22"/>
      <c r="AM2729" s="22"/>
      <c r="AN2729" s="22"/>
      <c r="AO2729" s="22"/>
      <c r="AP2729" s="22"/>
      <c r="AQ2729" s="22"/>
      <c r="AR2729" s="22"/>
      <c r="AS2729" s="22"/>
      <c r="AT2729" s="22"/>
      <c r="AU2729" s="22"/>
      <c r="AV2729" s="22"/>
      <c r="AW2729" s="22"/>
      <c r="AX2729" s="22"/>
      <c r="AY2729" s="22"/>
      <c r="AZ2729" s="22"/>
      <c r="BA2729" s="22"/>
      <c r="BB2729" s="22"/>
      <c r="BC2729" s="22"/>
      <c r="BD2729" s="22"/>
      <c r="BE2729" s="24"/>
      <c r="BF2729" s="22"/>
      <c r="BG2729" s="22"/>
      <c r="BH2729" s="22"/>
      <c r="BI2729" s="22"/>
      <c r="BJ2729" s="22"/>
      <c r="BK2729" s="22"/>
      <c r="BL2729" s="22"/>
      <c r="BM2729" s="22"/>
      <c r="BN2729" s="22"/>
      <c r="BO2729" s="22"/>
      <c r="BP2729" s="22"/>
      <c r="BQ2729" s="22"/>
      <c r="BR2729" s="22"/>
      <c r="BS2729" s="22"/>
      <c r="BT2729" s="22"/>
      <c r="BU2729" s="22"/>
      <c r="BV2729" s="22"/>
      <c r="BW2729" s="22"/>
      <c r="BX2729" s="22"/>
      <c r="BY2729" s="22"/>
      <c r="BZ2729" s="22"/>
      <c r="CA2729" s="22"/>
      <c r="CB2729" s="22"/>
      <c r="CC2729" s="22"/>
      <c r="CD2729" s="22"/>
      <c r="CE2729" s="22"/>
      <c r="CF2729" s="22"/>
      <c r="CG2729" s="22"/>
      <c r="CH2729" s="22"/>
      <c r="CI2729" s="22"/>
      <c r="CJ2729" s="22"/>
      <c r="CK2729" s="24"/>
      <c r="CL2729" s="22"/>
      <c r="CM2729" s="22"/>
      <c r="CN2729" s="22"/>
      <c r="CO2729" s="22"/>
      <c r="CP2729" s="22"/>
      <c r="CQ2729" s="22"/>
      <c r="CR2729" s="22"/>
      <c r="CS2729" s="22"/>
      <c r="CT2729" s="22"/>
      <c r="CU2729" s="22"/>
      <c r="CV2729" s="22"/>
      <c r="CW2729" s="22"/>
      <c r="CX2729" s="22"/>
      <c r="CY2729" s="22"/>
      <c r="CZ2729" s="22"/>
      <c r="DA2729" s="22"/>
      <c r="DB2729" s="22"/>
      <c r="DC2729" s="22"/>
      <c r="DD2729" s="22"/>
      <c r="DE2729" s="22"/>
      <c r="DF2729" s="22"/>
      <c r="DG2729" s="22"/>
      <c r="DH2729" s="22"/>
      <c r="DI2729" s="22"/>
      <c r="DJ2729" s="22"/>
      <c r="DK2729" s="22"/>
      <c r="DL2729" s="22"/>
      <c r="DM2729" s="22"/>
      <c r="DN2729" s="22"/>
      <c r="DO2729" s="22"/>
      <c r="DP2729" s="22"/>
      <c r="DQ2729" s="24"/>
      <c r="DR2729" s="22"/>
      <c r="DS2729" s="22"/>
      <c r="DT2729" s="22"/>
      <c r="DU2729" s="22"/>
      <c r="DV2729" s="22"/>
      <c r="DW2729" s="22"/>
      <c r="DX2729" s="22"/>
      <c r="DY2729" s="22"/>
      <c r="DZ2729" s="22"/>
      <c r="EA2729" s="22"/>
      <c r="EB2729" s="22"/>
      <c r="EC2729" s="22"/>
      <c r="ED2729" s="22"/>
      <c r="EE2729" s="22"/>
      <c r="EF2729" s="22"/>
      <c r="EG2729" s="22"/>
      <c r="EH2729" s="22"/>
      <c r="EI2729" s="22"/>
      <c r="EJ2729" s="22"/>
      <c r="EK2729" s="22"/>
      <c r="EL2729" s="22"/>
      <c r="EM2729" s="22"/>
      <c r="EN2729" s="22"/>
      <c r="EO2729" s="22"/>
      <c r="EP2729" s="22"/>
      <c r="EQ2729" s="22"/>
      <c r="ER2729" s="22"/>
      <c r="ES2729" s="22"/>
      <c r="ET2729" s="22"/>
      <c r="EU2729" s="22"/>
      <c r="EV2729" s="22"/>
      <c r="EW2729" s="24"/>
      <c r="EX2729" s="22"/>
      <c r="EY2729" s="22"/>
      <c r="EZ2729" s="22"/>
      <c r="FA2729" s="22"/>
      <c r="FB2729" s="22"/>
      <c r="FC2729" s="22"/>
      <c r="FD2729" s="22"/>
      <c r="FE2729" s="22"/>
      <c r="FF2729" s="22"/>
      <c r="FG2729" s="22"/>
      <c r="FH2729" s="22"/>
      <c r="FI2729" s="22"/>
      <c r="FJ2729" s="22"/>
      <c r="FK2729" s="22"/>
      <c r="FL2729" s="22"/>
      <c r="FM2729" s="22"/>
      <c r="FN2729" s="22"/>
      <c r="FO2729" s="22"/>
      <c r="FP2729" s="22"/>
      <c r="FQ2729" s="22"/>
      <c r="FR2729" s="22"/>
      <c r="FS2729" s="22"/>
      <c r="FT2729" s="22"/>
      <c r="FU2729" s="22"/>
      <c r="FV2729" s="22"/>
      <c r="FW2729" s="22"/>
      <c r="FX2729" s="22"/>
      <c r="FY2729" s="22"/>
      <c r="FZ2729" s="22"/>
      <c r="GA2729" s="22"/>
      <c r="GB2729" s="22"/>
      <c r="GC2729" s="24"/>
      <c r="GD2729" s="22"/>
      <c r="GE2729" s="22"/>
      <c r="GF2729" s="22"/>
      <c r="GG2729" s="22"/>
      <c r="GH2729" s="22"/>
      <c r="GI2729" s="22"/>
      <c r="GJ2729" s="22"/>
      <c r="GK2729" s="22"/>
      <c r="GL2729" s="22"/>
      <c r="GM2729" s="22"/>
      <c r="GN2729" s="22"/>
      <c r="GO2729" s="22"/>
      <c r="GP2729" s="22"/>
      <c r="GQ2729" s="22"/>
      <c r="GR2729" s="22"/>
      <c r="GS2729" s="22"/>
      <c r="GT2729" s="22"/>
      <c r="GU2729" s="22"/>
      <c r="GV2729" s="22"/>
      <c r="GW2729" s="22"/>
      <c r="GX2729" s="22"/>
      <c r="GY2729" s="22"/>
      <c r="GZ2729" s="22"/>
      <c r="HA2729" s="22"/>
      <c r="HB2729" s="22"/>
      <c r="HC2729" s="22"/>
      <c r="HD2729" s="22"/>
      <c r="HE2729" s="22"/>
      <c r="HF2729" s="22"/>
      <c r="HG2729" s="22"/>
      <c r="HH2729" s="22"/>
      <c r="HI2729" s="24"/>
      <c r="HJ2729" s="22"/>
      <c r="HK2729" s="22"/>
      <c r="HL2729" s="22"/>
      <c r="HM2729" s="22"/>
      <c r="HN2729" s="22"/>
      <c r="HO2729" s="22"/>
      <c r="HP2729" s="22"/>
      <c r="HQ2729" s="22"/>
      <c r="HR2729" s="22"/>
      <c r="HS2729" s="22"/>
      <c r="HT2729" s="22"/>
      <c r="HU2729" s="22"/>
      <c r="HV2729" s="22"/>
      <c r="HW2729" s="22"/>
      <c r="HX2729" s="22"/>
      <c r="HY2729" s="22"/>
      <c r="HZ2729" s="22"/>
      <c r="IA2729" s="22"/>
      <c r="IB2729" s="22"/>
      <c r="IC2729" s="22"/>
      <c r="ID2729" s="22"/>
      <c r="IE2729" s="22"/>
      <c r="IF2729" s="22"/>
      <c r="IG2729" s="22"/>
      <c r="IH2729" s="22"/>
      <c r="II2729" s="22"/>
      <c r="IJ2729" s="22"/>
      <c r="IK2729" s="22"/>
      <c r="IL2729" s="22"/>
      <c r="IM2729" s="22"/>
      <c r="IN2729" s="22"/>
      <c r="IO2729" s="24"/>
      <c r="IP2729" s="22"/>
      <c r="IQ2729" s="22"/>
      <c r="IR2729" s="22"/>
      <c r="IS2729" s="22"/>
      <c r="IT2729" s="22"/>
      <c r="IU2729" s="22"/>
      <c r="IV2729" s="22"/>
      <c r="IW2729" s="22"/>
      <c r="IX2729" s="22"/>
      <c r="IY2729" s="22"/>
      <c r="IZ2729" s="22"/>
      <c r="JA2729" s="22"/>
      <c r="JB2729" s="22"/>
      <c r="JC2729" s="22"/>
      <c r="JD2729" s="22"/>
      <c r="JE2729" s="22"/>
      <c r="JF2729" s="22"/>
      <c r="JG2729" s="22"/>
      <c r="JH2729" s="22"/>
      <c r="JI2729" s="22"/>
      <c r="JJ2729" s="22"/>
      <c r="JK2729" s="22"/>
      <c r="JL2729" s="22"/>
      <c r="JM2729" s="22"/>
      <c r="JN2729" s="22"/>
      <c r="JO2729" s="22"/>
      <c r="JP2729" s="22"/>
      <c r="JQ2729" s="22"/>
      <c r="JR2729" s="22"/>
      <c r="JS2729" s="22"/>
      <c r="JT2729" s="22"/>
      <c r="JU2729" s="24"/>
      <c r="JV2729" s="22"/>
      <c r="JW2729" s="22"/>
      <c r="JX2729" s="22"/>
      <c r="JY2729" s="22"/>
      <c r="JZ2729" s="22"/>
      <c r="KA2729" s="22"/>
      <c r="KB2729" s="22"/>
      <c r="KC2729" s="22"/>
      <c r="KD2729" s="22"/>
      <c r="KE2729" s="22"/>
      <c r="KF2729" s="22"/>
      <c r="KG2729" s="22"/>
      <c r="KH2729" s="22"/>
      <c r="KI2729" s="22"/>
      <c r="KJ2729" s="22"/>
      <c r="KK2729" s="22"/>
      <c r="KL2729" s="22"/>
      <c r="KM2729" s="22"/>
      <c r="KN2729" s="22"/>
      <c r="KO2729" s="22"/>
      <c r="KP2729" s="22"/>
      <c r="KQ2729" s="22"/>
      <c r="KR2729" s="22"/>
      <c r="KS2729" s="22"/>
      <c r="KT2729" s="22"/>
      <c r="KU2729" s="22"/>
      <c r="KV2729" s="22"/>
      <c r="KW2729" s="22"/>
      <c r="KX2729" s="22"/>
      <c r="KY2729" s="22"/>
      <c r="KZ2729" s="22"/>
      <c r="LA2729" s="24"/>
      <c r="LB2729" s="22"/>
      <c r="LC2729" s="22"/>
      <c r="LD2729" s="22"/>
      <c r="LE2729" s="22"/>
      <c r="LF2729" s="22"/>
      <c r="LG2729" s="22"/>
      <c r="LH2729" s="22"/>
      <c r="LI2729" s="22"/>
      <c r="LJ2729" s="22"/>
      <c r="LK2729" s="22"/>
      <c r="LL2729" s="22"/>
      <c r="LM2729" s="22"/>
      <c r="LN2729" s="22"/>
      <c r="LO2729" s="22"/>
      <c r="LP2729" s="22"/>
      <c r="LQ2729" s="22"/>
      <c r="LR2729" s="22"/>
      <c r="LS2729" s="22"/>
      <c r="LT2729" s="22"/>
      <c r="LU2729" s="22"/>
      <c r="LV2729" s="22"/>
      <c r="LW2729" s="22"/>
      <c r="LX2729" s="22"/>
      <c r="LY2729" s="22"/>
      <c r="LZ2729" s="22"/>
      <c r="MA2729" s="22"/>
      <c r="MB2729" s="22"/>
      <c r="MC2729" s="22"/>
      <c r="MD2729" s="22"/>
      <c r="ME2729" s="22"/>
      <c r="MF2729" s="22"/>
      <c r="MG2729" s="24"/>
      <c r="MH2729" s="22"/>
      <c r="MI2729" s="22"/>
      <c r="MJ2729" s="22"/>
      <c r="MK2729" s="22"/>
      <c r="ML2729" s="22"/>
      <c r="MM2729" s="22"/>
      <c r="MN2729" s="22"/>
      <c r="MO2729" s="22"/>
      <c r="MP2729" s="22"/>
      <c r="MQ2729" s="22"/>
      <c r="MR2729" s="22"/>
      <c r="MS2729" s="22"/>
      <c r="MT2729" s="22"/>
      <c r="MU2729" s="22"/>
      <c r="MV2729" s="22"/>
      <c r="MW2729" s="22"/>
      <c r="MX2729" s="22"/>
      <c r="MY2729" s="22"/>
      <c r="MZ2729" s="22"/>
      <c r="NA2729" s="22"/>
      <c r="NB2729" s="22"/>
      <c r="NC2729" s="22"/>
      <c r="ND2729" s="22"/>
      <c r="NE2729" s="22"/>
      <c r="NF2729" s="22"/>
      <c r="NG2729" s="22"/>
      <c r="NH2729" s="22"/>
      <c r="NI2729" s="22"/>
      <c r="NJ2729" s="22"/>
      <c r="NK2729" s="22"/>
      <c r="NL2729" s="22"/>
      <c r="NM2729" s="24"/>
      <c r="NN2729" s="22"/>
      <c r="NO2729" s="22"/>
      <c r="NP2729" s="22"/>
      <c r="NQ2729" s="22"/>
      <c r="NR2729" s="22"/>
      <c r="NS2729" s="22"/>
      <c r="NT2729" s="22"/>
      <c r="NU2729" s="22"/>
      <c r="NV2729" s="22"/>
      <c r="NW2729" s="22"/>
      <c r="NX2729" s="22"/>
      <c r="NY2729" s="22"/>
      <c r="NZ2729" s="22"/>
      <c r="OA2729" s="22"/>
      <c r="OB2729" s="22"/>
      <c r="OC2729" s="22"/>
      <c r="OD2729" s="22"/>
      <c r="OE2729" s="22"/>
      <c r="OF2729" s="22"/>
      <c r="OG2729" s="22"/>
      <c r="OH2729" s="22"/>
      <c r="OI2729" s="22"/>
      <c r="OJ2729" s="22"/>
      <c r="OK2729" s="22"/>
      <c r="OL2729" s="22"/>
      <c r="OM2729" s="22"/>
      <c r="ON2729" s="22"/>
      <c r="OO2729" s="22"/>
      <c r="OP2729" s="22"/>
      <c r="OQ2729" s="22"/>
      <c r="OR2729" s="22"/>
    </row>
    <row r="2730" spans="1:408" ht="15" thickBot="1">
      <c r="A2730" s="1"/>
      <c r="B2730" s="12"/>
      <c r="C2730" s="12"/>
      <c r="D2730" s="22"/>
      <c r="E2730" s="54"/>
      <c r="F2730" s="54"/>
      <c r="G2730" s="54"/>
      <c r="H2730" s="55"/>
      <c r="I2730" s="22"/>
      <c r="J2730" s="56"/>
      <c r="K2730" s="81"/>
      <c r="L2730" s="57"/>
      <c r="M2730" s="57"/>
      <c r="N2730" s="55"/>
      <c r="O2730" s="58"/>
      <c r="P2730" s="58"/>
      <c r="Q2730" s="59"/>
      <c r="R2730" s="60"/>
      <c r="S2730" s="60"/>
      <c r="T2730" s="22"/>
      <c r="U2730" s="1"/>
      <c r="V2730" s="23"/>
      <c r="X2730" s="24"/>
      <c r="Y2730" s="24"/>
      <c r="Z2730" s="22"/>
      <c r="AA2730" s="22"/>
      <c r="AB2730" s="22"/>
      <c r="AC2730" s="22"/>
      <c r="AD2730" s="22"/>
      <c r="AE2730" s="22"/>
      <c r="AF2730" s="22"/>
      <c r="AG2730" s="22"/>
      <c r="AH2730" s="22"/>
      <c r="AI2730" s="22"/>
      <c r="AJ2730" s="22"/>
      <c r="AK2730" s="22"/>
      <c r="AL2730" s="22"/>
      <c r="AM2730" s="22"/>
      <c r="AN2730" s="22"/>
      <c r="AO2730" s="22"/>
      <c r="AP2730" s="22"/>
      <c r="AQ2730" s="22"/>
      <c r="AR2730" s="22"/>
      <c r="AS2730" s="22"/>
      <c r="AT2730" s="22"/>
      <c r="AU2730" s="22"/>
      <c r="AV2730" s="22"/>
      <c r="AW2730" s="22"/>
      <c r="AX2730" s="22"/>
      <c r="AY2730" s="22"/>
      <c r="AZ2730" s="22"/>
      <c r="BA2730" s="22"/>
      <c r="BB2730" s="22"/>
      <c r="BC2730" s="22"/>
      <c r="BD2730" s="22"/>
      <c r="BE2730" s="24"/>
      <c r="BF2730" s="22"/>
      <c r="BG2730" s="22"/>
      <c r="BH2730" s="22"/>
      <c r="BI2730" s="22"/>
      <c r="BJ2730" s="22"/>
      <c r="BK2730" s="22"/>
      <c r="BL2730" s="22"/>
      <c r="BM2730" s="22"/>
      <c r="BN2730" s="22"/>
      <c r="BO2730" s="22"/>
      <c r="BP2730" s="22"/>
      <c r="BQ2730" s="22"/>
      <c r="BR2730" s="22"/>
      <c r="BS2730" s="22"/>
      <c r="BT2730" s="22"/>
      <c r="BU2730" s="22"/>
      <c r="BV2730" s="22"/>
      <c r="BW2730" s="22"/>
      <c r="BX2730" s="22"/>
      <c r="BY2730" s="22"/>
      <c r="BZ2730" s="22"/>
      <c r="CA2730" s="22"/>
      <c r="CB2730" s="22"/>
      <c r="CC2730" s="22"/>
      <c r="CD2730" s="22"/>
      <c r="CE2730" s="22"/>
      <c r="CF2730" s="22"/>
      <c r="CG2730" s="22"/>
      <c r="CH2730" s="22"/>
      <c r="CI2730" s="22"/>
      <c r="CJ2730" s="22"/>
      <c r="CK2730" s="24"/>
      <c r="CL2730" s="22"/>
      <c r="CM2730" s="22"/>
      <c r="CN2730" s="22"/>
      <c r="CO2730" s="22"/>
      <c r="CP2730" s="22"/>
      <c r="CQ2730" s="22"/>
      <c r="CR2730" s="22"/>
      <c r="CS2730" s="22"/>
      <c r="CT2730" s="22"/>
      <c r="CU2730" s="22"/>
      <c r="CV2730" s="22"/>
      <c r="CW2730" s="22"/>
      <c r="CX2730" s="22"/>
      <c r="CY2730" s="22"/>
      <c r="CZ2730" s="22"/>
      <c r="DA2730" s="22"/>
      <c r="DB2730" s="22"/>
      <c r="DC2730" s="22"/>
      <c r="DD2730" s="22"/>
      <c r="DE2730" s="22"/>
      <c r="DF2730" s="22"/>
      <c r="DG2730" s="22"/>
      <c r="DH2730" s="22"/>
      <c r="DI2730" s="22"/>
      <c r="DJ2730" s="22"/>
      <c r="DK2730" s="22"/>
      <c r="DL2730" s="22"/>
      <c r="DM2730" s="22"/>
      <c r="DN2730" s="22"/>
      <c r="DO2730" s="22"/>
      <c r="DP2730" s="22"/>
      <c r="DQ2730" s="24"/>
      <c r="DR2730" s="22"/>
      <c r="DS2730" s="22"/>
      <c r="DT2730" s="22"/>
      <c r="DU2730" s="22"/>
      <c r="DV2730" s="22"/>
      <c r="DW2730" s="22"/>
      <c r="DX2730" s="22"/>
      <c r="DY2730" s="22"/>
      <c r="DZ2730" s="22"/>
      <c r="EA2730" s="22"/>
      <c r="EB2730" s="22"/>
      <c r="EC2730" s="22"/>
      <c r="ED2730" s="22"/>
      <c r="EE2730" s="22"/>
      <c r="EF2730" s="22"/>
      <c r="EG2730" s="22"/>
      <c r="EH2730" s="22"/>
      <c r="EI2730" s="22"/>
      <c r="EJ2730" s="22"/>
      <c r="EK2730" s="22"/>
      <c r="EL2730" s="22"/>
      <c r="EM2730" s="22"/>
      <c r="EN2730" s="22"/>
      <c r="EO2730" s="22"/>
      <c r="EP2730" s="22"/>
      <c r="EQ2730" s="22"/>
      <c r="ER2730" s="22"/>
      <c r="ES2730" s="22"/>
      <c r="ET2730" s="22"/>
      <c r="EU2730" s="22"/>
      <c r="EV2730" s="22"/>
      <c r="EW2730" s="24"/>
      <c r="EX2730" s="22"/>
      <c r="EY2730" s="22"/>
      <c r="EZ2730" s="22"/>
      <c r="FA2730" s="22"/>
      <c r="FB2730" s="22"/>
      <c r="FC2730" s="22"/>
      <c r="FD2730" s="22"/>
      <c r="FE2730" s="22"/>
      <c r="FF2730" s="22"/>
      <c r="FG2730" s="22"/>
      <c r="FH2730" s="22"/>
      <c r="FI2730" s="22"/>
      <c r="FJ2730" s="22"/>
      <c r="FK2730" s="22"/>
      <c r="FL2730" s="22"/>
      <c r="FM2730" s="22"/>
      <c r="FN2730" s="22"/>
      <c r="FO2730" s="22"/>
      <c r="FP2730" s="22"/>
      <c r="FQ2730" s="22"/>
      <c r="FR2730" s="22"/>
      <c r="FS2730" s="22"/>
      <c r="FT2730" s="22"/>
      <c r="FU2730" s="22"/>
      <c r="FV2730" s="22"/>
      <c r="FW2730" s="22"/>
      <c r="FX2730" s="22"/>
      <c r="FY2730" s="22"/>
      <c r="FZ2730" s="22"/>
      <c r="GA2730" s="22"/>
      <c r="GB2730" s="22"/>
      <c r="GC2730" s="24"/>
      <c r="GD2730" s="22"/>
      <c r="GE2730" s="22"/>
      <c r="GF2730" s="22"/>
      <c r="GG2730" s="22"/>
      <c r="GH2730" s="22"/>
      <c r="GI2730" s="22"/>
      <c r="GJ2730" s="22"/>
      <c r="GK2730" s="22"/>
      <c r="GL2730" s="22"/>
      <c r="GM2730" s="22"/>
      <c r="GN2730" s="22"/>
      <c r="GO2730" s="22"/>
      <c r="GP2730" s="22"/>
      <c r="GQ2730" s="22"/>
      <c r="GR2730" s="22"/>
      <c r="GS2730" s="22"/>
      <c r="GT2730" s="22"/>
      <c r="GU2730" s="22"/>
      <c r="GV2730" s="22"/>
      <c r="GW2730" s="22"/>
      <c r="GX2730" s="22"/>
      <c r="GY2730" s="22"/>
      <c r="GZ2730" s="22"/>
      <c r="HA2730" s="22"/>
      <c r="HB2730" s="22"/>
      <c r="HC2730" s="22"/>
      <c r="HD2730" s="22"/>
      <c r="HE2730" s="22"/>
      <c r="HF2730" s="22"/>
      <c r="HG2730" s="22"/>
      <c r="HH2730" s="22"/>
      <c r="HI2730" s="24"/>
      <c r="HJ2730" s="22"/>
      <c r="HK2730" s="22"/>
      <c r="HL2730" s="22"/>
      <c r="HM2730" s="22"/>
      <c r="HN2730" s="22"/>
      <c r="HO2730" s="22"/>
      <c r="HP2730" s="22"/>
      <c r="HQ2730" s="22"/>
      <c r="HR2730" s="22"/>
      <c r="HS2730" s="22"/>
      <c r="HT2730" s="22"/>
      <c r="HU2730" s="22"/>
      <c r="HV2730" s="22"/>
      <c r="HW2730" s="22"/>
      <c r="HX2730" s="22"/>
      <c r="HY2730" s="22"/>
      <c r="HZ2730" s="22"/>
      <c r="IA2730" s="22"/>
      <c r="IB2730" s="22"/>
      <c r="IC2730" s="22"/>
      <c r="ID2730" s="22"/>
      <c r="IE2730" s="22"/>
      <c r="IF2730" s="22"/>
      <c r="IG2730" s="22"/>
      <c r="IH2730" s="22"/>
      <c r="II2730" s="22"/>
      <c r="IJ2730" s="22"/>
      <c r="IK2730" s="22"/>
      <c r="IL2730" s="22"/>
      <c r="IM2730" s="22"/>
      <c r="IN2730" s="22"/>
      <c r="IO2730" s="24"/>
      <c r="IP2730" s="22"/>
      <c r="IQ2730" s="22"/>
      <c r="IR2730" s="22"/>
      <c r="IS2730" s="22"/>
      <c r="IT2730" s="22"/>
      <c r="IU2730" s="22"/>
      <c r="IV2730" s="22"/>
      <c r="IW2730" s="22"/>
      <c r="IX2730" s="22"/>
      <c r="IY2730" s="22"/>
      <c r="IZ2730" s="22"/>
      <c r="JA2730" s="22"/>
      <c r="JB2730" s="22"/>
      <c r="JC2730" s="22"/>
      <c r="JD2730" s="22"/>
      <c r="JE2730" s="22"/>
      <c r="JF2730" s="22"/>
      <c r="JG2730" s="22"/>
      <c r="JH2730" s="22"/>
      <c r="JI2730" s="22"/>
      <c r="JJ2730" s="22"/>
      <c r="JK2730" s="22"/>
      <c r="JL2730" s="22"/>
      <c r="JM2730" s="22"/>
      <c r="JN2730" s="22"/>
      <c r="JO2730" s="22"/>
      <c r="JP2730" s="22"/>
      <c r="JQ2730" s="22"/>
      <c r="JR2730" s="22"/>
      <c r="JS2730" s="22"/>
      <c r="JT2730" s="22"/>
      <c r="JU2730" s="24"/>
      <c r="JV2730" s="22"/>
      <c r="JW2730" s="22"/>
      <c r="JX2730" s="22"/>
      <c r="JY2730" s="22"/>
      <c r="JZ2730" s="22"/>
      <c r="KA2730" s="22"/>
      <c r="KB2730" s="22"/>
      <c r="KC2730" s="22"/>
      <c r="KD2730" s="22"/>
      <c r="KE2730" s="22"/>
      <c r="KF2730" s="22"/>
      <c r="KG2730" s="22"/>
      <c r="KH2730" s="22"/>
      <c r="KI2730" s="22"/>
      <c r="KJ2730" s="22"/>
      <c r="KK2730" s="22"/>
      <c r="KL2730" s="22"/>
      <c r="KM2730" s="22"/>
      <c r="KN2730" s="22"/>
      <c r="KO2730" s="22"/>
      <c r="KP2730" s="22"/>
      <c r="KQ2730" s="22"/>
      <c r="KR2730" s="22"/>
      <c r="KS2730" s="22"/>
      <c r="KT2730" s="22"/>
      <c r="KU2730" s="22"/>
      <c r="KV2730" s="22"/>
      <c r="KW2730" s="22"/>
      <c r="KX2730" s="22"/>
      <c r="KY2730" s="22"/>
      <c r="KZ2730" s="22"/>
      <c r="LA2730" s="24"/>
      <c r="LB2730" s="22"/>
      <c r="LC2730" s="22"/>
      <c r="LD2730" s="22"/>
      <c r="LE2730" s="22"/>
      <c r="LF2730" s="22"/>
      <c r="LG2730" s="22"/>
      <c r="LH2730" s="22"/>
      <c r="LI2730" s="22"/>
      <c r="LJ2730" s="22"/>
      <c r="LK2730" s="22"/>
      <c r="LL2730" s="22"/>
      <c r="LM2730" s="22"/>
      <c r="LN2730" s="22"/>
      <c r="LO2730" s="22"/>
      <c r="LP2730" s="22"/>
      <c r="LQ2730" s="22"/>
      <c r="LR2730" s="22"/>
      <c r="LS2730" s="22"/>
      <c r="LT2730" s="22"/>
      <c r="LU2730" s="22"/>
      <c r="LV2730" s="22"/>
      <c r="LW2730" s="22"/>
      <c r="LX2730" s="22"/>
      <c r="LY2730" s="22"/>
      <c r="LZ2730" s="22"/>
      <c r="MA2730" s="22"/>
      <c r="MB2730" s="22"/>
      <c r="MC2730" s="22"/>
      <c r="MD2730" s="22"/>
      <c r="ME2730" s="22"/>
      <c r="MF2730" s="22"/>
      <c r="MG2730" s="24"/>
      <c r="MH2730" s="22"/>
      <c r="MI2730" s="22"/>
      <c r="MJ2730" s="22"/>
      <c r="MK2730" s="22"/>
      <c r="ML2730" s="22"/>
      <c r="MM2730" s="22"/>
      <c r="MN2730" s="22"/>
      <c r="MO2730" s="22"/>
      <c r="MP2730" s="22"/>
      <c r="MQ2730" s="22"/>
      <c r="MR2730" s="22"/>
      <c r="MS2730" s="22"/>
      <c r="MT2730" s="22"/>
      <c r="MU2730" s="22"/>
      <c r="MV2730" s="22"/>
      <c r="MW2730" s="22"/>
      <c r="MX2730" s="22"/>
      <c r="MY2730" s="22"/>
      <c r="MZ2730" s="22"/>
      <c r="NA2730" s="22"/>
      <c r="NB2730" s="22"/>
      <c r="NC2730" s="22"/>
      <c r="ND2730" s="22"/>
      <c r="NE2730" s="22"/>
      <c r="NF2730" s="22"/>
      <c r="NG2730" s="22"/>
      <c r="NH2730" s="22"/>
      <c r="NI2730" s="22"/>
      <c r="NJ2730" s="22"/>
      <c r="NK2730" s="22"/>
      <c r="NL2730" s="22"/>
      <c r="NM2730" s="24"/>
      <c r="NN2730" s="22"/>
      <c r="NO2730" s="22"/>
      <c r="NP2730" s="22"/>
      <c r="NQ2730" s="22"/>
      <c r="NR2730" s="22"/>
      <c r="NS2730" s="22"/>
      <c r="NT2730" s="22"/>
      <c r="NU2730" s="22"/>
      <c r="NV2730" s="22"/>
      <c r="NW2730" s="22"/>
      <c r="NX2730" s="22"/>
      <c r="NY2730" s="22"/>
      <c r="NZ2730" s="22"/>
      <c r="OA2730" s="22"/>
      <c r="OB2730" s="22"/>
      <c r="OC2730" s="22"/>
      <c r="OD2730" s="22"/>
      <c r="OE2730" s="22"/>
      <c r="OF2730" s="22"/>
      <c r="OG2730" s="22"/>
      <c r="OH2730" s="22"/>
      <c r="OI2730" s="22"/>
      <c r="OJ2730" s="22"/>
      <c r="OK2730" s="22"/>
      <c r="OL2730" s="22"/>
      <c r="OM2730" s="22"/>
      <c r="ON2730" s="22"/>
      <c r="OO2730" s="22"/>
      <c r="OP2730" s="22"/>
      <c r="OQ2730" s="22"/>
      <c r="OR2730" s="22"/>
    </row>
    <row r="2731" spans="1:408" ht="15" thickBot="1">
      <c r="A2731" s="1"/>
      <c r="B2731" s="12"/>
      <c r="C2731" s="12"/>
      <c r="D2731" s="22"/>
      <c r="E2731" s="54"/>
      <c r="F2731" s="54"/>
      <c r="G2731" s="54"/>
      <c r="H2731" s="55"/>
      <c r="I2731" s="22"/>
      <c r="J2731" s="56"/>
      <c r="K2731" s="80"/>
      <c r="L2731" s="57"/>
      <c r="M2731" s="57"/>
      <c r="N2731" s="55"/>
      <c r="O2731" s="58"/>
      <c r="P2731" s="58"/>
      <c r="Q2731" s="59"/>
      <c r="R2731" s="60"/>
      <c r="S2731" s="60"/>
      <c r="T2731" s="22"/>
      <c r="U2731" s="1"/>
      <c r="V2731" s="23"/>
      <c r="X2731" s="24"/>
      <c r="Y2731" s="24"/>
      <c r="Z2731" s="22"/>
      <c r="AA2731" s="22"/>
      <c r="AB2731" s="22"/>
      <c r="AC2731" s="22"/>
      <c r="AD2731" s="22"/>
      <c r="AE2731" s="22"/>
      <c r="AF2731" s="22"/>
      <c r="AG2731" s="22"/>
      <c r="AH2731" s="22"/>
      <c r="AI2731" s="22"/>
      <c r="AJ2731" s="22"/>
      <c r="AK2731" s="22"/>
      <c r="AL2731" s="22"/>
      <c r="AM2731" s="22"/>
      <c r="AN2731" s="22"/>
      <c r="AO2731" s="22"/>
      <c r="AP2731" s="22"/>
      <c r="AQ2731" s="22"/>
      <c r="AR2731" s="22"/>
      <c r="AS2731" s="22"/>
      <c r="AT2731" s="22"/>
      <c r="AU2731" s="22"/>
      <c r="AV2731" s="22"/>
      <c r="AW2731" s="22"/>
      <c r="AX2731" s="22"/>
      <c r="AY2731" s="22"/>
      <c r="AZ2731" s="22"/>
      <c r="BA2731" s="22"/>
      <c r="BB2731" s="22"/>
      <c r="BC2731" s="22"/>
      <c r="BD2731" s="22"/>
      <c r="BE2731" s="24"/>
      <c r="BF2731" s="22"/>
      <c r="BG2731" s="22"/>
      <c r="BH2731" s="22"/>
      <c r="BI2731" s="22"/>
      <c r="BJ2731" s="22"/>
      <c r="BK2731" s="22"/>
      <c r="BL2731" s="22"/>
      <c r="BM2731" s="22"/>
      <c r="BN2731" s="22"/>
      <c r="BO2731" s="22"/>
      <c r="BP2731" s="22"/>
      <c r="BQ2731" s="22"/>
      <c r="BR2731" s="22"/>
      <c r="BS2731" s="22"/>
      <c r="BT2731" s="22"/>
      <c r="BU2731" s="22"/>
      <c r="BV2731" s="22"/>
      <c r="BW2731" s="22"/>
      <c r="BX2731" s="22"/>
      <c r="BY2731" s="22"/>
      <c r="BZ2731" s="22"/>
      <c r="CA2731" s="22"/>
      <c r="CB2731" s="22"/>
      <c r="CC2731" s="22"/>
      <c r="CD2731" s="22"/>
      <c r="CE2731" s="22"/>
      <c r="CF2731" s="22"/>
      <c r="CG2731" s="22"/>
      <c r="CH2731" s="22"/>
      <c r="CI2731" s="22"/>
      <c r="CJ2731" s="22"/>
      <c r="CK2731" s="24"/>
      <c r="CL2731" s="22"/>
      <c r="CM2731" s="22"/>
      <c r="CN2731" s="22"/>
      <c r="CO2731" s="22"/>
      <c r="CP2731" s="22"/>
      <c r="CQ2731" s="22"/>
      <c r="CR2731" s="22"/>
      <c r="CS2731" s="22"/>
      <c r="CT2731" s="22"/>
      <c r="CU2731" s="22"/>
      <c r="CV2731" s="22"/>
      <c r="CW2731" s="22"/>
      <c r="CX2731" s="22"/>
      <c r="CY2731" s="22"/>
      <c r="CZ2731" s="22"/>
      <c r="DA2731" s="22"/>
      <c r="DB2731" s="22"/>
      <c r="DC2731" s="22"/>
      <c r="DD2731" s="22"/>
      <c r="DE2731" s="22"/>
      <c r="DF2731" s="22"/>
      <c r="DG2731" s="22"/>
      <c r="DH2731" s="22"/>
      <c r="DI2731" s="22"/>
      <c r="DJ2731" s="22"/>
      <c r="DK2731" s="22"/>
      <c r="DL2731" s="22"/>
      <c r="DM2731" s="22"/>
      <c r="DN2731" s="22"/>
      <c r="DO2731" s="22"/>
      <c r="DP2731" s="22"/>
      <c r="DQ2731" s="24"/>
      <c r="DR2731" s="22"/>
      <c r="DS2731" s="22"/>
      <c r="DT2731" s="22"/>
      <c r="DU2731" s="22"/>
      <c r="DV2731" s="22"/>
      <c r="DW2731" s="22"/>
      <c r="DX2731" s="22"/>
      <c r="DY2731" s="22"/>
      <c r="DZ2731" s="22"/>
      <c r="EA2731" s="22"/>
      <c r="EB2731" s="22"/>
      <c r="EC2731" s="22"/>
      <c r="ED2731" s="22"/>
      <c r="EE2731" s="22"/>
      <c r="EF2731" s="22"/>
      <c r="EG2731" s="22"/>
      <c r="EH2731" s="22"/>
      <c r="EI2731" s="22"/>
      <c r="EJ2731" s="22"/>
      <c r="EK2731" s="22"/>
      <c r="EL2731" s="22"/>
      <c r="EM2731" s="22"/>
      <c r="EN2731" s="22"/>
      <c r="EO2731" s="22"/>
      <c r="EP2731" s="22"/>
      <c r="EQ2731" s="22"/>
      <c r="ER2731" s="22"/>
      <c r="ES2731" s="22"/>
      <c r="ET2731" s="22"/>
      <c r="EU2731" s="22"/>
      <c r="EV2731" s="22"/>
      <c r="EW2731" s="24"/>
      <c r="EX2731" s="22"/>
      <c r="EY2731" s="22"/>
      <c r="EZ2731" s="22"/>
      <c r="FA2731" s="22"/>
      <c r="FB2731" s="22"/>
      <c r="FC2731" s="22"/>
      <c r="FD2731" s="22"/>
      <c r="FE2731" s="22"/>
      <c r="FF2731" s="22"/>
      <c r="FG2731" s="22"/>
      <c r="FH2731" s="22"/>
      <c r="FI2731" s="22"/>
      <c r="FJ2731" s="22"/>
      <c r="FK2731" s="22"/>
      <c r="FL2731" s="22"/>
      <c r="FM2731" s="22"/>
      <c r="FN2731" s="22"/>
      <c r="FO2731" s="22"/>
      <c r="FP2731" s="22"/>
      <c r="FQ2731" s="22"/>
      <c r="FR2731" s="22"/>
      <c r="FS2731" s="22"/>
      <c r="FT2731" s="22"/>
      <c r="FU2731" s="22"/>
      <c r="FV2731" s="22"/>
      <c r="FW2731" s="22"/>
      <c r="FX2731" s="22"/>
      <c r="FY2731" s="22"/>
      <c r="FZ2731" s="22"/>
      <c r="GA2731" s="22"/>
      <c r="GB2731" s="22"/>
      <c r="GC2731" s="24"/>
      <c r="GD2731" s="22"/>
      <c r="GE2731" s="22"/>
      <c r="GF2731" s="22"/>
      <c r="GG2731" s="22"/>
      <c r="GH2731" s="22"/>
      <c r="GI2731" s="22"/>
      <c r="GJ2731" s="22"/>
      <c r="GK2731" s="22"/>
      <c r="GL2731" s="22"/>
      <c r="GM2731" s="22"/>
      <c r="GN2731" s="22"/>
      <c r="GO2731" s="22"/>
      <c r="GP2731" s="22"/>
      <c r="GQ2731" s="22"/>
      <c r="GR2731" s="22"/>
      <c r="GS2731" s="22"/>
      <c r="GT2731" s="22"/>
      <c r="GU2731" s="22"/>
      <c r="GV2731" s="22"/>
      <c r="GW2731" s="22"/>
      <c r="GX2731" s="22"/>
      <c r="GY2731" s="22"/>
      <c r="GZ2731" s="22"/>
      <c r="HA2731" s="22"/>
      <c r="HB2731" s="22"/>
      <c r="HC2731" s="22"/>
      <c r="HD2731" s="22"/>
      <c r="HE2731" s="22"/>
      <c r="HF2731" s="22"/>
      <c r="HG2731" s="22"/>
      <c r="HH2731" s="22"/>
      <c r="HI2731" s="24"/>
      <c r="HJ2731" s="22"/>
      <c r="HK2731" s="22"/>
      <c r="HL2731" s="22"/>
      <c r="HM2731" s="22"/>
      <c r="HN2731" s="22"/>
      <c r="HO2731" s="22"/>
      <c r="HP2731" s="22"/>
      <c r="HQ2731" s="22"/>
      <c r="HR2731" s="22"/>
      <c r="HS2731" s="22"/>
      <c r="HT2731" s="22"/>
      <c r="HU2731" s="22"/>
      <c r="HV2731" s="22"/>
      <c r="HW2731" s="22"/>
      <c r="HX2731" s="22"/>
      <c r="HY2731" s="22"/>
      <c r="HZ2731" s="22"/>
      <c r="IA2731" s="22"/>
      <c r="IB2731" s="22"/>
      <c r="IC2731" s="22"/>
      <c r="ID2731" s="22"/>
      <c r="IE2731" s="22"/>
      <c r="IF2731" s="22"/>
      <c r="IG2731" s="22"/>
      <c r="IH2731" s="22"/>
      <c r="II2731" s="22"/>
      <c r="IJ2731" s="22"/>
      <c r="IK2731" s="22"/>
      <c r="IL2731" s="22"/>
      <c r="IM2731" s="22"/>
      <c r="IN2731" s="22"/>
      <c r="IO2731" s="24"/>
      <c r="IP2731" s="22"/>
      <c r="IQ2731" s="22"/>
      <c r="IR2731" s="22"/>
      <c r="IS2731" s="22"/>
      <c r="IT2731" s="22"/>
      <c r="IU2731" s="22"/>
      <c r="IV2731" s="22"/>
      <c r="IW2731" s="22"/>
      <c r="IX2731" s="22"/>
      <c r="IY2731" s="22"/>
      <c r="IZ2731" s="22"/>
      <c r="JA2731" s="22"/>
      <c r="JB2731" s="22"/>
      <c r="JC2731" s="22"/>
      <c r="JD2731" s="22"/>
      <c r="JE2731" s="22"/>
      <c r="JF2731" s="22"/>
      <c r="JG2731" s="22"/>
      <c r="JH2731" s="22"/>
      <c r="JI2731" s="22"/>
      <c r="JJ2731" s="22"/>
      <c r="JK2731" s="22"/>
      <c r="JL2731" s="22"/>
      <c r="JM2731" s="22"/>
      <c r="JN2731" s="22"/>
      <c r="JO2731" s="22"/>
      <c r="JP2731" s="22"/>
      <c r="JQ2731" s="22"/>
      <c r="JR2731" s="22"/>
      <c r="JS2731" s="22"/>
      <c r="JT2731" s="22"/>
      <c r="JU2731" s="24"/>
      <c r="JV2731" s="22"/>
      <c r="JW2731" s="22"/>
      <c r="JX2731" s="22"/>
      <c r="JY2731" s="22"/>
      <c r="JZ2731" s="22"/>
      <c r="KA2731" s="22"/>
      <c r="KB2731" s="22"/>
      <c r="KC2731" s="22"/>
      <c r="KD2731" s="22"/>
      <c r="KE2731" s="22"/>
      <c r="KF2731" s="22"/>
      <c r="KG2731" s="22"/>
      <c r="KH2731" s="22"/>
      <c r="KI2731" s="22"/>
      <c r="KJ2731" s="22"/>
      <c r="KK2731" s="22"/>
      <c r="KL2731" s="22"/>
      <c r="KM2731" s="22"/>
      <c r="KN2731" s="22"/>
      <c r="KO2731" s="22"/>
      <c r="KP2731" s="22"/>
      <c r="KQ2731" s="22"/>
      <c r="KR2731" s="22"/>
      <c r="KS2731" s="22"/>
      <c r="KT2731" s="22"/>
      <c r="KU2731" s="22"/>
      <c r="KV2731" s="22"/>
      <c r="KW2731" s="22"/>
      <c r="KX2731" s="22"/>
      <c r="KY2731" s="22"/>
      <c r="KZ2731" s="22"/>
      <c r="LA2731" s="24"/>
      <c r="LB2731" s="22"/>
      <c r="LC2731" s="22"/>
      <c r="LD2731" s="22"/>
      <c r="LE2731" s="22"/>
      <c r="LF2731" s="22"/>
      <c r="LG2731" s="22"/>
      <c r="LH2731" s="22"/>
      <c r="LI2731" s="22"/>
      <c r="LJ2731" s="22"/>
      <c r="LK2731" s="22"/>
      <c r="LL2731" s="22"/>
      <c r="LM2731" s="22"/>
      <c r="LN2731" s="22"/>
      <c r="LO2731" s="22"/>
      <c r="LP2731" s="22"/>
      <c r="LQ2731" s="22"/>
      <c r="LR2731" s="22"/>
      <c r="LS2731" s="22"/>
      <c r="LT2731" s="22"/>
      <c r="LU2731" s="22"/>
      <c r="LV2731" s="22"/>
      <c r="LW2731" s="22"/>
      <c r="LX2731" s="22"/>
      <c r="LY2731" s="22"/>
      <c r="LZ2731" s="22"/>
      <c r="MA2731" s="22"/>
      <c r="MB2731" s="22"/>
      <c r="MC2731" s="22"/>
      <c r="MD2731" s="22"/>
      <c r="ME2731" s="22"/>
      <c r="MF2731" s="22"/>
      <c r="MG2731" s="24"/>
      <c r="MH2731" s="22"/>
      <c r="MI2731" s="22"/>
      <c r="MJ2731" s="22"/>
      <c r="MK2731" s="22"/>
      <c r="ML2731" s="22"/>
      <c r="MM2731" s="22"/>
      <c r="MN2731" s="22"/>
      <c r="MO2731" s="22"/>
      <c r="MP2731" s="22"/>
      <c r="MQ2731" s="22"/>
      <c r="MR2731" s="22"/>
      <c r="MS2731" s="22"/>
      <c r="MT2731" s="22"/>
      <c r="MU2731" s="22"/>
      <c r="MV2731" s="22"/>
      <c r="MW2731" s="22"/>
      <c r="MX2731" s="22"/>
      <c r="MY2731" s="22"/>
      <c r="MZ2731" s="22"/>
      <c r="NA2731" s="22"/>
      <c r="NB2731" s="22"/>
      <c r="NC2731" s="22"/>
      <c r="ND2731" s="22"/>
      <c r="NE2731" s="22"/>
      <c r="NF2731" s="22"/>
      <c r="NG2731" s="22"/>
      <c r="NH2731" s="22"/>
      <c r="NI2731" s="22"/>
      <c r="NJ2731" s="22"/>
      <c r="NK2731" s="22"/>
      <c r="NL2731" s="22"/>
      <c r="NM2731" s="24"/>
      <c r="NN2731" s="22"/>
      <c r="NO2731" s="22"/>
      <c r="NP2731" s="22"/>
      <c r="NQ2731" s="22"/>
      <c r="NR2731" s="22"/>
      <c r="NS2731" s="22"/>
      <c r="NT2731" s="22"/>
      <c r="NU2731" s="22"/>
      <c r="NV2731" s="22"/>
      <c r="NW2731" s="22"/>
      <c r="NX2731" s="22"/>
      <c r="NY2731" s="22"/>
      <c r="NZ2731" s="22"/>
      <c r="OA2731" s="22"/>
      <c r="OB2731" s="22"/>
      <c r="OC2731" s="22"/>
      <c r="OD2731" s="22"/>
      <c r="OE2731" s="22"/>
      <c r="OF2731" s="22"/>
      <c r="OG2731" s="22"/>
      <c r="OH2731" s="22"/>
      <c r="OI2731" s="22"/>
      <c r="OJ2731" s="22"/>
      <c r="OK2731" s="22"/>
      <c r="OL2731" s="22"/>
      <c r="OM2731" s="22"/>
      <c r="ON2731" s="22"/>
      <c r="OO2731" s="22"/>
      <c r="OP2731" s="22"/>
      <c r="OQ2731" s="22"/>
      <c r="OR2731" s="22"/>
    </row>
    <row r="2732" spans="1:408" ht="15" thickBot="1">
      <c r="A2732" s="1"/>
      <c r="B2732" s="12"/>
      <c r="C2732" s="12"/>
      <c r="D2732" s="22"/>
      <c r="E2732" s="54"/>
      <c r="F2732" s="54"/>
      <c r="G2732" s="54"/>
      <c r="H2732" s="55"/>
      <c r="I2732" s="22"/>
      <c r="J2732" s="56"/>
      <c r="K2732" s="81"/>
      <c r="L2732" s="57"/>
      <c r="M2732" s="57"/>
      <c r="N2732" s="55"/>
      <c r="O2732" s="58"/>
      <c r="P2732" s="58"/>
      <c r="Q2732" s="59"/>
      <c r="R2732" s="60"/>
      <c r="S2732" s="60"/>
      <c r="T2732" s="22"/>
      <c r="U2732" s="1"/>
      <c r="V2732" s="23"/>
      <c r="X2732" s="24"/>
      <c r="Y2732" s="24"/>
      <c r="Z2732" s="22"/>
      <c r="AA2732" s="22"/>
      <c r="AB2732" s="22"/>
      <c r="AC2732" s="22"/>
      <c r="AD2732" s="22"/>
      <c r="AE2732" s="22"/>
      <c r="AF2732" s="22"/>
      <c r="AG2732" s="22"/>
      <c r="AH2732" s="22"/>
      <c r="AI2732" s="22"/>
      <c r="AJ2732" s="22"/>
      <c r="AK2732" s="22"/>
      <c r="AL2732" s="22"/>
      <c r="AM2732" s="22"/>
      <c r="AN2732" s="22"/>
      <c r="AO2732" s="22"/>
      <c r="AP2732" s="22"/>
      <c r="AQ2732" s="22"/>
      <c r="AR2732" s="22"/>
      <c r="AS2732" s="22"/>
      <c r="AT2732" s="22"/>
      <c r="AU2732" s="22"/>
      <c r="AV2732" s="22"/>
      <c r="AW2732" s="22"/>
      <c r="AX2732" s="22"/>
      <c r="AY2732" s="22"/>
      <c r="AZ2732" s="22"/>
      <c r="BA2732" s="22"/>
      <c r="BB2732" s="22"/>
      <c r="BC2732" s="22"/>
      <c r="BD2732" s="22"/>
      <c r="BE2732" s="24"/>
      <c r="BF2732" s="22"/>
      <c r="BG2732" s="22"/>
      <c r="BH2732" s="22"/>
      <c r="BI2732" s="22"/>
      <c r="BJ2732" s="22"/>
      <c r="BK2732" s="22"/>
      <c r="BL2732" s="22"/>
      <c r="BM2732" s="22"/>
      <c r="BN2732" s="22"/>
      <c r="BO2732" s="22"/>
      <c r="BP2732" s="22"/>
      <c r="BQ2732" s="22"/>
      <c r="BR2732" s="22"/>
      <c r="BS2732" s="22"/>
      <c r="BT2732" s="22"/>
      <c r="BU2732" s="22"/>
      <c r="BV2732" s="22"/>
      <c r="BW2732" s="22"/>
      <c r="BX2732" s="22"/>
      <c r="BY2732" s="22"/>
      <c r="BZ2732" s="22"/>
      <c r="CA2732" s="22"/>
      <c r="CB2732" s="22"/>
      <c r="CC2732" s="22"/>
      <c r="CD2732" s="22"/>
      <c r="CE2732" s="22"/>
      <c r="CF2732" s="22"/>
      <c r="CG2732" s="22"/>
      <c r="CH2732" s="22"/>
      <c r="CI2732" s="22"/>
      <c r="CJ2732" s="22"/>
      <c r="CK2732" s="24"/>
      <c r="CL2732" s="22"/>
      <c r="CM2732" s="22"/>
      <c r="CN2732" s="22"/>
      <c r="CO2732" s="22"/>
      <c r="CP2732" s="22"/>
      <c r="CQ2732" s="22"/>
      <c r="CR2732" s="22"/>
      <c r="CS2732" s="22"/>
      <c r="CT2732" s="22"/>
      <c r="CU2732" s="22"/>
      <c r="CV2732" s="22"/>
      <c r="CW2732" s="22"/>
      <c r="CX2732" s="22"/>
      <c r="CY2732" s="22"/>
      <c r="CZ2732" s="22"/>
      <c r="DA2732" s="22"/>
      <c r="DB2732" s="22"/>
      <c r="DC2732" s="22"/>
      <c r="DD2732" s="22"/>
      <c r="DE2732" s="22"/>
      <c r="DF2732" s="22"/>
      <c r="DG2732" s="22"/>
      <c r="DH2732" s="22"/>
      <c r="DI2732" s="22"/>
      <c r="DJ2732" s="22"/>
      <c r="DK2732" s="22"/>
      <c r="DL2732" s="22"/>
      <c r="DM2732" s="22"/>
      <c r="DN2732" s="22"/>
      <c r="DO2732" s="22"/>
      <c r="DP2732" s="22"/>
      <c r="DQ2732" s="24"/>
      <c r="DR2732" s="22"/>
      <c r="DS2732" s="22"/>
      <c r="DT2732" s="22"/>
      <c r="DU2732" s="22"/>
      <c r="DV2732" s="22"/>
      <c r="DW2732" s="22"/>
      <c r="DX2732" s="22"/>
      <c r="DY2732" s="22"/>
      <c r="DZ2732" s="22"/>
      <c r="EA2732" s="22"/>
      <c r="EB2732" s="22"/>
      <c r="EC2732" s="22"/>
      <c r="ED2732" s="22"/>
      <c r="EE2732" s="22"/>
      <c r="EF2732" s="22"/>
      <c r="EG2732" s="22"/>
      <c r="EH2732" s="22"/>
      <c r="EI2732" s="22"/>
      <c r="EJ2732" s="22"/>
      <c r="EK2732" s="22"/>
      <c r="EL2732" s="22"/>
      <c r="EM2732" s="22"/>
      <c r="EN2732" s="22"/>
      <c r="EO2732" s="22"/>
      <c r="EP2732" s="22"/>
      <c r="EQ2732" s="22"/>
      <c r="ER2732" s="22"/>
      <c r="ES2732" s="22"/>
      <c r="ET2732" s="22"/>
      <c r="EU2732" s="22"/>
      <c r="EV2732" s="22"/>
      <c r="EW2732" s="24"/>
      <c r="EX2732" s="22"/>
      <c r="EY2732" s="22"/>
      <c r="EZ2732" s="22"/>
      <c r="FA2732" s="22"/>
      <c r="FB2732" s="22"/>
      <c r="FC2732" s="22"/>
      <c r="FD2732" s="22"/>
      <c r="FE2732" s="22"/>
      <c r="FF2732" s="22"/>
      <c r="FG2732" s="22"/>
      <c r="FH2732" s="22"/>
      <c r="FI2732" s="22"/>
      <c r="FJ2732" s="22"/>
      <c r="FK2732" s="22"/>
      <c r="FL2732" s="22"/>
      <c r="FM2732" s="22"/>
      <c r="FN2732" s="22"/>
      <c r="FO2732" s="22"/>
      <c r="FP2732" s="22"/>
      <c r="FQ2732" s="22"/>
      <c r="FR2732" s="22"/>
      <c r="FS2732" s="22"/>
      <c r="FT2732" s="22"/>
      <c r="FU2732" s="22"/>
      <c r="FV2732" s="22"/>
      <c r="FW2732" s="22"/>
      <c r="FX2732" s="22"/>
      <c r="FY2732" s="22"/>
      <c r="FZ2732" s="22"/>
      <c r="GA2732" s="22"/>
      <c r="GB2732" s="22"/>
      <c r="GC2732" s="24"/>
      <c r="GD2732" s="22"/>
      <c r="GE2732" s="22"/>
      <c r="GF2732" s="22"/>
      <c r="GG2732" s="22"/>
      <c r="GH2732" s="22"/>
      <c r="GI2732" s="22"/>
      <c r="GJ2732" s="22"/>
      <c r="GK2732" s="22"/>
      <c r="GL2732" s="22"/>
      <c r="GM2732" s="22"/>
      <c r="GN2732" s="22"/>
      <c r="GO2732" s="22"/>
      <c r="GP2732" s="22"/>
      <c r="GQ2732" s="22"/>
      <c r="GR2732" s="22"/>
      <c r="GS2732" s="22"/>
      <c r="GT2732" s="22"/>
      <c r="GU2732" s="22"/>
      <c r="GV2732" s="22"/>
      <c r="GW2732" s="22"/>
      <c r="GX2732" s="22"/>
      <c r="GY2732" s="22"/>
      <c r="GZ2732" s="22"/>
      <c r="HA2732" s="22"/>
      <c r="HB2732" s="22"/>
      <c r="HC2732" s="22"/>
      <c r="HD2732" s="22"/>
      <c r="HE2732" s="22"/>
      <c r="HF2732" s="22"/>
      <c r="HG2732" s="22"/>
      <c r="HH2732" s="22"/>
      <c r="HI2732" s="24"/>
      <c r="HJ2732" s="22"/>
      <c r="HK2732" s="22"/>
      <c r="HL2732" s="22"/>
      <c r="HM2732" s="22"/>
      <c r="HN2732" s="22"/>
      <c r="HO2732" s="22"/>
      <c r="HP2732" s="22"/>
      <c r="HQ2732" s="22"/>
      <c r="HR2732" s="22"/>
      <c r="HS2732" s="22"/>
      <c r="HT2732" s="22"/>
      <c r="HU2732" s="22"/>
      <c r="HV2732" s="22"/>
      <c r="HW2732" s="22"/>
      <c r="HX2732" s="22"/>
      <c r="HY2732" s="22"/>
      <c r="HZ2732" s="22"/>
      <c r="IA2732" s="22"/>
      <c r="IB2732" s="22"/>
      <c r="IC2732" s="22"/>
      <c r="ID2732" s="22"/>
      <c r="IE2732" s="22"/>
      <c r="IF2732" s="22"/>
      <c r="IG2732" s="22"/>
      <c r="IH2732" s="22"/>
      <c r="II2732" s="22"/>
      <c r="IJ2732" s="22"/>
      <c r="IK2732" s="22"/>
      <c r="IL2732" s="22"/>
      <c r="IM2732" s="22"/>
      <c r="IN2732" s="22"/>
      <c r="IO2732" s="24"/>
      <c r="IP2732" s="22"/>
      <c r="IQ2732" s="22"/>
      <c r="IR2732" s="22"/>
      <c r="IS2732" s="22"/>
      <c r="IT2732" s="22"/>
      <c r="IU2732" s="22"/>
      <c r="IV2732" s="22"/>
      <c r="IW2732" s="22"/>
      <c r="IX2732" s="22"/>
      <c r="IY2732" s="22"/>
      <c r="IZ2732" s="22"/>
      <c r="JA2732" s="22"/>
      <c r="JB2732" s="22"/>
      <c r="JC2732" s="22"/>
      <c r="JD2732" s="22"/>
      <c r="JE2732" s="22"/>
      <c r="JF2732" s="22"/>
      <c r="JG2732" s="22"/>
      <c r="JH2732" s="22"/>
      <c r="JI2732" s="22"/>
      <c r="JJ2732" s="22"/>
      <c r="JK2732" s="22"/>
      <c r="JL2732" s="22"/>
      <c r="JM2732" s="22"/>
      <c r="JN2732" s="22"/>
      <c r="JO2732" s="22"/>
      <c r="JP2732" s="22"/>
      <c r="JQ2732" s="22"/>
      <c r="JR2732" s="22"/>
      <c r="JS2732" s="22"/>
      <c r="JT2732" s="22"/>
      <c r="JU2732" s="24"/>
      <c r="JV2732" s="22"/>
      <c r="JW2732" s="22"/>
      <c r="JX2732" s="22"/>
      <c r="JY2732" s="22"/>
      <c r="JZ2732" s="22"/>
      <c r="KA2732" s="22"/>
      <c r="KB2732" s="22"/>
      <c r="KC2732" s="22"/>
      <c r="KD2732" s="22"/>
      <c r="KE2732" s="22"/>
      <c r="KF2732" s="22"/>
      <c r="KG2732" s="22"/>
      <c r="KH2732" s="22"/>
      <c r="KI2732" s="22"/>
      <c r="KJ2732" s="22"/>
      <c r="KK2732" s="22"/>
      <c r="KL2732" s="22"/>
      <c r="KM2732" s="22"/>
      <c r="KN2732" s="22"/>
      <c r="KO2732" s="22"/>
      <c r="KP2732" s="22"/>
      <c r="KQ2732" s="22"/>
      <c r="KR2732" s="22"/>
      <c r="KS2732" s="22"/>
      <c r="KT2732" s="22"/>
      <c r="KU2732" s="22"/>
      <c r="KV2732" s="22"/>
      <c r="KW2732" s="22"/>
      <c r="KX2732" s="22"/>
      <c r="KY2732" s="22"/>
      <c r="KZ2732" s="22"/>
      <c r="LA2732" s="24"/>
      <c r="LB2732" s="22"/>
      <c r="LC2732" s="22"/>
      <c r="LD2732" s="22"/>
      <c r="LE2732" s="22"/>
      <c r="LF2732" s="22"/>
      <c r="LG2732" s="22"/>
      <c r="LH2732" s="22"/>
      <c r="LI2732" s="22"/>
      <c r="LJ2732" s="22"/>
      <c r="LK2732" s="22"/>
      <c r="LL2732" s="22"/>
      <c r="LM2732" s="22"/>
      <c r="LN2732" s="22"/>
      <c r="LO2732" s="22"/>
      <c r="LP2732" s="22"/>
      <c r="LQ2732" s="22"/>
      <c r="LR2732" s="22"/>
      <c r="LS2732" s="22"/>
      <c r="LT2732" s="22"/>
      <c r="LU2732" s="22"/>
      <c r="LV2732" s="22"/>
      <c r="LW2732" s="22"/>
      <c r="LX2732" s="22"/>
      <c r="LY2732" s="22"/>
      <c r="LZ2732" s="22"/>
      <c r="MA2732" s="22"/>
      <c r="MB2732" s="22"/>
      <c r="MC2732" s="22"/>
      <c r="MD2732" s="22"/>
      <c r="ME2732" s="22"/>
      <c r="MF2732" s="22"/>
      <c r="MG2732" s="24"/>
      <c r="MH2732" s="22"/>
      <c r="MI2732" s="22"/>
      <c r="MJ2732" s="22"/>
      <c r="MK2732" s="22"/>
      <c r="ML2732" s="22"/>
      <c r="MM2732" s="22"/>
      <c r="MN2732" s="22"/>
      <c r="MO2732" s="22"/>
      <c r="MP2732" s="22"/>
      <c r="MQ2732" s="22"/>
      <c r="MR2732" s="22"/>
      <c r="MS2732" s="22"/>
      <c r="MT2732" s="22"/>
      <c r="MU2732" s="22"/>
      <c r="MV2732" s="22"/>
      <c r="MW2732" s="22"/>
      <c r="MX2732" s="22"/>
      <c r="MY2732" s="22"/>
      <c r="MZ2732" s="22"/>
      <c r="NA2732" s="22"/>
      <c r="NB2732" s="22"/>
      <c r="NC2732" s="22"/>
      <c r="ND2732" s="22"/>
      <c r="NE2732" s="22"/>
      <c r="NF2732" s="22"/>
      <c r="NG2732" s="22"/>
      <c r="NH2732" s="22"/>
      <c r="NI2732" s="22"/>
      <c r="NJ2732" s="22"/>
      <c r="NK2732" s="22"/>
      <c r="NL2732" s="22"/>
      <c r="NM2732" s="24"/>
      <c r="NN2732" s="22"/>
      <c r="NO2732" s="22"/>
      <c r="NP2732" s="22"/>
      <c r="NQ2732" s="22"/>
      <c r="NR2732" s="22"/>
      <c r="NS2732" s="22"/>
      <c r="NT2732" s="22"/>
      <c r="NU2732" s="22"/>
      <c r="NV2732" s="22"/>
      <c r="NW2732" s="22"/>
      <c r="NX2732" s="22"/>
      <c r="NY2732" s="22"/>
      <c r="NZ2732" s="22"/>
      <c r="OA2732" s="22"/>
      <c r="OB2732" s="22"/>
      <c r="OC2732" s="22"/>
      <c r="OD2732" s="22"/>
      <c r="OE2732" s="22"/>
      <c r="OF2732" s="22"/>
      <c r="OG2732" s="22"/>
      <c r="OH2732" s="22"/>
      <c r="OI2732" s="22"/>
      <c r="OJ2732" s="22"/>
      <c r="OK2732" s="22"/>
      <c r="OL2732" s="22"/>
      <c r="OM2732" s="22"/>
      <c r="ON2732" s="22"/>
      <c r="OO2732" s="22"/>
      <c r="OP2732" s="22"/>
      <c r="OQ2732" s="22"/>
      <c r="OR2732" s="22"/>
    </row>
    <row r="2733" spans="1:408" ht="15" thickBot="1">
      <c r="A2733" s="1"/>
      <c r="B2733" s="12"/>
      <c r="C2733" s="12"/>
      <c r="D2733" s="22"/>
      <c r="E2733" s="54"/>
      <c r="F2733" s="54"/>
      <c r="G2733" s="54"/>
      <c r="H2733" s="55"/>
      <c r="I2733" s="22"/>
      <c r="J2733" s="56"/>
      <c r="K2733" s="80"/>
      <c r="L2733" s="57"/>
      <c r="M2733" s="57"/>
      <c r="N2733" s="55"/>
      <c r="O2733" s="58"/>
      <c r="P2733" s="58"/>
      <c r="Q2733" s="59"/>
      <c r="R2733" s="60"/>
      <c r="S2733" s="60"/>
      <c r="T2733" s="22"/>
      <c r="U2733" s="1"/>
      <c r="V2733" s="23"/>
      <c r="X2733" s="24"/>
      <c r="Y2733" s="24"/>
      <c r="Z2733" s="22"/>
      <c r="AA2733" s="22"/>
      <c r="AB2733" s="22"/>
      <c r="AC2733" s="22"/>
      <c r="AD2733" s="22"/>
      <c r="AE2733" s="22"/>
      <c r="AF2733" s="22"/>
      <c r="AG2733" s="22"/>
      <c r="AH2733" s="22"/>
      <c r="AI2733" s="22"/>
      <c r="AJ2733" s="22"/>
      <c r="AK2733" s="22"/>
      <c r="AL2733" s="22"/>
      <c r="AM2733" s="22"/>
      <c r="AN2733" s="22"/>
      <c r="AO2733" s="22"/>
      <c r="AP2733" s="22"/>
      <c r="AQ2733" s="22"/>
      <c r="AR2733" s="22"/>
      <c r="AS2733" s="22"/>
      <c r="AT2733" s="22"/>
      <c r="AU2733" s="22"/>
      <c r="AV2733" s="22"/>
      <c r="AW2733" s="22"/>
      <c r="AX2733" s="22"/>
      <c r="AY2733" s="22"/>
      <c r="AZ2733" s="22"/>
      <c r="BA2733" s="22"/>
      <c r="BB2733" s="22"/>
      <c r="BC2733" s="22"/>
      <c r="BD2733" s="22"/>
      <c r="BE2733" s="24"/>
      <c r="BF2733" s="22"/>
      <c r="BG2733" s="22"/>
      <c r="BH2733" s="22"/>
      <c r="BI2733" s="22"/>
      <c r="BJ2733" s="22"/>
      <c r="BK2733" s="22"/>
      <c r="BL2733" s="22"/>
      <c r="BM2733" s="22"/>
      <c r="BN2733" s="22"/>
      <c r="BO2733" s="22"/>
      <c r="BP2733" s="22"/>
      <c r="BQ2733" s="22"/>
      <c r="BR2733" s="22"/>
      <c r="BS2733" s="22"/>
      <c r="BT2733" s="22"/>
      <c r="BU2733" s="22"/>
      <c r="BV2733" s="22"/>
      <c r="BW2733" s="22"/>
      <c r="BX2733" s="22"/>
      <c r="BY2733" s="22"/>
      <c r="BZ2733" s="22"/>
      <c r="CA2733" s="22"/>
      <c r="CB2733" s="22"/>
      <c r="CC2733" s="22"/>
      <c r="CD2733" s="22"/>
      <c r="CE2733" s="22"/>
      <c r="CF2733" s="22"/>
      <c r="CG2733" s="22"/>
      <c r="CH2733" s="22"/>
      <c r="CI2733" s="22"/>
      <c r="CJ2733" s="22"/>
      <c r="CK2733" s="24"/>
      <c r="CL2733" s="22"/>
      <c r="CM2733" s="22"/>
      <c r="CN2733" s="22"/>
      <c r="CO2733" s="22"/>
      <c r="CP2733" s="22"/>
      <c r="CQ2733" s="22"/>
      <c r="CR2733" s="22"/>
      <c r="CS2733" s="22"/>
      <c r="CT2733" s="22"/>
      <c r="CU2733" s="22"/>
      <c r="CV2733" s="22"/>
      <c r="CW2733" s="22"/>
      <c r="CX2733" s="22"/>
      <c r="CY2733" s="22"/>
      <c r="CZ2733" s="22"/>
      <c r="DA2733" s="22"/>
      <c r="DB2733" s="22"/>
      <c r="DC2733" s="22"/>
      <c r="DD2733" s="22"/>
      <c r="DE2733" s="22"/>
      <c r="DF2733" s="22"/>
      <c r="DG2733" s="22"/>
      <c r="DH2733" s="22"/>
      <c r="DI2733" s="22"/>
      <c r="DJ2733" s="22"/>
      <c r="DK2733" s="22"/>
      <c r="DL2733" s="22"/>
      <c r="DM2733" s="22"/>
      <c r="DN2733" s="22"/>
      <c r="DO2733" s="22"/>
      <c r="DP2733" s="22"/>
      <c r="DQ2733" s="24"/>
      <c r="DR2733" s="22"/>
      <c r="DS2733" s="22"/>
      <c r="DT2733" s="22"/>
      <c r="DU2733" s="22"/>
      <c r="DV2733" s="22"/>
      <c r="DW2733" s="22"/>
      <c r="DX2733" s="22"/>
      <c r="DY2733" s="22"/>
      <c r="DZ2733" s="22"/>
      <c r="EA2733" s="22"/>
      <c r="EB2733" s="22"/>
      <c r="EC2733" s="22"/>
      <c r="ED2733" s="22"/>
      <c r="EE2733" s="22"/>
      <c r="EF2733" s="22"/>
      <c r="EG2733" s="22"/>
      <c r="EH2733" s="22"/>
      <c r="EI2733" s="22"/>
      <c r="EJ2733" s="22"/>
      <c r="EK2733" s="22"/>
      <c r="EL2733" s="22"/>
      <c r="EM2733" s="22"/>
      <c r="EN2733" s="22"/>
      <c r="EO2733" s="22"/>
      <c r="EP2733" s="22"/>
      <c r="EQ2733" s="22"/>
      <c r="ER2733" s="22"/>
      <c r="ES2733" s="22"/>
      <c r="ET2733" s="22"/>
      <c r="EU2733" s="22"/>
      <c r="EV2733" s="22"/>
      <c r="EW2733" s="24"/>
      <c r="EX2733" s="22"/>
      <c r="EY2733" s="22"/>
      <c r="EZ2733" s="22"/>
      <c r="FA2733" s="22"/>
      <c r="FB2733" s="22"/>
      <c r="FC2733" s="22"/>
      <c r="FD2733" s="22"/>
      <c r="FE2733" s="22"/>
      <c r="FF2733" s="22"/>
      <c r="FG2733" s="22"/>
      <c r="FH2733" s="22"/>
      <c r="FI2733" s="22"/>
      <c r="FJ2733" s="22"/>
      <c r="FK2733" s="22"/>
      <c r="FL2733" s="22"/>
      <c r="FM2733" s="22"/>
      <c r="FN2733" s="22"/>
      <c r="FO2733" s="22"/>
      <c r="FP2733" s="22"/>
      <c r="FQ2733" s="22"/>
      <c r="FR2733" s="22"/>
      <c r="FS2733" s="22"/>
      <c r="FT2733" s="22"/>
      <c r="FU2733" s="22"/>
      <c r="FV2733" s="22"/>
      <c r="FW2733" s="22"/>
      <c r="FX2733" s="22"/>
      <c r="FY2733" s="22"/>
      <c r="FZ2733" s="22"/>
      <c r="GA2733" s="22"/>
      <c r="GB2733" s="22"/>
      <c r="GC2733" s="24"/>
      <c r="GD2733" s="22"/>
      <c r="GE2733" s="22"/>
      <c r="GF2733" s="22"/>
      <c r="GG2733" s="22"/>
      <c r="GH2733" s="22"/>
      <c r="GI2733" s="22"/>
      <c r="GJ2733" s="22"/>
      <c r="GK2733" s="22"/>
      <c r="GL2733" s="22"/>
      <c r="GM2733" s="22"/>
      <c r="GN2733" s="22"/>
      <c r="GO2733" s="22"/>
      <c r="GP2733" s="22"/>
      <c r="GQ2733" s="22"/>
      <c r="GR2733" s="22"/>
      <c r="GS2733" s="22"/>
      <c r="GT2733" s="22"/>
      <c r="GU2733" s="22"/>
      <c r="GV2733" s="22"/>
      <c r="GW2733" s="22"/>
      <c r="GX2733" s="22"/>
      <c r="GY2733" s="22"/>
      <c r="GZ2733" s="22"/>
      <c r="HA2733" s="22"/>
      <c r="HB2733" s="22"/>
      <c r="HC2733" s="22"/>
      <c r="HD2733" s="22"/>
      <c r="HE2733" s="22"/>
      <c r="HF2733" s="22"/>
      <c r="HG2733" s="22"/>
      <c r="HH2733" s="22"/>
      <c r="HI2733" s="24"/>
      <c r="HJ2733" s="22"/>
      <c r="HK2733" s="22"/>
      <c r="HL2733" s="22"/>
      <c r="HM2733" s="22"/>
      <c r="HN2733" s="22"/>
      <c r="HO2733" s="22"/>
      <c r="HP2733" s="22"/>
      <c r="HQ2733" s="22"/>
      <c r="HR2733" s="22"/>
      <c r="HS2733" s="22"/>
      <c r="HT2733" s="22"/>
      <c r="HU2733" s="22"/>
      <c r="HV2733" s="22"/>
      <c r="HW2733" s="22"/>
      <c r="HX2733" s="22"/>
      <c r="HY2733" s="22"/>
      <c r="HZ2733" s="22"/>
      <c r="IA2733" s="22"/>
      <c r="IB2733" s="22"/>
      <c r="IC2733" s="22"/>
      <c r="ID2733" s="22"/>
      <c r="IE2733" s="22"/>
      <c r="IF2733" s="22"/>
      <c r="IG2733" s="22"/>
      <c r="IH2733" s="22"/>
      <c r="II2733" s="22"/>
      <c r="IJ2733" s="22"/>
      <c r="IK2733" s="22"/>
      <c r="IL2733" s="22"/>
      <c r="IM2733" s="22"/>
      <c r="IN2733" s="22"/>
      <c r="IO2733" s="24"/>
      <c r="IP2733" s="22"/>
      <c r="IQ2733" s="22"/>
      <c r="IR2733" s="22"/>
      <c r="IS2733" s="22"/>
      <c r="IT2733" s="22"/>
      <c r="IU2733" s="22"/>
      <c r="IV2733" s="22"/>
      <c r="IW2733" s="22"/>
      <c r="IX2733" s="22"/>
      <c r="IY2733" s="22"/>
      <c r="IZ2733" s="22"/>
      <c r="JA2733" s="22"/>
      <c r="JB2733" s="22"/>
      <c r="JC2733" s="22"/>
      <c r="JD2733" s="22"/>
      <c r="JE2733" s="22"/>
      <c r="JF2733" s="22"/>
      <c r="JG2733" s="22"/>
      <c r="JH2733" s="22"/>
      <c r="JI2733" s="22"/>
      <c r="JJ2733" s="22"/>
      <c r="JK2733" s="22"/>
      <c r="JL2733" s="22"/>
      <c r="JM2733" s="22"/>
      <c r="JN2733" s="22"/>
      <c r="JO2733" s="22"/>
      <c r="JP2733" s="22"/>
      <c r="JQ2733" s="22"/>
      <c r="JR2733" s="22"/>
      <c r="JS2733" s="22"/>
      <c r="JT2733" s="22"/>
      <c r="JU2733" s="24"/>
      <c r="JV2733" s="22"/>
      <c r="JW2733" s="22"/>
      <c r="JX2733" s="22"/>
      <c r="JY2733" s="22"/>
      <c r="JZ2733" s="22"/>
      <c r="KA2733" s="22"/>
      <c r="KB2733" s="22"/>
      <c r="KC2733" s="22"/>
      <c r="KD2733" s="22"/>
      <c r="KE2733" s="22"/>
      <c r="KF2733" s="22"/>
      <c r="KG2733" s="22"/>
      <c r="KH2733" s="22"/>
      <c r="KI2733" s="22"/>
      <c r="KJ2733" s="22"/>
      <c r="KK2733" s="22"/>
      <c r="KL2733" s="22"/>
      <c r="KM2733" s="22"/>
      <c r="KN2733" s="22"/>
      <c r="KO2733" s="22"/>
      <c r="KP2733" s="22"/>
      <c r="KQ2733" s="22"/>
      <c r="KR2733" s="22"/>
      <c r="KS2733" s="22"/>
      <c r="KT2733" s="22"/>
      <c r="KU2733" s="22"/>
      <c r="KV2733" s="22"/>
      <c r="KW2733" s="22"/>
      <c r="KX2733" s="22"/>
      <c r="KY2733" s="22"/>
      <c r="KZ2733" s="22"/>
      <c r="LA2733" s="24"/>
      <c r="LB2733" s="22"/>
      <c r="LC2733" s="22"/>
      <c r="LD2733" s="22"/>
      <c r="LE2733" s="22"/>
      <c r="LF2733" s="22"/>
      <c r="LG2733" s="22"/>
      <c r="LH2733" s="22"/>
      <c r="LI2733" s="22"/>
      <c r="LJ2733" s="22"/>
      <c r="LK2733" s="22"/>
      <c r="LL2733" s="22"/>
      <c r="LM2733" s="22"/>
      <c r="LN2733" s="22"/>
      <c r="LO2733" s="22"/>
      <c r="LP2733" s="22"/>
      <c r="LQ2733" s="22"/>
      <c r="LR2733" s="22"/>
      <c r="LS2733" s="22"/>
      <c r="LT2733" s="22"/>
      <c r="LU2733" s="22"/>
      <c r="LV2733" s="22"/>
      <c r="LW2733" s="22"/>
      <c r="LX2733" s="22"/>
      <c r="LY2733" s="22"/>
      <c r="LZ2733" s="22"/>
      <c r="MA2733" s="22"/>
      <c r="MB2733" s="22"/>
      <c r="MC2733" s="22"/>
      <c r="MD2733" s="22"/>
      <c r="ME2733" s="22"/>
      <c r="MF2733" s="22"/>
      <c r="MG2733" s="24"/>
      <c r="MH2733" s="22"/>
      <c r="MI2733" s="22"/>
      <c r="MJ2733" s="22"/>
      <c r="MK2733" s="22"/>
      <c r="ML2733" s="22"/>
      <c r="MM2733" s="22"/>
      <c r="MN2733" s="22"/>
      <c r="MO2733" s="22"/>
      <c r="MP2733" s="22"/>
      <c r="MQ2733" s="22"/>
      <c r="MR2733" s="22"/>
      <c r="MS2733" s="22"/>
      <c r="MT2733" s="22"/>
      <c r="MU2733" s="22"/>
      <c r="MV2733" s="22"/>
      <c r="MW2733" s="22"/>
      <c r="MX2733" s="22"/>
      <c r="MY2733" s="22"/>
      <c r="MZ2733" s="22"/>
      <c r="NA2733" s="22"/>
      <c r="NB2733" s="22"/>
      <c r="NC2733" s="22"/>
      <c r="ND2733" s="22"/>
      <c r="NE2733" s="22"/>
      <c r="NF2733" s="22"/>
      <c r="NG2733" s="22"/>
      <c r="NH2733" s="22"/>
      <c r="NI2733" s="22"/>
      <c r="NJ2733" s="22"/>
      <c r="NK2733" s="22"/>
      <c r="NL2733" s="22"/>
      <c r="NM2733" s="24"/>
      <c r="NN2733" s="22"/>
      <c r="NO2733" s="22"/>
      <c r="NP2733" s="22"/>
      <c r="NQ2733" s="22"/>
      <c r="NR2733" s="22"/>
      <c r="NS2733" s="22"/>
      <c r="NT2733" s="22"/>
      <c r="NU2733" s="22"/>
      <c r="NV2733" s="22"/>
      <c r="NW2733" s="22"/>
      <c r="NX2733" s="22"/>
      <c r="NY2733" s="22"/>
      <c r="NZ2733" s="22"/>
      <c r="OA2733" s="22"/>
      <c r="OB2733" s="22"/>
      <c r="OC2733" s="22"/>
      <c r="OD2733" s="22"/>
      <c r="OE2733" s="22"/>
      <c r="OF2733" s="22"/>
      <c r="OG2733" s="22"/>
      <c r="OH2733" s="22"/>
      <c r="OI2733" s="22"/>
      <c r="OJ2733" s="22"/>
      <c r="OK2733" s="22"/>
      <c r="OL2733" s="22"/>
      <c r="OM2733" s="22"/>
      <c r="ON2733" s="22"/>
      <c r="OO2733" s="22"/>
      <c r="OP2733" s="22"/>
      <c r="OQ2733" s="22"/>
      <c r="OR2733" s="22"/>
    </row>
    <row r="2734" spans="1:408" ht="15" thickBot="1">
      <c r="A2734" s="1"/>
      <c r="B2734" s="12"/>
      <c r="C2734" s="12"/>
      <c r="D2734" s="22"/>
      <c r="E2734" s="54"/>
      <c r="F2734" s="54"/>
      <c r="G2734" s="54"/>
      <c r="H2734" s="55"/>
      <c r="I2734" s="22"/>
      <c r="J2734" s="56"/>
      <c r="K2734" s="81"/>
      <c r="L2734" s="57"/>
      <c r="M2734" s="57"/>
      <c r="N2734" s="55"/>
      <c r="O2734" s="58"/>
      <c r="P2734" s="58"/>
      <c r="Q2734" s="59"/>
      <c r="R2734" s="60"/>
      <c r="S2734" s="60"/>
      <c r="T2734" s="22"/>
      <c r="U2734" s="1"/>
      <c r="V2734" s="23"/>
      <c r="X2734" s="24"/>
      <c r="Y2734" s="24"/>
      <c r="Z2734" s="22"/>
      <c r="AA2734" s="22"/>
      <c r="AB2734" s="22"/>
      <c r="AC2734" s="22"/>
      <c r="AD2734" s="22"/>
      <c r="AE2734" s="22"/>
      <c r="AF2734" s="22"/>
      <c r="AG2734" s="22"/>
      <c r="AH2734" s="22"/>
      <c r="AI2734" s="22"/>
      <c r="AJ2734" s="22"/>
      <c r="AK2734" s="22"/>
      <c r="AL2734" s="22"/>
      <c r="AM2734" s="22"/>
      <c r="AN2734" s="22"/>
      <c r="AO2734" s="22"/>
      <c r="AP2734" s="22"/>
      <c r="AQ2734" s="22"/>
      <c r="AR2734" s="22"/>
      <c r="AS2734" s="22"/>
      <c r="AT2734" s="22"/>
      <c r="AU2734" s="22"/>
      <c r="AV2734" s="22"/>
      <c r="AW2734" s="22"/>
      <c r="AX2734" s="22"/>
      <c r="AY2734" s="22"/>
      <c r="AZ2734" s="22"/>
      <c r="BA2734" s="22"/>
      <c r="BB2734" s="22"/>
      <c r="BC2734" s="22"/>
      <c r="BD2734" s="22"/>
      <c r="BE2734" s="24"/>
      <c r="BF2734" s="22"/>
      <c r="BG2734" s="22"/>
      <c r="BH2734" s="22"/>
      <c r="BI2734" s="22"/>
      <c r="BJ2734" s="22"/>
      <c r="BK2734" s="22"/>
      <c r="BL2734" s="22"/>
      <c r="BM2734" s="22"/>
      <c r="BN2734" s="22"/>
      <c r="BO2734" s="22"/>
      <c r="BP2734" s="22"/>
      <c r="BQ2734" s="22"/>
      <c r="BR2734" s="22"/>
      <c r="BS2734" s="22"/>
      <c r="BT2734" s="22"/>
      <c r="BU2734" s="22"/>
      <c r="BV2734" s="22"/>
      <c r="BW2734" s="22"/>
      <c r="BX2734" s="22"/>
      <c r="BY2734" s="22"/>
      <c r="BZ2734" s="22"/>
      <c r="CA2734" s="22"/>
      <c r="CB2734" s="22"/>
      <c r="CC2734" s="22"/>
      <c r="CD2734" s="22"/>
      <c r="CE2734" s="22"/>
      <c r="CF2734" s="22"/>
      <c r="CG2734" s="22"/>
      <c r="CH2734" s="22"/>
      <c r="CI2734" s="22"/>
      <c r="CJ2734" s="22"/>
      <c r="CK2734" s="24"/>
      <c r="CL2734" s="22"/>
      <c r="CM2734" s="22"/>
      <c r="CN2734" s="22"/>
      <c r="CO2734" s="22"/>
      <c r="CP2734" s="22"/>
      <c r="CQ2734" s="22"/>
      <c r="CR2734" s="22"/>
      <c r="CS2734" s="22"/>
      <c r="CT2734" s="22"/>
      <c r="CU2734" s="22"/>
      <c r="CV2734" s="22"/>
      <c r="CW2734" s="22"/>
      <c r="CX2734" s="22"/>
      <c r="CY2734" s="22"/>
      <c r="CZ2734" s="22"/>
      <c r="DA2734" s="22"/>
      <c r="DB2734" s="22"/>
      <c r="DC2734" s="22"/>
      <c r="DD2734" s="22"/>
      <c r="DE2734" s="22"/>
      <c r="DF2734" s="22"/>
      <c r="DG2734" s="22"/>
      <c r="DH2734" s="22"/>
      <c r="DI2734" s="22"/>
      <c r="DJ2734" s="22"/>
      <c r="DK2734" s="22"/>
      <c r="DL2734" s="22"/>
      <c r="DM2734" s="22"/>
      <c r="DN2734" s="22"/>
      <c r="DO2734" s="22"/>
      <c r="DP2734" s="22"/>
      <c r="DQ2734" s="24"/>
      <c r="DR2734" s="22"/>
      <c r="DS2734" s="22"/>
      <c r="DT2734" s="22"/>
      <c r="DU2734" s="22"/>
      <c r="DV2734" s="22"/>
      <c r="DW2734" s="22"/>
      <c r="DX2734" s="22"/>
      <c r="DY2734" s="22"/>
      <c r="DZ2734" s="22"/>
      <c r="EA2734" s="22"/>
      <c r="EB2734" s="22"/>
      <c r="EC2734" s="22"/>
      <c r="ED2734" s="22"/>
      <c r="EE2734" s="22"/>
      <c r="EF2734" s="22"/>
      <c r="EG2734" s="22"/>
      <c r="EH2734" s="22"/>
      <c r="EI2734" s="22"/>
      <c r="EJ2734" s="22"/>
      <c r="EK2734" s="22"/>
      <c r="EL2734" s="22"/>
      <c r="EM2734" s="22"/>
      <c r="EN2734" s="22"/>
      <c r="EO2734" s="22"/>
      <c r="EP2734" s="22"/>
      <c r="EQ2734" s="22"/>
      <c r="ER2734" s="22"/>
      <c r="ES2734" s="22"/>
      <c r="ET2734" s="22"/>
      <c r="EU2734" s="22"/>
      <c r="EV2734" s="22"/>
      <c r="EW2734" s="24"/>
      <c r="EX2734" s="22"/>
      <c r="EY2734" s="22"/>
      <c r="EZ2734" s="22"/>
      <c r="FA2734" s="22"/>
      <c r="FB2734" s="22"/>
      <c r="FC2734" s="22"/>
      <c r="FD2734" s="22"/>
      <c r="FE2734" s="22"/>
      <c r="FF2734" s="22"/>
      <c r="FG2734" s="22"/>
      <c r="FH2734" s="22"/>
      <c r="FI2734" s="22"/>
      <c r="FJ2734" s="22"/>
      <c r="FK2734" s="22"/>
      <c r="FL2734" s="22"/>
      <c r="FM2734" s="22"/>
      <c r="FN2734" s="22"/>
      <c r="FO2734" s="22"/>
      <c r="FP2734" s="22"/>
      <c r="FQ2734" s="22"/>
      <c r="FR2734" s="22"/>
      <c r="FS2734" s="22"/>
      <c r="FT2734" s="22"/>
      <c r="FU2734" s="22"/>
      <c r="FV2734" s="22"/>
      <c r="FW2734" s="22"/>
      <c r="FX2734" s="22"/>
      <c r="FY2734" s="22"/>
      <c r="FZ2734" s="22"/>
      <c r="GA2734" s="22"/>
      <c r="GB2734" s="22"/>
      <c r="GC2734" s="24"/>
      <c r="GD2734" s="22"/>
      <c r="GE2734" s="22"/>
      <c r="GF2734" s="22"/>
      <c r="GG2734" s="22"/>
      <c r="GH2734" s="22"/>
      <c r="GI2734" s="22"/>
      <c r="GJ2734" s="22"/>
      <c r="GK2734" s="22"/>
      <c r="GL2734" s="22"/>
      <c r="GM2734" s="22"/>
      <c r="GN2734" s="22"/>
      <c r="GO2734" s="22"/>
      <c r="GP2734" s="22"/>
      <c r="GQ2734" s="22"/>
      <c r="GR2734" s="22"/>
      <c r="GS2734" s="22"/>
      <c r="GT2734" s="22"/>
      <c r="GU2734" s="22"/>
      <c r="GV2734" s="22"/>
      <c r="GW2734" s="22"/>
      <c r="GX2734" s="22"/>
      <c r="GY2734" s="22"/>
      <c r="GZ2734" s="22"/>
      <c r="HA2734" s="22"/>
      <c r="HB2734" s="22"/>
      <c r="HC2734" s="22"/>
      <c r="HD2734" s="22"/>
      <c r="HE2734" s="22"/>
      <c r="HF2734" s="22"/>
      <c r="HG2734" s="22"/>
      <c r="HH2734" s="22"/>
      <c r="HI2734" s="24"/>
      <c r="HJ2734" s="22"/>
      <c r="HK2734" s="22"/>
      <c r="HL2734" s="22"/>
      <c r="HM2734" s="22"/>
      <c r="HN2734" s="22"/>
      <c r="HO2734" s="22"/>
      <c r="HP2734" s="22"/>
      <c r="HQ2734" s="22"/>
      <c r="HR2734" s="22"/>
      <c r="HS2734" s="22"/>
      <c r="HT2734" s="22"/>
      <c r="HU2734" s="22"/>
      <c r="HV2734" s="22"/>
      <c r="HW2734" s="22"/>
      <c r="HX2734" s="22"/>
      <c r="HY2734" s="22"/>
      <c r="HZ2734" s="22"/>
      <c r="IA2734" s="22"/>
      <c r="IB2734" s="22"/>
      <c r="IC2734" s="22"/>
      <c r="ID2734" s="22"/>
      <c r="IE2734" s="22"/>
      <c r="IF2734" s="22"/>
      <c r="IG2734" s="22"/>
      <c r="IH2734" s="22"/>
      <c r="II2734" s="22"/>
      <c r="IJ2734" s="22"/>
      <c r="IK2734" s="22"/>
      <c r="IL2734" s="22"/>
      <c r="IM2734" s="22"/>
      <c r="IN2734" s="22"/>
      <c r="IO2734" s="24"/>
      <c r="IP2734" s="22"/>
      <c r="IQ2734" s="22"/>
      <c r="IR2734" s="22"/>
      <c r="IS2734" s="22"/>
      <c r="IT2734" s="22"/>
      <c r="IU2734" s="22"/>
      <c r="IV2734" s="22"/>
      <c r="IW2734" s="22"/>
      <c r="IX2734" s="22"/>
      <c r="IY2734" s="22"/>
      <c r="IZ2734" s="22"/>
      <c r="JA2734" s="22"/>
      <c r="JB2734" s="22"/>
      <c r="JC2734" s="22"/>
      <c r="JD2734" s="22"/>
      <c r="JE2734" s="22"/>
      <c r="JF2734" s="22"/>
      <c r="JG2734" s="22"/>
      <c r="JH2734" s="22"/>
      <c r="JI2734" s="22"/>
      <c r="JJ2734" s="22"/>
      <c r="JK2734" s="22"/>
      <c r="JL2734" s="22"/>
      <c r="JM2734" s="22"/>
      <c r="JN2734" s="22"/>
      <c r="JO2734" s="22"/>
      <c r="JP2734" s="22"/>
      <c r="JQ2734" s="22"/>
      <c r="JR2734" s="22"/>
      <c r="JS2734" s="22"/>
      <c r="JT2734" s="22"/>
      <c r="JU2734" s="24"/>
      <c r="JV2734" s="22"/>
      <c r="JW2734" s="22"/>
      <c r="JX2734" s="22"/>
      <c r="JY2734" s="22"/>
      <c r="JZ2734" s="22"/>
      <c r="KA2734" s="22"/>
      <c r="KB2734" s="22"/>
      <c r="KC2734" s="22"/>
      <c r="KD2734" s="22"/>
      <c r="KE2734" s="22"/>
      <c r="KF2734" s="22"/>
      <c r="KG2734" s="22"/>
      <c r="KH2734" s="22"/>
      <c r="KI2734" s="22"/>
      <c r="KJ2734" s="22"/>
      <c r="KK2734" s="22"/>
      <c r="KL2734" s="22"/>
      <c r="KM2734" s="22"/>
      <c r="KN2734" s="22"/>
      <c r="KO2734" s="22"/>
      <c r="KP2734" s="22"/>
      <c r="KQ2734" s="22"/>
      <c r="KR2734" s="22"/>
      <c r="KS2734" s="22"/>
      <c r="KT2734" s="22"/>
      <c r="KU2734" s="22"/>
      <c r="KV2734" s="22"/>
      <c r="KW2734" s="22"/>
      <c r="KX2734" s="22"/>
      <c r="KY2734" s="22"/>
      <c r="KZ2734" s="22"/>
      <c r="LA2734" s="24"/>
      <c r="LB2734" s="22"/>
      <c r="LC2734" s="22"/>
      <c r="LD2734" s="22"/>
      <c r="LE2734" s="22"/>
      <c r="LF2734" s="22"/>
      <c r="LG2734" s="22"/>
      <c r="LH2734" s="22"/>
      <c r="LI2734" s="22"/>
      <c r="LJ2734" s="22"/>
      <c r="LK2734" s="22"/>
      <c r="LL2734" s="22"/>
      <c r="LM2734" s="22"/>
      <c r="LN2734" s="22"/>
      <c r="LO2734" s="22"/>
      <c r="LP2734" s="22"/>
      <c r="LQ2734" s="22"/>
      <c r="LR2734" s="22"/>
      <c r="LS2734" s="22"/>
      <c r="LT2734" s="22"/>
      <c r="LU2734" s="22"/>
      <c r="LV2734" s="22"/>
      <c r="LW2734" s="22"/>
      <c r="LX2734" s="22"/>
      <c r="LY2734" s="22"/>
      <c r="LZ2734" s="22"/>
      <c r="MA2734" s="22"/>
      <c r="MB2734" s="22"/>
      <c r="MC2734" s="22"/>
      <c r="MD2734" s="22"/>
      <c r="ME2734" s="22"/>
      <c r="MF2734" s="22"/>
      <c r="MG2734" s="24"/>
      <c r="MH2734" s="22"/>
      <c r="MI2734" s="22"/>
      <c r="MJ2734" s="22"/>
      <c r="MK2734" s="22"/>
      <c r="ML2734" s="22"/>
      <c r="MM2734" s="22"/>
      <c r="MN2734" s="22"/>
      <c r="MO2734" s="22"/>
      <c r="MP2734" s="22"/>
      <c r="MQ2734" s="22"/>
      <c r="MR2734" s="22"/>
      <c r="MS2734" s="22"/>
      <c r="MT2734" s="22"/>
      <c r="MU2734" s="22"/>
      <c r="MV2734" s="22"/>
      <c r="MW2734" s="22"/>
      <c r="MX2734" s="22"/>
      <c r="MY2734" s="22"/>
      <c r="MZ2734" s="22"/>
      <c r="NA2734" s="22"/>
      <c r="NB2734" s="22"/>
      <c r="NC2734" s="22"/>
      <c r="ND2734" s="22"/>
      <c r="NE2734" s="22"/>
      <c r="NF2734" s="22"/>
      <c r="NG2734" s="22"/>
      <c r="NH2734" s="22"/>
      <c r="NI2734" s="22"/>
      <c r="NJ2734" s="22"/>
      <c r="NK2734" s="22"/>
      <c r="NL2734" s="22"/>
      <c r="NM2734" s="24"/>
      <c r="NN2734" s="22"/>
      <c r="NO2734" s="22"/>
      <c r="NP2734" s="22"/>
      <c r="NQ2734" s="22"/>
      <c r="NR2734" s="22"/>
      <c r="NS2734" s="22"/>
      <c r="NT2734" s="22"/>
      <c r="NU2734" s="22"/>
      <c r="NV2734" s="22"/>
      <c r="NW2734" s="22"/>
      <c r="NX2734" s="22"/>
      <c r="NY2734" s="22"/>
      <c r="NZ2734" s="22"/>
      <c r="OA2734" s="22"/>
      <c r="OB2734" s="22"/>
      <c r="OC2734" s="22"/>
      <c r="OD2734" s="22"/>
      <c r="OE2734" s="22"/>
      <c r="OF2734" s="22"/>
      <c r="OG2734" s="22"/>
      <c r="OH2734" s="22"/>
      <c r="OI2734" s="22"/>
      <c r="OJ2734" s="22"/>
      <c r="OK2734" s="22"/>
      <c r="OL2734" s="22"/>
      <c r="OM2734" s="22"/>
      <c r="ON2734" s="22"/>
      <c r="OO2734" s="22"/>
      <c r="OP2734" s="22"/>
      <c r="OQ2734" s="22"/>
      <c r="OR2734" s="22"/>
    </row>
    <row r="2735" spans="1:408" ht="15" thickBot="1">
      <c r="A2735" s="1"/>
      <c r="B2735" s="12"/>
      <c r="C2735" s="12"/>
      <c r="D2735" s="22"/>
      <c r="E2735" s="54"/>
      <c r="F2735" s="54"/>
      <c r="G2735" s="54"/>
      <c r="H2735" s="55"/>
      <c r="I2735" s="22"/>
      <c r="J2735" s="56"/>
      <c r="K2735" s="80"/>
      <c r="L2735" s="57"/>
      <c r="M2735" s="57"/>
      <c r="N2735" s="55"/>
      <c r="O2735" s="58"/>
      <c r="P2735" s="58"/>
      <c r="Q2735" s="59"/>
      <c r="R2735" s="60"/>
      <c r="S2735" s="60"/>
      <c r="T2735" s="22"/>
      <c r="U2735" s="1"/>
      <c r="V2735" s="23"/>
      <c r="X2735" s="24"/>
      <c r="Y2735" s="24"/>
      <c r="Z2735" s="22"/>
      <c r="AA2735" s="22"/>
      <c r="AB2735" s="22"/>
      <c r="AC2735" s="22"/>
      <c r="AD2735" s="22"/>
      <c r="AE2735" s="22"/>
      <c r="AF2735" s="22"/>
      <c r="AG2735" s="22"/>
      <c r="AH2735" s="22"/>
      <c r="AI2735" s="22"/>
      <c r="AJ2735" s="22"/>
      <c r="AK2735" s="22"/>
      <c r="AL2735" s="22"/>
      <c r="AM2735" s="22"/>
      <c r="AN2735" s="22"/>
      <c r="AO2735" s="22"/>
      <c r="AP2735" s="22"/>
      <c r="AQ2735" s="22"/>
      <c r="AR2735" s="22"/>
      <c r="AS2735" s="22"/>
      <c r="AT2735" s="22"/>
      <c r="AU2735" s="22"/>
      <c r="AV2735" s="22"/>
      <c r="AW2735" s="22"/>
      <c r="AX2735" s="22"/>
      <c r="AY2735" s="22"/>
      <c r="AZ2735" s="22"/>
      <c r="BA2735" s="22"/>
      <c r="BB2735" s="22"/>
      <c r="BC2735" s="22"/>
      <c r="BD2735" s="22"/>
      <c r="BE2735" s="24"/>
      <c r="BF2735" s="22"/>
      <c r="BG2735" s="22"/>
      <c r="BH2735" s="22"/>
      <c r="BI2735" s="22"/>
      <c r="BJ2735" s="22"/>
      <c r="BK2735" s="22"/>
      <c r="BL2735" s="22"/>
      <c r="BM2735" s="22"/>
      <c r="BN2735" s="22"/>
      <c r="BO2735" s="22"/>
      <c r="BP2735" s="22"/>
      <c r="BQ2735" s="22"/>
      <c r="BR2735" s="22"/>
      <c r="BS2735" s="22"/>
      <c r="BT2735" s="22"/>
      <c r="BU2735" s="22"/>
      <c r="BV2735" s="22"/>
      <c r="BW2735" s="22"/>
      <c r="BX2735" s="22"/>
      <c r="BY2735" s="22"/>
      <c r="BZ2735" s="22"/>
      <c r="CA2735" s="22"/>
      <c r="CB2735" s="22"/>
      <c r="CC2735" s="22"/>
      <c r="CD2735" s="22"/>
      <c r="CE2735" s="22"/>
      <c r="CF2735" s="22"/>
      <c r="CG2735" s="22"/>
      <c r="CH2735" s="22"/>
      <c r="CI2735" s="22"/>
      <c r="CJ2735" s="22"/>
      <c r="CK2735" s="24"/>
      <c r="CL2735" s="22"/>
      <c r="CM2735" s="22"/>
      <c r="CN2735" s="22"/>
      <c r="CO2735" s="22"/>
      <c r="CP2735" s="22"/>
      <c r="CQ2735" s="22"/>
      <c r="CR2735" s="22"/>
      <c r="CS2735" s="22"/>
      <c r="CT2735" s="22"/>
      <c r="CU2735" s="22"/>
      <c r="CV2735" s="22"/>
      <c r="CW2735" s="22"/>
      <c r="CX2735" s="22"/>
      <c r="CY2735" s="22"/>
      <c r="CZ2735" s="22"/>
      <c r="DA2735" s="22"/>
      <c r="DB2735" s="22"/>
      <c r="DC2735" s="22"/>
      <c r="DD2735" s="22"/>
      <c r="DE2735" s="22"/>
      <c r="DF2735" s="22"/>
      <c r="DG2735" s="22"/>
      <c r="DH2735" s="22"/>
      <c r="DI2735" s="22"/>
      <c r="DJ2735" s="22"/>
      <c r="DK2735" s="22"/>
      <c r="DL2735" s="22"/>
      <c r="DM2735" s="22"/>
      <c r="DN2735" s="22"/>
      <c r="DO2735" s="22"/>
      <c r="DP2735" s="22"/>
      <c r="DQ2735" s="24"/>
      <c r="DR2735" s="22"/>
      <c r="DS2735" s="22"/>
      <c r="DT2735" s="22"/>
      <c r="DU2735" s="22"/>
      <c r="DV2735" s="22"/>
      <c r="DW2735" s="22"/>
      <c r="DX2735" s="22"/>
      <c r="DY2735" s="22"/>
      <c r="DZ2735" s="22"/>
      <c r="EA2735" s="22"/>
      <c r="EB2735" s="22"/>
      <c r="EC2735" s="22"/>
      <c r="ED2735" s="22"/>
      <c r="EE2735" s="22"/>
      <c r="EF2735" s="22"/>
      <c r="EG2735" s="22"/>
      <c r="EH2735" s="22"/>
      <c r="EI2735" s="22"/>
      <c r="EJ2735" s="22"/>
      <c r="EK2735" s="22"/>
      <c r="EL2735" s="22"/>
      <c r="EM2735" s="22"/>
      <c r="EN2735" s="22"/>
      <c r="EO2735" s="22"/>
      <c r="EP2735" s="22"/>
      <c r="EQ2735" s="22"/>
      <c r="ER2735" s="22"/>
      <c r="ES2735" s="22"/>
      <c r="ET2735" s="22"/>
      <c r="EU2735" s="22"/>
      <c r="EV2735" s="22"/>
      <c r="EW2735" s="24"/>
      <c r="EX2735" s="22"/>
      <c r="EY2735" s="22"/>
      <c r="EZ2735" s="22"/>
      <c r="FA2735" s="22"/>
      <c r="FB2735" s="22"/>
      <c r="FC2735" s="22"/>
      <c r="FD2735" s="22"/>
      <c r="FE2735" s="22"/>
      <c r="FF2735" s="22"/>
      <c r="FG2735" s="22"/>
      <c r="FH2735" s="22"/>
      <c r="FI2735" s="22"/>
      <c r="FJ2735" s="22"/>
      <c r="FK2735" s="22"/>
      <c r="FL2735" s="22"/>
      <c r="FM2735" s="22"/>
      <c r="FN2735" s="22"/>
      <c r="FO2735" s="22"/>
      <c r="FP2735" s="22"/>
      <c r="FQ2735" s="22"/>
      <c r="FR2735" s="22"/>
      <c r="FS2735" s="22"/>
      <c r="FT2735" s="22"/>
      <c r="FU2735" s="22"/>
      <c r="FV2735" s="22"/>
      <c r="FW2735" s="22"/>
      <c r="FX2735" s="22"/>
      <c r="FY2735" s="22"/>
      <c r="FZ2735" s="22"/>
      <c r="GA2735" s="22"/>
      <c r="GB2735" s="22"/>
      <c r="GC2735" s="24"/>
      <c r="GD2735" s="22"/>
      <c r="GE2735" s="22"/>
      <c r="GF2735" s="22"/>
      <c r="GG2735" s="22"/>
      <c r="GH2735" s="22"/>
      <c r="GI2735" s="22"/>
      <c r="GJ2735" s="22"/>
      <c r="GK2735" s="22"/>
      <c r="GL2735" s="22"/>
      <c r="GM2735" s="22"/>
      <c r="GN2735" s="22"/>
      <c r="GO2735" s="22"/>
      <c r="GP2735" s="22"/>
      <c r="GQ2735" s="22"/>
      <c r="GR2735" s="22"/>
      <c r="GS2735" s="22"/>
      <c r="GT2735" s="22"/>
      <c r="GU2735" s="22"/>
      <c r="GV2735" s="22"/>
      <c r="GW2735" s="22"/>
      <c r="GX2735" s="22"/>
      <c r="GY2735" s="22"/>
      <c r="GZ2735" s="22"/>
      <c r="HA2735" s="22"/>
      <c r="HB2735" s="22"/>
      <c r="HC2735" s="22"/>
      <c r="HD2735" s="22"/>
      <c r="HE2735" s="22"/>
      <c r="HF2735" s="22"/>
      <c r="HG2735" s="22"/>
      <c r="HH2735" s="22"/>
      <c r="HI2735" s="24"/>
      <c r="HJ2735" s="22"/>
      <c r="HK2735" s="22"/>
      <c r="HL2735" s="22"/>
      <c r="HM2735" s="22"/>
      <c r="HN2735" s="22"/>
      <c r="HO2735" s="22"/>
      <c r="HP2735" s="22"/>
      <c r="HQ2735" s="22"/>
      <c r="HR2735" s="22"/>
      <c r="HS2735" s="22"/>
      <c r="HT2735" s="22"/>
      <c r="HU2735" s="22"/>
      <c r="HV2735" s="22"/>
      <c r="HW2735" s="22"/>
      <c r="HX2735" s="22"/>
      <c r="HY2735" s="22"/>
      <c r="HZ2735" s="22"/>
      <c r="IA2735" s="22"/>
      <c r="IB2735" s="22"/>
      <c r="IC2735" s="22"/>
      <c r="ID2735" s="22"/>
      <c r="IE2735" s="22"/>
      <c r="IF2735" s="22"/>
      <c r="IG2735" s="22"/>
      <c r="IH2735" s="22"/>
      <c r="II2735" s="22"/>
      <c r="IJ2735" s="22"/>
      <c r="IK2735" s="22"/>
      <c r="IL2735" s="22"/>
      <c r="IM2735" s="22"/>
      <c r="IN2735" s="22"/>
      <c r="IO2735" s="24"/>
      <c r="IP2735" s="22"/>
      <c r="IQ2735" s="22"/>
      <c r="IR2735" s="22"/>
      <c r="IS2735" s="22"/>
      <c r="IT2735" s="22"/>
      <c r="IU2735" s="22"/>
      <c r="IV2735" s="22"/>
      <c r="IW2735" s="22"/>
      <c r="IX2735" s="22"/>
      <c r="IY2735" s="22"/>
      <c r="IZ2735" s="22"/>
      <c r="JA2735" s="22"/>
      <c r="JB2735" s="22"/>
      <c r="JC2735" s="22"/>
      <c r="JD2735" s="22"/>
      <c r="JE2735" s="22"/>
      <c r="JF2735" s="22"/>
      <c r="JG2735" s="22"/>
      <c r="JH2735" s="22"/>
      <c r="JI2735" s="22"/>
      <c r="JJ2735" s="22"/>
      <c r="JK2735" s="22"/>
      <c r="JL2735" s="22"/>
      <c r="JM2735" s="22"/>
      <c r="JN2735" s="22"/>
      <c r="JO2735" s="22"/>
      <c r="JP2735" s="22"/>
      <c r="JQ2735" s="22"/>
      <c r="JR2735" s="22"/>
      <c r="JS2735" s="22"/>
      <c r="JT2735" s="22"/>
      <c r="JU2735" s="24"/>
      <c r="JV2735" s="22"/>
      <c r="JW2735" s="22"/>
      <c r="JX2735" s="22"/>
      <c r="JY2735" s="22"/>
      <c r="JZ2735" s="22"/>
      <c r="KA2735" s="22"/>
      <c r="KB2735" s="22"/>
      <c r="KC2735" s="22"/>
      <c r="KD2735" s="22"/>
      <c r="KE2735" s="22"/>
      <c r="KF2735" s="22"/>
      <c r="KG2735" s="22"/>
      <c r="KH2735" s="22"/>
      <c r="KI2735" s="22"/>
      <c r="KJ2735" s="22"/>
      <c r="KK2735" s="22"/>
      <c r="KL2735" s="22"/>
      <c r="KM2735" s="22"/>
      <c r="KN2735" s="22"/>
      <c r="KO2735" s="22"/>
      <c r="KP2735" s="22"/>
      <c r="KQ2735" s="22"/>
      <c r="KR2735" s="22"/>
      <c r="KS2735" s="22"/>
      <c r="KT2735" s="22"/>
      <c r="KU2735" s="22"/>
      <c r="KV2735" s="22"/>
      <c r="KW2735" s="22"/>
      <c r="KX2735" s="22"/>
      <c r="KY2735" s="22"/>
      <c r="KZ2735" s="22"/>
      <c r="LA2735" s="24"/>
      <c r="LB2735" s="22"/>
      <c r="LC2735" s="22"/>
      <c r="LD2735" s="22"/>
      <c r="LE2735" s="22"/>
      <c r="LF2735" s="22"/>
      <c r="LG2735" s="22"/>
      <c r="LH2735" s="22"/>
      <c r="LI2735" s="22"/>
      <c r="LJ2735" s="22"/>
      <c r="LK2735" s="22"/>
      <c r="LL2735" s="22"/>
      <c r="LM2735" s="22"/>
      <c r="LN2735" s="22"/>
      <c r="LO2735" s="22"/>
      <c r="LP2735" s="22"/>
      <c r="LQ2735" s="22"/>
      <c r="LR2735" s="22"/>
      <c r="LS2735" s="22"/>
      <c r="LT2735" s="22"/>
      <c r="LU2735" s="22"/>
      <c r="LV2735" s="22"/>
      <c r="LW2735" s="22"/>
      <c r="LX2735" s="22"/>
      <c r="LY2735" s="22"/>
      <c r="LZ2735" s="22"/>
      <c r="MA2735" s="22"/>
      <c r="MB2735" s="22"/>
      <c r="MC2735" s="22"/>
      <c r="MD2735" s="22"/>
      <c r="ME2735" s="22"/>
      <c r="MF2735" s="22"/>
      <c r="MG2735" s="24"/>
      <c r="MH2735" s="22"/>
      <c r="MI2735" s="22"/>
      <c r="MJ2735" s="22"/>
      <c r="MK2735" s="22"/>
      <c r="ML2735" s="22"/>
      <c r="MM2735" s="22"/>
      <c r="MN2735" s="22"/>
      <c r="MO2735" s="22"/>
      <c r="MP2735" s="22"/>
      <c r="MQ2735" s="22"/>
      <c r="MR2735" s="22"/>
      <c r="MS2735" s="22"/>
      <c r="MT2735" s="22"/>
      <c r="MU2735" s="22"/>
      <c r="MV2735" s="22"/>
      <c r="MW2735" s="22"/>
      <c r="MX2735" s="22"/>
      <c r="MY2735" s="22"/>
      <c r="MZ2735" s="22"/>
      <c r="NA2735" s="22"/>
      <c r="NB2735" s="22"/>
      <c r="NC2735" s="22"/>
      <c r="ND2735" s="22"/>
      <c r="NE2735" s="22"/>
      <c r="NF2735" s="22"/>
      <c r="NG2735" s="22"/>
      <c r="NH2735" s="22"/>
      <c r="NI2735" s="22"/>
      <c r="NJ2735" s="22"/>
      <c r="NK2735" s="22"/>
      <c r="NL2735" s="22"/>
      <c r="NM2735" s="24"/>
      <c r="NN2735" s="22"/>
      <c r="NO2735" s="22"/>
      <c r="NP2735" s="22"/>
      <c r="NQ2735" s="22"/>
      <c r="NR2735" s="22"/>
      <c r="NS2735" s="22"/>
      <c r="NT2735" s="22"/>
      <c r="NU2735" s="22"/>
      <c r="NV2735" s="22"/>
      <c r="NW2735" s="22"/>
      <c r="NX2735" s="22"/>
      <c r="NY2735" s="22"/>
      <c r="NZ2735" s="22"/>
      <c r="OA2735" s="22"/>
      <c r="OB2735" s="22"/>
      <c r="OC2735" s="22"/>
      <c r="OD2735" s="22"/>
      <c r="OE2735" s="22"/>
      <c r="OF2735" s="22"/>
      <c r="OG2735" s="22"/>
      <c r="OH2735" s="22"/>
      <c r="OI2735" s="22"/>
      <c r="OJ2735" s="22"/>
      <c r="OK2735" s="22"/>
      <c r="OL2735" s="22"/>
      <c r="OM2735" s="22"/>
      <c r="ON2735" s="22"/>
      <c r="OO2735" s="22"/>
      <c r="OP2735" s="22"/>
      <c r="OQ2735" s="22"/>
      <c r="OR2735" s="22"/>
    </row>
    <row r="2736" spans="1:408" ht="15" thickBot="1">
      <c r="A2736" s="1"/>
      <c r="B2736" s="12"/>
      <c r="C2736" s="12"/>
      <c r="D2736" s="22"/>
      <c r="E2736" s="54"/>
      <c r="F2736" s="54"/>
      <c r="G2736" s="54"/>
      <c r="H2736" s="55"/>
      <c r="I2736" s="22"/>
      <c r="J2736" s="56"/>
      <c r="K2736" s="81"/>
      <c r="L2736" s="57"/>
      <c r="M2736" s="57"/>
      <c r="N2736" s="55"/>
      <c r="O2736" s="58"/>
      <c r="P2736" s="58"/>
      <c r="Q2736" s="59"/>
      <c r="R2736" s="60"/>
      <c r="S2736" s="60"/>
      <c r="T2736" s="22"/>
      <c r="U2736" s="1"/>
      <c r="V2736" s="23"/>
      <c r="X2736" s="24"/>
      <c r="Y2736" s="24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2"/>
      <c r="AX2736" s="22"/>
      <c r="AY2736" s="22"/>
      <c r="AZ2736" s="22"/>
      <c r="BA2736" s="22"/>
      <c r="BB2736" s="22"/>
      <c r="BC2736" s="22"/>
      <c r="BD2736" s="22"/>
      <c r="BE2736" s="24"/>
      <c r="BF2736" s="22"/>
      <c r="BG2736" s="22"/>
      <c r="BH2736" s="22"/>
      <c r="BI2736" s="22"/>
      <c r="BJ2736" s="22"/>
      <c r="BK2736" s="22"/>
      <c r="BL2736" s="22"/>
      <c r="BM2736" s="22"/>
      <c r="BN2736" s="22"/>
      <c r="BO2736" s="22"/>
      <c r="BP2736" s="22"/>
      <c r="BQ2736" s="22"/>
      <c r="BR2736" s="22"/>
      <c r="BS2736" s="22"/>
      <c r="BT2736" s="22"/>
      <c r="BU2736" s="22"/>
      <c r="BV2736" s="22"/>
      <c r="BW2736" s="22"/>
      <c r="BX2736" s="22"/>
      <c r="BY2736" s="22"/>
      <c r="BZ2736" s="22"/>
      <c r="CA2736" s="22"/>
      <c r="CB2736" s="22"/>
      <c r="CC2736" s="22"/>
      <c r="CD2736" s="22"/>
      <c r="CE2736" s="22"/>
      <c r="CF2736" s="22"/>
      <c r="CG2736" s="22"/>
      <c r="CH2736" s="22"/>
      <c r="CI2736" s="22"/>
      <c r="CJ2736" s="22"/>
      <c r="CK2736" s="24"/>
      <c r="CL2736" s="22"/>
      <c r="CM2736" s="22"/>
      <c r="CN2736" s="22"/>
      <c r="CO2736" s="22"/>
      <c r="CP2736" s="22"/>
      <c r="CQ2736" s="22"/>
      <c r="CR2736" s="22"/>
      <c r="CS2736" s="22"/>
      <c r="CT2736" s="22"/>
      <c r="CU2736" s="22"/>
      <c r="CV2736" s="22"/>
      <c r="CW2736" s="22"/>
      <c r="CX2736" s="22"/>
      <c r="CY2736" s="22"/>
      <c r="CZ2736" s="22"/>
      <c r="DA2736" s="22"/>
      <c r="DB2736" s="22"/>
      <c r="DC2736" s="22"/>
      <c r="DD2736" s="22"/>
      <c r="DE2736" s="22"/>
      <c r="DF2736" s="22"/>
      <c r="DG2736" s="22"/>
      <c r="DH2736" s="22"/>
      <c r="DI2736" s="22"/>
      <c r="DJ2736" s="22"/>
      <c r="DK2736" s="22"/>
      <c r="DL2736" s="22"/>
      <c r="DM2736" s="22"/>
      <c r="DN2736" s="22"/>
      <c r="DO2736" s="22"/>
      <c r="DP2736" s="22"/>
      <c r="DQ2736" s="24"/>
      <c r="DR2736" s="22"/>
      <c r="DS2736" s="22"/>
      <c r="DT2736" s="22"/>
      <c r="DU2736" s="22"/>
      <c r="DV2736" s="22"/>
      <c r="DW2736" s="22"/>
      <c r="DX2736" s="22"/>
      <c r="DY2736" s="22"/>
      <c r="DZ2736" s="22"/>
      <c r="EA2736" s="22"/>
      <c r="EB2736" s="22"/>
      <c r="EC2736" s="22"/>
      <c r="ED2736" s="22"/>
      <c r="EE2736" s="22"/>
      <c r="EF2736" s="22"/>
      <c r="EG2736" s="22"/>
      <c r="EH2736" s="22"/>
      <c r="EI2736" s="22"/>
      <c r="EJ2736" s="22"/>
      <c r="EK2736" s="22"/>
      <c r="EL2736" s="22"/>
      <c r="EM2736" s="22"/>
      <c r="EN2736" s="22"/>
      <c r="EO2736" s="22"/>
      <c r="EP2736" s="22"/>
      <c r="EQ2736" s="22"/>
      <c r="ER2736" s="22"/>
      <c r="ES2736" s="22"/>
      <c r="ET2736" s="22"/>
      <c r="EU2736" s="22"/>
      <c r="EV2736" s="22"/>
      <c r="EW2736" s="24"/>
      <c r="EX2736" s="22"/>
      <c r="EY2736" s="22"/>
      <c r="EZ2736" s="22"/>
      <c r="FA2736" s="22"/>
      <c r="FB2736" s="22"/>
      <c r="FC2736" s="22"/>
      <c r="FD2736" s="22"/>
      <c r="FE2736" s="22"/>
      <c r="FF2736" s="22"/>
      <c r="FG2736" s="22"/>
      <c r="FH2736" s="22"/>
      <c r="FI2736" s="22"/>
      <c r="FJ2736" s="22"/>
      <c r="FK2736" s="22"/>
      <c r="FL2736" s="22"/>
      <c r="FM2736" s="22"/>
      <c r="FN2736" s="22"/>
      <c r="FO2736" s="22"/>
      <c r="FP2736" s="22"/>
      <c r="FQ2736" s="22"/>
      <c r="FR2736" s="22"/>
      <c r="FS2736" s="22"/>
      <c r="FT2736" s="22"/>
      <c r="FU2736" s="22"/>
      <c r="FV2736" s="22"/>
      <c r="FW2736" s="22"/>
      <c r="FX2736" s="22"/>
      <c r="FY2736" s="22"/>
      <c r="FZ2736" s="22"/>
      <c r="GA2736" s="22"/>
      <c r="GB2736" s="22"/>
      <c r="GC2736" s="24"/>
      <c r="GD2736" s="22"/>
      <c r="GE2736" s="22"/>
      <c r="GF2736" s="22"/>
      <c r="GG2736" s="22"/>
      <c r="GH2736" s="22"/>
      <c r="GI2736" s="22"/>
      <c r="GJ2736" s="22"/>
      <c r="GK2736" s="22"/>
      <c r="GL2736" s="22"/>
      <c r="GM2736" s="22"/>
      <c r="GN2736" s="22"/>
      <c r="GO2736" s="22"/>
      <c r="GP2736" s="22"/>
      <c r="GQ2736" s="22"/>
      <c r="GR2736" s="22"/>
      <c r="GS2736" s="22"/>
      <c r="GT2736" s="22"/>
      <c r="GU2736" s="22"/>
      <c r="GV2736" s="22"/>
      <c r="GW2736" s="22"/>
      <c r="GX2736" s="22"/>
      <c r="GY2736" s="22"/>
      <c r="GZ2736" s="22"/>
      <c r="HA2736" s="22"/>
      <c r="HB2736" s="22"/>
      <c r="HC2736" s="22"/>
      <c r="HD2736" s="22"/>
      <c r="HE2736" s="22"/>
      <c r="HF2736" s="22"/>
      <c r="HG2736" s="22"/>
      <c r="HH2736" s="22"/>
      <c r="HI2736" s="24"/>
      <c r="HJ2736" s="22"/>
      <c r="HK2736" s="22"/>
      <c r="HL2736" s="22"/>
      <c r="HM2736" s="22"/>
      <c r="HN2736" s="22"/>
      <c r="HO2736" s="22"/>
      <c r="HP2736" s="22"/>
      <c r="HQ2736" s="22"/>
      <c r="HR2736" s="22"/>
      <c r="HS2736" s="22"/>
      <c r="HT2736" s="22"/>
      <c r="HU2736" s="22"/>
      <c r="HV2736" s="22"/>
      <c r="HW2736" s="22"/>
      <c r="HX2736" s="22"/>
      <c r="HY2736" s="22"/>
      <c r="HZ2736" s="22"/>
      <c r="IA2736" s="22"/>
      <c r="IB2736" s="22"/>
      <c r="IC2736" s="22"/>
      <c r="ID2736" s="22"/>
      <c r="IE2736" s="22"/>
      <c r="IF2736" s="22"/>
      <c r="IG2736" s="22"/>
      <c r="IH2736" s="22"/>
      <c r="II2736" s="22"/>
      <c r="IJ2736" s="22"/>
      <c r="IK2736" s="22"/>
      <c r="IL2736" s="22"/>
      <c r="IM2736" s="22"/>
      <c r="IN2736" s="22"/>
      <c r="IO2736" s="24"/>
      <c r="IP2736" s="22"/>
      <c r="IQ2736" s="22"/>
      <c r="IR2736" s="22"/>
      <c r="IS2736" s="22"/>
      <c r="IT2736" s="22"/>
      <c r="IU2736" s="22"/>
      <c r="IV2736" s="22"/>
      <c r="IW2736" s="22"/>
      <c r="IX2736" s="22"/>
      <c r="IY2736" s="22"/>
      <c r="IZ2736" s="22"/>
      <c r="JA2736" s="22"/>
      <c r="JB2736" s="22"/>
      <c r="JC2736" s="22"/>
      <c r="JD2736" s="22"/>
      <c r="JE2736" s="22"/>
      <c r="JF2736" s="22"/>
      <c r="JG2736" s="22"/>
      <c r="JH2736" s="22"/>
      <c r="JI2736" s="22"/>
      <c r="JJ2736" s="22"/>
      <c r="JK2736" s="22"/>
      <c r="JL2736" s="22"/>
      <c r="JM2736" s="22"/>
      <c r="JN2736" s="22"/>
      <c r="JO2736" s="22"/>
      <c r="JP2736" s="22"/>
      <c r="JQ2736" s="22"/>
      <c r="JR2736" s="22"/>
      <c r="JS2736" s="22"/>
      <c r="JT2736" s="22"/>
      <c r="JU2736" s="24"/>
      <c r="JV2736" s="22"/>
      <c r="JW2736" s="22"/>
      <c r="JX2736" s="22"/>
      <c r="JY2736" s="22"/>
      <c r="JZ2736" s="22"/>
      <c r="KA2736" s="22"/>
      <c r="KB2736" s="22"/>
      <c r="KC2736" s="22"/>
      <c r="KD2736" s="22"/>
      <c r="KE2736" s="22"/>
      <c r="KF2736" s="22"/>
      <c r="KG2736" s="22"/>
      <c r="KH2736" s="22"/>
      <c r="KI2736" s="22"/>
      <c r="KJ2736" s="22"/>
      <c r="KK2736" s="22"/>
      <c r="KL2736" s="22"/>
      <c r="KM2736" s="22"/>
      <c r="KN2736" s="22"/>
      <c r="KO2736" s="22"/>
      <c r="KP2736" s="22"/>
      <c r="KQ2736" s="22"/>
      <c r="KR2736" s="22"/>
      <c r="KS2736" s="22"/>
      <c r="KT2736" s="22"/>
      <c r="KU2736" s="22"/>
      <c r="KV2736" s="22"/>
      <c r="KW2736" s="22"/>
      <c r="KX2736" s="22"/>
      <c r="KY2736" s="22"/>
      <c r="KZ2736" s="22"/>
      <c r="LA2736" s="24"/>
      <c r="LB2736" s="22"/>
      <c r="LC2736" s="22"/>
      <c r="LD2736" s="22"/>
      <c r="LE2736" s="22"/>
      <c r="LF2736" s="22"/>
      <c r="LG2736" s="22"/>
      <c r="LH2736" s="22"/>
      <c r="LI2736" s="22"/>
      <c r="LJ2736" s="22"/>
      <c r="LK2736" s="22"/>
      <c r="LL2736" s="22"/>
      <c r="LM2736" s="22"/>
      <c r="LN2736" s="22"/>
      <c r="LO2736" s="22"/>
      <c r="LP2736" s="22"/>
      <c r="LQ2736" s="22"/>
      <c r="LR2736" s="22"/>
      <c r="LS2736" s="22"/>
      <c r="LT2736" s="22"/>
      <c r="LU2736" s="22"/>
      <c r="LV2736" s="22"/>
      <c r="LW2736" s="22"/>
      <c r="LX2736" s="22"/>
      <c r="LY2736" s="22"/>
      <c r="LZ2736" s="22"/>
      <c r="MA2736" s="22"/>
      <c r="MB2736" s="22"/>
      <c r="MC2736" s="22"/>
      <c r="MD2736" s="22"/>
      <c r="ME2736" s="22"/>
      <c r="MF2736" s="22"/>
      <c r="MG2736" s="24"/>
      <c r="MH2736" s="22"/>
      <c r="MI2736" s="22"/>
      <c r="MJ2736" s="22"/>
      <c r="MK2736" s="22"/>
      <c r="ML2736" s="22"/>
      <c r="MM2736" s="22"/>
      <c r="MN2736" s="22"/>
      <c r="MO2736" s="22"/>
      <c r="MP2736" s="22"/>
      <c r="MQ2736" s="22"/>
      <c r="MR2736" s="22"/>
      <c r="MS2736" s="22"/>
      <c r="MT2736" s="22"/>
      <c r="MU2736" s="22"/>
      <c r="MV2736" s="22"/>
      <c r="MW2736" s="22"/>
      <c r="MX2736" s="22"/>
      <c r="MY2736" s="22"/>
      <c r="MZ2736" s="22"/>
      <c r="NA2736" s="22"/>
      <c r="NB2736" s="22"/>
      <c r="NC2736" s="22"/>
      <c r="ND2736" s="22"/>
      <c r="NE2736" s="22"/>
      <c r="NF2736" s="22"/>
      <c r="NG2736" s="22"/>
      <c r="NH2736" s="22"/>
      <c r="NI2736" s="22"/>
      <c r="NJ2736" s="22"/>
      <c r="NK2736" s="22"/>
      <c r="NL2736" s="22"/>
      <c r="NM2736" s="24"/>
      <c r="NN2736" s="22"/>
      <c r="NO2736" s="22"/>
      <c r="NP2736" s="22"/>
      <c r="NQ2736" s="22"/>
      <c r="NR2736" s="22"/>
      <c r="NS2736" s="22"/>
      <c r="NT2736" s="22"/>
      <c r="NU2736" s="22"/>
      <c r="NV2736" s="22"/>
      <c r="NW2736" s="22"/>
      <c r="NX2736" s="22"/>
      <c r="NY2736" s="22"/>
      <c r="NZ2736" s="22"/>
      <c r="OA2736" s="22"/>
      <c r="OB2736" s="22"/>
      <c r="OC2736" s="22"/>
      <c r="OD2736" s="22"/>
      <c r="OE2736" s="22"/>
      <c r="OF2736" s="22"/>
      <c r="OG2736" s="22"/>
      <c r="OH2736" s="22"/>
      <c r="OI2736" s="22"/>
      <c r="OJ2736" s="22"/>
      <c r="OK2736" s="22"/>
      <c r="OL2736" s="22"/>
      <c r="OM2736" s="22"/>
      <c r="ON2736" s="22"/>
      <c r="OO2736" s="22"/>
      <c r="OP2736" s="22"/>
      <c r="OQ2736" s="22"/>
      <c r="OR2736" s="22"/>
    </row>
    <row r="2737" spans="1:408" ht="15" thickBot="1">
      <c r="A2737" s="1"/>
      <c r="B2737" s="12"/>
      <c r="C2737" s="12"/>
      <c r="D2737" s="22"/>
      <c r="E2737" s="54"/>
      <c r="F2737" s="54"/>
      <c r="G2737" s="54"/>
      <c r="H2737" s="55"/>
      <c r="I2737" s="22"/>
      <c r="J2737" s="56"/>
      <c r="K2737" s="80"/>
      <c r="L2737" s="57"/>
      <c r="M2737" s="57"/>
      <c r="N2737" s="55"/>
      <c r="O2737" s="58"/>
      <c r="P2737" s="58"/>
      <c r="Q2737" s="59"/>
      <c r="R2737" s="60"/>
      <c r="S2737" s="60"/>
      <c r="T2737" s="22"/>
      <c r="U2737" s="1"/>
      <c r="V2737" s="23"/>
      <c r="X2737" s="24"/>
      <c r="Y2737" s="24"/>
      <c r="Z2737" s="22"/>
      <c r="AA2737" s="22"/>
      <c r="AB2737" s="22"/>
      <c r="AC2737" s="22"/>
      <c r="AD2737" s="22"/>
      <c r="AE2737" s="22"/>
      <c r="AF2737" s="22"/>
      <c r="AG2737" s="22"/>
      <c r="AH2737" s="22"/>
      <c r="AI2737" s="22"/>
      <c r="AJ2737" s="22"/>
      <c r="AK2737" s="22"/>
      <c r="AL2737" s="22"/>
      <c r="AM2737" s="22"/>
      <c r="AN2737" s="22"/>
      <c r="AO2737" s="22"/>
      <c r="AP2737" s="22"/>
      <c r="AQ2737" s="22"/>
      <c r="AR2737" s="22"/>
      <c r="AS2737" s="22"/>
      <c r="AT2737" s="22"/>
      <c r="AU2737" s="22"/>
      <c r="AV2737" s="22"/>
      <c r="AW2737" s="22"/>
      <c r="AX2737" s="22"/>
      <c r="AY2737" s="22"/>
      <c r="AZ2737" s="22"/>
      <c r="BA2737" s="22"/>
      <c r="BB2737" s="22"/>
      <c r="BC2737" s="22"/>
      <c r="BD2737" s="22"/>
      <c r="BE2737" s="24"/>
      <c r="BF2737" s="22"/>
      <c r="BG2737" s="22"/>
      <c r="BH2737" s="22"/>
      <c r="BI2737" s="22"/>
      <c r="BJ2737" s="22"/>
      <c r="BK2737" s="22"/>
      <c r="BL2737" s="22"/>
      <c r="BM2737" s="22"/>
      <c r="BN2737" s="22"/>
      <c r="BO2737" s="22"/>
      <c r="BP2737" s="22"/>
      <c r="BQ2737" s="22"/>
      <c r="BR2737" s="22"/>
      <c r="BS2737" s="22"/>
      <c r="BT2737" s="22"/>
      <c r="BU2737" s="22"/>
      <c r="BV2737" s="22"/>
      <c r="BW2737" s="22"/>
      <c r="BX2737" s="22"/>
      <c r="BY2737" s="22"/>
      <c r="BZ2737" s="22"/>
      <c r="CA2737" s="22"/>
      <c r="CB2737" s="22"/>
      <c r="CC2737" s="22"/>
      <c r="CD2737" s="22"/>
      <c r="CE2737" s="22"/>
      <c r="CF2737" s="22"/>
      <c r="CG2737" s="22"/>
      <c r="CH2737" s="22"/>
      <c r="CI2737" s="22"/>
      <c r="CJ2737" s="22"/>
      <c r="CK2737" s="24"/>
      <c r="CL2737" s="22"/>
      <c r="CM2737" s="22"/>
      <c r="CN2737" s="22"/>
      <c r="CO2737" s="22"/>
      <c r="CP2737" s="22"/>
      <c r="CQ2737" s="22"/>
      <c r="CR2737" s="22"/>
      <c r="CS2737" s="22"/>
      <c r="CT2737" s="22"/>
      <c r="CU2737" s="22"/>
      <c r="CV2737" s="22"/>
      <c r="CW2737" s="22"/>
      <c r="CX2737" s="22"/>
      <c r="CY2737" s="22"/>
      <c r="CZ2737" s="22"/>
      <c r="DA2737" s="22"/>
      <c r="DB2737" s="22"/>
      <c r="DC2737" s="22"/>
      <c r="DD2737" s="22"/>
      <c r="DE2737" s="22"/>
      <c r="DF2737" s="22"/>
      <c r="DG2737" s="22"/>
      <c r="DH2737" s="22"/>
      <c r="DI2737" s="22"/>
      <c r="DJ2737" s="22"/>
      <c r="DK2737" s="22"/>
      <c r="DL2737" s="22"/>
      <c r="DM2737" s="22"/>
      <c r="DN2737" s="22"/>
      <c r="DO2737" s="22"/>
      <c r="DP2737" s="22"/>
      <c r="DQ2737" s="24"/>
      <c r="DR2737" s="22"/>
      <c r="DS2737" s="22"/>
      <c r="DT2737" s="22"/>
      <c r="DU2737" s="22"/>
      <c r="DV2737" s="22"/>
      <c r="DW2737" s="22"/>
      <c r="DX2737" s="22"/>
      <c r="DY2737" s="22"/>
      <c r="DZ2737" s="22"/>
      <c r="EA2737" s="22"/>
      <c r="EB2737" s="22"/>
      <c r="EC2737" s="22"/>
      <c r="ED2737" s="22"/>
      <c r="EE2737" s="22"/>
      <c r="EF2737" s="22"/>
      <c r="EG2737" s="22"/>
      <c r="EH2737" s="22"/>
      <c r="EI2737" s="22"/>
      <c r="EJ2737" s="22"/>
      <c r="EK2737" s="22"/>
      <c r="EL2737" s="22"/>
      <c r="EM2737" s="22"/>
      <c r="EN2737" s="22"/>
      <c r="EO2737" s="22"/>
      <c r="EP2737" s="22"/>
      <c r="EQ2737" s="22"/>
      <c r="ER2737" s="22"/>
      <c r="ES2737" s="22"/>
      <c r="ET2737" s="22"/>
      <c r="EU2737" s="22"/>
      <c r="EV2737" s="22"/>
      <c r="EW2737" s="24"/>
      <c r="EX2737" s="22"/>
      <c r="EY2737" s="22"/>
      <c r="EZ2737" s="22"/>
      <c r="FA2737" s="22"/>
      <c r="FB2737" s="22"/>
      <c r="FC2737" s="22"/>
      <c r="FD2737" s="22"/>
      <c r="FE2737" s="22"/>
      <c r="FF2737" s="22"/>
      <c r="FG2737" s="22"/>
      <c r="FH2737" s="22"/>
      <c r="FI2737" s="22"/>
      <c r="FJ2737" s="22"/>
      <c r="FK2737" s="22"/>
      <c r="FL2737" s="22"/>
      <c r="FM2737" s="22"/>
      <c r="FN2737" s="22"/>
      <c r="FO2737" s="22"/>
      <c r="FP2737" s="22"/>
      <c r="FQ2737" s="22"/>
      <c r="FR2737" s="22"/>
      <c r="FS2737" s="22"/>
      <c r="FT2737" s="22"/>
      <c r="FU2737" s="22"/>
      <c r="FV2737" s="22"/>
      <c r="FW2737" s="22"/>
      <c r="FX2737" s="22"/>
      <c r="FY2737" s="22"/>
      <c r="FZ2737" s="22"/>
      <c r="GA2737" s="22"/>
      <c r="GB2737" s="22"/>
      <c r="GC2737" s="24"/>
      <c r="GD2737" s="22"/>
      <c r="GE2737" s="22"/>
      <c r="GF2737" s="22"/>
      <c r="GG2737" s="22"/>
      <c r="GH2737" s="22"/>
      <c r="GI2737" s="22"/>
      <c r="GJ2737" s="22"/>
      <c r="GK2737" s="22"/>
      <c r="GL2737" s="22"/>
      <c r="GM2737" s="22"/>
      <c r="GN2737" s="22"/>
      <c r="GO2737" s="22"/>
      <c r="GP2737" s="22"/>
      <c r="GQ2737" s="22"/>
      <c r="GR2737" s="22"/>
      <c r="GS2737" s="22"/>
      <c r="GT2737" s="22"/>
      <c r="GU2737" s="22"/>
      <c r="GV2737" s="22"/>
      <c r="GW2737" s="22"/>
      <c r="GX2737" s="22"/>
      <c r="GY2737" s="22"/>
      <c r="GZ2737" s="22"/>
      <c r="HA2737" s="22"/>
      <c r="HB2737" s="22"/>
      <c r="HC2737" s="22"/>
      <c r="HD2737" s="22"/>
      <c r="HE2737" s="22"/>
      <c r="HF2737" s="22"/>
      <c r="HG2737" s="22"/>
      <c r="HH2737" s="22"/>
      <c r="HI2737" s="24"/>
      <c r="HJ2737" s="22"/>
      <c r="HK2737" s="22"/>
      <c r="HL2737" s="22"/>
      <c r="HM2737" s="22"/>
      <c r="HN2737" s="22"/>
      <c r="HO2737" s="22"/>
      <c r="HP2737" s="22"/>
      <c r="HQ2737" s="22"/>
      <c r="HR2737" s="22"/>
      <c r="HS2737" s="22"/>
      <c r="HT2737" s="22"/>
      <c r="HU2737" s="22"/>
      <c r="HV2737" s="22"/>
      <c r="HW2737" s="22"/>
      <c r="HX2737" s="22"/>
      <c r="HY2737" s="22"/>
      <c r="HZ2737" s="22"/>
      <c r="IA2737" s="22"/>
      <c r="IB2737" s="22"/>
      <c r="IC2737" s="22"/>
      <c r="ID2737" s="22"/>
      <c r="IE2737" s="22"/>
      <c r="IF2737" s="22"/>
      <c r="IG2737" s="22"/>
      <c r="IH2737" s="22"/>
      <c r="II2737" s="22"/>
      <c r="IJ2737" s="22"/>
      <c r="IK2737" s="22"/>
      <c r="IL2737" s="22"/>
      <c r="IM2737" s="22"/>
      <c r="IN2737" s="22"/>
      <c r="IO2737" s="24"/>
      <c r="IP2737" s="22"/>
      <c r="IQ2737" s="22"/>
      <c r="IR2737" s="22"/>
      <c r="IS2737" s="22"/>
      <c r="IT2737" s="22"/>
      <c r="IU2737" s="22"/>
      <c r="IV2737" s="22"/>
      <c r="IW2737" s="22"/>
      <c r="IX2737" s="22"/>
      <c r="IY2737" s="22"/>
      <c r="IZ2737" s="22"/>
      <c r="JA2737" s="22"/>
      <c r="JB2737" s="22"/>
      <c r="JC2737" s="22"/>
      <c r="JD2737" s="22"/>
      <c r="JE2737" s="22"/>
      <c r="JF2737" s="22"/>
      <c r="JG2737" s="22"/>
      <c r="JH2737" s="22"/>
      <c r="JI2737" s="22"/>
      <c r="JJ2737" s="22"/>
      <c r="JK2737" s="22"/>
      <c r="JL2737" s="22"/>
      <c r="JM2737" s="22"/>
      <c r="JN2737" s="22"/>
      <c r="JO2737" s="22"/>
      <c r="JP2737" s="22"/>
      <c r="JQ2737" s="22"/>
      <c r="JR2737" s="22"/>
      <c r="JS2737" s="22"/>
      <c r="JT2737" s="22"/>
      <c r="JU2737" s="24"/>
      <c r="JV2737" s="22"/>
      <c r="JW2737" s="22"/>
      <c r="JX2737" s="22"/>
      <c r="JY2737" s="22"/>
      <c r="JZ2737" s="22"/>
      <c r="KA2737" s="22"/>
      <c r="KB2737" s="22"/>
      <c r="KC2737" s="22"/>
      <c r="KD2737" s="22"/>
      <c r="KE2737" s="22"/>
      <c r="KF2737" s="22"/>
      <c r="KG2737" s="22"/>
      <c r="KH2737" s="22"/>
      <c r="KI2737" s="22"/>
      <c r="KJ2737" s="22"/>
      <c r="KK2737" s="22"/>
      <c r="KL2737" s="22"/>
      <c r="KM2737" s="22"/>
      <c r="KN2737" s="22"/>
      <c r="KO2737" s="22"/>
      <c r="KP2737" s="22"/>
      <c r="KQ2737" s="22"/>
      <c r="KR2737" s="22"/>
      <c r="KS2737" s="22"/>
      <c r="KT2737" s="22"/>
      <c r="KU2737" s="22"/>
      <c r="KV2737" s="22"/>
      <c r="KW2737" s="22"/>
      <c r="KX2737" s="22"/>
      <c r="KY2737" s="22"/>
      <c r="KZ2737" s="22"/>
      <c r="LA2737" s="24"/>
      <c r="LB2737" s="22"/>
      <c r="LC2737" s="22"/>
      <c r="LD2737" s="22"/>
      <c r="LE2737" s="22"/>
      <c r="LF2737" s="22"/>
      <c r="LG2737" s="22"/>
      <c r="LH2737" s="22"/>
      <c r="LI2737" s="22"/>
      <c r="LJ2737" s="22"/>
      <c r="LK2737" s="22"/>
      <c r="LL2737" s="22"/>
      <c r="LM2737" s="22"/>
      <c r="LN2737" s="22"/>
      <c r="LO2737" s="22"/>
      <c r="LP2737" s="22"/>
      <c r="LQ2737" s="22"/>
      <c r="LR2737" s="22"/>
      <c r="LS2737" s="22"/>
      <c r="LT2737" s="22"/>
      <c r="LU2737" s="22"/>
      <c r="LV2737" s="22"/>
      <c r="LW2737" s="22"/>
      <c r="LX2737" s="22"/>
      <c r="LY2737" s="22"/>
      <c r="LZ2737" s="22"/>
      <c r="MA2737" s="22"/>
      <c r="MB2737" s="22"/>
      <c r="MC2737" s="22"/>
      <c r="MD2737" s="22"/>
      <c r="ME2737" s="22"/>
      <c r="MF2737" s="22"/>
      <c r="MG2737" s="24"/>
      <c r="MH2737" s="22"/>
      <c r="MI2737" s="22"/>
      <c r="MJ2737" s="22"/>
      <c r="MK2737" s="22"/>
      <c r="ML2737" s="22"/>
      <c r="MM2737" s="22"/>
      <c r="MN2737" s="22"/>
      <c r="MO2737" s="22"/>
      <c r="MP2737" s="22"/>
      <c r="MQ2737" s="22"/>
      <c r="MR2737" s="22"/>
      <c r="MS2737" s="22"/>
      <c r="MT2737" s="22"/>
      <c r="MU2737" s="22"/>
      <c r="MV2737" s="22"/>
      <c r="MW2737" s="22"/>
      <c r="MX2737" s="22"/>
      <c r="MY2737" s="22"/>
      <c r="MZ2737" s="22"/>
      <c r="NA2737" s="22"/>
      <c r="NB2737" s="22"/>
      <c r="NC2737" s="22"/>
      <c r="ND2737" s="22"/>
      <c r="NE2737" s="22"/>
      <c r="NF2737" s="22"/>
      <c r="NG2737" s="22"/>
      <c r="NH2737" s="22"/>
      <c r="NI2737" s="22"/>
      <c r="NJ2737" s="22"/>
      <c r="NK2737" s="22"/>
      <c r="NL2737" s="22"/>
      <c r="NM2737" s="24"/>
      <c r="NN2737" s="22"/>
      <c r="NO2737" s="22"/>
      <c r="NP2737" s="22"/>
      <c r="NQ2737" s="22"/>
      <c r="NR2737" s="22"/>
      <c r="NS2737" s="22"/>
      <c r="NT2737" s="22"/>
      <c r="NU2737" s="22"/>
      <c r="NV2737" s="22"/>
      <c r="NW2737" s="22"/>
      <c r="NX2737" s="22"/>
      <c r="NY2737" s="22"/>
      <c r="NZ2737" s="22"/>
      <c r="OA2737" s="22"/>
      <c r="OB2737" s="22"/>
      <c r="OC2737" s="22"/>
      <c r="OD2737" s="22"/>
      <c r="OE2737" s="22"/>
      <c r="OF2737" s="22"/>
      <c r="OG2737" s="22"/>
      <c r="OH2737" s="22"/>
      <c r="OI2737" s="22"/>
      <c r="OJ2737" s="22"/>
      <c r="OK2737" s="22"/>
      <c r="OL2737" s="22"/>
      <c r="OM2737" s="22"/>
      <c r="ON2737" s="22"/>
      <c r="OO2737" s="22"/>
      <c r="OP2737" s="22"/>
      <c r="OQ2737" s="22"/>
      <c r="OR2737" s="22"/>
    </row>
    <row r="2738" spans="1:408" ht="15" thickBot="1">
      <c r="A2738" s="1"/>
      <c r="B2738" s="12"/>
      <c r="C2738" s="12"/>
      <c r="D2738" s="22"/>
      <c r="E2738" s="54"/>
      <c r="F2738" s="54"/>
      <c r="G2738" s="54"/>
      <c r="H2738" s="55"/>
      <c r="I2738" s="22"/>
      <c r="J2738" s="56"/>
      <c r="K2738" s="81"/>
      <c r="L2738" s="57"/>
      <c r="M2738" s="57"/>
      <c r="N2738" s="55"/>
      <c r="O2738" s="58"/>
      <c r="P2738" s="58"/>
      <c r="Q2738" s="59"/>
      <c r="R2738" s="60"/>
      <c r="S2738" s="60"/>
      <c r="T2738" s="22"/>
      <c r="U2738" s="1"/>
      <c r="V2738" s="23"/>
      <c r="X2738" s="24"/>
      <c r="Y2738" s="24"/>
      <c r="Z2738" s="22"/>
      <c r="AA2738" s="22"/>
      <c r="AB2738" s="22"/>
      <c r="AC2738" s="22"/>
      <c r="AD2738" s="22"/>
      <c r="AE2738" s="22"/>
      <c r="AF2738" s="22"/>
      <c r="AG2738" s="22"/>
      <c r="AH2738" s="22"/>
      <c r="AI2738" s="22"/>
      <c r="AJ2738" s="22"/>
      <c r="AK2738" s="22"/>
      <c r="AL2738" s="22"/>
      <c r="AM2738" s="22"/>
      <c r="AN2738" s="22"/>
      <c r="AO2738" s="22"/>
      <c r="AP2738" s="22"/>
      <c r="AQ2738" s="22"/>
      <c r="AR2738" s="22"/>
      <c r="AS2738" s="22"/>
      <c r="AT2738" s="22"/>
      <c r="AU2738" s="22"/>
      <c r="AV2738" s="22"/>
      <c r="AW2738" s="22"/>
      <c r="AX2738" s="22"/>
      <c r="AY2738" s="22"/>
      <c r="AZ2738" s="22"/>
      <c r="BA2738" s="22"/>
      <c r="BB2738" s="22"/>
      <c r="BC2738" s="22"/>
      <c r="BD2738" s="22"/>
      <c r="BE2738" s="24"/>
      <c r="BF2738" s="22"/>
      <c r="BG2738" s="22"/>
      <c r="BH2738" s="22"/>
      <c r="BI2738" s="22"/>
      <c r="BJ2738" s="22"/>
      <c r="BK2738" s="22"/>
      <c r="BL2738" s="22"/>
      <c r="BM2738" s="22"/>
      <c r="BN2738" s="22"/>
      <c r="BO2738" s="22"/>
      <c r="BP2738" s="22"/>
      <c r="BQ2738" s="22"/>
      <c r="BR2738" s="22"/>
      <c r="BS2738" s="22"/>
      <c r="BT2738" s="22"/>
      <c r="BU2738" s="22"/>
      <c r="BV2738" s="22"/>
      <c r="BW2738" s="22"/>
      <c r="BX2738" s="22"/>
      <c r="BY2738" s="22"/>
      <c r="BZ2738" s="22"/>
      <c r="CA2738" s="22"/>
      <c r="CB2738" s="22"/>
      <c r="CC2738" s="22"/>
      <c r="CD2738" s="22"/>
      <c r="CE2738" s="22"/>
      <c r="CF2738" s="22"/>
      <c r="CG2738" s="22"/>
      <c r="CH2738" s="22"/>
      <c r="CI2738" s="22"/>
      <c r="CJ2738" s="22"/>
      <c r="CK2738" s="24"/>
      <c r="CL2738" s="22"/>
      <c r="CM2738" s="22"/>
      <c r="CN2738" s="22"/>
      <c r="CO2738" s="22"/>
      <c r="CP2738" s="22"/>
      <c r="CQ2738" s="22"/>
      <c r="CR2738" s="22"/>
      <c r="CS2738" s="22"/>
      <c r="CT2738" s="22"/>
      <c r="CU2738" s="22"/>
      <c r="CV2738" s="22"/>
      <c r="CW2738" s="22"/>
      <c r="CX2738" s="22"/>
      <c r="CY2738" s="22"/>
      <c r="CZ2738" s="22"/>
      <c r="DA2738" s="22"/>
      <c r="DB2738" s="22"/>
      <c r="DC2738" s="22"/>
      <c r="DD2738" s="22"/>
      <c r="DE2738" s="22"/>
      <c r="DF2738" s="22"/>
      <c r="DG2738" s="22"/>
      <c r="DH2738" s="22"/>
      <c r="DI2738" s="22"/>
      <c r="DJ2738" s="22"/>
      <c r="DK2738" s="22"/>
      <c r="DL2738" s="22"/>
      <c r="DM2738" s="22"/>
      <c r="DN2738" s="22"/>
      <c r="DO2738" s="22"/>
      <c r="DP2738" s="22"/>
      <c r="DQ2738" s="24"/>
      <c r="DR2738" s="22"/>
      <c r="DS2738" s="22"/>
      <c r="DT2738" s="22"/>
      <c r="DU2738" s="22"/>
      <c r="DV2738" s="22"/>
      <c r="DW2738" s="22"/>
      <c r="DX2738" s="22"/>
      <c r="DY2738" s="22"/>
      <c r="DZ2738" s="22"/>
      <c r="EA2738" s="22"/>
      <c r="EB2738" s="22"/>
      <c r="EC2738" s="22"/>
      <c r="ED2738" s="22"/>
      <c r="EE2738" s="22"/>
      <c r="EF2738" s="22"/>
      <c r="EG2738" s="22"/>
      <c r="EH2738" s="22"/>
      <c r="EI2738" s="22"/>
      <c r="EJ2738" s="22"/>
      <c r="EK2738" s="22"/>
      <c r="EL2738" s="22"/>
      <c r="EM2738" s="22"/>
      <c r="EN2738" s="22"/>
      <c r="EO2738" s="22"/>
      <c r="EP2738" s="22"/>
      <c r="EQ2738" s="22"/>
      <c r="ER2738" s="22"/>
      <c r="ES2738" s="22"/>
      <c r="ET2738" s="22"/>
      <c r="EU2738" s="22"/>
      <c r="EV2738" s="22"/>
      <c r="EW2738" s="24"/>
      <c r="EX2738" s="22"/>
      <c r="EY2738" s="22"/>
      <c r="EZ2738" s="22"/>
      <c r="FA2738" s="22"/>
      <c r="FB2738" s="22"/>
      <c r="FC2738" s="22"/>
      <c r="FD2738" s="22"/>
      <c r="FE2738" s="22"/>
      <c r="FF2738" s="22"/>
      <c r="FG2738" s="22"/>
      <c r="FH2738" s="22"/>
      <c r="FI2738" s="22"/>
      <c r="FJ2738" s="22"/>
      <c r="FK2738" s="22"/>
      <c r="FL2738" s="22"/>
      <c r="FM2738" s="22"/>
      <c r="FN2738" s="22"/>
      <c r="FO2738" s="22"/>
      <c r="FP2738" s="22"/>
      <c r="FQ2738" s="22"/>
      <c r="FR2738" s="22"/>
      <c r="FS2738" s="22"/>
      <c r="FT2738" s="22"/>
      <c r="FU2738" s="22"/>
      <c r="FV2738" s="22"/>
      <c r="FW2738" s="22"/>
      <c r="FX2738" s="22"/>
      <c r="FY2738" s="22"/>
      <c r="FZ2738" s="22"/>
      <c r="GA2738" s="22"/>
      <c r="GB2738" s="22"/>
      <c r="GC2738" s="24"/>
      <c r="GD2738" s="22"/>
      <c r="GE2738" s="22"/>
      <c r="GF2738" s="22"/>
      <c r="GG2738" s="22"/>
      <c r="GH2738" s="22"/>
      <c r="GI2738" s="22"/>
      <c r="GJ2738" s="22"/>
      <c r="GK2738" s="22"/>
      <c r="GL2738" s="22"/>
      <c r="GM2738" s="22"/>
      <c r="GN2738" s="22"/>
      <c r="GO2738" s="22"/>
      <c r="GP2738" s="22"/>
      <c r="GQ2738" s="22"/>
      <c r="GR2738" s="22"/>
      <c r="GS2738" s="22"/>
      <c r="GT2738" s="22"/>
      <c r="GU2738" s="22"/>
      <c r="GV2738" s="22"/>
      <c r="GW2738" s="22"/>
      <c r="GX2738" s="22"/>
      <c r="GY2738" s="22"/>
      <c r="GZ2738" s="22"/>
      <c r="HA2738" s="22"/>
      <c r="HB2738" s="22"/>
      <c r="HC2738" s="22"/>
      <c r="HD2738" s="22"/>
      <c r="HE2738" s="22"/>
      <c r="HF2738" s="22"/>
      <c r="HG2738" s="22"/>
      <c r="HH2738" s="22"/>
      <c r="HI2738" s="24"/>
      <c r="HJ2738" s="22"/>
      <c r="HK2738" s="22"/>
      <c r="HL2738" s="22"/>
      <c r="HM2738" s="22"/>
      <c r="HN2738" s="22"/>
      <c r="HO2738" s="22"/>
      <c r="HP2738" s="22"/>
      <c r="HQ2738" s="22"/>
      <c r="HR2738" s="22"/>
      <c r="HS2738" s="22"/>
      <c r="HT2738" s="22"/>
      <c r="HU2738" s="22"/>
      <c r="HV2738" s="22"/>
      <c r="HW2738" s="22"/>
      <c r="HX2738" s="22"/>
      <c r="HY2738" s="22"/>
      <c r="HZ2738" s="22"/>
      <c r="IA2738" s="22"/>
      <c r="IB2738" s="22"/>
      <c r="IC2738" s="22"/>
      <c r="ID2738" s="22"/>
      <c r="IE2738" s="22"/>
      <c r="IF2738" s="22"/>
      <c r="IG2738" s="22"/>
      <c r="IH2738" s="22"/>
      <c r="II2738" s="22"/>
      <c r="IJ2738" s="22"/>
      <c r="IK2738" s="22"/>
      <c r="IL2738" s="22"/>
      <c r="IM2738" s="22"/>
      <c r="IN2738" s="22"/>
      <c r="IO2738" s="24"/>
      <c r="IP2738" s="22"/>
      <c r="IQ2738" s="22"/>
      <c r="IR2738" s="22"/>
      <c r="IS2738" s="22"/>
      <c r="IT2738" s="22"/>
      <c r="IU2738" s="22"/>
      <c r="IV2738" s="22"/>
      <c r="IW2738" s="22"/>
      <c r="IX2738" s="22"/>
      <c r="IY2738" s="22"/>
      <c r="IZ2738" s="22"/>
      <c r="JA2738" s="22"/>
      <c r="JB2738" s="22"/>
      <c r="JC2738" s="22"/>
      <c r="JD2738" s="22"/>
      <c r="JE2738" s="22"/>
      <c r="JF2738" s="22"/>
      <c r="JG2738" s="22"/>
      <c r="JH2738" s="22"/>
      <c r="JI2738" s="22"/>
      <c r="JJ2738" s="22"/>
      <c r="JK2738" s="22"/>
      <c r="JL2738" s="22"/>
      <c r="JM2738" s="22"/>
      <c r="JN2738" s="22"/>
      <c r="JO2738" s="22"/>
      <c r="JP2738" s="22"/>
      <c r="JQ2738" s="22"/>
      <c r="JR2738" s="22"/>
      <c r="JS2738" s="22"/>
      <c r="JT2738" s="22"/>
      <c r="JU2738" s="24"/>
      <c r="JV2738" s="22"/>
      <c r="JW2738" s="22"/>
      <c r="JX2738" s="22"/>
      <c r="JY2738" s="22"/>
      <c r="JZ2738" s="22"/>
      <c r="KA2738" s="22"/>
      <c r="KB2738" s="22"/>
      <c r="KC2738" s="22"/>
      <c r="KD2738" s="22"/>
      <c r="KE2738" s="22"/>
      <c r="KF2738" s="22"/>
      <c r="KG2738" s="22"/>
      <c r="KH2738" s="22"/>
      <c r="KI2738" s="22"/>
      <c r="KJ2738" s="22"/>
      <c r="KK2738" s="22"/>
      <c r="KL2738" s="22"/>
      <c r="KM2738" s="22"/>
      <c r="KN2738" s="22"/>
      <c r="KO2738" s="22"/>
      <c r="KP2738" s="22"/>
      <c r="KQ2738" s="22"/>
      <c r="KR2738" s="22"/>
      <c r="KS2738" s="22"/>
      <c r="KT2738" s="22"/>
      <c r="KU2738" s="22"/>
      <c r="KV2738" s="22"/>
      <c r="KW2738" s="22"/>
      <c r="KX2738" s="22"/>
      <c r="KY2738" s="22"/>
      <c r="KZ2738" s="22"/>
      <c r="LA2738" s="24"/>
      <c r="LB2738" s="22"/>
      <c r="LC2738" s="22"/>
      <c r="LD2738" s="22"/>
      <c r="LE2738" s="22"/>
      <c r="LF2738" s="22"/>
      <c r="LG2738" s="22"/>
      <c r="LH2738" s="22"/>
      <c r="LI2738" s="22"/>
      <c r="LJ2738" s="22"/>
      <c r="LK2738" s="22"/>
      <c r="LL2738" s="22"/>
      <c r="LM2738" s="22"/>
      <c r="LN2738" s="22"/>
      <c r="LO2738" s="22"/>
      <c r="LP2738" s="22"/>
      <c r="LQ2738" s="22"/>
      <c r="LR2738" s="22"/>
      <c r="LS2738" s="22"/>
      <c r="LT2738" s="22"/>
      <c r="LU2738" s="22"/>
      <c r="LV2738" s="22"/>
      <c r="LW2738" s="22"/>
      <c r="LX2738" s="22"/>
      <c r="LY2738" s="22"/>
      <c r="LZ2738" s="22"/>
      <c r="MA2738" s="22"/>
      <c r="MB2738" s="22"/>
      <c r="MC2738" s="22"/>
      <c r="MD2738" s="22"/>
      <c r="ME2738" s="22"/>
      <c r="MF2738" s="22"/>
      <c r="MG2738" s="24"/>
      <c r="MH2738" s="22"/>
      <c r="MI2738" s="22"/>
      <c r="MJ2738" s="22"/>
      <c r="MK2738" s="22"/>
      <c r="ML2738" s="22"/>
      <c r="MM2738" s="22"/>
      <c r="MN2738" s="22"/>
      <c r="MO2738" s="22"/>
      <c r="MP2738" s="22"/>
      <c r="MQ2738" s="22"/>
      <c r="MR2738" s="22"/>
      <c r="MS2738" s="22"/>
      <c r="MT2738" s="22"/>
      <c r="MU2738" s="22"/>
      <c r="MV2738" s="22"/>
      <c r="MW2738" s="22"/>
      <c r="MX2738" s="22"/>
      <c r="MY2738" s="22"/>
      <c r="MZ2738" s="22"/>
      <c r="NA2738" s="22"/>
      <c r="NB2738" s="22"/>
      <c r="NC2738" s="22"/>
      <c r="ND2738" s="22"/>
      <c r="NE2738" s="22"/>
      <c r="NF2738" s="22"/>
      <c r="NG2738" s="22"/>
      <c r="NH2738" s="22"/>
      <c r="NI2738" s="22"/>
      <c r="NJ2738" s="22"/>
      <c r="NK2738" s="22"/>
      <c r="NL2738" s="22"/>
      <c r="NM2738" s="24"/>
      <c r="NN2738" s="22"/>
      <c r="NO2738" s="22"/>
      <c r="NP2738" s="22"/>
      <c r="NQ2738" s="22"/>
      <c r="NR2738" s="22"/>
      <c r="NS2738" s="22"/>
      <c r="NT2738" s="22"/>
      <c r="NU2738" s="22"/>
      <c r="NV2738" s="22"/>
      <c r="NW2738" s="22"/>
      <c r="NX2738" s="22"/>
      <c r="NY2738" s="22"/>
      <c r="NZ2738" s="22"/>
      <c r="OA2738" s="22"/>
      <c r="OB2738" s="22"/>
      <c r="OC2738" s="22"/>
      <c r="OD2738" s="22"/>
      <c r="OE2738" s="22"/>
      <c r="OF2738" s="22"/>
      <c r="OG2738" s="22"/>
      <c r="OH2738" s="22"/>
      <c r="OI2738" s="22"/>
      <c r="OJ2738" s="22"/>
      <c r="OK2738" s="22"/>
      <c r="OL2738" s="22"/>
      <c r="OM2738" s="22"/>
      <c r="ON2738" s="22"/>
      <c r="OO2738" s="22"/>
      <c r="OP2738" s="22"/>
      <c r="OQ2738" s="22"/>
      <c r="OR2738" s="22"/>
    </row>
    <row r="2739" spans="1:408" ht="15" thickBot="1">
      <c r="A2739" s="1"/>
      <c r="B2739" s="12"/>
      <c r="C2739" s="12"/>
      <c r="D2739" s="22"/>
      <c r="E2739" s="54"/>
      <c r="F2739" s="54"/>
      <c r="G2739" s="54"/>
      <c r="H2739" s="55"/>
      <c r="I2739" s="22"/>
      <c r="J2739" s="56"/>
      <c r="K2739" s="80"/>
      <c r="L2739" s="57"/>
      <c r="M2739" s="57"/>
      <c r="N2739" s="55"/>
      <c r="O2739" s="58"/>
      <c r="P2739" s="58"/>
      <c r="Q2739" s="59"/>
      <c r="R2739" s="60"/>
      <c r="S2739" s="60"/>
      <c r="T2739" s="22"/>
      <c r="U2739" s="1"/>
      <c r="V2739" s="23"/>
      <c r="X2739" s="24"/>
      <c r="Y2739" s="24"/>
      <c r="Z2739" s="22"/>
      <c r="AA2739" s="22"/>
      <c r="AB2739" s="22"/>
      <c r="AC2739" s="22"/>
      <c r="AD2739" s="22"/>
      <c r="AE2739" s="22"/>
      <c r="AF2739" s="22"/>
      <c r="AG2739" s="22"/>
      <c r="AH2739" s="22"/>
      <c r="AI2739" s="22"/>
      <c r="AJ2739" s="22"/>
      <c r="AK2739" s="22"/>
      <c r="AL2739" s="22"/>
      <c r="AM2739" s="22"/>
      <c r="AN2739" s="22"/>
      <c r="AO2739" s="22"/>
      <c r="AP2739" s="22"/>
      <c r="AQ2739" s="22"/>
      <c r="AR2739" s="22"/>
      <c r="AS2739" s="22"/>
      <c r="AT2739" s="22"/>
      <c r="AU2739" s="22"/>
      <c r="AV2739" s="22"/>
      <c r="AW2739" s="22"/>
      <c r="AX2739" s="22"/>
      <c r="AY2739" s="22"/>
      <c r="AZ2739" s="22"/>
      <c r="BA2739" s="22"/>
      <c r="BB2739" s="22"/>
      <c r="BC2739" s="22"/>
      <c r="BD2739" s="22"/>
      <c r="BE2739" s="24"/>
      <c r="BF2739" s="22"/>
      <c r="BG2739" s="22"/>
      <c r="BH2739" s="22"/>
      <c r="BI2739" s="22"/>
      <c r="BJ2739" s="22"/>
      <c r="BK2739" s="22"/>
      <c r="BL2739" s="22"/>
      <c r="BM2739" s="22"/>
      <c r="BN2739" s="22"/>
      <c r="BO2739" s="22"/>
      <c r="BP2739" s="22"/>
      <c r="BQ2739" s="22"/>
      <c r="BR2739" s="22"/>
      <c r="BS2739" s="22"/>
      <c r="BT2739" s="22"/>
      <c r="BU2739" s="22"/>
      <c r="BV2739" s="22"/>
      <c r="BW2739" s="22"/>
      <c r="BX2739" s="22"/>
      <c r="BY2739" s="22"/>
      <c r="BZ2739" s="22"/>
      <c r="CA2739" s="22"/>
      <c r="CB2739" s="22"/>
      <c r="CC2739" s="22"/>
      <c r="CD2739" s="22"/>
      <c r="CE2739" s="22"/>
      <c r="CF2739" s="22"/>
      <c r="CG2739" s="22"/>
      <c r="CH2739" s="22"/>
      <c r="CI2739" s="22"/>
      <c r="CJ2739" s="22"/>
      <c r="CK2739" s="24"/>
      <c r="CL2739" s="22"/>
      <c r="CM2739" s="22"/>
      <c r="CN2739" s="22"/>
      <c r="CO2739" s="22"/>
      <c r="CP2739" s="22"/>
      <c r="CQ2739" s="22"/>
      <c r="CR2739" s="22"/>
      <c r="CS2739" s="22"/>
      <c r="CT2739" s="22"/>
      <c r="CU2739" s="22"/>
      <c r="CV2739" s="22"/>
      <c r="CW2739" s="22"/>
      <c r="CX2739" s="22"/>
      <c r="CY2739" s="22"/>
      <c r="CZ2739" s="22"/>
      <c r="DA2739" s="22"/>
      <c r="DB2739" s="22"/>
      <c r="DC2739" s="22"/>
      <c r="DD2739" s="22"/>
      <c r="DE2739" s="22"/>
      <c r="DF2739" s="22"/>
      <c r="DG2739" s="22"/>
      <c r="DH2739" s="22"/>
      <c r="DI2739" s="22"/>
      <c r="DJ2739" s="22"/>
      <c r="DK2739" s="22"/>
      <c r="DL2739" s="22"/>
      <c r="DM2739" s="22"/>
      <c r="DN2739" s="22"/>
      <c r="DO2739" s="22"/>
      <c r="DP2739" s="22"/>
      <c r="DQ2739" s="24"/>
      <c r="DR2739" s="22"/>
      <c r="DS2739" s="22"/>
      <c r="DT2739" s="22"/>
      <c r="DU2739" s="22"/>
      <c r="DV2739" s="22"/>
      <c r="DW2739" s="22"/>
      <c r="DX2739" s="22"/>
      <c r="DY2739" s="22"/>
      <c r="DZ2739" s="22"/>
      <c r="EA2739" s="22"/>
      <c r="EB2739" s="22"/>
      <c r="EC2739" s="22"/>
      <c r="ED2739" s="22"/>
      <c r="EE2739" s="22"/>
      <c r="EF2739" s="22"/>
      <c r="EG2739" s="22"/>
      <c r="EH2739" s="22"/>
      <c r="EI2739" s="22"/>
      <c r="EJ2739" s="22"/>
      <c r="EK2739" s="22"/>
      <c r="EL2739" s="22"/>
      <c r="EM2739" s="22"/>
      <c r="EN2739" s="22"/>
      <c r="EO2739" s="22"/>
      <c r="EP2739" s="22"/>
      <c r="EQ2739" s="22"/>
      <c r="ER2739" s="22"/>
      <c r="ES2739" s="22"/>
      <c r="ET2739" s="22"/>
      <c r="EU2739" s="22"/>
      <c r="EV2739" s="22"/>
      <c r="EW2739" s="24"/>
      <c r="EX2739" s="22"/>
      <c r="EY2739" s="22"/>
      <c r="EZ2739" s="22"/>
      <c r="FA2739" s="22"/>
      <c r="FB2739" s="22"/>
      <c r="FC2739" s="22"/>
      <c r="FD2739" s="22"/>
      <c r="FE2739" s="22"/>
      <c r="FF2739" s="22"/>
      <c r="FG2739" s="22"/>
      <c r="FH2739" s="22"/>
      <c r="FI2739" s="22"/>
      <c r="FJ2739" s="22"/>
      <c r="FK2739" s="22"/>
      <c r="FL2739" s="22"/>
      <c r="FM2739" s="22"/>
      <c r="FN2739" s="22"/>
      <c r="FO2739" s="22"/>
      <c r="FP2739" s="22"/>
      <c r="FQ2739" s="22"/>
      <c r="FR2739" s="22"/>
      <c r="FS2739" s="22"/>
      <c r="FT2739" s="22"/>
      <c r="FU2739" s="22"/>
      <c r="FV2739" s="22"/>
      <c r="FW2739" s="22"/>
      <c r="FX2739" s="22"/>
      <c r="FY2739" s="22"/>
      <c r="FZ2739" s="22"/>
      <c r="GA2739" s="22"/>
      <c r="GB2739" s="22"/>
      <c r="GC2739" s="24"/>
      <c r="GD2739" s="22"/>
      <c r="GE2739" s="22"/>
      <c r="GF2739" s="22"/>
      <c r="GG2739" s="22"/>
      <c r="GH2739" s="22"/>
      <c r="GI2739" s="22"/>
      <c r="GJ2739" s="22"/>
      <c r="GK2739" s="22"/>
      <c r="GL2739" s="22"/>
      <c r="GM2739" s="22"/>
      <c r="GN2739" s="22"/>
      <c r="GO2739" s="22"/>
      <c r="GP2739" s="22"/>
      <c r="GQ2739" s="22"/>
      <c r="GR2739" s="22"/>
      <c r="GS2739" s="22"/>
      <c r="GT2739" s="22"/>
      <c r="GU2739" s="22"/>
      <c r="GV2739" s="22"/>
      <c r="GW2739" s="22"/>
      <c r="GX2739" s="22"/>
      <c r="GY2739" s="22"/>
      <c r="GZ2739" s="22"/>
      <c r="HA2739" s="22"/>
      <c r="HB2739" s="22"/>
      <c r="HC2739" s="22"/>
      <c r="HD2739" s="22"/>
      <c r="HE2739" s="22"/>
      <c r="HF2739" s="22"/>
      <c r="HG2739" s="22"/>
      <c r="HH2739" s="22"/>
      <c r="HI2739" s="24"/>
      <c r="HJ2739" s="22"/>
      <c r="HK2739" s="22"/>
      <c r="HL2739" s="22"/>
      <c r="HM2739" s="22"/>
      <c r="HN2739" s="22"/>
      <c r="HO2739" s="22"/>
      <c r="HP2739" s="22"/>
      <c r="HQ2739" s="22"/>
      <c r="HR2739" s="22"/>
      <c r="HS2739" s="22"/>
      <c r="HT2739" s="22"/>
      <c r="HU2739" s="22"/>
      <c r="HV2739" s="22"/>
      <c r="HW2739" s="22"/>
      <c r="HX2739" s="22"/>
      <c r="HY2739" s="22"/>
      <c r="HZ2739" s="22"/>
      <c r="IA2739" s="22"/>
      <c r="IB2739" s="22"/>
      <c r="IC2739" s="22"/>
      <c r="ID2739" s="22"/>
      <c r="IE2739" s="22"/>
      <c r="IF2739" s="22"/>
      <c r="IG2739" s="22"/>
      <c r="IH2739" s="22"/>
      <c r="II2739" s="22"/>
      <c r="IJ2739" s="22"/>
      <c r="IK2739" s="22"/>
      <c r="IL2739" s="22"/>
      <c r="IM2739" s="22"/>
      <c r="IN2739" s="22"/>
      <c r="IO2739" s="24"/>
      <c r="IP2739" s="22"/>
      <c r="IQ2739" s="22"/>
      <c r="IR2739" s="22"/>
      <c r="IS2739" s="22"/>
      <c r="IT2739" s="22"/>
      <c r="IU2739" s="22"/>
      <c r="IV2739" s="22"/>
      <c r="IW2739" s="22"/>
      <c r="IX2739" s="22"/>
      <c r="IY2739" s="22"/>
      <c r="IZ2739" s="22"/>
      <c r="JA2739" s="22"/>
      <c r="JB2739" s="22"/>
      <c r="JC2739" s="22"/>
      <c r="JD2739" s="22"/>
      <c r="JE2739" s="22"/>
      <c r="JF2739" s="22"/>
      <c r="JG2739" s="22"/>
      <c r="JH2739" s="22"/>
      <c r="JI2739" s="22"/>
      <c r="JJ2739" s="22"/>
      <c r="JK2739" s="22"/>
      <c r="JL2739" s="22"/>
      <c r="JM2739" s="22"/>
      <c r="JN2739" s="22"/>
      <c r="JO2739" s="22"/>
      <c r="JP2739" s="22"/>
      <c r="JQ2739" s="22"/>
      <c r="JR2739" s="22"/>
      <c r="JS2739" s="22"/>
      <c r="JT2739" s="22"/>
      <c r="JU2739" s="24"/>
      <c r="JV2739" s="22"/>
      <c r="JW2739" s="22"/>
      <c r="JX2739" s="22"/>
      <c r="JY2739" s="22"/>
      <c r="JZ2739" s="22"/>
      <c r="KA2739" s="22"/>
      <c r="KB2739" s="22"/>
      <c r="KC2739" s="22"/>
      <c r="KD2739" s="22"/>
      <c r="KE2739" s="22"/>
      <c r="KF2739" s="22"/>
      <c r="KG2739" s="22"/>
      <c r="KH2739" s="22"/>
      <c r="KI2739" s="22"/>
      <c r="KJ2739" s="22"/>
      <c r="KK2739" s="22"/>
      <c r="KL2739" s="22"/>
      <c r="KM2739" s="22"/>
      <c r="KN2739" s="22"/>
      <c r="KO2739" s="22"/>
      <c r="KP2739" s="22"/>
      <c r="KQ2739" s="22"/>
      <c r="KR2739" s="22"/>
      <c r="KS2739" s="22"/>
      <c r="KT2739" s="22"/>
      <c r="KU2739" s="22"/>
      <c r="KV2739" s="22"/>
      <c r="KW2739" s="22"/>
      <c r="KX2739" s="22"/>
      <c r="KY2739" s="22"/>
      <c r="KZ2739" s="22"/>
      <c r="LA2739" s="24"/>
      <c r="LB2739" s="22"/>
      <c r="LC2739" s="22"/>
      <c r="LD2739" s="22"/>
      <c r="LE2739" s="22"/>
      <c r="LF2739" s="22"/>
      <c r="LG2739" s="22"/>
      <c r="LH2739" s="22"/>
      <c r="LI2739" s="22"/>
      <c r="LJ2739" s="22"/>
      <c r="LK2739" s="22"/>
      <c r="LL2739" s="22"/>
      <c r="LM2739" s="22"/>
      <c r="LN2739" s="22"/>
      <c r="LO2739" s="22"/>
      <c r="LP2739" s="22"/>
      <c r="LQ2739" s="22"/>
      <c r="LR2739" s="22"/>
      <c r="LS2739" s="22"/>
      <c r="LT2739" s="22"/>
      <c r="LU2739" s="22"/>
      <c r="LV2739" s="22"/>
      <c r="LW2739" s="22"/>
      <c r="LX2739" s="22"/>
      <c r="LY2739" s="22"/>
      <c r="LZ2739" s="22"/>
      <c r="MA2739" s="22"/>
      <c r="MB2739" s="22"/>
      <c r="MC2739" s="22"/>
      <c r="MD2739" s="22"/>
      <c r="ME2739" s="22"/>
      <c r="MF2739" s="22"/>
      <c r="MG2739" s="24"/>
      <c r="MH2739" s="22"/>
      <c r="MI2739" s="22"/>
      <c r="MJ2739" s="22"/>
      <c r="MK2739" s="22"/>
      <c r="ML2739" s="22"/>
      <c r="MM2739" s="22"/>
      <c r="MN2739" s="22"/>
      <c r="MO2739" s="22"/>
      <c r="MP2739" s="22"/>
      <c r="MQ2739" s="22"/>
      <c r="MR2739" s="22"/>
      <c r="MS2739" s="22"/>
      <c r="MT2739" s="22"/>
      <c r="MU2739" s="22"/>
      <c r="MV2739" s="22"/>
      <c r="MW2739" s="22"/>
      <c r="MX2739" s="22"/>
      <c r="MY2739" s="22"/>
      <c r="MZ2739" s="22"/>
      <c r="NA2739" s="22"/>
      <c r="NB2739" s="22"/>
      <c r="NC2739" s="22"/>
      <c r="ND2739" s="22"/>
      <c r="NE2739" s="22"/>
      <c r="NF2739" s="22"/>
      <c r="NG2739" s="22"/>
      <c r="NH2739" s="22"/>
      <c r="NI2739" s="22"/>
      <c r="NJ2739" s="22"/>
      <c r="NK2739" s="22"/>
      <c r="NL2739" s="22"/>
      <c r="NM2739" s="24"/>
      <c r="NN2739" s="22"/>
      <c r="NO2739" s="22"/>
      <c r="NP2739" s="22"/>
      <c r="NQ2739" s="22"/>
      <c r="NR2739" s="22"/>
      <c r="NS2739" s="22"/>
      <c r="NT2739" s="22"/>
      <c r="NU2739" s="22"/>
      <c r="NV2739" s="22"/>
      <c r="NW2739" s="22"/>
      <c r="NX2739" s="22"/>
      <c r="NY2739" s="22"/>
      <c r="NZ2739" s="22"/>
      <c r="OA2739" s="22"/>
      <c r="OB2739" s="22"/>
      <c r="OC2739" s="22"/>
      <c r="OD2739" s="22"/>
      <c r="OE2739" s="22"/>
      <c r="OF2739" s="22"/>
      <c r="OG2739" s="22"/>
      <c r="OH2739" s="22"/>
      <c r="OI2739" s="22"/>
      <c r="OJ2739" s="22"/>
      <c r="OK2739" s="22"/>
      <c r="OL2739" s="22"/>
      <c r="OM2739" s="22"/>
      <c r="ON2739" s="22"/>
      <c r="OO2739" s="22"/>
      <c r="OP2739" s="22"/>
      <c r="OQ2739" s="22"/>
      <c r="OR2739" s="22"/>
    </row>
    <row r="2740" spans="1:408" ht="15" thickBot="1">
      <c r="A2740" s="1"/>
      <c r="B2740" s="12"/>
      <c r="C2740" s="12"/>
      <c r="D2740" s="22"/>
      <c r="E2740" s="54"/>
      <c r="F2740" s="54"/>
      <c r="G2740" s="54"/>
      <c r="H2740" s="55"/>
      <c r="I2740" s="22"/>
      <c r="J2740" s="56"/>
      <c r="K2740" s="81"/>
      <c r="L2740" s="57"/>
      <c r="M2740" s="57"/>
      <c r="N2740" s="55"/>
      <c r="O2740" s="58"/>
      <c r="P2740" s="58"/>
      <c r="Q2740" s="59"/>
      <c r="R2740" s="60"/>
      <c r="S2740" s="60"/>
      <c r="T2740" s="22"/>
      <c r="U2740" s="1"/>
      <c r="V2740" s="23"/>
      <c r="X2740" s="24"/>
      <c r="Y2740" s="24"/>
      <c r="Z2740" s="22"/>
      <c r="AA2740" s="22"/>
      <c r="AB2740" s="22"/>
      <c r="AC2740" s="22"/>
      <c r="AD2740" s="22"/>
      <c r="AE2740" s="22"/>
      <c r="AF2740" s="22"/>
      <c r="AG2740" s="22"/>
      <c r="AH2740" s="22"/>
      <c r="AI2740" s="22"/>
      <c r="AJ2740" s="22"/>
      <c r="AK2740" s="22"/>
      <c r="AL2740" s="22"/>
      <c r="AM2740" s="22"/>
      <c r="AN2740" s="22"/>
      <c r="AO2740" s="22"/>
      <c r="AP2740" s="22"/>
      <c r="AQ2740" s="22"/>
      <c r="AR2740" s="22"/>
      <c r="AS2740" s="22"/>
      <c r="AT2740" s="22"/>
      <c r="AU2740" s="22"/>
      <c r="AV2740" s="22"/>
      <c r="AW2740" s="22"/>
      <c r="AX2740" s="22"/>
      <c r="AY2740" s="22"/>
      <c r="AZ2740" s="22"/>
      <c r="BA2740" s="22"/>
      <c r="BB2740" s="22"/>
      <c r="BC2740" s="22"/>
      <c r="BD2740" s="22"/>
      <c r="BE2740" s="24"/>
      <c r="BF2740" s="22"/>
      <c r="BG2740" s="22"/>
      <c r="BH2740" s="22"/>
      <c r="BI2740" s="22"/>
      <c r="BJ2740" s="22"/>
      <c r="BK2740" s="22"/>
      <c r="BL2740" s="22"/>
      <c r="BM2740" s="22"/>
      <c r="BN2740" s="22"/>
      <c r="BO2740" s="22"/>
      <c r="BP2740" s="22"/>
      <c r="BQ2740" s="22"/>
      <c r="BR2740" s="22"/>
      <c r="BS2740" s="22"/>
      <c r="BT2740" s="22"/>
      <c r="BU2740" s="22"/>
      <c r="BV2740" s="22"/>
      <c r="BW2740" s="22"/>
      <c r="BX2740" s="22"/>
      <c r="BY2740" s="22"/>
      <c r="BZ2740" s="22"/>
      <c r="CA2740" s="22"/>
      <c r="CB2740" s="22"/>
      <c r="CC2740" s="22"/>
      <c r="CD2740" s="22"/>
      <c r="CE2740" s="22"/>
      <c r="CF2740" s="22"/>
      <c r="CG2740" s="22"/>
      <c r="CH2740" s="22"/>
      <c r="CI2740" s="22"/>
      <c r="CJ2740" s="22"/>
      <c r="CK2740" s="24"/>
      <c r="CL2740" s="22"/>
      <c r="CM2740" s="22"/>
      <c r="CN2740" s="22"/>
      <c r="CO2740" s="22"/>
      <c r="CP2740" s="22"/>
      <c r="CQ2740" s="22"/>
      <c r="CR2740" s="22"/>
      <c r="CS2740" s="22"/>
      <c r="CT2740" s="22"/>
      <c r="CU2740" s="22"/>
      <c r="CV2740" s="22"/>
      <c r="CW2740" s="22"/>
      <c r="CX2740" s="22"/>
      <c r="CY2740" s="22"/>
      <c r="CZ2740" s="22"/>
      <c r="DA2740" s="22"/>
      <c r="DB2740" s="22"/>
      <c r="DC2740" s="22"/>
      <c r="DD2740" s="22"/>
      <c r="DE2740" s="22"/>
      <c r="DF2740" s="22"/>
      <c r="DG2740" s="22"/>
      <c r="DH2740" s="22"/>
      <c r="DI2740" s="22"/>
      <c r="DJ2740" s="22"/>
      <c r="DK2740" s="22"/>
      <c r="DL2740" s="22"/>
      <c r="DM2740" s="22"/>
      <c r="DN2740" s="22"/>
      <c r="DO2740" s="22"/>
      <c r="DP2740" s="22"/>
      <c r="DQ2740" s="24"/>
      <c r="DR2740" s="22"/>
      <c r="DS2740" s="22"/>
      <c r="DT2740" s="22"/>
      <c r="DU2740" s="22"/>
      <c r="DV2740" s="22"/>
      <c r="DW2740" s="22"/>
      <c r="DX2740" s="22"/>
      <c r="DY2740" s="22"/>
      <c r="DZ2740" s="22"/>
      <c r="EA2740" s="22"/>
      <c r="EB2740" s="22"/>
      <c r="EC2740" s="22"/>
      <c r="ED2740" s="22"/>
      <c r="EE2740" s="22"/>
      <c r="EF2740" s="22"/>
      <c r="EG2740" s="22"/>
      <c r="EH2740" s="22"/>
      <c r="EI2740" s="22"/>
      <c r="EJ2740" s="22"/>
      <c r="EK2740" s="22"/>
      <c r="EL2740" s="22"/>
      <c r="EM2740" s="22"/>
      <c r="EN2740" s="22"/>
      <c r="EO2740" s="22"/>
      <c r="EP2740" s="22"/>
      <c r="EQ2740" s="22"/>
      <c r="ER2740" s="22"/>
      <c r="ES2740" s="22"/>
      <c r="ET2740" s="22"/>
      <c r="EU2740" s="22"/>
      <c r="EV2740" s="22"/>
      <c r="EW2740" s="24"/>
      <c r="EX2740" s="22"/>
      <c r="EY2740" s="22"/>
      <c r="EZ2740" s="22"/>
      <c r="FA2740" s="22"/>
      <c r="FB2740" s="22"/>
      <c r="FC2740" s="22"/>
      <c r="FD2740" s="22"/>
      <c r="FE2740" s="22"/>
      <c r="FF2740" s="22"/>
      <c r="FG2740" s="22"/>
      <c r="FH2740" s="22"/>
      <c r="FI2740" s="22"/>
      <c r="FJ2740" s="22"/>
      <c r="FK2740" s="22"/>
      <c r="FL2740" s="22"/>
      <c r="FM2740" s="22"/>
      <c r="FN2740" s="22"/>
      <c r="FO2740" s="22"/>
      <c r="FP2740" s="22"/>
      <c r="FQ2740" s="22"/>
      <c r="FR2740" s="22"/>
      <c r="FS2740" s="22"/>
      <c r="FT2740" s="22"/>
      <c r="FU2740" s="22"/>
      <c r="FV2740" s="22"/>
      <c r="FW2740" s="22"/>
      <c r="FX2740" s="22"/>
      <c r="FY2740" s="22"/>
      <c r="FZ2740" s="22"/>
      <c r="GA2740" s="22"/>
      <c r="GB2740" s="22"/>
      <c r="GC2740" s="24"/>
      <c r="GD2740" s="22"/>
      <c r="GE2740" s="22"/>
      <c r="GF2740" s="22"/>
      <c r="GG2740" s="22"/>
      <c r="GH2740" s="22"/>
      <c r="GI2740" s="22"/>
      <c r="GJ2740" s="22"/>
      <c r="GK2740" s="22"/>
      <c r="GL2740" s="22"/>
      <c r="GM2740" s="22"/>
      <c r="GN2740" s="22"/>
      <c r="GO2740" s="22"/>
      <c r="GP2740" s="22"/>
      <c r="GQ2740" s="22"/>
      <c r="GR2740" s="22"/>
      <c r="GS2740" s="22"/>
      <c r="GT2740" s="22"/>
      <c r="GU2740" s="22"/>
      <c r="GV2740" s="22"/>
      <c r="GW2740" s="22"/>
      <c r="GX2740" s="22"/>
      <c r="GY2740" s="22"/>
      <c r="GZ2740" s="22"/>
      <c r="HA2740" s="22"/>
      <c r="HB2740" s="22"/>
      <c r="HC2740" s="22"/>
      <c r="HD2740" s="22"/>
      <c r="HE2740" s="22"/>
      <c r="HF2740" s="22"/>
      <c r="HG2740" s="22"/>
      <c r="HH2740" s="22"/>
      <c r="HI2740" s="24"/>
      <c r="HJ2740" s="22"/>
      <c r="HK2740" s="22"/>
      <c r="HL2740" s="22"/>
      <c r="HM2740" s="22"/>
      <c r="HN2740" s="22"/>
      <c r="HO2740" s="22"/>
      <c r="HP2740" s="22"/>
      <c r="HQ2740" s="22"/>
      <c r="HR2740" s="22"/>
      <c r="HS2740" s="22"/>
      <c r="HT2740" s="22"/>
      <c r="HU2740" s="22"/>
      <c r="HV2740" s="22"/>
      <c r="HW2740" s="22"/>
      <c r="HX2740" s="22"/>
      <c r="HY2740" s="22"/>
      <c r="HZ2740" s="22"/>
      <c r="IA2740" s="22"/>
      <c r="IB2740" s="22"/>
      <c r="IC2740" s="22"/>
      <c r="ID2740" s="22"/>
      <c r="IE2740" s="22"/>
      <c r="IF2740" s="22"/>
      <c r="IG2740" s="22"/>
      <c r="IH2740" s="22"/>
      <c r="II2740" s="22"/>
      <c r="IJ2740" s="22"/>
      <c r="IK2740" s="22"/>
      <c r="IL2740" s="22"/>
      <c r="IM2740" s="22"/>
      <c r="IN2740" s="22"/>
      <c r="IO2740" s="24"/>
      <c r="IP2740" s="22"/>
      <c r="IQ2740" s="22"/>
      <c r="IR2740" s="22"/>
      <c r="IS2740" s="22"/>
      <c r="IT2740" s="22"/>
      <c r="IU2740" s="22"/>
      <c r="IV2740" s="22"/>
      <c r="IW2740" s="22"/>
      <c r="IX2740" s="22"/>
      <c r="IY2740" s="22"/>
      <c r="IZ2740" s="22"/>
      <c r="JA2740" s="22"/>
      <c r="JB2740" s="22"/>
      <c r="JC2740" s="22"/>
      <c r="JD2740" s="22"/>
      <c r="JE2740" s="22"/>
      <c r="JF2740" s="22"/>
      <c r="JG2740" s="22"/>
      <c r="JH2740" s="22"/>
      <c r="JI2740" s="22"/>
      <c r="JJ2740" s="22"/>
      <c r="JK2740" s="22"/>
      <c r="JL2740" s="22"/>
      <c r="JM2740" s="22"/>
      <c r="JN2740" s="22"/>
      <c r="JO2740" s="22"/>
      <c r="JP2740" s="22"/>
      <c r="JQ2740" s="22"/>
      <c r="JR2740" s="22"/>
      <c r="JS2740" s="22"/>
      <c r="JT2740" s="22"/>
      <c r="JU2740" s="24"/>
      <c r="JV2740" s="22"/>
      <c r="JW2740" s="22"/>
      <c r="JX2740" s="22"/>
      <c r="JY2740" s="22"/>
      <c r="JZ2740" s="22"/>
      <c r="KA2740" s="22"/>
      <c r="KB2740" s="22"/>
      <c r="KC2740" s="22"/>
      <c r="KD2740" s="22"/>
      <c r="KE2740" s="22"/>
      <c r="KF2740" s="22"/>
      <c r="KG2740" s="22"/>
      <c r="KH2740" s="22"/>
      <c r="KI2740" s="22"/>
      <c r="KJ2740" s="22"/>
      <c r="KK2740" s="22"/>
      <c r="KL2740" s="22"/>
      <c r="KM2740" s="22"/>
      <c r="KN2740" s="22"/>
      <c r="KO2740" s="22"/>
      <c r="KP2740" s="22"/>
      <c r="KQ2740" s="22"/>
      <c r="KR2740" s="22"/>
      <c r="KS2740" s="22"/>
      <c r="KT2740" s="22"/>
      <c r="KU2740" s="22"/>
      <c r="KV2740" s="22"/>
      <c r="KW2740" s="22"/>
      <c r="KX2740" s="22"/>
      <c r="KY2740" s="22"/>
      <c r="KZ2740" s="22"/>
      <c r="LA2740" s="24"/>
      <c r="LB2740" s="22"/>
      <c r="LC2740" s="22"/>
      <c r="LD2740" s="22"/>
      <c r="LE2740" s="22"/>
      <c r="LF2740" s="22"/>
      <c r="LG2740" s="22"/>
      <c r="LH2740" s="22"/>
      <c r="LI2740" s="22"/>
      <c r="LJ2740" s="22"/>
      <c r="LK2740" s="22"/>
      <c r="LL2740" s="22"/>
      <c r="LM2740" s="22"/>
      <c r="LN2740" s="22"/>
      <c r="LO2740" s="22"/>
      <c r="LP2740" s="22"/>
      <c r="LQ2740" s="22"/>
      <c r="LR2740" s="22"/>
      <c r="LS2740" s="22"/>
      <c r="LT2740" s="22"/>
      <c r="LU2740" s="22"/>
      <c r="LV2740" s="22"/>
      <c r="LW2740" s="22"/>
      <c r="LX2740" s="22"/>
      <c r="LY2740" s="22"/>
      <c r="LZ2740" s="22"/>
      <c r="MA2740" s="22"/>
      <c r="MB2740" s="22"/>
      <c r="MC2740" s="22"/>
      <c r="MD2740" s="22"/>
      <c r="ME2740" s="22"/>
      <c r="MF2740" s="22"/>
      <c r="MG2740" s="24"/>
      <c r="MH2740" s="22"/>
      <c r="MI2740" s="22"/>
      <c r="MJ2740" s="22"/>
      <c r="MK2740" s="22"/>
      <c r="ML2740" s="22"/>
      <c r="MM2740" s="22"/>
      <c r="MN2740" s="22"/>
      <c r="MO2740" s="22"/>
      <c r="MP2740" s="22"/>
      <c r="MQ2740" s="22"/>
      <c r="MR2740" s="22"/>
      <c r="MS2740" s="22"/>
      <c r="MT2740" s="22"/>
      <c r="MU2740" s="22"/>
      <c r="MV2740" s="22"/>
      <c r="MW2740" s="22"/>
      <c r="MX2740" s="22"/>
      <c r="MY2740" s="22"/>
      <c r="MZ2740" s="22"/>
      <c r="NA2740" s="22"/>
      <c r="NB2740" s="22"/>
      <c r="NC2740" s="22"/>
      <c r="ND2740" s="22"/>
      <c r="NE2740" s="22"/>
      <c r="NF2740" s="22"/>
      <c r="NG2740" s="22"/>
      <c r="NH2740" s="22"/>
      <c r="NI2740" s="22"/>
      <c r="NJ2740" s="22"/>
      <c r="NK2740" s="22"/>
      <c r="NL2740" s="22"/>
      <c r="NM2740" s="24"/>
      <c r="NN2740" s="22"/>
      <c r="NO2740" s="22"/>
      <c r="NP2740" s="22"/>
      <c r="NQ2740" s="22"/>
      <c r="NR2740" s="22"/>
      <c r="NS2740" s="22"/>
      <c r="NT2740" s="22"/>
      <c r="NU2740" s="22"/>
      <c r="NV2740" s="22"/>
      <c r="NW2740" s="22"/>
      <c r="NX2740" s="22"/>
      <c r="NY2740" s="22"/>
      <c r="NZ2740" s="22"/>
      <c r="OA2740" s="22"/>
      <c r="OB2740" s="22"/>
      <c r="OC2740" s="22"/>
      <c r="OD2740" s="22"/>
      <c r="OE2740" s="22"/>
      <c r="OF2740" s="22"/>
      <c r="OG2740" s="22"/>
      <c r="OH2740" s="22"/>
      <c r="OI2740" s="22"/>
      <c r="OJ2740" s="22"/>
      <c r="OK2740" s="22"/>
      <c r="OL2740" s="22"/>
      <c r="OM2740" s="22"/>
      <c r="ON2740" s="22"/>
      <c r="OO2740" s="22"/>
      <c r="OP2740" s="22"/>
      <c r="OQ2740" s="22"/>
      <c r="OR2740" s="22"/>
    </row>
    <row r="2741" spans="1:408" ht="15" thickBot="1">
      <c r="A2741" s="1"/>
      <c r="B2741" s="12"/>
      <c r="C2741" s="12"/>
      <c r="D2741" s="22"/>
      <c r="E2741" s="54"/>
      <c r="F2741" s="54"/>
      <c r="G2741" s="54"/>
      <c r="H2741" s="55"/>
      <c r="I2741" s="22"/>
      <c r="J2741" s="56"/>
      <c r="K2741" s="80"/>
      <c r="L2741" s="57"/>
      <c r="M2741" s="57"/>
      <c r="N2741" s="55"/>
      <c r="O2741" s="58"/>
      <c r="P2741" s="58"/>
      <c r="Q2741" s="59"/>
      <c r="R2741" s="60"/>
      <c r="S2741" s="60"/>
      <c r="T2741" s="22"/>
      <c r="U2741" s="1"/>
      <c r="V2741" s="23"/>
      <c r="X2741" s="24"/>
      <c r="Y2741" s="24"/>
      <c r="Z2741" s="22"/>
      <c r="AA2741" s="22"/>
      <c r="AB2741" s="22"/>
      <c r="AC2741" s="22"/>
      <c r="AD2741" s="22"/>
      <c r="AE2741" s="22"/>
      <c r="AF2741" s="22"/>
      <c r="AG2741" s="22"/>
      <c r="AH2741" s="22"/>
      <c r="AI2741" s="22"/>
      <c r="AJ2741" s="22"/>
      <c r="AK2741" s="22"/>
      <c r="AL2741" s="22"/>
      <c r="AM2741" s="22"/>
      <c r="AN2741" s="22"/>
      <c r="AO2741" s="22"/>
      <c r="AP2741" s="22"/>
      <c r="AQ2741" s="22"/>
      <c r="AR2741" s="22"/>
      <c r="AS2741" s="22"/>
      <c r="AT2741" s="22"/>
      <c r="AU2741" s="22"/>
      <c r="AV2741" s="22"/>
      <c r="AW2741" s="22"/>
      <c r="AX2741" s="22"/>
      <c r="AY2741" s="22"/>
      <c r="AZ2741" s="22"/>
      <c r="BA2741" s="22"/>
      <c r="BB2741" s="22"/>
      <c r="BC2741" s="22"/>
      <c r="BD2741" s="22"/>
      <c r="BE2741" s="24"/>
      <c r="BF2741" s="22"/>
      <c r="BG2741" s="22"/>
      <c r="BH2741" s="22"/>
      <c r="BI2741" s="22"/>
      <c r="BJ2741" s="22"/>
      <c r="BK2741" s="22"/>
      <c r="BL2741" s="22"/>
      <c r="BM2741" s="22"/>
      <c r="BN2741" s="22"/>
      <c r="BO2741" s="22"/>
      <c r="BP2741" s="22"/>
      <c r="BQ2741" s="22"/>
      <c r="BR2741" s="22"/>
      <c r="BS2741" s="22"/>
      <c r="BT2741" s="22"/>
      <c r="BU2741" s="22"/>
      <c r="BV2741" s="22"/>
      <c r="BW2741" s="22"/>
      <c r="BX2741" s="22"/>
      <c r="BY2741" s="22"/>
      <c r="BZ2741" s="22"/>
      <c r="CA2741" s="22"/>
      <c r="CB2741" s="22"/>
      <c r="CC2741" s="22"/>
      <c r="CD2741" s="22"/>
      <c r="CE2741" s="22"/>
      <c r="CF2741" s="22"/>
      <c r="CG2741" s="22"/>
      <c r="CH2741" s="22"/>
      <c r="CI2741" s="22"/>
      <c r="CJ2741" s="22"/>
      <c r="CK2741" s="24"/>
      <c r="CL2741" s="22"/>
      <c r="CM2741" s="22"/>
      <c r="CN2741" s="22"/>
      <c r="CO2741" s="22"/>
      <c r="CP2741" s="22"/>
      <c r="CQ2741" s="22"/>
      <c r="CR2741" s="22"/>
      <c r="CS2741" s="22"/>
      <c r="CT2741" s="22"/>
      <c r="CU2741" s="22"/>
      <c r="CV2741" s="22"/>
      <c r="CW2741" s="22"/>
      <c r="CX2741" s="22"/>
      <c r="CY2741" s="22"/>
      <c r="CZ2741" s="22"/>
      <c r="DA2741" s="22"/>
      <c r="DB2741" s="22"/>
      <c r="DC2741" s="22"/>
      <c r="DD2741" s="22"/>
      <c r="DE2741" s="22"/>
      <c r="DF2741" s="22"/>
      <c r="DG2741" s="22"/>
      <c r="DH2741" s="22"/>
      <c r="DI2741" s="22"/>
      <c r="DJ2741" s="22"/>
      <c r="DK2741" s="22"/>
      <c r="DL2741" s="22"/>
      <c r="DM2741" s="22"/>
      <c r="DN2741" s="22"/>
      <c r="DO2741" s="22"/>
      <c r="DP2741" s="22"/>
      <c r="DQ2741" s="24"/>
      <c r="DR2741" s="22"/>
      <c r="DS2741" s="22"/>
      <c r="DT2741" s="22"/>
      <c r="DU2741" s="22"/>
      <c r="DV2741" s="22"/>
      <c r="DW2741" s="22"/>
      <c r="DX2741" s="22"/>
      <c r="DY2741" s="22"/>
      <c r="DZ2741" s="22"/>
      <c r="EA2741" s="22"/>
      <c r="EB2741" s="22"/>
      <c r="EC2741" s="22"/>
      <c r="ED2741" s="22"/>
      <c r="EE2741" s="22"/>
      <c r="EF2741" s="22"/>
      <c r="EG2741" s="22"/>
      <c r="EH2741" s="22"/>
      <c r="EI2741" s="22"/>
      <c r="EJ2741" s="22"/>
      <c r="EK2741" s="22"/>
      <c r="EL2741" s="22"/>
      <c r="EM2741" s="22"/>
      <c r="EN2741" s="22"/>
      <c r="EO2741" s="22"/>
      <c r="EP2741" s="22"/>
      <c r="EQ2741" s="22"/>
      <c r="ER2741" s="22"/>
      <c r="ES2741" s="22"/>
      <c r="ET2741" s="22"/>
      <c r="EU2741" s="22"/>
      <c r="EV2741" s="22"/>
      <c r="EW2741" s="24"/>
      <c r="EX2741" s="22"/>
      <c r="EY2741" s="22"/>
      <c r="EZ2741" s="22"/>
      <c r="FA2741" s="22"/>
      <c r="FB2741" s="22"/>
      <c r="FC2741" s="22"/>
      <c r="FD2741" s="22"/>
      <c r="FE2741" s="22"/>
      <c r="FF2741" s="22"/>
      <c r="FG2741" s="22"/>
      <c r="FH2741" s="22"/>
      <c r="FI2741" s="22"/>
      <c r="FJ2741" s="22"/>
      <c r="FK2741" s="22"/>
      <c r="FL2741" s="22"/>
      <c r="FM2741" s="22"/>
      <c r="FN2741" s="22"/>
      <c r="FO2741" s="22"/>
      <c r="FP2741" s="22"/>
      <c r="FQ2741" s="22"/>
      <c r="FR2741" s="22"/>
      <c r="FS2741" s="22"/>
      <c r="FT2741" s="22"/>
      <c r="FU2741" s="22"/>
      <c r="FV2741" s="22"/>
      <c r="FW2741" s="22"/>
      <c r="FX2741" s="22"/>
      <c r="FY2741" s="22"/>
      <c r="FZ2741" s="22"/>
      <c r="GA2741" s="22"/>
      <c r="GB2741" s="22"/>
      <c r="GC2741" s="24"/>
      <c r="GD2741" s="22"/>
      <c r="GE2741" s="22"/>
      <c r="GF2741" s="22"/>
      <c r="GG2741" s="22"/>
      <c r="GH2741" s="22"/>
      <c r="GI2741" s="22"/>
      <c r="GJ2741" s="22"/>
      <c r="GK2741" s="22"/>
      <c r="GL2741" s="22"/>
      <c r="GM2741" s="22"/>
      <c r="GN2741" s="22"/>
      <c r="GO2741" s="22"/>
      <c r="GP2741" s="22"/>
      <c r="GQ2741" s="22"/>
      <c r="GR2741" s="22"/>
      <c r="GS2741" s="22"/>
      <c r="GT2741" s="22"/>
      <c r="GU2741" s="22"/>
      <c r="GV2741" s="22"/>
      <c r="GW2741" s="22"/>
      <c r="GX2741" s="22"/>
      <c r="GY2741" s="22"/>
      <c r="GZ2741" s="22"/>
      <c r="HA2741" s="22"/>
      <c r="HB2741" s="22"/>
      <c r="HC2741" s="22"/>
      <c r="HD2741" s="22"/>
      <c r="HE2741" s="22"/>
      <c r="HF2741" s="22"/>
      <c r="HG2741" s="22"/>
      <c r="HH2741" s="22"/>
      <c r="HI2741" s="24"/>
      <c r="HJ2741" s="22"/>
      <c r="HK2741" s="22"/>
      <c r="HL2741" s="22"/>
      <c r="HM2741" s="22"/>
      <c r="HN2741" s="22"/>
      <c r="HO2741" s="22"/>
      <c r="HP2741" s="22"/>
      <c r="HQ2741" s="22"/>
      <c r="HR2741" s="22"/>
      <c r="HS2741" s="22"/>
      <c r="HT2741" s="22"/>
      <c r="HU2741" s="22"/>
      <c r="HV2741" s="22"/>
      <c r="HW2741" s="22"/>
      <c r="HX2741" s="22"/>
      <c r="HY2741" s="22"/>
      <c r="HZ2741" s="22"/>
      <c r="IA2741" s="22"/>
      <c r="IB2741" s="22"/>
      <c r="IC2741" s="22"/>
      <c r="ID2741" s="22"/>
      <c r="IE2741" s="22"/>
      <c r="IF2741" s="22"/>
      <c r="IG2741" s="22"/>
      <c r="IH2741" s="22"/>
      <c r="II2741" s="22"/>
      <c r="IJ2741" s="22"/>
      <c r="IK2741" s="22"/>
      <c r="IL2741" s="22"/>
      <c r="IM2741" s="22"/>
      <c r="IN2741" s="22"/>
      <c r="IO2741" s="24"/>
      <c r="IP2741" s="22"/>
      <c r="IQ2741" s="22"/>
      <c r="IR2741" s="22"/>
      <c r="IS2741" s="22"/>
      <c r="IT2741" s="22"/>
      <c r="IU2741" s="22"/>
      <c r="IV2741" s="22"/>
      <c r="IW2741" s="22"/>
      <c r="IX2741" s="22"/>
      <c r="IY2741" s="22"/>
      <c r="IZ2741" s="22"/>
      <c r="JA2741" s="22"/>
      <c r="JB2741" s="22"/>
      <c r="JC2741" s="22"/>
      <c r="JD2741" s="22"/>
      <c r="JE2741" s="22"/>
      <c r="JF2741" s="22"/>
      <c r="JG2741" s="22"/>
      <c r="JH2741" s="22"/>
      <c r="JI2741" s="22"/>
      <c r="JJ2741" s="22"/>
      <c r="JK2741" s="22"/>
      <c r="JL2741" s="22"/>
      <c r="JM2741" s="22"/>
      <c r="JN2741" s="22"/>
      <c r="JO2741" s="22"/>
      <c r="JP2741" s="22"/>
      <c r="JQ2741" s="22"/>
      <c r="JR2741" s="22"/>
      <c r="JS2741" s="22"/>
      <c r="JT2741" s="22"/>
      <c r="JU2741" s="24"/>
      <c r="JV2741" s="22"/>
      <c r="JW2741" s="22"/>
      <c r="JX2741" s="22"/>
      <c r="JY2741" s="22"/>
      <c r="JZ2741" s="22"/>
      <c r="KA2741" s="22"/>
      <c r="KB2741" s="22"/>
      <c r="KC2741" s="22"/>
      <c r="KD2741" s="22"/>
      <c r="KE2741" s="22"/>
      <c r="KF2741" s="22"/>
      <c r="KG2741" s="22"/>
      <c r="KH2741" s="22"/>
      <c r="KI2741" s="22"/>
      <c r="KJ2741" s="22"/>
      <c r="KK2741" s="22"/>
      <c r="KL2741" s="22"/>
      <c r="KM2741" s="22"/>
      <c r="KN2741" s="22"/>
      <c r="KO2741" s="22"/>
      <c r="KP2741" s="22"/>
      <c r="KQ2741" s="22"/>
      <c r="KR2741" s="22"/>
      <c r="KS2741" s="22"/>
      <c r="KT2741" s="22"/>
      <c r="KU2741" s="22"/>
      <c r="KV2741" s="22"/>
      <c r="KW2741" s="22"/>
      <c r="KX2741" s="22"/>
      <c r="KY2741" s="22"/>
      <c r="KZ2741" s="22"/>
      <c r="LA2741" s="24"/>
      <c r="LB2741" s="22"/>
      <c r="LC2741" s="22"/>
      <c r="LD2741" s="22"/>
      <c r="LE2741" s="22"/>
      <c r="LF2741" s="22"/>
      <c r="LG2741" s="22"/>
      <c r="LH2741" s="22"/>
      <c r="LI2741" s="22"/>
      <c r="LJ2741" s="22"/>
      <c r="LK2741" s="22"/>
      <c r="LL2741" s="22"/>
      <c r="LM2741" s="22"/>
      <c r="LN2741" s="22"/>
      <c r="LO2741" s="22"/>
      <c r="LP2741" s="22"/>
      <c r="LQ2741" s="22"/>
      <c r="LR2741" s="22"/>
      <c r="LS2741" s="22"/>
      <c r="LT2741" s="22"/>
      <c r="LU2741" s="22"/>
      <c r="LV2741" s="22"/>
      <c r="LW2741" s="22"/>
      <c r="LX2741" s="22"/>
      <c r="LY2741" s="22"/>
      <c r="LZ2741" s="22"/>
      <c r="MA2741" s="22"/>
      <c r="MB2741" s="22"/>
      <c r="MC2741" s="22"/>
      <c r="MD2741" s="22"/>
      <c r="ME2741" s="22"/>
      <c r="MF2741" s="22"/>
      <c r="MG2741" s="24"/>
      <c r="MH2741" s="22"/>
      <c r="MI2741" s="22"/>
      <c r="MJ2741" s="22"/>
      <c r="MK2741" s="22"/>
      <c r="ML2741" s="22"/>
      <c r="MM2741" s="22"/>
      <c r="MN2741" s="22"/>
      <c r="MO2741" s="22"/>
      <c r="MP2741" s="22"/>
      <c r="MQ2741" s="22"/>
      <c r="MR2741" s="22"/>
      <c r="MS2741" s="22"/>
      <c r="MT2741" s="22"/>
      <c r="MU2741" s="22"/>
      <c r="MV2741" s="22"/>
      <c r="MW2741" s="22"/>
      <c r="MX2741" s="22"/>
      <c r="MY2741" s="22"/>
      <c r="MZ2741" s="22"/>
      <c r="NA2741" s="22"/>
      <c r="NB2741" s="22"/>
      <c r="NC2741" s="22"/>
      <c r="ND2741" s="22"/>
      <c r="NE2741" s="22"/>
      <c r="NF2741" s="22"/>
      <c r="NG2741" s="22"/>
      <c r="NH2741" s="22"/>
      <c r="NI2741" s="22"/>
      <c r="NJ2741" s="22"/>
      <c r="NK2741" s="22"/>
      <c r="NL2741" s="22"/>
      <c r="NM2741" s="24"/>
      <c r="NN2741" s="22"/>
      <c r="NO2741" s="22"/>
      <c r="NP2741" s="22"/>
      <c r="NQ2741" s="22"/>
      <c r="NR2741" s="22"/>
      <c r="NS2741" s="22"/>
      <c r="NT2741" s="22"/>
      <c r="NU2741" s="22"/>
      <c r="NV2741" s="22"/>
      <c r="NW2741" s="22"/>
      <c r="NX2741" s="22"/>
      <c r="NY2741" s="22"/>
      <c r="NZ2741" s="22"/>
      <c r="OA2741" s="22"/>
      <c r="OB2741" s="22"/>
      <c r="OC2741" s="22"/>
      <c r="OD2741" s="22"/>
      <c r="OE2741" s="22"/>
      <c r="OF2741" s="22"/>
      <c r="OG2741" s="22"/>
      <c r="OH2741" s="22"/>
      <c r="OI2741" s="22"/>
      <c r="OJ2741" s="22"/>
      <c r="OK2741" s="22"/>
      <c r="OL2741" s="22"/>
      <c r="OM2741" s="22"/>
      <c r="ON2741" s="22"/>
      <c r="OO2741" s="22"/>
      <c r="OP2741" s="22"/>
      <c r="OQ2741" s="22"/>
      <c r="OR2741" s="22"/>
    </row>
    <row r="2742" spans="1:408" ht="15" thickBot="1">
      <c r="A2742" s="1"/>
      <c r="B2742" s="12"/>
      <c r="C2742" s="12"/>
      <c r="D2742" s="22"/>
      <c r="E2742" s="54"/>
      <c r="F2742" s="54"/>
      <c r="G2742" s="54"/>
      <c r="H2742" s="55"/>
      <c r="I2742" s="22"/>
      <c r="J2742" s="56"/>
      <c r="K2742" s="81"/>
      <c r="L2742" s="57"/>
      <c r="M2742" s="57"/>
      <c r="N2742" s="55"/>
      <c r="O2742" s="58"/>
      <c r="P2742" s="58"/>
      <c r="Q2742" s="59"/>
      <c r="R2742" s="60"/>
      <c r="S2742" s="60"/>
      <c r="T2742" s="22"/>
      <c r="U2742" s="1"/>
      <c r="V2742" s="23"/>
      <c r="X2742" s="24"/>
      <c r="Y2742" s="24"/>
      <c r="Z2742" s="22"/>
      <c r="AA2742" s="22"/>
      <c r="AB2742" s="22"/>
      <c r="AC2742" s="22"/>
      <c r="AD2742" s="22"/>
      <c r="AE2742" s="22"/>
      <c r="AF2742" s="22"/>
      <c r="AG2742" s="22"/>
      <c r="AH2742" s="22"/>
      <c r="AI2742" s="22"/>
      <c r="AJ2742" s="22"/>
      <c r="AK2742" s="22"/>
      <c r="AL2742" s="22"/>
      <c r="AM2742" s="22"/>
      <c r="AN2742" s="22"/>
      <c r="AO2742" s="22"/>
      <c r="AP2742" s="22"/>
      <c r="AQ2742" s="22"/>
      <c r="AR2742" s="22"/>
      <c r="AS2742" s="22"/>
      <c r="AT2742" s="22"/>
      <c r="AU2742" s="22"/>
      <c r="AV2742" s="22"/>
      <c r="AW2742" s="22"/>
      <c r="AX2742" s="22"/>
      <c r="AY2742" s="22"/>
      <c r="AZ2742" s="22"/>
      <c r="BA2742" s="22"/>
      <c r="BB2742" s="22"/>
      <c r="BC2742" s="22"/>
      <c r="BD2742" s="22"/>
      <c r="BE2742" s="24"/>
      <c r="BF2742" s="22"/>
      <c r="BG2742" s="22"/>
      <c r="BH2742" s="22"/>
      <c r="BI2742" s="22"/>
      <c r="BJ2742" s="22"/>
      <c r="BK2742" s="22"/>
      <c r="BL2742" s="22"/>
      <c r="BM2742" s="22"/>
      <c r="BN2742" s="22"/>
      <c r="BO2742" s="22"/>
      <c r="BP2742" s="22"/>
      <c r="BQ2742" s="22"/>
      <c r="BR2742" s="22"/>
      <c r="BS2742" s="22"/>
      <c r="BT2742" s="22"/>
      <c r="BU2742" s="22"/>
      <c r="BV2742" s="22"/>
      <c r="BW2742" s="22"/>
      <c r="BX2742" s="22"/>
      <c r="BY2742" s="22"/>
      <c r="BZ2742" s="22"/>
      <c r="CA2742" s="22"/>
      <c r="CB2742" s="22"/>
      <c r="CC2742" s="22"/>
      <c r="CD2742" s="22"/>
      <c r="CE2742" s="22"/>
      <c r="CF2742" s="22"/>
      <c r="CG2742" s="22"/>
      <c r="CH2742" s="22"/>
      <c r="CI2742" s="22"/>
      <c r="CJ2742" s="22"/>
      <c r="CK2742" s="24"/>
      <c r="CL2742" s="22"/>
      <c r="CM2742" s="22"/>
      <c r="CN2742" s="22"/>
      <c r="CO2742" s="22"/>
      <c r="CP2742" s="22"/>
      <c r="CQ2742" s="22"/>
      <c r="CR2742" s="22"/>
      <c r="CS2742" s="22"/>
      <c r="CT2742" s="22"/>
      <c r="CU2742" s="22"/>
      <c r="CV2742" s="22"/>
      <c r="CW2742" s="22"/>
      <c r="CX2742" s="22"/>
      <c r="CY2742" s="22"/>
      <c r="CZ2742" s="22"/>
      <c r="DA2742" s="22"/>
      <c r="DB2742" s="22"/>
      <c r="DC2742" s="22"/>
      <c r="DD2742" s="22"/>
      <c r="DE2742" s="22"/>
      <c r="DF2742" s="22"/>
      <c r="DG2742" s="22"/>
      <c r="DH2742" s="22"/>
      <c r="DI2742" s="22"/>
      <c r="DJ2742" s="22"/>
      <c r="DK2742" s="22"/>
      <c r="DL2742" s="22"/>
      <c r="DM2742" s="22"/>
      <c r="DN2742" s="22"/>
      <c r="DO2742" s="22"/>
      <c r="DP2742" s="22"/>
      <c r="DQ2742" s="24"/>
      <c r="DR2742" s="22"/>
      <c r="DS2742" s="22"/>
      <c r="DT2742" s="22"/>
      <c r="DU2742" s="22"/>
      <c r="DV2742" s="22"/>
      <c r="DW2742" s="22"/>
      <c r="DX2742" s="22"/>
      <c r="DY2742" s="22"/>
      <c r="DZ2742" s="22"/>
      <c r="EA2742" s="22"/>
      <c r="EB2742" s="22"/>
      <c r="EC2742" s="22"/>
      <c r="ED2742" s="22"/>
      <c r="EE2742" s="22"/>
      <c r="EF2742" s="22"/>
      <c r="EG2742" s="22"/>
      <c r="EH2742" s="22"/>
      <c r="EI2742" s="22"/>
      <c r="EJ2742" s="22"/>
      <c r="EK2742" s="22"/>
      <c r="EL2742" s="22"/>
      <c r="EM2742" s="22"/>
      <c r="EN2742" s="22"/>
      <c r="EO2742" s="22"/>
      <c r="EP2742" s="22"/>
      <c r="EQ2742" s="22"/>
      <c r="ER2742" s="22"/>
      <c r="ES2742" s="22"/>
      <c r="ET2742" s="22"/>
      <c r="EU2742" s="22"/>
      <c r="EV2742" s="22"/>
      <c r="EW2742" s="24"/>
      <c r="EX2742" s="22"/>
      <c r="EY2742" s="22"/>
      <c r="EZ2742" s="22"/>
      <c r="FA2742" s="22"/>
      <c r="FB2742" s="22"/>
      <c r="FC2742" s="22"/>
      <c r="FD2742" s="22"/>
      <c r="FE2742" s="22"/>
      <c r="FF2742" s="22"/>
      <c r="FG2742" s="22"/>
      <c r="FH2742" s="22"/>
      <c r="FI2742" s="22"/>
      <c r="FJ2742" s="22"/>
      <c r="FK2742" s="22"/>
      <c r="FL2742" s="22"/>
      <c r="FM2742" s="22"/>
      <c r="FN2742" s="22"/>
      <c r="FO2742" s="22"/>
      <c r="FP2742" s="22"/>
      <c r="FQ2742" s="22"/>
      <c r="FR2742" s="22"/>
      <c r="FS2742" s="22"/>
      <c r="FT2742" s="22"/>
      <c r="FU2742" s="22"/>
      <c r="FV2742" s="22"/>
      <c r="FW2742" s="22"/>
      <c r="FX2742" s="22"/>
      <c r="FY2742" s="22"/>
      <c r="FZ2742" s="22"/>
      <c r="GA2742" s="22"/>
      <c r="GB2742" s="22"/>
      <c r="GC2742" s="24"/>
      <c r="GD2742" s="22"/>
      <c r="GE2742" s="22"/>
      <c r="GF2742" s="22"/>
      <c r="GG2742" s="22"/>
      <c r="GH2742" s="22"/>
      <c r="GI2742" s="22"/>
      <c r="GJ2742" s="22"/>
      <c r="GK2742" s="22"/>
      <c r="GL2742" s="22"/>
      <c r="GM2742" s="22"/>
      <c r="GN2742" s="22"/>
      <c r="GO2742" s="22"/>
      <c r="GP2742" s="22"/>
      <c r="GQ2742" s="22"/>
      <c r="GR2742" s="22"/>
      <c r="GS2742" s="22"/>
      <c r="GT2742" s="22"/>
      <c r="GU2742" s="22"/>
      <c r="GV2742" s="22"/>
      <c r="GW2742" s="22"/>
      <c r="GX2742" s="22"/>
      <c r="GY2742" s="22"/>
      <c r="GZ2742" s="22"/>
      <c r="HA2742" s="22"/>
      <c r="HB2742" s="22"/>
      <c r="HC2742" s="22"/>
      <c r="HD2742" s="22"/>
      <c r="HE2742" s="22"/>
      <c r="HF2742" s="22"/>
      <c r="HG2742" s="22"/>
      <c r="HH2742" s="22"/>
      <c r="HI2742" s="24"/>
      <c r="HJ2742" s="22"/>
      <c r="HK2742" s="22"/>
      <c r="HL2742" s="22"/>
      <c r="HM2742" s="22"/>
      <c r="HN2742" s="22"/>
      <c r="HO2742" s="22"/>
      <c r="HP2742" s="22"/>
      <c r="HQ2742" s="22"/>
      <c r="HR2742" s="22"/>
      <c r="HS2742" s="22"/>
      <c r="HT2742" s="22"/>
      <c r="HU2742" s="22"/>
      <c r="HV2742" s="22"/>
      <c r="HW2742" s="22"/>
      <c r="HX2742" s="22"/>
      <c r="HY2742" s="22"/>
      <c r="HZ2742" s="22"/>
      <c r="IA2742" s="22"/>
      <c r="IB2742" s="22"/>
      <c r="IC2742" s="22"/>
      <c r="ID2742" s="22"/>
      <c r="IE2742" s="22"/>
      <c r="IF2742" s="22"/>
      <c r="IG2742" s="22"/>
      <c r="IH2742" s="22"/>
      <c r="II2742" s="22"/>
      <c r="IJ2742" s="22"/>
      <c r="IK2742" s="22"/>
      <c r="IL2742" s="22"/>
      <c r="IM2742" s="22"/>
      <c r="IN2742" s="22"/>
      <c r="IO2742" s="24"/>
      <c r="IP2742" s="22"/>
      <c r="IQ2742" s="22"/>
      <c r="IR2742" s="22"/>
      <c r="IS2742" s="22"/>
      <c r="IT2742" s="22"/>
      <c r="IU2742" s="22"/>
      <c r="IV2742" s="22"/>
      <c r="IW2742" s="22"/>
      <c r="IX2742" s="22"/>
      <c r="IY2742" s="22"/>
      <c r="IZ2742" s="22"/>
      <c r="JA2742" s="22"/>
      <c r="JB2742" s="22"/>
      <c r="JC2742" s="22"/>
      <c r="JD2742" s="22"/>
      <c r="JE2742" s="22"/>
      <c r="JF2742" s="22"/>
      <c r="JG2742" s="22"/>
      <c r="JH2742" s="22"/>
      <c r="JI2742" s="22"/>
      <c r="JJ2742" s="22"/>
      <c r="JK2742" s="22"/>
      <c r="JL2742" s="22"/>
      <c r="JM2742" s="22"/>
      <c r="JN2742" s="22"/>
      <c r="JO2742" s="22"/>
      <c r="JP2742" s="22"/>
      <c r="JQ2742" s="22"/>
      <c r="JR2742" s="22"/>
      <c r="JS2742" s="22"/>
      <c r="JT2742" s="22"/>
      <c r="JU2742" s="24"/>
      <c r="JV2742" s="22"/>
      <c r="JW2742" s="22"/>
      <c r="JX2742" s="22"/>
      <c r="JY2742" s="22"/>
      <c r="JZ2742" s="22"/>
      <c r="KA2742" s="22"/>
      <c r="KB2742" s="22"/>
      <c r="KC2742" s="22"/>
      <c r="KD2742" s="22"/>
      <c r="KE2742" s="22"/>
      <c r="KF2742" s="22"/>
      <c r="KG2742" s="22"/>
      <c r="KH2742" s="22"/>
      <c r="KI2742" s="22"/>
      <c r="KJ2742" s="22"/>
      <c r="KK2742" s="22"/>
      <c r="KL2742" s="22"/>
      <c r="KM2742" s="22"/>
      <c r="KN2742" s="22"/>
      <c r="KO2742" s="22"/>
      <c r="KP2742" s="22"/>
      <c r="KQ2742" s="22"/>
      <c r="KR2742" s="22"/>
      <c r="KS2742" s="22"/>
      <c r="KT2742" s="22"/>
      <c r="KU2742" s="22"/>
      <c r="KV2742" s="22"/>
      <c r="KW2742" s="22"/>
      <c r="KX2742" s="22"/>
      <c r="KY2742" s="22"/>
      <c r="KZ2742" s="22"/>
      <c r="LA2742" s="24"/>
      <c r="LB2742" s="22"/>
      <c r="LC2742" s="22"/>
      <c r="LD2742" s="22"/>
      <c r="LE2742" s="22"/>
      <c r="LF2742" s="22"/>
      <c r="LG2742" s="22"/>
      <c r="LH2742" s="22"/>
      <c r="LI2742" s="22"/>
      <c r="LJ2742" s="22"/>
      <c r="LK2742" s="22"/>
      <c r="LL2742" s="22"/>
      <c r="LM2742" s="22"/>
      <c r="LN2742" s="22"/>
      <c r="LO2742" s="22"/>
      <c r="LP2742" s="22"/>
      <c r="LQ2742" s="22"/>
      <c r="LR2742" s="22"/>
      <c r="LS2742" s="22"/>
      <c r="LT2742" s="22"/>
      <c r="LU2742" s="22"/>
      <c r="LV2742" s="22"/>
      <c r="LW2742" s="22"/>
      <c r="LX2742" s="22"/>
      <c r="LY2742" s="22"/>
      <c r="LZ2742" s="22"/>
      <c r="MA2742" s="22"/>
      <c r="MB2742" s="22"/>
      <c r="MC2742" s="22"/>
      <c r="MD2742" s="22"/>
      <c r="ME2742" s="22"/>
      <c r="MF2742" s="22"/>
      <c r="MG2742" s="24"/>
      <c r="MH2742" s="22"/>
      <c r="MI2742" s="22"/>
      <c r="MJ2742" s="22"/>
      <c r="MK2742" s="22"/>
      <c r="ML2742" s="22"/>
      <c r="MM2742" s="22"/>
      <c r="MN2742" s="22"/>
      <c r="MO2742" s="22"/>
      <c r="MP2742" s="22"/>
      <c r="MQ2742" s="22"/>
      <c r="MR2742" s="22"/>
      <c r="MS2742" s="22"/>
      <c r="MT2742" s="22"/>
      <c r="MU2742" s="22"/>
      <c r="MV2742" s="22"/>
      <c r="MW2742" s="22"/>
      <c r="MX2742" s="22"/>
      <c r="MY2742" s="22"/>
      <c r="MZ2742" s="22"/>
      <c r="NA2742" s="22"/>
      <c r="NB2742" s="22"/>
      <c r="NC2742" s="22"/>
      <c r="ND2742" s="22"/>
      <c r="NE2742" s="22"/>
      <c r="NF2742" s="22"/>
      <c r="NG2742" s="22"/>
      <c r="NH2742" s="22"/>
      <c r="NI2742" s="22"/>
      <c r="NJ2742" s="22"/>
      <c r="NK2742" s="22"/>
      <c r="NL2742" s="22"/>
      <c r="NM2742" s="24"/>
      <c r="NN2742" s="22"/>
      <c r="NO2742" s="22"/>
      <c r="NP2742" s="22"/>
      <c r="NQ2742" s="22"/>
      <c r="NR2742" s="22"/>
      <c r="NS2742" s="22"/>
      <c r="NT2742" s="22"/>
      <c r="NU2742" s="22"/>
      <c r="NV2742" s="22"/>
      <c r="NW2742" s="22"/>
      <c r="NX2742" s="22"/>
      <c r="NY2742" s="22"/>
      <c r="NZ2742" s="22"/>
      <c r="OA2742" s="22"/>
      <c r="OB2742" s="22"/>
      <c r="OC2742" s="22"/>
      <c r="OD2742" s="22"/>
      <c r="OE2742" s="22"/>
      <c r="OF2742" s="22"/>
      <c r="OG2742" s="22"/>
      <c r="OH2742" s="22"/>
      <c r="OI2742" s="22"/>
      <c r="OJ2742" s="22"/>
      <c r="OK2742" s="22"/>
      <c r="OL2742" s="22"/>
      <c r="OM2742" s="22"/>
      <c r="ON2742" s="22"/>
      <c r="OO2742" s="22"/>
      <c r="OP2742" s="22"/>
      <c r="OQ2742" s="22"/>
      <c r="OR2742" s="22"/>
    </row>
    <row r="2743" spans="1:408" ht="15" thickBot="1">
      <c r="A2743" s="1"/>
      <c r="B2743" s="12"/>
      <c r="C2743" s="12"/>
      <c r="D2743" s="22"/>
      <c r="E2743" s="54"/>
      <c r="F2743" s="54"/>
      <c r="G2743" s="54"/>
      <c r="H2743" s="55"/>
      <c r="I2743" s="22"/>
      <c r="J2743" s="56"/>
      <c r="K2743" s="80"/>
      <c r="L2743" s="57"/>
      <c r="M2743" s="57"/>
      <c r="N2743" s="55"/>
      <c r="O2743" s="58"/>
      <c r="P2743" s="58"/>
      <c r="Q2743" s="59"/>
      <c r="R2743" s="60"/>
      <c r="S2743" s="60"/>
      <c r="T2743" s="22"/>
      <c r="U2743" s="1"/>
      <c r="V2743" s="23"/>
      <c r="X2743" s="24"/>
      <c r="Y2743" s="24"/>
      <c r="Z2743" s="22"/>
      <c r="AA2743" s="22"/>
      <c r="AB2743" s="22"/>
      <c r="AC2743" s="22"/>
      <c r="AD2743" s="22"/>
      <c r="AE2743" s="22"/>
      <c r="AF2743" s="22"/>
      <c r="AG2743" s="22"/>
      <c r="AH2743" s="22"/>
      <c r="AI2743" s="22"/>
      <c r="AJ2743" s="22"/>
      <c r="AK2743" s="22"/>
      <c r="AL2743" s="22"/>
      <c r="AM2743" s="22"/>
      <c r="AN2743" s="22"/>
      <c r="AO2743" s="22"/>
      <c r="AP2743" s="22"/>
      <c r="AQ2743" s="22"/>
      <c r="AR2743" s="22"/>
      <c r="AS2743" s="22"/>
      <c r="AT2743" s="22"/>
      <c r="AU2743" s="22"/>
      <c r="AV2743" s="22"/>
      <c r="AW2743" s="22"/>
      <c r="AX2743" s="22"/>
      <c r="AY2743" s="22"/>
      <c r="AZ2743" s="22"/>
      <c r="BA2743" s="22"/>
      <c r="BB2743" s="22"/>
      <c r="BC2743" s="22"/>
      <c r="BD2743" s="22"/>
      <c r="BE2743" s="24"/>
      <c r="BF2743" s="22"/>
      <c r="BG2743" s="22"/>
      <c r="BH2743" s="22"/>
      <c r="BI2743" s="22"/>
      <c r="BJ2743" s="22"/>
      <c r="BK2743" s="22"/>
      <c r="BL2743" s="22"/>
      <c r="BM2743" s="22"/>
      <c r="BN2743" s="22"/>
      <c r="BO2743" s="22"/>
      <c r="BP2743" s="22"/>
      <c r="BQ2743" s="22"/>
      <c r="BR2743" s="22"/>
      <c r="BS2743" s="22"/>
      <c r="BT2743" s="22"/>
      <c r="BU2743" s="22"/>
      <c r="BV2743" s="22"/>
      <c r="BW2743" s="22"/>
      <c r="BX2743" s="22"/>
      <c r="BY2743" s="22"/>
      <c r="BZ2743" s="22"/>
      <c r="CA2743" s="22"/>
      <c r="CB2743" s="22"/>
      <c r="CC2743" s="22"/>
      <c r="CD2743" s="22"/>
      <c r="CE2743" s="22"/>
      <c r="CF2743" s="22"/>
      <c r="CG2743" s="22"/>
      <c r="CH2743" s="22"/>
      <c r="CI2743" s="22"/>
      <c r="CJ2743" s="22"/>
      <c r="CK2743" s="24"/>
      <c r="CL2743" s="22"/>
      <c r="CM2743" s="22"/>
      <c r="CN2743" s="22"/>
      <c r="CO2743" s="22"/>
      <c r="CP2743" s="22"/>
      <c r="CQ2743" s="22"/>
      <c r="CR2743" s="22"/>
      <c r="CS2743" s="22"/>
      <c r="CT2743" s="22"/>
      <c r="CU2743" s="22"/>
      <c r="CV2743" s="22"/>
      <c r="CW2743" s="22"/>
      <c r="CX2743" s="22"/>
      <c r="CY2743" s="22"/>
      <c r="CZ2743" s="22"/>
      <c r="DA2743" s="22"/>
      <c r="DB2743" s="22"/>
      <c r="DC2743" s="22"/>
      <c r="DD2743" s="22"/>
      <c r="DE2743" s="22"/>
      <c r="DF2743" s="22"/>
      <c r="DG2743" s="22"/>
      <c r="DH2743" s="22"/>
      <c r="DI2743" s="22"/>
      <c r="DJ2743" s="22"/>
      <c r="DK2743" s="22"/>
      <c r="DL2743" s="22"/>
      <c r="DM2743" s="22"/>
      <c r="DN2743" s="22"/>
      <c r="DO2743" s="22"/>
      <c r="DP2743" s="22"/>
      <c r="DQ2743" s="24"/>
      <c r="DR2743" s="22"/>
      <c r="DS2743" s="22"/>
      <c r="DT2743" s="22"/>
      <c r="DU2743" s="22"/>
      <c r="DV2743" s="22"/>
      <c r="DW2743" s="22"/>
      <c r="DX2743" s="22"/>
      <c r="DY2743" s="22"/>
      <c r="DZ2743" s="22"/>
      <c r="EA2743" s="22"/>
      <c r="EB2743" s="22"/>
      <c r="EC2743" s="22"/>
      <c r="ED2743" s="22"/>
      <c r="EE2743" s="22"/>
      <c r="EF2743" s="22"/>
      <c r="EG2743" s="22"/>
      <c r="EH2743" s="22"/>
      <c r="EI2743" s="22"/>
      <c r="EJ2743" s="22"/>
      <c r="EK2743" s="22"/>
      <c r="EL2743" s="22"/>
      <c r="EM2743" s="22"/>
      <c r="EN2743" s="22"/>
      <c r="EO2743" s="22"/>
      <c r="EP2743" s="22"/>
      <c r="EQ2743" s="22"/>
      <c r="ER2743" s="22"/>
      <c r="ES2743" s="22"/>
      <c r="ET2743" s="22"/>
      <c r="EU2743" s="22"/>
      <c r="EV2743" s="22"/>
      <c r="EW2743" s="24"/>
      <c r="EX2743" s="22"/>
      <c r="EY2743" s="22"/>
      <c r="EZ2743" s="22"/>
      <c r="FA2743" s="22"/>
      <c r="FB2743" s="22"/>
      <c r="FC2743" s="22"/>
      <c r="FD2743" s="22"/>
      <c r="FE2743" s="22"/>
      <c r="FF2743" s="22"/>
      <c r="FG2743" s="22"/>
      <c r="FH2743" s="22"/>
      <c r="FI2743" s="22"/>
      <c r="FJ2743" s="22"/>
      <c r="FK2743" s="22"/>
      <c r="FL2743" s="22"/>
      <c r="FM2743" s="22"/>
      <c r="FN2743" s="22"/>
      <c r="FO2743" s="22"/>
      <c r="FP2743" s="22"/>
      <c r="FQ2743" s="22"/>
      <c r="FR2743" s="22"/>
      <c r="FS2743" s="22"/>
      <c r="FT2743" s="22"/>
      <c r="FU2743" s="22"/>
      <c r="FV2743" s="22"/>
      <c r="FW2743" s="22"/>
      <c r="FX2743" s="22"/>
      <c r="FY2743" s="22"/>
      <c r="FZ2743" s="22"/>
      <c r="GA2743" s="22"/>
      <c r="GB2743" s="22"/>
      <c r="GC2743" s="24"/>
      <c r="GD2743" s="22"/>
      <c r="GE2743" s="22"/>
      <c r="GF2743" s="22"/>
      <c r="GG2743" s="22"/>
      <c r="GH2743" s="22"/>
      <c r="GI2743" s="22"/>
      <c r="GJ2743" s="22"/>
      <c r="GK2743" s="22"/>
      <c r="GL2743" s="22"/>
      <c r="GM2743" s="22"/>
      <c r="GN2743" s="22"/>
      <c r="GO2743" s="22"/>
      <c r="GP2743" s="22"/>
      <c r="GQ2743" s="22"/>
      <c r="GR2743" s="22"/>
      <c r="GS2743" s="22"/>
      <c r="GT2743" s="22"/>
      <c r="GU2743" s="22"/>
      <c r="GV2743" s="22"/>
      <c r="GW2743" s="22"/>
      <c r="GX2743" s="22"/>
      <c r="GY2743" s="22"/>
      <c r="GZ2743" s="22"/>
      <c r="HA2743" s="22"/>
      <c r="HB2743" s="22"/>
      <c r="HC2743" s="22"/>
      <c r="HD2743" s="22"/>
      <c r="HE2743" s="22"/>
      <c r="HF2743" s="22"/>
      <c r="HG2743" s="22"/>
      <c r="HH2743" s="22"/>
      <c r="HI2743" s="24"/>
      <c r="HJ2743" s="22"/>
      <c r="HK2743" s="22"/>
      <c r="HL2743" s="22"/>
      <c r="HM2743" s="22"/>
      <c r="HN2743" s="22"/>
      <c r="HO2743" s="22"/>
      <c r="HP2743" s="22"/>
      <c r="HQ2743" s="22"/>
      <c r="HR2743" s="22"/>
      <c r="HS2743" s="22"/>
      <c r="HT2743" s="22"/>
      <c r="HU2743" s="22"/>
      <c r="HV2743" s="22"/>
      <c r="HW2743" s="22"/>
      <c r="HX2743" s="22"/>
      <c r="HY2743" s="22"/>
      <c r="HZ2743" s="22"/>
      <c r="IA2743" s="22"/>
      <c r="IB2743" s="22"/>
      <c r="IC2743" s="22"/>
      <c r="ID2743" s="22"/>
      <c r="IE2743" s="22"/>
      <c r="IF2743" s="22"/>
      <c r="IG2743" s="22"/>
      <c r="IH2743" s="22"/>
      <c r="II2743" s="22"/>
      <c r="IJ2743" s="22"/>
      <c r="IK2743" s="22"/>
      <c r="IL2743" s="22"/>
      <c r="IM2743" s="22"/>
      <c r="IN2743" s="22"/>
      <c r="IO2743" s="24"/>
      <c r="IP2743" s="22"/>
      <c r="IQ2743" s="22"/>
      <c r="IR2743" s="22"/>
      <c r="IS2743" s="22"/>
      <c r="IT2743" s="22"/>
      <c r="IU2743" s="22"/>
      <c r="IV2743" s="22"/>
      <c r="IW2743" s="22"/>
      <c r="IX2743" s="22"/>
      <c r="IY2743" s="22"/>
      <c r="IZ2743" s="22"/>
      <c r="JA2743" s="22"/>
      <c r="JB2743" s="22"/>
      <c r="JC2743" s="22"/>
      <c r="JD2743" s="22"/>
      <c r="JE2743" s="22"/>
      <c r="JF2743" s="22"/>
      <c r="JG2743" s="22"/>
      <c r="JH2743" s="22"/>
      <c r="JI2743" s="22"/>
      <c r="JJ2743" s="22"/>
      <c r="JK2743" s="22"/>
      <c r="JL2743" s="22"/>
      <c r="JM2743" s="22"/>
      <c r="JN2743" s="22"/>
      <c r="JO2743" s="22"/>
      <c r="JP2743" s="22"/>
      <c r="JQ2743" s="22"/>
      <c r="JR2743" s="22"/>
      <c r="JS2743" s="22"/>
      <c r="JT2743" s="22"/>
      <c r="JU2743" s="24"/>
      <c r="JV2743" s="22"/>
      <c r="JW2743" s="22"/>
      <c r="JX2743" s="22"/>
      <c r="JY2743" s="22"/>
      <c r="JZ2743" s="22"/>
      <c r="KA2743" s="22"/>
      <c r="KB2743" s="22"/>
      <c r="KC2743" s="22"/>
      <c r="KD2743" s="22"/>
      <c r="KE2743" s="22"/>
      <c r="KF2743" s="22"/>
      <c r="KG2743" s="22"/>
      <c r="KH2743" s="22"/>
      <c r="KI2743" s="22"/>
      <c r="KJ2743" s="22"/>
      <c r="KK2743" s="22"/>
      <c r="KL2743" s="22"/>
      <c r="KM2743" s="22"/>
      <c r="KN2743" s="22"/>
      <c r="KO2743" s="22"/>
      <c r="KP2743" s="22"/>
      <c r="KQ2743" s="22"/>
      <c r="KR2743" s="22"/>
      <c r="KS2743" s="22"/>
      <c r="KT2743" s="22"/>
      <c r="KU2743" s="22"/>
      <c r="KV2743" s="22"/>
      <c r="KW2743" s="22"/>
      <c r="KX2743" s="22"/>
      <c r="KY2743" s="22"/>
      <c r="KZ2743" s="22"/>
      <c r="LA2743" s="24"/>
      <c r="LB2743" s="22"/>
      <c r="LC2743" s="22"/>
      <c r="LD2743" s="22"/>
      <c r="LE2743" s="22"/>
      <c r="LF2743" s="22"/>
      <c r="LG2743" s="22"/>
      <c r="LH2743" s="22"/>
      <c r="LI2743" s="22"/>
      <c r="LJ2743" s="22"/>
      <c r="LK2743" s="22"/>
      <c r="LL2743" s="22"/>
      <c r="LM2743" s="22"/>
      <c r="LN2743" s="22"/>
      <c r="LO2743" s="22"/>
      <c r="LP2743" s="22"/>
      <c r="LQ2743" s="22"/>
      <c r="LR2743" s="22"/>
      <c r="LS2743" s="22"/>
      <c r="LT2743" s="22"/>
      <c r="LU2743" s="22"/>
      <c r="LV2743" s="22"/>
      <c r="LW2743" s="22"/>
      <c r="LX2743" s="22"/>
      <c r="LY2743" s="22"/>
      <c r="LZ2743" s="22"/>
      <c r="MA2743" s="22"/>
      <c r="MB2743" s="22"/>
      <c r="MC2743" s="22"/>
      <c r="MD2743" s="22"/>
      <c r="ME2743" s="22"/>
      <c r="MF2743" s="22"/>
      <c r="MG2743" s="24"/>
      <c r="MH2743" s="22"/>
      <c r="MI2743" s="22"/>
      <c r="MJ2743" s="22"/>
      <c r="MK2743" s="22"/>
      <c r="ML2743" s="22"/>
      <c r="MM2743" s="22"/>
      <c r="MN2743" s="22"/>
      <c r="MO2743" s="22"/>
      <c r="MP2743" s="22"/>
      <c r="MQ2743" s="22"/>
      <c r="MR2743" s="22"/>
      <c r="MS2743" s="22"/>
      <c r="MT2743" s="22"/>
      <c r="MU2743" s="22"/>
      <c r="MV2743" s="22"/>
      <c r="MW2743" s="22"/>
      <c r="MX2743" s="22"/>
      <c r="MY2743" s="22"/>
      <c r="MZ2743" s="22"/>
      <c r="NA2743" s="22"/>
      <c r="NB2743" s="22"/>
      <c r="NC2743" s="22"/>
      <c r="ND2743" s="22"/>
      <c r="NE2743" s="22"/>
      <c r="NF2743" s="22"/>
      <c r="NG2743" s="22"/>
      <c r="NH2743" s="22"/>
      <c r="NI2743" s="22"/>
      <c r="NJ2743" s="22"/>
      <c r="NK2743" s="22"/>
      <c r="NL2743" s="22"/>
      <c r="NM2743" s="24"/>
      <c r="NN2743" s="22"/>
      <c r="NO2743" s="22"/>
      <c r="NP2743" s="22"/>
      <c r="NQ2743" s="22"/>
      <c r="NR2743" s="22"/>
      <c r="NS2743" s="22"/>
      <c r="NT2743" s="22"/>
      <c r="NU2743" s="22"/>
      <c r="NV2743" s="22"/>
      <c r="NW2743" s="22"/>
      <c r="NX2743" s="22"/>
      <c r="NY2743" s="22"/>
      <c r="NZ2743" s="22"/>
      <c r="OA2743" s="22"/>
      <c r="OB2743" s="22"/>
      <c r="OC2743" s="22"/>
      <c r="OD2743" s="22"/>
      <c r="OE2743" s="22"/>
      <c r="OF2743" s="22"/>
      <c r="OG2743" s="22"/>
      <c r="OH2743" s="22"/>
      <c r="OI2743" s="22"/>
      <c r="OJ2743" s="22"/>
      <c r="OK2743" s="22"/>
      <c r="OL2743" s="22"/>
      <c r="OM2743" s="22"/>
      <c r="ON2743" s="22"/>
      <c r="OO2743" s="22"/>
      <c r="OP2743" s="22"/>
      <c r="OQ2743" s="22"/>
      <c r="OR2743" s="22"/>
    </row>
    <row r="2744" spans="1:408" ht="15" thickBot="1">
      <c r="A2744" s="1"/>
      <c r="B2744" s="12"/>
      <c r="C2744" s="12"/>
      <c r="D2744" s="22"/>
      <c r="E2744" s="54"/>
      <c r="F2744" s="54"/>
      <c r="G2744" s="54"/>
      <c r="H2744" s="55"/>
      <c r="I2744" s="22"/>
      <c r="J2744" s="56"/>
      <c r="K2744" s="81"/>
      <c r="L2744" s="57"/>
      <c r="M2744" s="57"/>
      <c r="N2744" s="55"/>
      <c r="O2744" s="58"/>
      <c r="P2744" s="58"/>
      <c r="Q2744" s="59"/>
      <c r="R2744" s="60"/>
      <c r="S2744" s="60"/>
      <c r="T2744" s="22"/>
      <c r="U2744" s="1"/>
      <c r="V2744" s="23"/>
      <c r="X2744" s="24"/>
      <c r="Y2744" s="24"/>
      <c r="Z2744" s="22"/>
      <c r="AA2744" s="22"/>
      <c r="AB2744" s="22"/>
      <c r="AC2744" s="22"/>
      <c r="AD2744" s="22"/>
      <c r="AE2744" s="22"/>
      <c r="AF2744" s="22"/>
      <c r="AG2744" s="22"/>
      <c r="AH2744" s="22"/>
      <c r="AI2744" s="22"/>
      <c r="AJ2744" s="22"/>
      <c r="AK2744" s="22"/>
      <c r="AL2744" s="22"/>
      <c r="AM2744" s="22"/>
      <c r="AN2744" s="22"/>
      <c r="AO2744" s="22"/>
      <c r="AP2744" s="22"/>
      <c r="AQ2744" s="22"/>
      <c r="AR2744" s="22"/>
      <c r="AS2744" s="22"/>
      <c r="AT2744" s="22"/>
      <c r="AU2744" s="22"/>
      <c r="AV2744" s="22"/>
      <c r="AW2744" s="22"/>
      <c r="AX2744" s="22"/>
      <c r="AY2744" s="22"/>
      <c r="AZ2744" s="22"/>
      <c r="BA2744" s="22"/>
      <c r="BB2744" s="22"/>
      <c r="BC2744" s="22"/>
      <c r="BD2744" s="22"/>
      <c r="BE2744" s="24"/>
      <c r="BF2744" s="22"/>
      <c r="BG2744" s="22"/>
      <c r="BH2744" s="22"/>
      <c r="BI2744" s="22"/>
      <c r="BJ2744" s="22"/>
      <c r="BK2744" s="22"/>
      <c r="BL2744" s="22"/>
      <c r="BM2744" s="22"/>
      <c r="BN2744" s="22"/>
      <c r="BO2744" s="22"/>
      <c r="BP2744" s="22"/>
      <c r="BQ2744" s="22"/>
      <c r="BR2744" s="22"/>
      <c r="BS2744" s="22"/>
      <c r="BT2744" s="22"/>
      <c r="BU2744" s="22"/>
      <c r="BV2744" s="22"/>
      <c r="BW2744" s="22"/>
      <c r="BX2744" s="22"/>
      <c r="BY2744" s="22"/>
      <c r="BZ2744" s="22"/>
      <c r="CA2744" s="22"/>
      <c r="CB2744" s="22"/>
      <c r="CC2744" s="22"/>
      <c r="CD2744" s="22"/>
      <c r="CE2744" s="22"/>
      <c r="CF2744" s="22"/>
      <c r="CG2744" s="22"/>
      <c r="CH2744" s="22"/>
      <c r="CI2744" s="22"/>
      <c r="CJ2744" s="22"/>
      <c r="CK2744" s="24"/>
      <c r="CL2744" s="22"/>
      <c r="CM2744" s="22"/>
      <c r="CN2744" s="22"/>
      <c r="CO2744" s="22"/>
      <c r="CP2744" s="22"/>
      <c r="CQ2744" s="22"/>
      <c r="CR2744" s="22"/>
      <c r="CS2744" s="22"/>
      <c r="CT2744" s="22"/>
      <c r="CU2744" s="22"/>
      <c r="CV2744" s="22"/>
      <c r="CW2744" s="22"/>
      <c r="CX2744" s="22"/>
      <c r="CY2744" s="22"/>
      <c r="CZ2744" s="22"/>
      <c r="DA2744" s="22"/>
      <c r="DB2744" s="22"/>
      <c r="DC2744" s="22"/>
      <c r="DD2744" s="22"/>
      <c r="DE2744" s="22"/>
      <c r="DF2744" s="22"/>
      <c r="DG2744" s="22"/>
      <c r="DH2744" s="22"/>
      <c r="DI2744" s="22"/>
      <c r="DJ2744" s="22"/>
      <c r="DK2744" s="22"/>
      <c r="DL2744" s="22"/>
      <c r="DM2744" s="22"/>
      <c r="DN2744" s="22"/>
      <c r="DO2744" s="22"/>
      <c r="DP2744" s="22"/>
      <c r="DQ2744" s="24"/>
      <c r="DR2744" s="22"/>
      <c r="DS2744" s="22"/>
      <c r="DT2744" s="22"/>
      <c r="DU2744" s="22"/>
      <c r="DV2744" s="22"/>
      <c r="DW2744" s="22"/>
      <c r="DX2744" s="22"/>
      <c r="DY2744" s="22"/>
      <c r="DZ2744" s="22"/>
      <c r="EA2744" s="22"/>
      <c r="EB2744" s="22"/>
      <c r="EC2744" s="22"/>
      <c r="ED2744" s="22"/>
      <c r="EE2744" s="22"/>
      <c r="EF2744" s="22"/>
      <c r="EG2744" s="22"/>
      <c r="EH2744" s="22"/>
      <c r="EI2744" s="22"/>
      <c r="EJ2744" s="22"/>
      <c r="EK2744" s="22"/>
      <c r="EL2744" s="22"/>
      <c r="EM2744" s="22"/>
      <c r="EN2744" s="22"/>
      <c r="EO2744" s="22"/>
      <c r="EP2744" s="22"/>
      <c r="EQ2744" s="22"/>
      <c r="ER2744" s="22"/>
      <c r="ES2744" s="22"/>
      <c r="ET2744" s="22"/>
      <c r="EU2744" s="22"/>
      <c r="EV2744" s="22"/>
      <c r="EW2744" s="24"/>
      <c r="EX2744" s="22"/>
      <c r="EY2744" s="22"/>
      <c r="EZ2744" s="22"/>
      <c r="FA2744" s="22"/>
      <c r="FB2744" s="22"/>
      <c r="FC2744" s="22"/>
      <c r="FD2744" s="22"/>
      <c r="FE2744" s="22"/>
      <c r="FF2744" s="22"/>
      <c r="FG2744" s="22"/>
      <c r="FH2744" s="22"/>
      <c r="FI2744" s="22"/>
      <c r="FJ2744" s="22"/>
      <c r="FK2744" s="22"/>
      <c r="FL2744" s="22"/>
      <c r="FM2744" s="22"/>
      <c r="FN2744" s="22"/>
      <c r="FO2744" s="22"/>
      <c r="FP2744" s="22"/>
      <c r="FQ2744" s="22"/>
      <c r="FR2744" s="22"/>
      <c r="FS2744" s="22"/>
      <c r="FT2744" s="22"/>
      <c r="FU2744" s="22"/>
      <c r="FV2744" s="22"/>
      <c r="FW2744" s="22"/>
      <c r="FX2744" s="22"/>
      <c r="FY2744" s="22"/>
      <c r="FZ2744" s="22"/>
      <c r="GA2744" s="22"/>
      <c r="GB2744" s="22"/>
      <c r="GC2744" s="24"/>
      <c r="GD2744" s="22"/>
      <c r="GE2744" s="22"/>
      <c r="GF2744" s="22"/>
      <c r="GG2744" s="22"/>
      <c r="GH2744" s="22"/>
      <c r="GI2744" s="22"/>
      <c r="GJ2744" s="22"/>
      <c r="GK2744" s="22"/>
      <c r="GL2744" s="22"/>
      <c r="GM2744" s="22"/>
      <c r="GN2744" s="22"/>
      <c r="GO2744" s="22"/>
      <c r="GP2744" s="22"/>
      <c r="GQ2744" s="22"/>
      <c r="GR2744" s="22"/>
      <c r="GS2744" s="22"/>
      <c r="GT2744" s="22"/>
      <c r="GU2744" s="22"/>
      <c r="GV2744" s="22"/>
      <c r="GW2744" s="22"/>
      <c r="GX2744" s="22"/>
      <c r="GY2744" s="22"/>
      <c r="GZ2744" s="22"/>
      <c r="HA2744" s="22"/>
      <c r="HB2744" s="22"/>
      <c r="HC2744" s="22"/>
      <c r="HD2744" s="22"/>
      <c r="HE2744" s="22"/>
      <c r="HF2744" s="22"/>
      <c r="HG2744" s="22"/>
      <c r="HH2744" s="22"/>
      <c r="HI2744" s="24"/>
      <c r="HJ2744" s="22"/>
      <c r="HK2744" s="22"/>
      <c r="HL2744" s="22"/>
      <c r="HM2744" s="22"/>
      <c r="HN2744" s="22"/>
      <c r="HO2744" s="22"/>
      <c r="HP2744" s="22"/>
      <c r="HQ2744" s="22"/>
      <c r="HR2744" s="22"/>
      <c r="HS2744" s="22"/>
      <c r="HT2744" s="22"/>
      <c r="HU2744" s="22"/>
      <c r="HV2744" s="22"/>
      <c r="HW2744" s="22"/>
      <c r="HX2744" s="22"/>
      <c r="HY2744" s="22"/>
      <c r="HZ2744" s="22"/>
      <c r="IA2744" s="22"/>
      <c r="IB2744" s="22"/>
      <c r="IC2744" s="22"/>
      <c r="ID2744" s="22"/>
      <c r="IE2744" s="22"/>
      <c r="IF2744" s="22"/>
      <c r="IG2744" s="22"/>
      <c r="IH2744" s="22"/>
      <c r="II2744" s="22"/>
      <c r="IJ2744" s="22"/>
      <c r="IK2744" s="22"/>
      <c r="IL2744" s="22"/>
      <c r="IM2744" s="22"/>
      <c r="IN2744" s="22"/>
      <c r="IO2744" s="24"/>
      <c r="IP2744" s="22"/>
      <c r="IQ2744" s="22"/>
      <c r="IR2744" s="22"/>
      <c r="IS2744" s="22"/>
      <c r="IT2744" s="22"/>
      <c r="IU2744" s="22"/>
      <c r="IV2744" s="22"/>
      <c r="IW2744" s="22"/>
      <c r="IX2744" s="22"/>
      <c r="IY2744" s="22"/>
      <c r="IZ2744" s="22"/>
      <c r="JA2744" s="22"/>
      <c r="JB2744" s="22"/>
      <c r="JC2744" s="22"/>
      <c r="JD2744" s="22"/>
      <c r="JE2744" s="22"/>
      <c r="JF2744" s="22"/>
      <c r="JG2744" s="22"/>
      <c r="JH2744" s="22"/>
      <c r="JI2744" s="22"/>
      <c r="JJ2744" s="22"/>
      <c r="JK2744" s="22"/>
      <c r="JL2744" s="22"/>
      <c r="JM2744" s="22"/>
      <c r="JN2744" s="22"/>
      <c r="JO2744" s="22"/>
      <c r="JP2744" s="22"/>
      <c r="JQ2744" s="22"/>
      <c r="JR2744" s="22"/>
      <c r="JS2744" s="22"/>
      <c r="JT2744" s="22"/>
      <c r="JU2744" s="24"/>
      <c r="JV2744" s="22"/>
      <c r="JW2744" s="22"/>
      <c r="JX2744" s="22"/>
      <c r="JY2744" s="22"/>
      <c r="JZ2744" s="22"/>
      <c r="KA2744" s="22"/>
      <c r="KB2744" s="22"/>
      <c r="KC2744" s="22"/>
      <c r="KD2744" s="22"/>
      <c r="KE2744" s="22"/>
      <c r="KF2744" s="22"/>
      <c r="KG2744" s="22"/>
      <c r="KH2744" s="22"/>
      <c r="KI2744" s="22"/>
      <c r="KJ2744" s="22"/>
      <c r="KK2744" s="22"/>
      <c r="KL2744" s="22"/>
      <c r="KM2744" s="22"/>
      <c r="KN2744" s="22"/>
      <c r="KO2744" s="22"/>
      <c r="KP2744" s="22"/>
      <c r="KQ2744" s="22"/>
      <c r="KR2744" s="22"/>
      <c r="KS2744" s="22"/>
      <c r="KT2744" s="22"/>
      <c r="KU2744" s="22"/>
      <c r="KV2744" s="22"/>
      <c r="KW2744" s="22"/>
      <c r="KX2744" s="22"/>
      <c r="KY2744" s="22"/>
      <c r="KZ2744" s="22"/>
      <c r="LA2744" s="24"/>
      <c r="LB2744" s="22"/>
      <c r="LC2744" s="22"/>
      <c r="LD2744" s="22"/>
      <c r="LE2744" s="22"/>
      <c r="LF2744" s="22"/>
      <c r="LG2744" s="22"/>
      <c r="LH2744" s="22"/>
      <c r="LI2744" s="22"/>
      <c r="LJ2744" s="22"/>
      <c r="LK2744" s="22"/>
      <c r="LL2744" s="22"/>
      <c r="LM2744" s="22"/>
      <c r="LN2744" s="22"/>
      <c r="LO2744" s="22"/>
      <c r="LP2744" s="22"/>
      <c r="LQ2744" s="22"/>
      <c r="LR2744" s="22"/>
      <c r="LS2744" s="22"/>
      <c r="LT2744" s="22"/>
      <c r="LU2744" s="22"/>
      <c r="LV2744" s="22"/>
      <c r="LW2744" s="22"/>
      <c r="LX2744" s="22"/>
      <c r="LY2744" s="22"/>
      <c r="LZ2744" s="22"/>
      <c r="MA2744" s="22"/>
      <c r="MB2744" s="22"/>
      <c r="MC2744" s="22"/>
      <c r="MD2744" s="22"/>
      <c r="ME2744" s="22"/>
      <c r="MF2744" s="22"/>
      <c r="MG2744" s="24"/>
      <c r="MH2744" s="22"/>
      <c r="MI2744" s="22"/>
      <c r="MJ2744" s="22"/>
      <c r="MK2744" s="22"/>
      <c r="ML2744" s="22"/>
      <c r="MM2744" s="22"/>
      <c r="MN2744" s="22"/>
      <c r="MO2744" s="22"/>
      <c r="MP2744" s="22"/>
      <c r="MQ2744" s="22"/>
      <c r="MR2744" s="22"/>
      <c r="MS2744" s="22"/>
      <c r="MT2744" s="22"/>
      <c r="MU2744" s="22"/>
      <c r="MV2744" s="22"/>
      <c r="MW2744" s="22"/>
      <c r="MX2744" s="22"/>
      <c r="MY2744" s="22"/>
      <c r="MZ2744" s="22"/>
      <c r="NA2744" s="22"/>
      <c r="NB2744" s="22"/>
      <c r="NC2744" s="22"/>
      <c r="ND2744" s="22"/>
      <c r="NE2744" s="22"/>
      <c r="NF2744" s="22"/>
      <c r="NG2744" s="22"/>
      <c r="NH2744" s="22"/>
      <c r="NI2744" s="22"/>
      <c r="NJ2744" s="22"/>
      <c r="NK2744" s="22"/>
      <c r="NL2744" s="22"/>
      <c r="NM2744" s="24"/>
      <c r="NN2744" s="22"/>
      <c r="NO2744" s="22"/>
      <c r="NP2744" s="22"/>
      <c r="NQ2744" s="22"/>
      <c r="NR2744" s="22"/>
      <c r="NS2744" s="22"/>
      <c r="NT2744" s="22"/>
      <c r="NU2744" s="22"/>
      <c r="NV2744" s="22"/>
      <c r="NW2744" s="22"/>
      <c r="NX2744" s="22"/>
      <c r="NY2744" s="22"/>
      <c r="NZ2744" s="22"/>
      <c r="OA2744" s="22"/>
      <c r="OB2744" s="22"/>
      <c r="OC2744" s="22"/>
      <c r="OD2744" s="22"/>
      <c r="OE2744" s="22"/>
      <c r="OF2744" s="22"/>
      <c r="OG2744" s="22"/>
      <c r="OH2744" s="22"/>
      <c r="OI2744" s="22"/>
      <c r="OJ2744" s="22"/>
      <c r="OK2744" s="22"/>
      <c r="OL2744" s="22"/>
      <c r="OM2744" s="22"/>
      <c r="ON2744" s="22"/>
      <c r="OO2744" s="22"/>
      <c r="OP2744" s="22"/>
      <c r="OQ2744" s="22"/>
      <c r="OR2744" s="22"/>
    </row>
    <row r="2745" spans="1:408" ht="15" thickBot="1">
      <c r="A2745" s="1"/>
      <c r="B2745" s="12"/>
      <c r="C2745" s="12"/>
      <c r="D2745" s="22"/>
      <c r="E2745" s="54"/>
      <c r="F2745" s="54"/>
      <c r="G2745" s="54"/>
      <c r="H2745" s="55"/>
      <c r="I2745" s="22"/>
      <c r="J2745" s="56"/>
      <c r="K2745" s="80"/>
      <c r="L2745" s="57"/>
      <c r="M2745" s="57"/>
      <c r="N2745" s="55"/>
      <c r="O2745" s="58"/>
      <c r="P2745" s="58"/>
      <c r="Q2745" s="59"/>
      <c r="R2745" s="60"/>
      <c r="S2745" s="60"/>
      <c r="T2745" s="22"/>
      <c r="U2745" s="1"/>
      <c r="V2745" s="23"/>
      <c r="X2745" s="24"/>
      <c r="Y2745" s="24"/>
      <c r="Z2745" s="22"/>
      <c r="AA2745" s="22"/>
      <c r="AB2745" s="22"/>
      <c r="AC2745" s="22"/>
      <c r="AD2745" s="22"/>
      <c r="AE2745" s="22"/>
      <c r="AF2745" s="22"/>
      <c r="AG2745" s="22"/>
      <c r="AH2745" s="22"/>
      <c r="AI2745" s="22"/>
      <c r="AJ2745" s="22"/>
      <c r="AK2745" s="22"/>
      <c r="AL2745" s="22"/>
      <c r="AM2745" s="22"/>
      <c r="AN2745" s="22"/>
      <c r="AO2745" s="22"/>
      <c r="AP2745" s="22"/>
      <c r="AQ2745" s="22"/>
      <c r="AR2745" s="22"/>
      <c r="AS2745" s="22"/>
      <c r="AT2745" s="22"/>
      <c r="AU2745" s="22"/>
      <c r="AV2745" s="22"/>
      <c r="AW2745" s="22"/>
      <c r="AX2745" s="22"/>
      <c r="AY2745" s="22"/>
      <c r="AZ2745" s="22"/>
      <c r="BA2745" s="22"/>
      <c r="BB2745" s="22"/>
      <c r="BC2745" s="22"/>
      <c r="BD2745" s="22"/>
      <c r="BE2745" s="24"/>
      <c r="BF2745" s="22"/>
      <c r="BG2745" s="22"/>
      <c r="BH2745" s="22"/>
      <c r="BI2745" s="22"/>
      <c r="BJ2745" s="22"/>
      <c r="BK2745" s="22"/>
      <c r="BL2745" s="22"/>
      <c r="BM2745" s="22"/>
      <c r="BN2745" s="22"/>
      <c r="BO2745" s="22"/>
      <c r="BP2745" s="22"/>
      <c r="BQ2745" s="22"/>
      <c r="BR2745" s="22"/>
      <c r="BS2745" s="22"/>
      <c r="BT2745" s="22"/>
      <c r="BU2745" s="22"/>
      <c r="BV2745" s="22"/>
      <c r="BW2745" s="22"/>
      <c r="BX2745" s="22"/>
      <c r="BY2745" s="22"/>
      <c r="BZ2745" s="22"/>
      <c r="CA2745" s="22"/>
      <c r="CB2745" s="22"/>
      <c r="CC2745" s="22"/>
      <c r="CD2745" s="22"/>
      <c r="CE2745" s="22"/>
      <c r="CF2745" s="22"/>
      <c r="CG2745" s="22"/>
      <c r="CH2745" s="22"/>
      <c r="CI2745" s="22"/>
      <c r="CJ2745" s="22"/>
      <c r="CK2745" s="24"/>
      <c r="CL2745" s="22"/>
      <c r="CM2745" s="22"/>
      <c r="CN2745" s="22"/>
      <c r="CO2745" s="22"/>
      <c r="CP2745" s="22"/>
      <c r="CQ2745" s="22"/>
      <c r="CR2745" s="22"/>
      <c r="CS2745" s="22"/>
      <c r="CT2745" s="22"/>
      <c r="CU2745" s="22"/>
      <c r="CV2745" s="22"/>
      <c r="CW2745" s="22"/>
      <c r="CX2745" s="22"/>
      <c r="CY2745" s="22"/>
      <c r="CZ2745" s="22"/>
      <c r="DA2745" s="22"/>
      <c r="DB2745" s="22"/>
      <c r="DC2745" s="22"/>
      <c r="DD2745" s="22"/>
      <c r="DE2745" s="22"/>
      <c r="DF2745" s="22"/>
      <c r="DG2745" s="22"/>
      <c r="DH2745" s="22"/>
      <c r="DI2745" s="22"/>
      <c r="DJ2745" s="22"/>
      <c r="DK2745" s="22"/>
      <c r="DL2745" s="22"/>
      <c r="DM2745" s="22"/>
      <c r="DN2745" s="22"/>
      <c r="DO2745" s="22"/>
      <c r="DP2745" s="22"/>
      <c r="DQ2745" s="24"/>
      <c r="DR2745" s="22"/>
      <c r="DS2745" s="22"/>
      <c r="DT2745" s="22"/>
      <c r="DU2745" s="22"/>
      <c r="DV2745" s="22"/>
      <c r="DW2745" s="22"/>
      <c r="DX2745" s="22"/>
      <c r="DY2745" s="22"/>
      <c r="DZ2745" s="22"/>
      <c r="EA2745" s="22"/>
      <c r="EB2745" s="22"/>
      <c r="EC2745" s="22"/>
      <c r="ED2745" s="22"/>
      <c r="EE2745" s="22"/>
      <c r="EF2745" s="22"/>
      <c r="EG2745" s="22"/>
      <c r="EH2745" s="22"/>
      <c r="EI2745" s="22"/>
      <c r="EJ2745" s="22"/>
      <c r="EK2745" s="22"/>
      <c r="EL2745" s="22"/>
      <c r="EM2745" s="22"/>
      <c r="EN2745" s="22"/>
      <c r="EO2745" s="22"/>
      <c r="EP2745" s="22"/>
      <c r="EQ2745" s="22"/>
      <c r="ER2745" s="22"/>
      <c r="ES2745" s="22"/>
      <c r="ET2745" s="22"/>
      <c r="EU2745" s="22"/>
      <c r="EV2745" s="22"/>
      <c r="EW2745" s="24"/>
      <c r="EX2745" s="22"/>
      <c r="EY2745" s="22"/>
      <c r="EZ2745" s="22"/>
      <c r="FA2745" s="22"/>
      <c r="FB2745" s="22"/>
      <c r="FC2745" s="22"/>
      <c r="FD2745" s="22"/>
      <c r="FE2745" s="22"/>
      <c r="FF2745" s="22"/>
      <c r="FG2745" s="22"/>
      <c r="FH2745" s="22"/>
      <c r="FI2745" s="22"/>
      <c r="FJ2745" s="22"/>
      <c r="FK2745" s="22"/>
      <c r="FL2745" s="22"/>
      <c r="FM2745" s="22"/>
      <c r="FN2745" s="22"/>
      <c r="FO2745" s="22"/>
      <c r="FP2745" s="22"/>
      <c r="FQ2745" s="22"/>
      <c r="FR2745" s="22"/>
      <c r="FS2745" s="22"/>
      <c r="FT2745" s="22"/>
      <c r="FU2745" s="22"/>
      <c r="FV2745" s="22"/>
      <c r="FW2745" s="22"/>
      <c r="FX2745" s="22"/>
      <c r="FY2745" s="22"/>
      <c r="FZ2745" s="22"/>
      <c r="GA2745" s="22"/>
      <c r="GB2745" s="22"/>
      <c r="GC2745" s="24"/>
      <c r="GD2745" s="22"/>
      <c r="GE2745" s="22"/>
      <c r="GF2745" s="22"/>
      <c r="GG2745" s="22"/>
      <c r="GH2745" s="22"/>
      <c r="GI2745" s="22"/>
      <c r="GJ2745" s="22"/>
      <c r="GK2745" s="22"/>
      <c r="GL2745" s="22"/>
      <c r="GM2745" s="22"/>
      <c r="GN2745" s="22"/>
      <c r="GO2745" s="22"/>
      <c r="GP2745" s="22"/>
      <c r="GQ2745" s="22"/>
      <c r="GR2745" s="22"/>
      <c r="GS2745" s="22"/>
      <c r="GT2745" s="22"/>
      <c r="GU2745" s="22"/>
      <c r="GV2745" s="22"/>
      <c r="GW2745" s="22"/>
      <c r="GX2745" s="22"/>
      <c r="GY2745" s="22"/>
      <c r="GZ2745" s="22"/>
      <c r="HA2745" s="22"/>
      <c r="HB2745" s="22"/>
      <c r="HC2745" s="22"/>
      <c r="HD2745" s="22"/>
      <c r="HE2745" s="22"/>
      <c r="HF2745" s="22"/>
      <c r="HG2745" s="22"/>
      <c r="HH2745" s="22"/>
      <c r="HI2745" s="24"/>
      <c r="HJ2745" s="22"/>
      <c r="HK2745" s="22"/>
      <c r="HL2745" s="22"/>
      <c r="HM2745" s="22"/>
      <c r="HN2745" s="22"/>
      <c r="HO2745" s="22"/>
      <c r="HP2745" s="22"/>
      <c r="HQ2745" s="22"/>
      <c r="HR2745" s="22"/>
      <c r="HS2745" s="22"/>
      <c r="HT2745" s="22"/>
      <c r="HU2745" s="22"/>
      <c r="HV2745" s="22"/>
      <c r="HW2745" s="22"/>
      <c r="HX2745" s="22"/>
      <c r="HY2745" s="22"/>
      <c r="HZ2745" s="22"/>
      <c r="IA2745" s="22"/>
      <c r="IB2745" s="22"/>
      <c r="IC2745" s="22"/>
      <c r="ID2745" s="22"/>
      <c r="IE2745" s="22"/>
      <c r="IF2745" s="22"/>
      <c r="IG2745" s="22"/>
      <c r="IH2745" s="22"/>
      <c r="II2745" s="22"/>
      <c r="IJ2745" s="22"/>
      <c r="IK2745" s="22"/>
      <c r="IL2745" s="22"/>
      <c r="IM2745" s="22"/>
      <c r="IN2745" s="22"/>
      <c r="IO2745" s="24"/>
      <c r="IP2745" s="22"/>
      <c r="IQ2745" s="22"/>
      <c r="IR2745" s="22"/>
      <c r="IS2745" s="22"/>
      <c r="IT2745" s="22"/>
      <c r="IU2745" s="22"/>
      <c r="IV2745" s="22"/>
      <c r="IW2745" s="22"/>
      <c r="IX2745" s="22"/>
      <c r="IY2745" s="22"/>
      <c r="IZ2745" s="22"/>
      <c r="JA2745" s="22"/>
      <c r="JB2745" s="22"/>
      <c r="JC2745" s="22"/>
      <c r="JD2745" s="22"/>
      <c r="JE2745" s="22"/>
      <c r="JF2745" s="22"/>
      <c r="JG2745" s="22"/>
      <c r="JH2745" s="22"/>
      <c r="JI2745" s="22"/>
      <c r="JJ2745" s="22"/>
      <c r="JK2745" s="22"/>
      <c r="JL2745" s="22"/>
      <c r="JM2745" s="22"/>
      <c r="JN2745" s="22"/>
      <c r="JO2745" s="22"/>
      <c r="JP2745" s="22"/>
      <c r="JQ2745" s="22"/>
      <c r="JR2745" s="22"/>
      <c r="JS2745" s="22"/>
      <c r="JT2745" s="22"/>
      <c r="JU2745" s="24"/>
      <c r="JV2745" s="22"/>
      <c r="JW2745" s="22"/>
      <c r="JX2745" s="22"/>
      <c r="JY2745" s="22"/>
      <c r="JZ2745" s="22"/>
      <c r="KA2745" s="22"/>
      <c r="KB2745" s="22"/>
      <c r="KC2745" s="22"/>
      <c r="KD2745" s="22"/>
      <c r="KE2745" s="22"/>
      <c r="KF2745" s="22"/>
      <c r="KG2745" s="22"/>
      <c r="KH2745" s="22"/>
      <c r="KI2745" s="22"/>
      <c r="KJ2745" s="22"/>
      <c r="KK2745" s="22"/>
      <c r="KL2745" s="22"/>
      <c r="KM2745" s="22"/>
      <c r="KN2745" s="22"/>
      <c r="KO2745" s="22"/>
      <c r="KP2745" s="22"/>
      <c r="KQ2745" s="22"/>
      <c r="KR2745" s="22"/>
      <c r="KS2745" s="22"/>
      <c r="KT2745" s="22"/>
      <c r="KU2745" s="22"/>
      <c r="KV2745" s="22"/>
      <c r="KW2745" s="22"/>
      <c r="KX2745" s="22"/>
      <c r="KY2745" s="22"/>
      <c r="KZ2745" s="22"/>
      <c r="LA2745" s="24"/>
      <c r="LB2745" s="22"/>
      <c r="LC2745" s="22"/>
      <c r="LD2745" s="22"/>
      <c r="LE2745" s="22"/>
      <c r="LF2745" s="22"/>
      <c r="LG2745" s="22"/>
      <c r="LH2745" s="22"/>
      <c r="LI2745" s="22"/>
      <c r="LJ2745" s="22"/>
      <c r="LK2745" s="22"/>
      <c r="LL2745" s="22"/>
      <c r="LM2745" s="22"/>
      <c r="LN2745" s="22"/>
      <c r="LO2745" s="22"/>
      <c r="LP2745" s="22"/>
      <c r="LQ2745" s="22"/>
      <c r="LR2745" s="22"/>
      <c r="LS2745" s="22"/>
      <c r="LT2745" s="22"/>
      <c r="LU2745" s="22"/>
      <c r="LV2745" s="22"/>
      <c r="LW2745" s="22"/>
      <c r="LX2745" s="22"/>
      <c r="LY2745" s="22"/>
      <c r="LZ2745" s="22"/>
      <c r="MA2745" s="22"/>
      <c r="MB2745" s="22"/>
      <c r="MC2745" s="22"/>
      <c r="MD2745" s="22"/>
      <c r="ME2745" s="22"/>
      <c r="MF2745" s="22"/>
      <c r="MG2745" s="24"/>
      <c r="MH2745" s="22"/>
      <c r="MI2745" s="22"/>
      <c r="MJ2745" s="22"/>
      <c r="MK2745" s="22"/>
      <c r="ML2745" s="22"/>
      <c r="MM2745" s="22"/>
      <c r="MN2745" s="22"/>
      <c r="MO2745" s="22"/>
      <c r="MP2745" s="22"/>
      <c r="MQ2745" s="22"/>
      <c r="MR2745" s="22"/>
      <c r="MS2745" s="22"/>
      <c r="MT2745" s="22"/>
      <c r="MU2745" s="22"/>
      <c r="MV2745" s="22"/>
      <c r="MW2745" s="22"/>
      <c r="MX2745" s="22"/>
      <c r="MY2745" s="22"/>
      <c r="MZ2745" s="22"/>
      <c r="NA2745" s="22"/>
      <c r="NB2745" s="22"/>
      <c r="NC2745" s="22"/>
      <c r="ND2745" s="22"/>
      <c r="NE2745" s="22"/>
      <c r="NF2745" s="22"/>
      <c r="NG2745" s="22"/>
      <c r="NH2745" s="22"/>
      <c r="NI2745" s="22"/>
      <c r="NJ2745" s="22"/>
      <c r="NK2745" s="22"/>
      <c r="NL2745" s="22"/>
      <c r="NM2745" s="24"/>
      <c r="NN2745" s="22"/>
      <c r="NO2745" s="22"/>
      <c r="NP2745" s="22"/>
      <c r="NQ2745" s="22"/>
      <c r="NR2745" s="22"/>
      <c r="NS2745" s="22"/>
      <c r="NT2745" s="22"/>
      <c r="NU2745" s="22"/>
      <c r="NV2745" s="22"/>
      <c r="NW2745" s="22"/>
      <c r="NX2745" s="22"/>
      <c r="NY2745" s="22"/>
      <c r="NZ2745" s="22"/>
      <c r="OA2745" s="22"/>
      <c r="OB2745" s="22"/>
      <c r="OC2745" s="22"/>
      <c r="OD2745" s="22"/>
      <c r="OE2745" s="22"/>
      <c r="OF2745" s="22"/>
      <c r="OG2745" s="22"/>
      <c r="OH2745" s="22"/>
      <c r="OI2745" s="22"/>
      <c r="OJ2745" s="22"/>
      <c r="OK2745" s="22"/>
      <c r="OL2745" s="22"/>
      <c r="OM2745" s="22"/>
      <c r="ON2745" s="22"/>
      <c r="OO2745" s="22"/>
      <c r="OP2745" s="22"/>
      <c r="OQ2745" s="22"/>
      <c r="OR2745" s="22"/>
    </row>
    <row r="2746" spans="1:408" ht="15" thickBot="1">
      <c r="A2746" s="1"/>
      <c r="B2746" s="12"/>
      <c r="C2746" s="12"/>
      <c r="D2746" s="22"/>
      <c r="E2746" s="54"/>
      <c r="F2746" s="54"/>
      <c r="G2746" s="54"/>
      <c r="H2746" s="55"/>
      <c r="I2746" s="22"/>
      <c r="J2746" s="56"/>
      <c r="K2746" s="81"/>
      <c r="L2746" s="57"/>
      <c r="M2746" s="57"/>
      <c r="N2746" s="55"/>
      <c r="O2746" s="58"/>
      <c r="P2746" s="58"/>
      <c r="Q2746" s="59"/>
      <c r="R2746" s="60"/>
      <c r="S2746" s="60"/>
      <c r="T2746" s="22"/>
      <c r="U2746" s="1"/>
      <c r="V2746" s="23"/>
      <c r="X2746" s="24"/>
      <c r="Y2746" s="24"/>
      <c r="Z2746" s="22"/>
      <c r="AA2746" s="22"/>
      <c r="AB2746" s="22"/>
      <c r="AC2746" s="22"/>
      <c r="AD2746" s="22"/>
      <c r="AE2746" s="22"/>
      <c r="AF2746" s="22"/>
      <c r="AG2746" s="22"/>
      <c r="AH2746" s="22"/>
      <c r="AI2746" s="22"/>
      <c r="AJ2746" s="22"/>
      <c r="AK2746" s="22"/>
      <c r="AL2746" s="22"/>
      <c r="AM2746" s="22"/>
      <c r="AN2746" s="22"/>
      <c r="AO2746" s="22"/>
      <c r="AP2746" s="22"/>
      <c r="AQ2746" s="22"/>
      <c r="AR2746" s="22"/>
      <c r="AS2746" s="22"/>
      <c r="AT2746" s="22"/>
      <c r="AU2746" s="22"/>
      <c r="AV2746" s="22"/>
      <c r="AW2746" s="22"/>
      <c r="AX2746" s="22"/>
      <c r="AY2746" s="22"/>
      <c r="AZ2746" s="22"/>
      <c r="BA2746" s="22"/>
      <c r="BB2746" s="22"/>
      <c r="BC2746" s="22"/>
      <c r="BD2746" s="22"/>
      <c r="BE2746" s="24"/>
      <c r="BF2746" s="22"/>
      <c r="BG2746" s="22"/>
      <c r="BH2746" s="22"/>
      <c r="BI2746" s="22"/>
      <c r="BJ2746" s="22"/>
      <c r="BK2746" s="22"/>
      <c r="BL2746" s="22"/>
      <c r="BM2746" s="22"/>
      <c r="BN2746" s="22"/>
      <c r="BO2746" s="22"/>
      <c r="BP2746" s="22"/>
      <c r="BQ2746" s="22"/>
      <c r="BR2746" s="22"/>
      <c r="BS2746" s="22"/>
      <c r="BT2746" s="22"/>
      <c r="BU2746" s="22"/>
      <c r="BV2746" s="22"/>
      <c r="BW2746" s="22"/>
      <c r="BX2746" s="22"/>
      <c r="BY2746" s="22"/>
      <c r="BZ2746" s="22"/>
      <c r="CA2746" s="22"/>
      <c r="CB2746" s="22"/>
      <c r="CC2746" s="22"/>
      <c r="CD2746" s="22"/>
      <c r="CE2746" s="22"/>
      <c r="CF2746" s="22"/>
      <c r="CG2746" s="22"/>
      <c r="CH2746" s="22"/>
      <c r="CI2746" s="22"/>
      <c r="CJ2746" s="22"/>
      <c r="CK2746" s="24"/>
      <c r="CL2746" s="22"/>
      <c r="CM2746" s="22"/>
      <c r="CN2746" s="22"/>
      <c r="CO2746" s="22"/>
      <c r="CP2746" s="22"/>
      <c r="CQ2746" s="22"/>
      <c r="CR2746" s="22"/>
      <c r="CS2746" s="22"/>
      <c r="CT2746" s="22"/>
      <c r="CU2746" s="22"/>
      <c r="CV2746" s="22"/>
      <c r="CW2746" s="22"/>
      <c r="CX2746" s="22"/>
      <c r="CY2746" s="22"/>
      <c r="CZ2746" s="22"/>
      <c r="DA2746" s="22"/>
      <c r="DB2746" s="22"/>
      <c r="DC2746" s="22"/>
      <c r="DD2746" s="22"/>
      <c r="DE2746" s="22"/>
      <c r="DF2746" s="22"/>
      <c r="DG2746" s="22"/>
      <c r="DH2746" s="22"/>
      <c r="DI2746" s="22"/>
      <c r="DJ2746" s="22"/>
      <c r="DK2746" s="22"/>
      <c r="DL2746" s="22"/>
      <c r="DM2746" s="22"/>
      <c r="DN2746" s="22"/>
      <c r="DO2746" s="22"/>
      <c r="DP2746" s="22"/>
      <c r="DQ2746" s="24"/>
      <c r="DR2746" s="22"/>
      <c r="DS2746" s="22"/>
      <c r="DT2746" s="22"/>
      <c r="DU2746" s="22"/>
      <c r="DV2746" s="22"/>
      <c r="DW2746" s="22"/>
      <c r="DX2746" s="22"/>
      <c r="DY2746" s="22"/>
      <c r="DZ2746" s="22"/>
      <c r="EA2746" s="22"/>
      <c r="EB2746" s="22"/>
      <c r="EC2746" s="22"/>
      <c r="ED2746" s="22"/>
      <c r="EE2746" s="22"/>
      <c r="EF2746" s="22"/>
      <c r="EG2746" s="22"/>
      <c r="EH2746" s="22"/>
      <c r="EI2746" s="22"/>
      <c r="EJ2746" s="22"/>
      <c r="EK2746" s="22"/>
      <c r="EL2746" s="22"/>
      <c r="EM2746" s="22"/>
      <c r="EN2746" s="22"/>
      <c r="EO2746" s="22"/>
      <c r="EP2746" s="22"/>
      <c r="EQ2746" s="22"/>
      <c r="ER2746" s="22"/>
      <c r="ES2746" s="22"/>
      <c r="ET2746" s="22"/>
      <c r="EU2746" s="22"/>
      <c r="EV2746" s="22"/>
      <c r="EW2746" s="24"/>
      <c r="EX2746" s="22"/>
      <c r="EY2746" s="22"/>
      <c r="EZ2746" s="22"/>
      <c r="FA2746" s="22"/>
      <c r="FB2746" s="22"/>
      <c r="FC2746" s="22"/>
      <c r="FD2746" s="22"/>
      <c r="FE2746" s="22"/>
      <c r="FF2746" s="22"/>
      <c r="FG2746" s="22"/>
      <c r="FH2746" s="22"/>
      <c r="FI2746" s="22"/>
      <c r="FJ2746" s="22"/>
      <c r="FK2746" s="22"/>
      <c r="FL2746" s="22"/>
      <c r="FM2746" s="22"/>
      <c r="FN2746" s="22"/>
      <c r="FO2746" s="22"/>
      <c r="FP2746" s="22"/>
      <c r="FQ2746" s="22"/>
      <c r="FR2746" s="22"/>
      <c r="FS2746" s="22"/>
      <c r="FT2746" s="22"/>
      <c r="FU2746" s="22"/>
      <c r="FV2746" s="22"/>
      <c r="FW2746" s="22"/>
      <c r="FX2746" s="22"/>
      <c r="FY2746" s="22"/>
      <c r="FZ2746" s="22"/>
      <c r="GA2746" s="22"/>
      <c r="GB2746" s="22"/>
      <c r="GC2746" s="24"/>
      <c r="GD2746" s="22"/>
      <c r="GE2746" s="22"/>
      <c r="GF2746" s="22"/>
      <c r="GG2746" s="22"/>
      <c r="GH2746" s="22"/>
      <c r="GI2746" s="22"/>
      <c r="GJ2746" s="22"/>
      <c r="GK2746" s="22"/>
      <c r="GL2746" s="22"/>
      <c r="GM2746" s="22"/>
      <c r="GN2746" s="22"/>
      <c r="GO2746" s="22"/>
      <c r="GP2746" s="22"/>
      <c r="GQ2746" s="22"/>
      <c r="GR2746" s="22"/>
      <c r="GS2746" s="22"/>
      <c r="GT2746" s="22"/>
      <c r="GU2746" s="22"/>
      <c r="GV2746" s="22"/>
      <c r="GW2746" s="22"/>
      <c r="GX2746" s="22"/>
      <c r="GY2746" s="22"/>
      <c r="GZ2746" s="22"/>
      <c r="HA2746" s="22"/>
      <c r="HB2746" s="22"/>
      <c r="HC2746" s="22"/>
      <c r="HD2746" s="22"/>
      <c r="HE2746" s="22"/>
      <c r="HF2746" s="22"/>
      <c r="HG2746" s="22"/>
      <c r="HH2746" s="22"/>
      <c r="HI2746" s="24"/>
      <c r="HJ2746" s="22"/>
      <c r="HK2746" s="22"/>
      <c r="HL2746" s="22"/>
      <c r="HM2746" s="22"/>
      <c r="HN2746" s="22"/>
      <c r="HO2746" s="22"/>
      <c r="HP2746" s="22"/>
      <c r="HQ2746" s="22"/>
      <c r="HR2746" s="22"/>
      <c r="HS2746" s="22"/>
      <c r="HT2746" s="22"/>
      <c r="HU2746" s="22"/>
      <c r="HV2746" s="22"/>
      <c r="HW2746" s="22"/>
      <c r="HX2746" s="22"/>
      <c r="HY2746" s="22"/>
      <c r="HZ2746" s="22"/>
      <c r="IA2746" s="22"/>
      <c r="IB2746" s="22"/>
      <c r="IC2746" s="22"/>
      <c r="ID2746" s="22"/>
      <c r="IE2746" s="22"/>
      <c r="IF2746" s="22"/>
      <c r="IG2746" s="22"/>
      <c r="IH2746" s="22"/>
      <c r="II2746" s="22"/>
      <c r="IJ2746" s="22"/>
      <c r="IK2746" s="22"/>
      <c r="IL2746" s="22"/>
      <c r="IM2746" s="22"/>
      <c r="IN2746" s="22"/>
      <c r="IO2746" s="24"/>
      <c r="IP2746" s="22"/>
      <c r="IQ2746" s="22"/>
      <c r="IR2746" s="22"/>
      <c r="IS2746" s="22"/>
      <c r="IT2746" s="22"/>
      <c r="IU2746" s="22"/>
      <c r="IV2746" s="22"/>
      <c r="IW2746" s="22"/>
      <c r="IX2746" s="22"/>
      <c r="IY2746" s="22"/>
      <c r="IZ2746" s="22"/>
      <c r="JA2746" s="22"/>
      <c r="JB2746" s="22"/>
      <c r="JC2746" s="22"/>
      <c r="JD2746" s="22"/>
      <c r="JE2746" s="22"/>
      <c r="JF2746" s="22"/>
      <c r="JG2746" s="22"/>
      <c r="JH2746" s="22"/>
      <c r="JI2746" s="22"/>
      <c r="JJ2746" s="22"/>
      <c r="JK2746" s="22"/>
      <c r="JL2746" s="22"/>
      <c r="JM2746" s="22"/>
      <c r="JN2746" s="22"/>
      <c r="JO2746" s="22"/>
      <c r="JP2746" s="22"/>
      <c r="JQ2746" s="22"/>
      <c r="JR2746" s="22"/>
      <c r="JS2746" s="22"/>
      <c r="JT2746" s="22"/>
      <c r="JU2746" s="24"/>
      <c r="JV2746" s="22"/>
      <c r="JW2746" s="22"/>
      <c r="JX2746" s="22"/>
      <c r="JY2746" s="22"/>
      <c r="JZ2746" s="22"/>
      <c r="KA2746" s="22"/>
      <c r="KB2746" s="22"/>
      <c r="KC2746" s="22"/>
      <c r="KD2746" s="22"/>
      <c r="KE2746" s="22"/>
      <c r="KF2746" s="22"/>
      <c r="KG2746" s="22"/>
      <c r="KH2746" s="22"/>
      <c r="KI2746" s="22"/>
      <c r="KJ2746" s="22"/>
      <c r="KK2746" s="22"/>
      <c r="KL2746" s="22"/>
      <c r="KM2746" s="22"/>
      <c r="KN2746" s="22"/>
      <c r="KO2746" s="22"/>
      <c r="KP2746" s="22"/>
      <c r="KQ2746" s="22"/>
      <c r="KR2746" s="22"/>
      <c r="KS2746" s="22"/>
      <c r="KT2746" s="22"/>
      <c r="KU2746" s="22"/>
      <c r="KV2746" s="22"/>
      <c r="KW2746" s="22"/>
      <c r="KX2746" s="22"/>
      <c r="KY2746" s="22"/>
      <c r="KZ2746" s="22"/>
      <c r="LA2746" s="24"/>
      <c r="LB2746" s="22"/>
      <c r="LC2746" s="22"/>
      <c r="LD2746" s="22"/>
      <c r="LE2746" s="22"/>
      <c r="LF2746" s="22"/>
      <c r="LG2746" s="22"/>
      <c r="LH2746" s="22"/>
      <c r="LI2746" s="22"/>
      <c r="LJ2746" s="22"/>
      <c r="LK2746" s="22"/>
      <c r="LL2746" s="22"/>
      <c r="LM2746" s="22"/>
      <c r="LN2746" s="22"/>
      <c r="LO2746" s="22"/>
      <c r="LP2746" s="22"/>
      <c r="LQ2746" s="22"/>
      <c r="LR2746" s="22"/>
      <c r="LS2746" s="22"/>
      <c r="LT2746" s="22"/>
      <c r="LU2746" s="22"/>
      <c r="LV2746" s="22"/>
      <c r="LW2746" s="22"/>
      <c r="LX2746" s="22"/>
      <c r="LY2746" s="22"/>
      <c r="LZ2746" s="22"/>
      <c r="MA2746" s="22"/>
      <c r="MB2746" s="22"/>
      <c r="MC2746" s="22"/>
      <c r="MD2746" s="22"/>
      <c r="ME2746" s="22"/>
      <c r="MF2746" s="22"/>
      <c r="MG2746" s="24"/>
      <c r="MH2746" s="22"/>
      <c r="MI2746" s="22"/>
      <c r="MJ2746" s="22"/>
      <c r="MK2746" s="22"/>
      <c r="ML2746" s="22"/>
      <c r="MM2746" s="22"/>
      <c r="MN2746" s="22"/>
      <c r="MO2746" s="22"/>
      <c r="MP2746" s="22"/>
      <c r="MQ2746" s="22"/>
      <c r="MR2746" s="22"/>
      <c r="MS2746" s="22"/>
      <c r="MT2746" s="22"/>
      <c r="MU2746" s="22"/>
      <c r="MV2746" s="22"/>
      <c r="MW2746" s="22"/>
      <c r="MX2746" s="22"/>
      <c r="MY2746" s="22"/>
      <c r="MZ2746" s="22"/>
      <c r="NA2746" s="22"/>
      <c r="NB2746" s="22"/>
      <c r="NC2746" s="22"/>
      <c r="ND2746" s="22"/>
      <c r="NE2746" s="22"/>
      <c r="NF2746" s="22"/>
      <c r="NG2746" s="22"/>
      <c r="NH2746" s="22"/>
      <c r="NI2746" s="22"/>
      <c r="NJ2746" s="22"/>
      <c r="NK2746" s="22"/>
      <c r="NL2746" s="22"/>
      <c r="NM2746" s="24"/>
      <c r="NN2746" s="22"/>
      <c r="NO2746" s="22"/>
      <c r="NP2746" s="22"/>
      <c r="NQ2746" s="22"/>
      <c r="NR2746" s="22"/>
      <c r="NS2746" s="22"/>
      <c r="NT2746" s="22"/>
      <c r="NU2746" s="22"/>
      <c r="NV2746" s="22"/>
      <c r="NW2746" s="22"/>
      <c r="NX2746" s="22"/>
      <c r="NY2746" s="22"/>
      <c r="NZ2746" s="22"/>
      <c r="OA2746" s="22"/>
      <c r="OB2746" s="22"/>
      <c r="OC2746" s="22"/>
      <c r="OD2746" s="22"/>
      <c r="OE2746" s="22"/>
      <c r="OF2746" s="22"/>
      <c r="OG2746" s="22"/>
      <c r="OH2746" s="22"/>
      <c r="OI2746" s="22"/>
      <c r="OJ2746" s="22"/>
      <c r="OK2746" s="22"/>
      <c r="OL2746" s="22"/>
      <c r="OM2746" s="22"/>
      <c r="ON2746" s="22"/>
      <c r="OO2746" s="22"/>
      <c r="OP2746" s="22"/>
      <c r="OQ2746" s="22"/>
      <c r="OR2746" s="22"/>
    </row>
    <row r="2747" spans="1:408" ht="15" thickBot="1">
      <c r="A2747" s="1"/>
      <c r="B2747" s="12"/>
      <c r="C2747" s="12"/>
      <c r="D2747" s="22"/>
      <c r="E2747" s="54"/>
      <c r="F2747" s="54"/>
      <c r="G2747" s="54"/>
      <c r="H2747" s="55"/>
      <c r="I2747" s="22"/>
      <c r="J2747" s="56"/>
      <c r="K2747" s="80"/>
      <c r="L2747" s="57"/>
      <c r="M2747" s="57"/>
      <c r="N2747" s="55"/>
      <c r="O2747" s="58"/>
      <c r="P2747" s="58"/>
      <c r="Q2747" s="59"/>
      <c r="R2747" s="60"/>
      <c r="S2747" s="60"/>
      <c r="T2747" s="22"/>
      <c r="U2747" s="1"/>
      <c r="V2747" s="23"/>
      <c r="X2747" s="24"/>
      <c r="Y2747" s="24"/>
      <c r="Z2747" s="22"/>
      <c r="AA2747" s="22"/>
      <c r="AB2747" s="22"/>
      <c r="AC2747" s="22"/>
      <c r="AD2747" s="22"/>
      <c r="AE2747" s="22"/>
      <c r="AF2747" s="22"/>
      <c r="AG2747" s="22"/>
      <c r="AH2747" s="22"/>
      <c r="AI2747" s="22"/>
      <c r="AJ2747" s="22"/>
      <c r="AK2747" s="22"/>
      <c r="AL2747" s="22"/>
      <c r="AM2747" s="22"/>
      <c r="AN2747" s="22"/>
      <c r="AO2747" s="22"/>
      <c r="AP2747" s="22"/>
      <c r="AQ2747" s="22"/>
      <c r="AR2747" s="22"/>
      <c r="AS2747" s="22"/>
      <c r="AT2747" s="22"/>
      <c r="AU2747" s="22"/>
      <c r="AV2747" s="22"/>
      <c r="AW2747" s="22"/>
      <c r="AX2747" s="22"/>
      <c r="AY2747" s="22"/>
      <c r="AZ2747" s="22"/>
      <c r="BA2747" s="22"/>
      <c r="BB2747" s="22"/>
      <c r="BC2747" s="22"/>
      <c r="BD2747" s="22"/>
      <c r="BE2747" s="24"/>
      <c r="BF2747" s="22"/>
      <c r="BG2747" s="22"/>
      <c r="BH2747" s="22"/>
      <c r="BI2747" s="22"/>
      <c r="BJ2747" s="22"/>
      <c r="BK2747" s="22"/>
      <c r="BL2747" s="22"/>
      <c r="BM2747" s="22"/>
      <c r="BN2747" s="22"/>
      <c r="BO2747" s="22"/>
      <c r="BP2747" s="22"/>
      <c r="BQ2747" s="22"/>
      <c r="BR2747" s="22"/>
      <c r="BS2747" s="22"/>
      <c r="BT2747" s="22"/>
      <c r="BU2747" s="22"/>
      <c r="BV2747" s="22"/>
      <c r="BW2747" s="22"/>
      <c r="BX2747" s="22"/>
      <c r="BY2747" s="22"/>
      <c r="BZ2747" s="22"/>
      <c r="CA2747" s="22"/>
      <c r="CB2747" s="22"/>
      <c r="CC2747" s="22"/>
      <c r="CD2747" s="22"/>
      <c r="CE2747" s="22"/>
      <c r="CF2747" s="22"/>
      <c r="CG2747" s="22"/>
      <c r="CH2747" s="22"/>
      <c r="CI2747" s="22"/>
      <c r="CJ2747" s="22"/>
      <c r="CK2747" s="24"/>
      <c r="CL2747" s="22"/>
      <c r="CM2747" s="22"/>
      <c r="CN2747" s="22"/>
      <c r="CO2747" s="22"/>
      <c r="CP2747" s="22"/>
      <c r="CQ2747" s="22"/>
      <c r="CR2747" s="22"/>
      <c r="CS2747" s="22"/>
      <c r="CT2747" s="22"/>
      <c r="CU2747" s="22"/>
      <c r="CV2747" s="22"/>
      <c r="CW2747" s="22"/>
      <c r="CX2747" s="22"/>
      <c r="CY2747" s="22"/>
      <c r="CZ2747" s="22"/>
      <c r="DA2747" s="22"/>
      <c r="DB2747" s="22"/>
      <c r="DC2747" s="22"/>
      <c r="DD2747" s="22"/>
      <c r="DE2747" s="22"/>
      <c r="DF2747" s="22"/>
      <c r="DG2747" s="22"/>
      <c r="DH2747" s="22"/>
      <c r="DI2747" s="22"/>
      <c r="DJ2747" s="22"/>
      <c r="DK2747" s="22"/>
      <c r="DL2747" s="22"/>
      <c r="DM2747" s="22"/>
      <c r="DN2747" s="22"/>
      <c r="DO2747" s="22"/>
      <c r="DP2747" s="22"/>
      <c r="DQ2747" s="24"/>
      <c r="DR2747" s="22"/>
      <c r="DS2747" s="22"/>
      <c r="DT2747" s="22"/>
      <c r="DU2747" s="22"/>
      <c r="DV2747" s="22"/>
      <c r="DW2747" s="22"/>
      <c r="DX2747" s="22"/>
      <c r="DY2747" s="22"/>
      <c r="DZ2747" s="22"/>
      <c r="EA2747" s="22"/>
      <c r="EB2747" s="22"/>
      <c r="EC2747" s="22"/>
      <c r="ED2747" s="22"/>
      <c r="EE2747" s="22"/>
      <c r="EF2747" s="22"/>
      <c r="EG2747" s="22"/>
      <c r="EH2747" s="22"/>
      <c r="EI2747" s="22"/>
      <c r="EJ2747" s="22"/>
      <c r="EK2747" s="22"/>
      <c r="EL2747" s="22"/>
      <c r="EM2747" s="22"/>
      <c r="EN2747" s="22"/>
      <c r="EO2747" s="22"/>
      <c r="EP2747" s="22"/>
      <c r="EQ2747" s="22"/>
      <c r="ER2747" s="22"/>
      <c r="ES2747" s="22"/>
      <c r="ET2747" s="22"/>
      <c r="EU2747" s="22"/>
      <c r="EV2747" s="22"/>
      <c r="EW2747" s="24"/>
      <c r="EX2747" s="22"/>
      <c r="EY2747" s="22"/>
      <c r="EZ2747" s="22"/>
      <c r="FA2747" s="22"/>
      <c r="FB2747" s="22"/>
      <c r="FC2747" s="22"/>
      <c r="FD2747" s="22"/>
      <c r="FE2747" s="22"/>
      <c r="FF2747" s="22"/>
      <c r="FG2747" s="22"/>
      <c r="FH2747" s="22"/>
      <c r="FI2747" s="22"/>
      <c r="FJ2747" s="22"/>
      <c r="FK2747" s="22"/>
      <c r="FL2747" s="22"/>
      <c r="FM2747" s="22"/>
      <c r="FN2747" s="22"/>
      <c r="FO2747" s="22"/>
      <c r="FP2747" s="22"/>
      <c r="FQ2747" s="22"/>
      <c r="FR2747" s="22"/>
      <c r="FS2747" s="22"/>
      <c r="FT2747" s="22"/>
      <c r="FU2747" s="22"/>
      <c r="FV2747" s="22"/>
      <c r="FW2747" s="22"/>
      <c r="FX2747" s="22"/>
      <c r="FY2747" s="22"/>
      <c r="FZ2747" s="22"/>
      <c r="GA2747" s="22"/>
      <c r="GB2747" s="22"/>
      <c r="GC2747" s="24"/>
      <c r="GD2747" s="22"/>
      <c r="GE2747" s="22"/>
      <c r="GF2747" s="22"/>
      <c r="GG2747" s="22"/>
      <c r="GH2747" s="22"/>
      <c r="GI2747" s="22"/>
      <c r="GJ2747" s="22"/>
      <c r="GK2747" s="22"/>
      <c r="GL2747" s="22"/>
      <c r="GM2747" s="22"/>
      <c r="GN2747" s="22"/>
      <c r="GO2747" s="22"/>
      <c r="GP2747" s="22"/>
      <c r="GQ2747" s="22"/>
      <c r="GR2747" s="22"/>
      <c r="GS2747" s="22"/>
      <c r="GT2747" s="22"/>
      <c r="GU2747" s="22"/>
      <c r="GV2747" s="22"/>
      <c r="GW2747" s="22"/>
      <c r="GX2747" s="22"/>
      <c r="GY2747" s="22"/>
      <c r="GZ2747" s="22"/>
      <c r="HA2747" s="22"/>
      <c r="HB2747" s="22"/>
      <c r="HC2747" s="22"/>
      <c r="HD2747" s="22"/>
      <c r="HE2747" s="22"/>
      <c r="HF2747" s="22"/>
      <c r="HG2747" s="22"/>
      <c r="HH2747" s="22"/>
      <c r="HI2747" s="24"/>
      <c r="HJ2747" s="22"/>
      <c r="HK2747" s="22"/>
      <c r="HL2747" s="22"/>
      <c r="HM2747" s="22"/>
      <c r="HN2747" s="22"/>
      <c r="HO2747" s="22"/>
      <c r="HP2747" s="22"/>
      <c r="HQ2747" s="22"/>
      <c r="HR2747" s="22"/>
      <c r="HS2747" s="22"/>
      <c r="HT2747" s="22"/>
      <c r="HU2747" s="22"/>
      <c r="HV2747" s="22"/>
      <c r="HW2747" s="22"/>
      <c r="HX2747" s="22"/>
      <c r="HY2747" s="22"/>
      <c r="HZ2747" s="22"/>
      <c r="IA2747" s="22"/>
      <c r="IB2747" s="22"/>
      <c r="IC2747" s="22"/>
      <c r="ID2747" s="22"/>
      <c r="IE2747" s="22"/>
      <c r="IF2747" s="22"/>
      <c r="IG2747" s="22"/>
      <c r="IH2747" s="22"/>
      <c r="II2747" s="22"/>
      <c r="IJ2747" s="22"/>
      <c r="IK2747" s="22"/>
      <c r="IL2747" s="22"/>
      <c r="IM2747" s="22"/>
      <c r="IN2747" s="22"/>
      <c r="IO2747" s="24"/>
      <c r="IP2747" s="22"/>
      <c r="IQ2747" s="22"/>
      <c r="IR2747" s="22"/>
      <c r="IS2747" s="22"/>
      <c r="IT2747" s="22"/>
      <c r="IU2747" s="22"/>
      <c r="IV2747" s="22"/>
      <c r="IW2747" s="22"/>
      <c r="IX2747" s="22"/>
      <c r="IY2747" s="22"/>
      <c r="IZ2747" s="22"/>
      <c r="JA2747" s="22"/>
      <c r="JB2747" s="22"/>
      <c r="JC2747" s="22"/>
      <c r="JD2747" s="22"/>
      <c r="JE2747" s="22"/>
      <c r="JF2747" s="22"/>
      <c r="JG2747" s="22"/>
      <c r="JH2747" s="22"/>
      <c r="JI2747" s="22"/>
      <c r="JJ2747" s="22"/>
      <c r="JK2747" s="22"/>
      <c r="JL2747" s="22"/>
      <c r="JM2747" s="22"/>
      <c r="JN2747" s="22"/>
      <c r="JO2747" s="22"/>
      <c r="JP2747" s="22"/>
      <c r="JQ2747" s="22"/>
      <c r="JR2747" s="22"/>
      <c r="JS2747" s="22"/>
      <c r="JT2747" s="22"/>
      <c r="JU2747" s="24"/>
      <c r="JV2747" s="22"/>
      <c r="JW2747" s="22"/>
      <c r="JX2747" s="22"/>
      <c r="JY2747" s="22"/>
      <c r="JZ2747" s="22"/>
      <c r="KA2747" s="22"/>
      <c r="KB2747" s="22"/>
      <c r="KC2747" s="22"/>
      <c r="KD2747" s="22"/>
      <c r="KE2747" s="22"/>
      <c r="KF2747" s="22"/>
      <c r="KG2747" s="22"/>
      <c r="KH2747" s="22"/>
      <c r="KI2747" s="22"/>
      <c r="KJ2747" s="22"/>
      <c r="KK2747" s="22"/>
      <c r="KL2747" s="22"/>
      <c r="KM2747" s="22"/>
      <c r="KN2747" s="22"/>
      <c r="KO2747" s="22"/>
      <c r="KP2747" s="22"/>
      <c r="KQ2747" s="22"/>
      <c r="KR2747" s="22"/>
      <c r="KS2747" s="22"/>
      <c r="KT2747" s="22"/>
      <c r="KU2747" s="22"/>
      <c r="KV2747" s="22"/>
      <c r="KW2747" s="22"/>
      <c r="KX2747" s="22"/>
      <c r="KY2747" s="22"/>
      <c r="KZ2747" s="22"/>
      <c r="LA2747" s="24"/>
      <c r="LB2747" s="22"/>
      <c r="LC2747" s="22"/>
      <c r="LD2747" s="22"/>
      <c r="LE2747" s="22"/>
      <c r="LF2747" s="22"/>
      <c r="LG2747" s="22"/>
      <c r="LH2747" s="22"/>
      <c r="LI2747" s="22"/>
      <c r="LJ2747" s="22"/>
      <c r="LK2747" s="22"/>
      <c r="LL2747" s="22"/>
      <c r="LM2747" s="22"/>
      <c r="LN2747" s="22"/>
      <c r="LO2747" s="22"/>
      <c r="LP2747" s="22"/>
      <c r="LQ2747" s="22"/>
      <c r="LR2747" s="22"/>
      <c r="LS2747" s="22"/>
      <c r="LT2747" s="22"/>
      <c r="LU2747" s="22"/>
      <c r="LV2747" s="22"/>
      <c r="LW2747" s="22"/>
      <c r="LX2747" s="22"/>
      <c r="LY2747" s="22"/>
      <c r="LZ2747" s="22"/>
      <c r="MA2747" s="22"/>
      <c r="MB2747" s="22"/>
      <c r="MC2747" s="22"/>
      <c r="MD2747" s="22"/>
      <c r="ME2747" s="22"/>
      <c r="MF2747" s="22"/>
      <c r="MG2747" s="24"/>
      <c r="MH2747" s="22"/>
      <c r="MI2747" s="22"/>
      <c r="MJ2747" s="22"/>
      <c r="MK2747" s="22"/>
      <c r="ML2747" s="22"/>
      <c r="MM2747" s="22"/>
      <c r="MN2747" s="22"/>
      <c r="MO2747" s="22"/>
      <c r="MP2747" s="22"/>
      <c r="MQ2747" s="22"/>
      <c r="MR2747" s="22"/>
      <c r="MS2747" s="22"/>
      <c r="MT2747" s="22"/>
      <c r="MU2747" s="22"/>
      <c r="MV2747" s="22"/>
      <c r="MW2747" s="22"/>
      <c r="MX2747" s="22"/>
      <c r="MY2747" s="22"/>
      <c r="MZ2747" s="22"/>
      <c r="NA2747" s="22"/>
      <c r="NB2747" s="22"/>
      <c r="NC2747" s="22"/>
      <c r="ND2747" s="22"/>
      <c r="NE2747" s="22"/>
      <c r="NF2747" s="22"/>
      <c r="NG2747" s="22"/>
      <c r="NH2747" s="22"/>
      <c r="NI2747" s="22"/>
      <c r="NJ2747" s="22"/>
      <c r="NK2747" s="22"/>
      <c r="NL2747" s="22"/>
      <c r="NM2747" s="24"/>
      <c r="NN2747" s="22"/>
      <c r="NO2747" s="22"/>
      <c r="NP2747" s="22"/>
      <c r="NQ2747" s="22"/>
      <c r="NR2747" s="22"/>
      <c r="NS2747" s="22"/>
      <c r="NT2747" s="22"/>
      <c r="NU2747" s="22"/>
      <c r="NV2747" s="22"/>
      <c r="NW2747" s="22"/>
      <c r="NX2747" s="22"/>
      <c r="NY2747" s="22"/>
      <c r="NZ2747" s="22"/>
      <c r="OA2747" s="22"/>
      <c r="OB2747" s="22"/>
      <c r="OC2747" s="22"/>
      <c r="OD2747" s="22"/>
      <c r="OE2747" s="22"/>
      <c r="OF2747" s="22"/>
      <c r="OG2747" s="22"/>
      <c r="OH2747" s="22"/>
      <c r="OI2747" s="22"/>
      <c r="OJ2747" s="22"/>
      <c r="OK2747" s="22"/>
      <c r="OL2747" s="22"/>
      <c r="OM2747" s="22"/>
      <c r="ON2747" s="22"/>
      <c r="OO2747" s="22"/>
      <c r="OP2747" s="22"/>
      <c r="OQ2747" s="22"/>
      <c r="OR2747" s="22"/>
    </row>
    <row r="2748" spans="1:408" ht="15" thickBot="1">
      <c r="A2748" s="1"/>
      <c r="B2748" s="12"/>
      <c r="C2748" s="12"/>
      <c r="D2748" s="22"/>
      <c r="E2748" s="54"/>
      <c r="F2748" s="54"/>
      <c r="G2748" s="54"/>
      <c r="H2748" s="55"/>
      <c r="I2748" s="22"/>
      <c r="J2748" s="56"/>
      <c r="K2748" s="81"/>
      <c r="L2748" s="57"/>
      <c r="M2748" s="57"/>
      <c r="N2748" s="55"/>
      <c r="O2748" s="58"/>
      <c r="P2748" s="58"/>
      <c r="Q2748" s="59"/>
      <c r="R2748" s="60"/>
      <c r="S2748" s="60"/>
      <c r="T2748" s="22"/>
      <c r="U2748" s="1"/>
      <c r="V2748" s="23"/>
      <c r="X2748" s="24"/>
      <c r="Y2748" s="24"/>
      <c r="Z2748" s="22"/>
      <c r="AA2748" s="22"/>
      <c r="AB2748" s="22"/>
      <c r="AC2748" s="22"/>
      <c r="AD2748" s="22"/>
      <c r="AE2748" s="22"/>
      <c r="AF2748" s="22"/>
      <c r="AG2748" s="22"/>
      <c r="AH2748" s="22"/>
      <c r="AI2748" s="22"/>
      <c r="AJ2748" s="22"/>
      <c r="AK2748" s="22"/>
      <c r="AL2748" s="22"/>
      <c r="AM2748" s="22"/>
      <c r="AN2748" s="22"/>
      <c r="AO2748" s="22"/>
      <c r="AP2748" s="22"/>
      <c r="AQ2748" s="22"/>
      <c r="AR2748" s="22"/>
      <c r="AS2748" s="22"/>
      <c r="AT2748" s="22"/>
      <c r="AU2748" s="22"/>
      <c r="AV2748" s="22"/>
      <c r="AW2748" s="22"/>
      <c r="AX2748" s="22"/>
      <c r="AY2748" s="22"/>
      <c r="AZ2748" s="22"/>
      <c r="BA2748" s="22"/>
      <c r="BB2748" s="22"/>
      <c r="BC2748" s="22"/>
      <c r="BD2748" s="22"/>
      <c r="BE2748" s="24"/>
      <c r="BF2748" s="22"/>
      <c r="BG2748" s="22"/>
      <c r="BH2748" s="22"/>
      <c r="BI2748" s="22"/>
      <c r="BJ2748" s="22"/>
      <c r="BK2748" s="22"/>
      <c r="BL2748" s="22"/>
      <c r="BM2748" s="22"/>
      <c r="BN2748" s="22"/>
      <c r="BO2748" s="22"/>
      <c r="BP2748" s="22"/>
      <c r="BQ2748" s="22"/>
      <c r="BR2748" s="22"/>
      <c r="BS2748" s="22"/>
      <c r="BT2748" s="22"/>
      <c r="BU2748" s="22"/>
      <c r="BV2748" s="22"/>
      <c r="BW2748" s="22"/>
      <c r="BX2748" s="22"/>
      <c r="BY2748" s="22"/>
      <c r="BZ2748" s="22"/>
      <c r="CA2748" s="22"/>
      <c r="CB2748" s="22"/>
      <c r="CC2748" s="22"/>
      <c r="CD2748" s="22"/>
      <c r="CE2748" s="22"/>
      <c r="CF2748" s="22"/>
      <c r="CG2748" s="22"/>
      <c r="CH2748" s="22"/>
      <c r="CI2748" s="22"/>
      <c r="CJ2748" s="22"/>
      <c r="CK2748" s="24"/>
      <c r="CL2748" s="22"/>
      <c r="CM2748" s="22"/>
      <c r="CN2748" s="22"/>
      <c r="CO2748" s="22"/>
      <c r="CP2748" s="22"/>
      <c r="CQ2748" s="22"/>
      <c r="CR2748" s="22"/>
      <c r="CS2748" s="22"/>
      <c r="CT2748" s="22"/>
      <c r="CU2748" s="22"/>
      <c r="CV2748" s="22"/>
      <c r="CW2748" s="22"/>
      <c r="CX2748" s="22"/>
      <c r="CY2748" s="22"/>
      <c r="CZ2748" s="22"/>
      <c r="DA2748" s="22"/>
      <c r="DB2748" s="22"/>
      <c r="DC2748" s="22"/>
      <c r="DD2748" s="22"/>
      <c r="DE2748" s="22"/>
      <c r="DF2748" s="22"/>
      <c r="DG2748" s="22"/>
      <c r="DH2748" s="22"/>
      <c r="DI2748" s="22"/>
      <c r="DJ2748" s="22"/>
      <c r="DK2748" s="22"/>
      <c r="DL2748" s="22"/>
      <c r="DM2748" s="22"/>
      <c r="DN2748" s="22"/>
      <c r="DO2748" s="22"/>
      <c r="DP2748" s="22"/>
      <c r="DQ2748" s="24"/>
      <c r="DR2748" s="22"/>
      <c r="DS2748" s="22"/>
      <c r="DT2748" s="22"/>
      <c r="DU2748" s="22"/>
      <c r="DV2748" s="22"/>
      <c r="DW2748" s="22"/>
      <c r="DX2748" s="22"/>
      <c r="DY2748" s="22"/>
      <c r="DZ2748" s="22"/>
      <c r="EA2748" s="22"/>
      <c r="EB2748" s="22"/>
      <c r="EC2748" s="22"/>
      <c r="ED2748" s="22"/>
      <c r="EE2748" s="22"/>
      <c r="EF2748" s="22"/>
      <c r="EG2748" s="22"/>
      <c r="EH2748" s="22"/>
      <c r="EI2748" s="22"/>
      <c r="EJ2748" s="22"/>
      <c r="EK2748" s="22"/>
      <c r="EL2748" s="22"/>
      <c r="EM2748" s="22"/>
      <c r="EN2748" s="22"/>
      <c r="EO2748" s="22"/>
      <c r="EP2748" s="22"/>
      <c r="EQ2748" s="22"/>
      <c r="ER2748" s="22"/>
      <c r="ES2748" s="22"/>
      <c r="ET2748" s="22"/>
      <c r="EU2748" s="22"/>
      <c r="EV2748" s="22"/>
      <c r="EW2748" s="24"/>
      <c r="EX2748" s="22"/>
      <c r="EY2748" s="22"/>
      <c r="EZ2748" s="22"/>
      <c r="FA2748" s="22"/>
      <c r="FB2748" s="22"/>
      <c r="FC2748" s="22"/>
      <c r="FD2748" s="22"/>
      <c r="FE2748" s="22"/>
      <c r="FF2748" s="22"/>
      <c r="FG2748" s="22"/>
      <c r="FH2748" s="22"/>
      <c r="FI2748" s="22"/>
      <c r="FJ2748" s="22"/>
      <c r="FK2748" s="22"/>
      <c r="FL2748" s="22"/>
      <c r="FM2748" s="22"/>
      <c r="FN2748" s="22"/>
      <c r="FO2748" s="22"/>
      <c r="FP2748" s="22"/>
      <c r="FQ2748" s="22"/>
      <c r="FR2748" s="22"/>
      <c r="FS2748" s="22"/>
      <c r="FT2748" s="22"/>
      <c r="FU2748" s="22"/>
      <c r="FV2748" s="22"/>
      <c r="FW2748" s="22"/>
      <c r="FX2748" s="22"/>
      <c r="FY2748" s="22"/>
      <c r="FZ2748" s="22"/>
      <c r="GA2748" s="22"/>
      <c r="GB2748" s="22"/>
      <c r="GC2748" s="24"/>
      <c r="GD2748" s="22"/>
      <c r="GE2748" s="22"/>
      <c r="GF2748" s="22"/>
      <c r="GG2748" s="22"/>
      <c r="GH2748" s="22"/>
      <c r="GI2748" s="22"/>
      <c r="GJ2748" s="22"/>
      <c r="GK2748" s="22"/>
      <c r="GL2748" s="22"/>
      <c r="GM2748" s="22"/>
      <c r="GN2748" s="22"/>
      <c r="GO2748" s="22"/>
      <c r="GP2748" s="22"/>
      <c r="GQ2748" s="22"/>
      <c r="GR2748" s="22"/>
      <c r="GS2748" s="22"/>
      <c r="GT2748" s="22"/>
      <c r="GU2748" s="22"/>
      <c r="GV2748" s="22"/>
      <c r="GW2748" s="22"/>
      <c r="GX2748" s="22"/>
      <c r="GY2748" s="22"/>
      <c r="GZ2748" s="22"/>
      <c r="HA2748" s="22"/>
      <c r="HB2748" s="22"/>
      <c r="HC2748" s="22"/>
      <c r="HD2748" s="22"/>
      <c r="HE2748" s="22"/>
      <c r="HF2748" s="22"/>
      <c r="HG2748" s="22"/>
      <c r="HH2748" s="22"/>
      <c r="HI2748" s="24"/>
      <c r="HJ2748" s="22"/>
      <c r="HK2748" s="22"/>
      <c r="HL2748" s="22"/>
      <c r="HM2748" s="22"/>
      <c r="HN2748" s="22"/>
      <c r="HO2748" s="22"/>
      <c r="HP2748" s="22"/>
      <c r="HQ2748" s="22"/>
      <c r="HR2748" s="22"/>
      <c r="HS2748" s="22"/>
      <c r="HT2748" s="22"/>
      <c r="HU2748" s="22"/>
      <c r="HV2748" s="22"/>
      <c r="HW2748" s="22"/>
      <c r="HX2748" s="22"/>
      <c r="HY2748" s="22"/>
      <c r="HZ2748" s="22"/>
      <c r="IA2748" s="22"/>
      <c r="IB2748" s="22"/>
      <c r="IC2748" s="22"/>
      <c r="ID2748" s="22"/>
      <c r="IE2748" s="22"/>
      <c r="IF2748" s="22"/>
      <c r="IG2748" s="22"/>
      <c r="IH2748" s="22"/>
      <c r="II2748" s="22"/>
      <c r="IJ2748" s="22"/>
      <c r="IK2748" s="22"/>
      <c r="IL2748" s="22"/>
      <c r="IM2748" s="22"/>
      <c r="IN2748" s="22"/>
      <c r="IO2748" s="24"/>
      <c r="IP2748" s="22"/>
      <c r="IQ2748" s="22"/>
      <c r="IR2748" s="22"/>
      <c r="IS2748" s="22"/>
      <c r="IT2748" s="22"/>
      <c r="IU2748" s="22"/>
      <c r="IV2748" s="22"/>
      <c r="IW2748" s="22"/>
      <c r="IX2748" s="22"/>
      <c r="IY2748" s="22"/>
      <c r="IZ2748" s="22"/>
      <c r="JA2748" s="22"/>
      <c r="JB2748" s="22"/>
      <c r="JC2748" s="22"/>
      <c r="JD2748" s="22"/>
      <c r="JE2748" s="22"/>
      <c r="JF2748" s="22"/>
      <c r="JG2748" s="22"/>
      <c r="JH2748" s="22"/>
      <c r="JI2748" s="22"/>
      <c r="JJ2748" s="22"/>
      <c r="JK2748" s="22"/>
      <c r="JL2748" s="22"/>
      <c r="JM2748" s="22"/>
      <c r="JN2748" s="22"/>
      <c r="JO2748" s="22"/>
      <c r="JP2748" s="22"/>
      <c r="JQ2748" s="22"/>
      <c r="JR2748" s="22"/>
      <c r="JS2748" s="22"/>
      <c r="JT2748" s="22"/>
      <c r="JU2748" s="24"/>
      <c r="JV2748" s="22"/>
      <c r="JW2748" s="22"/>
      <c r="JX2748" s="22"/>
      <c r="JY2748" s="22"/>
      <c r="JZ2748" s="22"/>
      <c r="KA2748" s="22"/>
      <c r="KB2748" s="22"/>
      <c r="KC2748" s="22"/>
      <c r="KD2748" s="22"/>
      <c r="KE2748" s="22"/>
      <c r="KF2748" s="22"/>
      <c r="KG2748" s="22"/>
      <c r="KH2748" s="22"/>
      <c r="KI2748" s="22"/>
      <c r="KJ2748" s="22"/>
      <c r="KK2748" s="22"/>
      <c r="KL2748" s="22"/>
      <c r="KM2748" s="22"/>
      <c r="KN2748" s="22"/>
      <c r="KO2748" s="22"/>
      <c r="KP2748" s="22"/>
      <c r="KQ2748" s="22"/>
      <c r="KR2748" s="22"/>
      <c r="KS2748" s="22"/>
      <c r="KT2748" s="22"/>
      <c r="KU2748" s="22"/>
      <c r="KV2748" s="22"/>
      <c r="KW2748" s="22"/>
      <c r="KX2748" s="22"/>
      <c r="KY2748" s="22"/>
      <c r="KZ2748" s="22"/>
      <c r="LA2748" s="24"/>
      <c r="LB2748" s="22"/>
      <c r="LC2748" s="22"/>
      <c r="LD2748" s="22"/>
      <c r="LE2748" s="22"/>
      <c r="LF2748" s="22"/>
      <c r="LG2748" s="22"/>
      <c r="LH2748" s="22"/>
      <c r="LI2748" s="22"/>
      <c r="LJ2748" s="22"/>
      <c r="LK2748" s="22"/>
      <c r="LL2748" s="22"/>
      <c r="LM2748" s="22"/>
      <c r="LN2748" s="22"/>
      <c r="LO2748" s="22"/>
      <c r="LP2748" s="22"/>
      <c r="LQ2748" s="22"/>
      <c r="LR2748" s="22"/>
      <c r="LS2748" s="22"/>
      <c r="LT2748" s="22"/>
      <c r="LU2748" s="22"/>
      <c r="LV2748" s="22"/>
      <c r="LW2748" s="22"/>
      <c r="LX2748" s="22"/>
      <c r="LY2748" s="22"/>
      <c r="LZ2748" s="22"/>
      <c r="MA2748" s="22"/>
      <c r="MB2748" s="22"/>
      <c r="MC2748" s="22"/>
      <c r="MD2748" s="22"/>
      <c r="ME2748" s="22"/>
      <c r="MF2748" s="22"/>
      <c r="MG2748" s="24"/>
      <c r="MH2748" s="22"/>
      <c r="MI2748" s="22"/>
      <c r="MJ2748" s="22"/>
      <c r="MK2748" s="22"/>
      <c r="ML2748" s="22"/>
      <c r="MM2748" s="22"/>
      <c r="MN2748" s="22"/>
      <c r="MO2748" s="22"/>
      <c r="MP2748" s="22"/>
      <c r="MQ2748" s="22"/>
      <c r="MR2748" s="22"/>
      <c r="MS2748" s="22"/>
      <c r="MT2748" s="22"/>
      <c r="MU2748" s="22"/>
      <c r="MV2748" s="22"/>
      <c r="MW2748" s="22"/>
      <c r="MX2748" s="22"/>
      <c r="MY2748" s="22"/>
      <c r="MZ2748" s="22"/>
      <c r="NA2748" s="22"/>
      <c r="NB2748" s="22"/>
      <c r="NC2748" s="22"/>
      <c r="ND2748" s="22"/>
      <c r="NE2748" s="22"/>
      <c r="NF2748" s="22"/>
      <c r="NG2748" s="22"/>
      <c r="NH2748" s="22"/>
      <c r="NI2748" s="22"/>
      <c r="NJ2748" s="22"/>
      <c r="NK2748" s="22"/>
      <c r="NL2748" s="22"/>
      <c r="NM2748" s="24"/>
      <c r="NN2748" s="22"/>
      <c r="NO2748" s="22"/>
      <c r="NP2748" s="22"/>
      <c r="NQ2748" s="22"/>
      <c r="NR2748" s="22"/>
      <c r="NS2748" s="22"/>
      <c r="NT2748" s="22"/>
      <c r="NU2748" s="22"/>
      <c r="NV2748" s="22"/>
      <c r="NW2748" s="22"/>
      <c r="NX2748" s="22"/>
      <c r="NY2748" s="22"/>
      <c r="NZ2748" s="22"/>
      <c r="OA2748" s="22"/>
      <c r="OB2748" s="22"/>
      <c r="OC2748" s="22"/>
      <c r="OD2748" s="22"/>
      <c r="OE2748" s="22"/>
      <c r="OF2748" s="22"/>
      <c r="OG2748" s="22"/>
      <c r="OH2748" s="22"/>
      <c r="OI2748" s="22"/>
      <c r="OJ2748" s="22"/>
      <c r="OK2748" s="22"/>
      <c r="OL2748" s="22"/>
      <c r="OM2748" s="22"/>
      <c r="ON2748" s="22"/>
      <c r="OO2748" s="22"/>
      <c r="OP2748" s="22"/>
      <c r="OQ2748" s="22"/>
      <c r="OR2748" s="22"/>
    </row>
    <row r="2749" spans="1:408" ht="15" thickBot="1">
      <c r="A2749" s="1"/>
      <c r="B2749" s="12"/>
      <c r="C2749" s="12"/>
      <c r="D2749" s="22"/>
      <c r="E2749" s="54"/>
      <c r="F2749" s="54"/>
      <c r="G2749" s="54"/>
      <c r="H2749" s="55"/>
      <c r="I2749" s="22"/>
      <c r="J2749" s="56"/>
      <c r="K2749" s="80"/>
      <c r="L2749" s="57"/>
      <c r="M2749" s="57"/>
      <c r="N2749" s="55"/>
      <c r="O2749" s="58"/>
      <c r="P2749" s="58"/>
      <c r="Q2749" s="59"/>
      <c r="R2749" s="60"/>
      <c r="S2749" s="60"/>
      <c r="T2749" s="22"/>
      <c r="U2749" s="1"/>
      <c r="V2749" s="23"/>
      <c r="X2749" s="24"/>
      <c r="Y2749" s="24"/>
      <c r="Z2749" s="22"/>
      <c r="AA2749" s="22"/>
      <c r="AB2749" s="22"/>
      <c r="AC2749" s="22"/>
      <c r="AD2749" s="22"/>
      <c r="AE2749" s="22"/>
      <c r="AF2749" s="22"/>
      <c r="AG2749" s="22"/>
      <c r="AH2749" s="22"/>
      <c r="AI2749" s="22"/>
      <c r="AJ2749" s="22"/>
      <c r="AK2749" s="22"/>
      <c r="AL2749" s="22"/>
      <c r="AM2749" s="22"/>
      <c r="AN2749" s="22"/>
      <c r="AO2749" s="22"/>
      <c r="AP2749" s="22"/>
      <c r="AQ2749" s="22"/>
      <c r="AR2749" s="22"/>
      <c r="AS2749" s="22"/>
      <c r="AT2749" s="22"/>
      <c r="AU2749" s="22"/>
      <c r="AV2749" s="22"/>
      <c r="AW2749" s="22"/>
      <c r="AX2749" s="22"/>
      <c r="AY2749" s="22"/>
      <c r="AZ2749" s="22"/>
      <c r="BA2749" s="22"/>
      <c r="BB2749" s="22"/>
      <c r="BC2749" s="22"/>
      <c r="BD2749" s="22"/>
      <c r="BE2749" s="24"/>
      <c r="BF2749" s="22"/>
      <c r="BG2749" s="22"/>
      <c r="BH2749" s="22"/>
      <c r="BI2749" s="22"/>
      <c r="BJ2749" s="22"/>
      <c r="BK2749" s="22"/>
      <c r="BL2749" s="22"/>
      <c r="BM2749" s="22"/>
      <c r="BN2749" s="22"/>
      <c r="BO2749" s="22"/>
      <c r="BP2749" s="22"/>
      <c r="BQ2749" s="22"/>
      <c r="BR2749" s="22"/>
      <c r="BS2749" s="22"/>
      <c r="BT2749" s="22"/>
      <c r="BU2749" s="22"/>
      <c r="BV2749" s="22"/>
      <c r="BW2749" s="22"/>
      <c r="BX2749" s="22"/>
      <c r="BY2749" s="22"/>
      <c r="BZ2749" s="22"/>
      <c r="CA2749" s="22"/>
      <c r="CB2749" s="22"/>
      <c r="CC2749" s="22"/>
      <c r="CD2749" s="22"/>
      <c r="CE2749" s="22"/>
      <c r="CF2749" s="22"/>
      <c r="CG2749" s="22"/>
      <c r="CH2749" s="22"/>
      <c r="CI2749" s="22"/>
      <c r="CJ2749" s="22"/>
      <c r="CK2749" s="24"/>
      <c r="CL2749" s="22"/>
      <c r="CM2749" s="22"/>
      <c r="CN2749" s="22"/>
      <c r="CO2749" s="22"/>
      <c r="CP2749" s="22"/>
      <c r="CQ2749" s="22"/>
      <c r="CR2749" s="22"/>
      <c r="CS2749" s="22"/>
      <c r="CT2749" s="22"/>
      <c r="CU2749" s="22"/>
      <c r="CV2749" s="22"/>
      <c r="CW2749" s="22"/>
      <c r="CX2749" s="22"/>
      <c r="CY2749" s="22"/>
      <c r="CZ2749" s="22"/>
      <c r="DA2749" s="22"/>
      <c r="DB2749" s="22"/>
      <c r="DC2749" s="22"/>
      <c r="DD2749" s="22"/>
      <c r="DE2749" s="22"/>
      <c r="DF2749" s="22"/>
      <c r="DG2749" s="22"/>
      <c r="DH2749" s="22"/>
      <c r="DI2749" s="22"/>
      <c r="DJ2749" s="22"/>
      <c r="DK2749" s="22"/>
      <c r="DL2749" s="22"/>
      <c r="DM2749" s="22"/>
      <c r="DN2749" s="22"/>
      <c r="DO2749" s="22"/>
      <c r="DP2749" s="22"/>
      <c r="DQ2749" s="24"/>
      <c r="DR2749" s="22"/>
      <c r="DS2749" s="22"/>
      <c r="DT2749" s="22"/>
      <c r="DU2749" s="22"/>
      <c r="DV2749" s="22"/>
      <c r="DW2749" s="22"/>
      <c r="DX2749" s="22"/>
      <c r="DY2749" s="22"/>
      <c r="DZ2749" s="22"/>
      <c r="EA2749" s="22"/>
      <c r="EB2749" s="22"/>
      <c r="EC2749" s="22"/>
      <c r="ED2749" s="22"/>
      <c r="EE2749" s="22"/>
      <c r="EF2749" s="22"/>
      <c r="EG2749" s="22"/>
      <c r="EH2749" s="22"/>
      <c r="EI2749" s="22"/>
      <c r="EJ2749" s="22"/>
      <c r="EK2749" s="22"/>
      <c r="EL2749" s="22"/>
      <c r="EM2749" s="22"/>
      <c r="EN2749" s="22"/>
      <c r="EO2749" s="22"/>
      <c r="EP2749" s="22"/>
      <c r="EQ2749" s="22"/>
      <c r="ER2749" s="22"/>
      <c r="ES2749" s="22"/>
      <c r="ET2749" s="22"/>
      <c r="EU2749" s="22"/>
      <c r="EV2749" s="22"/>
      <c r="EW2749" s="24"/>
      <c r="EX2749" s="22"/>
      <c r="EY2749" s="22"/>
      <c r="EZ2749" s="22"/>
      <c r="FA2749" s="22"/>
      <c r="FB2749" s="22"/>
      <c r="FC2749" s="22"/>
      <c r="FD2749" s="22"/>
      <c r="FE2749" s="22"/>
      <c r="FF2749" s="22"/>
      <c r="FG2749" s="22"/>
      <c r="FH2749" s="22"/>
      <c r="FI2749" s="22"/>
      <c r="FJ2749" s="22"/>
      <c r="FK2749" s="22"/>
      <c r="FL2749" s="22"/>
      <c r="FM2749" s="22"/>
      <c r="FN2749" s="22"/>
      <c r="FO2749" s="22"/>
      <c r="FP2749" s="22"/>
      <c r="FQ2749" s="22"/>
      <c r="FR2749" s="22"/>
      <c r="FS2749" s="22"/>
      <c r="FT2749" s="22"/>
      <c r="FU2749" s="22"/>
      <c r="FV2749" s="22"/>
      <c r="FW2749" s="22"/>
      <c r="FX2749" s="22"/>
      <c r="FY2749" s="22"/>
      <c r="FZ2749" s="22"/>
      <c r="GA2749" s="22"/>
      <c r="GB2749" s="22"/>
      <c r="GC2749" s="24"/>
      <c r="GD2749" s="22"/>
      <c r="GE2749" s="22"/>
      <c r="GF2749" s="22"/>
      <c r="GG2749" s="22"/>
      <c r="GH2749" s="22"/>
      <c r="GI2749" s="22"/>
      <c r="GJ2749" s="22"/>
      <c r="GK2749" s="22"/>
      <c r="GL2749" s="22"/>
      <c r="GM2749" s="22"/>
      <c r="GN2749" s="22"/>
      <c r="GO2749" s="22"/>
      <c r="GP2749" s="22"/>
      <c r="GQ2749" s="22"/>
      <c r="GR2749" s="22"/>
      <c r="GS2749" s="22"/>
      <c r="GT2749" s="22"/>
      <c r="GU2749" s="22"/>
      <c r="GV2749" s="22"/>
      <c r="GW2749" s="22"/>
      <c r="GX2749" s="22"/>
      <c r="GY2749" s="22"/>
      <c r="GZ2749" s="22"/>
      <c r="HA2749" s="22"/>
      <c r="HB2749" s="22"/>
      <c r="HC2749" s="22"/>
      <c r="HD2749" s="22"/>
      <c r="HE2749" s="22"/>
      <c r="HF2749" s="22"/>
      <c r="HG2749" s="22"/>
      <c r="HH2749" s="22"/>
      <c r="HI2749" s="24"/>
      <c r="HJ2749" s="22"/>
      <c r="HK2749" s="22"/>
      <c r="HL2749" s="22"/>
      <c r="HM2749" s="22"/>
      <c r="HN2749" s="22"/>
      <c r="HO2749" s="22"/>
      <c r="HP2749" s="22"/>
      <c r="HQ2749" s="22"/>
      <c r="HR2749" s="22"/>
      <c r="HS2749" s="22"/>
      <c r="HT2749" s="22"/>
      <c r="HU2749" s="22"/>
      <c r="HV2749" s="22"/>
      <c r="HW2749" s="22"/>
      <c r="HX2749" s="22"/>
      <c r="HY2749" s="22"/>
      <c r="HZ2749" s="22"/>
      <c r="IA2749" s="22"/>
      <c r="IB2749" s="22"/>
      <c r="IC2749" s="22"/>
      <c r="ID2749" s="22"/>
      <c r="IE2749" s="22"/>
      <c r="IF2749" s="22"/>
      <c r="IG2749" s="22"/>
      <c r="IH2749" s="22"/>
      <c r="II2749" s="22"/>
      <c r="IJ2749" s="22"/>
      <c r="IK2749" s="22"/>
      <c r="IL2749" s="22"/>
      <c r="IM2749" s="22"/>
      <c r="IN2749" s="22"/>
      <c r="IO2749" s="24"/>
      <c r="IP2749" s="22"/>
      <c r="IQ2749" s="22"/>
      <c r="IR2749" s="22"/>
      <c r="IS2749" s="22"/>
      <c r="IT2749" s="22"/>
      <c r="IU2749" s="22"/>
      <c r="IV2749" s="22"/>
      <c r="IW2749" s="22"/>
      <c r="IX2749" s="22"/>
      <c r="IY2749" s="22"/>
      <c r="IZ2749" s="22"/>
      <c r="JA2749" s="22"/>
      <c r="JB2749" s="22"/>
      <c r="JC2749" s="22"/>
      <c r="JD2749" s="22"/>
      <c r="JE2749" s="22"/>
      <c r="JF2749" s="22"/>
      <c r="JG2749" s="22"/>
      <c r="JH2749" s="22"/>
      <c r="JI2749" s="22"/>
      <c r="JJ2749" s="22"/>
      <c r="JK2749" s="22"/>
      <c r="JL2749" s="22"/>
      <c r="JM2749" s="22"/>
      <c r="JN2749" s="22"/>
      <c r="JO2749" s="22"/>
      <c r="JP2749" s="22"/>
      <c r="JQ2749" s="22"/>
      <c r="JR2749" s="22"/>
      <c r="JS2749" s="22"/>
      <c r="JT2749" s="22"/>
      <c r="JU2749" s="24"/>
      <c r="JV2749" s="22"/>
      <c r="JW2749" s="22"/>
      <c r="JX2749" s="22"/>
      <c r="JY2749" s="22"/>
      <c r="JZ2749" s="22"/>
      <c r="KA2749" s="22"/>
      <c r="KB2749" s="22"/>
      <c r="KC2749" s="22"/>
      <c r="KD2749" s="22"/>
      <c r="KE2749" s="22"/>
      <c r="KF2749" s="22"/>
      <c r="KG2749" s="22"/>
      <c r="KH2749" s="22"/>
      <c r="KI2749" s="22"/>
      <c r="KJ2749" s="22"/>
      <c r="KK2749" s="22"/>
      <c r="KL2749" s="22"/>
      <c r="KM2749" s="22"/>
      <c r="KN2749" s="22"/>
      <c r="KO2749" s="22"/>
      <c r="KP2749" s="22"/>
      <c r="KQ2749" s="22"/>
      <c r="KR2749" s="22"/>
      <c r="KS2749" s="22"/>
      <c r="KT2749" s="22"/>
      <c r="KU2749" s="22"/>
      <c r="KV2749" s="22"/>
      <c r="KW2749" s="22"/>
      <c r="KX2749" s="22"/>
      <c r="KY2749" s="22"/>
      <c r="KZ2749" s="22"/>
      <c r="LA2749" s="24"/>
      <c r="LB2749" s="22"/>
      <c r="LC2749" s="22"/>
      <c r="LD2749" s="22"/>
      <c r="LE2749" s="22"/>
      <c r="LF2749" s="22"/>
      <c r="LG2749" s="22"/>
      <c r="LH2749" s="22"/>
      <c r="LI2749" s="22"/>
      <c r="LJ2749" s="22"/>
      <c r="LK2749" s="22"/>
      <c r="LL2749" s="22"/>
      <c r="LM2749" s="22"/>
      <c r="LN2749" s="22"/>
      <c r="LO2749" s="22"/>
      <c r="LP2749" s="22"/>
      <c r="LQ2749" s="22"/>
      <c r="LR2749" s="22"/>
      <c r="LS2749" s="22"/>
      <c r="LT2749" s="22"/>
      <c r="LU2749" s="22"/>
      <c r="LV2749" s="22"/>
      <c r="LW2749" s="22"/>
      <c r="LX2749" s="22"/>
      <c r="LY2749" s="22"/>
      <c r="LZ2749" s="22"/>
      <c r="MA2749" s="22"/>
      <c r="MB2749" s="22"/>
      <c r="MC2749" s="22"/>
      <c r="MD2749" s="22"/>
      <c r="ME2749" s="22"/>
      <c r="MF2749" s="22"/>
      <c r="MG2749" s="24"/>
      <c r="MH2749" s="22"/>
      <c r="MI2749" s="22"/>
      <c r="MJ2749" s="22"/>
      <c r="MK2749" s="22"/>
      <c r="ML2749" s="22"/>
      <c r="MM2749" s="22"/>
      <c r="MN2749" s="22"/>
      <c r="MO2749" s="22"/>
      <c r="MP2749" s="22"/>
      <c r="MQ2749" s="22"/>
      <c r="MR2749" s="22"/>
      <c r="MS2749" s="22"/>
      <c r="MT2749" s="22"/>
      <c r="MU2749" s="22"/>
      <c r="MV2749" s="22"/>
      <c r="MW2749" s="22"/>
      <c r="MX2749" s="22"/>
      <c r="MY2749" s="22"/>
      <c r="MZ2749" s="22"/>
      <c r="NA2749" s="22"/>
      <c r="NB2749" s="22"/>
      <c r="NC2749" s="22"/>
      <c r="ND2749" s="22"/>
      <c r="NE2749" s="22"/>
      <c r="NF2749" s="22"/>
      <c r="NG2749" s="22"/>
      <c r="NH2749" s="22"/>
      <c r="NI2749" s="22"/>
      <c r="NJ2749" s="22"/>
      <c r="NK2749" s="22"/>
      <c r="NL2749" s="22"/>
      <c r="NM2749" s="24"/>
      <c r="NN2749" s="22"/>
      <c r="NO2749" s="22"/>
      <c r="NP2749" s="22"/>
      <c r="NQ2749" s="22"/>
      <c r="NR2749" s="22"/>
      <c r="NS2749" s="22"/>
      <c r="NT2749" s="22"/>
      <c r="NU2749" s="22"/>
      <c r="NV2749" s="22"/>
      <c r="NW2749" s="22"/>
      <c r="NX2749" s="22"/>
      <c r="NY2749" s="22"/>
      <c r="NZ2749" s="22"/>
      <c r="OA2749" s="22"/>
      <c r="OB2749" s="22"/>
      <c r="OC2749" s="22"/>
      <c r="OD2749" s="22"/>
      <c r="OE2749" s="22"/>
      <c r="OF2749" s="22"/>
      <c r="OG2749" s="22"/>
      <c r="OH2749" s="22"/>
      <c r="OI2749" s="22"/>
      <c r="OJ2749" s="22"/>
      <c r="OK2749" s="22"/>
      <c r="OL2749" s="22"/>
      <c r="OM2749" s="22"/>
      <c r="ON2749" s="22"/>
      <c r="OO2749" s="22"/>
      <c r="OP2749" s="22"/>
      <c r="OQ2749" s="22"/>
      <c r="OR2749" s="22"/>
    </row>
    <row r="2750" spans="1:408" ht="15" thickBot="1">
      <c r="A2750" s="1"/>
      <c r="B2750" s="12"/>
      <c r="C2750" s="12"/>
      <c r="D2750" s="22"/>
      <c r="E2750" s="54"/>
      <c r="F2750" s="54"/>
      <c r="G2750" s="54"/>
      <c r="H2750" s="55"/>
      <c r="I2750" s="22"/>
      <c r="J2750" s="56"/>
      <c r="K2750" s="81"/>
      <c r="L2750" s="57"/>
      <c r="M2750" s="57"/>
      <c r="N2750" s="55"/>
      <c r="O2750" s="58"/>
      <c r="P2750" s="58"/>
      <c r="Q2750" s="59"/>
      <c r="R2750" s="60"/>
      <c r="S2750" s="60"/>
      <c r="T2750" s="22"/>
      <c r="U2750" s="1"/>
      <c r="V2750" s="23"/>
      <c r="X2750" s="24"/>
      <c r="Y2750" s="24"/>
      <c r="Z2750" s="22"/>
      <c r="AA2750" s="22"/>
      <c r="AB2750" s="22"/>
      <c r="AC2750" s="22"/>
      <c r="AD2750" s="22"/>
      <c r="AE2750" s="22"/>
      <c r="AF2750" s="22"/>
      <c r="AG2750" s="22"/>
      <c r="AH2750" s="22"/>
      <c r="AI2750" s="22"/>
      <c r="AJ2750" s="22"/>
      <c r="AK2750" s="22"/>
      <c r="AL2750" s="22"/>
      <c r="AM2750" s="22"/>
      <c r="AN2750" s="22"/>
      <c r="AO2750" s="22"/>
      <c r="AP2750" s="22"/>
      <c r="AQ2750" s="22"/>
      <c r="AR2750" s="22"/>
      <c r="AS2750" s="22"/>
      <c r="AT2750" s="22"/>
      <c r="AU2750" s="22"/>
      <c r="AV2750" s="22"/>
      <c r="AW2750" s="22"/>
      <c r="AX2750" s="22"/>
      <c r="AY2750" s="22"/>
      <c r="AZ2750" s="22"/>
      <c r="BA2750" s="22"/>
      <c r="BB2750" s="22"/>
      <c r="BC2750" s="22"/>
      <c r="BD2750" s="22"/>
      <c r="BE2750" s="24"/>
      <c r="BF2750" s="22"/>
      <c r="BG2750" s="22"/>
      <c r="BH2750" s="22"/>
      <c r="BI2750" s="22"/>
      <c r="BJ2750" s="22"/>
      <c r="BK2750" s="22"/>
      <c r="BL2750" s="22"/>
      <c r="BM2750" s="22"/>
      <c r="BN2750" s="22"/>
      <c r="BO2750" s="22"/>
      <c r="BP2750" s="22"/>
      <c r="BQ2750" s="22"/>
      <c r="BR2750" s="22"/>
      <c r="BS2750" s="22"/>
      <c r="BT2750" s="22"/>
      <c r="BU2750" s="22"/>
      <c r="BV2750" s="22"/>
      <c r="BW2750" s="22"/>
      <c r="BX2750" s="22"/>
      <c r="BY2750" s="22"/>
      <c r="BZ2750" s="22"/>
      <c r="CA2750" s="22"/>
      <c r="CB2750" s="22"/>
      <c r="CC2750" s="22"/>
      <c r="CD2750" s="22"/>
      <c r="CE2750" s="22"/>
      <c r="CF2750" s="22"/>
      <c r="CG2750" s="22"/>
      <c r="CH2750" s="22"/>
      <c r="CI2750" s="22"/>
      <c r="CJ2750" s="22"/>
      <c r="CK2750" s="24"/>
      <c r="CL2750" s="22"/>
      <c r="CM2750" s="22"/>
      <c r="CN2750" s="22"/>
      <c r="CO2750" s="22"/>
      <c r="CP2750" s="22"/>
      <c r="CQ2750" s="22"/>
      <c r="CR2750" s="22"/>
      <c r="CS2750" s="22"/>
      <c r="CT2750" s="22"/>
      <c r="CU2750" s="22"/>
      <c r="CV2750" s="22"/>
      <c r="CW2750" s="22"/>
      <c r="CX2750" s="22"/>
      <c r="CY2750" s="22"/>
      <c r="CZ2750" s="22"/>
      <c r="DA2750" s="22"/>
      <c r="DB2750" s="22"/>
      <c r="DC2750" s="22"/>
      <c r="DD2750" s="22"/>
      <c r="DE2750" s="22"/>
      <c r="DF2750" s="22"/>
      <c r="DG2750" s="22"/>
      <c r="DH2750" s="22"/>
      <c r="DI2750" s="22"/>
      <c r="DJ2750" s="22"/>
      <c r="DK2750" s="22"/>
      <c r="DL2750" s="22"/>
      <c r="DM2750" s="22"/>
      <c r="DN2750" s="22"/>
      <c r="DO2750" s="22"/>
      <c r="DP2750" s="22"/>
      <c r="DQ2750" s="24"/>
      <c r="DR2750" s="22"/>
      <c r="DS2750" s="22"/>
      <c r="DT2750" s="22"/>
      <c r="DU2750" s="22"/>
      <c r="DV2750" s="22"/>
      <c r="DW2750" s="22"/>
      <c r="DX2750" s="22"/>
      <c r="DY2750" s="22"/>
      <c r="DZ2750" s="22"/>
      <c r="EA2750" s="22"/>
      <c r="EB2750" s="22"/>
      <c r="EC2750" s="22"/>
      <c r="ED2750" s="22"/>
      <c r="EE2750" s="22"/>
      <c r="EF2750" s="22"/>
      <c r="EG2750" s="22"/>
      <c r="EH2750" s="22"/>
      <c r="EI2750" s="22"/>
      <c r="EJ2750" s="22"/>
      <c r="EK2750" s="22"/>
      <c r="EL2750" s="22"/>
      <c r="EM2750" s="22"/>
      <c r="EN2750" s="22"/>
      <c r="EO2750" s="22"/>
      <c r="EP2750" s="22"/>
      <c r="EQ2750" s="22"/>
      <c r="ER2750" s="22"/>
      <c r="ES2750" s="22"/>
      <c r="ET2750" s="22"/>
      <c r="EU2750" s="22"/>
      <c r="EV2750" s="22"/>
      <c r="EW2750" s="24"/>
      <c r="EX2750" s="22"/>
      <c r="EY2750" s="22"/>
      <c r="EZ2750" s="22"/>
      <c r="FA2750" s="22"/>
      <c r="FB2750" s="22"/>
      <c r="FC2750" s="22"/>
      <c r="FD2750" s="22"/>
      <c r="FE2750" s="22"/>
      <c r="FF2750" s="22"/>
      <c r="FG2750" s="22"/>
      <c r="FH2750" s="22"/>
      <c r="FI2750" s="22"/>
      <c r="FJ2750" s="22"/>
      <c r="FK2750" s="22"/>
      <c r="FL2750" s="22"/>
      <c r="FM2750" s="22"/>
      <c r="FN2750" s="22"/>
      <c r="FO2750" s="22"/>
      <c r="FP2750" s="22"/>
      <c r="FQ2750" s="22"/>
      <c r="FR2750" s="22"/>
      <c r="FS2750" s="22"/>
      <c r="FT2750" s="22"/>
      <c r="FU2750" s="22"/>
      <c r="FV2750" s="22"/>
      <c r="FW2750" s="22"/>
      <c r="FX2750" s="22"/>
      <c r="FY2750" s="22"/>
      <c r="FZ2750" s="22"/>
      <c r="GA2750" s="22"/>
      <c r="GB2750" s="22"/>
      <c r="GC2750" s="24"/>
      <c r="GD2750" s="22"/>
      <c r="GE2750" s="22"/>
      <c r="GF2750" s="22"/>
      <c r="GG2750" s="22"/>
      <c r="GH2750" s="22"/>
      <c r="GI2750" s="22"/>
      <c r="GJ2750" s="22"/>
      <c r="GK2750" s="22"/>
      <c r="GL2750" s="22"/>
      <c r="GM2750" s="22"/>
      <c r="GN2750" s="22"/>
      <c r="GO2750" s="22"/>
      <c r="GP2750" s="22"/>
      <c r="GQ2750" s="22"/>
      <c r="GR2750" s="22"/>
      <c r="GS2750" s="22"/>
      <c r="GT2750" s="22"/>
      <c r="GU2750" s="22"/>
      <c r="GV2750" s="22"/>
      <c r="GW2750" s="22"/>
      <c r="GX2750" s="22"/>
      <c r="GY2750" s="22"/>
      <c r="GZ2750" s="22"/>
      <c r="HA2750" s="22"/>
      <c r="HB2750" s="22"/>
      <c r="HC2750" s="22"/>
      <c r="HD2750" s="22"/>
      <c r="HE2750" s="22"/>
      <c r="HF2750" s="22"/>
      <c r="HG2750" s="22"/>
      <c r="HH2750" s="22"/>
      <c r="HI2750" s="24"/>
      <c r="HJ2750" s="22"/>
      <c r="HK2750" s="22"/>
      <c r="HL2750" s="22"/>
      <c r="HM2750" s="22"/>
      <c r="HN2750" s="22"/>
      <c r="HO2750" s="22"/>
      <c r="HP2750" s="22"/>
      <c r="HQ2750" s="22"/>
      <c r="HR2750" s="22"/>
      <c r="HS2750" s="22"/>
      <c r="HT2750" s="22"/>
      <c r="HU2750" s="22"/>
      <c r="HV2750" s="22"/>
      <c r="HW2750" s="22"/>
      <c r="HX2750" s="22"/>
      <c r="HY2750" s="22"/>
      <c r="HZ2750" s="22"/>
      <c r="IA2750" s="22"/>
      <c r="IB2750" s="22"/>
      <c r="IC2750" s="22"/>
      <c r="ID2750" s="22"/>
      <c r="IE2750" s="22"/>
      <c r="IF2750" s="22"/>
      <c r="IG2750" s="22"/>
      <c r="IH2750" s="22"/>
      <c r="II2750" s="22"/>
      <c r="IJ2750" s="22"/>
      <c r="IK2750" s="22"/>
      <c r="IL2750" s="22"/>
      <c r="IM2750" s="22"/>
      <c r="IN2750" s="22"/>
      <c r="IO2750" s="24"/>
      <c r="IP2750" s="22"/>
      <c r="IQ2750" s="22"/>
      <c r="IR2750" s="22"/>
      <c r="IS2750" s="22"/>
      <c r="IT2750" s="22"/>
      <c r="IU2750" s="22"/>
      <c r="IV2750" s="22"/>
      <c r="IW2750" s="22"/>
      <c r="IX2750" s="22"/>
      <c r="IY2750" s="22"/>
      <c r="IZ2750" s="22"/>
      <c r="JA2750" s="22"/>
      <c r="JB2750" s="22"/>
      <c r="JC2750" s="22"/>
      <c r="JD2750" s="22"/>
      <c r="JE2750" s="22"/>
      <c r="JF2750" s="22"/>
      <c r="JG2750" s="22"/>
      <c r="JH2750" s="22"/>
      <c r="JI2750" s="22"/>
      <c r="JJ2750" s="22"/>
      <c r="JK2750" s="22"/>
      <c r="JL2750" s="22"/>
      <c r="JM2750" s="22"/>
      <c r="JN2750" s="22"/>
      <c r="JO2750" s="22"/>
      <c r="JP2750" s="22"/>
      <c r="JQ2750" s="22"/>
      <c r="JR2750" s="22"/>
      <c r="JS2750" s="22"/>
      <c r="JT2750" s="22"/>
      <c r="JU2750" s="24"/>
      <c r="JV2750" s="22"/>
      <c r="JW2750" s="22"/>
      <c r="JX2750" s="22"/>
      <c r="JY2750" s="22"/>
      <c r="JZ2750" s="22"/>
      <c r="KA2750" s="22"/>
      <c r="KB2750" s="22"/>
      <c r="KC2750" s="22"/>
      <c r="KD2750" s="22"/>
      <c r="KE2750" s="22"/>
      <c r="KF2750" s="22"/>
      <c r="KG2750" s="22"/>
      <c r="KH2750" s="22"/>
      <c r="KI2750" s="22"/>
      <c r="KJ2750" s="22"/>
      <c r="KK2750" s="22"/>
      <c r="KL2750" s="22"/>
      <c r="KM2750" s="22"/>
      <c r="KN2750" s="22"/>
      <c r="KO2750" s="22"/>
      <c r="KP2750" s="22"/>
      <c r="KQ2750" s="22"/>
      <c r="KR2750" s="22"/>
      <c r="KS2750" s="22"/>
      <c r="KT2750" s="22"/>
      <c r="KU2750" s="22"/>
      <c r="KV2750" s="22"/>
      <c r="KW2750" s="22"/>
      <c r="KX2750" s="22"/>
      <c r="KY2750" s="22"/>
      <c r="KZ2750" s="22"/>
      <c r="LA2750" s="24"/>
      <c r="LB2750" s="22"/>
      <c r="LC2750" s="22"/>
      <c r="LD2750" s="22"/>
      <c r="LE2750" s="22"/>
      <c r="LF2750" s="22"/>
      <c r="LG2750" s="22"/>
      <c r="LH2750" s="22"/>
      <c r="LI2750" s="22"/>
      <c r="LJ2750" s="22"/>
      <c r="LK2750" s="22"/>
      <c r="LL2750" s="22"/>
      <c r="LM2750" s="22"/>
      <c r="LN2750" s="22"/>
      <c r="LO2750" s="22"/>
      <c r="LP2750" s="22"/>
      <c r="LQ2750" s="22"/>
      <c r="LR2750" s="22"/>
      <c r="LS2750" s="22"/>
      <c r="LT2750" s="22"/>
      <c r="LU2750" s="22"/>
      <c r="LV2750" s="22"/>
      <c r="LW2750" s="22"/>
      <c r="LX2750" s="22"/>
      <c r="LY2750" s="22"/>
      <c r="LZ2750" s="22"/>
      <c r="MA2750" s="22"/>
      <c r="MB2750" s="22"/>
      <c r="MC2750" s="22"/>
      <c r="MD2750" s="22"/>
      <c r="ME2750" s="22"/>
      <c r="MF2750" s="22"/>
      <c r="MG2750" s="24"/>
      <c r="MH2750" s="22"/>
      <c r="MI2750" s="22"/>
      <c r="MJ2750" s="22"/>
      <c r="MK2750" s="22"/>
      <c r="ML2750" s="22"/>
      <c r="MM2750" s="22"/>
      <c r="MN2750" s="22"/>
      <c r="MO2750" s="22"/>
      <c r="MP2750" s="22"/>
      <c r="MQ2750" s="22"/>
      <c r="MR2750" s="22"/>
      <c r="MS2750" s="22"/>
      <c r="MT2750" s="22"/>
      <c r="MU2750" s="22"/>
      <c r="MV2750" s="22"/>
      <c r="MW2750" s="22"/>
      <c r="MX2750" s="22"/>
      <c r="MY2750" s="22"/>
      <c r="MZ2750" s="22"/>
      <c r="NA2750" s="22"/>
      <c r="NB2750" s="22"/>
      <c r="NC2750" s="22"/>
      <c r="ND2750" s="22"/>
      <c r="NE2750" s="22"/>
      <c r="NF2750" s="22"/>
      <c r="NG2750" s="22"/>
      <c r="NH2750" s="22"/>
      <c r="NI2750" s="22"/>
      <c r="NJ2750" s="22"/>
      <c r="NK2750" s="22"/>
      <c r="NL2750" s="22"/>
      <c r="NM2750" s="24"/>
      <c r="NN2750" s="22"/>
      <c r="NO2750" s="22"/>
      <c r="NP2750" s="22"/>
      <c r="NQ2750" s="22"/>
      <c r="NR2750" s="22"/>
      <c r="NS2750" s="22"/>
      <c r="NT2750" s="22"/>
      <c r="NU2750" s="22"/>
      <c r="NV2750" s="22"/>
      <c r="NW2750" s="22"/>
      <c r="NX2750" s="22"/>
      <c r="NY2750" s="22"/>
      <c r="NZ2750" s="22"/>
      <c r="OA2750" s="22"/>
      <c r="OB2750" s="22"/>
      <c r="OC2750" s="22"/>
      <c r="OD2750" s="22"/>
      <c r="OE2750" s="22"/>
      <c r="OF2750" s="22"/>
      <c r="OG2750" s="22"/>
      <c r="OH2750" s="22"/>
      <c r="OI2750" s="22"/>
      <c r="OJ2750" s="22"/>
      <c r="OK2750" s="22"/>
      <c r="OL2750" s="22"/>
      <c r="OM2750" s="22"/>
      <c r="ON2750" s="22"/>
      <c r="OO2750" s="22"/>
      <c r="OP2750" s="22"/>
      <c r="OQ2750" s="22"/>
      <c r="OR2750" s="22"/>
    </row>
    <row r="2751" spans="1:408" ht="15" thickBot="1">
      <c r="A2751" s="1"/>
      <c r="B2751" s="12"/>
      <c r="C2751" s="12"/>
      <c r="D2751" s="22"/>
      <c r="E2751" s="54"/>
      <c r="F2751" s="54"/>
      <c r="G2751" s="54"/>
      <c r="H2751" s="55"/>
      <c r="I2751" s="22"/>
      <c r="J2751" s="56"/>
      <c r="K2751" s="80"/>
      <c r="L2751" s="57"/>
      <c r="M2751" s="57"/>
      <c r="N2751" s="55"/>
      <c r="O2751" s="58"/>
      <c r="P2751" s="58"/>
      <c r="Q2751" s="59"/>
      <c r="R2751" s="60"/>
      <c r="S2751" s="60"/>
      <c r="T2751" s="22"/>
      <c r="U2751" s="1"/>
      <c r="V2751" s="23"/>
      <c r="X2751" s="24"/>
      <c r="Y2751" s="24"/>
      <c r="Z2751" s="22"/>
      <c r="AA2751" s="22"/>
      <c r="AB2751" s="22"/>
      <c r="AC2751" s="22"/>
      <c r="AD2751" s="22"/>
      <c r="AE2751" s="22"/>
      <c r="AF2751" s="22"/>
      <c r="AG2751" s="22"/>
      <c r="AH2751" s="22"/>
      <c r="AI2751" s="22"/>
      <c r="AJ2751" s="22"/>
      <c r="AK2751" s="22"/>
      <c r="AL2751" s="22"/>
      <c r="AM2751" s="22"/>
      <c r="AN2751" s="22"/>
      <c r="AO2751" s="22"/>
      <c r="AP2751" s="22"/>
      <c r="AQ2751" s="22"/>
      <c r="AR2751" s="22"/>
      <c r="AS2751" s="22"/>
      <c r="AT2751" s="22"/>
      <c r="AU2751" s="22"/>
      <c r="AV2751" s="22"/>
      <c r="AW2751" s="22"/>
      <c r="AX2751" s="22"/>
      <c r="AY2751" s="22"/>
      <c r="AZ2751" s="22"/>
      <c r="BA2751" s="22"/>
      <c r="BB2751" s="22"/>
      <c r="BC2751" s="22"/>
      <c r="BD2751" s="22"/>
      <c r="BE2751" s="24"/>
      <c r="BF2751" s="22"/>
      <c r="BG2751" s="22"/>
      <c r="BH2751" s="22"/>
      <c r="BI2751" s="22"/>
      <c r="BJ2751" s="22"/>
      <c r="BK2751" s="22"/>
      <c r="BL2751" s="22"/>
      <c r="BM2751" s="22"/>
      <c r="BN2751" s="22"/>
      <c r="BO2751" s="22"/>
      <c r="BP2751" s="22"/>
      <c r="BQ2751" s="22"/>
      <c r="BR2751" s="22"/>
      <c r="BS2751" s="22"/>
      <c r="BT2751" s="22"/>
      <c r="BU2751" s="22"/>
      <c r="BV2751" s="22"/>
      <c r="BW2751" s="22"/>
      <c r="BX2751" s="22"/>
      <c r="BY2751" s="22"/>
      <c r="BZ2751" s="22"/>
      <c r="CA2751" s="22"/>
      <c r="CB2751" s="22"/>
      <c r="CC2751" s="22"/>
      <c r="CD2751" s="22"/>
      <c r="CE2751" s="22"/>
      <c r="CF2751" s="22"/>
      <c r="CG2751" s="22"/>
      <c r="CH2751" s="22"/>
      <c r="CI2751" s="22"/>
      <c r="CJ2751" s="22"/>
      <c r="CK2751" s="24"/>
      <c r="CL2751" s="22"/>
      <c r="CM2751" s="22"/>
      <c r="CN2751" s="22"/>
      <c r="CO2751" s="22"/>
      <c r="CP2751" s="22"/>
      <c r="CQ2751" s="22"/>
      <c r="CR2751" s="22"/>
      <c r="CS2751" s="22"/>
      <c r="CT2751" s="22"/>
      <c r="CU2751" s="22"/>
      <c r="CV2751" s="22"/>
      <c r="CW2751" s="22"/>
      <c r="CX2751" s="22"/>
      <c r="CY2751" s="22"/>
      <c r="CZ2751" s="22"/>
      <c r="DA2751" s="22"/>
      <c r="DB2751" s="22"/>
      <c r="DC2751" s="22"/>
      <c r="DD2751" s="22"/>
      <c r="DE2751" s="22"/>
      <c r="DF2751" s="22"/>
      <c r="DG2751" s="22"/>
      <c r="DH2751" s="22"/>
      <c r="DI2751" s="22"/>
      <c r="DJ2751" s="22"/>
      <c r="DK2751" s="22"/>
      <c r="DL2751" s="22"/>
      <c r="DM2751" s="22"/>
      <c r="DN2751" s="22"/>
      <c r="DO2751" s="22"/>
      <c r="DP2751" s="22"/>
      <c r="DQ2751" s="24"/>
      <c r="DR2751" s="22"/>
      <c r="DS2751" s="22"/>
      <c r="DT2751" s="22"/>
      <c r="DU2751" s="22"/>
      <c r="DV2751" s="22"/>
      <c r="DW2751" s="22"/>
      <c r="DX2751" s="22"/>
      <c r="DY2751" s="22"/>
      <c r="DZ2751" s="22"/>
      <c r="EA2751" s="22"/>
      <c r="EB2751" s="22"/>
      <c r="EC2751" s="22"/>
      <c r="ED2751" s="22"/>
      <c r="EE2751" s="22"/>
      <c r="EF2751" s="22"/>
      <c r="EG2751" s="22"/>
      <c r="EH2751" s="22"/>
      <c r="EI2751" s="22"/>
      <c r="EJ2751" s="22"/>
      <c r="EK2751" s="22"/>
      <c r="EL2751" s="22"/>
      <c r="EM2751" s="22"/>
      <c r="EN2751" s="22"/>
      <c r="EO2751" s="22"/>
      <c r="EP2751" s="22"/>
      <c r="EQ2751" s="22"/>
      <c r="ER2751" s="22"/>
      <c r="ES2751" s="22"/>
      <c r="ET2751" s="22"/>
      <c r="EU2751" s="22"/>
      <c r="EV2751" s="22"/>
      <c r="EW2751" s="24"/>
      <c r="EX2751" s="22"/>
      <c r="EY2751" s="22"/>
      <c r="EZ2751" s="22"/>
      <c r="FA2751" s="22"/>
      <c r="FB2751" s="22"/>
      <c r="FC2751" s="22"/>
      <c r="FD2751" s="22"/>
      <c r="FE2751" s="22"/>
      <c r="FF2751" s="22"/>
      <c r="FG2751" s="22"/>
      <c r="FH2751" s="22"/>
      <c r="FI2751" s="22"/>
      <c r="FJ2751" s="22"/>
      <c r="FK2751" s="22"/>
      <c r="FL2751" s="22"/>
      <c r="FM2751" s="22"/>
      <c r="FN2751" s="22"/>
      <c r="FO2751" s="22"/>
      <c r="FP2751" s="22"/>
      <c r="FQ2751" s="22"/>
      <c r="FR2751" s="22"/>
      <c r="FS2751" s="22"/>
      <c r="FT2751" s="22"/>
      <c r="FU2751" s="22"/>
      <c r="FV2751" s="22"/>
      <c r="FW2751" s="22"/>
      <c r="FX2751" s="22"/>
      <c r="FY2751" s="22"/>
      <c r="FZ2751" s="22"/>
      <c r="GA2751" s="22"/>
      <c r="GB2751" s="22"/>
      <c r="GC2751" s="24"/>
      <c r="GD2751" s="22"/>
      <c r="GE2751" s="22"/>
      <c r="GF2751" s="22"/>
      <c r="GG2751" s="22"/>
      <c r="GH2751" s="22"/>
      <c r="GI2751" s="22"/>
      <c r="GJ2751" s="22"/>
      <c r="GK2751" s="22"/>
      <c r="GL2751" s="22"/>
      <c r="GM2751" s="22"/>
      <c r="GN2751" s="22"/>
      <c r="GO2751" s="22"/>
      <c r="GP2751" s="22"/>
      <c r="GQ2751" s="22"/>
      <c r="GR2751" s="22"/>
      <c r="GS2751" s="22"/>
      <c r="GT2751" s="22"/>
      <c r="GU2751" s="22"/>
      <c r="GV2751" s="22"/>
      <c r="GW2751" s="22"/>
      <c r="GX2751" s="22"/>
      <c r="GY2751" s="22"/>
      <c r="GZ2751" s="22"/>
      <c r="HA2751" s="22"/>
      <c r="HB2751" s="22"/>
      <c r="HC2751" s="22"/>
      <c r="HD2751" s="22"/>
      <c r="HE2751" s="22"/>
      <c r="HF2751" s="22"/>
      <c r="HG2751" s="22"/>
      <c r="HH2751" s="22"/>
      <c r="HI2751" s="24"/>
      <c r="HJ2751" s="22"/>
      <c r="HK2751" s="22"/>
      <c r="HL2751" s="22"/>
      <c r="HM2751" s="22"/>
      <c r="HN2751" s="22"/>
      <c r="HO2751" s="22"/>
      <c r="HP2751" s="22"/>
      <c r="HQ2751" s="22"/>
      <c r="HR2751" s="22"/>
      <c r="HS2751" s="22"/>
      <c r="HT2751" s="22"/>
      <c r="HU2751" s="22"/>
      <c r="HV2751" s="22"/>
      <c r="HW2751" s="22"/>
      <c r="HX2751" s="22"/>
      <c r="HY2751" s="22"/>
      <c r="HZ2751" s="22"/>
      <c r="IA2751" s="22"/>
      <c r="IB2751" s="22"/>
      <c r="IC2751" s="22"/>
      <c r="ID2751" s="22"/>
      <c r="IE2751" s="22"/>
      <c r="IF2751" s="22"/>
      <c r="IG2751" s="22"/>
      <c r="IH2751" s="22"/>
      <c r="II2751" s="22"/>
      <c r="IJ2751" s="22"/>
      <c r="IK2751" s="22"/>
      <c r="IL2751" s="22"/>
      <c r="IM2751" s="22"/>
      <c r="IN2751" s="22"/>
      <c r="IO2751" s="24"/>
      <c r="IP2751" s="22"/>
      <c r="IQ2751" s="22"/>
      <c r="IR2751" s="22"/>
      <c r="IS2751" s="22"/>
      <c r="IT2751" s="22"/>
      <c r="IU2751" s="22"/>
      <c r="IV2751" s="22"/>
      <c r="IW2751" s="22"/>
      <c r="IX2751" s="22"/>
      <c r="IY2751" s="22"/>
      <c r="IZ2751" s="22"/>
      <c r="JA2751" s="22"/>
      <c r="JB2751" s="22"/>
      <c r="JC2751" s="22"/>
      <c r="JD2751" s="22"/>
      <c r="JE2751" s="22"/>
      <c r="JF2751" s="22"/>
      <c r="JG2751" s="22"/>
      <c r="JH2751" s="22"/>
      <c r="JI2751" s="22"/>
      <c r="JJ2751" s="22"/>
      <c r="JK2751" s="22"/>
      <c r="JL2751" s="22"/>
      <c r="JM2751" s="22"/>
      <c r="JN2751" s="22"/>
      <c r="JO2751" s="22"/>
      <c r="JP2751" s="22"/>
      <c r="JQ2751" s="22"/>
      <c r="JR2751" s="22"/>
      <c r="JS2751" s="22"/>
      <c r="JT2751" s="22"/>
      <c r="JU2751" s="24"/>
      <c r="JV2751" s="22"/>
      <c r="JW2751" s="22"/>
      <c r="JX2751" s="22"/>
      <c r="JY2751" s="22"/>
      <c r="JZ2751" s="22"/>
      <c r="KA2751" s="22"/>
      <c r="KB2751" s="22"/>
      <c r="KC2751" s="22"/>
      <c r="KD2751" s="22"/>
      <c r="KE2751" s="22"/>
      <c r="KF2751" s="22"/>
      <c r="KG2751" s="22"/>
      <c r="KH2751" s="22"/>
      <c r="KI2751" s="22"/>
      <c r="KJ2751" s="22"/>
      <c r="KK2751" s="22"/>
      <c r="KL2751" s="22"/>
      <c r="KM2751" s="22"/>
      <c r="KN2751" s="22"/>
      <c r="KO2751" s="22"/>
      <c r="KP2751" s="22"/>
      <c r="KQ2751" s="22"/>
      <c r="KR2751" s="22"/>
      <c r="KS2751" s="22"/>
      <c r="KT2751" s="22"/>
      <c r="KU2751" s="22"/>
      <c r="KV2751" s="22"/>
      <c r="KW2751" s="22"/>
      <c r="KX2751" s="22"/>
      <c r="KY2751" s="22"/>
      <c r="KZ2751" s="22"/>
      <c r="LA2751" s="24"/>
      <c r="LB2751" s="22"/>
      <c r="LC2751" s="22"/>
      <c r="LD2751" s="22"/>
      <c r="LE2751" s="22"/>
      <c r="LF2751" s="22"/>
      <c r="LG2751" s="22"/>
      <c r="LH2751" s="22"/>
      <c r="LI2751" s="22"/>
      <c r="LJ2751" s="22"/>
      <c r="LK2751" s="22"/>
      <c r="LL2751" s="22"/>
      <c r="LM2751" s="22"/>
      <c r="LN2751" s="22"/>
      <c r="LO2751" s="22"/>
      <c r="LP2751" s="22"/>
      <c r="LQ2751" s="22"/>
      <c r="LR2751" s="22"/>
      <c r="LS2751" s="22"/>
      <c r="LT2751" s="22"/>
      <c r="LU2751" s="22"/>
      <c r="LV2751" s="22"/>
      <c r="LW2751" s="22"/>
      <c r="LX2751" s="22"/>
      <c r="LY2751" s="22"/>
      <c r="LZ2751" s="22"/>
      <c r="MA2751" s="22"/>
      <c r="MB2751" s="22"/>
      <c r="MC2751" s="22"/>
      <c r="MD2751" s="22"/>
      <c r="ME2751" s="22"/>
      <c r="MF2751" s="22"/>
      <c r="MG2751" s="24"/>
      <c r="MH2751" s="22"/>
      <c r="MI2751" s="22"/>
      <c r="MJ2751" s="22"/>
      <c r="MK2751" s="22"/>
      <c r="ML2751" s="22"/>
      <c r="MM2751" s="22"/>
      <c r="MN2751" s="22"/>
      <c r="MO2751" s="22"/>
      <c r="MP2751" s="22"/>
      <c r="MQ2751" s="22"/>
      <c r="MR2751" s="22"/>
      <c r="MS2751" s="22"/>
      <c r="MT2751" s="22"/>
      <c r="MU2751" s="22"/>
      <c r="MV2751" s="22"/>
      <c r="MW2751" s="22"/>
      <c r="MX2751" s="22"/>
      <c r="MY2751" s="22"/>
      <c r="MZ2751" s="22"/>
      <c r="NA2751" s="22"/>
      <c r="NB2751" s="22"/>
      <c r="NC2751" s="22"/>
      <c r="ND2751" s="22"/>
      <c r="NE2751" s="22"/>
      <c r="NF2751" s="22"/>
      <c r="NG2751" s="22"/>
      <c r="NH2751" s="22"/>
      <c r="NI2751" s="22"/>
      <c r="NJ2751" s="22"/>
      <c r="NK2751" s="22"/>
      <c r="NL2751" s="22"/>
      <c r="NM2751" s="24"/>
      <c r="NN2751" s="22"/>
      <c r="NO2751" s="22"/>
      <c r="NP2751" s="22"/>
      <c r="NQ2751" s="22"/>
      <c r="NR2751" s="22"/>
      <c r="NS2751" s="22"/>
      <c r="NT2751" s="22"/>
      <c r="NU2751" s="22"/>
      <c r="NV2751" s="22"/>
      <c r="NW2751" s="22"/>
      <c r="NX2751" s="22"/>
      <c r="NY2751" s="22"/>
      <c r="NZ2751" s="22"/>
      <c r="OA2751" s="22"/>
      <c r="OB2751" s="22"/>
      <c r="OC2751" s="22"/>
      <c r="OD2751" s="22"/>
      <c r="OE2751" s="22"/>
      <c r="OF2751" s="22"/>
      <c r="OG2751" s="22"/>
      <c r="OH2751" s="22"/>
      <c r="OI2751" s="22"/>
      <c r="OJ2751" s="22"/>
      <c r="OK2751" s="22"/>
      <c r="OL2751" s="22"/>
      <c r="OM2751" s="22"/>
      <c r="ON2751" s="22"/>
      <c r="OO2751" s="22"/>
      <c r="OP2751" s="22"/>
      <c r="OQ2751" s="22"/>
      <c r="OR2751" s="22"/>
    </row>
    <row r="2752" spans="1:408" ht="15" thickBot="1">
      <c r="A2752" s="1"/>
      <c r="B2752" s="12"/>
      <c r="C2752" s="12"/>
      <c r="D2752" s="22"/>
      <c r="E2752" s="54"/>
      <c r="F2752" s="54"/>
      <c r="G2752" s="54"/>
      <c r="H2752" s="55"/>
      <c r="I2752" s="22"/>
      <c r="J2752" s="56"/>
      <c r="K2752" s="81"/>
      <c r="L2752" s="57"/>
      <c r="M2752" s="57"/>
      <c r="N2752" s="55"/>
      <c r="O2752" s="58"/>
      <c r="P2752" s="58"/>
      <c r="Q2752" s="59"/>
      <c r="R2752" s="60"/>
      <c r="S2752" s="60"/>
      <c r="T2752" s="22"/>
      <c r="U2752" s="1"/>
      <c r="V2752" s="23"/>
      <c r="X2752" s="24"/>
      <c r="Y2752" s="24"/>
      <c r="Z2752" s="22"/>
      <c r="AA2752" s="22"/>
      <c r="AB2752" s="22"/>
      <c r="AC2752" s="22"/>
      <c r="AD2752" s="22"/>
      <c r="AE2752" s="22"/>
      <c r="AF2752" s="22"/>
      <c r="AG2752" s="22"/>
      <c r="AH2752" s="22"/>
      <c r="AI2752" s="22"/>
      <c r="AJ2752" s="22"/>
      <c r="AK2752" s="22"/>
      <c r="AL2752" s="22"/>
      <c r="AM2752" s="22"/>
      <c r="AN2752" s="22"/>
      <c r="AO2752" s="22"/>
      <c r="AP2752" s="22"/>
      <c r="AQ2752" s="22"/>
      <c r="AR2752" s="22"/>
      <c r="AS2752" s="22"/>
      <c r="AT2752" s="22"/>
      <c r="AU2752" s="22"/>
      <c r="AV2752" s="22"/>
      <c r="AW2752" s="22"/>
      <c r="AX2752" s="22"/>
      <c r="AY2752" s="22"/>
      <c r="AZ2752" s="22"/>
      <c r="BA2752" s="22"/>
      <c r="BB2752" s="22"/>
      <c r="BC2752" s="22"/>
      <c r="BD2752" s="22"/>
      <c r="BE2752" s="24"/>
      <c r="BF2752" s="22"/>
      <c r="BG2752" s="22"/>
      <c r="BH2752" s="22"/>
      <c r="BI2752" s="22"/>
      <c r="BJ2752" s="22"/>
      <c r="BK2752" s="22"/>
      <c r="BL2752" s="22"/>
      <c r="BM2752" s="22"/>
      <c r="BN2752" s="22"/>
      <c r="BO2752" s="22"/>
      <c r="BP2752" s="22"/>
      <c r="BQ2752" s="22"/>
      <c r="BR2752" s="22"/>
      <c r="BS2752" s="22"/>
      <c r="BT2752" s="22"/>
      <c r="BU2752" s="22"/>
      <c r="BV2752" s="22"/>
      <c r="BW2752" s="22"/>
      <c r="BX2752" s="22"/>
      <c r="BY2752" s="22"/>
      <c r="BZ2752" s="22"/>
      <c r="CA2752" s="22"/>
      <c r="CB2752" s="22"/>
      <c r="CC2752" s="22"/>
      <c r="CD2752" s="22"/>
      <c r="CE2752" s="22"/>
      <c r="CF2752" s="22"/>
      <c r="CG2752" s="22"/>
      <c r="CH2752" s="22"/>
      <c r="CI2752" s="22"/>
      <c r="CJ2752" s="22"/>
      <c r="CK2752" s="24"/>
      <c r="CL2752" s="22"/>
      <c r="CM2752" s="22"/>
      <c r="CN2752" s="22"/>
      <c r="CO2752" s="22"/>
      <c r="CP2752" s="22"/>
      <c r="CQ2752" s="22"/>
      <c r="CR2752" s="22"/>
      <c r="CS2752" s="22"/>
      <c r="CT2752" s="22"/>
      <c r="CU2752" s="22"/>
      <c r="CV2752" s="22"/>
      <c r="CW2752" s="22"/>
      <c r="CX2752" s="22"/>
      <c r="CY2752" s="22"/>
      <c r="CZ2752" s="22"/>
      <c r="DA2752" s="22"/>
      <c r="DB2752" s="22"/>
      <c r="DC2752" s="22"/>
      <c r="DD2752" s="22"/>
      <c r="DE2752" s="22"/>
      <c r="DF2752" s="22"/>
      <c r="DG2752" s="22"/>
      <c r="DH2752" s="22"/>
      <c r="DI2752" s="22"/>
      <c r="DJ2752" s="22"/>
      <c r="DK2752" s="22"/>
      <c r="DL2752" s="22"/>
      <c r="DM2752" s="22"/>
      <c r="DN2752" s="22"/>
      <c r="DO2752" s="22"/>
      <c r="DP2752" s="22"/>
      <c r="DQ2752" s="24"/>
      <c r="DR2752" s="22"/>
      <c r="DS2752" s="22"/>
      <c r="DT2752" s="22"/>
      <c r="DU2752" s="22"/>
      <c r="DV2752" s="22"/>
      <c r="DW2752" s="22"/>
      <c r="DX2752" s="22"/>
      <c r="DY2752" s="22"/>
      <c r="DZ2752" s="22"/>
      <c r="EA2752" s="22"/>
      <c r="EB2752" s="22"/>
      <c r="EC2752" s="22"/>
      <c r="ED2752" s="22"/>
      <c r="EE2752" s="22"/>
      <c r="EF2752" s="22"/>
      <c r="EG2752" s="22"/>
      <c r="EH2752" s="22"/>
      <c r="EI2752" s="22"/>
      <c r="EJ2752" s="22"/>
      <c r="EK2752" s="22"/>
      <c r="EL2752" s="22"/>
      <c r="EM2752" s="22"/>
      <c r="EN2752" s="22"/>
      <c r="EO2752" s="22"/>
      <c r="EP2752" s="22"/>
      <c r="EQ2752" s="22"/>
      <c r="ER2752" s="22"/>
      <c r="ES2752" s="22"/>
      <c r="ET2752" s="22"/>
      <c r="EU2752" s="22"/>
      <c r="EV2752" s="22"/>
      <c r="EW2752" s="24"/>
      <c r="EX2752" s="22"/>
      <c r="EY2752" s="22"/>
      <c r="EZ2752" s="22"/>
      <c r="FA2752" s="22"/>
      <c r="FB2752" s="22"/>
      <c r="FC2752" s="22"/>
      <c r="FD2752" s="22"/>
      <c r="FE2752" s="22"/>
      <c r="FF2752" s="22"/>
      <c r="FG2752" s="22"/>
      <c r="FH2752" s="22"/>
      <c r="FI2752" s="22"/>
      <c r="FJ2752" s="22"/>
      <c r="FK2752" s="22"/>
      <c r="FL2752" s="22"/>
      <c r="FM2752" s="22"/>
      <c r="FN2752" s="22"/>
      <c r="FO2752" s="22"/>
      <c r="FP2752" s="22"/>
      <c r="FQ2752" s="22"/>
      <c r="FR2752" s="22"/>
      <c r="FS2752" s="22"/>
      <c r="FT2752" s="22"/>
      <c r="FU2752" s="22"/>
      <c r="FV2752" s="22"/>
      <c r="FW2752" s="22"/>
      <c r="FX2752" s="22"/>
      <c r="FY2752" s="22"/>
      <c r="FZ2752" s="22"/>
      <c r="GA2752" s="22"/>
      <c r="GB2752" s="22"/>
      <c r="GC2752" s="24"/>
      <c r="GD2752" s="22"/>
      <c r="GE2752" s="22"/>
      <c r="GF2752" s="22"/>
      <c r="GG2752" s="22"/>
      <c r="GH2752" s="22"/>
      <c r="GI2752" s="22"/>
      <c r="GJ2752" s="22"/>
      <c r="GK2752" s="22"/>
      <c r="GL2752" s="22"/>
      <c r="GM2752" s="22"/>
      <c r="GN2752" s="22"/>
      <c r="GO2752" s="22"/>
      <c r="GP2752" s="22"/>
      <c r="GQ2752" s="22"/>
      <c r="GR2752" s="22"/>
      <c r="GS2752" s="22"/>
      <c r="GT2752" s="22"/>
      <c r="GU2752" s="22"/>
      <c r="GV2752" s="22"/>
      <c r="GW2752" s="22"/>
      <c r="GX2752" s="22"/>
      <c r="GY2752" s="22"/>
      <c r="GZ2752" s="22"/>
      <c r="HA2752" s="22"/>
      <c r="HB2752" s="22"/>
      <c r="HC2752" s="22"/>
      <c r="HD2752" s="22"/>
      <c r="HE2752" s="22"/>
      <c r="HF2752" s="22"/>
      <c r="HG2752" s="22"/>
      <c r="HH2752" s="22"/>
      <c r="HI2752" s="24"/>
      <c r="HJ2752" s="22"/>
      <c r="HK2752" s="22"/>
      <c r="HL2752" s="22"/>
      <c r="HM2752" s="22"/>
      <c r="HN2752" s="22"/>
      <c r="HO2752" s="22"/>
      <c r="HP2752" s="22"/>
      <c r="HQ2752" s="22"/>
      <c r="HR2752" s="22"/>
      <c r="HS2752" s="22"/>
      <c r="HT2752" s="22"/>
      <c r="HU2752" s="22"/>
      <c r="HV2752" s="22"/>
      <c r="HW2752" s="22"/>
      <c r="HX2752" s="22"/>
      <c r="HY2752" s="22"/>
      <c r="HZ2752" s="22"/>
      <c r="IA2752" s="22"/>
      <c r="IB2752" s="22"/>
      <c r="IC2752" s="22"/>
      <c r="ID2752" s="22"/>
      <c r="IE2752" s="22"/>
      <c r="IF2752" s="22"/>
      <c r="IG2752" s="22"/>
      <c r="IH2752" s="22"/>
      <c r="II2752" s="22"/>
      <c r="IJ2752" s="22"/>
      <c r="IK2752" s="22"/>
      <c r="IL2752" s="22"/>
      <c r="IM2752" s="22"/>
      <c r="IN2752" s="22"/>
      <c r="IO2752" s="24"/>
      <c r="IP2752" s="22"/>
      <c r="IQ2752" s="22"/>
      <c r="IR2752" s="22"/>
      <c r="IS2752" s="22"/>
      <c r="IT2752" s="22"/>
      <c r="IU2752" s="22"/>
      <c r="IV2752" s="22"/>
      <c r="IW2752" s="22"/>
      <c r="IX2752" s="22"/>
      <c r="IY2752" s="22"/>
      <c r="IZ2752" s="22"/>
      <c r="JA2752" s="22"/>
      <c r="JB2752" s="22"/>
      <c r="JC2752" s="22"/>
      <c r="JD2752" s="22"/>
      <c r="JE2752" s="22"/>
      <c r="JF2752" s="22"/>
      <c r="JG2752" s="22"/>
      <c r="JH2752" s="22"/>
      <c r="JI2752" s="22"/>
      <c r="JJ2752" s="22"/>
      <c r="JK2752" s="22"/>
      <c r="JL2752" s="22"/>
      <c r="JM2752" s="22"/>
      <c r="JN2752" s="22"/>
      <c r="JO2752" s="22"/>
      <c r="JP2752" s="22"/>
      <c r="JQ2752" s="22"/>
      <c r="JR2752" s="22"/>
      <c r="JS2752" s="22"/>
      <c r="JT2752" s="22"/>
      <c r="JU2752" s="24"/>
      <c r="JV2752" s="22"/>
      <c r="JW2752" s="22"/>
      <c r="JX2752" s="22"/>
      <c r="JY2752" s="22"/>
      <c r="JZ2752" s="22"/>
      <c r="KA2752" s="22"/>
      <c r="KB2752" s="22"/>
      <c r="KC2752" s="22"/>
      <c r="KD2752" s="22"/>
      <c r="KE2752" s="22"/>
      <c r="KF2752" s="22"/>
      <c r="KG2752" s="22"/>
      <c r="KH2752" s="22"/>
      <c r="KI2752" s="22"/>
      <c r="KJ2752" s="22"/>
      <c r="KK2752" s="22"/>
      <c r="KL2752" s="22"/>
      <c r="KM2752" s="22"/>
      <c r="KN2752" s="22"/>
      <c r="KO2752" s="22"/>
      <c r="KP2752" s="22"/>
      <c r="KQ2752" s="22"/>
      <c r="KR2752" s="22"/>
      <c r="KS2752" s="22"/>
      <c r="KT2752" s="22"/>
      <c r="KU2752" s="22"/>
      <c r="KV2752" s="22"/>
      <c r="KW2752" s="22"/>
      <c r="KX2752" s="22"/>
      <c r="KY2752" s="22"/>
      <c r="KZ2752" s="22"/>
      <c r="LA2752" s="24"/>
      <c r="LB2752" s="22"/>
      <c r="LC2752" s="22"/>
      <c r="LD2752" s="22"/>
      <c r="LE2752" s="22"/>
      <c r="LF2752" s="22"/>
      <c r="LG2752" s="22"/>
      <c r="LH2752" s="22"/>
      <c r="LI2752" s="22"/>
      <c r="LJ2752" s="22"/>
      <c r="LK2752" s="22"/>
      <c r="LL2752" s="22"/>
      <c r="LM2752" s="22"/>
      <c r="LN2752" s="22"/>
      <c r="LO2752" s="22"/>
      <c r="LP2752" s="22"/>
      <c r="LQ2752" s="22"/>
      <c r="LR2752" s="22"/>
      <c r="LS2752" s="22"/>
      <c r="LT2752" s="22"/>
      <c r="LU2752" s="22"/>
      <c r="LV2752" s="22"/>
      <c r="LW2752" s="22"/>
      <c r="LX2752" s="22"/>
      <c r="LY2752" s="22"/>
      <c r="LZ2752" s="22"/>
      <c r="MA2752" s="22"/>
      <c r="MB2752" s="22"/>
      <c r="MC2752" s="22"/>
      <c r="MD2752" s="22"/>
      <c r="ME2752" s="22"/>
      <c r="MF2752" s="22"/>
      <c r="MG2752" s="24"/>
      <c r="MH2752" s="22"/>
      <c r="MI2752" s="22"/>
      <c r="MJ2752" s="22"/>
      <c r="MK2752" s="22"/>
      <c r="ML2752" s="22"/>
      <c r="MM2752" s="22"/>
      <c r="MN2752" s="22"/>
      <c r="MO2752" s="22"/>
      <c r="MP2752" s="22"/>
      <c r="MQ2752" s="22"/>
      <c r="MR2752" s="22"/>
      <c r="MS2752" s="22"/>
      <c r="MT2752" s="22"/>
      <c r="MU2752" s="22"/>
      <c r="MV2752" s="22"/>
      <c r="MW2752" s="22"/>
      <c r="MX2752" s="22"/>
      <c r="MY2752" s="22"/>
      <c r="MZ2752" s="22"/>
      <c r="NA2752" s="22"/>
      <c r="NB2752" s="22"/>
      <c r="NC2752" s="22"/>
      <c r="ND2752" s="22"/>
      <c r="NE2752" s="22"/>
      <c r="NF2752" s="22"/>
      <c r="NG2752" s="22"/>
      <c r="NH2752" s="22"/>
      <c r="NI2752" s="22"/>
      <c r="NJ2752" s="22"/>
      <c r="NK2752" s="22"/>
      <c r="NL2752" s="22"/>
      <c r="NM2752" s="24"/>
      <c r="NN2752" s="22"/>
      <c r="NO2752" s="22"/>
      <c r="NP2752" s="22"/>
      <c r="NQ2752" s="22"/>
      <c r="NR2752" s="22"/>
      <c r="NS2752" s="22"/>
      <c r="NT2752" s="22"/>
      <c r="NU2752" s="22"/>
      <c r="NV2752" s="22"/>
      <c r="NW2752" s="22"/>
      <c r="NX2752" s="22"/>
      <c r="NY2752" s="22"/>
      <c r="NZ2752" s="22"/>
      <c r="OA2752" s="22"/>
      <c r="OB2752" s="22"/>
      <c r="OC2752" s="22"/>
      <c r="OD2752" s="22"/>
      <c r="OE2752" s="22"/>
      <c r="OF2752" s="22"/>
      <c r="OG2752" s="22"/>
      <c r="OH2752" s="22"/>
      <c r="OI2752" s="22"/>
      <c r="OJ2752" s="22"/>
      <c r="OK2752" s="22"/>
      <c r="OL2752" s="22"/>
      <c r="OM2752" s="22"/>
      <c r="ON2752" s="22"/>
      <c r="OO2752" s="22"/>
      <c r="OP2752" s="22"/>
      <c r="OQ2752" s="22"/>
      <c r="OR2752" s="22"/>
    </row>
    <row r="2753" spans="1:408" ht="15" thickBot="1">
      <c r="A2753" s="1"/>
      <c r="B2753" s="12"/>
      <c r="C2753" s="12"/>
      <c r="D2753" s="22"/>
      <c r="E2753" s="54"/>
      <c r="F2753" s="54"/>
      <c r="G2753" s="54"/>
      <c r="H2753" s="55"/>
      <c r="I2753" s="22"/>
      <c r="J2753" s="56"/>
      <c r="K2753" s="80"/>
      <c r="L2753" s="57"/>
      <c r="M2753" s="57"/>
      <c r="N2753" s="55"/>
      <c r="O2753" s="58"/>
      <c r="P2753" s="58"/>
      <c r="Q2753" s="59"/>
      <c r="R2753" s="60"/>
      <c r="S2753" s="60"/>
      <c r="T2753" s="22"/>
      <c r="U2753" s="1"/>
      <c r="V2753" s="23"/>
      <c r="X2753" s="24"/>
      <c r="Y2753" s="24"/>
      <c r="Z2753" s="22"/>
      <c r="AA2753" s="22"/>
      <c r="AB2753" s="22"/>
      <c r="AC2753" s="22"/>
      <c r="AD2753" s="22"/>
      <c r="AE2753" s="22"/>
      <c r="AF2753" s="22"/>
      <c r="AG2753" s="22"/>
      <c r="AH2753" s="22"/>
      <c r="AI2753" s="22"/>
      <c r="AJ2753" s="22"/>
      <c r="AK2753" s="22"/>
      <c r="AL2753" s="22"/>
      <c r="AM2753" s="22"/>
      <c r="AN2753" s="22"/>
      <c r="AO2753" s="22"/>
      <c r="AP2753" s="22"/>
      <c r="AQ2753" s="22"/>
      <c r="AR2753" s="22"/>
      <c r="AS2753" s="22"/>
      <c r="AT2753" s="22"/>
      <c r="AU2753" s="22"/>
      <c r="AV2753" s="22"/>
      <c r="AW2753" s="22"/>
      <c r="AX2753" s="22"/>
      <c r="AY2753" s="22"/>
      <c r="AZ2753" s="22"/>
      <c r="BA2753" s="22"/>
      <c r="BB2753" s="22"/>
      <c r="BC2753" s="22"/>
      <c r="BD2753" s="22"/>
      <c r="BE2753" s="24"/>
      <c r="BF2753" s="22"/>
      <c r="BG2753" s="22"/>
      <c r="BH2753" s="22"/>
      <c r="BI2753" s="22"/>
      <c r="BJ2753" s="22"/>
      <c r="BK2753" s="22"/>
      <c r="BL2753" s="22"/>
      <c r="BM2753" s="22"/>
      <c r="BN2753" s="22"/>
      <c r="BO2753" s="22"/>
      <c r="BP2753" s="22"/>
      <c r="BQ2753" s="22"/>
      <c r="BR2753" s="22"/>
      <c r="BS2753" s="22"/>
      <c r="BT2753" s="22"/>
      <c r="BU2753" s="22"/>
      <c r="BV2753" s="22"/>
      <c r="BW2753" s="22"/>
      <c r="BX2753" s="22"/>
      <c r="BY2753" s="22"/>
      <c r="BZ2753" s="22"/>
      <c r="CA2753" s="22"/>
      <c r="CB2753" s="22"/>
      <c r="CC2753" s="22"/>
      <c r="CD2753" s="22"/>
      <c r="CE2753" s="22"/>
      <c r="CF2753" s="22"/>
      <c r="CG2753" s="22"/>
      <c r="CH2753" s="22"/>
      <c r="CI2753" s="22"/>
      <c r="CJ2753" s="22"/>
      <c r="CK2753" s="24"/>
      <c r="CL2753" s="22"/>
      <c r="CM2753" s="22"/>
      <c r="CN2753" s="22"/>
      <c r="CO2753" s="22"/>
      <c r="CP2753" s="22"/>
      <c r="CQ2753" s="22"/>
      <c r="CR2753" s="22"/>
      <c r="CS2753" s="22"/>
      <c r="CT2753" s="22"/>
      <c r="CU2753" s="22"/>
      <c r="CV2753" s="22"/>
      <c r="CW2753" s="22"/>
      <c r="CX2753" s="22"/>
      <c r="CY2753" s="22"/>
      <c r="CZ2753" s="22"/>
      <c r="DA2753" s="22"/>
      <c r="DB2753" s="22"/>
      <c r="DC2753" s="22"/>
      <c r="DD2753" s="22"/>
      <c r="DE2753" s="22"/>
      <c r="DF2753" s="22"/>
      <c r="DG2753" s="22"/>
      <c r="DH2753" s="22"/>
      <c r="DI2753" s="22"/>
      <c r="DJ2753" s="22"/>
      <c r="DK2753" s="22"/>
      <c r="DL2753" s="22"/>
      <c r="DM2753" s="22"/>
      <c r="DN2753" s="22"/>
      <c r="DO2753" s="22"/>
      <c r="DP2753" s="22"/>
      <c r="DQ2753" s="24"/>
      <c r="DR2753" s="22"/>
      <c r="DS2753" s="22"/>
      <c r="DT2753" s="22"/>
      <c r="DU2753" s="22"/>
      <c r="DV2753" s="22"/>
      <c r="DW2753" s="22"/>
      <c r="DX2753" s="22"/>
      <c r="DY2753" s="22"/>
      <c r="DZ2753" s="22"/>
      <c r="EA2753" s="22"/>
      <c r="EB2753" s="22"/>
      <c r="EC2753" s="22"/>
      <c r="ED2753" s="22"/>
      <c r="EE2753" s="22"/>
      <c r="EF2753" s="22"/>
      <c r="EG2753" s="22"/>
      <c r="EH2753" s="22"/>
      <c r="EI2753" s="22"/>
      <c r="EJ2753" s="22"/>
      <c r="EK2753" s="22"/>
      <c r="EL2753" s="22"/>
      <c r="EM2753" s="22"/>
      <c r="EN2753" s="22"/>
      <c r="EO2753" s="22"/>
      <c r="EP2753" s="22"/>
      <c r="EQ2753" s="22"/>
      <c r="ER2753" s="22"/>
      <c r="ES2753" s="22"/>
      <c r="ET2753" s="22"/>
      <c r="EU2753" s="22"/>
      <c r="EV2753" s="22"/>
      <c r="EW2753" s="24"/>
      <c r="EX2753" s="22"/>
      <c r="EY2753" s="22"/>
      <c r="EZ2753" s="22"/>
      <c r="FA2753" s="22"/>
      <c r="FB2753" s="22"/>
      <c r="FC2753" s="22"/>
      <c r="FD2753" s="22"/>
      <c r="FE2753" s="22"/>
      <c r="FF2753" s="22"/>
      <c r="FG2753" s="22"/>
      <c r="FH2753" s="22"/>
      <c r="FI2753" s="22"/>
      <c r="FJ2753" s="22"/>
      <c r="FK2753" s="22"/>
      <c r="FL2753" s="22"/>
      <c r="FM2753" s="22"/>
      <c r="FN2753" s="22"/>
      <c r="FO2753" s="22"/>
      <c r="FP2753" s="22"/>
      <c r="FQ2753" s="22"/>
      <c r="FR2753" s="22"/>
      <c r="FS2753" s="22"/>
      <c r="FT2753" s="22"/>
      <c r="FU2753" s="22"/>
      <c r="FV2753" s="22"/>
      <c r="FW2753" s="22"/>
      <c r="FX2753" s="22"/>
      <c r="FY2753" s="22"/>
      <c r="FZ2753" s="22"/>
      <c r="GA2753" s="22"/>
      <c r="GB2753" s="22"/>
      <c r="GC2753" s="24"/>
      <c r="GD2753" s="22"/>
      <c r="GE2753" s="22"/>
      <c r="GF2753" s="22"/>
      <c r="GG2753" s="22"/>
      <c r="GH2753" s="22"/>
      <c r="GI2753" s="22"/>
      <c r="GJ2753" s="22"/>
      <c r="GK2753" s="22"/>
      <c r="GL2753" s="22"/>
      <c r="GM2753" s="22"/>
      <c r="GN2753" s="22"/>
      <c r="GO2753" s="22"/>
      <c r="GP2753" s="22"/>
      <c r="GQ2753" s="22"/>
      <c r="GR2753" s="22"/>
      <c r="GS2753" s="22"/>
      <c r="GT2753" s="22"/>
      <c r="GU2753" s="22"/>
      <c r="GV2753" s="22"/>
      <c r="GW2753" s="22"/>
      <c r="GX2753" s="22"/>
      <c r="GY2753" s="22"/>
      <c r="GZ2753" s="22"/>
      <c r="HA2753" s="22"/>
      <c r="HB2753" s="22"/>
      <c r="HC2753" s="22"/>
      <c r="HD2753" s="22"/>
      <c r="HE2753" s="22"/>
      <c r="HF2753" s="22"/>
      <c r="HG2753" s="22"/>
      <c r="HH2753" s="22"/>
      <c r="HI2753" s="24"/>
      <c r="HJ2753" s="22"/>
      <c r="HK2753" s="22"/>
      <c r="HL2753" s="22"/>
      <c r="HM2753" s="22"/>
      <c r="HN2753" s="22"/>
      <c r="HO2753" s="22"/>
      <c r="HP2753" s="22"/>
      <c r="HQ2753" s="22"/>
      <c r="HR2753" s="22"/>
      <c r="HS2753" s="22"/>
      <c r="HT2753" s="22"/>
      <c r="HU2753" s="22"/>
      <c r="HV2753" s="22"/>
      <c r="HW2753" s="22"/>
      <c r="HX2753" s="22"/>
      <c r="HY2753" s="22"/>
      <c r="HZ2753" s="22"/>
      <c r="IA2753" s="22"/>
      <c r="IB2753" s="22"/>
      <c r="IC2753" s="22"/>
      <c r="ID2753" s="22"/>
      <c r="IE2753" s="22"/>
      <c r="IF2753" s="22"/>
      <c r="IG2753" s="22"/>
      <c r="IH2753" s="22"/>
      <c r="II2753" s="22"/>
      <c r="IJ2753" s="22"/>
      <c r="IK2753" s="22"/>
      <c r="IL2753" s="22"/>
      <c r="IM2753" s="22"/>
      <c r="IN2753" s="22"/>
      <c r="IO2753" s="24"/>
      <c r="IP2753" s="22"/>
      <c r="IQ2753" s="22"/>
      <c r="IR2753" s="22"/>
      <c r="IS2753" s="22"/>
      <c r="IT2753" s="22"/>
      <c r="IU2753" s="22"/>
      <c r="IV2753" s="22"/>
      <c r="IW2753" s="22"/>
      <c r="IX2753" s="22"/>
      <c r="IY2753" s="22"/>
      <c r="IZ2753" s="22"/>
      <c r="JA2753" s="22"/>
      <c r="JB2753" s="22"/>
      <c r="JC2753" s="22"/>
      <c r="JD2753" s="22"/>
      <c r="JE2753" s="22"/>
      <c r="JF2753" s="22"/>
      <c r="JG2753" s="22"/>
      <c r="JH2753" s="22"/>
      <c r="JI2753" s="22"/>
      <c r="JJ2753" s="22"/>
      <c r="JK2753" s="22"/>
      <c r="JL2753" s="22"/>
      <c r="JM2753" s="22"/>
      <c r="JN2753" s="22"/>
      <c r="JO2753" s="22"/>
      <c r="JP2753" s="22"/>
      <c r="JQ2753" s="22"/>
      <c r="JR2753" s="22"/>
      <c r="JS2753" s="22"/>
      <c r="JT2753" s="22"/>
      <c r="JU2753" s="24"/>
      <c r="JV2753" s="22"/>
      <c r="JW2753" s="22"/>
      <c r="JX2753" s="22"/>
      <c r="JY2753" s="22"/>
      <c r="JZ2753" s="22"/>
      <c r="KA2753" s="22"/>
      <c r="KB2753" s="22"/>
      <c r="KC2753" s="22"/>
      <c r="KD2753" s="22"/>
      <c r="KE2753" s="22"/>
      <c r="KF2753" s="22"/>
      <c r="KG2753" s="22"/>
      <c r="KH2753" s="22"/>
      <c r="KI2753" s="22"/>
      <c r="KJ2753" s="22"/>
      <c r="KK2753" s="22"/>
      <c r="KL2753" s="22"/>
      <c r="KM2753" s="22"/>
      <c r="KN2753" s="22"/>
      <c r="KO2753" s="22"/>
      <c r="KP2753" s="22"/>
      <c r="KQ2753" s="22"/>
      <c r="KR2753" s="22"/>
      <c r="KS2753" s="22"/>
      <c r="KT2753" s="22"/>
      <c r="KU2753" s="22"/>
      <c r="KV2753" s="22"/>
      <c r="KW2753" s="22"/>
      <c r="KX2753" s="22"/>
      <c r="KY2753" s="22"/>
      <c r="KZ2753" s="22"/>
      <c r="LA2753" s="24"/>
      <c r="LB2753" s="22"/>
      <c r="LC2753" s="22"/>
      <c r="LD2753" s="22"/>
      <c r="LE2753" s="22"/>
      <c r="LF2753" s="22"/>
      <c r="LG2753" s="22"/>
      <c r="LH2753" s="22"/>
      <c r="LI2753" s="22"/>
      <c r="LJ2753" s="22"/>
      <c r="LK2753" s="22"/>
      <c r="LL2753" s="22"/>
      <c r="LM2753" s="22"/>
      <c r="LN2753" s="22"/>
      <c r="LO2753" s="22"/>
      <c r="LP2753" s="22"/>
      <c r="LQ2753" s="22"/>
      <c r="LR2753" s="22"/>
      <c r="LS2753" s="22"/>
      <c r="LT2753" s="22"/>
      <c r="LU2753" s="22"/>
      <c r="LV2753" s="22"/>
      <c r="LW2753" s="22"/>
      <c r="LX2753" s="22"/>
      <c r="LY2753" s="22"/>
      <c r="LZ2753" s="22"/>
      <c r="MA2753" s="22"/>
      <c r="MB2753" s="22"/>
      <c r="MC2753" s="22"/>
      <c r="MD2753" s="22"/>
      <c r="ME2753" s="22"/>
      <c r="MF2753" s="22"/>
      <c r="MG2753" s="24"/>
      <c r="MH2753" s="22"/>
      <c r="MI2753" s="22"/>
      <c r="MJ2753" s="22"/>
      <c r="MK2753" s="22"/>
      <c r="ML2753" s="22"/>
      <c r="MM2753" s="22"/>
      <c r="MN2753" s="22"/>
      <c r="MO2753" s="22"/>
      <c r="MP2753" s="22"/>
      <c r="MQ2753" s="22"/>
      <c r="MR2753" s="22"/>
      <c r="MS2753" s="22"/>
      <c r="MT2753" s="22"/>
      <c r="MU2753" s="22"/>
      <c r="MV2753" s="22"/>
      <c r="MW2753" s="22"/>
      <c r="MX2753" s="22"/>
      <c r="MY2753" s="22"/>
      <c r="MZ2753" s="22"/>
      <c r="NA2753" s="22"/>
      <c r="NB2753" s="22"/>
      <c r="NC2753" s="22"/>
      <c r="ND2753" s="22"/>
      <c r="NE2753" s="22"/>
      <c r="NF2753" s="22"/>
      <c r="NG2753" s="22"/>
      <c r="NH2753" s="22"/>
      <c r="NI2753" s="22"/>
      <c r="NJ2753" s="22"/>
      <c r="NK2753" s="22"/>
      <c r="NL2753" s="22"/>
      <c r="NM2753" s="24"/>
      <c r="NN2753" s="22"/>
      <c r="NO2753" s="22"/>
      <c r="NP2753" s="22"/>
      <c r="NQ2753" s="22"/>
      <c r="NR2753" s="22"/>
      <c r="NS2753" s="22"/>
      <c r="NT2753" s="22"/>
      <c r="NU2753" s="22"/>
      <c r="NV2753" s="22"/>
      <c r="NW2753" s="22"/>
      <c r="NX2753" s="22"/>
      <c r="NY2753" s="22"/>
      <c r="NZ2753" s="22"/>
      <c r="OA2753" s="22"/>
      <c r="OB2753" s="22"/>
      <c r="OC2753" s="22"/>
      <c r="OD2753" s="22"/>
      <c r="OE2753" s="22"/>
      <c r="OF2753" s="22"/>
      <c r="OG2753" s="22"/>
      <c r="OH2753" s="22"/>
      <c r="OI2753" s="22"/>
      <c r="OJ2753" s="22"/>
      <c r="OK2753" s="22"/>
      <c r="OL2753" s="22"/>
      <c r="OM2753" s="22"/>
      <c r="ON2753" s="22"/>
      <c r="OO2753" s="22"/>
      <c r="OP2753" s="22"/>
      <c r="OQ2753" s="22"/>
      <c r="OR2753" s="22"/>
    </row>
    <row r="2754" spans="1:408" ht="15" thickBot="1">
      <c r="A2754" s="1"/>
      <c r="B2754" s="12"/>
      <c r="C2754" s="12"/>
      <c r="D2754" s="22"/>
      <c r="E2754" s="54"/>
      <c r="F2754" s="54"/>
      <c r="G2754" s="54"/>
      <c r="H2754" s="55"/>
      <c r="I2754" s="22"/>
      <c r="J2754" s="56"/>
      <c r="K2754" s="81"/>
      <c r="L2754" s="57"/>
      <c r="M2754" s="57"/>
      <c r="N2754" s="55"/>
      <c r="O2754" s="58"/>
      <c r="P2754" s="58"/>
      <c r="Q2754" s="59"/>
      <c r="R2754" s="60"/>
      <c r="S2754" s="60"/>
      <c r="T2754" s="22"/>
      <c r="U2754" s="1"/>
      <c r="V2754" s="23"/>
      <c r="X2754" s="24"/>
      <c r="Y2754" s="24"/>
      <c r="Z2754" s="22"/>
      <c r="AA2754" s="22"/>
      <c r="AB2754" s="22"/>
      <c r="AC2754" s="22"/>
      <c r="AD2754" s="22"/>
      <c r="AE2754" s="22"/>
      <c r="AF2754" s="22"/>
      <c r="AG2754" s="22"/>
      <c r="AH2754" s="22"/>
      <c r="AI2754" s="22"/>
      <c r="AJ2754" s="22"/>
      <c r="AK2754" s="22"/>
      <c r="AL2754" s="22"/>
      <c r="AM2754" s="22"/>
      <c r="AN2754" s="22"/>
      <c r="AO2754" s="22"/>
      <c r="AP2754" s="22"/>
      <c r="AQ2754" s="22"/>
      <c r="AR2754" s="22"/>
      <c r="AS2754" s="22"/>
      <c r="AT2754" s="22"/>
      <c r="AU2754" s="22"/>
      <c r="AV2754" s="22"/>
      <c r="AW2754" s="22"/>
      <c r="AX2754" s="22"/>
      <c r="AY2754" s="22"/>
      <c r="AZ2754" s="22"/>
      <c r="BA2754" s="22"/>
      <c r="BB2754" s="22"/>
      <c r="BC2754" s="22"/>
      <c r="BD2754" s="22"/>
      <c r="BE2754" s="24"/>
      <c r="BF2754" s="22"/>
      <c r="BG2754" s="22"/>
      <c r="BH2754" s="22"/>
      <c r="BI2754" s="22"/>
      <c r="BJ2754" s="22"/>
      <c r="BK2754" s="22"/>
      <c r="BL2754" s="22"/>
      <c r="BM2754" s="22"/>
      <c r="BN2754" s="22"/>
      <c r="BO2754" s="22"/>
      <c r="BP2754" s="22"/>
      <c r="BQ2754" s="22"/>
      <c r="BR2754" s="22"/>
      <c r="BS2754" s="22"/>
      <c r="BT2754" s="22"/>
      <c r="BU2754" s="22"/>
      <c r="BV2754" s="22"/>
      <c r="BW2754" s="22"/>
      <c r="BX2754" s="22"/>
      <c r="BY2754" s="22"/>
      <c r="BZ2754" s="22"/>
      <c r="CA2754" s="22"/>
      <c r="CB2754" s="22"/>
      <c r="CC2754" s="22"/>
      <c r="CD2754" s="22"/>
      <c r="CE2754" s="22"/>
      <c r="CF2754" s="22"/>
      <c r="CG2754" s="22"/>
      <c r="CH2754" s="22"/>
      <c r="CI2754" s="22"/>
      <c r="CJ2754" s="22"/>
      <c r="CK2754" s="24"/>
      <c r="CL2754" s="22"/>
      <c r="CM2754" s="22"/>
      <c r="CN2754" s="22"/>
      <c r="CO2754" s="22"/>
      <c r="CP2754" s="22"/>
      <c r="CQ2754" s="22"/>
      <c r="CR2754" s="22"/>
      <c r="CS2754" s="22"/>
      <c r="CT2754" s="22"/>
      <c r="CU2754" s="22"/>
      <c r="CV2754" s="22"/>
      <c r="CW2754" s="22"/>
      <c r="CX2754" s="22"/>
      <c r="CY2754" s="22"/>
      <c r="CZ2754" s="22"/>
      <c r="DA2754" s="22"/>
      <c r="DB2754" s="22"/>
      <c r="DC2754" s="22"/>
      <c r="DD2754" s="22"/>
      <c r="DE2754" s="22"/>
      <c r="DF2754" s="22"/>
      <c r="DG2754" s="22"/>
      <c r="DH2754" s="22"/>
      <c r="DI2754" s="22"/>
      <c r="DJ2754" s="22"/>
      <c r="DK2754" s="22"/>
      <c r="DL2754" s="22"/>
      <c r="DM2754" s="22"/>
      <c r="DN2754" s="22"/>
      <c r="DO2754" s="22"/>
      <c r="DP2754" s="22"/>
      <c r="DQ2754" s="24"/>
      <c r="DR2754" s="22"/>
      <c r="DS2754" s="22"/>
      <c r="DT2754" s="22"/>
      <c r="DU2754" s="22"/>
      <c r="DV2754" s="22"/>
      <c r="DW2754" s="22"/>
      <c r="DX2754" s="22"/>
      <c r="DY2754" s="22"/>
      <c r="DZ2754" s="22"/>
      <c r="EA2754" s="22"/>
      <c r="EB2754" s="22"/>
      <c r="EC2754" s="22"/>
      <c r="ED2754" s="22"/>
      <c r="EE2754" s="22"/>
      <c r="EF2754" s="22"/>
      <c r="EG2754" s="22"/>
      <c r="EH2754" s="22"/>
      <c r="EI2754" s="22"/>
      <c r="EJ2754" s="22"/>
      <c r="EK2754" s="22"/>
      <c r="EL2754" s="22"/>
      <c r="EM2754" s="22"/>
      <c r="EN2754" s="22"/>
      <c r="EO2754" s="22"/>
      <c r="EP2754" s="22"/>
      <c r="EQ2754" s="22"/>
      <c r="ER2754" s="22"/>
      <c r="ES2754" s="22"/>
      <c r="ET2754" s="22"/>
      <c r="EU2754" s="22"/>
      <c r="EV2754" s="22"/>
      <c r="EW2754" s="24"/>
      <c r="EX2754" s="22"/>
      <c r="EY2754" s="22"/>
      <c r="EZ2754" s="22"/>
      <c r="FA2754" s="22"/>
      <c r="FB2754" s="22"/>
      <c r="FC2754" s="22"/>
      <c r="FD2754" s="22"/>
      <c r="FE2754" s="22"/>
      <c r="FF2754" s="22"/>
      <c r="FG2754" s="22"/>
      <c r="FH2754" s="22"/>
      <c r="FI2754" s="22"/>
      <c r="FJ2754" s="22"/>
      <c r="FK2754" s="22"/>
      <c r="FL2754" s="22"/>
      <c r="FM2754" s="22"/>
      <c r="FN2754" s="22"/>
      <c r="FO2754" s="22"/>
      <c r="FP2754" s="22"/>
      <c r="FQ2754" s="22"/>
      <c r="FR2754" s="22"/>
      <c r="FS2754" s="22"/>
      <c r="FT2754" s="22"/>
      <c r="FU2754" s="22"/>
      <c r="FV2754" s="22"/>
      <c r="FW2754" s="22"/>
      <c r="FX2754" s="22"/>
      <c r="FY2754" s="22"/>
      <c r="FZ2754" s="22"/>
      <c r="GA2754" s="22"/>
      <c r="GB2754" s="22"/>
      <c r="GC2754" s="24"/>
      <c r="GD2754" s="22"/>
      <c r="GE2754" s="22"/>
      <c r="GF2754" s="22"/>
      <c r="GG2754" s="22"/>
      <c r="GH2754" s="22"/>
      <c r="GI2754" s="22"/>
      <c r="GJ2754" s="22"/>
      <c r="GK2754" s="22"/>
      <c r="GL2754" s="22"/>
      <c r="GM2754" s="22"/>
      <c r="GN2754" s="22"/>
      <c r="GO2754" s="22"/>
      <c r="GP2754" s="22"/>
      <c r="GQ2754" s="22"/>
      <c r="GR2754" s="22"/>
      <c r="GS2754" s="22"/>
      <c r="GT2754" s="22"/>
      <c r="GU2754" s="22"/>
      <c r="GV2754" s="22"/>
      <c r="GW2754" s="22"/>
      <c r="GX2754" s="22"/>
      <c r="GY2754" s="22"/>
      <c r="GZ2754" s="22"/>
      <c r="HA2754" s="22"/>
      <c r="HB2754" s="22"/>
      <c r="HC2754" s="22"/>
      <c r="HD2754" s="22"/>
      <c r="HE2754" s="22"/>
      <c r="HF2754" s="22"/>
      <c r="HG2754" s="22"/>
      <c r="HH2754" s="22"/>
      <c r="HI2754" s="24"/>
      <c r="HJ2754" s="22"/>
      <c r="HK2754" s="22"/>
      <c r="HL2754" s="22"/>
      <c r="HM2754" s="22"/>
      <c r="HN2754" s="22"/>
      <c r="HO2754" s="22"/>
      <c r="HP2754" s="22"/>
      <c r="HQ2754" s="22"/>
      <c r="HR2754" s="22"/>
      <c r="HS2754" s="22"/>
      <c r="HT2754" s="22"/>
      <c r="HU2754" s="22"/>
      <c r="HV2754" s="22"/>
      <c r="HW2754" s="22"/>
      <c r="HX2754" s="22"/>
      <c r="HY2754" s="22"/>
      <c r="HZ2754" s="22"/>
      <c r="IA2754" s="22"/>
      <c r="IB2754" s="22"/>
      <c r="IC2754" s="22"/>
      <c r="ID2754" s="22"/>
      <c r="IE2754" s="22"/>
      <c r="IF2754" s="22"/>
      <c r="IG2754" s="22"/>
      <c r="IH2754" s="22"/>
      <c r="II2754" s="22"/>
      <c r="IJ2754" s="22"/>
      <c r="IK2754" s="22"/>
      <c r="IL2754" s="22"/>
      <c r="IM2754" s="22"/>
      <c r="IN2754" s="22"/>
      <c r="IO2754" s="24"/>
      <c r="IP2754" s="22"/>
      <c r="IQ2754" s="22"/>
      <c r="IR2754" s="22"/>
      <c r="IS2754" s="22"/>
      <c r="IT2754" s="22"/>
      <c r="IU2754" s="22"/>
      <c r="IV2754" s="22"/>
      <c r="IW2754" s="22"/>
      <c r="IX2754" s="22"/>
      <c r="IY2754" s="22"/>
      <c r="IZ2754" s="22"/>
      <c r="JA2754" s="22"/>
      <c r="JB2754" s="22"/>
      <c r="JC2754" s="22"/>
      <c r="JD2754" s="22"/>
      <c r="JE2754" s="22"/>
      <c r="JF2754" s="22"/>
      <c r="JG2754" s="22"/>
      <c r="JH2754" s="22"/>
      <c r="JI2754" s="22"/>
      <c r="JJ2754" s="22"/>
      <c r="JK2754" s="22"/>
      <c r="JL2754" s="22"/>
      <c r="JM2754" s="22"/>
      <c r="JN2754" s="22"/>
      <c r="JO2754" s="22"/>
      <c r="JP2754" s="22"/>
      <c r="JQ2754" s="22"/>
      <c r="JR2754" s="22"/>
      <c r="JS2754" s="22"/>
      <c r="JT2754" s="22"/>
      <c r="JU2754" s="24"/>
      <c r="JV2754" s="22"/>
      <c r="JW2754" s="22"/>
      <c r="JX2754" s="22"/>
      <c r="JY2754" s="22"/>
      <c r="JZ2754" s="22"/>
      <c r="KA2754" s="22"/>
      <c r="KB2754" s="22"/>
      <c r="KC2754" s="22"/>
      <c r="KD2754" s="22"/>
      <c r="KE2754" s="22"/>
      <c r="KF2754" s="22"/>
      <c r="KG2754" s="22"/>
      <c r="KH2754" s="22"/>
      <c r="KI2754" s="22"/>
      <c r="KJ2754" s="22"/>
      <c r="KK2754" s="22"/>
      <c r="KL2754" s="22"/>
      <c r="KM2754" s="22"/>
      <c r="KN2754" s="22"/>
      <c r="KO2754" s="22"/>
      <c r="KP2754" s="22"/>
      <c r="KQ2754" s="22"/>
      <c r="KR2754" s="22"/>
      <c r="KS2754" s="22"/>
      <c r="KT2754" s="22"/>
      <c r="KU2754" s="22"/>
      <c r="KV2754" s="22"/>
      <c r="KW2754" s="22"/>
      <c r="KX2754" s="22"/>
      <c r="KY2754" s="22"/>
      <c r="KZ2754" s="22"/>
      <c r="LA2754" s="24"/>
      <c r="LB2754" s="22"/>
      <c r="LC2754" s="22"/>
      <c r="LD2754" s="22"/>
      <c r="LE2754" s="22"/>
      <c r="LF2754" s="22"/>
      <c r="LG2754" s="22"/>
      <c r="LH2754" s="22"/>
      <c r="LI2754" s="22"/>
      <c r="LJ2754" s="22"/>
      <c r="LK2754" s="22"/>
      <c r="LL2754" s="22"/>
      <c r="LM2754" s="22"/>
      <c r="LN2754" s="22"/>
      <c r="LO2754" s="22"/>
      <c r="LP2754" s="22"/>
      <c r="LQ2754" s="22"/>
      <c r="LR2754" s="22"/>
      <c r="LS2754" s="22"/>
      <c r="LT2754" s="22"/>
      <c r="LU2754" s="22"/>
      <c r="LV2754" s="22"/>
      <c r="LW2754" s="22"/>
      <c r="LX2754" s="22"/>
      <c r="LY2754" s="22"/>
      <c r="LZ2754" s="22"/>
      <c r="MA2754" s="22"/>
      <c r="MB2754" s="22"/>
      <c r="MC2754" s="22"/>
      <c r="MD2754" s="22"/>
      <c r="ME2754" s="22"/>
      <c r="MF2754" s="22"/>
      <c r="MG2754" s="24"/>
      <c r="MH2754" s="22"/>
      <c r="MI2754" s="22"/>
      <c r="MJ2754" s="22"/>
      <c r="MK2754" s="22"/>
      <c r="ML2754" s="22"/>
      <c r="MM2754" s="22"/>
      <c r="MN2754" s="22"/>
      <c r="MO2754" s="22"/>
      <c r="MP2754" s="22"/>
      <c r="MQ2754" s="22"/>
      <c r="MR2754" s="22"/>
      <c r="MS2754" s="22"/>
      <c r="MT2754" s="22"/>
      <c r="MU2754" s="22"/>
      <c r="MV2754" s="22"/>
      <c r="MW2754" s="22"/>
      <c r="MX2754" s="22"/>
      <c r="MY2754" s="22"/>
      <c r="MZ2754" s="22"/>
      <c r="NA2754" s="22"/>
      <c r="NB2754" s="22"/>
      <c r="NC2754" s="22"/>
      <c r="ND2754" s="22"/>
      <c r="NE2754" s="22"/>
      <c r="NF2754" s="22"/>
      <c r="NG2754" s="22"/>
      <c r="NH2754" s="22"/>
      <c r="NI2754" s="22"/>
      <c r="NJ2754" s="22"/>
      <c r="NK2754" s="22"/>
      <c r="NL2754" s="22"/>
      <c r="NM2754" s="24"/>
      <c r="NN2754" s="22"/>
      <c r="NO2754" s="22"/>
      <c r="NP2754" s="22"/>
      <c r="NQ2754" s="22"/>
      <c r="NR2754" s="22"/>
      <c r="NS2754" s="22"/>
      <c r="NT2754" s="22"/>
      <c r="NU2754" s="22"/>
      <c r="NV2754" s="22"/>
      <c r="NW2754" s="22"/>
      <c r="NX2754" s="22"/>
      <c r="NY2754" s="22"/>
      <c r="NZ2754" s="22"/>
      <c r="OA2754" s="22"/>
      <c r="OB2754" s="22"/>
      <c r="OC2754" s="22"/>
      <c r="OD2754" s="22"/>
      <c r="OE2754" s="22"/>
      <c r="OF2754" s="22"/>
      <c r="OG2754" s="22"/>
      <c r="OH2754" s="22"/>
      <c r="OI2754" s="22"/>
      <c r="OJ2754" s="22"/>
      <c r="OK2754" s="22"/>
      <c r="OL2754" s="22"/>
      <c r="OM2754" s="22"/>
      <c r="ON2754" s="22"/>
      <c r="OO2754" s="22"/>
      <c r="OP2754" s="22"/>
      <c r="OQ2754" s="22"/>
      <c r="OR2754" s="22"/>
    </row>
    <row r="2755" spans="1:408" ht="15" thickBot="1">
      <c r="A2755" s="1"/>
      <c r="B2755" s="12"/>
      <c r="C2755" s="12"/>
      <c r="D2755" s="22"/>
      <c r="E2755" s="54"/>
      <c r="F2755" s="54"/>
      <c r="G2755" s="54"/>
      <c r="H2755" s="55"/>
      <c r="I2755" s="22"/>
      <c r="J2755" s="56"/>
      <c r="K2755" s="80"/>
      <c r="L2755" s="57"/>
      <c r="M2755" s="57"/>
      <c r="N2755" s="55"/>
      <c r="O2755" s="58"/>
      <c r="P2755" s="58"/>
      <c r="Q2755" s="59"/>
      <c r="R2755" s="60"/>
      <c r="S2755" s="60"/>
      <c r="T2755" s="22"/>
      <c r="U2755" s="1"/>
      <c r="V2755" s="23"/>
      <c r="X2755" s="24"/>
      <c r="Y2755" s="24"/>
      <c r="Z2755" s="22"/>
      <c r="AA2755" s="22"/>
      <c r="AB2755" s="22"/>
      <c r="AC2755" s="22"/>
      <c r="AD2755" s="22"/>
      <c r="AE2755" s="22"/>
      <c r="AF2755" s="22"/>
      <c r="AG2755" s="22"/>
      <c r="AH2755" s="22"/>
      <c r="AI2755" s="22"/>
      <c r="AJ2755" s="22"/>
      <c r="AK2755" s="22"/>
      <c r="AL2755" s="22"/>
      <c r="AM2755" s="22"/>
      <c r="AN2755" s="22"/>
      <c r="AO2755" s="22"/>
      <c r="AP2755" s="22"/>
      <c r="AQ2755" s="22"/>
      <c r="AR2755" s="22"/>
      <c r="AS2755" s="22"/>
      <c r="AT2755" s="22"/>
      <c r="AU2755" s="22"/>
      <c r="AV2755" s="22"/>
      <c r="AW2755" s="22"/>
      <c r="AX2755" s="22"/>
      <c r="AY2755" s="22"/>
      <c r="AZ2755" s="22"/>
      <c r="BA2755" s="22"/>
      <c r="BB2755" s="22"/>
      <c r="BC2755" s="22"/>
      <c r="BD2755" s="22"/>
      <c r="BE2755" s="24"/>
      <c r="BF2755" s="22"/>
      <c r="BG2755" s="22"/>
      <c r="BH2755" s="22"/>
      <c r="BI2755" s="22"/>
      <c r="BJ2755" s="22"/>
      <c r="BK2755" s="22"/>
      <c r="BL2755" s="22"/>
      <c r="BM2755" s="22"/>
      <c r="BN2755" s="22"/>
      <c r="BO2755" s="22"/>
      <c r="BP2755" s="22"/>
      <c r="BQ2755" s="22"/>
      <c r="BR2755" s="22"/>
      <c r="BS2755" s="22"/>
      <c r="BT2755" s="22"/>
      <c r="BU2755" s="22"/>
      <c r="BV2755" s="22"/>
      <c r="BW2755" s="22"/>
      <c r="BX2755" s="22"/>
      <c r="BY2755" s="22"/>
      <c r="BZ2755" s="22"/>
      <c r="CA2755" s="22"/>
      <c r="CB2755" s="22"/>
      <c r="CC2755" s="22"/>
      <c r="CD2755" s="22"/>
      <c r="CE2755" s="22"/>
      <c r="CF2755" s="22"/>
      <c r="CG2755" s="22"/>
      <c r="CH2755" s="22"/>
      <c r="CI2755" s="22"/>
      <c r="CJ2755" s="22"/>
      <c r="CK2755" s="24"/>
      <c r="CL2755" s="22"/>
      <c r="CM2755" s="22"/>
      <c r="CN2755" s="22"/>
      <c r="CO2755" s="22"/>
      <c r="CP2755" s="22"/>
      <c r="CQ2755" s="22"/>
      <c r="CR2755" s="22"/>
      <c r="CS2755" s="22"/>
      <c r="CT2755" s="22"/>
      <c r="CU2755" s="22"/>
      <c r="CV2755" s="22"/>
      <c r="CW2755" s="22"/>
      <c r="CX2755" s="22"/>
      <c r="CY2755" s="22"/>
      <c r="CZ2755" s="22"/>
      <c r="DA2755" s="22"/>
      <c r="DB2755" s="22"/>
      <c r="DC2755" s="22"/>
      <c r="DD2755" s="22"/>
      <c r="DE2755" s="22"/>
      <c r="DF2755" s="22"/>
      <c r="DG2755" s="22"/>
      <c r="DH2755" s="22"/>
      <c r="DI2755" s="22"/>
      <c r="DJ2755" s="22"/>
      <c r="DK2755" s="22"/>
      <c r="DL2755" s="22"/>
      <c r="DM2755" s="22"/>
      <c r="DN2755" s="22"/>
      <c r="DO2755" s="22"/>
      <c r="DP2755" s="22"/>
      <c r="DQ2755" s="24"/>
      <c r="DR2755" s="22"/>
      <c r="DS2755" s="22"/>
      <c r="DT2755" s="22"/>
      <c r="DU2755" s="22"/>
      <c r="DV2755" s="22"/>
      <c r="DW2755" s="22"/>
      <c r="DX2755" s="22"/>
      <c r="DY2755" s="22"/>
      <c r="DZ2755" s="22"/>
      <c r="EA2755" s="22"/>
      <c r="EB2755" s="22"/>
      <c r="EC2755" s="22"/>
      <c r="ED2755" s="22"/>
      <c r="EE2755" s="22"/>
      <c r="EF2755" s="22"/>
      <c r="EG2755" s="22"/>
      <c r="EH2755" s="22"/>
      <c r="EI2755" s="22"/>
      <c r="EJ2755" s="22"/>
      <c r="EK2755" s="22"/>
      <c r="EL2755" s="22"/>
      <c r="EM2755" s="22"/>
      <c r="EN2755" s="22"/>
      <c r="EO2755" s="22"/>
      <c r="EP2755" s="22"/>
      <c r="EQ2755" s="22"/>
      <c r="ER2755" s="22"/>
      <c r="ES2755" s="22"/>
      <c r="ET2755" s="22"/>
      <c r="EU2755" s="22"/>
      <c r="EV2755" s="22"/>
      <c r="EW2755" s="24"/>
      <c r="EX2755" s="22"/>
      <c r="EY2755" s="22"/>
      <c r="EZ2755" s="22"/>
      <c r="FA2755" s="22"/>
      <c r="FB2755" s="22"/>
      <c r="FC2755" s="22"/>
      <c r="FD2755" s="22"/>
      <c r="FE2755" s="22"/>
      <c r="FF2755" s="22"/>
      <c r="FG2755" s="22"/>
      <c r="FH2755" s="22"/>
      <c r="FI2755" s="22"/>
      <c r="FJ2755" s="22"/>
      <c r="FK2755" s="22"/>
      <c r="FL2755" s="22"/>
      <c r="FM2755" s="22"/>
      <c r="FN2755" s="22"/>
      <c r="FO2755" s="22"/>
      <c r="FP2755" s="22"/>
      <c r="FQ2755" s="22"/>
      <c r="FR2755" s="22"/>
      <c r="FS2755" s="22"/>
      <c r="FT2755" s="22"/>
      <c r="FU2755" s="22"/>
      <c r="FV2755" s="22"/>
      <c r="FW2755" s="22"/>
      <c r="FX2755" s="22"/>
      <c r="FY2755" s="22"/>
      <c r="FZ2755" s="22"/>
      <c r="GA2755" s="22"/>
      <c r="GB2755" s="22"/>
      <c r="GC2755" s="24"/>
      <c r="GD2755" s="22"/>
      <c r="GE2755" s="22"/>
      <c r="GF2755" s="22"/>
      <c r="GG2755" s="22"/>
      <c r="GH2755" s="22"/>
      <c r="GI2755" s="22"/>
      <c r="GJ2755" s="22"/>
      <c r="GK2755" s="22"/>
      <c r="GL2755" s="22"/>
      <c r="GM2755" s="22"/>
      <c r="GN2755" s="22"/>
      <c r="GO2755" s="22"/>
      <c r="GP2755" s="22"/>
      <c r="GQ2755" s="22"/>
      <c r="GR2755" s="22"/>
      <c r="GS2755" s="22"/>
      <c r="GT2755" s="22"/>
      <c r="GU2755" s="22"/>
      <c r="GV2755" s="22"/>
      <c r="GW2755" s="22"/>
      <c r="GX2755" s="22"/>
      <c r="GY2755" s="22"/>
      <c r="GZ2755" s="22"/>
      <c r="HA2755" s="22"/>
      <c r="HB2755" s="22"/>
      <c r="HC2755" s="22"/>
      <c r="HD2755" s="22"/>
      <c r="HE2755" s="22"/>
      <c r="HF2755" s="22"/>
      <c r="HG2755" s="22"/>
      <c r="HH2755" s="22"/>
      <c r="HI2755" s="24"/>
      <c r="HJ2755" s="22"/>
      <c r="HK2755" s="22"/>
      <c r="HL2755" s="22"/>
      <c r="HM2755" s="22"/>
      <c r="HN2755" s="22"/>
      <c r="HO2755" s="22"/>
      <c r="HP2755" s="22"/>
      <c r="HQ2755" s="22"/>
      <c r="HR2755" s="22"/>
      <c r="HS2755" s="22"/>
      <c r="HT2755" s="22"/>
      <c r="HU2755" s="22"/>
      <c r="HV2755" s="22"/>
      <c r="HW2755" s="22"/>
      <c r="HX2755" s="22"/>
      <c r="HY2755" s="22"/>
      <c r="HZ2755" s="22"/>
      <c r="IA2755" s="22"/>
      <c r="IB2755" s="22"/>
      <c r="IC2755" s="22"/>
      <c r="ID2755" s="22"/>
      <c r="IE2755" s="22"/>
      <c r="IF2755" s="22"/>
      <c r="IG2755" s="22"/>
      <c r="IH2755" s="22"/>
      <c r="II2755" s="22"/>
      <c r="IJ2755" s="22"/>
      <c r="IK2755" s="22"/>
      <c r="IL2755" s="22"/>
      <c r="IM2755" s="22"/>
      <c r="IN2755" s="22"/>
      <c r="IO2755" s="24"/>
      <c r="IP2755" s="22"/>
      <c r="IQ2755" s="22"/>
      <c r="IR2755" s="22"/>
      <c r="IS2755" s="22"/>
      <c r="IT2755" s="22"/>
      <c r="IU2755" s="22"/>
      <c r="IV2755" s="22"/>
      <c r="IW2755" s="22"/>
      <c r="IX2755" s="22"/>
      <c r="IY2755" s="22"/>
      <c r="IZ2755" s="22"/>
      <c r="JA2755" s="22"/>
      <c r="JB2755" s="22"/>
      <c r="JC2755" s="22"/>
      <c r="JD2755" s="22"/>
      <c r="JE2755" s="22"/>
      <c r="JF2755" s="22"/>
      <c r="JG2755" s="22"/>
      <c r="JH2755" s="22"/>
      <c r="JI2755" s="22"/>
      <c r="JJ2755" s="22"/>
      <c r="JK2755" s="22"/>
      <c r="JL2755" s="22"/>
      <c r="JM2755" s="22"/>
      <c r="JN2755" s="22"/>
      <c r="JO2755" s="22"/>
      <c r="JP2755" s="22"/>
      <c r="JQ2755" s="22"/>
      <c r="JR2755" s="22"/>
      <c r="JS2755" s="22"/>
      <c r="JT2755" s="22"/>
      <c r="JU2755" s="24"/>
      <c r="JV2755" s="22"/>
      <c r="JW2755" s="22"/>
      <c r="JX2755" s="22"/>
      <c r="JY2755" s="22"/>
      <c r="JZ2755" s="22"/>
      <c r="KA2755" s="22"/>
      <c r="KB2755" s="22"/>
      <c r="KC2755" s="22"/>
      <c r="KD2755" s="22"/>
      <c r="KE2755" s="22"/>
      <c r="KF2755" s="22"/>
      <c r="KG2755" s="22"/>
      <c r="KH2755" s="22"/>
      <c r="KI2755" s="22"/>
      <c r="KJ2755" s="22"/>
      <c r="KK2755" s="22"/>
      <c r="KL2755" s="22"/>
      <c r="KM2755" s="22"/>
      <c r="KN2755" s="22"/>
      <c r="KO2755" s="22"/>
      <c r="KP2755" s="22"/>
      <c r="KQ2755" s="22"/>
      <c r="KR2755" s="22"/>
      <c r="KS2755" s="22"/>
      <c r="KT2755" s="22"/>
      <c r="KU2755" s="22"/>
      <c r="KV2755" s="22"/>
      <c r="KW2755" s="22"/>
      <c r="KX2755" s="22"/>
      <c r="KY2755" s="22"/>
      <c r="KZ2755" s="22"/>
      <c r="LA2755" s="24"/>
      <c r="LB2755" s="22"/>
      <c r="LC2755" s="22"/>
      <c r="LD2755" s="22"/>
      <c r="LE2755" s="22"/>
      <c r="LF2755" s="22"/>
      <c r="LG2755" s="22"/>
      <c r="LH2755" s="22"/>
      <c r="LI2755" s="22"/>
      <c r="LJ2755" s="22"/>
      <c r="LK2755" s="22"/>
      <c r="LL2755" s="22"/>
      <c r="LM2755" s="22"/>
      <c r="LN2755" s="22"/>
      <c r="LO2755" s="22"/>
      <c r="LP2755" s="22"/>
      <c r="LQ2755" s="22"/>
      <c r="LR2755" s="22"/>
      <c r="LS2755" s="22"/>
      <c r="LT2755" s="22"/>
      <c r="LU2755" s="22"/>
      <c r="LV2755" s="22"/>
      <c r="LW2755" s="22"/>
      <c r="LX2755" s="22"/>
      <c r="LY2755" s="22"/>
      <c r="LZ2755" s="22"/>
      <c r="MA2755" s="22"/>
      <c r="MB2755" s="22"/>
      <c r="MC2755" s="22"/>
      <c r="MD2755" s="22"/>
      <c r="ME2755" s="22"/>
      <c r="MF2755" s="22"/>
      <c r="MG2755" s="24"/>
      <c r="MH2755" s="22"/>
      <c r="MI2755" s="22"/>
      <c r="MJ2755" s="22"/>
      <c r="MK2755" s="22"/>
      <c r="ML2755" s="22"/>
      <c r="MM2755" s="22"/>
      <c r="MN2755" s="22"/>
      <c r="MO2755" s="22"/>
      <c r="MP2755" s="22"/>
      <c r="MQ2755" s="22"/>
      <c r="MR2755" s="22"/>
      <c r="MS2755" s="22"/>
      <c r="MT2755" s="22"/>
      <c r="MU2755" s="22"/>
      <c r="MV2755" s="22"/>
      <c r="MW2755" s="22"/>
      <c r="MX2755" s="22"/>
      <c r="MY2755" s="22"/>
      <c r="MZ2755" s="22"/>
      <c r="NA2755" s="22"/>
      <c r="NB2755" s="22"/>
      <c r="NC2755" s="22"/>
      <c r="ND2755" s="22"/>
      <c r="NE2755" s="22"/>
      <c r="NF2755" s="22"/>
      <c r="NG2755" s="22"/>
      <c r="NH2755" s="22"/>
      <c r="NI2755" s="22"/>
      <c r="NJ2755" s="22"/>
      <c r="NK2755" s="22"/>
      <c r="NL2755" s="22"/>
      <c r="NM2755" s="24"/>
      <c r="NN2755" s="22"/>
      <c r="NO2755" s="22"/>
      <c r="NP2755" s="22"/>
      <c r="NQ2755" s="22"/>
      <c r="NR2755" s="22"/>
      <c r="NS2755" s="22"/>
      <c r="NT2755" s="22"/>
      <c r="NU2755" s="22"/>
      <c r="NV2755" s="22"/>
      <c r="NW2755" s="22"/>
      <c r="NX2755" s="22"/>
      <c r="NY2755" s="22"/>
      <c r="NZ2755" s="22"/>
      <c r="OA2755" s="22"/>
      <c r="OB2755" s="22"/>
      <c r="OC2755" s="22"/>
      <c r="OD2755" s="22"/>
      <c r="OE2755" s="22"/>
      <c r="OF2755" s="22"/>
      <c r="OG2755" s="22"/>
      <c r="OH2755" s="22"/>
      <c r="OI2755" s="22"/>
      <c r="OJ2755" s="22"/>
      <c r="OK2755" s="22"/>
      <c r="OL2755" s="22"/>
      <c r="OM2755" s="22"/>
      <c r="ON2755" s="22"/>
      <c r="OO2755" s="22"/>
      <c r="OP2755" s="22"/>
      <c r="OQ2755" s="22"/>
      <c r="OR2755" s="22"/>
    </row>
    <row r="2756" spans="1:408" ht="15" thickBot="1">
      <c r="A2756" s="1"/>
      <c r="B2756" s="12"/>
      <c r="C2756" s="12"/>
      <c r="D2756" s="22"/>
      <c r="E2756" s="54"/>
      <c r="F2756" s="54"/>
      <c r="G2756" s="54"/>
      <c r="H2756" s="55"/>
      <c r="I2756" s="22"/>
      <c r="J2756" s="56"/>
      <c r="K2756" s="81"/>
      <c r="L2756" s="57"/>
      <c r="M2756" s="57"/>
      <c r="N2756" s="55"/>
      <c r="O2756" s="58"/>
      <c r="P2756" s="58"/>
      <c r="Q2756" s="59"/>
      <c r="R2756" s="60"/>
      <c r="S2756" s="60"/>
      <c r="T2756" s="22"/>
      <c r="U2756" s="1"/>
      <c r="V2756" s="23"/>
      <c r="X2756" s="24"/>
      <c r="Y2756" s="24"/>
      <c r="Z2756" s="22"/>
      <c r="AA2756" s="22"/>
      <c r="AB2756" s="22"/>
      <c r="AC2756" s="22"/>
      <c r="AD2756" s="22"/>
      <c r="AE2756" s="22"/>
      <c r="AF2756" s="22"/>
      <c r="AG2756" s="22"/>
      <c r="AH2756" s="22"/>
      <c r="AI2756" s="22"/>
      <c r="AJ2756" s="22"/>
      <c r="AK2756" s="22"/>
      <c r="AL2756" s="22"/>
      <c r="AM2756" s="22"/>
      <c r="AN2756" s="22"/>
      <c r="AO2756" s="22"/>
      <c r="AP2756" s="22"/>
      <c r="AQ2756" s="22"/>
      <c r="AR2756" s="22"/>
      <c r="AS2756" s="22"/>
      <c r="AT2756" s="22"/>
      <c r="AU2756" s="22"/>
      <c r="AV2756" s="22"/>
      <c r="AW2756" s="22"/>
      <c r="AX2756" s="22"/>
      <c r="AY2756" s="22"/>
      <c r="AZ2756" s="22"/>
      <c r="BA2756" s="22"/>
      <c r="BB2756" s="22"/>
      <c r="BC2756" s="22"/>
      <c r="BD2756" s="22"/>
      <c r="BE2756" s="24"/>
      <c r="BF2756" s="22"/>
      <c r="BG2756" s="22"/>
      <c r="BH2756" s="22"/>
      <c r="BI2756" s="22"/>
      <c r="BJ2756" s="22"/>
      <c r="BK2756" s="22"/>
      <c r="BL2756" s="22"/>
      <c r="BM2756" s="22"/>
      <c r="BN2756" s="22"/>
      <c r="BO2756" s="22"/>
      <c r="BP2756" s="22"/>
      <c r="BQ2756" s="22"/>
      <c r="BR2756" s="22"/>
      <c r="BS2756" s="22"/>
      <c r="BT2756" s="22"/>
      <c r="BU2756" s="22"/>
      <c r="BV2756" s="22"/>
      <c r="BW2756" s="22"/>
      <c r="BX2756" s="22"/>
      <c r="BY2756" s="22"/>
      <c r="BZ2756" s="22"/>
      <c r="CA2756" s="22"/>
      <c r="CB2756" s="22"/>
      <c r="CC2756" s="22"/>
      <c r="CD2756" s="22"/>
      <c r="CE2756" s="22"/>
      <c r="CF2756" s="22"/>
      <c r="CG2756" s="22"/>
      <c r="CH2756" s="22"/>
      <c r="CI2756" s="22"/>
      <c r="CJ2756" s="22"/>
      <c r="CK2756" s="24"/>
      <c r="CL2756" s="22"/>
      <c r="CM2756" s="22"/>
      <c r="CN2756" s="22"/>
      <c r="CO2756" s="22"/>
      <c r="CP2756" s="22"/>
      <c r="CQ2756" s="22"/>
      <c r="CR2756" s="22"/>
      <c r="CS2756" s="22"/>
      <c r="CT2756" s="22"/>
      <c r="CU2756" s="22"/>
      <c r="CV2756" s="22"/>
      <c r="CW2756" s="22"/>
      <c r="CX2756" s="22"/>
      <c r="CY2756" s="22"/>
      <c r="CZ2756" s="22"/>
      <c r="DA2756" s="22"/>
      <c r="DB2756" s="22"/>
      <c r="DC2756" s="22"/>
      <c r="DD2756" s="22"/>
      <c r="DE2756" s="22"/>
      <c r="DF2756" s="22"/>
      <c r="DG2756" s="22"/>
      <c r="DH2756" s="22"/>
      <c r="DI2756" s="22"/>
      <c r="DJ2756" s="22"/>
      <c r="DK2756" s="22"/>
      <c r="DL2756" s="22"/>
      <c r="DM2756" s="22"/>
      <c r="DN2756" s="22"/>
      <c r="DO2756" s="22"/>
      <c r="DP2756" s="22"/>
      <c r="DQ2756" s="24"/>
      <c r="DR2756" s="22"/>
      <c r="DS2756" s="22"/>
      <c r="DT2756" s="22"/>
      <c r="DU2756" s="22"/>
      <c r="DV2756" s="22"/>
      <c r="DW2756" s="22"/>
      <c r="DX2756" s="22"/>
      <c r="DY2756" s="22"/>
      <c r="DZ2756" s="22"/>
      <c r="EA2756" s="22"/>
      <c r="EB2756" s="22"/>
      <c r="EC2756" s="22"/>
      <c r="ED2756" s="22"/>
      <c r="EE2756" s="22"/>
      <c r="EF2756" s="22"/>
      <c r="EG2756" s="22"/>
      <c r="EH2756" s="22"/>
      <c r="EI2756" s="22"/>
      <c r="EJ2756" s="22"/>
      <c r="EK2756" s="22"/>
      <c r="EL2756" s="22"/>
      <c r="EM2756" s="22"/>
      <c r="EN2756" s="22"/>
      <c r="EO2756" s="22"/>
      <c r="EP2756" s="22"/>
      <c r="EQ2756" s="22"/>
      <c r="ER2756" s="22"/>
      <c r="ES2756" s="22"/>
      <c r="ET2756" s="22"/>
      <c r="EU2756" s="22"/>
      <c r="EV2756" s="22"/>
      <c r="EW2756" s="24"/>
      <c r="EX2756" s="22"/>
      <c r="EY2756" s="22"/>
      <c r="EZ2756" s="22"/>
      <c r="FA2756" s="22"/>
      <c r="FB2756" s="22"/>
      <c r="FC2756" s="22"/>
      <c r="FD2756" s="22"/>
      <c r="FE2756" s="22"/>
      <c r="FF2756" s="22"/>
      <c r="FG2756" s="22"/>
      <c r="FH2756" s="22"/>
      <c r="FI2756" s="22"/>
      <c r="FJ2756" s="22"/>
      <c r="FK2756" s="22"/>
      <c r="FL2756" s="22"/>
      <c r="FM2756" s="22"/>
      <c r="FN2756" s="22"/>
      <c r="FO2756" s="22"/>
      <c r="FP2756" s="22"/>
      <c r="FQ2756" s="22"/>
      <c r="FR2756" s="22"/>
      <c r="FS2756" s="22"/>
      <c r="FT2756" s="22"/>
      <c r="FU2756" s="22"/>
      <c r="FV2756" s="22"/>
      <c r="FW2756" s="22"/>
      <c r="FX2756" s="22"/>
      <c r="FY2756" s="22"/>
      <c r="FZ2756" s="22"/>
      <c r="GA2756" s="22"/>
      <c r="GB2756" s="22"/>
      <c r="GC2756" s="24"/>
      <c r="GD2756" s="22"/>
      <c r="GE2756" s="22"/>
      <c r="GF2756" s="22"/>
      <c r="GG2756" s="22"/>
      <c r="GH2756" s="22"/>
      <c r="GI2756" s="22"/>
      <c r="GJ2756" s="22"/>
      <c r="GK2756" s="22"/>
      <c r="GL2756" s="22"/>
      <c r="GM2756" s="22"/>
      <c r="GN2756" s="22"/>
      <c r="GO2756" s="22"/>
      <c r="GP2756" s="22"/>
      <c r="GQ2756" s="22"/>
      <c r="GR2756" s="22"/>
      <c r="GS2756" s="22"/>
      <c r="GT2756" s="22"/>
      <c r="GU2756" s="22"/>
      <c r="GV2756" s="22"/>
      <c r="GW2756" s="22"/>
      <c r="GX2756" s="22"/>
      <c r="GY2756" s="22"/>
      <c r="GZ2756" s="22"/>
      <c r="HA2756" s="22"/>
      <c r="HB2756" s="22"/>
      <c r="HC2756" s="22"/>
      <c r="HD2756" s="22"/>
      <c r="HE2756" s="22"/>
      <c r="HF2756" s="22"/>
      <c r="HG2756" s="22"/>
      <c r="HH2756" s="22"/>
      <c r="HI2756" s="24"/>
      <c r="HJ2756" s="22"/>
      <c r="HK2756" s="22"/>
      <c r="HL2756" s="22"/>
      <c r="HM2756" s="22"/>
      <c r="HN2756" s="22"/>
      <c r="HO2756" s="22"/>
      <c r="HP2756" s="22"/>
      <c r="HQ2756" s="22"/>
      <c r="HR2756" s="22"/>
      <c r="HS2756" s="22"/>
      <c r="HT2756" s="22"/>
      <c r="HU2756" s="22"/>
      <c r="HV2756" s="22"/>
      <c r="HW2756" s="22"/>
      <c r="HX2756" s="22"/>
      <c r="HY2756" s="22"/>
      <c r="HZ2756" s="22"/>
      <c r="IA2756" s="22"/>
      <c r="IB2756" s="22"/>
      <c r="IC2756" s="22"/>
      <c r="ID2756" s="22"/>
      <c r="IE2756" s="22"/>
      <c r="IF2756" s="22"/>
      <c r="IG2756" s="22"/>
      <c r="IH2756" s="22"/>
      <c r="II2756" s="22"/>
      <c r="IJ2756" s="22"/>
      <c r="IK2756" s="22"/>
      <c r="IL2756" s="22"/>
      <c r="IM2756" s="22"/>
      <c r="IN2756" s="22"/>
      <c r="IO2756" s="24"/>
      <c r="IP2756" s="22"/>
      <c r="IQ2756" s="22"/>
      <c r="IR2756" s="22"/>
      <c r="IS2756" s="22"/>
      <c r="IT2756" s="22"/>
      <c r="IU2756" s="22"/>
      <c r="IV2756" s="22"/>
      <c r="IW2756" s="22"/>
      <c r="IX2756" s="22"/>
      <c r="IY2756" s="22"/>
      <c r="IZ2756" s="22"/>
      <c r="JA2756" s="22"/>
      <c r="JB2756" s="22"/>
      <c r="JC2756" s="22"/>
      <c r="JD2756" s="22"/>
      <c r="JE2756" s="22"/>
      <c r="JF2756" s="22"/>
      <c r="JG2756" s="22"/>
      <c r="JH2756" s="22"/>
      <c r="JI2756" s="22"/>
      <c r="JJ2756" s="22"/>
      <c r="JK2756" s="22"/>
      <c r="JL2756" s="22"/>
      <c r="JM2756" s="22"/>
      <c r="JN2756" s="22"/>
      <c r="JO2756" s="22"/>
      <c r="JP2756" s="22"/>
      <c r="JQ2756" s="22"/>
      <c r="JR2756" s="22"/>
      <c r="JS2756" s="22"/>
      <c r="JT2756" s="22"/>
      <c r="JU2756" s="24"/>
      <c r="JV2756" s="22"/>
      <c r="JW2756" s="22"/>
      <c r="JX2756" s="22"/>
      <c r="JY2756" s="22"/>
      <c r="JZ2756" s="22"/>
      <c r="KA2756" s="22"/>
      <c r="KB2756" s="22"/>
      <c r="KC2756" s="22"/>
      <c r="KD2756" s="22"/>
      <c r="KE2756" s="22"/>
      <c r="KF2756" s="22"/>
      <c r="KG2756" s="22"/>
      <c r="KH2756" s="22"/>
      <c r="KI2756" s="22"/>
      <c r="KJ2756" s="22"/>
      <c r="KK2756" s="22"/>
      <c r="KL2756" s="22"/>
      <c r="KM2756" s="22"/>
      <c r="KN2756" s="22"/>
      <c r="KO2756" s="22"/>
      <c r="KP2756" s="22"/>
      <c r="KQ2756" s="22"/>
      <c r="KR2756" s="22"/>
      <c r="KS2756" s="22"/>
      <c r="KT2756" s="22"/>
      <c r="KU2756" s="22"/>
      <c r="KV2756" s="22"/>
      <c r="KW2756" s="22"/>
      <c r="KX2756" s="22"/>
      <c r="KY2756" s="22"/>
      <c r="KZ2756" s="22"/>
      <c r="LA2756" s="24"/>
      <c r="LB2756" s="22"/>
      <c r="LC2756" s="22"/>
      <c r="LD2756" s="22"/>
      <c r="LE2756" s="22"/>
      <c r="LF2756" s="22"/>
      <c r="LG2756" s="22"/>
      <c r="LH2756" s="22"/>
      <c r="LI2756" s="22"/>
      <c r="LJ2756" s="22"/>
      <c r="LK2756" s="22"/>
      <c r="LL2756" s="22"/>
      <c r="LM2756" s="22"/>
      <c r="LN2756" s="22"/>
      <c r="LO2756" s="22"/>
      <c r="LP2756" s="22"/>
      <c r="LQ2756" s="22"/>
      <c r="LR2756" s="22"/>
      <c r="LS2756" s="22"/>
      <c r="LT2756" s="22"/>
      <c r="LU2756" s="22"/>
      <c r="LV2756" s="22"/>
      <c r="LW2756" s="22"/>
      <c r="LX2756" s="22"/>
      <c r="LY2756" s="22"/>
      <c r="LZ2756" s="22"/>
      <c r="MA2756" s="22"/>
      <c r="MB2756" s="22"/>
      <c r="MC2756" s="22"/>
      <c r="MD2756" s="22"/>
      <c r="ME2756" s="22"/>
      <c r="MF2756" s="22"/>
      <c r="MG2756" s="24"/>
      <c r="MH2756" s="22"/>
      <c r="MI2756" s="22"/>
      <c r="MJ2756" s="22"/>
      <c r="MK2756" s="22"/>
      <c r="ML2756" s="22"/>
      <c r="MM2756" s="22"/>
      <c r="MN2756" s="22"/>
      <c r="MO2756" s="22"/>
      <c r="MP2756" s="22"/>
      <c r="MQ2756" s="22"/>
      <c r="MR2756" s="22"/>
      <c r="MS2756" s="22"/>
      <c r="MT2756" s="22"/>
      <c r="MU2756" s="22"/>
      <c r="MV2756" s="22"/>
      <c r="MW2756" s="22"/>
      <c r="MX2756" s="22"/>
      <c r="MY2756" s="22"/>
      <c r="MZ2756" s="22"/>
      <c r="NA2756" s="22"/>
      <c r="NB2756" s="22"/>
      <c r="NC2756" s="22"/>
      <c r="ND2756" s="22"/>
      <c r="NE2756" s="22"/>
      <c r="NF2756" s="22"/>
      <c r="NG2756" s="22"/>
      <c r="NH2756" s="22"/>
      <c r="NI2756" s="22"/>
      <c r="NJ2756" s="22"/>
      <c r="NK2756" s="22"/>
      <c r="NL2756" s="22"/>
      <c r="NM2756" s="24"/>
      <c r="NN2756" s="22"/>
      <c r="NO2756" s="22"/>
      <c r="NP2756" s="22"/>
      <c r="NQ2756" s="22"/>
      <c r="NR2756" s="22"/>
      <c r="NS2756" s="22"/>
      <c r="NT2756" s="22"/>
      <c r="NU2756" s="22"/>
      <c r="NV2756" s="22"/>
      <c r="NW2756" s="22"/>
      <c r="NX2756" s="22"/>
      <c r="NY2756" s="22"/>
      <c r="NZ2756" s="22"/>
      <c r="OA2756" s="22"/>
      <c r="OB2756" s="22"/>
      <c r="OC2756" s="22"/>
      <c r="OD2756" s="22"/>
      <c r="OE2756" s="22"/>
      <c r="OF2756" s="22"/>
      <c r="OG2756" s="22"/>
      <c r="OH2756" s="22"/>
      <c r="OI2756" s="22"/>
      <c r="OJ2756" s="22"/>
      <c r="OK2756" s="22"/>
      <c r="OL2756" s="22"/>
      <c r="OM2756" s="22"/>
      <c r="ON2756" s="22"/>
      <c r="OO2756" s="22"/>
      <c r="OP2756" s="22"/>
      <c r="OQ2756" s="22"/>
      <c r="OR2756" s="22"/>
    </row>
    <row r="2757" spans="1:408" ht="15" thickBot="1">
      <c r="A2757" s="1"/>
      <c r="B2757" s="12"/>
      <c r="C2757" s="12"/>
      <c r="D2757" s="22"/>
      <c r="E2757" s="54"/>
      <c r="F2757" s="54"/>
      <c r="G2757" s="54"/>
      <c r="H2757" s="55"/>
      <c r="I2757" s="22"/>
      <c r="J2757" s="56"/>
      <c r="K2757" s="80"/>
      <c r="L2757" s="57"/>
      <c r="M2757" s="57"/>
      <c r="N2757" s="55"/>
      <c r="O2757" s="58"/>
      <c r="P2757" s="58"/>
      <c r="Q2757" s="59"/>
      <c r="R2757" s="60"/>
      <c r="S2757" s="60"/>
      <c r="T2757" s="22"/>
      <c r="U2757" s="1"/>
      <c r="V2757" s="23"/>
      <c r="X2757" s="24"/>
      <c r="Y2757" s="24"/>
      <c r="Z2757" s="22"/>
      <c r="AA2757" s="22"/>
      <c r="AB2757" s="22"/>
      <c r="AC2757" s="22"/>
      <c r="AD2757" s="22"/>
      <c r="AE2757" s="22"/>
      <c r="AF2757" s="22"/>
      <c r="AG2757" s="22"/>
      <c r="AH2757" s="22"/>
      <c r="AI2757" s="22"/>
      <c r="AJ2757" s="22"/>
      <c r="AK2757" s="22"/>
      <c r="AL2757" s="22"/>
      <c r="AM2757" s="22"/>
      <c r="AN2757" s="22"/>
      <c r="AO2757" s="22"/>
      <c r="AP2757" s="22"/>
      <c r="AQ2757" s="22"/>
      <c r="AR2757" s="22"/>
      <c r="AS2757" s="22"/>
      <c r="AT2757" s="22"/>
      <c r="AU2757" s="22"/>
      <c r="AV2757" s="22"/>
      <c r="AW2757" s="22"/>
      <c r="AX2757" s="22"/>
      <c r="AY2757" s="22"/>
      <c r="AZ2757" s="22"/>
      <c r="BA2757" s="22"/>
      <c r="BB2757" s="22"/>
      <c r="BC2757" s="22"/>
      <c r="BD2757" s="22"/>
      <c r="BE2757" s="24"/>
      <c r="BF2757" s="22"/>
      <c r="BG2757" s="22"/>
      <c r="BH2757" s="22"/>
      <c r="BI2757" s="22"/>
      <c r="BJ2757" s="22"/>
      <c r="BK2757" s="22"/>
      <c r="BL2757" s="22"/>
      <c r="BM2757" s="22"/>
      <c r="BN2757" s="22"/>
      <c r="BO2757" s="22"/>
      <c r="BP2757" s="22"/>
      <c r="BQ2757" s="22"/>
      <c r="BR2757" s="22"/>
      <c r="BS2757" s="22"/>
      <c r="BT2757" s="22"/>
      <c r="BU2757" s="22"/>
      <c r="BV2757" s="22"/>
      <c r="BW2757" s="22"/>
      <c r="BX2757" s="22"/>
      <c r="BY2757" s="22"/>
      <c r="BZ2757" s="22"/>
      <c r="CA2757" s="22"/>
      <c r="CB2757" s="22"/>
      <c r="CC2757" s="22"/>
      <c r="CD2757" s="22"/>
      <c r="CE2757" s="22"/>
      <c r="CF2757" s="22"/>
      <c r="CG2757" s="22"/>
      <c r="CH2757" s="22"/>
      <c r="CI2757" s="22"/>
      <c r="CJ2757" s="22"/>
      <c r="CK2757" s="24"/>
      <c r="CL2757" s="22"/>
      <c r="CM2757" s="22"/>
      <c r="CN2757" s="22"/>
      <c r="CO2757" s="22"/>
      <c r="CP2757" s="22"/>
      <c r="CQ2757" s="22"/>
      <c r="CR2757" s="22"/>
      <c r="CS2757" s="22"/>
      <c r="CT2757" s="22"/>
      <c r="CU2757" s="22"/>
      <c r="CV2757" s="22"/>
      <c r="CW2757" s="22"/>
      <c r="CX2757" s="22"/>
      <c r="CY2757" s="22"/>
      <c r="CZ2757" s="22"/>
      <c r="DA2757" s="22"/>
      <c r="DB2757" s="22"/>
      <c r="DC2757" s="22"/>
      <c r="DD2757" s="22"/>
      <c r="DE2757" s="22"/>
      <c r="DF2757" s="22"/>
      <c r="DG2757" s="22"/>
      <c r="DH2757" s="22"/>
      <c r="DI2757" s="22"/>
      <c r="DJ2757" s="22"/>
      <c r="DK2757" s="22"/>
      <c r="DL2757" s="22"/>
      <c r="DM2757" s="22"/>
      <c r="DN2757" s="22"/>
      <c r="DO2757" s="22"/>
      <c r="DP2757" s="22"/>
      <c r="DQ2757" s="24"/>
      <c r="DR2757" s="22"/>
      <c r="DS2757" s="22"/>
      <c r="DT2757" s="22"/>
      <c r="DU2757" s="22"/>
      <c r="DV2757" s="22"/>
      <c r="DW2757" s="22"/>
      <c r="DX2757" s="22"/>
      <c r="DY2757" s="22"/>
      <c r="DZ2757" s="22"/>
      <c r="EA2757" s="22"/>
      <c r="EB2757" s="22"/>
      <c r="EC2757" s="22"/>
      <c r="ED2757" s="22"/>
      <c r="EE2757" s="22"/>
      <c r="EF2757" s="22"/>
      <c r="EG2757" s="22"/>
      <c r="EH2757" s="22"/>
      <c r="EI2757" s="22"/>
      <c r="EJ2757" s="22"/>
      <c r="EK2757" s="22"/>
      <c r="EL2757" s="22"/>
      <c r="EM2757" s="22"/>
      <c r="EN2757" s="22"/>
      <c r="EO2757" s="22"/>
      <c r="EP2757" s="22"/>
      <c r="EQ2757" s="22"/>
      <c r="ER2757" s="22"/>
      <c r="ES2757" s="22"/>
      <c r="ET2757" s="22"/>
      <c r="EU2757" s="22"/>
      <c r="EV2757" s="22"/>
      <c r="EW2757" s="24"/>
      <c r="EX2757" s="22"/>
      <c r="EY2757" s="22"/>
      <c r="EZ2757" s="22"/>
      <c r="FA2757" s="22"/>
      <c r="FB2757" s="22"/>
      <c r="FC2757" s="22"/>
      <c r="FD2757" s="22"/>
      <c r="FE2757" s="22"/>
      <c r="FF2757" s="22"/>
      <c r="FG2757" s="22"/>
      <c r="FH2757" s="22"/>
      <c r="FI2757" s="22"/>
      <c r="FJ2757" s="22"/>
      <c r="FK2757" s="22"/>
      <c r="FL2757" s="22"/>
      <c r="FM2757" s="22"/>
      <c r="FN2757" s="22"/>
      <c r="FO2757" s="22"/>
      <c r="FP2757" s="22"/>
      <c r="FQ2757" s="22"/>
      <c r="FR2757" s="22"/>
      <c r="FS2757" s="22"/>
      <c r="FT2757" s="22"/>
      <c r="FU2757" s="22"/>
      <c r="FV2757" s="22"/>
      <c r="FW2757" s="22"/>
      <c r="FX2757" s="22"/>
      <c r="FY2757" s="22"/>
      <c r="FZ2757" s="22"/>
      <c r="GA2757" s="22"/>
      <c r="GB2757" s="22"/>
      <c r="GC2757" s="24"/>
      <c r="GD2757" s="22"/>
      <c r="GE2757" s="22"/>
      <c r="GF2757" s="22"/>
      <c r="GG2757" s="22"/>
      <c r="GH2757" s="22"/>
      <c r="GI2757" s="22"/>
      <c r="GJ2757" s="22"/>
      <c r="GK2757" s="22"/>
      <c r="GL2757" s="22"/>
      <c r="GM2757" s="22"/>
      <c r="GN2757" s="22"/>
      <c r="GO2757" s="22"/>
      <c r="GP2757" s="22"/>
      <c r="GQ2757" s="22"/>
      <c r="GR2757" s="22"/>
      <c r="GS2757" s="22"/>
      <c r="GT2757" s="22"/>
      <c r="GU2757" s="22"/>
      <c r="GV2757" s="22"/>
      <c r="GW2757" s="22"/>
      <c r="GX2757" s="22"/>
      <c r="GY2757" s="22"/>
      <c r="GZ2757" s="22"/>
      <c r="HA2757" s="22"/>
      <c r="HB2757" s="22"/>
      <c r="HC2757" s="22"/>
      <c r="HD2757" s="22"/>
      <c r="HE2757" s="22"/>
      <c r="HF2757" s="22"/>
      <c r="HG2757" s="22"/>
      <c r="HH2757" s="22"/>
      <c r="HI2757" s="24"/>
      <c r="HJ2757" s="22"/>
      <c r="HK2757" s="22"/>
      <c r="HL2757" s="22"/>
      <c r="HM2757" s="22"/>
      <c r="HN2757" s="22"/>
      <c r="HO2757" s="22"/>
      <c r="HP2757" s="22"/>
      <c r="HQ2757" s="22"/>
      <c r="HR2757" s="22"/>
      <c r="HS2757" s="22"/>
      <c r="HT2757" s="22"/>
      <c r="HU2757" s="22"/>
      <c r="HV2757" s="22"/>
      <c r="HW2757" s="22"/>
      <c r="HX2757" s="22"/>
      <c r="HY2757" s="22"/>
      <c r="HZ2757" s="22"/>
      <c r="IA2757" s="22"/>
      <c r="IB2757" s="22"/>
      <c r="IC2757" s="22"/>
      <c r="ID2757" s="22"/>
      <c r="IE2757" s="22"/>
      <c r="IF2757" s="22"/>
      <c r="IG2757" s="22"/>
      <c r="IH2757" s="22"/>
      <c r="II2757" s="22"/>
      <c r="IJ2757" s="22"/>
      <c r="IK2757" s="22"/>
      <c r="IL2757" s="22"/>
      <c r="IM2757" s="22"/>
      <c r="IN2757" s="22"/>
      <c r="IO2757" s="24"/>
      <c r="IP2757" s="22"/>
      <c r="IQ2757" s="22"/>
      <c r="IR2757" s="22"/>
      <c r="IS2757" s="22"/>
      <c r="IT2757" s="22"/>
      <c r="IU2757" s="22"/>
      <c r="IV2757" s="22"/>
      <c r="IW2757" s="22"/>
      <c r="IX2757" s="22"/>
      <c r="IY2757" s="22"/>
      <c r="IZ2757" s="22"/>
      <c r="JA2757" s="22"/>
      <c r="JB2757" s="22"/>
      <c r="JC2757" s="22"/>
      <c r="JD2757" s="22"/>
      <c r="JE2757" s="22"/>
      <c r="JF2757" s="22"/>
      <c r="JG2757" s="22"/>
      <c r="JH2757" s="22"/>
      <c r="JI2757" s="22"/>
      <c r="JJ2757" s="22"/>
      <c r="JK2757" s="22"/>
      <c r="JL2757" s="22"/>
      <c r="JM2757" s="22"/>
      <c r="JN2757" s="22"/>
      <c r="JO2757" s="22"/>
      <c r="JP2757" s="22"/>
      <c r="JQ2757" s="22"/>
      <c r="JR2757" s="22"/>
      <c r="JS2757" s="22"/>
      <c r="JT2757" s="22"/>
      <c r="JU2757" s="24"/>
      <c r="JV2757" s="22"/>
      <c r="JW2757" s="22"/>
      <c r="JX2757" s="22"/>
      <c r="JY2757" s="22"/>
      <c r="JZ2757" s="22"/>
      <c r="KA2757" s="22"/>
      <c r="KB2757" s="22"/>
      <c r="KC2757" s="22"/>
      <c r="KD2757" s="22"/>
      <c r="KE2757" s="22"/>
      <c r="KF2757" s="22"/>
      <c r="KG2757" s="22"/>
      <c r="KH2757" s="22"/>
      <c r="KI2757" s="22"/>
      <c r="KJ2757" s="22"/>
      <c r="KK2757" s="22"/>
      <c r="KL2757" s="22"/>
      <c r="KM2757" s="22"/>
      <c r="KN2757" s="22"/>
      <c r="KO2757" s="22"/>
      <c r="KP2757" s="22"/>
      <c r="KQ2757" s="22"/>
      <c r="KR2757" s="22"/>
      <c r="KS2757" s="22"/>
      <c r="KT2757" s="22"/>
      <c r="KU2757" s="22"/>
      <c r="KV2757" s="22"/>
      <c r="KW2757" s="22"/>
      <c r="KX2757" s="22"/>
      <c r="KY2757" s="22"/>
      <c r="KZ2757" s="22"/>
      <c r="LA2757" s="24"/>
      <c r="LB2757" s="22"/>
      <c r="LC2757" s="22"/>
      <c r="LD2757" s="22"/>
      <c r="LE2757" s="22"/>
      <c r="LF2757" s="22"/>
      <c r="LG2757" s="22"/>
      <c r="LH2757" s="22"/>
      <c r="LI2757" s="22"/>
      <c r="LJ2757" s="22"/>
      <c r="LK2757" s="22"/>
      <c r="LL2757" s="22"/>
      <c r="LM2757" s="22"/>
      <c r="LN2757" s="22"/>
      <c r="LO2757" s="22"/>
      <c r="LP2757" s="22"/>
      <c r="LQ2757" s="22"/>
      <c r="LR2757" s="22"/>
      <c r="LS2757" s="22"/>
      <c r="LT2757" s="22"/>
      <c r="LU2757" s="22"/>
      <c r="LV2757" s="22"/>
      <c r="LW2757" s="22"/>
      <c r="LX2757" s="22"/>
      <c r="LY2757" s="22"/>
      <c r="LZ2757" s="22"/>
      <c r="MA2757" s="22"/>
      <c r="MB2757" s="22"/>
      <c r="MC2757" s="22"/>
      <c r="MD2757" s="22"/>
      <c r="ME2757" s="22"/>
      <c r="MF2757" s="22"/>
      <c r="MG2757" s="24"/>
      <c r="MH2757" s="22"/>
      <c r="MI2757" s="22"/>
      <c r="MJ2757" s="22"/>
      <c r="MK2757" s="22"/>
      <c r="ML2757" s="22"/>
      <c r="MM2757" s="22"/>
      <c r="MN2757" s="22"/>
      <c r="MO2757" s="22"/>
      <c r="MP2757" s="22"/>
      <c r="MQ2757" s="22"/>
      <c r="MR2757" s="22"/>
      <c r="MS2757" s="22"/>
      <c r="MT2757" s="22"/>
      <c r="MU2757" s="22"/>
      <c r="MV2757" s="22"/>
      <c r="MW2757" s="22"/>
      <c r="MX2757" s="22"/>
      <c r="MY2757" s="22"/>
      <c r="MZ2757" s="22"/>
      <c r="NA2757" s="22"/>
      <c r="NB2757" s="22"/>
      <c r="NC2757" s="22"/>
      <c r="ND2757" s="22"/>
      <c r="NE2757" s="22"/>
      <c r="NF2757" s="22"/>
      <c r="NG2757" s="22"/>
      <c r="NH2757" s="22"/>
      <c r="NI2757" s="22"/>
      <c r="NJ2757" s="22"/>
      <c r="NK2757" s="22"/>
      <c r="NL2757" s="22"/>
      <c r="NM2757" s="24"/>
      <c r="NN2757" s="22"/>
      <c r="NO2757" s="22"/>
      <c r="NP2757" s="22"/>
      <c r="NQ2757" s="22"/>
      <c r="NR2757" s="22"/>
      <c r="NS2757" s="22"/>
      <c r="NT2757" s="22"/>
      <c r="NU2757" s="22"/>
      <c r="NV2757" s="22"/>
      <c r="NW2757" s="22"/>
      <c r="NX2757" s="22"/>
      <c r="NY2757" s="22"/>
      <c r="NZ2757" s="22"/>
      <c r="OA2757" s="22"/>
      <c r="OB2757" s="22"/>
      <c r="OC2757" s="22"/>
      <c r="OD2757" s="22"/>
      <c r="OE2757" s="22"/>
      <c r="OF2757" s="22"/>
      <c r="OG2757" s="22"/>
      <c r="OH2757" s="22"/>
      <c r="OI2757" s="22"/>
      <c r="OJ2757" s="22"/>
      <c r="OK2757" s="22"/>
      <c r="OL2757" s="22"/>
      <c r="OM2757" s="22"/>
      <c r="ON2757" s="22"/>
      <c r="OO2757" s="22"/>
      <c r="OP2757" s="22"/>
      <c r="OQ2757" s="22"/>
      <c r="OR2757" s="22"/>
    </row>
    <row r="2758" spans="1:408" ht="15" thickBot="1">
      <c r="A2758" s="1"/>
      <c r="B2758" s="12"/>
      <c r="C2758" s="12"/>
      <c r="D2758" s="22"/>
      <c r="E2758" s="54"/>
      <c r="F2758" s="54"/>
      <c r="G2758" s="54"/>
      <c r="H2758" s="55"/>
      <c r="I2758" s="22"/>
      <c r="J2758" s="56"/>
      <c r="K2758" s="81"/>
      <c r="L2758" s="57"/>
      <c r="M2758" s="57"/>
      <c r="N2758" s="55"/>
      <c r="O2758" s="58"/>
      <c r="P2758" s="58"/>
      <c r="Q2758" s="59"/>
      <c r="R2758" s="60"/>
      <c r="S2758" s="60"/>
      <c r="T2758" s="22"/>
      <c r="U2758" s="1"/>
      <c r="V2758" s="23"/>
      <c r="X2758" s="24"/>
      <c r="Y2758" s="24"/>
      <c r="Z2758" s="22"/>
      <c r="AA2758" s="22"/>
      <c r="AB2758" s="22"/>
      <c r="AC2758" s="22"/>
      <c r="AD2758" s="22"/>
      <c r="AE2758" s="22"/>
      <c r="AF2758" s="22"/>
      <c r="AG2758" s="22"/>
      <c r="AH2758" s="22"/>
      <c r="AI2758" s="22"/>
      <c r="AJ2758" s="22"/>
      <c r="AK2758" s="22"/>
      <c r="AL2758" s="22"/>
      <c r="AM2758" s="22"/>
      <c r="AN2758" s="22"/>
      <c r="AO2758" s="22"/>
      <c r="AP2758" s="22"/>
      <c r="AQ2758" s="22"/>
      <c r="AR2758" s="22"/>
      <c r="AS2758" s="22"/>
      <c r="AT2758" s="22"/>
      <c r="AU2758" s="22"/>
      <c r="AV2758" s="22"/>
      <c r="AW2758" s="22"/>
      <c r="AX2758" s="22"/>
      <c r="AY2758" s="22"/>
      <c r="AZ2758" s="22"/>
      <c r="BA2758" s="22"/>
      <c r="BB2758" s="22"/>
      <c r="BC2758" s="22"/>
      <c r="BD2758" s="22"/>
      <c r="BE2758" s="24"/>
      <c r="BF2758" s="22"/>
      <c r="BG2758" s="22"/>
      <c r="BH2758" s="22"/>
      <c r="BI2758" s="22"/>
      <c r="BJ2758" s="22"/>
      <c r="BK2758" s="22"/>
      <c r="BL2758" s="22"/>
      <c r="BM2758" s="22"/>
      <c r="BN2758" s="22"/>
      <c r="BO2758" s="22"/>
      <c r="BP2758" s="22"/>
      <c r="BQ2758" s="22"/>
      <c r="BR2758" s="22"/>
      <c r="BS2758" s="22"/>
      <c r="BT2758" s="22"/>
      <c r="BU2758" s="22"/>
      <c r="BV2758" s="22"/>
      <c r="BW2758" s="22"/>
      <c r="BX2758" s="22"/>
      <c r="BY2758" s="22"/>
      <c r="BZ2758" s="22"/>
      <c r="CA2758" s="22"/>
      <c r="CB2758" s="22"/>
      <c r="CC2758" s="22"/>
      <c r="CD2758" s="22"/>
      <c r="CE2758" s="22"/>
      <c r="CF2758" s="22"/>
      <c r="CG2758" s="22"/>
      <c r="CH2758" s="22"/>
      <c r="CI2758" s="22"/>
      <c r="CJ2758" s="22"/>
      <c r="CK2758" s="24"/>
      <c r="CL2758" s="22"/>
      <c r="CM2758" s="22"/>
      <c r="CN2758" s="22"/>
      <c r="CO2758" s="22"/>
      <c r="CP2758" s="22"/>
      <c r="CQ2758" s="22"/>
      <c r="CR2758" s="22"/>
      <c r="CS2758" s="22"/>
      <c r="CT2758" s="22"/>
      <c r="CU2758" s="22"/>
      <c r="CV2758" s="22"/>
      <c r="CW2758" s="22"/>
      <c r="CX2758" s="22"/>
      <c r="CY2758" s="22"/>
      <c r="CZ2758" s="22"/>
      <c r="DA2758" s="22"/>
      <c r="DB2758" s="22"/>
      <c r="DC2758" s="22"/>
      <c r="DD2758" s="22"/>
      <c r="DE2758" s="22"/>
      <c r="DF2758" s="22"/>
      <c r="DG2758" s="22"/>
      <c r="DH2758" s="22"/>
      <c r="DI2758" s="22"/>
      <c r="DJ2758" s="22"/>
      <c r="DK2758" s="22"/>
      <c r="DL2758" s="22"/>
      <c r="DM2758" s="22"/>
      <c r="DN2758" s="22"/>
      <c r="DO2758" s="22"/>
      <c r="DP2758" s="22"/>
      <c r="DQ2758" s="24"/>
      <c r="DR2758" s="22"/>
      <c r="DS2758" s="22"/>
      <c r="DT2758" s="22"/>
      <c r="DU2758" s="22"/>
      <c r="DV2758" s="22"/>
      <c r="DW2758" s="22"/>
      <c r="DX2758" s="22"/>
      <c r="DY2758" s="22"/>
      <c r="DZ2758" s="22"/>
      <c r="EA2758" s="22"/>
      <c r="EB2758" s="22"/>
      <c r="EC2758" s="22"/>
      <c r="ED2758" s="22"/>
      <c r="EE2758" s="22"/>
      <c r="EF2758" s="22"/>
      <c r="EG2758" s="22"/>
      <c r="EH2758" s="22"/>
      <c r="EI2758" s="22"/>
      <c r="EJ2758" s="22"/>
      <c r="EK2758" s="22"/>
      <c r="EL2758" s="22"/>
      <c r="EM2758" s="22"/>
      <c r="EN2758" s="22"/>
      <c r="EO2758" s="22"/>
      <c r="EP2758" s="22"/>
      <c r="EQ2758" s="22"/>
      <c r="ER2758" s="22"/>
      <c r="ES2758" s="22"/>
      <c r="ET2758" s="22"/>
      <c r="EU2758" s="22"/>
      <c r="EV2758" s="22"/>
      <c r="EW2758" s="24"/>
      <c r="EX2758" s="22"/>
      <c r="EY2758" s="22"/>
      <c r="EZ2758" s="22"/>
      <c r="FA2758" s="22"/>
      <c r="FB2758" s="22"/>
      <c r="FC2758" s="22"/>
      <c r="FD2758" s="22"/>
      <c r="FE2758" s="22"/>
      <c r="FF2758" s="22"/>
      <c r="FG2758" s="22"/>
      <c r="FH2758" s="22"/>
      <c r="FI2758" s="22"/>
      <c r="FJ2758" s="22"/>
      <c r="FK2758" s="22"/>
      <c r="FL2758" s="22"/>
      <c r="FM2758" s="22"/>
      <c r="FN2758" s="22"/>
      <c r="FO2758" s="22"/>
      <c r="FP2758" s="22"/>
      <c r="FQ2758" s="22"/>
      <c r="FR2758" s="22"/>
      <c r="FS2758" s="22"/>
      <c r="FT2758" s="22"/>
      <c r="FU2758" s="22"/>
      <c r="FV2758" s="22"/>
      <c r="FW2758" s="22"/>
      <c r="FX2758" s="22"/>
      <c r="FY2758" s="22"/>
      <c r="FZ2758" s="22"/>
      <c r="GA2758" s="22"/>
      <c r="GB2758" s="22"/>
      <c r="GC2758" s="24"/>
      <c r="GD2758" s="22"/>
      <c r="GE2758" s="22"/>
      <c r="GF2758" s="22"/>
      <c r="GG2758" s="22"/>
      <c r="GH2758" s="22"/>
      <c r="GI2758" s="22"/>
      <c r="GJ2758" s="22"/>
      <c r="GK2758" s="22"/>
      <c r="GL2758" s="22"/>
      <c r="GM2758" s="22"/>
      <c r="GN2758" s="22"/>
      <c r="GO2758" s="22"/>
      <c r="GP2758" s="22"/>
      <c r="GQ2758" s="22"/>
      <c r="GR2758" s="22"/>
      <c r="GS2758" s="22"/>
      <c r="GT2758" s="22"/>
      <c r="GU2758" s="22"/>
      <c r="GV2758" s="22"/>
      <c r="GW2758" s="22"/>
      <c r="GX2758" s="22"/>
      <c r="GY2758" s="22"/>
      <c r="GZ2758" s="22"/>
      <c r="HA2758" s="22"/>
      <c r="HB2758" s="22"/>
      <c r="HC2758" s="22"/>
      <c r="HD2758" s="22"/>
      <c r="HE2758" s="22"/>
      <c r="HF2758" s="22"/>
      <c r="HG2758" s="22"/>
      <c r="HH2758" s="22"/>
      <c r="HI2758" s="24"/>
      <c r="HJ2758" s="22"/>
      <c r="HK2758" s="22"/>
      <c r="HL2758" s="22"/>
      <c r="HM2758" s="22"/>
      <c r="HN2758" s="22"/>
      <c r="HO2758" s="22"/>
      <c r="HP2758" s="22"/>
      <c r="HQ2758" s="22"/>
      <c r="HR2758" s="22"/>
      <c r="HS2758" s="22"/>
      <c r="HT2758" s="22"/>
      <c r="HU2758" s="22"/>
      <c r="HV2758" s="22"/>
      <c r="HW2758" s="22"/>
      <c r="HX2758" s="22"/>
      <c r="HY2758" s="22"/>
      <c r="HZ2758" s="22"/>
      <c r="IA2758" s="22"/>
      <c r="IB2758" s="22"/>
      <c r="IC2758" s="22"/>
      <c r="ID2758" s="22"/>
      <c r="IE2758" s="22"/>
      <c r="IF2758" s="22"/>
      <c r="IG2758" s="22"/>
      <c r="IH2758" s="22"/>
      <c r="II2758" s="22"/>
      <c r="IJ2758" s="22"/>
      <c r="IK2758" s="22"/>
      <c r="IL2758" s="22"/>
      <c r="IM2758" s="22"/>
      <c r="IN2758" s="22"/>
      <c r="IO2758" s="24"/>
      <c r="IP2758" s="22"/>
      <c r="IQ2758" s="22"/>
      <c r="IR2758" s="22"/>
      <c r="IS2758" s="22"/>
      <c r="IT2758" s="22"/>
      <c r="IU2758" s="22"/>
      <c r="IV2758" s="22"/>
      <c r="IW2758" s="22"/>
      <c r="IX2758" s="22"/>
      <c r="IY2758" s="22"/>
      <c r="IZ2758" s="22"/>
      <c r="JA2758" s="22"/>
      <c r="JB2758" s="22"/>
      <c r="JC2758" s="22"/>
      <c r="JD2758" s="22"/>
      <c r="JE2758" s="22"/>
      <c r="JF2758" s="22"/>
      <c r="JG2758" s="22"/>
      <c r="JH2758" s="22"/>
      <c r="JI2758" s="22"/>
      <c r="JJ2758" s="22"/>
      <c r="JK2758" s="22"/>
      <c r="JL2758" s="22"/>
      <c r="JM2758" s="22"/>
      <c r="JN2758" s="22"/>
      <c r="JO2758" s="22"/>
      <c r="JP2758" s="22"/>
      <c r="JQ2758" s="22"/>
      <c r="JR2758" s="22"/>
      <c r="JS2758" s="22"/>
      <c r="JT2758" s="22"/>
      <c r="JU2758" s="24"/>
      <c r="JV2758" s="22"/>
      <c r="JW2758" s="22"/>
      <c r="JX2758" s="22"/>
      <c r="JY2758" s="22"/>
      <c r="JZ2758" s="22"/>
      <c r="KA2758" s="22"/>
      <c r="KB2758" s="22"/>
      <c r="KC2758" s="22"/>
      <c r="KD2758" s="22"/>
      <c r="KE2758" s="22"/>
      <c r="KF2758" s="22"/>
      <c r="KG2758" s="22"/>
      <c r="KH2758" s="22"/>
      <c r="KI2758" s="22"/>
      <c r="KJ2758" s="22"/>
      <c r="KK2758" s="22"/>
      <c r="KL2758" s="22"/>
      <c r="KM2758" s="22"/>
      <c r="KN2758" s="22"/>
      <c r="KO2758" s="22"/>
      <c r="KP2758" s="22"/>
      <c r="KQ2758" s="22"/>
      <c r="KR2758" s="22"/>
      <c r="KS2758" s="22"/>
      <c r="KT2758" s="22"/>
      <c r="KU2758" s="22"/>
      <c r="KV2758" s="22"/>
      <c r="KW2758" s="22"/>
      <c r="KX2758" s="22"/>
      <c r="KY2758" s="22"/>
      <c r="KZ2758" s="22"/>
      <c r="LA2758" s="24"/>
      <c r="LB2758" s="22"/>
      <c r="LC2758" s="22"/>
      <c r="LD2758" s="22"/>
      <c r="LE2758" s="22"/>
      <c r="LF2758" s="22"/>
      <c r="LG2758" s="22"/>
      <c r="LH2758" s="22"/>
      <c r="LI2758" s="22"/>
      <c r="LJ2758" s="22"/>
      <c r="LK2758" s="22"/>
      <c r="LL2758" s="22"/>
      <c r="LM2758" s="22"/>
      <c r="LN2758" s="22"/>
      <c r="LO2758" s="22"/>
      <c r="LP2758" s="22"/>
      <c r="LQ2758" s="22"/>
      <c r="LR2758" s="22"/>
      <c r="LS2758" s="22"/>
      <c r="LT2758" s="22"/>
      <c r="LU2758" s="22"/>
      <c r="LV2758" s="22"/>
      <c r="LW2758" s="22"/>
      <c r="LX2758" s="22"/>
      <c r="LY2758" s="22"/>
      <c r="LZ2758" s="22"/>
      <c r="MA2758" s="22"/>
      <c r="MB2758" s="22"/>
      <c r="MC2758" s="22"/>
      <c r="MD2758" s="22"/>
      <c r="ME2758" s="22"/>
      <c r="MF2758" s="22"/>
      <c r="MG2758" s="24"/>
      <c r="MH2758" s="22"/>
      <c r="MI2758" s="22"/>
      <c r="MJ2758" s="22"/>
      <c r="MK2758" s="22"/>
      <c r="ML2758" s="22"/>
      <c r="MM2758" s="22"/>
      <c r="MN2758" s="22"/>
      <c r="MO2758" s="22"/>
      <c r="MP2758" s="22"/>
      <c r="MQ2758" s="22"/>
      <c r="MR2758" s="22"/>
      <c r="MS2758" s="22"/>
      <c r="MT2758" s="22"/>
      <c r="MU2758" s="22"/>
      <c r="MV2758" s="22"/>
      <c r="MW2758" s="22"/>
      <c r="MX2758" s="22"/>
      <c r="MY2758" s="22"/>
      <c r="MZ2758" s="22"/>
      <c r="NA2758" s="22"/>
      <c r="NB2758" s="22"/>
      <c r="NC2758" s="22"/>
      <c r="ND2758" s="22"/>
      <c r="NE2758" s="22"/>
      <c r="NF2758" s="22"/>
      <c r="NG2758" s="22"/>
      <c r="NH2758" s="22"/>
      <c r="NI2758" s="22"/>
      <c r="NJ2758" s="22"/>
      <c r="NK2758" s="22"/>
      <c r="NL2758" s="22"/>
      <c r="NM2758" s="24"/>
      <c r="NN2758" s="22"/>
      <c r="NO2758" s="22"/>
      <c r="NP2758" s="22"/>
      <c r="NQ2758" s="22"/>
      <c r="NR2758" s="22"/>
      <c r="NS2758" s="22"/>
      <c r="NT2758" s="22"/>
      <c r="NU2758" s="22"/>
      <c r="NV2758" s="22"/>
      <c r="NW2758" s="22"/>
      <c r="NX2758" s="22"/>
      <c r="NY2758" s="22"/>
      <c r="NZ2758" s="22"/>
      <c r="OA2758" s="22"/>
      <c r="OB2758" s="22"/>
      <c r="OC2758" s="22"/>
      <c r="OD2758" s="22"/>
      <c r="OE2758" s="22"/>
      <c r="OF2758" s="22"/>
      <c r="OG2758" s="22"/>
      <c r="OH2758" s="22"/>
      <c r="OI2758" s="22"/>
      <c r="OJ2758" s="22"/>
      <c r="OK2758" s="22"/>
      <c r="OL2758" s="22"/>
      <c r="OM2758" s="22"/>
      <c r="ON2758" s="22"/>
      <c r="OO2758" s="22"/>
      <c r="OP2758" s="22"/>
      <c r="OQ2758" s="22"/>
      <c r="OR2758" s="22"/>
    </row>
    <row r="2759" spans="1:408" ht="15" thickBot="1">
      <c r="A2759" s="1"/>
      <c r="B2759" s="12"/>
      <c r="C2759" s="12"/>
      <c r="D2759" s="22"/>
      <c r="E2759" s="54"/>
      <c r="F2759" s="54"/>
      <c r="G2759" s="54"/>
      <c r="H2759" s="55"/>
      <c r="I2759" s="22"/>
      <c r="J2759" s="56"/>
      <c r="K2759" s="80"/>
      <c r="L2759" s="57"/>
      <c r="M2759" s="57"/>
      <c r="N2759" s="55"/>
      <c r="O2759" s="58"/>
      <c r="P2759" s="58"/>
      <c r="Q2759" s="59"/>
      <c r="R2759" s="60"/>
      <c r="S2759" s="60"/>
      <c r="T2759" s="22"/>
      <c r="U2759" s="1"/>
      <c r="V2759" s="23"/>
      <c r="X2759" s="24"/>
      <c r="Y2759" s="24"/>
      <c r="Z2759" s="22"/>
      <c r="AA2759" s="22"/>
      <c r="AB2759" s="22"/>
      <c r="AC2759" s="22"/>
      <c r="AD2759" s="22"/>
      <c r="AE2759" s="22"/>
      <c r="AF2759" s="22"/>
      <c r="AG2759" s="22"/>
      <c r="AH2759" s="22"/>
      <c r="AI2759" s="22"/>
      <c r="AJ2759" s="22"/>
      <c r="AK2759" s="22"/>
      <c r="AL2759" s="22"/>
      <c r="AM2759" s="22"/>
      <c r="AN2759" s="22"/>
      <c r="AO2759" s="22"/>
      <c r="AP2759" s="22"/>
      <c r="AQ2759" s="22"/>
      <c r="AR2759" s="22"/>
      <c r="AS2759" s="22"/>
      <c r="AT2759" s="22"/>
      <c r="AU2759" s="22"/>
      <c r="AV2759" s="22"/>
      <c r="AW2759" s="22"/>
      <c r="AX2759" s="22"/>
      <c r="AY2759" s="22"/>
      <c r="AZ2759" s="22"/>
      <c r="BA2759" s="22"/>
      <c r="BB2759" s="22"/>
      <c r="BC2759" s="22"/>
      <c r="BD2759" s="22"/>
      <c r="BE2759" s="24"/>
      <c r="BF2759" s="22"/>
      <c r="BG2759" s="22"/>
      <c r="BH2759" s="22"/>
      <c r="BI2759" s="22"/>
      <c r="BJ2759" s="22"/>
      <c r="BK2759" s="22"/>
      <c r="BL2759" s="22"/>
      <c r="BM2759" s="22"/>
      <c r="BN2759" s="22"/>
      <c r="BO2759" s="22"/>
      <c r="BP2759" s="22"/>
      <c r="BQ2759" s="22"/>
      <c r="BR2759" s="22"/>
      <c r="BS2759" s="22"/>
      <c r="BT2759" s="22"/>
      <c r="BU2759" s="22"/>
      <c r="BV2759" s="22"/>
      <c r="BW2759" s="22"/>
      <c r="BX2759" s="22"/>
      <c r="BY2759" s="22"/>
      <c r="BZ2759" s="22"/>
      <c r="CA2759" s="22"/>
      <c r="CB2759" s="22"/>
      <c r="CC2759" s="22"/>
      <c r="CD2759" s="22"/>
      <c r="CE2759" s="22"/>
      <c r="CF2759" s="22"/>
      <c r="CG2759" s="22"/>
      <c r="CH2759" s="22"/>
      <c r="CI2759" s="22"/>
      <c r="CJ2759" s="22"/>
      <c r="CK2759" s="24"/>
      <c r="CL2759" s="22"/>
      <c r="CM2759" s="22"/>
      <c r="CN2759" s="22"/>
      <c r="CO2759" s="22"/>
      <c r="CP2759" s="22"/>
      <c r="CQ2759" s="22"/>
      <c r="CR2759" s="22"/>
      <c r="CS2759" s="22"/>
      <c r="CT2759" s="22"/>
      <c r="CU2759" s="22"/>
      <c r="CV2759" s="22"/>
      <c r="CW2759" s="22"/>
      <c r="CX2759" s="22"/>
      <c r="CY2759" s="22"/>
      <c r="CZ2759" s="22"/>
      <c r="DA2759" s="22"/>
      <c r="DB2759" s="22"/>
      <c r="DC2759" s="22"/>
      <c r="DD2759" s="22"/>
      <c r="DE2759" s="22"/>
      <c r="DF2759" s="22"/>
      <c r="DG2759" s="22"/>
      <c r="DH2759" s="22"/>
      <c r="DI2759" s="22"/>
      <c r="DJ2759" s="22"/>
      <c r="DK2759" s="22"/>
      <c r="DL2759" s="22"/>
      <c r="DM2759" s="22"/>
      <c r="DN2759" s="22"/>
      <c r="DO2759" s="22"/>
      <c r="DP2759" s="22"/>
      <c r="DQ2759" s="24"/>
      <c r="DR2759" s="22"/>
      <c r="DS2759" s="22"/>
      <c r="DT2759" s="22"/>
      <c r="DU2759" s="22"/>
      <c r="DV2759" s="22"/>
      <c r="DW2759" s="22"/>
      <c r="DX2759" s="22"/>
      <c r="DY2759" s="22"/>
      <c r="DZ2759" s="22"/>
      <c r="EA2759" s="22"/>
      <c r="EB2759" s="22"/>
      <c r="EC2759" s="22"/>
      <c r="ED2759" s="22"/>
      <c r="EE2759" s="22"/>
      <c r="EF2759" s="22"/>
      <c r="EG2759" s="22"/>
      <c r="EH2759" s="22"/>
      <c r="EI2759" s="22"/>
      <c r="EJ2759" s="22"/>
      <c r="EK2759" s="22"/>
      <c r="EL2759" s="22"/>
      <c r="EM2759" s="22"/>
      <c r="EN2759" s="22"/>
      <c r="EO2759" s="22"/>
      <c r="EP2759" s="22"/>
      <c r="EQ2759" s="22"/>
      <c r="ER2759" s="22"/>
      <c r="ES2759" s="22"/>
      <c r="ET2759" s="22"/>
      <c r="EU2759" s="22"/>
      <c r="EV2759" s="22"/>
      <c r="EW2759" s="24"/>
      <c r="EX2759" s="22"/>
      <c r="EY2759" s="22"/>
      <c r="EZ2759" s="22"/>
      <c r="FA2759" s="22"/>
      <c r="FB2759" s="22"/>
      <c r="FC2759" s="22"/>
      <c r="FD2759" s="22"/>
      <c r="FE2759" s="22"/>
      <c r="FF2759" s="22"/>
      <c r="FG2759" s="22"/>
      <c r="FH2759" s="22"/>
      <c r="FI2759" s="22"/>
      <c r="FJ2759" s="22"/>
      <c r="FK2759" s="22"/>
      <c r="FL2759" s="22"/>
      <c r="FM2759" s="22"/>
      <c r="FN2759" s="22"/>
      <c r="FO2759" s="22"/>
      <c r="FP2759" s="22"/>
      <c r="FQ2759" s="22"/>
      <c r="FR2759" s="22"/>
      <c r="FS2759" s="22"/>
      <c r="FT2759" s="22"/>
      <c r="FU2759" s="22"/>
      <c r="FV2759" s="22"/>
      <c r="FW2759" s="22"/>
      <c r="FX2759" s="22"/>
      <c r="FY2759" s="22"/>
      <c r="FZ2759" s="22"/>
      <c r="GA2759" s="22"/>
      <c r="GB2759" s="22"/>
      <c r="GC2759" s="24"/>
      <c r="GD2759" s="22"/>
      <c r="GE2759" s="22"/>
      <c r="GF2759" s="22"/>
      <c r="GG2759" s="22"/>
      <c r="GH2759" s="22"/>
      <c r="GI2759" s="22"/>
      <c r="GJ2759" s="22"/>
      <c r="GK2759" s="22"/>
      <c r="GL2759" s="22"/>
      <c r="GM2759" s="22"/>
      <c r="GN2759" s="22"/>
      <c r="GO2759" s="22"/>
      <c r="GP2759" s="22"/>
      <c r="GQ2759" s="22"/>
      <c r="GR2759" s="22"/>
      <c r="GS2759" s="22"/>
      <c r="GT2759" s="22"/>
      <c r="GU2759" s="22"/>
      <c r="GV2759" s="22"/>
      <c r="GW2759" s="22"/>
      <c r="GX2759" s="22"/>
      <c r="GY2759" s="22"/>
      <c r="GZ2759" s="22"/>
      <c r="HA2759" s="22"/>
      <c r="HB2759" s="22"/>
      <c r="HC2759" s="22"/>
      <c r="HD2759" s="22"/>
      <c r="HE2759" s="22"/>
      <c r="HF2759" s="22"/>
      <c r="HG2759" s="22"/>
      <c r="HH2759" s="22"/>
      <c r="HI2759" s="24"/>
      <c r="HJ2759" s="22"/>
      <c r="HK2759" s="22"/>
      <c r="HL2759" s="22"/>
      <c r="HM2759" s="22"/>
      <c r="HN2759" s="22"/>
      <c r="HO2759" s="22"/>
      <c r="HP2759" s="22"/>
      <c r="HQ2759" s="22"/>
      <c r="HR2759" s="22"/>
      <c r="HS2759" s="22"/>
      <c r="HT2759" s="22"/>
      <c r="HU2759" s="22"/>
      <c r="HV2759" s="22"/>
      <c r="HW2759" s="22"/>
      <c r="HX2759" s="22"/>
      <c r="HY2759" s="22"/>
      <c r="HZ2759" s="22"/>
      <c r="IA2759" s="22"/>
      <c r="IB2759" s="22"/>
      <c r="IC2759" s="22"/>
      <c r="ID2759" s="22"/>
      <c r="IE2759" s="22"/>
      <c r="IF2759" s="22"/>
      <c r="IG2759" s="22"/>
      <c r="IH2759" s="22"/>
      <c r="II2759" s="22"/>
      <c r="IJ2759" s="22"/>
      <c r="IK2759" s="22"/>
      <c r="IL2759" s="22"/>
      <c r="IM2759" s="22"/>
      <c r="IN2759" s="22"/>
      <c r="IO2759" s="24"/>
      <c r="IP2759" s="22"/>
      <c r="IQ2759" s="22"/>
      <c r="IR2759" s="22"/>
      <c r="IS2759" s="22"/>
      <c r="IT2759" s="22"/>
      <c r="IU2759" s="22"/>
      <c r="IV2759" s="22"/>
      <c r="IW2759" s="22"/>
      <c r="IX2759" s="22"/>
      <c r="IY2759" s="22"/>
      <c r="IZ2759" s="22"/>
      <c r="JA2759" s="22"/>
      <c r="JB2759" s="22"/>
      <c r="JC2759" s="22"/>
      <c r="JD2759" s="22"/>
      <c r="JE2759" s="22"/>
      <c r="JF2759" s="22"/>
      <c r="JG2759" s="22"/>
      <c r="JH2759" s="22"/>
      <c r="JI2759" s="22"/>
      <c r="JJ2759" s="22"/>
      <c r="JK2759" s="22"/>
      <c r="JL2759" s="22"/>
      <c r="JM2759" s="22"/>
      <c r="JN2759" s="22"/>
      <c r="JO2759" s="22"/>
      <c r="JP2759" s="22"/>
      <c r="JQ2759" s="22"/>
      <c r="JR2759" s="22"/>
      <c r="JS2759" s="22"/>
      <c r="JT2759" s="22"/>
      <c r="JU2759" s="24"/>
      <c r="JV2759" s="22"/>
      <c r="JW2759" s="22"/>
      <c r="JX2759" s="22"/>
      <c r="JY2759" s="22"/>
      <c r="JZ2759" s="22"/>
      <c r="KA2759" s="22"/>
      <c r="KB2759" s="22"/>
      <c r="KC2759" s="22"/>
      <c r="KD2759" s="22"/>
      <c r="KE2759" s="22"/>
      <c r="KF2759" s="22"/>
      <c r="KG2759" s="22"/>
      <c r="KH2759" s="22"/>
      <c r="KI2759" s="22"/>
      <c r="KJ2759" s="22"/>
      <c r="KK2759" s="22"/>
      <c r="KL2759" s="22"/>
      <c r="KM2759" s="22"/>
      <c r="KN2759" s="22"/>
      <c r="KO2759" s="22"/>
      <c r="KP2759" s="22"/>
      <c r="KQ2759" s="22"/>
      <c r="KR2759" s="22"/>
      <c r="KS2759" s="22"/>
      <c r="KT2759" s="22"/>
      <c r="KU2759" s="22"/>
      <c r="KV2759" s="22"/>
      <c r="KW2759" s="22"/>
      <c r="KX2759" s="22"/>
      <c r="KY2759" s="22"/>
      <c r="KZ2759" s="22"/>
      <c r="LA2759" s="24"/>
      <c r="LB2759" s="22"/>
      <c r="LC2759" s="22"/>
      <c r="LD2759" s="22"/>
      <c r="LE2759" s="22"/>
      <c r="LF2759" s="22"/>
      <c r="LG2759" s="22"/>
      <c r="LH2759" s="22"/>
      <c r="LI2759" s="22"/>
      <c r="LJ2759" s="22"/>
      <c r="LK2759" s="22"/>
      <c r="LL2759" s="22"/>
      <c r="LM2759" s="22"/>
      <c r="LN2759" s="22"/>
      <c r="LO2759" s="22"/>
      <c r="LP2759" s="22"/>
      <c r="LQ2759" s="22"/>
      <c r="LR2759" s="22"/>
      <c r="LS2759" s="22"/>
      <c r="LT2759" s="22"/>
      <c r="LU2759" s="22"/>
      <c r="LV2759" s="22"/>
      <c r="LW2759" s="22"/>
      <c r="LX2759" s="22"/>
      <c r="LY2759" s="22"/>
      <c r="LZ2759" s="22"/>
      <c r="MA2759" s="22"/>
      <c r="MB2759" s="22"/>
      <c r="MC2759" s="22"/>
      <c r="MD2759" s="22"/>
      <c r="ME2759" s="22"/>
      <c r="MF2759" s="22"/>
      <c r="MG2759" s="24"/>
      <c r="MH2759" s="22"/>
      <c r="MI2759" s="22"/>
      <c r="MJ2759" s="22"/>
      <c r="MK2759" s="22"/>
      <c r="ML2759" s="22"/>
      <c r="MM2759" s="22"/>
      <c r="MN2759" s="22"/>
      <c r="MO2759" s="22"/>
      <c r="MP2759" s="22"/>
      <c r="MQ2759" s="22"/>
      <c r="MR2759" s="22"/>
      <c r="MS2759" s="22"/>
      <c r="MT2759" s="22"/>
      <c r="MU2759" s="22"/>
      <c r="MV2759" s="22"/>
      <c r="MW2759" s="22"/>
      <c r="MX2759" s="22"/>
      <c r="MY2759" s="22"/>
      <c r="MZ2759" s="22"/>
      <c r="NA2759" s="22"/>
      <c r="NB2759" s="22"/>
      <c r="NC2759" s="22"/>
      <c r="ND2759" s="22"/>
      <c r="NE2759" s="22"/>
      <c r="NF2759" s="22"/>
      <c r="NG2759" s="22"/>
      <c r="NH2759" s="22"/>
      <c r="NI2759" s="22"/>
      <c r="NJ2759" s="22"/>
      <c r="NK2759" s="22"/>
      <c r="NL2759" s="22"/>
      <c r="NM2759" s="24"/>
      <c r="NN2759" s="22"/>
      <c r="NO2759" s="22"/>
      <c r="NP2759" s="22"/>
      <c r="NQ2759" s="22"/>
      <c r="NR2759" s="22"/>
      <c r="NS2759" s="22"/>
      <c r="NT2759" s="22"/>
      <c r="NU2759" s="22"/>
      <c r="NV2759" s="22"/>
      <c r="NW2759" s="22"/>
      <c r="NX2759" s="22"/>
      <c r="NY2759" s="22"/>
      <c r="NZ2759" s="22"/>
      <c r="OA2759" s="22"/>
      <c r="OB2759" s="22"/>
      <c r="OC2759" s="22"/>
      <c r="OD2759" s="22"/>
      <c r="OE2759" s="22"/>
      <c r="OF2759" s="22"/>
      <c r="OG2759" s="22"/>
      <c r="OH2759" s="22"/>
      <c r="OI2759" s="22"/>
      <c r="OJ2759" s="22"/>
      <c r="OK2759" s="22"/>
      <c r="OL2759" s="22"/>
      <c r="OM2759" s="22"/>
      <c r="ON2759" s="22"/>
      <c r="OO2759" s="22"/>
      <c r="OP2759" s="22"/>
      <c r="OQ2759" s="22"/>
      <c r="OR2759" s="22"/>
    </row>
    <row r="2760" spans="1:408" ht="15" thickBot="1">
      <c r="A2760" s="1"/>
      <c r="B2760" s="12"/>
      <c r="C2760" s="12"/>
      <c r="D2760" s="22"/>
      <c r="E2760" s="54"/>
      <c r="F2760" s="54"/>
      <c r="G2760" s="54"/>
      <c r="H2760" s="55"/>
      <c r="I2760" s="22"/>
      <c r="J2760" s="56"/>
      <c r="K2760" s="81"/>
      <c r="L2760" s="57"/>
      <c r="M2760" s="57"/>
      <c r="N2760" s="55"/>
      <c r="O2760" s="58"/>
      <c r="P2760" s="58"/>
      <c r="Q2760" s="59"/>
      <c r="R2760" s="60"/>
      <c r="S2760" s="60"/>
      <c r="T2760" s="22"/>
      <c r="U2760" s="1"/>
      <c r="V2760" s="23"/>
      <c r="X2760" s="24"/>
      <c r="Y2760" s="24"/>
      <c r="Z2760" s="22"/>
      <c r="AA2760" s="22"/>
      <c r="AB2760" s="22"/>
      <c r="AC2760" s="22"/>
      <c r="AD2760" s="22"/>
      <c r="AE2760" s="22"/>
      <c r="AF2760" s="22"/>
      <c r="AG2760" s="22"/>
      <c r="AH2760" s="22"/>
      <c r="AI2760" s="22"/>
      <c r="AJ2760" s="22"/>
      <c r="AK2760" s="22"/>
      <c r="AL2760" s="22"/>
      <c r="AM2760" s="22"/>
      <c r="AN2760" s="22"/>
      <c r="AO2760" s="22"/>
      <c r="AP2760" s="22"/>
      <c r="AQ2760" s="22"/>
      <c r="AR2760" s="22"/>
      <c r="AS2760" s="22"/>
      <c r="AT2760" s="22"/>
      <c r="AU2760" s="22"/>
      <c r="AV2760" s="22"/>
      <c r="AW2760" s="22"/>
      <c r="AX2760" s="22"/>
      <c r="AY2760" s="22"/>
      <c r="AZ2760" s="22"/>
      <c r="BA2760" s="22"/>
      <c r="BB2760" s="22"/>
      <c r="BC2760" s="22"/>
      <c r="BD2760" s="22"/>
      <c r="BE2760" s="24"/>
      <c r="BF2760" s="22"/>
      <c r="BG2760" s="22"/>
      <c r="BH2760" s="22"/>
      <c r="BI2760" s="22"/>
      <c r="BJ2760" s="22"/>
      <c r="BK2760" s="22"/>
      <c r="BL2760" s="22"/>
      <c r="BM2760" s="22"/>
      <c r="BN2760" s="22"/>
      <c r="BO2760" s="22"/>
      <c r="BP2760" s="22"/>
      <c r="BQ2760" s="22"/>
      <c r="BR2760" s="22"/>
      <c r="BS2760" s="22"/>
      <c r="BT2760" s="22"/>
      <c r="BU2760" s="22"/>
      <c r="BV2760" s="22"/>
      <c r="BW2760" s="22"/>
      <c r="BX2760" s="22"/>
      <c r="BY2760" s="22"/>
      <c r="BZ2760" s="22"/>
      <c r="CA2760" s="22"/>
      <c r="CB2760" s="22"/>
      <c r="CC2760" s="22"/>
      <c r="CD2760" s="22"/>
      <c r="CE2760" s="22"/>
      <c r="CF2760" s="22"/>
      <c r="CG2760" s="22"/>
      <c r="CH2760" s="22"/>
      <c r="CI2760" s="22"/>
      <c r="CJ2760" s="22"/>
      <c r="CK2760" s="24"/>
      <c r="CL2760" s="22"/>
      <c r="CM2760" s="22"/>
      <c r="CN2760" s="22"/>
      <c r="CO2760" s="22"/>
      <c r="CP2760" s="22"/>
      <c r="CQ2760" s="22"/>
      <c r="CR2760" s="22"/>
      <c r="CS2760" s="22"/>
      <c r="CT2760" s="22"/>
      <c r="CU2760" s="22"/>
      <c r="CV2760" s="22"/>
      <c r="CW2760" s="22"/>
      <c r="CX2760" s="22"/>
      <c r="CY2760" s="22"/>
      <c r="CZ2760" s="22"/>
      <c r="DA2760" s="22"/>
      <c r="DB2760" s="22"/>
      <c r="DC2760" s="22"/>
      <c r="DD2760" s="22"/>
      <c r="DE2760" s="22"/>
      <c r="DF2760" s="22"/>
      <c r="DG2760" s="22"/>
      <c r="DH2760" s="22"/>
      <c r="DI2760" s="22"/>
      <c r="DJ2760" s="22"/>
      <c r="DK2760" s="22"/>
      <c r="DL2760" s="22"/>
      <c r="DM2760" s="22"/>
      <c r="DN2760" s="22"/>
      <c r="DO2760" s="22"/>
      <c r="DP2760" s="22"/>
      <c r="DQ2760" s="24"/>
      <c r="DR2760" s="22"/>
      <c r="DS2760" s="22"/>
      <c r="DT2760" s="22"/>
      <c r="DU2760" s="22"/>
      <c r="DV2760" s="22"/>
      <c r="DW2760" s="22"/>
      <c r="DX2760" s="22"/>
      <c r="DY2760" s="22"/>
      <c r="DZ2760" s="22"/>
      <c r="EA2760" s="22"/>
      <c r="EB2760" s="22"/>
      <c r="EC2760" s="22"/>
      <c r="ED2760" s="22"/>
      <c r="EE2760" s="22"/>
      <c r="EF2760" s="22"/>
      <c r="EG2760" s="22"/>
      <c r="EH2760" s="22"/>
      <c r="EI2760" s="22"/>
      <c r="EJ2760" s="22"/>
      <c r="EK2760" s="22"/>
      <c r="EL2760" s="22"/>
      <c r="EM2760" s="22"/>
      <c r="EN2760" s="22"/>
      <c r="EO2760" s="22"/>
      <c r="EP2760" s="22"/>
      <c r="EQ2760" s="22"/>
      <c r="ER2760" s="22"/>
      <c r="ES2760" s="22"/>
      <c r="ET2760" s="22"/>
      <c r="EU2760" s="22"/>
      <c r="EV2760" s="22"/>
      <c r="EW2760" s="24"/>
      <c r="EX2760" s="22"/>
      <c r="EY2760" s="22"/>
      <c r="EZ2760" s="22"/>
      <c r="FA2760" s="22"/>
      <c r="FB2760" s="22"/>
      <c r="FC2760" s="22"/>
      <c r="FD2760" s="22"/>
      <c r="FE2760" s="22"/>
      <c r="FF2760" s="22"/>
      <c r="FG2760" s="22"/>
      <c r="FH2760" s="22"/>
      <c r="FI2760" s="22"/>
      <c r="FJ2760" s="22"/>
      <c r="FK2760" s="22"/>
      <c r="FL2760" s="22"/>
      <c r="FM2760" s="22"/>
      <c r="FN2760" s="22"/>
      <c r="FO2760" s="22"/>
      <c r="FP2760" s="22"/>
      <c r="FQ2760" s="22"/>
      <c r="FR2760" s="22"/>
      <c r="FS2760" s="22"/>
      <c r="FT2760" s="22"/>
      <c r="FU2760" s="22"/>
      <c r="FV2760" s="22"/>
      <c r="FW2760" s="22"/>
      <c r="FX2760" s="22"/>
      <c r="FY2760" s="22"/>
      <c r="FZ2760" s="22"/>
      <c r="GA2760" s="22"/>
      <c r="GB2760" s="22"/>
      <c r="GC2760" s="24"/>
      <c r="GD2760" s="22"/>
      <c r="GE2760" s="22"/>
      <c r="GF2760" s="22"/>
      <c r="GG2760" s="22"/>
      <c r="GH2760" s="22"/>
      <c r="GI2760" s="22"/>
      <c r="GJ2760" s="22"/>
      <c r="GK2760" s="22"/>
      <c r="GL2760" s="22"/>
      <c r="GM2760" s="22"/>
      <c r="GN2760" s="22"/>
      <c r="GO2760" s="22"/>
      <c r="GP2760" s="22"/>
      <c r="GQ2760" s="22"/>
      <c r="GR2760" s="22"/>
      <c r="GS2760" s="22"/>
      <c r="GT2760" s="22"/>
      <c r="GU2760" s="22"/>
      <c r="GV2760" s="22"/>
      <c r="GW2760" s="22"/>
      <c r="GX2760" s="22"/>
      <c r="GY2760" s="22"/>
      <c r="GZ2760" s="22"/>
      <c r="HA2760" s="22"/>
      <c r="HB2760" s="22"/>
      <c r="HC2760" s="22"/>
      <c r="HD2760" s="22"/>
      <c r="HE2760" s="22"/>
      <c r="HF2760" s="22"/>
      <c r="HG2760" s="22"/>
      <c r="HH2760" s="22"/>
      <c r="HI2760" s="24"/>
      <c r="HJ2760" s="22"/>
      <c r="HK2760" s="22"/>
      <c r="HL2760" s="22"/>
      <c r="HM2760" s="22"/>
      <c r="HN2760" s="22"/>
      <c r="HO2760" s="22"/>
      <c r="HP2760" s="22"/>
      <c r="HQ2760" s="22"/>
      <c r="HR2760" s="22"/>
      <c r="HS2760" s="22"/>
      <c r="HT2760" s="22"/>
      <c r="HU2760" s="22"/>
      <c r="HV2760" s="22"/>
      <c r="HW2760" s="22"/>
      <c r="HX2760" s="22"/>
      <c r="HY2760" s="22"/>
      <c r="HZ2760" s="22"/>
      <c r="IA2760" s="22"/>
      <c r="IB2760" s="22"/>
      <c r="IC2760" s="22"/>
      <c r="ID2760" s="22"/>
      <c r="IE2760" s="22"/>
      <c r="IF2760" s="22"/>
      <c r="IG2760" s="22"/>
      <c r="IH2760" s="22"/>
      <c r="II2760" s="22"/>
      <c r="IJ2760" s="22"/>
      <c r="IK2760" s="22"/>
      <c r="IL2760" s="22"/>
      <c r="IM2760" s="22"/>
      <c r="IN2760" s="22"/>
      <c r="IO2760" s="24"/>
      <c r="IP2760" s="22"/>
      <c r="IQ2760" s="22"/>
      <c r="IR2760" s="22"/>
      <c r="IS2760" s="22"/>
      <c r="IT2760" s="22"/>
      <c r="IU2760" s="22"/>
      <c r="IV2760" s="22"/>
      <c r="IW2760" s="22"/>
      <c r="IX2760" s="22"/>
      <c r="IY2760" s="22"/>
      <c r="IZ2760" s="22"/>
      <c r="JA2760" s="22"/>
      <c r="JB2760" s="22"/>
      <c r="JC2760" s="22"/>
      <c r="JD2760" s="22"/>
      <c r="JE2760" s="22"/>
      <c r="JF2760" s="22"/>
      <c r="JG2760" s="22"/>
      <c r="JH2760" s="22"/>
      <c r="JI2760" s="22"/>
      <c r="JJ2760" s="22"/>
      <c r="JK2760" s="22"/>
      <c r="JL2760" s="22"/>
      <c r="JM2760" s="22"/>
      <c r="JN2760" s="22"/>
      <c r="JO2760" s="22"/>
      <c r="JP2760" s="22"/>
      <c r="JQ2760" s="22"/>
      <c r="JR2760" s="22"/>
      <c r="JS2760" s="22"/>
      <c r="JT2760" s="22"/>
      <c r="JU2760" s="24"/>
      <c r="JV2760" s="22"/>
      <c r="JW2760" s="22"/>
      <c r="JX2760" s="22"/>
      <c r="JY2760" s="22"/>
      <c r="JZ2760" s="22"/>
      <c r="KA2760" s="22"/>
      <c r="KB2760" s="22"/>
      <c r="KC2760" s="22"/>
      <c r="KD2760" s="22"/>
      <c r="KE2760" s="22"/>
      <c r="KF2760" s="22"/>
      <c r="KG2760" s="22"/>
      <c r="KH2760" s="22"/>
      <c r="KI2760" s="22"/>
      <c r="KJ2760" s="22"/>
      <c r="KK2760" s="22"/>
      <c r="KL2760" s="22"/>
      <c r="KM2760" s="22"/>
      <c r="KN2760" s="22"/>
      <c r="KO2760" s="22"/>
      <c r="KP2760" s="22"/>
      <c r="KQ2760" s="22"/>
      <c r="KR2760" s="22"/>
      <c r="KS2760" s="22"/>
      <c r="KT2760" s="22"/>
      <c r="KU2760" s="22"/>
      <c r="KV2760" s="22"/>
      <c r="KW2760" s="22"/>
      <c r="KX2760" s="22"/>
      <c r="KY2760" s="22"/>
      <c r="KZ2760" s="22"/>
      <c r="LA2760" s="24"/>
      <c r="LB2760" s="22"/>
      <c r="LC2760" s="22"/>
      <c r="LD2760" s="22"/>
      <c r="LE2760" s="22"/>
      <c r="LF2760" s="22"/>
      <c r="LG2760" s="22"/>
      <c r="LH2760" s="22"/>
      <c r="LI2760" s="22"/>
      <c r="LJ2760" s="22"/>
      <c r="LK2760" s="22"/>
      <c r="LL2760" s="22"/>
      <c r="LM2760" s="22"/>
      <c r="LN2760" s="22"/>
      <c r="LO2760" s="22"/>
      <c r="LP2760" s="22"/>
      <c r="LQ2760" s="22"/>
      <c r="LR2760" s="22"/>
      <c r="LS2760" s="22"/>
      <c r="LT2760" s="22"/>
      <c r="LU2760" s="22"/>
      <c r="LV2760" s="22"/>
      <c r="LW2760" s="22"/>
      <c r="LX2760" s="22"/>
      <c r="LY2760" s="22"/>
      <c r="LZ2760" s="22"/>
      <c r="MA2760" s="22"/>
      <c r="MB2760" s="22"/>
      <c r="MC2760" s="22"/>
      <c r="MD2760" s="22"/>
      <c r="ME2760" s="22"/>
      <c r="MF2760" s="22"/>
      <c r="MG2760" s="24"/>
      <c r="MH2760" s="22"/>
      <c r="MI2760" s="22"/>
      <c r="MJ2760" s="22"/>
      <c r="MK2760" s="22"/>
      <c r="ML2760" s="22"/>
      <c r="MM2760" s="22"/>
      <c r="MN2760" s="22"/>
      <c r="MO2760" s="22"/>
      <c r="MP2760" s="22"/>
      <c r="MQ2760" s="22"/>
      <c r="MR2760" s="22"/>
      <c r="MS2760" s="22"/>
      <c r="MT2760" s="22"/>
      <c r="MU2760" s="22"/>
      <c r="MV2760" s="22"/>
      <c r="MW2760" s="22"/>
      <c r="MX2760" s="22"/>
      <c r="MY2760" s="22"/>
      <c r="MZ2760" s="22"/>
      <c r="NA2760" s="22"/>
      <c r="NB2760" s="22"/>
      <c r="NC2760" s="22"/>
      <c r="ND2760" s="22"/>
      <c r="NE2760" s="22"/>
      <c r="NF2760" s="22"/>
      <c r="NG2760" s="22"/>
      <c r="NH2760" s="22"/>
      <c r="NI2760" s="22"/>
      <c r="NJ2760" s="22"/>
      <c r="NK2760" s="22"/>
      <c r="NL2760" s="22"/>
      <c r="NM2760" s="24"/>
      <c r="NN2760" s="22"/>
      <c r="NO2760" s="22"/>
      <c r="NP2760" s="22"/>
      <c r="NQ2760" s="22"/>
      <c r="NR2760" s="22"/>
      <c r="NS2760" s="22"/>
      <c r="NT2760" s="22"/>
      <c r="NU2760" s="22"/>
      <c r="NV2760" s="22"/>
      <c r="NW2760" s="22"/>
      <c r="NX2760" s="22"/>
      <c r="NY2760" s="22"/>
      <c r="NZ2760" s="22"/>
      <c r="OA2760" s="22"/>
      <c r="OB2760" s="22"/>
      <c r="OC2760" s="22"/>
      <c r="OD2760" s="22"/>
      <c r="OE2760" s="22"/>
      <c r="OF2760" s="22"/>
      <c r="OG2760" s="22"/>
      <c r="OH2760" s="22"/>
      <c r="OI2760" s="22"/>
      <c r="OJ2760" s="22"/>
      <c r="OK2760" s="22"/>
      <c r="OL2760" s="22"/>
      <c r="OM2760" s="22"/>
      <c r="ON2760" s="22"/>
      <c r="OO2760" s="22"/>
      <c r="OP2760" s="22"/>
      <c r="OQ2760" s="22"/>
      <c r="OR2760" s="22"/>
    </row>
    <row r="2761" spans="1:408" ht="15" thickBot="1">
      <c r="A2761" s="1"/>
      <c r="B2761" s="12"/>
      <c r="C2761" s="12"/>
      <c r="D2761" s="22"/>
      <c r="E2761" s="54"/>
      <c r="F2761" s="54"/>
      <c r="G2761" s="54"/>
      <c r="H2761" s="55"/>
      <c r="I2761" s="22"/>
      <c r="J2761" s="56"/>
      <c r="K2761" s="80"/>
      <c r="L2761" s="57"/>
      <c r="M2761" s="57"/>
      <c r="N2761" s="55"/>
      <c r="O2761" s="58"/>
      <c r="P2761" s="58"/>
      <c r="Q2761" s="59"/>
      <c r="R2761" s="60"/>
      <c r="S2761" s="60"/>
      <c r="T2761" s="22"/>
      <c r="U2761" s="1"/>
      <c r="V2761" s="23"/>
      <c r="X2761" s="24"/>
      <c r="Y2761" s="24"/>
      <c r="Z2761" s="22"/>
      <c r="AA2761" s="22"/>
      <c r="AB2761" s="22"/>
      <c r="AC2761" s="22"/>
      <c r="AD2761" s="22"/>
      <c r="AE2761" s="22"/>
      <c r="AF2761" s="22"/>
      <c r="AG2761" s="22"/>
      <c r="AH2761" s="22"/>
      <c r="AI2761" s="22"/>
      <c r="AJ2761" s="22"/>
      <c r="AK2761" s="22"/>
      <c r="AL2761" s="22"/>
      <c r="AM2761" s="22"/>
      <c r="AN2761" s="22"/>
      <c r="AO2761" s="22"/>
      <c r="AP2761" s="22"/>
      <c r="AQ2761" s="22"/>
      <c r="AR2761" s="22"/>
      <c r="AS2761" s="22"/>
      <c r="AT2761" s="22"/>
      <c r="AU2761" s="22"/>
      <c r="AV2761" s="22"/>
      <c r="AW2761" s="22"/>
      <c r="AX2761" s="22"/>
      <c r="AY2761" s="22"/>
      <c r="AZ2761" s="22"/>
      <c r="BA2761" s="22"/>
      <c r="BB2761" s="22"/>
      <c r="BC2761" s="22"/>
      <c r="BD2761" s="22"/>
      <c r="BE2761" s="24"/>
      <c r="BF2761" s="22"/>
      <c r="BG2761" s="22"/>
      <c r="BH2761" s="22"/>
      <c r="BI2761" s="22"/>
      <c r="BJ2761" s="22"/>
      <c r="BK2761" s="22"/>
      <c r="BL2761" s="22"/>
      <c r="BM2761" s="22"/>
      <c r="BN2761" s="22"/>
      <c r="BO2761" s="22"/>
      <c r="BP2761" s="22"/>
      <c r="BQ2761" s="22"/>
      <c r="BR2761" s="22"/>
      <c r="BS2761" s="22"/>
      <c r="BT2761" s="22"/>
      <c r="BU2761" s="22"/>
      <c r="BV2761" s="22"/>
      <c r="BW2761" s="22"/>
      <c r="BX2761" s="22"/>
      <c r="BY2761" s="22"/>
      <c r="BZ2761" s="22"/>
      <c r="CA2761" s="22"/>
      <c r="CB2761" s="22"/>
      <c r="CC2761" s="22"/>
      <c r="CD2761" s="22"/>
      <c r="CE2761" s="22"/>
      <c r="CF2761" s="22"/>
      <c r="CG2761" s="22"/>
      <c r="CH2761" s="22"/>
      <c r="CI2761" s="22"/>
      <c r="CJ2761" s="22"/>
      <c r="CK2761" s="24"/>
      <c r="CL2761" s="22"/>
      <c r="CM2761" s="22"/>
      <c r="CN2761" s="22"/>
      <c r="CO2761" s="22"/>
      <c r="CP2761" s="22"/>
      <c r="CQ2761" s="22"/>
      <c r="CR2761" s="22"/>
      <c r="CS2761" s="22"/>
      <c r="CT2761" s="22"/>
      <c r="CU2761" s="22"/>
      <c r="CV2761" s="22"/>
      <c r="CW2761" s="22"/>
      <c r="CX2761" s="22"/>
      <c r="CY2761" s="22"/>
      <c r="CZ2761" s="22"/>
      <c r="DA2761" s="22"/>
      <c r="DB2761" s="22"/>
      <c r="DC2761" s="22"/>
      <c r="DD2761" s="22"/>
      <c r="DE2761" s="22"/>
      <c r="DF2761" s="22"/>
      <c r="DG2761" s="22"/>
      <c r="DH2761" s="22"/>
      <c r="DI2761" s="22"/>
      <c r="DJ2761" s="22"/>
      <c r="DK2761" s="22"/>
      <c r="DL2761" s="22"/>
      <c r="DM2761" s="22"/>
      <c r="DN2761" s="22"/>
      <c r="DO2761" s="22"/>
      <c r="DP2761" s="22"/>
      <c r="DQ2761" s="24"/>
      <c r="DR2761" s="22"/>
      <c r="DS2761" s="22"/>
      <c r="DT2761" s="22"/>
      <c r="DU2761" s="22"/>
      <c r="DV2761" s="22"/>
      <c r="DW2761" s="22"/>
      <c r="DX2761" s="22"/>
      <c r="DY2761" s="22"/>
      <c r="DZ2761" s="22"/>
      <c r="EA2761" s="22"/>
      <c r="EB2761" s="22"/>
      <c r="EC2761" s="22"/>
      <c r="ED2761" s="22"/>
      <c r="EE2761" s="22"/>
      <c r="EF2761" s="22"/>
      <c r="EG2761" s="22"/>
      <c r="EH2761" s="22"/>
      <c r="EI2761" s="22"/>
      <c r="EJ2761" s="22"/>
      <c r="EK2761" s="22"/>
      <c r="EL2761" s="22"/>
      <c r="EM2761" s="22"/>
      <c r="EN2761" s="22"/>
      <c r="EO2761" s="22"/>
      <c r="EP2761" s="22"/>
      <c r="EQ2761" s="22"/>
      <c r="ER2761" s="22"/>
      <c r="ES2761" s="22"/>
      <c r="ET2761" s="22"/>
      <c r="EU2761" s="22"/>
      <c r="EV2761" s="22"/>
      <c r="EW2761" s="24"/>
      <c r="EX2761" s="22"/>
      <c r="EY2761" s="22"/>
      <c r="EZ2761" s="22"/>
      <c r="FA2761" s="22"/>
      <c r="FB2761" s="22"/>
      <c r="FC2761" s="22"/>
      <c r="FD2761" s="22"/>
      <c r="FE2761" s="22"/>
      <c r="FF2761" s="22"/>
      <c r="FG2761" s="22"/>
      <c r="FH2761" s="22"/>
      <c r="FI2761" s="22"/>
      <c r="FJ2761" s="22"/>
      <c r="FK2761" s="22"/>
      <c r="FL2761" s="22"/>
      <c r="FM2761" s="22"/>
      <c r="FN2761" s="22"/>
      <c r="FO2761" s="22"/>
      <c r="FP2761" s="22"/>
      <c r="FQ2761" s="22"/>
      <c r="FR2761" s="22"/>
      <c r="FS2761" s="22"/>
      <c r="FT2761" s="22"/>
      <c r="FU2761" s="22"/>
      <c r="FV2761" s="22"/>
      <c r="FW2761" s="22"/>
      <c r="FX2761" s="22"/>
      <c r="FY2761" s="22"/>
      <c r="FZ2761" s="22"/>
      <c r="GA2761" s="22"/>
      <c r="GB2761" s="22"/>
      <c r="GC2761" s="24"/>
      <c r="GD2761" s="22"/>
      <c r="GE2761" s="22"/>
      <c r="GF2761" s="22"/>
      <c r="GG2761" s="22"/>
      <c r="GH2761" s="22"/>
      <c r="GI2761" s="22"/>
      <c r="GJ2761" s="22"/>
      <c r="GK2761" s="22"/>
      <c r="GL2761" s="22"/>
      <c r="GM2761" s="22"/>
      <c r="GN2761" s="22"/>
      <c r="GO2761" s="22"/>
      <c r="GP2761" s="22"/>
      <c r="GQ2761" s="22"/>
      <c r="GR2761" s="22"/>
      <c r="GS2761" s="22"/>
      <c r="GT2761" s="22"/>
      <c r="GU2761" s="22"/>
      <c r="GV2761" s="22"/>
      <c r="GW2761" s="22"/>
      <c r="GX2761" s="22"/>
      <c r="GY2761" s="22"/>
      <c r="GZ2761" s="22"/>
      <c r="HA2761" s="22"/>
      <c r="HB2761" s="22"/>
      <c r="HC2761" s="22"/>
      <c r="HD2761" s="22"/>
      <c r="HE2761" s="22"/>
      <c r="HF2761" s="22"/>
      <c r="HG2761" s="22"/>
      <c r="HH2761" s="22"/>
      <c r="HI2761" s="24"/>
      <c r="HJ2761" s="22"/>
      <c r="HK2761" s="22"/>
      <c r="HL2761" s="22"/>
      <c r="HM2761" s="22"/>
      <c r="HN2761" s="22"/>
      <c r="HO2761" s="22"/>
      <c r="HP2761" s="22"/>
      <c r="HQ2761" s="22"/>
      <c r="HR2761" s="22"/>
      <c r="HS2761" s="22"/>
      <c r="HT2761" s="22"/>
      <c r="HU2761" s="22"/>
      <c r="HV2761" s="22"/>
      <c r="HW2761" s="22"/>
      <c r="HX2761" s="22"/>
      <c r="HY2761" s="22"/>
      <c r="HZ2761" s="22"/>
      <c r="IA2761" s="22"/>
      <c r="IB2761" s="22"/>
      <c r="IC2761" s="22"/>
      <c r="ID2761" s="22"/>
      <c r="IE2761" s="22"/>
      <c r="IF2761" s="22"/>
      <c r="IG2761" s="22"/>
      <c r="IH2761" s="22"/>
      <c r="II2761" s="22"/>
      <c r="IJ2761" s="22"/>
      <c r="IK2761" s="22"/>
      <c r="IL2761" s="22"/>
      <c r="IM2761" s="22"/>
      <c r="IN2761" s="22"/>
      <c r="IO2761" s="24"/>
      <c r="IP2761" s="22"/>
      <c r="IQ2761" s="22"/>
      <c r="IR2761" s="22"/>
      <c r="IS2761" s="22"/>
      <c r="IT2761" s="22"/>
      <c r="IU2761" s="22"/>
      <c r="IV2761" s="22"/>
      <c r="IW2761" s="22"/>
      <c r="IX2761" s="22"/>
      <c r="IY2761" s="22"/>
      <c r="IZ2761" s="22"/>
      <c r="JA2761" s="22"/>
      <c r="JB2761" s="22"/>
      <c r="JC2761" s="22"/>
      <c r="JD2761" s="22"/>
      <c r="JE2761" s="22"/>
      <c r="JF2761" s="22"/>
      <c r="JG2761" s="22"/>
      <c r="JH2761" s="22"/>
      <c r="JI2761" s="22"/>
      <c r="JJ2761" s="22"/>
      <c r="JK2761" s="22"/>
      <c r="JL2761" s="22"/>
      <c r="JM2761" s="22"/>
      <c r="JN2761" s="22"/>
      <c r="JO2761" s="22"/>
      <c r="JP2761" s="22"/>
      <c r="JQ2761" s="22"/>
      <c r="JR2761" s="22"/>
      <c r="JS2761" s="22"/>
      <c r="JT2761" s="22"/>
      <c r="JU2761" s="24"/>
      <c r="JV2761" s="22"/>
      <c r="JW2761" s="22"/>
      <c r="JX2761" s="22"/>
      <c r="JY2761" s="22"/>
      <c r="JZ2761" s="22"/>
      <c r="KA2761" s="22"/>
      <c r="KB2761" s="22"/>
      <c r="KC2761" s="22"/>
      <c r="KD2761" s="22"/>
      <c r="KE2761" s="22"/>
      <c r="KF2761" s="22"/>
      <c r="KG2761" s="22"/>
      <c r="KH2761" s="22"/>
      <c r="KI2761" s="22"/>
      <c r="KJ2761" s="22"/>
      <c r="KK2761" s="22"/>
      <c r="KL2761" s="22"/>
      <c r="KM2761" s="22"/>
      <c r="KN2761" s="22"/>
      <c r="KO2761" s="22"/>
      <c r="KP2761" s="22"/>
      <c r="KQ2761" s="22"/>
      <c r="KR2761" s="22"/>
      <c r="KS2761" s="22"/>
      <c r="KT2761" s="22"/>
      <c r="KU2761" s="22"/>
      <c r="KV2761" s="22"/>
      <c r="KW2761" s="22"/>
      <c r="KX2761" s="22"/>
      <c r="KY2761" s="22"/>
      <c r="KZ2761" s="22"/>
      <c r="LA2761" s="24"/>
      <c r="LB2761" s="22"/>
      <c r="LC2761" s="22"/>
      <c r="LD2761" s="22"/>
      <c r="LE2761" s="22"/>
      <c r="LF2761" s="22"/>
      <c r="LG2761" s="22"/>
      <c r="LH2761" s="22"/>
      <c r="LI2761" s="22"/>
      <c r="LJ2761" s="22"/>
      <c r="LK2761" s="22"/>
      <c r="LL2761" s="22"/>
      <c r="LM2761" s="22"/>
      <c r="LN2761" s="22"/>
      <c r="LO2761" s="22"/>
      <c r="LP2761" s="22"/>
      <c r="LQ2761" s="22"/>
      <c r="LR2761" s="22"/>
      <c r="LS2761" s="22"/>
      <c r="LT2761" s="22"/>
      <c r="LU2761" s="22"/>
      <c r="LV2761" s="22"/>
      <c r="LW2761" s="22"/>
      <c r="LX2761" s="22"/>
      <c r="LY2761" s="22"/>
      <c r="LZ2761" s="22"/>
      <c r="MA2761" s="22"/>
      <c r="MB2761" s="22"/>
      <c r="MC2761" s="22"/>
      <c r="MD2761" s="22"/>
      <c r="ME2761" s="22"/>
      <c r="MF2761" s="22"/>
      <c r="MG2761" s="24"/>
      <c r="MH2761" s="22"/>
      <c r="MI2761" s="22"/>
      <c r="MJ2761" s="22"/>
      <c r="MK2761" s="22"/>
      <c r="ML2761" s="22"/>
      <c r="MM2761" s="22"/>
      <c r="MN2761" s="22"/>
      <c r="MO2761" s="22"/>
      <c r="MP2761" s="22"/>
      <c r="MQ2761" s="22"/>
      <c r="MR2761" s="22"/>
      <c r="MS2761" s="22"/>
      <c r="MT2761" s="22"/>
      <c r="MU2761" s="22"/>
      <c r="MV2761" s="22"/>
      <c r="MW2761" s="22"/>
      <c r="MX2761" s="22"/>
      <c r="MY2761" s="22"/>
      <c r="MZ2761" s="22"/>
      <c r="NA2761" s="22"/>
      <c r="NB2761" s="22"/>
      <c r="NC2761" s="22"/>
      <c r="ND2761" s="22"/>
      <c r="NE2761" s="22"/>
      <c r="NF2761" s="22"/>
      <c r="NG2761" s="22"/>
      <c r="NH2761" s="22"/>
      <c r="NI2761" s="22"/>
      <c r="NJ2761" s="22"/>
      <c r="NK2761" s="22"/>
      <c r="NL2761" s="22"/>
      <c r="NM2761" s="24"/>
      <c r="NN2761" s="22"/>
      <c r="NO2761" s="22"/>
      <c r="NP2761" s="22"/>
      <c r="NQ2761" s="22"/>
      <c r="NR2761" s="22"/>
      <c r="NS2761" s="22"/>
      <c r="NT2761" s="22"/>
      <c r="NU2761" s="22"/>
      <c r="NV2761" s="22"/>
      <c r="NW2761" s="22"/>
      <c r="NX2761" s="22"/>
      <c r="NY2761" s="22"/>
      <c r="NZ2761" s="22"/>
      <c r="OA2761" s="22"/>
      <c r="OB2761" s="22"/>
      <c r="OC2761" s="22"/>
      <c r="OD2761" s="22"/>
      <c r="OE2761" s="22"/>
      <c r="OF2761" s="22"/>
      <c r="OG2761" s="22"/>
      <c r="OH2761" s="22"/>
      <c r="OI2761" s="22"/>
      <c r="OJ2761" s="22"/>
      <c r="OK2761" s="22"/>
      <c r="OL2761" s="22"/>
      <c r="OM2761" s="22"/>
      <c r="ON2761" s="22"/>
      <c r="OO2761" s="22"/>
      <c r="OP2761" s="22"/>
      <c r="OQ2761" s="22"/>
      <c r="OR2761" s="22"/>
    </row>
    <row r="2762" spans="1:408" ht="15" thickBot="1">
      <c r="A2762" s="1"/>
      <c r="B2762" s="12"/>
      <c r="C2762" s="12"/>
      <c r="D2762" s="22"/>
      <c r="E2762" s="54"/>
      <c r="F2762" s="54"/>
      <c r="G2762" s="54"/>
      <c r="H2762" s="55"/>
      <c r="I2762" s="22"/>
      <c r="J2762" s="56"/>
      <c r="K2762" s="81"/>
      <c r="L2762" s="57"/>
      <c r="M2762" s="57"/>
      <c r="N2762" s="55"/>
      <c r="O2762" s="58"/>
      <c r="P2762" s="58"/>
      <c r="Q2762" s="59"/>
      <c r="R2762" s="60"/>
      <c r="S2762" s="60"/>
      <c r="T2762" s="22"/>
      <c r="U2762" s="1"/>
      <c r="V2762" s="23"/>
      <c r="X2762" s="24"/>
      <c r="Y2762" s="24"/>
      <c r="Z2762" s="22"/>
      <c r="AA2762" s="22"/>
      <c r="AB2762" s="22"/>
      <c r="AC2762" s="22"/>
      <c r="AD2762" s="22"/>
      <c r="AE2762" s="22"/>
      <c r="AF2762" s="22"/>
      <c r="AG2762" s="22"/>
      <c r="AH2762" s="22"/>
      <c r="AI2762" s="22"/>
      <c r="AJ2762" s="22"/>
      <c r="AK2762" s="22"/>
      <c r="AL2762" s="22"/>
      <c r="AM2762" s="22"/>
      <c r="AN2762" s="22"/>
      <c r="AO2762" s="22"/>
      <c r="AP2762" s="22"/>
      <c r="AQ2762" s="22"/>
      <c r="AR2762" s="22"/>
      <c r="AS2762" s="22"/>
      <c r="AT2762" s="22"/>
      <c r="AU2762" s="22"/>
      <c r="AV2762" s="22"/>
      <c r="AW2762" s="22"/>
      <c r="AX2762" s="22"/>
      <c r="AY2762" s="22"/>
      <c r="AZ2762" s="22"/>
      <c r="BA2762" s="22"/>
      <c r="BB2762" s="22"/>
      <c r="BC2762" s="22"/>
      <c r="BD2762" s="22"/>
      <c r="BE2762" s="24"/>
      <c r="BF2762" s="22"/>
      <c r="BG2762" s="22"/>
      <c r="BH2762" s="22"/>
      <c r="BI2762" s="22"/>
      <c r="BJ2762" s="22"/>
      <c r="BK2762" s="22"/>
      <c r="BL2762" s="22"/>
      <c r="BM2762" s="22"/>
      <c r="BN2762" s="22"/>
      <c r="BO2762" s="22"/>
      <c r="BP2762" s="22"/>
      <c r="BQ2762" s="22"/>
      <c r="BR2762" s="22"/>
      <c r="BS2762" s="22"/>
      <c r="BT2762" s="22"/>
      <c r="BU2762" s="22"/>
      <c r="BV2762" s="22"/>
      <c r="BW2762" s="22"/>
      <c r="BX2762" s="22"/>
      <c r="BY2762" s="22"/>
      <c r="BZ2762" s="22"/>
      <c r="CA2762" s="22"/>
      <c r="CB2762" s="22"/>
      <c r="CC2762" s="22"/>
      <c r="CD2762" s="22"/>
      <c r="CE2762" s="22"/>
      <c r="CF2762" s="22"/>
      <c r="CG2762" s="22"/>
      <c r="CH2762" s="22"/>
      <c r="CI2762" s="22"/>
      <c r="CJ2762" s="22"/>
      <c r="CK2762" s="24"/>
      <c r="CL2762" s="22"/>
      <c r="CM2762" s="22"/>
      <c r="CN2762" s="22"/>
      <c r="CO2762" s="22"/>
      <c r="CP2762" s="22"/>
      <c r="CQ2762" s="22"/>
      <c r="CR2762" s="22"/>
      <c r="CS2762" s="22"/>
      <c r="CT2762" s="22"/>
      <c r="CU2762" s="22"/>
      <c r="CV2762" s="22"/>
      <c r="CW2762" s="22"/>
      <c r="CX2762" s="22"/>
      <c r="CY2762" s="22"/>
      <c r="CZ2762" s="22"/>
      <c r="DA2762" s="22"/>
      <c r="DB2762" s="22"/>
      <c r="DC2762" s="22"/>
      <c r="DD2762" s="22"/>
      <c r="DE2762" s="22"/>
      <c r="DF2762" s="22"/>
      <c r="DG2762" s="22"/>
      <c r="DH2762" s="22"/>
      <c r="DI2762" s="22"/>
      <c r="DJ2762" s="22"/>
      <c r="DK2762" s="22"/>
      <c r="DL2762" s="22"/>
      <c r="DM2762" s="22"/>
      <c r="DN2762" s="22"/>
      <c r="DO2762" s="22"/>
      <c r="DP2762" s="22"/>
      <c r="DQ2762" s="24"/>
      <c r="DR2762" s="22"/>
      <c r="DS2762" s="22"/>
      <c r="DT2762" s="22"/>
      <c r="DU2762" s="22"/>
      <c r="DV2762" s="22"/>
      <c r="DW2762" s="22"/>
      <c r="DX2762" s="22"/>
      <c r="DY2762" s="22"/>
      <c r="DZ2762" s="22"/>
      <c r="EA2762" s="22"/>
      <c r="EB2762" s="22"/>
      <c r="EC2762" s="22"/>
      <c r="ED2762" s="22"/>
      <c r="EE2762" s="22"/>
      <c r="EF2762" s="22"/>
      <c r="EG2762" s="22"/>
      <c r="EH2762" s="22"/>
      <c r="EI2762" s="22"/>
      <c r="EJ2762" s="22"/>
      <c r="EK2762" s="22"/>
      <c r="EL2762" s="22"/>
      <c r="EM2762" s="22"/>
      <c r="EN2762" s="22"/>
      <c r="EO2762" s="22"/>
      <c r="EP2762" s="22"/>
      <c r="EQ2762" s="22"/>
      <c r="ER2762" s="22"/>
      <c r="ES2762" s="22"/>
      <c r="ET2762" s="22"/>
      <c r="EU2762" s="22"/>
      <c r="EV2762" s="22"/>
      <c r="EW2762" s="24"/>
      <c r="EX2762" s="22"/>
      <c r="EY2762" s="22"/>
      <c r="EZ2762" s="22"/>
      <c r="FA2762" s="22"/>
      <c r="FB2762" s="22"/>
      <c r="FC2762" s="22"/>
      <c r="FD2762" s="22"/>
      <c r="FE2762" s="22"/>
      <c r="FF2762" s="22"/>
      <c r="FG2762" s="22"/>
      <c r="FH2762" s="22"/>
      <c r="FI2762" s="22"/>
      <c r="FJ2762" s="22"/>
      <c r="FK2762" s="22"/>
      <c r="FL2762" s="22"/>
      <c r="FM2762" s="22"/>
      <c r="FN2762" s="22"/>
      <c r="FO2762" s="22"/>
      <c r="FP2762" s="22"/>
      <c r="FQ2762" s="22"/>
      <c r="FR2762" s="22"/>
      <c r="FS2762" s="22"/>
      <c r="FT2762" s="22"/>
      <c r="FU2762" s="22"/>
      <c r="FV2762" s="22"/>
      <c r="FW2762" s="22"/>
      <c r="FX2762" s="22"/>
      <c r="FY2762" s="22"/>
      <c r="FZ2762" s="22"/>
      <c r="GA2762" s="22"/>
      <c r="GB2762" s="22"/>
      <c r="GC2762" s="24"/>
      <c r="GD2762" s="22"/>
      <c r="GE2762" s="22"/>
      <c r="GF2762" s="22"/>
      <c r="GG2762" s="22"/>
      <c r="GH2762" s="22"/>
      <c r="GI2762" s="22"/>
      <c r="GJ2762" s="22"/>
      <c r="GK2762" s="22"/>
      <c r="GL2762" s="22"/>
      <c r="GM2762" s="22"/>
      <c r="GN2762" s="22"/>
      <c r="GO2762" s="22"/>
      <c r="GP2762" s="22"/>
      <c r="GQ2762" s="22"/>
      <c r="GR2762" s="22"/>
      <c r="GS2762" s="22"/>
      <c r="GT2762" s="22"/>
      <c r="GU2762" s="22"/>
      <c r="GV2762" s="22"/>
      <c r="GW2762" s="22"/>
      <c r="GX2762" s="22"/>
      <c r="GY2762" s="22"/>
      <c r="GZ2762" s="22"/>
      <c r="HA2762" s="22"/>
      <c r="HB2762" s="22"/>
      <c r="HC2762" s="22"/>
      <c r="HD2762" s="22"/>
      <c r="HE2762" s="22"/>
      <c r="HF2762" s="22"/>
      <c r="HG2762" s="22"/>
      <c r="HH2762" s="22"/>
      <c r="HI2762" s="24"/>
      <c r="HJ2762" s="22"/>
      <c r="HK2762" s="22"/>
      <c r="HL2762" s="22"/>
      <c r="HM2762" s="22"/>
      <c r="HN2762" s="22"/>
      <c r="HO2762" s="22"/>
      <c r="HP2762" s="22"/>
      <c r="HQ2762" s="22"/>
      <c r="HR2762" s="22"/>
      <c r="HS2762" s="22"/>
      <c r="HT2762" s="22"/>
      <c r="HU2762" s="22"/>
      <c r="HV2762" s="22"/>
      <c r="HW2762" s="22"/>
      <c r="HX2762" s="22"/>
      <c r="HY2762" s="22"/>
      <c r="HZ2762" s="22"/>
      <c r="IA2762" s="22"/>
      <c r="IB2762" s="22"/>
      <c r="IC2762" s="22"/>
      <c r="ID2762" s="22"/>
      <c r="IE2762" s="22"/>
      <c r="IF2762" s="22"/>
      <c r="IG2762" s="22"/>
      <c r="IH2762" s="22"/>
      <c r="II2762" s="22"/>
      <c r="IJ2762" s="22"/>
      <c r="IK2762" s="22"/>
      <c r="IL2762" s="22"/>
      <c r="IM2762" s="22"/>
      <c r="IN2762" s="22"/>
      <c r="IO2762" s="24"/>
      <c r="IP2762" s="22"/>
      <c r="IQ2762" s="22"/>
      <c r="IR2762" s="22"/>
      <c r="IS2762" s="22"/>
      <c r="IT2762" s="22"/>
      <c r="IU2762" s="22"/>
      <c r="IV2762" s="22"/>
      <c r="IW2762" s="22"/>
      <c r="IX2762" s="22"/>
      <c r="IY2762" s="22"/>
      <c r="IZ2762" s="22"/>
      <c r="JA2762" s="22"/>
      <c r="JB2762" s="22"/>
      <c r="JC2762" s="22"/>
      <c r="JD2762" s="22"/>
      <c r="JE2762" s="22"/>
      <c r="JF2762" s="22"/>
      <c r="JG2762" s="22"/>
      <c r="JH2762" s="22"/>
      <c r="JI2762" s="22"/>
      <c r="JJ2762" s="22"/>
      <c r="JK2762" s="22"/>
      <c r="JL2762" s="22"/>
      <c r="JM2762" s="22"/>
      <c r="JN2762" s="22"/>
      <c r="JO2762" s="22"/>
      <c r="JP2762" s="22"/>
      <c r="JQ2762" s="22"/>
      <c r="JR2762" s="22"/>
      <c r="JS2762" s="22"/>
      <c r="JT2762" s="22"/>
      <c r="JU2762" s="24"/>
      <c r="JV2762" s="22"/>
      <c r="JW2762" s="22"/>
      <c r="JX2762" s="22"/>
      <c r="JY2762" s="22"/>
      <c r="JZ2762" s="22"/>
      <c r="KA2762" s="22"/>
      <c r="KB2762" s="22"/>
      <c r="KC2762" s="22"/>
      <c r="KD2762" s="22"/>
      <c r="KE2762" s="22"/>
      <c r="KF2762" s="22"/>
      <c r="KG2762" s="22"/>
      <c r="KH2762" s="22"/>
      <c r="KI2762" s="22"/>
      <c r="KJ2762" s="22"/>
      <c r="KK2762" s="22"/>
      <c r="KL2762" s="22"/>
      <c r="KM2762" s="22"/>
      <c r="KN2762" s="22"/>
      <c r="KO2762" s="22"/>
      <c r="KP2762" s="22"/>
      <c r="KQ2762" s="22"/>
      <c r="KR2762" s="22"/>
      <c r="KS2762" s="22"/>
      <c r="KT2762" s="22"/>
      <c r="KU2762" s="22"/>
      <c r="KV2762" s="22"/>
      <c r="KW2762" s="22"/>
      <c r="KX2762" s="22"/>
      <c r="KY2762" s="22"/>
      <c r="KZ2762" s="22"/>
      <c r="LA2762" s="24"/>
      <c r="LB2762" s="22"/>
      <c r="LC2762" s="22"/>
      <c r="LD2762" s="22"/>
      <c r="LE2762" s="22"/>
      <c r="LF2762" s="22"/>
      <c r="LG2762" s="22"/>
      <c r="LH2762" s="22"/>
      <c r="LI2762" s="22"/>
      <c r="LJ2762" s="22"/>
      <c r="LK2762" s="22"/>
      <c r="LL2762" s="22"/>
      <c r="LM2762" s="22"/>
      <c r="LN2762" s="22"/>
      <c r="LO2762" s="22"/>
      <c r="LP2762" s="22"/>
      <c r="LQ2762" s="22"/>
      <c r="LR2762" s="22"/>
      <c r="LS2762" s="22"/>
      <c r="LT2762" s="22"/>
      <c r="LU2762" s="22"/>
      <c r="LV2762" s="22"/>
      <c r="LW2762" s="22"/>
      <c r="LX2762" s="22"/>
      <c r="LY2762" s="22"/>
      <c r="LZ2762" s="22"/>
      <c r="MA2762" s="22"/>
      <c r="MB2762" s="22"/>
      <c r="MC2762" s="22"/>
      <c r="MD2762" s="22"/>
      <c r="ME2762" s="22"/>
      <c r="MF2762" s="22"/>
      <c r="MG2762" s="24"/>
      <c r="MH2762" s="22"/>
      <c r="MI2762" s="22"/>
      <c r="MJ2762" s="22"/>
      <c r="MK2762" s="22"/>
      <c r="ML2762" s="22"/>
      <c r="MM2762" s="22"/>
      <c r="MN2762" s="22"/>
      <c r="MO2762" s="22"/>
      <c r="MP2762" s="22"/>
      <c r="MQ2762" s="22"/>
      <c r="MR2762" s="22"/>
      <c r="MS2762" s="22"/>
      <c r="MT2762" s="22"/>
      <c r="MU2762" s="22"/>
      <c r="MV2762" s="22"/>
      <c r="MW2762" s="22"/>
      <c r="MX2762" s="22"/>
      <c r="MY2762" s="22"/>
      <c r="MZ2762" s="22"/>
      <c r="NA2762" s="22"/>
      <c r="NB2762" s="22"/>
      <c r="NC2762" s="22"/>
      <c r="ND2762" s="22"/>
      <c r="NE2762" s="22"/>
      <c r="NF2762" s="22"/>
      <c r="NG2762" s="22"/>
      <c r="NH2762" s="22"/>
      <c r="NI2762" s="22"/>
      <c r="NJ2762" s="22"/>
      <c r="NK2762" s="22"/>
      <c r="NL2762" s="22"/>
      <c r="NM2762" s="24"/>
      <c r="NN2762" s="22"/>
      <c r="NO2762" s="22"/>
      <c r="NP2762" s="22"/>
      <c r="NQ2762" s="22"/>
      <c r="NR2762" s="22"/>
      <c r="NS2762" s="22"/>
      <c r="NT2762" s="22"/>
      <c r="NU2762" s="22"/>
      <c r="NV2762" s="22"/>
      <c r="NW2762" s="22"/>
      <c r="NX2762" s="22"/>
      <c r="NY2762" s="22"/>
      <c r="NZ2762" s="22"/>
      <c r="OA2762" s="22"/>
      <c r="OB2762" s="22"/>
      <c r="OC2762" s="22"/>
      <c r="OD2762" s="22"/>
      <c r="OE2762" s="22"/>
      <c r="OF2762" s="22"/>
      <c r="OG2762" s="22"/>
      <c r="OH2762" s="22"/>
      <c r="OI2762" s="22"/>
      <c r="OJ2762" s="22"/>
      <c r="OK2762" s="22"/>
      <c r="OL2762" s="22"/>
      <c r="OM2762" s="22"/>
      <c r="ON2762" s="22"/>
      <c r="OO2762" s="22"/>
      <c r="OP2762" s="22"/>
      <c r="OQ2762" s="22"/>
      <c r="OR2762" s="22"/>
    </row>
    <row r="2763" spans="1:408" ht="15" thickBot="1">
      <c r="A2763" s="1"/>
      <c r="B2763" s="12"/>
      <c r="C2763" s="12"/>
      <c r="D2763" s="22"/>
      <c r="E2763" s="54"/>
      <c r="F2763" s="54"/>
      <c r="G2763" s="54"/>
      <c r="H2763" s="55"/>
      <c r="I2763" s="22"/>
      <c r="J2763" s="56"/>
      <c r="K2763" s="80"/>
      <c r="L2763" s="57"/>
      <c r="M2763" s="57"/>
      <c r="N2763" s="55"/>
      <c r="O2763" s="58"/>
      <c r="P2763" s="58"/>
      <c r="Q2763" s="59"/>
      <c r="R2763" s="60"/>
      <c r="S2763" s="60"/>
      <c r="T2763" s="22"/>
      <c r="U2763" s="1"/>
      <c r="V2763" s="23"/>
      <c r="X2763" s="24"/>
      <c r="Y2763" s="24"/>
      <c r="Z2763" s="22"/>
      <c r="AA2763" s="22"/>
      <c r="AB2763" s="22"/>
      <c r="AC2763" s="22"/>
      <c r="AD2763" s="22"/>
      <c r="AE2763" s="22"/>
      <c r="AF2763" s="22"/>
      <c r="AG2763" s="22"/>
      <c r="AH2763" s="22"/>
      <c r="AI2763" s="22"/>
      <c r="AJ2763" s="22"/>
      <c r="AK2763" s="22"/>
      <c r="AL2763" s="22"/>
      <c r="AM2763" s="22"/>
      <c r="AN2763" s="22"/>
      <c r="AO2763" s="22"/>
      <c r="AP2763" s="22"/>
      <c r="AQ2763" s="22"/>
      <c r="AR2763" s="22"/>
      <c r="AS2763" s="22"/>
      <c r="AT2763" s="22"/>
      <c r="AU2763" s="22"/>
      <c r="AV2763" s="22"/>
      <c r="AW2763" s="22"/>
      <c r="AX2763" s="22"/>
      <c r="AY2763" s="22"/>
      <c r="AZ2763" s="22"/>
      <c r="BA2763" s="22"/>
      <c r="BB2763" s="22"/>
      <c r="BC2763" s="22"/>
      <c r="BD2763" s="22"/>
      <c r="BE2763" s="24"/>
      <c r="BF2763" s="22"/>
      <c r="BG2763" s="22"/>
      <c r="BH2763" s="22"/>
      <c r="BI2763" s="22"/>
      <c r="BJ2763" s="22"/>
      <c r="BK2763" s="22"/>
      <c r="BL2763" s="22"/>
      <c r="BM2763" s="22"/>
      <c r="BN2763" s="22"/>
      <c r="BO2763" s="22"/>
      <c r="BP2763" s="22"/>
      <c r="BQ2763" s="22"/>
      <c r="BR2763" s="22"/>
      <c r="BS2763" s="22"/>
      <c r="BT2763" s="22"/>
      <c r="BU2763" s="22"/>
      <c r="BV2763" s="22"/>
      <c r="BW2763" s="22"/>
      <c r="BX2763" s="22"/>
      <c r="BY2763" s="22"/>
      <c r="BZ2763" s="22"/>
      <c r="CA2763" s="22"/>
      <c r="CB2763" s="22"/>
      <c r="CC2763" s="22"/>
      <c r="CD2763" s="22"/>
      <c r="CE2763" s="22"/>
      <c r="CF2763" s="22"/>
      <c r="CG2763" s="22"/>
      <c r="CH2763" s="22"/>
      <c r="CI2763" s="22"/>
      <c r="CJ2763" s="22"/>
      <c r="CK2763" s="24"/>
      <c r="CL2763" s="22"/>
      <c r="CM2763" s="22"/>
      <c r="CN2763" s="22"/>
      <c r="CO2763" s="22"/>
      <c r="CP2763" s="22"/>
      <c r="CQ2763" s="22"/>
      <c r="CR2763" s="22"/>
      <c r="CS2763" s="22"/>
      <c r="CT2763" s="22"/>
      <c r="CU2763" s="22"/>
      <c r="CV2763" s="22"/>
      <c r="CW2763" s="22"/>
      <c r="CX2763" s="22"/>
      <c r="CY2763" s="22"/>
      <c r="CZ2763" s="22"/>
      <c r="DA2763" s="22"/>
      <c r="DB2763" s="22"/>
      <c r="DC2763" s="22"/>
      <c r="DD2763" s="22"/>
      <c r="DE2763" s="22"/>
      <c r="DF2763" s="22"/>
      <c r="DG2763" s="22"/>
      <c r="DH2763" s="22"/>
      <c r="DI2763" s="22"/>
      <c r="DJ2763" s="22"/>
      <c r="DK2763" s="22"/>
      <c r="DL2763" s="22"/>
      <c r="DM2763" s="22"/>
      <c r="DN2763" s="22"/>
      <c r="DO2763" s="22"/>
      <c r="DP2763" s="22"/>
      <c r="DQ2763" s="24"/>
      <c r="DR2763" s="22"/>
      <c r="DS2763" s="22"/>
      <c r="DT2763" s="22"/>
      <c r="DU2763" s="22"/>
      <c r="DV2763" s="22"/>
      <c r="DW2763" s="22"/>
      <c r="DX2763" s="22"/>
      <c r="DY2763" s="22"/>
      <c r="DZ2763" s="22"/>
      <c r="EA2763" s="22"/>
      <c r="EB2763" s="22"/>
      <c r="EC2763" s="22"/>
      <c r="ED2763" s="22"/>
      <c r="EE2763" s="22"/>
      <c r="EF2763" s="22"/>
      <c r="EG2763" s="22"/>
      <c r="EH2763" s="22"/>
      <c r="EI2763" s="22"/>
      <c r="EJ2763" s="22"/>
      <c r="EK2763" s="22"/>
      <c r="EL2763" s="22"/>
      <c r="EM2763" s="22"/>
      <c r="EN2763" s="22"/>
      <c r="EO2763" s="22"/>
      <c r="EP2763" s="22"/>
      <c r="EQ2763" s="22"/>
      <c r="ER2763" s="22"/>
      <c r="ES2763" s="22"/>
      <c r="ET2763" s="22"/>
      <c r="EU2763" s="22"/>
      <c r="EV2763" s="22"/>
      <c r="EW2763" s="24"/>
      <c r="EX2763" s="22"/>
      <c r="EY2763" s="22"/>
      <c r="EZ2763" s="22"/>
      <c r="FA2763" s="22"/>
      <c r="FB2763" s="22"/>
      <c r="FC2763" s="22"/>
      <c r="FD2763" s="22"/>
      <c r="FE2763" s="22"/>
      <c r="FF2763" s="22"/>
      <c r="FG2763" s="22"/>
      <c r="FH2763" s="22"/>
      <c r="FI2763" s="22"/>
      <c r="FJ2763" s="22"/>
      <c r="FK2763" s="22"/>
      <c r="FL2763" s="22"/>
      <c r="FM2763" s="22"/>
      <c r="FN2763" s="22"/>
      <c r="FO2763" s="22"/>
      <c r="FP2763" s="22"/>
      <c r="FQ2763" s="22"/>
      <c r="FR2763" s="22"/>
      <c r="FS2763" s="22"/>
      <c r="FT2763" s="22"/>
      <c r="FU2763" s="22"/>
      <c r="FV2763" s="22"/>
      <c r="FW2763" s="22"/>
      <c r="FX2763" s="22"/>
      <c r="FY2763" s="22"/>
      <c r="FZ2763" s="22"/>
      <c r="GA2763" s="22"/>
      <c r="GB2763" s="22"/>
      <c r="GC2763" s="24"/>
      <c r="GD2763" s="22"/>
      <c r="GE2763" s="22"/>
      <c r="GF2763" s="22"/>
      <c r="GG2763" s="22"/>
      <c r="GH2763" s="22"/>
      <c r="GI2763" s="22"/>
      <c r="GJ2763" s="22"/>
      <c r="GK2763" s="22"/>
      <c r="GL2763" s="22"/>
      <c r="GM2763" s="22"/>
      <c r="GN2763" s="22"/>
      <c r="GO2763" s="22"/>
      <c r="GP2763" s="22"/>
      <c r="GQ2763" s="22"/>
      <c r="GR2763" s="22"/>
      <c r="GS2763" s="22"/>
      <c r="GT2763" s="22"/>
      <c r="GU2763" s="22"/>
      <c r="GV2763" s="22"/>
      <c r="GW2763" s="22"/>
      <c r="GX2763" s="22"/>
      <c r="GY2763" s="22"/>
      <c r="GZ2763" s="22"/>
      <c r="HA2763" s="22"/>
      <c r="HB2763" s="22"/>
      <c r="HC2763" s="22"/>
      <c r="HD2763" s="22"/>
      <c r="HE2763" s="22"/>
      <c r="HF2763" s="22"/>
      <c r="HG2763" s="22"/>
      <c r="HH2763" s="22"/>
      <c r="HI2763" s="24"/>
      <c r="HJ2763" s="22"/>
      <c r="HK2763" s="22"/>
      <c r="HL2763" s="22"/>
      <c r="HM2763" s="22"/>
      <c r="HN2763" s="22"/>
      <c r="HO2763" s="22"/>
      <c r="HP2763" s="22"/>
      <c r="HQ2763" s="22"/>
      <c r="HR2763" s="22"/>
      <c r="HS2763" s="22"/>
      <c r="HT2763" s="22"/>
      <c r="HU2763" s="22"/>
      <c r="HV2763" s="22"/>
      <c r="HW2763" s="22"/>
      <c r="HX2763" s="22"/>
      <c r="HY2763" s="22"/>
      <c r="HZ2763" s="22"/>
      <c r="IA2763" s="22"/>
      <c r="IB2763" s="22"/>
      <c r="IC2763" s="22"/>
      <c r="ID2763" s="22"/>
      <c r="IE2763" s="22"/>
      <c r="IF2763" s="22"/>
      <c r="IG2763" s="22"/>
      <c r="IH2763" s="22"/>
      <c r="II2763" s="22"/>
      <c r="IJ2763" s="22"/>
      <c r="IK2763" s="22"/>
      <c r="IL2763" s="22"/>
      <c r="IM2763" s="22"/>
      <c r="IN2763" s="22"/>
      <c r="IO2763" s="24"/>
      <c r="IP2763" s="22"/>
      <c r="IQ2763" s="22"/>
      <c r="IR2763" s="22"/>
      <c r="IS2763" s="22"/>
      <c r="IT2763" s="22"/>
      <c r="IU2763" s="22"/>
      <c r="IV2763" s="22"/>
      <c r="IW2763" s="22"/>
      <c r="IX2763" s="22"/>
      <c r="IY2763" s="22"/>
      <c r="IZ2763" s="22"/>
      <c r="JA2763" s="22"/>
      <c r="JB2763" s="22"/>
      <c r="JC2763" s="22"/>
      <c r="JD2763" s="22"/>
      <c r="JE2763" s="22"/>
      <c r="JF2763" s="22"/>
      <c r="JG2763" s="22"/>
      <c r="JH2763" s="22"/>
      <c r="JI2763" s="22"/>
      <c r="JJ2763" s="22"/>
      <c r="JK2763" s="22"/>
      <c r="JL2763" s="22"/>
      <c r="JM2763" s="22"/>
      <c r="JN2763" s="22"/>
      <c r="JO2763" s="22"/>
      <c r="JP2763" s="22"/>
      <c r="JQ2763" s="22"/>
      <c r="JR2763" s="22"/>
      <c r="JS2763" s="22"/>
      <c r="JT2763" s="22"/>
      <c r="JU2763" s="24"/>
      <c r="JV2763" s="22"/>
      <c r="JW2763" s="22"/>
      <c r="JX2763" s="22"/>
      <c r="JY2763" s="22"/>
      <c r="JZ2763" s="22"/>
      <c r="KA2763" s="22"/>
      <c r="KB2763" s="22"/>
      <c r="KC2763" s="22"/>
      <c r="KD2763" s="22"/>
      <c r="KE2763" s="22"/>
      <c r="KF2763" s="22"/>
      <c r="KG2763" s="22"/>
      <c r="KH2763" s="22"/>
      <c r="KI2763" s="22"/>
      <c r="KJ2763" s="22"/>
      <c r="KK2763" s="22"/>
      <c r="KL2763" s="22"/>
      <c r="KM2763" s="22"/>
      <c r="KN2763" s="22"/>
      <c r="KO2763" s="22"/>
      <c r="KP2763" s="22"/>
      <c r="KQ2763" s="22"/>
      <c r="KR2763" s="22"/>
      <c r="KS2763" s="22"/>
      <c r="KT2763" s="22"/>
      <c r="KU2763" s="22"/>
      <c r="KV2763" s="22"/>
      <c r="KW2763" s="22"/>
      <c r="KX2763" s="22"/>
      <c r="KY2763" s="22"/>
      <c r="KZ2763" s="22"/>
      <c r="LA2763" s="24"/>
      <c r="LB2763" s="22"/>
      <c r="LC2763" s="22"/>
      <c r="LD2763" s="22"/>
      <c r="LE2763" s="22"/>
      <c r="LF2763" s="22"/>
      <c r="LG2763" s="22"/>
      <c r="LH2763" s="22"/>
      <c r="LI2763" s="22"/>
      <c r="LJ2763" s="22"/>
      <c r="LK2763" s="22"/>
      <c r="LL2763" s="22"/>
      <c r="LM2763" s="22"/>
      <c r="LN2763" s="22"/>
      <c r="LO2763" s="22"/>
      <c r="LP2763" s="22"/>
      <c r="LQ2763" s="22"/>
      <c r="LR2763" s="22"/>
      <c r="LS2763" s="22"/>
      <c r="LT2763" s="22"/>
      <c r="LU2763" s="22"/>
      <c r="LV2763" s="22"/>
      <c r="LW2763" s="22"/>
      <c r="LX2763" s="22"/>
      <c r="LY2763" s="22"/>
      <c r="LZ2763" s="22"/>
      <c r="MA2763" s="22"/>
      <c r="MB2763" s="22"/>
      <c r="MC2763" s="22"/>
      <c r="MD2763" s="22"/>
      <c r="ME2763" s="22"/>
      <c r="MF2763" s="22"/>
      <c r="MG2763" s="24"/>
      <c r="MH2763" s="22"/>
      <c r="MI2763" s="22"/>
      <c r="MJ2763" s="22"/>
      <c r="MK2763" s="22"/>
      <c r="ML2763" s="22"/>
      <c r="MM2763" s="22"/>
      <c r="MN2763" s="22"/>
      <c r="MO2763" s="22"/>
      <c r="MP2763" s="22"/>
      <c r="MQ2763" s="22"/>
      <c r="MR2763" s="22"/>
      <c r="MS2763" s="22"/>
      <c r="MT2763" s="22"/>
      <c r="MU2763" s="22"/>
      <c r="MV2763" s="22"/>
      <c r="MW2763" s="22"/>
      <c r="MX2763" s="22"/>
      <c r="MY2763" s="22"/>
      <c r="MZ2763" s="22"/>
      <c r="NA2763" s="22"/>
      <c r="NB2763" s="22"/>
      <c r="NC2763" s="22"/>
      <c r="ND2763" s="22"/>
      <c r="NE2763" s="22"/>
      <c r="NF2763" s="22"/>
      <c r="NG2763" s="22"/>
      <c r="NH2763" s="22"/>
      <c r="NI2763" s="22"/>
      <c r="NJ2763" s="22"/>
      <c r="NK2763" s="22"/>
      <c r="NL2763" s="22"/>
      <c r="NM2763" s="24"/>
      <c r="NN2763" s="22"/>
      <c r="NO2763" s="22"/>
      <c r="NP2763" s="22"/>
      <c r="NQ2763" s="22"/>
      <c r="NR2763" s="22"/>
      <c r="NS2763" s="22"/>
      <c r="NT2763" s="22"/>
      <c r="NU2763" s="22"/>
      <c r="NV2763" s="22"/>
      <c r="NW2763" s="22"/>
      <c r="NX2763" s="22"/>
      <c r="NY2763" s="22"/>
      <c r="NZ2763" s="22"/>
      <c r="OA2763" s="22"/>
      <c r="OB2763" s="22"/>
      <c r="OC2763" s="22"/>
      <c r="OD2763" s="22"/>
      <c r="OE2763" s="22"/>
      <c r="OF2763" s="22"/>
      <c r="OG2763" s="22"/>
      <c r="OH2763" s="22"/>
      <c r="OI2763" s="22"/>
      <c r="OJ2763" s="22"/>
      <c r="OK2763" s="22"/>
      <c r="OL2763" s="22"/>
      <c r="OM2763" s="22"/>
      <c r="ON2763" s="22"/>
      <c r="OO2763" s="22"/>
      <c r="OP2763" s="22"/>
      <c r="OQ2763" s="22"/>
      <c r="OR2763" s="22"/>
    </row>
    <row r="2764" spans="1:408" ht="15" thickBot="1">
      <c r="A2764" s="1"/>
      <c r="B2764" s="12"/>
      <c r="C2764" s="12"/>
      <c r="D2764" s="22"/>
      <c r="E2764" s="54"/>
      <c r="F2764" s="54"/>
      <c r="G2764" s="54"/>
      <c r="H2764" s="55"/>
      <c r="I2764" s="22"/>
      <c r="J2764" s="56"/>
      <c r="K2764" s="81"/>
      <c r="L2764" s="57"/>
      <c r="M2764" s="57"/>
      <c r="N2764" s="55"/>
      <c r="O2764" s="58"/>
      <c r="P2764" s="58"/>
      <c r="Q2764" s="59"/>
      <c r="R2764" s="60"/>
      <c r="S2764" s="60"/>
      <c r="T2764" s="22"/>
      <c r="U2764" s="1"/>
      <c r="V2764" s="23"/>
      <c r="X2764" s="24"/>
      <c r="Y2764" s="24"/>
      <c r="Z2764" s="22"/>
      <c r="AA2764" s="22"/>
      <c r="AB2764" s="22"/>
      <c r="AC2764" s="22"/>
      <c r="AD2764" s="22"/>
      <c r="AE2764" s="22"/>
      <c r="AF2764" s="22"/>
      <c r="AG2764" s="22"/>
      <c r="AH2764" s="22"/>
      <c r="AI2764" s="22"/>
      <c r="AJ2764" s="22"/>
      <c r="AK2764" s="22"/>
      <c r="AL2764" s="22"/>
      <c r="AM2764" s="22"/>
      <c r="AN2764" s="22"/>
      <c r="AO2764" s="22"/>
      <c r="AP2764" s="22"/>
      <c r="AQ2764" s="22"/>
      <c r="AR2764" s="22"/>
      <c r="AS2764" s="22"/>
      <c r="AT2764" s="22"/>
      <c r="AU2764" s="22"/>
      <c r="AV2764" s="22"/>
      <c r="AW2764" s="22"/>
      <c r="AX2764" s="22"/>
      <c r="AY2764" s="22"/>
      <c r="AZ2764" s="22"/>
      <c r="BA2764" s="22"/>
      <c r="BB2764" s="22"/>
      <c r="BC2764" s="22"/>
      <c r="BD2764" s="22"/>
      <c r="BE2764" s="24"/>
      <c r="BF2764" s="22"/>
      <c r="BG2764" s="22"/>
      <c r="BH2764" s="22"/>
      <c r="BI2764" s="22"/>
      <c r="BJ2764" s="22"/>
      <c r="BK2764" s="22"/>
      <c r="BL2764" s="22"/>
      <c r="BM2764" s="22"/>
      <c r="BN2764" s="22"/>
      <c r="BO2764" s="22"/>
      <c r="BP2764" s="22"/>
      <c r="BQ2764" s="22"/>
      <c r="BR2764" s="22"/>
      <c r="BS2764" s="22"/>
      <c r="BT2764" s="22"/>
      <c r="BU2764" s="22"/>
      <c r="BV2764" s="22"/>
      <c r="BW2764" s="22"/>
      <c r="BX2764" s="22"/>
      <c r="BY2764" s="22"/>
      <c r="BZ2764" s="22"/>
      <c r="CA2764" s="22"/>
      <c r="CB2764" s="22"/>
      <c r="CC2764" s="22"/>
      <c r="CD2764" s="22"/>
      <c r="CE2764" s="22"/>
      <c r="CF2764" s="22"/>
      <c r="CG2764" s="22"/>
      <c r="CH2764" s="22"/>
      <c r="CI2764" s="22"/>
      <c r="CJ2764" s="22"/>
      <c r="CK2764" s="24"/>
      <c r="CL2764" s="22"/>
      <c r="CM2764" s="22"/>
      <c r="CN2764" s="22"/>
      <c r="CO2764" s="22"/>
      <c r="CP2764" s="22"/>
      <c r="CQ2764" s="22"/>
      <c r="CR2764" s="22"/>
      <c r="CS2764" s="22"/>
      <c r="CT2764" s="22"/>
      <c r="CU2764" s="22"/>
      <c r="CV2764" s="22"/>
      <c r="CW2764" s="22"/>
      <c r="CX2764" s="22"/>
      <c r="CY2764" s="22"/>
      <c r="CZ2764" s="22"/>
      <c r="DA2764" s="22"/>
      <c r="DB2764" s="22"/>
      <c r="DC2764" s="22"/>
      <c r="DD2764" s="22"/>
      <c r="DE2764" s="22"/>
      <c r="DF2764" s="22"/>
      <c r="DG2764" s="22"/>
      <c r="DH2764" s="22"/>
      <c r="DI2764" s="22"/>
      <c r="DJ2764" s="22"/>
      <c r="DK2764" s="22"/>
      <c r="DL2764" s="22"/>
      <c r="DM2764" s="22"/>
      <c r="DN2764" s="22"/>
      <c r="DO2764" s="22"/>
      <c r="DP2764" s="22"/>
      <c r="DQ2764" s="24"/>
      <c r="DR2764" s="22"/>
      <c r="DS2764" s="22"/>
      <c r="DT2764" s="22"/>
      <c r="DU2764" s="22"/>
      <c r="DV2764" s="22"/>
      <c r="DW2764" s="22"/>
      <c r="DX2764" s="22"/>
      <c r="DY2764" s="22"/>
      <c r="DZ2764" s="22"/>
      <c r="EA2764" s="22"/>
      <c r="EB2764" s="22"/>
      <c r="EC2764" s="22"/>
      <c r="ED2764" s="22"/>
      <c r="EE2764" s="22"/>
      <c r="EF2764" s="22"/>
      <c r="EG2764" s="22"/>
      <c r="EH2764" s="22"/>
      <c r="EI2764" s="22"/>
      <c r="EJ2764" s="22"/>
      <c r="EK2764" s="22"/>
      <c r="EL2764" s="22"/>
      <c r="EM2764" s="22"/>
      <c r="EN2764" s="22"/>
      <c r="EO2764" s="22"/>
      <c r="EP2764" s="22"/>
      <c r="EQ2764" s="22"/>
      <c r="ER2764" s="22"/>
      <c r="ES2764" s="22"/>
      <c r="ET2764" s="22"/>
      <c r="EU2764" s="22"/>
      <c r="EV2764" s="22"/>
      <c r="EW2764" s="24"/>
      <c r="EX2764" s="22"/>
      <c r="EY2764" s="22"/>
      <c r="EZ2764" s="22"/>
      <c r="FA2764" s="22"/>
      <c r="FB2764" s="22"/>
      <c r="FC2764" s="22"/>
      <c r="FD2764" s="22"/>
      <c r="FE2764" s="22"/>
      <c r="FF2764" s="22"/>
      <c r="FG2764" s="22"/>
      <c r="FH2764" s="22"/>
      <c r="FI2764" s="22"/>
      <c r="FJ2764" s="22"/>
      <c r="FK2764" s="22"/>
      <c r="FL2764" s="22"/>
      <c r="FM2764" s="22"/>
      <c r="FN2764" s="22"/>
      <c r="FO2764" s="22"/>
      <c r="FP2764" s="22"/>
      <c r="FQ2764" s="22"/>
      <c r="FR2764" s="22"/>
      <c r="FS2764" s="22"/>
      <c r="FT2764" s="22"/>
      <c r="FU2764" s="22"/>
      <c r="FV2764" s="22"/>
      <c r="FW2764" s="22"/>
      <c r="FX2764" s="22"/>
      <c r="FY2764" s="22"/>
      <c r="FZ2764" s="22"/>
      <c r="GA2764" s="22"/>
      <c r="GB2764" s="22"/>
      <c r="GC2764" s="24"/>
      <c r="GD2764" s="22"/>
      <c r="GE2764" s="22"/>
      <c r="GF2764" s="22"/>
      <c r="GG2764" s="22"/>
      <c r="GH2764" s="22"/>
      <c r="GI2764" s="22"/>
      <c r="GJ2764" s="22"/>
      <c r="GK2764" s="22"/>
      <c r="GL2764" s="22"/>
      <c r="GM2764" s="22"/>
      <c r="GN2764" s="22"/>
      <c r="GO2764" s="22"/>
      <c r="GP2764" s="22"/>
      <c r="GQ2764" s="22"/>
      <c r="GR2764" s="22"/>
      <c r="GS2764" s="22"/>
      <c r="GT2764" s="22"/>
      <c r="GU2764" s="22"/>
      <c r="GV2764" s="22"/>
      <c r="GW2764" s="22"/>
      <c r="GX2764" s="22"/>
      <c r="GY2764" s="22"/>
      <c r="GZ2764" s="22"/>
      <c r="HA2764" s="22"/>
      <c r="HB2764" s="22"/>
      <c r="HC2764" s="22"/>
      <c r="HD2764" s="22"/>
      <c r="HE2764" s="22"/>
      <c r="HF2764" s="22"/>
      <c r="HG2764" s="22"/>
      <c r="HH2764" s="22"/>
      <c r="HI2764" s="24"/>
      <c r="HJ2764" s="22"/>
      <c r="HK2764" s="22"/>
      <c r="HL2764" s="22"/>
      <c r="HM2764" s="22"/>
      <c r="HN2764" s="22"/>
      <c r="HO2764" s="22"/>
      <c r="HP2764" s="22"/>
      <c r="HQ2764" s="22"/>
      <c r="HR2764" s="22"/>
      <c r="HS2764" s="22"/>
      <c r="HT2764" s="22"/>
      <c r="HU2764" s="22"/>
      <c r="HV2764" s="22"/>
      <c r="HW2764" s="22"/>
      <c r="HX2764" s="22"/>
      <c r="HY2764" s="22"/>
      <c r="HZ2764" s="22"/>
      <c r="IA2764" s="22"/>
      <c r="IB2764" s="22"/>
      <c r="IC2764" s="22"/>
      <c r="ID2764" s="22"/>
      <c r="IE2764" s="22"/>
      <c r="IF2764" s="22"/>
      <c r="IG2764" s="22"/>
      <c r="IH2764" s="22"/>
      <c r="II2764" s="22"/>
      <c r="IJ2764" s="22"/>
      <c r="IK2764" s="22"/>
      <c r="IL2764" s="22"/>
      <c r="IM2764" s="22"/>
      <c r="IN2764" s="22"/>
      <c r="IO2764" s="24"/>
      <c r="IP2764" s="22"/>
      <c r="IQ2764" s="22"/>
      <c r="IR2764" s="22"/>
      <c r="IS2764" s="22"/>
      <c r="IT2764" s="22"/>
      <c r="IU2764" s="22"/>
      <c r="IV2764" s="22"/>
      <c r="IW2764" s="22"/>
      <c r="IX2764" s="22"/>
      <c r="IY2764" s="22"/>
      <c r="IZ2764" s="22"/>
      <c r="JA2764" s="22"/>
      <c r="JB2764" s="22"/>
      <c r="JC2764" s="22"/>
      <c r="JD2764" s="22"/>
      <c r="JE2764" s="22"/>
      <c r="JF2764" s="22"/>
      <c r="JG2764" s="22"/>
      <c r="JH2764" s="22"/>
      <c r="JI2764" s="22"/>
      <c r="JJ2764" s="22"/>
      <c r="JK2764" s="22"/>
      <c r="JL2764" s="22"/>
      <c r="JM2764" s="22"/>
      <c r="JN2764" s="22"/>
      <c r="JO2764" s="22"/>
      <c r="JP2764" s="22"/>
      <c r="JQ2764" s="22"/>
      <c r="JR2764" s="22"/>
      <c r="JS2764" s="22"/>
      <c r="JT2764" s="22"/>
      <c r="JU2764" s="24"/>
      <c r="JV2764" s="22"/>
      <c r="JW2764" s="22"/>
      <c r="JX2764" s="22"/>
      <c r="JY2764" s="22"/>
      <c r="JZ2764" s="22"/>
      <c r="KA2764" s="22"/>
      <c r="KB2764" s="22"/>
      <c r="KC2764" s="22"/>
      <c r="KD2764" s="22"/>
      <c r="KE2764" s="22"/>
      <c r="KF2764" s="22"/>
      <c r="KG2764" s="22"/>
      <c r="KH2764" s="22"/>
      <c r="KI2764" s="22"/>
      <c r="KJ2764" s="22"/>
      <c r="KK2764" s="22"/>
      <c r="KL2764" s="22"/>
      <c r="KM2764" s="22"/>
      <c r="KN2764" s="22"/>
      <c r="KO2764" s="22"/>
      <c r="KP2764" s="22"/>
      <c r="KQ2764" s="22"/>
      <c r="KR2764" s="22"/>
      <c r="KS2764" s="22"/>
      <c r="KT2764" s="22"/>
      <c r="KU2764" s="22"/>
      <c r="KV2764" s="22"/>
      <c r="KW2764" s="22"/>
      <c r="KX2764" s="22"/>
      <c r="KY2764" s="22"/>
      <c r="KZ2764" s="22"/>
      <c r="LA2764" s="24"/>
      <c r="LB2764" s="22"/>
      <c r="LC2764" s="22"/>
      <c r="LD2764" s="22"/>
      <c r="LE2764" s="22"/>
      <c r="LF2764" s="22"/>
      <c r="LG2764" s="22"/>
      <c r="LH2764" s="22"/>
      <c r="LI2764" s="22"/>
      <c r="LJ2764" s="22"/>
      <c r="LK2764" s="22"/>
      <c r="LL2764" s="22"/>
      <c r="LM2764" s="22"/>
      <c r="LN2764" s="22"/>
      <c r="LO2764" s="22"/>
      <c r="LP2764" s="22"/>
      <c r="LQ2764" s="22"/>
      <c r="LR2764" s="22"/>
      <c r="LS2764" s="22"/>
      <c r="LT2764" s="22"/>
      <c r="LU2764" s="22"/>
      <c r="LV2764" s="22"/>
      <c r="LW2764" s="22"/>
      <c r="LX2764" s="22"/>
      <c r="LY2764" s="22"/>
      <c r="LZ2764" s="22"/>
      <c r="MA2764" s="22"/>
      <c r="MB2764" s="22"/>
      <c r="MC2764" s="22"/>
      <c r="MD2764" s="22"/>
      <c r="ME2764" s="22"/>
      <c r="MF2764" s="22"/>
      <c r="MG2764" s="24"/>
      <c r="MH2764" s="22"/>
      <c r="MI2764" s="22"/>
      <c r="MJ2764" s="22"/>
      <c r="MK2764" s="22"/>
      <c r="ML2764" s="22"/>
      <c r="MM2764" s="22"/>
      <c r="MN2764" s="22"/>
      <c r="MO2764" s="22"/>
      <c r="MP2764" s="22"/>
      <c r="MQ2764" s="22"/>
      <c r="MR2764" s="22"/>
      <c r="MS2764" s="22"/>
      <c r="MT2764" s="22"/>
      <c r="MU2764" s="22"/>
      <c r="MV2764" s="22"/>
      <c r="MW2764" s="22"/>
      <c r="MX2764" s="22"/>
      <c r="MY2764" s="22"/>
      <c r="MZ2764" s="22"/>
      <c r="NA2764" s="22"/>
      <c r="NB2764" s="22"/>
      <c r="NC2764" s="22"/>
      <c r="ND2764" s="22"/>
      <c r="NE2764" s="22"/>
      <c r="NF2764" s="22"/>
      <c r="NG2764" s="22"/>
      <c r="NH2764" s="22"/>
      <c r="NI2764" s="22"/>
      <c r="NJ2764" s="22"/>
      <c r="NK2764" s="22"/>
      <c r="NL2764" s="22"/>
      <c r="NM2764" s="24"/>
      <c r="NN2764" s="22"/>
      <c r="NO2764" s="22"/>
      <c r="NP2764" s="22"/>
      <c r="NQ2764" s="22"/>
      <c r="NR2764" s="22"/>
      <c r="NS2764" s="22"/>
      <c r="NT2764" s="22"/>
      <c r="NU2764" s="22"/>
      <c r="NV2764" s="22"/>
      <c r="NW2764" s="22"/>
      <c r="NX2764" s="22"/>
      <c r="NY2764" s="22"/>
      <c r="NZ2764" s="22"/>
      <c r="OA2764" s="22"/>
      <c r="OB2764" s="22"/>
      <c r="OC2764" s="22"/>
      <c r="OD2764" s="22"/>
      <c r="OE2764" s="22"/>
      <c r="OF2764" s="22"/>
      <c r="OG2764" s="22"/>
      <c r="OH2764" s="22"/>
      <c r="OI2764" s="22"/>
      <c r="OJ2764" s="22"/>
      <c r="OK2764" s="22"/>
      <c r="OL2764" s="22"/>
      <c r="OM2764" s="22"/>
      <c r="ON2764" s="22"/>
      <c r="OO2764" s="22"/>
      <c r="OP2764" s="22"/>
      <c r="OQ2764" s="22"/>
      <c r="OR2764" s="22"/>
    </row>
    <row r="2765" spans="1:408" ht="15" thickBot="1">
      <c r="A2765" s="1"/>
      <c r="B2765" s="12"/>
      <c r="C2765" s="12"/>
      <c r="D2765" s="22"/>
      <c r="E2765" s="54"/>
      <c r="F2765" s="54"/>
      <c r="G2765" s="54"/>
      <c r="H2765" s="55"/>
      <c r="I2765" s="22"/>
      <c r="J2765" s="56"/>
      <c r="K2765" s="80"/>
      <c r="L2765" s="57"/>
      <c r="M2765" s="57"/>
      <c r="N2765" s="55"/>
      <c r="O2765" s="58"/>
      <c r="P2765" s="58"/>
      <c r="Q2765" s="59"/>
      <c r="R2765" s="60"/>
      <c r="S2765" s="60"/>
      <c r="T2765" s="22"/>
      <c r="U2765" s="1"/>
      <c r="V2765" s="23"/>
      <c r="X2765" s="24"/>
      <c r="Y2765" s="24"/>
      <c r="Z2765" s="22"/>
      <c r="AA2765" s="22"/>
      <c r="AB2765" s="22"/>
      <c r="AC2765" s="22"/>
      <c r="AD2765" s="22"/>
      <c r="AE2765" s="22"/>
      <c r="AF2765" s="22"/>
      <c r="AG2765" s="22"/>
      <c r="AH2765" s="22"/>
      <c r="AI2765" s="22"/>
      <c r="AJ2765" s="22"/>
      <c r="AK2765" s="22"/>
      <c r="AL2765" s="22"/>
      <c r="AM2765" s="22"/>
      <c r="AN2765" s="22"/>
      <c r="AO2765" s="22"/>
      <c r="AP2765" s="22"/>
      <c r="AQ2765" s="22"/>
      <c r="AR2765" s="22"/>
      <c r="AS2765" s="22"/>
      <c r="AT2765" s="22"/>
      <c r="AU2765" s="22"/>
      <c r="AV2765" s="22"/>
      <c r="AW2765" s="22"/>
      <c r="AX2765" s="22"/>
      <c r="AY2765" s="22"/>
      <c r="AZ2765" s="22"/>
      <c r="BA2765" s="22"/>
      <c r="BB2765" s="22"/>
      <c r="BC2765" s="22"/>
      <c r="BD2765" s="22"/>
      <c r="BE2765" s="24"/>
      <c r="BF2765" s="22"/>
      <c r="BG2765" s="22"/>
      <c r="BH2765" s="22"/>
      <c r="BI2765" s="22"/>
      <c r="BJ2765" s="22"/>
      <c r="BK2765" s="22"/>
      <c r="BL2765" s="22"/>
      <c r="BM2765" s="22"/>
      <c r="BN2765" s="22"/>
      <c r="BO2765" s="22"/>
      <c r="BP2765" s="22"/>
      <c r="BQ2765" s="22"/>
      <c r="BR2765" s="22"/>
      <c r="BS2765" s="22"/>
      <c r="BT2765" s="22"/>
      <c r="BU2765" s="22"/>
      <c r="BV2765" s="22"/>
      <c r="BW2765" s="22"/>
      <c r="BX2765" s="22"/>
      <c r="BY2765" s="22"/>
      <c r="BZ2765" s="22"/>
      <c r="CA2765" s="22"/>
      <c r="CB2765" s="22"/>
      <c r="CC2765" s="22"/>
      <c r="CD2765" s="22"/>
      <c r="CE2765" s="22"/>
      <c r="CF2765" s="22"/>
      <c r="CG2765" s="22"/>
      <c r="CH2765" s="22"/>
      <c r="CI2765" s="22"/>
      <c r="CJ2765" s="22"/>
      <c r="CK2765" s="24"/>
      <c r="CL2765" s="22"/>
      <c r="CM2765" s="22"/>
      <c r="CN2765" s="22"/>
      <c r="CO2765" s="22"/>
      <c r="CP2765" s="22"/>
      <c r="CQ2765" s="22"/>
      <c r="CR2765" s="22"/>
      <c r="CS2765" s="22"/>
      <c r="CT2765" s="22"/>
      <c r="CU2765" s="22"/>
      <c r="CV2765" s="22"/>
      <c r="CW2765" s="22"/>
      <c r="CX2765" s="22"/>
      <c r="CY2765" s="22"/>
      <c r="CZ2765" s="22"/>
      <c r="DA2765" s="22"/>
      <c r="DB2765" s="22"/>
      <c r="DC2765" s="22"/>
      <c r="DD2765" s="22"/>
      <c r="DE2765" s="22"/>
      <c r="DF2765" s="22"/>
      <c r="DG2765" s="22"/>
      <c r="DH2765" s="22"/>
      <c r="DI2765" s="22"/>
      <c r="DJ2765" s="22"/>
      <c r="DK2765" s="22"/>
      <c r="DL2765" s="22"/>
      <c r="DM2765" s="22"/>
      <c r="DN2765" s="22"/>
      <c r="DO2765" s="22"/>
      <c r="DP2765" s="22"/>
      <c r="DQ2765" s="24"/>
      <c r="DR2765" s="22"/>
      <c r="DS2765" s="22"/>
      <c r="DT2765" s="22"/>
      <c r="DU2765" s="22"/>
      <c r="DV2765" s="22"/>
      <c r="DW2765" s="22"/>
      <c r="DX2765" s="22"/>
      <c r="DY2765" s="22"/>
      <c r="DZ2765" s="22"/>
      <c r="EA2765" s="22"/>
      <c r="EB2765" s="22"/>
      <c r="EC2765" s="22"/>
      <c r="ED2765" s="22"/>
      <c r="EE2765" s="22"/>
      <c r="EF2765" s="22"/>
      <c r="EG2765" s="22"/>
      <c r="EH2765" s="22"/>
      <c r="EI2765" s="22"/>
      <c r="EJ2765" s="22"/>
      <c r="EK2765" s="22"/>
      <c r="EL2765" s="22"/>
      <c r="EM2765" s="22"/>
      <c r="EN2765" s="22"/>
      <c r="EO2765" s="22"/>
      <c r="EP2765" s="22"/>
      <c r="EQ2765" s="22"/>
      <c r="ER2765" s="22"/>
      <c r="ES2765" s="22"/>
      <c r="ET2765" s="22"/>
      <c r="EU2765" s="22"/>
      <c r="EV2765" s="22"/>
      <c r="EW2765" s="24"/>
      <c r="EX2765" s="22"/>
      <c r="EY2765" s="22"/>
      <c r="EZ2765" s="22"/>
      <c r="FA2765" s="22"/>
      <c r="FB2765" s="22"/>
      <c r="FC2765" s="22"/>
      <c r="FD2765" s="22"/>
      <c r="FE2765" s="22"/>
      <c r="FF2765" s="22"/>
      <c r="FG2765" s="22"/>
      <c r="FH2765" s="22"/>
      <c r="FI2765" s="22"/>
      <c r="FJ2765" s="22"/>
      <c r="FK2765" s="22"/>
      <c r="FL2765" s="22"/>
      <c r="FM2765" s="22"/>
      <c r="FN2765" s="22"/>
      <c r="FO2765" s="22"/>
      <c r="FP2765" s="22"/>
      <c r="FQ2765" s="22"/>
      <c r="FR2765" s="22"/>
      <c r="FS2765" s="22"/>
      <c r="FT2765" s="22"/>
      <c r="FU2765" s="22"/>
      <c r="FV2765" s="22"/>
      <c r="FW2765" s="22"/>
      <c r="FX2765" s="22"/>
      <c r="FY2765" s="22"/>
      <c r="FZ2765" s="22"/>
      <c r="GA2765" s="22"/>
      <c r="GB2765" s="22"/>
      <c r="GC2765" s="24"/>
      <c r="GD2765" s="22"/>
      <c r="GE2765" s="22"/>
      <c r="GF2765" s="22"/>
      <c r="GG2765" s="22"/>
      <c r="GH2765" s="22"/>
      <c r="GI2765" s="22"/>
      <c r="GJ2765" s="22"/>
      <c r="GK2765" s="22"/>
      <c r="GL2765" s="22"/>
      <c r="GM2765" s="22"/>
      <c r="GN2765" s="22"/>
      <c r="GO2765" s="22"/>
      <c r="GP2765" s="22"/>
      <c r="GQ2765" s="22"/>
      <c r="GR2765" s="22"/>
      <c r="GS2765" s="22"/>
      <c r="GT2765" s="22"/>
      <c r="GU2765" s="22"/>
      <c r="GV2765" s="22"/>
      <c r="GW2765" s="22"/>
      <c r="GX2765" s="22"/>
      <c r="GY2765" s="22"/>
      <c r="GZ2765" s="22"/>
      <c r="HA2765" s="22"/>
      <c r="HB2765" s="22"/>
      <c r="HC2765" s="22"/>
      <c r="HD2765" s="22"/>
      <c r="HE2765" s="22"/>
      <c r="HF2765" s="22"/>
      <c r="HG2765" s="22"/>
      <c r="HH2765" s="22"/>
      <c r="HI2765" s="24"/>
      <c r="HJ2765" s="22"/>
      <c r="HK2765" s="22"/>
      <c r="HL2765" s="22"/>
      <c r="HM2765" s="22"/>
      <c r="HN2765" s="22"/>
      <c r="HO2765" s="22"/>
      <c r="HP2765" s="22"/>
      <c r="HQ2765" s="22"/>
      <c r="HR2765" s="22"/>
      <c r="HS2765" s="22"/>
      <c r="HT2765" s="22"/>
      <c r="HU2765" s="22"/>
      <c r="HV2765" s="22"/>
      <c r="HW2765" s="22"/>
      <c r="HX2765" s="22"/>
      <c r="HY2765" s="22"/>
      <c r="HZ2765" s="22"/>
      <c r="IA2765" s="22"/>
      <c r="IB2765" s="22"/>
      <c r="IC2765" s="22"/>
      <c r="ID2765" s="22"/>
      <c r="IE2765" s="22"/>
      <c r="IF2765" s="22"/>
      <c r="IG2765" s="22"/>
      <c r="IH2765" s="22"/>
      <c r="II2765" s="22"/>
      <c r="IJ2765" s="22"/>
      <c r="IK2765" s="22"/>
      <c r="IL2765" s="22"/>
      <c r="IM2765" s="22"/>
      <c r="IN2765" s="22"/>
      <c r="IO2765" s="24"/>
      <c r="IP2765" s="22"/>
      <c r="IQ2765" s="22"/>
      <c r="IR2765" s="22"/>
      <c r="IS2765" s="22"/>
      <c r="IT2765" s="22"/>
      <c r="IU2765" s="22"/>
      <c r="IV2765" s="22"/>
      <c r="IW2765" s="22"/>
      <c r="IX2765" s="22"/>
      <c r="IY2765" s="22"/>
      <c r="IZ2765" s="22"/>
      <c r="JA2765" s="22"/>
      <c r="JB2765" s="22"/>
      <c r="JC2765" s="22"/>
      <c r="JD2765" s="22"/>
      <c r="JE2765" s="22"/>
      <c r="JF2765" s="22"/>
      <c r="JG2765" s="22"/>
      <c r="JH2765" s="22"/>
      <c r="JI2765" s="22"/>
      <c r="JJ2765" s="22"/>
      <c r="JK2765" s="22"/>
      <c r="JL2765" s="22"/>
      <c r="JM2765" s="22"/>
      <c r="JN2765" s="22"/>
      <c r="JO2765" s="22"/>
      <c r="JP2765" s="22"/>
      <c r="JQ2765" s="22"/>
      <c r="JR2765" s="22"/>
      <c r="JS2765" s="22"/>
      <c r="JT2765" s="22"/>
      <c r="JU2765" s="24"/>
      <c r="JV2765" s="22"/>
      <c r="JW2765" s="22"/>
      <c r="JX2765" s="22"/>
      <c r="JY2765" s="22"/>
      <c r="JZ2765" s="22"/>
      <c r="KA2765" s="22"/>
      <c r="KB2765" s="22"/>
      <c r="KC2765" s="22"/>
      <c r="KD2765" s="22"/>
      <c r="KE2765" s="22"/>
      <c r="KF2765" s="22"/>
      <c r="KG2765" s="22"/>
      <c r="KH2765" s="22"/>
      <c r="KI2765" s="22"/>
      <c r="KJ2765" s="22"/>
      <c r="KK2765" s="22"/>
      <c r="KL2765" s="22"/>
      <c r="KM2765" s="22"/>
      <c r="KN2765" s="22"/>
      <c r="KO2765" s="22"/>
      <c r="KP2765" s="22"/>
      <c r="KQ2765" s="22"/>
      <c r="KR2765" s="22"/>
      <c r="KS2765" s="22"/>
      <c r="KT2765" s="22"/>
      <c r="KU2765" s="22"/>
      <c r="KV2765" s="22"/>
      <c r="KW2765" s="22"/>
      <c r="KX2765" s="22"/>
      <c r="KY2765" s="22"/>
      <c r="KZ2765" s="22"/>
      <c r="LA2765" s="24"/>
      <c r="LB2765" s="22"/>
      <c r="LC2765" s="22"/>
      <c r="LD2765" s="22"/>
      <c r="LE2765" s="22"/>
      <c r="LF2765" s="22"/>
      <c r="LG2765" s="22"/>
      <c r="LH2765" s="22"/>
      <c r="LI2765" s="22"/>
      <c r="LJ2765" s="22"/>
      <c r="LK2765" s="22"/>
      <c r="LL2765" s="22"/>
      <c r="LM2765" s="22"/>
      <c r="LN2765" s="22"/>
      <c r="LO2765" s="22"/>
      <c r="LP2765" s="22"/>
      <c r="LQ2765" s="22"/>
      <c r="LR2765" s="22"/>
      <c r="LS2765" s="22"/>
      <c r="LT2765" s="22"/>
      <c r="LU2765" s="22"/>
      <c r="LV2765" s="22"/>
      <c r="LW2765" s="22"/>
      <c r="LX2765" s="22"/>
      <c r="LY2765" s="22"/>
      <c r="LZ2765" s="22"/>
      <c r="MA2765" s="22"/>
      <c r="MB2765" s="22"/>
      <c r="MC2765" s="22"/>
      <c r="MD2765" s="22"/>
      <c r="ME2765" s="22"/>
      <c r="MF2765" s="22"/>
      <c r="MG2765" s="24"/>
      <c r="MH2765" s="22"/>
      <c r="MI2765" s="22"/>
      <c r="MJ2765" s="22"/>
      <c r="MK2765" s="22"/>
      <c r="ML2765" s="22"/>
      <c r="MM2765" s="22"/>
      <c r="MN2765" s="22"/>
      <c r="MO2765" s="22"/>
      <c r="MP2765" s="22"/>
      <c r="MQ2765" s="22"/>
      <c r="MR2765" s="22"/>
      <c r="MS2765" s="22"/>
      <c r="MT2765" s="22"/>
      <c r="MU2765" s="22"/>
      <c r="MV2765" s="22"/>
      <c r="MW2765" s="22"/>
      <c r="MX2765" s="22"/>
      <c r="MY2765" s="22"/>
      <c r="MZ2765" s="22"/>
      <c r="NA2765" s="22"/>
      <c r="NB2765" s="22"/>
      <c r="NC2765" s="22"/>
      <c r="ND2765" s="22"/>
      <c r="NE2765" s="22"/>
      <c r="NF2765" s="22"/>
      <c r="NG2765" s="22"/>
      <c r="NH2765" s="22"/>
      <c r="NI2765" s="22"/>
      <c r="NJ2765" s="22"/>
      <c r="NK2765" s="22"/>
      <c r="NL2765" s="22"/>
      <c r="NM2765" s="24"/>
      <c r="NN2765" s="22"/>
      <c r="NO2765" s="22"/>
      <c r="NP2765" s="22"/>
      <c r="NQ2765" s="22"/>
      <c r="NR2765" s="22"/>
      <c r="NS2765" s="22"/>
      <c r="NT2765" s="22"/>
      <c r="NU2765" s="22"/>
      <c r="NV2765" s="22"/>
      <c r="NW2765" s="22"/>
      <c r="NX2765" s="22"/>
      <c r="NY2765" s="22"/>
      <c r="NZ2765" s="22"/>
      <c r="OA2765" s="22"/>
      <c r="OB2765" s="22"/>
      <c r="OC2765" s="22"/>
      <c r="OD2765" s="22"/>
      <c r="OE2765" s="22"/>
      <c r="OF2765" s="22"/>
      <c r="OG2765" s="22"/>
      <c r="OH2765" s="22"/>
      <c r="OI2765" s="22"/>
      <c r="OJ2765" s="22"/>
      <c r="OK2765" s="22"/>
      <c r="OL2765" s="22"/>
      <c r="OM2765" s="22"/>
      <c r="ON2765" s="22"/>
      <c r="OO2765" s="22"/>
      <c r="OP2765" s="22"/>
      <c r="OQ2765" s="22"/>
      <c r="OR2765" s="22"/>
    </row>
    <row r="2766" spans="1:408" ht="15" thickBot="1">
      <c r="A2766" s="1"/>
      <c r="B2766" s="12"/>
      <c r="C2766" s="12"/>
      <c r="D2766" s="22"/>
      <c r="E2766" s="54"/>
      <c r="F2766" s="54"/>
      <c r="G2766" s="54"/>
      <c r="H2766" s="55"/>
      <c r="I2766" s="22"/>
      <c r="J2766" s="56"/>
      <c r="K2766" s="81"/>
      <c r="L2766" s="57"/>
      <c r="M2766" s="57"/>
      <c r="N2766" s="55"/>
      <c r="O2766" s="58"/>
      <c r="P2766" s="58"/>
      <c r="Q2766" s="59"/>
      <c r="R2766" s="60"/>
      <c r="S2766" s="60"/>
      <c r="T2766" s="22"/>
      <c r="U2766" s="1"/>
      <c r="V2766" s="23"/>
      <c r="X2766" s="24"/>
      <c r="Y2766" s="24"/>
      <c r="Z2766" s="22"/>
      <c r="AA2766" s="22"/>
      <c r="AB2766" s="22"/>
      <c r="AC2766" s="22"/>
      <c r="AD2766" s="22"/>
      <c r="AE2766" s="22"/>
      <c r="AF2766" s="22"/>
      <c r="AG2766" s="22"/>
      <c r="AH2766" s="22"/>
      <c r="AI2766" s="22"/>
      <c r="AJ2766" s="22"/>
      <c r="AK2766" s="22"/>
      <c r="AL2766" s="22"/>
      <c r="AM2766" s="22"/>
      <c r="AN2766" s="22"/>
      <c r="AO2766" s="22"/>
      <c r="AP2766" s="22"/>
      <c r="AQ2766" s="22"/>
      <c r="AR2766" s="22"/>
      <c r="AS2766" s="22"/>
      <c r="AT2766" s="22"/>
      <c r="AU2766" s="22"/>
      <c r="AV2766" s="22"/>
      <c r="AW2766" s="22"/>
      <c r="AX2766" s="22"/>
      <c r="AY2766" s="22"/>
      <c r="AZ2766" s="22"/>
      <c r="BA2766" s="22"/>
      <c r="BB2766" s="22"/>
      <c r="BC2766" s="22"/>
      <c r="BD2766" s="22"/>
      <c r="BE2766" s="24"/>
      <c r="BF2766" s="22"/>
      <c r="BG2766" s="22"/>
      <c r="BH2766" s="22"/>
      <c r="BI2766" s="22"/>
      <c r="BJ2766" s="22"/>
      <c r="BK2766" s="22"/>
      <c r="BL2766" s="22"/>
      <c r="BM2766" s="22"/>
      <c r="BN2766" s="22"/>
      <c r="BO2766" s="22"/>
      <c r="BP2766" s="22"/>
      <c r="BQ2766" s="22"/>
      <c r="BR2766" s="22"/>
      <c r="BS2766" s="22"/>
      <c r="BT2766" s="22"/>
      <c r="BU2766" s="22"/>
      <c r="BV2766" s="22"/>
      <c r="BW2766" s="22"/>
      <c r="BX2766" s="22"/>
      <c r="BY2766" s="22"/>
      <c r="BZ2766" s="22"/>
      <c r="CA2766" s="22"/>
      <c r="CB2766" s="22"/>
      <c r="CC2766" s="22"/>
      <c r="CD2766" s="22"/>
      <c r="CE2766" s="22"/>
      <c r="CF2766" s="22"/>
      <c r="CG2766" s="22"/>
      <c r="CH2766" s="22"/>
      <c r="CI2766" s="22"/>
      <c r="CJ2766" s="22"/>
      <c r="CK2766" s="24"/>
      <c r="CL2766" s="22"/>
      <c r="CM2766" s="22"/>
      <c r="CN2766" s="22"/>
      <c r="CO2766" s="22"/>
      <c r="CP2766" s="22"/>
      <c r="CQ2766" s="22"/>
      <c r="CR2766" s="22"/>
      <c r="CS2766" s="22"/>
      <c r="CT2766" s="22"/>
      <c r="CU2766" s="22"/>
      <c r="CV2766" s="22"/>
      <c r="CW2766" s="22"/>
      <c r="CX2766" s="22"/>
      <c r="CY2766" s="22"/>
      <c r="CZ2766" s="22"/>
      <c r="DA2766" s="22"/>
      <c r="DB2766" s="22"/>
      <c r="DC2766" s="22"/>
      <c r="DD2766" s="22"/>
      <c r="DE2766" s="22"/>
      <c r="DF2766" s="22"/>
      <c r="DG2766" s="22"/>
      <c r="DH2766" s="22"/>
      <c r="DI2766" s="22"/>
      <c r="DJ2766" s="22"/>
      <c r="DK2766" s="22"/>
      <c r="DL2766" s="22"/>
      <c r="DM2766" s="22"/>
      <c r="DN2766" s="22"/>
      <c r="DO2766" s="22"/>
      <c r="DP2766" s="22"/>
      <c r="DQ2766" s="24"/>
      <c r="DR2766" s="22"/>
      <c r="DS2766" s="22"/>
      <c r="DT2766" s="22"/>
      <c r="DU2766" s="22"/>
      <c r="DV2766" s="22"/>
      <c r="DW2766" s="22"/>
      <c r="DX2766" s="22"/>
      <c r="DY2766" s="22"/>
      <c r="DZ2766" s="22"/>
      <c r="EA2766" s="22"/>
      <c r="EB2766" s="22"/>
      <c r="EC2766" s="22"/>
      <c r="ED2766" s="22"/>
      <c r="EE2766" s="22"/>
      <c r="EF2766" s="22"/>
      <c r="EG2766" s="22"/>
      <c r="EH2766" s="22"/>
      <c r="EI2766" s="22"/>
      <c r="EJ2766" s="22"/>
      <c r="EK2766" s="22"/>
      <c r="EL2766" s="22"/>
      <c r="EM2766" s="22"/>
      <c r="EN2766" s="22"/>
      <c r="EO2766" s="22"/>
      <c r="EP2766" s="22"/>
      <c r="EQ2766" s="22"/>
      <c r="ER2766" s="22"/>
      <c r="ES2766" s="22"/>
      <c r="ET2766" s="22"/>
      <c r="EU2766" s="22"/>
      <c r="EV2766" s="22"/>
      <c r="EW2766" s="24"/>
      <c r="EX2766" s="22"/>
      <c r="EY2766" s="22"/>
      <c r="EZ2766" s="22"/>
      <c r="FA2766" s="22"/>
      <c r="FB2766" s="22"/>
      <c r="FC2766" s="22"/>
      <c r="FD2766" s="22"/>
      <c r="FE2766" s="22"/>
      <c r="FF2766" s="22"/>
      <c r="FG2766" s="22"/>
      <c r="FH2766" s="22"/>
      <c r="FI2766" s="22"/>
      <c r="FJ2766" s="22"/>
      <c r="FK2766" s="22"/>
      <c r="FL2766" s="22"/>
      <c r="FM2766" s="22"/>
      <c r="FN2766" s="22"/>
      <c r="FO2766" s="22"/>
      <c r="FP2766" s="22"/>
      <c r="FQ2766" s="22"/>
      <c r="FR2766" s="22"/>
      <c r="FS2766" s="22"/>
      <c r="FT2766" s="22"/>
      <c r="FU2766" s="22"/>
      <c r="FV2766" s="22"/>
      <c r="FW2766" s="22"/>
      <c r="FX2766" s="22"/>
      <c r="FY2766" s="22"/>
      <c r="FZ2766" s="22"/>
      <c r="GA2766" s="22"/>
      <c r="GB2766" s="22"/>
      <c r="GC2766" s="24"/>
      <c r="GD2766" s="22"/>
      <c r="GE2766" s="22"/>
      <c r="GF2766" s="22"/>
      <c r="GG2766" s="22"/>
      <c r="GH2766" s="22"/>
      <c r="GI2766" s="22"/>
      <c r="GJ2766" s="22"/>
      <c r="GK2766" s="22"/>
      <c r="GL2766" s="22"/>
      <c r="GM2766" s="22"/>
      <c r="GN2766" s="22"/>
      <c r="GO2766" s="22"/>
      <c r="GP2766" s="22"/>
      <c r="GQ2766" s="22"/>
      <c r="GR2766" s="22"/>
      <c r="GS2766" s="22"/>
      <c r="GT2766" s="22"/>
      <c r="GU2766" s="22"/>
      <c r="GV2766" s="22"/>
      <c r="GW2766" s="22"/>
      <c r="GX2766" s="22"/>
      <c r="GY2766" s="22"/>
      <c r="GZ2766" s="22"/>
      <c r="HA2766" s="22"/>
      <c r="HB2766" s="22"/>
      <c r="HC2766" s="22"/>
      <c r="HD2766" s="22"/>
      <c r="HE2766" s="22"/>
      <c r="HF2766" s="22"/>
      <c r="HG2766" s="22"/>
      <c r="HH2766" s="22"/>
      <c r="HI2766" s="24"/>
      <c r="HJ2766" s="22"/>
      <c r="HK2766" s="22"/>
      <c r="HL2766" s="22"/>
      <c r="HM2766" s="22"/>
      <c r="HN2766" s="22"/>
      <c r="HO2766" s="22"/>
      <c r="HP2766" s="22"/>
      <c r="HQ2766" s="22"/>
      <c r="HR2766" s="22"/>
      <c r="HS2766" s="22"/>
      <c r="HT2766" s="22"/>
      <c r="HU2766" s="22"/>
      <c r="HV2766" s="22"/>
      <c r="HW2766" s="22"/>
      <c r="HX2766" s="22"/>
      <c r="HY2766" s="22"/>
      <c r="HZ2766" s="22"/>
      <c r="IA2766" s="22"/>
      <c r="IB2766" s="22"/>
      <c r="IC2766" s="22"/>
      <c r="ID2766" s="22"/>
      <c r="IE2766" s="22"/>
      <c r="IF2766" s="22"/>
      <c r="IG2766" s="22"/>
      <c r="IH2766" s="22"/>
      <c r="II2766" s="22"/>
      <c r="IJ2766" s="22"/>
      <c r="IK2766" s="22"/>
      <c r="IL2766" s="22"/>
      <c r="IM2766" s="22"/>
      <c r="IN2766" s="22"/>
      <c r="IO2766" s="24"/>
      <c r="IP2766" s="22"/>
      <c r="IQ2766" s="22"/>
      <c r="IR2766" s="22"/>
      <c r="IS2766" s="22"/>
      <c r="IT2766" s="22"/>
      <c r="IU2766" s="22"/>
      <c r="IV2766" s="22"/>
      <c r="IW2766" s="22"/>
      <c r="IX2766" s="22"/>
      <c r="IY2766" s="22"/>
      <c r="IZ2766" s="22"/>
      <c r="JA2766" s="22"/>
      <c r="JB2766" s="22"/>
      <c r="JC2766" s="22"/>
      <c r="JD2766" s="22"/>
      <c r="JE2766" s="22"/>
      <c r="JF2766" s="22"/>
      <c r="JG2766" s="22"/>
      <c r="JH2766" s="22"/>
      <c r="JI2766" s="22"/>
      <c r="JJ2766" s="22"/>
      <c r="JK2766" s="22"/>
      <c r="JL2766" s="22"/>
      <c r="JM2766" s="22"/>
      <c r="JN2766" s="22"/>
      <c r="JO2766" s="22"/>
      <c r="JP2766" s="22"/>
      <c r="JQ2766" s="22"/>
      <c r="JR2766" s="22"/>
      <c r="JS2766" s="22"/>
      <c r="JT2766" s="22"/>
      <c r="JU2766" s="24"/>
      <c r="JV2766" s="22"/>
      <c r="JW2766" s="22"/>
      <c r="JX2766" s="22"/>
      <c r="JY2766" s="22"/>
      <c r="JZ2766" s="22"/>
      <c r="KA2766" s="22"/>
      <c r="KB2766" s="22"/>
      <c r="KC2766" s="22"/>
      <c r="KD2766" s="22"/>
      <c r="KE2766" s="22"/>
      <c r="KF2766" s="22"/>
      <c r="KG2766" s="22"/>
      <c r="KH2766" s="22"/>
      <c r="KI2766" s="22"/>
      <c r="KJ2766" s="22"/>
      <c r="KK2766" s="22"/>
      <c r="KL2766" s="22"/>
      <c r="KM2766" s="22"/>
      <c r="KN2766" s="22"/>
      <c r="KO2766" s="22"/>
      <c r="KP2766" s="22"/>
      <c r="KQ2766" s="22"/>
      <c r="KR2766" s="22"/>
      <c r="KS2766" s="22"/>
      <c r="KT2766" s="22"/>
      <c r="KU2766" s="22"/>
      <c r="KV2766" s="22"/>
      <c r="KW2766" s="22"/>
      <c r="KX2766" s="22"/>
      <c r="KY2766" s="22"/>
      <c r="KZ2766" s="22"/>
      <c r="LA2766" s="24"/>
      <c r="LB2766" s="22"/>
      <c r="LC2766" s="22"/>
      <c r="LD2766" s="22"/>
      <c r="LE2766" s="22"/>
      <c r="LF2766" s="22"/>
      <c r="LG2766" s="22"/>
      <c r="LH2766" s="22"/>
      <c r="LI2766" s="22"/>
      <c r="LJ2766" s="22"/>
      <c r="LK2766" s="22"/>
      <c r="LL2766" s="22"/>
      <c r="LM2766" s="22"/>
      <c r="LN2766" s="22"/>
      <c r="LO2766" s="22"/>
      <c r="LP2766" s="22"/>
      <c r="LQ2766" s="22"/>
      <c r="LR2766" s="22"/>
      <c r="LS2766" s="22"/>
      <c r="LT2766" s="22"/>
      <c r="LU2766" s="22"/>
      <c r="LV2766" s="22"/>
      <c r="LW2766" s="22"/>
      <c r="LX2766" s="22"/>
      <c r="LY2766" s="22"/>
      <c r="LZ2766" s="22"/>
      <c r="MA2766" s="22"/>
      <c r="MB2766" s="22"/>
      <c r="MC2766" s="22"/>
      <c r="MD2766" s="22"/>
      <c r="ME2766" s="22"/>
      <c r="MF2766" s="22"/>
      <c r="MG2766" s="24"/>
      <c r="MH2766" s="22"/>
      <c r="MI2766" s="22"/>
      <c r="MJ2766" s="22"/>
      <c r="MK2766" s="22"/>
      <c r="ML2766" s="22"/>
      <c r="MM2766" s="22"/>
      <c r="MN2766" s="22"/>
      <c r="MO2766" s="22"/>
      <c r="MP2766" s="22"/>
      <c r="MQ2766" s="22"/>
      <c r="MR2766" s="22"/>
      <c r="MS2766" s="22"/>
      <c r="MT2766" s="22"/>
      <c r="MU2766" s="22"/>
      <c r="MV2766" s="22"/>
      <c r="MW2766" s="22"/>
      <c r="MX2766" s="22"/>
      <c r="MY2766" s="22"/>
      <c r="MZ2766" s="22"/>
      <c r="NA2766" s="22"/>
      <c r="NB2766" s="22"/>
      <c r="NC2766" s="22"/>
      <c r="ND2766" s="22"/>
      <c r="NE2766" s="22"/>
      <c r="NF2766" s="22"/>
      <c r="NG2766" s="22"/>
      <c r="NH2766" s="22"/>
      <c r="NI2766" s="22"/>
      <c r="NJ2766" s="22"/>
      <c r="NK2766" s="22"/>
      <c r="NL2766" s="22"/>
      <c r="NM2766" s="24"/>
      <c r="NN2766" s="22"/>
      <c r="NO2766" s="22"/>
      <c r="NP2766" s="22"/>
      <c r="NQ2766" s="22"/>
      <c r="NR2766" s="22"/>
      <c r="NS2766" s="22"/>
      <c r="NT2766" s="22"/>
      <c r="NU2766" s="22"/>
      <c r="NV2766" s="22"/>
      <c r="NW2766" s="22"/>
      <c r="NX2766" s="22"/>
      <c r="NY2766" s="22"/>
      <c r="NZ2766" s="22"/>
      <c r="OA2766" s="22"/>
      <c r="OB2766" s="22"/>
      <c r="OC2766" s="22"/>
      <c r="OD2766" s="22"/>
      <c r="OE2766" s="22"/>
      <c r="OF2766" s="22"/>
      <c r="OG2766" s="22"/>
      <c r="OH2766" s="22"/>
      <c r="OI2766" s="22"/>
      <c r="OJ2766" s="22"/>
      <c r="OK2766" s="22"/>
      <c r="OL2766" s="22"/>
      <c r="OM2766" s="22"/>
      <c r="ON2766" s="22"/>
      <c r="OO2766" s="22"/>
      <c r="OP2766" s="22"/>
      <c r="OQ2766" s="22"/>
      <c r="OR2766" s="22"/>
    </row>
    <row r="2767" spans="1:408" ht="15" thickBot="1">
      <c r="A2767" s="1"/>
      <c r="B2767" s="12"/>
      <c r="C2767" s="12"/>
      <c r="D2767" s="22"/>
      <c r="E2767" s="54"/>
      <c r="F2767" s="54"/>
      <c r="G2767" s="54"/>
      <c r="H2767" s="55"/>
      <c r="I2767" s="22"/>
      <c r="J2767" s="56"/>
      <c r="K2767" s="80"/>
      <c r="L2767" s="57"/>
      <c r="M2767" s="57"/>
      <c r="N2767" s="55"/>
      <c r="O2767" s="58"/>
      <c r="P2767" s="58"/>
      <c r="Q2767" s="59"/>
      <c r="R2767" s="60"/>
      <c r="S2767" s="60"/>
      <c r="T2767" s="22"/>
      <c r="U2767" s="1"/>
      <c r="V2767" s="23"/>
      <c r="X2767" s="24"/>
      <c r="Y2767" s="24"/>
      <c r="Z2767" s="22"/>
      <c r="AA2767" s="22"/>
      <c r="AB2767" s="22"/>
      <c r="AC2767" s="22"/>
      <c r="AD2767" s="22"/>
      <c r="AE2767" s="22"/>
      <c r="AF2767" s="22"/>
      <c r="AG2767" s="22"/>
      <c r="AH2767" s="22"/>
      <c r="AI2767" s="22"/>
      <c r="AJ2767" s="22"/>
      <c r="AK2767" s="22"/>
      <c r="AL2767" s="22"/>
      <c r="AM2767" s="22"/>
      <c r="AN2767" s="22"/>
      <c r="AO2767" s="22"/>
      <c r="AP2767" s="22"/>
      <c r="AQ2767" s="22"/>
      <c r="AR2767" s="22"/>
      <c r="AS2767" s="22"/>
      <c r="AT2767" s="22"/>
      <c r="AU2767" s="22"/>
      <c r="AV2767" s="22"/>
      <c r="AW2767" s="22"/>
      <c r="AX2767" s="22"/>
      <c r="AY2767" s="22"/>
      <c r="AZ2767" s="22"/>
      <c r="BA2767" s="22"/>
      <c r="BB2767" s="22"/>
      <c r="BC2767" s="22"/>
      <c r="BD2767" s="22"/>
      <c r="BE2767" s="24"/>
      <c r="BF2767" s="22"/>
      <c r="BG2767" s="22"/>
      <c r="BH2767" s="22"/>
      <c r="BI2767" s="22"/>
      <c r="BJ2767" s="22"/>
      <c r="BK2767" s="22"/>
      <c r="BL2767" s="22"/>
      <c r="BM2767" s="22"/>
      <c r="BN2767" s="22"/>
      <c r="BO2767" s="22"/>
      <c r="BP2767" s="22"/>
      <c r="BQ2767" s="22"/>
      <c r="BR2767" s="22"/>
      <c r="BS2767" s="22"/>
      <c r="BT2767" s="22"/>
      <c r="BU2767" s="22"/>
      <c r="BV2767" s="22"/>
      <c r="BW2767" s="22"/>
      <c r="BX2767" s="22"/>
      <c r="BY2767" s="22"/>
      <c r="BZ2767" s="22"/>
      <c r="CA2767" s="22"/>
      <c r="CB2767" s="22"/>
      <c r="CC2767" s="22"/>
      <c r="CD2767" s="22"/>
      <c r="CE2767" s="22"/>
      <c r="CF2767" s="22"/>
      <c r="CG2767" s="22"/>
      <c r="CH2767" s="22"/>
      <c r="CI2767" s="22"/>
      <c r="CJ2767" s="22"/>
      <c r="CK2767" s="24"/>
      <c r="CL2767" s="22"/>
      <c r="CM2767" s="22"/>
      <c r="CN2767" s="22"/>
      <c r="CO2767" s="22"/>
      <c r="CP2767" s="22"/>
      <c r="CQ2767" s="22"/>
      <c r="CR2767" s="22"/>
      <c r="CS2767" s="22"/>
      <c r="CT2767" s="22"/>
      <c r="CU2767" s="22"/>
      <c r="CV2767" s="22"/>
      <c r="CW2767" s="22"/>
      <c r="CX2767" s="22"/>
      <c r="CY2767" s="22"/>
      <c r="CZ2767" s="22"/>
      <c r="DA2767" s="22"/>
      <c r="DB2767" s="22"/>
      <c r="DC2767" s="22"/>
      <c r="DD2767" s="22"/>
      <c r="DE2767" s="22"/>
      <c r="DF2767" s="22"/>
      <c r="DG2767" s="22"/>
      <c r="DH2767" s="22"/>
      <c r="DI2767" s="22"/>
      <c r="DJ2767" s="22"/>
      <c r="DK2767" s="22"/>
      <c r="DL2767" s="22"/>
      <c r="DM2767" s="22"/>
      <c r="DN2767" s="22"/>
      <c r="DO2767" s="22"/>
      <c r="DP2767" s="22"/>
      <c r="DQ2767" s="24"/>
      <c r="DR2767" s="22"/>
      <c r="DS2767" s="22"/>
      <c r="DT2767" s="22"/>
      <c r="DU2767" s="22"/>
      <c r="DV2767" s="22"/>
      <c r="DW2767" s="22"/>
      <c r="DX2767" s="22"/>
      <c r="DY2767" s="22"/>
      <c r="DZ2767" s="22"/>
      <c r="EA2767" s="22"/>
      <c r="EB2767" s="22"/>
      <c r="EC2767" s="22"/>
      <c r="ED2767" s="22"/>
      <c r="EE2767" s="22"/>
      <c r="EF2767" s="22"/>
      <c r="EG2767" s="22"/>
      <c r="EH2767" s="22"/>
      <c r="EI2767" s="22"/>
      <c r="EJ2767" s="22"/>
      <c r="EK2767" s="22"/>
      <c r="EL2767" s="22"/>
      <c r="EM2767" s="22"/>
      <c r="EN2767" s="22"/>
      <c r="EO2767" s="22"/>
      <c r="EP2767" s="22"/>
      <c r="EQ2767" s="22"/>
      <c r="ER2767" s="22"/>
      <c r="ES2767" s="22"/>
      <c r="ET2767" s="22"/>
      <c r="EU2767" s="22"/>
      <c r="EV2767" s="22"/>
      <c r="EW2767" s="24"/>
      <c r="EX2767" s="22"/>
      <c r="EY2767" s="22"/>
      <c r="EZ2767" s="22"/>
      <c r="FA2767" s="22"/>
      <c r="FB2767" s="22"/>
      <c r="FC2767" s="22"/>
      <c r="FD2767" s="22"/>
      <c r="FE2767" s="22"/>
      <c r="FF2767" s="22"/>
      <c r="FG2767" s="22"/>
      <c r="FH2767" s="22"/>
      <c r="FI2767" s="22"/>
      <c r="FJ2767" s="22"/>
      <c r="FK2767" s="22"/>
      <c r="FL2767" s="22"/>
      <c r="FM2767" s="22"/>
      <c r="FN2767" s="22"/>
      <c r="FO2767" s="22"/>
      <c r="FP2767" s="22"/>
      <c r="FQ2767" s="22"/>
      <c r="FR2767" s="22"/>
      <c r="FS2767" s="22"/>
      <c r="FT2767" s="22"/>
      <c r="FU2767" s="22"/>
      <c r="FV2767" s="22"/>
      <c r="FW2767" s="22"/>
      <c r="FX2767" s="22"/>
      <c r="FY2767" s="22"/>
      <c r="FZ2767" s="22"/>
      <c r="GA2767" s="22"/>
      <c r="GB2767" s="22"/>
      <c r="GC2767" s="24"/>
      <c r="GD2767" s="22"/>
      <c r="GE2767" s="22"/>
      <c r="GF2767" s="22"/>
      <c r="GG2767" s="22"/>
      <c r="GH2767" s="22"/>
      <c r="GI2767" s="22"/>
      <c r="GJ2767" s="22"/>
      <c r="GK2767" s="22"/>
      <c r="GL2767" s="22"/>
      <c r="GM2767" s="22"/>
      <c r="GN2767" s="22"/>
      <c r="GO2767" s="22"/>
      <c r="GP2767" s="22"/>
      <c r="GQ2767" s="22"/>
      <c r="GR2767" s="22"/>
      <c r="GS2767" s="22"/>
      <c r="GT2767" s="22"/>
      <c r="GU2767" s="22"/>
      <c r="GV2767" s="22"/>
      <c r="GW2767" s="22"/>
      <c r="GX2767" s="22"/>
      <c r="GY2767" s="22"/>
      <c r="GZ2767" s="22"/>
      <c r="HA2767" s="22"/>
      <c r="HB2767" s="22"/>
      <c r="HC2767" s="22"/>
      <c r="HD2767" s="22"/>
      <c r="HE2767" s="22"/>
      <c r="HF2767" s="22"/>
      <c r="HG2767" s="22"/>
      <c r="HH2767" s="22"/>
      <c r="HI2767" s="24"/>
      <c r="HJ2767" s="22"/>
      <c r="HK2767" s="22"/>
      <c r="HL2767" s="22"/>
      <c r="HM2767" s="22"/>
      <c r="HN2767" s="22"/>
      <c r="HO2767" s="22"/>
      <c r="HP2767" s="22"/>
      <c r="HQ2767" s="22"/>
      <c r="HR2767" s="22"/>
      <c r="HS2767" s="22"/>
      <c r="HT2767" s="22"/>
      <c r="HU2767" s="22"/>
      <c r="HV2767" s="22"/>
      <c r="HW2767" s="22"/>
      <c r="HX2767" s="22"/>
      <c r="HY2767" s="22"/>
      <c r="HZ2767" s="22"/>
      <c r="IA2767" s="22"/>
      <c r="IB2767" s="22"/>
      <c r="IC2767" s="22"/>
      <c r="ID2767" s="22"/>
      <c r="IE2767" s="22"/>
      <c r="IF2767" s="22"/>
      <c r="IG2767" s="22"/>
      <c r="IH2767" s="22"/>
      <c r="II2767" s="22"/>
      <c r="IJ2767" s="22"/>
      <c r="IK2767" s="22"/>
      <c r="IL2767" s="22"/>
      <c r="IM2767" s="22"/>
      <c r="IN2767" s="22"/>
      <c r="IO2767" s="24"/>
      <c r="IP2767" s="22"/>
      <c r="IQ2767" s="22"/>
      <c r="IR2767" s="22"/>
      <c r="IS2767" s="22"/>
      <c r="IT2767" s="22"/>
      <c r="IU2767" s="22"/>
      <c r="IV2767" s="22"/>
      <c r="IW2767" s="22"/>
      <c r="IX2767" s="22"/>
      <c r="IY2767" s="22"/>
      <c r="IZ2767" s="22"/>
      <c r="JA2767" s="22"/>
      <c r="JB2767" s="22"/>
      <c r="JC2767" s="22"/>
      <c r="JD2767" s="22"/>
      <c r="JE2767" s="22"/>
      <c r="JF2767" s="22"/>
      <c r="JG2767" s="22"/>
      <c r="JH2767" s="22"/>
      <c r="JI2767" s="22"/>
      <c r="JJ2767" s="22"/>
      <c r="JK2767" s="22"/>
      <c r="JL2767" s="22"/>
      <c r="JM2767" s="22"/>
      <c r="JN2767" s="22"/>
      <c r="JO2767" s="22"/>
      <c r="JP2767" s="22"/>
      <c r="JQ2767" s="22"/>
      <c r="JR2767" s="22"/>
      <c r="JS2767" s="22"/>
      <c r="JT2767" s="22"/>
      <c r="JU2767" s="24"/>
      <c r="JV2767" s="22"/>
      <c r="JW2767" s="22"/>
      <c r="JX2767" s="22"/>
      <c r="JY2767" s="22"/>
      <c r="JZ2767" s="22"/>
      <c r="KA2767" s="22"/>
      <c r="KB2767" s="22"/>
      <c r="KC2767" s="22"/>
      <c r="KD2767" s="22"/>
      <c r="KE2767" s="22"/>
      <c r="KF2767" s="22"/>
      <c r="KG2767" s="22"/>
      <c r="KH2767" s="22"/>
      <c r="KI2767" s="22"/>
      <c r="KJ2767" s="22"/>
      <c r="KK2767" s="22"/>
      <c r="KL2767" s="22"/>
      <c r="KM2767" s="22"/>
      <c r="KN2767" s="22"/>
      <c r="KO2767" s="22"/>
      <c r="KP2767" s="22"/>
      <c r="KQ2767" s="22"/>
      <c r="KR2767" s="22"/>
      <c r="KS2767" s="22"/>
      <c r="KT2767" s="22"/>
      <c r="KU2767" s="22"/>
      <c r="KV2767" s="22"/>
      <c r="KW2767" s="22"/>
      <c r="KX2767" s="22"/>
      <c r="KY2767" s="22"/>
      <c r="KZ2767" s="22"/>
      <c r="LA2767" s="24"/>
      <c r="LB2767" s="22"/>
      <c r="LC2767" s="22"/>
      <c r="LD2767" s="22"/>
      <c r="LE2767" s="22"/>
      <c r="LF2767" s="22"/>
      <c r="LG2767" s="22"/>
      <c r="LH2767" s="22"/>
      <c r="LI2767" s="22"/>
      <c r="LJ2767" s="22"/>
      <c r="LK2767" s="22"/>
      <c r="LL2767" s="22"/>
      <c r="LM2767" s="22"/>
      <c r="LN2767" s="22"/>
      <c r="LO2767" s="22"/>
      <c r="LP2767" s="22"/>
      <c r="LQ2767" s="22"/>
      <c r="LR2767" s="22"/>
      <c r="LS2767" s="22"/>
      <c r="LT2767" s="22"/>
      <c r="LU2767" s="22"/>
      <c r="LV2767" s="22"/>
      <c r="LW2767" s="22"/>
      <c r="LX2767" s="22"/>
      <c r="LY2767" s="22"/>
      <c r="LZ2767" s="22"/>
      <c r="MA2767" s="22"/>
      <c r="MB2767" s="22"/>
      <c r="MC2767" s="22"/>
      <c r="MD2767" s="22"/>
      <c r="ME2767" s="22"/>
      <c r="MF2767" s="22"/>
      <c r="MG2767" s="24"/>
      <c r="MH2767" s="22"/>
      <c r="MI2767" s="22"/>
      <c r="MJ2767" s="22"/>
      <c r="MK2767" s="22"/>
      <c r="ML2767" s="22"/>
      <c r="MM2767" s="22"/>
      <c r="MN2767" s="22"/>
      <c r="MO2767" s="22"/>
      <c r="MP2767" s="22"/>
      <c r="MQ2767" s="22"/>
      <c r="MR2767" s="22"/>
      <c r="MS2767" s="22"/>
      <c r="MT2767" s="22"/>
      <c r="MU2767" s="22"/>
      <c r="MV2767" s="22"/>
      <c r="MW2767" s="22"/>
      <c r="MX2767" s="22"/>
      <c r="MY2767" s="22"/>
      <c r="MZ2767" s="22"/>
      <c r="NA2767" s="22"/>
      <c r="NB2767" s="22"/>
      <c r="NC2767" s="22"/>
      <c r="ND2767" s="22"/>
      <c r="NE2767" s="22"/>
      <c r="NF2767" s="22"/>
      <c r="NG2767" s="22"/>
      <c r="NH2767" s="22"/>
      <c r="NI2767" s="22"/>
      <c r="NJ2767" s="22"/>
      <c r="NK2767" s="22"/>
      <c r="NL2767" s="22"/>
      <c r="NM2767" s="24"/>
      <c r="NN2767" s="22"/>
      <c r="NO2767" s="22"/>
      <c r="NP2767" s="22"/>
      <c r="NQ2767" s="22"/>
      <c r="NR2767" s="22"/>
      <c r="NS2767" s="22"/>
      <c r="NT2767" s="22"/>
      <c r="NU2767" s="22"/>
      <c r="NV2767" s="22"/>
      <c r="NW2767" s="22"/>
      <c r="NX2767" s="22"/>
      <c r="NY2767" s="22"/>
      <c r="NZ2767" s="22"/>
      <c r="OA2767" s="22"/>
      <c r="OB2767" s="22"/>
      <c r="OC2767" s="22"/>
      <c r="OD2767" s="22"/>
      <c r="OE2767" s="22"/>
      <c r="OF2767" s="22"/>
      <c r="OG2767" s="22"/>
      <c r="OH2767" s="22"/>
      <c r="OI2767" s="22"/>
      <c r="OJ2767" s="22"/>
      <c r="OK2767" s="22"/>
      <c r="OL2767" s="22"/>
      <c r="OM2767" s="22"/>
      <c r="ON2767" s="22"/>
      <c r="OO2767" s="22"/>
      <c r="OP2767" s="22"/>
      <c r="OQ2767" s="22"/>
      <c r="OR2767" s="22"/>
    </row>
    <row r="2768" spans="1:408" ht="15" thickBot="1">
      <c r="A2768" s="1"/>
      <c r="B2768" s="12"/>
      <c r="C2768" s="12"/>
      <c r="D2768" s="22"/>
      <c r="E2768" s="54"/>
      <c r="F2768" s="54"/>
      <c r="G2768" s="54"/>
      <c r="H2768" s="55"/>
      <c r="I2768" s="22"/>
      <c r="J2768" s="56"/>
      <c r="K2768" s="81"/>
      <c r="L2768" s="57"/>
      <c r="M2768" s="57"/>
      <c r="N2768" s="55"/>
      <c r="O2768" s="58"/>
      <c r="P2768" s="58"/>
      <c r="Q2768" s="59"/>
      <c r="R2768" s="60"/>
      <c r="S2768" s="60"/>
      <c r="T2768" s="22"/>
      <c r="U2768" s="1"/>
      <c r="V2768" s="23"/>
      <c r="X2768" s="24"/>
      <c r="Y2768" s="24"/>
      <c r="Z2768" s="22"/>
      <c r="AA2768" s="22"/>
      <c r="AB2768" s="22"/>
      <c r="AC2768" s="22"/>
      <c r="AD2768" s="22"/>
      <c r="AE2768" s="22"/>
      <c r="AF2768" s="22"/>
      <c r="AG2768" s="22"/>
      <c r="AH2768" s="22"/>
      <c r="AI2768" s="22"/>
      <c r="AJ2768" s="22"/>
      <c r="AK2768" s="22"/>
      <c r="AL2768" s="22"/>
      <c r="AM2768" s="22"/>
      <c r="AN2768" s="22"/>
      <c r="AO2768" s="22"/>
      <c r="AP2768" s="22"/>
      <c r="AQ2768" s="22"/>
      <c r="AR2768" s="22"/>
      <c r="AS2768" s="22"/>
      <c r="AT2768" s="22"/>
      <c r="AU2768" s="22"/>
      <c r="AV2768" s="22"/>
      <c r="AW2768" s="22"/>
      <c r="AX2768" s="22"/>
      <c r="AY2768" s="22"/>
      <c r="AZ2768" s="22"/>
      <c r="BA2768" s="22"/>
      <c r="BB2768" s="22"/>
      <c r="BC2768" s="22"/>
      <c r="BD2768" s="22"/>
      <c r="BE2768" s="24"/>
      <c r="BF2768" s="22"/>
      <c r="BG2768" s="22"/>
      <c r="BH2768" s="22"/>
      <c r="BI2768" s="22"/>
      <c r="BJ2768" s="22"/>
      <c r="BK2768" s="22"/>
      <c r="BL2768" s="22"/>
      <c r="BM2768" s="22"/>
      <c r="BN2768" s="22"/>
      <c r="BO2768" s="22"/>
      <c r="BP2768" s="22"/>
      <c r="BQ2768" s="22"/>
      <c r="BR2768" s="22"/>
      <c r="BS2768" s="22"/>
      <c r="BT2768" s="22"/>
      <c r="BU2768" s="22"/>
      <c r="BV2768" s="22"/>
      <c r="BW2768" s="22"/>
      <c r="BX2768" s="22"/>
      <c r="BY2768" s="22"/>
      <c r="BZ2768" s="22"/>
      <c r="CA2768" s="22"/>
      <c r="CB2768" s="22"/>
      <c r="CC2768" s="22"/>
      <c r="CD2768" s="22"/>
      <c r="CE2768" s="22"/>
      <c r="CF2768" s="22"/>
      <c r="CG2768" s="22"/>
      <c r="CH2768" s="22"/>
      <c r="CI2768" s="22"/>
      <c r="CJ2768" s="22"/>
      <c r="CK2768" s="24"/>
      <c r="CL2768" s="22"/>
      <c r="CM2768" s="22"/>
      <c r="CN2768" s="22"/>
      <c r="CO2768" s="22"/>
      <c r="CP2768" s="22"/>
      <c r="CQ2768" s="22"/>
      <c r="CR2768" s="22"/>
      <c r="CS2768" s="22"/>
      <c r="CT2768" s="22"/>
      <c r="CU2768" s="22"/>
      <c r="CV2768" s="22"/>
      <c r="CW2768" s="22"/>
      <c r="CX2768" s="22"/>
      <c r="CY2768" s="22"/>
      <c r="CZ2768" s="22"/>
      <c r="DA2768" s="22"/>
      <c r="DB2768" s="22"/>
      <c r="DC2768" s="22"/>
      <c r="DD2768" s="22"/>
      <c r="DE2768" s="22"/>
      <c r="DF2768" s="22"/>
      <c r="DG2768" s="22"/>
      <c r="DH2768" s="22"/>
      <c r="DI2768" s="22"/>
      <c r="DJ2768" s="22"/>
      <c r="DK2768" s="22"/>
      <c r="DL2768" s="22"/>
      <c r="DM2768" s="22"/>
      <c r="DN2768" s="22"/>
      <c r="DO2768" s="22"/>
      <c r="DP2768" s="22"/>
      <c r="DQ2768" s="24"/>
      <c r="DR2768" s="22"/>
      <c r="DS2768" s="22"/>
      <c r="DT2768" s="22"/>
      <c r="DU2768" s="22"/>
      <c r="DV2768" s="22"/>
      <c r="DW2768" s="22"/>
      <c r="DX2768" s="22"/>
      <c r="DY2768" s="22"/>
      <c r="DZ2768" s="22"/>
      <c r="EA2768" s="22"/>
      <c r="EB2768" s="22"/>
      <c r="EC2768" s="22"/>
      <c r="ED2768" s="22"/>
      <c r="EE2768" s="22"/>
      <c r="EF2768" s="22"/>
      <c r="EG2768" s="22"/>
      <c r="EH2768" s="22"/>
      <c r="EI2768" s="22"/>
      <c r="EJ2768" s="22"/>
      <c r="EK2768" s="22"/>
      <c r="EL2768" s="22"/>
      <c r="EM2768" s="22"/>
      <c r="EN2768" s="22"/>
      <c r="EO2768" s="22"/>
      <c r="EP2768" s="22"/>
      <c r="EQ2768" s="22"/>
      <c r="ER2768" s="22"/>
      <c r="ES2768" s="22"/>
      <c r="ET2768" s="22"/>
      <c r="EU2768" s="22"/>
      <c r="EV2768" s="22"/>
      <c r="EW2768" s="24"/>
      <c r="EX2768" s="22"/>
      <c r="EY2768" s="22"/>
      <c r="EZ2768" s="22"/>
      <c r="FA2768" s="22"/>
      <c r="FB2768" s="22"/>
      <c r="FC2768" s="22"/>
      <c r="FD2768" s="22"/>
      <c r="FE2768" s="22"/>
      <c r="FF2768" s="22"/>
      <c r="FG2768" s="22"/>
      <c r="FH2768" s="22"/>
      <c r="FI2768" s="22"/>
      <c r="FJ2768" s="22"/>
      <c r="FK2768" s="22"/>
      <c r="FL2768" s="22"/>
      <c r="FM2768" s="22"/>
      <c r="FN2768" s="22"/>
      <c r="FO2768" s="22"/>
      <c r="FP2768" s="22"/>
      <c r="FQ2768" s="22"/>
      <c r="FR2768" s="22"/>
      <c r="FS2768" s="22"/>
      <c r="FT2768" s="22"/>
      <c r="FU2768" s="22"/>
      <c r="FV2768" s="22"/>
      <c r="FW2768" s="22"/>
      <c r="FX2768" s="22"/>
      <c r="FY2768" s="22"/>
      <c r="FZ2768" s="22"/>
      <c r="GA2768" s="22"/>
      <c r="GB2768" s="22"/>
      <c r="GC2768" s="24"/>
      <c r="GD2768" s="22"/>
      <c r="GE2768" s="22"/>
      <c r="GF2768" s="22"/>
      <c r="GG2768" s="22"/>
      <c r="GH2768" s="22"/>
      <c r="GI2768" s="22"/>
      <c r="GJ2768" s="22"/>
      <c r="GK2768" s="22"/>
      <c r="GL2768" s="22"/>
      <c r="GM2768" s="22"/>
      <c r="GN2768" s="22"/>
      <c r="GO2768" s="22"/>
      <c r="GP2768" s="22"/>
      <c r="GQ2768" s="22"/>
      <c r="GR2768" s="22"/>
      <c r="GS2768" s="22"/>
      <c r="GT2768" s="22"/>
      <c r="GU2768" s="22"/>
      <c r="GV2768" s="22"/>
      <c r="GW2768" s="22"/>
      <c r="GX2768" s="22"/>
      <c r="GY2768" s="22"/>
      <c r="GZ2768" s="22"/>
      <c r="HA2768" s="22"/>
      <c r="HB2768" s="22"/>
      <c r="HC2768" s="22"/>
      <c r="HD2768" s="22"/>
      <c r="HE2768" s="22"/>
      <c r="HF2768" s="22"/>
      <c r="HG2768" s="22"/>
      <c r="HH2768" s="22"/>
      <c r="HI2768" s="24"/>
      <c r="HJ2768" s="22"/>
      <c r="HK2768" s="22"/>
      <c r="HL2768" s="22"/>
      <c r="HM2768" s="22"/>
      <c r="HN2768" s="22"/>
      <c r="HO2768" s="22"/>
      <c r="HP2768" s="22"/>
      <c r="HQ2768" s="22"/>
      <c r="HR2768" s="22"/>
      <c r="HS2768" s="22"/>
      <c r="HT2768" s="22"/>
      <c r="HU2768" s="22"/>
      <c r="HV2768" s="22"/>
      <c r="HW2768" s="22"/>
      <c r="HX2768" s="22"/>
      <c r="HY2768" s="22"/>
      <c r="HZ2768" s="22"/>
      <c r="IA2768" s="22"/>
      <c r="IB2768" s="22"/>
      <c r="IC2768" s="22"/>
      <c r="ID2768" s="22"/>
      <c r="IE2768" s="22"/>
      <c r="IF2768" s="22"/>
      <c r="IG2768" s="22"/>
      <c r="IH2768" s="22"/>
      <c r="II2768" s="22"/>
      <c r="IJ2768" s="22"/>
      <c r="IK2768" s="22"/>
      <c r="IL2768" s="22"/>
      <c r="IM2768" s="22"/>
      <c r="IN2768" s="22"/>
      <c r="IO2768" s="24"/>
      <c r="IP2768" s="22"/>
      <c r="IQ2768" s="22"/>
      <c r="IR2768" s="22"/>
      <c r="IS2768" s="22"/>
      <c r="IT2768" s="22"/>
      <c r="IU2768" s="22"/>
      <c r="IV2768" s="22"/>
      <c r="IW2768" s="22"/>
      <c r="IX2768" s="22"/>
      <c r="IY2768" s="22"/>
      <c r="IZ2768" s="22"/>
      <c r="JA2768" s="22"/>
      <c r="JB2768" s="22"/>
      <c r="JC2768" s="22"/>
      <c r="JD2768" s="22"/>
      <c r="JE2768" s="22"/>
      <c r="JF2768" s="22"/>
      <c r="JG2768" s="22"/>
      <c r="JH2768" s="22"/>
      <c r="JI2768" s="22"/>
      <c r="JJ2768" s="22"/>
      <c r="JK2768" s="22"/>
      <c r="JL2768" s="22"/>
      <c r="JM2768" s="22"/>
      <c r="JN2768" s="22"/>
      <c r="JO2768" s="22"/>
      <c r="JP2768" s="22"/>
      <c r="JQ2768" s="22"/>
      <c r="JR2768" s="22"/>
      <c r="JS2768" s="22"/>
      <c r="JT2768" s="22"/>
      <c r="JU2768" s="24"/>
      <c r="JV2768" s="22"/>
      <c r="JW2768" s="22"/>
      <c r="JX2768" s="22"/>
      <c r="JY2768" s="22"/>
      <c r="JZ2768" s="22"/>
      <c r="KA2768" s="22"/>
      <c r="KB2768" s="22"/>
      <c r="KC2768" s="22"/>
      <c r="KD2768" s="22"/>
      <c r="KE2768" s="22"/>
      <c r="KF2768" s="22"/>
      <c r="KG2768" s="22"/>
      <c r="KH2768" s="22"/>
      <c r="KI2768" s="22"/>
      <c r="KJ2768" s="22"/>
      <c r="KK2768" s="22"/>
      <c r="KL2768" s="22"/>
      <c r="KM2768" s="22"/>
      <c r="KN2768" s="22"/>
      <c r="KO2768" s="22"/>
      <c r="KP2768" s="22"/>
      <c r="KQ2768" s="22"/>
      <c r="KR2768" s="22"/>
      <c r="KS2768" s="22"/>
      <c r="KT2768" s="22"/>
      <c r="KU2768" s="22"/>
      <c r="KV2768" s="22"/>
      <c r="KW2768" s="22"/>
      <c r="KX2768" s="22"/>
      <c r="KY2768" s="22"/>
      <c r="KZ2768" s="22"/>
      <c r="LA2768" s="24"/>
      <c r="LB2768" s="22"/>
      <c r="LC2768" s="22"/>
      <c r="LD2768" s="22"/>
      <c r="LE2768" s="22"/>
      <c r="LF2768" s="22"/>
      <c r="LG2768" s="22"/>
      <c r="LH2768" s="22"/>
      <c r="LI2768" s="22"/>
      <c r="LJ2768" s="22"/>
      <c r="LK2768" s="22"/>
      <c r="LL2768" s="22"/>
      <c r="LM2768" s="22"/>
      <c r="LN2768" s="22"/>
      <c r="LO2768" s="22"/>
      <c r="LP2768" s="22"/>
      <c r="LQ2768" s="22"/>
      <c r="LR2768" s="22"/>
      <c r="LS2768" s="22"/>
      <c r="LT2768" s="22"/>
      <c r="LU2768" s="22"/>
      <c r="LV2768" s="22"/>
      <c r="LW2768" s="22"/>
      <c r="LX2768" s="22"/>
      <c r="LY2768" s="22"/>
      <c r="LZ2768" s="22"/>
      <c r="MA2768" s="22"/>
      <c r="MB2768" s="22"/>
      <c r="MC2768" s="22"/>
      <c r="MD2768" s="22"/>
      <c r="ME2768" s="22"/>
      <c r="MF2768" s="22"/>
      <c r="MG2768" s="24"/>
      <c r="MH2768" s="22"/>
      <c r="MI2768" s="22"/>
      <c r="MJ2768" s="22"/>
      <c r="MK2768" s="22"/>
      <c r="ML2768" s="22"/>
      <c r="MM2768" s="22"/>
      <c r="MN2768" s="22"/>
      <c r="MO2768" s="22"/>
      <c r="MP2768" s="22"/>
      <c r="MQ2768" s="22"/>
      <c r="MR2768" s="22"/>
      <c r="MS2768" s="22"/>
      <c r="MT2768" s="22"/>
      <c r="MU2768" s="22"/>
      <c r="MV2768" s="22"/>
      <c r="MW2768" s="22"/>
      <c r="MX2768" s="22"/>
      <c r="MY2768" s="22"/>
      <c r="MZ2768" s="22"/>
      <c r="NA2768" s="22"/>
      <c r="NB2768" s="22"/>
      <c r="NC2768" s="22"/>
      <c r="ND2768" s="22"/>
      <c r="NE2768" s="22"/>
      <c r="NF2768" s="22"/>
      <c r="NG2768" s="22"/>
      <c r="NH2768" s="22"/>
      <c r="NI2768" s="22"/>
      <c r="NJ2768" s="22"/>
      <c r="NK2768" s="22"/>
      <c r="NL2768" s="22"/>
      <c r="NM2768" s="24"/>
      <c r="NN2768" s="22"/>
      <c r="NO2768" s="22"/>
      <c r="NP2768" s="22"/>
      <c r="NQ2768" s="22"/>
      <c r="NR2768" s="22"/>
      <c r="NS2768" s="22"/>
      <c r="NT2768" s="22"/>
      <c r="NU2768" s="22"/>
      <c r="NV2768" s="22"/>
      <c r="NW2768" s="22"/>
      <c r="NX2768" s="22"/>
      <c r="NY2768" s="22"/>
      <c r="NZ2768" s="22"/>
      <c r="OA2768" s="22"/>
      <c r="OB2768" s="22"/>
      <c r="OC2768" s="22"/>
      <c r="OD2768" s="22"/>
      <c r="OE2768" s="22"/>
      <c r="OF2768" s="22"/>
      <c r="OG2768" s="22"/>
      <c r="OH2768" s="22"/>
      <c r="OI2768" s="22"/>
      <c r="OJ2768" s="22"/>
      <c r="OK2768" s="22"/>
      <c r="OL2768" s="22"/>
      <c r="OM2768" s="22"/>
      <c r="ON2768" s="22"/>
      <c r="OO2768" s="22"/>
      <c r="OP2768" s="22"/>
      <c r="OQ2768" s="22"/>
      <c r="OR2768" s="22"/>
    </row>
    <row r="2769" spans="1:408" ht="15" thickBot="1">
      <c r="A2769" s="1"/>
      <c r="B2769" s="12"/>
      <c r="C2769" s="12"/>
      <c r="D2769" s="22"/>
      <c r="E2769" s="54"/>
      <c r="F2769" s="54"/>
      <c r="G2769" s="54"/>
      <c r="H2769" s="55"/>
      <c r="I2769" s="22"/>
      <c r="J2769" s="56"/>
      <c r="K2769" s="80"/>
      <c r="L2769" s="57"/>
      <c r="M2769" s="57"/>
      <c r="N2769" s="55"/>
      <c r="O2769" s="58"/>
      <c r="P2769" s="58"/>
      <c r="Q2769" s="59"/>
      <c r="R2769" s="60"/>
      <c r="S2769" s="60"/>
      <c r="T2769" s="22"/>
      <c r="U2769" s="1"/>
      <c r="V2769" s="23"/>
      <c r="X2769" s="24"/>
      <c r="Y2769" s="24"/>
      <c r="Z2769" s="22"/>
      <c r="AA2769" s="22"/>
      <c r="AB2769" s="22"/>
      <c r="AC2769" s="22"/>
      <c r="AD2769" s="22"/>
      <c r="AE2769" s="22"/>
      <c r="AF2769" s="22"/>
      <c r="AG2769" s="22"/>
      <c r="AH2769" s="22"/>
      <c r="AI2769" s="22"/>
      <c r="AJ2769" s="22"/>
      <c r="AK2769" s="22"/>
      <c r="AL2769" s="22"/>
      <c r="AM2769" s="22"/>
      <c r="AN2769" s="22"/>
      <c r="AO2769" s="22"/>
      <c r="AP2769" s="22"/>
      <c r="AQ2769" s="22"/>
      <c r="AR2769" s="22"/>
      <c r="AS2769" s="22"/>
      <c r="AT2769" s="22"/>
      <c r="AU2769" s="22"/>
      <c r="AV2769" s="22"/>
      <c r="AW2769" s="22"/>
      <c r="AX2769" s="22"/>
      <c r="AY2769" s="22"/>
      <c r="AZ2769" s="22"/>
      <c r="BA2769" s="22"/>
      <c r="BB2769" s="22"/>
      <c r="BC2769" s="22"/>
      <c r="BD2769" s="22"/>
      <c r="BE2769" s="24"/>
      <c r="BF2769" s="22"/>
      <c r="BG2769" s="22"/>
      <c r="BH2769" s="22"/>
      <c r="BI2769" s="22"/>
      <c r="BJ2769" s="22"/>
      <c r="BK2769" s="22"/>
      <c r="BL2769" s="22"/>
      <c r="BM2769" s="22"/>
      <c r="BN2769" s="22"/>
      <c r="BO2769" s="22"/>
      <c r="BP2769" s="22"/>
      <c r="BQ2769" s="22"/>
      <c r="BR2769" s="22"/>
      <c r="BS2769" s="22"/>
      <c r="BT2769" s="22"/>
      <c r="BU2769" s="22"/>
      <c r="BV2769" s="22"/>
      <c r="BW2769" s="22"/>
      <c r="BX2769" s="22"/>
      <c r="BY2769" s="22"/>
      <c r="BZ2769" s="22"/>
      <c r="CA2769" s="22"/>
      <c r="CB2769" s="22"/>
      <c r="CC2769" s="22"/>
      <c r="CD2769" s="22"/>
      <c r="CE2769" s="22"/>
      <c r="CF2769" s="22"/>
      <c r="CG2769" s="22"/>
      <c r="CH2769" s="22"/>
      <c r="CI2769" s="22"/>
      <c r="CJ2769" s="22"/>
      <c r="CK2769" s="24"/>
      <c r="CL2769" s="22"/>
      <c r="CM2769" s="22"/>
      <c r="CN2769" s="22"/>
      <c r="CO2769" s="22"/>
      <c r="CP2769" s="22"/>
      <c r="CQ2769" s="22"/>
      <c r="CR2769" s="22"/>
      <c r="CS2769" s="22"/>
      <c r="CT2769" s="22"/>
      <c r="CU2769" s="22"/>
      <c r="CV2769" s="22"/>
      <c r="CW2769" s="22"/>
      <c r="CX2769" s="22"/>
      <c r="CY2769" s="22"/>
      <c r="CZ2769" s="22"/>
      <c r="DA2769" s="22"/>
      <c r="DB2769" s="22"/>
      <c r="DC2769" s="22"/>
      <c r="DD2769" s="22"/>
      <c r="DE2769" s="22"/>
      <c r="DF2769" s="22"/>
      <c r="DG2769" s="22"/>
      <c r="DH2769" s="22"/>
      <c r="DI2769" s="22"/>
      <c r="DJ2769" s="22"/>
      <c r="DK2769" s="22"/>
      <c r="DL2769" s="22"/>
      <c r="DM2769" s="22"/>
      <c r="DN2769" s="22"/>
      <c r="DO2769" s="22"/>
      <c r="DP2769" s="22"/>
      <c r="DQ2769" s="24"/>
      <c r="DR2769" s="22"/>
      <c r="DS2769" s="22"/>
      <c r="DT2769" s="22"/>
      <c r="DU2769" s="22"/>
      <c r="DV2769" s="22"/>
      <c r="DW2769" s="22"/>
      <c r="DX2769" s="22"/>
      <c r="DY2769" s="22"/>
      <c r="DZ2769" s="22"/>
      <c r="EA2769" s="22"/>
      <c r="EB2769" s="22"/>
      <c r="EC2769" s="22"/>
      <c r="ED2769" s="22"/>
      <c r="EE2769" s="22"/>
      <c r="EF2769" s="22"/>
      <c r="EG2769" s="22"/>
      <c r="EH2769" s="22"/>
      <c r="EI2769" s="22"/>
      <c r="EJ2769" s="22"/>
      <c r="EK2769" s="22"/>
      <c r="EL2769" s="22"/>
      <c r="EM2769" s="22"/>
      <c r="EN2769" s="22"/>
      <c r="EO2769" s="22"/>
      <c r="EP2769" s="22"/>
      <c r="EQ2769" s="22"/>
      <c r="ER2769" s="22"/>
      <c r="ES2769" s="22"/>
      <c r="ET2769" s="22"/>
      <c r="EU2769" s="22"/>
      <c r="EV2769" s="22"/>
      <c r="EW2769" s="24"/>
      <c r="EX2769" s="22"/>
      <c r="EY2769" s="22"/>
      <c r="EZ2769" s="22"/>
      <c r="FA2769" s="22"/>
      <c r="FB2769" s="22"/>
      <c r="FC2769" s="22"/>
      <c r="FD2769" s="22"/>
      <c r="FE2769" s="22"/>
      <c r="FF2769" s="22"/>
      <c r="FG2769" s="22"/>
      <c r="FH2769" s="22"/>
      <c r="FI2769" s="22"/>
      <c r="FJ2769" s="22"/>
      <c r="FK2769" s="22"/>
      <c r="FL2769" s="22"/>
      <c r="FM2769" s="22"/>
      <c r="FN2769" s="22"/>
      <c r="FO2769" s="22"/>
      <c r="FP2769" s="22"/>
      <c r="FQ2769" s="22"/>
      <c r="FR2769" s="22"/>
      <c r="FS2769" s="22"/>
      <c r="FT2769" s="22"/>
      <c r="FU2769" s="22"/>
      <c r="FV2769" s="22"/>
      <c r="FW2769" s="22"/>
      <c r="FX2769" s="22"/>
      <c r="FY2769" s="22"/>
      <c r="FZ2769" s="22"/>
      <c r="GA2769" s="22"/>
      <c r="GB2769" s="22"/>
      <c r="GC2769" s="24"/>
      <c r="GD2769" s="22"/>
      <c r="GE2769" s="22"/>
      <c r="GF2769" s="22"/>
      <c r="GG2769" s="22"/>
      <c r="GH2769" s="22"/>
      <c r="GI2769" s="22"/>
      <c r="GJ2769" s="22"/>
      <c r="GK2769" s="22"/>
      <c r="GL2769" s="22"/>
      <c r="GM2769" s="22"/>
      <c r="GN2769" s="22"/>
      <c r="GO2769" s="22"/>
      <c r="GP2769" s="22"/>
      <c r="GQ2769" s="22"/>
      <c r="GR2769" s="22"/>
      <c r="GS2769" s="22"/>
      <c r="GT2769" s="22"/>
      <c r="GU2769" s="22"/>
      <c r="GV2769" s="22"/>
      <c r="GW2769" s="22"/>
      <c r="GX2769" s="22"/>
      <c r="GY2769" s="22"/>
      <c r="GZ2769" s="22"/>
      <c r="HA2769" s="22"/>
      <c r="HB2769" s="22"/>
      <c r="HC2769" s="22"/>
      <c r="HD2769" s="22"/>
      <c r="HE2769" s="22"/>
      <c r="HF2769" s="22"/>
      <c r="HG2769" s="22"/>
      <c r="HH2769" s="22"/>
      <c r="HI2769" s="24"/>
      <c r="HJ2769" s="22"/>
      <c r="HK2769" s="22"/>
      <c r="HL2769" s="22"/>
      <c r="HM2769" s="22"/>
      <c r="HN2769" s="22"/>
      <c r="HO2769" s="22"/>
      <c r="HP2769" s="22"/>
      <c r="HQ2769" s="22"/>
      <c r="HR2769" s="22"/>
      <c r="HS2769" s="22"/>
      <c r="HT2769" s="22"/>
      <c r="HU2769" s="22"/>
      <c r="HV2769" s="22"/>
      <c r="HW2769" s="22"/>
      <c r="HX2769" s="22"/>
      <c r="HY2769" s="22"/>
      <c r="HZ2769" s="22"/>
      <c r="IA2769" s="22"/>
      <c r="IB2769" s="22"/>
      <c r="IC2769" s="22"/>
      <c r="ID2769" s="22"/>
      <c r="IE2769" s="22"/>
      <c r="IF2769" s="22"/>
      <c r="IG2769" s="22"/>
      <c r="IH2769" s="22"/>
      <c r="II2769" s="22"/>
      <c r="IJ2769" s="22"/>
      <c r="IK2769" s="22"/>
      <c r="IL2769" s="22"/>
      <c r="IM2769" s="22"/>
      <c r="IN2769" s="22"/>
      <c r="IO2769" s="24"/>
      <c r="IP2769" s="22"/>
      <c r="IQ2769" s="22"/>
      <c r="IR2769" s="22"/>
      <c r="IS2769" s="22"/>
      <c r="IT2769" s="22"/>
      <c r="IU2769" s="22"/>
      <c r="IV2769" s="22"/>
      <c r="IW2769" s="22"/>
      <c r="IX2769" s="22"/>
      <c r="IY2769" s="22"/>
      <c r="IZ2769" s="22"/>
      <c r="JA2769" s="22"/>
      <c r="JB2769" s="22"/>
      <c r="JC2769" s="22"/>
      <c r="JD2769" s="22"/>
      <c r="JE2769" s="22"/>
      <c r="JF2769" s="22"/>
      <c r="JG2769" s="22"/>
      <c r="JH2769" s="22"/>
      <c r="JI2769" s="22"/>
      <c r="JJ2769" s="22"/>
      <c r="JK2769" s="22"/>
      <c r="JL2769" s="22"/>
      <c r="JM2769" s="22"/>
      <c r="JN2769" s="22"/>
      <c r="JO2769" s="22"/>
      <c r="JP2769" s="22"/>
      <c r="JQ2769" s="22"/>
      <c r="JR2769" s="22"/>
      <c r="JS2769" s="22"/>
      <c r="JT2769" s="22"/>
      <c r="JU2769" s="24"/>
      <c r="JV2769" s="22"/>
      <c r="JW2769" s="22"/>
      <c r="JX2769" s="22"/>
      <c r="JY2769" s="22"/>
      <c r="JZ2769" s="22"/>
      <c r="KA2769" s="22"/>
      <c r="KB2769" s="22"/>
      <c r="KC2769" s="22"/>
      <c r="KD2769" s="22"/>
      <c r="KE2769" s="22"/>
      <c r="KF2769" s="22"/>
      <c r="KG2769" s="22"/>
      <c r="KH2769" s="22"/>
      <c r="KI2769" s="22"/>
      <c r="KJ2769" s="22"/>
      <c r="KK2769" s="22"/>
      <c r="KL2769" s="22"/>
      <c r="KM2769" s="22"/>
      <c r="KN2769" s="22"/>
      <c r="KO2769" s="22"/>
      <c r="KP2769" s="22"/>
      <c r="KQ2769" s="22"/>
      <c r="KR2769" s="22"/>
      <c r="KS2769" s="22"/>
      <c r="KT2769" s="22"/>
      <c r="KU2769" s="22"/>
      <c r="KV2769" s="22"/>
      <c r="KW2769" s="22"/>
      <c r="KX2769" s="22"/>
      <c r="KY2769" s="22"/>
      <c r="KZ2769" s="22"/>
      <c r="LA2769" s="24"/>
      <c r="LB2769" s="22"/>
      <c r="LC2769" s="22"/>
      <c r="LD2769" s="22"/>
      <c r="LE2769" s="22"/>
      <c r="LF2769" s="22"/>
      <c r="LG2769" s="22"/>
      <c r="LH2769" s="22"/>
      <c r="LI2769" s="22"/>
      <c r="LJ2769" s="22"/>
      <c r="LK2769" s="22"/>
      <c r="LL2769" s="22"/>
      <c r="LM2769" s="22"/>
      <c r="LN2769" s="22"/>
      <c r="LO2769" s="22"/>
      <c r="LP2769" s="22"/>
      <c r="LQ2769" s="22"/>
      <c r="LR2769" s="22"/>
      <c r="LS2769" s="22"/>
      <c r="LT2769" s="22"/>
      <c r="LU2769" s="22"/>
      <c r="LV2769" s="22"/>
      <c r="LW2769" s="22"/>
      <c r="LX2769" s="22"/>
      <c r="LY2769" s="22"/>
      <c r="LZ2769" s="22"/>
      <c r="MA2769" s="22"/>
      <c r="MB2769" s="22"/>
      <c r="MC2769" s="22"/>
      <c r="MD2769" s="22"/>
      <c r="ME2769" s="22"/>
      <c r="MF2769" s="22"/>
      <c r="MG2769" s="24"/>
      <c r="MH2769" s="22"/>
      <c r="MI2769" s="22"/>
      <c r="MJ2769" s="22"/>
      <c r="MK2769" s="22"/>
      <c r="ML2769" s="22"/>
      <c r="MM2769" s="22"/>
      <c r="MN2769" s="22"/>
      <c r="MO2769" s="22"/>
      <c r="MP2769" s="22"/>
      <c r="MQ2769" s="22"/>
      <c r="MR2769" s="22"/>
      <c r="MS2769" s="22"/>
      <c r="MT2769" s="22"/>
      <c r="MU2769" s="22"/>
      <c r="MV2769" s="22"/>
      <c r="MW2769" s="22"/>
      <c r="MX2769" s="22"/>
      <c r="MY2769" s="22"/>
      <c r="MZ2769" s="22"/>
      <c r="NA2769" s="22"/>
      <c r="NB2769" s="22"/>
      <c r="NC2769" s="22"/>
      <c r="ND2769" s="22"/>
      <c r="NE2769" s="22"/>
      <c r="NF2769" s="22"/>
      <c r="NG2769" s="22"/>
      <c r="NH2769" s="22"/>
      <c r="NI2769" s="22"/>
      <c r="NJ2769" s="22"/>
      <c r="NK2769" s="22"/>
      <c r="NL2769" s="22"/>
      <c r="NM2769" s="24"/>
      <c r="NN2769" s="22"/>
      <c r="NO2769" s="22"/>
      <c r="NP2769" s="22"/>
      <c r="NQ2769" s="22"/>
      <c r="NR2769" s="22"/>
      <c r="NS2769" s="22"/>
      <c r="NT2769" s="22"/>
      <c r="NU2769" s="22"/>
      <c r="NV2769" s="22"/>
      <c r="NW2769" s="22"/>
      <c r="NX2769" s="22"/>
      <c r="NY2769" s="22"/>
      <c r="NZ2769" s="22"/>
      <c r="OA2769" s="22"/>
      <c r="OB2769" s="22"/>
      <c r="OC2769" s="22"/>
      <c r="OD2769" s="22"/>
      <c r="OE2769" s="22"/>
      <c r="OF2769" s="22"/>
      <c r="OG2769" s="22"/>
      <c r="OH2769" s="22"/>
      <c r="OI2769" s="22"/>
      <c r="OJ2769" s="22"/>
      <c r="OK2769" s="22"/>
      <c r="OL2769" s="22"/>
      <c r="OM2769" s="22"/>
      <c r="ON2769" s="22"/>
      <c r="OO2769" s="22"/>
      <c r="OP2769" s="22"/>
      <c r="OQ2769" s="22"/>
      <c r="OR2769" s="22"/>
    </row>
    <row r="2770" spans="1:408" ht="15" thickBot="1">
      <c r="A2770" s="1"/>
      <c r="B2770" s="12"/>
      <c r="C2770" s="12"/>
      <c r="D2770" s="22"/>
      <c r="E2770" s="54"/>
      <c r="F2770" s="54"/>
      <c r="G2770" s="54"/>
      <c r="H2770" s="55"/>
      <c r="I2770" s="22"/>
      <c r="J2770" s="56"/>
      <c r="K2770" s="81"/>
      <c r="L2770" s="57"/>
      <c r="M2770" s="57"/>
      <c r="N2770" s="55"/>
      <c r="O2770" s="58"/>
      <c r="P2770" s="58"/>
      <c r="Q2770" s="59"/>
      <c r="R2770" s="60"/>
      <c r="S2770" s="60"/>
      <c r="T2770" s="22"/>
      <c r="U2770" s="1"/>
      <c r="V2770" s="23"/>
      <c r="X2770" s="24"/>
      <c r="Y2770" s="24"/>
      <c r="Z2770" s="22"/>
      <c r="AA2770" s="22"/>
      <c r="AB2770" s="22"/>
      <c r="AC2770" s="22"/>
      <c r="AD2770" s="22"/>
      <c r="AE2770" s="22"/>
      <c r="AF2770" s="22"/>
      <c r="AG2770" s="22"/>
      <c r="AH2770" s="22"/>
      <c r="AI2770" s="22"/>
      <c r="AJ2770" s="22"/>
      <c r="AK2770" s="22"/>
      <c r="AL2770" s="22"/>
      <c r="AM2770" s="22"/>
      <c r="AN2770" s="22"/>
      <c r="AO2770" s="22"/>
      <c r="AP2770" s="22"/>
      <c r="AQ2770" s="22"/>
      <c r="AR2770" s="22"/>
      <c r="AS2770" s="22"/>
      <c r="AT2770" s="22"/>
      <c r="AU2770" s="22"/>
      <c r="AV2770" s="22"/>
      <c r="AW2770" s="22"/>
      <c r="AX2770" s="22"/>
      <c r="AY2770" s="22"/>
      <c r="AZ2770" s="22"/>
      <c r="BA2770" s="22"/>
      <c r="BB2770" s="22"/>
      <c r="BC2770" s="22"/>
      <c r="BD2770" s="22"/>
      <c r="BE2770" s="24"/>
      <c r="BF2770" s="22"/>
      <c r="BG2770" s="22"/>
      <c r="BH2770" s="22"/>
      <c r="BI2770" s="22"/>
      <c r="BJ2770" s="22"/>
      <c r="BK2770" s="22"/>
      <c r="BL2770" s="22"/>
      <c r="BM2770" s="22"/>
      <c r="BN2770" s="22"/>
      <c r="BO2770" s="22"/>
      <c r="BP2770" s="22"/>
      <c r="BQ2770" s="22"/>
      <c r="BR2770" s="22"/>
      <c r="BS2770" s="22"/>
      <c r="BT2770" s="22"/>
      <c r="BU2770" s="22"/>
      <c r="BV2770" s="22"/>
      <c r="BW2770" s="22"/>
      <c r="BX2770" s="22"/>
      <c r="BY2770" s="22"/>
      <c r="BZ2770" s="22"/>
      <c r="CA2770" s="22"/>
      <c r="CB2770" s="22"/>
      <c r="CC2770" s="22"/>
      <c r="CD2770" s="22"/>
      <c r="CE2770" s="22"/>
      <c r="CF2770" s="22"/>
      <c r="CG2770" s="22"/>
      <c r="CH2770" s="22"/>
      <c r="CI2770" s="22"/>
      <c r="CJ2770" s="22"/>
      <c r="CK2770" s="24"/>
      <c r="CL2770" s="22"/>
      <c r="CM2770" s="22"/>
      <c r="CN2770" s="22"/>
      <c r="CO2770" s="22"/>
      <c r="CP2770" s="22"/>
      <c r="CQ2770" s="22"/>
      <c r="CR2770" s="22"/>
      <c r="CS2770" s="22"/>
      <c r="CT2770" s="22"/>
      <c r="CU2770" s="22"/>
      <c r="CV2770" s="22"/>
      <c r="CW2770" s="22"/>
      <c r="CX2770" s="22"/>
      <c r="CY2770" s="22"/>
      <c r="CZ2770" s="22"/>
      <c r="DA2770" s="22"/>
      <c r="DB2770" s="22"/>
      <c r="DC2770" s="22"/>
      <c r="DD2770" s="22"/>
      <c r="DE2770" s="22"/>
      <c r="DF2770" s="22"/>
      <c r="DG2770" s="22"/>
      <c r="DH2770" s="22"/>
      <c r="DI2770" s="22"/>
      <c r="DJ2770" s="22"/>
      <c r="DK2770" s="22"/>
      <c r="DL2770" s="22"/>
      <c r="DM2770" s="22"/>
      <c r="DN2770" s="22"/>
      <c r="DO2770" s="22"/>
      <c r="DP2770" s="22"/>
      <c r="DQ2770" s="24"/>
      <c r="DR2770" s="22"/>
      <c r="DS2770" s="22"/>
      <c r="DT2770" s="22"/>
      <c r="DU2770" s="22"/>
      <c r="DV2770" s="22"/>
      <c r="DW2770" s="22"/>
      <c r="DX2770" s="22"/>
      <c r="DY2770" s="22"/>
      <c r="DZ2770" s="22"/>
      <c r="EA2770" s="22"/>
      <c r="EB2770" s="22"/>
      <c r="EC2770" s="22"/>
      <c r="ED2770" s="22"/>
      <c r="EE2770" s="22"/>
      <c r="EF2770" s="22"/>
      <c r="EG2770" s="22"/>
      <c r="EH2770" s="22"/>
      <c r="EI2770" s="22"/>
      <c r="EJ2770" s="22"/>
      <c r="EK2770" s="22"/>
      <c r="EL2770" s="22"/>
      <c r="EM2770" s="22"/>
      <c r="EN2770" s="22"/>
      <c r="EO2770" s="22"/>
      <c r="EP2770" s="22"/>
      <c r="EQ2770" s="22"/>
      <c r="ER2770" s="22"/>
      <c r="ES2770" s="22"/>
      <c r="ET2770" s="22"/>
      <c r="EU2770" s="22"/>
      <c r="EV2770" s="22"/>
      <c r="EW2770" s="24"/>
      <c r="EX2770" s="22"/>
      <c r="EY2770" s="22"/>
      <c r="EZ2770" s="22"/>
      <c r="FA2770" s="22"/>
      <c r="FB2770" s="22"/>
      <c r="FC2770" s="22"/>
      <c r="FD2770" s="22"/>
      <c r="FE2770" s="22"/>
      <c r="FF2770" s="22"/>
      <c r="FG2770" s="22"/>
      <c r="FH2770" s="22"/>
      <c r="FI2770" s="22"/>
      <c r="FJ2770" s="22"/>
      <c r="FK2770" s="22"/>
      <c r="FL2770" s="22"/>
      <c r="FM2770" s="22"/>
      <c r="FN2770" s="22"/>
      <c r="FO2770" s="22"/>
      <c r="FP2770" s="22"/>
      <c r="FQ2770" s="22"/>
      <c r="FR2770" s="22"/>
      <c r="FS2770" s="22"/>
      <c r="FT2770" s="22"/>
      <c r="FU2770" s="22"/>
      <c r="FV2770" s="22"/>
      <c r="FW2770" s="22"/>
      <c r="FX2770" s="22"/>
      <c r="FY2770" s="22"/>
      <c r="FZ2770" s="22"/>
      <c r="GA2770" s="22"/>
      <c r="GB2770" s="22"/>
      <c r="GC2770" s="24"/>
      <c r="GD2770" s="22"/>
      <c r="GE2770" s="22"/>
      <c r="GF2770" s="22"/>
      <c r="GG2770" s="22"/>
      <c r="GH2770" s="22"/>
      <c r="GI2770" s="22"/>
      <c r="GJ2770" s="22"/>
      <c r="GK2770" s="22"/>
      <c r="GL2770" s="22"/>
      <c r="GM2770" s="22"/>
      <c r="GN2770" s="22"/>
      <c r="GO2770" s="22"/>
      <c r="GP2770" s="22"/>
      <c r="GQ2770" s="22"/>
      <c r="GR2770" s="22"/>
      <c r="GS2770" s="22"/>
      <c r="GT2770" s="22"/>
      <c r="GU2770" s="22"/>
      <c r="GV2770" s="22"/>
      <c r="GW2770" s="22"/>
      <c r="GX2770" s="22"/>
      <c r="GY2770" s="22"/>
      <c r="GZ2770" s="22"/>
      <c r="HA2770" s="22"/>
      <c r="HB2770" s="22"/>
      <c r="HC2770" s="22"/>
      <c r="HD2770" s="22"/>
      <c r="HE2770" s="22"/>
      <c r="HF2770" s="22"/>
      <c r="HG2770" s="22"/>
      <c r="HH2770" s="22"/>
      <c r="HI2770" s="24"/>
      <c r="HJ2770" s="22"/>
      <c r="HK2770" s="22"/>
      <c r="HL2770" s="22"/>
      <c r="HM2770" s="22"/>
      <c r="HN2770" s="22"/>
      <c r="HO2770" s="22"/>
      <c r="HP2770" s="22"/>
      <c r="HQ2770" s="22"/>
      <c r="HR2770" s="22"/>
      <c r="HS2770" s="22"/>
      <c r="HT2770" s="22"/>
      <c r="HU2770" s="22"/>
      <c r="HV2770" s="22"/>
      <c r="HW2770" s="22"/>
      <c r="HX2770" s="22"/>
      <c r="HY2770" s="22"/>
      <c r="HZ2770" s="22"/>
      <c r="IA2770" s="22"/>
      <c r="IB2770" s="22"/>
      <c r="IC2770" s="22"/>
      <c r="ID2770" s="22"/>
      <c r="IE2770" s="22"/>
      <c r="IF2770" s="22"/>
      <c r="IG2770" s="22"/>
      <c r="IH2770" s="22"/>
      <c r="II2770" s="22"/>
      <c r="IJ2770" s="22"/>
      <c r="IK2770" s="22"/>
      <c r="IL2770" s="22"/>
      <c r="IM2770" s="22"/>
      <c r="IN2770" s="22"/>
      <c r="IO2770" s="24"/>
      <c r="IP2770" s="22"/>
      <c r="IQ2770" s="22"/>
      <c r="IR2770" s="22"/>
      <c r="IS2770" s="22"/>
      <c r="IT2770" s="22"/>
      <c r="IU2770" s="22"/>
      <c r="IV2770" s="22"/>
      <c r="IW2770" s="22"/>
      <c r="IX2770" s="22"/>
      <c r="IY2770" s="22"/>
      <c r="IZ2770" s="22"/>
      <c r="JA2770" s="22"/>
      <c r="JB2770" s="22"/>
      <c r="JC2770" s="22"/>
      <c r="JD2770" s="22"/>
      <c r="JE2770" s="22"/>
      <c r="JF2770" s="22"/>
      <c r="JG2770" s="22"/>
      <c r="JH2770" s="22"/>
      <c r="JI2770" s="22"/>
      <c r="JJ2770" s="22"/>
      <c r="JK2770" s="22"/>
      <c r="JL2770" s="22"/>
      <c r="JM2770" s="22"/>
      <c r="JN2770" s="22"/>
      <c r="JO2770" s="22"/>
      <c r="JP2770" s="22"/>
      <c r="JQ2770" s="22"/>
      <c r="JR2770" s="22"/>
      <c r="JS2770" s="22"/>
      <c r="JT2770" s="22"/>
      <c r="JU2770" s="24"/>
      <c r="JV2770" s="22"/>
      <c r="JW2770" s="22"/>
      <c r="JX2770" s="22"/>
      <c r="JY2770" s="22"/>
      <c r="JZ2770" s="22"/>
      <c r="KA2770" s="22"/>
      <c r="KB2770" s="22"/>
      <c r="KC2770" s="22"/>
      <c r="KD2770" s="22"/>
      <c r="KE2770" s="22"/>
      <c r="KF2770" s="22"/>
      <c r="KG2770" s="22"/>
      <c r="KH2770" s="22"/>
      <c r="KI2770" s="22"/>
      <c r="KJ2770" s="22"/>
      <c r="KK2770" s="22"/>
      <c r="KL2770" s="22"/>
      <c r="KM2770" s="22"/>
      <c r="KN2770" s="22"/>
      <c r="KO2770" s="22"/>
      <c r="KP2770" s="22"/>
      <c r="KQ2770" s="22"/>
      <c r="KR2770" s="22"/>
      <c r="KS2770" s="22"/>
      <c r="KT2770" s="22"/>
      <c r="KU2770" s="22"/>
      <c r="KV2770" s="22"/>
      <c r="KW2770" s="22"/>
      <c r="KX2770" s="22"/>
      <c r="KY2770" s="22"/>
      <c r="KZ2770" s="22"/>
      <c r="LA2770" s="24"/>
      <c r="LB2770" s="22"/>
      <c r="LC2770" s="22"/>
      <c r="LD2770" s="22"/>
      <c r="LE2770" s="22"/>
      <c r="LF2770" s="22"/>
      <c r="LG2770" s="22"/>
      <c r="LH2770" s="22"/>
      <c r="LI2770" s="22"/>
      <c r="LJ2770" s="22"/>
      <c r="LK2770" s="22"/>
      <c r="LL2770" s="22"/>
      <c r="LM2770" s="22"/>
      <c r="LN2770" s="22"/>
      <c r="LO2770" s="22"/>
      <c r="LP2770" s="22"/>
      <c r="LQ2770" s="22"/>
      <c r="LR2770" s="22"/>
      <c r="LS2770" s="22"/>
      <c r="LT2770" s="22"/>
      <c r="LU2770" s="22"/>
      <c r="LV2770" s="22"/>
      <c r="LW2770" s="22"/>
      <c r="LX2770" s="22"/>
      <c r="LY2770" s="22"/>
      <c r="LZ2770" s="22"/>
      <c r="MA2770" s="22"/>
      <c r="MB2770" s="22"/>
      <c r="MC2770" s="22"/>
      <c r="MD2770" s="22"/>
      <c r="ME2770" s="22"/>
      <c r="MF2770" s="22"/>
      <c r="MG2770" s="24"/>
      <c r="MH2770" s="22"/>
      <c r="MI2770" s="22"/>
      <c r="MJ2770" s="22"/>
      <c r="MK2770" s="22"/>
      <c r="ML2770" s="22"/>
      <c r="MM2770" s="22"/>
      <c r="MN2770" s="22"/>
      <c r="MO2770" s="22"/>
      <c r="MP2770" s="22"/>
      <c r="MQ2770" s="22"/>
      <c r="MR2770" s="22"/>
      <c r="MS2770" s="22"/>
      <c r="MT2770" s="22"/>
      <c r="MU2770" s="22"/>
      <c r="MV2770" s="22"/>
      <c r="MW2770" s="22"/>
      <c r="MX2770" s="22"/>
      <c r="MY2770" s="22"/>
      <c r="MZ2770" s="22"/>
      <c r="NA2770" s="22"/>
      <c r="NB2770" s="22"/>
      <c r="NC2770" s="22"/>
      <c r="ND2770" s="22"/>
      <c r="NE2770" s="22"/>
      <c r="NF2770" s="22"/>
      <c r="NG2770" s="22"/>
      <c r="NH2770" s="22"/>
      <c r="NI2770" s="22"/>
      <c r="NJ2770" s="22"/>
      <c r="NK2770" s="22"/>
      <c r="NL2770" s="22"/>
      <c r="NM2770" s="24"/>
      <c r="NN2770" s="22"/>
      <c r="NO2770" s="22"/>
      <c r="NP2770" s="22"/>
      <c r="NQ2770" s="22"/>
      <c r="NR2770" s="22"/>
      <c r="NS2770" s="22"/>
      <c r="NT2770" s="22"/>
      <c r="NU2770" s="22"/>
      <c r="NV2770" s="22"/>
      <c r="NW2770" s="22"/>
      <c r="NX2770" s="22"/>
      <c r="NY2770" s="22"/>
      <c r="NZ2770" s="22"/>
      <c r="OA2770" s="22"/>
      <c r="OB2770" s="22"/>
      <c r="OC2770" s="22"/>
      <c r="OD2770" s="22"/>
      <c r="OE2770" s="22"/>
      <c r="OF2770" s="22"/>
      <c r="OG2770" s="22"/>
      <c r="OH2770" s="22"/>
      <c r="OI2770" s="22"/>
      <c r="OJ2770" s="22"/>
      <c r="OK2770" s="22"/>
      <c r="OL2770" s="22"/>
      <c r="OM2770" s="22"/>
      <c r="ON2770" s="22"/>
      <c r="OO2770" s="22"/>
      <c r="OP2770" s="22"/>
      <c r="OQ2770" s="22"/>
      <c r="OR2770" s="22"/>
    </row>
    <row r="2771" spans="1:408" ht="15" thickBot="1">
      <c r="A2771" s="1"/>
      <c r="B2771" s="12"/>
      <c r="C2771" s="12"/>
      <c r="D2771" s="22"/>
      <c r="E2771" s="54"/>
      <c r="F2771" s="54"/>
      <c r="G2771" s="54"/>
      <c r="H2771" s="55"/>
      <c r="I2771" s="22"/>
      <c r="J2771" s="56"/>
      <c r="K2771" s="80"/>
      <c r="L2771" s="57"/>
      <c r="M2771" s="57"/>
      <c r="N2771" s="55"/>
      <c r="O2771" s="58"/>
      <c r="P2771" s="58"/>
      <c r="Q2771" s="59"/>
      <c r="R2771" s="60"/>
      <c r="S2771" s="60"/>
      <c r="T2771" s="22"/>
      <c r="U2771" s="1"/>
      <c r="V2771" s="23"/>
      <c r="X2771" s="24"/>
      <c r="Y2771" s="24"/>
      <c r="Z2771" s="22"/>
      <c r="AA2771" s="22"/>
      <c r="AB2771" s="22"/>
      <c r="AC2771" s="22"/>
      <c r="AD2771" s="22"/>
      <c r="AE2771" s="22"/>
      <c r="AF2771" s="22"/>
      <c r="AG2771" s="22"/>
      <c r="AH2771" s="22"/>
      <c r="AI2771" s="22"/>
      <c r="AJ2771" s="22"/>
      <c r="AK2771" s="22"/>
      <c r="AL2771" s="22"/>
      <c r="AM2771" s="22"/>
      <c r="AN2771" s="22"/>
      <c r="AO2771" s="22"/>
      <c r="AP2771" s="22"/>
      <c r="AQ2771" s="22"/>
      <c r="AR2771" s="22"/>
      <c r="AS2771" s="22"/>
      <c r="AT2771" s="22"/>
      <c r="AU2771" s="22"/>
      <c r="AV2771" s="22"/>
      <c r="AW2771" s="22"/>
      <c r="AX2771" s="22"/>
      <c r="AY2771" s="22"/>
      <c r="AZ2771" s="22"/>
      <c r="BA2771" s="22"/>
      <c r="BB2771" s="22"/>
      <c r="BC2771" s="22"/>
      <c r="BD2771" s="22"/>
      <c r="BE2771" s="24"/>
      <c r="BF2771" s="22"/>
      <c r="BG2771" s="22"/>
      <c r="BH2771" s="22"/>
      <c r="BI2771" s="22"/>
      <c r="BJ2771" s="22"/>
      <c r="BK2771" s="22"/>
      <c r="BL2771" s="22"/>
      <c r="BM2771" s="22"/>
      <c r="BN2771" s="22"/>
      <c r="BO2771" s="22"/>
      <c r="BP2771" s="22"/>
      <c r="BQ2771" s="22"/>
      <c r="BR2771" s="22"/>
      <c r="BS2771" s="22"/>
      <c r="BT2771" s="22"/>
      <c r="BU2771" s="22"/>
      <c r="BV2771" s="22"/>
      <c r="BW2771" s="22"/>
      <c r="BX2771" s="22"/>
      <c r="BY2771" s="22"/>
      <c r="BZ2771" s="22"/>
      <c r="CA2771" s="22"/>
      <c r="CB2771" s="22"/>
      <c r="CC2771" s="22"/>
      <c r="CD2771" s="22"/>
      <c r="CE2771" s="22"/>
      <c r="CF2771" s="22"/>
      <c r="CG2771" s="22"/>
      <c r="CH2771" s="22"/>
      <c r="CI2771" s="22"/>
      <c r="CJ2771" s="22"/>
      <c r="CK2771" s="24"/>
      <c r="CL2771" s="22"/>
      <c r="CM2771" s="22"/>
      <c r="CN2771" s="22"/>
      <c r="CO2771" s="22"/>
      <c r="CP2771" s="22"/>
      <c r="CQ2771" s="22"/>
      <c r="CR2771" s="22"/>
      <c r="CS2771" s="22"/>
      <c r="CT2771" s="22"/>
      <c r="CU2771" s="22"/>
      <c r="CV2771" s="22"/>
      <c r="CW2771" s="22"/>
      <c r="CX2771" s="22"/>
      <c r="CY2771" s="22"/>
      <c r="CZ2771" s="22"/>
      <c r="DA2771" s="22"/>
      <c r="DB2771" s="22"/>
      <c r="DC2771" s="22"/>
      <c r="DD2771" s="22"/>
      <c r="DE2771" s="22"/>
      <c r="DF2771" s="22"/>
      <c r="DG2771" s="22"/>
      <c r="DH2771" s="22"/>
      <c r="DI2771" s="22"/>
      <c r="DJ2771" s="22"/>
      <c r="DK2771" s="22"/>
      <c r="DL2771" s="22"/>
      <c r="DM2771" s="22"/>
      <c r="DN2771" s="22"/>
      <c r="DO2771" s="22"/>
      <c r="DP2771" s="22"/>
      <c r="DQ2771" s="24"/>
      <c r="DR2771" s="22"/>
      <c r="DS2771" s="22"/>
      <c r="DT2771" s="22"/>
      <c r="DU2771" s="22"/>
      <c r="DV2771" s="22"/>
      <c r="DW2771" s="22"/>
      <c r="DX2771" s="22"/>
      <c r="DY2771" s="22"/>
      <c r="DZ2771" s="22"/>
      <c r="EA2771" s="22"/>
      <c r="EB2771" s="22"/>
      <c r="EC2771" s="22"/>
      <c r="ED2771" s="22"/>
      <c r="EE2771" s="22"/>
      <c r="EF2771" s="22"/>
      <c r="EG2771" s="22"/>
      <c r="EH2771" s="22"/>
      <c r="EI2771" s="22"/>
      <c r="EJ2771" s="22"/>
      <c r="EK2771" s="22"/>
      <c r="EL2771" s="22"/>
      <c r="EM2771" s="22"/>
      <c r="EN2771" s="22"/>
      <c r="EO2771" s="22"/>
      <c r="EP2771" s="22"/>
      <c r="EQ2771" s="22"/>
      <c r="ER2771" s="22"/>
      <c r="ES2771" s="22"/>
      <c r="ET2771" s="22"/>
      <c r="EU2771" s="22"/>
      <c r="EV2771" s="22"/>
      <c r="EW2771" s="24"/>
      <c r="EX2771" s="22"/>
      <c r="EY2771" s="22"/>
      <c r="EZ2771" s="22"/>
      <c r="FA2771" s="22"/>
      <c r="FB2771" s="22"/>
      <c r="FC2771" s="22"/>
      <c r="FD2771" s="22"/>
      <c r="FE2771" s="22"/>
      <c r="FF2771" s="22"/>
      <c r="FG2771" s="22"/>
      <c r="FH2771" s="22"/>
      <c r="FI2771" s="22"/>
      <c r="FJ2771" s="22"/>
      <c r="FK2771" s="22"/>
      <c r="FL2771" s="22"/>
      <c r="FM2771" s="22"/>
      <c r="FN2771" s="22"/>
      <c r="FO2771" s="22"/>
      <c r="FP2771" s="22"/>
      <c r="FQ2771" s="22"/>
      <c r="FR2771" s="22"/>
      <c r="FS2771" s="22"/>
      <c r="FT2771" s="22"/>
      <c r="FU2771" s="22"/>
      <c r="FV2771" s="22"/>
      <c r="FW2771" s="22"/>
      <c r="FX2771" s="22"/>
      <c r="FY2771" s="22"/>
      <c r="FZ2771" s="22"/>
      <c r="GA2771" s="22"/>
      <c r="GB2771" s="22"/>
      <c r="GC2771" s="24"/>
      <c r="GD2771" s="22"/>
      <c r="GE2771" s="22"/>
      <c r="GF2771" s="22"/>
      <c r="GG2771" s="22"/>
      <c r="GH2771" s="22"/>
      <c r="GI2771" s="22"/>
      <c r="GJ2771" s="22"/>
      <c r="GK2771" s="22"/>
      <c r="GL2771" s="22"/>
      <c r="GM2771" s="22"/>
      <c r="GN2771" s="22"/>
      <c r="GO2771" s="22"/>
      <c r="GP2771" s="22"/>
      <c r="GQ2771" s="22"/>
      <c r="GR2771" s="22"/>
      <c r="GS2771" s="22"/>
      <c r="GT2771" s="22"/>
      <c r="GU2771" s="22"/>
      <c r="GV2771" s="22"/>
      <c r="GW2771" s="22"/>
      <c r="GX2771" s="22"/>
      <c r="GY2771" s="22"/>
      <c r="GZ2771" s="22"/>
      <c r="HA2771" s="22"/>
      <c r="HB2771" s="22"/>
      <c r="HC2771" s="22"/>
      <c r="HD2771" s="22"/>
      <c r="HE2771" s="22"/>
      <c r="HF2771" s="22"/>
      <c r="HG2771" s="22"/>
      <c r="HH2771" s="22"/>
      <c r="HI2771" s="24"/>
      <c r="HJ2771" s="22"/>
      <c r="HK2771" s="22"/>
      <c r="HL2771" s="22"/>
      <c r="HM2771" s="22"/>
      <c r="HN2771" s="22"/>
      <c r="HO2771" s="22"/>
      <c r="HP2771" s="22"/>
      <c r="HQ2771" s="22"/>
      <c r="HR2771" s="22"/>
      <c r="HS2771" s="22"/>
      <c r="HT2771" s="22"/>
      <c r="HU2771" s="22"/>
      <c r="HV2771" s="22"/>
      <c r="HW2771" s="22"/>
      <c r="HX2771" s="22"/>
      <c r="HY2771" s="22"/>
      <c r="HZ2771" s="22"/>
      <c r="IA2771" s="22"/>
      <c r="IB2771" s="22"/>
      <c r="IC2771" s="22"/>
      <c r="ID2771" s="22"/>
      <c r="IE2771" s="22"/>
      <c r="IF2771" s="22"/>
      <c r="IG2771" s="22"/>
      <c r="IH2771" s="22"/>
      <c r="II2771" s="22"/>
      <c r="IJ2771" s="22"/>
      <c r="IK2771" s="22"/>
      <c r="IL2771" s="22"/>
      <c r="IM2771" s="22"/>
      <c r="IN2771" s="22"/>
      <c r="IO2771" s="24"/>
      <c r="IP2771" s="22"/>
      <c r="IQ2771" s="22"/>
      <c r="IR2771" s="22"/>
      <c r="IS2771" s="22"/>
      <c r="IT2771" s="22"/>
      <c r="IU2771" s="22"/>
      <c r="IV2771" s="22"/>
      <c r="IW2771" s="22"/>
      <c r="IX2771" s="22"/>
      <c r="IY2771" s="22"/>
      <c r="IZ2771" s="22"/>
      <c r="JA2771" s="22"/>
      <c r="JB2771" s="22"/>
      <c r="JC2771" s="22"/>
      <c r="JD2771" s="22"/>
      <c r="JE2771" s="22"/>
      <c r="JF2771" s="22"/>
      <c r="JG2771" s="22"/>
      <c r="JH2771" s="22"/>
      <c r="JI2771" s="22"/>
      <c r="JJ2771" s="22"/>
      <c r="JK2771" s="22"/>
      <c r="JL2771" s="22"/>
      <c r="JM2771" s="22"/>
      <c r="JN2771" s="22"/>
      <c r="JO2771" s="22"/>
      <c r="JP2771" s="22"/>
      <c r="JQ2771" s="22"/>
      <c r="JR2771" s="22"/>
      <c r="JS2771" s="22"/>
      <c r="JT2771" s="22"/>
      <c r="JU2771" s="24"/>
      <c r="JV2771" s="22"/>
      <c r="JW2771" s="22"/>
      <c r="JX2771" s="22"/>
      <c r="JY2771" s="22"/>
      <c r="JZ2771" s="22"/>
      <c r="KA2771" s="22"/>
      <c r="KB2771" s="22"/>
      <c r="KC2771" s="22"/>
      <c r="KD2771" s="22"/>
      <c r="KE2771" s="22"/>
      <c r="KF2771" s="22"/>
      <c r="KG2771" s="22"/>
      <c r="KH2771" s="22"/>
      <c r="KI2771" s="22"/>
      <c r="KJ2771" s="22"/>
      <c r="KK2771" s="22"/>
      <c r="KL2771" s="22"/>
      <c r="KM2771" s="22"/>
      <c r="KN2771" s="22"/>
      <c r="KO2771" s="22"/>
      <c r="KP2771" s="22"/>
      <c r="KQ2771" s="22"/>
      <c r="KR2771" s="22"/>
      <c r="KS2771" s="22"/>
      <c r="KT2771" s="22"/>
      <c r="KU2771" s="22"/>
      <c r="KV2771" s="22"/>
      <c r="KW2771" s="22"/>
      <c r="KX2771" s="22"/>
      <c r="KY2771" s="22"/>
      <c r="KZ2771" s="22"/>
      <c r="LA2771" s="24"/>
      <c r="LB2771" s="22"/>
      <c r="LC2771" s="22"/>
      <c r="LD2771" s="22"/>
      <c r="LE2771" s="22"/>
      <c r="LF2771" s="22"/>
      <c r="LG2771" s="22"/>
      <c r="LH2771" s="22"/>
      <c r="LI2771" s="22"/>
      <c r="LJ2771" s="22"/>
      <c r="LK2771" s="22"/>
      <c r="LL2771" s="22"/>
      <c r="LM2771" s="22"/>
      <c r="LN2771" s="22"/>
      <c r="LO2771" s="22"/>
      <c r="LP2771" s="22"/>
      <c r="LQ2771" s="22"/>
      <c r="LR2771" s="22"/>
      <c r="LS2771" s="22"/>
      <c r="LT2771" s="22"/>
      <c r="LU2771" s="22"/>
      <c r="LV2771" s="22"/>
      <c r="LW2771" s="22"/>
      <c r="LX2771" s="22"/>
      <c r="LY2771" s="22"/>
      <c r="LZ2771" s="22"/>
      <c r="MA2771" s="22"/>
      <c r="MB2771" s="22"/>
      <c r="MC2771" s="22"/>
      <c r="MD2771" s="22"/>
      <c r="ME2771" s="22"/>
      <c r="MF2771" s="22"/>
      <c r="MG2771" s="24"/>
      <c r="MH2771" s="22"/>
      <c r="MI2771" s="22"/>
      <c r="MJ2771" s="22"/>
      <c r="MK2771" s="22"/>
      <c r="ML2771" s="22"/>
      <c r="MM2771" s="22"/>
      <c r="MN2771" s="22"/>
      <c r="MO2771" s="22"/>
      <c r="MP2771" s="22"/>
      <c r="MQ2771" s="22"/>
      <c r="MR2771" s="22"/>
      <c r="MS2771" s="22"/>
      <c r="MT2771" s="22"/>
      <c r="MU2771" s="22"/>
      <c r="MV2771" s="22"/>
      <c r="MW2771" s="22"/>
      <c r="MX2771" s="22"/>
      <c r="MY2771" s="22"/>
      <c r="MZ2771" s="22"/>
      <c r="NA2771" s="22"/>
      <c r="NB2771" s="22"/>
      <c r="NC2771" s="22"/>
      <c r="ND2771" s="22"/>
      <c r="NE2771" s="22"/>
      <c r="NF2771" s="22"/>
      <c r="NG2771" s="22"/>
      <c r="NH2771" s="22"/>
      <c r="NI2771" s="22"/>
      <c r="NJ2771" s="22"/>
      <c r="NK2771" s="22"/>
      <c r="NL2771" s="22"/>
      <c r="NM2771" s="24"/>
      <c r="NN2771" s="22"/>
      <c r="NO2771" s="22"/>
      <c r="NP2771" s="22"/>
      <c r="NQ2771" s="22"/>
      <c r="NR2771" s="22"/>
      <c r="NS2771" s="22"/>
      <c r="NT2771" s="22"/>
      <c r="NU2771" s="22"/>
      <c r="NV2771" s="22"/>
      <c r="NW2771" s="22"/>
      <c r="NX2771" s="22"/>
      <c r="NY2771" s="22"/>
      <c r="NZ2771" s="22"/>
      <c r="OA2771" s="22"/>
      <c r="OB2771" s="22"/>
      <c r="OC2771" s="22"/>
      <c r="OD2771" s="22"/>
      <c r="OE2771" s="22"/>
      <c r="OF2771" s="22"/>
      <c r="OG2771" s="22"/>
      <c r="OH2771" s="22"/>
      <c r="OI2771" s="22"/>
      <c r="OJ2771" s="22"/>
      <c r="OK2771" s="22"/>
      <c r="OL2771" s="22"/>
      <c r="OM2771" s="22"/>
      <c r="ON2771" s="22"/>
      <c r="OO2771" s="22"/>
      <c r="OP2771" s="22"/>
      <c r="OQ2771" s="22"/>
      <c r="OR2771" s="22"/>
    </row>
    <row r="2772" spans="1:408" ht="15" thickBot="1">
      <c r="A2772" s="1"/>
      <c r="B2772" s="12"/>
      <c r="C2772" s="12"/>
      <c r="D2772" s="22"/>
      <c r="E2772" s="54"/>
      <c r="F2772" s="54"/>
      <c r="G2772" s="54"/>
      <c r="H2772" s="55"/>
      <c r="I2772" s="22"/>
      <c r="J2772" s="56"/>
      <c r="K2772" s="81"/>
      <c r="L2772" s="57"/>
      <c r="M2772" s="57"/>
      <c r="N2772" s="55"/>
      <c r="O2772" s="58"/>
      <c r="P2772" s="58"/>
      <c r="Q2772" s="59"/>
      <c r="R2772" s="60"/>
      <c r="S2772" s="60"/>
      <c r="T2772" s="22"/>
      <c r="U2772" s="1"/>
      <c r="V2772" s="23"/>
      <c r="X2772" s="24"/>
      <c r="Y2772" s="24"/>
      <c r="Z2772" s="22"/>
      <c r="AA2772" s="22"/>
      <c r="AB2772" s="22"/>
      <c r="AC2772" s="22"/>
      <c r="AD2772" s="22"/>
      <c r="AE2772" s="22"/>
      <c r="AF2772" s="22"/>
      <c r="AG2772" s="22"/>
      <c r="AH2772" s="22"/>
      <c r="AI2772" s="22"/>
      <c r="AJ2772" s="22"/>
      <c r="AK2772" s="22"/>
      <c r="AL2772" s="22"/>
      <c r="AM2772" s="22"/>
      <c r="AN2772" s="22"/>
      <c r="AO2772" s="22"/>
      <c r="AP2772" s="22"/>
      <c r="AQ2772" s="22"/>
      <c r="AR2772" s="22"/>
      <c r="AS2772" s="22"/>
      <c r="AT2772" s="22"/>
      <c r="AU2772" s="22"/>
      <c r="AV2772" s="22"/>
      <c r="AW2772" s="22"/>
      <c r="AX2772" s="22"/>
      <c r="AY2772" s="22"/>
      <c r="AZ2772" s="22"/>
      <c r="BA2772" s="22"/>
      <c r="BB2772" s="22"/>
      <c r="BC2772" s="22"/>
      <c r="BD2772" s="22"/>
      <c r="BE2772" s="24"/>
      <c r="BF2772" s="22"/>
      <c r="BG2772" s="22"/>
      <c r="BH2772" s="22"/>
      <c r="BI2772" s="22"/>
      <c r="BJ2772" s="22"/>
      <c r="BK2772" s="22"/>
      <c r="BL2772" s="22"/>
      <c r="BM2772" s="22"/>
      <c r="BN2772" s="22"/>
      <c r="BO2772" s="22"/>
      <c r="BP2772" s="22"/>
      <c r="BQ2772" s="22"/>
      <c r="BR2772" s="22"/>
      <c r="BS2772" s="22"/>
      <c r="BT2772" s="22"/>
      <c r="BU2772" s="22"/>
      <c r="BV2772" s="22"/>
      <c r="BW2772" s="22"/>
      <c r="BX2772" s="22"/>
      <c r="BY2772" s="22"/>
      <c r="BZ2772" s="22"/>
      <c r="CA2772" s="22"/>
      <c r="CB2772" s="22"/>
      <c r="CC2772" s="22"/>
      <c r="CD2772" s="22"/>
      <c r="CE2772" s="22"/>
      <c r="CF2772" s="22"/>
      <c r="CG2772" s="22"/>
      <c r="CH2772" s="22"/>
      <c r="CI2772" s="22"/>
      <c r="CJ2772" s="22"/>
      <c r="CK2772" s="24"/>
      <c r="CL2772" s="22"/>
      <c r="CM2772" s="22"/>
      <c r="CN2772" s="22"/>
      <c r="CO2772" s="22"/>
      <c r="CP2772" s="22"/>
      <c r="CQ2772" s="22"/>
      <c r="CR2772" s="22"/>
      <c r="CS2772" s="22"/>
      <c r="CT2772" s="22"/>
      <c r="CU2772" s="22"/>
      <c r="CV2772" s="22"/>
      <c r="CW2772" s="22"/>
      <c r="CX2772" s="22"/>
      <c r="CY2772" s="22"/>
      <c r="CZ2772" s="22"/>
      <c r="DA2772" s="22"/>
      <c r="DB2772" s="22"/>
      <c r="DC2772" s="22"/>
      <c r="DD2772" s="22"/>
      <c r="DE2772" s="22"/>
      <c r="DF2772" s="22"/>
      <c r="DG2772" s="22"/>
      <c r="DH2772" s="22"/>
      <c r="DI2772" s="22"/>
      <c r="DJ2772" s="22"/>
      <c r="DK2772" s="22"/>
      <c r="DL2772" s="22"/>
      <c r="DM2772" s="22"/>
      <c r="DN2772" s="22"/>
      <c r="DO2772" s="22"/>
      <c r="DP2772" s="22"/>
      <c r="DQ2772" s="24"/>
      <c r="DR2772" s="22"/>
      <c r="DS2772" s="22"/>
      <c r="DT2772" s="22"/>
      <c r="DU2772" s="22"/>
      <c r="DV2772" s="22"/>
      <c r="DW2772" s="22"/>
      <c r="DX2772" s="22"/>
      <c r="DY2772" s="22"/>
      <c r="DZ2772" s="22"/>
      <c r="EA2772" s="22"/>
      <c r="EB2772" s="22"/>
      <c r="EC2772" s="22"/>
      <c r="ED2772" s="22"/>
      <c r="EE2772" s="22"/>
      <c r="EF2772" s="22"/>
      <c r="EG2772" s="22"/>
      <c r="EH2772" s="22"/>
      <c r="EI2772" s="22"/>
      <c r="EJ2772" s="22"/>
      <c r="EK2772" s="22"/>
      <c r="EL2772" s="22"/>
      <c r="EM2772" s="22"/>
      <c r="EN2772" s="22"/>
      <c r="EO2772" s="22"/>
      <c r="EP2772" s="22"/>
      <c r="EQ2772" s="22"/>
      <c r="ER2772" s="22"/>
      <c r="ES2772" s="22"/>
      <c r="ET2772" s="22"/>
      <c r="EU2772" s="22"/>
      <c r="EV2772" s="22"/>
      <c r="EW2772" s="24"/>
      <c r="EX2772" s="22"/>
      <c r="EY2772" s="22"/>
      <c r="EZ2772" s="22"/>
      <c r="FA2772" s="22"/>
      <c r="FB2772" s="22"/>
      <c r="FC2772" s="22"/>
      <c r="FD2772" s="22"/>
      <c r="FE2772" s="22"/>
      <c r="FF2772" s="22"/>
      <c r="FG2772" s="22"/>
      <c r="FH2772" s="22"/>
      <c r="FI2772" s="22"/>
      <c r="FJ2772" s="22"/>
      <c r="FK2772" s="22"/>
      <c r="FL2772" s="22"/>
      <c r="FM2772" s="22"/>
      <c r="FN2772" s="22"/>
      <c r="FO2772" s="22"/>
      <c r="FP2772" s="22"/>
      <c r="FQ2772" s="22"/>
      <c r="FR2772" s="22"/>
      <c r="FS2772" s="22"/>
      <c r="FT2772" s="22"/>
      <c r="FU2772" s="22"/>
      <c r="FV2772" s="22"/>
      <c r="FW2772" s="22"/>
      <c r="FX2772" s="22"/>
      <c r="FY2772" s="22"/>
      <c r="FZ2772" s="22"/>
      <c r="GA2772" s="22"/>
      <c r="GB2772" s="22"/>
      <c r="GC2772" s="24"/>
      <c r="GD2772" s="22"/>
      <c r="GE2772" s="22"/>
      <c r="GF2772" s="22"/>
      <c r="GG2772" s="22"/>
      <c r="GH2772" s="22"/>
      <c r="GI2772" s="22"/>
      <c r="GJ2772" s="22"/>
      <c r="GK2772" s="22"/>
      <c r="GL2772" s="22"/>
      <c r="GM2772" s="22"/>
      <c r="GN2772" s="22"/>
      <c r="GO2772" s="22"/>
      <c r="GP2772" s="22"/>
      <c r="GQ2772" s="22"/>
      <c r="GR2772" s="22"/>
      <c r="GS2772" s="22"/>
      <c r="GT2772" s="22"/>
      <c r="GU2772" s="22"/>
      <c r="GV2772" s="22"/>
      <c r="GW2772" s="22"/>
      <c r="GX2772" s="22"/>
      <c r="GY2772" s="22"/>
      <c r="GZ2772" s="22"/>
      <c r="HA2772" s="22"/>
      <c r="HB2772" s="22"/>
      <c r="HC2772" s="22"/>
      <c r="HD2772" s="22"/>
      <c r="HE2772" s="22"/>
      <c r="HF2772" s="22"/>
      <c r="HG2772" s="22"/>
      <c r="HH2772" s="22"/>
      <c r="HI2772" s="24"/>
      <c r="HJ2772" s="22"/>
      <c r="HK2772" s="22"/>
      <c r="HL2772" s="22"/>
      <c r="HM2772" s="22"/>
      <c r="HN2772" s="22"/>
      <c r="HO2772" s="22"/>
      <c r="HP2772" s="22"/>
      <c r="HQ2772" s="22"/>
      <c r="HR2772" s="22"/>
      <c r="HS2772" s="22"/>
      <c r="HT2772" s="22"/>
      <c r="HU2772" s="22"/>
      <c r="HV2772" s="22"/>
      <c r="HW2772" s="22"/>
      <c r="HX2772" s="22"/>
      <c r="HY2772" s="22"/>
      <c r="HZ2772" s="22"/>
      <c r="IA2772" s="22"/>
      <c r="IB2772" s="22"/>
      <c r="IC2772" s="22"/>
      <c r="ID2772" s="22"/>
      <c r="IE2772" s="22"/>
      <c r="IF2772" s="22"/>
      <c r="IG2772" s="22"/>
      <c r="IH2772" s="22"/>
      <c r="II2772" s="22"/>
      <c r="IJ2772" s="22"/>
      <c r="IK2772" s="22"/>
      <c r="IL2772" s="22"/>
      <c r="IM2772" s="22"/>
      <c r="IN2772" s="22"/>
      <c r="IO2772" s="24"/>
      <c r="IP2772" s="22"/>
      <c r="IQ2772" s="22"/>
      <c r="IR2772" s="22"/>
      <c r="IS2772" s="22"/>
      <c r="IT2772" s="22"/>
      <c r="IU2772" s="22"/>
      <c r="IV2772" s="22"/>
      <c r="IW2772" s="22"/>
      <c r="IX2772" s="22"/>
      <c r="IY2772" s="22"/>
      <c r="IZ2772" s="22"/>
      <c r="JA2772" s="22"/>
      <c r="JB2772" s="22"/>
      <c r="JC2772" s="22"/>
      <c r="JD2772" s="22"/>
      <c r="JE2772" s="22"/>
      <c r="JF2772" s="22"/>
      <c r="JG2772" s="22"/>
      <c r="JH2772" s="22"/>
      <c r="JI2772" s="22"/>
      <c r="JJ2772" s="22"/>
      <c r="JK2772" s="22"/>
      <c r="JL2772" s="22"/>
      <c r="JM2772" s="22"/>
      <c r="JN2772" s="22"/>
      <c r="JO2772" s="22"/>
      <c r="JP2772" s="22"/>
      <c r="JQ2772" s="22"/>
      <c r="JR2772" s="22"/>
      <c r="JS2772" s="22"/>
      <c r="JT2772" s="22"/>
      <c r="JU2772" s="24"/>
      <c r="JV2772" s="22"/>
      <c r="JW2772" s="22"/>
      <c r="JX2772" s="22"/>
      <c r="JY2772" s="22"/>
      <c r="JZ2772" s="22"/>
      <c r="KA2772" s="22"/>
      <c r="KB2772" s="22"/>
      <c r="KC2772" s="22"/>
      <c r="KD2772" s="22"/>
      <c r="KE2772" s="22"/>
      <c r="KF2772" s="22"/>
      <c r="KG2772" s="22"/>
      <c r="KH2772" s="22"/>
      <c r="KI2772" s="22"/>
      <c r="KJ2772" s="22"/>
      <c r="KK2772" s="22"/>
      <c r="KL2772" s="22"/>
      <c r="KM2772" s="22"/>
      <c r="KN2772" s="22"/>
      <c r="KO2772" s="22"/>
      <c r="KP2772" s="22"/>
      <c r="KQ2772" s="22"/>
      <c r="KR2772" s="22"/>
      <c r="KS2772" s="22"/>
      <c r="KT2772" s="22"/>
      <c r="KU2772" s="22"/>
      <c r="KV2772" s="22"/>
      <c r="KW2772" s="22"/>
      <c r="KX2772" s="22"/>
      <c r="KY2772" s="22"/>
      <c r="KZ2772" s="22"/>
      <c r="LA2772" s="24"/>
      <c r="LB2772" s="22"/>
      <c r="LC2772" s="22"/>
      <c r="LD2772" s="22"/>
      <c r="LE2772" s="22"/>
      <c r="LF2772" s="22"/>
      <c r="LG2772" s="22"/>
      <c r="LH2772" s="22"/>
      <c r="LI2772" s="22"/>
      <c r="LJ2772" s="22"/>
      <c r="LK2772" s="22"/>
      <c r="LL2772" s="22"/>
      <c r="LM2772" s="22"/>
      <c r="LN2772" s="22"/>
      <c r="LO2772" s="22"/>
      <c r="LP2772" s="22"/>
      <c r="LQ2772" s="22"/>
      <c r="LR2772" s="22"/>
      <c r="LS2772" s="22"/>
      <c r="LT2772" s="22"/>
      <c r="LU2772" s="22"/>
      <c r="LV2772" s="22"/>
      <c r="LW2772" s="22"/>
      <c r="LX2772" s="22"/>
      <c r="LY2772" s="22"/>
      <c r="LZ2772" s="22"/>
      <c r="MA2772" s="22"/>
      <c r="MB2772" s="22"/>
      <c r="MC2772" s="22"/>
      <c r="MD2772" s="22"/>
      <c r="ME2772" s="22"/>
      <c r="MF2772" s="22"/>
      <c r="MG2772" s="24"/>
      <c r="MH2772" s="22"/>
      <c r="MI2772" s="22"/>
      <c r="MJ2772" s="22"/>
      <c r="MK2772" s="22"/>
      <c r="ML2772" s="22"/>
      <c r="MM2772" s="22"/>
      <c r="MN2772" s="22"/>
      <c r="MO2772" s="22"/>
      <c r="MP2772" s="22"/>
      <c r="MQ2772" s="22"/>
      <c r="MR2772" s="22"/>
      <c r="MS2772" s="22"/>
      <c r="MT2772" s="22"/>
      <c r="MU2772" s="22"/>
      <c r="MV2772" s="22"/>
      <c r="MW2772" s="22"/>
      <c r="MX2772" s="22"/>
      <c r="MY2772" s="22"/>
      <c r="MZ2772" s="22"/>
      <c r="NA2772" s="22"/>
      <c r="NB2772" s="22"/>
      <c r="NC2772" s="22"/>
      <c r="ND2772" s="22"/>
      <c r="NE2772" s="22"/>
      <c r="NF2772" s="22"/>
      <c r="NG2772" s="22"/>
      <c r="NH2772" s="22"/>
      <c r="NI2772" s="22"/>
      <c r="NJ2772" s="22"/>
      <c r="NK2772" s="22"/>
      <c r="NL2772" s="22"/>
      <c r="NM2772" s="24"/>
      <c r="NN2772" s="22"/>
      <c r="NO2772" s="22"/>
      <c r="NP2772" s="22"/>
      <c r="NQ2772" s="22"/>
      <c r="NR2772" s="22"/>
      <c r="NS2772" s="22"/>
      <c r="NT2772" s="22"/>
      <c r="NU2772" s="22"/>
      <c r="NV2772" s="22"/>
      <c r="NW2772" s="22"/>
      <c r="NX2772" s="22"/>
      <c r="NY2772" s="22"/>
      <c r="NZ2772" s="22"/>
      <c r="OA2772" s="22"/>
      <c r="OB2772" s="22"/>
      <c r="OC2772" s="22"/>
      <c r="OD2772" s="22"/>
      <c r="OE2772" s="22"/>
      <c r="OF2772" s="22"/>
      <c r="OG2772" s="22"/>
      <c r="OH2772" s="22"/>
      <c r="OI2772" s="22"/>
      <c r="OJ2772" s="22"/>
      <c r="OK2772" s="22"/>
      <c r="OL2772" s="22"/>
      <c r="OM2772" s="22"/>
      <c r="ON2772" s="22"/>
      <c r="OO2772" s="22"/>
      <c r="OP2772" s="22"/>
      <c r="OQ2772" s="22"/>
      <c r="OR2772" s="22"/>
    </row>
    <row r="2773" spans="1:408" ht="15" thickBot="1">
      <c r="A2773" s="1"/>
      <c r="B2773" s="12"/>
      <c r="C2773" s="12"/>
      <c r="D2773" s="22"/>
      <c r="E2773" s="54"/>
      <c r="F2773" s="54"/>
      <c r="G2773" s="54"/>
      <c r="H2773" s="55"/>
      <c r="I2773" s="22"/>
      <c r="J2773" s="56"/>
      <c r="K2773" s="80"/>
      <c r="L2773" s="57"/>
      <c r="M2773" s="57"/>
      <c r="N2773" s="55"/>
      <c r="O2773" s="58"/>
      <c r="P2773" s="58"/>
      <c r="Q2773" s="59"/>
      <c r="R2773" s="60"/>
      <c r="S2773" s="60"/>
      <c r="T2773" s="22"/>
      <c r="U2773" s="1"/>
      <c r="V2773" s="23"/>
      <c r="X2773" s="24"/>
      <c r="Y2773" s="24"/>
      <c r="Z2773" s="22"/>
      <c r="AA2773" s="22"/>
      <c r="AB2773" s="22"/>
      <c r="AC2773" s="22"/>
      <c r="AD2773" s="22"/>
      <c r="AE2773" s="22"/>
      <c r="AF2773" s="22"/>
      <c r="AG2773" s="22"/>
      <c r="AH2773" s="22"/>
      <c r="AI2773" s="22"/>
      <c r="AJ2773" s="22"/>
      <c r="AK2773" s="22"/>
      <c r="AL2773" s="22"/>
      <c r="AM2773" s="22"/>
      <c r="AN2773" s="22"/>
      <c r="AO2773" s="22"/>
      <c r="AP2773" s="22"/>
      <c r="AQ2773" s="22"/>
      <c r="AR2773" s="22"/>
      <c r="AS2773" s="22"/>
      <c r="AT2773" s="22"/>
      <c r="AU2773" s="22"/>
      <c r="AV2773" s="22"/>
      <c r="AW2773" s="22"/>
      <c r="AX2773" s="22"/>
      <c r="AY2773" s="22"/>
      <c r="AZ2773" s="22"/>
      <c r="BA2773" s="22"/>
      <c r="BB2773" s="22"/>
      <c r="BC2773" s="22"/>
      <c r="BD2773" s="22"/>
      <c r="BE2773" s="24"/>
      <c r="BF2773" s="22"/>
      <c r="BG2773" s="22"/>
      <c r="BH2773" s="22"/>
      <c r="BI2773" s="22"/>
      <c r="BJ2773" s="22"/>
      <c r="BK2773" s="22"/>
      <c r="BL2773" s="22"/>
      <c r="BM2773" s="22"/>
      <c r="BN2773" s="22"/>
      <c r="BO2773" s="22"/>
      <c r="BP2773" s="22"/>
      <c r="BQ2773" s="22"/>
      <c r="BR2773" s="22"/>
      <c r="BS2773" s="22"/>
      <c r="BT2773" s="22"/>
      <c r="BU2773" s="22"/>
      <c r="BV2773" s="22"/>
      <c r="BW2773" s="22"/>
      <c r="BX2773" s="22"/>
      <c r="BY2773" s="22"/>
      <c r="BZ2773" s="22"/>
      <c r="CA2773" s="22"/>
      <c r="CB2773" s="22"/>
      <c r="CC2773" s="22"/>
      <c r="CD2773" s="22"/>
      <c r="CE2773" s="22"/>
      <c r="CF2773" s="22"/>
      <c r="CG2773" s="22"/>
      <c r="CH2773" s="22"/>
      <c r="CI2773" s="22"/>
      <c r="CJ2773" s="22"/>
      <c r="CK2773" s="24"/>
      <c r="CL2773" s="22"/>
      <c r="CM2773" s="22"/>
      <c r="CN2773" s="22"/>
      <c r="CO2773" s="22"/>
      <c r="CP2773" s="22"/>
      <c r="CQ2773" s="22"/>
      <c r="CR2773" s="22"/>
      <c r="CS2773" s="22"/>
      <c r="CT2773" s="22"/>
      <c r="CU2773" s="22"/>
      <c r="CV2773" s="22"/>
      <c r="CW2773" s="22"/>
      <c r="CX2773" s="22"/>
      <c r="CY2773" s="22"/>
      <c r="CZ2773" s="22"/>
      <c r="DA2773" s="22"/>
      <c r="DB2773" s="22"/>
      <c r="DC2773" s="22"/>
      <c r="DD2773" s="22"/>
      <c r="DE2773" s="22"/>
      <c r="DF2773" s="22"/>
      <c r="DG2773" s="22"/>
      <c r="DH2773" s="22"/>
      <c r="DI2773" s="22"/>
      <c r="DJ2773" s="22"/>
      <c r="DK2773" s="22"/>
      <c r="DL2773" s="22"/>
      <c r="DM2773" s="22"/>
      <c r="DN2773" s="22"/>
      <c r="DO2773" s="22"/>
      <c r="DP2773" s="22"/>
      <c r="DQ2773" s="24"/>
      <c r="DR2773" s="22"/>
      <c r="DS2773" s="22"/>
      <c r="DT2773" s="22"/>
      <c r="DU2773" s="22"/>
      <c r="DV2773" s="22"/>
      <c r="DW2773" s="22"/>
      <c r="DX2773" s="22"/>
      <c r="DY2773" s="22"/>
      <c r="DZ2773" s="22"/>
      <c r="EA2773" s="22"/>
      <c r="EB2773" s="22"/>
      <c r="EC2773" s="22"/>
      <c r="ED2773" s="22"/>
      <c r="EE2773" s="22"/>
      <c r="EF2773" s="22"/>
      <c r="EG2773" s="22"/>
      <c r="EH2773" s="22"/>
      <c r="EI2773" s="22"/>
      <c r="EJ2773" s="22"/>
      <c r="EK2773" s="22"/>
      <c r="EL2773" s="22"/>
      <c r="EM2773" s="22"/>
      <c r="EN2773" s="22"/>
      <c r="EO2773" s="22"/>
      <c r="EP2773" s="22"/>
      <c r="EQ2773" s="22"/>
      <c r="ER2773" s="22"/>
      <c r="ES2773" s="22"/>
      <c r="ET2773" s="22"/>
      <c r="EU2773" s="22"/>
      <c r="EV2773" s="22"/>
      <c r="EW2773" s="24"/>
      <c r="EX2773" s="22"/>
      <c r="EY2773" s="22"/>
      <c r="EZ2773" s="22"/>
      <c r="FA2773" s="22"/>
      <c r="FB2773" s="22"/>
      <c r="FC2773" s="22"/>
      <c r="FD2773" s="22"/>
      <c r="FE2773" s="22"/>
      <c r="FF2773" s="22"/>
      <c r="FG2773" s="22"/>
      <c r="FH2773" s="22"/>
      <c r="FI2773" s="22"/>
      <c r="FJ2773" s="22"/>
      <c r="FK2773" s="22"/>
      <c r="FL2773" s="22"/>
      <c r="FM2773" s="22"/>
      <c r="FN2773" s="22"/>
      <c r="FO2773" s="22"/>
      <c r="FP2773" s="22"/>
      <c r="FQ2773" s="22"/>
      <c r="FR2773" s="22"/>
      <c r="FS2773" s="22"/>
      <c r="FT2773" s="22"/>
      <c r="FU2773" s="22"/>
      <c r="FV2773" s="22"/>
      <c r="FW2773" s="22"/>
      <c r="FX2773" s="22"/>
      <c r="FY2773" s="22"/>
      <c r="FZ2773" s="22"/>
      <c r="GA2773" s="22"/>
      <c r="GB2773" s="22"/>
      <c r="GC2773" s="24"/>
      <c r="GD2773" s="22"/>
      <c r="GE2773" s="22"/>
      <c r="GF2773" s="22"/>
      <c r="GG2773" s="22"/>
      <c r="GH2773" s="22"/>
      <c r="GI2773" s="22"/>
      <c r="GJ2773" s="22"/>
      <c r="GK2773" s="22"/>
      <c r="GL2773" s="22"/>
      <c r="GM2773" s="22"/>
      <c r="GN2773" s="22"/>
      <c r="GO2773" s="22"/>
      <c r="GP2773" s="22"/>
      <c r="GQ2773" s="22"/>
      <c r="GR2773" s="22"/>
      <c r="GS2773" s="22"/>
      <c r="GT2773" s="22"/>
      <c r="GU2773" s="22"/>
      <c r="GV2773" s="22"/>
      <c r="GW2773" s="22"/>
      <c r="GX2773" s="22"/>
      <c r="GY2773" s="22"/>
      <c r="GZ2773" s="22"/>
      <c r="HA2773" s="22"/>
      <c r="HB2773" s="22"/>
      <c r="HC2773" s="22"/>
      <c r="HD2773" s="22"/>
      <c r="HE2773" s="22"/>
      <c r="HF2773" s="22"/>
      <c r="HG2773" s="22"/>
      <c r="HH2773" s="22"/>
      <c r="HI2773" s="24"/>
      <c r="HJ2773" s="22"/>
      <c r="HK2773" s="22"/>
      <c r="HL2773" s="22"/>
      <c r="HM2773" s="22"/>
      <c r="HN2773" s="22"/>
      <c r="HO2773" s="22"/>
      <c r="HP2773" s="22"/>
      <c r="HQ2773" s="22"/>
      <c r="HR2773" s="22"/>
      <c r="HS2773" s="22"/>
      <c r="HT2773" s="22"/>
      <c r="HU2773" s="22"/>
      <c r="HV2773" s="22"/>
      <c r="HW2773" s="22"/>
      <c r="HX2773" s="22"/>
      <c r="HY2773" s="22"/>
      <c r="HZ2773" s="22"/>
      <c r="IA2773" s="22"/>
      <c r="IB2773" s="22"/>
      <c r="IC2773" s="22"/>
      <c r="ID2773" s="22"/>
      <c r="IE2773" s="22"/>
      <c r="IF2773" s="22"/>
      <c r="IG2773" s="22"/>
      <c r="IH2773" s="22"/>
      <c r="II2773" s="22"/>
      <c r="IJ2773" s="22"/>
      <c r="IK2773" s="22"/>
      <c r="IL2773" s="22"/>
      <c r="IM2773" s="22"/>
      <c r="IN2773" s="22"/>
      <c r="IO2773" s="24"/>
      <c r="IP2773" s="22"/>
      <c r="IQ2773" s="22"/>
      <c r="IR2773" s="22"/>
      <c r="IS2773" s="22"/>
      <c r="IT2773" s="22"/>
      <c r="IU2773" s="22"/>
      <c r="IV2773" s="22"/>
      <c r="IW2773" s="22"/>
      <c r="IX2773" s="22"/>
      <c r="IY2773" s="22"/>
      <c r="IZ2773" s="22"/>
      <c r="JA2773" s="22"/>
      <c r="JB2773" s="22"/>
      <c r="JC2773" s="22"/>
      <c r="JD2773" s="22"/>
      <c r="JE2773" s="22"/>
      <c r="JF2773" s="22"/>
      <c r="JG2773" s="22"/>
      <c r="JH2773" s="22"/>
      <c r="JI2773" s="22"/>
      <c r="JJ2773" s="22"/>
      <c r="JK2773" s="22"/>
      <c r="JL2773" s="22"/>
      <c r="JM2773" s="22"/>
      <c r="JN2773" s="22"/>
      <c r="JO2773" s="22"/>
      <c r="JP2773" s="22"/>
      <c r="JQ2773" s="22"/>
      <c r="JR2773" s="22"/>
      <c r="JS2773" s="22"/>
      <c r="JT2773" s="22"/>
      <c r="JU2773" s="24"/>
      <c r="JV2773" s="22"/>
      <c r="JW2773" s="22"/>
      <c r="JX2773" s="22"/>
      <c r="JY2773" s="22"/>
      <c r="JZ2773" s="22"/>
      <c r="KA2773" s="22"/>
      <c r="KB2773" s="22"/>
      <c r="KC2773" s="22"/>
      <c r="KD2773" s="22"/>
      <c r="KE2773" s="22"/>
      <c r="KF2773" s="22"/>
      <c r="KG2773" s="22"/>
      <c r="KH2773" s="22"/>
      <c r="KI2773" s="22"/>
      <c r="KJ2773" s="22"/>
      <c r="KK2773" s="22"/>
      <c r="KL2773" s="22"/>
      <c r="KM2773" s="22"/>
      <c r="KN2773" s="22"/>
      <c r="KO2773" s="22"/>
      <c r="KP2773" s="22"/>
      <c r="KQ2773" s="22"/>
      <c r="KR2773" s="22"/>
      <c r="KS2773" s="22"/>
      <c r="KT2773" s="22"/>
      <c r="KU2773" s="22"/>
      <c r="KV2773" s="22"/>
      <c r="KW2773" s="22"/>
      <c r="KX2773" s="22"/>
      <c r="KY2773" s="22"/>
      <c r="KZ2773" s="22"/>
      <c r="LA2773" s="24"/>
      <c r="LB2773" s="22"/>
      <c r="LC2773" s="22"/>
      <c r="LD2773" s="22"/>
      <c r="LE2773" s="22"/>
      <c r="LF2773" s="22"/>
      <c r="LG2773" s="22"/>
      <c r="LH2773" s="22"/>
      <c r="LI2773" s="22"/>
      <c r="LJ2773" s="22"/>
      <c r="LK2773" s="22"/>
      <c r="LL2773" s="22"/>
      <c r="LM2773" s="22"/>
      <c r="LN2773" s="22"/>
      <c r="LO2773" s="22"/>
      <c r="LP2773" s="22"/>
      <c r="LQ2773" s="22"/>
      <c r="LR2773" s="22"/>
      <c r="LS2773" s="22"/>
      <c r="LT2773" s="22"/>
      <c r="LU2773" s="22"/>
      <c r="LV2773" s="22"/>
      <c r="LW2773" s="22"/>
      <c r="LX2773" s="22"/>
      <c r="LY2773" s="22"/>
      <c r="LZ2773" s="22"/>
      <c r="MA2773" s="22"/>
      <c r="MB2773" s="22"/>
      <c r="MC2773" s="22"/>
      <c r="MD2773" s="22"/>
      <c r="ME2773" s="22"/>
      <c r="MF2773" s="22"/>
      <c r="MG2773" s="24"/>
      <c r="MH2773" s="22"/>
      <c r="MI2773" s="22"/>
      <c r="MJ2773" s="22"/>
      <c r="MK2773" s="22"/>
      <c r="ML2773" s="22"/>
      <c r="MM2773" s="22"/>
      <c r="MN2773" s="22"/>
      <c r="MO2773" s="22"/>
      <c r="MP2773" s="22"/>
      <c r="MQ2773" s="22"/>
      <c r="MR2773" s="22"/>
      <c r="MS2773" s="22"/>
      <c r="MT2773" s="22"/>
      <c r="MU2773" s="22"/>
      <c r="MV2773" s="22"/>
      <c r="MW2773" s="22"/>
      <c r="MX2773" s="22"/>
      <c r="MY2773" s="22"/>
      <c r="MZ2773" s="22"/>
      <c r="NA2773" s="22"/>
      <c r="NB2773" s="22"/>
      <c r="NC2773" s="22"/>
      <c r="ND2773" s="22"/>
      <c r="NE2773" s="22"/>
      <c r="NF2773" s="22"/>
      <c r="NG2773" s="22"/>
      <c r="NH2773" s="22"/>
      <c r="NI2773" s="22"/>
      <c r="NJ2773" s="22"/>
      <c r="NK2773" s="22"/>
      <c r="NL2773" s="22"/>
      <c r="NM2773" s="24"/>
      <c r="NN2773" s="22"/>
      <c r="NO2773" s="22"/>
      <c r="NP2773" s="22"/>
      <c r="NQ2773" s="22"/>
      <c r="NR2773" s="22"/>
      <c r="NS2773" s="22"/>
      <c r="NT2773" s="22"/>
      <c r="NU2773" s="22"/>
      <c r="NV2773" s="22"/>
      <c r="NW2773" s="22"/>
      <c r="NX2773" s="22"/>
      <c r="NY2773" s="22"/>
      <c r="NZ2773" s="22"/>
      <c r="OA2773" s="22"/>
      <c r="OB2773" s="22"/>
      <c r="OC2773" s="22"/>
      <c r="OD2773" s="22"/>
      <c r="OE2773" s="22"/>
      <c r="OF2773" s="22"/>
      <c r="OG2773" s="22"/>
      <c r="OH2773" s="22"/>
      <c r="OI2773" s="22"/>
      <c r="OJ2773" s="22"/>
      <c r="OK2773" s="22"/>
      <c r="OL2773" s="22"/>
      <c r="OM2773" s="22"/>
      <c r="ON2773" s="22"/>
      <c r="OO2773" s="22"/>
      <c r="OP2773" s="22"/>
      <c r="OQ2773" s="22"/>
      <c r="OR2773" s="22"/>
    </row>
    <row r="2774" spans="1:408" ht="15" thickBot="1">
      <c r="A2774" s="1"/>
      <c r="B2774" s="12"/>
      <c r="C2774" s="12"/>
      <c r="D2774" s="22"/>
      <c r="E2774" s="54"/>
      <c r="F2774" s="54"/>
      <c r="G2774" s="54"/>
      <c r="H2774" s="55"/>
      <c r="I2774" s="22"/>
      <c r="J2774" s="56"/>
      <c r="K2774" s="81"/>
      <c r="L2774" s="57"/>
      <c r="M2774" s="57"/>
      <c r="N2774" s="55"/>
      <c r="O2774" s="58"/>
      <c r="P2774" s="58"/>
      <c r="Q2774" s="59"/>
      <c r="R2774" s="60"/>
      <c r="S2774" s="60"/>
      <c r="T2774" s="22"/>
      <c r="U2774" s="1"/>
      <c r="V2774" s="23"/>
      <c r="X2774" s="24"/>
      <c r="Y2774" s="24"/>
      <c r="Z2774" s="22"/>
      <c r="AA2774" s="22"/>
      <c r="AB2774" s="22"/>
      <c r="AC2774" s="22"/>
      <c r="AD2774" s="22"/>
      <c r="AE2774" s="22"/>
      <c r="AF2774" s="22"/>
      <c r="AG2774" s="22"/>
      <c r="AH2774" s="22"/>
      <c r="AI2774" s="22"/>
      <c r="AJ2774" s="22"/>
      <c r="AK2774" s="22"/>
      <c r="AL2774" s="22"/>
      <c r="AM2774" s="22"/>
      <c r="AN2774" s="22"/>
      <c r="AO2774" s="22"/>
      <c r="AP2774" s="22"/>
      <c r="AQ2774" s="22"/>
      <c r="AR2774" s="22"/>
      <c r="AS2774" s="22"/>
      <c r="AT2774" s="22"/>
      <c r="AU2774" s="22"/>
      <c r="AV2774" s="22"/>
      <c r="AW2774" s="22"/>
      <c r="AX2774" s="22"/>
      <c r="AY2774" s="22"/>
      <c r="AZ2774" s="22"/>
      <c r="BA2774" s="22"/>
      <c r="BB2774" s="22"/>
      <c r="BC2774" s="22"/>
      <c r="BD2774" s="22"/>
      <c r="BE2774" s="24"/>
      <c r="BF2774" s="22"/>
      <c r="BG2774" s="22"/>
      <c r="BH2774" s="22"/>
      <c r="BI2774" s="22"/>
      <c r="BJ2774" s="22"/>
      <c r="BK2774" s="22"/>
      <c r="BL2774" s="22"/>
      <c r="BM2774" s="22"/>
      <c r="BN2774" s="22"/>
      <c r="BO2774" s="22"/>
      <c r="BP2774" s="22"/>
      <c r="BQ2774" s="22"/>
      <c r="BR2774" s="22"/>
      <c r="BS2774" s="22"/>
      <c r="BT2774" s="22"/>
      <c r="BU2774" s="22"/>
      <c r="BV2774" s="22"/>
      <c r="BW2774" s="22"/>
      <c r="BX2774" s="22"/>
      <c r="BY2774" s="22"/>
      <c r="BZ2774" s="22"/>
      <c r="CA2774" s="22"/>
      <c r="CB2774" s="22"/>
      <c r="CC2774" s="22"/>
      <c r="CD2774" s="22"/>
      <c r="CE2774" s="22"/>
      <c r="CF2774" s="22"/>
      <c r="CG2774" s="22"/>
      <c r="CH2774" s="22"/>
      <c r="CI2774" s="22"/>
      <c r="CJ2774" s="22"/>
      <c r="CK2774" s="24"/>
      <c r="CL2774" s="22"/>
      <c r="CM2774" s="22"/>
      <c r="CN2774" s="22"/>
      <c r="CO2774" s="22"/>
      <c r="CP2774" s="22"/>
      <c r="CQ2774" s="22"/>
      <c r="CR2774" s="22"/>
      <c r="CS2774" s="22"/>
      <c r="CT2774" s="22"/>
      <c r="CU2774" s="22"/>
      <c r="CV2774" s="22"/>
      <c r="CW2774" s="22"/>
      <c r="CX2774" s="22"/>
      <c r="CY2774" s="22"/>
      <c r="CZ2774" s="22"/>
      <c r="DA2774" s="22"/>
      <c r="DB2774" s="22"/>
      <c r="DC2774" s="22"/>
      <c r="DD2774" s="22"/>
      <c r="DE2774" s="22"/>
      <c r="DF2774" s="22"/>
      <c r="DG2774" s="22"/>
      <c r="DH2774" s="22"/>
      <c r="DI2774" s="22"/>
      <c r="DJ2774" s="22"/>
      <c r="DK2774" s="22"/>
      <c r="DL2774" s="22"/>
      <c r="DM2774" s="22"/>
      <c r="DN2774" s="22"/>
      <c r="DO2774" s="22"/>
      <c r="DP2774" s="22"/>
      <c r="DQ2774" s="24"/>
      <c r="DR2774" s="22"/>
      <c r="DS2774" s="22"/>
      <c r="DT2774" s="22"/>
      <c r="DU2774" s="22"/>
      <c r="DV2774" s="22"/>
      <c r="DW2774" s="22"/>
      <c r="DX2774" s="22"/>
      <c r="DY2774" s="22"/>
      <c r="DZ2774" s="22"/>
      <c r="EA2774" s="22"/>
      <c r="EB2774" s="22"/>
      <c r="EC2774" s="22"/>
      <c r="ED2774" s="22"/>
      <c r="EE2774" s="22"/>
      <c r="EF2774" s="22"/>
      <c r="EG2774" s="22"/>
      <c r="EH2774" s="22"/>
      <c r="EI2774" s="22"/>
      <c r="EJ2774" s="22"/>
      <c r="EK2774" s="22"/>
      <c r="EL2774" s="22"/>
      <c r="EM2774" s="22"/>
      <c r="EN2774" s="22"/>
      <c r="EO2774" s="22"/>
      <c r="EP2774" s="22"/>
      <c r="EQ2774" s="22"/>
      <c r="ER2774" s="22"/>
      <c r="ES2774" s="22"/>
      <c r="ET2774" s="22"/>
      <c r="EU2774" s="22"/>
      <c r="EV2774" s="22"/>
      <c r="EW2774" s="24"/>
      <c r="EX2774" s="22"/>
      <c r="EY2774" s="22"/>
      <c r="EZ2774" s="22"/>
      <c r="FA2774" s="22"/>
      <c r="FB2774" s="22"/>
      <c r="FC2774" s="22"/>
      <c r="FD2774" s="22"/>
      <c r="FE2774" s="22"/>
      <c r="FF2774" s="22"/>
      <c r="FG2774" s="22"/>
      <c r="FH2774" s="22"/>
      <c r="FI2774" s="22"/>
      <c r="FJ2774" s="22"/>
      <c r="FK2774" s="22"/>
      <c r="FL2774" s="22"/>
      <c r="FM2774" s="22"/>
      <c r="FN2774" s="22"/>
      <c r="FO2774" s="22"/>
      <c r="FP2774" s="22"/>
      <c r="FQ2774" s="22"/>
      <c r="FR2774" s="22"/>
      <c r="FS2774" s="22"/>
      <c r="FT2774" s="22"/>
      <c r="FU2774" s="22"/>
      <c r="FV2774" s="22"/>
      <c r="FW2774" s="22"/>
      <c r="FX2774" s="22"/>
      <c r="FY2774" s="22"/>
      <c r="FZ2774" s="22"/>
      <c r="GA2774" s="22"/>
      <c r="GB2774" s="22"/>
      <c r="GC2774" s="24"/>
      <c r="GD2774" s="22"/>
      <c r="GE2774" s="22"/>
      <c r="GF2774" s="22"/>
      <c r="GG2774" s="22"/>
      <c r="GH2774" s="22"/>
      <c r="GI2774" s="22"/>
      <c r="GJ2774" s="22"/>
      <c r="GK2774" s="22"/>
      <c r="GL2774" s="22"/>
      <c r="GM2774" s="22"/>
      <c r="GN2774" s="22"/>
      <c r="GO2774" s="22"/>
      <c r="GP2774" s="22"/>
      <c r="GQ2774" s="22"/>
      <c r="GR2774" s="22"/>
      <c r="GS2774" s="22"/>
      <c r="GT2774" s="22"/>
      <c r="GU2774" s="22"/>
      <c r="GV2774" s="22"/>
      <c r="GW2774" s="22"/>
      <c r="GX2774" s="22"/>
      <c r="GY2774" s="22"/>
      <c r="GZ2774" s="22"/>
      <c r="HA2774" s="22"/>
      <c r="HB2774" s="22"/>
      <c r="HC2774" s="22"/>
      <c r="HD2774" s="22"/>
      <c r="HE2774" s="22"/>
      <c r="HF2774" s="22"/>
      <c r="HG2774" s="22"/>
      <c r="HH2774" s="22"/>
      <c r="HI2774" s="24"/>
      <c r="HJ2774" s="22"/>
      <c r="HK2774" s="22"/>
      <c r="HL2774" s="22"/>
      <c r="HM2774" s="22"/>
      <c r="HN2774" s="22"/>
      <c r="HO2774" s="22"/>
      <c r="HP2774" s="22"/>
      <c r="HQ2774" s="22"/>
      <c r="HR2774" s="22"/>
      <c r="HS2774" s="22"/>
      <c r="HT2774" s="22"/>
      <c r="HU2774" s="22"/>
      <c r="HV2774" s="22"/>
      <c r="HW2774" s="22"/>
      <c r="HX2774" s="22"/>
      <c r="HY2774" s="22"/>
      <c r="HZ2774" s="22"/>
      <c r="IA2774" s="22"/>
      <c r="IB2774" s="22"/>
      <c r="IC2774" s="22"/>
      <c r="ID2774" s="22"/>
      <c r="IE2774" s="22"/>
      <c r="IF2774" s="22"/>
      <c r="IG2774" s="22"/>
      <c r="IH2774" s="22"/>
      <c r="II2774" s="22"/>
      <c r="IJ2774" s="22"/>
      <c r="IK2774" s="22"/>
      <c r="IL2774" s="22"/>
      <c r="IM2774" s="22"/>
      <c r="IN2774" s="22"/>
      <c r="IO2774" s="24"/>
      <c r="IP2774" s="22"/>
      <c r="IQ2774" s="22"/>
      <c r="IR2774" s="22"/>
      <c r="IS2774" s="22"/>
      <c r="IT2774" s="22"/>
      <c r="IU2774" s="22"/>
      <c r="IV2774" s="22"/>
      <c r="IW2774" s="22"/>
      <c r="IX2774" s="22"/>
      <c r="IY2774" s="22"/>
      <c r="IZ2774" s="22"/>
      <c r="JA2774" s="22"/>
      <c r="JB2774" s="22"/>
      <c r="JC2774" s="22"/>
      <c r="JD2774" s="22"/>
      <c r="JE2774" s="22"/>
      <c r="JF2774" s="22"/>
      <c r="JG2774" s="22"/>
      <c r="JH2774" s="22"/>
      <c r="JI2774" s="22"/>
      <c r="JJ2774" s="22"/>
      <c r="JK2774" s="22"/>
      <c r="JL2774" s="22"/>
      <c r="JM2774" s="22"/>
      <c r="JN2774" s="22"/>
      <c r="JO2774" s="22"/>
      <c r="JP2774" s="22"/>
      <c r="JQ2774" s="22"/>
      <c r="JR2774" s="22"/>
      <c r="JS2774" s="22"/>
      <c r="JT2774" s="22"/>
      <c r="JU2774" s="24"/>
      <c r="JV2774" s="22"/>
      <c r="JW2774" s="22"/>
      <c r="JX2774" s="22"/>
      <c r="JY2774" s="22"/>
      <c r="JZ2774" s="22"/>
      <c r="KA2774" s="22"/>
      <c r="KB2774" s="22"/>
      <c r="KC2774" s="22"/>
      <c r="KD2774" s="22"/>
      <c r="KE2774" s="22"/>
      <c r="KF2774" s="22"/>
      <c r="KG2774" s="22"/>
      <c r="KH2774" s="22"/>
      <c r="KI2774" s="22"/>
      <c r="KJ2774" s="22"/>
      <c r="KK2774" s="22"/>
      <c r="KL2774" s="22"/>
      <c r="KM2774" s="22"/>
      <c r="KN2774" s="22"/>
      <c r="KO2774" s="22"/>
      <c r="KP2774" s="22"/>
      <c r="KQ2774" s="22"/>
      <c r="KR2774" s="22"/>
      <c r="KS2774" s="22"/>
      <c r="KT2774" s="22"/>
      <c r="KU2774" s="22"/>
      <c r="KV2774" s="22"/>
      <c r="KW2774" s="22"/>
      <c r="KX2774" s="22"/>
      <c r="KY2774" s="22"/>
      <c r="KZ2774" s="22"/>
      <c r="LA2774" s="24"/>
      <c r="LB2774" s="22"/>
      <c r="LC2774" s="22"/>
      <c r="LD2774" s="22"/>
      <c r="LE2774" s="22"/>
      <c r="LF2774" s="22"/>
      <c r="LG2774" s="22"/>
      <c r="LH2774" s="22"/>
      <c r="LI2774" s="22"/>
      <c r="LJ2774" s="22"/>
      <c r="LK2774" s="22"/>
      <c r="LL2774" s="22"/>
      <c r="LM2774" s="22"/>
      <c r="LN2774" s="22"/>
      <c r="LO2774" s="22"/>
      <c r="LP2774" s="22"/>
      <c r="LQ2774" s="22"/>
      <c r="LR2774" s="22"/>
      <c r="LS2774" s="22"/>
      <c r="LT2774" s="22"/>
      <c r="LU2774" s="22"/>
      <c r="LV2774" s="22"/>
      <c r="LW2774" s="22"/>
      <c r="LX2774" s="22"/>
      <c r="LY2774" s="22"/>
      <c r="LZ2774" s="22"/>
      <c r="MA2774" s="22"/>
      <c r="MB2774" s="22"/>
      <c r="MC2774" s="22"/>
      <c r="MD2774" s="22"/>
      <c r="ME2774" s="22"/>
      <c r="MF2774" s="22"/>
      <c r="MG2774" s="24"/>
      <c r="MH2774" s="22"/>
      <c r="MI2774" s="22"/>
      <c r="MJ2774" s="22"/>
      <c r="MK2774" s="22"/>
      <c r="ML2774" s="22"/>
      <c r="MM2774" s="22"/>
      <c r="MN2774" s="22"/>
      <c r="MO2774" s="22"/>
      <c r="MP2774" s="22"/>
      <c r="MQ2774" s="22"/>
      <c r="MR2774" s="22"/>
      <c r="MS2774" s="22"/>
      <c r="MT2774" s="22"/>
      <c r="MU2774" s="22"/>
      <c r="MV2774" s="22"/>
      <c r="MW2774" s="22"/>
      <c r="MX2774" s="22"/>
      <c r="MY2774" s="22"/>
      <c r="MZ2774" s="22"/>
      <c r="NA2774" s="22"/>
      <c r="NB2774" s="22"/>
      <c r="NC2774" s="22"/>
      <c r="ND2774" s="22"/>
      <c r="NE2774" s="22"/>
      <c r="NF2774" s="22"/>
      <c r="NG2774" s="22"/>
      <c r="NH2774" s="22"/>
      <c r="NI2774" s="22"/>
      <c r="NJ2774" s="22"/>
      <c r="NK2774" s="22"/>
      <c r="NL2774" s="22"/>
      <c r="NM2774" s="24"/>
      <c r="NN2774" s="22"/>
      <c r="NO2774" s="22"/>
      <c r="NP2774" s="22"/>
      <c r="NQ2774" s="22"/>
      <c r="NR2774" s="22"/>
      <c r="NS2774" s="22"/>
      <c r="NT2774" s="22"/>
      <c r="NU2774" s="22"/>
      <c r="NV2774" s="22"/>
      <c r="NW2774" s="22"/>
      <c r="NX2774" s="22"/>
      <c r="NY2774" s="22"/>
      <c r="NZ2774" s="22"/>
      <c r="OA2774" s="22"/>
      <c r="OB2774" s="22"/>
      <c r="OC2774" s="22"/>
      <c r="OD2774" s="22"/>
      <c r="OE2774" s="22"/>
      <c r="OF2774" s="22"/>
      <c r="OG2774" s="22"/>
      <c r="OH2774" s="22"/>
      <c r="OI2774" s="22"/>
      <c r="OJ2774" s="22"/>
      <c r="OK2774" s="22"/>
      <c r="OL2774" s="22"/>
      <c r="OM2774" s="22"/>
      <c r="ON2774" s="22"/>
      <c r="OO2774" s="22"/>
      <c r="OP2774" s="22"/>
      <c r="OQ2774" s="22"/>
      <c r="OR2774" s="22"/>
    </row>
    <row r="2775" spans="1:408" ht="15" thickBot="1">
      <c r="A2775" s="1"/>
      <c r="B2775" s="12"/>
      <c r="C2775" s="12"/>
      <c r="D2775" s="22"/>
      <c r="E2775" s="54"/>
      <c r="F2775" s="54"/>
      <c r="G2775" s="54"/>
      <c r="H2775" s="55"/>
      <c r="I2775" s="22"/>
      <c r="J2775" s="56"/>
      <c r="K2775" s="80"/>
      <c r="L2775" s="57"/>
      <c r="M2775" s="57"/>
      <c r="N2775" s="55"/>
      <c r="O2775" s="58"/>
      <c r="P2775" s="58"/>
      <c r="Q2775" s="59"/>
      <c r="R2775" s="60"/>
      <c r="S2775" s="60"/>
      <c r="T2775" s="22"/>
      <c r="U2775" s="1"/>
      <c r="V2775" s="23"/>
      <c r="X2775" s="24"/>
      <c r="Y2775" s="24"/>
      <c r="Z2775" s="22"/>
      <c r="AA2775" s="22"/>
      <c r="AB2775" s="22"/>
      <c r="AC2775" s="22"/>
      <c r="AD2775" s="22"/>
      <c r="AE2775" s="22"/>
      <c r="AF2775" s="22"/>
      <c r="AG2775" s="22"/>
      <c r="AH2775" s="22"/>
      <c r="AI2775" s="22"/>
      <c r="AJ2775" s="22"/>
      <c r="AK2775" s="22"/>
      <c r="AL2775" s="22"/>
      <c r="AM2775" s="22"/>
      <c r="AN2775" s="22"/>
      <c r="AO2775" s="22"/>
      <c r="AP2775" s="22"/>
      <c r="AQ2775" s="22"/>
      <c r="AR2775" s="22"/>
      <c r="AS2775" s="22"/>
      <c r="AT2775" s="22"/>
      <c r="AU2775" s="22"/>
      <c r="AV2775" s="22"/>
      <c r="AW2775" s="22"/>
      <c r="AX2775" s="22"/>
      <c r="AY2775" s="22"/>
      <c r="AZ2775" s="22"/>
      <c r="BA2775" s="22"/>
      <c r="BB2775" s="22"/>
      <c r="BC2775" s="22"/>
      <c r="BD2775" s="22"/>
      <c r="BE2775" s="24"/>
      <c r="BF2775" s="22"/>
      <c r="BG2775" s="22"/>
      <c r="BH2775" s="22"/>
      <c r="BI2775" s="22"/>
      <c r="BJ2775" s="22"/>
      <c r="BK2775" s="22"/>
      <c r="BL2775" s="22"/>
      <c r="BM2775" s="22"/>
      <c r="BN2775" s="22"/>
      <c r="BO2775" s="22"/>
      <c r="BP2775" s="22"/>
      <c r="BQ2775" s="22"/>
      <c r="BR2775" s="22"/>
      <c r="BS2775" s="22"/>
      <c r="BT2775" s="22"/>
      <c r="BU2775" s="22"/>
      <c r="BV2775" s="22"/>
      <c r="BW2775" s="22"/>
      <c r="BX2775" s="22"/>
      <c r="BY2775" s="22"/>
      <c r="BZ2775" s="22"/>
      <c r="CA2775" s="22"/>
      <c r="CB2775" s="22"/>
      <c r="CC2775" s="22"/>
      <c r="CD2775" s="22"/>
      <c r="CE2775" s="22"/>
      <c r="CF2775" s="22"/>
      <c r="CG2775" s="22"/>
      <c r="CH2775" s="22"/>
      <c r="CI2775" s="22"/>
      <c r="CJ2775" s="22"/>
      <c r="CK2775" s="24"/>
      <c r="CL2775" s="22"/>
      <c r="CM2775" s="22"/>
      <c r="CN2775" s="22"/>
      <c r="CO2775" s="22"/>
      <c r="CP2775" s="22"/>
      <c r="CQ2775" s="22"/>
      <c r="CR2775" s="22"/>
      <c r="CS2775" s="22"/>
      <c r="CT2775" s="22"/>
      <c r="CU2775" s="22"/>
      <c r="CV2775" s="22"/>
      <c r="CW2775" s="22"/>
      <c r="CX2775" s="22"/>
      <c r="CY2775" s="22"/>
      <c r="CZ2775" s="22"/>
      <c r="DA2775" s="22"/>
      <c r="DB2775" s="22"/>
      <c r="DC2775" s="22"/>
      <c r="DD2775" s="22"/>
      <c r="DE2775" s="22"/>
      <c r="DF2775" s="22"/>
      <c r="DG2775" s="22"/>
      <c r="DH2775" s="22"/>
      <c r="DI2775" s="22"/>
      <c r="DJ2775" s="22"/>
      <c r="DK2775" s="22"/>
      <c r="DL2775" s="22"/>
      <c r="DM2775" s="22"/>
      <c r="DN2775" s="22"/>
      <c r="DO2775" s="22"/>
      <c r="DP2775" s="22"/>
      <c r="DQ2775" s="24"/>
      <c r="DR2775" s="22"/>
      <c r="DS2775" s="22"/>
      <c r="DT2775" s="22"/>
      <c r="DU2775" s="22"/>
      <c r="DV2775" s="22"/>
      <c r="DW2775" s="22"/>
      <c r="DX2775" s="22"/>
      <c r="DY2775" s="22"/>
      <c r="DZ2775" s="22"/>
      <c r="EA2775" s="22"/>
      <c r="EB2775" s="22"/>
      <c r="EC2775" s="22"/>
      <c r="ED2775" s="22"/>
      <c r="EE2775" s="22"/>
      <c r="EF2775" s="22"/>
      <c r="EG2775" s="22"/>
      <c r="EH2775" s="22"/>
      <c r="EI2775" s="22"/>
      <c r="EJ2775" s="22"/>
      <c r="EK2775" s="22"/>
      <c r="EL2775" s="22"/>
      <c r="EM2775" s="22"/>
      <c r="EN2775" s="22"/>
      <c r="EO2775" s="22"/>
      <c r="EP2775" s="22"/>
      <c r="EQ2775" s="22"/>
      <c r="ER2775" s="22"/>
      <c r="ES2775" s="22"/>
      <c r="ET2775" s="22"/>
      <c r="EU2775" s="22"/>
      <c r="EV2775" s="22"/>
      <c r="EW2775" s="24"/>
      <c r="EX2775" s="22"/>
      <c r="EY2775" s="22"/>
      <c r="EZ2775" s="22"/>
      <c r="FA2775" s="22"/>
      <c r="FB2775" s="22"/>
      <c r="FC2775" s="22"/>
      <c r="FD2775" s="22"/>
      <c r="FE2775" s="22"/>
      <c r="FF2775" s="22"/>
      <c r="FG2775" s="22"/>
      <c r="FH2775" s="22"/>
      <c r="FI2775" s="22"/>
      <c r="FJ2775" s="22"/>
      <c r="FK2775" s="22"/>
      <c r="FL2775" s="22"/>
      <c r="FM2775" s="22"/>
      <c r="FN2775" s="22"/>
      <c r="FO2775" s="22"/>
      <c r="FP2775" s="22"/>
      <c r="FQ2775" s="22"/>
      <c r="FR2775" s="22"/>
      <c r="FS2775" s="22"/>
      <c r="FT2775" s="22"/>
      <c r="FU2775" s="22"/>
      <c r="FV2775" s="22"/>
      <c r="FW2775" s="22"/>
      <c r="FX2775" s="22"/>
      <c r="FY2775" s="22"/>
      <c r="FZ2775" s="22"/>
      <c r="GA2775" s="22"/>
      <c r="GB2775" s="22"/>
      <c r="GC2775" s="24"/>
      <c r="GD2775" s="22"/>
      <c r="GE2775" s="22"/>
      <c r="GF2775" s="22"/>
      <c r="GG2775" s="22"/>
      <c r="GH2775" s="22"/>
      <c r="GI2775" s="22"/>
      <c r="GJ2775" s="22"/>
      <c r="GK2775" s="22"/>
      <c r="GL2775" s="22"/>
      <c r="GM2775" s="22"/>
      <c r="GN2775" s="22"/>
      <c r="GO2775" s="22"/>
      <c r="GP2775" s="22"/>
      <c r="GQ2775" s="22"/>
      <c r="GR2775" s="22"/>
      <c r="GS2775" s="22"/>
      <c r="GT2775" s="22"/>
      <c r="GU2775" s="22"/>
      <c r="GV2775" s="22"/>
      <c r="GW2775" s="22"/>
      <c r="GX2775" s="22"/>
      <c r="GY2775" s="22"/>
      <c r="GZ2775" s="22"/>
      <c r="HA2775" s="22"/>
      <c r="HB2775" s="22"/>
      <c r="HC2775" s="22"/>
      <c r="HD2775" s="22"/>
      <c r="HE2775" s="22"/>
      <c r="HF2775" s="22"/>
      <c r="HG2775" s="22"/>
      <c r="HH2775" s="22"/>
      <c r="HI2775" s="24"/>
      <c r="HJ2775" s="22"/>
      <c r="HK2775" s="22"/>
      <c r="HL2775" s="22"/>
      <c r="HM2775" s="22"/>
      <c r="HN2775" s="22"/>
      <c r="HO2775" s="22"/>
      <c r="HP2775" s="22"/>
      <c r="HQ2775" s="22"/>
      <c r="HR2775" s="22"/>
      <c r="HS2775" s="22"/>
      <c r="HT2775" s="22"/>
      <c r="HU2775" s="22"/>
      <c r="HV2775" s="22"/>
      <c r="HW2775" s="22"/>
      <c r="HX2775" s="22"/>
      <c r="HY2775" s="22"/>
      <c r="HZ2775" s="22"/>
      <c r="IA2775" s="22"/>
      <c r="IB2775" s="22"/>
      <c r="IC2775" s="22"/>
      <c r="ID2775" s="22"/>
      <c r="IE2775" s="22"/>
      <c r="IF2775" s="22"/>
      <c r="IG2775" s="22"/>
      <c r="IH2775" s="22"/>
      <c r="II2775" s="22"/>
      <c r="IJ2775" s="22"/>
      <c r="IK2775" s="22"/>
      <c r="IL2775" s="22"/>
      <c r="IM2775" s="22"/>
      <c r="IN2775" s="22"/>
      <c r="IO2775" s="24"/>
      <c r="IP2775" s="22"/>
      <c r="IQ2775" s="22"/>
      <c r="IR2775" s="22"/>
      <c r="IS2775" s="22"/>
      <c r="IT2775" s="22"/>
      <c r="IU2775" s="22"/>
      <c r="IV2775" s="22"/>
      <c r="IW2775" s="22"/>
      <c r="IX2775" s="22"/>
      <c r="IY2775" s="22"/>
      <c r="IZ2775" s="22"/>
      <c r="JA2775" s="22"/>
      <c r="JB2775" s="22"/>
      <c r="JC2775" s="22"/>
      <c r="JD2775" s="22"/>
      <c r="JE2775" s="22"/>
      <c r="JF2775" s="22"/>
      <c r="JG2775" s="22"/>
      <c r="JH2775" s="22"/>
      <c r="JI2775" s="22"/>
      <c r="JJ2775" s="22"/>
      <c r="JK2775" s="22"/>
      <c r="JL2775" s="22"/>
      <c r="JM2775" s="22"/>
      <c r="JN2775" s="22"/>
      <c r="JO2775" s="22"/>
      <c r="JP2775" s="22"/>
      <c r="JQ2775" s="22"/>
      <c r="JR2775" s="22"/>
      <c r="JS2775" s="22"/>
      <c r="JT2775" s="22"/>
      <c r="JU2775" s="24"/>
      <c r="JV2775" s="22"/>
      <c r="JW2775" s="22"/>
      <c r="JX2775" s="22"/>
      <c r="JY2775" s="22"/>
      <c r="JZ2775" s="22"/>
      <c r="KA2775" s="22"/>
      <c r="KB2775" s="22"/>
      <c r="KC2775" s="22"/>
      <c r="KD2775" s="22"/>
      <c r="KE2775" s="22"/>
      <c r="KF2775" s="22"/>
      <c r="KG2775" s="22"/>
      <c r="KH2775" s="22"/>
      <c r="KI2775" s="22"/>
      <c r="KJ2775" s="22"/>
      <c r="KK2775" s="22"/>
      <c r="KL2775" s="22"/>
      <c r="KM2775" s="22"/>
      <c r="KN2775" s="22"/>
      <c r="KO2775" s="22"/>
      <c r="KP2775" s="22"/>
      <c r="KQ2775" s="22"/>
      <c r="KR2775" s="22"/>
      <c r="KS2775" s="22"/>
      <c r="KT2775" s="22"/>
      <c r="KU2775" s="22"/>
      <c r="KV2775" s="22"/>
      <c r="KW2775" s="22"/>
      <c r="KX2775" s="22"/>
      <c r="KY2775" s="22"/>
      <c r="KZ2775" s="22"/>
      <c r="LA2775" s="24"/>
      <c r="LB2775" s="22"/>
      <c r="LC2775" s="22"/>
      <c r="LD2775" s="22"/>
      <c r="LE2775" s="22"/>
      <c r="LF2775" s="22"/>
      <c r="LG2775" s="22"/>
      <c r="LH2775" s="22"/>
      <c r="LI2775" s="22"/>
      <c r="LJ2775" s="22"/>
      <c r="LK2775" s="22"/>
      <c r="LL2775" s="22"/>
      <c r="LM2775" s="22"/>
      <c r="LN2775" s="22"/>
      <c r="LO2775" s="22"/>
      <c r="LP2775" s="22"/>
      <c r="LQ2775" s="22"/>
      <c r="LR2775" s="22"/>
      <c r="LS2775" s="22"/>
      <c r="LT2775" s="22"/>
      <c r="LU2775" s="22"/>
      <c r="LV2775" s="22"/>
      <c r="LW2775" s="22"/>
      <c r="LX2775" s="22"/>
      <c r="LY2775" s="22"/>
      <c r="LZ2775" s="22"/>
      <c r="MA2775" s="22"/>
      <c r="MB2775" s="22"/>
      <c r="MC2775" s="22"/>
      <c r="MD2775" s="22"/>
      <c r="ME2775" s="22"/>
      <c r="MF2775" s="22"/>
      <c r="MG2775" s="24"/>
      <c r="MH2775" s="22"/>
      <c r="MI2775" s="22"/>
      <c r="MJ2775" s="22"/>
      <c r="MK2775" s="22"/>
      <c r="ML2775" s="22"/>
      <c r="MM2775" s="22"/>
      <c r="MN2775" s="22"/>
      <c r="MO2775" s="22"/>
      <c r="MP2775" s="22"/>
      <c r="MQ2775" s="22"/>
      <c r="MR2775" s="22"/>
      <c r="MS2775" s="22"/>
      <c r="MT2775" s="22"/>
      <c r="MU2775" s="22"/>
      <c r="MV2775" s="22"/>
      <c r="MW2775" s="22"/>
      <c r="MX2775" s="22"/>
      <c r="MY2775" s="22"/>
      <c r="MZ2775" s="22"/>
      <c r="NA2775" s="22"/>
      <c r="NB2775" s="22"/>
      <c r="NC2775" s="22"/>
      <c r="ND2775" s="22"/>
      <c r="NE2775" s="22"/>
      <c r="NF2775" s="22"/>
      <c r="NG2775" s="22"/>
      <c r="NH2775" s="22"/>
      <c r="NI2775" s="22"/>
      <c r="NJ2775" s="22"/>
      <c r="NK2775" s="22"/>
      <c r="NL2775" s="22"/>
      <c r="NM2775" s="24"/>
      <c r="NN2775" s="22"/>
      <c r="NO2775" s="22"/>
      <c r="NP2775" s="22"/>
      <c r="NQ2775" s="22"/>
      <c r="NR2775" s="22"/>
      <c r="NS2775" s="22"/>
      <c r="NT2775" s="22"/>
      <c r="NU2775" s="22"/>
      <c r="NV2775" s="22"/>
      <c r="NW2775" s="22"/>
      <c r="NX2775" s="22"/>
      <c r="NY2775" s="22"/>
      <c r="NZ2775" s="22"/>
      <c r="OA2775" s="22"/>
      <c r="OB2775" s="22"/>
      <c r="OC2775" s="22"/>
      <c r="OD2775" s="22"/>
      <c r="OE2775" s="22"/>
      <c r="OF2775" s="22"/>
      <c r="OG2775" s="22"/>
      <c r="OH2775" s="22"/>
      <c r="OI2775" s="22"/>
      <c r="OJ2775" s="22"/>
      <c r="OK2775" s="22"/>
      <c r="OL2775" s="22"/>
      <c r="OM2775" s="22"/>
      <c r="ON2775" s="22"/>
      <c r="OO2775" s="22"/>
      <c r="OP2775" s="22"/>
      <c r="OQ2775" s="22"/>
      <c r="OR2775" s="22"/>
    </row>
    <row r="2776" spans="1:408" ht="15" thickBot="1">
      <c r="A2776" s="1"/>
      <c r="B2776" s="12"/>
      <c r="C2776" s="12"/>
      <c r="D2776" s="22"/>
      <c r="E2776" s="54"/>
      <c r="F2776" s="54"/>
      <c r="G2776" s="54"/>
      <c r="H2776" s="55"/>
      <c r="I2776" s="22"/>
      <c r="J2776" s="56"/>
      <c r="K2776" s="81"/>
      <c r="L2776" s="57"/>
      <c r="M2776" s="57"/>
      <c r="N2776" s="55"/>
      <c r="O2776" s="58"/>
      <c r="P2776" s="58"/>
      <c r="Q2776" s="59"/>
      <c r="R2776" s="60"/>
      <c r="S2776" s="60"/>
      <c r="T2776" s="22"/>
      <c r="U2776" s="1"/>
      <c r="V2776" s="23"/>
      <c r="X2776" s="24"/>
      <c r="Y2776" s="24"/>
      <c r="Z2776" s="22"/>
      <c r="AA2776" s="22"/>
      <c r="AB2776" s="22"/>
      <c r="AC2776" s="22"/>
      <c r="AD2776" s="22"/>
      <c r="AE2776" s="22"/>
      <c r="AF2776" s="22"/>
      <c r="AG2776" s="22"/>
      <c r="AH2776" s="22"/>
      <c r="AI2776" s="22"/>
      <c r="AJ2776" s="22"/>
      <c r="AK2776" s="22"/>
      <c r="AL2776" s="22"/>
      <c r="AM2776" s="22"/>
      <c r="AN2776" s="22"/>
      <c r="AO2776" s="22"/>
      <c r="AP2776" s="22"/>
      <c r="AQ2776" s="22"/>
      <c r="AR2776" s="22"/>
      <c r="AS2776" s="22"/>
      <c r="AT2776" s="22"/>
      <c r="AU2776" s="22"/>
      <c r="AV2776" s="22"/>
      <c r="AW2776" s="22"/>
      <c r="AX2776" s="22"/>
      <c r="AY2776" s="22"/>
      <c r="AZ2776" s="22"/>
      <c r="BA2776" s="22"/>
      <c r="BB2776" s="22"/>
      <c r="BC2776" s="22"/>
      <c r="BD2776" s="22"/>
      <c r="BE2776" s="24"/>
      <c r="BF2776" s="22"/>
      <c r="BG2776" s="22"/>
      <c r="BH2776" s="22"/>
      <c r="BI2776" s="22"/>
      <c r="BJ2776" s="22"/>
      <c r="BK2776" s="22"/>
      <c r="BL2776" s="22"/>
      <c r="BM2776" s="22"/>
      <c r="BN2776" s="22"/>
      <c r="BO2776" s="22"/>
      <c r="BP2776" s="22"/>
      <c r="BQ2776" s="22"/>
      <c r="BR2776" s="22"/>
      <c r="BS2776" s="22"/>
      <c r="BT2776" s="22"/>
      <c r="BU2776" s="22"/>
      <c r="BV2776" s="22"/>
      <c r="BW2776" s="22"/>
      <c r="BX2776" s="22"/>
      <c r="BY2776" s="22"/>
      <c r="BZ2776" s="22"/>
      <c r="CA2776" s="22"/>
      <c r="CB2776" s="22"/>
      <c r="CC2776" s="22"/>
      <c r="CD2776" s="22"/>
      <c r="CE2776" s="22"/>
      <c r="CF2776" s="22"/>
      <c r="CG2776" s="22"/>
      <c r="CH2776" s="22"/>
      <c r="CI2776" s="22"/>
      <c r="CJ2776" s="22"/>
      <c r="CK2776" s="24"/>
      <c r="CL2776" s="22"/>
      <c r="CM2776" s="22"/>
      <c r="CN2776" s="22"/>
      <c r="CO2776" s="22"/>
      <c r="CP2776" s="22"/>
      <c r="CQ2776" s="22"/>
      <c r="CR2776" s="22"/>
      <c r="CS2776" s="22"/>
      <c r="CT2776" s="22"/>
      <c r="CU2776" s="22"/>
      <c r="CV2776" s="22"/>
      <c r="CW2776" s="22"/>
      <c r="CX2776" s="22"/>
      <c r="CY2776" s="22"/>
      <c r="CZ2776" s="22"/>
      <c r="DA2776" s="22"/>
      <c r="DB2776" s="22"/>
      <c r="DC2776" s="22"/>
      <c r="DD2776" s="22"/>
      <c r="DE2776" s="22"/>
      <c r="DF2776" s="22"/>
      <c r="DG2776" s="22"/>
      <c r="DH2776" s="22"/>
      <c r="DI2776" s="22"/>
      <c r="DJ2776" s="22"/>
      <c r="DK2776" s="22"/>
      <c r="DL2776" s="22"/>
      <c r="DM2776" s="22"/>
      <c r="DN2776" s="22"/>
      <c r="DO2776" s="22"/>
      <c r="DP2776" s="22"/>
      <c r="DQ2776" s="24"/>
      <c r="DR2776" s="22"/>
      <c r="DS2776" s="22"/>
      <c r="DT2776" s="22"/>
      <c r="DU2776" s="22"/>
      <c r="DV2776" s="22"/>
      <c r="DW2776" s="22"/>
      <c r="DX2776" s="22"/>
      <c r="DY2776" s="22"/>
      <c r="DZ2776" s="22"/>
      <c r="EA2776" s="22"/>
      <c r="EB2776" s="22"/>
      <c r="EC2776" s="22"/>
      <c r="ED2776" s="22"/>
      <c r="EE2776" s="22"/>
      <c r="EF2776" s="22"/>
      <c r="EG2776" s="22"/>
      <c r="EH2776" s="22"/>
      <c r="EI2776" s="22"/>
      <c r="EJ2776" s="22"/>
      <c r="EK2776" s="22"/>
      <c r="EL2776" s="22"/>
      <c r="EM2776" s="22"/>
      <c r="EN2776" s="22"/>
      <c r="EO2776" s="22"/>
      <c r="EP2776" s="22"/>
      <c r="EQ2776" s="22"/>
      <c r="ER2776" s="22"/>
      <c r="ES2776" s="22"/>
      <c r="ET2776" s="22"/>
      <c r="EU2776" s="22"/>
      <c r="EV2776" s="22"/>
      <c r="EW2776" s="24"/>
      <c r="EX2776" s="22"/>
      <c r="EY2776" s="22"/>
      <c r="EZ2776" s="22"/>
      <c r="FA2776" s="22"/>
      <c r="FB2776" s="22"/>
      <c r="FC2776" s="22"/>
      <c r="FD2776" s="22"/>
      <c r="FE2776" s="22"/>
      <c r="FF2776" s="22"/>
      <c r="FG2776" s="22"/>
      <c r="FH2776" s="22"/>
      <c r="FI2776" s="22"/>
      <c r="FJ2776" s="22"/>
      <c r="FK2776" s="22"/>
      <c r="FL2776" s="22"/>
      <c r="FM2776" s="22"/>
      <c r="FN2776" s="22"/>
      <c r="FO2776" s="22"/>
      <c r="FP2776" s="22"/>
      <c r="FQ2776" s="22"/>
      <c r="FR2776" s="22"/>
      <c r="FS2776" s="22"/>
      <c r="FT2776" s="22"/>
      <c r="FU2776" s="22"/>
      <c r="FV2776" s="22"/>
      <c r="FW2776" s="22"/>
      <c r="FX2776" s="22"/>
      <c r="FY2776" s="22"/>
      <c r="FZ2776" s="22"/>
      <c r="GA2776" s="22"/>
      <c r="GB2776" s="22"/>
      <c r="GC2776" s="24"/>
      <c r="GD2776" s="22"/>
      <c r="GE2776" s="22"/>
      <c r="GF2776" s="22"/>
      <c r="GG2776" s="22"/>
      <c r="GH2776" s="22"/>
      <c r="GI2776" s="22"/>
      <c r="GJ2776" s="22"/>
      <c r="GK2776" s="22"/>
      <c r="GL2776" s="22"/>
      <c r="GM2776" s="22"/>
      <c r="GN2776" s="22"/>
      <c r="GO2776" s="22"/>
      <c r="GP2776" s="22"/>
      <c r="GQ2776" s="22"/>
      <c r="GR2776" s="22"/>
      <c r="GS2776" s="22"/>
      <c r="GT2776" s="22"/>
      <c r="GU2776" s="22"/>
      <c r="GV2776" s="22"/>
      <c r="GW2776" s="22"/>
      <c r="GX2776" s="22"/>
      <c r="GY2776" s="22"/>
      <c r="GZ2776" s="22"/>
      <c r="HA2776" s="22"/>
      <c r="HB2776" s="22"/>
      <c r="HC2776" s="22"/>
      <c r="HD2776" s="22"/>
      <c r="HE2776" s="22"/>
      <c r="HF2776" s="22"/>
      <c r="HG2776" s="22"/>
      <c r="HH2776" s="22"/>
      <c r="HI2776" s="24"/>
      <c r="HJ2776" s="22"/>
      <c r="HK2776" s="22"/>
      <c r="HL2776" s="22"/>
      <c r="HM2776" s="22"/>
      <c r="HN2776" s="22"/>
      <c r="HO2776" s="22"/>
      <c r="HP2776" s="22"/>
      <c r="HQ2776" s="22"/>
      <c r="HR2776" s="22"/>
      <c r="HS2776" s="22"/>
      <c r="HT2776" s="22"/>
      <c r="HU2776" s="22"/>
      <c r="HV2776" s="22"/>
      <c r="HW2776" s="22"/>
      <c r="HX2776" s="22"/>
      <c r="HY2776" s="22"/>
      <c r="HZ2776" s="22"/>
      <c r="IA2776" s="22"/>
      <c r="IB2776" s="22"/>
      <c r="IC2776" s="22"/>
      <c r="ID2776" s="22"/>
      <c r="IE2776" s="22"/>
      <c r="IF2776" s="22"/>
      <c r="IG2776" s="22"/>
      <c r="IH2776" s="22"/>
      <c r="II2776" s="22"/>
      <c r="IJ2776" s="22"/>
      <c r="IK2776" s="22"/>
      <c r="IL2776" s="22"/>
      <c r="IM2776" s="22"/>
      <c r="IN2776" s="22"/>
      <c r="IO2776" s="24"/>
      <c r="IP2776" s="22"/>
      <c r="IQ2776" s="22"/>
      <c r="IR2776" s="22"/>
      <c r="IS2776" s="22"/>
      <c r="IT2776" s="22"/>
      <c r="IU2776" s="22"/>
      <c r="IV2776" s="22"/>
      <c r="IW2776" s="22"/>
      <c r="IX2776" s="22"/>
      <c r="IY2776" s="22"/>
      <c r="IZ2776" s="22"/>
      <c r="JA2776" s="22"/>
      <c r="JB2776" s="22"/>
      <c r="JC2776" s="22"/>
      <c r="JD2776" s="22"/>
      <c r="JE2776" s="22"/>
      <c r="JF2776" s="22"/>
      <c r="JG2776" s="22"/>
      <c r="JH2776" s="22"/>
      <c r="JI2776" s="22"/>
      <c r="JJ2776" s="22"/>
      <c r="JK2776" s="22"/>
      <c r="JL2776" s="22"/>
      <c r="JM2776" s="22"/>
      <c r="JN2776" s="22"/>
      <c r="JO2776" s="22"/>
      <c r="JP2776" s="22"/>
      <c r="JQ2776" s="22"/>
      <c r="JR2776" s="22"/>
      <c r="JS2776" s="22"/>
      <c r="JT2776" s="22"/>
      <c r="JU2776" s="24"/>
      <c r="JV2776" s="22"/>
      <c r="JW2776" s="22"/>
      <c r="JX2776" s="22"/>
      <c r="JY2776" s="22"/>
      <c r="JZ2776" s="22"/>
      <c r="KA2776" s="22"/>
      <c r="KB2776" s="22"/>
      <c r="KC2776" s="22"/>
      <c r="KD2776" s="22"/>
      <c r="KE2776" s="22"/>
      <c r="KF2776" s="22"/>
      <c r="KG2776" s="22"/>
      <c r="KH2776" s="22"/>
      <c r="KI2776" s="22"/>
      <c r="KJ2776" s="22"/>
      <c r="KK2776" s="22"/>
      <c r="KL2776" s="22"/>
      <c r="KM2776" s="22"/>
      <c r="KN2776" s="22"/>
      <c r="KO2776" s="22"/>
      <c r="KP2776" s="22"/>
      <c r="KQ2776" s="22"/>
      <c r="KR2776" s="22"/>
      <c r="KS2776" s="22"/>
      <c r="KT2776" s="22"/>
      <c r="KU2776" s="22"/>
      <c r="KV2776" s="22"/>
      <c r="KW2776" s="22"/>
      <c r="KX2776" s="22"/>
      <c r="KY2776" s="22"/>
      <c r="KZ2776" s="22"/>
      <c r="LA2776" s="24"/>
      <c r="LB2776" s="22"/>
      <c r="LC2776" s="22"/>
      <c r="LD2776" s="22"/>
      <c r="LE2776" s="22"/>
      <c r="LF2776" s="22"/>
      <c r="LG2776" s="22"/>
      <c r="LH2776" s="22"/>
      <c r="LI2776" s="22"/>
      <c r="LJ2776" s="22"/>
      <c r="LK2776" s="22"/>
      <c r="LL2776" s="22"/>
      <c r="LM2776" s="22"/>
      <c r="LN2776" s="22"/>
      <c r="LO2776" s="22"/>
      <c r="LP2776" s="22"/>
      <c r="LQ2776" s="22"/>
      <c r="LR2776" s="22"/>
      <c r="LS2776" s="22"/>
      <c r="LT2776" s="22"/>
      <c r="LU2776" s="22"/>
      <c r="LV2776" s="22"/>
      <c r="LW2776" s="22"/>
      <c r="LX2776" s="22"/>
      <c r="LY2776" s="22"/>
      <c r="LZ2776" s="22"/>
      <c r="MA2776" s="22"/>
      <c r="MB2776" s="22"/>
      <c r="MC2776" s="22"/>
      <c r="MD2776" s="22"/>
      <c r="ME2776" s="22"/>
      <c r="MF2776" s="22"/>
      <c r="MG2776" s="24"/>
      <c r="MH2776" s="22"/>
      <c r="MI2776" s="22"/>
      <c r="MJ2776" s="22"/>
      <c r="MK2776" s="22"/>
      <c r="ML2776" s="22"/>
      <c r="MM2776" s="22"/>
      <c r="MN2776" s="22"/>
      <c r="MO2776" s="22"/>
      <c r="MP2776" s="22"/>
      <c r="MQ2776" s="22"/>
      <c r="MR2776" s="22"/>
      <c r="MS2776" s="22"/>
      <c r="MT2776" s="22"/>
      <c r="MU2776" s="22"/>
      <c r="MV2776" s="22"/>
      <c r="MW2776" s="22"/>
      <c r="MX2776" s="22"/>
      <c r="MY2776" s="22"/>
      <c r="MZ2776" s="22"/>
      <c r="NA2776" s="22"/>
      <c r="NB2776" s="22"/>
      <c r="NC2776" s="22"/>
      <c r="ND2776" s="22"/>
      <c r="NE2776" s="22"/>
      <c r="NF2776" s="22"/>
      <c r="NG2776" s="22"/>
      <c r="NH2776" s="22"/>
      <c r="NI2776" s="22"/>
      <c r="NJ2776" s="22"/>
      <c r="NK2776" s="22"/>
      <c r="NL2776" s="22"/>
      <c r="NM2776" s="24"/>
      <c r="NN2776" s="22"/>
      <c r="NO2776" s="22"/>
      <c r="NP2776" s="22"/>
      <c r="NQ2776" s="22"/>
      <c r="NR2776" s="22"/>
      <c r="NS2776" s="22"/>
      <c r="NT2776" s="22"/>
      <c r="NU2776" s="22"/>
      <c r="NV2776" s="22"/>
      <c r="NW2776" s="22"/>
      <c r="NX2776" s="22"/>
      <c r="NY2776" s="22"/>
      <c r="NZ2776" s="22"/>
      <c r="OA2776" s="22"/>
      <c r="OB2776" s="22"/>
      <c r="OC2776" s="22"/>
      <c r="OD2776" s="22"/>
      <c r="OE2776" s="22"/>
      <c r="OF2776" s="22"/>
      <c r="OG2776" s="22"/>
      <c r="OH2776" s="22"/>
      <c r="OI2776" s="22"/>
      <c r="OJ2776" s="22"/>
      <c r="OK2776" s="22"/>
      <c r="OL2776" s="22"/>
      <c r="OM2776" s="22"/>
      <c r="ON2776" s="22"/>
      <c r="OO2776" s="22"/>
      <c r="OP2776" s="22"/>
      <c r="OQ2776" s="22"/>
      <c r="OR2776" s="22"/>
    </row>
    <row r="2777" spans="1:408" ht="15" thickBot="1">
      <c r="A2777" s="1"/>
      <c r="B2777" s="12"/>
      <c r="C2777" s="12"/>
      <c r="D2777" s="22"/>
      <c r="E2777" s="54"/>
      <c r="F2777" s="54"/>
      <c r="G2777" s="54"/>
      <c r="H2777" s="55"/>
      <c r="I2777" s="22"/>
      <c r="J2777" s="56"/>
      <c r="K2777" s="80"/>
      <c r="L2777" s="57"/>
      <c r="M2777" s="57"/>
      <c r="N2777" s="55"/>
      <c r="O2777" s="58"/>
      <c r="P2777" s="58"/>
      <c r="Q2777" s="59"/>
      <c r="R2777" s="60"/>
      <c r="S2777" s="60"/>
      <c r="T2777" s="22"/>
      <c r="U2777" s="1"/>
      <c r="V2777" s="23"/>
      <c r="X2777" s="24"/>
      <c r="Y2777" s="24"/>
      <c r="Z2777" s="22"/>
      <c r="AA2777" s="22"/>
      <c r="AB2777" s="22"/>
      <c r="AC2777" s="22"/>
      <c r="AD2777" s="22"/>
      <c r="AE2777" s="22"/>
      <c r="AF2777" s="22"/>
      <c r="AG2777" s="22"/>
      <c r="AH2777" s="22"/>
      <c r="AI2777" s="22"/>
      <c r="AJ2777" s="22"/>
      <c r="AK2777" s="22"/>
      <c r="AL2777" s="22"/>
      <c r="AM2777" s="22"/>
      <c r="AN2777" s="22"/>
      <c r="AO2777" s="22"/>
      <c r="AP2777" s="22"/>
      <c r="AQ2777" s="22"/>
      <c r="AR2777" s="22"/>
      <c r="AS2777" s="22"/>
      <c r="AT2777" s="22"/>
      <c r="AU2777" s="22"/>
      <c r="AV2777" s="22"/>
      <c r="AW2777" s="22"/>
      <c r="AX2777" s="22"/>
      <c r="AY2777" s="22"/>
      <c r="AZ2777" s="22"/>
      <c r="BA2777" s="22"/>
      <c r="BB2777" s="22"/>
      <c r="BC2777" s="22"/>
      <c r="BD2777" s="22"/>
      <c r="BE2777" s="24"/>
      <c r="BF2777" s="22"/>
      <c r="BG2777" s="22"/>
      <c r="BH2777" s="22"/>
      <c r="BI2777" s="22"/>
      <c r="BJ2777" s="22"/>
      <c r="BK2777" s="22"/>
      <c r="BL2777" s="22"/>
      <c r="BM2777" s="22"/>
      <c r="BN2777" s="22"/>
      <c r="BO2777" s="22"/>
      <c r="BP2777" s="22"/>
      <c r="BQ2777" s="22"/>
      <c r="BR2777" s="22"/>
      <c r="BS2777" s="22"/>
      <c r="BT2777" s="22"/>
      <c r="BU2777" s="22"/>
      <c r="BV2777" s="22"/>
      <c r="BW2777" s="22"/>
      <c r="BX2777" s="22"/>
      <c r="BY2777" s="22"/>
      <c r="BZ2777" s="22"/>
      <c r="CA2777" s="22"/>
      <c r="CB2777" s="22"/>
      <c r="CC2777" s="22"/>
      <c r="CD2777" s="22"/>
      <c r="CE2777" s="22"/>
      <c r="CF2777" s="22"/>
      <c r="CG2777" s="22"/>
      <c r="CH2777" s="22"/>
      <c r="CI2777" s="22"/>
      <c r="CJ2777" s="22"/>
      <c r="CK2777" s="24"/>
      <c r="CL2777" s="22"/>
      <c r="CM2777" s="22"/>
      <c r="CN2777" s="22"/>
      <c r="CO2777" s="22"/>
      <c r="CP2777" s="22"/>
      <c r="CQ2777" s="22"/>
      <c r="CR2777" s="22"/>
      <c r="CS2777" s="22"/>
      <c r="CT2777" s="22"/>
      <c r="CU2777" s="22"/>
      <c r="CV2777" s="22"/>
      <c r="CW2777" s="22"/>
      <c r="CX2777" s="22"/>
      <c r="CY2777" s="22"/>
      <c r="CZ2777" s="22"/>
      <c r="DA2777" s="22"/>
      <c r="DB2777" s="22"/>
      <c r="DC2777" s="22"/>
      <c r="DD2777" s="22"/>
      <c r="DE2777" s="22"/>
      <c r="DF2777" s="22"/>
      <c r="DG2777" s="22"/>
      <c r="DH2777" s="22"/>
      <c r="DI2777" s="22"/>
      <c r="DJ2777" s="22"/>
      <c r="DK2777" s="22"/>
      <c r="DL2777" s="22"/>
      <c r="DM2777" s="22"/>
      <c r="DN2777" s="22"/>
      <c r="DO2777" s="22"/>
      <c r="DP2777" s="22"/>
      <c r="DQ2777" s="24"/>
      <c r="DR2777" s="22"/>
      <c r="DS2777" s="22"/>
      <c r="DT2777" s="22"/>
      <c r="DU2777" s="22"/>
      <c r="DV2777" s="22"/>
      <c r="DW2777" s="22"/>
      <c r="DX2777" s="22"/>
      <c r="DY2777" s="22"/>
      <c r="DZ2777" s="22"/>
      <c r="EA2777" s="22"/>
      <c r="EB2777" s="22"/>
      <c r="EC2777" s="22"/>
      <c r="ED2777" s="22"/>
      <c r="EE2777" s="22"/>
      <c r="EF2777" s="22"/>
      <c r="EG2777" s="22"/>
      <c r="EH2777" s="22"/>
      <c r="EI2777" s="22"/>
      <c r="EJ2777" s="22"/>
      <c r="EK2777" s="22"/>
      <c r="EL2777" s="22"/>
      <c r="EM2777" s="22"/>
      <c r="EN2777" s="22"/>
      <c r="EO2777" s="22"/>
      <c r="EP2777" s="22"/>
      <c r="EQ2777" s="22"/>
      <c r="ER2777" s="22"/>
      <c r="ES2777" s="22"/>
      <c r="ET2777" s="22"/>
      <c r="EU2777" s="22"/>
      <c r="EV2777" s="22"/>
      <c r="EW2777" s="24"/>
      <c r="EX2777" s="22"/>
      <c r="EY2777" s="22"/>
      <c r="EZ2777" s="22"/>
      <c r="FA2777" s="22"/>
      <c r="FB2777" s="22"/>
      <c r="FC2777" s="22"/>
      <c r="FD2777" s="22"/>
      <c r="FE2777" s="22"/>
      <c r="FF2777" s="22"/>
      <c r="FG2777" s="22"/>
      <c r="FH2777" s="22"/>
      <c r="FI2777" s="22"/>
      <c r="FJ2777" s="22"/>
      <c r="FK2777" s="22"/>
      <c r="FL2777" s="22"/>
      <c r="FM2777" s="22"/>
      <c r="FN2777" s="22"/>
      <c r="FO2777" s="22"/>
      <c r="FP2777" s="22"/>
      <c r="FQ2777" s="22"/>
      <c r="FR2777" s="22"/>
      <c r="FS2777" s="22"/>
      <c r="FT2777" s="22"/>
      <c r="FU2777" s="22"/>
      <c r="FV2777" s="22"/>
      <c r="FW2777" s="22"/>
      <c r="FX2777" s="22"/>
      <c r="FY2777" s="22"/>
      <c r="FZ2777" s="22"/>
      <c r="GA2777" s="22"/>
      <c r="GB2777" s="22"/>
      <c r="GC2777" s="24"/>
      <c r="GD2777" s="22"/>
      <c r="GE2777" s="22"/>
      <c r="GF2777" s="22"/>
      <c r="GG2777" s="22"/>
      <c r="GH2777" s="22"/>
      <c r="GI2777" s="22"/>
      <c r="GJ2777" s="22"/>
      <c r="GK2777" s="22"/>
      <c r="GL2777" s="22"/>
      <c r="GM2777" s="22"/>
      <c r="GN2777" s="22"/>
      <c r="GO2777" s="22"/>
      <c r="GP2777" s="22"/>
      <c r="GQ2777" s="22"/>
      <c r="GR2777" s="22"/>
      <c r="GS2777" s="22"/>
      <c r="GT2777" s="22"/>
      <c r="GU2777" s="22"/>
      <c r="GV2777" s="22"/>
      <c r="GW2777" s="22"/>
      <c r="GX2777" s="22"/>
      <c r="GY2777" s="22"/>
      <c r="GZ2777" s="22"/>
      <c r="HA2777" s="22"/>
      <c r="HB2777" s="22"/>
      <c r="HC2777" s="22"/>
      <c r="HD2777" s="22"/>
      <c r="HE2777" s="22"/>
      <c r="HF2777" s="22"/>
      <c r="HG2777" s="22"/>
      <c r="HH2777" s="22"/>
      <c r="HI2777" s="24"/>
      <c r="HJ2777" s="22"/>
      <c r="HK2777" s="22"/>
      <c r="HL2777" s="22"/>
      <c r="HM2777" s="22"/>
      <c r="HN2777" s="22"/>
      <c r="HO2777" s="22"/>
      <c r="HP2777" s="22"/>
      <c r="HQ2777" s="22"/>
      <c r="HR2777" s="22"/>
      <c r="HS2777" s="22"/>
      <c r="HT2777" s="22"/>
      <c r="HU2777" s="22"/>
      <c r="HV2777" s="22"/>
      <c r="HW2777" s="22"/>
      <c r="HX2777" s="22"/>
      <c r="HY2777" s="22"/>
      <c r="HZ2777" s="22"/>
      <c r="IA2777" s="22"/>
      <c r="IB2777" s="22"/>
      <c r="IC2777" s="22"/>
      <c r="ID2777" s="22"/>
      <c r="IE2777" s="22"/>
      <c r="IF2777" s="22"/>
      <c r="IG2777" s="22"/>
      <c r="IH2777" s="22"/>
      <c r="II2777" s="22"/>
      <c r="IJ2777" s="22"/>
      <c r="IK2777" s="22"/>
      <c r="IL2777" s="22"/>
      <c r="IM2777" s="22"/>
      <c r="IN2777" s="22"/>
      <c r="IO2777" s="24"/>
      <c r="IP2777" s="22"/>
      <c r="IQ2777" s="22"/>
      <c r="IR2777" s="22"/>
      <c r="IS2777" s="22"/>
      <c r="IT2777" s="22"/>
      <c r="IU2777" s="22"/>
      <c r="IV2777" s="22"/>
      <c r="IW2777" s="22"/>
      <c r="IX2777" s="22"/>
      <c r="IY2777" s="22"/>
      <c r="IZ2777" s="22"/>
      <c r="JA2777" s="22"/>
      <c r="JB2777" s="22"/>
      <c r="JC2777" s="22"/>
      <c r="JD2777" s="22"/>
      <c r="JE2777" s="22"/>
      <c r="JF2777" s="22"/>
      <c r="JG2777" s="22"/>
      <c r="JH2777" s="22"/>
      <c r="JI2777" s="22"/>
      <c r="JJ2777" s="22"/>
      <c r="JK2777" s="22"/>
      <c r="JL2777" s="22"/>
      <c r="JM2777" s="22"/>
      <c r="JN2777" s="22"/>
      <c r="JO2777" s="22"/>
      <c r="JP2777" s="22"/>
      <c r="JQ2777" s="22"/>
      <c r="JR2777" s="22"/>
      <c r="JS2777" s="22"/>
      <c r="JT2777" s="22"/>
      <c r="JU2777" s="24"/>
      <c r="JV2777" s="22"/>
      <c r="JW2777" s="22"/>
      <c r="JX2777" s="22"/>
      <c r="JY2777" s="22"/>
      <c r="JZ2777" s="22"/>
      <c r="KA2777" s="22"/>
      <c r="KB2777" s="22"/>
      <c r="KC2777" s="22"/>
      <c r="KD2777" s="22"/>
      <c r="KE2777" s="22"/>
      <c r="KF2777" s="22"/>
      <c r="KG2777" s="22"/>
      <c r="KH2777" s="22"/>
      <c r="KI2777" s="22"/>
      <c r="KJ2777" s="22"/>
      <c r="KK2777" s="22"/>
      <c r="KL2777" s="22"/>
      <c r="KM2777" s="22"/>
      <c r="KN2777" s="22"/>
      <c r="KO2777" s="22"/>
      <c r="KP2777" s="22"/>
      <c r="KQ2777" s="22"/>
      <c r="KR2777" s="22"/>
      <c r="KS2777" s="22"/>
      <c r="KT2777" s="22"/>
      <c r="KU2777" s="22"/>
      <c r="KV2777" s="22"/>
      <c r="KW2777" s="22"/>
      <c r="KX2777" s="22"/>
      <c r="KY2777" s="22"/>
      <c r="KZ2777" s="22"/>
      <c r="LA2777" s="24"/>
      <c r="LB2777" s="22"/>
      <c r="LC2777" s="22"/>
      <c r="LD2777" s="22"/>
      <c r="LE2777" s="22"/>
      <c r="LF2777" s="22"/>
      <c r="LG2777" s="22"/>
      <c r="LH2777" s="22"/>
      <c r="LI2777" s="22"/>
      <c r="LJ2777" s="22"/>
      <c r="LK2777" s="22"/>
      <c r="LL2777" s="22"/>
      <c r="LM2777" s="22"/>
      <c r="LN2777" s="22"/>
      <c r="LO2777" s="22"/>
      <c r="LP2777" s="22"/>
      <c r="LQ2777" s="22"/>
      <c r="LR2777" s="22"/>
      <c r="LS2777" s="22"/>
      <c r="LT2777" s="22"/>
      <c r="LU2777" s="22"/>
      <c r="LV2777" s="22"/>
      <c r="LW2777" s="22"/>
      <c r="LX2777" s="22"/>
      <c r="LY2777" s="22"/>
      <c r="LZ2777" s="22"/>
      <c r="MA2777" s="22"/>
      <c r="MB2777" s="22"/>
      <c r="MC2777" s="22"/>
      <c r="MD2777" s="22"/>
      <c r="ME2777" s="22"/>
      <c r="MF2777" s="22"/>
      <c r="MG2777" s="24"/>
      <c r="MH2777" s="22"/>
      <c r="MI2777" s="22"/>
      <c r="MJ2777" s="22"/>
      <c r="MK2777" s="22"/>
      <c r="ML2777" s="22"/>
      <c r="MM2777" s="22"/>
      <c r="MN2777" s="22"/>
      <c r="MO2777" s="22"/>
      <c r="MP2777" s="22"/>
      <c r="MQ2777" s="22"/>
      <c r="MR2777" s="22"/>
      <c r="MS2777" s="22"/>
      <c r="MT2777" s="22"/>
      <c r="MU2777" s="22"/>
      <c r="MV2777" s="22"/>
      <c r="MW2777" s="22"/>
      <c r="MX2777" s="22"/>
      <c r="MY2777" s="22"/>
      <c r="MZ2777" s="22"/>
      <c r="NA2777" s="22"/>
      <c r="NB2777" s="22"/>
      <c r="NC2777" s="22"/>
      <c r="ND2777" s="22"/>
      <c r="NE2777" s="22"/>
      <c r="NF2777" s="22"/>
      <c r="NG2777" s="22"/>
      <c r="NH2777" s="22"/>
      <c r="NI2777" s="22"/>
      <c r="NJ2777" s="22"/>
      <c r="NK2777" s="22"/>
      <c r="NL2777" s="22"/>
      <c r="NM2777" s="24"/>
      <c r="NN2777" s="22"/>
      <c r="NO2777" s="22"/>
      <c r="NP2777" s="22"/>
      <c r="NQ2777" s="22"/>
      <c r="NR2777" s="22"/>
      <c r="NS2777" s="22"/>
      <c r="NT2777" s="22"/>
      <c r="NU2777" s="22"/>
      <c r="NV2777" s="22"/>
      <c r="NW2777" s="22"/>
      <c r="NX2777" s="22"/>
      <c r="NY2777" s="22"/>
      <c r="NZ2777" s="22"/>
      <c r="OA2777" s="22"/>
      <c r="OB2777" s="22"/>
      <c r="OC2777" s="22"/>
      <c r="OD2777" s="22"/>
      <c r="OE2777" s="22"/>
      <c r="OF2777" s="22"/>
      <c r="OG2777" s="22"/>
      <c r="OH2777" s="22"/>
      <c r="OI2777" s="22"/>
      <c r="OJ2777" s="22"/>
      <c r="OK2777" s="22"/>
      <c r="OL2777" s="22"/>
      <c r="OM2777" s="22"/>
      <c r="ON2777" s="22"/>
      <c r="OO2777" s="22"/>
      <c r="OP2777" s="22"/>
      <c r="OQ2777" s="22"/>
      <c r="OR2777" s="22"/>
    </row>
    <row r="2778" spans="1:408" ht="15" thickBot="1">
      <c r="A2778" s="1"/>
      <c r="B2778" s="12"/>
      <c r="C2778" s="12"/>
      <c r="D2778" s="22"/>
      <c r="E2778" s="54"/>
      <c r="F2778" s="54"/>
      <c r="G2778" s="54"/>
      <c r="H2778" s="55"/>
      <c r="I2778" s="22"/>
      <c r="J2778" s="56"/>
      <c r="K2778" s="81"/>
      <c r="L2778" s="57"/>
      <c r="M2778" s="57"/>
      <c r="N2778" s="55"/>
      <c r="O2778" s="58"/>
      <c r="P2778" s="58"/>
      <c r="Q2778" s="59"/>
      <c r="R2778" s="60"/>
      <c r="S2778" s="60"/>
      <c r="T2778" s="22"/>
      <c r="U2778" s="1"/>
      <c r="V2778" s="23"/>
      <c r="X2778" s="24"/>
      <c r="Y2778" s="24"/>
      <c r="Z2778" s="22"/>
      <c r="AA2778" s="22"/>
      <c r="AB2778" s="22"/>
      <c r="AC2778" s="22"/>
      <c r="AD2778" s="22"/>
      <c r="AE2778" s="22"/>
      <c r="AF2778" s="22"/>
      <c r="AG2778" s="22"/>
      <c r="AH2778" s="22"/>
      <c r="AI2778" s="22"/>
      <c r="AJ2778" s="22"/>
      <c r="AK2778" s="22"/>
      <c r="AL2778" s="22"/>
      <c r="AM2778" s="22"/>
      <c r="AN2778" s="22"/>
      <c r="AO2778" s="22"/>
      <c r="AP2778" s="22"/>
      <c r="AQ2778" s="22"/>
      <c r="AR2778" s="22"/>
      <c r="AS2778" s="22"/>
      <c r="AT2778" s="22"/>
      <c r="AU2778" s="22"/>
      <c r="AV2778" s="22"/>
      <c r="AW2778" s="22"/>
      <c r="AX2778" s="22"/>
      <c r="AY2778" s="22"/>
      <c r="AZ2778" s="22"/>
      <c r="BA2778" s="22"/>
      <c r="BB2778" s="22"/>
      <c r="BC2778" s="22"/>
      <c r="BD2778" s="22"/>
      <c r="BE2778" s="24"/>
      <c r="BF2778" s="22"/>
      <c r="BG2778" s="22"/>
      <c r="BH2778" s="22"/>
      <c r="BI2778" s="22"/>
      <c r="BJ2778" s="22"/>
      <c r="BK2778" s="22"/>
      <c r="BL2778" s="22"/>
      <c r="BM2778" s="22"/>
      <c r="BN2778" s="22"/>
      <c r="BO2778" s="22"/>
      <c r="BP2778" s="22"/>
      <c r="BQ2778" s="22"/>
      <c r="BR2778" s="22"/>
      <c r="BS2778" s="22"/>
      <c r="BT2778" s="22"/>
      <c r="BU2778" s="22"/>
      <c r="BV2778" s="22"/>
      <c r="BW2778" s="22"/>
      <c r="BX2778" s="22"/>
      <c r="BY2778" s="22"/>
      <c r="BZ2778" s="22"/>
      <c r="CA2778" s="22"/>
      <c r="CB2778" s="22"/>
      <c r="CC2778" s="22"/>
      <c r="CD2778" s="22"/>
      <c r="CE2778" s="22"/>
      <c r="CF2778" s="22"/>
      <c r="CG2778" s="22"/>
      <c r="CH2778" s="22"/>
      <c r="CI2778" s="22"/>
      <c r="CJ2778" s="22"/>
      <c r="CK2778" s="24"/>
      <c r="CL2778" s="22"/>
      <c r="CM2778" s="22"/>
      <c r="CN2778" s="22"/>
      <c r="CO2778" s="22"/>
      <c r="CP2778" s="22"/>
      <c r="CQ2778" s="22"/>
      <c r="CR2778" s="22"/>
      <c r="CS2778" s="22"/>
      <c r="CT2778" s="22"/>
      <c r="CU2778" s="22"/>
      <c r="CV2778" s="22"/>
      <c r="CW2778" s="22"/>
      <c r="CX2778" s="22"/>
      <c r="CY2778" s="22"/>
      <c r="CZ2778" s="22"/>
      <c r="DA2778" s="22"/>
      <c r="DB2778" s="22"/>
      <c r="DC2778" s="22"/>
      <c r="DD2778" s="22"/>
      <c r="DE2778" s="22"/>
      <c r="DF2778" s="22"/>
      <c r="DG2778" s="22"/>
      <c r="DH2778" s="22"/>
      <c r="DI2778" s="22"/>
      <c r="DJ2778" s="22"/>
      <c r="DK2778" s="22"/>
      <c r="DL2778" s="22"/>
      <c r="DM2778" s="22"/>
      <c r="DN2778" s="22"/>
      <c r="DO2778" s="22"/>
      <c r="DP2778" s="22"/>
      <c r="DQ2778" s="24"/>
      <c r="DR2778" s="22"/>
      <c r="DS2778" s="22"/>
      <c r="DT2778" s="22"/>
      <c r="DU2778" s="22"/>
      <c r="DV2778" s="22"/>
      <c r="DW2778" s="22"/>
      <c r="DX2778" s="22"/>
      <c r="DY2778" s="22"/>
      <c r="DZ2778" s="22"/>
      <c r="EA2778" s="22"/>
      <c r="EB2778" s="22"/>
      <c r="EC2778" s="22"/>
      <c r="ED2778" s="22"/>
      <c r="EE2778" s="22"/>
      <c r="EF2778" s="22"/>
      <c r="EG2778" s="22"/>
      <c r="EH2778" s="22"/>
      <c r="EI2778" s="22"/>
      <c r="EJ2778" s="22"/>
      <c r="EK2778" s="22"/>
      <c r="EL2778" s="22"/>
      <c r="EM2778" s="22"/>
      <c r="EN2778" s="22"/>
      <c r="EO2778" s="22"/>
      <c r="EP2778" s="22"/>
      <c r="EQ2778" s="22"/>
      <c r="ER2778" s="22"/>
      <c r="ES2778" s="22"/>
      <c r="ET2778" s="22"/>
      <c r="EU2778" s="22"/>
      <c r="EV2778" s="22"/>
      <c r="EW2778" s="24"/>
      <c r="EX2778" s="22"/>
      <c r="EY2778" s="22"/>
      <c r="EZ2778" s="22"/>
      <c r="FA2778" s="22"/>
      <c r="FB2778" s="22"/>
      <c r="FC2778" s="22"/>
      <c r="FD2778" s="22"/>
      <c r="FE2778" s="22"/>
      <c r="FF2778" s="22"/>
      <c r="FG2778" s="22"/>
      <c r="FH2778" s="22"/>
      <c r="FI2778" s="22"/>
      <c r="FJ2778" s="22"/>
      <c r="FK2778" s="22"/>
      <c r="FL2778" s="22"/>
      <c r="FM2778" s="22"/>
      <c r="FN2778" s="22"/>
      <c r="FO2778" s="22"/>
      <c r="FP2778" s="22"/>
      <c r="FQ2778" s="22"/>
      <c r="FR2778" s="22"/>
      <c r="FS2778" s="22"/>
      <c r="FT2778" s="22"/>
      <c r="FU2778" s="22"/>
      <c r="FV2778" s="22"/>
      <c r="FW2778" s="22"/>
      <c r="FX2778" s="22"/>
      <c r="FY2778" s="22"/>
      <c r="FZ2778" s="22"/>
      <c r="GA2778" s="22"/>
      <c r="GB2778" s="22"/>
      <c r="GC2778" s="24"/>
      <c r="GD2778" s="22"/>
      <c r="GE2778" s="22"/>
      <c r="GF2778" s="22"/>
      <c r="GG2778" s="22"/>
      <c r="GH2778" s="22"/>
      <c r="GI2778" s="22"/>
      <c r="GJ2778" s="22"/>
      <c r="GK2778" s="22"/>
      <c r="GL2778" s="22"/>
      <c r="GM2778" s="22"/>
      <c r="GN2778" s="22"/>
      <c r="GO2778" s="22"/>
      <c r="GP2778" s="22"/>
      <c r="GQ2778" s="22"/>
      <c r="GR2778" s="22"/>
      <c r="GS2778" s="22"/>
      <c r="GT2778" s="22"/>
      <c r="GU2778" s="22"/>
      <c r="GV2778" s="22"/>
      <c r="GW2778" s="22"/>
      <c r="GX2778" s="22"/>
      <c r="GY2778" s="22"/>
      <c r="GZ2778" s="22"/>
      <c r="HA2778" s="22"/>
      <c r="HB2778" s="22"/>
      <c r="HC2778" s="22"/>
      <c r="HD2778" s="22"/>
      <c r="HE2778" s="22"/>
      <c r="HF2778" s="22"/>
      <c r="HG2778" s="22"/>
      <c r="HH2778" s="22"/>
      <c r="HI2778" s="24"/>
      <c r="HJ2778" s="22"/>
      <c r="HK2778" s="22"/>
      <c r="HL2778" s="22"/>
      <c r="HM2778" s="22"/>
      <c r="HN2778" s="22"/>
      <c r="HO2778" s="22"/>
      <c r="HP2778" s="22"/>
      <c r="HQ2778" s="22"/>
      <c r="HR2778" s="22"/>
      <c r="HS2778" s="22"/>
      <c r="HT2778" s="22"/>
      <c r="HU2778" s="22"/>
      <c r="HV2778" s="22"/>
      <c r="HW2778" s="22"/>
      <c r="HX2778" s="22"/>
      <c r="HY2778" s="22"/>
      <c r="HZ2778" s="22"/>
      <c r="IA2778" s="22"/>
      <c r="IB2778" s="22"/>
      <c r="IC2778" s="22"/>
      <c r="ID2778" s="22"/>
      <c r="IE2778" s="22"/>
      <c r="IF2778" s="22"/>
      <c r="IG2778" s="22"/>
      <c r="IH2778" s="22"/>
      <c r="II2778" s="22"/>
      <c r="IJ2778" s="22"/>
      <c r="IK2778" s="22"/>
      <c r="IL2778" s="22"/>
      <c r="IM2778" s="22"/>
      <c r="IN2778" s="22"/>
      <c r="IO2778" s="24"/>
      <c r="IP2778" s="22"/>
      <c r="IQ2778" s="22"/>
      <c r="IR2778" s="22"/>
      <c r="IS2778" s="22"/>
      <c r="IT2778" s="22"/>
      <c r="IU2778" s="22"/>
      <c r="IV2778" s="22"/>
      <c r="IW2778" s="22"/>
      <c r="IX2778" s="22"/>
      <c r="IY2778" s="22"/>
      <c r="IZ2778" s="22"/>
      <c r="JA2778" s="22"/>
      <c r="JB2778" s="22"/>
      <c r="JC2778" s="22"/>
      <c r="JD2778" s="22"/>
      <c r="JE2778" s="22"/>
      <c r="JF2778" s="22"/>
      <c r="JG2778" s="22"/>
      <c r="JH2778" s="22"/>
      <c r="JI2778" s="22"/>
      <c r="JJ2778" s="22"/>
      <c r="JK2778" s="22"/>
      <c r="JL2778" s="22"/>
      <c r="JM2778" s="22"/>
      <c r="JN2778" s="22"/>
      <c r="JO2778" s="22"/>
      <c r="JP2778" s="22"/>
      <c r="JQ2778" s="22"/>
      <c r="JR2778" s="22"/>
      <c r="JS2778" s="22"/>
      <c r="JT2778" s="22"/>
      <c r="JU2778" s="24"/>
      <c r="JV2778" s="22"/>
      <c r="JW2778" s="22"/>
      <c r="JX2778" s="22"/>
      <c r="JY2778" s="22"/>
      <c r="JZ2778" s="22"/>
      <c r="KA2778" s="22"/>
      <c r="KB2778" s="22"/>
      <c r="KC2778" s="22"/>
      <c r="KD2778" s="22"/>
      <c r="KE2778" s="22"/>
      <c r="KF2778" s="22"/>
      <c r="KG2778" s="22"/>
      <c r="KH2778" s="22"/>
      <c r="KI2778" s="22"/>
      <c r="KJ2778" s="22"/>
      <c r="KK2778" s="22"/>
      <c r="KL2778" s="22"/>
      <c r="KM2778" s="22"/>
      <c r="KN2778" s="22"/>
      <c r="KO2778" s="22"/>
      <c r="KP2778" s="22"/>
      <c r="KQ2778" s="22"/>
      <c r="KR2778" s="22"/>
      <c r="KS2778" s="22"/>
      <c r="KT2778" s="22"/>
      <c r="KU2778" s="22"/>
      <c r="KV2778" s="22"/>
      <c r="KW2778" s="22"/>
      <c r="KX2778" s="22"/>
      <c r="KY2778" s="22"/>
      <c r="KZ2778" s="22"/>
      <c r="LA2778" s="24"/>
      <c r="LB2778" s="22"/>
      <c r="LC2778" s="22"/>
      <c r="LD2778" s="22"/>
      <c r="LE2778" s="22"/>
      <c r="LF2778" s="22"/>
      <c r="LG2778" s="22"/>
      <c r="LH2778" s="22"/>
      <c r="LI2778" s="22"/>
      <c r="LJ2778" s="22"/>
      <c r="LK2778" s="22"/>
      <c r="LL2778" s="22"/>
      <c r="LM2778" s="22"/>
      <c r="LN2778" s="22"/>
      <c r="LO2778" s="22"/>
      <c r="LP2778" s="22"/>
      <c r="LQ2778" s="22"/>
      <c r="LR2778" s="22"/>
      <c r="LS2778" s="22"/>
      <c r="LT2778" s="22"/>
      <c r="LU2778" s="22"/>
      <c r="LV2778" s="22"/>
      <c r="LW2778" s="22"/>
      <c r="LX2778" s="22"/>
      <c r="LY2778" s="22"/>
      <c r="LZ2778" s="22"/>
      <c r="MA2778" s="22"/>
      <c r="MB2778" s="22"/>
      <c r="MC2778" s="22"/>
      <c r="MD2778" s="22"/>
      <c r="ME2778" s="22"/>
      <c r="MF2778" s="22"/>
      <c r="MG2778" s="24"/>
      <c r="MH2778" s="22"/>
      <c r="MI2778" s="22"/>
      <c r="MJ2778" s="22"/>
      <c r="MK2778" s="22"/>
      <c r="ML2778" s="22"/>
      <c r="MM2778" s="22"/>
      <c r="MN2778" s="22"/>
      <c r="MO2778" s="22"/>
      <c r="MP2778" s="22"/>
      <c r="MQ2778" s="22"/>
      <c r="MR2778" s="22"/>
      <c r="MS2778" s="22"/>
      <c r="MT2778" s="22"/>
      <c r="MU2778" s="22"/>
      <c r="MV2778" s="22"/>
      <c r="MW2778" s="22"/>
      <c r="MX2778" s="22"/>
      <c r="MY2778" s="22"/>
      <c r="MZ2778" s="22"/>
      <c r="NA2778" s="22"/>
      <c r="NB2778" s="22"/>
      <c r="NC2778" s="22"/>
      <c r="ND2778" s="22"/>
      <c r="NE2778" s="22"/>
      <c r="NF2778" s="22"/>
      <c r="NG2778" s="22"/>
      <c r="NH2778" s="22"/>
      <c r="NI2778" s="22"/>
      <c r="NJ2778" s="22"/>
      <c r="NK2778" s="22"/>
      <c r="NL2778" s="22"/>
      <c r="NM2778" s="24"/>
      <c r="NN2778" s="22"/>
      <c r="NO2778" s="22"/>
      <c r="NP2778" s="22"/>
      <c r="NQ2778" s="22"/>
      <c r="NR2778" s="22"/>
      <c r="NS2778" s="22"/>
      <c r="NT2778" s="22"/>
      <c r="NU2778" s="22"/>
      <c r="NV2778" s="22"/>
      <c r="NW2778" s="22"/>
      <c r="NX2778" s="22"/>
      <c r="NY2778" s="22"/>
      <c r="NZ2778" s="22"/>
      <c r="OA2778" s="22"/>
      <c r="OB2778" s="22"/>
      <c r="OC2778" s="22"/>
      <c r="OD2778" s="22"/>
      <c r="OE2778" s="22"/>
      <c r="OF2778" s="22"/>
      <c r="OG2778" s="22"/>
      <c r="OH2778" s="22"/>
      <c r="OI2778" s="22"/>
      <c r="OJ2778" s="22"/>
      <c r="OK2778" s="22"/>
      <c r="OL2778" s="22"/>
      <c r="OM2778" s="22"/>
      <c r="ON2778" s="22"/>
      <c r="OO2778" s="22"/>
      <c r="OP2778" s="22"/>
      <c r="OQ2778" s="22"/>
      <c r="OR2778" s="22"/>
    </row>
    <row r="2779" spans="1:408" ht="15" thickBot="1">
      <c r="A2779" s="1"/>
      <c r="B2779" s="12"/>
      <c r="C2779" s="12"/>
      <c r="D2779" s="22"/>
      <c r="E2779" s="54"/>
      <c r="F2779" s="54"/>
      <c r="G2779" s="54"/>
      <c r="H2779" s="55"/>
      <c r="I2779" s="22"/>
      <c r="J2779" s="56"/>
      <c r="K2779" s="80"/>
      <c r="L2779" s="57"/>
      <c r="M2779" s="57"/>
      <c r="N2779" s="55"/>
      <c r="O2779" s="58"/>
      <c r="P2779" s="58"/>
      <c r="Q2779" s="59"/>
      <c r="R2779" s="60"/>
      <c r="S2779" s="60"/>
      <c r="T2779" s="22"/>
      <c r="U2779" s="1"/>
      <c r="V2779" s="23"/>
      <c r="X2779" s="24"/>
      <c r="Y2779" s="24"/>
      <c r="Z2779" s="22"/>
      <c r="AA2779" s="22"/>
      <c r="AB2779" s="22"/>
      <c r="AC2779" s="22"/>
      <c r="AD2779" s="22"/>
      <c r="AE2779" s="22"/>
      <c r="AF2779" s="22"/>
      <c r="AG2779" s="22"/>
      <c r="AH2779" s="22"/>
      <c r="AI2779" s="22"/>
      <c r="AJ2779" s="22"/>
      <c r="AK2779" s="22"/>
      <c r="AL2779" s="22"/>
      <c r="AM2779" s="22"/>
      <c r="AN2779" s="22"/>
      <c r="AO2779" s="22"/>
      <c r="AP2779" s="22"/>
      <c r="AQ2779" s="22"/>
      <c r="AR2779" s="22"/>
      <c r="AS2779" s="22"/>
      <c r="AT2779" s="22"/>
      <c r="AU2779" s="22"/>
      <c r="AV2779" s="22"/>
      <c r="AW2779" s="22"/>
      <c r="AX2779" s="22"/>
      <c r="AY2779" s="22"/>
      <c r="AZ2779" s="22"/>
      <c r="BA2779" s="22"/>
      <c r="BB2779" s="22"/>
      <c r="BC2779" s="22"/>
      <c r="BD2779" s="22"/>
      <c r="BE2779" s="24"/>
      <c r="BF2779" s="22"/>
      <c r="BG2779" s="22"/>
      <c r="BH2779" s="22"/>
      <c r="BI2779" s="22"/>
      <c r="BJ2779" s="22"/>
      <c r="BK2779" s="22"/>
      <c r="BL2779" s="22"/>
      <c r="BM2779" s="22"/>
      <c r="BN2779" s="22"/>
      <c r="BO2779" s="22"/>
      <c r="BP2779" s="22"/>
      <c r="BQ2779" s="22"/>
      <c r="BR2779" s="22"/>
      <c r="BS2779" s="22"/>
      <c r="BT2779" s="22"/>
      <c r="BU2779" s="22"/>
      <c r="BV2779" s="22"/>
      <c r="BW2779" s="22"/>
      <c r="BX2779" s="22"/>
      <c r="BY2779" s="22"/>
      <c r="BZ2779" s="22"/>
      <c r="CA2779" s="22"/>
      <c r="CB2779" s="22"/>
      <c r="CC2779" s="22"/>
      <c r="CD2779" s="22"/>
      <c r="CE2779" s="22"/>
      <c r="CF2779" s="22"/>
      <c r="CG2779" s="22"/>
      <c r="CH2779" s="22"/>
      <c r="CI2779" s="22"/>
      <c r="CJ2779" s="22"/>
      <c r="CK2779" s="24"/>
      <c r="CL2779" s="22"/>
      <c r="CM2779" s="22"/>
      <c r="CN2779" s="22"/>
      <c r="CO2779" s="22"/>
      <c r="CP2779" s="22"/>
      <c r="CQ2779" s="22"/>
      <c r="CR2779" s="22"/>
      <c r="CS2779" s="22"/>
      <c r="CT2779" s="22"/>
      <c r="CU2779" s="22"/>
      <c r="CV2779" s="22"/>
      <c r="CW2779" s="22"/>
      <c r="CX2779" s="22"/>
      <c r="CY2779" s="22"/>
      <c r="CZ2779" s="22"/>
      <c r="DA2779" s="22"/>
      <c r="DB2779" s="22"/>
      <c r="DC2779" s="22"/>
      <c r="DD2779" s="22"/>
      <c r="DE2779" s="22"/>
      <c r="DF2779" s="22"/>
      <c r="DG2779" s="22"/>
      <c r="DH2779" s="22"/>
      <c r="DI2779" s="22"/>
      <c r="DJ2779" s="22"/>
      <c r="DK2779" s="22"/>
      <c r="DL2779" s="22"/>
      <c r="DM2779" s="22"/>
      <c r="DN2779" s="22"/>
      <c r="DO2779" s="22"/>
      <c r="DP2779" s="22"/>
      <c r="DQ2779" s="24"/>
      <c r="DR2779" s="22"/>
      <c r="DS2779" s="22"/>
      <c r="DT2779" s="22"/>
      <c r="DU2779" s="22"/>
      <c r="DV2779" s="22"/>
      <c r="DW2779" s="22"/>
      <c r="DX2779" s="22"/>
      <c r="DY2779" s="22"/>
      <c r="DZ2779" s="22"/>
      <c r="EA2779" s="22"/>
      <c r="EB2779" s="22"/>
      <c r="EC2779" s="22"/>
      <c r="ED2779" s="22"/>
      <c r="EE2779" s="22"/>
      <c r="EF2779" s="22"/>
      <c r="EG2779" s="22"/>
      <c r="EH2779" s="22"/>
      <c r="EI2779" s="22"/>
      <c r="EJ2779" s="22"/>
      <c r="EK2779" s="22"/>
      <c r="EL2779" s="22"/>
      <c r="EM2779" s="22"/>
      <c r="EN2779" s="22"/>
      <c r="EO2779" s="22"/>
      <c r="EP2779" s="22"/>
      <c r="EQ2779" s="22"/>
      <c r="ER2779" s="22"/>
      <c r="ES2779" s="22"/>
      <c r="ET2779" s="22"/>
      <c r="EU2779" s="22"/>
      <c r="EV2779" s="22"/>
      <c r="EW2779" s="24"/>
      <c r="EX2779" s="22"/>
      <c r="EY2779" s="22"/>
      <c r="EZ2779" s="22"/>
      <c r="FA2779" s="22"/>
      <c r="FB2779" s="22"/>
      <c r="FC2779" s="22"/>
      <c r="FD2779" s="22"/>
      <c r="FE2779" s="22"/>
      <c r="FF2779" s="22"/>
      <c r="FG2779" s="22"/>
      <c r="FH2779" s="22"/>
      <c r="FI2779" s="22"/>
      <c r="FJ2779" s="22"/>
      <c r="FK2779" s="22"/>
      <c r="FL2779" s="22"/>
      <c r="FM2779" s="22"/>
      <c r="FN2779" s="22"/>
      <c r="FO2779" s="22"/>
      <c r="FP2779" s="22"/>
      <c r="FQ2779" s="22"/>
      <c r="FR2779" s="22"/>
      <c r="FS2779" s="22"/>
      <c r="FT2779" s="22"/>
      <c r="FU2779" s="22"/>
      <c r="FV2779" s="22"/>
      <c r="FW2779" s="22"/>
      <c r="FX2779" s="22"/>
      <c r="FY2779" s="22"/>
      <c r="FZ2779" s="22"/>
      <c r="GA2779" s="22"/>
      <c r="GB2779" s="22"/>
      <c r="GC2779" s="24"/>
      <c r="GD2779" s="22"/>
      <c r="GE2779" s="22"/>
      <c r="GF2779" s="22"/>
      <c r="GG2779" s="22"/>
      <c r="GH2779" s="22"/>
      <c r="GI2779" s="22"/>
      <c r="GJ2779" s="22"/>
      <c r="GK2779" s="22"/>
      <c r="GL2779" s="22"/>
      <c r="GM2779" s="22"/>
      <c r="GN2779" s="22"/>
      <c r="GO2779" s="22"/>
      <c r="GP2779" s="22"/>
      <c r="GQ2779" s="22"/>
      <c r="GR2779" s="22"/>
      <c r="GS2779" s="22"/>
      <c r="GT2779" s="22"/>
      <c r="GU2779" s="22"/>
      <c r="GV2779" s="22"/>
      <c r="GW2779" s="22"/>
      <c r="GX2779" s="22"/>
      <c r="GY2779" s="22"/>
      <c r="GZ2779" s="22"/>
      <c r="HA2779" s="22"/>
      <c r="HB2779" s="22"/>
      <c r="HC2779" s="22"/>
      <c r="HD2779" s="22"/>
      <c r="HE2779" s="22"/>
      <c r="HF2779" s="22"/>
      <c r="HG2779" s="22"/>
      <c r="HH2779" s="22"/>
      <c r="HI2779" s="24"/>
      <c r="HJ2779" s="22"/>
      <c r="HK2779" s="22"/>
      <c r="HL2779" s="22"/>
      <c r="HM2779" s="22"/>
      <c r="HN2779" s="22"/>
      <c r="HO2779" s="22"/>
      <c r="HP2779" s="22"/>
      <c r="HQ2779" s="22"/>
      <c r="HR2779" s="22"/>
      <c r="HS2779" s="22"/>
      <c r="HT2779" s="22"/>
      <c r="HU2779" s="22"/>
      <c r="HV2779" s="22"/>
      <c r="HW2779" s="22"/>
      <c r="HX2779" s="22"/>
      <c r="HY2779" s="22"/>
      <c r="HZ2779" s="22"/>
      <c r="IA2779" s="22"/>
      <c r="IB2779" s="22"/>
      <c r="IC2779" s="22"/>
      <c r="ID2779" s="22"/>
      <c r="IE2779" s="22"/>
      <c r="IF2779" s="22"/>
      <c r="IG2779" s="22"/>
      <c r="IH2779" s="22"/>
      <c r="II2779" s="22"/>
      <c r="IJ2779" s="22"/>
      <c r="IK2779" s="22"/>
      <c r="IL2779" s="22"/>
      <c r="IM2779" s="22"/>
      <c r="IN2779" s="22"/>
      <c r="IO2779" s="24"/>
      <c r="IP2779" s="22"/>
      <c r="IQ2779" s="22"/>
      <c r="IR2779" s="22"/>
      <c r="IS2779" s="22"/>
      <c r="IT2779" s="22"/>
      <c r="IU2779" s="22"/>
      <c r="IV2779" s="22"/>
      <c r="IW2779" s="22"/>
      <c r="IX2779" s="22"/>
      <c r="IY2779" s="22"/>
      <c r="IZ2779" s="22"/>
      <c r="JA2779" s="22"/>
      <c r="JB2779" s="22"/>
      <c r="JC2779" s="22"/>
      <c r="JD2779" s="22"/>
      <c r="JE2779" s="22"/>
      <c r="JF2779" s="22"/>
      <c r="JG2779" s="22"/>
      <c r="JH2779" s="22"/>
      <c r="JI2779" s="22"/>
      <c r="JJ2779" s="22"/>
      <c r="JK2779" s="22"/>
      <c r="JL2779" s="22"/>
      <c r="JM2779" s="22"/>
      <c r="JN2779" s="22"/>
      <c r="JO2779" s="22"/>
      <c r="JP2779" s="22"/>
      <c r="JQ2779" s="22"/>
      <c r="JR2779" s="22"/>
      <c r="JS2779" s="22"/>
      <c r="JT2779" s="22"/>
      <c r="JU2779" s="24"/>
      <c r="JV2779" s="22"/>
      <c r="JW2779" s="22"/>
      <c r="JX2779" s="22"/>
      <c r="JY2779" s="22"/>
      <c r="JZ2779" s="22"/>
      <c r="KA2779" s="22"/>
      <c r="KB2779" s="22"/>
      <c r="KC2779" s="22"/>
      <c r="KD2779" s="22"/>
      <c r="KE2779" s="22"/>
      <c r="KF2779" s="22"/>
      <c r="KG2779" s="22"/>
      <c r="KH2779" s="22"/>
      <c r="KI2779" s="22"/>
      <c r="KJ2779" s="22"/>
      <c r="KK2779" s="22"/>
      <c r="KL2779" s="22"/>
      <c r="KM2779" s="22"/>
      <c r="KN2779" s="22"/>
      <c r="KO2779" s="22"/>
      <c r="KP2779" s="22"/>
      <c r="KQ2779" s="22"/>
      <c r="KR2779" s="22"/>
      <c r="KS2779" s="22"/>
      <c r="KT2779" s="22"/>
      <c r="KU2779" s="22"/>
      <c r="KV2779" s="22"/>
      <c r="KW2779" s="22"/>
      <c r="KX2779" s="22"/>
      <c r="KY2779" s="22"/>
      <c r="KZ2779" s="22"/>
      <c r="LA2779" s="24"/>
      <c r="LB2779" s="22"/>
      <c r="LC2779" s="22"/>
      <c r="LD2779" s="22"/>
      <c r="LE2779" s="22"/>
      <c r="LF2779" s="22"/>
      <c r="LG2779" s="22"/>
      <c r="LH2779" s="22"/>
      <c r="LI2779" s="22"/>
      <c r="LJ2779" s="22"/>
      <c r="LK2779" s="22"/>
      <c r="LL2779" s="22"/>
      <c r="LM2779" s="22"/>
      <c r="LN2779" s="22"/>
      <c r="LO2779" s="22"/>
      <c r="LP2779" s="22"/>
      <c r="LQ2779" s="22"/>
      <c r="LR2779" s="22"/>
      <c r="LS2779" s="22"/>
      <c r="LT2779" s="22"/>
      <c r="LU2779" s="22"/>
      <c r="LV2779" s="22"/>
      <c r="LW2779" s="22"/>
      <c r="LX2779" s="22"/>
      <c r="LY2779" s="22"/>
      <c r="LZ2779" s="22"/>
      <c r="MA2779" s="22"/>
      <c r="MB2779" s="22"/>
      <c r="MC2779" s="22"/>
      <c r="MD2779" s="22"/>
      <c r="ME2779" s="22"/>
      <c r="MF2779" s="22"/>
      <c r="MG2779" s="24"/>
      <c r="MH2779" s="22"/>
      <c r="MI2779" s="22"/>
      <c r="MJ2779" s="22"/>
      <c r="MK2779" s="22"/>
      <c r="ML2779" s="22"/>
      <c r="MM2779" s="22"/>
      <c r="MN2779" s="22"/>
      <c r="MO2779" s="22"/>
      <c r="MP2779" s="22"/>
      <c r="MQ2779" s="22"/>
      <c r="MR2779" s="22"/>
      <c r="MS2779" s="22"/>
      <c r="MT2779" s="22"/>
      <c r="MU2779" s="22"/>
      <c r="MV2779" s="22"/>
      <c r="MW2779" s="22"/>
      <c r="MX2779" s="22"/>
      <c r="MY2779" s="22"/>
      <c r="MZ2779" s="22"/>
      <c r="NA2779" s="22"/>
      <c r="NB2779" s="22"/>
      <c r="NC2779" s="22"/>
      <c r="ND2779" s="22"/>
      <c r="NE2779" s="22"/>
      <c r="NF2779" s="22"/>
      <c r="NG2779" s="22"/>
      <c r="NH2779" s="22"/>
      <c r="NI2779" s="22"/>
      <c r="NJ2779" s="22"/>
      <c r="NK2779" s="22"/>
      <c r="NL2779" s="22"/>
      <c r="NM2779" s="24"/>
      <c r="NN2779" s="22"/>
      <c r="NO2779" s="22"/>
      <c r="NP2779" s="22"/>
      <c r="NQ2779" s="22"/>
      <c r="NR2779" s="22"/>
      <c r="NS2779" s="22"/>
      <c r="NT2779" s="22"/>
      <c r="NU2779" s="22"/>
      <c r="NV2779" s="22"/>
      <c r="NW2779" s="22"/>
      <c r="NX2779" s="22"/>
      <c r="NY2779" s="22"/>
      <c r="NZ2779" s="22"/>
      <c r="OA2779" s="22"/>
      <c r="OB2779" s="22"/>
      <c r="OC2779" s="22"/>
      <c r="OD2779" s="22"/>
      <c r="OE2779" s="22"/>
      <c r="OF2779" s="22"/>
      <c r="OG2779" s="22"/>
      <c r="OH2779" s="22"/>
      <c r="OI2779" s="22"/>
      <c r="OJ2779" s="22"/>
      <c r="OK2779" s="22"/>
      <c r="OL2779" s="22"/>
      <c r="OM2779" s="22"/>
      <c r="ON2779" s="22"/>
      <c r="OO2779" s="22"/>
      <c r="OP2779" s="22"/>
      <c r="OQ2779" s="22"/>
      <c r="OR2779" s="22"/>
    </row>
    <row r="2780" spans="1:408" ht="15" thickBot="1">
      <c r="A2780" s="1"/>
      <c r="B2780" s="12"/>
      <c r="C2780" s="12"/>
      <c r="D2780" s="22"/>
      <c r="E2780" s="54"/>
      <c r="F2780" s="54"/>
      <c r="G2780" s="54"/>
      <c r="H2780" s="55"/>
      <c r="I2780" s="22"/>
      <c r="J2780" s="56"/>
      <c r="K2780" s="81"/>
      <c r="L2780" s="57"/>
      <c r="M2780" s="57"/>
      <c r="N2780" s="55"/>
      <c r="O2780" s="58"/>
      <c r="P2780" s="58"/>
      <c r="Q2780" s="59"/>
      <c r="R2780" s="60"/>
      <c r="S2780" s="60"/>
      <c r="T2780" s="22"/>
      <c r="U2780" s="1"/>
      <c r="V2780" s="23"/>
      <c r="X2780" s="24"/>
      <c r="Y2780" s="24"/>
      <c r="Z2780" s="22"/>
      <c r="AA2780" s="22"/>
      <c r="AB2780" s="22"/>
      <c r="AC2780" s="22"/>
      <c r="AD2780" s="22"/>
      <c r="AE2780" s="22"/>
      <c r="AF2780" s="22"/>
      <c r="AG2780" s="22"/>
      <c r="AH2780" s="22"/>
      <c r="AI2780" s="22"/>
      <c r="AJ2780" s="22"/>
      <c r="AK2780" s="22"/>
      <c r="AL2780" s="22"/>
      <c r="AM2780" s="22"/>
      <c r="AN2780" s="22"/>
      <c r="AO2780" s="22"/>
      <c r="AP2780" s="22"/>
      <c r="AQ2780" s="22"/>
      <c r="AR2780" s="22"/>
      <c r="AS2780" s="22"/>
      <c r="AT2780" s="22"/>
      <c r="AU2780" s="22"/>
      <c r="AV2780" s="22"/>
      <c r="AW2780" s="22"/>
      <c r="AX2780" s="22"/>
      <c r="AY2780" s="22"/>
      <c r="AZ2780" s="22"/>
      <c r="BA2780" s="22"/>
      <c r="BB2780" s="22"/>
      <c r="BC2780" s="22"/>
      <c r="BD2780" s="22"/>
      <c r="BE2780" s="24"/>
      <c r="BF2780" s="22"/>
      <c r="BG2780" s="22"/>
      <c r="BH2780" s="22"/>
      <c r="BI2780" s="22"/>
      <c r="BJ2780" s="22"/>
      <c r="BK2780" s="22"/>
      <c r="BL2780" s="22"/>
      <c r="BM2780" s="22"/>
      <c r="BN2780" s="22"/>
      <c r="BO2780" s="22"/>
      <c r="BP2780" s="22"/>
      <c r="BQ2780" s="22"/>
      <c r="BR2780" s="22"/>
      <c r="BS2780" s="22"/>
      <c r="BT2780" s="22"/>
      <c r="BU2780" s="22"/>
      <c r="BV2780" s="22"/>
      <c r="BW2780" s="22"/>
      <c r="BX2780" s="22"/>
      <c r="BY2780" s="22"/>
      <c r="BZ2780" s="22"/>
      <c r="CA2780" s="22"/>
      <c r="CB2780" s="22"/>
      <c r="CC2780" s="22"/>
      <c r="CD2780" s="22"/>
      <c r="CE2780" s="22"/>
      <c r="CF2780" s="22"/>
      <c r="CG2780" s="22"/>
      <c r="CH2780" s="22"/>
      <c r="CI2780" s="22"/>
      <c r="CJ2780" s="22"/>
      <c r="CK2780" s="24"/>
      <c r="CL2780" s="22"/>
      <c r="CM2780" s="22"/>
      <c r="CN2780" s="22"/>
      <c r="CO2780" s="22"/>
      <c r="CP2780" s="22"/>
      <c r="CQ2780" s="22"/>
      <c r="CR2780" s="22"/>
      <c r="CS2780" s="22"/>
      <c r="CT2780" s="22"/>
      <c r="CU2780" s="22"/>
      <c r="CV2780" s="22"/>
      <c r="CW2780" s="22"/>
      <c r="CX2780" s="22"/>
      <c r="CY2780" s="22"/>
      <c r="CZ2780" s="22"/>
      <c r="DA2780" s="22"/>
      <c r="DB2780" s="22"/>
      <c r="DC2780" s="22"/>
      <c r="DD2780" s="22"/>
      <c r="DE2780" s="22"/>
      <c r="DF2780" s="22"/>
      <c r="DG2780" s="22"/>
      <c r="DH2780" s="22"/>
      <c r="DI2780" s="22"/>
      <c r="DJ2780" s="22"/>
      <c r="DK2780" s="22"/>
      <c r="DL2780" s="22"/>
      <c r="DM2780" s="22"/>
      <c r="DN2780" s="22"/>
      <c r="DO2780" s="22"/>
      <c r="DP2780" s="22"/>
      <c r="DQ2780" s="24"/>
      <c r="DR2780" s="22"/>
      <c r="DS2780" s="22"/>
      <c r="DT2780" s="22"/>
      <c r="DU2780" s="22"/>
      <c r="DV2780" s="22"/>
      <c r="DW2780" s="22"/>
      <c r="DX2780" s="22"/>
      <c r="DY2780" s="22"/>
      <c r="DZ2780" s="22"/>
      <c r="EA2780" s="22"/>
      <c r="EB2780" s="22"/>
      <c r="EC2780" s="22"/>
      <c r="ED2780" s="22"/>
      <c r="EE2780" s="22"/>
      <c r="EF2780" s="22"/>
      <c r="EG2780" s="22"/>
      <c r="EH2780" s="22"/>
      <c r="EI2780" s="22"/>
      <c r="EJ2780" s="22"/>
      <c r="EK2780" s="22"/>
      <c r="EL2780" s="22"/>
      <c r="EM2780" s="22"/>
      <c r="EN2780" s="22"/>
      <c r="EO2780" s="22"/>
      <c r="EP2780" s="22"/>
      <c r="EQ2780" s="22"/>
      <c r="ER2780" s="22"/>
      <c r="ES2780" s="22"/>
      <c r="ET2780" s="22"/>
      <c r="EU2780" s="22"/>
      <c r="EV2780" s="22"/>
      <c r="EW2780" s="24"/>
      <c r="EX2780" s="22"/>
      <c r="EY2780" s="22"/>
      <c r="EZ2780" s="22"/>
      <c r="FA2780" s="22"/>
      <c r="FB2780" s="22"/>
      <c r="FC2780" s="22"/>
      <c r="FD2780" s="22"/>
      <c r="FE2780" s="22"/>
      <c r="FF2780" s="22"/>
      <c r="FG2780" s="22"/>
      <c r="FH2780" s="22"/>
      <c r="FI2780" s="22"/>
      <c r="FJ2780" s="22"/>
      <c r="FK2780" s="22"/>
      <c r="FL2780" s="22"/>
      <c r="FM2780" s="22"/>
      <c r="FN2780" s="22"/>
      <c r="FO2780" s="22"/>
      <c r="FP2780" s="22"/>
      <c r="FQ2780" s="22"/>
      <c r="FR2780" s="22"/>
      <c r="FS2780" s="22"/>
      <c r="FT2780" s="22"/>
      <c r="FU2780" s="22"/>
      <c r="FV2780" s="22"/>
      <c r="FW2780" s="22"/>
      <c r="FX2780" s="22"/>
      <c r="FY2780" s="22"/>
      <c r="FZ2780" s="22"/>
      <c r="GA2780" s="22"/>
      <c r="GB2780" s="22"/>
      <c r="GC2780" s="24"/>
      <c r="GD2780" s="22"/>
      <c r="GE2780" s="22"/>
      <c r="GF2780" s="22"/>
      <c r="GG2780" s="22"/>
      <c r="GH2780" s="22"/>
      <c r="GI2780" s="22"/>
      <c r="GJ2780" s="22"/>
      <c r="GK2780" s="22"/>
      <c r="GL2780" s="22"/>
      <c r="GM2780" s="22"/>
      <c r="GN2780" s="22"/>
      <c r="GO2780" s="22"/>
      <c r="GP2780" s="22"/>
      <c r="GQ2780" s="22"/>
      <c r="GR2780" s="22"/>
      <c r="GS2780" s="22"/>
      <c r="GT2780" s="22"/>
      <c r="GU2780" s="22"/>
      <c r="GV2780" s="22"/>
      <c r="GW2780" s="22"/>
      <c r="GX2780" s="22"/>
      <c r="GY2780" s="22"/>
      <c r="GZ2780" s="22"/>
      <c r="HA2780" s="22"/>
      <c r="HB2780" s="22"/>
      <c r="HC2780" s="22"/>
      <c r="HD2780" s="22"/>
      <c r="HE2780" s="22"/>
      <c r="HF2780" s="22"/>
      <c r="HG2780" s="22"/>
      <c r="HH2780" s="22"/>
      <c r="HI2780" s="24"/>
      <c r="HJ2780" s="22"/>
      <c r="HK2780" s="22"/>
      <c r="HL2780" s="22"/>
      <c r="HM2780" s="22"/>
      <c r="HN2780" s="22"/>
      <c r="HO2780" s="22"/>
      <c r="HP2780" s="22"/>
      <c r="HQ2780" s="22"/>
      <c r="HR2780" s="22"/>
      <c r="HS2780" s="22"/>
      <c r="HT2780" s="22"/>
      <c r="HU2780" s="22"/>
      <c r="HV2780" s="22"/>
      <c r="HW2780" s="22"/>
      <c r="HX2780" s="22"/>
      <c r="HY2780" s="22"/>
      <c r="HZ2780" s="22"/>
      <c r="IA2780" s="22"/>
      <c r="IB2780" s="22"/>
      <c r="IC2780" s="22"/>
      <c r="ID2780" s="22"/>
      <c r="IE2780" s="22"/>
      <c r="IF2780" s="22"/>
      <c r="IG2780" s="22"/>
      <c r="IH2780" s="22"/>
      <c r="II2780" s="22"/>
      <c r="IJ2780" s="22"/>
      <c r="IK2780" s="22"/>
      <c r="IL2780" s="22"/>
      <c r="IM2780" s="22"/>
      <c r="IN2780" s="22"/>
      <c r="IO2780" s="24"/>
      <c r="IP2780" s="22"/>
      <c r="IQ2780" s="22"/>
      <c r="IR2780" s="22"/>
      <c r="IS2780" s="22"/>
      <c r="IT2780" s="22"/>
      <c r="IU2780" s="22"/>
      <c r="IV2780" s="22"/>
      <c r="IW2780" s="22"/>
      <c r="IX2780" s="22"/>
      <c r="IY2780" s="22"/>
      <c r="IZ2780" s="22"/>
      <c r="JA2780" s="22"/>
      <c r="JB2780" s="22"/>
      <c r="JC2780" s="22"/>
      <c r="JD2780" s="22"/>
      <c r="JE2780" s="22"/>
      <c r="JF2780" s="22"/>
      <c r="JG2780" s="22"/>
      <c r="JH2780" s="22"/>
      <c r="JI2780" s="22"/>
      <c r="JJ2780" s="22"/>
      <c r="JK2780" s="22"/>
      <c r="JL2780" s="22"/>
      <c r="JM2780" s="22"/>
      <c r="JN2780" s="22"/>
      <c r="JO2780" s="22"/>
      <c r="JP2780" s="22"/>
      <c r="JQ2780" s="22"/>
      <c r="JR2780" s="22"/>
      <c r="JS2780" s="22"/>
      <c r="JT2780" s="22"/>
      <c r="JU2780" s="24"/>
      <c r="JV2780" s="22"/>
      <c r="JW2780" s="22"/>
      <c r="JX2780" s="22"/>
      <c r="JY2780" s="22"/>
      <c r="JZ2780" s="22"/>
      <c r="KA2780" s="22"/>
      <c r="KB2780" s="22"/>
      <c r="KC2780" s="22"/>
      <c r="KD2780" s="22"/>
      <c r="KE2780" s="22"/>
      <c r="KF2780" s="22"/>
      <c r="KG2780" s="22"/>
      <c r="KH2780" s="22"/>
      <c r="KI2780" s="22"/>
      <c r="KJ2780" s="22"/>
      <c r="KK2780" s="22"/>
      <c r="KL2780" s="22"/>
      <c r="KM2780" s="22"/>
      <c r="KN2780" s="22"/>
      <c r="KO2780" s="22"/>
      <c r="KP2780" s="22"/>
      <c r="KQ2780" s="22"/>
      <c r="KR2780" s="22"/>
      <c r="KS2780" s="22"/>
      <c r="KT2780" s="22"/>
      <c r="KU2780" s="22"/>
      <c r="KV2780" s="22"/>
      <c r="KW2780" s="22"/>
      <c r="KX2780" s="22"/>
      <c r="KY2780" s="22"/>
      <c r="KZ2780" s="22"/>
      <c r="LA2780" s="24"/>
      <c r="LB2780" s="22"/>
      <c r="LC2780" s="22"/>
      <c r="LD2780" s="22"/>
      <c r="LE2780" s="22"/>
      <c r="LF2780" s="22"/>
      <c r="LG2780" s="22"/>
      <c r="LH2780" s="22"/>
      <c r="LI2780" s="22"/>
      <c r="LJ2780" s="22"/>
      <c r="LK2780" s="22"/>
      <c r="LL2780" s="22"/>
      <c r="LM2780" s="22"/>
      <c r="LN2780" s="22"/>
      <c r="LO2780" s="22"/>
      <c r="LP2780" s="22"/>
      <c r="LQ2780" s="22"/>
      <c r="LR2780" s="22"/>
      <c r="LS2780" s="22"/>
      <c r="LT2780" s="22"/>
      <c r="LU2780" s="22"/>
      <c r="LV2780" s="22"/>
      <c r="LW2780" s="22"/>
      <c r="LX2780" s="22"/>
      <c r="LY2780" s="22"/>
      <c r="LZ2780" s="22"/>
      <c r="MA2780" s="22"/>
      <c r="MB2780" s="22"/>
      <c r="MC2780" s="22"/>
      <c r="MD2780" s="22"/>
      <c r="ME2780" s="22"/>
      <c r="MF2780" s="22"/>
      <c r="MG2780" s="24"/>
      <c r="MH2780" s="22"/>
      <c r="MI2780" s="22"/>
      <c r="MJ2780" s="22"/>
      <c r="MK2780" s="22"/>
      <c r="ML2780" s="22"/>
      <c r="MM2780" s="22"/>
      <c r="MN2780" s="22"/>
      <c r="MO2780" s="22"/>
      <c r="MP2780" s="22"/>
      <c r="MQ2780" s="22"/>
      <c r="MR2780" s="22"/>
      <c r="MS2780" s="22"/>
      <c r="MT2780" s="22"/>
      <c r="MU2780" s="22"/>
      <c r="MV2780" s="22"/>
      <c r="MW2780" s="22"/>
      <c r="MX2780" s="22"/>
      <c r="MY2780" s="22"/>
      <c r="MZ2780" s="22"/>
      <c r="NA2780" s="22"/>
      <c r="NB2780" s="22"/>
      <c r="NC2780" s="22"/>
      <c r="ND2780" s="22"/>
      <c r="NE2780" s="22"/>
      <c r="NF2780" s="22"/>
      <c r="NG2780" s="22"/>
      <c r="NH2780" s="22"/>
      <c r="NI2780" s="22"/>
      <c r="NJ2780" s="22"/>
      <c r="NK2780" s="22"/>
      <c r="NL2780" s="22"/>
      <c r="NM2780" s="24"/>
      <c r="NN2780" s="22"/>
      <c r="NO2780" s="22"/>
      <c r="NP2780" s="22"/>
      <c r="NQ2780" s="22"/>
      <c r="NR2780" s="22"/>
      <c r="NS2780" s="22"/>
      <c r="NT2780" s="22"/>
      <c r="NU2780" s="22"/>
      <c r="NV2780" s="22"/>
      <c r="NW2780" s="22"/>
      <c r="NX2780" s="22"/>
      <c r="NY2780" s="22"/>
      <c r="NZ2780" s="22"/>
      <c r="OA2780" s="22"/>
      <c r="OB2780" s="22"/>
      <c r="OC2780" s="22"/>
      <c r="OD2780" s="22"/>
      <c r="OE2780" s="22"/>
      <c r="OF2780" s="22"/>
      <c r="OG2780" s="22"/>
      <c r="OH2780" s="22"/>
      <c r="OI2780" s="22"/>
      <c r="OJ2780" s="22"/>
      <c r="OK2780" s="22"/>
      <c r="OL2780" s="22"/>
      <c r="OM2780" s="22"/>
      <c r="ON2780" s="22"/>
      <c r="OO2780" s="22"/>
      <c r="OP2780" s="22"/>
      <c r="OQ2780" s="22"/>
      <c r="OR2780" s="22"/>
    </row>
    <row r="2781" spans="1:408" ht="15" thickBot="1">
      <c r="A2781" s="1"/>
      <c r="B2781" s="12"/>
      <c r="C2781" s="12"/>
      <c r="D2781" s="22"/>
      <c r="E2781" s="54"/>
      <c r="F2781" s="54"/>
      <c r="G2781" s="54"/>
      <c r="H2781" s="55"/>
      <c r="I2781" s="22"/>
      <c r="J2781" s="56"/>
      <c r="K2781" s="80"/>
      <c r="L2781" s="57"/>
      <c r="M2781" s="57"/>
      <c r="N2781" s="55"/>
      <c r="O2781" s="58"/>
      <c r="P2781" s="58"/>
      <c r="Q2781" s="59"/>
      <c r="R2781" s="60"/>
      <c r="S2781" s="60"/>
      <c r="T2781" s="22"/>
      <c r="U2781" s="1"/>
      <c r="V2781" s="23"/>
      <c r="X2781" s="24"/>
      <c r="Y2781" s="24"/>
      <c r="Z2781" s="22"/>
      <c r="AA2781" s="22"/>
      <c r="AB2781" s="22"/>
      <c r="AC2781" s="22"/>
      <c r="AD2781" s="22"/>
      <c r="AE2781" s="22"/>
      <c r="AF2781" s="22"/>
      <c r="AG2781" s="22"/>
      <c r="AH2781" s="22"/>
      <c r="AI2781" s="22"/>
      <c r="AJ2781" s="22"/>
      <c r="AK2781" s="22"/>
      <c r="AL2781" s="22"/>
      <c r="AM2781" s="22"/>
      <c r="AN2781" s="22"/>
      <c r="AO2781" s="22"/>
      <c r="AP2781" s="22"/>
      <c r="AQ2781" s="22"/>
      <c r="AR2781" s="22"/>
      <c r="AS2781" s="22"/>
      <c r="AT2781" s="22"/>
      <c r="AU2781" s="22"/>
      <c r="AV2781" s="22"/>
      <c r="AW2781" s="22"/>
      <c r="AX2781" s="22"/>
      <c r="AY2781" s="22"/>
      <c r="AZ2781" s="22"/>
      <c r="BA2781" s="22"/>
      <c r="BB2781" s="22"/>
      <c r="BC2781" s="22"/>
      <c r="BD2781" s="22"/>
      <c r="BE2781" s="24"/>
      <c r="BF2781" s="22"/>
      <c r="BG2781" s="22"/>
      <c r="BH2781" s="22"/>
      <c r="BI2781" s="22"/>
      <c r="BJ2781" s="22"/>
      <c r="BK2781" s="22"/>
      <c r="BL2781" s="22"/>
      <c r="BM2781" s="22"/>
      <c r="BN2781" s="22"/>
      <c r="BO2781" s="22"/>
      <c r="BP2781" s="22"/>
      <c r="BQ2781" s="22"/>
      <c r="BR2781" s="22"/>
      <c r="BS2781" s="22"/>
      <c r="BT2781" s="22"/>
      <c r="BU2781" s="22"/>
      <c r="BV2781" s="22"/>
      <c r="BW2781" s="22"/>
      <c r="BX2781" s="22"/>
      <c r="BY2781" s="22"/>
      <c r="BZ2781" s="22"/>
      <c r="CA2781" s="22"/>
      <c r="CB2781" s="22"/>
      <c r="CC2781" s="22"/>
      <c r="CD2781" s="22"/>
      <c r="CE2781" s="22"/>
      <c r="CF2781" s="22"/>
      <c r="CG2781" s="22"/>
      <c r="CH2781" s="22"/>
      <c r="CI2781" s="22"/>
      <c r="CJ2781" s="22"/>
      <c r="CK2781" s="24"/>
      <c r="CL2781" s="22"/>
      <c r="CM2781" s="22"/>
      <c r="CN2781" s="22"/>
      <c r="CO2781" s="22"/>
      <c r="CP2781" s="22"/>
      <c r="CQ2781" s="22"/>
      <c r="CR2781" s="22"/>
      <c r="CS2781" s="22"/>
      <c r="CT2781" s="22"/>
      <c r="CU2781" s="22"/>
      <c r="CV2781" s="22"/>
      <c r="CW2781" s="22"/>
      <c r="CX2781" s="22"/>
      <c r="CY2781" s="22"/>
      <c r="CZ2781" s="22"/>
      <c r="DA2781" s="22"/>
      <c r="DB2781" s="22"/>
      <c r="DC2781" s="22"/>
      <c r="DD2781" s="22"/>
      <c r="DE2781" s="22"/>
      <c r="DF2781" s="22"/>
      <c r="DG2781" s="22"/>
      <c r="DH2781" s="22"/>
      <c r="DI2781" s="22"/>
      <c r="DJ2781" s="22"/>
      <c r="DK2781" s="22"/>
      <c r="DL2781" s="22"/>
      <c r="DM2781" s="22"/>
      <c r="DN2781" s="22"/>
      <c r="DO2781" s="22"/>
      <c r="DP2781" s="22"/>
      <c r="DQ2781" s="24"/>
      <c r="DR2781" s="22"/>
      <c r="DS2781" s="22"/>
      <c r="DT2781" s="22"/>
      <c r="DU2781" s="22"/>
      <c r="DV2781" s="22"/>
      <c r="DW2781" s="22"/>
      <c r="DX2781" s="22"/>
      <c r="DY2781" s="22"/>
      <c r="DZ2781" s="22"/>
      <c r="EA2781" s="22"/>
      <c r="EB2781" s="22"/>
      <c r="EC2781" s="22"/>
      <c r="ED2781" s="22"/>
      <c r="EE2781" s="22"/>
      <c r="EF2781" s="22"/>
      <c r="EG2781" s="22"/>
      <c r="EH2781" s="22"/>
      <c r="EI2781" s="22"/>
      <c r="EJ2781" s="22"/>
      <c r="EK2781" s="22"/>
      <c r="EL2781" s="22"/>
      <c r="EM2781" s="22"/>
      <c r="EN2781" s="22"/>
      <c r="EO2781" s="22"/>
      <c r="EP2781" s="22"/>
      <c r="EQ2781" s="22"/>
      <c r="ER2781" s="22"/>
      <c r="ES2781" s="22"/>
      <c r="ET2781" s="22"/>
      <c r="EU2781" s="22"/>
      <c r="EV2781" s="22"/>
      <c r="EW2781" s="24"/>
      <c r="EX2781" s="22"/>
      <c r="EY2781" s="22"/>
      <c r="EZ2781" s="22"/>
      <c r="FA2781" s="22"/>
      <c r="FB2781" s="22"/>
      <c r="FC2781" s="22"/>
      <c r="FD2781" s="22"/>
      <c r="FE2781" s="22"/>
      <c r="FF2781" s="22"/>
      <c r="FG2781" s="22"/>
      <c r="FH2781" s="22"/>
      <c r="FI2781" s="22"/>
      <c r="FJ2781" s="22"/>
      <c r="FK2781" s="22"/>
      <c r="FL2781" s="22"/>
      <c r="FM2781" s="22"/>
      <c r="FN2781" s="22"/>
      <c r="FO2781" s="22"/>
      <c r="FP2781" s="22"/>
      <c r="FQ2781" s="22"/>
      <c r="FR2781" s="22"/>
      <c r="FS2781" s="22"/>
      <c r="FT2781" s="22"/>
      <c r="FU2781" s="22"/>
      <c r="FV2781" s="22"/>
      <c r="FW2781" s="22"/>
      <c r="FX2781" s="22"/>
      <c r="FY2781" s="22"/>
      <c r="FZ2781" s="22"/>
      <c r="GA2781" s="22"/>
      <c r="GB2781" s="22"/>
      <c r="GC2781" s="24"/>
      <c r="GD2781" s="22"/>
      <c r="GE2781" s="22"/>
      <c r="GF2781" s="22"/>
      <c r="GG2781" s="22"/>
      <c r="GH2781" s="22"/>
      <c r="GI2781" s="22"/>
      <c r="GJ2781" s="22"/>
      <c r="GK2781" s="22"/>
      <c r="GL2781" s="22"/>
      <c r="GM2781" s="22"/>
      <c r="GN2781" s="22"/>
      <c r="GO2781" s="22"/>
      <c r="GP2781" s="22"/>
      <c r="GQ2781" s="22"/>
      <c r="GR2781" s="22"/>
      <c r="GS2781" s="22"/>
      <c r="GT2781" s="22"/>
      <c r="GU2781" s="22"/>
      <c r="GV2781" s="22"/>
      <c r="GW2781" s="22"/>
      <c r="GX2781" s="22"/>
      <c r="GY2781" s="22"/>
      <c r="GZ2781" s="22"/>
      <c r="HA2781" s="22"/>
      <c r="HB2781" s="22"/>
      <c r="HC2781" s="22"/>
      <c r="HD2781" s="22"/>
      <c r="HE2781" s="22"/>
      <c r="HF2781" s="22"/>
      <c r="HG2781" s="22"/>
      <c r="HH2781" s="22"/>
      <c r="HI2781" s="24"/>
      <c r="HJ2781" s="22"/>
      <c r="HK2781" s="22"/>
      <c r="HL2781" s="22"/>
      <c r="HM2781" s="22"/>
      <c r="HN2781" s="22"/>
      <c r="HO2781" s="22"/>
      <c r="HP2781" s="22"/>
      <c r="HQ2781" s="22"/>
      <c r="HR2781" s="22"/>
      <c r="HS2781" s="22"/>
      <c r="HT2781" s="22"/>
      <c r="HU2781" s="22"/>
      <c r="HV2781" s="22"/>
      <c r="HW2781" s="22"/>
      <c r="HX2781" s="22"/>
      <c r="HY2781" s="22"/>
      <c r="HZ2781" s="22"/>
      <c r="IA2781" s="22"/>
      <c r="IB2781" s="22"/>
      <c r="IC2781" s="22"/>
      <c r="ID2781" s="22"/>
      <c r="IE2781" s="22"/>
      <c r="IF2781" s="22"/>
      <c r="IG2781" s="22"/>
      <c r="IH2781" s="22"/>
      <c r="II2781" s="22"/>
      <c r="IJ2781" s="22"/>
      <c r="IK2781" s="22"/>
      <c r="IL2781" s="22"/>
      <c r="IM2781" s="22"/>
      <c r="IN2781" s="22"/>
      <c r="IO2781" s="24"/>
      <c r="IP2781" s="22"/>
      <c r="IQ2781" s="22"/>
      <c r="IR2781" s="22"/>
      <c r="IS2781" s="22"/>
      <c r="IT2781" s="22"/>
      <c r="IU2781" s="22"/>
      <c r="IV2781" s="22"/>
      <c r="IW2781" s="22"/>
      <c r="IX2781" s="22"/>
      <c r="IY2781" s="22"/>
      <c r="IZ2781" s="22"/>
      <c r="JA2781" s="22"/>
      <c r="JB2781" s="22"/>
      <c r="JC2781" s="22"/>
      <c r="JD2781" s="22"/>
      <c r="JE2781" s="22"/>
      <c r="JF2781" s="22"/>
      <c r="JG2781" s="22"/>
      <c r="JH2781" s="22"/>
      <c r="JI2781" s="22"/>
      <c r="JJ2781" s="22"/>
      <c r="JK2781" s="22"/>
      <c r="JL2781" s="22"/>
      <c r="JM2781" s="22"/>
      <c r="JN2781" s="22"/>
      <c r="JO2781" s="22"/>
      <c r="JP2781" s="22"/>
      <c r="JQ2781" s="22"/>
      <c r="JR2781" s="22"/>
      <c r="JS2781" s="22"/>
      <c r="JT2781" s="22"/>
      <c r="JU2781" s="24"/>
      <c r="JV2781" s="22"/>
      <c r="JW2781" s="22"/>
      <c r="JX2781" s="22"/>
      <c r="JY2781" s="22"/>
      <c r="JZ2781" s="22"/>
      <c r="KA2781" s="22"/>
      <c r="KB2781" s="22"/>
      <c r="KC2781" s="22"/>
      <c r="KD2781" s="22"/>
      <c r="KE2781" s="22"/>
      <c r="KF2781" s="22"/>
      <c r="KG2781" s="22"/>
      <c r="KH2781" s="22"/>
      <c r="KI2781" s="22"/>
      <c r="KJ2781" s="22"/>
      <c r="KK2781" s="22"/>
      <c r="KL2781" s="22"/>
      <c r="KM2781" s="22"/>
      <c r="KN2781" s="22"/>
      <c r="KO2781" s="22"/>
      <c r="KP2781" s="22"/>
      <c r="KQ2781" s="22"/>
      <c r="KR2781" s="22"/>
      <c r="KS2781" s="22"/>
      <c r="KT2781" s="22"/>
      <c r="KU2781" s="22"/>
      <c r="KV2781" s="22"/>
      <c r="KW2781" s="22"/>
      <c r="KX2781" s="22"/>
      <c r="KY2781" s="22"/>
      <c r="KZ2781" s="22"/>
      <c r="LA2781" s="24"/>
      <c r="LB2781" s="22"/>
      <c r="LC2781" s="22"/>
      <c r="LD2781" s="22"/>
      <c r="LE2781" s="22"/>
      <c r="LF2781" s="22"/>
      <c r="LG2781" s="22"/>
      <c r="LH2781" s="22"/>
      <c r="LI2781" s="22"/>
      <c r="LJ2781" s="22"/>
      <c r="LK2781" s="22"/>
      <c r="LL2781" s="22"/>
      <c r="LM2781" s="22"/>
      <c r="LN2781" s="22"/>
      <c r="LO2781" s="22"/>
      <c r="LP2781" s="22"/>
      <c r="LQ2781" s="22"/>
      <c r="LR2781" s="22"/>
      <c r="LS2781" s="22"/>
      <c r="LT2781" s="22"/>
      <c r="LU2781" s="22"/>
      <c r="LV2781" s="22"/>
      <c r="LW2781" s="22"/>
      <c r="LX2781" s="22"/>
      <c r="LY2781" s="22"/>
      <c r="LZ2781" s="22"/>
      <c r="MA2781" s="22"/>
      <c r="MB2781" s="22"/>
      <c r="MC2781" s="22"/>
      <c r="MD2781" s="22"/>
      <c r="ME2781" s="22"/>
      <c r="MF2781" s="22"/>
      <c r="MG2781" s="24"/>
      <c r="MH2781" s="22"/>
      <c r="MI2781" s="22"/>
      <c r="MJ2781" s="22"/>
      <c r="MK2781" s="22"/>
      <c r="ML2781" s="22"/>
      <c r="MM2781" s="22"/>
      <c r="MN2781" s="22"/>
      <c r="MO2781" s="22"/>
      <c r="MP2781" s="22"/>
      <c r="MQ2781" s="22"/>
      <c r="MR2781" s="22"/>
      <c r="MS2781" s="22"/>
      <c r="MT2781" s="22"/>
      <c r="MU2781" s="22"/>
      <c r="MV2781" s="22"/>
      <c r="MW2781" s="22"/>
      <c r="MX2781" s="22"/>
      <c r="MY2781" s="22"/>
      <c r="MZ2781" s="22"/>
      <c r="NA2781" s="22"/>
      <c r="NB2781" s="22"/>
      <c r="NC2781" s="22"/>
      <c r="ND2781" s="22"/>
      <c r="NE2781" s="22"/>
      <c r="NF2781" s="22"/>
      <c r="NG2781" s="22"/>
      <c r="NH2781" s="22"/>
      <c r="NI2781" s="22"/>
      <c r="NJ2781" s="22"/>
      <c r="NK2781" s="22"/>
      <c r="NL2781" s="22"/>
      <c r="NM2781" s="24"/>
      <c r="NN2781" s="22"/>
      <c r="NO2781" s="22"/>
      <c r="NP2781" s="22"/>
      <c r="NQ2781" s="22"/>
      <c r="NR2781" s="22"/>
      <c r="NS2781" s="22"/>
      <c r="NT2781" s="22"/>
      <c r="NU2781" s="22"/>
      <c r="NV2781" s="22"/>
      <c r="NW2781" s="22"/>
      <c r="NX2781" s="22"/>
      <c r="NY2781" s="22"/>
      <c r="NZ2781" s="22"/>
      <c r="OA2781" s="22"/>
      <c r="OB2781" s="22"/>
      <c r="OC2781" s="22"/>
      <c r="OD2781" s="22"/>
      <c r="OE2781" s="22"/>
      <c r="OF2781" s="22"/>
      <c r="OG2781" s="22"/>
      <c r="OH2781" s="22"/>
      <c r="OI2781" s="22"/>
      <c r="OJ2781" s="22"/>
      <c r="OK2781" s="22"/>
      <c r="OL2781" s="22"/>
      <c r="OM2781" s="22"/>
      <c r="ON2781" s="22"/>
      <c r="OO2781" s="22"/>
      <c r="OP2781" s="22"/>
      <c r="OQ2781" s="22"/>
      <c r="OR2781" s="22"/>
    </row>
    <row r="2782" spans="1:408" ht="15" thickBot="1">
      <c r="A2782" s="1"/>
      <c r="B2782" s="12"/>
      <c r="C2782" s="12"/>
      <c r="D2782" s="22"/>
      <c r="E2782" s="54"/>
      <c r="F2782" s="54"/>
      <c r="G2782" s="54"/>
      <c r="H2782" s="55"/>
      <c r="I2782" s="22"/>
      <c r="J2782" s="56"/>
      <c r="K2782" s="81"/>
      <c r="L2782" s="57"/>
      <c r="M2782" s="57"/>
      <c r="N2782" s="55"/>
      <c r="O2782" s="58"/>
      <c r="P2782" s="58"/>
      <c r="Q2782" s="59"/>
      <c r="R2782" s="60"/>
      <c r="S2782" s="60"/>
      <c r="T2782" s="22"/>
      <c r="U2782" s="1"/>
      <c r="V2782" s="23"/>
      <c r="X2782" s="24"/>
      <c r="Y2782" s="24"/>
      <c r="Z2782" s="22"/>
      <c r="AA2782" s="22"/>
      <c r="AB2782" s="22"/>
      <c r="AC2782" s="22"/>
      <c r="AD2782" s="22"/>
      <c r="AE2782" s="22"/>
      <c r="AF2782" s="22"/>
      <c r="AG2782" s="22"/>
      <c r="AH2782" s="22"/>
      <c r="AI2782" s="22"/>
      <c r="AJ2782" s="22"/>
      <c r="AK2782" s="22"/>
      <c r="AL2782" s="22"/>
      <c r="AM2782" s="22"/>
      <c r="AN2782" s="22"/>
      <c r="AO2782" s="22"/>
      <c r="AP2782" s="22"/>
      <c r="AQ2782" s="22"/>
      <c r="AR2782" s="22"/>
      <c r="AS2782" s="22"/>
      <c r="AT2782" s="22"/>
      <c r="AU2782" s="22"/>
      <c r="AV2782" s="22"/>
      <c r="AW2782" s="22"/>
      <c r="AX2782" s="22"/>
      <c r="AY2782" s="22"/>
      <c r="AZ2782" s="22"/>
      <c r="BA2782" s="22"/>
      <c r="BB2782" s="22"/>
      <c r="BC2782" s="22"/>
      <c r="BD2782" s="22"/>
      <c r="BE2782" s="24"/>
      <c r="BF2782" s="22"/>
      <c r="BG2782" s="22"/>
      <c r="BH2782" s="22"/>
      <c r="BI2782" s="22"/>
      <c r="BJ2782" s="22"/>
      <c r="BK2782" s="22"/>
      <c r="BL2782" s="22"/>
      <c r="BM2782" s="22"/>
      <c r="BN2782" s="22"/>
      <c r="BO2782" s="22"/>
      <c r="BP2782" s="22"/>
      <c r="BQ2782" s="22"/>
      <c r="BR2782" s="22"/>
      <c r="BS2782" s="22"/>
      <c r="BT2782" s="22"/>
      <c r="BU2782" s="22"/>
      <c r="BV2782" s="22"/>
      <c r="BW2782" s="22"/>
      <c r="BX2782" s="22"/>
      <c r="BY2782" s="22"/>
      <c r="BZ2782" s="22"/>
      <c r="CA2782" s="22"/>
      <c r="CB2782" s="22"/>
      <c r="CC2782" s="22"/>
      <c r="CD2782" s="22"/>
      <c r="CE2782" s="22"/>
      <c r="CF2782" s="22"/>
      <c r="CG2782" s="22"/>
      <c r="CH2782" s="22"/>
      <c r="CI2782" s="22"/>
      <c r="CJ2782" s="22"/>
      <c r="CK2782" s="24"/>
      <c r="CL2782" s="22"/>
      <c r="CM2782" s="22"/>
      <c r="CN2782" s="22"/>
      <c r="CO2782" s="22"/>
      <c r="CP2782" s="22"/>
      <c r="CQ2782" s="22"/>
      <c r="CR2782" s="22"/>
      <c r="CS2782" s="22"/>
      <c r="CT2782" s="22"/>
      <c r="CU2782" s="22"/>
      <c r="CV2782" s="22"/>
      <c r="CW2782" s="22"/>
      <c r="CX2782" s="22"/>
      <c r="CY2782" s="22"/>
      <c r="CZ2782" s="22"/>
      <c r="DA2782" s="22"/>
      <c r="DB2782" s="22"/>
      <c r="DC2782" s="22"/>
      <c r="DD2782" s="22"/>
      <c r="DE2782" s="22"/>
      <c r="DF2782" s="22"/>
      <c r="DG2782" s="22"/>
      <c r="DH2782" s="22"/>
      <c r="DI2782" s="22"/>
      <c r="DJ2782" s="22"/>
      <c r="DK2782" s="22"/>
      <c r="DL2782" s="22"/>
      <c r="DM2782" s="22"/>
      <c r="DN2782" s="22"/>
      <c r="DO2782" s="22"/>
      <c r="DP2782" s="22"/>
      <c r="DQ2782" s="24"/>
      <c r="DR2782" s="22"/>
      <c r="DS2782" s="22"/>
      <c r="DT2782" s="22"/>
      <c r="DU2782" s="22"/>
      <c r="DV2782" s="22"/>
      <c r="DW2782" s="22"/>
      <c r="DX2782" s="22"/>
      <c r="DY2782" s="22"/>
      <c r="DZ2782" s="22"/>
      <c r="EA2782" s="22"/>
      <c r="EB2782" s="22"/>
      <c r="EC2782" s="22"/>
      <c r="ED2782" s="22"/>
      <c r="EE2782" s="22"/>
      <c r="EF2782" s="22"/>
      <c r="EG2782" s="22"/>
      <c r="EH2782" s="22"/>
      <c r="EI2782" s="22"/>
      <c r="EJ2782" s="22"/>
      <c r="EK2782" s="22"/>
      <c r="EL2782" s="22"/>
      <c r="EM2782" s="22"/>
      <c r="EN2782" s="22"/>
      <c r="EO2782" s="22"/>
      <c r="EP2782" s="22"/>
      <c r="EQ2782" s="22"/>
      <c r="ER2782" s="22"/>
      <c r="ES2782" s="22"/>
      <c r="ET2782" s="22"/>
      <c r="EU2782" s="22"/>
      <c r="EV2782" s="22"/>
      <c r="EW2782" s="24"/>
      <c r="EX2782" s="22"/>
      <c r="EY2782" s="22"/>
      <c r="EZ2782" s="22"/>
      <c r="FA2782" s="22"/>
      <c r="FB2782" s="22"/>
      <c r="FC2782" s="22"/>
      <c r="FD2782" s="22"/>
      <c r="FE2782" s="22"/>
      <c r="FF2782" s="22"/>
      <c r="FG2782" s="22"/>
      <c r="FH2782" s="22"/>
      <c r="FI2782" s="22"/>
      <c r="FJ2782" s="22"/>
      <c r="FK2782" s="22"/>
      <c r="FL2782" s="22"/>
      <c r="FM2782" s="22"/>
      <c r="FN2782" s="22"/>
      <c r="FO2782" s="22"/>
      <c r="FP2782" s="22"/>
      <c r="FQ2782" s="22"/>
      <c r="FR2782" s="22"/>
      <c r="FS2782" s="22"/>
      <c r="FT2782" s="22"/>
      <c r="FU2782" s="22"/>
      <c r="FV2782" s="22"/>
      <c r="FW2782" s="22"/>
      <c r="FX2782" s="22"/>
      <c r="FY2782" s="22"/>
      <c r="FZ2782" s="22"/>
      <c r="GA2782" s="22"/>
      <c r="GB2782" s="22"/>
      <c r="GC2782" s="24"/>
      <c r="GD2782" s="22"/>
      <c r="GE2782" s="22"/>
      <c r="GF2782" s="22"/>
      <c r="GG2782" s="22"/>
      <c r="GH2782" s="22"/>
      <c r="GI2782" s="22"/>
      <c r="GJ2782" s="22"/>
      <c r="GK2782" s="22"/>
      <c r="GL2782" s="22"/>
      <c r="GM2782" s="22"/>
      <c r="GN2782" s="22"/>
      <c r="GO2782" s="22"/>
      <c r="GP2782" s="22"/>
      <c r="GQ2782" s="22"/>
      <c r="GR2782" s="22"/>
      <c r="GS2782" s="22"/>
      <c r="GT2782" s="22"/>
      <c r="GU2782" s="22"/>
      <c r="GV2782" s="22"/>
      <c r="GW2782" s="22"/>
      <c r="GX2782" s="22"/>
      <c r="GY2782" s="22"/>
      <c r="GZ2782" s="22"/>
      <c r="HA2782" s="22"/>
      <c r="HB2782" s="22"/>
      <c r="HC2782" s="22"/>
      <c r="HD2782" s="22"/>
      <c r="HE2782" s="22"/>
      <c r="HF2782" s="22"/>
      <c r="HG2782" s="22"/>
      <c r="HH2782" s="22"/>
      <c r="HI2782" s="24"/>
      <c r="HJ2782" s="22"/>
      <c r="HK2782" s="22"/>
      <c r="HL2782" s="22"/>
      <c r="HM2782" s="22"/>
      <c r="HN2782" s="22"/>
      <c r="HO2782" s="22"/>
      <c r="HP2782" s="22"/>
      <c r="HQ2782" s="22"/>
      <c r="HR2782" s="22"/>
      <c r="HS2782" s="22"/>
      <c r="HT2782" s="22"/>
      <c r="HU2782" s="22"/>
      <c r="HV2782" s="22"/>
      <c r="HW2782" s="22"/>
      <c r="HX2782" s="22"/>
      <c r="HY2782" s="22"/>
      <c r="HZ2782" s="22"/>
      <c r="IA2782" s="22"/>
      <c r="IB2782" s="22"/>
      <c r="IC2782" s="22"/>
      <c r="ID2782" s="22"/>
      <c r="IE2782" s="22"/>
      <c r="IF2782" s="22"/>
      <c r="IG2782" s="22"/>
      <c r="IH2782" s="22"/>
      <c r="II2782" s="22"/>
      <c r="IJ2782" s="22"/>
      <c r="IK2782" s="22"/>
      <c r="IL2782" s="22"/>
      <c r="IM2782" s="22"/>
      <c r="IN2782" s="22"/>
      <c r="IO2782" s="24"/>
      <c r="IP2782" s="22"/>
      <c r="IQ2782" s="22"/>
      <c r="IR2782" s="22"/>
      <c r="IS2782" s="22"/>
      <c r="IT2782" s="22"/>
      <c r="IU2782" s="22"/>
      <c r="IV2782" s="22"/>
      <c r="IW2782" s="22"/>
      <c r="IX2782" s="22"/>
      <c r="IY2782" s="22"/>
      <c r="IZ2782" s="22"/>
      <c r="JA2782" s="22"/>
      <c r="JB2782" s="22"/>
      <c r="JC2782" s="22"/>
      <c r="JD2782" s="22"/>
      <c r="JE2782" s="22"/>
      <c r="JF2782" s="22"/>
      <c r="JG2782" s="22"/>
      <c r="JH2782" s="22"/>
      <c r="JI2782" s="22"/>
      <c r="JJ2782" s="22"/>
      <c r="JK2782" s="22"/>
      <c r="JL2782" s="22"/>
      <c r="JM2782" s="22"/>
      <c r="JN2782" s="22"/>
      <c r="JO2782" s="22"/>
      <c r="JP2782" s="22"/>
      <c r="JQ2782" s="22"/>
      <c r="JR2782" s="22"/>
      <c r="JS2782" s="22"/>
      <c r="JT2782" s="22"/>
      <c r="JU2782" s="24"/>
      <c r="JV2782" s="22"/>
      <c r="JW2782" s="22"/>
      <c r="JX2782" s="22"/>
      <c r="JY2782" s="22"/>
      <c r="JZ2782" s="22"/>
      <c r="KA2782" s="22"/>
      <c r="KB2782" s="22"/>
      <c r="KC2782" s="22"/>
      <c r="KD2782" s="22"/>
      <c r="KE2782" s="22"/>
      <c r="KF2782" s="22"/>
      <c r="KG2782" s="22"/>
      <c r="KH2782" s="22"/>
      <c r="KI2782" s="22"/>
      <c r="KJ2782" s="22"/>
      <c r="KK2782" s="22"/>
      <c r="KL2782" s="22"/>
      <c r="KM2782" s="22"/>
      <c r="KN2782" s="22"/>
      <c r="KO2782" s="22"/>
      <c r="KP2782" s="22"/>
      <c r="KQ2782" s="22"/>
      <c r="KR2782" s="22"/>
      <c r="KS2782" s="22"/>
      <c r="KT2782" s="22"/>
      <c r="KU2782" s="22"/>
      <c r="KV2782" s="22"/>
      <c r="KW2782" s="22"/>
      <c r="KX2782" s="22"/>
      <c r="KY2782" s="22"/>
      <c r="KZ2782" s="22"/>
      <c r="LA2782" s="24"/>
      <c r="LB2782" s="22"/>
      <c r="LC2782" s="22"/>
      <c r="LD2782" s="22"/>
      <c r="LE2782" s="22"/>
      <c r="LF2782" s="22"/>
      <c r="LG2782" s="22"/>
      <c r="LH2782" s="22"/>
      <c r="LI2782" s="22"/>
      <c r="LJ2782" s="22"/>
      <c r="LK2782" s="22"/>
      <c r="LL2782" s="22"/>
      <c r="LM2782" s="22"/>
      <c r="LN2782" s="22"/>
      <c r="LO2782" s="22"/>
      <c r="LP2782" s="22"/>
      <c r="LQ2782" s="22"/>
      <c r="LR2782" s="22"/>
      <c r="LS2782" s="22"/>
      <c r="LT2782" s="22"/>
      <c r="LU2782" s="22"/>
      <c r="LV2782" s="22"/>
      <c r="LW2782" s="22"/>
      <c r="LX2782" s="22"/>
      <c r="LY2782" s="22"/>
      <c r="LZ2782" s="22"/>
      <c r="MA2782" s="22"/>
      <c r="MB2782" s="22"/>
      <c r="MC2782" s="22"/>
      <c r="MD2782" s="22"/>
      <c r="ME2782" s="22"/>
      <c r="MF2782" s="22"/>
      <c r="MG2782" s="24"/>
      <c r="MH2782" s="22"/>
      <c r="MI2782" s="22"/>
      <c r="MJ2782" s="22"/>
      <c r="MK2782" s="22"/>
      <c r="ML2782" s="22"/>
      <c r="MM2782" s="22"/>
      <c r="MN2782" s="22"/>
      <c r="MO2782" s="22"/>
      <c r="MP2782" s="22"/>
      <c r="MQ2782" s="22"/>
      <c r="MR2782" s="22"/>
      <c r="MS2782" s="22"/>
      <c r="MT2782" s="22"/>
      <c r="MU2782" s="22"/>
      <c r="MV2782" s="22"/>
      <c r="MW2782" s="22"/>
      <c r="MX2782" s="22"/>
      <c r="MY2782" s="22"/>
      <c r="MZ2782" s="22"/>
      <c r="NA2782" s="22"/>
      <c r="NB2782" s="22"/>
      <c r="NC2782" s="22"/>
      <c r="ND2782" s="22"/>
      <c r="NE2782" s="22"/>
      <c r="NF2782" s="22"/>
      <c r="NG2782" s="22"/>
      <c r="NH2782" s="22"/>
      <c r="NI2782" s="22"/>
      <c r="NJ2782" s="22"/>
      <c r="NK2782" s="22"/>
      <c r="NL2782" s="22"/>
      <c r="NM2782" s="24"/>
      <c r="NN2782" s="22"/>
      <c r="NO2782" s="22"/>
      <c r="NP2782" s="22"/>
      <c r="NQ2782" s="22"/>
      <c r="NR2782" s="22"/>
      <c r="NS2782" s="22"/>
      <c r="NT2782" s="22"/>
      <c r="NU2782" s="22"/>
      <c r="NV2782" s="22"/>
      <c r="NW2782" s="22"/>
      <c r="NX2782" s="22"/>
      <c r="NY2782" s="22"/>
      <c r="NZ2782" s="22"/>
      <c r="OA2782" s="22"/>
      <c r="OB2782" s="22"/>
      <c r="OC2782" s="22"/>
      <c r="OD2782" s="22"/>
      <c r="OE2782" s="22"/>
      <c r="OF2782" s="22"/>
      <c r="OG2782" s="22"/>
      <c r="OH2782" s="22"/>
      <c r="OI2782" s="22"/>
      <c r="OJ2782" s="22"/>
      <c r="OK2782" s="22"/>
      <c r="OL2782" s="22"/>
      <c r="OM2782" s="22"/>
      <c r="ON2782" s="22"/>
      <c r="OO2782" s="22"/>
      <c r="OP2782" s="22"/>
      <c r="OQ2782" s="22"/>
      <c r="OR2782" s="22"/>
    </row>
    <row r="2783" spans="1:408" ht="15" thickBot="1">
      <c r="A2783" s="1"/>
      <c r="B2783" s="12"/>
      <c r="C2783" s="12"/>
      <c r="D2783" s="22"/>
      <c r="E2783" s="54"/>
      <c r="F2783" s="54"/>
      <c r="G2783" s="54"/>
      <c r="H2783" s="55"/>
      <c r="I2783" s="22"/>
      <c r="J2783" s="56"/>
      <c r="K2783" s="80"/>
      <c r="L2783" s="57"/>
      <c r="M2783" s="57"/>
      <c r="N2783" s="55"/>
      <c r="O2783" s="58"/>
      <c r="P2783" s="58"/>
      <c r="Q2783" s="59"/>
      <c r="R2783" s="60"/>
      <c r="S2783" s="60"/>
      <c r="T2783" s="22"/>
      <c r="U2783" s="1"/>
      <c r="V2783" s="23"/>
      <c r="X2783" s="24"/>
      <c r="Y2783" s="24"/>
      <c r="Z2783" s="22"/>
      <c r="AA2783" s="22"/>
      <c r="AB2783" s="22"/>
      <c r="AC2783" s="22"/>
      <c r="AD2783" s="22"/>
      <c r="AE2783" s="22"/>
      <c r="AF2783" s="22"/>
      <c r="AG2783" s="22"/>
      <c r="AH2783" s="22"/>
      <c r="AI2783" s="22"/>
      <c r="AJ2783" s="22"/>
      <c r="AK2783" s="22"/>
      <c r="AL2783" s="22"/>
      <c r="AM2783" s="22"/>
      <c r="AN2783" s="22"/>
      <c r="AO2783" s="22"/>
      <c r="AP2783" s="22"/>
      <c r="AQ2783" s="22"/>
      <c r="AR2783" s="22"/>
      <c r="AS2783" s="22"/>
      <c r="AT2783" s="22"/>
      <c r="AU2783" s="22"/>
      <c r="AV2783" s="22"/>
      <c r="AW2783" s="22"/>
      <c r="AX2783" s="22"/>
      <c r="AY2783" s="22"/>
      <c r="AZ2783" s="22"/>
      <c r="BA2783" s="22"/>
      <c r="BB2783" s="22"/>
      <c r="BC2783" s="22"/>
      <c r="BD2783" s="22"/>
      <c r="BE2783" s="24"/>
      <c r="BF2783" s="22"/>
      <c r="BG2783" s="22"/>
      <c r="BH2783" s="22"/>
      <c r="BI2783" s="22"/>
      <c r="BJ2783" s="22"/>
      <c r="BK2783" s="22"/>
      <c r="BL2783" s="22"/>
      <c r="BM2783" s="22"/>
      <c r="BN2783" s="22"/>
      <c r="BO2783" s="22"/>
      <c r="BP2783" s="22"/>
      <c r="BQ2783" s="22"/>
      <c r="BR2783" s="22"/>
      <c r="BS2783" s="22"/>
      <c r="BT2783" s="22"/>
      <c r="BU2783" s="22"/>
      <c r="BV2783" s="22"/>
      <c r="BW2783" s="22"/>
      <c r="BX2783" s="22"/>
      <c r="BY2783" s="22"/>
      <c r="BZ2783" s="22"/>
      <c r="CA2783" s="22"/>
      <c r="CB2783" s="22"/>
      <c r="CC2783" s="22"/>
      <c r="CD2783" s="22"/>
      <c r="CE2783" s="22"/>
      <c r="CF2783" s="22"/>
      <c r="CG2783" s="22"/>
      <c r="CH2783" s="22"/>
      <c r="CI2783" s="22"/>
      <c r="CJ2783" s="22"/>
      <c r="CK2783" s="24"/>
      <c r="CL2783" s="22"/>
      <c r="CM2783" s="22"/>
      <c r="CN2783" s="22"/>
      <c r="CO2783" s="22"/>
      <c r="CP2783" s="22"/>
      <c r="CQ2783" s="22"/>
      <c r="CR2783" s="22"/>
      <c r="CS2783" s="22"/>
      <c r="CT2783" s="22"/>
      <c r="CU2783" s="22"/>
      <c r="CV2783" s="22"/>
      <c r="CW2783" s="22"/>
      <c r="CX2783" s="22"/>
      <c r="CY2783" s="22"/>
      <c r="CZ2783" s="22"/>
      <c r="DA2783" s="22"/>
      <c r="DB2783" s="22"/>
      <c r="DC2783" s="22"/>
      <c r="DD2783" s="22"/>
      <c r="DE2783" s="22"/>
      <c r="DF2783" s="22"/>
      <c r="DG2783" s="22"/>
      <c r="DH2783" s="22"/>
      <c r="DI2783" s="22"/>
      <c r="DJ2783" s="22"/>
      <c r="DK2783" s="22"/>
      <c r="DL2783" s="22"/>
      <c r="DM2783" s="22"/>
      <c r="DN2783" s="22"/>
      <c r="DO2783" s="22"/>
      <c r="DP2783" s="22"/>
      <c r="DQ2783" s="24"/>
      <c r="DR2783" s="22"/>
      <c r="DS2783" s="22"/>
      <c r="DT2783" s="22"/>
      <c r="DU2783" s="22"/>
      <c r="DV2783" s="22"/>
      <c r="DW2783" s="22"/>
      <c r="DX2783" s="22"/>
      <c r="DY2783" s="22"/>
      <c r="DZ2783" s="22"/>
      <c r="EA2783" s="22"/>
      <c r="EB2783" s="22"/>
      <c r="EC2783" s="22"/>
      <c r="ED2783" s="22"/>
      <c r="EE2783" s="22"/>
      <c r="EF2783" s="22"/>
      <c r="EG2783" s="22"/>
      <c r="EH2783" s="22"/>
      <c r="EI2783" s="22"/>
      <c r="EJ2783" s="22"/>
      <c r="EK2783" s="22"/>
      <c r="EL2783" s="22"/>
      <c r="EM2783" s="22"/>
      <c r="EN2783" s="22"/>
      <c r="EO2783" s="22"/>
      <c r="EP2783" s="22"/>
      <c r="EQ2783" s="22"/>
      <c r="ER2783" s="22"/>
      <c r="ES2783" s="22"/>
      <c r="ET2783" s="22"/>
      <c r="EU2783" s="22"/>
      <c r="EV2783" s="22"/>
      <c r="EW2783" s="24"/>
      <c r="EX2783" s="22"/>
      <c r="EY2783" s="22"/>
      <c r="EZ2783" s="22"/>
      <c r="FA2783" s="22"/>
      <c r="FB2783" s="22"/>
      <c r="FC2783" s="22"/>
      <c r="FD2783" s="22"/>
      <c r="FE2783" s="22"/>
      <c r="FF2783" s="22"/>
      <c r="FG2783" s="22"/>
      <c r="FH2783" s="22"/>
      <c r="FI2783" s="22"/>
      <c r="FJ2783" s="22"/>
      <c r="FK2783" s="22"/>
      <c r="FL2783" s="22"/>
      <c r="FM2783" s="22"/>
      <c r="FN2783" s="22"/>
      <c r="FO2783" s="22"/>
      <c r="FP2783" s="22"/>
      <c r="FQ2783" s="22"/>
      <c r="FR2783" s="22"/>
      <c r="FS2783" s="22"/>
      <c r="FT2783" s="22"/>
      <c r="FU2783" s="22"/>
      <c r="FV2783" s="22"/>
      <c r="FW2783" s="22"/>
      <c r="FX2783" s="22"/>
      <c r="FY2783" s="22"/>
      <c r="FZ2783" s="22"/>
      <c r="GA2783" s="22"/>
      <c r="GB2783" s="22"/>
      <c r="GC2783" s="24"/>
      <c r="GD2783" s="22"/>
      <c r="GE2783" s="22"/>
      <c r="GF2783" s="22"/>
      <c r="GG2783" s="22"/>
      <c r="GH2783" s="22"/>
      <c r="GI2783" s="22"/>
      <c r="GJ2783" s="22"/>
      <c r="GK2783" s="22"/>
      <c r="GL2783" s="22"/>
      <c r="GM2783" s="22"/>
      <c r="GN2783" s="22"/>
      <c r="GO2783" s="22"/>
      <c r="GP2783" s="22"/>
      <c r="GQ2783" s="22"/>
      <c r="GR2783" s="22"/>
      <c r="GS2783" s="22"/>
      <c r="GT2783" s="22"/>
      <c r="GU2783" s="22"/>
      <c r="GV2783" s="22"/>
      <c r="GW2783" s="22"/>
      <c r="GX2783" s="22"/>
      <c r="GY2783" s="22"/>
      <c r="GZ2783" s="22"/>
      <c r="HA2783" s="22"/>
      <c r="HB2783" s="22"/>
      <c r="HC2783" s="22"/>
      <c r="HD2783" s="22"/>
      <c r="HE2783" s="22"/>
      <c r="HF2783" s="22"/>
      <c r="HG2783" s="22"/>
      <c r="HH2783" s="22"/>
      <c r="HI2783" s="24"/>
      <c r="HJ2783" s="22"/>
      <c r="HK2783" s="22"/>
      <c r="HL2783" s="22"/>
      <c r="HM2783" s="22"/>
      <c r="HN2783" s="22"/>
      <c r="HO2783" s="22"/>
      <c r="HP2783" s="22"/>
      <c r="HQ2783" s="22"/>
      <c r="HR2783" s="22"/>
      <c r="HS2783" s="22"/>
      <c r="HT2783" s="22"/>
      <c r="HU2783" s="22"/>
      <c r="HV2783" s="22"/>
      <c r="HW2783" s="22"/>
      <c r="HX2783" s="22"/>
      <c r="HY2783" s="22"/>
      <c r="HZ2783" s="22"/>
      <c r="IA2783" s="22"/>
      <c r="IB2783" s="22"/>
      <c r="IC2783" s="22"/>
      <c r="ID2783" s="22"/>
      <c r="IE2783" s="22"/>
      <c r="IF2783" s="22"/>
      <c r="IG2783" s="22"/>
      <c r="IH2783" s="22"/>
      <c r="II2783" s="22"/>
      <c r="IJ2783" s="22"/>
      <c r="IK2783" s="22"/>
      <c r="IL2783" s="22"/>
      <c r="IM2783" s="22"/>
      <c r="IN2783" s="22"/>
      <c r="IO2783" s="24"/>
      <c r="IP2783" s="22"/>
      <c r="IQ2783" s="22"/>
      <c r="IR2783" s="22"/>
      <c r="IS2783" s="22"/>
      <c r="IT2783" s="22"/>
      <c r="IU2783" s="22"/>
      <c r="IV2783" s="22"/>
      <c r="IW2783" s="22"/>
      <c r="IX2783" s="22"/>
      <c r="IY2783" s="22"/>
      <c r="IZ2783" s="22"/>
      <c r="JA2783" s="22"/>
      <c r="JB2783" s="22"/>
      <c r="JC2783" s="22"/>
      <c r="JD2783" s="22"/>
      <c r="JE2783" s="22"/>
      <c r="JF2783" s="22"/>
      <c r="JG2783" s="22"/>
      <c r="JH2783" s="22"/>
      <c r="JI2783" s="22"/>
      <c r="JJ2783" s="22"/>
      <c r="JK2783" s="22"/>
      <c r="JL2783" s="22"/>
      <c r="JM2783" s="22"/>
      <c r="JN2783" s="22"/>
      <c r="JO2783" s="22"/>
      <c r="JP2783" s="22"/>
      <c r="JQ2783" s="22"/>
      <c r="JR2783" s="22"/>
      <c r="JS2783" s="22"/>
      <c r="JT2783" s="22"/>
      <c r="JU2783" s="24"/>
      <c r="JV2783" s="22"/>
      <c r="JW2783" s="22"/>
      <c r="JX2783" s="22"/>
      <c r="JY2783" s="22"/>
      <c r="JZ2783" s="22"/>
      <c r="KA2783" s="22"/>
      <c r="KB2783" s="22"/>
      <c r="KC2783" s="22"/>
      <c r="KD2783" s="22"/>
      <c r="KE2783" s="22"/>
      <c r="KF2783" s="22"/>
      <c r="KG2783" s="22"/>
      <c r="KH2783" s="22"/>
      <c r="KI2783" s="22"/>
      <c r="KJ2783" s="22"/>
      <c r="KK2783" s="22"/>
      <c r="KL2783" s="22"/>
      <c r="KM2783" s="22"/>
      <c r="KN2783" s="22"/>
      <c r="KO2783" s="22"/>
      <c r="KP2783" s="22"/>
      <c r="KQ2783" s="22"/>
      <c r="KR2783" s="22"/>
      <c r="KS2783" s="22"/>
      <c r="KT2783" s="22"/>
      <c r="KU2783" s="22"/>
      <c r="KV2783" s="22"/>
      <c r="KW2783" s="22"/>
      <c r="KX2783" s="22"/>
      <c r="KY2783" s="22"/>
      <c r="KZ2783" s="22"/>
      <c r="LA2783" s="24"/>
      <c r="LB2783" s="22"/>
      <c r="LC2783" s="22"/>
      <c r="LD2783" s="22"/>
      <c r="LE2783" s="22"/>
      <c r="LF2783" s="22"/>
      <c r="LG2783" s="22"/>
      <c r="LH2783" s="22"/>
      <c r="LI2783" s="22"/>
      <c r="LJ2783" s="22"/>
      <c r="LK2783" s="22"/>
      <c r="LL2783" s="22"/>
      <c r="LM2783" s="22"/>
      <c r="LN2783" s="22"/>
      <c r="LO2783" s="22"/>
      <c r="LP2783" s="22"/>
      <c r="LQ2783" s="22"/>
      <c r="LR2783" s="22"/>
      <c r="LS2783" s="22"/>
      <c r="LT2783" s="22"/>
      <c r="LU2783" s="22"/>
      <c r="LV2783" s="22"/>
      <c r="LW2783" s="22"/>
      <c r="LX2783" s="22"/>
      <c r="LY2783" s="22"/>
      <c r="LZ2783" s="22"/>
      <c r="MA2783" s="22"/>
      <c r="MB2783" s="22"/>
      <c r="MC2783" s="22"/>
      <c r="MD2783" s="22"/>
      <c r="ME2783" s="22"/>
      <c r="MF2783" s="22"/>
      <c r="MG2783" s="24"/>
      <c r="MH2783" s="22"/>
      <c r="MI2783" s="22"/>
      <c r="MJ2783" s="22"/>
      <c r="MK2783" s="22"/>
      <c r="ML2783" s="22"/>
      <c r="MM2783" s="22"/>
      <c r="MN2783" s="22"/>
      <c r="MO2783" s="22"/>
      <c r="MP2783" s="22"/>
      <c r="MQ2783" s="22"/>
      <c r="MR2783" s="22"/>
      <c r="MS2783" s="22"/>
      <c r="MT2783" s="22"/>
      <c r="MU2783" s="22"/>
      <c r="MV2783" s="22"/>
      <c r="MW2783" s="22"/>
      <c r="MX2783" s="22"/>
      <c r="MY2783" s="22"/>
      <c r="MZ2783" s="22"/>
      <c r="NA2783" s="22"/>
      <c r="NB2783" s="22"/>
      <c r="NC2783" s="22"/>
      <c r="ND2783" s="22"/>
      <c r="NE2783" s="22"/>
      <c r="NF2783" s="22"/>
      <c r="NG2783" s="22"/>
      <c r="NH2783" s="22"/>
      <c r="NI2783" s="22"/>
      <c r="NJ2783" s="22"/>
      <c r="NK2783" s="22"/>
      <c r="NL2783" s="22"/>
      <c r="NM2783" s="24"/>
      <c r="NN2783" s="22"/>
      <c r="NO2783" s="22"/>
      <c r="NP2783" s="22"/>
      <c r="NQ2783" s="22"/>
      <c r="NR2783" s="22"/>
      <c r="NS2783" s="22"/>
      <c r="NT2783" s="22"/>
      <c r="NU2783" s="22"/>
      <c r="NV2783" s="22"/>
      <c r="NW2783" s="22"/>
      <c r="NX2783" s="22"/>
      <c r="NY2783" s="22"/>
      <c r="NZ2783" s="22"/>
      <c r="OA2783" s="22"/>
      <c r="OB2783" s="22"/>
      <c r="OC2783" s="22"/>
      <c r="OD2783" s="22"/>
      <c r="OE2783" s="22"/>
      <c r="OF2783" s="22"/>
      <c r="OG2783" s="22"/>
      <c r="OH2783" s="22"/>
      <c r="OI2783" s="22"/>
      <c r="OJ2783" s="22"/>
      <c r="OK2783" s="22"/>
      <c r="OL2783" s="22"/>
      <c r="OM2783" s="22"/>
      <c r="ON2783" s="22"/>
      <c r="OO2783" s="22"/>
      <c r="OP2783" s="22"/>
      <c r="OQ2783" s="22"/>
      <c r="OR2783" s="22"/>
    </row>
    <row r="2784" spans="1:408" ht="15" thickBot="1">
      <c r="A2784" s="1"/>
      <c r="B2784" s="12"/>
      <c r="C2784" s="12"/>
      <c r="D2784" s="22"/>
      <c r="E2784" s="54"/>
      <c r="F2784" s="54"/>
      <c r="G2784" s="54"/>
      <c r="H2784" s="55"/>
      <c r="I2784" s="22"/>
      <c r="J2784" s="56"/>
      <c r="K2784" s="81"/>
      <c r="L2784" s="57"/>
      <c r="M2784" s="57"/>
      <c r="N2784" s="55"/>
      <c r="O2784" s="58"/>
      <c r="P2784" s="58"/>
      <c r="Q2784" s="59"/>
      <c r="R2784" s="60"/>
      <c r="S2784" s="60"/>
      <c r="T2784" s="22"/>
      <c r="U2784" s="1"/>
      <c r="V2784" s="23"/>
      <c r="X2784" s="24"/>
      <c r="Y2784" s="24"/>
      <c r="Z2784" s="22"/>
      <c r="AA2784" s="22"/>
      <c r="AB2784" s="22"/>
      <c r="AC2784" s="22"/>
      <c r="AD2784" s="22"/>
      <c r="AE2784" s="22"/>
      <c r="AF2784" s="22"/>
      <c r="AG2784" s="22"/>
      <c r="AH2784" s="22"/>
      <c r="AI2784" s="22"/>
      <c r="AJ2784" s="22"/>
      <c r="AK2784" s="22"/>
      <c r="AL2784" s="22"/>
      <c r="AM2784" s="22"/>
      <c r="AN2784" s="22"/>
      <c r="AO2784" s="22"/>
      <c r="AP2784" s="22"/>
      <c r="AQ2784" s="22"/>
      <c r="AR2784" s="22"/>
      <c r="AS2784" s="22"/>
      <c r="AT2784" s="22"/>
      <c r="AU2784" s="22"/>
      <c r="AV2784" s="22"/>
      <c r="AW2784" s="22"/>
      <c r="AX2784" s="22"/>
      <c r="AY2784" s="22"/>
      <c r="AZ2784" s="22"/>
      <c r="BA2784" s="22"/>
      <c r="BB2784" s="22"/>
      <c r="BC2784" s="22"/>
      <c r="BD2784" s="22"/>
      <c r="BE2784" s="24"/>
      <c r="BF2784" s="22"/>
      <c r="BG2784" s="22"/>
      <c r="BH2784" s="22"/>
      <c r="BI2784" s="22"/>
      <c r="BJ2784" s="22"/>
      <c r="BK2784" s="22"/>
      <c r="BL2784" s="22"/>
      <c r="BM2784" s="22"/>
      <c r="BN2784" s="22"/>
      <c r="BO2784" s="22"/>
      <c r="BP2784" s="22"/>
      <c r="BQ2784" s="22"/>
      <c r="BR2784" s="22"/>
      <c r="BS2784" s="22"/>
      <c r="BT2784" s="22"/>
      <c r="BU2784" s="22"/>
      <c r="BV2784" s="22"/>
      <c r="BW2784" s="22"/>
      <c r="BX2784" s="22"/>
      <c r="BY2784" s="22"/>
      <c r="BZ2784" s="22"/>
      <c r="CA2784" s="22"/>
      <c r="CB2784" s="22"/>
      <c r="CC2784" s="22"/>
      <c r="CD2784" s="22"/>
      <c r="CE2784" s="22"/>
      <c r="CF2784" s="22"/>
      <c r="CG2784" s="22"/>
      <c r="CH2784" s="22"/>
      <c r="CI2784" s="22"/>
      <c r="CJ2784" s="22"/>
      <c r="CK2784" s="24"/>
      <c r="CL2784" s="22"/>
      <c r="CM2784" s="22"/>
      <c r="CN2784" s="22"/>
      <c r="CO2784" s="22"/>
      <c r="CP2784" s="22"/>
      <c r="CQ2784" s="22"/>
      <c r="CR2784" s="22"/>
      <c r="CS2784" s="22"/>
      <c r="CT2784" s="22"/>
      <c r="CU2784" s="22"/>
      <c r="CV2784" s="22"/>
      <c r="CW2784" s="22"/>
      <c r="CX2784" s="22"/>
      <c r="CY2784" s="22"/>
      <c r="CZ2784" s="22"/>
      <c r="DA2784" s="22"/>
      <c r="DB2784" s="22"/>
      <c r="DC2784" s="22"/>
      <c r="DD2784" s="22"/>
      <c r="DE2784" s="22"/>
      <c r="DF2784" s="22"/>
      <c r="DG2784" s="22"/>
      <c r="DH2784" s="22"/>
      <c r="DI2784" s="22"/>
      <c r="DJ2784" s="22"/>
      <c r="DK2784" s="22"/>
      <c r="DL2784" s="22"/>
      <c r="DM2784" s="22"/>
      <c r="DN2784" s="22"/>
      <c r="DO2784" s="22"/>
      <c r="DP2784" s="22"/>
      <c r="DQ2784" s="24"/>
      <c r="DR2784" s="22"/>
      <c r="DS2784" s="22"/>
      <c r="DT2784" s="22"/>
      <c r="DU2784" s="22"/>
      <c r="DV2784" s="22"/>
      <c r="DW2784" s="22"/>
      <c r="DX2784" s="22"/>
      <c r="DY2784" s="22"/>
      <c r="DZ2784" s="22"/>
      <c r="EA2784" s="22"/>
      <c r="EB2784" s="22"/>
      <c r="EC2784" s="22"/>
      <c r="ED2784" s="22"/>
      <c r="EE2784" s="22"/>
      <c r="EF2784" s="22"/>
      <c r="EG2784" s="22"/>
      <c r="EH2784" s="22"/>
      <c r="EI2784" s="22"/>
      <c r="EJ2784" s="22"/>
      <c r="EK2784" s="22"/>
      <c r="EL2784" s="22"/>
      <c r="EM2784" s="22"/>
      <c r="EN2784" s="22"/>
      <c r="EO2784" s="22"/>
      <c r="EP2784" s="22"/>
      <c r="EQ2784" s="22"/>
      <c r="ER2784" s="22"/>
      <c r="ES2784" s="22"/>
      <c r="ET2784" s="22"/>
      <c r="EU2784" s="22"/>
      <c r="EV2784" s="22"/>
      <c r="EW2784" s="24"/>
      <c r="EX2784" s="22"/>
      <c r="EY2784" s="22"/>
      <c r="EZ2784" s="22"/>
      <c r="FA2784" s="22"/>
      <c r="FB2784" s="22"/>
      <c r="FC2784" s="22"/>
      <c r="FD2784" s="22"/>
      <c r="FE2784" s="22"/>
      <c r="FF2784" s="22"/>
      <c r="FG2784" s="22"/>
      <c r="FH2784" s="22"/>
      <c r="FI2784" s="22"/>
      <c r="FJ2784" s="22"/>
      <c r="FK2784" s="22"/>
      <c r="FL2784" s="22"/>
      <c r="FM2784" s="22"/>
      <c r="FN2784" s="22"/>
      <c r="FO2784" s="22"/>
      <c r="FP2784" s="22"/>
      <c r="FQ2784" s="22"/>
      <c r="FR2784" s="22"/>
      <c r="FS2784" s="22"/>
      <c r="FT2784" s="22"/>
      <c r="FU2784" s="22"/>
      <c r="FV2784" s="22"/>
      <c r="FW2784" s="22"/>
      <c r="FX2784" s="22"/>
      <c r="FY2784" s="22"/>
      <c r="FZ2784" s="22"/>
      <c r="GA2784" s="22"/>
      <c r="GB2784" s="22"/>
      <c r="GC2784" s="24"/>
      <c r="GD2784" s="22"/>
      <c r="GE2784" s="22"/>
      <c r="GF2784" s="22"/>
      <c r="GG2784" s="22"/>
      <c r="GH2784" s="22"/>
      <c r="GI2784" s="22"/>
      <c r="GJ2784" s="22"/>
      <c r="GK2784" s="22"/>
      <c r="GL2784" s="22"/>
      <c r="GM2784" s="22"/>
      <c r="GN2784" s="22"/>
      <c r="GO2784" s="22"/>
      <c r="GP2784" s="22"/>
      <c r="GQ2784" s="22"/>
      <c r="GR2784" s="22"/>
      <c r="GS2784" s="22"/>
      <c r="GT2784" s="22"/>
      <c r="GU2784" s="22"/>
      <c r="GV2784" s="22"/>
      <c r="GW2784" s="22"/>
      <c r="GX2784" s="22"/>
      <c r="GY2784" s="22"/>
      <c r="GZ2784" s="22"/>
      <c r="HA2784" s="22"/>
      <c r="HB2784" s="22"/>
      <c r="HC2784" s="22"/>
      <c r="HD2784" s="22"/>
      <c r="HE2784" s="22"/>
      <c r="HF2784" s="22"/>
      <c r="HG2784" s="22"/>
      <c r="HH2784" s="22"/>
      <c r="HI2784" s="24"/>
      <c r="HJ2784" s="22"/>
      <c r="HK2784" s="22"/>
      <c r="HL2784" s="22"/>
      <c r="HM2784" s="22"/>
      <c r="HN2784" s="22"/>
      <c r="HO2784" s="22"/>
      <c r="HP2784" s="22"/>
      <c r="HQ2784" s="22"/>
      <c r="HR2784" s="22"/>
      <c r="HS2784" s="22"/>
      <c r="HT2784" s="22"/>
      <c r="HU2784" s="22"/>
      <c r="HV2784" s="22"/>
      <c r="HW2784" s="22"/>
      <c r="HX2784" s="22"/>
      <c r="HY2784" s="22"/>
      <c r="HZ2784" s="22"/>
      <c r="IA2784" s="22"/>
      <c r="IB2784" s="22"/>
      <c r="IC2784" s="22"/>
      <c r="ID2784" s="22"/>
      <c r="IE2784" s="22"/>
      <c r="IF2784" s="22"/>
      <c r="IG2784" s="22"/>
      <c r="IH2784" s="22"/>
      <c r="II2784" s="22"/>
      <c r="IJ2784" s="22"/>
      <c r="IK2784" s="22"/>
      <c r="IL2784" s="22"/>
      <c r="IM2784" s="22"/>
      <c r="IN2784" s="22"/>
      <c r="IO2784" s="24"/>
      <c r="IP2784" s="22"/>
      <c r="IQ2784" s="22"/>
      <c r="IR2784" s="22"/>
      <c r="IS2784" s="22"/>
      <c r="IT2784" s="22"/>
      <c r="IU2784" s="22"/>
      <c r="IV2784" s="22"/>
      <c r="IW2784" s="22"/>
      <c r="IX2784" s="22"/>
      <c r="IY2784" s="22"/>
      <c r="IZ2784" s="22"/>
      <c r="JA2784" s="22"/>
      <c r="JB2784" s="22"/>
      <c r="JC2784" s="22"/>
      <c r="JD2784" s="22"/>
      <c r="JE2784" s="22"/>
      <c r="JF2784" s="22"/>
      <c r="JG2784" s="22"/>
      <c r="JH2784" s="22"/>
      <c r="JI2784" s="22"/>
      <c r="JJ2784" s="22"/>
      <c r="JK2784" s="22"/>
      <c r="JL2784" s="22"/>
      <c r="JM2784" s="22"/>
      <c r="JN2784" s="22"/>
      <c r="JO2784" s="22"/>
      <c r="JP2784" s="22"/>
      <c r="JQ2784" s="22"/>
      <c r="JR2784" s="22"/>
      <c r="JS2784" s="22"/>
      <c r="JT2784" s="22"/>
      <c r="JU2784" s="24"/>
      <c r="JV2784" s="22"/>
      <c r="JW2784" s="22"/>
      <c r="JX2784" s="22"/>
      <c r="JY2784" s="22"/>
      <c r="JZ2784" s="22"/>
      <c r="KA2784" s="22"/>
      <c r="KB2784" s="22"/>
      <c r="KC2784" s="22"/>
      <c r="KD2784" s="22"/>
      <c r="KE2784" s="22"/>
      <c r="KF2784" s="22"/>
      <c r="KG2784" s="22"/>
      <c r="KH2784" s="22"/>
      <c r="KI2784" s="22"/>
      <c r="KJ2784" s="22"/>
      <c r="KK2784" s="22"/>
      <c r="KL2784" s="22"/>
      <c r="KM2784" s="22"/>
      <c r="KN2784" s="22"/>
      <c r="KO2784" s="22"/>
      <c r="KP2784" s="22"/>
      <c r="KQ2784" s="22"/>
      <c r="KR2784" s="22"/>
      <c r="KS2784" s="22"/>
      <c r="KT2784" s="22"/>
      <c r="KU2784" s="22"/>
      <c r="KV2784" s="22"/>
      <c r="KW2784" s="22"/>
      <c r="KX2784" s="22"/>
      <c r="KY2784" s="22"/>
      <c r="KZ2784" s="22"/>
      <c r="LA2784" s="24"/>
      <c r="LB2784" s="22"/>
      <c r="LC2784" s="22"/>
      <c r="LD2784" s="22"/>
      <c r="LE2784" s="22"/>
      <c r="LF2784" s="22"/>
      <c r="LG2784" s="22"/>
      <c r="LH2784" s="22"/>
      <c r="LI2784" s="22"/>
      <c r="LJ2784" s="22"/>
      <c r="LK2784" s="22"/>
      <c r="LL2784" s="22"/>
      <c r="LM2784" s="22"/>
      <c r="LN2784" s="22"/>
      <c r="LO2784" s="22"/>
      <c r="LP2784" s="22"/>
      <c r="LQ2784" s="22"/>
      <c r="LR2784" s="22"/>
      <c r="LS2784" s="22"/>
      <c r="LT2784" s="22"/>
      <c r="LU2784" s="22"/>
      <c r="LV2784" s="22"/>
      <c r="LW2784" s="22"/>
      <c r="LX2784" s="22"/>
      <c r="LY2784" s="22"/>
      <c r="LZ2784" s="22"/>
      <c r="MA2784" s="22"/>
      <c r="MB2784" s="22"/>
      <c r="MC2784" s="22"/>
      <c r="MD2784" s="22"/>
      <c r="ME2784" s="22"/>
      <c r="MF2784" s="22"/>
      <c r="MG2784" s="24"/>
      <c r="MH2784" s="22"/>
      <c r="MI2784" s="22"/>
      <c r="MJ2784" s="22"/>
      <c r="MK2784" s="22"/>
      <c r="ML2784" s="22"/>
      <c r="MM2784" s="22"/>
      <c r="MN2784" s="22"/>
      <c r="MO2784" s="22"/>
      <c r="MP2784" s="22"/>
      <c r="MQ2784" s="22"/>
      <c r="MR2784" s="22"/>
      <c r="MS2784" s="22"/>
      <c r="MT2784" s="22"/>
      <c r="MU2784" s="22"/>
      <c r="MV2784" s="22"/>
      <c r="MW2784" s="22"/>
      <c r="MX2784" s="22"/>
      <c r="MY2784" s="22"/>
      <c r="MZ2784" s="22"/>
      <c r="NA2784" s="22"/>
      <c r="NB2784" s="22"/>
      <c r="NC2784" s="22"/>
      <c r="ND2784" s="22"/>
      <c r="NE2784" s="22"/>
      <c r="NF2784" s="22"/>
      <c r="NG2784" s="22"/>
      <c r="NH2784" s="22"/>
      <c r="NI2784" s="22"/>
      <c r="NJ2784" s="22"/>
      <c r="NK2784" s="22"/>
      <c r="NL2784" s="22"/>
      <c r="NM2784" s="24"/>
      <c r="NN2784" s="22"/>
      <c r="NO2784" s="22"/>
      <c r="NP2784" s="22"/>
      <c r="NQ2784" s="22"/>
      <c r="NR2784" s="22"/>
      <c r="NS2784" s="22"/>
      <c r="NT2784" s="22"/>
      <c r="NU2784" s="22"/>
      <c r="NV2784" s="22"/>
      <c r="NW2784" s="22"/>
      <c r="NX2784" s="22"/>
      <c r="NY2784" s="22"/>
      <c r="NZ2784" s="22"/>
      <c r="OA2784" s="22"/>
      <c r="OB2784" s="22"/>
      <c r="OC2784" s="22"/>
      <c r="OD2784" s="22"/>
      <c r="OE2784" s="22"/>
      <c r="OF2784" s="22"/>
      <c r="OG2784" s="22"/>
      <c r="OH2784" s="22"/>
      <c r="OI2784" s="22"/>
      <c r="OJ2784" s="22"/>
      <c r="OK2784" s="22"/>
      <c r="OL2784" s="22"/>
      <c r="OM2784" s="22"/>
      <c r="ON2784" s="22"/>
      <c r="OO2784" s="22"/>
      <c r="OP2784" s="22"/>
      <c r="OQ2784" s="22"/>
      <c r="OR2784" s="22"/>
    </row>
    <row r="2785" spans="1:408" ht="15" thickBot="1">
      <c r="A2785" s="1"/>
      <c r="B2785" s="12"/>
      <c r="C2785" s="12"/>
      <c r="D2785" s="22"/>
      <c r="E2785" s="54"/>
      <c r="F2785" s="54"/>
      <c r="G2785" s="54"/>
      <c r="H2785" s="55"/>
      <c r="I2785" s="22"/>
      <c r="J2785" s="56"/>
      <c r="K2785" s="80"/>
      <c r="L2785" s="57"/>
      <c r="M2785" s="57"/>
      <c r="N2785" s="55"/>
      <c r="O2785" s="58"/>
      <c r="P2785" s="58"/>
      <c r="Q2785" s="59"/>
      <c r="R2785" s="60"/>
      <c r="S2785" s="60"/>
      <c r="T2785" s="22"/>
      <c r="U2785" s="1"/>
      <c r="V2785" s="23"/>
      <c r="X2785" s="24"/>
      <c r="Y2785" s="24"/>
      <c r="Z2785" s="22"/>
      <c r="AA2785" s="22"/>
      <c r="AB2785" s="22"/>
      <c r="AC2785" s="22"/>
      <c r="AD2785" s="22"/>
      <c r="AE2785" s="22"/>
      <c r="AF2785" s="22"/>
      <c r="AG2785" s="22"/>
      <c r="AH2785" s="22"/>
      <c r="AI2785" s="22"/>
      <c r="AJ2785" s="22"/>
      <c r="AK2785" s="22"/>
      <c r="AL2785" s="22"/>
      <c r="AM2785" s="22"/>
      <c r="AN2785" s="22"/>
      <c r="AO2785" s="22"/>
      <c r="AP2785" s="22"/>
      <c r="AQ2785" s="22"/>
      <c r="AR2785" s="22"/>
      <c r="AS2785" s="22"/>
      <c r="AT2785" s="22"/>
      <c r="AU2785" s="22"/>
      <c r="AV2785" s="22"/>
      <c r="AW2785" s="22"/>
      <c r="AX2785" s="22"/>
      <c r="AY2785" s="22"/>
      <c r="AZ2785" s="22"/>
      <c r="BA2785" s="22"/>
      <c r="BB2785" s="22"/>
      <c r="BC2785" s="22"/>
      <c r="BD2785" s="22"/>
      <c r="BE2785" s="24"/>
      <c r="BF2785" s="22"/>
      <c r="BG2785" s="22"/>
      <c r="BH2785" s="22"/>
      <c r="BI2785" s="22"/>
      <c r="BJ2785" s="22"/>
      <c r="BK2785" s="22"/>
      <c r="BL2785" s="22"/>
      <c r="BM2785" s="22"/>
      <c r="BN2785" s="22"/>
      <c r="BO2785" s="22"/>
      <c r="BP2785" s="22"/>
      <c r="BQ2785" s="22"/>
      <c r="BR2785" s="22"/>
      <c r="BS2785" s="22"/>
      <c r="BT2785" s="22"/>
      <c r="BU2785" s="22"/>
      <c r="BV2785" s="22"/>
      <c r="BW2785" s="22"/>
      <c r="BX2785" s="22"/>
      <c r="BY2785" s="22"/>
      <c r="BZ2785" s="22"/>
      <c r="CA2785" s="22"/>
      <c r="CB2785" s="22"/>
      <c r="CC2785" s="22"/>
      <c r="CD2785" s="22"/>
      <c r="CE2785" s="22"/>
      <c r="CF2785" s="22"/>
      <c r="CG2785" s="22"/>
      <c r="CH2785" s="22"/>
      <c r="CI2785" s="22"/>
      <c r="CJ2785" s="22"/>
      <c r="CK2785" s="24"/>
      <c r="CL2785" s="22"/>
      <c r="CM2785" s="22"/>
      <c r="CN2785" s="22"/>
      <c r="CO2785" s="22"/>
      <c r="CP2785" s="22"/>
      <c r="CQ2785" s="22"/>
      <c r="CR2785" s="22"/>
      <c r="CS2785" s="22"/>
      <c r="CT2785" s="22"/>
      <c r="CU2785" s="22"/>
      <c r="CV2785" s="22"/>
      <c r="CW2785" s="22"/>
      <c r="CX2785" s="22"/>
      <c r="CY2785" s="22"/>
      <c r="CZ2785" s="22"/>
      <c r="DA2785" s="22"/>
      <c r="DB2785" s="22"/>
      <c r="DC2785" s="22"/>
      <c r="DD2785" s="22"/>
      <c r="DE2785" s="22"/>
      <c r="DF2785" s="22"/>
      <c r="DG2785" s="22"/>
      <c r="DH2785" s="22"/>
      <c r="DI2785" s="22"/>
      <c r="DJ2785" s="22"/>
      <c r="DK2785" s="22"/>
      <c r="DL2785" s="22"/>
      <c r="DM2785" s="22"/>
      <c r="DN2785" s="22"/>
      <c r="DO2785" s="22"/>
      <c r="DP2785" s="22"/>
      <c r="DQ2785" s="24"/>
      <c r="DR2785" s="22"/>
      <c r="DS2785" s="22"/>
      <c r="DT2785" s="22"/>
      <c r="DU2785" s="22"/>
      <c r="DV2785" s="22"/>
      <c r="DW2785" s="22"/>
      <c r="DX2785" s="22"/>
      <c r="DY2785" s="22"/>
      <c r="DZ2785" s="22"/>
      <c r="EA2785" s="22"/>
      <c r="EB2785" s="22"/>
      <c r="EC2785" s="22"/>
      <c r="ED2785" s="22"/>
      <c r="EE2785" s="22"/>
      <c r="EF2785" s="22"/>
      <c r="EG2785" s="22"/>
      <c r="EH2785" s="22"/>
      <c r="EI2785" s="22"/>
      <c r="EJ2785" s="22"/>
      <c r="EK2785" s="22"/>
      <c r="EL2785" s="22"/>
      <c r="EM2785" s="22"/>
      <c r="EN2785" s="22"/>
      <c r="EO2785" s="22"/>
      <c r="EP2785" s="22"/>
      <c r="EQ2785" s="22"/>
      <c r="ER2785" s="22"/>
      <c r="ES2785" s="22"/>
      <c r="ET2785" s="22"/>
      <c r="EU2785" s="22"/>
      <c r="EV2785" s="22"/>
      <c r="EW2785" s="24"/>
      <c r="EX2785" s="22"/>
      <c r="EY2785" s="22"/>
      <c r="EZ2785" s="22"/>
      <c r="FA2785" s="22"/>
      <c r="FB2785" s="22"/>
      <c r="FC2785" s="22"/>
      <c r="FD2785" s="22"/>
      <c r="FE2785" s="22"/>
      <c r="FF2785" s="22"/>
      <c r="FG2785" s="22"/>
      <c r="FH2785" s="22"/>
      <c r="FI2785" s="22"/>
      <c r="FJ2785" s="22"/>
      <c r="FK2785" s="22"/>
      <c r="FL2785" s="22"/>
      <c r="FM2785" s="22"/>
      <c r="FN2785" s="22"/>
      <c r="FO2785" s="22"/>
      <c r="FP2785" s="22"/>
      <c r="FQ2785" s="22"/>
      <c r="FR2785" s="22"/>
      <c r="FS2785" s="22"/>
      <c r="FT2785" s="22"/>
      <c r="FU2785" s="22"/>
      <c r="FV2785" s="22"/>
      <c r="FW2785" s="22"/>
      <c r="FX2785" s="22"/>
      <c r="FY2785" s="22"/>
      <c r="FZ2785" s="22"/>
      <c r="GA2785" s="22"/>
      <c r="GB2785" s="22"/>
      <c r="GC2785" s="24"/>
      <c r="GD2785" s="22"/>
      <c r="GE2785" s="22"/>
      <c r="GF2785" s="22"/>
      <c r="GG2785" s="22"/>
      <c r="GH2785" s="22"/>
      <c r="GI2785" s="22"/>
      <c r="GJ2785" s="22"/>
      <c r="GK2785" s="22"/>
      <c r="GL2785" s="22"/>
      <c r="GM2785" s="22"/>
      <c r="GN2785" s="22"/>
      <c r="GO2785" s="22"/>
      <c r="GP2785" s="22"/>
      <c r="GQ2785" s="22"/>
      <c r="GR2785" s="22"/>
      <c r="GS2785" s="22"/>
      <c r="GT2785" s="22"/>
      <c r="GU2785" s="22"/>
      <c r="GV2785" s="22"/>
      <c r="GW2785" s="22"/>
      <c r="GX2785" s="22"/>
      <c r="GY2785" s="22"/>
      <c r="GZ2785" s="22"/>
      <c r="HA2785" s="22"/>
      <c r="HB2785" s="22"/>
      <c r="HC2785" s="22"/>
      <c r="HD2785" s="22"/>
      <c r="HE2785" s="22"/>
      <c r="HF2785" s="22"/>
      <c r="HG2785" s="22"/>
      <c r="HH2785" s="22"/>
      <c r="HI2785" s="24"/>
      <c r="HJ2785" s="22"/>
      <c r="HK2785" s="22"/>
      <c r="HL2785" s="22"/>
      <c r="HM2785" s="22"/>
      <c r="HN2785" s="22"/>
      <c r="HO2785" s="22"/>
      <c r="HP2785" s="22"/>
      <c r="HQ2785" s="22"/>
      <c r="HR2785" s="22"/>
      <c r="HS2785" s="22"/>
      <c r="HT2785" s="22"/>
      <c r="HU2785" s="22"/>
      <c r="HV2785" s="22"/>
      <c r="HW2785" s="22"/>
      <c r="HX2785" s="22"/>
      <c r="HY2785" s="22"/>
      <c r="HZ2785" s="22"/>
      <c r="IA2785" s="22"/>
      <c r="IB2785" s="22"/>
      <c r="IC2785" s="22"/>
      <c r="ID2785" s="22"/>
      <c r="IE2785" s="22"/>
      <c r="IF2785" s="22"/>
      <c r="IG2785" s="22"/>
      <c r="IH2785" s="22"/>
      <c r="II2785" s="22"/>
      <c r="IJ2785" s="22"/>
      <c r="IK2785" s="22"/>
      <c r="IL2785" s="22"/>
      <c r="IM2785" s="22"/>
      <c r="IN2785" s="22"/>
      <c r="IO2785" s="24"/>
      <c r="IP2785" s="22"/>
      <c r="IQ2785" s="22"/>
      <c r="IR2785" s="22"/>
      <c r="IS2785" s="22"/>
      <c r="IT2785" s="22"/>
      <c r="IU2785" s="22"/>
      <c r="IV2785" s="22"/>
      <c r="IW2785" s="22"/>
      <c r="IX2785" s="22"/>
      <c r="IY2785" s="22"/>
      <c r="IZ2785" s="22"/>
      <c r="JA2785" s="22"/>
      <c r="JB2785" s="22"/>
      <c r="JC2785" s="22"/>
      <c r="JD2785" s="22"/>
      <c r="JE2785" s="22"/>
      <c r="JF2785" s="22"/>
      <c r="JG2785" s="22"/>
      <c r="JH2785" s="22"/>
      <c r="JI2785" s="22"/>
      <c r="JJ2785" s="22"/>
      <c r="JK2785" s="22"/>
      <c r="JL2785" s="22"/>
      <c r="JM2785" s="22"/>
      <c r="JN2785" s="22"/>
      <c r="JO2785" s="22"/>
      <c r="JP2785" s="22"/>
      <c r="JQ2785" s="22"/>
      <c r="JR2785" s="22"/>
      <c r="JS2785" s="22"/>
      <c r="JT2785" s="22"/>
      <c r="JU2785" s="24"/>
      <c r="JV2785" s="22"/>
      <c r="JW2785" s="22"/>
      <c r="JX2785" s="22"/>
      <c r="JY2785" s="22"/>
      <c r="JZ2785" s="22"/>
      <c r="KA2785" s="22"/>
      <c r="KB2785" s="22"/>
      <c r="KC2785" s="22"/>
      <c r="KD2785" s="22"/>
      <c r="KE2785" s="22"/>
      <c r="KF2785" s="22"/>
      <c r="KG2785" s="22"/>
      <c r="KH2785" s="22"/>
      <c r="KI2785" s="22"/>
      <c r="KJ2785" s="22"/>
      <c r="KK2785" s="22"/>
      <c r="KL2785" s="22"/>
      <c r="KM2785" s="22"/>
      <c r="KN2785" s="22"/>
      <c r="KO2785" s="22"/>
      <c r="KP2785" s="22"/>
      <c r="KQ2785" s="22"/>
      <c r="KR2785" s="22"/>
      <c r="KS2785" s="22"/>
      <c r="KT2785" s="22"/>
      <c r="KU2785" s="22"/>
      <c r="KV2785" s="22"/>
      <c r="KW2785" s="22"/>
      <c r="KX2785" s="22"/>
      <c r="KY2785" s="22"/>
      <c r="KZ2785" s="22"/>
      <c r="LA2785" s="24"/>
      <c r="LB2785" s="22"/>
      <c r="LC2785" s="22"/>
      <c r="LD2785" s="22"/>
      <c r="LE2785" s="22"/>
      <c r="LF2785" s="22"/>
      <c r="LG2785" s="22"/>
      <c r="LH2785" s="22"/>
      <c r="LI2785" s="22"/>
      <c r="LJ2785" s="22"/>
      <c r="LK2785" s="22"/>
      <c r="LL2785" s="22"/>
      <c r="LM2785" s="22"/>
      <c r="LN2785" s="22"/>
      <c r="LO2785" s="22"/>
      <c r="LP2785" s="22"/>
      <c r="LQ2785" s="22"/>
      <c r="LR2785" s="22"/>
      <c r="LS2785" s="22"/>
      <c r="LT2785" s="22"/>
      <c r="LU2785" s="22"/>
      <c r="LV2785" s="22"/>
      <c r="LW2785" s="22"/>
      <c r="LX2785" s="22"/>
      <c r="LY2785" s="22"/>
      <c r="LZ2785" s="22"/>
      <c r="MA2785" s="22"/>
      <c r="MB2785" s="22"/>
      <c r="MC2785" s="22"/>
      <c r="MD2785" s="22"/>
      <c r="ME2785" s="22"/>
      <c r="MF2785" s="22"/>
      <c r="MG2785" s="24"/>
      <c r="MH2785" s="22"/>
      <c r="MI2785" s="22"/>
      <c r="MJ2785" s="22"/>
      <c r="MK2785" s="22"/>
      <c r="ML2785" s="22"/>
      <c r="MM2785" s="22"/>
      <c r="MN2785" s="22"/>
      <c r="MO2785" s="22"/>
      <c r="MP2785" s="22"/>
      <c r="MQ2785" s="22"/>
      <c r="MR2785" s="22"/>
      <c r="MS2785" s="22"/>
      <c r="MT2785" s="22"/>
      <c r="MU2785" s="22"/>
      <c r="MV2785" s="22"/>
      <c r="MW2785" s="22"/>
      <c r="MX2785" s="22"/>
      <c r="MY2785" s="22"/>
      <c r="MZ2785" s="22"/>
      <c r="NA2785" s="22"/>
      <c r="NB2785" s="22"/>
      <c r="NC2785" s="22"/>
      <c r="ND2785" s="22"/>
      <c r="NE2785" s="22"/>
      <c r="NF2785" s="22"/>
      <c r="NG2785" s="22"/>
      <c r="NH2785" s="22"/>
      <c r="NI2785" s="22"/>
      <c r="NJ2785" s="22"/>
      <c r="NK2785" s="22"/>
      <c r="NL2785" s="22"/>
      <c r="NM2785" s="24"/>
      <c r="NN2785" s="22"/>
      <c r="NO2785" s="22"/>
      <c r="NP2785" s="22"/>
      <c r="NQ2785" s="22"/>
      <c r="NR2785" s="22"/>
      <c r="NS2785" s="22"/>
      <c r="NT2785" s="22"/>
      <c r="NU2785" s="22"/>
      <c r="NV2785" s="22"/>
      <c r="NW2785" s="22"/>
      <c r="NX2785" s="22"/>
      <c r="NY2785" s="22"/>
      <c r="NZ2785" s="22"/>
      <c r="OA2785" s="22"/>
      <c r="OB2785" s="22"/>
      <c r="OC2785" s="22"/>
      <c r="OD2785" s="22"/>
      <c r="OE2785" s="22"/>
      <c r="OF2785" s="22"/>
      <c r="OG2785" s="22"/>
      <c r="OH2785" s="22"/>
      <c r="OI2785" s="22"/>
      <c r="OJ2785" s="22"/>
      <c r="OK2785" s="22"/>
      <c r="OL2785" s="22"/>
      <c r="OM2785" s="22"/>
      <c r="ON2785" s="22"/>
      <c r="OO2785" s="22"/>
      <c r="OP2785" s="22"/>
      <c r="OQ2785" s="22"/>
      <c r="OR2785" s="22"/>
    </row>
    <row r="2786" spans="1:408" ht="15" thickBot="1">
      <c r="A2786" s="1"/>
      <c r="B2786" s="12"/>
      <c r="C2786" s="12"/>
      <c r="D2786" s="22"/>
      <c r="E2786" s="54"/>
      <c r="F2786" s="54"/>
      <c r="G2786" s="54"/>
      <c r="H2786" s="55"/>
      <c r="I2786" s="22"/>
      <c r="J2786" s="56"/>
      <c r="K2786" s="81"/>
      <c r="L2786" s="57"/>
      <c r="M2786" s="57"/>
      <c r="N2786" s="55"/>
      <c r="O2786" s="58"/>
      <c r="P2786" s="58"/>
      <c r="Q2786" s="59"/>
      <c r="R2786" s="60"/>
      <c r="S2786" s="60"/>
      <c r="T2786" s="22"/>
      <c r="U2786" s="1"/>
      <c r="V2786" s="23"/>
      <c r="X2786" s="24"/>
      <c r="Y2786" s="24"/>
      <c r="Z2786" s="22"/>
      <c r="AA2786" s="22"/>
      <c r="AB2786" s="22"/>
      <c r="AC2786" s="22"/>
      <c r="AD2786" s="22"/>
      <c r="AE2786" s="22"/>
      <c r="AF2786" s="22"/>
      <c r="AG2786" s="22"/>
      <c r="AH2786" s="22"/>
      <c r="AI2786" s="22"/>
      <c r="AJ2786" s="22"/>
      <c r="AK2786" s="22"/>
      <c r="AL2786" s="22"/>
      <c r="AM2786" s="22"/>
      <c r="AN2786" s="22"/>
      <c r="AO2786" s="22"/>
      <c r="AP2786" s="22"/>
      <c r="AQ2786" s="22"/>
      <c r="AR2786" s="22"/>
      <c r="AS2786" s="22"/>
      <c r="AT2786" s="22"/>
      <c r="AU2786" s="22"/>
      <c r="AV2786" s="22"/>
      <c r="AW2786" s="22"/>
      <c r="AX2786" s="22"/>
      <c r="AY2786" s="22"/>
      <c r="AZ2786" s="22"/>
      <c r="BA2786" s="22"/>
      <c r="BB2786" s="22"/>
      <c r="BC2786" s="22"/>
      <c r="BD2786" s="22"/>
      <c r="BE2786" s="24"/>
      <c r="BF2786" s="22"/>
      <c r="BG2786" s="22"/>
      <c r="BH2786" s="22"/>
      <c r="BI2786" s="22"/>
      <c r="BJ2786" s="22"/>
      <c r="BK2786" s="22"/>
      <c r="BL2786" s="22"/>
      <c r="BM2786" s="22"/>
      <c r="BN2786" s="22"/>
      <c r="BO2786" s="22"/>
      <c r="BP2786" s="22"/>
      <c r="BQ2786" s="22"/>
      <c r="BR2786" s="22"/>
      <c r="BS2786" s="22"/>
      <c r="BT2786" s="22"/>
      <c r="BU2786" s="22"/>
      <c r="BV2786" s="22"/>
      <c r="BW2786" s="22"/>
      <c r="BX2786" s="22"/>
      <c r="BY2786" s="22"/>
      <c r="BZ2786" s="22"/>
      <c r="CA2786" s="22"/>
      <c r="CB2786" s="22"/>
      <c r="CC2786" s="22"/>
      <c r="CD2786" s="22"/>
      <c r="CE2786" s="22"/>
      <c r="CF2786" s="22"/>
      <c r="CG2786" s="22"/>
      <c r="CH2786" s="22"/>
      <c r="CI2786" s="22"/>
      <c r="CJ2786" s="22"/>
      <c r="CK2786" s="24"/>
      <c r="CL2786" s="22"/>
      <c r="CM2786" s="22"/>
      <c r="CN2786" s="22"/>
      <c r="CO2786" s="22"/>
      <c r="CP2786" s="22"/>
      <c r="CQ2786" s="22"/>
      <c r="CR2786" s="22"/>
      <c r="CS2786" s="22"/>
      <c r="CT2786" s="22"/>
      <c r="CU2786" s="22"/>
      <c r="CV2786" s="22"/>
      <c r="CW2786" s="22"/>
      <c r="CX2786" s="22"/>
      <c r="CY2786" s="22"/>
      <c r="CZ2786" s="22"/>
      <c r="DA2786" s="22"/>
      <c r="DB2786" s="22"/>
      <c r="DC2786" s="22"/>
      <c r="DD2786" s="22"/>
      <c r="DE2786" s="22"/>
      <c r="DF2786" s="22"/>
      <c r="DG2786" s="22"/>
      <c r="DH2786" s="22"/>
      <c r="DI2786" s="22"/>
      <c r="DJ2786" s="22"/>
      <c r="DK2786" s="22"/>
      <c r="DL2786" s="22"/>
      <c r="DM2786" s="22"/>
      <c r="DN2786" s="22"/>
      <c r="DO2786" s="22"/>
      <c r="DP2786" s="22"/>
      <c r="DQ2786" s="24"/>
      <c r="DR2786" s="22"/>
      <c r="DS2786" s="22"/>
      <c r="DT2786" s="22"/>
      <c r="DU2786" s="22"/>
      <c r="DV2786" s="22"/>
      <c r="DW2786" s="22"/>
      <c r="DX2786" s="22"/>
      <c r="DY2786" s="22"/>
      <c r="DZ2786" s="22"/>
      <c r="EA2786" s="22"/>
      <c r="EB2786" s="22"/>
      <c r="EC2786" s="22"/>
      <c r="ED2786" s="22"/>
      <c r="EE2786" s="22"/>
      <c r="EF2786" s="22"/>
      <c r="EG2786" s="22"/>
      <c r="EH2786" s="22"/>
      <c r="EI2786" s="22"/>
      <c r="EJ2786" s="22"/>
      <c r="EK2786" s="22"/>
      <c r="EL2786" s="22"/>
      <c r="EM2786" s="22"/>
      <c r="EN2786" s="22"/>
      <c r="EO2786" s="22"/>
      <c r="EP2786" s="22"/>
      <c r="EQ2786" s="22"/>
      <c r="ER2786" s="22"/>
      <c r="ES2786" s="22"/>
      <c r="ET2786" s="22"/>
      <c r="EU2786" s="22"/>
      <c r="EV2786" s="22"/>
      <c r="EW2786" s="24"/>
      <c r="EX2786" s="22"/>
      <c r="EY2786" s="22"/>
      <c r="EZ2786" s="22"/>
      <c r="FA2786" s="22"/>
      <c r="FB2786" s="22"/>
      <c r="FC2786" s="22"/>
      <c r="FD2786" s="22"/>
      <c r="FE2786" s="22"/>
      <c r="FF2786" s="22"/>
      <c r="FG2786" s="22"/>
      <c r="FH2786" s="22"/>
      <c r="FI2786" s="22"/>
      <c r="FJ2786" s="22"/>
      <c r="FK2786" s="22"/>
      <c r="FL2786" s="22"/>
      <c r="FM2786" s="22"/>
      <c r="FN2786" s="22"/>
      <c r="FO2786" s="22"/>
      <c r="FP2786" s="22"/>
      <c r="FQ2786" s="22"/>
      <c r="FR2786" s="22"/>
      <c r="FS2786" s="22"/>
      <c r="FT2786" s="22"/>
      <c r="FU2786" s="22"/>
      <c r="FV2786" s="22"/>
      <c r="FW2786" s="22"/>
      <c r="FX2786" s="22"/>
      <c r="FY2786" s="22"/>
      <c r="FZ2786" s="22"/>
      <c r="GA2786" s="22"/>
      <c r="GB2786" s="22"/>
      <c r="GC2786" s="24"/>
      <c r="GD2786" s="22"/>
      <c r="GE2786" s="22"/>
      <c r="GF2786" s="22"/>
      <c r="GG2786" s="22"/>
      <c r="GH2786" s="22"/>
      <c r="GI2786" s="22"/>
      <c r="GJ2786" s="22"/>
      <c r="GK2786" s="22"/>
      <c r="GL2786" s="22"/>
      <c r="GM2786" s="22"/>
      <c r="GN2786" s="22"/>
      <c r="GO2786" s="22"/>
      <c r="GP2786" s="22"/>
      <c r="GQ2786" s="22"/>
      <c r="GR2786" s="22"/>
      <c r="GS2786" s="22"/>
      <c r="GT2786" s="22"/>
      <c r="GU2786" s="22"/>
      <c r="GV2786" s="22"/>
      <c r="GW2786" s="22"/>
      <c r="GX2786" s="22"/>
      <c r="GY2786" s="22"/>
      <c r="GZ2786" s="22"/>
      <c r="HA2786" s="22"/>
      <c r="HB2786" s="22"/>
      <c r="HC2786" s="22"/>
      <c r="HD2786" s="22"/>
      <c r="HE2786" s="22"/>
      <c r="HF2786" s="22"/>
      <c r="HG2786" s="22"/>
      <c r="HH2786" s="22"/>
      <c r="HI2786" s="24"/>
      <c r="HJ2786" s="22"/>
      <c r="HK2786" s="22"/>
      <c r="HL2786" s="22"/>
      <c r="HM2786" s="22"/>
      <c r="HN2786" s="22"/>
      <c r="HO2786" s="22"/>
      <c r="HP2786" s="22"/>
      <c r="HQ2786" s="22"/>
      <c r="HR2786" s="22"/>
      <c r="HS2786" s="22"/>
      <c r="HT2786" s="22"/>
      <c r="HU2786" s="22"/>
      <c r="HV2786" s="22"/>
      <c r="HW2786" s="22"/>
      <c r="HX2786" s="22"/>
      <c r="HY2786" s="22"/>
      <c r="HZ2786" s="22"/>
      <c r="IA2786" s="22"/>
      <c r="IB2786" s="22"/>
      <c r="IC2786" s="22"/>
      <c r="ID2786" s="22"/>
      <c r="IE2786" s="22"/>
      <c r="IF2786" s="22"/>
      <c r="IG2786" s="22"/>
      <c r="IH2786" s="22"/>
      <c r="II2786" s="22"/>
      <c r="IJ2786" s="22"/>
      <c r="IK2786" s="22"/>
      <c r="IL2786" s="22"/>
      <c r="IM2786" s="22"/>
      <c r="IN2786" s="22"/>
      <c r="IO2786" s="24"/>
      <c r="IP2786" s="22"/>
      <c r="IQ2786" s="22"/>
      <c r="IR2786" s="22"/>
      <c r="IS2786" s="22"/>
      <c r="IT2786" s="22"/>
      <c r="IU2786" s="22"/>
      <c r="IV2786" s="22"/>
      <c r="IW2786" s="22"/>
      <c r="IX2786" s="22"/>
      <c r="IY2786" s="22"/>
      <c r="IZ2786" s="22"/>
      <c r="JA2786" s="22"/>
      <c r="JB2786" s="22"/>
      <c r="JC2786" s="22"/>
      <c r="JD2786" s="22"/>
      <c r="JE2786" s="22"/>
      <c r="JF2786" s="22"/>
      <c r="JG2786" s="22"/>
      <c r="JH2786" s="22"/>
      <c r="JI2786" s="22"/>
      <c r="JJ2786" s="22"/>
      <c r="JK2786" s="22"/>
      <c r="JL2786" s="22"/>
      <c r="JM2786" s="22"/>
      <c r="JN2786" s="22"/>
      <c r="JO2786" s="22"/>
      <c r="JP2786" s="22"/>
      <c r="JQ2786" s="22"/>
      <c r="JR2786" s="22"/>
      <c r="JS2786" s="22"/>
      <c r="JT2786" s="22"/>
      <c r="JU2786" s="24"/>
      <c r="JV2786" s="22"/>
      <c r="JW2786" s="22"/>
      <c r="JX2786" s="22"/>
      <c r="JY2786" s="22"/>
      <c r="JZ2786" s="22"/>
      <c r="KA2786" s="22"/>
      <c r="KB2786" s="22"/>
      <c r="KC2786" s="22"/>
      <c r="KD2786" s="22"/>
      <c r="KE2786" s="22"/>
      <c r="KF2786" s="22"/>
      <c r="KG2786" s="22"/>
      <c r="KH2786" s="22"/>
      <c r="KI2786" s="22"/>
      <c r="KJ2786" s="22"/>
      <c r="KK2786" s="22"/>
      <c r="KL2786" s="22"/>
      <c r="KM2786" s="22"/>
      <c r="KN2786" s="22"/>
      <c r="KO2786" s="22"/>
      <c r="KP2786" s="22"/>
      <c r="KQ2786" s="22"/>
      <c r="KR2786" s="22"/>
      <c r="KS2786" s="22"/>
      <c r="KT2786" s="22"/>
      <c r="KU2786" s="22"/>
      <c r="KV2786" s="22"/>
      <c r="KW2786" s="22"/>
      <c r="KX2786" s="22"/>
      <c r="KY2786" s="22"/>
      <c r="KZ2786" s="22"/>
      <c r="LA2786" s="24"/>
      <c r="LB2786" s="22"/>
      <c r="LC2786" s="22"/>
      <c r="LD2786" s="22"/>
      <c r="LE2786" s="22"/>
      <c r="LF2786" s="22"/>
      <c r="LG2786" s="22"/>
      <c r="LH2786" s="22"/>
      <c r="LI2786" s="22"/>
      <c r="LJ2786" s="22"/>
      <c r="LK2786" s="22"/>
      <c r="LL2786" s="22"/>
      <c r="LM2786" s="22"/>
      <c r="LN2786" s="22"/>
      <c r="LO2786" s="22"/>
      <c r="LP2786" s="22"/>
      <c r="LQ2786" s="22"/>
      <c r="LR2786" s="22"/>
      <c r="LS2786" s="22"/>
      <c r="LT2786" s="22"/>
      <c r="LU2786" s="22"/>
      <c r="LV2786" s="22"/>
      <c r="LW2786" s="22"/>
      <c r="LX2786" s="22"/>
      <c r="LY2786" s="22"/>
      <c r="LZ2786" s="22"/>
      <c r="MA2786" s="22"/>
      <c r="MB2786" s="22"/>
      <c r="MC2786" s="22"/>
      <c r="MD2786" s="22"/>
      <c r="ME2786" s="22"/>
      <c r="MF2786" s="22"/>
      <c r="MG2786" s="24"/>
      <c r="MH2786" s="22"/>
      <c r="MI2786" s="22"/>
      <c r="MJ2786" s="22"/>
      <c r="MK2786" s="22"/>
      <c r="ML2786" s="22"/>
      <c r="MM2786" s="22"/>
      <c r="MN2786" s="22"/>
      <c r="MO2786" s="22"/>
      <c r="MP2786" s="22"/>
      <c r="MQ2786" s="22"/>
      <c r="MR2786" s="22"/>
      <c r="MS2786" s="22"/>
      <c r="MT2786" s="22"/>
      <c r="MU2786" s="22"/>
      <c r="MV2786" s="22"/>
      <c r="MW2786" s="22"/>
      <c r="MX2786" s="22"/>
      <c r="MY2786" s="22"/>
      <c r="MZ2786" s="22"/>
      <c r="NA2786" s="22"/>
      <c r="NB2786" s="22"/>
      <c r="NC2786" s="22"/>
      <c r="ND2786" s="22"/>
      <c r="NE2786" s="22"/>
      <c r="NF2786" s="22"/>
      <c r="NG2786" s="22"/>
      <c r="NH2786" s="22"/>
      <c r="NI2786" s="22"/>
      <c r="NJ2786" s="22"/>
      <c r="NK2786" s="22"/>
      <c r="NL2786" s="22"/>
      <c r="NM2786" s="24"/>
      <c r="NN2786" s="22"/>
      <c r="NO2786" s="22"/>
      <c r="NP2786" s="22"/>
      <c r="NQ2786" s="22"/>
      <c r="NR2786" s="22"/>
      <c r="NS2786" s="22"/>
      <c r="NT2786" s="22"/>
      <c r="NU2786" s="22"/>
      <c r="NV2786" s="22"/>
      <c r="NW2786" s="22"/>
      <c r="NX2786" s="22"/>
      <c r="NY2786" s="22"/>
      <c r="NZ2786" s="22"/>
      <c r="OA2786" s="22"/>
      <c r="OB2786" s="22"/>
      <c r="OC2786" s="22"/>
      <c r="OD2786" s="22"/>
      <c r="OE2786" s="22"/>
      <c r="OF2786" s="22"/>
      <c r="OG2786" s="22"/>
      <c r="OH2786" s="22"/>
      <c r="OI2786" s="22"/>
      <c r="OJ2786" s="22"/>
      <c r="OK2786" s="22"/>
      <c r="OL2786" s="22"/>
      <c r="OM2786" s="22"/>
      <c r="ON2786" s="22"/>
      <c r="OO2786" s="22"/>
      <c r="OP2786" s="22"/>
      <c r="OQ2786" s="22"/>
      <c r="OR2786" s="22"/>
    </row>
    <row r="2787" spans="1:408" ht="15" thickBot="1">
      <c r="A2787" s="1"/>
      <c r="B2787" s="12"/>
      <c r="C2787" s="12"/>
      <c r="D2787" s="22"/>
      <c r="E2787" s="54"/>
      <c r="F2787" s="54"/>
      <c r="G2787" s="54"/>
      <c r="H2787" s="55"/>
      <c r="I2787" s="22"/>
      <c r="J2787" s="56"/>
      <c r="K2787" s="80"/>
      <c r="L2787" s="57"/>
      <c r="M2787" s="57"/>
      <c r="N2787" s="55"/>
      <c r="O2787" s="58"/>
      <c r="P2787" s="58"/>
      <c r="Q2787" s="59"/>
      <c r="R2787" s="60"/>
      <c r="S2787" s="60"/>
      <c r="T2787" s="22"/>
      <c r="U2787" s="1"/>
      <c r="V2787" s="23"/>
      <c r="X2787" s="24"/>
      <c r="Y2787" s="24"/>
      <c r="Z2787" s="22"/>
      <c r="AA2787" s="22"/>
      <c r="AB2787" s="22"/>
      <c r="AC2787" s="22"/>
      <c r="AD2787" s="22"/>
      <c r="AE2787" s="22"/>
      <c r="AF2787" s="22"/>
      <c r="AG2787" s="22"/>
      <c r="AH2787" s="22"/>
      <c r="AI2787" s="22"/>
      <c r="AJ2787" s="22"/>
      <c r="AK2787" s="22"/>
      <c r="AL2787" s="22"/>
      <c r="AM2787" s="22"/>
      <c r="AN2787" s="22"/>
      <c r="AO2787" s="22"/>
      <c r="AP2787" s="22"/>
      <c r="AQ2787" s="22"/>
      <c r="AR2787" s="22"/>
      <c r="AS2787" s="22"/>
      <c r="AT2787" s="22"/>
      <c r="AU2787" s="22"/>
      <c r="AV2787" s="22"/>
      <c r="AW2787" s="22"/>
      <c r="AX2787" s="22"/>
      <c r="AY2787" s="22"/>
      <c r="AZ2787" s="22"/>
      <c r="BA2787" s="22"/>
      <c r="BB2787" s="22"/>
      <c r="BC2787" s="22"/>
      <c r="BD2787" s="22"/>
      <c r="BE2787" s="24"/>
      <c r="BF2787" s="22"/>
      <c r="BG2787" s="22"/>
      <c r="BH2787" s="22"/>
      <c r="BI2787" s="22"/>
      <c r="BJ2787" s="22"/>
      <c r="BK2787" s="22"/>
      <c r="BL2787" s="22"/>
      <c r="BM2787" s="22"/>
      <c r="BN2787" s="22"/>
      <c r="BO2787" s="22"/>
      <c r="BP2787" s="22"/>
      <c r="BQ2787" s="22"/>
      <c r="BR2787" s="22"/>
      <c r="BS2787" s="22"/>
      <c r="BT2787" s="22"/>
      <c r="BU2787" s="22"/>
      <c r="BV2787" s="22"/>
      <c r="BW2787" s="22"/>
      <c r="BX2787" s="22"/>
      <c r="BY2787" s="22"/>
      <c r="BZ2787" s="22"/>
      <c r="CA2787" s="22"/>
      <c r="CB2787" s="22"/>
      <c r="CC2787" s="22"/>
      <c r="CD2787" s="22"/>
      <c r="CE2787" s="22"/>
      <c r="CF2787" s="22"/>
      <c r="CG2787" s="22"/>
      <c r="CH2787" s="22"/>
      <c r="CI2787" s="22"/>
      <c r="CJ2787" s="22"/>
      <c r="CK2787" s="24"/>
      <c r="CL2787" s="22"/>
      <c r="CM2787" s="22"/>
      <c r="CN2787" s="22"/>
      <c r="CO2787" s="22"/>
      <c r="CP2787" s="22"/>
      <c r="CQ2787" s="22"/>
      <c r="CR2787" s="22"/>
      <c r="CS2787" s="22"/>
      <c r="CT2787" s="22"/>
      <c r="CU2787" s="22"/>
      <c r="CV2787" s="22"/>
      <c r="CW2787" s="22"/>
      <c r="CX2787" s="22"/>
      <c r="CY2787" s="22"/>
      <c r="CZ2787" s="22"/>
      <c r="DA2787" s="22"/>
      <c r="DB2787" s="22"/>
      <c r="DC2787" s="22"/>
      <c r="DD2787" s="22"/>
      <c r="DE2787" s="22"/>
      <c r="DF2787" s="22"/>
      <c r="DG2787" s="22"/>
      <c r="DH2787" s="22"/>
      <c r="DI2787" s="22"/>
      <c r="DJ2787" s="22"/>
      <c r="DK2787" s="22"/>
      <c r="DL2787" s="22"/>
      <c r="DM2787" s="22"/>
      <c r="DN2787" s="22"/>
      <c r="DO2787" s="22"/>
      <c r="DP2787" s="22"/>
      <c r="DQ2787" s="24"/>
      <c r="DR2787" s="22"/>
      <c r="DS2787" s="22"/>
      <c r="DT2787" s="22"/>
      <c r="DU2787" s="22"/>
      <c r="DV2787" s="22"/>
      <c r="DW2787" s="22"/>
      <c r="DX2787" s="22"/>
      <c r="DY2787" s="22"/>
      <c r="DZ2787" s="22"/>
      <c r="EA2787" s="22"/>
      <c r="EB2787" s="22"/>
      <c r="EC2787" s="22"/>
      <c r="ED2787" s="22"/>
      <c r="EE2787" s="22"/>
      <c r="EF2787" s="22"/>
      <c r="EG2787" s="22"/>
      <c r="EH2787" s="22"/>
      <c r="EI2787" s="22"/>
      <c r="EJ2787" s="22"/>
      <c r="EK2787" s="22"/>
      <c r="EL2787" s="22"/>
      <c r="EM2787" s="22"/>
      <c r="EN2787" s="22"/>
      <c r="EO2787" s="22"/>
      <c r="EP2787" s="22"/>
      <c r="EQ2787" s="22"/>
      <c r="ER2787" s="22"/>
      <c r="ES2787" s="22"/>
      <c r="ET2787" s="22"/>
      <c r="EU2787" s="22"/>
      <c r="EV2787" s="22"/>
      <c r="EW2787" s="24"/>
      <c r="EX2787" s="22"/>
      <c r="EY2787" s="22"/>
      <c r="EZ2787" s="22"/>
      <c r="FA2787" s="22"/>
      <c r="FB2787" s="22"/>
      <c r="FC2787" s="22"/>
      <c r="FD2787" s="22"/>
      <c r="FE2787" s="22"/>
      <c r="FF2787" s="22"/>
      <c r="FG2787" s="22"/>
      <c r="FH2787" s="22"/>
      <c r="FI2787" s="22"/>
      <c r="FJ2787" s="22"/>
      <c r="FK2787" s="22"/>
      <c r="FL2787" s="22"/>
      <c r="FM2787" s="22"/>
      <c r="FN2787" s="22"/>
      <c r="FO2787" s="22"/>
      <c r="FP2787" s="22"/>
      <c r="FQ2787" s="22"/>
      <c r="FR2787" s="22"/>
      <c r="FS2787" s="22"/>
      <c r="FT2787" s="22"/>
      <c r="FU2787" s="22"/>
      <c r="FV2787" s="22"/>
      <c r="FW2787" s="22"/>
      <c r="FX2787" s="22"/>
      <c r="FY2787" s="22"/>
      <c r="FZ2787" s="22"/>
      <c r="GA2787" s="22"/>
      <c r="GB2787" s="22"/>
      <c r="GC2787" s="24"/>
      <c r="GD2787" s="22"/>
      <c r="GE2787" s="22"/>
      <c r="GF2787" s="22"/>
      <c r="GG2787" s="22"/>
      <c r="GH2787" s="22"/>
      <c r="GI2787" s="22"/>
      <c r="GJ2787" s="22"/>
      <c r="GK2787" s="22"/>
      <c r="GL2787" s="22"/>
      <c r="GM2787" s="22"/>
      <c r="GN2787" s="22"/>
      <c r="GO2787" s="22"/>
      <c r="GP2787" s="22"/>
      <c r="GQ2787" s="22"/>
      <c r="GR2787" s="22"/>
      <c r="GS2787" s="22"/>
      <c r="GT2787" s="22"/>
      <c r="GU2787" s="22"/>
      <c r="GV2787" s="22"/>
      <c r="GW2787" s="22"/>
      <c r="GX2787" s="22"/>
      <c r="GY2787" s="22"/>
      <c r="GZ2787" s="22"/>
      <c r="HA2787" s="22"/>
      <c r="HB2787" s="22"/>
      <c r="HC2787" s="22"/>
      <c r="HD2787" s="22"/>
      <c r="HE2787" s="22"/>
      <c r="HF2787" s="22"/>
      <c r="HG2787" s="22"/>
      <c r="HH2787" s="22"/>
      <c r="HI2787" s="24"/>
      <c r="HJ2787" s="22"/>
      <c r="HK2787" s="22"/>
      <c r="HL2787" s="22"/>
      <c r="HM2787" s="22"/>
      <c r="HN2787" s="22"/>
      <c r="HO2787" s="22"/>
      <c r="HP2787" s="22"/>
      <c r="HQ2787" s="22"/>
      <c r="HR2787" s="22"/>
      <c r="HS2787" s="22"/>
      <c r="HT2787" s="22"/>
      <c r="HU2787" s="22"/>
      <c r="HV2787" s="22"/>
      <c r="HW2787" s="22"/>
      <c r="HX2787" s="22"/>
      <c r="HY2787" s="22"/>
      <c r="HZ2787" s="22"/>
      <c r="IA2787" s="22"/>
      <c r="IB2787" s="22"/>
      <c r="IC2787" s="22"/>
      <c r="ID2787" s="22"/>
      <c r="IE2787" s="22"/>
      <c r="IF2787" s="22"/>
      <c r="IG2787" s="22"/>
      <c r="IH2787" s="22"/>
      <c r="II2787" s="22"/>
      <c r="IJ2787" s="22"/>
      <c r="IK2787" s="22"/>
      <c r="IL2787" s="22"/>
      <c r="IM2787" s="22"/>
      <c r="IN2787" s="22"/>
      <c r="IO2787" s="24"/>
      <c r="IP2787" s="22"/>
      <c r="IQ2787" s="22"/>
      <c r="IR2787" s="22"/>
      <c r="IS2787" s="22"/>
      <c r="IT2787" s="22"/>
      <c r="IU2787" s="22"/>
      <c r="IV2787" s="22"/>
      <c r="IW2787" s="22"/>
      <c r="IX2787" s="22"/>
      <c r="IY2787" s="22"/>
      <c r="IZ2787" s="22"/>
      <c r="JA2787" s="22"/>
      <c r="JB2787" s="22"/>
      <c r="JC2787" s="22"/>
      <c r="JD2787" s="22"/>
      <c r="JE2787" s="22"/>
      <c r="JF2787" s="22"/>
      <c r="JG2787" s="22"/>
      <c r="JH2787" s="22"/>
      <c r="JI2787" s="22"/>
      <c r="JJ2787" s="22"/>
      <c r="JK2787" s="22"/>
      <c r="JL2787" s="22"/>
      <c r="JM2787" s="22"/>
      <c r="JN2787" s="22"/>
      <c r="JO2787" s="22"/>
      <c r="JP2787" s="22"/>
      <c r="JQ2787" s="22"/>
      <c r="JR2787" s="22"/>
      <c r="JS2787" s="22"/>
      <c r="JT2787" s="22"/>
      <c r="JU2787" s="24"/>
      <c r="JV2787" s="22"/>
      <c r="JW2787" s="22"/>
      <c r="JX2787" s="22"/>
      <c r="JY2787" s="22"/>
      <c r="JZ2787" s="22"/>
      <c r="KA2787" s="22"/>
      <c r="KB2787" s="22"/>
      <c r="KC2787" s="22"/>
      <c r="KD2787" s="22"/>
      <c r="KE2787" s="22"/>
      <c r="KF2787" s="22"/>
      <c r="KG2787" s="22"/>
      <c r="KH2787" s="22"/>
      <c r="KI2787" s="22"/>
      <c r="KJ2787" s="22"/>
      <c r="KK2787" s="22"/>
      <c r="KL2787" s="22"/>
      <c r="KM2787" s="22"/>
      <c r="KN2787" s="22"/>
      <c r="KO2787" s="22"/>
      <c r="KP2787" s="22"/>
      <c r="KQ2787" s="22"/>
      <c r="KR2787" s="22"/>
      <c r="KS2787" s="22"/>
      <c r="KT2787" s="22"/>
      <c r="KU2787" s="22"/>
      <c r="KV2787" s="22"/>
      <c r="KW2787" s="22"/>
      <c r="KX2787" s="22"/>
      <c r="KY2787" s="22"/>
      <c r="KZ2787" s="22"/>
      <c r="LA2787" s="24"/>
      <c r="LB2787" s="22"/>
      <c r="LC2787" s="22"/>
      <c r="LD2787" s="22"/>
      <c r="LE2787" s="22"/>
      <c r="LF2787" s="22"/>
      <c r="LG2787" s="22"/>
      <c r="LH2787" s="22"/>
      <c r="LI2787" s="22"/>
      <c r="LJ2787" s="22"/>
      <c r="LK2787" s="22"/>
      <c r="LL2787" s="22"/>
      <c r="LM2787" s="22"/>
      <c r="LN2787" s="22"/>
      <c r="LO2787" s="22"/>
      <c r="LP2787" s="22"/>
      <c r="LQ2787" s="22"/>
      <c r="LR2787" s="22"/>
      <c r="LS2787" s="22"/>
      <c r="LT2787" s="22"/>
      <c r="LU2787" s="22"/>
      <c r="LV2787" s="22"/>
      <c r="LW2787" s="22"/>
      <c r="LX2787" s="22"/>
      <c r="LY2787" s="22"/>
      <c r="LZ2787" s="22"/>
      <c r="MA2787" s="22"/>
      <c r="MB2787" s="22"/>
      <c r="MC2787" s="22"/>
      <c r="MD2787" s="22"/>
      <c r="ME2787" s="22"/>
      <c r="MF2787" s="22"/>
      <c r="MG2787" s="24"/>
      <c r="MH2787" s="22"/>
      <c r="MI2787" s="22"/>
      <c r="MJ2787" s="22"/>
      <c r="MK2787" s="22"/>
      <c r="ML2787" s="22"/>
      <c r="MM2787" s="22"/>
      <c r="MN2787" s="22"/>
      <c r="MO2787" s="22"/>
      <c r="MP2787" s="22"/>
      <c r="MQ2787" s="22"/>
      <c r="MR2787" s="22"/>
      <c r="MS2787" s="22"/>
      <c r="MT2787" s="22"/>
      <c r="MU2787" s="22"/>
      <c r="MV2787" s="22"/>
      <c r="MW2787" s="22"/>
      <c r="MX2787" s="22"/>
      <c r="MY2787" s="22"/>
      <c r="MZ2787" s="22"/>
      <c r="NA2787" s="22"/>
      <c r="NB2787" s="22"/>
      <c r="NC2787" s="22"/>
      <c r="ND2787" s="22"/>
      <c r="NE2787" s="22"/>
      <c r="NF2787" s="22"/>
      <c r="NG2787" s="22"/>
      <c r="NH2787" s="22"/>
      <c r="NI2787" s="22"/>
      <c r="NJ2787" s="22"/>
      <c r="NK2787" s="22"/>
      <c r="NL2787" s="22"/>
      <c r="NM2787" s="24"/>
      <c r="NN2787" s="22"/>
      <c r="NO2787" s="22"/>
      <c r="NP2787" s="22"/>
      <c r="NQ2787" s="22"/>
      <c r="NR2787" s="22"/>
      <c r="NS2787" s="22"/>
      <c r="NT2787" s="22"/>
      <c r="NU2787" s="22"/>
      <c r="NV2787" s="22"/>
      <c r="NW2787" s="22"/>
      <c r="NX2787" s="22"/>
      <c r="NY2787" s="22"/>
      <c r="NZ2787" s="22"/>
      <c r="OA2787" s="22"/>
      <c r="OB2787" s="22"/>
      <c r="OC2787" s="22"/>
      <c r="OD2787" s="22"/>
      <c r="OE2787" s="22"/>
      <c r="OF2787" s="22"/>
      <c r="OG2787" s="22"/>
      <c r="OH2787" s="22"/>
      <c r="OI2787" s="22"/>
      <c r="OJ2787" s="22"/>
      <c r="OK2787" s="22"/>
      <c r="OL2787" s="22"/>
      <c r="OM2787" s="22"/>
      <c r="ON2787" s="22"/>
      <c r="OO2787" s="22"/>
      <c r="OP2787" s="22"/>
      <c r="OQ2787" s="22"/>
      <c r="OR2787" s="22"/>
    </row>
    <row r="2788" spans="1:408" ht="15" thickBot="1">
      <c r="A2788" s="1"/>
      <c r="B2788" s="12"/>
      <c r="C2788" s="12"/>
      <c r="D2788" s="22"/>
      <c r="E2788" s="54"/>
      <c r="F2788" s="54"/>
      <c r="G2788" s="54"/>
      <c r="H2788" s="55"/>
      <c r="I2788" s="22"/>
      <c r="J2788" s="56"/>
      <c r="K2788" s="81"/>
      <c r="L2788" s="57"/>
      <c r="M2788" s="57"/>
      <c r="N2788" s="55"/>
      <c r="O2788" s="58"/>
      <c r="P2788" s="58"/>
      <c r="Q2788" s="59"/>
      <c r="R2788" s="60"/>
      <c r="S2788" s="60"/>
      <c r="T2788" s="22"/>
      <c r="U2788" s="1"/>
      <c r="V2788" s="23"/>
      <c r="X2788" s="24"/>
      <c r="Y2788" s="24"/>
      <c r="Z2788" s="22"/>
      <c r="AA2788" s="22"/>
      <c r="AB2788" s="22"/>
      <c r="AC2788" s="22"/>
      <c r="AD2788" s="22"/>
      <c r="AE2788" s="22"/>
      <c r="AF2788" s="22"/>
      <c r="AG2788" s="22"/>
      <c r="AH2788" s="22"/>
      <c r="AI2788" s="22"/>
      <c r="AJ2788" s="22"/>
      <c r="AK2788" s="22"/>
      <c r="AL2788" s="22"/>
      <c r="AM2788" s="22"/>
      <c r="AN2788" s="22"/>
      <c r="AO2788" s="22"/>
      <c r="AP2788" s="22"/>
      <c r="AQ2788" s="22"/>
      <c r="AR2788" s="22"/>
      <c r="AS2788" s="22"/>
      <c r="AT2788" s="22"/>
      <c r="AU2788" s="22"/>
      <c r="AV2788" s="22"/>
      <c r="AW2788" s="22"/>
      <c r="AX2788" s="22"/>
      <c r="AY2788" s="22"/>
      <c r="AZ2788" s="22"/>
      <c r="BA2788" s="22"/>
      <c r="BB2788" s="22"/>
      <c r="BC2788" s="22"/>
      <c r="BD2788" s="22"/>
      <c r="BE2788" s="24"/>
      <c r="BF2788" s="22"/>
      <c r="BG2788" s="22"/>
      <c r="BH2788" s="22"/>
      <c r="BI2788" s="22"/>
      <c r="BJ2788" s="22"/>
      <c r="BK2788" s="22"/>
      <c r="BL2788" s="22"/>
      <c r="BM2788" s="22"/>
      <c r="BN2788" s="22"/>
      <c r="BO2788" s="22"/>
      <c r="BP2788" s="22"/>
      <c r="BQ2788" s="22"/>
      <c r="BR2788" s="22"/>
      <c r="BS2788" s="22"/>
      <c r="BT2788" s="22"/>
      <c r="BU2788" s="22"/>
      <c r="BV2788" s="22"/>
      <c r="BW2788" s="22"/>
      <c r="BX2788" s="22"/>
      <c r="BY2788" s="22"/>
      <c r="BZ2788" s="22"/>
      <c r="CA2788" s="22"/>
      <c r="CB2788" s="22"/>
      <c r="CC2788" s="22"/>
      <c r="CD2788" s="22"/>
      <c r="CE2788" s="22"/>
      <c r="CF2788" s="22"/>
      <c r="CG2788" s="22"/>
      <c r="CH2788" s="22"/>
      <c r="CI2788" s="22"/>
      <c r="CJ2788" s="22"/>
      <c r="CK2788" s="24"/>
      <c r="CL2788" s="22"/>
      <c r="CM2788" s="22"/>
      <c r="CN2788" s="22"/>
      <c r="CO2788" s="22"/>
      <c r="CP2788" s="22"/>
      <c r="CQ2788" s="22"/>
      <c r="CR2788" s="22"/>
      <c r="CS2788" s="22"/>
      <c r="CT2788" s="22"/>
      <c r="CU2788" s="22"/>
      <c r="CV2788" s="22"/>
      <c r="CW2788" s="22"/>
      <c r="CX2788" s="22"/>
      <c r="CY2788" s="22"/>
      <c r="CZ2788" s="22"/>
      <c r="DA2788" s="22"/>
      <c r="DB2788" s="22"/>
      <c r="DC2788" s="22"/>
      <c r="DD2788" s="22"/>
      <c r="DE2788" s="22"/>
      <c r="DF2788" s="22"/>
      <c r="DG2788" s="22"/>
      <c r="DH2788" s="22"/>
      <c r="DI2788" s="22"/>
      <c r="DJ2788" s="22"/>
      <c r="DK2788" s="22"/>
      <c r="DL2788" s="22"/>
      <c r="DM2788" s="22"/>
      <c r="DN2788" s="22"/>
      <c r="DO2788" s="22"/>
      <c r="DP2788" s="22"/>
      <c r="DQ2788" s="24"/>
      <c r="DR2788" s="22"/>
      <c r="DS2788" s="22"/>
      <c r="DT2788" s="22"/>
      <c r="DU2788" s="22"/>
      <c r="DV2788" s="22"/>
      <c r="DW2788" s="22"/>
      <c r="DX2788" s="22"/>
      <c r="DY2788" s="22"/>
      <c r="DZ2788" s="22"/>
      <c r="EA2788" s="22"/>
      <c r="EB2788" s="22"/>
      <c r="EC2788" s="22"/>
      <c r="ED2788" s="22"/>
      <c r="EE2788" s="22"/>
      <c r="EF2788" s="22"/>
      <c r="EG2788" s="22"/>
      <c r="EH2788" s="22"/>
      <c r="EI2788" s="22"/>
      <c r="EJ2788" s="22"/>
      <c r="EK2788" s="22"/>
      <c r="EL2788" s="22"/>
      <c r="EM2788" s="22"/>
      <c r="EN2788" s="22"/>
      <c r="EO2788" s="22"/>
      <c r="EP2788" s="22"/>
      <c r="EQ2788" s="22"/>
      <c r="ER2788" s="22"/>
      <c r="ES2788" s="22"/>
      <c r="ET2788" s="22"/>
      <c r="EU2788" s="22"/>
      <c r="EV2788" s="22"/>
      <c r="EW2788" s="24"/>
      <c r="EX2788" s="22"/>
      <c r="EY2788" s="22"/>
      <c r="EZ2788" s="22"/>
      <c r="FA2788" s="22"/>
      <c r="FB2788" s="22"/>
      <c r="FC2788" s="22"/>
      <c r="FD2788" s="22"/>
      <c r="FE2788" s="22"/>
      <c r="FF2788" s="22"/>
      <c r="FG2788" s="22"/>
      <c r="FH2788" s="22"/>
      <c r="FI2788" s="22"/>
      <c r="FJ2788" s="22"/>
      <c r="FK2788" s="22"/>
      <c r="FL2788" s="22"/>
      <c r="FM2788" s="22"/>
      <c r="FN2788" s="22"/>
      <c r="FO2788" s="22"/>
      <c r="FP2788" s="22"/>
      <c r="FQ2788" s="22"/>
      <c r="FR2788" s="22"/>
      <c r="FS2788" s="22"/>
      <c r="FT2788" s="22"/>
      <c r="FU2788" s="22"/>
      <c r="FV2788" s="22"/>
      <c r="FW2788" s="22"/>
      <c r="FX2788" s="22"/>
      <c r="FY2788" s="22"/>
      <c r="FZ2788" s="22"/>
      <c r="GA2788" s="22"/>
      <c r="GB2788" s="22"/>
      <c r="GC2788" s="24"/>
      <c r="GD2788" s="22"/>
      <c r="GE2788" s="22"/>
      <c r="GF2788" s="22"/>
      <c r="GG2788" s="22"/>
      <c r="GH2788" s="22"/>
      <c r="GI2788" s="22"/>
      <c r="GJ2788" s="22"/>
      <c r="GK2788" s="22"/>
      <c r="GL2788" s="22"/>
      <c r="GM2788" s="22"/>
      <c r="GN2788" s="22"/>
      <c r="GO2788" s="22"/>
      <c r="GP2788" s="22"/>
      <c r="GQ2788" s="22"/>
      <c r="GR2788" s="22"/>
      <c r="GS2788" s="22"/>
      <c r="GT2788" s="22"/>
      <c r="GU2788" s="22"/>
      <c r="GV2788" s="22"/>
      <c r="GW2788" s="22"/>
      <c r="GX2788" s="22"/>
      <c r="GY2788" s="22"/>
      <c r="GZ2788" s="22"/>
      <c r="HA2788" s="22"/>
      <c r="HB2788" s="22"/>
      <c r="HC2788" s="22"/>
      <c r="HD2788" s="22"/>
      <c r="HE2788" s="22"/>
      <c r="HF2788" s="22"/>
      <c r="HG2788" s="22"/>
      <c r="HH2788" s="22"/>
      <c r="HI2788" s="24"/>
      <c r="HJ2788" s="22"/>
      <c r="HK2788" s="22"/>
      <c r="HL2788" s="22"/>
      <c r="HM2788" s="22"/>
      <c r="HN2788" s="22"/>
      <c r="HO2788" s="22"/>
      <c r="HP2788" s="22"/>
      <c r="HQ2788" s="22"/>
      <c r="HR2788" s="22"/>
      <c r="HS2788" s="22"/>
      <c r="HT2788" s="22"/>
      <c r="HU2788" s="22"/>
      <c r="HV2788" s="22"/>
      <c r="HW2788" s="22"/>
      <c r="HX2788" s="22"/>
      <c r="HY2788" s="22"/>
      <c r="HZ2788" s="22"/>
      <c r="IA2788" s="22"/>
      <c r="IB2788" s="22"/>
      <c r="IC2788" s="22"/>
      <c r="ID2788" s="22"/>
      <c r="IE2788" s="22"/>
      <c r="IF2788" s="22"/>
      <c r="IG2788" s="22"/>
      <c r="IH2788" s="22"/>
      <c r="II2788" s="22"/>
      <c r="IJ2788" s="22"/>
      <c r="IK2788" s="22"/>
      <c r="IL2788" s="22"/>
      <c r="IM2788" s="22"/>
      <c r="IN2788" s="22"/>
      <c r="IO2788" s="24"/>
      <c r="IP2788" s="22"/>
      <c r="IQ2788" s="22"/>
      <c r="IR2788" s="22"/>
      <c r="IS2788" s="22"/>
      <c r="IT2788" s="22"/>
      <c r="IU2788" s="22"/>
      <c r="IV2788" s="22"/>
      <c r="IW2788" s="22"/>
      <c r="IX2788" s="22"/>
      <c r="IY2788" s="22"/>
      <c r="IZ2788" s="22"/>
      <c r="JA2788" s="22"/>
      <c r="JB2788" s="22"/>
      <c r="JC2788" s="22"/>
      <c r="JD2788" s="22"/>
      <c r="JE2788" s="22"/>
      <c r="JF2788" s="22"/>
      <c r="JG2788" s="22"/>
      <c r="JH2788" s="22"/>
      <c r="JI2788" s="22"/>
      <c r="JJ2788" s="22"/>
      <c r="JK2788" s="22"/>
      <c r="JL2788" s="22"/>
      <c r="JM2788" s="22"/>
      <c r="JN2788" s="22"/>
      <c r="JO2788" s="22"/>
      <c r="JP2788" s="22"/>
      <c r="JQ2788" s="22"/>
      <c r="JR2788" s="22"/>
      <c r="JS2788" s="22"/>
      <c r="JT2788" s="22"/>
      <c r="JU2788" s="24"/>
      <c r="JV2788" s="22"/>
      <c r="JW2788" s="22"/>
      <c r="JX2788" s="22"/>
      <c r="JY2788" s="22"/>
      <c r="JZ2788" s="22"/>
      <c r="KA2788" s="22"/>
      <c r="KB2788" s="22"/>
      <c r="KC2788" s="22"/>
      <c r="KD2788" s="22"/>
      <c r="KE2788" s="22"/>
      <c r="KF2788" s="22"/>
      <c r="KG2788" s="22"/>
      <c r="KH2788" s="22"/>
      <c r="KI2788" s="22"/>
      <c r="KJ2788" s="22"/>
      <c r="KK2788" s="22"/>
      <c r="KL2788" s="22"/>
      <c r="KM2788" s="22"/>
      <c r="KN2788" s="22"/>
      <c r="KO2788" s="22"/>
      <c r="KP2788" s="22"/>
      <c r="KQ2788" s="22"/>
      <c r="KR2788" s="22"/>
      <c r="KS2788" s="22"/>
      <c r="KT2788" s="22"/>
      <c r="KU2788" s="22"/>
      <c r="KV2788" s="22"/>
      <c r="KW2788" s="22"/>
      <c r="KX2788" s="22"/>
      <c r="KY2788" s="22"/>
      <c r="KZ2788" s="22"/>
      <c r="LA2788" s="24"/>
      <c r="LB2788" s="22"/>
      <c r="LC2788" s="22"/>
      <c r="LD2788" s="22"/>
      <c r="LE2788" s="22"/>
      <c r="LF2788" s="22"/>
      <c r="LG2788" s="22"/>
      <c r="LH2788" s="22"/>
      <c r="LI2788" s="22"/>
      <c r="LJ2788" s="22"/>
      <c r="LK2788" s="22"/>
      <c r="LL2788" s="22"/>
      <c r="LM2788" s="22"/>
      <c r="LN2788" s="22"/>
      <c r="LO2788" s="22"/>
      <c r="LP2788" s="22"/>
      <c r="LQ2788" s="22"/>
      <c r="LR2788" s="22"/>
      <c r="LS2788" s="22"/>
      <c r="LT2788" s="22"/>
      <c r="LU2788" s="22"/>
      <c r="LV2788" s="22"/>
      <c r="LW2788" s="22"/>
      <c r="LX2788" s="22"/>
      <c r="LY2788" s="22"/>
      <c r="LZ2788" s="22"/>
      <c r="MA2788" s="22"/>
      <c r="MB2788" s="22"/>
      <c r="MC2788" s="22"/>
      <c r="MD2788" s="22"/>
      <c r="ME2788" s="22"/>
      <c r="MF2788" s="22"/>
      <c r="MG2788" s="24"/>
      <c r="MH2788" s="22"/>
      <c r="MI2788" s="22"/>
      <c r="MJ2788" s="22"/>
      <c r="MK2788" s="22"/>
      <c r="ML2788" s="22"/>
      <c r="MM2788" s="22"/>
      <c r="MN2788" s="22"/>
      <c r="MO2788" s="22"/>
      <c r="MP2788" s="22"/>
      <c r="MQ2788" s="22"/>
      <c r="MR2788" s="22"/>
      <c r="MS2788" s="22"/>
      <c r="MT2788" s="22"/>
      <c r="MU2788" s="22"/>
      <c r="MV2788" s="22"/>
      <c r="MW2788" s="22"/>
      <c r="MX2788" s="22"/>
      <c r="MY2788" s="22"/>
      <c r="MZ2788" s="22"/>
      <c r="NA2788" s="22"/>
      <c r="NB2788" s="22"/>
      <c r="NC2788" s="22"/>
      <c r="ND2788" s="22"/>
      <c r="NE2788" s="22"/>
      <c r="NF2788" s="22"/>
      <c r="NG2788" s="22"/>
      <c r="NH2788" s="22"/>
      <c r="NI2788" s="22"/>
      <c r="NJ2788" s="22"/>
      <c r="NK2788" s="22"/>
      <c r="NL2788" s="22"/>
      <c r="NM2788" s="24"/>
      <c r="NN2788" s="22"/>
      <c r="NO2788" s="22"/>
      <c r="NP2788" s="22"/>
      <c r="NQ2788" s="22"/>
      <c r="NR2788" s="22"/>
      <c r="NS2788" s="22"/>
      <c r="NT2788" s="22"/>
      <c r="NU2788" s="22"/>
      <c r="NV2788" s="22"/>
      <c r="NW2788" s="22"/>
      <c r="NX2788" s="22"/>
      <c r="NY2788" s="22"/>
      <c r="NZ2788" s="22"/>
      <c r="OA2788" s="22"/>
      <c r="OB2788" s="22"/>
      <c r="OC2788" s="22"/>
      <c r="OD2788" s="22"/>
      <c r="OE2788" s="22"/>
      <c r="OF2788" s="22"/>
      <c r="OG2788" s="22"/>
      <c r="OH2788" s="22"/>
      <c r="OI2788" s="22"/>
      <c r="OJ2788" s="22"/>
      <c r="OK2788" s="22"/>
      <c r="OL2788" s="22"/>
      <c r="OM2788" s="22"/>
      <c r="ON2788" s="22"/>
      <c r="OO2788" s="22"/>
      <c r="OP2788" s="22"/>
      <c r="OQ2788" s="22"/>
      <c r="OR2788" s="22"/>
    </row>
    <row r="2789" spans="1:408" ht="15" thickBot="1">
      <c r="A2789" s="1"/>
      <c r="B2789" s="12"/>
      <c r="C2789" s="12"/>
      <c r="D2789" s="22"/>
      <c r="E2789" s="54"/>
      <c r="F2789" s="54"/>
      <c r="G2789" s="54"/>
      <c r="H2789" s="55"/>
      <c r="I2789" s="22"/>
      <c r="J2789" s="56"/>
      <c r="K2789" s="80"/>
      <c r="L2789" s="57"/>
      <c r="M2789" s="57"/>
      <c r="N2789" s="55"/>
      <c r="O2789" s="58"/>
      <c r="P2789" s="58"/>
      <c r="Q2789" s="59"/>
      <c r="R2789" s="60"/>
      <c r="S2789" s="60"/>
      <c r="T2789" s="22"/>
      <c r="U2789" s="1"/>
      <c r="V2789" s="23"/>
      <c r="X2789" s="24"/>
      <c r="Y2789" s="24"/>
      <c r="Z2789" s="22"/>
      <c r="AA2789" s="22"/>
      <c r="AB2789" s="22"/>
      <c r="AC2789" s="22"/>
      <c r="AD2789" s="22"/>
      <c r="AE2789" s="22"/>
      <c r="AF2789" s="22"/>
      <c r="AG2789" s="22"/>
      <c r="AH2789" s="22"/>
      <c r="AI2789" s="22"/>
      <c r="AJ2789" s="22"/>
      <c r="AK2789" s="22"/>
      <c r="AL2789" s="22"/>
      <c r="AM2789" s="22"/>
      <c r="AN2789" s="22"/>
      <c r="AO2789" s="22"/>
      <c r="AP2789" s="22"/>
      <c r="AQ2789" s="22"/>
      <c r="AR2789" s="22"/>
      <c r="AS2789" s="22"/>
      <c r="AT2789" s="22"/>
      <c r="AU2789" s="22"/>
      <c r="AV2789" s="22"/>
      <c r="AW2789" s="22"/>
      <c r="AX2789" s="22"/>
      <c r="AY2789" s="22"/>
      <c r="AZ2789" s="22"/>
      <c r="BA2789" s="22"/>
      <c r="BB2789" s="22"/>
      <c r="BC2789" s="22"/>
      <c r="BD2789" s="22"/>
      <c r="BE2789" s="24"/>
      <c r="BF2789" s="22"/>
      <c r="BG2789" s="22"/>
      <c r="BH2789" s="22"/>
      <c r="BI2789" s="22"/>
      <c r="BJ2789" s="22"/>
      <c r="BK2789" s="22"/>
      <c r="BL2789" s="22"/>
      <c r="BM2789" s="22"/>
      <c r="BN2789" s="22"/>
      <c r="BO2789" s="22"/>
      <c r="BP2789" s="22"/>
      <c r="BQ2789" s="22"/>
      <c r="BR2789" s="22"/>
      <c r="BS2789" s="22"/>
      <c r="BT2789" s="22"/>
      <c r="BU2789" s="22"/>
      <c r="BV2789" s="22"/>
      <c r="BW2789" s="22"/>
      <c r="BX2789" s="22"/>
      <c r="BY2789" s="22"/>
      <c r="BZ2789" s="22"/>
      <c r="CA2789" s="22"/>
      <c r="CB2789" s="22"/>
      <c r="CC2789" s="22"/>
      <c r="CD2789" s="22"/>
      <c r="CE2789" s="22"/>
      <c r="CF2789" s="22"/>
      <c r="CG2789" s="22"/>
      <c r="CH2789" s="22"/>
      <c r="CI2789" s="22"/>
      <c r="CJ2789" s="22"/>
      <c r="CK2789" s="24"/>
      <c r="CL2789" s="22"/>
      <c r="CM2789" s="22"/>
      <c r="CN2789" s="22"/>
      <c r="CO2789" s="22"/>
      <c r="CP2789" s="22"/>
      <c r="CQ2789" s="22"/>
      <c r="CR2789" s="22"/>
      <c r="CS2789" s="22"/>
      <c r="CT2789" s="22"/>
      <c r="CU2789" s="22"/>
      <c r="CV2789" s="22"/>
      <c r="CW2789" s="22"/>
      <c r="CX2789" s="22"/>
      <c r="CY2789" s="22"/>
      <c r="CZ2789" s="22"/>
      <c r="DA2789" s="22"/>
      <c r="DB2789" s="22"/>
      <c r="DC2789" s="22"/>
      <c r="DD2789" s="22"/>
      <c r="DE2789" s="22"/>
      <c r="DF2789" s="22"/>
      <c r="DG2789" s="22"/>
      <c r="DH2789" s="22"/>
      <c r="DI2789" s="22"/>
      <c r="DJ2789" s="22"/>
      <c r="DK2789" s="22"/>
      <c r="DL2789" s="22"/>
      <c r="DM2789" s="22"/>
      <c r="DN2789" s="22"/>
      <c r="DO2789" s="22"/>
      <c r="DP2789" s="22"/>
      <c r="DQ2789" s="24"/>
      <c r="DR2789" s="22"/>
      <c r="DS2789" s="22"/>
      <c r="DT2789" s="22"/>
      <c r="DU2789" s="22"/>
      <c r="DV2789" s="22"/>
      <c r="DW2789" s="22"/>
      <c r="DX2789" s="22"/>
      <c r="DY2789" s="22"/>
      <c r="DZ2789" s="22"/>
      <c r="EA2789" s="22"/>
      <c r="EB2789" s="22"/>
      <c r="EC2789" s="22"/>
      <c r="ED2789" s="22"/>
      <c r="EE2789" s="22"/>
      <c r="EF2789" s="22"/>
      <c r="EG2789" s="22"/>
      <c r="EH2789" s="22"/>
      <c r="EI2789" s="22"/>
      <c r="EJ2789" s="22"/>
      <c r="EK2789" s="22"/>
      <c r="EL2789" s="22"/>
      <c r="EM2789" s="22"/>
      <c r="EN2789" s="22"/>
      <c r="EO2789" s="22"/>
      <c r="EP2789" s="22"/>
      <c r="EQ2789" s="22"/>
      <c r="ER2789" s="22"/>
      <c r="ES2789" s="22"/>
      <c r="ET2789" s="22"/>
      <c r="EU2789" s="22"/>
      <c r="EV2789" s="22"/>
      <c r="EW2789" s="24"/>
      <c r="EX2789" s="22"/>
      <c r="EY2789" s="22"/>
      <c r="EZ2789" s="22"/>
      <c r="FA2789" s="22"/>
      <c r="FB2789" s="22"/>
      <c r="FC2789" s="22"/>
      <c r="FD2789" s="22"/>
      <c r="FE2789" s="22"/>
      <c r="FF2789" s="22"/>
      <c r="FG2789" s="22"/>
      <c r="FH2789" s="22"/>
      <c r="FI2789" s="22"/>
      <c r="FJ2789" s="22"/>
      <c r="FK2789" s="22"/>
      <c r="FL2789" s="22"/>
      <c r="FM2789" s="22"/>
      <c r="FN2789" s="22"/>
      <c r="FO2789" s="22"/>
      <c r="FP2789" s="22"/>
      <c r="FQ2789" s="22"/>
      <c r="FR2789" s="22"/>
      <c r="FS2789" s="22"/>
      <c r="FT2789" s="22"/>
      <c r="FU2789" s="22"/>
      <c r="FV2789" s="22"/>
      <c r="FW2789" s="22"/>
      <c r="FX2789" s="22"/>
      <c r="FY2789" s="22"/>
      <c r="FZ2789" s="22"/>
      <c r="GA2789" s="22"/>
      <c r="GB2789" s="22"/>
      <c r="GC2789" s="24"/>
      <c r="GD2789" s="22"/>
      <c r="GE2789" s="22"/>
      <c r="GF2789" s="22"/>
      <c r="GG2789" s="22"/>
      <c r="GH2789" s="22"/>
      <c r="GI2789" s="22"/>
      <c r="GJ2789" s="22"/>
      <c r="GK2789" s="22"/>
      <c r="GL2789" s="22"/>
      <c r="GM2789" s="22"/>
      <c r="GN2789" s="22"/>
      <c r="GO2789" s="22"/>
      <c r="GP2789" s="22"/>
      <c r="GQ2789" s="22"/>
      <c r="GR2789" s="22"/>
      <c r="GS2789" s="22"/>
      <c r="GT2789" s="22"/>
      <c r="GU2789" s="22"/>
      <c r="GV2789" s="22"/>
      <c r="GW2789" s="22"/>
      <c r="GX2789" s="22"/>
      <c r="GY2789" s="22"/>
      <c r="GZ2789" s="22"/>
      <c r="HA2789" s="22"/>
      <c r="HB2789" s="22"/>
      <c r="HC2789" s="22"/>
      <c r="HD2789" s="22"/>
      <c r="HE2789" s="22"/>
      <c r="HF2789" s="22"/>
      <c r="HG2789" s="22"/>
      <c r="HH2789" s="22"/>
      <c r="HI2789" s="24"/>
      <c r="HJ2789" s="22"/>
      <c r="HK2789" s="22"/>
      <c r="HL2789" s="22"/>
      <c r="HM2789" s="22"/>
      <c r="HN2789" s="22"/>
      <c r="HO2789" s="22"/>
      <c r="HP2789" s="22"/>
      <c r="HQ2789" s="22"/>
      <c r="HR2789" s="22"/>
      <c r="HS2789" s="22"/>
      <c r="HT2789" s="22"/>
      <c r="HU2789" s="22"/>
      <c r="HV2789" s="22"/>
      <c r="HW2789" s="22"/>
      <c r="HX2789" s="22"/>
      <c r="HY2789" s="22"/>
      <c r="HZ2789" s="22"/>
      <c r="IA2789" s="22"/>
      <c r="IB2789" s="22"/>
      <c r="IC2789" s="22"/>
      <c r="ID2789" s="22"/>
      <c r="IE2789" s="22"/>
      <c r="IF2789" s="22"/>
      <c r="IG2789" s="22"/>
      <c r="IH2789" s="22"/>
      <c r="II2789" s="22"/>
      <c r="IJ2789" s="22"/>
      <c r="IK2789" s="22"/>
      <c r="IL2789" s="22"/>
      <c r="IM2789" s="22"/>
      <c r="IN2789" s="22"/>
      <c r="IO2789" s="24"/>
      <c r="IP2789" s="22"/>
      <c r="IQ2789" s="22"/>
      <c r="IR2789" s="22"/>
      <c r="IS2789" s="22"/>
      <c r="IT2789" s="22"/>
      <c r="IU2789" s="22"/>
      <c r="IV2789" s="22"/>
      <c r="IW2789" s="22"/>
      <c r="IX2789" s="22"/>
      <c r="IY2789" s="22"/>
      <c r="IZ2789" s="22"/>
      <c r="JA2789" s="22"/>
      <c r="JB2789" s="22"/>
      <c r="JC2789" s="22"/>
      <c r="JD2789" s="22"/>
      <c r="JE2789" s="22"/>
      <c r="JF2789" s="22"/>
      <c r="JG2789" s="22"/>
      <c r="JH2789" s="22"/>
      <c r="JI2789" s="22"/>
      <c r="JJ2789" s="22"/>
      <c r="JK2789" s="22"/>
      <c r="JL2789" s="22"/>
      <c r="JM2789" s="22"/>
      <c r="JN2789" s="22"/>
      <c r="JO2789" s="22"/>
      <c r="JP2789" s="22"/>
      <c r="JQ2789" s="22"/>
      <c r="JR2789" s="22"/>
      <c r="JS2789" s="22"/>
      <c r="JT2789" s="22"/>
      <c r="JU2789" s="24"/>
      <c r="JV2789" s="22"/>
      <c r="JW2789" s="22"/>
      <c r="JX2789" s="22"/>
      <c r="JY2789" s="22"/>
      <c r="JZ2789" s="22"/>
      <c r="KA2789" s="22"/>
      <c r="KB2789" s="22"/>
      <c r="KC2789" s="22"/>
      <c r="KD2789" s="22"/>
      <c r="KE2789" s="22"/>
      <c r="KF2789" s="22"/>
      <c r="KG2789" s="22"/>
      <c r="KH2789" s="22"/>
      <c r="KI2789" s="22"/>
      <c r="KJ2789" s="22"/>
      <c r="KK2789" s="22"/>
      <c r="KL2789" s="22"/>
      <c r="KM2789" s="22"/>
      <c r="KN2789" s="22"/>
      <c r="KO2789" s="22"/>
      <c r="KP2789" s="22"/>
      <c r="KQ2789" s="22"/>
      <c r="KR2789" s="22"/>
      <c r="KS2789" s="22"/>
      <c r="KT2789" s="22"/>
      <c r="KU2789" s="22"/>
      <c r="KV2789" s="22"/>
      <c r="KW2789" s="22"/>
      <c r="KX2789" s="22"/>
      <c r="KY2789" s="22"/>
      <c r="KZ2789" s="22"/>
      <c r="LA2789" s="24"/>
      <c r="LB2789" s="22"/>
      <c r="LC2789" s="22"/>
      <c r="LD2789" s="22"/>
      <c r="LE2789" s="22"/>
      <c r="LF2789" s="22"/>
      <c r="LG2789" s="22"/>
      <c r="LH2789" s="22"/>
      <c r="LI2789" s="22"/>
      <c r="LJ2789" s="22"/>
      <c r="LK2789" s="22"/>
      <c r="LL2789" s="22"/>
      <c r="LM2789" s="22"/>
      <c r="LN2789" s="22"/>
      <c r="LO2789" s="22"/>
      <c r="LP2789" s="22"/>
      <c r="LQ2789" s="22"/>
      <c r="LR2789" s="22"/>
      <c r="LS2789" s="22"/>
      <c r="LT2789" s="22"/>
      <c r="LU2789" s="22"/>
      <c r="LV2789" s="22"/>
      <c r="LW2789" s="22"/>
      <c r="LX2789" s="22"/>
      <c r="LY2789" s="22"/>
      <c r="LZ2789" s="22"/>
      <c r="MA2789" s="22"/>
      <c r="MB2789" s="22"/>
      <c r="MC2789" s="22"/>
      <c r="MD2789" s="22"/>
      <c r="ME2789" s="22"/>
      <c r="MF2789" s="22"/>
      <c r="MG2789" s="24"/>
      <c r="MH2789" s="22"/>
      <c r="MI2789" s="22"/>
      <c r="MJ2789" s="22"/>
      <c r="MK2789" s="22"/>
      <c r="ML2789" s="22"/>
      <c r="MM2789" s="22"/>
      <c r="MN2789" s="22"/>
      <c r="MO2789" s="22"/>
      <c r="MP2789" s="22"/>
      <c r="MQ2789" s="22"/>
      <c r="MR2789" s="22"/>
      <c r="MS2789" s="22"/>
      <c r="MT2789" s="22"/>
      <c r="MU2789" s="22"/>
      <c r="MV2789" s="22"/>
      <c r="MW2789" s="22"/>
      <c r="MX2789" s="22"/>
      <c r="MY2789" s="22"/>
      <c r="MZ2789" s="22"/>
      <c r="NA2789" s="22"/>
      <c r="NB2789" s="22"/>
      <c r="NC2789" s="22"/>
      <c r="ND2789" s="22"/>
      <c r="NE2789" s="22"/>
      <c r="NF2789" s="22"/>
      <c r="NG2789" s="22"/>
      <c r="NH2789" s="22"/>
      <c r="NI2789" s="22"/>
      <c r="NJ2789" s="22"/>
      <c r="NK2789" s="22"/>
      <c r="NL2789" s="22"/>
      <c r="NM2789" s="24"/>
      <c r="NN2789" s="22"/>
      <c r="NO2789" s="22"/>
      <c r="NP2789" s="22"/>
      <c r="NQ2789" s="22"/>
      <c r="NR2789" s="22"/>
      <c r="NS2789" s="22"/>
      <c r="NT2789" s="22"/>
      <c r="NU2789" s="22"/>
      <c r="NV2789" s="22"/>
      <c r="NW2789" s="22"/>
      <c r="NX2789" s="22"/>
      <c r="NY2789" s="22"/>
      <c r="NZ2789" s="22"/>
      <c r="OA2789" s="22"/>
      <c r="OB2789" s="22"/>
      <c r="OC2789" s="22"/>
      <c r="OD2789" s="22"/>
      <c r="OE2789" s="22"/>
      <c r="OF2789" s="22"/>
      <c r="OG2789" s="22"/>
      <c r="OH2789" s="22"/>
      <c r="OI2789" s="22"/>
      <c r="OJ2789" s="22"/>
      <c r="OK2789" s="22"/>
      <c r="OL2789" s="22"/>
      <c r="OM2789" s="22"/>
      <c r="ON2789" s="22"/>
      <c r="OO2789" s="22"/>
      <c r="OP2789" s="22"/>
      <c r="OQ2789" s="22"/>
      <c r="OR2789" s="22"/>
    </row>
    <row r="2790" spans="1:408" ht="15" thickBot="1">
      <c r="A2790" s="1"/>
      <c r="B2790" s="12"/>
      <c r="C2790" s="12"/>
      <c r="D2790" s="22"/>
      <c r="E2790" s="54"/>
      <c r="F2790" s="54"/>
      <c r="G2790" s="54"/>
      <c r="H2790" s="55"/>
      <c r="I2790" s="22"/>
      <c r="J2790" s="56"/>
      <c r="K2790" s="81"/>
      <c r="L2790" s="57"/>
      <c r="M2790" s="57"/>
      <c r="N2790" s="55"/>
      <c r="O2790" s="58"/>
      <c r="P2790" s="58"/>
      <c r="Q2790" s="59"/>
      <c r="R2790" s="60"/>
      <c r="S2790" s="60"/>
      <c r="T2790" s="22"/>
      <c r="U2790" s="1"/>
      <c r="V2790" s="23"/>
      <c r="X2790" s="24"/>
      <c r="Y2790" s="24"/>
      <c r="Z2790" s="22"/>
      <c r="AA2790" s="22"/>
      <c r="AB2790" s="22"/>
      <c r="AC2790" s="22"/>
      <c r="AD2790" s="22"/>
      <c r="AE2790" s="22"/>
      <c r="AF2790" s="22"/>
      <c r="AG2790" s="22"/>
      <c r="AH2790" s="22"/>
      <c r="AI2790" s="22"/>
      <c r="AJ2790" s="22"/>
      <c r="AK2790" s="22"/>
      <c r="AL2790" s="22"/>
      <c r="AM2790" s="22"/>
      <c r="AN2790" s="22"/>
      <c r="AO2790" s="22"/>
      <c r="AP2790" s="22"/>
      <c r="AQ2790" s="22"/>
      <c r="AR2790" s="22"/>
      <c r="AS2790" s="22"/>
      <c r="AT2790" s="22"/>
      <c r="AU2790" s="22"/>
      <c r="AV2790" s="22"/>
      <c r="AW2790" s="22"/>
      <c r="AX2790" s="22"/>
      <c r="AY2790" s="22"/>
      <c r="AZ2790" s="22"/>
      <c r="BA2790" s="22"/>
      <c r="BB2790" s="22"/>
      <c r="BC2790" s="22"/>
      <c r="BD2790" s="22"/>
      <c r="BE2790" s="24"/>
      <c r="BF2790" s="22"/>
      <c r="BG2790" s="22"/>
      <c r="BH2790" s="22"/>
      <c r="BI2790" s="22"/>
      <c r="BJ2790" s="22"/>
      <c r="BK2790" s="22"/>
      <c r="BL2790" s="22"/>
      <c r="BM2790" s="22"/>
      <c r="BN2790" s="22"/>
      <c r="BO2790" s="22"/>
      <c r="BP2790" s="22"/>
      <c r="BQ2790" s="22"/>
      <c r="BR2790" s="22"/>
      <c r="BS2790" s="22"/>
      <c r="BT2790" s="22"/>
      <c r="BU2790" s="22"/>
      <c r="BV2790" s="22"/>
      <c r="BW2790" s="22"/>
      <c r="BX2790" s="22"/>
      <c r="BY2790" s="22"/>
      <c r="BZ2790" s="22"/>
      <c r="CA2790" s="22"/>
      <c r="CB2790" s="22"/>
      <c r="CC2790" s="22"/>
      <c r="CD2790" s="22"/>
      <c r="CE2790" s="22"/>
      <c r="CF2790" s="22"/>
      <c r="CG2790" s="22"/>
      <c r="CH2790" s="22"/>
      <c r="CI2790" s="22"/>
      <c r="CJ2790" s="22"/>
      <c r="CK2790" s="24"/>
      <c r="CL2790" s="22"/>
      <c r="CM2790" s="22"/>
      <c r="CN2790" s="22"/>
      <c r="CO2790" s="22"/>
      <c r="CP2790" s="22"/>
      <c r="CQ2790" s="22"/>
      <c r="CR2790" s="22"/>
      <c r="CS2790" s="22"/>
      <c r="CT2790" s="22"/>
      <c r="CU2790" s="22"/>
      <c r="CV2790" s="22"/>
      <c r="CW2790" s="22"/>
      <c r="CX2790" s="22"/>
      <c r="CY2790" s="22"/>
      <c r="CZ2790" s="22"/>
      <c r="DA2790" s="22"/>
      <c r="DB2790" s="22"/>
      <c r="DC2790" s="22"/>
      <c r="DD2790" s="22"/>
      <c r="DE2790" s="22"/>
      <c r="DF2790" s="22"/>
      <c r="DG2790" s="22"/>
      <c r="DH2790" s="22"/>
      <c r="DI2790" s="22"/>
      <c r="DJ2790" s="22"/>
      <c r="DK2790" s="22"/>
      <c r="DL2790" s="22"/>
      <c r="DM2790" s="22"/>
      <c r="DN2790" s="22"/>
      <c r="DO2790" s="22"/>
      <c r="DP2790" s="22"/>
      <c r="DQ2790" s="24"/>
      <c r="DR2790" s="22"/>
      <c r="DS2790" s="22"/>
      <c r="DT2790" s="22"/>
      <c r="DU2790" s="22"/>
      <c r="DV2790" s="22"/>
      <c r="DW2790" s="22"/>
      <c r="DX2790" s="22"/>
      <c r="DY2790" s="22"/>
      <c r="DZ2790" s="22"/>
      <c r="EA2790" s="22"/>
      <c r="EB2790" s="22"/>
      <c r="EC2790" s="22"/>
      <c r="ED2790" s="22"/>
      <c r="EE2790" s="22"/>
      <c r="EF2790" s="22"/>
      <c r="EG2790" s="22"/>
      <c r="EH2790" s="22"/>
      <c r="EI2790" s="22"/>
      <c r="EJ2790" s="22"/>
      <c r="EK2790" s="22"/>
      <c r="EL2790" s="22"/>
      <c r="EM2790" s="22"/>
      <c r="EN2790" s="22"/>
      <c r="EO2790" s="22"/>
      <c r="EP2790" s="22"/>
      <c r="EQ2790" s="22"/>
      <c r="ER2790" s="22"/>
      <c r="ES2790" s="22"/>
      <c r="ET2790" s="22"/>
      <c r="EU2790" s="22"/>
      <c r="EV2790" s="22"/>
      <c r="EW2790" s="24"/>
      <c r="EX2790" s="22"/>
      <c r="EY2790" s="22"/>
      <c r="EZ2790" s="22"/>
      <c r="FA2790" s="22"/>
      <c r="FB2790" s="22"/>
      <c r="FC2790" s="22"/>
      <c r="FD2790" s="22"/>
      <c r="FE2790" s="22"/>
      <c r="FF2790" s="22"/>
      <c r="FG2790" s="22"/>
      <c r="FH2790" s="22"/>
      <c r="FI2790" s="22"/>
      <c r="FJ2790" s="22"/>
      <c r="FK2790" s="22"/>
      <c r="FL2790" s="22"/>
      <c r="FM2790" s="22"/>
      <c r="FN2790" s="22"/>
      <c r="FO2790" s="22"/>
      <c r="FP2790" s="22"/>
      <c r="FQ2790" s="22"/>
      <c r="FR2790" s="22"/>
      <c r="FS2790" s="22"/>
      <c r="FT2790" s="22"/>
      <c r="FU2790" s="22"/>
      <c r="FV2790" s="22"/>
      <c r="FW2790" s="22"/>
      <c r="FX2790" s="22"/>
      <c r="FY2790" s="22"/>
      <c r="FZ2790" s="22"/>
      <c r="GA2790" s="22"/>
      <c r="GB2790" s="22"/>
      <c r="GC2790" s="24"/>
      <c r="GD2790" s="22"/>
      <c r="GE2790" s="22"/>
      <c r="GF2790" s="22"/>
      <c r="GG2790" s="22"/>
      <c r="GH2790" s="22"/>
      <c r="GI2790" s="22"/>
      <c r="GJ2790" s="22"/>
      <c r="GK2790" s="22"/>
      <c r="GL2790" s="22"/>
      <c r="GM2790" s="22"/>
      <c r="GN2790" s="22"/>
      <c r="GO2790" s="22"/>
      <c r="GP2790" s="22"/>
      <c r="GQ2790" s="22"/>
      <c r="GR2790" s="22"/>
      <c r="GS2790" s="22"/>
      <c r="GT2790" s="22"/>
      <c r="GU2790" s="22"/>
      <c r="GV2790" s="22"/>
      <c r="GW2790" s="22"/>
      <c r="GX2790" s="22"/>
      <c r="GY2790" s="22"/>
      <c r="GZ2790" s="22"/>
      <c r="HA2790" s="22"/>
      <c r="HB2790" s="22"/>
      <c r="HC2790" s="22"/>
      <c r="HD2790" s="22"/>
      <c r="HE2790" s="22"/>
      <c r="HF2790" s="22"/>
      <c r="HG2790" s="22"/>
      <c r="HH2790" s="22"/>
      <c r="HI2790" s="24"/>
      <c r="HJ2790" s="22"/>
      <c r="HK2790" s="22"/>
      <c r="HL2790" s="22"/>
      <c r="HM2790" s="22"/>
      <c r="HN2790" s="22"/>
      <c r="HO2790" s="22"/>
      <c r="HP2790" s="22"/>
      <c r="HQ2790" s="22"/>
      <c r="HR2790" s="22"/>
      <c r="HS2790" s="22"/>
      <c r="HT2790" s="22"/>
      <c r="HU2790" s="22"/>
      <c r="HV2790" s="22"/>
      <c r="HW2790" s="22"/>
      <c r="HX2790" s="22"/>
      <c r="HY2790" s="22"/>
      <c r="HZ2790" s="22"/>
      <c r="IA2790" s="22"/>
      <c r="IB2790" s="22"/>
      <c r="IC2790" s="22"/>
      <c r="ID2790" s="22"/>
      <c r="IE2790" s="22"/>
      <c r="IF2790" s="22"/>
      <c r="IG2790" s="22"/>
      <c r="IH2790" s="22"/>
      <c r="II2790" s="22"/>
      <c r="IJ2790" s="22"/>
      <c r="IK2790" s="22"/>
      <c r="IL2790" s="22"/>
      <c r="IM2790" s="22"/>
      <c r="IN2790" s="22"/>
      <c r="IO2790" s="24"/>
      <c r="IP2790" s="22"/>
      <c r="IQ2790" s="22"/>
      <c r="IR2790" s="22"/>
      <c r="IS2790" s="22"/>
      <c r="IT2790" s="22"/>
      <c r="IU2790" s="22"/>
      <c r="IV2790" s="22"/>
      <c r="IW2790" s="22"/>
      <c r="IX2790" s="22"/>
      <c r="IY2790" s="22"/>
      <c r="IZ2790" s="22"/>
      <c r="JA2790" s="22"/>
      <c r="JB2790" s="22"/>
      <c r="JC2790" s="22"/>
      <c r="JD2790" s="22"/>
      <c r="JE2790" s="22"/>
      <c r="JF2790" s="22"/>
      <c r="JG2790" s="22"/>
      <c r="JH2790" s="22"/>
      <c r="JI2790" s="22"/>
      <c r="JJ2790" s="22"/>
      <c r="JK2790" s="22"/>
      <c r="JL2790" s="22"/>
      <c r="JM2790" s="22"/>
      <c r="JN2790" s="22"/>
      <c r="JO2790" s="22"/>
      <c r="JP2790" s="22"/>
      <c r="JQ2790" s="22"/>
      <c r="JR2790" s="22"/>
      <c r="JS2790" s="22"/>
      <c r="JT2790" s="22"/>
      <c r="JU2790" s="24"/>
      <c r="JV2790" s="22"/>
      <c r="JW2790" s="22"/>
      <c r="JX2790" s="22"/>
      <c r="JY2790" s="22"/>
      <c r="JZ2790" s="22"/>
      <c r="KA2790" s="22"/>
      <c r="KB2790" s="22"/>
      <c r="KC2790" s="22"/>
      <c r="KD2790" s="22"/>
      <c r="KE2790" s="22"/>
      <c r="KF2790" s="22"/>
      <c r="KG2790" s="22"/>
      <c r="KH2790" s="22"/>
      <c r="KI2790" s="22"/>
      <c r="KJ2790" s="22"/>
      <c r="KK2790" s="22"/>
      <c r="KL2790" s="22"/>
      <c r="KM2790" s="22"/>
      <c r="KN2790" s="22"/>
      <c r="KO2790" s="22"/>
      <c r="KP2790" s="22"/>
      <c r="KQ2790" s="22"/>
      <c r="KR2790" s="22"/>
      <c r="KS2790" s="22"/>
      <c r="KT2790" s="22"/>
      <c r="KU2790" s="22"/>
      <c r="KV2790" s="22"/>
      <c r="KW2790" s="22"/>
      <c r="KX2790" s="22"/>
      <c r="KY2790" s="22"/>
      <c r="KZ2790" s="22"/>
      <c r="LA2790" s="24"/>
      <c r="LB2790" s="22"/>
      <c r="LC2790" s="22"/>
      <c r="LD2790" s="22"/>
      <c r="LE2790" s="22"/>
      <c r="LF2790" s="22"/>
      <c r="LG2790" s="22"/>
      <c r="LH2790" s="22"/>
      <c r="LI2790" s="22"/>
      <c r="LJ2790" s="22"/>
      <c r="LK2790" s="22"/>
      <c r="LL2790" s="22"/>
      <c r="LM2790" s="22"/>
      <c r="LN2790" s="22"/>
      <c r="LO2790" s="22"/>
      <c r="LP2790" s="22"/>
      <c r="LQ2790" s="22"/>
      <c r="LR2790" s="22"/>
      <c r="LS2790" s="22"/>
      <c r="LT2790" s="22"/>
      <c r="LU2790" s="22"/>
      <c r="LV2790" s="22"/>
      <c r="LW2790" s="22"/>
      <c r="LX2790" s="22"/>
      <c r="LY2790" s="22"/>
      <c r="LZ2790" s="22"/>
      <c r="MA2790" s="22"/>
      <c r="MB2790" s="22"/>
      <c r="MC2790" s="22"/>
      <c r="MD2790" s="22"/>
      <c r="ME2790" s="22"/>
      <c r="MF2790" s="22"/>
      <c r="MG2790" s="24"/>
      <c r="MH2790" s="22"/>
      <c r="MI2790" s="22"/>
      <c r="MJ2790" s="22"/>
      <c r="MK2790" s="22"/>
      <c r="ML2790" s="22"/>
      <c r="MM2790" s="22"/>
      <c r="MN2790" s="22"/>
      <c r="MO2790" s="22"/>
      <c r="MP2790" s="22"/>
      <c r="MQ2790" s="22"/>
      <c r="MR2790" s="22"/>
      <c r="MS2790" s="22"/>
      <c r="MT2790" s="22"/>
      <c r="MU2790" s="22"/>
      <c r="MV2790" s="22"/>
      <c r="MW2790" s="22"/>
      <c r="MX2790" s="22"/>
      <c r="MY2790" s="22"/>
      <c r="MZ2790" s="22"/>
      <c r="NA2790" s="22"/>
      <c r="NB2790" s="22"/>
      <c r="NC2790" s="22"/>
      <c r="ND2790" s="22"/>
      <c r="NE2790" s="22"/>
      <c r="NF2790" s="22"/>
      <c r="NG2790" s="22"/>
      <c r="NH2790" s="22"/>
      <c r="NI2790" s="22"/>
      <c r="NJ2790" s="22"/>
      <c r="NK2790" s="22"/>
      <c r="NL2790" s="22"/>
      <c r="NM2790" s="24"/>
      <c r="NN2790" s="22"/>
      <c r="NO2790" s="22"/>
      <c r="NP2790" s="22"/>
      <c r="NQ2790" s="22"/>
      <c r="NR2790" s="22"/>
      <c r="NS2790" s="22"/>
      <c r="NT2790" s="22"/>
      <c r="NU2790" s="22"/>
      <c r="NV2790" s="22"/>
      <c r="NW2790" s="22"/>
      <c r="NX2790" s="22"/>
      <c r="NY2790" s="22"/>
      <c r="NZ2790" s="22"/>
      <c r="OA2790" s="22"/>
      <c r="OB2790" s="22"/>
      <c r="OC2790" s="22"/>
      <c r="OD2790" s="22"/>
      <c r="OE2790" s="22"/>
      <c r="OF2790" s="22"/>
      <c r="OG2790" s="22"/>
      <c r="OH2790" s="22"/>
      <c r="OI2790" s="22"/>
      <c r="OJ2790" s="22"/>
      <c r="OK2790" s="22"/>
      <c r="OL2790" s="22"/>
      <c r="OM2790" s="22"/>
      <c r="ON2790" s="22"/>
      <c r="OO2790" s="22"/>
      <c r="OP2790" s="22"/>
      <c r="OQ2790" s="22"/>
      <c r="OR2790" s="22"/>
    </row>
    <row r="2791" spans="1:408" ht="15" thickBot="1">
      <c r="A2791" s="1"/>
      <c r="B2791" s="12"/>
      <c r="C2791" s="12"/>
      <c r="D2791" s="22"/>
      <c r="E2791" s="54"/>
      <c r="F2791" s="54"/>
      <c r="G2791" s="54"/>
      <c r="H2791" s="55"/>
      <c r="I2791" s="22"/>
      <c r="J2791" s="56"/>
      <c r="K2791" s="80"/>
      <c r="L2791" s="57"/>
      <c r="M2791" s="57"/>
      <c r="N2791" s="55"/>
      <c r="O2791" s="58"/>
      <c r="P2791" s="58"/>
      <c r="Q2791" s="59"/>
      <c r="R2791" s="60"/>
      <c r="S2791" s="60"/>
      <c r="T2791" s="22"/>
      <c r="U2791" s="1"/>
      <c r="V2791" s="23"/>
      <c r="X2791" s="24"/>
      <c r="Y2791" s="24"/>
      <c r="Z2791" s="22"/>
      <c r="AA2791" s="22"/>
      <c r="AB2791" s="22"/>
      <c r="AC2791" s="22"/>
      <c r="AD2791" s="22"/>
      <c r="AE2791" s="22"/>
      <c r="AF2791" s="22"/>
      <c r="AG2791" s="22"/>
      <c r="AH2791" s="22"/>
      <c r="AI2791" s="22"/>
      <c r="AJ2791" s="22"/>
      <c r="AK2791" s="22"/>
      <c r="AL2791" s="22"/>
      <c r="AM2791" s="22"/>
      <c r="AN2791" s="22"/>
      <c r="AO2791" s="22"/>
      <c r="AP2791" s="22"/>
      <c r="AQ2791" s="22"/>
      <c r="AR2791" s="22"/>
      <c r="AS2791" s="22"/>
      <c r="AT2791" s="22"/>
      <c r="AU2791" s="22"/>
      <c r="AV2791" s="22"/>
      <c r="AW2791" s="22"/>
      <c r="AX2791" s="22"/>
      <c r="AY2791" s="22"/>
      <c r="AZ2791" s="22"/>
      <c r="BA2791" s="22"/>
      <c r="BB2791" s="22"/>
      <c r="BC2791" s="22"/>
      <c r="BD2791" s="22"/>
      <c r="BE2791" s="24"/>
      <c r="BF2791" s="22"/>
      <c r="BG2791" s="22"/>
      <c r="BH2791" s="22"/>
      <c r="BI2791" s="22"/>
      <c r="BJ2791" s="22"/>
      <c r="BK2791" s="22"/>
      <c r="BL2791" s="22"/>
      <c r="BM2791" s="22"/>
      <c r="BN2791" s="22"/>
      <c r="BO2791" s="22"/>
      <c r="BP2791" s="22"/>
      <c r="BQ2791" s="22"/>
      <c r="BR2791" s="22"/>
      <c r="BS2791" s="22"/>
      <c r="BT2791" s="22"/>
      <c r="BU2791" s="22"/>
      <c r="BV2791" s="22"/>
      <c r="BW2791" s="22"/>
      <c r="BX2791" s="22"/>
      <c r="BY2791" s="22"/>
      <c r="BZ2791" s="22"/>
      <c r="CA2791" s="22"/>
      <c r="CB2791" s="22"/>
      <c r="CC2791" s="22"/>
      <c r="CD2791" s="22"/>
      <c r="CE2791" s="22"/>
      <c r="CF2791" s="22"/>
      <c r="CG2791" s="22"/>
      <c r="CH2791" s="22"/>
      <c r="CI2791" s="22"/>
      <c r="CJ2791" s="22"/>
      <c r="CK2791" s="24"/>
      <c r="CL2791" s="22"/>
      <c r="CM2791" s="22"/>
      <c r="CN2791" s="22"/>
      <c r="CO2791" s="22"/>
      <c r="CP2791" s="22"/>
      <c r="CQ2791" s="22"/>
      <c r="CR2791" s="22"/>
      <c r="CS2791" s="22"/>
      <c r="CT2791" s="22"/>
      <c r="CU2791" s="22"/>
      <c r="CV2791" s="22"/>
      <c r="CW2791" s="22"/>
      <c r="CX2791" s="22"/>
      <c r="CY2791" s="22"/>
      <c r="CZ2791" s="22"/>
      <c r="DA2791" s="22"/>
      <c r="DB2791" s="22"/>
      <c r="DC2791" s="22"/>
      <c r="DD2791" s="22"/>
      <c r="DE2791" s="22"/>
      <c r="DF2791" s="22"/>
      <c r="DG2791" s="22"/>
      <c r="DH2791" s="22"/>
      <c r="DI2791" s="22"/>
      <c r="DJ2791" s="22"/>
      <c r="DK2791" s="22"/>
      <c r="DL2791" s="22"/>
      <c r="DM2791" s="22"/>
      <c r="DN2791" s="22"/>
      <c r="DO2791" s="22"/>
      <c r="DP2791" s="22"/>
      <c r="DQ2791" s="24"/>
      <c r="DR2791" s="22"/>
      <c r="DS2791" s="22"/>
      <c r="DT2791" s="22"/>
      <c r="DU2791" s="22"/>
      <c r="DV2791" s="22"/>
      <c r="DW2791" s="22"/>
      <c r="DX2791" s="22"/>
      <c r="DY2791" s="22"/>
      <c r="DZ2791" s="22"/>
      <c r="EA2791" s="22"/>
      <c r="EB2791" s="22"/>
      <c r="EC2791" s="22"/>
      <c r="ED2791" s="22"/>
      <c r="EE2791" s="22"/>
      <c r="EF2791" s="22"/>
      <c r="EG2791" s="22"/>
      <c r="EH2791" s="22"/>
      <c r="EI2791" s="22"/>
      <c r="EJ2791" s="22"/>
      <c r="EK2791" s="22"/>
      <c r="EL2791" s="22"/>
      <c r="EM2791" s="22"/>
      <c r="EN2791" s="22"/>
      <c r="EO2791" s="22"/>
      <c r="EP2791" s="22"/>
      <c r="EQ2791" s="22"/>
      <c r="ER2791" s="22"/>
      <c r="ES2791" s="22"/>
      <c r="ET2791" s="22"/>
      <c r="EU2791" s="22"/>
      <c r="EV2791" s="22"/>
      <c r="EW2791" s="24"/>
      <c r="EX2791" s="22"/>
      <c r="EY2791" s="22"/>
      <c r="EZ2791" s="22"/>
      <c r="FA2791" s="22"/>
      <c r="FB2791" s="22"/>
      <c r="FC2791" s="22"/>
      <c r="FD2791" s="22"/>
      <c r="FE2791" s="22"/>
      <c r="FF2791" s="22"/>
      <c r="FG2791" s="22"/>
      <c r="FH2791" s="22"/>
      <c r="FI2791" s="22"/>
      <c r="FJ2791" s="22"/>
      <c r="FK2791" s="22"/>
      <c r="FL2791" s="22"/>
      <c r="FM2791" s="22"/>
      <c r="FN2791" s="22"/>
      <c r="FO2791" s="22"/>
      <c r="FP2791" s="22"/>
      <c r="FQ2791" s="22"/>
      <c r="FR2791" s="22"/>
      <c r="FS2791" s="22"/>
      <c r="FT2791" s="22"/>
      <c r="FU2791" s="22"/>
      <c r="FV2791" s="22"/>
      <c r="FW2791" s="22"/>
      <c r="FX2791" s="22"/>
      <c r="FY2791" s="22"/>
      <c r="FZ2791" s="22"/>
      <c r="GA2791" s="22"/>
      <c r="GB2791" s="22"/>
      <c r="GC2791" s="24"/>
      <c r="GD2791" s="22"/>
      <c r="GE2791" s="22"/>
      <c r="GF2791" s="22"/>
      <c r="GG2791" s="22"/>
      <c r="GH2791" s="22"/>
      <c r="GI2791" s="22"/>
      <c r="GJ2791" s="22"/>
      <c r="GK2791" s="22"/>
      <c r="GL2791" s="22"/>
      <c r="GM2791" s="22"/>
      <c r="GN2791" s="22"/>
      <c r="GO2791" s="22"/>
      <c r="GP2791" s="22"/>
      <c r="GQ2791" s="22"/>
      <c r="GR2791" s="22"/>
      <c r="GS2791" s="22"/>
      <c r="GT2791" s="22"/>
      <c r="GU2791" s="22"/>
      <c r="GV2791" s="22"/>
      <c r="GW2791" s="22"/>
      <c r="GX2791" s="22"/>
      <c r="GY2791" s="22"/>
      <c r="GZ2791" s="22"/>
      <c r="HA2791" s="22"/>
      <c r="HB2791" s="22"/>
      <c r="HC2791" s="22"/>
      <c r="HD2791" s="22"/>
      <c r="HE2791" s="22"/>
      <c r="HF2791" s="22"/>
      <c r="HG2791" s="22"/>
      <c r="HH2791" s="22"/>
      <c r="HI2791" s="24"/>
      <c r="HJ2791" s="22"/>
      <c r="HK2791" s="22"/>
      <c r="HL2791" s="22"/>
      <c r="HM2791" s="22"/>
      <c r="HN2791" s="22"/>
      <c r="HO2791" s="22"/>
      <c r="HP2791" s="22"/>
      <c r="HQ2791" s="22"/>
      <c r="HR2791" s="22"/>
      <c r="HS2791" s="22"/>
      <c r="HT2791" s="22"/>
      <c r="HU2791" s="22"/>
      <c r="HV2791" s="22"/>
      <c r="HW2791" s="22"/>
      <c r="HX2791" s="22"/>
      <c r="HY2791" s="22"/>
      <c r="HZ2791" s="22"/>
      <c r="IA2791" s="22"/>
      <c r="IB2791" s="22"/>
      <c r="IC2791" s="22"/>
      <c r="ID2791" s="22"/>
      <c r="IE2791" s="22"/>
      <c r="IF2791" s="22"/>
      <c r="IG2791" s="22"/>
      <c r="IH2791" s="22"/>
      <c r="II2791" s="22"/>
      <c r="IJ2791" s="22"/>
      <c r="IK2791" s="22"/>
      <c r="IL2791" s="22"/>
      <c r="IM2791" s="22"/>
      <c r="IN2791" s="22"/>
      <c r="IO2791" s="24"/>
      <c r="IP2791" s="22"/>
      <c r="IQ2791" s="22"/>
      <c r="IR2791" s="22"/>
      <c r="IS2791" s="22"/>
      <c r="IT2791" s="22"/>
      <c r="IU2791" s="22"/>
      <c r="IV2791" s="22"/>
      <c r="IW2791" s="22"/>
      <c r="IX2791" s="22"/>
      <c r="IY2791" s="22"/>
      <c r="IZ2791" s="22"/>
      <c r="JA2791" s="22"/>
      <c r="JB2791" s="22"/>
      <c r="JC2791" s="22"/>
      <c r="JD2791" s="22"/>
      <c r="JE2791" s="22"/>
      <c r="JF2791" s="22"/>
      <c r="JG2791" s="22"/>
      <c r="JH2791" s="22"/>
      <c r="JI2791" s="22"/>
      <c r="JJ2791" s="22"/>
      <c r="JK2791" s="22"/>
      <c r="JL2791" s="22"/>
      <c r="JM2791" s="22"/>
      <c r="JN2791" s="22"/>
      <c r="JO2791" s="22"/>
      <c r="JP2791" s="22"/>
      <c r="JQ2791" s="22"/>
      <c r="JR2791" s="22"/>
      <c r="JS2791" s="22"/>
      <c r="JT2791" s="22"/>
      <c r="JU2791" s="24"/>
      <c r="JV2791" s="22"/>
      <c r="JW2791" s="22"/>
      <c r="JX2791" s="22"/>
      <c r="JY2791" s="22"/>
      <c r="JZ2791" s="22"/>
      <c r="KA2791" s="22"/>
      <c r="KB2791" s="22"/>
      <c r="KC2791" s="22"/>
      <c r="KD2791" s="22"/>
      <c r="KE2791" s="22"/>
      <c r="KF2791" s="22"/>
      <c r="KG2791" s="22"/>
      <c r="KH2791" s="22"/>
      <c r="KI2791" s="22"/>
      <c r="KJ2791" s="22"/>
      <c r="KK2791" s="22"/>
      <c r="KL2791" s="22"/>
      <c r="KM2791" s="22"/>
      <c r="KN2791" s="22"/>
      <c r="KO2791" s="22"/>
      <c r="KP2791" s="22"/>
      <c r="KQ2791" s="22"/>
      <c r="KR2791" s="22"/>
      <c r="KS2791" s="22"/>
      <c r="KT2791" s="22"/>
      <c r="KU2791" s="22"/>
      <c r="KV2791" s="22"/>
      <c r="KW2791" s="22"/>
      <c r="KX2791" s="22"/>
      <c r="KY2791" s="22"/>
      <c r="KZ2791" s="22"/>
      <c r="LA2791" s="24"/>
      <c r="LB2791" s="22"/>
      <c r="LC2791" s="22"/>
      <c r="LD2791" s="22"/>
      <c r="LE2791" s="22"/>
      <c r="LF2791" s="22"/>
      <c r="LG2791" s="22"/>
      <c r="LH2791" s="22"/>
      <c r="LI2791" s="22"/>
      <c r="LJ2791" s="22"/>
      <c r="LK2791" s="22"/>
      <c r="LL2791" s="22"/>
      <c r="LM2791" s="22"/>
      <c r="LN2791" s="22"/>
      <c r="LO2791" s="22"/>
      <c r="LP2791" s="22"/>
      <c r="LQ2791" s="22"/>
      <c r="LR2791" s="22"/>
      <c r="LS2791" s="22"/>
      <c r="LT2791" s="22"/>
      <c r="LU2791" s="22"/>
      <c r="LV2791" s="22"/>
      <c r="LW2791" s="22"/>
      <c r="LX2791" s="22"/>
      <c r="LY2791" s="22"/>
      <c r="LZ2791" s="22"/>
      <c r="MA2791" s="22"/>
      <c r="MB2791" s="22"/>
      <c r="MC2791" s="22"/>
      <c r="MD2791" s="22"/>
      <c r="ME2791" s="22"/>
      <c r="MF2791" s="22"/>
      <c r="MG2791" s="24"/>
      <c r="MH2791" s="22"/>
      <c r="MI2791" s="22"/>
      <c r="MJ2791" s="22"/>
      <c r="MK2791" s="22"/>
      <c r="ML2791" s="22"/>
      <c r="MM2791" s="22"/>
      <c r="MN2791" s="22"/>
      <c r="MO2791" s="22"/>
      <c r="MP2791" s="22"/>
      <c r="MQ2791" s="22"/>
      <c r="MR2791" s="22"/>
      <c r="MS2791" s="22"/>
      <c r="MT2791" s="22"/>
      <c r="MU2791" s="22"/>
      <c r="MV2791" s="22"/>
      <c r="MW2791" s="22"/>
      <c r="MX2791" s="22"/>
      <c r="MY2791" s="22"/>
      <c r="MZ2791" s="22"/>
      <c r="NA2791" s="22"/>
      <c r="NB2791" s="22"/>
      <c r="NC2791" s="22"/>
      <c r="ND2791" s="22"/>
      <c r="NE2791" s="22"/>
      <c r="NF2791" s="22"/>
      <c r="NG2791" s="22"/>
      <c r="NH2791" s="22"/>
      <c r="NI2791" s="22"/>
      <c r="NJ2791" s="22"/>
      <c r="NK2791" s="22"/>
      <c r="NL2791" s="22"/>
      <c r="NM2791" s="24"/>
      <c r="NN2791" s="22"/>
      <c r="NO2791" s="22"/>
      <c r="NP2791" s="22"/>
      <c r="NQ2791" s="22"/>
      <c r="NR2791" s="22"/>
      <c r="NS2791" s="22"/>
      <c r="NT2791" s="22"/>
      <c r="NU2791" s="22"/>
      <c r="NV2791" s="22"/>
      <c r="NW2791" s="22"/>
      <c r="NX2791" s="22"/>
      <c r="NY2791" s="22"/>
      <c r="NZ2791" s="22"/>
      <c r="OA2791" s="22"/>
      <c r="OB2791" s="22"/>
      <c r="OC2791" s="22"/>
      <c r="OD2791" s="22"/>
      <c r="OE2791" s="22"/>
      <c r="OF2791" s="22"/>
      <c r="OG2791" s="22"/>
      <c r="OH2791" s="22"/>
      <c r="OI2791" s="22"/>
      <c r="OJ2791" s="22"/>
      <c r="OK2791" s="22"/>
      <c r="OL2791" s="22"/>
      <c r="OM2791" s="22"/>
      <c r="ON2791" s="22"/>
      <c r="OO2791" s="22"/>
      <c r="OP2791" s="22"/>
      <c r="OQ2791" s="22"/>
      <c r="OR2791" s="22"/>
    </row>
    <row r="2792" spans="1:408" ht="15" thickBot="1">
      <c r="A2792" s="1"/>
      <c r="B2792" s="12"/>
      <c r="C2792" s="12"/>
      <c r="D2792" s="22"/>
      <c r="E2792" s="54"/>
      <c r="F2792" s="54"/>
      <c r="G2792" s="54"/>
      <c r="H2792" s="55"/>
      <c r="I2792" s="22"/>
      <c r="J2792" s="56"/>
      <c r="K2792" s="81"/>
      <c r="L2792" s="57"/>
      <c r="M2792" s="57"/>
      <c r="N2792" s="55"/>
      <c r="O2792" s="58"/>
      <c r="P2792" s="58"/>
      <c r="Q2792" s="59"/>
      <c r="R2792" s="60"/>
      <c r="S2792" s="60"/>
      <c r="T2792" s="22"/>
      <c r="U2792" s="1"/>
      <c r="V2792" s="23"/>
      <c r="X2792" s="24"/>
      <c r="Y2792" s="24"/>
      <c r="Z2792" s="22"/>
      <c r="AA2792" s="22"/>
      <c r="AB2792" s="22"/>
      <c r="AC2792" s="22"/>
      <c r="AD2792" s="22"/>
      <c r="AE2792" s="22"/>
      <c r="AF2792" s="22"/>
      <c r="AG2792" s="22"/>
      <c r="AH2792" s="22"/>
      <c r="AI2792" s="22"/>
      <c r="AJ2792" s="22"/>
      <c r="AK2792" s="22"/>
      <c r="AL2792" s="22"/>
      <c r="AM2792" s="22"/>
      <c r="AN2792" s="22"/>
      <c r="AO2792" s="22"/>
      <c r="AP2792" s="22"/>
      <c r="AQ2792" s="22"/>
      <c r="AR2792" s="22"/>
      <c r="AS2792" s="22"/>
      <c r="AT2792" s="22"/>
      <c r="AU2792" s="22"/>
      <c r="AV2792" s="22"/>
      <c r="AW2792" s="22"/>
      <c r="AX2792" s="22"/>
      <c r="AY2792" s="22"/>
      <c r="AZ2792" s="22"/>
      <c r="BA2792" s="22"/>
      <c r="BB2792" s="22"/>
      <c r="BC2792" s="22"/>
      <c r="BD2792" s="22"/>
      <c r="BE2792" s="24"/>
      <c r="BF2792" s="22"/>
      <c r="BG2792" s="22"/>
      <c r="BH2792" s="22"/>
      <c r="BI2792" s="22"/>
      <c r="BJ2792" s="22"/>
      <c r="BK2792" s="22"/>
      <c r="BL2792" s="22"/>
      <c r="BM2792" s="22"/>
      <c r="BN2792" s="22"/>
      <c r="BO2792" s="22"/>
      <c r="BP2792" s="22"/>
      <c r="BQ2792" s="22"/>
      <c r="BR2792" s="22"/>
      <c r="BS2792" s="22"/>
      <c r="BT2792" s="22"/>
      <c r="BU2792" s="22"/>
      <c r="BV2792" s="22"/>
      <c r="BW2792" s="22"/>
      <c r="BX2792" s="22"/>
      <c r="BY2792" s="22"/>
      <c r="BZ2792" s="22"/>
      <c r="CA2792" s="22"/>
      <c r="CB2792" s="22"/>
      <c r="CC2792" s="22"/>
      <c r="CD2792" s="22"/>
      <c r="CE2792" s="22"/>
      <c r="CF2792" s="22"/>
      <c r="CG2792" s="22"/>
      <c r="CH2792" s="22"/>
      <c r="CI2792" s="22"/>
      <c r="CJ2792" s="22"/>
      <c r="CK2792" s="24"/>
      <c r="CL2792" s="22"/>
      <c r="CM2792" s="22"/>
      <c r="CN2792" s="22"/>
      <c r="CO2792" s="22"/>
      <c r="CP2792" s="22"/>
      <c r="CQ2792" s="22"/>
      <c r="CR2792" s="22"/>
      <c r="CS2792" s="22"/>
      <c r="CT2792" s="22"/>
      <c r="CU2792" s="22"/>
      <c r="CV2792" s="22"/>
      <c r="CW2792" s="22"/>
      <c r="CX2792" s="22"/>
      <c r="CY2792" s="22"/>
      <c r="CZ2792" s="22"/>
      <c r="DA2792" s="22"/>
      <c r="DB2792" s="22"/>
      <c r="DC2792" s="22"/>
      <c r="DD2792" s="22"/>
      <c r="DE2792" s="22"/>
      <c r="DF2792" s="22"/>
      <c r="DG2792" s="22"/>
      <c r="DH2792" s="22"/>
      <c r="DI2792" s="22"/>
      <c r="DJ2792" s="22"/>
      <c r="DK2792" s="22"/>
      <c r="DL2792" s="22"/>
      <c r="DM2792" s="22"/>
      <c r="DN2792" s="22"/>
      <c r="DO2792" s="22"/>
      <c r="DP2792" s="22"/>
      <c r="DQ2792" s="24"/>
      <c r="DR2792" s="22"/>
      <c r="DS2792" s="22"/>
      <c r="DT2792" s="22"/>
      <c r="DU2792" s="22"/>
      <c r="DV2792" s="22"/>
      <c r="DW2792" s="22"/>
      <c r="DX2792" s="22"/>
      <c r="DY2792" s="22"/>
      <c r="DZ2792" s="22"/>
      <c r="EA2792" s="22"/>
      <c r="EB2792" s="22"/>
      <c r="EC2792" s="22"/>
      <c r="ED2792" s="22"/>
      <c r="EE2792" s="22"/>
      <c r="EF2792" s="22"/>
      <c r="EG2792" s="22"/>
      <c r="EH2792" s="22"/>
      <c r="EI2792" s="22"/>
      <c r="EJ2792" s="22"/>
      <c r="EK2792" s="22"/>
      <c r="EL2792" s="22"/>
      <c r="EM2792" s="22"/>
      <c r="EN2792" s="22"/>
      <c r="EO2792" s="22"/>
      <c r="EP2792" s="22"/>
      <c r="EQ2792" s="22"/>
      <c r="ER2792" s="22"/>
      <c r="ES2792" s="22"/>
      <c r="ET2792" s="22"/>
      <c r="EU2792" s="22"/>
      <c r="EV2792" s="22"/>
      <c r="EW2792" s="24"/>
      <c r="EX2792" s="22"/>
      <c r="EY2792" s="22"/>
      <c r="EZ2792" s="22"/>
      <c r="FA2792" s="22"/>
      <c r="FB2792" s="22"/>
      <c r="FC2792" s="22"/>
      <c r="FD2792" s="22"/>
      <c r="FE2792" s="22"/>
      <c r="FF2792" s="22"/>
      <c r="FG2792" s="22"/>
      <c r="FH2792" s="22"/>
      <c r="FI2792" s="22"/>
      <c r="FJ2792" s="22"/>
      <c r="FK2792" s="22"/>
      <c r="FL2792" s="22"/>
      <c r="FM2792" s="22"/>
      <c r="FN2792" s="22"/>
      <c r="FO2792" s="22"/>
      <c r="FP2792" s="22"/>
      <c r="FQ2792" s="22"/>
      <c r="FR2792" s="22"/>
      <c r="FS2792" s="22"/>
      <c r="FT2792" s="22"/>
      <c r="FU2792" s="22"/>
      <c r="FV2792" s="22"/>
      <c r="FW2792" s="22"/>
      <c r="FX2792" s="22"/>
      <c r="FY2792" s="22"/>
      <c r="FZ2792" s="22"/>
      <c r="GA2792" s="22"/>
      <c r="GB2792" s="22"/>
      <c r="GC2792" s="24"/>
      <c r="GD2792" s="22"/>
      <c r="GE2792" s="22"/>
      <c r="GF2792" s="22"/>
      <c r="GG2792" s="22"/>
      <c r="GH2792" s="22"/>
      <c r="GI2792" s="22"/>
      <c r="GJ2792" s="22"/>
      <c r="GK2792" s="22"/>
      <c r="GL2792" s="22"/>
      <c r="GM2792" s="22"/>
      <c r="GN2792" s="22"/>
      <c r="GO2792" s="22"/>
      <c r="GP2792" s="22"/>
      <c r="GQ2792" s="22"/>
      <c r="GR2792" s="22"/>
      <c r="GS2792" s="22"/>
      <c r="GT2792" s="22"/>
      <c r="GU2792" s="22"/>
      <c r="GV2792" s="22"/>
      <c r="GW2792" s="22"/>
      <c r="GX2792" s="22"/>
      <c r="GY2792" s="22"/>
      <c r="GZ2792" s="22"/>
      <c r="HA2792" s="22"/>
      <c r="HB2792" s="22"/>
      <c r="HC2792" s="22"/>
      <c r="HD2792" s="22"/>
      <c r="HE2792" s="22"/>
      <c r="HF2792" s="22"/>
      <c r="HG2792" s="22"/>
      <c r="HH2792" s="22"/>
      <c r="HI2792" s="24"/>
      <c r="HJ2792" s="22"/>
      <c r="HK2792" s="22"/>
      <c r="HL2792" s="22"/>
      <c r="HM2792" s="22"/>
      <c r="HN2792" s="22"/>
      <c r="HO2792" s="22"/>
      <c r="HP2792" s="22"/>
      <c r="HQ2792" s="22"/>
      <c r="HR2792" s="22"/>
      <c r="HS2792" s="22"/>
      <c r="HT2792" s="22"/>
      <c r="HU2792" s="22"/>
      <c r="HV2792" s="22"/>
      <c r="HW2792" s="22"/>
      <c r="HX2792" s="22"/>
      <c r="HY2792" s="22"/>
      <c r="HZ2792" s="22"/>
      <c r="IA2792" s="22"/>
      <c r="IB2792" s="22"/>
      <c r="IC2792" s="22"/>
      <c r="ID2792" s="22"/>
      <c r="IE2792" s="22"/>
      <c r="IF2792" s="22"/>
      <c r="IG2792" s="22"/>
      <c r="IH2792" s="22"/>
      <c r="II2792" s="22"/>
      <c r="IJ2792" s="22"/>
      <c r="IK2792" s="22"/>
      <c r="IL2792" s="22"/>
      <c r="IM2792" s="22"/>
      <c r="IN2792" s="22"/>
      <c r="IO2792" s="24"/>
      <c r="IP2792" s="22"/>
      <c r="IQ2792" s="22"/>
      <c r="IR2792" s="22"/>
      <c r="IS2792" s="22"/>
      <c r="IT2792" s="22"/>
      <c r="IU2792" s="22"/>
      <c r="IV2792" s="22"/>
      <c r="IW2792" s="22"/>
      <c r="IX2792" s="22"/>
      <c r="IY2792" s="22"/>
      <c r="IZ2792" s="22"/>
      <c r="JA2792" s="22"/>
      <c r="JB2792" s="22"/>
      <c r="JC2792" s="22"/>
      <c r="JD2792" s="22"/>
      <c r="JE2792" s="22"/>
      <c r="JF2792" s="22"/>
      <c r="JG2792" s="22"/>
      <c r="JH2792" s="22"/>
      <c r="JI2792" s="22"/>
      <c r="JJ2792" s="22"/>
      <c r="JK2792" s="22"/>
      <c r="JL2792" s="22"/>
      <c r="JM2792" s="22"/>
      <c r="JN2792" s="22"/>
      <c r="JO2792" s="22"/>
      <c r="JP2792" s="22"/>
      <c r="JQ2792" s="22"/>
      <c r="JR2792" s="22"/>
      <c r="JS2792" s="22"/>
      <c r="JT2792" s="22"/>
      <c r="JU2792" s="24"/>
      <c r="JV2792" s="22"/>
      <c r="JW2792" s="22"/>
      <c r="JX2792" s="22"/>
      <c r="JY2792" s="22"/>
      <c r="JZ2792" s="22"/>
      <c r="KA2792" s="22"/>
      <c r="KB2792" s="22"/>
      <c r="KC2792" s="22"/>
      <c r="KD2792" s="22"/>
      <c r="KE2792" s="22"/>
      <c r="KF2792" s="22"/>
      <c r="KG2792" s="22"/>
      <c r="KH2792" s="22"/>
      <c r="KI2792" s="22"/>
      <c r="KJ2792" s="22"/>
      <c r="KK2792" s="22"/>
      <c r="KL2792" s="22"/>
      <c r="KM2792" s="22"/>
      <c r="KN2792" s="22"/>
      <c r="KO2792" s="22"/>
      <c r="KP2792" s="22"/>
      <c r="KQ2792" s="22"/>
      <c r="KR2792" s="22"/>
      <c r="KS2792" s="22"/>
      <c r="KT2792" s="22"/>
      <c r="KU2792" s="22"/>
      <c r="KV2792" s="22"/>
      <c r="KW2792" s="22"/>
      <c r="KX2792" s="22"/>
      <c r="KY2792" s="22"/>
      <c r="KZ2792" s="22"/>
      <c r="LA2792" s="24"/>
      <c r="LB2792" s="22"/>
      <c r="LC2792" s="22"/>
      <c r="LD2792" s="22"/>
      <c r="LE2792" s="22"/>
      <c r="LF2792" s="22"/>
      <c r="LG2792" s="22"/>
      <c r="LH2792" s="22"/>
      <c r="LI2792" s="22"/>
      <c r="LJ2792" s="22"/>
      <c r="LK2792" s="22"/>
      <c r="LL2792" s="22"/>
      <c r="LM2792" s="22"/>
      <c r="LN2792" s="22"/>
      <c r="LO2792" s="22"/>
      <c r="LP2792" s="22"/>
      <c r="LQ2792" s="22"/>
      <c r="LR2792" s="22"/>
      <c r="LS2792" s="22"/>
      <c r="LT2792" s="22"/>
      <c r="LU2792" s="22"/>
      <c r="LV2792" s="22"/>
      <c r="LW2792" s="22"/>
      <c r="LX2792" s="22"/>
      <c r="LY2792" s="22"/>
      <c r="LZ2792" s="22"/>
      <c r="MA2792" s="22"/>
      <c r="MB2792" s="22"/>
      <c r="MC2792" s="22"/>
      <c r="MD2792" s="22"/>
      <c r="ME2792" s="22"/>
      <c r="MF2792" s="22"/>
      <c r="MG2792" s="24"/>
      <c r="MH2792" s="22"/>
      <c r="MI2792" s="22"/>
      <c r="MJ2792" s="22"/>
      <c r="MK2792" s="22"/>
      <c r="ML2792" s="22"/>
      <c r="MM2792" s="22"/>
      <c r="MN2792" s="22"/>
      <c r="MO2792" s="22"/>
      <c r="MP2792" s="22"/>
      <c r="MQ2792" s="22"/>
      <c r="MR2792" s="22"/>
      <c r="MS2792" s="22"/>
      <c r="MT2792" s="22"/>
      <c r="MU2792" s="22"/>
      <c r="MV2792" s="22"/>
      <c r="MW2792" s="22"/>
      <c r="MX2792" s="22"/>
      <c r="MY2792" s="22"/>
      <c r="MZ2792" s="22"/>
      <c r="NA2792" s="22"/>
      <c r="NB2792" s="22"/>
      <c r="NC2792" s="22"/>
      <c r="ND2792" s="22"/>
      <c r="NE2792" s="22"/>
      <c r="NF2792" s="22"/>
      <c r="NG2792" s="22"/>
      <c r="NH2792" s="22"/>
      <c r="NI2792" s="22"/>
      <c r="NJ2792" s="22"/>
      <c r="NK2792" s="22"/>
      <c r="NL2792" s="22"/>
      <c r="NM2792" s="24"/>
      <c r="NN2792" s="22"/>
      <c r="NO2792" s="22"/>
      <c r="NP2792" s="22"/>
      <c r="NQ2792" s="22"/>
      <c r="NR2792" s="22"/>
      <c r="NS2792" s="22"/>
      <c r="NT2792" s="22"/>
      <c r="NU2792" s="22"/>
      <c r="NV2792" s="22"/>
      <c r="NW2792" s="22"/>
      <c r="NX2792" s="22"/>
      <c r="NY2792" s="22"/>
      <c r="NZ2792" s="22"/>
      <c r="OA2792" s="22"/>
      <c r="OB2792" s="22"/>
      <c r="OC2792" s="22"/>
      <c r="OD2792" s="22"/>
      <c r="OE2792" s="22"/>
      <c r="OF2792" s="22"/>
      <c r="OG2792" s="22"/>
      <c r="OH2792" s="22"/>
      <c r="OI2792" s="22"/>
      <c r="OJ2792" s="22"/>
      <c r="OK2792" s="22"/>
      <c r="OL2792" s="22"/>
      <c r="OM2792" s="22"/>
      <c r="ON2792" s="22"/>
      <c r="OO2792" s="22"/>
      <c r="OP2792" s="22"/>
      <c r="OQ2792" s="22"/>
      <c r="OR2792" s="22"/>
    </row>
    <row r="2793" spans="1:408" ht="15" thickBot="1">
      <c r="A2793" s="1"/>
      <c r="B2793" s="12"/>
      <c r="C2793" s="12"/>
      <c r="D2793" s="22"/>
      <c r="E2793" s="54"/>
      <c r="F2793" s="54"/>
      <c r="G2793" s="54"/>
      <c r="H2793" s="55"/>
      <c r="I2793" s="22"/>
      <c r="J2793" s="56"/>
      <c r="K2793" s="80"/>
      <c r="L2793" s="57"/>
      <c r="M2793" s="57"/>
      <c r="N2793" s="55"/>
      <c r="O2793" s="58"/>
      <c r="P2793" s="58"/>
      <c r="Q2793" s="59"/>
      <c r="R2793" s="60"/>
      <c r="S2793" s="60"/>
      <c r="T2793" s="22"/>
      <c r="U2793" s="1"/>
      <c r="V2793" s="23"/>
      <c r="X2793" s="24"/>
      <c r="Y2793" s="24"/>
      <c r="Z2793" s="22"/>
      <c r="AA2793" s="22"/>
      <c r="AB2793" s="22"/>
      <c r="AC2793" s="22"/>
      <c r="AD2793" s="22"/>
      <c r="AE2793" s="22"/>
      <c r="AF2793" s="22"/>
      <c r="AG2793" s="22"/>
      <c r="AH2793" s="22"/>
      <c r="AI2793" s="22"/>
      <c r="AJ2793" s="22"/>
      <c r="AK2793" s="22"/>
      <c r="AL2793" s="22"/>
      <c r="AM2793" s="22"/>
      <c r="AN2793" s="22"/>
      <c r="AO2793" s="22"/>
      <c r="AP2793" s="22"/>
      <c r="AQ2793" s="22"/>
      <c r="AR2793" s="22"/>
      <c r="AS2793" s="22"/>
      <c r="AT2793" s="22"/>
      <c r="AU2793" s="22"/>
      <c r="AV2793" s="22"/>
      <c r="AW2793" s="22"/>
      <c r="AX2793" s="22"/>
      <c r="AY2793" s="22"/>
      <c r="AZ2793" s="22"/>
      <c r="BA2793" s="22"/>
      <c r="BB2793" s="22"/>
      <c r="BC2793" s="22"/>
      <c r="BD2793" s="22"/>
      <c r="BE2793" s="24"/>
      <c r="BF2793" s="22"/>
      <c r="BG2793" s="22"/>
      <c r="BH2793" s="22"/>
      <c r="BI2793" s="22"/>
      <c r="BJ2793" s="22"/>
      <c r="BK2793" s="22"/>
      <c r="BL2793" s="22"/>
      <c r="BM2793" s="22"/>
      <c r="BN2793" s="22"/>
      <c r="BO2793" s="22"/>
      <c r="BP2793" s="22"/>
      <c r="BQ2793" s="22"/>
      <c r="BR2793" s="22"/>
      <c r="BS2793" s="22"/>
      <c r="BT2793" s="22"/>
      <c r="BU2793" s="22"/>
      <c r="BV2793" s="22"/>
      <c r="BW2793" s="22"/>
      <c r="BX2793" s="22"/>
      <c r="BY2793" s="22"/>
      <c r="BZ2793" s="22"/>
      <c r="CA2793" s="22"/>
      <c r="CB2793" s="22"/>
      <c r="CC2793" s="22"/>
      <c r="CD2793" s="22"/>
      <c r="CE2793" s="22"/>
      <c r="CF2793" s="22"/>
      <c r="CG2793" s="22"/>
      <c r="CH2793" s="22"/>
      <c r="CI2793" s="22"/>
      <c r="CJ2793" s="22"/>
      <c r="CK2793" s="24"/>
      <c r="CL2793" s="22"/>
      <c r="CM2793" s="22"/>
      <c r="CN2793" s="22"/>
      <c r="CO2793" s="22"/>
      <c r="CP2793" s="22"/>
      <c r="CQ2793" s="22"/>
      <c r="CR2793" s="22"/>
      <c r="CS2793" s="22"/>
      <c r="CT2793" s="22"/>
      <c r="CU2793" s="22"/>
      <c r="CV2793" s="22"/>
      <c r="CW2793" s="22"/>
      <c r="CX2793" s="22"/>
      <c r="CY2793" s="22"/>
      <c r="CZ2793" s="22"/>
      <c r="DA2793" s="22"/>
      <c r="DB2793" s="22"/>
      <c r="DC2793" s="22"/>
      <c r="DD2793" s="22"/>
      <c r="DE2793" s="22"/>
      <c r="DF2793" s="22"/>
      <c r="DG2793" s="22"/>
      <c r="DH2793" s="22"/>
      <c r="DI2793" s="22"/>
      <c r="DJ2793" s="22"/>
      <c r="DK2793" s="22"/>
      <c r="DL2793" s="22"/>
      <c r="DM2793" s="22"/>
      <c r="DN2793" s="22"/>
      <c r="DO2793" s="22"/>
      <c r="DP2793" s="22"/>
      <c r="DQ2793" s="24"/>
      <c r="DR2793" s="22"/>
      <c r="DS2793" s="22"/>
      <c r="DT2793" s="22"/>
      <c r="DU2793" s="22"/>
      <c r="DV2793" s="22"/>
      <c r="DW2793" s="22"/>
      <c r="DX2793" s="22"/>
      <c r="DY2793" s="22"/>
      <c r="DZ2793" s="22"/>
      <c r="EA2793" s="22"/>
      <c r="EB2793" s="22"/>
      <c r="EC2793" s="22"/>
      <c r="ED2793" s="22"/>
      <c r="EE2793" s="22"/>
      <c r="EF2793" s="22"/>
      <c r="EG2793" s="22"/>
      <c r="EH2793" s="22"/>
      <c r="EI2793" s="22"/>
      <c r="EJ2793" s="22"/>
      <c r="EK2793" s="22"/>
      <c r="EL2793" s="22"/>
      <c r="EM2793" s="22"/>
      <c r="EN2793" s="22"/>
      <c r="EO2793" s="22"/>
      <c r="EP2793" s="22"/>
      <c r="EQ2793" s="22"/>
      <c r="ER2793" s="22"/>
      <c r="ES2793" s="22"/>
      <c r="ET2793" s="22"/>
      <c r="EU2793" s="22"/>
      <c r="EV2793" s="22"/>
      <c r="EW2793" s="24"/>
      <c r="EX2793" s="22"/>
      <c r="EY2793" s="22"/>
      <c r="EZ2793" s="22"/>
      <c r="FA2793" s="22"/>
      <c r="FB2793" s="22"/>
      <c r="FC2793" s="22"/>
      <c r="FD2793" s="22"/>
      <c r="FE2793" s="22"/>
      <c r="FF2793" s="22"/>
      <c r="FG2793" s="22"/>
      <c r="FH2793" s="22"/>
      <c r="FI2793" s="22"/>
      <c r="FJ2793" s="22"/>
      <c r="FK2793" s="22"/>
      <c r="FL2793" s="22"/>
      <c r="FM2793" s="22"/>
      <c r="FN2793" s="22"/>
      <c r="FO2793" s="22"/>
      <c r="FP2793" s="22"/>
      <c r="FQ2793" s="22"/>
      <c r="FR2793" s="22"/>
      <c r="FS2793" s="22"/>
      <c r="FT2793" s="22"/>
      <c r="FU2793" s="22"/>
      <c r="FV2793" s="22"/>
      <c r="FW2793" s="22"/>
      <c r="FX2793" s="22"/>
      <c r="FY2793" s="22"/>
      <c r="FZ2793" s="22"/>
      <c r="GA2793" s="22"/>
      <c r="GB2793" s="22"/>
      <c r="GC2793" s="24"/>
      <c r="GD2793" s="22"/>
      <c r="GE2793" s="22"/>
      <c r="GF2793" s="22"/>
      <c r="GG2793" s="22"/>
      <c r="GH2793" s="22"/>
      <c r="GI2793" s="22"/>
      <c r="GJ2793" s="22"/>
      <c r="GK2793" s="22"/>
      <c r="GL2793" s="22"/>
      <c r="GM2793" s="22"/>
      <c r="GN2793" s="22"/>
      <c r="GO2793" s="22"/>
      <c r="GP2793" s="22"/>
      <c r="GQ2793" s="22"/>
      <c r="GR2793" s="22"/>
      <c r="GS2793" s="22"/>
      <c r="GT2793" s="22"/>
      <c r="GU2793" s="22"/>
      <c r="GV2793" s="22"/>
      <c r="GW2793" s="22"/>
      <c r="GX2793" s="22"/>
      <c r="GY2793" s="22"/>
      <c r="GZ2793" s="22"/>
      <c r="HA2793" s="22"/>
      <c r="HB2793" s="22"/>
      <c r="HC2793" s="22"/>
      <c r="HD2793" s="22"/>
      <c r="HE2793" s="22"/>
      <c r="HF2793" s="22"/>
      <c r="HG2793" s="22"/>
      <c r="HH2793" s="22"/>
      <c r="HI2793" s="24"/>
      <c r="HJ2793" s="22"/>
      <c r="HK2793" s="22"/>
      <c r="HL2793" s="22"/>
      <c r="HM2793" s="22"/>
      <c r="HN2793" s="22"/>
      <c r="HO2793" s="22"/>
      <c r="HP2793" s="22"/>
      <c r="HQ2793" s="22"/>
      <c r="HR2793" s="22"/>
      <c r="HS2793" s="22"/>
      <c r="HT2793" s="22"/>
      <c r="HU2793" s="22"/>
      <c r="HV2793" s="22"/>
      <c r="HW2793" s="22"/>
      <c r="HX2793" s="22"/>
      <c r="HY2793" s="22"/>
      <c r="HZ2793" s="22"/>
      <c r="IA2793" s="22"/>
      <c r="IB2793" s="22"/>
      <c r="IC2793" s="22"/>
      <c r="ID2793" s="22"/>
      <c r="IE2793" s="22"/>
      <c r="IF2793" s="22"/>
      <c r="IG2793" s="22"/>
      <c r="IH2793" s="22"/>
      <c r="II2793" s="22"/>
      <c r="IJ2793" s="22"/>
      <c r="IK2793" s="22"/>
      <c r="IL2793" s="22"/>
      <c r="IM2793" s="22"/>
      <c r="IN2793" s="22"/>
      <c r="IO2793" s="24"/>
      <c r="IP2793" s="22"/>
      <c r="IQ2793" s="22"/>
      <c r="IR2793" s="22"/>
      <c r="IS2793" s="22"/>
      <c r="IT2793" s="22"/>
      <c r="IU2793" s="22"/>
      <c r="IV2793" s="22"/>
      <c r="IW2793" s="22"/>
      <c r="IX2793" s="22"/>
      <c r="IY2793" s="22"/>
      <c r="IZ2793" s="22"/>
      <c r="JA2793" s="22"/>
      <c r="JB2793" s="22"/>
      <c r="JC2793" s="22"/>
      <c r="JD2793" s="22"/>
      <c r="JE2793" s="22"/>
      <c r="JF2793" s="22"/>
      <c r="JG2793" s="22"/>
      <c r="JH2793" s="22"/>
      <c r="JI2793" s="22"/>
      <c r="JJ2793" s="22"/>
      <c r="JK2793" s="22"/>
      <c r="JL2793" s="22"/>
      <c r="JM2793" s="22"/>
      <c r="JN2793" s="22"/>
      <c r="JO2793" s="22"/>
      <c r="JP2793" s="22"/>
      <c r="JQ2793" s="22"/>
      <c r="JR2793" s="22"/>
      <c r="JS2793" s="22"/>
      <c r="JT2793" s="22"/>
      <c r="JU2793" s="24"/>
      <c r="JV2793" s="22"/>
      <c r="JW2793" s="22"/>
      <c r="JX2793" s="22"/>
      <c r="JY2793" s="22"/>
      <c r="JZ2793" s="22"/>
      <c r="KA2793" s="22"/>
      <c r="KB2793" s="22"/>
      <c r="KC2793" s="22"/>
      <c r="KD2793" s="22"/>
      <c r="KE2793" s="22"/>
      <c r="KF2793" s="22"/>
      <c r="KG2793" s="22"/>
      <c r="KH2793" s="22"/>
      <c r="KI2793" s="22"/>
      <c r="KJ2793" s="22"/>
      <c r="KK2793" s="22"/>
      <c r="KL2793" s="22"/>
      <c r="KM2793" s="22"/>
      <c r="KN2793" s="22"/>
      <c r="KO2793" s="22"/>
      <c r="KP2793" s="22"/>
      <c r="KQ2793" s="22"/>
      <c r="KR2793" s="22"/>
      <c r="KS2793" s="22"/>
      <c r="KT2793" s="22"/>
      <c r="KU2793" s="22"/>
      <c r="KV2793" s="22"/>
      <c r="KW2793" s="22"/>
      <c r="KX2793" s="22"/>
      <c r="KY2793" s="22"/>
      <c r="KZ2793" s="22"/>
      <c r="LA2793" s="24"/>
      <c r="LB2793" s="22"/>
      <c r="LC2793" s="22"/>
      <c r="LD2793" s="22"/>
      <c r="LE2793" s="22"/>
      <c r="LF2793" s="22"/>
      <c r="LG2793" s="22"/>
      <c r="LH2793" s="22"/>
      <c r="LI2793" s="22"/>
      <c r="LJ2793" s="22"/>
      <c r="LK2793" s="22"/>
      <c r="LL2793" s="22"/>
      <c r="LM2793" s="22"/>
      <c r="LN2793" s="22"/>
      <c r="LO2793" s="22"/>
      <c r="LP2793" s="22"/>
      <c r="LQ2793" s="22"/>
      <c r="LR2793" s="22"/>
      <c r="LS2793" s="22"/>
      <c r="LT2793" s="22"/>
      <c r="LU2793" s="22"/>
      <c r="LV2793" s="22"/>
      <c r="LW2793" s="22"/>
      <c r="LX2793" s="22"/>
      <c r="LY2793" s="22"/>
      <c r="LZ2793" s="22"/>
      <c r="MA2793" s="22"/>
      <c r="MB2793" s="22"/>
      <c r="MC2793" s="22"/>
      <c r="MD2793" s="22"/>
      <c r="ME2793" s="22"/>
      <c r="MF2793" s="22"/>
      <c r="MG2793" s="24"/>
      <c r="MH2793" s="22"/>
      <c r="MI2793" s="22"/>
      <c r="MJ2793" s="22"/>
      <c r="MK2793" s="22"/>
      <c r="ML2793" s="22"/>
      <c r="MM2793" s="22"/>
      <c r="MN2793" s="22"/>
      <c r="MO2793" s="22"/>
      <c r="MP2793" s="22"/>
      <c r="MQ2793" s="22"/>
      <c r="MR2793" s="22"/>
      <c r="MS2793" s="22"/>
      <c r="MT2793" s="22"/>
      <c r="MU2793" s="22"/>
      <c r="MV2793" s="22"/>
      <c r="MW2793" s="22"/>
      <c r="MX2793" s="22"/>
      <c r="MY2793" s="22"/>
      <c r="MZ2793" s="22"/>
      <c r="NA2793" s="22"/>
      <c r="NB2793" s="22"/>
      <c r="NC2793" s="22"/>
      <c r="ND2793" s="22"/>
      <c r="NE2793" s="22"/>
      <c r="NF2793" s="22"/>
      <c r="NG2793" s="22"/>
      <c r="NH2793" s="22"/>
      <c r="NI2793" s="22"/>
      <c r="NJ2793" s="22"/>
      <c r="NK2793" s="22"/>
      <c r="NL2793" s="22"/>
      <c r="NM2793" s="24"/>
      <c r="NN2793" s="22"/>
      <c r="NO2793" s="22"/>
      <c r="NP2793" s="22"/>
      <c r="NQ2793" s="22"/>
      <c r="NR2793" s="22"/>
      <c r="NS2793" s="22"/>
      <c r="NT2793" s="22"/>
      <c r="NU2793" s="22"/>
      <c r="NV2793" s="22"/>
      <c r="NW2793" s="22"/>
      <c r="NX2793" s="22"/>
      <c r="NY2793" s="22"/>
      <c r="NZ2793" s="22"/>
      <c r="OA2793" s="22"/>
      <c r="OB2793" s="22"/>
      <c r="OC2793" s="22"/>
      <c r="OD2793" s="22"/>
      <c r="OE2793" s="22"/>
      <c r="OF2793" s="22"/>
      <c r="OG2793" s="22"/>
      <c r="OH2793" s="22"/>
      <c r="OI2793" s="22"/>
      <c r="OJ2793" s="22"/>
      <c r="OK2793" s="22"/>
      <c r="OL2793" s="22"/>
      <c r="OM2793" s="22"/>
      <c r="ON2793" s="22"/>
      <c r="OO2793" s="22"/>
      <c r="OP2793" s="22"/>
      <c r="OQ2793" s="22"/>
      <c r="OR2793" s="22"/>
    </row>
    <row r="2794" spans="1:408" ht="15" thickBot="1">
      <c r="A2794" s="1"/>
      <c r="B2794" s="12"/>
      <c r="C2794" s="12"/>
      <c r="D2794" s="22"/>
      <c r="E2794" s="54"/>
      <c r="F2794" s="54"/>
      <c r="G2794" s="54"/>
      <c r="H2794" s="55"/>
      <c r="I2794" s="22"/>
      <c r="J2794" s="56"/>
      <c r="K2794" s="81"/>
      <c r="L2794" s="57"/>
      <c r="M2794" s="57"/>
      <c r="N2794" s="55"/>
      <c r="O2794" s="58"/>
      <c r="P2794" s="58"/>
      <c r="Q2794" s="59"/>
      <c r="R2794" s="60"/>
      <c r="S2794" s="60"/>
      <c r="T2794" s="22"/>
      <c r="U2794" s="1"/>
      <c r="V2794" s="23"/>
      <c r="X2794" s="24"/>
      <c r="Y2794" s="24"/>
      <c r="Z2794" s="22"/>
      <c r="AA2794" s="22"/>
      <c r="AB2794" s="22"/>
      <c r="AC2794" s="22"/>
      <c r="AD2794" s="22"/>
      <c r="AE2794" s="22"/>
      <c r="AF2794" s="22"/>
      <c r="AG2794" s="22"/>
      <c r="AH2794" s="22"/>
      <c r="AI2794" s="22"/>
      <c r="AJ2794" s="22"/>
      <c r="AK2794" s="22"/>
      <c r="AL2794" s="22"/>
      <c r="AM2794" s="22"/>
      <c r="AN2794" s="22"/>
      <c r="AO2794" s="22"/>
      <c r="AP2794" s="22"/>
      <c r="AQ2794" s="22"/>
      <c r="AR2794" s="22"/>
      <c r="AS2794" s="22"/>
      <c r="AT2794" s="22"/>
      <c r="AU2794" s="22"/>
      <c r="AV2794" s="22"/>
      <c r="AW2794" s="22"/>
      <c r="AX2794" s="22"/>
      <c r="AY2794" s="22"/>
      <c r="AZ2794" s="22"/>
      <c r="BA2794" s="22"/>
      <c r="BB2794" s="22"/>
      <c r="BC2794" s="22"/>
      <c r="BD2794" s="22"/>
      <c r="BE2794" s="24"/>
      <c r="BF2794" s="22"/>
      <c r="BG2794" s="22"/>
      <c r="BH2794" s="22"/>
      <c r="BI2794" s="22"/>
      <c r="BJ2794" s="22"/>
      <c r="BK2794" s="22"/>
      <c r="BL2794" s="22"/>
      <c r="BM2794" s="22"/>
      <c r="BN2794" s="22"/>
      <c r="BO2794" s="22"/>
      <c r="BP2794" s="22"/>
      <c r="BQ2794" s="22"/>
      <c r="BR2794" s="22"/>
      <c r="BS2794" s="22"/>
      <c r="BT2794" s="22"/>
      <c r="BU2794" s="22"/>
      <c r="BV2794" s="22"/>
      <c r="BW2794" s="22"/>
      <c r="BX2794" s="22"/>
      <c r="BY2794" s="22"/>
      <c r="BZ2794" s="22"/>
      <c r="CA2794" s="22"/>
      <c r="CB2794" s="22"/>
      <c r="CC2794" s="22"/>
      <c r="CD2794" s="22"/>
      <c r="CE2794" s="22"/>
      <c r="CF2794" s="22"/>
      <c r="CG2794" s="22"/>
      <c r="CH2794" s="22"/>
      <c r="CI2794" s="22"/>
      <c r="CJ2794" s="22"/>
      <c r="CK2794" s="24"/>
      <c r="CL2794" s="22"/>
      <c r="CM2794" s="22"/>
      <c r="CN2794" s="22"/>
      <c r="CO2794" s="22"/>
      <c r="CP2794" s="22"/>
      <c r="CQ2794" s="22"/>
      <c r="CR2794" s="22"/>
      <c r="CS2794" s="22"/>
      <c r="CT2794" s="22"/>
      <c r="CU2794" s="22"/>
      <c r="CV2794" s="22"/>
      <c r="CW2794" s="22"/>
      <c r="CX2794" s="22"/>
      <c r="CY2794" s="22"/>
      <c r="CZ2794" s="22"/>
      <c r="DA2794" s="22"/>
      <c r="DB2794" s="22"/>
      <c r="DC2794" s="22"/>
      <c r="DD2794" s="22"/>
      <c r="DE2794" s="22"/>
      <c r="DF2794" s="22"/>
      <c r="DG2794" s="22"/>
      <c r="DH2794" s="22"/>
      <c r="DI2794" s="22"/>
      <c r="DJ2794" s="22"/>
      <c r="DK2794" s="22"/>
      <c r="DL2794" s="22"/>
      <c r="DM2794" s="22"/>
      <c r="DN2794" s="22"/>
      <c r="DO2794" s="22"/>
      <c r="DP2794" s="22"/>
      <c r="DQ2794" s="24"/>
      <c r="DR2794" s="22"/>
      <c r="DS2794" s="22"/>
      <c r="DT2794" s="22"/>
      <c r="DU2794" s="22"/>
      <c r="DV2794" s="22"/>
      <c r="DW2794" s="22"/>
      <c r="DX2794" s="22"/>
      <c r="DY2794" s="22"/>
      <c r="DZ2794" s="22"/>
      <c r="EA2794" s="22"/>
      <c r="EB2794" s="22"/>
      <c r="EC2794" s="22"/>
      <c r="ED2794" s="22"/>
      <c r="EE2794" s="22"/>
      <c r="EF2794" s="22"/>
      <c r="EG2794" s="22"/>
      <c r="EH2794" s="22"/>
      <c r="EI2794" s="22"/>
      <c r="EJ2794" s="22"/>
      <c r="EK2794" s="22"/>
      <c r="EL2794" s="22"/>
      <c r="EM2794" s="22"/>
      <c r="EN2794" s="22"/>
      <c r="EO2794" s="22"/>
      <c r="EP2794" s="22"/>
      <c r="EQ2794" s="22"/>
      <c r="ER2794" s="22"/>
      <c r="ES2794" s="22"/>
      <c r="ET2794" s="22"/>
      <c r="EU2794" s="22"/>
      <c r="EV2794" s="22"/>
      <c r="EW2794" s="24"/>
      <c r="EX2794" s="22"/>
      <c r="EY2794" s="22"/>
      <c r="EZ2794" s="22"/>
      <c r="FA2794" s="22"/>
      <c r="FB2794" s="22"/>
      <c r="FC2794" s="22"/>
      <c r="FD2794" s="22"/>
      <c r="FE2794" s="22"/>
      <c r="FF2794" s="22"/>
      <c r="FG2794" s="22"/>
      <c r="FH2794" s="22"/>
      <c r="FI2794" s="22"/>
      <c r="FJ2794" s="22"/>
      <c r="FK2794" s="22"/>
      <c r="FL2794" s="22"/>
      <c r="FM2794" s="22"/>
      <c r="FN2794" s="22"/>
      <c r="FO2794" s="22"/>
      <c r="FP2794" s="22"/>
      <c r="FQ2794" s="22"/>
      <c r="FR2794" s="22"/>
      <c r="FS2794" s="22"/>
      <c r="FT2794" s="22"/>
      <c r="FU2794" s="22"/>
      <c r="FV2794" s="22"/>
      <c r="FW2794" s="22"/>
      <c r="FX2794" s="22"/>
      <c r="FY2794" s="22"/>
      <c r="FZ2794" s="22"/>
      <c r="GA2794" s="22"/>
      <c r="GB2794" s="22"/>
      <c r="GC2794" s="24"/>
      <c r="GD2794" s="22"/>
      <c r="GE2794" s="22"/>
      <c r="GF2794" s="22"/>
      <c r="GG2794" s="22"/>
      <c r="GH2794" s="22"/>
      <c r="GI2794" s="22"/>
      <c r="GJ2794" s="22"/>
      <c r="GK2794" s="22"/>
      <c r="GL2794" s="22"/>
      <c r="GM2794" s="22"/>
      <c r="GN2794" s="22"/>
      <c r="GO2794" s="22"/>
      <c r="GP2794" s="22"/>
      <c r="GQ2794" s="22"/>
      <c r="GR2794" s="22"/>
      <c r="GS2794" s="22"/>
      <c r="GT2794" s="22"/>
      <c r="GU2794" s="22"/>
      <c r="GV2794" s="22"/>
      <c r="GW2794" s="22"/>
      <c r="GX2794" s="22"/>
      <c r="GY2794" s="22"/>
      <c r="GZ2794" s="22"/>
      <c r="HA2794" s="22"/>
      <c r="HB2794" s="22"/>
      <c r="HC2794" s="22"/>
      <c r="HD2794" s="22"/>
      <c r="HE2794" s="22"/>
      <c r="HF2794" s="22"/>
      <c r="HG2794" s="22"/>
      <c r="HH2794" s="22"/>
      <c r="HI2794" s="24"/>
      <c r="HJ2794" s="22"/>
      <c r="HK2794" s="22"/>
      <c r="HL2794" s="22"/>
      <c r="HM2794" s="22"/>
      <c r="HN2794" s="22"/>
      <c r="HO2794" s="22"/>
      <c r="HP2794" s="22"/>
      <c r="HQ2794" s="22"/>
      <c r="HR2794" s="22"/>
      <c r="HS2794" s="22"/>
      <c r="HT2794" s="22"/>
      <c r="HU2794" s="22"/>
      <c r="HV2794" s="22"/>
      <c r="HW2794" s="22"/>
      <c r="HX2794" s="22"/>
      <c r="HY2794" s="22"/>
      <c r="HZ2794" s="22"/>
      <c r="IA2794" s="22"/>
      <c r="IB2794" s="22"/>
      <c r="IC2794" s="22"/>
      <c r="ID2794" s="22"/>
      <c r="IE2794" s="22"/>
      <c r="IF2794" s="22"/>
      <c r="IG2794" s="22"/>
      <c r="IH2794" s="22"/>
      <c r="II2794" s="22"/>
      <c r="IJ2794" s="22"/>
      <c r="IK2794" s="22"/>
      <c r="IL2794" s="22"/>
      <c r="IM2794" s="22"/>
      <c r="IN2794" s="22"/>
      <c r="IO2794" s="24"/>
      <c r="IP2794" s="22"/>
      <c r="IQ2794" s="22"/>
      <c r="IR2794" s="22"/>
      <c r="IS2794" s="22"/>
      <c r="IT2794" s="22"/>
      <c r="IU2794" s="22"/>
      <c r="IV2794" s="22"/>
      <c r="IW2794" s="22"/>
      <c r="IX2794" s="22"/>
      <c r="IY2794" s="22"/>
      <c r="IZ2794" s="22"/>
      <c r="JA2794" s="22"/>
      <c r="JB2794" s="22"/>
      <c r="JC2794" s="22"/>
      <c r="JD2794" s="22"/>
      <c r="JE2794" s="22"/>
      <c r="JF2794" s="22"/>
      <c r="JG2794" s="22"/>
      <c r="JH2794" s="22"/>
      <c r="JI2794" s="22"/>
      <c r="JJ2794" s="22"/>
      <c r="JK2794" s="22"/>
      <c r="JL2794" s="22"/>
      <c r="JM2794" s="22"/>
      <c r="JN2794" s="22"/>
      <c r="JO2794" s="22"/>
      <c r="JP2794" s="22"/>
      <c r="JQ2794" s="22"/>
      <c r="JR2794" s="22"/>
      <c r="JS2794" s="22"/>
      <c r="JT2794" s="22"/>
      <c r="JU2794" s="24"/>
      <c r="JV2794" s="22"/>
      <c r="JW2794" s="22"/>
      <c r="JX2794" s="22"/>
      <c r="JY2794" s="22"/>
      <c r="JZ2794" s="22"/>
      <c r="KA2794" s="22"/>
      <c r="KB2794" s="22"/>
      <c r="KC2794" s="22"/>
      <c r="KD2794" s="22"/>
      <c r="KE2794" s="22"/>
      <c r="KF2794" s="22"/>
      <c r="KG2794" s="22"/>
      <c r="KH2794" s="22"/>
      <c r="KI2794" s="22"/>
      <c r="KJ2794" s="22"/>
      <c r="KK2794" s="22"/>
      <c r="KL2794" s="22"/>
      <c r="KM2794" s="22"/>
      <c r="KN2794" s="22"/>
      <c r="KO2794" s="22"/>
      <c r="KP2794" s="22"/>
      <c r="KQ2794" s="22"/>
      <c r="KR2794" s="22"/>
      <c r="KS2794" s="22"/>
      <c r="KT2794" s="22"/>
      <c r="KU2794" s="22"/>
      <c r="KV2794" s="22"/>
      <c r="KW2794" s="22"/>
      <c r="KX2794" s="22"/>
      <c r="KY2794" s="22"/>
      <c r="KZ2794" s="22"/>
      <c r="LA2794" s="24"/>
      <c r="LB2794" s="22"/>
      <c r="LC2794" s="22"/>
      <c r="LD2794" s="22"/>
      <c r="LE2794" s="22"/>
      <c r="LF2794" s="22"/>
      <c r="LG2794" s="22"/>
      <c r="LH2794" s="22"/>
      <c r="LI2794" s="22"/>
      <c r="LJ2794" s="22"/>
      <c r="LK2794" s="22"/>
      <c r="LL2794" s="22"/>
      <c r="LM2794" s="22"/>
      <c r="LN2794" s="22"/>
      <c r="LO2794" s="22"/>
      <c r="LP2794" s="22"/>
      <c r="LQ2794" s="22"/>
      <c r="LR2794" s="22"/>
      <c r="LS2794" s="22"/>
      <c r="LT2794" s="22"/>
      <c r="LU2794" s="22"/>
      <c r="LV2794" s="22"/>
      <c r="LW2794" s="22"/>
      <c r="LX2794" s="22"/>
      <c r="LY2794" s="22"/>
      <c r="LZ2794" s="22"/>
      <c r="MA2794" s="22"/>
      <c r="MB2794" s="22"/>
      <c r="MC2794" s="22"/>
      <c r="MD2794" s="22"/>
      <c r="ME2794" s="22"/>
      <c r="MF2794" s="22"/>
      <c r="MG2794" s="24"/>
      <c r="MH2794" s="22"/>
      <c r="MI2794" s="22"/>
      <c r="MJ2794" s="22"/>
      <c r="MK2794" s="22"/>
      <c r="ML2794" s="22"/>
      <c r="MM2794" s="22"/>
      <c r="MN2794" s="22"/>
      <c r="MO2794" s="22"/>
      <c r="MP2794" s="22"/>
      <c r="MQ2794" s="22"/>
      <c r="MR2794" s="22"/>
      <c r="MS2794" s="22"/>
      <c r="MT2794" s="22"/>
      <c r="MU2794" s="22"/>
      <c r="MV2794" s="22"/>
      <c r="MW2794" s="22"/>
      <c r="MX2794" s="22"/>
      <c r="MY2794" s="22"/>
      <c r="MZ2794" s="22"/>
      <c r="NA2794" s="22"/>
      <c r="NB2794" s="22"/>
      <c r="NC2794" s="22"/>
      <c r="ND2794" s="22"/>
      <c r="NE2794" s="22"/>
      <c r="NF2794" s="22"/>
      <c r="NG2794" s="22"/>
      <c r="NH2794" s="22"/>
      <c r="NI2794" s="22"/>
      <c r="NJ2794" s="22"/>
      <c r="NK2794" s="22"/>
      <c r="NL2794" s="22"/>
      <c r="NM2794" s="24"/>
      <c r="NN2794" s="22"/>
      <c r="NO2794" s="22"/>
      <c r="NP2794" s="22"/>
      <c r="NQ2794" s="22"/>
      <c r="NR2794" s="22"/>
      <c r="NS2794" s="22"/>
      <c r="NT2794" s="22"/>
      <c r="NU2794" s="22"/>
      <c r="NV2794" s="22"/>
      <c r="NW2794" s="22"/>
      <c r="NX2794" s="22"/>
      <c r="NY2794" s="22"/>
      <c r="NZ2794" s="22"/>
      <c r="OA2794" s="22"/>
      <c r="OB2794" s="22"/>
      <c r="OC2794" s="22"/>
      <c r="OD2794" s="22"/>
      <c r="OE2794" s="22"/>
      <c r="OF2794" s="22"/>
      <c r="OG2794" s="22"/>
      <c r="OH2794" s="22"/>
      <c r="OI2794" s="22"/>
      <c r="OJ2794" s="22"/>
      <c r="OK2794" s="22"/>
      <c r="OL2794" s="22"/>
      <c r="OM2794" s="22"/>
      <c r="ON2794" s="22"/>
      <c r="OO2794" s="22"/>
      <c r="OP2794" s="22"/>
      <c r="OQ2794" s="22"/>
      <c r="OR2794" s="22"/>
    </row>
    <row r="2795" spans="1:408" ht="15" thickBot="1">
      <c r="A2795" s="1"/>
      <c r="B2795" s="12"/>
      <c r="C2795" s="12"/>
      <c r="D2795" s="22"/>
      <c r="E2795" s="54"/>
      <c r="F2795" s="54"/>
      <c r="G2795" s="54"/>
      <c r="H2795" s="55"/>
      <c r="I2795" s="22"/>
      <c r="J2795" s="56"/>
      <c r="K2795" s="80"/>
      <c r="L2795" s="57"/>
      <c r="M2795" s="57"/>
      <c r="N2795" s="55"/>
      <c r="O2795" s="58"/>
      <c r="P2795" s="58"/>
      <c r="Q2795" s="59"/>
      <c r="R2795" s="60"/>
      <c r="S2795" s="60"/>
      <c r="T2795" s="22"/>
      <c r="U2795" s="1"/>
      <c r="V2795" s="23"/>
      <c r="X2795" s="24"/>
      <c r="Y2795" s="24"/>
      <c r="Z2795" s="22"/>
      <c r="AA2795" s="22"/>
      <c r="AB2795" s="22"/>
      <c r="AC2795" s="22"/>
      <c r="AD2795" s="22"/>
      <c r="AE2795" s="22"/>
      <c r="AF2795" s="22"/>
      <c r="AG2795" s="22"/>
      <c r="AH2795" s="22"/>
      <c r="AI2795" s="22"/>
      <c r="AJ2795" s="22"/>
      <c r="AK2795" s="22"/>
      <c r="AL2795" s="22"/>
      <c r="AM2795" s="22"/>
      <c r="AN2795" s="22"/>
      <c r="AO2795" s="22"/>
      <c r="AP2795" s="22"/>
      <c r="AQ2795" s="22"/>
      <c r="AR2795" s="22"/>
      <c r="AS2795" s="22"/>
      <c r="AT2795" s="22"/>
      <c r="AU2795" s="22"/>
      <c r="AV2795" s="22"/>
      <c r="AW2795" s="22"/>
      <c r="AX2795" s="22"/>
      <c r="AY2795" s="22"/>
      <c r="AZ2795" s="22"/>
      <c r="BA2795" s="22"/>
      <c r="BB2795" s="22"/>
      <c r="BC2795" s="22"/>
      <c r="BD2795" s="22"/>
      <c r="BE2795" s="24"/>
      <c r="BF2795" s="22"/>
      <c r="BG2795" s="22"/>
      <c r="BH2795" s="22"/>
      <c r="BI2795" s="22"/>
      <c r="BJ2795" s="22"/>
      <c r="BK2795" s="22"/>
      <c r="BL2795" s="22"/>
      <c r="BM2795" s="22"/>
      <c r="BN2795" s="22"/>
      <c r="BO2795" s="22"/>
      <c r="BP2795" s="22"/>
      <c r="BQ2795" s="22"/>
      <c r="BR2795" s="22"/>
      <c r="BS2795" s="22"/>
      <c r="BT2795" s="22"/>
      <c r="BU2795" s="22"/>
      <c r="BV2795" s="22"/>
      <c r="BW2795" s="22"/>
      <c r="BX2795" s="22"/>
      <c r="BY2795" s="22"/>
      <c r="BZ2795" s="22"/>
      <c r="CA2795" s="22"/>
      <c r="CB2795" s="22"/>
      <c r="CC2795" s="22"/>
      <c r="CD2795" s="22"/>
      <c r="CE2795" s="22"/>
      <c r="CF2795" s="22"/>
      <c r="CG2795" s="22"/>
      <c r="CH2795" s="22"/>
      <c r="CI2795" s="22"/>
      <c r="CJ2795" s="22"/>
      <c r="CK2795" s="24"/>
      <c r="CL2795" s="22"/>
      <c r="CM2795" s="22"/>
      <c r="CN2795" s="22"/>
      <c r="CO2795" s="22"/>
      <c r="CP2795" s="22"/>
      <c r="CQ2795" s="22"/>
      <c r="CR2795" s="22"/>
      <c r="CS2795" s="22"/>
      <c r="CT2795" s="22"/>
      <c r="CU2795" s="22"/>
      <c r="CV2795" s="22"/>
      <c r="CW2795" s="22"/>
      <c r="CX2795" s="22"/>
      <c r="CY2795" s="22"/>
      <c r="CZ2795" s="22"/>
      <c r="DA2795" s="22"/>
      <c r="DB2795" s="22"/>
      <c r="DC2795" s="22"/>
      <c r="DD2795" s="22"/>
      <c r="DE2795" s="22"/>
      <c r="DF2795" s="22"/>
      <c r="DG2795" s="22"/>
      <c r="DH2795" s="22"/>
      <c r="DI2795" s="22"/>
      <c r="DJ2795" s="22"/>
      <c r="DK2795" s="22"/>
      <c r="DL2795" s="22"/>
      <c r="DM2795" s="22"/>
      <c r="DN2795" s="22"/>
      <c r="DO2795" s="22"/>
      <c r="DP2795" s="22"/>
      <c r="DQ2795" s="24"/>
      <c r="DR2795" s="22"/>
      <c r="DS2795" s="22"/>
      <c r="DT2795" s="22"/>
      <c r="DU2795" s="22"/>
      <c r="DV2795" s="22"/>
      <c r="DW2795" s="22"/>
      <c r="DX2795" s="22"/>
      <c r="DY2795" s="22"/>
      <c r="DZ2795" s="22"/>
      <c r="EA2795" s="22"/>
      <c r="EB2795" s="22"/>
      <c r="EC2795" s="22"/>
      <c r="ED2795" s="22"/>
      <c r="EE2795" s="22"/>
      <c r="EF2795" s="22"/>
      <c r="EG2795" s="22"/>
      <c r="EH2795" s="22"/>
      <c r="EI2795" s="22"/>
      <c r="EJ2795" s="22"/>
      <c r="EK2795" s="22"/>
      <c r="EL2795" s="22"/>
      <c r="EM2795" s="22"/>
      <c r="EN2795" s="22"/>
      <c r="EO2795" s="22"/>
      <c r="EP2795" s="22"/>
      <c r="EQ2795" s="22"/>
      <c r="ER2795" s="22"/>
      <c r="ES2795" s="22"/>
      <c r="ET2795" s="22"/>
      <c r="EU2795" s="22"/>
      <c r="EV2795" s="22"/>
      <c r="EW2795" s="24"/>
      <c r="EX2795" s="22"/>
      <c r="EY2795" s="22"/>
      <c r="EZ2795" s="22"/>
      <c r="FA2795" s="22"/>
      <c r="FB2795" s="22"/>
      <c r="FC2795" s="22"/>
      <c r="FD2795" s="22"/>
      <c r="FE2795" s="22"/>
      <c r="FF2795" s="22"/>
      <c r="FG2795" s="22"/>
      <c r="FH2795" s="22"/>
      <c r="FI2795" s="22"/>
      <c r="FJ2795" s="22"/>
      <c r="FK2795" s="22"/>
      <c r="FL2795" s="22"/>
      <c r="FM2795" s="22"/>
      <c r="FN2795" s="22"/>
      <c r="FO2795" s="22"/>
      <c r="FP2795" s="22"/>
      <c r="FQ2795" s="22"/>
      <c r="FR2795" s="22"/>
      <c r="FS2795" s="22"/>
      <c r="FT2795" s="22"/>
      <c r="FU2795" s="22"/>
      <c r="FV2795" s="22"/>
      <c r="FW2795" s="22"/>
      <c r="FX2795" s="22"/>
      <c r="FY2795" s="22"/>
      <c r="FZ2795" s="22"/>
      <c r="GA2795" s="22"/>
      <c r="GB2795" s="22"/>
      <c r="GC2795" s="24"/>
      <c r="GD2795" s="22"/>
      <c r="GE2795" s="22"/>
      <c r="GF2795" s="22"/>
      <c r="GG2795" s="22"/>
      <c r="GH2795" s="22"/>
      <c r="GI2795" s="22"/>
      <c r="GJ2795" s="22"/>
      <c r="GK2795" s="22"/>
      <c r="GL2795" s="22"/>
      <c r="GM2795" s="22"/>
      <c r="GN2795" s="22"/>
      <c r="GO2795" s="22"/>
      <c r="GP2795" s="22"/>
      <c r="GQ2795" s="22"/>
      <c r="GR2795" s="22"/>
      <c r="GS2795" s="22"/>
      <c r="GT2795" s="22"/>
      <c r="GU2795" s="22"/>
      <c r="GV2795" s="22"/>
      <c r="GW2795" s="22"/>
      <c r="GX2795" s="22"/>
      <c r="GY2795" s="22"/>
      <c r="GZ2795" s="22"/>
      <c r="HA2795" s="22"/>
      <c r="HB2795" s="22"/>
      <c r="HC2795" s="22"/>
      <c r="HD2795" s="22"/>
      <c r="HE2795" s="22"/>
      <c r="HF2795" s="22"/>
      <c r="HG2795" s="22"/>
      <c r="HH2795" s="22"/>
      <c r="HI2795" s="24"/>
      <c r="HJ2795" s="22"/>
      <c r="HK2795" s="22"/>
      <c r="HL2795" s="22"/>
      <c r="HM2795" s="22"/>
      <c r="HN2795" s="22"/>
      <c r="HO2795" s="22"/>
      <c r="HP2795" s="22"/>
      <c r="HQ2795" s="22"/>
      <c r="HR2795" s="22"/>
      <c r="HS2795" s="22"/>
      <c r="HT2795" s="22"/>
      <c r="HU2795" s="22"/>
      <c r="HV2795" s="22"/>
      <c r="HW2795" s="22"/>
      <c r="HX2795" s="22"/>
      <c r="HY2795" s="22"/>
      <c r="HZ2795" s="22"/>
      <c r="IA2795" s="22"/>
      <c r="IB2795" s="22"/>
      <c r="IC2795" s="22"/>
      <c r="ID2795" s="22"/>
      <c r="IE2795" s="22"/>
      <c r="IF2795" s="22"/>
      <c r="IG2795" s="22"/>
      <c r="IH2795" s="22"/>
      <c r="II2795" s="22"/>
      <c r="IJ2795" s="22"/>
      <c r="IK2795" s="22"/>
      <c r="IL2795" s="22"/>
      <c r="IM2795" s="22"/>
      <c r="IN2795" s="22"/>
      <c r="IO2795" s="24"/>
      <c r="IP2795" s="22"/>
      <c r="IQ2795" s="22"/>
      <c r="IR2795" s="22"/>
      <c r="IS2795" s="22"/>
      <c r="IT2795" s="22"/>
      <c r="IU2795" s="22"/>
      <c r="IV2795" s="22"/>
      <c r="IW2795" s="22"/>
      <c r="IX2795" s="22"/>
      <c r="IY2795" s="22"/>
      <c r="IZ2795" s="22"/>
      <c r="JA2795" s="22"/>
      <c r="JB2795" s="22"/>
      <c r="JC2795" s="22"/>
      <c r="JD2795" s="22"/>
      <c r="JE2795" s="22"/>
      <c r="JF2795" s="22"/>
      <c r="JG2795" s="22"/>
      <c r="JH2795" s="22"/>
      <c r="JI2795" s="22"/>
      <c r="JJ2795" s="22"/>
      <c r="JK2795" s="22"/>
      <c r="JL2795" s="22"/>
      <c r="JM2795" s="22"/>
      <c r="JN2795" s="22"/>
      <c r="JO2795" s="22"/>
      <c r="JP2795" s="22"/>
      <c r="JQ2795" s="22"/>
      <c r="JR2795" s="22"/>
      <c r="JS2795" s="22"/>
      <c r="JT2795" s="22"/>
      <c r="JU2795" s="24"/>
      <c r="JV2795" s="22"/>
      <c r="JW2795" s="22"/>
      <c r="JX2795" s="22"/>
      <c r="JY2795" s="22"/>
      <c r="JZ2795" s="22"/>
      <c r="KA2795" s="22"/>
      <c r="KB2795" s="22"/>
      <c r="KC2795" s="22"/>
      <c r="KD2795" s="22"/>
      <c r="KE2795" s="22"/>
      <c r="KF2795" s="22"/>
      <c r="KG2795" s="22"/>
      <c r="KH2795" s="22"/>
      <c r="KI2795" s="22"/>
      <c r="KJ2795" s="22"/>
      <c r="KK2795" s="22"/>
      <c r="KL2795" s="22"/>
      <c r="KM2795" s="22"/>
      <c r="KN2795" s="22"/>
      <c r="KO2795" s="22"/>
      <c r="KP2795" s="22"/>
      <c r="KQ2795" s="22"/>
      <c r="KR2795" s="22"/>
      <c r="KS2795" s="22"/>
      <c r="KT2795" s="22"/>
      <c r="KU2795" s="22"/>
      <c r="KV2795" s="22"/>
      <c r="KW2795" s="22"/>
      <c r="KX2795" s="22"/>
      <c r="KY2795" s="22"/>
      <c r="KZ2795" s="22"/>
      <c r="LA2795" s="24"/>
      <c r="LB2795" s="22"/>
      <c r="LC2795" s="22"/>
      <c r="LD2795" s="22"/>
      <c r="LE2795" s="22"/>
      <c r="LF2795" s="22"/>
      <c r="LG2795" s="22"/>
      <c r="LH2795" s="22"/>
      <c r="LI2795" s="22"/>
      <c r="LJ2795" s="22"/>
      <c r="LK2795" s="22"/>
      <c r="LL2795" s="22"/>
      <c r="LM2795" s="22"/>
      <c r="LN2795" s="22"/>
      <c r="LO2795" s="22"/>
      <c r="LP2795" s="22"/>
      <c r="LQ2795" s="22"/>
      <c r="LR2795" s="22"/>
      <c r="LS2795" s="22"/>
      <c r="LT2795" s="22"/>
      <c r="LU2795" s="22"/>
      <c r="LV2795" s="22"/>
      <c r="LW2795" s="22"/>
      <c r="LX2795" s="22"/>
      <c r="LY2795" s="22"/>
      <c r="LZ2795" s="22"/>
      <c r="MA2795" s="22"/>
      <c r="MB2795" s="22"/>
      <c r="MC2795" s="22"/>
      <c r="MD2795" s="22"/>
      <c r="ME2795" s="22"/>
      <c r="MF2795" s="22"/>
      <c r="MG2795" s="24"/>
      <c r="MH2795" s="22"/>
      <c r="MI2795" s="22"/>
      <c r="MJ2795" s="22"/>
      <c r="MK2795" s="22"/>
      <c r="ML2795" s="22"/>
      <c r="MM2795" s="22"/>
      <c r="MN2795" s="22"/>
      <c r="MO2795" s="22"/>
      <c r="MP2795" s="22"/>
      <c r="MQ2795" s="22"/>
      <c r="MR2795" s="22"/>
      <c r="MS2795" s="22"/>
      <c r="MT2795" s="22"/>
      <c r="MU2795" s="22"/>
      <c r="MV2795" s="22"/>
      <c r="MW2795" s="22"/>
      <c r="MX2795" s="22"/>
      <c r="MY2795" s="22"/>
      <c r="MZ2795" s="22"/>
      <c r="NA2795" s="22"/>
      <c r="NB2795" s="22"/>
      <c r="NC2795" s="22"/>
      <c r="ND2795" s="22"/>
      <c r="NE2795" s="22"/>
      <c r="NF2795" s="22"/>
      <c r="NG2795" s="22"/>
      <c r="NH2795" s="22"/>
      <c r="NI2795" s="22"/>
      <c r="NJ2795" s="22"/>
      <c r="NK2795" s="22"/>
      <c r="NL2795" s="22"/>
      <c r="NM2795" s="24"/>
      <c r="NN2795" s="22"/>
      <c r="NO2795" s="22"/>
      <c r="NP2795" s="22"/>
      <c r="NQ2795" s="22"/>
      <c r="NR2795" s="22"/>
      <c r="NS2795" s="22"/>
      <c r="NT2795" s="22"/>
      <c r="NU2795" s="22"/>
      <c r="NV2795" s="22"/>
      <c r="NW2795" s="22"/>
      <c r="NX2795" s="22"/>
      <c r="NY2795" s="22"/>
      <c r="NZ2795" s="22"/>
      <c r="OA2795" s="22"/>
      <c r="OB2795" s="22"/>
      <c r="OC2795" s="22"/>
      <c r="OD2795" s="22"/>
      <c r="OE2795" s="22"/>
      <c r="OF2795" s="22"/>
      <c r="OG2795" s="22"/>
      <c r="OH2795" s="22"/>
      <c r="OI2795" s="22"/>
      <c r="OJ2795" s="22"/>
      <c r="OK2795" s="22"/>
      <c r="OL2795" s="22"/>
      <c r="OM2795" s="22"/>
      <c r="ON2795" s="22"/>
      <c r="OO2795" s="22"/>
      <c r="OP2795" s="22"/>
      <c r="OQ2795" s="22"/>
      <c r="OR2795" s="22"/>
    </row>
    <row r="2796" spans="1:408" ht="15" thickBot="1">
      <c r="A2796" s="1"/>
      <c r="B2796" s="12"/>
      <c r="C2796" s="12"/>
      <c r="D2796" s="22"/>
      <c r="E2796" s="54"/>
      <c r="F2796" s="54"/>
      <c r="G2796" s="54"/>
      <c r="H2796" s="55"/>
      <c r="I2796" s="22"/>
      <c r="J2796" s="56"/>
      <c r="K2796" s="81"/>
      <c r="L2796" s="57"/>
      <c r="M2796" s="57"/>
      <c r="N2796" s="55"/>
      <c r="O2796" s="58"/>
      <c r="P2796" s="58"/>
      <c r="Q2796" s="59"/>
      <c r="R2796" s="60"/>
      <c r="S2796" s="60"/>
      <c r="T2796" s="22"/>
      <c r="U2796" s="1"/>
      <c r="V2796" s="23"/>
      <c r="X2796" s="24"/>
      <c r="Y2796" s="24"/>
      <c r="Z2796" s="22"/>
      <c r="AA2796" s="22"/>
      <c r="AB2796" s="22"/>
      <c r="AC2796" s="22"/>
      <c r="AD2796" s="22"/>
      <c r="AE2796" s="22"/>
      <c r="AF2796" s="22"/>
      <c r="AG2796" s="22"/>
      <c r="AH2796" s="22"/>
      <c r="AI2796" s="22"/>
      <c r="AJ2796" s="22"/>
      <c r="AK2796" s="22"/>
      <c r="AL2796" s="22"/>
      <c r="AM2796" s="22"/>
      <c r="AN2796" s="22"/>
      <c r="AO2796" s="22"/>
      <c r="AP2796" s="22"/>
      <c r="AQ2796" s="22"/>
      <c r="AR2796" s="22"/>
      <c r="AS2796" s="22"/>
      <c r="AT2796" s="22"/>
      <c r="AU2796" s="22"/>
      <c r="AV2796" s="22"/>
      <c r="AW2796" s="22"/>
      <c r="AX2796" s="22"/>
      <c r="AY2796" s="22"/>
      <c r="AZ2796" s="22"/>
      <c r="BA2796" s="22"/>
      <c r="BB2796" s="22"/>
      <c r="BC2796" s="22"/>
      <c r="BD2796" s="22"/>
      <c r="BE2796" s="24"/>
      <c r="BF2796" s="22"/>
      <c r="BG2796" s="22"/>
      <c r="BH2796" s="22"/>
      <c r="BI2796" s="22"/>
      <c r="BJ2796" s="22"/>
      <c r="BK2796" s="22"/>
      <c r="BL2796" s="22"/>
      <c r="BM2796" s="22"/>
      <c r="BN2796" s="22"/>
      <c r="BO2796" s="22"/>
      <c r="BP2796" s="22"/>
      <c r="BQ2796" s="22"/>
      <c r="BR2796" s="22"/>
      <c r="BS2796" s="22"/>
      <c r="BT2796" s="22"/>
      <c r="BU2796" s="22"/>
      <c r="BV2796" s="22"/>
      <c r="BW2796" s="22"/>
      <c r="BX2796" s="22"/>
      <c r="BY2796" s="22"/>
      <c r="BZ2796" s="22"/>
      <c r="CA2796" s="22"/>
      <c r="CB2796" s="22"/>
      <c r="CC2796" s="22"/>
      <c r="CD2796" s="22"/>
      <c r="CE2796" s="22"/>
      <c r="CF2796" s="22"/>
      <c r="CG2796" s="22"/>
      <c r="CH2796" s="22"/>
      <c r="CI2796" s="22"/>
      <c r="CJ2796" s="22"/>
      <c r="CK2796" s="24"/>
      <c r="CL2796" s="22"/>
      <c r="CM2796" s="22"/>
      <c r="CN2796" s="22"/>
      <c r="CO2796" s="22"/>
      <c r="CP2796" s="22"/>
      <c r="CQ2796" s="22"/>
      <c r="CR2796" s="22"/>
      <c r="CS2796" s="22"/>
      <c r="CT2796" s="22"/>
      <c r="CU2796" s="22"/>
      <c r="CV2796" s="22"/>
      <c r="CW2796" s="22"/>
      <c r="CX2796" s="22"/>
      <c r="CY2796" s="22"/>
      <c r="CZ2796" s="22"/>
      <c r="DA2796" s="22"/>
      <c r="DB2796" s="22"/>
      <c r="DC2796" s="22"/>
      <c r="DD2796" s="22"/>
      <c r="DE2796" s="22"/>
      <c r="DF2796" s="22"/>
      <c r="DG2796" s="22"/>
      <c r="DH2796" s="22"/>
      <c r="DI2796" s="22"/>
      <c r="DJ2796" s="22"/>
      <c r="DK2796" s="22"/>
      <c r="DL2796" s="22"/>
      <c r="DM2796" s="22"/>
      <c r="DN2796" s="22"/>
      <c r="DO2796" s="22"/>
      <c r="DP2796" s="22"/>
      <c r="DQ2796" s="24"/>
      <c r="DR2796" s="22"/>
      <c r="DS2796" s="22"/>
      <c r="DT2796" s="22"/>
      <c r="DU2796" s="22"/>
      <c r="DV2796" s="22"/>
      <c r="DW2796" s="22"/>
      <c r="DX2796" s="22"/>
      <c r="DY2796" s="22"/>
      <c r="DZ2796" s="22"/>
      <c r="EA2796" s="22"/>
      <c r="EB2796" s="22"/>
      <c r="EC2796" s="22"/>
      <c r="ED2796" s="22"/>
      <c r="EE2796" s="22"/>
      <c r="EF2796" s="22"/>
      <c r="EG2796" s="22"/>
      <c r="EH2796" s="22"/>
      <c r="EI2796" s="22"/>
      <c r="EJ2796" s="22"/>
      <c r="EK2796" s="22"/>
      <c r="EL2796" s="22"/>
      <c r="EM2796" s="22"/>
      <c r="EN2796" s="22"/>
      <c r="EO2796" s="22"/>
      <c r="EP2796" s="22"/>
      <c r="EQ2796" s="22"/>
      <c r="ER2796" s="22"/>
      <c r="ES2796" s="22"/>
      <c r="ET2796" s="22"/>
      <c r="EU2796" s="22"/>
      <c r="EV2796" s="22"/>
      <c r="EW2796" s="24"/>
      <c r="EX2796" s="22"/>
      <c r="EY2796" s="22"/>
      <c r="EZ2796" s="22"/>
      <c r="FA2796" s="22"/>
      <c r="FB2796" s="22"/>
      <c r="FC2796" s="22"/>
      <c r="FD2796" s="22"/>
      <c r="FE2796" s="22"/>
      <c r="FF2796" s="22"/>
      <c r="FG2796" s="22"/>
      <c r="FH2796" s="22"/>
      <c r="FI2796" s="22"/>
      <c r="FJ2796" s="22"/>
      <c r="FK2796" s="22"/>
      <c r="FL2796" s="22"/>
      <c r="FM2796" s="22"/>
      <c r="FN2796" s="22"/>
      <c r="FO2796" s="22"/>
      <c r="FP2796" s="22"/>
      <c r="FQ2796" s="22"/>
      <c r="FR2796" s="22"/>
      <c r="FS2796" s="22"/>
      <c r="FT2796" s="22"/>
      <c r="FU2796" s="22"/>
      <c r="FV2796" s="22"/>
      <c r="FW2796" s="22"/>
      <c r="FX2796" s="22"/>
      <c r="FY2796" s="22"/>
      <c r="FZ2796" s="22"/>
      <c r="GA2796" s="22"/>
      <c r="GB2796" s="22"/>
      <c r="GC2796" s="24"/>
      <c r="GD2796" s="22"/>
      <c r="GE2796" s="22"/>
      <c r="GF2796" s="22"/>
      <c r="GG2796" s="22"/>
      <c r="GH2796" s="22"/>
      <c r="GI2796" s="22"/>
      <c r="GJ2796" s="22"/>
      <c r="GK2796" s="22"/>
      <c r="GL2796" s="22"/>
      <c r="GM2796" s="22"/>
      <c r="GN2796" s="22"/>
      <c r="GO2796" s="22"/>
      <c r="GP2796" s="22"/>
      <c r="GQ2796" s="22"/>
      <c r="GR2796" s="22"/>
      <c r="GS2796" s="22"/>
      <c r="GT2796" s="22"/>
      <c r="GU2796" s="22"/>
      <c r="GV2796" s="22"/>
      <c r="GW2796" s="22"/>
      <c r="GX2796" s="22"/>
      <c r="GY2796" s="22"/>
      <c r="GZ2796" s="22"/>
      <c r="HA2796" s="22"/>
      <c r="HB2796" s="22"/>
      <c r="HC2796" s="22"/>
      <c r="HD2796" s="22"/>
      <c r="HE2796" s="22"/>
      <c r="HF2796" s="22"/>
      <c r="HG2796" s="22"/>
      <c r="HH2796" s="22"/>
      <c r="HI2796" s="24"/>
      <c r="HJ2796" s="22"/>
      <c r="HK2796" s="22"/>
      <c r="HL2796" s="22"/>
      <c r="HM2796" s="22"/>
      <c r="HN2796" s="22"/>
      <c r="HO2796" s="22"/>
      <c r="HP2796" s="22"/>
      <c r="HQ2796" s="22"/>
      <c r="HR2796" s="22"/>
      <c r="HS2796" s="22"/>
      <c r="HT2796" s="22"/>
      <c r="HU2796" s="22"/>
      <c r="HV2796" s="22"/>
      <c r="HW2796" s="22"/>
      <c r="HX2796" s="22"/>
      <c r="HY2796" s="22"/>
      <c r="HZ2796" s="22"/>
      <c r="IA2796" s="22"/>
      <c r="IB2796" s="22"/>
      <c r="IC2796" s="22"/>
      <c r="ID2796" s="22"/>
      <c r="IE2796" s="22"/>
      <c r="IF2796" s="22"/>
      <c r="IG2796" s="22"/>
      <c r="IH2796" s="22"/>
      <c r="II2796" s="22"/>
      <c r="IJ2796" s="22"/>
      <c r="IK2796" s="22"/>
      <c r="IL2796" s="22"/>
      <c r="IM2796" s="22"/>
      <c r="IN2796" s="22"/>
      <c r="IO2796" s="24"/>
      <c r="IP2796" s="22"/>
      <c r="IQ2796" s="22"/>
      <c r="IR2796" s="22"/>
      <c r="IS2796" s="22"/>
      <c r="IT2796" s="22"/>
      <c r="IU2796" s="22"/>
      <c r="IV2796" s="22"/>
      <c r="IW2796" s="22"/>
      <c r="IX2796" s="22"/>
      <c r="IY2796" s="22"/>
      <c r="IZ2796" s="22"/>
      <c r="JA2796" s="22"/>
      <c r="JB2796" s="22"/>
      <c r="JC2796" s="22"/>
      <c r="JD2796" s="22"/>
      <c r="JE2796" s="22"/>
      <c r="JF2796" s="22"/>
      <c r="JG2796" s="22"/>
      <c r="JH2796" s="22"/>
      <c r="JI2796" s="22"/>
      <c r="JJ2796" s="22"/>
      <c r="JK2796" s="22"/>
      <c r="JL2796" s="22"/>
      <c r="JM2796" s="22"/>
      <c r="JN2796" s="22"/>
      <c r="JO2796" s="22"/>
      <c r="JP2796" s="22"/>
      <c r="JQ2796" s="22"/>
      <c r="JR2796" s="22"/>
      <c r="JS2796" s="22"/>
      <c r="JT2796" s="22"/>
      <c r="JU2796" s="24"/>
      <c r="JV2796" s="22"/>
      <c r="JW2796" s="22"/>
      <c r="JX2796" s="22"/>
      <c r="JY2796" s="22"/>
      <c r="JZ2796" s="22"/>
      <c r="KA2796" s="22"/>
      <c r="KB2796" s="22"/>
      <c r="KC2796" s="22"/>
      <c r="KD2796" s="22"/>
      <c r="KE2796" s="22"/>
      <c r="KF2796" s="22"/>
      <c r="KG2796" s="22"/>
      <c r="KH2796" s="22"/>
      <c r="KI2796" s="22"/>
      <c r="KJ2796" s="22"/>
      <c r="KK2796" s="22"/>
      <c r="KL2796" s="22"/>
      <c r="KM2796" s="22"/>
      <c r="KN2796" s="22"/>
      <c r="KO2796" s="22"/>
      <c r="KP2796" s="22"/>
      <c r="KQ2796" s="22"/>
      <c r="KR2796" s="22"/>
      <c r="KS2796" s="22"/>
      <c r="KT2796" s="22"/>
      <c r="KU2796" s="22"/>
      <c r="KV2796" s="22"/>
      <c r="KW2796" s="22"/>
      <c r="KX2796" s="22"/>
      <c r="KY2796" s="22"/>
      <c r="KZ2796" s="22"/>
      <c r="LA2796" s="24"/>
      <c r="LB2796" s="22"/>
      <c r="LC2796" s="22"/>
      <c r="LD2796" s="22"/>
      <c r="LE2796" s="22"/>
      <c r="LF2796" s="22"/>
      <c r="LG2796" s="22"/>
      <c r="LH2796" s="22"/>
      <c r="LI2796" s="22"/>
      <c r="LJ2796" s="22"/>
      <c r="LK2796" s="22"/>
      <c r="LL2796" s="22"/>
      <c r="LM2796" s="22"/>
      <c r="LN2796" s="22"/>
      <c r="LO2796" s="22"/>
      <c r="LP2796" s="22"/>
      <c r="LQ2796" s="22"/>
      <c r="LR2796" s="22"/>
      <c r="LS2796" s="22"/>
      <c r="LT2796" s="22"/>
      <c r="LU2796" s="22"/>
      <c r="LV2796" s="22"/>
      <c r="LW2796" s="22"/>
      <c r="LX2796" s="22"/>
      <c r="LY2796" s="22"/>
      <c r="LZ2796" s="22"/>
      <c r="MA2796" s="22"/>
      <c r="MB2796" s="22"/>
      <c r="MC2796" s="22"/>
      <c r="MD2796" s="22"/>
      <c r="ME2796" s="22"/>
      <c r="MF2796" s="22"/>
      <c r="MG2796" s="24"/>
      <c r="MH2796" s="22"/>
      <c r="MI2796" s="22"/>
      <c r="MJ2796" s="22"/>
      <c r="MK2796" s="22"/>
      <c r="ML2796" s="22"/>
      <c r="MM2796" s="22"/>
      <c r="MN2796" s="22"/>
      <c r="MO2796" s="22"/>
      <c r="MP2796" s="22"/>
      <c r="MQ2796" s="22"/>
      <c r="MR2796" s="22"/>
      <c r="MS2796" s="22"/>
      <c r="MT2796" s="22"/>
      <c r="MU2796" s="22"/>
      <c r="MV2796" s="22"/>
      <c r="MW2796" s="22"/>
      <c r="MX2796" s="22"/>
      <c r="MY2796" s="22"/>
      <c r="MZ2796" s="22"/>
      <c r="NA2796" s="22"/>
      <c r="NB2796" s="22"/>
      <c r="NC2796" s="22"/>
      <c r="ND2796" s="22"/>
      <c r="NE2796" s="22"/>
      <c r="NF2796" s="22"/>
      <c r="NG2796" s="22"/>
      <c r="NH2796" s="22"/>
      <c r="NI2796" s="22"/>
      <c r="NJ2796" s="22"/>
      <c r="NK2796" s="22"/>
      <c r="NL2796" s="22"/>
      <c r="NM2796" s="24"/>
      <c r="NN2796" s="22"/>
      <c r="NO2796" s="22"/>
      <c r="NP2796" s="22"/>
      <c r="NQ2796" s="22"/>
      <c r="NR2796" s="22"/>
      <c r="NS2796" s="22"/>
      <c r="NT2796" s="22"/>
      <c r="NU2796" s="22"/>
      <c r="NV2796" s="22"/>
      <c r="NW2796" s="22"/>
      <c r="NX2796" s="22"/>
      <c r="NY2796" s="22"/>
      <c r="NZ2796" s="22"/>
      <c r="OA2796" s="22"/>
      <c r="OB2796" s="22"/>
      <c r="OC2796" s="22"/>
      <c r="OD2796" s="22"/>
      <c r="OE2796" s="22"/>
      <c r="OF2796" s="22"/>
      <c r="OG2796" s="22"/>
      <c r="OH2796" s="22"/>
      <c r="OI2796" s="22"/>
      <c r="OJ2796" s="22"/>
      <c r="OK2796" s="22"/>
      <c r="OL2796" s="22"/>
      <c r="OM2796" s="22"/>
      <c r="ON2796" s="22"/>
      <c r="OO2796" s="22"/>
      <c r="OP2796" s="22"/>
      <c r="OQ2796" s="22"/>
      <c r="OR2796" s="22"/>
    </row>
    <row r="2797" spans="1:408" ht="15" thickBot="1">
      <c r="A2797" s="1"/>
      <c r="B2797" s="12"/>
      <c r="C2797" s="12"/>
      <c r="D2797" s="22"/>
      <c r="E2797" s="54"/>
      <c r="F2797" s="54"/>
      <c r="G2797" s="54"/>
      <c r="H2797" s="55"/>
      <c r="I2797" s="22"/>
      <c r="J2797" s="56"/>
      <c r="K2797" s="80"/>
      <c r="L2797" s="57"/>
      <c r="M2797" s="57"/>
      <c r="N2797" s="55"/>
      <c r="O2797" s="58"/>
      <c r="P2797" s="58"/>
      <c r="Q2797" s="59"/>
      <c r="R2797" s="60"/>
      <c r="S2797" s="60"/>
      <c r="T2797" s="22"/>
      <c r="U2797" s="1"/>
      <c r="V2797" s="23"/>
      <c r="X2797" s="24"/>
      <c r="Y2797" s="24"/>
      <c r="Z2797" s="22"/>
      <c r="AA2797" s="22"/>
      <c r="AB2797" s="22"/>
      <c r="AC2797" s="22"/>
      <c r="AD2797" s="22"/>
      <c r="AE2797" s="22"/>
      <c r="AF2797" s="22"/>
      <c r="AG2797" s="22"/>
      <c r="AH2797" s="22"/>
      <c r="AI2797" s="22"/>
      <c r="AJ2797" s="22"/>
      <c r="AK2797" s="22"/>
      <c r="AL2797" s="22"/>
      <c r="AM2797" s="22"/>
      <c r="AN2797" s="22"/>
      <c r="AO2797" s="22"/>
      <c r="AP2797" s="22"/>
      <c r="AQ2797" s="22"/>
      <c r="AR2797" s="22"/>
      <c r="AS2797" s="22"/>
      <c r="AT2797" s="22"/>
      <c r="AU2797" s="22"/>
      <c r="AV2797" s="22"/>
      <c r="AW2797" s="22"/>
      <c r="AX2797" s="22"/>
      <c r="AY2797" s="22"/>
      <c r="AZ2797" s="22"/>
      <c r="BA2797" s="22"/>
      <c r="BB2797" s="22"/>
      <c r="BC2797" s="22"/>
      <c r="BD2797" s="22"/>
      <c r="BE2797" s="24"/>
      <c r="BF2797" s="22"/>
      <c r="BG2797" s="22"/>
      <c r="BH2797" s="22"/>
      <c r="BI2797" s="22"/>
      <c r="BJ2797" s="22"/>
      <c r="BK2797" s="22"/>
      <c r="BL2797" s="22"/>
      <c r="BM2797" s="22"/>
      <c r="BN2797" s="22"/>
      <c r="BO2797" s="22"/>
      <c r="BP2797" s="22"/>
      <c r="BQ2797" s="22"/>
      <c r="BR2797" s="22"/>
      <c r="BS2797" s="22"/>
      <c r="BT2797" s="22"/>
      <c r="BU2797" s="22"/>
      <c r="BV2797" s="22"/>
      <c r="BW2797" s="22"/>
      <c r="BX2797" s="22"/>
      <c r="BY2797" s="22"/>
      <c r="BZ2797" s="22"/>
      <c r="CA2797" s="22"/>
      <c r="CB2797" s="22"/>
      <c r="CC2797" s="22"/>
      <c r="CD2797" s="22"/>
      <c r="CE2797" s="22"/>
      <c r="CF2797" s="22"/>
      <c r="CG2797" s="22"/>
      <c r="CH2797" s="22"/>
      <c r="CI2797" s="22"/>
      <c r="CJ2797" s="22"/>
      <c r="CK2797" s="24"/>
      <c r="CL2797" s="22"/>
      <c r="CM2797" s="22"/>
      <c r="CN2797" s="22"/>
      <c r="CO2797" s="22"/>
      <c r="CP2797" s="22"/>
      <c r="CQ2797" s="22"/>
      <c r="CR2797" s="22"/>
      <c r="CS2797" s="22"/>
      <c r="CT2797" s="22"/>
      <c r="CU2797" s="22"/>
      <c r="CV2797" s="22"/>
      <c r="CW2797" s="22"/>
      <c r="CX2797" s="22"/>
      <c r="CY2797" s="22"/>
      <c r="CZ2797" s="22"/>
      <c r="DA2797" s="22"/>
      <c r="DB2797" s="22"/>
      <c r="DC2797" s="22"/>
      <c r="DD2797" s="22"/>
      <c r="DE2797" s="22"/>
      <c r="DF2797" s="22"/>
      <c r="DG2797" s="22"/>
      <c r="DH2797" s="22"/>
      <c r="DI2797" s="22"/>
      <c r="DJ2797" s="22"/>
      <c r="DK2797" s="22"/>
      <c r="DL2797" s="22"/>
      <c r="DM2797" s="22"/>
      <c r="DN2797" s="22"/>
      <c r="DO2797" s="22"/>
      <c r="DP2797" s="22"/>
      <c r="DQ2797" s="24"/>
      <c r="DR2797" s="22"/>
      <c r="DS2797" s="22"/>
      <c r="DT2797" s="22"/>
      <c r="DU2797" s="22"/>
      <c r="DV2797" s="22"/>
      <c r="DW2797" s="22"/>
      <c r="DX2797" s="22"/>
      <c r="DY2797" s="22"/>
      <c r="DZ2797" s="22"/>
      <c r="EA2797" s="22"/>
      <c r="EB2797" s="22"/>
      <c r="EC2797" s="22"/>
      <c r="ED2797" s="22"/>
      <c r="EE2797" s="22"/>
      <c r="EF2797" s="22"/>
      <c r="EG2797" s="22"/>
      <c r="EH2797" s="22"/>
      <c r="EI2797" s="22"/>
      <c r="EJ2797" s="22"/>
      <c r="EK2797" s="22"/>
      <c r="EL2797" s="22"/>
      <c r="EM2797" s="22"/>
      <c r="EN2797" s="22"/>
      <c r="EO2797" s="22"/>
      <c r="EP2797" s="22"/>
      <c r="EQ2797" s="22"/>
      <c r="ER2797" s="22"/>
      <c r="ES2797" s="22"/>
      <c r="ET2797" s="22"/>
      <c r="EU2797" s="22"/>
      <c r="EV2797" s="22"/>
      <c r="EW2797" s="24"/>
      <c r="EX2797" s="22"/>
      <c r="EY2797" s="22"/>
      <c r="EZ2797" s="22"/>
      <c r="FA2797" s="22"/>
      <c r="FB2797" s="22"/>
      <c r="FC2797" s="22"/>
      <c r="FD2797" s="22"/>
      <c r="FE2797" s="22"/>
      <c r="FF2797" s="22"/>
      <c r="FG2797" s="22"/>
      <c r="FH2797" s="22"/>
      <c r="FI2797" s="22"/>
      <c r="FJ2797" s="22"/>
      <c r="FK2797" s="22"/>
      <c r="FL2797" s="22"/>
      <c r="FM2797" s="22"/>
      <c r="FN2797" s="22"/>
      <c r="FO2797" s="22"/>
      <c r="FP2797" s="22"/>
      <c r="FQ2797" s="22"/>
      <c r="FR2797" s="22"/>
      <c r="FS2797" s="22"/>
      <c r="FT2797" s="22"/>
      <c r="FU2797" s="22"/>
      <c r="FV2797" s="22"/>
      <c r="FW2797" s="22"/>
      <c r="FX2797" s="22"/>
      <c r="FY2797" s="22"/>
      <c r="FZ2797" s="22"/>
      <c r="GA2797" s="22"/>
      <c r="GB2797" s="22"/>
      <c r="GC2797" s="24"/>
      <c r="GD2797" s="22"/>
      <c r="GE2797" s="22"/>
      <c r="GF2797" s="22"/>
      <c r="GG2797" s="22"/>
      <c r="GH2797" s="22"/>
      <c r="GI2797" s="22"/>
      <c r="GJ2797" s="22"/>
      <c r="GK2797" s="22"/>
      <c r="GL2797" s="22"/>
      <c r="GM2797" s="22"/>
      <c r="GN2797" s="22"/>
      <c r="GO2797" s="22"/>
      <c r="GP2797" s="22"/>
      <c r="GQ2797" s="22"/>
      <c r="GR2797" s="22"/>
      <c r="GS2797" s="22"/>
      <c r="GT2797" s="22"/>
      <c r="GU2797" s="22"/>
      <c r="GV2797" s="22"/>
      <c r="GW2797" s="22"/>
      <c r="GX2797" s="22"/>
      <c r="GY2797" s="22"/>
      <c r="GZ2797" s="22"/>
      <c r="HA2797" s="22"/>
      <c r="HB2797" s="22"/>
      <c r="HC2797" s="22"/>
      <c r="HD2797" s="22"/>
      <c r="HE2797" s="22"/>
      <c r="HF2797" s="22"/>
      <c r="HG2797" s="22"/>
      <c r="HH2797" s="22"/>
      <c r="HI2797" s="24"/>
      <c r="HJ2797" s="22"/>
      <c r="HK2797" s="22"/>
      <c r="HL2797" s="22"/>
      <c r="HM2797" s="22"/>
      <c r="HN2797" s="22"/>
      <c r="HO2797" s="22"/>
      <c r="HP2797" s="22"/>
      <c r="HQ2797" s="22"/>
      <c r="HR2797" s="22"/>
      <c r="HS2797" s="22"/>
      <c r="HT2797" s="22"/>
      <c r="HU2797" s="22"/>
      <c r="HV2797" s="22"/>
      <c r="HW2797" s="22"/>
      <c r="HX2797" s="22"/>
      <c r="HY2797" s="22"/>
      <c r="HZ2797" s="22"/>
      <c r="IA2797" s="22"/>
      <c r="IB2797" s="22"/>
      <c r="IC2797" s="22"/>
      <c r="ID2797" s="22"/>
      <c r="IE2797" s="22"/>
      <c r="IF2797" s="22"/>
      <c r="IG2797" s="22"/>
      <c r="IH2797" s="22"/>
      <c r="II2797" s="22"/>
      <c r="IJ2797" s="22"/>
      <c r="IK2797" s="22"/>
      <c r="IL2797" s="22"/>
      <c r="IM2797" s="22"/>
      <c r="IN2797" s="22"/>
      <c r="IO2797" s="24"/>
      <c r="IP2797" s="22"/>
      <c r="IQ2797" s="22"/>
      <c r="IR2797" s="22"/>
      <c r="IS2797" s="22"/>
      <c r="IT2797" s="22"/>
      <c r="IU2797" s="22"/>
      <c r="IV2797" s="22"/>
      <c r="IW2797" s="22"/>
      <c r="IX2797" s="22"/>
      <c r="IY2797" s="22"/>
      <c r="IZ2797" s="22"/>
      <c r="JA2797" s="22"/>
      <c r="JB2797" s="22"/>
      <c r="JC2797" s="22"/>
      <c r="JD2797" s="22"/>
      <c r="JE2797" s="22"/>
      <c r="JF2797" s="22"/>
      <c r="JG2797" s="22"/>
      <c r="JH2797" s="22"/>
      <c r="JI2797" s="22"/>
      <c r="JJ2797" s="22"/>
      <c r="JK2797" s="22"/>
      <c r="JL2797" s="22"/>
      <c r="JM2797" s="22"/>
      <c r="JN2797" s="22"/>
      <c r="JO2797" s="22"/>
      <c r="JP2797" s="22"/>
      <c r="JQ2797" s="22"/>
      <c r="JR2797" s="22"/>
      <c r="JS2797" s="22"/>
      <c r="JT2797" s="22"/>
      <c r="JU2797" s="24"/>
      <c r="JV2797" s="22"/>
      <c r="JW2797" s="22"/>
      <c r="JX2797" s="22"/>
      <c r="JY2797" s="22"/>
      <c r="JZ2797" s="22"/>
      <c r="KA2797" s="22"/>
      <c r="KB2797" s="22"/>
      <c r="KC2797" s="22"/>
      <c r="KD2797" s="22"/>
      <c r="KE2797" s="22"/>
      <c r="KF2797" s="22"/>
      <c r="KG2797" s="22"/>
      <c r="KH2797" s="22"/>
      <c r="KI2797" s="22"/>
      <c r="KJ2797" s="22"/>
      <c r="KK2797" s="22"/>
      <c r="KL2797" s="22"/>
      <c r="KM2797" s="22"/>
      <c r="KN2797" s="22"/>
      <c r="KO2797" s="22"/>
      <c r="KP2797" s="22"/>
      <c r="KQ2797" s="22"/>
      <c r="KR2797" s="22"/>
      <c r="KS2797" s="22"/>
      <c r="KT2797" s="22"/>
      <c r="KU2797" s="22"/>
      <c r="KV2797" s="22"/>
      <c r="KW2797" s="22"/>
      <c r="KX2797" s="22"/>
      <c r="KY2797" s="22"/>
      <c r="KZ2797" s="22"/>
      <c r="LA2797" s="24"/>
      <c r="LB2797" s="22"/>
      <c r="LC2797" s="22"/>
      <c r="LD2797" s="22"/>
      <c r="LE2797" s="22"/>
      <c r="LF2797" s="22"/>
      <c r="LG2797" s="22"/>
      <c r="LH2797" s="22"/>
      <c r="LI2797" s="22"/>
      <c r="LJ2797" s="22"/>
      <c r="LK2797" s="22"/>
      <c r="LL2797" s="22"/>
      <c r="LM2797" s="22"/>
      <c r="LN2797" s="22"/>
      <c r="LO2797" s="22"/>
      <c r="LP2797" s="22"/>
      <c r="LQ2797" s="22"/>
      <c r="LR2797" s="22"/>
      <c r="LS2797" s="22"/>
      <c r="LT2797" s="22"/>
      <c r="LU2797" s="22"/>
      <c r="LV2797" s="22"/>
      <c r="LW2797" s="22"/>
      <c r="LX2797" s="22"/>
      <c r="LY2797" s="22"/>
      <c r="LZ2797" s="22"/>
      <c r="MA2797" s="22"/>
      <c r="MB2797" s="22"/>
      <c r="MC2797" s="22"/>
      <c r="MD2797" s="22"/>
      <c r="ME2797" s="22"/>
      <c r="MF2797" s="22"/>
      <c r="MG2797" s="24"/>
      <c r="MH2797" s="22"/>
      <c r="MI2797" s="22"/>
      <c r="MJ2797" s="22"/>
      <c r="MK2797" s="22"/>
      <c r="ML2797" s="22"/>
      <c r="MM2797" s="22"/>
      <c r="MN2797" s="22"/>
      <c r="MO2797" s="22"/>
      <c r="MP2797" s="22"/>
      <c r="MQ2797" s="22"/>
      <c r="MR2797" s="22"/>
      <c r="MS2797" s="22"/>
      <c r="MT2797" s="22"/>
      <c r="MU2797" s="22"/>
      <c r="MV2797" s="22"/>
      <c r="MW2797" s="22"/>
      <c r="MX2797" s="22"/>
      <c r="MY2797" s="22"/>
      <c r="MZ2797" s="22"/>
      <c r="NA2797" s="22"/>
      <c r="NB2797" s="22"/>
      <c r="NC2797" s="22"/>
      <c r="ND2797" s="22"/>
      <c r="NE2797" s="22"/>
      <c r="NF2797" s="22"/>
      <c r="NG2797" s="22"/>
      <c r="NH2797" s="22"/>
      <c r="NI2797" s="22"/>
      <c r="NJ2797" s="22"/>
      <c r="NK2797" s="22"/>
      <c r="NL2797" s="22"/>
      <c r="NM2797" s="24"/>
      <c r="NN2797" s="22"/>
      <c r="NO2797" s="22"/>
      <c r="NP2797" s="22"/>
      <c r="NQ2797" s="22"/>
      <c r="NR2797" s="22"/>
      <c r="NS2797" s="22"/>
      <c r="NT2797" s="22"/>
      <c r="NU2797" s="22"/>
      <c r="NV2797" s="22"/>
      <c r="NW2797" s="22"/>
      <c r="NX2797" s="22"/>
      <c r="NY2797" s="22"/>
      <c r="NZ2797" s="22"/>
      <c r="OA2797" s="22"/>
      <c r="OB2797" s="22"/>
      <c r="OC2797" s="22"/>
      <c r="OD2797" s="22"/>
      <c r="OE2797" s="22"/>
      <c r="OF2797" s="22"/>
      <c r="OG2797" s="22"/>
      <c r="OH2797" s="22"/>
      <c r="OI2797" s="22"/>
      <c r="OJ2797" s="22"/>
      <c r="OK2797" s="22"/>
      <c r="OL2797" s="22"/>
      <c r="OM2797" s="22"/>
      <c r="ON2797" s="22"/>
      <c r="OO2797" s="22"/>
      <c r="OP2797" s="22"/>
      <c r="OQ2797" s="22"/>
      <c r="OR2797" s="22"/>
    </row>
    <row r="2798" spans="1:408" ht="15" thickBot="1">
      <c r="A2798" s="1"/>
      <c r="B2798" s="12"/>
      <c r="C2798" s="12"/>
      <c r="D2798" s="22"/>
      <c r="E2798" s="54"/>
      <c r="F2798" s="54"/>
      <c r="G2798" s="54"/>
      <c r="H2798" s="55"/>
      <c r="I2798" s="22"/>
      <c r="J2798" s="56"/>
      <c r="K2798" s="81"/>
      <c r="L2798" s="57"/>
      <c r="M2798" s="57"/>
      <c r="N2798" s="55"/>
      <c r="O2798" s="58"/>
      <c r="P2798" s="58"/>
      <c r="Q2798" s="59"/>
      <c r="R2798" s="60"/>
      <c r="S2798" s="60"/>
      <c r="T2798" s="22"/>
      <c r="U2798" s="1"/>
      <c r="V2798" s="23"/>
      <c r="X2798" s="24"/>
      <c r="Y2798" s="24"/>
      <c r="Z2798" s="22"/>
      <c r="AA2798" s="22"/>
      <c r="AB2798" s="22"/>
      <c r="AC2798" s="22"/>
      <c r="AD2798" s="22"/>
      <c r="AE2798" s="22"/>
      <c r="AF2798" s="22"/>
      <c r="AG2798" s="22"/>
      <c r="AH2798" s="22"/>
      <c r="AI2798" s="22"/>
      <c r="AJ2798" s="22"/>
      <c r="AK2798" s="22"/>
      <c r="AL2798" s="22"/>
      <c r="AM2798" s="22"/>
      <c r="AN2798" s="22"/>
      <c r="AO2798" s="22"/>
      <c r="AP2798" s="22"/>
      <c r="AQ2798" s="22"/>
      <c r="AR2798" s="22"/>
      <c r="AS2798" s="22"/>
      <c r="AT2798" s="22"/>
      <c r="AU2798" s="22"/>
      <c r="AV2798" s="22"/>
      <c r="AW2798" s="22"/>
      <c r="AX2798" s="22"/>
      <c r="AY2798" s="22"/>
      <c r="AZ2798" s="22"/>
      <c r="BA2798" s="22"/>
      <c r="BB2798" s="22"/>
      <c r="BC2798" s="22"/>
      <c r="BD2798" s="22"/>
      <c r="BE2798" s="24"/>
      <c r="BF2798" s="22"/>
      <c r="BG2798" s="22"/>
      <c r="BH2798" s="22"/>
      <c r="BI2798" s="22"/>
      <c r="BJ2798" s="22"/>
      <c r="BK2798" s="22"/>
      <c r="BL2798" s="22"/>
      <c r="BM2798" s="22"/>
      <c r="BN2798" s="22"/>
      <c r="BO2798" s="22"/>
      <c r="BP2798" s="22"/>
      <c r="BQ2798" s="22"/>
      <c r="BR2798" s="22"/>
      <c r="BS2798" s="22"/>
      <c r="BT2798" s="22"/>
      <c r="BU2798" s="22"/>
      <c r="BV2798" s="22"/>
      <c r="BW2798" s="22"/>
      <c r="BX2798" s="22"/>
      <c r="BY2798" s="22"/>
      <c r="BZ2798" s="22"/>
      <c r="CA2798" s="22"/>
      <c r="CB2798" s="22"/>
      <c r="CC2798" s="22"/>
      <c r="CD2798" s="22"/>
      <c r="CE2798" s="22"/>
      <c r="CF2798" s="22"/>
      <c r="CG2798" s="22"/>
      <c r="CH2798" s="22"/>
      <c r="CI2798" s="22"/>
      <c r="CJ2798" s="22"/>
      <c r="CK2798" s="24"/>
      <c r="CL2798" s="22"/>
      <c r="CM2798" s="22"/>
      <c r="CN2798" s="22"/>
      <c r="CO2798" s="22"/>
      <c r="CP2798" s="22"/>
      <c r="CQ2798" s="22"/>
      <c r="CR2798" s="22"/>
      <c r="CS2798" s="22"/>
      <c r="CT2798" s="22"/>
      <c r="CU2798" s="22"/>
      <c r="CV2798" s="22"/>
      <c r="CW2798" s="22"/>
      <c r="CX2798" s="22"/>
      <c r="CY2798" s="22"/>
      <c r="CZ2798" s="22"/>
      <c r="DA2798" s="22"/>
      <c r="DB2798" s="22"/>
      <c r="DC2798" s="22"/>
      <c r="DD2798" s="22"/>
      <c r="DE2798" s="22"/>
      <c r="DF2798" s="22"/>
      <c r="DG2798" s="22"/>
      <c r="DH2798" s="22"/>
      <c r="DI2798" s="22"/>
      <c r="DJ2798" s="22"/>
      <c r="DK2798" s="22"/>
      <c r="DL2798" s="22"/>
      <c r="DM2798" s="22"/>
      <c r="DN2798" s="22"/>
      <c r="DO2798" s="22"/>
      <c r="DP2798" s="22"/>
      <c r="DQ2798" s="24"/>
      <c r="DR2798" s="22"/>
      <c r="DS2798" s="22"/>
      <c r="DT2798" s="22"/>
      <c r="DU2798" s="22"/>
      <c r="DV2798" s="22"/>
      <c r="DW2798" s="22"/>
      <c r="DX2798" s="22"/>
      <c r="DY2798" s="22"/>
      <c r="DZ2798" s="22"/>
      <c r="EA2798" s="22"/>
      <c r="EB2798" s="22"/>
      <c r="EC2798" s="22"/>
      <c r="ED2798" s="22"/>
      <c r="EE2798" s="22"/>
      <c r="EF2798" s="22"/>
      <c r="EG2798" s="22"/>
      <c r="EH2798" s="22"/>
      <c r="EI2798" s="22"/>
      <c r="EJ2798" s="22"/>
      <c r="EK2798" s="22"/>
      <c r="EL2798" s="22"/>
      <c r="EM2798" s="22"/>
      <c r="EN2798" s="22"/>
      <c r="EO2798" s="22"/>
      <c r="EP2798" s="22"/>
      <c r="EQ2798" s="22"/>
      <c r="ER2798" s="22"/>
      <c r="ES2798" s="22"/>
      <c r="ET2798" s="22"/>
      <c r="EU2798" s="22"/>
      <c r="EV2798" s="22"/>
      <c r="EW2798" s="24"/>
      <c r="EX2798" s="22"/>
      <c r="EY2798" s="22"/>
      <c r="EZ2798" s="22"/>
      <c r="FA2798" s="22"/>
      <c r="FB2798" s="22"/>
      <c r="FC2798" s="22"/>
      <c r="FD2798" s="22"/>
      <c r="FE2798" s="22"/>
      <c r="FF2798" s="22"/>
      <c r="FG2798" s="22"/>
      <c r="FH2798" s="22"/>
      <c r="FI2798" s="22"/>
      <c r="FJ2798" s="22"/>
      <c r="FK2798" s="22"/>
      <c r="FL2798" s="22"/>
      <c r="FM2798" s="22"/>
      <c r="FN2798" s="22"/>
      <c r="FO2798" s="22"/>
      <c r="FP2798" s="22"/>
      <c r="FQ2798" s="22"/>
      <c r="FR2798" s="22"/>
      <c r="FS2798" s="22"/>
      <c r="FT2798" s="22"/>
      <c r="FU2798" s="22"/>
      <c r="FV2798" s="22"/>
      <c r="FW2798" s="22"/>
      <c r="FX2798" s="22"/>
      <c r="FY2798" s="22"/>
      <c r="FZ2798" s="22"/>
      <c r="GA2798" s="22"/>
      <c r="GB2798" s="22"/>
      <c r="GC2798" s="24"/>
      <c r="GD2798" s="22"/>
      <c r="GE2798" s="22"/>
      <c r="GF2798" s="22"/>
      <c r="GG2798" s="22"/>
      <c r="GH2798" s="22"/>
      <c r="GI2798" s="22"/>
      <c r="GJ2798" s="22"/>
      <c r="GK2798" s="22"/>
      <c r="GL2798" s="22"/>
      <c r="GM2798" s="22"/>
      <c r="GN2798" s="22"/>
      <c r="GO2798" s="22"/>
      <c r="GP2798" s="22"/>
      <c r="GQ2798" s="22"/>
      <c r="GR2798" s="22"/>
      <c r="GS2798" s="22"/>
      <c r="GT2798" s="22"/>
      <c r="GU2798" s="22"/>
      <c r="GV2798" s="22"/>
      <c r="GW2798" s="22"/>
      <c r="GX2798" s="22"/>
      <c r="GY2798" s="22"/>
      <c r="GZ2798" s="22"/>
      <c r="HA2798" s="22"/>
      <c r="HB2798" s="22"/>
      <c r="HC2798" s="22"/>
      <c r="HD2798" s="22"/>
      <c r="HE2798" s="22"/>
      <c r="HF2798" s="22"/>
      <c r="HG2798" s="22"/>
      <c r="HH2798" s="22"/>
      <c r="HI2798" s="24"/>
      <c r="HJ2798" s="22"/>
      <c r="HK2798" s="22"/>
      <c r="HL2798" s="22"/>
      <c r="HM2798" s="22"/>
      <c r="HN2798" s="22"/>
      <c r="HO2798" s="22"/>
      <c r="HP2798" s="22"/>
      <c r="HQ2798" s="22"/>
      <c r="HR2798" s="22"/>
      <c r="HS2798" s="22"/>
      <c r="HT2798" s="22"/>
      <c r="HU2798" s="22"/>
      <c r="HV2798" s="22"/>
      <c r="HW2798" s="22"/>
      <c r="HX2798" s="22"/>
      <c r="HY2798" s="22"/>
      <c r="HZ2798" s="22"/>
      <c r="IA2798" s="22"/>
      <c r="IB2798" s="22"/>
      <c r="IC2798" s="22"/>
      <c r="ID2798" s="22"/>
      <c r="IE2798" s="22"/>
      <c r="IF2798" s="22"/>
      <c r="IG2798" s="22"/>
      <c r="IH2798" s="22"/>
      <c r="II2798" s="22"/>
      <c r="IJ2798" s="22"/>
      <c r="IK2798" s="22"/>
      <c r="IL2798" s="22"/>
      <c r="IM2798" s="22"/>
      <c r="IN2798" s="22"/>
      <c r="IO2798" s="24"/>
      <c r="IP2798" s="22"/>
      <c r="IQ2798" s="22"/>
      <c r="IR2798" s="22"/>
      <c r="IS2798" s="22"/>
      <c r="IT2798" s="22"/>
      <c r="IU2798" s="22"/>
      <c r="IV2798" s="22"/>
      <c r="IW2798" s="22"/>
      <c r="IX2798" s="22"/>
      <c r="IY2798" s="22"/>
      <c r="IZ2798" s="22"/>
      <c r="JA2798" s="22"/>
      <c r="JB2798" s="22"/>
      <c r="JC2798" s="22"/>
      <c r="JD2798" s="22"/>
      <c r="JE2798" s="22"/>
      <c r="JF2798" s="22"/>
      <c r="JG2798" s="22"/>
      <c r="JH2798" s="22"/>
      <c r="JI2798" s="22"/>
      <c r="JJ2798" s="22"/>
      <c r="JK2798" s="22"/>
      <c r="JL2798" s="22"/>
      <c r="JM2798" s="22"/>
      <c r="JN2798" s="22"/>
      <c r="JO2798" s="22"/>
      <c r="JP2798" s="22"/>
      <c r="JQ2798" s="22"/>
      <c r="JR2798" s="22"/>
      <c r="JS2798" s="22"/>
      <c r="JT2798" s="22"/>
      <c r="JU2798" s="24"/>
      <c r="JV2798" s="22"/>
      <c r="JW2798" s="22"/>
      <c r="JX2798" s="22"/>
      <c r="JY2798" s="22"/>
      <c r="JZ2798" s="22"/>
      <c r="KA2798" s="22"/>
      <c r="KB2798" s="22"/>
      <c r="KC2798" s="22"/>
      <c r="KD2798" s="22"/>
      <c r="KE2798" s="22"/>
      <c r="KF2798" s="22"/>
      <c r="KG2798" s="22"/>
      <c r="KH2798" s="22"/>
      <c r="KI2798" s="22"/>
      <c r="KJ2798" s="22"/>
      <c r="KK2798" s="22"/>
      <c r="KL2798" s="22"/>
      <c r="KM2798" s="22"/>
      <c r="KN2798" s="22"/>
      <c r="KO2798" s="22"/>
      <c r="KP2798" s="22"/>
      <c r="KQ2798" s="22"/>
      <c r="KR2798" s="22"/>
      <c r="KS2798" s="22"/>
      <c r="KT2798" s="22"/>
      <c r="KU2798" s="22"/>
      <c r="KV2798" s="22"/>
      <c r="KW2798" s="22"/>
      <c r="KX2798" s="22"/>
      <c r="KY2798" s="22"/>
      <c r="KZ2798" s="22"/>
      <c r="LA2798" s="24"/>
      <c r="LB2798" s="22"/>
      <c r="LC2798" s="22"/>
      <c r="LD2798" s="22"/>
      <c r="LE2798" s="22"/>
      <c r="LF2798" s="22"/>
      <c r="LG2798" s="22"/>
      <c r="LH2798" s="22"/>
      <c r="LI2798" s="22"/>
      <c r="LJ2798" s="22"/>
      <c r="LK2798" s="22"/>
      <c r="LL2798" s="22"/>
      <c r="LM2798" s="22"/>
      <c r="LN2798" s="22"/>
      <c r="LO2798" s="22"/>
      <c r="LP2798" s="22"/>
      <c r="LQ2798" s="22"/>
      <c r="LR2798" s="22"/>
      <c r="LS2798" s="22"/>
      <c r="LT2798" s="22"/>
      <c r="LU2798" s="22"/>
      <c r="LV2798" s="22"/>
      <c r="LW2798" s="22"/>
      <c r="LX2798" s="22"/>
      <c r="LY2798" s="22"/>
      <c r="LZ2798" s="22"/>
      <c r="MA2798" s="22"/>
      <c r="MB2798" s="22"/>
      <c r="MC2798" s="22"/>
      <c r="MD2798" s="22"/>
      <c r="ME2798" s="22"/>
      <c r="MF2798" s="22"/>
      <c r="MG2798" s="24"/>
      <c r="MH2798" s="22"/>
      <c r="MI2798" s="22"/>
      <c r="MJ2798" s="22"/>
      <c r="MK2798" s="22"/>
      <c r="ML2798" s="22"/>
      <c r="MM2798" s="22"/>
      <c r="MN2798" s="22"/>
      <c r="MO2798" s="22"/>
      <c r="MP2798" s="22"/>
      <c r="MQ2798" s="22"/>
      <c r="MR2798" s="22"/>
      <c r="MS2798" s="22"/>
      <c r="MT2798" s="22"/>
      <c r="MU2798" s="22"/>
      <c r="MV2798" s="22"/>
      <c r="MW2798" s="22"/>
      <c r="MX2798" s="22"/>
      <c r="MY2798" s="22"/>
      <c r="MZ2798" s="22"/>
      <c r="NA2798" s="22"/>
      <c r="NB2798" s="22"/>
      <c r="NC2798" s="22"/>
      <c r="ND2798" s="22"/>
      <c r="NE2798" s="22"/>
      <c r="NF2798" s="22"/>
      <c r="NG2798" s="22"/>
      <c r="NH2798" s="22"/>
      <c r="NI2798" s="22"/>
      <c r="NJ2798" s="22"/>
      <c r="NK2798" s="22"/>
      <c r="NL2798" s="22"/>
      <c r="NM2798" s="24"/>
      <c r="NN2798" s="22"/>
      <c r="NO2798" s="22"/>
      <c r="NP2798" s="22"/>
      <c r="NQ2798" s="22"/>
      <c r="NR2798" s="22"/>
      <c r="NS2798" s="22"/>
      <c r="NT2798" s="22"/>
      <c r="NU2798" s="22"/>
      <c r="NV2798" s="22"/>
      <c r="NW2798" s="22"/>
      <c r="NX2798" s="22"/>
      <c r="NY2798" s="22"/>
      <c r="NZ2798" s="22"/>
      <c r="OA2798" s="22"/>
      <c r="OB2798" s="22"/>
      <c r="OC2798" s="22"/>
      <c r="OD2798" s="22"/>
      <c r="OE2798" s="22"/>
      <c r="OF2798" s="22"/>
      <c r="OG2798" s="22"/>
      <c r="OH2798" s="22"/>
      <c r="OI2798" s="22"/>
      <c r="OJ2798" s="22"/>
      <c r="OK2798" s="22"/>
      <c r="OL2798" s="22"/>
      <c r="OM2798" s="22"/>
      <c r="ON2798" s="22"/>
      <c r="OO2798" s="22"/>
      <c r="OP2798" s="22"/>
      <c r="OQ2798" s="22"/>
      <c r="OR2798" s="22"/>
    </row>
    <row r="2799" spans="1:408" ht="15" thickBot="1">
      <c r="A2799" s="1"/>
      <c r="B2799" s="12"/>
      <c r="C2799" s="12"/>
      <c r="D2799" s="22"/>
      <c r="E2799" s="54"/>
      <c r="F2799" s="54"/>
      <c r="G2799" s="54"/>
      <c r="H2799" s="55"/>
      <c r="I2799" s="22"/>
      <c r="J2799" s="56"/>
      <c r="K2799" s="80"/>
      <c r="L2799" s="57"/>
      <c r="M2799" s="57"/>
      <c r="N2799" s="55"/>
      <c r="O2799" s="58"/>
      <c r="P2799" s="58"/>
      <c r="Q2799" s="59"/>
      <c r="R2799" s="60"/>
      <c r="S2799" s="60"/>
      <c r="T2799" s="22"/>
      <c r="U2799" s="1"/>
      <c r="V2799" s="23"/>
      <c r="X2799" s="24"/>
      <c r="Y2799" s="24"/>
      <c r="Z2799" s="22"/>
      <c r="AA2799" s="22"/>
      <c r="AB2799" s="22"/>
      <c r="AC2799" s="22"/>
      <c r="AD2799" s="22"/>
      <c r="AE2799" s="22"/>
      <c r="AF2799" s="22"/>
      <c r="AG2799" s="22"/>
      <c r="AH2799" s="22"/>
      <c r="AI2799" s="22"/>
      <c r="AJ2799" s="22"/>
      <c r="AK2799" s="22"/>
      <c r="AL2799" s="22"/>
      <c r="AM2799" s="22"/>
      <c r="AN2799" s="22"/>
      <c r="AO2799" s="22"/>
      <c r="AP2799" s="22"/>
      <c r="AQ2799" s="22"/>
      <c r="AR2799" s="22"/>
      <c r="AS2799" s="22"/>
      <c r="AT2799" s="22"/>
      <c r="AU2799" s="22"/>
      <c r="AV2799" s="22"/>
      <c r="AW2799" s="22"/>
      <c r="AX2799" s="22"/>
      <c r="AY2799" s="22"/>
      <c r="AZ2799" s="22"/>
      <c r="BA2799" s="22"/>
      <c r="BB2799" s="22"/>
      <c r="BC2799" s="22"/>
      <c r="BD2799" s="22"/>
      <c r="BE2799" s="24"/>
      <c r="BF2799" s="22"/>
      <c r="BG2799" s="22"/>
      <c r="BH2799" s="22"/>
      <c r="BI2799" s="22"/>
      <c r="BJ2799" s="22"/>
      <c r="BK2799" s="22"/>
      <c r="BL2799" s="22"/>
      <c r="BM2799" s="22"/>
      <c r="BN2799" s="22"/>
      <c r="BO2799" s="22"/>
      <c r="BP2799" s="22"/>
      <c r="BQ2799" s="22"/>
      <c r="BR2799" s="22"/>
      <c r="BS2799" s="22"/>
      <c r="BT2799" s="22"/>
      <c r="BU2799" s="22"/>
      <c r="BV2799" s="22"/>
      <c r="BW2799" s="22"/>
      <c r="BX2799" s="22"/>
      <c r="BY2799" s="22"/>
      <c r="BZ2799" s="22"/>
      <c r="CA2799" s="22"/>
      <c r="CB2799" s="22"/>
      <c r="CC2799" s="22"/>
      <c r="CD2799" s="22"/>
      <c r="CE2799" s="22"/>
      <c r="CF2799" s="22"/>
      <c r="CG2799" s="22"/>
      <c r="CH2799" s="22"/>
      <c r="CI2799" s="22"/>
      <c r="CJ2799" s="22"/>
      <c r="CK2799" s="24"/>
      <c r="CL2799" s="22"/>
      <c r="CM2799" s="22"/>
      <c r="CN2799" s="22"/>
      <c r="CO2799" s="22"/>
      <c r="CP2799" s="22"/>
      <c r="CQ2799" s="22"/>
      <c r="CR2799" s="22"/>
      <c r="CS2799" s="22"/>
      <c r="CT2799" s="22"/>
      <c r="CU2799" s="22"/>
      <c r="CV2799" s="22"/>
      <c r="CW2799" s="22"/>
      <c r="CX2799" s="22"/>
      <c r="CY2799" s="22"/>
      <c r="CZ2799" s="22"/>
      <c r="DA2799" s="22"/>
      <c r="DB2799" s="22"/>
      <c r="DC2799" s="22"/>
      <c r="DD2799" s="22"/>
      <c r="DE2799" s="22"/>
      <c r="DF2799" s="22"/>
      <c r="DG2799" s="22"/>
      <c r="DH2799" s="22"/>
      <c r="DI2799" s="22"/>
      <c r="DJ2799" s="22"/>
      <c r="DK2799" s="22"/>
      <c r="DL2799" s="22"/>
      <c r="DM2799" s="22"/>
      <c r="DN2799" s="22"/>
      <c r="DO2799" s="22"/>
      <c r="DP2799" s="22"/>
      <c r="DQ2799" s="24"/>
      <c r="DR2799" s="22"/>
      <c r="DS2799" s="22"/>
      <c r="DT2799" s="22"/>
      <c r="DU2799" s="22"/>
      <c r="DV2799" s="22"/>
      <c r="DW2799" s="22"/>
      <c r="DX2799" s="22"/>
      <c r="DY2799" s="22"/>
      <c r="DZ2799" s="22"/>
      <c r="EA2799" s="22"/>
      <c r="EB2799" s="22"/>
      <c r="EC2799" s="22"/>
      <c r="ED2799" s="22"/>
      <c r="EE2799" s="22"/>
      <c r="EF2799" s="22"/>
      <c r="EG2799" s="22"/>
      <c r="EH2799" s="22"/>
      <c r="EI2799" s="22"/>
      <c r="EJ2799" s="22"/>
      <c r="EK2799" s="22"/>
      <c r="EL2799" s="22"/>
      <c r="EM2799" s="22"/>
      <c r="EN2799" s="22"/>
      <c r="EO2799" s="22"/>
      <c r="EP2799" s="22"/>
      <c r="EQ2799" s="22"/>
      <c r="ER2799" s="22"/>
      <c r="ES2799" s="22"/>
      <c r="ET2799" s="22"/>
      <c r="EU2799" s="22"/>
      <c r="EV2799" s="22"/>
      <c r="EW2799" s="24"/>
      <c r="EX2799" s="22"/>
      <c r="EY2799" s="22"/>
      <c r="EZ2799" s="22"/>
      <c r="FA2799" s="22"/>
      <c r="FB2799" s="22"/>
      <c r="FC2799" s="22"/>
      <c r="FD2799" s="22"/>
      <c r="FE2799" s="22"/>
      <c r="FF2799" s="22"/>
      <c r="FG2799" s="22"/>
      <c r="FH2799" s="22"/>
      <c r="FI2799" s="22"/>
      <c r="FJ2799" s="22"/>
      <c r="FK2799" s="22"/>
      <c r="FL2799" s="22"/>
      <c r="FM2799" s="22"/>
      <c r="FN2799" s="22"/>
      <c r="FO2799" s="22"/>
      <c r="FP2799" s="22"/>
      <c r="FQ2799" s="22"/>
      <c r="FR2799" s="22"/>
      <c r="FS2799" s="22"/>
      <c r="FT2799" s="22"/>
      <c r="FU2799" s="22"/>
      <c r="FV2799" s="22"/>
      <c r="FW2799" s="22"/>
      <c r="FX2799" s="22"/>
      <c r="FY2799" s="22"/>
      <c r="FZ2799" s="22"/>
      <c r="GA2799" s="22"/>
      <c r="GB2799" s="22"/>
      <c r="GC2799" s="24"/>
      <c r="GD2799" s="22"/>
      <c r="GE2799" s="22"/>
      <c r="GF2799" s="22"/>
      <c r="GG2799" s="22"/>
      <c r="GH2799" s="22"/>
      <c r="GI2799" s="22"/>
      <c r="GJ2799" s="22"/>
      <c r="GK2799" s="22"/>
      <c r="GL2799" s="22"/>
      <c r="GM2799" s="22"/>
      <c r="GN2799" s="22"/>
      <c r="GO2799" s="22"/>
      <c r="GP2799" s="22"/>
      <c r="GQ2799" s="22"/>
      <c r="GR2799" s="22"/>
      <c r="GS2799" s="22"/>
      <c r="GT2799" s="22"/>
      <c r="GU2799" s="22"/>
      <c r="GV2799" s="22"/>
      <c r="GW2799" s="22"/>
      <c r="GX2799" s="22"/>
      <c r="GY2799" s="22"/>
      <c r="GZ2799" s="22"/>
      <c r="HA2799" s="22"/>
      <c r="HB2799" s="22"/>
      <c r="HC2799" s="22"/>
      <c r="HD2799" s="22"/>
      <c r="HE2799" s="22"/>
      <c r="HF2799" s="22"/>
      <c r="HG2799" s="22"/>
      <c r="HH2799" s="22"/>
      <c r="HI2799" s="24"/>
      <c r="HJ2799" s="22"/>
      <c r="HK2799" s="22"/>
      <c r="HL2799" s="22"/>
      <c r="HM2799" s="22"/>
      <c r="HN2799" s="22"/>
      <c r="HO2799" s="22"/>
      <c r="HP2799" s="22"/>
      <c r="HQ2799" s="22"/>
      <c r="HR2799" s="22"/>
      <c r="HS2799" s="22"/>
      <c r="HT2799" s="22"/>
      <c r="HU2799" s="22"/>
      <c r="HV2799" s="22"/>
      <c r="HW2799" s="22"/>
      <c r="HX2799" s="22"/>
      <c r="HY2799" s="22"/>
      <c r="HZ2799" s="22"/>
      <c r="IA2799" s="22"/>
      <c r="IB2799" s="22"/>
      <c r="IC2799" s="22"/>
      <c r="ID2799" s="22"/>
      <c r="IE2799" s="22"/>
      <c r="IF2799" s="22"/>
      <c r="IG2799" s="22"/>
      <c r="IH2799" s="22"/>
      <c r="II2799" s="22"/>
      <c r="IJ2799" s="22"/>
      <c r="IK2799" s="22"/>
      <c r="IL2799" s="22"/>
      <c r="IM2799" s="22"/>
      <c r="IN2799" s="22"/>
      <c r="IO2799" s="24"/>
      <c r="IP2799" s="22"/>
      <c r="IQ2799" s="22"/>
      <c r="IR2799" s="22"/>
      <c r="IS2799" s="22"/>
      <c r="IT2799" s="22"/>
      <c r="IU2799" s="22"/>
      <c r="IV2799" s="22"/>
      <c r="IW2799" s="22"/>
      <c r="IX2799" s="22"/>
      <c r="IY2799" s="22"/>
      <c r="IZ2799" s="22"/>
      <c r="JA2799" s="22"/>
      <c r="JB2799" s="22"/>
      <c r="JC2799" s="22"/>
      <c r="JD2799" s="22"/>
      <c r="JE2799" s="22"/>
      <c r="JF2799" s="22"/>
      <c r="JG2799" s="22"/>
      <c r="JH2799" s="22"/>
      <c r="JI2799" s="22"/>
      <c r="JJ2799" s="22"/>
      <c r="JK2799" s="22"/>
      <c r="JL2799" s="22"/>
      <c r="JM2799" s="22"/>
      <c r="JN2799" s="22"/>
      <c r="JO2799" s="22"/>
      <c r="JP2799" s="22"/>
      <c r="JQ2799" s="22"/>
      <c r="JR2799" s="22"/>
      <c r="JS2799" s="22"/>
      <c r="JT2799" s="22"/>
      <c r="JU2799" s="24"/>
      <c r="JV2799" s="22"/>
      <c r="JW2799" s="22"/>
      <c r="JX2799" s="22"/>
      <c r="JY2799" s="22"/>
      <c r="JZ2799" s="22"/>
      <c r="KA2799" s="22"/>
      <c r="KB2799" s="22"/>
      <c r="KC2799" s="22"/>
      <c r="KD2799" s="22"/>
      <c r="KE2799" s="22"/>
      <c r="KF2799" s="22"/>
      <c r="KG2799" s="22"/>
      <c r="KH2799" s="22"/>
      <c r="KI2799" s="22"/>
      <c r="KJ2799" s="22"/>
      <c r="KK2799" s="22"/>
      <c r="KL2799" s="22"/>
      <c r="KM2799" s="22"/>
      <c r="KN2799" s="22"/>
      <c r="KO2799" s="22"/>
      <c r="KP2799" s="22"/>
      <c r="KQ2799" s="22"/>
      <c r="KR2799" s="22"/>
      <c r="KS2799" s="22"/>
      <c r="KT2799" s="22"/>
      <c r="KU2799" s="22"/>
      <c r="KV2799" s="22"/>
      <c r="KW2799" s="22"/>
      <c r="KX2799" s="22"/>
      <c r="KY2799" s="22"/>
      <c r="KZ2799" s="22"/>
      <c r="LA2799" s="24"/>
      <c r="LB2799" s="22"/>
      <c r="LC2799" s="22"/>
      <c r="LD2799" s="22"/>
      <c r="LE2799" s="22"/>
      <c r="LF2799" s="22"/>
      <c r="LG2799" s="22"/>
      <c r="LH2799" s="22"/>
      <c r="LI2799" s="22"/>
      <c r="LJ2799" s="22"/>
      <c r="LK2799" s="22"/>
      <c r="LL2799" s="22"/>
      <c r="LM2799" s="22"/>
      <c r="LN2799" s="22"/>
      <c r="LO2799" s="22"/>
      <c r="LP2799" s="22"/>
      <c r="LQ2799" s="22"/>
      <c r="LR2799" s="22"/>
      <c r="LS2799" s="22"/>
      <c r="LT2799" s="22"/>
      <c r="LU2799" s="22"/>
      <c r="LV2799" s="22"/>
      <c r="LW2799" s="22"/>
      <c r="LX2799" s="22"/>
      <c r="LY2799" s="22"/>
      <c r="LZ2799" s="22"/>
      <c r="MA2799" s="22"/>
      <c r="MB2799" s="22"/>
      <c r="MC2799" s="22"/>
      <c r="MD2799" s="22"/>
      <c r="ME2799" s="22"/>
      <c r="MF2799" s="22"/>
      <c r="MG2799" s="24"/>
      <c r="MH2799" s="22"/>
      <c r="MI2799" s="22"/>
      <c r="MJ2799" s="22"/>
      <c r="MK2799" s="22"/>
      <c r="ML2799" s="22"/>
      <c r="MM2799" s="22"/>
      <c r="MN2799" s="22"/>
      <c r="MO2799" s="22"/>
      <c r="MP2799" s="22"/>
      <c r="MQ2799" s="22"/>
      <c r="MR2799" s="22"/>
      <c r="MS2799" s="22"/>
      <c r="MT2799" s="22"/>
      <c r="MU2799" s="22"/>
      <c r="MV2799" s="22"/>
      <c r="MW2799" s="22"/>
      <c r="MX2799" s="22"/>
      <c r="MY2799" s="22"/>
      <c r="MZ2799" s="22"/>
      <c r="NA2799" s="22"/>
      <c r="NB2799" s="22"/>
      <c r="NC2799" s="22"/>
      <c r="ND2799" s="22"/>
      <c r="NE2799" s="22"/>
      <c r="NF2799" s="22"/>
      <c r="NG2799" s="22"/>
      <c r="NH2799" s="22"/>
      <c r="NI2799" s="22"/>
      <c r="NJ2799" s="22"/>
      <c r="NK2799" s="22"/>
      <c r="NL2799" s="22"/>
      <c r="NM2799" s="24"/>
      <c r="NN2799" s="22"/>
      <c r="NO2799" s="22"/>
      <c r="NP2799" s="22"/>
      <c r="NQ2799" s="22"/>
      <c r="NR2799" s="22"/>
      <c r="NS2799" s="22"/>
      <c r="NT2799" s="22"/>
      <c r="NU2799" s="22"/>
      <c r="NV2799" s="22"/>
      <c r="NW2799" s="22"/>
      <c r="NX2799" s="22"/>
      <c r="NY2799" s="22"/>
      <c r="NZ2799" s="22"/>
      <c r="OA2799" s="22"/>
      <c r="OB2799" s="22"/>
      <c r="OC2799" s="22"/>
      <c r="OD2799" s="22"/>
      <c r="OE2799" s="22"/>
      <c r="OF2799" s="22"/>
      <c r="OG2799" s="22"/>
      <c r="OH2799" s="22"/>
      <c r="OI2799" s="22"/>
      <c r="OJ2799" s="22"/>
      <c r="OK2799" s="22"/>
      <c r="OL2799" s="22"/>
      <c r="OM2799" s="22"/>
      <c r="ON2799" s="22"/>
      <c r="OO2799" s="22"/>
      <c r="OP2799" s="22"/>
      <c r="OQ2799" s="22"/>
      <c r="OR2799" s="22"/>
    </row>
    <row r="2800" spans="1:408" ht="15" thickBot="1">
      <c r="A2800" s="1"/>
      <c r="B2800" s="12"/>
      <c r="C2800" s="12"/>
      <c r="D2800" s="22"/>
      <c r="E2800" s="54"/>
      <c r="F2800" s="54"/>
      <c r="G2800" s="54"/>
      <c r="H2800" s="55"/>
      <c r="I2800" s="22"/>
      <c r="J2800" s="56"/>
      <c r="K2800" s="81"/>
      <c r="L2800" s="57"/>
      <c r="M2800" s="57"/>
      <c r="N2800" s="55"/>
      <c r="O2800" s="58"/>
      <c r="P2800" s="58"/>
      <c r="Q2800" s="59"/>
      <c r="R2800" s="60"/>
      <c r="S2800" s="60"/>
      <c r="T2800" s="22"/>
      <c r="U2800" s="1"/>
      <c r="V2800" s="23"/>
      <c r="X2800" s="24"/>
      <c r="Y2800" s="24"/>
      <c r="Z2800" s="22"/>
      <c r="AA2800" s="22"/>
      <c r="AB2800" s="22"/>
      <c r="AC2800" s="22"/>
      <c r="AD2800" s="22"/>
      <c r="AE2800" s="22"/>
      <c r="AF2800" s="22"/>
      <c r="AG2800" s="22"/>
      <c r="AH2800" s="22"/>
      <c r="AI2800" s="22"/>
      <c r="AJ2800" s="22"/>
      <c r="AK2800" s="22"/>
      <c r="AL2800" s="22"/>
      <c r="AM2800" s="22"/>
      <c r="AN2800" s="22"/>
      <c r="AO2800" s="22"/>
      <c r="AP2800" s="22"/>
      <c r="AQ2800" s="22"/>
      <c r="AR2800" s="22"/>
      <c r="AS2800" s="22"/>
      <c r="AT2800" s="22"/>
      <c r="AU2800" s="22"/>
      <c r="AV2800" s="22"/>
      <c r="AW2800" s="22"/>
      <c r="AX2800" s="22"/>
      <c r="AY2800" s="22"/>
      <c r="AZ2800" s="22"/>
      <c r="BA2800" s="22"/>
      <c r="BB2800" s="22"/>
      <c r="BC2800" s="22"/>
      <c r="BD2800" s="22"/>
      <c r="BE2800" s="24"/>
      <c r="BF2800" s="22"/>
      <c r="BG2800" s="22"/>
      <c r="BH2800" s="22"/>
      <c r="BI2800" s="22"/>
      <c r="BJ2800" s="22"/>
      <c r="BK2800" s="22"/>
      <c r="BL2800" s="22"/>
      <c r="BM2800" s="22"/>
      <c r="BN2800" s="22"/>
      <c r="BO2800" s="22"/>
      <c r="BP2800" s="22"/>
      <c r="BQ2800" s="22"/>
      <c r="BR2800" s="22"/>
      <c r="BS2800" s="22"/>
      <c r="BT2800" s="22"/>
      <c r="BU2800" s="22"/>
      <c r="BV2800" s="22"/>
      <c r="BW2800" s="22"/>
      <c r="BX2800" s="22"/>
      <c r="BY2800" s="22"/>
      <c r="BZ2800" s="22"/>
      <c r="CA2800" s="22"/>
      <c r="CB2800" s="22"/>
      <c r="CC2800" s="22"/>
      <c r="CD2800" s="22"/>
      <c r="CE2800" s="22"/>
      <c r="CF2800" s="22"/>
      <c r="CG2800" s="22"/>
      <c r="CH2800" s="22"/>
      <c r="CI2800" s="22"/>
      <c r="CJ2800" s="22"/>
      <c r="CK2800" s="24"/>
      <c r="CL2800" s="22"/>
      <c r="CM2800" s="22"/>
      <c r="CN2800" s="22"/>
      <c r="CO2800" s="22"/>
      <c r="CP2800" s="22"/>
      <c r="CQ2800" s="22"/>
      <c r="CR2800" s="22"/>
      <c r="CS2800" s="22"/>
      <c r="CT2800" s="22"/>
      <c r="CU2800" s="22"/>
      <c r="CV2800" s="22"/>
      <c r="CW2800" s="22"/>
      <c r="CX2800" s="22"/>
      <c r="CY2800" s="22"/>
      <c r="CZ2800" s="22"/>
      <c r="DA2800" s="22"/>
      <c r="DB2800" s="22"/>
      <c r="DC2800" s="22"/>
      <c r="DD2800" s="22"/>
      <c r="DE2800" s="22"/>
      <c r="DF2800" s="22"/>
      <c r="DG2800" s="22"/>
      <c r="DH2800" s="22"/>
      <c r="DI2800" s="22"/>
      <c r="DJ2800" s="22"/>
      <c r="DK2800" s="22"/>
      <c r="DL2800" s="22"/>
      <c r="DM2800" s="22"/>
      <c r="DN2800" s="22"/>
      <c r="DO2800" s="22"/>
      <c r="DP2800" s="22"/>
      <c r="DQ2800" s="24"/>
      <c r="DR2800" s="22"/>
      <c r="DS2800" s="22"/>
      <c r="DT2800" s="22"/>
      <c r="DU2800" s="22"/>
      <c r="DV2800" s="22"/>
      <c r="DW2800" s="22"/>
      <c r="DX2800" s="22"/>
      <c r="DY2800" s="22"/>
      <c r="DZ2800" s="22"/>
      <c r="EA2800" s="22"/>
      <c r="EB2800" s="22"/>
      <c r="EC2800" s="22"/>
      <c r="ED2800" s="22"/>
      <c r="EE2800" s="22"/>
      <c r="EF2800" s="22"/>
      <c r="EG2800" s="22"/>
      <c r="EH2800" s="22"/>
      <c r="EI2800" s="22"/>
      <c r="EJ2800" s="22"/>
      <c r="EK2800" s="22"/>
      <c r="EL2800" s="22"/>
      <c r="EM2800" s="22"/>
      <c r="EN2800" s="22"/>
      <c r="EO2800" s="22"/>
      <c r="EP2800" s="22"/>
      <c r="EQ2800" s="22"/>
      <c r="ER2800" s="22"/>
      <c r="ES2800" s="22"/>
      <c r="ET2800" s="22"/>
      <c r="EU2800" s="22"/>
      <c r="EV2800" s="22"/>
      <c r="EW2800" s="24"/>
      <c r="EX2800" s="22"/>
      <c r="EY2800" s="22"/>
      <c r="EZ2800" s="22"/>
      <c r="FA2800" s="22"/>
      <c r="FB2800" s="22"/>
      <c r="FC2800" s="22"/>
      <c r="FD2800" s="22"/>
      <c r="FE2800" s="22"/>
      <c r="FF2800" s="22"/>
      <c r="FG2800" s="22"/>
      <c r="FH2800" s="22"/>
      <c r="FI2800" s="22"/>
      <c r="FJ2800" s="22"/>
      <c r="FK2800" s="22"/>
      <c r="FL2800" s="22"/>
      <c r="FM2800" s="22"/>
      <c r="FN2800" s="22"/>
      <c r="FO2800" s="22"/>
      <c r="FP2800" s="22"/>
      <c r="FQ2800" s="22"/>
      <c r="FR2800" s="22"/>
      <c r="FS2800" s="22"/>
      <c r="FT2800" s="22"/>
      <c r="FU2800" s="22"/>
      <c r="FV2800" s="22"/>
      <c r="FW2800" s="22"/>
      <c r="FX2800" s="22"/>
      <c r="FY2800" s="22"/>
      <c r="FZ2800" s="22"/>
      <c r="GA2800" s="22"/>
      <c r="GB2800" s="22"/>
      <c r="GC2800" s="24"/>
      <c r="GD2800" s="22"/>
      <c r="GE2800" s="22"/>
      <c r="GF2800" s="22"/>
      <c r="GG2800" s="22"/>
      <c r="GH2800" s="22"/>
      <c r="GI2800" s="22"/>
      <c r="GJ2800" s="22"/>
      <c r="GK2800" s="22"/>
      <c r="GL2800" s="22"/>
      <c r="GM2800" s="22"/>
      <c r="GN2800" s="22"/>
      <c r="GO2800" s="22"/>
      <c r="GP2800" s="22"/>
      <c r="GQ2800" s="22"/>
      <c r="GR2800" s="22"/>
      <c r="GS2800" s="22"/>
      <c r="GT2800" s="22"/>
      <c r="GU2800" s="22"/>
      <c r="GV2800" s="22"/>
      <c r="GW2800" s="22"/>
      <c r="GX2800" s="22"/>
      <c r="GY2800" s="22"/>
      <c r="GZ2800" s="22"/>
      <c r="HA2800" s="22"/>
      <c r="HB2800" s="22"/>
      <c r="HC2800" s="22"/>
      <c r="HD2800" s="22"/>
      <c r="HE2800" s="22"/>
      <c r="HF2800" s="22"/>
      <c r="HG2800" s="22"/>
      <c r="HH2800" s="22"/>
      <c r="HI2800" s="24"/>
      <c r="HJ2800" s="22"/>
      <c r="HK2800" s="22"/>
      <c r="HL2800" s="22"/>
      <c r="HM2800" s="22"/>
      <c r="HN2800" s="22"/>
      <c r="HO2800" s="22"/>
      <c r="HP2800" s="22"/>
      <c r="HQ2800" s="22"/>
      <c r="HR2800" s="22"/>
      <c r="HS2800" s="22"/>
      <c r="HT2800" s="22"/>
      <c r="HU2800" s="22"/>
      <c r="HV2800" s="22"/>
      <c r="HW2800" s="22"/>
      <c r="HX2800" s="22"/>
      <c r="HY2800" s="22"/>
      <c r="HZ2800" s="22"/>
      <c r="IA2800" s="22"/>
      <c r="IB2800" s="22"/>
      <c r="IC2800" s="22"/>
      <c r="ID2800" s="22"/>
      <c r="IE2800" s="22"/>
      <c r="IF2800" s="22"/>
      <c r="IG2800" s="22"/>
      <c r="IH2800" s="22"/>
      <c r="II2800" s="22"/>
      <c r="IJ2800" s="22"/>
      <c r="IK2800" s="22"/>
      <c r="IL2800" s="22"/>
      <c r="IM2800" s="22"/>
      <c r="IN2800" s="22"/>
      <c r="IO2800" s="24"/>
      <c r="IP2800" s="22"/>
      <c r="IQ2800" s="22"/>
      <c r="IR2800" s="22"/>
      <c r="IS2800" s="22"/>
      <c r="IT2800" s="22"/>
      <c r="IU2800" s="22"/>
      <c r="IV2800" s="22"/>
      <c r="IW2800" s="22"/>
      <c r="IX2800" s="22"/>
      <c r="IY2800" s="22"/>
      <c r="IZ2800" s="22"/>
      <c r="JA2800" s="22"/>
      <c r="JB2800" s="22"/>
      <c r="JC2800" s="22"/>
      <c r="JD2800" s="22"/>
      <c r="JE2800" s="22"/>
      <c r="JF2800" s="22"/>
      <c r="JG2800" s="22"/>
      <c r="JH2800" s="22"/>
      <c r="JI2800" s="22"/>
      <c r="JJ2800" s="22"/>
      <c r="JK2800" s="22"/>
      <c r="JL2800" s="22"/>
      <c r="JM2800" s="22"/>
      <c r="JN2800" s="22"/>
      <c r="JO2800" s="22"/>
      <c r="JP2800" s="22"/>
      <c r="JQ2800" s="22"/>
      <c r="JR2800" s="22"/>
      <c r="JS2800" s="22"/>
      <c r="JT2800" s="22"/>
      <c r="JU2800" s="24"/>
      <c r="JV2800" s="22"/>
      <c r="JW2800" s="22"/>
      <c r="JX2800" s="22"/>
      <c r="JY2800" s="22"/>
      <c r="JZ2800" s="22"/>
      <c r="KA2800" s="22"/>
      <c r="KB2800" s="22"/>
      <c r="KC2800" s="22"/>
      <c r="KD2800" s="22"/>
      <c r="KE2800" s="22"/>
      <c r="KF2800" s="22"/>
      <c r="KG2800" s="22"/>
      <c r="KH2800" s="22"/>
      <c r="KI2800" s="22"/>
      <c r="KJ2800" s="22"/>
      <c r="KK2800" s="22"/>
      <c r="KL2800" s="22"/>
      <c r="KM2800" s="22"/>
      <c r="KN2800" s="22"/>
      <c r="KO2800" s="22"/>
      <c r="KP2800" s="22"/>
      <c r="KQ2800" s="22"/>
      <c r="KR2800" s="22"/>
      <c r="KS2800" s="22"/>
      <c r="KT2800" s="22"/>
      <c r="KU2800" s="22"/>
      <c r="KV2800" s="22"/>
      <c r="KW2800" s="22"/>
      <c r="KX2800" s="22"/>
      <c r="KY2800" s="22"/>
      <c r="KZ2800" s="22"/>
      <c r="LA2800" s="24"/>
      <c r="LB2800" s="22"/>
      <c r="LC2800" s="22"/>
      <c r="LD2800" s="22"/>
      <c r="LE2800" s="22"/>
      <c r="LF2800" s="22"/>
      <c r="LG2800" s="22"/>
      <c r="LH2800" s="22"/>
      <c r="LI2800" s="22"/>
      <c r="LJ2800" s="22"/>
      <c r="LK2800" s="22"/>
      <c r="LL2800" s="22"/>
      <c r="LM2800" s="22"/>
      <c r="LN2800" s="22"/>
      <c r="LO2800" s="22"/>
      <c r="LP2800" s="22"/>
      <c r="LQ2800" s="22"/>
      <c r="LR2800" s="22"/>
      <c r="LS2800" s="22"/>
      <c r="LT2800" s="22"/>
      <c r="LU2800" s="22"/>
      <c r="LV2800" s="22"/>
      <c r="LW2800" s="22"/>
      <c r="LX2800" s="22"/>
      <c r="LY2800" s="22"/>
      <c r="LZ2800" s="22"/>
      <c r="MA2800" s="22"/>
      <c r="MB2800" s="22"/>
      <c r="MC2800" s="22"/>
      <c r="MD2800" s="22"/>
      <c r="ME2800" s="22"/>
      <c r="MF2800" s="22"/>
      <c r="MG2800" s="24"/>
      <c r="MH2800" s="22"/>
      <c r="MI2800" s="22"/>
      <c r="MJ2800" s="22"/>
      <c r="MK2800" s="22"/>
      <c r="ML2800" s="22"/>
      <c r="MM2800" s="22"/>
      <c r="MN2800" s="22"/>
      <c r="MO2800" s="22"/>
      <c r="MP2800" s="22"/>
      <c r="MQ2800" s="22"/>
      <c r="MR2800" s="22"/>
      <c r="MS2800" s="22"/>
      <c r="MT2800" s="22"/>
      <c r="MU2800" s="22"/>
      <c r="MV2800" s="22"/>
      <c r="MW2800" s="22"/>
      <c r="MX2800" s="22"/>
      <c r="MY2800" s="22"/>
      <c r="MZ2800" s="22"/>
      <c r="NA2800" s="22"/>
      <c r="NB2800" s="22"/>
      <c r="NC2800" s="22"/>
      <c r="ND2800" s="22"/>
      <c r="NE2800" s="22"/>
      <c r="NF2800" s="22"/>
      <c r="NG2800" s="22"/>
      <c r="NH2800" s="22"/>
      <c r="NI2800" s="22"/>
      <c r="NJ2800" s="22"/>
      <c r="NK2800" s="22"/>
      <c r="NL2800" s="22"/>
      <c r="NM2800" s="24"/>
      <c r="NN2800" s="22"/>
      <c r="NO2800" s="22"/>
      <c r="NP2800" s="22"/>
      <c r="NQ2800" s="22"/>
      <c r="NR2800" s="22"/>
      <c r="NS2800" s="22"/>
      <c r="NT2800" s="22"/>
      <c r="NU2800" s="22"/>
      <c r="NV2800" s="22"/>
      <c r="NW2800" s="22"/>
      <c r="NX2800" s="22"/>
      <c r="NY2800" s="22"/>
      <c r="NZ2800" s="22"/>
      <c r="OA2800" s="22"/>
      <c r="OB2800" s="22"/>
      <c r="OC2800" s="22"/>
      <c r="OD2800" s="22"/>
      <c r="OE2800" s="22"/>
      <c r="OF2800" s="22"/>
      <c r="OG2800" s="22"/>
      <c r="OH2800" s="22"/>
      <c r="OI2800" s="22"/>
      <c r="OJ2800" s="22"/>
      <c r="OK2800" s="22"/>
      <c r="OL2800" s="22"/>
      <c r="OM2800" s="22"/>
      <c r="ON2800" s="22"/>
      <c r="OO2800" s="22"/>
      <c r="OP2800" s="22"/>
      <c r="OQ2800" s="22"/>
      <c r="OR2800" s="22"/>
    </row>
    <row r="2801" spans="1:408" ht="15" thickBot="1">
      <c r="A2801" s="1"/>
      <c r="B2801" s="12"/>
      <c r="C2801" s="12"/>
      <c r="D2801" s="22"/>
      <c r="E2801" s="54"/>
      <c r="F2801" s="54"/>
      <c r="G2801" s="54"/>
      <c r="H2801" s="55"/>
      <c r="I2801" s="22"/>
      <c r="J2801" s="56"/>
      <c r="K2801" s="80"/>
      <c r="L2801" s="57"/>
      <c r="M2801" s="57"/>
      <c r="N2801" s="55"/>
      <c r="O2801" s="58"/>
      <c r="P2801" s="58"/>
      <c r="Q2801" s="59"/>
      <c r="R2801" s="60"/>
      <c r="S2801" s="60"/>
      <c r="T2801" s="22"/>
      <c r="U2801" s="1"/>
      <c r="V2801" s="23"/>
      <c r="X2801" s="24"/>
      <c r="Y2801" s="24"/>
      <c r="Z2801" s="22"/>
      <c r="AA2801" s="22"/>
      <c r="AB2801" s="22"/>
      <c r="AC2801" s="22"/>
      <c r="AD2801" s="22"/>
      <c r="AE2801" s="22"/>
      <c r="AF2801" s="22"/>
      <c r="AG2801" s="22"/>
      <c r="AH2801" s="22"/>
      <c r="AI2801" s="22"/>
      <c r="AJ2801" s="22"/>
      <c r="AK2801" s="22"/>
      <c r="AL2801" s="22"/>
      <c r="AM2801" s="22"/>
      <c r="AN2801" s="22"/>
      <c r="AO2801" s="22"/>
      <c r="AP2801" s="22"/>
      <c r="AQ2801" s="22"/>
      <c r="AR2801" s="22"/>
      <c r="AS2801" s="22"/>
      <c r="AT2801" s="22"/>
      <c r="AU2801" s="22"/>
      <c r="AV2801" s="22"/>
      <c r="AW2801" s="22"/>
      <c r="AX2801" s="22"/>
      <c r="AY2801" s="22"/>
      <c r="AZ2801" s="22"/>
      <c r="BA2801" s="22"/>
      <c r="BB2801" s="22"/>
      <c r="BC2801" s="22"/>
      <c r="BD2801" s="22"/>
      <c r="BE2801" s="24"/>
      <c r="BF2801" s="22"/>
      <c r="BG2801" s="22"/>
      <c r="BH2801" s="22"/>
      <c r="BI2801" s="22"/>
      <c r="BJ2801" s="22"/>
      <c r="BK2801" s="22"/>
      <c r="BL2801" s="22"/>
      <c r="BM2801" s="22"/>
      <c r="BN2801" s="22"/>
      <c r="BO2801" s="22"/>
      <c r="BP2801" s="22"/>
      <c r="BQ2801" s="22"/>
      <c r="BR2801" s="22"/>
      <c r="BS2801" s="22"/>
      <c r="BT2801" s="22"/>
      <c r="BU2801" s="22"/>
      <c r="BV2801" s="22"/>
      <c r="BW2801" s="22"/>
      <c r="BX2801" s="22"/>
      <c r="BY2801" s="22"/>
      <c r="BZ2801" s="22"/>
      <c r="CA2801" s="22"/>
      <c r="CB2801" s="22"/>
      <c r="CC2801" s="22"/>
      <c r="CD2801" s="22"/>
      <c r="CE2801" s="22"/>
      <c r="CF2801" s="22"/>
      <c r="CG2801" s="22"/>
      <c r="CH2801" s="22"/>
      <c r="CI2801" s="22"/>
      <c r="CJ2801" s="22"/>
      <c r="CK2801" s="24"/>
      <c r="CL2801" s="22"/>
      <c r="CM2801" s="22"/>
      <c r="CN2801" s="22"/>
      <c r="CO2801" s="22"/>
      <c r="CP2801" s="22"/>
      <c r="CQ2801" s="22"/>
      <c r="CR2801" s="22"/>
      <c r="CS2801" s="22"/>
      <c r="CT2801" s="22"/>
      <c r="CU2801" s="22"/>
      <c r="CV2801" s="22"/>
      <c r="CW2801" s="22"/>
      <c r="CX2801" s="22"/>
      <c r="CY2801" s="22"/>
      <c r="CZ2801" s="22"/>
      <c r="DA2801" s="22"/>
      <c r="DB2801" s="22"/>
      <c r="DC2801" s="22"/>
      <c r="DD2801" s="22"/>
      <c r="DE2801" s="22"/>
      <c r="DF2801" s="22"/>
      <c r="DG2801" s="22"/>
      <c r="DH2801" s="22"/>
      <c r="DI2801" s="22"/>
      <c r="DJ2801" s="22"/>
      <c r="DK2801" s="22"/>
      <c r="DL2801" s="22"/>
      <c r="DM2801" s="22"/>
      <c r="DN2801" s="22"/>
      <c r="DO2801" s="22"/>
      <c r="DP2801" s="22"/>
      <c r="DQ2801" s="24"/>
      <c r="DR2801" s="22"/>
      <c r="DS2801" s="22"/>
      <c r="DT2801" s="22"/>
      <c r="DU2801" s="22"/>
      <c r="DV2801" s="22"/>
      <c r="DW2801" s="22"/>
      <c r="DX2801" s="22"/>
      <c r="DY2801" s="22"/>
      <c r="DZ2801" s="22"/>
      <c r="EA2801" s="22"/>
      <c r="EB2801" s="22"/>
      <c r="EC2801" s="22"/>
      <c r="ED2801" s="22"/>
      <c r="EE2801" s="22"/>
      <c r="EF2801" s="22"/>
      <c r="EG2801" s="22"/>
      <c r="EH2801" s="22"/>
      <c r="EI2801" s="22"/>
      <c r="EJ2801" s="22"/>
      <c r="EK2801" s="22"/>
      <c r="EL2801" s="22"/>
      <c r="EM2801" s="22"/>
      <c r="EN2801" s="22"/>
      <c r="EO2801" s="22"/>
      <c r="EP2801" s="22"/>
      <c r="EQ2801" s="22"/>
      <c r="ER2801" s="22"/>
      <c r="ES2801" s="22"/>
      <c r="ET2801" s="22"/>
      <c r="EU2801" s="22"/>
      <c r="EV2801" s="22"/>
      <c r="EW2801" s="24"/>
      <c r="EX2801" s="22"/>
      <c r="EY2801" s="22"/>
      <c r="EZ2801" s="22"/>
      <c r="FA2801" s="22"/>
      <c r="FB2801" s="22"/>
      <c r="FC2801" s="22"/>
      <c r="FD2801" s="22"/>
      <c r="FE2801" s="22"/>
      <c r="FF2801" s="22"/>
      <c r="FG2801" s="22"/>
      <c r="FH2801" s="22"/>
      <c r="FI2801" s="22"/>
      <c r="FJ2801" s="22"/>
      <c r="FK2801" s="22"/>
      <c r="FL2801" s="22"/>
      <c r="FM2801" s="22"/>
      <c r="FN2801" s="22"/>
      <c r="FO2801" s="22"/>
      <c r="FP2801" s="22"/>
      <c r="FQ2801" s="22"/>
      <c r="FR2801" s="22"/>
      <c r="FS2801" s="22"/>
      <c r="FT2801" s="22"/>
      <c r="FU2801" s="22"/>
      <c r="FV2801" s="22"/>
      <c r="FW2801" s="22"/>
      <c r="FX2801" s="22"/>
      <c r="FY2801" s="22"/>
      <c r="FZ2801" s="22"/>
      <c r="GA2801" s="22"/>
      <c r="GB2801" s="22"/>
      <c r="GC2801" s="24"/>
      <c r="GD2801" s="22"/>
      <c r="GE2801" s="22"/>
      <c r="GF2801" s="22"/>
      <c r="GG2801" s="22"/>
      <c r="GH2801" s="22"/>
      <c r="GI2801" s="22"/>
      <c r="GJ2801" s="22"/>
      <c r="GK2801" s="22"/>
      <c r="GL2801" s="22"/>
      <c r="GM2801" s="22"/>
      <c r="GN2801" s="22"/>
      <c r="GO2801" s="22"/>
      <c r="GP2801" s="22"/>
      <c r="GQ2801" s="22"/>
      <c r="GR2801" s="22"/>
      <c r="GS2801" s="22"/>
      <c r="GT2801" s="22"/>
      <c r="GU2801" s="22"/>
      <c r="GV2801" s="22"/>
      <c r="GW2801" s="22"/>
      <c r="GX2801" s="22"/>
      <c r="GY2801" s="22"/>
      <c r="GZ2801" s="22"/>
      <c r="HA2801" s="22"/>
      <c r="HB2801" s="22"/>
      <c r="HC2801" s="22"/>
      <c r="HD2801" s="22"/>
      <c r="HE2801" s="22"/>
      <c r="HF2801" s="22"/>
      <c r="HG2801" s="22"/>
      <c r="HH2801" s="22"/>
      <c r="HI2801" s="24"/>
      <c r="HJ2801" s="22"/>
      <c r="HK2801" s="22"/>
      <c r="HL2801" s="22"/>
      <c r="HM2801" s="22"/>
      <c r="HN2801" s="22"/>
      <c r="HO2801" s="22"/>
      <c r="HP2801" s="22"/>
      <c r="HQ2801" s="22"/>
      <c r="HR2801" s="22"/>
      <c r="HS2801" s="22"/>
      <c r="HT2801" s="22"/>
      <c r="HU2801" s="22"/>
      <c r="HV2801" s="22"/>
      <c r="HW2801" s="22"/>
      <c r="HX2801" s="22"/>
      <c r="HY2801" s="22"/>
      <c r="HZ2801" s="22"/>
      <c r="IA2801" s="22"/>
      <c r="IB2801" s="22"/>
      <c r="IC2801" s="22"/>
      <c r="ID2801" s="22"/>
      <c r="IE2801" s="22"/>
      <c r="IF2801" s="22"/>
      <c r="IG2801" s="22"/>
      <c r="IH2801" s="22"/>
      <c r="II2801" s="22"/>
      <c r="IJ2801" s="22"/>
      <c r="IK2801" s="22"/>
      <c r="IL2801" s="22"/>
      <c r="IM2801" s="22"/>
      <c r="IN2801" s="22"/>
      <c r="IO2801" s="24"/>
      <c r="IP2801" s="22"/>
      <c r="IQ2801" s="22"/>
      <c r="IR2801" s="22"/>
      <c r="IS2801" s="22"/>
      <c r="IT2801" s="22"/>
      <c r="IU2801" s="22"/>
      <c r="IV2801" s="22"/>
      <c r="IW2801" s="22"/>
      <c r="IX2801" s="22"/>
      <c r="IY2801" s="22"/>
      <c r="IZ2801" s="22"/>
      <c r="JA2801" s="22"/>
      <c r="JB2801" s="22"/>
      <c r="JC2801" s="22"/>
      <c r="JD2801" s="22"/>
      <c r="JE2801" s="22"/>
      <c r="JF2801" s="22"/>
      <c r="JG2801" s="22"/>
      <c r="JH2801" s="22"/>
      <c r="JI2801" s="22"/>
      <c r="JJ2801" s="22"/>
      <c r="JK2801" s="22"/>
      <c r="JL2801" s="22"/>
      <c r="JM2801" s="22"/>
      <c r="JN2801" s="22"/>
      <c r="JO2801" s="22"/>
      <c r="JP2801" s="22"/>
      <c r="JQ2801" s="22"/>
      <c r="JR2801" s="22"/>
      <c r="JS2801" s="22"/>
      <c r="JT2801" s="22"/>
      <c r="JU2801" s="24"/>
      <c r="JV2801" s="22"/>
      <c r="JW2801" s="22"/>
      <c r="JX2801" s="22"/>
      <c r="JY2801" s="22"/>
      <c r="JZ2801" s="22"/>
      <c r="KA2801" s="22"/>
      <c r="KB2801" s="22"/>
      <c r="KC2801" s="22"/>
      <c r="KD2801" s="22"/>
      <c r="KE2801" s="22"/>
      <c r="KF2801" s="22"/>
      <c r="KG2801" s="22"/>
      <c r="KH2801" s="22"/>
      <c r="KI2801" s="22"/>
      <c r="KJ2801" s="22"/>
      <c r="KK2801" s="22"/>
      <c r="KL2801" s="22"/>
      <c r="KM2801" s="22"/>
      <c r="KN2801" s="22"/>
      <c r="KO2801" s="22"/>
      <c r="KP2801" s="22"/>
      <c r="KQ2801" s="22"/>
      <c r="KR2801" s="22"/>
      <c r="KS2801" s="22"/>
      <c r="KT2801" s="22"/>
      <c r="KU2801" s="22"/>
      <c r="KV2801" s="22"/>
      <c r="KW2801" s="22"/>
      <c r="KX2801" s="22"/>
      <c r="KY2801" s="22"/>
      <c r="KZ2801" s="22"/>
      <c r="LA2801" s="24"/>
      <c r="LB2801" s="22"/>
      <c r="LC2801" s="22"/>
      <c r="LD2801" s="22"/>
      <c r="LE2801" s="22"/>
      <c r="LF2801" s="22"/>
      <c r="LG2801" s="22"/>
      <c r="LH2801" s="22"/>
      <c r="LI2801" s="22"/>
      <c r="LJ2801" s="22"/>
      <c r="LK2801" s="22"/>
      <c r="LL2801" s="22"/>
      <c r="LM2801" s="22"/>
      <c r="LN2801" s="22"/>
      <c r="LO2801" s="22"/>
      <c r="LP2801" s="22"/>
      <c r="LQ2801" s="22"/>
      <c r="LR2801" s="22"/>
      <c r="LS2801" s="22"/>
      <c r="LT2801" s="22"/>
      <c r="LU2801" s="22"/>
      <c r="LV2801" s="22"/>
      <c r="LW2801" s="22"/>
      <c r="LX2801" s="22"/>
      <c r="LY2801" s="22"/>
      <c r="LZ2801" s="22"/>
      <c r="MA2801" s="22"/>
      <c r="MB2801" s="22"/>
      <c r="MC2801" s="22"/>
      <c r="MD2801" s="22"/>
      <c r="ME2801" s="22"/>
      <c r="MF2801" s="22"/>
      <c r="MG2801" s="24"/>
      <c r="MH2801" s="22"/>
      <c r="MI2801" s="22"/>
      <c r="MJ2801" s="22"/>
      <c r="MK2801" s="22"/>
      <c r="ML2801" s="22"/>
      <c r="MM2801" s="22"/>
      <c r="MN2801" s="22"/>
      <c r="MO2801" s="22"/>
      <c r="MP2801" s="22"/>
      <c r="MQ2801" s="22"/>
      <c r="MR2801" s="22"/>
      <c r="MS2801" s="22"/>
      <c r="MT2801" s="22"/>
      <c r="MU2801" s="22"/>
      <c r="MV2801" s="22"/>
      <c r="MW2801" s="22"/>
      <c r="MX2801" s="22"/>
      <c r="MY2801" s="22"/>
      <c r="MZ2801" s="22"/>
      <c r="NA2801" s="22"/>
      <c r="NB2801" s="22"/>
      <c r="NC2801" s="22"/>
      <c r="ND2801" s="22"/>
      <c r="NE2801" s="22"/>
      <c r="NF2801" s="22"/>
      <c r="NG2801" s="22"/>
      <c r="NH2801" s="22"/>
      <c r="NI2801" s="22"/>
      <c r="NJ2801" s="22"/>
      <c r="NK2801" s="22"/>
      <c r="NL2801" s="22"/>
      <c r="NM2801" s="24"/>
      <c r="NN2801" s="22"/>
      <c r="NO2801" s="22"/>
      <c r="NP2801" s="22"/>
      <c r="NQ2801" s="22"/>
      <c r="NR2801" s="22"/>
      <c r="NS2801" s="22"/>
      <c r="NT2801" s="22"/>
      <c r="NU2801" s="22"/>
      <c r="NV2801" s="22"/>
      <c r="NW2801" s="22"/>
      <c r="NX2801" s="22"/>
      <c r="NY2801" s="22"/>
      <c r="NZ2801" s="22"/>
      <c r="OA2801" s="22"/>
      <c r="OB2801" s="22"/>
      <c r="OC2801" s="22"/>
      <c r="OD2801" s="22"/>
      <c r="OE2801" s="22"/>
      <c r="OF2801" s="22"/>
      <c r="OG2801" s="22"/>
      <c r="OH2801" s="22"/>
      <c r="OI2801" s="22"/>
      <c r="OJ2801" s="22"/>
      <c r="OK2801" s="22"/>
      <c r="OL2801" s="22"/>
      <c r="OM2801" s="22"/>
      <c r="ON2801" s="22"/>
      <c r="OO2801" s="22"/>
      <c r="OP2801" s="22"/>
      <c r="OQ2801" s="22"/>
      <c r="OR2801" s="22"/>
    </row>
    <row r="2802" spans="1:408" ht="15" thickBot="1">
      <c r="A2802" s="1"/>
      <c r="B2802" s="12"/>
      <c r="C2802" s="12"/>
      <c r="D2802" s="22"/>
      <c r="E2802" s="54"/>
      <c r="F2802" s="54"/>
      <c r="G2802" s="54"/>
      <c r="H2802" s="55"/>
      <c r="I2802" s="22"/>
      <c r="J2802" s="56"/>
      <c r="K2802" s="81"/>
      <c r="L2802" s="57"/>
      <c r="M2802" s="57"/>
      <c r="N2802" s="55"/>
      <c r="O2802" s="58"/>
      <c r="P2802" s="58"/>
      <c r="Q2802" s="59"/>
      <c r="R2802" s="60"/>
      <c r="S2802" s="60"/>
      <c r="T2802" s="22"/>
      <c r="U2802" s="1"/>
      <c r="V2802" s="23"/>
      <c r="X2802" s="24"/>
      <c r="Y2802" s="24"/>
      <c r="Z2802" s="22"/>
      <c r="AA2802" s="22"/>
      <c r="AB2802" s="22"/>
      <c r="AC2802" s="22"/>
      <c r="AD2802" s="22"/>
      <c r="AE2802" s="22"/>
      <c r="AF2802" s="22"/>
      <c r="AG2802" s="22"/>
      <c r="AH2802" s="22"/>
      <c r="AI2802" s="22"/>
      <c r="AJ2802" s="22"/>
      <c r="AK2802" s="22"/>
      <c r="AL2802" s="22"/>
      <c r="AM2802" s="22"/>
      <c r="AN2802" s="22"/>
      <c r="AO2802" s="22"/>
      <c r="AP2802" s="22"/>
      <c r="AQ2802" s="22"/>
      <c r="AR2802" s="22"/>
      <c r="AS2802" s="22"/>
      <c r="AT2802" s="22"/>
      <c r="AU2802" s="22"/>
      <c r="AV2802" s="22"/>
      <c r="AW2802" s="22"/>
      <c r="AX2802" s="22"/>
      <c r="AY2802" s="22"/>
      <c r="AZ2802" s="22"/>
      <c r="BA2802" s="22"/>
      <c r="BB2802" s="22"/>
      <c r="BC2802" s="22"/>
      <c r="BD2802" s="22"/>
      <c r="BE2802" s="24"/>
      <c r="BF2802" s="22"/>
      <c r="BG2802" s="22"/>
      <c r="BH2802" s="22"/>
      <c r="BI2802" s="22"/>
      <c r="BJ2802" s="22"/>
      <c r="BK2802" s="22"/>
      <c r="BL2802" s="22"/>
      <c r="BM2802" s="22"/>
      <c r="BN2802" s="22"/>
      <c r="BO2802" s="22"/>
      <c r="BP2802" s="22"/>
      <c r="BQ2802" s="22"/>
      <c r="BR2802" s="22"/>
      <c r="BS2802" s="22"/>
      <c r="BT2802" s="22"/>
      <c r="BU2802" s="22"/>
      <c r="BV2802" s="22"/>
      <c r="BW2802" s="22"/>
      <c r="BX2802" s="22"/>
      <c r="BY2802" s="22"/>
      <c r="BZ2802" s="22"/>
      <c r="CA2802" s="22"/>
      <c r="CB2802" s="22"/>
      <c r="CC2802" s="22"/>
      <c r="CD2802" s="22"/>
      <c r="CE2802" s="22"/>
      <c r="CF2802" s="22"/>
      <c r="CG2802" s="22"/>
      <c r="CH2802" s="22"/>
      <c r="CI2802" s="22"/>
      <c r="CJ2802" s="22"/>
      <c r="CK2802" s="24"/>
      <c r="CL2802" s="22"/>
      <c r="CM2802" s="22"/>
      <c r="CN2802" s="22"/>
      <c r="CO2802" s="22"/>
      <c r="CP2802" s="22"/>
      <c r="CQ2802" s="22"/>
      <c r="CR2802" s="22"/>
      <c r="CS2802" s="22"/>
      <c r="CT2802" s="22"/>
      <c r="CU2802" s="22"/>
      <c r="CV2802" s="22"/>
      <c r="CW2802" s="22"/>
      <c r="CX2802" s="22"/>
      <c r="CY2802" s="22"/>
      <c r="CZ2802" s="22"/>
      <c r="DA2802" s="22"/>
      <c r="DB2802" s="22"/>
      <c r="DC2802" s="22"/>
      <c r="DD2802" s="22"/>
      <c r="DE2802" s="22"/>
      <c r="DF2802" s="22"/>
      <c r="DG2802" s="22"/>
      <c r="DH2802" s="22"/>
      <c r="DI2802" s="22"/>
      <c r="DJ2802" s="22"/>
      <c r="DK2802" s="22"/>
      <c r="DL2802" s="22"/>
      <c r="DM2802" s="22"/>
      <c r="DN2802" s="22"/>
      <c r="DO2802" s="22"/>
      <c r="DP2802" s="22"/>
      <c r="DQ2802" s="24"/>
      <c r="DR2802" s="22"/>
      <c r="DS2802" s="22"/>
      <c r="DT2802" s="22"/>
      <c r="DU2802" s="22"/>
      <c r="DV2802" s="22"/>
      <c r="DW2802" s="22"/>
      <c r="DX2802" s="22"/>
      <c r="DY2802" s="22"/>
      <c r="DZ2802" s="22"/>
      <c r="EA2802" s="22"/>
      <c r="EB2802" s="22"/>
      <c r="EC2802" s="22"/>
      <c r="ED2802" s="22"/>
      <c r="EE2802" s="22"/>
      <c r="EF2802" s="22"/>
      <c r="EG2802" s="22"/>
      <c r="EH2802" s="22"/>
      <c r="EI2802" s="22"/>
      <c r="EJ2802" s="22"/>
      <c r="EK2802" s="22"/>
      <c r="EL2802" s="22"/>
      <c r="EM2802" s="22"/>
      <c r="EN2802" s="22"/>
      <c r="EO2802" s="22"/>
      <c r="EP2802" s="22"/>
      <c r="EQ2802" s="22"/>
      <c r="ER2802" s="22"/>
      <c r="ES2802" s="22"/>
      <c r="ET2802" s="22"/>
      <c r="EU2802" s="22"/>
      <c r="EV2802" s="22"/>
      <c r="EW2802" s="24"/>
      <c r="EX2802" s="22"/>
      <c r="EY2802" s="22"/>
      <c r="EZ2802" s="22"/>
      <c r="FA2802" s="22"/>
      <c r="FB2802" s="22"/>
      <c r="FC2802" s="22"/>
      <c r="FD2802" s="22"/>
      <c r="FE2802" s="22"/>
      <c r="FF2802" s="22"/>
      <c r="FG2802" s="22"/>
      <c r="FH2802" s="22"/>
      <c r="FI2802" s="22"/>
      <c r="FJ2802" s="22"/>
      <c r="FK2802" s="22"/>
      <c r="FL2802" s="22"/>
      <c r="FM2802" s="22"/>
      <c r="FN2802" s="22"/>
      <c r="FO2802" s="22"/>
      <c r="FP2802" s="22"/>
      <c r="FQ2802" s="22"/>
      <c r="FR2802" s="22"/>
      <c r="FS2802" s="22"/>
      <c r="FT2802" s="22"/>
      <c r="FU2802" s="22"/>
      <c r="FV2802" s="22"/>
      <c r="FW2802" s="22"/>
      <c r="FX2802" s="22"/>
      <c r="FY2802" s="22"/>
      <c r="FZ2802" s="22"/>
      <c r="GA2802" s="22"/>
      <c r="GB2802" s="22"/>
      <c r="GC2802" s="24"/>
      <c r="GD2802" s="22"/>
      <c r="GE2802" s="22"/>
      <c r="GF2802" s="22"/>
      <c r="GG2802" s="22"/>
      <c r="GH2802" s="22"/>
      <c r="GI2802" s="22"/>
      <c r="GJ2802" s="22"/>
      <c r="GK2802" s="22"/>
      <c r="GL2802" s="22"/>
      <c r="GM2802" s="22"/>
      <c r="GN2802" s="22"/>
      <c r="GO2802" s="22"/>
      <c r="GP2802" s="22"/>
      <c r="GQ2802" s="22"/>
      <c r="GR2802" s="22"/>
      <c r="GS2802" s="22"/>
      <c r="GT2802" s="22"/>
      <c r="GU2802" s="22"/>
      <c r="GV2802" s="22"/>
      <c r="GW2802" s="22"/>
      <c r="GX2802" s="22"/>
      <c r="GY2802" s="22"/>
      <c r="GZ2802" s="22"/>
      <c r="HA2802" s="22"/>
      <c r="HB2802" s="22"/>
      <c r="HC2802" s="22"/>
      <c r="HD2802" s="22"/>
      <c r="HE2802" s="22"/>
      <c r="HF2802" s="22"/>
      <c r="HG2802" s="22"/>
      <c r="HH2802" s="22"/>
      <c r="HI2802" s="24"/>
      <c r="HJ2802" s="22"/>
      <c r="HK2802" s="22"/>
      <c r="HL2802" s="22"/>
      <c r="HM2802" s="22"/>
      <c r="HN2802" s="22"/>
      <c r="HO2802" s="22"/>
      <c r="HP2802" s="22"/>
      <c r="HQ2802" s="22"/>
      <c r="HR2802" s="22"/>
      <c r="HS2802" s="22"/>
      <c r="HT2802" s="22"/>
      <c r="HU2802" s="22"/>
      <c r="HV2802" s="22"/>
      <c r="HW2802" s="22"/>
      <c r="HX2802" s="22"/>
      <c r="HY2802" s="22"/>
      <c r="HZ2802" s="22"/>
      <c r="IA2802" s="22"/>
      <c r="IB2802" s="22"/>
      <c r="IC2802" s="22"/>
      <c r="ID2802" s="22"/>
      <c r="IE2802" s="22"/>
      <c r="IF2802" s="22"/>
      <c r="IG2802" s="22"/>
      <c r="IH2802" s="22"/>
      <c r="II2802" s="22"/>
      <c r="IJ2802" s="22"/>
      <c r="IK2802" s="22"/>
      <c r="IL2802" s="22"/>
      <c r="IM2802" s="22"/>
      <c r="IN2802" s="22"/>
      <c r="IO2802" s="24"/>
      <c r="IP2802" s="22"/>
      <c r="IQ2802" s="22"/>
      <c r="IR2802" s="22"/>
      <c r="IS2802" s="22"/>
      <c r="IT2802" s="22"/>
      <c r="IU2802" s="22"/>
      <c r="IV2802" s="22"/>
      <c r="IW2802" s="22"/>
      <c r="IX2802" s="22"/>
      <c r="IY2802" s="22"/>
      <c r="IZ2802" s="22"/>
      <c r="JA2802" s="22"/>
      <c r="JB2802" s="22"/>
      <c r="JC2802" s="22"/>
      <c r="JD2802" s="22"/>
      <c r="JE2802" s="22"/>
      <c r="JF2802" s="22"/>
      <c r="JG2802" s="22"/>
      <c r="JH2802" s="22"/>
      <c r="JI2802" s="22"/>
      <c r="JJ2802" s="22"/>
      <c r="JK2802" s="22"/>
      <c r="JL2802" s="22"/>
      <c r="JM2802" s="22"/>
      <c r="JN2802" s="22"/>
      <c r="JO2802" s="22"/>
      <c r="JP2802" s="22"/>
      <c r="JQ2802" s="22"/>
      <c r="JR2802" s="22"/>
      <c r="JS2802" s="22"/>
      <c r="JT2802" s="22"/>
      <c r="JU2802" s="24"/>
      <c r="JV2802" s="22"/>
      <c r="JW2802" s="22"/>
      <c r="JX2802" s="22"/>
      <c r="JY2802" s="22"/>
      <c r="JZ2802" s="22"/>
      <c r="KA2802" s="22"/>
      <c r="KB2802" s="22"/>
      <c r="KC2802" s="22"/>
      <c r="KD2802" s="22"/>
      <c r="KE2802" s="22"/>
      <c r="KF2802" s="22"/>
      <c r="KG2802" s="22"/>
      <c r="KH2802" s="22"/>
      <c r="KI2802" s="22"/>
      <c r="KJ2802" s="22"/>
      <c r="KK2802" s="22"/>
      <c r="KL2802" s="22"/>
      <c r="KM2802" s="22"/>
      <c r="KN2802" s="22"/>
      <c r="KO2802" s="22"/>
      <c r="KP2802" s="22"/>
      <c r="KQ2802" s="22"/>
      <c r="KR2802" s="22"/>
      <c r="KS2802" s="22"/>
      <c r="KT2802" s="22"/>
      <c r="KU2802" s="22"/>
      <c r="KV2802" s="22"/>
      <c r="KW2802" s="22"/>
      <c r="KX2802" s="22"/>
      <c r="KY2802" s="22"/>
      <c r="KZ2802" s="22"/>
      <c r="LA2802" s="24"/>
      <c r="LB2802" s="22"/>
      <c r="LC2802" s="22"/>
      <c r="LD2802" s="22"/>
      <c r="LE2802" s="22"/>
      <c r="LF2802" s="22"/>
      <c r="LG2802" s="22"/>
      <c r="LH2802" s="22"/>
      <c r="LI2802" s="22"/>
      <c r="LJ2802" s="22"/>
      <c r="LK2802" s="22"/>
      <c r="LL2802" s="22"/>
      <c r="LM2802" s="22"/>
      <c r="LN2802" s="22"/>
      <c r="LO2802" s="22"/>
      <c r="LP2802" s="22"/>
      <c r="LQ2802" s="22"/>
      <c r="LR2802" s="22"/>
      <c r="LS2802" s="22"/>
      <c r="LT2802" s="22"/>
      <c r="LU2802" s="22"/>
      <c r="LV2802" s="22"/>
      <c r="LW2802" s="22"/>
      <c r="LX2802" s="22"/>
      <c r="LY2802" s="22"/>
      <c r="LZ2802" s="22"/>
      <c r="MA2802" s="22"/>
      <c r="MB2802" s="22"/>
      <c r="MC2802" s="22"/>
      <c r="MD2802" s="22"/>
      <c r="ME2802" s="22"/>
      <c r="MF2802" s="22"/>
      <c r="MG2802" s="24"/>
      <c r="MH2802" s="22"/>
      <c r="MI2802" s="22"/>
      <c r="MJ2802" s="22"/>
      <c r="MK2802" s="22"/>
      <c r="ML2802" s="22"/>
      <c r="MM2802" s="22"/>
      <c r="MN2802" s="22"/>
      <c r="MO2802" s="22"/>
      <c r="MP2802" s="22"/>
      <c r="MQ2802" s="22"/>
      <c r="MR2802" s="22"/>
      <c r="MS2802" s="22"/>
      <c r="MT2802" s="22"/>
      <c r="MU2802" s="22"/>
      <c r="MV2802" s="22"/>
      <c r="MW2802" s="22"/>
      <c r="MX2802" s="22"/>
      <c r="MY2802" s="22"/>
      <c r="MZ2802" s="22"/>
      <c r="NA2802" s="22"/>
      <c r="NB2802" s="22"/>
      <c r="NC2802" s="22"/>
      <c r="ND2802" s="22"/>
      <c r="NE2802" s="22"/>
      <c r="NF2802" s="22"/>
      <c r="NG2802" s="22"/>
      <c r="NH2802" s="22"/>
      <c r="NI2802" s="22"/>
      <c r="NJ2802" s="22"/>
      <c r="NK2802" s="22"/>
      <c r="NL2802" s="22"/>
      <c r="NM2802" s="24"/>
      <c r="NN2802" s="22"/>
      <c r="NO2802" s="22"/>
      <c r="NP2802" s="22"/>
      <c r="NQ2802" s="22"/>
      <c r="NR2802" s="22"/>
      <c r="NS2802" s="22"/>
      <c r="NT2802" s="22"/>
      <c r="NU2802" s="22"/>
      <c r="NV2802" s="22"/>
      <c r="NW2802" s="22"/>
      <c r="NX2802" s="22"/>
      <c r="NY2802" s="22"/>
      <c r="NZ2802" s="22"/>
      <c r="OA2802" s="22"/>
      <c r="OB2802" s="22"/>
      <c r="OC2802" s="22"/>
      <c r="OD2802" s="22"/>
      <c r="OE2802" s="22"/>
      <c r="OF2802" s="22"/>
      <c r="OG2802" s="22"/>
      <c r="OH2802" s="22"/>
      <c r="OI2802" s="22"/>
      <c r="OJ2802" s="22"/>
      <c r="OK2802" s="22"/>
      <c r="OL2802" s="22"/>
      <c r="OM2802" s="22"/>
      <c r="ON2802" s="22"/>
      <c r="OO2802" s="22"/>
      <c r="OP2802" s="22"/>
      <c r="OQ2802" s="22"/>
      <c r="OR2802" s="22"/>
    </row>
    <row r="2803" spans="1:408" ht="15" thickBot="1">
      <c r="A2803" s="1"/>
      <c r="B2803" s="12"/>
      <c r="C2803" s="12"/>
      <c r="D2803" s="22"/>
      <c r="E2803" s="54"/>
      <c r="F2803" s="54"/>
      <c r="G2803" s="54"/>
      <c r="H2803" s="55"/>
      <c r="I2803" s="22"/>
      <c r="J2803" s="56"/>
      <c r="K2803" s="80"/>
      <c r="L2803" s="57"/>
      <c r="M2803" s="57"/>
      <c r="N2803" s="55"/>
      <c r="O2803" s="58"/>
      <c r="P2803" s="58"/>
      <c r="Q2803" s="59"/>
      <c r="R2803" s="60"/>
      <c r="S2803" s="60"/>
      <c r="T2803" s="22"/>
      <c r="U2803" s="1"/>
      <c r="V2803" s="23"/>
      <c r="X2803" s="24"/>
      <c r="Y2803" s="24"/>
      <c r="Z2803" s="22"/>
      <c r="AA2803" s="22"/>
      <c r="AB2803" s="22"/>
      <c r="AC2803" s="22"/>
      <c r="AD2803" s="22"/>
      <c r="AE2803" s="22"/>
      <c r="AF2803" s="22"/>
      <c r="AG2803" s="22"/>
      <c r="AH2803" s="22"/>
      <c r="AI2803" s="22"/>
      <c r="AJ2803" s="22"/>
      <c r="AK2803" s="22"/>
      <c r="AL2803" s="22"/>
      <c r="AM2803" s="22"/>
      <c r="AN2803" s="22"/>
      <c r="AO2803" s="22"/>
      <c r="AP2803" s="22"/>
      <c r="AQ2803" s="22"/>
      <c r="AR2803" s="22"/>
      <c r="AS2803" s="22"/>
      <c r="AT2803" s="22"/>
      <c r="AU2803" s="22"/>
      <c r="AV2803" s="22"/>
      <c r="AW2803" s="22"/>
      <c r="AX2803" s="22"/>
      <c r="AY2803" s="22"/>
      <c r="AZ2803" s="22"/>
      <c r="BA2803" s="22"/>
      <c r="BB2803" s="22"/>
      <c r="BC2803" s="22"/>
      <c r="BD2803" s="22"/>
      <c r="BE2803" s="24"/>
      <c r="BF2803" s="22"/>
      <c r="BG2803" s="22"/>
      <c r="BH2803" s="22"/>
      <c r="BI2803" s="22"/>
      <c r="BJ2803" s="22"/>
      <c r="BK2803" s="22"/>
      <c r="BL2803" s="22"/>
      <c r="BM2803" s="22"/>
      <c r="BN2803" s="22"/>
      <c r="BO2803" s="22"/>
      <c r="BP2803" s="22"/>
      <c r="BQ2803" s="22"/>
      <c r="BR2803" s="22"/>
      <c r="BS2803" s="22"/>
      <c r="BT2803" s="22"/>
      <c r="BU2803" s="22"/>
      <c r="BV2803" s="22"/>
      <c r="BW2803" s="22"/>
      <c r="BX2803" s="22"/>
      <c r="BY2803" s="22"/>
      <c r="BZ2803" s="22"/>
      <c r="CA2803" s="22"/>
      <c r="CB2803" s="22"/>
      <c r="CC2803" s="22"/>
      <c r="CD2803" s="22"/>
      <c r="CE2803" s="22"/>
      <c r="CF2803" s="22"/>
      <c r="CG2803" s="22"/>
      <c r="CH2803" s="22"/>
      <c r="CI2803" s="22"/>
      <c r="CJ2803" s="22"/>
      <c r="CK2803" s="24"/>
      <c r="CL2803" s="22"/>
      <c r="CM2803" s="22"/>
      <c r="CN2803" s="22"/>
      <c r="CO2803" s="22"/>
      <c r="CP2803" s="22"/>
      <c r="CQ2803" s="22"/>
      <c r="CR2803" s="22"/>
      <c r="CS2803" s="22"/>
      <c r="CT2803" s="22"/>
      <c r="CU2803" s="22"/>
      <c r="CV2803" s="22"/>
      <c r="CW2803" s="22"/>
      <c r="CX2803" s="22"/>
      <c r="CY2803" s="22"/>
      <c r="CZ2803" s="22"/>
      <c r="DA2803" s="22"/>
      <c r="DB2803" s="22"/>
      <c r="DC2803" s="22"/>
      <c r="DD2803" s="22"/>
      <c r="DE2803" s="22"/>
      <c r="DF2803" s="22"/>
      <c r="DG2803" s="22"/>
      <c r="DH2803" s="22"/>
      <c r="DI2803" s="22"/>
      <c r="DJ2803" s="22"/>
      <c r="DK2803" s="22"/>
      <c r="DL2803" s="22"/>
      <c r="DM2803" s="22"/>
      <c r="DN2803" s="22"/>
      <c r="DO2803" s="22"/>
      <c r="DP2803" s="22"/>
      <c r="DQ2803" s="24"/>
      <c r="DR2803" s="22"/>
      <c r="DS2803" s="22"/>
      <c r="DT2803" s="22"/>
      <c r="DU2803" s="22"/>
      <c r="DV2803" s="22"/>
      <c r="DW2803" s="22"/>
      <c r="DX2803" s="22"/>
      <c r="DY2803" s="22"/>
      <c r="DZ2803" s="22"/>
      <c r="EA2803" s="22"/>
      <c r="EB2803" s="22"/>
      <c r="EC2803" s="22"/>
      <c r="ED2803" s="22"/>
      <c r="EE2803" s="22"/>
      <c r="EF2803" s="22"/>
      <c r="EG2803" s="22"/>
      <c r="EH2803" s="22"/>
      <c r="EI2803" s="22"/>
      <c r="EJ2803" s="22"/>
      <c r="EK2803" s="22"/>
      <c r="EL2803" s="22"/>
      <c r="EM2803" s="22"/>
      <c r="EN2803" s="22"/>
      <c r="EO2803" s="22"/>
      <c r="EP2803" s="22"/>
      <c r="EQ2803" s="22"/>
      <c r="ER2803" s="22"/>
      <c r="ES2803" s="22"/>
      <c r="ET2803" s="22"/>
      <c r="EU2803" s="22"/>
      <c r="EV2803" s="22"/>
      <c r="EW2803" s="24"/>
      <c r="EX2803" s="22"/>
      <c r="EY2803" s="22"/>
      <c r="EZ2803" s="22"/>
      <c r="FA2803" s="22"/>
      <c r="FB2803" s="22"/>
      <c r="FC2803" s="22"/>
      <c r="FD2803" s="22"/>
      <c r="FE2803" s="22"/>
      <c r="FF2803" s="22"/>
      <c r="FG2803" s="22"/>
      <c r="FH2803" s="22"/>
      <c r="FI2803" s="22"/>
      <c r="FJ2803" s="22"/>
      <c r="FK2803" s="22"/>
      <c r="FL2803" s="22"/>
      <c r="FM2803" s="22"/>
      <c r="FN2803" s="22"/>
      <c r="FO2803" s="22"/>
      <c r="FP2803" s="22"/>
      <c r="FQ2803" s="22"/>
      <c r="FR2803" s="22"/>
      <c r="FS2803" s="22"/>
      <c r="FT2803" s="22"/>
      <c r="FU2803" s="22"/>
      <c r="FV2803" s="22"/>
      <c r="FW2803" s="22"/>
      <c r="FX2803" s="22"/>
      <c r="FY2803" s="22"/>
      <c r="FZ2803" s="22"/>
      <c r="GA2803" s="22"/>
      <c r="GB2803" s="22"/>
      <c r="GC2803" s="24"/>
      <c r="GD2803" s="22"/>
      <c r="GE2803" s="22"/>
      <c r="GF2803" s="22"/>
      <c r="GG2803" s="22"/>
      <c r="GH2803" s="22"/>
      <c r="GI2803" s="22"/>
      <c r="GJ2803" s="22"/>
      <c r="GK2803" s="22"/>
      <c r="GL2803" s="22"/>
      <c r="GM2803" s="22"/>
      <c r="GN2803" s="22"/>
      <c r="GO2803" s="22"/>
      <c r="GP2803" s="22"/>
      <c r="GQ2803" s="22"/>
      <c r="GR2803" s="22"/>
      <c r="GS2803" s="22"/>
      <c r="GT2803" s="22"/>
      <c r="GU2803" s="22"/>
      <c r="GV2803" s="22"/>
      <c r="GW2803" s="22"/>
      <c r="GX2803" s="22"/>
      <c r="GY2803" s="22"/>
      <c r="GZ2803" s="22"/>
      <c r="HA2803" s="22"/>
      <c r="HB2803" s="22"/>
      <c r="HC2803" s="22"/>
      <c r="HD2803" s="22"/>
      <c r="HE2803" s="22"/>
      <c r="HF2803" s="22"/>
      <c r="HG2803" s="22"/>
      <c r="HH2803" s="22"/>
      <c r="HI2803" s="24"/>
      <c r="HJ2803" s="22"/>
      <c r="HK2803" s="22"/>
      <c r="HL2803" s="22"/>
      <c r="HM2803" s="22"/>
      <c r="HN2803" s="22"/>
      <c r="HO2803" s="22"/>
      <c r="HP2803" s="22"/>
      <c r="HQ2803" s="22"/>
      <c r="HR2803" s="22"/>
      <c r="HS2803" s="22"/>
      <c r="HT2803" s="22"/>
      <c r="HU2803" s="22"/>
      <c r="HV2803" s="22"/>
      <c r="HW2803" s="22"/>
      <c r="HX2803" s="22"/>
      <c r="HY2803" s="22"/>
      <c r="HZ2803" s="22"/>
      <c r="IA2803" s="22"/>
      <c r="IB2803" s="22"/>
      <c r="IC2803" s="22"/>
      <c r="ID2803" s="22"/>
      <c r="IE2803" s="22"/>
      <c r="IF2803" s="22"/>
      <c r="IG2803" s="22"/>
      <c r="IH2803" s="22"/>
      <c r="II2803" s="22"/>
      <c r="IJ2803" s="22"/>
      <c r="IK2803" s="22"/>
      <c r="IL2803" s="22"/>
      <c r="IM2803" s="22"/>
      <c r="IN2803" s="22"/>
      <c r="IO2803" s="24"/>
      <c r="IP2803" s="22"/>
      <c r="IQ2803" s="22"/>
      <c r="IR2803" s="22"/>
      <c r="IS2803" s="22"/>
      <c r="IT2803" s="22"/>
      <c r="IU2803" s="22"/>
      <c r="IV2803" s="22"/>
      <c r="IW2803" s="22"/>
      <c r="IX2803" s="22"/>
      <c r="IY2803" s="22"/>
      <c r="IZ2803" s="22"/>
      <c r="JA2803" s="22"/>
      <c r="JB2803" s="22"/>
      <c r="JC2803" s="22"/>
      <c r="JD2803" s="22"/>
      <c r="JE2803" s="22"/>
      <c r="JF2803" s="22"/>
      <c r="JG2803" s="22"/>
      <c r="JH2803" s="22"/>
      <c r="JI2803" s="22"/>
      <c r="JJ2803" s="22"/>
      <c r="JK2803" s="22"/>
      <c r="JL2803" s="22"/>
      <c r="JM2803" s="22"/>
      <c r="JN2803" s="22"/>
      <c r="JO2803" s="22"/>
      <c r="JP2803" s="22"/>
      <c r="JQ2803" s="22"/>
      <c r="JR2803" s="22"/>
      <c r="JS2803" s="22"/>
      <c r="JT2803" s="22"/>
      <c r="JU2803" s="24"/>
      <c r="JV2803" s="22"/>
      <c r="JW2803" s="22"/>
      <c r="JX2803" s="22"/>
      <c r="JY2803" s="22"/>
      <c r="JZ2803" s="22"/>
      <c r="KA2803" s="22"/>
      <c r="KB2803" s="22"/>
      <c r="KC2803" s="22"/>
      <c r="KD2803" s="22"/>
      <c r="KE2803" s="22"/>
      <c r="KF2803" s="22"/>
      <c r="KG2803" s="22"/>
      <c r="KH2803" s="22"/>
      <c r="KI2803" s="22"/>
      <c r="KJ2803" s="22"/>
      <c r="KK2803" s="22"/>
      <c r="KL2803" s="22"/>
      <c r="KM2803" s="22"/>
      <c r="KN2803" s="22"/>
      <c r="KO2803" s="22"/>
      <c r="KP2803" s="22"/>
      <c r="KQ2803" s="22"/>
      <c r="KR2803" s="22"/>
      <c r="KS2803" s="22"/>
      <c r="KT2803" s="22"/>
      <c r="KU2803" s="22"/>
      <c r="KV2803" s="22"/>
      <c r="KW2803" s="22"/>
      <c r="KX2803" s="22"/>
      <c r="KY2803" s="22"/>
      <c r="KZ2803" s="22"/>
      <c r="LA2803" s="24"/>
      <c r="LB2803" s="22"/>
      <c r="LC2803" s="22"/>
      <c r="LD2803" s="22"/>
      <c r="LE2803" s="22"/>
      <c r="LF2803" s="22"/>
      <c r="LG2803" s="22"/>
      <c r="LH2803" s="22"/>
      <c r="LI2803" s="22"/>
      <c r="LJ2803" s="22"/>
      <c r="LK2803" s="22"/>
      <c r="LL2803" s="22"/>
      <c r="LM2803" s="22"/>
      <c r="LN2803" s="22"/>
      <c r="LO2803" s="22"/>
      <c r="LP2803" s="22"/>
      <c r="LQ2803" s="22"/>
      <c r="LR2803" s="22"/>
      <c r="LS2803" s="22"/>
      <c r="LT2803" s="22"/>
      <c r="LU2803" s="22"/>
      <c r="LV2803" s="22"/>
      <c r="LW2803" s="22"/>
      <c r="LX2803" s="22"/>
      <c r="LY2803" s="22"/>
      <c r="LZ2803" s="22"/>
      <c r="MA2803" s="22"/>
      <c r="MB2803" s="22"/>
      <c r="MC2803" s="22"/>
      <c r="MD2803" s="22"/>
      <c r="ME2803" s="22"/>
      <c r="MF2803" s="22"/>
      <c r="MG2803" s="24"/>
      <c r="MH2803" s="22"/>
      <c r="MI2803" s="22"/>
      <c r="MJ2803" s="22"/>
      <c r="MK2803" s="22"/>
      <c r="ML2803" s="22"/>
      <c r="MM2803" s="22"/>
      <c r="MN2803" s="22"/>
      <c r="MO2803" s="22"/>
      <c r="MP2803" s="22"/>
      <c r="MQ2803" s="22"/>
      <c r="MR2803" s="22"/>
      <c r="MS2803" s="22"/>
      <c r="MT2803" s="22"/>
      <c r="MU2803" s="22"/>
      <c r="MV2803" s="22"/>
      <c r="MW2803" s="22"/>
      <c r="MX2803" s="22"/>
      <c r="MY2803" s="22"/>
      <c r="MZ2803" s="22"/>
      <c r="NA2803" s="22"/>
      <c r="NB2803" s="22"/>
      <c r="NC2803" s="22"/>
      <c r="ND2803" s="22"/>
      <c r="NE2803" s="22"/>
      <c r="NF2803" s="22"/>
      <c r="NG2803" s="22"/>
      <c r="NH2803" s="22"/>
      <c r="NI2803" s="22"/>
      <c r="NJ2803" s="22"/>
      <c r="NK2803" s="22"/>
      <c r="NL2803" s="22"/>
      <c r="NM2803" s="24"/>
      <c r="NN2803" s="22"/>
      <c r="NO2803" s="22"/>
      <c r="NP2803" s="22"/>
      <c r="NQ2803" s="22"/>
      <c r="NR2803" s="22"/>
      <c r="NS2803" s="22"/>
      <c r="NT2803" s="22"/>
      <c r="NU2803" s="22"/>
      <c r="NV2803" s="22"/>
      <c r="NW2803" s="22"/>
      <c r="NX2803" s="22"/>
      <c r="NY2803" s="22"/>
      <c r="NZ2803" s="22"/>
      <c r="OA2803" s="22"/>
      <c r="OB2803" s="22"/>
      <c r="OC2803" s="22"/>
      <c r="OD2803" s="22"/>
      <c r="OE2803" s="22"/>
      <c r="OF2803" s="22"/>
      <c r="OG2803" s="22"/>
      <c r="OH2803" s="22"/>
      <c r="OI2803" s="22"/>
      <c r="OJ2803" s="22"/>
      <c r="OK2803" s="22"/>
      <c r="OL2803" s="22"/>
      <c r="OM2803" s="22"/>
      <c r="ON2803" s="22"/>
      <c r="OO2803" s="22"/>
      <c r="OP2803" s="22"/>
      <c r="OQ2803" s="22"/>
      <c r="OR2803" s="22"/>
    </row>
    <row r="2804" spans="1:408" ht="15" thickBot="1">
      <c r="A2804" s="1"/>
      <c r="B2804" s="12"/>
      <c r="C2804" s="12"/>
      <c r="D2804" s="22"/>
      <c r="E2804" s="54"/>
      <c r="F2804" s="54"/>
      <c r="G2804" s="54"/>
      <c r="H2804" s="55"/>
      <c r="I2804" s="22"/>
      <c r="J2804" s="56"/>
      <c r="K2804" s="81"/>
      <c r="L2804" s="57"/>
      <c r="M2804" s="57"/>
      <c r="N2804" s="55"/>
      <c r="O2804" s="58"/>
      <c r="P2804" s="58"/>
      <c r="Q2804" s="59"/>
      <c r="R2804" s="60"/>
      <c r="S2804" s="60"/>
      <c r="T2804" s="22"/>
      <c r="U2804" s="1"/>
      <c r="V2804" s="23"/>
      <c r="X2804" s="24"/>
      <c r="Y2804" s="24"/>
      <c r="Z2804" s="22"/>
      <c r="AA2804" s="22"/>
      <c r="AB2804" s="22"/>
      <c r="AC2804" s="22"/>
      <c r="AD2804" s="22"/>
      <c r="AE2804" s="22"/>
      <c r="AF2804" s="22"/>
      <c r="AG2804" s="22"/>
      <c r="AH2804" s="22"/>
      <c r="AI2804" s="22"/>
      <c r="AJ2804" s="22"/>
      <c r="AK2804" s="22"/>
      <c r="AL2804" s="22"/>
      <c r="AM2804" s="22"/>
      <c r="AN2804" s="22"/>
      <c r="AO2804" s="22"/>
      <c r="AP2804" s="22"/>
      <c r="AQ2804" s="22"/>
      <c r="AR2804" s="22"/>
      <c r="AS2804" s="22"/>
      <c r="AT2804" s="22"/>
      <c r="AU2804" s="22"/>
      <c r="AV2804" s="22"/>
      <c r="AW2804" s="22"/>
      <c r="AX2804" s="22"/>
      <c r="AY2804" s="22"/>
      <c r="AZ2804" s="22"/>
      <c r="BA2804" s="22"/>
      <c r="BB2804" s="22"/>
      <c r="BC2804" s="22"/>
      <c r="BD2804" s="22"/>
      <c r="BE2804" s="24"/>
      <c r="BF2804" s="22"/>
      <c r="BG2804" s="22"/>
      <c r="BH2804" s="22"/>
      <c r="BI2804" s="22"/>
      <c r="BJ2804" s="22"/>
      <c r="BK2804" s="22"/>
      <c r="BL2804" s="22"/>
      <c r="BM2804" s="22"/>
      <c r="BN2804" s="22"/>
      <c r="BO2804" s="22"/>
      <c r="BP2804" s="22"/>
      <c r="BQ2804" s="22"/>
      <c r="BR2804" s="22"/>
      <c r="BS2804" s="22"/>
      <c r="BT2804" s="22"/>
      <c r="BU2804" s="22"/>
      <c r="BV2804" s="22"/>
      <c r="BW2804" s="22"/>
      <c r="BX2804" s="22"/>
      <c r="BY2804" s="22"/>
      <c r="BZ2804" s="22"/>
      <c r="CA2804" s="22"/>
      <c r="CB2804" s="22"/>
      <c r="CC2804" s="22"/>
      <c r="CD2804" s="22"/>
      <c r="CE2804" s="22"/>
      <c r="CF2804" s="22"/>
      <c r="CG2804" s="22"/>
      <c r="CH2804" s="22"/>
      <c r="CI2804" s="22"/>
      <c r="CJ2804" s="22"/>
      <c r="CK2804" s="24"/>
      <c r="CL2804" s="22"/>
      <c r="CM2804" s="22"/>
      <c r="CN2804" s="22"/>
      <c r="CO2804" s="22"/>
      <c r="CP2804" s="22"/>
      <c r="CQ2804" s="22"/>
      <c r="CR2804" s="22"/>
      <c r="CS2804" s="22"/>
      <c r="CT2804" s="22"/>
      <c r="CU2804" s="22"/>
      <c r="CV2804" s="22"/>
      <c r="CW2804" s="22"/>
      <c r="CX2804" s="22"/>
      <c r="CY2804" s="22"/>
      <c r="CZ2804" s="22"/>
      <c r="DA2804" s="22"/>
      <c r="DB2804" s="22"/>
      <c r="DC2804" s="22"/>
      <c r="DD2804" s="22"/>
      <c r="DE2804" s="22"/>
      <c r="DF2804" s="22"/>
      <c r="DG2804" s="22"/>
      <c r="DH2804" s="22"/>
      <c r="DI2804" s="22"/>
      <c r="DJ2804" s="22"/>
      <c r="DK2804" s="22"/>
      <c r="DL2804" s="22"/>
      <c r="DM2804" s="22"/>
      <c r="DN2804" s="22"/>
      <c r="DO2804" s="22"/>
      <c r="DP2804" s="22"/>
      <c r="DQ2804" s="24"/>
      <c r="DR2804" s="22"/>
      <c r="DS2804" s="22"/>
      <c r="DT2804" s="22"/>
      <c r="DU2804" s="22"/>
      <c r="DV2804" s="22"/>
      <c r="DW2804" s="22"/>
      <c r="DX2804" s="22"/>
      <c r="DY2804" s="22"/>
      <c r="DZ2804" s="22"/>
      <c r="EA2804" s="22"/>
      <c r="EB2804" s="22"/>
      <c r="EC2804" s="22"/>
      <c r="ED2804" s="22"/>
      <c r="EE2804" s="22"/>
      <c r="EF2804" s="22"/>
      <c r="EG2804" s="22"/>
      <c r="EH2804" s="22"/>
      <c r="EI2804" s="22"/>
      <c r="EJ2804" s="22"/>
      <c r="EK2804" s="22"/>
      <c r="EL2804" s="22"/>
      <c r="EM2804" s="22"/>
      <c r="EN2804" s="22"/>
      <c r="EO2804" s="22"/>
      <c r="EP2804" s="22"/>
      <c r="EQ2804" s="22"/>
      <c r="ER2804" s="22"/>
      <c r="ES2804" s="22"/>
      <c r="ET2804" s="22"/>
      <c r="EU2804" s="22"/>
      <c r="EV2804" s="22"/>
      <c r="EW2804" s="24"/>
      <c r="EX2804" s="22"/>
      <c r="EY2804" s="22"/>
      <c r="EZ2804" s="22"/>
      <c r="FA2804" s="22"/>
      <c r="FB2804" s="22"/>
      <c r="FC2804" s="22"/>
      <c r="FD2804" s="22"/>
      <c r="FE2804" s="22"/>
      <c r="FF2804" s="22"/>
      <c r="FG2804" s="22"/>
      <c r="FH2804" s="22"/>
      <c r="FI2804" s="22"/>
      <c r="FJ2804" s="22"/>
      <c r="FK2804" s="22"/>
      <c r="FL2804" s="22"/>
      <c r="FM2804" s="22"/>
      <c r="FN2804" s="22"/>
      <c r="FO2804" s="22"/>
      <c r="FP2804" s="22"/>
      <c r="FQ2804" s="22"/>
      <c r="FR2804" s="22"/>
      <c r="FS2804" s="22"/>
      <c r="FT2804" s="22"/>
      <c r="FU2804" s="22"/>
      <c r="FV2804" s="22"/>
      <c r="FW2804" s="22"/>
      <c r="FX2804" s="22"/>
      <c r="FY2804" s="22"/>
      <c r="FZ2804" s="22"/>
      <c r="GA2804" s="22"/>
      <c r="GB2804" s="22"/>
      <c r="GC2804" s="24"/>
      <c r="GD2804" s="22"/>
      <c r="GE2804" s="22"/>
      <c r="GF2804" s="22"/>
      <c r="GG2804" s="22"/>
      <c r="GH2804" s="22"/>
      <c r="GI2804" s="22"/>
      <c r="GJ2804" s="22"/>
      <c r="GK2804" s="22"/>
      <c r="GL2804" s="22"/>
      <c r="GM2804" s="22"/>
      <c r="GN2804" s="22"/>
      <c r="GO2804" s="22"/>
      <c r="GP2804" s="22"/>
      <c r="GQ2804" s="22"/>
      <c r="GR2804" s="22"/>
      <c r="GS2804" s="22"/>
      <c r="GT2804" s="22"/>
      <c r="GU2804" s="22"/>
      <c r="GV2804" s="22"/>
      <c r="GW2804" s="22"/>
      <c r="GX2804" s="22"/>
      <c r="GY2804" s="22"/>
      <c r="GZ2804" s="22"/>
      <c r="HA2804" s="22"/>
      <c r="HB2804" s="22"/>
      <c r="HC2804" s="22"/>
      <c r="HD2804" s="22"/>
      <c r="HE2804" s="22"/>
      <c r="HF2804" s="22"/>
      <c r="HG2804" s="22"/>
      <c r="HH2804" s="22"/>
      <c r="HI2804" s="24"/>
      <c r="HJ2804" s="22"/>
      <c r="HK2804" s="22"/>
      <c r="HL2804" s="22"/>
      <c r="HM2804" s="22"/>
      <c r="HN2804" s="22"/>
      <c r="HO2804" s="22"/>
      <c r="HP2804" s="22"/>
      <c r="HQ2804" s="22"/>
      <c r="HR2804" s="22"/>
      <c r="HS2804" s="22"/>
      <c r="HT2804" s="22"/>
      <c r="HU2804" s="22"/>
      <c r="HV2804" s="22"/>
      <c r="HW2804" s="22"/>
      <c r="HX2804" s="22"/>
      <c r="HY2804" s="22"/>
      <c r="HZ2804" s="22"/>
      <c r="IA2804" s="22"/>
      <c r="IB2804" s="22"/>
      <c r="IC2804" s="22"/>
      <c r="ID2804" s="22"/>
      <c r="IE2804" s="22"/>
      <c r="IF2804" s="22"/>
      <c r="IG2804" s="22"/>
      <c r="IH2804" s="22"/>
      <c r="II2804" s="22"/>
      <c r="IJ2804" s="22"/>
      <c r="IK2804" s="22"/>
      <c r="IL2804" s="22"/>
      <c r="IM2804" s="22"/>
      <c r="IN2804" s="22"/>
      <c r="IO2804" s="24"/>
      <c r="IP2804" s="22"/>
      <c r="IQ2804" s="22"/>
      <c r="IR2804" s="22"/>
      <c r="IS2804" s="22"/>
      <c r="IT2804" s="22"/>
      <c r="IU2804" s="22"/>
      <c r="IV2804" s="22"/>
      <c r="IW2804" s="22"/>
      <c r="IX2804" s="22"/>
      <c r="IY2804" s="22"/>
      <c r="IZ2804" s="22"/>
      <c r="JA2804" s="22"/>
      <c r="JB2804" s="22"/>
      <c r="JC2804" s="22"/>
      <c r="JD2804" s="22"/>
      <c r="JE2804" s="22"/>
      <c r="JF2804" s="22"/>
      <c r="JG2804" s="22"/>
      <c r="JH2804" s="22"/>
      <c r="JI2804" s="22"/>
      <c r="JJ2804" s="22"/>
      <c r="JK2804" s="22"/>
      <c r="JL2804" s="22"/>
      <c r="JM2804" s="22"/>
      <c r="JN2804" s="22"/>
      <c r="JO2804" s="22"/>
      <c r="JP2804" s="22"/>
      <c r="JQ2804" s="22"/>
      <c r="JR2804" s="22"/>
      <c r="JS2804" s="22"/>
      <c r="JT2804" s="22"/>
      <c r="JU2804" s="24"/>
      <c r="JV2804" s="22"/>
      <c r="JW2804" s="22"/>
      <c r="JX2804" s="22"/>
      <c r="JY2804" s="22"/>
      <c r="JZ2804" s="22"/>
      <c r="KA2804" s="22"/>
      <c r="KB2804" s="22"/>
      <c r="KC2804" s="22"/>
      <c r="KD2804" s="22"/>
      <c r="KE2804" s="22"/>
      <c r="KF2804" s="22"/>
      <c r="KG2804" s="22"/>
      <c r="KH2804" s="22"/>
      <c r="KI2804" s="22"/>
      <c r="KJ2804" s="22"/>
      <c r="KK2804" s="22"/>
      <c r="KL2804" s="22"/>
      <c r="KM2804" s="22"/>
      <c r="KN2804" s="22"/>
      <c r="KO2804" s="22"/>
      <c r="KP2804" s="22"/>
      <c r="KQ2804" s="22"/>
      <c r="KR2804" s="22"/>
      <c r="KS2804" s="22"/>
      <c r="KT2804" s="22"/>
      <c r="KU2804" s="22"/>
      <c r="KV2804" s="22"/>
      <c r="KW2804" s="22"/>
      <c r="KX2804" s="22"/>
      <c r="KY2804" s="22"/>
      <c r="KZ2804" s="22"/>
      <c r="LA2804" s="24"/>
      <c r="LB2804" s="22"/>
      <c r="LC2804" s="22"/>
      <c r="LD2804" s="22"/>
      <c r="LE2804" s="22"/>
      <c r="LF2804" s="22"/>
      <c r="LG2804" s="22"/>
      <c r="LH2804" s="22"/>
      <c r="LI2804" s="22"/>
      <c r="LJ2804" s="22"/>
      <c r="LK2804" s="22"/>
      <c r="LL2804" s="22"/>
      <c r="LM2804" s="22"/>
      <c r="LN2804" s="22"/>
      <c r="LO2804" s="22"/>
      <c r="LP2804" s="22"/>
      <c r="LQ2804" s="22"/>
      <c r="LR2804" s="22"/>
      <c r="LS2804" s="22"/>
      <c r="LT2804" s="22"/>
      <c r="LU2804" s="22"/>
      <c r="LV2804" s="22"/>
      <c r="LW2804" s="22"/>
      <c r="LX2804" s="22"/>
      <c r="LY2804" s="22"/>
      <c r="LZ2804" s="22"/>
      <c r="MA2804" s="22"/>
      <c r="MB2804" s="22"/>
      <c r="MC2804" s="22"/>
      <c r="MD2804" s="22"/>
      <c r="ME2804" s="22"/>
      <c r="MF2804" s="22"/>
      <c r="MG2804" s="24"/>
      <c r="MH2804" s="22"/>
      <c r="MI2804" s="22"/>
      <c r="MJ2804" s="22"/>
      <c r="MK2804" s="22"/>
      <c r="ML2804" s="22"/>
      <c r="MM2804" s="22"/>
      <c r="MN2804" s="22"/>
      <c r="MO2804" s="22"/>
      <c r="MP2804" s="22"/>
      <c r="MQ2804" s="22"/>
      <c r="MR2804" s="22"/>
      <c r="MS2804" s="22"/>
      <c r="MT2804" s="22"/>
      <c r="MU2804" s="22"/>
      <c r="MV2804" s="22"/>
      <c r="MW2804" s="22"/>
      <c r="MX2804" s="22"/>
      <c r="MY2804" s="22"/>
      <c r="MZ2804" s="22"/>
      <c r="NA2804" s="22"/>
      <c r="NB2804" s="22"/>
      <c r="NC2804" s="22"/>
      <c r="ND2804" s="22"/>
      <c r="NE2804" s="22"/>
      <c r="NF2804" s="22"/>
      <c r="NG2804" s="22"/>
      <c r="NH2804" s="22"/>
      <c r="NI2804" s="22"/>
      <c r="NJ2804" s="22"/>
      <c r="NK2804" s="22"/>
      <c r="NL2804" s="22"/>
      <c r="NM2804" s="24"/>
      <c r="NN2804" s="22"/>
      <c r="NO2804" s="22"/>
      <c r="NP2804" s="22"/>
      <c r="NQ2804" s="22"/>
      <c r="NR2804" s="22"/>
      <c r="NS2804" s="22"/>
      <c r="NT2804" s="22"/>
      <c r="NU2804" s="22"/>
      <c r="NV2804" s="22"/>
      <c r="NW2804" s="22"/>
      <c r="NX2804" s="22"/>
      <c r="NY2804" s="22"/>
      <c r="NZ2804" s="22"/>
      <c r="OA2804" s="22"/>
      <c r="OB2804" s="22"/>
      <c r="OC2804" s="22"/>
      <c r="OD2804" s="22"/>
      <c r="OE2804" s="22"/>
      <c r="OF2804" s="22"/>
      <c r="OG2804" s="22"/>
      <c r="OH2804" s="22"/>
      <c r="OI2804" s="22"/>
      <c r="OJ2804" s="22"/>
      <c r="OK2804" s="22"/>
      <c r="OL2804" s="22"/>
      <c r="OM2804" s="22"/>
      <c r="ON2804" s="22"/>
      <c r="OO2804" s="22"/>
      <c r="OP2804" s="22"/>
      <c r="OQ2804" s="22"/>
      <c r="OR2804" s="22"/>
    </row>
    <row r="2805" spans="1:408" ht="15" thickBot="1">
      <c r="A2805" s="1"/>
      <c r="B2805" s="12"/>
      <c r="C2805" s="12"/>
      <c r="D2805" s="22"/>
      <c r="E2805" s="54"/>
      <c r="F2805" s="54"/>
      <c r="G2805" s="54"/>
      <c r="H2805" s="55"/>
      <c r="I2805" s="22"/>
      <c r="J2805" s="56"/>
      <c r="K2805" s="80"/>
      <c r="L2805" s="57"/>
      <c r="M2805" s="57"/>
      <c r="N2805" s="55"/>
      <c r="O2805" s="58"/>
      <c r="P2805" s="58"/>
      <c r="Q2805" s="59"/>
      <c r="R2805" s="60"/>
      <c r="S2805" s="60"/>
      <c r="T2805" s="22"/>
      <c r="U2805" s="1"/>
      <c r="V2805" s="23"/>
      <c r="X2805" s="24"/>
      <c r="Y2805" s="24"/>
      <c r="Z2805" s="22"/>
      <c r="AA2805" s="22"/>
      <c r="AB2805" s="22"/>
      <c r="AC2805" s="22"/>
      <c r="AD2805" s="22"/>
      <c r="AE2805" s="22"/>
      <c r="AF2805" s="22"/>
      <c r="AG2805" s="22"/>
      <c r="AH2805" s="22"/>
      <c r="AI2805" s="22"/>
      <c r="AJ2805" s="22"/>
      <c r="AK2805" s="22"/>
      <c r="AL2805" s="22"/>
      <c r="AM2805" s="22"/>
      <c r="AN2805" s="22"/>
      <c r="AO2805" s="22"/>
      <c r="AP2805" s="22"/>
      <c r="AQ2805" s="22"/>
      <c r="AR2805" s="22"/>
      <c r="AS2805" s="22"/>
      <c r="AT2805" s="22"/>
      <c r="AU2805" s="22"/>
      <c r="AV2805" s="22"/>
      <c r="AW2805" s="22"/>
      <c r="AX2805" s="22"/>
      <c r="AY2805" s="22"/>
      <c r="AZ2805" s="22"/>
      <c r="BA2805" s="22"/>
      <c r="BB2805" s="22"/>
      <c r="BC2805" s="22"/>
      <c r="BD2805" s="22"/>
      <c r="BE2805" s="24"/>
      <c r="BF2805" s="22"/>
      <c r="BG2805" s="22"/>
      <c r="BH2805" s="22"/>
      <c r="BI2805" s="22"/>
      <c r="BJ2805" s="22"/>
      <c r="BK2805" s="22"/>
      <c r="BL2805" s="22"/>
      <c r="BM2805" s="22"/>
      <c r="BN2805" s="22"/>
      <c r="BO2805" s="22"/>
      <c r="BP2805" s="22"/>
      <c r="BQ2805" s="22"/>
      <c r="BR2805" s="22"/>
      <c r="BS2805" s="22"/>
      <c r="BT2805" s="22"/>
      <c r="BU2805" s="22"/>
      <c r="BV2805" s="22"/>
      <c r="BW2805" s="22"/>
      <c r="BX2805" s="22"/>
      <c r="BY2805" s="22"/>
      <c r="BZ2805" s="22"/>
      <c r="CA2805" s="22"/>
      <c r="CB2805" s="22"/>
      <c r="CC2805" s="22"/>
      <c r="CD2805" s="22"/>
      <c r="CE2805" s="22"/>
      <c r="CF2805" s="22"/>
      <c r="CG2805" s="22"/>
      <c r="CH2805" s="22"/>
      <c r="CI2805" s="22"/>
      <c r="CJ2805" s="22"/>
      <c r="CK2805" s="24"/>
      <c r="CL2805" s="22"/>
      <c r="CM2805" s="22"/>
      <c r="CN2805" s="22"/>
      <c r="CO2805" s="22"/>
      <c r="CP2805" s="22"/>
      <c r="CQ2805" s="22"/>
      <c r="CR2805" s="22"/>
      <c r="CS2805" s="22"/>
      <c r="CT2805" s="22"/>
      <c r="CU2805" s="22"/>
      <c r="CV2805" s="22"/>
      <c r="CW2805" s="22"/>
      <c r="CX2805" s="22"/>
      <c r="CY2805" s="22"/>
      <c r="CZ2805" s="22"/>
      <c r="DA2805" s="22"/>
      <c r="DB2805" s="22"/>
      <c r="DC2805" s="22"/>
      <c r="DD2805" s="22"/>
      <c r="DE2805" s="22"/>
      <c r="DF2805" s="22"/>
      <c r="DG2805" s="22"/>
      <c r="DH2805" s="22"/>
      <c r="DI2805" s="22"/>
      <c r="DJ2805" s="22"/>
      <c r="DK2805" s="22"/>
      <c r="DL2805" s="22"/>
      <c r="DM2805" s="22"/>
      <c r="DN2805" s="22"/>
      <c r="DO2805" s="22"/>
      <c r="DP2805" s="22"/>
      <c r="DQ2805" s="24"/>
      <c r="DR2805" s="22"/>
      <c r="DS2805" s="22"/>
      <c r="DT2805" s="22"/>
      <c r="DU2805" s="22"/>
      <c r="DV2805" s="22"/>
      <c r="DW2805" s="22"/>
      <c r="DX2805" s="22"/>
      <c r="DY2805" s="22"/>
      <c r="DZ2805" s="22"/>
      <c r="EA2805" s="22"/>
      <c r="EB2805" s="22"/>
      <c r="EC2805" s="22"/>
      <c r="ED2805" s="22"/>
      <c r="EE2805" s="22"/>
      <c r="EF2805" s="22"/>
      <c r="EG2805" s="22"/>
      <c r="EH2805" s="22"/>
      <c r="EI2805" s="22"/>
      <c r="EJ2805" s="22"/>
      <c r="EK2805" s="22"/>
      <c r="EL2805" s="22"/>
      <c r="EM2805" s="22"/>
      <c r="EN2805" s="22"/>
      <c r="EO2805" s="22"/>
      <c r="EP2805" s="22"/>
      <c r="EQ2805" s="22"/>
      <c r="ER2805" s="22"/>
      <c r="ES2805" s="22"/>
      <c r="ET2805" s="22"/>
      <c r="EU2805" s="22"/>
      <c r="EV2805" s="22"/>
      <c r="EW2805" s="24"/>
      <c r="EX2805" s="22"/>
      <c r="EY2805" s="22"/>
      <c r="EZ2805" s="22"/>
      <c r="FA2805" s="22"/>
      <c r="FB2805" s="22"/>
      <c r="FC2805" s="22"/>
      <c r="FD2805" s="22"/>
      <c r="FE2805" s="22"/>
      <c r="FF2805" s="22"/>
      <c r="FG2805" s="22"/>
      <c r="FH2805" s="22"/>
      <c r="FI2805" s="22"/>
      <c r="FJ2805" s="22"/>
      <c r="FK2805" s="22"/>
      <c r="FL2805" s="22"/>
      <c r="FM2805" s="22"/>
      <c r="FN2805" s="22"/>
      <c r="FO2805" s="22"/>
      <c r="FP2805" s="22"/>
      <c r="FQ2805" s="22"/>
      <c r="FR2805" s="22"/>
      <c r="FS2805" s="22"/>
      <c r="FT2805" s="22"/>
      <c r="FU2805" s="22"/>
      <c r="FV2805" s="22"/>
      <c r="FW2805" s="22"/>
      <c r="FX2805" s="22"/>
      <c r="FY2805" s="22"/>
      <c r="FZ2805" s="22"/>
      <c r="GA2805" s="22"/>
      <c r="GB2805" s="22"/>
      <c r="GC2805" s="24"/>
      <c r="GD2805" s="22"/>
      <c r="GE2805" s="22"/>
      <c r="GF2805" s="22"/>
      <c r="GG2805" s="22"/>
      <c r="GH2805" s="22"/>
      <c r="GI2805" s="22"/>
      <c r="GJ2805" s="22"/>
      <c r="GK2805" s="22"/>
      <c r="GL2805" s="22"/>
      <c r="GM2805" s="22"/>
      <c r="GN2805" s="22"/>
      <c r="GO2805" s="22"/>
      <c r="GP2805" s="22"/>
      <c r="GQ2805" s="22"/>
      <c r="GR2805" s="22"/>
      <c r="GS2805" s="22"/>
      <c r="GT2805" s="22"/>
      <c r="GU2805" s="22"/>
      <c r="GV2805" s="22"/>
      <c r="GW2805" s="22"/>
      <c r="GX2805" s="22"/>
      <c r="GY2805" s="22"/>
      <c r="GZ2805" s="22"/>
      <c r="HA2805" s="22"/>
      <c r="HB2805" s="22"/>
      <c r="HC2805" s="22"/>
      <c r="HD2805" s="22"/>
      <c r="HE2805" s="22"/>
      <c r="HF2805" s="22"/>
      <c r="HG2805" s="22"/>
      <c r="HH2805" s="22"/>
      <c r="HI2805" s="24"/>
      <c r="HJ2805" s="22"/>
      <c r="HK2805" s="22"/>
      <c r="HL2805" s="22"/>
      <c r="HM2805" s="22"/>
      <c r="HN2805" s="22"/>
      <c r="HO2805" s="22"/>
      <c r="HP2805" s="22"/>
      <c r="HQ2805" s="22"/>
      <c r="HR2805" s="22"/>
      <c r="HS2805" s="22"/>
      <c r="HT2805" s="22"/>
      <c r="HU2805" s="22"/>
      <c r="HV2805" s="22"/>
      <c r="HW2805" s="22"/>
      <c r="HX2805" s="22"/>
      <c r="HY2805" s="22"/>
      <c r="HZ2805" s="22"/>
      <c r="IA2805" s="22"/>
      <c r="IB2805" s="22"/>
      <c r="IC2805" s="22"/>
      <c r="ID2805" s="22"/>
      <c r="IE2805" s="22"/>
      <c r="IF2805" s="22"/>
      <c r="IG2805" s="22"/>
      <c r="IH2805" s="22"/>
      <c r="II2805" s="22"/>
      <c r="IJ2805" s="22"/>
      <c r="IK2805" s="22"/>
      <c r="IL2805" s="22"/>
      <c r="IM2805" s="22"/>
      <c r="IN2805" s="22"/>
      <c r="IO2805" s="24"/>
      <c r="IP2805" s="22"/>
      <c r="IQ2805" s="22"/>
      <c r="IR2805" s="22"/>
      <c r="IS2805" s="22"/>
      <c r="IT2805" s="22"/>
      <c r="IU2805" s="22"/>
      <c r="IV2805" s="22"/>
      <c r="IW2805" s="22"/>
      <c r="IX2805" s="22"/>
      <c r="IY2805" s="22"/>
      <c r="IZ2805" s="22"/>
      <c r="JA2805" s="22"/>
      <c r="JB2805" s="22"/>
      <c r="JC2805" s="22"/>
      <c r="JD2805" s="22"/>
      <c r="JE2805" s="22"/>
      <c r="JF2805" s="22"/>
      <c r="JG2805" s="22"/>
      <c r="JH2805" s="22"/>
      <c r="JI2805" s="22"/>
      <c r="JJ2805" s="22"/>
      <c r="JK2805" s="22"/>
      <c r="JL2805" s="22"/>
      <c r="JM2805" s="22"/>
      <c r="JN2805" s="22"/>
      <c r="JO2805" s="22"/>
      <c r="JP2805" s="22"/>
      <c r="JQ2805" s="22"/>
      <c r="JR2805" s="22"/>
      <c r="JS2805" s="22"/>
      <c r="JT2805" s="22"/>
      <c r="JU2805" s="24"/>
      <c r="JV2805" s="22"/>
      <c r="JW2805" s="22"/>
      <c r="JX2805" s="22"/>
      <c r="JY2805" s="22"/>
      <c r="JZ2805" s="22"/>
      <c r="KA2805" s="22"/>
      <c r="KB2805" s="22"/>
      <c r="KC2805" s="22"/>
      <c r="KD2805" s="22"/>
      <c r="KE2805" s="22"/>
      <c r="KF2805" s="22"/>
      <c r="KG2805" s="22"/>
      <c r="KH2805" s="22"/>
      <c r="KI2805" s="22"/>
      <c r="KJ2805" s="22"/>
      <c r="KK2805" s="22"/>
      <c r="KL2805" s="22"/>
      <c r="KM2805" s="22"/>
      <c r="KN2805" s="22"/>
      <c r="KO2805" s="22"/>
      <c r="KP2805" s="22"/>
      <c r="KQ2805" s="22"/>
      <c r="KR2805" s="22"/>
      <c r="KS2805" s="22"/>
      <c r="KT2805" s="22"/>
      <c r="KU2805" s="22"/>
      <c r="KV2805" s="22"/>
      <c r="KW2805" s="22"/>
      <c r="KX2805" s="22"/>
      <c r="KY2805" s="22"/>
      <c r="KZ2805" s="22"/>
      <c r="LA2805" s="24"/>
      <c r="LB2805" s="22"/>
      <c r="LC2805" s="22"/>
      <c r="LD2805" s="22"/>
      <c r="LE2805" s="22"/>
      <c r="LF2805" s="22"/>
      <c r="LG2805" s="22"/>
      <c r="LH2805" s="22"/>
      <c r="LI2805" s="22"/>
      <c r="LJ2805" s="22"/>
      <c r="LK2805" s="22"/>
      <c r="LL2805" s="22"/>
      <c r="LM2805" s="22"/>
      <c r="LN2805" s="22"/>
      <c r="LO2805" s="22"/>
      <c r="LP2805" s="22"/>
      <c r="LQ2805" s="22"/>
      <c r="LR2805" s="22"/>
      <c r="LS2805" s="22"/>
      <c r="LT2805" s="22"/>
      <c r="LU2805" s="22"/>
      <c r="LV2805" s="22"/>
      <c r="LW2805" s="22"/>
      <c r="LX2805" s="22"/>
      <c r="LY2805" s="22"/>
      <c r="LZ2805" s="22"/>
      <c r="MA2805" s="22"/>
      <c r="MB2805" s="22"/>
      <c r="MC2805" s="22"/>
      <c r="MD2805" s="22"/>
      <c r="ME2805" s="22"/>
      <c r="MF2805" s="22"/>
      <c r="MG2805" s="24"/>
      <c r="MH2805" s="22"/>
      <c r="MI2805" s="22"/>
      <c r="MJ2805" s="22"/>
      <c r="MK2805" s="22"/>
      <c r="ML2805" s="22"/>
      <c r="MM2805" s="22"/>
      <c r="MN2805" s="22"/>
      <c r="MO2805" s="22"/>
      <c r="MP2805" s="22"/>
      <c r="MQ2805" s="22"/>
      <c r="MR2805" s="22"/>
      <c r="MS2805" s="22"/>
      <c r="MT2805" s="22"/>
      <c r="MU2805" s="22"/>
      <c r="MV2805" s="22"/>
      <c r="MW2805" s="22"/>
      <c r="MX2805" s="22"/>
      <c r="MY2805" s="22"/>
      <c r="MZ2805" s="22"/>
      <c r="NA2805" s="22"/>
      <c r="NB2805" s="22"/>
      <c r="NC2805" s="22"/>
      <c r="ND2805" s="22"/>
      <c r="NE2805" s="22"/>
      <c r="NF2805" s="22"/>
      <c r="NG2805" s="22"/>
      <c r="NH2805" s="22"/>
      <c r="NI2805" s="22"/>
      <c r="NJ2805" s="22"/>
      <c r="NK2805" s="22"/>
      <c r="NL2805" s="22"/>
      <c r="NM2805" s="24"/>
      <c r="NN2805" s="22"/>
      <c r="NO2805" s="22"/>
      <c r="NP2805" s="22"/>
      <c r="NQ2805" s="22"/>
      <c r="NR2805" s="22"/>
      <c r="NS2805" s="22"/>
      <c r="NT2805" s="22"/>
      <c r="NU2805" s="22"/>
      <c r="NV2805" s="22"/>
      <c r="NW2805" s="22"/>
      <c r="NX2805" s="22"/>
      <c r="NY2805" s="22"/>
      <c r="NZ2805" s="22"/>
      <c r="OA2805" s="22"/>
      <c r="OB2805" s="22"/>
      <c r="OC2805" s="22"/>
      <c r="OD2805" s="22"/>
      <c r="OE2805" s="22"/>
      <c r="OF2805" s="22"/>
      <c r="OG2805" s="22"/>
      <c r="OH2805" s="22"/>
      <c r="OI2805" s="22"/>
      <c r="OJ2805" s="22"/>
      <c r="OK2805" s="22"/>
      <c r="OL2805" s="22"/>
      <c r="OM2805" s="22"/>
      <c r="ON2805" s="22"/>
      <c r="OO2805" s="22"/>
      <c r="OP2805" s="22"/>
      <c r="OQ2805" s="22"/>
      <c r="OR2805" s="22"/>
    </row>
    <row r="2806" spans="1:408" ht="15" thickBot="1">
      <c r="A2806" s="1"/>
      <c r="B2806" s="12"/>
      <c r="C2806" s="12"/>
      <c r="D2806" s="22"/>
      <c r="E2806" s="54"/>
      <c r="F2806" s="54"/>
      <c r="G2806" s="54"/>
      <c r="H2806" s="55"/>
      <c r="I2806" s="22"/>
      <c r="J2806" s="56"/>
      <c r="K2806" s="81"/>
      <c r="L2806" s="57"/>
      <c r="M2806" s="57"/>
      <c r="N2806" s="55"/>
      <c r="O2806" s="58"/>
      <c r="P2806" s="58"/>
      <c r="Q2806" s="59"/>
      <c r="R2806" s="60"/>
      <c r="S2806" s="60"/>
      <c r="T2806" s="22"/>
      <c r="U2806" s="1"/>
      <c r="V2806" s="23"/>
      <c r="X2806" s="24"/>
      <c r="Y2806" s="24"/>
      <c r="Z2806" s="22"/>
      <c r="AA2806" s="22"/>
      <c r="AB2806" s="22"/>
      <c r="AC2806" s="22"/>
      <c r="AD2806" s="22"/>
      <c r="AE2806" s="22"/>
      <c r="AF2806" s="22"/>
      <c r="AG2806" s="22"/>
      <c r="AH2806" s="22"/>
      <c r="AI2806" s="22"/>
      <c r="AJ2806" s="22"/>
      <c r="AK2806" s="22"/>
      <c r="AL2806" s="22"/>
      <c r="AM2806" s="22"/>
      <c r="AN2806" s="22"/>
      <c r="AO2806" s="22"/>
      <c r="AP2806" s="22"/>
      <c r="AQ2806" s="22"/>
      <c r="AR2806" s="22"/>
      <c r="AS2806" s="22"/>
      <c r="AT2806" s="22"/>
      <c r="AU2806" s="22"/>
      <c r="AV2806" s="22"/>
      <c r="AW2806" s="22"/>
      <c r="AX2806" s="22"/>
      <c r="AY2806" s="22"/>
      <c r="AZ2806" s="22"/>
      <c r="BA2806" s="22"/>
      <c r="BB2806" s="22"/>
      <c r="BC2806" s="22"/>
      <c r="BD2806" s="22"/>
      <c r="BE2806" s="24"/>
      <c r="BF2806" s="22"/>
      <c r="BG2806" s="22"/>
      <c r="BH2806" s="22"/>
      <c r="BI2806" s="22"/>
      <c r="BJ2806" s="22"/>
      <c r="BK2806" s="22"/>
      <c r="BL2806" s="22"/>
      <c r="BM2806" s="22"/>
      <c r="BN2806" s="22"/>
      <c r="BO2806" s="22"/>
      <c r="BP2806" s="22"/>
      <c r="BQ2806" s="22"/>
      <c r="BR2806" s="22"/>
      <c r="BS2806" s="22"/>
      <c r="BT2806" s="22"/>
      <c r="BU2806" s="22"/>
      <c r="BV2806" s="22"/>
      <c r="BW2806" s="22"/>
      <c r="BX2806" s="22"/>
      <c r="BY2806" s="22"/>
      <c r="BZ2806" s="22"/>
      <c r="CA2806" s="22"/>
      <c r="CB2806" s="22"/>
      <c r="CC2806" s="22"/>
      <c r="CD2806" s="22"/>
      <c r="CE2806" s="22"/>
      <c r="CF2806" s="22"/>
      <c r="CG2806" s="22"/>
      <c r="CH2806" s="22"/>
      <c r="CI2806" s="22"/>
      <c r="CJ2806" s="22"/>
      <c r="CK2806" s="24"/>
      <c r="CL2806" s="22"/>
      <c r="CM2806" s="22"/>
      <c r="CN2806" s="22"/>
      <c r="CO2806" s="22"/>
      <c r="CP2806" s="22"/>
      <c r="CQ2806" s="22"/>
      <c r="CR2806" s="22"/>
      <c r="CS2806" s="22"/>
      <c r="CT2806" s="22"/>
      <c r="CU2806" s="22"/>
      <c r="CV2806" s="22"/>
      <c r="CW2806" s="22"/>
      <c r="CX2806" s="22"/>
      <c r="CY2806" s="22"/>
      <c r="CZ2806" s="22"/>
      <c r="DA2806" s="22"/>
      <c r="DB2806" s="22"/>
      <c r="DC2806" s="22"/>
      <c r="DD2806" s="22"/>
      <c r="DE2806" s="22"/>
      <c r="DF2806" s="22"/>
      <c r="DG2806" s="22"/>
      <c r="DH2806" s="22"/>
      <c r="DI2806" s="22"/>
      <c r="DJ2806" s="22"/>
      <c r="DK2806" s="22"/>
      <c r="DL2806" s="22"/>
      <c r="DM2806" s="22"/>
      <c r="DN2806" s="22"/>
      <c r="DO2806" s="22"/>
      <c r="DP2806" s="22"/>
      <c r="DQ2806" s="24"/>
      <c r="DR2806" s="22"/>
      <c r="DS2806" s="22"/>
      <c r="DT2806" s="22"/>
      <c r="DU2806" s="22"/>
      <c r="DV2806" s="22"/>
      <c r="DW2806" s="22"/>
      <c r="DX2806" s="22"/>
      <c r="DY2806" s="22"/>
      <c r="DZ2806" s="22"/>
      <c r="EA2806" s="22"/>
      <c r="EB2806" s="22"/>
      <c r="EC2806" s="22"/>
      <c r="ED2806" s="22"/>
      <c r="EE2806" s="22"/>
      <c r="EF2806" s="22"/>
      <c r="EG2806" s="22"/>
      <c r="EH2806" s="22"/>
      <c r="EI2806" s="22"/>
      <c r="EJ2806" s="22"/>
      <c r="EK2806" s="22"/>
      <c r="EL2806" s="22"/>
      <c r="EM2806" s="22"/>
      <c r="EN2806" s="22"/>
      <c r="EO2806" s="22"/>
      <c r="EP2806" s="22"/>
      <c r="EQ2806" s="22"/>
      <c r="ER2806" s="22"/>
      <c r="ES2806" s="22"/>
      <c r="ET2806" s="22"/>
      <c r="EU2806" s="22"/>
      <c r="EV2806" s="22"/>
      <c r="EW2806" s="24"/>
      <c r="EX2806" s="22"/>
      <c r="EY2806" s="22"/>
      <c r="EZ2806" s="22"/>
      <c r="FA2806" s="22"/>
      <c r="FB2806" s="22"/>
      <c r="FC2806" s="22"/>
      <c r="FD2806" s="22"/>
      <c r="FE2806" s="22"/>
      <c r="FF2806" s="22"/>
      <c r="FG2806" s="22"/>
      <c r="FH2806" s="22"/>
      <c r="FI2806" s="22"/>
      <c r="FJ2806" s="22"/>
      <c r="FK2806" s="22"/>
      <c r="FL2806" s="22"/>
      <c r="FM2806" s="22"/>
      <c r="FN2806" s="22"/>
      <c r="FO2806" s="22"/>
      <c r="FP2806" s="22"/>
      <c r="FQ2806" s="22"/>
      <c r="FR2806" s="22"/>
      <c r="FS2806" s="22"/>
      <c r="FT2806" s="22"/>
      <c r="FU2806" s="22"/>
      <c r="FV2806" s="22"/>
      <c r="FW2806" s="22"/>
      <c r="FX2806" s="22"/>
      <c r="FY2806" s="22"/>
      <c r="FZ2806" s="22"/>
      <c r="GA2806" s="22"/>
      <c r="GB2806" s="22"/>
      <c r="GC2806" s="24"/>
      <c r="GD2806" s="22"/>
      <c r="GE2806" s="22"/>
      <c r="GF2806" s="22"/>
      <c r="GG2806" s="22"/>
      <c r="GH2806" s="22"/>
      <c r="GI2806" s="22"/>
      <c r="GJ2806" s="22"/>
      <c r="GK2806" s="22"/>
      <c r="GL2806" s="22"/>
      <c r="GM2806" s="22"/>
      <c r="GN2806" s="22"/>
      <c r="GO2806" s="22"/>
      <c r="GP2806" s="22"/>
      <c r="GQ2806" s="22"/>
      <c r="GR2806" s="22"/>
      <c r="GS2806" s="22"/>
      <c r="GT2806" s="22"/>
      <c r="GU2806" s="22"/>
      <c r="GV2806" s="22"/>
      <c r="GW2806" s="22"/>
      <c r="GX2806" s="22"/>
      <c r="GY2806" s="22"/>
      <c r="GZ2806" s="22"/>
      <c r="HA2806" s="22"/>
      <c r="HB2806" s="22"/>
      <c r="HC2806" s="22"/>
      <c r="HD2806" s="22"/>
      <c r="HE2806" s="22"/>
      <c r="HF2806" s="22"/>
      <c r="HG2806" s="22"/>
      <c r="HH2806" s="22"/>
      <c r="HI2806" s="24"/>
      <c r="HJ2806" s="22"/>
      <c r="HK2806" s="22"/>
      <c r="HL2806" s="22"/>
      <c r="HM2806" s="22"/>
      <c r="HN2806" s="22"/>
      <c r="HO2806" s="22"/>
      <c r="HP2806" s="22"/>
      <c r="HQ2806" s="22"/>
      <c r="HR2806" s="22"/>
      <c r="HS2806" s="22"/>
      <c r="HT2806" s="22"/>
      <c r="HU2806" s="22"/>
      <c r="HV2806" s="22"/>
      <c r="HW2806" s="22"/>
      <c r="HX2806" s="22"/>
      <c r="HY2806" s="22"/>
      <c r="HZ2806" s="22"/>
      <c r="IA2806" s="22"/>
      <c r="IB2806" s="22"/>
      <c r="IC2806" s="22"/>
      <c r="ID2806" s="22"/>
      <c r="IE2806" s="22"/>
      <c r="IF2806" s="22"/>
      <c r="IG2806" s="22"/>
      <c r="IH2806" s="22"/>
      <c r="II2806" s="22"/>
      <c r="IJ2806" s="22"/>
      <c r="IK2806" s="22"/>
      <c r="IL2806" s="22"/>
      <c r="IM2806" s="22"/>
      <c r="IN2806" s="22"/>
      <c r="IO2806" s="24"/>
      <c r="IP2806" s="22"/>
      <c r="IQ2806" s="22"/>
      <c r="IR2806" s="22"/>
      <c r="IS2806" s="22"/>
      <c r="IT2806" s="22"/>
      <c r="IU2806" s="22"/>
      <c r="IV2806" s="22"/>
      <c r="IW2806" s="22"/>
      <c r="IX2806" s="22"/>
      <c r="IY2806" s="22"/>
      <c r="IZ2806" s="22"/>
      <c r="JA2806" s="22"/>
      <c r="JB2806" s="22"/>
      <c r="JC2806" s="22"/>
      <c r="JD2806" s="22"/>
      <c r="JE2806" s="22"/>
      <c r="JF2806" s="22"/>
      <c r="JG2806" s="22"/>
      <c r="JH2806" s="22"/>
      <c r="JI2806" s="22"/>
      <c r="JJ2806" s="22"/>
      <c r="JK2806" s="22"/>
      <c r="JL2806" s="22"/>
      <c r="JM2806" s="22"/>
      <c r="JN2806" s="22"/>
      <c r="JO2806" s="22"/>
      <c r="JP2806" s="22"/>
      <c r="JQ2806" s="22"/>
      <c r="JR2806" s="22"/>
      <c r="JS2806" s="22"/>
      <c r="JT2806" s="22"/>
      <c r="JU2806" s="24"/>
      <c r="JV2806" s="22"/>
      <c r="JW2806" s="22"/>
      <c r="JX2806" s="22"/>
      <c r="JY2806" s="22"/>
      <c r="JZ2806" s="22"/>
      <c r="KA2806" s="22"/>
      <c r="KB2806" s="22"/>
      <c r="KC2806" s="22"/>
      <c r="KD2806" s="22"/>
      <c r="KE2806" s="22"/>
      <c r="KF2806" s="22"/>
      <c r="KG2806" s="22"/>
      <c r="KH2806" s="22"/>
      <c r="KI2806" s="22"/>
      <c r="KJ2806" s="22"/>
      <c r="KK2806" s="22"/>
      <c r="KL2806" s="22"/>
      <c r="KM2806" s="22"/>
      <c r="KN2806" s="22"/>
      <c r="KO2806" s="22"/>
      <c r="KP2806" s="22"/>
      <c r="KQ2806" s="22"/>
      <c r="KR2806" s="22"/>
      <c r="KS2806" s="22"/>
      <c r="KT2806" s="22"/>
      <c r="KU2806" s="22"/>
      <c r="KV2806" s="22"/>
      <c r="KW2806" s="22"/>
      <c r="KX2806" s="22"/>
      <c r="KY2806" s="22"/>
      <c r="KZ2806" s="22"/>
      <c r="LA2806" s="24"/>
      <c r="LB2806" s="22"/>
      <c r="LC2806" s="22"/>
      <c r="LD2806" s="22"/>
      <c r="LE2806" s="22"/>
      <c r="LF2806" s="22"/>
      <c r="LG2806" s="22"/>
      <c r="LH2806" s="22"/>
      <c r="LI2806" s="22"/>
      <c r="LJ2806" s="22"/>
      <c r="LK2806" s="22"/>
      <c r="LL2806" s="22"/>
      <c r="LM2806" s="22"/>
      <c r="LN2806" s="22"/>
      <c r="LO2806" s="22"/>
      <c r="LP2806" s="22"/>
      <c r="LQ2806" s="22"/>
      <c r="LR2806" s="22"/>
      <c r="LS2806" s="22"/>
      <c r="LT2806" s="22"/>
      <c r="LU2806" s="22"/>
      <c r="LV2806" s="22"/>
      <c r="LW2806" s="22"/>
      <c r="LX2806" s="22"/>
      <c r="LY2806" s="22"/>
      <c r="LZ2806" s="22"/>
      <c r="MA2806" s="22"/>
      <c r="MB2806" s="22"/>
      <c r="MC2806" s="22"/>
      <c r="MD2806" s="22"/>
      <c r="ME2806" s="22"/>
      <c r="MF2806" s="22"/>
      <c r="MG2806" s="24"/>
      <c r="MH2806" s="22"/>
      <c r="MI2806" s="22"/>
      <c r="MJ2806" s="22"/>
      <c r="MK2806" s="22"/>
      <c r="ML2806" s="22"/>
      <c r="MM2806" s="22"/>
      <c r="MN2806" s="22"/>
      <c r="MO2806" s="22"/>
      <c r="MP2806" s="22"/>
      <c r="MQ2806" s="22"/>
      <c r="MR2806" s="22"/>
      <c r="MS2806" s="22"/>
      <c r="MT2806" s="22"/>
      <c r="MU2806" s="22"/>
      <c r="MV2806" s="22"/>
      <c r="MW2806" s="22"/>
      <c r="MX2806" s="22"/>
      <c r="MY2806" s="22"/>
      <c r="MZ2806" s="22"/>
      <c r="NA2806" s="22"/>
      <c r="NB2806" s="22"/>
      <c r="NC2806" s="22"/>
      <c r="ND2806" s="22"/>
      <c r="NE2806" s="22"/>
      <c r="NF2806" s="22"/>
      <c r="NG2806" s="22"/>
      <c r="NH2806" s="22"/>
      <c r="NI2806" s="22"/>
      <c r="NJ2806" s="22"/>
      <c r="NK2806" s="22"/>
      <c r="NL2806" s="22"/>
      <c r="NM2806" s="24"/>
      <c r="NN2806" s="22"/>
      <c r="NO2806" s="22"/>
      <c r="NP2806" s="22"/>
      <c r="NQ2806" s="22"/>
      <c r="NR2806" s="22"/>
      <c r="NS2806" s="22"/>
      <c r="NT2806" s="22"/>
      <c r="NU2806" s="22"/>
      <c r="NV2806" s="22"/>
      <c r="NW2806" s="22"/>
      <c r="NX2806" s="22"/>
      <c r="NY2806" s="22"/>
      <c r="NZ2806" s="22"/>
      <c r="OA2806" s="22"/>
      <c r="OB2806" s="22"/>
      <c r="OC2806" s="22"/>
      <c r="OD2806" s="22"/>
      <c r="OE2806" s="22"/>
      <c r="OF2806" s="22"/>
      <c r="OG2806" s="22"/>
      <c r="OH2806" s="22"/>
      <c r="OI2806" s="22"/>
      <c r="OJ2806" s="22"/>
      <c r="OK2806" s="22"/>
      <c r="OL2806" s="22"/>
      <c r="OM2806" s="22"/>
      <c r="ON2806" s="22"/>
      <c r="OO2806" s="22"/>
      <c r="OP2806" s="22"/>
      <c r="OQ2806" s="22"/>
      <c r="OR2806" s="22"/>
    </row>
    <row r="2807" spans="1:408" ht="15" thickBot="1">
      <c r="A2807" s="1"/>
      <c r="B2807" s="12"/>
      <c r="C2807" s="12"/>
      <c r="D2807" s="22"/>
      <c r="E2807" s="54"/>
      <c r="F2807" s="54"/>
      <c r="G2807" s="54"/>
      <c r="H2807" s="55"/>
      <c r="I2807" s="22"/>
      <c r="J2807" s="56"/>
      <c r="K2807" s="80"/>
      <c r="L2807" s="57"/>
      <c r="M2807" s="57"/>
      <c r="N2807" s="55"/>
      <c r="O2807" s="58"/>
      <c r="P2807" s="58"/>
      <c r="Q2807" s="59"/>
      <c r="R2807" s="60"/>
      <c r="S2807" s="60"/>
      <c r="T2807" s="22"/>
      <c r="U2807" s="1"/>
      <c r="V2807" s="23"/>
      <c r="X2807" s="24"/>
      <c r="Y2807" s="24"/>
      <c r="Z2807" s="22"/>
      <c r="AA2807" s="22"/>
      <c r="AB2807" s="22"/>
      <c r="AC2807" s="22"/>
      <c r="AD2807" s="22"/>
      <c r="AE2807" s="22"/>
      <c r="AF2807" s="22"/>
      <c r="AG2807" s="22"/>
      <c r="AH2807" s="22"/>
      <c r="AI2807" s="22"/>
      <c r="AJ2807" s="22"/>
      <c r="AK2807" s="22"/>
      <c r="AL2807" s="22"/>
      <c r="AM2807" s="22"/>
      <c r="AN2807" s="22"/>
      <c r="AO2807" s="22"/>
      <c r="AP2807" s="22"/>
      <c r="AQ2807" s="22"/>
      <c r="AR2807" s="22"/>
      <c r="AS2807" s="22"/>
      <c r="AT2807" s="22"/>
      <c r="AU2807" s="22"/>
      <c r="AV2807" s="22"/>
      <c r="AW2807" s="22"/>
      <c r="AX2807" s="22"/>
      <c r="AY2807" s="22"/>
      <c r="AZ2807" s="22"/>
      <c r="BA2807" s="22"/>
      <c r="BB2807" s="22"/>
      <c r="BC2807" s="22"/>
      <c r="BD2807" s="22"/>
      <c r="BE2807" s="24"/>
      <c r="BF2807" s="22"/>
      <c r="BG2807" s="22"/>
      <c r="BH2807" s="22"/>
      <c r="BI2807" s="22"/>
      <c r="BJ2807" s="22"/>
      <c r="BK2807" s="22"/>
      <c r="BL2807" s="22"/>
      <c r="BM2807" s="22"/>
      <c r="BN2807" s="22"/>
      <c r="BO2807" s="22"/>
      <c r="BP2807" s="22"/>
      <c r="BQ2807" s="22"/>
      <c r="BR2807" s="22"/>
      <c r="BS2807" s="22"/>
      <c r="BT2807" s="22"/>
      <c r="BU2807" s="22"/>
      <c r="BV2807" s="22"/>
      <c r="BW2807" s="22"/>
      <c r="BX2807" s="22"/>
      <c r="BY2807" s="22"/>
      <c r="BZ2807" s="22"/>
      <c r="CA2807" s="22"/>
      <c r="CB2807" s="22"/>
      <c r="CC2807" s="22"/>
      <c r="CD2807" s="22"/>
      <c r="CE2807" s="22"/>
      <c r="CF2807" s="22"/>
      <c r="CG2807" s="22"/>
      <c r="CH2807" s="22"/>
      <c r="CI2807" s="22"/>
      <c r="CJ2807" s="22"/>
      <c r="CK2807" s="24"/>
      <c r="CL2807" s="22"/>
      <c r="CM2807" s="22"/>
      <c r="CN2807" s="22"/>
      <c r="CO2807" s="22"/>
      <c r="CP2807" s="22"/>
      <c r="CQ2807" s="22"/>
      <c r="CR2807" s="22"/>
      <c r="CS2807" s="22"/>
      <c r="CT2807" s="22"/>
      <c r="CU2807" s="22"/>
      <c r="CV2807" s="22"/>
      <c r="CW2807" s="22"/>
      <c r="CX2807" s="22"/>
      <c r="CY2807" s="22"/>
      <c r="CZ2807" s="22"/>
      <c r="DA2807" s="22"/>
      <c r="DB2807" s="22"/>
      <c r="DC2807" s="22"/>
      <c r="DD2807" s="22"/>
      <c r="DE2807" s="22"/>
      <c r="DF2807" s="22"/>
      <c r="DG2807" s="22"/>
      <c r="DH2807" s="22"/>
      <c r="DI2807" s="22"/>
      <c r="DJ2807" s="22"/>
      <c r="DK2807" s="22"/>
      <c r="DL2807" s="22"/>
      <c r="DM2807" s="22"/>
      <c r="DN2807" s="22"/>
      <c r="DO2807" s="22"/>
      <c r="DP2807" s="22"/>
      <c r="DQ2807" s="24"/>
      <c r="DR2807" s="22"/>
      <c r="DS2807" s="22"/>
      <c r="DT2807" s="22"/>
      <c r="DU2807" s="22"/>
      <c r="DV2807" s="22"/>
      <c r="DW2807" s="22"/>
      <c r="DX2807" s="22"/>
      <c r="DY2807" s="22"/>
      <c r="DZ2807" s="22"/>
      <c r="EA2807" s="22"/>
      <c r="EB2807" s="22"/>
      <c r="EC2807" s="22"/>
      <c r="ED2807" s="22"/>
      <c r="EE2807" s="22"/>
      <c r="EF2807" s="22"/>
      <c r="EG2807" s="22"/>
      <c r="EH2807" s="22"/>
      <c r="EI2807" s="22"/>
      <c r="EJ2807" s="22"/>
      <c r="EK2807" s="22"/>
      <c r="EL2807" s="22"/>
      <c r="EM2807" s="22"/>
      <c r="EN2807" s="22"/>
      <c r="EO2807" s="22"/>
      <c r="EP2807" s="22"/>
      <c r="EQ2807" s="22"/>
      <c r="ER2807" s="22"/>
      <c r="ES2807" s="22"/>
      <c r="ET2807" s="22"/>
      <c r="EU2807" s="22"/>
      <c r="EV2807" s="22"/>
      <c r="EW2807" s="24"/>
      <c r="EX2807" s="22"/>
      <c r="EY2807" s="22"/>
      <c r="EZ2807" s="22"/>
      <c r="FA2807" s="22"/>
      <c r="FB2807" s="22"/>
      <c r="FC2807" s="22"/>
      <c r="FD2807" s="22"/>
      <c r="FE2807" s="22"/>
      <c r="FF2807" s="22"/>
      <c r="FG2807" s="22"/>
      <c r="FH2807" s="22"/>
      <c r="FI2807" s="22"/>
      <c r="FJ2807" s="22"/>
      <c r="FK2807" s="22"/>
      <c r="FL2807" s="22"/>
      <c r="FM2807" s="22"/>
      <c r="FN2807" s="22"/>
      <c r="FO2807" s="22"/>
      <c r="FP2807" s="22"/>
      <c r="FQ2807" s="22"/>
      <c r="FR2807" s="22"/>
      <c r="FS2807" s="22"/>
      <c r="FT2807" s="22"/>
      <c r="FU2807" s="22"/>
      <c r="FV2807" s="22"/>
      <c r="FW2807" s="22"/>
      <c r="FX2807" s="22"/>
      <c r="FY2807" s="22"/>
      <c r="FZ2807" s="22"/>
      <c r="GA2807" s="22"/>
      <c r="GB2807" s="22"/>
      <c r="GC2807" s="24"/>
      <c r="GD2807" s="22"/>
      <c r="GE2807" s="22"/>
      <c r="GF2807" s="22"/>
      <c r="GG2807" s="22"/>
      <c r="GH2807" s="22"/>
      <c r="GI2807" s="22"/>
      <c r="GJ2807" s="22"/>
      <c r="GK2807" s="22"/>
      <c r="GL2807" s="22"/>
      <c r="GM2807" s="22"/>
      <c r="GN2807" s="22"/>
      <c r="GO2807" s="22"/>
      <c r="GP2807" s="22"/>
      <c r="GQ2807" s="22"/>
      <c r="GR2807" s="22"/>
      <c r="GS2807" s="22"/>
      <c r="GT2807" s="22"/>
      <c r="GU2807" s="22"/>
      <c r="GV2807" s="22"/>
      <c r="GW2807" s="22"/>
      <c r="GX2807" s="22"/>
      <c r="GY2807" s="22"/>
      <c r="GZ2807" s="22"/>
      <c r="HA2807" s="22"/>
      <c r="HB2807" s="22"/>
      <c r="HC2807" s="22"/>
      <c r="HD2807" s="22"/>
      <c r="HE2807" s="22"/>
      <c r="HF2807" s="22"/>
      <c r="HG2807" s="22"/>
      <c r="HH2807" s="22"/>
      <c r="HI2807" s="24"/>
      <c r="HJ2807" s="22"/>
      <c r="HK2807" s="22"/>
      <c r="HL2807" s="22"/>
      <c r="HM2807" s="22"/>
      <c r="HN2807" s="22"/>
      <c r="HO2807" s="22"/>
      <c r="HP2807" s="22"/>
      <c r="HQ2807" s="22"/>
      <c r="HR2807" s="22"/>
      <c r="HS2807" s="22"/>
      <c r="HT2807" s="22"/>
      <c r="HU2807" s="22"/>
      <c r="HV2807" s="22"/>
      <c r="HW2807" s="22"/>
      <c r="HX2807" s="22"/>
      <c r="HY2807" s="22"/>
      <c r="HZ2807" s="22"/>
      <c r="IA2807" s="22"/>
      <c r="IB2807" s="22"/>
      <c r="IC2807" s="22"/>
      <c r="ID2807" s="22"/>
      <c r="IE2807" s="22"/>
      <c r="IF2807" s="22"/>
      <c r="IG2807" s="22"/>
      <c r="IH2807" s="22"/>
      <c r="II2807" s="22"/>
      <c r="IJ2807" s="22"/>
      <c r="IK2807" s="22"/>
      <c r="IL2807" s="22"/>
      <c r="IM2807" s="22"/>
      <c r="IN2807" s="22"/>
      <c r="IO2807" s="24"/>
      <c r="IP2807" s="22"/>
      <c r="IQ2807" s="22"/>
      <c r="IR2807" s="22"/>
      <c r="IS2807" s="22"/>
      <c r="IT2807" s="22"/>
      <c r="IU2807" s="22"/>
      <c r="IV2807" s="22"/>
      <c r="IW2807" s="22"/>
      <c r="IX2807" s="22"/>
      <c r="IY2807" s="22"/>
      <c r="IZ2807" s="22"/>
      <c r="JA2807" s="22"/>
      <c r="JB2807" s="22"/>
      <c r="JC2807" s="22"/>
      <c r="JD2807" s="22"/>
      <c r="JE2807" s="22"/>
      <c r="JF2807" s="22"/>
      <c r="JG2807" s="22"/>
      <c r="JH2807" s="22"/>
      <c r="JI2807" s="22"/>
      <c r="JJ2807" s="22"/>
      <c r="JK2807" s="22"/>
      <c r="JL2807" s="22"/>
      <c r="JM2807" s="22"/>
      <c r="JN2807" s="22"/>
      <c r="JO2807" s="22"/>
      <c r="JP2807" s="22"/>
      <c r="JQ2807" s="22"/>
      <c r="JR2807" s="22"/>
      <c r="JS2807" s="22"/>
      <c r="JT2807" s="22"/>
      <c r="JU2807" s="24"/>
      <c r="JV2807" s="22"/>
      <c r="JW2807" s="22"/>
      <c r="JX2807" s="22"/>
      <c r="JY2807" s="22"/>
      <c r="JZ2807" s="22"/>
      <c r="KA2807" s="22"/>
      <c r="KB2807" s="22"/>
      <c r="KC2807" s="22"/>
      <c r="KD2807" s="22"/>
      <c r="KE2807" s="22"/>
      <c r="KF2807" s="22"/>
      <c r="KG2807" s="22"/>
      <c r="KH2807" s="22"/>
      <c r="KI2807" s="22"/>
      <c r="KJ2807" s="22"/>
      <c r="KK2807" s="22"/>
      <c r="KL2807" s="22"/>
      <c r="KM2807" s="22"/>
      <c r="KN2807" s="22"/>
      <c r="KO2807" s="22"/>
      <c r="KP2807" s="22"/>
      <c r="KQ2807" s="22"/>
      <c r="KR2807" s="22"/>
      <c r="KS2807" s="22"/>
      <c r="KT2807" s="22"/>
      <c r="KU2807" s="22"/>
      <c r="KV2807" s="22"/>
      <c r="KW2807" s="22"/>
      <c r="KX2807" s="22"/>
      <c r="KY2807" s="22"/>
      <c r="KZ2807" s="22"/>
      <c r="LA2807" s="24"/>
      <c r="LB2807" s="22"/>
      <c r="LC2807" s="22"/>
      <c r="LD2807" s="22"/>
      <c r="LE2807" s="22"/>
      <c r="LF2807" s="22"/>
      <c r="LG2807" s="22"/>
      <c r="LH2807" s="22"/>
      <c r="LI2807" s="22"/>
      <c r="LJ2807" s="22"/>
      <c r="LK2807" s="22"/>
      <c r="LL2807" s="22"/>
      <c r="LM2807" s="22"/>
      <c r="LN2807" s="22"/>
      <c r="LO2807" s="22"/>
      <c r="LP2807" s="22"/>
      <c r="LQ2807" s="22"/>
      <c r="LR2807" s="22"/>
      <c r="LS2807" s="22"/>
      <c r="LT2807" s="22"/>
      <c r="LU2807" s="22"/>
      <c r="LV2807" s="22"/>
      <c r="LW2807" s="22"/>
      <c r="LX2807" s="22"/>
      <c r="LY2807" s="22"/>
      <c r="LZ2807" s="22"/>
      <c r="MA2807" s="22"/>
      <c r="MB2807" s="22"/>
      <c r="MC2807" s="22"/>
      <c r="MD2807" s="22"/>
      <c r="ME2807" s="22"/>
      <c r="MF2807" s="22"/>
      <c r="MG2807" s="24"/>
      <c r="MH2807" s="22"/>
      <c r="MI2807" s="22"/>
      <c r="MJ2807" s="22"/>
      <c r="MK2807" s="22"/>
      <c r="ML2807" s="22"/>
      <c r="MM2807" s="22"/>
      <c r="MN2807" s="22"/>
      <c r="MO2807" s="22"/>
      <c r="MP2807" s="22"/>
      <c r="MQ2807" s="22"/>
      <c r="MR2807" s="22"/>
      <c r="MS2807" s="22"/>
      <c r="MT2807" s="22"/>
      <c r="MU2807" s="22"/>
      <c r="MV2807" s="22"/>
      <c r="MW2807" s="22"/>
      <c r="MX2807" s="22"/>
      <c r="MY2807" s="22"/>
      <c r="MZ2807" s="22"/>
      <c r="NA2807" s="22"/>
      <c r="NB2807" s="22"/>
      <c r="NC2807" s="22"/>
      <c r="ND2807" s="22"/>
      <c r="NE2807" s="22"/>
      <c r="NF2807" s="22"/>
      <c r="NG2807" s="22"/>
      <c r="NH2807" s="22"/>
      <c r="NI2807" s="22"/>
      <c r="NJ2807" s="22"/>
      <c r="NK2807" s="22"/>
      <c r="NL2807" s="22"/>
      <c r="NM2807" s="24"/>
      <c r="NN2807" s="22"/>
      <c r="NO2807" s="22"/>
      <c r="NP2807" s="22"/>
      <c r="NQ2807" s="22"/>
      <c r="NR2807" s="22"/>
      <c r="NS2807" s="22"/>
      <c r="NT2807" s="22"/>
      <c r="NU2807" s="22"/>
      <c r="NV2807" s="22"/>
      <c r="NW2807" s="22"/>
      <c r="NX2807" s="22"/>
      <c r="NY2807" s="22"/>
      <c r="NZ2807" s="22"/>
      <c r="OA2807" s="22"/>
      <c r="OB2807" s="22"/>
      <c r="OC2807" s="22"/>
      <c r="OD2807" s="22"/>
      <c r="OE2807" s="22"/>
      <c r="OF2807" s="22"/>
      <c r="OG2807" s="22"/>
      <c r="OH2807" s="22"/>
      <c r="OI2807" s="22"/>
      <c r="OJ2807" s="22"/>
      <c r="OK2807" s="22"/>
      <c r="OL2807" s="22"/>
      <c r="OM2807" s="22"/>
      <c r="ON2807" s="22"/>
      <c r="OO2807" s="22"/>
      <c r="OP2807" s="22"/>
      <c r="OQ2807" s="22"/>
      <c r="OR2807" s="22"/>
    </row>
    <row r="2808" spans="1:408" ht="15" thickBot="1">
      <c r="A2808" s="1"/>
      <c r="B2808" s="12"/>
      <c r="C2808" s="12"/>
      <c r="D2808" s="22"/>
      <c r="E2808" s="54"/>
      <c r="F2808" s="54"/>
      <c r="G2808" s="54"/>
      <c r="H2808" s="55"/>
      <c r="I2808" s="22"/>
      <c r="J2808" s="56"/>
      <c r="K2808" s="81"/>
      <c r="L2808" s="57"/>
      <c r="M2808" s="57"/>
      <c r="N2808" s="55"/>
      <c r="O2808" s="58"/>
      <c r="P2808" s="58"/>
      <c r="Q2808" s="59"/>
      <c r="R2808" s="60"/>
      <c r="S2808" s="60"/>
      <c r="T2808" s="22"/>
      <c r="U2808" s="1"/>
      <c r="V2808" s="23"/>
      <c r="X2808" s="24"/>
      <c r="Y2808" s="24"/>
      <c r="Z2808" s="22"/>
      <c r="AA2808" s="22"/>
      <c r="AB2808" s="22"/>
      <c r="AC2808" s="22"/>
      <c r="AD2808" s="22"/>
      <c r="AE2808" s="22"/>
      <c r="AF2808" s="22"/>
      <c r="AG2808" s="22"/>
      <c r="AH2808" s="22"/>
      <c r="AI2808" s="22"/>
      <c r="AJ2808" s="22"/>
      <c r="AK2808" s="22"/>
      <c r="AL2808" s="22"/>
      <c r="AM2808" s="22"/>
      <c r="AN2808" s="22"/>
      <c r="AO2808" s="22"/>
      <c r="AP2808" s="22"/>
      <c r="AQ2808" s="22"/>
      <c r="AR2808" s="22"/>
      <c r="AS2808" s="22"/>
      <c r="AT2808" s="22"/>
      <c r="AU2808" s="22"/>
      <c r="AV2808" s="22"/>
      <c r="AW2808" s="22"/>
      <c r="AX2808" s="22"/>
      <c r="AY2808" s="22"/>
      <c r="AZ2808" s="22"/>
      <c r="BA2808" s="22"/>
      <c r="BB2808" s="22"/>
      <c r="BC2808" s="22"/>
      <c r="BD2808" s="22"/>
      <c r="BE2808" s="24"/>
      <c r="BF2808" s="22"/>
      <c r="BG2808" s="22"/>
      <c r="BH2808" s="22"/>
      <c r="BI2808" s="22"/>
      <c r="BJ2808" s="22"/>
      <c r="BK2808" s="22"/>
      <c r="BL2808" s="22"/>
      <c r="BM2808" s="22"/>
      <c r="BN2808" s="22"/>
      <c r="BO2808" s="22"/>
      <c r="BP2808" s="22"/>
      <c r="BQ2808" s="22"/>
      <c r="BR2808" s="22"/>
      <c r="BS2808" s="22"/>
      <c r="BT2808" s="22"/>
      <c r="BU2808" s="22"/>
      <c r="BV2808" s="22"/>
      <c r="BW2808" s="22"/>
      <c r="BX2808" s="22"/>
      <c r="BY2808" s="22"/>
      <c r="BZ2808" s="22"/>
      <c r="CA2808" s="22"/>
      <c r="CB2808" s="22"/>
      <c r="CC2808" s="22"/>
      <c r="CD2808" s="22"/>
      <c r="CE2808" s="22"/>
      <c r="CF2808" s="22"/>
      <c r="CG2808" s="22"/>
      <c r="CH2808" s="22"/>
      <c r="CI2808" s="22"/>
      <c r="CJ2808" s="22"/>
      <c r="CK2808" s="24"/>
      <c r="CL2808" s="22"/>
      <c r="CM2808" s="22"/>
      <c r="CN2808" s="22"/>
      <c r="CO2808" s="22"/>
      <c r="CP2808" s="22"/>
      <c r="CQ2808" s="22"/>
      <c r="CR2808" s="22"/>
      <c r="CS2808" s="22"/>
      <c r="CT2808" s="22"/>
      <c r="CU2808" s="22"/>
      <c r="CV2808" s="22"/>
      <c r="CW2808" s="22"/>
      <c r="CX2808" s="22"/>
      <c r="CY2808" s="22"/>
      <c r="CZ2808" s="22"/>
      <c r="DA2808" s="22"/>
      <c r="DB2808" s="22"/>
      <c r="DC2808" s="22"/>
      <c r="DD2808" s="22"/>
      <c r="DE2808" s="22"/>
      <c r="DF2808" s="22"/>
      <c r="DG2808" s="22"/>
      <c r="DH2808" s="22"/>
      <c r="DI2808" s="22"/>
      <c r="DJ2808" s="22"/>
      <c r="DK2808" s="22"/>
      <c r="DL2808" s="22"/>
      <c r="DM2808" s="22"/>
      <c r="DN2808" s="22"/>
      <c r="DO2808" s="22"/>
      <c r="DP2808" s="22"/>
      <c r="DQ2808" s="24"/>
      <c r="DR2808" s="22"/>
      <c r="DS2808" s="22"/>
      <c r="DT2808" s="22"/>
      <c r="DU2808" s="22"/>
      <c r="DV2808" s="22"/>
      <c r="DW2808" s="22"/>
      <c r="DX2808" s="22"/>
      <c r="DY2808" s="22"/>
      <c r="DZ2808" s="22"/>
      <c r="EA2808" s="22"/>
      <c r="EB2808" s="22"/>
      <c r="EC2808" s="22"/>
      <c r="ED2808" s="22"/>
      <c r="EE2808" s="22"/>
      <c r="EF2808" s="22"/>
      <c r="EG2808" s="22"/>
      <c r="EH2808" s="22"/>
      <c r="EI2808" s="22"/>
      <c r="EJ2808" s="22"/>
      <c r="EK2808" s="22"/>
      <c r="EL2808" s="22"/>
      <c r="EM2808" s="22"/>
      <c r="EN2808" s="22"/>
      <c r="EO2808" s="22"/>
      <c r="EP2808" s="22"/>
      <c r="EQ2808" s="22"/>
      <c r="ER2808" s="22"/>
      <c r="ES2808" s="22"/>
      <c r="ET2808" s="22"/>
      <c r="EU2808" s="22"/>
      <c r="EV2808" s="22"/>
      <c r="EW2808" s="24"/>
      <c r="EX2808" s="22"/>
      <c r="EY2808" s="22"/>
      <c r="EZ2808" s="22"/>
      <c r="FA2808" s="22"/>
      <c r="FB2808" s="22"/>
      <c r="FC2808" s="22"/>
      <c r="FD2808" s="22"/>
      <c r="FE2808" s="22"/>
      <c r="FF2808" s="22"/>
      <c r="FG2808" s="22"/>
      <c r="FH2808" s="22"/>
      <c r="FI2808" s="22"/>
      <c r="FJ2808" s="22"/>
      <c r="FK2808" s="22"/>
      <c r="FL2808" s="22"/>
      <c r="FM2808" s="22"/>
      <c r="FN2808" s="22"/>
      <c r="FO2808" s="22"/>
      <c r="FP2808" s="22"/>
      <c r="FQ2808" s="22"/>
      <c r="FR2808" s="22"/>
      <c r="FS2808" s="22"/>
      <c r="FT2808" s="22"/>
      <c r="FU2808" s="22"/>
      <c r="FV2808" s="22"/>
      <c r="FW2808" s="22"/>
      <c r="FX2808" s="22"/>
      <c r="FY2808" s="22"/>
      <c r="FZ2808" s="22"/>
      <c r="GA2808" s="22"/>
      <c r="GB2808" s="22"/>
      <c r="GC2808" s="24"/>
      <c r="GD2808" s="22"/>
      <c r="GE2808" s="22"/>
      <c r="GF2808" s="22"/>
      <c r="GG2808" s="22"/>
      <c r="GH2808" s="22"/>
      <c r="GI2808" s="22"/>
      <c r="GJ2808" s="22"/>
      <c r="GK2808" s="22"/>
      <c r="GL2808" s="22"/>
      <c r="GM2808" s="22"/>
      <c r="GN2808" s="22"/>
      <c r="GO2808" s="22"/>
      <c r="GP2808" s="22"/>
      <c r="GQ2808" s="22"/>
      <c r="GR2808" s="22"/>
      <c r="GS2808" s="22"/>
      <c r="GT2808" s="22"/>
      <c r="GU2808" s="22"/>
      <c r="GV2808" s="22"/>
      <c r="GW2808" s="22"/>
      <c r="GX2808" s="22"/>
      <c r="GY2808" s="22"/>
      <c r="GZ2808" s="22"/>
      <c r="HA2808" s="22"/>
      <c r="HB2808" s="22"/>
      <c r="HC2808" s="22"/>
      <c r="HD2808" s="22"/>
      <c r="HE2808" s="22"/>
      <c r="HF2808" s="22"/>
      <c r="HG2808" s="22"/>
      <c r="HH2808" s="22"/>
      <c r="HI2808" s="24"/>
      <c r="HJ2808" s="22"/>
      <c r="HK2808" s="22"/>
      <c r="HL2808" s="22"/>
      <c r="HM2808" s="22"/>
      <c r="HN2808" s="22"/>
      <c r="HO2808" s="22"/>
      <c r="HP2808" s="22"/>
      <c r="HQ2808" s="22"/>
      <c r="HR2808" s="22"/>
      <c r="HS2808" s="22"/>
      <c r="HT2808" s="22"/>
      <c r="HU2808" s="22"/>
      <c r="HV2808" s="22"/>
      <c r="HW2808" s="22"/>
      <c r="HX2808" s="22"/>
      <c r="HY2808" s="22"/>
      <c r="HZ2808" s="22"/>
      <c r="IA2808" s="22"/>
      <c r="IB2808" s="22"/>
      <c r="IC2808" s="22"/>
      <c r="ID2808" s="22"/>
      <c r="IE2808" s="22"/>
      <c r="IF2808" s="22"/>
      <c r="IG2808" s="22"/>
      <c r="IH2808" s="22"/>
      <c r="II2808" s="22"/>
      <c r="IJ2808" s="22"/>
      <c r="IK2808" s="22"/>
      <c r="IL2808" s="22"/>
      <c r="IM2808" s="22"/>
      <c r="IN2808" s="22"/>
      <c r="IO2808" s="24"/>
      <c r="IP2808" s="22"/>
      <c r="IQ2808" s="22"/>
      <c r="IR2808" s="22"/>
      <c r="IS2808" s="22"/>
      <c r="IT2808" s="22"/>
      <c r="IU2808" s="22"/>
      <c r="IV2808" s="22"/>
      <c r="IW2808" s="22"/>
      <c r="IX2808" s="22"/>
      <c r="IY2808" s="22"/>
      <c r="IZ2808" s="22"/>
      <c r="JA2808" s="22"/>
      <c r="JB2808" s="22"/>
      <c r="JC2808" s="22"/>
      <c r="JD2808" s="22"/>
      <c r="JE2808" s="22"/>
      <c r="JF2808" s="22"/>
      <c r="JG2808" s="22"/>
      <c r="JH2808" s="22"/>
      <c r="JI2808" s="22"/>
      <c r="JJ2808" s="22"/>
      <c r="JK2808" s="22"/>
      <c r="JL2808" s="22"/>
      <c r="JM2808" s="22"/>
      <c r="JN2808" s="22"/>
      <c r="JO2808" s="22"/>
      <c r="JP2808" s="22"/>
      <c r="JQ2808" s="22"/>
      <c r="JR2808" s="22"/>
      <c r="JS2808" s="22"/>
      <c r="JT2808" s="22"/>
      <c r="JU2808" s="24"/>
      <c r="JV2808" s="22"/>
      <c r="JW2808" s="22"/>
      <c r="JX2808" s="22"/>
      <c r="JY2808" s="22"/>
      <c r="JZ2808" s="22"/>
      <c r="KA2808" s="22"/>
      <c r="KB2808" s="22"/>
      <c r="KC2808" s="22"/>
      <c r="KD2808" s="22"/>
      <c r="KE2808" s="22"/>
      <c r="KF2808" s="22"/>
      <c r="KG2808" s="22"/>
      <c r="KH2808" s="22"/>
      <c r="KI2808" s="22"/>
      <c r="KJ2808" s="22"/>
      <c r="KK2808" s="22"/>
      <c r="KL2808" s="22"/>
      <c r="KM2808" s="22"/>
      <c r="KN2808" s="22"/>
      <c r="KO2808" s="22"/>
      <c r="KP2808" s="22"/>
      <c r="KQ2808" s="22"/>
      <c r="KR2808" s="22"/>
      <c r="KS2808" s="22"/>
      <c r="KT2808" s="22"/>
      <c r="KU2808" s="22"/>
      <c r="KV2808" s="22"/>
      <c r="KW2808" s="22"/>
      <c r="KX2808" s="22"/>
      <c r="KY2808" s="22"/>
      <c r="KZ2808" s="22"/>
      <c r="LA2808" s="24"/>
      <c r="LB2808" s="22"/>
      <c r="LC2808" s="22"/>
      <c r="LD2808" s="22"/>
      <c r="LE2808" s="22"/>
      <c r="LF2808" s="22"/>
      <c r="LG2808" s="22"/>
      <c r="LH2808" s="22"/>
      <c r="LI2808" s="22"/>
      <c r="LJ2808" s="22"/>
      <c r="LK2808" s="22"/>
      <c r="LL2808" s="22"/>
      <c r="LM2808" s="22"/>
      <c r="LN2808" s="22"/>
      <c r="LO2808" s="22"/>
      <c r="LP2808" s="22"/>
      <c r="LQ2808" s="22"/>
      <c r="LR2808" s="22"/>
      <c r="LS2808" s="22"/>
      <c r="LT2808" s="22"/>
      <c r="LU2808" s="22"/>
      <c r="LV2808" s="22"/>
      <c r="LW2808" s="22"/>
      <c r="LX2808" s="22"/>
      <c r="LY2808" s="22"/>
      <c r="LZ2808" s="22"/>
      <c r="MA2808" s="22"/>
      <c r="MB2808" s="22"/>
      <c r="MC2808" s="22"/>
      <c r="MD2808" s="22"/>
      <c r="ME2808" s="22"/>
      <c r="MF2808" s="22"/>
      <c r="MG2808" s="24"/>
      <c r="MH2808" s="22"/>
      <c r="MI2808" s="22"/>
      <c r="MJ2808" s="22"/>
      <c r="MK2808" s="22"/>
      <c r="ML2808" s="22"/>
      <c r="MM2808" s="22"/>
      <c r="MN2808" s="22"/>
      <c r="MO2808" s="22"/>
      <c r="MP2808" s="22"/>
      <c r="MQ2808" s="22"/>
      <c r="MR2808" s="22"/>
      <c r="MS2808" s="22"/>
      <c r="MT2808" s="22"/>
      <c r="MU2808" s="22"/>
      <c r="MV2808" s="22"/>
      <c r="MW2808" s="22"/>
      <c r="MX2808" s="22"/>
      <c r="MY2808" s="22"/>
      <c r="MZ2808" s="22"/>
      <c r="NA2808" s="22"/>
      <c r="NB2808" s="22"/>
      <c r="NC2808" s="22"/>
      <c r="ND2808" s="22"/>
      <c r="NE2808" s="22"/>
      <c r="NF2808" s="22"/>
      <c r="NG2808" s="22"/>
      <c r="NH2808" s="22"/>
      <c r="NI2808" s="22"/>
      <c r="NJ2808" s="22"/>
      <c r="NK2808" s="22"/>
      <c r="NL2808" s="22"/>
      <c r="NM2808" s="24"/>
      <c r="NN2808" s="22"/>
      <c r="NO2808" s="22"/>
      <c r="NP2808" s="22"/>
      <c r="NQ2808" s="22"/>
      <c r="NR2808" s="22"/>
      <c r="NS2808" s="22"/>
      <c r="NT2808" s="22"/>
      <c r="NU2808" s="22"/>
      <c r="NV2808" s="22"/>
      <c r="NW2808" s="22"/>
      <c r="NX2808" s="22"/>
      <c r="NY2808" s="22"/>
      <c r="NZ2808" s="22"/>
      <c r="OA2808" s="22"/>
      <c r="OB2808" s="22"/>
      <c r="OC2808" s="22"/>
      <c r="OD2808" s="22"/>
      <c r="OE2808" s="22"/>
      <c r="OF2808" s="22"/>
      <c r="OG2808" s="22"/>
      <c r="OH2808" s="22"/>
      <c r="OI2808" s="22"/>
      <c r="OJ2808" s="22"/>
      <c r="OK2808" s="22"/>
      <c r="OL2808" s="22"/>
      <c r="OM2808" s="22"/>
      <c r="ON2808" s="22"/>
      <c r="OO2808" s="22"/>
      <c r="OP2808" s="22"/>
      <c r="OQ2808" s="22"/>
      <c r="OR2808" s="22"/>
    </row>
    <row r="2809" spans="1:408" ht="15" thickBot="1">
      <c r="A2809" s="1"/>
      <c r="B2809" s="12"/>
      <c r="C2809" s="12"/>
      <c r="D2809" s="22"/>
      <c r="E2809" s="54"/>
      <c r="F2809" s="54"/>
      <c r="G2809" s="54"/>
      <c r="H2809" s="55"/>
      <c r="I2809" s="22"/>
      <c r="J2809" s="56"/>
      <c r="K2809" s="80"/>
      <c r="L2809" s="57"/>
      <c r="M2809" s="57"/>
      <c r="N2809" s="55"/>
      <c r="O2809" s="58"/>
      <c r="P2809" s="58"/>
      <c r="Q2809" s="59"/>
      <c r="R2809" s="60"/>
      <c r="S2809" s="60"/>
      <c r="T2809" s="22"/>
      <c r="U2809" s="1"/>
      <c r="V2809" s="23"/>
      <c r="X2809" s="24"/>
      <c r="Y2809" s="24"/>
      <c r="Z2809" s="22"/>
      <c r="AA2809" s="22"/>
      <c r="AB2809" s="22"/>
      <c r="AC2809" s="22"/>
      <c r="AD2809" s="22"/>
      <c r="AE2809" s="22"/>
      <c r="AF2809" s="22"/>
      <c r="AG2809" s="22"/>
      <c r="AH2809" s="22"/>
      <c r="AI2809" s="22"/>
      <c r="AJ2809" s="22"/>
      <c r="AK2809" s="22"/>
      <c r="AL2809" s="22"/>
      <c r="AM2809" s="22"/>
      <c r="AN2809" s="22"/>
      <c r="AO2809" s="22"/>
      <c r="AP2809" s="22"/>
      <c r="AQ2809" s="22"/>
      <c r="AR2809" s="22"/>
      <c r="AS2809" s="22"/>
      <c r="AT2809" s="22"/>
      <c r="AU2809" s="22"/>
      <c r="AV2809" s="22"/>
      <c r="AW2809" s="22"/>
      <c r="AX2809" s="22"/>
      <c r="AY2809" s="22"/>
      <c r="AZ2809" s="22"/>
      <c r="BA2809" s="22"/>
      <c r="BB2809" s="22"/>
      <c r="BC2809" s="22"/>
      <c r="BD2809" s="22"/>
      <c r="BE2809" s="24"/>
      <c r="BF2809" s="22"/>
      <c r="BG2809" s="22"/>
      <c r="BH2809" s="22"/>
      <c r="BI2809" s="22"/>
      <c r="BJ2809" s="22"/>
      <c r="BK2809" s="22"/>
      <c r="BL2809" s="22"/>
      <c r="BM2809" s="22"/>
      <c r="BN2809" s="22"/>
      <c r="BO2809" s="22"/>
      <c r="BP2809" s="22"/>
      <c r="BQ2809" s="22"/>
      <c r="BR2809" s="22"/>
      <c r="BS2809" s="22"/>
      <c r="BT2809" s="22"/>
      <c r="BU2809" s="22"/>
      <c r="BV2809" s="22"/>
      <c r="BW2809" s="22"/>
      <c r="BX2809" s="22"/>
      <c r="BY2809" s="22"/>
      <c r="BZ2809" s="22"/>
      <c r="CA2809" s="22"/>
      <c r="CB2809" s="22"/>
      <c r="CC2809" s="22"/>
      <c r="CD2809" s="22"/>
      <c r="CE2809" s="22"/>
      <c r="CF2809" s="22"/>
      <c r="CG2809" s="22"/>
      <c r="CH2809" s="22"/>
      <c r="CI2809" s="22"/>
      <c r="CJ2809" s="22"/>
      <c r="CK2809" s="24"/>
      <c r="CL2809" s="22"/>
      <c r="CM2809" s="22"/>
      <c r="CN2809" s="22"/>
      <c r="CO2809" s="22"/>
      <c r="CP2809" s="22"/>
      <c r="CQ2809" s="22"/>
      <c r="CR2809" s="22"/>
      <c r="CS2809" s="22"/>
      <c r="CT2809" s="22"/>
      <c r="CU2809" s="22"/>
      <c r="CV2809" s="22"/>
      <c r="CW2809" s="22"/>
      <c r="CX2809" s="22"/>
      <c r="CY2809" s="22"/>
      <c r="CZ2809" s="22"/>
      <c r="DA2809" s="22"/>
      <c r="DB2809" s="22"/>
      <c r="DC2809" s="22"/>
      <c r="DD2809" s="22"/>
      <c r="DE2809" s="22"/>
      <c r="DF2809" s="22"/>
      <c r="DG2809" s="22"/>
      <c r="DH2809" s="22"/>
      <c r="DI2809" s="22"/>
      <c r="DJ2809" s="22"/>
      <c r="DK2809" s="22"/>
      <c r="DL2809" s="22"/>
      <c r="DM2809" s="22"/>
      <c r="DN2809" s="22"/>
      <c r="DO2809" s="22"/>
      <c r="DP2809" s="22"/>
      <c r="DQ2809" s="24"/>
      <c r="DR2809" s="22"/>
      <c r="DS2809" s="22"/>
      <c r="DT2809" s="22"/>
      <c r="DU2809" s="22"/>
      <c r="DV2809" s="22"/>
      <c r="DW2809" s="22"/>
      <c r="DX2809" s="22"/>
      <c r="DY2809" s="22"/>
      <c r="DZ2809" s="22"/>
      <c r="EA2809" s="22"/>
      <c r="EB2809" s="22"/>
      <c r="EC2809" s="22"/>
      <c r="ED2809" s="22"/>
      <c r="EE2809" s="22"/>
      <c r="EF2809" s="22"/>
      <c r="EG2809" s="22"/>
      <c r="EH2809" s="22"/>
      <c r="EI2809" s="22"/>
      <c r="EJ2809" s="22"/>
      <c r="EK2809" s="22"/>
      <c r="EL2809" s="22"/>
      <c r="EM2809" s="22"/>
      <c r="EN2809" s="22"/>
      <c r="EO2809" s="22"/>
      <c r="EP2809" s="22"/>
      <c r="EQ2809" s="22"/>
      <c r="ER2809" s="22"/>
      <c r="ES2809" s="22"/>
      <c r="ET2809" s="22"/>
      <c r="EU2809" s="22"/>
      <c r="EV2809" s="22"/>
      <c r="EW2809" s="24"/>
      <c r="EX2809" s="22"/>
      <c r="EY2809" s="22"/>
      <c r="EZ2809" s="22"/>
      <c r="FA2809" s="22"/>
      <c r="FB2809" s="22"/>
      <c r="FC2809" s="22"/>
      <c r="FD2809" s="22"/>
      <c r="FE2809" s="22"/>
      <c r="FF2809" s="22"/>
      <c r="FG2809" s="22"/>
      <c r="FH2809" s="22"/>
      <c r="FI2809" s="22"/>
      <c r="FJ2809" s="22"/>
      <c r="FK2809" s="22"/>
      <c r="FL2809" s="22"/>
      <c r="FM2809" s="22"/>
      <c r="FN2809" s="22"/>
      <c r="FO2809" s="22"/>
      <c r="FP2809" s="22"/>
      <c r="FQ2809" s="22"/>
      <c r="FR2809" s="22"/>
      <c r="FS2809" s="22"/>
      <c r="FT2809" s="22"/>
      <c r="FU2809" s="22"/>
      <c r="FV2809" s="22"/>
      <c r="FW2809" s="22"/>
      <c r="FX2809" s="22"/>
      <c r="FY2809" s="22"/>
      <c r="FZ2809" s="22"/>
      <c r="GA2809" s="22"/>
      <c r="GB2809" s="22"/>
      <c r="GC2809" s="24"/>
      <c r="GD2809" s="22"/>
      <c r="GE2809" s="22"/>
      <c r="GF2809" s="22"/>
      <c r="GG2809" s="22"/>
      <c r="GH2809" s="22"/>
      <c r="GI2809" s="22"/>
      <c r="GJ2809" s="22"/>
      <c r="GK2809" s="22"/>
      <c r="GL2809" s="22"/>
      <c r="GM2809" s="22"/>
      <c r="GN2809" s="22"/>
      <c r="GO2809" s="22"/>
      <c r="GP2809" s="22"/>
      <c r="GQ2809" s="22"/>
      <c r="GR2809" s="22"/>
      <c r="GS2809" s="22"/>
      <c r="GT2809" s="22"/>
      <c r="GU2809" s="22"/>
      <c r="GV2809" s="22"/>
      <c r="GW2809" s="22"/>
      <c r="GX2809" s="22"/>
      <c r="GY2809" s="22"/>
      <c r="GZ2809" s="22"/>
      <c r="HA2809" s="22"/>
      <c r="HB2809" s="22"/>
      <c r="HC2809" s="22"/>
      <c r="HD2809" s="22"/>
      <c r="HE2809" s="22"/>
      <c r="HF2809" s="22"/>
      <c r="HG2809" s="22"/>
      <c r="HH2809" s="22"/>
      <c r="HI2809" s="24"/>
      <c r="HJ2809" s="22"/>
      <c r="HK2809" s="22"/>
      <c r="HL2809" s="22"/>
      <c r="HM2809" s="22"/>
      <c r="HN2809" s="22"/>
      <c r="HO2809" s="22"/>
      <c r="HP2809" s="22"/>
      <c r="HQ2809" s="22"/>
      <c r="HR2809" s="22"/>
      <c r="HS2809" s="22"/>
      <c r="HT2809" s="22"/>
      <c r="HU2809" s="22"/>
      <c r="HV2809" s="22"/>
      <c r="HW2809" s="22"/>
      <c r="HX2809" s="22"/>
      <c r="HY2809" s="22"/>
      <c r="HZ2809" s="22"/>
      <c r="IA2809" s="22"/>
      <c r="IB2809" s="22"/>
      <c r="IC2809" s="22"/>
      <c r="ID2809" s="22"/>
      <c r="IE2809" s="22"/>
      <c r="IF2809" s="22"/>
      <c r="IG2809" s="22"/>
      <c r="IH2809" s="22"/>
      <c r="II2809" s="22"/>
      <c r="IJ2809" s="22"/>
      <c r="IK2809" s="22"/>
      <c r="IL2809" s="22"/>
      <c r="IM2809" s="22"/>
      <c r="IN2809" s="22"/>
      <c r="IO2809" s="24"/>
      <c r="IP2809" s="22"/>
      <c r="IQ2809" s="22"/>
      <c r="IR2809" s="22"/>
      <c r="IS2809" s="22"/>
      <c r="IT2809" s="22"/>
      <c r="IU2809" s="22"/>
      <c r="IV2809" s="22"/>
      <c r="IW2809" s="22"/>
      <c r="IX2809" s="22"/>
      <c r="IY2809" s="22"/>
      <c r="IZ2809" s="22"/>
      <c r="JA2809" s="22"/>
      <c r="JB2809" s="22"/>
      <c r="JC2809" s="22"/>
      <c r="JD2809" s="22"/>
      <c r="JE2809" s="22"/>
      <c r="JF2809" s="22"/>
      <c r="JG2809" s="22"/>
      <c r="JH2809" s="22"/>
      <c r="JI2809" s="22"/>
      <c r="JJ2809" s="22"/>
      <c r="JK2809" s="22"/>
      <c r="JL2809" s="22"/>
      <c r="JM2809" s="22"/>
      <c r="JN2809" s="22"/>
      <c r="JO2809" s="22"/>
      <c r="JP2809" s="22"/>
      <c r="JQ2809" s="22"/>
      <c r="JR2809" s="22"/>
      <c r="JS2809" s="22"/>
      <c r="JT2809" s="22"/>
      <c r="JU2809" s="24"/>
      <c r="JV2809" s="22"/>
      <c r="JW2809" s="22"/>
      <c r="JX2809" s="22"/>
      <c r="JY2809" s="22"/>
      <c r="JZ2809" s="22"/>
      <c r="KA2809" s="22"/>
      <c r="KB2809" s="22"/>
      <c r="KC2809" s="22"/>
      <c r="KD2809" s="22"/>
      <c r="KE2809" s="22"/>
      <c r="KF2809" s="22"/>
      <c r="KG2809" s="22"/>
      <c r="KH2809" s="22"/>
      <c r="KI2809" s="22"/>
      <c r="KJ2809" s="22"/>
      <c r="KK2809" s="22"/>
      <c r="KL2809" s="22"/>
      <c r="KM2809" s="22"/>
      <c r="KN2809" s="22"/>
      <c r="KO2809" s="22"/>
      <c r="KP2809" s="22"/>
      <c r="KQ2809" s="22"/>
      <c r="KR2809" s="22"/>
      <c r="KS2809" s="22"/>
      <c r="KT2809" s="22"/>
      <c r="KU2809" s="22"/>
      <c r="KV2809" s="22"/>
      <c r="KW2809" s="22"/>
      <c r="KX2809" s="22"/>
      <c r="KY2809" s="22"/>
      <c r="KZ2809" s="22"/>
      <c r="LA2809" s="24"/>
      <c r="LB2809" s="22"/>
      <c r="LC2809" s="22"/>
      <c r="LD2809" s="22"/>
      <c r="LE2809" s="22"/>
      <c r="LF2809" s="22"/>
      <c r="LG2809" s="22"/>
      <c r="LH2809" s="22"/>
      <c r="LI2809" s="22"/>
      <c r="LJ2809" s="22"/>
      <c r="LK2809" s="22"/>
      <c r="LL2809" s="22"/>
      <c r="LM2809" s="22"/>
      <c r="LN2809" s="22"/>
      <c r="LO2809" s="22"/>
      <c r="LP2809" s="22"/>
      <c r="LQ2809" s="22"/>
      <c r="LR2809" s="22"/>
      <c r="LS2809" s="22"/>
      <c r="LT2809" s="22"/>
      <c r="LU2809" s="22"/>
      <c r="LV2809" s="22"/>
      <c r="LW2809" s="22"/>
      <c r="LX2809" s="22"/>
      <c r="LY2809" s="22"/>
      <c r="LZ2809" s="22"/>
      <c r="MA2809" s="22"/>
      <c r="MB2809" s="22"/>
      <c r="MC2809" s="22"/>
      <c r="MD2809" s="22"/>
      <c r="ME2809" s="22"/>
      <c r="MF2809" s="22"/>
      <c r="MG2809" s="24"/>
      <c r="MH2809" s="22"/>
      <c r="MI2809" s="22"/>
      <c r="MJ2809" s="22"/>
      <c r="MK2809" s="22"/>
      <c r="ML2809" s="22"/>
      <c r="MM2809" s="22"/>
      <c r="MN2809" s="22"/>
      <c r="MO2809" s="22"/>
      <c r="MP2809" s="22"/>
      <c r="MQ2809" s="22"/>
      <c r="MR2809" s="22"/>
      <c r="MS2809" s="22"/>
      <c r="MT2809" s="22"/>
      <c r="MU2809" s="22"/>
      <c r="MV2809" s="22"/>
      <c r="MW2809" s="22"/>
      <c r="MX2809" s="22"/>
      <c r="MY2809" s="22"/>
      <c r="MZ2809" s="22"/>
      <c r="NA2809" s="22"/>
      <c r="NB2809" s="22"/>
      <c r="NC2809" s="22"/>
      <c r="ND2809" s="22"/>
      <c r="NE2809" s="22"/>
      <c r="NF2809" s="22"/>
      <c r="NG2809" s="22"/>
      <c r="NH2809" s="22"/>
      <c r="NI2809" s="22"/>
      <c r="NJ2809" s="22"/>
      <c r="NK2809" s="22"/>
      <c r="NL2809" s="22"/>
      <c r="NM2809" s="24"/>
      <c r="NN2809" s="22"/>
      <c r="NO2809" s="22"/>
      <c r="NP2809" s="22"/>
      <c r="NQ2809" s="22"/>
      <c r="NR2809" s="22"/>
      <c r="NS2809" s="22"/>
      <c r="NT2809" s="22"/>
      <c r="NU2809" s="22"/>
      <c r="NV2809" s="22"/>
      <c r="NW2809" s="22"/>
      <c r="NX2809" s="22"/>
      <c r="NY2809" s="22"/>
      <c r="NZ2809" s="22"/>
      <c r="OA2809" s="22"/>
      <c r="OB2809" s="22"/>
      <c r="OC2809" s="22"/>
      <c r="OD2809" s="22"/>
      <c r="OE2809" s="22"/>
      <c r="OF2809" s="22"/>
      <c r="OG2809" s="22"/>
      <c r="OH2809" s="22"/>
      <c r="OI2809" s="22"/>
      <c r="OJ2809" s="22"/>
      <c r="OK2809" s="22"/>
      <c r="OL2809" s="22"/>
      <c r="OM2809" s="22"/>
      <c r="ON2809" s="22"/>
      <c r="OO2809" s="22"/>
      <c r="OP2809" s="22"/>
      <c r="OQ2809" s="22"/>
      <c r="OR2809" s="22"/>
    </row>
    <row r="2810" spans="1:408" ht="15" thickBot="1">
      <c r="A2810" s="1"/>
      <c r="B2810" s="12"/>
      <c r="C2810" s="12"/>
      <c r="D2810" s="22"/>
      <c r="E2810" s="54"/>
      <c r="F2810" s="54"/>
      <c r="G2810" s="54"/>
      <c r="H2810" s="55"/>
      <c r="I2810" s="22"/>
      <c r="J2810" s="56"/>
      <c r="K2810" s="81"/>
      <c r="L2810" s="57"/>
      <c r="M2810" s="57"/>
      <c r="N2810" s="55"/>
      <c r="O2810" s="58"/>
      <c r="P2810" s="58"/>
      <c r="Q2810" s="59"/>
      <c r="R2810" s="60"/>
      <c r="S2810" s="60"/>
      <c r="T2810" s="22"/>
      <c r="U2810" s="1"/>
      <c r="V2810" s="23"/>
      <c r="X2810" s="24"/>
      <c r="Y2810" s="24"/>
      <c r="Z2810" s="22"/>
      <c r="AA2810" s="22"/>
      <c r="AB2810" s="22"/>
      <c r="AC2810" s="22"/>
      <c r="AD2810" s="22"/>
      <c r="AE2810" s="22"/>
      <c r="AF2810" s="22"/>
      <c r="AG2810" s="22"/>
      <c r="AH2810" s="22"/>
      <c r="AI2810" s="22"/>
      <c r="AJ2810" s="22"/>
      <c r="AK2810" s="22"/>
      <c r="AL2810" s="22"/>
      <c r="AM2810" s="22"/>
      <c r="AN2810" s="22"/>
      <c r="AO2810" s="22"/>
      <c r="AP2810" s="22"/>
      <c r="AQ2810" s="22"/>
      <c r="AR2810" s="22"/>
      <c r="AS2810" s="22"/>
      <c r="AT2810" s="22"/>
      <c r="AU2810" s="22"/>
      <c r="AV2810" s="22"/>
      <c r="AW2810" s="22"/>
      <c r="AX2810" s="22"/>
      <c r="AY2810" s="22"/>
      <c r="AZ2810" s="22"/>
      <c r="BA2810" s="22"/>
      <c r="BB2810" s="22"/>
      <c r="BC2810" s="22"/>
      <c r="BD2810" s="22"/>
      <c r="BE2810" s="24"/>
      <c r="BF2810" s="22"/>
      <c r="BG2810" s="22"/>
      <c r="BH2810" s="22"/>
      <c r="BI2810" s="22"/>
      <c r="BJ2810" s="22"/>
      <c r="BK2810" s="22"/>
      <c r="BL2810" s="22"/>
      <c r="BM2810" s="22"/>
      <c r="BN2810" s="22"/>
      <c r="BO2810" s="22"/>
      <c r="BP2810" s="22"/>
      <c r="BQ2810" s="22"/>
      <c r="BR2810" s="22"/>
      <c r="BS2810" s="22"/>
      <c r="BT2810" s="22"/>
      <c r="BU2810" s="22"/>
      <c r="BV2810" s="22"/>
      <c r="BW2810" s="22"/>
      <c r="BX2810" s="22"/>
      <c r="BY2810" s="22"/>
      <c r="BZ2810" s="22"/>
      <c r="CA2810" s="22"/>
      <c r="CB2810" s="22"/>
      <c r="CC2810" s="22"/>
      <c r="CD2810" s="22"/>
      <c r="CE2810" s="22"/>
      <c r="CF2810" s="22"/>
      <c r="CG2810" s="22"/>
      <c r="CH2810" s="22"/>
      <c r="CI2810" s="22"/>
      <c r="CJ2810" s="22"/>
      <c r="CK2810" s="24"/>
      <c r="CL2810" s="22"/>
      <c r="CM2810" s="22"/>
      <c r="CN2810" s="22"/>
      <c r="CO2810" s="22"/>
      <c r="CP2810" s="22"/>
      <c r="CQ2810" s="22"/>
      <c r="CR2810" s="22"/>
      <c r="CS2810" s="22"/>
      <c r="CT2810" s="22"/>
      <c r="CU2810" s="22"/>
      <c r="CV2810" s="22"/>
      <c r="CW2810" s="22"/>
      <c r="CX2810" s="22"/>
      <c r="CY2810" s="22"/>
      <c r="CZ2810" s="22"/>
      <c r="DA2810" s="22"/>
      <c r="DB2810" s="22"/>
      <c r="DC2810" s="22"/>
      <c r="DD2810" s="22"/>
      <c r="DE2810" s="22"/>
      <c r="DF2810" s="22"/>
      <c r="DG2810" s="22"/>
      <c r="DH2810" s="22"/>
      <c r="DI2810" s="22"/>
      <c r="DJ2810" s="22"/>
      <c r="DK2810" s="22"/>
      <c r="DL2810" s="22"/>
      <c r="DM2810" s="22"/>
      <c r="DN2810" s="22"/>
      <c r="DO2810" s="22"/>
      <c r="DP2810" s="22"/>
      <c r="DQ2810" s="24"/>
      <c r="DR2810" s="22"/>
      <c r="DS2810" s="22"/>
      <c r="DT2810" s="22"/>
      <c r="DU2810" s="22"/>
      <c r="DV2810" s="22"/>
      <c r="DW2810" s="22"/>
      <c r="DX2810" s="22"/>
      <c r="DY2810" s="22"/>
      <c r="DZ2810" s="22"/>
      <c r="EA2810" s="22"/>
      <c r="EB2810" s="22"/>
      <c r="EC2810" s="22"/>
      <c r="ED2810" s="22"/>
      <c r="EE2810" s="22"/>
      <c r="EF2810" s="22"/>
      <c r="EG2810" s="22"/>
      <c r="EH2810" s="22"/>
      <c r="EI2810" s="22"/>
      <c r="EJ2810" s="22"/>
      <c r="EK2810" s="22"/>
      <c r="EL2810" s="22"/>
      <c r="EM2810" s="22"/>
      <c r="EN2810" s="22"/>
      <c r="EO2810" s="22"/>
      <c r="EP2810" s="22"/>
      <c r="EQ2810" s="22"/>
      <c r="ER2810" s="22"/>
      <c r="ES2810" s="22"/>
      <c r="ET2810" s="22"/>
      <c r="EU2810" s="22"/>
      <c r="EV2810" s="22"/>
      <c r="EW2810" s="24"/>
      <c r="EX2810" s="22"/>
      <c r="EY2810" s="22"/>
      <c r="EZ2810" s="22"/>
      <c r="FA2810" s="22"/>
      <c r="FB2810" s="22"/>
      <c r="FC2810" s="22"/>
      <c r="FD2810" s="22"/>
      <c r="FE2810" s="22"/>
      <c r="FF2810" s="22"/>
      <c r="FG2810" s="22"/>
      <c r="FH2810" s="22"/>
      <c r="FI2810" s="22"/>
      <c r="FJ2810" s="22"/>
      <c r="FK2810" s="22"/>
      <c r="FL2810" s="22"/>
      <c r="FM2810" s="22"/>
      <c r="FN2810" s="22"/>
      <c r="FO2810" s="22"/>
      <c r="FP2810" s="22"/>
      <c r="FQ2810" s="22"/>
      <c r="FR2810" s="22"/>
      <c r="FS2810" s="22"/>
      <c r="FT2810" s="22"/>
      <c r="FU2810" s="22"/>
      <c r="FV2810" s="22"/>
      <c r="FW2810" s="22"/>
      <c r="FX2810" s="22"/>
      <c r="FY2810" s="22"/>
      <c r="FZ2810" s="22"/>
      <c r="GA2810" s="22"/>
      <c r="GB2810" s="22"/>
      <c r="GC2810" s="24"/>
      <c r="GD2810" s="22"/>
      <c r="GE2810" s="22"/>
      <c r="GF2810" s="22"/>
      <c r="GG2810" s="22"/>
      <c r="GH2810" s="22"/>
      <c r="GI2810" s="22"/>
      <c r="GJ2810" s="22"/>
      <c r="GK2810" s="22"/>
      <c r="GL2810" s="22"/>
      <c r="GM2810" s="22"/>
      <c r="GN2810" s="22"/>
      <c r="GO2810" s="22"/>
      <c r="GP2810" s="22"/>
      <c r="GQ2810" s="22"/>
      <c r="GR2810" s="22"/>
      <c r="GS2810" s="22"/>
      <c r="GT2810" s="22"/>
      <c r="GU2810" s="22"/>
      <c r="GV2810" s="22"/>
      <c r="GW2810" s="22"/>
      <c r="GX2810" s="22"/>
      <c r="GY2810" s="22"/>
      <c r="GZ2810" s="22"/>
      <c r="HA2810" s="22"/>
      <c r="HB2810" s="22"/>
      <c r="HC2810" s="22"/>
      <c r="HD2810" s="22"/>
      <c r="HE2810" s="22"/>
      <c r="HF2810" s="22"/>
      <c r="HG2810" s="22"/>
      <c r="HH2810" s="22"/>
      <c r="HI2810" s="24"/>
      <c r="HJ2810" s="22"/>
      <c r="HK2810" s="22"/>
      <c r="HL2810" s="22"/>
      <c r="HM2810" s="22"/>
      <c r="HN2810" s="22"/>
      <c r="HO2810" s="22"/>
      <c r="HP2810" s="22"/>
      <c r="HQ2810" s="22"/>
      <c r="HR2810" s="22"/>
      <c r="HS2810" s="22"/>
      <c r="HT2810" s="22"/>
      <c r="HU2810" s="22"/>
      <c r="HV2810" s="22"/>
      <c r="HW2810" s="22"/>
      <c r="HX2810" s="22"/>
      <c r="HY2810" s="22"/>
      <c r="HZ2810" s="22"/>
      <c r="IA2810" s="22"/>
      <c r="IB2810" s="22"/>
      <c r="IC2810" s="22"/>
      <c r="ID2810" s="22"/>
      <c r="IE2810" s="22"/>
      <c r="IF2810" s="22"/>
      <c r="IG2810" s="22"/>
      <c r="IH2810" s="22"/>
      <c r="II2810" s="22"/>
      <c r="IJ2810" s="22"/>
      <c r="IK2810" s="22"/>
      <c r="IL2810" s="22"/>
      <c r="IM2810" s="22"/>
      <c r="IN2810" s="22"/>
      <c r="IO2810" s="24"/>
      <c r="IP2810" s="22"/>
      <c r="IQ2810" s="22"/>
      <c r="IR2810" s="22"/>
      <c r="IS2810" s="22"/>
      <c r="IT2810" s="22"/>
      <c r="IU2810" s="22"/>
      <c r="IV2810" s="22"/>
      <c r="IW2810" s="22"/>
      <c r="IX2810" s="22"/>
      <c r="IY2810" s="22"/>
      <c r="IZ2810" s="22"/>
      <c r="JA2810" s="22"/>
      <c r="JB2810" s="22"/>
      <c r="JC2810" s="22"/>
      <c r="JD2810" s="22"/>
      <c r="JE2810" s="22"/>
      <c r="JF2810" s="22"/>
      <c r="JG2810" s="22"/>
      <c r="JH2810" s="22"/>
      <c r="JI2810" s="22"/>
      <c r="JJ2810" s="22"/>
      <c r="JK2810" s="22"/>
      <c r="JL2810" s="22"/>
      <c r="JM2810" s="22"/>
      <c r="JN2810" s="22"/>
      <c r="JO2810" s="22"/>
      <c r="JP2810" s="22"/>
      <c r="JQ2810" s="22"/>
      <c r="JR2810" s="22"/>
      <c r="JS2810" s="22"/>
      <c r="JT2810" s="22"/>
      <c r="JU2810" s="24"/>
      <c r="JV2810" s="22"/>
      <c r="JW2810" s="22"/>
      <c r="JX2810" s="22"/>
      <c r="JY2810" s="22"/>
      <c r="JZ2810" s="22"/>
      <c r="KA2810" s="22"/>
      <c r="KB2810" s="22"/>
      <c r="KC2810" s="22"/>
      <c r="KD2810" s="22"/>
      <c r="KE2810" s="22"/>
      <c r="KF2810" s="22"/>
      <c r="KG2810" s="22"/>
      <c r="KH2810" s="22"/>
      <c r="KI2810" s="22"/>
      <c r="KJ2810" s="22"/>
      <c r="KK2810" s="22"/>
      <c r="KL2810" s="22"/>
      <c r="KM2810" s="22"/>
      <c r="KN2810" s="22"/>
      <c r="KO2810" s="22"/>
      <c r="KP2810" s="22"/>
      <c r="KQ2810" s="22"/>
      <c r="KR2810" s="22"/>
      <c r="KS2810" s="22"/>
      <c r="KT2810" s="22"/>
      <c r="KU2810" s="22"/>
      <c r="KV2810" s="22"/>
      <c r="KW2810" s="22"/>
      <c r="KX2810" s="22"/>
      <c r="KY2810" s="22"/>
      <c r="KZ2810" s="22"/>
      <c r="LA2810" s="24"/>
      <c r="LB2810" s="22"/>
      <c r="LC2810" s="22"/>
      <c r="LD2810" s="22"/>
      <c r="LE2810" s="22"/>
      <c r="LF2810" s="22"/>
      <c r="LG2810" s="22"/>
      <c r="LH2810" s="22"/>
      <c r="LI2810" s="22"/>
      <c r="LJ2810" s="22"/>
      <c r="LK2810" s="22"/>
      <c r="LL2810" s="22"/>
      <c r="LM2810" s="22"/>
      <c r="LN2810" s="22"/>
      <c r="LO2810" s="22"/>
      <c r="LP2810" s="22"/>
      <c r="LQ2810" s="22"/>
      <c r="LR2810" s="22"/>
      <c r="LS2810" s="22"/>
      <c r="LT2810" s="22"/>
      <c r="LU2810" s="22"/>
      <c r="LV2810" s="22"/>
      <c r="LW2810" s="22"/>
      <c r="LX2810" s="22"/>
      <c r="LY2810" s="22"/>
      <c r="LZ2810" s="22"/>
      <c r="MA2810" s="22"/>
      <c r="MB2810" s="22"/>
      <c r="MC2810" s="22"/>
      <c r="MD2810" s="22"/>
      <c r="ME2810" s="22"/>
      <c r="MF2810" s="22"/>
      <c r="MG2810" s="24"/>
      <c r="MH2810" s="22"/>
      <c r="MI2810" s="22"/>
      <c r="MJ2810" s="22"/>
      <c r="MK2810" s="22"/>
      <c r="ML2810" s="22"/>
      <c r="MM2810" s="22"/>
      <c r="MN2810" s="22"/>
      <c r="MO2810" s="22"/>
      <c r="MP2810" s="22"/>
      <c r="MQ2810" s="22"/>
      <c r="MR2810" s="22"/>
      <c r="MS2810" s="22"/>
      <c r="MT2810" s="22"/>
      <c r="MU2810" s="22"/>
      <c r="MV2810" s="22"/>
      <c r="MW2810" s="22"/>
      <c r="MX2810" s="22"/>
      <c r="MY2810" s="22"/>
      <c r="MZ2810" s="22"/>
      <c r="NA2810" s="22"/>
      <c r="NB2810" s="22"/>
      <c r="NC2810" s="22"/>
      <c r="ND2810" s="22"/>
      <c r="NE2810" s="22"/>
      <c r="NF2810" s="22"/>
      <c r="NG2810" s="22"/>
      <c r="NH2810" s="22"/>
      <c r="NI2810" s="22"/>
      <c r="NJ2810" s="22"/>
      <c r="NK2810" s="22"/>
      <c r="NL2810" s="22"/>
      <c r="NM2810" s="24"/>
      <c r="NN2810" s="22"/>
      <c r="NO2810" s="22"/>
      <c r="NP2810" s="22"/>
      <c r="NQ2810" s="22"/>
      <c r="NR2810" s="22"/>
      <c r="NS2810" s="22"/>
      <c r="NT2810" s="22"/>
      <c r="NU2810" s="22"/>
      <c r="NV2810" s="22"/>
      <c r="NW2810" s="22"/>
      <c r="NX2810" s="22"/>
      <c r="NY2810" s="22"/>
      <c r="NZ2810" s="22"/>
      <c r="OA2810" s="22"/>
      <c r="OB2810" s="22"/>
      <c r="OC2810" s="22"/>
      <c r="OD2810" s="22"/>
      <c r="OE2810" s="22"/>
      <c r="OF2810" s="22"/>
      <c r="OG2810" s="22"/>
      <c r="OH2810" s="22"/>
      <c r="OI2810" s="22"/>
      <c r="OJ2810" s="22"/>
      <c r="OK2810" s="22"/>
      <c r="OL2810" s="22"/>
      <c r="OM2810" s="22"/>
      <c r="ON2810" s="22"/>
      <c r="OO2810" s="22"/>
      <c r="OP2810" s="22"/>
      <c r="OQ2810" s="22"/>
      <c r="OR2810" s="22"/>
    </row>
    <row r="2811" spans="1:408" ht="15" thickBot="1">
      <c r="A2811" s="1"/>
      <c r="B2811" s="12"/>
      <c r="C2811" s="12"/>
      <c r="D2811" s="22"/>
      <c r="E2811" s="54"/>
      <c r="F2811" s="54"/>
      <c r="G2811" s="54"/>
      <c r="H2811" s="55"/>
      <c r="I2811" s="22"/>
      <c r="J2811" s="56"/>
      <c r="K2811" s="80"/>
      <c r="L2811" s="57"/>
      <c r="M2811" s="57"/>
      <c r="N2811" s="55"/>
      <c r="O2811" s="58"/>
      <c r="P2811" s="58"/>
      <c r="Q2811" s="59"/>
      <c r="R2811" s="60"/>
      <c r="S2811" s="60"/>
      <c r="T2811" s="22"/>
      <c r="U2811" s="1"/>
      <c r="V2811" s="23"/>
      <c r="X2811" s="24"/>
      <c r="Y2811" s="24"/>
      <c r="Z2811" s="22"/>
      <c r="AA2811" s="22"/>
      <c r="AB2811" s="22"/>
      <c r="AC2811" s="22"/>
      <c r="AD2811" s="22"/>
      <c r="AE2811" s="22"/>
      <c r="AF2811" s="22"/>
      <c r="AG2811" s="22"/>
      <c r="AH2811" s="22"/>
      <c r="AI2811" s="22"/>
      <c r="AJ2811" s="22"/>
      <c r="AK2811" s="22"/>
      <c r="AL2811" s="22"/>
      <c r="AM2811" s="22"/>
      <c r="AN2811" s="22"/>
      <c r="AO2811" s="22"/>
      <c r="AP2811" s="22"/>
      <c r="AQ2811" s="22"/>
      <c r="AR2811" s="22"/>
      <c r="AS2811" s="22"/>
      <c r="AT2811" s="22"/>
      <c r="AU2811" s="22"/>
      <c r="AV2811" s="22"/>
      <c r="AW2811" s="22"/>
      <c r="AX2811" s="22"/>
      <c r="AY2811" s="22"/>
      <c r="AZ2811" s="22"/>
      <c r="BA2811" s="22"/>
      <c r="BB2811" s="22"/>
      <c r="BC2811" s="22"/>
      <c r="BD2811" s="22"/>
      <c r="BE2811" s="24"/>
      <c r="BF2811" s="22"/>
      <c r="BG2811" s="22"/>
      <c r="BH2811" s="22"/>
      <c r="BI2811" s="22"/>
      <c r="BJ2811" s="22"/>
      <c r="BK2811" s="22"/>
      <c r="BL2811" s="22"/>
      <c r="BM2811" s="22"/>
      <c r="BN2811" s="22"/>
      <c r="BO2811" s="22"/>
      <c r="BP2811" s="22"/>
      <c r="BQ2811" s="22"/>
      <c r="BR2811" s="22"/>
      <c r="BS2811" s="22"/>
      <c r="BT2811" s="22"/>
      <c r="BU2811" s="22"/>
      <c r="BV2811" s="22"/>
      <c r="BW2811" s="22"/>
      <c r="BX2811" s="22"/>
      <c r="BY2811" s="22"/>
      <c r="BZ2811" s="22"/>
      <c r="CA2811" s="22"/>
      <c r="CB2811" s="22"/>
      <c r="CC2811" s="22"/>
      <c r="CD2811" s="22"/>
      <c r="CE2811" s="22"/>
      <c r="CF2811" s="22"/>
      <c r="CG2811" s="22"/>
      <c r="CH2811" s="22"/>
      <c r="CI2811" s="22"/>
      <c r="CJ2811" s="22"/>
      <c r="CK2811" s="24"/>
      <c r="CL2811" s="22"/>
      <c r="CM2811" s="22"/>
      <c r="CN2811" s="22"/>
      <c r="CO2811" s="22"/>
      <c r="CP2811" s="22"/>
      <c r="CQ2811" s="22"/>
      <c r="CR2811" s="22"/>
      <c r="CS2811" s="22"/>
      <c r="CT2811" s="22"/>
      <c r="CU2811" s="22"/>
      <c r="CV2811" s="22"/>
      <c r="CW2811" s="22"/>
      <c r="CX2811" s="22"/>
      <c r="CY2811" s="22"/>
      <c r="CZ2811" s="22"/>
      <c r="DA2811" s="22"/>
      <c r="DB2811" s="22"/>
      <c r="DC2811" s="22"/>
      <c r="DD2811" s="22"/>
      <c r="DE2811" s="22"/>
      <c r="DF2811" s="22"/>
      <c r="DG2811" s="22"/>
      <c r="DH2811" s="22"/>
      <c r="DI2811" s="22"/>
      <c r="DJ2811" s="22"/>
      <c r="DK2811" s="22"/>
      <c r="DL2811" s="22"/>
      <c r="DM2811" s="22"/>
      <c r="DN2811" s="22"/>
      <c r="DO2811" s="22"/>
      <c r="DP2811" s="22"/>
      <c r="DQ2811" s="24"/>
      <c r="DR2811" s="22"/>
      <c r="DS2811" s="22"/>
      <c r="DT2811" s="22"/>
      <c r="DU2811" s="22"/>
      <c r="DV2811" s="22"/>
      <c r="DW2811" s="22"/>
      <c r="DX2811" s="22"/>
      <c r="DY2811" s="22"/>
      <c r="DZ2811" s="22"/>
      <c r="EA2811" s="22"/>
      <c r="EB2811" s="22"/>
      <c r="EC2811" s="22"/>
      <c r="ED2811" s="22"/>
      <c r="EE2811" s="22"/>
      <c r="EF2811" s="22"/>
      <c r="EG2811" s="22"/>
      <c r="EH2811" s="22"/>
      <c r="EI2811" s="22"/>
      <c r="EJ2811" s="22"/>
      <c r="EK2811" s="22"/>
      <c r="EL2811" s="22"/>
      <c r="EM2811" s="22"/>
      <c r="EN2811" s="22"/>
      <c r="EO2811" s="22"/>
      <c r="EP2811" s="22"/>
      <c r="EQ2811" s="22"/>
      <c r="ER2811" s="22"/>
      <c r="ES2811" s="22"/>
      <c r="ET2811" s="22"/>
      <c r="EU2811" s="22"/>
      <c r="EV2811" s="22"/>
      <c r="EW2811" s="24"/>
      <c r="EX2811" s="22"/>
      <c r="EY2811" s="22"/>
      <c r="EZ2811" s="22"/>
      <c r="FA2811" s="22"/>
      <c r="FB2811" s="22"/>
      <c r="FC2811" s="22"/>
      <c r="FD2811" s="22"/>
      <c r="FE2811" s="22"/>
      <c r="FF2811" s="22"/>
      <c r="FG2811" s="22"/>
      <c r="FH2811" s="22"/>
      <c r="FI2811" s="22"/>
      <c r="FJ2811" s="22"/>
      <c r="FK2811" s="22"/>
      <c r="FL2811" s="22"/>
      <c r="FM2811" s="22"/>
      <c r="FN2811" s="22"/>
      <c r="FO2811" s="22"/>
      <c r="FP2811" s="22"/>
      <c r="FQ2811" s="22"/>
      <c r="FR2811" s="22"/>
      <c r="FS2811" s="22"/>
      <c r="FT2811" s="22"/>
      <c r="FU2811" s="22"/>
      <c r="FV2811" s="22"/>
      <c r="FW2811" s="22"/>
      <c r="FX2811" s="22"/>
      <c r="FY2811" s="22"/>
      <c r="FZ2811" s="22"/>
      <c r="GA2811" s="22"/>
      <c r="GB2811" s="22"/>
      <c r="GC2811" s="24"/>
      <c r="GD2811" s="22"/>
      <c r="GE2811" s="22"/>
      <c r="GF2811" s="22"/>
      <c r="GG2811" s="22"/>
      <c r="GH2811" s="22"/>
      <c r="GI2811" s="22"/>
      <c r="GJ2811" s="22"/>
      <c r="GK2811" s="22"/>
      <c r="GL2811" s="22"/>
      <c r="GM2811" s="22"/>
      <c r="GN2811" s="22"/>
      <c r="GO2811" s="22"/>
      <c r="GP2811" s="22"/>
      <c r="GQ2811" s="22"/>
      <c r="GR2811" s="22"/>
      <c r="GS2811" s="22"/>
      <c r="GT2811" s="22"/>
      <c r="GU2811" s="22"/>
      <c r="GV2811" s="22"/>
      <c r="GW2811" s="22"/>
      <c r="GX2811" s="22"/>
      <c r="GY2811" s="22"/>
      <c r="GZ2811" s="22"/>
      <c r="HA2811" s="22"/>
      <c r="HB2811" s="22"/>
      <c r="HC2811" s="22"/>
      <c r="HD2811" s="22"/>
      <c r="HE2811" s="22"/>
      <c r="HF2811" s="22"/>
      <c r="HG2811" s="22"/>
      <c r="HH2811" s="22"/>
      <c r="HI2811" s="24"/>
      <c r="HJ2811" s="22"/>
      <c r="HK2811" s="22"/>
      <c r="HL2811" s="22"/>
      <c r="HM2811" s="22"/>
      <c r="HN2811" s="22"/>
      <c r="HO2811" s="22"/>
      <c r="HP2811" s="22"/>
      <c r="HQ2811" s="22"/>
      <c r="HR2811" s="22"/>
      <c r="HS2811" s="22"/>
      <c r="HT2811" s="22"/>
      <c r="HU2811" s="22"/>
      <c r="HV2811" s="22"/>
      <c r="HW2811" s="22"/>
      <c r="HX2811" s="22"/>
      <c r="HY2811" s="22"/>
      <c r="HZ2811" s="22"/>
      <c r="IA2811" s="22"/>
      <c r="IB2811" s="22"/>
      <c r="IC2811" s="22"/>
      <c r="ID2811" s="22"/>
      <c r="IE2811" s="22"/>
      <c r="IF2811" s="22"/>
      <c r="IG2811" s="22"/>
      <c r="IH2811" s="22"/>
      <c r="II2811" s="22"/>
      <c r="IJ2811" s="22"/>
      <c r="IK2811" s="22"/>
      <c r="IL2811" s="22"/>
      <c r="IM2811" s="22"/>
      <c r="IN2811" s="22"/>
      <c r="IO2811" s="24"/>
      <c r="IP2811" s="22"/>
      <c r="IQ2811" s="22"/>
      <c r="IR2811" s="22"/>
      <c r="IS2811" s="22"/>
      <c r="IT2811" s="22"/>
      <c r="IU2811" s="22"/>
      <c r="IV2811" s="22"/>
      <c r="IW2811" s="22"/>
      <c r="IX2811" s="22"/>
      <c r="IY2811" s="22"/>
      <c r="IZ2811" s="22"/>
      <c r="JA2811" s="22"/>
      <c r="JB2811" s="22"/>
      <c r="JC2811" s="22"/>
      <c r="JD2811" s="22"/>
      <c r="JE2811" s="22"/>
      <c r="JF2811" s="22"/>
      <c r="JG2811" s="22"/>
      <c r="JH2811" s="22"/>
      <c r="JI2811" s="22"/>
      <c r="JJ2811" s="22"/>
      <c r="JK2811" s="22"/>
      <c r="JL2811" s="22"/>
      <c r="JM2811" s="22"/>
      <c r="JN2811" s="22"/>
      <c r="JO2811" s="22"/>
      <c r="JP2811" s="22"/>
      <c r="JQ2811" s="22"/>
      <c r="JR2811" s="22"/>
      <c r="JS2811" s="22"/>
      <c r="JT2811" s="22"/>
      <c r="JU2811" s="24"/>
      <c r="JV2811" s="22"/>
      <c r="JW2811" s="22"/>
      <c r="JX2811" s="22"/>
      <c r="JY2811" s="22"/>
      <c r="JZ2811" s="22"/>
      <c r="KA2811" s="22"/>
      <c r="KB2811" s="22"/>
      <c r="KC2811" s="22"/>
      <c r="KD2811" s="22"/>
      <c r="KE2811" s="22"/>
      <c r="KF2811" s="22"/>
      <c r="KG2811" s="22"/>
      <c r="KH2811" s="22"/>
      <c r="KI2811" s="22"/>
      <c r="KJ2811" s="22"/>
      <c r="KK2811" s="22"/>
      <c r="KL2811" s="22"/>
      <c r="KM2811" s="22"/>
      <c r="KN2811" s="22"/>
      <c r="KO2811" s="22"/>
      <c r="KP2811" s="22"/>
      <c r="KQ2811" s="22"/>
      <c r="KR2811" s="22"/>
      <c r="KS2811" s="22"/>
      <c r="KT2811" s="22"/>
      <c r="KU2811" s="22"/>
      <c r="KV2811" s="22"/>
      <c r="KW2811" s="22"/>
      <c r="KX2811" s="22"/>
      <c r="KY2811" s="22"/>
      <c r="KZ2811" s="22"/>
      <c r="LA2811" s="24"/>
      <c r="LB2811" s="22"/>
      <c r="LC2811" s="22"/>
      <c r="LD2811" s="22"/>
      <c r="LE2811" s="22"/>
      <c r="LF2811" s="22"/>
      <c r="LG2811" s="22"/>
      <c r="LH2811" s="22"/>
      <c r="LI2811" s="22"/>
      <c r="LJ2811" s="22"/>
      <c r="LK2811" s="22"/>
      <c r="LL2811" s="22"/>
      <c r="LM2811" s="22"/>
      <c r="LN2811" s="22"/>
      <c r="LO2811" s="22"/>
      <c r="LP2811" s="22"/>
      <c r="LQ2811" s="22"/>
      <c r="LR2811" s="22"/>
      <c r="LS2811" s="22"/>
      <c r="LT2811" s="22"/>
      <c r="LU2811" s="22"/>
      <c r="LV2811" s="22"/>
      <c r="LW2811" s="22"/>
      <c r="LX2811" s="22"/>
      <c r="LY2811" s="22"/>
      <c r="LZ2811" s="22"/>
      <c r="MA2811" s="22"/>
      <c r="MB2811" s="22"/>
      <c r="MC2811" s="22"/>
      <c r="MD2811" s="22"/>
      <c r="ME2811" s="22"/>
      <c r="MF2811" s="22"/>
      <c r="MG2811" s="24"/>
      <c r="MH2811" s="22"/>
      <c r="MI2811" s="22"/>
      <c r="MJ2811" s="22"/>
      <c r="MK2811" s="22"/>
      <c r="ML2811" s="22"/>
      <c r="MM2811" s="22"/>
      <c r="MN2811" s="22"/>
      <c r="MO2811" s="22"/>
      <c r="MP2811" s="22"/>
      <c r="MQ2811" s="22"/>
      <c r="MR2811" s="22"/>
      <c r="MS2811" s="22"/>
      <c r="MT2811" s="22"/>
      <c r="MU2811" s="22"/>
      <c r="MV2811" s="22"/>
      <c r="MW2811" s="22"/>
      <c r="MX2811" s="22"/>
      <c r="MY2811" s="22"/>
      <c r="MZ2811" s="22"/>
      <c r="NA2811" s="22"/>
      <c r="NB2811" s="22"/>
      <c r="NC2811" s="22"/>
      <c r="ND2811" s="22"/>
      <c r="NE2811" s="22"/>
      <c r="NF2811" s="22"/>
      <c r="NG2811" s="22"/>
      <c r="NH2811" s="22"/>
      <c r="NI2811" s="22"/>
      <c r="NJ2811" s="22"/>
      <c r="NK2811" s="22"/>
      <c r="NL2811" s="22"/>
      <c r="NM2811" s="24"/>
      <c r="NN2811" s="22"/>
      <c r="NO2811" s="22"/>
      <c r="NP2811" s="22"/>
      <c r="NQ2811" s="22"/>
      <c r="NR2811" s="22"/>
      <c r="NS2811" s="22"/>
      <c r="NT2811" s="22"/>
      <c r="NU2811" s="22"/>
      <c r="NV2811" s="22"/>
      <c r="NW2811" s="22"/>
      <c r="NX2811" s="22"/>
      <c r="NY2811" s="22"/>
      <c r="NZ2811" s="22"/>
      <c r="OA2811" s="22"/>
      <c r="OB2811" s="22"/>
      <c r="OC2811" s="22"/>
      <c r="OD2811" s="22"/>
      <c r="OE2811" s="22"/>
      <c r="OF2811" s="22"/>
      <c r="OG2811" s="22"/>
      <c r="OH2811" s="22"/>
      <c r="OI2811" s="22"/>
      <c r="OJ2811" s="22"/>
      <c r="OK2811" s="22"/>
      <c r="OL2811" s="22"/>
      <c r="OM2811" s="22"/>
      <c r="ON2811" s="22"/>
      <c r="OO2811" s="22"/>
      <c r="OP2811" s="22"/>
      <c r="OQ2811" s="22"/>
      <c r="OR2811" s="22"/>
    </row>
    <row r="2812" spans="1:408" ht="15" thickBot="1">
      <c r="A2812" s="1"/>
      <c r="B2812" s="12"/>
      <c r="C2812" s="12"/>
      <c r="D2812" s="22"/>
      <c r="E2812" s="54"/>
      <c r="F2812" s="54"/>
      <c r="G2812" s="54"/>
      <c r="H2812" s="55"/>
      <c r="I2812" s="22"/>
      <c r="J2812" s="56"/>
      <c r="K2812" s="81"/>
      <c r="L2812" s="57"/>
      <c r="M2812" s="57"/>
      <c r="N2812" s="55"/>
      <c r="O2812" s="58"/>
      <c r="P2812" s="58"/>
      <c r="Q2812" s="59"/>
      <c r="R2812" s="60"/>
      <c r="S2812" s="60"/>
      <c r="T2812" s="22"/>
      <c r="U2812" s="1"/>
      <c r="V2812" s="23"/>
      <c r="X2812" s="24"/>
      <c r="Y2812" s="24"/>
      <c r="Z2812" s="22"/>
      <c r="AA2812" s="22"/>
      <c r="AB2812" s="22"/>
      <c r="AC2812" s="22"/>
      <c r="AD2812" s="22"/>
      <c r="AE2812" s="22"/>
      <c r="AF2812" s="22"/>
      <c r="AG2812" s="22"/>
      <c r="AH2812" s="22"/>
      <c r="AI2812" s="22"/>
      <c r="AJ2812" s="22"/>
      <c r="AK2812" s="22"/>
      <c r="AL2812" s="22"/>
      <c r="AM2812" s="22"/>
      <c r="AN2812" s="22"/>
      <c r="AO2812" s="22"/>
      <c r="AP2812" s="22"/>
      <c r="AQ2812" s="22"/>
      <c r="AR2812" s="22"/>
      <c r="AS2812" s="22"/>
      <c r="AT2812" s="22"/>
      <c r="AU2812" s="22"/>
      <c r="AV2812" s="22"/>
      <c r="AW2812" s="22"/>
      <c r="AX2812" s="22"/>
      <c r="AY2812" s="22"/>
      <c r="AZ2812" s="22"/>
      <c r="BA2812" s="22"/>
      <c r="BB2812" s="22"/>
      <c r="BC2812" s="22"/>
      <c r="BD2812" s="22"/>
      <c r="BE2812" s="24"/>
      <c r="BF2812" s="22"/>
      <c r="BG2812" s="22"/>
      <c r="BH2812" s="22"/>
      <c r="BI2812" s="22"/>
      <c r="BJ2812" s="22"/>
      <c r="BK2812" s="22"/>
      <c r="BL2812" s="22"/>
      <c r="BM2812" s="22"/>
      <c r="BN2812" s="22"/>
      <c r="BO2812" s="22"/>
      <c r="BP2812" s="22"/>
      <c r="BQ2812" s="22"/>
      <c r="BR2812" s="22"/>
      <c r="BS2812" s="22"/>
      <c r="BT2812" s="22"/>
      <c r="BU2812" s="22"/>
      <c r="BV2812" s="22"/>
      <c r="BW2812" s="22"/>
      <c r="BX2812" s="22"/>
      <c r="BY2812" s="22"/>
      <c r="BZ2812" s="22"/>
      <c r="CA2812" s="22"/>
      <c r="CB2812" s="22"/>
      <c r="CC2812" s="22"/>
      <c r="CD2812" s="22"/>
      <c r="CE2812" s="22"/>
      <c r="CF2812" s="22"/>
      <c r="CG2812" s="22"/>
      <c r="CH2812" s="22"/>
      <c r="CI2812" s="22"/>
      <c r="CJ2812" s="22"/>
      <c r="CK2812" s="24"/>
      <c r="CL2812" s="22"/>
      <c r="CM2812" s="22"/>
      <c r="CN2812" s="22"/>
      <c r="CO2812" s="22"/>
      <c r="CP2812" s="22"/>
      <c r="CQ2812" s="22"/>
      <c r="CR2812" s="22"/>
      <c r="CS2812" s="22"/>
      <c r="CT2812" s="22"/>
      <c r="CU2812" s="22"/>
      <c r="CV2812" s="22"/>
      <c r="CW2812" s="22"/>
      <c r="CX2812" s="22"/>
      <c r="CY2812" s="22"/>
      <c r="CZ2812" s="22"/>
      <c r="DA2812" s="22"/>
      <c r="DB2812" s="22"/>
      <c r="DC2812" s="22"/>
      <c r="DD2812" s="22"/>
      <c r="DE2812" s="22"/>
      <c r="DF2812" s="22"/>
      <c r="DG2812" s="22"/>
      <c r="DH2812" s="22"/>
      <c r="DI2812" s="22"/>
      <c r="DJ2812" s="22"/>
      <c r="DK2812" s="22"/>
      <c r="DL2812" s="22"/>
      <c r="DM2812" s="22"/>
      <c r="DN2812" s="22"/>
      <c r="DO2812" s="22"/>
      <c r="DP2812" s="22"/>
      <c r="DQ2812" s="24"/>
      <c r="DR2812" s="22"/>
      <c r="DS2812" s="22"/>
      <c r="DT2812" s="22"/>
      <c r="DU2812" s="22"/>
      <c r="DV2812" s="22"/>
      <c r="DW2812" s="22"/>
      <c r="DX2812" s="22"/>
      <c r="DY2812" s="22"/>
      <c r="DZ2812" s="22"/>
      <c r="EA2812" s="22"/>
      <c r="EB2812" s="22"/>
      <c r="EC2812" s="22"/>
      <c r="ED2812" s="22"/>
      <c r="EE2812" s="22"/>
      <c r="EF2812" s="22"/>
      <c r="EG2812" s="22"/>
      <c r="EH2812" s="22"/>
      <c r="EI2812" s="22"/>
      <c r="EJ2812" s="22"/>
      <c r="EK2812" s="22"/>
      <c r="EL2812" s="22"/>
      <c r="EM2812" s="22"/>
      <c r="EN2812" s="22"/>
      <c r="EO2812" s="22"/>
      <c r="EP2812" s="22"/>
      <c r="EQ2812" s="22"/>
      <c r="ER2812" s="22"/>
      <c r="ES2812" s="22"/>
      <c r="ET2812" s="22"/>
      <c r="EU2812" s="22"/>
      <c r="EV2812" s="22"/>
      <c r="EW2812" s="24"/>
      <c r="EX2812" s="22"/>
      <c r="EY2812" s="22"/>
      <c r="EZ2812" s="22"/>
      <c r="FA2812" s="22"/>
      <c r="FB2812" s="22"/>
      <c r="FC2812" s="22"/>
      <c r="FD2812" s="22"/>
      <c r="FE2812" s="22"/>
      <c r="FF2812" s="22"/>
      <c r="FG2812" s="22"/>
      <c r="FH2812" s="22"/>
      <c r="FI2812" s="22"/>
      <c r="FJ2812" s="22"/>
      <c r="FK2812" s="22"/>
      <c r="FL2812" s="22"/>
      <c r="FM2812" s="22"/>
      <c r="FN2812" s="22"/>
      <c r="FO2812" s="22"/>
      <c r="FP2812" s="22"/>
      <c r="FQ2812" s="22"/>
      <c r="FR2812" s="22"/>
      <c r="FS2812" s="22"/>
      <c r="FT2812" s="22"/>
      <c r="FU2812" s="22"/>
      <c r="FV2812" s="22"/>
      <c r="FW2812" s="22"/>
      <c r="FX2812" s="22"/>
      <c r="FY2812" s="22"/>
      <c r="FZ2812" s="22"/>
      <c r="GA2812" s="22"/>
      <c r="GB2812" s="22"/>
      <c r="GC2812" s="24"/>
      <c r="GD2812" s="22"/>
      <c r="GE2812" s="22"/>
      <c r="GF2812" s="22"/>
      <c r="GG2812" s="22"/>
      <c r="GH2812" s="22"/>
      <c r="GI2812" s="22"/>
      <c r="GJ2812" s="22"/>
      <c r="GK2812" s="22"/>
      <c r="GL2812" s="22"/>
      <c r="GM2812" s="22"/>
      <c r="GN2812" s="22"/>
      <c r="GO2812" s="22"/>
      <c r="GP2812" s="22"/>
      <c r="GQ2812" s="22"/>
      <c r="GR2812" s="22"/>
      <c r="GS2812" s="22"/>
      <c r="GT2812" s="22"/>
      <c r="GU2812" s="22"/>
      <c r="GV2812" s="22"/>
      <c r="GW2812" s="22"/>
      <c r="GX2812" s="22"/>
      <c r="GY2812" s="22"/>
      <c r="GZ2812" s="22"/>
      <c r="HA2812" s="22"/>
      <c r="HB2812" s="22"/>
      <c r="HC2812" s="22"/>
      <c r="HD2812" s="22"/>
      <c r="HE2812" s="22"/>
      <c r="HF2812" s="22"/>
      <c r="HG2812" s="22"/>
      <c r="HH2812" s="22"/>
      <c r="HI2812" s="24"/>
      <c r="HJ2812" s="22"/>
      <c r="HK2812" s="22"/>
      <c r="HL2812" s="22"/>
      <c r="HM2812" s="22"/>
      <c r="HN2812" s="22"/>
      <c r="HO2812" s="22"/>
      <c r="HP2812" s="22"/>
      <c r="HQ2812" s="22"/>
      <c r="HR2812" s="22"/>
      <c r="HS2812" s="22"/>
      <c r="HT2812" s="22"/>
      <c r="HU2812" s="22"/>
      <c r="HV2812" s="22"/>
      <c r="HW2812" s="22"/>
      <c r="HX2812" s="22"/>
      <c r="HY2812" s="22"/>
      <c r="HZ2812" s="22"/>
      <c r="IA2812" s="22"/>
      <c r="IB2812" s="22"/>
      <c r="IC2812" s="22"/>
      <c r="ID2812" s="22"/>
      <c r="IE2812" s="22"/>
      <c r="IF2812" s="22"/>
      <c r="IG2812" s="22"/>
      <c r="IH2812" s="22"/>
      <c r="II2812" s="22"/>
      <c r="IJ2812" s="22"/>
      <c r="IK2812" s="22"/>
      <c r="IL2812" s="22"/>
      <c r="IM2812" s="22"/>
      <c r="IN2812" s="22"/>
      <c r="IO2812" s="24"/>
      <c r="IP2812" s="22"/>
      <c r="IQ2812" s="22"/>
      <c r="IR2812" s="22"/>
      <c r="IS2812" s="22"/>
      <c r="IT2812" s="22"/>
      <c r="IU2812" s="22"/>
      <c r="IV2812" s="22"/>
      <c r="IW2812" s="22"/>
      <c r="IX2812" s="22"/>
      <c r="IY2812" s="22"/>
      <c r="IZ2812" s="22"/>
      <c r="JA2812" s="22"/>
      <c r="JB2812" s="22"/>
      <c r="JC2812" s="22"/>
      <c r="JD2812" s="22"/>
      <c r="JE2812" s="22"/>
      <c r="JF2812" s="22"/>
      <c r="JG2812" s="22"/>
      <c r="JH2812" s="22"/>
      <c r="JI2812" s="22"/>
      <c r="JJ2812" s="22"/>
      <c r="JK2812" s="22"/>
      <c r="JL2812" s="22"/>
      <c r="JM2812" s="22"/>
      <c r="JN2812" s="22"/>
      <c r="JO2812" s="22"/>
      <c r="JP2812" s="22"/>
      <c r="JQ2812" s="22"/>
      <c r="JR2812" s="22"/>
      <c r="JS2812" s="22"/>
      <c r="JT2812" s="22"/>
      <c r="JU2812" s="24"/>
      <c r="JV2812" s="22"/>
      <c r="JW2812" s="22"/>
      <c r="JX2812" s="22"/>
      <c r="JY2812" s="22"/>
      <c r="JZ2812" s="22"/>
      <c r="KA2812" s="22"/>
      <c r="KB2812" s="22"/>
      <c r="KC2812" s="22"/>
      <c r="KD2812" s="22"/>
      <c r="KE2812" s="22"/>
      <c r="KF2812" s="22"/>
      <c r="KG2812" s="22"/>
      <c r="KH2812" s="22"/>
      <c r="KI2812" s="22"/>
      <c r="KJ2812" s="22"/>
      <c r="KK2812" s="22"/>
      <c r="KL2812" s="22"/>
      <c r="KM2812" s="22"/>
      <c r="KN2812" s="22"/>
      <c r="KO2812" s="22"/>
      <c r="KP2812" s="22"/>
      <c r="KQ2812" s="22"/>
      <c r="KR2812" s="22"/>
      <c r="KS2812" s="22"/>
      <c r="KT2812" s="22"/>
      <c r="KU2812" s="22"/>
      <c r="KV2812" s="22"/>
      <c r="KW2812" s="22"/>
      <c r="KX2812" s="22"/>
      <c r="KY2812" s="22"/>
      <c r="KZ2812" s="22"/>
      <c r="LA2812" s="24"/>
      <c r="LB2812" s="22"/>
      <c r="LC2812" s="22"/>
      <c r="LD2812" s="22"/>
      <c r="LE2812" s="22"/>
      <c r="LF2812" s="22"/>
      <c r="LG2812" s="22"/>
      <c r="LH2812" s="22"/>
      <c r="LI2812" s="22"/>
      <c r="LJ2812" s="22"/>
      <c r="LK2812" s="22"/>
      <c r="LL2812" s="22"/>
      <c r="LM2812" s="22"/>
      <c r="LN2812" s="22"/>
      <c r="LO2812" s="22"/>
      <c r="LP2812" s="22"/>
      <c r="LQ2812" s="22"/>
      <c r="LR2812" s="22"/>
      <c r="LS2812" s="22"/>
      <c r="LT2812" s="22"/>
      <c r="LU2812" s="22"/>
      <c r="LV2812" s="22"/>
      <c r="LW2812" s="22"/>
      <c r="LX2812" s="22"/>
      <c r="LY2812" s="22"/>
      <c r="LZ2812" s="22"/>
      <c r="MA2812" s="22"/>
      <c r="MB2812" s="22"/>
      <c r="MC2812" s="22"/>
      <c r="MD2812" s="22"/>
      <c r="ME2812" s="22"/>
      <c r="MF2812" s="22"/>
      <c r="MG2812" s="24"/>
      <c r="MH2812" s="22"/>
      <c r="MI2812" s="22"/>
      <c r="MJ2812" s="22"/>
      <c r="MK2812" s="22"/>
      <c r="ML2812" s="22"/>
      <c r="MM2812" s="22"/>
      <c r="MN2812" s="22"/>
      <c r="MO2812" s="22"/>
      <c r="MP2812" s="22"/>
      <c r="MQ2812" s="22"/>
      <c r="MR2812" s="22"/>
      <c r="MS2812" s="22"/>
      <c r="MT2812" s="22"/>
      <c r="MU2812" s="22"/>
      <c r="MV2812" s="22"/>
      <c r="MW2812" s="22"/>
      <c r="MX2812" s="22"/>
      <c r="MY2812" s="22"/>
      <c r="MZ2812" s="22"/>
      <c r="NA2812" s="22"/>
      <c r="NB2812" s="22"/>
      <c r="NC2812" s="22"/>
      <c r="ND2812" s="22"/>
      <c r="NE2812" s="22"/>
      <c r="NF2812" s="22"/>
      <c r="NG2812" s="22"/>
      <c r="NH2812" s="22"/>
      <c r="NI2812" s="22"/>
      <c r="NJ2812" s="22"/>
      <c r="NK2812" s="22"/>
      <c r="NL2812" s="22"/>
      <c r="NM2812" s="24"/>
      <c r="NN2812" s="22"/>
      <c r="NO2812" s="22"/>
      <c r="NP2812" s="22"/>
      <c r="NQ2812" s="22"/>
      <c r="NR2812" s="22"/>
      <c r="NS2812" s="22"/>
      <c r="NT2812" s="22"/>
      <c r="NU2812" s="22"/>
      <c r="NV2812" s="22"/>
      <c r="NW2812" s="22"/>
      <c r="NX2812" s="22"/>
      <c r="NY2812" s="22"/>
      <c r="NZ2812" s="22"/>
      <c r="OA2812" s="22"/>
      <c r="OB2812" s="22"/>
      <c r="OC2812" s="22"/>
      <c r="OD2812" s="22"/>
      <c r="OE2812" s="22"/>
      <c r="OF2812" s="22"/>
      <c r="OG2812" s="22"/>
      <c r="OH2812" s="22"/>
      <c r="OI2812" s="22"/>
      <c r="OJ2812" s="22"/>
      <c r="OK2812" s="22"/>
      <c r="OL2812" s="22"/>
      <c r="OM2812" s="22"/>
      <c r="ON2812" s="22"/>
      <c r="OO2812" s="22"/>
      <c r="OP2812" s="22"/>
      <c r="OQ2812" s="22"/>
      <c r="OR2812" s="22"/>
    </row>
    <row r="2813" spans="1:408" ht="15" thickBot="1">
      <c r="A2813" s="1"/>
      <c r="B2813" s="12"/>
      <c r="C2813" s="12"/>
      <c r="D2813" s="22"/>
      <c r="E2813" s="54"/>
      <c r="F2813" s="54"/>
      <c r="G2813" s="54"/>
      <c r="H2813" s="55"/>
      <c r="I2813" s="22"/>
      <c r="J2813" s="56"/>
      <c r="K2813" s="80"/>
      <c r="L2813" s="57"/>
      <c r="M2813" s="57"/>
      <c r="N2813" s="55"/>
      <c r="O2813" s="58"/>
      <c r="P2813" s="58"/>
      <c r="Q2813" s="59"/>
      <c r="R2813" s="60"/>
      <c r="S2813" s="60"/>
      <c r="T2813" s="22"/>
      <c r="U2813" s="1"/>
      <c r="V2813" s="23"/>
      <c r="X2813" s="24"/>
      <c r="Y2813" s="24"/>
      <c r="Z2813" s="22"/>
      <c r="AA2813" s="22"/>
      <c r="AB2813" s="22"/>
      <c r="AC2813" s="22"/>
      <c r="AD2813" s="22"/>
      <c r="AE2813" s="22"/>
      <c r="AF2813" s="22"/>
      <c r="AG2813" s="22"/>
      <c r="AH2813" s="22"/>
      <c r="AI2813" s="22"/>
      <c r="AJ2813" s="22"/>
      <c r="AK2813" s="22"/>
      <c r="AL2813" s="22"/>
      <c r="AM2813" s="22"/>
      <c r="AN2813" s="22"/>
      <c r="AO2813" s="22"/>
      <c r="AP2813" s="22"/>
      <c r="AQ2813" s="22"/>
      <c r="AR2813" s="22"/>
      <c r="AS2813" s="22"/>
      <c r="AT2813" s="22"/>
      <c r="AU2813" s="22"/>
      <c r="AV2813" s="22"/>
      <c r="AW2813" s="22"/>
      <c r="AX2813" s="22"/>
      <c r="AY2813" s="22"/>
      <c r="AZ2813" s="22"/>
      <c r="BA2813" s="22"/>
      <c r="BB2813" s="22"/>
      <c r="BC2813" s="22"/>
      <c r="BD2813" s="22"/>
      <c r="BE2813" s="24"/>
      <c r="BF2813" s="22"/>
      <c r="BG2813" s="22"/>
      <c r="BH2813" s="22"/>
      <c r="BI2813" s="22"/>
      <c r="BJ2813" s="22"/>
      <c r="BK2813" s="22"/>
      <c r="BL2813" s="22"/>
      <c r="BM2813" s="22"/>
      <c r="BN2813" s="22"/>
      <c r="BO2813" s="22"/>
      <c r="BP2813" s="22"/>
      <c r="BQ2813" s="22"/>
      <c r="BR2813" s="22"/>
      <c r="BS2813" s="22"/>
      <c r="BT2813" s="22"/>
      <c r="BU2813" s="22"/>
      <c r="BV2813" s="22"/>
      <c r="BW2813" s="22"/>
      <c r="BX2813" s="22"/>
      <c r="BY2813" s="22"/>
      <c r="BZ2813" s="22"/>
      <c r="CA2813" s="22"/>
      <c r="CB2813" s="22"/>
      <c r="CC2813" s="22"/>
      <c r="CD2813" s="22"/>
      <c r="CE2813" s="22"/>
      <c r="CF2813" s="22"/>
      <c r="CG2813" s="22"/>
      <c r="CH2813" s="22"/>
      <c r="CI2813" s="22"/>
      <c r="CJ2813" s="22"/>
      <c r="CK2813" s="24"/>
      <c r="CL2813" s="22"/>
      <c r="CM2813" s="22"/>
      <c r="CN2813" s="22"/>
      <c r="CO2813" s="22"/>
      <c r="CP2813" s="22"/>
      <c r="CQ2813" s="22"/>
      <c r="CR2813" s="22"/>
      <c r="CS2813" s="22"/>
      <c r="CT2813" s="22"/>
      <c r="CU2813" s="22"/>
      <c r="CV2813" s="22"/>
      <c r="CW2813" s="22"/>
      <c r="CX2813" s="22"/>
      <c r="CY2813" s="22"/>
      <c r="CZ2813" s="22"/>
      <c r="DA2813" s="22"/>
      <c r="DB2813" s="22"/>
      <c r="DC2813" s="22"/>
      <c r="DD2813" s="22"/>
      <c r="DE2813" s="22"/>
      <c r="DF2813" s="22"/>
      <c r="DG2813" s="22"/>
      <c r="DH2813" s="22"/>
      <c r="DI2813" s="22"/>
      <c r="DJ2813" s="22"/>
      <c r="DK2813" s="22"/>
      <c r="DL2813" s="22"/>
      <c r="DM2813" s="22"/>
      <c r="DN2813" s="22"/>
      <c r="DO2813" s="22"/>
      <c r="DP2813" s="22"/>
      <c r="DQ2813" s="24"/>
      <c r="DR2813" s="22"/>
      <c r="DS2813" s="22"/>
      <c r="DT2813" s="22"/>
      <c r="DU2813" s="22"/>
      <c r="DV2813" s="22"/>
      <c r="DW2813" s="22"/>
      <c r="DX2813" s="22"/>
      <c r="DY2813" s="22"/>
      <c r="DZ2813" s="22"/>
      <c r="EA2813" s="22"/>
      <c r="EB2813" s="22"/>
      <c r="EC2813" s="22"/>
      <c r="ED2813" s="22"/>
      <c r="EE2813" s="22"/>
      <c r="EF2813" s="22"/>
      <c r="EG2813" s="22"/>
      <c r="EH2813" s="22"/>
      <c r="EI2813" s="22"/>
      <c r="EJ2813" s="22"/>
      <c r="EK2813" s="22"/>
      <c r="EL2813" s="22"/>
      <c r="EM2813" s="22"/>
      <c r="EN2813" s="22"/>
      <c r="EO2813" s="22"/>
      <c r="EP2813" s="22"/>
      <c r="EQ2813" s="22"/>
      <c r="ER2813" s="22"/>
      <c r="ES2813" s="22"/>
      <c r="ET2813" s="22"/>
      <c r="EU2813" s="22"/>
      <c r="EV2813" s="22"/>
      <c r="EW2813" s="24"/>
      <c r="EX2813" s="22"/>
      <c r="EY2813" s="22"/>
      <c r="EZ2813" s="22"/>
      <c r="FA2813" s="22"/>
      <c r="FB2813" s="22"/>
      <c r="FC2813" s="22"/>
      <c r="FD2813" s="22"/>
      <c r="FE2813" s="22"/>
      <c r="FF2813" s="22"/>
      <c r="FG2813" s="22"/>
      <c r="FH2813" s="22"/>
      <c r="FI2813" s="22"/>
      <c r="FJ2813" s="22"/>
      <c r="FK2813" s="22"/>
      <c r="FL2813" s="22"/>
      <c r="FM2813" s="22"/>
      <c r="FN2813" s="22"/>
      <c r="FO2813" s="22"/>
      <c r="FP2813" s="22"/>
      <c r="FQ2813" s="22"/>
      <c r="FR2813" s="22"/>
      <c r="FS2813" s="22"/>
      <c r="FT2813" s="22"/>
      <c r="FU2813" s="22"/>
      <c r="FV2813" s="22"/>
      <c r="FW2813" s="22"/>
      <c r="FX2813" s="22"/>
      <c r="FY2813" s="22"/>
      <c r="FZ2813" s="22"/>
      <c r="GA2813" s="22"/>
      <c r="GB2813" s="22"/>
      <c r="GC2813" s="24"/>
      <c r="GD2813" s="22"/>
      <c r="GE2813" s="22"/>
      <c r="GF2813" s="22"/>
      <c r="GG2813" s="22"/>
      <c r="GH2813" s="22"/>
      <c r="GI2813" s="22"/>
      <c r="GJ2813" s="22"/>
      <c r="GK2813" s="22"/>
      <c r="GL2813" s="22"/>
      <c r="GM2813" s="22"/>
      <c r="GN2813" s="22"/>
      <c r="GO2813" s="22"/>
      <c r="GP2813" s="22"/>
      <c r="GQ2813" s="22"/>
      <c r="GR2813" s="22"/>
      <c r="GS2813" s="22"/>
      <c r="GT2813" s="22"/>
      <c r="GU2813" s="22"/>
      <c r="GV2813" s="22"/>
      <c r="GW2813" s="22"/>
      <c r="GX2813" s="22"/>
      <c r="GY2813" s="22"/>
      <c r="GZ2813" s="22"/>
      <c r="HA2813" s="22"/>
      <c r="HB2813" s="22"/>
      <c r="HC2813" s="22"/>
      <c r="HD2813" s="22"/>
      <c r="HE2813" s="22"/>
      <c r="HF2813" s="22"/>
      <c r="HG2813" s="22"/>
      <c r="HH2813" s="22"/>
      <c r="HI2813" s="24"/>
      <c r="HJ2813" s="22"/>
      <c r="HK2813" s="22"/>
      <c r="HL2813" s="22"/>
      <c r="HM2813" s="22"/>
      <c r="HN2813" s="22"/>
      <c r="HO2813" s="22"/>
      <c r="HP2813" s="22"/>
      <c r="HQ2813" s="22"/>
      <c r="HR2813" s="22"/>
      <c r="HS2813" s="22"/>
      <c r="HT2813" s="22"/>
      <c r="HU2813" s="22"/>
      <c r="HV2813" s="22"/>
      <c r="HW2813" s="22"/>
      <c r="HX2813" s="22"/>
      <c r="HY2813" s="22"/>
      <c r="HZ2813" s="22"/>
      <c r="IA2813" s="22"/>
      <c r="IB2813" s="22"/>
      <c r="IC2813" s="22"/>
      <c r="ID2813" s="22"/>
      <c r="IE2813" s="22"/>
      <c r="IF2813" s="22"/>
      <c r="IG2813" s="22"/>
      <c r="IH2813" s="22"/>
      <c r="II2813" s="22"/>
      <c r="IJ2813" s="22"/>
      <c r="IK2813" s="22"/>
      <c r="IL2813" s="22"/>
      <c r="IM2813" s="22"/>
      <c r="IN2813" s="22"/>
      <c r="IO2813" s="24"/>
      <c r="IP2813" s="22"/>
      <c r="IQ2813" s="22"/>
      <c r="IR2813" s="22"/>
      <c r="IS2813" s="22"/>
      <c r="IT2813" s="22"/>
      <c r="IU2813" s="22"/>
      <c r="IV2813" s="22"/>
      <c r="IW2813" s="22"/>
      <c r="IX2813" s="22"/>
      <c r="IY2813" s="22"/>
      <c r="IZ2813" s="22"/>
      <c r="JA2813" s="22"/>
      <c r="JB2813" s="22"/>
      <c r="JC2813" s="22"/>
      <c r="JD2813" s="22"/>
      <c r="JE2813" s="22"/>
      <c r="JF2813" s="22"/>
      <c r="JG2813" s="22"/>
      <c r="JH2813" s="22"/>
      <c r="JI2813" s="22"/>
      <c r="JJ2813" s="22"/>
      <c r="JK2813" s="22"/>
      <c r="JL2813" s="22"/>
      <c r="JM2813" s="22"/>
      <c r="JN2813" s="22"/>
      <c r="JO2813" s="22"/>
      <c r="JP2813" s="22"/>
      <c r="JQ2813" s="22"/>
      <c r="JR2813" s="22"/>
      <c r="JS2813" s="22"/>
      <c r="JT2813" s="22"/>
      <c r="JU2813" s="24"/>
      <c r="JV2813" s="22"/>
      <c r="JW2813" s="22"/>
      <c r="JX2813" s="22"/>
      <c r="JY2813" s="22"/>
      <c r="JZ2813" s="22"/>
      <c r="KA2813" s="22"/>
      <c r="KB2813" s="22"/>
      <c r="KC2813" s="22"/>
      <c r="KD2813" s="22"/>
      <c r="KE2813" s="22"/>
      <c r="KF2813" s="22"/>
      <c r="KG2813" s="22"/>
      <c r="KH2813" s="22"/>
      <c r="KI2813" s="22"/>
      <c r="KJ2813" s="22"/>
      <c r="KK2813" s="22"/>
      <c r="KL2813" s="22"/>
      <c r="KM2813" s="22"/>
      <c r="KN2813" s="22"/>
      <c r="KO2813" s="22"/>
      <c r="KP2813" s="22"/>
      <c r="KQ2813" s="22"/>
      <c r="KR2813" s="22"/>
      <c r="KS2813" s="22"/>
      <c r="KT2813" s="22"/>
      <c r="KU2813" s="22"/>
      <c r="KV2813" s="22"/>
      <c r="KW2813" s="22"/>
      <c r="KX2813" s="22"/>
      <c r="KY2813" s="22"/>
      <c r="KZ2813" s="22"/>
      <c r="LA2813" s="24"/>
      <c r="LB2813" s="22"/>
      <c r="LC2813" s="22"/>
      <c r="LD2813" s="22"/>
      <c r="LE2813" s="22"/>
      <c r="LF2813" s="22"/>
      <c r="LG2813" s="22"/>
      <c r="LH2813" s="22"/>
      <c r="LI2813" s="22"/>
      <c r="LJ2813" s="22"/>
      <c r="LK2813" s="22"/>
      <c r="LL2813" s="22"/>
      <c r="LM2813" s="22"/>
      <c r="LN2813" s="22"/>
      <c r="LO2813" s="22"/>
      <c r="LP2813" s="22"/>
      <c r="LQ2813" s="22"/>
      <c r="LR2813" s="22"/>
      <c r="LS2813" s="22"/>
      <c r="LT2813" s="22"/>
      <c r="LU2813" s="22"/>
      <c r="LV2813" s="22"/>
      <c r="LW2813" s="22"/>
      <c r="LX2813" s="22"/>
      <c r="LY2813" s="22"/>
      <c r="LZ2813" s="22"/>
      <c r="MA2813" s="22"/>
      <c r="MB2813" s="22"/>
      <c r="MC2813" s="22"/>
      <c r="MD2813" s="22"/>
      <c r="ME2813" s="22"/>
      <c r="MF2813" s="22"/>
      <c r="MG2813" s="24"/>
      <c r="MH2813" s="22"/>
      <c r="MI2813" s="22"/>
      <c r="MJ2813" s="22"/>
      <c r="MK2813" s="22"/>
      <c r="ML2813" s="22"/>
      <c r="MM2813" s="22"/>
      <c r="MN2813" s="22"/>
      <c r="MO2813" s="22"/>
      <c r="MP2813" s="22"/>
      <c r="MQ2813" s="22"/>
      <c r="MR2813" s="22"/>
      <c r="MS2813" s="22"/>
      <c r="MT2813" s="22"/>
      <c r="MU2813" s="22"/>
      <c r="MV2813" s="22"/>
      <c r="MW2813" s="22"/>
      <c r="MX2813" s="22"/>
      <c r="MY2813" s="22"/>
      <c r="MZ2813" s="22"/>
      <c r="NA2813" s="22"/>
      <c r="NB2813" s="22"/>
      <c r="NC2813" s="22"/>
      <c r="ND2813" s="22"/>
      <c r="NE2813" s="22"/>
      <c r="NF2813" s="22"/>
      <c r="NG2813" s="22"/>
      <c r="NH2813" s="22"/>
      <c r="NI2813" s="22"/>
      <c r="NJ2813" s="22"/>
      <c r="NK2813" s="22"/>
      <c r="NL2813" s="22"/>
      <c r="NM2813" s="24"/>
      <c r="NN2813" s="22"/>
      <c r="NO2813" s="22"/>
      <c r="NP2813" s="22"/>
      <c r="NQ2813" s="22"/>
      <c r="NR2813" s="22"/>
      <c r="NS2813" s="22"/>
      <c r="NT2813" s="22"/>
      <c r="NU2813" s="22"/>
      <c r="NV2813" s="22"/>
      <c r="NW2813" s="22"/>
      <c r="NX2813" s="22"/>
      <c r="NY2813" s="22"/>
      <c r="NZ2813" s="22"/>
      <c r="OA2813" s="22"/>
      <c r="OB2813" s="22"/>
      <c r="OC2813" s="22"/>
      <c r="OD2813" s="22"/>
      <c r="OE2813" s="22"/>
      <c r="OF2813" s="22"/>
      <c r="OG2813" s="22"/>
      <c r="OH2813" s="22"/>
      <c r="OI2813" s="22"/>
      <c r="OJ2813" s="22"/>
      <c r="OK2813" s="22"/>
      <c r="OL2813" s="22"/>
      <c r="OM2813" s="22"/>
      <c r="ON2813" s="22"/>
      <c r="OO2813" s="22"/>
      <c r="OP2813" s="22"/>
      <c r="OQ2813" s="22"/>
      <c r="OR2813" s="22"/>
    </row>
    <row r="2814" spans="1:408" ht="15" thickBot="1">
      <c r="A2814" s="1"/>
      <c r="B2814" s="12"/>
      <c r="C2814" s="12"/>
      <c r="D2814" s="22"/>
      <c r="E2814" s="54"/>
      <c r="F2814" s="54"/>
      <c r="G2814" s="54"/>
      <c r="H2814" s="55"/>
      <c r="I2814" s="22"/>
      <c r="J2814" s="56"/>
      <c r="K2814" s="81"/>
      <c r="L2814" s="57"/>
      <c r="M2814" s="57"/>
      <c r="N2814" s="55"/>
      <c r="O2814" s="58"/>
      <c r="P2814" s="58"/>
      <c r="Q2814" s="59"/>
      <c r="R2814" s="60"/>
      <c r="S2814" s="60"/>
      <c r="T2814" s="22"/>
      <c r="U2814" s="1"/>
      <c r="V2814" s="23"/>
      <c r="X2814" s="24"/>
      <c r="Y2814" s="24"/>
      <c r="Z2814" s="22"/>
      <c r="AA2814" s="22"/>
      <c r="AB2814" s="22"/>
      <c r="AC2814" s="22"/>
      <c r="AD2814" s="22"/>
      <c r="AE2814" s="22"/>
      <c r="AF2814" s="22"/>
      <c r="AG2814" s="22"/>
      <c r="AH2814" s="22"/>
      <c r="AI2814" s="22"/>
      <c r="AJ2814" s="22"/>
      <c r="AK2814" s="22"/>
      <c r="AL2814" s="22"/>
      <c r="AM2814" s="22"/>
      <c r="AN2814" s="22"/>
      <c r="AO2814" s="22"/>
      <c r="AP2814" s="22"/>
      <c r="AQ2814" s="22"/>
      <c r="AR2814" s="22"/>
      <c r="AS2814" s="22"/>
      <c r="AT2814" s="22"/>
      <c r="AU2814" s="22"/>
      <c r="AV2814" s="22"/>
      <c r="AW2814" s="22"/>
      <c r="AX2814" s="22"/>
      <c r="AY2814" s="22"/>
      <c r="AZ2814" s="22"/>
      <c r="BA2814" s="22"/>
      <c r="BB2814" s="22"/>
      <c r="BC2814" s="22"/>
      <c r="BD2814" s="22"/>
      <c r="BE2814" s="24"/>
      <c r="BF2814" s="22"/>
      <c r="BG2814" s="22"/>
      <c r="BH2814" s="22"/>
      <c r="BI2814" s="22"/>
      <c r="BJ2814" s="22"/>
      <c r="BK2814" s="22"/>
      <c r="BL2814" s="22"/>
      <c r="BM2814" s="22"/>
      <c r="BN2814" s="22"/>
      <c r="BO2814" s="22"/>
      <c r="BP2814" s="22"/>
      <c r="BQ2814" s="22"/>
      <c r="BR2814" s="22"/>
      <c r="BS2814" s="22"/>
      <c r="BT2814" s="22"/>
      <c r="BU2814" s="22"/>
      <c r="BV2814" s="22"/>
      <c r="BW2814" s="22"/>
      <c r="BX2814" s="22"/>
      <c r="BY2814" s="22"/>
      <c r="BZ2814" s="22"/>
      <c r="CA2814" s="22"/>
      <c r="CB2814" s="22"/>
      <c r="CC2814" s="22"/>
      <c r="CD2814" s="22"/>
      <c r="CE2814" s="22"/>
      <c r="CF2814" s="22"/>
      <c r="CG2814" s="22"/>
      <c r="CH2814" s="22"/>
      <c r="CI2814" s="22"/>
      <c r="CJ2814" s="22"/>
      <c r="CK2814" s="24"/>
      <c r="CL2814" s="22"/>
      <c r="CM2814" s="22"/>
      <c r="CN2814" s="22"/>
      <c r="CO2814" s="22"/>
      <c r="CP2814" s="22"/>
      <c r="CQ2814" s="22"/>
      <c r="CR2814" s="22"/>
      <c r="CS2814" s="22"/>
      <c r="CT2814" s="22"/>
      <c r="CU2814" s="22"/>
      <c r="CV2814" s="22"/>
      <c r="CW2814" s="22"/>
      <c r="CX2814" s="22"/>
      <c r="CY2814" s="22"/>
      <c r="CZ2814" s="22"/>
      <c r="DA2814" s="22"/>
      <c r="DB2814" s="22"/>
      <c r="DC2814" s="22"/>
      <c r="DD2814" s="22"/>
      <c r="DE2814" s="22"/>
      <c r="DF2814" s="22"/>
      <c r="DG2814" s="22"/>
      <c r="DH2814" s="22"/>
      <c r="DI2814" s="22"/>
      <c r="DJ2814" s="22"/>
      <c r="DK2814" s="22"/>
      <c r="DL2814" s="22"/>
      <c r="DM2814" s="22"/>
      <c r="DN2814" s="22"/>
      <c r="DO2814" s="22"/>
      <c r="DP2814" s="22"/>
      <c r="DQ2814" s="24"/>
      <c r="DR2814" s="22"/>
      <c r="DS2814" s="22"/>
      <c r="DT2814" s="22"/>
      <c r="DU2814" s="22"/>
      <c r="DV2814" s="22"/>
      <c r="DW2814" s="22"/>
      <c r="DX2814" s="22"/>
      <c r="DY2814" s="22"/>
      <c r="DZ2814" s="22"/>
      <c r="EA2814" s="22"/>
      <c r="EB2814" s="22"/>
      <c r="EC2814" s="22"/>
      <c r="ED2814" s="22"/>
      <c r="EE2814" s="22"/>
      <c r="EF2814" s="22"/>
      <c r="EG2814" s="22"/>
      <c r="EH2814" s="22"/>
      <c r="EI2814" s="22"/>
      <c r="EJ2814" s="22"/>
      <c r="EK2814" s="22"/>
      <c r="EL2814" s="22"/>
      <c r="EM2814" s="22"/>
      <c r="EN2814" s="22"/>
      <c r="EO2814" s="22"/>
      <c r="EP2814" s="22"/>
      <c r="EQ2814" s="22"/>
      <c r="ER2814" s="22"/>
      <c r="ES2814" s="22"/>
      <c r="ET2814" s="22"/>
      <c r="EU2814" s="22"/>
      <c r="EV2814" s="22"/>
      <c r="EW2814" s="24"/>
      <c r="EX2814" s="22"/>
      <c r="EY2814" s="22"/>
      <c r="EZ2814" s="22"/>
      <c r="FA2814" s="22"/>
      <c r="FB2814" s="22"/>
      <c r="FC2814" s="22"/>
      <c r="FD2814" s="22"/>
      <c r="FE2814" s="22"/>
      <c r="FF2814" s="22"/>
      <c r="FG2814" s="22"/>
      <c r="FH2814" s="22"/>
      <c r="FI2814" s="22"/>
      <c r="FJ2814" s="22"/>
      <c r="FK2814" s="22"/>
      <c r="FL2814" s="22"/>
      <c r="FM2814" s="22"/>
      <c r="FN2814" s="22"/>
      <c r="FO2814" s="22"/>
      <c r="FP2814" s="22"/>
      <c r="FQ2814" s="22"/>
      <c r="FR2814" s="22"/>
      <c r="FS2814" s="22"/>
      <c r="FT2814" s="22"/>
      <c r="FU2814" s="22"/>
      <c r="FV2814" s="22"/>
      <c r="FW2814" s="22"/>
      <c r="FX2814" s="22"/>
      <c r="FY2814" s="22"/>
      <c r="FZ2814" s="22"/>
      <c r="GA2814" s="22"/>
      <c r="GB2814" s="22"/>
      <c r="GC2814" s="24"/>
      <c r="GD2814" s="22"/>
      <c r="GE2814" s="22"/>
      <c r="GF2814" s="22"/>
      <c r="GG2814" s="22"/>
      <c r="GH2814" s="22"/>
      <c r="GI2814" s="22"/>
      <c r="GJ2814" s="22"/>
      <c r="GK2814" s="22"/>
      <c r="GL2814" s="22"/>
      <c r="GM2814" s="22"/>
      <c r="GN2814" s="22"/>
      <c r="GO2814" s="22"/>
      <c r="GP2814" s="22"/>
      <c r="GQ2814" s="22"/>
      <c r="GR2814" s="22"/>
      <c r="GS2814" s="22"/>
      <c r="GT2814" s="22"/>
      <c r="GU2814" s="22"/>
      <c r="GV2814" s="22"/>
      <c r="GW2814" s="22"/>
      <c r="GX2814" s="22"/>
      <c r="GY2814" s="22"/>
      <c r="GZ2814" s="22"/>
      <c r="HA2814" s="22"/>
      <c r="HB2814" s="22"/>
      <c r="HC2814" s="22"/>
      <c r="HD2814" s="22"/>
      <c r="HE2814" s="22"/>
      <c r="HF2814" s="22"/>
      <c r="HG2814" s="22"/>
      <c r="HH2814" s="22"/>
      <c r="HI2814" s="24"/>
      <c r="HJ2814" s="22"/>
      <c r="HK2814" s="22"/>
      <c r="HL2814" s="22"/>
      <c r="HM2814" s="22"/>
      <c r="HN2814" s="22"/>
      <c r="HO2814" s="22"/>
      <c r="HP2814" s="22"/>
      <c r="HQ2814" s="22"/>
      <c r="HR2814" s="22"/>
      <c r="HS2814" s="22"/>
      <c r="HT2814" s="22"/>
      <c r="HU2814" s="22"/>
      <c r="HV2814" s="22"/>
      <c r="HW2814" s="22"/>
      <c r="HX2814" s="22"/>
      <c r="HY2814" s="22"/>
      <c r="HZ2814" s="22"/>
      <c r="IA2814" s="22"/>
      <c r="IB2814" s="22"/>
      <c r="IC2814" s="22"/>
      <c r="ID2814" s="22"/>
      <c r="IE2814" s="22"/>
      <c r="IF2814" s="22"/>
      <c r="IG2814" s="22"/>
      <c r="IH2814" s="22"/>
      <c r="II2814" s="22"/>
      <c r="IJ2814" s="22"/>
      <c r="IK2814" s="22"/>
      <c r="IL2814" s="22"/>
      <c r="IM2814" s="22"/>
      <c r="IN2814" s="22"/>
      <c r="IO2814" s="24"/>
      <c r="IP2814" s="22"/>
      <c r="IQ2814" s="22"/>
      <c r="IR2814" s="22"/>
      <c r="IS2814" s="22"/>
      <c r="IT2814" s="22"/>
      <c r="IU2814" s="22"/>
      <c r="IV2814" s="22"/>
      <c r="IW2814" s="22"/>
      <c r="IX2814" s="22"/>
      <c r="IY2814" s="22"/>
      <c r="IZ2814" s="22"/>
      <c r="JA2814" s="22"/>
      <c r="JB2814" s="22"/>
      <c r="JC2814" s="22"/>
      <c r="JD2814" s="22"/>
      <c r="JE2814" s="22"/>
      <c r="JF2814" s="22"/>
      <c r="JG2814" s="22"/>
      <c r="JH2814" s="22"/>
      <c r="JI2814" s="22"/>
      <c r="JJ2814" s="22"/>
      <c r="JK2814" s="22"/>
      <c r="JL2814" s="22"/>
      <c r="JM2814" s="22"/>
      <c r="JN2814" s="22"/>
      <c r="JO2814" s="22"/>
      <c r="JP2814" s="22"/>
      <c r="JQ2814" s="22"/>
      <c r="JR2814" s="22"/>
      <c r="JS2814" s="22"/>
      <c r="JT2814" s="22"/>
      <c r="JU2814" s="24"/>
      <c r="JV2814" s="22"/>
      <c r="JW2814" s="22"/>
      <c r="JX2814" s="22"/>
      <c r="JY2814" s="22"/>
      <c r="JZ2814" s="22"/>
      <c r="KA2814" s="22"/>
      <c r="KB2814" s="22"/>
      <c r="KC2814" s="22"/>
      <c r="KD2814" s="22"/>
      <c r="KE2814" s="22"/>
      <c r="KF2814" s="22"/>
      <c r="KG2814" s="22"/>
      <c r="KH2814" s="22"/>
      <c r="KI2814" s="22"/>
      <c r="KJ2814" s="22"/>
      <c r="KK2814" s="22"/>
      <c r="KL2814" s="22"/>
      <c r="KM2814" s="22"/>
      <c r="KN2814" s="22"/>
      <c r="KO2814" s="22"/>
      <c r="KP2814" s="22"/>
      <c r="KQ2814" s="22"/>
      <c r="KR2814" s="22"/>
      <c r="KS2814" s="22"/>
      <c r="KT2814" s="22"/>
      <c r="KU2814" s="22"/>
      <c r="KV2814" s="22"/>
      <c r="KW2814" s="22"/>
      <c r="KX2814" s="22"/>
      <c r="KY2814" s="22"/>
      <c r="KZ2814" s="22"/>
      <c r="LA2814" s="24"/>
      <c r="LB2814" s="22"/>
      <c r="LC2814" s="22"/>
      <c r="LD2814" s="22"/>
      <c r="LE2814" s="22"/>
      <c r="LF2814" s="22"/>
      <c r="LG2814" s="22"/>
      <c r="LH2814" s="22"/>
      <c r="LI2814" s="22"/>
      <c r="LJ2814" s="22"/>
      <c r="LK2814" s="22"/>
      <c r="LL2814" s="22"/>
      <c r="LM2814" s="22"/>
      <c r="LN2814" s="22"/>
      <c r="LO2814" s="22"/>
      <c r="LP2814" s="22"/>
      <c r="LQ2814" s="22"/>
      <c r="LR2814" s="22"/>
      <c r="LS2814" s="22"/>
      <c r="LT2814" s="22"/>
      <c r="LU2814" s="22"/>
      <c r="LV2814" s="22"/>
      <c r="LW2814" s="22"/>
      <c r="LX2814" s="22"/>
      <c r="LY2814" s="22"/>
      <c r="LZ2814" s="22"/>
      <c r="MA2814" s="22"/>
      <c r="MB2814" s="22"/>
      <c r="MC2814" s="22"/>
      <c r="MD2814" s="22"/>
      <c r="ME2814" s="22"/>
      <c r="MF2814" s="22"/>
      <c r="MG2814" s="24"/>
      <c r="MH2814" s="22"/>
      <c r="MI2814" s="22"/>
      <c r="MJ2814" s="22"/>
      <c r="MK2814" s="22"/>
      <c r="ML2814" s="22"/>
      <c r="MM2814" s="22"/>
      <c r="MN2814" s="22"/>
      <c r="MO2814" s="22"/>
      <c r="MP2814" s="22"/>
      <c r="MQ2814" s="22"/>
      <c r="MR2814" s="22"/>
      <c r="MS2814" s="22"/>
      <c r="MT2814" s="22"/>
      <c r="MU2814" s="22"/>
      <c r="MV2814" s="22"/>
      <c r="MW2814" s="22"/>
      <c r="MX2814" s="22"/>
      <c r="MY2814" s="22"/>
      <c r="MZ2814" s="22"/>
      <c r="NA2814" s="22"/>
      <c r="NB2814" s="22"/>
      <c r="NC2814" s="22"/>
      <c r="ND2814" s="22"/>
      <c r="NE2814" s="22"/>
      <c r="NF2814" s="22"/>
      <c r="NG2814" s="22"/>
      <c r="NH2814" s="22"/>
      <c r="NI2814" s="22"/>
      <c r="NJ2814" s="22"/>
      <c r="NK2814" s="22"/>
      <c r="NL2814" s="22"/>
      <c r="NM2814" s="24"/>
      <c r="NN2814" s="22"/>
      <c r="NO2814" s="22"/>
      <c r="NP2814" s="22"/>
      <c r="NQ2814" s="22"/>
      <c r="NR2814" s="22"/>
      <c r="NS2814" s="22"/>
      <c r="NT2814" s="22"/>
      <c r="NU2814" s="22"/>
      <c r="NV2814" s="22"/>
      <c r="NW2814" s="22"/>
      <c r="NX2814" s="22"/>
      <c r="NY2814" s="22"/>
      <c r="NZ2814" s="22"/>
      <c r="OA2814" s="22"/>
      <c r="OB2814" s="22"/>
      <c r="OC2814" s="22"/>
      <c r="OD2814" s="22"/>
      <c r="OE2814" s="22"/>
      <c r="OF2814" s="22"/>
      <c r="OG2814" s="22"/>
      <c r="OH2814" s="22"/>
      <c r="OI2814" s="22"/>
      <c r="OJ2814" s="22"/>
      <c r="OK2814" s="22"/>
      <c r="OL2814" s="22"/>
      <c r="OM2814" s="22"/>
      <c r="ON2814" s="22"/>
      <c r="OO2814" s="22"/>
      <c r="OP2814" s="22"/>
      <c r="OQ2814" s="22"/>
      <c r="OR2814" s="22"/>
    </row>
    <row r="2815" spans="1:408" ht="15" thickBot="1">
      <c r="A2815" s="1"/>
      <c r="B2815" s="12"/>
      <c r="C2815" s="12"/>
      <c r="D2815" s="22"/>
      <c r="E2815" s="54"/>
      <c r="F2815" s="54"/>
      <c r="G2815" s="54"/>
      <c r="H2815" s="55"/>
      <c r="I2815" s="22"/>
      <c r="J2815" s="56"/>
      <c r="K2815" s="80"/>
      <c r="L2815" s="57"/>
      <c r="M2815" s="57"/>
      <c r="N2815" s="55"/>
      <c r="O2815" s="58"/>
      <c r="P2815" s="58"/>
      <c r="Q2815" s="59"/>
      <c r="R2815" s="60"/>
      <c r="S2815" s="60"/>
      <c r="T2815" s="22"/>
      <c r="U2815" s="1"/>
      <c r="V2815" s="23"/>
      <c r="X2815" s="24"/>
      <c r="Y2815" s="24"/>
      <c r="Z2815" s="22"/>
      <c r="AA2815" s="22"/>
      <c r="AB2815" s="22"/>
      <c r="AC2815" s="22"/>
      <c r="AD2815" s="22"/>
      <c r="AE2815" s="22"/>
      <c r="AF2815" s="22"/>
      <c r="AG2815" s="22"/>
      <c r="AH2815" s="22"/>
      <c r="AI2815" s="22"/>
      <c r="AJ2815" s="22"/>
      <c r="AK2815" s="22"/>
      <c r="AL2815" s="22"/>
      <c r="AM2815" s="22"/>
      <c r="AN2815" s="22"/>
      <c r="AO2815" s="22"/>
      <c r="AP2815" s="22"/>
      <c r="AQ2815" s="22"/>
      <c r="AR2815" s="22"/>
      <c r="AS2815" s="22"/>
      <c r="AT2815" s="22"/>
      <c r="AU2815" s="22"/>
      <c r="AV2815" s="22"/>
      <c r="AW2815" s="22"/>
      <c r="AX2815" s="22"/>
      <c r="AY2815" s="22"/>
      <c r="AZ2815" s="22"/>
      <c r="BA2815" s="22"/>
      <c r="BB2815" s="22"/>
      <c r="BC2815" s="22"/>
      <c r="BD2815" s="22"/>
      <c r="BE2815" s="24"/>
      <c r="BF2815" s="22"/>
      <c r="BG2815" s="22"/>
      <c r="BH2815" s="22"/>
      <c r="BI2815" s="22"/>
      <c r="BJ2815" s="22"/>
      <c r="BK2815" s="22"/>
      <c r="BL2815" s="22"/>
      <c r="BM2815" s="22"/>
      <c r="BN2815" s="22"/>
      <c r="BO2815" s="22"/>
      <c r="BP2815" s="22"/>
      <c r="BQ2815" s="22"/>
      <c r="BR2815" s="22"/>
      <c r="BS2815" s="22"/>
      <c r="BT2815" s="22"/>
      <c r="BU2815" s="22"/>
      <c r="BV2815" s="22"/>
      <c r="BW2815" s="22"/>
      <c r="BX2815" s="22"/>
      <c r="BY2815" s="22"/>
      <c r="BZ2815" s="22"/>
      <c r="CA2815" s="22"/>
      <c r="CB2815" s="22"/>
      <c r="CC2815" s="22"/>
      <c r="CD2815" s="22"/>
      <c r="CE2815" s="22"/>
      <c r="CF2815" s="22"/>
      <c r="CG2815" s="22"/>
      <c r="CH2815" s="22"/>
      <c r="CI2815" s="22"/>
      <c r="CJ2815" s="22"/>
      <c r="CK2815" s="24"/>
      <c r="CL2815" s="22"/>
      <c r="CM2815" s="22"/>
      <c r="CN2815" s="22"/>
      <c r="CO2815" s="22"/>
      <c r="CP2815" s="22"/>
      <c r="CQ2815" s="22"/>
      <c r="CR2815" s="22"/>
      <c r="CS2815" s="22"/>
      <c r="CT2815" s="22"/>
      <c r="CU2815" s="22"/>
      <c r="CV2815" s="22"/>
      <c r="CW2815" s="22"/>
      <c r="CX2815" s="22"/>
      <c r="CY2815" s="22"/>
      <c r="CZ2815" s="22"/>
      <c r="DA2815" s="22"/>
      <c r="DB2815" s="22"/>
      <c r="DC2815" s="22"/>
      <c r="DD2815" s="22"/>
      <c r="DE2815" s="22"/>
      <c r="DF2815" s="22"/>
      <c r="DG2815" s="22"/>
      <c r="DH2815" s="22"/>
      <c r="DI2815" s="22"/>
      <c r="DJ2815" s="22"/>
      <c r="DK2815" s="22"/>
      <c r="DL2815" s="22"/>
      <c r="DM2815" s="22"/>
      <c r="DN2815" s="22"/>
      <c r="DO2815" s="22"/>
      <c r="DP2815" s="22"/>
      <c r="DQ2815" s="24"/>
      <c r="DR2815" s="22"/>
      <c r="DS2815" s="22"/>
      <c r="DT2815" s="22"/>
      <c r="DU2815" s="22"/>
      <c r="DV2815" s="22"/>
      <c r="DW2815" s="22"/>
      <c r="DX2815" s="22"/>
      <c r="DY2815" s="22"/>
      <c r="DZ2815" s="22"/>
      <c r="EA2815" s="22"/>
      <c r="EB2815" s="22"/>
      <c r="EC2815" s="22"/>
      <c r="ED2815" s="22"/>
      <c r="EE2815" s="22"/>
      <c r="EF2815" s="22"/>
      <c r="EG2815" s="22"/>
      <c r="EH2815" s="22"/>
      <c r="EI2815" s="22"/>
      <c r="EJ2815" s="22"/>
      <c r="EK2815" s="22"/>
      <c r="EL2815" s="22"/>
      <c r="EM2815" s="22"/>
      <c r="EN2815" s="22"/>
      <c r="EO2815" s="22"/>
      <c r="EP2815" s="22"/>
      <c r="EQ2815" s="22"/>
      <c r="ER2815" s="22"/>
      <c r="ES2815" s="22"/>
      <c r="ET2815" s="22"/>
      <c r="EU2815" s="22"/>
      <c r="EV2815" s="22"/>
      <c r="EW2815" s="24"/>
      <c r="EX2815" s="22"/>
      <c r="EY2815" s="22"/>
      <c r="EZ2815" s="22"/>
      <c r="FA2815" s="22"/>
      <c r="FB2815" s="22"/>
      <c r="FC2815" s="22"/>
      <c r="FD2815" s="22"/>
      <c r="FE2815" s="22"/>
      <c r="FF2815" s="22"/>
      <c r="FG2815" s="22"/>
      <c r="FH2815" s="22"/>
      <c r="FI2815" s="22"/>
      <c r="FJ2815" s="22"/>
      <c r="FK2815" s="22"/>
      <c r="FL2815" s="22"/>
      <c r="FM2815" s="22"/>
      <c r="FN2815" s="22"/>
      <c r="FO2815" s="22"/>
      <c r="FP2815" s="22"/>
      <c r="FQ2815" s="22"/>
      <c r="FR2815" s="22"/>
      <c r="FS2815" s="22"/>
      <c r="FT2815" s="22"/>
      <c r="FU2815" s="22"/>
      <c r="FV2815" s="22"/>
      <c r="FW2815" s="22"/>
      <c r="FX2815" s="22"/>
      <c r="FY2815" s="22"/>
      <c r="FZ2815" s="22"/>
      <c r="GA2815" s="22"/>
      <c r="GB2815" s="22"/>
      <c r="GC2815" s="24"/>
      <c r="GD2815" s="22"/>
      <c r="GE2815" s="22"/>
      <c r="GF2815" s="22"/>
      <c r="GG2815" s="22"/>
      <c r="GH2815" s="22"/>
      <c r="GI2815" s="22"/>
      <c r="GJ2815" s="22"/>
      <c r="GK2815" s="22"/>
      <c r="GL2815" s="22"/>
      <c r="GM2815" s="22"/>
      <c r="GN2815" s="22"/>
      <c r="GO2815" s="22"/>
      <c r="GP2815" s="22"/>
      <c r="GQ2815" s="22"/>
      <c r="GR2815" s="22"/>
      <c r="GS2815" s="22"/>
      <c r="GT2815" s="22"/>
      <c r="GU2815" s="22"/>
      <c r="GV2815" s="22"/>
      <c r="GW2815" s="22"/>
      <c r="GX2815" s="22"/>
      <c r="GY2815" s="22"/>
      <c r="GZ2815" s="22"/>
      <c r="HA2815" s="22"/>
      <c r="HB2815" s="22"/>
      <c r="HC2815" s="22"/>
      <c r="HD2815" s="22"/>
      <c r="HE2815" s="22"/>
      <c r="HF2815" s="22"/>
      <c r="HG2815" s="22"/>
      <c r="HH2815" s="22"/>
      <c r="HI2815" s="24"/>
      <c r="HJ2815" s="22"/>
      <c r="HK2815" s="22"/>
      <c r="HL2815" s="22"/>
      <c r="HM2815" s="22"/>
      <c r="HN2815" s="22"/>
      <c r="HO2815" s="22"/>
      <c r="HP2815" s="22"/>
      <c r="HQ2815" s="22"/>
      <c r="HR2815" s="22"/>
      <c r="HS2815" s="22"/>
      <c r="HT2815" s="22"/>
      <c r="HU2815" s="22"/>
      <c r="HV2815" s="22"/>
      <c r="HW2815" s="22"/>
      <c r="HX2815" s="22"/>
      <c r="HY2815" s="22"/>
      <c r="HZ2815" s="22"/>
      <c r="IA2815" s="22"/>
      <c r="IB2815" s="22"/>
      <c r="IC2815" s="22"/>
      <c r="ID2815" s="22"/>
      <c r="IE2815" s="22"/>
      <c r="IF2815" s="22"/>
      <c r="IG2815" s="22"/>
      <c r="IH2815" s="22"/>
      <c r="II2815" s="22"/>
      <c r="IJ2815" s="22"/>
      <c r="IK2815" s="22"/>
      <c r="IL2815" s="22"/>
      <c r="IM2815" s="22"/>
      <c r="IN2815" s="22"/>
      <c r="IO2815" s="24"/>
      <c r="IP2815" s="22"/>
      <c r="IQ2815" s="22"/>
      <c r="IR2815" s="22"/>
      <c r="IS2815" s="22"/>
      <c r="IT2815" s="22"/>
      <c r="IU2815" s="22"/>
      <c r="IV2815" s="22"/>
      <c r="IW2815" s="22"/>
      <c r="IX2815" s="22"/>
      <c r="IY2815" s="22"/>
      <c r="IZ2815" s="22"/>
      <c r="JA2815" s="22"/>
      <c r="JB2815" s="22"/>
      <c r="JC2815" s="22"/>
      <c r="JD2815" s="22"/>
      <c r="JE2815" s="22"/>
      <c r="JF2815" s="22"/>
      <c r="JG2815" s="22"/>
      <c r="JH2815" s="22"/>
      <c r="JI2815" s="22"/>
      <c r="JJ2815" s="22"/>
      <c r="JK2815" s="22"/>
      <c r="JL2815" s="22"/>
      <c r="JM2815" s="22"/>
      <c r="JN2815" s="22"/>
      <c r="JO2815" s="22"/>
      <c r="JP2815" s="22"/>
      <c r="JQ2815" s="22"/>
      <c r="JR2815" s="22"/>
      <c r="JS2815" s="22"/>
      <c r="JT2815" s="22"/>
      <c r="JU2815" s="24"/>
      <c r="JV2815" s="22"/>
      <c r="JW2815" s="22"/>
      <c r="JX2815" s="22"/>
      <c r="JY2815" s="22"/>
      <c r="JZ2815" s="22"/>
      <c r="KA2815" s="22"/>
      <c r="KB2815" s="22"/>
      <c r="KC2815" s="22"/>
      <c r="KD2815" s="22"/>
      <c r="KE2815" s="22"/>
      <c r="KF2815" s="22"/>
      <c r="KG2815" s="22"/>
      <c r="KH2815" s="22"/>
      <c r="KI2815" s="22"/>
      <c r="KJ2815" s="22"/>
      <c r="KK2815" s="22"/>
      <c r="KL2815" s="22"/>
      <c r="KM2815" s="22"/>
      <c r="KN2815" s="22"/>
      <c r="KO2815" s="22"/>
      <c r="KP2815" s="22"/>
      <c r="KQ2815" s="22"/>
      <c r="KR2815" s="22"/>
      <c r="KS2815" s="22"/>
      <c r="KT2815" s="22"/>
      <c r="KU2815" s="22"/>
      <c r="KV2815" s="22"/>
      <c r="KW2815" s="22"/>
      <c r="KX2815" s="22"/>
      <c r="KY2815" s="22"/>
      <c r="KZ2815" s="22"/>
      <c r="LA2815" s="24"/>
      <c r="LB2815" s="22"/>
      <c r="LC2815" s="22"/>
      <c r="LD2815" s="22"/>
      <c r="LE2815" s="22"/>
      <c r="LF2815" s="22"/>
      <c r="LG2815" s="22"/>
      <c r="LH2815" s="22"/>
      <c r="LI2815" s="22"/>
      <c r="LJ2815" s="22"/>
      <c r="LK2815" s="22"/>
      <c r="LL2815" s="22"/>
      <c r="LM2815" s="22"/>
      <c r="LN2815" s="22"/>
      <c r="LO2815" s="22"/>
      <c r="LP2815" s="22"/>
      <c r="LQ2815" s="22"/>
      <c r="LR2815" s="22"/>
      <c r="LS2815" s="22"/>
      <c r="LT2815" s="22"/>
      <c r="LU2815" s="22"/>
      <c r="LV2815" s="22"/>
      <c r="LW2815" s="22"/>
      <c r="LX2815" s="22"/>
      <c r="LY2815" s="22"/>
      <c r="LZ2815" s="22"/>
      <c r="MA2815" s="22"/>
      <c r="MB2815" s="22"/>
      <c r="MC2815" s="22"/>
      <c r="MD2815" s="22"/>
      <c r="ME2815" s="22"/>
      <c r="MF2815" s="22"/>
      <c r="MG2815" s="24"/>
      <c r="MH2815" s="22"/>
      <c r="MI2815" s="22"/>
      <c r="MJ2815" s="22"/>
      <c r="MK2815" s="22"/>
      <c r="ML2815" s="22"/>
      <c r="MM2815" s="22"/>
      <c r="MN2815" s="22"/>
      <c r="MO2815" s="22"/>
      <c r="MP2815" s="22"/>
      <c r="MQ2815" s="22"/>
      <c r="MR2815" s="22"/>
      <c r="MS2815" s="22"/>
      <c r="MT2815" s="22"/>
      <c r="MU2815" s="22"/>
      <c r="MV2815" s="22"/>
      <c r="MW2815" s="22"/>
      <c r="MX2815" s="22"/>
      <c r="MY2815" s="22"/>
      <c r="MZ2815" s="22"/>
      <c r="NA2815" s="22"/>
      <c r="NB2815" s="22"/>
      <c r="NC2815" s="22"/>
      <c r="ND2815" s="22"/>
      <c r="NE2815" s="22"/>
      <c r="NF2815" s="22"/>
      <c r="NG2815" s="22"/>
      <c r="NH2815" s="22"/>
      <c r="NI2815" s="22"/>
      <c r="NJ2815" s="22"/>
      <c r="NK2815" s="22"/>
      <c r="NL2815" s="22"/>
      <c r="NM2815" s="24"/>
      <c r="NN2815" s="22"/>
      <c r="NO2815" s="22"/>
      <c r="NP2815" s="22"/>
      <c r="NQ2815" s="22"/>
      <c r="NR2815" s="22"/>
      <c r="NS2815" s="22"/>
      <c r="NT2815" s="22"/>
      <c r="NU2815" s="22"/>
      <c r="NV2815" s="22"/>
      <c r="NW2815" s="22"/>
      <c r="NX2815" s="22"/>
      <c r="NY2815" s="22"/>
      <c r="NZ2815" s="22"/>
      <c r="OA2815" s="22"/>
      <c r="OB2815" s="22"/>
      <c r="OC2815" s="22"/>
      <c r="OD2815" s="22"/>
      <c r="OE2815" s="22"/>
      <c r="OF2815" s="22"/>
      <c r="OG2815" s="22"/>
      <c r="OH2815" s="22"/>
      <c r="OI2815" s="22"/>
      <c r="OJ2815" s="22"/>
      <c r="OK2815" s="22"/>
      <c r="OL2815" s="22"/>
      <c r="OM2815" s="22"/>
      <c r="ON2815" s="22"/>
      <c r="OO2815" s="22"/>
      <c r="OP2815" s="22"/>
      <c r="OQ2815" s="22"/>
      <c r="OR2815" s="22"/>
    </row>
    <row r="2816" spans="1:408" ht="15" thickBot="1">
      <c r="A2816" s="1"/>
      <c r="B2816" s="12"/>
      <c r="C2816" s="12"/>
      <c r="D2816" s="22"/>
      <c r="E2816" s="54"/>
      <c r="F2816" s="54"/>
      <c r="G2816" s="54"/>
      <c r="H2816" s="55"/>
      <c r="I2816" s="22"/>
      <c r="J2816" s="56"/>
      <c r="K2816" s="81"/>
      <c r="L2816" s="57"/>
      <c r="M2816" s="57"/>
      <c r="N2816" s="55"/>
      <c r="O2816" s="58"/>
      <c r="P2816" s="58"/>
      <c r="Q2816" s="59"/>
      <c r="R2816" s="60"/>
      <c r="S2816" s="60"/>
      <c r="T2816" s="22"/>
      <c r="U2816" s="1"/>
      <c r="V2816" s="23"/>
      <c r="X2816" s="24"/>
      <c r="Y2816" s="24"/>
      <c r="Z2816" s="22"/>
      <c r="AA2816" s="22"/>
      <c r="AB2816" s="22"/>
      <c r="AC2816" s="22"/>
      <c r="AD2816" s="22"/>
      <c r="AE2816" s="22"/>
      <c r="AF2816" s="22"/>
      <c r="AG2816" s="22"/>
      <c r="AH2816" s="22"/>
      <c r="AI2816" s="22"/>
      <c r="AJ2816" s="22"/>
      <c r="AK2816" s="22"/>
      <c r="AL2816" s="22"/>
      <c r="AM2816" s="22"/>
      <c r="AN2816" s="22"/>
      <c r="AO2816" s="22"/>
      <c r="AP2816" s="22"/>
      <c r="AQ2816" s="22"/>
      <c r="AR2816" s="22"/>
      <c r="AS2816" s="22"/>
      <c r="AT2816" s="22"/>
      <c r="AU2816" s="22"/>
      <c r="AV2816" s="22"/>
      <c r="AW2816" s="22"/>
      <c r="AX2816" s="22"/>
      <c r="AY2816" s="22"/>
      <c r="AZ2816" s="22"/>
      <c r="BA2816" s="22"/>
      <c r="BB2816" s="22"/>
      <c r="BC2816" s="22"/>
      <c r="BD2816" s="22"/>
      <c r="BE2816" s="24"/>
      <c r="BF2816" s="22"/>
      <c r="BG2816" s="22"/>
      <c r="BH2816" s="22"/>
      <c r="BI2816" s="22"/>
      <c r="BJ2816" s="22"/>
      <c r="BK2816" s="22"/>
      <c r="BL2816" s="22"/>
      <c r="BM2816" s="22"/>
      <c r="BN2816" s="22"/>
      <c r="BO2816" s="22"/>
      <c r="BP2816" s="22"/>
      <c r="BQ2816" s="22"/>
      <c r="BR2816" s="22"/>
      <c r="BS2816" s="22"/>
      <c r="BT2816" s="22"/>
      <c r="BU2816" s="22"/>
      <c r="BV2816" s="22"/>
      <c r="BW2816" s="22"/>
      <c r="BX2816" s="22"/>
      <c r="BY2816" s="22"/>
      <c r="BZ2816" s="22"/>
      <c r="CA2816" s="22"/>
      <c r="CB2816" s="22"/>
      <c r="CC2816" s="22"/>
      <c r="CD2816" s="22"/>
      <c r="CE2816" s="22"/>
      <c r="CF2816" s="22"/>
      <c r="CG2816" s="22"/>
      <c r="CH2816" s="22"/>
      <c r="CI2816" s="22"/>
      <c r="CJ2816" s="22"/>
      <c r="CK2816" s="24"/>
      <c r="CL2816" s="22"/>
      <c r="CM2816" s="22"/>
      <c r="CN2816" s="22"/>
      <c r="CO2816" s="22"/>
      <c r="CP2816" s="22"/>
      <c r="CQ2816" s="22"/>
      <c r="CR2816" s="22"/>
      <c r="CS2816" s="22"/>
      <c r="CT2816" s="22"/>
      <c r="CU2816" s="22"/>
      <c r="CV2816" s="22"/>
      <c r="CW2816" s="22"/>
      <c r="CX2816" s="22"/>
      <c r="CY2816" s="22"/>
      <c r="CZ2816" s="22"/>
      <c r="DA2816" s="22"/>
      <c r="DB2816" s="22"/>
      <c r="DC2816" s="22"/>
      <c r="DD2816" s="22"/>
      <c r="DE2816" s="22"/>
      <c r="DF2816" s="22"/>
      <c r="DG2816" s="22"/>
      <c r="DH2816" s="22"/>
      <c r="DI2816" s="22"/>
      <c r="DJ2816" s="22"/>
      <c r="DK2816" s="22"/>
      <c r="DL2816" s="22"/>
      <c r="DM2816" s="22"/>
      <c r="DN2816" s="22"/>
      <c r="DO2816" s="22"/>
      <c r="DP2816" s="22"/>
      <c r="DQ2816" s="24"/>
      <c r="DR2816" s="22"/>
      <c r="DS2816" s="22"/>
      <c r="DT2816" s="22"/>
      <c r="DU2816" s="22"/>
      <c r="DV2816" s="22"/>
      <c r="DW2816" s="22"/>
      <c r="DX2816" s="22"/>
      <c r="DY2816" s="22"/>
      <c r="DZ2816" s="22"/>
      <c r="EA2816" s="22"/>
      <c r="EB2816" s="22"/>
      <c r="EC2816" s="22"/>
      <c r="ED2816" s="22"/>
      <c r="EE2816" s="22"/>
      <c r="EF2816" s="22"/>
      <c r="EG2816" s="22"/>
      <c r="EH2816" s="22"/>
      <c r="EI2816" s="22"/>
      <c r="EJ2816" s="22"/>
      <c r="EK2816" s="22"/>
      <c r="EL2816" s="22"/>
      <c r="EM2816" s="22"/>
      <c r="EN2816" s="22"/>
      <c r="EO2816" s="22"/>
      <c r="EP2816" s="22"/>
      <c r="EQ2816" s="22"/>
      <c r="ER2816" s="22"/>
      <c r="ES2816" s="22"/>
      <c r="ET2816" s="22"/>
      <c r="EU2816" s="22"/>
      <c r="EV2816" s="22"/>
      <c r="EW2816" s="24"/>
      <c r="EX2816" s="22"/>
      <c r="EY2816" s="22"/>
      <c r="EZ2816" s="22"/>
      <c r="FA2816" s="22"/>
      <c r="FB2816" s="22"/>
      <c r="FC2816" s="22"/>
      <c r="FD2816" s="22"/>
      <c r="FE2816" s="22"/>
      <c r="FF2816" s="22"/>
      <c r="FG2816" s="22"/>
      <c r="FH2816" s="22"/>
      <c r="FI2816" s="22"/>
      <c r="FJ2816" s="22"/>
      <c r="FK2816" s="22"/>
      <c r="FL2816" s="22"/>
      <c r="FM2816" s="22"/>
      <c r="FN2816" s="22"/>
      <c r="FO2816" s="22"/>
      <c r="FP2816" s="22"/>
      <c r="FQ2816" s="22"/>
      <c r="FR2816" s="22"/>
      <c r="FS2816" s="22"/>
      <c r="FT2816" s="22"/>
      <c r="FU2816" s="22"/>
      <c r="FV2816" s="22"/>
      <c r="FW2816" s="22"/>
      <c r="FX2816" s="22"/>
      <c r="FY2816" s="22"/>
      <c r="FZ2816" s="22"/>
      <c r="GA2816" s="22"/>
      <c r="GB2816" s="22"/>
      <c r="GC2816" s="24"/>
      <c r="GD2816" s="22"/>
      <c r="GE2816" s="22"/>
      <c r="GF2816" s="22"/>
      <c r="GG2816" s="22"/>
      <c r="GH2816" s="22"/>
      <c r="GI2816" s="22"/>
      <c r="GJ2816" s="22"/>
      <c r="GK2816" s="22"/>
      <c r="GL2816" s="22"/>
      <c r="GM2816" s="22"/>
      <c r="GN2816" s="22"/>
      <c r="GO2816" s="22"/>
      <c r="GP2816" s="22"/>
      <c r="GQ2816" s="22"/>
      <c r="GR2816" s="22"/>
      <c r="GS2816" s="22"/>
      <c r="GT2816" s="22"/>
      <c r="GU2816" s="22"/>
      <c r="GV2816" s="22"/>
      <c r="GW2816" s="22"/>
      <c r="GX2816" s="22"/>
      <c r="GY2816" s="22"/>
      <c r="GZ2816" s="22"/>
      <c r="HA2816" s="22"/>
      <c r="HB2816" s="22"/>
      <c r="HC2816" s="22"/>
      <c r="HD2816" s="22"/>
      <c r="HE2816" s="22"/>
      <c r="HF2816" s="22"/>
      <c r="HG2816" s="22"/>
      <c r="HH2816" s="22"/>
      <c r="HI2816" s="24"/>
      <c r="HJ2816" s="22"/>
      <c r="HK2816" s="22"/>
      <c r="HL2816" s="22"/>
      <c r="HM2816" s="22"/>
      <c r="HN2816" s="22"/>
      <c r="HO2816" s="22"/>
      <c r="HP2816" s="22"/>
      <c r="HQ2816" s="22"/>
      <c r="HR2816" s="22"/>
      <c r="HS2816" s="22"/>
      <c r="HT2816" s="22"/>
      <c r="HU2816" s="22"/>
      <c r="HV2816" s="22"/>
      <c r="HW2816" s="22"/>
      <c r="HX2816" s="22"/>
      <c r="HY2816" s="22"/>
      <c r="HZ2816" s="22"/>
      <c r="IA2816" s="22"/>
      <c r="IB2816" s="22"/>
      <c r="IC2816" s="22"/>
      <c r="ID2816" s="22"/>
      <c r="IE2816" s="22"/>
      <c r="IF2816" s="22"/>
      <c r="IG2816" s="22"/>
      <c r="IH2816" s="22"/>
      <c r="II2816" s="22"/>
      <c r="IJ2816" s="22"/>
      <c r="IK2816" s="22"/>
      <c r="IL2816" s="22"/>
      <c r="IM2816" s="22"/>
      <c r="IN2816" s="22"/>
      <c r="IO2816" s="24"/>
      <c r="IP2816" s="22"/>
      <c r="IQ2816" s="22"/>
      <c r="IR2816" s="22"/>
      <c r="IS2816" s="22"/>
      <c r="IT2816" s="22"/>
      <c r="IU2816" s="22"/>
      <c r="IV2816" s="22"/>
      <c r="IW2816" s="22"/>
      <c r="IX2816" s="22"/>
      <c r="IY2816" s="22"/>
      <c r="IZ2816" s="22"/>
      <c r="JA2816" s="22"/>
      <c r="JB2816" s="22"/>
      <c r="JC2816" s="22"/>
      <c r="JD2816" s="22"/>
      <c r="JE2816" s="22"/>
      <c r="JF2816" s="22"/>
      <c r="JG2816" s="22"/>
      <c r="JH2816" s="22"/>
      <c r="JI2816" s="22"/>
      <c r="JJ2816" s="22"/>
      <c r="JK2816" s="22"/>
      <c r="JL2816" s="22"/>
      <c r="JM2816" s="22"/>
      <c r="JN2816" s="22"/>
      <c r="JO2816" s="22"/>
      <c r="JP2816" s="22"/>
      <c r="JQ2816" s="22"/>
      <c r="JR2816" s="22"/>
      <c r="JS2816" s="22"/>
      <c r="JT2816" s="22"/>
      <c r="JU2816" s="24"/>
      <c r="JV2816" s="22"/>
      <c r="JW2816" s="22"/>
      <c r="JX2816" s="22"/>
      <c r="JY2816" s="22"/>
      <c r="JZ2816" s="22"/>
      <c r="KA2816" s="22"/>
      <c r="KB2816" s="22"/>
      <c r="KC2816" s="22"/>
      <c r="KD2816" s="22"/>
      <c r="KE2816" s="22"/>
      <c r="KF2816" s="22"/>
      <c r="KG2816" s="22"/>
      <c r="KH2816" s="22"/>
      <c r="KI2816" s="22"/>
      <c r="KJ2816" s="22"/>
      <c r="KK2816" s="22"/>
      <c r="KL2816" s="22"/>
      <c r="KM2816" s="22"/>
      <c r="KN2816" s="22"/>
      <c r="KO2816" s="22"/>
      <c r="KP2816" s="22"/>
      <c r="KQ2816" s="22"/>
      <c r="KR2816" s="22"/>
      <c r="KS2816" s="22"/>
      <c r="KT2816" s="22"/>
      <c r="KU2816" s="22"/>
      <c r="KV2816" s="22"/>
      <c r="KW2816" s="22"/>
      <c r="KX2816" s="22"/>
      <c r="KY2816" s="22"/>
      <c r="KZ2816" s="22"/>
      <c r="LA2816" s="24"/>
      <c r="LB2816" s="22"/>
      <c r="LC2816" s="22"/>
      <c r="LD2816" s="22"/>
      <c r="LE2816" s="22"/>
      <c r="LF2816" s="22"/>
      <c r="LG2816" s="22"/>
      <c r="LH2816" s="22"/>
      <c r="LI2816" s="22"/>
      <c r="LJ2816" s="22"/>
      <c r="LK2816" s="22"/>
      <c r="LL2816" s="22"/>
      <c r="LM2816" s="22"/>
      <c r="LN2816" s="22"/>
      <c r="LO2816" s="22"/>
      <c r="LP2816" s="22"/>
      <c r="LQ2816" s="22"/>
      <c r="LR2816" s="22"/>
      <c r="LS2816" s="22"/>
      <c r="LT2816" s="22"/>
      <c r="LU2816" s="22"/>
      <c r="LV2816" s="22"/>
      <c r="LW2816" s="22"/>
      <c r="LX2816" s="22"/>
      <c r="LY2816" s="22"/>
      <c r="LZ2816" s="22"/>
      <c r="MA2816" s="22"/>
      <c r="MB2816" s="22"/>
      <c r="MC2816" s="22"/>
      <c r="MD2816" s="22"/>
      <c r="ME2816" s="22"/>
      <c r="MF2816" s="22"/>
      <c r="MG2816" s="24"/>
      <c r="MH2816" s="22"/>
      <c r="MI2816" s="22"/>
      <c r="MJ2816" s="22"/>
      <c r="MK2816" s="22"/>
      <c r="ML2816" s="22"/>
      <c r="MM2816" s="22"/>
      <c r="MN2816" s="22"/>
      <c r="MO2816" s="22"/>
      <c r="MP2816" s="22"/>
      <c r="MQ2816" s="22"/>
      <c r="MR2816" s="22"/>
      <c r="MS2816" s="22"/>
      <c r="MT2816" s="22"/>
      <c r="MU2816" s="22"/>
      <c r="MV2816" s="22"/>
      <c r="MW2816" s="22"/>
      <c r="MX2816" s="22"/>
      <c r="MY2816" s="22"/>
      <c r="MZ2816" s="22"/>
      <c r="NA2816" s="22"/>
      <c r="NB2816" s="22"/>
      <c r="NC2816" s="22"/>
      <c r="ND2816" s="22"/>
      <c r="NE2816" s="22"/>
      <c r="NF2816" s="22"/>
      <c r="NG2816" s="22"/>
      <c r="NH2816" s="22"/>
      <c r="NI2816" s="22"/>
      <c r="NJ2816" s="22"/>
      <c r="NK2816" s="22"/>
      <c r="NL2816" s="22"/>
      <c r="NM2816" s="24"/>
      <c r="NN2816" s="22"/>
      <c r="NO2816" s="22"/>
      <c r="NP2816" s="22"/>
      <c r="NQ2816" s="22"/>
      <c r="NR2816" s="22"/>
      <c r="NS2816" s="22"/>
      <c r="NT2816" s="22"/>
      <c r="NU2816" s="22"/>
      <c r="NV2816" s="22"/>
      <c r="NW2816" s="22"/>
      <c r="NX2816" s="22"/>
      <c r="NY2816" s="22"/>
      <c r="NZ2816" s="22"/>
      <c r="OA2816" s="22"/>
      <c r="OB2816" s="22"/>
      <c r="OC2816" s="22"/>
      <c r="OD2816" s="22"/>
      <c r="OE2816" s="22"/>
      <c r="OF2816" s="22"/>
      <c r="OG2816" s="22"/>
      <c r="OH2816" s="22"/>
      <c r="OI2816" s="22"/>
      <c r="OJ2816" s="22"/>
      <c r="OK2816" s="22"/>
      <c r="OL2816" s="22"/>
      <c r="OM2816" s="22"/>
      <c r="ON2816" s="22"/>
      <c r="OO2816" s="22"/>
      <c r="OP2816" s="22"/>
      <c r="OQ2816" s="22"/>
      <c r="OR2816" s="22"/>
    </row>
    <row r="2817" spans="1:408" ht="15" thickBot="1">
      <c r="A2817" s="1"/>
      <c r="B2817" s="12"/>
      <c r="C2817" s="12"/>
      <c r="D2817" s="22"/>
      <c r="E2817" s="54"/>
      <c r="F2817" s="54"/>
      <c r="G2817" s="54"/>
      <c r="H2817" s="55"/>
      <c r="I2817" s="22"/>
      <c r="J2817" s="56"/>
      <c r="K2817" s="80"/>
      <c r="L2817" s="57"/>
      <c r="M2817" s="57"/>
      <c r="N2817" s="55"/>
      <c r="O2817" s="58"/>
      <c r="P2817" s="58"/>
      <c r="Q2817" s="59"/>
      <c r="R2817" s="60"/>
      <c r="S2817" s="60"/>
      <c r="T2817" s="22"/>
      <c r="U2817" s="1"/>
      <c r="V2817" s="23"/>
      <c r="X2817" s="24"/>
      <c r="Y2817" s="24"/>
      <c r="Z2817" s="22"/>
      <c r="AA2817" s="22"/>
      <c r="AB2817" s="22"/>
      <c r="AC2817" s="22"/>
      <c r="AD2817" s="22"/>
      <c r="AE2817" s="22"/>
      <c r="AF2817" s="22"/>
      <c r="AG2817" s="22"/>
      <c r="AH2817" s="22"/>
      <c r="AI2817" s="22"/>
      <c r="AJ2817" s="22"/>
      <c r="AK2817" s="22"/>
      <c r="AL2817" s="22"/>
      <c r="AM2817" s="22"/>
      <c r="AN2817" s="22"/>
      <c r="AO2817" s="22"/>
      <c r="AP2817" s="22"/>
      <c r="AQ2817" s="22"/>
      <c r="AR2817" s="22"/>
      <c r="AS2817" s="22"/>
      <c r="AT2817" s="22"/>
      <c r="AU2817" s="22"/>
      <c r="AV2817" s="22"/>
      <c r="AW2817" s="22"/>
      <c r="AX2817" s="22"/>
      <c r="AY2817" s="22"/>
      <c r="AZ2817" s="22"/>
      <c r="BA2817" s="22"/>
      <c r="BB2817" s="22"/>
      <c r="BC2817" s="22"/>
      <c r="BD2817" s="22"/>
      <c r="BE2817" s="24"/>
      <c r="BF2817" s="22"/>
      <c r="BG2817" s="22"/>
      <c r="BH2817" s="22"/>
      <c r="BI2817" s="22"/>
      <c r="BJ2817" s="22"/>
      <c r="BK2817" s="22"/>
      <c r="BL2817" s="22"/>
      <c r="BM2817" s="22"/>
      <c r="BN2817" s="22"/>
      <c r="BO2817" s="22"/>
      <c r="BP2817" s="22"/>
      <c r="BQ2817" s="22"/>
      <c r="BR2817" s="22"/>
      <c r="BS2817" s="22"/>
      <c r="BT2817" s="22"/>
      <c r="BU2817" s="22"/>
      <c r="BV2817" s="22"/>
      <c r="BW2817" s="22"/>
      <c r="BX2817" s="22"/>
      <c r="BY2817" s="22"/>
      <c r="BZ2817" s="22"/>
      <c r="CA2817" s="22"/>
      <c r="CB2817" s="22"/>
      <c r="CC2817" s="22"/>
      <c r="CD2817" s="22"/>
      <c r="CE2817" s="22"/>
      <c r="CF2817" s="22"/>
      <c r="CG2817" s="22"/>
      <c r="CH2817" s="22"/>
      <c r="CI2817" s="22"/>
      <c r="CJ2817" s="22"/>
      <c r="CK2817" s="24"/>
      <c r="CL2817" s="22"/>
      <c r="CM2817" s="22"/>
      <c r="CN2817" s="22"/>
      <c r="CO2817" s="22"/>
      <c r="CP2817" s="22"/>
      <c r="CQ2817" s="22"/>
      <c r="CR2817" s="22"/>
      <c r="CS2817" s="22"/>
      <c r="CT2817" s="22"/>
      <c r="CU2817" s="22"/>
      <c r="CV2817" s="22"/>
      <c r="CW2817" s="22"/>
      <c r="CX2817" s="22"/>
      <c r="CY2817" s="22"/>
      <c r="CZ2817" s="22"/>
      <c r="DA2817" s="22"/>
      <c r="DB2817" s="22"/>
      <c r="DC2817" s="22"/>
      <c r="DD2817" s="22"/>
      <c r="DE2817" s="22"/>
      <c r="DF2817" s="22"/>
      <c r="DG2817" s="22"/>
      <c r="DH2817" s="22"/>
      <c r="DI2817" s="22"/>
      <c r="DJ2817" s="22"/>
      <c r="DK2817" s="22"/>
      <c r="DL2817" s="22"/>
      <c r="DM2817" s="22"/>
      <c r="DN2817" s="22"/>
      <c r="DO2817" s="22"/>
      <c r="DP2817" s="22"/>
      <c r="DQ2817" s="24"/>
      <c r="DR2817" s="22"/>
      <c r="DS2817" s="22"/>
      <c r="DT2817" s="22"/>
      <c r="DU2817" s="22"/>
      <c r="DV2817" s="22"/>
      <c r="DW2817" s="22"/>
      <c r="DX2817" s="22"/>
      <c r="DY2817" s="22"/>
      <c r="DZ2817" s="22"/>
      <c r="EA2817" s="22"/>
      <c r="EB2817" s="22"/>
      <c r="EC2817" s="22"/>
      <c r="ED2817" s="22"/>
      <c r="EE2817" s="22"/>
      <c r="EF2817" s="22"/>
      <c r="EG2817" s="22"/>
      <c r="EH2817" s="22"/>
      <c r="EI2817" s="22"/>
      <c r="EJ2817" s="22"/>
      <c r="EK2817" s="22"/>
      <c r="EL2817" s="22"/>
      <c r="EM2817" s="22"/>
      <c r="EN2817" s="22"/>
      <c r="EO2817" s="22"/>
      <c r="EP2817" s="22"/>
      <c r="EQ2817" s="22"/>
      <c r="ER2817" s="22"/>
      <c r="ES2817" s="22"/>
      <c r="ET2817" s="22"/>
      <c r="EU2817" s="22"/>
      <c r="EV2817" s="22"/>
      <c r="EW2817" s="24"/>
      <c r="EX2817" s="22"/>
      <c r="EY2817" s="22"/>
      <c r="EZ2817" s="22"/>
      <c r="FA2817" s="22"/>
      <c r="FB2817" s="22"/>
      <c r="FC2817" s="22"/>
      <c r="FD2817" s="22"/>
      <c r="FE2817" s="22"/>
      <c r="FF2817" s="22"/>
      <c r="FG2817" s="22"/>
      <c r="FH2817" s="22"/>
      <c r="FI2817" s="22"/>
      <c r="FJ2817" s="22"/>
      <c r="FK2817" s="22"/>
      <c r="FL2817" s="22"/>
      <c r="FM2817" s="22"/>
      <c r="FN2817" s="22"/>
      <c r="FO2817" s="22"/>
      <c r="FP2817" s="22"/>
      <c r="FQ2817" s="22"/>
      <c r="FR2817" s="22"/>
      <c r="FS2817" s="22"/>
      <c r="FT2817" s="22"/>
      <c r="FU2817" s="22"/>
      <c r="FV2817" s="22"/>
      <c r="FW2817" s="22"/>
      <c r="FX2817" s="22"/>
      <c r="FY2817" s="22"/>
      <c r="FZ2817" s="22"/>
      <c r="GA2817" s="22"/>
      <c r="GB2817" s="22"/>
      <c r="GC2817" s="24"/>
      <c r="GD2817" s="22"/>
      <c r="GE2817" s="22"/>
      <c r="GF2817" s="22"/>
      <c r="GG2817" s="22"/>
      <c r="GH2817" s="22"/>
      <c r="GI2817" s="22"/>
      <c r="GJ2817" s="22"/>
      <c r="GK2817" s="22"/>
      <c r="GL2817" s="22"/>
      <c r="GM2817" s="22"/>
      <c r="GN2817" s="22"/>
      <c r="GO2817" s="22"/>
      <c r="GP2817" s="22"/>
      <c r="GQ2817" s="22"/>
      <c r="GR2817" s="22"/>
      <c r="GS2817" s="22"/>
      <c r="GT2817" s="22"/>
      <c r="GU2817" s="22"/>
      <c r="GV2817" s="22"/>
      <c r="GW2817" s="22"/>
      <c r="GX2817" s="22"/>
      <c r="GY2817" s="22"/>
      <c r="GZ2817" s="22"/>
      <c r="HA2817" s="22"/>
      <c r="HB2817" s="22"/>
      <c r="HC2817" s="22"/>
      <c r="HD2817" s="22"/>
      <c r="HE2817" s="22"/>
      <c r="HF2817" s="22"/>
      <c r="HG2817" s="22"/>
      <c r="HH2817" s="22"/>
      <c r="HI2817" s="24"/>
      <c r="HJ2817" s="22"/>
      <c r="HK2817" s="22"/>
      <c r="HL2817" s="22"/>
      <c r="HM2817" s="22"/>
      <c r="HN2817" s="22"/>
      <c r="HO2817" s="22"/>
      <c r="HP2817" s="22"/>
      <c r="HQ2817" s="22"/>
      <c r="HR2817" s="22"/>
      <c r="HS2817" s="22"/>
      <c r="HT2817" s="22"/>
      <c r="HU2817" s="22"/>
      <c r="HV2817" s="22"/>
      <c r="HW2817" s="22"/>
      <c r="HX2817" s="22"/>
      <c r="HY2817" s="22"/>
      <c r="HZ2817" s="22"/>
      <c r="IA2817" s="22"/>
      <c r="IB2817" s="22"/>
      <c r="IC2817" s="22"/>
      <c r="ID2817" s="22"/>
      <c r="IE2817" s="22"/>
      <c r="IF2817" s="22"/>
      <c r="IG2817" s="22"/>
      <c r="IH2817" s="22"/>
      <c r="II2817" s="22"/>
      <c r="IJ2817" s="22"/>
      <c r="IK2817" s="22"/>
      <c r="IL2817" s="22"/>
      <c r="IM2817" s="22"/>
      <c r="IN2817" s="22"/>
      <c r="IO2817" s="24"/>
      <c r="IP2817" s="22"/>
      <c r="IQ2817" s="22"/>
      <c r="IR2817" s="22"/>
      <c r="IS2817" s="22"/>
      <c r="IT2817" s="22"/>
      <c r="IU2817" s="22"/>
      <c r="IV2817" s="22"/>
      <c r="IW2817" s="22"/>
      <c r="IX2817" s="22"/>
      <c r="IY2817" s="22"/>
      <c r="IZ2817" s="22"/>
      <c r="JA2817" s="22"/>
      <c r="JB2817" s="22"/>
      <c r="JC2817" s="22"/>
      <c r="JD2817" s="22"/>
      <c r="JE2817" s="22"/>
      <c r="JF2817" s="22"/>
      <c r="JG2817" s="22"/>
      <c r="JH2817" s="22"/>
      <c r="JI2817" s="22"/>
      <c r="JJ2817" s="22"/>
      <c r="JK2817" s="22"/>
      <c r="JL2817" s="22"/>
      <c r="JM2817" s="22"/>
      <c r="JN2817" s="22"/>
      <c r="JO2817" s="22"/>
      <c r="JP2817" s="22"/>
      <c r="JQ2817" s="22"/>
      <c r="JR2817" s="22"/>
      <c r="JS2817" s="22"/>
      <c r="JT2817" s="22"/>
      <c r="JU2817" s="24"/>
      <c r="JV2817" s="22"/>
      <c r="JW2817" s="22"/>
      <c r="JX2817" s="22"/>
      <c r="JY2817" s="22"/>
      <c r="JZ2817" s="22"/>
      <c r="KA2817" s="22"/>
      <c r="KB2817" s="22"/>
      <c r="KC2817" s="22"/>
      <c r="KD2817" s="22"/>
      <c r="KE2817" s="22"/>
      <c r="KF2817" s="22"/>
      <c r="KG2817" s="22"/>
      <c r="KH2817" s="22"/>
      <c r="KI2817" s="22"/>
      <c r="KJ2817" s="22"/>
      <c r="KK2817" s="22"/>
      <c r="KL2817" s="22"/>
      <c r="KM2817" s="22"/>
      <c r="KN2817" s="22"/>
      <c r="KO2817" s="22"/>
      <c r="KP2817" s="22"/>
      <c r="KQ2817" s="22"/>
      <c r="KR2817" s="22"/>
      <c r="KS2817" s="22"/>
      <c r="KT2817" s="22"/>
      <c r="KU2817" s="22"/>
      <c r="KV2817" s="22"/>
      <c r="KW2817" s="22"/>
      <c r="KX2817" s="22"/>
      <c r="KY2817" s="22"/>
      <c r="KZ2817" s="22"/>
      <c r="LA2817" s="24"/>
      <c r="LB2817" s="22"/>
      <c r="LC2817" s="22"/>
      <c r="LD2817" s="22"/>
      <c r="LE2817" s="22"/>
      <c r="LF2817" s="22"/>
      <c r="LG2817" s="22"/>
      <c r="LH2817" s="22"/>
      <c r="LI2817" s="22"/>
      <c r="LJ2817" s="22"/>
      <c r="LK2817" s="22"/>
      <c r="LL2817" s="22"/>
      <c r="LM2817" s="22"/>
      <c r="LN2817" s="22"/>
      <c r="LO2817" s="22"/>
      <c r="LP2817" s="22"/>
      <c r="LQ2817" s="22"/>
      <c r="LR2817" s="22"/>
      <c r="LS2817" s="22"/>
      <c r="LT2817" s="22"/>
      <c r="LU2817" s="22"/>
      <c r="LV2817" s="22"/>
      <c r="LW2817" s="22"/>
      <c r="LX2817" s="22"/>
      <c r="LY2817" s="22"/>
      <c r="LZ2817" s="22"/>
      <c r="MA2817" s="22"/>
      <c r="MB2817" s="22"/>
      <c r="MC2817" s="22"/>
      <c r="MD2817" s="22"/>
      <c r="ME2817" s="22"/>
      <c r="MF2817" s="22"/>
      <c r="MG2817" s="24"/>
      <c r="MH2817" s="22"/>
      <c r="MI2817" s="22"/>
      <c r="MJ2817" s="22"/>
      <c r="MK2817" s="22"/>
      <c r="ML2817" s="22"/>
      <c r="MM2817" s="22"/>
      <c r="MN2817" s="22"/>
      <c r="MO2817" s="22"/>
      <c r="MP2817" s="22"/>
      <c r="MQ2817" s="22"/>
      <c r="MR2817" s="22"/>
      <c r="MS2817" s="22"/>
      <c r="MT2817" s="22"/>
      <c r="MU2817" s="22"/>
      <c r="MV2817" s="22"/>
      <c r="MW2817" s="22"/>
      <c r="MX2817" s="22"/>
      <c r="MY2817" s="22"/>
      <c r="MZ2817" s="22"/>
      <c r="NA2817" s="22"/>
      <c r="NB2817" s="22"/>
      <c r="NC2817" s="22"/>
      <c r="ND2817" s="22"/>
      <c r="NE2817" s="22"/>
      <c r="NF2817" s="22"/>
      <c r="NG2817" s="22"/>
      <c r="NH2817" s="22"/>
      <c r="NI2817" s="22"/>
      <c r="NJ2817" s="22"/>
      <c r="NK2817" s="22"/>
      <c r="NL2817" s="22"/>
      <c r="NM2817" s="24"/>
      <c r="NN2817" s="22"/>
      <c r="NO2817" s="22"/>
      <c r="NP2817" s="22"/>
      <c r="NQ2817" s="22"/>
      <c r="NR2817" s="22"/>
      <c r="NS2817" s="22"/>
      <c r="NT2817" s="22"/>
      <c r="NU2817" s="22"/>
      <c r="NV2817" s="22"/>
      <c r="NW2817" s="22"/>
      <c r="NX2817" s="22"/>
      <c r="NY2817" s="22"/>
      <c r="NZ2817" s="22"/>
      <c r="OA2817" s="22"/>
      <c r="OB2817" s="22"/>
      <c r="OC2817" s="22"/>
      <c r="OD2817" s="22"/>
      <c r="OE2817" s="22"/>
      <c r="OF2817" s="22"/>
      <c r="OG2817" s="22"/>
      <c r="OH2817" s="22"/>
      <c r="OI2817" s="22"/>
      <c r="OJ2817" s="22"/>
      <c r="OK2817" s="22"/>
      <c r="OL2817" s="22"/>
      <c r="OM2817" s="22"/>
      <c r="ON2817" s="22"/>
      <c r="OO2817" s="22"/>
      <c r="OP2817" s="22"/>
      <c r="OQ2817" s="22"/>
      <c r="OR2817" s="22"/>
    </row>
    <row r="2818" spans="1:408" ht="15" thickBot="1">
      <c r="A2818" s="1"/>
      <c r="B2818" s="12"/>
      <c r="C2818" s="12"/>
      <c r="D2818" s="22"/>
      <c r="E2818" s="54"/>
      <c r="F2818" s="54"/>
      <c r="G2818" s="54"/>
      <c r="H2818" s="55"/>
      <c r="I2818" s="22"/>
      <c r="J2818" s="56"/>
      <c r="K2818" s="81"/>
      <c r="L2818" s="57"/>
      <c r="M2818" s="57"/>
      <c r="N2818" s="55"/>
      <c r="O2818" s="58"/>
      <c r="P2818" s="58"/>
      <c r="Q2818" s="59"/>
      <c r="R2818" s="60"/>
      <c r="S2818" s="60"/>
      <c r="T2818" s="22"/>
      <c r="U2818" s="1"/>
      <c r="V2818" s="23"/>
      <c r="X2818" s="24"/>
      <c r="Y2818" s="24"/>
      <c r="Z2818" s="22"/>
      <c r="AA2818" s="22"/>
      <c r="AB2818" s="22"/>
      <c r="AC2818" s="22"/>
      <c r="AD2818" s="22"/>
      <c r="AE2818" s="22"/>
      <c r="AF2818" s="22"/>
      <c r="AG2818" s="22"/>
      <c r="AH2818" s="22"/>
      <c r="AI2818" s="22"/>
      <c r="AJ2818" s="22"/>
      <c r="AK2818" s="22"/>
      <c r="AL2818" s="22"/>
      <c r="AM2818" s="22"/>
      <c r="AN2818" s="22"/>
      <c r="AO2818" s="22"/>
      <c r="AP2818" s="22"/>
      <c r="AQ2818" s="22"/>
      <c r="AR2818" s="22"/>
      <c r="AS2818" s="22"/>
      <c r="AT2818" s="22"/>
      <c r="AU2818" s="22"/>
      <c r="AV2818" s="22"/>
      <c r="AW2818" s="22"/>
      <c r="AX2818" s="22"/>
      <c r="AY2818" s="22"/>
      <c r="AZ2818" s="22"/>
      <c r="BA2818" s="22"/>
      <c r="BB2818" s="22"/>
      <c r="BC2818" s="22"/>
      <c r="BD2818" s="22"/>
      <c r="BE2818" s="24"/>
      <c r="BF2818" s="22"/>
      <c r="BG2818" s="22"/>
      <c r="BH2818" s="22"/>
      <c r="BI2818" s="22"/>
      <c r="BJ2818" s="22"/>
      <c r="BK2818" s="22"/>
      <c r="BL2818" s="22"/>
      <c r="BM2818" s="22"/>
      <c r="BN2818" s="22"/>
      <c r="BO2818" s="22"/>
      <c r="BP2818" s="22"/>
      <c r="BQ2818" s="22"/>
      <c r="BR2818" s="22"/>
      <c r="BS2818" s="22"/>
      <c r="BT2818" s="22"/>
      <c r="BU2818" s="22"/>
      <c r="BV2818" s="22"/>
      <c r="BW2818" s="22"/>
      <c r="BX2818" s="22"/>
      <c r="BY2818" s="22"/>
      <c r="BZ2818" s="22"/>
      <c r="CA2818" s="22"/>
      <c r="CB2818" s="22"/>
      <c r="CC2818" s="22"/>
      <c r="CD2818" s="22"/>
      <c r="CE2818" s="22"/>
      <c r="CF2818" s="22"/>
      <c r="CG2818" s="22"/>
      <c r="CH2818" s="22"/>
      <c r="CI2818" s="22"/>
      <c r="CJ2818" s="22"/>
      <c r="CK2818" s="24"/>
      <c r="CL2818" s="22"/>
      <c r="CM2818" s="22"/>
      <c r="CN2818" s="22"/>
      <c r="CO2818" s="22"/>
      <c r="CP2818" s="22"/>
      <c r="CQ2818" s="22"/>
      <c r="CR2818" s="22"/>
      <c r="CS2818" s="22"/>
      <c r="CT2818" s="22"/>
      <c r="CU2818" s="22"/>
      <c r="CV2818" s="22"/>
      <c r="CW2818" s="22"/>
      <c r="CX2818" s="22"/>
      <c r="CY2818" s="22"/>
      <c r="CZ2818" s="22"/>
      <c r="DA2818" s="22"/>
      <c r="DB2818" s="22"/>
      <c r="DC2818" s="22"/>
      <c r="DD2818" s="22"/>
      <c r="DE2818" s="22"/>
      <c r="DF2818" s="22"/>
      <c r="DG2818" s="22"/>
      <c r="DH2818" s="22"/>
      <c r="DI2818" s="22"/>
      <c r="DJ2818" s="22"/>
      <c r="DK2818" s="22"/>
      <c r="DL2818" s="22"/>
      <c r="DM2818" s="22"/>
      <c r="DN2818" s="22"/>
      <c r="DO2818" s="22"/>
      <c r="DP2818" s="22"/>
      <c r="DQ2818" s="24"/>
      <c r="DR2818" s="22"/>
      <c r="DS2818" s="22"/>
      <c r="DT2818" s="22"/>
      <c r="DU2818" s="22"/>
      <c r="DV2818" s="22"/>
      <c r="DW2818" s="22"/>
      <c r="DX2818" s="22"/>
      <c r="DY2818" s="22"/>
      <c r="DZ2818" s="22"/>
      <c r="EA2818" s="22"/>
      <c r="EB2818" s="22"/>
      <c r="EC2818" s="22"/>
      <c r="ED2818" s="22"/>
      <c r="EE2818" s="22"/>
      <c r="EF2818" s="22"/>
      <c r="EG2818" s="22"/>
      <c r="EH2818" s="22"/>
      <c r="EI2818" s="22"/>
      <c r="EJ2818" s="22"/>
      <c r="EK2818" s="22"/>
      <c r="EL2818" s="22"/>
      <c r="EM2818" s="22"/>
      <c r="EN2818" s="22"/>
      <c r="EO2818" s="22"/>
      <c r="EP2818" s="22"/>
      <c r="EQ2818" s="22"/>
      <c r="ER2818" s="22"/>
      <c r="ES2818" s="22"/>
      <c r="ET2818" s="22"/>
      <c r="EU2818" s="22"/>
      <c r="EV2818" s="22"/>
      <c r="EW2818" s="24"/>
      <c r="EX2818" s="22"/>
      <c r="EY2818" s="22"/>
      <c r="EZ2818" s="22"/>
      <c r="FA2818" s="22"/>
      <c r="FB2818" s="22"/>
      <c r="FC2818" s="22"/>
      <c r="FD2818" s="22"/>
      <c r="FE2818" s="22"/>
      <c r="FF2818" s="22"/>
      <c r="FG2818" s="22"/>
      <c r="FH2818" s="22"/>
      <c r="FI2818" s="22"/>
      <c r="FJ2818" s="22"/>
      <c r="FK2818" s="22"/>
      <c r="FL2818" s="22"/>
      <c r="FM2818" s="22"/>
      <c r="FN2818" s="22"/>
      <c r="FO2818" s="22"/>
      <c r="FP2818" s="22"/>
      <c r="FQ2818" s="22"/>
      <c r="FR2818" s="22"/>
      <c r="FS2818" s="22"/>
      <c r="FT2818" s="22"/>
      <c r="FU2818" s="22"/>
      <c r="FV2818" s="22"/>
      <c r="FW2818" s="22"/>
      <c r="FX2818" s="22"/>
      <c r="FY2818" s="22"/>
      <c r="FZ2818" s="22"/>
      <c r="GA2818" s="22"/>
      <c r="GB2818" s="22"/>
      <c r="GC2818" s="24"/>
      <c r="GD2818" s="22"/>
      <c r="GE2818" s="22"/>
      <c r="GF2818" s="22"/>
      <c r="GG2818" s="22"/>
      <c r="GH2818" s="22"/>
      <c r="GI2818" s="22"/>
      <c r="GJ2818" s="22"/>
      <c r="GK2818" s="22"/>
      <c r="GL2818" s="22"/>
      <c r="GM2818" s="22"/>
      <c r="GN2818" s="22"/>
      <c r="GO2818" s="22"/>
      <c r="GP2818" s="22"/>
      <c r="GQ2818" s="22"/>
      <c r="GR2818" s="22"/>
      <c r="GS2818" s="22"/>
      <c r="GT2818" s="22"/>
      <c r="GU2818" s="22"/>
      <c r="GV2818" s="22"/>
      <c r="GW2818" s="22"/>
      <c r="GX2818" s="22"/>
      <c r="GY2818" s="22"/>
      <c r="GZ2818" s="22"/>
      <c r="HA2818" s="22"/>
      <c r="HB2818" s="22"/>
      <c r="HC2818" s="22"/>
      <c r="HD2818" s="22"/>
      <c r="HE2818" s="22"/>
      <c r="HF2818" s="22"/>
      <c r="HG2818" s="22"/>
      <c r="HH2818" s="22"/>
      <c r="HI2818" s="24"/>
      <c r="HJ2818" s="22"/>
      <c r="HK2818" s="22"/>
      <c r="HL2818" s="22"/>
      <c r="HM2818" s="22"/>
      <c r="HN2818" s="22"/>
      <c r="HO2818" s="22"/>
      <c r="HP2818" s="22"/>
      <c r="HQ2818" s="22"/>
      <c r="HR2818" s="22"/>
      <c r="HS2818" s="22"/>
      <c r="HT2818" s="22"/>
      <c r="HU2818" s="22"/>
      <c r="HV2818" s="22"/>
      <c r="HW2818" s="22"/>
      <c r="HX2818" s="22"/>
      <c r="HY2818" s="22"/>
      <c r="HZ2818" s="22"/>
      <c r="IA2818" s="22"/>
      <c r="IB2818" s="22"/>
      <c r="IC2818" s="22"/>
      <c r="ID2818" s="22"/>
      <c r="IE2818" s="22"/>
      <c r="IF2818" s="22"/>
      <c r="IG2818" s="22"/>
      <c r="IH2818" s="22"/>
      <c r="II2818" s="22"/>
      <c r="IJ2818" s="22"/>
      <c r="IK2818" s="22"/>
      <c r="IL2818" s="22"/>
      <c r="IM2818" s="22"/>
      <c r="IN2818" s="22"/>
      <c r="IO2818" s="24"/>
      <c r="IP2818" s="22"/>
      <c r="IQ2818" s="22"/>
      <c r="IR2818" s="22"/>
      <c r="IS2818" s="22"/>
      <c r="IT2818" s="22"/>
      <c r="IU2818" s="22"/>
      <c r="IV2818" s="22"/>
      <c r="IW2818" s="22"/>
      <c r="IX2818" s="22"/>
      <c r="IY2818" s="22"/>
      <c r="IZ2818" s="22"/>
      <c r="JA2818" s="22"/>
      <c r="JB2818" s="22"/>
      <c r="JC2818" s="22"/>
      <c r="JD2818" s="22"/>
      <c r="JE2818" s="22"/>
      <c r="JF2818" s="22"/>
      <c r="JG2818" s="22"/>
      <c r="JH2818" s="22"/>
      <c r="JI2818" s="22"/>
      <c r="JJ2818" s="22"/>
      <c r="JK2818" s="22"/>
      <c r="JL2818" s="22"/>
      <c r="JM2818" s="22"/>
      <c r="JN2818" s="22"/>
      <c r="JO2818" s="22"/>
      <c r="JP2818" s="22"/>
      <c r="JQ2818" s="22"/>
      <c r="JR2818" s="22"/>
      <c r="JS2818" s="22"/>
      <c r="JT2818" s="22"/>
      <c r="JU2818" s="24"/>
      <c r="JV2818" s="22"/>
      <c r="JW2818" s="22"/>
      <c r="JX2818" s="22"/>
      <c r="JY2818" s="22"/>
      <c r="JZ2818" s="22"/>
      <c r="KA2818" s="22"/>
      <c r="KB2818" s="22"/>
      <c r="KC2818" s="22"/>
      <c r="KD2818" s="22"/>
      <c r="KE2818" s="22"/>
      <c r="KF2818" s="22"/>
      <c r="KG2818" s="22"/>
      <c r="KH2818" s="22"/>
      <c r="KI2818" s="22"/>
      <c r="KJ2818" s="22"/>
      <c r="KK2818" s="22"/>
      <c r="KL2818" s="22"/>
      <c r="KM2818" s="22"/>
      <c r="KN2818" s="22"/>
      <c r="KO2818" s="22"/>
      <c r="KP2818" s="22"/>
      <c r="KQ2818" s="22"/>
      <c r="KR2818" s="22"/>
      <c r="KS2818" s="22"/>
      <c r="KT2818" s="22"/>
      <c r="KU2818" s="22"/>
      <c r="KV2818" s="22"/>
      <c r="KW2818" s="22"/>
      <c r="KX2818" s="22"/>
      <c r="KY2818" s="22"/>
      <c r="KZ2818" s="22"/>
      <c r="LA2818" s="24"/>
      <c r="LB2818" s="22"/>
      <c r="LC2818" s="22"/>
      <c r="LD2818" s="22"/>
      <c r="LE2818" s="22"/>
      <c r="LF2818" s="22"/>
      <c r="LG2818" s="22"/>
      <c r="LH2818" s="22"/>
      <c r="LI2818" s="22"/>
      <c r="LJ2818" s="22"/>
      <c r="LK2818" s="22"/>
      <c r="LL2818" s="22"/>
      <c r="LM2818" s="22"/>
      <c r="LN2818" s="22"/>
      <c r="LO2818" s="22"/>
      <c r="LP2818" s="22"/>
      <c r="LQ2818" s="22"/>
      <c r="LR2818" s="22"/>
      <c r="LS2818" s="22"/>
      <c r="LT2818" s="22"/>
      <c r="LU2818" s="22"/>
      <c r="LV2818" s="22"/>
      <c r="LW2818" s="22"/>
      <c r="LX2818" s="22"/>
      <c r="LY2818" s="22"/>
      <c r="LZ2818" s="22"/>
      <c r="MA2818" s="22"/>
      <c r="MB2818" s="22"/>
      <c r="MC2818" s="22"/>
      <c r="MD2818" s="22"/>
      <c r="ME2818" s="22"/>
      <c r="MF2818" s="22"/>
      <c r="MG2818" s="24"/>
      <c r="MH2818" s="22"/>
      <c r="MI2818" s="22"/>
      <c r="MJ2818" s="22"/>
      <c r="MK2818" s="22"/>
      <c r="ML2818" s="22"/>
      <c r="MM2818" s="22"/>
      <c r="MN2818" s="22"/>
      <c r="MO2818" s="22"/>
      <c r="MP2818" s="22"/>
      <c r="MQ2818" s="22"/>
      <c r="MR2818" s="22"/>
      <c r="MS2818" s="22"/>
      <c r="MT2818" s="22"/>
      <c r="MU2818" s="22"/>
      <c r="MV2818" s="22"/>
      <c r="MW2818" s="22"/>
      <c r="MX2818" s="22"/>
      <c r="MY2818" s="22"/>
      <c r="MZ2818" s="22"/>
      <c r="NA2818" s="22"/>
      <c r="NB2818" s="22"/>
      <c r="NC2818" s="22"/>
      <c r="ND2818" s="22"/>
      <c r="NE2818" s="22"/>
      <c r="NF2818" s="22"/>
      <c r="NG2818" s="22"/>
      <c r="NH2818" s="22"/>
      <c r="NI2818" s="22"/>
      <c r="NJ2818" s="22"/>
      <c r="NK2818" s="22"/>
      <c r="NL2818" s="22"/>
      <c r="NM2818" s="24"/>
      <c r="NN2818" s="22"/>
      <c r="NO2818" s="22"/>
      <c r="NP2818" s="22"/>
      <c r="NQ2818" s="22"/>
      <c r="NR2818" s="22"/>
      <c r="NS2818" s="22"/>
      <c r="NT2818" s="22"/>
      <c r="NU2818" s="22"/>
      <c r="NV2818" s="22"/>
      <c r="NW2818" s="22"/>
      <c r="NX2818" s="22"/>
      <c r="NY2818" s="22"/>
      <c r="NZ2818" s="22"/>
      <c r="OA2818" s="22"/>
      <c r="OB2818" s="22"/>
      <c r="OC2818" s="22"/>
      <c r="OD2818" s="22"/>
      <c r="OE2818" s="22"/>
      <c r="OF2818" s="22"/>
      <c r="OG2818" s="22"/>
      <c r="OH2818" s="22"/>
      <c r="OI2818" s="22"/>
      <c r="OJ2818" s="22"/>
      <c r="OK2818" s="22"/>
      <c r="OL2818" s="22"/>
      <c r="OM2818" s="22"/>
      <c r="ON2818" s="22"/>
      <c r="OO2818" s="22"/>
      <c r="OP2818" s="22"/>
      <c r="OQ2818" s="22"/>
      <c r="OR2818" s="22"/>
    </row>
    <row r="2819" spans="1:408" ht="15" thickBot="1">
      <c r="A2819" s="1"/>
      <c r="B2819" s="12"/>
      <c r="C2819" s="12"/>
      <c r="D2819" s="22"/>
      <c r="E2819" s="54"/>
      <c r="F2819" s="54"/>
      <c r="G2819" s="54"/>
      <c r="H2819" s="55"/>
      <c r="I2819" s="22"/>
      <c r="J2819" s="56"/>
      <c r="K2819" s="80"/>
      <c r="L2819" s="57"/>
      <c r="M2819" s="57"/>
      <c r="N2819" s="55"/>
      <c r="O2819" s="58"/>
      <c r="P2819" s="58"/>
      <c r="Q2819" s="59"/>
      <c r="R2819" s="60"/>
      <c r="S2819" s="60"/>
      <c r="T2819" s="22"/>
      <c r="U2819" s="1"/>
      <c r="V2819" s="23"/>
      <c r="X2819" s="24"/>
      <c r="Y2819" s="24"/>
      <c r="Z2819" s="22"/>
      <c r="AA2819" s="22"/>
      <c r="AB2819" s="22"/>
      <c r="AC2819" s="22"/>
      <c r="AD2819" s="22"/>
      <c r="AE2819" s="22"/>
      <c r="AF2819" s="22"/>
      <c r="AG2819" s="22"/>
      <c r="AH2819" s="22"/>
      <c r="AI2819" s="22"/>
      <c r="AJ2819" s="22"/>
      <c r="AK2819" s="22"/>
      <c r="AL2819" s="22"/>
      <c r="AM2819" s="22"/>
      <c r="AN2819" s="22"/>
      <c r="AO2819" s="22"/>
      <c r="AP2819" s="22"/>
      <c r="AQ2819" s="22"/>
      <c r="AR2819" s="22"/>
      <c r="AS2819" s="22"/>
      <c r="AT2819" s="22"/>
      <c r="AU2819" s="22"/>
      <c r="AV2819" s="22"/>
      <c r="AW2819" s="22"/>
      <c r="AX2819" s="22"/>
      <c r="AY2819" s="22"/>
      <c r="AZ2819" s="22"/>
      <c r="BA2819" s="22"/>
      <c r="BB2819" s="22"/>
      <c r="BC2819" s="22"/>
      <c r="BD2819" s="22"/>
      <c r="BE2819" s="24"/>
      <c r="BF2819" s="22"/>
      <c r="BG2819" s="22"/>
      <c r="BH2819" s="22"/>
      <c r="BI2819" s="22"/>
      <c r="BJ2819" s="22"/>
      <c r="BK2819" s="22"/>
      <c r="BL2819" s="22"/>
      <c r="BM2819" s="22"/>
      <c r="BN2819" s="22"/>
      <c r="BO2819" s="22"/>
      <c r="BP2819" s="22"/>
      <c r="BQ2819" s="22"/>
      <c r="BR2819" s="22"/>
      <c r="BS2819" s="22"/>
      <c r="BT2819" s="22"/>
      <c r="BU2819" s="22"/>
      <c r="BV2819" s="22"/>
      <c r="BW2819" s="22"/>
      <c r="BX2819" s="22"/>
      <c r="BY2819" s="22"/>
      <c r="BZ2819" s="22"/>
      <c r="CA2819" s="22"/>
      <c r="CB2819" s="22"/>
      <c r="CC2819" s="22"/>
      <c r="CD2819" s="22"/>
      <c r="CE2819" s="22"/>
      <c r="CF2819" s="22"/>
      <c r="CG2819" s="22"/>
      <c r="CH2819" s="22"/>
      <c r="CI2819" s="22"/>
      <c r="CJ2819" s="22"/>
      <c r="CK2819" s="24"/>
      <c r="CL2819" s="22"/>
      <c r="CM2819" s="22"/>
      <c r="CN2819" s="22"/>
      <c r="CO2819" s="22"/>
      <c r="CP2819" s="22"/>
      <c r="CQ2819" s="22"/>
      <c r="CR2819" s="22"/>
      <c r="CS2819" s="22"/>
      <c r="CT2819" s="22"/>
      <c r="CU2819" s="22"/>
      <c r="CV2819" s="22"/>
      <c r="CW2819" s="22"/>
      <c r="CX2819" s="22"/>
      <c r="CY2819" s="22"/>
      <c r="CZ2819" s="22"/>
      <c r="DA2819" s="22"/>
      <c r="DB2819" s="22"/>
      <c r="DC2819" s="22"/>
      <c r="DD2819" s="22"/>
      <c r="DE2819" s="22"/>
      <c r="DF2819" s="22"/>
      <c r="DG2819" s="22"/>
      <c r="DH2819" s="22"/>
      <c r="DI2819" s="22"/>
      <c r="DJ2819" s="22"/>
      <c r="DK2819" s="22"/>
      <c r="DL2819" s="22"/>
      <c r="DM2819" s="22"/>
      <c r="DN2819" s="22"/>
      <c r="DO2819" s="22"/>
      <c r="DP2819" s="22"/>
      <c r="DQ2819" s="24"/>
      <c r="DR2819" s="22"/>
      <c r="DS2819" s="22"/>
      <c r="DT2819" s="22"/>
      <c r="DU2819" s="22"/>
      <c r="DV2819" s="22"/>
      <c r="DW2819" s="22"/>
      <c r="DX2819" s="22"/>
      <c r="DY2819" s="22"/>
      <c r="DZ2819" s="22"/>
      <c r="EA2819" s="22"/>
      <c r="EB2819" s="22"/>
      <c r="EC2819" s="22"/>
      <c r="ED2819" s="22"/>
      <c r="EE2819" s="22"/>
      <c r="EF2819" s="22"/>
      <c r="EG2819" s="22"/>
      <c r="EH2819" s="22"/>
      <c r="EI2819" s="22"/>
      <c r="EJ2819" s="22"/>
      <c r="EK2819" s="22"/>
      <c r="EL2819" s="22"/>
      <c r="EM2819" s="22"/>
      <c r="EN2819" s="22"/>
      <c r="EO2819" s="22"/>
      <c r="EP2819" s="22"/>
      <c r="EQ2819" s="22"/>
      <c r="ER2819" s="22"/>
      <c r="ES2819" s="22"/>
      <c r="ET2819" s="22"/>
      <c r="EU2819" s="22"/>
      <c r="EV2819" s="22"/>
      <c r="EW2819" s="24"/>
      <c r="EX2819" s="22"/>
      <c r="EY2819" s="22"/>
      <c r="EZ2819" s="22"/>
      <c r="FA2819" s="22"/>
      <c r="FB2819" s="22"/>
      <c r="FC2819" s="22"/>
      <c r="FD2819" s="22"/>
      <c r="FE2819" s="22"/>
      <c r="FF2819" s="22"/>
      <c r="FG2819" s="22"/>
      <c r="FH2819" s="22"/>
      <c r="FI2819" s="22"/>
      <c r="FJ2819" s="22"/>
      <c r="FK2819" s="22"/>
      <c r="FL2819" s="22"/>
      <c r="FM2819" s="22"/>
      <c r="FN2819" s="22"/>
      <c r="FO2819" s="22"/>
      <c r="FP2819" s="22"/>
      <c r="FQ2819" s="22"/>
      <c r="FR2819" s="22"/>
      <c r="FS2819" s="22"/>
      <c r="FT2819" s="22"/>
      <c r="FU2819" s="22"/>
      <c r="FV2819" s="22"/>
      <c r="FW2819" s="22"/>
      <c r="FX2819" s="22"/>
      <c r="FY2819" s="22"/>
      <c r="FZ2819" s="22"/>
      <c r="GA2819" s="22"/>
      <c r="GB2819" s="22"/>
      <c r="GC2819" s="24"/>
      <c r="GD2819" s="22"/>
      <c r="GE2819" s="22"/>
      <c r="GF2819" s="22"/>
      <c r="GG2819" s="22"/>
      <c r="GH2819" s="22"/>
      <c r="GI2819" s="22"/>
      <c r="GJ2819" s="22"/>
      <c r="GK2819" s="22"/>
      <c r="GL2819" s="22"/>
      <c r="GM2819" s="22"/>
      <c r="GN2819" s="22"/>
      <c r="GO2819" s="22"/>
      <c r="GP2819" s="22"/>
      <c r="GQ2819" s="22"/>
      <c r="GR2819" s="22"/>
      <c r="GS2819" s="22"/>
      <c r="GT2819" s="22"/>
      <c r="GU2819" s="22"/>
      <c r="GV2819" s="22"/>
      <c r="GW2819" s="22"/>
      <c r="GX2819" s="22"/>
      <c r="GY2819" s="22"/>
      <c r="GZ2819" s="22"/>
      <c r="HA2819" s="22"/>
      <c r="HB2819" s="22"/>
      <c r="HC2819" s="22"/>
      <c r="HD2819" s="22"/>
      <c r="HE2819" s="22"/>
      <c r="HF2819" s="22"/>
      <c r="HG2819" s="22"/>
      <c r="HH2819" s="22"/>
      <c r="HI2819" s="24"/>
      <c r="HJ2819" s="22"/>
      <c r="HK2819" s="22"/>
      <c r="HL2819" s="22"/>
      <c r="HM2819" s="22"/>
      <c r="HN2819" s="22"/>
      <c r="HO2819" s="22"/>
      <c r="HP2819" s="22"/>
      <c r="HQ2819" s="22"/>
      <c r="HR2819" s="22"/>
      <c r="HS2819" s="22"/>
      <c r="HT2819" s="22"/>
      <c r="HU2819" s="22"/>
      <c r="HV2819" s="22"/>
      <c r="HW2819" s="22"/>
      <c r="HX2819" s="22"/>
      <c r="HY2819" s="22"/>
      <c r="HZ2819" s="22"/>
      <c r="IA2819" s="22"/>
      <c r="IB2819" s="22"/>
      <c r="IC2819" s="22"/>
      <c r="ID2819" s="22"/>
      <c r="IE2819" s="22"/>
      <c r="IF2819" s="22"/>
      <c r="IG2819" s="22"/>
      <c r="IH2819" s="22"/>
      <c r="II2819" s="22"/>
      <c r="IJ2819" s="22"/>
      <c r="IK2819" s="22"/>
      <c r="IL2819" s="22"/>
      <c r="IM2819" s="22"/>
      <c r="IN2819" s="22"/>
      <c r="IO2819" s="24"/>
      <c r="IP2819" s="22"/>
      <c r="IQ2819" s="22"/>
      <c r="IR2819" s="22"/>
      <c r="IS2819" s="22"/>
      <c r="IT2819" s="22"/>
      <c r="IU2819" s="22"/>
      <c r="IV2819" s="22"/>
      <c r="IW2819" s="22"/>
      <c r="IX2819" s="22"/>
      <c r="IY2819" s="22"/>
      <c r="IZ2819" s="22"/>
      <c r="JA2819" s="22"/>
      <c r="JB2819" s="22"/>
      <c r="JC2819" s="22"/>
      <c r="JD2819" s="22"/>
      <c r="JE2819" s="22"/>
      <c r="JF2819" s="22"/>
      <c r="JG2819" s="22"/>
      <c r="JH2819" s="22"/>
      <c r="JI2819" s="22"/>
      <c r="JJ2819" s="22"/>
      <c r="JK2819" s="22"/>
      <c r="JL2819" s="22"/>
      <c r="JM2819" s="22"/>
      <c r="JN2819" s="22"/>
      <c r="JO2819" s="22"/>
      <c r="JP2819" s="22"/>
      <c r="JQ2819" s="22"/>
      <c r="JR2819" s="22"/>
      <c r="JS2819" s="22"/>
      <c r="JT2819" s="22"/>
      <c r="JU2819" s="24"/>
      <c r="JV2819" s="22"/>
      <c r="JW2819" s="22"/>
      <c r="JX2819" s="22"/>
      <c r="JY2819" s="22"/>
      <c r="JZ2819" s="22"/>
      <c r="KA2819" s="22"/>
      <c r="KB2819" s="22"/>
      <c r="KC2819" s="22"/>
      <c r="KD2819" s="22"/>
      <c r="KE2819" s="22"/>
      <c r="KF2819" s="22"/>
      <c r="KG2819" s="22"/>
      <c r="KH2819" s="22"/>
      <c r="KI2819" s="22"/>
      <c r="KJ2819" s="22"/>
      <c r="KK2819" s="22"/>
      <c r="KL2819" s="22"/>
      <c r="KM2819" s="22"/>
      <c r="KN2819" s="22"/>
      <c r="KO2819" s="22"/>
      <c r="KP2819" s="22"/>
      <c r="KQ2819" s="22"/>
      <c r="KR2819" s="22"/>
      <c r="KS2819" s="22"/>
      <c r="KT2819" s="22"/>
      <c r="KU2819" s="22"/>
      <c r="KV2819" s="22"/>
      <c r="KW2819" s="22"/>
      <c r="KX2819" s="22"/>
      <c r="KY2819" s="22"/>
      <c r="KZ2819" s="22"/>
      <c r="LA2819" s="24"/>
      <c r="LB2819" s="22"/>
      <c r="LC2819" s="22"/>
      <c r="LD2819" s="22"/>
      <c r="LE2819" s="22"/>
      <c r="LF2819" s="22"/>
      <c r="LG2819" s="22"/>
      <c r="LH2819" s="22"/>
      <c r="LI2819" s="22"/>
      <c r="LJ2819" s="22"/>
      <c r="LK2819" s="22"/>
      <c r="LL2819" s="22"/>
      <c r="LM2819" s="22"/>
      <c r="LN2819" s="22"/>
      <c r="LO2819" s="22"/>
      <c r="LP2819" s="22"/>
      <c r="LQ2819" s="22"/>
      <c r="LR2819" s="22"/>
      <c r="LS2819" s="22"/>
      <c r="LT2819" s="22"/>
      <c r="LU2819" s="22"/>
      <c r="LV2819" s="22"/>
      <c r="LW2819" s="22"/>
      <c r="LX2819" s="22"/>
      <c r="LY2819" s="22"/>
      <c r="LZ2819" s="22"/>
      <c r="MA2819" s="22"/>
      <c r="MB2819" s="22"/>
      <c r="MC2819" s="22"/>
      <c r="MD2819" s="22"/>
      <c r="ME2819" s="22"/>
      <c r="MF2819" s="22"/>
      <c r="MG2819" s="24"/>
      <c r="MH2819" s="22"/>
      <c r="MI2819" s="22"/>
      <c r="MJ2819" s="22"/>
      <c r="MK2819" s="22"/>
      <c r="ML2819" s="22"/>
      <c r="MM2819" s="22"/>
      <c r="MN2819" s="22"/>
      <c r="MO2819" s="22"/>
      <c r="MP2819" s="22"/>
      <c r="MQ2819" s="22"/>
      <c r="MR2819" s="22"/>
      <c r="MS2819" s="22"/>
      <c r="MT2819" s="22"/>
      <c r="MU2819" s="22"/>
      <c r="MV2819" s="22"/>
      <c r="MW2819" s="22"/>
      <c r="MX2819" s="22"/>
      <c r="MY2819" s="22"/>
      <c r="MZ2819" s="22"/>
      <c r="NA2819" s="22"/>
      <c r="NB2819" s="22"/>
      <c r="NC2819" s="22"/>
      <c r="ND2819" s="22"/>
      <c r="NE2819" s="22"/>
      <c r="NF2819" s="22"/>
      <c r="NG2819" s="22"/>
      <c r="NH2819" s="22"/>
      <c r="NI2819" s="22"/>
      <c r="NJ2819" s="22"/>
      <c r="NK2819" s="22"/>
      <c r="NL2819" s="22"/>
      <c r="NM2819" s="24"/>
      <c r="NN2819" s="22"/>
      <c r="NO2819" s="22"/>
      <c r="NP2819" s="22"/>
      <c r="NQ2819" s="22"/>
      <c r="NR2819" s="22"/>
      <c r="NS2819" s="22"/>
      <c r="NT2819" s="22"/>
      <c r="NU2819" s="22"/>
      <c r="NV2819" s="22"/>
      <c r="NW2819" s="22"/>
      <c r="NX2819" s="22"/>
      <c r="NY2819" s="22"/>
      <c r="NZ2819" s="22"/>
      <c r="OA2819" s="22"/>
      <c r="OB2819" s="22"/>
      <c r="OC2819" s="22"/>
      <c r="OD2819" s="22"/>
      <c r="OE2819" s="22"/>
      <c r="OF2819" s="22"/>
      <c r="OG2819" s="22"/>
      <c r="OH2819" s="22"/>
      <c r="OI2819" s="22"/>
      <c r="OJ2819" s="22"/>
      <c r="OK2819" s="22"/>
      <c r="OL2819" s="22"/>
      <c r="OM2819" s="22"/>
      <c r="ON2819" s="22"/>
      <c r="OO2819" s="22"/>
      <c r="OP2819" s="22"/>
      <c r="OQ2819" s="22"/>
      <c r="OR2819" s="22"/>
    </row>
    <row r="2820" spans="1:408" ht="15" thickBot="1">
      <c r="A2820" s="1"/>
      <c r="B2820" s="12"/>
      <c r="C2820" s="12"/>
      <c r="D2820" s="22"/>
      <c r="E2820" s="54"/>
      <c r="F2820" s="54"/>
      <c r="G2820" s="54"/>
      <c r="H2820" s="55"/>
      <c r="I2820" s="22"/>
      <c r="J2820" s="56"/>
      <c r="K2820" s="81"/>
      <c r="L2820" s="57"/>
      <c r="M2820" s="57"/>
      <c r="N2820" s="55"/>
      <c r="O2820" s="58"/>
      <c r="P2820" s="58"/>
      <c r="Q2820" s="59"/>
      <c r="R2820" s="60"/>
      <c r="S2820" s="60"/>
      <c r="T2820" s="22"/>
      <c r="U2820" s="1"/>
      <c r="V2820" s="23"/>
      <c r="X2820" s="24"/>
      <c r="Y2820" s="24"/>
      <c r="Z2820" s="22"/>
      <c r="AA2820" s="22"/>
      <c r="AB2820" s="22"/>
      <c r="AC2820" s="22"/>
      <c r="AD2820" s="22"/>
      <c r="AE2820" s="22"/>
      <c r="AF2820" s="22"/>
      <c r="AG2820" s="22"/>
      <c r="AH2820" s="22"/>
      <c r="AI2820" s="22"/>
      <c r="AJ2820" s="22"/>
      <c r="AK2820" s="22"/>
      <c r="AL2820" s="22"/>
      <c r="AM2820" s="22"/>
      <c r="AN2820" s="22"/>
      <c r="AO2820" s="22"/>
      <c r="AP2820" s="22"/>
      <c r="AQ2820" s="22"/>
      <c r="AR2820" s="22"/>
      <c r="AS2820" s="22"/>
      <c r="AT2820" s="22"/>
      <c r="AU2820" s="22"/>
      <c r="AV2820" s="22"/>
      <c r="AW2820" s="22"/>
      <c r="AX2820" s="22"/>
      <c r="AY2820" s="22"/>
      <c r="AZ2820" s="22"/>
      <c r="BA2820" s="22"/>
      <c r="BB2820" s="22"/>
      <c r="BC2820" s="22"/>
      <c r="BD2820" s="22"/>
      <c r="BE2820" s="24"/>
      <c r="BF2820" s="22"/>
      <c r="BG2820" s="22"/>
      <c r="BH2820" s="22"/>
      <c r="BI2820" s="22"/>
      <c r="BJ2820" s="22"/>
      <c r="BK2820" s="22"/>
      <c r="BL2820" s="22"/>
      <c r="BM2820" s="22"/>
      <c r="BN2820" s="22"/>
      <c r="BO2820" s="22"/>
      <c r="BP2820" s="22"/>
      <c r="BQ2820" s="22"/>
      <c r="BR2820" s="22"/>
      <c r="BS2820" s="22"/>
      <c r="BT2820" s="22"/>
      <c r="BU2820" s="22"/>
      <c r="BV2820" s="22"/>
      <c r="BW2820" s="22"/>
      <c r="BX2820" s="22"/>
      <c r="BY2820" s="22"/>
      <c r="BZ2820" s="22"/>
      <c r="CA2820" s="22"/>
      <c r="CB2820" s="22"/>
      <c r="CC2820" s="22"/>
      <c r="CD2820" s="22"/>
      <c r="CE2820" s="22"/>
      <c r="CF2820" s="22"/>
      <c r="CG2820" s="22"/>
      <c r="CH2820" s="22"/>
      <c r="CI2820" s="22"/>
      <c r="CJ2820" s="22"/>
      <c r="CK2820" s="24"/>
      <c r="CL2820" s="22"/>
      <c r="CM2820" s="22"/>
      <c r="CN2820" s="22"/>
      <c r="CO2820" s="22"/>
      <c r="CP2820" s="22"/>
      <c r="CQ2820" s="22"/>
      <c r="CR2820" s="22"/>
      <c r="CS2820" s="22"/>
      <c r="CT2820" s="22"/>
      <c r="CU2820" s="22"/>
      <c r="CV2820" s="22"/>
      <c r="CW2820" s="22"/>
      <c r="CX2820" s="22"/>
      <c r="CY2820" s="22"/>
      <c r="CZ2820" s="22"/>
      <c r="DA2820" s="22"/>
      <c r="DB2820" s="22"/>
      <c r="DC2820" s="22"/>
      <c r="DD2820" s="22"/>
      <c r="DE2820" s="22"/>
      <c r="DF2820" s="22"/>
      <c r="DG2820" s="22"/>
      <c r="DH2820" s="22"/>
      <c r="DI2820" s="22"/>
      <c r="DJ2820" s="22"/>
      <c r="DK2820" s="22"/>
      <c r="DL2820" s="22"/>
      <c r="DM2820" s="22"/>
      <c r="DN2820" s="22"/>
      <c r="DO2820" s="22"/>
      <c r="DP2820" s="22"/>
      <c r="DQ2820" s="24"/>
      <c r="DR2820" s="22"/>
      <c r="DS2820" s="22"/>
      <c r="DT2820" s="22"/>
      <c r="DU2820" s="22"/>
      <c r="DV2820" s="22"/>
      <c r="DW2820" s="22"/>
      <c r="DX2820" s="22"/>
      <c r="DY2820" s="22"/>
      <c r="DZ2820" s="22"/>
      <c r="EA2820" s="22"/>
      <c r="EB2820" s="22"/>
      <c r="EC2820" s="22"/>
      <c r="ED2820" s="22"/>
      <c r="EE2820" s="22"/>
      <c r="EF2820" s="22"/>
      <c r="EG2820" s="22"/>
      <c r="EH2820" s="22"/>
      <c r="EI2820" s="22"/>
      <c r="EJ2820" s="22"/>
      <c r="EK2820" s="22"/>
      <c r="EL2820" s="22"/>
      <c r="EM2820" s="22"/>
      <c r="EN2820" s="22"/>
      <c r="EO2820" s="22"/>
      <c r="EP2820" s="22"/>
      <c r="EQ2820" s="22"/>
      <c r="ER2820" s="22"/>
      <c r="ES2820" s="22"/>
      <c r="ET2820" s="22"/>
      <c r="EU2820" s="22"/>
      <c r="EV2820" s="22"/>
      <c r="EW2820" s="24"/>
      <c r="EX2820" s="22"/>
      <c r="EY2820" s="22"/>
      <c r="EZ2820" s="22"/>
      <c r="FA2820" s="22"/>
      <c r="FB2820" s="22"/>
      <c r="FC2820" s="22"/>
      <c r="FD2820" s="22"/>
      <c r="FE2820" s="22"/>
      <c r="FF2820" s="22"/>
      <c r="FG2820" s="22"/>
      <c r="FH2820" s="22"/>
      <c r="FI2820" s="22"/>
      <c r="FJ2820" s="22"/>
      <c r="FK2820" s="22"/>
      <c r="FL2820" s="22"/>
      <c r="FM2820" s="22"/>
      <c r="FN2820" s="22"/>
      <c r="FO2820" s="22"/>
      <c r="FP2820" s="22"/>
      <c r="FQ2820" s="22"/>
      <c r="FR2820" s="22"/>
      <c r="FS2820" s="22"/>
      <c r="FT2820" s="22"/>
      <c r="FU2820" s="22"/>
      <c r="FV2820" s="22"/>
      <c r="FW2820" s="22"/>
      <c r="FX2820" s="22"/>
      <c r="FY2820" s="22"/>
      <c r="FZ2820" s="22"/>
      <c r="GA2820" s="22"/>
      <c r="GB2820" s="22"/>
      <c r="GC2820" s="24"/>
      <c r="GD2820" s="22"/>
      <c r="GE2820" s="22"/>
      <c r="GF2820" s="22"/>
      <c r="GG2820" s="22"/>
      <c r="GH2820" s="22"/>
      <c r="GI2820" s="22"/>
      <c r="GJ2820" s="22"/>
      <c r="GK2820" s="22"/>
      <c r="GL2820" s="22"/>
      <c r="GM2820" s="22"/>
      <c r="GN2820" s="22"/>
      <c r="GO2820" s="22"/>
      <c r="GP2820" s="22"/>
      <c r="GQ2820" s="22"/>
      <c r="GR2820" s="22"/>
      <c r="GS2820" s="22"/>
      <c r="GT2820" s="22"/>
      <c r="GU2820" s="22"/>
      <c r="GV2820" s="22"/>
      <c r="GW2820" s="22"/>
      <c r="GX2820" s="22"/>
      <c r="GY2820" s="22"/>
      <c r="GZ2820" s="22"/>
      <c r="HA2820" s="22"/>
      <c r="HB2820" s="22"/>
      <c r="HC2820" s="22"/>
      <c r="HD2820" s="22"/>
      <c r="HE2820" s="22"/>
      <c r="HF2820" s="22"/>
      <c r="HG2820" s="22"/>
      <c r="HH2820" s="22"/>
      <c r="HI2820" s="24"/>
      <c r="HJ2820" s="22"/>
      <c r="HK2820" s="22"/>
      <c r="HL2820" s="22"/>
      <c r="HM2820" s="22"/>
      <c r="HN2820" s="22"/>
      <c r="HO2820" s="22"/>
      <c r="HP2820" s="22"/>
      <c r="HQ2820" s="22"/>
      <c r="HR2820" s="22"/>
      <c r="HS2820" s="22"/>
      <c r="HT2820" s="22"/>
      <c r="HU2820" s="22"/>
      <c r="HV2820" s="22"/>
      <c r="HW2820" s="22"/>
      <c r="HX2820" s="22"/>
      <c r="HY2820" s="22"/>
      <c r="HZ2820" s="22"/>
      <c r="IA2820" s="22"/>
      <c r="IB2820" s="22"/>
      <c r="IC2820" s="22"/>
      <c r="ID2820" s="22"/>
      <c r="IE2820" s="22"/>
      <c r="IF2820" s="22"/>
      <c r="IG2820" s="22"/>
      <c r="IH2820" s="22"/>
      <c r="II2820" s="22"/>
      <c r="IJ2820" s="22"/>
      <c r="IK2820" s="22"/>
      <c r="IL2820" s="22"/>
      <c r="IM2820" s="22"/>
      <c r="IN2820" s="22"/>
      <c r="IO2820" s="24"/>
      <c r="IP2820" s="22"/>
      <c r="IQ2820" s="22"/>
      <c r="IR2820" s="22"/>
      <c r="IS2820" s="22"/>
      <c r="IT2820" s="22"/>
      <c r="IU2820" s="22"/>
      <c r="IV2820" s="22"/>
      <c r="IW2820" s="22"/>
      <c r="IX2820" s="22"/>
      <c r="IY2820" s="22"/>
      <c r="IZ2820" s="22"/>
      <c r="JA2820" s="22"/>
      <c r="JB2820" s="22"/>
      <c r="JC2820" s="22"/>
      <c r="JD2820" s="22"/>
      <c r="JE2820" s="22"/>
      <c r="JF2820" s="22"/>
      <c r="JG2820" s="22"/>
      <c r="JH2820" s="22"/>
      <c r="JI2820" s="22"/>
      <c r="JJ2820" s="22"/>
      <c r="JK2820" s="22"/>
      <c r="JL2820" s="22"/>
      <c r="JM2820" s="22"/>
      <c r="JN2820" s="22"/>
      <c r="JO2820" s="22"/>
      <c r="JP2820" s="22"/>
      <c r="JQ2820" s="22"/>
      <c r="JR2820" s="22"/>
      <c r="JS2820" s="22"/>
      <c r="JT2820" s="22"/>
      <c r="JU2820" s="24"/>
      <c r="JV2820" s="22"/>
      <c r="JW2820" s="22"/>
      <c r="JX2820" s="22"/>
      <c r="JY2820" s="22"/>
      <c r="JZ2820" s="22"/>
      <c r="KA2820" s="22"/>
      <c r="KB2820" s="22"/>
      <c r="KC2820" s="22"/>
      <c r="KD2820" s="22"/>
      <c r="KE2820" s="22"/>
      <c r="KF2820" s="22"/>
      <c r="KG2820" s="22"/>
      <c r="KH2820" s="22"/>
      <c r="KI2820" s="22"/>
      <c r="KJ2820" s="22"/>
      <c r="KK2820" s="22"/>
      <c r="KL2820" s="22"/>
      <c r="KM2820" s="22"/>
      <c r="KN2820" s="22"/>
      <c r="KO2820" s="22"/>
      <c r="KP2820" s="22"/>
      <c r="KQ2820" s="22"/>
      <c r="KR2820" s="22"/>
      <c r="KS2820" s="22"/>
      <c r="KT2820" s="22"/>
      <c r="KU2820" s="22"/>
      <c r="KV2820" s="22"/>
      <c r="KW2820" s="22"/>
      <c r="KX2820" s="22"/>
      <c r="KY2820" s="22"/>
      <c r="KZ2820" s="22"/>
      <c r="LA2820" s="24"/>
      <c r="LB2820" s="22"/>
      <c r="LC2820" s="22"/>
      <c r="LD2820" s="22"/>
      <c r="LE2820" s="22"/>
      <c r="LF2820" s="22"/>
      <c r="LG2820" s="22"/>
      <c r="LH2820" s="22"/>
      <c r="LI2820" s="22"/>
      <c r="LJ2820" s="22"/>
      <c r="LK2820" s="22"/>
      <c r="LL2820" s="22"/>
      <c r="LM2820" s="22"/>
      <c r="LN2820" s="22"/>
      <c r="LO2820" s="22"/>
      <c r="LP2820" s="22"/>
      <c r="LQ2820" s="22"/>
      <c r="LR2820" s="22"/>
      <c r="LS2820" s="22"/>
      <c r="LT2820" s="22"/>
      <c r="LU2820" s="22"/>
      <c r="LV2820" s="22"/>
      <c r="LW2820" s="22"/>
      <c r="LX2820" s="22"/>
      <c r="LY2820" s="22"/>
      <c r="LZ2820" s="22"/>
      <c r="MA2820" s="22"/>
      <c r="MB2820" s="22"/>
      <c r="MC2820" s="22"/>
      <c r="MD2820" s="22"/>
      <c r="ME2820" s="22"/>
      <c r="MF2820" s="22"/>
      <c r="MG2820" s="24"/>
      <c r="MH2820" s="22"/>
      <c r="MI2820" s="22"/>
      <c r="MJ2820" s="22"/>
      <c r="MK2820" s="22"/>
      <c r="ML2820" s="22"/>
      <c r="MM2820" s="22"/>
      <c r="MN2820" s="22"/>
      <c r="MO2820" s="22"/>
      <c r="MP2820" s="22"/>
      <c r="MQ2820" s="22"/>
      <c r="MR2820" s="22"/>
      <c r="MS2820" s="22"/>
      <c r="MT2820" s="22"/>
      <c r="MU2820" s="22"/>
      <c r="MV2820" s="22"/>
      <c r="MW2820" s="22"/>
      <c r="MX2820" s="22"/>
      <c r="MY2820" s="22"/>
      <c r="MZ2820" s="22"/>
      <c r="NA2820" s="22"/>
      <c r="NB2820" s="22"/>
      <c r="NC2820" s="22"/>
      <c r="ND2820" s="22"/>
      <c r="NE2820" s="22"/>
      <c r="NF2820" s="22"/>
      <c r="NG2820" s="22"/>
      <c r="NH2820" s="22"/>
      <c r="NI2820" s="22"/>
      <c r="NJ2820" s="22"/>
      <c r="NK2820" s="22"/>
      <c r="NL2820" s="22"/>
      <c r="NM2820" s="24"/>
      <c r="NN2820" s="22"/>
      <c r="NO2820" s="22"/>
      <c r="NP2820" s="22"/>
      <c r="NQ2820" s="22"/>
      <c r="NR2820" s="22"/>
      <c r="NS2820" s="22"/>
      <c r="NT2820" s="22"/>
      <c r="NU2820" s="22"/>
      <c r="NV2820" s="22"/>
      <c r="NW2820" s="22"/>
      <c r="NX2820" s="22"/>
      <c r="NY2820" s="22"/>
      <c r="NZ2820" s="22"/>
      <c r="OA2820" s="22"/>
      <c r="OB2820" s="22"/>
      <c r="OC2820" s="22"/>
      <c r="OD2820" s="22"/>
      <c r="OE2820" s="22"/>
      <c r="OF2820" s="22"/>
      <c r="OG2820" s="22"/>
      <c r="OH2820" s="22"/>
      <c r="OI2820" s="22"/>
      <c r="OJ2820" s="22"/>
      <c r="OK2820" s="22"/>
      <c r="OL2820" s="22"/>
      <c r="OM2820" s="22"/>
      <c r="ON2820" s="22"/>
      <c r="OO2820" s="22"/>
      <c r="OP2820" s="22"/>
      <c r="OQ2820" s="22"/>
      <c r="OR2820" s="22"/>
    </row>
    <row r="2821" spans="1:408" ht="15" thickBot="1">
      <c r="A2821" s="1"/>
      <c r="B2821" s="12"/>
      <c r="C2821" s="12"/>
      <c r="D2821" s="22"/>
      <c r="E2821" s="54"/>
      <c r="F2821" s="54"/>
      <c r="G2821" s="54"/>
      <c r="H2821" s="55"/>
      <c r="I2821" s="22"/>
      <c r="J2821" s="56"/>
      <c r="K2821" s="80"/>
      <c r="L2821" s="57"/>
      <c r="M2821" s="57"/>
      <c r="N2821" s="55"/>
      <c r="O2821" s="58"/>
      <c r="P2821" s="58"/>
      <c r="Q2821" s="59"/>
      <c r="R2821" s="60"/>
      <c r="S2821" s="60"/>
      <c r="T2821" s="22"/>
      <c r="U2821" s="1"/>
      <c r="V2821" s="23"/>
      <c r="X2821" s="24"/>
      <c r="Y2821" s="24"/>
      <c r="Z2821" s="22"/>
      <c r="AA2821" s="22"/>
      <c r="AB2821" s="22"/>
      <c r="AC2821" s="22"/>
      <c r="AD2821" s="22"/>
      <c r="AE2821" s="22"/>
      <c r="AF2821" s="22"/>
      <c r="AG2821" s="22"/>
      <c r="AH2821" s="22"/>
      <c r="AI2821" s="22"/>
      <c r="AJ2821" s="22"/>
      <c r="AK2821" s="22"/>
      <c r="AL2821" s="22"/>
      <c r="AM2821" s="22"/>
      <c r="AN2821" s="22"/>
      <c r="AO2821" s="22"/>
      <c r="AP2821" s="22"/>
      <c r="AQ2821" s="22"/>
      <c r="AR2821" s="22"/>
      <c r="AS2821" s="22"/>
      <c r="AT2821" s="22"/>
      <c r="AU2821" s="22"/>
      <c r="AV2821" s="22"/>
      <c r="AW2821" s="22"/>
      <c r="AX2821" s="22"/>
      <c r="AY2821" s="22"/>
      <c r="AZ2821" s="22"/>
      <c r="BA2821" s="22"/>
      <c r="BB2821" s="22"/>
      <c r="BC2821" s="22"/>
      <c r="BD2821" s="22"/>
      <c r="BE2821" s="24"/>
      <c r="BF2821" s="22"/>
      <c r="BG2821" s="22"/>
      <c r="BH2821" s="22"/>
      <c r="BI2821" s="22"/>
      <c r="BJ2821" s="22"/>
      <c r="BK2821" s="22"/>
      <c r="BL2821" s="22"/>
      <c r="BM2821" s="22"/>
      <c r="BN2821" s="22"/>
      <c r="BO2821" s="22"/>
      <c r="BP2821" s="22"/>
      <c r="BQ2821" s="22"/>
      <c r="BR2821" s="22"/>
      <c r="BS2821" s="22"/>
      <c r="BT2821" s="22"/>
      <c r="BU2821" s="22"/>
      <c r="BV2821" s="22"/>
      <c r="BW2821" s="22"/>
      <c r="BX2821" s="22"/>
      <c r="BY2821" s="22"/>
      <c r="BZ2821" s="22"/>
      <c r="CA2821" s="22"/>
      <c r="CB2821" s="22"/>
      <c r="CC2821" s="22"/>
      <c r="CD2821" s="22"/>
      <c r="CE2821" s="22"/>
      <c r="CF2821" s="22"/>
      <c r="CG2821" s="22"/>
      <c r="CH2821" s="22"/>
      <c r="CI2821" s="22"/>
      <c r="CJ2821" s="22"/>
      <c r="CK2821" s="24"/>
      <c r="CL2821" s="22"/>
      <c r="CM2821" s="22"/>
      <c r="CN2821" s="22"/>
      <c r="CO2821" s="22"/>
      <c r="CP2821" s="22"/>
      <c r="CQ2821" s="22"/>
      <c r="CR2821" s="22"/>
      <c r="CS2821" s="22"/>
      <c r="CT2821" s="22"/>
      <c r="CU2821" s="22"/>
      <c r="CV2821" s="22"/>
      <c r="CW2821" s="22"/>
      <c r="CX2821" s="22"/>
      <c r="CY2821" s="22"/>
      <c r="CZ2821" s="22"/>
      <c r="DA2821" s="22"/>
      <c r="DB2821" s="22"/>
      <c r="DC2821" s="22"/>
      <c r="DD2821" s="22"/>
      <c r="DE2821" s="22"/>
      <c r="DF2821" s="22"/>
      <c r="DG2821" s="22"/>
      <c r="DH2821" s="22"/>
      <c r="DI2821" s="22"/>
      <c r="DJ2821" s="22"/>
      <c r="DK2821" s="22"/>
      <c r="DL2821" s="22"/>
      <c r="DM2821" s="22"/>
      <c r="DN2821" s="22"/>
      <c r="DO2821" s="22"/>
      <c r="DP2821" s="22"/>
      <c r="DQ2821" s="24"/>
      <c r="DR2821" s="22"/>
      <c r="DS2821" s="22"/>
      <c r="DT2821" s="22"/>
      <c r="DU2821" s="22"/>
      <c r="DV2821" s="22"/>
      <c r="DW2821" s="22"/>
      <c r="DX2821" s="22"/>
      <c r="DY2821" s="22"/>
      <c r="DZ2821" s="22"/>
      <c r="EA2821" s="22"/>
      <c r="EB2821" s="22"/>
      <c r="EC2821" s="22"/>
      <c r="ED2821" s="22"/>
      <c r="EE2821" s="22"/>
      <c r="EF2821" s="22"/>
      <c r="EG2821" s="22"/>
      <c r="EH2821" s="22"/>
      <c r="EI2821" s="22"/>
      <c r="EJ2821" s="22"/>
      <c r="EK2821" s="22"/>
      <c r="EL2821" s="22"/>
      <c r="EM2821" s="22"/>
      <c r="EN2821" s="22"/>
      <c r="EO2821" s="22"/>
      <c r="EP2821" s="22"/>
      <c r="EQ2821" s="22"/>
      <c r="ER2821" s="22"/>
      <c r="ES2821" s="22"/>
      <c r="ET2821" s="22"/>
      <c r="EU2821" s="22"/>
      <c r="EV2821" s="22"/>
      <c r="EW2821" s="24"/>
      <c r="EX2821" s="22"/>
      <c r="EY2821" s="22"/>
      <c r="EZ2821" s="22"/>
      <c r="FA2821" s="22"/>
      <c r="FB2821" s="22"/>
      <c r="FC2821" s="22"/>
      <c r="FD2821" s="22"/>
      <c r="FE2821" s="22"/>
      <c r="FF2821" s="22"/>
      <c r="FG2821" s="22"/>
      <c r="FH2821" s="22"/>
      <c r="FI2821" s="22"/>
      <c r="FJ2821" s="22"/>
      <c r="FK2821" s="22"/>
      <c r="FL2821" s="22"/>
      <c r="FM2821" s="22"/>
      <c r="FN2821" s="22"/>
      <c r="FO2821" s="22"/>
      <c r="FP2821" s="22"/>
      <c r="FQ2821" s="22"/>
      <c r="FR2821" s="22"/>
      <c r="FS2821" s="22"/>
      <c r="FT2821" s="22"/>
      <c r="FU2821" s="22"/>
      <c r="FV2821" s="22"/>
      <c r="FW2821" s="22"/>
      <c r="FX2821" s="22"/>
      <c r="FY2821" s="22"/>
      <c r="FZ2821" s="22"/>
      <c r="GA2821" s="22"/>
      <c r="GB2821" s="22"/>
      <c r="GC2821" s="24"/>
      <c r="GD2821" s="22"/>
      <c r="GE2821" s="22"/>
      <c r="GF2821" s="22"/>
      <c r="GG2821" s="22"/>
      <c r="GH2821" s="22"/>
      <c r="GI2821" s="22"/>
      <c r="GJ2821" s="22"/>
      <c r="GK2821" s="22"/>
      <c r="GL2821" s="22"/>
      <c r="GM2821" s="22"/>
      <c r="GN2821" s="22"/>
      <c r="GO2821" s="22"/>
      <c r="GP2821" s="22"/>
      <c r="GQ2821" s="22"/>
      <c r="GR2821" s="22"/>
      <c r="GS2821" s="22"/>
      <c r="GT2821" s="22"/>
      <c r="GU2821" s="22"/>
      <c r="GV2821" s="22"/>
      <c r="GW2821" s="22"/>
      <c r="GX2821" s="22"/>
      <c r="GY2821" s="22"/>
      <c r="GZ2821" s="22"/>
      <c r="HA2821" s="22"/>
      <c r="HB2821" s="22"/>
      <c r="HC2821" s="22"/>
      <c r="HD2821" s="22"/>
      <c r="HE2821" s="22"/>
      <c r="HF2821" s="22"/>
      <c r="HG2821" s="22"/>
      <c r="HH2821" s="22"/>
      <c r="HI2821" s="24"/>
      <c r="HJ2821" s="22"/>
      <c r="HK2821" s="22"/>
      <c r="HL2821" s="22"/>
      <c r="HM2821" s="22"/>
      <c r="HN2821" s="22"/>
      <c r="HO2821" s="22"/>
      <c r="HP2821" s="22"/>
      <c r="HQ2821" s="22"/>
      <c r="HR2821" s="22"/>
      <c r="HS2821" s="22"/>
      <c r="HT2821" s="22"/>
      <c r="HU2821" s="22"/>
      <c r="HV2821" s="22"/>
      <c r="HW2821" s="22"/>
      <c r="HX2821" s="22"/>
      <c r="HY2821" s="22"/>
      <c r="HZ2821" s="22"/>
      <c r="IA2821" s="22"/>
      <c r="IB2821" s="22"/>
      <c r="IC2821" s="22"/>
      <c r="ID2821" s="22"/>
      <c r="IE2821" s="22"/>
      <c r="IF2821" s="22"/>
      <c r="IG2821" s="22"/>
      <c r="IH2821" s="22"/>
      <c r="II2821" s="22"/>
      <c r="IJ2821" s="22"/>
      <c r="IK2821" s="22"/>
      <c r="IL2821" s="22"/>
      <c r="IM2821" s="22"/>
      <c r="IN2821" s="22"/>
      <c r="IO2821" s="24"/>
      <c r="IP2821" s="22"/>
      <c r="IQ2821" s="22"/>
      <c r="IR2821" s="22"/>
      <c r="IS2821" s="22"/>
      <c r="IT2821" s="22"/>
      <c r="IU2821" s="22"/>
      <c r="IV2821" s="22"/>
      <c r="IW2821" s="22"/>
      <c r="IX2821" s="22"/>
      <c r="IY2821" s="22"/>
      <c r="IZ2821" s="22"/>
      <c r="JA2821" s="22"/>
      <c r="JB2821" s="22"/>
      <c r="JC2821" s="22"/>
      <c r="JD2821" s="22"/>
      <c r="JE2821" s="22"/>
      <c r="JF2821" s="22"/>
      <c r="JG2821" s="22"/>
      <c r="JH2821" s="22"/>
      <c r="JI2821" s="22"/>
      <c r="JJ2821" s="22"/>
      <c r="JK2821" s="22"/>
      <c r="JL2821" s="22"/>
      <c r="JM2821" s="22"/>
      <c r="JN2821" s="22"/>
      <c r="JO2821" s="22"/>
      <c r="JP2821" s="22"/>
      <c r="JQ2821" s="22"/>
      <c r="JR2821" s="22"/>
      <c r="JS2821" s="22"/>
      <c r="JT2821" s="22"/>
      <c r="JU2821" s="24"/>
      <c r="JV2821" s="22"/>
      <c r="JW2821" s="22"/>
      <c r="JX2821" s="22"/>
      <c r="JY2821" s="22"/>
      <c r="JZ2821" s="22"/>
      <c r="KA2821" s="22"/>
      <c r="KB2821" s="22"/>
      <c r="KC2821" s="22"/>
      <c r="KD2821" s="22"/>
      <c r="KE2821" s="22"/>
      <c r="KF2821" s="22"/>
      <c r="KG2821" s="22"/>
      <c r="KH2821" s="22"/>
      <c r="KI2821" s="22"/>
      <c r="KJ2821" s="22"/>
      <c r="KK2821" s="22"/>
      <c r="KL2821" s="22"/>
      <c r="KM2821" s="22"/>
      <c r="KN2821" s="22"/>
      <c r="KO2821" s="22"/>
      <c r="KP2821" s="22"/>
      <c r="KQ2821" s="22"/>
      <c r="KR2821" s="22"/>
      <c r="KS2821" s="22"/>
      <c r="KT2821" s="22"/>
      <c r="KU2821" s="22"/>
      <c r="KV2821" s="22"/>
      <c r="KW2821" s="22"/>
      <c r="KX2821" s="22"/>
      <c r="KY2821" s="22"/>
      <c r="KZ2821" s="22"/>
      <c r="LA2821" s="24"/>
      <c r="LB2821" s="22"/>
      <c r="LC2821" s="22"/>
      <c r="LD2821" s="22"/>
      <c r="LE2821" s="22"/>
      <c r="LF2821" s="22"/>
      <c r="LG2821" s="22"/>
      <c r="LH2821" s="22"/>
      <c r="LI2821" s="22"/>
      <c r="LJ2821" s="22"/>
      <c r="LK2821" s="22"/>
      <c r="LL2821" s="22"/>
      <c r="LM2821" s="22"/>
      <c r="LN2821" s="22"/>
      <c r="LO2821" s="22"/>
      <c r="LP2821" s="22"/>
      <c r="LQ2821" s="22"/>
      <c r="LR2821" s="22"/>
      <c r="LS2821" s="22"/>
      <c r="LT2821" s="22"/>
      <c r="LU2821" s="22"/>
      <c r="LV2821" s="22"/>
      <c r="LW2821" s="22"/>
      <c r="LX2821" s="22"/>
      <c r="LY2821" s="22"/>
      <c r="LZ2821" s="22"/>
      <c r="MA2821" s="22"/>
      <c r="MB2821" s="22"/>
      <c r="MC2821" s="22"/>
      <c r="MD2821" s="22"/>
      <c r="ME2821" s="22"/>
      <c r="MF2821" s="22"/>
      <c r="MG2821" s="24"/>
      <c r="MH2821" s="22"/>
      <c r="MI2821" s="22"/>
      <c r="MJ2821" s="22"/>
      <c r="MK2821" s="22"/>
      <c r="ML2821" s="22"/>
      <c r="MM2821" s="22"/>
      <c r="MN2821" s="22"/>
      <c r="MO2821" s="22"/>
      <c r="MP2821" s="22"/>
      <c r="MQ2821" s="22"/>
      <c r="MR2821" s="22"/>
      <c r="MS2821" s="22"/>
      <c r="MT2821" s="22"/>
      <c r="MU2821" s="22"/>
      <c r="MV2821" s="22"/>
      <c r="MW2821" s="22"/>
      <c r="MX2821" s="22"/>
      <c r="MY2821" s="22"/>
      <c r="MZ2821" s="22"/>
      <c r="NA2821" s="22"/>
      <c r="NB2821" s="22"/>
      <c r="NC2821" s="22"/>
      <c r="ND2821" s="22"/>
      <c r="NE2821" s="22"/>
      <c r="NF2821" s="22"/>
      <c r="NG2821" s="22"/>
      <c r="NH2821" s="22"/>
      <c r="NI2821" s="22"/>
      <c r="NJ2821" s="22"/>
      <c r="NK2821" s="22"/>
      <c r="NL2821" s="22"/>
      <c r="NM2821" s="24"/>
      <c r="NN2821" s="22"/>
      <c r="NO2821" s="22"/>
      <c r="NP2821" s="22"/>
      <c r="NQ2821" s="22"/>
      <c r="NR2821" s="22"/>
      <c r="NS2821" s="22"/>
      <c r="NT2821" s="22"/>
      <c r="NU2821" s="22"/>
      <c r="NV2821" s="22"/>
      <c r="NW2821" s="22"/>
      <c r="NX2821" s="22"/>
      <c r="NY2821" s="22"/>
      <c r="NZ2821" s="22"/>
      <c r="OA2821" s="22"/>
      <c r="OB2821" s="22"/>
      <c r="OC2821" s="22"/>
      <c r="OD2821" s="22"/>
      <c r="OE2821" s="22"/>
      <c r="OF2821" s="22"/>
      <c r="OG2821" s="22"/>
      <c r="OH2821" s="22"/>
      <c r="OI2821" s="22"/>
      <c r="OJ2821" s="22"/>
      <c r="OK2821" s="22"/>
      <c r="OL2821" s="22"/>
      <c r="OM2821" s="22"/>
      <c r="ON2821" s="22"/>
      <c r="OO2821" s="22"/>
      <c r="OP2821" s="22"/>
      <c r="OQ2821" s="22"/>
      <c r="OR2821" s="22"/>
    </row>
    <row r="2822" spans="1:408" ht="15" thickBot="1">
      <c r="A2822" s="1"/>
      <c r="B2822" s="12"/>
      <c r="C2822" s="12"/>
      <c r="D2822" s="22"/>
      <c r="E2822" s="54"/>
      <c r="F2822" s="54"/>
      <c r="G2822" s="54"/>
      <c r="H2822" s="55"/>
      <c r="I2822" s="22"/>
      <c r="J2822" s="56"/>
      <c r="K2822" s="81"/>
      <c r="L2822" s="57"/>
      <c r="M2822" s="57"/>
      <c r="N2822" s="55"/>
      <c r="O2822" s="58"/>
      <c r="P2822" s="58"/>
      <c r="Q2822" s="59"/>
      <c r="R2822" s="60"/>
      <c r="S2822" s="60"/>
      <c r="T2822" s="22"/>
      <c r="U2822" s="1"/>
      <c r="V2822" s="23"/>
      <c r="X2822" s="24"/>
      <c r="Y2822" s="24"/>
      <c r="Z2822" s="22"/>
      <c r="AA2822" s="22"/>
      <c r="AB2822" s="22"/>
      <c r="AC2822" s="22"/>
      <c r="AD2822" s="22"/>
      <c r="AE2822" s="22"/>
      <c r="AF2822" s="22"/>
      <c r="AG2822" s="22"/>
      <c r="AH2822" s="22"/>
      <c r="AI2822" s="22"/>
      <c r="AJ2822" s="22"/>
      <c r="AK2822" s="22"/>
      <c r="AL2822" s="22"/>
      <c r="AM2822" s="22"/>
      <c r="AN2822" s="22"/>
      <c r="AO2822" s="22"/>
      <c r="AP2822" s="22"/>
      <c r="AQ2822" s="22"/>
      <c r="AR2822" s="22"/>
      <c r="AS2822" s="22"/>
      <c r="AT2822" s="22"/>
      <c r="AU2822" s="22"/>
      <c r="AV2822" s="22"/>
      <c r="AW2822" s="22"/>
      <c r="AX2822" s="22"/>
      <c r="AY2822" s="22"/>
      <c r="AZ2822" s="22"/>
      <c r="BA2822" s="22"/>
      <c r="BB2822" s="22"/>
      <c r="BC2822" s="22"/>
      <c r="BD2822" s="22"/>
      <c r="BE2822" s="24"/>
      <c r="BF2822" s="22"/>
      <c r="BG2822" s="22"/>
      <c r="BH2822" s="22"/>
      <c r="BI2822" s="22"/>
      <c r="BJ2822" s="22"/>
      <c r="BK2822" s="22"/>
      <c r="BL2822" s="22"/>
      <c r="BM2822" s="22"/>
      <c r="BN2822" s="22"/>
      <c r="BO2822" s="22"/>
      <c r="BP2822" s="22"/>
      <c r="BQ2822" s="22"/>
      <c r="BR2822" s="22"/>
      <c r="BS2822" s="22"/>
      <c r="BT2822" s="22"/>
      <c r="BU2822" s="22"/>
      <c r="BV2822" s="22"/>
      <c r="BW2822" s="22"/>
      <c r="BX2822" s="22"/>
      <c r="BY2822" s="22"/>
      <c r="BZ2822" s="22"/>
      <c r="CA2822" s="22"/>
      <c r="CB2822" s="22"/>
      <c r="CC2822" s="22"/>
      <c r="CD2822" s="22"/>
      <c r="CE2822" s="22"/>
      <c r="CF2822" s="22"/>
      <c r="CG2822" s="22"/>
      <c r="CH2822" s="22"/>
      <c r="CI2822" s="22"/>
      <c r="CJ2822" s="22"/>
      <c r="CK2822" s="24"/>
      <c r="CL2822" s="22"/>
      <c r="CM2822" s="22"/>
      <c r="CN2822" s="22"/>
      <c r="CO2822" s="22"/>
      <c r="CP2822" s="22"/>
      <c r="CQ2822" s="22"/>
      <c r="CR2822" s="22"/>
      <c r="CS2822" s="22"/>
      <c r="CT2822" s="22"/>
      <c r="CU2822" s="22"/>
      <c r="CV2822" s="22"/>
      <c r="CW2822" s="22"/>
      <c r="CX2822" s="22"/>
      <c r="CY2822" s="22"/>
      <c r="CZ2822" s="22"/>
      <c r="DA2822" s="22"/>
      <c r="DB2822" s="22"/>
      <c r="DC2822" s="22"/>
      <c r="DD2822" s="22"/>
      <c r="DE2822" s="22"/>
      <c r="DF2822" s="22"/>
      <c r="DG2822" s="22"/>
      <c r="DH2822" s="22"/>
      <c r="DI2822" s="22"/>
      <c r="DJ2822" s="22"/>
      <c r="DK2822" s="22"/>
      <c r="DL2822" s="22"/>
      <c r="DM2822" s="22"/>
      <c r="DN2822" s="22"/>
      <c r="DO2822" s="22"/>
      <c r="DP2822" s="22"/>
      <c r="DQ2822" s="24"/>
      <c r="DR2822" s="22"/>
      <c r="DS2822" s="22"/>
      <c r="DT2822" s="22"/>
      <c r="DU2822" s="22"/>
      <c r="DV2822" s="22"/>
      <c r="DW2822" s="22"/>
      <c r="DX2822" s="22"/>
      <c r="DY2822" s="22"/>
      <c r="DZ2822" s="22"/>
      <c r="EA2822" s="22"/>
      <c r="EB2822" s="22"/>
      <c r="EC2822" s="22"/>
      <c r="ED2822" s="22"/>
      <c r="EE2822" s="22"/>
      <c r="EF2822" s="22"/>
      <c r="EG2822" s="22"/>
      <c r="EH2822" s="22"/>
      <c r="EI2822" s="22"/>
      <c r="EJ2822" s="22"/>
      <c r="EK2822" s="22"/>
      <c r="EL2822" s="22"/>
      <c r="EM2822" s="22"/>
      <c r="EN2822" s="22"/>
      <c r="EO2822" s="22"/>
      <c r="EP2822" s="22"/>
      <c r="EQ2822" s="22"/>
      <c r="ER2822" s="22"/>
      <c r="ES2822" s="22"/>
      <c r="ET2822" s="22"/>
      <c r="EU2822" s="22"/>
      <c r="EV2822" s="22"/>
      <c r="EW2822" s="24"/>
      <c r="EX2822" s="22"/>
      <c r="EY2822" s="22"/>
      <c r="EZ2822" s="22"/>
      <c r="FA2822" s="22"/>
      <c r="FB2822" s="22"/>
      <c r="FC2822" s="22"/>
      <c r="FD2822" s="22"/>
      <c r="FE2822" s="22"/>
      <c r="FF2822" s="22"/>
      <c r="FG2822" s="22"/>
      <c r="FH2822" s="22"/>
      <c r="FI2822" s="22"/>
      <c r="FJ2822" s="22"/>
      <c r="FK2822" s="22"/>
      <c r="FL2822" s="22"/>
      <c r="FM2822" s="22"/>
      <c r="FN2822" s="22"/>
      <c r="FO2822" s="22"/>
      <c r="FP2822" s="22"/>
      <c r="FQ2822" s="22"/>
      <c r="FR2822" s="22"/>
      <c r="FS2822" s="22"/>
      <c r="FT2822" s="22"/>
      <c r="FU2822" s="22"/>
      <c r="FV2822" s="22"/>
      <c r="FW2822" s="22"/>
      <c r="FX2822" s="22"/>
      <c r="FY2822" s="22"/>
      <c r="FZ2822" s="22"/>
      <c r="GA2822" s="22"/>
      <c r="GB2822" s="22"/>
      <c r="GC2822" s="24"/>
      <c r="GD2822" s="22"/>
      <c r="GE2822" s="22"/>
      <c r="GF2822" s="22"/>
      <c r="GG2822" s="22"/>
      <c r="GH2822" s="22"/>
      <c r="GI2822" s="22"/>
      <c r="GJ2822" s="22"/>
      <c r="GK2822" s="22"/>
      <c r="GL2822" s="22"/>
      <c r="GM2822" s="22"/>
      <c r="GN2822" s="22"/>
      <c r="GO2822" s="22"/>
      <c r="GP2822" s="22"/>
      <c r="GQ2822" s="22"/>
      <c r="GR2822" s="22"/>
      <c r="GS2822" s="22"/>
      <c r="GT2822" s="22"/>
      <c r="GU2822" s="22"/>
      <c r="GV2822" s="22"/>
      <c r="GW2822" s="22"/>
      <c r="GX2822" s="22"/>
      <c r="GY2822" s="22"/>
      <c r="GZ2822" s="22"/>
      <c r="HA2822" s="22"/>
      <c r="HB2822" s="22"/>
      <c r="HC2822" s="22"/>
      <c r="HD2822" s="22"/>
      <c r="HE2822" s="22"/>
      <c r="HF2822" s="22"/>
      <c r="HG2822" s="22"/>
      <c r="HH2822" s="22"/>
      <c r="HI2822" s="24"/>
      <c r="HJ2822" s="22"/>
      <c r="HK2822" s="22"/>
      <c r="HL2822" s="22"/>
      <c r="HM2822" s="22"/>
      <c r="HN2822" s="22"/>
      <c r="HO2822" s="22"/>
      <c r="HP2822" s="22"/>
      <c r="HQ2822" s="22"/>
      <c r="HR2822" s="22"/>
      <c r="HS2822" s="22"/>
      <c r="HT2822" s="22"/>
      <c r="HU2822" s="22"/>
      <c r="HV2822" s="22"/>
      <c r="HW2822" s="22"/>
      <c r="HX2822" s="22"/>
      <c r="HY2822" s="22"/>
      <c r="HZ2822" s="22"/>
      <c r="IA2822" s="22"/>
      <c r="IB2822" s="22"/>
      <c r="IC2822" s="22"/>
      <c r="ID2822" s="22"/>
      <c r="IE2822" s="22"/>
      <c r="IF2822" s="22"/>
      <c r="IG2822" s="22"/>
      <c r="IH2822" s="22"/>
      <c r="II2822" s="22"/>
      <c r="IJ2822" s="22"/>
      <c r="IK2822" s="22"/>
      <c r="IL2822" s="22"/>
      <c r="IM2822" s="22"/>
      <c r="IN2822" s="22"/>
      <c r="IO2822" s="24"/>
      <c r="IP2822" s="22"/>
      <c r="IQ2822" s="22"/>
      <c r="IR2822" s="22"/>
      <c r="IS2822" s="22"/>
      <c r="IT2822" s="22"/>
      <c r="IU2822" s="22"/>
      <c r="IV2822" s="22"/>
      <c r="IW2822" s="22"/>
      <c r="IX2822" s="22"/>
      <c r="IY2822" s="22"/>
      <c r="IZ2822" s="22"/>
      <c r="JA2822" s="22"/>
      <c r="JB2822" s="22"/>
      <c r="JC2822" s="22"/>
      <c r="JD2822" s="22"/>
      <c r="JE2822" s="22"/>
      <c r="JF2822" s="22"/>
      <c r="JG2822" s="22"/>
      <c r="JH2822" s="22"/>
      <c r="JI2822" s="22"/>
      <c r="JJ2822" s="22"/>
      <c r="JK2822" s="22"/>
      <c r="JL2822" s="22"/>
      <c r="JM2822" s="22"/>
      <c r="JN2822" s="22"/>
      <c r="JO2822" s="22"/>
      <c r="JP2822" s="22"/>
      <c r="JQ2822" s="22"/>
      <c r="JR2822" s="22"/>
      <c r="JS2822" s="22"/>
      <c r="JT2822" s="22"/>
      <c r="JU2822" s="24"/>
      <c r="JV2822" s="22"/>
      <c r="JW2822" s="22"/>
      <c r="JX2822" s="22"/>
      <c r="JY2822" s="22"/>
      <c r="JZ2822" s="22"/>
      <c r="KA2822" s="22"/>
      <c r="KB2822" s="22"/>
      <c r="KC2822" s="22"/>
      <c r="KD2822" s="22"/>
      <c r="KE2822" s="22"/>
      <c r="KF2822" s="22"/>
      <c r="KG2822" s="22"/>
      <c r="KH2822" s="22"/>
      <c r="KI2822" s="22"/>
      <c r="KJ2822" s="22"/>
      <c r="KK2822" s="22"/>
      <c r="KL2822" s="22"/>
      <c r="KM2822" s="22"/>
      <c r="KN2822" s="22"/>
      <c r="KO2822" s="22"/>
      <c r="KP2822" s="22"/>
      <c r="KQ2822" s="22"/>
      <c r="KR2822" s="22"/>
      <c r="KS2822" s="22"/>
      <c r="KT2822" s="22"/>
      <c r="KU2822" s="22"/>
      <c r="KV2822" s="22"/>
      <c r="KW2822" s="22"/>
      <c r="KX2822" s="22"/>
      <c r="KY2822" s="22"/>
      <c r="KZ2822" s="22"/>
      <c r="LA2822" s="24"/>
      <c r="LB2822" s="22"/>
      <c r="LC2822" s="22"/>
      <c r="LD2822" s="22"/>
      <c r="LE2822" s="22"/>
      <c r="LF2822" s="22"/>
      <c r="LG2822" s="22"/>
      <c r="LH2822" s="22"/>
      <c r="LI2822" s="22"/>
      <c r="LJ2822" s="22"/>
      <c r="LK2822" s="22"/>
      <c r="LL2822" s="22"/>
      <c r="LM2822" s="22"/>
      <c r="LN2822" s="22"/>
      <c r="LO2822" s="22"/>
      <c r="LP2822" s="22"/>
      <c r="LQ2822" s="22"/>
      <c r="LR2822" s="22"/>
      <c r="LS2822" s="22"/>
      <c r="LT2822" s="22"/>
      <c r="LU2822" s="22"/>
      <c r="LV2822" s="22"/>
      <c r="LW2822" s="22"/>
      <c r="LX2822" s="22"/>
      <c r="LY2822" s="22"/>
      <c r="LZ2822" s="22"/>
      <c r="MA2822" s="22"/>
      <c r="MB2822" s="22"/>
      <c r="MC2822" s="22"/>
      <c r="MD2822" s="22"/>
      <c r="ME2822" s="22"/>
      <c r="MF2822" s="22"/>
      <c r="MG2822" s="24"/>
      <c r="MH2822" s="22"/>
      <c r="MI2822" s="22"/>
      <c r="MJ2822" s="22"/>
      <c r="MK2822" s="22"/>
      <c r="ML2822" s="22"/>
      <c r="MM2822" s="22"/>
      <c r="MN2822" s="22"/>
      <c r="MO2822" s="22"/>
      <c r="MP2822" s="22"/>
      <c r="MQ2822" s="22"/>
      <c r="MR2822" s="22"/>
      <c r="MS2822" s="22"/>
      <c r="MT2822" s="22"/>
      <c r="MU2822" s="22"/>
      <c r="MV2822" s="22"/>
      <c r="MW2822" s="22"/>
      <c r="MX2822" s="22"/>
      <c r="MY2822" s="22"/>
      <c r="MZ2822" s="22"/>
      <c r="NA2822" s="22"/>
      <c r="NB2822" s="22"/>
      <c r="NC2822" s="22"/>
      <c r="ND2822" s="22"/>
      <c r="NE2822" s="22"/>
      <c r="NF2822" s="22"/>
      <c r="NG2822" s="22"/>
      <c r="NH2822" s="22"/>
      <c r="NI2822" s="22"/>
      <c r="NJ2822" s="22"/>
      <c r="NK2822" s="22"/>
      <c r="NL2822" s="22"/>
      <c r="NM2822" s="24"/>
      <c r="NN2822" s="22"/>
      <c r="NO2822" s="22"/>
      <c r="NP2822" s="22"/>
      <c r="NQ2822" s="22"/>
      <c r="NR2822" s="22"/>
      <c r="NS2822" s="22"/>
      <c r="NT2822" s="22"/>
      <c r="NU2822" s="22"/>
      <c r="NV2822" s="22"/>
      <c r="NW2822" s="22"/>
      <c r="NX2822" s="22"/>
      <c r="NY2822" s="22"/>
      <c r="NZ2822" s="22"/>
      <c r="OA2822" s="22"/>
      <c r="OB2822" s="22"/>
      <c r="OC2822" s="22"/>
      <c r="OD2822" s="22"/>
      <c r="OE2822" s="22"/>
      <c r="OF2822" s="22"/>
      <c r="OG2822" s="22"/>
      <c r="OH2822" s="22"/>
      <c r="OI2822" s="22"/>
      <c r="OJ2822" s="22"/>
      <c r="OK2822" s="22"/>
      <c r="OL2822" s="22"/>
      <c r="OM2822" s="22"/>
      <c r="ON2822" s="22"/>
      <c r="OO2822" s="22"/>
      <c r="OP2822" s="22"/>
      <c r="OQ2822" s="22"/>
      <c r="OR2822" s="22"/>
    </row>
    <row r="2823" spans="1:408" ht="15" thickBot="1">
      <c r="A2823" s="1"/>
      <c r="B2823" s="12"/>
      <c r="C2823" s="12"/>
      <c r="D2823" s="22"/>
      <c r="E2823" s="54"/>
      <c r="F2823" s="54"/>
      <c r="G2823" s="54"/>
      <c r="H2823" s="55"/>
      <c r="I2823" s="22"/>
      <c r="J2823" s="56"/>
      <c r="K2823" s="80"/>
      <c r="L2823" s="57"/>
      <c r="M2823" s="57"/>
      <c r="N2823" s="55"/>
      <c r="O2823" s="58"/>
      <c r="P2823" s="58"/>
      <c r="Q2823" s="59"/>
      <c r="R2823" s="60"/>
      <c r="S2823" s="60"/>
      <c r="T2823" s="22"/>
      <c r="U2823" s="1"/>
      <c r="V2823" s="23"/>
      <c r="X2823" s="24"/>
      <c r="Y2823" s="24"/>
      <c r="Z2823" s="22"/>
      <c r="AA2823" s="22"/>
      <c r="AB2823" s="22"/>
      <c r="AC2823" s="22"/>
      <c r="AD2823" s="22"/>
      <c r="AE2823" s="22"/>
      <c r="AF2823" s="22"/>
      <c r="AG2823" s="22"/>
      <c r="AH2823" s="22"/>
      <c r="AI2823" s="22"/>
      <c r="AJ2823" s="22"/>
      <c r="AK2823" s="22"/>
      <c r="AL2823" s="22"/>
      <c r="AM2823" s="22"/>
      <c r="AN2823" s="22"/>
      <c r="AO2823" s="22"/>
      <c r="AP2823" s="22"/>
      <c r="AQ2823" s="22"/>
      <c r="AR2823" s="22"/>
      <c r="AS2823" s="22"/>
      <c r="AT2823" s="22"/>
      <c r="AU2823" s="22"/>
      <c r="AV2823" s="22"/>
      <c r="AW2823" s="22"/>
      <c r="AX2823" s="22"/>
      <c r="AY2823" s="22"/>
      <c r="AZ2823" s="22"/>
      <c r="BA2823" s="22"/>
      <c r="BB2823" s="22"/>
      <c r="BC2823" s="22"/>
      <c r="BD2823" s="22"/>
      <c r="BE2823" s="24"/>
      <c r="BF2823" s="22"/>
      <c r="BG2823" s="22"/>
      <c r="BH2823" s="22"/>
      <c r="BI2823" s="22"/>
      <c r="BJ2823" s="22"/>
      <c r="BK2823" s="22"/>
      <c r="BL2823" s="22"/>
      <c r="BM2823" s="22"/>
      <c r="BN2823" s="22"/>
      <c r="BO2823" s="22"/>
      <c r="BP2823" s="22"/>
      <c r="BQ2823" s="22"/>
      <c r="BR2823" s="22"/>
      <c r="BS2823" s="22"/>
      <c r="BT2823" s="22"/>
      <c r="BU2823" s="22"/>
      <c r="BV2823" s="22"/>
      <c r="BW2823" s="22"/>
      <c r="BX2823" s="22"/>
      <c r="BY2823" s="22"/>
      <c r="BZ2823" s="22"/>
      <c r="CA2823" s="22"/>
      <c r="CB2823" s="22"/>
      <c r="CC2823" s="22"/>
      <c r="CD2823" s="22"/>
      <c r="CE2823" s="22"/>
      <c r="CF2823" s="22"/>
      <c r="CG2823" s="22"/>
      <c r="CH2823" s="22"/>
      <c r="CI2823" s="22"/>
      <c r="CJ2823" s="22"/>
      <c r="CK2823" s="24"/>
      <c r="CL2823" s="22"/>
      <c r="CM2823" s="22"/>
      <c r="CN2823" s="22"/>
      <c r="CO2823" s="22"/>
      <c r="CP2823" s="22"/>
      <c r="CQ2823" s="22"/>
      <c r="CR2823" s="22"/>
      <c r="CS2823" s="22"/>
      <c r="CT2823" s="22"/>
      <c r="CU2823" s="22"/>
      <c r="CV2823" s="22"/>
      <c r="CW2823" s="22"/>
      <c r="CX2823" s="22"/>
      <c r="CY2823" s="22"/>
      <c r="CZ2823" s="22"/>
      <c r="DA2823" s="22"/>
      <c r="DB2823" s="22"/>
      <c r="DC2823" s="22"/>
      <c r="DD2823" s="22"/>
      <c r="DE2823" s="22"/>
      <c r="DF2823" s="22"/>
      <c r="DG2823" s="22"/>
      <c r="DH2823" s="22"/>
      <c r="DI2823" s="22"/>
      <c r="DJ2823" s="22"/>
      <c r="DK2823" s="22"/>
      <c r="DL2823" s="22"/>
      <c r="DM2823" s="22"/>
      <c r="DN2823" s="22"/>
      <c r="DO2823" s="22"/>
      <c r="DP2823" s="22"/>
      <c r="DQ2823" s="24"/>
      <c r="DR2823" s="22"/>
      <c r="DS2823" s="22"/>
      <c r="DT2823" s="22"/>
      <c r="DU2823" s="22"/>
      <c r="DV2823" s="22"/>
      <c r="DW2823" s="22"/>
      <c r="DX2823" s="22"/>
      <c r="DY2823" s="22"/>
      <c r="DZ2823" s="22"/>
      <c r="EA2823" s="22"/>
      <c r="EB2823" s="22"/>
      <c r="EC2823" s="22"/>
      <c r="ED2823" s="22"/>
      <c r="EE2823" s="22"/>
      <c r="EF2823" s="22"/>
      <c r="EG2823" s="22"/>
      <c r="EH2823" s="22"/>
      <c r="EI2823" s="22"/>
      <c r="EJ2823" s="22"/>
      <c r="EK2823" s="22"/>
      <c r="EL2823" s="22"/>
      <c r="EM2823" s="22"/>
      <c r="EN2823" s="22"/>
      <c r="EO2823" s="22"/>
      <c r="EP2823" s="22"/>
      <c r="EQ2823" s="22"/>
      <c r="ER2823" s="22"/>
      <c r="ES2823" s="22"/>
      <c r="ET2823" s="22"/>
      <c r="EU2823" s="22"/>
      <c r="EV2823" s="22"/>
      <c r="EW2823" s="24"/>
      <c r="EX2823" s="22"/>
      <c r="EY2823" s="22"/>
      <c r="EZ2823" s="22"/>
      <c r="FA2823" s="22"/>
      <c r="FB2823" s="22"/>
      <c r="FC2823" s="22"/>
      <c r="FD2823" s="22"/>
      <c r="FE2823" s="22"/>
      <c r="FF2823" s="22"/>
      <c r="FG2823" s="22"/>
      <c r="FH2823" s="22"/>
      <c r="FI2823" s="22"/>
      <c r="FJ2823" s="22"/>
      <c r="FK2823" s="22"/>
      <c r="FL2823" s="22"/>
      <c r="FM2823" s="22"/>
      <c r="FN2823" s="22"/>
      <c r="FO2823" s="22"/>
      <c r="FP2823" s="22"/>
      <c r="FQ2823" s="22"/>
      <c r="FR2823" s="22"/>
      <c r="FS2823" s="22"/>
      <c r="FT2823" s="22"/>
      <c r="FU2823" s="22"/>
      <c r="FV2823" s="22"/>
      <c r="FW2823" s="22"/>
      <c r="FX2823" s="22"/>
      <c r="FY2823" s="22"/>
      <c r="FZ2823" s="22"/>
      <c r="GA2823" s="22"/>
      <c r="GB2823" s="22"/>
      <c r="GC2823" s="24"/>
      <c r="GD2823" s="22"/>
      <c r="GE2823" s="22"/>
      <c r="GF2823" s="22"/>
      <c r="GG2823" s="22"/>
      <c r="GH2823" s="22"/>
      <c r="GI2823" s="22"/>
      <c r="GJ2823" s="22"/>
      <c r="GK2823" s="22"/>
      <c r="GL2823" s="22"/>
      <c r="GM2823" s="22"/>
      <c r="GN2823" s="22"/>
      <c r="GO2823" s="22"/>
      <c r="GP2823" s="22"/>
      <c r="GQ2823" s="22"/>
      <c r="GR2823" s="22"/>
      <c r="GS2823" s="22"/>
      <c r="GT2823" s="22"/>
      <c r="GU2823" s="22"/>
      <c r="GV2823" s="22"/>
      <c r="GW2823" s="22"/>
      <c r="GX2823" s="22"/>
      <c r="GY2823" s="22"/>
      <c r="GZ2823" s="22"/>
      <c r="HA2823" s="22"/>
      <c r="HB2823" s="22"/>
      <c r="HC2823" s="22"/>
      <c r="HD2823" s="22"/>
      <c r="HE2823" s="22"/>
      <c r="HF2823" s="22"/>
      <c r="HG2823" s="22"/>
      <c r="HH2823" s="22"/>
      <c r="HI2823" s="24"/>
      <c r="HJ2823" s="22"/>
      <c r="HK2823" s="22"/>
      <c r="HL2823" s="22"/>
      <c r="HM2823" s="22"/>
      <c r="HN2823" s="22"/>
      <c r="HO2823" s="22"/>
      <c r="HP2823" s="22"/>
      <c r="HQ2823" s="22"/>
      <c r="HR2823" s="22"/>
      <c r="HS2823" s="22"/>
      <c r="HT2823" s="22"/>
      <c r="HU2823" s="22"/>
      <c r="HV2823" s="22"/>
      <c r="HW2823" s="22"/>
      <c r="HX2823" s="22"/>
      <c r="HY2823" s="22"/>
      <c r="HZ2823" s="22"/>
      <c r="IA2823" s="22"/>
      <c r="IB2823" s="22"/>
      <c r="IC2823" s="22"/>
      <c r="ID2823" s="22"/>
      <c r="IE2823" s="22"/>
      <c r="IF2823" s="22"/>
      <c r="IG2823" s="22"/>
      <c r="IH2823" s="22"/>
      <c r="II2823" s="22"/>
      <c r="IJ2823" s="22"/>
      <c r="IK2823" s="22"/>
      <c r="IL2823" s="22"/>
      <c r="IM2823" s="22"/>
      <c r="IN2823" s="22"/>
      <c r="IO2823" s="24"/>
      <c r="IP2823" s="22"/>
      <c r="IQ2823" s="22"/>
      <c r="IR2823" s="22"/>
      <c r="IS2823" s="22"/>
      <c r="IT2823" s="22"/>
      <c r="IU2823" s="22"/>
      <c r="IV2823" s="22"/>
      <c r="IW2823" s="22"/>
      <c r="IX2823" s="22"/>
      <c r="IY2823" s="22"/>
      <c r="IZ2823" s="22"/>
      <c r="JA2823" s="22"/>
      <c r="JB2823" s="22"/>
      <c r="JC2823" s="22"/>
      <c r="JD2823" s="22"/>
      <c r="JE2823" s="22"/>
      <c r="JF2823" s="22"/>
      <c r="JG2823" s="22"/>
      <c r="JH2823" s="22"/>
      <c r="JI2823" s="22"/>
      <c r="JJ2823" s="22"/>
      <c r="JK2823" s="22"/>
      <c r="JL2823" s="22"/>
      <c r="JM2823" s="22"/>
      <c r="JN2823" s="22"/>
      <c r="JO2823" s="22"/>
      <c r="JP2823" s="22"/>
      <c r="JQ2823" s="22"/>
      <c r="JR2823" s="22"/>
      <c r="JS2823" s="22"/>
      <c r="JT2823" s="22"/>
      <c r="JU2823" s="24"/>
      <c r="JV2823" s="22"/>
      <c r="JW2823" s="22"/>
      <c r="JX2823" s="22"/>
      <c r="JY2823" s="22"/>
      <c r="JZ2823" s="22"/>
      <c r="KA2823" s="22"/>
      <c r="KB2823" s="22"/>
      <c r="KC2823" s="22"/>
      <c r="KD2823" s="22"/>
      <c r="KE2823" s="22"/>
      <c r="KF2823" s="22"/>
      <c r="KG2823" s="22"/>
      <c r="KH2823" s="22"/>
      <c r="KI2823" s="22"/>
      <c r="KJ2823" s="22"/>
      <c r="KK2823" s="22"/>
      <c r="KL2823" s="22"/>
      <c r="KM2823" s="22"/>
      <c r="KN2823" s="22"/>
      <c r="KO2823" s="22"/>
      <c r="KP2823" s="22"/>
      <c r="KQ2823" s="22"/>
      <c r="KR2823" s="22"/>
      <c r="KS2823" s="22"/>
      <c r="KT2823" s="22"/>
      <c r="KU2823" s="22"/>
      <c r="KV2823" s="22"/>
      <c r="KW2823" s="22"/>
      <c r="KX2823" s="22"/>
      <c r="KY2823" s="22"/>
      <c r="KZ2823" s="22"/>
      <c r="LA2823" s="24"/>
      <c r="LB2823" s="22"/>
      <c r="LC2823" s="22"/>
      <c r="LD2823" s="22"/>
      <c r="LE2823" s="22"/>
      <c r="LF2823" s="22"/>
      <c r="LG2823" s="22"/>
      <c r="LH2823" s="22"/>
      <c r="LI2823" s="22"/>
      <c r="LJ2823" s="22"/>
      <c r="LK2823" s="22"/>
      <c r="LL2823" s="22"/>
      <c r="LM2823" s="22"/>
      <c r="LN2823" s="22"/>
      <c r="LO2823" s="22"/>
      <c r="LP2823" s="22"/>
      <c r="LQ2823" s="22"/>
      <c r="LR2823" s="22"/>
      <c r="LS2823" s="22"/>
      <c r="LT2823" s="22"/>
      <c r="LU2823" s="22"/>
      <c r="LV2823" s="22"/>
      <c r="LW2823" s="22"/>
      <c r="LX2823" s="22"/>
      <c r="LY2823" s="22"/>
      <c r="LZ2823" s="22"/>
      <c r="MA2823" s="22"/>
      <c r="MB2823" s="22"/>
      <c r="MC2823" s="22"/>
      <c r="MD2823" s="22"/>
      <c r="ME2823" s="22"/>
      <c r="MF2823" s="22"/>
      <c r="MG2823" s="24"/>
      <c r="MH2823" s="22"/>
      <c r="MI2823" s="22"/>
      <c r="MJ2823" s="22"/>
      <c r="MK2823" s="22"/>
      <c r="ML2823" s="22"/>
      <c r="MM2823" s="22"/>
      <c r="MN2823" s="22"/>
      <c r="MO2823" s="22"/>
      <c r="MP2823" s="22"/>
      <c r="MQ2823" s="22"/>
      <c r="MR2823" s="22"/>
      <c r="MS2823" s="22"/>
      <c r="MT2823" s="22"/>
      <c r="MU2823" s="22"/>
      <c r="MV2823" s="22"/>
      <c r="MW2823" s="22"/>
      <c r="MX2823" s="22"/>
      <c r="MY2823" s="22"/>
      <c r="MZ2823" s="22"/>
      <c r="NA2823" s="22"/>
      <c r="NB2823" s="22"/>
      <c r="NC2823" s="22"/>
      <c r="ND2823" s="22"/>
      <c r="NE2823" s="22"/>
      <c r="NF2823" s="22"/>
      <c r="NG2823" s="22"/>
      <c r="NH2823" s="22"/>
      <c r="NI2823" s="22"/>
      <c r="NJ2823" s="22"/>
      <c r="NK2823" s="22"/>
      <c r="NL2823" s="22"/>
      <c r="NM2823" s="24"/>
      <c r="NN2823" s="22"/>
      <c r="NO2823" s="22"/>
      <c r="NP2823" s="22"/>
      <c r="NQ2823" s="22"/>
      <c r="NR2823" s="22"/>
      <c r="NS2823" s="22"/>
      <c r="NT2823" s="22"/>
      <c r="NU2823" s="22"/>
      <c r="NV2823" s="22"/>
      <c r="NW2823" s="22"/>
      <c r="NX2823" s="22"/>
      <c r="NY2823" s="22"/>
      <c r="NZ2823" s="22"/>
      <c r="OA2823" s="22"/>
      <c r="OB2823" s="22"/>
      <c r="OC2823" s="22"/>
      <c r="OD2823" s="22"/>
      <c r="OE2823" s="22"/>
      <c r="OF2823" s="22"/>
      <c r="OG2823" s="22"/>
      <c r="OH2823" s="22"/>
      <c r="OI2823" s="22"/>
      <c r="OJ2823" s="22"/>
      <c r="OK2823" s="22"/>
      <c r="OL2823" s="22"/>
      <c r="OM2823" s="22"/>
      <c r="ON2823" s="22"/>
      <c r="OO2823" s="22"/>
      <c r="OP2823" s="22"/>
      <c r="OQ2823" s="22"/>
      <c r="OR2823" s="22"/>
    </row>
    <row r="2824" spans="1:408" ht="15" thickBot="1">
      <c r="A2824" s="1"/>
      <c r="B2824" s="12"/>
      <c r="C2824" s="12"/>
      <c r="D2824" s="22"/>
      <c r="E2824" s="54"/>
      <c r="F2824" s="54"/>
      <c r="G2824" s="54"/>
      <c r="H2824" s="55"/>
      <c r="I2824" s="22"/>
      <c r="J2824" s="56"/>
      <c r="K2824" s="81"/>
      <c r="L2824" s="57"/>
      <c r="M2824" s="57"/>
      <c r="N2824" s="55"/>
      <c r="O2824" s="58"/>
      <c r="P2824" s="58"/>
      <c r="Q2824" s="59"/>
      <c r="R2824" s="60"/>
      <c r="S2824" s="60"/>
      <c r="T2824" s="22"/>
      <c r="U2824" s="1"/>
      <c r="V2824" s="23"/>
      <c r="X2824" s="24"/>
      <c r="Y2824" s="24"/>
      <c r="Z2824" s="22"/>
      <c r="AA2824" s="22"/>
      <c r="AB2824" s="22"/>
      <c r="AC2824" s="22"/>
      <c r="AD2824" s="22"/>
      <c r="AE2824" s="22"/>
      <c r="AF2824" s="22"/>
      <c r="AG2824" s="22"/>
      <c r="AH2824" s="22"/>
      <c r="AI2824" s="22"/>
      <c r="AJ2824" s="22"/>
      <c r="AK2824" s="22"/>
      <c r="AL2824" s="22"/>
      <c r="AM2824" s="22"/>
      <c r="AN2824" s="22"/>
      <c r="AO2824" s="22"/>
      <c r="AP2824" s="22"/>
      <c r="AQ2824" s="22"/>
      <c r="AR2824" s="22"/>
      <c r="AS2824" s="22"/>
      <c r="AT2824" s="22"/>
      <c r="AU2824" s="22"/>
      <c r="AV2824" s="22"/>
      <c r="AW2824" s="22"/>
      <c r="AX2824" s="22"/>
      <c r="AY2824" s="22"/>
      <c r="AZ2824" s="22"/>
      <c r="BA2824" s="22"/>
      <c r="BB2824" s="22"/>
      <c r="BC2824" s="22"/>
      <c r="BD2824" s="22"/>
      <c r="BE2824" s="24"/>
      <c r="BF2824" s="22"/>
      <c r="BG2824" s="22"/>
      <c r="BH2824" s="22"/>
      <c r="BI2824" s="22"/>
      <c r="BJ2824" s="22"/>
      <c r="BK2824" s="22"/>
      <c r="BL2824" s="22"/>
      <c r="BM2824" s="22"/>
      <c r="BN2824" s="22"/>
      <c r="BO2824" s="22"/>
      <c r="BP2824" s="22"/>
      <c r="BQ2824" s="22"/>
      <c r="BR2824" s="22"/>
      <c r="BS2824" s="22"/>
      <c r="BT2824" s="22"/>
      <c r="BU2824" s="22"/>
      <c r="BV2824" s="22"/>
      <c r="BW2824" s="22"/>
      <c r="BX2824" s="22"/>
      <c r="BY2824" s="22"/>
      <c r="BZ2824" s="22"/>
      <c r="CA2824" s="22"/>
      <c r="CB2824" s="22"/>
      <c r="CC2824" s="22"/>
      <c r="CD2824" s="22"/>
      <c r="CE2824" s="22"/>
      <c r="CF2824" s="22"/>
      <c r="CG2824" s="22"/>
      <c r="CH2824" s="22"/>
      <c r="CI2824" s="22"/>
      <c r="CJ2824" s="22"/>
      <c r="CK2824" s="24"/>
      <c r="CL2824" s="22"/>
      <c r="CM2824" s="22"/>
      <c r="CN2824" s="22"/>
      <c r="CO2824" s="22"/>
      <c r="CP2824" s="22"/>
      <c r="CQ2824" s="22"/>
      <c r="CR2824" s="22"/>
      <c r="CS2824" s="22"/>
      <c r="CT2824" s="22"/>
      <c r="CU2824" s="22"/>
      <c r="CV2824" s="22"/>
      <c r="CW2824" s="22"/>
      <c r="CX2824" s="22"/>
      <c r="CY2824" s="22"/>
      <c r="CZ2824" s="22"/>
      <c r="DA2824" s="22"/>
      <c r="DB2824" s="22"/>
      <c r="DC2824" s="22"/>
      <c r="DD2824" s="22"/>
      <c r="DE2824" s="22"/>
      <c r="DF2824" s="22"/>
      <c r="DG2824" s="22"/>
      <c r="DH2824" s="22"/>
      <c r="DI2824" s="22"/>
      <c r="DJ2824" s="22"/>
      <c r="DK2824" s="22"/>
      <c r="DL2824" s="22"/>
      <c r="DM2824" s="22"/>
      <c r="DN2824" s="22"/>
      <c r="DO2824" s="22"/>
      <c r="DP2824" s="22"/>
      <c r="DQ2824" s="24"/>
      <c r="DR2824" s="22"/>
      <c r="DS2824" s="22"/>
      <c r="DT2824" s="22"/>
      <c r="DU2824" s="22"/>
      <c r="DV2824" s="22"/>
      <c r="DW2824" s="22"/>
      <c r="DX2824" s="22"/>
      <c r="DY2824" s="22"/>
      <c r="DZ2824" s="22"/>
      <c r="EA2824" s="22"/>
      <c r="EB2824" s="22"/>
      <c r="EC2824" s="22"/>
      <c r="ED2824" s="22"/>
      <c r="EE2824" s="22"/>
      <c r="EF2824" s="22"/>
      <c r="EG2824" s="22"/>
      <c r="EH2824" s="22"/>
      <c r="EI2824" s="22"/>
      <c r="EJ2824" s="22"/>
      <c r="EK2824" s="22"/>
      <c r="EL2824" s="22"/>
      <c r="EM2824" s="22"/>
      <c r="EN2824" s="22"/>
      <c r="EO2824" s="22"/>
      <c r="EP2824" s="22"/>
      <c r="EQ2824" s="22"/>
      <c r="ER2824" s="22"/>
      <c r="ES2824" s="22"/>
      <c r="ET2824" s="22"/>
      <c r="EU2824" s="22"/>
      <c r="EV2824" s="22"/>
      <c r="EW2824" s="24"/>
      <c r="EX2824" s="22"/>
      <c r="EY2824" s="22"/>
      <c r="EZ2824" s="22"/>
      <c r="FA2824" s="22"/>
      <c r="FB2824" s="22"/>
      <c r="FC2824" s="22"/>
      <c r="FD2824" s="22"/>
      <c r="FE2824" s="22"/>
      <c r="FF2824" s="22"/>
      <c r="FG2824" s="22"/>
      <c r="FH2824" s="22"/>
      <c r="FI2824" s="22"/>
      <c r="FJ2824" s="22"/>
      <c r="FK2824" s="22"/>
      <c r="FL2824" s="22"/>
      <c r="FM2824" s="22"/>
      <c r="FN2824" s="22"/>
      <c r="FO2824" s="22"/>
      <c r="FP2824" s="22"/>
      <c r="FQ2824" s="22"/>
      <c r="FR2824" s="22"/>
      <c r="FS2824" s="22"/>
      <c r="FT2824" s="22"/>
      <c r="FU2824" s="22"/>
      <c r="FV2824" s="22"/>
      <c r="FW2824" s="22"/>
      <c r="FX2824" s="22"/>
      <c r="FY2824" s="22"/>
      <c r="FZ2824" s="22"/>
      <c r="GA2824" s="22"/>
      <c r="GB2824" s="22"/>
      <c r="GC2824" s="24"/>
      <c r="GD2824" s="22"/>
      <c r="GE2824" s="22"/>
      <c r="GF2824" s="22"/>
      <c r="GG2824" s="22"/>
      <c r="GH2824" s="22"/>
      <c r="GI2824" s="22"/>
      <c r="GJ2824" s="22"/>
      <c r="GK2824" s="22"/>
      <c r="GL2824" s="22"/>
      <c r="GM2824" s="22"/>
      <c r="GN2824" s="22"/>
      <c r="GO2824" s="22"/>
      <c r="GP2824" s="22"/>
      <c r="GQ2824" s="22"/>
      <c r="GR2824" s="22"/>
      <c r="GS2824" s="22"/>
      <c r="GT2824" s="22"/>
      <c r="GU2824" s="22"/>
      <c r="GV2824" s="22"/>
      <c r="GW2824" s="22"/>
      <c r="GX2824" s="22"/>
      <c r="GY2824" s="22"/>
      <c r="GZ2824" s="22"/>
      <c r="HA2824" s="22"/>
      <c r="HB2824" s="22"/>
      <c r="HC2824" s="22"/>
      <c r="HD2824" s="22"/>
      <c r="HE2824" s="22"/>
      <c r="HF2824" s="22"/>
      <c r="HG2824" s="22"/>
      <c r="HH2824" s="22"/>
      <c r="HI2824" s="24"/>
      <c r="HJ2824" s="22"/>
      <c r="HK2824" s="22"/>
      <c r="HL2824" s="22"/>
      <c r="HM2824" s="22"/>
      <c r="HN2824" s="22"/>
      <c r="HO2824" s="22"/>
      <c r="HP2824" s="22"/>
      <c r="HQ2824" s="22"/>
      <c r="HR2824" s="22"/>
      <c r="HS2824" s="22"/>
      <c r="HT2824" s="22"/>
      <c r="HU2824" s="22"/>
      <c r="HV2824" s="22"/>
      <c r="HW2824" s="22"/>
      <c r="HX2824" s="22"/>
      <c r="HY2824" s="22"/>
      <c r="HZ2824" s="22"/>
      <c r="IA2824" s="22"/>
      <c r="IB2824" s="22"/>
      <c r="IC2824" s="22"/>
      <c r="ID2824" s="22"/>
      <c r="IE2824" s="22"/>
      <c r="IF2824" s="22"/>
      <c r="IG2824" s="22"/>
      <c r="IH2824" s="22"/>
      <c r="II2824" s="22"/>
      <c r="IJ2824" s="22"/>
      <c r="IK2824" s="22"/>
      <c r="IL2824" s="22"/>
      <c r="IM2824" s="22"/>
      <c r="IN2824" s="22"/>
      <c r="IO2824" s="24"/>
      <c r="IP2824" s="22"/>
      <c r="IQ2824" s="22"/>
      <c r="IR2824" s="22"/>
      <c r="IS2824" s="22"/>
      <c r="IT2824" s="22"/>
      <c r="IU2824" s="22"/>
      <c r="IV2824" s="22"/>
      <c r="IW2824" s="22"/>
      <c r="IX2824" s="22"/>
      <c r="IY2824" s="22"/>
      <c r="IZ2824" s="22"/>
      <c r="JA2824" s="22"/>
      <c r="JB2824" s="22"/>
      <c r="JC2824" s="22"/>
      <c r="JD2824" s="22"/>
      <c r="JE2824" s="22"/>
      <c r="JF2824" s="22"/>
      <c r="JG2824" s="22"/>
      <c r="JH2824" s="22"/>
      <c r="JI2824" s="22"/>
      <c r="JJ2824" s="22"/>
      <c r="JK2824" s="22"/>
      <c r="JL2824" s="22"/>
      <c r="JM2824" s="22"/>
      <c r="JN2824" s="22"/>
      <c r="JO2824" s="22"/>
      <c r="JP2824" s="22"/>
      <c r="JQ2824" s="22"/>
      <c r="JR2824" s="22"/>
      <c r="JS2824" s="22"/>
      <c r="JT2824" s="22"/>
      <c r="JU2824" s="24"/>
      <c r="JV2824" s="22"/>
      <c r="JW2824" s="22"/>
      <c r="JX2824" s="22"/>
      <c r="JY2824" s="22"/>
      <c r="JZ2824" s="22"/>
      <c r="KA2824" s="22"/>
      <c r="KB2824" s="22"/>
      <c r="KC2824" s="22"/>
      <c r="KD2824" s="22"/>
      <c r="KE2824" s="22"/>
      <c r="KF2824" s="22"/>
      <c r="KG2824" s="22"/>
      <c r="KH2824" s="22"/>
      <c r="KI2824" s="22"/>
      <c r="KJ2824" s="22"/>
      <c r="KK2824" s="22"/>
      <c r="KL2824" s="22"/>
      <c r="KM2824" s="22"/>
      <c r="KN2824" s="22"/>
      <c r="KO2824" s="22"/>
      <c r="KP2824" s="22"/>
      <c r="KQ2824" s="22"/>
      <c r="KR2824" s="22"/>
      <c r="KS2824" s="22"/>
      <c r="KT2824" s="22"/>
      <c r="KU2824" s="22"/>
      <c r="KV2824" s="22"/>
      <c r="KW2824" s="22"/>
      <c r="KX2824" s="22"/>
      <c r="KY2824" s="22"/>
      <c r="KZ2824" s="22"/>
      <c r="LA2824" s="24"/>
      <c r="LB2824" s="22"/>
      <c r="LC2824" s="22"/>
      <c r="LD2824" s="22"/>
      <c r="LE2824" s="22"/>
      <c r="LF2824" s="22"/>
      <c r="LG2824" s="22"/>
      <c r="LH2824" s="22"/>
      <c r="LI2824" s="22"/>
      <c r="LJ2824" s="22"/>
      <c r="LK2824" s="22"/>
      <c r="LL2824" s="22"/>
      <c r="LM2824" s="22"/>
      <c r="LN2824" s="22"/>
      <c r="LO2824" s="22"/>
      <c r="LP2824" s="22"/>
      <c r="LQ2824" s="22"/>
      <c r="LR2824" s="22"/>
      <c r="LS2824" s="22"/>
      <c r="LT2824" s="22"/>
      <c r="LU2824" s="22"/>
      <c r="LV2824" s="22"/>
      <c r="LW2824" s="22"/>
      <c r="LX2824" s="22"/>
      <c r="LY2824" s="22"/>
      <c r="LZ2824" s="22"/>
      <c r="MA2824" s="22"/>
      <c r="MB2824" s="22"/>
      <c r="MC2824" s="22"/>
      <c r="MD2824" s="22"/>
      <c r="ME2824" s="22"/>
      <c r="MF2824" s="22"/>
      <c r="MG2824" s="24"/>
      <c r="MH2824" s="22"/>
      <c r="MI2824" s="22"/>
      <c r="MJ2824" s="22"/>
      <c r="MK2824" s="22"/>
      <c r="ML2824" s="22"/>
      <c r="MM2824" s="22"/>
      <c r="MN2824" s="22"/>
      <c r="MO2824" s="22"/>
      <c r="MP2824" s="22"/>
      <c r="MQ2824" s="22"/>
      <c r="MR2824" s="22"/>
      <c r="MS2824" s="22"/>
      <c r="MT2824" s="22"/>
      <c r="MU2824" s="22"/>
      <c r="MV2824" s="22"/>
      <c r="MW2824" s="22"/>
      <c r="MX2824" s="22"/>
      <c r="MY2824" s="22"/>
      <c r="MZ2824" s="22"/>
      <c r="NA2824" s="22"/>
      <c r="NB2824" s="22"/>
      <c r="NC2824" s="22"/>
      <c r="ND2824" s="22"/>
      <c r="NE2824" s="22"/>
      <c r="NF2824" s="22"/>
      <c r="NG2824" s="22"/>
      <c r="NH2824" s="22"/>
      <c r="NI2824" s="22"/>
      <c r="NJ2824" s="22"/>
      <c r="NK2824" s="22"/>
      <c r="NL2824" s="22"/>
      <c r="NM2824" s="24"/>
      <c r="NN2824" s="22"/>
      <c r="NO2824" s="22"/>
      <c r="NP2824" s="22"/>
      <c r="NQ2824" s="22"/>
      <c r="NR2824" s="22"/>
      <c r="NS2824" s="22"/>
      <c r="NT2824" s="22"/>
      <c r="NU2824" s="22"/>
      <c r="NV2824" s="22"/>
      <c r="NW2824" s="22"/>
      <c r="NX2824" s="22"/>
      <c r="NY2824" s="22"/>
      <c r="NZ2824" s="22"/>
      <c r="OA2824" s="22"/>
      <c r="OB2824" s="22"/>
      <c r="OC2824" s="22"/>
      <c r="OD2824" s="22"/>
      <c r="OE2824" s="22"/>
      <c r="OF2824" s="22"/>
      <c r="OG2824" s="22"/>
      <c r="OH2824" s="22"/>
      <c r="OI2824" s="22"/>
      <c r="OJ2824" s="22"/>
      <c r="OK2824" s="22"/>
      <c r="OL2824" s="22"/>
      <c r="OM2824" s="22"/>
      <c r="ON2824" s="22"/>
      <c r="OO2824" s="22"/>
      <c r="OP2824" s="22"/>
      <c r="OQ2824" s="22"/>
      <c r="OR2824" s="22"/>
    </row>
    <row r="2825" spans="1:408" ht="15" thickBot="1">
      <c r="A2825" s="1"/>
      <c r="B2825" s="12"/>
      <c r="C2825" s="12"/>
      <c r="D2825" s="22"/>
      <c r="E2825" s="54"/>
      <c r="F2825" s="54"/>
      <c r="G2825" s="54"/>
      <c r="H2825" s="55"/>
      <c r="I2825" s="22"/>
      <c r="J2825" s="56"/>
      <c r="K2825" s="80"/>
      <c r="L2825" s="57"/>
      <c r="M2825" s="57"/>
      <c r="N2825" s="55"/>
      <c r="O2825" s="58"/>
      <c r="P2825" s="58"/>
      <c r="Q2825" s="59"/>
      <c r="R2825" s="60"/>
      <c r="S2825" s="60"/>
      <c r="T2825" s="22"/>
      <c r="U2825" s="1"/>
      <c r="V2825" s="23"/>
      <c r="X2825" s="24"/>
      <c r="Y2825" s="24"/>
      <c r="Z2825" s="22"/>
      <c r="AA2825" s="22"/>
      <c r="AB2825" s="22"/>
      <c r="AC2825" s="22"/>
      <c r="AD2825" s="22"/>
      <c r="AE2825" s="22"/>
      <c r="AF2825" s="22"/>
      <c r="AG2825" s="22"/>
      <c r="AH2825" s="22"/>
      <c r="AI2825" s="22"/>
      <c r="AJ2825" s="22"/>
      <c r="AK2825" s="22"/>
      <c r="AL2825" s="22"/>
      <c r="AM2825" s="22"/>
      <c r="AN2825" s="22"/>
      <c r="AO2825" s="22"/>
      <c r="AP2825" s="22"/>
      <c r="AQ2825" s="22"/>
      <c r="AR2825" s="22"/>
      <c r="AS2825" s="22"/>
      <c r="AT2825" s="22"/>
      <c r="AU2825" s="22"/>
      <c r="AV2825" s="22"/>
      <c r="AW2825" s="22"/>
      <c r="AX2825" s="22"/>
      <c r="AY2825" s="22"/>
      <c r="AZ2825" s="22"/>
      <c r="BA2825" s="22"/>
      <c r="BB2825" s="22"/>
      <c r="BC2825" s="22"/>
      <c r="BD2825" s="22"/>
      <c r="BE2825" s="24"/>
      <c r="BF2825" s="22"/>
      <c r="BG2825" s="22"/>
      <c r="BH2825" s="22"/>
      <c r="BI2825" s="22"/>
      <c r="BJ2825" s="22"/>
      <c r="BK2825" s="22"/>
      <c r="BL2825" s="22"/>
      <c r="BM2825" s="22"/>
      <c r="BN2825" s="22"/>
      <c r="BO2825" s="22"/>
      <c r="BP2825" s="22"/>
      <c r="BQ2825" s="22"/>
      <c r="BR2825" s="22"/>
      <c r="BS2825" s="22"/>
      <c r="BT2825" s="22"/>
      <c r="BU2825" s="22"/>
      <c r="BV2825" s="22"/>
      <c r="BW2825" s="22"/>
      <c r="BX2825" s="22"/>
      <c r="BY2825" s="22"/>
      <c r="BZ2825" s="22"/>
      <c r="CA2825" s="22"/>
      <c r="CB2825" s="22"/>
      <c r="CC2825" s="22"/>
      <c r="CD2825" s="22"/>
      <c r="CE2825" s="22"/>
      <c r="CF2825" s="22"/>
      <c r="CG2825" s="22"/>
      <c r="CH2825" s="22"/>
      <c r="CI2825" s="22"/>
      <c r="CJ2825" s="22"/>
      <c r="CK2825" s="24"/>
      <c r="CL2825" s="22"/>
      <c r="CM2825" s="22"/>
      <c r="CN2825" s="22"/>
      <c r="CO2825" s="22"/>
      <c r="CP2825" s="22"/>
      <c r="CQ2825" s="22"/>
      <c r="CR2825" s="22"/>
      <c r="CS2825" s="22"/>
      <c r="CT2825" s="22"/>
      <c r="CU2825" s="22"/>
      <c r="CV2825" s="22"/>
      <c r="CW2825" s="22"/>
      <c r="CX2825" s="22"/>
      <c r="CY2825" s="22"/>
      <c r="CZ2825" s="22"/>
      <c r="DA2825" s="22"/>
      <c r="DB2825" s="22"/>
      <c r="DC2825" s="22"/>
      <c r="DD2825" s="22"/>
      <c r="DE2825" s="22"/>
      <c r="DF2825" s="22"/>
      <c r="DG2825" s="22"/>
      <c r="DH2825" s="22"/>
      <c r="DI2825" s="22"/>
      <c r="DJ2825" s="22"/>
      <c r="DK2825" s="22"/>
      <c r="DL2825" s="22"/>
      <c r="DM2825" s="22"/>
      <c r="DN2825" s="22"/>
      <c r="DO2825" s="22"/>
      <c r="DP2825" s="22"/>
      <c r="DQ2825" s="24"/>
      <c r="DR2825" s="22"/>
      <c r="DS2825" s="22"/>
      <c r="DT2825" s="22"/>
      <c r="DU2825" s="22"/>
      <c r="DV2825" s="22"/>
      <c r="DW2825" s="22"/>
      <c r="DX2825" s="22"/>
      <c r="DY2825" s="22"/>
      <c r="DZ2825" s="22"/>
      <c r="EA2825" s="22"/>
      <c r="EB2825" s="22"/>
      <c r="EC2825" s="22"/>
      <c r="ED2825" s="22"/>
      <c r="EE2825" s="22"/>
      <c r="EF2825" s="22"/>
      <c r="EG2825" s="22"/>
      <c r="EH2825" s="22"/>
      <c r="EI2825" s="22"/>
      <c r="EJ2825" s="22"/>
      <c r="EK2825" s="22"/>
      <c r="EL2825" s="22"/>
      <c r="EM2825" s="22"/>
      <c r="EN2825" s="22"/>
      <c r="EO2825" s="22"/>
      <c r="EP2825" s="22"/>
      <c r="EQ2825" s="22"/>
      <c r="ER2825" s="22"/>
      <c r="ES2825" s="22"/>
      <c r="ET2825" s="22"/>
      <c r="EU2825" s="22"/>
      <c r="EV2825" s="22"/>
      <c r="EW2825" s="24"/>
      <c r="EX2825" s="22"/>
      <c r="EY2825" s="22"/>
      <c r="EZ2825" s="22"/>
      <c r="FA2825" s="22"/>
      <c r="FB2825" s="22"/>
      <c r="FC2825" s="22"/>
      <c r="FD2825" s="22"/>
      <c r="FE2825" s="22"/>
      <c r="FF2825" s="22"/>
      <c r="FG2825" s="22"/>
      <c r="FH2825" s="22"/>
      <c r="FI2825" s="22"/>
      <c r="FJ2825" s="22"/>
      <c r="FK2825" s="22"/>
      <c r="FL2825" s="22"/>
      <c r="FM2825" s="22"/>
      <c r="FN2825" s="22"/>
      <c r="FO2825" s="22"/>
      <c r="FP2825" s="22"/>
      <c r="FQ2825" s="22"/>
      <c r="FR2825" s="22"/>
      <c r="FS2825" s="22"/>
      <c r="FT2825" s="22"/>
      <c r="FU2825" s="22"/>
      <c r="FV2825" s="22"/>
      <c r="FW2825" s="22"/>
      <c r="FX2825" s="22"/>
      <c r="FY2825" s="22"/>
      <c r="FZ2825" s="22"/>
      <c r="GA2825" s="22"/>
      <c r="GB2825" s="22"/>
      <c r="GC2825" s="24"/>
      <c r="GD2825" s="22"/>
      <c r="GE2825" s="22"/>
      <c r="GF2825" s="22"/>
      <c r="GG2825" s="22"/>
      <c r="GH2825" s="22"/>
      <c r="GI2825" s="22"/>
      <c r="GJ2825" s="22"/>
      <c r="GK2825" s="22"/>
      <c r="GL2825" s="22"/>
      <c r="GM2825" s="22"/>
      <c r="GN2825" s="22"/>
      <c r="GO2825" s="22"/>
      <c r="GP2825" s="22"/>
      <c r="GQ2825" s="22"/>
      <c r="GR2825" s="22"/>
      <c r="GS2825" s="22"/>
      <c r="GT2825" s="22"/>
      <c r="GU2825" s="22"/>
      <c r="GV2825" s="22"/>
      <c r="GW2825" s="22"/>
      <c r="GX2825" s="22"/>
      <c r="GY2825" s="22"/>
      <c r="GZ2825" s="22"/>
      <c r="HA2825" s="22"/>
      <c r="HB2825" s="22"/>
      <c r="HC2825" s="22"/>
      <c r="HD2825" s="22"/>
      <c r="HE2825" s="22"/>
      <c r="HF2825" s="22"/>
      <c r="HG2825" s="22"/>
      <c r="HH2825" s="22"/>
      <c r="HI2825" s="24"/>
      <c r="HJ2825" s="22"/>
      <c r="HK2825" s="22"/>
      <c r="HL2825" s="22"/>
      <c r="HM2825" s="22"/>
      <c r="HN2825" s="22"/>
      <c r="HO2825" s="22"/>
      <c r="HP2825" s="22"/>
      <c r="HQ2825" s="22"/>
      <c r="HR2825" s="22"/>
      <c r="HS2825" s="22"/>
      <c r="HT2825" s="22"/>
      <c r="HU2825" s="22"/>
      <c r="HV2825" s="22"/>
      <c r="HW2825" s="22"/>
      <c r="HX2825" s="22"/>
      <c r="HY2825" s="22"/>
      <c r="HZ2825" s="22"/>
      <c r="IA2825" s="22"/>
      <c r="IB2825" s="22"/>
      <c r="IC2825" s="22"/>
      <c r="ID2825" s="22"/>
      <c r="IE2825" s="22"/>
      <c r="IF2825" s="22"/>
      <c r="IG2825" s="22"/>
      <c r="IH2825" s="22"/>
      <c r="II2825" s="22"/>
      <c r="IJ2825" s="22"/>
      <c r="IK2825" s="22"/>
      <c r="IL2825" s="22"/>
      <c r="IM2825" s="22"/>
      <c r="IN2825" s="22"/>
      <c r="IO2825" s="24"/>
      <c r="IP2825" s="22"/>
      <c r="IQ2825" s="22"/>
      <c r="IR2825" s="22"/>
      <c r="IS2825" s="22"/>
      <c r="IT2825" s="22"/>
      <c r="IU2825" s="22"/>
      <c r="IV2825" s="22"/>
      <c r="IW2825" s="22"/>
      <c r="IX2825" s="22"/>
      <c r="IY2825" s="22"/>
      <c r="IZ2825" s="22"/>
      <c r="JA2825" s="22"/>
      <c r="JB2825" s="22"/>
      <c r="JC2825" s="22"/>
      <c r="JD2825" s="22"/>
      <c r="JE2825" s="22"/>
      <c r="JF2825" s="22"/>
      <c r="JG2825" s="22"/>
      <c r="JH2825" s="22"/>
      <c r="JI2825" s="22"/>
      <c r="JJ2825" s="22"/>
      <c r="JK2825" s="22"/>
      <c r="JL2825" s="22"/>
      <c r="JM2825" s="22"/>
      <c r="JN2825" s="22"/>
      <c r="JO2825" s="22"/>
      <c r="JP2825" s="22"/>
      <c r="JQ2825" s="22"/>
      <c r="JR2825" s="22"/>
      <c r="JS2825" s="22"/>
      <c r="JT2825" s="22"/>
      <c r="JU2825" s="24"/>
      <c r="JV2825" s="22"/>
      <c r="JW2825" s="22"/>
      <c r="JX2825" s="22"/>
      <c r="JY2825" s="22"/>
      <c r="JZ2825" s="22"/>
      <c r="KA2825" s="22"/>
      <c r="KB2825" s="22"/>
      <c r="KC2825" s="22"/>
      <c r="KD2825" s="22"/>
      <c r="KE2825" s="22"/>
      <c r="KF2825" s="22"/>
      <c r="KG2825" s="22"/>
      <c r="KH2825" s="22"/>
      <c r="KI2825" s="22"/>
      <c r="KJ2825" s="22"/>
      <c r="KK2825" s="22"/>
      <c r="KL2825" s="22"/>
      <c r="KM2825" s="22"/>
      <c r="KN2825" s="22"/>
      <c r="KO2825" s="22"/>
      <c r="KP2825" s="22"/>
      <c r="KQ2825" s="22"/>
      <c r="KR2825" s="22"/>
      <c r="KS2825" s="22"/>
      <c r="KT2825" s="22"/>
      <c r="KU2825" s="22"/>
      <c r="KV2825" s="22"/>
      <c r="KW2825" s="22"/>
      <c r="KX2825" s="22"/>
      <c r="KY2825" s="22"/>
      <c r="KZ2825" s="22"/>
      <c r="LA2825" s="24"/>
      <c r="LB2825" s="22"/>
      <c r="LC2825" s="22"/>
      <c r="LD2825" s="22"/>
      <c r="LE2825" s="22"/>
      <c r="LF2825" s="22"/>
      <c r="LG2825" s="22"/>
      <c r="LH2825" s="22"/>
      <c r="LI2825" s="22"/>
      <c r="LJ2825" s="22"/>
      <c r="LK2825" s="22"/>
      <c r="LL2825" s="22"/>
      <c r="LM2825" s="22"/>
      <c r="LN2825" s="22"/>
      <c r="LO2825" s="22"/>
      <c r="LP2825" s="22"/>
      <c r="LQ2825" s="22"/>
      <c r="LR2825" s="22"/>
      <c r="LS2825" s="22"/>
      <c r="LT2825" s="22"/>
      <c r="LU2825" s="22"/>
      <c r="LV2825" s="22"/>
      <c r="LW2825" s="22"/>
      <c r="LX2825" s="22"/>
      <c r="LY2825" s="22"/>
      <c r="LZ2825" s="22"/>
      <c r="MA2825" s="22"/>
      <c r="MB2825" s="22"/>
      <c r="MC2825" s="22"/>
      <c r="MD2825" s="22"/>
      <c r="ME2825" s="22"/>
      <c r="MF2825" s="22"/>
      <c r="MG2825" s="24"/>
      <c r="MH2825" s="22"/>
      <c r="MI2825" s="22"/>
      <c r="MJ2825" s="22"/>
      <c r="MK2825" s="22"/>
      <c r="ML2825" s="22"/>
      <c r="MM2825" s="22"/>
      <c r="MN2825" s="22"/>
      <c r="MO2825" s="22"/>
      <c r="MP2825" s="22"/>
      <c r="MQ2825" s="22"/>
      <c r="MR2825" s="22"/>
      <c r="MS2825" s="22"/>
      <c r="MT2825" s="22"/>
      <c r="MU2825" s="22"/>
      <c r="MV2825" s="22"/>
      <c r="MW2825" s="22"/>
      <c r="MX2825" s="22"/>
      <c r="MY2825" s="22"/>
      <c r="MZ2825" s="22"/>
      <c r="NA2825" s="22"/>
      <c r="NB2825" s="22"/>
      <c r="NC2825" s="22"/>
      <c r="ND2825" s="22"/>
      <c r="NE2825" s="22"/>
      <c r="NF2825" s="22"/>
      <c r="NG2825" s="22"/>
      <c r="NH2825" s="22"/>
      <c r="NI2825" s="22"/>
      <c r="NJ2825" s="22"/>
      <c r="NK2825" s="22"/>
      <c r="NL2825" s="22"/>
      <c r="NM2825" s="24"/>
      <c r="NN2825" s="22"/>
      <c r="NO2825" s="22"/>
      <c r="NP2825" s="22"/>
      <c r="NQ2825" s="22"/>
      <c r="NR2825" s="22"/>
      <c r="NS2825" s="22"/>
      <c r="NT2825" s="22"/>
      <c r="NU2825" s="22"/>
      <c r="NV2825" s="22"/>
      <c r="NW2825" s="22"/>
      <c r="NX2825" s="22"/>
      <c r="NY2825" s="22"/>
      <c r="NZ2825" s="22"/>
      <c r="OA2825" s="22"/>
      <c r="OB2825" s="22"/>
      <c r="OC2825" s="22"/>
      <c r="OD2825" s="22"/>
      <c r="OE2825" s="22"/>
      <c r="OF2825" s="22"/>
      <c r="OG2825" s="22"/>
      <c r="OH2825" s="22"/>
      <c r="OI2825" s="22"/>
      <c r="OJ2825" s="22"/>
      <c r="OK2825" s="22"/>
      <c r="OL2825" s="22"/>
      <c r="OM2825" s="22"/>
      <c r="ON2825" s="22"/>
      <c r="OO2825" s="22"/>
      <c r="OP2825" s="22"/>
      <c r="OQ2825" s="22"/>
      <c r="OR2825" s="22"/>
    </row>
    <row r="2826" spans="1:408" ht="15" thickBot="1">
      <c r="A2826" s="1"/>
      <c r="B2826" s="12"/>
      <c r="C2826" s="12"/>
      <c r="D2826" s="22"/>
      <c r="E2826" s="54"/>
      <c r="F2826" s="54"/>
      <c r="G2826" s="54"/>
      <c r="H2826" s="55"/>
      <c r="I2826" s="22"/>
      <c r="J2826" s="56"/>
      <c r="K2826" s="81"/>
      <c r="L2826" s="57"/>
      <c r="M2826" s="57"/>
      <c r="N2826" s="55"/>
      <c r="O2826" s="58"/>
      <c r="P2826" s="58"/>
      <c r="Q2826" s="59"/>
      <c r="R2826" s="60"/>
      <c r="S2826" s="60"/>
      <c r="T2826" s="22"/>
      <c r="U2826" s="1"/>
      <c r="V2826" s="23"/>
      <c r="X2826" s="24"/>
      <c r="Y2826" s="24"/>
      <c r="Z2826" s="22"/>
      <c r="AA2826" s="22"/>
      <c r="AB2826" s="22"/>
      <c r="AC2826" s="22"/>
      <c r="AD2826" s="22"/>
      <c r="AE2826" s="22"/>
      <c r="AF2826" s="22"/>
      <c r="AG2826" s="22"/>
      <c r="AH2826" s="22"/>
      <c r="AI2826" s="22"/>
      <c r="AJ2826" s="22"/>
      <c r="AK2826" s="22"/>
      <c r="AL2826" s="22"/>
      <c r="AM2826" s="22"/>
      <c r="AN2826" s="22"/>
      <c r="AO2826" s="22"/>
      <c r="AP2826" s="22"/>
      <c r="AQ2826" s="22"/>
      <c r="AR2826" s="22"/>
      <c r="AS2826" s="22"/>
      <c r="AT2826" s="22"/>
      <c r="AU2826" s="22"/>
      <c r="AV2826" s="22"/>
      <c r="AW2826" s="22"/>
      <c r="AX2826" s="22"/>
      <c r="AY2826" s="22"/>
      <c r="AZ2826" s="22"/>
      <c r="BA2826" s="22"/>
      <c r="BB2826" s="22"/>
      <c r="BC2826" s="22"/>
      <c r="BD2826" s="22"/>
      <c r="BE2826" s="24"/>
      <c r="BF2826" s="22"/>
      <c r="BG2826" s="22"/>
      <c r="BH2826" s="22"/>
      <c r="BI2826" s="22"/>
      <c r="BJ2826" s="22"/>
      <c r="BK2826" s="22"/>
      <c r="BL2826" s="22"/>
      <c r="BM2826" s="22"/>
      <c r="BN2826" s="22"/>
      <c r="BO2826" s="22"/>
      <c r="BP2826" s="22"/>
      <c r="BQ2826" s="22"/>
      <c r="BR2826" s="22"/>
      <c r="BS2826" s="22"/>
      <c r="BT2826" s="22"/>
      <c r="BU2826" s="22"/>
      <c r="BV2826" s="22"/>
      <c r="BW2826" s="22"/>
      <c r="BX2826" s="22"/>
      <c r="BY2826" s="22"/>
      <c r="BZ2826" s="22"/>
      <c r="CA2826" s="22"/>
      <c r="CB2826" s="22"/>
      <c r="CC2826" s="22"/>
      <c r="CD2826" s="22"/>
      <c r="CE2826" s="22"/>
      <c r="CF2826" s="22"/>
      <c r="CG2826" s="22"/>
      <c r="CH2826" s="22"/>
      <c r="CI2826" s="22"/>
      <c r="CJ2826" s="22"/>
      <c r="CK2826" s="24"/>
      <c r="CL2826" s="22"/>
      <c r="CM2826" s="22"/>
      <c r="CN2826" s="22"/>
      <c r="CO2826" s="22"/>
      <c r="CP2826" s="22"/>
      <c r="CQ2826" s="22"/>
      <c r="CR2826" s="22"/>
      <c r="CS2826" s="22"/>
      <c r="CT2826" s="22"/>
      <c r="CU2826" s="22"/>
      <c r="CV2826" s="22"/>
      <c r="CW2826" s="22"/>
      <c r="CX2826" s="22"/>
      <c r="CY2826" s="22"/>
      <c r="CZ2826" s="22"/>
      <c r="DA2826" s="22"/>
      <c r="DB2826" s="22"/>
      <c r="DC2826" s="22"/>
      <c r="DD2826" s="22"/>
      <c r="DE2826" s="22"/>
      <c r="DF2826" s="22"/>
      <c r="DG2826" s="22"/>
      <c r="DH2826" s="22"/>
      <c r="DI2826" s="22"/>
      <c r="DJ2826" s="22"/>
      <c r="DK2826" s="22"/>
      <c r="DL2826" s="22"/>
      <c r="DM2826" s="22"/>
      <c r="DN2826" s="22"/>
      <c r="DO2826" s="22"/>
      <c r="DP2826" s="22"/>
      <c r="DQ2826" s="24"/>
      <c r="DR2826" s="22"/>
      <c r="DS2826" s="22"/>
      <c r="DT2826" s="22"/>
      <c r="DU2826" s="22"/>
      <c r="DV2826" s="22"/>
      <c r="DW2826" s="22"/>
      <c r="DX2826" s="22"/>
      <c r="DY2826" s="22"/>
      <c r="DZ2826" s="22"/>
      <c r="EA2826" s="22"/>
      <c r="EB2826" s="22"/>
      <c r="EC2826" s="22"/>
      <c r="ED2826" s="22"/>
      <c r="EE2826" s="22"/>
      <c r="EF2826" s="22"/>
      <c r="EG2826" s="22"/>
      <c r="EH2826" s="22"/>
      <c r="EI2826" s="22"/>
      <c r="EJ2826" s="22"/>
      <c r="EK2826" s="22"/>
      <c r="EL2826" s="22"/>
      <c r="EM2826" s="22"/>
      <c r="EN2826" s="22"/>
      <c r="EO2826" s="22"/>
      <c r="EP2826" s="22"/>
      <c r="EQ2826" s="22"/>
      <c r="ER2826" s="22"/>
      <c r="ES2826" s="22"/>
      <c r="ET2826" s="22"/>
      <c r="EU2826" s="22"/>
      <c r="EV2826" s="22"/>
      <c r="EW2826" s="24"/>
      <c r="EX2826" s="22"/>
      <c r="EY2826" s="22"/>
      <c r="EZ2826" s="22"/>
      <c r="FA2826" s="22"/>
      <c r="FB2826" s="22"/>
      <c r="FC2826" s="22"/>
      <c r="FD2826" s="22"/>
      <c r="FE2826" s="22"/>
      <c r="FF2826" s="22"/>
      <c r="FG2826" s="22"/>
      <c r="FH2826" s="22"/>
      <c r="FI2826" s="22"/>
      <c r="FJ2826" s="22"/>
      <c r="FK2826" s="22"/>
      <c r="FL2826" s="22"/>
      <c r="FM2826" s="22"/>
      <c r="FN2826" s="22"/>
      <c r="FO2826" s="22"/>
      <c r="FP2826" s="22"/>
      <c r="FQ2826" s="22"/>
      <c r="FR2826" s="22"/>
      <c r="FS2826" s="22"/>
      <c r="FT2826" s="22"/>
      <c r="FU2826" s="22"/>
      <c r="FV2826" s="22"/>
      <c r="FW2826" s="22"/>
      <c r="FX2826" s="22"/>
      <c r="FY2826" s="22"/>
      <c r="FZ2826" s="22"/>
      <c r="GA2826" s="22"/>
      <c r="GB2826" s="22"/>
      <c r="GC2826" s="24"/>
      <c r="GD2826" s="22"/>
      <c r="GE2826" s="22"/>
      <c r="GF2826" s="22"/>
      <c r="GG2826" s="22"/>
      <c r="GH2826" s="22"/>
      <c r="GI2826" s="22"/>
      <c r="GJ2826" s="22"/>
      <c r="GK2826" s="22"/>
      <c r="GL2826" s="22"/>
      <c r="GM2826" s="22"/>
      <c r="GN2826" s="22"/>
      <c r="GO2826" s="22"/>
      <c r="GP2826" s="22"/>
      <c r="GQ2826" s="22"/>
      <c r="GR2826" s="22"/>
      <c r="GS2826" s="22"/>
      <c r="GT2826" s="22"/>
      <c r="GU2826" s="22"/>
      <c r="GV2826" s="22"/>
      <c r="GW2826" s="22"/>
      <c r="GX2826" s="22"/>
      <c r="GY2826" s="22"/>
      <c r="GZ2826" s="22"/>
      <c r="HA2826" s="22"/>
      <c r="HB2826" s="22"/>
      <c r="HC2826" s="22"/>
      <c r="HD2826" s="22"/>
      <c r="HE2826" s="22"/>
      <c r="HF2826" s="22"/>
      <c r="HG2826" s="22"/>
      <c r="HH2826" s="22"/>
      <c r="HI2826" s="24"/>
      <c r="HJ2826" s="22"/>
      <c r="HK2826" s="22"/>
      <c r="HL2826" s="22"/>
      <c r="HM2826" s="22"/>
      <c r="HN2826" s="22"/>
      <c r="HO2826" s="22"/>
      <c r="HP2826" s="22"/>
      <c r="HQ2826" s="22"/>
      <c r="HR2826" s="22"/>
      <c r="HS2826" s="22"/>
      <c r="HT2826" s="22"/>
      <c r="HU2826" s="22"/>
      <c r="HV2826" s="22"/>
      <c r="HW2826" s="22"/>
      <c r="HX2826" s="22"/>
      <c r="HY2826" s="22"/>
      <c r="HZ2826" s="22"/>
      <c r="IA2826" s="22"/>
      <c r="IB2826" s="22"/>
      <c r="IC2826" s="22"/>
      <c r="ID2826" s="22"/>
      <c r="IE2826" s="22"/>
      <c r="IF2826" s="22"/>
      <c r="IG2826" s="22"/>
      <c r="IH2826" s="22"/>
      <c r="II2826" s="22"/>
      <c r="IJ2826" s="22"/>
      <c r="IK2826" s="22"/>
      <c r="IL2826" s="22"/>
      <c r="IM2826" s="22"/>
      <c r="IN2826" s="22"/>
      <c r="IO2826" s="24"/>
      <c r="IP2826" s="22"/>
      <c r="IQ2826" s="22"/>
      <c r="IR2826" s="22"/>
      <c r="IS2826" s="22"/>
      <c r="IT2826" s="22"/>
      <c r="IU2826" s="22"/>
      <c r="IV2826" s="22"/>
      <c r="IW2826" s="22"/>
      <c r="IX2826" s="22"/>
      <c r="IY2826" s="22"/>
      <c r="IZ2826" s="22"/>
      <c r="JA2826" s="22"/>
      <c r="JB2826" s="22"/>
      <c r="JC2826" s="22"/>
      <c r="JD2826" s="22"/>
      <c r="JE2826" s="22"/>
      <c r="JF2826" s="22"/>
      <c r="JG2826" s="22"/>
      <c r="JH2826" s="22"/>
      <c r="JI2826" s="22"/>
      <c r="JJ2826" s="22"/>
      <c r="JK2826" s="22"/>
      <c r="JL2826" s="22"/>
      <c r="JM2826" s="22"/>
      <c r="JN2826" s="22"/>
      <c r="JO2826" s="22"/>
      <c r="JP2826" s="22"/>
      <c r="JQ2826" s="22"/>
      <c r="JR2826" s="22"/>
      <c r="JS2826" s="22"/>
      <c r="JT2826" s="22"/>
      <c r="JU2826" s="24"/>
      <c r="JV2826" s="22"/>
      <c r="JW2826" s="22"/>
      <c r="JX2826" s="22"/>
      <c r="JY2826" s="22"/>
      <c r="JZ2826" s="22"/>
      <c r="KA2826" s="22"/>
      <c r="KB2826" s="22"/>
      <c r="KC2826" s="22"/>
      <c r="KD2826" s="22"/>
      <c r="KE2826" s="22"/>
      <c r="KF2826" s="22"/>
      <c r="KG2826" s="22"/>
      <c r="KH2826" s="22"/>
      <c r="KI2826" s="22"/>
      <c r="KJ2826" s="22"/>
      <c r="KK2826" s="22"/>
      <c r="KL2826" s="22"/>
      <c r="KM2826" s="22"/>
      <c r="KN2826" s="22"/>
      <c r="KO2826" s="22"/>
      <c r="KP2826" s="22"/>
      <c r="KQ2826" s="22"/>
      <c r="KR2826" s="22"/>
      <c r="KS2826" s="22"/>
      <c r="KT2826" s="22"/>
      <c r="KU2826" s="22"/>
      <c r="KV2826" s="22"/>
      <c r="KW2826" s="22"/>
      <c r="KX2826" s="22"/>
      <c r="KY2826" s="22"/>
      <c r="KZ2826" s="22"/>
      <c r="LA2826" s="24"/>
      <c r="LB2826" s="22"/>
      <c r="LC2826" s="22"/>
      <c r="LD2826" s="22"/>
      <c r="LE2826" s="22"/>
      <c r="LF2826" s="22"/>
      <c r="LG2826" s="22"/>
      <c r="LH2826" s="22"/>
      <c r="LI2826" s="22"/>
      <c r="LJ2826" s="22"/>
      <c r="LK2826" s="22"/>
      <c r="LL2826" s="22"/>
      <c r="LM2826" s="22"/>
      <c r="LN2826" s="22"/>
      <c r="LO2826" s="22"/>
      <c r="LP2826" s="22"/>
      <c r="LQ2826" s="22"/>
      <c r="LR2826" s="22"/>
      <c r="LS2826" s="22"/>
      <c r="LT2826" s="22"/>
      <c r="LU2826" s="22"/>
      <c r="LV2826" s="22"/>
      <c r="LW2826" s="22"/>
      <c r="LX2826" s="22"/>
      <c r="LY2826" s="22"/>
      <c r="LZ2826" s="22"/>
      <c r="MA2826" s="22"/>
      <c r="MB2826" s="22"/>
      <c r="MC2826" s="22"/>
      <c r="MD2826" s="22"/>
      <c r="ME2826" s="22"/>
      <c r="MF2826" s="22"/>
      <c r="MG2826" s="24"/>
      <c r="MH2826" s="22"/>
      <c r="MI2826" s="22"/>
      <c r="MJ2826" s="22"/>
      <c r="MK2826" s="22"/>
      <c r="ML2826" s="22"/>
      <c r="MM2826" s="22"/>
      <c r="MN2826" s="22"/>
      <c r="MO2826" s="22"/>
      <c r="MP2826" s="22"/>
      <c r="MQ2826" s="22"/>
      <c r="MR2826" s="22"/>
      <c r="MS2826" s="22"/>
      <c r="MT2826" s="22"/>
      <c r="MU2826" s="22"/>
      <c r="MV2826" s="22"/>
      <c r="MW2826" s="22"/>
      <c r="MX2826" s="22"/>
      <c r="MY2826" s="22"/>
      <c r="MZ2826" s="22"/>
      <c r="NA2826" s="22"/>
      <c r="NB2826" s="22"/>
      <c r="NC2826" s="22"/>
      <c r="ND2826" s="22"/>
      <c r="NE2826" s="22"/>
      <c r="NF2826" s="22"/>
      <c r="NG2826" s="22"/>
      <c r="NH2826" s="22"/>
      <c r="NI2826" s="22"/>
      <c r="NJ2826" s="22"/>
      <c r="NK2826" s="22"/>
      <c r="NL2826" s="22"/>
      <c r="NM2826" s="24"/>
      <c r="NN2826" s="22"/>
      <c r="NO2826" s="22"/>
      <c r="NP2826" s="22"/>
      <c r="NQ2826" s="22"/>
      <c r="NR2826" s="22"/>
      <c r="NS2826" s="22"/>
      <c r="NT2826" s="22"/>
      <c r="NU2826" s="22"/>
      <c r="NV2826" s="22"/>
      <c r="NW2826" s="22"/>
      <c r="NX2826" s="22"/>
      <c r="NY2826" s="22"/>
      <c r="NZ2826" s="22"/>
      <c r="OA2826" s="22"/>
      <c r="OB2826" s="22"/>
      <c r="OC2826" s="22"/>
      <c r="OD2826" s="22"/>
      <c r="OE2826" s="22"/>
      <c r="OF2826" s="22"/>
      <c r="OG2826" s="22"/>
      <c r="OH2826" s="22"/>
      <c r="OI2826" s="22"/>
      <c r="OJ2826" s="22"/>
      <c r="OK2826" s="22"/>
      <c r="OL2826" s="22"/>
      <c r="OM2826" s="22"/>
      <c r="ON2826" s="22"/>
      <c r="OO2826" s="22"/>
      <c r="OP2826" s="22"/>
      <c r="OQ2826" s="22"/>
      <c r="OR2826" s="22"/>
    </row>
    <row r="2827" spans="1:408" ht="15" thickBot="1">
      <c r="A2827" s="1"/>
      <c r="B2827" s="12"/>
      <c r="C2827" s="12"/>
      <c r="D2827" s="22"/>
      <c r="E2827" s="54"/>
      <c r="F2827" s="54"/>
      <c r="G2827" s="54"/>
      <c r="H2827" s="55"/>
      <c r="I2827" s="22"/>
      <c r="J2827" s="56"/>
      <c r="K2827" s="80"/>
      <c r="L2827" s="57"/>
      <c r="M2827" s="57"/>
      <c r="N2827" s="55"/>
      <c r="O2827" s="58"/>
      <c r="P2827" s="58"/>
      <c r="Q2827" s="59"/>
      <c r="R2827" s="60"/>
      <c r="S2827" s="60"/>
      <c r="T2827" s="22"/>
      <c r="U2827" s="1"/>
      <c r="V2827" s="23"/>
      <c r="X2827" s="24"/>
      <c r="Y2827" s="24"/>
      <c r="Z2827" s="22"/>
      <c r="AA2827" s="22"/>
      <c r="AB2827" s="22"/>
      <c r="AC2827" s="22"/>
      <c r="AD2827" s="22"/>
      <c r="AE2827" s="22"/>
      <c r="AF2827" s="22"/>
      <c r="AG2827" s="22"/>
      <c r="AH2827" s="22"/>
      <c r="AI2827" s="22"/>
      <c r="AJ2827" s="22"/>
      <c r="AK2827" s="22"/>
      <c r="AL2827" s="22"/>
      <c r="AM2827" s="22"/>
      <c r="AN2827" s="22"/>
      <c r="AO2827" s="22"/>
      <c r="AP2827" s="22"/>
      <c r="AQ2827" s="22"/>
      <c r="AR2827" s="22"/>
      <c r="AS2827" s="22"/>
      <c r="AT2827" s="22"/>
      <c r="AU2827" s="22"/>
      <c r="AV2827" s="22"/>
      <c r="AW2827" s="22"/>
      <c r="AX2827" s="22"/>
      <c r="AY2827" s="22"/>
      <c r="AZ2827" s="22"/>
      <c r="BA2827" s="22"/>
      <c r="BB2827" s="22"/>
      <c r="BC2827" s="22"/>
      <c r="BD2827" s="22"/>
      <c r="BE2827" s="24"/>
      <c r="BF2827" s="22"/>
      <c r="BG2827" s="22"/>
      <c r="BH2827" s="22"/>
      <c r="BI2827" s="22"/>
      <c r="BJ2827" s="22"/>
      <c r="BK2827" s="22"/>
      <c r="BL2827" s="22"/>
      <c r="BM2827" s="22"/>
      <c r="BN2827" s="22"/>
      <c r="BO2827" s="22"/>
      <c r="BP2827" s="22"/>
      <c r="BQ2827" s="22"/>
      <c r="BR2827" s="22"/>
      <c r="BS2827" s="22"/>
      <c r="BT2827" s="22"/>
      <c r="BU2827" s="22"/>
      <c r="BV2827" s="22"/>
      <c r="BW2827" s="22"/>
      <c r="BX2827" s="22"/>
      <c r="BY2827" s="22"/>
      <c r="BZ2827" s="22"/>
      <c r="CA2827" s="22"/>
      <c r="CB2827" s="22"/>
      <c r="CC2827" s="22"/>
      <c r="CD2827" s="22"/>
      <c r="CE2827" s="22"/>
      <c r="CF2827" s="22"/>
      <c r="CG2827" s="22"/>
      <c r="CH2827" s="22"/>
      <c r="CI2827" s="22"/>
      <c r="CJ2827" s="22"/>
      <c r="CK2827" s="24"/>
      <c r="CL2827" s="22"/>
      <c r="CM2827" s="22"/>
      <c r="CN2827" s="22"/>
      <c r="CO2827" s="22"/>
      <c r="CP2827" s="22"/>
      <c r="CQ2827" s="22"/>
      <c r="CR2827" s="22"/>
      <c r="CS2827" s="22"/>
      <c r="CT2827" s="22"/>
      <c r="CU2827" s="22"/>
      <c r="CV2827" s="22"/>
      <c r="CW2827" s="22"/>
      <c r="CX2827" s="22"/>
      <c r="CY2827" s="22"/>
      <c r="CZ2827" s="22"/>
      <c r="DA2827" s="22"/>
      <c r="DB2827" s="22"/>
      <c r="DC2827" s="22"/>
      <c r="DD2827" s="22"/>
      <c r="DE2827" s="22"/>
      <c r="DF2827" s="22"/>
      <c r="DG2827" s="22"/>
      <c r="DH2827" s="22"/>
      <c r="DI2827" s="22"/>
      <c r="DJ2827" s="22"/>
      <c r="DK2827" s="22"/>
      <c r="DL2827" s="22"/>
      <c r="DM2827" s="22"/>
      <c r="DN2827" s="22"/>
      <c r="DO2827" s="22"/>
      <c r="DP2827" s="22"/>
      <c r="DQ2827" s="24"/>
      <c r="DR2827" s="22"/>
      <c r="DS2827" s="22"/>
      <c r="DT2827" s="22"/>
      <c r="DU2827" s="22"/>
      <c r="DV2827" s="22"/>
      <c r="DW2827" s="22"/>
      <c r="DX2827" s="22"/>
      <c r="DY2827" s="22"/>
      <c r="DZ2827" s="22"/>
      <c r="EA2827" s="22"/>
      <c r="EB2827" s="22"/>
      <c r="EC2827" s="22"/>
      <c r="ED2827" s="22"/>
      <c r="EE2827" s="22"/>
      <c r="EF2827" s="22"/>
      <c r="EG2827" s="22"/>
      <c r="EH2827" s="22"/>
      <c r="EI2827" s="22"/>
      <c r="EJ2827" s="22"/>
      <c r="EK2827" s="22"/>
      <c r="EL2827" s="22"/>
      <c r="EM2827" s="22"/>
      <c r="EN2827" s="22"/>
      <c r="EO2827" s="22"/>
      <c r="EP2827" s="22"/>
      <c r="EQ2827" s="22"/>
      <c r="ER2827" s="22"/>
      <c r="ES2827" s="22"/>
      <c r="ET2827" s="22"/>
      <c r="EU2827" s="22"/>
      <c r="EV2827" s="22"/>
      <c r="EW2827" s="24"/>
      <c r="EX2827" s="22"/>
      <c r="EY2827" s="22"/>
      <c r="EZ2827" s="22"/>
      <c r="FA2827" s="22"/>
      <c r="FB2827" s="22"/>
      <c r="FC2827" s="22"/>
      <c r="FD2827" s="22"/>
      <c r="FE2827" s="22"/>
      <c r="FF2827" s="22"/>
      <c r="FG2827" s="22"/>
      <c r="FH2827" s="22"/>
      <c r="FI2827" s="22"/>
      <c r="FJ2827" s="22"/>
      <c r="FK2827" s="22"/>
      <c r="FL2827" s="22"/>
      <c r="FM2827" s="22"/>
      <c r="FN2827" s="22"/>
      <c r="FO2827" s="22"/>
      <c r="FP2827" s="22"/>
      <c r="FQ2827" s="22"/>
      <c r="FR2827" s="22"/>
      <c r="FS2827" s="22"/>
      <c r="FT2827" s="22"/>
      <c r="FU2827" s="22"/>
      <c r="FV2827" s="22"/>
      <c r="FW2827" s="22"/>
      <c r="FX2827" s="22"/>
      <c r="FY2827" s="22"/>
      <c r="FZ2827" s="22"/>
      <c r="GA2827" s="22"/>
      <c r="GB2827" s="22"/>
      <c r="GC2827" s="24"/>
      <c r="GD2827" s="22"/>
      <c r="GE2827" s="22"/>
      <c r="GF2827" s="22"/>
      <c r="GG2827" s="22"/>
      <c r="GH2827" s="22"/>
      <c r="GI2827" s="22"/>
      <c r="GJ2827" s="22"/>
      <c r="GK2827" s="22"/>
      <c r="GL2827" s="22"/>
      <c r="GM2827" s="22"/>
      <c r="GN2827" s="22"/>
      <c r="GO2827" s="22"/>
      <c r="GP2827" s="22"/>
      <c r="GQ2827" s="22"/>
      <c r="GR2827" s="22"/>
      <c r="GS2827" s="22"/>
      <c r="GT2827" s="22"/>
      <c r="GU2827" s="22"/>
      <c r="GV2827" s="22"/>
      <c r="GW2827" s="22"/>
      <c r="GX2827" s="22"/>
      <c r="GY2827" s="22"/>
      <c r="GZ2827" s="22"/>
      <c r="HA2827" s="22"/>
      <c r="HB2827" s="22"/>
      <c r="HC2827" s="22"/>
      <c r="HD2827" s="22"/>
      <c r="HE2827" s="22"/>
      <c r="HF2827" s="22"/>
      <c r="HG2827" s="22"/>
      <c r="HH2827" s="22"/>
      <c r="HI2827" s="24"/>
      <c r="HJ2827" s="22"/>
      <c r="HK2827" s="22"/>
      <c r="HL2827" s="22"/>
      <c r="HM2827" s="22"/>
      <c r="HN2827" s="22"/>
      <c r="HO2827" s="22"/>
      <c r="HP2827" s="22"/>
      <c r="HQ2827" s="22"/>
      <c r="HR2827" s="22"/>
      <c r="HS2827" s="22"/>
      <c r="HT2827" s="22"/>
      <c r="HU2827" s="22"/>
      <c r="HV2827" s="22"/>
      <c r="HW2827" s="22"/>
      <c r="HX2827" s="22"/>
      <c r="HY2827" s="22"/>
      <c r="HZ2827" s="22"/>
      <c r="IA2827" s="22"/>
      <c r="IB2827" s="22"/>
      <c r="IC2827" s="22"/>
      <c r="ID2827" s="22"/>
      <c r="IE2827" s="22"/>
      <c r="IF2827" s="22"/>
      <c r="IG2827" s="22"/>
      <c r="IH2827" s="22"/>
      <c r="II2827" s="22"/>
      <c r="IJ2827" s="22"/>
      <c r="IK2827" s="22"/>
      <c r="IL2827" s="22"/>
      <c r="IM2827" s="22"/>
      <c r="IN2827" s="22"/>
      <c r="IO2827" s="24"/>
      <c r="IP2827" s="22"/>
      <c r="IQ2827" s="22"/>
      <c r="IR2827" s="22"/>
      <c r="IS2827" s="22"/>
      <c r="IT2827" s="22"/>
      <c r="IU2827" s="22"/>
      <c r="IV2827" s="22"/>
      <c r="IW2827" s="22"/>
      <c r="IX2827" s="22"/>
      <c r="IY2827" s="22"/>
      <c r="IZ2827" s="22"/>
      <c r="JA2827" s="22"/>
      <c r="JB2827" s="22"/>
      <c r="JC2827" s="22"/>
      <c r="JD2827" s="22"/>
      <c r="JE2827" s="22"/>
      <c r="JF2827" s="22"/>
      <c r="JG2827" s="22"/>
      <c r="JH2827" s="22"/>
      <c r="JI2827" s="22"/>
      <c r="JJ2827" s="22"/>
      <c r="JK2827" s="22"/>
      <c r="JL2827" s="22"/>
      <c r="JM2827" s="22"/>
      <c r="JN2827" s="22"/>
      <c r="JO2827" s="22"/>
      <c r="JP2827" s="22"/>
      <c r="JQ2827" s="22"/>
      <c r="JR2827" s="22"/>
      <c r="JS2827" s="22"/>
      <c r="JT2827" s="22"/>
      <c r="JU2827" s="24"/>
      <c r="JV2827" s="22"/>
      <c r="JW2827" s="22"/>
      <c r="JX2827" s="22"/>
      <c r="JY2827" s="22"/>
      <c r="JZ2827" s="22"/>
      <c r="KA2827" s="22"/>
      <c r="KB2827" s="22"/>
      <c r="KC2827" s="22"/>
      <c r="KD2827" s="22"/>
      <c r="KE2827" s="22"/>
      <c r="KF2827" s="22"/>
      <c r="KG2827" s="22"/>
      <c r="KH2827" s="22"/>
      <c r="KI2827" s="22"/>
      <c r="KJ2827" s="22"/>
      <c r="KK2827" s="22"/>
      <c r="KL2827" s="22"/>
      <c r="KM2827" s="22"/>
      <c r="KN2827" s="22"/>
      <c r="KO2827" s="22"/>
      <c r="KP2827" s="22"/>
      <c r="KQ2827" s="22"/>
      <c r="KR2827" s="22"/>
      <c r="KS2827" s="22"/>
      <c r="KT2827" s="22"/>
      <c r="KU2827" s="22"/>
      <c r="KV2827" s="22"/>
      <c r="KW2827" s="22"/>
      <c r="KX2827" s="22"/>
      <c r="KY2827" s="22"/>
      <c r="KZ2827" s="22"/>
      <c r="LA2827" s="24"/>
      <c r="LB2827" s="22"/>
      <c r="LC2827" s="22"/>
      <c r="LD2827" s="22"/>
      <c r="LE2827" s="22"/>
      <c r="LF2827" s="22"/>
      <c r="LG2827" s="22"/>
      <c r="LH2827" s="22"/>
      <c r="LI2827" s="22"/>
      <c r="LJ2827" s="22"/>
      <c r="LK2827" s="22"/>
      <c r="LL2827" s="22"/>
      <c r="LM2827" s="22"/>
      <c r="LN2827" s="22"/>
      <c r="LO2827" s="22"/>
      <c r="LP2827" s="22"/>
      <c r="LQ2827" s="22"/>
      <c r="LR2827" s="22"/>
      <c r="LS2827" s="22"/>
      <c r="LT2827" s="22"/>
      <c r="LU2827" s="22"/>
      <c r="LV2827" s="22"/>
      <c r="LW2827" s="22"/>
      <c r="LX2827" s="22"/>
      <c r="LY2827" s="22"/>
      <c r="LZ2827" s="22"/>
      <c r="MA2827" s="22"/>
      <c r="MB2827" s="22"/>
      <c r="MC2827" s="22"/>
      <c r="MD2827" s="22"/>
      <c r="ME2827" s="22"/>
      <c r="MF2827" s="22"/>
      <c r="MG2827" s="24"/>
      <c r="MH2827" s="22"/>
      <c r="MI2827" s="22"/>
      <c r="MJ2827" s="22"/>
      <c r="MK2827" s="22"/>
      <c r="ML2827" s="22"/>
      <c r="MM2827" s="22"/>
      <c r="MN2827" s="22"/>
      <c r="MO2827" s="22"/>
      <c r="MP2827" s="22"/>
      <c r="MQ2827" s="22"/>
      <c r="MR2827" s="22"/>
      <c r="MS2827" s="22"/>
      <c r="MT2827" s="22"/>
      <c r="MU2827" s="22"/>
      <c r="MV2827" s="22"/>
      <c r="MW2827" s="22"/>
      <c r="MX2827" s="22"/>
      <c r="MY2827" s="22"/>
      <c r="MZ2827" s="22"/>
      <c r="NA2827" s="22"/>
      <c r="NB2827" s="22"/>
      <c r="NC2827" s="22"/>
      <c r="ND2827" s="22"/>
      <c r="NE2827" s="22"/>
      <c r="NF2827" s="22"/>
      <c r="NG2827" s="22"/>
      <c r="NH2827" s="22"/>
      <c r="NI2827" s="22"/>
      <c r="NJ2827" s="22"/>
      <c r="NK2827" s="22"/>
      <c r="NL2827" s="22"/>
      <c r="NM2827" s="24"/>
      <c r="NN2827" s="22"/>
      <c r="NO2827" s="22"/>
      <c r="NP2827" s="22"/>
      <c r="NQ2827" s="22"/>
      <c r="NR2827" s="22"/>
      <c r="NS2827" s="22"/>
      <c r="NT2827" s="22"/>
      <c r="NU2827" s="22"/>
      <c r="NV2827" s="22"/>
      <c r="NW2827" s="22"/>
      <c r="NX2827" s="22"/>
      <c r="NY2827" s="22"/>
      <c r="NZ2827" s="22"/>
      <c r="OA2827" s="22"/>
      <c r="OB2827" s="22"/>
      <c r="OC2827" s="22"/>
      <c r="OD2827" s="22"/>
      <c r="OE2827" s="22"/>
      <c r="OF2827" s="22"/>
      <c r="OG2827" s="22"/>
      <c r="OH2827" s="22"/>
      <c r="OI2827" s="22"/>
      <c r="OJ2827" s="22"/>
      <c r="OK2827" s="22"/>
      <c r="OL2827" s="22"/>
      <c r="OM2827" s="22"/>
      <c r="ON2827" s="22"/>
      <c r="OO2827" s="22"/>
      <c r="OP2827" s="22"/>
      <c r="OQ2827" s="22"/>
      <c r="OR2827" s="22"/>
    </row>
    <row r="2828" spans="1:408" ht="15" thickBot="1">
      <c r="A2828" s="1"/>
      <c r="B2828" s="12"/>
      <c r="C2828" s="12"/>
      <c r="D2828" s="22"/>
      <c r="E2828" s="54"/>
      <c r="F2828" s="54"/>
      <c r="G2828" s="54"/>
      <c r="H2828" s="55"/>
      <c r="I2828" s="22"/>
      <c r="J2828" s="56"/>
      <c r="K2828" s="81"/>
      <c r="L2828" s="57"/>
      <c r="M2828" s="57"/>
      <c r="N2828" s="55"/>
      <c r="O2828" s="58"/>
      <c r="P2828" s="58"/>
      <c r="Q2828" s="59"/>
      <c r="R2828" s="60"/>
      <c r="S2828" s="60"/>
      <c r="T2828" s="22"/>
      <c r="U2828" s="1"/>
      <c r="V2828" s="23"/>
      <c r="X2828" s="24"/>
      <c r="Y2828" s="24"/>
      <c r="Z2828" s="22"/>
      <c r="AA2828" s="22"/>
      <c r="AB2828" s="22"/>
      <c r="AC2828" s="22"/>
      <c r="AD2828" s="22"/>
      <c r="AE2828" s="22"/>
      <c r="AF2828" s="22"/>
      <c r="AG2828" s="22"/>
      <c r="AH2828" s="22"/>
      <c r="AI2828" s="22"/>
      <c r="AJ2828" s="22"/>
      <c r="AK2828" s="22"/>
      <c r="AL2828" s="22"/>
      <c r="AM2828" s="22"/>
      <c r="AN2828" s="22"/>
      <c r="AO2828" s="22"/>
      <c r="AP2828" s="22"/>
      <c r="AQ2828" s="22"/>
      <c r="AR2828" s="22"/>
      <c r="AS2828" s="22"/>
      <c r="AT2828" s="22"/>
      <c r="AU2828" s="22"/>
      <c r="AV2828" s="22"/>
      <c r="AW2828" s="22"/>
      <c r="AX2828" s="22"/>
      <c r="AY2828" s="22"/>
      <c r="AZ2828" s="22"/>
      <c r="BA2828" s="22"/>
      <c r="BB2828" s="22"/>
      <c r="BC2828" s="22"/>
      <c r="BD2828" s="22"/>
      <c r="BE2828" s="24"/>
      <c r="BF2828" s="22"/>
      <c r="BG2828" s="22"/>
      <c r="BH2828" s="22"/>
      <c r="BI2828" s="22"/>
      <c r="BJ2828" s="22"/>
      <c r="BK2828" s="22"/>
      <c r="BL2828" s="22"/>
      <c r="BM2828" s="22"/>
      <c r="BN2828" s="22"/>
      <c r="BO2828" s="22"/>
      <c r="BP2828" s="22"/>
      <c r="BQ2828" s="22"/>
      <c r="BR2828" s="22"/>
      <c r="BS2828" s="22"/>
      <c r="BT2828" s="22"/>
      <c r="BU2828" s="22"/>
      <c r="BV2828" s="22"/>
      <c r="BW2828" s="22"/>
      <c r="BX2828" s="22"/>
      <c r="BY2828" s="22"/>
      <c r="BZ2828" s="22"/>
      <c r="CA2828" s="22"/>
      <c r="CB2828" s="22"/>
      <c r="CC2828" s="22"/>
      <c r="CD2828" s="22"/>
      <c r="CE2828" s="22"/>
      <c r="CF2828" s="22"/>
      <c r="CG2828" s="22"/>
      <c r="CH2828" s="22"/>
      <c r="CI2828" s="22"/>
      <c r="CJ2828" s="22"/>
      <c r="CK2828" s="24"/>
      <c r="CL2828" s="22"/>
      <c r="CM2828" s="22"/>
      <c r="CN2828" s="22"/>
      <c r="CO2828" s="22"/>
      <c r="CP2828" s="22"/>
      <c r="CQ2828" s="22"/>
      <c r="CR2828" s="22"/>
      <c r="CS2828" s="22"/>
      <c r="CT2828" s="22"/>
      <c r="CU2828" s="22"/>
      <c r="CV2828" s="22"/>
      <c r="CW2828" s="22"/>
      <c r="CX2828" s="22"/>
      <c r="CY2828" s="22"/>
      <c r="CZ2828" s="22"/>
      <c r="DA2828" s="22"/>
      <c r="DB2828" s="22"/>
      <c r="DC2828" s="22"/>
      <c r="DD2828" s="22"/>
      <c r="DE2828" s="22"/>
      <c r="DF2828" s="22"/>
      <c r="DG2828" s="22"/>
      <c r="DH2828" s="22"/>
      <c r="DI2828" s="22"/>
      <c r="DJ2828" s="22"/>
      <c r="DK2828" s="22"/>
      <c r="DL2828" s="22"/>
      <c r="DM2828" s="22"/>
      <c r="DN2828" s="22"/>
      <c r="DO2828" s="22"/>
      <c r="DP2828" s="22"/>
      <c r="DQ2828" s="24"/>
      <c r="DR2828" s="22"/>
      <c r="DS2828" s="22"/>
      <c r="DT2828" s="22"/>
      <c r="DU2828" s="22"/>
      <c r="DV2828" s="22"/>
      <c r="DW2828" s="22"/>
      <c r="DX2828" s="22"/>
      <c r="DY2828" s="22"/>
      <c r="DZ2828" s="22"/>
      <c r="EA2828" s="22"/>
      <c r="EB2828" s="22"/>
      <c r="EC2828" s="22"/>
      <c r="ED2828" s="22"/>
      <c r="EE2828" s="22"/>
      <c r="EF2828" s="22"/>
      <c r="EG2828" s="22"/>
      <c r="EH2828" s="22"/>
      <c r="EI2828" s="22"/>
      <c r="EJ2828" s="22"/>
      <c r="EK2828" s="22"/>
      <c r="EL2828" s="22"/>
      <c r="EM2828" s="22"/>
      <c r="EN2828" s="22"/>
      <c r="EO2828" s="22"/>
      <c r="EP2828" s="22"/>
      <c r="EQ2828" s="22"/>
      <c r="ER2828" s="22"/>
      <c r="ES2828" s="22"/>
      <c r="ET2828" s="22"/>
      <c r="EU2828" s="22"/>
      <c r="EV2828" s="22"/>
      <c r="EW2828" s="24"/>
      <c r="EX2828" s="22"/>
      <c r="EY2828" s="22"/>
      <c r="EZ2828" s="22"/>
      <c r="FA2828" s="22"/>
      <c r="FB2828" s="22"/>
      <c r="FC2828" s="22"/>
      <c r="FD2828" s="22"/>
      <c r="FE2828" s="22"/>
      <c r="FF2828" s="22"/>
      <c r="FG2828" s="22"/>
      <c r="FH2828" s="22"/>
      <c r="FI2828" s="22"/>
      <c r="FJ2828" s="22"/>
      <c r="FK2828" s="22"/>
      <c r="FL2828" s="22"/>
      <c r="FM2828" s="22"/>
      <c r="FN2828" s="22"/>
      <c r="FO2828" s="22"/>
      <c r="FP2828" s="22"/>
      <c r="FQ2828" s="22"/>
      <c r="FR2828" s="22"/>
      <c r="FS2828" s="22"/>
      <c r="FT2828" s="22"/>
      <c r="FU2828" s="22"/>
      <c r="FV2828" s="22"/>
      <c r="FW2828" s="22"/>
      <c r="FX2828" s="22"/>
      <c r="FY2828" s="22"/>
      <c r="FZ2828" s="22"/>
      <c r="GA2828" s="22"/>
      <c r="GB2828" s="22"/>
      <c r="GC2828" s="24"/>
      <c r="GD2828" s="22"/>
      <c r="GE2828" s="22"/>
      <c r="GF2828" s="22"/>
      <c r="GG2828" s="22"/>
      <c r="GH2828" s="22"/>
      <c r="GI2828" s="22"/>
      <c r="GJ2828" s="22"/>
      <c r="GK2828" s="22"/>
      <c r="GL2828" s="22"/>
      <c r="GM2828" s="22"/>
      <c r="GN2828" s="22"/>
      <c r="GO2828" s="22"/>
      <c r="GP2828" s="22"/>
      <c r="GQ2828" s="22"/>
      <c r="GR2828" s="22"/>
      <c r="GS2828" s="22"/>
      <c r="GT2828" s="22"/>
      <c r="GU2828" s="22"/>
      <c r="GV2828" s="22"/>
      <c r="GW2828" s="22"/>
      <c r="GX2828" s="22"/>
      <c r="GY2828" s="22"/>
      <c r="GZ2828" s="22"/>
      <c r="HA2828" s="22"/>
      <c r="HB2828" s="22"/>
      <c r="HC2828" s="22"/>
      <c r="HD2828" s="22"/>
      <c r="HE2828" s="22"/>
      <c r="HF2828" s="22"/>
      <c r="HG2828" s="22"/>
      <c r="HH2828" s="22"/>
      <c r="HI2828" s="24"/>
      <c r="HJ2828" s="22"/>
      <c r="HK2828" s="22"/>
      <c r="HL2828" s="22"/>
      <c r="HM2828" s="22"/>
      <c r="HN2828" s="22"/>
      <c r="HO2828" s="22"/>
      <c r="HP2828" s="22"/>
      <c r="HQ2828" s="22"/>
      <c r="HR2828" s="22"/>
      <c r="HS2828" s="22"/>
      <c r="HT2828" s="22"/>
      <c r="HU2828" s="22"/>
      <c r="HV2828" s="22"/>
      <c r="HW2828" s="22"/>
      <c r="HX2828" s="22"/>
      <c r="HY2828" s="22"/>
      <c r="HZ2828" s="22"/>
      <c r="IA2828" s="22"/>
      <c r="IB2828" s="22"/>
      <c r="IC2828" s="22"/>
      <c r="ID2828" s="22"/>
      <c r="IE2828" s="22"/>
      <c r="IF2828" s="22"/>
      <c r="IG2828" s="22"/>
      <c r="IH2828" s="22"/>
      <c r="II2828" s="22"/>
      <c r="IJ2828" s="22"/>
      <c r="IK2828" s="22"/>
      <c r="IL2828" s="22"/>
      <c r="IM2828" s="22"/>
      <c r="IN2828" s="22"/>
      <c r="IO2828" s="24"/>
      <c r="IP2828" s="22"/>
      <c r="IQ2828" s="22"/>
      <c r="IR2828" s="22"/>
      <c r="IS2828" s="22"/>
      <c r="IT2828" s="22"/>
      <c r="IU2828" s="22"/>
      <c r="IV2828" s="22"/>
      <c r="IW2828" s="22"/>
      <c r="IX2828" s="22"/>
      <c r="IY2828" s="22"/>
      <c r="IZ2828" s="22"/>
      <c r="JA2828" s="22"/>
      <c r="JB2828" s="22"/>
      <c r="JC2828" s="22"/>
      <c r="JD2828" s="22"/>
      <c r="JE2828" s="22"/>
      <c r="JF2828" s="22"/>
      <c r="JG2828" s="22"/>
      <c r="JH2828" s="22"/>
      <c r="JI2828" s="22"/>
      <c r="JJ2828" s="22"/>
      <c r="JK2828" s="22"/>
      <c r="JL2828" s="22"/>
      <c r="JM2828" s="22"/>
      <c r="JN2828" s="22"/>
      <c r="JO2828" s="22"/>
      <c r="JP2828" s="22"/>
      <c r="JQ2828" s="22"/>
      <c r="JR2828" s="22"/>
      <c r="JS2828" s="22"/>
      <c r="JT2828" s="22"/>
      <c r="JU2828" s="24"/>
      <c r="JV2828" s="22"/>
      <c r="JW2828" s="22"/>
      <c r="JX2828" s="22"/>
      <c r="JY2828" s="22"/>
      <c r="JZ2828" s="22"/>
      <c r="KA2828" s="22"/>
      <c r="KB2828" s="22"/>
      <c r="KC2828" s="22"/>
      <c r="KD2828" s="22"/>
      <c r="KE2828" s="22"/>
      <c r="KF2828" s="22"/>
      <c r="KG2828" s="22"/>
      <c r="KH2828" s="22"/>
      <c r="KI2828" s="22"/>
      <c r="KJ2828" s="22"/>
      <c r="KK2828" s="22"/>
      <c r="KL2828" s="22"/>
      <c r="KM2828" s="22"/>
      <c r="KN2828" s="22"/>
      <c r="KO2828" s="22"/>
      <c r="KP2828" s="22"/>
      <c r="KQ2828" s="22"/>
      <c r="KR2828" s="22"/>
      <c r="KS2828" s="22"/>
      <c r="KT2828" s="22"/>
      <c r="KU2828" s="22"/>
      <c r="KV2828" s="22"/>
      <c r="KW2828" s="22"/>
      <c r="KX2828" s="22"/>
      <c r="KY2828" s="22"/>
      <c r="KZ2828" s="22"/>
      <c r="LA2828" s="24"/>
      <c r="LB2828" s="22"/>
      <c r="LC2828" s="22"/>
      <c r="LD2828" s="22"/>
      <c r="LE2828" s="22"/>
      <c r="LF2828" s="22"/>
      <c r="LG2828" s="22"/>
      <c r="LH2828" s="22"/>
      <c r="LI2828" s="22"/>
      <c r="LJ2828" s="22"/>
      <c r="LK2828" s="22"/>
      <c r="LL2828" s="22"/>
      <c r="LM2828" s="22"/>
      <c r="LN2828" s="22"/>
      <c r="LO2828" s="22"/>
      <c r="LP2828" s="22"/>
      <c r="LQ2828" s="22"/>
      <c r="LR2828" s="22"/>
      <c r="LS2828" s="22"/>
      <c r="LT2828" s="22"/>
      <c r="LU2828" s="22"/>
      <c r="LV2828" s="22"/>
      <c r="LW2828" s="22"/>
      <c r="LX2828" s="22"/>
      <c r="LY2828" s="22"/>
      <c r="LZ2828" s="22"/>
      <c r="MA2828" s="22"/>
      <c r="MB2828" s="22"/>
      <c r="MC2828" s="22"/>
      <c r="MD2828" s="22"/>
      <c r="ME2828" s="22"/>
      <c r="MF2828" s="22"/>
      <c r="MG2828" s="24"/>
      <c r="MH2828" s="22"/>
      <c r="MI2828" s="22"/>
      <c r="MJ2828" s="22"/>
      <c r="MK2828" s="22"/>
      <c r="ML2828" s="22"/>
      <c r="MM2828" s="22"/>
      <c r="MN2828" s="22"/>
      <c r="MO2828" s="22"/>
      <c r="MP2828" s="22"/>
      <c r="MQ2828" s="22"/>
      <c r="MR2828" s="22"/>
      <c r="MS2828" s="22"/>
      <c r="MT2828" s="22"/>
      <c r="MU2828" s="22"/>
      <c r="MV2828" s="22"/>
      <c r="MW2828" s="22"/>
      <c r="MX2828" s="22"/>
      <c r="MY2828" s="22"/>
      <c r="MZ2828" s="22"/>
      <c r="NA2828" s="22"/>
      <c r="NB2828" s="22"/>
      <c r="NC2828" s="22"/>
      <c r="ND2828" s="22"/>
      <c r="NE2828" s="22"/>
      <c r="NF2828" s="22"/>
      <c r="NG2828" s="22"/>
      <c r="NH2828" s="22"/>
      <c r="NI2828" s="22"/>
      <c r="NJ2828" s="22"/>
      <c r="NK2828" s="22"/>
      <c r="NL2828" s="22"/>
      <c r="NM2828" s="24"/>
      <c r="NN2828" s="22"/>
      <c r="NO2828" s="22"/>
      <c r="NP2828" s="22"/>
      <c r="NQ2828" s="22"/>
      <c r="NR2828" s="22"/>
      <c r="NS2828" s="22"/>
      <c r="NT2828" s="22"/>
      <c r="NU2828" s="22"/>
      <c r="NV2828" s="22"/>
      <c r="NW2828" s="22"/>
      <c r="NX2828" s="22"/>
      <c r="NY2828" s="22"/>
      <c r="NZ2828" s="22"/>
      <c r="OA2828" s="22"/>
      <c r="OB2828" s="22"/>
      <c r="OC2828" s="22"/>
      <c r="OD2828" s="22"/>
      <c r="OE2828" s="22"/>
      <c r="OF2828" s="22"/>
      <c r="OG2828" s="22"/>
      <c r="OH2828" s="22"/>
      <c r="OI2828" s="22"/>
      <c r="OJ2828" s="22"/>
      <c r="OK2828" s="22"/>
      <c r="OL2828" s="22"/>
      <c r="OM2828" s="22"/>
      <c r="ON2828" s="22"/>
      <c r="OO2828" s="22"/>
      <c r="OP2828" s="22"/>
      <c r="OQ2828" s="22"/>
      <c r="OR2828" s="22"/>
    </row>
    <row r="2829" spans="1:408" ht="15" thickBot="1">
      <c r="A2829" s="1"/>
      <c r="B2829" s="12"/>
      <c r="C2829" s="12"/>
      <c r="D2829" s="22"/>
      <c r="E2829" s="54"/>
      <c r="F2829" s="54"/>
      <c r="G2829" s="54"/>
      <c r="H2829" s="55"/>
      <c r="I2829" s="22"/>
      <c r="J2829" s="56"/>
      <c r="K2829" s="80"/>
      <c r="L2829" s="57"/>
      <c r="M2829" s="57"/>
      <c r="N2829" s="55"/>
      <c r="O2829" s="58"/>
      <c r="P2829" s="58"/>
      <c r="Q2829" s="59"/>
      <c r="R2829" s="60"/>
      <c r="S2829" s="60"/>
      <c r="T2829" s="22"/>
      <c r="U2829" s="1"/>
      <c r="V2829" s="23"/>
      <c r="X2829" s="24"/>
      <c r="Y2829" s="24"/>
      <c r="Z2829" s="22"/>
      <c r="AA2829" s="22"/>
      <c r="AB2829" s="22"/>
      <c r="AC2829" s="22"/>
      <c r="AD2829" s="22"/>
      <c r="AE2829" s="22"/>
      <c r="AF2829" s="22"/>
      <c r="AG2829" s="22"/>
      <c r="AH2829" s="22"/>
      <c r="AI2829" s="22"/>
      <c r="AJ2829" s="22"/>
      <c r="AK2829" s="22"/>
      <c r="AL2829" s="22"/>
      <c r="AM2829" s="22"/>
      <c r="AN2829" s="22"/>
      <c r="AO2829" s="22"/>
      <c r="AP2829" s="22"/>
      <c r="AQ2829" s="22"/>
      <c r="AR2829" s="22"/>
      <c r="AS2829" s="22"/>
      <c r="AT2829" s="22"/>
      <c r="AU2829" s="22"/>
      <c r="AV2829" s="22"/>
      <c r="AW2829" s="22"/>
      <c r="AX2829" s="22"/>
      <c r="AY2829" s="22"/>
      <c r="AZ2829" s="22"/>
      <c r="BA2829" s="22"/>
      <c r="BB2829" s="22"/>
      <c r="BC2829" s="22"/>
      <c r="BD2829" s="22"/>
      <c r="BE2829" s="24"/>
      <c r="BF2829" s="22"/>
      <c r="BG2829" s="22"/>
      <c r="BH2829" s="22"/>
      <c r="BI2829" s="22"/>
      <c r="BJ2829" s="22"/>
      <c r="BK2829" s="22"/>
      <c r="BL2829" s="22"/>
      <c r="BM2829" s="22"/>
      <c r="BN2829" s="22"/>
      <c r="BO2829" s="22"/>
      <c r="BP2829" s="22"/>
      <c r="BQ2829" s="22"/>
      <c r="BR2829" s="22"/>
      <c r="BS2829" s="22"/>
      <c r="BT2829" s="22"/>
      <c r="BU2829" s="22"/>
      <c r="BV2829" s="22"/>
      <c r="BW2829" s="22"/>
      <c r="BX2829" s="22"/>
      <c r="BY2829" s="22"/>
      <c r="BZ2829" s="22"/>
      <c r="CA2829" s="22"/>
      <c r="CB2829" s="22"/>
      <c r="CC2829" s="22"/>
      <c r="CD2829" s="22"/>
      <c r="CE2829" s="22"/>
      <c r="CF2829" s="22"/>
      <c r="CG2829" s="22"/>
      <c r="CH2829" s="22"/>
      <c r="CI2829" s="22"/>
      <c r="CJ2829" s="22"/>
      <c r="CK2829" s="24"/>
      <c r="CL2829" s="22"/>
      <c r="CM2829" s="22"/>
      <c r="CN2829" s="22"/>
      <c r="CO2829" s="22"/>
      <c r="CP2829" s="22"/>
      <c r="CQ2829" s="22"/>
      <c r="CR2829" s="22"/>
      <c r="CS2829" s="22"/>
      <c r="CT2829" s="22"/>
      <c r="CU2829" s="22"/>
      <c r="CV2829" s="22"/>
      <c r="CW2829" s="22"/>
      <c r="CX2829" s="22"/>
      <c r="CY2829" s="22"/>
      <c r="CZ2829" s="22"/>
      <c r="DA2829" s="22"/>
      <c r="DB2829" s="22"/>
      <c r="DC2829" s="22"/>
      <c r="DD2829" s="22"/>
      <c r="DE2829" s="22"/>
      <c r="DF2829" s="22"/>
      <c r="DG2829" s="22"/>
      <c r="DH2829" s="22"/>
      <c r="DI2829" s="22"/>
      <c r="DJ2829" s="22"/>
      <c r="DK2829" s="22"/>
      <c r="DL2829" s="22"/>
      <c r="DM2829" s="22"/>
      <c r="DN2829" s="22"/>
      <c r="DO2829" s="22"/>
      <c r="DP2829" s="22"/>
      <c r="DQ2829" s="24"/>
      <c r="DR2829" s="22"/>
      <c r="DS2829" s="22"/>
      <c r="DT2829" s="22"/>
      <c r="DU2829" s="22"/>
      <c r="DV2829" s="22"/>
      <c r="DW2829" s="22"/>
      <c r="DX2829" s="22"/>
      <c r="DY2829" s="22"/>
      <c r="DZ2829" s="22"/>
      <c r="EA2829" s="22"/>
      <c r="EB2829" s="22"/>
      <c r="EC2829" s="22"/>
      <c r="ED2829" s="22"/>
      <c r="EE2829" s="22"/>
      <c r="EF2829" s="22"/>
      <c r="EG2829" s="22"/>
      <c r="EH2829" s="22"/>
      <c r="EI2829" s="22"/>
      <c r="EJ2829" s="22"/>
      <c r="EK2829" s="22"/>
      <c r="EL2829" s="22"/>
      <c r="EM2829" s="22"/>
      <c r="EN2829" s="22"/>
      <c r="EO2829" s="22"/>
      <c r="EP2829" s="22"/>
      <c r="EQ2829" s="22"/>
      <c r="ER2829" s="22"/>
      <c r="ES2829" s="22"/>
      <c r="ET2829" s="22"/>
      <c r="EU2829" s="22"/>
      <c r="EV2829" s="22"/>
      <c r="EW2829" s="24"/>
      <c r="EX2829" s="22"/>
      <c r="EY2829" s="22"/>
      <c r="EZ2829" s="22"/>
      <c r="FA2829" s="22"/>
      <c r="FB2829" s="22"/>
      <c r="FC2829" s="22"/>
      <c r="FD2829" s="22"/>
      <c r="FE2829" s="22"/>
      <c r="FF2829" s="22"/>
      <c r="FG2829" s="22"/>
      <c r="FH2829" s="22"/>
      <c r="FI2829" s="22"/>
      <c r="FJ2829" s="22"/>
      <c r="FK2829" s="22"/>
      <c r="FL2829" s="22"/>
      <c r="FM2829" s="22"/>
      <c r="FN2829" s="22"/>
      <c r="FO2829" s="22"/>
      <c r="FP2829" s="22"/>
      <c r="FQ2829" s="22"/>
      <c r="FR2829" s="22"/>
      <c r="FS2829" s="22"/>
      <c r="FT2829" s="22"/>
      <c r="FU2829" s="22"/>
      <c r="FV2829" s="22"/>
      <c r="FW2829" s="22"/>
      <c r="FX2829" s="22"/>
      <c r="FY2829" s="22"/>
      <c r="FZ2829" s="22"/>
      <c r="GA2829" s="22"/>
      <c r="GB2829" s="22"/>
      <c r="GC2829" s="24"/>
      <c r="GD2829" s="22"/>
      <c r="GE2829" s="22"/>
      <c r="GF2829" s="22"/>
      <c r="GG2829" s="22"/>
      <c r="GH2829" s="22"/>
      <c r="GI2829" s="22"/>
      <c r="GJ2829" s="22"/>
      <c r="GK2829" s="22"/>
      <c r="GL2829" s="22"/>
      <c r="GM2829" s="22"/>
      <c r="GN2829" s="22"/>
      <c r="GO2829" s="22"/>
      <c r="GP2829" s="22"/>
      <c r="GQ2829" s="22"/>
      <c r="GR2829" s="22"/>
      <c r="GS2829" s="22"/>
      <c r="GT2829" s="22"/>
      <c r="GU2829" s="22"/>
      <c r="GV2829" s="22"/>
      <c r="GW2829" s="22"/>
      <c r="GX2829" s="22"/>
      <c r="GY2829" s="22"/>
      <c r="GZ2829" s="22"/>
      <c r="HA2829" s="22"/>
      <c r="HB2829" s="22"/>
      <c r="HC2829" s="22"/>
      <c r="HD2829" s="22"/>
      <c r="HE2829" s="22"/>
      <c r="HF2829" s="22"/>
      <c r="HG2829" s="22"/>
      <c r="HH2829" s="22"/>
      <c r="HI2829" s="24"/>
      <c r="HJ2829" s="22"/>
      <c r="HK2829" s="22"/>
      <c r="HL2829" s="22"/>
      <c r="HM2829" s="22"/>
      <c r="HN2829" s="22"/>
      <c r="HO2829" s="22"/>
      <c r="HP2829" s="22"/>
      <c r="HQ2829" s="22"/>
      <c r="HR2829" s="22"/>
      <c r="HS2829" s="22"/>
      <c r="HT2829" s="22"/>
      <c r="HU2829" s="22"/>
      <c r="HV2829" s="22"/>
      <c r="HW2829" s="22"/>
      <c r="HX2829" s="22"/>
      <c r="HY2829" s="22"/>
      <c r="HZ2829" s="22"/>
      <c r="IA2829" s="22"/>
      <c r="IB2829" s="22"/>
      <c r="IC2829" s="22"/>
      <c r="ID2829" s="22"/>
      <c r="IE2829" s="22"/>
      <c r="IF2829" s="22"/>
      <c r="IG2829" s="22"/>
      <c r="IH2829" s="22"/>
      <c r="II2829" s="22"/>
      <c r="IJ2829" s="22"/>
      <c r="IK2829" s="22"/>
      <c r="IL2829" s="22"/>
      <c r="IM2829" s="22"/>
      <c r="IN2829" s="22"/>
      <c r="IO2829" s="24"/>
      <c r="IP2829" s="22"/>
      <c r="IQ2829" s="22"/>
      <c r="IR2829" s="22"/>
      <c r="IS2829" s="22"/>
      <c r="IT2829" s="22"/>
      <c r="IU2829" s="22"/>
      <c r="IV2829" s="22"/>
      <c r="IW2829" s="22"/>
      <c r="IX2829" s="22"/>
      <c r="IY2829" s="22"/>
      <c r="IZ2829" s="22"/>
      <c r="JA2829" s="22"/>
      <c r="JB2829" s="22"/>
      <c r="JC2829" s="22"/>
      <c r="JD2829" s="22"/>
      <c r="JE2829" s="22"/>
      <c r="JF2829" s="22"/>
      <c r="JG2829" s="22"/>
      <c r="JH2829" s="22"/>
      <c r="JI2829" s="22"/>
      <c r="JJ2829" s="22"/>
      <c r="JK2829" s="22"/>
      <c r="JL2829" s="22"/>
      <c r="JM2829" s="22"/>
      <c r="JN2829" s="22"/>
      <c r="JO2829" s="22"/>
      <c r="JP2829" s="22"/>
      <c r="JQ2829" s="22"/>
      <c r="JR2829" s="22"/>
      <c r="JS2829" s="22"/>
      <c r="JT2829" s="22"/>
      <c r="JU2829" s="24"/>
      <c r="JV2829" s="22"/>
      <c r="JW2829" s="22"/>
      <c r="JX2829" s="22"/>
      <c r="JY2829" s="22"/>
      <c r="JZ2829" s="22"/>
      <c r="KA2829" s="22"/>
      <c r="KB2829" s="22"/>
      <c r="KC2829" s="22"/>
      <c r="KD2829" s="22"/>
      <c r="KE2829" s="22"/>
      <c r="KF2829" s="22"/>
      <c r="KG2829" s="22"/>
      <c r="KH2829" s="22"/>
      <c r="KI2829" s="22"/>
      <c r="KJ2829" s="22"/>
      <c r="KK2829" s="22"/>
      <c r="KL2829" s="22"/>
      <c r="KM2829" s="22"/>
      <c r="KN2829" s="22"/>
      <c r="KO2829" s="22"/>
      <c r="KP2829" s="22"/>
      <c r="KQ2829" s="22"/>
      <c r="KR2829" s="22"/>
      <c r="KS2829" s="22"/>
      <c r="KT2829" s="22"/>
      <c r="KU2829" s="22"/>
      <c r="KV2829" s="22"/>
      <c r="KW2829" s="22"/>
      <c r="KX2829" s="22"/>
      <c r="KY2829" s="22"/>
      <c r="KZ2829" s="22"/>
      <c r="LA2829" s="24"/>
      <c r="LB2829" s="22"/>
      <c r="LC2829" s="22"/>
      <c r="LD2829" s="22"/>
      <c r="LE2829" s="22"/>
      <c r="LF2829" s="22"/>
      <c r="LG2829" s="22"/>
      <c r="LH2829" s="22"/>
      <c r="LI2829" s="22"/>
      <c r="LJ2829" s="22"/>
      <c r="LK2829" s="22"/>
      <c r="LL2829" s="22"/>
      <c r="LM2829" s="22"/>
      <c r="LN2829" s="22"/>
      <c r="LO2829" s="22"/>
      <c r="LP2829" s="22"/>
      <c r="LQ2829" s="22"/>
      <c r="LR2829" s="22"/>
      <c r="LS2829" s="22"/>
      <c r="LT2829" s="22"/>
      <c r="LU2829" s="22"/>
      <c r="LV2829" s="22"/>
      <c r="LW2829" s="22"/>
      <c r="LX2829" s="22"/>
      <c r="LY2829" s="22"/>
      <c r="LZ2829" s="22"/>
      <c r="MA2829" s="22"/>
      <c r="MB2829" s="22"/>
      <c r="MC2829" s="22"/>
      <c r="MD2829" s="22"/>
      <c r="ME2829" s="22"/>
      <c r="MF2829" s="22"/>
      <c r="MG2829" s="24"/>
      <c r="MH2829" s="22"/>
      <c r="MI2829" s="22"/>
      <c r="MJ2829" s="22"/>
      <c r="MK2829" s="22"/>
      <c r="ML2829" s="22"/>
      <c r="MM2829" s="22"/>
      <c r="MN2829" s="22"/>
      <c r="MO2829" s="22"/>
      <c r="MP2829" s="22"/>
      <c r="MQ2829" s="22"/>
      <c r="MR2829" s="22"/>
      <c r="MS2829" s="22"/>
      <c r="MT2829" s="22"/>
      <c r="MU2829" s="22"/>
      <c r="MV2829" s="22"/>
      <c r="MW2829" s="22"/>
      <c r="MX2829" s="22"/>
      <c r="MY2829" s="22"/>
      <c r="MZ2829" s="22"/>
      <c r="NA2829" s="22"/>
      <c r="NB2829" s="22"/>
      <c r="NC2829" s="22"/>
      <c r="ND2829" s="22"/>
      <c r="NE2829" s="22"/>
      <c r="NF2829" s="22"/>
      <c r="NG2829" s="22"/>
      <c r="NH2829" s="22"/>
      <c r="NI2829" s="22"/>
      <c r="NJ2829" s="22"/>
      <c r="NK2829" s="22"/>
      <c r="NL2829" s="22"/>
      <c r="NM2829" s="24"/>
      <c r="NN2829" s="22"/>
      <c r="NO2829" s="22"/>
      <c r="NP2829" s="22"/>
      <c r="NQ2829" s="22"/>
      <c r="NR2829" s="22"/>
      <c r="NS2829" s="22"/>
      <c r="NT2829" s="22"/>
      <c r="NU2829" s="22"/>
      <c r="NV2829" s="22"/>
      <c r="NW2829" s="22"/>
      <c r="NX2829" s="22"/>
      <c r="NY2829" s="22"/>
      <c r="NZ2829" s="22"/>
      <c r="OA2829" s="22"/>
      <c r="OB2829" s="22"/>
      <c r="OC2829" s="22"/>
      <c r="OD2829" s="22"/>
      <c r="OE2829" s="22"/>
      <c r="OF2829" s="22"/>
      <c r="OG2829" s="22"/>
      <c r="OH2829" s="22"/>
      <c r="OI2829" s="22"/>
      <c r="OJ2829" s="22"/>
      <c r="OK2829" s="22"/>
      <c r="OL2829" s="22"/>
      <c r="OM2829" s="22"/>
      <c r="ON2829" s="22"/>
      <c r="OO2829" s="22"/>
      <c r="OP2829" s="22"/>
      <c r="OQ2829" s="22"/>
      <c r="OR2829" s="22"/>
    </row>
    <row r="2830" spans="1:408" ht="15" thickBot="1">
      <c r="A2830" s="1"/>
      <c r="B2830" s="12"/>
      <c r="C2830" s="12"/>
      <c r="D2830" s="22"/>
      <c r="E2830" s="54"/>
      <c r="F2830" s="54"/>
      <c r="G2830" s="54"/>
      <c r="H2830" s="55"/>
      <c r="I2830" s="22"/>
      <c r="J2830" s="56"/>
      <c r="K2830" s="81"/>
      <c r="L2830" s="57"/>
      <c r="M2830" s="57"/>
      <c r="N2830" s="55"/>
      <c r="O2830" s="58"/>
      <c r="P2830" s="58"/>
      <c r="Q2830" s="59"/>
      <c r="R2830" s="60"/>
      <c r="S2830" s="60"/>
      <c r="T2830" s="22"/>
      <c r="U2830" s="1"/>
      <c r="V2830" s="23"/>
      <c r="X2830" s="24"/>
      <c r="Y2830" s="24"/>
      <c r="Z2830" s="22"/>
      <c r="AA2830" s="22"/>
      <c r="AB2830" s="22"/>
      <c r="AC2830" s="22"/>
      <c r="AD2830" s="22"/>
      <c r="AE2830" s="22"/>
      <c r="AF2830" s="22"/>
      <c r="AG2830" s="22"/>
      <c r="AH2830" s="22"/>
      <c r="AI2830" s="22"/>
      <c r="AJ2830" s="22"/>
      <c r="AK2830" s="22"/>
      <c r="AL2830" s="22"/>
      <c r="AM2830" s="22"/>
      <c r="AN2830" s="22"/>
      <c r="AO2830" s="22"/>
      <c r="AP2830" s="22"/>
      <c r="AQ2830" s="22"/>
      <c r="AR2830" s="22"/>
      <c r="AS2830" s="22"/>
      <c r="AT2830" s="22"/>
      <c r="AU2830" s="22"/>
      <c r="AV2830" s="22"/>
      <c r="AW2830" s="22"/>
      <c r="AX2830" s="22"/>
      <c r="AY2830" s="22"/>
      <c r="AZ2830" s="22"/>
      <c r="BA2830" s="22"/>
      <c r="BB2830" s="22"/>
      <c r="BC2830" s="22"/>
      <c r="BD2830" s="22"/>
      <c r="BE2830" s="24"/>
      <c r="BF2830" s="22"/>
      <c r="BG2830" s="22"/>
      <c r="BH2830" s="22"/>
      <c r="BI2830" s="22"/>
      <c r="BJ2830" s="22"/>
      <c r="BK2830" s="22"/>
      <c r="BL2830" s="22"/>
      <c r="BM2830" s="22"/>
      <c r="BN2830" s="22"/>
      <c r="BO2830" s="22"/>
      <c r="BP2830" s="22"/>
      <c r="BQ2830" s="22"/>
      <c r="BR2830" s="22"/>
      <c r="BS2830" s="22"/>
      <c r="BT2830" s="22"/>
      <c r="BU2830" s="22"/>
      <c r="BV2830" s="22"/>
      <c r="BW2830" s="22"/>
      <c r="BX2830" s="22"/>
      <c r="BY2830" s="22"/>
      <c r="BZ2830" s="22"/>
      <c r="CA2830" s="22"/>
      <c r="CB2830" s="22"/>
      <c r="CC2830" s="22"/>
      <c r="CD2830" s="22"/>
      <c r="CE2830" s="22"/>
      <c r="CF2830" s="22"/>
      <c r="CG2830" s="22"/>
      <c r="CH2830" s="22"/>
      <c r="CI2830" s="22"/>
      <c r="CJ2830" s="22"/>
      <c r="CK2830" s="24"/>
      <c r="CL2830" s="22"/>
      <c r="CM2830" s="22"/>
      <c r="CN2830" s="22"/>
      <c r="CO2830" s="22"/>
      <c r="CP2830" s="22"/>
      <c r="CQ2830" s="22"/>
      <c r="CR2830" s="22"/>
      <c r="CS2830" s="22"/>
      <c r="CT2830" s="22"/>
      <c r="CU2830" s="22"/>
      <c r="CV2830" s="22"/>
      <c r="CW2830" s="22"/>
      <c r="CX2830" s="22"/>
      <c r="CY2830" s="22"/>
      <c r="CZ2830" s="22"/>
      <c r="DA2830" s="22"/>
      <c r="DB2830" s="22"/>
      <c r="DC2830" s="22"/>
      <c r="DD2830" s="22"/>
      <c r="DE2830" s="22"/>
      <c r="DF2830" s="22"/>
      <c r="DG2830" s="22"/>
      <c r="DH2830" s="22"/>
      <c r="DI2830" s="22"/>
      <c r="DJ2830" s="22"/>
      <c r="DK2830" s="22"/>
      <c r="DL2830" s="22"/>
      <c r="DM2830" s="22"/>
      <c r="DN2830" s="22"/>
      <c r="DO2830" s="22"/>
      <c r="DP2830" s="22"/>
      <c r="DQ2830" s="24"/>
      <c r="DR2830" s="22"/>
      <c r="DS2830" s="22"/>
      <c r="DT2830" s="22"/>
      <c r="DU2830" s="22"/>
      <c r="DV2830" s="22"/>
      <c r="DW2830" s="22"/>
      <c r="DX2830" s="22"/>
      <c r="DY2830" s="22"/>
      <c r="DZ2830" s="22"/>
      <c r="EA2830" s="22"/>
      <c r="EB2830" s="22"/>
      <c r="EC2830" s="22"/>
      <c r="ED2830" s="22"/>
      <c r="EE2830" s="22"/>
      <c r="EF2830" s="22"/>
      <c r="EG2830" s="22"/>
      <c r="EH2830" s="22"/>
      <c r="EI2830" s="22"/>
      <c r="EJ2830" s="22"/>
      <c r="EK2830" s="22"/>
      <c r="EL2830" s="22"/>
      <c r="EM2830" s="22"/>
      <c r="EN2830" s="22"/>
      <c r="EO2830" s="22"/>
      <c r="EP2830" s="22"/>
      <c r="EQ2830" s="22"/>
      <c r="ER2830" s="22"/>
      <c r="ES2830" s="22"/>
      <c r="ET2830" s="22"/>
      <c r="EU2830" s="22"/>
      <c r="EV2830" s="22"/>
      <c r="EW2830" s="24"/>
      <c r="EX2830" s="22"/>
      <c r="EY2830" s="22"/>
      <c r="EZ2830" s="22"/>
      <c r="FA2830" s="22"/>
      <c r="FB2830" s="22"/>
      <c r="FC2830" s="22"/>
      <c r="FD2830" s="22"/>
      <c r="FE2830" s="22"/>
      <c r="FF2830" s="22"/>
      <c r="FG2830" s="22"/>
      <c r="FH2830" s="22"/>
      <c r="FI2830" s="22"/>
      <c r="FJ2830" s="22"/>
      <c r="FK2830" s="22"/>
      <c r="FL2830" s="22"/>
      <c r="FM2830" s="22"/>
      <c r="FN2830" s="22"/>
      <c r="FO2830" s="22"/>
      <c r="FP2830" s="22"/>
      <c r="FQ2830" s="22"/>
      <c r="FR2830" s="22"/>
      <c r="FS2830" s="22"/>
      <c r="FT2830" s="22"/>
      <c r="FU2830" s="22"/>
      <c r="FV2830" s="22"/>
      <c r="FW2830" s="22"/>
      <c r="FX2830" s="22"/>
      <c r="FY2830" s="22"/>
      <c r="FZ2830" s="22"/>
      <c r="GA2830" s="22"/>
      <c r="GB2830" s="22"/>
      <c r="GC2830" s="24"/>
      <c r="GD2830" s="22"/>
      <c r="GE2830" s="22"/>
      <c r="GF2830" s="22"/>
      <c r="GG2830" s="22"/>
      <c r="GH2830" s="22"/>
      <c r="GI2830" s="22"/>
      <c r="GJ2830" s="22"/>
      <c r="GK2830" s="22"/>
      <c r="GL2830" s="22"/>
      <c r="GM2830" s="22"/>
      <c r="GN2830" s="22"/>
      <c r="GO2830" s="22"/>
      <c r="GP2830" s="22"/>
      <c r="GQ2830" s="22"/>
      <c r="GR2830" s="22"/>
      <c r="GS2830" s="22"/>
      <c r="GT2830" s="22"/>
      <c r="GU2830" s="22"/>
      <c r="GV2830" s="22"/>
      <c r="GW2830" s="22"/>
      <c r="GX2830" s="22"/>
      <c r="GY2830" s="22"/>
      <c r="GZ2830" s="22"/>
      <c r="HA2830" s="22"/>
      <c r="HB2830" s="22"/>
      <c r="HC2830" s="22"/>
      <c r="HD2830" s="22"/>
      <c r="HE2830" s="22"/>
      <c r="HF2830" s="22"/>
      <c r="HG2830" s="22"/>
      <c r="HH2830" s="22"/>
      <c r="HI2830" s="24"/>
      <c r="HJ2830" s="22"/>
      <c r="HK2830" s="22"/>
      <c r="HL2830" s="22"/>
      <c r="HM2830" s="22"/>
      <c r="HN2830" s="22"/>
      <c r="HO2830" s="22"/>
      <c r="HP2830" s="22"/>
      <c r="HQ2830" s="22"/>
      <c r="HR2830" s="22"/>
      <c r="HS2830" s="22"/>
      <c r="HT2830" s="22"/>
      <c r="HU2830" s="22"/>
      <c r="HV2830" s="22"/>
      <c r="HW2830" s="22"/>
      <c r="HX2830" s="22"/>
      <c r="HY2830" s="22"/>
      <c r="HZ2830" s="22"/>
      <c r="IA2830" s="22"/>
      <c r="IB2830" s="22"/>
      <c r="IC2830" s="22"/>
      <c r="ID2830" s="22"/>
      <c r="IE2830" s="22"/>
      <c r="IF2830" s="22"/>
      <c r="IG2830" s="22"/>
      <c r="IH2830" s="22"/>
      <c r="II2830" s="22"/>
      <c r="IJ2830" s="22"/>
      <c r="IK2830" s="22"/>
      <c r="IL2830" s="22"/>
      <c r="IM2830" s="22"/>
      <c r="IN2830" s="22"/>
      <c r="IO2830" s="24"/>
      <c r="IP2830" s="22"/>
      <c r="IQ2830" s="22"/>
      <c r="IR2830" s="22"/>
      <c r="IS2830" s="22"/>
      <c r="IT2830" s="22"/>
      <c r="IU2830" s="22"/>
      <c r="IV2830" s="22"/>
      <c r="IW2830" s="22"/>
      <c r="IX2830" s="22"/>
      <c r="IY2830" s="22"/>
      <c r="IZ2830" s="22"/>
      <c r="JA2830" s="22"/>
      <c r="JB2830" s="22"/>
      <c r="JC2830" s="22"/>
      <c r="JD2830" s="22"/>
      <c r="JE2830" s="22"/>
      <c r="JF2830" s="22"/>
      <c r="JG2830" s="22"/>
      <c r="JH2830" s="22"/>
      <c r="JI2830" s="22"/>
      <c r="JJ2830" s="22"/>
      <c r="JK2830" s="22"/>
      <c r="JL2830" s="22"/>
      <c r="JM2830" s="22"/>
      <c r="JN2830" s="22"/>
      <c r="JO2830" s="22"/>
      <c r="JP2830" s="22"/>
      <c r="JQ2830" s="22"/>
      <c r="JR2830" s="22"/>
      <c r="JS2830" s="22"/>
      <c r="JT2830" s="22"/>
      <c r="JU2830" s="24"/>
      <c r="JV2830" s="22"/>
      <c r="JW2830" s="22"/>
      <c r="JX2830" s="22"/>
      <c r="JY2830" s="22"/>
      <c r="JZ2830" s="22"/>
      <c r="KA2830" s="22"/>
      <c r="KB2830" s="22"/>
      <c r="KC2830" s="22"/>
      <c r="KD2830" s="22"/>
      <c r="KE2830" s="22"/>
      <c r="KF2830" s="22"/>
      <c r="KG2830" s="22"/>
      <c r="KH2830" s="22"/>
      <c r="KI2830" s="22"/>
      <c r="KJ2830" s="22"/>
      <c r="KK2830" s="22"/>
      <c r="KL2830" s="22"/>
      <c r="KM2830" s="22"/>
      <c r="KN2830" s="22"/>
      <c r="KO2830" s="22"/>
      <c r="KP2830" s="22"/>
      <c r="KQ2830" s="22"/>
      <c r="KR2830" s="22"/>
      <c r="KS2830" s="22"/>
      <c r="KT2830" s="22"/>
      <c r="KU2830" s="22"/>
      <c r="KV2830" s="22"/>
      <c r="KW2830" s="22"/>
      <c r="KX2830" s="22"/>
      <c r="KY2830" s="22"/>
      <c r="KZ2830" s="22"/>
      <c r="LA2830" s="24"/>
      <c r="LB2830" s="22"/>
      <c r="LC2830" s="22"/>
      <c r="LD2830" s="22"/>
      <c r="LE2830" s="22"/>
      <c r="LF2830" s="22"/>
      <c r="LG2830" s="22"/>
      <c r="LH2830" s="22"/>
      <c r="LI2830" s="22"/>
      <c r="LJ2830" s="22"/>
      <c r="LK2830" s="22"/>
      <c r="LL2830" s="22"/>
      <c r="LM2830" s="22"/>
      <c r="LN2830" s="22"/>
      <c r="LO2830" s="22"/>
      <c r="LP2830" s="22"/>
      <c r="LQ2830" s="22"/>
      <c r="LR2830" s="22"/>
      <c r="LS2830" s="22"/>
      <c r="LT2830" s="22"/>
      <c r="LU2830" s="22"/>
      <c r="LV2830" s="22"/>
      <c r="LW2830" s="22"/>
      <c r="LX2830" s="22"/>
      <c r="LY2830" s="22"/>
      <c r="LZ2830" s="22"/>
      <c r="MA2830" s="22"/>
      <c r="MB2830" s="22"/>
      <c r="MC2830" s="22"/>
      <c r="MD2830" s="22"/>
      <c r="ME2830" s="22"/>
      <c r="MF2830" s="22"/>
      <c r="MG2830" s="24"/>
      <c r="MH2830" s="22"/>
      <c r="MI2830" s="22"/>
      <c r="MJ2830" s="22"/>
      <c r="MK2830" s="22"/>
      <c r="ML2830" s="22"/>
      <c r="MM2830" s="22"/>
      <c r="MN2830" s="22"/>
      <c r="MO2830" s="22"/>
      <c r="MP2830" s="22"/>
      <c r="MQ2830" s="22"/>
      <c r="MR2830" s="22"/>
      <c r="MS2830" s="22"/>
      <c r="MT2830" s="22"/>
      <c r="MU2830" s="22"/>
      <c r="MV2830" s="22"/>
      <c r="MW2830" s="22"/>
      <c r="MX2830" s="22"/>
      <c r="MY2830" s="22"/>
      <c r="MZ2830" s="22"/>
      <c r="NA2830" s="22"/>
      <c r="NB2830" s="22"/>
      <c r="NC2830" s="22"/>
      <c r="ND2830" s="22"/>
      <c r="NE2830" s="22"/>
      <c r="NF2830" s="22"/>
      <c r="NG2830" s="22"/>
      <c r="NH2830" s="22"/>
      <c r="NI2830" s="22"/>
      <c r="NJ2830" s="22"/>
      <c r="NK2830" s="22"/>
      <c r="NL2830" s="22"/>
      <c r="NM2830" s="24"/>
      <c r="NN2830" s="22"/>
      <c r="NO2830" s="22"/>
      <c r="NP2830" s="22"/>
      <c r="NQ2830" s="22"/>
      <c r="NR2830" s="22"/>
      <c r="NS2830" s="22"/>
      <c r="NT2830" s="22"/>
      <c r="NU2830" s="22"/>
      <c r="NV2830" s="22"/>
      <c r="NW2830" s="22"/>
      <c r="NX2830" s="22"/>
      <c r="NY2830" s="22"/>
      <c r="NZ2830" s="22"/>
      <c r="OA2830" s="22"/>
      <c r="OB2830" s="22"/>
      <c r="OC2830" s="22"/>
      <c r="OD2830" s="22"/>
      <c r="OE2830" s="22"/>
      <c r="OF2830" s="22"/>
      <c r="OG2830" s="22"/>
      <c r="OH2830" s="22"/>
      <c r="OI2830" s="22"/>
      <c r="OJ2830" s="22"/>
      <c r="OK2830" s="22"/>
      <c r="OL2830" s="22"/>
      <c r="OM2830" s="22"/>
      <c r="ON2830" s="22"/>
      <c r="OO2830" s="22"/>
      <c r="OP2830" s="22"/>
      <c r="OQ2830" s="22"/>
      <c r="OR2830" s="22"/>
    </row>
    <row r="2831" spans="1:408" ht="15" thickBot="1">
      <c r="A2831" s="1"/>
      <c r="B2831" s="12"/>
      <c r="C2831" s="12"/>
      <c r="D2831" s="22"/>
      <c r="E2831" s="54"/>
      <c r="F2831" s="54"/>
      <c r="G2831" s="54"/>
      <c r="H2831" s="55"/>
      <c r="I2831" s="22"/>
      <c r="J2831" s="56"/>
      <c r="K2831" s="80"/>
      <c r="L2831" s="57"/>
      <c r="M2831" s="57"/>
      <c r="N2831" s="55"/>
      <c r="O2831" s="58"/>
      <c r="P2831" s="58"/>
      <c r="Q2831" s="59"/>
      <c r="R2831" s="60"/>
      <c r="S2831" s="60"/>
      <c r="T2831" s="22"/>
      <c r="U2831" s="1"/>
      <c r="V2831" s="23"/>
      <c r="X2831" s="24"/>
      <c r="Y2831" s="24"/>
      <c r="Z2831" s="22"/>
      <c r="AA2831" s="22"/>
      <c r="AB2831" s="22"/>
      <c r="AC2831" s="22"/>
      <c r="AD2831" s="22"/>
      <c r="AE2831" s="22"/>
      <c r="AF2831" s="22"/>
      <c r="AG2831" s="22"/>
      <c r="AH2831" s="22"/>
      <c r="AI2831" s="22"/>
      <c r="AJ2831" s="22"/>
      <c r="AK2831" s="22"/>
      <c r="AL2831" s="22"/>
      <c r="AM2831" s="22"/>
      <c r="AN2831" s="22"/>
      <c r="AO2831" s="22"/>
      <c r="AP2831" s="22"/>
      <c r="AQ2831" s="22"/>
      <c r="AR2831" s="22"/>
      <c r="AS2831" s="22"/>
      <c r="AT2831" s="22"/>
      <c r="AU2831" s="22"/>
      <c r="AV2831" s="22"/>
      <c r="AW2831" s="22"/>
      <c r="AX2831" s="22"/>
      <c r="AY2831" s="22"/>
      <c r="AZ2831" s="22"/>
      <c r="BA2831" s="22"/>
      <c r="BB2831" s="22"/>
      <c r="BC2831" s="22"/>
      <c r="BD2831" s="22"/>
      <c r="BE2831" s="24"/>
      <c r="BF2831" s="22"/>
      <c r="BG2831" s="22"/>
      <c r="BH2831" s="22"/>
      <c r="BI2831" s="22"/>
      <c r="BJ2831" s="22"/>
      <c r="BK2831" s="22"/>
      <c r="BL2831" s="22"/>
      <c r="BM2831" s="22"/>
      <c r="BN2831" s="22"/>
      <c r="BO2831" s="22"/>
      <c r="BP2831" s="22"/>
      <c r="BQ2831" s="22"/>
      <c r="BR2831" s="22"/>
      <c r="BS2831" s="22"/>
      <c r="BT2831" s="22"/>
      <c r="BU2831" s="22"/>
      <c r="BV2831" s="22"/>
      <c r="BW2831" s="22"/>
      <c r="BX2831" s="22"/>
      <c r="BY2831" s="22"/>
      <c r="BZ2831" s="22"/>
      <c r="CA2831" s="22"/>
      <c r="CB2831" s="22"/>
      <c r="CC2831" s="22"/>
      <c r="CD2831" s="22"/>
      <c r="CE2831" s="22"/>
      <c r="CF2831" s="22"/>
      <c r="CG2831" s="22"/>
      <c r="CH2831" s="22"/>
      <c r="CI2831" s="22"/>
      <c r="CJ2831" s="22"/>
      <c r="CK2831" s="24"/>
      <c r="CL2831" s="22"/>
      <c r="CM2831" s="22"/>
      <c r="CN2831" s="22"/>
      <c r="CO2831" s="22"/>
      <c r="CP2831" s="22"/>
      <c r="CQ2831" s="22"/>
      <c r="CR2831" s="22"/>
      <c r="CS2831" s="22"/>
      <c r="CT2831" s="22"/>
      <c r="CU2831" s="22"/>
      <c r="CV2831" s="22"/>
      <c r="CW2831" s="22"/>
      <c r="CX2831" s="22"/>
      <c r="CY2831" s="22"/>
      <c r="CZ2831" s="22"/>
      <c r="DA2831" s="22"/>
      <c r="DB2831" s="22"/>
      <c r="DC2831" s="22"/>
      <c r="DD2831" s="22"/>
      <c r="DE2831" s="22"/>
      <c r="DF2831" s="22"/>
      <c r="DG2831" s="22"/>
      <c r="DH2831" s="22"/>
      <c r="DI2831" s="22"/>
      <c r="DJ2831" s="22"/>
      <c r="DK2831" s="22"/>
      <c r="DL2831" s="22"/>
      <c r="DM2831" s="22"/>
      <c r="DN2831" s="22"/>
      <c r="DO2831" s="22"/>
      <c r="DP2831" s="22"/>
      <c r="DQ2831" s="24"/>
      <c r="DR2831" s="22"/>
      <c r="DS2831" s="22"/>
      <c r="DT2831" s="22"/>
      <c r="DU2831" s="22"/>
      <c r="DV2831" s="22"/>
      <c r="DW2831" s="22"/>
      <c r="DX2831" s="22"/>
      <c r="DY2831" s="22"/>
      <c r="DZ2831" s="22"/>
      <c r="EA2831" s="22"/>
      <c r="EB2831" s="22"/>
      <c r="EC2831" s="22"/>
      <c r="ED2831" s="22"/>
      <c r="EE2831" s="22"/>
      <c r="EF2831" s="22"/>
      <c r="EG2831" s="22"/>
      <c r="EH2831" s="22"/>
      <c r="EI2831" s="22"/>
      <c r="EJ2831" s="22"/>
      <c r="EK2831" s="22"/>
      <c r="EL2831" s="22"/>
      <c r="EM2831" s="22"/>
      <c r="EN2831" s="22"/>
      <c r="EO2831" s="22"/>
      <c r="EP2831" s="22"/>
      <c r="EQ2831" s="22"/>
      <c r="ER2831" s="22"/>
      <c r="ES2831" s="22"/>
      <c r="ET2831" s="22"/>
      <c r="EU2831" s="22"/>
      <c r="EV2831" s="22"/>
      <c r="EW2831" s="24"/>
      <c r="EX2831" s="22"/>
      <c r="EY2831" s="22"/>
      <c r="EZ2831" s="22"/>
      <c r="FA2831" s="22"/>
      <c r="FB2831" s="22"/>
      <c r="FC2831" s="22"/>
      <c r="FD2831" s="22"/>
      <c r="FE2831" s="22"/>
      <c r="FF2831" s="22"/>
      <c r="FG2831" s="22"/>
      <c r="FH2831" s="22"/>
      <c r="FI2831" s="22"/>
      <c r="FJ2831" s="22"/>
      <c r="FK2831" s="22"/>
      <c r="FL2831" s="22"/>
      <c r="FM2831" s="22"/>
      <c r="FN2831" s="22"/>
      <c r="FO2831" s="22"/>
      <c r="FP2831" s="22"/>
      <c r="FQ2831" s="22"/>
      <c r="FR2831" s="22"/>
      <c r="FS2831" s="22"/>
      <c r="FT2831" s="22"/>
      <c r="FU2831" s="22"/>
      <c r="FV2831" s="22"/>
      <c r="FW2831" s="22"/>
      <c r="FX2831" s="22"/>
      <c r="FY2831" s="22"/>
      <c r="FZ2831" s="22"/>
      <c r="GA2831" s="22"/>
      <c r="GB2831" s="22"/>
      <c r="GC2831" s="24"/>
      <c r="GD2831" s="22"/>
      <c r="GE2831" s="22"/>
      <c r="GF2831" s="22"/>
      <c r="GG2831" s="22"/>
      <c r="GH2831" s="22"/>
      <c r="GI2831" s="22"/>
      <c r="GJ2831" s="22"/>
      <c r="GK2831" s="22"/>
      <c r="GL2831" s="22"/>
      <c r="GM2831" s="22"/>
      <c r="GN2831" s="22"/>
      <c r="GO2831" s="22"/>
      <c r="GP2831" s="22"/>
      <c r="GQ2831" s="22"/>
      <c r="GR2831" s="22"/>
      <c r="GS2831" s="22"/>
      <c r="GT2831" s="22"/>
      <c r="GU2831" s="22"/>
      <c r="GV2831" s="22"/>
      <c r="GW2831" s="22"/>
      <c r="GX2831" s="22"/>
      <c r="GY2831" s="22"/>
      <c r="GZ2831" s="22"/>
      <c r="HA2831" s="22"/>
      <c r="HB2831" s="22"/>
      <c r="HC2831" s="22"/>
      <c r="HD2831" s="22"/>
      <c r="HE2831" s="22"/>
      <c r="HF2831" s="22"/>
      <c r="HG2831" s="22"/>
      <c r="HH2831" s="22"/>
      <c r="HI2831" s="24"/>
      <c r="HJ2831" s="22"/>
      <c r="HK2831" s="22"/>
      <c r="HL2831" s="22"/>
      <c r="HM2831" s="22"/>
      <c r="HN2831" s="22"/>
      <c r="HO2831" s="22"/>
      <c r="HP2831" s="22"/>
      <c r="HQ2831" s="22"/>
      <c r="HR2831" s="22"/>
      <c r="HS2831" s="22"/>
      <c r="HT2831" s="22"/>
      <c r="HU2831" s="22"/>
      <c r="HV2831" s="22"/>
      <c r="HW2831" s="22"/>
      <c r="HX2831" s="22"/>
      <c r="HY2831" s="22"/>
      <c r="HZ2831" s="22"/>
      <c r="IA2831" s="22"/>
      <c r="IB2831" s="22"/>
      <c r="IC2831" s="22"/>
      <c r="ID2831" s="22"/>
      <c r="IE2831" s="22"/>
      <c r="IF2831" s="22"/>
      <c r="IG2831" s="22"/>
      <c r="IH2831" s="22"/>
      <c r="II2831" s="22"/>
      <c r="IJ2831" s="22"/>
      <c r="IK2831" s="22"/>
      <c r="IL2831" s="22"/>
      <c r="IM2831" s="22"/>
      <c r="IN2831" s="22"/>
      <c r="IO2831" s="24"/>
      <c r="IP2831" s="22"/>
      <c r="IQ2831" s="22"/>
      <c r="IR2831" s="22"/>
      <c r="IS2831" s="22"/>
      <c r="IT2831" s="22"/>
      <c r="IU2831" s="22"/>
      <c r="IV2831" s="22"/>
      <c r="IW2831" s="22"/>
      <c r="IX2831" s="22"/>
      <c r="IY2831" s="22"/>
      <c r="IZ2831" s="22"/>
      <c r="JA2831" s="22"/>
      <c r="JB2831" s="22"/>
      <c r="JC2831" s="22"/>
      <c r="JD2831" s="22"/>
      <c r="JE2831" s="22"/>
      <c r="JF2831" s="22"/>
      <c r="JG2831" s="22"/>
      <c r="JH2831" s="22"/>
      <c r="JI2831" s="22"/>
      <c r="JJ2831" s="22"/>
      <c r="JK2831" s="22"/>
      <c r="JL2831" s="22"/>
      <c r="JM2831" s="22"/>
      <c r="JN2831" s="22"/>
      <c r="JO2831" s="22"/>
      <c r="JP2831" s="22"/>
      <c r="JQ2831" s="22"/>
      <c r="JR2831" s="22"/>
      <c r="JS2831" s="22"/>
      <c r="JT2831" s="22"/>
      <c r="JU2831" s="24"/>
      <c r="JV2831" s="22"/>
      <c r="JW2831" s="22"/>
      <c r="JX2831" s="22"/>
      <c r="JY2831" s="22"/>
      <c r="JZ2831" s="22"/>
      <c r="KA2831" s="22"/>
      <c r="KB2831" s="22"/>
      <c r="KC2831" s="22"/>
      <c r="KD2831" s="22"/>
      <c r="KE2831" s="22"/>
      <c r="KF2831" s="22"/>
      <c r="KG2831" s="22"/>
      <c r="KH2831" s="22"/>
      <c r="KI2831" s="22"/>
      <c r="KJ2831" s="22"/>
      <c r="KK2831" s="22"/>
      <c r="KL2831" s="22"/>
      <c r="KM2831" s="22"/>
      <c r="KN2831" s="22"/>
      <c r="KO2831" s="22"/>
      <c r="KP2831" s="22"/>
      <c r="KQ2831" s="22"/>
      <c r="KR2831" s="22"/>
      <c r="KS2831" s="22"/>
      <c r="KT2831" s="22"/>
      <c r="KU2831" s="22"/>
      <c r="KV2831" s="22"/>
      <c r="KW2831" s="22"/>
      <c r="KX2831" s="22"/>
      <c r="KY2831" s="22"/>
      <c r="KZ2831" s="22"/>
      <c r="LA2831" s="24"/>
      <c r="LB2831" s="22"/>
      <c r="LC2831" s="22"/>
      <c r="LD2831" s="22"/>
      <c r="LE2831" s="22"/>
      <c r="LF2831" s="22"/>
      <c r="LG2831" s="22"/>
      <c r="LH2831" s="22"/>
      <c r="LI2831" s="22"/>
      <c r="LJ2831" s="22"/>
      <c r="LK2831" s="22"/>
      <c r="LL2831" s="22"/>
      <c r="LM2831" s="22"/>
      <c r="LN2831" s="22"/>
      <c r="LO2831" s="22"/>
      <c r="LP2831" s="22"/>
      <c r="LQ2831" s="22"/>
      <c r="LR2831" s="22"/>
      <c r="LS2831" s="22"/>
      <c r="LT2831" s="22"/>
      <c r="LU2831" s="22"/>
      <c r="LV2831" s="22"/>
      <c r="LW2831" s="22"/>
      <c r="LX2831" s="22"/>
      <c r="LY2831" s="22"/>
      <c r="LZ2831" s="22"/>
      <c r="MA2831" s="22"/>
      <c r="MB2831" s="22"/>
      <c r="MC2831" s="22"/>
      <c r="MD2831" s="22"/>
      <c r="ME2831" s="22"/>
      <c r="MF2831" s="22"/>
      <c r="MG2831" s="24"/>
      <c r="MH2831" s="22"/>
      <c r="MI2831" s="22"/>
      <c r="MJ2831" s="22"/>
      <c r="MK2831" s="22"/>
      <c r="ML2831" s="22"/>
      <c r="MM2831" s="22"/>
      <c r="MN2831" s="22"/>
      <c r="MO2831" s="22"/>
      <c r="MP2831" s="22"/>
      <c r="MQ2831" s="22"/>
      <c r="MR2831" s="22"/>
      <c r="MS2831" s="22"/>
      <c r="MT2831" s="22"/>
      <c r="MU2831" s="22"/>
      <c r="MV2831" s="22"/>
      <c r="MW2831" s="22"/>
      <c r="MX2831" s="22"/>
      <c r="MY2831" s="22"/>
      <c r="MZ2831" s="22"/>
      <c r="NA2831" s="22"/>
      <c r="NB2831" s="22"/>
      <c r="NC2831" s="22"/>
      <c r="ND2831" s="22"/>
      <c r="NE2831" s="22"/>
      <c r="NF2831" s="22"/>
      <c r="NG2831" s="22"/>
      <c r="NH2831" s="22"/>
      <c r="NI2831" s="22"/>
      <c r="NJ2831" s="22"/>
      <c r="NK2831" s="22"/>
      <c r="NL2831" s="22"/>
      <c r="NM2831" s="24"/>
      <c r="NN2831" s="22"/>
      <c r="NO2831" s="22"/>
      <c r="NP2831" s="22"/>
      <c r="NQ2831" s="22"/>
      <c r="NR2831" s="22"/>
      <c r="NS2831" s="22"/>
      <c r="NT2831" s="22"/>
      <c r="NU2831" s="22"/>
      <c r="NV2831" s="22"/>
      <c r="NW2831" s="22"/>
      <c r="NX2831" s="22"/>
      <c r="NY2831" s="22"/>
      <c r="NZ2831" s="22"/>
      <c r="OA2831" s="22"/>
      <c r="OB2831" s="22"/>
      <c r="OC2831" s="22"/>
      <c r="OD2831" s="22"/>
      <c r="OE2831" s="22"/>
      <c r="OF2831" s="22"/>
      <c r="OG2831" s="22"/>
      <c r="OH2831" s="22"/>
      <c r="OI2831" s="22"/>
      <c r="OJ2831" s="22"/>
      <c r="OK2831" s="22"/>
      <c r="OL2831" s="22"/>
      <c r="OM2831" s="22"/>
      <c r="ON2831" s="22"/>
      <c r="OO2831" s="22"/>
      <c r="OP2831" s="22"/>
      <c r="OQ2831" s="22"/>
      <c r="OR2831" s="22"/>
    </row>
    <row r="2832" spans="1:408" ht="15" thickBot="1">
      <c r="A2832" s="1"/>
      <c r="B2832" s="12"/>
      <c r="C2832" s="12"/>
      <c r="D2832" s="22"/>
      <c r="E2832" s="54"/>
      <c r="F2832" s="54"/>
      <c r="G2832" s="54"/>
      <c r="H2832" s="55"/>
      <c r="I2832" s="22"/>
      <c r="J2832" s="56"/>
      <c r="K2832" s="81"/>
      <c r="L2832" s="57"/>
      <c r="M2832" s="57"/>
      <c r="N2832" s="55"/>
      <c r="O2832" s="58"/>
      <c r="P2832" s="58"/>
      <c r="Q2832" s="59"/>
      <c r="R2832" s="60"/>
      <c r="S2832" s="60"/>
      <c r="T2832" s="22"/>
      <c r="U2832" s="1"/>
      <c r="V2832" s="23"/>
      <c r="X2832" s="24"/>
      <c r="Y2832" s="24"/>
      <c r="Z2832" s="22"/>
      <c r="AA2832" s="22"/>
      <c r="AB2832" s="22"/>
      <c r="AC2832" s="22"/>
      <c r="AD2832" s="22"/>
      <c r="AE2832" s="22"/>
      <c r="AF2832" s="22"/>
      <c r="AG2832" s="22"/>
      <c r="AH2832" s="22"/>
      <c r="AI2832" s="22"/>
      <c r="AJ2832" s="22"/>
      <c r="AK2832" s="22"/>
      <c r="AL2832" s="22"/>
      <c r="AM2832" s="22"/>
      <c r="AN2832" s="22"/>
      <c r="AO2832" s="22"/>
      <c r="AP2832" s="22"/>
      <c r="AQ2832" s="22"/>
      <c r="AR2832" s="22"/>
      <c r="AS2832" s="22"/>
      <c r="AT2832" s="22"/>
      <c r="AU2832" s="22"/>
      <c r="AV2832" s="22"/>
      <c r="AW2832" s="22"/>
      <c r="AX2832" s="22"/>
      <c r="AY2832" s="22"/>
      <c r="AZ2832" s="22"/>
      <c r="BA2832" s="22"/>
      <c r="BB2832" s="22"/>
      <c r="BC2832" s="22"/>
      <c r="BD2832" s="22"/>
      <c r="BE2832" s="24"/>
      <c r="BF2832" s="22"/>
      <c r="BG2832" s="22"/>
      <c r="BH2832" s="22"/>
      <c r="BI2832" s="22"/>
      <c r="BJ2832" s="22"/>
      <c r="BK2832" s="22"/>
      <c r="BL2832" s="22"/>
      <c r="BM2832" s="22"/>
      <c r="BN2832" s="22"/>
      <c r="BO2832" s="22"/>
      <c r="BP2832" s="22"/>
      <c r="BQ2832" s="22"/>
      <c r="BR2832" s="22"/>
      <c r="BS2832" s="22"/>
      <c r="BT2832" s="22"/>
      <c r="BU2832" s="22"/>
      <c r="BV2832" s="22"/>
      <c r="BW2832" s="22"/>
      <c r="BX2832" s="22"/>
      <c r="BY2832" s="22"/>
      <c r="BZ2832" s="22"/>
      <c r="CA2832" s="22"/>
      <c r="CB2832" s="22"/>
      <c r="CC2832" s="22"/>
      <c r="CD2832" s="22"/>
      <c r="CE2832" s="22"/>
      <c r="CF2832" s="22"/>
      <c r="CG2832" s="22"/>
      <c r="CH2832" s="22"/>
      <c r="CI2832" s="22"/>
      <c r="CJ2832" s="22"/>
      <c r="CK2832" s="24"/>
      <c r="CL2832" s="22"/>
      <c r="CM2832" s="22"/>
      <c r="CN2832" s="22"/>
      <c r="CO2832" s="22"/>
      <c r="CP2832" s="22"/>
      <c r="CQ2832" s="22"/>
      <c r="CR2832" s="22"/>
      <c r="CS2832" s="22"/>
      <c r="CT2832" s="22"/>
      <c r="CU2832" s="22"/>
      <c r="CV2832" s="22"/>
      <c r="CW2832" s="22"/>
      <c r="CX2832" s="22"/>
      <c r="CY2832" s="22"/>
      <c r="CZ2832" s="22"/>
      <c r="DA2832" s="22"/>
      <c r="DB2832" s="22"/>
      <c r="DC2832" s="22"/>
      <c r="DD2832" s="22"/>
      <c r="DE2832" s="22"/>
      <c r="DF2832" s="22"/>
      <c r="DG2832" s="22"/>
      <c r="DH2832" s="22"/>
      <c r="DI2832" s="22"/>
      <c r="DJ2832" s="22"/>
      <c r="DK2832" s="22"/>
      <c r="DL2832" s="22"/>
      <c r="DM2832" s="22"/>
      <c r="DN2832" s="22"/>
      <c r="DO2832" s="22"/>
      <c r="DP2832" s="22"/>
      <c r="DQ2832" s="24"/>
      <c r="DR2832" s="22"/>
      <c r="DS2832" s="22"/>
      <c r="DT2832" s="22"/>
      <c r="DU2832" s="22"/>
      <c r="DV2832" s="22"/>
      <c r="DW2832" s="22"/>
      <c r="DX2832" s="22"/>
      <c r="DY2832" s="22"/>
      <c r="DZ2832" s="22"/>
      <c r="EA2832" s="22"/>
      <c r="EB2832" s="22"/>
      <c r="EC2832" s="22"/>
      <c r="ED2832" s="22"/>
      <c r="EE2832" s="22"/>
      <c r="EF2832" s="22"/>
      <c r="EG2832" s="22"/>
      <c r="EH2832" s="22"/>
      <c r="EI2832" s="22"/>
      <c r="EJ2832" s="22"/>
      <c r="EK2832" s="22"/>
      <c r="EL2832" s="22"/>
      <c r="EM2832" s="22"/>
      <c r="EN2832" s="22"/>
      <c r="EO2832" s="22"/>
      <c r="EP2832" s="22"/>
      <c r="EQ2832" s="22"/>
      <c r="ER2832" s="22"/>
      <c r="ES2832" s="22"/>
      <c r="ET2832" s="22"/>
      <c r="EU2832" s="22"/>
      <c r="EV2832" s="22"/>
      <c r="EW2832" s="24"/>
      <c r="EX2832" s="22"/>
      <c r="EY2832" s="22"/>
      <c r="EZ2832" s="22"/>
      <c r="FA2832" s="22"/>
      <c r="FB2832" s="22"/>
      <c r="FC2832" s="22"/>
      <c r="FD2832" s="22"/>
      <c r="FE2832" s="22"/>
      <c r="FF2832" s="22"/>
      <c r="FG2832" s="22"/>
      <c r="FH2832" s="22"/>
      <c r="FI2832" s="22"/>
      <c r="FJ2832" s="22"/>
      <c r="FK2832" s="22"/>
      <c r="FL2832" s="22"/>
      <c r="FM2832" s="22"/>
      <c r="FN2832" s="22"/>
      <c r="FO2832" s="22"/>
      <c r="FP2832" s="22"/>
      <c r="FQ2832" s="22"/>
      <c r="FR2832" s="22"/>
      <c r="FS2832" s="22"/>
      <c r="FT2832" s="22"/>
      <c r="FU2832" s="22"/>
      <c r="FV2832" s="22"/>
      <c r="FW2832" s="22"/>
      <c r="FX2832" s="22"/>
      <c r="FY2832" s="22"/>
      <c r="FZ2832" s="22"/>
      <c r="GA2832" s="22"/>
      <c r="GB2832" s="22"/>
      <c r="GC2832" s="24"/>
      <c r="GD2832" s="22"/>
      <c r="GE2832" s="22"/>
      <c r="GF2832" s="22"/>
      <c r="GG2832" s="22"/>
      <c r="GH2832" s="22"/>
      <c r="GI2832" s="22"/>
      <c r="GJ2832" s="22"/>
      <c r="GK2832" s="22"/>
      <c r="GL2832" s="22"/>
      <c r="GM2832" s="22"/>
      <c r="GN2832" s="22"/>
      <c r="GO2832" s="22"/>
      <c r="GP2832" s="22"/>
      <c r="GQ2832" s="22"/>
      <c r="GR2832" s="22"/>
      <c r="GS2832" s="22"/>
      <c r="GT2832" s="22"/>
      <c r="GU2832" s="22"/>
      <c r="GV2832" s="22"/>
      <c r="GW2832" s="22"/>
      <c r="GX2832" s="22"/>
      <c r="GY2832" s="22"/>
      <c r="GZ2832" s="22"/>
      <c r="HA2832" s="22"/>
      <c r="HB2832" s="22"/>
      <c r="HC2832" s="22"/>
      <c r="HD2832" s="22"/>
      <c r="HE2832" s="22"/>
      <c r="HF2832" s="22"/>
      <c r="HG2832" s="22"/>
      <c r="HH2832" s="22"/>
      <c r="HI2832" s="24"/>
      <c r="HJ2832" s="22"/>
      <c r="HK2832" s="22"/>
      <c r="HL2832" s="22"/>
      <c r="HM2832" s="22"/>
      <c r="HN2832" s="22"/>
      <c r="HO2832" s="22"/>
      <c r="HP2832" s="22"/>
      <c r="HQ2832" s="22"/>
      <c r="HR2832" s="22"/>
      <c r="HS2832" s="22"/>
      <c r="HT2832" s="22"/>
      <c r="HU2832" s="22"/>
      <c r="HV2832" s="22"/>
      <c r="HW2832" s="22"/>
      <c r="HX2832" s="22"/>
      <c r="HY2832" s="22"/>
      <c r="HZ2832" s="22"/>
      <c r="IA2832" s="22"/>
      <c r="IB2832" s="22"/>
      <c r="IC2832" s="22"/>
      <c r="ID2832" s="22"/>
      <c r="IE2832" s="22"/>
      <c r="IF2832" s="22"/>
      <c r="IG2832" s="22"/>
      <c r="IH2832" s="22"/>
      <c r="II2832" s="22"/>
      <c r="IJ2832" s="22"/>
      <c r="IK2832" s="22"/>
      <c r="IL2832" s="22"/>
      <c r="IM2832" s="22"/>
      <c r="IN2832" s="22"/>
      <c r="IO2832" s="24"/>
      <c r="IP2832" s="22"/>
      <c r="IQ2832" s="22"/>
      <c r="IR2832" s="22"/>
      <c r="IS2832" s="22"/>
      <c r="IT2832" s="22"/>
      <c r="IU2832" s="22"/>
      <c r="IV2832" s="22"/>
      <c r="IW2832" s="22"/>
      <c r="IX2832" s="22"/>
      <c r="IY2832" s="22"/>
      <c r="IZ2832" s="22"/>
      <c r="JA2832" s="22"/>
      <c r="JB2832" s="22"/>
      <c r="JC2832" s="22"/>
      <c r="JD2832" s="22"/>
      <c r="JE2832" s="22"/>
      <c r="JF2832" s="22"/>
      <c r="JG2832" s="22"/>
      <c r="JH2832" s="22"/>
      <c r="JI2832" s="22"/>
      <c r="JJ2832" s="22"/>
      <c r="JK2832" s="22"/>
      <c r="JL2832" s="22"/>
      <c r="JM2832" s="22"/>
      <c r="JN2832" s="22"/>
      <c r="JO2832" s="22"/>
      <c r="JP2832" s="22"/>
      <c r="JQ2832" s="22"/>
      <c r="JR2832" s="22"/>
      <c r="JS2832" s="22"/>
      <c r="JT2832" s="22"/>
      <c r="JU2832" s="24"/>
      <c r="JV2832" s="22"/>
      <c r="JW2832" s="22"/>
      <c r="JX2832" s="22"/>
      <c r="JY2832" s="22"/>
      <c r="JZ2832" s="22"/>
      <c r="KA2832" s="22"/>
      <c r="KB2832" s="22"/>
      <c r="KC2832" s="22"/>
      <c r="KD2832" s="22"/>
      <c r="KE2832" s="22"/>
      <c r="KF2832" s="22"/>
      <c r="KG2832" s="22"/>
      <c r="KH2832" s="22"/>
      <c r="KI2832" s="22"/>
      <c r="KJ2832" s="22"/>
      <c r="KK2832" s="22"/>
      <c r="KL2832" s="22"/>
      <c r="KM2832" s="22"/>
      <c r="KN2832" s="22"/>
      <c r="KO2832" s="22"/>
      <c r="KP2832" s="22"/>
      <c r="KQ2832" s="22"/>
      <c r="KR2832" s="22"/>
      <c r="KS2832" s="22"/>
      <c r="KT2832" s="22"/>
      <c r="KU2832" s="22"/>
      <c r="KV2832" s="22"/>
      <c r="KW2832" s="22"/>
      <c r="KX2832" s="22"/>
      <c r="KY2832" s="22"/>
      <c r="KZ2832" s="22"/>
      <c r="LA2832" s="24"/>
      <c r="LB2832" s="22"/>
      <c r="LC2832" s="22"/>
      <c r="LD2832" s="22"/>
      <c r="LE2832" s="22"/>
      <c r="LF2832" s="22"/>
      <c r="LG2832" s="22"/>
      <c r="LH2832" s="22"/>
      <c r="LI2832" s="22"/>
      <c r="LJ2832" s="22"/>
      <c r="LK2832" s="22"/>
      <c r="LL2832" s="22"/>
      <c r="LM2832" s="22"/>
      <c r="LN2832" s="22"/>
      <c r="LO2832" s="22"/>
      <c r="LP2832" s="22"/>
      <c r="LQ2832" s="22"/>
      <c r="LR2832" s="22"/>
      <c r="LS2832" s="22"/>
      <c r="LT2832" s="22"/>
      <c r="LU2832" s="22"/>
      <c r="LV2832" s="22"/>
      <c r="LW2832" s="22"/>
      <c r="LX2832" s="22"/>
      <c r="LY2832" s="22"/>
      <c r="LZ2832" s="22"/>
      <c r="MA2832" s="22"/>
      <c r="MB2832" s="22"/>
      <c r="MC2832" s="22"/>
      <c r="MD2832" s="22"/>
      <c r="ME2832" s="22"/>
      <c r="MF2832" s="22"/>
      <c r="MG2832" s="24"/>
      <c r="MH2832" s="22"/>
      <c r="MI2832" s="22"/>
      <c r="MJ2832" s="22"/>
      <c r="MK2832" s="22"/>
      <c r="ML2832" s="22"/>
      <c r="MM2832" s="22"/>
      <c r="MN2832" s="22"/>
      <c r="MO2832" s="22"/>
      <c r="MP2832" s="22"/>
      <c r="MQ2832" s="22"/>
      <c r="MR2832" s="22"/>
      <c r="MS2832" s="22"/>
      <c r="MT2832" s="22"/>
      <c r="MU2832" s="22"/>
      <c r="MV2832" s="22"/>
      <c r="MW2832" s="22"/>
      <c r="MX2832" s="22"/>
      <c r="MY2832" s="22"/>
      <c r="MZ2832" s="22"/>
      <c r="NA2832" s="22"/>
      <c r="NB2832" s="22"/>
      <c r="NC2832" s="22"/>
      <c r="ND2832" s="22"/>
      <c r="NE2832" s="22"/>
      <c r="NF2832" s="22"/>
      <c r="NG2832" s="22"/>
      <c r="NH2832" s="22"/>
      <c r="NI2832" s="22"/>
      <c r="NJ2832" s="22"/>
      <c r="NK2832" s="22"/>
      <c r="NL2832" s="22"/>
      <c r="NM2832" s="24"/>
      <c r="NN2832" s="22"/>
      <c r="NO2832" s="22"/>
      <c r="NP2832" s="22"/>
      <c r="NQ2832" s="22"/>
      <c r="NR2832" s="22"/>
      <c r="NS2832" s="22"/>
      <c r="NT2832" s="22"/>
      <c r="NU2832" s="22"/>
      <c r="NV2832" s="22"/>
      <c r="NW2832" s="22"/>
      <c r="NX2832" s="22"/>
      <c r="NY2832" s="22"/>
      <c r="NZ2832" s="22"/>
      <c r="OA2832" s="22"/>
      <c r="OB2832" s="22"/>
      <c r="OC2832" s="22"/>
      <c r="OD2832" s="22"/>
      <c r="OE2832" s="22"/>
      <c r="OF2832" s="22"/>
      <c r="OG2832" s="22"/>
      <c r="OH2832" s="22"/>
      <c r="OI2832" s="22"/>
      <c r="OJ2832" s="22"/>
      <c r="OK2832" s="22"/>
      <c r="OL2832" s="22"/>
      <c r="OM2832" s="22"/>
      <c r="ON2832" s="22"/>
      <c r="OO2832" s="22"/>
      <c r="OP2832" s="22"/>
      <c r="OQ2832" s="22"/>
      <c r="OR2832" s="22"/>
    </row>
    <row r="2833" spans="1:408" ht="15" thickBot="1">
      <c r="A2833" s="1"/>
      <c r="B2833" s="12"/>
      <c r="C2833" s="12"/>
      <c r="D2833" s="22"/>
      <c r="E2833" s="54"/>
      <c r="F2833" s="54"/>
      <c r="G2833" s="54"/>
      <c r="H2833" s="55"/>
      <c r="I2833" s="22"/>
      <c r="J2833" s="56"/>
      <c r="K2833" s="80"/>
      <c r="L2833" s="57"/>
      <c r="M2833" s="57"/>
      <c r="N2833" s="55"/>
      <c r="O2833" s="58"/>
      <c r="P2833" s="58"/>
      <c r="Q2833" s="59"/>
      <c r="R2833" s="60"/>
      <c r="S2833" s="60"/>
      <c r="T2833" s="22"/>
      <c r="U2833" s="1"/>
      <c r="V2833" s="23"/>
      <c r="X2833" s="24"/>
      <c r="Y2833" s="24"/>
      <c r="Z2833" s="22"/>
      <c r="AA2833" s="22"/>
      <c r="AB2833" s="22"/>
      <c r="AC2833" s="22"/>
      <c r="AD2833" s="22"/>
      <c r="AE2833" s="22"/>
      <c r="AF2833" s="22"/>
      <c r="AG2833" s="22"/>
      <c r="AH2833" s="22"/>
      <c r="AI2833" s="22"/>
      <c r="AJ2833" s="22"/>
      <c r="AK2833" s="22"/>
      <c r="AL2833" s="22"/>
      <c r="AM2833" s="22"/>
      <c r="AN2833" s="22"/>
      <c r="AO2833" s="22"/>
      <c r="AP2833" s="22"/>
      <c r="AQ2833" s="22"/>
      <c r="AR2833" s="22"/>
      <c r="AS2833" s="22"/>
      <c r="AT2833" s="22"/>
      <c r="AU2833" s="22"/>
      <c r="AV2833" s="22"/>
      <c r="AW2833" s="22"/>
      <c r="AX2833" s="22"/>
      <c r="AY2833" s="22"/>
      <c r="AZ2833" s="22"/>
      <c r="BA2833" s="22"/>
      <c r="BB2833" s="22"/>
      <c r="BC2833" s="22"/>
      <c r="BD2833" s="22"/>
      <c r="BE2833" s="24"/>
      <c r="BF2833" s="22"/>
      <c r="BG2833" s="22"/>
      <c r="BH2833" s="22"/>
      <c r="BI2833" s="22"/>
      <c r="BJ2833" s="22"/>
      <c r="BK2833" s="22"/>
      <c r="BL2833" s="22"/>
      <c r="BM2833" s="22"/>
      <c r="BN2833" s="22"/>
      <c r="BO2833" s="22"/>
      <c r="BP2833" s="22"/>
      <c r="BQ2833" s="22"/>
      <c r="BR2833" s="22"/>
      <c r="BS2833" s="22"/>
      <c r="BT2833" s="22"/>
      <c r="BU2833" s="22"/>
      <c r="BV2833" s="22"/>
      <c r="BW2833" s="22"/>
      <c r="BX2833" s="22"/>
      <c r="BY2833" s="22"/>
      <c r="BZ2833" s="22"/>
      <c r="CA2833" s="22"/>
      <c r="CB2833" s="22"/>
      <c r="CC2833" s="22"/>
      <c r="CD2833" s="22"/>
      <c r="CE2833" s="22"/>
      <c r="CF2833" s="22"/>
      <c r="CG2833" s="22"/>
      <c r="CH2833" s="22"/>
      <c r="CI2833" s="22"/>
      <c r="CJ2833" s="22"/>
      <c r="CK2833" s="24"/>
      <c r="CL2833" s="22"/>
      <c r="CM2833" s="22"/>
      <c r="CN2833" s="22"/>
      <c r="CO2833" s="22"/>
      <c r="CP2833" s="22"/>
      <c r="CQ2833" s="22"/>
      <c r="CR2833" s="22"/>
      <c r="CS2833" s="22"/>
      <c r="CT2833" s="22"/>
      <c r="CU2833" s="22"/>
      <c r="CV2833" s="22"/>
      <c r="CW2833" s="22"/>
      <c r="CX2833" s="22"/>
      <c r="CY2833" s="22"/>
      <c r="CZ2833" s="22"/>
      <c r="DA2833" s="22"/>
      <c r="DB2833" s="22"/>
      <c r="DC2833" s="22"/>
      <c r="DD2833" s="22"/>
      <c r="DE2833" s="22"/>
      <c r="DF2833" s="22"/>
      <c r="DG2833" s="22"/>
      <c r="DH2833" s="22"/>
      <c r="DI2833" s="22"/>
      <c r="DJ2833" s="22"/>
      <c r="DK2833" s="22"/>
      <c r="DL2833" s="22"/>
      <c r="DM2833" s="22"/>
      <c r="DN2833" s="22"/>
      <c r="DO2833" s="22"/>
      <c r="DP2833" s="22"/>
      <c r="DQ2833" s="24"/>
      <c r="DR2833" s="22"/>
      <c r="DS2833" s="22"/>
      <c r="DT2833" s="22"/>
      <c r="DU2833" s="22"/>
      <c r="DV2833" s="22"/>
      <c r="DW2833" s="22"/>
      <c r="DX2833" s="22"/>
      <c r="DY2833" s="22"/>
      <c r="DZ2833" s="22"/>
      <c r="EA2833" s="22"/>
      <c r="EB2833" s="22"/>
      <c r="EC2833" s="22"/>
      <c r="ED2833" s="22"/>
      <c r="EE2833" s="22"/>
      <c r="EF2833" s="22"/>
      <c r="EG2833" s="22"/>
      <c r="EH2833" s="22"/>
      <c r="EI2833" s="22"/>
      <c r="EJ2833" s="22"/>
      <c r="EK2833" s="22"/>
      <c r="EL2833" s="22"/>
      <c r="EM2833" s="22"/>
      <c r="EN2833" s="22"/>
      <c r="EO2833" s="22"/>
      <c r="EP2833" s="22"/>
      <c r="EQ2833" s="22"/>
      <c r="ER2833" s="22"/>
      <c r="ES2833" s="22"/>
      <c r="ET2833" s="22"/>
      <c r="EU2833" s="22"/>
      <c r="EV2833" s="22"/>
      <c r="EW2833" s="24"/>
      <c r="EX2833" s="22"/>
      <c r="EY2833" s="22"/>
      <c r="EZ2833" s="22"/>
      <c r="FA2833" s="22"/>
      <c r="FB2833" s="22"/>
      <c r="FC2833" s="22"/>
      <c r="FD2833" s="22"/>
      <c r="FE2833" s="22"/>
      <c r="FF2833" s="22"/>
      <c r="FG2833" s="22"/>
      <c r="FH2833" s="22"/>
      <c r="FI2833" s="22"/>
      <c r="FJ2833" s="22"/>
      <c r="FK2833" s="22"/>
      <c r="FL2833" s="22"/>
      <c r="FM2833" s="22"/>
      <c r="FN2833" s="22"/>
      <c r="FO2833" s="22"/>
      <c r="FP2833" s="22"/>
      <c r="FQ2833" s="22"/>
      <c r="FR2833" s="22"/>
      <c r="FS2833" s="22"/>
      <c r="FT2833" s="22"/>
      <c r="FU2833" s="22"/>
      <c r="FV2833" s="22"/>
      <c r="FW2833" s="22"/>
      <c r="FX2833" s="22"/>
      <c r="FY2833" s="22"/>
      <c r="FZ2833" s="22"/>
      <c r="GA2833" s="22"/>
      <c r="GB2833" s="22"/>
      <c r="GC2833" s="24"/>
      <c r="GD2833" s="22"/>
      <c r="GE2833" s="22"/>
      <c r="GF2833" s="22"/>
      <c r="GG2833" s="22"/>
      <c r="GH2833" s="22"/>
      <c r="GI2833" s="22"/>
      <c r="GJ2833" s="22"/>
      <c r="GK2833" s="22"/>
      <c r="GL2833" s="22"/>
      <c r="GM2833" s="22"/>
      <c r="GN2833" s="22"/>
      <c r="GO2833" s="22"/>
      <c r="GP2833" s="22"/>
      <c r="GQ2833" s="22"/>
      <c r="GR2833" s="22"/>
      <c r="GS2833" s="22"/>
      <c r="GT2833" s="22"/>
      <c r="GU2833" s="22"/>
      <c r="GV2833" s="22"/>
      <c r="GW2833" s="22"/>
      <c r="GX2833" s="22"/>
      <c r="GY2833" s="22"/>
      <c r="GZ2833" s="22"/>
      <c r="HA2833" s="22"/>
      <c r="HB2833" s="22"/>
      <c r="HC2833" s="22"/>
      <c r="HD2833" s="22"/>
      <c r="HE2833" s="22"/>
      <c r="HF2833" s="22"/>
      <c r="HG2833" s="22"/>
      <c r="HH2833" s="22"/>
      <c r="HI2833" s="24"/>
      <c r="HJ2833" s="22"/>
      <c r="HK2833" s="22"/>
      <c r="HL2833" s="22"/>
      <c r="HM2833" s="22"/>
      <c r="HN2833" s="22"/>
      <c r="HO2833" s="22"/>
      <c r="HP2833" s="22"/>
      <c r="HQ2833" s="22"/>
      <c r="HR2833" s="22"/>
      <c r="HS2833" s="22"/>
      <c r="HT2833" s="22"/>
      <c r="HU2833" s="22"/>
      <c r="HV2833" s="22"/>
      <c r="HW2833" s="22"/>
      <c r="HX2833" s="22"/>
      <c r="HY2833" s="22"/>
      <c r="HZ2833" s="22"/>
      <c r="IA2833" s="22"/>
      <c r="IB2833" s="22"/>
      <c r="IC2833" s="22"/>
      <c r="ID2833" s="22"/>
      <c r="IE2833" s="22"/>
      <c r="IF2833" s="22"/>
      <c r="IG2833" s="22"/>
      <c r="IH2833" s="22"/>
      <c r="II2833" s="22"/>
      <c r="IJ2833" s="22"/>
      <c r="IK2833" s="22"/>
      <c r="IL2833" s="22"/>
      <c r="IM2833" s="22"/>
      <c r="IN2833" s="22"/>
      <c r="IO2833" s="24"/>
      <c r="IP2833" s="22"/>
      <c r="IQ2833" s="22"/>
      <c r="IR2833" s="22"/>
      <c r="IS2833" s="22"/>
      <c r="IT2833" s="22"/>
      <c r="IU2833" s="22"/>
      <c r="IV2833" s="22"/>
      <c r="IW2833" s="22"/>
      <c r="IX2833" s="22"/>
      <c r="IY2833" s="22"/>
      <c r="IZ2833" s="22"/>
      <c r="JA2833" s="22"/>
      <c r="JB2833" s="22"/>
      <c r="JC2833" s="22"/>
      <c r="JD2833" s="22"/>
      <c r="JE2833" s="22"/>
      <c r="JF2833" s="22"/>
      <c r="JG2833" s="22"/>
      <c r="JH2833" s="22"/>
      <c r="JI2833" s="22"/>
      <c r="JJ2833" s="22"/>
      <c r="JK2833" s="22"/>
      <c r="JL2833" s="22"/>
      <c r="JM2833" s="22"/>
      <c r="JN2833" s="22"/>
      <c r="JO2833" s="22"/>
      <c r="JP2833" s="22"/>
      <c r="JQ2833" s="22"/>
      <c r="JR2833" s="22"/>
      <c r="JS2833" s="22"/>
      <c r="JT2833" s="22"/>
      <c r="JU2833" s="24"/>
      <c r="JV2833" s="22"/>
      <c r="JW2833" s="22"/>
      <c r="JX2833" s="22"/>
      <c r="JY2833" s="22"/>
      <c r="JZ2833" s="22"/>
      <c r="KA2833" s="22"/>
      <c r="KB2833" s="22"/>
      <c r="KC2833" s="22"/>
      <c r="KD2833" s="22"/>
      <c r="KE2833" s="22"/>
      <c r="KF2833" s="22"/>
      <c r="KG2833" s="22"/>
      <c r="KH2833" s="22"/>
      <c r="KI2833" s="22"/>
      <c r="KJ2833" s="22"/>
      <c r="KK2833" s="22"/>
      <c r="KL2833" s="22"/>
      <c r="KM2833" s="22"/>
      <c r="KN2833" s="22"/>
      <c r="KO2833" s="22"/>
      <c r="KP2833" s="22"/>
      <c r="KQ2833" s="22"/>
      <c r="KR2833" s="22"/>
      <c r="KS2833" s="22"/>
      <c r="KT2833" s="22"/>
      <c r="KU2833" s="22"/>
      <c r="KV2833" s="22"/>
      <c r="KW2833" s="22"/>
      <c r="KX2833" s="22"/>
      <c r="KY2833" s="22"/>
      <c r="KZ2833" s="22"/>
      <c r="LA2833" s="24"/>
      <c r="LB2833" s="22"/>
      <c r="LC2833" s="22"/>
      <c r="LD2833" s="22"/>
      <c r="LE2833" s="22"/>
      <c r="LF2833" s="22"/>
      <c r="LG2833" s="22"/>
      <c r="LH2833" s="22"/>
      <c r="LI2833" s="22"/>
      <c r="LJ2833" s="22"/>
      <c r="LK2833" s="22"/>
      <c r="LL2833" s="22"/>
      <c r="LM2833" s="22"/>
      <c r="LN2833" s="22"/>
      <c r="LO2833" s="22"/>
      <c r="LP2833" s="22"/>
      <c r="LQ2833" s="22"/>
      <c r="LR2833" s="22"/>
      <c r="LS2833" s="22"/>
      <c r="LT2833" s="22"/>
      <c r="LU2833" s="22"/>
      <c r="LV2833" s="22"/>
      <c r="LW2833" s="22"/>
      <c r="LX2833" s="22"/>
      <c r="LY2833" s="22"/>
      <c r="LZ2833" s="22"/>
      <c r="MA2833" s="22"/>
      <c r="MB2833" s="22"/>
      <c r="MC2833" s="22"/>
      <c r="MD2833" s="22"/>
      <c r="ME2833" s="22"/>
      <c r="MF2833" s="22"/>
      <c r="MG2833" s="24"/>
      <c r="MH2833" s="22"/>
      <c r="MI2833" s="22"/>
      <c r="MJ2833" s="22"/>
      <c r="MK2833" s="22"/>
      <c r="ML2833" s="22"/>
      <c r="MM2833" s="22"/>
      <c r="MN2833" s="22"/>
      <c r="MO2833" s="22"/>
      <c r="MP2833" s="22"/>
      <c r="MQ2833" s="22"/>
      <c r="MR2833" s="22"/>
      <c r="MS2833" s="22"/>
      <c r="MT2833" s="22"/>
      <c r="MU2833" s="22"/>
      <c r="MV2833" s="22"/>
      <c r="MW2833" s="22"/>
      <c r="MX2833" s="22"/>
      <c r="MY2833" s="22"/>
      <c r="MZ2833" s="22"/>
      <c r="NA2833" s="22"/>
      <c r="NB2833" s="22"/>
      <c r="NC2833" s="22"/>
      <c r="ND2833" s="22"/>
      <c r="NE2833" s="22"/>
      <c r="NF2833" s="22"/>
      <c r="NG2833" s="22"/>
      <c r="NH2833" s="22"/>
      <c r="NI2833" s="22"/>
      <c r="NJ2833" s="22"/>
      <c r="NK2833" s="22"/>
      <c r="NL2833" s="22"/>
      <c r="NM2833" s="24"/>
      <c r="NN2833" s="22"/>
      <c r="NO2833" s="22"/>
      <c r="NP2833" s="22"/>
      <c r="NQ2833" s="22"/>
      <c r="NR2833" s="22"/>
      <c r="NS2833" s="22"/>
      <c r="NT2833" s="22"/>
      <c r="NU2833" s="22"/>
      <c r="NV2833" s="22"/>
      <c r="NW2833" s="22"/>
      <c r="NX2833" s="22"/>
      <c r="NY2833" s="22"/>
      <c r="NZ2833" s="22"/>
      <c r="OA2833" s="22"/>
      <c r="OB2833" s="22"/>
      <c r="OC2833" s="22"/>
      <c r="OD2833" s="22"/>
      <c r="OE2833" s="22"/>
      <c r="OF2833" s="22"/>
      <c r="OG2833" s="22"/>
      <c r="OH2833" s="22"/>
      <c r="OI2833" s="22"/>
      <c r="OJ2833" s="22"/>
      <c r="OK2833" s="22"/>
      <c r="OL2833" s="22"/>
      <c r="OM2833" s="22"/>
      <c r="ON2833" s="22"/>
      <c r="OO2833" s="22"/>
      <c r="OP2833" s="22"/>
      <c r="OQ2833" s="22"/>
      <c r="OR2833" s="22"/>
    </row>
    <row r="2834" spans="1:408" ht="15" thickBot="1">
      <c r="A2834" s="1"/>
      <c r="B2834" s="12"/>
      <c r="C2834" s="12"/>
      <c r="D2834" s="22"/>
      <c r="E2834" s="54"/>
      <c r="F2834" s="54"/>
      <c r="G2834" s="54"/>
      <c r="H2834" s="55"/>
      <c r="I2834" s="22"/>
      <c r="J2834" s="56"/>
      <c r="K2834" s="81"/>
      <c r="L2834" s="57"/>
      <c r="M2834" s="57"/>
      <c r="N2834" s="55"/>
      <c r="O2834" s="58"/>
      <c r="P2834" s="58"/>
      <c r="Q2834" s="59"/>
      <c r="R2834" s="60"/>
      <c r="S2834" s="60"/>
      <c r="T2834" s="22"/>
      <c r="U2834" s="1"/>
      <c r="V2834" s="23"/>
      <c r="X2834" s="24"/>
      <c r="Y2834" s="24"/>
      <c r="Z2834" s="22"/>
      <c r="AA2834" s="22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  <c r="AO2834" s="22"/>
      <c r="AP2834" s="22"/>
      <c r="AQ2834" s="22"/>
      <c r="AR2834" s="22"/>
      <c r="AS2834" s="22"/>
      <c r="AT2834" s="22"/>
      <c r="AU2834" s="22"/>
      <c r="AV2834" s="22"/>
      <c r="AW2834" s="22"/>
      <c r="AX2834" s="22"/>
      <c r="AY2834" s="22"/>
      <c r="AZ2834" s="22"/>
      <c r="BA2834" s="22"/>
      <c r="BB2834" s="22"/>
      <c r="BC2834" s="22"/>
      <c r="BD2834" s="22"/>
      <c r="BE2834" s="24"/>
      <c r="BF2834" s="22"/>
      <c r="BG2834" s="22"/>
      <c r="BH2834" s="22"/>
      <c r="BI2834" s="22"/>
      <c r="BJ2834" s="22"/>
      <c r="BK2834" s="22"/>
      <c r="BL2834" s="22"/>
      <c r="BM2834" s="22"/>
      <c r="BN2834" s="22"/>
      <c r="BO2834" s="22"/>
      <c r="BP2834" s="22"/>
      <c r="BQ2834" s="22"/>
      <c r="BR2834" s="22"/>
      <c r="BS2834" s="22"/>
      <c r="BT2834" s="22"/>
      <c r="BU2834" s="22"/>
      <c r="BV2834" s="22"/>
      <c r="BW2834" s="22"/>
      <c r="BX2834" s="22"/>
      <c r="BY2834" s="22"/>
      <c r="BZ2834" s="22"/>
      <c r="CA2834" s="22"/>
      <c r="CB2834" s="22"/>
      <c r="CC2834" s="22"/>
      <c r="CD2834" s="22"/>
      <c r="CE2834" s="22"/>
      <c r="CF2834" s="22"/>
      <c r="CG2834" s="22"/>
      <c r="CH2834" s="22"/>
      <c r="CI2834" s="22"/>
      <c r="CJ2834" s="22"/>
      <c r="CK2834" s="24"/>
      <c r="CL2834" s="22"/>
      <c r="CM2834" s="22"/>
      <c r="CN2834" s="22"/>
      <c r="CO2834" s="22"/>
      <c r="CP2834" s="22"/>
      <c r="CQ2834" s="22"/>
      <c r="CR2834" s="22"/>
      <c r="CS2834" s="22"/>
      <c r="CT2834" s="22"/>
      <c r="CU2834" s="22"/>
      <c r="CV2834" s="22"/>
      <c r="CW2834" s="22"/>
      <c r="CX2834" s="22"/>
      <c r="CY2834" s="22"/>
      <c r="CZ2834" s="22"/>
      <c r="DA2834" s="22"/>
      <c r="DB2834" s="22"/>
      <c r="DC2834" s="22"/>
      <c r="DD2834" s="22"/>
      <c r="DE2834" s="22"/>
      <c r="DF2834" s="22"/>
      <c r="DG2834" s="22"/>
      <c r="DH2834" s="22"/>
      <c r="DI2834" s="22"/>
      <c r="DJ2834" s="22"/>
      <c r="DK2834" s="22"/>
      <c r="DL2834" s="22"/>
      <c r="DM2834" s="22"/>
      <c r="DN2834" s="22"/>
      <c r="DO2834" s="22"/>
      <c r="DP2834" s="22"/>
      <c r="DQ2834" s="24"/>
      <c r="DR2834" s="22"/>
      <c r="DS2834" s="22"/>
      <c r="DT2834" s="22"/>
      <c r="DU2834" s="22"/>
      <c r="DV2834" s="22"/>
      <c r="DW2834" s="22"/>
      <c r="DX2834" s="22"/>
      <c r="DY2834" s="22"/>
      <c r="DZ2834" s="22"/>
      <c r="EA2834" s="22"/>
      <c r="EB2834" s="22"/>
      <c r="EC2834" s="22"/>
      <c r="ED2834" s="22"/>
      <c r="EE2834" s="22"/>
      <c r="EF2834" s="22"/>
      <c r="EG2834" s="22"/>
      <c r="EH2834" s="22"/>
      <c r="EI2834" s="22"/>
      <c r="EJ2834" s="22"/>
      <c r="EK2834" s="22"/>
      <c r="EL2834" s="22"/>
      <c r="EM2834" s="22"/>
      <c r="EN2834" s="22"/>
      <c r="EO2834" s="22"/>
      <c r="EP2834" s="22"/>
      <c r="EQ2834" s="22"/>
      <c r="ER2834" s="22"/>
      <c r="ES2834" s="22"/>
      <c r="ET2834" s="22"/>
      <c r="EU2834" s="22"/>
      <c r="EV2834" s="22"/>
      <c r="EW2834" s="24"/>
      <c r="EX2834" s="22"/>
      <c r="EY2834" s="22"/>
      <c r="EZ2834" s="22"/>
      <c r="FA2834" s="22"/>
      <c r="FB2834" s="22"/>
      <c r="FC2834" s="22"/>
      <c r="FD2834" s="22"/>
      <c r="FE2834" s="22"/>
      <c r="FF2834" s="22"/>
      <c r="FG2834" s="22"/>
      <c r="FH2834" s="22"/>
      <c r="FI2834" s="22"/>
      <c r="FJ2834" s="22"/>
      <c r="FK2834" s="22"/>
      <c r="FL2834" s="22"/>
      <c r="FM2834" s="22"/>
      <c r="FN2834" s="22"/>
      <c r="FO2834" s="22"/>
      <c r="FP2834" s="22"/>
      <c r="FQ2834" s="22"/>
      <c r="FR2834" s="22"/>
      <c r="FS2834" s="22"/>
      <c r="FT2834" s="22"/>
      <c r="FU2834" s="22"/>
      <c r="FV2834" s="22"/>
      <c r="FW2834" s="22"/>
      <c r="FX2834" s="22"/>
      <c r="FY2834" s="22"/>
      <c r="FZ2834" s="22"/>
      <c r="GA2834" s="22"/>
      <c r="GB2834" s="22"/>
      <c r="GC2834" s="24"/>
      <c r="GD2834" s="22"/>
      <c r="GE2834" s="22"/>
      <c r="GF2834" s="22"/>
      <c r="GG2834" s="22"/>
      <c r="GH2834" s="22"/>
      <c r="GI2834" s="22"/>
      <c r="GJ2834" s="22"/>
      <c r="GK2834" s="22"/>
      <c r="GL2834" s="22"/>
      <c r="GM2834" s="22"/>
      <c r="GN2834" s="22"/>
      <c r="GO2834" s="22"/>
      <c r="GP2834" s="22"/>
      <c r="GQ2834" s="22"/>
      <c r="GR2834" s="22"/>
      <c r="GS2834" s="22"/>
      <c r="GT2834" s="22"/>
      <c r="GU2834" s="22"/>
      <c r="GV2834" s="22"/>
      <c r="GW2834" s="22"/>
      <c r="GX2834" s="22"/>
      <c r="GY2834" s="22"/>
      <c r="GZ2834" s="22"/>
      <c r="HA2834" s="22"/>
      <c r="HB2834" s="22"/>
      <c r="HC2834" s="22"/>
      <c r="HD2834" s="22"/>
      <c r="HE2834" s="22"/>
      <c r="HF2834" s="22"/>
      <c r="HG2834" s="22"/>
      <c r="HH2834" s="22"/>
      <c r="HI2834" s="24"/>
      <c r="HJ2834" s="22"/>
      <c r="HK2834" s="22"/>
      <c r="HL2834" s="22"/>
      <c r="HM2834" s="22"/>
      <c r="HN2834" s="22"/>
      <c r="HO2834" s="22"/>
      <c r="HP2834" s="22"/>
      <c r="HQ2834" s="22"/>
      <c r="HR2834" s="22"/>
      <c r="HS2834" s="22"/>
      <c r="HT2834" s="22"/>
      <c r="HU2834" s="22"/>
      <c r="HV2834" s="22"/>
      <c r="HW2834" s="22"/>
      <c r="HX2834" s="22"/>
      <c r="HY2834" s="22"/>
      <c r="HZ2834" s="22"/>
      <c r="IA2834" s="22"/>
      <c r="IB2834" s="22"/>
      <c r="IC2834" s="22"/>
      <c r="ID2834" s="22"/>
      <c r="IE2834" s="22"/>
      <c r="IF2834" s="22"/>
      <c r="IG2834" s="22"/>
      <c r="IH2834" s="22"/>
      <c r="II2834" s="22"/>
      <c r="IJ2834" s="22"/>
      <c r="IK2834" s="22"/>
      <c r="IL2834" s="22"/>
      <c r="IM2834" s="22"/>
      <c r="IN2834" s="22"/>
      <c r="IO2834" s="24"/>
      <c r="IP2834" s="22"/>
      <c r="IQ2834" s="22"/>
      <c r="IR2834" s="22"/>
      <c r="IS2834" s="22"/>
      <c r="IT2834" s="22"/>
      <c r="IU2834" s="22"/>
      <c r="IV2834" s="22"/>
      <c r="IW2834" s="22"/>
      <c r="IX2834" s="22"/>
      <c r="IY2834" s="22"/>
      <c r="IZ2834" s="22"/>
      <c r="JA2834" s="22"/>
      <c r="JB2834" s="22"/>
      <c r="JC2834" s="22"/>
      <c r="JD2834" s="22"/>
      <c r="JE2834" s="22"/>
      <c r="JF2834" s="22"/>
      <c r="JG2834" s="22"/>
      <c r="JH2834" s="22"/>
      <c r="JI2834" s="22"/>
      <c r="JJ2834" s="22"/>
      <c r="JK2834" s="22"/>
      <c r="JL2834" s="22"/>
      <c r="JM2834" s="22"/>
      <c r="JN2834" s="22"/>
      <c r="JO2834" s="22"/>
      <c r="JP2834" s="22"/>
      <c r="JQ2834" s="22"/>
      <c r="JR2834" s="22"/>
      <c r="JS2834" s="22"/>
      <c r="JT2834" s="22"/>
      <c r="JU2834" s="24"/>
      <c r="JV2834" s="22"/>
      <c r="JW2834" s="22"/>
      <c r="JX2834" s="22"/>
      <c r="JY2834" s="22"/>
      <c r="JZ2834" s="22"/>
      <c r="KA2834" s="22"/>
      <c r="KB2834" s="22"/>
      <c r="KC2834" s="22"/>
      <c r="KD2834" s="22"/>
      <c r="KE2834" s="22"/>
      <c r="KF2834" s="22"/>
      <c r="KG2834" s="22"/>
      <c r="KH2834" s="22"/>
      <c r="KI2834" s="22"/>
      <c r="KJ2834" s="22"/>
      <c r="KK2834" s="22"/>
      <c r="KL2834" s="22"/>
      <c r="KM2834" s="22"/>
      <c r="KN2834" s="22"/>
      <c r="KO2834" s="22"/>
      <c r="KP2834" s="22"/>
      <c r="KQ2834" s="22"/>
      <c r="KR2834" s="22"/>
      <c r="KS2834" s="22"/>
      <c r="KT2834" s="22"/>
      <c r="KU2834" s="22"/>
      <c r="KV2834" s="22"/>
      <c r="KW2834" s="22"/>
      <c r="KX2834" s="22"/>
      <c r="KY2834" s="22"/>
      <c r="KZ2834" s="22"/>
      <c r="LA2834" s="24"/>
      <c r="LB2834" s="22"/>
      <c r="LC2834" s="22"/>
      <c r="LD2834" s="22"/>
      <c r="LE2834" s="22"/>
      <c r="LF2834" s="22"/>
      <c r="LG2834" s="22"/>
      <c r="LH2834" s="22"/>
      <c r="LI2834" s="22"/>
      <c r="LJ2834" s="22"/>
      <c r="LK2834" s="22"/>
      <c r="LL2834" s="22"/>
      <c r="LM2834" s="22"/>
      <c r="LN2834" s="22"/>
      <c r="LO2834" s="22"/>
      <c r="LP2834" s="22"/>
      <c r="LQ2834" s="22"/>
      <c r="LR2834" s="22"/>
      <c r="LS2834" s="22"/>
      <c r="LT2834" s="22"/>
      <c r="LU2834" s="22"/>
      <c r="LV2834" s="22"/>
      <c r="LW2834" s="22"/>
      <c r="LX2834" s="22"/>
      <c r="LY2834" s="22"/>
      <c r="LZ2834" s="22"/>
      <c r="MA2834" s="22"/>
      <c r="MB2834" s="22"/>
      <c r="MC2834" s="22"/>
      <c r="MD2834" s="22"/>
      <c r="ME2834" s="22"/>
      <c r="MF2834" s="22"/>
      <c r="MG2834" s="24"/>
      <c r="MH2834" s="22"/>
      <c r="MI2834" s="22"/>
      <c r="MJ2834" s="22"/>
      <c r="MK2834" s="22"/>
      <c r="ML2834" s="22"/>
      <c r="MM2834" s="22"/>
      <c r="MN2834" s="22"/>
      <c r="MO2834" s="22"/>
      <c r="MP2834" s="22"/>
      <c r="MQ2834" s="22"/>
      <c r="MR2834" s="22"/>
      <c r="MS2834" s="22"/>
      <c r="MT2834" s="22"/>
      <c r="MU2834" s="22"/>
      <c r="MV2834" s="22"/>
      <c r="MW2834" s="22"/>
      <c r="MX2834" s="22"/>
      <c r="MY2834" s="22"/>
      <c r="MZ2834" s="22"/>
      <c r="NA2834" s="22"/>
      <c r="NB2834" s="22"/>
      <c r="NC2834" s="22"/>
      <c r="ND2834" s="22"/>
      <c r="NE2834" s="22"/>
      <c r="NF2834" s="22"/>
      <c r="NG2834" s="22"/>
      <c r="NH2834" s="22"/>
      <c r="NI2834" s="22"/>
      <c r="NJ2834" s="22"/>
      <c r="NK2834" s="22"/>
      <c r="NL2834" s="22"/>
      <c r="NM2834" s="24"/>
      <c r="NN2834" s="22"/>
      <c r="NO2834" s="22"/>
      <c r="NP2834" s="22"/>
      <c r="NQ2834" s="22"/>
      <c r="NR2834" s="22"/>
      <c r="NS2834" s="22"/>
      <c r="NT2834" s="22"/>
      <c r="NU2834" s="22"/>
      <c r="NV2834" s="22"/>
      <c r="NW2834" s="22"/>
      <c r="NX2834" s="22"/>
      <c r="NY2834" s="22"/>
      <c r="NZ2834" s="22"/>
      <c r="OA2834" s="22"/>
      <c r="OB2834" s="22"/>
      <c r="OC2834" s="22"/>
      <c r="OD2834" s="22"/>
      <c r="OE2834" s="22"/>
      <c r="OF2834" s="22"/>
      <c r="OG2834" s="22"/>
      <c r="OH2834" s="22"/>
      <c r="OI2834" s="22"/>
      <c r="OJ2834" s="22"/>
      <c r="OK2834" s="22"/>
      <c r="OL2834" s="22"/>
      <c r="OM2834" s="22"/>
      <c r="ON2834" s="22"/>
      <c r="OO2834" s="22"/>
      <c r="OP2834" s="22"/>
      <c r="OQ2834" s="22"/>
      <c r="OR2834" s="22"/>
    </row>
    <row r="2835" spans="1:408" ht="15" thickBot="1">
      <c r="A2835" s="1"/>
      <c r="B2835" s="12"/>
      <c r="C2835" s="12"/>
      <c r="D2835" s="22"/>
      <c r="E2835" s="54"/>
      <c r="F2835" s="54"/>
      <c r="G2835" s="54"/>
      <c r="H2835" s="55"/>
      <c r="I2835" s="22"/>
      <c r="J2835" s="56"/>
      <c r="K2835" s="80"/>
      <c r="L2835" s="57"/>
      <c r="M2835" s="57"/>
      <c r="N2835" s="55"/>
      <c r="O2835" s="58"/>
      <c r="P2835" s="58"/>
      <c r="Q2835" s="59"/>
      <c r="R2835" s="60"/>
      <c r="S2835" s="60"/>
      <c r="T2835" s="22"/>
      <c r="U2835" s="1"/>
      <c r="V2835" s="23"/>
      <c r="X2835" s="24"/>
      <c r="Y2835" s="24"/>
      <c r="Z2835" s="22"/>
      <c r="AA2835" s="22"/>
      <c r="AB2835" s="22"/>
      <c r="AC2835" s="22"/>
      <c r="AD2835" s="22"/>
      <c r="AE2835" s="22"/>
      <c r="AF2835" s="22"/>
      <c r="AG2835" s="22"/>
      <c r="AH2835" s="22"/>
      <c r="AI2835" s="22"/>
      <c r="AJ2835" s="22"/>
      <c r="AK2835" s="22"/>
      <c r="AL2835" s="22"/>
      <c r="AM2835" s="22"/>
      <c r="AN2835" s="22"/>
      <c r="AO2835" s="22"/>
      <c r="AP2835" s="22"/>
      <c r="AQ2835" s="22"/>
      <c r="AR2835" s="22"/>
      <c r="AS2835" s="22"/>
      <c r="AT2835" s="22"/>
      <c r="AU2835" s="22"/>
      <c r="AV2835" s="22"/>
      <c r="AW2835" s="22"/>
      <c r="AX2835" s="22"/>
      <c r="AY2835" s="22"/>
      <c r="AZ2835" s="22"/>
      <c r="BA2835" s="22"/>
      <c r="BB2835" s="22"/>
      <c r="BC2835" s="22"/>
      <c r="BD2835" s="22"/>
      <c r="BE2835" s="24"/>
      <c r="BF2835" s="22"/>
      <c r="BG2835" s="22"/>
      <c r="BH2835" s="22"/>
      <c r="BI2835" s="22"/>
      <c r="BJ2835" s="22"/>
      <c r="BK2835" s="22"/>
      <c r="BL2835" s="22"/>
      <c r="BM2835" s="22"/>
      <c r="BN2835" s="22"/>
      <c r="BO2835" s="22"/>
      <c r="BP2835" s="22"/>
      <c r="BQ2835" s="22"/>
      <c r="BR2835" s="22"/>
      <c r="BS2835" s="22"/>
      <c r="BT2835" s="22"/>
      <c r="BU2835" s="22"/>
      <c r="BV2835" s="22"/>
      <c r="BW2835" s="22"/>
      <c r="BX2835" s="22"/>
      <c r="BY2835" s="22"/>
      <c r="BZ2835" s="22"/>
      <c r="CA2835" s="22"/>
      <c r="CB2835" s="22"/>
      <c r="CC2835" s="22"/>
      <c r="CD2835" s="22"/>
      <c r="CE2835" s="22"/>
      <c r="CF2835" s="22"/>
      <c r="CG2835" s="22"/>
      <c r="CH2835" s="22"/>
      <c r="CI2835" s="22"/>
      <c r="CJ2835" s="22"/>
      <c r="CK2835" s="24"/>
      <c r="CL2835" s="22"/>
      <c r="CM2835" s="22"/>
      <c r="CN2835" s="22"/>
      <c r="CO2835" s="22"/>
      <c r="CP2835" s="22"/>
      <c r="CQ2835" s="22"/>
      <c r="CR2835" s="22"/>
      <c r="CS2835" s="22"/>
      <c r="CT2835" s="22"/>
      <c r="CU2835" s="22"/>
      <c r="CV2835" s="22"/>
      <c r="CW2835" s="22"/>
      <c r="CX2835" s="22"/>
      <c r="CY2835" s="22"/>
      <c r="CZ2835" s="22"/>
      <c r="DA2835" s="22"/>
      <c r="DB2835" s="22"/>
      <c r="DC2835" s="22"/>
      <c r="DD2835" s="22"/>
      <c r="DE2835" s="22"/>
      <c r="DF2835" s="22"/>
      <c r="DG2835" s="22"/>
      <c r="DH2835" s="22"/>
      <c r="DI2835" s="22"/>
      <c r="DJ2835" s="22"/>
      <c r="DK2835" s="22"/>
      <c r="DL2835" s="22"/>
      <c r="DM2835" s="22"/>
      <c r="DN2835" s="22"/>
      <c r="DO2835" s="22"/>
      <c r="DP2835" s="22"/>
      <c r="DQ2835" s="24"/>
      <c r="DR2835" s="22"/>
      <c r="DS2835" s="22"/>
      <c r="DT2835" s="22"/>
      <c r="DU2835" s="22"/>
      <c r="DV2835" s="22"/>
      <c r="DW2835" s="22"/>
      <c r="DX2835" s="22"/>
      <c r="DY2835" s="22"/>
      <c r="DZ2835" s="22"/>
      <c r="EA2835" s="22"/>
      <c r="EB2835" s="22"/>
      <c r="EC2835" s="22"/>
      <c r="ED2835" s="22"/>
      <c r="EE2835" s="22"/>
      <c r="EF2835" s="22"/>
      <c r="EG2835" s="22"/>
      <c r="EH2835" s="22"/>
      <c r="EI2835" s="22"/>
      <c r="EJ2835" s="22"/>
      <c r="EK2835" s="22"/>
      <c r="EL2835" s="22"/>
      <c r="EM2835" s="22"/>
      <c r="EN2835" s="22"/>
      <c r="EO2835" s="22"/>
      <c r="EP2835" s="22"/>
      <c r="EQ2835" s="22"/>
      <c r="ER2835" s="22"/>
      <c r="ES2835" s="22"/>
      <c r="ET2835" s="22"/>
      <c r="EU2835" s="22"/>
      <c r="EV2835" s="22"/>
      <c r="EW2835" s="24"/>
      <c r="EX2835" s="22"/>
      <c r="EY2835" s="22"/>
      <c r="EZ2835" s="22"/>
      <c r="FA2835" s="22"/>
      <c r="FB2835" s="22"/>
      <c r="FC2835" s="22"/>
      <c r="FD2835" s="22"/>
      <c r="FE2835" s="22"/>
      <c r="FF2835" s="22"/>
      <c r="FG2835" s="22"/>
      <c r="FH2835" s="22"/>
      <c r="FI2835" s="22"/>
      <c r="FJ2835" s="22"/>
      <c r="FK2835" s="22"/>
      <c r="FL2835" s="22"/>
      <c r="FM2835" s="22"/>
      <c r="FN2835" s="22"/>
      <c r="FO2835" s="22"/>
      <c r="FP2835" s="22"/>
      <c r="FQ2835" s="22"/>
      <c r="FR2835" s="22"/>
      <c r="FS2835" s="22"/>
      <c r="FT2835" s="22"/>
      <c r="FU2835" s="22"/>
      <c r="FV2835" s="22"/>
      <c r="FW2835" s="22"/>
      <c r="FX2835" s="22"/>
      <c r="FY2835" s="22"/>
      <c r="FZ2835" s="22"/>
      <c r="GA2835" s="22"/>
      <c r="GB2835" s="22"/>
      <c r="GC2835" s="24"/>
      <c r="GD2835" s="22"/>
      <c r="GE2835" s="22"/>
      <c r="GF2835" s="22"/>
      <c r="GG2835" s="22"/>
      <c r="GH2835" s="22"/>
      <c r="GI2835" s="22"/>
      <c r="GJ2835" s="22"/>
      <c r="GK2835" s="22"/>
      <c r="GL2835" s="22"/>
      <c r="GM2835" s="22"/>
      <c r="GN2835" s="22"/>
      <c r="GO2835" s="22"/>
      <c r="GP2835" s="22"/>
      <c r="GQ2835" s="22"/>
      <c r="GR2835" s="22"/>
      <c r="GS2835" s="22"/>
      <c r="GT2835" s="22"/>
      <c r="GU2835" s="22"/>
      <c r="GV2835" s="22"/>
      <c r="GW2835" s="22"/>
      <c r="GX2835" s="22"/>
      <c r="GY2835" s="22"/>
      <c r="GZ2835" s="22"/>
      <c r="HA2835" s="22"/>
      <c r="HB2835" s="22"/>
      <c r="HC2835" s="22"/>
      <c r="HD2835" s="22"/>
      <c r="HE2835" s="22"/>
      <c r="HF2835" s="22"/>
      <c r="HG2835" s="22"/>
      <c r="HH2835" s="22"/>
      <c r="HI2835" s="24"/>
      <c r="HJ2835" s="22"/>
      <c r="HK2835" s="22"/>
      <c r="HL2835" s="22"/>
      <c r="HM2835" s="22"/>
      <c r="HN2835" s="22"/>
      <c r="HO2835" s="22"/>
      <c r="HP2835" s="22"/>
      <c r="HQ2835" s="22"/>
      <c r="HR2835" s="22"/>
      <c r="HS2835" s="22"/>
      <c r="HT2835" s="22"/>
      <c r="HU2835" s="22"/>
      <c r="HV2835" s="22"/>
      <c r="HW2835" s="22"/>
      <c r="HX2835" s="22"/>
      <c r="HY2835" s="22"/>
      <c r="HZ2835" s="22"/>
      <c r="IA2835" s="22"/>
      <c r="IB2835" s="22"/>
      <c r="IC2835" s="22"/>
      <c r="ID2835" s="22"/>
      <c r="IE2835" s="22"/>
      <c r="IF2835" s="22"/>
      <c r="IG2835" s="22"/>
      <c r="IH2835" s="22"/>
      <c r="II2835" s="22"/>
      <c r="IJ2835" s="22"/>
      <c r="IK2835" s="22"/>
      <c r="IL2835" s="22"/>
      <c r="IM2835" s="22"/>
      <c r="IN2835" s="22"/>
      <c r="IO2835" s="24"/>
      <c r="IP2835" s="22"/>
      <c r="IQ2835" s="22"/>
      <c r="IR2835" s="22"/>
      <c r="IS2835" s="22"/>
      <c r="IT2835" s="22"/>
      <c r="IU2835" s="22"/>
      <c r="IV2835" s="22"/>
      <c r="IW2835" s="22"/>
      <c r="IX2835" s="22"/>
      <c r="IY2835" s="22"/>
      <c r="IZ2835" s="22"/>
      <c r="JA2835" s="22"/>
      <c r="JB2835" s="22"/>
      <c r="JC2835" s="22"/>
      <c r="JD2835" s="22"/>
      <c r="JE2835" s="22"/>
      <c r="JF2835" s="22"/>
      <c r="JG2835" s="22"/>
      <c r="JH2835" s="22"/>
      <c r="JI2835" s="22"/>
      <c r="JJ2835" s="22"/>
      <c r="JK2835" s="22"/>
      <c r="JL2835" s="22"/>
      <c r="JM2835" s="22"/>
      <c r="JN2835" s="22"/>
      <c r="JO2835" s="22"/>
      <c r="JP2835" s="22"/>
      <c r="JQ2835" s="22"/>
      <c r="JR2835" s="22"/>
      <c r="JS2835" s="22"/>
      <c r="JT2835" s="22"/>
      <c r="JU2835" s="24"/>
      <c r="JV2835" s="22"/>
      <c r="JW2835" s="22"/>
      <c r="JX2835" s="22"/>
      <c r="JY2835" s="22"/>
      <c r="JZ2835" s="22"/>
      <c r="KA2835" s="22"/>
      <c r="KB2835" s="22"/>
      <c r="KC2835" s="22"/>
      <c r="KD2835" s="22"/>
      <c r="KE2835" s="22"/>
      <c r="KF2835" s="22"/>
      <c r="KG2835" s="22"/>
      <c r="KH2835" s="22"/>
      <c r="KI2835" s="22"/>
      <c r="KJ2835" s="22"/>
      <c r="KK2835" s="22"/>
      <c r="KL2835" s="22"/>
      <c r="KM2835" s="22"/>
      <c r="KN2835" s="22"/>
      <c r="KO2835" s="22"/>
      <c r="KP2835" s="22"/>
      <c r="KQ2835" s="22"/>
      <c r="KR2835" s="22"/>
      <c r="KS2835" s="22"/>
      <c r="KT2835" s="22"/>
      <c r="KU2835" s="22"/>
      <c r="KV2835" s="22"/>
      <c r="KW2835" s="22"/>
      <c r="KX2835" s="22"/>
      <c r="KY2835" s="22"/>
      <c r="KZ2835" s="22"/>
      <c r="LA2835" s="24"/>
      <c r="LB2835" s="22"/>
      <c r="LC2835" s="22"/>
      <c r="LD2835" s="22"/>
      <c r="LE2835" s="22"/>
      <c r="LF2835" s="22"/>
      <c r="LG2835" s="22"/>
      <c r="LH2835" s="22"/>
      <c r="LI2835" s="22"/>
      <c r="LJ2835" s="22"/>
      <c r="LK2835" s="22"/>
      <c r="LL2835" s="22"/>
      <c r="LM2835" s="22"/>
      <c r="LN2835" s="22"/>
      <c r="LO2835" s="22"/>
      <c r="LP2835" s="22"/>
      <c r="LQ2835" s="22"/>
      <c r="LR2835" s="22"/>
      <c r="LS2835" s="22"/>
      <c r="LT2835" s="22"/>
      <c r="LU2835" s="22"/>
      <c r="LV2835" s="22"/>
      <c r="LW2835" s="22"/>
      <c r="LX2835" s="22"/>
      <c r="LY2835" s="22"/>
      <c r="LZ2835" s="22"/>
      <c r="MA2835" s="22"/>
      <c r="MB2835" s="22"/>
      <c r="MC2835" s="22"/>
      <c r="MD2835" s="22"/>
      <c r="ME2835" s="22"/>
      <c r="MF2835" s="22"/>
      <c r="MG2835" s="24"/>
      <c r="MH2835" s="22"/>
      <c r="MI2835" s="22"/>
      <c r="MJ2835" s="22"/>
      <c r="MK2835" s="22"/>
      <c r="ML2835" s="22"/>
      <c r="MM2835" s="22"/>
      <c r="MN2835" s="22"/>
      <c r="MO2835" s="22"/>
      <c r="MP2835" s="22"/>
      <c r="MQ2835" s="22"/>
      <c r="MR2835" s="22"/>
      <c r="MS2835" s="22"/>
      <c r="MT2835" s="22"/>
      <c r="MU2835" s="22"/>
      <c r="MV2835" s="22"/>
      <c r="MW2835" s="22"/>
      <c r="MX2835" s="22"/>
      <c r="MY2835" s="22"/>
      <c r="MZ2835" s="22"/>
      <c r="NA2835" s="22"/>
      <c r="NB2835" s="22"/>
      <c r="NC2835" s="22"/>
      <c r="ND2835" s="22"/>
      <c r="NE2835" s="22"/>
      <c r="NF2835" s="22"/>
      <c r="NG2835" s="22"/>
      <c r="NH2835" s="22"/>
      <c r="NI2835" s="22"/>
      <c r="NJ2835" s="22"/>
      <c r="NK2835" s="22"/>
      <c r="NL2835" s="22"/>
      <c r="NM2835" s="24"/>
      <c r="NN2835" s="22"/>
      <c r="NO2835" s="22"/>
      <c r="NP2835" s="22"/>
      <c r="NQ2835" s="22"/>
      <c r="NR2835" s="22"/>
      <c r="NS2835" s="22"/>
      <c r="NT2835" s="22"/>
      <c r="NU2835" s="22"/>
      <c r="NV2835" s="22"/>
      <c r="NW2835" s="22"/>
      <c r="NX2835" s="22"/>
      <c r="NY2835" s="22"/>
      <c r="NZ2835" s="22"/>
      <c r="OA2835" s="22"/>
      <c r="OB2835" s="22"/>
      <c r="OC2835" s="22"/>
      <c r="OD2835" s="22"/>
      <c r="OE2835" s="22"/>
      <c r="OF2835" s="22"/>
      <c r="OG2835" s="22"/>
      <c r="OH2835" s="22"/>
      <c r="OI2835" s="22"/>
      <c r="OJ2835" s="22"/>
      <c r="OK2835" s="22"/>
      <c r="OL2835" s="22"/>
      <c r="OM2835" s="22"/>
      <c r="ON2835" s="22"/>
      <c r="OO2835" s="22"/>
      <c r="OP2835" s="22"/>
      <c r="OQ2835" s="22"/>
      <c r="OR2835" s="22"/>
    </row>
    <row r="2836" spans="1:408" ht="15" thickBot="1">
      <c r="A2836" s="1"/>
      <c r="B2836" s="12"/>
      <c r="C2836" s="12"/>
      <c r="D2836" s="22"/>
      <c r="E2836" s="54"/>
      <c r="F2836" s="54"/>
      <c r="G2836" s="54"/>
      <c r="H2836" s="55"/>
      <c r="I2836" s="22"/>
      <c r="J2836" s="56"/>
      <c r="K2836" s="81"/>
      <c r="L2836" s="57"/>
      <c r="M2836" s="57"/>
      <c r="N2836" s="55"/>
      <c r="O2836" s="58"/>
      <c r="P2836" s="58"/>
      <c r="Q2836" s="59"/>
      <c r="R2836" s="60"/>
      <c r="S2836" s="60"/>
      <c r="T2836" s="22"/>
      <c r="U2836" s="1"/>
      <c r="V2836" s="23"/>
      <c r="X2836" s="24"/>
      <c r="Y2836" s="24"/>
      <c r="Z2836" s="22"/>
      <c r="AA2836" s="22"/>
      <c r="AB2836" s="22"/>
      <c r="AC2836" s="22"/>
      <c r="AD2836" s="22"/>
      <c r="AE2836" s="22"/>
      <c r="AF2836" s="22"/>
      <c r="AG2836" s="22"/>
      <c r="AH2836" s="22"/>
      <c r="AI2836" s="22"/>
      <c r="AJ2836" s="22"/>
      <c r="AK2836" s="22"/>
      <c r="AL2836" s="22"/>
      <c r="AM2836" s="22"/>
      <c r="AN2836" s="22"/>
      <c r="AO2836" s="22"/>
      <c r="AP2836" s="22"/>
      <c r="AQ2836" s="22"/>
      <c r="AR2836" s="22"/>
      <c r="AS2836" s="22"/>
      <c r="AT2836" s="22"/>
      <c r="AU2836" s="22"/>
      <c r="AV2836" s="22"/>
      <c r="AW2836" s="22"/>
      <c r="AX2836" s="22"/>
      <c r="AY2836" s="22"/>
      <c r="AZ2836" s="22"/>
      <c r="BA2836" s="22"/>
      <c r="BB2836" s="22"/>
      <c r="BC2836" s="22"/>
      <c r="BD2836" s="22"/>
      <c r="BE2836" s="24"/>
      <c r="BF2836" s="22"/>
      <c r="BG2836" s="22"/>
      <c r="BH2836" s="22"/>
      <c r="BI2836" s="22"/>
      <c r="BJ2836" s="22"/>
      <c r="BK2836" s="22"/>
      <c r="BL2836" s="22"/>
      <c r="BM2836" s="22"/>
      <c r="BN2836" s="22"/>
      <c r="BO2836" s="22"/>
      <c r="BP2836" s="22"/>
      <c r="BQ2836" s="22"/>
      <c r="BR2836" s="22"/>
      <c r="BS2836" s="22"/>
      <c r="BT2836" s="22"/>
      <c r="BU2836" s="22"/>
      <c r="BV2836" s="22"/>
      <c r="BW2836" s="22"/>
      <c r="BX2836" s="22"/>
      <c r="BY2836" s="22"/>
      <c r="BZ2836" s="22"/>
      <c r="CA2836" s="22"/>
      <c r="CB2836" s="22"/>
      <c r="CC2836" s="22"/>
      <c r="CD2836" s="22"/>
      <c r="CE2836" s="22"/>
      <c r="CF2836" s="22"/>
      <c r="CG2836" s="22"/>
      <c r="CH2836" s="22"/>
      <c r="CI2836" s="22"/>
      <c r="CJ2836" s="22"/>
      <c r="CK2836" s="24"/>
      <c r="CL2836" s="22"/>
      <c r="CM2836" s="22"/>
      <c r="CN2836" s="22"/>
      <c r="CO2836" s="22"/>
      <c r="CP2836" s="22"/>
      <c r="CQ2836" s="22"/>
      <c r="CR2836" s="22"/>
      <c r="CS2836" s="22"/>
      <c r="CT2836" s="22"/>
      <c r="CU2836" s="22"/>
      <c r="CV2836" s="22"/>
      <c r="CW2836" s="22"/>
      <c r="CX2836" s="22"/>
      <c r="CY2836" s="22"/>
      <c r="CZ2836" s="22"/>
      <c r="DA2836" s="22"/>
      <c r="DB2836" s="22"/>
      <c r="DC2836" s="22"/>
      <c r="DD2836" s="22"/>
      <c r="DE2836" s="22"/>
      <c r="DF2836" s="22"/>
      <c r="DG2836" s="22"/>
      <c r="DH2836" s="22"/>
      <c r="DI2836" s="22"/>
      <c r="DJ2836" s="22"/>
      <c r="DK2836" s="22"/>
      <c r="DL2836" s="22"/>
      <c r="DM2836" s="22"/>
      <c r="DN2836" s="22"/>
      <c r="DO2836" s="22"/>
      <c r="DP2836" s="22"/>
      <c r="DQ2836" s="24"/>
      <c r="DR2836" s="22"/>
      <c r="DS2836" s="22"/>
      <c r="DT2836" s="22"/>
      <c r="DU2836" s="22"/>
      <c r="DV2836" s="22"/>
      <c r="DW2836" s="22"/>
      <c r="DX2836" s="22"/>
      <c r="DY2836" s="22"/>
      <c r="DZ2836" s="22"/>
      <c r="EA2836" s="22"/>
      <c r="EB2836" s="22"/>
      <c r="EC2836" s="22"/>
      <c r="ED2836" s="22"/>
      <c r="EE2836" s="22"/>
      <c r="EF2836" s="22"/>
      <c r="EG2836" s="22"/>
      <c r="EH2836" s="22"/>
      <c r="EI2836" s="22"/>
      <c r="EJ2836" s="22"/>
      <c r="EK2836" s="22"/>
      <c r="EL2836" s="22"/>
      <c r="EM2836" s="22"/>
      <c r="EN2836" s="22"/>
      <c r="EO2836" s="22"/>
      <c r="EP2836" s="22"/>
      <c r="EQ2836" s="22"/>
      <c r="ER2836" s="22"/>
      <c r="ES2836" s="22"/>
      <c r="ET2836" s="22"/>
      <c r="EU2836" s="22"/>
      <c r="EV2836" s="22"/>
      <c r="EW2836" s="24"/>
      <c r="EX2836" s="22"/>
      <c r="EY2836" s="22"/>
      <c r="EZ2836" s="22"/>
      <c r="FA2836" s="22"/>
      <c r="FB2836" s="22"/>
      <c r="FC2836" s="22"/>
      <c r="FD2836" s="22"/>
      <c r="FE2836" s="22"/>
      <c r="FF2836" s="22"/>
      <c r="FG2836" s="22"/>
      <c r="FH2836" s="22"/>
      <c r="FI2836" s="22"/>
      <c r="FJ2836" s="22"/>
      <c r="FK2836" s="22"/>
      <c r="FL2836" s="22"/>
      <c r="FM2836" s="22"/>
      <c r="FN2836" s="22"/>
      <c r="FO2836" s="22"/>
      <c r="FP2836" s="22"/>
      <c r="FQ2836" s="22"/>
      <c r="FR2836" s="22"/>
      <c r="FS2836" s="22"/>
      <c r="FT2836" s="22"/>
      <c r="FU2836" s="22"/>
      <c r="FV2836" s="22"/>
      <c r="FW2836" s="22"/>
      <c r="FX2836" s="22"/>
      <c r="FY2836" s="22"/>
      <c r="FZ2836" s="22"/>
      <c r="GA2836" s="22"/>
      <c r="GB2836" s="22"/>
      <c r="GC2836" s="24"/>
      <c r="GD2836" s="22"/>
      <c r="GE2836" s="22"/>
      <c r="GF2836" s="22"/>
      <c r="GG2836" s="22"/>
      <c r="GH2836" s="22"/>
      <c r="GI2836" s="22"/>
      <c r="GJ2836" s="22"/>
      <c r="GK2836" s="22"/>
      <c r="GL2836" s="22"/>
      <c r="GM2836" s="22"/>
      <c r="GN2836" s="22"/>
      <c r="GO2836" s="22"/>
      <c r="GP2836" s="22"/>
      <c r="GQ2836" s="22"/>
      <c r="GR2836" s="22"/>
      <c r="GS2836" s="22"/>
      <c r="GT2836" s="22"/>
      <c r="GU2836" s="22"/>
      <c r="GV2836" s="22"/>
      <c r="GW2836" s="22"/>
      <c r="GX2836" s="22"/>
      <c r="GY2836" s="22"/>
      <c r="GZ2836" s="22"/>
      <c r="HA2836" s="22"/>
      <c r="HB2836" s="22"/>
      <c r="HC2836" s="22"/>
      <c r="HD2836" s="22"/>
      <c r="HE2836" s="22"/>
      <c r="HF2836" s="22"/>
      <c r="HG2836" s="22"/>
      <c r="HH2836" s="22"/>
      <c r="HI2836" s="24"/>
      <c r="HJ2836" s="22"/>
      <c r="HK2836" s="22"/>
      <c r="HL2836" s="22"/>
      <c r="HM2836" s="22"/>
      <c r="HN2836" s="22"/>
      <c r="HO2836" s="22"/>
      <c r="HP2836" s="22"/>
      <c r="HQ2836" s="22"/>
      <c r="HR2836" s="22"/>
      <c r="HS2836" s="22"/>
      <c r="HT2836" s="22"/>
      <c r="HU2836" s="22"/>
      <c r="HV2836" s="22"/>
      <c r="HW2836" s="22"/>
      <c r="HX2836" s="22"/>
      <c r="HY2836" s="22"/>
      <c r="HZ2836" s="22"/>
      <c r="IA2836" s="22"/>
      <c r="IB2836" s="22"/>
      <c r="IC2836" s="22"/>
      <c r="ID2836" s="22"/>
      <c r="IE2836" s="22"/>
      <c r="IF2836" s="22"/>
      <c r="IG2836" s="22"/>
      <c r="IH2836" s="22"/>
      <c r="II2836" s="22"/>
      <c r="IJ2836" s="22"/>
      <c r="IK2836" s="22"/>
      <c r="IL2836" s="22"/>
      <c r="IM2836" s="22"/>
      <c r="IN2836" s="22"/>
      <c r="IO2836" s="24"/>
      <c r="IP2836" s="22"/>
      <c r="IQ2836" s="22"/>
      <c r="IR2836" s="22"/>
      <c r="IS2836" s="22"/>
      <c r="IT2836" s="22"/>
      <c r="IU2836" s="22"/>
      <c r="IV2836" s="22"/>
      <c r="IW2836" s="22"/>
      <c r="IX2836" s="22"/>
      <c r="IY2836" s="22"/>
      <c r="IZ2836" s="22"/>
      <c r="JA2836" s="22"/>
      <c r="JB2836" s="22"/>
      <c r="JC2836" s="22"/>
      <c r="JD2836" s="22"/>
      <c r="JE2836" s="22"/>
      <c r="JF2836" s="22"/>
      <c r="JG2836" s="22"/>
      <c r="JH2836" s="22"/>
      <c r="JI2836" s="22"/>
      <c r="JJ2836" s="22"/>
      <c r="JK2836" s="22"/>
      <c r="JL2836" s="22"/>
      <c r="JM2836" s="22"/>
      <c r="JN2836" s="22"/>
      <c r="JO2836" s="22"/>
      <c r="JP2836" s="22"/>
      <c r="JQ2836" s="22"/>
      <c r="JR2836" s="22"/>
      <c r="JS2836" s="22"/>
      <c r="JT2836" s="22"/>
      <c r="JU2836" s="24"/>
      <c r="JV2836" s="22"/>
      <c r="JW2836" s="22"/>
      <c r="JX2836" s="22"/>
      <c r="JY2836" s="22"/>
      <c r="JZ2836" s="22"/>
      <c r="KA2836" s="22"/>
      <c r="KB2836" s="22"/>
      <c r="KC2836" s="22"/>
      <c r="KD2836" s="22"/>
      <c r="KE2836" s="22"/>
      <c r="KF2836" s="22"/>
      <c r="KG2836" s="22"/>
      <c r="KH2836" s="22"/>
      <c r="KI2836" s="22"/>
      <c r="KJ2836" s="22"/>
      <c r="KK2836" s="22"/>
      <c r="KL2836" s="22"/>
      <c r="KM2836" s="22"/>
      <c r="KN2836" s="22"/>
      <c r="KO2836" s="22"/>
      <c r="KP2836" s="22"/>
      <c r="KQ2836" s="22"/>
      <c r="KR2836" s="22"/>
      <c r="KS2836" s="22"/>
      <c r="KT2836" s="22"/>
      <c r="KU2836" s="22"/>
      <c r="KV2836" s="22"/>
      <c r="KW2836" s="22"/>
      <c r="KX2836" s="22"/>
      <c r="KY2836" s="22"/>
      <c r="KZ2836" s="22"/>
      <c r="LA2836" s="24"/>
      <c r="LB2836" s="22"/>
      <c r="LC2836" s="22"/>
      <c r="LD2836" s="22"/>
      <c r="LE2836" s="22"/>
      <c r="LF2836" s="22"/>
      <c r="LG2836" s="22"/>
      <c r="LH2836" s="22"/>
      <c r="LI2836" s="22"/>
      <c r="LJ2836" s="22"/>
      <c r="LK2836" s="22"/>
      <c r="LL2836" s="22"/>
      <c r="LM2836" s="22"/>
      <c r="LN2836" s="22"/>
      <c r="LO2836" s="22"/>
      <c r="LP2836" s="22"/>
      <c r="LQ2836" s="22"/>
      <c r="LR2836" s="22"/>
      <c r="LS2836" s="22"/>
      <c r="LT2836" s="22"/>
      <c r="LU2836" s="22"/>
      <c r="LV2836" s="22"/>
      <c r="LW2836" s="22"/>
      <c r="LX2836" s="22"/>
      <c r="LY2836" s="22"/>
      <c r="LZ2836" s="22"/>
      <c r="MA2836" s="22"/>
      <c r="MB2836" s="22"/>
      <c r="MC2836" s="22"/>
      <c r="MD2836" s="22"/>
      <c r="ME2836" s="22"/>
      <c r="MF2836" s="22"/>
      <c r="MG2836" s="24"/>
      <c r="MH2836" s="22"/>
      <c r="MI2836" s="22"/>
      <c r="MJ2836" s="22"/>
      <c r="MK2836" s="22"/>
      <c r="ML2836" s="22"/>
      <c r="MM2836" s="22"/>
      <c r="MN2836" s="22"/>
      <c r="MO2836" s="22"/>
      <c r="MP2836" s="22"/>
      <c r="MQ2836" s="22"/>
      <c r="MR2836" s="22"/>
      <c r="MS2836" s="22"/>
      <c r="MT2836" s="22"/>
      <c r="MU2836" s="22"/>
      <c r="MV2836" s="22"/>
      <c r="MW2836" s="22"/>
      <c r="MX2836" s="22"/>
      <c r="MY2836" s="22"/>
      <c r="MZ2836" s="22"/>
      <c r="NA2836" s="22"/>
      <c r="NB2836" s="22"/>
      <c r="NC2836" s="22"/>
      <c r="ND2836" s="22"/>
      <c r="NE2836" s="22"/>
      <c r="NF2836" s="22"/>
      <c r="NG2836" s="22"/>
      <c r="NH2836" s="22"/>
      <c r="NI2836" s="22"/>
      <c r="NJ2836" s="22"/>
      <c r="NK2836" s="22"/>
      <c r="NL2836" s="22"/>
      <c r="NM2836" s="24"/>
      <c r="NN2836" s="22"/>
      <c r="NO2836" s="22"/>
      <c r="NP2836" s="22"/>
      <c r="NQ2836" s="22"/>
      <c r="NR2836" s="22"/>
      <c r="NS2836" s="22"/>
      <c r="NT2836" s="22"/>
      <c r="NU2836" s="22"/>
      <c r="NV2836" s="22"/>
      <c r="NW2836" s="22"/>
      <c r="NX2836" s="22"/>
      <c r="NY2836" s="22"/>
      <c r="NZ2836" s="22"/>
      <c r="OA2836" s="22"/>
      <c r="OB2836" s="22"/>
      <c r="OC2836" s="22"/>
      <c r="OD2836" s="22"/>
      <c r="OE2836" s="22"/>
      <c r="OF2836" s="22"/>
      <c r="OG2836" s="22"/>
      <c r="OH2836" s="22"/>
      <c r="OI2836" s="22"/>
      <c r="OJ2836" s="22"/>
      <c r="OK2836" s="22"/>
      <c r="OL2836" s="22"/>
      <c r="OM2836" s="22"/>
      <c r="ON2836" s="22"/>
      <c r="OO2836" s="22"/>
      <c r="OP2836" s="22"/>
      <c r="OQ2836" s="22"/>
      <c r="OR2836" s="22"/>
    </row>
    <row r="2837" spans="1:408" ht="15" thickBot="1">
      <c r="A2837" s="1"/>
      <c r="B2837" s="12"/>
      <c r="C2837" s="12"/>
      <c r="D2837" s="22"/>
      <c r="E2837" s="54"/>
      <c r="F2837" s="54"/>
      <c r="G2837" s="54"/>
      <c r="H2837" s="55"/>
      <c r="I2837" s="22"/>
      <c r="J2837" s="56"/>
      <c r="K2837" s="80"/>
      <c r="L2837" s="57"/>
      <c r="M2837" s="57"/>
      <c r="N2837" s="55"/>
      <c r="O2837" s="58"/>
      <c r="P2837" s="58"/>
      <c r="Q2837" s="59"/>
      <c r="R2837" s="60"/>
      <c r="S2837" s="60"/>
      <c r="T2837" s="22"/>
      <c r="U2837" s="1"/>
      <c r="V2837" s="23"/>
      <c r="X2837" s="24"/>
      <c r="Y2837" s="24"/>
      <c r="Z2837" s="22"/>
      <c r="AA2837" s="22"/>
      <c r="AB2837" s="22"/>
      <c r="AC2837" s="22"/>
      <c r="AD2837" s="22"/>
      <c r="AE2837" s="22"/>
      <c r="AF2837" s="22"/>
      <c r="AG2837" s="22"/>
      <c r="AH2837" s="22"/>
      <c r="AI2837" s="22"/>
      <c r="AJ2837" s="22"/>
      <c r="AK2837" s="22"/>
      <c r="AL2837" s="22"/>
      <c r="AM2837" s="22"/>
      <c r="AN2837" s="22"/>
      <c r="AO2837" s="22"/>
      <c r="AP2837" s="22"/>
      <c r="AQ2837" s="22"/>
      <c r="AR2837" s="22"/>
      <c r="AS2837" s="22"/>
      <c r="AT2837" s="22"/>
      <c r="AU2837" s="22"/>
      <c r="AV2837" s="22"/>
      <c r="AW2837" s="22"/>
      <c r="AX2837" s="22"/>
      <c r="AY2837" s="22"/>
      <c r="AZ2837" s="22"/>
      <c r="BA2837" s="22"/>
      <c r="BB2837" s="22"/>
      <c r="BC2837" s="22"/>
      <c r="BD2837" s="22"/>
      <c r="BE2837" s="24"/>
      <c r="BF2837" s="22"/>
      <c r="BG2837" s="22"/>
      <c r="BH2837" s="22"/>
      <c r="BI2837" s="22"/>
      <c r="BJ2837" s="22"/>
      <c r="BK2837" s="22"/>
      <c r="BL2837" s="22"/>
      <c r="BM2837" s="22"/>
      <c r="BN2837" s="22"/>
      <c r="BO2837" s="22"/>
      <c r="BP2837" s="22"/>
      <c r="BQ2837" s="22"/>
      <c r="BR2837" s="22"/>
      <c r="BS2837" s="22"/>
      <c r="BT2837" s="22"/>
      <c r="BU2837" s="22"/>
      <c r="BV2837" s="22"/>
      <c r="BW2837" s="22"/>
      <c r="BX2837" s="22"/>
      <c r="BY2837" s="22"/>
      <c r="BZ2837" s="22"/>
      <c r="CA2837" s="22"/>
      <c r="CB2837" s="22"/>
      <c r="CC2837" s="22"/>
      <c r="CD2837" s="22"/>
      <c r="CE2837" s="22"/>
      <c r="CF2837" s="22"/>
      <c r="CG2837" s="22"/>
      <c r="CH2837" s="22"/>
      <c r="CI2837" s="22"/>
      <c r="CJ2837" s="22"/>
      <c r="CK2837" s="24"/>
      <c r="CL2837" s="22"/>
      <c r="CM2837" s="22"/>
      <c r="CN2837" s="22"/>
      <c r="CO2837" s="22"/>
      <c r="CP2837" s="22"/>
      <c r="CQ2837" s="22"/>
      <c r="CR2837" s="22"/>
      <c r="CS2837" s="22"/>
      <c r="CT2837" s="22"/>
      <c r="CU2837" s="22"/>
      <c r="CV2837" s="22"/>
      <c r="CW2837" s="22"/>
      <c r="CX2837" s="22"/>
      <c r="CY2837" s="22"/>
      <c r="CZ2837" s="22"/>
      <c r="DA2837" s="22"/>
      <c r="DB2837" s="22"/>
      <c r="DC2837" s="22"/>
      <c r="DD2837" s="22"/>
      <c r="DE2837" s="22"/>
      <c r="DF2837" s="22"/>
      <c r="DG2837" s="22"/>
      <c r="DH2837" s="22"/>
      <c r="DI2837" s="22"/>
      <c r="DJ2837" s="22"/>
      <c r="DK2837" s="22"/>
      <c r="DL2837" s="22"/>
      <c r="DM2837" s="22"/>
      <c r="DN2837" s="22"/>
      <c r="DO2837" s="22"/>
      <c r="DP2837" s="22"/>
      <c r="DQ2837" s="24"/>
      <c r="DR2837" s="22"/>
      <c r="DS2837" s="22"/>
      <c r="DT2837" s="22"/>
      <c r="DU2837" s="22"/>
      <c r="DV2837" s="22"/>
      <c r="DW2837" s="22"/>
      <c r="DX2837" s="22"/>
      <c r="DY2837" s="22"/>
      <c r="DZ2837" s="22"/>
      <c r="EA2837" s="22"/>
      <c r="EB2837" s="22"/>
      <c r="EC2837" s="22"/>
      <c r="ED2837" s="22"/>
      <c r="EE2837" s="22"/>
      <c r="EF2837" s="22"/>
      <c r="EG2837" s="22"/>
      <c r="EH2837" s="22"/>
      <c r="EI2837" s="22"/>
      <c r="EJ2837" s="22"/>
      <c r="EK2837" s="22"/>
      <c r="EL2837" s="22"/>
      <c r="EM2837" s="22"/>
      <c r="EN2837" s="22"/>
      <c r="EO2837" s="22"/>
      <c r="EP2837" s="22"/>
      <c r="EQ2837" s="22"/>
      <c r="ER2837" s="22"/>
      <c r="ES2837" s="22"/>
      <c r="ET2837" s="22"/>
      <c r="EU2837" s="22"/>
      <c r="EV2837" s="22"/>
      <c r="EW2837" s="24"/>
      <c r="EX2837" s="22"/>
      <c r="EY2837" s="22"/>
      <c r="EZ2837" s="22"/>
      <c r="FA2837" s="22"/>
      <c r="FB2837" s="22"/>
      <c r="FC2837" s="22"/>
      <c r="FD2837" s="22"/>
      <c r="FE2837" s="22"/>
      <c r="FF2837" s="22"/>
      <c r="FG2837" s="22"/>
      <c r="FH2837" s="22"/>
      <c r="FI2837" s="22"/>
      <c r="FJ2837" s="22"/>
      <c r="FK2837" s="22"/>
      <c r="FL2837" s="22"/>
      <c r="FM2837" s="22"/>
      <c r="FN2837" s="22"/>
      <c r="FO2837" s="22"/>
      <c r="FP2837" s="22"/>
      <c r="FQ2837" s="22"/>
      <c r="FR2837" s="22"/>
      <c r="FS2837" s="22"/>
      <c r="FT2837" s="22"/>
      <c r="FU2837" s="22"/>
      <c r="FV2837" s="22"/>
      <c r="FW2837" s="22"/>
      <c r="FX2837" s="22"/>
      <c r="FY2837" s="22"/>
      <c r="FZ2837" s="22"/>
      <c r="GA2837" s="22"/>
      <c r="GB2837" s="22"/>
      <c r="GC2837" s="24"/>
      <c r="GD2837" s="22"/>
      <c r="GE2837" s="22"/>
      <c r="GF2837" s="22"/>
      <c r="GG2837" s="22"/>
      <c r="GH2837" s="22"/>
      <c r="GI2837" s="22"/>
      <c r="GJ2837" s="22"/>
      <c r="GK2837" s="22"/>
      <c r="GL2837" s="22"/>
      <c r="GM2837" s="22"/>
      <c r="GN2837" s="22"/>
      <c r="GO2837" s="22"/>
      <c r="GP2837" s="22"/>
      <c r="GQ2837" s="22"/>
      <c r="GR2837" s="22"/>
      <c r="GS2837" s="22"/>
      <c r="GT2837" s="22"/>
      <c r="GU2837" s="22"/>
      <c r="GV2837" s="22"/>
      <c r="GW2837" s="22"/>
      <c r="GX2837" s="22"/>
      <c r="GY2837" s="22"/>
      <c r="GZ2837" s="22"/>
      <c r="HA2837" s="22"/>
      <c r="HB2837" s="22"/>
      <c r="HC2837" s="22"/>
      <c r="HD2837" s="22"/>
      <c r="HE2837" s="22"/>
      <c r="HF2837" s="22"/>
      <c r="HG2837" s="22"/>
      <c r="HH2837" s="22"/>
      <c r="HI2837" s="24"/>
      <c r="HJ2837" s="22"/>
      <c r="HK2837" s="22"/>
      <c r="HL2837" s="22"/>
      <c r="HM2837" s="22"/>
      <c r="HN2837" s="22"/>
      <c r="HO2837" s="22"/>
      <c r="HP2837" s="22"/>
      <c r="HQ2837" s="22"/>
      <c r="HR2837" s="22"/>
      <c r="HS2837" s="22"/>
      <c r="HT2837" s="22"/>
      <c r="HU2837" s="22"/>
      <c r="HV2837" s="22"/>
      <c r="HW2837" s="22"/>
      <c r="HX2837" s="22"/>
      <c r="HY2837" s="22"/>
      <c r="HZ2837" s="22"/>
      <c r="IA2837" s="22"/>
      <c r="IB2837" s="22"/>
      <c r="IC2837" s="22"/>
      <c r="ID2837" s="22"/>
      <c r="IE2837" s="22"/>
      <c r="IF2837" s="22"/>
      <c r="IG2837" s="22"/>
      <c r="IH2837" s="22"/>
      <c r="II2837" s="22"/>
      <c r="IJ2837" s="22"/>
      <c r="IK2837" s="22"/>
      <c r="IL2837" s="22"/>
      <c r="IM2837" s="22"/>
      <c r="IN2837" s="22"/>
      <c r="IO2837" s="24"/>
      <c r="IP2837" s="22"/>
      <c r="IQ2837" s="22"/>
      <c r="IR2837" s="22"/>
      <c r="IS2837" s="22"/>
      <c r="IT2837" s="22"/>
      <c r="IU2837" s="22"/>
      <c r="IV2837" s="22"/>
      <c r="IW2837" s="22"/>
      <c r="IX2837" s="22"/>
      <c r="IY2837" s="22"/>
      <c r="IZ2837" s="22"/>
      <c r="JA2837" s="22"/>
      <c r="JB2837" s="22"/>
      <c r="JC2837" s="22"/>
      <c r="JD2837" s="22"/>
      <c r="JE2837" s="22"/>
      <c r="JF2837" s="22"/>
      <c r="JG2837" s="22"/>
      <c r="JH2837" s="22"/>
      <c r="JI2837" s="22"/>
      <c r="JJ2837" s="22"/>
      <c r="JK2837" s="22"/>
      <c r="JL2837" s="22"/>
      <c r="JM2837" s="22"/>
      <c r="JN2837" s="22"/>
      <c r="JO2837" s="22"/>
      <c r="JP2837" s="22"/>
      <c r="JQ2837" s="22"/>
      <c r="JR2837" s="22"/>
      <c r="JS2837" s="22"/>
      <c r="JT2837" s="22"/>
      <c r="JU2837" s="24"/>
      <c r="JV2837" s="22"/>
      <c r="JW2837" s="22"/>
      <c r="JX2837" s="22"/>
      <c r="JY2837" s="22"/>
      <c r="JZ2837" s="22"/>
      <c r="KA2837" s="22"/>
      <c r="KB2837" s="22"/>
      <c r="KC2837" s="22"/>
      <c r="KD2837" s="22"/>
      <c r="KE2837" s="22"/>
      <c r="KF2837" s="22"/>
      <c r="KG2837" s="22"/>
      <c r="KH2837" s="22"/>
      <c r="KI2837" s="22"/>
      <c r="KJ2837" s="22"/>
      <c r="KK2837" s="22"/>
      <c r="KL2837" s="22"/>
      <c r="KM2837" s="22"/>
      <c r="KN2837" s="22"/>
      <c r="KO2837" s="22"/>
      <c r="KP2837" s="22"/>
      <c r="KQ2837" s="22"/>
      <c r="KR2837" s="22"/>
      <c r="KS2837" s="22"/>
      <c r="KT2837" s="22"/>
      <c r="KU2837" s="22"/>
      <c r="KV2837" s="22"/>
      <c r="KW2837" s="22"/>
      <c r="KX2837" s="22"/>
      <c r="KY2837" s="22"/>
      <c r="KZ2837" s="22"/>
      <c r="LA2837" s="24"/>
      <c r="LB2837" s="22"/>
      <c r="LC2837" s="22"/>
      <c r="LD2837" s="22"/>
      <c r="LE2837" s="22"/>
      <c r="LF2837" s="22"/>
      <c r="LG2837" s="22"/>
      <c r="LH2837" s="22"/>
      <c r="LI2837" s="22"/>
      <c r="LJ2837" s="22"/>
      <c r="LK2837" s="22"/>
      <c r="LL2837" s="22"/>
      <c r="LM2837" s="22"/>
      <c r="LN2837" s="22"/>
      <c r="LO2837" s="22"/>
      <c r="LP2837" s="22"/>
      <c r="LQ2837" s="22"/>
      <c r="LR2837" s="22"/>
      <c r="LS2837" s="22"/>
      <c r="LT2837" s="22"/>
      <c r="LU2837" s="22"/>
      <c r="LV2837" s="22"/>
      <c r="LW2837" s="22"/>
      <c r="LX2837" s="22"/>
      <c r="LY2837" s="22"/>
      <c r="LZ2837" s="22"/>
      <c r="MA2837" s="22"/>
      <c r="MB2837" s="22"/>
      <c r="MC2837" s="22"/>
      <c r="MD2837" s="22"/>
      <c r="ME2837" s="22"/>
      <c r="MF2837" s="22"/>
      <c r="MG2837" s="24"/>
      <c r="MH2837" s="22"/>
      <c r="MI2837" s="22"/>
      <c r="MJ2837" s="22"/>
      <c r="MK2837" s="22"/>
      <c r="ML2837" s="22"/>
      <c r="MM2837" s="22"/>
      <c r="MN2837" s="22"/>
      <c r="MO2837" s="22"/>
      <c r="MP2837" s="22"/>
      <c r="MQ2837" s="22"/>
      <c r="MR2837" s="22"/>
      <c r="MS2837" s="22"/>
      <c r="MT2837" s="22"/>
      <c r="MU2837" s="22"/>
      <c r="MV2837" s="22"/>
      <c r="MW2837" s="22"/>
      <c r="MX2837" s="22"/>
      <c r="MY2837" s="22"/>
      <c r="MZ2837" s="22"/>
      <c r="NA2837" s="22"/>
      <c r="NB2837" s="22"/>
      <c r="NC2837" s="22"/>
      <c r="ND2837" s="22"/>
      <c r="NE2837" s="22"/>
      <c r="NF2837" s="22"/>
      <c r="NG2837" s="22"/>
      <c r="NH2837" s="22"/>
      <c r="NI2837" s="22"/>
      <c r="NJ2837" s="22"/>
      <c r="NK2837" s="22"/>
      <c r="NL2837" s="22"/>
      <c r="NM2837" s="24"/>
      <c r="NN2837" s="22"/>
      <c r="NO2837" s="22"/>
      <c r="NP2837" s="22"/>
      <c r="NQ2837" s="22"/>
      <c r="NR2837" s="22"/>
      <c r="NS2837" s="22"/>
      <c r="NT2837" s="22"/>
      <c r="NU2837" s="22"/>
      <c r="NV2837" s="22"/>
      <c r="NW2837" s="22"/>
      <c r="NX2837" s="22"/>
      <c r="NY2837" s="22"/>
      <c r="NZ2837" s="22"/>
      <c r="OA2837" s="22"/>
      <c r="OB2837" s="22"/>
      <c r="OC2837" s="22"/>
      <c r="OD2837" s="22"/>
      <c r="OE2837" s="22"/>
      <c r="OF2837" s="22"/>
      <c r="OG2837" s="22"/>
      <c r="OH2837" s="22"/>
      <c r="OI2837" s="22"/>
      <c r="OJ2837" s="22"/>
      <c r="OK2837" s="22"/>
      <c r="OL2837" s="22"/>
      <c r="OM2837" s="22"/>
      <c r="ON2837" s="22"/>
      <c r="OO2837" s="22"/>
      <c r="OP2837" s="22"/>
      <c r="OQ2837" s="22"/>
      <c r="OR2837" s="22"/>
    </row>
    <row r="2838" spans="1:408" ht="15" thickBot="1">
      <c r="A2838" s="1"/>
      <c r="B2838" s="12"/>
      <c r="C2838" s="12"/>
      <c r="D2838" s="22"/>
      <c r="E2838" s="54"/>
      <c r="F2838" s="54"/>
      <c r="G2838" s="54"/>
      <c r="H2838" s="55"/>
      <c r="I2838" s="22"/>
      <c r="J2838" s="56"/>
      <c r="K2838" s="81"/>
      <c r="L2838" s="57"/>
      <c r="M2838" s="57"/>
      <c r="N2838" s="55"/>
      <c r="O2838" s="58"/>
      <c r="P2838" s="58"/>
      <c r="Q2838" s="59"/>
      <c r="R2838" s="60"/>
      <c r="S2838" s="60"/>
      <c r="T2838" s="22"/>
      <c r="U2838" s="1"/>
      <c r="V2838" s="23"/>
      <c r="X2838" s="24"/>
      <c r="Y2838" s="24"/>
      <c r="Z2838" s="22"/>
      <c r="AA2838" s="22"/>
      <c r="AB2838" s="22"/>
      <c r="AC2838" s="22"/>
      <c r="AD2838" s="22"/>
      <c r="AE2838" s="22"/>
      <c r="AF2838" s="22"/>
      <c r="AG2838" s="22"/>
      <c r="AH2838" s="22"/>
      <c r="AI2838" s="22"/>
      <c r="AJ2838" s="22"/>
      <c r="AK2838" s="22"/>
      <c r="AL2838" s="22"/>
      <c r="AM2838" s="22"/>
      <c r="AN2838" s="22"/>
      <c r="AO2838" s="22"/>
      <c r="AP2838" s="22"/>
      <c r="AQ2838" s="22"/>
      <c r="AR2838" s="22"/>
      <c r="AS2838" s="22"/>
      <c r="AT2838" s="22"/>
      <c r="AU2838" s="22"/>
      <c r="AV2838" s="22"/>
      <c r="AW2838" s="22"/>
      <c r="AX2838" s="22"/>
      <c r="AY2838" s="22"/>
      <c r="AZ2838" s="22"/>
      <c r="BA2838" s="22"/>
      <c r="BB2838" s="22"/>
      <c r="BC2838" s="22"/>
      <c r="BD2838" s="22"/>
      <c r="BE2838" s="24"/>
      <c r="BF2838" s="22"/>
      <c r="BG2838" s="22"/>
      <c r="BH2838" s="22"/>
      <c r="BI2838" s="22"/>
      <c r="BJ2838" s="22"/>
      <c r="BK2838" s="22"/>
      <c r="BL2838" s="22"/>
      <c r="BM2838" s="22"/>
      <c r="BN2838" s="22"/>
      <c r="BO2838" s="22"/>
      <c r="BP2838" s="22"/>
      <c r="BQ2838" s="22"/>
      <c r="BR2838" s="22"/>
      <c r="BS2838" s="22"/>
      <c r="BT2838" s="22"/>
      <c r="BU2838" s="22"/>
      <c r="BV2838" s="22"/>
      <c r="BW2838" s="22"/>
      <c r="BX2838" s="22"/>
      <c r="BY2838" s="22"/>
      <c r="BZ2838" s="22"/>
      <c r="CA2838" s="22"/>
      <c r="CB2838" s="22"/>
      <c r="CC2838" s="22"/>
      <c r="CD2838" s="22"/>
      <c r="CE2838" s="22"/>
      <c r="CF2838" s="22"/>
      <c r="CG2838" s="22"/>
      <c r="CH2838" s="22"/>
      <c r="CI2838" s="22"/>
      <c r="CJ2838" s="22"/>
      <c r="CK2838" s="24"/>
      <c r="CL2838" s="22"/>
      <c r="CM2838" s="22"/>
      <c r="CN2838" s="22"/>
      <c r="CO2838" s="22"/>
      <c r="CP2838" s="22"/>
      <c r="CQ2838" s="22"/>
      <c r="CR2838" s="22"/>
      <c r="CS2838" s="22"/>
      <c r="CT2838" s="22"/>
      <c r="CU2838" s="22"/>
      <c r="CV2838" s="22"/>
      <c r="CW2838" s="22"/>
      <c r="CX2838" s="22"/>
      <c r="CY2838" s="22"/>
      <c r="CZ2838" s="22"/>
      <c r="DA2838" s="22"/>
      <c r="DB2838" s="22"/>
      <c r="DC2838" s="22"/>
      <c r="DD2838" s="22"/>
      <c r="DE2838" s="22"/>
      <c r="DF2838" s="22"/>
      <c r="DG2838" s="22"/>
      <c r="DH2838" s="22"/>
      <c r="DI2838" s="22"/>
      <c r="DJ2838" s="22"/>
      <c r="DK2838" s="22"/>
      <c r="DL2838" s="22"/>
      <c r="DM2838" s="22"/>
      <c r="DN2838" s="22"/>
      <c r="DO2838" s="22"/>
      <c r="DP2838" s="22"/>
      <c r="DQ2838" s="24"/>
      <c r="DR2838" s="22"/>
      <c r="DS2838" s="22"/>
      <c r="DT2838" s="22"/>
      <c r="DU2838" s="22"/>
      <c r="DV2838" s="22"/>
      <c r="DW2838" s="22"/>
      <c r="DX2838" s="22"/>
      <c r="DY2838" s="22"/>
      <c r="DZ2838" s="22"/>
      <c r="EA2838" s="22"/>
      <c r="EB2838" s="22"/>
      <c r="EC2838" s="22"/>
      <c r="ED2838" s="22"/>
      <c r="EE2838" s="22"/>
      <c r="EF2838" s="22"/>
      <c r="EG2838" s="22"/>
      <c r="EH2838" s="22"/>
      <c r="EI2838" s="22"/>
      <c r="EJ2838" s="22"/>
      <c r="EK2838" s="22"/>
      <c r="EL2838" s="22"/>
      <c r="EM2838" s="22"/>
      <c r="EN2838" s="22"/>
      <c r="EO2838" s="22"/>
      <c r="EP2838" s="22"/>
      <c r="EQ2838" s="22"/>
      <c r="ER2838" s="22"/>
      <c r="ES2838" s="22"/>
      <c r="ET2838" s="22"/>
      <c r="EU2838" s="22"/>
      <c r="EV2838" s="22"/>
      <c r="EW2838" s="24"/>
      <c r="EX2838" s="22"/>
      <c r="EY2838" s="22"/>
      <c r="EZ2838" s="22"/>
      <c r="FA2838" s="22"/>
      <c r="FB2838" s="22"/>
      <c r="FC2838" s="22"/>
      <c r="FD2838" s="22"/>
      <c r="FE2838" s="22"/>
      <c r="FF2838" s="22"/>
      <c r="FG2838" s="22"/>
      <c r="FH2838" s="22"/>
      <c r="FI2838" s="22"/>
      <c r="FJ2838" s="22"/>
      <c r="FK2838" s="22"/>
      <c r="FL2838" s="22"/>
      <c r="FM2838" s="22"/>
      <c r="FN2838" s="22"/>
      <c r="FO2838" s="22"/>
      <c r="FP2838" s="22"/>
      <c r="FQ2838" s="22"/>
      <c r="FR2838" s="22"/>
      <c r="FS2838" s="22"/>
      <c r="FT2838" s="22"/>
      <c r="FU2838" s="22"/>
      <c r="FV2838" s="22"/>
      <c r="FW2838" s="22"/>
      <c r="FX2838" s="22"/>
      <c r="FY2838" s="22"/>
      <c r="FZ2838" s="22"/>
      <c r="GA2838" s="22"/>
      <c r="GB2838" s="22"/>
      <c r="GC2838" s="24"/>
      <c r="GD2838" s="22"/>
      <c r="GE2838" s="22"/>
      <c r="GF2838" s="22"/>
      <c r="GG2838" s="22"/>
      <c r="GH2838" s="22"/>
      <c r="GI2838" s="22"/>
      <c r="GJ2838" s="22"/>
      <c r="GK2838" s="22"/>
      <c r="GL2838" s="22"/>
      <c r="GM2838" s="22"/>
      <c r="GN2838" s="22"/>
      <c r="GO2838" s="22"/>
      <c r="GP2838" s="22"/>
      <c r="GQ2838" s="22"/>
      <c r="GR2838" s="22"/>
      <c r="GS2838" s="22"/>
      <c r="GT2838" s="22"/>
      <c r="GU2838" s="22"/>
      <c r="GV2838" s="22"/>
      <c r="GW2838" s="22"/>
      <c r="GX2838" s="22"/>
      <c r="GY2838" s="22"/>
      <c r="GZ2838" s="22"/>
      <c r="HA2838" s="22"/>
      <c r="HB2838" s="22"/>
      <c r="HC2838" s="22"/>
      <c r="HD2838" s="22"/>
      <c r="HE2838" s="22"/>
      <c r="HF2838" s="22"/>
      <c r="HG2838" s="22"/>
      <c r="HH2838" s="22"/>
      <c r="HI2838" s="24"/>
      <c r="HJ2838" s="22"/>
      <c r="HK2838" s="22"/>
      <c r="HL2838" s="22"/>
      <c r="HM2838" s="22"/>
      <c r="HN2838" s="22"/>
      <c r="HO2838" s="22"/>
      <c r="HP2838" s="22"/>
      <c r="HQ2838" s="22"/>
      <c r="HR2838" s="22"/>
      <c r="HS2838" s="22"/>
      <c r="HT2838" s="22"/>
      <c r="HU2838" s="22"/>
      <c r="HV2838" s="22"/>
      <c r="HW2838" s="22"/>
      <c r="HX2838" s="22"/>
      <c r="HY2838" s="22"/>
      <c r="HZ2838" s="22"/>
      <c r="IA2838" s="22"/>
      <c r="IB2838" s="22"/>
      <c r="IC2838" s="22"/>
      <c r="ID2838" s="22"/>
      <c r="IE2838" s="22"/>
      <c r="IF2838" s="22"/>
      <c r="IG2838" s="22"/>
      <c r="IH2838" s="22"/>
      <c r="II2838" s="22"/>
      <c r="IJ2838" s="22"/>
      <c r="IK2838" s="22"/>
      <c r="IL2838" s="22"/>
      <c r="IM2838" s="22"/>
      <c r="IN2838" s="22"/>
      <c r="IO2838" s="24"/>
      <c r="IP2838" s="22"/>
      <c r="IQ2838" s="22"/>
      <c r="IR2838" s="22"/>
      <c r="IS2838" s="22"/>
      <c r="IT2838" s="22"/>
      <c r="IU2838" s="22"/>
      <c r="IV2838" s="22"/>
      <c r="IW2838" s="22"/>
      <c r="IX2838" s="22"/>
      <c r="IY2838" s="22"/>
      <c r="IZ2838" s="22"/>
      <c r="JA2838" s="22"/>
      <c r="JB2838" s="22"/>
      <c r="JC2838" s="22"/>
      <c r="JD2838" s="22"/>
      <c r="JE2838" s="22"/>
      <c r="JF2838" s="22"/>
      <c r="JG2838" s="22"/>
      <c r="JH2838" s="22"/>
      <c r="JI2838" s="22"/>
      <c r="JJ2838" s="22"/>
      <c r="JK2838" s="22"/>
      <c r="JL2838" s="22"/>
      <c r="JM2838" s="22"/>
      <c r="JN2838" s="22"/>
      <c r="JO2838" s="22"/>
      <c r="JP2838" s="22"/>
      <c r="JQ2838" s="22"/>
      <c r="JR2838" s="22"/>
      <c r="JS2838" s="22"/>
      <c r="JT2838" s="22"/>
      <c r="JU2838" s="24"/>
      <c r="JV2838" s="22"/>
      <c r="JW2838" s="22"/>
      <c r="JX2838" s="22"/>
      <c r="JY2838" s="22"/>
      <c r="JZ2838" s="22"/>
      <c r="KA2838" s="22"/>
      <c r="KB2838" s="22"/>
      <c r="KC2838" s="22"/>
      <c r="KD2838" s="22"/>
      <c r="KE2838" s="22"/>
      <c r="KF2838" s="22"/>
      <c r="KG2838" s="22"/>
      <c r="KH2838" s="22"/>
      <c r="KI2838" s="22"/>
      <c r="KJ2838" s="22"/>
      <c r="KK2838" s="22"/>
      <c r="KL2838" s="22"/>
      <c r="KM2838" s="22"/>
      <c r="KN2838" s="22"/>
      <c r="KO2838" s="22"/>
      <c r="KP2838" s="22"/>
      <c r="KQ2838" s="22"/>
      <c r="KR2838" s="22"/>
      <c r="KS2838" s="22"/>
      <c r="KT2838" s="22"/>
      <c r="KU2838" s="22"/>
      <c r="KV2838" s="22"/>
      <c r="KW2838" s="22"/>
      <c r="KX2838" s="22"/>
      <c r="KY2838" s="22"/>
      <c r="KZ2838" s="22"/>
      <c r="LA2838" s="24"/>
      <c r="LB2838" s="22"/>
      <c r="LC2838" s="22"/>
      <c r="LD2838" s="22"/>
      <c r="LE2838" s="22"/>
      <c r="LF2838" s="22"/>
      <c r="LG2838" s="22"/>
      <c r="LH2838" s="22"/>
      <c r="LI2838" s="22"/>
      <c r="LJ2838" s="22"/>
      <c r="LK2838" s="22"/>
      <c r="LL2838" s="22"/>
      <c r="LM2838" s="22"/>
      <c r="LN2838" s="22"/>
      <c r="LO2838" s="22"/>
      <c r="LP2838" s="22"/>
      <c r="LQ2838" s="22"/>
      <c r="LR2838" s="22"/>
      <c r="LS2838" s="22"/>
      <c r="LT2838" s="22"/>
      <c r="LU2838" s="22"/>
      <c r="LV2838" s="22"/>
      <c r="LW2838" s="22"/>
      <c r="LX2838" s="22"/>
      <c r="LY2838" s="22"/>
      <c r="LZ2838" s="22"/>
      <c r="MA2838" s="22"/>
      <c r="MB2838" s="22"/>
      <c r="MC2838" s="22"/>
      <c r="MD2838" s="22"/>
      <c r="ME2838" s="22"/>
      <c r="MF2838" s="22"/>
      <c r="MG2838" s="24"/>
      <c r="MH2838" s="22"/>
      <c r="MI2838" s="22"/>
      <c r="MJ2838" s="22"/>
      <c r="MK2838" s="22"/>
      <c r="ML2838" s="22"/>
      <c r="MM2838" s="22"/>
      <c r="MN2838" s="22"/>
      <c r="MO2838" s="22"/>
      <c r="MP2838" s="22"/>
      <c r="MQ2838" s="22"/>
      <c r="MR2838" s="22"/>
      <c r="MS2838" s="22"/>
      <c r="MT2838" s="22"/>
      <c r="MU2838" s="22"/>
      <c r="MV2838" s="22"/>
      <c r="MW2838" s="22"/>
      <c r="MX2838" s="22"/>
      <c r="MY2838" s="22"/>
      <c r="MZ2838" s="22"/>
      <c r="NA2838" s="22"/>
      <c r="NB2838" s="22"/>
      <c r="NC2838" s="22"/>
      <c r="ND2838" s="22"/>
      <c r="NE2838" s="22"/>
      <c r="NF2838" s="22"/>
      <c r="NG2838" s="22"/>
      <c r="NH2838" s="22"/>
      <c r="NI2838" s="22"/>
      <c r="NJ2838" s="22"/>
      <c r="NK2838" s="22"/>
      <c r="NL2838" s="22"/>
      <c r="NM2838" s="24"/>
      <c r="NN2838" s="22"/>
      <c r="NO2838" s="22"/>
      <c r="NP2838" s="22"/>
      <c r="NQ2838" s="22"/>
      <c r="NR2838" s="22"/>
      <c r="NS2838" s="22"/>
      <c r="NT2838" s="22"/>
      <c r="NU2838" s="22"/>
      <c r="NV2838" s="22"/>
      <c r="NW2838" s="22"/>
      <c r="NX2838" s="22"/>
      <c r="NY2838" s="22"/>
      <c r="NZ2838" s="22"/>
      <c r="OA2838" s="22"/>
      <c r="OB2838" s="22"/>
      <c r="OC2838" s="22"/>
      <c r="OD2838" s="22"/>
      <c r="OE2838" s="22"/>
      <c r="OF2838" s="22"/>
      <c r="OG2838" s="22"/>
      <c r="OH2838" s="22"/>
      <c r="OI2838" s="22"/>
      <c r="OJ2838" s="22"/>
      <c r="OK2838" s="22"/>
      <c r="OL2838" s="22"/>
      <c r="OM2838" s="22"/>
      <c r="ON2838" s="22"/>
      <c r="OO2838" s="22"/>
      <c r="OP2838" s="22"/>
      <c r="OQ2838" s="22"/>
      <c r="OR2838" s="22"/>
    </row>
    <row r="2839" spans="1:408" ht="15" thickBot="1">
      <c r="A2839" s="1"/>
      <c r="B2839" s="12"/>
      <c r="C2839" s="12"/>
      <c r="D2839" s="22"/>
      <c r="E2839" s="54"/>
      <c r="F2839" s="54"/>
      <c r="G2839" s="54"/>
      <c r="H2839" s="55"/>
      <c r="I2839" s="22"/>
      <c r="J2839" s="56"/>
      <c r="K2839" s="80"/>
      <c r="L2839" s="57"/>
      <c r="M2839" s="57"/>
      <c r="N2839" s="55"/>
      <c r="O2839" s="58"/>
      <c r="P2839" s="58"/>
      <c r="Q2839" s="59"/>
      <c r="R2839" s="60"/>
      <c r="S2839" s="60"/>
      <c r="T2839" s="22"/>
      <c r="U2839" s="1"/>
      <c r="V2839" s="23"/>
      <c r="X2839" s="24"/>
      <c r="Y2839" s="24"/>
      <c r="Z2839" s="22"/>
      <c r="AA2839" s="22"/>
      <c r="AB2839" s="22"/>
      <c r="AC2839" s="22"/>
      <c r="AD2839" s="22"/>
      <c r="AE2839" s="22"/>
      <c r="AF2839" s="22"/>
      <c r="AG2839" s="22"/>
      <c r="AH2839" s="22"/>
      <c r="AI2839" s="22"/>
      <c r="AJ2839" s="22"/>
      <c r="AK2839" s="22"/>
      <c r="AL2839" s="22"/>
      <c r="AM2839" s="22"/>
      <c r="AN2839" s="22"/>
      <c r="AO2839" s="22"/>
      <c r="AP2839" s="22"/>
      <c r="AQ2839" s="22"/>
      <c r="AR2839" s="22"/>
      <c r="AS2839" s="22"/>
      <c r="AT2839" s="22"/>
      <c r="AU2839" s="22"/>
      <c r="AV2839" s="22"/>
      <c r="AW2839" s="22"/>
      <c r="AX2839" s="22"/>
      <c r="AY2839" s="22"/>
      <c r="AZ2839" s="22"/>
      <c r="BA2839" s="22"/>
      <c r="BB2839" s="22"/>
      <c r="BC2839" s="22"/>
      <c r="BD2839" s="22"/>
      <c r="BE2839" s="24"/>
      <c r="BF2839" s="22"/>
      <c r="BG2839" s="22"/>
      <c r="BH2839" s="22"/>
      <c r="BI2839" s="22"/>
      <c r="BJ2839" s="22"/>
      <c r="BK2839" s="22"/>
      <c r="BL2839" s="22"/>
      <c r="BM2839" s="22"/>
      <c r="BN2839" s="22"/>
      <c r="BO2839" s="22"/>
      <c r="BP2839" s="22"/>
      <c r="BQ2839" s="22"/>
      <c r="BR2839" s="22"/>
      <c r="BS2839" s="22"/>
      <c r="BT2839" s="22"/>
      <c r="BU2839" s="22"/>
      <c r="BV2839" s="22"/>
      <c r="BW2839" s="22"/>
      <c r="BX2839" s="22"/>
      <c r="BY2839" s="22"/>
      <c r="BZ2839" s="22"/>
      <c r="CA2839" s="22"/>
      <c r="CB2839" s="22"/>
      <c r="CC2839" s="22"/>
      <c r="CD2839" s="22"/>
      <c r="CE2839" s="22"/>
      <c r="CF2839" s="22"/>
      <c r="CG2839" s="22"/>
      <c r="CH2839" s="22"/>
      <c r="CI2839" s="22"/>
      <c r="CJ2839" s="22"/>
      <c r="CK2839" s="24"/>
      <c r="CL2839" s="22"/>
      <c r="CM2839" s="22"/>
      <c r="CN2839" s="22"/>
      <c r="CO2839" s="22"/>
      <c r="CP2839" s="22"/>
      <c r="CQ2839" s="22"/>
      <c r="CR2839" s="22"/>
      <c r="CS2839" s="22"/>
      <c r="CT2839" s="22"/>
      <c r="CU2839" s="22"/>
      <c r="CV2839" s="22"/>
      <c r="CW2839" s="22"/>
      <c r="CX2839" s="22"/>
      <c r="CY2839" s="22"/>
      <c r="CZ2839" s="22"/>
      <c r="DA2839" s="22"/>
      <c r="DB2839" s="22"/>
      <c r="DC2839" s="22"/>
      <c r="DD2839" s="22"/>
      <c r="DE2839" s="22"/>
      <c r="DF2839" s="22"/>
      <c r="DG2839" s="22"/>
      <c r="DH2839" s="22"/>
      <c r="DI2839" s="22"/>
      <c r="DJ2839" s="22"/>
      <c r="DK2839" s="22"/>
      <c r="DL2839" s="22"/>
      <c r="DM2839" s="22"/>
      <c r="DN2839" s="22"/>
      <c r="DO2839" s="22"/>
      <c r="DP2839" s="22"/>
      <c r="DQ2839" s="24"/>
      <c r="DR2839" s="22"/>
      <c r="DS2839" s="22"/>
      <c r="DT2839" s="22"/>
      <c r="DU2839" s="22"/>
      <c r="DV2839" s="22"/>
      <c r="DW2839" s="22"/>
      <c r="DX2839" s="22"/>
      <c r="DY2839" s="22"/>
      <c r="DZ2839" s="22"/>
      <c r="EA2839" s="22"/>
      <c r="EB2839" s="22"/>
      <c r="EC2839" s="22"/>
      <c r="ED2839" s="22"/>
      <c r="EE2839" s="22"/>
      <c r="EF2839" s="22"/>
      <c r="EG2839" s="22"/>
      <c r="EH2839" s="22"/>
      <c r="EI2839" s="22"/>
      <c r="EJ2839" s="22"/>
      <c r="EK2839" s="22"/>
      <c r="EL2839" s="22"/>
      <c r="EM2839" s="22"/>
      <c r="EN2839" s="22"/>
      <c r="EO2839" s="22"/>
      <c r="EP2839" s="22"/>
      <c r="EQ2839" s="22"/>
      <c r="ER2839" s="22"/>
      <c r="ES2839" s="22"/>
      <c r="ET2839" s="22"/>
      <c r="EU2839" s="22"/>
      <c r="EV2839" s="22"/>
      <c r="EW2839" s="24"/>
      <c r="EX2839" s="22"/>
      <c r="EY2839" s="22"/>
      <c r="EZ2839" s="22"/>
      <c r="FA2839" s="22"/>
      <c r="FB2839" s="22"/>
      <c r="FC2839" s="22"/>
      <c r="FD2839" s="22"/>
      <c r="FE2839" s="22"/>
      <c r="FF2839" s="22"/>
      <c r="FG2839" s="22"/>
      <c r="FH2839" s="22"/>
      <c r="FI2839" s="22"/>
      <c r="FJ2839" s="22"/>
      <c r="FK2839" s="22"/>
      <c r="FL2839" s="22"/>
      <c r="FM2839" s="22"/>
      <c r="FN2839" s="22"/>
      <c r="FO2839" s="22"/>
      <c r="FP2839" s="22"/>
      <c r="FQ2839" s="22"/>
      <c r="FR2839" s="22"/>
      <c r="FS2839" s="22"/>
      <c r="FT2839" s="22"/>
      <c r="FU2839" s="22"/>
      <c r="FV2839" s="22"/>
      <c r="FW2839" s="22"/>
      <c r="FX2839" s="22"/>
      <c r="FY2839" s="22"/>
      <c r="FZ2839" s="22"/>
      <c r="GA2839" s="22"/>
      <c r="GB2839" s="22"/>
      <c r="GC2839" s="24"/>
      <c r="GD2839" s="22"/>
      <c r="GE2839" s="22"/>
      <c r="GF2839" s="22"/>
      <c r="GG2839" s="22"/>
      <c r="GH2839" s="22"/>
      <c r="GI2839" s="22"/>
      <c r="GJ2839" s="22"/>
      <c r="GK2839" s="22"/>
      <c r="GL2839" s="22"/>
      <c r="GM2839" s="22"/>
      <c r="GN2839" s="22"/>
      <c r="GO2839" s="22"/>
      <c r="GP2839" s="22"/>
      <c r="GQ2839" s="22"/>
      <c r="GR2839" s="22"/>
      <c r="GS2839" s="22"/>
      <c r="GT2839" s="22"/>
      <c r="GU2839" s="22"/>
      <c r="GV2839" s="22"/>
      <c r="GW2839" s="22"/>
      <c r="GX2839" s="22"/>
      <c r="GY2839" s="22"/>
      <c r="GZ2839" s="22"/>
      <c r="HA2839" s="22"/>
      <c r="HB2839" s="22"/>
      <c r="HC2839" s="22"/>
      <c r="HD2839" s="22"/>
      <c r="HE2839" s="22"/>
      <c r="HF2839" s="22"/>
      <c r="HG2839" s="22"/>
      <c r="HH2839" s="22"/>
      <c r="HI2839" s="24"/>
      <c r="HJ2839" s="22"/>
      <c r="HK2839" s="22"/>
      <c r="HL2839" s="22"/>
      <c r="HM2839" s="22"/>
      <c r="HN2839" s="22"/>
      <c r="HO2839" s="22"/>
      <c r="HP2839" s="22"/>
      <c r="HQ2839" s="22"/>
      <c r="HR2839" s="22"/>
      <c r="HS2839" s="22"/>
      <c r="HT2839" s="22"/>
      <c r="HU2839" s="22"/>
      <c r="HV2839" s="22"/>
      <c r="HW2839" s="22"/>
      <c r="HX2839" s="22"/>
      <c r="HY2839" s="22"/>
      <c r="HZ2839" s="22"/>
      <c r="IA2839" s="22"/>
      <c r="IB2839" s="22"/>
      <c r="IC2839" s="22"/>
      <c r="ID2839" s="22"/>
      <c r="IE2839" s="22"/>
      <c r="IF2839" s="22"/>
      <c r="IG2839" s="22"/>
      <c r="IH2839" s="22"/>
      <c r="II2839" s="22"/>
      <c r="IJ2839" s="22"/>
      <c r="IK2839" s="22"/>
      <c r="IL2839" s="22"/>
      <c r="IM2839" s="22"/>
      <c r="IN2839" s="22"/>
      <c r="IO2839" s="24"/>
      <c r="IP2839" s="22"/>
      <c r="IQ2839" s="22"/>
      <c r="IR2839" s="22"/>
      <c r="IS2839" s="22"/>
      <c r="IT2839" s="22"/>
      <c r="IU2839" s="22"/>
      <c r="IV2839" s="22"/>
      <c r="IW2839" s="22"/>
      <c r="IX2839" s="22"/>
      <c r="IY2839" s="22"/>
      <c r="IZ2839" s="22"/>
      <c r="JA2839" s="22"/>
      <c r="JB2839" s="22"/>
      <c r="JC2839" s="22"/>
      <c r="JD2839" s="22"/>
      <c r="JE2839" s="22"/>
      <c r="JF2839" s="22"/>
      <c r="JG2839" s="22"/>
      <c r="JH2839" s="22"/>
      <c r="JI2839" s="22"/>
      <c r="JJ2839" s="22"/>
      <c r="JK2839" s="22"/>
      <c r="JL2839" s="22"/>
      <c r="JM2839" s="22"/>
      <c r="JN2839" s="22"/>
      <c r="JO2839" s="22"/>
      <c r="JP2839" s="22"/>
      <c r="JQ2839" s="22"/>
      <c r="JR2839" s="22"/>
      <c r="JS2839" s="22"/>
      <c r="JT2839" s="22"/>
      <c r="JU2839" s="24"/>
      <c r="JV2839" s="22"/>
      <c r="JW2839" s="22"/>
      <c r="JX2839" s="22"/>
      <c r="JY2839" s="22"/>
      <c r="JZ2839" s="22"/>
      <c r="KA2839" s="22"/>
      <c r="KB2839" s="22"/>
      <c r="KC2839" s="22"/>
      <c r="KD2839" s="22"/>
      <c r="KE2839" s="22"/>
      <c r="KF2839" s="22"/>
      <c r="KG2839" s="22"/>
      <c r="KH2839" s="22"/>
      <c r="KI2839" s="22"/>
      <c r="KJ2839" s="22"/>
      <c r="KK2839" s="22"/>
      <c r="KL2839" s="22"/>
      <c r="KM2839" s="22"/>
      <c r="KN2839" s="22"/>
      <c r="KO2839" s="22"/>
      <c r="KP2839" s="22"/>
      <c r="KQ2839" s="22"/>
      <c r="KR2839" s="22"/>
      <c r="KS2839" s="22"/>
      <c r="KT2839" s="22"/>
      <c r="KU2839" s="22"/>
      <c r="KV2839" s="22"/>
      <c r="KW2839" s="22"/>
      <c r="KX2839" s="22"/>
      <c r="KY2839" s="22"/>
      <c r="KZ2839" s="22"/>
      <c r="LA2839" s="24"/>
      <c r="LB2839" s="22"/>
      <c r="LC2839" s="22"/>
      <c r="LD2839" s="22"/>
      <c r="LE2839" s="22"/>
      <c r="LF2839" s="22"/>
      <c r="LG2839" s="22"/>
      <c r="LH2839" s="22"/>
      <c r="LI2839" s="22"/>
      <c r="LJ2839" s="22"/>
      <c r="LK2839" s="22"/>
      <c r="LL2839" s="22"/>
      <c r="LM2839" s="22"/>
      <c r="LN2839" s="22"/>
      <c r="LO2839" s="22"/>
      <c r="LP2839" s="22"/>
      <c r="LQ2839" s="22"/>
      <c r="LR2839" s="22"/>
      <c r="LS2839" s="22"/>
      <c r="LT2839" s="22"/>
      <c r="LU2839" s="22"/>
      <c r="LV2839" s="22"/>
      <c r="LW2839" s="22"/>
      <c r="LX2839" s="22"/>
      <c r="LY2839" s="22"/>
      <c r="LZ2839" s="22"/>
      <c r="MA2839" s="22"/>
      <c r="MB2839" s="22"/>
      <c r="MC2839" s="22"/>
      <c r="MD2839" s="22"/>
      <c r="ME2839" s="22"/>
      <c r="MF2839" s="22"/>
      <c r="MG2839" s="24"/>
      <c r="MH2839" s="22"/>
      <c r="MI2839" s="22"/>
      <c r="MJ2839" s="22"/>
      <c r="MK2839" s="22"/>
      <c r="ML2839" s="22"/>
      <c r="MM2839" s="22"/>
      <c r="MN2839" s="22"/>
      <c r="MO2839" s="22"/>
      <c r="MP2839" s="22"/>
      <c r="MQ2839" s="22"/>
      <c r="MR2839" s="22"/>
      <c r="MS2839" s="22"/>
      <c r="MT2839" s="22"/>
      <c r="MU2839" s="22"/>
      <c r="MV2839" s="22"/>
      <c r="MW2839" s="22"/>
      <c r="MX2839" s="22"/>
      <c r="MY2839" s="22"/>
      <c r="MZ2839" s="22"/>
      <c r="NA2839" s="22"/>
      <c r="NB2839" s="22"/>
      <c r="NC2839" s="22"/>
      <c r="ND2839" s="22"/>
      <c r="NE2839" s="22"/>
      <c r="NF2839" s="22"/>
      <c r="NG2839" s="22"/>
      <c r="NH2839" s="22"/>
      <c r="NI2839" s="22"/>
      <c r="NJ2839" s="22"/>
      <c r="NK2839" s="22"/>
      <c r="NL2839" s="22"/>
      <c r="NM2839" s="24"/>
      <c r="NN2839" s="22"/>
      <c r="NO2839" s="22"/>
      <c r="NP2839" s="22"/>
      <c r="NQ2839" s="22"/>
      <c r="NR2839" s="22"/>
      <c r="NS2839" s="22"/>
      <c r="NT2839" s="22"/>
      <c r="NU2839" s="22"/>
      <c r="NV2839" s="22"/>
      <c r="NW2839" s="22"/>
      <c r="NX2839" s="22"/>
      <c r="NY2839" s="22"/>
      <c r="NZ2839" s="22"/>
      <c r="OA2839" s="22"/>
      <c r="OB2839" s="22"/>
      <c r="OC2839" s="22"/>
      <c r="OD2839" s="22"/>
      <c r="OE2839" s="22"/>
      <c r="OF2839" s="22"/>
      <c r="OG2839" s="22"/>
      <c r="OH2839" s="22"/>
      <c r="OI2839" s="22"/>
      <c r="OJ2839" s="22"/>
      <c r="OK2839" s="22"/>
      <c r="OL2839" s="22"/>
      <c r="OM2839" s="22"/>
      <c r="ON2839" s="22"/>
      <c r="OO2839" s="22"/>
      <c r="OP2839" s="22"/>
      <c r="OQ2839" s="22"/>
      <c r="OR2839" s="22"/>
    </row>
    <row r="2840" spans="1:408" ht="15" thickBot="1">
      <c r="A2840" s="1"/>
      <c r="B2840" s="12"/>
      <c r="C2840" s="12"/>
      <c r="D2840" s="22"/>
      <c r="E2840" s="54"/>
      <c r="F2840" s="54"/>
      <c r="G2840" s="54"/>
      <c r="H2840" s="55"/>
      <c r="I2840" s="22"/>
      <c r="J2840" s="56"/>
      <c r="K2840" s="81"/>
      <c r="L2840" s="57"/>
      <c r="M2840" s="57"/>
      <c r="N2840" s="55"/>
      <c r="O2840" s="58"/>
      <c r="P2840" s="58"/>
      <c r="Q2840" s="59"/>
      <c r="R2840" s="60"/>
      <c r="S2840" s="60"/>
      <c r="T2840" s="22"/>
      <c r="U2840" s="1"/>
      <c r="V2840" s="23"/>
      <c r="X2840" s="24"/>
      <c r="Y2840" s="24"/>
      <c r="Z2840" s="22"/>
      <c r="AA2840" s="22"/>
      <c r="AB2840" s="22"/>
      <c r="AC2840" s="22"/>
      <c r="AD2840" s="22"/>
      <c r="AE2840" s="22"/>
      <c r="AF2840" s="22"/>
      <c r="AG2840" s="22"/>
      <c r="AH2840" s="22"/>
      <c r="AI2840" s="22"/>
      <c r="AJ2840" s="22"/>
      <c r="AK2840" s="22"/>
      <c r="AL2840" s="22"/>
      <c r="AM2840" s="22"/>
      <c r="AN2840" s="22"/>
      <c r="AO2840" s="22"/>
      <c r="AP2840" s="22"/>
      <c r="AQ2840" s="22"/>
      <c r="AR2840" s="22"/>
      <c r="AS2840" s="22"/>
      <c r="AT2840" s="22"/>
      <c r="AU2840" s="22"/>
      <c r="AV2840" s="22"/>
      <c r="AW2840" s="22"/>
      <c r="AX2840" s="22"/>
      <c r="AY2840" s="22"/>
      <c r="AZ2840" s="22"/>
      <c r="BA2840" s="22"/>
      <c r="BB2840" s="22"/>
      <c r="BC2840" s="22"/>
      <c r="BD2840" s="22"/>
      <c r="BE2840" s="24"/>
      <c r="BF2840" s="22"/>
      <c r="BG2840" s="22"/>
      <c r="BH2840" s="22"/>
      <c r="BI2840" s="22"/>
      <c r="BJ2840" s="22"/>
      <c r="BK2840" s="22"/>
      <c r="BL2840" s="22"/>
      <c r="BM2840" s="22"/>
      <c r="BN2840" s="22"/>
      <c r="BO2840" s="22"/>
      <c r="BP2840" s="22"/>
      <c r="BQ2840" s="22"/>
      <c r="BR2840" s="22"/>
      <c r="BS2840" s="22"/>
      <c r="BT2840" s="22"/>
      <c r="BU2840" s="22"/>
      <c r="BV2840" s="22"/>
      <c r="BW2840" s="22"/>
      <c r="BX2840" s="22"/>
      <c r="BY2840" s="22"/>
      <c r="BZ2840" s="22"/>
      <c r="CA2840" s="22"/>
      <c r="CB2840" s="22"/>
      <c r="CC2840" s="22"/>
      <c r="CD2840" s="22"/>
      <c r="CE2840" s="22"/>
      <c r="CF2840" s="22"/>
      <c r="CG2840" s="22"/>
      <c r="CH2840" s="22"/>
      <c r="CI2840" s="22"/>
      <c r="CJ2840" s="22"/>
      <c r="CK2840" s="24"/>
      <c r="CL2840" s="22"/>
      <c r="CM2840" s="22"/>
      <c r="CN2840" s="22"/>
      <c r="CO2840" s="22"/>
      <c r="CP2840" s="22"/>
      <c r="CQ2840" s="22"/>
      <c r="CR2840" s="22"/>
      <c r="CS2840" s="22"/>
      <c r="CT2840" s="22"/>
      <c r="CU2840" s="22"/>
      <c r="CV2840" s="22"/>
      <c r="CW2840" s="22"/>
      <c r="CX2840" s="22"/>
      <c r="CY2840" s="22"/>
      <c r="CZ2840" s="22"/>
      <c r="DA2840" s="22"/>
      <c r="DB2840" s="22"/>
      <c r="DC2840" s="22"/>
      <c r="DD2840" s="22"/>
      <c r="DE2840" s="22"/>
      <c r="DF2840" s="22"/>
      <c r="DG2840" s="22"/>
      <c r="DH2840" s="22"/>
      <c r="DI2840" s="22"/>
      <c r="DJ2840" s="22"/>
      <c r="DK2840" s="22"/>
      <c r="DL2840" s="22"/>
      <c r="DM2840" s="22"/>
      <c r="DN2840" s="22"/>
      <c r="DO2840" s="22"/>
      <c r="DP2840" s="22"/>
      <c r="DQ2840" s="24"/>
      <c r="DR2840" s="22"/>
      <c r="DS2840" s="22"/>
      <c r="DT2840" s="22"/>
      <c r="DU2840" s="22"/>
      <c r="DV2840" s="22"/>
      <c r="DW2840" s="22"/>
      <c r="DX2840" s="22"/>
      <c r="DY2840" s="22"/>
      <c r="DZ2840" s="22"/>
      <c r="EA2840" s="22"/>
      <c r="EB2840" s="22"/>
      <c r="EC2840" s="22"/>
      <c r="ED2840" s="22"/>
      <c r="EE2840" s="22"/>
      <c r="EF2840" s="22"/>
      <c r="EG2840" s="22"/>
      <c r="EH2840" s="22"/>
      <c r="EI2840" s="22"/>
      <c r="EJ2840" s="22"/>
      <c r="EK2840" s="22"/>
      <c r="EL2840" s="22"/>
      <c r="EM2840" s="22"/>
      <c r="EN2840" s="22"/>
      <c r="EO2840" s="22"/>
      <c r="EP2840" s="22"/>
      <c r="EQ2840" s="22"/>
      <c r="ER2840" s="22"/>
      <c r="ES2840" s="22"/>
      <c r="ET2840" s="22"/>
      <c r="EU2840" s="22"/>
      <c r="EV2840" s="22"/>
      <c r="EW2840" s="24"/>
      <c r="EX2840" s="22"/>
      <c r="EY2840" s="22"/>
      <c r="EZ2840" s="22"/>
      <c r="FA2840" s="22"/>
      <c r="FB2840" s="22"/>
      <c r="FC2840" s="22"/>
      <c r="FD2840" s="22"/>
      <c r="FE2840" s="22"/>
      <c r="FF2840" s="22"/>
      <c r="FG2840" s="22"/>
      <c r="FH2840" s="22"/>
      <c r="FI2840" s="22"/>
      <c r="FJ2840" s="22"/>
      <c r="FK2840" s="22"/>
      <c r="FL2840" s="22"/>
      <c r="FM2840" s="22"/>
      <c r="FN2840" s="22"/>
      <c r="FO2840" s="22"/>
      <c r="FP2840" s="22"/>
      <c r="FQ2840" s="22"/>
      <c r="FR2840" s="22"/>
      <c r="FS2840" s="22"/>
      <c r="FT2840" s="22"/>
      <c r="FU2840" s="22"/>
      <c r="FV2840" s="22"/>
      <c r="FW2840" s="22"/>
      <c r="FX2840" s="22"/>
      <c r="FY2840" s="22"/>
      <c r="FZ2840" s="22"/>
      <c r="GA2840" s="22"/>
      <c r="GB2840" s="22"/>
      <c r="GC2840" s="24"/>
      <c r="GD2840" s="22"/>
      <c r="GE2840" s="22"/>
      <c r="GF2840" s="22"/>
      <c r="GG2840" s="22"/>
      <c r="GH2840" s="22"/>
      <c r="GI2840" s="22"/>
      <c r="GJ2840" s="22"/>
      <c r="GK2840" s="22"/>
      <c r="GL2840" s="22"/>
      <c r="GM2840" s="22"/>
      <c r="GN2840" s="22"/>
      <c r="GO2840" s="22"/>
      <c r="GP2840" s="22"/>
      <c r="GQ2840" s="22"/>
      <c r="GR2840" s="22"/>
      <c r="GS2840" s="22"/>
      <c r="GT2840" s="22"/>
      <c r="GU2840" s="22"/>
      <c r="GV2840" s="22"/>
      <c r="GW2840" s="22"/>
      <c r="GX2840" s="22"/>
      <c r="GY2840" s="22"/>
      <c r="GZ2840" s="22"/>
      <c r="HA2840" s="22"/>
      <c r="HB2840" s="22"/>
      <c r="HC2840" s="22"/>
      <c r="HD2840" s="22"/>
      <c r="HE2840" s="22"/>
      <c r="HF2840" s="22"/>
      <c r="HG2840" s="22"/>
      <c r="HH2840" s="22"/>
      <c r="HI2840" s="24"/>
      <c r="HJ2840" s="22"/>
      <c r="HK2840" s="22"/>
      <c r="HL2840" s="22"/>
      <c r="HM2840" s="22"/>
      <c r="HN2840" s="22"/>
      <c r="HO2840" s="22"/>
      <c r="HP2840" s="22"/>
      <c r="HQ2840" s="22"/>
      <c r="HR2840" s="22"/>
      <c r="HS2840" s="22"/>
      <c r="HT2840" s="22"/>
      <c r="HU2840" s="22"/>
      <c r="HV2840" s="22"/>
      <c r="HW2840" s="22"/>
      <c r="HX2840" s="22"/>
      <c r="HY2840" s="22"/>
      <c r="HZ2840" s="22"/>
      <c r="IA2840" s="22"/>
      <c r="IB2840" s="22"/>
      <c r="IC2840" s="22"/>
      <c r="ID2840" s="22"/>
      <c r="IE2840" s="22"/>
      <c r="IF2840" s="22"/>
      <c r="IG2840" s="22"/>
      <c r="IH2840" s="22"/>
      <c r="II2840" s="22"/>
      <c r="IJ2840" s="22"/>
      <c r="IK2840" s="22"/>
      <c r="IL2840" s="22"/>
      <c r="IM2840" s="22"/>
      <c r="IN2840" s="22"/>
      <c r="IO2840" s="24"/>
      <c r="IP2840" s="22"/>
      <c r="IQ2840" s="22"/>
      <c r="IR2840" s="22"/>
      <c r="IS2840" s="22"/>
      <c r="IT2840" s="22"/>
      <c r="IU2840" s="22"/>
      <c r="IV2840" s="22"/>
      <c r="IW2840" s="22"/>
      <c r="IX2840" s="22"/>
      <c r="IY2840" s="22"/>
      <c r="IZ2840" s="22"/>
      <c r="JA2840" s="22"/>
      <c r="JB2840" s="22"/>
      <c r="JC2840" s="22"/>
      <c r="JD2840" s="22"/>
      <c r="JE2840" s="22"/>
      <c r="JF2840" s="22"/>
      <c r="JG2840" s="22"/>
      <c r="JH2840" s="22"/>
      <c r="JI2840" s="22"/>
      <c r="JJ2840" s="22"/>
      <c r="JK2840" s="22"/>
      <c r="JL2840" s="22"/>
      <c r="JM2840" s="22"/>
      <c r="JN2840" s="22"/>
      <c r="JO2840" s="22"/>
      <c r="JP2840" s="22"/>
      <c r="JQ2840" s="22"/>
      <c r="JR2840" s="22"/>
      <c r="JS2840" s="22"/>
      <c r="JT2840" s="22"/>
      <c r="JU2840" s="24"/>
      <c r="JV2840" s="22"/>
      <c r="JW2840" s="22"/>
      <c r="JX2840" s="22"/>
      <c r="JY2840" s="22"/>
      <c r="JZ2840" s="22"/>
      <c r="KA2840" s="22"/>
      <c r="KB2840" s="22"/>
      <c r="KC2840" s="22"/>
      <c r="KD2840" s="22"/>
      <c r="KE2840" s="22"/>
      <c r="KF2840" s="22"/>
      <c r="KG2840" s="22"/>
      <c r="KH2840" s="22"/>
      <c r="KI2840" s="22"/>
      <c r="KJ2840" s="22"/>
      <c r="KK2840" s="22"/>
      <c r="KL2840" s="22"/>
      <c r="KM2840" s="22"/>
      <c r="KN2840" s="22"/>
      <c r="KO2840" s="22"/>
      <c r="KP2840" s="22"/>
      <c r="KQ2840" s="22"/>
      <c r="KR2840" s="22"/>
      <c r="KS2840" s="22"/>
      <c r="KT2840" s="22"/>
      <c r="KU2840" s="22"/>
      <c r="KV2840" s="22"/>
      <c r="KW2840" s="22"/>
      <c r="KX2840" s="22"/>
      <c r="KY2840" s="22"/>
      <c r="KZ2840" s="22"/>
      <c r="LA2840" s="24"/>
      <c r="LB2840" s="22"/>
      <c r="LC2840" s="22"/>
      <c r="LD2840" s="22"/>
      <c r="LE2840" s="22"/>
      <c r="LF2840" s="22"/>
      <c r="LG2840" s="22"/>
      <c r="LH2840" s="22"/>
      <c r="LI2840" s="22"/>
      <c r="LJ2840" s="22"/>
      <c r="LK2840" s="22"/>
      <c r="LL2840" s="22"/>
      <c r="LM2840" s="22"/>
      <c r="LN2840" s="22"/>
      <c r="LO2840" s="22"/>
      <c r="LP2840" s="22"/>
      <c r="LQ2840" s="22"/>
      <c r="LR2840" s="22"/>
      <c r="LS2840" s="22"/>
      <c r="LT2840" s="22"/>
      <c r="LU2840" s="22"/>
      <c r="LV2840" s="22"/>
      <c r="LW2840" s="22"/>
      <c r="LX2840" s="22"/>
      <c r="LY2840" s="22"/>
      <c r="LZ2840" s="22"/>
      <c r="MA2840" s="22"/>
      <c r="MB2840" s="22"/>
      <c r="MC2840" s="22"/>
      <c r="MD2840" s="22"/>
      <c r="ME2840" s="22"/>
      <c r="MF2840" s="22"/>
      <c r="MG2840" s="24"/>
      <c r="MH2840" s="22"/>
      <c r="MI2840" s="22"/>
      <c r="MJ2840" s="22"/>
      <c r="MK2840" s="22"/>
      <c r="ML2840" s="22"/>
      <c r="MM2840" s="22"/>
      <c r="MN2840" s="22"/>
      <c r="MO2840" s="22"/>
      <c r="MP2840" s="22"/>
      <c r="MQ2840" s="22"/>
      <c r="MR2840" s="22"/>
      <c r="MS2840" s="22"/>
      <c r="MT2840" s="22"/>
      <c r="MU2840" s="22"/>
      <c r="MV2840" s="22"/>
      <c r="MW2840" s="22"/>
      <c r="MX2840" s="22"/>
      <c r="MY2840" s="22"/>
      <c r="MZ2840" s="22"/>
      <c r="NA2840" s="22"/>
      <c r="NB2840" s="22"/>
      <c r="NC2840" s="22"/>
      <c r="ND2840" s="22"/>
      <c r="NE2840" s="22"/>
      <c r="NF2840" s="22"/>
      <c r="NG2840" s="22"/>
      <c r="NH2840" s="22"/>
      <c r="NI2840" s="22"/>
      <c r="NJ2840" s="22"/>
      <c r="NK2840" s="22"/>
      <c r="NL2840" s="22"/>
      <c r="NM2840" s="24"/>
      <c r="NN2840" s="22"/>
      <c r="NO2840" s="22"/>
      <c r="NP2840" s="22"/>
      <c r="NQ2840" s="22"/>
      <c r="NR2840" s="22"/>
      <c r="NS2840" s="22"/>
      <c r="NT2840" s="22"/>
      <c r="NU2840" s="22"/>
      <c r="NV2840" s="22"/>
      <c r="NW2840" s="22"/>
      <c r="NX2840" s="22"/>
      <c r="NY2840" s="22"/>
      <c r="NZ2840" s="22"/>
      <c r="OA2840" s="22"/>
      <c r="OB2840" s="22"/>
      <c r="OC2840" s="22"/>
      <c r="OD2840" s="22"/>
      <c r="OE2840" s="22"/>
      <c r="OF2840" s="22"/>
      <c r="OG2840" s="22"/>
      <c r="OH2840" s="22"/>
      <c r="OI2840" s="22"/>
      <c r="OJ2840" s="22"/>
      <c r="OK2840" s="22"/>
      <c r="OL2840" s="22"/>
      <c r="OM2840" s="22"/>
      <c r="ON2840" s="22"/>
      <c r="OO2840" s="22"/>
      <c r="OP2840" s="22"/>
      <c r="OQ2840" s="22"/>
      <c r="OR2840" s="22"/>
    </row>
    <row r="2841" spans="1:408" ht="15" thickBot="1">
      <c r="A2841" s="1"/>
      <c r="B2841" s="12"/>
      <c r="C2841" s="12"/>
      <c r="D2841" s="22"/>
      <c r="E2841" s="54"/>
      <c r="F2841" s="54"/>
      <c r="G2841" s="54"/>
      <c r="H2841" s="55"/>
      <c r="I2841" s="22"/>
      <c r="J2841" s="56"/>
      <c r="K2841" s="80"/>
      <c r="L2841" s="57"/>
      <c r="M2841" s="57"/>
      <c r="N2841" s="55"/>
      <c r="O2841" s="58"/>
      <c r="P2841" s="58"/>
      <c r="Q2841" s="59"/>
      <c r="R2841" s="60"/>
      <c r="S2841" s="60"/>
      <c r="T2841" s="22"/>
      <c r="U2841" s="1"/>
      <c r="V2841" s="23"/>
      <c r="X2841" s="24"/>
      <c r="Y2841" s="24"/>
      <c r="Z2841" s="22"/>
      <c r="AA2841" s="22"/>
      <c r="AB2841" s="22"/>
      <c r="AC2841" s="22"/>
      <c r="AD2841" s="22"/>
      <c r="AE2841" s="22"/>
      <c r="AF2841" s="22"/>
      <c r="AG2841" s="22"/>
      <c r="AH2841" s="22"/>
      <c r="AI2841" s="22"/>
      <c r="AJ2841" s="22"/>
      <c r="AK2841" s="22"/>
      <c r="AL2841" s="22"/>
      <c r="AM2841" s="22"/>
      <c r="AN2841" s="22"/>
      <c r="AO2841" s="22"/>
      <c r="AP2841" s="22"/>
      <c r="AQ2841" s="22"/>
      <c r="AR2841" s="22"/>
      <c r="AS2841" s="22"/>
      <c r="AT2841" s="22"/>
      <c r="AU2841" s="22"/>
      <c r="AV2841" s="22"/>
      <c r="AW2841" s="22"/>
      <c r="AX2841" s="22"/>
      <c r="AY2841" s="22"/>
      <c r="AZ2841" s="22"/>
      <c r="BA2841" s="22"/>
      <c r="BB2841" s="22"/>
      <c r="BC2841" s="22"/>
      <c r="BD2841" s="22"/>
      <c r="BE2841" s="24"/>
      <c r="BF2841" s="22"/>
      <c r="BG2841" s="22"/>
      <c r="BH2841" s="22"/>
      <c r="BI2841" s="22"/>
      <c r="BJ2841" s="22"/>
      <c r="BK2841" s="22"/>
      <c r="BL2841" s="22"/>
      <c r="BM2841" s="22"/>
      <c r="BN2841" s="22"/>
      <c r="BO2841" s="22"/>
      <c r="BP2841" s="22"/>
      <c r="BQ2841" s="22"/>
      <c r="BR2841" s="22"/>
      <c r="BS2841" s="22"/>
      <c r="BT2841" s="22"/>
      <c r="BU2841" s="22"/>
      <c r="BV2841" s="22"/>
      <c r="BW2841" s="22"/>
      <c r="BX2841" s="22"/>
      <c r="BY2841" s="22"/>
      <c r="BZ2841" s="22"/>
      <c r="CA2841" s="22"/>
      <c r="CB2841" s="22"/>
      <c r="CC2841" s="22"/>
      <c r="CD2841" s="22"/>
      <c r="CE2841" s="22"/>
      <c r="CF2841" s="22"/>
      <c r="CG2841" s="22"/>
      <c r="CH2841" s="22"/>
      <c r="CI2841" s="22"/>
      <c r="CJ2841" s="22"/>
      <c r="CK2841" s="24"/>
      <c r="CL2841" s="22"/>
      <c r="CM2841" s="22"/>
      <c r="CN2841" s="22"/>
      <c r="CO2841" s="22"/>
      <c r="CP2841" s="22"/>
      <c r="CQ2841" s="22"/>
      <c r="CR2841" s="22"/>
      <c r="CS2841" s="22"/>
      <c r="CT2841" s="22"/>
      <c r="CU2841" s="22"/>
      <c r="CV2841" s="22"/>
      <c r="CW2841" s="22"/>
      <c r="CX2841" s="22"/>
      <c r="CY2841" s="22"/>
      <c r="CZ2841" s="22"/>
      <c r="DA2841" s="22"/>
      <c r="DB2841" s="22"/>
      <c r="DC2841" s="22"/>
      <c r="DD2841" s="22"/>
      <c r="DE2841" s="22"/>
      <c r="DF2841" s="22"/>
      <c r="DG2841" s="22"/>
      <c r="DH2841" s="22"/>
      <c r="DI2841" s="22"/>
      <c r="DJ2841" s="22"/>
      <c r="DK2841" s="22"/>
      <c r="DL2841" s="22"/>
      <c r="DM2841" s="22"/>
      <c r="DN2841" s="22"/>
      <c r="DO2841" s="22"/>
      <c r="DP2841" s="22"/>
      <c r="DQ2841" s="24"/>
      <c r="DR2841" s="22"/>
      <c r="DS2841" s="22"/>
      <c r="DT2841" s="22"/>
      <c r="DU2841" s="22"/>
      <c r="DV2841" s="22"/>
      <c r="DW2841" s="22"/>
      <c r="DX2841" s="22"/>
      <c r="DY2841" s="22"/>
      <c r="DZ2841" s="22"/>
      <c r="EA2841" s="22"/>
      <c r="EB2841" s="22"/>
      <c r="EC2841" s="22"/>
      <c r="ED2841" s="22"/>
      <c r="EE2841" s="22"/>
      <c r="EF2841" s="22"/>
      <c r="EG2841" s="22"/>
      <c r="EH2841" s="22"/>
      <c r="EI2841" s="22"/>
      <c r="EJ2841" s="22"/>
      <c r="EK2841" s="22"/>
      <c r="EL2841" s="22"/>
      <c r="EM2841" s="22"/>
      <c r="EN2841" s="22"/>
      <c r="EO2841" s="22"/>
      <c r="EP2841" s="22"/>
      <c r="EQ2841" s="22"/>
      <c r="ER2841" s="22"/>
      <c r="ES2841" s="22"/>
      <c r="ET2841" s="22"/>
      <c r="EU2841" s="22"/>
      <c r="EV2841" s="22"/>
      <c r="EW2841" s="24"/>
      <c r="EX2841" s="22"/>
      <c r="EY2841" s="22"/>
      <c r="EZ2841" s="22"/>
      <c r="FA2841" s="22"/>
      <c r="FB2841" s="22"/>
      <c r="FC2841" s="22"/>
      <c r="FD2841" s="22"/>
      <c r="FE2841" s="22"/>
      <c r="FF2841" s="22"/>
      <c r="FG2841" s="22"/>
      <c r="FH2841" s="22"/>
      <c r="FI2841" s="22"/>
      <c r="FJ2841" s="22"/>
      <c r="FK2841" s="22"/>
      <c r="FL2841" s="22"/>
      <c r="FM2841" s="22"/>
      <c r="FN2841" s="22"/>
      <c r="FO2841" s="22"/>
      <c r="FP2841" s="22"/>
      <c r="FQ2841" s="22"/>
      <c r="FR2841" s="22"/>
      <c r="FS2841" s="22"/>
      <c r="FT2841" s="22"/>
      <c r="FU2841" s="22"/>
      <c r="FV2841" s="22"/>
      <c r="FW2841" s="22"/>
      <c r="FX2841" s="22"/>
      <c r="FY2841" s="22"/>
      <c r="FZ2841" s="22"/>
      <c r="GA2841" s="22"/>
      <c r="GB2841" s="22"/>
      <c r="GC2841" s="24"/>
      <c r="GD2841" s="22"/>
      <c r="GE2841" s="22"/>
      <c r="GF2841" s="22"/>
      <c r="GG2841" s="22"/>
      <c r="GH2841" s="22"/>
      <c r="GI2841" s="22"/>
      <c r="GJ2841" s="22"/>
      <c r="GK2841" s="22"/>
      <c r="GL2841" s="22"/>
      <c r="GM2841" s="22"/>
      <c r="GN2841" s="22"/>
      <c r="GO2841" s="22"/>
      <c r="GP2841" s="22"/>
      <c r="GQ2841" s="22"/>
      <c r="GR2841" s="22"/>
      <c r="GS2841" s="22"/>
      <c r="GT2841" s="22"/>
      <c r="GU2841" s="22"/>
      <c r="GV2841" s="22"/>
      <c r="GW2841" s="22"/>
      <c r="GX2841" s="22"/>
      <c r="GY2841" s="22"/>
      <c r="GZ2841" s="22"/>
      <c r="HA2841" s="22"/>
      <c r="HB2841" s="22"/>
      <c r="HC2841" s="22"/>
      <c r="HD2841" s="22"/>
      <c r="HE2841" s="22"/>
      <c r="HF2841" s="22"/>
      <c r="HG2841" s="22"/>
      <c r="HH2841" s="22"/>
      <c r="HI2841" s="24"/>
      <c r="HJ2841" s="22"/>
      <c r="HK2841" s="22"/>
      <c r="HL2841" s="22"/>
      <c r="HM2841" s="22"/>
      <c r="HN2841" s="22"/>
      <c r="HO2841" s="22"/>
      <c r="HP2841" s="22"/>
      <c r="HQ2841" s="22"/>
      <c r="HR2841" s="22"/>
      <c r="HS2841" s="22"/>
      <c r="HT2841" s="22"/>
      <c r="HU2841" s="22"/>
      <c r="HV2841" s="22"/>
      <c r="HW2841" s="22"/>
      <c r="HX2841" s="22"/>
      <c r="HY2841" s="22"/>
      <c r="HZ2841" s="22"/>
      <c r="IA2841" s="22"/>
      <c r="IB2841" s="22"/>
      <c r="IC2841" s="22"/>
      <c r="ID2841" s="22"/>
      <c r="IE2841" s="22"/>
      <c r="IF2841" s="22"/>
      <c r="IG2841" s="22"/>
      <c r="IH2841" s="22"/>
      <c r="II2841" s="22"/>
      <c r="IJ2841" s="22"/>
      <c r="IK2841" s="22"/>
      <c r="IL2841" s="22"/>
      <c r="IM2841" s="22"/>
      <c r="IN2841" s="22"/>
      <c r="IO2841" s="24"/>
      <c r="IP2841" s="22"/>
      <c r="IQ2841" s="22"/>
      <c r="IR2841" s="22"/>
      <c r="IS2841" s="22"/>
      <c r="IT2841" s="22"/>
      <c r="IU2841" s="22"/>
      <c r="IV2841" s="22"/>
      <c r="IW2841" s="22"/>
      <c r="IX2841" s="22"/>
      <c r="IY2841" s="22"/>
      <c r="IZ2841" s="22"/>
      <c r="JA2841" s="22"/>
      <c r="JB2841" s="22"/>
      <c r="JC2841" s="22"/>
      <c r="JD2841" s="22"/>
      <c r="JE2841" s="22"/>
      <c r="JF2841" s="22"/>
      <c r="JG2841" s="22"/>
      <c r="JH2841" s="22"/>
      <c r="JI2841" s="22"/>
      <c r="JJ2841" s="22"/>
      <c r="JK2841" s="22"/>
      <c r="JL2841" s="22"/>
      <c r="JM2841" s="22"/>
      <c r="JN2841" s="22"/>
      <c r="JO2841" s="22"/>
      <c r="JP2841" s="22"/>
      <c r="JQ2841" s="22"/>
      <c r="JR2841" s="22"/>
      <c r="JS2841" s="22"/>
      <c r="JT2841" s="22"/>
      <c r="JU2841" s="24"/>
      <c r="JV2841" s="22"/>
      <c r="JW2841" s="22"/>
      <c r="JX2841" s="22"/>
      <c r="JY2841" s="22"/>
      <c r="JZ2841" s="22"/>
      <c r="KA2841" s="22"/>
      <c r="KB2841" s="22"/>
      <c r="KC2841" s="22"/>
      <c r="KD2841" s="22"/>
      <c r="KE2841" s="22"/>
      <c r="KF2841" s="22"/>
      <c r="KG2841" s="22"/>
      <c r="KH2841" s="22"/>
      <c r="KI2841" s="22"/>
      <c r="KJ2841" s="22"/>
      <c r="KK2841" s="22"/>
      <c r="KL2841" s="22"/>
      <c r="KM2841" s="22"/>
      <c r="KN2841" s="22"/>
      <c r="KO2841" s="22"/>
      <c r="KP2841" s="22"/>
      <c r="KQ2841" s="22"/>
      <c r="KR2841" s="22"/>
      <c r="KS2841" s="22"/>
      <c r="KT2841" s="22"/>
      <c r="KU2841" s="22"/>
      <c r="KV2841" s="22"/>
      <c r="KW2841" s="22"/>
      <c r="KX2841" s="22"/>
      <c r="KY2841" s="22"/>
      <c r="KZ2841" s="22"/>
      <c r="LA2841" s="24"/>
      <c r="LB2841" s="22"/>
      <c r="LC2841" s="22"/>
      <c r="LD2841" s="22"/>
      <c r="LE2841" s="22"/>
      <c r="LF2841" s="22"/>
      <c r="LG2841" s="22"/>
      <c r="LH2841" s="22"/>
      <c r="LI2841" s="22"/>
      <c r="LJ2841" s="22"/>
      <c r="LK2841" s="22"/>
      <c r="LL2841" s="22"/>
      <c r="LM2841" s="22"/>
      <c r="LN2841" s="22"/>
      <c r="LO2841" s="22"/>
      <c r="LP2841" s="22"/>
      <c r="LQ2841" s="22"/>
      <c r="LR2841" s="22"/>
      <c r="LS2841" s="22"/>
      <c r="LT2841" s="22"/>
      <c r="LU2841" s="22"/>
      <c r="LV2841" s="22"/>
      <c r="LW2841" s="22"/>
      <c r="LX2841" s="22"/>
      <c r="LY2841" s="22"/>
      <c r="LZ2841" s="22"/>
      <c r="MA2841" s="22"/>
      <c r="MB2841" s="22"/>
      <c r="MC2841" s="22"/>
      <c r="MD2841" s="22"/>
      <c r="ME2841" s="22"/>
      <c r="MF2841" s="22"/>
      <c r="MG2841" s="24"/>
      <c r="MH2841" s="22"/>
      <c r="MI2841" s="22"/>
      <c r="MJ2841" s="22"/>
      <c r="MK2841" s="22"/>
      <c r="ML2841" s="22"/>
      <c r="MM2841" s="22"/>
      <c r="MN2841" s="22"/>
      <c r="MO2841" s="22"/>
      <c r="MP2841" s="22"/>
      <c r="MQ2841" s="22"/>
      <c r="MR2841" s="22"/>
      <c r="MS2841" s="22"/>
      <c r="MT2841" s="22"/>
      <c r="MU2841" s="22"/>
      <c r="MV2841" s="22"/>
      <c r="MW2841" s="22"/>
      <c r="MX2841" s="22"/>
      <c r="MY2841" s="22"/>
      <c r="MZ2841" s="22"/>
      <c r="NA2841" s="22"/>
      <c r="NB2841" s="22"/>
      <c r="NC2841" s="22"/>
      <c r="ND2841" s="22"/>
      <c r="NE2841" s="22"/>
      <c r="NF2841" s="22"/>
      <c r="NG2841" s="22"/>
      <c r="NH2841" s="22"/>
      <c r="NI2841" s="22"/>
      <c r="NJ2841" s="22"/>
      <c r="NK2841" s="22"/>
      <c r="NL2841" s="22"/>
      <c r="NM2841" s="24"/>
      <c r="NN2841" s="22"/>
      <c r="NO2841" s="22"/>
      <c r="NP2841" s="22"/>
      <c r="NQ2841" s="22"/>
      <c r="NR2841" s="22"/>
      <c r="NS2841" s="22"/>
      <c r="NT2841" s="22"/>
      <c r="NU2841" s="22"/>
      <c r="NV2841" s="22"/>
      <c r="NW2841" s="22"/>
      <c r="NX2841" s="22"/>
      <c r="NY2841" s="22"/>
      <c r="NZ2841" s="22"/>
      <c r="OA2841" s="22"/>
      <c r="OB2841" s="22"/>
      <c r="OC2841" s="22"/>
      <c r="OD2841" s="22"/>
      <c r="OE2841" s="22"/>
      <c r="OF2841" s="22"/>
      <c r="OG2841" s="22"/>
      <c r="OH2841" s="22"/>
      <c r="OI2841" s="22"/>
      <c r="OJ2841" s="22"/>
      <c r="OK2841" s="22"/>
      <c r="OL2841" s="22"/>
      <c r="OM2841" s="22"/>
      <c r="ON2841" s="22"/>
      <c r="OO2841" s="22"/>
      <c r="OP2841" s="22"/>
      <c r="OQ2841" s="22"/>
      <c r="OR2841" s="22"/>
    </row>
    <row r="2842" spans="1:408" ht="15" thickBot="1">
      <c r="A2842" s="1"/>
      <c r="B2842" s="12"/>
      <c r="C2842" s="12"/>
      <c r="D2842" s="22"/>
      <c r="E2842" s="54"/>
      <c r="F2842" s="54"/>
      <c r="G2842" s="54"/>
      <c r="H2842" s="55"/>
      <c r="I2842" s="22"/>
      <c r="J2842" s="56"/>
      <c r="K2842" s="81"/>
      <c r="L2842" s="57"/>
      <c r="M2842" s="57"/>
      <c r="N2842" s="55"/>
      <c r="O2842" s="58"/>
      <c r="P2842" s="58"/>
      <c r="Q2842" s="59"/>
      <c r="R2842" s="60"/>
      <c r="S2842" s="60"/>
      <c r="T2842" s="22"/>
      <c r="U2842" s="1"/>
      <c r="V2842" s="23"/>
      <c r="X2842" s="24"/>
      <c r="Y2842" s="24"/>
      <c r="Z2842" s="22"/>
      <c r="AA2842" s="22"/>
      <c r="AB2842" s="22"/>
      <c r="AC2842" s="22"/>
      <c r="AD2842" s="22"/>
      <c r="AE2842" s="22"/>
      <c r="AF2842" s="22"/>
      <c r="AG2842" s="22"/>
      <c r="AH2842" s="22"/>
      <c r="AI2842" s="22"/>
      <c r="AJ2842" s="22"/>
      <c r="AK2842" s="22"/>
      <c r="AL2842" s="22"/>
      <c r="AM2842" s="22"/>
      <c r="AN2842" s="22"/>
      <c r="AO2842" s="22"/>
      <c r="AP2842" s="22"/>
      <c r="AQ2842" s="22"/>
      <c r="AR2842" s="22"/>
      <c r="AS2842" s="22"/>
      <c r="AT2842" s="22"/>
      <c r="AU2842" s="22"/>
      <c r="AV2842" s="22"/>
      <c r="AW2842" s="22"/>
      <c r="AX2842" s="22"/>
      <c r="AY2842" s="22"/>
      <c r="AZ2842" s="22"/>
      <c r="BA2842" s="22"/>
      <c r="BB2842" s="22"/>
      <c r="BC2842" s="22"/>
      <c r="BD2842" s="22"/>
      <c r="BE2842" s="24"/>
      <c r="BF2842" s="22"/>
      <c r="BG2842" s="22"/>
      <c r="BH2842" s="22"/>
      <c r="BI2842" s="22"/>
      <c r="BJ2842" s="22"/>
      <c r="BK2842" s="22"/>
      <c r="BL2842" s="22"/>
      <c r="BM2842" s="22"/>
      <c r="BN2842" s="22"/>
      <c r="BO2842" s="22"/>
      <c r="BP2842" s="22"/>
      <c r="BQ2842" s="22"/>
      <c r="BR2842" s="22"/>
      <c r="BS2842" s="22"/>
      <c r="BT2842" s="22"/>
      <c r="BU2842" s="22"/>
      <c r="BV2842" s="22"/>
      <c r="BW2842" s="22"/>
      <c r="BX2842" s="22"/>
      <c r="BY2842" s="22"/>
      <c r="BZ2842" s="22"/>
      <c r="CA2842" s="22"/>
      <c r="CB2842" s="22"/>
      <c r="CC2842" s="22"/>
      <c r="CD2842" s="22"/>
      <c r="CE2842" s="22"/>
      <c r="CF2842" s="22"/>
      <c r="CG2842" s="22"/>
      <c r="CH2842" s="22"/>
      <c r="CI2842" s="22"/>
      <c r="CJ2842" s="22"/>
      <c r="CK2842" s="24"/>
      <c r="CL2842" s="22"/>
      <c r="CM2842" s="22"/>
      <c r="CN2842" s="22"/>
      <c r="CO2842" s="22"/>
      <c r="CP2842" s="22"/>
      <c r="CQ2842" s="22"/>
      <c r="CR2842" s="22"/>
      <c r="CS2842" s="22"/>
      <c r="CT2842" s="22"/>
      <c r="CU2842" s="22"/>
      <c r="CV2842" s="22"/>
      <c r="CW2842" s="22"/>
      <c r="CX2842" s="22"/>
      <c r="CY2842" s="22"/>
      <c r="CZ2842" s="22"/>
      <c r="DA2842" s="22"/>
      <c r="DB2842" s="22"/>
      <c r="DC2842" s="22"/>
      <c r="DD2842" s="22"/>
      <c r="DE2842" s="22"/>
      <c r="DF2842" s="22"/>
      <c r="DG2842" s="22"/>
      <c r="DH2842" s="22"/>
      <c r="DI2842" s="22"/>
      <c r="DJ2842" s="22"/>
      <c r="DK2842" s="22"/>
      <c r="DL2842" s="22"/>
      <c r="DM2842" s="22"/>
      <c r="DN2842" s="22"/>
      <c r="DO2842" s="22"/>
      <c r="DP2842" s="22"/>
      <c r="DQ2842" s="24"/>
      <c r="DR2842" s="22"/>
      <c r="DS2842" s="22"/>
      <c r="DT2842" s="22"/>
      <c r="DU2842" s="22"/>
      <c r="DV2842" s="22"/>
      <c r="DW2842" s="22"/>
      <c r="DX2842" s="22"/>
      <c r="DY2842" s="22"/>
      <c r="DZ2842" s="22"/>
      <c r="EA2842" s="22"/>
      <c r="EB2842" s="22"/>
      <c r="EC2842" s="22"/>
      <c r="ED2842" s="22"/>
      <c r="EE2842" s="22"/>
      <c r="EF2842" s="22"/>
      <c r="EG2842" s="22"/>
      <c r="EH2842" s="22"/>
      <c r="EI2842" s="22"/>
      <c r="EJ2842" s="22"/>
      <c r="EK2842" s="22"/>
      <c r="EL2842" s="22"/>
      <c r="EM2842" s="22"/>
      <c r="EN2842" s="22"/>
      <c r="EO2842" s="22"/>
      <c r="EP2842" s="22"/>
      <c r="EQ2842" s="22"/>
      <c r="ER2842" s="22"/>
      <c r="ES2842" s="22"/>
      <c r="ET2842" s="22"/>
      <c r="EU2842" s="22"/>
      <c r="EV2842" s="22"/>
      <c r="EW2842" s="24"/>
      <c r="EX2842" s="22"/>
      <c r="EY2842" s="22"/>
      <c r="EZ2842" s="22"/>
      <c r="FA2842" s="22"/>
      <c r="FB2842" s="22"/>
      <c r="FC2842" s="22"/>
      <c r="FD2842" s="22"/>
      <c r="FE2842" s="22"/>
      <c r="FF2842" s="22"/>
      <c r="FG2842" s="22"/>
      <c r="FH2842" s="22"/>
      <c r="FI2842" s="22"/>
      <c r="FJ2842" s="22"/>
      <c r="FK2842" s="22"/>
      <c r="FL2842" s="22"/>
      <c r="FM2842" s="22"/>
      <c r="FN2842" s="22"/>
      <c r="FO2842" s="22"/>
      <c r="FP2842" s="22"/>
      <c r="FQ2842" s="22"/>
      <c r="FR2842" s="22"/>
      <c r="FS2842" s="22"/>
      <c r="FT2842" s="22"/>
      <c r="FU2842" s="22"/>
      <c r="FV2842" s="22"/>
      <c r="FW2842" s="22"/>
      <c r="FX2842" s="22"/>
      <c r="FY2842" s="22"/>
      <c r="FZ2842" s="22"/>
      <c r="GA2842" s="22"/>
      <c r="GB2842" s="22"/>
      <c r="GC2842" s="24"/>
      <c r="GD2842" s="22"/>
      <c r="GE2842" s="22"/>
      <c r="GF2842" s="22"/>
      <c r="GG2842" s="22"/>
      <c r="GH2842" s="22"/>
      <c r="GI2842" s="22"/>
      <c r="GJ2842" s="22"/>
      <c r="GK2842" s="22"/>
      <c r="GL2842" s="22"/>
      <c r="GM2842" s="22"/>
      <c r="GN2842" s="22"/>
      <c r="GO2842" s="22"/>
      <c r="GP2842" s="22"/>
      <c r="GQ2842" s="22"/>
      <c r="GR2842" s="22"/>
      <c r="GS2842" s="22"/>
      <c r="GT2842" s="22"/>
      <c r="GU2842" s="22"/>
      <c r="GV2842" s="22"/>
      <c r="GW2842" s="22"/>
      <c r="GX2842" s="22"/>
      <c r="GY2842" s="22"/>
      <c r="GZ2842" s="22"/>
      <c r="HA2842" s="22"/>
      <c r="HB2842" s="22"/>
      <c r="HC2842" s="22"/>
      <c r="HD2842" s="22"/>
      <c r="HE2842" s="22"/>
      <c r="HF2842" s="22"/>
      <c r="HG2842" s="22"/>
      <c r="HH2842" s="22"/>
      <c r="HI2842" s="24"/>
      <c r="HJ2842" s="22"/>
      <c r="HK2842" s="22"/>
      <c r="HL2842" s="22"/>
      <c r="HM2842" s="22"/>
      <c r="HN2842" s="22"/>
      <c r="HO2842" s="22"/>
      <c r="HP2842" s="22"/>
      <c r="HQ2842" s="22"/>
      <c r="HR2842" s="22"/>
      <c r="HS2842" s="22"/>
      <c r="HT2842" s="22"/>
      <c r="HU2842" s="22"/>
      <c r="HV2842" s="22"/>
      <c r="HW2842" s="22"/>
      <c r="HX2842" s="22"/>
      <c r="HY2842" s="22"/>
      <c r="HZ2842" s="22"/>
      <c r="IA2842" s="22"/>
      <c r="IB2842" s="22"/>
      <c r="IC2842" s="22"/>
      <c r="ID2842" s="22"/>
      <c r="IE2842" s="22"/>
      <c r="IF2842" s="22"/>
      <c r="IG2842" s="22"/>
      <c r="IH2842" s="22"/>
      <c r="II2842" s="22"/>
      <c r="IJ2842" s="22"/>
      <c r="IK2842" s="22"/>
      <c r="IL2842" s="22"/>
      <c r="IM2842" s="22"/>
      <c r="IN2842" s="22"/>
      <c r="IO2842" s="24"/>
      <c r="IP2842" s="22"/>
      <c r="IQ2842" s="22"/>
      <c r="IR2842" s="22"/>
      <c r="IS2842" s="22"/>
      <c r="IT2842" s="22"/>
      <c r="IU2842" s="22"/>
      <c r="IV2842" s="22"/>
      <c r="IW2842" s="22"/>
      <c r="IX2842" s="22"/>
      <c r="IY2842" s="22"/>
      <c r="IZ2842" s="22"/>
      <c r="JA2842" s="22"/>
      <c r="JB2842" s="22"/>
      <c r="JC2842" s="22"/>
      <c r="JD2842" s="22"/>
      <c r="JE2842" s="22"/>
      <c r="JF2842" s="22"/>
      <c r="JG2842" s="22"/>
      <c r="JH2842" s="22"/>
      <c r="JI2842" s="22"/>
      <c r="JJ2842" s="22"/>
      <c r="JK2842" s="22"/>
      <c r="JL2842" s="22"/>
      <c r="JM2842" s="22"/>
      <c r="JN2842" s="22"/>
      <c r="JO2842" s="22"/>
      <c r="JP2842" s="22"/>
      <c r="JQ2842" s="22"/>
      <c r="JR2842" s="22"/>
      <c r="JS2842" s="22"/>
      <c r="JT2842" s="22"/>
      <c r="JU2842" s="24"/>
      <c r="JV2842" s="22"/>
      <c r="JW2842" s="22"/>
      <c r="JX2842" s="22"/>
      <c r="JY2842" s="22"/>
      <c r="JZ2842" s="22"/>
      <c r="KA2842" s="22"/>
      <c r="KB2842" s="22"/>
      <c r="KC2842" s="22"/>
      <c r="KD2842" s="22"/>
      <c r="KE2842" s="22"/>
      <c r="KF2842" s="22"/>
      <c r="KG2842" s="22"/>
      <c r="KH2842" s="22"/>
      <c r="KI2842" s="22"/>
      <c r="KJ2842" s="22"/>
      <c r="KK2842" s="22"/>
      <c r="KL2842" s="22"/>
      <c r="KM2842" s="22"/>
      <c r="KN2842" s="22"/>
      <c r="KO2842" s="22"/>
      <c r="KP2842" s="22"/>
      <c r="KQ2842" s="22"/>
      <c r="KR2842" s="22"/>
      <c r="KS2842" s="22"/>
      <c r="KT2842" s="22"/>
      <c r="KU2842" s="22"/>
      <c r="KV2842" s="22"/>
      <c r="KW2842" s="22"/>
      <c r="KX2842" s="22"/>
      <c r="KY2842" s="22"/>
      <c r="KZ2842" s="22"/>
      <c r="LA2842" s="24"/>
      <c r="LB2842" s="22"/>
      <c r="LC2842" s="22"/>
      <c r="LD2842" s="22"/>
      <c r="LE2842" s="22"/>
      <c r="LF2842" s="22"/>
      <c r="LG2842" s="22"/>
      <c r="LH2842" s="22"/>
      <c r="LI2842" s="22"/>
      <c r="LJ2842" s="22"/>
      <c r="LK2842" s="22"/>
      <c r="LL2842" s="22"/>
      <c r="LM2842" s="22"/>
      <c r="LN2842" s="22"/>
      <c r="LO2842" s="22"/>
      <c r="LP2842" s="22"/>
      <c r="LQ2842" s="22"/>
      <c r="LR2842" s="22"/>
      <c r="LS2842" s="22"/>
      <c r="LT2842" s="22"/>
      <c r="LU2842" s="22"/>
      <c r="LV2842" s="22"/>
      <c r="LW2842" s="22"/>
      <c r="LX2842" s="22"/>
      <c r="LY2842" s="22"/>
      <c r="LZ2842" s="22"/>
      <c r="MA2842" s="22"/>
      <c r="MB2842" s="22"/>
      <c r="MC2842" s="22"/>
      <c r="MD2842" s="22"/>
      <c r="ME2842" s="22"/>
      <c r="MF2842" s="22"/>
      <c r="MG2842" s="24"/>
      <c r="MH2842" s="22"/>
      <c r="MI2842" s="22"/>
      <c r="MJ2842" s="22"/>
      <c r="MK2842" s="22"/>
      <c r="ML2842" s="22"/>
      <c r="MM2842" s="22"/>
      <c r="MN2842" s="22"/>
      <c r="MO2842" s="22"/>
      <c r="MP2842" s="22"/>
      <c r="MQ2842" s="22"/>
      <c r="MR2842" s="22"/>
      <c r="MS2842" s="22"/>
      <c r="MT2842" s="22"/>
      <c r="MU2842" s="22"/>
      <c r="MV2842" s="22"/>
      <c r="MW2842" s="22"/>
      <c r="MX2842" s="22"/>
      <c r="MY2842" s="22"/>
      <c r="MZ2842" s="22"/>
      <c r="NA2842" s="22"/>
      <c r="NB2842" s="22"/>
      <c r="NC2842" s="22"/>
      <c r="ND2842" s="22"/>
      <c r="NE2842" s="22"/>
      <c r="NF2842" s="22"/>
      <c r="NG2842" s="22"/>
      <c r="NH2842" s="22"/>
      <c r="NI2842" s="22"/>
      <c r="NJ2842" s="22"/>
      <c r="NK2842" s="22"/>
      <c r="NL2842" s="22"/>
      <c r="NM2842" s="24"/>
      <c r="NN2842" s="22"/>
      <c r="NO2842" s="22"/>
      <c r="NP2842" s="22"/>
      <c r="NQ2842" s="22"/>
      <c r="NR2842" s="22"/>
      <c r="NS2842" s="22"/>
      <c r="NT2842" s="22"/>
      <c r="NU2842" s="22"/>
      <c r="NV2842" s="22"/>
      <c r="NW2842" s="22"/>
      <c r="NX2842" s="22"/>
      <c r="NY2842" s="22"/>
      <c r="NZ2842" s="22"/>
      <c r="OA2842" s="22"/>
      <c r="OB2842" s="22"/>
      <c r="OC2842" s="22"/>
      <c r="OD2842" s="22"/>
      <c r="OE2842" s="22"/>
      <c r="OF2842" s="22"/>
      <c r="OG2842" s="22"/>
      <c r="OH2842" s="22"/>
      <c r="OI2842" s="22"/>
      <c r="OJ2842" s="22"/>
      <c r="OK2842" s="22"/>
      <c r="OL2842" s="22"/>
      <c r="OM2842" s="22"/>
      <c r="ON2842" s="22"/>
      <c r="OO2842" s="22"/>
      <c r="OP2842" s="22"/>
      <c r="OQ2842" s="22"/>
      <c r="OR2842" s="22"/>
    </row>
    <row r="2843" spans="1:408" ht="15" thickBot="1">
      <c r="A2843" s="1"/>
      <c r="B2843" s="12"/>
      <c r="C2843" s="12"/>
      <c r="D2843" s="22"/>
      <c r="E2843" s="54"/>
      <c r="F2843" s="54"/>
      <c r="G2843" s="54"/>
      <c r="H2843" s="55"/>
      <c r="I2843" s="22"/>
      <c r="J2843" s="56"/>
      <c r="K2843" s="80"/>
      <c r="L2843" s="57"/>
      <c r="M2843" s="57"/>
      <c r="N2843" s="55"/>
      <c r="O2843" s="58"/>
      <c r="P2843" s="58"/>
      <c r="Q2843" s="59"/>
      <c r="R2843" s="60"/>
      <c r="S2843" s="60"/>
      <c r="T2843" s="22"/>
      <c r="U2843" s="1"/>
      <c r="V2843" s="23"/>
      <c r="X2843" s="24"/>
      <c r="Y2843" s="24"/>
      <c r="Z2843" s="22"/>
      <c r="AA2843" s="22"/>
      <c r="AB2843" s="22"/>
      <c r="AC2843" s="22"/>
      <c r="AD2843" s="22"/>
      <c r="AE2843" s="22"/>
      <c r="AF2843" s="22"/>
      <c r="AG2843" s="22"/>
      <c r="AH2843" s="22"/>
      <c r="AI2843" s="22"/>
      <c r="AJ2843" s="22"/>
      <c r="AK2843" s="22"/>
      <c r="AL2843" s="22"/>
      <c r="AM2843" s="22"/>
      <c r="AN2843" s="22"/>
      <c r="AO2843" s="22"/>
      <c r="AP2843" s="22"/>
      <c r="AQ2843" s="22"/>
      <c r="AR2843" s="22"/>
      <c r="AS2843" s="22"/>
      <c r="AT2843" s="22"/>
      <c r="AU2843" s="22"/>
      <c r="AV2843" s="22"/>
      <c r="AW2843" s="22"/>
      <c r="AX2843" s="22"/>
      <c r="AY2843" s="22"/>
      <c r="AZ2843" s="22"/>
      <c r="BA2843" s="22"/>
      <c r="BB2843" s="22"/>
      <c r="BC2843" s="22"/>
      <c r="BD2843" s="22"/>
      <c r="BE2843" s="24"/>
      <c r="BF2843" s="22"/>
      <c r="BG2843" s="22"/>
      <c r="BH2843" s="22"/>
      <c r="BI2843" s="22"/>
      <c r="BJ2843" s="22"/>
      <c r="BK2843" s="22"/>
      <c r="BL2843" s="22"/>
      <c r="BM2843" s="22"/>
      <c r="BN2843" s="22"/>
      <c r="BO2843" s="22"/>
      <c r="BP2843" s="22"/>
      <c r="BQ2843" s="22"/>
      <c r="BR2843" s="22"/>
      <c r="BS2843" s="22"/>
      <c r="BT2843" s="22"/>
      <c r="BU2843" s="22"/>
      <c r="BV2843" s="22"/>
      <c r="BW2843" s="22"/>
      <c r="BX2843" s="22"/>
      <c r="BY2843" s="22"/>
      <c r="BZ2843" s="22"/>
      <c r="CA2843" s="22"/>
      <c r="CB2843" s="22"/>
      <c r="CC2843" s="22"/>
      <c r="CD2843" s="22"/>
      <c r="CE2843" s="22"/>
      <c r="CF2843" s="22"/>
      <c r="CG2843" s="22"/>
      <c r="CH2843" s="22"/>
      <c r="CI2843" s="22"/>
      <c r="CJ2843" s="22"/>
      <c r="CK2843" s="24"/>
      <c r="CL2843" s="22"/>
      <c r="CM2843" s="22"/>
      <c r="CN2843" s="22"/>
      <c r="CO2843" s="22"/>
      <c r="CP2843" s="22"/>
      <c r="CQ2843" s="22"/>
      <c r="CR2843" s="22"/>
      <c r="CS2843" s="22"/>
      <c r="CT2843" s="22"/>
      <c r="CU2843" s="22"/>
      <c r="CV2843" s="22"/>
      <c r="CW2843" s="22"/>
      <c r="CX2843" s="22"/>
      <c r="CY2843" s="22"/>
      <c r="CZ2843" s="22"/>
      <c r="DA2843" s="22"/>
      <c r="DB2843" s="22"/>
      <c r="DC2843" s="22"/>
      <c r="DD2843" s="22"/>
      <c r="DE2843" s="22"/>
      <c r="DF2843" s="22"/>
      <c r="DG2843" s="22"/>
      <c r="DH2843" s="22"/>
      <c r="DI2843" s="22"/>
      <c r="DJ2843" s="22"/>
      <c r="DK2843" s="22"/>
      <c r="DL2843" s="22"/>
      <c r="DM2843" s="22"/>
      <c r="DN2843" s="22"/>
      <c r="DO2843" s="22"/>
      <c r="DP2843" s="22"/>
      <c r="DQ2843" s="24"/>
      <c r="DR2843" s="22"/>
      <c r="DS2843" s="22"/>
      <c r="DT2843" s="22"/>
      <c r="DU2843" s="22"/>
      <c r="DV2843" s="22"/>
      <c r="DW2843" s="22"/>
      <c r="DX2843" s="22"/>
      <c r="DY2843" s="22"/>
      <c r="DZ2843" s="22"/>
      <c r="EA2843" s="22"/>
      <c r="EB2843" s="22"/>
      <c r="EC2843" s="22"/>
      <c r="ED2843" s="22"/>
      <c r="EE2843" s="22"/>
      <c r="EF2843" s="22"/>
      <c r="EG2843" s="22"/>
      <c r="EH2843" s="22"/>
      <c r="EI2843" s="22"/>
      <c r="EJ2843" s="22"/>
      <c r="EK2843" s="22"/>
      <c r="EL2843" s="22"/>
      <c r="EM2843" s="22"/>
      <c r="EN2843" s="22"/>
      <c r="EO2843" s="22"/>
      <c r="EP2843" s="22"/>
      <c r="EQ2843" s="22"/>
      <c r="ER2843" s="22"/>
      <c r="ES2843" s="22"/>
      <c r="ET2843" s="22"/>
      <c r="EU2843" s="22"/>
      <c r="EV2843" s="22"/>
      <c r="EW2843" s="24"/>
      <c r="EX2843" s="22"/>
      <c r="EY2843" s="22"/>
      <c r="EZ2843" s="22"/>
      <c r="FA2843" s="22"/>
      <c r="FB2843" s="22"/>
      <c r="FC2843" s="22"/>
      <c r="FD2843" s="22"/>
      <c r="FE2843" s="22"/>
      <c r="FF2843" s="22"/>
      <c r="FG2843" s="22"/>
      <c r="FH2843" s="22"/>
      <c r="FI2843" s="22"/>
      <c r="FJ2843" s="22"/>
      <c r="FK2843" s="22"/>
      <c r="FL2843" s="22"/>
      <c r="FM2843" s="22"/>
      <c r="FN2843" s="22"/>
      <c r="FO2843" s="22"/>
      <c r="FP2843" s="22"/>
      <c r="FQ2843" s="22"/>
      <c r="FR2843" s="22"/>
      <c r="FS2843" s="22"/>
      <c r="FT2843" s="22"/>
      <c r="FU2843" s="22"/>
      <c r="FV2843" s="22"/>
      <c r="FW2843" s="22"/>
      <c r="FX2843" s="22"/>
      <c r="FY2843" s="22"/>
      <c r="FZ2843" s="22"/>
      <c r="GA2843" s="22"/>
      <c r="GB2843" s="22"/>
      <c r="GC2843" s="24"/>
      <c r="GD2843" s="22"/>
      <c r="GE2843" s="22"/>
      <c r="GF2843" s="22"/>
      <c r="GG2843" s="22"/>
      <c r="GH2843" s="22"/>
      <c r="GI2843" s="22"/>
      <c r="GJ2843" s="22"/>
      <c r="GK2843" s="22"/>
      <c r="GL2843" s="22"/>
      <c r="GM2843" s="22"/>
      <c r="GN2843" s="22"/>
      <c r="GO2843" s="22"/>
      <c r="GP2843" s="22"/>
      <c r="GQ2843" s="22"/>
      <c r="GR2843" s="22"/>
      <c r="GS2843" s="22"/>
      <c r="GT2843" s="22"/>
      <c r="GU2843" s="22"/>
      <c r="GV2843" s="22"/>
      <c r="GW2843" s="22"/>
      <c r="GX2843" s="22"/>
      <c r="GY2843" s="22"/>
      <c r="GZ2843" s="22"/>
      <c r="HA2843" s="22"/>
      <c r="HB2843" s="22"/>
      <c r="HC2843" s="22"/>
      <c r="HD2843" s="22"/>
      <c r="HE2843" s="22"/>
      <c r="HF2843" s="22"/>
      <c r="HG2843" s="22"/>
      <c r="HH2843" s="22"/>
      <c r="HI2843" s="24"/>
      <c r="HJ2843" s="22"/>
      <c r="HK2843" s="22"/>
      <c r="HL2843" s="22"/>
      <c r="HM2843" s="22"/>
      <c r="HN2843" s="22"/>
      <c r="HO2843" s="22"/>
      <c r="HP2843" s="22"/>
      <c r="HQ2843" s="22"/>
      <c r="HR2843" s="22"/>
      <c r="HS2843" s="22"/>
      <c r="HT2843" s="22"/>
      <c r="HU2843" s="22"/>
      <c r="HV2843" s="22"/>
      <c r="HW2843" s="22"/>
      <c r="HX2843" s="22"/>
      <c r="HY2843" s="22"/>
      <c r="HZ2843" s="22"/>
      <c r="IA2843" s="22"/>
      <c r="IB2843" s="22"/>
      <c r="IC2843" s="22"/>
      <c r="ID2843" s="22"/>
      <c r="IE2843" s="22"/>
      <c r="IF2843" s="22"/>
      <c r="IG2843" s="22"/>
      <c r="IH2843" s="22"/>
      <c r="II2843" s="22"/>
      <c r="IJ2843" s="22"/>
      <c r="IK2843" s="22"/>
      <c r="IL2843" s="22"/>
      <c r="IM2843" s="22"/>
      <c r="IN2843" s="22"/>
      <c r="IO2843" s="24"/>
      <c r="IP2843" s="22"/>
      <c r="IQ2843" s="22"/>
      <c r="IR2843" s="22"/>
      <c r="IS2843" s="22"/>
      <c r="IT2843" s="22"/>
      <c r="IU2843" s="22"/>
      <c r="IV2843" s="22"/>
      <c r="IW2843" s="22"/>
      <c r="IX2843" s="22"/>
      <c r="IY2843" s="22"/>
      <c r="IZ2843" s="22"/>
      <c r="JA2843" s="22"/>
      <c r="JB2843" s="22"/>
      <c r="JC2843" s="22"/>
      <c r="JD2843" s="22"/>
      <c r="JE2843" s="22"/>
      <c r="JF2843" s="22"/>
      <c r="JG2843" s="22"/>
      <c r="JH2843" s="22"/>
      <c r="JI2843" s="22"/>
      <c r="JJ2843" s="22"/>
      <c r="JK2843" s="22"/>
      <c r="JL2843" s="22"/>
      <c r="JM2843" s="22"/>
      <c r="JN2843" s="22"/>
      <c r="JO2843" s="22"/>
      <c r="JP2843" s="22"/>
      <c r="JQ2843" s="22"/>
      <c r="JR2843" s="22"/>
      <c r="JS2843" s="22"/>
      <c r="JT2843" s="22"/>
      <c r="JU2843" s="24"/>
      <c r="JV2843" s="22"/>
      <c r="JW2843" s="22"/>
      <c r="JX2843" s="22"/>
      <c r="JY2843" s="22"/>
      <c r="JZ2843" s="22"/>
      <c r="KA2843" s="22"/>
      <c r="KB2843" s="22"/>
      <c r="KC2843" s="22"/>
      <c r="KD2843" s="22"/>
      <c r="KE2843" s="22"/>
      <c r="KF2843" s="22"/>
      <c r="KG2843" s="22"/>
      <c r="KH2843" s="22"/>
      <c r="KI2843" s="22"/>
      <c r="KJ2843" s="22"/>
      <c r="KK2843" s="22"/>
      <c r="KL2843" s="22"/>
      <c r="KM2843" s="22"/>
      <c r="KN2843" s="22"/>
      <c r="KO2843" s="22"/>
      <c r="KP2843" s="22"/>
      <c r="KQ2843" s="22"/>
      <c r="KR2843" s="22"/>
      <c r="KS2843" s="22"/>
      <c r="KT2843" s="22"/>
      <c r="KU2843" s="22"/>
      <c r="KV2843" s="22"/>
      <c r="KW2843" s="22"/>
      <c r="KX2843" s="22"/>
      <c r="KY2843" s="22"/>
      <c r="KZ2843" s="22"/>
      <c r="LA2843" s="24"/>
      <c r="LB2843" s="22"/>
      <c r="LC2843" s="22"/>
      <c r="LD2843" s="22"/>
      <c r="LE2843" s="22"/>
      <c r="LF2843" s="22"/>
      <c r="LG2843" s="22"/>
      <c r="LH2843" s="22"/>
      <c r="LI2843" s="22"/>
      <c r="LJ2843" s="22"/>
      <c r="LK2843" s="22"/>
      <c r="LL2843" s="22"/>
      <c r="LM2843" s="22"/>
      <c r="LN2843" s="22"/>
      <c r="LO2843" s="22"/>
      <c r="LP2843" s="22"/>
      <c r="LQ2843" s="22"/>
      <c r="LR2843" s="22"/>
      <c r="LS2843" s="22"/>
      <c r="LT2843" s="22"/>
      <c r="LU2843" s="22"/>
      <c r="LV2843" s="22"/>
      <c r="LW2843" s="22"/>
      <c r="LX2843" s="22"/>
      <c r="LY2843" s="22"/>
      <c r="LZ2843" s="22"/>
      <c r="MA2843" s="22"/>
      <c r="MB2843" s="22"/>
      <c r="MC2843" s="22"/>
      <c r="MD2843" s="22"/>
      <c r="ME2843" s="22"/>
      <c r="MF2843" s="22"/>
      <c r="MG2843" s="24"/>
      <c r="MH2843" s="22"/>
      <c r="MI2843" s="22"/>
      <c r="MJ2843" s="22"/>
      <c r="MK2843" s="22"/>
      <c r="ML2843" s="22"/>
      <c r="MM2843" s="22"/>
      <c r="MN2843" s="22"/>
      <c r="MO2843" s="22"/>
      <c r="MP2843" s="22"/>
      <c r="MQ2843" s="22"/>
      <c r="MR2843" s="22"/>
      <c r="MS2843" s="22"/>
      <c r="MT2843" s="22"/>
      <c r="MU2843" s="22"/>
      <c r="MV2843" s="22"/>
      <c r="MW2843" s="22"/>
      <c r="MX2843" s="22"/>
      <c r="MY2843" s="22"/>
      <c r="MZ2843" s="22"/>
      <c r="NA2843" s="22"/>
      <c r="NB2843" s="22"/>
      <c r="NC2843" s="22"/>
      <c r="ND2843" s="22"/>
      <c r="NE2843" s="22"/>
      <c r="NF2843" s="22"/>
      <c r="NG2843" s="22"/>
      <c r="NH2843" s="22"/>
      <c r="NI2843" s="22"/>
      <c r="NJ2843" s="22"/>
      <c r="NK2843" s="22"/>
      <c r="NL2843" s="22"/>
      <c r="NM2843" s="24"/>
      <c r="NN2843" s="22"/>
      <c r="NO2843" s="22"/>
      <c r="NP2843" s="22"/>
      <c r="NQ2843" s="22"/>
      <c r="NR2843" s="22"/>
      <c r="NS2843" s="22"/>
      <c r="NT2843" s="22"/>
      <c r="NU2843" s="22"/>
      <c r="NV2843" s="22"/>
      <c r="NW2843" s="22"/>
      <c r="NX2843" s="22"/>
      <c r="NY2843" s="22"/>
      <c r="NZ2843" s="22"/>
      <c r="OA2843" s="22"/>
      <c r="OB2843" s="22"/>
      <c r="OC2843" s="22"/>
      <c r="OD2843" s="22"/>
      <c r="OE2843" s="22"/>
      <c r="OF2843" s="22"/>
      <c r="OG2843" s="22"/>
      <c r="OH2843" s="22"/>
      <c r="OI2843" s="22"/>
      <c r="OJ2843" s="22"/>
      <c r="OK2843" s="22"/>
      <c r="OL2843" s="22"/>
      <c r="OM2843" s="22"/>
      <c r="ON2843" s="22"/>
      <c r="OO2843" s="22"/>
      <c r="OP2843" s="22"/>
      <c r="OQ2843" s="22"/>
      <c r="OR2843" s="22"/>
    </row>
    <row r="2844" spans="1:408" ht="15" thickBot="1">
      <c r="A2844" s="1"/>
      <c r="B2844" s="12"/>
      <c r="C2844" s="12"/>
      <c r="D2844" s="22"/>
      <c r="E2844" s="54"/>
      <c r="F2844" s="54"/>
      <c r="G2844" s="54"/>
      <c r="H2844" s="55"/>
      <c r="I2844" s="22"/>
      <c r="J2844" s="56"/>
      <c r="K2844" s="81"/>
      <c r="L2844" s="57"/>
      <c r="M2844" s="57"/>
      <c r="N2844" s="55"/>
      <c r="O2844" s="58"/>
      <c r="P2844" s="58"/>
      <c r="Q2844" s="59"/>
      <c r="R2844" s="60"/>
      <c r="S2844" s="60"/>
      <c r="T2844" s="22"/>
      <c r="U2844" s="1"/>
      <c r="V2844" s="23"/>
      <c r="X2844" s="24"/>
      <c r="Y2844" s="24"/>
      <c r="Z2844" s="22"/>
      <c r="AA2844" s="22"/>
      <c r="AB2844" s="22"/>
      <c r="AC2844" s="22"/>
      <c r="AD2844" s="22"/>
      <c r="AE2844" s="22"/>
      <c r="AF2844" s="22"/>
      <c r="AG2844" s="22"/>
      <c r="AH2844" s="22"/>
      <c r="AI2844" s="22"/>
      <c r="AJ2844" s="22"/>
      <c r="AK2844" s="22"/>
      <c r="AL2844" s="22"/>
      <c r="AM2844" s="22"/>
      <c r="AN2844" s="22"/>
      <c r="AO2844" s="22"/>
      <c r="AP2844" s="22"/>
      <c r="AQ2844" s="22"/>
      <c r="AR2844" s="22"/>
      <c r="AS2844" s="22"/>
      <c r="AT2844" s="22"/>
      <c r="AU2844" s="22"/>
      <c r="AV2844" s="22"/>
      <c r="AW2844" s="22"/>
      <c r="AX2844" s="22"/>
      <c r="AY2844" s="22"/>
      <c r="AZ2844" s="22"/>
      <c r="BA2844" s="22"/>
      <c r="BB2844" s="22"/>
      <c r="BC2844" s="22"/>
      <c r="BD2844" s="22"/>
      <c r="BE2844" s="24"/>
      <c r="BF2844" s="22"/>
      <c r="BG2844" s="22"/>
      <c r="BH2844" s="22"/>
      <c r="BI2844" s="22"/>
      <c r="BJ2844" s="22"/>
      <c r="BK2844" s="22"/>
      <c r="BL2844" s="22"/>
      <c r="BM2844" s="22"/>
      <c r="BN2844" s="22"/>
      <c r="BO2844" s="22"/>
      <c r="BP2844" s="22"/>
      <c r="BQ2844" s="22"/>
      <c r="BR2844" s="22"/>
      <c r="BS2844" s="22"/>
      <c r="BT2844" s="22"/>
      <c r="BU2844" s="22"/>
      <c r="BV2844" s="22"/>
      <c r="BW2844" s="22"/>
      <c r="BX2844" s="22"/>
      <c r="BY2844" s="22"/>
      <c r="BZ2844" s="22"/>
      <c r="CA2844" s="22"/>
      <c r="CB2844" s="22"/>
      <c r="CC2844" s="22"/>
      <c r="CD2844" s="22"/>
      <c r="CE2844" s="22"/>
      <c r="CF2844" s="22"/>
      <c r="CG2844" s="22"/>
      <c r="CH2844" s="22"/>
      <c r="CI2844" s="22"/>
      <c r="CJ2844" s="22"/>
      <c r="CK2844" s="24"/>
      <c r="CL2844" s="22"/>
      <c r="CM2844" s="22"/>
      <c r="CN2844" s="22"/>
      <c r="CO2844" s="22"/>
      <c r="CP2844" s="22"/>
      <c r="CQ2844" s="22"/>
      <c r="CR2844" s="22"/>
      <c r="CS2844" s="22"/>
      <c r="CT2844" s="22"/>
      <c r="CU2844" s="22"/>
      <c r="CV2844" s="22"/>
      <c r="CW2844" s="22"/>
      <c r="CX2844" s="22"/>
      <c r="CY2844" s="22"/>
      <c r="CZ2844" s="22"/>
      <c r="DA2844" s="22"/>
      <c r="DB2844" s="22"/>
      <c r="DC2844" s="22"/>
      <c r="DD2844" s="22"/>
      <c r="DE2844" s="22"/>
      <c r="DF2844" s="22"/>
      <c r="DG2844" s="22"/>
      <c r="DH2844" s="22"/>
      <c r="DI2844" s="22"/>
      <c r="DJ2844" s="22"/>
      <c r="DK2844" s="22"/>
      <c r="DL2844" s="22"/>
      <c r="DM2844" s="22"/>
      <c r="DN2844" s="22"/>
      <c r="DO2844" s="22"/>
      <c r="DP2844" s="22"/>
      <c r="DQ2844" s="24"/>
      <c r="DR2844" s="22"/>
      <c r="DS2844" s="22"/>
      <c r="DT2844" s="22"/>
      <c r="DU2844" s="22"/>
      <c r="DV2844" s="22"/>
      <c r="DW2844" s="22"/>
      <c r="DX2844" s="22"/>
      <c r="DY2844" s="22"/>
      <c r="DZ2844" s="22"/>
      <c r="EA2844" s="22"/>
      <c r="EB2844" s="22"/>
      <c r="EC2844" s="22"/>
      <c r="ED2844" s="22"/>
      <c r="EE2844" s="22"/>
      <c r="EF2844" s="22"/>
      <c r="EG2844" s="22"/>
      <c r="EH2844" s="22"/>
      <c r="EI2844" s="22"/>
      <c r="EJ2844" s="22"/>
      <c r="EK2844" s="22"/>
      <c r="EL2844" s="22"/>
      <c r="EM2844" s="22"/>
      <c r="EN2844" s="22"/>
      <c r="EO2844" s="22"/>
      <c r="EP2844" s="22"/>
      <c r="EQ2844" s="22"/>
      <c r="ER2844" s="22"/>
      <c r="ES2844" s="22"/>
      <c r="ET2844" s="22"/>
      <c r="EU2844" s="22"/>
      <c r="EV2844" s="22"/>
      <c r="EW2844" s="24"/>
      <c r="EX2844" s="22"/>
      <c r="EY2844" s="22"/>
      <c r="EZ2844" s="22"/>
      <c r="FA2844" s="22"/>
      <c r="FB2844" s="22"/>
      <c r="FC2844" s="22"/>
      <c r="FD2844" s="22"/>
      <c r="FE2844" s="22"/>
      <c r="FF2844" s="22"/>
      <c r="FG2844" s="22"/>
      <c r="FH2844" s="22"/>
      <c r="FI2844" s="22"/>
      <c r="FJ2844" s="22"/>
      <c r="FK2844" s="22"/>
      <c r="FL2844" s="22"/>
      <c r="FM2844" s="22"/>
      <c r="FN2844" s="22"/>
      <c r="FO2844" s="22"/>
      <c r="FP2844" s="22"/>
      <c r="FQ2844" s="22"/>
      <c r="FR2844" s="22"/>
      <c r="FS2844" s="22"/>
      <c r="FT2844" s="22"/>
      <c r="FU2844" s="22"/>
      <c r="FV2844" s="22"/>
      <c r="FW2844" s="22"/>
      <c r="FX2844" s="22"/>
      <c r="FY2844" s="22"/>
      <c r="FZ2844" s="22"/>
      <c r="GA2844" s="22"/>
      <c r="GB2844" s="22"/>
      <c r="GC2844" s="24"/>
      <c r="GD2844" s="22"/>
      <c r="GE2844" s="22"/>
      <c r="GF2844" s="22"/>
      <c r="GG2844" s="22"/>
      <c r="GH2844" s="22"/>
      <c r="GI2844" s="22"/>
      <c r="GJ2844" s="22"/>
      <c r="GK2844" s="22"/>
      <c r="GL2844" s="22"/>
      <c r="GM2844" s="22"/>
      <c r="GN2844" s="22"/>
      <c r="GO2844" s="22"/>
      <c r="GP2844" s="22"/>
      <c r="GQ2844" s="22"/>
      <c r="GR2844" s="22"/>
      <c r="GS2844" s="22"/>
      <c r="GT2844" s="22"/>
      <c r="GU2844" s="22"/>
      <c r="GV2844" s="22"/>
      <c r="GW2844" s="22"/>
      <c r="GX2844" s="22"/>
      <c r="GY2844" s="22"/>
      <c r="GZ2844" s="22"/>
      <c r="HA2844" s="22"/>
      <c r="HB2844" s="22"/>
      <c r="HC2844" s="22"/>
      <c r="HD2844" s="22"/>
      <c r="HE2844" s="22"/>
      <c r="HF2844" s="22"/>
      <c r="HG2844" s="22"/>
      <c r="HH2844" s="22"/>
      <c r="HI2844" s="24"/>
      <c r="HJ2844" s="22"/>
      <c r="HK2844" s="22"/>
      <c r="HL2844" s="22"/>
      <c r="HM2844" s="22"/>
      <c r="HN2844" s="22"/>
      <c r="HO2844" s="22"/>
      <c r="HP2844" s="22"/>
      <c r="HQ2844" s="22"/>
      <c r="HR2844" s="22"/>
      <c r="HS2844" s="22"/>
      <c r="HT2844" s="22"/>
      <c r="HU2844" s="22"/>
      <c r="HV2844" s="22"/>
      <c r="HW2844" s="22"/>
      <c r="HX2844" s="22"/>
      <c r="HY2844" s="22"/>
      <c r="HZ2844" s="22"/>
      <c r="IA2844" s="22"/>
      <c r="IB2844" s="22"/>
      <c r="IC2844" s="22"/>
      <c r="ID2844" s="22"/>
      <c r="IE2844" s="22"/>
      <c r="IF2844" s="22"/>
      <c r="IG2844" s="22"/>
      <c r="IH2844" s="22"/>
      <c r="II2844" s="22"/>
      <c r="IJ2844" s="22"/>
      <c r="IK2844" s="22"/>
      <c r="IL2844" s="22"/>
      <c r="IM2844" s="22"/>
      <c r="IN2844" s="22"/>
      <c r="IO2844" s="24"/>
      <c r="IP2844" s="22"/>
      <c r="IQ2844" s="22"/>
      <c r="IR2844" s="22"/>
      <c r="IS2844" s="22"/>
      <c r="IT2844" s="22"/>
      <c r="IU2844" s="22"/>
      <c r="IV2844" s="22"/>
      <c r="IW2844" s="22"/>
      <c r="IX2844" s="22"/>
      <c r="IY2844" s="22"/>
      <c r="IZ2844" s="22"/>
      <c r="JA2844" s="22"/>
      <c r="JB2844" s="22"/>
      <c r="JC2844" s="22"/>
      <c r="JD2844" s="22"/>
      <c r="JE2844" s="22"/>
      <c r="JF2844" s="22"/>
      <c r="JG2844" s="22"/>
      <c r="JH2844" s="22"/>
      <c r="JI2844" s="22"/>
      <c r="JJ2844" s="22"/>
      <c r="JK2844" s="22"/>
      <c r="JL2844" s="22"/>
      <c r="JM2844" s="22"/>
      <c r="JN2844" s="22"/>
      <c r="JO2844" s="22"/>
      <c r="JP2844" s="22"/>
      <c r="JQ2844" s="22"/>
      <c r="JR2844" s="22"/>
      <c r="JS2844" s="22"/>
      <c r="JT2844" s="22"/>
      <c r="JU2844" s="24"/>
      <c r="JV2844" s="22"/>
      <c r="JW2844" s="22"/>
      <c r="JX2844" s="22"/>
      <c r="JY2844" s="22"/>
      <c r="JZ2844" s="22"/>
      <c r="KA2844" s="22"/>
      <c r="KB2844" s="22"/>
      <c r="KC2844" s="22"/>
      <c r="KD2844" s="22"/>
      <c r="KE2844" s="22"/>
      <c r="KF2844" s="22"/>
      <c r="KG2844" s="22"/>
      <c r="KH2844" s="22"/>
      <c r="KI2844" s="22"/>
      <c r="KJ2844" s="22"/>
      <c r="KK2844" s="22"/>
      <c r="KL2844" s="22"/>
      <c r="KM2844" s="22"/>
      <c r="KN2844" s="22"/>
      <c r="KO2844" s="22"/>
      <c r="KP2844" s="22"/>
      <c r="KQ2844" s="22"/>
      <c r="KR2844" s="22"/>
      <c r="KS2844" s="22"/>
      <c r="KT2844" s="22"/>
      <c r="KU2844" s="22"/>
      <c r="KV2844" s="22"/>
      <c r="KW2844" s="22"/>
      <c r="KX2844" s="22"/>
      <c r="KY2844" s="22"/>
      <c r="KZ2844" s="22"/>
      <c r="LA2844" s="24"/>
      <c r="LB2844" s="22"/>
      <c r="LC2844" s="22"/>
      <c r="LD2844" s="22"/>
      <c r="LE2844" s="22"/>
      <c r="LF2844" s="22"/>
      <c r="LG2844" s="22"/>
      <c r="LH2844" s="22"/>
      <c r="LI2844" s="22"/>
      <c r="LJ2844" s="22"/>
      <c r="LK2844" s="22"/>
      <c r="LL2844" s="22"/>
      <c r="LM2844" s="22"/>
      <c r="LN2844" s="22"/>
      <c r="LO2844" s="22"/>
      <c r="LP2844" s="22"/>
      <c r="LQ2844" s="22"/>
      <c r="LR2844" s="22"/>
      <c r="LS2844" s="22"/>
      <c r="LT2844" s="22"/>
      <c r="LU2844" s="22"/>
      <c r="LV2844" s="22"/>
      <c r="LW2844" s="22"/>
      <c r="LX2844" s="22"/>
      <c r="LY2844" s="22"/>
      <c r="LZ2844" s="22"/>
      <c r="MA2844" s="22"/>
      <c r="MB2844" s="22"/>
      <c r="MC2844" s="22"/>
      <c r="MD2844" s="22"/>
      <c r="ME2844" s="22"/>
      <c r="MF2844" s="22"/>
      <c r="MG2844" s="24"/>
      <c r="MH2844" s="22"/>
      <c r="MI2844" s="22"/>
      <c r="MJ2844" s="22"/>
      <c r="MK2844" s="22"/>
      <c r="ML2844" s="22"/>
      <c r="MM2844" s="22"/>
      <c r="MN2844" s="22"/>
      <c r="MO2844" s="22"/>
      <c r="MP2844" s="22"/>
      <c r="MQ2844" s="22"/>
      <c r="MR2844" s="22"/>
      <c r="MS2844" s="22"/>
      <c r="MT2844" s="22"/>
      <c r="MU2844" s="22"/>
      <c r="MV2844" s="22"/>
      <c r="MW2844" s="22"/>
      <c r="MX2844" s="22"/>
      <c r="MY2844" s="22"/>
      <c r="MZ2844" s="22"/>
      <c r="NA2844" s="22"/>
      <c r="NB2844" s="22"/>
      <c r="NC2844" s="22"/>
      <c r="ND2844" s="22"/>
      <c r="NE2844" s="22"/>
      <c r="NF2844" s="22"/>
      <c r="NG2844" s="22"/>
      <c r="NH2844" s="22"/>
      <c r="NI2844" s="22"/>
      <c r="NJ2844" s="22"/>
      <c r="NK2844" s="22"/>
      <c r="NL2844" s="22"/>
      <c r="NM2844" s="24"/>
      <c r="NN2844" s="22"/>
      <c r="NO2844" s="22"/>
      <c r="NP2844" s="22"/>
      <c r="NQ2844" s="22"/>
      <c r="NR2844" s="22"/>
      <c r="NS2844" s="22"/>
      <c r="NT2844" s="22"/>
      <c r="NU2844" s="22"/>
      <c r="NV2844" s="22"/>
      <c r="NW2844" s="22"/>
      <c r="NX2844" s="22"/>
      <c r="NY2844" s="22"/>
      <c r="NZ2844" s="22"/>
      <c r="OA2844" s="22"/>
      <c r="OB2844" s="22"/>
      <c r="OC2844" s="22"/>
      <c r="OD2844" s="22"/>
      <c r="OE2844" s="22"/>
      <c r="OF2844" s="22"/>
      <c r="OG2844" s="22"/>
      <c r="OH2844" s="22"/>
      <c r="OI2844" s="22"/>
      <c r="OJ2844" s="22"/>
      <c r="OK2844" s="22"/>
      <c r="OL2844" s="22"/>
      <c r="OM2844" s="22"/>
      <c r="ON2844" s="22"/>
      <c r="OO2844" s="22"/>
      <c r="OP2844" s="22"/>
      <c r="OQ2844" s="22"/>
      <c r="OR2844" s="22"/>
    </row>
    <row r="2845" spans="1:408" ht="15" thickBot="1">
      <c r="A2845" s="1"/>
      <c r="B2845" s="12"/>
      <c r="C2845" s="12"/>
      <c r="D2845" s="22"/>
      <c r="E2845" s="54"/>
      <c r="F2845" s="54"/>
      <c r="G2845" s="54"/>
      <c r="H2845" s="55"/>
      <c r="I2845" s="22"/>
      <c r="J2845" s="56"/>
      <c r="K2845" s="80"/>
      <c r="L2845" s="57"/>
      <c r="M2845" s="57"/>
      <c r="N2845" s="55"/>
      <c r="O2845" s="58"/>
      <c r="P2845" s="58"/>
      <c r="Q2845" s="59"/>
      <c r="R2845" s="60"/>
      <c r="S2845" s="60"/>
      <c r="T2845" s="22"/>
      <c r="U2845" s="1"/>
      <c r="V2845" s="23"/>
      <c r="X2845" s="24"/>
      <c r="Y2845" s="24"/>
      <c r="Z2845" s="22"/>
      <c r="AA2845" s="22"/>
      <c r="AB2845" s="22"/>
      <c r="AC2845" s="22"/>
      <c r="AD2845" s="22"/>
      <c r="AE2845" s="22"/>
      <c r="AF2845" s="22"/>
      <c r="AG2845" s="22"/>
      <c r="AH2845" s="22"/>
      <c r="AI2845" s="22"/>
      <c r="AJ2845" s="22"/>
      <c r="AK2845" s="22"/>
      <c r="AL2845" s="22"/>
      <c r="AM2845" s="22"/>
      <c r="AN2845" s="22"/>
      <c r="AO2845" s="22"/>
      <c r="AP2845" s="22"/>
      <c r="AQ2845" s="22"/>
      <c r="AR2845" s="22"/>
      <c r="AS2845" s="22"/>
      <c r="AT2845" s="22"/>
      <c r="AU2845" s="22"/>
      <c r="AV2845" s="22"/>
      <c r="AW2845" s="22"/>
      <c r="AX2845" s="22"/>
      <c r="AY2845" s="22"/>
      <c r="AZ2845" s="22"/>
      <c r="BA2845" s="22"/>
      <c r="BB2845" s="22"/>
      <c r="BC2845" s="22"/>
      <c r="BD2845" s="22"/>
      <c r="BE2845" s="24"/>
      <c r="BF2845" s="22"/>
      <c r="BG2845" s="22"/>
      <c r="BH2845" s="22"/>
      <c r="BI2845" s="22"/>
      <c r="BJ2845" s="22"/>
      <c r="BK2845" s="22"/>
      <c r="BL2845" s="22"/>
      <c r="BM2845" s="22"/>
      <c r="BN2845" s="22"/>
      <c r="BO2845" s="22"/>
      <c r="BP2845" s="22"/>
      <c r="BQ2845" s="22"/>
      <c r="BR2845" s="22"/>
      <c r="BS2845" s="22"/>
      <c r="BT2845" s="22"/>
      <c r="BU2845" s="22"/>
      <c r="BV2845" s="22"/>
      <c r="BW2845" s="22"/>
      <c r="BX2845" s="22"/>
      <c r="BY2845" s="22"/>
      <c r="BZ2845" s="22"/>
      <c r="CA2845" s="22"/>
      <c r="CB2845" s="22"/>
      <c r="CC2845" s="22"/>
      <c r="CD2845" s="22"/>
      <c r="CE2845" s="22"/>
      <c r="CF2845" s="22"/>
      <c r="CG2845" s="22"/>
      <c r="CH2845" s="22"/>
      <c r="CI2845" s="22"/>
      <c r="CJ2845" s="22"/>
      <c r="CK2845" s="24"/>
      <c r="CL2845" s="22"/>
      <c r="CM2845" s="22"/>
      <c r="CN2845" s="22"/>
      <c r="CO2845" s="22"/>
      <c r="CP2845" s="22"/>
      <c r="CQ2845" s="22"/>
      <c r="CR2845" s="22"/>
      <c r="CS2845" s="22"/>
      <c r="CT2845" s="22"/>
      <c r="CU2845" s="22"/>
      <c r="CV2845" s="22"/>
      <c r="CW2845" s="22"/>
      <c r="CX2845" s="22"/>
      <c r="CY2845" s="22"/>
      <c r="CZ2845" s="22"/>
      <c r="DA2845" s="22"/>
      <c r="DB2845" s="22"/>
      <c r="DC2845" s="22"/>
      <c r="DD2845" s="22"/>
      <c r="DE2845" s="22"/>
      <c r="DF2845" s="22"/>
      <c r="DG2845" s="22"/>
      <c r="DH2845" s="22"/>
      <c r="DI2845" s="22"/>
      <c r="DJ2845" s="22"/>
      <c r="DK2845" s="22"/>
      <c r="DL2845" s="22"/>
      <c r="DM2845" s="22"/>
      <c r="DN2845" s="22"/>
      <c r="DO2845" s="22"/>
      <c r="DP2845" s="22"/>
      <c r="DQ2845" s="24"/>
      <c r="DR2845" s="22"/>
      <c r="DS2845" s="22"/>
      <c r="DT2845" s="22"/>
      <c r="DU2845" s="22"/>
      <c r="DV2845" s="22"/>
      <c r="DW2845" s="22"/>
      <c r="DX2845" s="22"/>
      <c r="DY2845" s="22"/>
      <c r="DZ2845" s="22"/>
      <c r="EA2845" s="22"/>
      <c r="EB2845" s="22"/>
      <c r="EC2845" s="22"/>
      <c r="ED2845" s="22"/>
      <c r="EE2845" s="22"/>
      <c r="EF2845" s="22"/>
      <c r="EG2845" s="22"/>
      <c r="EH2845" s="22"/>
      <c r="EI2845" s="22"/>
      <c r="EJ2845" s="22"/>
      <c r="EK2845" s="22"/>
      <c r="EL2845" s="22"/>
      <c r="EM2845" s="22"/>
      <c r="EN2845" s="22"/>
      <c r="EO2845" s="22"/>
      <c r="EP2845" s="22"/>
      <c r="EQ2845" s="22"/>
      <c r="ER2845" s="22"/>
      <c r="ES2845" s="22"/>
      <c r="ET2845" s="22"/>
      <c r="EU2845" s="22"/>
      <c r="EV2845" s="22"/>
      <c r="EW2845" s="24"/>
      <c r="EX2845" s="22"/>
      <c r="EY2845" s="22"/>
      <c r="EZ2845" s="22"/>
      <c r="FA2845" s="22"/>
      <c r="FB2845" s="22"/>
      <c r="FC2845" s="22"/>
      <c r="FD2845" s="22"/>
      <c r="FE2845" s="22"/>
      <c r="FF2845" s="22"/>
      <c r="FG2845" s="22"/>
      <c r="FH2845" s="22"/>
      <c r="FI2845" s="22"/>
      <c r="FJ2845" s="22"/>
      <c r="FK2845" s="22"/>
      <c r="FL2845" s="22"/>
      <c r="FM2845" s="22"/>
      <c r="FN2845" s="22"/>
      <c r="FO2845" s="22"/>
      <c r="FP2845" s="22"/>
      <c r="FQ2845" s="22"/>
      <c r="FR2845" s="22"/>
      <c r="FS2845" s="22"/>
      <c r="FT2845" s="22"/>
      <c r="FU2845" s="22"/>
      <c r="FV2845" s="22"/>
      <c r="FW2845" s="22"/>
      <c r="FX2845" s="22"/>
      <c r="FY2845" s="22"/>
      <c r="FZ2845" s="22"/>
      <c r="GA2845" s="22"/>
      <c r="GB2845" s="22"/>
      <c r="GC2845" s="24"/>
      <c r="GD2845" s="22"/>
      <c r="GE2845" s="22"/>
      <c r="GF2845" s="22"/>
      <c r="GG2845" s="22"/>
      <c r="GH2845" s="22"/>
      <c r="GI2845" s="22"/>
      <c r="GJ2845" s="22"/>
      <c r="GK2845" s="22"/>
      <c r="GL2845" s="22"/>
      <c r="GM2845" s="22"/>
      <c r="GN2845" s="22"/>
      <c r="GO2845" s="22"/>
      <c r="GP2845" s="22"/>
      <c r="GQ2845" s="22"/>
      <c r="GR2845" s="22"/>
      <c r="GS2845" s="22"/>
      <c r="GT2845" s="22"/>
      <c r="GU2845" s="22"/>
      <c r="GV2845" s="22"/>
      <c r="GW2845" s="22"/>
      <c r="GX2845" s="22"/>
      <c r="GY2845" s="22"/>
      <c r="GZ2845" s="22"/>
      <c r="HA2845" s="22"/>
      <c r="HB2845" s="22"/>
      <c r="HC2845" s="22"/>
      <c r="HD2845" s="22"/>
      <c r="HE2845" s="22"/>
      <c r="HF2845" s="22"/>
      <c r="HG2845" s="22"/>
      <c r="HH2845" s="22"/>
      <c r="HI2845" s="24"/>
      <c r="HJ2845" s="22"/>
      <c r="HK2845" s="22"/>
      <c r="HL2845" s="22"/>
      <c r="HM2845" s="22"/>
      <c r="HN2845" s="22"/>
      <c r="HO2845" s="22"/>
      <c r="HP2845" s="22"/>
      <c r="HQ2845" s="22"/>
      <c r="HR2845" s="22"/>
      <c r="HS2845" s="22"/>
      <c r="HT2845" s="22"/>
      <c r="HU2845" s="22"/>
      <c r="HV2845" s="22"/>
      <c r="HW2845" s="22"/>
      <c r="HX2845" s="22"/>
      <c r="HY2845" s="22"/>
      <c r="HZ2845" s="22"/>
      <c r="IA2845" s="22"/>
      <c r="IB2845" s="22"/>
      <c r="IC2845" s="22"/>
      <c r="ID2845" s="22"/>
      <c r="IE2845" s="22"/>
      <c r="IF2845" s="22"/>
      <c r="IG2845" s="22"/>
      <c r="IH2845" s="22"/>
      <c r="II2845" s="22"/>
      <c r="IJ2845" s="22"/>
      <c r="IK2845" s="22"/>
      <c r="IL2845" s="22"/>
      <c r="IM2845" s="22"/>
      <c r="IN2845" s="22"/>
      <c r="IO2845" s="24"/>
      <c r="IP2845" s="22"/>
      <c r="IQ2845" s="22"/>
      <c r="IR2845" s="22"/>
      <c r="IS2845" s="22"/>
      <c r="IT2845" s="22"/>
      <c r="IU2845" s="22"/>
      <c r="IV2845" s="22"/>
      <c r="IW2845" s="22"/>
      <c r="IX2845" s="22"/>
      <c r="IY2845" s="22"/>
      <c r="IZ2845" s="22"/>
      <c r="JA2845" s="22"/>
      <c r="JB2845" s="22"/>
      <c r="JC2845" s="22"/>
      <c r="JD2845" s="22"/>
      <c r="JE2845" s="22"/>
      <c r="JF2845" s="22"/>
      <c r="JG2845" s="22"/>
      <c r="JH2845" s="22"/>
      <c r="JI2845" s="22"/>
      <c r="JJ2845" s="22"/>
      <c r="JK2845" s="22"/>
      <c r="JL2845" s="22"/>
      <c r="JM2845" s="22"/>
      <c r="JN2845" s="22"/>
      <c r="JO2845" s="22"/>
      <c r="JP2845" s="22"/>
      <c r="JQ2845" s="22"/>
      <c r="JR2845" s="22"/>
      <c r="JS2845" s="22"/>
      <c r="JT2845" s="22"/>
      <c r="JU2845" s="24"/>
      <c r="JV2845" s="22"/>
      <c r="JW2845" s="22"/>
      <c r="JX2845" s="22"/>
      <c r="JY2845" s="22"/>
      <c r="JZ2845" s="22"/>
      <c r="KA2845" s="22"/>
      <c r="KB2845" s="22"/>
      <c r="KC2845" s="22"/>
      <c r="KD2845" s="22"/>
      <c r="KE2845" s="22"/>
      <c r="KF2845" s="22"/>
      <c r="KG2845" s="22"/>
      <c r="KH2845" s="22"/>
      <c r="KI2845" s="22"/>
      <c r="KJ2845" s="22"/>
      <c r="KK2845" s="22"/>
      <c r="KL2845" s="22"/>
      <c r="KM2845" s="22"/>
      <c r="KN2845" s="22"/>
      <c r="KO2845" s="22"/>
      <c r="KP2845" s="22"/>
      <c r="KQ2845" s="22"/>
      <c r="KR2845" s="22"/>
      <c r="KS2845" s="22"/>
      <c r="KT2845" s="22"/>
      <c r="KU2845" s="22"/>
      <c r="KV2845" s="22"/>
      <c r="KW2845" s="22"/>
      <c r="KX2845" s="22"/>
      <c r="KY2845" s="22"/>
      <c r="KZ2845" s="22"/>
      <c r="LA2845" s="24"/>
      <c r="LB2845" s="22"/>
      <c r="LC2845" s="22"/>
      <c r="LD2845" s="22"/>
      <c r="LE2845" s="22"/>
      <c r="LF2845" s="22"/>
      <c r="LG2845" s="22"/>
      <c r="LH2845" s="22"/>
      <c r="LI2845" s="22"/>
      <c r="LJ2845" s="22"/>
      <c r="LK2845" s="22"/>
      <c r="LL2845" s="22"/>
      <c r="LM2845" s="22"/>
      <c r="LN2845" s="22"/>
      <c r="LO2845" s="22"/>
      <c r="LP2845" s="22"/>
      <c r="LQ2845" s="22"/>
      <c r="LR2845" s="22"/>
      <c r="LS2845" s="22"/>
      <c r="LT2845" s="22"/>
      <c r="LU2845" s="22"/>
      <c r="LV2845" s="22"/>
      <c r="LW2845" s="22"/>
      <c r="LX2845" s="22"/>
      <c r="LY2845" s="22"/>
      <c r="LZ2845" s="22"/>
      <c r="MA2845" s="22"/>
      <c r="MB2845" s="22"/>
      <c r="MC2845" s="22"/>
      <c r="MD2845" s="22"/>
      <c r="ME2845" s="22"/>
      <c r="MF2845" s="22"/>
      <c r="MG2845" s="24"/>
      <c r="MH2845" s="22"/>
      <c r="MI2845" s="22"/>
      <c r="MJ2845" s="22"/>
      <c r="MK2845" s="22"/>
      <c r="ML2845" s="22"/>
      <c r="MM2845" s="22"/>
      <c r="MN2845" s="22"/>
      <c r="MO2845" s="22"/>
      <c r="MP2845" s="22"/>
      <c r="MQ2845" s="22"/>
      <c r="MR2845" s="22"/>
      <c r="MS2845" s="22"/>
      <c r="MT2845" s="22"/>
      <c r="MU2845" s="22"/>
      <c r="MV2845" s="22"/>
      <c r="MW2845" s="22"/>
      <c r="MX2845" s="22"/>
      <c r="MY2845" s="22"/>
      <c r="MZ2845" s="22"/>
      <c r="NA2845" s="22"/>
      <c r="NB2845" s="22"/>
      <c r="NC2845" s="22"/>
      <c r="ND2845" s="22"/>
      <c r="NE2845" s="22"/>
      <c r="NF2845" s="22"/>
      <c r="NG2845" s="22"/>
      <c r="NH2845" s="22"/>
      <c r="NI2845" s="22"/>
      <c r="NJ2845" s="22"/>
      <c r="NK2845" s="22"/>
      <c r="NL2845" s="22"/>
      <c r="NM2845" s="24"/>
      <c r="NN2845" s="22"/>
      <c r="NO2845" s="22"/>
      <c r="NP2845" s="22"/>
      <c r="NQ2845" s="22"/>
      <c r="NR2845" s="22"/>
      <c r="NS2845" s="22"/>
      <c r="NT2845" s="22"/>
      <c r="NU2845" s="22"/>
      <c r="NV2845" s="22"/>
      <c r="NW2845" s="22"/>
      <c r="NX2845" s="22"/>
      <c r="NY2845" s="22"/>
      <c r="NZ2845" s="22"/>
      <c r="OA2845" s="22"/>
      <c r="OB2845" s="22"/>
      <c r="OC2845" s="22"/>
      <c r="OD2845" s="22"/>
      <c r="OE2845" s="22"/>
      <c r="OF2845" s="22"/>
      <c r="OG2845" s="22"/>
      <c r="OH2845" s="22"/>
      <c r="OI2845" s="22"/>
      <c r="OJ2845" s="22"/>
      <c r="OK2845" s="22"/>
      <c r="OL2845" s="22"/>
      <c r="OM2845" s="22"/>
      <c r="ON2845" s="22"/>
      <c r="OO2845" s="22"/>
      <c r="OP2845" s="22"/>
      <c r="OQ2845" s="22"/>
      <c r="OR2845" s="22"/>
    </row>
    <row r="2846" spans="1:408" ht="15" thickBot="1">
      <c r="A2846" s="1"/>
      <c r="B2846" s="12"/>
      <c r="C2846" s="12"/>
      <c r="D2846" s="22"/>
      <c r="E2846" s="54"/>
      <c r="F2846" s="54"/>
      <c r="G2846" s="54"/>
      <c r="H2846" s="55"/>
      <c r="I2846" s="22"/>
      <c r="J2846" s="56"/>
      <c r="K2846" s="81"/>
      <c r="L2846" s="57"/>
      <c r="M2846" s="57"/>
      <c r="N2846" s="55"/>
      <c r="O2846" s="58"/>
      <c r="P2846" s="58"/>
      <c r="Q2846" s="59"/>
      <c r="R2846" s="60"/>
      <c r="S2846" s="60"/>
      <c r="T2846" s="22"/>
      <c r="U2846" s="1"/>
      <c r="V2846" s="23"/>
      <c r="X2846" s="24"/>
      <c r="Y2846" s="24"/>
      <c r="Z2846" s="22"/>
      <c r="AA2846" s="22"/>
      <c r="AB2846" s="22"/>
      <c r="AC2846" s="22"/>
      <c r="AD2846" s="22"/>
      <c r="AE2846" s="22"/>
      <c r="AF2846" s="22"/>
      <c r="AG2846" s="22"/>
      <c r="AH2846" s="22"/>
      <c r="AI2846" s="22"/>
      <c r="AJ2846" s="22"/>
      <c r="AK2846" s="22"/>
      <c r="AL2846" s="22"/>
      <c r="AM2846" s="22"/>
      <c r="AN2846" s="22"/>
      <c r="AO2846" s="22"/>
      <c r="AP2846" s="22"/>
      <c r="AQ2846" s="22"/>
      <c r="AR2846" s="22"/>
      <c r="AS2846" s="22"/>
      <c r="AT2846" s="22"/>
      <c r="AU2846" s="22"/>
      <c r="AV2846" s="22"/>
      <c r="AW2846" s="22"/>
      <c r="AX2846" s="22"/>
      <c r="AY2846" s="22"/>
      <c r="AZ2846" s="22"/>
      <c r="BA2846" s="22"/>
      <c r="BB2846" s="22"/>
      <c r="BC2846" s="22"/>
      <c r="BD2846" s="22"/>
      <c r="BE2846" s="24"/>
      <c r="BF2846" s="22"/>
      <c r="BG2846" s="22"/>
      <c r="BH2846" s="22"/>
      <c r="BI2846" s="22"/>
      <c r="BJ2846" s="22"/>
      <c r="BK2846" s="22"/>
      <c r="BL2846" s="22"/>
      <c r="BM2846" s="22"/>
      <c r="BN2846" s="22"/>
      <c r="BO2846" s="22"/>
      <c r="BP2846" s="22"/>
      <c r="BQ2846" s="22"/>
      <c r="BR2846" s="22"/>
      <c r="BS2846" s="22"/>
      <c r="BT2846" s="22"/>
      <c r="BU2846" s="22"/>
      <c r="BV2846" s="22"/>
      <c r="BW2846" s="22"/>
      <c r="BX2846" s="22"/>
      <c r="BY2846" s="22"/>
      <c r="BZ2846" s="22"/>
      <c r="CA2846" s="22"/>
      <c r="CB2846" s="22"/>
      <c r="CC2846" s="22"/>
      <c r="CD2846" s="22"/>
      <c r="CE2846" s="22"/>
      <c r="CF2846" s="22"/>
      <c r="CG2846" s="22"/>
      <c r="CH2846" s="22"/>
      <c r="CI2846" s="22"/>
      <c r="CJ2846" s="22"/>
      <c r="CK2846" s="24"/>
      <c r="CL2846" s="22"/>
      <c r="CM2846" s="22"/>
      <c r="CN2846" s="22"/>
      <c r="CO2846" s="22"/>
      <c r="CP2846" s="22"/>
      <c r="CQ2846" s="22"/>
      <c r="CR2846" s="22"/>
      <c r="CS2846" s="22"/>
      <c r="CT2846" s="22"/>
      <c r="CU2846" s="22"/>
      <c r="CV2846" s="22"/>
      <c r="CW2846" s="22"/>
      <c r="CX2846" s="22"/>
      <c r="CY2846" s="22"/>
      <c r="CZ2846" s="22"/>
      <c r="DA2846" s="22"/>
      <c r="DB2846" s="22"/>
      <c r="DC2846" s="22"/>
      <c r="DD2846" s="22"/>
      <c r="DE2846" s="22"/>
      <c r="DF2846" s="22"/>
      <c r="DG2846" s="22"/>
      <c r="DH2846" s="22"/>
      <c r="DI2846" s="22"/>
      <c r="DJ2846" s="22"/>
      <c r="DK2846" s="22"/>
      <c r="DL2846" s="22"/>
      <c r="DM2846" s="22"/>
      <c r="DN2846" s="22"/>
      <c r="DO2846" s="22"/>
      <c r="DP2846" s="22"/>
      <c r="DQ2846" s="24"/>
      <c r="DR2846" s="22"/>
      <c r="DS2846" s="22"/>
      <c r="DT2846" s="22"/>
      <c r="DU2846" s="22"/>
      <c r="DV2846" s="22"/>
      <c r="DW2846" s="22"/>
      <c r="DX2846" s="22"/>
      <c r="DY2846" s="22"/>
      <c r="DZ2846" s="22"/>
      <c r="EA2846" s="22"/>
      <c r="EB2846" s="22"/>
      <c r="EC2846" s="22"/>
      <c r="ED2846" s="22"/>
      <c r="EE2846" s="22"/>
      <c r="EF2846" s="22"/>
      <c r="EG2846" s="22"/>
      <c r="EH2846" s="22"/>
      <c r="EI2846" s="22"/>
      <c r="EJ2846" s="22"/>
      <c r="EK2846" s="22"/>
      <c r="EL2846" s="22"/>
      <c r="EM2846" s="22"/>
      <c r="EN2846" s="22"/>
      <c r="EO2846" s="22"/>
      <c r="EP2846" s="22"/>
      <c r="EQ2846" s="22"/>
      <c r="ER2846" s="22"/>
      <c r="ES2846" s="22"/>
      <c r="ET2846" s="22"/>
      <c r="EU2846" s="22"/>
      <c r="EV2846" s="22"/>
      <c r="EW2846" s="24"/>
      <c r="EX2846" s="22"/>
      <c r="EY2846" s="22"/>
      <c r="EZ2846" s="22"/>
      <c r="FA2846" s="22"/>
      <c r="FB2846" s="22"/>
      <c r="FC2846" s="22"/>
      <c r="FD2846" s="22"/>
      <c r="FE2846" s="22"/>
      <c r="FF2846" s="22"/>
      <c r="FG2846" s="22"/>
      <c r="FH2846" s="22"/>
      <c r="FI2846" s="22"/>
      <c r="FJ2846" s="22"/>
      <c r="FK2846" s="22"/>
      <c r="FL2846" s="22"/>
      <c r="FM2846" s="22"/>
      <c r="FN2846" s="22"/>
      <c r="FO2846" s="22"/>
      <c r="FP2846" s="22"/>
      <c r="FQ2846" s="22"/>
      <c r="FR2846" s="22"/>
      <c r="FS2846" s="22"/>
      <c r="FT2846" s="22"/>
      <c r="FU2846" s="22"/>
      <c r="FV2846" s="22"/>
      <c r="FW2846" s="22"/>
      <c r="FX2846" s="22"/>
      <c r="FY2846" s="22"/>
      <c r="FZ2846" s="22"/>
      <c r="GA2846" s="22"/>
      <c r="GB2846" s="22"/>
      <c r="GC2846" s="24"/>
      <c r="GD2846" s="22"/>
      <c r="GE2846" s="22"/>
      <c r="GF2846" s="22"/>
      <c r="GG2846" s="22"/>
      <c r="GH2846" s="22"/>
      <c r="GI2846" s="22"/>
      <c r="GJ2846" s="22"/>
      <c r="GK2846" s="22"/>
      <c r="GL2846" s="22"/>
      <c r="GM2846" s="22"/>
      <c r="GN2846" s="22"/>
      <c r="GO2846" s="22"/>
      <c r="GP2846" s="22"/>
      <c r="GQ2846" s="22"/>
      <c r="GR2846" s="22"/>
      <c r="GS2846" s="22"/>
      <c r="GT2846" s="22"/>
      <c r="GU2846" s="22"/>
      <c r="GV2846" s="22"/>
      <c r="GW2846" s="22"/>
      <c r="GX2846" s="22"/>
      <c r="GY2846" s="22"/>
      <c r="GZ2846" s="22"/>
      <c r="HA2846" s="22"/>
      <c r="HB2846" s="22"/>
      <c r="HC2846" s="22"/>
      <c r="HD2846" s="22"/>
      <c r="HE2846" s="22"/>
      <c r="HF2846" s="22"/>
      <c r="HG2846" s="22"/>
      <c r="HH2846" s="22"/>
      <c r="HI2846" s="24"/>
      <c r="HJ2846" s="22"/>
      <c r="HK2846" s="22"/>
      <c r="HL2846" s="22"/>
      <c r="HM2846" s="22"/>
      <c r="HN2846" s="22"/>
      <c r="HO2846" s="22"/>
      <c r="HP2846" s="22"/>
      <c r="HQ2846" s="22"/>
      <c r="HR2846" s="22"/>
      <c r="HS2846" s="22"/>
      <c r="HT2846" s="22"/>
      <c r="HU2846" s="22"/>
      <c r="HV2846" s="22"/>
      <c r="HW2846" s="22"/>
      <c r="HX2846" s="22"/>
      <c r="HY2846" s="22"/>
      <c r="HZ2846" s="22"/>
      <c r="IA2846" s="22"/>
      <c r="IB2846" s="22"/>
      <c r="IC2846" s="22"/>
      <c r="ID2846" s="22"/>
      <c r="IE2846" s="22"/>
      <c r="IF2846" s="22"/>
      <c r="IG2846" s="22"/>
      <c r="IH2846" s="22"/>
      <c r="II2846" s="22"/>
      <c r="IJ2846" s="22"/>
      <c r="IK2846" s="22"/>
      <c r="IL2846" s="22"/>
      <c r="IM2846" s="22"/>
      <c r="IN2846" s="22"/>
      <c r="IO2846" s="24"/>
      <c r="IP2846" s="22"/>
      <c r="IQ2846" s="22"/>
      <c r="IR2846" s="22"/>
      <c r="IS2846" s="22"/>
      <c r="IT2846" s="22"/>
      <c r="IU2846" s="22"/>
      <c r="IV2846" s="22"/>
      <c r="IW2846" s="22"/>
      <c r="IX2846" s="22"/>
      <c r="IY2846" s="22"/>
      <c r="IZ2846" s="22"/>
      <c r="JA2846" s="22"/>
      <c r="JB2846" s="22"/>
      <c r="JC2846" s="22"/>
      <c r="JD2846" s="22"/>
      <c r="JE2846" s="22"/>
      <c r="JF2846" s="22"/>
      <c r="JG2846" s="22"/>
      <c r="JH2846" s="22"/>
      <c r="JI2846" s="22"/>
      <c r="JJ2846" s="22"/>
      <c r="JK2846" s="22"/>
      <c r="JL2846" s="22"/>
      <c r="JM2846" s="22"/>
      <c r="JN2846" s="22"/>
      <c r="JO2846" s="22"/>
      <c r="JP2846" s="22"/>
      <c r="JQ2846" s="22"/>
      <c r="JR2846" s="22"/>
      <c r="JS2846" s="22"/>
      <c r="JT2846" s="22"/>
      <c r="JU2846" s="24"/>
      <c r="JV2846" s="22"/>
      <c r="JW2846" s="22"/>
      <c r="JX2846" s="22"/>
      <c r="JY2846" s="22"/>
      <c r="JZ2846" s="22"/>
      <c r="KA2846" s="22"/>
      <c r="KB2846" s="22"/>
      <c r="KC2846" s="22"/>
      <c r="KD2846" s="22"/>
      <c r="KE2846" s="22"/>
      <c r="KF2846" s="22"/>
      <c r="KG2846" s="22"/>
      <c r="KH2846" s="22"/>
      <c r="KI2846" s="22"/>
      <c r="KJ2846" s="22"/>
      <c r="KK2846" s="22"/>
      <c r="KL2846" s="22"/>
      <c r="KM2846" s="22"/>
      <c r="KN2846" s="22"/>
      <c r="KO2846" s="22"/>
      <c r="KP2846" s="22"/>
      <c r="KQ2846" s="22"/>
      <c r="KR2846" s="22"/>
      <c r="KS2846" s="22"/>
      <c r="KT2846" s="22"/>
      <c r="KU2846" s="22"/>
      <c r="KV2846" s="22"/>
      <c r="KW2846" s="22"/>
      <c r="KX2846" s="22"/>
      <c r="KY2846" s="22"/>
      <c r="KZ2846" s="22"/>
      <c r="LA2846" s="24"/>
      <c r="LB2846" s="22"/>
      <c r="LC2846" s="22"/>
      <c r="LD2846" s="22"/>
      <c r="LE2846" s="22"/>
      <c r="LF2846" s="22"/>
      <c r="LG2846" s="22"/>
      <c r="LH2846" s="22"/>
      <c r="LI2846" s="22"/>
      <c r="LJ2846" s="22"/>
      <c r="LK2846" s="22"/>
      <c r="LL2846" s="22"/>
      <c r="LM2846" s="22"/>
      <c r="LN2846" s="22"/>
      <c r="LO2846" s="22"/>
      <c r="LP2846" s="22"/>
      <c r="LQ2846" s="22"/>
      <c r="LR2846" s="22"/>
      <c r="LS2846" s="22"/>
      <c r="LT2846" s="22"/>
      <c r="LU2846" s="22"/>
      <c r="LV2846" s="22"/>
      <c r="LW2846" s="22"/>
      <c r="LX2846" s="22"/>
      <c r="LY2846" s="22"/>
      <c r="LZ2846" s="22"/>
      <c r="MA2846" s="22"/>
      <c r="MB2846" s="22"/>
      <c r="MC2846" s="22"/>
      <c r="MD2846" s="22"/>
      <c r="ME2846" s="22"/>
      <c r="MF2846" s="22"/>
      <c r="MG2846" s="24"/>
      <c r="MH2846" s="22"/>
      <c r="MI2846" s="22"/>
      <c r="MJ2846" s="22"/>
      <c r="MK2846" s="22"/>
      <c r="ML2846" s="22"/>
      <c r="MM2846" s="22"/>
      <c r="MN2846" s="22"/>
      <c r="MO2846" s="22"/>
      <c r="MP2846" s="22"/>
      <c r="MQ2846" s="22"/>
      <c r="MR2846" s="22"/>
      <c r="MS2846" s="22"/>
      <c r="MT2846" s="22"/>
      <c r="MU2846" s="22"/>
      <c r="MV2846" s="22"/>
      <c r="MW2846" s="22"/>
      <c r="MX2846" s="22"/>
      <c r="MY2846" s="22"/>
      <c r="MZ2846" s="22"/>
      <c r="NA2846" s="22"/>
      <c r="NB2846" s="22"/>
      <c r="NC2846" s="22"/>
      <c r="ND2846" s="22"/>
      <c r="NE2846" s="22"/>
      <c r="NF2846" s="22"/>
      <c r="NG2846" s="22"/>
      <c r="NH2846" s="22"/>
      <c r="NI2846" s="22"/>
      <c r="NJ2846" s="22"/>
      <c r="NK2846" s="22"/>
      <c r="NL2846" s="22"/>
      <c r="NM2846" s="24"/>
      <c r="NN2846" s="22"/>
      <c r="NO2846" s="22"/>
      <c r="NP2846" s="22"/>
      <c r="NQ2846" s="22"/>
      <c r="NR2846" s="22"/>
      <c r="NS2846" s="22"/>
      <c r="NT2846" s="22"/>
      <c r="NU2846" s="22"/>
      <c r="NV2846" s="22"/>
      <c r="NW2846" s="22"/>
      <c r="NX2846" s="22"/>
      <c r="NY2846" s="22"/>
      <c r="NZ2846" s="22"/>
      <c r="OA2846" s="22"/>
      <c r="OB2846" s="22"/>
      <c r="OC2846" s="22"/>
      <c r="OD2846" s="22"/>
      <c r="OE2846" s="22"/>
      <c r="OF2846" s="22"/>
      <c r="OG2846" s="22"/>
      <c r="OH2846" s="22"/>
      <c r="OI2846" s="22"/>
      <c r="OJ2846" s="22"/>
      <c r="OK2846" s="22"/>
      <c r="OL2846" s="22"/>
      <c r="OM2846" s="22"/>
      <c r="ON2846" s="22"/>
      <c r="OO2846" s="22"/>
      <c r="OP2846" s="22"/>
      <c r="OQ2846" s="22"/>
      <c r="OR2846" s="22"/>
    </row>
    <row r="2847" spans="1:408" ht="15" thickBot="1">
      <c r="A2847" s="1"/>
      <c r="B2847" s="12"/>
      <c r="C2847" s="12"/>
      <c r="D2847" s="22"/>
      <c r="E2847" s="54"/>
      <c r="F2847" s="54"/>
      <c r="G2847" s="54"/>
      <c r="H2847" s="55"/>
      <c r="I2847" s="22"/>
      <c r="J2847" s="56"/>
      <c r="K2847" s="80"/>
      <c r="L2847" s="57"/>
      <c r="M2847" s="57"/>
      <c r="N2847" s="55"/>
      <c r="O2847" s="58"/>
      <c r="P2847" s="58"/>
      <c r="Q2847" s="59"/>
      <c r="R2847" s="60"/>
      <c r="S2847" s="60"/>
      <c r="T2847" s="22"/>
      <c r="U2847" s="1"/>
      <c r="V2847" s="23"/>
      <c r="X2847" s="24"/>
      <c r="Y2847" s="24"/>
      <c r="Z2847" s="22"/>
      <c r="AA2847" s="22"/>
      <c r="AB2847" s="22"/>
      <c r="AC2847" s="22"/>
      <c r="AD2847" s="22"/>
      <c r="AE2847" s="22"/>
      <c r="AF2847" s="22"/>
      <c r="AG2847" s="22"/>
      <c r="AH2847" s="22"/>
      <c r="AI2847" s="22"/>
      <c r="AJ2847" s="22"/>
      <c r="AK2847" s="22"/>
      <c r="AL2847" s="22"/>
      <c r="AM2847" s="22"/>
      <c r="AN2847" s="22"/>
      <c r="AO2847" s="22"/>
      <c r="AP2847" s="22"/>
      <c r="AQ2847" s="22"/>
      <c r="AR2847" s="22"/>
      <c r="AS2847" s="22"/>
      <c r="AT2847" s="22"/>
      <c r="AU2847" s="22"/>
      <c r="AV2847" s="22"/>
      <c r="AW2847" s="22"/>
      <c r="AX2847" s="22"/>
      <c r="AY2847" s="22"/>
      <c r="AZ2847" s="22"/>
      <c r="BA2847" s="22"/>
      <c r="BB2847" s="22"/>
      <c r="BC2847" s="22"/>
      <c r="BD2847" s="22"/>
      <c r="BE2847" s="24"/>
      <c r="BF2847" s="22"/>
      <c r="BG2847" s="22"/>
      <c r="BH2847" s="22"/>
      <c r="BI2847" s="22"/>
      <c r="BJ2847" s="22"/>
      <c r="BK2847" s="22"/>
      <c r="BL2847" s="22"/>
      <c r="BM2847" s="22"/>
      <c r="BN2847" s="22"/>
      <c r="BO2847" s="22"/>
      <c r="BP2847" s="22"/>
      <c r="BQ2847" s="22"/>
      <c r="BR2847" s="22"/>
      <c r="BS2847" s="22"/>
      <c r="BT2847" s="22"/>
      <c r="BU2847" s="22"/>
      <c r="BV2847" s="22"/>
      <c r="BW2847" s="22"/>
      <c r="BX2847" s="22"/>
      <c r="BY2847" s="22"/>
      <c r="BZ2847" s="22"/>
      <c r="CA2847" s="22"/>
      <c r="CB2847" s="22"/>
      <c r="CC2847" s="22"/>
      <c r="CD2847" s="22"/>
      <c r="CE2847" s="22"/>
      <c r="CF2847" s="22"/>
      <c r="CG2847" s="22"/>
      <c r="CH2847" s="22"/>
      <c r="CI2847" s="22"/>
      <c r="CJ2847" s="22"/>
      <c r="CK2847" s="24"/>
      <c r="CL2847" s="22"/>
      <c r="CM2847" s="22"/>
      <c r="CN2847" s="22"/>
      <c r="CO2847" s="22"/>
      <c r="CP2847" s="22"/>
      <c r="CQ2847" s="22"/>
      <c r="CR2847" s="22"/>
      <c r="CS2847" s="22"/>
      <c r="CT2847" s="22"/>
      <c r="CU2847" s="22"/>
      <c r="CV2847" s="22"/>
      <c r="CW2847" s="22"/>
      <c r="CX2847" s="22"/>
      <c r="CY2847" s="22"/>
      <c r="CZ2847" s="22"/>
      <c r="DA2847" s="22"/>
      <c r="DB2847" s="22"/>
      <c r="DC2847" s="22"/>
      <c r="DD2847" s="22"/>
      <c r="DE2847" s="22"/>
      <c r="DF2847" s="22"/>
      <c r="DG2847" s="22"/>
      <c r="DH2847" s="22"/>
      <c r="DI2847" s="22"/>
      <c r="DJ2847" s="22"/>
      <c r="DK2847" s="22"/>
      <c r="DL2847" s="22"/>
      <c r="DM2847" s="22"/>
      <c r="DN2847" s="22"/>
      <c r="DO2847" s="22"/>
      <c r="DP2847" s="22"/>
      <c r="DQ2847" s="24"/>
      <c r="DR2847" s="22"/>
      <c r="DS2847" s="22"/>
      <c r="DT2847" s="22"/>
      <c r="DU2847" s="22"/>
      <c r="DV2847" s="22"/>
      <c r="DW2847" s="22"/>
      <c r="DX2847" s="22"/>
      <c r="DY2847" s="22"/>
      <c r="DZ2847" s="22"/>
      <c r="EA2847" s="22"/>
      <c r="EB2847" s="22"/>
      <c r="EC2847" s="22"/>
      <c r="ED2847" s="22"/>
      <c r="EE2847" s="22"/>
      <c r="EF2847" s="22"/>
      <c r="EG2847" s="22"/>
      <c r="EH2847" s="22"/>
      <c r="EI2847" s="22"/>
      <c r="EJ2847" s="22"/>
      <c r="EK2847" s="22"/>
      <c r="EL2847" s="22"/>
      <c r="EM2847" s="22"/>
      <c r="EN2847" s="22"/>
      <c r="EO2847" s="22"/>
      <c r="EP2847" s="22"/>
      <c r="EQ2847" s="22"/>
      <c r="ER2847" s="22"/>
      <c r="ES2847" s="22"/>
      <c r="ET2847" s="22"/>
      <c r="EU2847" s="22"/>
      <c r="EV2847" s="22"/>
      <c r="EW2847" s="24"/>
      <c r="EX2847" s="22"/>
      <c r="EY2847" s="22"/>
      <c r="EZ2847" s="22"/>
      <c r="FA2847" s="22"/>
      <c r="FB2847" s="22"/>
      <c r="FC2847" s="22"/>
      <c r="FD2847" s="22"/>
      <c r="FE2847" s="22"/>
      <c r="FF2847" s="22"/>
      <c r="FG2847" s="22"/>
      <c r="FH2847" s="22"/>
      <c r="FI2847" s="22"/>
      <c r="FJ2847" s="22"/>
      <c r="FK2847" s="22"/>
      <c r="FL2847" s="22"/>
      <c r="FM2847" s="22"/>
      <c r="FN2847" s="22"/>
      <c r="FO2847" s="22"/>
      <c r="FP2847" s="22"/>
      <c r="FQ2847" s="22"/>
      <c r="FR2847" s="22"/>
      <c r="FS2847" s="22"/>
      <c r="FT2847" s="22"/>
      <c r="FU2847" s="22"/>
      <c r="FV2847" s="22"/>
      <c r="FW2847" s="22"/>
      <c r="FX2847" s="22"/>
      <c r="FY2847" s="22"/>
      <c r="FZ2847" s="22"/>
      <c r="GA2847" s="22"/>
      <c r="GB2847" s="22"/>
      <c r="GC2847" s="24"/>
      <c r="GD2847" s="22"/>
      <c r="GE2847" s="22"/>
      <c r="GF2847" s="22"/>
      <c r="GG2847" s="22"/>
      <c r="GH2847" s="22"/>
      <c r="GI2847" s="22"/>
      <c r="GJ2847" s="22"/>
      <c r="GK2847" s="22"/>
      <c r="GL2847" s="22"/>
      <c r="GM2847" s="22"/>
      <c r="GN2847" s="22"/>
      <c r="GO2847" s="22"/>
      <c r="GP2847" s="22"/>
      <c r="GQ2847" s="22"/>
      <c r="GR2847" s="22"/>
      <c r="GS2847" s="22"/>
      <c r="GT2847" s="22"/>
      <c r="GU2847" s="22"/>
      <c r="GV2847" s="22"/>
      <c r="GW2847" s="22"/>
      <c r="GX2847" s="22"/>
      <c r="GY2847" s="22"/>
      <c r="GZ2847" s="22"/>
      <c r="HA2847" s="22"/>
      <c r="HB2847" s="22"/>
      <c r="HC2847" s="22"/>
      <c r="HD2847" s="22"/>
      <c r="HE2847" s="22"/>
      <c r="HF2847" s="22"/>
      <c r="HG2847" s="22"/>
      <c r="HH2847" s="22"/>
      <c r="HI2847" s="24"/>
      <c r="HJ2847" s="22"/>
      <c r="HK2847" s="22"/>
      <c r="HL2847" s="22"/>
      <c r="HM2847" s="22"/>
      <c r="HN2847" s="22"/>
      <c r="HO2847" s="22"/>
      <c r="HP2847" s="22"/>
      <c r="HQ2847" s="22"/>
      <c r="HR2847" s="22"/>
      <c r="HS2847" s="22"/>
      <c r="HT2847" s="22"/>
      <c r="HU2847" s="22"/>
      <c r="HV2847" s="22"/>
      <c r="HW2847" s="22"/>
      <c r="HX2847" s="22"/>
      <c r="HY2847" s="22"/>
      <c r="HZ2847" s="22"/>
      <c r="IA2847" s="22"/>
      <c r="IB2847" s="22"/>
      <c r="IC2847" s="22"/>
      <c r="ID2847" s="22"/>
      <c r="IE2847" s="22"/>
      <c r="IF2847" s="22"/>
      <c r="IG2847" s="22"/>
      <c r="IH2847" s="22"/>
      <c r="II2847" s="22"/>
      <c r="IJ2847" s="22"/>
      <c r="IK2847" s="22"/>
      <c r="IL2847" s="22"/>
      <c r="IM2847" s="22"/>
      <c r="IN2847" s="22"/>
      <c r="IO2847" s="24"/>
      <c r="IP2847" s="22"/>
      <c r="IQ2847" s="22"/>
      <c r="IR2847" s="22"/>
      <c r="IS2847" s="22"/>
      <c r="IT2847" s="22"/>
      <c r="IU2847" s="22"/>
      <c r="IV2847" s="22"/>
      <c r="IW2847" s="22"/>
      <c r="IX2847" s="22"/>
      <c r="IY2847" s="22"/>
      <c r="IZ2847" s="22"/>
      <c r="JA2847" s="22"/>
      <c r="JB2847" s="22"/>
      <c r="JC2847" s="22"/>
      <c r="JD2847" s="22"/>
      <c r="JE2847" s="22"/>
      <c r="JF2847" s="22"/>
      <c r="JG2847" s="22"/>
      <c r="JH2847" s="22"/>
      <c r="JI2847" s="22"/>
      <c r="JJ2847" s="22"/>
      <c r="JK2847" s="22"/>
      <c r="JL2847" s="22"/>
      <c r="JM2847" s="22"/>
      <c r="JN2847" s="22"/>
      <c r="JO2847" s="22"/>
      <c r="JP2847" s="22"/>
      <c r="JQ2847" s="22"/>
      <c r="JR2847" s="22"/>
      <c r="JS2847" s="22"/>
      <c r="JT2847" s="22"/>
      <c r="JU2847" s="24"/>
      <c r="JV2847" s="22"/>
      <c r="JW2847" s="22"/>
      <c r="JX2847" s="22"/>
      <c r="JY2847" s="22"/>
      <c r="JZ2847" s="22"/>
      <c r="KA2847" s="22"/>
      <c r="KB2847" s="22"/>
      <c r="KC2847" s="22"/>
      <c r="KD2847" s="22"/>
      <c r="KE2847" s="22"/>
      <c r="KF2847" s="22"/>
      <c r="KG2847" s="22"/>
      <c r="KH2847" s="22"/>
      <c r="KI2847" s="22"/>
      <c r="KJ2847" s="22"/>
      <c r="KK2847" s="22"/>
      <c r="KL2847" s="22"/>
      <c r="KM2847" s="22"/>
      <c r="KN2847" s="22"/>
      <c r="KO2847" s="22"/>
      <c r="KP2847" s="22"/>
      <c r="KQ2847" s="22"/>
      <c r="KR2847" s="22"/>
      <c r="KS2847" s="22"/>
      <c r="KT2847" s="22"/>
      <c r="KU2847" s="22"/>
      <c r="KV2847" s="22"/>
      <c r="KW2847" s="22"/>
      <c r="KX2847" s="22"/>
      <c r="KY2847" s="22"/>
      <c r="KZ2847" s="22"/>
      <c r="LA2847" s="24"/>
      <c r="LB2847" s="22"/>
      <c r="LC2847" s="22"/>
      <c r="LD2847" s="22"/>
      <c r="LE2847" s="22"/>
      <c r="LF2847" s="22"/>
      <c r="LG2847" s="22"/>
      <c r="LH2847" s="22"/>
      <c r="LI2847" s="22"/>
      <c r="LJ2847" s="22"/>
      <c r="LK2847" s="22"/>
      <c r="LL2847" s="22"/>
      <c r="LM2847" s="22"/>
      <c r="LN2847" s="22"/>
      <c r="LO2847" s="22"/>
      <c r="LP2847" s="22"/>
      <c r="LQ2847" s="22"/>
      <c r="LR2847" s="22"/>
      <c r="LS2847" s="22"/>
      <c r="LT2847" s="22"/>
      <c r="LU2847" s="22"/>
      <c r="LV2847" s="22"/>
      <c r="LW2847" s="22"/>
      <c r="LX2847" s="22"/>
      <c r="LY2847" s="22"/>
      <c r="LZ2847" s="22"/>
      <c r="MA2847" s="22"/>
      <c r="MB2847" s="22"/>
      <c r="MC2847" s="22"/>
      <c r="MD2847" s="22"/>
      <c r="ME2847" s="22"/>
      <c r="MF2847" s="22"/>
      <c r="MG2847" s="24"/>
      <c r="MH2847" s="22"/>
      <c r="MI2847" s="22"/>
      <c r="MJ2847" s="22"/>
      <c r="MK2847" s="22"/>
      <c r="ML2847" s="22"/>
      <c r="MM2847" s="22"/>
      <c r="MN2847" s="22"/>
      <c r="MO2847" s="22"/>
      <c r="MP2847" s="22"/>
      <c r="MQ2847" s="22"/>
      <c r="MR2847" s="22"/>
      <c r="MS2847" s="22"/>
      <c r="MT2847" s="22"/>
      <c r="MU2847" s="22"/>
      <c r="MV2847" s="22"/>
      <c r="MW2847" s="22"/>
      <c r="MX2847" s="22"/>
      <c r="MY2847" s="22"/>
      <c r="MZ2847" s="22"/>
      <c r="NA2847" s="22"/>
      <c r="NB2847" s="22"/>
      <c r="NC2847" s="22"/>
      <c r="ND2847" s="22"/>
      <c r="NE2847" s="22"/>
      <c r="NF2847" s="22"/>
      <c r="NG2847" s="22"/>
      <c r="NH2847" s="22"/>
      <c r="NI2847" s="22"/>
      <c r="NJ2847" s="22"/>
      <c r="NK2847" s="22"/>
      <c r="NL2847" s="22"/>
      <c r="NM2847" s="24"/>
      <c r="NN2847" s="22"/>
      <c r="NO2847" s="22"/>
      <c r="NP2847" s="22"/>
      <c r="NQ2847" s="22"/>
      <c r="NR2847" s="22"/>
      <c r="NS2847" s="22"/>
      <c r="NT2847" s="22"/>
      <c r="NU2847" s="22"/>
      <c r="NV2847" s="22"/>
      <c r="NW2847" s="22"/>
      <c r="NX2847" s="22"/>
      <c r="NY2847" s="22"/>
      <c r="NZ2847" s="22"/>
      <c r="OA2847" s="22"/>
      <c r="OB2847" s="22"/>
      <c r="OC2847" s="22"/>
      <c r="OD2847" s="22"/>
      <c r="OE2847" s="22"/>
      <c r="OF2847" s="22"/>
      <c r="OG2847" s="22"/>
      <c r="OH2847" s="22"/>
      <c r="OI2847" s="22"/>
      <c r="OJ2847" s="22"/>
      <c r="OK2847" s="22"/>
      <c r="OL2847" s="22"/>
      <c r="OM2847" s="22"/>
      <c r="ON2847" s="22"/>
      <c r="OO2847" s="22"/>
      <c r="OP2847" s="22"/>
      <c r="OQ2847" s="22"/>
      <c r="OR2847" s="22"/>
    </row>
    <row r="2848" spans="1:408" ht="15" thickBot="1">
      <c r="A2848" s="1"/>
      <c r="B2848" s="12"/>
      <c r="C2848" s="12"/>
      <c r="D2848" s="22"/>
      <c r="E2848" s="54"/>
      <c r="F2848" s="54"/>
      <c r="G2848" s="54"/>
      <c r="H2848" s="55"/>
      <c r="I2848" s="22"/>
      <c r="J2848" s="56"/>
      <c r="K2848" s="81"/>
      <c r="L2848" s="57"/>
      <c r="M2848" s="57"/>
      <c r="N2848" s="55"/>
      <c r="O2848" s="58"/>
      <c r="P2848" s="58"/>
      <c r="Q2848" s="59"/>
      <c r="R2848" s="60"/>
      <c r="S2848" s="60"/>
      <c r="T2848" s="22"/>
      <c r="U2848" s="1"/>
      <c r="V2848" s="23"/>
      <c r="X2848" s="24"/>
      <c r="Y2848" s="24"/>
      <c r="Z2848" s="22"/>
      <c r="AA2848" s="22"/>
      <c r="AB2848" s="22"/>
      <c r="AC2848" s="22"/>
      <c r="AD2848" s="22"/>
      <c r="AE2848" s="22"/>
      <c r="AF2848" s="22"/>
      <c r="AG2848" s="22"/>
      <c r="AH2848" s="22"/>
      <c r="AI2848" s="22"/>
      <c r="AJ2848" s="22"/>
      <c r="AK2848" s="22"/>
      <c r="AL2848" s="22"/>
      <c r="AM2848" s="22"/>
      <c r="AN2848" s="22"/>
      <c r="AO2848" s="22"/>
      <c r="AP2848" s="22"/>
      <c r="AQ2848" s="22"/>
      <c r="AR2848" s="22"/>
      <c r="AS2848" s="22"/>
      <c r="AT2848" s="22"/>
      <c r="AU2848" s="22"/>
      <c r="AV2848" s="22"/>
      <c r="AW2848" s="22"/>
      <c r="AX2848" s="22"/>
      <c r="AY2848" s="22"/>
      <c r="AZ2848" s="22"/>
      <c r="BA2848" s="22"/>
      <c r="BB2848" s="22"/>
      <c r="BC2848" s="22"/>
      <c r="BD2848" s="22"/>
      <c r="BE2848" s="24"/>
      <c r="BF2848" s="22"/>
      <c r="BG2848" s="22"/>
      <c r="BH2848" s="22"/>
      <c r="BI2848" s="22"/>
      <c r="BJ2848" s="22"/>
      <c r="BK2848" s="22"/>
      <c r="BL2848" s="22"/>
      <c r="BM2848" s="22"/>
      <c r="BN2848" s="22"/>
      <c r="BO2848" s="22"/>
      <c r="BP2848" s="22"/>
      <c r="BQ2848" s="22"/>
      <c r="BR2848" s="22"/>
      <c r="BS2848" s="22"/>
      <c r="BT2848" s="22"/>
      <c r="BU2848" s="22"/>
      <c r="BV2848" s="22"/>
      <c r="BW2848" s="22"/>
      <c r="BX2848" s="22"/>
      <c r="BY2848" s="22"/>
      <c r="BZ2848" s="22"/>
      <c r="CA2848" s="22"/>
      <c r="CB2848" s="22"/>
      <c r="CC2848" s="22"/>
      <c r="CD2848" s="22"/>
      <c r="CE2848" s="22"/>
      <c r="CF2848" s="22"/>
      <c r="CG2848" s="22"/>
      <c r="CH2848" s="22"/>
      <c r="CI2848" s="22"/>
      <c r="CJ2848" s="22"/>
      <c r="CK2848" s="24"/>
      <c r="CL2848" s="22"/>
      <c r="CM2848" s="22"/>
      <c r="CN2848" s="22"/>
      <c r="CO2848" s="22"/>
      <c r="CP2848" s="22"/>
      <c r="CQ2848" s="22"/>
      <c r="CR2848" s="22"/>
      <c r="CS2848" s="22"/>
      <c r="CT2848" s="22"/>
      <c r="CU2848" s="22"/>
      <c r="CV2848" s="22"/>
      <c r="CW2848" s="22"/>
      <c r="CX2848" s="22"/>
      <c r="CY2848" s="22"/>
      <c r="CZ2848" s="22"/>
      <c r="DA2848" s="22"/>
      <c r="DB2848" s="22"/>
      <c r="DC2848" s="22"/>
      <c r="DD2848" s="22"/>
      <c r="DE2848" s="22"/>
      <c r="DF2848" s="22"/>
      <c r="DG2848" s="22"/>
      <c r="DH2848" s="22"/>
      <c r="DI2848" s="22"/>
      <c r="DJ2848" s="22"/>
      <c r="DK2848" s="22"/>
      <c r="DL2848" s="22"/>
      <c r="DM2848" s="22"/>
      <c r="DN2848" s="22"/>
      <c r="DO2848" s="22"/>
      <c r="DP2848" s="22"/>
      <c r="DQ2848" s="24"/>
      <c r="DR2848" s="22"/>
      <c r="DS2848" s="22"/>
      <c r="DT2848" s="22"/>
      <c r="DU2848" s="22"/>
      <c r="DV2848" s="22"/>
      <c r="DW2848" s="22"/>
      <c r="DX2848" s="22"/>
      <c r="DY2848" s="22"/>
      <c r="DZ2848" s="22"/>
      <c r="EA2848" s="22"/>
      <c r="EB2848" s="22"/>
      <c r="EC2848" s="22"/>
      <c r="ED2848" s="22"/>
      <c r="EE2848" s="22"/>
      <c r="EF2848" s="22"/>
      <c r="EG2848" s="22"/>
      <c r="EH2848" s="22"/>
      <c r="EI2848" s="22"/>
      <c r="EJ2848" s="22"/>
      <c r="EK2848" s="22"/>
      <c r="EL2848" s="22"/>
      <c r="EM2848" s="22"/>
      <c r="EN2848" s="22"/>
      <c r="EO2848" s="22"/>
      <c r="EP2848" s="22"/>
      <c r="EQ2848" s="22"/>
      <c r="ER2848" s="22"/>
      <c r="ES2848" s="22"/>
      <c r="ET2848" s="22"/>
      <c r="EU2848" s="22"/>
      <c r="EV2848" s="22"/>
      <c r="EW2848" s="24"/>
      <c r="EX2848" s="22"/>
      <c r="EY2848" s="22"/>
      <c r="EZ2848" s="22"/>
      <c r="FA2848" s="22"/>
      <c r="FB2848" s="22"/>
      <c r="FC2848" s="22"/>
      <c r="FD2848" s="22"/>
      <c r="FE2848" s="22"/>
      <c r="FF2848" s="22"/>
      <c r="FG2848" s="22"/>
      <c r="FH2848" s="22"/>
      <c r="FI2848" s="22"/>
      <c r="FJ2848" s="22"/>
      <c r="FK2848" s="22"/>
      <c r="FL2848" s="22"/>
      <c r="FM2848" s="22"/>
      <c r="FN2848" s="22"/>
      <c r="FO2848" s="22"/>
      <c r="FP2848" s="22"/>
      <c r="FQ2848" s="22"/>
      <c r="FR2848" s="22"/>
      <c r="FS2848" s="22"/>
      <c r="FT2848" s="22"/>
      <c r="FU2848" s="22"/>
      <c r="FV2848" s="22"/>
      <c r="FW2848" s="22"/>
      <c r="FX2848" s="22"/>
      <c r="FY2848" s="22"/>
      <c r="FZ2848" s="22"/>
      <c r="GA2848" s="22"/>
      <c r="GB2848" s="22"/>
      <c r="GC2848" s="24"/>
      <c r="GD2848" s="22"/>
      <c r="GE2848" s="22"/>
      <c r="GF2848" s="22"/>
      <c r="GG2848" s="22"/>
      <c r="GH2848" s="22"/>
      <c r="GI2848" s="22"/>
      <c r="GJ2848" s="22"/>
      <c r="GK2848" s="22"/>
      <c r="GL2848" s="22"/>
      <c r="GM2848" s="22"/>
      <c r="GN2848" s="22"/>
      <c r="GO2848" s="22"/>
      <c r="GP2848" s="22"/>
      <c r="GQ2848" s="22"/>
      <c r="GR2848" s="22"/>
      <c r="GS2848" s="22"/>
      <c r="GT2848" s="22"/>
      <c r="GU2848" s="22"/>
      <c r="GV2848" s="22"/>
      <c r="GW2848" s="22"/>
      <c r="GX2848" s="22"/>
      <c r="GY2848" s="22"/>
      <c r="GZ2848" s="22"/>
      <c r="HA2848" s="22"/>
      <c r="HB2848" s="22"/>
      <c r="HC2848" s="22"/>
      <c r="HD2848" s="22"/>
      <c r="HE2848" s="22"/>
      <c r="HF2848" s="22"/>
      <c r="HG2848" s="22"/>
      <c r="HH2848" s="22"/>
      <c r="HI2848" s="24"/>
      <c r="HJ2848" s="22"/>
      <c r="HK2848" s="22"/>
      <c r="HL2848" s="22"/>
      <c r="HM2848" s="22"/>
      <c r="HN2848" s="22"/>
      <c r="HO2848" s="22"/>
      <c r="HP2848" s="22"/>
      <c r="HQ2848" s="22"/>
      <c r="HR2848" s="22"/>
      <c r="HS2848" s="22"/>
      <c r="HT2848" s="22"/>
      <c r="HU2848" s="22"/>
      <c r="HV2848" s="22"/>
      <c r="HW2848" s="22"/>
      <c r="HX2848" s="22"/>
      <c r="HY2848" s="22"/>
      <c r="HZ2848" s="22"/>
      <c r="IA2848" s="22"/>
      <c r="IB2848" s="22"/>
      <c r="IC2848" s="22"/>
      <c r="ID2848" s="22"/>
      <c r="IE2848" s="22"/>
      <c r="IF2848" s="22"/>
      <c r="IG2848" s="22"/>
      <c r="IH2848" s="22"/>
      <c r="II2848" s="22"/>
      <c r="IJ2848" s="22"/>
      <c r="IK2848" s="22"/>
      <c r="IL2848" s="22"/>
      <c r="IM2848" s="22"/>
      <c r="IN2848" s="22"/>
      <c r="IO2848" s="24"/>
      <c r="IP2848" s="22"/>
      <c r="IQ2848" s="22"/>
      <c r="IR2848" s="22"/>
      <c r="IS2848" s="22"/>
      <c r="IT2848" s="22"/>
      <c r="IU2848" s="22"/>
      <c r="IV2848" s="22"/>
      <c r="IW2848" s="22"/>
      <c r="IX2848" s="22"/>
      <c r="IY2848" s="22"/>
      <c r="IZ2848" s="22"/>
      <c r="JA2848" s="22"/>
      <c r="JB2848" s="22"/>
      <c r="JC2848" s="22"/>
      <c r="JD2848" s="22"/>
      <c r="JE2848" s="22"/>
      <c r="JF2848" s="22"/>
      <c r="JG2848" s="22"/>
      <c r="JH2848" s="22"/>
      <c r="JI2848" s="22"/>
      <c r="JJ2848" s="22"/>
      <c r="JK2848" s="22"/>
      <c r="JL2848" s="22"/>
      <c r="JM2848" s="22"/>
      <c r="JN2848" s="22"/>
      <c r="JO2848" s="22"/>
      <c r="JP2848" s="22"/>
      <c r="JQ2848" s="22"/>
      <c r="JR2848" s="22"/>
      <c r="JS2848" s="22"/>
      <c r="JT2848" s="22"/>
      <c r="JU2848" s="24"/>
      <c r="JV2848" s="22"/>
      <c r="JW2848" s="22"/>
      <c r="JX2848" s="22"/>
      <c r="JY2848" s="22"/>
      <c r="JZ2848" s="22"/>
      <c r="KA2848" s="22"/>
      <c r="KB2848" s="22"/>
      <c r="KC2848" s="22"/>
      <c r="KD2848" s="22"/>
      <c r="KE2848" s="22"/>
      <c r="KF2848" s="22"/>
      <c r="KG2848" s="22"/>
      <c r="KH2848" s="22"/>
      <c r="KI2848" s="22"/>
      <c r="KJ2848" s="22"/>
      <c r="KK2848" s="22"/>
      <c r="KL2848" s="22"/>
      <c r="KM2848" s="22"/>
      <c r="KN2848" s="22"/>
      <c r="KO2848" s="22"/>
      <c r="KP2848" s="22"/>
      <c r="KQ2848" s="22"/>
      <c r="KR2848" s="22"/>
      <c r="KS2848" s="22"/>
      <c r="KT2848" s="22"/>
      <c r="KU2848" s="22"/>
      <c r="KV2848" s="22"/>
      <c r="KW2848" s="22"/>
      <c r="KX2848" s="22"/>
      <c r="KY2848" s="22"/>
      <c r="KZ2848" s="22"/>
      <c r="LA2848" s="24"/>
      <c r="LB2848" s="22"/>
      <c r="LC2848" s="22"/>
      <c r="LD2848" s="22"/>
      <c r="LE2848" s="22"/>
      <c r="LF2848" s="22"/>
      <c r="LG2848" s="22"/>
      <c r="LH2848" s="22"/>
      <c r="LI2848" s="22"/>
      <c r="LJ2848" s="22"/>
      <c r="LK2848" s="22"/>
      <c r="LL2848" s="22"/>
      <c r="LM2848" s="22"/>
      <c r="LN2848" s="22"/>
      <c r="LO2848" s="22"/>
      <c r="LP2848" s="22"/>
      <c r="LQ2848" s="22"/>
      <c r="LR2848" s="22"/>
      <c r="LS2848" s="22"/>
      <c r="LT2848" s="22"/>
      <c r="LU2848" s="22"/>
      <c r="LV2848" s="22"/>
      <c r="LW2848" s="22"/>
      <c r="LX2848" s="22"/>
      <c r="LY2848" s="22"/>
      <c r="LZ2848" s="22"/>
      <c r="MA2848" s="22"/>
      <c r="MB2848" s="22"/>
      <c r="MC2848" s="22"/>
      <c r="MD2848" s="22"/>
      <c r="ME2848" s="22"/>
      <c r="MF2848" s="22"/>
      <c r="MG2848" s="24"/>
      <c r="MH2848" s="22"/>
      <c r="MI2848" s="22"/>
      <c r="MJ2848" s="22"/>
      <c r="MK2848" s="22"/>
      <c r="ML2848" s="22"/>
      <c r="MM2848" s="22"/>
      <c r="MN2848" s="22"/>
      <c r="MO2848" s="22"/>
      <c r="MP2848" s="22"/>
      <c r="MQ2848" s="22"/>
      <c r="MR2848" s="22"/>
      <c r="MS2848" s="22"/>
      <c r="MT2848" s="22"/>
      <c r="MU2848" s="22"/>
      <c r="MV2848" s="22"/>
      <c r="MW2848" s="22"/>
      <c r="MX2848" s="22"/>
      <c r="MY2848" s="22"/>
      <c r="MZ2848" s="22"/>
      <c r="NA2848" s="22"/>
      <c r="NB2848" s="22"/>
      <c r="NC2848" s="22"/>
      <c r="ND2848" s="22"/>
      <c r="NE2848" s="22"/>
      <c r="NF2848" s="22"/>
      <c r="NG2848" s="22"/>
      <c r="NH2848" s="22"/>
      <c r="NI2848" s="22"/>
      <c r="NJ2848" s="22"/>
      <c r="NK2848" s="22"/>
      <c r="NL2848" s="22"/>
      <c r="NM2848" s="24"/>
      <c r="NN2848" s="22"/>
      <c r="NO2848" s="22"/>
      <c r="NP2848" s="22"/>
      <c r="NQ2848" s="22"/>
      <c r="NR2848" s="22"/>
      <c r="NS2848" s="22"/>
      <c r="NT2848" s="22"/>
      <c r="NU2848" s="22"/>
      <c r="NV2848" s="22"/>
      <c r="NW2848" s="22"/>
      <c r="NX2848" s="22"/>
      <c r="NY2848" s="22"/>
      <c r="NZ2848" s="22"/>
      <c r="OA2848" s="22"/>
      <c r="OB2848" s="22"/>
      <c r="OC2848" s="22"/>
      <c r="OD2848" s="22"/>
      <c r="OE2848" s="22"/>
      <c r="OF2848" s="22"/>
      <c r="OG2848" s="22"/>
      <c r="OH2848" s="22"/>
      <c r="OI2848" s="22"/>
      <c r="OJ2848" s="22"/>
      <c r="OK2848" s="22"/>
      <c r="OL2848" s="22"/>
      <c r="OM2848" s="22"/>
      <c r="ON2848" s="22"/>
      <c r="OO2848" s="22"/>
      <c r="OP2848" s="22"/>
      <c r="OQ2848" s="22"/>
      <c r="OR2848" s="22"/>
    </row>
    <row r="2849" spans="1:408" ht="15" thickBot="1">
      <c r="A2849" s="1"/>
      <c r="B2849" s="12"/>
      <c r="C2849" s="12"/>
      <c r="D2849" s="22"/>
      <c r="E2849" s="54"/>
      <c r="F2849" s="54"/>
      <c r="G2849" s="54"/>
      <c r="H2849" s="55"/>
      <c r="I2849" s="22"/>
      <c r="J2849" s="56"/>
      <c r="K2849" s="80"/>
      <c r="L2849" s="57"/>
      <c r="M2849" s="57"/>
      <c r="N2849" s="55"/>
      <c r="O2849" s="58"/>
      <c r="P2849" s="58"/>
      <c r="Q2849" s="59"/>
      <c r="R2849" s="60"/>
      <c r="S2849" s="60"/>
      <c r="T2849" s="22"/>
      <c r="U2849" s="1"/>
      <c r="V2849" s="23"/>
      <c r="X2849" s="24"/>
      <c r="Y2849" s="24"/>
      <c r="Z2849" s="22"/>
      <c r="AA2849" s="22"/>
      <c r="AB2849" s="22"/>
      <c r="AC2849" s="22"/>
      <c r="AD2849" s="22"/>
      <c r="AE2849" s="22"/>
      <c r="AF2849" s="22"/>
      <c r="AG2849" s="22"/>
      <c r="AH2849" s="22"/>
      <c r="AI2849" s="22"/>
      <c r="AJ2849" s="22"/>
      <c r="AK2849" s="22"/>
      <c r="AL2849" s="22"/>
      <c r="AM2849" s="22"/>
      <c r="AN2849" s="22"/>
      <c r="AO2849" s="22"/>
      <c r="AP2849" s="22"/>
      <c r="AQ2849" s="22"/>
      <c r="AR2849" s="22"/>
      <c r="AS2849" s="22"/>
      <c r="AT2849" s="22"/>
      <c r="AU2849" s="22"/>
      <c r="AV2849" s="22"/>
      <c r="AW2849" s="22"/>
      <c r="AX2849" s="22"/>
      <c r="AY2849" s="22"/>
      <c r="AZ2849" s="22"/>
      <c r="BA2849" s="22"/>
      <c r="BB2849" s="22"/>
      <c r="BC2849" s="22"/>
      <c r="BD2849" s="22"/>
      <c r="BE2849" s="24"/>
      <c r="BF2849" s="22"/>
      <c r="BG2849" s="22"/>
      <c r="BH2849" s="22"/>
      <c r="BI2849" s="22"/>
      <c r="BJ2849" s="22"/>
      <c r="BK2849" s="22"/>
      <c r="BL2849" s="22"/>
      <c r="BM2849" s="22"/>
      <c r="BN2849" s="22"/>
      <c r="BO2849" s="22"/>
      <c r="BP2849" s="22"/>
      <c r="BQ2849" s="22"/>
      <c r="BR2849" s="22"/>
      <c r="BS2849" s="22"/>
      <c r="BT2849" s="22"/>
      <c r="BU2849" s="22"/>
      <c r="BV2849" s="22"/>
      <c r="BW2849" s="22"/>
      <c r="BX2849" s="22"/>
      <c r="BY2849" s="22"/>
      <c r="BZ2849" s="22"/>
      <c r="CA2849" s="22"/>
      <c r="CB2849" s="22"/>
      <c r="CC2849" s="22"/>
      <c r="CD2849" s="22"/>
      <c r="CE2849" s="22"/>
      <c r="CF2849" s="22"/>
      <c r="CG2849" s="22"/>
      <c r="CH2849" s="22"/>
      <c r="CI2849" s="22"/>
      <c r="CJ2849" s="22"/>
      <c r="CK2849" s="24"/>
      <c r="CL2849" s="22"/>
      <c r="CM2849" s="22"/>
      <c r="CN2849" s="22"/>
      <c r="CO2849" s="22"/>
      <c r="CP2849" s="22"/>
      <c r="CQ2849" s="22"/>
      <c r="CR2849" s="22"/>
      <c r="CS2849" s="22"/>
      <c r="CT2849" s="22"/>
      <c r="CU2849" s="22"/>
      <c r="CV2849" s="22"/>
      <c r="CW2849" s="22"/>
      <c r="CX2849" s="22"/>
      <c r="CY2849" s="22"/>
      <c r="CZ2849" s="22"/>
      <c r="DA2849" s="22"/>
      <c r="DB2849" s="22"/>
      <c r="DC2849" s="22"/>
      <c r="DD2849" s="22"/>
      <c r="DE2849" s="22"/>
      <c r="DF2849" s="22"/>
      <c r="DG2849" s="22"/>
      <c r="DH2849" s="22"/>
      <c r="DI2849" s="22"/>
      <c r="DJ2849" s="22"/>
      <c r="DK2849" s="22"/>
      <c r="DL2849" s="22"/>
      <c r="DM2849" s="22"/>
      <c r="DN2849" s="22"/>
      <c r="DO2849" s="22"/>
      <c r="DP2849" s="22"/>
      <c r="DQ2849" s="24"/>
      <c r="DR2849" s="22"/>
      <c r="DS2849" s="22"/>
      <c r="DT2849" s="22"/>
      <c r="DU2849" s="22"/>
      <c r="DV2849" s="22"/>
      <c r="DW2849" s="22"/>
      <c r="DX2849" s="22"/>
      <c r="DY2849" s="22"/>
      <c r="DZ2849" s="22"/>
      <c r="EA2849" s="22"/>
      <c r="EB2849" s="22"/>
      <c r="EC2849" s="22"/>
      <c r="ED2849" s="22"/>
      <c r="EE2849" s="22"/>
      <c r="EF2849" s="22"/>
      <c r="EG2849" s="22"/>
      <c r="EH2849" s="22"/>
      <c r="EI2849" s="22"/>
      <c r="EJ2849" s="22"/>
      <c r="EK2849" s="22"/>
      <c r="EL2849" s="22"/>
      <c r="EM2849" s="22"/>
      <c r="EN2849" s="22"/>
      <c r="EO2849" s="22"/>
      <c r="EP2849" s="22"/>
      <c r="EQ2849" s="22"/>
      <c r="ER2849" s="22"/>
      <c r="ES2849" s="22"/>
      <c r="ET2849" s="22"/>
      <c r="EU2849" s="22"/>
      <c r="EV2849" s="22"/>
      <c r="EW2849" s="24"/>
      <c r="EX2849" s="22"/>
      <c r="EY2849" s="22"/>
      <c r="EZ2849" s="22"/>
      <c r="FA2849" s="22"/>
      <c r="FB2849" s="22"/>
      <c r="FC2849" s="22"/>
      <c r="FD2849" s="22"/>
      <c r="FE2849" s="22"/>
      <c r="FF2849" s="22"/>
      <c r="FG2849" s="22"/>
      <c r="FH2849" s="22"/>
      <c r="FI2849" s="22"/>
      <c r="FJ2849" s="22"/>
      <c r="FK2849" s="22"/>
      <c r="FL2849" s="22"/>
      <c r="FM2849" s="22"/>
      <c r="FN2849" s="22"/>
      <c r="FO2849" s="22"/>
      <c r="FP2849" s="22"/>
      <c r="FQ2849" s="22"/>
      <c r="FR2849" s="22"/>
      <c r="FS2849" s="22"/>
      <c r="FT2849" s="22"/>
      <c r="FU2849" s="22"/>
      <c r="FV2849" s="22"/>
      <c r="FW2849" s="22"/>
      <c r="FX2849" s="22"/>
      <c r="FY2849" s="22"/>
      <c r="FZ2849" s="22"/>
      <c r="GA2849" s="22"/>
      <c r="GB2849" s="22"/>
      <c r="GC2849" s="24"/>
      <c r="GD2849" s="22"/>
      <c r="GE2849" s="22"/>
      <c r="GF2849" s="22"/>
      <c r="GG2849" s="22"/>
      <c r="GH2849" s="22"/>
      <c r="GI2849" s="22"/>
      <c r="GJ2849" s="22"/>
      <c r="GK2849" s="22"/>
      <c r="GL2849" s="22"/>
      <c r="GM2849" s="22"/>
      <c r="GN2849" s="22"/>
      <c r="GO2849" s="22"/>
      <c r="GP2849" s="22"/>
      <c r="GQ2849" s="22"/>
      <c r="GR2849" s="22"/>
      <c r="GS2849" s="22"/>
      <c r="GT2849" s="22"/>
      <c r="GU2849" s="22"/>
      <c r="GV2849" s="22"/>
      <c r="GW2849" s="22"/>
      <c r="GX2849" s="22"/>
      <c r="GY2849" s="22"/>
      <c r="GZ2849" s="22"/>
      <c r="HA2849" s="22"/>
      <c r="HB2849" s="22"/>
      <c r="HC2849" s="22"/>
      <c r="HD2849" s="22"/>
      <c r="HE2849" s="22"/>
      <c r="HF2849" s="22"/>
      <c r="HG2849" s="22"/>
      <c r="HH2849" s="22"/>
      <c r="HI2849" s="24"/>
      <c r="HJ2849" s="22"/>
      <c r="HK2849" s="22"/>
      <c r="HL2849" s="22"/>
      <c r="HM2849" s="22"/>
      <c r="HN2849" s="22"/>
      <c r="HO2849" s="22"/>
      <c r="HP2849" s="22"/>
      <c r="HQ2849" s="22"/>
      <c r="HR2849" s="22"/>
      <c r="HS2849" s="22"/>
      <c r="HT2849" s="22"/>
      <c r="HU2849" s="22"/>
      <c r="HV2849" s="22"/>
      <c r="HW2849" s="22"/>
      <c r="HX2849" s="22"/>
      <c r="HY2849" s="22"/>
      <c r="HZ2849" s="22"/>
      <c r="IA2849" s="22"/>
      <c r="IB2849" s="22"/>
      <c r="IC2849" s="22"/>
      <c r="ID2849" s="22"/>
      <c r="IE2849" s="22"/>
      <c r="IF2849" s="22"/>
      <c r="IG2849" s="22"/>
      <c r="IH2849" s="22"/>
      <c r="II2849" s="22"/>
      <c r="IJ2849" s="22"/>
      <c r="IK2849" s="22"/>
      <c r="IL2849" s="22"/>
      <c r="IM2849" s="22"/>
      <c r="IN2849" s="22"/>
      <c r="IO2849" s="24"/>
      <c r="IP2849" s="22"/>
      <c r="IQ2849" s="22"/>
      <c r="IR2849" s="22"/>
      <c r="IS2849" s="22"/>
      <c r="IT2849" s="22"/>
      <c r="IU2849" s="22"/>
      <c r="IV2849" s="22"/>
      <c r="IW2849" s="22"/>
      <c r="IX2849" s="22"/>
      <c r="IY2849" s="22"/>
      <c r="IZ2849" s="22"/>
      <c r="JA2849" s="22"/>
      <c r="JB2849" s="22"/>
      <c r="JC2849" s="22"/>
      <c r="JD2849" s="22"/>
      <c r="JE2849" s="22"/>
      <c r="JF2849" s="22"/>
      <c r="JG2849" s="22"/>
      <c r="JH2849" s="22"/>
      <c r="JI2849" s="22"/>
      <c r="JJ2849" s="22"/>
      <c r="JK2849" s="22"/>
      <c r="JL2849" s="22"/>
      <c r="JM2849" s="22"/>
      <c r="JN2849" s="22"/>
      <c r="JO2849" s="22"/>
      <c r="JP2849" s="22"/>
      <c r="JQ2849" s="22"/>
      <c r="JR2849" s="22"/>
      <c r="JS2849" s="22"/>
      <c r="JT2849" s="22"/>
      <c r="JU2849" s="24"/>
      <c r="JV2849" s="22"/>
      <c r="JW2849" s="22"/>
      <c r="JX2849" s="22"/>
      <c r="JY2849" s="22"/>
      <c r="JZ2849" s="22"/>
      <c r="KA2849" s="22"/>
      <c r="KB2849" s="22"/>
      <c r="KC2849" s="22"/>
      <c r="KD2849" s="22"/>
      <c r="KE2849" s="22"/>
      <c r="KF2849" s="22"/>
      <c r="KG2849" s="22"/>
      <c r="KH2849" s="22"/>
      <c r="KI2849" s="22"/>
      <c r="KJ2849" s="22"/>
      <c r="KK2849" s="22"/>
      <c r="KL2849" s="22"/>
      <c r="KM2849" s="22"/>
      <c r="KN2849" s="22"/>
      <c r="KO2849" s="22"/>
      <c r="KP2849" s="22"/>
      <c r="KQ2849" s="22"/>
      <c r="KR2849" s="22"/>
      <c r="KS2849" s="22"/>
      <c r="KT2849" s="22"/>
      <c r="KU2849" s="22"/>
      <c r="KV2849" s="22"/>
      <c r="KW2849" s="22"/>
      <c r="KX2849" s="22"/>
      <c r="KY2849" s="22"/>
      <c r="KZ2849" s="22"/>
      <c r="LA2849" s="24"/>
      <c r="LB2849" s="22"/>
      <c r="LC2849" s="22"/>
      <c r="LD2849" s="22"/>
      <c r="LE2849" s="22"/>
      <c r="LF2849" s="22"/>
      <c r="LG2849" s="22"/>
      <c r="LH2849" s="22"/>
      <c r="LI2849" s="22"/>
      <c r="LJ2849" s="22"/>
      <c r="LK2849" s="22"/>
      <c r="LL2849" s="22"/>
      <c r="LM2849" s="22"/>
      <c r="LN2849" s="22"/>
      <c r="LO2849" s="22"/>
      <c r="LP2849" s="22"/>
      <c r="LQ2849" s="22"/>
      <c r="LR2849" s="22"/>
      <c r="LS2849" s="22"/>
      <c r="LT2849" s="22"/>
      <c r="LU2849" s="22"/>
      <c r="LV2849" s="22"/>
      <c r="LW2849" s="22"/>
      <c r="LX2849" s="22"/>
      <c r="LY2849" s="22"/>
      <c r="LZ2849" s="22"/>
      <c r="MA2849" s="22"/>
      <c r="MB2849" s="22"/>
      <c r="MC2849" s="22"/>
      <c r="MD2849" s="22"/>
      <c r="ME2849" s="22"/>
      <c r="MF2849" s="22"/>
      <c r="MG2849" s="24"/>
      <c r="MH2849" s="22"/>
      <c r="MI2849" s="22"/>
      <c r="MJ2849" s="22"/>
      <c r="MK2849" s="22"/>
      <c r="ML2849" s="22"/>
      <c r="MM2849" s="22"/>
      <c r="MN2849" s="22"/>
      <c r="MO2849" s="22"/>
      <c r="MP2849" s="22"/>
      <c r="MQ2849" s="22"/>
      <c r="MR2849" s="22"/>
      <c r="MS2849" s="22"/>
      <c r="MT2849" s="22"/>
      <c r="MU2849" s="22"/>
      <c r="MV2849" s="22"/>
      <c r="MW2849" s="22"/>
      <c r="MX2849" s="22"/>
      <c r="MY2849" s="22"/>
      <c r="MZ2849" s="22"/>
      <c r="NA2849" s="22"/>
      <c r="NB2849" s="22"/>
      <c r="NC2849" s="22"/>
      <c r="ND2849" s="22"/>
      <c r="NE2849" s="22"/>
      <c r="NF2849" s="22"/>
      <c r="NG2849" s="22"/>
      <c r="NH2849" s="22"/>
      <c r="NI2849" s="22"/>
      <c r="NJ2849" s="22"/>
      <c r="NK2849" s="22"/>
      <c r="NL2849" s="22"/>
      <c r="NM2849" s="24"/>
      <c r="NN2849" s="22"/>
      <c r="NO2849" s="22"/>
      <c r="NP2849" s="22"/>
      <c r="NQ2849" s="22"/>
      <c r="NR2849" s="22"/>
      <c r="NS2849" s="22"/>
      <c r="NT2849" s="22"/>
      <c r="NU2849" s="22"/>
      <c r="NV2849" s="22"/>
      <c r="NW2849" s="22"/>
      <c r="NX2849" s="22"/>
      <c r="NY2849" s="22"/>
      <c r="NZ2849" s="22"/>
      <c r="OA2849" s="22"/>
      <c r="OB2849" s="22"/>
      <c r="OC2849" s="22"/>
      <c r="OD2849" s="22"/>
      <c r="OE2849" s="22"/>
      <c r="OF2849" s="22"/>
      <c r="OG2849" s="22"/>
      <c r="OH2849" s="22"/>
      <c r="OI2849" s="22"/>
      <c r="OJ2849" s="22"/>
      <c r="OK2849" s="22"/>
      <c r="OL2849" s="22"/>
      <c r="OM2849" s="22"/>
      <c r="ON2849" s="22"/>
      <c r="OO2849" s="22"/>
      <c r="OP2849" s="22"/>
      <c r="OQ2849" s="22"/>
      <c r="OR2849" s="22"/>
    </row>
    <row r="2850" spans="1:408" ht="15" thickBot="1">
      <c r="A2850" s="1"/>
      <c r="B2850" s="12"/>
      <c r="C2850" s="12"/>
      <c r="D2850" s="22"/>
      <c r="E2850" s="54"/>
      <c r="F2850" s="54"/>
      <c r="G2850" s="54"/>
      <c r="H2850" s="55"/>
      <c r="I2850" s="22"/>
      <c r="J2850" s="56"/>
      <c r="K2850" s="81"/>
      <c r="L2850" s="57"/>
      <c r="M2850" s="57"/>
      <c r="N2850" s="55"/>
      <c r="O2850" s="58"/>
      <c r="P2850" s="58"/>
      <c r="Q2850" s="59"/>
      <c r="R2850" s="60"/>
      <c r="S2850" s="60"/>
      <c r="T2850" s="22"/>
      <c r="U2850" s="1"/>
      <c r="V2850" s="23"/>
      <c r="X2850" s="24"/>
      <c r="Y2850" s="24"/>
      <c r="Z2850" s="22"/>
      <c r="AA2850" s="22"/>
      <c r="AB2850" s="22"/>
      <c r="AC2850" s="22"/>
      <c r="AD2850" s="22"/>
      <c r="AE2850" s="22"/>
      <c r="AF2850" s="22"/>
      <c r="AG2850" s="22"/>
      <c r="AH2850" s="22"/>
      <c r="AI2850" s="22"/>
      <c r="AJ2850" s="22"/>
      <c r="AK2850" s="22"/>
      <c r="AL2850" s="22"/>
      <c r="AM2850" s="22"/>
      <c r="AN2850" s="22"/>
      <c r="AO2850" s="22"/>
      <c r="AP2850" s="22"/>
      <c r="AQ2850" s="22"/>
      <c r="AR2850" s="22"/>
      <c r="AS2850" s="22"/>
      <c r="AT2850" s="22"/>
      <c r="AU2850" s="22"/>
      <c r="AV2850" s="22"/>
      <c r="AW2850" s="22"/>
      <c r="AX2850" s="22"/>
      <c r="AY2850" s="22"/>
      <c r="AZ2850" s="22"/>
      <c r="BA2850" s="22"/>
      <c r="BB2850" s="22"/>
      <c r="BC2850" s="22"/>
      <c r="BD2850" s="22"/>
      <c r="BE2850" s="24"/>
      <c r="BF2850" s="22"/>
      <c r="BG2850" s="22"/>
      <c r="BH2850" s="22"/>
      <c r="BI2850" s="22"/>
      <c r="BJ2850" s="22"/>
      <c r="BK2850" s="22"/>
      <c r="BL2850" s="22"/>
      <c r="BM2850" s="22"/>
      <c r="BN2850" s="22"/>
      <c r="BO2850" s="22"/>
      <c r="BP2850" s="22"/>
      <c r="BQ2850" s="22"/>
      <c r="BR2850" s="22"/>
      <c r="BS2850" s="22"/>
      <c r="BT2850" s="22"/>
      <c r="BU2850" s="22"/>
      <c r="BV2850" s="22"/>
      <c r="BW2850" s="22"/>
      <c r="BX2850" s="22"/>
      <c r="BY2850" s="22"/>
      <c r="BZ2850" s="22"/>
      <c r="CA2850" s="22"/>
      <c r="CB2850" s="22"/>
      <c r="CC2850" s="22"/>
      <c r="CD2850" s="22"/>
      <c r="CE2850" s="22"/>
      <c r="CF2850" s="22"/>
      <c r="CG2850" s="22"/>
      <c r="CH2850" s="22"/>
      <c r="CI2850" s="22"/>
      <c r="CJ2850" s="22"/>
      <c r="CK2850" s="24"/>
      <c r="CL2850" s="22"/>
      <c r="CM2850" s="22"/>
      <c r="CN2850" s="22"/>
      <c r="CO2850" s="22"/>
      <c r="CP2850" s="22"/>
      <c r="CQ2850" s="22"/>
      <c r="CR2850" s="22"/>
      <c r="CS2850" s="22"/>
      <c r="CT2850" s="22"/>
      <c r="CU2850" s="22"/>
      <c r="CV2850" s="22"/>
      <c r="CW2850" s="22"/>
      <c r="CX2850" s="22"/>
      <c r="CY2850" s="22"/>
      <c r="CZ2850" s="22"/>
      <c r="DA2850" s="22"/>
      <c r="DB2850" s="22"/>
      <c r="DC2850" s="22"/>
      <c r="DD2850" s="22"/>
      <c r="DE2850" s="22"/>
      <c r="DF2850" s="22"/>
      <c r="DG2850" s="22"/>
      <c r="DH2850" s="22"/>
      <c r="DI2850" s="22"/>
      <c r="DJ2850" s="22"/>
      <c r="DK2850" s="22"/>
      <c r="DL2850" s="22"/>
      <c r="DM2850" s="22"/>
      <c r="DN2850" s="22"/>
      <c r="DO2850" s="22"/>
      <c r="DP2850" s="22"/>
      <c r="DQ2850" s="24"/>
      <c r="DR2850" s="22"/>
      <c r="DS2850" s="22"/>
      <c r="DT2850" s="22"/>
      <c r="DU2850" s="22"/>
      <c r="DV2850" s="22"/>
      <c r="DW2850" s="22"/>
      <c r="DX2850" s="22"/>
      <c r="DY2850" s="22"/>
      <c r="DZ2850" s="22"/>
      <c r="EA2850" s="22"/>
      <c r="EB2850" s="22"/>
      <c r="EC2850" s="22"/>
      <c r="ED2850" s="22"/>
      <c r="EE2850" s="22"/>
      <c r="EF2850" s="22"/>
      <c r="EG2850" s="22"/>
      <c r="EH2850" s="22"/>
      <c r="EI2850" s="22"/>
      <c r="EJ2850" s="22"/>
      <c r="EK2850" s="22"/>
      <c r="EL2850" s="22"/>
      <c r="EM2850" s="22"/>
      <c r="EN2850" s="22"/>
      <c r="EO2850" s="22"/>
      <c r="EP2850" s="22"/>
      <c r="EQ2850" s="22"/>
      <c r="ER2850" s="22"/>
      <c r="ES2850" s="22"/>
      <c r="ET2850" s="22"/>
      <c r="EU2850" s="22"/>
      <c r="EV2850" s="22"/>
      <c r="EW2850" s="24"/>
      <c r="EX2850" s="22"/>
      <c r="EY2850" s="22"/>
      <c r="EZ2850" s="22"/>
      <c r="FA2850" s="22"/>
      <c r="FB2850" s="22"/>
      <c r="FC2850" s="22"/>
      <c r="FD2850" s="22"/>
      <c r="FE2850" s="22"/>
      <c r="FF2850" s="22"/>
      <c r="FG2850" s="22"/>
      <c r="FH2850" s="22"/>
      <c r="FI2850" s="22"/>
      <c r="FJ2850" s="22"/>
      <c r="FK2850" s="22"/>
      <c r="FL2850" s="22"/>
      <c r="FM2850" s="22"/>
      <c r="FN2850" s="22"/>
      <c r="FO2850" s="22"/>
      <c r="FP2850" s="22"/>
      <c r="FQ2850" s="22"/>
      <c r="FR2850" s="22"/>
      <c r="FS2850" s="22"/>
      <c r="FT2850" s="22"/>
      <c r="FU2850" s="22"/>
      <c r="FV2850" s="22"/>
      <c r="FW2850" s="22"/>
      <c r="FX2850" s="22"/>
      <c r="FY2850" s="22"/>
      <c r="FZ2850" s="22"/>
      <c r="GA2850" s="22"/>
      <c r="GB2850" s="22"/>
      <c r="GC2850" s="24"/>
      <c r="GD2850" s="22"/>
      <c r="GE2850" s="22"/>
      <c r="GF2850" s="22"/>
      <c r="GG2850" s="22"/>
      <c r="GH2850" s="22"/>
      <c r="GI2850" s="22"/>
      <c r="GJ2850" s="22"/>
      <c r="GK2850" s="22"/>
      <c r="GL2850" s="22"/>
      <c r="GM2850" s="22"/>
      <c r="GN2850" s="22"/>
      <c r="GO2850" s="22"/>
      <c r="GP2850" s="22"/>
      <c r="GQ2850" s="22"/>
      <c r="GR2850" s="22"/>
      <c r="GS2850" s="22"/>
      <c r="GT2850" s="22"/>
      <c r="GU2850" s="22"/>
      <c r="GV2850" s="22"/>
      <c r="GW2850" s="22"/>
      <c r="GX2850" s="22"/>
      <c r="GY2850" s="22"/>
      <c r="GZ2850" s="22"/>
      <c r="HA2850" s="22"/>
      <c r="HB2850" s="22"/>
      <c r="HC2850" s="22"/>
      <c r="HD2850" s="22"/>
      <c r="HE2850" s="22"/>
      <c r="HF2850" s="22"/>
      <c r="HG2850" s="22"/>
      <c r="HH2850" s="22"/>
      <c r="HI2850" s="24"/>
      <c r="HJ2850" s="22"/>
      <c r="HK2850" s="22"/>
      <c r="HL2850" s="22"/>
      <c r="HM2850" s="22"/>
      <c r="HN2850" s="22"/>
      <c r="HO2850" s="22"/>
      <c r="HP2850" s="22"/>
      <c r="HQ2850" s="22"/>
      <c r="HR2850" s="22"/>
      <c r="HS2850" s="22"/>
      <c r="HT2850" s="22"/>
      <c r="HU2850" s="22"/>
      <c r="HV2850" s="22"/>
      <c r="HW2850" s="22"/>
      <c r="HX2850" s="22"/>
      <c r="HY2850" s="22"/>
      <c r="HZ2850" s="22"/>
      <c r="IA2850" s="22"/>
      <c r="IB2850" s="22"/>
      <c r="IC2850" s="22"/>
      <c r="ID2850" s="22"/>
      <c r="IE2850" s="22"/>
      <c r="IF2850" s="22"/>
      <c r="IG2850" s="22"/>
      <c r="IH2850" s="22"/>
      <c r="II2850" s="22"/>
      <c r="IJ2850" s="22"/>
      <c r="IK2850" s="22"/>
      <c r="IL2850" s="22"/>
      <c r="IM2850" s="22"/>
      <c r="IN2850" s="22"/>
      <c r="IO2850" s="24"/>
      <c r="IP2850" s="22"/>
      <c r="IQ2850" s="22"/>
      <c r="IR2850" s="22"/>
      <c r="IS2850" s="22"/>
      <c r="IT2850" s="22"/>
      <c r="IU2850" s="22"/>
      <c r="IV2850" s="22"/>
      <c r="IW2850" s="22"/>
      <c r="IX2850" s="22"/>
      <c r="IY2850" s="22"/>
      <c r="IZ2850" s="22"/>
      <c r="JA2850" s="22"/>
      <c r="JB2850" s="22"/>
      <c r="JC2850" s="22"/>
      <c r="JD2850" s="22"/>
      <c r="JE2850" s="22"/>
      <c r="JF2850" s="22"/>
      <c r="JG2850" s="22"/>
      <c r="JH2850" s="22"/>
      <c r="JI2850" s="22"/>
      <c r="JJ2850" s="22"/>
      <c r="JK2850" s="22"/>
      <c r="JL2850" s="22"/>
      <c r="JM2850" s="22"/>
      <c r="JN2850" s="22"/>
      <c r="JO2850" s="22"/>
      <c r="JP2850" s="22"/>
      <c r="JQ2850" s="22"/>
      <c r="JR2850" s="22"/>
      <c r="JS2850" s="22"/>
      <c r="JT2850" s="22"/>
      <c r="JU2850" s="24"/>
      <c r="JV2850" s="22"/>
      <c r="JW2850" s="22"/>
      <c r="JX2850" s="22"/>
      <c r="JY2850" s="22"/>
      <c r="JZ2850" s="22"/>
      <c r="KA2850" s="22"/>
      <c r="KB2850" s="22"/>
      <c r="KC2850" s="22"/>
      <c r="KD2850" s="22"/>
      <c r="KE2850" s="22"/>
      <c r="KF2850" s="22"/>
      <c r="KG2850" s="22"/>
      <c r="KH2850" s="22"/>
      <c r="KI2850" s="22"/>
      <c r="KJ2850" s="22"/>
      <c r="KK2850" s="22"/>
      <c r="KL2850" s="22"/>
      <c r="KM2850" s="22"/>
      <c r="KN2850" s="22"/>
      <c r="KO2850" s="22"/>
      <c r="KP2850" s="22"/>
      <c r="KQ2850" s="22"/>
      <c r="KR2850" s="22"/>
      <c r="KS2850" s="22"/>
      <c r="KT2850" s="22"/>
      <c r="KU2850" s="22"/>
      <c r="KV2850" s="22"/>
      <c r="KW2850" s="22"/>
      <c r="KX2850" s="22"/>
      <c r="KY2850" s="22"/>
      <c r="KZ2850" s="22"/>
      <c r="LA2850" s="24"/>
      <c r="LB2850" s="22"/>
      <c r="LC2850" s="22"/>
      <c r="LD2850" s="22"/>
      <c r="LE2850" s="22"/>
      <c r="LF2850" s="22"/>
      <c r="LG2850" s="22"/>
      <c r="LH2850" s="22"/>
      <c r="LI2850" s="22"/>
      <c r="LJ2850" s="22"/>
      <c r="LK2850" s="22"/>
      <c r="LL2850" s="22"/>
      <c r="LM2850" s="22"/>
      <c r="LN2850" s="22"/>
      <c r="LO2850" s="22"/>
      <c r="LP2850" s="22"/>
      <c r="LQ2850" s="22"/>
      <c r="LR2850" s="22"/>
      <c r="LS2850" s="22"/>
      <c r="LT2850" s="22"/>
      <c r="LU2850" s="22"/>
      <c r="LV2850" s="22"/>
      <c r="LW2850" s="22"/>
      <c r="LX2850" s="22"/>
      <c r="LY2850" s="22"/>
      <c r="LZ2850" s="22"/>
      <c r="MA2850" s="22"/>
      <c r="MB2850" s="22"/>
      <c r="MC2850" s="22"/>
      <c r="MD2850" s="22"/>
      <c r="ME2850" s="22"/>
      <c r="MF2850" s="22"/>
      <c r="MG2850" s="24"/>
      <c r="MH2850" s="22"/>
      <c r="MI2850" s="22"/>
      <c r="MJ2850" s="22"/>
      <c r="MK2850" s="22"/>
      <c r="ML2850" s="22"/>
      <c r="MM2850" s="22"/>
      <c r="MN2850" s="22"/>
      <c r="MO2850" s="22"/>
      <c r="MP2850" s="22"/>
      <c r="MQ2850" s="22"/>
      <c r="MR2850" s="22"/>
      <c r="MS2850" s="22"/>
      <c r="MT2850" s="22"/>
      <c r="MU2850" s="22"/>
      <c r="MV2850" s="22"/>
      <c r="MW2850" s="22"/>
      <c r="MX2850" s="22"/>
      <c r="MY2850" s="22"/>
      <c r="MZ2850" s="22"/>
      <c r="NA2850" s="22"/>
      <c r="NB2850" s="22"/>
      <c r="NC2850" s="22"/>
      <c r="ND2850" s="22"/>
      <c r="NE2850" s="22"/>
      <c r="NF2850" s="22"/>
      <c r="NG2850" s="22"/>
      <c r="NH2850" s="22"/>
      <c r="NI2850" s="22"/>
      <c r="NJ2850" s="22"/>
      <c r="NK2850" s="22"/>
      <c r="NL2850" s="22"/>
      <c r="NM2850" s="24"/>
      <c r="NN2850" s="22"/>
      <c r="NO2850" s="22"/>
      <c r="NP2850" s="22"/>
      <c r="NQ2850" s="22"/>
      <c r="NR2850" s="22"/>
      <c r="NS2850" s="22"/>
      <c r="NT2850" s="22"/>
      <c r="NU2850" s="22"/>
      <c r="NV2850" s="22"/>
      <c r="NW2850" s="22"/>
      <c r="NX2850" s="22"/>
      <c r="NY2850" s="22"/>
      <c r="NZ2850" s="22"/>
      <c r="OA2850" s="22"/>
      <c r="OB2850" s="22"/>
      <c r="OC2850" s="22"/>
      <c r="OD2850" s="22"/>
      <c r="OE2850" s="22"/>
      <c r="OF2850" s="22"/>
      <c r="OG2850" s="22"/>
      <c r="OH2850" s="22"/>
      <c r="OI2850" s="22"/>
      <c r="OJ2850" s="22"/>
      <c r="OK2850" s="22"/>
      <c r="OL2850" s="22"/>
      <c r="OM2850" s="22"/>
      <c r="ON2850" s="22"/>
      <c r="OO2850" s="22"/>
      <c r="OP2850" s="22"/>
      <c r="OQ2850" s="22"/>
      <c r="OR2850" s="22"/>
    </row>
    <row r="2851" spans="1:408" ht="15" thickBot="1">
      <c r="A2851" s="1"/>
      <c r="B2851" s="12"/>
      <c r="C2851" s="12"/>
      <c r="D2851" s="22"/>
      <c r="E2851" s="54"/>
      <c r="F2851" s="54"/>
      <c r="G2851" s="54"/>
      <c r="H2851" s="55"/>
      <c r="I2851" s="22"/>
      <c r="J2851" s="56"/>
      <c r="K2851" s="80"/>
      <c r="L2851" s="57"/>
      <c r="M2851" s="57"/>
      <c r="N2851" s="55"/>
      <c r="O2851" s="58"/>
      <c r="P2851" s="58"/>
      <c r="Q2851" s="59"/>
      <c r="R2851" s="60"/>
      <c r="S2851" s="60"/>
      <c r="T2851" s="22"/>
      <c r="U2851" s="1"/>
      <c r="V2851" s="23"/>
      <c r="X2851" s="24"/>
      <c r="Y2851" s="24"/>
      <c r="Z2851" s="22"/>
      <c r="AA2851" s="22"/>
      <c r="AB2851" s="22"/>
      <c r="AC2851" s="22"/>
      <c r="AD2851" s="22"/>
      <c r="AE2851" s="22"/>
      <c r="AF2851" s="22"/>
      <c r="AG2851" s="22"/>
      <c r="AH2851" s="22"/>
      <c r="AI2851" s="22"/>
      <c r="AJ2851" s="22"/>
      <c r="AK2851" s="22"/>
      <c r="AL2851" s="22"/>
      <c r="AM2851" s="22"/>
      <c r="AN2851" s="22"/>
      <c r="AO2851" s="22"/>
      <c r="AP2851" s="22"/>
      <c r="AQ2851" s="22"/>
      <c r="AR2851" s="22"/>
      <c r="AS2851" s="22"/>
      <c r="AT2851" s="22"/>
      <c r="AU2851" s="22"/>
      <c r="AV2851" s="22"/>
      <c r="AW2851" s="22"/>
      <c r="AX2851" s="22"/>
      <c r="AY2851" s="22"/>
      <c r="AZ2851" s="22"/>
      <c r="BA2851" s="22"/>
      <c r="BB2851" s="22"/>
      <c r="BC2851" s="22"/>
      <c r="BD2851" s="22"/>
      <c r="BE2851" s="24"/>
      <c r="BF2851" s="22"/>
      <c r="BG2851" s="22"/>
      <c r="BH2851" s="22"/>
      <c r="BI2851" s="22"/>
      <c r="BJ2851" s="22"/>
      <c r="BK2851" s="22"/>
      <c r="BL2851" s="22"/>
      <c r="BM2851" s="22"/>
      <c r="BN2851" s="22"/>
      <c r="BO2851" s="22"/>
      <c r="BP2851" s="22"/>
      <c r="BQ2851" s="22"/>
      <c r="BR2851" s="22"/>
      <c r="BS2851" s="22"/>
      <c r="BT2851" s="22"/>
      <c r="BU2851" s="22"/>
      <c r="BV2851" s="22"/>
      <c r="BW2851" s="22"/>
      <c r="BX2851" s="22"/>
      <c r="BY2851" s="22"/>
      <c r="BZ2851" s="22"/>
      <c r="CA2851" s="22"/>
      <c r="CB2851" s="22"/>
      <c r="CC2851" s="22"/>
      <c r="CD2851" s="22"/>
      <c r="CE2851" s="22"/>
      <c r="CF2851" s="22"/>
      <c r="CG2851" s="22"/>
      <c r="CH2851" s="22"/>
      <c r="CI2851" s="22"/>
      <c r="CJ2851" s="22"/>
      <c r="CK2851" s="24"/>
      <c r="CL2851" s="22"/>
      <c r="CM2851" s="22"/>
      <c r="CN2851" s="22"/>
      <c r="CO2851" s="22"/>
      <c r="CP2851" s="22"/>
      <c r="CQ2851" s="22"/>
      <c r="CR2851" s="22"/>
      <c r="CS2851" s="22"/>
      <c r="CT2851" s="22"/>
      <c r="CU2851" s="22"/>
      <c r="CV2851" s="22"/>
      <c r="CW2851" s="22"/>
      <c r="CX2851" s="22"/>
      <c r="CY2851" s="22"/>
      <c r="CZ2851" s="22"/>
      <c r="DA2851" s="22"/>
      <c r="DB2851" s="22"/>
      <c r="DC2851" s="22"/>
      <c r="DD2851" s="22"/>
      <c r="DE2851" s="22"/>
      <c r="DF2851" s="22"/>
      <c r="DG2851" s="22"/>
      <c r="DH2851" s="22"/>
      <c r="DI2851" s="22"/>
      <c r="DJ2851" s="22"/>
      <c r="DK2851" s="22"/>
      <c r="DL2851" s="22"/>
      <c r="DM2851" s="22"/>
      <c r="DN2851" s="22"/>
      <c r="DO2851" s="22"/>
      <c r="DP2851" s="22"/>
      <c r="DQ2851" s="24"/>
      <c r="DR2851" s="22"/>
      <c r="DS2851" s="22"/>
      <c r="DT2851" s="22"/>
      <c r="DU2851" s="22"/>
      <c r="DV2851" s="22"/>
      <c r="DW2851" s="22"/>
      <c r="DX2851" s="22"/>
      <c r="DY2851" s="22"/>
      <c r="DZ2851" s="22"/>
      <c r="EA2851" s="22"/>
      <c r="EB2851" s="22"/>
      <c r="EC2851" s="22"/>
      <c r="ED2851" s="22"/>
      <c r="EE2851" s="22"/>
      <c r="EF2851" s="22"/>
      <c r="EG2851" s="22"/>
      <c r="EH2851" s="22"/>
      <c r="EI2851" s="22"/>
      <c r="EJ2851" s="22"/>
      <c r="EK2851" s="22"/>
      <c r="EL2851" s="22"/>
      <c r="EM2851" s="22"/>
      <c r="EN2851" s="22"/>
      <c r="EO2851" s="22"/>
      <c r="EP2851" s="22"/>
      <c r="EQ2851" s="22"/>
      <c r="ER2851" s="22"/>
      <c r="ES2851" s="22"/>
      <c r="ET2851" s="22"/>
      <c r="EU2851" s="22"/>
      <c r="EV2851" s="22"/>
      <c r="EW2851" s="24"/>
      <c r="EX2851" s="22"/>
      <c r="EY2851" s="22"/>
      <c r="EZ2851" s="22"/>
      <c r="FA2851" s="22"/>
      <c r="FB2851" s="22"/>
      <c r="FC2851" s="22"/>
      <c r="FD2851" s="22"/>
      <c r="FE2851" s="22"/>
      <c r="FF2851" s="22"/>
      <c r="FG2851" s="22"/>
      <c r="FH2851" s="22"/>
      <c r="FI2851" s="22"/>
      <c r="FJ2851" s="22"/>
      <c r="FK2851" s="22"/>
      <c r="FL2851" s="22"/>
      <c r="FM2851" s="22"/>
      <c r="FN2851" s="22"/>
      <c r="FO2851" s="22"/>
      <c r="FP2851" s="22"/>
      <c r="FQ2851" s="22"/>
      <c r="FR2851" s="22"/>
      <c r="FS2851" s="22"/>
      <c r="FT2851" s="22"/>
      <c r="FU2851" s="22"/>
      <c r="FV2851" s="22"/>
      <c r="FW2851" s="22"/>
      <c r="FX2851" s="22"/>
      <c r="FY2851" s="22"/>
      <c r="FZ2851" s="22"/>
      <c r="GA2851" s="22"/>
      <c r="GB2851" s="22"/>
      <c r="GC2851" s="24"/>
      <c r="GD2851" s="22"/>
      <c r="GE2851" s="22"/>
      <c r="GF2851" s="22"/>
      <c r="GG2851" s="22"/>
      <c r="GH2851" s="22"/>
      <c r="GI2851" s="22"/>
      <c r="GJ2851" s="22"/>
      <c r="GK2851" s="22"/>
      <c r="GL2851" s="22"/>
      <c r="GM2851" s="22"/>
      <c r="GN2851" s="22"/>
      <c r="GO2851" s="22"/>
      <c r="GP2851" s="22"/>
      <c r="GQ2851" s="22"/>
      <c r="GR2851" s="22"/>
      <c r="GS2851" s="22"/>
      <c r="GT2851" s="22"/>
      <c r="GU2851" s="22"/>
      <c r="GV2851" s="22"/>
      <c r="GW2851" s="22"/>
      <c r="GX2851" s="22"/>
      <c r="GY2851" s="22"/>
      <c r="GZ2851" s="22"/>
      <c r="HA2851" s="22"/>
      <c r="HB2851" s="22"/>
      <c r="HC2851" s="22"/>
      <c r="HD2851" s="22"/>
      <c r="HE2851" s="22"/>
      <c r="HF2851" s="22"/>
      <c r="HG2851" s="22"/>
      <c r="HH2851" s="22"/>
      <c r="HI2851" s="24"/>
      <c r="HJ2851" s="22"/>
      <c r="HK2851" s="22"/>
      <c r="HL2851" s="22"/>
      <c r="HM2851" s="22"/>
      <c r="HN2851" s="22"/>
      <c r="HO2851" s="22"/>
      <c r="HP2851" s="22"/>
      <c r="HQ2851" s="22"/>
      <c r="HR2851" s="22"/>
      <c r="HS2851" s="22"/>
      <c r="HT2851" s="22"/>
      <c r="HU2851" s="22"/>
      <c r="HV2851" s="22"/>
      <c r="HW2851" s="22"/>
      <c r="HX2851" s="22"/>
      <c r="HY2851" s="22"/>
      <c r="HZ2851" s="22"/>
      <c r="IA2851" s="22"/>
      <c r="IB2851" s="22"/>
      <c r="IC2851" s="22"/>
      <c r="ID2851" s="22"/>
      <c r="IE2851" s="22"/>
      <c r="IF2851" s="22"/>
      <c r="IG2851" s="22"/>
      <c r="IH2851" s="22"/>
      <c r="II2851" s="22"/>
      <c r="IJ2851" s="22"/>
      <c r="IK2851" s="22"/>
      <c r="IL2851" s="22"/>
      <c r="IM2851" s="22"/>
      <c r="IN2851" s="22"/>
      <c r="IO2851" s="24"/>
      <c r="IP2851" s="22"/>
      <c r="IQ2851" s="22"/>
      <c r="IR2851" s="22"/>
      <c r="IS2851" s="22"/>
      <c r="IT2851" s="22"/>
      <c r="IU2851" s="22"/>
      <c r="IV2851" s="22"/>
      <c r="IW2851" s="22"/>
      <c r="IX2851" s="22"/>
      <c r="IY2851" s="22"/>
      <c r="IZ2851" s="22"/>
      <c r="JA2851" s="22"/>
      <c r="JB2851" s="22"/>
      <c r="JC2851" s="22"/>
      <c r="JD2851" s="22"/>
      <c r="JE2851" s="22"/>
      <c r="JF2851" s="22"/>
      <c r="JG2851" s="22"/>
      <c r="JH2851" s="22"/>
      <c r="JI2851" s="22"/>
      <c r="JJ2851" s="22"/>
      <c r="JK2851" s="22"/>
      <c r="JL2851" s="22"/>
      <c r="JM2851" s="22"/>
      <c r="JN2851" s="22"/>
      <c r="JO2851" s="22"/>
      <c r="JP2851" s="22"/>
      <c r="JQ2851" s="22"/>
      <c r="JR2851" s="22"/>
      <c r="JS2851" s="22"/>
      <c r="JT2851" s="22"/>
      <c r="JU2851" s="24"/>
      <c r="JV2851" s="22"/>
      <c r="JW2851" s="22"/>
      <c r="JX2851" s="22"/>
      <c r="JY2851" s="22"/>
      <c r="JZ2851" s="22"/>
      <c r="KA2851" s="22"/>
      <c r="KB2851" s="22"/>
      <c r="KC2851" s="22"/>
      <c r="KD2851" s="22"/>
      <c r="KE2851" s="22"/>
      <c r="KF2851" s="22"/>
      <c r="KG2851" s="22"/>
      <c r="KH2851" s="22"/>
      <c r="KI2851" s="22"/>
      <c r="KJ2851" s="22"/>
      <c r="KK2851" s="22"/>
      <c r="KL2851" s="22"/>
      <c r="KM2851" s="22"/>
      <c r="KN2851" s="22"/>
      <c r="KO2851" s="22"/>
      <c r="KP2851" s="22"/>
      <c r="KQ2851" s="22"/>
      <c r="KR2851" s="22"/>
      <c r="KS2851" s="22"/>
      <c r="KT2851" s="22"/>
      <c r="KU2851" s="22"/>
      <c r="KV2851" s="22"/>
      <c r="KW2851" s="22"/>
      <c r="KX2851" s="22"/>
      <c r="KY2851" s="22"/>
      <c r="KZ2851" s="22"/>
      <c r="LA2851" s="24"/>
      <c r="LB2851" s="22"/>
      <c r="LC2851" s="22"/>
      <c r="LD2851" s="22"/>
      <c r="LE2851" s="22"/>
      <c r="LF2851" s="22"/>
      <c r="LG2851" s="22"/>
      <c r="LH2851" s="22"/>
      <c r="LI2851" s="22"/>
      <c r="LJ2851" s="22"/>
      <c r="LK2851" s="22"/>
      <c r="LL2851" s="22"/>
      <c r="LM2851" s="22"/>
      <c r="LN2851" s="22"/>
      <c r="LO2851" s="22"/>
      <c r="LP2851" s="22"/>
      <c r="LQ2851" s="22"/>
      <c r="LR2851" s="22"/>
      <c r="LS2851" s="22"/>
      <c r="LT2851" s="22"/>
      <c r="LU2851" s="22"/>
      <c r="LV2851" s="22"/>
      <c r="LW2851" s="22"/>
      <c r="LX2851" s="22"/>
      <c r="LY2851" s="22"/>
      <c r="LZ2851" s="22"/>
      <c r="MA2851" s="22"/>
      <c r="MB2851" s="22"/>
      <c r="MC2851" s="22"/>
      <c r="MD2851" s="22"/>
      <c r="ME2851" s="22"/>
      <c r="MF2851" s="22"/>
      <c r="MG2851" s="24"/>
      <c r="MH2851" s="22"/>
      <c r="MI2851" s="22"/>
      <c r="MJ2851" s="22"/>
      <c r="MK2851" s="22"/>
      <c r="ML2851" s="22"/>
      <c r="MM2851" s="22"/>
      <c r="MN2851" s="22"/>
      <c r="MO2851" s="22"/>
      <c r="MP2851" s="22"/>
      <c r="MQ2851" s="22"/>
      <c r="MR2851" s="22"/>
      <c r="MS2851" s="22"/>
      <c r="MT2851" s="22"/>
      <c r="MU2851" s="22"/>
      <c r="MV2851" s="22"/>
      <c r="MW2851" s="22"/>
      <c r="MX2851" s="22"/>
      <c r="MY2851" s="22"/>
      <c r="MZ2851" s="22"/>
      <c r="NA2851" s="22"/>
      <c r="NB2851" s="22"/>
      <c r="NC2851" s="22"/>
      <c r="ND2851" s="22"/>
      <c r="NE2851" s="22"/>
      <c r="NF2851" s="22"/>
      <c r="NG2851" s="22"/>
      <c r="NH2851" s="22"/>
      <c r="NI2851" s="22"/>
      <c r="NJ2851" s="22"/>
      <c r="NK2851" s="22"/>
      <c r="NL2851" s="22"/>
      <c r="NM2851" s="24"/>
      <c r="NN2851" s="22"/>
      <c r="NO2851" s="22"/>
      <c r="NP2851" s="22"/>
      <c r="NQ2851" s="22"/>
      <c r="NR2851" s="22"/>
      <c r="NS2851" s="22"/>
      <c r="NT2851" s="22"/>
      <c r="NU2851" s="22"/>
      <c r="NV2851" s="22"/>
      <c r="NW2851" s="22"/>
      <c r="NX2851" s="22"/>
      <c r="NY2851" s="22"/>
      <c r="NZ2851" s="22"/>
      <c r="OA2851" s="22"/>
      <c r="OB2851" s="22"/>
      <c r="OC2851" s="22"/>
      <c r="OD2851" s="22"/>
      <c r="OE2851" s="22"/>
      <c r="OF2851" s="22"/>
      <c r="OG2851" s="22"/>
      <c r="OH2851" s="22"/>
      <c r="OI2851" s="22"/>
      <c r="OJ2851" s="22"/>
      <c r="OK2851" s="22"/>
      <c r="OL2851" s="22"/>
      <c r="OM2851" s="22"/>
      <c r="ON2851" s="22"/>
      <c r="OO2851" s="22"/>
      <c r="OP2851" s="22"/>
      <c r="OQ2851" s="22"/>
      <c r="OR2851" s="22"/>
    </row>
    <row r="2852" spans="1:408" ht="15" thickBot="1">
      <c r="A2852" s="1"/>
      <c r="B2852" s="12"/>
      <c r="C2852" s="12"/>
      <c r="D2852" s="22"/>
      <c r="E2852" s="54"/>
      <c r="F2852" s="54"/>
      <c r="G2852" s="54"/>
      <c r="H2852" s="55"/>
      <c r="I2852" s="22"/>
      <c r="J2852" s="56"/>
      <c r="K2852" s="81"/>
      <c r="L2852" s="57"/>
      <c r="M2852" s="57"/>
      <c r="N2852" s="55"/>
      <c r="O2852" s="58"/>
      <c r="P2852" s="58"/>
      <c r="Q2852" s="59"/>
      <c r="R2852" s="60"/>
      <c r="S2852" s="60"/>
      <c r="T2852" s="22"/>
      <c r="U2852" s="1"/>
      <c r="V2852" s="23"/>
      <c r="X2852" s="24"/>
      <c r="Y2852" s="24"/>
      <c r="Z2852" s="22"/>
      <c r="AA2852" s="22"/>
      <c r="AB2852" s="22"/>
      <c r="AC2852" s="22"/>
      <c r="AD2852" s="22"/>
      <c r="AE2852" s="22"/>
      <c r="AF2852" s="22"/>
      <c r="AG2852" s="22"/>
      <c r="AH2852" s="22"/>
      <c r="AI2852" s="22"/>
      <c r="AJ2852" s="22"/>
      <c r="AK2852" s="22"/>
      <c r="AL2852" s="22"/>
      <c r="AM2852" s="22"/>
      <c r="AN2852" s="22"/>
      <c r="AO2852" s="22"/>
      <c r="AP2852" s="22"/>
      <c r="AQ2852" s="22"/>
      <c r="AR2852" s="22"/>
      <c r="AS2852" s="22"/>
      <c r="AT2852" s="22"/>
      <c r="AU2852" s="22"/>
      <c r="AV2852" s="22"/>
      <c r="AW2852" s="22"/>
      <c r="AX2852" s="22"/>
      <c r="AY2852" s="22"/>
      <c r="AZ2852" s="22"/>
      <c r="BA2852" s="22"/>
      <c r="BB2852" s="22"/>
      <c r="BC2852" s="22"/>
      <c r="BD2852" s="22"/>
      <c r="BE2852" s="24"/>
      <c r="BF2852" s="22"/>
      <c r="BG2852" s="22"/>
      <c r="BH2852" s="22"/>
      <c r="BI2852" s="22"/>
      <c r="BJ2852" s="22"/>
      <c r="BK2852" s="22"/>
      <c r="BL2852" s="22"/>
      <c r="BM2852" s="22"/>
      <c r="BN2852" s="22"/>
      <c r="BO2852" s="22"/>
      <c r="BP2852" s="22"/>
      <c r="BQ2852" s="22"/>
      <c r="BR2852" s="22"/>
      <c r="BS2852" s="22"/>
      <c r="BT2852" s="22"/>
      <c r="BU2852" s="22"/>
      <c r="BV2852" s="22"/>
      <c r="BW2852" s="22"/>
      <c r="BX2852" s="22"/>
      <c r="BY2852" s="22"/>
      <c r="BZ2852" s="22"/>
      <c r="CA2852" s="22"/>
      <c r="CB2852" s="22"/>
      <c r="CC2852" s="22"/>
      <c r="CD2852" s="22"/>
      <c r="CE2852" s="22"/>
      <c r="CF2852" s="22"/>
      <c r="CG2852" s="22"/>
      <c r="CH2852" s="22"/>
      <c r="CI2852" s="22"/>
      <c r="CJ2852" s="22"/>
      <c r="CK2852" s="24"/>
      <c r="CL2852" s="22"/>
      <c r="CM2852" s="22"/>
      <c r="CN2852" s="22"/>
      <c r="CO2852" s="22"/>
      <c r="CP2852" s="22"/>
      <c r="CQ2852" s="22"/>
      <c r="CR2852" s="22"/>
      <c r="CS2852" s="22"/>
      <c r="CT2852" s="22"/>
      <c r="CU2852" s="22"/>
      <c r="CV2852" s="22"/>
      <c r="CW2852" s="22"/>
      <c r="CX2852" s="22"/>
      <c r="CY2852" s="22"/>
      <c r="CZ2852" s="22"/>
      <c r="DA2852" s="22"/>
      <c r="DB2852" s="22"/>
      <c r="DC2852" s="22"/>
      <c r="DD2852" s="22"/>
      <c r="DE2852" s="22"/>
      <c r="DF2852" s="22"/>
      <c r="DG2852" s="22"/>
      <c r="DH2852" s="22"/>
      <c r="DI2852" s="22"/>
      <c r="DJ2852" s="22"/>
      <c r="DK2852" s="22"/>
      <c r="DL2852" s="22"/>
      <c r="DM2852" s="22"/>
      <c r="DN2852" s="22"/>
      <c r="DO2852" s="22"/>
      <c r="DP2852" s="22"/>
      <c r="DQ2852" s="24"/>
      <c r="DR2852" s="22"/>
      <c r="DS2852" s="22"/>
      <c r="DT2852" s="22"/>
      <c r="DU2852" s="22"/>
      <c r="DV2852" s="22"/>
      <c r="DW2852" s="22"/>
      <c r="DX2852" s="22"/>
      <c r="DY2852" s="22"/>
      <c r="DZ2852" s="22"/>
      <c r="EA2852" s="22"/>
      <c r="EB2852" s="22"/>
      <c r="EC2852" s="22"/>
      <c r="ED2852" s="22"/>
      <c r="EE2852" s="22"/>
      <c r="EF2852" s="22"/>
      <c r="EG2852" s="22"/>
      <c r="EH2852" s="22"/>
      <c r="EI2852" s="22"/>
      <c r="EJ2852" s="22"/>
      <c r="EK2852" s="22"/>
      <c r="EL2852" s="22"/>
      <c r="EM2852" s="22"/>
      <c r="EN2852" s="22"/>
      <c r="EO2852" s="22"/>
      <c r="EP2852" s="22"/>
      <c r="EQ2852" s="22"/>
      <c r="ER2852" s="22"/>
      <c r="ES2852" s="22"/>
      <c r="ET2852" s="22"/>
      <c r="EU2852" s="22"/>
      <c r="EV2852" s="22"/>
      <c r="EW2852" s="24"/>
      <c r="EX2852" s="22"/>
      <c r="EY2852" s="22"/>
      <c r="EZ2852" s="22"/>
      <c r="FA2852" s="22"/>
      <c r="FB2852" s="22"/>
      <c r="FC2852" s="22"/>
      <c r="FD2852" s="22"/>
      <c r="FE2852" s="22"/>
      <c r="FF2852" s="22"/>
      <c r="FG2852" s="22"/>
      <c r="FH2852" s="22"/>
      <c r="FI2852" s="22"/>
      <c r="FJ2852" s="22"/>
      <c r="FK2852" s="22"/>
      <c r="FL2852" s="22"/>
      <c r="FM2852" s="22"/>
      <c r="FN2852" s="22"/>
      <c r="FO2852" s="22"/>
      <c r="FP2852" s="22"/>
      <c r="FQ2852" s="22"/>
      <c r="FR2852" s="22"/>
      <c r="FS2852" s="22"/>
      <c r="FT2852" s="22"/>
      <c r="FU2852" s="22"/>
      <c r="FV2852" s="22"/>
      <c r="FW2852" s="22"/>
      <c r="FX2852" s="22"/>
      <c r="FY2852" s="22"/>
      <c r="FZ2852" s="22"/>
      <c r="GA2852" s="22"/>
      <c r="GB2852" s="22"/>
      <c r="GC2852" s="24"/>
      <c r="GD2852" s="22"/>
      <c r="GE2852" s="22"/>
      <c r="GF2852" s="22"/>
      <c r="GG2852" s="22"/>
      <c r="GH2852" s="22"/>
      <c r="GI2852" s="22"/>
      <c r="GJ2852" s="22"/>
      <c r="GK2852" s="22"/>
      <c r="GL2852" s="22"/>
      <c r="GM2852" s="22"/>
      <c r="GN2852" s="22"/>
      <c r="GO2852" s="22"/>
      <c r="GP2852" s="22"/>
      <c r="GQ2852" s="22"/>
      <c r="GR2852" s="22"/>
      <c r="GS2852" s="22"/>
      <c r="GT2852" s="22"/>
      <c r="GU2852" s="22"/>
      <c r="GV2852" s="22"/>
      <c r="GW2852" s="22"/>
      <c r="GX2852" s="22"/>
      <c r="GY2852" s="22"/>
      <c r="GZ2852" s="22"/>
      <c r="HA2852" s="22"/>
      <c r="HB2852" s="22"/>
      <c r="HC2852" s="22"/>
      <c r="HD2852" s="22"/>
      <c r="HE2852" s="22"/>
      <c r="HF2852" s="22"/>
      <c r="HG2852" s="22"/>
      <c r="HH2852" s="22"/>
      <c r="HI2852" s="24"/>
      <c r="HJ2852" s="22"/>
      <c r="HK2852" s="22"/>
      <c r="HL2852" s="22"/>
      <c r="HM2852" s="22"/>
      <c r="HN2852" s="22"/>
      <c r="HO2852" s="22"/>
      <c r="HP2852" s="22"/>
      <c r="HQ2852" s="22"/>
      <c r="HR2852" s="22"/>
      <c r="HS2852" s="22"/>
      <c r="HT2852" s="22"/>
      <c r="HU2852" s="22"/>
      <c r="HV2852" s="22"/>
      <c r="HW2852" s="22"/>
      <c r="HX2852" s="22"/>
      <c r="HY2852" s="22"/>
      <c r="HZ2852" s="22"/>
      <c r="IA2852" s="22"/>
      <c r="IB2852" s="22"/>
      <c r="IC2852" s="22"/>
      <c r="ID2852" s="22"/>
      <c r="IE2852" s="22"/>
      <c r="IF2852" s="22"/>
      <c r="IG2852" s="22"/>
      <c r="IH2852" s="22"/>
      <c r="II2852" s="22"/>
      <c r="IJ2852" s="22"/>
      <c r="IK2852" s="22"/>
      <c r="IL2852" s="22"/>
      <c r="IM2852" s="22"/>
      <c r="IN2852" s="22"/>
      <c r="IO2852" s="24"/>
      <c r="IP2852" s="22"/>
      <c r="IQ2852" s="22"/>
      <c r="IR2852" s="22"/>
      <c r="IS2852" s="22"/>
      <c r="IT2852" s="22"/>
      <c r="IU2852" s="22"/>
      <c r="IV2852" s="22"/>
      <c r="IW2852" s="22"/>
      <c r="IX2852" s="22"/>
      <c r="IY2852" s="22"/>
      <c r="IZ2852" s="22"/>
      <c r="JA2852" s="22"/>
      <c r="JB2852" s="22"/>
      <c r="JC2852" s="22"/>
      <c r="JD2852" s="22"/>
      <c r="JE2852" s="22"/>
      <c r="JF2852" s="22"/>
      <c r="JG2852" s="22"/>
      <c r="JH2852" s="22"/>
      <c r="JI2852" s="22"/>
      <c r="JJ2852" s="22"/>
      <c r="JK2852" s="22"/>
      <c r="JL2852" s="22"/>
      <c r="JM2852" s="22"/>
      <c r="JN2852" s="22"/>
      <c r="JO2852" s="22"/>
      <c r="JP2852" s="22"/>
      <c r="JQ2852" s="22"/>
      <c r="JR2852" s="22"/>
      <c r="JS2852" s="22"/>
      <c r="JT2852" s="22"/>
      <c r="JU2852" s="24"/>
      <c r="JV2852" s="22"/>
      <c r="JW2852" s="22"/>
      <c r="JX2852" s="22"/>
      <c r="JY2852" s="22"/>
      <c r="JZ2852" s="22"/>
      <c r="KA2852" s="22"/>
      <c r="KB2852" s="22"/>
      <c r="KC2852" s="22"/>
      <c r="KD2852" s="22"/>
      <c r="KE2852" s="22"/>
      <c r="KF2852" s="22"/>
      <c r="KG2852" s="22"/>
      <c r="KH2852" s="22"/>
      <c r="KI2852" s="22"/>
      <c r="KJ2852" s="22"/>
      <c r="KK2852" s="22"/>
      <c r="KL2852" s="22"/>
      <c r="KM2852" s="22"/>
      <c r="KN2852" s="22"/>
      <c r="KO2852" s="22"/>
      <c r="KP2852" s="22"/>
      <c r="KQ2852" s="22"/>
      <c r="KR2852" s="22"/>
      <c r="KS2852" s="22"/>
      <c r="KT2852" s="22"/>
      <c r="KU2852" s="22"/>
      <c r="KV2852" s="22"/>
      <c r="KW2852" s="22"/>
      <c r="KX2852" s="22"/>
      <c r="KY2852" s="22"/>
      <c r="KZ2852" s="22"/>
      <c r="LA2852" s="24"/>
      <c r="LB2852" s="22"/>
      <c r="LC2852" s="22"/>
      <c r="LD2852" s="22"/>
      <c r="LE2852" s="22"/>
      <c r="LF2852" s="22"/>
      <c r="LG2852" s="22"/>
      <c r="LH2852" s="22"/>
      <c r="LI2852" s="22"/>
      <c r="LJ2852" s="22"/>
      <c r="LK2852" s="22"/>
      <c r="LL2852" s="22"/>
      <c r="LM2852" s="22"/>
      <c r="LN2852" s="22"/>
      <c r="LO2852" s="22"/>
      <c r="LP2852" s="22"/>
      <c r="LQ2852" s="22"/>
      <c r="LR2852" s="22"/>
      <c r="LS2852" s="22"/>
      <c r="LT2852" s="22"/>
      <c r="LU2852" s="22"/>
      <c r="LV2852" s="22"/>
      <c r="LW2852" s="22"/>
      <c r="LX2852" s="22"/>
      <c r="LY2852" s="22"/>
      <c r="LZ2852" s="22"/>
      <c r="MA2852" s="22"/>
      <c r="MB2852" s="22"/>
      <c r="MC2852" s="22"/>
      <c r="MD2852" s="22"/>
      <c r="ME2852" s="22"/>
      <c r="MF2852" s="22"/>
      <c r="MG2852" s="24"/>
      <c r="MH2852" s="22"/>
      <c r="MI2852" s="22"/>
      <c r="MJ2852" s="22"/>
      <c r="MK2852" s="22"/>
      <c r="ML2852" s="22"/>
      <c r="MM2852" s="22"/>
      <c r="MN2852" s="22"/>
      <c r="MO2852" s="22"/>
      <c r="MP2852" s="22"/>
      <c r="MQ2852" s="22"/>
      <c r="MR2852" s="22"/>
      <c r="MS2852" s="22"/>
      <c r="MT2852" s="22"/>
      <c r="MU2852" s="22"/>
      <c r="MV2852" s="22"/>
      <c r="MW2852" s="22"/>
      <c r="MX2852" s="22"/>
      <c r="MY2852" s="22"/>
      <c r="MZ2852" s="22"/>
      <c r="NA2852" s="22"/>
      <c r="NB2852" s="22"/>
      <c r="NC2852" s="22"/>
      <c r="ND2852" s="22"/>
      <c r="NE2852" s="22"/>
      <c r="NF2852" s="22"/>
      <c r="NG2852" s="22"/>
      <c r="NH2852" s="22"/>
      <c r="NI2852" s="22"/>
      <c r="NJ2852" s="22"/>
      <c r="NK2852" s="22"/>
      <c r="NL2852" s="22"/>
      <c r="NM2852" s="24"/>
      <c r="NN2852" s="22"/>
      <c r="NO2852" s="22"/>
      <c r="NP2852" s="22"/>
      <c r="NQ2852" s="22"/>
      <c r="NR2852" s="22"/>
      <c r="NS2852" s="22"/>
      <c r="NT2852" s="22"/>
      <c r="NU2852" s="22"/>
      <c r="NV2852" s="22"/>
      <c r="NW2852" s="22"/>
      <c r="NX2852" s="22"/>
      <c r="NY2852" s="22"/>
      <c r="NZ2852" s="22"/>
      <c r="OA2852" s="22"/>
      <c r="OB2852" s="22"/>
      <c r="OC2852" s="22"/>
      <c r="OD2852" s="22"/>
      <c r="OE2852" s="22"/>
      <c r="OF2852" s="22"/>
      <c r="OG2852" s="22"/>
      <c r="OH2852" s="22"/>
      <c r="OI2852" s="22"/>
      <c r="OJ2852" s="22"/>
      <c r="OK2852" s="22"/>
      <c r="OL2852" s="22"/>
      <c r="OM2852" s="22"/>
      <c r="ON2852" s="22"/>
      <c r="OO2852" s="22"/>
      <c r="OP2852" s="22"/>
      <c r="OQ2852" s="22"/>
      <c r="OR2852" s="22"/>
    </row>
    <row r="2853" spans="1:408" ht="15" thickBot="1">
      <c r="A2853" s="1"/>
      <c r="B2853" s="12"/>
      <c r="C2853" s="12"/>
      <c r="D2853" s="22"/>
      <c r="E2853" s="54"/>
      <c r="F2853" s="54"/>
      <c r="G2853" s="54"/>
      <c r="H2853" s="55"/>
      <c r="I2853" s="22"/>
      <c r="J2853" s="56"/>
      <c r="K2853" s="80"/>
      <c r="L2853" s="57"/>
      <c r="M2853" s="57"/>
      <c r="N2853" s="55"/>
      <c r="O2853" s="58"/>
      <c r="P2853" s="58"/>
      <c r="Q2853" s="59"/>
      <c r="R2853" s="60"/>
      <c r="S2853" s="60"/>
      <c r="T2853" s="22"/>
      <c r="U2853" s="1"/>
      <c r="V2853" s="23"/>
      <c r="X2853" s="24"/>
      <c r="Y2853" s="24"/>
      <c r="Z2853" s="22"/>
      <c r="AA2853" s="22"/>
      <c r="AB2853" s="22"/>
      <c r="AC2853" s="22"/>
      <c r="AD2853" s="22"/>
      <c r="AE2853" s="22"/>
      <c r="AF2853" s="22"/>
      <c r="AG2853" s="22"/>
      <c r="AH2853" s="22"/>
      <c r="AI2853" s="22"/>
      <c r="AJ2853" s="22"/>
      <c r="AK2853" s="22"/>
      <c r="AL2853" s="22"/>
      <c r="AM2853" s="22"/>
      <c r="AN2853" s="22"/>
      <c r="AO2853" s="22"/>
      <c r="AP2853" s="22"/>
      <c r="AQ2853" s="22"/>
      <c r="AR2853" s="22"/>
      <c r="AS2853" s="22"/>
      <c r="AT2853" s="22"/>
      <c r="AU2853" s="22"/>
      <c r="AV2853" s="22"/>
      <c r="AW2853" s="22"/>
      <c r="AX2853" s="22"/>
      <c r="AY2853" s="22"/>
      <c r="AZ2853" s="22"/>
      <c r="BA2853" s="22"/>
      <c r="BB2853" s="22"/>
      <c r="BC2853" s="22"/>
      <c r="BD2853" s="22"/>
      <c r="BE2853" s="24"/>
      <c r="BF2853" s="22"/>
      <c r="BG2853" s="22"/>
      <c r="BH2853" s="22"/>
      <c r="BI2853" s="22"/>
      <c r="BJ2853" s="22"/>
      <c r="BK2853" s="22"/>
      <c r="BL2853" s="22"/>
      <c r="BM2853" s="22"/>
      <c r="BN2853" s="22"/>
      <c r="BO2853" s="22"/>
      <c r="BP2853" s="22"/>
      <c r="BQ2853" s="22"/>
      <c r="BR2853" s="22"/>
      <c r="BS2853" s="22"/>
      <c r="BT2853" s="22"/>
      <c r="BU2853" s="22"/>
      <c r="BV2853" s="22"/>
      <c r="BW2853" s="22"/>
      <c r="BX2853" s="22"/>
      <c r="BY2853" s="22"/>
      <c r="BZ2853" s="22"/>
      <c r="CA2853" s="22"/>
      <c r="CB2853" s="22"/>
      <c r="CC2853" s="22"/>
      <c r="CD2853" s="22"/>
      <c r="CE2853" s="22"/>
      <c r="CF2853" s="22"/>
      <c r="CG2853" s="22"/>
      <c r="CH2853" s="22"/>
      <c r="CI2853" s="22"/>
      <c r="CJ2853" s="22"/>
      <c r="CK2853" s="24"/>
      <c r="CL2853" s="22"/>
      <c r="CM2853" s="22"/>
      <c r="CN2853" s="22"/>
      <c r="CO2853" s="22"/>
      <c r="CP2853" s="22"/>
      <c r="CQ2853" s="22"/>
      <c r="CR2853" s="22"/>
      <c r="CS2853" s="22"/>
      <c r="CT2853" s="22"/>
      <c r="CU2853" s="22"/>
      <c r="CV2853" s="22"/>
      <c r="CW2853" s="22"/>
      <c r="CX2853" s="22"/>
      <c r="CY2853" s="22"/>
      <c r="CZ2853" s="22"/>
      <c r="DA2853" s="22"/>
      <c r="DB2853" s="22"/>
      <c r="DC2853" s="22"/>
      <c r="DD2853" s="22"/>
      <c r="DE2853" s="22"/>
      <c r="DF2853" s="22"/>
      <c r="DG2853" s="22"/>
      <c r="DH2853" s="22"/>
      <c r="DI2853" s="22"/>
      <c r="DJ2853" s="22"/>
      <c r="DK2853" s="22"/>
      <c r="DL2853" s="22"/>
      <c r="DM2853" s="22"/>
      <c r="DN2853" s="22"/>
      <c r="DO2853" s="22"/>
      <c r="DP2853" s="22"/>
      <c r="DQ2853" s="24"/>
      <c r="DR2853" s="22"/>
      <c r="DS2853" s="22"/>
      <c r="DT2853" s="22"/>
      <c r="DU2853" s="22"/>
      <c r="DV2853" s="22"/>
      <c r="DW2853" s="22"/>
      <c r="DX2853" s="22"/>
      <c r="DY2853" s="22"/>
      <c r="DZ2853" s="22"/>
      <c r="EA2853" s="22"/>
      <c r="EB2853" s="22"/>
      <c r="EC2853" s="22"/>
      <c r="ED2853" s="22"/>
      <c r="EE2853" s="22"/>
      <c r="EF2853" s="22"/>
      <c r="EG2853" s="22"/>
      <c r="EH2853" s="22"/>
      <c r="EI2853" s="22"/>
      <c r="EJ2853" s="22"/>
      <c r="EK2853" s="22"/>
      <c r="EL2853" s="22"/>
      <c r="EM2853" s="22"/>
      <c r="EN2853" s="22"/>
      <c r="EO2853" s="22"/>
      <c r="EP2853" s="22"/>
      <c r="EQ2853" s="22"/>
      <c r="ER2853" s="22"/>
      <c r="ES2853" s="22"/>
      <c r="ET2853" s="22"/>
      <c r="EU2853" s="22"/>
      <c r="EV2853" s="22"/>
      <c r="EW2853" s="24"/>
      <c r="EX2853" s="22"/>
      <c r="EY2853" s="22"/>
      <c r="EZ2853" s="22"/>
      <c r="FA2853" s="22"/>
      <c r="FB2853" s="22"/>
      <c r="FC2853" s="22"/>
      <c r="FD2853" s="22"/>
      <c r="FE2853" s="22"/>
      <c r="FF2853" s="22"/>
      <c r="FG2853" s="22"/>
      <c r="FH2853" s="22"/>
      <c r="FI2853" s="22"/>
      <c r="FJ2853" s="22"/>
      <c r="FK2853" s="22"/>
      <c r="FL2853" s="22"/>
      <c r="FM2853" s="22"/>
      <c r="FN2853" s="22"/>
      <c r="FO2853" s="22"/>
      <c r="FP2853" s="22"/>
      <c r="FQ2853" s="22"/>
      <c r="FR2853" s="22"/>
      <c r="FS2853" s="22"/>
      <c r="FT2853" s="22"/>
      <c r="FU2853" s="22"/>
      <c r="FV2853" s="22"/>
      <c r="FW2853" s="22"/>
      <c r="FX2853" s="22"/>
      <c r="FY2853" s="22"/>
      <c r="FZ2853" s="22"/>
      <c r="GA2853" s="22"/>
      <c r="GB2853" s="22"/>
      <c r="GC2853" s="24"/>
      <c r="GD2853" s="22"/>
      <c r="GE2853" s="22"/>
      <c r="GF2853" s="22"/>
      <c r="GG2853" s="22"/>
      <c r="GH2853" s="22"/>
      <c r="GI2853" s="22"/>
      <c r="GJ2853" s="22"/>
      <c r="GK2853" s="22"/>
      <c r="GL2853" s="22"/>
      <c r="GM2853" s="22"/>
      <c r="GN2853" s="22"/>
      <c r="GO2853" s="22"/>
      <c r="GP2853" s="22"/>
      <c r="GQ2853" s="22"/>
      <c r="GR2853" s="22"/>
      <c r="GS2853" s="22"/>
      <c r="GT2853" s="22"/>
      <c r="GU2853" s="22"/>
      <c r="GV2853" s="22"/>
      <c r="GW2853" s="22"/>
      <c r="GX2853" s="22"/>
      <c r="GY2853" s="22"/>
      <c r="GZ2853" s="22"/>
      <c r="HA2853" s="22"/>
      <c r="HB2853" s="22"/>
      <c r="HC2853" s="22"/>
      <c r="HD2853" s="22"/>
      <c r="HE2853" s="22"/>
      <c r="HF2853" s="22"/>
      <c r="HG2853" s="22"/>
      <c r="HH2853" s="22"/>
      <c r="HI2853" s="24"/>
      <c r="HJ2853" s="22"/>
      <c r="HK2853" s="22"/>
      <c r="HL2853" s="22"/>
      <c r="HM2853" s="22"/>
      <c r="HN2853" s="22"/>
      <c r="HO2853" s="22"/>
      <c r="HP2853" s="22"/>
      <c r="HQ2853" s="22"/>
      <c r="HR2853" s="22"/>
      <c r="HS2853" s="22"/>
      <c r="HT2853" s="22"/>
      <c r="HU2853" s="22"/>
      <c r="HV2853" s="22"/>
      <c r="HW2853" s="22"/>
      <c r="HX2853" s="22"/>
      <c r="HY2853" s="22"/>
      <c r="HZ2853" s="22"/>
      <c r="IA2853" s="22"/>
      <c r="IB2853" s="22"/>
      <c r="IC2853" s="22"/>
      <c r="ID2853" s="22"/>
      <c r="IE2853" s="22"/>
      <c r="IF2853" s="22"/>
      <c r="IG2853" s="22"/>
      <c r="IH2853" s="22"/>
      <c r="II2853" s="22"/>
      <c r="IJ2853" s="22"/>
      <c r="IK2853" s="22"/>
      <c r="IL2853" s="22"/>
      <c r="IM2853" s="22"/>
      <c r="IN2853" s="22"/>
      <c r="IO2853" s="24"/>
      <c r="IP2853" s="22"/>
      <c r="IQ2853" s="22"/>
      <c r="IR2853" s="22"/>
      <c r="IS2853" s="22"/>
      <c r="IT2853" s="22"/>
      <c r="IU2853" s="22"/>
      <c r="IV2853" s="22"/>
      <c r="IW2853" s="22"/>
      <c r="IX2853" s="22"/>
      <c r="IY2853" s="22"/>
      <c r="IZ2853" s="22"/>
      <c r="JA2853" s="22"/>
      <c r="JB2853" s="22"/>
      <c r="JC2853" s="22"/>
      <c r="JD2853" s="22"/>
      <c r="JE2853" s="22"/>
      <c r="JF2853" s="22"/>
      <c r="JG2853" s="22"/>
      <c r="JH2853" s="22"/>
      <c r="JI2853" s="22"/>
      <c r="JJ2853" s="22"/>
      <c r="JK2853" s="22"/>
      <c r="JL2853" s="22"/>
      <c r="JM2853" s="22"/>
      <c r="JN2853" s="22"/>
      <c r="JO2853" s="22"/>
      <c r="JP2853" s="22"/>
      <c r="JQ2853" s="22"/>
      <c r="JR2853" s="22"/>
      <c r="JS2853" s="22"/>
      <c r="JT2853" s="22"/>
      <c r="JU2853" s="24"/>
      <c r="JV2853" s="22"/>
      <c r="JW2853" s="22"/>
      <c r="JX2853" s="22"/>
      <c r="JY2853" s="22"/>
      <c r="JZ2853" s="22"/>
      <c r="KA2853" s="22"/>
      <c r="KB2853" s="22"/>
      <c r="KC2853" s="22"/>
      <c r="KD2853" s="22"/>
      <c r="KE2853" s="22"/>
      <c r="KF2853" s="22"/>
      <c r="KG2853" s="22"/>
      <c r="KH2853" s="22"/>
      <c r="KI2853" s="22"/>
      <c r="KJ2853" s="22"/>
      <c r="KK2853" s="22"/>
      <c r="KL2853" s="22"/>
      <c r="KM2853" s="22"/>
      <c r="KN2853" s="22"/>
      <c r="KO2853" s="22"/>
      <c r="KP2853" s="22"/>
      <c r="KQ2853" s="22"/>
      <c r="KR2853" s="22"/>
      <c r="KS2853" s="22"/>
      <c r="KT2853" s="22"/>
      <c r="KU2853" s="22"/>
      <c r="KV2853" s="22"/>
      <c r="KW2853" s="22"/>
      <c r="KX2853" s="22"/>
      <c r="KY2853" s="22"/>
      <c r="KZ2853" s="22"/>
      <c r="LA2853" s="24"/>
      <c r="LB2853" s="22"/>
      <c r="LC2853" s="22"/>
      <c r="LD2853" s="22"/>
      <c r="LE2853" s="22"/>
      <c r="LF2853" s="22"/>
      <c r="LG2853" s="22"/>
      <c r="LH2853" s="22"/>
      <c r="LI2853" s="22"/>
      <c r="LJ2853" s="22"/>
      <c r="LK2853" s="22"/>
      <c r="LL2853" s="22"/>
      <c r="LM2853" s="22"/>
      <c r="LN2853" s="22"/>
      <c r="LO2853" s="22"/>
      <c r="LP2853" s="22"/>
      <c r="LQ2853" s="22"/>
      <c r="LR2853" s="22"/>
      <c r="LS2853" s="22"/>
      <c r="LT2853" s="22"/>
      <c r="LU2853" s="22"/>
      <c r="LV2853" s="22"/>
      <c r="LW2853" s="22"/>
      <c r="LX2853" s="22"/>
      <c r="LY2853" s="22"/>
      <c r="LZ2853" s="22"/>
      <c r="MA2853" s="22"/>
      <c r="MB2853" s="22"/>
      <c r="MC2853" s="22"/>
      <c r="MD2853" s="22"/>
      <c r="ME2853" s="22"/>
      <c r="MF2853" s="22"/>
      <c r="MG2853" s="24"/>
      <c r="MH2853" s="22"/>
      <c r="MI2853" s="22"/>
      <c r="MJ2853" s="22"/>
      <c r="MK2853" s="22"/>
      <c r="ML2853" s="22"/>
      <c r="MM2853" s="22"/>
      <c r="MN2853" s="22"/>
      <c r="MO2853" s="22"/>
      <c r="MP2853" s="22"/>
      <c r="MQ2853" s="22"/>
      <c r="MR2853" s="22"/>
      <c r="MS2853" s="22"/>
      <c r="MT2853" s="22"/>
      <c r="MU2853" s="22"/>
      <c r="MV2853" s="22"/>
      <c r="MW2853" s="22"/>
      <c r="MX2853" s="22"/>
      <c r="MY2853" s="22"/>
      <c r="MZ2853" s="22"/>
      <c r="NA2853" s="22"/>
      <c r="NB2853" s="22"/>
      <c r="NC2853" s="22"/>
      <c r="ND2853" s="22"/>
      <c r="NE2853" s="22"/>
      <c r="NF2853" s="22"/>
      <c r="NG2853" s="22"/>
      <c r="NH2853" s="22"/>
      <c r="NI2853" s="22"/>
      <c r="NJ2853" s="22"/>
      <c r="NK2853" s="22"/>
      <c r="NL2853" s="22"/>
      <c r="NM2853" s="24"/>
      <c r="NN2853" s="22"/>
      <c r="NO2853" s="22"/>
      <c r="NP2853" s="22"/>
      <c r="NQ2853" s="22"/>
      <c r="NR2853" s="22"/>
      <c r="NS2853" s="22"/>
      <c r="NT2853" s="22"/>
      <c r="NU2853" s="22"/>
      <c r="NV2853" s="22"/>
      <c r="NW2853" s="22"/>
      <c r="NX2853" s="22"/>
      <c r="NY2853" s="22"/>
      <c r="NZ2853" s="22"/>
      <c r="OA2853" s="22"/>
      <c r="OB2853" s="22"/>
      <c r="OC2853" s="22"/>
      <c r="OD2853" s="22"/>
      <c r="OE2853" s="22"/>
      <c r="OF2853" s="22"/>
      <c r="OG2853" s="22"/>
      <c r="OH2853" s="22"/>
      <c r="OI2853" s="22"/>
      <c r="OJ2853" s="22"/>
      <c r="OK2853" s="22"/>
      <c r="OL2853" s="22"/>
      <c r="OM2853" s="22"/>
      <c r="ON2853" s="22"/>
      <c r="OO2853" s="22"/>
      <c r="OP2853" s="22"/>
      <c r="OQ2853" s="22"/>
      <c r="OR2853" s="22"/>
    </row>
    <row r="2854" spans="1:408" ht="15" thickBot="1">
      <c r="A2854" s="1"/>
      <c r="B2854" s="12"/>
      <c r="C2854" s="12"/>
      <c r="D2854" s="22"/>
      <c r="E2854" s="54"/>
      <c r="F2854" s="54"/>
      <c r="G2854" s="54"/>
      <c r="H2854" s="55"/>
      <c r="I2854" s="22"/>
      <c r="J2854" s="56"/>
      <c r="K2854" s="81"/>
      <c r="L2854" s="57"/>
      <c r="M2854" s="57"/>
      <c r="N2854" s="55"/>
      <c r="O2854" s="58"/>
      <c r="P2854" s="58"/>
      <c r="Q2854" s="59"/>
      <c r="R2854" s="60"/>
      <c r="S2854" s="60"/>
      <c r="T2854" s="22"/>
      <c r="U2854" s="1"/>
      <c r="V2854" s="23"/>
      <c r="X2854" s="24"/>
      <c r="Y2854" s="24"/>
      <c r="Z2854" s="22"/>
      <c r="AA2854" s="22"/>
      <c r="AB2854" s="22"/>
      <c r="AC2854" s="22"/>
      <c r="AD2854" s="22"/>
      <c r="AE2854" s="22"/>
      <c r="AF2854" s="22"/>
      <c r="AG2854" s="22"/>
      <c r="AH2854" s="22"/>
      <c r="AI2854" s="22"/>
      <c r="AJ2854" s="22"/>
      <c r="AK2854" s="22"/>
      <c r="AL2854" s="22"/>
      <c r="AM2854" s="22"/>
      <c r="AN2854" s="22"/>
      <c r="AO2854" s="22"/>
      <c r="AP2854" s="22"/>
      <c r="AQ2854" s="22"/>
      <c r="AR2854" s="22"/>
      <c r="AS2854" s="22"/>
      <c r="AT2854" s="22"/>
      <c r="AU2854" s="22"/>
      <c r="AV2854" s="22"/>
      <c r="AW2854" s="22"/>
      <c r="AX2854" s="22"/>
      <c r="AY2854" s="22"/>
      <c r="AZ2854" s="22"/>
      <c r="BA2854" s="22"/>
      <c r="BB2854" s="22"/>
      <c r="BC2854" s="22"/>
      <c r="BD2854" s="22"/>
      <c r="BE2854" s="24"/>
      <c r="BF2854" s="22"/>
      <c r="BG2854" s="22"/>
      <c r="BH2854" s="22"/>
      <c r="BI2854" s="22"/>
      <c r="BJ2854" s="22"/>
      <c r="BK2854" s="22"/>
      <c r="BL2854" s="22"/>
      <c r="BM2854" s="22"/>
      <c r="BN2854" s="22"/>
      <c r="BO2854" s="22"/>
      <c r="BP2854" s="22"/>
      <c r="BQ2854" s="22"/>
      <c r="BR2854" s="22"/>
      <c r="BS2854" s="22"/>
      <c r="BT2854" s="22"/>
      <c r="BU2854" s="22"/>
      <c r="BV2854" s="22"/>
      <c r="BW2854" s="22"/>
      <c r="BX2854" s="22"/>
      <c r="BY2854" s="22"/>
      <c r="BZ2854" s="22"/>
      <c r="CA2854" s="22"/>
      <c r="CB2854" s="22"/>
      <c r="CC2854" s="22"/>
      <c r="CD2854" s="22"/>
      <c r="CE2854" s="22"/>
      <c r="CF2854" s="22"/>
      <c r="CG2854" s="22"/>
      <c r="CH2854" s="22"/>
      <c r="CI2854" s="22"/>
      <c r="CJ2854" s="22"/>
      <c r="CK2854" s="24"/>
      <c r="CL2854" s="22"/>
      <c r="CM2854" s="22"/>
      <c r="CN2854" s="22"/>
      <c r="CO2854" s="22"/>
      <c r="CP2854" s="22"/>
      <c r="CQ2854" s="22"/>
      <c r="CR2854" s="22"/>
      <c r="CS2854" s="22"/>
      <c r="CT2854" s="22"/>
      <c r="CU2854" s="22"/>
      <c r="CV2854" s="22"/>
      <c r="CW2854" s="22"/>
      <c r="CX2854" s="22"/>
      <c r="CY2854" s="22"/>
      <c r="CZ2854" s="22"/>
      <c r="DA2854" s="22"/>
      <c r="DB2854" s="22"/>
      <c r="DC2854" s="22"/>
      <c r="DD2854" s="22"/>
      <c r="DE2854" s="22"/>
      <c r="DF2854" s="22"/>
      <c r="DG2854" s="22"/>
      <c r="DH2854" s="22"/>
      <c r="DI2854" s="22"/>
      <c r="DJ2854" s="22"/>
      <c r="DK2854" s="22"/>
      <c r="DL2854" s="22"/>
      <c r="DM2854" s="22"/>
      <c r="DN2854" s="22"/>
      <c r="DO2854" s="22"/>
      <c r="DP2854" s="22"/>
      <c r="DQ2854" s="24"/>
      <c r="DR2854" s="22"/>
      <c r="DS2854" s="22"/>
      <c r="DT2854" s="22"/>
      <c r="DU2854" s="22"/>
      <c r="DV2854" s="22"/>
      <c r="DW2854" s="22"/>
      <c r="DX2854" s="22"/>
      <c r="DY2854" s="22"/>
      <c r="DZ2854" s="22"/>
      <c r="EA2854" s="22"/>
      <c r="EB2854" s="22"/>
      <c r="EC2854" s="22"/>
      <c r="ED2854" s="22"/>
      <c r="EE2854" s="22"/>
      <c r="EF2854" s="22"/>
      <c r="EG2854" s="22"/>
      <c r="EH2854" s="22"/>
      <c r="EI2854" s="22"/>
      <c r="EJ2854" s="22"/>
      <c r="EK2854" s="22"/>
      <c r="EL2854" s="22"/>
      <c r="EM2854" s="22"/>
      <c r="EN2854" s="22"/>
      <c r="EO2854" s="22"/>
      <c r="EP2854" s="22"/>
      <c r="EQ2854" s="22"/>
      <c r="ER2854" s="22"/>
      <c r="ES2854" s="22"/>
      <c r="ET2854" s="22"/>
      <c r="EU2854" s="22"/>
      <c r="EV2854" s="22"/>
      <c r="EW2854" s="24"/>
      <c r="EX2854" s="22"/>
      <c r="EY2854" s="22"/>
      <c r="EZ2854" s="22"/>
      <c r="FA2854" s="22"/>
      <c r="FB2854" s="22"/>
      <c r="FC2854" s="22"/>
      <c r="FD2854" s="22"/>
      <c r="FE2854" s="22"/>
      <c r="FF2854" s="22"/>
      <c r="FG2854" s="22"/>
      <c r="FH2854" s="22"/>
      <c r="FI2854" s="22"/>
      <c r="FJ2854" s="22"/>
      <c r="FK2854" s="22"/>
      <c r="FL2854" s="22"/>
      <c r="FM2854" s="22"/>
      <c r="FN2854" s="22"/>
      <c r="FO2854" s="22"/>
      <c r="FP2854" s="22"/>
      <c r="FQ2854" s="22"/>
      <c r="FR2854" s="22"/>
      <c r="FS2854" s="22"/>
      <c r="FT2854" s="22"/>
      <c r="FU2854" s="22"/>
      <c r="FV2854" s="22"/>
      <c r="FW2854" s="22"/>
      <c r="FX2854" s="22"/>
      <c r="FY2854" s="22"/>
      <c r="FZ2854" s="22"/>
      <c r="GA2854" s="22"/>
      <c r="GB2854" s="22"/>
      <c r="GC2854" s="24"/>
      <c r="GD2854" s="22"/>
      <c r="GE2854" s="22"/>
      <c r="GF2854" s="22"/>
      <c r="GG2854" s="22"/>
      <c r="GH2854" s="22"/>
      <c r="GI2854" s="22"/>
      <c r="GJ2854" s="22"/>
      <c r="GK2854" s="22"/>
      <c r="GL2854" s="22"/>
      <c r="GM2854" s="22"/>
      <c r="GN2854" s="22"/>
      <c r="GO2854" s="22"/>
      <c r="GP2854" s="22"/>
      <c r="GQ2854" s="22"/>
      <c r="GR2854" s="22"/>
      <c r="GS2854" s="22"/>
      <c r="GT2854" s="22"/>
      <c r="GU2854" s="22"/>
      <c r="GV2854" s="22"/>
      <c r="GW2854" s="22"/>
      <c r="GX2854" s="22"/>
      <c r="GY2854" s="22"/>
      <c r="GZ2854" s="22"/>
      <c r="HA2854" s="22"/>
      <c r="HB2854" s="22"/>
      <c r="HC2854" s="22"/>
      <c r="HD2854" s="22"/>
      <c r="HE2854" s="22"/>
      <c r="HF2854" s="22"/>
      <c r="HG2854" s="22"/>
      <c r="HH2854" s="22"/>
      <c r="HI2854" s="24"/>
      <c r="HJ2854" s="22"/>
      <c r="HK2854" s="22"/>
      <c r="HL2854" s="22"/>
      <c r="HM2854" s="22"/>
      <c r="HN2854" s="22"/>
      <c r="HO2854" s="22"/>
      <c r="HP2854" s="22"/>
      <c r="HQ2854" s="22"/>
      <c r="HR2854" s="22"/>
      <c r="HS2854" s="22"/>
      <c r="HT2854" s="22"/>
      <c r="HU2854" s="22"/>
      <c r="HV2854" s="22"/>
      <c r="HW2854" s="22"/>
      <c r="HX2854" s="22"/>
      <c r="HY2854" s="22"/>
      <c r="HZ2854" s="22"/>
      <c r="IA2854" s="22"/>
      <c r="IB2854" s="22"/>
      <c r="IC2854" s="22"/>
      <c r="ID2854" s="22"/>
      <c r="IE2854" s="22"/>
      <c r="IF2854" s="22"/>
      <c r="IG2854" s="22"/>
      <c r="IH2854" s="22"/>
      <c r="II2854" s="22"/>
      <c r="IJ2854" s="22"/>
      <c r="IK2854" s="22"/>
      <c r="IL2854" s="22"/>
      <c r="IM2854" s="22"/>
      <c r="IN2854" s="22"/>
      <c r="IO2854" s="24"/>
      <c r="IP2854" s="22"/>
      <c r="IQ2854" s="22"/>
      <c r="IR2854" s="22"/>
      <c r="IS2854" s="22"/>
      <c r="IT2854" s="22"/>
      <c r="IU2854" s="22"/>
      <c r="IV2854" s="22"/>
      <c r="IW2854" s="22"/>
      <c r="IX2854" s="22"/>
      <c r="IY2854" s="22"/>
      <c r="IZ2854" s="22"/>
      <c r="JA2854" s="22"/>
      <c r="JB2854" s="22"/>
      <c r="JC2854" s="22"/>
      <c r="JD2854" s="22"/>
      <c r="JE2854" s="22"/>
      <c r="JF2854" s="22"/>
      <c r="JG2854" s="22"/>
      <c r="JH2854" s="22"/>
      <c r="JI2854" s="22"/>
      <c r="JJ2854" s="22"/>
      <c r="JK2854" s="22"/>
      <c r="JL2854" s="22"/>
      <c r="JM2854" s="22"/>
      <c r="JN2854" s="22"/>
      <c r="JO2854" s="22"/>
      <c r="JP2854" s="22"/>
      <c r="JQ2854" s="22"/>
      <c r="JR2854" s="22"/>
      <c r="JS2854" s="22"/>
      <c r="JT2854" s="22"/>
      <c r="JU2854" s="24"/>
      <c r="JV2854" s="22"/>
      <c r="JW2854" s="22"/>
      <c r="JX2854" s="22"/>
      <c r="JY2854" s="22"/>
      <c r="JZ2854" s="22"/>
      <c r="KA2854" s="22"/>
      <c r="KB2854" s="22"/>
      <c r="KC2854" s="22"/>
      <c r="KD2854" s="22"/>
      <c r="KE2854" s="22"/>
      <c r="KF2854" s="22"/>
      <c r="KG2854" s="22"/>
      <c r="KH2854" s="22"/>
      <c r="KI2854" s="22"/>
      <c r="KJ2854" s="22"/>
      <c r="KK2854" s="22"/>
      <c r="KL2854" s="22"/>
      <c r="KM2854" s="22"/>
      <c r="KN2854" s="22"/>
      <c r="KO2854" s="22"/>
      <c r="KP2854" s="22"/>
      <c r="KQ2854" s="22"/>
      <c r="KR2854" s="22"/>
      <c r="KS2854" s="22"/>
      <c r="KT2854" s="22"/>
      <c r="KU2854" s="22"/>
      <c r="KV2854" s="22"/>
      <c r="KW2854" s="22"/>
      <c r="KX2854" s="22"/>
      <c r="KY2854" s="22"/>
      <c r="KZ2854" s="22"/>
      <c r="LA2854" s="24"/>
      <c r="LB2854" s="22"/>
      <c r="LC2854" s="22"/>
      <c r="LD2854" s="22"/>
      <c r="LE2854" s="22"/>
      <c r="LF2854" s="22"/>
      <c r="LG2854" s="22"/>
      <c r="LH2854" s="22"/>
      <c r="LI2854" s="22"/>
      <c r="LJ2854" s="22"/>
      <c r="LK2854" s="22"/>
      <c r="LL2854" s="22"/>
      <c r="LM2854" s="22"/>
      <c r="LN2854" s="22"/>
      <c r="LO2854" s="22"/>
      <c r="LP2854" s="22"/>
      <c r="LQ2854" s="22"/>
      <c r="LR2854" s="22"/>
      <c r="LS2854" s="22"/>
      <c r="LT2854" s="22"/>
      <c r="LU2854" s="22"/>
      <c r="LV2854" s="22"/>
      <c r="LW2854" s="22"/>
      <c r="LX2854" s="22"/>
      <c r="LY2854" s="22"/>
      <c r="LZ2854" s="22"/>
      <c r="MA2854" s="22"/>
      <c r="MB2854" s="22"/>
      <c r="MC2854" s="22"/>
      <c r="MD2854" s="22"/>
      <c r="ME2854" s="22"/>
      <c r="MF2854" s="22"/>
      <c r="MG2854" s="24"/>
      <c r="MH2854" s="22"/>
      <c r="MI2854" s="22"/>
      <c r="MJ2854" s="22"/>
      <c r="MK2854" s="22"/>
      <c r="ML2854" s="22"/>
      <c r="MM2854" s="22"/>
      <c r="MN2854" s="22"/>
      <c r="MO2854" s="22"/>
      <c r="MP2854" s="22"/>
      <c r="MQ2854" s="22"/>
      <c r="MR2854" s="22"/>
      <c r="MS2854" s="22"/>
      <c r="MT2854" s="22"/>
      <c r="MU2854" s="22"/>
      <c r="MV2854" s="22"/>
      <c r="MW2854" s="22"/>
      <c r="MX2854" s="22"/>
      <c r="MY2854" s="22"/>
      <c r="MZ2854" s="22"/>
      <c r="NA2854" s="22"/>
      <c r="NB2854" s="22"/>
      <c r="NC2854" s="22"/>
      <c r="ND2854" s="22"/>
      <c r="NE2854" s="22"/>
      <c r="NF2854" s="22"/>
      <c r="NG2854" s="22"/>
      <c r="NH2854" s="22"/>
      <c r="NI2854" s="22"/>
      <c r="NJ2854" s="22"/>
      <c r="NK2854" s="22"/>
      <c r="NL2854" s="22"/>
      <c r="NM2854" s="24"/>
      <c r="NN2854" s="22"/>
      <c r="NO2854" s="22"/>
      <c r="NP2854" s="22"/>
      <c r="NQ2854" s="22"/>
      <c r="NR2854" s="22"/>
      <c r="NS2854" s="22"/>
      <c r="NT2854" s="22"/>
      <c r="NU2854" s="22"/>
      <c r="NV2854" s="22"/>
      <c r="NW2854" s="22"/>
      <c r="NX2854" s="22"/>
      <c r="NY2854" s="22"/>
      <c r="NZ2854" s="22"/>
      <c r="OA2854" s="22"/>
      <c r="OB2854" s="22"/>
      <c r="OC2854" s="22"/>
      <c r="OD2854" s="22"/>
      <c r="OE2854" s="22"/>
      <c r="OF2854" s="22"/>
      <c r="OG2854" s="22"/>
      <c r="OH2854" s="22"/>
      <c r="OI2854" s="22"/>
      <c r="OJ2854" s="22"/>
      <c r="OK2854" s="22"/>
      <c r="OL2854" s="22"/>
      <c r="OM2854" s="22"/>
      <c r="ON2854" s="22"/>
      <c r="OO2854" s="22"/>
      <c r="OP2854" s="22"/>
      <c r="OQ2854" s="22"/>
      <c r="OR2854" s="22"/>
    </row>
    <row r="2855" spans="1:408" ht="15" thickBot="1">
      <c r="A2855" s="1"/>
      <c r="B2855" s="12"/>
      <c r="C2855" s="12"/>
      <c r="D2855" s="22"/>
      <c r="E2855" s="54"/>
      <c r="F2855" s="54"/>
      <c r="G2855" s="54"/>
      <c r="H2855" s="55"/>
      <c r="I2855" s="22"/>
      <c r="J2855" s="56"/>
      <c r="K2855" s="80"/>
      <c r="L2855" s="57"/>
      <c r="M2855" s="57"/>
      <c r="N2855" s="55"/>
      <c r="O2855" s="58"/>
      <c r="P2855" s="58"/>
      <c r="Q2855" s="59"/>
      <c r="R2855" s="60"/>
      <c r="S2855" s="60"/>
      <c r="T2855" s="22"/>
      <c r="U2855" s="1"/>
      <c r="V2855" s="23"/>
      <c r="X2855" s="24"/>
      <c r="Y2855" s="24"/>
      <c r="Z2855" s="22"/>
      <c r="AA2855" s="22"/>
      <c r="AB2855" s="22"/>
      <c r="AC2855" s="22"/>
      <c r="AD2855" s="22"/>
      <c r="AE2855" s="22"/>
      <c r="AF2855" s="22"/>
      <c r="AG2855" s="22"/>
      <c r="AH2855" s="22"/>
      <c r="AI2855" s="22"/>
      <c r="AJ2855" s="22"/>
      <c r="AK2855" s="22"/>
      <c r="AL2855" s="22"/>
      <c r="AM2855" s="22"/>
      <c r="AN2855" s="22"/>
      <c r="AO2855" s="22"/>
      <c r="AP2855" s="22"/>
      <c r="AQ2855" s="22"/>
      <c r="AR2855" s="22"/>
      <c r="AS2855" s="22"/>
      <c r="AT2855" s="22"/>
      <c r="AU2855" s="22"/>
      <c r="AV2855" s="22"/>
      <c r="AW2855" s="22"/>
      <c r="AX2855" s="22"/>
      <c r="AY2855" s="22"/>
      <c r="AZ2855" s="22"/>
      <c r="BA2855" s="22"/>
      <c r="BB2855" s="22"/>
      <c r="BC2855" s="22"/>
      <c r="BD2855" s="22"/>
      <c r="BE2855" s="24"/>
      <c r="BF2855" s="22"/>
      <c r="BG2855" s="22"/>
      <c r="BH2855" s="22"/>
      <c r="BI2855" s="22"/>
      <c r="BJ2855" s="22"/>
      <c r="BK2855" s="22"/>
      <c r="BL2855" s="22"/>
      <c r="BM2855" s="22"/>
      <c r="BN2855" s="22"/>
      <c r="BO2855" s="22"/>
      <c r="BP2855" s="22"/>
      <c r="BQ2855" s="22"/>
      <c r="BR2855" s="22"/>
      <c r="BS2855" s="22"/>
      <c r="BT2855" s="22"/>
      <c r="BU2855" s="22"/>
      <c r="BV2855" s="22"/>
      <c r="BW2855" s="22"/>
      <c r="BX2855" s="22"/>
      <c r="BY2855" s="22"/>
      <c r="BZ2855" s="22"/>
      <c r="CA2855" s="22"/>
      <c r="CB2855" s="22"/>
      <c r="CC2855" s="22"/>
      <c r="CD2855" s="22"/>
      <c r="CE2855" s="22"/>
      <c r="CF2855" s="22"/>
      <c r="CG2855" s="22"/>
      <c r="CH2855" s="22"/>
      <c r="CI2855" s="22"/>
      <c r="CJ2855" s="22"/>
      <c r="CK2855" s="24"/>
      <c r="CL2855" s="22"/>
      <c r="CM2855" s="22"/>
      <c r="CN2855" s="22"/>
      <c r="CO2855" s="22"/>
      <c r="CP2855" s="22"/>
      <c r="CQ2855" s="22"/>
      <c r="CR2855" s="22"/>
      <c r="CS2855" s="22"/>
      <c r="CT2855" s="22"/>
      <c r="CU2855" s="22"/>
      <c r="CV2855" s="22"/>
      <c r="CW2855" s="22"/>
      <c r="CX2855" s="22"/>
      <c r="CY2855" s="22"/>
      <c r="CZ2855" s="22"/>
      <c r="DA2855" s="22"/>
      <c r="DB2855" s="22"/>
      <c r="DC2855" s="22"/>
      <c r="DD2855" s="22"/>
      <c r="DE2855" s="22"/>
      <c r="DF2855" s="22"/>
      <c r="DG2855" s="22"/>
      <c r="DH2855" s="22"/>
      <c r="DI2855" s="22"/>
      <c r="DJ2855" s="22"/>
      <c r="DK2855" s="22"/>
      <c r="DL2855" s="22"/>
      <c r="DM2855" s="22"/>
      <c r="DN2855" s="22"/>
      <c r="DO2855" s="22"/>
      <c r="DP2855" s="22"/>
      <c r="DQ2855" s="24"/>
      <c r="DR2855" s="22"/>
      <c r="DS2855" s="22"/>
      <c r="DT2855" s="22"/>
      <c r="DU2855" s="22"/>
      <c r="DV2855" s="22"/>
      <c r="DW2855" s="22"/>
      <c r="DX2855" s="22"/>
      <c r="DY2855" s="22"/>
      <c r="DZ2855" s="22"/>
      <c r="EA2855" s="22"/>
      <c r="EB2855" s="22"/>
      <c r="EC2855" s="22"/>
      <c r="ED2855" s="22"/>
      <c r="EE2855" s="22"/>
      <c r="EF2855" s="22"/>
      <c r="EG2855" s="22"/>
      <c r="EH2855" s="22"/>
      <c r="EI2855" s="22"/>
      <c r="EJ2855" s="22"/>
      <c r="EK2855" s="22"/>
      <c r="EL2855" s="22"/>
      <c r="EM2855" s="22"/>
      <c r="EN2855" s="22"/>
      <c r="EO2855" s="22"/>
      <c r="EP2855" s="22"/>
      <c r="EQ2855" s="22"/>
      <c r="ER2855" s="22"/>
      <c r="ES2855" s="22"/>
      <c r="ET2855" s="22"/>
      <c r="EU2855" s="22"/>
      <c r="EV2855" s="22"/>
      <c r="EW2855" s="24"/>
      <c r="EX2855" s="22"/>
      <c r="EY2855" s="22"/>
      <c r="EZ2855" s="22"/>
      <c r="FA2855" s="22"/>
      <c r="FB2855" s="22"/>
      <c r="FC2855" s="22"/>
      <c r="FD2855" s="22"/>
      <c r="FE2855" s="22"/>
      <c r="FF2855" s="22"/>
      <c r="FG2855" s="22"/>
      <c r="FH2855" s="22"/>
      <c r="FI2855" s="22"/>
      <c r="FJ2855" s="22"/>
      <c r="FK2855" s="22"/>
      <c r="FL2855" s="22"/>
      <c r="FM2855" s="22"/>
      <c r="FN2855" s="22"/>
      <c r="FO2855" s="22"/>
      <c r="FP2855" s="22"/>
      <c r="FQ2855" s="22"/>
      <c r="FR2855" s="22"/>
      <c r="FS2855" s="22"/>
      <c r="FT2855" s="22"/>
      <c r="FU2855" s="22"/>
      <c r="FV2855" s="22"/>
      <c r="FW2855" s="22"/>
      <c r="FX2855" s="22"/>
      <c r="FY2855" s="22"/>
      <c r="FZ2855" s="22"/>
      <c r="GA2855" s="22"/>
      <c r="GB2855" s="22"/>
      <c r="GC2855" s="24"/>
      <c r="GD2855" s="22"/>
      <c r="GE2855" s="22"/>
      <c r="GF2855" s="22"/>
      <c r="GG2855" s="22"/>
      <c r="GH2855" s="22"/>
      <c r="GI2855" s="22"/>
      <c r="GJ2855" s="22"/>
      <c r="GK2855" s="22"/>
      <c r="GL2855" s="22"/>
      <c r="GM2855" s="22"/>
      <c r="GN2855" s="22"/>
      <c r="GO2855" s="22"/>
      <c r="GP2855" s="22"/>
      <c r="GQ2855" s="22"/>
      <c r="GR2855" s="22"/>
      <c r="GS2855" s="22"/>
      <c r="GT2855" s="22"/>
      <c r="GU2855" s="22"/>
      <c r="GV2855" s="22"/>
      <c r="GW2855" s="22"/>
      <c r="GX2855" s="22"/>
      <c r="GY2855" s="22"/>
      <c r="GZ2855" s="22"/>
      <c r="HA2855" s="22"/>
      <c r="HB2855" s="22"/>
      <c r="HC2855" s="22"/>
      <c r="HD2855" s="22"/>
      <c r="HE2855" s="22"/>
      <c r="HF2855" s="22"/>
      <c r="HG2855" s="22"/>
      <c r="HH2855" s="22"/>
      <c r="HI2855" s="24"/>
      <c r="HJ2855" s="22"/>
      <c r="HK2855" s="22"/>
      <c r="HL2855" s="22"/>
      <c r="HM2855" s="22"/>
      <c r="HN2855" s="22"/>
      <c r="HO2855" s="22"/>
      <c r="HP2855" s="22"/>
      <c r="HQ2855" s="22"/>
      <c r="HR2855" s="22"/>
      <c r="HS2855" s="22"/>
      <c r="HT2855" s="22"/>
      <c r="HU2855" s="22"/>
      <c r="HV2855" s="22"/>
      <c r="HW2855" s="22"/>
      <c r="HX2855" s="22"/>
      <c r="HY2855" s="22"/>
      <c r="HZ2855" s="22"/>
      <c r="IA2855" s="22"/>
      <c r="IB2855" s="22"/>
      <c r="IC2855" s="22"/>
      <c r="ID2855" s="22"/>
      <c r="IE2855" s="22"/>
      <c r="IF2855" s="22"/>
      <c r="IG2855" s="22"/>
      <c r="IH2855" s="22"/>
      <c r="II2855" s="22"/>
      <c r="IJ2855" s="22"/>
      <c r="IK2855" s="22"/>
      <c r="IL2855" s="22"/>
      <c r="IM2855" s="22"/>
      <c r="IN2855" s="22"/>
      <c r="IO2855" s="24"/>
      <c r="IP2855" s="22"/>
      <c r="IQ2855" s="22"/>
      <c r="IR2855" s="22"/>
      <c r="IS2855" s="22"/>
      <c r="IT2855" s="22"/>
      <c r="IU2855" s="22"/>
      <c r="IV2855" s="22"/>
      <c r="IW2855" s="22"/>
      <c r="IX2855" s="22"/>
      <c r="IY2855" s="22"/>
      <c r="IZ2855" s="22"/>
      <c r="JA2855" s="22"/>
      <c r="JB2855" s="22"/>
      <c r="JC2855" s="22"/>
      <c r="JD2855" s="22"/>
      <c r="JE2855" s="22"/>
      <c r="JF2855" s="22"/>
      <c r="JG2855" s="22"/>
      <c r="JH2855" s="22"/>
      <c r="JI2855" s="22"/>
      <c r="JJ2855" s="22"/>
      <c r="JK2855" s="22"/>
      <c r="JL2855" s="22"/>
      <c r="JM2855" s="22"/>
      <c r="JN2855" s="22"/>
      <c r="JO2855" s="22"/>
      <c r="JP2855" s="22"/>
      <c r="JQ2855" s="22"/>
      <c r="JR2855" s="22"/>
      <c r="JS2855" s="22"/>
      <c r="JT2855" s="22"/>
      <c r="JU2855" s="24"/>
      <c r="JV2855" s="22"/>
      <c r="JW2855" s="22"/>
      <c r="JX2855" s="22"/>
      <c r="JY2855" s="22"/>
      <c r="JZ2855" s="22"/>
      <c r="KA2855" s="22"/>
      <c r="KB2855" s="22"/>
      <c r="KC2855" s="22"/>
      <c r="KD2855" s="22"/>
      <c r="KE2855" s="22"/>
      <c r="KF2855" s="22"/>
      <c r="KG2855" s="22"/>
      <c r="KH2855" s="22"/>
      <c r="KI2855" s="22"/>
      <c r="KJ2855" s="22"/>
      <c r="KK2855" s="22"/>
      <c r="KL2855" s="22"/>
      <c r="KM2855" s="22"/>
      <c r="KN2855" s="22"/>
      <c r="KO2855" s="22"/>
      <c r="KP2855" s="22"/>
      <c r="KQ2855" s="22"/>
      <c r="KR2855" s="22"/>
      <c r="KS2855" s="22"/>
      <c r="KT2855" s="22"/>
      <c r="KU2855" s="22"/>
      <c r="KV2855" s="22"/>
      <c r="KW2855" s="22"/>
      <c r="KX2855" s="22"/>
      <c r="KY2855" s="22"/>
      <c r="KZ2855" s="22"/>
      <c r="LA2855" s="24"/>
      <c r="LB2855" s="22"/>
      <c r="LC2855" s="22"/>
      <c r="LD2855" s="22"/>
      <c r="LE2855" s="22"/>
      <c r="LF2855" s="22"/>
      <c r="LG2855" s="22"/>
      <c r="LH2855" s="22"/>
      <c r="LI2855" s="22"/>
      <c r="LJ2855" s="22"/>
      <c r="LK2855" s="22"/>
      <c r="LL2855" s="22"/>
      <c r="LM2855" s="22"/>
      <c r="LN2855" s="22"/>
      <c r="LO2855" s="22"/>
      <c r="LP2855" s="22"/>
      <c r="LQ2855" s="22"/>
      <c r="LR2855" s="22"/>
      <c r="LS2855" s="22"/>
      <c r="LT2855" s="22"/>
      <c r="LU2855" s="22"/>
      <c r="LV2855" s="22"/>
      <c r="LW2855" s="22"/>
      <c r="LX2855" s="22"/>
      <c r="LY2855" s="22"/>
      <c r="LZ2855" s="22"/>
      <c r="MA2855" s="22"/>
      <c r="MB2855" s="22"/>
      <c r="MC2855" s="22"/>
      <c r="MD2855" s="22"/>
      <c r="ME2855" s="22"/>
      <c r="MF2855" s="22"/>
      <c r="MG2855" s="24"/>
      <c r="MH2855" s="22"/>
      <c r="MI2855" s="22"/>
      <c r="MJ2855" s="22"/>
      <c r="MK2855" s="22"/>
      <c r="ML2855" s="22"/>
      <c r="MM2855" s="22"/>
      <c r="MN2855" s="22"/>
      <c r="MO2855" s="22"/>
      <c r="MP2855" s="22"/>
      <c r="MQ2855" s="22"/>
      <c r="MR2855" s="22"/>
      <c r="MS2855" s="22"/>
      <c r="MT2855" s="22"/>
      <c r="MU2855" s="22"/>
      <c r="MV2855" s="22"/>
      <c r="MW2855" s="22"/>
      <c r="MX2855" s="22"/>
      <c r="MY2855" s="22"/>
      <c r="MZ2855" s="22"/>
      <c r="NA2855" s="22"/>
      <c r="NB2855" s="22"/>
      <c r="NC2855" s="22"/>
      <c r="ND2855" s="22"/>
      <c r="NE2855" s="22"/>
      <c r="NF2855" s="22"/>
      <c r="NG2855" s="22"/>
      <c r="NH2855" s="22"/>
      <c r="NI2855" s="22"/>
      <c r="NJ2855" s="22"/>
      <c r="NK2855" s="22"/>
      <c r="NL2855" s="22"/>
      <c r="NM2855" s="24"/>
      <c r="NN2855" s="22"/>
      <c r="NO2855" s="22"/>
      <c r="NP2855" s="22"/>
      <c r="NQ2855" s="22"/>
      <c r="NR2855" s="22"/>
      <c r="NS2855" s="22"/>
      <c r="NT2855" s="22"/>
      <c r="NU2855" s="22"/>
      <c r="NV2855" s="22"/>
      <c r="NW2855" s="22"/>
      <c r="NX2855" s="22"/>
      <c r="NY2855" s="22"/>
      <c r="NZ2855" s="22"/>
      <c r="OA2855" s="22"/>
      <c r="OB2855" s="22"/>
      <c r="OC2855" s="22"/>
      <c r="OD2855" s="22"/>
      <c r="OE2855" s="22"/>
      <c r="OF2855" s="22"/>
      <c r="OG2855" s="22"/>
      <c r="OH2855" s="22"/>
      <c r="OI2855" s="22"/>
      <c r="OJ2855" s="22"/>
      <c r="OK2855" s="22"/>
      <c r="OL2855" s="22"/>
      <c r="OM2855" s="22"/>
      <c r="ON2855" s="22"/>
      <c r="OO2855" s="22"/>
      <c r="OP2855" s="22"/>
      <c r="OQ2855" s="22"/>
      <c r="OR2855" s="22"/>
    </row>
    <row r="2856" spans="1:408" ht="15" thickBot="1">
      <c r="A2856" s="1"/>
      <c r="B2856" s="12"/>
      <c r="C2856" s="12"/>
      <c r="D2856" s="22"/>
      <c r="E2856" s="54"/>
      <c r="F2856" s="54"/>
      <c r="G2856" s="54"/>
      <c r="H2856" s="55"/>
      <c r="I2856" s="22"/>
      <c r="J2856" s="56"/>
      <c r="K2856" s="81"/>
      <c r="L2856" s="57"/>
      <c r="M2856" s="57"/>
      <c r="N2856" s="55"/>
      <c r="O2856" s="58"/>
      <c r="P2856" s="58"/>
      <c r="Q2856" s="59"/>
      <c r="R2856" s="60"/>
      <c r="S2856" s="60"/>
      <c r="T2856" s="22"/>
      <c r="U2856" s="1"/>
      <c r="V2856" s="23"/>
      <c r="X2856" s="24"/>
      <c r="Y2856" s="24"/>
      <c r="Z2856" s="22"/>
      <c r="AA2856" s="22"/>
      <c r="AB2856" s="22"/>
      <c r="AC2856" s="22"/>
      <c r="AD2856" s="22"/>
      <c r="AE2856" s="22"/>
      <c r="AF2856" s="22"/>
      <c r="AG2856" s="22"/>
      <c r="AH2856" s="22"/>
      <c r="AI2856" s="22"/>
      <c r="AJ2856" s="22"/>
      <c r="AK2856" s="22"/>
      <c r="AL2856" s="22"/>
      <c r="AM2856" s="22"/>
      <c r="AN2856" s="22"/>
      <c r="AO2856" s="22"/>
      <c r="AP2856" s="22"/>
      <c r="AQ2856" s="22"/>
      <c r="AR2856" s="22"/>
      <c r="AS2856" s="22"/>
      <c r="AT2856" s="22"/>
      <c r="AU2856" s="22"/>
      <c r="AV2856" s="22"/>
      <c r="AW2856" s="22"/>
      <c r="AX2856" s="22"/>
      <c r="AY2856" s="22"/>
      <c r="AZ2856" s="22"/>
      <c r="BA2856" s="22"/>
      <c r="BB2856" s="22"/>
      <c r="BC2856" s="22"/>
      <c r="BD2856" s="22"/>
      <c r="BE2856" s="24"/>
      <c r="BF2856" s="22"/>
      <c r="BG2856" s="22"/>
      <c r="BH2856" s="22"/>
      <c r="BI2856" s="22"/>
      <c r="BJ2856" s="22"/>
      <c r="BK2856" s="22"/>
      <c r="BL2856" s="22"/>
      <c r="BM2856" s="22"/>
      <c r="BN2856" s="22"/>
      <c r="BO2856" s="22"/>
      <c r="BP2856" s="22"/>
      <c r="BQ2856" s="22"/>
      <c r="BR2856" s="22"/>
      <c r="BS2856" s="22"/>
      <c r="BT2856" s="22"/>
      <c r="BU2856" s="22"/>
      <c r="BV2856" s="22"/>
      <c r="BW2856" s="22"/>
      <c r="BX2856" s="22"/>
      <c r="BY2856" s="22"/>
      <c r="BZ2856" s="22"/>
      <c r="CA2856" s="22"/>
      <c r="CB2856" s="22"/>
      <c r="CC2856" s="22"/>
      <c r="CD2856" s="22"/>
      <c r="CE2856" s="22"/>
      <c r="CF2856" s="22"/>
      <c r="CG2856" s="22"/>
      <c r="CH2856" s="22"/>
      <c r="CI2856" s="22"/>
      <c r="CJ2856" s="22"/>
      <c r="CK2856" s="24"/>
      <c r="CL2856" s="22"/>
      <c r="CM2856" s="22"/>
      <c r="CN2856" s="22"/>
      <c r="CO2856" s="22"/>
      <c r="CP2856" s="22"/>
      <c r="CQ2856" s="22"/>
      <c r="CR2856" s="22"/>
      <c r="CS2856" s="22"/>
      <c r="CT2856" s="22"/>
      <c r="CU2856" s="22"/>
      <c r="CV2856" s="22"/>
      <c r="CW2856" s="22"/>
      <c r="CX2856" s="22"/>
      <c r="CY2856" s="22"/>
      <c r="CZ2856" s="22"/>
      <c r="DA2856" s="22"/>
      <c r="DB2856" s="22"/>
      <c r="DC2856" s="22"/>
      <c r="DD2856" s="22"/>
      <c r="DE2856" s="22"/>
      <c r="DF2856" s="22"/>
      <c r="DG2856" s="22"/>
      <c r="DH2856" s="22"/>
      <c r="DI2856" s="22"/>
      <c r="DJ2856" s="22"/>
      <c r="DK2856" s="22"/>
      <c r="DL2856" s="22"/>
      <c r="DM2856" s="22"/>
      <c r="DN2856" s="22"/>
      <c r="DO2856" s="22"/>
      <c r="DP2856" s="22"/>
      <c r="DQ2856" s="24"/>
      <c r="DR2856" s="22"/>
      <c r="DS2856" s="22"/>
      <c r="DT2856" s="22"/>
      <c r="DU2856" s="22"/>
      <c r="DV2856" s="22"/>
      <c r="DW2856" s="22"/>
      <c r="DX2856" s="22"/>
      <c r="DY2856" s="22"/>
      <c r="DZ2856" s="22"/>
      <c r="EA2856" s="22"/>
      <c r="EB2856" s="22"/>
      <c r="EC2856" s="22"/>
      <c r="ED2856" s="22"/>
      <c r="EE2856" s="22"/>
      <c r="EF2856" s="22"/>
      <c r="EG2856" s="22"/>
      <c r="EH2856" s="22"/>
      <c r="EI2856" s="22"/>
      <c r="EJ2856" s="22"/>
      <c r="EK2856" s="22"/>
      <c r="EL2856" s="22"/>
      <c r="EM2856" s="22"/>
      <c r="EN2856" s="22"/>
      <c r="EO2856" s="22"/>
      <c r="EP2856" s="22"/>
      <c r="EQ2856" s="22"/>
      <c r="ER2856" s="22"/>
      <c r="ES2856" s="22"/>
      <c r="ET2856" s="22"/>
      <c r="EU2856" s="22"/>
      <c r="EV2856" s="22"/>
      <c r="EW2856" s="24"/>
      <c r="EX2856" s="22"/>
      <c r="EY2856" s="22"/>
      <c r="EZ2856" s="22"/>
      <c r="FA2856" s="22"/>
      <c r="FB2856" s="22"/>
      <c r="FC2856" s="22"/>
      <c r="FD2856" s="22"/>
      <c r="FE2856" s="22"/>
      <c r="FF2856" s="22"/>
      <c r="FG2856" s="22"/>
      <c r="FH2856" s="22"/>
      <c r="FI2856" s="22"/>
      <c r="FJ2856" s="22"/>
      <c r="FK2856" s="22"/>
      <c r="FL2856" s="22"/>
      <c r="FM2856" s="22"/>
      <c r="FN2856" s="22"/>
      <c r="FO2856" s="22"/>
      <c r="FP2856" s="22"/>
      <c r="FQ2856" s="22"/>
      <c r="FR2856" s="22"/>
      <c r="FS2856" s="22"/>
      <c r="FT2856" s="22"/>
      <c r="FU2856" s="22"/>
      <c r="FV2856" s="22"/>
      <c r="FW2856" s="22"/>
      <c r="FX2856" s="22"/>
      <c r="FY2856" s="22"/>
      <c r="FZ2856" s="22"/>
      <c r="GA2856" s="22"/>
      <c r="GB2856" s="22"/>
      <c r="GC2856" s="24"/>
      <c r="GD2856" s="22"/>
      <c r="GE2856" s="22"/>
      <c r="GF2856" s="22"/>
      <c r="GG2856" s="22"/>
      <c r="GH2856" s="22"/>
      <c r="GI2856" s="22"/>
      <c r="GJ2856" s="22"/>
      <c r="GK2856" s="22"/>
      <c r="GL2856" s="22"/>
      <c r="GM2856" s="22"/>
      <c r="GN2856" s="22"/>
      <c r="GO2856" s="22"/>
      <c r="GP2856" s="22"/>
      <c r="GQ2856" s="22"/>
      <c r="GR2856" s="22"/>
      <c r="GS2856" s="22"/>
      <c r="GT2856" s="22"/>
      <c r="GU2856" s="22"/>
      <c r="GV2856" s="22"/>
      <c r="GW2856" s="22"/>
      <c r="GX2856" s="22"/>
      <c r="GY2856" s="22"/>
      <c r="GZ2856" s="22"/>
      <c r="HA2856" s="22"/>
      <c r="HB2856" s="22"/>
      <c r="HC2856" s="22"/>
      <c r="HD2856" s="22"/>
      <c r="HE2856" s="22"/>
      <c r="HF2856" s="22"/>
      <c r="HG2856" s="22"/>
      <c r="HH2856" s="22"/>
      <c r="HI2856" s="24"/>
      <c r="HJ2856" s="22"/>
      <c r="HK2856" s="22"/>
      <c r="HL2856" s="22"/>
      <c r="HM2856" s="22"/>
      <c r="HN2856" s="22"/>
      <c r="HO2856" s="22"/>
      <c r="HP2856" s="22"/>
      <c r="HQ2856" s="22"/>
      <c r="HR2856" s="22"/>
      <c r="HS2856" s="22"/>
      <c r="HT2856" s="22"/>
      <c r="HU2856" s="22"/>
      <c r="HV2856" s="22"/>
      <c r="HW2856" s="22"/>
      <c r="HX2856" s="22"/>
      <c r="HY2856" s="22"/>
      <c r="HZ2856" s="22"/>
      <c r="IA2856" s="22"/>
      <c r="IB2856" s="22"/>
      <c r="IC2856" s="22"/>
      <c r="ID2856" s="22"/>
      <c r="IE2856" s="22"/>
      <c r="IF2856" s="22"/>
      <c r="IG2856" s="22"/>
      <c r="IH2856" s="22"/>
      <c r="II2856" s="22"/>
      <c r="IJ2856" s="22"/>
      <c r="IK2856" s="22"/>
      <c r="IL2856" s="22"/>
      <c r="IM2856" s="22"/>
      <c r="IN2856" s="22"/>
      <c r="IO2856" s="24"/>
      <c r="IP2856" s="22"/>
      <c r="IQ2856" s="22"/>
      <c r="IR2856" s="22"/>
      <c r="IS2856" s="22"/>
      <c r="IT2856" s="22"/>
      <c r="IU2856" s="22"/>
      <c r="IV2856" s="22"/>
      <c r="IW2856" s="22"/>
      <c r="IX2856" s="22"/>
      <c r="IY2856" s="22"/>
      <c r="IZ2856" s="22"/>
      <c r="JA2856" s="22"/>
      <c r="JB2856" s="22"/>
      <c r="JC2856" s="22"/>
      <c r="JD2856" s="22"/>
      <c r="JE2856" s="22"/>
      <c r="JF2856" s="22"/>
      <c r="JG2856" s="22"/>
      <c r="JH2856" s="22"/>
      <c r="JI2856" s="22"/>
      <c r="JJ2856" s="22"/>
      <c r="JK2856" s="22"/>
      <c r="JL2856" s="22"/>
      <c r="JM2856" s="22"/>
      <c r="JN2856" s="22"/>
      <c r="JO2856" s="22"/>
      <c r="JP2856" s="22"/>
      <c r="JQ2856" s="22"/>
      <c r="JR2856" s="22"/>
      <c r="JS2856" s="22"/>
      <c r="JT2856" s="22"/>
      <c r="JU2856" s="24"/>
      <c r="JV2856" s="22"/>
      <c r="JW2856" s="22"/>
      <c r="JX2856" s="22"/>
      <c r="JY2856" s="22"/>
      <c r="JZ2856" s="22"/>
      <c r="KA2856" s="22"/>
      <c r="KB2856" s="22"/>
      <c r="KC2856" s="22"/>
      <c r="KD2856" s="22"/>
      <c r="KE2856" s="22"/>
      <c r="KF2856" s="22"/>
      <c r="KG2856" s="22"/>
      <c r="KH2856" s="22"/>
      <c r="KI2856" s="22"/>
      <c r="KJ2856" s="22"/>
      <c r="KK2856" s="22"/>
      <c r="KL2856" s="22"/>
      <c r="KM2856" s="22"/>
      <c r="KN2856" s="22"/>
      <c r="KO2856" s="22"/>
      <c r="KP2856" s="22"/>
      <c r="KQ2856" s="22"/>
      <c r="KR2856" s="22"/>
      <c r="KS2856" s="22"/>
      <c r="KT2856" s="22"/>
      <c r="KU2856" s="22"/>
      <c r="KV2856" s="22"/>
      <c r="KW2856" s="22"/>
      <c r="KX2856" s="22"/>
      <c r="KY2856" s="22"/>
      <c r="KZ2856" s="22"/>
      <c r="LA2856" s="24"/>
      <c r="LB2856" s="22"/>
      <c r="LC2856" s="22"/>
      <c r="LD2856" s="22"/>
      <c r="LE2856" s="22"/>
      <c r="LF2856" s="22"/>
      <c r="LG2856" s="22"/>
      <c r="LH2856" s="22"/>
      <c r="LI2856" s="22"/>
      <c r="LJ2856" s="22"/>
      <c r="LK2856" s="22"/>
      <c r="LL2856" s="22"/>
      <c r="LM2856" s="22"/>
      <c r="LN2856" s="22"/>
      <c r="LO2856" s="22"/>
      <c r="LP2856" s="22"/>
      <c r="LQ2856" s="22"/>
      <c r="LR2856" s="22"/>
      <c r="LS2856" s="22"/>
      <c r="LT2856" s="22"/>
      <c r="LU2856" s="22"/>
      <c r="LV2856" s="22"/>
      <c r="LW2856" s="22"/>
      <c r="LX2856" s="22"/>
      <c r="LY2856" s="22"/>
      <c r="LZ2856" s="22"/>
      <c r="MA2856" s="22"/>
      <c r="MB2856" s="22"/>
      <c r="MC2856" s="22"/>
      <c r="MD2856" s="22"/>
      <c r="ME2856" s="22"/>
      <c r="MF2856" s="22"/>
      <c r="MG2856" s="24"/>
      <c r="MH2856" s="22"/>
      <c r="MI2856" s="22"/>
      <c r="MJ2856" s="22"/>
      <c r="MK2856" s="22"/>
      <c r="ML2856" s="22"/>
      <c r="MM2856" s="22"/>
      <c r="MN2856" s="22"/>
      <c r="MO2856" s="22"/>
      <c r="MP2856" s="22"/>
      <c r="MQ2856" s="22"/>
      <c r="MR2856" s="22"/>
      <c r="MS2856" s="22"/>
      <c r="MT2856" s="22"/>
      <c r="MU2856" s="22"/>
      <c r="MV2856" s="22"/>
      <c r="MW2856" s="22"/>
      <c r="MX2856" s="22"/>
      <c r="MY2856" s="22"/>
      <c r="MZ2856" s="22"/>
      <c r="NA2856" s="22"/>
      <c r="NB2856" s="22"/>
      <c r="NC2856" s="22"/>
      <c r="ND2856" s="22"/>
      <c r="NE2856" s="22"/>
      <c r="NF2856" s="22"/>
      <c r="NG2856" s="22"/>
      <c r="NH2856" s="22"/>
      <c r="NI2856" s="22"/>
      <c r="NJ2856" s="22"/>
      <c r="NK2856" s="22"/>
      <c r="NL2856" s="22"/>
      <c r="NM2856" s="24"/>
      <c r="NN2856" s="22"/>
      <c r="NO2856" s="22"/>
      <c r="NP2856" s="22"/>
      <c r="NQ2856" s="22"/>
      <c r="NR2856" s="22"/>
      <c r="NS2856" s="22"/>
      <c r="NT2856" s="22"/>
      <c r="NU2856" s="22"/>
      <c r="NV2856" s="22"/>
      <c r="NW2856" s="22"/>
      <c r="NX2856" s="22"/>
      <c r="NY2856" s="22"/>
      <c r="NZ2856" s="22"/>
      <c r="OA2856" s="22"/>
      <c r="OB2856" s="22"/>
      <c r="OC2856" s="22"/>
      <c r="OD2856" s="22"/>
      <c r="OE2856" s="22"/>
      <c r="OF2856" s="22"/>
      <c r="OG2856" s="22"/>
      <c r="OH2856" s="22"/>
      <c r="OI2856" s="22"/>
      <c r="OJ2856" s="22"/>
      <c r="OK2856" s="22"/>
      <c r="OL2856" s="22"/>
      <c r="OM2856" s="22"/>
      <c r="ON2856" s="22"/>
      <c r="OO2856" s="22"/>
      <c r="OP2856" s="22"/>
      <c r="OQ2856" s="22"/>
      <c r="OR2856" s="22"/>
    </row>
    <row r="2857" spans="1:408" ht="15" thickBot="1">
      <c r="A2857" s="1"/>
      <c r="B2857" s="12"/>
      <c r="C2857" s="12"/>
      <c r="D2857" s="22"/>
      <c r="E2857" s="54"/>
      <c r="F2857" s="54"/>
      <c r="G2857" s="54"/>
      <c r="H2857" s="55"/>
      <c r="I2857" s="22"/>
      <c r="J2857" s="56"/>
      <c r="K2857" s="80"/>
      <c r="L2857" s="57"/>
      <c r="M2857" s="57"/>
      <c r="N2857" s="55"/>
      <c r="O2857" s="58"/>
      <c r="P2857" s="58"/>
      <c r="Q2857" s="59"/>
      <c r="R2857" s="60"/>
      <c r="S2857" s="60"/>
      <c r="T2857" s="22"/>
      <c r="U2857" s="1"/>
      <c r="V2857" s="23"/>
      <c r="X2857" s="24"/>
      <c r="Y2857" s="24"/>
      <c r="Z2857" s="22"/>
      <c r="AA2857" s="22"/>
      <c r="AB2857" s="22"/>
      <c r="AC2857" s="22"/>
      <c r="AD2857" s="22"/>
      <c r="AE2857" s="22"/>
      <c r="AF2857" s="22"/>
      <c r="AG2857" s="22"/>
      <c r="AH2857" s="22"/>
      <c r="AI2857" s="22"/>
      <c r="AJ2857" s="22"/>
      <c r="AK2857" s="22"/>
      <c r="AL2857" s="22"/>
      <c r="AM2857" s="22"/>
      <c r="AN2857" s="22"/>
      <c r="AO2857" s="22"/>
      <c r="AP2857" s="22"/>
      <c r="AQ2857" s="22"/>
      <c r="AR2857" s="22"/>
      <c r="AS2857" s="22"/>
      <c r="AT2857" s="22"/>
      <c r="AU2857" s="22"/>
      <c r="AV2857" s="22"/>
      <c r="AW2857" s="22"/>
      <c r="AX2857" s="22"/>
      <c r="AY2857" s="22"/>
      <c r="AZ2857" s="22"/>
      <c r="BA2857" s="22"/>
      <c r="BB2857" s="22"/>
      <c r="BC2857" s="22"/>
      <c r="BD2857" s="22"/>
      <c r="BE2857" s="24"/>
      <c r="BF2857" s="22"/>
      <c r="BG2857" s="22"/>
      <c r="BH2857" s="22"/>
      <c r="BI2857" s="22"/>
      <c r="BJ2857" s="22"/>
      <c r="BK2857" s="22"/>
      <c r="BL2857" s="22"/>
      <c r="BM2857" s="22"/>
      <c r="BN2857" s="22"/>
      <c r="BO2857" s="22"/>
      <c r="BP2857" s="22"/>
      <c r="BQ2857" s="22"/>
      <c r="BR2857" s="22"/>
      <c r="BS2857" s="22"/>
      <c r="BT2857" s="22"/>
      <c r="BU2857" s="22"/>
      <c r="BV2857" s="22"/>
      <c r="BW2857" s="22"/>
      <c r="BX2857" s="22"/>
      <c r="BY2857" s="22"/>
      <c r="BZ2857" s="22"/>
      <c r="CA2857" s="22"/>
      <c r="CB2857" s="22"/>
      <c r="CC2857" s="22"/>
      <c r="CD2857" s="22"/>
      <c r="CE2857" s="22"/>
      <c r="CF2857" s="22"/>
      <c r="CG2857" s="22"/>
      <c r="CH2857" s="22"/>
      <c r="CI2857" s="22"/>
      <c r="CJ2857" s="22"/>
      <c r="CK2857" s="24"/>
      <c r="CL2857" s="22"/>
      <c r="CM2857" s="22"/>
      <c r="CN2857" s="22"/>
      <c r="CO2857" s="22"/>
      <c r="CP2857" s="22"/>
      <c r="CQ2857" s="22"/>
      <c r="CR2857" s="22"/>
      <c r="CS2857" s="22"/>
      <c r="CT2857" s="22"/>
      <c r="CU2857" s="22"/>
      <c r="CV2857" s="22"/>
      <c r="CW2857" s="22"/>
      <c r="CX2857" s="22"/>
      <c r="CY2857" s="22"/>
      <c r="CZ2857" s="22"/>
      <c r="DA2857" s="22"/>
      <c r="DB2857" s="22"/>
      <c r="DC2857" s="22"/>
      <c r="DD2857" s="22"/>
      <c r="DE2857" s="22"/>
      <c r="DF2857" s="22"/>
      <c r="DG2857" s="22"/>
      <c r="DH2857" s="22"/>
      <c r="DI2857" s="22"/>
      <c r="DJ2857" s="22"/>
      <c r="DK2857" s="22"/>
      <c r="DL2857" s="22"/>
      <c r="DM2857" s="22"/>
      <c r="DN2857" s="22"/>
      <c r="DO2857" s="22"/>
      <c r="DP2857" s="22"/>
      <c r="DQ2857" s="24"/>
      <c r="DR2857" s="22"/>
      <c r="DS2857" s="22"/>
      <c r="DT2857" s="22"/>
      <c r="DU2857" s="22"/>
      <c r="DV2857" s="22"/>
      <c r="DW2857" s="22"/>
      <c r="DX2857" s="22"/>
      <c r="DY2857" s="22"/>
      <c r="DZ2857" s="22"/>
      <c r="EA2857" s="22"/>
      <c r="EB2857" s="22"/>
      <c r="EC2857" s="22"/>
      <c r="ED2857" s="22"/>
      <c r="EE2857" s="22"/>
      <c r="EF2857" s="22"/>
      <c r="EG2857" s="22"/>
      <c r="EH2857" s="22"/>
      <c r="EI2857" s="22"/>
      <c r="EJ2857" s="22"/>
      <c r="EK2857" s="22"/>
      <c r="EL2857" s="22"/>
      <c r="EM2857" s="22"/>
      <c r="EN2857" s="22"/>
      <c r="EO2857" s="22"/>
      <c r="EP2857" s="22"/>
      <c r="EQ2857" s="22"/>
      <c r="ER2857" s="22"/>
      <c r="ES2857" s="22"/>
      <c r="ET2857" s="22"/>
      <c r="EU2857" s="22"/>
      <c r="EV2857" s="22"/>
      <c r="EW2857" s="24"/>
      <c r="EX2857" s="22"/>
      <c r="EY2857" s="22"/>
      <c r="EZ2857" s="22"/>
      <c r="FA2857" s="22"/>
      <c r="FB2857" s="22"/>
      <c r="FC2857" s="22"/>
      <c r="FD2857" s="22"/>
      <c r="FE2857" s="22"/>
      <c r="FF2857" s="22"/>
      <c r="FG2857" s="22"/>
      <c r="FH2857" s="22"/>
      <c r="FI2857" s="22"/>
      <c r="FJ2857" s="22"/>
      <c r="FK2857" s="22"/>
      <c r="FL2857" s="22"/>
      <c r="FM2857" s="22"/>
      <c r="FN2857" s="22"/>
      <c r="FO2857" s="22"/>
      <c r="FP2857" s="22"/>
      <c r="FQ2857" s="22"/>
      <c r="FR2857" s="22"/>
      <c r="FS2857" s="22"/>
      <c r="FT2857" s="22"/>
      <c r="FU2857" s="22"/>
      <c r="FV2857" s="22"/>
      <c r="FW2857" s="22"/>
      <c r="FX2857" s="22"/>
      <c r="FY2857" s="22"/>
      <c r="FZ2857" s="22"/>
      <c r="GA2857" s="22"/>
      <c r="GB2857" s="22"/>
      <c r="GC2857" s="24"/>
      <c r="GD2857" s="22"/>
      <c r="GE2857" s="22"/>
      <c r="GF2857" s="22"/>
      <c r="GG2857" s="22"/>
      <c r="GH2857" s="22"/>
      <c r="GI2857" s="22"/>
      <c r="GJ2857" s="22"/>
      <c r="GK2857" s="22"/>
      <c r="GL2857" s="22"/>
      <c r="GM2857" s="22"/>
      <c r="GN2857" s="22"/>
      <c r="GO2857" s="22"/>
      <c r="GP2857" s="22"/>
      <c r="GQ2857" s="22"/>
      <c r="GR2857" s="22"/>
      <c r="GS2857" s="22"/>
      <c r="GT2857" s="22"/>
      <c r="GU2857" s="22"/>
      <c r="GV2857" s="22"/>
      <c r="GW2857" s="22"/>
      <c r="GX2857" s="22"/>
      <c r="GY2857" s="22"/>
      <c r="GZ2857" s="22"/>
      <c r="HA2857" s="22"/>
      <c r="HB2857" s="22"/>
      <c r="HC2857" s="22"/>
      <c r="HD2857" s="22"/>
      <c r="HE2857" s="22"/>
      <c r="HF2857" s="22"/>
      <c r="HG2857" s="22"/>
      <c r="HH2857" s="22"/>
      <c r="HI2857" s="24"/>
      <c r="HJ2857" s="22"/>
      <c r="HK2857" s="22"/>
      <c r="HL2857" s="22"/>
      <c r="HM2857" s="22"/>
      <c r="HN2857" s="22"/>
      <c r="HO2857" s="22"/>
      <c r="HP2857" s="22"/>
      <c r="HQ2857" s="22"/>
      <c r="HR2857" s="22"/>
      <c r="HS2857" s="22"/>
      <c r="HT2857" s="22"/>
      <c r="HU2857" s="22"/>
      <c r="HV2857" s="22"/>
      <c r="HW2857" s="22"/>
      <c r="HX2857" s="22"/>
      <c r="HY2857" s="22"/>
      <c r="HZ2857" s="22"/>
      <c r="IA2857" s="22"/>
      <c r="IB2857" s="22"/>
      <c r="IC2857" s="22"/>
      <c r="ID2857" s="22"/>
      <c r="IE2857" s="22"/>
      <c r="IF2857" s="22"/>
      <c r="IG2857" s="22"/>
      <c r="IH2857" s="22"/>
      <c r="II2857" s="22"/>
      <c r="IJ2857" s="22"/>
      <c r="IK2857" s="22"/>
      <c r="IL2857" s="22"/>
      <c r="IM2857" s="22"/>
      <c r="IN2857" s="22"/>
      <c r="IO2857" s="24"/>
      <c r="IP2857" s="22"/>
      <c r="IQ2857" s="22"/>
      <c r="IR2857" s="22"/>
      <c r="IS2857" s="22"/>
      <c r="IT2857" s="22"/>
      <c r="IU2857" s="22"/>
      <c r="IV2857" s="22"/>
      <c r="IW2857" s="22"/>
      <c r="IX2857" s="22"/>
      <c r="IY2857" s="22"/>
      <c r="IZ2857" s="22"/>
      <c r="JA2857" s="22"/>
      <c r="JB2857" s="22"/>
      <c r="JC2857" s="22"/>
      <c r="JD2857" s="22"/>
      <c r="JE2857" s="22"/>
      <c r="JF2857" s="22"/>
      <c r="JG2857" s="22"/>
      <c r="JH2857" s="22"/>
      <c r="JI2857" s="22"/>
      <c r="JJ2857" s="22"/>
      <c r="JK2857" s="22"/>
      <c r="JL2857" s="22"/>
      <c r="JM2857" s="22"/>
      <c r="JN2857" s="22"/>
      <c r="JO2857" s="22"/>
      <c r="JP2857" s="22"/>
      <c r="JQ2857" s="22"/>
      <c r="JR2857" s="22"/>
      <c r="JS2857" s="22"/>
      <c r="JT2857" s="22"/>
      <c r="JU2857" s="24"/>
      <c r="JV2857" s="22"/>
      <c r="JW2857" s="22"/>
      <c r="JX2857" s="22"/>
      <c r="JY2857" s="22"/>
      <c r="JZ2857" s="22"/>
      <c r="KA2857" s="22"/>
      <c r="KB2857" s="22"/>
      <c r="KC2857" s="22"/>
      <c r="KD2857" s="22"/>
      <c r="KE2857" s="22"/>
      <c r="KF2857" s="22"/>
      <c r="KG2857" s="22"/>
      <c r="KH2857" s="22"/>
      <c r="KI2857" s="22"/>
      <c r="KJ2857" s="22"/>
      <c r="KK2857" s="22"/>
      <c r="KL2857" s="22"/>
      <c r="KM2857" s="22"/>
      <c r="KN2857" s="22"/>
      <c r="KO2857" s="22"/>
      <c r="KP2857" s="22"/>
      <c r="KQ2857" s="22"/>
      <c r="KR2857" s="22"/>
      <c r="KS2857" s="22"/>
      <c r="KT2857" s="22"/>
      <c r="KU2857" s="22"/>
      <c r="KV2857" s="22"/>
      <c r="KW2857" s="22"/>
      <c r="KX2857" s="22"/>
      <c r="KY2857" s="22"/>
      <c r="KZ2857" s="22"/>
      <c r="LA2857" s="24"/>
      <c r="LB2857" s="22"/>
      <c r="LC2857" s="22"/>
      <c r="LD2857" s="22"/>
      <c r="LE2857" s="22"/>
      <c r="LF2857" s="22"/>
      <c r="LG2857" s="22"/>
      <c r="LH2857" s="22"/>
      <c r="LI2857" s="22"/>
      <c r="LJ2857" s="22"/>
      <c r="LK2857" s="22"/>
      <c r="LL2857" s="22"/>
      <c r="LM2857" s="22"/>
      <c r="LN2857" s="22"/>
      <c r="LO2857" s="22"/>
      <c r="LP2857" s="22"/>
      <c r="LQ2857" s="22"/>
      <c r="LR2857" s="22"/>
      <c r="LS2857" s="22"/>
      <c r="LT2857" s="22"/>
      <c r="LU2857" s="22"/>
      <c r="LV2857" s="22"/>
      <c r="LW2857" s="22"/>
      <c r="LX2857" s="22"/>
      <c r="LY2857" s="22"/>
      <c r="LZ2857" s="22"/>
      <c r="MA2857" s="22"/>
      <c r="MB2857" s="22"/>
      <c r="MC2857" s="22"/>
      <c r="MD2857" s="22"/>
      <c r="ME2857" s="22"/>
      <c r="MF2857" s="22"/>
      <c r="MG2857" s="24"/>
      <c r="MH2857" s="22"/>
      <c r="MI2857" s="22"/>
      <c r="MJ2857" s="22"/>
      <c r="MK2857" s="22"/>
      <c r="ML2857" s="22"/>
      <c r="MM2857" s="22"/>
      <c r="MN2857" s="22"/>
      <c r="MO2857" s="22"/>
      <c r="MP2857" s="22"/>
      <c r="MQ2857" s="22"/>
      <c r="MR2857" s="22"/>
      <c r="MS2857" s="22"/>
      <c r="MT2857" s="22"/>
      <c r="MU2857" s="22"/>
      <c r="MV2857" s="22"/>
      <c r="MW2857" s="22"/>
      <c r="MX2857" s="22"/>
      <c r="MY2857" s="22"/>
      <c r="MZ2857" s="22"/>
      <c r="NA2857" s="22"/>
      <c r="NB2857" s="22"/>
      <c r="NC2857" s="22"/>
      <c r="ND2857" s="22"/>
      <c r="NE2857" s="22"/>
      <c r="NF2857" s="22"/>
      <c r="NG2857" s="22"/>
      <c r="NH2857" s="22"/>
      <c r="NI2857" s="22"/>
      <c r="NJ2857" s="22"/>
      <c r="NK2857" s="22"/>
      <c r="NL2857" s="22"/>
      <c r="NM2857" s="24"/>
      <c r="NN2857" s="22"/>
      <c r="NO2857" s="22"/>
      <c r="NP2857" s="22"/>
      <c r="NQ2857" s="22"/>
      <c r="NR2857" s="22"/>
      <c r="NS2857" s="22"/>
      <c r="NT2857" s="22"/>
      <c r="NU2857" s="22"/>
      <c r="NV2857" s="22"/>
      <c r="NW2857" s="22"/>
      <c r="NX2857" s="22"/>
      <c r="NY2857" s="22"/>
      <c r="NZ2857" s="22"/>
      <c r="OA2857" s="22"/>
      <c r="OB2857" s="22"/>
      <c r="OC2857" s="22"/>
      <c r="OD2857" s="22"/>
      <c r="OE2857" s="22"/>
      <c r="OF2857" s="22"/>
      <c r="OG2857" s="22"/>
      <c r="OH2857" s="22"/>
      <c r="OI2857" s="22"/>
      <c r="OJ2857" s="22"/>
      <c r="OK2857" s="22"/>
      <c r="OL2857" s="22"/>
      <c r="OM2857" s="22"/>
      <c r="ON2857" s="22"/>
      <c r="OO2857" s="22"/>
      <c r="OP2857" s="22"/>
      <c r="OQ2857" s="22"/>
      <c r="OR2857" s="22"/>
    </row>
    <row r="2858" spans="1:408" ht="15" thickBot="1">
      <c r="A2858" s="1"/>
      <c r="B2858" s="12"/>
      <c r="C2858" s="12"/>
      <c r="D2858" s="22"/>
      <c r="E2858" s="54"/>
      <c r="F2858" s="54"/>
      <c r="G2858" s="54"/>
      <c r="H2858" s="55"/>
      <c r="I2858" s="22"/>
      <c r="J2858" s="56"/>
      <c r="K2858" s="81"/>
      <c r="L2858" s="57"/>
      <c r="M2858" s="57"/>
      <c r="N2858" s="55"/>
      <c r="O2858" s="58"/>
      <c r="P2858" s="58"/>
      <c r="Q2858" s="59"/>
      <c r="R2858" s="60"/>
      <c r="S2858" s="60"/>
      <c r="T2858" s="22"/>
      <c r="U2858" s="1"/>
      <c r="V2858" s="23"/>
      <c r="X2858" s="24"/>
      <c r="Y2858" s="24"/>
      <c r="Z2858" s="22"/>
      <c r="AA2858" s="22"/>
      <c r="AB2858" s="22"/>
      <c r="AC2858" s="22"/>
      <c r="AD2858" s="22"/>
      <c r="AE2858" s="22"/>
      <c r="AF2858" s="22"/>
      <c r="AG2858" s="22"/>
      <c r="AH2858" s="22"/>
      <c r="AI2858" s="22"/>
      <c r="AJ2858" s="22"/>
      <c r="AK2858" s="22"/>
      <c r="AL2858" s="22"/>
      <c r="AM2858" s="22"/>
      <c r="AN2858" s="22"/>
      <c r="AO2858" s="22"/>
      <c r="AP2858" s="22"/>
      <c r="AQ2858" s="22"/>
      <c r="AR2858" s="22"/>
      <c r="AS2858" s="22"/>
      <c r="AT2858" s="22"/>
      <c r="AU2858" s="22"/>
      <c r="AV2858" s="22"/>
      <c r="AW2858" s="22"/>
      <c r="AX2858" s="22"/>
      <c r="AY2858" s="22"/>
      <c r="AZ2858" s="22"/>
      <c r="BA2858" s="22"/>
      <c r="BB2858" s="22"/>
      <c r="BC2858" s="22"/>
      <c r="BD2858" s="22"/>
      <c r="BE2858" s="24"/>
      <c r="BF2858" s="22"/>
      <c r="BG2858" s="22"/>
      <c r="BH2858" s="22"/>
      <c r="BI2858" s="22"/>
      <c r="BJ2858" s="22"/>
      <c r="BK2858" s="22"/>
      <c r="BL2858" s="22"/>
      <c r="BM2858" s="22"/>
      <c r="BN2858" s="22"/>
      <c r="BO2858" s="22"/>
      <c r="BP2858" s="22"/>
      <c r="BQ2858" s="22"/>
      <c r="BR2858" s="22"/>
      <c r="BS2858" s="22"/>
      <c r="BT2858" s="22"/>
      <c r="BU2858" s="22"/>
      <c r="BV2858" s="22"/>
      <c r="BW2858" s="22"/>
      <c r="BX2858" s="22"/>
      <c r="BY2858" s="22"/>
      <c r="BZ2858" s="22"/>
      <c r="CA2858" s="22"/>
      <c r="CB2858" s="22"/>
      <c r="CC2858" s="22"/>
      <c r="CD2858" s="22"/>
      <c r="CE2858" s="22"/>
      <c r="CF2858" s="22"/>
      <c r="CG2858" s="22"/>
      <c r="CH2858" s="22"/>
      <c r="CI2858" s="22"/>
      <c r="CJ2858" s="22"/>
      <c r="CK2858" s="24"/>
      <c r="CL2858" s="22"/>
      <c r="CM2858" s="22"/>
      <c r="CN2858" s="22"/>
      <c r="CO2858" s="22"/>
      <c r="CP2858" s="22"/>
      <c r="CQ2858" s="22"/>
      <c r="CR2858" s="22"/>
      <c r="CS2858" s="22"/>
      <c r="CT2858" s="22"/>
      <c r="CU2858" s="22"/>
      <c r="CV2858" s="22"/>
      <c r="CW2858" s="22"/>
      <c r="CX2858" s="22"/>
      <c r="CY2858" s="22"/>
      <c r="CZ2858" s="22"/>
      <c r="DA2858" s="22"/>
      <c r="DB2858" s="22"/>
      <c r="DC2858" s="22"/>
      <c r="DD2858" s="22"/>
      <c r="DE2858" s="22"/>
      <c r="DF2858" s="22"/>
      <c r="DG2858" s="22"/>
      <c r="DH2858" s="22"/>
      <c r="DI2858" s="22"/>
      <c r="DJ2858" s="22"/>
      <c r="DK2858" s="22"/>
      <c r="DL2858" s="22"/>
      <c r="DM2858" s="22"/>
      <c r="DN2858" s="22"/>
      <c r="DO2858" s="22"/>
      <c r="DP2858" s="22"/>
      <c r="DQ2858" s="24"/>
      <c r="DR2858" s="22"/>
      <c r="DS2858" s="22"/>
      <c r="DT2858" s="22"/>
      <c r="DU2858" s="22"/>
      <c r="DV2858" s="22"/>
      <c r="DW2858" s="22"/>
      <c r="DX2858" s="22"/>
      <c r="DY2858" s="22"/>
      <c r="DZ2858" s="22"/>
      <c r="EA2858" s="22"/>
      <c r="EB2858" s="22"/>
      <c r="EC2858" s="22"/>
      <c r="ED2858" s="22"/>
      <c r="EE2858" s="22"/>
      <c r="EF2858" s="22"/>
      <c r="EG2858" s="22"/>
      <c r="EH2858" s="22"/>
      <c r="EI2858" s="22"/>
      <c r="EJ2858" s="22"/>
      <c r="EK2858" s="22"/>
      <c r="EL2858" s="22"/>
      <c r="EM2858" s="22"/>
      <c r="EN2858" s="22"/>
      <c r="EO2858" s="22"/>
      <c r="EP2858" s="22"/>
      <c r="EQ2858" s="22"/>
      <c r="ER2858" s="22"/>
      <c r="ES2858" s="22"/>
      <c r="ET2858" s="22"/>
      <c r="EU2858" s="22"/>
      <c r="EV2858" s="22"/>
      <c r="EW2858" s="24"/>
      <c r="EX2858" s="22"/>
      <c r="EY2858" s="22"/>
      <c r="EZ2858" s="22"/>
      <c r="FA2858" s="22"/>
      <c r="FB2858" s="22"/>
      <c r="FC2858" s="22"/>
      <c r="FD2858" s="22"/>
      <c r="FE2858" s="22"/>
      <c r="FF2858" s="22"/>
      <c r="FG2858" s="22"/>
      <c r="FH2858" s="22"/>
      <c r="FI2858" s="22"/>
      <c r="FJ2858" s="22"/>
      <c r="FK2858" s="22"/>
      <c r="FL2858" s="22"/>
      <c r="FM2858" s="22"/>
      <c r="FN2858" s="22"/>
      <c r="FO2858" s="22"/>
      <c r="FP2858" s="22"/>
      <c r="FQ2858" s="22"/>
      <c r="FR2858" s="22"/>
      <c r="FS2858" s="22"/>
      <c r="FT2858" s="22"/>
      <c r="FU2858" s="22"/>
      <c r="FV2858" s="22"/>
      <c r="FW2858" s="22"/>
      <c r="FX2858" s="22"/>
      <c r="FY2858" s="22"/>
      <c r="FZ2858" s="22"/>
      <c r="GA2858" s="22"/>
      <c r="GB2858" s="22"/>
      <c r="GC2858" s="24"/>
      <c r="GD2858" s="22"/>
      <c r="GE2858" s="22"/>
      <c r="GF2858" s="22"/>
      <c r="GG2858" s="22"/>
      <c r="GH2858" s="22"/>
      <c r="GI2858" s="22"/>
      <c r="GJ2858" s="22"/>
      <c r="GK2858" s="22"/>
      <c r="GL2858" s="22"/>
      <c r="GM2858" s="22"/>
      <c r="GN2858" s="22"/>
      <c r="GO2858" s="22"/>
      <c r="GP2858" s="22"/>
      <c r="GQ2858" s="22"/>
      <c r="GR2858" s="22"/>
      <c r="GS2858" s="22"/>
      <c r="GT2858" s="22"/>
      <c r="GU2858" s="22"/>
      <c r="GV2858" s="22"/>
      <c r="GW2858" s="22"/>
      <c r="GX2858" s="22"/>
      <c r="GY2858" s="22"/>
      <c r="GZ2858" s="22"/>
      <c r="HA2858" s="22"/>
      <c r="HB2858" s="22"/>
      <c r="HC2858" s="22"/>
      <c r="HD2858" s="22"/>
      <c r="HE2858" s="22"/>
      <c r="HF2858" s="22"/>
      <c r="HG2858" s="22"/>
      <c r="HH2858" s="22"/>
      <c r="HI2858" s="24"/>
      <c r="HJ2858" s="22"/>
      <c r="HK2858" s="22"/>
      <c r="HL2858" s="22"/>
      <c r="HM2858" s="22"/>
      <c r="HN2858" s="22"/>
      <c r="HO2858" s="22"/>
      <c r="HP2858" s="22"/>
      <c r="HQ2858" s="22"/>
      <c r="HR2858" s="22"/>
      <c r="HS2858" s="22"/>
      <c r="HT2858" s="22"/>
      <c r="HU2858" s="22"/>
      <c r="HV2858" s="22"/>
      <c r="HW2858" s="22"/>
      <c r="HX2858" s="22"/>
      <c r="HY2858" s="22"/>
      <c r="HZ2858" s="22"/>
      <c r="IA2858" s="22"/>
      <c r="IB2858" s="22"/>
      <c r="IC2858" s="22"/>
      <c r="ID2858" s="22"/>
      <c r="IE2858" s="22"/>
      <c r="IF2858" s="22"/>
      <c r="IG2858" s="22"/>
      <c r="IH2858" s="22"/>
      <c r="II2858" s="22"/>
      <c r="IJ2858" s="22"/>
      <c r="IK2858" s="22"/>
      <c r="IL2858" s="22"/>
      <c r="IM2858" s="22"/>
      <c r="IN2858" s="22"/>
      <c r="IO2858" s="24"/>
      <c r="IP2858" s="22"/>
      <c r="IQ2858" s="22"/>
      <c r="IR2858" s="22"/>
      <c r="IS2858" s="22"/>
      <c r="IT2858" s="22"/>
      <c r="IU2858" s="22"/>
      <c r="IV2858" s="22"/>
      <c r="IW2858" s="22"/>
      <c r="IX2858" s="22"/>
      <c r="IY2858" s="22"/>
      <c r="IZ2858" s="22"/>
      <c r="JA2858" s="22"/>
      <c r="JB2858" s="22"/>
      <c r="JC2858" s="22"/>
      <c r="JD2858" s="22"/>
      <c r="JE2858" s="22"/>
      <c r="JF2858" s="22"/>
      <c r="JG2858" s="22"/>
      <c r="JH2858" s="22"/>
      <c r="JI2858" s="22"/>
      <c r="JJ2858" s="22"/>
      <c r="JK2858" s="22"/>
      <c r="JL2858" s="22"/>
      <c r="JM2858" s="22"/>
      <c r="JN2858" s="22"/>
      <c r="JO2858" s="22"/>
      <c r="JP2858" s="22"/>
      <c r="JQ2858" s="22"/>
      <c r="JR2858" s="22"/>
      <c r="JS2858" s="22"/>
      <c r="JT2858" s="22"/>
      <c r="JU2858" s="24"/>
      <c r="JV2858" s="22"/>
      <c r="JW2858" s="22"/>
      <c r="JX2858" s="22"/>
      <c r="JY2858" s="22"/>
      <c r="JZ2858" s="22"/>
      <c r="KA2858" s="22"/>
      <c r="KB2858" s="22"/>
      <c r="KC2858" s="22"/>
      <c r="KD2858" s="22"/>
      <c r="KE2858" s="22"/>
      <c r="KF2858" s="22"/>
      <c r="KG2858" s="22"/>
      <c r="KH2858" s="22"/>
      <c r="KI2858" s="22"/>
      <c r="KJ2858" s="22"/>
      <c r="KK2858" s="22"/>
      <c r="KL2858" s="22"/>
      <c r="KM2858" s="22"/>
      <c r="KN2858" s="22"/>
      <c r="KO2858" s="22"/>
      <c r="KP2858" s="22"/>
      <c r="KQ2858" s="22"/>
      <c r="KR2858" s="22"/>
      <c r="KS2858" s="22"/>
      <c r="KT2858" s="22"/>
      <c r="KU2858" s="22"/>
      <c r="KV2858" s="22"/>
      <c r="KW2858" s="22"/>
      <c r="KX2858" s="22"/>
      <c r="KY2858" s="22"/>
      <c r="KZ2858" s="22"/>
      <c r="LA2858" s="24"/>
      <c r="LB2858" s="22"/>
      <c r="LC2858" s="22"/>
      <c r="LD2858" s="22"/>
      <c r="LE2858" s="22"/>
      <c r="LF2858" s="22"/>
      <c r="LG2858" s="22"/>
      <c r="LH2858" s="22"/>
      <c r="LI2858" s="22"/>
      <c r="LJ2858" s="22"/>
      <c r="LK2858" s="22"/>
      <c r="LL2858" s="22"/>
      <c r="LM2858" s="22"/>
      <c r="LN2858" s="22"/>
      <c r="LO2858" s="22"/>
      <c r="LP2858" s="22"/>
      <c r="LQ2858" s="22"/>
      <c r="LR2858" s="22"/>
      <c r="LS2858" s="22"/>
      <c r="LT2858" s="22"/>
      <c r="LU2858" s="22"/>
      <c r="LV2858" s="22"/>
      <c r="LW2858" s="22"/>
      <c r="LX2858" s="22"/>
      <c r="LY2858" s="22"/>
      <c r="LZ2858" s="22"/>
      <c r="MA2858" s="22"/>
      <c r="MB2858" s="22"/>
      <c r="MC2858" s="22"/>
      <c r="MD2858" s="22"/>
      <c r="ME2858" s="22"/>
      <c r="MF2858" s="22"/>
      <c r="MG2858" s="24"/>
      <c r="MH2858" s="22"/>
      <c r="MI2858" s="22"/>
      <c r="MJ2858" s="22"/>
      <c r="MK2858" s="22"/>
      <c r="ML2858" s="22"/>
      <c r="MM2858" s="22"/>
      <c r="MN2858" s="22"/>
      <c r="MO2858" s="22"/>
      <c r="MP2858" s="22"/>
      <c r="MQ2858" s="22"/>
      <c r="MR2858" s="22"/>
      <c r="MS2858" s="22"/>
      <c r="MT2858" s="22"/>
      <c r="MU2858" s="22"/>
      <c r="MV2858" s="22"/>
      <c r="MW2858" s="22"/>
      <c r="MX2858" s="22"/>
      <c r="MY2858" s="22"/>
      <c r="MZ2858" s="22"/>
      <c r="NA2858" s="22"/>
      <c r="NB2858" s="22"/>
      <c r="NC2858" s="22"/>
      <c r="ND2858" s="22"/>
      <c r="NE2858" s="22"/>
      <c r="NF2858" s="22"/>
      <c r="NG2858" s="22"/>
      <c r="NH2858" s="22"/>
      <c r="NI2858" s="22"/>
      <c r="NJ2858" s="22"/>
      <c r="NK2858" s="22"/>
      <c r="NL2858" s="22"/>
      <c r="NM2858" s="24"/>
      <c r="NN2858" s="22"/>
      <c r="NO2858" s="22"/>
      <c r="NP2858" s="22"/>
      <c r="NQ2858" s="22"/>
      <c r="NR2858" s="22"/>
      <c r="NS2858" s="22"/>
      <c r="NT2858" s="22"/>
      <c r="NU2858" s="22"/>
      <c r="NV2858" s="22"/>
      <c r="NW2858" s="22"/>
      <c r="NX2858" s="22"/>
      <c r="NY2858" s="22"/>
      <c r="NZ2858" s="22"/>
      <c r="OA2858" s="22"/>
      <c r="OB2858" s="22"/>
      <c r="OC2858" s="22"/>
      <c r="OD2858" s="22"/>
      <c r="OE2858" s="22"/>
      <c r="OF2858" s="22"/>
      <c r="OG2858" s="22"/>
      <c r="OH2858" s="22"/>
      <c r="OI2858" s="22"/>
      <c r="OJ2858" s="22"/>
      <c r="OK2858" s="22"/>
      <c r="OL2858" s="22"/>
      <c r="OM2858" s="22"/>
      <c r="ON2858" s="22"/>
      <c r="OO2858" s="22"/>
      <c r="OP2858" s="22"/>
      <c r="OQ2858" s="22"/>
      <c r="OR2858" s="22"/>
    </row>
    <row r="2859" spans="1:408" ht="15" thickBot="1">
      <c r="A2859" s="1"/>
      <c r="B2859" s="12"/>
      <c r="C2859" s="12"/>
      <c r="D2859" s="22"/>
      <c r="E2859" s="54"/>
      <c r="F2859" s="54"/>
      <c r="G2859" s="54"/>
      <c r="H2859" s="55"/>
      <c r="I2859" s="22"/>
      <c r="J2859" s="56"/>
      <c r="K2859" s="80"/>
      <c r="L2859" s="57"/>
      <c r="M2859" s="57"/>
      <c r="N2859" s="55"/>
      <c r="O2859" s="58"/>
      <c r="P2859" s="58"/>
      <c r="Q2859" s="59"/>
      <c r="R2859" s="60"/>
      <c r="S2859" s="60"/>
      <c r="T2859" s="22"/>
      <c r="U2859" s="1"/>
      <c r="V2859" s="23"/>
      <c r="X2859" s="24"/>
      <c r="Y2859" s="24"/>
      <c r="Z2859" s="22"/>
      <c r="AA2859" s="22"/>
      <c r="AB2859" s="22"/>
      <c r="AC2859" s="22"/>
      <c r="AD2859" s="22"/>
      <c r="AE2859" s="22"/>
      <c r="AF2859" s="22"/>
      <c r="AG2859" s="22"/>
      <c r="AH2859" s="22"/>
      <c r="AI2859" s="22"/>
      <c r="AJ2859" s="22"/>
      <c r="AK2859" s="22"/>
      <c r="AL2859" s="22"/>
      <c r="AM2859" s="22"/>
      <c r="AN2859" s="22"/>
      <c r="AO2859" s="22"/>
      <c r="AP2859" s="22"/>
      <c r="AQ2859" s="22"/>
      <c r="AR2859" s="22"/>
      <c r="AS2859" s="22"/>
      <c r="AT2859" s="22"/>
      <c r="AU2859" s="22"/>
      <c r="AV2859" s="22"/>
      <c r="AW2859" s="22"/>
      <c r="AX2859" s="22"/>
      <c r="AY2859" s="22"/>
      <c r="AZ2859" s="22"/>
      <c r="BA2859" s="22"/>
      <c r="BB2859" s="22"/>
      <c r="BC2859" s="22"/>
      <c r="BD2859" s="22"/>
      <c r="BE2859" s="24"/>
      <c r="BF2859" s="22"/>
      <c r="BG2859" s="22"/>
      <c r="BH2859" s="22"/>
      <c r="BI2859" s="22"/>
      <c r="BJ2859" s="22"/>
      <c r="BK2859" s="22"/>
      <c r="BL2859" s="22"/>
      <c r="BM2859" s="22"/>
      <c r="BN2859" s="22"/>
      <c r="BO2859" s="22"/>
      <c r="BP2859" s="22"/>
      <c r="BQ2859" s="22"/>
      <c r="BR2859" s="22"/>
      <c r="BS2859" s="22"/>
      <c r="BT2859" s="22"/>
      <c r="BU2859" s="22"/>
      <c r="BV2859" s="22"/>
      <c r="BW2859" s="22"/>
      <c r="BX2859" s="22"/>
      <c r="BY2859" s="22"/>
      <c r="BZ2859" s="22"/>
      <c r="CA2859" s="22"/>
      <c r="CB2859" s="22"/>
      <c r="CC2859" s="22"/>
      <c r="CD2859" s="22"/>
      <c r="CE2859" s="22"/>
      <c r="CF2859" s="22"/>
      <c r="CG2859" s="22"/>
      <c r="CH2859" s="22"/>
      <c r="CI2859" s="22"/>
      <c r="CJ2859" s="22"/>
      <c r="CK2859" s="24"/>
      <c r="CL2859" s="22"/>
      <c r="CM2859" s="22"/>
      <c r="CN2859" s="22"/>
      <c r="CO2859" s="22"/>
      <c r="CP2859" s="22"/>
      <c r="CQ2859" s="22"/>
      <c r="CR2859" s="22"/>
      <c r="CS2859" s="22"/>
      <c r="CT2859" s="22"/>
      <c r="CU2859" s="22"/>
      <c r="CV2859" s="22"/>
      <c r="CW2859" s="22"/>
      <c r="CX2859" s="22"/>
      <c r="CY2859" s="22"/>
      <c r="CZ2859" s="22"/>
      <c r="DA2859" s="22"/>
      <c r="DB2859" s="22"/>
      <c r="DC2859" s="22"/>
      <c r="DD2859" s="22"/>
      <c r="DE2859" s="22"/>
      <c r="DF2859" s="22"/>
      <c r="DG2859" s="22"/>
      <c r="DH2859" s="22"/>
      <c r="DI2859" s="22"/>
      <c r="DJ2859" s="22"/>
      <c r="DK2859" s="22"/>
      <c r="DL2859" s="22"/>
      <c r="DM2859" s="22"/>
      <c r="DN2859" s="22"/>
      <c r="DO2859" s="22"/>
      <c r="DP2859" s="22"/>
      <c r="DQ2859" s="24"/>
      <c r="DR2859" s="22"/>
      <c r="DS2859" s="22"/>
      <c r="DT2859" s="22"/>
      <c r="DU2859" s="22"/>
      <c r="DV2859" s="22"/>
      <c r="DW2859" s="22"/>
      <c r="DX2859" s="22"/>
      <c r="DY2859" s="22"/>
      <c r="DZ2859" s="22"/>
      <c r="EA2859" s="22"/>
      <c r="EB2859" s="22"/>
      <c r="EC2859" s="22"/>
      <c r="ED2859" s="22"/>
      <c r="EE2859" s="22"/>
      <c r="EF2859" s="22"/>
      <c r="EG2859" s="22"/>
      <c r="EH2859" s="22"/>
      <c r="EI2859" s="22"/>
      <c r="EJ2859" s="22"/>
      <c r="EK2859" s="22"/>
      <c r="EL2859" s="22"/>
      <c r="EM2859" s="22"/>
      <c r="EN2859" s="22"/>
      <c r="EO2859" s="22"/>
      <c r="EP2859" s="22"/>
      <c r="EQ2859" s="22"/>
      <c r="ER2859" s="22"/>
      <c r="ES2859" s="22"/>
      <c r="ET2859" s="22"/>
      <c r="EU2859" s="22"/>
      <c r="EV2859" s="22"/>
      <c r="EW2859" s="24"/>
      <c r="EX2859" s="22"/>
      <c r="EY2859" s="22"/>
      <c r="EZ2859" s="22"/>
      <c r="FA2859" s="22"/>
      <c r="FB2859" s="22"/>
      <c r="FC2859" s="22"/>
      <c r="FD2859" s="22"/>
      <c r="FE2859" s="22"/>
      <c r="FF2859" s="22"/>
      <c r="FG2859" s="22"/>
      <c r="FH2859" s="22"/>
      <c r="FI2859" s="22"/>
      <c r="FJ2859" s="22"/>
      <c r="FK2859" s="22"/>
      <c r="FL2859" s="22"/>
      <c r="FM2859" s="22"/>
      <c r="FN2859" s="22"/>
      <c r="FO2859" s="22"/>
      <c r="FP2859" s="22"/>
      <c r="FQ2859" s="22"/>
      <c r="FR2859" s="22"/>
      <c r="FS2859" s="22"/>
      <c r="FT2859" s="22"/>
      <c r="FU2859" s="22"/>
      <c r="FV2859" s="22"/>
      <c r="FW2859" s="22"/>
      <c r="FX2859" s="22"/>
      <c r="FY2859" s="22"/>
      <c r="FZ2859" s="22"/>
      <c r="GA2859" s="22"/>
      <c r="GB2859" s="22"/>
      <c r="GC2859" s="24"/>
      <c r="GD2859" s="22"/>
      <c r="GE2859" s="22"/>
      <c r="GF2859" s="22"/>
      <c r="GG2859" s="22"/>
      <c r="GH2859" s="22"/>
      <c r="GI2859" s="22"/>
      <c r="GJ2859" s="22"/>
      <c r="GK2859" s="22"/>
      <c r="GL2859" s="22"/>
      <c r="GM2859" s="22"/>
      <c r="GN2859" s="22"/>
      <c r="GO2859" s="22"/>
      <c r="GP2859" s="22"/>
      <c r="GQ2859" s="22"/>
      <c r="GR2859" s="22"/>
      <c r="GS2859" s="22"/>
      <c r="GT2859" s="22"/>
      <c r="GU2859" s="22"/>
      <c r="GV2859" s="22"/>
      <c r="GW2859" s="22"/>
      <c r="GX2859" s="22"/>
      <c r="GY2859" s="22"/>
      <c r="GZ2859" s="22"/>
      <c r="HA2859" s="22"/>
      <c r="HB2859" s="22"/>
      <c r="HC2859" s="22"/>
      <c r="HD2859" s="22"/>
      <c r="HE2859" s="22"/>
      <c r="HF2859" s="22"/>
      <c r="HG2859" s="22"/>
      <c r="HH2859" s="22"/>
      <c r="HI2859" s="24"/>
      <c r="HJ2859" s="22"/>
      <c r="HK2859" s="22"/>
      <c r="HL2859" s="22"/>
      <c r="HM2859" s="22"/>
      <c r="HN2859" s="22"/>
      <c r="HO2859" s="22"/>
      <c r="HP2859" s="22"/>
      <c r="HQ2859" s="22"/>
      <c r="HR2859" s="22"/>
      <c r="HS2859" s="22"/>
      <c r="HT2859" s="22"/>
      <c r="HU2859" s="22"/>
      <c r="HV2859" s="22"/>
      <c r="HW2859" s="22"/>
      <c r="HX2859" s="22"/>
      <c r="HY2859" s="22"/>
      <c r="HZ2859" s="22"/>
      <c r="IA2859" s="22"/>
      <c r="IB2859" s="22"/>
      <c r="IC2859" s="22"/>
      <c r="ID2859" s="22"/>
      <c r="IE2859" s="22"/>
      <c r="IF2859" s="22"/>
      <c r="IG2859" s="22"/>
      <c r="IH2859" s="22"/>
      <c r="II2859" s="22"/>
      <c r="IJ2859" s="22"/>
      <c r="IK2859" s="22"/>
      <c r="IL2859" s="22"/>
      <c r="IM2859" s="22"/>
      <c r="IN2859" s="22"/>
      <c r="IO2859" s="24"/>
      <c r="IP2859" s="22"/>
      <c r="IQ2859" s="22"/>
      <c r="IR2859" s="22"/>
      <c r="IS2859" s="22"/>
      <c r="IT2859" s="22"/>
      <c r="IU2859" s="22"/>
      <c r="IV2859" s="22"/>
      <c r="IW2859" s="22"/>
      <c r="IX2859" s="22"/>
      <c r="IY2859" s="22"/>
      <c r="IZ2859" s="22"/>
      <c r="JA2859" s="22"/>
      <c r="JB2859" s="22"/>
      <c r="JC2859" s="22"/>
      <c r="JD2859" s="22"/>
      <c r="JE2859" s="22"/>
      <c r="JF2859" s="22"/>
      <c r="JG2859" s="22"/>
      <c r="JH2859" s="22"/>
      <c r="JI2859" s="22"/>
      <c r="JJ2859" s="22"/>
      <c r="JK2859" s="22"/>
      <c r="JL2859" s="22"/>
      <c r="JM2859" s="22"/>
      <c r="JN2859" s="22"/>
      <c r="JO2859" s="22"/>
      <c r="JP2859" s="22"/>
      <c r="JQ2859" s="22"/>
      <c r="JR2859" s="22"/>
      <c r="JS2859" s="22"/>
      <c r="JT2859" s="22"/>
      <c r="JU2859" s="24"/>
      <c r="JV2859" s="22"/>
      <c r="JW2859" s="22"/>
      <c r="JX2859" s="22"/>
      <c r="JY2859" s="22"/>
      <c r="JZ2859" s="22"/>
      <c r="KA2859" s="22"/>
      <c r="KB2859" s="22"/>
      <c r="KC2859" s="22"/>
      <c r="KD2859" s="22"/>
      <c r="KE2859" s="22"/>
      <c r="KF2859" s="22"/>
      <c r="KG2859" s="22"/>
      <c r="KH2859" s="22"/>
      <c r="KI2859" s="22"/>
      <c r="KJ2859" s="22"/>
      <c r="KK2859" s="22"/>
      <c r="KL2859" s="22"/>
      <c r="KM2859" s="22"/>
      <c r="KN2859" s="22"/>
      <c r="KO2859" s="22"/>
      <c r="KP2859" s="22"/>
      <c r="KQ2859" s="22"/>
      <c r="KR2859" s="22"/>
      <c r="KS2859" s="22"/>
      <c r="KT2859" s="22"/>
      <c r="KU2859" s="22"/>
      <c r="KV2859" s="22"/>
      <c r="KW2859" s="22"/>
      <c r="KX2859" s="22"/>
      <c r="KY2859" s="22"/>
      <c r="KZ2859" s="22"/>
      <c r="LA2859" s="24"/>
      <c r="LB2859" s="22"/>
      <c r="LC2859" s="22"/>
      <c r="LD2859" s="22"/>
      <c r="LE2859" s="22"/>
      <c r="LF2859" s="22"/>
      <c r="LG2859" s="22"/>
      <c r="LH2859" s="22"/>
      <c r="LI2859" s="22"/>
      <c r="LJ2859" s="22"/>
      <c r="LK2859" s="22"/>
      <c r="LL2859" s="22"/>
      <c r="LM2859" s="22"/>
      <c r="LN2859" s="22"/>
      <c r="LO2859" s="22"/>
      <c r="LP2859" s="22"/>
      <c r="LQ2859" s="22"/>
      <c r="LR2859" s="22"/>
      <c r="LS2859" s="22"/>
      <c r="LT2859" s="22"/>
      <c r="LU2859" s="22"/>
      <c r="LV2859" s="22"/>
      <c r="LW2859" s="22"/>
      <c r="LX2859" s="22"/>
      <c r="LY2859" s="22"/>
      <c r="LZ2859" s="22"/>
      <c r="MA2859" s="22"/>
      <c r="MB2859" s="22"/>
      <c r="MC2859" s="22"/>
      <c r="MD2859" s="22"/>
      <c r="ME2859" s="22"/>
      <c r="MF2859" s="22"/>
      <c r="MG2859" s="24"/>
      <c r="MH2859" s="22"/>
      <c r="MI2859" s="22"/>
      <c r="MJ2859" s="22"/>
      <c r="MK2859" s="22"/>
      <c r="ML2859" s="22"/>
      <c r="MM2859" s="22"/>
      <c r="MN2859" s="22"/>
      <c r="MO2859" s="22"/>
      <c r="MP2859" s="22"/>
      <c r="MQ2859" s="22"/>
      <c r="MR2859" s="22"/>
      <c r="MS2859" s="22"/>
      <c r="MT2859" s="22"/>
      <c r="MU2859" s="22"/>
      <c r="MV2859" s="22"/>
      <c r="MW2859" s="22"/>
      <c r="MX2859" s="22"/>
      <c r="MY2859" s="22"/>
      <c r="MZ2859" s="22"/>
      <c r="NA2859" s="22"/>
      <c r="NB2859" s="22"/>
      <c r="NC2859" s="22"/>
      <c r="ND2859" s="22"/>
      <c r="NE2859" s="22"/>
      <c r="NF2859" s="22"/>
      <c r="NG2859" s="22"/>
      <c r="NH2859" s="22"/>
      <c r="NI2859" s="22"/>
      <c r="NJ2859" s="22"/>
      <c r="NK2859" s="22"/>
      <c r="NL2859" s="22"/>
      <c r="NM2859" s="24"/>
      <c r="NN2859" s="22"/>
      <c r="NO2859" s="22"/>
      <c r="NP2859" s="22"/>
      <c r="NQ2859" s="22"/>
      <c r="NR2859" s="22"/>
      <c r="NS2859" s="22"/>
      <c r="NT2859" s="22"/>
      <c r="NU2859" s="22"/>
      <c r="NV2859" s="22"/>
      <c r="NW2859" s="22"/>
      <c r="NX2859" s="22"/>
      <c r="NY2859" s="22"/>
      <c r="NZ2859" s="22"/>
      <c r="OA2859" s="22"/>
      <c r="OB2859" s="22"/>
      <c r="OC2859" s="22"/>
      <c r="OD2859" s="22"/>
      <c r="OE2859" s="22"/>
      <c r="OF2859" s="22"/>
      <c r="OG2859" s="22"/>
      <c r="OH2859" s="22"/>
      <c r="OI2859" s="22"/>
      <c r="OJ2859" s="22"/>
      <c r="OK2859" s="22"/>
      <c r="OL2859" s="22"/>
      <c r="OM2859" s="22"/>
      <c r="ON2859" s="22"/>
      <c r="OO2859" s="22"/>
      <c r="OP2859" s="22"/>
      <c r="OQ2859" s="22"/>
      <c r="OR2859" s="22"/>
    </row>
    <row r="2860" spans="1:408" ht="15" thickBot="1">
      <c r="A2860" s="1"/>
      <c r="B2860" s="12"/>
      <c r="C2860" s="12"/>
      <c r="D2860" s="22"/>
      <c r="E2860" s="54"/>
      <c r="F2860" s="54"/>
      <c r="G2860" s="54"/>
      <c r="H2860" s="55"/>
      <c r="I2860" s="22"/>
      <c r="J2860" s="56"/>
      <c r="K2860" s="81"/>
      <c r="L2860" s="57"/>
      <c r="M2860" s="57"/>
      <c r="N2860" s="55"/>
      <c r="O2860" s="58"/>
      <c r="P2860" s="58"/>
      <c r="Q2860" s="59"/>
      <c r="R2860" s="60"/>
      <c r="S2860" s="60"/>
      <c r="T2860" s="22"/>
      <c r="U2860" s="1"/>
      <c r="V2860" s="23"/>
      <c r="X2860" s="24"/>
      <c r="Y2860" s="24"/>
      <c r="Z2860" s="22"/>
      <c r="AA2860" s="22"/>
      <c r="AB2860" s="22"/>
      <c r="AC2860" s="22"/>
      <c r="AD2860" s="22"/>
      <c r="AE2860" s="22"/>
      <c r="AF2860" s="22"/>
      <c r="AG2860" s="22"/>
      <c r="AH2860" s="22"/>
      <c r="AI2860" s="22"/>
      <c r="AJ2860" s="22"/>
      <c r="AK2860" s="22"/>
      <c r="AL2860" s="22"/>
      <c r="AM2860" s="22"/>
      <c r="AN2860" s="22"/>
      <c r="AO2860" s="22"/>
      <c r="AP2860" s="22"/>
      <c r="AQ2860" s="22"/>
      <c r="AR2860" s="22"/>
      <c r="AS2860" s="22"/>
      <c r="AT2860" s="22"/>
      <c r="AU2860" s="22"/>
      <c r="AV2860" s="22"/>
      <c r="AW2860" s="22"/>
      <c r="AX2860" s="22"/>
      <c r="AY2860" s="22"/>
      <c r="AZ2860" s="22"/>
      <c r="BA2860" s="22"/>
      <c r="BB2860" s="22"/>
      <c r="BC2860" s="22"/>
      <c r="BD2860" s="22"/>
      <c r="BE2860" s="24"/>
      <c r="BF2860" s="22"/>
      <c r="BG2860" s="22"/>
      <c r="BH2860" s="22"/>
      <c r="BI2860" s="22"/>
      <c r="BJ2860" s="22"/>
      <c r="BK2860" s="22"/>
      <c r="BL2860" s="22"/>
      <c r="BM2860" s="22"/>
      <c r="BN2860" s="22"/>
      <c r="BO2860" s="22"/>
      <c r="BP2860" s="22"/>
      <c r="BQ2860" s="22"/>
      <c r="BR2860" s="22"/>
      <c r="BS2860" s="22"/>
      <c r="BT2860" s="22"/>
      <c r="BU2860" s="22"/>
      <c r="BV2860" s="22"/>
      <c r="BW2860" s="22"/>
      <c r="BX2860" s="22"/>
      <c r="BY2860" s="22"/>
      <c r="BZ2860" s="22"/>
      <c r="CA2860" s="22"/>
      <c r="CB2860" s="22"/>
      <c r="CC2860" s="22"/>
      <c r="CD2860" s="22"/>
      <c r="CE2860" s="22"/>
      <c r="CF2860" s="22"/>
      <c r="CG2860" s="22"/>
      <c r="CH2860" s="22"/>
      <c r="CI2860" s="22"/>
      <c r="CJ2860" s="22"/>
      <c r="CK2860" s="24"/>
      <c r="CL2860" s="22"/>
      <c r="CM2860" s="22"/>
      <c r="CN2860" s="22"/>
      <c r="CO2860" s="22"/>
      <c r="CP2860" s="22"/>
      <c r="CQ2860" s="22"/>
      <c r="CR2860" s="22"/>
      <c r="CS2860" s="22"/>
      <c r="CT2860" s="22"/>
      <c r="CU2860" s="22"/>
      <c r="CV2860" s="22"/>
      <c r="CW2860" s="22"/>
      <c r="CX2860" s="22"/>
      <c r="CY2860" s="22"/>
      <c r="CZ2860" s="22"/>
      <c r="DA2860" s="22"/>
      <c r="DB2860" s="22"/>
      <c r="DC2860" s="22"/>
      <c r="DD2860" s="22"/>
      <c r="DE2860" s="22"/>
      <c r="DF2860" s="22"/>
      <c r="DG2860" s="22"/>
      <c r="DH2860" s="22"/>
      <c r="DI2860" s="22"/>
      <c r="DJ2860" s="22"/>
      <c r="DK2860" s="22"/>
      <c r="DL2860" s="22"/>
      <c r="DM2860" s="22"/>
      <c r="DN2860" s="22"/>
      <c r="DO2860" s="22"/>
      <c r="DP2860" s="22"/>
      <c r="DQ2860" s="24"/>
      <c r="DR2860" s="22"/>
      <c r="DS2860" s="22"/>
      <c r="DT2860" s="22"/>
      <c r="DU2860" s="22"/>
      <c r="DV2860" s="22"/>
      <c r="DW2860" s="22"/>
      <c r="DX2860" s="22"/>
      <c r="DY2860" s="22"/>
      <c r="DZ2860" s="22"/>
      <c r="EA2860" s="22"/>
      <c r="EB2860" s="22"/>
      <c r="EC2860" s="22"/>
      <c r="ED2860" s="22"/>
      <c r="EE2860" s="22"/>
      <c r="EF2860" s="22"/>
      <c r="EG2860" s="22"/>
      <c r="EH2860" s="22"/>
      <c r="EI2860" s="22"/>
      <c r="EJ2860" s="22"/>
      <c r="EK2860" s="22"/>
      <c r="EL2860" s="22"/>
      <c r="EM2860" s="22"/>
      <c r="EN2860" s="22"/>
      <c r="EO2860" s="22"/>
      <c r="EP2860" s="22"/>
      <c r="EQ2860" s="22"/>
      <c r="ER2860" s="22"/>
      <c r="ES2860" s="22"/>
      <c r="ET2860" s="22"/>
      <c r="EU2860" s="22"/>
      <c r="EV2860" s="22"/>
      <c r="EW2860" s="24"/>
      <c r="EX2860" s="22"/>
      <c r="EY2860" s="22"/>
      <c r="EZ2860" s="22"/>
      <c r="FA2860" s="22"/>
      <c r="FB2860" s="22"/>
      <c r="FC2860" s="22"/>
      <c r="FD2860" s="22"/>
      <c r="FE2860" s="22"/>
      <c r="FF2860" s="22"/>
      <c r="FG2860" s="22"/>
      <c r="FH2860" s="22"/>
      <c r="FI2860" s="22"/>
      <c r="FJ2860" s="22"/>
      <c r="FK2860" s="22"/>
      <c r="FL2860" s="22"/>
      <c r="FM2860" s="22"/>
      <c r="FN2860" s="22"/>
      <c r="FO2860" s="22"/>
      <c r="FP2860" s="22"/>
      <c r="FQ2860" s="22"/>
      <c r="FR2860" s="22"/>
      <c r="FS2860" s="22"/>
      <c r="FT2860" s="22"/>
      <c r="FU2860" s="22"/>
      <c r="FV2860" s="22"/>
      <c r="FW2860" s="22"/>
      <c r="FX2860" s="22"/>
      <c r="FY2860" s="22"/>
      <c r="FZ2860" s="22"/>
      <c r="GA2860" s="22"/>
      <c r="GB2860" s="22"/>
      <c r="GC2860" s="24"/>
      <c r="GD2860" s="22"/>
      <c r="GE2860" s="22"/>
      <c r="GF2860" s="22"/>
      <c r="GG2860" s="22"/>
      <c r="GH2860" s="22"/>
      <c r="GI2860" s="22"/>
      <c r="GJ2860" s="22"/>
      <c r="GK2860" s="22"/>
      <c r="GL2860" s="22"/>
      <c r="GM2860" s="22"/>
      <c r="GN2860" s="22"/>
      <c r="GO2860" s="22"/>
      <c r="GP2860" s="22"/>
      <c r="GQ2860" s="22"/>
      <c r="GR2860" s="22"/>
      <c r="GS2860" s="22"/>
      <c r="GT2860" s="22"/>
      <c r="GU2860" s="22"/>
      <c r="GV2860" s="22"/>
      <c r="GW2860" s="22"/>
      <c r="GX2860" s="22"/>
      <c r="GY2860" s="22"/>
      <c r="GZ2860" s="22"/>
      <c r="HA2860" s="22"/>
      <c r="HB2860" s="22"/>
      <c r="HC2860" s="22"/>
      <c r="HD2860" s="22"/>
      <c r="HE2860" s="22"/>
      <c r="HF2860" s="22"/>
      <c r="HG2860" s="22"/>
      <c r="HH2860" s="22"/>
      <c r="HI2860" s="24"/>
      <c r="HJ2860" s="22"/>
      <c r="HK2860" s="22"/>
      <c r="HL2860" s="22"/>
      <c r="HM2860" s="22"/>
      <c r="HN2860" s="22"/>
      <c r="HO2860" s="22"/>
      <c r="HP2860" s="22"/>
      <c r="HQ2860" s="22"/>
      <c r="HR2860" s="22"/>
      <c r="HS2860" s="22"/>
      <c r="HT2860" s="22"/>
      <c r="HU2860" s="22"/>
      <c r="HV2860" s="22"/>
      <c r="HW2860" s="22"/>
      <c r="HX2860" s="22"/>
      <c r="HY2860" s="22"/>
      <c r="HZ2860" s="22"/>
      <c r="IA2860" s="22"/>
      <c r="IB2860" s="22"/>
      <c r="IC2860" s="22"/>
      <c r="ID2860" s="22"/>
      <c r="IE2860" s="22"/>
      <c r="IF2860" s="22"/>
      <c r="IG2860" s="22"/>
      <c r="IH2860" s="22"/>
      <c r="II2860" s="22"/>
      <c r="IJ2860" s="22"/>
      <c r="IK2860" s="22"/>
      <c r="IL2860" s="22"/>
      <c r="IM2860" s="22"/>
      <c r="IN2860" s="22"/>
      <c r="IO2860" s="24"/>
      <c r="IP2860" s="22"/>
      <c r="IQ2860" s="22"/>
      <c r="IR2860" s="22"/>
      <c r="IS2860" s="22"/>
      <c r="IT2860" s="22"/>
      <c r="IU2860" s="22"/>
      <c r="IV2860" s="22"/>
      <c r="IW2860" s="22"/>
      <c r="IX2860" s="22"/>
      <c r="IY2860" s="22"/>
      <c r="IZ2860" s="22"/>
      <c r="JA2860" s="22"/>
      <c r="JB2860" s="22"/>
      <c r="JC2860" s="22"/>
      <c r="JD2860" s="22"/>
      <c r="JE2860" s="22"/>
      <c r="JF2860" s="22"/>
      <c r="JG2860" s="22"/>
      <c r="JH2860" s="22"/>
      <c r="JI2860" s="22"/>
      <c r="JJ2860" s="22"/>
      <c r="JK2860" s="22"/>
      <c r="JL2860" s="22"/>
      <c r="JM2860" s="22"/>
      <c r="JN2860" s="22"/>
      <c r="JO2860" s="22"/>
      <c r="JP2860" s="22"/>
      <c r="JQ2860" s="22"/>
      <c r="JR2860" s="22"/>
      <c r="JS2860" s="22"/>
      <c r="JT2860" s="22"/>
      <c r="JU2860" s="24"/>
      <c r="JV2860" s="22"/>
      <c r="JW2860" s="22"/>
      <c r="JX2860" s="22"/>
      <c r="JY2860" s="22"/>
      <c r="JZ2860" s="22"/>
      <c r="KA2860" s="22"/>
      <c r="KB2860" s="22"/>
      <c r="KC2860" s="22"/>
      <c r="KD2860" s="22"/>
      <c r="KE2860" s="22"/>
      <c r="KF2860" s="22"/>
      <c r="KG2860" s="22"/>
      <c r="KH2860" s="22"/>
      <c r="KI2860" s="22"/>
      <c r="KJ2860" s="22"/>
      <c r="KK2860" s="22"/>
      <c r="KL2860" s="22"/>
      <c r="KM2860" s="22"/>
      <c r="KN2860" s="22"/>
      <c r="KO2860" s="22"/>
      <c r="KP2860" s="22"/>
      <c r="KQ2860" s="22"/>
      <c r="KR2860" s="22"/>
      <c r="KS2860" s="22"/>
      <c r="KT2860" s="22"/>
      <c r="KU2860" s="22"/>
      <c r="KV2860" s="22"/>
      <c r="KW2860" s="22"/>
      <c r="KX2860" s="22"/>
      <c r="KY2860" s="22"/>
      <c r="KZ2860" s="22"/>
      <c r="LA2860" s="24"/>
      <c r="LB2860" s="22"/>
      <c r="LC2860" s="22"/>
      <c r="LD2860" s="22"/>
      <c r="LE2860" s="22"/>
      <c r="LF2860" s="22"/>
      <c r="LG2860" s="22"/>
      <c r="LH2860" s="22"/>
      <c r="LI2860" s="22"/>
      <c r="LJ2860" s="22"/>
      <c r="LK2860" s="22"/>
      <c r="LL2860" s="22"/>
      <c r="LM2860" s="22"/>
      <c r="LN2860" s="22"/>
      <c r="LO2860" s="22"/>
      <c r="LP2860" s="22"/>
      <c r="LQ2860" s="22"/>
      <c r="LR2860" s="22"/>
      <c r="LS2860" s="22"/>
      <c r="LT2860" s="22"/>
      <c r="LU2860" s="22"/>
      <c r="LV2860" s="22"/>
      <c r="LW2860" s="22"/>
      <c r="LX2860" s="22"/>
      <c r="LY2860" s="22"/>
      <c r="LZ2860" s="22"/>
      <c r="MA2860" s="22"/>
      <c r="MB2860" s="22"/>
      <c r="MC2860" s="22"/>
      <c r="MD2860" s="22"/>
      <c r="ME2860" s="22"/>
      <c r="MF2860" s="22"/>
      <c r="MG2860" s="24"/>
      <c r="MH2860" s="22"/>
      <c r="MI2860" s="22"/>
      <c r="MJ2860" s="22"/>
      <c r="MK2860" s="22"/>
      <c r="ML2860" s="22"/>
      <c r="MM2860" s="22"/>
      <c r="MN2860" s="22"/>
      <c r="MO2860" s="22"/>
      <c r="MP2860" s="22"/>
      <c r="MQ2860" s="22"/>
      <c r="MR2860" s="22"/>
      <c r="MS2860" s="22"/>
      <c r="MT2860" s="22"/>
      <c r="MU2860" s="22"/>
      <c r="MV2860" s="22"/>
      <c r="MW2860" s="22"/>
      <c r="MX2860" s="22"/>
      <c r="MY2860" s="22"/>
      <c r="MZ2860" s="22"/>
      <c r="NA2860" s="22"/>
      <c r="NB2860" s="22"/>
      <c r="NC2860" s="22"/>
      <c r="ND2860" s="22"/>
      <c r="NE2860" s="22"/>
      <c r="NF2860" s="22"/>
      <c r="NG2860" s="22"/>
      <c r="NH2860" s="22"/>
      <c r="NI2860" s="22"/>
      <c r="NJ2860" s="22"/>
      <c r="NK2860" s="22"/>
      <c r="NL2860" s="22"/>
      <c r="NM2860" s="24"/>
      <c r="NN2860" s="22"/>
      <c r="NO2860" s="22"/>
      <c r="NP2860" s="22"/>
      <c r="NQ2860" s="22"/>
      <c r="NR2860" s="22"/>
      <c r="NS2860" s="22"/>
      <c r="NT2860" s="22"/>
      <c r="NU2860" s="22"/>
      <c r="NV2860" s="22"/>
      <c r="NW2860" s="22"/>
      <c r="NX2860" s="22"/>
      <c r="NY2860" s="22"/>
      <c r="NZ2860" s="22"/>
      <c r="OA2860" s="22"/>
      <c r="OB2860" s="22"/>
      <c r="OC2860" s="22"/>
      <c r="OD2860" s="22"/>
      <c r="OE2860" s="22"/>
      <c r="OF2860" s="22"/>
      <c r="OG2860" s="22"/>
      <c r="OH2860" s="22"/>
      <c r="OI2860" s="22"/>
      <c r="OJ2860" s="22"/>
      <c r="OK2860" s="22"/>
      <c r="OL2860" s="22"/>
      <c r="OM2860" s="22"/>
      <c r="ON2860" s="22"/>
      <c r="OO2860" s="22"/>
      <c r="OP2860" s="22"/>
      <c r="OQ2860" s="22"/>
      <c r="OR2860" s="22"/>
    </row>
    <row r="2861" spans="1:408" ht="15" thickBot="1">
      <c r="A2861" s="1"/>
      <c r="B2861" s="12"/>
      <c r="C2861" s="12"/>
      <c r="D2861" s="22"/>
      <c r="E2861" s="54"/>
      <c r="F2861" s="54"/>
      <c r="G2861" s="54"/>
      <c r="H2861" s="55"/>
      <c r="I2861" s="22"/>
      <c r="J2861" s="56"/>
      <c r="K2861" s="80"/>
      <c r="L2861" s="57"/>
      <c r="M2861" s="57"/>
      <c r="N2861" s="55"/>
      <c r="O2861" s="58"/>
      <c r="P2861" s="58"/>
      <c r="Q2861" s="59"/>
      <c r="R2861" s="60"/>
      <c r="S2861" s="60"/>
      <c r="T2861" s="22"/>
      <c r="U2861" s="1"/>
      <c r="V2861" s="23"/>
      <c r="X2861" s="24"/>
      <c r="Y2861" s="24"/>
      <c r="Z2861" s="22"/>
      <c r="AA2861" s="22"/>
      <c r="AB2861" s="22"/>
      <c r="AC2861" s="22"/>
      <c r="AD2861" s="22"/>
      <c r="AE2861" s="22"/>
      <c r="AF2861" s="22"/>
      <c r="AG2861" s="22"/>
      <c r="AH2861" s="22"/>
      <c r="AI2861" s="22"/>
      <c r="AJ2861" s="22"/>
      <c r="AK2861" s="22"/>
      <c r="AL2861" s="22"/>
      <c r="AM2861" s="22"/>
      <c r="AN2861" s="22"/>
      <c r="AO2861" s="22"/>
      <c r="AP2861" s="22"/>
      <c r="AQ2861" s="22"/>
      <c r="AR2861" s="22"/>
      <c r="AS2861" s="22"/>
      <c r="AT2861" s="22"/>
      <c r="AU2861" s="22"/>
      <c r="AV2861" s="22"/>
      <c r="AW2861" s="22"/>
      <c r="AX2861" s="22"/>
      <c r="AY2861" s="22"/>
      <c r="AZ2861" s="22"/>
      <c r="BA2861" s="22"/>
      <c r="BB2861" s="22"/>
      <c r="BC2861" s="22"/>
      <c r="BD2861" s="22"/>
      <c r="BE2861" s="24"/>
      <c r="BF2861" s="22"/>
      <c r="BG2861" s="22"/>
      <c r="BH2861" s="22"/>
      <c r="BI2861" s="22"/>
      <c r="BJ2861" s="22"/>
      <c r="BK2861" s="22"/>
      <c r="BL2861" s="22"/>
      <c r="BM2861" s="22"/>
      <c r="BN2861" s="22"/>
      <c r="BO2861" s="22"/>
      <c r="BP2861" s="22"/>
      <c r="BQ2861" s="22"/>
      <c r="BR2861" s="22"/>
      <c r="BS2861" s="22"/>
      <c r="BT2861" s="22"/>
      <c r="BU2861" s="22"/>
      <c r="BV2861" s="22"/>
      <c r="BW2861" s="22"/>
      <c r="BX2861" s="22"/>
      <c r="BY2861" s="22"/>
      <c r="BZ2861" s="22"/>
      <c r="CA2861" s="22"/>
      <c r="CB2861" s="22"/>
      <c r="CC2861" s="22"/>
      <c r="CD2861" s="22"/>
      <c r="CE2861" s="22"/>
      <c r="CF2861" s="22"/>
      <c r="CG2861" s="22"/>
      <c r="CH2861" s="22"/>
      <c r="CI2861" s="22"/>
      <c r="CJ2861" s="22"/>
      <c r="CK2861" s="24"/>
      <c r="CL2861" s="22"/>
      <c r="CM2861" s="22"/>
      <c r="CN2861" s="22"/>
      <c r="CO2861" s="22"/>
      <c r="CP2861" s="22"/>
      <c r="CQ2861" s="22"/>
      <c r="CR2861" s="22"/>
      <c r="CS2861" s="22"/>
      <c r="CT2861" s="22"/>
      <c r="CU2861" s="22"/>
      <c r="CV2861" s="22"/>
      <c r="CW2861" s="22"/>
      <c r="CX2861" s="22"/>
      <c r="CY2861" s="22"/>
      <c r="CZ2861" s="22"/>
      <c r="DA2861" s="22"/>
      <c r="DB2861" s="22"/>
      <c r="DC2861" s="22"/>
      <c r="DD2861" s="22"/>
      <c r="DE2861" s="22"/>
      <c r="DF2861" s="22"/>
      <c r="DG2861" s="22"/>
      <c r="DH2861" s="22"/>
      <c r="DI2861" s="22"/>
      <c r="DJ2861" s="22"/>
      <c r="DK2861" s="22"/>
      <c r="DL2861" s="22"/>
      <c r="DM2861" s="22"/>
      <c r="DN2861" s="22"/>
      <c r="DO2861" s="22"/>
      <c r="DP2861" s="22"/>
      <c r="DQ2861" s="24"/>
      <c r="DR2861" s="22"/>
      <c r="DS2861" s="22"/>
      <c r="DT2861" s="22"/>
      <c r="DU2861" s="22"/>
      <c r="DV2861" s="22"/>
      <c r="DW2861" s="22"/>
      <c r="DX2861" s="22"/>
      <c r="DY2861" s="22"/>
      <c r="DZ2861" s="22"/>
      <c r="EA2861" s="22"/>
      <c r="EB2861" s="22"/>
      <c r="EC2861" s="22"/>
      <c r="ED2861" s="22"/>
      <c r="EE2861" s="22"/>
      <c r="EF2861" s="22"/>
      <c r="EG2861" s="22"/>
      <c r="EH2861" s="22"/>
      <c r="EI2861" s="22"/>
      <c r="EJ2861" s="22"/>
      <c r="EK2861" s="22"/>
      <c r="EL2861" s="22"/>
      <c r="EM2861" s="22"/>
      <c r="EN2861" s="22"/>
      <c r="EO2861" s="22"/>
      <c r="EP2861" s="22"/>
      <c r="EQ2861" s="22"/>
      <c r="ER2861" s="22"/>
      <c r="ES2861" s="22"/>
      <c r="ET2861" s="22"/>
      <c r="EU2861" s="22"/>
      <c r="EV2861" s="22"/>
      <c r="EW2861" s="24"/>
      <c r="EX2861" s="22"/>
      <c r="EY2861" s="22"/>
      <c r="EZ2861" s="22"/>
      <c r="FA2861" s="22"/>
      <c r="FB2861" s="22"/>
      <c r="FC2861" s="22"/>
      <c r="FD2861" s="22"/>
      <c r="FE2861" s="22"/>
      <c r="FF2861" s="22"/>
      <c r="FG2861" s="22"/>
      <c r="FH2861" s="22"/>
      <c r="FI2861" s="22"/>
      <c r="FJ2861" s="22"/>
      <c r="FK2861" s="22"/>
      <c r="FL2861" s="22"/>
      <c r="FM2861" s="22"/>
      <c r="FN2861" s="22"/>
      <c r="FO2861" s="22"/>
      <c r="FP2861" s="22"/>
      <c r="FQ2861" s="22"/>
      <c r="FR2861" s="22"/>
      <c r="FS2861" s="22"/>
      <c r="FT2861" s="22"/>
      <c r="FU2861" s="22"/>
      <c r="FV2861" s="22"/>
      <c r="FW2861" s="22"/>
      <c r="FX2861" s="22"/>
      <c r="FY2861" s="22"/>
      <c r="FZ2861" s="22"/>
      <c r="GA2861" s="22"/>
      <c r="GB2861" s="22"/>
      <c r="GC2861" s="24"/>
      <c r="GD2861" s="22"/>
      <c r="GE2861" s="22"/>
      <c r="GF2861" s="22"/>
      <c r="GG2861" s="22"/>
      <c r="GH2861" s="22"/>
      <c r="GI2861" s="22"/>
      <c r="GJ2861" s="22"/>
      <c r="GK2861" s="22"/>
      <c r="GL2861" s="22"/>
      <c r="GM2861" s="22"/>
      <c r="GN2861" s="22"/>
      <c r="GO2861" s="22"/>
      <c r="GP2861" s="22"/>
      <c r="GQ2861" s="22"/>
      <c r="GR2861" s="22"/>
      <c r="GS2861" s="22"/>
      <c r="GT2861" s="22"/>
      <c r="GU2861" s="22"/>
      <c r="GV2861" s="22"/>
      <c r="GW2861" s="22"/>
      <c r="GX2861" s="22"/>
      <c r="GY2861" s="22"/>
      <c r="GZ2861" s="22"/>
      <c r="HA2861" s="22"/>
      <c r="HB2861" s="22"/>
      <c r="HC2861" s="22"/>
      <c r="HD2861" s="22"/>
      <c r="HE2861" s="22"/>
      <c r="HF2861" s="22"/>
      <c r="HG2861" s="22"/>
      <c r="HH2861" s="22"/>
      <c r="HI2861" s="24"/>
      <c r="HJ2861" s="22"/>
      <c r="HK2861" s="22"/>
      <c r="HL2861" s="22"/>
      <c r="HM2861" s="22"/>
      <c r="HN2861" s="22"/>
      <c r="HO2861" s="22"/>
      <c r="HP2861" s="22"/>
      <c r="HQ2861" s="22"/>
      <c r="HR2861" s="22"/>
      <c r="HS2861" s="22"/>
      <c r="HT2861" s="22"/>
      <c r="HU2861" s="22"/>
      <c r="HV2861" s="22"/>
      <c r="HW2861" s="22"/>
      <c r="HX2861" s="22"/>
      <c r="HY2861" s="22"/>
      <c r="HZ2861" s="22"/>
      <c r="IA2861" s="22"/>
      <c r="IB2861" s="22"/>
      <c r="IC2861" s="22"/>
      <c r="ID2861" s="22"/>
      <c r="IE2861" s="22"/>
      <c r="IF2861" s="22"/>
      <c r="IG2861" s="22"/>
      <c r="IH2861" s="22"/>
      <c r="II2861" s="22"/>
      <c r="IJ2861" s="22"/>
      <c r="IK2861" s="22"/>
      <c r="IL2861" s="22"/>
      <c r="IM2861" s="22"/>
      <c r="IN2861" s="22"/>
      <c r="IO2861" s="24"/>
      <c r="IP2861" s="22"/>
      <c r="IQ2861" s="22"/>
      <c r="IR2861" s="22"/>
      <c r="IS2861" s="22"/>
      <c r="IT2861" s="22"/>
      <c r="IU2861" s="22"/>
      <c r="IV2861" s="22"/>
      <c r="IW2861" s="22"/>
      <c r="IX2861" s="22"/>
      <c r="IY2861" s="22"/>
      <c r="IZ2861" s="22"/>
      <c r="JA2861" s="22"/>
      <c r="JB2861" s="22"/>
      <c r="JC2861" s="22"/>
      <c r="JD2861" s="22"/>
      <c r="JE2861" s="22"/>
      <c r="JF2861" s="22"/>
      <c r="JG2861" s="22"/>
      <c r="JH2861" s="22"/>
      <c r="JI2861" s="22"/>
      <c r="JJ2861" s="22"/>
      <c r="JK2861" s="22"/>
      <c r="JL2861" s="22"/>
      <c r="JM2861" s="22"/>
      <c r="JN2861" s="22"/>
      <c r="JO2861" s="22"/>
      <c r="JP2861" s="22"/>
      <c r="JQ2861" s="22"/>
      <c r="JR2861" s="22"/>
      <c r="JS2861" s="22"/>
      <c r="JT2861" s="22"/>
      <c r="JU2861" s="24"/>
      <c r="JV2861" s="22"/>
      <c r="JW2861" s="22"/>
      <c r="JX2861" s="22"/>
      <c r="JY2861" s="22"/>
      <c r="JZ2861" s="22"/>
      <c r="KA2861" s="22"/>
      <c r="KB2861" s="22"/>
      <c r="KC2861" s="22"/>
      <c r="KD2861" s="22"/>
      <c r="KE2861" s="22"/>
      <c r="KF2861" s="22"/>
      <c r="KG2861" s="22"/>
      <c r="KH2861" s="22"/>
      <c r="KI2861" s="22"/>
      <c r="KJ2861" s="22"/>
      <c r="KK2861" s="22"/>
      <c r="KL2861" s="22"/>
      <c r="KM2861" s="22"/>
      <c r="KN2861" s="22"/>
      <c r="KO2861" s="22"/>
      <c r="KP2861" s="22"/>
      <c r="KQ2861" s="22"/>
      <c r="KR2861" s="22"/>
      <c r="KS2861" s="22"/>
      <c r="KT2861" s="22"/>
      <c r="KU2861" s="22"/>
      <c r="KV2861" s="22"/>
      <c r="KW2861" s="22"/>
      <c r="KX2861" s="22"/>
      <c r="KY2861" s="22"/>
      <c r="KZ2861" s="22"/>
      <c r="LA2861" s="24"/>
      <c r="LB2861" s="22"/>
      <c r="LC2861" s="22"/>
      <c r="LD2861" s="22"/>
      <c r="LE2861" s="22"/>
      <c r="LF2861" s="22"/>
      <c r="LG2861" s="22"/>
      <c r="LH2861" s="22"/>
      <c r="LI2861" s="22"/>
      <c r="LJ2861" s="22"/>
      <c r="LK2861" s="22"/>
      <c r="LL2861" s="22"/>
      <c r="LM2861" s="22"/>
      <c r="LN2861" s="22"/>
      <c r="LO2861" s="22"/>
      <c r="LP2861" s="22"/>
      <c r="LQ2861" s="22"/>
      <c r="LR2861" s="22"/>
      <c r="LS2861" s="22"/>
      <c r="LT2861" s="22"/>
      <c r="LU2861" s="22"/>
      <c r="LV2861" s="22"/>
      <c r="LW2861" s="22"/>
      <c r="LX2861" s="22"/>
      <c r="LY2861" s="22"/>
      <c r="LZ2861" s="22"/>
      <c r="MA2861" s="22"/>
      <c r="MB2861" s="22"/>
      <c r="MC2861" s="22"/>
      <c r="MD2861" s="22"/>
      <c r="ME2861" s="22"/>
      <c r="MF2861" s="22"/>
      <c r="MG2861" s="24"/>
      <c r="MH2861" s="22"/>
      <c r="MI2861" s="22"/>
      <c r="MJ2861" s="22"/>
      <c r="MK2861" s="22"/>
      <c r="ML2861" s="22"/>
      <c r="MM2861" s="22"/>
      <c r="MN2861" s="22"/>
      <c r="MO2861" s="22"/>
      <c r="MP2861" s="22"/>
      <c r="MQ2861" s="22"/>
      <c r="MR2861" s="22"/>
      <c r="MS2861" s="22"/>
      <c r="MT2861" s="22"/>
      <c r="MU2861" s="22"/>
      <c r="MV2861" s="22"/>
      <c r="MW2861" s="22"/>
      <c r="MX2861" s="22"/>
      <c r="MY2861" s="22"/>
      <c r="MZ2861" s="22"/>
      <c r="NA2861" s="22"/>
      <c r="NB2861" s="22"/>
      <c r="NC2861" s="22"/>
      <c r="ND2861" s="22"/>
      <c r="NE2861" s="22"/>
      <c r="NF2861" s="22"/>
      <c r="NG2861" s="22"/>
      <c r="NH2861" s="22"/>
      <c r="NI2861" s="22"/>
      <c r="NJ2861" s="22"/>
      <c r="NK2861" s="22"/>
      <c r="NL2861" s="22"/>
      <c r="NM2861" s="24"/>
      <c r="NN2861" s="22"/>
      <c r="NO2861" s="22"/>
      <c r="NP2861" s="22"/>
      <c r="NQ2861" s="22"/>
      <c r="NR2861" s="22"/>
      <c r="NS2861" s="22"/>
      <c r="NT2861" s="22"/>
      <c r="NU2861" s="22"/>
      <c r="NV2861" s="22"/>
      <c r="NW2861" s="22"/>
      <c r="NX2861" s="22"/>
      <c r="NY2861" s="22"/>
      <c r="NZ2861" s="22"/>
      <c r="OA2861" s="22"/>
      <c r="OB2861" s="22"/>
      <c r="OC2861" s="22"/>
      <c r="OD2861" s="22"/>
      <c r="OE2861" s="22"/>
      <c r="OF2861" s="22"/>
      <c r="OG2861" s="22"/>
      <c r="OH2861" s="22"/>
      <c r="OI2861" s="22"/>
      <c r="OJ2861" s="22"/>
      <c r="OK2861" s="22"/>
      <c r="OL2861" s="22"/>
      <c r="OM2861" s="22"/>
      <c r="ON2861" s="22"/>
      <c r="OO2861" s="22"/>
      <c r="OP2861" s="22"/>
      <c r="OQ2861" s="22"/>
      <c r="OR2861" s="22"/>
    </row>
    <row r="2862" spans="1:408" ht="15" thickBot="1">
      <c r="A2862" s="1"/>
      <c r="B2862" s="12"/>
      <c r="C2862" s="12"/>
      <c r="D2862" s="22"/>
      <c r="E2862" s="54"/>
      <c r="F2862" s="54"/>
      <c r="G2862" s="54"/>
      <c r="H2862" s="55"/>
      <c r="I2862" s="22"/>
      <c r="J2862" s="56"/>
      <c r="K2862" s="81"/>
      <c r="L2862" s="57"/>
      <c r="M2862" s="57"/>
      <c r="N2862" s="55"/>
      <c r="O2862" s="58"/>
      <c r="P2862" s="58"/>
      <c r="Q2862" s="59"/>
      <c r="R2862" s="60"/>
      <c r="S2862" s="60"/>
      <c r="T2862" s="22"/>
      <c r="U2862" s="1"/>
      <c r="V2862" s="23"/>
      <c r="X2862" s="24"/>
      <c r="Y2862" s="24"/>
      <c r="Z2862" s="22"/>
      <c r="AA2862" s="22"/>
      <c r="AB2862" s="22"/>
      <c r="AC2862" s="22"/>
      <c r="AD2862" s="22"/>
      <c r="AE2862" s="22"/>
      <c r="AF2862" s="22"/>
      <c r="AG2862" s="22"/>
      <c r="AH2862" s="22"/>
      <c r="AI2862" s="22"/>
      <c r="AJ2862" s="22"/>
      <c r="AK2862" s="22"/>
      <c r="AL2862" s="22"/>
      <c r="AM2862" s="22"/>
      <c r="AN2862" s="22"/>
      <c r="AO2862" s="22"/>
      <c r="AP2862" s="22"/>
      <c r="AQ2862" s="22"/>
      <c r="AR2862" s="22"/>
      <c r="AS2862" s="22"/>
      <c r="AT2862" s="22"/>
      <c r="AU2862" s="22"/>
      <c r="AV2862" s="22"/>
      <c r="AW2862" s="22"/>
      <c r="AX2862" s="22"/>
      <c r="AY2862" s="22"/>
      <c r="AZ2862" s="22"/>
      <c r="BA2862" s="22"/>
      <c r="BB2862" s="22"/>
      <c r="BC2862" s="22"/>
      <c r="BD2862" s="22"/>
      <c r="BE2862" s="24"/>
      <c r="BF2862" s="22"/>
      <c r="BG2862" s="22"/>
      <c r="BH2862" s="22"/>
      <c r="BI2862" s="22"/>
      <c r="BJ2862" s="22"/>
      <c r="BK2862" s="22"/>
      <c r="BL2862" s="22"/>
      <c r="BM2862" s="22"/>
      <c r="BN2862" s="22"/>
      <c r="BO2862" s="22"/>
      <c r="BP2862" s="22"/>
      <c r="BQ2862" s="22"/>
      <c r="BR2862" s="22"/>
      <c r="BS2862" s="22"/>
      <c r="BT2862" s="22"/>
      <c r="BU2862" s="22"/>
      <c r="BV2862" s="22"/>
      <c r="BW2862" s="22"/>
      <c r="BX2862" s="22"/>
      <c r="BY2862" s="22"/>
      <c r="BZ2862" s="22"/>
      <c r="CA2862" s="22"/>
      <c r="CB2862" s="22"/>
      <c r="CC2862" s="22"/>
      <c r="CD2862" s="22"/>
      <c r="CE2862" s="22"/>
      <c r="CF2862" s="22"/>
      <c r="CG2862" s="22"/>
      <c r="CH2862" s="22"/>
      <c r="CI2862" s="22"/>
      <c r="CJ2862" s="22"/>
      <c r="CK2862" s="24"/>
      <c r="CL2862" s="22"/>
      <c r="CM2862" s="22"/>
      <c r="CN2862" s="22"/>
      <c r="CO2862" s="22"/>
      <c r="CP2862" s="22"/>
      <c r="CQ2862" s="22"/>
      <c r="CR2862" s="22"/>
      <c r="CS2862" s="22"/>
      <c r="CT2862" s="22"/>
      <c r="CU2862" s="22"/>
      <c r="CV2862" s="22"/>
      <c r="CW2862" s="22"/>
      <c r="CX2862" s="22"/>
      <c r="CY2862" s="22"/>
      <c r="CZ2862" s="22"/>
      <c r="DA2862" s="22"/>
      <c r="DB2862" s="22"/>
      <c r="DC2862" s="22"/>
      <c r="DD2862" s="22"/>
      <c r="DE2862" s="22"/>
      <c r="DF2862" s="22"/>
      <c r="DG2862" s="22"/>
      <c r="DH2862" s="22"/>
      <c r="DI2862" s="22"/>
      <c r="DJ2862" s="22"/>
      <c r="DK2862" s="22"/>
      <c r="DL2862" s="22"/>
      <c r="DM2862" s="22"/>
      <c r="DN2862" s="22"/>
      <c r="DO2862" s="22"/>
      <c r="DP2862" s="22"/>
      <c r="DQ2862" s="24"/>
      <c r="DR2862" s="22"/>
      <c r="DS2862" s="22"/>
      <c r="DT2862" s="22"/>
      <c r="DU2862" s="22"/>
      <c r="DV2862" s="22"/>
      <c r="DW2862" s="22"/>
      <c r="DX2862" s="22"/>
      <c r="DY2862" s="22"/>
      <c r="DZ2862" s="22"/>
      <c r="EA2862" s="22"/>
      <c r="EB2862" s="22"/>
      <c r="EC2862" s="22"/>
      <c r="ED2862" s="22"/>
      <c r="EE2862" s="22"/>
      <c r="EF2862" s="22"/>
      <c r="EG2862" s="22"/>
      <c r="EH2862" s="22"/>
      <c r="EI2862" s="22"/>
      <c r="EJ2862" s="22"/>
      <c r="EK2862" s="22"/>
      <c r="EL2862" s="22"/>
      <c r="EM2862" s="22"/>
      <c r="EN2862" s="22"/>
      <c r="EO2862" s="22"/>
      <c r="EP2862" s="22"/>
      <c r="EQ2862" s="22"/>
      <c r="ER2862" s="22"/>
      <c r="ES2862" s="22"/>
      <c r="ET2862" s="22"/>
      <c r="EU2862" s="22"/>
      <c r="EV2862" s="22"/>
      <c r="EW2862" s="24"/>
      <c r="EX2862" s="22"/>
      <c r="EY2862" s="22"/>
      <c r="EZ2862" s="22"/>
      <c r="FA2862" s="22"/>
      <c r="FB2862" s="22"/>
      <c r="FC2862" s="22"/>
      <c r="FD2862" s="22"/>
      <c r="FE2862" s="22"/>
      <c r="FF2862" s="22"/>
      <c r="FG2862" s="22"/>
      <c r="FH2862" s="22"/>
      <c r="FI2862" s="22"/>
      <c r="FJ2862" s="22"/>
      <c r="FK2862" s="22"/>
      <c r="FL2862" s="22"/>
      <c r="FM2862" s="22"/>
      <c r="FN2862" s="22"/>
      <c r="FO2862" s="22"/>
      <c r="FP2862" s="22"/>
      <c r="FQ2862" s="22"/>
      <c r="FR2862" s="22"/>
      <c r="FS2862" s="22"/>
      <c r="FT2862" s="22"/>
      <c r="FU2862" s="22"/>
      <c r="FV2862" s="22"/>
      <c r="FW2862" s="22"/>
      <c r="FX2862" s="22"/>
      <c r="FY2862" s="22"/>
      <c r="FZ2862" s="22"/>
      <c r="GA2862" s="22"/>
      <c r="GB2862" s="22"/>
      <c r="GC2862" s="24"/>
      <c r="GD2862" s="22"/>
      <c r="GE2862" s="22"/>
      <c r="GF2862" s="22"/>
      <c r="GG2862" s="22"/>
      <c r="GH2862" s="22"/>
      <c r="GI2862" s="22"/>
      <c r="GJ2862" s="22"/>
      <c r="GK2862" s="22"/>
      <c r="GL2862" s="22"/>
      <c r="GM2862" s="22"/>
      <c r="GN2862" s="22"/>
      <c r="GO2862" s="22"/>
      <c r="GP2862" s="22"/>
      <c r="GQ2862" s="22"/>
      <c r="GR2862" s="22"/>
      <c r="GS2862" s="22"/>
      <c r="GT2862" s="22"/>
      <c r="GU2862" s="22"/>
      <c r="GV2862" s="22"/>
      <c r="GW2862" s="22"/>
      <c r="GX2862" s="22"/>
      <c r="GY2862" s="22"/>
      <c r="GZ2862" s="22"/>
      <c r="HA2862" s="22"/>
      <c r="HB2862" s="22"/>
      <c r="HC2862" s="22"/>
      <c r="HD2862" s="22"/>
      <c r="HE2862" s="22"/>
      <c r="HF2862" s="22"/>
      <c r="HG2862" s="22"/>
      <c r="HH2862" s="22"/>
      <c r="HI2862" s="24"/>
      <c r="HJ2862" s="22"/>
      <c r="HK2862" s="22"/>
      <c r="HL2862" s="22"/>
      <c r="HM2862" s="22"/>
      <c r="HN2862" s="22"/>
      <c r="HO2862" s="22"/>
      <c r="HP2862" s="22"/>
      <c r="HQ2862" s="22"/>
      <c r="HR2862" s="22"/>
      <c r="HS2862" s="22"/>
      <c r="HT2862" s="22"/>
      <c r="HU2862" s="22"/>
      <c r="HV2862" s="22"/>
      <c r="HW2862" s="22"/>
      <c r="HX2862" s="22"/>
      <c r="HY2862" s="22"/>
      <c r="HZ2862" s="22"/>
      <c r="IA2862" s="22"/>
      <c r="IB2862" s="22"/>
      <c r="IC2862" s="22"/>
      <c r="ID2862" s="22"/>
      <c r="IE2862" s="22"/>
      <c r="IF2862" s="22"/>
      <c r="IG2862" s="22"/>
      <c r="IH2862" s="22"/>
      <c r="II2862" s="22"/>
      <c r="IJ2862" s="22"/>
      <c r="IK2862" s="22"/>
      <c r="IL2862" s="22"/>
      <c r="IM2862" s="22"/>
      <c r="IN2862" s="22"/>
      <c r="IO2862" s="24"/>
      <c r="IP2862" s="22"/>
      <c r="IQ2862" s="22"/>
      <c r="IR2862" s="22"/>
      <c r="IS2862" s="22"/>
      <c r="IT2862" s="22"/>
      <c r="IU2862" s="22"/>
      <c r="IV2862" s="22"/>
      <c r="IW2862" s="22"/>
      <c r="IX2862" s="22"/>
      <c r="IY2862" s="22"/>
      <c r="IZ2862" s="22"/>
      <c r="JA2862" s="22"/>
      <c r="JB2862" s="22"/>
      <c r="JC2862" s="22"/>
      <c r="JD2862" s="22"/>
      <c r="JE2862" s="22"/>
      <c r="JF2862" s="22"/>
      <c r="JG2862" s="22"/>
      <c r="JH2862" s="22"/>
      <c r="JI2862" s="22"/>
      <c r="JJ2862" s="22"/>
      <c r="JK2862" s="22"/>
      <c r="JL2862" s="22"/>
      <c r="JM2862" s="22"/>
      <c r="JN2862" s="22"/>
      <c r="JO2862" s="22"/>
      <c r="JP2862" s="22"/>
      <c r="JQ2862" s="22"/>
      <c r="JR2862" s="22"/>
      <c r="JS2862" s="22"/>
      <c r="JT2862" s="22"/>
      <c r="JU2862" s="24"/>
      <c r="JV2862" s="22"/>
      <c r="JW2862" s="22"/>
      <c r="JX2862" s="22"/>
      <c r="JY2862" s="22"/>
      <c r="JZ2862" s="22"/>
      <c r="KA2862" s="22"/>
      <c r="KB2862" s="22"/>
      <c r="KC2862" s="22"/>
      <c r="KD2862" s="22"/>
      <c r="KE2862" s="22"/>
      <c r="KF2862" s="22"/>
      <c r="KG2862" s="22"/>
      <c r="KH2862" s="22"/>
      <c r="KI2862" s="22"/>
      <c r="KJ2862" s="22"/>
      <c r="KK2862" s="22"/>
      <c r="KL2862" s="22"/>
      <c r="KM2862" s="22"/>
      <c r="KN2862" s="22"/>
      <c r="KO2862" s="22"/>
      <c r="KP2862" s="22"/>
      <c r="KQ2862" s="22"/>
      <c r="KR2862" s="22"/>
      <c r="KS2862" s="22"/>
      <c r="KT2862" s="22"/>
      <c r="KU2862" s="22"/>
      <c r="KV2862" s="22"/>
      <c r="KW2862" s="22"/>
      <c r="KX2862" s="22"/>
      <c r="KY2862" s="22"/>
      <c r="KZ2862" s="22"/>
      <c r="LA2862" s="24"/>
      <c r="LB2862" s="22"/>
      <c r="LC2862" s="22"/>
      <c r="LD2862" s="22"/>
      <c r="LE2862" s="22"/>
      <c r="LF2862" s="22"/>
      <c r="LG2862" s="22"/>
      <c r="LH2862" s="22"/>
      <c r="LI2862" s="22"/>
      <c r="LJ2862" s="22"/>
      <c r="LK2862" s="22"/>
      <c r="LL2862" s="22"/>
      <c r="LM2862" s="22"/>
      <c r="LN2862" s="22"/>
      <c r="LO2862" s="22"/>
      <c r="LP2862" s="22"/>
      <c r="LQ2862" s="22"/>
      <c r="LR2862" s="22"/>
      <c r="LS2862" s="22"/>
      <c r="LT2862" s="22"/>
      <c r="LU2862" s="22"/>
      <c r="LV2862" s="22"/>
      <c r="LW2862" s="22"/>
      <c r="LX2862" s="22"/>
      <c r="LY2862" s="22"/>
      <c r="LZ2862" s="22"/>
      <c r="MA2862" s="22"/>
      <c r="MB2862" s="22"/>
      <c r="MC2862" s="22"/>
      <c r="MD2862" s="22"/>
      <c r="ME2862" s="22"/>
      <c r="MF2862" s="22"/>
      <c r="MG2862" s="24"/>
      <c r="MH2862" s="22"/>
      <c r="MI2862" s="22"/>
      <c r="MJ2862" s="22"/>
      <c r="MK2862" s="22"/>
      <c r="ML2862" s="22"/>
      <c r="MM2862" s="22"/>
      <c r="MN2862" s="22"/>
      <c r="MO2862" s="22"/>
      <c r="MP2862" s="22"/>
      <c r="MQ2862" s="22"/>
      <c r="MR2862" s="22"/>
      <c r="MS2862" s="22"/>
      <c r="MT2862" s="22"/>
      <c r="MU2862" s="22"/>
      <c r="MV2862" s="22"/>
      <c r="MW2862" s="22"/>
      <c r="MX2862" s="22"/>
      <c r="MY2862" s="22"/>
      <c r="MZ2862" s="22"/>
      <c r="NA2862" s="22"/>
      <c r="NB2862" s="22"/>
      <c r="NC2862" s="22"/>
      <c r="ND2862" s="22"/>
      <c r="NE2862" s="22"/>
      <c r="NF2862" s="22"/>
      <c r="NG2862" s="22"/>
      <c r="NH2862" s="22"/>
      <c r="NI2862" s="22"/>
      <c r="NJ2862" s="22"/>
      <c r="NK2862" s="22"/>
      <c r="NL2862" s="22"/>
      <c r="NM2862" s="24"/>
      <c r="NN2862" s="22"/>
      <c r="NO2862" s="22"/>
      <c r="NP2862" s="22"/>
      <c r="NQ2862" s="22"/>
      <c r="NR2862" s="22"/>
      <c r="NS2862" s="22"/>
      <c r="NT2862" s="22"/>
      <c r="NU2862" s="22"/>
      <c r="NV2862" s="22"/>
      <c r="NW2862" s="22"/>
      <c r="NX2862" s="22"/>
      <c r="NY2862" s="22"/>
      <c r="NZ2862" s="22"/>
      <c r="OA2862" s="22"/>
      <c r="OB2862" s="22"/>
      <c r="OC2862" s="22"/>
      <c r="OD2862" s="22"/>
      <c r="OE2862" s="22"/>
      <c r="OF2862" s="22"/>
      <c r="OG2862" s="22"/>
      <c r="OH2862" s="22"/>
      <c r="OI2862" s="22"/>
      <c r="OJ2862" s="22"/>
      <c r="OK2862" s="22"/>
      <c r="OL2862" s="22"/>
      <c r="OM2862" s="22"/>
      <c r="ON2862" s="22"/>
      <c r="OO2862" s="22"/>
      <c r="OP2862" s="22"/>
      <c r="OQ2862" s="22"/>
      <c r="OR2862" s="22"/>
    </row>
    <row r="2863" spans="1:408" ht="15" thickBot="1">
      <c r="A2863" s="1"/>
      <c r="B2863" s="12"/>
      <c r="C2863" s="12"/>
      <c r="D2863" s="22"/>
      <c r="E2863" s="54"/>
      <c r="F2863" s="54"/>
      <c r="G2863" s="54"/>
      <c r="H2863" s="55"/>
      <c r="I2863" s="22"/>
      <c r="J2863" s="56"/>
      <c r="K2863" s="80"/>
      <c r="L2863" s="57"/>
      <c r="M2863" s="57"/>
      <c r="N2863" s="55"/>
      <c r="O2863" s="58"/>
      <c r="P2863" s="58"/>
      <c r="Q2863" s="59"/>
      <c r="R2863" s="60"/>
      <c r="S2863" s="60"/>
      <c r="T2863" s="22"/>
      <c r="U2863" s="1"/>
      <c r="V2863" s="23"/>
      <c r="X2863" s="24"/>
      <c r="Y2863" s="24"/>
      <c r="Z2863" s="22"/>
      <c r="AA2863" s="22"/>
      <c r="AB2863" s="22"/>
      <c r="AC2863" s="22"/>
      <c r="AD2863" s="22"/>
      <c r="AE2863" s="22"/>
      <c r="AF2863" s="22"/>
      <c r="AG2863" s="22"/>
      <c r="AH2863" s="22"/>
      <c r="AI2863" s="22"/>
      <c r="AJ2863" s="22"/>
      <c r="AK2863" s="22"/>
      <c r="AL2863" s="22"/>
      <c r="AM2863" s="22"/>
      <c r="AN2863" s="22"/>
      <c r="AO2863" s="22"/>
      <c r="AP2863" s="22"/>
      <c r="AQ2863" s="22"/>
      <c r="AR2863" s="22"/>
      <c r="AS2863" s="22"/>
      <c r="AT2863" s="22"/>
      <c r="AU2863" s="22"/>
      <c r="AV2863" s="22"/>
      <c r="AW2863" s="22"/>
      <c r="AX2863" s="22"/>
      <c r="AY2863" s="22"/>
      <c r="AZ2863" s="22"/>
      <c r="BA2863" s="22"/>
      <c r="BB2863" s="22"/>
      <c r="BC2863" s="22"/>
      <c r="BD2863" s="22"/>
      <c r="BE2863" s="24"/>
      <c r="BF2863" s="22"/>
      <c r="BG2863" s="22"/>
      <c r="BH2863" s="22"/>
      <c r="BI2863" s="22"/>
      <c r="BJ2863" s="22"/>
      <c r="BK2863" s="22"/>
      <c r="BL2863" s="22"/>
      <c r="BM2863" s="22"/>
      <c r="BN2863" s="22"/>
      <c r="BO2863" s="22"/>
      <c r="BP2863" s="22"/>
      <c r="BQ2863" s="22"/>
      <c r="BR2863" s="22"/>
      <c r="BS2863" s="22"/>
      <c r="BT2863" s="22"/>
      <c r="BU2863" s="22"/>
      <c r="BV2863" s="22"/>
      <c r="BW2863" s="22"/>
      <c r="BX2863" s="22"/>
      <c r="BY2863" s="22"/>
      <c r="BZ2863" s="22"/>
      <c r="CA2863" s="22"/>
      <c r="CB2863" s="22"/>
      <c r="CC2863" s="22"/>
      <c r="CD2863" s="22"/>
      <c r="CE2863" s="22"/>
      <c r="CF2863" s="22"/>
      <c r="CG2863" s="22"/>
      <c r="CH2863" s="22"/>
      <c r="CI2863" s="22"/>
      <c r="CJ2863" s="22"/>
      <c r="CK2863" s="24"/>
      <c r="CL2863" s="22"/>
      <c r="CM2863" s="22"/>
      <c r="CN2863" s="22"/>
      <c r="CO2863" s="22"/>
      <c r="CP2863" s="22"/>
      <c r="CQ2863" s="22"/>
      <c r="CR2863" s="22"/>
      <c r="CS2863" s="22"/>
      <c r="CT2863" s="22"/>
      <c r="CU2863" s="22"/>
      <c r="CV2863" s="22"/>
      <c r="CW2863" s="22"/>
      <c r="CX2863" s="22"/>
      <c r="CY2863" s="22"/>
      <c r="CZ2863" s="22"/>
      <c r="DA2863" s="22"/>
      <c r="DB2863" s="22"/>
      <c r="DC2863" s="22"/>
      <c r="DD2863" s="22"/>
      <c r="DE2863" s="22"/>
      <c r="DF2863" s="22"/>
      <c r="DG2863" s="22"/>
      <c r="DH2863" s="22"/>
      <c r="DI2863" s="22"/>
      <c r="DJ2863" s="22"/>
      <c r="DK2863" s="22"/>
      <c r="DL2863" s="22"/>
      <c r="DM2863" s="22"/>
      <c r="DN2863" s="22"/>
      <c r="DO2863" s="22"/>
      <c r="DP2863" s="22"/>
      <c r="DQ2863" s="24"/>
      <c r="DR2863" s="22"/>
      <c r="DS2863" s="22"/>
      <c r="DT2863" s="22"/>
      <c r="DU2863" s="22"/>
      <c r="DV2863" s="22"/>
      <c r="DW2863" s="22"/>
      <c r="DX2863" s="22"/>
      <c r="DY2863" s="22"/>
      <c r="DZ2863" s="22"/>
      <c r="EA2863" s="22"/>
      <c r="EB2863" s="22"/>
      <c r="EC2863" s="22"/>
      <c r="ED2863" s="22"/>
      <c r="EE2863" s="22"/>
      <c r="EF2863" s="22"/>
      <c r="EG2863" s="22"/>
      <c r="EH2863" s="22"/>
      <c r="EI2863" s="22"/>
      <c r="EJ2863" s="22"/>
      <c r="EK2863" s="22"/>
      <c r="EL2863" s="22"/>
      <c r="EM2863" s="22"/>
      <c r="EN2863" s="22"/>
      <c r="EO2863" s="22"/>
      <c r="EP2863" s="22"/>
      <c r="EQ2863" s="22"/>
      <c r="ER2863" s="22"/>
      <c r="ES2863" s="22"/>
      <c r="ET2863" s="22"/>
      <c r="EU2863" s="22"/>
      <c r="EV2863" s="22"/>
      <c r="EW2863" s="24"/>
      <c r="EX2863" s="22"/>
      <c r="EY2863" s="22"/>
      <c r="EZ2863" s="22"/>
      <c r="FA2863" s="22"/>
      <c r="FB2863" s="22"/>
      <c r="FC2863" s="22"/>
      <c r="FD2863" s="22"/>
      <c r="FE2863" s="22"/>
      <c r="FF2863" s="22"/>
      <c r="FG2863" s="22"/>
      <c r="FH2863" s="22"/>
      <c r="FI2863" s="22"/>
      <c r="FJ2863" s="22"/>
      <c r="FK2863" s="22"/>
      <c r="FL2863" s="22"/>
      <c r="FM2863" s="22"/>
      <c r="FN2863" s="22"/>
      <c r="FO2863" s="22"/>
      <c r="FP2863" s="22"/>
      <c r="FQ2863" s="22"/>
      <c r="FR2863" s="22"/>
      <c r="FS2863" s="22"/>
      <c r="FT2863" s="22"/>
      <c r="FU2863" s="22"/>
      <c r="FV2863" s="22"/>
      <c r="FW2863" s="22"/>
      <c r="FX2863" s="22"/>
      <c r="FY2863" s="22"/>
      <c r="FZ2863" s="22"/>
      <c r="GA2863" s="22"/>
      <c r="GB2863" s="22"/>
      <c r="GC2863" s="24"/>
      <c r="GD2863" s="22"/>
      <c r="GE2863" s="22"/>
      <c r="GF2863" s="22"/>
      <c r="GG2863" s="22"/>
      <c r="GH2863" s="22"/>
      <c r="GI2863" s="22"/>
      <c r="GJ2863" s="22"/>
      <c r="GK2863" s="22"/>
      <c r="GL2863" s="22"/>
      <c r="GM2863" s="22"/>
      <c r="GN2863" s="22"/>
      <c r="GO2863" s="22"/>
      <c r="GP2863" s="22"/>
      <c r="GQ2863" s="22"/>
      <c r="GR2863" s="22"/>
      <c r="GS2863" s="22"/>
      <c r="GT2863" s="22"/>
      <c r="GU2863" s="22"/>
      <c r="GV2863" s="22"/>
      <c r="GW2863" s="22"/>
      <c r="GX2863" s="22"/>
      <c r="GY2863" s="22"/>
      <c r="GZ2863" s="22"/>
      <c r="HA2863" s="22"/>
      <c r="HB2863" s="22"/>
      <c r="HC2863" s="22"/>
      <c r="HD2863" s="22"/>
      <c r="HE2863" s="22"/>
      <c r="HF2863" s="22"/>
      <c r="HG2863" s="22"/>
      <c r="HH2863" s="22"/>
      <c r="HI2863" s="24"/>
      <c r="HJ2863" s="22"/>
      <c r="HK2863" s="22"/>
      <c r="HL2863" s="22"/>
      <c r="HM2863" s="22"/>
      <c r="HN2863" s="22"/>
      <c r="HO2863" s="22"/>
      <c r="HP2863" s="22"/>
      <c r="HQ2863" s="22"/>
      <c r="HR2863" s="22"/>
      <c r="HS2863" s="22"/>
      <c r="HT2863" s="22"/>
      <c r="HU2863" s="22"/>
      <c r="HV2863" s="22"/>
      <c r="HW2863" s="22"/>
      <c r="HX2863" s="22"/>
      <c r="HY2863" s="22"/>
      <c r="HZ2863" s="22"/>
      <c r="IA2863" s="22"/>
      <c r="IB2863" s="22"/>
      <c r="IC2863" s="22"/>
      <c r="ID2863" s="22"/>
      <c r="IE2863" s="22"/>
      <c r="IF2863" s="22"/>
      <c r="IG2863" s="22"/>
      <c r="IH2863" s="22"/>
      <c r="II2863" s="22"/>
      <c r="IJ2863" s="22"/>
      <c r="IK2863" s="22"/>
      <c r="IL2863" s="22"/>
      <c r="IM2863" s="22"/>
      <c r="IN2863" s="22"/>
      <c r="IO2863" s="24"/>
      <c r="IP2863" s="22"/>
      <c r="IQ2863" s="22"/>
      <c r="IR2863" s="22"/>
      <c r="IS2863" s="22"/>
      <c r="IT2863" s="22"/>
      <c r="IU2863" s="22"/>
      <c r="IV2863" s="22"/>
      <c r="IW2863" s="22"/>
      <c r="IX2863" s="22"/>
      <c r="IY2863" s="22"/>
      <c r="IZ2863" s="22"/>
      <c r="JA2863" s="22"/>
      <c r="JB2863" s="22"/>
      <c r="JC2863" s="22"/>
      <c r="JD2863" s="22"/>
      <c r="JE2863" s="22"/>
      <c r="JF2863" s="22"/>
      <c r="JG2863" s="22"/>
      <c r="JH2863" s="22"/>
      <c r="JI2863" s="22"/>
      <c r="JJ2863" s="22"/>
      <c r="JK2863" s="22"/>
      <c r="JL2863" s="22"/>
      <c r="JM2863" s="22"/>
      <c r="JN2863" s="22"/>
      <c r="JO2863" s="22"/>
      <c r="JP2863" s="22"/>
      <c r="JQ2863" s="22"/>
      <c r="JR2863" s="22"/>
      <c r="JS2863" s="22"/>
      <c r="JT2863" s="22"/>
      <c r="JU2863" s="24"/>
      <c r="JV2863" s="22"/>
      <c r="JW2863" s="22"/>
      <c r="JX2863" s="22"/>
      <c r="JY2863" s="22"/>
      <c r="JZ2863" s="22"/>
      <c r="KA2863" s="22"/>
      <c r="KB2863" s="22"/>
      <c r="KC2863" s="22"/>
      <c r="KD2863" s="22"/>
      <c r="KE2863" s="22"/>
      <c r="KF2863" s="22"/>
      <c r="KG2863" s="22"/>
      <c r="KH2863" s="22"/>
      <c r="KI2863" s="22"/>
      <c r="KJ2863" s="22"/>
      <c r="KK2863" s="22"/>
      <c r="KL2863" s="22"/>
      <c r="KM2863" s="22"/>
      <c r="KN2863" s="22"/>
      <c r="KO2863" s="22"/>
      <c r="KP2863" s="22"/>
      <c r="KQ2863" s="22"/>
      <c r="KR2863" s="22"/>
      <c r="KS2863" s="22"/>
      <c r="KT2863" s="22"/>
      <c r="KU2863" s="22"/>
      <c r="KV2863" s="22"/>
      <c r="KW2863" s="22"/>
      <c r="KX2863" s="22"/>
      <c r="KY2863" s="22"/>
      <c r="KZ2863" s="22"/>
      <c r="LA2863" s="24"/>
      <c r="LB2863" s="22"/>
      <c r="LC2863" s="22"/>
      <c r="LD2863" s="22"/>
      <c r="LE2863" s="22"/>
      <c r="LF2863" s="22"/>
      <c r="LG2863" s="22"/>
      <c r="LH2863" s="22"/>
      <c r="LI2863" s="22"/>
      <c r="LJ2863" s="22"/>
      <c r="LK2863" s="22"/>
      <c r="LL2863" s="22"/>
      <c r="LM2863" s="22"/>
      <c r="LN2863" s="22"/>
      <c r="LO2863" s="22"/>
      <c r="LP2863" s="22"/>
      <c r="LQ2863" s="22"/>
      <c r="LR2863" s="22"/>
      <c r="LS2863" s="22"/>
      <c r="LT2863" s="22"/>
      <c r="LU2863" s="22"/>
      <c r="LV2863" s="22"/>
      <c r="LW2863" s="22"/>
      <c r="LX2863" s="22"/>
      <c r="LY2863" s="22"/>
      <c r="LZ2863" s="22"/>
      <c r="MA2863" s="22"/>
      <c r="MB2863" s="22"/>
      <c r="MC2863" s="22"/>
      <c r="MD2863" s="22"/>
      <c r="ME2863" s="22"/>
      <c r="MF2863" s="22"/>
      <c r="MG2863" s="24"/>
      <c r="MH2863" s="22"/>
      <c r="MI2863" s="22"/>
      <c r="MJ2863" s="22"/>
      <c r="MK2863" s="22"/>
      <c r="ML2863" s="22"/>
      <c r="MM2863" s="22"/>
      <c r="MN2863" s="22"/>
      <c r="MO2863" s="22"/>
      <c r="MP2863" s="22"/>
      <c r="MQ2863" s="22"/>
      <c r="MR2863" s="22"/>
      <c r="MS2863" s="22"/>
      <c r="MT2863" s="22"/>
      <c r="MU2863" s="22"/>
      <c r="MV2863" s="22"/>
      <c r="MW2863" s="22"/>
      <c r="MX2863" s="22"/>
      <c r="MY2863" s="22"/>
      <c r="MZ2863" s="22"/>
      <c r="NA2863" s="22"/>
      <c r="NB2863" s="22"/>
      <c r="NC2863" s="22"/>
      <c r="ND2863" s="22"/>
      <c r="NE2863" s="22"/>
      <c r="NF2863" s="22"/>
      <c r="NG2863" s="22"/>
      <c r="NH2863" s="22"/>
      <c r="NI2863" s="22"/>
      <c r="NJ2863" s="22"/>
      <c r="NK2863" s="22"/>
      <c r="NL2863" s="22"/>
      <c r="NM2863" s="24"/>
      <c r="NN2863" s="22"/>
      <c r="NO2863" s="22"/>
      <c r="NP2863" s="22"/>
      <c r="NQ2863" s="22"/>
      <c r="NR2863" s="22"/>
      <c r="NS2863" s="22"/>
      <c r="NT2863" s="22"/>
      <c r="NU2863" s="22"/>
      <c r="NV2863" s="22"/>
      <c r="NW2863" s="22"/>
      <c r="NX2863" s="22"/>
      <c r="NY2863" s="22"/>
      <c r="NZ2863" s="22"/>
      <c r="OA2863" s="22"/>
      <c r="OB2863" s="22"/>
      <c r="OC2863" s="22"/>
      <c r="OD2863" s="22"/>
      <c r="OE2863" s="22"/>
      <c r="OF2863" s="22"/>
      <c r="OG2863" s="22"/>
      <c r="OH2863" s="22"/>
      <c r="OI2863" s="22"/>
      <c r="OJ2863" s="22"/>
      <c r="OK2863" s="22"/>
      <c r="OL2863" s="22"/>
      <c r="OM2863" s="22"/>
      <c r="ON2863" s="22"/>
      <c r="OO2863" s="22"/>
      <c r="OP2863" s="22"/>
      <c r="OQ2863" s="22"/>
      <c r="OR2863" s="22"/>
    </row>
    <row r="2864" spans="1:408" ht="15" thickBot="1">
      <c r="A2864" s="1"/>
      <c r="B2864" s="12"/>
      <c r="C2864" s="12"/>
      <c r="D2864" s="22"/>
      <c r="E2864" s="54"/>
      <c r="F2864" s="54"/>
      <c r="G2864" s="54"/>
      <c r="H2864" s="55"/>
      <c r="I2864" s="22"/>
      <c r="J2864" s="56"/>
      <c r="K2864" s="81"/>
      <c r="L2864" s="57"/>
      <c r="M2864" s="57"/>
      <c r="N2864" s="55"/>
      <c r="O2864" s="58"/>
      <c r="P2864" s="58"/>
      <c r="Q2864" s="59"/>
      <c r="R2864" s="60"/>
      <c r="S2864" s="60"/>
      <c r="T2864" s="22"/>
      <c r="U2864" s="1"/>
      <c r="V2864" s="23"/>
      <c r="X2864" s="24"/>
      <c r="Y2864" s="24"/>
      <c r="Z2864" s="22"/>
      <c r="AA2864" s="22"/>
      <c r="AB2864" s="22"/>
      <c r="AC2864" s="22"/>
      <c r="AD2864" s="22"/>
      <c r="AE2864" s="22"/>
      <c r="AF2864" s="22"/>
      <c r="AG2864" s="22"/>
      <c r="AH2864" s="22"/>
      <c r="AI2864" s="22"/>
      <c r="AJ2864" s="22"/>
      <c r="AK2864" s="22"/>
      <c r="AL2864" s="22"/>
      <c r="AM2864" s="22"/>
      <c r="AN2864" s="22"/>
      <c r="AO2864" s="22"/>
      <c r="AP2864" s="22"/>
      <c r="AQ2864" s="22"/>
      <c r="AR2864" s="22"/>
      <c r="AS2864" s="22"/>
      <c r="AT2864" s="22"/>
      <c r="AU2864" s="22"/>
      <c r="AV2864" s="22"/>
      <c r="AW2864" s="22"/>
      <c r="AX2864" s="22"/>
      <c r="AY2864" s="22"/>
      <c r="AZ2864" s="22"/>
      <c r="BA2864" s="22"/>
      <c r="BB2864" s="22"/>
      <c r="BC2864" s="22"/>
      <c r="BD2864" s="22"/>
      <c r="BE2864" s="24"/>
      <c r="BF2864" s="22"/>
      <c r="BG2864" s="22"/>
      <c r="BH2864" s="22"/>
      <c r="BI2864" s="22"/>
      <c r="BJ2864" s="22"/>
      <c r="BK2864" s="22"/>
      <c r="BL2864" s="22"/>
      <c r="BM2864" s="22"/>
      <c r="BN2864" s="22"/>
      <c r="BO2864" s="22"/>
      <c r="BP2864" s="22"/>
      <c r="BQ2864" s="22"/>
      <c r="BR2864" s="22"/>
      <c r="BS2864" s="22"/>
      <c r="BT2864" s="22"/>
      <c r="BU2864" s="22"/>
      <c r="BV2864" s="22"/>
      <c r="BW2864" s="22"/>
      <c r="BX2864" s="22"/>
      <c r="BY2864" s="22"/>
      <c r="BZ2864" s="22"/>
      <c r="CA2864" s="22"/>
      <c r="CB2864" s="22"/>
      <c r="CC2864" s="22"/>
      <c r="CD2864" s="22"/>
      <c r="CE2864" s="22"/>
      <c r="CF2864" s="22"/>
      <c r="CG2864" s="22"/>
      <c r="CH2864" s="22"/>
      <c r="CI2864" s="22"/>
      <c r="CJ2864" s="22"/>
      <c r="CK2864" s="24"/>
      <c r="CL2864" s="22"/>
      <c r="CM2864" s="22"/>
      <c r="CN2864" s="22"/>
      <c r="CO2864" s="22"/>
      <c r="CP2864" s="22"/>
      <c r="CQ2864" s="22"/>
      <c r="CR2864" s="22"/>
      <c r="CS2864" s="22"/>
      <c r="CT2864" s="22"/>
      <c r="CU2864" s="22"/>
      <c r="CV2864" s="22"/>
      <c r="CW2864" s="22"/>
      <c r="CX2864" s="22"/>
      <c r="CY2864" s="22"/>
      <c r="CZ2864" s="22"/>
      <c r="DA2864" s="22"/>
      <c r="DB2864" s="22"/>
      <c r="DC2864" s="22"/>
      <c r="DD2864" s="22"/>
      <c r="DE2864" s="22"/>
      <c r="DF2864" s="22"/>
      <c r="DG2864" s="22"/>
      <c r="DH2864" s="22"/>
      <c r="DI2864" s="22"/>
      <c r="DJ2864" s="22"/>
      <c r="DK2864" s="22"/>
      <c r="DL2864" s="22"/>
      <c r="DM2864" s="22"/>
      <c r="DN2864" s="22"/>
      <c r="DO2864" s="22"/>
      <c r="DP2864" s="22"/>
      <c r="DQ2864" s="24"/>
      <c r="DR2864" s="22"/>
      <c r="DS2864" s="22"/>
      <c r="DT2864" s="22"/>
      <c r="DU2864" s="22"/>
      <c r="DV2864" s="22"/>
      <c r="DW2864" s="22"/>
      <c r="DX2864" s="22"/>
      <c r="DY2864" s="22"/>
      <c r="DZ2864" s="22"/>
      <c r="EA2864" s="22"/>
      <c r="EB2864" s="22"/>
      <c r="EC2864" s="22"/>
      <c r="ED2864" s="22"/>
      <c r="EE2864" s="22"/>
      <c r="EF2864" s="22"/>
      <c r="EG2864" s="22"/>
      <c r="EH2864" s="22"/>
      <c r="EI2864" s="22"/>
      <c r="EJ2864" s="22"/>
      <c r="EK2864" s="22"/>
      <c r="EL2864" s="22"/>
      <c r="EM2864" s="22"/>
      <c r="EN2864" s="22"/>
      <c r="EO2864" s="22"/>
      <c r="EP2864" s="22"/>
      <c r="EQ2864" s="22"/>
      <c r="ER2864" s="22"/>
      <c r="ES2864" s="22"/>
      <c r="ET2864" s="22"/>
      <c r="EU2864" s="22"/>
      <c r="EV2864" s="22"/>
      <c r="EW2864" s="24"/>
      <c r="EX2864" s="22"/>
      <c r="EY2864" s="22"/>
      <c r="EZ2864" s="22"/>
      <c r="FA2864" s="22"/>
      <c r="FB2864" s="22"/>
      <c r="FC2864" s="22"/>
      <c r="FD2864" s="22"/>
      <c r="FE2864" s="22"/>
      <c r="FF2864" s="22"/>
      <c r="FG2864" s="22"/>
      <c r="FH2864" s="22"/>
      <c r="FI2864" s="22"/>
      <c r="FJ2864" s="22"/>
      <c r="FK2864" s="22"/>
      <c r="FL2864" s="22"/>
      <c r="FM2864" s="22"/>
      <c r="FN2864" s="22"/>
      <c r="FO2864" s="22"/>
      <c r="FP2864" s="22"/>
      <c r="FQ2864" s="22"/>
      <c r="FR2864" s="22"/>
      <c r="FS2864" s="22"/>
      <c r="FT2864" s="22"/>
      <c r="FU2864" s="22"/>
      <c r="FV2864" s="22"/>
      <c r="FW2864" s="22"/>
      <c r="FX2864" s="22"/>
      <c r="FY2864" s="22"/>
      <c r="FZ2864" s="22"/>
      <c r="GA2864" s="22"/>
      <c r="GB2864" s="22"/>
      <c r="GC2864" s="24"/>
      <c r="GD2864" s="22"/>
      <c r="GE2864" s="22"/>
      <c r="GF2864" s="22"/>
      <c r="GG2864" s="22"/>
      <c r="GH2864" s="22"/>
      <c r="GI2864" s="22"/>
      <c r="GJ2864" s="22"/>
      <c r="GK2864" s="22"/>
      <c r="GL2864" s="22"/>
      <c r="GM2864" s="22"/>
      <c r="GN2864" s="22"/>
      <c r="GO2864" s="22"/>
      <c r="GP2864" s="22"/>
      <c r="GQ2864" s="22"/>
      <c r="GR2864" s="22"/>
      <c r="GS2864" s="22"/>
      <c r="GT2864" s="22"/>
      <c r="GU2864" s="22"/>
      <c r="GV2864" s="22"/>
      <c r="GW2864" s="22"/>
      <c r="GX2864" s="22"/>
      <c r="GY2864" s="22"/>
      <c r="GZ2864" s="22"/>
      <c r="HA2864" s="22"/>
      <c r="HB2864" s="22"/>
      <c r="HC2864" s="22"/>
      <c r="HD2864" s="22"/>
      <c r="HE2864" s="22"/>
      <c r="HF2864" s="22"/>
      <c r="HG2864" s="22"/>
      <c r="HH2864" s="22"/>
      <c r="HI2864" s="24"/>
      <c r="HJ2864" s="22"/>
      <c r="HK2864" s="22"/>
      <c r="HL2864" s="22"/>
      <c r="HM2864" s="22"/>
      <c r="HN2864" s="22"/>
      <c r="HO2864" s="22"/>
      <c r="HP2864" s="22"/>
      <c r="HQ2864" s="22"/>
      <c r="HR2864" s="22"/>
      <c r="HS2864" s="22"/>
      <c r="HT2864" s="22"/>
      <c r="HU2864" s="22"/>
      <c r="HV2864" s="22"/>
      <c r="HW2864" s="22"/>
      <c r="HX2864" s="22"/>
      <c r="HY2864" s="22"/>
      <c r="HZ2864" s="22"/>
      <c r="IA2864" s="22"/>
      <c r="IB2864" s="22"/>
      <c r="IC2864" s="22"/>
      <c r="ID2864" s="22"/>
      <c r="IE2864" s="22"/>
      <c r="IF2864" s="22"/>
      <c r="IG2864" s="22"/>
      <c r="IH2864" s="22"/>
      <c r="II2864" s="22"/>
      <c r="IJ2864" s="22"/>
      <c r="IK2864" s="22"/>
      <c r="IL2864" s="22"/>
      <c r="IM2864" s="22"/>
      <c r="IN2864" s="22"/>
      <c r="IO2864" s="24"/>
      <c r="IP2864" s="22"/>
      <c r="IQ2864" s="22"/>
      <c r="IR2864" s="22"/>
      <c r="IS2864" s="22"/>
      <c r="IT2864" s="22"/>
      <c r="IU2864" s="22"/>
      <c r="IV2864" s="22"/>
      <c r="IW2864" s="22"/>
      <c r="IX2864" s="22"/>
      <c r="IY2864" s="22"/>
      <c r="IZ2864" s="22"/>
      <c r="JA2864" s="22"/>
      <c r="JB2864" s="22"/>
      <c r="JC2864" s="22"/>
      <c r="JD2864" s="22"/>
      <c r="JE2864" s="22"/>
      <c r="JF2864" s="22"/>
      <c r="JG2864" s="22"/>
      <c r="JH2864" s="22"/>
      <c r="JI2864" s="22"/>
      <c r="JJ2864" s="22"/>
      <c r="JK2864" s="22"/>
      <c r="JL2864" s="22"/>
      <c r="JM2864" s="22"/>
      <c r="JN2864" s="22"/>
      <c r="JO2864" s="22"/>
      <c r="JP2864" s="22"/>
      <c r="JQ2864" s="22"/>
      <c r="JR2864" s="22"/>
      <c r="JS2864" s="22"/>
      <c r="JT2864" s="22"/>
      <c r="JU2864" s="24"/>
      <c r="JV2864" s="22"/>
      <c r="JW2864" s="22"/>
      <c r="JX2864" s="22"/>
      <c r="JY2864" s="22"/>
      <c r="JZ2864" s="22"/>
      <c r="KA2864" s="22"/>
      <c r="KB2864" s="22"/>
      <c r="KC2864" s="22"/>
      <c r="KD2864" s="22"/>
      <c r="KE2864" s="22"/>
      <c r="KF2864" s="22"/>
      <c r="KG2864" s="22"/>
      <c r="KH2864" s="22"/>
      <c r="KI2864" s="22"/>
      <c r="KJ2864" s="22"/>
      <c r="KK2864" s="22"/>
      <c r="KL2864" s="22"/>
      <c r="KM2864" s="22"/>
      <c r="KN2864" s="22"/>
      <c r="KO2864" s="22"/>
      <c r="KP2864" s="22"/>
      <c r="KQ2864" s="22"/>
      <c r="KR2864" s="22"/>
      <c r="KS2864" s="22"/>
      <c r="KT2864" s="22"/>
      <c r="KU2864" s="22"/>
      <c r="KV2864" s="22"/>
      <c r="KW2864" s="22"/>
      <c r="KX2864" s="22"/>
      <c r="KY2864" s="22"/>
      <c r="KZ2864" s="22"/>
      <c r="LA2864" s="24"/>
      <c r="LB2864" s="22"/>
      <c r="LC2864" s="22"/>
      <c r="LD2864" s="22"/>
      <c r="LE2864" s="22"/>
      <c r="LF2864" s="22"/>
      <c r="LG2864" s="22"/>
      <c r="LH2864" s="22"/>
      <c r="LI2864" s="22"/>
      <c r="LJ2864" s="22"/>
      <c r="LK2864" s="22"/>
      <c r="LL2864" s="22"/>
      <c r="LM2864" s="22"/>
      <c r="LN2864" s="22"/>
      <c r="LO2864" s="22"/>
      <c r="LP2864" s="22"/>
      <c r="LQ2864" s="22"/>
      <c r="LR2864" s="22"/>
      <c r="LS2864" s="22"/>
      <c r="LT2864" s="22"/>
      <c r="LU2864" s="22"/>
      <c r="LV2864" s="22"/>
      <c r="LW2864" s="22"/>
      <c r="LX2864" s="22"/>
      <c r="LY2864" s="22"/>
      <c r="LZ2864" s="22"/>
      <c r="MA2864" s="22"/>
      <c r="MB2864" s="22"/>
      <c r="MC2864" s="22"/>
      <c r="MD2864" s="22"/>
      <c r="ME2864" s="22"/>
      <c r="MF2864" s="22"/>
      <c r="MG2864" s="24"/>
      <c r="MH2864" s="22"/>
      <c r="MI2864" s="22"/>
      <c r="MJ2864" s="22"/>
      <c r="MK2864" s="22"/>
      <c r="ML2864" s="22"/>
      <c r="MM2864" s="22"/>
      <c r="MN2864" s="22"/>
      <c r="MO2864" s="22"/>
      <c r="MP2864" s="22"/>
      <c r="MQ2864" s="22"/>
      <c r="MR2864" s="22"/>
      <c r="MS2864" s="22"/>
      <c r="MT2864" s="22"/>
      <c r="MU2864" s="22"/>
      <c r="MV2864" s="22"/>
      <c r="MW2864" s="22"/>
      <c r="MX2864" s="22"/>
      <c r="MY2864" s="22"/>
      <c r="MZ2864" s="22"/>
      <c r="NA2864" s="22"/>
      <c r="NB2864" s="22"/>
      <c r="NC2864" s="22"/>
      <c r="ND2864" s="22"/>
      <c r="NE2864" s="22"/>
      <c r="NF2864" s="22"/>
      <c r="NG2864" s="22"/>
      <c r="NH2864" s="22"/>
      <c r="NI2864" s="22"/>
      <c r="NJ2864" s="22"/>
      <c r="NK2864" s="22"/>
      <c r="NL2864" s="22"/>
      <c r="NM2864" s="24"/>
      <c r="NN2864" s="22"/>
      <c r="NO2864" s="22"/>
      <c r="NP2864" s="22"/>
      <c r="NQ2864" s="22"/>
      <c r="NR2864" s="22"/>
      <c r="NS2864" s="22"/>
      <c r="NT2864" s="22"/>
      <c r="NU2864" s="22"/>
      <c r="NV2864" s="22"/>
      <c r="NW2864" s="22"/>
      <c r="NX2864" s="22"/>
      <c r="NY2864" s="22"/>
      <c r="NZ2864" s="22"/>
      <c r="OA2864" s="22"/>
      <c r="OB2864" s="22"/>
      <c r="OC2864" s="22"/>
      <c r="OD2864" s="22"/>
      <c r="OE2864" s="22"/>
      <c r="OF2864" s="22"/>
      <c r="OG2864" s="22"/>
      <c r="OH2864" s="22"/>
      <c r="OI2864" s="22"/>
      <c r="OJ2864" s="22"/>
      <c r="OK2864" s="22"/>
      <c r="OL2864" s="22"/>
      <c r="OM2864" s="22"/>
      <c r="ON2864" s="22"/>
      <c r="OO2864" s="22"/>
      <c r="OP2864" s="22"/>
      <c r="OQ2864" s="22"/>
      <c r="OR2864" s="22"/>
    </row>
    <row r="2865" spans="1:408" ht="15" thickBot="1">
      <c r="A2865" s="1"/>
      <c r="B2865" s="12"/>
      <c r="C2865" s="12"/>
      <c r="D2865" s="22"/>
      <c r="E2865" s="54"/>
      <c r="F2865" s="54"/>
      <c r="G2865" s="54"/>
      <c r="H2865" s="55"/>
      <c r="I2865" s="22"/>
      <c r="J2865" s="56"/>
      <c r="K2865" s="80"/>
      <c r="L2865" s="57"/>
      <c r="M2865" s="57"/>
      <c r="N2865" s="55"/>
      <c r="O2865" s="58"/>
      <c r="P2865" s="58"/>
      <c r="Q2865" s="59"/>
      <c r="R2865" s="60"/>
      <c r="S2865" s="60"/>
      <c r="T2865" s="22"/>
      <c r="U2865" s="1"/>
      <c r="V2865" s="23"/>
      <c r="X2865" s="24"/>
      <c r="Y2865" s="24"/>
      <c r="Z2865" s="22"/>
      <c r="AA2865" s="22"/>
      <c r="AB2865" s="22"/>
      <c r="AC2865" s="22"/>
      <c r="AD2865" s="22"/>
      <c r="AE2865" s="22"/>
      <c r="AF2865" s="22"/>
      <c r="AG2865" s="22"/>
      <c r="AH2865" s="22"/>
      <c r="AI2865" s="22"/>
      <c r="AJ2865" s="22"/>
      <c r="AK2865" s="22"/>
      <c r="AL2865" s="22"/>
      <c r="AM2865" s="22"/>
      <c r="AN2865" s="22"/>
      <c r="AO2865" s="22"/>
      <c r="AP2865" s="22"/>
      <c r="AQ2865" s="22"/>
      <c r="AR2865" s="22"/>
      <c r="AS2865" s="22"/>
      <c r="AT2865" s="22"/>
      <c r="AU2865" s="22"/>
      <c r="AV2865" s="22"/>
      <c r="AW2865" s="22"/>
      <c r="AX2865" s="22"/>
      <c r="AY2865" s="22"/>
      <c r="AZ2865" s="22"/>
      <c r="BA2865" s="22"/>
      <c r="BB2865" s="22"/>
      <c r="BC2865" s="22"/>
      <c r="BD2865" s="22"/>
      <c r="BE2865" s="24"/>
      <c r="BF2865" s="22"/>
      <c r="BG2865" s="22"/>
      <c r="BH2865" s="22"/>
      <c r="BI2865" s="22"/>
      <c r="BJ2865" s="22"/>
      <c r="BK2865" s="22"/>
      <c r="BL2865" s="22"/>
      <c r="BM2865" s="22"/>
      <c r="BN2865" s="22"/>
      <c r="BO2865" s="22"/>
      <c r="BP2865" s="22"/>
      <c r="BQ2865" s="22"/>
      <c r="BR2865" s="22"/>
      <c r="BS2865" s="22"/>
      <c r="BT2865" s="22"/>
      <c r="BU2865" s="22"/>
      <c r="BV2865" s="22"/>
      <c r="BW2865" s="22"/>
      <c r="BX2865" s="22"/>
      <c r="BY2865" s="22"/>
      <c r="BZ2865" s="22"/>
      <c r="CA2865" s="22"/>
      <c r="CB2865" s="22"/>
      <c r="CC2865" s="22"/>
      <c r="CD2865" s="22"/>
      <c r="CE2865" s="22"/>
      <c r="CF2865" s="22"/>
      <c r="CG2865" s="22"/>
      <c r="CH2865" s="22"/>
      <c r="CI2865" s="22"/>
      <c r="CJ2865" s="22"/>
      <c r="CK2865" s="24"/>
      <c r="CL2865" s="22"/>
      <c r="CM2865" s="22"/>
      <c r="CN2865" s="22"/>
      <c r="CO2865" s="22"/>
      <c r="CP2865" s="22"/>
      <c r="CQ2865" s="22"/>
      <c r="CR2865" s="22"/>
      <c r="CS2865" s="22"/>
      <c r="CT2865" s="22"/>
      <c r="CU2865" s="22"/>
      <c r="CV2865" s="22"/>
      <c r="CW2865" s="22"/>
      <c r="CX2865" s="22"/>
      <c r="CY2865" s="22"/>
      <c r="CZ2865" s="22"/>
      <c r="DA2865" s="22"/>
      <c r="DB2865" s="22"/>
      <c r="DC2865" s="22"/>
      <c r="DD2865" s="22"/>
      <c r="DE2865" s="22"/>
      <c r="DF2865" s="22"/>
      <c r="DG2865" s="22"/>
      <c r="DH2865" s="22"/>
      <c r="DI2865" s="22"/>
      <c r="DJ2865" s="22"/>
      <c r="DK2865" s="22"/>
      <c r="DL2865" s="22"/>
      <c r="DM2865" s="22"/>
      <c r="DN2865" s="22"/>
      <c r="DO2865" s="22"/>
      <c r="DP2865" s="22"/>
      <c r="DQ2865" s="24"/>
      <c r="DR2865" s="22"/>
      <c r="DS2865" s="22"/>
      <c r="DT2865" s="22"/>
      <c r="DU2865" s="22"/>
      <c r="DV2865" s="22"/>
      <c r="DW2865" s="22"/>
      <c r="DX2865" s="22"/>
      <c r="DY2865" s="22"/>
      <c r="DZ2865" s="22"/>
      <c r="EA2865" s="22"/>
      <c r="EB2865" s="22"/>
      <c r="EC2865" s="22"/>
      <c r="ED2865" s="22"/>
      <c r="EE2865" s="22"/>
      <c r="EF2865" s="22"/>
      <c r="EG2865" s="22"/>
      <c r="EH2865" s="22"/>
      <c r="EI2865" s="22"/>
      <c r="EJ2865" s="22"/>
      <c r="EK2865" s="22"/>
      <c r="EL2865" s="22"/>
      <c r="EM2865" s="22"/>
      <c r="EN2865" s="22"/>
      <c r="EO2865" s="22"/>
      <c r="EP2865" s="22"/>
      <c r="EQ2865" s="22"/>
      <c r="ER2865" s="22"/>
      <c r="ES2865" s="22"/>
      <c r="ET2865" s="22"/>
      <c r="EU2865" s="22"/>
      <c r="EV2865" s="22"/>
      <c r="EW2865" s="24"/>
      <c r="EX2865" s="22"/>
      <c r="EY2865" s="22"/>
      <c r="EZ2865" s="22"/>
      <c r="FA2865" s="22"/>
      <c r="FB2865" s="22"/>
      <c r="FC2865" s="22"/>
      <c r="FD2865" s="22"/>
      <c r="FE2865" s="22"/>
      <c r="FF2865" s="22"/>
      <c r="FG2865" s="22"/>
      <c r="FH2865" s="22"/>
      <c r="FI2865" s="22"/>
      <c r="FJ2865" s="22"/>
      <c r="FK2865" s="22"/>
      <c r="FL2865" s="22"/>
      <c r="FM2865" s="22"/>
      <c r="FN2865" s="22"/>
      <c r="FO2865" s="22"/>
      <c r="FP2865" s="22"/>
      <c r="FQ2865" s="22"/>
      <c r="FR2865" s="22"/>
      <c r="FS2865" s="22"/>
      <c r="FT2865" s="22"/>
      <c r="FU2865" s="22"/>
      <c r="FV2865" s="22"/>
      <c r="FW2865" s="22"/>
      <c r="FX2865" s="22"/>
      <c r="FY2865" s="22"/>
      <c r="FZ2865" s="22"/>
      <c r="GA2865" s="22"/>
      <c r="GB2865" s="22"/>
      <c r="GC2865" s="24"/>
      <c r="GD2865" s="22"/>
      <c r="GE2865" s="22"/>
      <c r="GF2865" s="22"/>
      <c r="GG2865" s="22"/>
      <c r="GH2865" s="22"/>
      <c r="GI2865" s="22"/>
      <c r="GJ2865" s="22"/>
      <c r="GK2865" s="22"/>
      <c r="GL2865" s="22"/>
      <c r="GM2865" s="22"/>
      <c r="GN2865" s="22"/>
      <c r="GO2865" s="22"/>
      <c r="GP2865" s="22"/>
      <c r="GQ2865" s="22"/>
      <c r="GR2865" s="22"/>
      <c r="GS2865" s="22"/>
      <c r="GT2865" s="22"/>
      <c r="GU2865" s="22"/>
      <c r="GV2865" s="22"/>
      <c r="GW2865" s="22"/>
      <c r="GX2865" s="22"/>
      <c r="GY2865" s="22"/>
      <c r="GZ2865" s="22"/>
      <c r="HA2865" s="22"/>
      <c r="HB2865" s="22"/>
      <c r="HC2865" s="22"/>
      <c r="HD2865" s="22"/>
      <c r="HE2865" s="22"/>
      <c r="HF2865" s="22"/>
      <c r="HG2865" s="22"/>
      <c r="HH2865" s="22"/>
      <c r="HI2865" s="24"/>
      <c r="HJ2865" s="22"/>
      <c r="HK2865" s="22"/>
      <c r="HL2865" s="22"/>
      <c r="HM2865" s="22"/>
      <c r="HN2865" s="22"/>
      <c r="HO2865" s="22"/>
      <c r="HP2865" s="22"/>
      <c r="HQ2865" s="22"/>
      <c r="HR2865" s="22"/>
      <c r="HS2865" s="22"/>
      <c r="HT2865" s="22"/>
      <c r="HU2865" s="22"/>
      <c r="HV2865" s="22"/>
      <c r="HW2865" s="22"/>
      <c r="HX2865" s="22"/>
      <c r="HY2865" s="22"/>
      <c r="HZ2865" s="22"/>
      <c r="IA2865" s="22"/>
      <c r="IB2865" s="22"/>
      <c r="IC2865" s="22"/>
      <c r="ID2865" s="22"/>
      <c r="IE2865" s="22"/>
      <c r="IF2865" s="22"/>
      <c r="IG2865" s="22"/>
      <c r="IH2865" s="22"/>
      <c r="II2865" s="22"/>
      <c r="IJ2865" s="22"/>
      <c r="IK2865" s="22"/>
      <c r="IL2865" s="22"/>
      <c r="IM2865" s="22"/>
      <c r="IN2865" s="22"/>
      <c r="IO2865" s="24"/>
      <c r="IP2865" s="22"/>
      <c r="IQ2865" s="22"/>
      <c r="IR2865" s="22"/>
      <c r="IS2865" s="22"/>
      <c r="IT2865" s="22"/>
      <c r="IU2865" s="22"/>
      <c r="IV2865" s="22"/>
      <c r="IW2865" s="22"/>
      <c r="IX2865" s="22"/>
      <c r="IY2865" s="22"/>
      <c r="IZ2865" s="22"/>
      <c r="JA2865" s="22"/>
      <c r="JB2865" s="22"/>
      <c r="JC2865" s="22"/>
      <c r="JD2865" s="22"/>
      <c r="JE2865" s="22"/>
      <c r="JF2865" s="22"/>
      <c r="JG2865" s="22"/>
      <c r="JH2865" s="22"/>
      <c r="JI2865" s="22"/>
      <c r="JJ2865" s="22"/>
      <c r="JK2865" s="22"/>
      <c r="JL2865" s="22"/>
      <c r="JM2865" s="22"/>
      <c r="JN2865" s="22"/>
      <c r="JO2865" s="22"/>
      <c r="JP2865" s="22"/>
      <c r="JQ2865" s="22"/>
      <c r="JR2865" s="22"/>
      <c r="JS2865" s="22"/>
      <c r="JT2865" s="22"/>
      <c r="JU2865" s="24"/>
      <c r="JV2865" s="22"/>
      <c r="JW2865" s="22"/>
      <c r="JX2865" s="22"/>
      <c r="JY2865" s="22"/>
      <c r="JZ2865" s="22"/>
      <c r="KA2865" s="22"/>
      <c r="KB2865" s="22"/>
      <c r="KC2865" s="22"/>
      <c r="KD2865" s="22"/>
      <c r="KE2865" s="22"/>
      <c r="KF2865" s="22"/>
      <c r="KG2865" s="22"/>
      <c r="KH2865" s="22"/>
      <c r="KI2865" s="22"/>
      <c r="KJ2865" s="22"/>
      <c r="KK2865" s="22"/>
      <c r="KL2865" s="22"/>
      <c r="KM2865" s="22"/>
      <c r="KN2865" s="22"/>
      <c r="KO2865" s="22"/>
      <c r="KP2865" s="22"/>
      <c r="KQ2865" s="22"/>
      <c r="KR2865" s="22"/>
      <c r="KS2865" s="22"/>
      <c r="KT2865" s="22"/>
      <c r="KU2865" s="22"/>
      <c r="KV2865" s="22"/>
      <c r="KW2865" s="22"/>
      <c r="KX2865" s="22"/>
      <c r="KY2865" s="22"/>
      <c r="KZ2865" s="22"/>
      <c r="LA2865" s="24"/>
      <c r="LB2865" s="22"/>
      <c r="LC2865" s="22"/>
      <c r="LD2865" s="22"/>
      <c r="LE2865" s="22"/>
      <c r="LF2865" s="22"/>
      <c r="LG2865" s="22"/>
      <c r="LH2865" s="22"/>
      <c r="LI2865" s="22"/>
      <c r="LJ2865" s="22"/>
      <c r="LK2865" s="22"/>
      <c r="LL2865" s="22"/>
      <c r="LM2865" s="22"/>
      <c r="LN2865" s="22"/>
      <c r="LO2865" s="22"/>
      <c r="LP2865" s="22"/>
      <c r="LQ2865" s="22"/>
      <c r="LR2865" s="22"/>
      <c r="LS2865" s="22"/>
      <c r="LT2865" s="22"/>
      <c r="LU2865" s="22"/>
      <c r="LV2865" s="22"/>
      <c r="LW2865" s="22"/>
      <c r="LX2865" s="22"/>
      <c r="LY2865" s="22"/>
      <c r="LZ2865" s="22"/>
      <c r="MA2865" s="22"/>
      <c r="MB2865" s="22"/>
      <c r="MC2865" s="22"/>
      <c r="MD2865" s="22"/>
      <c r="ME2865" s="22"/>
      <c r="MF2865" s="22"/>
      <c r="MG2865" s="24"/>
      <c r="MH2865" s="22"/>
      <c r="MI2865" s="22"/>
      <c r="MJ2865" s="22"/>
      <c r="MK2865" s="22"/>
      <c r="ML2865" s="22"/>
      <c r="MM2865" s="22"/>
      <c r="MN2865" s="22"/>
      <c r="MO2865" s="22"/>
      <c r="MP2865" s="22"/>
      <c r="MQ2865" s="22"/>
      <c r="MR2865" s="22"/>
      <c r="MS2865" s="22"/>
      <c r="MT2865" s="22"/>
      <c r="MU2865" s="22"/>
      <c r="MV2865" s="22"/>
      <c r="MW2865" s="22"/>
      <c r="MX2865" s="22"/>
      <c r="MY2865" s="22"/>
      <c r="MZ2865" s="22"/>
      <c r="NA2865" s="22"/>
      <c r="NB2865" s="22"/>
      <c r="NC2865" s="22"/>
      <c r="ND2865" s="22"/>
      <c r="NE2865" s="22"/>
      <c r="NF2865" s="22"/>
      <c r="NG2865" s="22"/>
      <c r="NH2865" s="22"/>
      <c r="NI2865" s="22"/>
      <c r="NJ2865" s="22"/>
      <c r="NK2865" s="22"/>
      <c r="NL2865" s="22"/>
      <c r="NM2865" s="24"/>
      <c r="NN2865" s="22"/>
      <c r="NO2865" s="22"/>
      <c r="NP2865" s="22"/>
      <c r="NQ2865" s="22"/>
      <c r="NR2865" s="22"/>
      <c r="NS2865" s="22"/>
      <c r="NT2865" s="22"/>
      <c r="NU2865" s="22"/>
      <c r="NV2865" s="22"/>
      <c r="NW2865" s="22"/>
      <c r="NX2865" s="22"/>
      <c r="NY2865" s="22"/>
      <c r="NZ2865" s="22"/>
      <c r="OA2865" s="22"/>
      <c r="OB2865" s="22"/>
      <c r="OC2865" s="22"/>
      <c r="OD2865" s="22"/>
      <c r="OE2865" s="22"/>
      <c r="OF2865" s="22"/>
      <c r="OG2865" s="22"/>
      <c r="OH2865" s="22"/>
      <c r="OI2865" s="22"/>
      <c r="OJ2865" s="22"/>
      <c r="OK2865" s="22"/>
      <c r="OL2865" s="22"/>
      <c r="OM2865" s="22"/>
      <c r="ON2865" s="22"/>
      <c r="OO2865" s="22"/>
      <c r="OP2865" s="22"/>
      <c r="OQ2865" s="22"/>
      <c r="OR2865" s="22"/>
    </row>
    <row r="2866" spans="1:408" ht="15" thickBot="1">
      <c r="A2866" s="1"/>
      <c r="B2866" s="12"/>
      <c r="C2866" s="12"/>
      <c r="D2866" s="22"/>
      <c r="E2866" s="54"/>
      <c r="F2866" s="54"/>
      <c r="G2866" s="54"/>
      <c r="H2866" s="55"/>
      <c r="I2866" s="22"/>
      <c r="J2866" s="56"/>
      <c r="K2866" s="81"/>
      <c r="L2866" s="57"/>
      <c r="M2866" s="57"/>
      <c r="N2866" s="55"/>
      <c r="O2866" s="58"/>
      <c r="P2866" s="58"/>
      <c r="Q2866" s="59"/>
      <c r="R2866" s="60"/>
      <c r="S2866" s="60"/>
      <c r="T2866" s="22"/>
      <c r="U2866" s="1"/>
      <c r="V2866" s="23"/>
      <c r="X2866" s="24"/>
      <c r="Y2866" s="24"/>
      <c r="Z2866" s="22"/>
      <c r="AA2866" s="22"/>
      <c r="AB2866" s="22"/>
      <c r="AC2866" s="22"/>
      <c r="AD2866" s="22"/>
      <c r="AE2866" s="22"/>
      <c r="AF2866" s="22"/>
      <c r="AG2866" s="22"/>
      <c r="AH2866" s="22"/>
      <c r="AI2866" s="22"/>
      <c r="AJ2866" s="22"/>
      <c r="AK2866" s="22"/>
      <c r="AL2866" s="22"/>
      <c r="AM2866" s="22"/>
      <c r="AN2866" s="22"/>
      <c r="AO2866" s="22"/>
      <c r="AP2866" s="22"/>
      <c r="AQ2866" s="22"/>
      <c r="AR2866" s="22"/>
      <c r="AS2866" s="22"/>
      <c r="AT2866" s="22"/>
      <c r="AU2866" s="22"/>
      <c r="AV2866" s="22"/>
      <c r="AW2866" s="22"/>
      <c r="AX2866" s="22"/>
      <c r="AY2866" s="22"/>
      <c r="AZ2866" s="22"/>
      <c r="BA2866" s="22"/>
      <c r="BB2866" s="22"/>
      <c r="BC2866" s="22"/>
      <c r="BD2866" s="22"/>
      <c r="BE2866" s="24"/>
      <c r="BF2866" s="22"/>
      <c r="BG2866" s="22"/>
      <c r="BH2866" s="22"/>
      <c r="BI2866" s="22"/>
      <c r="BJ2866" s="22"/>
      <c r="BK2866" s="22"/>
      <c r="BL2866" s="22"/>
      <c r="BM2866" s="22"/>
      <c r="BN2866" s="22"/>
      <c r="BO2866" s="22"/>
      <c r="BP2866" s="22"/>
      <c r="BQ2866" s="22"/>
      <c r="BR2866" s="22"/>
      <c r="BS2866" s="22"/>
      <c r="BT2866" s="22"/>
      <c r="BU2866" s="22"/>
      <c r="BV2866" s="22"/>
      <c r="BW2866" s="22"/>
      <c r="BX2866" s="22"/>
      <c r="BY2866" s="22"/>
      <c r="BZ2866" s="22"/>
      <c r="CA2866" s="22"/>
      <c r="CB2866" s="22"/>
      <c r="CC2866" s="22"/>
      <c r="CD2866" s="22"/>
      <c r="CE2866" s="22"/>
      <c r="CF2866" s="22"/>
      <c r="CG2866" s="22"/>
      <c r="CH2866" s="22"/>
      <c r="CI2866" s="22"/>
      <c r="CJ2866" s="22"/>
      <c r="CK2866" s="24"/>
      <c r="CL2866" s="22"/>
      <c r="CM2866" s="22"/>
      <c r="CN2866" s="22"/>
      <c r="CO2866" s="22"/>
      <c r="CP2866" s="22"/>
      <c r="CQ2866" s="22"/>
      <c r="CR2866" s="22"/>
      <c r="CS2866" s="22"/>
      <c r="CT2866" s="22"/>
      <c r="CU2866" s="22"/>
      <c r="CV2866" s="22"/>
      <c r="CW2866" s="22"/>
      <c r="CX2866" s="22"/>
      <c r="CY2866" s="22"/>
      <c r="CZ2866" s="22"/>
      <c r="DA2866" s="22"/>
      <c r="DB2866" s="22"/>
      <c r="DC2866" s="22"/>
      <c r="DD2866" s="22"/>
      <c r="DE2866" s="22"/>
      <c r="DF2866" s="22"/>
      <c r="DG2866" s="22"/>
      <c r="DH2866" s="22"/>
      <c r="DI2866" s="22"/>
      <c r="DJ2866" s="22"/>
      <c r="DK2866" s="22"/>
      <c r="DL2866" s="22"/>
      <c r="DM2866" s="22"/>
      <c r="DN2866" s="22"/>
      <c r="DO2866" s="22"/>
      <c r="DP2866" s="22"/>
      <c r="DQ2866" s="24"/>
      <c r="DR2866" s="22"/>
      <c r="DS2866" s="22"/>
      <c r="DT2866" s="22"/>
      <c r="DU2866" s="22"/>
      <c r="DV2866" s="22"/>
      <c r="DW2866" s="22"/>
      <c r="DX2866" s="22"/>
      <c r="DY2866" s="22"/>
      <c r="DZ2866" s="22"/>
      <c r="EA2866" s="22"/>
      <c r="EB2866" s="22"/>
      <c r="EC2866" s="22"/>
      <c r="ED2866" s="22"/>
      <c r="EE2866" s="22"/>
      <c r="EF2866" s="22"/>
      <c r="EG2866" s="22"/>
      <c r="EH2866" s="22"/>
      <c r="EI2866" s="22"/>
      <c r="EJ2866" s="22"/>
      <c r="EK2866" s="22"/>
      <c r="EL2866" s="22"/>
      <c r="EM2866" s="22"/>
      <c r="EN2866" s="22"/>
      <c r="EO2866" s="22"/>
      <c r="EP2866" s="22"/>
      <c r="EQ2866" s="22"/>
      <c r="ER2866" s="22"/>
      <c r="ES2866" s="22"/>
      <c r="ET2866" s="22"/>
      <c r="EU2866" s="22"/>
      <c r="EV2866" s="22"/>
      <c r="EW2866" s="24"/>
      <c r="EX2866" s="22"/>
      <c r="EY2866" s="22"/>
      <c r="EZ2866" s="22"/>
      <c r="FA2866" s="22"/>
      <c r="FB2866" s="22"/>
      <c r="FC2866" s="22"/>
      <c r="FD2866" s="22"/>
      <c r="FE2866" s="22"/>
      <c r="FF2866" s="22"/>
      <c r="FG2866" s="22"/>
      <c r="FH2866" s="22"/>
      <c r="FI2866" s="22"/>
      <c r="FJ2866" s="22"/>
      <c r="FK2866" s="22"/>
      <c r="FL2866" s="22"/>
      <c r="FM2866" s="22"/>
      <c r="FN2866" s="22"/>
      <c r="FO2866" s="22"/>
      <c r="FP2866" s="22"/>
      <c r="FQ2866" s="22"/>
      <c r="FR2866" s="22"/>
      <c r="FS2866" s="22"/>
      <c r="FT2866" s="22"/>
      <c r="FU2866" s="22"/>
      <c r="FV2866" s="22"/>
      <c r="FW2866" s="22"/>
      <c r="FX2866" s="22"/>
      <c r="FY2866" s="22"/>
      <c r="FZ2866" s="22"/>
      <c r="GA2866" s="22"/>
      <c r="GB2866" s="22"/>
      <c r="GC2866" s="24"/>
      <c r="GD2866" s="22"/>
      <c r="GE2866" s="22"/>
      <c r="GF2866" s="22"/>
      <c r="GG2866" s="22"/>
      <c r="GH2866" s="22"/>
      <c r="GI2866" s="22"/>
      <c r="GJ2866" s="22"/>
      <c r="GK2866" s="22"/>
      <c r="GL2866" s="22"/>
      <c r="GM2866" s="22"/>
      <c r="GN2866" s="22"/>
      <c r="GO2866" s="22"/>
      <c r="GP2866" s="22"/>
      <c r="GQ2866" s="22"/>
      <c r="GR2866" s="22"/>
      <c r="GS2866" s="22"/>
      <c r="GT2866" s="22"/>
      <c r="GU2866" s="22"/>
      <c r="GV2866" s="22"/>
      <c r="GW2866" s="22"/>
      <c r="GX2866" s="22"/>
      <c r="GY2866" s="22"/>
      <c r="GZ2866" s="22"/>
      <c r="HA2866" s="22"/>
      <c r="HB2866" s="22"/>
      <c r="HC2866" s="22"/>
      <c r="HD2866" s="22"/>
      <c r="HE2866" s="22"/>
      <c r="HF2866" s="22"/>
      <c r="HG2866" s="22"/>
      <c r="HH2866" s="22"/>
      <c r="HI2866" s="24"/>
      <c r="HJ2866" s="22"/>
      <c r="HK2866" s="22"/>
      <c r="HL2866" s="22"/>
      <c r="HM2866" s="22"/>
      <c r="HN2866" s="22"/>
      <c r="HO2866" s="22"/>
      <c r="HP2866" s="22"/>
      <c r="HQ2866" s="22"/>
      <c r="HR2866" s="22"/>
      <c r="HS2866" s="22"/>
      <c r="HT2866" s="22"/>
      <c r="HU2866" s="22"/>
      <c r="HV2866" s="22"/>
      <c r="HW2866" s="22"/>
      <c r="HX2866" s="22"/>
      <c r="HY2866" s="22"/>
      <c r="HZ2866" s="22"/>
      <c r="IA2866" s="22"/>
      <c r="IB2866" s="22"/>
      <c r="IC2866" s="22"/>
      <c r="ID2866" s="22"/>
      <c r="IE2866" s="22"/>
      <c r="IF2866" s="22"/>
      <c r="IG2866" s="22"/>
      <c r="IH2866" s="22"/>
      <c r="II2866" s="22"/>
      <c r="IJ2866" s="22"/>
      <c r="IK2866" s="22"/>
      <c r="IL2866" s="22"/>
      <c r="IM2866" s="22"/>
      <c r="IN2866" s="22"/>
      <c r="IO2866" s="24"/>
      <c r="IP2866" s="22"/>
      <c r="IQ2866" s="22"/>
      <c r="IR2866" s="22"/>
      <c r="IS2866" s="22"/>
      <c r="IT2866" s="22"/>
      <c r="IU2866" s="22"/>
      <c r="IV2866" s="22"/>
      <c r="IW2866" s="22"/>
      <c r="IX2866" s="22"/>
      <c r="IY2866" s="22"/>
      <c r="IZ2866" s="22"/>
      <c r="JA2866" s="22"/>
      <c r="JB2866" s="22"/>
      <c r="JC2866" s="22"/>
      <c r="JD2866" s="22"/>
      <c r="JE2866" s="22"/>
      <c r="JF2866" s="22"/>
      <c r="JG2866" s="22"/>
      <c r="JH2866" s="22"/>
      <c r="JI2866" s="22"/>
      <c r="JJ2866" s="22"/>
      <c r="JK2866" s="22"/>
      <c r="JL2866" s="22"/>
      <c r="JM2866" s="22"/>
      <c r="JN2866" s="22"/>
      <c r="JO2866" s="22"/>
      <c r="JP2866" s="22"/>
      <c r="JQ2866" s="22"/>
      <c r="JR2866" s="22"/>
      <c r="JS2866" s="22"/>
      <c r="JT2866" s="22"/>
      <c r="JU2866" s="24"/>
      <c r="JV2866" s="22"/>
      <c r="JW2866" s="22"/>
      <c r="JX2866" s="22"/>
      <c r="JY2866" s="22"/>
      <c r="JZ2866" s="22"/>
      <c r="KA2866" s="22"/>
      <c r="KB2866" s="22"/>
      <c r="KC2866" s="22"/>
      <c r="KD2866" s="22"/>
      <c r="KE2866" s="22"/>
      <c r="KF2866" s="22"/>
      <c r="KG2866" s="22"/>
      <c r="KH2866" s="22"/>
      <c r="KI2866" s="22"/>
      <c r="KJ2866" s="22"/>
      <c r="KK2866" s="22"/>
      <c r="KL2866" s="22"/>
      <c r="KM2866" s="22"/>
      <c r="KN2866" s="22"/>
      <c r="KO2866" s="22"/>
      <c r="KP2866" s="22"/>
      <c r="KQ2866" s="22"/>
      <c r="KR2866" s="22"/>
      <c r="KS2866" s="22"/>
      <c r="KT2866" s="22"/>
      <c r="KU2866" s="22"/>
      <c r="KV2866" s="22"/>
      <c r="KW2866" s="22"/>
      <c r="KX2866" s="22"/>
      <c r="KY2866" s="22"/>
      <c r="KZ2866" s="22"/>
      <c r="LA2866" s="24"/>
      <c r="LB2866" s="22"/>
      <c r="LC2866" s="22"/>
      <c r="LD2866" s="22"/>
      <c r="LE2866" s="22"/>
      <c r="LF2866" s="22"/>
      <c r="LG2866" s="22"/>
      <c r="LH2866" s="22"/>
      <c r="LI2866" s="22"/>
      <c r="LJ2866" s="22"/>
      <c r="LK2866" s="22"/>
      <c r="LL2866" s="22"/>
      <c r="LM2866" s="22"/>
      <c r="LN2866" s="22"/>
      <c r="LO2866" s="22"/>
      <c r="LP2866" s="22"/>
      <c r="LQ2866" s="22"/>
      <c r="LR2866" s="22"/>
      <c r="LS2866" s="22"/>
      <c r="LT2866" s="22"/>
      <c r="LU2866" s="22"/>
      <c r="LV2866" s="22"/>
      <c r="LW2866" s="22"/>
      <c r="LX2866" s="22"/>
      <c r="LY2866" s="22"/>
      <c r="LZ2866" s="22"/>
      <c r="MA2866" s="22"/>
      <c r="MB2866" s="22"/>
      <c r="MC2866" s="22"/>
      <c r="MD2866" s="22"/>
      <c r="ME2866" s="22"/>
      <c r="MF2866" s="22"/>
      <c r="MG2866" s="24"/>
      <c r="MH2866" s="22"/>
      <c r="MI2866" s="22"/>
      <c r="MJ2866" s="22"/>
      <c r="MK2866" s="22"/>
      <c r="ML2866" s="22"/>
      <c r="MM2866" s="22"/>
      <c r="MN2866" s="22"/>
      <c r="MO2866" s="22"/>
      <c r="MP2866" s="22"/>
      <c r="MQ2866" s="22"/>
      <c r="MR2866" s="22"/>
      <c r="MS2866" s="22"/>
      <c r="MT2866" s="22"/>
      <c r="MU2866" s="22"/>
      <c r="MV2866" s="22"/>
      <c r="MW2866" s="22"/>
      <c r="MX2866" s="22"/>
      <c r="MY2866" s="22"/>
      <c r="MZ2866" s="22"/>
      <c r="NA2866" s="22"/>
      <c r="NB2866" s="22"/>
      <c r="NC2866" s="22"/>
      <c r="ND2866" s="22"/>
      <c r="NE2866" s="22"/>
      <c r="NF2866" s="22"/>
      <c r="NG2866" s="22"/>
      <c r="NH2866" s="22"/>
      <c r="NI2866" s="22"/>
      <c r="NJ2866" s="22"/>
      <c r="NK2866" s="22"/>
      <c r="NL2866" s="22"/>
      <c r="NM2866" s="24"/>
      <c r="NN2866" s="22"/>
      <c r="NO2866" s="22"/>
      <c r="NP2866" s="22"/>
      <c r="NQ2866" s="22"/>
      <c r="NR2866" s="22"/>
      <c r="NS2866" s="22"/>
      <c r="NT2866" s="22"/>
      <c r="NU2866" s="22"/>
      <c r="NV2866" s="22"/>
      <c r="NW2866" s="22"/>
      <c r="NX2866" s="22"/>
      <c r="NY2866" s="22"/>
      <c r="NZ2866" s="22"/>
      <c r="OA2866" s="22"/>
      <c r="OB2866" s="22"/>
      <c r="OC2866" s="22"/>
      <c r="OD2866" s="22"/>
      <c r="OE2866" s="22"/>
      <c r="OF2866" s="22"/>
      <c r="OG2866" s="22"/>
      <c r="OH2866" s="22"/>
      <c r="OI2866" s="22"/>
      <c r="OJ2866" s="22"/>
      <c r="OK2866" s="22"/>
      <c r="OL2866" s="22"/>
      <c r="OM2866" s="22"/>
      <c r="ON2866" s="22"/>
      <c r="OO2866" s="22"/>
      <c r="OP2866" s="22"/>
      <c r="OQ2866" s="22"/>
      <c r="OR2866" s="22"/>
    </row>
    <row r="2867" spans="1:408" ht="15" thickBot="1">
      <c r="A2867" s="1"/>
      <c r="B2867" s="12"/>
      <c r="C2867" s="12"/>
      <c r="D2867" s="22"/>
      <c r="E2867" s="54"/>
      <c r="F2867" s="54"/>
      <c r="G2867" s="54"/>
      <c r="H2867" s="55"/>
      <c r="I2867" s="22"/>
      <c r="J2867" s="56"/>
      <c r="K2867" s="80"/>
      <c r="L2867" s="57"/>
      <c r="M2867" s="57"/>
      <c r="N2867" s="55"/>
      <c r="O2867" s="58"/>
      <c r="P2867" s="58"/>
      <c r="Q2867" s="59"/>
      <c r="R2867" s="60"/>
      <c r="S2867" s="60"/>
      <c r="T2867" s="22"/>
      <c r="U2867" s="1"/>
      <c r="V2867" s="23"/>
      <c r="X2867" s="24"/>
      <c r="Y2867" s="24"/>
      <c r="Z2867" s="22"/>
      <c r="AA2867" s="22"/>
      <c r="AB2867" s="22"/>
      <c r="AC2867" s="22"/>
      <c r="AD2867" s="22"/>
      <c r="AE2867" s="22"/>
      <c r="AF2867" s="22"/>
      <c r="AG2867" s="22"/>
      <c r="AH2867" s="22"/>
      <c r="AI2867" s="22"/>
      <c r="AJ2867" s="22"/>
      <c r="AK2867" s="22"/>
      <c r="AL2867" s="22"/>
      <c r="AM2867" s="22"/>
      <c r="AN2867" s="22"/>
      <c r="AO2867" s="22"/>
      <c r="AP2867" s="22"/>
      <c r="AQ2867" s="22"/>
      <c r="AR2867" s="22"/>
      <c r="AS2867" s="22"/>
      <c r="AT2867" s="22"/>
      <c r="AU2867" s="22"/>
      <c r="AV2867" s="22"/>
      <c r="AW2867" s="22"/>
      <c r="AX2867" s="22"/>
      <c r="AY2867" s="22"/>
      <c r="AZ2867" s="22"/>
      <c r="BA2867" s="22"/>
      <c r="BB2867" s="22"/>
      <c r="BC2867" s="22"/>
      <c r="BD2867" s="22"/>
      <c r="BE2867" s="24"/>
      <c r="BF2867" s="22"/>
      <c r="BG2867" s="22"/>
      <c r="BH2867" s="22"/>
      <c r="BI2867" s="22"/>
      <c r="BJ2867" s="22"/>
      <c r="BK2867" s="22"/>
      <c r="BL2867" s="22"/>
      <c r="BM2867" s="22"/>
      <c r="BN2867" s="22"/>
      <c r="BO2867" s="22"/>
      <c r="BP2867" s="22"/>
      <c r="BQ2867" s="22"/>
      <c r="BR2867" s="22"/>
      <c r="BS2867" s="22"/>
      <c r="BT2867" s="22"/>
      <c r="BU2867" s="22"/>
      <c r="BV2867" s="22"/>
      <c r="BW2867" s="22"/>
      <c r="BX2867" s="22"/>
      <c r="BY2867" s="22"/>
      <c r="BZ2867" s="22"/>
      <c r="CA2867" s="22"/>
      <c r="CB2867" s="22"/>
      <c r="CC2867" s="22"/>
      <c r="CD2867" s="22"/>
      <c r="CE2867" s="22"/>
      <c r="CF2867" s="22"/>
      <c r="CG2867" s="22"/>
      <c r="CH2867" s="22"/>
      <c r="CI2867" s="22"/>
      <c r="CJ2867" s="22"/>
      <c r="CK2867" s="24"/>
      <c r="CL2867" s="22"/>
      <c r="CM2867" s="22"/>
      <c r="CN2867" s="22"/>
      <c r="CO2867" s="22"/>
      <c r="CP2867" s="22"/>
      <c r="CQ2867" s="22"/>
      <c r="CR2867" s="22"/>
      <c r="CS2867" s="22"/>
      <c r="CT2867" s="22"/>
      <c r="CU2867" s="22"/>
      <c r="CV2867" s="22"/>
      <c r="CW2867" s="22"/>
      <c r="CX2867" s="22"/>
      <c r="CY2867" s="22"/>
      <c r="CZ2867" s="22"/>
      <c r="DA2867" s="22"/>
      <c r="DB2867" s="22"/>
      <c r="DC2867" s="22"/>
      <c r="DD2867" s="22"/>
      <c r="DE2867" s="22"/>
      <c r="DF2867" s="22"/>
      <c r="DG2867" s="22"/>
      <c r="DH2867" s="22"/>
      <c r="DI2867" s="22"/>
      <c r="DJ2867" s="22"/>
      <c r="DK2867" s="22"/>
      <c r="DL2867" s="22"/>
      <c r="DM2867" s="22"/>
      <c r="DN2867" s="22"/>
      <c r="DO2867" s="22"/>
      <c r="DP2867" s="22"/>
      <c r="DQ2867" s="24"/>
      <c r="DR2867" s="22"/>
      <c r="DS2867" s="22"/>
      <c r="DT2867" s="22"/>
      <c r="DU2867" s="22"/>
      <c r="DV2867" s="22"/>
      <c r="DW2867" s="22"/>
      <c r="DX2867" s="22"/>
      <c r="DY2867" s="22"/>
      <c r="DZ2867" s="22"/>
      <c r="EA2867" s="22"/>
      <c r="EB2867" s="22"/>
      <c r="EC2867" s="22"/>
      <c r="ED2867" s="22"/>
      <c r="EE2867" s="22"/>
      <c r="EF2867" s="22"/>
      <c r="EG2867" s="22"/>
      <c r="EH2867" s="22"/>
      <c r="EI2867" s="22"/>
      <c r="EJ2867" s="22"/>
      <c r="EK2867" s="22"/>
      <c r="EL2867" s="22"/>
      <c r="EM2867" s="22"/>
      <c r="EN2867" s="22"/>
      <c r="EO2867" s="22"/>
      <c r="EP2867" s="22"/>
      <c r="EQ2867" s="22"/>
      <c r="ER2867" s="22"/>
      <c r="ES2867" s="22"/>
      <c r="ET2867" s="22"/>
      <c r="EU2867" s="22"/>
      <c r="EV2867" s="22"/>
      <c r="EW2867" s="24"/>
      <c r="EX2867" s="22"/>
      <c r="EY2867" s="22"/>
      <c r="EZ2867" s="22"/>
      <c r="FA2867" s="22"/>
      <c r="FB2867" s="22"/>
      <c r="FC2867" s="22"/>
      <c r="FD2867" s="22"/>
      <c r="FE2867" s="22"/>
      <c r="FF2867" s="22"/>
      <c r="FG2867" s="22"/>
      <c r="FH2867" s="22"/>
      <c r="FI2867" s="22"/>
      <c r="FJ2867" s="22"/>
      <c r="FK2867" s="22"/>
      <c r="FL2867" s="22"/>
      <c r="FM2867" s="22"/>
      <c r="FN2867" s="22"/>
      <c r="FO2867" s="22"/>
      <c r="FP2867" s="22"/>
      <c r="FQ2867" s="22"/>
      <c r="FR2867" s="22"/>
      <c r="FS2867" s="22"/>
      <c r="FT2867" s="22"/>
      <c r="FU2867" s="22"/>
      <c r="FV2867" s="22"/>
      <c r="FW2867" s="22"/>
      <c r="FX2867" s="22"/>
      <c r="FY2867" s="22"/>
      <c r="FZ2867" s="22"/>
      <c r="GA2867" s="22"/>
      <c r="GB2867" s="22"/>
      <c r="GC2867" s="24"/>
      <c r="GD2867" s="22"/>
      <c r="GE2867" s="22"/>
      <c r="GF2867" s="22"/>
      <c r="GG2867" s="22"/>
      <c r="GH2867" s="22"/>
      <c r="GI2867" s="22"/>
      <c r="GJ2867" s="22"/>
      <c r="GK2867" s="22"/>
      <c r="GL2867" s="22"/>
      <c r="GM2867" s="22"/>
      <c r="GN2867" s="22"/>
      <c r="GO2867" s="22"/>
      <c r="GP2867" s="22"/>
      <c r="GQ2867" s="22"/>
      <c r="GR2867" s="22"/>
      <c r="GS2867" s="22"/>
      <c r="GT2867" s="22"/>
      <c r="GU2867" s="22"/>
      <c r="GV2867" s="22"/>
      <c r="GW2867" s="22"/>
      <c r="GX2867" s="22"/>
      <c r="GY2867" s="22"/>
      <c r="GZ2867" s="22"/>
      <c r="HA2867" s="22"/>
      <c r="HB2867" s="22"/>
      <c r="HC2867" s="22"/>
      <c r="HD2867" s="22"/>
      <c r="HE2867" s="22"/>
      <c r="HF2867" s="22"/>
      <c r="HG2867" s="22"/>
      <c r="HH2867" s="22"/>
      <c r="HI2867" s="24"/>
      <c r="HJ2867" s="22"/>
      <c r="HK2867" s="22"/>
      <c r="HL2867" s="22"/>
      <c r="HM2867" s="22"/>
      <c r="HN2867" s="22"/>
      <c r="HO2867" s="22"/>
      <c r="HP2867" s="22"/>
      <c r="HQ2867" s="22"/>
      <c r="HR2867" s="22"/>
      <c r="HS2867" s="22"/>
      <c r="HT2867" s="22"/>
      <c r="HU2867" s="22"/>
      <c r="HV2867" s="22"/>
      <c r="HW2867" s="22"/>
      <c r="HX2867" s="22"/>
      <c r="HY2867" s="22"/>
      <c r="HZ2867" s="22"/>
      <c r="IA2867" s="22"/>
      <c r="IB2867" s="22"/>
      <c r="IC2867" s="22"/>
      <c r="ID2867" s="22"/>
      <c r="IE2867" s="22"/>
      <c r="IF2867" s="22"/>
      <c r="IG2867" s="22"/>
      <c r="IH2867" s="22"/>
      <c r="II2867" s="22"/>
      <c r="IJ2867" s="22"/>
      <c r="IK2867" s="22"/>
      <c r="IL2867" s="22"/>
      <c r="IM2867" s="22"/>
      <c r="IN2867" s="22"/>
      <c r="IO2867" s="24"/>
      <c r="IP2867" s="22"/>
      <c r="IQ2867" s="22"/>
      <c r="IR2867" s="22"/>
      <c r="IS2867" s="22"/>
      <c r="IT2867" s="22"/>
      <c r="IU2867" s="22"/>
      <c r="IV2867" s="22"/>
      <c r="IW2867" s="22"/>
      <c r="IX2867" s="22"/>
      <c r="IY2867" s="22"/>
      <c r="IZ2867" s="22"/>
      <c r="JA2867" s="22"/>
      <c r="JB2867" s="22"/>
      <c r="JC2867" s="22"/>
      <c r="JD2867" s="22"/>
      <c r="JE2867" s="22"/>
      <c r="JF2867" s="22"/>
      <c r="JG2867" s="22"/>
      <c r="JH2867" s="22"/>
      <c r="JI2867" s="22"/>
      <c r="JJ2867" s="22"/>
      <c r="JK2867" s="22"/>
      <c r="JL2867" s="22"/>
      <c r="JM2867" s="22"/>
      <c r="JN2867" s="22"/>
      <c r="JO2867" s="22"/>
      <c r="JP2867" s="22"/>
      <c r="JQ2867" s="22"/>
      <c r="JR2867" s="22"/>
      <c r="JS2867" s="22"/>
      <c r="JT2867" s="22"/>
      <c r="JU2867" s="24"/>
      <c r="JV2867" s="22"/>
      <c r="JW2867" s="22"/>
      <c r="JX2867" s="22"/>
      <c r="JY2867" s="22"/>
      <c r="JZ2867" s="22"/>
      <c r="KA2867" s="22"/>
      <c r="KB2867" s="22"/>
      <c r="KC2867" s="22"/>
      <c r="KD2867" s="22"/>
      <c r="KE2867" s="22"/>
      <c r="KF2867" s="22"/>
      <c r="KG2867" s="22"/>
      <c r="KH2867" s="22"/>
      <c r="KI2867" s="22"/>
      <c r="KJ2867" s="22"/>
      <c r="KK2867" s="22"/>
      <c r="KL2867" s="22"/>
      <c r="KM2867" s="22"/>
      <c r="KN2867" s="22"/>
      <c r="KO2867" s="22"/>
      <c r="KP2867" s="22"/>
      <c r="KQ2867" s="22"/>
      <c r="KR2867" s="22"/>
      <c r="KS2867" s="22"/>
      <c r="KT2867" s="22"/>
      <c r="KU2867" s="22"/>
      <c r="KV2867" s="22"/>
      <c r="KW2867" s="22"/>
      <c r="KX2867" s="22"/>
      <c r="KY2867" s="22"/>
      <c r="KZ2867" s="22"/>
      <c r="LA2867" s="24"/>
      <c r="LB2867" s="22"/>
      <c r="LC2867" s="22"/>
      <c r="LD2867" s="22"/>
      <c r="LE2867" s="22"/>
      <c r="LF2867" s="22"/>
      <c r="LG2867" s="22"/>
      <c r="LH2867" s="22"/>
      <c r="LI2867" s="22"/>
      <c r="LJ2867" s="22"/>
      <c r="LK2867" s="22"/>
      <c r="LL2867" s="22"/>
      <c r="LM2867" s="22"/>
      <c r="LN2867" s="22"/>
      <c r="LO2867" s="22"/>
      <c r="LP2867" s="22"/>
      <c r="LQ2867" s="22"/>
      <c r="LR2867" s="22"/>
      <c r="LS2867" s="22"/>
      <c r="LT2867" s="22"/>
      <c r="LU2867" s="22"/>
      <c r="LV2867" s="22"/>
      <c r="LW2867" s="22"/>
      <c r="LX2867" s="22"/>
      <c r="LY2867" s="22"/>
      <c r="LZ2867" s="22"/>
      <c r="MA2867" s="22"/>
      <c r="MB2867" s="22"/>
      <c r="MC2867" s="22"/>
      <c r="MD2867" s="22"/>
      <c r="ME2867" s="22"/>
      <c r="MF2867" s="22"/>
      <c r="MG2867" s="24"/>
      <c r="MH2867" s="22"/>
      <c r="MI2867" s="22"/>
      <c r="MJ2867" s="22"/>
      <c r="MK2867" s="22"/>
      <c r="ML2867" s="22"/>
      <c r="MM2867" s="22"/>
      <c r="MN2867" s="22"/>
      <c r="MO2867" s="22"/>
      <c r="MP2867" s="22"/>
      <c r="MQ2867" s="22"/>
      <c r="MR2867" s="22"/>
      <c r="MS2867" s="22"/>
      <c r="MT2867" s="22"/>
      <c r="MU2867" s="22"/>
      <c r="MV2867" s="22"/>
      <c r="MW2867" s="22"/>
      <c r="MX2867" s="22"/>
      <c r="MY2867" s="22"/>
      <c r="MZ2867" s="22"/>
      <c r="NA2867" s="22"/>
      <c r="NB2867" s="22"/>
      <c r="NC2867" s="22"/>
      <c r="ND2867" s="22"/>
      <c r="NE2867" s="22"/>
      <c r="NF2867" s="22"/>
      <c r="NG2867" s="22"/>
      <c r="NH2867" s="22"/>
      <c r="NI2867" s="22"/>
      <c r="NJ2867" s="22"/>
      <c r="NK2867" s="22"/>
      <c r="NL2867" s="22"/>
      <c r="NM2867" s="24"/>
      <c r="NN2867" s="22"/>
      <c r="NO2867" s="22"/>
      <c r="NP2867" s="22"/>
      <c r="NQ2867" s="22"/>
      <c r="NR2867" s="22"/>
      <c r="NS2867" s="22"/>
      <c r="NT2867" s="22"/>
      <c r="NU2867" s="22"/>
      <c r="NV2867" s="22"/>
      <c r="NW2867" s="22"/>
      <c r="NX2867" s="22"/>
      <c r="NY2867" s="22"/>
      <c r="NZ2867" s="22"/>
      <c r="OA2867" s="22"/>
      <c r="OB2867" s="22"/>
      <c r="OC2867" s="22"/>
      <c r="OD2867" s="22"/>
      <c r="OE2867" s="22"/>
      <c r="OF2867" s="22"/>
      <c r="OG2867" s="22"/>
      <c r="OH2867" s="22"/>
      <c r="OI2867" s="22"/>
      <c r="OJ2867" s="22"/>
      <c r="OK2867" s="22"/>
      <c r="OL2867" s="22"/>
      <c r="OM2867" s="22"/>
      <c r="ON2867" s="22"/>
      <c r="OO2867" s="22"/>
      <c r="OP2867" s="22"/>
      <c r="OQ2867" s="22"/>
      <c r="OR2867" s="22"/>
    </row>
    <row r="2868" spans="1:408" ht="15" thickBot="1">
      <c r="A2868" s="1"/>
      <c r="B2868" s="12"/>
      <c r="C2868" s="12"/>
      <c r="D2868" s="22"/>
      <c r="E2868" s="54"/>
      <c r="F2868" s="54"/>
      <c r="G2868" s="54"/>
      <c r="H2868" s="55"/>
      <c r="I2868" s="22"/>
      <c r="J2868" s="56"/>
      <c r="K2868" s="81"/>
      <c r="L2868" s="57"/>
      <c r="M2868" s="57"/>
      <c r="N2868" s="55"/>
      <c r="O2868" s="58"/>
      <c r="P2868" s="58"/>
      <c r="Q2868" s="59"/>
      <c r="R2868" s="60"/>
      <c r="S2868" s="60"/>
      <c r="T2868" s="22"/>
      <c r="U2868" s="1"/>
      <c r="V2868" s="23"/>
      <c r="X2868" s="24"/>
      <c r="Y2868" s="24"/>
      <c r="Z2868" s="22"/>
      <c r="AA2868" s="22"/>
      <c r="AB2868" s="22"/>
      <c r="AC2868" s="22"/>
      <c r="AD2868" s="22"/>
      <c r="AE2868" s="22"/>
      <c r="AF2868" s="22"/>
      <c r="AG2868" s="22"/>
      <c r="AH2868" s="22"/>
      <c r="AI2868" s="22"/>
      <c r="AJ2868" s="22"/>
      <c r="AK2868" s="22"/>
      <c r="AL2868" s="22"/>
      <c r="AM2868" s="22"/>
      <c r="AN2868" s="22"/>
      <c r="AO2868" s="22"/>
      <c r="AP2868" s="22"/>
      <c r="AQ2868" s="22"/>
      <c r="AR2868" s="22"/>
      <c r="AS2868" s="22"/>
      <c r="AT2868" s="22"/>
      <c r="AU2868" s="22"/>
      <c r="AV2868" s="22"/>
      <c r="AW2868" s="22"/>
      <c r="AX2868" s="22"/>
      <c r="AY2868" s="22"/>
      <c r="AZ2868" s="22"/>
      <c r="BA2868" s="22"/>
      <c r="BB2868" s="22"/>
      <c r="BC2868" s="22"/>
      <c r="BD2868" s="22"/>
      <c r="BE2868" s="24"/>
      <c r="BF2868" s="22"/>
      <c r="BG2868" s="22"/>
      <c r="BH2868" s="22"/>
      <c r="BI2868" s="22"/>
      <c r="BJ2868" s="22"/>
      <c r="BK2868" s="22"/>
      <c r="BL2868" s="22"/>
      <c r="BM2868" s="22"/>
      <c r="BN2868" s="22"/>
      <c r="BO2868" s="22"/>
      <c r="BP2868" s="22"/>
      <c r="BQ2868" s="22"/>
      <c r="BR2868" s="22"/>
      <c r="BS2868" s="22"/>
      <c r="BT2868" s="22"/>
      <c r="BU2868" s="22"/>
      <c r="BV2868" s="22"/>
      <c r="BW2868" s="22"/>
      <c r="BX2868" s="22"/>
      <c r="BY2868" s="22"/>
      <c r="BZ2868" s="22"/>
      <c r="CA2868" s="22"/>
      <c r="CB2868" s="22"/>
      <c r="CC2868" s="22"/>
      <c r="CD2868" s="22"/>
      <c r="CE2868" s="22"/>
      <c r="CF2868" s="22"/>
      <c r="CG2868" s="22"/>
      <c r="CH2868" s="22"/>
      <c r="CI2868" s="22"/>
      <c r="CJ2868" s="22"/>
      <c r="CK2868" s="24"/>
      <c r="CL2868" s="22"/>
      <c r="CM2868" s="22"/>
      <c r="CN2868" s="22"/>
      <c r="CO2868" s="22"/>
      <c r="CP2868" s="22"/>
      <c r="CQ2868" s="22"/>
      <c r="CR2868" s="22"/>
      <c r="CS2868" s="22"/>
      <c r="CT2868" s="22"/>
      <c r="CU2868" s="22"/>
      <c r="CV2868" s="22"/>
      <c r="CW2868" s="22"/>
      <c r="CX2868" s="22"/>
      <c r="CY2868" s="22"/>
      <c r="CZ2868" s="22"/>
      <c r="DA2868" s="22"/>
      <c r="DB2868" s="22"/>
      <c r="DC2868" s="22"/>
      <c r="DD2868" s="22"/>
      <c r="DE2868" s="22"/>
      <c r="DF2868" s="22"/>
      <c r="DG2868" s="22"/>
      <c r="DH2868" s="22"/>
      <c r="DI2868" s="22"/>
      <c r="DJ2868" s="22"/>
      <c r="DK2868" s="22"/>
      <c r="DL2868" s="22"/>
      <c r="DM2868" s="22"/>
      <c r="DN2868" s="22"/>
      <c r="DO2868" s="22"/>
      <c r="DP2868" s="22"/>
      <c r="DQ2868" s="24"/>
      <c r="DR2868" s="22"/>
      <c r="DS2868" s="22"/>
      <c r="DT2868" s="22"/>
      <c r="DU2868" s="22"/>
      <c r="DV2868" s="22"/>
      <c r="DW2868" s="22"/>
      <c r="DX2868" s="22"/>
      <c r="DY2868" s="22"/>
      <c r="DZ2868" s="22"/>
      <c r="EA2868" s="22"/>
      <c r="EB2868" s="22"/>
      <c r="EC2868" s="22"/>
      <c r="ED2868" s="22"/>
      <c r="EE2868" s="22"/>
      <c r="EF2868" s="22"/>
      <c r="EG2868" s="22"/>
      <c r="EH2868" s="22"/>
      <c r="EI2868" s="22"/>
      <c r="EJ2868" s="22"/>
      <c r="EK2868" s="22"/>
      <c r="EL2868" s="22"/>
      <c r="EM2868" s="22"/>
      <c r="EN2868" s="22"/>
      <c r="EO2868" s="22"/>
      <c r="EP2868" s="22"/>
      <c r="EQ2868" s="22"/>
      <c r="ER2868" s="22"/>
      <c r="ES2868" s="22"/>
      <c r="ET2868" s="22"/>
      <c r="EU2868" s="22"/>
      <c r="EV2868" s="22"/>
      <c r="EW2868" s="24"/>
      <c r="EX2868" s="22"/>
      <c r="EY2868" s="22"/>
      <c r="EZ2868" s="22"/>
      <c r="FA2868" s="22"/>
      <c r="FB2868" s="22"/>
      <c r="FC2868" s="22"/>
      <c r="FD2868" s="22"/>
      <c r="FE2868" s="22"/>
      <c r="FF2868" s="22"/>
      <c r="FG2868" s="22"/>
      <c r="FH2868" s="22"/>
      <c r="FI2868" s="22"/>
      <c r="FJ2868" s="22"/>
      <c r="FK2868" s="22"/>
      <c r="FL2868" s="22"/>
      <c r="FM2868" s="22"/>
      <c r="FN2868" s="22"/>
      <c r="FO2868" s="22"/>
      <c r="FP2868" s="22"/>
      <c r="FQ2868" s="22"/>
      <c r="FR2868" s="22"/>
      <c r="FS2868" s="22"/>
      <c r="FT2868" s="22"/>
      <c r="FU2868" s="22"/>
      <c r="FV2868" s="22"/>
      <c r="FW2868" s="22"/>
      <c r="FX2868" s="22"/>
      <c r="FY2868" s="22"/>
      <c r="FZ2868" s="22"/>
      <c r="GA2868" s="22"/>
      <c r="GB2868" s="22"/>
      <c r="GC2868" s="24"/>
      <c r="GD2868" s="22"/>
      <c r="GE2868" s="22"/>
      <c r="GF2868" s="22"/>
      <c r="GG2868" s="22"/>
      <c r="GH2868" s="22"/>
      <c r="GI2868" s="22"/>
      <c r="GJ2868" s="22"/>
      <c r="GK2868" s="22"/>
      <c r="GL2868" s="22"/>
      <c r="GM2868" s="22"/>
      <c r="GN2868" s="22"/>
      <c r="GO2868" s="22"/>
      <c r="GP2868" s="22"/>
      <c r="GQ2868" s="22"/>
      <c r="GR2868" s="22"/>
      <c r="GS2868" s="22"/>
      <c r="GT2868" s="22"/>
      <c r="GU2868" s="22"/>
      <c r="GV2868" s="22"/>
      <c r="GW2868" s="22"/>
      <c r="GX2868" s="22"/>
      <c r="GY2868" s="22"/>
      <c r="GZ2868" s="22"/>
      <c r="HA2868" s="22"/>
      <c r="HB2868" s="22"/>
      <c r="HC2868" s="22"/>
      <c r="HD2868" s="22"/>
      <c r="HE2868" s="22"/>
      <c r="HF2868" s="22"/>
      <c r="HG2868" s="22"/>
      <c r="HH2868" s="22"/>
      <c r="HI2868" s="24"/>
      <c r="HJ2868" s="22"/>
      <c r="HK2868" s="22"/>
      <c r="HL2868" s="22"/>
      <c r="HM2868" s="22"/>
      <c r="HN2868" s="22"/>
      <c r="HO2868" s="22"/>
      <c r="HP2868" s="22"/>
      <c r="HQ2868" s="22"/>
      <c r="HR2868" s="22"/>
      <c r="HS2868" s="22"/>
      <c r="HT2868" s="22"/>
      <c r="HU2868" s="22"/>
      <c r="HV2868" s="22"/>
      <c r="HW2868" s="22"/>
      <c r="HX2868" s="22"/>
      <c r="HY2868" s="22"/>
      <c r="HZ2868" s="22"/>
      <c r="IA2868" s="22"/>
      <c r="IB2868" s="22"/>
      <c r="IC2868" s="22"/>
      <c r="ID2868" s="22"/>
      <c r="IE2868" s="22"/>
      <c r="IF2868" s="22"/>
      <c r="IG2868" s="22"/>
      <c r="IH2868" s="22"/>
      <c r="II2868" s="22"/>
      <c r="IJ2868" s="22"/>
      <c r="IK2868" s="22"/>
      <c r="IL2868" s="22"/>
      <c r="IM2868" s="22"/>
      <c r="IN2868" s="22"/>
      <c r="IO2868" s="24"/>
      <c r="IP2868" s="22"/>
      <c r="IQ2868" s="22"/>
      <c r="IR2868" s="22"/>
      <c r="IS2868" s="22"/>
      <c r="IT2868" s="22"/>
      <c r="IU2868" s="22"/>
      <c r="IV2868" s="22"/>
      <c r="IW2868" s="22"/>
      <c r="IX2868" s="22"/>
      <c r="IY2868" s="22"/>
      <c r="IZ2868" s="22"/>
      <c r="JA2868" s="22"/>
      <c r="JB2868" s="22"/>
      <c r="JC2868" s="22"/>
      <c r="JD2868" s="22"/>
      <c r="JE2868" s="22"/>
      <c r="JF2868" s="22"/>
      <c r="JG2868" s="22"/>
      <c r="JH2868" s="22"/>
      <c r="JI2868" s="22"/>
      <c r="JJ2868" s="22"/>
      <c r="JK2868" s="22"/>
      <c r="JL2868" s="22"/>
      <c r="JM2868" s="22"/>
      <c r="JN2868" s="22"/>
      <c r="JO2868" s="22"/>
      <c r="JP2868" s="22"/>
      <c r="JQ2868" s="22"/>
      <c r="JR2868" s="22"/>
      <c r="JS2868" s="22"/>
      <c r="JT2868" s="22"/>
      <c r="JU2868" s="24"/>
      <c r="JV2868" s="22"/>
      <c r="JW2868" s="22"/>
      <c r="JX2868" s="22"/>
      <c r="JY2868" s="22"/>
      <c r="JZ2868" s="22"/>
      <c r="KA2868" s="22"/>
      <c r="KB2868" s="22"/>
      <c r="KC2868" s="22"/>
      <c r="KD2868" s="22"/>
      <c r="KE2868" s="22"/>
      <c r="KF2868" s="22"/>
      <c r="KG2868" s="22"/>
      <c r="KH2868" s="22"/>
      <c r="KI2868" s="22"/>
      <c r="KJ2868" s="22"/>
      <c r="KK2868" s="22"/>
      <c r="KL2868" s="22"/>
      <c r="KM2868" s="22"/>
      <c r="KN2868" s="22"/>
      <c r="KO2868" s="22"/>
      <c r="KP2868" s="22"/>
      <c r="KQ2868" s="22"/>
      <c r="KR2868" s="22"/>
      <c r="KS2868" s="22"/>
      <c r="KT2868" s="22"/>
      <c r="KU2868" s="22"/>
      <c r="KV2868" s="22"/>
      <c r="KW2868" s="22"/>
      <c r="KX2868" s="22"/>
      <c r="KY2868" s="22"/>
      <c r="KZ2868" s="22"/>
      <c r="LA2868" s="24"/>
      <c r="LB2868" s="22"/>
      <c r="LC2868" s="22"/>
      <c r="LD2868" s="22"/>
      <c r="LE2868" s="22"/>
      <c r="LF2868" s="22"/>
      <c r="LG2868" s="22"/>
      <c r="LH2868" s="22"/>
      <c r="LI2868" s="22"/>
      <c r="LJ2868" s="22"/>
      <c r="LK2868" s="22"/>
      <c r="LL2868" s="22"/>
      <c r="LM2868" s="22"/>
      <c r="LN2868" s="22"/>
      <c r="LO2868" s="22"/>
      <c r="LP2868" s="22"/>
      <c r="LQ2868" s="22"/>
      <c r="LR2868" s="22"/>
      <c r="LS2868" s="22"/>
      <c r="LT2868" s="22"/>
      <c r="LU2868" s="22"/>
      <c r="LV2868" s="22"/>
      <c r="LW2868" s="22"/>
      <c r="LX2868" s="22"/>
      <c r="LY2868" s="22"/>
      <c r="LZ2868" s="22"/>
      <c r="MA2868" s="22"/>
      <c r="MB2868" s="22"/>
      <c r="MC2868" s="22"/>
      <c r="MD2868" s="22"/>
      <c r="ME2868" s="22"/>
      <c r="MF2868" s="22"/>
      <c r="MG2868" s="24"/>
      <c r="MH2868" s="22"/>
      <c r="MI2868" s="22"/>
      <c r="MJ2868" s="22"/>
      <c r="MK2868" s="22"/>
      <c r="ML2868" s="22"/>
      <c r="MM2868" s="22"/>
      <c r="MN2868" s="22"/>
      <c r="MO2868" s="22"/>
      <c r="MP2868" s="22"/>
      <c r="MQ2868" s="22"/>
      <c r="MR2868" s="22"/>
      <c r="MS2868" s="22"/>
      <c r="MT2868" s="22"/>
      <c r="MU2868" s="22"/>
      <c r="MV2868" s="22"/>
      <c r="MW2868" s="22"/>
      <c r="MX2868" s="22"/>
      <c r="MY2868" s="22"/>
      <c r="MZ2868" s="22"/>
      <c r="NA2868" s="22"/>
      <c r="NB2868" s="22"/>
      <c r="NC2868" s="22"/>
      <c r="ND2868" s="22"/>
      <c r="NE2868" s="22"/>
      <c r="NF2868" s="22"/>
      <c r="NG2868" s="22"/>
      <c r="NH2868" s="22"/>
      <c r="NI2868" s="22"/>
      <c r="NJ2868" s="22"/>
      <c r="NK2868" s="22"/>
      <c r="NL2868" s="22"/>
      <c r="NM2868" s="24"/>
      <c r="NN2868" s="22"/>
      <c r="NO2868" s="22"/>
      <c r="NP2868" s="22"/>
      <c r="NQ2868" s="22"/>
      <c r="NR2868" s="22"/>
      <c r="NS2868" s="22"/>
      <c r="NT2868" s="22"/>
      <c r="NU2868" s="22"/>
      <c r="NV2868" s="22"/>
      <c r="NW2868" s="22"/>
      <c r="NX2868" s="22"/>
      <c r="NY2868" s="22"/>
      <c r="NZ2868" s="22"/>
      <c r="OA2868" s="22"/>
      <c r="OB2868" s="22"/>
      <c r="OC2868" s="22"/>
      <c r="OD2868" s="22"/>
      <c r="OE2868" s="22"/>
      <c r="OF2868" s="22"/>
      <c r="OG2868" s="22"/>
      <c r="OH2868" s="22"/>
      <c r="OI2868" s="22"/>
      <c r="OJ2868" s="22"/>
      <c r="OK2868" s="22"/>
      <c r="OL2868" s="22"/>
      <c r="OM2868" s="22"/>
      <c r="ON2868" s="22"/>
      <c r="OO2868" s="22"/>
      <c r="OP2868" s="22"/>
      <c r="OQ2868" s="22"/>
      <c r="OR2868" s="22"/>
    </row>
    <row r="2869" spans="1:408" ht="15" thickBot="1">
      <c r="A2869" s="1"/>
      <c r="B2869" s="12"/>
      <c r="C2869" s="12"/>
      <c r="D2869" s="22"/>
      <c r="E2869" s="54"/>
      <c r="F2869" s="54"/>
      <c r="G2869" s="54"/>
      <c r="H2869" s="55"/>
      <c r="I2869" s="22"/>
      <c r="J2869" s="56"/>
      <c r="K2869" s="80"/>
      <c r="L2869" s="57"/>
      <c r="M2869" s="57"/>
      <c r="N2869" s="55"/>
      <c r="O2869" s="58"/>
      <c r="P2869" s="58"/>
      <c r="Q2869" s="59"/>
      <c r="R2869" s="60"/>
      <c r="S2869" s="60"/>
      <c r="T2869" s="22"/>
      <c r="U2869" s="1"/>
      <c r="V2869" s="23"/>
      <c r="X2869" s="24"/>
      <c r="Y2869" s="24"/>
      <c r="Z2869" s="22"/>
      <c r="AA2869" s="22"/>
      <c r="AB2869" s="22"/>
      <c r="AC2869" s="22"/>
      <c r="AD2869" s="22"/>
      <c r="AE2869" s="22"/>
      <c r="AF2869" s="22"/>
      <c r="AG2869" s="22"/>
      <c r="AH2869" s="22"/>
      <c r="AI2869" s="22"/>
      <c r="AJ2869" s="22"/>
      <c r="AK2869" s="22"/>
      <c r="AL2869" s="22"/>
      <c r="AM2869" s="22"/>
      <c r="AN2869" s="22"/>
      <c r="AO2869" s="22"/>
      <c r="AP2869" s="22"/>
      <c r="AQ2869" s="22"/>
      <c r="AR2869" s="22"/>
      <c r="AS2869" s="22"/>
      <c r="AT2869" s="22"/>
      <c r="AU2869" s="22"/>
      <c r="AV2869" s="22"/>
      <c r="AW2869" s="22"/>
      <c r="AX2869" s="22"/>
      <c r="AY2869" s="22"/>
      <c r="AZ2869" s="22"/>
      <c r="BA2869" s="22"/>
      <c r="BB2869" s="22"/>
      <c r="BC2869" s="22"/>
      <c r="BD2869" s="22"/>
      <c r="BE2869" s="24"/>
      <c r="BF2869" s="22"/>
      <c r="BG2869" s="22"/>
      <c r="BH2869" s="22"/>
      <c r="BI2869" s="22"/>
      <c r="BJ2869" s="22"/>
      <c r="BK2869" s="22"/>
      <c r="BL2869" s="22"/>
      <c r="BM2869" s="22"/>
      <c r="BN2869" s="22"/>
      <c r="BO2869" s="22"/>
      <c r="BP2869" s="22"/>
      <c r="BQ2869" s="22"/>
      <c r="BR2869" s="22"/>
      <c r="BS2869" s="22"/>
      <c r="BT2869" s="22"/>
      <c r="BU2869" s="22"/>
      <c r="BV2869" s="22"/>
      <c r="BW2869" s="22"/>
      <c r="BX2869" s="22"/>
      <c r="BY2869" s="22"/>
      <c r="BZ2869" s="22"/>
      <c r="CA2869" s="22"/>
      <c r="CB2869" s="22"/>
      <c r="CC2869" s="22"/>
      <c r="CD2869" s="22"/>
      <c r="CE2869" s="22"/>
      <c r="CF2869" s="22"/>
      <c r="CG2869" s="22"/>
      <c r="CH2869" s="22"/>
      <c r="CI2869" s="22"/>
      <c r="CJ2869" s="22"/>
      <c r="CK2869" s="24"/>
      <c r="CL2869" s="22"/>
      <c r="CM2869" s="22"/>
      <c r="CN2869" s="22"/>
      <c r="CO2869" s="22"/>
      <c r="CP2869" s="22"/>
      <c r="CQ2869" s="22"/>
      <c r="CR2869" s="22"/>
      <c r="CS2869" s="22"/>
      <c r="CT2869" s="22"/>
      <c r="CU2869" s="22"/>
      <c r="CV2869" s="22"/>
      <c r="CW2869" s="22"/>
      <c r="CX2869" s="22"/>
      <c r="CY2869" s="22"/>
      <c r="CZ2869" s="22"/>
      <c r="DA2869" s="22"/>
      <c r="DB2869" s="22"/>
      <c r="DC2869" s="22"/>
      <c r="DD2869" s="22"/>
      <c r="DE2869" s="22"/>
      <c r="DF2869" s="22"/>
      <c r="DG2869" s="22"/>
      <c r="DH2869" s="22"/>
      <c r="DI2869" s="22"/>
      <c r="DJ2869" s="22"/>
      <c r="DK2869" s="22"/>
      <c r="DL2869" s="22"/>
      <c r="DM2869" s="22"/>
      <c r="DN2869" s="22"/>
      <c r="DO2869" s="22"/>
      <c r="DP2869" s="22"/>
      <c r="DQ2869" s="24"/>
      <c r="DR2869" s="22"/>
      <c r="DS2869" s="22"/>
      <c r="DT2869" s="22"/>
      <c r="DU2869" s="22"/>
      <c r="DV2869" s="22"/>
      <c r="DW2869" s="22"/>
      <c r="DX2869" s="22"/>
      <c r="DY2869" s="22"/>
      <c r="DZ2869" s="22"/>
      <c r="EA2869" s="22"/>
      <c r="EB2869" s="22"/>
      <c r="EC2869" s="22"/>
      <c r="ED2869" s="22"/>
      <c r="EE2869" s="22"/>
      <c r="EF2869" s="22"/>
      <c r="EG2869" s="22"/>
      <c r="EH2869" s="22"/>
      <c r="EI2869" s="22"/>
      <c r="EJ2869" s="22"/>
      <c r="EK2869" s="22"/>
      <c r="EL2869" s="22"/>
      <c r="EM2869" s="22"/>
      <c r="EN2869" s="22"/>
      <c r="EO2869" s="22"/>
      <c r="EP2869" s="22"/>
      <c r="EQ2869" s="22"/>
      <c r="ER2869" s="22"/>
      <c r="ES2869" s="22"/>
      <c r="ET2869" s="22"/>
      <c r="EU2869" s="22"/>
      <c r="EV2869" s="22"/>
      <c r="EW2869" s="24"/>
      <c r="EX2869" s="22"/>
      <c r="EY2869" s="22"/>
      <c r="EZ2869" s="22"/>
      <c r="FA2869" s="22"/>
      <c r="FB2869" s="22"/>
      <c r="FC2869" s="22"/>
      <c r="FD2869" s="22"/>
      <c r="FE2869" s="22"/>
      <c r="FF2869" s="22"/>
      <c r="FG2869" s="22"/>
      <c r="FH2869" s="22"/>
      <c r="FI2869" s="22"/>
      <c r="FJ2869" s="22"/>
      <c r="FK2869" s="22"/>
      <c r="FL2869" s="22"/>
      <c r="FM2869" s="22"/>
      <c r="FN2869" s="22"/>
      <c r="FO2869" s="22"/>
      <c r="FP2869" s="22"/>
      <c r="FQ2869" s="22"/>
      <c r="FR2869" s="22"/>
      <c r="FS2869" s="22"/>
      <c r="FT2869" s="22"/>
      <c r="FU2869" s="22"/>
      <c r="FV2869" s="22"/>
      <c r="FW2869" s="22"/>
      <c r="FX2869" s="22"/>
      <c r="FY2869" s="22"/>
      <c r="FZ2869" s="22"/>
      <c r="GA2869" s="22"/>
      <c r="GB2869" s="22"/>
      <c r="GC2869" s="24"/>
      <c r="GD2869" s="22"/>
      <c r="GE2869" s="22"/>
      <c r="GF2869" s="22"/>
      <c r="GG2869" s="22"/>
      <c r="GH2869" s="22"/>
      <c r="GI2869" s="22"/>
      <c r="GJ2869" s="22"/>
      <c r="GK2869" s="22"/>
      <c r="GL2869" s="22"/>
      <c r="GM2869" s="22"/>
      <c r="GN2869" s="22"/>
      <c r="GO2869" s="22"/>
      <c r="GP2869" s="22"/>
      <c r="GQ2869" s="22"/>
      <c r="GR2869" s="22"/>
      <c r="GS2869" s="22"/>
      <c r="GT2869" s="22"/>
      <c r="GU2869" s="22"/>
      <c r="GV2869" s="22"/>
      <c r="GW2869" s="22"/>
      <c r="GX2869" s="22"/>
      <c r="GY2869" s="22"/>
      <c r="GZ2869" s="22"/>
      <c r="HA2869" s="22"/>
      <c r="HB2869" s="22"/>
      <c r="HC2869" s="22"/>
      <c r="HD2869" s="22"/>
      <c r="HE2869" s="22"/>
      <c r="HF2869" s="22"/>
      <c r="HG2869" s="22"/>
      <c r="HH2869" s="22"/>
      <c r="HI2869" s="24"/>
      <c r="HJ2869" s="22"/>
      <c r="HK2869" s="22"/>
      <c r="HL2869" s="22"/>
      <c r="HM2869" s="22"/>
      <c r="HN2869" s="22"/>
      <c r="HO2869" s="22"/>
      <c r="HP2869" s="22"/>
      <c r="HQ2869" s="22"/>
      <c r="HR2869" s="22"/>
      <c r="HS2869" s="22"/>
      <c r="HT2869" s="22"/>
      <c r="HU2869" s="22"/>
      <c r="HV2869" s="22"/>
      <c r="HW2869" s="22"/>
      <c r="HX2869" s="22"/>
      <c r="HY2869" s="22"/>
      <c r="HZ2869" s="22"/>
      <c r="IA2869" s="22"/>
      <c r="IB2869" s="22"/>
      <c r="IC2869" s="22"/>
      <c r="ID2869" s="22"/>
      <c r="IE2869" s="22"/>
      <c r="IF2869" s="22"/>
      <c r="IG2869" s="22"/>
      <c r="IH2869" s="22"/>
      <c r="II2869" s="22"/>
      <c r="IJ2869" s="22"/>
      <c r="IK2869" s="22"/>
      <c r="IL2869" s="22"/>
      <c r="IM2869" s="22"/>
      <c r="IN2869" s="22"/>
      <c r="IO2869" s="24"/>
      <c r="IP2869" s="22"/>
      <c r="IQ2869" s="22"/>
      <c r="IR2869" s="22"/>
      <c r="IS2869" s="22"/>
      <c r="IT2869" s="22"/>
      <c r="IU2869" s="22"/>
      <c r="IV2869" s="22"/>
      <c r="IW2869" s="22"/>
      <c r="IX2869" s="22"/>
      <c r="IY2869" s="22"/>
      <c r="IZ2869" s="22"/>
      <c r="JA2869" s="22"/>
      <c r="JB2869" s="22"/>
      <c r="JC2869" s="22"/>
      <c r="JD2869" s="22"/>
      <c r="JE2869" s="22"/>
      <c r="JF2869" s="22"/>
      <c r="JG2869" s="22"/>
      <c r="JH2869" s="22"/>
      <c r="JI2869" s="22"/>
      <c r="JJ2869" s="22"/>
      <c r="JK2869" s="22"/>
      <c r="JL2869" s="22"/>
      <c r="JM2869" s="22"/>
      <c r="JN2869" s="22"/>
      <c r="JO2869" s="22"/>
      <c r="JP2869" s="22"/>
      <c r="JQ2869" s="22"/>
      <c r="JR2869" s="22"/>
      <c r="JS2869" s="22"/>
      <c r="JT2869" s="22"/>
      <c r="JU2869" s="24"/>
      <c r="JV2869" s="22"/>
      <c r="JW2869" s="22"/>
      <c r="JX2869" s="22"/>
      <c r="JY2869" s="22"/>
      <c r="JZ2869" s="22"/>
      <c r="KA2869" s="22"/>
      <c r="KB2869" s="22"/>
      <c r="KC2869" s="22"/>
      <c r="KD2869" s="22"/>
      <c r="KE2869" s="22"/>
      <c r="KF2869" s="22"/>
      <c r="KG2869" s="22"/>
      <c r="KH2869" s="22"/>
      <c r="KI2869" s="22"/>
      <c r="KJ2869" s="22"/>
      <c r="KK2869" s="22"/>
      <c r="KL2869" s="22"/>
      <c r="KM2869" s="22"/>
      <c r="KN2869" s="22"/>
      <c r="KO2869" s="22"/>
      <c r="KP2869" s="22"/>
      <c r="KQ2869" s="22"/>
      <c r="KR2869" s="22"/>
      <c r="KS2869" s="22"/>
      <c r="KT2869" s="22"/>
      <c r="KU2869" s="22"/>
      <c r="KV2869" s="22"/>
      <c r="KW2869" s="22"/>
      <c r="KX2869" s="22"/>
      <c r="KY2869" s="22"/>
      <c r="KZ2869" s="22"/>
      <c r="LA2869" s="24"/>
      <c r="LB2869" s="22"/>
      <c r="LC2869" s="22"/>
      <c r="LD2869" s="22"/>
      <c r="LE2869" s="22"/>
      <c r="LF2869" s="22"/>
      <c r="LG2869" s="22"/>
      <c r="LH2869" s="22"/>
      <c r="LI2869" s="22"/>
      <c r="LJ2869" s="22"/>
      <c r="LK2869" s="22"/>
      <c r="LL2869" s="22"/>
      <c r="LM2869" s="22"/>
      <c r="LN2869" s="22"/>
      <c r="LO2869" s="22"/>
      <c r="LP2869" s="22"/>
      <c r="LQ2869" s="22"/>
      <c r="LR2869" s="22"/>
      <c r="LS2869" s="22"/>
      <c r="LT2869" s="22"/>
      <c r="LU2869" s="22"/>
      <c r="LV2869" s="22"/>
      <c r="LW2869" s="22"/>
      <c r="LX2869" s="22"/>
      <c r="LY2869" s="22"/>
      <c r="LZ2869" s="22"/>
      <c r="MA2869" s="22"/>
      <c r="MB2869" s="22"/>
      <c r="MC2869" s="22"/>
      <c r="MD2869" s="22"/>
      <c r="ME2869" s="22"/>
      <c r="MF2869" s="22"/>
      <c r="MG2869" s="24"/>
      <c r="MH2869" s="22"/>
      <c r="MI2869" s="22"/>
      <c r="MJ2869" s="22"/>
      <c r="MK2869" s="22"/>
      <c r="ML2869" s="22"/>
      <c r="MM2869" s="22"/>
      <c r="MN2869" s="22"/>
      <c r="MO2869" s="22"/>
      <c r="MP2869" s="22"/>
      <c r="MQ2869" s="22"/>
      <c r="MR2869" s="22"/>
      <c r="MS2869" s="22"/>
      <c r="MT2869" s="22"/>
      <c r="MU2869" s="22"/>
      <c r="MV2869" s="22"/>
      <c r="MW2869" s="22"/>
      <c r="MX2869" s="22"/>
      <c r="MY2869" s="22"/>
      <c r="MZ2869" s="22"/>
      <c r="NA2869" s="22"/>
      <c r="NB2869" s="22"/>
      <c r="NC2869" s="22"/>
      <c r="ND2869" s="22"/>
      <c r="NE2869" s="22"/>
      <c r="NF2869" s="22"/>
      <c r="NG2869" s="22"/>
      <c r="NH2869" s="22"/>
      <c r="NI2869" s="22"/>
      <c r="NJ2869" s="22"/>
      <c r="NK2869" s="22"/>
      <c r="NL2869" s="22"/>
      <c r="NM2869" s="24"/>
      <c r="NN2869" s="22"/>
      <c r="NO2869" s="22"/>
      <c r="NP2869" s="22"/>
      <c r="NQ2869" s="22"/>
      <c r="NR2869" s="22"/>
      <c r="NS2869" s="22"/>
      <c r="NT2869" s="22"/>
      <c r="NU2869" s="22"/>
      <c r="NV2869" s="22"/>
      <c r="NW2869" s="22"/>
      <c r="NX2869" s="22"/>
      <c r="NY2869" s="22"/>
      <c r="NZ2869" s="22"/>
      <c r="OA2869" s="22"/>
      <c r="OB2869" s="22"/>
      <c r="OC2869" s="22"/>
      <c r="OD2869" s="22"/>
      <c r="OE2869" s="22"/>
      <c r="OF2869" s="22"/>
      <c r="OG2869" s="22"/>
      <c r="OH2869" s="22"/>
      <c r="OI2869" s="22"/>
      <c r="OJ2869" s="22"/>
      <c r="OK2869" s="22"/>
      <c r="OL2869" s="22"/>
      <c r="OM2869" s="22"/>
      <c r="ON2869" s="22"/>
      <c r="OO2869" s="22"/>
      <c r="OP2869" s="22"/>
      <c r="OQ2869" s="22"/>
      <c r="OR2869" s="22"/>
    </row>
    <row r="2870" spans="1:408" ht="15" thickBot="1">
      <c r="A2870" s="1"/>
      <c r="B2870" s="12"/>
      <c r="C2870" s="12"/>
      <c r="D2870" s="22"/>
      <c r="E2870" s="54"/>
      <c r="F2870" s="54"/>
      <c r="G2870" s="54"/>
      <c r="H2870" s="55"/>
      <c r="I2870" s="22"/>
      <c r="J2870" s="56"/>
      <c r="K2870" s="81"/>
      <c r="L2870" s="57"/>
      <c r="M2870" s="57"/>
      <c r="N2870" s="55"/>
      <c r="O2870" s="58"/>
      <c r="P2870" s="58"/>
      <c r="Q2870" s="59"/>
      <c r="R2870" s="60"/>
      <c r="S2870" s="60"/>
      <c r="T2870" s="22"/>
      <c r="U2870" s="1"/>
      <c r="V2870" s="23"/>
      <c r="X2870" s="24"/>
      <c r="Y2870" s="24"/>
      <c r="Z2870" s="22"/>
      <c r="AA2870" s="22"/>
      <c r="AB2870" s="22"/>
      <c r="AC2870" s="22"/>
      <c r="AD2870" s="22"/>
      <c r="AE2870" s="22"/>
      <c r="AF2870" s="22"/>
      <c r="AG2870" s="22"/>
      <c r="AH2870" s="22"/>
      <c r="AI2870" s="22"/>
      <c r="AJ2870" s="22"/>
      <c r="AK2870" s="22"/>
      <c r="AL2870" s="22"/>
      <c r="AM2870" s="22"/>
      <c r="AN2870" s="22"/>
      <c r="AO2870" s="22"/>
      <c r="AP2870" s="22"/>
      <c r="AQ2870" s="22"/>
      <c r="AR2870" s="22"/>
      <c r="AS2870" s="22"/>
      <c r="AT2870" s="22"/>
      <c r="AU2870" s="22"/>
      <c r="AV2870" s="22"/>
      <c r="AW2870" s="22"/>
      <c r="AX2870" s="22"/>
      <c r="AY2870" s="22"/>
      <c r="AZ2870" s="22"/>
      <c r="BA2870" s="22"/>
      <c r="BB2870" s="22"/>
      <c r="BC2870" s="22"/>
      <c r="BD2870" s="22"/>
      <c r="BE2870" s="24"/>
      <c r="BF2870" s="22"/>
      <c r="BG2870" s="22"/>
      <c r="BH2870" s="22"/>
      <c r="BI2870" s="22"/>
      <c r="BJ2870" s="22"/>
      <c r="BK2870" s="22"/>
      <c r="BL2870" s="22"/>
      <c r="BM2870" s="22"/>
      <c r="BN2870" s="22"/>
      <c r="BO2870" s="22"/>
      <c r="BP2870" s="22"/>
      <c r="BQ2870" s="22"/>
      <c r="BR2870" s="22"/>
      <c r="BS2870" s="22"/>
      <c r="BT2870" s="22"/>
      <c r="BU2870" s="22"/>
      <c r="BV2870" s="22"/>
      <c r="BW2870" s="22"/>
      <c r="BX2870" s="22"/>
      <c r="BY2870" s="22"/>
      <c r="BZ2870" s="22"/>
      <c r="CA2870" s="22"/>
      <c r="CB2870" s="22"/>
      <c r="CC2870" s="22"/>
      <c r="CD2870" s="22"/>
      <c r="CE2870" s="22"/>
      <c r="CF2870" s="22"/>
      <c r="CG2870" s="22"/>
      <c r="CH2870" s="22"/>
      <c r="CI2870" s="22"/>
      <c r="CJ2870" s="22"/>
      <c r="CK2870" s="24"/>
      <c r="CL2870" s="22"/>
      <c r="CM2870" s="22"/>
      <c r="CN2870" s="22"/>
      <c r="CO2870" s="22"/>
      <c r="CP2870" s="22"/>
      <c r="CQ2870" s="22"/>
      <c r="CR2870" s="22"/>
      <c r="CS2870" s="22"/>
      <c r="CT2870" s="22"/>
      <c r="CU2870" s="22"/>
      <c r="CV2870" s="22"/>
      <c r="CW2870" s="22"/>
      <c r="CX2870" s="22"/>
      <c r="CY2870" s="22"/>
      <c r="CZ2870" s="22"/>
      <c r="DA2870" s="22"/>
      <c r="DB2870" s="22"/>
      <c r="DC2870" s="22"/>
      <c r="DD2870" s="22"/>
      <c r="DE2870" s="22"/>
      <c r="DF2870" s="22"/>
      <c r="DG2870" s="22"/>
      <c r="DH2870" s="22"/>
      <c r="DI2870" s="22"/>
      <c r="DJ2870" s="22"/>
      <c r="DK2870" s="22"/>
      <c r="DL2870" s="22"/>
      <c r="DM2870" s="22"/>
      <c r="DN2870" s="22"/>
      <c r="DO2870" s="22"/>
      <c r="DP2870" s="22"/>
      <c r="DQ2870" s="24"/>
      <c r="DR2870" s="22"/>
      <c r="DS2870" s="22"/>
      <c r="DT2870" s="22"/>
      <c r="DU2870" s="22"/>
      <c r="DV2870" s="22"/>
      <c r="DW2870" s="22"/>
      <c r="DX2870" s="22"/>
      <c r="DY2870" s="22"/>
      <c r="DZ2870" s="22"/>
      <c r="EA2870" s="22"/>
      <c r="EB2870" s="22"/>
      <c r="EC2870" s="22"/>
      <c r="ED2870" s="22"/>
      <c r="EE2870" s="22"/>
      <c r="EF2870" s="22"/>
      <c r="EG2870" s="22"/>
      <c r="EH2870" s="22"/>
      <c r="EI2870" s="22"/>
      <c r="EJ2870" s="22"/>
      <c r="EK2870" s="22"/>
      <c r="EL2870" s="22"/>
      <c r="EM2870" s="22"/>
      <c r="EN2870" s="22"/>
      <c r="EO2870" s="22"/>
      <c r="EP2870" s="22"/>
      <c r="EQ2870" s="22"/>
      <c r="ER2870" s="22"/>
      <c r="ES2870" s="22"/>
      <c r="ET2870" s="22"/>
      <c r="EU2870" s="22"/>
      <c r="EV2870" s="22"/>
      <c r="EW2870" s="24"/>
      <c r="EX2870" s="22"/>
      <c r="EY2870" s="22"/>
      <c r="EZ2870" s="22"/>
      <c r="FA2870" s="22"/>
      <c r="FB2870" s="22"/>
      <c r="FC2870" s="22"/>
      <c r="FD2870" s="22"/>
      <c r="FE2870" s="22"/>
      <c r="FF2870" s="22"/>
      <c r="FG2870" s="22"/>
      <c r="FH2870" s="22"/>
      <c r="FI2870" s="22"/>
      <c r="FJ2870" s="22"/>
      <c r="FK2870" s="22"/>
      <c r="FL2870" s="22"/>
      <c r="FM2870" s="22"/>
      <c r="FN2870" s="22"/>
      <c r="FO2870" s="22"/>
      <c r="FP2870" s="22"/>
      <c r="FQ2870" s="22"/>
      <c r="FR2870" s="22"/>
      <c r="FS2870" s="22"/>
      <c r="FT2870" s="22"/>
      <c r="FU2870" s="22"/>
      <c r="FV2870" s="22"/>
      <c r="FW2870" s="22"/>
      <c r="FX2870" s="22"/>
      <c r="FY2870" s="22"/>
      <c r="FZ2870" s="22"/>
      <c r="GA2870" s="22"/>
      <c r="GB2870" s="22"/>
      <c r="GC2870" s="24"/>
      <c r="GD2870" s="22"/>
      <c r="GE2870" s="22"/>
      <c r="GF2870" s="22"/>
      <c r="GG2870" s="22"/>
      <c r="GH2870" s="22"/>
      <c r="GI2870" s="22"/>
      <c r="GJ2870" s="22"/>
      <c r="GK2870" s="22"/>
      <c r="GL2870" s="22"/>
      <c r="GM2870" s="22"/>
      <c r="GN2870" s="22"/>
      <c r="GO2870" s="22"/>
      <c r="GP2870" s="22"/>
      <c r="GQ2870" s="22"/>
      <c r="GR2870" s="22"/>
      <c r="GS2870" s="22"/>
      <c r="GT2870" s="22"/>
      <c r="GU2870" s="22"/>
      <c r="GV2870" s="22"/>
      <c r="GW2870" s="22"/>
      <c r="GX2870" s="22"/>
      <c r="GY2870" s="22"/>
      <c r="GZ2870" s="22"/>
      <c r="HA2870" s="22"/>
      <c r="HB2870" s="22"/>
      <c r="HC2870" s="22"/>
      <c r="HD2870" s="22"/>
      <c r="HE2870" s="22"/>
      <c r="HF2870" s="22"/>
      <c r="HG2870" s="22"/>
      <c r="HH2870" s="22"/>
      <c r="HI2870" s="24"/>
      <c r="HJ2870" s="22"/>
      <c r="HK2870" s="22"/>
      <c r="HL2870" s="22"/>
      <c r="HM2870" s="22"/>
      <c r="HN2870" s="22"/>
      <c r="HO2870" s="22"/>
      <c r="HP2870" s="22"/>
      <c r="HQ2870" s="22"/>
      <c r="HR2870" s="22"/>
      <c r="HS2870" s="22"/>
      <c r="HT2870" s="22"/>
      <c r="HU2870" s="22"/>
      <c r="HV2870" s="22"/>
      <c r="HW2870" s="22"/>
      <c r="HX2870" s="22"/>
      <c r="HY2870" s="22"/>
      <c r="HZ2870" s="22"/>
      <c r="IA2870" s="22"/>
      <c r="IB2870" s="22"/>
      <c r="IC2870" s="22"/>
      <c r="ID2870" s="22"/>
      <c r="IE2870" s="22"/>
      <c r="IF2870" s="22"/>
      <c r="IG2870" s="22"/>
      <c r="IH2870" s="22"/>
      <c r="II2870" s="22"/>
      <c r="IJ2870" s="22"/>
      <c r="IK2870" s="22"/>
      <c r="IL2870" s="22"/>
      <c r="IM2870" s="22"/>
      <c r="IN2870" s="22"/>
      <c r="IO2870" s="24"/>
      <c r="IP2870" s="22"/>
      <c r="IQ2870" s="22"/>
      <c r="IR2870" s="22"/>
      <c r="IS2870" s="22"/>
      <c r="IT2870" s="22"/>
      <c r="IU2870" s="22"/>
      <c r="IV2870" s="22"/>
      <c r="IW2870" s="22"/>
      <c r="IX2870" s="22"/>
      <c r="IY2870" s="22"/>
      <c r="IZ2870" s="22"/>
      <c r="JA2870" s="22"/>
      <c r="JB2870" s="22"/>
      <c r="JC2870" s="22"/>
      <c r="JD2870" s="22"/>
      <c r="JE2870" s="22"/>
      <c r="JF2870" s="22"/>
      <c r="JG2870" s="22"/>
      <c r="JH2870" s="22"/>
      <c r="JI2870" s="22"/>
      <c r="JJ2870" s="22"/>
      <c r="JK2870" s="22"/>
      <c r="JL2870" s="22"/>
      <c r="JM2870" s="22"/>
      <c r="JN2870" s="22"/>
      <c r="JO2870" s="22"/>
      <c r="JP2870" s="22"/>
      <c r="JQ2870" s="22"/>
      <c r="JR2870" s="22"/>
      <c r="JS2870" s="22"/>
      <c r="JT2870" s="22"/>
      <c r="JU2870" s="24"/>
      <c r="JV2870" s="22"/>
      <c r="JW2870" s="22"/>
      <c r="JX2870" s="22"/>
      <c r="JY2870" s="22"/>
      <c r="JZ2870" s="22"/>
      <c r="KA2870" s="22"/>
      <c r="KB2870" s="22"/>
      <c r="KC2870" s="22"/>
      <c r="KD2870" s="22"/>
      <c r="KE2870" s="22"/>
      <c r="KF2870" s="22"/>
      <c r="KG2870" s="22"/>
      <c r="KH2870" s="22"/>
      <c r="KI2870" s="22"/>
      <c r="KJ2870" s="22"/>
      <c r="KK2870" s="22"/>
      <c r="KL2870" s="22"/>
      <c r="KM2870" s="22"/>
      <c r="KN2870" s="22"/>
      <c r="KO2870" s="22"/>
      <c r="KP2870" s="22"/>
      <c r="KQ2870" s="22"/>
      <c r="KR2870" s="22"/>
      <c r="KS2870" s="22"/>
      <c r="KT2870" s="22"/>
      <c r="KU2870" s="22"/>
      <c r="KV2870" s="22"/>
      <c r="KW2870" s="22"/>
      <c r="KX2870" s="22"/>
      <c r="KY2870" s="22"/>
      <c r="KZ2870" s="22"/>
      <c r="LA2870" s="24"/>
      <c r="LB2870" s="22"/>
      <c r="LC2870" s="22"/>
      <c r="LD2870" s="22"/>
      <c r="LE2870" s="22"/>
      <c r="LF2870" s="22"/>
      <c r="LG2870" s="22"/>
      <c r="LH2870" s="22"/>
      <c r="LI2870" s="22"/>
      <c r="LJ2870" s="22"/>
      <c r="LK2870" s="22"/>
      <c r="LL2870" s="22"/>
      <c r="LM2870" s="22"/>
      <c r="LN2870" s="22"/>
      <c r="LO2870" s="22"/>
      <c r="LP2870" s="22"/>
      <c r="LQ2870" s="22"/>
      <c r="LR2870" s="22"/>
      <c r="LS2870" s="22"/>
      <c r="LT2870" s="22"/>
      <c r="LU2870" s="22"/>
      <c r="LV2870" s="22"/>
      <c r="LW2870" s="22"/>
      <c r="LX2870" s="22"/>
      <c r="LY2870" s="22"/>
      <c r="LZ2870" s="22"/>
      <c r="MA2870" s="22"/>
      <c r="MB2870" s="22"/>
      <c r="MC2870" s="22"/>
      <c r="MD2870" s="22"/>
      <c r="ME2870" s="22"/>
      <c r="MF2870" s="22"/>
      <c r="MG2870" s="24"/>
      <c r="MH2870" s="22"/>
      <c r="MI2870" s="22"/>
      <c r="MJ2870" s="22"/>
      <c r="MK2870" s="22"/>
      <c r="ML2870" s="22"/>
      <c r="MM2870" s="22"/>
      <c r="MN2870" s="22"/>
      <c r="MO2870" s="22"/>
      <c r="MP2870" s="22"/>
      <c r="MQ2870" s="22"/>
      <c r="MR2870" s="22"/>
      <c r="MS2870" s="22"/>
      <c r="MT2870" s="22"/>
      <c r="MU2870" s="22"/>
      <c r="MV2870" s="22"/>
      <c r="MW2870" s="22"/>
      <c r="MX2870" s="22"/>
      <c r="MY2870" s="22"/>
      <c r="MZ2870" s="22"/>
      <c r="NA2870" s="22"/>
      <c r="NB2870" s="22"/>
      <c r="NC2870" s="22"/>
      <c r="ND2870" s="22"/>
      <c r="NE2870" s="22"/>
      <c r="NF2870" s="22"/>
      <c r="NG2870" s="22"/>
      <c r="NH2870" s="22"/>
      <c r="NI2870" s="22"/>
      <c r="NJ2870" s="22"/>
      <c r="NK2870" s="22"/>
      <c r="NL2870" s="22"/>
      <c r="NM2870" s="24"/>
      <c r="NN2870" s="22"/>
      <c r="NO2870" s="22"/>
      <c r="NP2870" s="22"/>
      <c r="NQ2870" s="22"/>
      <c r="NR2870" s="22"/>
      <c r="NS2870" s="22"/>
      <c r="NT2870" s="22"/>
      <c r="NU2870" s="22"/>
      <c r="NV2870" s="22"/>
      <c r="NW2870" s="22"/>
      <c r="NX2870" s="22"/>
      <c r="NY2870" s="22"/>
      <c r="NZ2870" s="22"/>
      <c r="OA2870" s="22"/>
      <c r="OB2870" s="22"/>
      <c r="OC2870" s="22"/>
      <c r="OD2870" s="22"/>
      <c r="OE2870" s="22"/>
      <c r="OF2870" s="22"/>
      <c r="OG2870" s="22"/>
      <c r="OH2870" s="22"/>
      <c r="OI2870" s="22"/>
      <c r="OJ2870" s="22"/>
      <c r="OK2870" s="22"/>
      <c r="OL2870" s="22"/>
      <c r="OM2870" s="22"/>
      <c r="ON2870" s="22"/>
      <c r="OO2870" s="22"/>
      <c r="OP2870" s="22"/>
      <c r="OQ2870" s="22"/>
      <c r="OR2870" s="22"/>
    </row>
    <row r="2871" spans="1:408" ht="15" thickBot="1">
      <c r="A2871" s="1"/>
      <c r="B2871" s="12"/>
      <c r="C2871" s="12"/>
      <c r="D2871" s="22"/>
      <c r="E2871" s="54"/>
      <c r="F2871" s="54"/>
      <c r="G2871" s="54"/>
      <c r="H2871" s="55"/>
      <c r="I2871" s="22"/>
      <c r="J2871" s="56"/>
      <c r="K2871" s="80"/>
      <c r="L2871" s="57"/>
      <c r="M2871" s="57"/>
      <c r="N2871" s="55"/>
      <c r="O2871" s="58"/>
      <c r="P2871" s="58"/>
      <c r="Q2871" s="59"/>
      <c r="R2871" s="60"/>
      <c r="S2871" s="60"/>
      <c r="T2871" s="22"/>
      <c r="U2871" s="1"/>
      <c r="V2871" s="23"/>
      <c r="X2871" s="24"/>
      <c r="Y2871" s="24"/>
      <c r="Z2871" s="22"/>
      <c r="AA2871" s="22"/>
      <c r="AB2871" s="22"/>
      <c r="AC2871" s="22"/>
      <c r="AD2871" s="22"/>
      <c r="AE2871" s="22"/>
      <c r="AF2871" s="22"/>
      <c r="AG2871" s="22"/>
      <c r="AH2871" s="22"/>
      <c r="AI2871" s="22"/>
      <c r="AJ2871" s="22"/>
      <c r="AK2871" s="22"/>
      <c r="AL2871" s="22"/>
      <c r="AM2871" s="22"/>
      <c r="AN2871" s="22"/>
      <c r="AO2871" s="22"/>
      <c r="AP2871" s="22"/>
      <c r="AQ2871" s="22"/>
      <c r="AR2871" s="22"/>
      <c r="AS2871" s="22"/>
      <c r="AT2871" s="22"/>
      <c r="AU2871" s="22"/>
      <c r="AV2871" s="22"/>
      <c r="AW2871" s="22"/>
      <c r="AX2871" s="22"/>
      <c r="AY2871" s="22"/>
      <c r="AZ2871" s="22"/>
      <c r="BA2871" s="22"/>
      <c r="BB2871" s="22"/>
      <c r="BC2871" s="22"/>
      <c r="BD2871" s="22"/>
      <c r="BE2871" s="24"/>
      <c r="BF2871" s="22"/>
      <c r="BG2871" s="22"/>
      <c r="BH2871" s="22"/>
      <c r="BI2871" s="22"/>
      <c r="BJ2871" s="22"/>
      <c r="BK2871" s="22"/>
      <c r="BL2871" s="22"/>
      <c r="BM2871" s="22"/>
      <c r="BN2871" s="22"/>
      <c r="BO2871" s="22"/>
      <c r="BP2871" s="22"/>
      <c r="BQ2871" s="22"/>
      <c r="BR2871" s="22"/>
      <c r="BS2871" s="22"/>
      <c r="BT2871" s="22"/>
      <c r="BU2871" s="22"/>
      <c r="BV2871" s="22"/>
      <c r="BW2871" s="22"/>
      <c r="BX2871" s="22"/>
      <c r="BY2871" s="22"/>
      <c r="BZ2871" s="22"/>
      <c r="CA2871" s="22"/>
      <c r="CB2871" s="22"/>
      <c r="CC2871" s="22"/>
      <c r="CD2871" s="22"/>
      <c r="CE2871" s="22"/>
      <c r="CF2871" s="22"/>
      <c r="CG2871" s="22"/>
      <c r="CH2871" s="22"/>
      <c r="CI2871" s="22"/>
      <c r="CJ2871" s="22"/>
      <c r="CK2871" s="24"/>
      <c r="CL2871" s="22"/>
      <c r="CM2871" s="22"/>
      <c r="CN2871" s="22"/>
      <c r="CO2871" s="22"/>
      <c r="CP2871" s="22"/>
      <c r="CQ2871" s="22"/>
      <c r="CR2871" s="22"/>
      <c r="CS2871" s="22"/>
      <c r="CT2871" s="22"/>
      <c r="CU2871" s="22"/>
      <c r="CV2871" s="22"/>
      <c r="CW2871" s="22"/>
      <c r="CX2871" s="22"/>
      <c r="CY2871" s="22"/>
      <c r="CZ2871" s="22"/>
      <c r="DA2871" s="22"/>
      <c r="DB2871" s="22"/>
      <c r="DC2871" s="22"/>
      <c r="DD2871" s="22"/>
      <c r="DE2871" s="22"/>
      <c r="DF2871" s="22"/>
      <c r="DG2871" s="22"/>
      <c r="DH2871" s="22"/>
      <c r="DI2871" s="22"/>
      <c r="DJ2871" s="22"/>
      <c r="DK2871" s="22"/>
      <c r="DL2871" s="22"/>
      <c r="DM2871" s="22"/>
      <c r="DN2871" s="22"/>
      <c r="DO2871" s="22"/>
      <c r="DP2871" s="22"/>
      <c r="DQ2871" s="24"/>
      <c r="DR2871" s="22"/>
      <c r="DS2871" s="22"/>
      <c r="DT2871" s="22"/>
      <c r="DU2871" s="22"/>
      <c r="DV2871" s="22"/>
      <c r="DW2871" s="22"/>
      <c r="DX2871" s="22"/>
      <c r="DY2871" s="22"/>
      <c r="DZ2871" s="22"/>
      <c r="EA2871" s="22"/>
      <c r="EB2871" s="22"/>
      <c r="EC2871" s="22"/>
      <c r="ED2871" s="22"/>
      <c r="EE2871" s="22"/>
      <c r="EF2871" s="22"/>
      <c r="EG2871" s="22"/>
      <c r="EH2871" s="22"/>
      <c r="EI2871" s="22"/>
      <c r="EJ2871" s="22"/>
      <c r="EK2871" s="22"/>
      <c r="EL2871" s="22"/>
      <c r="EM2871" s="22"/>
      <c r="EN2871" s="22"/>
      <c r="EO2871" s="22"/>
      <c r="EP2871" s="22"/>
      <c r="EQ2871" s="22"/>
      <c r="ER2871" s="22"/>
      <c r="ES2871" s="22"/>
      <c r="ET2871" s="22"/>
      <c r="EU2871" s="22"/>
      <c r="EV2871" s="22"/>
      <c r="EW2871" s="24"/>
      <c r="EX2871" s="22"/>
      <c r="EY2871" s="22"/>
      <c r="EZ2871" s="22"/>
      <c r="FA2871" s="22"/>
      <c r="FB2871" s="22"/>
      <c r="FC2871" s="22"/>
      <c r="FD2871" s="22"/>
      <c r="FE2871" s="22"/>
      <c r="FF2871" s="22"/>
      <c r="FG2871" s="22"/>
      <c r="FH2871" s="22"/>
      <c r="FI2871" s="22"/>
      <c r="FJ2871" s="22"/>
      <c r="FK2871" s="22"/>
      <c r="FL2871" s="22"/>
      <c r="FM2871" s="22"/>
      <c r="FN2871" s="22"/>
      <c r="FO2871" s="22"/>
      <c r="FP2871" s="22"/>
      <c r="FQ2871" s="22"/>
      <c r="FR2871" s="22"/>
      <c r="FS2871" s="22"/>
      <c r="FT2871" s="22"/>
      <c r="FU2871" s="22"/>
      <c r="FV2871" s="22"/>
      <c r="FW2871" s="22"/>
      <c r="FX2871" s="22"/>
      <c r="FY2871" s="22"/>
      <c r="FZ2871" s="22"/>
      <c r="GA2871" s="22"/>
      <c r="GB2871" s="22"/>
      <c r="GC2871" s="24"/>
      <c r="GD2871" s="22"/>
      <c r="GE2871" s="22"/>
      <c r="GF2871" s="22"/>
      <c r="GG2871" s="22"/>
      <c r="GH2871" s="22"/>
      <c r="GI2871" s="22"/>
      <c r="GJ2871" s="22"/>
      <c r="GK2871" s="22"/>
      <c r="GL2871" s="22"/>
      <c r="GM2871" s="22"/>
      <c r="GN2871" s="22"/>
      <c r="GO2871" s="22"/>
      <c r="GP2871" s="22"/>
      <c r="GQ2871" s="22"/>
      <c r="GR2871" s="22"/>
      <c r="GS2871" s="22"/>
      <c r="GT2871" s="22"/>
      <c r="GU2871" s="22"/>
      <c r="GV2871" s="22"/>
      <c r="GW2871" s="22"/>
      <c r="GX2871" s="22"/>
      <c r="GY2871" s="22"/>
      <c r="GZ2871" s="22"/>
      <c r="HA2871" s="22"/>
      <c r="HB2871" s="22"/>
      <c r="HC2871" s="22"/>
      <c r="HD2871" s="22"/>
      <c r="HE2871" s="22"/>
      <c r="HF2871" s="22"/>
      <c r="HG2871" s="22"/>
      <c r="HH2871" s="22"/>
      <c r="HI2871" s="24"/>
      <c r="HJ2871" s="22"/>
      <c r="HK2871" s="22"/>
      <c r="HL2871" s="22"/>
      <c r="HM2871" s="22"/>
      <c r="HN2871" s="22"/>
      <c r="HO2871" s="22"/>
      <c r="HP2871" s="22"/>
      <c r="HQ2871" s="22"/>
      <c r="HR2871" s="22"/>
      <c r="HS2871" s="22"/>
      <c r="HT2871" s="22"/>
      <c r="HU2871" s="22"/>
      <c r="HV2871" s="22"/>
      <c r="HW2871" s="22"/>
      <c r="HX2871" s="22"/>
      <c r="HY2871" s="22"/>
      <c r="HZ2871" s="22"/>
      <c r="IA2871" s="22"/>
      <c r="IB2871" s="22"/>
      <c r="IC2871" s="22"/>
      <c r="ID2871" s="22"/>
      <c r="IE2871" s="22"/>
      <c r="IF2871" s="22"/>
      <c r="IG2871" s="22"/>
      <c r="IH2871" s="22"/>
      <c r="II2871" s="22"/>
      <c r="IJ2871" s="22"/>
      <c r="IK2871" s="22"/>
      <c r="IL2871" s="22"/>
      <c r="IM2871" s="22"/>
      <c r="IN2871" s="22"/>
      <c r="IO2871" s="24"/>
      <c r="IP2871" s="22"/>
      <c r="IQ2871" s="22"/>
      <c r="IR2871" s="22"/>
      <c r="IS2871" s="22"/>
      <c r="IT2871" s="22"/>
      <c r="IU2871" s="22"/>
      <c r="IV2871" s="22"/>
      <c r="IW2871" s="22"/>
      <c r="IX2871" s="22"/>
      <c r="IY2871" s="22"/>
      <c r="IZ2871" s="22"/>
      <c r="JA2871" s="22"/>
      <c r="JB2871" s="22"/>
      <c r="JC2871" s="22"/>
      <c r="JD2871" s="22"/>
      <c r="JE2871" s="22"/>
      <c r="JF2871" s="22"/>
      <c r="JG2871" s="22"/>
      <c r="JH2871" s="22"/>
      <c r="JI2871" s="22"/>
      <c r="JJ2871" s="22"/>
      <c r="JK2871" s="22"/>
      <c r="JL2871" s="22"/>
      <c r="JM2871" s="22"/>
      <c r="JN2871" s="22"/>
      <c r="JO2871" s="22"/>
      <c r="JP2871" s="22"/>
      <c r="JQ2871" s="22"/>
      <c r="JR2871" s="22"/>
      <c r="JS2871" s="22"/>
      <c r="JT2871" s="22"/>
      <c r="JU2871" s="24"/>
      <c r="JV2871" s="22"/>
      <c r="JW2871" s="22"/>
      <c r="JX2871" s="22"/>
      <c r="JY2871" s="22"/>
      <c r="JZ2871" s="22"/>
      <c r="KA2871" s="22"/>
      <c r="KB2871" s="22"/>
      <c r="KC2871" s="22"/>
      <c r="KD2871" s="22"/>
      <c r="KE2871" s="22"/>
      <c r="KF2871" s="22"/>
      <c r="KG2871" s="22"/>
      <c r="KH2871" s="22"/>
      <c r="KI2871" s="22"/>
      <c r="KJ2871" s="22"/>
      <c r="KK2871" s="22"/>
      <c r="KL2871" s="22"/>
      <c r="KM2871" s="22"/>
      <c r="KN2871" s="22"/>
      <c r="KO2871" s="22"/>
      <c r="KP2871" s="22"/>
      <c r="KQ2871" s="22"/>
      <c r="KR2871" s="22"/>
      <c r="KS2871" s="22"/>
      <c r="KT2871" s="22"/>
      <c r="KU2871" s="22"/>
      <c r="KV2871" s="22"/>
      <c r="KW2871" s="22"/>
      <c r="KX2871" s="22"/>
      <c r="KY2871" s="22"/>
      <c r="KZ2871" s="22"/>
      <c r="LA2871" s="24"/>
      <c r="LB2871" s="22"/>
      <c r="LC2871" s="22"/>
      <c r="LD2871" s="22"/>
      <c r="LE2871" s="22"/>
      <c r="LF2871" s="22"/>
      <c r="LG2871" s="22"/>
      <c r="LH2871" s="22"/>
      <c r="LI2871" s="22"/>
      <c r="LJ2871" s="22"/>
      <c r="LK2871" s="22"/>
      <c r="LL2871" s="22"/>
      <c r="LM2871" s="22"/>
      <c r="LN2871" s="22"/>
      <c r="LO2871" s="22"/>
      <c r="LP2871" s="22"/>
      <c r="LQ2871" s="22"/>
      <c r="LR2871" s="22"/>
      <c r="LS2871" s="22"/>
      <c r="LT2871" s="22"/>
      <c r="LU2871" s="22"/>
      <c r="LV2871" s="22"/>
      <c r="LW2871" s="22"/>
      <c r="LX2871" s="22"/>
      <c r="LY2871" s="22"/>
      <c r="LZ2871" s="22"/>
      <c r="MA2871" s="22"/>
      <c r="MB2871" s="22"/>
      <c r="MC2871" s="22"/>
      <c r="MD2871" s="22"/>
      <c r="ME2871" s="22"/>
      <c r="MF2871" s="22"/>
      <c r="MG2871" s="24"/>
      <c r="MH2871" s="22"/>
      <c r="MI2871" s="22"/>
      <c r="MJ2871" s="22"/>
      <c r="MK2871" s="22"/>
      <c r="ML2871" s="22"/>
      <c r="MM2871" s="22"/>
      <c r="MN2871" s="22"/>
      <c r="MO2871" s="22"/>
      <c r="MP2871" s="22"/>
      <c r="MQ2871" s="22"/>
      <c r="MR2871" s="22"/>
      <c r="MS2871" s="22"/>
      <c r="MT2871" s="22"/>
      <c r="MU2871" s="22"/>
      <c r="MV2871" s="22"/>
      <c r="MW2871" s="22"/>
      <c r="MX2871" s="22"/>
      <c r="MY2871" s="22"/>
      <c r="MZ2871" s="22"/>
      <c r="NA2871" s="22"/>
      <c r="NB2871" s="22"/>
      <c r="NC2871" s="22"/>
      <c r="ND2871" s="22"/>
      <c r="NE2871" s="22"/>
      <c r="NF2871" s="22"/>
      <c r="NG2871" s="22"/>
      <c r="NH2871" s="22"/>
      <c r="NI2871" s="22"/>
      <c r="NJ2871" s="22"/>
      <c r="NK2871" s="22"/>
      <c r="NL2871" s="22"/>
      <c r="NM2871" s="24"/>
      <c r="NN2871" s="22"/>
      <c r="NO2871" s="22"/>
      <c r="NP2871" s="22"/>
      <c r="NQ2871" s="22"/>
      <c r="NR2871" s="22"/>
      <c r="NS2871" s="22"/>
      <c r="NT2871" s="22"/>
      <c r="NU2871" s="22"/>
      <c r="NV2871" s="22"/>
      <c r="NW2871" s="22"/>
      <c r="NX2871" s="22"/>
      <c r="NY2871" s="22"/>
      <c r="NZ2871" s="22"/>
      <c r="OA2871" s="22"/>
      <c r="OB2871" s="22"/>
      <c r="OC2871" s="22"/>
      <c r="OD2871" s="22"/>
      <c r="OE2871" s="22"/>
      <c r="OF2871" s="22"/>
      <c r="OG2871" s="22"/>
      <c r="OH2871" s="22"/>
      <c r="OI2871" s="22"/>
      <c r="OJ2871" s="22"/>
      <c r="OK2871" s="22"/>
      <c r="OL2871" s="22"/>
      <c r="OM2871" s="22"/>
      <c r="ON2871" s="22"/>
      <c r="OO2871" s="22"/>
      <c r="OP2871" s="22"/>
      <c r="OQ2871" s="22"/>
      <c r="OR2871" s="22"/>
    </row>
    <row r="2872" spans="1:408" ht="15" thickBot="1">
      <c r="A2872" s="1"/>
      <c r="B2872" s="12"/>
      <c r="C2872" s="12"/>
      <c r="D2872" s="22"/>
      <c r="E2872" s="54"/>
      <c r="F2872" s="54"/>
      <c r="G2872" s="54"/>
      <c r="H2872" s="55"/>
      <c r="I2872" s="22"/>
      <c r="J2872" s="56"/>
      <c r="K2872" s="81"/>
      <c r="L2872" s="57"/>
      <c r="M2872" s="57"/>
      <c r="N2872" s="55"/>
      <c r="O2872" s="58"/>
      <c r="P2872" s="58"/>
      <c r="Q2872" s="59"/>
      <c r="R2872" s="60"/>
      <c r="S2872" s="60"/>
      <c r="T2872" s="22"/>
      <c r="U2872" s="1"/>
      <c r="V2872" s="23"/>
      <c r="X2872" s="24"/>
      <c r="Y2872" s="24"/>
      <c r="Z2872" s="22"/>
      <c r="AA2872" s="22"/>
      <c r="AB2872" s="22"/>
      <c r="AC2872" s="22"/>
      <c r="AD2872" s="22"/>
      <c r="AE2872" s="22"/>
      <c r="AF2872" s="22"/>
      <c r="AG2872" s="22"/>
      <c r="AH2872" s="22"/>
      <c r="AI2872" s="22"/>
      <c r="AJ2872" s="22"/>
      <c r="AK2872" s="22"/>
      <c r="AL2872" s="22"/>
      <c r="AM2872" s="22"/>
      <c r="AN2872" s="22"/>
      <c r="AO2872" s="22"/>
      <c r="AP2872" s="22"/>
      <c r="AQ2872" s="22"/>
      <c r="AR2872" s="22"/>
      <c r="AS2872" s="22"/>
      <c r="AT2872" s="22"/>
      <c r="AU2872" s="22"/>
      <c r="AV2872" s="22"/>
      <c r="AW2872" s="22"/>
      <c r="AX2872" s="22"/>
      <c r="AY2872" s="22"/>
      <c r="AZ2872" s="22"/>
      <c r="BA2872" s="22"/>
      <c r="BB2872" s="22"/>
      <c r="BC2872" s="22"/>
      <c r="BD2872" s="22"/>
      <c r="BE2872" s="24"/>
      <c r="BF2872" s="22"/>
      <c r="BG2872" s="22"/>
      <c r="BH2872" s="22"/>
      <c r="BI2872" s="22"/>
      <c r="BJ2872" s="22"/>
      <c r="BK2872" s="22"/>
      <c r="BL2872" s="22"/>
      <c r="BM2872" s="22"/>
      <c r="BN2872" s="22"/>
      <c r="BO2872" s="22"/>
      <c r="BP2872" s="22"/>
      <c r="BQ2872" s="22"/>
      <c r="BR2872" s="22"/>
      <c r="BS2872" s="22"/>
      <c r="BT2872" s="22"/>
      <c r="BU2872" s="22"/>
      <c r="BV2872" s="22"/>
      <c r="BW2872" s="22"/>
      <c r="BX2872" s="22"/>
      <c r="BY2872" s="22"/>
      <c r="BZ2872" s="22"/>
      <c r="CA2872" s="22"/>
      <c r="CB2872" s="22"/>
      <c r="CC2872" s="22"/>
      <c r="CD2872" s="22"/>
      <c r="CE2872" s="22"/>
      <c r="CF2872" s="22"/>
      <c r="CG2872" s="22"/>
      <c r="CH2872" s="22"/>
      <c r="CI2872" s="22"/>
      <c r="CJ2872" s="22"/>
      <c r="CK2872" s="24"/>
      <c r="CL2872" s="22"/>
      <c r="CM2872" s="22"/>
      <c r="CN2872" s="22"/>
      <c r="CO2872" s="22"/>
      <c r="CP2872" s="22"/>
      <c r="CQ2872" s="22"/>
      <c r="CR2872" s="22"/>
      <c r="CS2872" s="22"/>
      <c r="CT2872" s="22"/>
      <c r="CU2872" s="22"/>
      <c r="CV2872" s="22"/>
      <c r="CW2872" s="22"/>
      <c r="CX2872" s="22"/>
      <c r="CY2872" s="22"/>
      <c r="CZ2872" s="22"/>
      <c r="DA2872" s="22"/>
      <c r="DB2872" s="22"/>
      <c r="DC2872" s="22"/>
      <c r="DD2872" s="22"/>
      <c r="DE2872" s="22"/>
      <c r="DF2872" s="22"/>
      <c r="DG2872" s="22"/>
      <c r="DH2872" s="22"/>
      <c r="DI2872" s="22"/>
      <c r="DJ2872" s="22"/>
      <c r="DK2872" s="22"/>
      <c r="DL2872" s="22"/>
      <c r="DM2872" s="22"/>
      <c r="DN2872" s="22"/>
      <c r="DO2872" s="22"/>
      <c r="DP2872" s="22"/>
      <c r="DQ2872" s="24"/>
      <c r="DR2872" s="22"/>
      <c r="DS2872" s="22"/>
      <c r="DT2872" s="22"/>
      <c r="DU2872" s="22"/>
      <c r="DV2872" s="22"/>
      <c r="DW2872" s="22"/>
      <c r="DX2872" s="22"/>
      <c r="DY2872" s="22"/>
      <c r="DZ2872" s="22"/>
      <c r="EA2872" s="22"/>
      <c r="EB2872" s="22"/>
      <c r="EC2872" s="22"/>
      <c r="ED2872" s="22"/>
      <c r="EE2872" s="22"/>
      <c r="EF2872" s="22"/>
      <c r="EG2872" s="22"/>
      <c r="EH2872" s="22"/>
      <c r="EI2872" s="22"/>
      <c r="EJ2872" s="22"/>
      <c r="EK2872" s="22"/>
      <c r="EL2872" s="22"/>
      <c r="EM2872" s="22"/>
      <c r="EN2872" s="22"/>
      <c r="EO2872" s="22"/>
      <c r="EP2872" s="22"/>
      <c r="EQ2872" s="22"/>
      <c r="ER2872" s="22"/>
      <c r="ES2872" s="22"/>
      <c r="ET2872" s="22"/>
      <c r="EU2872" s="22"/>
      <c r="EV2872" s="22"/>
      <c r="EW2872" s="24"/>
      <c r="EX2872" s="22"/>
      <c r="EY2872" s="22"/>
      <c r="EZ2872" s="22"/>
      <c r="FA2872" s="22"/>
      <c r="FB2872" s="22"/>
      <c r="FC2872" s="22"/>
      <c r="FD2872" s="22"/>
      <c r="FE2872" s="22"/>
      <c r="FF2872" s="22"/>
      <c r="FG2872" s="22"/>
      <c r="FH2872" s="22"/>
      <c r="FI2872" s="22"/>
      <c r="FJ2872" s="22"/>
      <c r="FK2872" s="22"/>
      <c r="FL2872" s="22"/>
      <c r="FM2872" s="22"/>
      <c r="FN2872" s="22"/>
      <c r="FO2872" s="22"/>
      <c r="FP2872" s="22"/>
      <c r="FQ2872" s="22"/>
      <c r="FR2872" s="22"/>
      <c r="FS2872" s="22"/>
      <c r="FT2872" s="22"/>
      <c r="FU2872" s="22"/>
      <c r="FV2872" s="22"/>
      <c r="FW2872" s="22"/>
      <c r="FX2872" s="22"/>
      <c r="FY2872" s="22"/>
      <c r="FZ2872" s="22"/>
      <c r="GA2872" s="22"/>
      <c r="GB2872" s="22"/>
      <c r="GC2872" s="24"/>
      <c r="GD2872" s="22"/>
      <c r="GE2872" s="22"/>
      <c r="GF2872" s="22"/>
      <c r="GG2872" s="22"/>
      <c r="GH2872" s="22"/>
      <c r="GI2872" s="22"/>
      <c r="GJ2872" s="22"/>
      <c r="GK2872" s="22"/>
      <c r="GL2872" s="22"/>
      <c r="GM2872" s="22"/>
      <c r="GN2872" s="22"/>
      <c r="GO2872" s="22"/>
      <c r="GP2872" s="22"/>
      <c r="GQ2872" s="22"/>
      <c r="GR2872" s="22"/>
      <c r="GS2872" s="22"/>
      <c r="GT2872" s="22"/>
      <c r="GU2872" s="22"/>
      <c r="GV2872" s="22"/>
      <c r="GW2872" s="22"/>
      <c r="GX2872" s="22"/>
      <c r="GY2872" s="22"/>
      <c r="GZ2872" s="22"/>
      <c r="HA2872" s="22"/>
      <c r="HB2872" s="22"/>
      <c r="HC2872" s="22"/>
      <c r="HD2872" s="22"/>
      <c r="HE2872" s="22"/>
      <c r="HF2872" s="22"/>
      <c r="HG2872" s="22"/>
      <c r="HH2872" s="22"/>
      <c r="HI2872" s="24"/>
      <c r="HJ2872" s="22"/>
      <c r="HK2872" s="22"/>
      <c r="HL2872" s="22"/>
      <c r="HM2872" s="22"/>
      <c r="HN2872" s="22"/>
      <c r="HO2872" s="22"/>
      <c r="HP2872" s="22"/>
      <c r="HQ2872" s="22"/>
      <c r="HR2872" s="22"/>
      <c r="HS2872" s="22"/>
      <c r="HT2872" s="22"/>
      <c r="HU2872" s="22"/>
      <c r="HV2872" s="22"/>
      <c r="HW2872" s="22"/>
      <c r="HX2872" s="22"/>
      <c r="HY2872" s="22"/>
      <c r="HZ2872" s="22"/>
      <c r="IA2872" s="22"/>
      <c r="IB2872" s="22"/>
      <c r="IC2872" s="22"/>
      <c r="ID2872" s="22"/>
      <c r="IE2872" s="22"/>
      <c r="IF2872" s="22"/>
      <c r="IG2872" s="22"/>
      <c r="IH2872" s="22"/>
      <c r="II2872" s="22"/>
      <c r="IJ2872" s="22"/>
      <c r="IK2872" s="22"/>
      <c r="IL2872" s="22"/>
      <c r="IM2872" s="22"/>
      <c r="IN2872" s="22"/>
      <c r="IO2872" s="24"/>
      <c r="IP2872" s="22"/>
      <c r="IQ2872" s="22"/>
      <c r="IR2872" s="22"/>
      <c r="IS2872" s="22"/>
      <c r="IT2872" s="22"/>
      <c r="IU2872" s="22"/>
      <c r="IV2872" s="22"/>
      <c r="IW2872" s="22"/>
      <c r="IX2872" s="22"/>
      <c r="IY2872" s="22"/>
      <c r="IZ2872" s="22"/>
      <c r="JA2872" s="22"/>
      <c r="JB2872" s="22"/>
      <c r="JC2872" s="22"/>
      <c r="JD2872" s="22"/>
      <c r="JE2872" s="22"/>
      <c r="JF2872" s="22"/>
      <c r="JG2872" s="22"/>
      <c r="JH2872" s="22"/>
      <c r="JI2872" s="22"/>
      <c r="JJ2872" s="22"/>
      <c r="JK2872" s="22"/>
      <c r="JL2872" s="22"/>
      <c r="JM2872" s="22"/>
      <c r="JN2872" s="22"/>
      <c r="JO2872" s="22"/>
      <c r="JP2872" s="22"/>
      <c r="JQ2872" s="22"/>
      <c r="JR2872" s="22"/>
      <c r="JS2872" s="22"/>
      <c r="JT2872" s="22"/>
      <c r="JU2872" s="24"/>
      <c r="JV2872" s="22"/>
      <c r="JW2872" s="22"/>
      <c r="JX2872" s="22"/>
      <c r="JY2872" s="22"/>
      <c r="JZ2872" s="22"/>
      <c r="KA2872" s="22"/>
      <c r="KB2872" s="22"/>
      <c r="KC2872" s="22"/>
      <c r="KD2872" s="22"/>
      <c r="KE2872" s="22"/>
      <c r="KF2872" s="22"/>
      <c r="KG2872" s="22"/>
      <c r="KH2872" s="22"/>
      <c r="KI2872" s="22"/>
      <c r="KJ2872" s="22"/>
      <c r="KK2872" s="22"/>
      <c r="KL2872" s="22"/>
      <c r="KM2872" s="22"/>
      <c r="KN2872" s="22"/>
      <c r="KO2872" s="22"/>
      <c r="KP2872" s="22"/>
      <c r="KQ2872" s="22"/>
      <c r="KR2872" s="22"/>
      <c r="KS2872" s="22"/>
      <c r="KT2872" s="22"/>
      <c r="KU2872" s="22"/>
      <c r="KV2872" s="22"/>
      <c r="KW2872" s="22"/>
      <c r="KX2872" s="22"/>
      <c r="KY2872" s="22"/>
      <c r="KZ2872" s="22"/>
      <c r="LA2872" s="24"/>
      <c r="LB2872" s="22"/>
      <c r="LC2872" s="22"/>
      <c r="LD2872" s="22"/>
      <c r="LE2872" s="22"/>
      <c r="LF2872" s="22"/>
      <c r="LG2872" s="22"/>
      <c r="LH2872" s="22"/>
      <c r="LI2872" s="22"/>
      <c r="LJ2872" s="22"/>
      <c r="LK2872" s="22"/>
      <c r="LL2872" s="22"/>
      <c r="LM2872" s="22"/>
      <c r="LN2872" s="22"/>
      <c r="LO2872" s="22"/>
      <c r="LP2872" s="22"/>
      <c r="LQ2872" s="22"/>
      <c r="LR2872" s="22"/>
      <c r="LS2872" s="22"/>
      <c r="LT2872" s="22"/>
      <c r="LU2872" s="22"/>
      <c r="LV2872" s="22"/>
      <c r="LW2872" s="22"/>
      <c r="LX2872" s="22"/>
      <c r="LY2872" s="22"/>
      <c r="LZ2872" s="22"/>
      <c r="MA2872" s="22"/>
      <c r="MB2872" s="22"/>
      <c r="MC2872" s="22"/>
      <c r="MD2872" s="22"/>
      <c r="ME2872" s="22"/>
      <c r="MF2872" s="22"/>
      <c r="MG2872" s="24"/>
      <c r="MH2872" s="22"/>
      <c r="MI2872" s="22"/>
      <c r="MJ2872" s="22"/>
      <c r="MK2872" s="22"/>
      <c r="ML2872" s="22"/>
      <c r="MM2872" s="22"/>
      <c r="MN2872" s="22"/>
      <c r="MO2872" s="22"/>
      <c r="MP2872" s="22"/>
      <c r="MQ2872" s="22"/>
      <c r="MR2872" s="22"/>
      <c r="MS2872" s="22"/>
      <c r="MT2872" s="22"/>
      <c r="MU2872" s="22"/>
      <c r="MV2872" s="22"/>
      <c r="MW2872" s="22"/>
      <c r="MX2872" s="22"/>
      <c r="MY2872" s="22"/>
      <c r="MZ2872" s="22"/>
      <c r="NA2872" s="22"/>
      <c r="NB2872" s="22"/>
      <c r="NC2872" s="22"/>
      <c r="ND2872" s="22"/>
      <c r="NE2872" s="22"/>
      <c r="NF2872" s="22"/>
      <c r="NG2872" s="22"/>
      <c r="NH2872" s="22"/>
      <c r="NI2872" s="22"/>
      <c r="NJ2872" s="22"/>
      <c r="NK2872" s="22"/>
      <c r="NL2872" s="22"/>
      <c r="NM2872" s="24"/>
      <c r="NN2872" s="22"/>
      <c r="NO2872" s="22"/>
      <c r="NP2872" s="22"/>
      <c r="NQ2872" s="22"/>
      <c r="NR2872" s="22"/>
      <c r="NS2872" s="22"/>
      <c r="NT2872" s="22"/>
      <c r="NU2872" s="22"/>
      <c r="NV2872" s="22"/>
      <c r="NW2872" s="22"/>
      <c r="NX2872" s="22"/>
      <c r="NY2872" s="22"/>
      <c r="NZ2872" s="22"/>
      <c r="OA2872" s="22"/>
      <c r="OB2872" s="22"/>
      <c r="OC2872" s="22"/>
      <c r="OD2872" s="22"/>
      <c r="OE2872" s="22"/>
      <c r="OF2872" s="22"/>
      <c r="OG2872" s="22"/>
      <c r="OH2872" s="22"/>
      <c r="OI2872" s="22"/>
      <c r="OJ2872" s="22"/>
      <c r="OK2872" s="22"/>
      <c r="OL2872" s="22"/>
      <c r="OM2872" s="22"/>
      <c r="ON2872" s="22"/>
      <c r="OO2872" s="22"/>
      <c r="OP2872" s="22"/>
      <c r="OQ2872" s="22"/>
      <c r="OR2872" s="22"/>
    </row>
    <row r="2873" spans="1:408" ht="15" thickBot="1">
      <c r="A2873" s="1"/>
      <c r="B2873" s="12"/>
      <c r="C2873" s="12"/>
      <c r="D2873" s="22"/>
      <c r="E2873" s="54"/>
      <c r="F2873" s="54"/>
      <c r="G2873" s="54"/>
      <c r="H2873" s="55"/>
      <c r="I2873" s="22"/>
      <c r="J2873" s="56"/>
      <c r="K2873" s="80"/>
      <c r="L2873" s="57"/>
      <c r="M2873" s="57"/>
      <c r="N2873" s="55"/>
      <c r="O2873" s="58"/>
      <c r="P2873" s="58"/>
      <c r="Q2873" s="59"/>
      <c r="R2873" s="60"/>
      <c r="S2873" s="60"/>
      <c r="T2873" s="22"/>
      <c r="U2873" s="1"/>
      <c r="V2873" s="23"/>
      <c r="X2873" s="24"/>
      <c r="Y2873" s="24"/>
      <c r="Z2873" s="22"/>
      <c r="AA2873" s="22"/>
      <c r="AB2873" s="22"/>
      <c r="AC2873" s="22"/>
      <c r="AD2873" s="22"/>
      <c r="AE2873" s="22"/>
      <c r="AF2873" s="22"/>
      <c r="AG2873" s="22"/>
      <c r="AH2873" s="22"/>
      <c r="AI2873" s="22"/>
      <c r="AJ2873" s="22"/>
      <c r="AK2873" s="22"/>
      <c r="AL2873" s="22"/>
      <c r="AM2873" s="22"/>
      <c r="AN2873" s="22"/>
      <c r="AO2873" s="22"/>
      <c r="AP2873" s="22"/>
      <c r="AQ2873" s="22"/>
      <c r="AR2873" s="22"/>
      <c r="AS2873" s="22"/>
      <c r="AT2873" s="22"/>
      <c r="AU2873" s="22"/>
      <c r="AV2873" s="22"/>
      <c r="AW2873" s="22"/>
      <c r="AX2873" s="22"/>
      <c r="AY2873" s="22"/>
      <c r="AZ2873" s="22"/>
      <c r="BA2873" s="22"/>
      <c r="BB2873" s="22"/>
      <c r="BC2873" s="22"/>
      <c r="BD2873" s="22"/>
      <c r="BE2873" s="24"/>
      <c r="BF2873" s="22"/>
      <c r="BG2873" s="22"/>
      <c r="BH2873" s="22"/>
      <c r="BI2873" s="22"/>
      <c r="BJ2873" s="22"/>
      <c r="BK2873" s="22"/>
      <c r="BL2873" s="22"/>
      <c r="BM2873" s="22"/>
      <c r="BN2873" s="22"/>
      <c r="BO2873" s="22"/>
      <c r="BP2873" s="22"/>
      <c r="BQ2873" s="22"/>
      <c r="BR2873" s="22"/>
      <c r="BS2873" s="22"/>
      <c r="BT2873" s="22"/>
      <c r="BU2873" s="22"/>
      <c r="BV2873" s="22"/>
      <c r="BW2873" s="22"/>
      <c r="BX2873" s="22"/>
      <c r="BY2873" s="22"/>
      <c r="BZ2873" s="22"/>
      <c r="CA2873" s="22"/>
      <c r="CB2873" s="22"/>
      <c r="CC2873" s="22"/>
      <c r="CD2873" s="22"/>
      <c r="CE2873" s="22"/>
      <c r="CF2873" s="22"/>
      <c r="CG2873" s="22"/>
      <c r="CH2873" s="22"/>
      <c r="CI2873" s="22"/>
      <c r="CJ2873" s="22"/>
      <c r="CK2873" s="24"/>
      <c r="CL2873" s="22"/>
      <c r="CM2873" s="22"/>
      <c r="CN2873" s="22"/>
      <c r="CO2873" s="22"/>
      <c r="CP2873" s="22"/>
      <c r="CQ2873" s="22"/>
      <c r="CR2873" s="22"/>
      <c r="CS2873" s="22"/>
      <c r="CT2873" s="22"/>
      <c r="CU2873" s="22"/>
      <c r="CV2873" s="22"/>
      <c r="CW2873" s="22"/>
      <c r="CX2873" s="22"/>
      <c r="CY2873" s="22"/>
      <c r="CZ2873" s="22"/>
      <c r="DA2873" s="22"/>
      <c r="DB2873" s="22"/>
      <c r="DC2873" s="22"/>
      <c r="DD2873" s="22"/>
      <c r="DE2873" s="22"/>
      <c r="DF2873" s="22"/>
      <c r="DG2873" s="22"/>
      <c r="DH2873" s="22"/>
      <c r="DI2873" s="22"/>
      <c r="DJ2873" s="22"/>
      <c r="DK2873" s="22"/>
      <c r="DL2873" s="22"/>
      <c r="DM2873" s="22"/>
      <c r="DN2873" s="22"/>
      <c r="DO2873" s="22"/>
      <c r="DP2873" s="22"/>
      <c r="DQ2873" s="24"/>
      <c r="DR2873" s="22"/>
      <c r="DS2873" s="22"/>
      <c r="DT2873" s="22"/>
      <c r="DU2873" s="22"/>
      <c r="DV2873" s="22"/>
      <c r="DW2873" s="22"/>
      <c r="DX2873" s="22"/>
      <c r="DY2873" s="22"/>
      <c r="DZ2873" s="22"/>
      <c r="EA2873" s="22"/>
      <c r="EB2873" s="22"/>
      <c r="EC2873" s="22"/>
      <c r="ED2873" s="22"/>
      <c r="EE2873" s="22"/>
      <c r="EF2873" s="22"/>
      <c r="EG2873" s="22"/>
      <c r="EH2873" s="22"/>
      <c r="EI2873" s="22"/>
      <c r="EJ2873" s="22"/>
      <c r="EK2873" s="22"/>
      <c r="EL2873" s="22"/>
      <c r="EM2873" s="22"/>
      <c r="EN2873" s="22"/>
      <c r="EO2873" s="22"/>
      <c r="EP2873" s="22"/>
      <c r="EQ2873" s="22"/>
      <c r="ER2873" s="22"/>
      <c r="ES2873" s="22"/>
      <c r="ET2873" s="22"/>
      <c r="EU2873" s="22"/>
      <c r="EV2873" s="22"/>
      <c r="EW2873" s="24"/>
      <c r="EX2873" s="22"/>
      <c r="EY2873" s="22"/>
      <c r="EZ2873" s="22"/>
      <c r="FA2873" s="22"/>
      <c r="FB2873" s="22"/>
      <c r="FC2873" s="22"/>
      <c r="FD2873" s="22"/>
      <c r="FE2873" s="22"/>
      <c r="FF2873" s="22"/>
      <c r="FG2873" s="22"/>
      <c r="FH2873" s="22"/>
      <c r="FI2873" s="22"/>
      <c r="FJ2873" s="22"/>
      <c r="FK2873" s="22"/>
      <c r="FL2873" s="22"/>
      <c r="FM2873" s="22"/>
      <c r="FN2873" s="22"/>
      <c r="FO2873" s="22"/>
      <c r="FP2873" s="22"/>
      <c r="FQ2873" s="22"/>
      <c r="FR2873" s="22"/>
      <c r="FS2873" s="22"/>
      <c r="FT2873" s="22"/>
      <c r="FU2873" s="22"/>
      <c r="FV2873" s="22"/>
      <c r="FW2873" s="22"/>
      <c r="FX2873" s="22"/>
      <c r="FY2873" s="22"/>
      <c r="FZ2873" s="22"/>
      <c r="GA2873" s="22"/>
      <c r="GB2873" s="22"/>
      <c r="GC2873" s="24"/>
      <c r="GD2873" s="22"/>
      <c r="GE2873" s="22"/>
      <c r="GF2873" s="22"/>
      <c r="GG2873" s="22"/>
      <c r="GH2873" s="22"/>
      <c r="GI2873" s="22"/>
      <c r="GJ2873" s="22"/>
      <c r="GK2873" s="22"/>
      <c r="GL2873" s="22"/>
      <c r="GM2873" s="22"/>
      <c r="GN2873" s="22"/>
      <c r="GO2873" s="22"/>
      <c r="GP2873" s="22"/>
      <c r="GQ2873" s="22"/>
      <c r="GR2873" s="22"/>
      <c r="GS2873" s="22"/>
      <c r="GT2873" s="22"/>
      <c r="GU2873" s="22"/>
      <c r="GV2873" s="22"/>
      <c r="GW2873" s="22"/>
      <c r="GX2873" s="22"/>
      <c r="GY2873" s="22"/>
      <c r="GZ2873" s="22"/>
      <c r="HA2873" s="22"/>
      <c r="HB2873" s="22"/>
      <c r="HC2873" s="22"/>
      <c r="HD2873" s="22"/>
      <c r="HE2873" s="22"/>
      <c r="HF2873" s="22"/>
      <c r="HG2873" s="22"/>
      <c r="HH2873" s="22"/>
      <c r="HI2873" s="24"/>
      <c r="HJ2873" s="22"/>
      <c r="HK2873" s="22"/>
      <c r="HL2873" s="22"/>
      <c r="HM2873" s="22"/>
      <c r="HN2873" s="22"/>
      <c r="HO2873" s="22"/>
      <c r="HP2873" s="22"/>
      <c r="HQ2873" s="22"/>
      <c r="HR2873" s="22"/>
      <c r="HS2873" s="22"/>
      <c r="HT2873" s="22"/>
      <c r="HU2873" s="22"/>
      <c r="HV2873" s="22"/>
      <c r="HW2873" s="22"/>
      <c r="HX2873" s="22"/>
      <c r="HY2873" s="22"/>
      <c r="HZ2873" s="22"/>
      <c r="IA2873" s="22"/>
      <c r="IB2873" s="22"/>
      <c r="IC2873" s="22"/>
      <c r="ID2873" s="22"/>
      <c r="IE2873" s="22"/>
      <c r="IF2873" s="22"/>
      <c r="IG2873" s="22"/>
      <c r="IH2873" s="22"/>
      <c r="II2873" s="22"/>
      <c r="IJ2873" s="22"/>
      <c r="IK2873" s="22"/>
      <c r="IL2873" s="22"/>
      <c r="IM2873" s="22"/>
      <c r="IN2873" s="22"/>
      <c r="IO2873" s="24"/>
      <c r="IP2873" s="22"/>
      <c r="IQ2873" s="22"/>
      <c r="IR2873" s="22"/>
      <c r="IS2873" s="22"/>
      <c r="IT2873" s="22"/>
      <c r="IU2873" s="22"/>
      <c r="IV2873" s="22"/>
      <c r="IW2873" s="22"/>
      <c r="IX2873" s="22"/>
      <c r="IY2873" s="22"/>
      <c r="IZ2873" s="22"/>
      <c r="JA2873" s="22"/>
      <c r="JB2873" s="22"/>
      <c r="JC2873" s="22"/>
      <c r="JD2873" s="22"/>
      <c r="JE2873" s="22"/>
      <c r="JF2873" s="22"/>
      <c r="JG2873" s="22"/>
      <c r="JH2873" s="22"/>
      <c r="JI2873" s="22"/>
      <c r="JJ2873" s="22"/>
      <c r="JK2873" s="22"/>
      <c r="JL2873" s="22"/>
      <c r="JM2873" s="22"/>
      <c r="JN2873" s="22"/>
      <c r="JO2873" s="22"/>
      <c r="JP2873" s="22"/>
      <c r="JQ2873" s="22"/>
      <c r="JR2873" s="22"/>
      <c r="JS2873" s="22"/>
      <c r="JT2873" s="22"/>
      <c r="JU2873" s="24"/>
      <c r="JV2873" s="22"/>
      <c r="JW2873" s="22"/>
      <c r="JX2873" s="22"/>
      <c r="JY2873" s="22"/>
      <c r="JZ2873" s="22"/>
      <c r="KA2873" s="22"/>
      <c r="KB2873" s="22"/>
      <c r="KC2873" s="22"/>
      <c r="KD2873" s="22"/>
      <c r="KE2873" s="22"/>
      <c r="KF2873" s="22"/>
      <c r="KG2873" s="22"/>
      <c r="KH2873" s="22"/>
      <c r="KI2873" s="22"/>
      <c r="KJ2873" s="22"/>
      <c r="KK2873" s="22"/>
      <c r="KL2873" s="22"/>
      <c r="KM2873" s="22"/>
      <c r="KN2873" s="22"/>
      <c r="KO2873" s="22"/>
      <c r="KP2873" s="22"/>
      <c r="KQ2873" s="22"/>
      <c r="KR2873" s="22"/>
      <c r="KS2873" s="22"/>
      <c r="KT2873" s="22"/>
      <c r="KU2873" s="22"/>
      <c r="KV2873" s="22"/>
      <c r="KW2873" s="22"/>
      <c r="KX2873" s="22"/>
      <c r="KY2873" s="22"/>
      <c r="KZ2873" s="22"/>
      <c r="LA2873" s="24"/>
      <c r="LB2873" s="22"/>
      <c r="LC2873" s="22"/>
      <c r="LD2873" s="22"/>
      <c r="LE2873" s="22"/>
      <c r="LF2873" s="22"/>
      <c r="LG2873" s="22"/>
      <c r="LH2873" s="22"/>
      <c r="LI2873" s="22"/>
      <c r="LJ2873" s="22"/>
      <c r="LK2873" s="22"/>
      <c r="LL2873" s="22"/>
      <c r="LM2873" s="22"/>
      <c r="LN2873" s="22"/>
      <c r="LO2873" s="22"/>
      <c r="LP2873" s="22"/>
      <c r="LQ2873" s="22"/>
      <c r="LR2873" s="22"/>
      <c r="LS2873" s="22"/>
      <c r="LT2873" s="22"/>
      <c r="LU2873" s="22"/>
      <c r="LV2873" s="22"/>
      <c r="LW2873" s="22"/>
      <c r="LX2873" s="22"/>
      <c r="LY2873" s="22"/>
      <c r="LZ2873" s="22"/>
      <c r="MA2873" s="22"/>
      <c r="MB2873" s="22"/>
      <c r="MC2873" s="22"/>
      <c r="MD2873" s="22"/>
      <c r="ME2873" s="22"/>
      <c r="MF2873" s="22"/>
      <c r="MG2873" s="24"/>
      <c r="MH2873" s="22"/>
      <c r="MI2873" s="22"/>
      <c r="MJ2873" s="22"/>
      <c r="MK2873" s="22"/>
      <c r="ML2873" s="22"/>
      <c r="MM2873" s="22"/>
      <c r="MN2873" s="22"/>
      <c r="MO2873" s="22"/>
      <c r="MP2873" s="22"/>
      <c r="MQ2873" s="22"/>
      <c r="MR2873" s="22"/>
      <c r="MS2873" s="22"/>
      <c r="MT2873" s="22"/>
      <c r="MU2873" s="22"/>
      <c r="MV2873" s="22"/>
      <c r="MW2873" s="22"/>
      <c r="MX2873" s="22"/>
      <c r="MY2873" s="22"/>
      <c r="MZ2873" s="22"/>
      <c r="NA2873" s="22"/>
      <c r="NB2873" s="22"/>
      <c r="NC2873" s="22"/>
      <c r="ND2873" s="22"/>
      <c r="NE2873" s="22"/>
      <c r="NF2873" s="22"/>
      <c r="NG2873" s="22"/>
      <c r="NH2873" s="22"/>
      <c r="NI2873" s="22"/>
      <c r="NJ2873" s="22"/>
      <c r="NK2873" s="22"/>
      <c r="NL2873" s="22"/>
      <c r="NM2873" s="24"/>
      <c r="NN2873" s="22"/>
      <c r="NO2873" s="22"/>
      <c r="NP2873" s="22"/>
      <c r="NQ2873" s="22"/>
      <c r="NR2873" s="22"/>
      <c r="NS2873" s="22"/>
      <c r="NT2873" s="22"/>
      <c r="NU2873" s="22"/>
      <c r="NV2873" s="22"/>
      <c r="NW2873" s="22"/>
      <c r="NX2873" s="22"/>
      <c r="NY2873" s="22"/>
      <c r="NZ2873" s="22"/>
      <c r="OA2873" s="22"/>
      <c r="OB2873" s="22"/>
      <c r="OC2873" s="22"/>
      <c r="OD2873" s="22"/>
      <c r="OE2873" s="22"/>
      <c r="OF2873" s="22"/>
      <c r="OG2873" s="22"/>
      <c r="OH2873" s="22"/>
      <c r="OI2873" s="22"/>
      <c r="OJ2873" s="22"/>
      <c r="OK2873" s="22"/>
      <c r="OL2873" s="22"/>
      <c r="OM2873" s="22"/>
      <c r="ON2873" s="22"/>
      <c r="OO2873" s="22"/>
      <c r="OP2873" s="22"/>
      <c r="OQ2873" s="22"/>
      <c r="OR2873" s="22"/>
    </row>
    <row r="2874" spans="1:408" ht="15" thickBot="1">
      <c r="A2874" s="1"/>
      <c r="B2874" s="12"/>
      <c r="C2874" s="12"/>
      <c r="D2874" s="22"/>
      <c r="E2874" s="54"/>
      <c r="F2874" s="54"/>
      <c r="G2874" s="54"/>
      <c r="H2874" s="55"/>
      <c r="I2874" s="22"/>
      <c r="J2874" s="56"/>
      <c r="K2874" s="81"/>
      <c r="L2874" s="57"/>
      <c r="M2874" s="57"/>
      <c r="N2874" s="55"/>
      <c r="O2874" s="58"/>
      <c r="P2874" s="58"/>
      <c r="Q2874" s="59"/>
      <c r="R2874" s="60"/>
      <c r="S2874" s="60"/>
      <c r="T2874" s="22"/>
      <c r="U2874" s="1"/>
      <c r="V2874" s="23"/>
      <c r="X2874" s="24"/>
      <c r="Y2874" s="24"/>
      <c r="Z2874" s="22"/>
      <c r="AA2874" s="22"/>
      <c r="AB2874" s="22"/>
      <c r="AC2874" s="22"/>
      <c r="AD2874" s="22"/>
      <c r="AE2874" s="22"/>
      <c r="AF2874" s="22"/>
      <c r="AG2874" s="22"/>
      <c r="AH2874" s="22"/>
      <c r="AI2874" s="22"/>
      <c r="AJ2874" s="22"/>
      <c r="AK2874" s="22"/>
      <c r="AL2874" s="22"/>
      <c r="AM2874" s="22"/>
      <c r="AN2874" s="22"/>
      <c r="AO2874" s="22"/>
      <c r="AP2874" s="22"/>
      <c r="AQ2874" s="22"/>
      <c r="AR2874" s="22"/>
      <c r="AS2874" s="22"/>
      <c r="AT2874" s="22"/>
      <c r="AU2874" s="22"/>
      <c r="AV2874" s="22"/>
      <c r="AW2874" s="22"/>
      <c r="AX2874" s="22"/>
      <c r="AY2874" s="22"/>
      <c r="AZ2874" s="22"/>
      <c r="BA2874" s="22"/>
      <c r="BB2874" s="22"/>
      <c r="BC2874" s="22"/>
      <c r="BD2874" s="22"/>
      <c r="BE2874" s="24"/>
      <c r="BF2874" s="22"/>
      <c r="BG2874" s="22"/>
      <c r="BH2874" s="22"/>
      <c r="BI2874" s="22"/>
      <c r="BJ2874" s="22"/>
      <c r="BK2874" s="22"/>
      <c r="BL2874" s="22"/>
      <c r="BM2874" s="22"/>
      <c r="BN2874" s="22"/>
      <c r="BO2874" s="22"/>
      <c r="BP2874" s="22"/>
      <c r="BQ2874" s="22"/>
      <c r="BR2874" s="22"/>
      <c r="BS2874" s="22"/>
      <c r="BT2874" s="22"/>
      <c r="BU2874" s="22"/>
      <c r="BV2874" s="22"/>
      <c r="BW2874" s="22"/>
      <c r="BX2874" s="22"/>
      <c r="BY2874" s="22"/>
      <c r="BZ2874" s="22"/>
      <c r="CA2874" s="22"/>
      <c r="CB2874" s="22"/>
      <c r="CC2874" s="22"/>
      <c r="CD2874" s="22"/>
      <c r="CE2874" s="22"/>
      <c r="CF2874" s="22"/>
      <c r="CG2874" s="22"/>
      <c r="CH2874" s="22"/>
      <c r="CI2874" s="22"/>
      <c r="CJ2874" s="22"/>
      <c r="CK2874" s="24"/>
      <c r="CL2874" s="22"/>
      <c r="CM2874" s="22"/>
      <c r="CN2874" s="22"/>
      <c r="CO2874" s="22"/>
      <c r="CP2874" s="22"/>
      <c r="CQ2874" s="22"/>
      <c r="CR2874" s="22"/>
      <c r="CS2874" s="22"/>
      <c r="CT2874" s="22"/>
      <c r="CU2874" s="22"/>
      <c r="CV2874" s="22"/>
      <c r="CW2874" s="22"/>
      <c r="CX2874" s="22"/>
      <c r="CY2874" s="22"/>
      <c r="CZ2874" s="22"/>
      <c r="DA2874" s="22"/>
      <c r="DB2874" s="22"/>
      <c r="DC2874" s="22"/>
      <c r="DD2874" s="22"/>
      <c r="DE2874" s="22"/>
      <c r="DF2874" s="22"/>
      <c r="DG2874" s="22"/>
      <c r="DH2874" s="22"/>
      <c r="DI2874" s="22"/>
      <c r="DJ2874" s="22"/>
      <c r="DK2874" s="22"/>
      <c r="DL2874" s="22"/>
      <c r="DM2874" s="22"/>
      <c r="DN2874" s="22"/>
      <c r="DO2874" s="22"/>
      <c r="DP2874" s="22"/>
      <c r="DQ2874" s="24"/>
      <c r="DR2874" s="22"/>
      <c r="DS2874" s="22"/>
      <c r="DT2874" s="22"/>
      <c r="DU2874" s="22"/>
      <c r="DV2874" s="22"/>
      <c r="DW2874" s="22"/>
      <c r="DX2874" s="22"/>
      <c r="DY2874" s="22"/>
      <c r="DZ2874" s="22"/>
      <c r="EA2874" s="22"/>
      <c r="EB2874" s="22"/>
      <c r="EC2874" s="22"/>
      <c r="ED2874" s="22"/>
      <c r="EE2874" s="22"/>
      <c r="EF2874" s="22"/>
      <c r="EG2874" s="22"/>
      <c r="EH2874" s="22"/>
      <c r="EI2874" s="22"/>
      <c r="EJ2874" s="22"/>
      <c r="EK2874" s="22"/>
      <c r="EL2874" s="22"/>
      <c r="EM2874" s="22"/>
      <c r="EN2874" s="22"/>
      <c r="EO2874" s="22"/>
      <c r="EP2874" s="22"/>
      <c r="EQ2874" s="22"/>
      <c r="ER2874" s="22"/>
      <c r="ES2874" s="22"/>
      <c r="ET2874" s="22"/>
      <c r="EU2874" s="22"/>
      <c r="EV2874" s="22"/>
      <c r="EW2874" s="24"/>
      <c r="EX2874" s="22"/>
      <c r="EY2874" s="22"/>
      <c r="EZ2874" s="22"/>
      <c r="FA2874" s="22"/>
      <c r="FB2874" s="22"/>
      <c r="FC2874" s="22"/>
      <c r="FD2874" s="22"/>
      <c r="FE2874" s="22"/>
      <c r="FF2874" s="22"/>
      <c r="FG2874" s="22"/>
      <c r="FH2874" s="22"/>
      <c r="FI2874" s="22"/>
      <c r="FJ2874" s="22"/>
      <c r="FK2874" s="22"/>
      <c r="FL2874" s="22"/>
      <c r="FM2874" s="22"/>
      <c r="FN2874" s="22"/>
      <c r="FO2874" s="22"/>
      <c r="FP2874" s="22"/>
      <c r="FQ2874" s="22"/>
      <c r="FR2874" s="22"/>
      <c r="FS2874" s="22"/>
      <c r="FT2874" s="22"/>
      <c r="FU2874" s="22"/>
      <c r="FV2874" s="22"/>
      <c r="FW2874" s="22"/>
      <c r="FX2874" s="22"/>
      <c r="FY2874" s="22"/>
      <c r="FZ2874" s="22"/>
      <c r="GA2874" s="22"/>
      <c r="GB2874" s="22"/>
      <c r="GC2874" s="24"/>
      <c r="GD2874" s="22"/>
      <c r="GE2874" s="22"/>
      <c r="GF2874" s="22"/>
      <c r="GG2874" s="22"/>
      <c r="GH2874" s="22"/>
      <c r="GI2874" s="22"/>
      <c r="GJ2874" s="22"/>
      <c r="GK2874" s="22"/>
      <c r="GL2874" s="22"/>
      <c r="GM2874" s="22"/>
      <c r="GN2874" s="22"/>
      <c r="GO2874" s="22"/>
      <c r="GP2874" s="22"/>
      <c r="GQ2874" s="22"/>
      <c r="GR2874" s="22"/>
      <c r="GS2874" s="22"/>
      <c r="GT2874" s="22"/>
      <c r="GU2874" s="22"/>
      <c r="GV2874" s="22"/>
      <c r="GW2874" s="22"/>
      <c r="GX2874" s="22"/>
      <c r="GY2874" s="22"/>
      <c r="GZ2874" s="22"/>
      <c r="HA2874" s="22"/>
      <c r="HB2874" s="22"/>
      <c r="HC2874" s="22"/>
      <c r="HD2874" s="22"/>
      <c r="HE2874" s="22"/>
      <c r="HF2874" s="22"/>
      <c r="HG2874" s="22"/>
      <c r="HH2874" s="22"/>
      <c r="HI2874" s="24"/>
      <c r="HJ2874" s="22"/>
      <c r="HK2874" s="22"/>
      <c r="HL2874" s="22"/>
      <c r="HM2874" s="22"/>
      <c r="HN2874" s="22"/>
      <c r="HO2874" s="22"/>
      <c r="HP2874" s="22"/>
      <c r="HQ2874" s="22"/>
      <c r="HR2874" s="22"/>
      <c r="HS2874" s="22"/>
      <c r="HT2874" s="22"/>
      <c r="HU2874" s="22"/>
      <c r="HV2874" s="22"/>
      <c r="HW2874" s="22"/>
      <c r="HX2874" s="22"/>
      <c r="HY2874" s="22"/>
      <c r="HZ2874" s="22"/>
      <c r="IA2874" s="22"/>
      <c r="IB2874" s="22"/>
      <c r="IC2874" s="22"/>
      <c r="ID2874" s="22"/>
      <c r="IE2874" s="22"/>
      <c r="IF2874" s="22"/>
      <c r="IG2874" s="22"/>
      <c r="IH2874" s="22"/>
      <c r="II2874" s="22"/>
      <c r="IJ2874" s="22"/>
      <c r="IK2874" s="22"/>
      <c r="IL2874" s="22"/>
      <c r="IM2874" s="22"/>
      <c r="IN2874" s="22"/>
      <c r="IO2874" s="24"/>
      <c r="IP2874" s="22"/>
      <c r="IQ2874" s="22"/>
      <c r="IR2874" s="22"/>
      <c r="IS2874" s="22"/>
      <c r="IT2874" s="22"/>
      <c r="IU2874" s="22"/>
      <c r="IV2874" s="22"/>
      <c r="IW2874" s="22"/>
      <c r="IX2874" s="22"/>
      <c r="IY2874" s="22"/>
      <c r="IZ2874" s="22"/>
      <c r="JA2874" s="22"/>
      <c r="JB2874" s="22"/>
      <c r="JC2874" s="22"/>
      <c r="JD2874" s="22"/>
      <c r="JE2874" s="22"/>
      <c r="JF2874" s="22"/>
      <c r="JG2874" s="22"/>
      <c r="JH2874" s="22"/>
      <c r="JI2874" s="22"/>
      <c r="JJ2874" s="22"/>
      <c r="JK2874" s="22"/>
      <c r="JL2874" s="22"/>
      <c r="JM2874" s="22"/>
      <c r="JN2874" s="22"/>
      <c r="JO2874" s="22"/>
      <c r="JP2874" s="22"/>
      <c r="JQ2874" s="22"/>
      <c r="JR2874" s="22"/>
      <c r="JS2874" s="22"/>
      <c r="JT2874" s="22"/>
      <c r="JU2874" s="24"/>
      <c r="JV2874" s="22"/>
      <c r="JW2874" s="22"/>
      <c r="JX2874" s="22"/>
      <c r="JY2874" s="22"/>
      <c r="JZ2874" s="22"/>
      <c r="KA2874" s="22"/>
      <c r="KB2874" s="22"/>
      <c r="KC2874" s="22"/>
      <c r="KD2874" s="22"/>
      <c r="KE2874" s="22"/>
      <c r="KF2874" s="22"/>
      <c r="KG2874" s="22"/>
      <c r="KH2874" s="22"/>
      <c r="KI2874" s="22"/>
      <c r="KJ2874" s="22"/>
      <c r="KK2874" s="22"/>
      <c r="KL2874" s="22"/>
      <c r="KM2874" s="22"/>
      <c r="KN2874" s="22"/>
      <c r="KO2874" s="22"/>
      <c r="KP2874" s="22"/>
      <c r="KQ2874" s="22"/>
      <c r="KR2874" s="22"/>
      <c r="KS2874" s="22"/>
      <c r="KT2874" s="22"/>
      <c r="KU2874" s="22"/>
      <c r="KV2874" s="22"/>
      <c r="KW2874" s="22"/>
      <c r="KX2874" s="22"/>
      <c r="KY2874" s="22"/>
      <c r="KZ2874" s="22"/>
      <c r="LA2874" s="24"/>
      <c r="LB2874" s="22"/>
      <c r="LC2874" s="22"/>
      <c r="LD2874" s="22"/>
      <c r="LE2874" s="22"/>
      <c r="LF2874" s="22"/>
      <c r="LG2874" s="22"/>
      <c r="LH2874" s="22"/>
      <c r="LI2874" s="22"/>
      <c r="LJ2874" s="22"/>
      <c r="LK2874" s="22"/>
      <c r="LL2874" s="22"/>
      <c r="LM2874" s="22"/>
      <c r="LN2874" s="22"/>
      <c r="LO2874" s="22"/>
      <c r="LP2874" s="22"/>
      <c r="LQ2874" s="22"/>
      <c r="LR2874" s="22"/>
      <c r="LS2874" s="22"/>
      <c r="LT2874" s="22"/>
      <c r="LU2874" s="22"/>
      <c r="LV2874" s="22"/>
      <c r="LW2874" s="22"/>
      <c r="LX2874" s="22"/>
      <c r="LY2874" s="22"/>
      <c r="LZ2874" s="22"/>
      <c r="MA2874" s="22"/>
      <c r="MB2874" s="22"/>
      <c r="MC2874" s="22"/>
      <c r="MD2874" s="22"/>
      <c r="ME2874" s="22"/>
      <c r="MF2874" s="22"/>
      <c r="MG2874" s="24"/>
      <c r="MH2874" s="22"/>
      <c r="MI2874" s="22"/>
      <c r="MJ2874" s="22"/>
      <c r="MK2874" s="22"/>
      <c r="ML2874" s="22"/>
      <c r="MM2874" s="22"/>
      <c r="MN2874" s="22"/>
      <c r="MO2874" s="22"/>
      <c r="MP2874" s="22"/>
      <c r="MQ2874" s="22"/>
      <c r="MR2874" s="22"/>
      <c r="MS2874" s="22"/>
      <c r="MT2874" s="22"/>
      <c r="MU2874" s="22"/>
      <c r="MV2874" s="22"/>
      <c r="MW2874" s="22"/>
      <c r="MX2874" s="22"/>
      <c r="MY2874" s="22"/>
      <c r="MZ2874" s="22"/>
      <c r="NA2874" s="22"/>
      <c r="NB2874" s="22"/>
      <c r="NC2874" s="22"/>
      <c r="ND2874" s="22"/>
      <c r="NE2874" s="22"/>
      <c r="NF2874" s="22"/>
      <c r="NG2874" s="22"/>
      <c r="NH2874" s="22"/>
      <c r="NI2874" s="22"/>
      <c r="NJ2874" s="22"/>
      <c r="NK2874" s="22"/>
      <c r="NL2874" s="22"/>
      <c r="NM2874" s="24"/>
      <c r="NN2874" s="22"/>
      <c r="NO2874" s="22"/>
      <c r="NP2874" s="22"/>
      <c r="NQ2874" s="22"/>
      <c r="NR2874" s="22"/>
      <c r="NS2874" s="22"/>
      <c r="NT2874" s="22"/>
      <c r="NU2874" s="22"/>
      <c r="NV2874" s="22"/>
      <c r="NW2874" s="22"/>
      <c r="NX2874" s="22"/>
      <c r="NY2874" s="22"/>
      <c r="NZ2874" s="22"/>
      <c r="OA2874" s="22"/>
      <c r="OB2874" s="22"/>
      <c r="OC2874" s="22"/>
      <c r="OD2874" s="22"/>
      <c r="OE2874" s="22"/>
      <c r="OF2874" s="22"/>
      <c r="OG2874" s="22"/>
      <c r="OH2874" s="22"/>
      <c r="OI2874" s="22"/>
      <c r="OJ2874" s="22"/>
      <c r="OK2874" s="22"/>
      <c r="OL2874" s="22"/>
      <c r="OM2874" s="22"/>
      <c r="ON2874" s="22"/>
      <c r="OO2874" s="22"/>
      <c r="OP2874" s="22"/>
      <c r="OQ2874" s="22"/>
      <c r="OR2874" s="22"/>
    </row>
    <row r="2875" spans="1:408" ht="15" thickBot="1">
      <c r="A2875" s="1"/>
      <c r="B2875" s="12"/>
      <c r="C2875" s="12"/>
      <c r="D2875" s="22"/>
      <c r="E2875" s="54"/>
      <c r="F2875" s="54"/>
      <c r="G2875" s="54"/>
      <c r="H2875" s="55"/>
      <c r="I2875" s="22"/>
      <c r="J2875" s="56"/>
      <c r="K2875" s="80"/>
      <c r="L2875" s="57"/>
      <c r="M2875" s="57"/>
      <c r="N2875" s="55"/>
      <c r="O2875" s="58"/>
      <c r="P2875" s="58"/>
      <c r="Q2875" s="59"/>
      <c r="R2875" s="60"/>
      <c r="S2875" s="60"/>
      <c r="T2875" s="22"/>
      <c r="U2875" s="1"/>
      <c r="V2875" s="23"/>
      <c r="X2875" s="24"/>
      <c r="Y2875" s="24"/>
      <c r="Z2875" s="22"/>
      <c r="AA2875" s="22"/>
      <c r="AB2875" s="22"/>
      <c r="AC2875" s="22"/>
      <c r="AD2875" s="22"/>
      <c r="AE2875" s="22"/>
      <c r="AF2875" s="22"/>
      <c r="AG2875" s="22"/>
      <c r="AH2875" s="22"/>
      <c r="AI2875" s="22"/>
      <c r="AJ2875" s="22"/>
      <c r="AK2875" s="22"/>
      <c r="AL2875" s="22"/>
      <c r="AM2875" s="22"/>
      <c r="AN2875" s="22"/>
      <c r="AO2875" s="22"/>
      <c r="AP2875" s="22"/>
      <c r="AQ2875" s="22"/>
      <c r="AR2875" s="22"/>
      <c r="AS2875" s="22"/>
      <c r="AT2875" s="22"/>
      <c r="AU2875" s="22"/>
      <c r="AV2875" s="22"/>
      <c r="AW2875" s="22"/>
      <c r="AX2875" s="22"/>
      <c r="AY2875" s="22"/>
      <c r="AZ2875" s="22"/>
      <c r="BA2875" s="22"/>
      <c r="BB2875" s="22"/>
      <c r="BC2875" s="22"/>
      <c r="BD2875" s="22"/>
      <c r="BE2875" s="24"/>
      <c r="BF2875" s="22"/>
      <c r="BG2875" s="22"/>
      <c r="BH2875" s="22"/>
      <c r="BI2875" s="22"/>
      <c r="BJ2875" s="22"/>
      <c r="BK2875" s="22"/>
      <c r="BL2875" s="22"/>
      <c r="BM2875" s="22"/>
      <c r="BN2875" s="22"/>
      <c r="BO2875" s="22"/>
      <c r="BP2875" s="22"/>
      <c r="BQ2875" s="22"/>
      <c r="BR2875" s="22"/>
      <c r="BS2875" s="22"/>
      <c r="BT2875" s="22"/>
      <c r="BU2875" s="22"/>
      <c r="BV2875" s="22"/>
      <c r="BW2875" s="22"/>
      <c r="BX2875" s="22"/>
      <c r="BY2875" s="22"/>
      <c r="BZ2875" s="22"/>
      <c r="CA2875" s="22"/>
      <c r="CB2875" s="22"/>
      <c r="CC2875" s="22"/>
      <c r="CD2875" s="22"/>
      <c r="CE2875" s="22"/>
      <c r="CF2875" s="22"/>
      <c r="CG2875" s="22"/>
      <c r="CH2875" s="22"/>
      <c r="CI2875" s="22"/>
      <c r="CJ2875" s="22"/>
      <c r="CK2875" s="24"/>
      <c r="CL2875" s="22"/>
      <c r="CM2875" s="22"/>
      <c r="CN2875" s="22"/>
      <c r="CO2875" s="22"/>
      <c r="CP2875" s="22"/>
      <c r="CQ2875" s="22"/>
      <c r="CR2875" s="22"/>
      <c r="CS2875" s="22"/>
      <c r="CT2875" s="22"/>
      <c r="CU2875" s="22"/>
      <c r="CV2875" s="22"/>
      <c r="CW2875" s="22"/>
      <c r="CX2875" s="22"/>
      <c r="CY2875" s="22"/>
      <c r="CZ2875" s="22"/>
      <c r="DA2875" s="22"/>
      <c r="DB2875" s="22"/>
      <c r="DC2875" s="22"/>
      <c r="DD2875" s="22"/>
      <c r="DE2875" s="22"/>
      <c r="DF2875" s="22"/>
      <c r="DG2875" s="22"/>
      <c r="DH2875" s="22"/>
      <c r="DI2875" s="22"/>
      <c r="DJ2875" s="22"/>
      <c r="DK2875" s="22"/>
      <c r="DL2875" s="22"/>
      <c r="DM2875" s="22"/>
      <c r="DN2875" s="22"/>
      <c r="DO2875" s="22"/>
      <c r="DP2875" s="22"/>
      <c r="DQ2875" s="24"/>
      <c r="DR2875" s="22"/>
      <c r="DS2875" s="22"/>
      <c r="DT2875" s="22"/>
      <c r="DU2875" s="22"/>
      <c r="DV2875" s="22"/>
      <c r="DW2875" s="22"/>
      <c r="DX2875" s="22"/>
      <c r="DY2875" s="22"/>
      <c r="DZ2875" s="22"/>
      <c r="EA2875" s="22"/>
      <c r="EB2875" s="22"/>
      <c r="EC2875" s="22"/>
      <c r="ED2875" s="22"/>
      <c r="EE2875" s="22"/>
      <c r="EF2875" s="22"/>
      <c r="EG2875" s="22"/>
      <c r="EH2875" s="22"/>
      <c r="EI2875" s="22"/>
      <c r="EJ2875" s="22"/>
      <c r="EK2875" s="22"/>
      <c r="EL2875" s="22"/>
      <c r="EM2875" s="22"/>
      <c r="EN2875" s="22"/>
      <c r="EO2875" s="22"/>
      <c r="EP2875" s="22"/>
      <c r="EQ2875" s="22"/>
      <c r="ER2875" s="22"/>
      <c r="ES2875" s="22"/>
      <c r="ET2875" s="22"/>
      <c r="EU2875" s="22"/>
      <c r="EV2875" s="22"/>
      <c r="EW2875" s="24"/>
      <c r="EX2875" s="22"/>
      <c r="EY2875" s="22"/>
      <c r="EZ2875" s="22"/>
      <c r="FA2875" s="22"/>
      <c r="FB2875" s="22"/>
      <c r="FC2875" s="22"/>
      <c r="FD2875" s="22"/>
      <c r="FE2875" s="22"/>
      <c r="FF2875" s="22"/>
      <c r="FG2875" s="22"/>
      <c r="FH2875" s="22"/>
      <c r="FI2875" s="22"/>
      <c r="FJ2875" s="22"/>
      <c r="FK2875" s="22"/>
      <c r="FL2875" s="22"/>
      <c r="FM2875" s="22"/>
      <c r="FN2875" s="22"/>
      <c r="FO2875" s="22"/>
      <c r="FP2875" s="22"/>
      <c r="FQ2875" s="22"/>
      <c r="FR2875" s="22"/>
      <c r="FS2875" s="22"/>
      <c r="FT2875" s="22"/>
      <c r="FU2875" s="22"/>
      <c r="FV2875" s="22"/>
      <c r="FW2875" s="22"/>
      <c r="FX2875" s="22"/>
      <c r="FY2875" s="22"/>
      <c r="FZ2875" s="22"/>
      <c r="GA2875" s="22"/>
      <c r="GB2875" s="22"/>
      <c r="GC2875" s="24"/>
      <c r="GD2875" s="22"/>
      <c r="GE2875" s="22"/>
      <c r="GF2875" s="22"/>
      <c r="GG2875" s="22"/>
      <c r="GH2875" s="22"/>
      <c r="GI2875" s="22"/>
      <c r="GJ2875" s="22"/>
      <c r="GK2875" s="22"/>
      <c r="GL2875" s="22"/>
      <c r="GM2875" s="22"/>
      <c r="GN2875" s="22"/>
      <c r="GO2875" s="22"/>
      <c r="GP2875" s="22"/>
      <c r="GQ2875" s="22"/>
      <c r="GR2875" s="22"/>
      <c r="GS2875" s="22"/>
      <c r="GT2875" s="22"/>
      <c r="GU2875" s="22"/>
      <c r="GV2875" s="22"/>
      <c r="GW2875" s="22"/>
      <c r="GX2875" s="22"/>
      <c r="GY2875" s="22"/>
      <c r="GZ2875" s="22"/>
      <c r="HA2875" s="22"/>
      <c r="HB2875" s="22"/>
      <c r="HC2875" s="22"/>
      <c r="HD2875" s="22"/>
      <c r="HE2875" s="22"/>
      <c r="HF2875" s="22"/>
      <c r="HG2875" s="22"/>
      <c r="HH2875" s="22"/>
      <c r="HI2875" s="24"/>
      <c r="HJ2875" s="22"/>
      <c r="HK2875" s="22"/>
      <c r="HL2875" s="22"/>
      <c r="HM2875" s="22"/>
      <c r="HN2875" s="22"/>
      <c r="HO2875" s="22"/>
      <c r="HP2875" s="22"/>
      <c r="HQ2875" s="22"/>
      <c r="HR2875" s="22"/>
      <c r="HS2875" s="22"/>
      <c r="HT2875" s="22"/>
      <c r="HU2875" s="22"/>
      <c r="HV2875" s="22"/>
      <c r="HW2875" s="22"/>
      <c r="HX2875" s="22"/>
      <c r="HY2875" s="22"/>
      <c r="HZ2875" s="22"/>
      <c r="IA2875" s="22"/>
      <c r="IB2875" s="22"/>
      <c r="IC2875" s="22"/>
      <c r="ID2875" s="22"/>
      <c r="IE2875" s="22"/>
      <c r="IF2875" s="22"/>
      <c r="IG2875" s="22"/>
      <c r="IH2875" s="22"/>
      <c r="II2875" s="22"/>
      <c r="IJ2875" s="22"/>
      <c r="IK2875" s="22"/>
      <c r="IL2875" s="22"/>
      <c r="IM2875" s="22"/>
      <c r="IN2875" s="22"/>
      <c r="IO2875" s="24"/>
      <c r="IP2875" s="22"/>
      <c r="IQ2875" s="22"/>
      <c r="IR2875" s="22"/>
      <c r="IS2875" s="22"/>
      <c r="IT2875" s="22"/>
      <c r="IU2875" s="22"/>
      <c r="IV2875" s="22"/>
      <c r="IW2875" s="22"/>
      <c r="IX2875" s="22"/>
      <c r="IY2875" s="22"/>
      <c r="IZ2875" s="22"/>
      <c r="JA2875" s="22"/>
      <c r="JB2875" s="22"/>
      <c r="JC2875" s="22"/>
      <c r="JD2875" s="22"/>
      <c r="JE2875" s="22"/>
      <c r="JF2875" s="22"/>
      <c r="JG2875" s="22"/>
      <c r="JH2875" s="22"/>
      <c r="JI2875" s="22"/>
      <c r="JJ2875" s="22"/>
      <c r="JK2875" s="22"/>
      <c r="JL2875" s="22"/>
      <c r="JM2875" s="22"/>
      <c r="JN2875" s="22"/>
      <c r="JO2875" s="22"/>
      <c r="JP2875" s="22"/>
      <c r="JQ2875" s="22"/>
      <c r="JR2875" s="22"/>
      <c r="JS2875" s="22"/>
      <c r="JT2875" s="22"/>
      <c r="JU2875" s="24"/>
      <c r="JV2875" s="22"/>
      <c r="JW2875" s="22"/>
      <c r="JX2875" s="22"/>
      <c r="JY2875" s="22"/>
      <c r="JZ2875" s="22"/>
      <c r="KA2875" s="22"/>
      <c r="KB2875" s="22"/>
      <c r="KC2875" s="22"/>
      <c r="KD2875" s="22"/>
      <c r="KE2875" s="22"/>
      <c r="KF2875" s="22"/>
      <c r="KG2875" s="22"/>
      <c r="KH2875" s="22"/>
      <c r="KI2875" s="22"/>
      <c r="KJ2875" s="22"/>
      <c r="KK2875" s="22"/>
      <c r="KL2875" s="22"/>
      <c r="KM2875" s="22"/>
      <c r="KN2875" s="22"/>
      <c r="KO2875" s="22"/>
      <c r="KP2875" s="22"/>
      <c r="KQ2875" s="22"/>
      <c r="KR2875" s="22"/>
      <c r="KS2875" s="22"/>
      <c r="KT2875" s="22"/>
      <c r="KU2875" s="22"/>
      <c r="KV2875" s="22"/>
      <c r="KW2875" s="22"/>
      <c r="KX2875" s="22"/>
      <c r="KY2875" s="22"/>
      <c r="KZ2875" s="22"/>
      <c r="LA2875" s="24"/>
      <c r="LB2875" s="22"/>
      <c r="LC2875" s="22"/>
      <c r="LD2875" s="22"/>
      <c r="LE2875" s="22"/>
      <c r="LF2875" s="22"/>
      <c r="LG2875" s="22"/>
      <c r="LH2875" s="22"/>
      <c r="LI2875" s="22"/>
      <c r="LJ2875" s="22"/>
      <c r="LK2875" s="22"/>
      <c r="LL2875" s="22"/>
      <c r="LM2875" s="22"/>
      <c r="LN2875" s="22"/>
      <c r="LO2875" s="22"/>
      <c r="LP2875" s="22"/>
      <c r="LQ2875" s="22"/>
      <c r="LR2875" s="22"/>
      <c r="LS2875" s="22"/>
      <c r="LT2875" s="22"/>
      <c r="LU2875" s="22"/>
      <c r="LV2875" s="22"/>
      <c r="LW2875" s="22"/>
      <c r="LX2875" s="22"/>
      <c r="LY2875" s="22"/>
      <c r="LZ2875" s="22"/>
      <c r="MA2875" s="22"/>
      <c r="MB2875" s="22"/>
      <c r="MC2875" s="22"/>
      <c r="MD2875" s="22"/>
      <c r="ME2875" s="22"/>
      <c r="MF2875" s="22"/>
      <c r="MG2875" s="24"/>
      <c r="MH2875" s="22"/>
      <c r="MI2875" s="22"/>
      <c r="MJ2875" s="22"/>
      <c r="MK2875" s="22"/>
      <c r="ML2875" s="22"/>
      <c r="MM2875" s="22"/>
      <c r="MN2875" s="22"/>
      <c r="MO2875" s="22"/>
      <c r="MP2875" s="22"/>
      <c r="MQ2875" s="22"/>
      <c r="MR2875" s="22"/>
      <c r="MS2875" s="22"/>
      <c r="MT2875" s="22"/>
      <c r="MU2875" s="22"/>
      <c r="MV2875" s="22"/>
      <c r="MW2875" s="22"/>
      <c r="MX2875" s="22"/>
      <c r="MY2875" s="22"/>
      <c r="MZ2875" s="22"/>
      <c r="NA2875" s="22"/>
      <c r="NB2875" s="22"/>
      <c r="NC2875" s="22"/>
      <c r="ND2875" s="22"/>
      <c r="NE2875" s="22"/>
      <c r="NF2875" s="22"/>
      <c r="NG2875" s="22"/>
      <c r="NH2875" s="22"/>
      <c r="NI2875" s="22"/>
      <c r="NJ2875" s="22"/>
      <c r="NK2875" s="22"/>
      <c r="NL2875" s="22"/>
      <c r="NM2875" s="24"/>
      <c r="NN2875" s="22"/>
      <c r="NO2875" s="22"/>
      <c r="NP2875" s="22"/>
      <c r="NQ2875" s="22"/>
      <c r="NR2875" s="22"/>
      <c r="NS2875" s="22"/>
      <c r="NT2875" s="22"/>
      <c r="NU2875" s="22"/>
      <c r="NV2875" s="22"/>
      <c r="NW2875" s="22"/>
      <c r="NX2875" s="22"/>
      <c r="NY2875" s="22"/>
      <c r="NZ2875" s="22"/>
      <c r="OA2875" s="22"/>
      <c r="OB2875" s="22"/>
      <c r="OC2875" s="22"/>
      <c r="OD2875" s="22"/>
      <c r="OE2875" s="22"/>
      <c r="OF2875" s="22"/>
      <c r="OG2875" s="22"/>
      <c r="OH2875" s="22"/>
      <c r="OI2875" s="22"/>
      <c r="OJ2875" s="22"/>
      <c r="OK2875" s="22"/>
      <c r="OL2875" s="22"/>
      <c r="OM2875" s="22"/>
      <c r="ON2875" s="22"/>
      <c r="OO2875" s="22"/>
      <c r="OP2875" s="22"/>
      <c r="OQ2875" s="22"/>
      <c r="OR2875" s="22"/>
    </row>
    <row r="2876" spans="1:408" ht="15" thickBot="1">
      <c r="A2876" s="1"/>
      <c r="B2876" s="12"/>
      <c r="C2876" s="12"/>
      <c r="D2876" s="22"/>
      <c r="E2876" s="54"/>
      <c r="F2876" s="54"/>
      <c r="G2876" s="54"/>
      <c r="H2876" s="55"/>
      <c r="I2876" s="22"/>
      <c r="J2876" s="56"/>
      <c r="K2876" s="81"/>
      <c r="L2876" s="57"/>
      <c r="M2876" s="57"/>
      <c r="N2876" s="55"/>
      <c r="O2876" s="58"/>
      <c r="P2876" s="58"/>
      <c r="Q2876" s="59"/>
      <c r="R2876" s="60"/>
      <c r="S2876" s="60"/>
      <c r="T2876" s="22"/>
      <c r="U2876" s="1"/>
      <c r="V2876" s="23"/>
      <c r="X2876" s="24"/>
      <c r="Y2876" s="24"/>
      <c r="Z2876" s="22"/>
      <c r="AA2876" s="22"/>
      <c r="AB2876" s="22"/>
      <c r="AC2876" s="22"/>
      <c r="AD2876" s="22"/>
      <c r="AE2876" s="22"/>
      <c r="AF2876" s="22"/>
      <c r="AG2876" s="22"/>
      <c r="AH2876" s="22"/>
      <c r="AI2876" s="22"/>
      <c r="AJ2876" s="22"/>
      <c r="AK2876" s="22"/>
      <c r="AL2876" s="22"/>
      <c r="AM2876" s="22"/>
      <c r="AN2876" s="22"/>
      <c r="AO2876" s="22"/>
      <c r="AP2876" s="22"/>
      <c r="AQ2876" s="22"/>
      <c r="AR2876" s="22"/>
      <c r="AS2876" s="22"/>
      <c r="AT2876" s="22"/>
      <c r="AU2876" s="22"/>
      <c r="AV2876" s="22"/>
      <c r="AW2876" s="22"/>
      <c r="AX2876" s="22"/>
      <c r="AY2876" s="22"/>
      <c r="AZ2876" s="22"/>
      <c r="BA2876" s="22"/>
      <c r="BB2876" s="22"/>
      <c r="BC2876" s="22"/>
      <c r="BD2876" s="22"/>
      <c r="BE2876" s="24"/>
      <c r="BF2876" s="22"/>
      <c r="BG2876" s="22"/>
      <c r="BH2876" s="22"/>
      <c r="BI2876" s="22"/>
      <c r="BJ2876" s="22"/>
      <c r="BK2876" s="22"/>
      <c r="BL2876" s="22"/>
      <c r="BM2876" s="22"/>
      <c r="BN2876" s="22"/>
      <c r="BO2876" s="22"/>
      <c r="BP2876" s="22"/>
      <c r="BQ2876" s="22"/>
      <c r="BR2876" s="22"/>
      <c r="BS2876" s="22"/>
      <c r="BT2876" s="22"/>
      <c r="BU2876" s="22"/>
      <c r="BV2876" s="22"/>
      <c r="BW2876" s="22"/>
      <c r="BX2876" s="22"/>
      <c r="BY2876" s="22"/>
      <c r="BZ2876" s="22"/>
      <c r="CA2876" s="22"/>
      <c r="CB2876" s="22"/>
      <c r="CC2876" s="22"/>
      <c r="CD2876" s="22"/>
      <c r="CE2876" s="22"/>
      <c r="CF2876" s="22"/>
      <c r="CG2876" s="22"/>
      <c r="CH2876" s="22"/>
      <c r="CI2876" s="22"/>
      <c r="CJ2876" s="22"/>
      <c r="CK2876" s="24"/>
      <c r="CL2876" s="22"/>
      <c r="CM2876" s="22"/>
      <c r="CN2876" s="22"/>
      <c r="CO2876" s="22"/>
      <c r="CP2876" s="22"/>
      <c r="CQ2876" s="22"/>
      <c r="CR2876" s="22"/>
      <c r="CS2876" s="22"/>
      <c r="CT2876" s="22"/>
      <c r="CU2876" s="22"/>
      <c r="CV2876" s="22"/>
      <c r="CW2876" s="22"/>
      <c r="CX2876" s="22"/>
      <c r="CY2876" s="22"/>
      <c r="CZ2876" s="22"/>
      <c r="DA2876" s="22"/>
      <c r="DB2876" s="22"/>
      <c r="DC2876" s="22"/>
      <c r="DD2876" s="22"/>
      <c r="DE2876" s="22"/>
      <c r="DF2876" s="22"/>
      <c r="DG2876" s="22"/>
      <c r="DH2876" s="22"/>
      <c r="DI2876" s="22"/>
      <c r="DJ2876" s="22"/>
      <c r="DK2876" s="22"/>
      <c r="DL2876" s="22"/>
      <c r="DM2876" s="22"/>
      <c r="DN2876" s="22"/>
      <c r="DO2876" s="22"/>
      <c r="DP2876" s="22"/>
      <c r="DQ2876" s="24"/>
      <c r="DR2876" s="22"/>
      <c r="DS2876" s="22"/>
      <c r="DT2876" s="22"/>
      <c r="DU2876" s="22"/>
      <c r="DV2876" s="22"/>
      <c r="DW2876" s="22"/>
      <c r="DX2876" s="22"/>
      <c r="DY2876" s="22"/>
      <c r="DZ2876" s="22"/>
      <c r="EA2876" s="22"/>
      <c r="EB2876" s="22"/>
      <c r="EC2876" s="22"/>
      <c r="ED2876" s="22"/>
      <c r="EE2876" s="22"/>
      <c r="EF2876" s="22"/>
      <c r="EG2876" s="22"/>
      <c r="EH2876" s="22"/>
      <c r="EI2876" s="22"/>
      <c r="EJ2876" s="22"/>
      <c r="EK2876" s="22"/>
      <c r="EL2876" s="22"/>
      <c r="EM2876" s="22"/>
      <c r="EN2876" s="22"/>
      <c r="EO2876" s="22"/>
      <c r="EP2876" s="22"/>
      <c r="EQ2876" s="22"/>
      <c r="ER2876" s="22"/>
      <c r="ES2876" s="22"/>
      <c r="ET2876" s="22"/>
      <c r="EU2876" s="22"/>
      <c r="EV2876" s="22"/>
      <c r="EW2876" s="24"/>
      <c r="EX2876" s="22"/>
      <c r="EY2876" s="22"/>
      <c r="EZ2876" s="22"/>
      <c r="FA2876" s="22"/>
      <c r="FB2876" s="22"/>
      <c r="FC2876" s="22"/>
      <c r="FD2876" s="22"/>
      <c r="FE2876" s="22"/>
      <c r="FF2876" s="22"/>
      <c r="FG2876" s="22"/>
      <c r="FH2876" s="22"/>
      <c r="FI2876" s="22"/>
      <c r="FJ2876" s="22"/>
      <c r="FK2876" s="22"/>
      <c r="FL2876" s="22"/>
      <c r="FM2876" s="22"/>
      <c r="FN2876" s="22"/>
      <c r="FO2876" s="22"/>
      <c r="FP2876" s="22"/>
      <c r="FQ2876" s="22"/>
      <c r="FR2876" s="22"/>
      <c r="FS2876" s="22"/>
      <c r="FT2876" s="22"/>
      <c r="FU2876" s="22"/>
      <c r="FV2876" s="22"/>
      <c r="FW2876" s="22"/>
      <c r="FX2876" s="22"/>
      <c r="FY2876" s="22"/>
      <c r="FZ2876" s="22"/>
      <c r="GA2876" s="22"/>
      <c r="GB2876" s="22"/>
      <c r="GC2876" s="24"/>
      <c r="GD2876" s="22"/>
      <c r="GE2876" s="22"/>
      <c r="GF2876" s="22"/>
      <c r="GG2876" s="22"/>
      <c r="GH2876" s="22"/>
      <c r="GI2876" s="22"/>
      <c r="GJ2876" s="22"/>
      <c r="GK2876" s="22"/>
      <c r="GL2876" s="22"/>
      <c r="GM2876" s="22"/>
      <c r="GN2876" s="22"/>
      <c r="GO2876" s="22"/>
      <c r="GP2876" s="22"/>
      <c r="GQ2876" s="22"/>
      <c r="GR2876" s="22"/>
      <c r="GS2876" s="22"/>
      <c r="GT2876" s="22"/>
      <c r="GU2876" s="22"/>
      <c r="GV2876" s="22"/>
      <c r="GW2876" s="22"/>
      <c r="GX2876" s="22"/>
      <c r="GY2876" s="22"/>
      <c r="GZ2876" s="22"/>
      <c r="HA2876" s="22"/>
      <c r="HB2876" s="22"/>
      <c r="HC2876" s="22"/>
      <c r="HD2876" s="22"/>
      <c r="HE2876" s="22"/>
      <c r="HF2876" s="22"/>
      <c r="HG2876" s="22"/>
      <c r="HH2876" s="22"/>
      <c r="HI2876" s="24"/>
      <c r="HJ2876" s="22"/>
      <c r="HK2876" s="22"/>
      <c r="HL2876" s="22"/>
      <c r="HM2876" s="22"/>
      <c r="HN2876" s="22"/>
      <c r="HO2876" s="22"/>
      <c r="HP2876" s="22"/>
      <c r="HQ2876" s="22"/>
      <c r="HR2876" s="22"/>
      <c r="HS2876" s="22"/>
      <c r="HT2876" s="22"/>
      <c r="HU2876" s="22"/>
      <c r="HV2876" s="22"/>
      <c r="HW2876" s="22"/>
      <c r="HX2876" s="22"/>
      <c r="HY2876" s="22"/>
      <c r="HZ2876" s="22"/>
      <c r="IA2876" s="22"/>
      <c r="IB2876" s="22"/>
      <c r="IC2876" s="22"/>
      <c r="ID2876" s="22"/>
      <c r="IE2876" s="22"/>
      <c r="IF2876" s="22"/>
      <c r="IG2876" s="22"/>
      <c r="IH2876" s="22"/>
      <c r="II2876" s="22"/>
      <c r="IJ2876" s="22"/>
      <c r="IK2876" s="22"/>
      <c r="IL2876" s="22"/>
      <c r="IM2876" s="22"/>
      <c r="IN2876" s="22"/>
      <c r="IO2876" s="24"/>
      <c r="IP2876" s="22"/>
      <c r="IQ2876" s="22"/>
      <c r="IR2876" s="22"/>
      <c r="IS2876" s="22"/>
      <c r="IT2876" s="22"/>
      <c r="IU2876" s="22"/>
      <c r="IV2876" s="22"/>
      <c r="IW2876" s="22"/>
      <c r="IX2876" s="22"/>
      <c r="IY2876" s="22"/>
      <c r="IZ2876" s="22"/>
      <c r="JA2876" s="22"/>
      <c r="JB2876" s="22"/>
      <c r="JC2876" s="22"/>
      <c r="JD2876" s="22"/>
      <c r="JE2876" s="22"/>
      <c r="JF2876" s="22"/>
      <c r="JG2876" s="22"/>
      <c r="JH2876" s="22"/>
      <c r="JI2876" s="22"/>
      <c r="JJ2876" s="22"/>
      <c r="JK2876" s="22"/>
      <c r="JL2876" s="22"/>
      <c r="JM2876" s="22"/>
      <c r="JN2876" s="22"/>
      <c r="JO2876" s="22"/>
      <c r="JP2876" s="22"/>
      <c r="JQ2876" s="22"/>
      <c r="JR2876" s="22"/>
      <c r="JS2876" s="22"/>
      <c r="JT2876" s="22"/>
      <c r="JU2876" s="24"/>
      <c r="JV2876" s="22"/>
      <c r="JW2876" s="22"/>
      <c r="JX2876" s="22"/>
      <c r="JY2876" s="22"/>
      <c r="JZ2876" s="22"/>
      <c r="KA2876" s="22"/>
      <c r="KB2876" s="22"/>
      <c r="KC2876" s="22"/>
      <c r="KD2876" s="22"/>
      <c r="KE2876" s="22"/>
      <c r="KF2876" s="22"/>
      <c r="KG2876" s="22"/>
      <c r="KH2876" s="22"/>
      <c r="KI2876" s="22"/>
      <c r="KJ2876" s="22"/>
      <c r="KK2876" s="22"/>
      <c r="KL2876" s="22"/>
      <c r="KM2876" s="22"/>
      <c r="KN2876" s="22"/>
      <c r="KO2876" s="22"/>
      <c r="KP2876" s="22"/>
      <c r="KQ2876" s="22"/>
      <c r="KR2876" s="22"/>
      <c r="KS2876" s="22"/>
      <c r="KT2876" s="22"/>
      <c r="KU2876" s="22"/>
      <c r="KV2876" s="22"/>
      <c r="KW2876" s="22"/>
      <c r="KX2876" s="22"/>
      <c r="KY2876" s="22"/>
      <c r="KZ2876" s="22"/>
      <c r="LA2876" s="24"/>
      <c r="LB2876" s="22"/>
      <c r="LC2876" s="22"/>
      <c r="LD2876" s="22"/>
      <c r="LE2876" s="22"/>
      <c r="LF2876" s="22"/>
      <c r="LG2876" s="22"/>
      <c r="LH2876" s="22"/>
      <c r="LI2876" s="22"/>
      <c r="LJ2876" s="22"/>
      <c r="LK2876" s="22"/>
      <c r="LL2876" s="22"/>
      <c r="LM2876" s="22"/>
      <c r="LN2876" s="22"/>
      <c r="LO2876" s="22"/>
      <c r="LP2876" s="22"/>
      <c r="LQ2876" s="22"/>
      <c r="LR2876" s="22"/>
      <c r="LS2876" s="22"/>
      <c r="LT2876" s="22"/>
      <c r="LU2876" s="22"/>
      <c r="LV2876" s="22"/>
      <c r="LW2876" s="22"/>
      <c r="LX2876" s="22"/>
      <c r="LY2876" s="22"/>
      <c r="LZ2876" s="22"/>
      <c r="MA2876" s="22"/>
      <c r="MB2876" s="22"/>
      <c r="MC2876" s="22"/>
      <c r="MD2876" s="22"/>
      <c r="ME2876" s="22"/>
      <c r="MF2876" s="22"/>
      <c r="MG2876" s="24"/>
      <c r="MH2876" s="22"/>
      <c r="MI2876" s="22"/>
      <c r="MJ2876" s="22"/>
      <c r="MK2876" s="22"/>
      <c r="ML2876" s="22"/>
      <c r="MM2876" s="22"/>
      <c r="MN2876" s="22"/>
      <c r="MO2876" s="22"/>
      <c r="MP2876" s="22"/>
      <c r="MQ2876" s="22"/>
      <c r="MR2876" s="22"/>
      <c r="MS2876" s="22"/>
      <c r="MT2876" s="22"/>
      <c r="MU2876" s="22"/>
      <c r="MV2876" s="22"/>
      <c r="MW2876" s="22"/>
      <c r="MX2876" s="22"/>
      <c r="MY2876" s="22"/>
      <c r="MZ2876" s="22"/>
      <c r="NA2876" s="22"/>
      <c r="NB2876" s="22"/>
      <c r="NC2876" s="22"/>
      <c r="ND2876" s="22"/>
      <c r="NE2876" s="22"/>
      <c r="NF2876" s="22"/>
      <c r="NG2876" s="22"/>
      <c r="NH2876" s="22"/>
      <c r="NI2876" s="22"/>
      <c r="NJ2876" s="22"/>
      <c r="NK2876" s="22"/>
      <c r="NL2876" s="22"/>
      <c r="NM2876" s="24"/>
      <c r="NN2876" s="22"/>
      <c r="NO2876" s="22"/>
      <c r="NP2876" s="22"/>
      <c r="NQ2876" s="22"/>
      <c r="NR2876" s="22"/>
      <c r="NS2876" s="22"/>
      <c r="NT2876" s="22"/>
      <c r="NU2876" s="22"/>
      <c r="NV2876" s="22"/>
      <c r="NW2876" s="22"/>
      <c r="NX2876" s="22"/>
      <c r="NY2876" s="22"/>
      <c r="NZ2876" s="22"/>
      <c r="OA2876" s="22"/>
      <c r="OB2876" s="22"/>
      <c r="OC2876" s="22"/>
      <c r="OD2876" s="22"/>
      <c r="OE2876" s="22"/>
      <c r="OF2876" s="22"/>
      <c r="OG2876" s="22"/>
      <c r="OH2876" s="22"/>
      <c r="OI2876" s="22"/>
      <c r="OJ2876" s="22"/>
      <c r="OK2876" s="22"/>
      <c r="OL2876" s="22"/>
      <c r="OM2876" s="22"/>
      <c r="ON2876" s="22"/>
      <c r="OO2876" s="22"/>
      <c r="OP2876" s="22"/>
      <c r="OQ2876" s="22"/>
      <c r="OR2876" s="22"/>
    </row>
    <row r="2877" spans="1:408" ht="15" thickBot="1">
      <c r="A2877" s="1"/>
      <c r="B2877" s="12"/>
      <c r="C2877" s="12"/>
      <c r="D2877" s="22"/>
      <c r="E2877" s="54"/>
      <c r="F2877" s="54"/>
      <c r="G2877" s="54"/>
      <c r="H2877" s="55"/>
      <c r="I2877" s="22"/>
      <c r="J2877" s="56"/>
      <c r="K2877" s="80"/>
      <c r="L2877" s="57"/>
      <c r="M2877" s="57"/>
      <c r="N2877" s="55"/>
      <c r="O2877" s="58"/>
      <c r="P2877" s="58"/>
      <c r="Q2877" s="59"/>
      <c r="R2877" s="60"/>
      <c r="S2877" s="60"/>
      <c r="T2877" s="22"/>
      <c r="U2877" s="1"/>
      <c r="V2877" s="23"/>
      <c r="X2877" s="24"/>
      <c r="Y2877" s="24"/>
      <c r="Z2877" s="22"/>
      <c r="AA2877" s="22"/>
      <c r="AB2877" s="22"/>
      <c r="AC2877" s="22"/>
      <c r="AD2877" s="22"/>
      <c r="AE2877" s="22"/>
      <c r="AF2877" s="22"/>
      <c r="AG2877" s="22"/>
      <c r="AH2877" s="22"/>
      <c r="AI2877" s="22"/>
      <c r="AJ2877" s="22"/>
      <c r="AK2877" s="22"/>
      <c r="AL2877" s="22"/>
      <c r="AM2877" s="22"/>
      <c r="AN2877" s="22"/>
      <c r="AO2877" s="22"/>
      <c r="AP2877" s="22"/>
      <c r="AQ2877" s="22"/>
      <c r="AR2877" s="22"/>
      <c r="AS2877" s="22"/>
      <c r="AT2877" s="22"/>
      <c r="AU2877" s="22"/>
      <c r="AV2877" s="22"/>
      <c r="AW2877" s="22"/>
      <c r="AX2877" s="22"/>
      <c r="AY2877" s="22"/>
      <c r="AZ2877" s="22"/>
      <c r="BA2877" s="22"/>
      <c r="BB2877" s="22"/>
      <c r="BC2877" s="22"/>
      <c r="BD2877" s="22"/>
      <c r="BE2877" s="24"/>
      <c r="BF2877" s="22"/>
      <c r="BG2877" s="22"/>
      <c r="BH2877" s="22"/>
      <c r="BI2877" s="22"/>
      <c r="BJ2877" s="22"/>
      <c r="BK2877" s="22"/>
      <c r="BL2877" s="22"/>
      <c r="BM2877" s="22"/>
      <c r="BN2877" s="22"/>
      <c r="BO2877" s="22"/>
      <c r="BP2877" s="22"/>
      <c r="BQ2877" s="22"/>
      <c r="BR2877" s="22"/>
      <c r="BS2877" s="22"/>
      <c r="BT2877" s="22"/>
      <c r="BU2877" s="22"/>
      <c r="BV2877" s="22"/>
      <c r="BW2877" s="22"/>
      <c r="BX2877" s="22"/>
      <c r="BY2877" s="22"/>
      <c r="BZ2877" s="22"/>
      <c r="CA2877" s="22"/>
      <c r="CB2877" s="22"/>
      <c r="CC2877" s="22"/>
      <c r="CD2877" s="22"/>
      <c r="CE2877" s="22"/>
      <c r="CF2877" s="22"/>
      <c r="CG2877" s="22"/>
      <c r="CH2877" s="22"/>
      <c r="CI2877" s="22"/>
      <c r="CJ2877" s="22"/>
      <c r="CK2877" s="24"/>
      <c r="CL2877" s="22"/>
      <c r="CM2877" s="22"/>
      <c r="CN2877" s="22"/>
      <c r="CO2877" s="22"/>
      <c r="CP2877" s="22"/>
      <c r="CQ2877" s="22"/>
      <c r="CR2877" s="22"/>
      <c r="CS2877" s="22"/>
      <c r="CT2877" s="22"/>
      <c r="CU2877" s="22"/>
      <c r="CV2877" s="22"/>
      <c r="CW2877" s="22"/>
      <c r="CX2877" s="22"/>
      <c r="CY2877" s="22"/>
      <c r="CZ2877" s="22"/>
      <c r="DA2877" s="22"/>
      <c r="DB2877" s="22"/>
      <c r="DC2877" s="22"/>
      <c r="DD2877" s="22"/>
      <c r="DE2877" s="22"/>
      <c r="DF2877" s="22"/>
      <c r="DG2877" s="22"/>
      <c r="DH2877" s="22"/>
      <c r="DI2877" s="22"/>
      <c r="DJ2877" s="22"/>
      <c r="DK2877" s="22"/>
      <c r="DL2877" s="22"/>
      <c r="DM2877" s="22"/>
      <c r="DN2877" s="22"/>
      <c r="DO2877" s="22"/>
      <c r="DP2877" s="22"/>
      <c r="DQ2877" s="24"/>
      <c r="DR2877" s="22"/>
      <c r="DS2877" s="22"/>
      <c r="DT2877" s="22"/>
      <c r="DU2877" s="22"/>
      <c r="DV2877" s="22"/>
      <c r="DW2877" s="22"/>
      <c r="DX2877" s="22"/>
      <c r="DY2877" s="22"/>
      <c r="DZ2877" s="22"/>
      <c r="EA2877" s="22"/>
      <c r="EB2877" s="22"/>
      <c r="EC2877" s="22"/>
      <c r="ED2877" s="22"/>
      <c r="EE2877" s="22"/>
      <c r="EF2877" s="22"/>
      <c r="EG2877" s="22"/>
      <c r="EH2877" s="22"/>
      <c r="EI2877" s="22"/>
      <c r="EJ2877" s="22"/>
      <c r="EK2877" s="22"/>
      <c r="EL2877" s="22"/>
      <c r="EM2877" s="22"/>
      <c r="EN2877" s="22"/>
      <c r="EO2877" s="22"/>
      <c r="EP2877" s="22"/>
      <c r="EQ2877" s="22"/>
      <c r="ER2877" s="22"/>
      <c r="ES2877" s="22"/>
      <c r="ET2877" s="22"/>
      <c r="EU2877" s="22"/>
      <c r="EV2877" s="22"/>
      <c r="EW2877" s="24"/>
      <c r="EX2877" s="22"/>
      <c r="EY2877" s="22"/>
      <c r="EZ2877" s="22"/>
      <c r="FA2877" s="22"/>
      <c r="FB2877" s="22"/>
      <c r="FC2877" s="22"/>
      <c r="FD2877" s="22"/>
      <c r="FE2877" s="22"/>
      <c r="FF2877" s="22"/>
      <c r="FG2877" s="22"/>
      <c r="FH2877" s="22"/>
      <c r="FI2877" s="22"/>
      <c r="FJ2877" s="22"/>
      <c r="FK2877" s="22"/>
      <c r="FL2877" s="22"/>
      <c r="FM2877" s="22"/>
      <c r="FN2877" s="22"/>
      <c r="FO2877" s="22"/>
      <c r="FP2877" s="22"/>
      <c r="FQ2877" s="22"/>
      <c r="FR2877" s="22"/>
      <c r="FS2877" s="22"/>
      <c r="FT2877" s="22"/>
      <c r="FU2877" s="22"/>
      <c r="FV2877" s="22"/>
      <c r="FW2877" s="22"/>
      <c r="FX2877" s="22"/>
      <c r="FY2877" s="22"/>
      <c r="FZ2877" s="22"/>
      <c r="GA2877" s="22"/>
      <c r="GB2877" s="22"/>
      <c r="GC2877" s="24"/>
      <c r="GD2877" s="22"/>
      <c r="GE2877" s="22"/>
      <c r="GF2877" s="22"/>
      <c r="GG2877" s="22"/>
      <c r="GH2877" s="22"/>
      <c r="GI2877" s="22"/>
      <c r="GJ2877" s="22"/>
      <c r="GK2877" s="22"/>
      <c r="GL2877" s="22"/>
      <c r="GM2877" s="22"/>
      <c r="GN2877" s="22"/>
      <c r="GO2877" s="22"/>
      <c r="GP2877" s="22"/>
      <c r="GQ2877" s="22"/>
      <c r="GR2877" s="22"/>
      <c r="GS2877" s="22"/>
      <c r="GT2877" s="22"/>
      <c r="GU2877" s="22"/>
      <c r="GV2877" s="22"/>
      <c r="GW2877" s="22"/>
      <c r="GX2877" s="22"/>
      <c r="GY2877" s="22"/>
      <c r="GZ2877" s="22"/>
      <c r="HA2877" s="22"/>
      <c r="HB2877" s="22"/>
      <c r="HC2877" s="22"/>
      <c r="HD2877" s="22"/>
      <c r="HE2877" s="22"/>
      <c r="HF2877" s="22"/>
      <c r="HG2877" s="22"/>
      <c r="HH2877" s="22"/>
      <c r="HI2877" s="24"/>
      <c r="HJ2877" s="22"/>
      <c r="HK2877" s="22"/>
      <c r="HL2877" s="22"/>
      <c r="HM2877" s="22"/>
      <c r="HN2877" s="22"/>
      <c r="HO2877" s="22"/>
      <c r="HP2877" s="22"/>
      <c r="HQ2877" s="22"/>
      <c r="HR2877" s="22"/>
      <c r="HS2877" s="22"/>
      <c r="HT2877" s="22"/>
      <c r="HU2877" s="22"/>
      <c r="HV2877" s="22"/>
      <c r="HW2877" s="22"/>
      <c r="HX2877" s="22"/>
      <c r="HY2877" s="22"/>
      <c r="HZ2877" s="22"/>
      <c r="IA2877" s="22"/>
      <c r="IB2877" s="22"/>
      <c r="IC2877" s="22"/>
      <c r="ID2877" s="22"/>
      <c r="IE2877" s="22"/>
      <c r="IF2877" s="22"/>
      <c r="IG2877" s="22"/>
      <c r="IH2877" s="22"/>
      <c r="II2877" s="22"/>
      <c r="IJ2877" s="22"/>
      <c r="IK2877" s="22"/>
      <c r="IL2877" s="22"/>
      <c r="IM2877" s="22"/>
      <c r="IN2877" s="22"/>
      <c r="IO2877" s="24"/>
      <c r="IP2877" s="22"/>
      <c r="IQ2877" s="22"/>
      <c r="IR2877" s="22"/>
      <c r="IS2877" s="22"/>
      <c r="IT2877" s="22"/>
      <c r="IU2877" s="22"/>
      <c r="IV2877" s="22"/>
      <c r="IW2877" s="22"/>
      <c r="IX2877" s="22"/>
      <c r="IY2877" s="22"/>
      <c r="IZ2877" s="22"/>
      <c r="JA2877" s="22"/>
      <c r="JB2877" s="22"/>
      <c r="JC2877" s="22"/>
      <c r="JD2877" s="22"/>
      <c r="JE2877" s="22"/>
      <c r="JF2877" s="22"/>
      <c r="JG2877" s="22"/>
      <c r="JH2877" s="22"/>
      <c r="JI2877" s="22"/>
      <c r="JJ2877" s="22"/>
      <c r="JK2877" s="22"/>
      <c r="JL2877" s="22"/>
      <c r="JM2877" s="22"/>
      <c r="JN2877" s="22"/>
      <c r="JO2877" s="22"/>
      <c r="JP2877" s="22"/>
      <c r="JQ2877" s="22"/>
      <c r="JR2877" s="22"/>
      <c r="JS2877" s="22"/>
      <c r="JT2877" s="22"/>
      <c r="JU2877" s="24"/>
      <c r="JV2877" s="22"/>
      <c r="JW2877" s="22"/>
      <c r="JX2877" s="22"/>
      <c r="JY2877" s="22"/>
      <c r="JZ2877" s="22"/>
      <c r="KA2877" s="22"/>
      <c r="KB2877" s="22"/>
      <c r="KC2877" s="22"/>
      <c r="KD2877" s="22"/>
      <c r="KE2877" s="22"/>
      <c r="KF2877" s="22"/>
      <c r="KG2877" s="22"/>
      <c r="KH2877" s="22"/>
      <c r="KI2877" s="22"/>
      <c r="KJ2877" s="22"/>
      <c r="KK2877" s="22"/>
      <c r="KL2877" s="22"/>
      <c r="KM2877" s="22"/>
      <c r="KN2877" s="22"/>
      <c r="KO2877" s="22"/>
      <c r="KP2877" s="22"/>
      <c r="KQ2877" s="22"/>
      <c r="KR2877" s="22"/>
      <c r="KS2877" s="22"/>
      <c r="KT2877" s="22"/>
      <c r="KU2877" s="22"/>
      <c r="KV2877" s="22"/>
      <c r="KW2877" s="22"/>
      <c r="KX2877" s="22"/>
      <c r="KY2877" s="22"/>
      <c r="KZ2877" s="22"/>
      <c r="LA2877" s="24"/>
      <c r="LB2877" s="22"/>
      <c r="LC2877" s="22"/>
      <c r="LD2877" s="22"/>
      <c r="LE2877" s="22"/>
      <c r="LF2877" s="22"/>
      <c r="LG2877" s="22"/>
      <c r="LH2877" s="22"/>
      <c r="LI2877" s="22"/>
      <c r="LJ2877" s="22"/>
      <c r="LK2877" s="22"/>
      <c r="LL2877" s="22"/>
      <c r="LM2877" s="22"/>
      <c r="LN2877" s="22"/>
      <c r="LO2877" s="22"/>
      <c r="LP2877" s="22"/>
      <c r="LQ2877" s="22"/>
      <c r="LR2877" s="22"/>
      <c r="LS2877" s="22"/>
      <c r="LT2877" s="22"/>
      <c r="LU2877" s="22"/>
      <c r="LV2877" s="22"/>
      <c r="LW2877" s="22"/>
      <c r="LX2877" s="22"/>
      <c r="LY2877" s="22"/>
      <c r="LZ2877" s="22"/>
      <c r="MA2877" s="22"/>
      <c r="MB2877" s="22"/>
      <c r="MC2877" s="22"/>
      <c r="MD2877" s="22"/>
      <c r="ME2877" s="22"/>
      <c r="MF2877" s="22"/>
      <c r="MG2877" s="24"/>
      <c r="MH2877" s="22"/>
      <c r="MI2877" s="22"/>
      <c r="MJ2877" s="22"/>
      <c r="MK2877" s="22"/>
      <c r="ML2877" s="22"/>
      <c r="MM2877" s="22"/>
      <c r="MN2877" s="22"/>
      <c r="MO2877" s="22"/>
      <c r="MP2877" s="22"/>
      <c r="MQ2877" s="22"/>
      <c r="MR2877" s="22"/>
      <c r="MS2877" s="22"/>
      <c r="MT2877" s="22"/>
      <c r="MU2877" s="22"/>
      <c r="MV2877" s="22"/>
      <c r="MW2877" s="22"/>
      <c r="MX2877" s="22"/>
      <c r="MY2877" s="22"/>
      <c r="MZ2877" s="22"/>
      <c r="NA2877" s="22"/>
      <c r="NB2877" s="22"/>
      <c r="NC2877" s="22"/>
      <c r="ND2877" s="22"/>
      <c r="NE2877" s="22"/>
      <c r="NF2877" s="22"/>
      <c r="NG2877" s="22"/>
      <c r="NH2877" s="22"/>
      <c r="NI2877" s="22"/>
      <c r="NJ2877" s="22"/>
      <c r="NK2877" s="22"/>
      <c r="NL2877" s="22"/>
      <c r="NM2877" s="24"/>
      <c r="NN2877" s="22"/>
      <c r="NO2877" s="22"/>
      <c r="NP2877" s="22"/>
      <c r="NQ2877" s="22"/>
      <c r="NR2877" s="22"/>
      <c r="NS2877" s="22"/>
      <c r="NT2877" s="22"/>
      <c r="NU2877" s="22"/>
      <c r="NV2877" s="22"/>
      <c r="NW2877" s="22"/>
      <c r="NX2877" s="22"/>
      <c r="NY2877" s="22"/>
      <c r="NZ2877" s="22"/>
      <c r="OA2877" s="22"/>
      <c r="OB2877" s="22"/>
      <c r="OC2877" s="22"/>
      <c r="OD2877" s="22"/>
      <c r="OE2877" s="22"/>
      <c r="OF2877" s="22"/>
      <c r="OG2877" s="22"/>
      <c r="OH2877" s="22"/>
      <c r="OI2877" s="22"/>
      <c r="OJ2877" s="22"/>
      <c r="OK2877" s="22"/>
      <c r="OL2877" s="22"/>
      <c r="OM2877" s="22"/>
      <c r="ON2877" s="22"/>
      <c r="OO2877" s="22"/>
      <c r="OP2877" s="22"/>
      <c r="OQ2877" s="22"/>
      <c r="OR2877" s="22"/>
    </row>
    <row r="2878" spans="1:408" ht="15" thickBot="1">
      <c r="A2878" s="1"/>
      <c r="B2878" s="12"/>
      <c r="C2878" s="12"/>
      <c r="D2878" s="22"/>
      <c r="E2878" s="54"/>
      <c r="F2878" s="54"/>
      <c r="G2878" s="54"/>
      <c r="H2878" s="55"/>
      <c r="I2878" s="22"/>
      <c r="J2878" s="56"/>
      <c r="K2878" s="81"/>
      <c r="L2878" s="57"/>
      <c r="M2878" s="57"/>
      <c r="N2878" s="55"/>
      <c r="O2878" s="58"/>
      <c r="P2878" s="58"/>
      <c r="Q2878" s="59"/>
      <c r="R2878" s="60"/>
      <c r="S2878" s="60"/>
      <c r="T2878" s="22"/>
      <c r="U2878" s="1"/>
      <c r="V2878" s="23"/>
      <c r="X2878" s="24"/>
      <c r="Y2878" s="24"/>
      <c r="Z2878" s="22"/>
      <c r="AA2878" s="22"/>
      <c r="AB2878" s="22"/>
      <c r="AC2878" s="22"/>
      <c r="AD2878" s="22"/>
      <c r="AE2878" s="22"/>
      <c r="AF2878" s="22"/>
      <c r="AG2878" s="22"/>
      <c r="AH2878" s="22"/>
      <c r="AI2878" s="22"/>
      <c r="AJ2878" s="22"/>
      <c r="AK2878" s="22"/>
      <c r="AL2878" s="22"/>
      <c r="AM2878" s="22"/>
      <c r="AN2878" s="22"/>
      <c r="AO2878" s="22"/>
      <c r="AP2878" s="22"/>
      <c r="AQ2878" s="22"/>
      <c r="AR2878" s="22"/>
      <c r="AS2878" s="22"/>
      <c r="AT2878" s="22"/>
      <c r="AU2878" s="22"/>
      <c r="AV2878" s="22"/>
      <c r="AW2878" s="22"/>
      <c r="AX2878" s="22"/>
      <c r="AY2878" s="22"/>
      <c r="AZ2878" s="22"/>
      <c r="BA2878" s="22"/>
      <c r="BB2878" s="22"/>
      <c r="BC2878" s="22"/>
      <c r="BD2878" s="22"/>
      <c r="BE2878" s="24"/>
      <c r="BF2878" s="22"/>
      <c r="BG2878" s="22"/>
      <c r="BH2878" s="22"/>
      <c r="BI2878" s="22"/>
      <c r="BJ2878" s="22"/>
      <c r="BK2878" s="22"/>
      <c r="BL2878" s="22"/>
      <c r="BM2878" s="22"/>
      <c r="BN2878" s="22"/>
      <c r="BO2878" s="22"/>
      <c r="BP2878" s="22"/>
      <c r="BQ2878" s="22"/>
      <c r="BR2878" s="22"/>
      <c r="BS2878" s="22"/>
      <c r="BT2878" s="22"/>
      <c r="BU2878" s="22"/>
      <c r="BV2878" s="22"/>
      <c r="BW2878" s="22"/>
      <c r="BX2878" s="22"/>
      <c r="BY2878" s="22"/>
      <c r="BZ2878" s="22"/>
      <c r="CA2878" s="22"/>
      <c r="CB2878" s="22"/>
      <c r="CC2878" s="22"/>
      <c r="CD2878" s="22"/>
      <c r="CE2878" s="22"/>
      <c r="CF2878" s="22"/>
      <c r="CG2878" s="22"/>
      <c r="CH2878" s="22"/>
      <c r="CI2878" s="22"/>
      <c r="CJ2878" s="22"/>
      <c r="CK2878" s="24"/>
      <c r="CL2878" s="22"/>
      <c r="CM2878" s="22"/>
      <c r="CN2878" s="22"/>
      <c r="CO2878" s="22"/>
      <c r="CP2878" s="22"/>
      <c r="CQ2878" s="22"/>
      <c r="CR2878" s="22"/>
      <c r="CS2878" s="22"/>
      <c r="CT2878" s="22"/>
      <c r="CU2878" s="22"/>
      <c r="CV2878" s="22"/>
      <c r="CW2878" s="22"/>
      <c r="CX2878" s="22"/>
      <c r="CY2878" s="22"/>
      <c r="CZ2878" s="22"/>
      <c r="DA2878" s="22"/>
      <c r="DB2878" s="22"/>
      <c r="DC2878" s="22"/>
      <c r="DD2878" s="22"/>
      <c r="DE2878" s="22"/>
      <c r="DF2878" s="22"/>
      <c r="DG2878" s="22"/>
      <c r="DH2878" s="22"/>
      <c r="DI2878" s="22"/>
      <c r="DJ2878" s="22"/>
      <c r="DK2878" s="22"/>
      <c r="DL2878" s="22"/>
      <c r="DM2878" s="22"/>
      <c r="DN2878" s="22"/>
      <c r="DO2878" s="22"/>
      <c r="DP2878" s="22"/>
      <c r="DQ2878" s="24"/>
      <c r="DR2878" s="22"/>
      <c r="DS2878" s="22"/>
      <c r="DT2878" s="22"/>
      <c r="DU2878" s="22"/>
      <c r="DV2878" s="22"/>
      <c r="DW2878" s="22"/>
      <c r="DX2878" s="22"/>
      <c r="DY2878" s="22"/>
      <c r="DZ2878" s="22"/>
      <c r="EA2878" s="22"/>
      <c r="EB2878" s="22"/>
      <c r="EC2878" s="22"/>
      <c r="ED2878" s="22"/>
      <c r="EE2878" s="22"/>
      <c r="EF2878" s="22"/>
      <c r="EG2878" s="22"/>
      <c r="EH2878" s="22"/>
      <c r="EI2878" s="22"/>
      <c r="EJ2878" s="22"/>
      <c r="EK2878" s="22"/>
      <c r="EL2878" s="22"/>
      <c r="EM2878" s="22"/>
      <c r="EN2878" s="22"/>
      <c r="EO2878" s="22"/>
      <c r="EP2878" s="22"/>
      <c r="EQ2878" s="22"/>
      <c r="ER2878" s="22"/>
      <c r="ES2878" s="22"/>
      <c r="ET2878" s="22"/>
      <c r="EU2878" s="22"/>
      <c r="EV2878" s="22"/>
      <c r="EW2878" s="24"/>
      <c r="EX2878" s="22"/>
      <c r="EY2878" s="22"/>
      <c r="EZ2878" s="22"/>
      <c r="FA2878" s="22"/>
      <c r="FB2878" s="22"/>
      <c r="FC2878" s="22"/>
      <c r="FD2878" s="22"/>
      <c r="FE2878" s="22"/>
      <c r="FF2878" s="22"/>
      <c r="FG2878" s="22"/>
      <c r="FH2878" s="22"/>
      <c r="FI2878" s="22"/>
      <c r="FJ2878" s="22"/>
      <c r="FK2878" s="22"/>
      <c r="FL2878" s="22"/>
      <c r="FM2878" s="22"/>
      <c r="FN2878" s="22"/>
      <c r="FO2878" s="22"/>
      <c r="FP2878" s="22"/>
      <c r="FQ2878" s="22"/>
      <c r="FR2878" s="22"/>
      <c r="FS2878" s="22"/>
      <c r="FT2878" s="22"/>
      <c r="FU2878" s="22"/>
      <c r="FV2878" s="22"/>
      <c r="FW2878" s="22"/>
      <c r="FX2878" s="22"/>
      <c r="FY2878" s="22"/>
      <c r="FZ2878" s="22"/>
      <c r="GA2878" s="22"/>
      <c r="GB2878" s="22"/>
      <c r="GC2878" s="24"/>
      <c r="GD2878" s="22"/>
      <c r="GE2878" s="22"/>
      <c r="GF2878" s="22"/>
      <c r="GG2878" s="22"/>
      <c r="GH2878" s="22"/>
      <c r="GI2878" s="22"/>
      <c r="GJ2878" s="22"/>
      <c r="GK2878" s="22"/>
      <c r="GL2878" s="22"/>
      <c r="GM2878" s="22"/>
      <c r="GN2878" s="22"/>
      <c r="GO2878" s="22"/>
      <c r="GP2878" s="22"/>
      <c r="GQ2878" s="22"/>
      <c r="GR2878" s="22"/>
      <c r="GS2878" s="22"/>
      <c r="GT2878" s="22"/>
      <c r="GU2878" s="22"/>
      <c r="GV2878" s="22"/>
      <c r="GW2878" s="22"/>
      <c r="GX2878" s="22"/>
      <c r="GY2878" s="22"/>
      <c r="GZ2878" s="22"/>
      <c r="HA2878" s="22"/>
      <c r="HB2878" s="22"/>
      <c r="HC2878" s="22"/>
      <c r="HD2878" s="22"/>
      <c r="HE2878" s="22"/>
      <c r="HF2878" s="22"/>
      <c r="HG2878" s="22"/>
      <c r="HH2878" s="22"/>
      <c r="HI2878" s="24"/>
      <c r="HJ2878" s="22"/>
      <c r="HK2878" s="22"/>
      <c r="HL2878" s="22"/>
      <c r="HM2878" s="22"/>
      <c r="HN2878" s="22"/>
      <c r="HO2878" s="22"/>
      <c r="HP2878" s="22"/>
      <c r="HQ2878" s="22"/>
      <c r="HR2878" s="22"/>
      <c r="HS2878" s="22"/>
      <c r="HT2878" s="22"/>
      <c r="HU2878" s="22"/>
      <c r="HV2878" s="22"/>
      <c r="HW2878" s="22"/>
      <c r="HX2878" s="22"/>
      <c r="HY2878" s="22"/>
      <c r="HZ2878" s="22"/>
      <c r="IA2878" s="22"/>
      <c r="IB2878" s="22"/>
      <c r="IC2878" s="22"/>
      <c r="ID2878" s="22"/>
      <c r="IE2878" s="22"/>
      <c r="IF2878" s="22"/>
      <c r="IG2878" s="22"/>
      <c r="IH2878" s="22"/>
      <c r="II2878" s="22"/>
      <c r="IJ2878" s="22"/>
      <c r="IK2878" s="22"/>
      <c r="IL2878" s="22"/>
      <c r="IM2878" s="22"/>
      <c r="IN2878" s="22"/>
      <c r="IO2878" s="24"/>
      <c r="IP2878" s="22"/>
      <c r="IQ2878" s="22"/>
      <c r="IR2878" s="22"/>
      <c r="IS2878" s="22"/>
      <c r="IT2878" s="22"/>
      <c r="IU2878" s="22"/>
      <c r="IV2878" s="22"/>
      <c r="IW2878" s="22"/>
      <c r="IX2878" s="22"/>
      <c r="IY2878" s="22"/>
      <c r="IZ2878" s="22"/>
      <c r="JA2878" s="22"/>
      <c r="JB2878" s="22"/>
      <c r="JC2878" s="22"/>
      <c r="JD2878" s="22"/>
      <c r="JE2878" s="22"/>
      <c r="JF2878" s="22"/>
      <c r="JG2878" s="22"/>
      <c r="JH2878" s="22"/>
      <c r="JI2878" s="22"/>
      <c r="JJ2878" s="22"/>
      <c r="JK2878" s="22"/>
      <c r="JL2878" s="22"/>
      <c r="JM2878" s="22"/>
      <c r="JN2878" s="22"/>
      <c r="JO2878" s="22"/>
      <c r="JP2878" s="22"/>
      <c r="JQ2878" s="22"/>
      <c r="JR2878" s="22"/>
      <c r="JS2878" s="22"/>
      <c r="JT2878" s="22"/>
      <c r="JU2878" s="24"/>
      <c r="JV2878" s="22"/>
      <c r="JW2878" s="22"/>
      <c r="JX2878" s="22"/>
      <c r="JY2878" s="22"/>
      <c r="JZ2878" s="22"/>
      <c r="KA2878" s="22"/>
      <c r="KB2878" s="22"/>
      <c r="KC2878" s="22"/>
      <c r="KD2878" s="22"/>
      <c r="KE2878" s="22"/>
      <c r="KF2878" s="22"/>
      <c r="KG2878" s="22"/>
      <c r="KH2878" s="22"/>
      <c r="KI2878" s="22"/>
      <c r="KJ2878" s="22"/>
      <c r="KK2878" s="22"/>
      <c r="KL2878" s="22"/>
      <c r="KM2878" s="22"/>
      <c r="KN2878" s="22"/>
      <c r="KO2878" s="22"/>
      <c r="KP2878" s="22"/>
      <c r="KQ2878" s="22"/>
      <c r="KR2878" s="22"/>
      <c r="KS2878" s="22"/>
      <c r="KT2878" s="22"/>
      <c r="KU2878" s="22"/>
      <c r="KV2878" s="22"/>
      <c r="KW2878" s="22"/>
      <c r="KX2878" s="22"/>
      <c r="KY2878" s="22"/>
      <c r="KZ2878" s="22"/>
      <c r="LA2878" s="24"/>
      <c r="LB2878" s="22"/>
      <c r="LC2878" s="22"/>
      <c r="LD2878" s="22"/>
      <c r="LE2878" s="22"/>
      <c r="LF2878" s="22"/>
      <c r="LG2878" s="22"/>
      <c r="LH2878" s="22"/>
      <c r="LI2878" s="22"/>
      <c r="LJ2878" s="22"/>
      <c r="LK2878" s="22"/>
      <c r="LL2878" s="22"/>
      <c r="LM2878" s="22"/>
      <c r="LN2878" s="22"/>
      <c r="LO2878" s="22"/>
      <c r="LP2878" s="22"/>
      <c r="LQ2878" s="22"/>
      <c r="LR2878" s="22"/>
      <c r="LS2878" s="22"/>
      <c r="LT2878" s="22"/>
      <c r="LU2878" s="22"/>
      <c r="LV2878" s="22"/>
      <c r="LW2878" s="22"/>
      <c r="LX2878" s="22"/>
      <c r="LY2878" s="22"/>
      <c r="LZ2878" s="22"/>
      <c r="MA2878" s="22"/>
      <c r="MB2878" s="22"/>
      <c r="MC2878" s="22"/>
      <c r="MD2878" s="22"/>
      <c r="ME2878" s="22"/>
      <c r="MF2878" s="22"/>
      <c r="MG2878" s="24"/>
      <c r="MH2878" s="22"/>
      <c r="MI2878" s="22"/>
      <c r="MJ2878" s="22"/>
      <c r="MK2878" s="22"/>
      <c r="ML2878" s="22"/>
      <c r="MM2878" s="22"/>
      <c r="MN2878" s="22"/>
      <c r="MO2878" s="22"/>
      <c r="MP2878" s="22"/>
      <c r="MQ2878" s="22"/>
      <c r="MR2878" s="22"/>
      <c r="MS2878" s="22"/>
      <c r="MT2878" s="22"/>
      <c r="MU2878" s="22"/>
      <c r="MV2878" s="22"/>
      <c r="MW2878" s="22"/>
      <c r="MX2878" s="22"/>
      <c r="MY2878" s="22"/>
      <c r="MZ2878" s="22"/>
      <c r="NA2878" s="22"/>
      <c r="NB2878" s="22"/>
      <c r="NC2878" s="22"/>
      <c r="ND2878" s="22"/>
      <c r="NE2878" s="22"/>
      <c r="NF2878" s="22"/>
      <c r="NG2878" s="22"/>
      <c r="NH2878" s="22"/>
      <c r="NI2878" s="22"/>
      <c r="NJ2878" s="22"/>
      <c r="NK2878" s="22"/>
      <c r="NL2878" s="22"/>
      <c r="NM2878" s="24"/>
      <c r="NN2878" s="22"/>
      <c r="NO2878" s="22"/>
      <c r="NP2878" s="22"/>
      <c r="NQ2878" s="22"/>
      <c r="NR2878" s="22"/>
      <c r="NS2878" s="22"/>
      <c r="NT2878" s="22"/>
      <c r="NU2878" s="22"/>
      <c r="NV2878" s="22"/>
      <c r="NW2878" s="22"/>
      <c r="NX2878" s="22"/>
      <c r="NY2878" s="22"/>
      <c r="NZ2878" s="22"/>
      <c r="OA2878" s="22"/>
      <c r="OB2878" s="22"/>
      <c r="OC2878" s="22"/>
      <c r="OD2878" s="22"/>
      <c r="OE2878" s="22"/>
      <c r="OF2878" s="22"/>
      <c r="OG2878" s="22"/>
      <c r="OH2878" s="22"/>
      <c r="OI2878" s="22"/>
      <c r="OJ2878" s="22"/>
      <c r="OK2878" s="22"/>
      <c r="OL2878" s="22"/>
      <c r="OM2878" s="22"/>
      <c r="ON2878" s="22"/>
      <c r="OO2878" s="22"/>
      <c r="OP2878" s="22"/>
      <c r="OQ2878" s="22"/>
      <c r="OR2878" s="22"/>
    </row>
    <row r="2879" spans="1:408" ht="15" thickBot="1">
      <c r="A2879" s="1"/>
      <c r="B2879" s="12"/>
      <c r="C2879" s="12"/>
      <c r="D2879" s="22"/>
      <c r="E2879" s="54"/>
      <c r="F2879" s="54"/>
      <c r="G2879" s="54"/>
      <c r="H2879" s="55"/>
      <c r="I2879" s="22"/>
      <c r="J2879" s="56"/>
      <c r="K2879" s="80"/>
      <c r="L2879" s="57"/>
      <c r="M2879" s="57"/>
      <c r="N2879" s="55"/>
      <c r="O2879" s="58"/>
      <c r="P2879" s="58"/>
      <c r="Q2879" s="59"/>
      <c r="R2879" s="60"/>
      <c r="S2879" s="60"/>
      <c r="T2879" s="22"/>
      <c r="U2879" s="1"/>
      <c r="V2879" s="23"/>
      <c r="X2879" s="24"/>
      <c r="Y2879" s="24"/>
      <c r="Z2879" s="22"/>
      <c r="AA2879" s="22"/>
      <c r="AB2879" s="22"/>
      <c r="AC2879" s="22"/>
      <c r="AD2879" s="22"/>
      <c r="AE2879" s="22"/>
      <c r="AF2879" s="22"/>
      <c r="AG2879" s="22"/>
      <c r="AH2879" s="22"/>
      <c r="AI2879" s="22"/>
      <c r="AJ2879" s="22"/>
      <c r="AK2879" s="22"/>
      <c r="AL2879" s="22"/>
      <c r="AM2879" s="22"/>
      <c r="AN2879" s="22"/>
      <c r="AO2879" s="22"/>
      <c r="AP2879" s="22"/>
      <c r="AQ2879" s="22"/>
      <c r="AR2879" s="22"/>
      <c r="AS2879" s="22"/>
      <c r="AT2879" s="22"/>
      <c r="AU2879" s="22"/>
      <c r="AV2879" s="22"/>
      <c r="AW2879" s="22"/>
      <c r="AX2879" s="22"/>
      <c r="AY2879" s="22"/>
      <c r="AZ2879" s="22"/>
      <c r="BA2879" s="22"/>
      <c r="BB2879" s="22"/>
      <c r="BC2879" s="22"/>
      <c r="BD2879" s="22"/>
      <c r="BE2879" s="24"/>
      <c r="BF2879" s="22"/>
      <c r="BG2879" s="22"/>
      <c r="BH2879" s="22"/>
      <c r="BI2879" s="22"/>
      <c r="BJ2879" s="22"/>
      <c r="BK2879" s="22"/>
      <c r="BL2879" s="22"/>
      <c r="BM2879" s="22"/>
      <c r="BN2879" s="22"/>
      <c r="BO2879" s="22"/>
      <c r="BP2879" s="22"/>
      <c r="BQ2879" s="22"/>
      <c r="BR2879" s="22"/>
      <c r="BS2879" s="22"/>
      <c r="BT2879" s="22"/>
      <c r="BU2879" s="22"/>
      <c r="BV2879" s="22"/>
      <c r="BW2879" s="22"/>
      <c r="BX2879" s="22"/>
      <c r="BY2879" s="22"/>
      <c r="BZ2879" s="22"/>
      <c r="CA2879" s="22"/>
      <c r="CB2879" s="22"/>
      <c r="CC2879" s="22"/>
      <c r="CD2879" s="22"/>
      <c r="CE2879" s="22"/>
      <c r="CF2879" s="22"/>
      <c r="CG2879" s="22"/>
      <c r="CH2879" s="22"/>
      <c r="CI2879" s="22"/>
      <c r="CJ2879" s="22"/>
      <c r="CK2879" s="24"/>
      <c r="CL2879" s="22"/>
      <c r="CM2879" s="22"/>
      <c r="CN2879" s="22"/>
      <c r="CO2879" s="22"/>
      <c r="CP2879" s="22"/>
      <c r="CQ2879" s="22"/>
      <c r="CR2879" s="22"/>
      <c r="CS2879" s="22"/>
      <c r="CT2879" s="22"/>
      <c r="CU2879" s="22"/>
      <c r="CV2879" s="22"/>
      <c r="CW2879" s="22"/>
      <c r="CX2879" s="22"/>
      <c r="CY2879" s="22"/>
      <c r="CZ2879" s="22"/>
      <c r="DA2879" s="22"/>
      <c r="DB2879" s="22"/>
      <c r="DC2879" s="22"/>
      <c r="DD2879" s="22"/>
      <c r="DE2879" s="22"/>
      <c r="DF2879" s="22"/>
      <c r="DG2879" s="22"/>
      <c r="DH2879" s="22"/>
      <c r="DI2879" s="22"/>
      <c r="DJ2879" s="22"/>
      <c r="DK2879" s="22"/>
      <c r="DL2879" s="22"/>
      <c r="DM2879" s="22"/>
      <c r="DN2879" s="22"/>
      <c r="DO2879" s="22"/>
      <c r="DP2879" s="22"/>
      <c r="DQ2879" s="24"/>
      <c r="DR2879" s="22"/>
      <c r="DS2879" s="22"/>
      <c r="DT2879" s="22"/>
      <c r="DU2879" s="22"/>
      <c r="DV2879" s="22"/>
      <c r="DW2879" s="22"/>
      <c r="DX2879" s="22"/>
      <c r="DY2879" s="22"/>
      <c r="DZ2879" s="22"/>
      <c r="EA2879" s="22"/>
      <c r="EB2879" s="22"/>
      <c r="EC2879" s="22"/>
      <c r="ED2879" s="22"/>
      <c r="EE2879" s="22"/>
      <c r="EF2879" s="22"/>
      <c r="EG2879" s="22"/>
      <c r="EH2879" s="22"/>
      <c r="EI2879" s="22"/>
      <c r="EJ2879" s="22"/>
      <c r="EK2879" s="22"/>
      <c r="EL2879" s="22"/>
      <c r="EM2879" s="22"/>
      <c r="EN2879" s="22"/>
      <c r="EO2879" s="22"/>
      <c r="EP2879" s="22"/>
      <c r="EQ2879" s="22"/>
      <c r="ER2879" s="22"/>
      <c r="ES2879" s="22"/>
      <c r="ET2879" s="22"/>
      <c r="EU2879" s="22"/>
      <c r="EV2879" s="22"/>
      <c r="EW2879" s="24"/>
      <c r="EX2879" s="22"/>
      <c r="EY2879" s="22"/>
      <c r="EZ2879" s="22"/>
      <c r="FA2879" s="22"/>
      <c r="FB2879" s="22"/>
      <c r="FC2879" s="22"/>
      <c r="FD2879" s="22"/>
      <c r="FE2879" s="22"/>
      <c r="FF2879" s="22"/>
      <c r="FG2879" s="22"/>
      <c r="FH2879" s="22"/>
      <c r="FI2879" s="22"/>
      <c r="FJ2879" s="22"/>
      <c r="FK2879" s="22"/>
      <c r="FL2879" s="22"/>
      <c r="FM2879" s="22"/>
      <c r="FN2879" s="22"/>
      <c r="FO2879" s="22"/>
      <c r="FP2879" s="22"/>
      <c r="FQ2879" s="22"/>
      <c r="FR2879" s="22"/>
      <c r="FS2879" s="22"/>
      <c r="FT2879" s="22"/>
      <c r="FU2879" s="22"/>
      <c r="FV2879" s="22"/>
      <c r="FW2879" s="22"/>
      <c r="FX2879" s="22"/>
      <c r="FY2879" s="22"/>
      <c r="FZ2879" s="22"/>
      <c r="GA2879" s="22"/>
      <c r="GB2879" s="22"/>
      <c r="GC2879" s="24"/>
      <c r="GD2879" s="22"/>
      <c r="GE2879" s="22"/>
      <c r="GF2879" s="22"/>
      <c r="GG2879" s="22"/>
      <c r="GH2879" s="22"/>
      <c r="GI2879" s="22"/>
      <c r="GJ2879" s="22"/>
      <c r="GK2879" s="22"/>
      <c r="GL2879" s="22"/>
      <c r="GM2879" s="22"/>
      <c r="GN2879" s="22"/>
      <c r="GO2879" s="22"/>
      <c r="GP2879" s="22"/>
      <c r="GQ2879" s="22"/>
      <c r="GR2879" s="22"/>
      <c r="GS2879" s="22"/>
      <c r="GT2879" s="22"/>
      <c r="GU2879" s="22"/>
      <c r="GV2879" s="22"/>
      <c r="GW2879" s="22"/>
      <c r="GX2879" s="22"/>
      <c r="GY2879" s="22"/>
      <c r="GZ2879" s="22"/>
      <c r="HA2879" s="22"/>
      <c r="HB2879" s="22"/>
      <c r="HC2879" s="22"/>
      <c r="HD2879" s="22"/>
      <c r="HE2879" s="22"/>
      <c r="HF2879" s="22"/>
      <c r="HG2879" s="22"/>
      <c r="HH2879" s="22"/>
      <c r="HI2879" s="24"/>
      <c r="HJ2879" s="22"/>
      <c r="HK2879" s="22"/>
      <c r="HL2879" s="22"/>
      <c r="HM2879" s="22"/>
      <c r="HN2879" s="22"/>
      <c r="HO2879" s="22"/>
      <c r="HP2879" s="22"/>
      <c r="HQ2879" s="22"/>
      <c r="HR2879" s="22"/>
      <c r="HS2879" s="22"/>
      <c r="HT2879" s="22"/>
      <c r="HU2879" s="22"/>
      <c r="HV2879" s="22"/>
      <c r="HW2879" s="22"/>
      <c r="HX2879" s="22"/>
      <c r="HY2879" s="22"/>
      <c r="HZ2879" s="22"/>
      <c r="IA2879" s="22"/>
      <c r="IB2879" s="22"/>
      <c r="IC2879" s="22"/>
      <c r="ID2879" s="22"/>
      <c r="IE2879" s="22"/>
      <c r="IF2879" s="22"/>
      <c r="IG2879" s="22"/>
      <c r="IH2879" s="22"/>
      <c r="II2879" s="22"/>
      <c r="IJ2879" s="22"/>
      <c r="IK2879" s="22"/>
      <c r="IL2879" s="22"/>
      <c r="IM2879" s="22"/>
      <c r="IN2879" s="22"/>
      <c r="IO2879" s="24"/>
      <c r="IP2879" s="22"/>
      <c r="IQ2879" s="22"/>
      <c r="IR2879" s="22"/>
      <c r="IS2879" s="22"/>
      <c r="IT2879" s="22"/>
      <c r="IU2879" s="22"/>
      <c r="IV2879" s="22"/>
      <c r="IW2879" s="22"/>
      <c r="IX2879" s="22"/>
      <c r="IY2879" s="22"/>
      <c r="IZ2879" s="22"/>
      <c r="JA2879" s="22"/>
      <c r="JB2879" s="22"/>
      <c r="JC2879" s="22"/>
      <c r="JD2879" s="22"/>
      <c r="JE2879" s="22"/>
      <c r="JF2879" s="22"/>
      <c r="JG2879" s="22"/>
      <c r="JH2879" s="22"/>
      <c r="JI2879" s="22"/>
      <c r="JJ2879" s="22"/>
      <c r="JK2879" s="22"/>
      <c r="JL2879" s="22"/>
      <c r="JM2879" s="22"/>
      <c r="JN2879" s="22"/>
      <c r="JO2879" s="22"/>
      <c r="JP2879" s="22"/>
      <c r="JQ2879" s="22"/>
      <c r="JR2879" s="22"/>
      <c r="JS2879" s="22"/>
      <c r="JT2879" s="22"/>
      <c r="JU2879" s="24"/>
      <c r="JV2879" s="22"/>
      <c r="JW2879" s="22"/>
      <c r="JX2879" s="22"/>
      <c r="JY2879" s="22"/>
      <c r="JZ2879" s="22"/>
      <c r="KA2879" s="22"/>
      <c r="KB2879" s="22"/>
      <c r="KC2879" s="22"/>
      <c r="KD2879" s="22"/>
      <c r="KE2879" s="22"/>
      <c r="KF2879" s="22"/>
      <c r="KG2879" s="22"/>
      <c r="KH2879" s="22"/>
      <c r="KI2879" s="22"/>
      <c r="KJ2879" s="22"/>
      <c r="KK2879" s="22"/>
      <c r="KL2879" s="22"/>
      <c r="KM2879" s="22"/>
      <c r="KN2879" s="22"/>
      <c r="KO2879" s="22"/>
      <c r="KP2879" s="22"/>
      <c r="KQ2879" s="22"/>
      <c r="KR2879" s="22"/>
      <c r="KS2879" s="22"/>
      <c r="KT2879" s="22"/>
      <c r="KU2879" s="22"/>
      <c r="KV2879" s="22"/>
      <c r="KW2879" s="22"/>
      <c r="KX2879" s="22"/>
      <c r="KY2879" s="22"/>
      <c r="KZ2879" s="22"/>
      <c r="LA2879" s="24"/>
      <c r="LB2879" s="22"/>
      <c r="LC2879" s="22"/>
      <c r="LD2879" s="22"/>
      <c r="LE2879" s="22"/>
      <c r="LF2879" s="22"/>
      <c r="LG2879" s="22"/>
      <c r="LH2879" s="22"/>
      <c r="LI2879" s="22"/>
      <c r="LJ2879" s="22"/>
      <c r="LK2879" s="22"/>
      <c r="LL2879" s="22"/>
      <c r="LM2879" s="22"/>
      <c r="LN2879" s="22"/>
      <c r="LO2879" s="22"/>
      <c r="LP2879" s="22"/>
      <c r="LQ2879" s="22"/>
      <c r="LR2879" s="22"/>
      <c r="LS2879" s="22"/>
      <c r="LT2879" s="22"/>
      <c r="LU2879" s="22"/>
      <c r="LV2879" s="22"/>
      <c r="LW2879" s="22"/>
      <c r="LX2879" s="22"/>
      <c r="LY2879" s="22"/>
      <c r="LZ2879" s="22"/>
      <c r="MA2879" s="22"/>
      <c r="MB2879" s="22"/>
      <c r="MC2879" s="22"/>
      <c r="MD2879" s="22"/>
      <c r="ME2879" s="22"/>
      <c r="MF2879" s="22"/>
      <c r="MG2879" s="24"/>
      <c r="MH2879" s="22"/>
      <c r="MI2879" s="22"/>
      <c r="MJ2879" s="22"/>
      <c r="MK2879" s="22"/>
      <c r="ML2879" s="22"/>
      <c r="MM2879" s="22"/>
      <c r="MN2879" s="22"/>
      <c r="MO2879" s="22"/>
      <c r="MP2879" s="22"/>
      <c r="MQ2879" s="22"/>
      <c r="MR2879" s="22"/>
      <c r="MS2879" s="22"/>
      <c r="MT2879" s="22"/>
      <c r="MU2879" s="22"/>
      <c r="MV2879" s="22"/>
      <c r="MW2879" s="22"/>
      <c r="MX2879" s="22"/>
      <c r="MY2879" s="22"/>
      <c r="MZ2879" s="22"/>
      <c r="NA2879" s="22"/>
      <c r="NB2879" s="22"/>
      <c r="NC2879" s="22"/>
      <c r="ND2879" s="22"/>
      <c r="NE2879" s="22"/>
      <c r="NF2879" s="22"/>
      <c r="NG2879" s="22"/>
      <c r="NH2879" s="22"/>
      <c r="NI2879" s="22"/>
      <c r="NJ2879" s="22"/>
      <c r="NK2879" s="22"/>
      <c r="NL2879" s="22"/>
      <c r="NM2879" s="24"/>
      <c r="NN2879" s="22"/>
      <c r="NO2879" s="22"/>
      <c r="NP2879" s="22"/>
      <c r="NQ2879" s="22"/>
      <c r="NR2879" s="22"/>
      <c r="NS2879" s="22"/>
      <c r="NT2879" s="22"/>
      <c r="NU2879" s="22"/>
      <c r="NV2879" s="22"/>
      <c r="NW2879" s="22"/>
      <c r="NX2879" s="22"/>
      <c r="NY2879" s="22"/>
      <c r="NZ2879" s="22"/>
      <c r="OA2879" s="22"/>
      <c r="OB2879" s="22"/>
      <c r="OC2879" s="22"/>
      <c r="OD2879" s="22"/>
      <c r="OE2879" s="22"/>
      <c r="OF2879" s="22"/>
      <c r="OG2879" s="22"/>
      <c r="OH2879" s="22"/>
      <c r="OI2879" s="22"/>
      <c r="OJ2879" s="22"/>
      <c r="OK2879" s="22"/>
      <c r="OL2879" s="22"/>
      <c r="OM2879" s="22"/>
      <c r="ON2879" s="22"/>
      <c r="OO2879" s="22"/>
      <c r="OP2879" s="22"/>
      <c r="OQ2879" s="22"/>
      <c r="OR2879" s="22"/>
    </row>
    <row r="2880" spans="1:408" ht="15" thickBot="1">
      <c r="A2880" s="1"/>
      <c r="B2880" s="12"/>
      <c r="C2880" s="12"/>
      <c r="D2880" s="22"/>
      <c r="E2880" s="54"/>
      <c r="F2880" s="54"/>
      <c r="G2880" s="54"/>
      <c r="H2880" s="55"/>
      <c r="I2880" s="22"/>
      <c r="J2880" s="56"/>
      <c r="K2880" s="81"/>
      <c r="L2880" s="57"/>
      <c r="M2880" s="57"/>
      <c r="N2880" s="55"/>
      <c r="O2880" s="58"/>
      <c r="P2880" s="58"/>
      <c r="Q2880" s="59"/>
      <c r="R2880" s="60"/>
      <c r="S2880" s="60"/>
      <c r="T2880" s="22"/>
      <c r="U2880" s="1"/>
      <c r="V2880" s="23"/>
      <c r="X2880" s="24"/>
      <c r="Y2880" s="24"/>
      <c r="Z2880" s="22"/>
      <c r="AA2880" s="22"/>
      <c r="AB2880" s="22"/>
      <c r="AC2880" s="22"/>
      <c r="AD2880" s="22"/>
      <c r="AE2880" s="22"/>
      <c r="AF2880" s="22"/>
      <c r="AG2880" s="22"/>
      <c r="AH2880" s="22"/>
      <c r="AI2880" s="22"/>
      <c r="AJ2880" s="22"/>
      <c r="AK2880" s="22"/>
      <c r="AL2880" s="22"/>
      <c r="AM2880" s="22"/>
      <c r="AN2880" s="22"/>
      <c r="AO2880" s="22"/>
      <c r="AP2880" s="22"/>
      <c r="AQ2880" s="22"/>
      <c r="AR2880" s="22"/>
      <c r="AS2880" s="22"/>
      <c r="AT2880" s="22"/>
      <c r="AU2880" s="22"/>
      <c r="AV2880" s="22"/>
      <c r="AW2880" s="22"/>
      <c r="AX2880" s="22"/>
      <c r="AY2880" s="22"/>
      <c r="AZ2880" s="22"/>
      <c r="BA2880" s="22"/>
      <c r="BB2880" s="22"/>
      <c r="BC2880" s="22"/>
      <c r="BD2880" s="22"/>
      <c r="BE2880" s="24"/>
      <c r="BF2880" s="22"/>
      <c r="BG2880" s="22"/>
      <c r="BH2880" s="22"/>
      <c r="BI2880" s="22"/>
      <c r="BJ2880" s="22"/>
      <c r="BK2880" s="22"/>
      <c r="BL2880" s="22"/>
      <c r="BM2880" s="22"/>
      <c r="BN2880" s="22"/>
      <c r="BO2880" s="22"/>
      <c r="BP2880" s="22"/>
      <c r="BQ2880" s="22"/>
      <c r="BR2880" s="22"/>
      <c r="BS2880" s="22"/>
      <c r="BT2880" s="22"/>
      <c r="BU2880" s="22"/>
      <c r="BV2880" s="22"/>
      <c r="BW2880" s="22"/>
      <c r="BX2880" s="22"/>
      <c r="BY2880" s="22"/>
      <c r="BZ2880" s="22"/>
      <c r="CA2880" s="22"/>
      <c r="CB2880" s="22"/>
      <c r="CC2880" s="22"/>
      <c r="CD2880" s="22"/>
      <c r="CE2880" s="22"/>
      <c r="CF2880" s="22"/>
      <c r="CG2880" s="22"/>
      <c r="CH2880" s="22"/>
      <c r="CI2880" s="22"/>
      <c r="CJ2880" s="22"/>
      <c r="CK2880" s="24"/>
      <c r="CL2880" s="22"/>
      <c r="CM2880" s="22"/>
      <c r="CN2880" s="22"/>
      <c r="CO2880" s="22"/>
      <c r="CP2880" s="22"/>
      <c r="CQ2880" s="22"/>
      <c r="CR2880" s="22"/>
      <c r="CS2880" s="22"/>
      <c r="CT2880" s="22"/>
      <c r="CU2880" s="22"/>
      <c r="CV2880" s="22"/>
      <c r="CW2880" s="22"/>
      <c r="CX2880" s="22"/>
      <c r="CY2880" s="22"/>
      <c r="CZ2880" s="22"/>
      <c r="DA2880" s="22"/>
      <c r="DB2880" s="22"/>
      <c r="DC2880" s="22"/>
      <c r="DD2880" s="22"/>
      <c r="DE2880" s="22"/>
      <c r="DF2880" s="22"/>
      <c r="DG2880" s="22"/>
      <c r="DH2880" s="22"/>
      <c r="DI2880" s="22"/>
      <c r="DJ2880" s="22"/>
      <c r="DK2880" s="22"/>
      <c r="DL2880" s="22"/>
      <c r="DM2880" s="22"/>
      <c r="DN2880" s="22"/>
      <c r="DO2880" s="22"/>
      <c r="DP2880" s="22"/>
      <c r="DQ2880" s="24"/>
      <c r="DR2880" s="22"/>
      <c r="DS2880" s="22"/>
      <c r="DT2880" s="22"/>
      <c r="DU2880" s="22"/>
      <c r="DV2880" s="22"/>
      <c r="DW2880" s="22"/>
      <c r="DX2880" s="22"/>
      <c r="DY2880" s="22"/>
      <c r="DZ2880" s="22"/>
      <c r="EA2880" s="22"/>
      <c r="EB2880" s="22"/>
      <c r="EC2880" s="22"/>
      <c r="ED2880" s="22"/>
      <c r="EE2880" s="22"/>
      <c r="EF2880" s="22"/>
      <c r="EG2880" s="22"/>
      <c r="EH2880" s="22"/>
      <c r="EI2880" s="22"/>
      <c r="EJ2880" s="22"/>
      <c r="EK2880" s="22"/>
      <c r="EL2880" s="22"/>
      <c r="EM2880" s="22"/>
      <c r="EN2880" s="22"/>
      <c r="EO2880" s="22"/>
      <c r="EP2880" s="22"/>
      <c r="EQ2880" s="22"/>
      <c r="ER2880" s="22"/>
      <c r="ES2880" s="22"/>
      <c r="ET2880" s="22"/>
      <c r="EU2880" s="22"/>
      <c r="EV2880" s="22"/>
      <c r="EW2880" s="24"/>
      <c r="EX2880" s="22"/>
      <c r="EY2880" s="22"/>
      <c r="EZ2880" s="22"/>
      <c r="FA2880" s="22"/>
      <c r="FB2880" s="22"/>
      <c r="FC2880" s="22"/>
      <c r="FD2880" s="22"/>
      <c r="FE2880" s="22"/>
      <c r="FF2880" s="22"/>
      <c r="FG2880" s="22"/>
      <c r="FH2880" s="22"/>
      <c r="FI2880" s="22"/>
      <c r="FJ2880" s="22"/>
      <c r="FK2880" s="22"/>
      <c r="FL2880" s="22"/>
      <c r="FM2880" s="22"/>
      <c r="FN2880" s="22"/>
      <c r="FO2880" s="22"/>
      <c r="FP2880" s="22"/>
      <c r="FQ2880" s="22"/>
      <c r="FR2880" s="22"/>
      <c r="FS2880" s="22"/>
      <c r="FT2880" s="22"/>
      <c r="FU2880" s="22"/>
      <c r="FV2880" s="22"/>
      <c r="FW2880" s="22"/>
      <c r="FX2880" s="22"/>
      <c r="FY2880" s="22"/>
      <c r="FZ2880" s="22"/>
      <c r="GA2880" s="22"/>
      <c r="GB2880" s="22"/>
      <c r="GC2880" s="24"/>
      <c r="GD2880" s="22"/>
      <c r="GE2880" s="22"/>
      <c r="GF2880" s="22"/>
      <c r="GG2880" s="22"/>
      <c r="GH2880" s="22"/>
      <c r="GI2880" s="22"/>
      <c r="GJ2880" s="22"/>
      <c r="GK2880" s="22"/>
      <c r="GL2880" s="22"/>
      <c r="GM2880" s="22"/>
      <c r="GN2880" s="22"/>
      <c r="GO2880" s="22"/>
      <c r="GP2880" s="22"/>
      <c r="GQ2880" s="22"/>
      <c r="GR2880" s="22"/>
      <c r="GS2880" s="22"/>
      <c r="GT2880" s="22"/>
      <c r="GU2880" s="22"/>
      <c r="GV2880" s="22"/>
      <c r="GW2880" s="22"/>
      <c r="GX2880" s="22"/>
      <c r="GY2880" s="22"/>
      <c r="GZ2880" s="22"/>
      <c r="HA2880" s="22"/>
      <c r="HB2880" s="22"/>
      <c r="HC2880" s="22"/>
      <c r="HD2880" s="22"/>
      <c r="HE2880" s="22"/>
      <c r="HF2880" s="22"/>
      <c r="HG2880" s="22"/>
      <c r="HH2880" s="22"/>
      <c r="HI2880" s="24"/>
      <c r="HJ2880" s="22"/>
      <c r="HK2880" s="22"/>
      <c r="HL2880" s="22"/>
      <c r="HM2880" s="22"/>
      <c r="HN2880" s="22"/>
      <c r="HO2880" s="22"/>
      <c r="HP2880" s="22"/>
      <c r="HQ2880" s="22"/>
      <c r="HR2880" s="22"/>
      <c r="HS2880" s="22"/>
      <c r="HT2880" s="22"/>
      <c r="HU2880" s="22"/>
      <c r="HV2880" s="22"/>
      <c r="HW2880" s="22"/>
      <c r="HX2880" s="22"/>
      <c r="HY2880" s="22"/>
      <c r="HZ2880" s="22"/>
      <c r="IA2880" s="22"/>
      <c r="IB2880" s="22"/>
      <c r="IC2880" s="22"/>
      <c r="ID2880" s="22"/>
      <c r="IE2880" s="22"/>
      <c r="IF2880" s="22"/>
      <c r="IG2880" s="22"/>
      <c r="IH2880" s="22"/>
      <c r="II2880" s="22"/>
      <c r="IJ2880" s="22"/>
      <c r="IK2880" s="22"/>
      <c r="IL2880" s="22"/>
      <c r="IM2880" s="22"/>
      <c r="IN2880" s="22"/>
      <c r="IO2880" s="24"/>
      <c r="IP2880" s="22"/>
      <c r="IQ2880" s="22"/>
      <c r="IR2880" s="22"/>
      <c r="IS2880" s="22"/>
      <c r="IT2880" s="22"/>
      <c r="IU2880" s="22"/>
      <c r="IV2880" s="22"/>
      <c r="IW2880" s="22"/>
      <c r="IX2880" s="22"/>
      <c r="IY2880" s="22"/>
      <c r="IZ2880" s="22"/>
      <c r="JA2880" s="22"/>
      <c r="JB2880" s="22"/>
      <c r="JC2880" s="22"/>
      <c r="JD2880" s="22"/>
      <c r="JE2880" s="22"/>
      <c r="JF2880" s="22"/>
      <c r="JG2880" s="22"/>
      <c r="JH2880" s="22"/>
      <c r="JI2880" s="22"/>
      <c r="JJ2880" s="22"/>
      <c r="JK2880" s="22"/>
      <c r="JL2880" s="22"/>
      <c r="JM2880" s="22"/>
      <c r="JN2880" s="22"/>
      <c r="JO2880" s="22"/>
      <c r="JP2880" s="22"/>
      <c r="JQ2880" s="22"/>
      <c r="JR2880" s="22"/>
      <c r="JS2880" s="22"/>
      <c r="JT2880" s="22"/>
      <c r="JU2880" s="24"/>
      <c r="JV2880" s="22"/>
      <c r="JW2880" s="22"/>
      <c r="JX2880" s="22"/>
      <c r="JY2880" s="22"/>
      <c r="JZ2880" s="22"/>
      <c r="KA2880" s="22"/>
      <c r="KB2880" s="22"/>
      <c r="KC2880" s="22"/>
      <c r="KD2880" s="22"/>
      <c r="KE2880" s="22"/>
      <c r="KF2880" s="22"/>
      <c r="KG2880" s="22"/>
      <c r="KH2880" s="22"/>
      <c r="KI2880" s="22"/>
      <c r="KJ2880" s="22"/>
      <c r="KK2880" s="22"/>
      <c r="KL2880" s="22"/>
      <c r="KM2880" s="22"/>
      <c r="KN2880" s="22"/>
      <c r="KO2880" s="22"/>
      <c r="KP2880" s="22"/>
      <c r="KQ2880" s="22"/>
      <c r="KR2880" s="22"/>
      <c r="KS2880" s="22"/>
      <c r="KT2880" s="22"/>
      <c r="KU2880" s="22"/>
      <c r="KV2880" s="22"/>
      <c r="KW2880" s="22"/>
      <c r="KX2880" s="22"/>
      <c r="KY2880" s="22"/>
      <c r="KZ2880" s="22"/>
      <c r="LA2880" s="24"/>
      <c r="LB2880" s="22"/>
      <c r="LC2880" s="22"/>
      <c r="LD2880" s="22"/>
      <c r="LE2880" s="22"/>
      <c r="LF2880" s="22"/>
      <c r="LG2880" s="22"/>
      <c r="LH2880" s="22"/>
      <c r="LI2880" s="22"/>
      <c r="LJ2880" s="22"/>
      <c r="LK2880" s="22"/>
      <c r="LL2880" s="22"/>
      <c r="LM2880" s="22"/>
      <c r="LN2880" s="22"/>
      <c r="LO2880" s="22"/>
      <c r="LP2880" s="22"/>
      <c r="LQ2880" s="22"/>
      <c r="LR2880" s="22"/>
      <c r="LS2880" s="22"/>
      <c r="LT2880" s="22"/>
      <c r="LU2880" s="22"/>
      <c r="LV2880" s="22"/>
      <c r="LW2880" s="22"/>
      <c r="LX2880" s="22"/>
      <c r="LY2880" s="22"/>
      <c r="LZ2880" s="22"/>
      <c r="MA2880" s="22"/>
      <c r="MB2880" s="22"/>
      <c r="MC2880" s="22"/>
      <c r="MD2880" s="22"/>
      <c r="ME2880" s="22"/>
      <c r="MF2880" s="22"/>
      <c r="MG2880" s="24"/>
      <c r="MH2880" s="22"/>
      <c r="MI2880" s="22"/>
      <c r="MJ2880" s="22"/>
      <c r="MK2880" s="22"/>
      <c r="ML2880" s="22"/>
      <c r="MM2880" s="22"/>
      <c r="MN2880" s="22"/>
      <c r="MO2880" s="22"/>
      <c r="MP2880" s="22"/>
      <c r="MQ2880" s="22"/>
      <c r="MR2880" s="22"/>
      <c r="MS2880" s="22"/>
      <c r="MT2880" s="22"/>
      <c r="MU2880" s="22"/>
      <c r="MV2880" s="22"/>
      <c r="MW2880" s="22"/>
      <c r="MX2880" s="22"/>
      <c r="MY2880" s="22"/>
      <c r="MZ2880" s="22"/>
      <c r="NA2880" s="22"/>
      <c r="NB2880" s="22"/>
      <c r="NC2880" s="22"/>
      <c r="ND2880" s="22"/>
      <c r="NE2880" s="22"/>
      <c r="NF2880" s="22"/>
      <c r="NG2880" s="22"/>
      <c r="NH2880" s="22"/>
      <c r="NI2880" s="22"/>
      <c r="NJ2880" s="22"/>
      <c r="NK2880" s="22"/>
      <c r="NL2880" s="22"/>
      <c r="NM2880" s="24"/>
      <c r="NN2880" s="22"/>
      <c r="NO2880" s="22"/>
      <c r="NP2880" s="22"/>
      <c r="NQ2880" s="22"/>
      <c r="NR2880" s="22"/>
      <c r="NS2880" s="22"/>
      <c r="NT2880" s="22"/>
      <c r="NU2880" s="22"/>
      <c r="NV2880" s="22"/>
      <c r="NW2880" s="22"/>
      <c r="NX2880" s="22"/>
      <c r="NY2880" s="22"/>
      <c r="NZ2880" s="22"/>
      <c r="OA2880" s="22"/>
      <c r="OB2880" s="22"/>
      <c r="OC2880" s="22"/>
      <c r="OD2880" s="22"/>
      <c r="OE2880" s="22"/>
      <c r="OF2880" s="22"/>
      <c r="OG2880" s="22"/>
      <c r="OH2880" s="22"/>
      <c r="OI2880" s="22"/>
      <c r="OJ2880" s="22"/>
      <c r="OK2880" s="22"/>
      <c r="OL2880" s="22"/>
      <c r="OM2880" s="22"/>
      <c r="ON2880" s="22"/>
      <c r="OO2880" s="22"/>
      <c r="OP2880" s="22"/>
      <c r="OQ2880" s="22"/>
      <c r="OR2880" s="22"/>
    </row>
    <row r="2881" spans="1:408" ht="15" thickBot="1">
      <c r="A2881" s="1"/>
      <c r="B2881" s="12"/>
      <c r="C2881" s="12"/>
      <c r="D2881" s="22"/>
      <c r="E2881" s="54"/>
      <c r="F2881" s="54"/>
      <c r="G2881" s="54"/>
      <c r="H2881" s="55"/>
      <c r="I2881" s="22"/>
      <c r="J2881" s="56"/>
      <c r="K2881" s="80"/>
      <c r="L2881" s="57"/>
      <c r="M2881" s="57"/>
      <c r="N2881" s="55"/>
      <c r="O2881" s="58"/>
      <c r="P2881" s="58"/>
      <c r="Q2881" s="59"/>
      <c r="R2881" s="60"/>
      <c r="S2881" s="60"/>
      <c r="T2881" s="22"/>
      <c r="U2881" s="1"/>
      <c r="V2881" s="23"/>
      <c r="X2881" s="24"/>
      <c r="Y2881" s="24"/>
      <c r="Z2881" s="22"/>
      <c r="AA2881" s="22"/>
      <c r="AB2881" s="22"/>
      <c r="AC2881" s="22"/>
      <c r="AD2881" s="22"/>
      <c r="AE2881" s="22"/>
      <c r="AF2881" s="22"/>
      <c r="AG2881" s="22"/>
      <c r="AH2881" s="22"/>
      <c r="AI2881" s="22"/>
      <c r="AJ2881" s="22"/>
      <c r="AK2881" s="22"/>
      <c r="AL2881" s="22"/>
      <c r="AM2881" s="22"/>
      <c r="AN2881" s="22"/>
      <c r="AO2881" s="22"/>
      <c r="AP2881" s="22"/>
      <c r="AQ2881" s="22"/>
      <c r="AR2881" s="22"/>
      <c r="AS2881" s="22"/>
      <c r="AT2881" s="22"/>
      <c r="AU2881" s="22"/>
      <c r="AV2881" s="22"/>
      <c r="AW2881" s="22"/>
      <c r="AX2881" s="22"/>
      <c r="AY2881" s="22"/>
      <c r="AZ2881" s="22"/>
      <c r="BA2881" s="22"/>
      <c r="BB2881" s="22"/>
      <c r="BC2881" s="22"/>
      <c r="BD2881" s="22"/>
      <c r="BE2881" s="24"/>
      <c r="BF2881" s="22"/>
      <c r="BG2881" s="22"/>
      <c r="BH2881" s="22"/>
      <c r="BI2881" s="22"/>
      <c r="BJ2881" s="22"/>
      <c r="BK2881" s="22"/>
      <c r="BL2881" s="22"/>
      <c r="BM2881" s="22"/>
      <c r="BN2881" s="22"/>
      <c r="BO2881" s="22"/>
      <c r="BP2881" s="22"/>
      <c r="BQ2881" s="22"/>
      <c r="BR2881" s="22"/>
      <c r="BS2881" s="22"/>
      <c r="BT2881" s="22"/>
      <c r="BU2881" s="22"/>
      <c r="BV2881" s="22"/>
      <c r="BW2881" s="22"/>
      <c r="BX2881" s="22"/>
      <c r="BY2881" s="22"/>
      <c r="BZ2881" s="22"/>
      <c r="CA2881" s="22"/>
      <c r="CB2881" s="22"/>
      <c r="CC2881" s="22"/>
      <c r="CD2881" s="22"/>
      <c r="CE2881" s="22"/>
      <c r="CF2881" s="22"/>
      <c r="CG2881" s="22"/>
      <c r="CH2881" s="22"/>
      <c r="CI2881" s="22"/>
      <c r="CJ2881" s="22"/>
      <c r="CK2881" s="24"/>
      <c r="CL2881" s="22"/>
      <c r="CM2881" s="22"/>
      <c r="CN2881" s="22"/>
      <c r="CO2881" s="22"/>
      <c r="CP2881" s="22"/>
      <c r="CQ2881" s="22"/>
      <c r="CR2881" s="22"/>
      <c r="CS2881" s="22"/>
      <c r="CT2881" s="22"/>
      <c r="CU2881" s="22"/>
      <c r="CV2881" s="22"/>
      <c r="CW2881" s="22"/>
      <c r="CX2881" s="22"/>
      <c r="CY2881" s="22"/>
      <c r="CZ2881" s="22"/>
      <c r="DA2881" s="22"/>
      <c r="DB2881" s="22"/>
      <c r="DC2881" s="22"/>
      <c r="DD2881" s="22"/>
      <c r="DE2881" s="22"/>
      <c r="DF2881" s="22"/>
      <c r="DG2881" s="22"/>
      <c r="DH2881" s="22"/>
      <c r="DI2881" s="22"/>
      <c r="DJ2881" s="22"/>
      <c r="DK2881" s="22"/>
      <c r="DL2881" s="22"/>
      <c r="DM2881" s="22"/>
      <c r="DN2881" s="22"/>
      <c r="DO2881" s="22"/>
      <c r="DP2881" s="22"/>
      <c r="DQ2881" s="24"/>
      <c r="DR2881" s="22"/>
      <c r="DS2881" s="22"/>
      <c r="DT2881" s="22"/>
      <c r="DU2881" s="22"/>
      <c r="DV2881" s="22"/>
      <c r="DW2881" s="22"/>
      <c r="DX2881" s="22"/>
      <c r="DY2881" s="22"/>
      <c r="DZ2881" s="22"/>
      <c r="EA2881" s="22"/>
      <c r="EB2881" s="22"/>
      <c r="EC2881" s="22"/>
      <c r="ED2881" s="22"/>
      <c r="EE2881" s="22"/>
      <c r="EF2881" s="22"/>
      <c r="EG2881" s="22"/>
      <c r="EH2881" s="22"/>
      <c r="EI2881" s="22"/>
      <c r="EJ2881" s="22"/>
      <c r="EK2881" s="22"/>
      <c r="EL2881" s="22"/>
      <c r="EM2881" s="22"/>
      <c r="EN2881" s="22"/>
      <c r="EO2881" s="22"/>
      <c r="EP2881" s="22"/>
      <c r="EQ2881" s="22"/>
      <c r="ER2881" s="22"/>
      <c r="ES2881" s="22"/>
      <c r="ET2881" s="22"/>
      <c r="EU2881" s="22"/>
      <c r="EV2881" s="22"/>
      <c r="EW2881" s="24"/>
      <c r="EX2881" s="22"/>
      <c r="EY2881" s="22"/>
      <c r="EZ2881" s="22"/>
      <c r="FA2881" s="22"/>
      <c r="FB2881" s="22"/>
      <c r="FC2881" s="22"/>
      <c r="FD2881" s="22"/>
      <c r="FE2881" s="22"/>
      <c r="FF2881" s="22"/>
      <c r="FG2881" s="22"/>
      <c r="FH2881" s="22"/>
      <c r="FI2881" s="22"/>
      <c r="FJ2881" s="22"/>
      <c r="FK2881" s="22"/>
      <c r="FL2881" s="22"/>
      <c r="FM2881" s="22"/>
      <c r="FN2881" s="22"/>
      <c r="FO2881" s="22"/>
      <c r="FP2881" s="22"/>
      <c r="FQ2881" s="22"/>
      <c r="FR2881" s="22"/>
      <c r="FS2881" s="22"/>
      <c r="FT2881" s="22"/>
      <c r="FU2881" s="22"/>
      <c r="FV2881" s="22"/>
      <c r="FW2881" s="22"/>
      <c r="FX2881" s="22"/>
      <c r="FY2881" s="22"/>
      <c r="FZ2881" s="22"/>
      <c r="GA2881" s="22"/>
      <c r="GB2881" s="22"/>
      <c r="GC2881" s="24"/>
      <c r="GD2881" s="22"/>
      <c r="GE2881" s="22"/>
      <c r="GF2881" s="22"/>
      <c r="GG2881" s="22"/>
      <c r="GH2881" s="22"/>
      <c r="GI2881" s="22"/>
      <c r="GJ2881" s="22"/>
      <c r="GK2881" s="22"/>
      <c r="GL2881" s="22"/>
      <c r="GM2881" s="22"/>
      <c r="GN2881" s="22"/>
      <c r="GO2881" s="22"/>
      <c r="GP2881" s="22"/>
      <c r="GQ2881" s="22"/>
      <c r="GR2881" s="22"/>
      <c r="GS2881" s="22"/>
      <c r="GT2881" s="22"/>
      <c r="GU2881" s="22"/>
      <c r="GV2881" s="22"/>
      <c r="GW2881" s="22"/>
      <c r="GX2881" s="22"/>
      <c r="GY2881" s="22"/>
      <c r="GZ2881" s="22"/>
      <c r="HA2881" s="22"/>
      <c r="HB2881" s="22"/>
      <c r="HC2881" s="22"/>
      <c r="HD2881" s="22"/>
      <c r="HE2881" s="22"/>
      <c r="HF2881" s="22"/>
      <c r="HG2881" s="22"/>
      <c r="HH2881" s="22"/>
      <c r="HI2881" s="24"/>
      <c r="HJ2881" s="22"/>
      <c r="HK2881" s="22"/>
      <c r="HL2881" s="22"/>
      <c r="HM2881" s="22"/>
      <c r="HN2881" s="22"/>
      <c r="HO2881" s="22"/>
      <c r="HP2881" s="22"/>
      <c r="HQ2881" s="22"/>
      <c r="HR2881" s="22"/>
      <c r="HS2881" s="22"/>
      <c r="HT2881" s="22"/>
      <c r="HU2881" s="22"/>
      <c r="HV2881" s="22"/>
      <c r="HW2881" s="22"/>
      <c r="HX2881" s="22"/>
      <c r="HY2881" s="22"/>
      <c r="HZ2881" s="22"/>
      <c r="IA2881" s="22"/>
      <c r="IB2881" s="22"/>
      <c r="IC2881" s="22"/>
      <c r="ID2881" s="22"/>
      <c r="IE2881" s="22"/>
      <c r="IF2881" s="22"/>
      <c r="IG2881" s="22"/>
      <c r="IH2881" s="22"/>
      <c r="II2881" s="22"/>
      <c r="IJ2881" s="22"/>
      <c r="IK2881" s="22"/>
      <c r="IL2881" s="22"/>
      <c r="IM2881" s="22"/>
      <c r="IN2881" s="22"/>
      <c r="IO2881" s="24"/>
      <c r="IP2881" s="22"/>
      <c r="IQ2881" s="22"/>
      <c r="IR2881" s="22"/>
      <c r="IS2881" s="22"/>
      <c r="IT2881" s="22"/>
      <c r="IU2881" s="22"/>
      <c r="IV2881" s="22"/>
      <c r="IW2881" s="22"/>
      <c r="IX2881" s="22"/>
      <c r="IY2881" s="22"/>
      <c r="IZ2881" s="22"/>
      <c r="JA2881" s="22"/>
      <c r="JB2881" s="22"/>
      <c r="JC2881" s="22"/>
      <c r="JD2881" s="22"/>
      <c r="JE2881" s="22"/>
      <c r="JF2881" s="22"/>
      <c r="JG2881" s="22"/>
      <c r="JH2881" s="22"/>
      <c r="JI2881" s="22"/>
      <c r="JJ2881" s="22"/>
      <c r="JK2881" s="22"/>
      <c r="JL2881" s="22"/>
      <c r="JM2881" s="22"/>
      <c r="JN2881" s="22"/>
      <c r="JO2881" s="22"/>
      <c r="JP2881" s="22"/>
      <c r="JQ2881" s="22"/>
      <c r="JR2881" s="22"/>
      <c r="JS2881" s="22"/>
      <c r="JT2881" s="22"/>
      <c r="JU2881" s="24"/>
      <c r="JV2881" s="22"/>
      <c r="JW2881" s="22"/>
      <c r="JX2881" s="22"/>
      <c r="JY2881" s="22"/>
      <c r="JZ2881" s="22"/>
      <c r="KA2881" s="22"/>
      <c r="KB2881" s="22"/>
      <c r="KC2881" s="22"/>
      <c r="KD2881" s="22"/>
      <c r="KE2881" s="22"/>
      <c r="KF2881" s="22"/>
      <c r="KG2881" s="22"/>
      <c r="KH2881" s="22"/>
      <c r="KI2881" s="22"/>
      <c r="KJ2881" s="22"/>
      <c r="KK2881" s="22"/>
      <c r="KL2881" s="22"/>
      <c r="KM2881" s="22"/>
      <c r="KN2881" s="22"/>
      <c r="KO2881" s="22"/>
      <c r="KP2881" s="22"/>
      <c r="KQ2881" s="22"/>
      <c r="KR2881" s="22"/>
      <c r="KS2881" s="22"/>
      <c r="KT2881" s="22"/>
      <c r="KU2881" s="22"/>
      <c r="KV2881" s="22"/>
      <c r="KW2881" s="22"/>
      <c r="KX2881" s="22"/>
      <c r="KY2881" s="22"/>
      <c r="KZ2881" s="22"/>
      <c r="LA2881" s="24"/>
      <c r="LB2881" s="22"/>
      <c r="LC2881" s="22"/>
      <c r="LD2881" s="22"/>
      <c r="LE2881" s="22"/>
      <c r="LF2881" s="22"/>
      <c r="LG2881" s="22"/>
      <c r="LH2881" s="22"/>
      <c r="LI2881" s="22"/>
      <c r="LJ2881" s="22"/>
      <c r="LK2881" s="22"/>
      <c r="LL2881" s="22"/>
      <c r="LM2881" s="22"/>
      <c r="LN2881" s="22"/>
      <c r="LO2881" s="22"/>
      <c r="LP2881" s="22"/>
      <c r="LQ2881" s="22"/>
      <c r="LR2881" s="22"/>
      <c r="LS2881" s="22"/>
      <c r="LT2881" s="22"/>
      <c r="LU2881" s="22"/>
      <c r="LV2881" s="22"/>
      <c r="LW2881" s="22"/>
      <c r="LX2881" s="22"/>
      <c r="LY2881" s="22"/>
      <c r="LZ2881" s="22"/>
      <c r="MA2881" s="22"/>
      <c r="MB2881" s="22"/>
      <c r="MC2881" s="22"/>
      <c r="MD2881" s="22"/>
      <c r="ME2881" s="22"/>
      <c r="MF2881" s="22"/>
      <c r="MG2881" s="24"/>
      <c r="MH2881" s="22"/>
      <c r="MI2881" s="22"/>
      <c r="MJ2881" s="22"/>
      <c r="MK2881" s="22"/>
      <c r="ML2881" s="22"/>
      <c r="MM2881" s="22"/>
      <c r="MN2881" s="22"/>
      <c r="MO2881" s="22"/>
      <c r="MP2881" s="22"/>
      <c r="MQ2881" s="22"/>
      <c r="MR2881" s="22"/>
      <c r="MS2881" s="22"/>
      <c r="MT2881" s="22"/>
      <c r="MU2881" s="22"/>
      <c r="MV2881" s="22"/>
      <c r="MW2881" s="22"/>
      <c r="MX2881" s="22"/>
      <c r="MY2881" s="22"/>
      <c r="MZ2881" s="22"/>
      <c r="NA2881" s="22"/>
      <c r="NB2881" s="22"/>
      <c r="NC2881" s="22"/>
      <c r="ND2881" s="22"/>
      <c r="NE2881" s="22"/>
      <c r="NF2881" s="22"/>
      <c r="NG2881" s="22"/>
      <c r="NH2881" s="22"/>
      <c r="NI2881" s="22"/>
      <c r="NJ2881" s="22"/>
      <c r="NK2881" s="22"/>
      <c r="NL2881" s="22"/>
      <c r="NM2881" s="24"/>
      <c r="NN2881" s="22"/>
      <c r="NO2881" s="22"/>
      <c r="NP2881" s="22"/>
      <c r="NQ2881" s="22"/>
      <c r="NR2881" s="22"/>
      <c r="NS2881" s="22"/>
      <c r="NT2881" s="22"/>
      <c r="NU2881" s="22"/>
      <c r="NV2881" s="22"/>
      <c r="NW2881" s="22"/>
      <c r="NX2881" s="22"/>
      <c r="NY2881" s="22"/>
      <c r="NZ2881" s="22"/>
      <c r="OA2881" s="22"/>
      <c r="OB2881" s="22"/>
      <c r="OC2881" s="22"/>
      <c r="OD2881" s="22"/>
      <c r="OE2881" s="22"/>
      <c r="OF2881" s="22"/>
      <c r="OG2881" s="22"/>
      <c r="OH2881" s="22"/>
      <c r="OI2881" s="22"/>
      <c r="OJ2881" s="22"/>
      <c r="OK2881" s="22"/>
      <c r="OL2881" s="22"/>
      <c r="OM2881" s="22"/>
      <c r="ON2881" s="22"/>
      <c r="OO2881" s="22"/>
      <c r="OP2881" s="22"/>
      <c r="OQ2881" s="22"/>
      <c r="OR2881" s="22"/>
    </row>
    <row r="2882" spans="1:408" ht="15" thickBot="1">
      <c r="A2882" s="1"/>
      <c r="B2882" s="12"/>
      <c r="C2882" s="12"/>
      <c r="D2882" s="22"/>
      <c r="E2882" s="54"/>
      <c r="F2882" s="54"/>
      <c r="G2882" s="54"/>
      <c r="H2882" s="55"/>
      <c r="I2882" s="22"/>
      <c r="J2882" s="56"/>
      <c r="K2882" s="81"/>
      <c r="L2882" s="57"/>
      <c r="M2882" s="57"/>
      <c r="N2882" s="55"/>
      <c r="O2882" s="58"/>
      <c r="P2882" s="58"/>
      <c r="Q2882" s="59"/>
      <c r="R2882" s="60"/>
      <c r="S2882" s="60"/>
      <c r="T2882" s="22"/>
      <c r="U2882" s="1"/>
      <c r="V2882" s="23"/>
      <c r="X2882" s="24"/>
      <c r="Y2882" s="24"/>
      <c r="Z2882" s="22"/>
      <c r="AA2882" s="22"/>
      <c r="AB2882" s="22"/>
      <c r="AC2882" s="22"/>
      <c r="AD2882" s="22"/>
      <c r="AE2882" s="22"/>
      <c r="AF2882" s="22"/>
      <c r="AG2882" s="22"/>
      <c r="AH2882" s="22"/>
      <c r="AI2882" s="22"/>
      <c r="AJ2882" s="22"/>
      <c r="AK2882" s="22"/>
      <c r="AL2882" s="22"/>
      <c r="AM2882" s="22"/>
      <c r="AN2882" s="22"/>
      <c r="AO2882" s="22"/>
      <c r="AP2882" s="22"/>
      <c r="AQ2882" s="22"/>
      <c r="AR2882" s="22"/>
      <c r="AS2882" s="22"/>
      <c r="AT2882" s="22"/>
      <c r="AU2882" s="22"/>
      <c r="AV2882" s="22"/>
      <c r="AW2882" s="22"/>
      <c r="AX2882" s="22"/>
      <c r="AY2882" s="22"/>
      <c r="AZ2882" s="22"/>
      <c r="BA2882" s="22"/>
      <c r="BB2882" s="22"/>
      <c r="BC2882" s="22"/>
      <c r="BD2882" s="22"/>
      <c r="BE2882" s="24"/>
      <c r="BF2882" s="22"/>
      <c r="BG2882" s="22"/>
      <c r="BH2882" s="22"/>
      <c r="BI2882" s="22"/>
      <c r="BJ2882" s="22"/>
      <c r="BK2882" s="22"/>
      <c r="BL2882" s="22"/>
      <c r="BM2882" s="22"/>
      <c r="BN2882" s="22"/>
      <c r="BO2882" s="22"/>
      <c r="BP2882" s="22"/>
      <c r="BQ2882" s="22"/>
      <c r="BR2882" s="22"/>
      <c r="BS2882" s="22"/>
      <c r="BT2882" s="22"/>
      <c r="BU2882" s="22"/>
      <c r="BV2882" s="22"/>
      <c r="BW2882" s="22"/>
      <c r="BX2882" s="22"/>
      <c r="BY2882" s="22"/>
      <c r="BZ2882" s="22"/>
      <c r="CA2882" s="22"/>
      <c r="CB2882" s="22"/>
      <c r="CC2882" s="22"/>
      <c r="CD2882" s="22"/>
      <c r="CE2882" s="22"/>
      <c r="CF2882" s="22"/>
      <c r="CG2882" s="22"/>
      <c r="CH2882" s="22"/>
      <c r="CI2882" s="22"/>
      <c r="CJ2882" s="22"/>
      <c r="CK2882" s="24"/>
      <c r="CL2882" s="22"/>
      <c r="CM2882" s="22"/>
      <c r="CN2882" s="22"/>
      <c r="CO2882" s="22"/>
      <c r="CP2882" s="22"/>
      <c r="CQ2882" s="22"/>
      <c r="CR2882" s="22"/>
      <c r="CS2882" s="22"/>
      <c r="CT2882" s="22"/>
      <c r="CU2882" s="22"/>
      <c r="CV2882" s="22"/>
      <c r="CW2882" s="22"/>
      <c r="CX2882" s="22"/>
      <c r="CY2882" s="22"/>
      <c r="CZ2882" s="22"/>
      <c r="DA2882" s="22"/>
      <c r="DB2882" s="22"/>
      <c r="DC2882" s="22"/>
      <c r="DD2882" s="22"/>
      <c r="DE2882" s="22"/>
      <c r="DF2882" s="22"/>
      <c r="DG2882" s="22"/>
      <c r="DH2882" s="22"/>
      <c r="DI2882" s="22"/>
      <c r="DJ2882" s="22"/>
      <c r="DK2882" s="22"/>
      <c r="DL2882" s="22"/>
      <c r="DM2882" s="22"/>
      <c r="DN2882" s="22"/>
      <c r="DO2882" s="22"/>
      <c r="DP2882" s="22"/>
      <c r="DQ2882" s="24"/>
      <c r="DR2882" s="22"/>
      <c r="DS2882" s="22"/>
      <c r="DT2882" s="22"/>
      <c r="DU2882" s="22"/>
      <c r="DV2882" s="22"/>
      <c r="DW2882" s="22"/>
      <c r="DX2882" s="22"/>
      <c r="DY2882" s="22"/>
      <c r="DZ2882" s="22"/>
      <c r="EA2882" s="22"/>
      <c r="EB2882" s="22"/>
      <c r="EC2882" s="22"/>
      <c r="ED2882" s="22"/>
      <c r="EE2882" s="22"/>
      <c r="EF2882" s="22"/>
      <c r="EG2882" s="22"/>
      <c r="EH2882" s="22"/>
      <c r="EI2882" s="22"/>
      <c r="EJ2882" s="22"/>
      <c r="EK2882" s="22"/>
      <c r="EL2882" s="22"/>
      <c r="EM2882" s="22"/>
      <c r="EN2882" s="22"/>
      <c r="EO2882" s="22"/>
      <c r="EP2882" s="22"/>
      <c r="EQ2882" s="22"/>
      <c r="ER2882" s="22"/>
      <c r="ES2882" s="22"/>
      <c r="ET2882" s="22"/>
      <c r="EU2882" s="22"/>
      <c r="EV2882" s="22"/>
      <c r="EW2882" s="24"/>
      <c r="EX2882" s="22"/>
      <c r="EY2882" s="22"/>
      <c r="EZ2882" s="22"/>
      <c r="FA2882" s="22"/>
      <c r="FB2882" s="22"/>
      <c r="FC2882" s="22"/>
      <c r="FD2882" s="22"/>
      <c r="FE2882" s="22"/>
      <c r="FF2882" s="22"/>
      <c r="FG2882" s="22"/>
      <c r="FH2882" s="22"/>
      <c r="FI2882" s="22"/>
      <c r="FJ2882" s="22"/>
      <c r="FK2882" s="22"/>
      <c r="FL2882" s="22"/>
      <c r="FM2882" s="22"/>
      <c r="FN2882" s="22"/>
      <c r="FO2882" s="22"/>
      <c r="FP2882" s="22"/>
      <c r="FQ2882" s="22"/>
      <c r="FR2882" s="22"/>
      <c r="FS2882" s="22"/>
      <c r="FT2882" s="22"/>
      <c r="FU2882" s="22"/>
      <c r="FV2882" s="22"/>
      <c r="FW2882" s="22"/>
      <c r="FX2882" s="22"/>
      <c r="FY2882" s="22"/>
      <c r="FZ2882" s="22"/>
      <c r="GA2882" s="22"/>
      <c r="GB2882" s="22"/>
      <c r="GC2882" s="24"/>
      <c r="GD2882" s="22"/>
      <c r="GE2882" s="22"/>
      <c r="GF2882" s="22"/>
      <c r="GG2882" s="22"/>
      <c r="GH2882" s="22"/>
      <c r="GI2882" s="22"/>
      <c r="GJ2882" s="22"/>
      <c r="GK2882" s="22"/>
      <c r="GL2882" s="22"/>
      <c r="GM2882" s="22"/>
      <c r="GN2882" s="22"/>
      <c r="GO2882" s="22"/>
      <c r="GP2882" s="22"/>
      <c r="GQ2882" s="22"/>
      <c r="GR2882" s="22"/>
      <c r="GS2882" s="22"/>
      <c r="GT2882" s="22"/>
      <c r="GU2882" s="22"/>
      <c r="GV2882" s="22"/>
      <c r="GW2882" s="22"/>
      <c r="GX2882" s="22"/>
      <c r="GY2882" s="22"/>
      <c r="GZ2882" s="22"/>
      <c r="HA2882" s="22"/>
      <c r="HB2882" s="22"/>
      <c r="HC2882" s="22"/>
      <c r="HD2882" s="22"/>
      <c r="HE2882" s="22"/>
      <c r="HF2882" s="22"/>
      <c r="HG2882" s="22"/>
      <c r="HH2882" s="22"/>
      <c r="HI2882" s="24"/>
      <c r="HJ2882" s="22"/>
      <c r="HK2882" s="22"/>
      <c r="HL2882" s="22"/>
      <c r="HM2882" s="22"/>
      <c r="HN2882" s="22"/>
      <c r="HO2882" s="22"/>
      <c r="HP2882" s="22"/>
      <c r="HQ2882" s="22"/>
      <c r="HR2882" s="22"/>
      <c r="HS2882" s="22"/>
      <c r="HT2882" s="22"/>
      <c r="HU2882" s="22"/>
      <c r="HV2882" s="22"/>
      <c r="HW2882" s="22"/>
      <c r="HX2882" s="22"/>
      <c r="HY2882" s="22"/>
      <c r="HZ2882" s="22"/>
      <c r="IA2882" s="22"/>
      <c r="IB2882" s="22"/>
      <c r="IC2882" s="22"/>
      <c r="ID2882" s="22"/>
      <c r="IE2882" s="22"/>
      <c r="IF2882" s="22"/>
      <c r="IG2882" s="22"/>
      <c r="IH2882" s="22"/>
      <c r="II2882" s="22"/>
      <c r="IJ2882" s="22"/>
      <c r="IK2882" s="22"/>
      <c r="IL2882" s="22"/>
      <c r="IM2882" s="22"/>
      <c r="IN2882" s="22"/>
      <c r="IO2882" s="24"/>
      <c r="IP2882" s="22"/>
      <c r="IQ2882" s="22"/>
      <c r="IR2882" s="22"/>
      <c r="IS2882" s="22"/>
      <c r="IT2882" s="22"/>
      <c r="IU2882" s="22"/>
      <c r="IV2882" s="22"/>
      <c r="IW2882" s="22"/>
      <c r="IX2882" s="22"/>
      <c r="IY2882" s="22"/>
      <c r="IZ2882" s="22"/>
      <c r="JA2882" s="22"/>
      <c r="JB2882" s="22"/>
      <c r="JC2882" s="22"/>
      <c r="JD2882" s="22"/>
      <c r="JE2882" s="22"/>
      <c r="JF2882" s="22"/>
      <c r="JG2882" s="22"/>
      <c r="JH2882" s="22"/>
      <c r="JI2882" s="22"/>
      <c r="JJ2882" s="22"/>
      <c r="JK2882" s="22"/>
      <c r="JL2882" s="22"/>
      <c r="JM2882" s="22"/>
      <c r="JN2882" s="22"/>
      <c r="JO2882" s="22"/>
      <c r="JP2882" s="22"/>
      <c r="JQ2882" s="22"/>
      <c r="JR2882" s="22"/>
      <c r="JS2882" s="22"/>
      <c r="JT2882" s="22"/>
      <c r="JU2882" s="24"/>
      <c r="JV2882" s="22"/>
      <c r="JW2882" s="22"/>
      <c r="JX2882" s="22"/>
      <c r="JY2882" s="22"/>
      <c r="JZ2882" s="22"/>
      <c r="KA2882" s="22"/>
      <c r="KB2882" s="22"/>
      <c r="KC2882" s="22"/>
      <c r="KD2882" s="22"/>
      <c r="KE2882" s="22"/>
      <c r="KF2882" s="22"/>
      <c r="KG2882" s="22"/>
      <c r="KH2882" s="22"/>
      <c r="KI2882" s="22"/>
      <c r="KJ2882" s="22"/>
      <c r="KK2882" s="22"/>
      <c r="KL2882" s="22"/>
      <c r="KM2882" s="22"/>
      <c r="KN2882" s="22"/>
      <c r="KO2882" s="22"/>
      <c r="KP2882" s="22"/>
      <c r="KQ2882" s="22"/>
      <c r="KR2882" s="22"/>
      <c r="KS2882" s="22"/>
      <c r="KT2882" s="22"/>
      <c r="KU2882" s="22"/>
      <c r="KV2882" s="22"/>
      <c r="KW2882" s="22"/>
      <c r="KX2882" s="22"/>
      <c r="KY2882" s="22"/>
      <c r="KZ2882" s="22"/>
      <c r="LA2882" s="24"/>
      <c r="LB2882" s="22"/>
      <c r="LC2882" s="22"/>
      <c r="LD2882" s="22"/>
      <c r="LE2882" s="22"/>
      <c r="LF2882" s="22"/>
      <c r="LG2882" s="22"/>
      <c r="LH2882" s="22"/>
      <c r="LI2882" s="22"/>
      <c r="LJ2882" s="22"/>
      <c r="LK2882" s="22"/>
      <c r="LL2882" s="22"/>
      <c r="LM2882" s="22"/>
      <c r="LN2882" s="22"/>
      <c r="LO2882" s="22"/>
      <c r="LP2882" s="22"/>
      <c r="LQ2882" s="22"/>
      <c r="LR2882" s="22"/>
      <c r="LS2882" s="22"/>
      <c r="LT2882" s="22"/>
      <c r="LU2882" s="22"/>
      <c r="LV2882" s="22"/>
      <c r="LW2882" s="22"/>
      <c r="LX2882" s="22"/>
      <c r="LY2882" s="22"/>
      <c r="LZ2882" s="22"/>
      <c r="MA2882" s="22"/>
      <c r="MB2882" s="22"/>
      <c r="MC2882" s="22"/>
      <c r="MD2882" s="22"/>
      <c r="ME2882" s="22"/>
      <c r="MF2882" s="22"/>
      <c r="MG2882" s="24"/>
      <c r="MH2882" s="22"/>
      <c r="MI2882" s="22"/>
      <c r="MJ2882" s="22"/>
      <c r="MK2882" s="22"/>
      <c r="ML2882" s="22"/>
      <c r="MM2882" s="22"/>
      <c r="MN2882" s="22"/>
      <c r="MO2882" s="22"/>
      <c r="MP2882" s="22"/>
      <c r="MQ2882" s="22"/>
      <c r="MR2882" s="22"/>
      <c r="MS2882" s="22"/>
      <c r="MT2882" s="22"/>
      <c r="MU2882" s="22"/>
      <c r="MV2882" s="22"/>
      <c r="MW2882" s="22"/>
      <c r="MX2882" s="22"/>
      <c r="MY2882" s="22"/>
      <c r="MZ2882" s="22"/>
      <c r="NA2882" s="22"/>
      <c r="NB2882" s="22"/>
      <c r="NC2882" s="22"/>
      <c r="ND2882" s="22"/>
      <c r="NE2882" s="22"/>
      <c r="NF2882" s="22"/>
      <c r="NG2882" s="22"/>
      <c r="NH2882" s="22"/>
      <c r="NI2882" s="22"/>
      <c r="NJ2882" s="22"/>
      <c r="NK2882" s="22"/>
      <c r="NL2882" s="22"/>
      <c r="NM2882" s="24"/>
      <c r="NN2882" s="22"/>
      <c r="NO2882" s="22"/>
      <c r="NP2882" s="22"/>
      <c r="NQ2882" s="22"/>
      <c r="NR2882" s="22"/>
      <c r="NS2882" s="22"/>
      <c r="NT2882" s="22"/>
      <c r="NU2882" s="22"/>
      <c r="NV2882" s="22"/>
      <c r="NW2882" s="22"/>
      <c r="NX2882" s="22"/>
      <c r="NY2882" s="22"/>
      <c r="NZ2882" s="22"/>
      <c r="OA2882" s="22"/>
      <c r="OB2882" s="22"/>
      <c r="OC2882" s="22"/>
      <c r="OD2882" s="22"/>
      <c r="OE2882" s="22"/>
      <c r="OF2882" s="22"/>
      <c r="OG2882" s="22"/>
      <c r="OH2882" s="22"/>
      <c r="OI2882" s="22"/>
      <c r="OJ2882" s="22"/>
      <c r="OK2882" s="22"/>
      <c r="OL2882" s="22"/>
      <c r="OM2882" s="22"/>
      <c r="ON2882" s="22"/>
      <c r="OO2882" s="22"/>
      <c r="OP2882" s="22"/>
      <c r="OQ2882" s="22"/>
      <c r="OR2882" s="22"/>
    </row>
    <row r="2883" spans="1:408" ht="15" thickBot="1">
      <c r="A2883" s="1"/>
      <c r="B2883" s="12"/>
      <c r="C2883" s="12"/>
      <c r="D2883" s="22"/>
      <c r="E2883" s="54"/>
      <c r="F2883" s="54"/>
      <c r="G2883" s="54"/>
      <c r="H2883" s="55"/>
      <c r="I2883" s="22"/>
      <c r="J2883" s="56"/>
      <c r="K2883" s="80"/>
      <c r="L2883" s="57"/>
      <c r="M2883" s="57"/>
      <c r="N2883" s="55"/>
      <c r="O2883" s="58"/>
      <c r="P2883" s="58"/>
      <c r="Q2883" s="59"/>
      <c r="R2883" s="60"/>
      <c r="S2883" s="60"/>
      <c r="T2883" s="22"/>
      <c r="U2883" s="1"/>
      <c r="V2883" s="23"/>
      <c r="X2883" s="24"/>
      <c r="Y2883" s="24"/>
      <c r="Z2883" s="22"/>
      <c r="AA2883" s="22"/>
      <c r="AB2883" s="22"/>
      <c r="AC2883" s="22"/>
      <c r="AD2883" s="22"/>
      <c r="AE2883" s="22"/>
      <c r="AF2883" s="22"/>
      <c r="AG2883" s="22"/>
      <c r="AH2883" s="22"/>
      <c r="AI2883" s="22"/>
      <c r="AJ2883" s="22"/>
      <c r="AK2883" s="22"/>
      <c r="AL2883" s="22"/>
      <c r="AM2883" s="22"/>
      <c r="AN2883" s="22"/>
      <c r="AO2883" s="22"/>
      <c r="AP2883" s="22"/>
      <c r="AQ2883" s="22"/>
      <c r="AR2883" s="22"/>
      <c r="AS2883" s="22"/>
      <c r="AT2883" s="22"/>
      <c r="AU2883" s="22"/>
      <c r="AV2883" s="22"/>
      <c r="AW2883" s="22"/>
      <c r="AX2883" s="22"/>
      <c r="AY2883" s="22"/>
      <c r="AZ2883" s="22"/>
      <c r="BA2883" s="22"/>
      <c r="BB2883" s="22"/>
      <c r="BC2883" s="22"/>
      <c r="BD2883" s="22"/>
      <c r="BE2883" s="24"/>
      <c r="BF2883" s="22"/>
      <c r="BG2883" s="22"/>
      <c r="BH2883" s="22"/>
      <c r="BI2883" s="22"/>
      <c r="BJ2883" s="22"/>
      <c r="BK2883" s="22"/>
      <c r="BL2883" s="22"/>
      <c r="BM2883" s="22"/>
      <c r="BN2883" s="22"/>
      <c r="BO2883" s="22"/>
      <c r="BP2883" s="22"/>
      <c r="BQ2883" s="22"/>
      <c r="BR2883" s="22"/>
      <c r="BS2883" s="22"/>
      <c r="BT2883" s="22"/>
      <c r="BU2883" s="22"/>
      <c r="BV2883" s="22"/>
      <c r="BW2883" s="22"/>
      <c r="BX2883" s="22"/>
      <c r="BY2883" s="22"/>
      <c r="BZ2883" s="22"/>
      <c r="CA2883" s="22"/>
      <c r="CB2883" s="22"/>
      <c r="CC2883" s="22"/>
      <c r="CD2883" s="22"/>
      <c r="CE2883" s="22"/>
      <c r="CF2883" s="22"/>
      <c r="CG2883" s="22"/>
      <c r="CH2883" s="22"/>
      <c r="CI2883" s="22"/>
      <c r="CJ2883" s="22"/>
      <c r="CK2883" s="24"/>
      <c r="CL2883" s="22"/>
      <c r="CM2883" s="22"/>
      <c r="CN2883" s="22"/>
      <c r="CO2883" s="22"/>
      <c r="CP2883" s="22"/>
      <c r="CQ2883" s="22"/>
      <c r="CR2883" s="22"/>
      <c r="CS2883" s="22"/>
      <c r="CT2883" s="22"/>
      <c r="CU2883" s="22"/>
      <c r="CV2883" s="22"/>
      <c r="CW2883" s="22"/>
      <c r="CX2883" s="22"/>
      <c r="CY2883" s="22"/>
      <c r="CZ2883" s="22"/>
      <c r="DA2883" s="22"/>
      <c r="DB2883" s="22"/>
      <c r="DC2883" s="22"/>
      <c r="DD2883" s="22"/>
      <c r="DE2883" s="22"/>
      <c r="DF2883" s="22"/>
      <c r="DG2883" s="22"/>
      <c r="DH2883" s="22"/>
      <c r="DI2883" s="22"/>
      <c r="DJ2883" s="22"/>
      <c r="DK2883" s="22"/>
      <c r="DL2883" s="22"/>
      <c r="DM2883" s="22"/>
      <c r="DN2883" s="22"/>
      <c r="DO2883" s="22"/>
      <c r="DP2883" s="22"/>
      <c r="DQ2883" s="24"/>
      <c r="DR2883" s="22"/>
      <c r="DS2883" s="22"/>
      <c r="DT2883" s="22"/>
      <c r="DU2883" s="22"/>
      <c r="DV2883" s="22"/>
      <c r="DW2883" s="22"/>
      <c r="DX2883" s="22"/>
      <c r="DY2883" s="22"/>
      <c r="DZ2883" s="22"/>
      <c r="EA2883" s="22"/>
      <c r="EB2883" s="22"/>
      <c r="EC2883" s="22"/>
      <c r="ED2883" s="22"/>
      <c r="EE2883" s="22"/>
      <c r="EF2883" s="22"/>
      <c r="EG2883" s="22"/>
      <c r="EH2883" s="22"/>
      <c r="EI2883" s="22"/>
      <c r="EJ2883" s="22"/>
      <c r="EK2883" s="22"/>
      <c r="EL2883" s="22"/>
      <c r="EM2883" s="22"/>
      <c r="EN2883" s="22"/>
      <c r="EO2883" s="22"/>
      <c r="EP2883" s="22"/>
      <c r="EQ2883" s="22"/>
      <c r="ER2883" s="22"/>
      <c r="ES2883" s="22"/>
      <c r="ET2883" s="22"/>
      <c r="EU2883" s="22"/>
      <c r="EV2883" s="22"/>
      <c r="EW2883" s="24"/>
      <c r="EX2883" s="22"/>
      <c r="EY2883" s="22"/>
      <c r="EZ2883" s="22"/>
      <c r="FA2883" s="22"/>
      <c r="FB2883" s="22"/>
      <c r="FC2883" s="22"/>
      <c r="FD2883" s="22"/>
      <c r="FE2883" s="22"/>
      <c r="FF2883" s="22"/>
      <c r="FG2883" s="22"/>
      <c r="FH2883" s="22"/>
      <c r="FI2883" s="22"/>
      <c r="FJ2883" s="22"/>
      <c r="FK2883" s="22"/>
      <c r="FL2883" s="22"/>
      <c r="FM2883" s="22"/>
      <c r="FN2883" s="22"/>
      <c r="FO2883" s="22"/>
      <c r="FP2883" s="22"/>
      <c r="FQ2883" s="22"/>
      <c r="FR2883" s="22"/>
      <c r="FS2883" s="22"/>
      <c r="FT2883" s="22"/>
      <c r="FU2883" s="22"/>
      <c r="FV2883" s="22"/>
      <c r="FW2883" s="22"/>
      <c r="FX2883" s="22"/>
      <c r="FY2883" s="22"/>
      <c r="FZ2883" s="22"/>
      <c r="GA2883" s="22"/>
      <c r="GB2883" s="22"/>
      <c r="GC2883" s="24"/>
      <c r="GD2883" s="22"/>
      <c r="GE2883" s="22"/>
      <c r="GF2883" s="22"/>
      <c r="GG2883" s="22"/>
      <c r="GH2883" s="22"/>
      <c r="GI2883" s="22"/>
      <c r="GJ2883" s="22"/>
      <c r="GK2883" s="22"/>
      <c r="GL2883" s="22"/>
      <c r="GM2883" s="22"/>
      <c r="GN2883" s="22"/>
      <c r="GO2883" s="22"/>
      <c r="GP2883" s="22"/>
      <c r="GQ2883" s="22"/>
      <c r="GR2883" s="22"/>
      <c r="GS2883" s="22"/>
      <c r="GT2883" s="22"/>
      <c r="GU2883" s="22"/>
      <c r="GV2883" s="22"/>
      <c r="GW2883" s="22"/>
      <c r="GX2883" s="22"/>
      <c r="GY2883" s="22"/>
      <c r="GZ2883" s="22"/>
      <c r="HA2883" s="22"/>
      <c r="HB2883" s="22"/>
      <c r="HC2883" s="22"/>
      <c r="HD2883" s="22"/>
      <c r="HE2883" s="22"/>
      <c r="HF2883" s="22"/>
      <c r="HG2883" s="22"/>
      <c r="HH2883" s="22"/>
      <c r="HI2883" s="24"/>
      <c r="HJ2883" s="22"/>
      <c r="HK2883" s="22"/>
      <c r="HL2883" s="22"/>
      <c r="HM2883" s="22"/>
      <c r="HN2883" s="22"/>
      <c r="HO2883" s="22"/>
      <c r="HP2883" s="22"/>
      <c r="HQ2883" s="22"/>
      <c r="HR2883" s="22"/>
      <c r="HS2883" s="22"/>
      <c r="HT2883" s="22"/>
      <c r="HU2883" s="22"/>
      <c r="HV2883" s="22"/>
      <c r="HW2883" s="22"/>
      <c r="HX2883" s="22"/>
      <c r="HY2883" s="22"/>
      <c r="HZ2883" s="22"/>
      <c r="IA2883" s="22"/>
      <c r="IB2883" s="22"/>
      <c r="IC2883" s="22"/>
      <c r="ID2883" s="22"/>
      <c r="IE2883" s="22"/>
      <c r="IF2883" s="22"/>
      <c r="IG2883" s="22"/>
      <c r="IH2883" s="22"/>
      <c r="II2883" s="22"/>
      <c r="IJ2883" s="22"/>
      <c r="IK2883" s="22"/>
      <c r="IL2883" s="22"/>
      <c r="IM2883" s="22"/>
      <c r="IN2883" s="22"/>
      <c r="IO2883" s="24"/>
      <c r="IP2883" s="22"/>
      <c r="IQ2883" s="22"/>
      <c r="IR2883" s="22"/>
      <c r="IS2883" s="22"/>
      <c r="IT2883" s="22"/>
      <c r="IU2883" s="22"/>
      <c r="IV2883" s="22"/>
      <c r="IW2883" s="22"/>
      <c r="IX2883" s="22"/>
      <c r="IY2883" s="22"/>
      <c r="IZ2883" s="22"/>
      <c r="JA2883" s="22"/>
      <c r="JB2883" s="22"/>
      <c r="JC2883" s="22"/>
      <c r="JD2883" s="22"/>
      <c r="JE2883" s="22"/>
      <c r="JF2883" s="22"/>
      <c r="JG2883" s="22"/>
      <c r="JH2883" s="22"/>
      <c r="JI2883" s="22"/>
      <c r="JJ2883" s="22"/>
      <c r="JK2883" s="22"/>
      <c r="JL2883" s="22"/>
      <c r="JM2883" s="22"/>
      <c r="JN2883" s="22"/>
      <c r="JO2883" s="22"/>
      <c r="JP2883" s="22"/>
      <c r="JQ2883" s="22"/>
      <c r="JR2883" s="22"/>
      <c r="JS2883" s="22"/>
      <c r="JT2883" s="22"/>
      <c r="JU2883" s="24"/>
      <c r="JV2883" s="22"/>
      <c r="JW2883" s="22"/>
      <c r="JX2883" s="22"/>
      <c r="JY2883" s="22"/>
      <c r="JZ2883" s="22"/>
      <c r="KA2883" s="22"/>
      <c r="KB2883" s="22"/>
      <c r="KC2883" s="22"/>
      <c r="KD2883" s="22"/>
      <c r="KE2883" s="22"/>
      <c r="KF2883" s="22"/>
      <c r="KG2883" s="22"/>
      <c r="KH2883" s="22"/>
      <c r="KI2883" s="22"/>
      <c r="KJ2883" s="22"/>
      <c r="KK2883" s="22"/>
      <c r="KL2883" s="22"/>
      <c r="KM2883" s="22"/>
      <c r="KN2883" s="22"/>
      <c r="KO2883" s="22"/>
      <c r="KP2883" s="22"/>
      <c r="KQ2883" s="22"/>
      <c r="KR2883" s="22"/>
      <c r="KS2883" s="22"/>
      <c r="KT2883" s="22"/>
      <c r="KU2883" s="22"/>
      <c r="KV2883" s="22"/>
      <c r="KW2883" s="22"/>
      <c r="KX2883" s="22"/>
      <c r="KY2883" s="22"/>
      <c r="KZ2883" s="22"/>
      <c r="LA2883" s="24"/>
      <c r="LB2883" s="22"/>
      <c r="LC2883" s="22"/>
      <c r="LD2883" s="22"/>
      <c r="LE2883" s="22"/>
      <c r="LF2883" s="22"/>
      <c r="LG2883" s="22"/>
      <c r="LH2883" s="22"/>
      <c r="LI2883" s="22"/>
      <c r="LJ2883" s="22"/>
      <c r="LK2883" s="22"/>
      <c r="LL2883" s="22"/>
      <c r="LM2883" s="22"/>
      <c r="LN2883" s="22"/>
      <c r="LO2883" s="22"/>
      <c r="LP2883" s="22"/>
      <c r="LQ2883" s="22"/>
      <c r="LR2883" s="22"/>
      <c r="LS2883" s="22"/>
      <c r="LT2883" s="22"/>
      <c r="LU2883" s="22"/>
      <c r="LV2883" s="22"/>
      <c r="LW2883" s="22"/>
      <c r="LX2883" s="22"/>
      <c r="LY2883" s="22"/>
      <c r="LZ2883" s="22"/>
      <c r="MA2883" s="22"/>
      <c r="MB2883" s="22"/>
      <c r="MC2883" s="22"/>
      <c r="MD2883" s="22"/>
      <c r="ME2883" s="22"/>
      <c r="MF2883" s="22"/>
      <c r="MG2883" s="24"/>
      <c r="MH2883" s="22"/>
      <c r="MI2883" s="22"/>
      <c r="MJ2883" s="22"/>
      <c r="MK2883" s="22"/>
      <c r="ML2883" s="22"/>
      <c r="MM2883" s="22"/>
      <c r="MN2883" s="22"/>
      <c r="MO2883" s="22"/>
      <c r="MP2883" s="22"/>
      <c r="MQ2883" s="22"/>
      <c r="MR2883" s="22"/>
      <c r="MS2883" s="22"/>
      <c r="MT2883" s="22"/>
      <c r="MU2883" s="22"/>
      <c r="MV2883" s="22"/>
      <c r="MW2883" s="22"/>
      <c r="MX2883" s="22"/>
      <c r="MY2883" s="22"/>
      <c r="MZ2883" s="22"/>
      <c r="NA2883" s="22"/>
      <c r="NB2883" s="22"/>
      <c r="NC2883" s="22"/>
      <c r="ND2883" s="22"/>
      <c r="NE2883" s="22"/>
      <c r="NF2883" s="22"/>
      <c r="NG2883" s="22"/>
      <c r="NH2883" s="22"/>
      <c r="NI2883" s="22"/>
      <c r="NJ2883" s="22"/>
      <c r="NK2883" s="22"/>
      <c r="NL2883" s="22"/>
      <c r="NM2883" s="24"/>
      <c r="NN2883" s="22"/>
      <c r="NO2883" s="22"/>
      <c r="NP2883" s="22"/>
      <c r="NQ2883" s="22"/>
      <c r="NR2883" s="22"/>
      <c r="NS2883" s="22"/>
      <c r="NT2883" s="22"/>
      <c r="NU2883" s="22"/>
      <c r="NV2883" s="22"/>
      <c r="NW2883" s="22"/>
      <c r="NX2883" s="22"/>
      <c r="NY2883" s="22"/>
      <c r="NZ2883" s="22"/>
      <c r="OA2883" s="22"/>
      <c r="OB2883" s="22"/>
      <c r="OC2883" s="22"/>
      <c r="OD2883" s="22"/>
      <c r="OE2883" s="22"/>
      <c r="OF2883" s="22"/>
      <c r="OG2883" s="22"/>
      <c r="OH2883" s="22"/>
      <c r="OI2883" s="22"/>
      <c r="OJ2883" s="22"/>
      <c r="OK2883" s="22"/>
      <c r="OL2883" s="22"/>
      <c r="OM2883" s="22"/>
      <c r="ON2883" s="22"/>
      <c r="OO2883" s="22"/>
      <c r="OP2883" s="22"/>
      <c r="OQ2883" s="22"/>
      <c r="OR2883" s="22"/>
    </row>
    <row r="2884" spans="1:408" ht="15" thickBot="1">
      <c r="A2884" s="1"/>
      <c r="B2884" s="12"/>
      <c r="C2884" s="12"/>
      <c r="D2884" s="22"/>
      <c r="E2884" s="54"/>
      <c r="F2884" s="54"/>
      <c r="G2884" s="54"/>
      <c r="H2884" s="55"/>
      <c r="I2884" s="22"/>
      <c r="J2884" s="56"/>
      <c r="K2884" s="81"/>
      <c r="L2884" s="57"/>
      <c r="M2884" s="57"/>
      <c r="N2884" s="55"/>
      <c r="O2884" s="58"/>
      <c r="P2884" s="58"/>
      <c r="Q2884" s="59"/>
      <c r="R2884" s="60"/>
      <c r="S2884" s="60"/>
      <c r="T2884" s="22"/>
      <c r="U2884" s="1"/>
      <c r="V2884" s="23"/>
      <c r="X2884" s="24"/>
      <c r="Y2884" s="24"/>
      <c r="Z2884" s="22"/>
      <c r="AA2884" s="22"/>
      <c r="AB2884" s="22"/>
      <c r="AC2884" s="22"/>
      <c r="AD2884" s="22"/>
      <c r="AE2884" s="22"/>
      <c r="AF2884" s="22"/>
      <c r="AG2884" s="22"/>
      <c r="AH2884" s="22"/>
      <c r="AI2884" s="22"/>
      <c r="AJ2884" s="22"/>
      <c r="AK2884" s="22"/>
      <c r="AL2884" s="22"/>
      <c r="AM2884" s="22"/>
      <c r="AN2884" s="22"/>
      <c r="AO2884" s="22"/>
      <c r="AP2884" s="22"/>
      <c r="AQ2884" s="22"/>
      <c r="AR2884" s="22"/>
      <c r="AS2884" s="22"/>
      <c r="AT2884" s="22"/>
      <c r="AU2884" s="22"/>
      <c r="AV2884" s="22"/>
      <c r="AW2884" s="22"/>
      <c r="AX2884" s="22"/>
      <c r="AY2884" s="22"/>
      <c r="AZ2884" s="22"/>
      <c r="BA2884" s="22"/>
      <c r="BB2884" s="22"/>
      <c r="BC2884" s="22"/>
      <c r="BD2884" s="22"/>
      <c r="BE2884" s="24"/>
      <c r="BF2884" s="22"/>
      <c r="BG2884" s="22"/>
      <c r="BH2884" s="22"/>
      <c r="BI2884" s="22"/>
      <c r="BJ2884" s="22"/>
      <c r="BK2884" s="22"/>
      <c r="BL2884" s="22"/>
      <c r="BM2884" s="22"/>
      <c r="BN2884" s="22"/>
      <c r="BO2884" s="22"/>
      <c r="BP2884" s="22"/>
      <c r="BQ2884" s="22"/>
      <c r="BR2884" s="22"/>
      <c r="BS2884" s="22"/>
      <c r="BT2884" s="22"/>
      <c r="BU2884" s="22"/>
      <c r="BV2884" s="22"/>
      <c r="BW2884" s="22"/>
      <c r="BX2884" s="22"/>
      <c r="BY2884" s="22"/>
      <c r="BZ2884" s="22"/>
      <c r="CA2884" s="22"/>
      <c r="CB2884" s="22"/>
      <c r="CC2884" s="22"/>
      <c r="CD2884" s="22"/>
      <c r="CE2884" s="22"/>
      <c r="CF2884" s="22"/>
      <c r="CG2884" s="22"/>
      <c r="CH2884" s="22"/>
      <c r="CI2884" s="22"/>
      <c r="CJ2884" s="22"/>
      <c r="CK2884" s="24"/>
      <c r="CL2884" s="22"/>
      <c r="CM2884" s="22"/>
      <c r="CN2884" s="22"/>
      <c r="CO2884" s="22"/>
      <c r="CP2884" s="22"/>
      <c r="CQ2884" s="22"/>
      <c r="CR2884" s="22"/>
      <c r="CS2884" s="22"/>
      <c r="CT2884" s="22"/>
      <c r="CU2884" s="22"/>
      <c r="CV2884" s="22"/>
      <c r="CW2884" s="22"/>
      <c r="CX2884" s="22"/>
      <c r="CY2884" s="22"/>
      <c r="CZ2884" s="22"/>
      <c r="DA2884" s="22"/>
      <c r="DB2884" s="22"/>
      <c r="DC2884" s="22"/>
      <c r="DD2884" s="22"/>
      <c r="DE2884" s="22"/>
      <c r="DF2884" s="22"/>
      <c r="DG2884" s="22"/>
      <c r="DH2884" s="22"/>
      <c r="DI2884" s="22"/>
      <c r="DJ2884" s="22"/>
      <c r="DK2884" s="22"/>
      <c r="DL2884" s="22"/>
      <c r="DM2884" s="22"/>
      <c r="DN2884" s="22"/>
      <c r="DO2884" s="22"/>
      <c r="DP2884" s="22"/>
      <c r="DQ2884" s="24"/>
      <c r="DR2884" s="22"/>
      <c r="DS2884" s="22"/>
      <c r="DT2884" s="22"/>
      <c r="DU2884" s="22"/>
      <c r="DV2884" s="22"/>
      <c r="DW2884" s="22"/>
      <c r="DX2884" s="22"/>
      <c r="DY2884" s="22"/>
      <c r="DZ2884" s="22"/>
      <c r="EA2884" s="22"/>
      <c r="EB2884" s="22"/>
      <c r="EC2884" s="22"/>
      <c r="ED2884" s="22"/>
      <c r="EE2884" s="22"/>
      <c r="EF2884" s="22"/>
      <c r="EG2884" s="22"/>
      <c r="EH2884" s="22"/>
      <c r="EI2884" s="22"/>
      <c r="EJ2884" s="22"/>
      <c r="EK2884" s="22"/>
      <c r="EL2884" s="22"/>
      <c r="EM2884" s="22"/>
      <c r="EN2884" s="22"/>
      <c r="EO2884" s="22"/>
      <c r="EP2884" s="22"/>
      <c r="EQ2884" s="22"/>
      <c r="ER2884" s="22"/>
      <c r="ES2884" s="22"/>
      <c r="ET2884" s="22"/>
      <c r="EU2884" s="22"/>
      <c r="EV2884" s="22"/>
      <c r="EW2884" s="24"/>
      <c r="EX2884" s="22"/>
      <c r="EY2884" s="22"/>
      <c r="EZ2884" s="22"/>
      <c r="FA2884" s="22"/>
      <c r="FB2884" s="22"/>
      <c r="FC2884" s="22"/>
      <c r="FD2884" s="22"/>
      <c r="FE2884" s="22"/>
      <c r="FF2884" s="22"/>
      <c r="FG2884" s="22"/>
      <c r="FH2884" s="22"/>
      <c r="FI2884" s="22"/>
      <c r="FJ2884" s="22"/>
      <c r="FK2884" s="22"/>
      <c r="FL2884" s="22"/>
      <c r="FM2884" s="22"/>
      <c r="FN2884" s="22"/>
      <c r="FO2884" s="22"/>
      <c r="FP2884" s="22"/>
      <c r="FQ2884" s="22"/>
      <c r="FR2884" s="22"/>
      <c r="FS2884" s="22"/>
      <c r="FT2884" s="22"/>
      <c r="FU2884" s="22"/>
      <c r="FV2884" s="22"/>
      <c r="FW2884" s="22"/>
      <c r="FX2884" s="22"/>
      <c r="FY2884" s="22"/>
      <c r="FZ2884" s="22"/>
      <c r="GA2884" s="22"/>
      <c r="GB2884" s="22"/>
      <c r="GC2884" s="24"/>
      <c r="GD2884" s="22"/>
      <c r="GE2884" s="22"/>
      <c r="GF2884" s="22"/>
      <c r="GG2884" s="22"/>
      <c r="GH2884" s="22"/>
      <c r="GI2884" s="22"/>
      <c r="GJ2884" s="22"/>
      <c r="GK2884" s="22"/>
      <c r="GL2884" s="22"/>
      <c r="GM2884" s="22"/>
      <c r="GN2884" s="22"/>
      <c r="GO2884" s="22"/>
      <c r="GP2884" s="22"/>
      <c r="GQ2884" s="22"/>
      <c r="GR2884" s="22"/>
      <c r="GS2884" s="22"/>
      <c r="GT2884" s="22"/>
      <c r="GU2884" s="22"/>
      <c r="GV2884" s="22"/>
      <c r="GW2884" s="22"/>
      <c r="GX2884" s="22"/>
      <c r="GY2884" s="22"/>
      <c r="GZ2884" s="22"/>
      <c r="HA2884" s="22"/>
      <c r="HB2884" s="22"/>
      <c r="HC2884" s="22"/>
      <c r="HD2884" s="22"/>
      <c r="HE2884" s="22"/>
      <c r="HF2884" s="22"/>
      <c r="HG2884" s="22"/>
      <c r="HH2884" s="22"/>
      <c r="HI2884" s="24"/>
      <c r="HJ2884" s="22"/>
      <c r="HK2884" s="22"/>
      <c r="HL2884" s="22"/>
      <c r="HM2884" s="22"/>
      <c r="HN2884" s="22"/>
      <c r="HO2884" s="22"/>
      <c r="HP2884" s="22"/>
      <c r="HQ2884" s="22"/>
      <c r="HR2884" s="22"/>
      <c r="HS2884" s="22"/>
      <c r="HT2884" s="22"/>
      <c r="HU2884" s="22"/>
      <c r="HV2884" s="22"/>
      <c r="HW2884" s="22"/>
      <c r="HX2884" s="22"/>
      <c r="HY2884" s="22"/>
      <c r="HZ2884" s="22"/>
      <c r="IA2884" s="22"/>
      <c r="IB2884" s="22"/>
      <c r="IC2884" s="22"/>
      <c r="ID2884" s="22"/>
      <c r="IE2884" s="22"/>
      <c r="IF2884" s="22"/>
      <c r="IG2884" s="22"/>
      <c r="IH2884" s="22"/>
      <c r="II2884" s="22"/>
      <c r="IJ2884" s="22"/>
      <c r="IK2884" s="22"/>
      <c r="IL2884" s="22"/>
      <c r="IM2884" s="22"/>
      <c r="IN2884" s="22"/>
      <c r="IO2884" s="24"/>
      <c r="IP2884" s="22"/>
      <c r="IQ2884" s="22"/>
      <c r="IR2884" s="22"/>
      <c r="IS2884" s="22"/>
      <c r="IT2884" s="22"/>
      <c r="IU2884" s="22"/>
      <c r="IV2884" s="22"/>
      <c r="IW2884" s="22"/>
      <c r="IX2884" s="22"/>
      <c r="IY2884" s="22"/>
      <c r="IZ2884" s="22"/>
      <c r="JA2884" s="22"/>
      <c r="JB2884" s="22"/>
      <c r="JC2884" s="22"/>
      <c r="JD2884" s="22"/>
      <c r="JE2884" s="22"/>
      <c r="JF2884" s="22"/>
      <c r="JG2884" s="22"/>
      <c r="JH2884" s="22"/>
      <c r="JI2884" s="22"/>
      <c r="JJ2884" s="22"/>
      <c r="JK2884" s="22"/>
      <c r="JL2884" s="22"/>
      <c r="JM2884" s="22"/>
      <c r="JN2884" s="22"/>
      <c r="JO2884" s="22"/>
      <c r="JP2884" s="22"/>
      <c r="JQ2884" s="22"/>
      <c r="JR2884" s="22"/>
      <c r="JS2884" s="22"/>
      <c r="JT2884" s="22"/>
      <c r="JU2884" s="24"/>
      <c r="JV2884" s="22"/>
      <c r="JW2884" s="22"/>
      <c r="JX2884" s="22"/>
      <c r="JY2884" s="22"/>
      <c r="JZ2884" s="22"/>
      <c r="KA2884" s="22"/>
      <c r="KB2884" s="22"/>
      <c r="KC2884" s="22"/>
      <c r="KD2884" s="22"/>
      <c r="KE2884" s="22"/>
      <c r="KF2884" s="22"/>
      <c r="KG2884" s="22"/>
      <c r="KH2884" s="22"/>
      <c r="KI2884" s="22"/>
      <c r="KJ2884" s="22"/>
      <c r="KK2884" s="22"/>
      <c r="KL2884" s="22"/>
      <c r="KM2884" s="22"/>
      <c r="KN2884" s="22"/>
      <c r="KO2884" s="22"/>
      <c r="KP2884" s="22"/>
      <c r="KQ2884" s="22"/>
      <c r="KR2884" s="22"/>
      <c r="KS2884" s="22"/>
      <c r="KT2884" s="22"/>
      <c r="KU2884" s="22"/>
      <c r="KV2884" s="22"/>
      <c r="KW2884" s="22"/>
      <c r="KX2884" s="22"/>
      <c r="KY2884" s="22"/>
      <c r="KZ2884" s="22"/>
      <c r="LA2884" s="24"/>
      <c r="LB2884" s="22"/>
      <c r="LC2884" s="22"/>
      <c r="LD2884" s="22"/>
      <c r="LE2884" s="22"/>
      <c r="LF2884" s="22"/>
      <c r="LG2884" s="22"/>
      <c r="LH2884" s="22"/>
      <c r="LI2884" s="22"/>
      <c r="LJ2884" s="22"/>
      <c r="LK2884" s="22"/>
      <c r="LL2884" s="22"/>
      <c r="LM2884" s="22"/>
      <c r="LN2884" s="22"/>
      <c r="LO2884" s="22"/>
      <c r="LP2884" s="22"/>
      <c r="LQ2884" s="22"/>
      <c r="LR2884" s="22"/>
      <c r="LS2884" s="22"/>
      <c r="LT2884" s="22"/>
      <c r="LU2884" s="22"/>
      <c r="LV2884" s="22"/>
      <c r="LW2884" s="22"/>
      <c r="LX2884" s="22"/>
      <c r="LY2884" s="22"/>
      <c r="LZ2884" s="22"/>
      <c r="MA2884" s="22"/>
      <c r="MB2884" s="22"/>
      <c r="MC2884" s="22"/>
      <c r="MD2884" s="22"/>
      <c r="ME2884" s="22"/>
      <c r="MF2884" s="22"/>
      <c r="MG2884" s="24"/>
      <c r="MH2884" s="22"/>
      <c r="MI2884" s="22"/>
      <c r="MJ2884" s="22"/>
      <c r="MK2884" s="22"/>
      <c r="ML2884" s="22"/>
      <c r="MM2884" s="22"/>
      <c r="MN2884" s="22"/>
      <c r="MO2884" s="22"/>
      <c r="MP2884" s="22"/>
      <c r="MQ2884" s="22"/>
      <c r="MR2884" s="22"/>
      <c r="MS2884" s="22"/>
      <c r="MT2884" s="22"/>
      <c r="MU2884" s="22"/>
      <c r="MV2884" s="22"/>
      <c r="MW2884" s="22"/>
      <c r="MX2884" s="22"/>
      <c r="MY2884" s="22"/>
      <c r="MZ2884" s="22"/>
      <c r="NA2884" s="22"/>
      <c r="NB2884" s="22"/>
      <c r="NC2884" s="22"/>
      <c r="ND2884" s="22"/>
      <c r="NE2884" s="22"/>
      <c r="NF2884" s="22"/>
      <c r="NG2884" s="22"/>
      <c r="NH2884" s="22"/>
      <c r="NI2884" s="22"/>
      <c r="NJ2884" s="22"/>
      <c r="NK2884" s="22"/>
      <c r="NL2884" s="22"/>
      <c r="NM2884" s="24"/>
      <c r="NN2884" s="22"/>
      <c r="NO2884" s="22"/>
      <c r="NP2884" s="22"/>
      <c r="NQ2884" s="22"/>
      <c r="NR2884" s="22"/>
      <c r="NS2884" s="22"/>
      <c r="NT2884" s="22"/>
      <c r="NU2884" s="22"/>
      <c r="NV2884" s="22"/>
      <c r="NW2884" s="22"/>
      <c r="NX2884" s="22"/>
      <c r="NY2884" s="22"/>
      <c r="NZ2884" s="22"/>
      <c r="OA2884" s="22"/>
      <c r="OB2884" s="22"/>
      <c r="OC2884" s="22"/>
      <c r="OD2884" s="22"/>
      <c r="OE2884" s="22"/>
      <c r="OF2884" s="22"/>
      <c r="OG2884" s="22"/>
      <c r="OH2884" s="22"/>
      <c r="OI2884" s="22"/>
      <c r="OJ2884" s="22"/>
      <c r="OK2884" s="22"/>
      <c r="OL2884" s="22"/>
      <c r="OM2884" s="22"/>
      <c r="ON2884" s="22"/>
      <c r="OO2884" s="22"/>
      <c r="OP2884" s="22"/>
      <c r="OQ2884" s="22"/>
      <c r="OR2884" s="22"/>
    </row>
    <row r="2885" spans="1:408" ht="15" thickBot="1">
      <c r="A2885" s="1"/>
      <c r="B2885" s="12"/>
      <c r="C2885" s="12"/>
      <c r="D2885" s="22"/>
      <c r="E2885" s="54"/>
      <c r="F2885" s="54"/>
      <c r="G2885" s="54"/>
      <c r="H2885" s="55"/>
      <c r="I2885" s="22"/>
      <c r="J2885" s="56"/>
      <c r="K2885" s="80"/>
      <c r="L2885" s="57"/>
      <c r="M2885" s="57"/>
      <c r="N2885" s="55"/>
      <c r="O2885" s="58"/>
      <c r="P2885" s="58"/>
      <c r="Q2885" s="59"/>
      <c r="R2885" s="60"/>
      <c r="S2885" s="60"/>
      <c r="T2885" s="22"/>
      <c r="U2885" s="1"/>
      <c r="V2885" s="23"/>
      <c r="X2885" s="24"/>
      <c r="Y2885" s="24"/>
      <c r="Z2885" s="22"/>
      <c r="AA2885" s="22"/>
      <c r="AB2885" s="22"/>
      <c r="AC2885" s="22"/>
      <c r="AD2885" s="22"/>
      <c r="AE2885" s="22"/>
      <c r="AF2885" s="22"/>
      <c r="AG2885" s="22"/>
      <c r="AH2885" s="22"/>
      <c r="AI2885" s="22"/>
      <c r="AJ2885" s="22"/>
      <c r="AK2885" s="22"/>
      <c r="AL2885" s="22"/>
      <c r="AM2885" s="22"/>
      <c r="AN2885" s="22"/>
      <c r="AO2885" s="22"/>
      <c r="AP2885" s="22"/>
      <c r="AQ2885" s="22"/>
      <c r="AR2885" s="22"/>
      <c r="AS2885" s="22"/>
      <c r="AT2885" s="22"/>
      <c r="AU2885" s="22"/>
      <c r="AV2885" s="22"/>
      <c r="AW2885" s="22"/>
      <c r="AX2885" s="22"/>
      <c r="AY2885" s="22"/>
      <c r="AZ2885" s="22"/>
      <c r="BA2885" s="22"/>
      <c r="BB2885" s="22"/>
      <c r="BC2885" s="22"/>
      <c r="BD2885" s="22"/>
      <c r="BE2885" s="24"/>
      <c r="BF2885" s="22"/>
      <c r="BG2885" s="22"/>
      <c r="BH2885" s="22"/>
      <c r="BI2885" s="22"/>
      <c r="BJ2885" s="22"/>
      <c r="BK2885" s="22"/>
      <c r="BL2885" s="22"/>
      <c r="BM2885" s="22"/>
      <c r="BN2885" s="22"/>
      <c r="BO2885" s="22"/>
      <c r="BP2885" s="22"/>
      <c r="BQ2885" s="22"/>
      <c r="BR2885" s="22"/>
      <c r="BS2885" s="22"/>
      <c r="BT2885" s="22"/>
      <c r="BU2885" s="22"/>
      <c r="BV2885" s="22"/>
      <c r="BW2885" s="22"/>
      <c r="BX2885" s="22"/>
      <c r="BY2885" s="22"/>
      <c r="BZ2885" s="22"/>
      <c r="CA2885" s="22"/>
      <c r="CB2885" s="22"/>
      <c r="CC2885" s="22"/>
      <c r="CD2885" s="22"/>
      <c r="CE2885" s="22"/>
      <c r="CF2885" s="22"/>
      <c r="CG2885" s="22"/>
      <c r="CH2885" s="22"/>
      <c r="CI2885" s="22"/>
      <c r="CJ2885" s="22"/>
      <c r="CK2885" s="24"/>
      <c r="CL2885" s="22"/>
      <c r="CM2885" s="22"/>
      <c r="CN2885" s="22"/>
      <c r="CO2885" s="22"/>
      <c r="CP2885" s="22"/>
      <c r="CQ2885" s="22"/>
      <c r="CR2885" s="22"/>
      <c r="CS2885" s="22"/>
      <c r="CT2885" s="22"/>
      <c r="CU2885" s="22"/>
      <c r="CV2885" s="22"/>
      <c r="CW2885" s="22"/>
      <c r="CX2885" s="22"/>
      <c r="CY2885" s="22"/>
      <c r="CZ2885" s="22"/>
      <c r="DA2885" s="22"/>
      <c r="DB2885" s="22"/>
      <c r="DC2885" s="22"/>
      <c r="DD2885" s="22"/>
      <c r="DE2885" s="22"/>
      <c r="DF2885" s="22"/>
      <c r="DG2885" s="22"/>
      <c r="DH2885" s="22"/>
      <c r="DI2885" s="22"/>
      <c r="DJ2885" s="22"/>
      <c r="DK2885" s="22"/>
      <c r="DL2885" s="22"/>
      <c r="DM2885" s="22"/>
      <c r="DN2885" s="22"/>
      <c r="DO2885" s="22"/>
      <c r="DP2885" s="22"/>
      <c r="DQ2885" s="24"/>
      <c r="DR2885" s="22"/>
      <c r="DS2885" s="22"/>
      <c r="DT2885" s="22"/>
      <c r="DU2885" s="22"/>
      <c r="DV2885" s="22"/>
      <c r="DW2885" s="22"/>
      <c r="DX2885" s="22"/>
      <c r="DY2885" s="22"/>
      <c r="DZ2885" s="22"/>
      <c r="EA2885" s="22"/>
      <c r="EB2885" s="22"/>
      <c r="EC2885" s="22"/>
      <c r="ED2885" s="22"/>
      <c r="EE2885" s="22"/>
      <c r="EF2885" s="22"/>
      <c r="EG2885" s="22"/>
      <c r="EH2885" s="22"/>
      <c r="EI2885" s="22"/>
      <c r="EJ2885" s="22"/>
      <c r="EK2885" s="22"/>
      <c r="EL2885" s="22"/>
      <c r="EM2885" s="22"/>
      <c r="EN2885" s="22"/>
      <c r="EO2885" s="22"/>
      <c r="EP2885" s="22"/>
      <c r="EQ2885" s="22"/>
      <c r="ER2885" s="22"/>
      <c r="ES2885" s="22"/>
      <c r="ET2885" s="22"/>
      <c r="EU2885" s="22"/>
      <c r="EV2885" s="22"/>
      <c r="EW2885" s="24"/>
      <c r="EX2885" s="22"/>
      <c r="EY2885" s="22"/>
      <c r="EZ2885" s="22"/>
      <c r="FA2885" s="22"/>
      <c r="FB2885" s="22"/>
      <c r="FC2885" s="22"/>
      <c r="FD2885" s="22"/>
      <c r="FE2885" s="22"/>
      <c r="FF2885" s="22"/>
      <c r="FG2885" s="22"/>
      <c r="FH2885" s="22"/>
      <c r="FI2885" s="22"/>
      <c r="FJ2885" s="22"/>
      <c r="FK2885" s="22"/>
      <c r="FL2885" s="22"/>
      <c r="FM2885" s="22"/>
      <c r="FN2885" s="22"/>
      <c r="FO2885" s="22"/>
      <c r="FP2885" s="22"/>
      <c r="FQ2885" s="22"/>
      <c r="FR2885" s="22"/>
      <c r="FS2885" s="22"/>
      <c r="FT2885" s="22"/>
      <c r="FU2885" s="22"/>
      <c r="FV2885" s="22"/>
      <c r="FW2885" s="22"/>
      <c r="FX2885" s="22"/>
      <c r="FY2885" s="22"/>
      <c r="FZ2885" s="22"/>
      <c r="GA2885" s="22"/>
      <c r="GB2885" s="22"/>
      <c r="GC2885" s="24"/>
      <c r="GD2885" s="22"/>
      <c r="GE2885" s="22"/>
      <c r="GF2885" s="22"/>
      <c r="GG2885" s="22"/>
      <c r="GH2885" s="22"/>
      <c r="GI2885" s="22"/>
      <c r="GJ2885" s="22"/>
      <c r="GK2885" s="22"/>
      <c r="GL2885" s="22"/>
      <c r="GM2885" s="22"/>
      <c r="GN2885" s="22"/>
      <c r="GO2885" s="22"/>
      <c r="GP2885" s="22"/>
      <c r="GQ2885" s="22"/>
      <c r="GR2885" s="22"/>
      <c r="GS2885" s="22"/>
      <c r="GT2885" s="22"/>
      <c r="GU2885" s="22"/>
      <c r="GV2885" s="22"/>
      <c r="GW2885" s="22"/>
      <c r="GX2885" s="22"/>
      <c r="GY2885" s="22"/>
      <c r="GZ2885" s="22"/>
      <c r="HA2885" s="22"/>
      <c r="HB2885" s="22"/>
      <c r="HC2885" s="22"/>
      <c r="HD2885" s="22"/>
      <c r="HE2885" s="22"/>
      <c r="HF2885" s="22"/>
      <c r="HG2885" s="22"/>
      <c r="HH2885" s="22"/>
      <c r="HI2885" s="24"/>
      <c r="HJ2885" s="22"/>
      <c r="HK2885" s="22"/>
      <c r="HL2885" s="22"/>
      <c r="HM2885" s="22"/>
      <c r="HN2885" s="22"/>
      <c r="HO2885" s="22"/>
      <c r="HP2885" s="22"/>
      <c r="HQ2885" s="22"/>
      <c r="HR2885" s="22"/>
      <c r="HS2885" s="22"/>
      <c r="HT2885" s="22"/>
      <c r="HU2885" s="22"/>
      <c r="HV2885" s="22"/>
      <c r="HW2885" s="22"/>
      <c r="HX2885" s="22"/>
      <c r="HY2885" s="22"/>
      <c r="HZ2885" s="22"/>
      <c r="IA2885" s="22"/>
      <c r="IB2885" s="22"/>
      <c r="IC2885" s="22"/>
      <c r="ID2885" s="22"/>
      <c r="IE2885" s="22"/>
      <c r="IF2885" s="22"/>
      <c r="IG2885" s="22"/>
      <c r="IH2885" s="22"/>
      <c r="II2885" s="22"/>
      <c r="IJ2885" s="22"/>
      <c r="IK2885" s="22"/>
      <c r="IL2885" s="22"/>
      <c r="IM2885" s="22"/>
      <c r="IN2885" s="22"/>
      <c r="IO2885" s="24"/>
      <c r="IP2885" s="22"/>
      <c r="IQ2885" s="22"/>
      <c r="IR2885" s="22"/>
      <c r="IS2885" s="22"/>
      <c r="IT2885" s="22"/>
      <c r="IU2885" s="22"/>
      <c r="IV2885" s="22"/>
      <c r="IW2885" s="22"/>
      <c r="IX2885" s="22"/>
      <c r="IY2885" s="22"/>
      <c r="IZ2885" s="22"/>
      <c r="JA2885" s="22"/>
      <c r="JB2885" s="22"/>
      <c r="JC2885" s="22"/>
      <c r="JD2885" s="22"/>
      <c r="JE2885" s="22"/>
      <c r="JF2885" s="22"/>
      <c r="JG2885" s="22"/>
      <c r="JH2885" s="22"/>
      <c r="JI2885" s="22"/>
      <c r="JJ2885" s="22"/>
      <c r="JK2885" s="22"/>
      <c r="JL2885" s="22"/>
      <c r="JM2885" s="22"/>
      <c r="JN2885" s="22"/>
      <c r="JO2885" s="22"/>
      <c r="JP2885" s="22"/>
      <c r="JQ2885" s="22"/>
      <c r="JR2885" s="22"/>
      <c r="JS2885" s="22"/>
      <c r="JT2885" s="22"/>
      <c r="JU2885" s="24"/>
      <c r="JV2885" s="22"/>
      <c r="JW2885" s="22"/>
      <c r="JX2885" s="22"/>
      <c r="JY2885" s="22"/>
      <c r="JZ2885" s="22"/>
      <c r="KA2885" s="22"/>
      <c r="KB2885" s="22"/>
      <c r="KC2885" s="22"/>
      <c r="KD2885" s="22"/>
      <c r="KE2885" s="22"/>
      <c r="KF2885" s="22"/>
      <c r="KG2885" s="22"/>
      <c r="KH2885" s="22"/>
      <c r="KI2885" s="22"/>
      <c r="KJ2885" s="22"/>
      <c r="KK2885" s="22"/>
      <c r="KL2885" s="22"/>
      <c r="KM2885" s="22"/>
      <c r="KN2885" s="22"/>
      <c r="KO2885" s="22"/>
      <c r="KP2885" s="22"/>
      <c r="KQ2885" s="22"/>
      <c r="KR2885" s="22"/>
      <c r="KS2885" s="22"/>
      <c r="KT2885" s="22"/>
      <c r="KU2885" s="22"/>
      <c r="KV2885" s="22"/>
      <c r="KW2885" s="22"/>
      <c r="KX2885" s="22"/>
      <c r="KY2885" s="22"/>
      <c r="KZ2885" s="22"/>
      <c r="LA2885" s="24"/>
      <c r="LB2885" s="22"/>
      <c r="LC2885" s="22"/>
      <c r="LD2885" s="22"/>
      <c r="LE2885" s="22"/>
      <c r="LF2885" s="22"/>
      <c r="LG2885" s="22"/>
      <c r="LH2885" s="22"/>
      <c r="LI2885" s="22"/>
      <c r="LJ2885" s="22"/>
      <c r="LK2885" s="22"/>
      <c r="LL2885" s="22"/>
      <c r="LM2885" s="22"/>
      <c r="LN2885" s="22"/>
      <c r="LO2885" s="22"/>
      <c r="LP2885" s="22"/>
      <c r="LQ2885" s="22"/>
      <c r="LR2885" s="22"/>
      <c r="LS2885" s="22"/>
      <c r="LT2885" s="22"/>
      <c r="LU2885" s="22"/>
      <c r="LV2885" s="22"/>
      <c r="LW2885" s="22"/>
      <c r="LX2885" s="22"/>
      <c r="LY2885" s="22"/>
      <c r="LZ2885" s="22"/>
      <c r="MA2885" s="22"/>
      <c r="MB2885" s="22"/>
      <c r="MC2885" s="22"/>
      <c r="MD2885" s="22"/>
      <c r="ME2885" s="22"/>
      <c r="MF2885" s="22"/>
      <c r="MG2885" s="24"/>
      <c r="MH2885" s="22"/>
      <c r="MI2885" s="22"/>
      <c r="MJ2885" s="22"/>
      <c r="MK2885" s="22"/>
      <c r="ML2885" s="22"/>
      <c r="MM2885" s="22"/>
      <c r="MN2885" s="22"/>
      <c r="MO2885" s="22"/>
      <c r="MP2885" s="22"/>
      <c r="MQ2885" s="22"/>
      <c r="MR2885" s="22"/>
      <c r="MS2885" s="22"/>
      <c r="MT2885" s="22"/>
      <c r="MU2885" s="22"/>
      <c r="MV2885" s="22"/>
      <c r="MW2885" s="22"/>
      <c r="MX2885" s="22"/>
      <c r="MY2885" s="22"/>
      <c r="MZ2885" s="22"/>
      <c r="NA2885" s="22"/>
      <c r="NB2885" s="22"/>
      <c r="NC2885" s="22"/>
      <c r="ND2885" s="22"/>
      <c r="NE2885" s="22"/>
      <c r="NF2885" s="22"/>
      <c r="NG2885" s="22"/>
      <c r="NH2885" s="22"/>
      <c r="NI2885" s="22"/>
      <c r="NJ2885" s="22"/>
      <c r="NK2885" s="22"/>
      <c r="NL2885" s="22"/>
      <c r="NM2885" s="24"/>
      <c r="NN2885" s="22"/>
      <c r="NO2885" s="22"/>
      <c r="NP2885" s="22"/>
      <c r="NQ2885" s="22"/>
      <c r="NR2885" s="22"/>
      <c r="NS2885" s="22"/>
      <c r="NT2885" s="22"/>
      <c r="NU2885" s="22"/>
      <c r="NV2885" s="22"/>
      <c r="NW2885" s="22"/>
      <c r="NX2885" s="22"/>
      <c r="NY2885" s="22"/>
      <c r="NZ2885" s="22"/>
      <c r="OA2885" s="22"/>
      <c r="OB2885" s="22"/>
      <c r="OC2885" s="22"/>
      <c r="OD2885" s="22"/>
      <c r="OE2885" s="22"/>
      <c r="OF2885" s="22"/>
      <c r="OG2885" s="22"/>
      <c r="OH2885" s="22"/>
      <c r="OI2885" s="22"/>
      <c r="OJ2885" s="22"/>
      <c r="OK2885" s="22"/>
      <c r="OL2885" s="22"/>
      <c r="OM2885" s="22"/>
      <c r="ON2885" s="22"/>
      <c r="OO2885" s="22"/>
      <c r="OP2885" s="22"/>
      <c r="OQ2885" s="22"/>
      <c r="OR2885" s="22"/>
    </row>
    <row r="2886" spans="1:408" ht="15" thickBot="1">
      <c r="A2886" s="1"/>
      <c r="B2886" s="12"/>
      <c r="C2886" s="12"/>
      <c r="D2886" s="22"/>
      <c r="E2886" s="54"/>
      <c r="F2886" s="54"/>
      <c r="G2886" s="54"/>
      <c r="H2886" s="55"/>
      <c r="I2886" s="22"/>
      <c r="J2886" s="56"/>
      <c r="K2886" s="81"/>
      <c r="L2886" s="57"/>
      <c r="M2886" s="57"/>
      <c r="N2886" s="55"/>
      <c r="O2886" s="58"/>
      <c r="P2886" s="58"/>
      <c r="Q2886" s="59"/>
      <c r="R2886" s="60"/>
      <c r="S2886" s="60"/>
      <c r="T2886" s="22"/>
      <c r="U2886" s="1"/>
      <c r="V2886" s="23"/>
      <c r="X2886" s="24"/>
      <c r="Y2886" s="24"/>
      <c r="Z2886" s="22"/>
      <c r="AA2886" s="22"/>
      <c r="AB2886" s="22"/>
      <c r="AC2886" s="22"/>
      <c r="AD2886" s="22"/>
      <c r="AE2886" s="22"/>
      <c r="AF2886" s="22"/>
      <c r="AG2886" s="22"/>
      <c r="AH2886" s="22"/>
      <c r="AI2886" s="22"/>
      <c r="AJ2886" s="22"/>
      <c r="AK2886" s="22"/>
      <c r="AL2886" s="22"/>
      <c r="AM2886" s="22"/>
      <c r="AN2886" s="22"/>
      <c r="AO2886" s="22"/>
      <c r="AP2886" s="22"/>
      <c r="AQ2886" s="22"/>
      <c r="AR2886" s="22"/>
      <c r="AS2886" s="22"/>
      <c r="AT2886" s="22"/>
      <c r="AU2886" s="22"/>
      <c r="AV2886" s="22"/>
      <c r="AW2886" s="22"/>
      <c r="AX2886" s="22"/>
      <c r="AY2886" s="22"/>
      <c r="AZ2886" s="22"/>
      <c r="BA2886" s="22"/>
      <c r="BB2886" s="22"/>
      <c r="BC2886" s="22"/>
      <c r="BD2886" s="22"/>
      <c r="BE2886" s="24"/>
      <c r="BF2886" s="22"/>
      <c r="BG2886" s="22"/>
      <c r="BH2886" s="22"/>
      <c r="BI2886" s="22"/>
      <c r="BJ2886" s="22"/>
      <c r="BK2886" s="22"/>
      <c r="BL2886" s="22"/>
      <c r="BM2886" s="22"/>
      <c r="BN2886" s="22"/>
      <c r="BO2886" s="22"/>
      <c r="BP2886" s="22"/>
      <c r="BQ2886" s="22"/>
      <c r="BR2886" s="22"/>
      <c r="BS2886" s="22"/>
      <c r="BT2886" s="22"/>
      <c r="BU2886" s="22"/>
      <c r="BV2886" s="22"/>
      <c r="BW2886" s="22"/>
      <c r="BX2886" s="22"/>
      <c r="BY2886" s="22"/>
      <c r="BZ2886" s="22"/>
      <c r="CA2886" s="22"/>
      <c r="CB2886" s="22"/>
      <c r="CC2886" s="22"/>
      <c r="CD2886" s="22"/>
      <c r="CE2886" s="22"/>
      <c r="CF2886" s="22"/>
      <c r="CG2886" s="22"/>
      <c r="CH2886" s="22"/>
      <c r="CI2886" s="22"/>
      <c r="CJ2886" s="22"/>
      <c r="CK2886" s="24"/>
      <c r="CL2886" s="22"/>
      <c r="CM2886" s="22"/>
      <c r="CN2886" s="22"/>
      <c r="CO2886" s="22"/>
      <c r="CP2886" s="22"/>
      <c r="CQ2886" s="22"/>
      <c r="CR2886" s="22"/>
      <c r="CS2886" s="22"/>
      <c r="CT2886" s="22"/>
      <c r="CU2886" s="22"/>
      <c r="CV2886" s="22"/>
      <c r="CW2886" s="22"/>
      <c r="CX2886" s="22"/>
      <c r="CY2886" s="22"/>
      <c r="CZ2886" s="22"/>
      <c r="DA2886" s="22"/>
      <c r="DB2886" s="22"/>
      <c r="DC2886" s="22"/>
      <c r="DD2886" s="22"/>
      <c r="DE2886" s="22"/>
      <c r="DF2886" s="22"/>
      <c r="DG2886" s="22"/>
      <c r="DH2886" s="22"/>
      <c r="DI2886" s="22"/>
      <c r="DJ2886" s="22"/>
      <c r="DK2886" s="22"/>
      <c r="DL2886" s="22"/>
      <c r="DM2886" s="22"/>
      <c r="DN2886" s="22"/>
      <c r="DO2886" s="22"/>
      <c r="DP2886" s="22"/>
      <c r="DQ2886" s="24"/>
      <c r="DR2886" s="22"/>
      <c r="DS2886" s="22"/>
      <c r="DT2886" s="22"/>
      <c r="DU2886" s="22"/>
      <c r="DV2886" s="22"/>
      <c r="DW2886" s="22"/>
      <c r="DX2886" s="22"/>
      <c r="DY2886" s="22"/>
      <c r="DZ2886" s="22"/>
      <c r="EA2886" s="22"/>
      <c r="EB2886" s="22"/>
      <c r="EC2886" s="22"/>
      <c r="ED2886" s="22"/>
      <c r="EE2886" s="22"/>
      <c r="EF2886" s="22"/>
      <c r="EG2886" s="22"/>
      <c r="EH2886" s="22"/>
      <c r="EI2886" s="22"/>
      <c r="EJ2886" s="22"/>
      <c r="EK2886" s="22"/>
      <c r="EL2886" s="22"/>
      <c r="EM2886" s="22"/>
      <c r="EN2886" s="22"/>
      <c r="EO2886" s="22"/>
      <c r="EP2886" s="22"/>
      <c r="EQ2886" s="22"/>
      <c r="ER2886" s="22"/>
      <c r="ES2886" s="22"/>
      <c r="ET2886" s="22"/>
      <c r="EU2886" s="22"/>
      <c r="EV2886" s="22"/>
      <c r="EW2886" s="24"/>
      <c r="EX2886" s="22"/>
      <c r="EY2886" s="22"/>
      <c r="EZ2886" s="22"/>
      <c r="FA2886" s="22"/>
      <c r="FB2886" s="22"/>
      <c r="FC2886" s="22"/>
      <c r="FD2886" s="22"/>
      <c r="FE2886" s="22"/>
      <c r="FF2886" s="22"/>
      <c r="FG2886" s="22"/>
      <c r="FH2886" s="22"/>
      <c r="FI2886" s="22"/>
      <c r="FJ2886" s="22"/>
      <c r="FK2886" s="22"/>
      <c r="FL2886" s="22"/>
      <c r="FM2886" s="22"/>
      <c r="FN2886" s="22"/>
      <c r="FO2886" s="22"/>
      <c r="FP2886" s="22"/>
      <c r="FQ2886" s="22"/>
      <c r="FR2886" s="22"/>
      <c r="FS2886" s="22"/>
      <c r="FT2886" s="22"/>
      <c r="FU2886" s="22"/>
      <c r="FV2886" s="22"/>
      <c r="FW2886" s="22"/>
      <c r="FX2886" s="22"/>
      <c r="FY2886" s="22"/>
      <c r="FZ2886" s="22"/>
      <c r="GA2886" s="22"/>
      <c r="GB2886" s="22"/>
      <c r="GC2886" s="24"/>
      <c r="GD2886" s="22"/>
      <c r="GE2886" s="22"/>
      <c r="GF2886" s="22"/>
      <c r="GG2886" s="22"/>
      <c r="GH2886" s="22"/>
      <c r="GI2886" s="22"/>
      <c r="GJ2886" s="22"/>
      <c r="GK2886" s="22"/>
      <c r="GL2886" s="22"/>
      <c r="GM2886" s="22"/>
      <c r="GN2886" s="22"/>
      <c r="GO2886" s="22"/>
      <c r="GP2886" s="22"/>
      <c r="GQ2886" s="22"/>
      <c r="GR2886" s="22"/>
      <c r="GS2886" s="22"/>
      <c r="GT2886" s="22"/>
      <c r="GU2886" s="22"/>
      <c r="GV2886" s="22"/>
      <c r="GW2886" s="22"/>
      <c r="GX2886" s="22"/>
      <c r="GY2886" s="22"/>
      <c r="GZ2886" s="22"/>
      <c r="HA2886" s="22"/>
      <c r="HB2886" s="22"/>
      <c r="HC2886" s="22"/>
      <c r="HD2886" s="22"/>
      <c r="HE2886" s="22"/>
      <c r="HF2886" s="22"/>
      <c r="HG2886" s="22"/>
      <c r="HH2886" s="22"/>
      <c r="HI2886" s="24"/>
      <c r="HJ2886" s="22"/>
      <c r="HK2886" s="22"/>
      <c r="HL2886" s="22"/>
      <c r="HM2886" s="22"/>
      <c r="HN2886" s="22"/>
      <c r="HO2886" s="22"/>
      <c r="HP2886" s="22"/>
      <c r="HQ2886" s="22"/>
      <c r="HR2886" s="22"/>
      <c r="HS2886" s="22"/>
      <c r="HT2886" s="22"/>
      <c r="HU2886" s="22"/>
      <c r="HV2886" s="22"/>
      <c r="HW2886" s="22"/>
      <c r="HX2886" s="22"/>
      <c r="HY2886" s="22"/>
      <c r="HZ2886" s="22"/>
      <c r="IA2886" s="22"/>
      <c r="IB2886" s="22"/>
      <c r="IC2886" s="22"/>
      <c r="ID2886" s="22"/>
      <c r="IE2886" s="22"/>
      <c r="IF2886" s="22"/>
      <c r="IG2886" s="22"/>
      <c r="IH2886" s="22"/>
      <c r="II2886" s="22"/>
      <c r="IJ2886" s="22"/>
      <c r="IK2886" s="22"/>
      <c r="IL2886" s="22"/>
      <c r="IM2886" s="22"/>
      <c r="IN2886" s="22"/>
      <c r="IO2886" s="24"/>
      <c r="IP2886" s="22"/>
      <c r="IQ2886" s="22"/>
      <c r="IR2886" s="22"/>
      <c r="IS2886" s="22"/>
      <c r="IT2886" s="22"/>
      <c r="IU2886" s="22"/>
      <c r="IV2886" s="22"/>
      <c r="IW2886" s="22"/>
      <c r="IX2886" s="22"/>
      <c r="IY2886" s="22"/>
      <c r="IZ2886" s="22"/>
      <c r="JA2886" s="22"/>
      <c r="JB2886" s="22"/>
      <c r="JC2886" s="22"/>
      <c r="JD2886" s="22"/>
      <c r="JE2886" s="22"/>
      <c r="JF2886" s="22"/>
      <c r="JG2886" s="22"/>
      <c r="JH2886" s="22"/>
      <c r="JI2886" s="22"/>
      <c r="JJ2886" s="22"/>
      <c r="JK2886" s="22"/>
      <c r="JL2886" s="22"/>
      <c r="JM2886" s="22"/>
      <c r="JN2886" s="22"/>
      <c r="JO2886" s="22"/>
      <c r="JP2886" s="22"/>
      <c r="JQ2886" s="22"/>
      <c r="JR2886" s="22"/>
      <c r="JS2886" s="22"/>
      <c r="JT2886" s="22"/>
      <c r="JU2886" s="24"/>
      <c r="JV2886" s="22"/>
      <c r="JW2886" s="22"/>
      <c r="JX2886" s="22"/>
      <c r="JY2886" s="22"/>
      <c r="JZ2886" s="22"/>
      <c r="KA2886" s="22"/>
      <c r="KB2886" s="22"/>
      <c r="KC2886" s="22"/>
      <c r="KD2886" s="22"/>
      <c r="KE2886" s="22"/>
      <c r="KF2886" s="22"/>
      <c r="KG2886" s="22"/>
      <c r="KH2886" s="22"/>
      <c r="KI2886" s="22"/>
      <c r="KJ2886" s="22"/>
      <c r="KK2886" s="22"/>
      <c r="KL2886" s="22"/>
      <c r="KM2886" s="22"/>
      <c r="KN2886" s="22"/>
      <c r="KO2886" s="22"/>
      <c r="KP2886" s="22"/>
      <c r="KQ2886" s="22"/>
      <c r="KR2886" s="22"/>
      <c r="KS2886" s="22"/>
      <c r="KT2886" s="22"/>
      <c r="KU2886" s="22"/>
      <c r="KV2886" s="22"/>
      <c r="KW2886" s="22"/>
      <c r="KX2886" s="22"/>
      <c r="KY2886" s="22"/>
      <c r="KZ2886" s="22"/>
      <c r="LA2886" s="24"/>
      <c r="LB2886" s="22"/>
      <c r="LC2886" s="22"/>
      <c r="LD2886" s="22"/>
      <c r="LE2886" s="22"/>
      <c r="LF2886" s="22"/>
      <c r="LG2886" s="22"/>
      <c r="LH2886" s="22"/>
      <c r="LI2886" s="22"/>
      <c r="LJ2886" s="22"/>
      <c r="LK2886" s="22"/>
      <c r="LL2886" s="22"/>
      <c r="LM2886" s="22"/>
      <c r="LN2886" s="22"/>
      <c r="LO2886" s="22"/>
      <c r="LP2886" s="22"/>
      <c r="LQ2886" s="22"/>
      <c r="LR2886" s="22"/>
      <c r="LS2886" s="22"/>
      <c r="LT2886" s="22"/>
      <c r="LU2886" s="22"/>
      <c r="LV2886" s="22"/>
      <c r="LW2886" s="22"/>
      <c r="LX2886" s="22"/>
      <c r="LY2886" s="22"/>
      <c r="LZ2886" s="22"/>
      <c r="MA2886" s="22"/>
      <c r="MB2886" s="22"/>
      <c r="MC2886" s="22"/>
      <c r="MD2886" s="22"/>
      <c r="ME2886" s="22"/>
      <c r="MF2886" s="22"/>
      <c r="MG2886" s="24"/>
      <c r="MH2886" s="22"/>
      <c r="MI2886" s="22"/>
      <c r="MJ2886" s="22"/>
      <c r="MK2886" s="22"/>
      <c r="ML2886" s="22"/>
      <c r="MM2886" s="22"/>
      <c r="MN2886" s="22"/>
      <c r="MO2886" s="22"/>
      <c r="MP2886" s="22"/>
      <c r="MQ2886" s="22"/>
      <c r="MR2886" s="22"/>
      <c r="MS2886" s="22"/>
      <c r="MT2886" s="22"/>
      <c r="MU2886" s="22"/>
      <c r="MV2886" s="22"/>
      <c r="MW2886" s="22"/>
      <c r="MX2886" s="22"/>
      <c r="MY2886" s="22"/>
      <c r="MZ2886" s="22"/>
      <c r="NA2886" s="22"/>
      <c r="NB2886" s="22"/>
      <c r="NC2886" s="22"/>
      <c r="ND2886" s="22"/>
      <c r="NE2886" s="22"/>
      <c r="NF2886" s="22"/>
      <c r="NG2886" s="22"/>
      <c r="NH2886" s="22"/>
      <c r="NI2886" s="22"/>
      <c r="NJ2886" s="22"/>
      <c r="NK2886" s="22"/>
      <c r="NL2886" s="22"/>
      <c r="NM2886" s="24"/>
      <c r="NN2886" s="22"/>
      <c r="NO2886" s="22"/>
      <c r="NP2886" s="22"/>
      <c r="NQ2886" s="22"/>
      <c r="NR2886" s="22"/>
      <c r="NS2886" s="22"/>
      <c r="NT2886" s="22"/>
      <c r="NU2886" s="22"/>
      <c r="NV2886" s="22"/>
      <c r="NW2886" s="22"/>
      <c r="NX2886" s="22"/>
      <c r="NY2886" s="22"/>
      <c r="NZ2886" s="22"/>
      <c r="OA2886" s="22"/>
      <c r="OB2886" s="22"/>
      <c r="OC2886" s="22"/>
      <c r="OD2886" s="22"/>
      <c r="OE2886" s="22"/>
      <c r="OF2886" s="22"/>
      <c r="OG2886" s="22"/>
      <c r="OH2886" s="22"/>
      <c r="OI2886" s="22"/>
      <c r="OJ2886" s="22"/>
      <c r="OK2886" s="22"/>
      <c r="OL2886" s="22"/>
      <c r="OM2886" s="22"/>
      <c r="ON2886" s="22"/>
      <c r="OO2886" s="22"/>
      <c r="OP2886" s="22"/>
      <c r="OQ2886" s="22"/>
      <c r="OR2886" s="22"/>
    </row>
    <row r="2887" spans="1:408" ht="15" thickBot="1">
      <c r="A2887" s="1"/>
      <c r="B2887" s="12"/>
      <c r="C2887" s="12"/>
      <c r="D2887" s="22"/>
      <c r="E2887" s="54"/>
      <c r="F2887" s="54"/>
      <c r="G2887" s="54"/>
      <c r="H2887" s="55"/>
      <c r="I2887" s="22"/>
      <c r="J2887" s="56"/>
      <c r="K2887" s="80"/>
      <c r="L2887" s="57"/>
      <c r="M2887" s="57"/>
      <c r="N2887" s="55"/>
      <c r="O2887" s="58"/>
      <c r="P2887" s="58"/>
      <c r="Q2887" s="59"/>
      <c r="R2887" s="60"/>
      <c r="S2887" s="60"/>
      <c r="T2887" s="22"/>
      <c r="U2887" s="1"/>
      <c r="V2887" s="23"/>
      <c r="X2887" s="24"/>
      <c r="Y2887" s="24"/>
      <c r="Z2887" s="22"/>
      <c r="AA2887" s="22"/>
      <c r="AB2887" s="22"/>
      <c r="AC2887" s="22"/>
      <c r="AD2887" s="22"/>
      <c r="AE2887" s="22"/>
      <c r="AF2887" s="22"/>
      <c r="AG2887" s="22"/>
      <c r="AH2887" s="22"/>
      <c r="AI2887" s="22"/>
      <c r="AJ2887" s="22"/>
      <c r="AK2887" s="22"/>
      <c r="AL2887" s="22"/>
      <c r="AM2887" s="22"/>
      <c r="AN2887" s="22"/>
      <c r="AO2887" s="22"/>
      <c r="AP2887" s="22"/>
      <c r="AQ2887" s="22"/>
      <c r="AR2887" s="22"/>
      <c r="AS2887" s="22"/>
      <c r="AT2887" s="22"/>
      <c r="AU2887" s="22"/>
      <c r="AV2887" s="22"/>
      <c r="AW2887" s="22"/>
      <c r="AX2887" s="22"/>
      <c r="AY2887" s="22"/>
      <c r="AZ2887" s="22"/>
      <c r="BA2887" s="22"/>
      <c r="BB2887" s="22"/>
      <c r="BC2887" s="22"/>
      <c r="BD2887" s="22"/>
      <c r="BE2887" s="24"/>
      <c r="BF2887" s="22"/>
      <c r="BG2887" s="22"/>
      <c r="BH2887" s="22"/>
      <c r="BI2887" s="22"/>
      <c r="BJ2887" s="22"/>
      <c r="BK2887" s="22"/>
      <c r="BL2887" s="22"/>
      <c r="BM2887" s="22"/>
      <c r="BN2887" s="22"/>
      <c r="BO2887" s="22"/>
      <c r="BP2887" s="22"/>
      <c r="BQ2887" s="22"/>
      <c r="BR2887" s="22"/>
      <c r="BS2887" s="22"/>
      <c r="BT2887" s="22"/>
      <c r="BU2887" s="22"/>
      <c r="BV2887" s="22"/>
      <c r="BW2887" s="22"/>
      <c r="BX2887" s="22"/>
      <c r="BY2887" s="22"/>
      <c r="BZ2887" s="22"/>
      <c r="CA2887" s="22"/>
      <c r="CB2887" s="22"/>
      <c r="CC2887" s="22"/>
      <c r="CD2887" s="22"/>
      <c r="CE2887" s="22"/>
      <c r="CF2887" s="22"/>
      <c r="CG2887" s="22"/>
      <c r="CH2887" s="22"/>
      <c r="CI2887" s="22"/>
      <c r="CJ2887" s="22"/>
      <c r="CK2887" s="24"/>
      <c r="CL2887" s="22"/>
      <c r="CM2887" s="22"/>
      <c r="CN2887" s="22"/>
      <c r="CO2887" s="22"/>
      <c r="CP2887" s="22"/>
      <c r="CQ2887" s="22"/>
      <c r="CR2887" s="22"/>
      <c r="CS2887" s="22"/>
      <c r="CT2887" s="22"/>
      <c r="CU2887" s="22"/>
      <c r="CV2887" s="22"/>
      <c r="CW2887" s="22"/>
      <c r="CX2887" s="22"/>
      <c r="CY2887" s="22"/>
      <c r="CZ2887" s="22"/>
      <c r="DA2887" s="22"/>
      <c r="DB2887" s="22"/>
      <c r="DC2887" s="22"/>
      <c r="DD2887" s="22"/>
      <c r="DE2887" s="22"/>
      <c r="DF2887" s="22"/>
      <c r="DG2887" s="22"/>
      <c r="DH2887" s="22"/>
      <c r="DI2887" s="22"/>
      <c r="DJ2887" s="22"/>
      <c r="DK2887" s="22"/>
      <c r="DL2887" s="22"/>
      <c r="DM2887" s="22"/>
      <c r="DN2887" s="22"/>
      <c r="DO2887" s="22"/>
      <c r="DP2887" s="22"/>
      <c r="DQ2887" s="24"/>
      <c r="DR2887" s="22"/>
      <c r="DS2887" s="22"/>
      <c r="DT2887" s="22"/>
      <c r="DU2887" s="22"/>
      <c r="DV2887" s="22"/>
      <c r="DW2887" s="22"/>
      <c r="DX2887" s="22"/>
      <c r="DY2887" s="22"/>
      <c r="DZ2887" s="22"/>
      <c r="EA2887" s="22"/>
      <c r="EB2887" s="22"/>
      <c r="EC2887" s="22"/>
      <c r="ED2887" s="22"/>
      <c r="EE2887" s="22"/>
      <c r="EF2887" s="22"/>
      <c r="EG2887" s="22"/>
      <c r="EH2887" s="22"/>
      <c r="EI2887" s="22"/>
      <c r="EJ2887" s="22"/>
      <c r="EK2887" s="22"/>
      <c r="EL2887" s="22"/>
      <c r="EM2887" s="22"/>
      <c r="EN2887" s="22"/>
      <c r="EO2887" s="22"/>
      <c r="EP2887" s="22"/>
      <c r="EQ2887" s="22"/>
      <c r="ER2887" s="22"/>
      <c r="ES2887" s="22"/>
      <c r="ET2887" s="22"/>
      <c r="EU2887" s="22"/>
      <c r="EV2887" s="22"/>
      <c r="EW2887" s="24"/>
      <c r="EX2887" s="22"/>
      <c r="EY2887" s="22"/>
      <c r="EZ2887" s="22"/>
      <c r="FA2887" s="22"/>
      <c r="FB2887" s="22"/>
      <c r="FC2887" s="22"/>
      <c r="FD2887" s="22"/>
      <c r="FE2887" s="22"/>
      <c r="FF2887" s="22"/>
      <c r="FG2887" s="22"/>
      <c r="FH2887" s="22"/>
      <c r="FI2887" s="22"/>
      <c r="FJ2887" s="22"/>
      <c r="FK2887" s="22"/>
      <c r="FL2887" s="22"/>
      <c r="FM2887" s="22"/>
      <c r="FN2887" s="22"/>
      <c r="FO2887" s="22"/>
      <c r="FP2887" s="22"/>
      <c r="FQ2887" s="22"/>
      <c r="FR2887" s="22"/>
      <c r="FS2887" s="22"/>
      <c r="FT2887" s="22"/>
      <c r="FU2887" s="22"/>
      <c r="FV2887" s="22"/>
      <c r="FW2887" s="22"/>
      <c r="FX2887" s="22"/>
      <c r="FY2887" s="22"/>
      <c r="FZ2887" s="22"/>
      <c r="GA2887" s="22"/>
      <c r="GB2887" s="22"/>
      <c r="GC2887" s="24"/>
      <c r="GD2887" s="22"/>
      <c r="GE2887" s="22"/>
      <c r="GF2887" s="22"/>
      <c r="GG2887" s="22"/>
      <c r="GH2887" s="22"/>
      <c r="GI2887" s="22"/>
      <c r="GJ2887" s="22"/>
      <c r="GK2887" s="22"/>
      <c r="GL2887" s="22"/>
      <c r="GM2887" s="22"/>
      <c r="GN2887" s="22"/>
      <c r="GO2887" s="22"/>
      <c r="GP2887" s="22"/>
      <c r="GQ2887" s="22"/>
      <c r="GR2887" s="22"/>
      <c r="GS2887" s="22"/>
      <c r="GT2887" s="22"/>
      <c r="GU2887" s="22"/>
      <c r="GV2887" s="22"/>
      <c r="GW2887" s="22"/>
      <c r="GX2887" s="22"/>
      <c r="GY2887" s="22"/>
      <c r="GZ2887" s="22"/>
      <c r="HA2887" s="22"/>
      <c r="HB2887" s="22"/>
      <c r="HC2887" s="22"/>
      <c r="HD2887" s="22"/>
      <c r="HE2887" s="22"/>
      <c r="HF2887" s="22"/>
      <c r="HG2887" s="22"/>
      <c r="HH2887" s="22"/>
      <c r="HI2887" s="24"/>
      <c r="HJ2887" s="22"/>
      <c r="HK2887" s="22"/>
      <c r="HL2887" s="22"/>
      <c r="HM2887" s="22"/>
      <c r="HN2887" s="22"/>
      <c r="HO2887" s="22"/>
      <c r="HP2887" s="22"/>
      <c r="HQ2887" s="22"/>
      <c r="HR2887" s="22"/>
      <c r="HS2887" s="22"/>
      <c r="HT2887" s="22"/>
      <c r="HU2887" s="22"/>
      <c r="HV2887" s="22"/>
      <c r="HW2887" s="22"/>
      <c r="HX2887" s="22"/>
      <c r="HY2887" s="22"/>
      <c r="HZ2887" s="22"/>
      <c r="IA2887" s="22"/>
      <c r="IB2887" s="22"/>
      <c r="IC2887" s="22"/>
      <c r="ID2887" s="22"/>
      <c r="IE2887" s="22"/>
      <c r="IF2887" s="22"/>
      <c r="IG2887" s="22"/>
      <c r="IH2887" s="22"/>
      <c r="II2887" s="22"/>
      <c r="IJ2887" s="22"/>
      <c r="IK2887" s="22"/>
      <c r="IL2887" s="22"/>
      <c r="IM2887" s="22"/>
      <c r="IN2887" s="22"/>
      <c r="IO2887" s="24"/>
      <c r="IP2887" s="22"/>
      <c r="IQ2887" s="22"/>
      <c r="IR2887" s="22"/>
      <c r="IS2887" s="22"/>
      <c r="IT2887" s="22"/>
      <c r="IU2887" s="22"/>
      <c r="IV2887" s="22"/>
      <c r="IW2887" s="22"/>
      <c r="IX2887" s="22"/>
      <c r="IY2887" s="22"/>
      <c r="IZ2887" s="22"/>
      <c r="JA2887" s="22"/>
      <c r="JB2887" s="22"/>
      <c r="JC2887" s="22"/>
      <c r="JD2887" s="22"/>
      <c r="JE2887" s="22"/>
      <c r="JF2887" s="22"/>
      <c r="JG2887" s="22"/>
      <c r="JH2887" s="22"/>
      <c r="JI2887" s="22"/>
      <c r="JJ2887" s="22"/>
      <c r="JK2887" s="22"/>
      <c r="JL2887" s="22"/>
      <c r="JM2887" s="22"/>
      <c r="JN2887" s="22"/>
      <c r="JO2887" s="22"/>
      <c r="JP2887" s="22"/>
      <c r="JQ2887" s="22"/>
      <c r="JR2887" s="22"/>
      <c r="JS2887" s="22"/>
      <c r="JT2887" s="22"/>
      <c r="JU2887" s="24"/>
      <c r="JV2887" s="22"/>
      <c r="JW2887" s="22"/>
      <c r="JX2887" s="22"/>
      <c r="JY2887" s="22"/>
      <c r="JZ2887" s="22"/>
      <c r="KA2887" s="22"/>
      <c r="KB2887" s="22"/>
      <c r="KC2887" s="22"/>
      <c r="KD2887" s="22"/>
      <c r="KE2887" s="22"/>
      <c r="KF2887" s="22"/>
      <c r="KG2887" s="22"/>
      <c r="KH2887" s="22"/>
      <c r="KI2887" s="22"/>
      <c r="KJ2887" s="22"/>
      <c r="KK2887" s="22"/>
      <c r="KL2887" s="22"/>
      <c r="KM2887" s="22"/>
      <c r="KN2887" s="22"/>
      <c r="KO2887" s="22"/>
      <c r="KP2887" s="22"/>
      <c r="KQ2887" s="22"/>
      <c r="KR2887" s="22"/>
      <c r="KS2887" s="22"/>
      <c r="KT2887" s="22"/>
      <c r="KU2887" s="22"/>
      <c r="KV2887" s="22"/>
      <c r="KW2887" s="22"/>
      <c r="KX2887" s="22"/>
      <c r="KY2887" s="22"/>
      <c r="KZ2887" s="22"/>
      <c r="LA2887" s="24"/>
      <c r="LB2887" s="22"/>
      <c r="LC2887" s="22"/>
      <c r="LD2887" s="22"/>
      <c r="LE2887" s="22"/>
      <c r="LF2887" s="22"/>
      <c r="LG2887" s="22"/>
      <c r="LH2887" s="22"/>
      <c r="LI2887" s="22"/>
      <c r="LJ2887" s="22"/>
      <c r="LK2887" s="22"/>
      <c r="LL2887" s="22"/>
      <c r="LM2887" s="22"/>
      <c r="LN2887" s="22"/>
      <c r="LO2887" s="22"/>
      <c r="LP2887" s="22"/>
      <c r="LQ2887" s="22"/>
      <c r="LR2887" s="22"/>
      <c r="LS2887" s="22"/>
      <c r="LT2887" s="22"/>
      <c r="LU2887" s="22"/>
      <c r="LV2887" s="22"/>
      <c r="LW2887" s="22"/>
      <c r="LX2887" s="22"/>
      <c r="LY2887" s="22"/>
      <c r="LZ2887" s="22"/>
      <c r="MA2887" s="22"/>
      <c r="MB2887" s="22"/>
      <c r="MC2887" s="22"/>
      <c r="MD2887" s="22"/>
      <c r="ME2887" s="22"/>
      <c r="MF2887" s="22"/>
      <c r="MG2887" s="24"/>
      <c r="MH2887" s="22"/>
      <c r="MI2887" s="22"/>
      <c r="MJ2887" s="22"/>
      <c r="MK2887" s="22"/>
      <c r="ML2887" s="22"/>
      <c r="MM2887" s="22"/>
      <c r="MN2887" s="22"/>
      <c r="MO2887" s="22"/>
      <c r="MP2887" s="22"/>
      <c r="MQ2887" s="22"/>
      <c r="MR2887" s="22"/>
      <c r="MS2887" s="22"/>
      <c r="MT2887" s="22"/>
      <c r="MU2887" s="22"/>
      <c r="MV2887" s="22"/>
      <c r="MW2887" s="22"/>
      <c r="MX2887" s="22"/>
      <c r="MY2887" s="22"/>
      <c r="MZ2887" s="22"/>
      <c r="NA2887" s="22"/>
      <c r="NB2887" s="22"/>
      <c r="NC2887" s="22"/>
      <c r="ND2887" s="22"/>
      <c r="NE2887" s="22"/>
      <c r="NF2887" s="22"/>
      <c r="NG2887" s="22"/>
      <c r="NH2887" s="22"/>
      <c r="NI2887" s="22"/>
      <c r="NJ2887" s="22"/>
      <c r="NK2887" s="22"/>
      <c r="NL2887" s="22"/>
      <c r="NM2887" s="24"/>
      <c r="NN2887" s="22"/>
      <c r="NO2887" s="22"/>
      <c r="NP2887" s="22"/>
      <c r="NQ2887" s="22"/>
      <c r="NR2887" s="22"/>
      <c r="NS2887" s="22"/>
      <c r="NT2887" s="22"/>
      <c r="NU2887" s="22"/>
      <c r="NV2887" s="22"/>
      <c r="NW2887" s="22"/>
      <c r="NX2887" s="22"/>
      <c r="NY2887" s="22"/>
      <c r="NZ2887" s="22"/>
      <c r="OA2887" s="22"/>
      <c r="OB2887" s="22"/>
      <c r="OC2887" s="22"/>
      <c r="OD2887" s="22"/>
      <c r="OE2887" s="22"/>
      <c r="OF2887" s="22"/>
      <c r="OG2887" s="22"/>
      <c r="OH2887" s="22"/>
      <c r="OI2887" s="22"/>
      <c r="OJ2887" s="22"/>
      <c r="OK2887" s="22"/>
      <c r="OL2887" s="22"/>
      <c r="OM2887" s="22"/>
      <c r="ON2887" s="22"/>
      <c r="OO2887" s="22"/>
      <c r="OP2887" s="22"/>
      <c r="OQ2887" s="22"/>
      <c r="OR2887" s="22"/>
    </row>
    <row r="2888" spans="1:408" ht="15" thickBot="1">
      <c r="A2888" s="1"/>
      <c r="B2888" s="12"/>
      <c r="C2888" s="12"/>
      <c r="D2888" s="22"/>
      <c r="E2888" s="54"/>
      <c r="F2888" s="54"/>
      <c r="G2888" s="54"/>
      <c r="H2888" s="55"/>
      <c r="I2888" s="22"/>
      <c r="J2888" s="56"/>
      <c r="K2888" s="81"/>
      <c r="L2888" s="57"/>
      <c r="M2888" s="57"/>
      <c r="N2888" s="55"/>
      <c r="O2888" s="58"/>
      <c r="P2888" s="58"/>
      <c r="Q2888" s="59"/>
      <c r="R2888" s="60"/>
      <c r="S2888" s="60"/>
      <c r="T2888" s="22"/>
      <c r="U2888" s="1"/>
      <c r="V2888" s="23"/>
      <c r="X2888" s="24"/>
      <c r="Y2888" s="24"/>
      <c r="Z2888" s="22"/>
      <c r="AA2888" s="22"/>
      <c r="AB2888" s="22"/>
      <c r="AC2888" s="22"/>
      <c r="AD2888" s="22"/>
      <c r="AE2888" s="22"/>
      <c r="AF2888" s="22"/>
      <c r="AG2888" s="22"/>
      <c r="AH2888" s="22"/>
      <c r="AI2888" s="22"/>
      <c r="AJ2888" s="22"/>
      <c r="AK2888" s="22"/>
      <c r="AL2888" s="22"/>
      <c r="AM2888" s="22"/>
      <c r="AN2888" s="22"/>
      <c r="AO2888" s="22"/>
      <c r="AP2888" s="22"/>
      <c r="AQ2888" s="22"/>
      <c r="AR2888" s="22"/>
      <c r="AS2888" s="22"/>
      <c r="AT2888" s="22"/>
      <c r="AU2888" s="22"/>
      <c r="AV2888" s="22"/>
      <c r="AW2888" s="22"/>
      <c r="AX2888" s="22"/>
      <c r="AY2888" s="22"/>
      <c r="AZ2888" s="22"/>
      <c r="BA2888" s="22"/>
      <c r="BB2888" s="22"/>
      <c r="BC2888" s="22"/>
      <c r="BD2888" s="22"/>
      <c r="BE2888" s="24"/>
      <c r="BF2888" s="22"/>
      <c r="BG2888" s="22"/>
      <c r="BH2888" s="22"/>
      <c r="BI2888" s="22"/>
      <c r="BJ2888" s="22"/>
      <c r="BK2888" s="22"/>
      <c r="BL2888" s="22"/>
      <c r="BM2888" s="22"/>
      <c r="BN2888" s="22"/>
      <c r="BO2888" s="22"/>
      <c r="BP2888" s="22"/>
      <c r="BQ2888" s="22"/>
      <c r="BR2888" s="22"/>
      <c r="BS2888" s="22"/>
      <c r="BT2888" s="22"/>
      <c r="BU2888" s="22"/>
      <c r="BV2888" s="22"/>
      <c r="BW2888" s="22"/>
      <c r="BX2888" s="22"/>
      <c r="BY2888" s="22"/>
      <c r="BZ2888" s="22"/>
      <c r="CA2888" s="22"/>
      <c r="CB2888" s="22"/>
      <c r="CC2888" s="22"/>
      <c r="CD2888" s="22"/>
      <c r="CE2888" s="22"/>
      <c r="CF2888" s="22"/>
      <c r="CG2888" s="22"/>
      <c r="CH2888" s="22"/>
      <c r="CI2888" s="22"/>
      <c r="CJ2888" s="22"/>
      <c r="CK2888" s="24"/>
      <c r="CL2888" s="22"/>
      <c r="CM2888" s="22"/>
      <c r="CN2888" s="22"/>
      <c r="CO2888" s="22"/>
      <c r="CP2888" s="22"/>
      <c r="CQ2888" s="22"/>
      <c r="CR2888" s="22"/>
      <c r="CS2888" s="22"/>
      <c r="CT2888" s="22"/>
      <c r="CU2888" s="22"/>
      <c r="CV2888" s="22"/>
      <c r="CW2888" s="22"/>
      <c r="CX2888" s="22"/>
      <c r="CY2888" s="22"/>
      <c r="CZ2888" s="22"/>
      <c r="DA2888" s="22"/>
      <c r="DB2888" s="22"/>
      <c r="DC2888" s="22"/>
      <c r="DD2888" s="22"/>
      <c r="DE2888" s="22"/>
      <c r="DF2888" s="22"/>
      <c r="DG2888" s="22"/>
      <c r="DH2888" s="22"/>
      <c r="DI2888" s="22"/>
      <c r="DJ2888" s="22"/>
      <c r="DK2888" s="22"/>
      <c r="DL2888" s="22"/>
      <c r="DM2888" s="22"/>
      <c r="DN2888" s="22"/>
      <c r="DO2888" s="22"/>
      <c r="DP2888" s="22"/>
      <c r="DQ2888" s="24"/>
      <c r="DR2888" s="22"/>
      <c r="DS2888" s="22"/>
      <c r="DT2888" s="22"/>
      <c r="DU2888" s="22"/>
      <c r="DV2888" s="22"/>
      <c r="DW2888" s="22"/>
      <c r="DX2888" s="22"/>
      <c r="DY2888" s="22"/>
      <c r="DZ2888" s="22"/>
      <c r="EA2888" s="22"/>
      <c r="EB2888" s="22"/>
      <c r="EC2888" s="22"/>
      <c r="ED2888" s="22"/>
      <c r="EE2888" s="22"/>
      <c r="EF2888" s="22"/>
      <c r="EG2888" s="22"/>
      <c r="EH2888" s="22"/>
      <c r="EI2888" s="22"/>
      <c r="EJ2888" s="22"/>
      <c r="EK2888" s="22"/>
      <c r="EL2888" s="22"/>
      <c r="EM2888" s="22"/>
      <c r="EN2888" s="22"/>
      <c r="EO2888" s="22"/>
      <c r="EP2888" s="22"/>
      <c r="EQ2888" s="22"/>
      <c r="ER2888" s="22"/>
      <c r="ES2888" s="22"/>
      <c r="ET2888" s="22"/>
      <c r="EU2888" s="22"/>
      <c r="EV2888" s="22"/>
      <c r="EW2888" s="24"/>
      <c r="EX2888" s="22"/>
      <c r="EY2888" s="22"/>
      <c r="EZ2888" s="22"/>
      <c r="FA2888" s="22"/>
      <c r="FB2888" s="22"/>
      <c r="FC2888" s="22"/>
      <c r="FD2888" s="22"/>
      <c r="FE2888" s="22"/>
      <c r="FF2888" s="22"/>
      <c r="FG2888" s="22"/>
      <c r="FH2888" s="22"/>
      <c r="FI2888" s="22"/>
      <c r="FJ2888" s="22"/>
      <c r="FK2888" s="22"/>
      <c r="FL2888" s="22"/>
      <c r="FM2888" s="22"/>
      <c r="FN2888" s="22"/>
      <c r="FO2888" s="22"/>
      <c r="FP2888" s="22"/>
      <c r="FQ2888" s="22"/>
      <c r="FR2888" s="22"/>
      <c r="FS2888" s="22"/>
      <c r="FT2888" s="22"/>
      <c r="FU2888" s="22"/>
      <c r="FV2888" s="22"/>
      <c r="FW2888" s="22"/>
      <c r="FX2888" s="22"/>
      <c r="FY2888" s="22"/>
      <c r="FZ2888" s="22"/>
      <c r="GA2888" s="22"/>
      <c r="GB2888" s="22"/>
      <c r="GC2888" s="24"/>
      <c r="GD2888" s="22"/>
      <c r="GE2888" s="22"/>
      <c r="GF2888" s="22"/>
      <c r="GG2888" s="22"/>
      <c r="GH2888" s="22"/>
      <c r="GI2888" s="22"/>
      <c r="GJ2888" s="22"/>
      <c r="GK2888" s="22"/>
      <c r="GL2888" s="22"/>
      <c r="GM2888" s="22"/>
      <c r="GN2888" s="22"/>
      <c r="GO2888" s="22"/>
      <c r="GP2888" s="22"/>
      <c r="GQ2888" s="22"/>
      <c r="GR2888" s="22"/>
      <c r="GS2888" s="22"/>
      <c r="GT2888" s="22"/>
      <c r="GU2888" s="22"/>
      <c r="GV2888" s="22"/>
      <c r="GW2888" s="22"/>
      <c r="GX2888" s="22"/>
      <c r="GY2888" s="22"/>
      <c r="GZ2888" s="22"/>
      <c r="HA2888" s="22"/>
      <c r="HB2888" s="22"/>
      <c r="HC2888" s="22"/>
      <c r="HD2888" s="22"/>
      <c r="HE2888" s="22"/>
      <c r="HF2888" s="22"/>
      <c r="HG2888" s="22"/>
      <c r="HH2888" s="22"/>
      <c r="HI2888" s="24"/>
      <c r="HJ2888" s="22"/>
      <c r="HK2888" s="22"/>
      <c r="HL2888" s="22"/>
      <c r="HM2888" s="22"/>
      <c r="HN2888" s="22"/>
      <c r="HO2888" s="22"/>
      <c r="HP2888" s="22"/>
      <c r="HQ2888" s="22"/>
      <c r="HR2888" s="22"/>
      <c r="HS2888" s="22"/>
      <c r="HT2888" s="22"/>
      <c r="HU2888" s="22"/>
      <c r="HV2888" s="22"/>
      <c r="HW2888" s="22"/>
      <c r="HX2888" s="22"/>
      <c r="HY2888" s="22"/>
      <c r="HZ2888" s="22"/>
      <c r="IA2888" s="22"/>
      <c r="IB2888" s="22"/>
      <c r="IC2888" s="22"/>
      <c r="ID2888" s="22"/>
      <c r="IE2888" s="22"/>
      <c r="IF2888" s="22"/>
      <c r="IG2888" s="22"/>
      <c r="IH2888" s="22"/>
      <c r="II2888" s="22"/>
      <c r="IJ2888" s="22"/>
      <c r="IK2888" s="22"/>
      <c r="IL2888" s="22"/>
      <c r="IM2888" s="22"/>
      <c r="IN2888" s="22"/>
      <c r="IO2888" s="24"/>
      <c r="IP2888" s="22"/>
      <c r="IQ2888" s="22"/>
      <c r="IR2888" s="22"/>
      <c r="IS2888" s="22"/>
      <c r="IT2888" s="22"/>
      <c r="IU2888" s="22"/>
      <c r="IV2888" s="22"/>
      <c r="IW2888" s="22"/>
      <c r="IX2888" s="22"/>
      <c r="IY2888" s="22"/>
      <c r="IZ2888" s="22"/>
      <c r="JA2888" s="22"/>
      <c r="JB2888" s="22"/>
      <c r="JC2888" s="22"/>
      <c r="JD2888" s="22"/>
      <c r="JE2888" s="22"/>
      <c r="JF2888" s="22"/>
      <c r="JG2888" s="22"/>
      <c r="JH2888" s="22"/>
      <c r="JI2888" s="22"/>
      <c r="JJ2888" s="22"/>
      <c r="JK2888" s="22"/>
      <c r="JL2888" s="22"/>
      <c r="JM2888" s="22"/>
      <c r="JN2888" s="22"/>
      <c r="JO2888" s="22"/>
      <c r="JP2888" s="22"/>
      <c r="JQ2888" s="22"/>
      <c r="JR2888" s="22"/>
      <c r="JS2888" s="22"/>
      <c r="JT2888" s="22"/>
      <c r="JU2888" s="24"/>
      <c r="JV2888" s="22"/>
      <c r="JW2888" s="22"/>
      <c r="JX2888" s="22"/>
      <c r="JY2888" s="22"/>
      <c r="JZ2888" s="22"/>
      <c r="KA2888" s="22"/>
      <c r="KB2888" s="22"/>
      <c r="KC2888" s="22"/>
      <c r="KD2888" s="22"/>
      <c r="KE2888" s="22"/>
      <c r="KF2888" s="22"/>
      <c r="KG2888" s="22"/>
      <c r="KH2888" s="22"/>
      <c r="KI2888" s="22"/>
      <c r="KJ2888" s="22"/>
      <c r="KK2888" s="22"/>
      <c r="KL2888" s="22"/>
      <c r="KM2888" s="22"/>
      <c r="KN2888" s="22"/>
      <c r="KO2888" s="22"/>
      <c r="KP2888" s="22"/>
      <c r="KQ2888" s="22"/>
      <c r="KR2888" s="22"/>
      <c r="KS2888" s="22"/>
      <c r="KT2888" s="22"/>
      <c r="KU2888" s="22"/>
      <c r="KV2888" s="22"/>
      <c r="KW2888" s="22"/>
      <c r="KX2888" s="22"/>
      <c r="KY2888" s="22"/>
      <c r="KZ2888" s="22"/>
      <c r="LA2888" s="24"/>
      <c r="LB2888" s="22"/>
      <c r="LC2888" s="22"/>
      <c r="LD2888" s="22"/>
      <c r="LE2888" s="22"/>
      <c r="LF2888" s="22"/>
      <c r="LG2888" s="22"/>
      <c r="LH2888" s="22"/>
      <c r="LI2888" s="22"/>
      <c r="LJ2888" s="22"/>
      <c r="LK2888" s="22"/>
      <c r="LL2888" s="22"/>
      <c r="LM2888" s="22"/>
      <c r="LN2888" s="22"/>
      <c r="LO2888" s="22"/>
      <c r="LP2888" s="22"/>
      <c r="LQ2888" s="22"/>
      <c r="LR2888" s="22"/>
      <c r="LS2888" s="22"/>
      <c r="LT2888" s="22"/>
      <c r="LU2888" s="22"/>
      <c r="LV2888" s="22"/>
      <c r="LW2888" s="22"/>
      <c r="LX2888" s="22"/>
      <c r="LY2888" s="22"/>
      <c r="LZ2888" s="22"/>
      <c r="MA2888" s="22"/>
      <c r="MB2888" s="22"/>
      <c r="MC2888" s="22"/>
      <c r="MD2888" s="22"/>
      <c r="ME2888" s="22"/>
      <c r="MF2888" s="22"/>
      <c r="MG2888" s="24"/>
      <c r="MH2888" s="22"/>
      <c r="MI2888" s="22"/>
      <c r="MJ2888" s="22"/>
      <c r="MK2888" s="22"/>
      <c r="ML2888" s="22"/>
      <c r="MM2888" s="22"/>
      <c r="MN2888" s="22"/>
      <c r="MO2888" s="22"/>
      <c r="MP2888" s="22"/>
      <c r="MQ2888" s="22"/>
      <c r="MR2888" s="22"/>
      <c r="MS2888" s="22"/>
      <c r="MT2888" s="22"/>
      <c r="MU2888" s="22"/>
      <c r="MV2888" s="22"/>
      <c r="MW2888" s="22"/>
      <c r="MX2888" s="22"/>
      <c r="MY2888" s="22"/>
      <c r="MZ2888" s="22"/>
      <c r="NA2888" s="22"/>
      <c r="NB2888" s="22"/>
      <c r="NC2888" s="22"/>
      <c r="ND2888" s="22"/>
      <c r="NE2888" s="22"/>
      <c r="NF2888" s="22"/>
      <c r="NG2888" s="22"/>
      <c r="NH2888" s="22"/>
      <c r="NI2888" s="22"/>
      <c r="NJ2888" s="22"/>
      <c r="NK2888" s="22"/>
      <c r="NL2888" s="22"/>
      <c r="NM2888" s="24"/>
      <c r="NN2888" s="22"/>
      <c r="NO2888" s="22"/>
      <c r="NP2888" s="22"/>
      <c r="NQ2888" s="22"/>
      <c r="NR2888" s="22"/>
      <c r="NS2888" s="22"/>
      <c r="NT2888" s="22"/>
      <c r="NU2888" s="22"/>
      <c r="NV2888" s="22"/>
      <c r="NW2888" s="22"/>
      <c r="NX2888" s="22"/>
      <c r="NY2888" s="22"/>
      <c r="NZ2888" s="22"/>
      <c r="OA2888" s="22"/>
      <c r="OB2888" s="22"/>
      <c r="OC2888" s="22"/>
      <c r="OD2888" s="22"/>
      <c r="OE2888" s="22"/>
      <c r="OF2888" s="22"/>
      <c r="OG2888" s="22"/>
      <c r="OH2888" s="22"/>
      <c r="OI2888" s="22"/>
      <c r="OJ2888" s="22"/>
      <c r="OK2888" s="22"/>
      <c r="OL2888" s="22"/>
      <c r="OM2888" s="22"/>
      <c r="ON2888" s="22"/>
      <c r="OO2888" s="22"/>
      <c r="OP2888" s="22"/>
      <c r="OQ2888" s="22"/>
      <c r="OR2888" s="22"/>
    </row>
    <row r="2889" spans="1:408" ht="15" thickBot="1">
      <c r="A2889" s="1"/>
      <c r="B2889" s="12"/>
      <c r="C2889" s="12"/>
      <c r="D2889" s="22"/>
      <c r="E2889" s="54"/>
      <c r="F2889" s="54"/>
      <c r="G2889" s="54"/>
      <c r="H2889" s="55"/>
      <c r="I2889" s="22"/>
      <c r="J2889" s="56"/>
      <c r="K2889" s="80"/>
      <c r="L2889" s="57"/>
      <c r="M2889" s="57"/>
      <c r="N2889" s="55"/>
      <c r="O2889" s="58"/>
      <c r="P2889" s="58"/>
      <c r="Q2889" s="59"/>
      <c r="R2889" s="60"/>
      <c r="S2889" s="60"/>
      <c r="T2889" s="22"/>
      <c r="U2889" s="1"/>
      <c r="V2889" s="23"/>
      <c r="X2889" s="24"/>
      <c r="Y2889" s="24"/>
      <c r="Z2889" s="22"/>
      <c r="AA2889" s="22"/>
      <c r="AB2889" s="22"/>
      <c r="AC2889" s="22"/>
      <c r="AD2889" s="22"/>
      <c r="AE2889" s="22"/>
      <c r="AF2889" s="22"/>
      <c r="AG2889" s="22"/>
      <c r="AH2889" s="22"/>
      <c r="AI2889" s="22"/>
      <c r="AJ2889" s="22"/>
      <c r="AK2889" s="22"/>
      <c r="AL2889" s="22"/>
      <c r="AM2889" s="22"/>
      <c r="AN2889" s="22"/>
      <c r="AO2889" s="22"/>
      <c r="AP2889" s="22"/>
      <c r="AQ2889" s="22"/>
      <c r="AR2889" s="22"/>
      <c r="AS2889" s="22"/>
      <c r="AT2889" s="22"/>
      <c r="AU2889" s="22"/>
      <c r="AV2889" s="22"/>
      <c r="AW2889" s="22"/>
      <c r="AX2889" s="22"/>
      <c r="AY2889" s="22"/>
      <c r="AZ2889" s="22"/>
      <c r="BA2889" s="22"/>
      <c r="BB2889" s="22"/>
      <c r="BC2889" s="22"/>
      <c r="BD2889" s="22"/>
      <c r="BE2889" s="24"/>
      <c r="BF2889" s="22"/>
      <c r="BG2889" s="22"/>
      <c r="BH2889" s="22"/>
      <c r="BI2889" s="22"/>
      <c r="BJ2889" s="22"/>
      <c r="BK2889" s="22"/>
      <c r="BL2889" s="22"/>
      <c r="BM2889" s="22"/>
      <c r="BN2889" s="22"/>
      <c r="BO2889" s="22"/>
      <c r="BP2889" s="22"/>
      <c r="BQ2889" s="22"/>
      <c r="BR2889" s="22"/>
      <c r="BS2889" s="22"/>
      <c r="BT2889" s="22"/>
      <c r="BU2889" s="22"/>
      <c r="BV2889" s="22"/>
      <c r="BW2889" s="22"/>
      <c r="BX2889" s="22"/>
      <c r="BY2889" s="22"/>
      <c r="BZ2889" s="22"/>
      <c r="CA2889" s="22"/>
      <c r="CB2889" s="22"/>
      <c r="CC2889" s="22"/>
      <c r="CD2889" s="22"/>
      <c r="CE2889" s="22"/>
      <c r="CF2889" s="22"/>
      <c r="CG2889" s="22"/>
      <c r="CH2889" s="22"/>
      <c r="CI2889" s="22"/>
      <c r="CJ2889" s="22"/>
      <c r="CK2889" s="24"/>
      <c r="CL2889" s="22"/>
      <c r="CM2889" s="22"/>
      <c r="CN2889" s="22"/>
      <c r="CO2889" s="22"/>
      <c r="CP2889" s="22"/>
      <c r="CQ2889" s="22"/>
      <c r="CR2889" s="22"/>
      <c r="CS2889" s="22"/>
      <c r="CT2889" s="22"/>
      <c r="CU2889" s="22"/>
      <c r="CV2889" s="22"/>
      <c r="CW2889" s="22"/>
      <c r="CX2889" s="22"/>
      <c r="CY2889" s="22"/>
      <c r="CZ2889" s="22"/>
      <c r="DA2889" s="22"/>
      <c r="DB2889" s="22"/>
      <c r="DC2889" s="22"/>
      <c r="DD2889" s="22"/>
      <c r="DE2889" s="22"/>
      <c r="DF2889" s="22"/>
      <c r="DG2889" s="22"/>
      <c r="DH2889" s="22"/>
      <c r="DI2889" s="22"/>
      <c r="DJ2889" s="22"/>
      <c r="DK2889" s="22"/>
      <c r="DL2889" s="22"/>
      <c r="DM2889" s="22"/>
      <c r="DN2889" s="22"/>
      <c r="DO2889" s="22"/>
      <c r="DP2889" s="22"/>
      <c r="DQ2889" s="24"/>
      <c r="DR2889" s="22"/>
      <c r="DS2889" s="22"/>
      <c r="DT2889" s="22"/>
      <c r="DU2889" s="22"/>
      <c r="DV2889" s="22"/>
      <c r="DW2889" s="22"/>
      <c r="DX2889" s="22"/>
      <c r="DY2889" s="22"/>
      <c r="DZ2889" s="22"/>
      <c r="EA2889" s="22"/>
      <c r="EB2889" s="22"/>
      <c r="EC2889" s="22"/>
      <c r="ED2889" s="22"/>
      <c r="EE2889" s="22"/>
      <c r="EF2889" s="22"/>
      <c r="EG2889" s="22"/>
      <c r="EH2889" s="22"/>
      <c r="EI2889" s="22"/>
      <c r="EJ2889" s="22"/>
      <c r="EK2889" s="22"/>
      <c r="EL2889" s="22"/>
      <c r="EM2889" s="22"/>
      <c r="EN2889" s="22"/>
      <c r="EO2889" s="22"/>
      <c r="EP2889" s="22"/>
      <c r="EQ2889" s="22"/>
      <c r="ER2889" s="22"/>
      <c r="ES2889" s="22"/>
      <c r="ET2889" s="22"/>
      <c r="EU2889" s="22"/>
      <c r="EV2889" s="22"/>
      <c r="EW2889" s="24"/>
      <c r="EX2889" s="22"/>
      <c r="EY2889" s="22"/>
      <c r="EZ2889" s="22"/>
      <c r="FA2889" s="22"/>
      <c r="FB2889" s="22"/>
      <c r="FC2889" s="22"/>
      <c r="FD2889" s="22"/>
      <c r="FE2889" s="22"/>
      <c r="FF2889" s="22"/>
      <c r="FG2889" s="22"/>
      <c r="FH2889" s="22"/>
      <c r="FI2889" s="22"/>
      <c r="FJ2889" s="22"/>
      <c r="FK2889" s="22"/>
      <c r="FL2889" s="22"/>
      <c r="FM2889" s="22"/>
      <c r="FN2889" s="22"/>
      <c r="FO2889" s="22"/>
      <c r="FP2889" s="22"/>
      <c r="FQ2889" s="22"/>
      <c r="FR2889" s="22"/>
      <c r="FS2889" s="22"/>
      <c r="FT2889" s="22"/>
      <c r="FU2889" s="22"/>
      <c r="FV2889" s="22"/>
      <c r="FW2889" s="22"/>
      <c r="FX2889" s="22"/>
      <c r="FY2889" s="22"/>
      <c r="FZ2889" s="22"/>
      <c r="GA2889" s="22"/>
      <c r="GB2889" s="22"/>
      <c r="GC2889" s="24"/>
      <c r="GD2889" s="22"/>
      <c r="GE2889" s="22"/>
      <c r="GF2889" s="22"/>
      <c r="GG2889" s="22"/>
      <c r="GH2889" s="22"/>
      <c r="GI2889" s="22"/>
      <c r="GJ2889" s="22"/>
      <c r="GK2889" s="22"/>
      <c r="GL2889" s="22"/>
      <c r="GM2889" s="22"/>
      <c r="GN2889" s="22"/>
      <c r="GO2889" s="22"/>
      <c r="GP2889" s="22"/>
      <c r="GQ2889" s="22"/>
      <c r="GR2889" s="22"/>
      <c r="GS2889" s="22"/>
      <c r="GT2889" s="22"/>
      <c r="GU2889" s="22"/>
      <c r="GV2889" s="22"/>
      <c r="GW2889" s="22"/>
      <c r="GX2889" s="22"/>
      <c r="GY2889" s="22"/>
      <c r="GZ2889" s="22"/>
      <c r="HA2889" s="22"/>
      <c r="HB2889" s="22"/>
      <c r="HC2889" s="22"/>
      <c r="HD2889" s="22"/>
      <c r="HE2889" s="22"/>
      <c r="HF2889" s="22"/>
      <c r="HG2889" s="22"/>
      <c r="HH2889" s="22"/>
      <c r="HI2889" s="24"/>
      <c r="HJ2889" s="22"/>
      <c r="HK2889" s="22"/>
      <c r="HL2889" s="22"/>
      <c r="HM2889" s="22"/>
      <c r="HN2889" s="22"/>
      <c r="HO2889" s="22"/>
      <c r="HP2889" s="22"/>
      <c r="HQ2889" s="22"/>
      <c r="HR2889" s="22"/>
      <c r="HS2889" s="22"/>
      <c r="HT2889" s="22"/>
      <c r="HU2889" s="22"/>
      <c r="HV2889" s="22"/>
      <c r="HW2889" s="22"/>
      <c r="HX2889" s="22"/>
      <c r="HY2889" s="22"/>
      <c r="HZ2889" s="22"/>
      <c r="IA2889" s="22"/>
      <c r="IB2889" s="22"/>
      <c r="IC2889" s="22"/>
      <c r="ID2889" s="22"/>
      <c r="IE2889" s="22"/>
      <c r="IF2889" s="22"/>
      <c r="IG2889" s="22"/>
      <c r="IH2889" s="22"/>
      <c r="II2889" s="22"/>
      <c r="IJ2889" s="22"/>
      <c r="IK2889" s="22"/>
      <c r="IL2889" s="22"/>
      <c r="IM2889" s="22"/>
      <c r="IN2889" s="22"/>
      <c r="IO2889" s="24"/>
      <c r="IP2889" s="22"/>
      <c r="IQ2889" s="22"/>
      <c r="IR2889" s="22"/>
      <c r="IS2889" s="22"/>
      <c r="IT2889" s="22"/>
      <c r="IU2889" s="22"/>
      <c r="IV2889" s="22"/>
      <c r="IW2889" s="22"/>
      <c r="IX2889" s="22"/>
      <c r="IY2889" s="22"/>
      <c r="IZ2889" s="22"/>
      <c r="JA2889" s="22"/>
      <c r="JB2889" s="22"/>
      <c r="JC2889" s="22"/>
      <c r="JD2889" s="22"/>
      <c r="JE2889" s="22"/>
      <c r="JF2889" s="22"/>
      <c r="JG2889" s="22"/>
      <c r="JH2889" s="22"/>
      <c r="JI2889" s="22"/>
      <c r="JJ2889" s="22"/>
      <c r="JK2889" s="22"/>
      <c r="JL2889" s="22"/>
      <c r="JM2889" s="22"/>
      <c r="JN2889" s="22"/>
      <c r="JO2889" s="22"/>
      <c r="JP2889" s="22"/>
      <c r="JQ2889" s="22"/>
      <c r="JR2889" s="22"/>
      <c r="JS2889" s="22"/>
      <c r="JT2889" s="22"/>
      <c r="JU2889" s="24"/>
      <c r="JV2889" s="22"/>
      <c r="JW2889" s="22"/>
      <c r="JX2889" s="22"/>
      <c r="JY2889" s="22"/>
      <c r="JZ2889" s="22"/>
      <c r="KA2889" s="22"/>
      <c r="KB2889" s="22"/>
      <c r="KC2889" s="22"/>
      <c r="KD2889" s="22"/>
      <c r="KE2889" s="22"/>
      <c r="KF2889" s="22"/>
      <c r="KG2889" s="22"/>
      <c r="KH2889" s="22"/>
      <c r="KI2889" s="22"/>
      <c r="KJ2889" s="22"/>
      <c r="KK2889" s="22"/>
      <c r="KL2889" s="22"/>
      <c r="KM2889" s="22"/>
      <c r="KN2889" s="22"/>
      <c r="KO2889" s="22"/>
      <c r="KP2889" s="22"/>
      <c r="KQ2889" s="22"/>
      <c r="KR2889" s="22"/>
      <c r="KS2889" s="22"/>
      <c r="KT2889" s="22"/>
      <c r="KU2889" s="22"/>
      <c r="KV2889" s="22"/>
      <c r="KW2889" s="22"/>
      <c r="KX2889" s="22"/>
      <c r="KY2889" s="22"/>
      <c r="KZ2889" s="22"/>
      <c r="LA2889" s="24"/>
      <c r="LB2889" s="22"/>
      <c r="LC2889" s="22"/>
      <c r="LD2889" s="22"/>
      <c r="LE2889" s="22"/>
      <c r="LF2889" s="22"/>
      <c r="LG2889" s="22"/>
      <c r="LH2889" s="22"/>
      <c r="LI2889" s="22"/>
      <c r="LJ2889" s="22"/>
      <c r="LK2889" s="22"/>
      <c r="LL2889" s="22"/>
      <c r="LM2889" s="22"/>
      <c r="LN2889" s="22"/>
      <c r="LO2889" s="22"/>
      <c r="LP2889" s="22"/>
      <c r="LQ2889" s="22"/>
      <c r="LR2889" s="22"/>
      <c r="LS2889" s="22"/>
      <c r="LT2889" s="22"/>
      <c r="LU2889" s="22"/>
      <c r="LV2889" s="22"/>
      <c r="LW2889" s="22"/>
      <c r="LX2889" s="22"/>
      <c r="LY2889" s="22"/>
      <c r="LZ2889" s="22"/>
      <c r="MA2889" s="22"/>
      <c r="MB2889" s="22"/>
      <c r="MC2889" s="22"/>
      <c r="MD2889" s="22"/>
      <c r="ME2889" s="22"/>
      <c r="MF2889" s="22"/>
      <c r="MG2889" s="24"/>
      <c r="MH2889" s="22"/>
      <c r="MI2889" s="22"/>
      <c r="MJ2889" s="22"/>
      <c r="MK2889" s="22"/>
      <c r="ML2889" s="22"/>
      <c r="MM2889" s="22"/>
      <c r="MN2889" s="22"/>
      <c r="MO2889" s="22"/>
      <c r="MP2889" s="22"/>
      <c r="MQ2889" s="22"/>
      <c r="MR2889" s="22"/>
      <c r="MS2889" s="22"/>
      <c r="MT2889" s="22"/>
      <c r="MU2889" s="22"/>
      <c r="MV2889" s="22"/>
      <c r="MW2889" s="22"/>
      <c r="MX2889" s="22"/>
      <c r="MY2889" s="22"/>
      <c r="MZ2889" s="22"/>
      <c r="NA2889" s="22"/>
      <c r="NB2889" s="22"/>
      <c r="NC2889" s="22"/>
      <c r="ND2889" s="22"/>
      <c r="NE2889" s="22"/>
      <c r="NF2889" s="22"/>
      <c r="NG2889" s="22"/>
      <c r="NH2889" s="22"/>
      <c r="NI2889" s="22"/>
      <c r="NJ2889" s="22"/>
      <c r="NK2889" s="22"/>
      <c r="NL2889" s="22"/>
      <c r="NM2889" s="24"/>
      <c r="NN2889" s="22"/>
      <c r="NO2889" s="22"/>
      <c r="NP2889" s="22"/>
      <c r="NQ2889" s="22"/>
      <c r="NR2889" s="22"/>
      <c r="NS2889" s="22"/>
      <c r="NT2889" s="22"/>
      <c r="NU2889" s="22"/>
      <c r="NV2889" s="22"/>
      <c r="NW2889" s="22"/>
      <c r="NX2889" s="22"/>
      <c r="NY2889" s="22"/>
      <c r="NZ2889" s="22"/>
      <c r="OA2889" s="22"/>
      <c r="OB2889" s="22"/>
      <c r="OC2889" s="22"/>
      <c r="OD2889" s="22"/>
      <c r="OE2889" s="22"/>
      <c r="OF2889" s="22"/>
      <c r="OG2889" s="22"/>
      <c r="OH2889" s="22"/>
      <c r="OI2889" s="22"/>
      <c r="OJ2889" s="22"/>
      <c r="OK2889" s="22"/>
      <c r="OL2889" s="22"/>
      <c r="OM2889" s="22"/>
      <c r="ON2889" s="22"/>
      <c r="OO2889" s="22"/>
      <c r="OP2889" s="22"/>
      <c r="OQ2889" s="22"/>
      <c r="OR2889" s="22"/>
    </row>
    <row r="2890" spans="1:408" ht="15" thickBot="1">
      <c r="A2890" s="1"/>
      <c r="B2890" s="12"/>
      <c r="C2890" s="12"/>
      <c r="D2890" s="22"/>
      <c r="E2890" s="54"/>
      <c r="F2890" s="54"/>
      <c r="G2890" s="54"/>
      <c r="H2890" s="55"/>
      <c r="I2890" s="22"/>
      <c r="J2890" s="56"/>
      <c r="K2890" s="81"/>
      <c r="L2890" s="57"/>
      <c r="M2890" s="57"/>
      <c r="N2890" s="55"/>
      <c r="O2890" s="58"/>
      <c r="P2890" s="58"/>
      <c r="Q2890" s="59"/>
      <c r="R2890" s="60"/>
      <c r="S2890" s="60"/>
      <c r="T2890" s="22"/>
      <c r="U2890" s="1"/>
      <c r="V2890" s="23"/>
      <c r="X2890" s="24"/>
      <c r="Y2890" s="24"/>
      <c r="Z2890" s="22"/>
      <c r="AA2890" s="22"/>
      <c r="AB2890" s="22"/>
      <c r="AC2890" s="22"/>
      <c r="AD2890" s="22"/>
      <c r="AE2890" s="22"/>
      <c r="AF2890" s="22"/>
      <c r="AG2890" s="22"/>
      <c r="AH2890" s="22"/>
      <c r="AI2890" s="22"/>
      <c r="AJ2890" s="22"/>
      <c r="AK2890" s="22"/>
      <c r="AL2890" s="22"/>
      <c r="AM2890" s="22"/>
      <c r="AN2890" s="22"/>
      <c r="AO2890" s="22"/>
      <c r="AP2890" s="22"/>
      <c r="AQ2890" s="22"/>
      <c r="AR2890" s="22"/>
      <c r="AS2890" s="22"/>
      <c r="AT2890" s="22"/>
      <c r="AU2890" s="22"/>
      <c r="AV2890" s="22"/>
      <c r="AW2890" s="22"/>
      <c r="AX2890" s="22"/>
      <c r="AY2890" s="22"/>
      <c r="AZ2890" s="22"/>
      <c r="BA2890" s="22"/>
      <c r="BB2890" s="22"/>
      <c r="BC2890" s="22"/>
      <c r="BD2890" s="22"/>
      <c r="BE2890" s="24"/>
      <c r="BF2890" s="22"/>
      <c r="BG2890" s="22"/>
      <c r="BH2890" s="22"/>
      <c r="BI2890" s="22"/>
      <c r="BJ2890" s="22"/>
      <c r="BK2890" s="22"/>
      <c r="BL2890" s="22"/>
      <c r="BM2890" s="22"/>
      <c r="BN2890" s="22"/>
      <c r="BO2890" s="22"/>
      <c r="BP2890" s="22"/>
      <c r="BQ2890" s="22"/>
      <c r="BR2890" s="22"/>
      <c r="BS2890" s="22"/>
      <c r="BT2890" s="22"/>
      <c r="BU2890" s="22"/>
      <c r="BV2890" s="22"/>
      <c r="BW2890" s="22"/>
      <c r="BX2890" s="22"/>
      <c r="BY2890" s="22"/>
      <c r="BZ2890" s="22"/>
      <c r="CA2890" s="22"/>
      <c r="CB2890" s="22"/>
      <c r="CC2890" s="22"/>
      <c r="CD2890" s="22"/>
      <c r="CE2890" s="22"/>
      <c r="CF2890" s="22"/>
      <c r="CG2890" s="22"/>
      <c r="CH2890" s="22"/>
      <c r="CI2890" s="22"/>
      <c r="CJ2890" s="22"/>
      <c r="CK2890" s="24"/>
      <c r="CL2890" s="22"/>
      <c r="CM2890" s="22"/>
      <c r="CN2890" s="22"/>
      <c r="CO2890" s="22"/>
      <c r="CP2890" s="22"/>
      <c r="CQ2890" s="22"/>
      <c r="CR2890" s="22"/>
      <c r="CS2890" s="22"/>
      <c r="CT2890" s="22"/>
      <c r="CU2890" s="22"/>
      <c r="CV2890" s="22"/>
      <c r="CW2890" s="22"/>
      <c r="CX2890" s="22"/>
      <c r="CY2890" s="22"/>
      <c r="CZ2890" s="22"/>
      <c r="DA2890" s="22"/>
      <c r="DB2890" s="22"/>
      <c r="DC2890" s="22"/>
      <c r="DD2890" s="22"/>
      <c r="DE2890" s="22"/>
      <c r="DF2890" s="22"/>
      <c r="DG2890" s="22"/>
      <c r="DH2890" s="22"/>
      <c r="DI2890" s="22"/>
      <c r="DJ2890" s="22"/>
      <c r="DK2890" s="22"/>
      <c r="DL2890" s="22"/>
      <c r="DM2890" s="22"/>
      <c r="DN2890" s="22"/>
      <c r="DO2890" s="22"/>
      <c r="DP2890" s="22"/>
      <c r="DQ2890" s="24"/>
      <c r="DR2890" s="22"/>
      <c r="DS2890" s="22"/>
      <c r="DT2890" s="22"/>
      <c r="DU2890" s="22"/>
      <c r="DV2890" s="22"/>
      <c r="DW2890" s="22"/>
      <c r="DX2890" s="22"/>
      <c r="DY2890" s="22"/>
      <c r="DZ2890" s="22"/>
      <c r="EA2890" s="22"/>
      <c r="EB2890" s="22"/>
      <c r="EC2890" s="22"/>
      <c r="ED2890" s="22"/>
      <c r="EE2890" s="22"/>
      <c r="EF2890" s="22"/>
      <c r="EG2890" s="22"/>
      <c r="EH2890" s="22"/>
      <c r="EI2890" s="22"/>
      <c r="EJ2890" s="22"/>
      <c r="EK2890" s="22"/>
      <c r="EL2890" s="22"/>
      <c r="EM2890" s="22"/>
      <c r="EN2890" s="22"/>
      <c r="EO2890" s="22"/>
      <c r="EP2890" s="22"/>
      <c r="EQ2890" s="22"/>
      <c r="ER2890" s="22"/>
      <c r="ES2890" s="22"/>
      <c r="ET2890" s="22"/>
      <c r="EU2890" s="22"/>
      <c r="EV2890" s="22"/>
      <c r="EW2890" s="24"/>
      <c r="EX2890" s="22"/>
      <c r="EY2890" s="22"/>
      <c r="EZ2890" s="22"/>
      <c r="FA2890" s="22"/>
      <c r="FB2890" s="22"/>
      <c r="FC2890" s="22"/>
      <c r="FD2890" s="22"/>
      <c r="FE2890" s="22"/>
      <c r="FF2890" s="22"/>
      <c r="FG2890" s="22"/>
      <c r="FH2890" s="22"/>
      <c r="FI2890" s="22"/>
      <c r="FJ2890" s="22"/>
      <c r="FK2890" s="22"/>
      <c r="FL2890" s="22"/>
      <c r="FM2890" s="22"/>
      <c r="FN2890" s="22"/>
      <c r="FO2890" s="22"/>
      <c r="FP2890" s="22"/>
      <c r="FQ2890" s="22"/>
      <c r="FR2890" s="22"/>
      <c r="FS2890" s="22"/>
      <c r="FT2890" s="22"/>
      <c r="FU2890" s="22"/>
      <c r="FV2890" s="22"/>
      <c r="FW2890" s="22"/>
      <c r="FX2890" s="22"/>
      <c r="FY2890" s="22"/>
      <c r="FZ2890" s="22"/>
      <c r="GA2890" s="22"/>
      <c r="GB2890" s="22"/>
      <c r="GC2890" s="24"/>
      <c r="GD2890" s="22"/>
      <c r="GE2890" s="22"/>
      <c r="GF2890" s="22"/>
      <c r="GG2890" s="22"/>
      <c r="GH2890" s="22"/>
      <c r="GI2890" s="22"/>
      <c r="GJ2890" s="22"/>
      <c r="GK2890" s="22"/>
      <c r="GL2890" s="22"/>
      <c r="GM2890" s="22"/>
      <c r="GN2890" s="22"/>
      <c r="GO2890" s="22"/>
      <c r="GP2890" s="22"/>
      <c r="GQ2890" s="22"/>
      <c r="GR2890" s="22"/>
      <c r="GS2890" s="22"/>
      <c r="GT2890" s="22"/>
      <c r="GU2890" s="22"/>
      <c r="GV2890" s="22"/>
      <c r="GW2890" s="22"/>
      <c r="GX2890" s="22"/>
      <c r="GY2890" s="22"/>
      <c r="GZ2890" s="22"/>
      <c r="HA2890" s="22"/>
      <c r="HB2890" s="22"/>
      <c r="HC2890" s="22"/>
      <c r="HD2890" s="22"/>
      <c r="HE2890" s="22"/>
      <c r="HF2890" s="22"/>
      <c r="HG2890" s="22"/>
      <c r="HH2890" s="22"/>
      <c r="HI2890" s="24"/>
      <c r="HJ2890" s="22"/>
      <c r="HK2890" s="22"/>
      <c r="HL2890" s="22"/>
      <c r="HM2890" s="22"/>
      <c r="HN2890" s="22"/>
      <c r="HO2890" s="22"/>
      <c r="HP2890" s="22"/>
      <c r="HQ2890" s="22"/>
      <c r="HR2890" s="22"/>
      <c r="HS2890" s="22"/>
      <c r="HT2890" s="22"/>
      <c r="HU2890" s="22"/>
      <c r="HV2890" s="22"/>
      <c r="HW2890" s="22"/>
      <c r="HX2890" s="22"/>
      <c r="HY2890" s="22"/>
      <c r="HZ2890" s="22"/>
      <c r="IA2890" s="22"/>
      <c r="IB2890" s="22"/>
      <c r="IC2890" s="22"/>
      <c r="ID2890" s="22"/>
      <c r="IE2890" s="22"/>
      <c r="IF2890" s="22"/>
      <c r="IG2890" s="22"/>
      <c r="IH2890" s="22"/>
      <c r="II2890" s="22"/>
      <c r="IJ2890" s="22"/>
      <c r="IK2890" s="22"/>
      <c r="IL2890" s="22"/>
      <c r="IM2890" s="22"/>
      <c r="IN2890" s="22"/>
      <c r="IO2890" s="24"/>
      <c r="IP2890" s="22"/>
      <c r="IQ2890" s="22"/>
      <c r="IR2890" s="22"/>
      <c r="IS2890" s="22"/>
      <c r="IT2890" s="22"/>
      <c r="IU2890" s="22"/>
      <c r="IV2890" s="22"/>
      <c r="IW2890" s="22"/>
      <c r="IX2890" s="22"/>
      <c r="IY2890" s="22"/>
      <c r="IZ2890" s="22"/>
      <c r="JA2890" s="22"/>
      <c r="JB2890" s="22"/>
      <c r="JC2890" s="22"/>
      <c r="JD2890" s="22"/>
      <c r="JE2890" s="22"/>
      <c r="JF2890" s="22"/>
      <c r="JG2890" s="22"/>
      <c r="JH2890" s="22"/>
      <c r="JI2890" s="22"/>
      <c r="JJ2890" s="22"/>
      <c r="JK2890" s="22"/>
      <c r="JL2890" s="22"/>
      <c r="JM2890" s="22"/>
      <c r="JN2890" s="22"/>
      <c r="JO2890" s="22"/>
      <c r="JP2890" s="22"/>
      <c r="JQ2890" s="22"/>
      <c r="JR2890" s="22"/>
      <c r="JS2890" s="22"/>
      <c r="JT2890" s="22"/>
      <c r="JU2890" s="24"/>
      <c r="JV2890" s="22"/>
      <c r="JW2890" s="22"/>
      <c r="JX2890" s="22"/>
      <c r="JY2890" s="22"/>
      <c r="JZ2890" s="22"/>
      <c r="KA2890" s="22"/>
      <c r="KB2890" s="22"/>
      <c r="KC2890" s="22"/>
      <c r="KD2890" s="22"/>
      <c r="KE2890" s="22"/>
      <c r="KF2890" s="22"/>
      <c r="KG2890" s="22"/>
      <c r="KH2890" s="22"/>
      <c r="KI2890" s="22"/>
      <c r="KJ2890" s="22"/>
      <c r="KK2890" s="22"/>
      <c r="KL2890" s="22"/>
      <c r="KM2890" s="22"/>
      <c r="KN2890" s="22"/>
      <c r="KO2890" s="22"/>
      <c r="KP2890" s="22"/>
      <c r="KQ2890" s="22"/>
      <c r="KR2890" s="22"/>
      <c r="KS2890" s="22"/>
      <c r="KT2890" s="22"/>
      <c r="KU2890" s="22"/>
      <c r="KV2890" s="22"/>
      <c r="KW2890" s="22"/>
      <c r="KX2890" s="22"/>
      <c r="KY2890" s="22"/>
      <c r="KZ2890" s="22"/>
      <c r="LA2890" s="24"/>
      <c r="LB2890" s="22"/>
      <c r="LC2890" s="22"/>
      <c r="LD2890" s="22"/>
      <c r="LE2890" s="22"/>
      <c r="LF2890" s="22"/>
      <c r="LG2890" s="22"/>
      <c r="LH2890" s="22"/>
      <c r="LI2890" s="22"/>
      <c r="LJ2890" s="22"/>
      <c r="LK2890" s="22"/>
      <c r="LL2890" s="22"/>
      <c r="LM2890" s="22"/>
      <c r="LN2890" s="22"/>
      <c r="LO2890" s="22"/>
      <c r="LP2890" s="22"/>
      <c r="LQ2890" s="22"/>
      <c r="LR2890" s="22"/>
      <c r="LS2890" s="22"/>
      <c r="LT2890" s="22"/>
      <c r="LU2890" s="22"/>
      <c r="LV2890" s="22"/>
      <c r="LW2890" s="22"/>
      <c r="LX2890" s="22"/>
      <c r="LY2890" s="22"/>
      <c r="LZ2890" s="22"/>
      <c r="MA2890" s="22"/>
      <c r="MB2890" s="22"/>
      <c r="MC2890" s="22"/>
      <c r="MD2890" s="22"/>
      <c r="ME2890" s="22"/>
      <c r="MF2890" s="22"/>
      <c r="MG2890" s="24"/>
      <c r="MH2890" s="22"/>
      <c r="MI2890" s="22"/>
      <c r="MJ2890" s="22"/>
      <c r="MK2890" s="22"/>
      <c r="ML2890" s="22"/>
      <c r="MM2890" s="22"/>
      <c r="MN2890" s="22"/>
      <c r="MO2890" s="22"/>
      <c r="MP2890" s="22"/>
      <c r="MQ2890" s="22"/>
      <c r="MR2890" s="22"/>
      <c r="MS2890" s="22"/>
      <c r="MT2890" s="22"/>
      <c r="MU2890" s="22"/>
      <c r="MV2890" s="22"/>
      <c r="MW2890" s="22"/>
      <c r="MX2890" s="22"/>
      <c r="MY2890" s="22"/>
      <c r="MZ2890" s="22"/>
      <c r="NA2890" s="22"/>
      <c r="NB2890" s="22"/>
      <c r="NC2890" s="22"/>
      <c r="ND2890" s="22"/>
      <c r="NE2890" s="22"/>
      <c r="NF2890" s="22"/>
      <c r="NG2890" s="22"/>
      <c r="NH2890" s="22"/>
      <c r="NI2890" s="22"/>
      <c r="NJ2890" s="22"/>
      <c r="NK2890" s="22"/>
      <c r="NL2890" s="22"/>
      <c r="NM2890" s="24"/>
      <c r="NN2890" s="22"/>
      <c r="NO2890" s="22"/>
      <c r="NP2890" s="22"/>
      <c r="NQ2890" s="22"/>
      <c r="NR2890" s="22"/>
      <c r="NS2890" s="22"/>
      <c r="NT2890" s="22"/>
      <c r="NU2890" s="22"/>
      <c r="NV2890" s="22"/>
      <c r="NW2890" s="22"/>
      <c r="NX2890" s="22"/>
      <c r="NY2890" s="22"/>
      <c r="NZ2890" s="22"/>
      <c r="OA2890" s="22"/>
      <c r="OB2890" s="22"/>
      <c r="OC2890" s="22"/>
      <c r="OD2890" s="22"/>
      <c r="OE2890" s="22"/>
      <c r="OF2890" s="22"/>
      <c r="OG2890" s="22"/>
      <c r="OH2890" s="22"/>
      <c r="OI2890" s="22"/>
      <c r="OJ2890" s="22"/>
      <c r="OK2890" s="22"/>
      <c r="OL2890" s="22"/>
      <c r="OM2890" s="22"/>
      <c r="ON2890" s="22"/>
      <c r="OO2890" s="22"/>
      <c r="OP2890" s="22"/>
      <c r="OQ2890" s="22"/>
      <c r="OR2890" s="22"/>
    </row>
    <row r="2891" spans="1:408" ht="15" thickBot="1">
      <c r="A2891" s="1"/>
      <c r="B2891" s="12"/>
      <c r="C2891" s="12"/>
      <c r="D2891" s="22"/>
      <c r="E2891" s="54"/>
      <c r="F2891" s="54"/>
      <c r="G2891" s="54"/>
      <c r="H2891" s="55"/>
      <c r="I2891" s="22"/>
      <c r="J2891" s="56"/>
      <c r="K2891" s="80"/>
      <c r="L2891" s="57"/>
      <c r="M2891" s="57"/>
      <c r="N2891" s="55"/>
      <c r="O2891" s="58"/>
      <c r="P2891" s="58"/>
      <c r="Q2891" s="59"/>
      <c r="R2891" s="60"/>
      <c r="S2891" s="60"/>
      <c r="T2891" s="22"/>
      <c r="U2891" s="1"/>
      <c r="V2891" s="23"/>
      <c r="X2891" s="24"/>
      <c r="Y2891" s="24"/>
      <c r="Z2891" s="22"/>
      <c r="AA2891" s="22"/>
      <c r="AB2891" s="22"/>
      <c r="AC2891" s="22"/>
      <c r="AD2891" s="22"/>
      <c r="AE2891" s="22"/>
      <c r="AF2891" s="22"/>
      <c r="AG2891" s="22"/>
      <c r="AH2891" s="22"/>
      <c r="AI2891" s="22"/>
      <c r="AJ2891" s="22"/>
      <c r="AK2891" s="22"/>
      <c r="AL2891" s="22"/>
      <c r="AM2891" s="22"/>
      <c r="AN2891" s="22"/>
      <c r="AO2891" s="22"/>
      <c r="AP2891" s="22"/>
      <c r="AQ2891" s="22"/>
      <c r="AR2891" s="22"/>
      <c r="AS2891" s="22"/>
      <c r="AT2891" s="22"/>
      <c r="AU2891" s="22"/>
      <c r="AV2891" s="22"/>
      <c r="AW2891" s="22"/>
      <c r="AX2891" s="22"/>
      <c r="AY2891" s="22"/>
      <c r="AZ2891" s="22"/>
      <c r="BA2891" s="22"/>
      <c r="BB2891" s="22"/>
      <c r="BC2891" s="22"/>
      <c r="BD2891" s="22"/>
      <c r="BE2891" s="24"/>
      <c r="BF2891" s="22"/>
      <c r="BG2891" s="22"/>
      <c r="BH2891" s="22"/>
      <c r="BI2891" s="22"/>
      <c r="BJ2891" s="22"/>
      <c r="BK2891" s="22"/>
      <c r="BL2891" s="22"/>
      <c r="BM2891" s="22"/>
      <c r="BN2891" s="22"/>
      <c r="BO2891" s="22"/>
      <c r="BP2891" s="22"/>
      <c r="BQ2891" s="22"/>
      <c r="BR2891" s="22"/>
      <c r="BS2891" s="22"/>
      <c r="BT2891" s="22"/>
      <c r="BU2891" s="22"/>
      <c r="BV2891" s="22"/>
      <c r="BW2891" s="22"/>
      <c r="BX2891" s="22"/>
      <c r="BY2891" s="22"/>
      <c r="BZ2891" s="22"/>
      <c r="CA2891" s="22"/>
      <c r="CB2891" s="22"/>
      <c r="CC2891" s="22"/>
      <c r="CD2891" s="22"/>
      <c r="CE2891" s="22"/>
      <c r="CF2891" s="22"/>
      <c r="CG2891" s="22"/>
      <c r="CH2891" s="22"/>
      <c r="CI2891" s="22"/>
      <c r="CJ2891" s="22"/>
      <c r="CK2891" s="24"/>
      <c r="CL2891" s="22"/>
      <c r="CM2891" s="22"/>
      <c r="CN2891" s="22"/>
      <c r="CO2891" s="22"/>
      <c r="CP2891" s="22"/>
      <c r="CQ2891" s="22"/>
      <c r="CR2891" s="22"/>
      <c r="CS2891" s="22"/>
      <c r="CT2891" s="22"/>
      <c r="CU2891" s="22"/>
      <c r="CV2891" s="22"/>
      <c r="CW2891" s="22"/>
      <c r="CX2891" s="22"/>
      <c r="CY2891" s="22"/>
      <c r="CZ2891" s="22"/>
      <c r="DA2891" s="22"/>
      <c r="DB2891" s="22"/>
      <c r="DC2891" s="22"/>
      <c r="DD2891" s="22"/>
      <c r="DE2891" s="22"/>
      <c r="DF2891" s="22"/>
      <c r="DG2891" s="22"/>
      <c r="DH2891" s="22"/>
      <c r="DI2891" s="22"/>
      <c r="DJ2891" s="22"/>
      <c r="DK2891" s="22"/>
      <c r="DL2891" s="22"/>
      <c r="DM2891" s="22"/>
      <c r="DN2891" s="22"/>
      <c r="DO2891" s="22"/>
      <c r="DP2891" s="22"/>
      <c r="DQ2891" s="24"/>
      <c r="DR2891" s="22"/>
      <c r="DS2891" s="22"/>
      <c r="DT2891" s="22"/>
      <c r="DU2891" s="22"/>
      <c r="DV2891" s="22"/>
      <c r="DW2891" s="22"/>
      <c r="DX2891" s="22"/>
      <c r="DY2891" s="22"/>
      <c r="DZ2891" s="22"/>
      <c r="EA2891" s="22"/>
      <c r="EB2891" s="22"/>
      <c r="EC2891" s="22"/>
      <c r="ED2891" s="22"/>
      <c r="EE2891" s="22"/>
      <c r="EF2891" s="22"/>
      <c r="EG2891" s="22"/>
      <c r="EH2891" s="22"/>
      <c r="EI2891" s="22"/>
      <c r="EJ2891" s="22"/>
      <c r="EK2891" s="22"/>
      <c r="EL2891" s="22"/>
      <c r="EM2891" s="22"/>
      <c r="EN2891" s="22"/>
      <c r="EO2891" s="22"/>
      <c r="EP2891" s="22"/>
      <c r="EQ2891" s="22"/>
      <c r="ER2891" s="22"/>
      <c r="ES2891" s="22"/>
      <c r="ET2891" s="22"/>
      <c r="EU2891" s="22"/>
      <c r="EV2891" s="22"/>
      <c r="EW2891" s="24"/>
      <c r="EX2891" s="22"/>
      <c r="EY2891" s="22"/>
      <c r="EZ2891" s="22"/>
      <c r="FA2891" s="22"/>
      <c r="FB2891" s="22"/>
      <c r="FC2891" s="22"/>
      <c r="FD2891" s="22"/>
      <c r="FE2891" s="22"/>
      <c r="FF2891" s="22"/>
      <c r="FG2891" s="22"/>
      <c r="FH2891" s="22"/>
      <c r="FI2891" s="22"/>
      <c r="FJ2891" s="22"/>
      <c r="FK2891" s="22"/>
      <c r="FL2891" s="22"/>
      <c r="FM2891" s="22"/>
      <c r="FN2891" s="22"/>
      <c r="FO2891" s="22"/>
      <c r="FP2891" s="22"/>
      <c r="FQ2891" s="22"/>
      <c r="FR2891" s="22"/>
      <c r="FS2891" s="22"/>
      <c r="FT2891" s="22"/>
      <c r="FU2891" s="22"/>
      <c r="FV2891" s="22"/>
      <c r="FW2891" s="22"/>
      <c r="FX2891" s="22"/>
      <c r="FY2891" s="22"/>
      <c r="FZ2891" s="22"/>
      <c r="GA2891" s="22"/>
      <c r="GB2891" s="22"/>
      <c r="GC2891" s="24"/>
      <c r="GD2891" s="22"/>
      <c r="GE2891" s="22"/>
      <c r="GF2891" s="22"/>
      <c r="GG2891" s="22"/>
      <c r="GH2891" s="22"/>
      <c r="GI2891" s="22"/>
      <c r="GJ2891" s="22"/>
      <c r="GK2891" s="22"/>
      <c r="GL2891" s="22"/>
      <c r="GM2891" s="22"/>
      <c r="GN2891" s="22"/>
      <c r="GO2891" s="22"/>
      <c r="GP2891" s="22"/>
      <c r="GQ2891" s="22"/>
      <c r="GR2891" s="22"/>
      <c r="GS2891" s="22"/>
      <c r="GT2891" s="22"/>
      <c r="GU2891" s="22"/>
      <c r="GV2891" s="22"/>
      <c r="GW2891" s="22"/>
      <c r="GX2891" s="22"/>
      <c r="GY2891" s="22"/>
      <c r="GZ2891" s="22"/>
      <c r="HA2891" s="22"/>
      <c r="HB2891" s="22"/>
      <c r="HC2891" s="22"/>
      <c r="HD2891" s="22"/>
      <c r="HE2891" s="22"/>
      <c r="HF2891" s="22"/>
      <c r="HG2891" s="22"/>
      <c r="HH2891" s="22"/>
      <c r="HI2891" s="24"/>
      <c r="HJ2891" s="22"/>
      <c r="HK2891" s="22"/>
      <c r="HL2891" s="22"/>
      <c r="HM2891" s="22"/>
      <c r="HN2891" s="22"/>
      <c r="HO2891" s="22"/>
      <c r="HP2891" s="22"/>
      <c r="HQ2891" s="22"/>
      <c r="HR2891" s="22"/>
      <c r="HS2891" s="22"/>
      <c r="HT2891" s="22"/>
      <c r="HU2891" s="22"/>
      <c r="HV2891" s="22"/>
      <c r="HW2891" s="22"/>
      <c r="HX2891" s="22"/>
      <c r="HY2891" s="22"/>
      <c r="HZ2891" s="22"/>
      <c r="IA2891" s="22"/>
      <c r="IB2891" s="22"/>
      <c r="IC2891" s="22"/>
      <c r="ID2891" s="22"/>
      <c r="IE2891" s="22"/>
      <c r="IF2891" s="22"/>
      <c r="IG2891" s="22"/>
      <c r="IH2891" s="22"/>
      <c r="II2891" s="22"/>
      <c r="IJ2891" s="22"/>
      <c r="IK2891" s="22"/>
      <c r="IL2891" s="22"/>
      <c r="IM2891" s="22"/>
      <c r="IN2891" s="22"/>
      <c r="IO2891" s="24"/>
      <c r="IP2891" s="22"/>
      <c r="IQ2891" s="22"/>
      <c r="IR2891" s="22"/>
      <c r="IS2891" s="22"/>
      <c r="IT2891" s="22"/>
      <c r="IU2891" s="22"/>
      <c r="IV2891" s="22"/>
      <c r="IW2891" s="22"/>
      <c r="IX2891" s="22"/>
      <c r="IY2891" s="22"/>
      <c r="IZ2891" s="22"/>
      <c r="JA2891" s="22"/>
      <c r="JB2891" s="22"/>
      <c r="JC2891" s="22"/>
      <c r="JD2891" s="22"/>
      <c r="JE2891" s="22"/>
      <c r="JF2891" s="22"/>
      <c r="JG2891" s="22"/>
      <c r="JH2891" s="22"/>
      <c r="JI2891" s="22"/>
      <c r="JJ2891" s="22"/>
      <c r="JK2891" s="22"/>
      <c r="JL2891" s="22"/>
      <c r="JM2891" s="22"/>
      <c r="JN2891" s="22"/>
      <c r="JO2891" s="22"/>
      <c r="JP2891" s="22"/>
      <c r="JQ2891" s="22"/>
      <c r="JR2891" s="22"/>
      <c r="JS2891" s="22"/>
      <c r="JT2891" s="22"/>
      <c r="JU2891" s="24"/>
      <c r="JV2891" s="22"/>
      <c r="JW2891" s="22"/>
      <c r="JX2891" s="22"/>
      <c r="JY2891" s="22"/>
      <c r="JZ2891" s="22"/>
      <c r="KA2891" s="22"/>
      <c r="KB2891" s="22"/>
      <c r="KC2891" s="22"/>
      <c r="KD2891" s="22"/>
      <c r="KE2891" s="22"/>
      <c r="KF2891" s="22"/>
      <c r="KG2891" s="22"/>
      <c r="KH2891" s="22"/>
      <c r="KI2891" s="22"/>
      <c r="KJ2891" s="22"/>
      <c r="KK2891" s="22"/>
      <c r="KL2891" s="22"/>
      <c r="KM2891" s="22"/>
      <c r="KN2891" s="22"/>
      <c r="KO2891" s="22"/>
      <c r="KP2891" s="22"/>
      <c r="KQ2891" s="22"/>
      <c r="KR2891" s="22"/>
      <c r="KS2891" s="22"/>
      <c r="KT2891" s="22"/>
      <c r="KU2891" s="22"/>
      <c r="KV2891" s="22"/>
      <c r="KW2891" s="22"/>
      <c r="KX2891" s="22"/>
      <c r="KY2891" s="22"/>
      <c r="KZ2891" s="22"/>
      <c r="LA2891" s="24"/>
      <c r="LB2891" s="22"/>
      <c r="LC2891" s="22"/>
      <c r="LD2891" s="22"/>
      <c r="LE2891" s="22"/>
      <c r="LF2891" s="22"/>
      <c r="LG2891" s="22"/>
      <c r="LH2891" s="22"/>
      <c r="LI2891" s="22"/>
      <c r="LJ2891" s="22"/>
      <c r="LK2891" s="22"/>
      <c r="LL2891" s="22"/>
      <c r="LM2891" s="22"/>
      <c r="LN2891" s="22"/>
      <c r="LO2891" s="22"/>
      <c r="LP2891" s="22"/>
      <c r="LQ2891" s="22"/>
      <c r="LR2891" s="22"/>
      <c r="LS2891" s="22"/>
      <c r="LT2891" s="22"/>
      <c r="LU2891" s="22"/>
      <c r="LV2891" s="22"/>
      <c r="LW2891" s="22"/>
      <c r="LX2891" s="22"/>
      <c r="LY2891" s="22"/>
      <c r="LZ2891" s="22"/>
      <c r="MA2891" s="22"/>
      <c r="MB2891" s="22"/>
      <c r="MC2891" s="22"/>
      <c r="MD2891" s="22"/>
      <c r="ME2891" s="22"/>
      <c r="MF2891" s="22"/>
      <c r="MG2891" s="24"/>
      <c r="MH2891" s="22"/>
      <c r="MI2891" s="22"/>
      <c r="MJ2891" s="22"/>
      <c r="MK2891" s="22"/>
      <c r="ML2891" s="22"/>
      <c r="MM2891" s="22"/>
      <c r="MN2891" s="22"/>
      <c r="MO2891" s="22"/>
      <c r="MP2891" s="22"/>
      <c r="MQ2891" s="22"/>
      <c r="MR2891" s="22"/>
      <c r="MS2891" s="22"/>
      <c r="MT2891" s="22"/>
      <c r="MU2891" s="22"/>
      <c r="MV2891" s="22"/>
      <c r="MW2891" s="22"/>
      <c r="MX2891" s="22"/>
      <c r="MY2891" s="22"/>
      <c r="MZ2891" s="22"/>
      <c r="NA2891" s="22"/>
      <c r="NB2891" s="22"/>
      <c r="NC2891" s="22"/>
      <c r="ND2891" s="22"/>
      <c r="NE2891" s="22"/>
      <c r="NF2891" s="22"/>
      <c r="NG2891" s="22"/>
      <c r="NH2891" s="22"/>
      <c r="NI2891" s="22"/>
      <c r="NJ2891" s="22"/>
      <c r="NK2891" s="22"/>
      <c r="NL2891" s="22"/>
      <c r="NM2891" s="24"/>
      <c r="NN2891" s="22"/>
      <c r="NO2891" s="22"/>
      <c r="NP2891" s="22"/>
      <c r="NQ2891" s="22"/>
      <c r="NR2891" s="22"/>
      <c r="NS2891" s="22"/>
      <c r="NT2891" s="22"/>
      <c r="NU2891" s="22"/>
      <c r="NV2891" s="22"/>
      <c r="NW2891" s="22"/>
      <c r="NX2891" s="22"/>
      <c r="NY2891" s="22"/>
      <c r="NZ2891" s="22"/>
      <c r="OA2891" s="22"/>
      <c r="OB2891" s="22"/>
      <c r="OC2891" s="22"/>
      <c r="OD2891" s="22"/>
      <c r="OE2891" s="22"/>
      <c r="OF2891" s="22"/>
      <c r="OG2891" s="22"/>
      <c r="OH2891" s="22"/>
      <c r="OI2891" s="22"/>
      <c r="OJ2891" s="22"/>
      <c r="OK2891" s="22"/>
      <c r="OL2891" s="22"/>
      <c r="OM2891" s="22"/>
      <c r="ON2891" s="22"/>
      <c r="OO2891" s="22"/>
      <c r="OP2891" s="22"/>
      <c r="OQ2891" s="22"/>
      <c r="OR2891" s="22"/>
    </row>
    <row r="2892" spans="1:408" ht="15" thickBot="1">
      <c r="A2892" s="1"/>
      <c r="B2892" s="12"/>
      <c r="C2892" s="12"/>
      <c r="D2892" s="22"/>
      <c r="E2892" s="54"/>
      <c r="F2892" s="54"/>
      <c r="G2892" s="54"/>
      <c r="H2892" s="55"/>
      <c r="I2892" s="22"/>
      <c r="J2892" s="56"/>
      <c r="K2892" s="81"/>
      <c r="L2892" s="57"/>
      <c r="M2892" s="57"/>
      <c r="N2892" s="55"/>
      <c r="O2892" s="58"/>
      <c r="P2892" s="58"/>
      <c r="Q2892" s="59"/>
      <c r="R2892" s="60"/>
      <c r="S2892" s="60"/>
      <c r="T2892" s="22"/>
      <c r="U2892" s="1"/>
      <c r="V2892" s="23"/>
      <c r="X2892" s="24"/>
      <c r="Y2892" s="24"/>
      <c r="Z2892" s="22"/>
      <c r="AA2892" s="22"/>
      <c r="AB2892" s="22"/>
      <c r="AC2892" s="22"/>
      <c r="AD2892" s="22"/>
      <c r="AE2892" s="22"/>
      <c r="AF2892" s="22"/>
      <c r="AG2892" s="22"/>
      <c r="AH2892" s="22"/>
      <c r="AI2892" s="22"/>
      <c r="AJ2892" s="22"/>
      <c r="AK2892" s="22"/>
      <c r="AL2892" s="22"/>
      <c r="AM2892" s="22"/>
      <c r="AN2892" s="22"/>
      <c r="AO2892" s="22"/>
      <c r="AP2892" s="22"/>
      <c r="AQ2892" s="22"/>
      <c r="AR2892" s="22"/>
      <c r="AS2892" s="22"/>
      <c r="AT2892" s="22"/>
      <c r="AU2892" s="22"/>
      <c r="AV2892" s="22"/>
      <c r="AW2892" s="22"/>
      <c r="AX2892" s="22"/>
      <c r="AY2892" s="22"/>
      <c r="AZ2892" s="22"/>
      <c r="BA2892" s="22"/>
      <c r="BB2892" s="22"/>
      <c r="BC2892" s="22"/>
      <c r="BD2892" s="22"/>
      <c r="BE2892" s="24"/>
      <c r="BF2892" s="22"/>
      <c r="BG2892" s="22"/>
      <c r="BH2892" s="22"/>
      <c r="BI2892" s="22"/>
      <c r="BJ2892" s="22"/>
      <c r="BK2892" s="22"/>
      <c r="BL2892" s="22"/>
      <c r="BM2892" s="22"/>
      <c r="BN2892" s="22"/>
      <c r="BO2892" s="22"/>
      <c r="BP2892" s="22"/>
      <c r="BQ2892" s="22"/>
      <c r="BR2892" s="22"/>
      <c r="BS2892" s="22"/>
      <c r="BT2892" s="22"/>
      <c r="BU2892" s="22"/>
      <c r="BV2892" s="22"/>
      <c r="BW2892" s="22"/>
      <c r="BX2892" s="22"/>
      <c r="BY2892" s="22"/>
      <c r="BZ2892" s="22"/>
      <c r="CA2892" s="22"/>
      <c r="CB2892" s="22"/>
      <c r="CC2892" s="22"/>
      <c r="CD2892" s="22"/>
      <c r="CE2892" s="22"/>
      <c r="CF2892" s="22"/>
      <c r="CG2892" s="22"/>
      <c r="CH2892" s="22"/>
      <c r="CI2892" s="22"/>
      <c r="CJ2892" s="22"/>
      <c r="CK2892" s="24"/>
      <c r="CL2892" s="22"/>
      <c r="CM2892" s="22"/>
      <c r="CN2892" s="22"/>
      <c r="CO2892" s="22"/>
      <c r="CP2892" s="22"/>
      <c r="CQ2892" s="22"/>
      <c r="CR2892" s="22"/>
      <c r="CS2892" s="22"/>
      <c r="CT2892" s="22"/>
      <c r="CU2892" s="22"/>
      <c r="CV2892" s="22"/>
      <c r="CW2892" s="22"/>
      <c r="CX2892" s="22"/>
      <c r="CY2892" s="22"/>
      <c r="CZ2892" s="22"/>
      <c r="DA2892" s="22"/>
      <c r="DB2892" s="22"/>
      <c r="DC2892" s="22"/>
      <c r="DD2892" s="22"/>
      <c r="DE2892" s="22"/>
      <c r="DF2892" s="22"/>
      <c r="DG2892" s="22"/>
      <c r="DH2892" s="22"/>
      <c r="DI2892" s="22"/>
      <c r="DJ2892" s="22"/>
      <c r="DK2892" s="22"/>
      <c r="DL2892" s="22"/>
      <c r="DM2892" s="22"/>
      <c r="DN2892" s="22"/>
      <c r="DO2892" s="22"/>
      <c r="DP2892" s="22"/>
      <c r="DQ2892" s="24"/>
      <c r="DR2892" s="22"/>
      <c r="DS2892" s="22"/>
      <c r="DT2892" s="22"/>
      <c r="DU2892" s="22"/>
      <c r="DV2892" s="22"/>
      <c r="DW2892" s="22"/>
      <c r="DX2892" s="22"/>
      <c r="DY2892" s="22"/>
      <c r="DZ2892" s="22"/>
      <c r="EA2892" s="22"/>
      <c r="EB2892" s="22"/>
      <c r="EC2892" s="22"/>
      <c r="ED2892" s="22"/>
      <c r="EE2892" s="22"/>
      <c r="EF2892" s="22"/>
      <c r="EG2892" s="22"/>
      <c r="EH2892" s="22"/>
      <c r="EI2892" s="22"/>
      <c r="EJ2892" s="22"/>
      <c r="EK2892" s="22"/>
      <c r="EL2892" s="22"/>
      <c r="EM2892" s="22"/>
      <c r="EN2892" s="22"/>
      <c r="EO2892" s="22"/>
      <c r="EP2892" s="22"/>
      <c r="EQ2892" s="22"/>
      <c r="ER2892" s="22"/>
      <c r="ES2892" s="22"/>
      <c r="ET2892" s="22"/>
      <c r="EU2892" s="22"/>
      <c r="EV2892" s="22"/>
      <c r="EW2892" s="24"/>
      <c r="EX2892" s="22"/>
      <c r="EY2892" s="22"/>
      <c r="EZ2892" s="22"/>
      <c r="FA2892" s="22"/>
      <c r="FB2892" s="22"/>
      <c r="FC2892" s="22"/>
      <c r="FD2892" s="22"/>
      <c r="FE2892" s="22"/>
      <c r="FF2892" s="22"/>
      <c r="FG2892" s="22"/>
      <c r="FH2892" s="22"/>
      <c r="FI2892" s="22"/>
      <c r="FJ2892" s="22"/>
      <c r="FK2892" s="22"/>
      <c r="FL2892" s="22"/>
      <c r="FM2892" s="22"/>
      <c r="FN2892" s="22"/>
      <c r="FO2892" s="22"/>
      <c r="FP2892" s="22"/>
      <c r="FQ2892" s="22"/>
      <c r="FR2892" s="22"/>
      <c r="FS2892" s="22"/>
      <c r="FT2892" s="22"/>
      <c r="FU2892" s="22"/>
      <c r="FV2892" s="22"/>
      <c r="FW2892" s="22"/>
      <c r="FX2892" s="22"/>
      <c r="FY2892" s="22"/>
      <c r="FZ2892" s="22"/>
      <c r="GA2892" s="22"/>
      <c r="GB2892" s="22"/>
      <c r="GC2892" s="24"/>
      <c r="GD2892" s="22"/>
      <c r="GE2892" s="22"/>
      <c r="GF2892" s="22"/>
      <c r="GG2892" s="22"/>
      <c r="GH2892" s="22"/>
      <c r="GI2892" s="22"/>
      <c r="GJ2892" s="22"/>
      <c r="GK2892" s="22"/>
      <c r="GL2892" s="22"/>
      <c r="GM2892" s="22"/>
      <c r="GN2892" s="22"/>
      <c r="GO2892" s="22"/>
      <c r="GP2892" s="22"/>
      <c r="GQ2892" s="22"/>
      <c r="GR2892" s="22"/>
      <c r="GS2892" s="22"/>
      <c r="GT2892" s="22"/>
      <c r="GU2892" s="22"/>
      <c r="GV2892" s="22"/>
      <c r="GW2892" s="22"/>
      <c r="GX2892" s="22"/>
      <c r="GY2892" s="22"/>
      <c r="GZ2892" s="22"/>
      <c r="HA2892" s="22"/>
      <c r="HB2892" s="22"/>
      <c r="HC2892" s="22"/>
      <c r="HD2892" s="22"/>
      <c r="HE2892" s="22"/>
      <c r="HF2892" s="22"/>
      <c r="HG2892" s="22"/>
      <c r="HH2892" s="22"/>
      <c r="HI2892" s="24"/>
      <c r="HJ2892" s="22"/>
      <c r="HK2892" s="22"/>
      <c r="HL2892" s="22"/>
      <c r="HM2892" s="22"/>
      <c r="HN2892" s="22"/>
      <c r="HO2892" s="22"/>
      <c r="HP2892" s="22"/>
      <c r="HQ2892" s="22"/>
      <c r="HR2892" s="22"/>
      <c r="HS2892" s="22"/>
      <c r="HT2892" s="22"/>
      <c r="HU2892" s="22"/>
      <c r="HV2892" s="22"/>
      <c r="HW2892" s="22"/>
      <c r="HX2892" s="22"/>
      <c r="HY2892" s="22"/>
      <c r="HZ2892" s="22"/>
      <c r="IA2892" s="22"/>
      <c r="IB2892" s="22"/>
      <c r="IC2892" s="22"/>
      <c r="ID2892" s="22"/>
      <c r="IE2892" s="22"/>
      <c r="IF2892" s="22"/>
      <c r="IG2892" s="22"/>
      <c r="IH2892" s="22"/>
      <c r="II2892" s="22"/>
      <c r="IJ2892" s="22"/>
      <c r="IK2892" s="22"/>
      <c r="IL2892" s="22"/>
      <c r="IM2892" s="22"/>
      <c r="IN2892" s="22"/>
      <c r="IO2892" s="24"/>
      <c r="IP2892" s="22"/>
      <c r="IQ2892" s="22"/>
      <c r="IR2892" s="22"/>
      <c r="IS2892" s="22"/>
      <c r="IT2892" s="22"/>
      <c r="IU2892" s="22"/>
      <c r="IV2892" s="22"/>
      <c r="IW2892" s="22"/>
      <c r="IX2892" s="22"/>
      <c r="IY2892" s="22"/>
      <c r="IZ2892" s="22"/>
      <c r="JA2892" s="22"/>
      <c r="JB2892" s="22"/>
      <c r="JC2892" s="22"/>
      <c r="JD2892" s="22"/>
      <c r="JE2892" s="22"/>
      <c r="JF2892" s="22"/>
      <c r="JG2892" s="22"/>
      <c r="JH2892" s="22"/>
      <c r="JI2892" s="22"/>
      <c r="JJ2892" s="22"/>
      <c r="JK2892" s="22"/>
      <c r="JL2892" s="22"/>
      <c r="JM2892" s="22"/>
      <c r="JN2892" s="22"/>
      <c r="JO2892" s="22"/>
      <c r="JP2892" s="22"/>
      <c r="JQ2892" s="22"/>
      <c r="JR2892" s="22"/>
      <c r="JS2892" s="22"/>
      <c r="JT2892" s="22"/>
      <c r="JU2892" s="24"/>
      <c r="JV2892" s="22"/>
      <c r="JW2892" s="22"/>
      <c r="JX2892" s="22"/>
      <c r="JY2892" s="22"/>
      <c r="JZ2892" s="22"/>
      <c r="KA2892" s="22"/>
      <c r="KB2892" s="22"/>
      <c r="KC2892" s="22"/>
      <c r="KD2892" s="22"/>
      <c r="KE2892" s="22"/>
      <c r="KF2892" s="22"/>
      <c r="KG2892" s="22"/>
      <c r="KH2892" s="22"/>
      <c r="KI2892" s="22"/>
      <c r="KJ2892" s="22"/>
      <c r="KK2892" s="22"/>
      <c r="KL2892" s="22"/>
      <c r="KM2892" s="22"/>
      <c r="KN2892" s="22"/>
      <c r="KO2892" s="22"/>
      <c r="KP2892" s="22"/>
      <c r="KQ2892" s="22"/>
      <c r="KR2892" s="22"/>
      <c r="KS2892" s="22"/>
      <c r="KT2892" s="22"/>
      <c r="KU2892" s="22"/>
      <c r="KV2892" s="22"/>
      <c r="KW2892" s="22"/>
      <c r="KX2892" s="22"/>
      <c r="KY2892" s="22"/>
      <c r="KZ2892" s="22"/>
      <c r="LA2892" s="24"/>
      <c r="LB2892" s="22"/>
      <c r="LC2892" s="22"/>
      <c r="LD2892" s="22"/>
      <c r="LE2892" s="22"/>
      <c r="LF2892" s="22"/>
      <c r="LG2892" s="22"/>
      <c r="LH2892" s="22"/>
      <c r="LI2892" s="22"/>
      <c r="LJ2892" s="22"/>
      <c r="LK2892" s="22"/>
      <c r="LL2892" s="22"/>
      <c r="LM2892" s="22"/>
      <c r="LN2892" s="22"/>
      <c r="LO2892" s="22"/>
      <c r="LP2892" s="22"/>
      <c r="LQ2892" s="22"/>
      <c r="LR2892" s="22"/>
      <c r="LS2892" s="22"/>
      <c r="LT2892" s="22"/>
      <c r="LU2892" s="22"/>
      <c r="LV2892" s="22"/>
      <c r="LW2892" s="22"/>
      <c r="LX2892" s="22"/>
      <c r="LY2892" s="22"/>
      <c r="LZ2892" s="22"/>
      <c r="MA2892" s="22"/>
      <c r="MB2892" s="22"/>
      <c r="MC2892" s="22"/>
      <c r="MD2892" s="22"/>
      <c r="ME2892" s="22"/>
      <c r="MF2892" s="22"/>
      <c r="MG2892" s="24"/>
      <c r="MH2892" s="22"/>
      <c r="MI2892" s="22"/>
      <c r="MJ2892" s="22"/>
      <c r="MK2892" s="22"/>
      <c r="ML2892" s="22"/>
      <c r="MM2892" s="22"/>
      <c r="MN2892" s="22"/>
      <c r="MO2892" s="22"/>
      <c r="MP2892" s="22"/>
      <c r="MQ2892" s="22"/>
      <c r="MR2892" s="22"/>
      <c r="MS2892" s="22"/>
      <c r="MT2892" s="22"/>
      <c r="MU2892" s="22"/>
      <c r="MV2892" s="22"/>
      <c r="MW2892" s="22"/>
      <c r="MX2892" s="22"/>
      <c r="MY2892" s="22"/>
      <c r="MZ2892" s="22"/>
      <c r="NA2892" s="22"/>
      <c r="NB2892" s="22"/>
      <c r="NC2892" s="22"/>
      <c r="ND2892" s="22"/>
      <c r="NE2892" s="22"/>
      <c r="NF2892" s="22"/>
      <c r="NG2892" s="22"/>
      <c r="NH2892" s="22"/>
      <c r="NI2892" s="22"/>
      <c r="NJ2892" s="22"/>
      <c r="NK2892" s="22"/>
      <c r="NL2892" s="22"/>
      <c r="NM2892" s="24"/>
      <c r="NN2892" s="22"/>
      <c r="NO2892" s="22"/>
      <c r="NP2892" s="22"/>
      <c r="NQ2892" s="22"/>
      <c r="NR2892" s="22"/>
      <c r="NS2892" s="22"/>
      <c r="NT2892" s="22"/>
      <c r="NU2892" s="22"/>
      <c r="NV2892" s="22"/>
      <c r="NW2892" s="22"/>
      <c r="NX2892" s="22"/>
      <c r="NY2892" s="22"/>
      <c r="NZ2892" s="22"/>
      <c r="OA2892" s="22"/>
      <c r="OB2892" s="22"/>
      <c r="OC2892" s="22"/>
      <c r="OD2892" s="22"/>
      <c r="OE2892" s="22"/>
      <c r="OF2892" s="22"/>
      <c r="OG2892" s="22"/>
      <c r="OH2892" s="22"/>
      <c r="OI2892" s="22"/>
      <c r="OJ2892" s="22"/>
      <c r="OK2892" s="22"/>
      <c r="OL2892" s="22"/>
      <c r="OM2892" s="22"/>
      <c r="ON2892" s="22"/>
      <c r="OO2892" s="22"/>
      <c r="OP2892" s="22"/>
      <c r="OQ2892" s="22"/>
      <c r="OR2892" s="22"/>
    </row>
    <row r="2893" spans="1:408" ht="15" thickBot="1">
      <c r="A2893" s="1"/>
      <c r="B2893" s="12"/>
      <c r="C2893" s="12"/>
      <c r="D2893" s="22"/>
      <c r="E2893" s="54"/>
      <c r="F2893" s="54"/>
      <c r="G2893" s="54"/>
      <c r="H2893" s="55"/>
      <c r="I2893" s="22"/>
      <c r="J2893" s="56"/>
      <c r="K2893" s="80"/>
      <c r="L2893" s="57"/>
      <c r="M2893" s="57"/>
      <c r="N2893" s="55"/>
      <c r="O2893" s="58"/>
      <c r="P2893" s="58"/>
      <c r="Q2893" s="59"/>
      <c r="R2893" s="60"/>
      <c r="S2893" s="60"/>
      <c r="T2893" s="22"/>
      <c r="U2893" s="1"/>
      <c r="V2893" s="23"/>
      <c r="X2893" s="24"/>
      <c r="Y2893" s="24"/>
      <c r="Z2893" s="22"/>
      <c r="AA2893" s="22"/>
      <c r="AB2893" s="22"/>
      <c r="AC2893" s="22"/>
      <c r="AD2893" s="22"/>
      <c r="AE2893" s="22"/>
      <c r="AF2893" s="22"/>
      <c r="AG2893" s="22"/>
      <c r="AH2893" s="22"/>
      <c r="AI2893" s="22"/>
      <c r="AJ2893" s="22"/>
      <c r="AK2893" s="22"/>
      <c r="AL2893" s="22"/>
      <c r="AM2893" s="22"/>
      <c r="AN2893" s="22"/>
      <c r="AO2893" s="22"/>
      <c r="AP2893" s="22"/>
      <c r="AQ2893" s="22"/>
      <c r="AR2893" s="22"/>
      <c r="AS2893" s="22"/>
      <c r="AT2893" s="22"/>
      <c r="AU2893" s="22"/>
      <c r="AV2893" s="22"/>
      <c r="AW2893" s="22"/>
      <c r="AX2893" s="22"/>
      <c r="AY2893" s="22"/>
      <c r="AZ2893" s="22"/>
      <c r="BA2893" s="22"/>
      <c r="BB2893" s="22"/>
      <c r="BC2893" s="22"/>
      <c r="BD2893" s="22"/>
      <c r="BE2893" s="24"/>
      <c r="BF2893" s="22"/>
      <c r="BG2893" s="22"/>
      <c r="BH2893" s="22"/>
      <c r="BI2893" s="22"/>
      <c r="BJ2893" s="22"/>
      <c r="BK2893" s="22"/>
      <c r="BL2893" s="22"/>
      <c r="BM2893" s="22"/>
      <c r="BN2893" s="22"/>
      <c r="BO2893" s="22"/>
      <c r="BP2893" s="22"/>
      <c r="BQ2893" s="22"/>
      <c r="BR2893" s="22"/>
      <c r="BS2893" s="22"/>
      <c r="BT2893" s="22"/>
      <c r="BU2893" s="22"/>
      <c r="BV2893" s="22"/>
      <c r="BW2893" s="22"/>
      <c r="BX2893" s="22"/>
      <c r="BY2893" s="22"/>
      <c r="BZ2893" s="22"/>
      <c r="CA2893" s="22"/>
      <c r="CB2893" s="22"/>
      <c r="CC2893" s="22"/>
      <c r="CD2893" s="22"/>
      <c r="CE2893" s="22"/>
      <c r="CF2893" s="22"/>
      <c r="CG2893" s="22"/>
      <c r="CH2893" s="22"/>
      <c r="CI2893" s="22"/>
      <c r="CJ2893" s="22"/>
      <c r="CK2893" s="24"/>
      <c r="CL2893" s="22"/>
      <c r="CM2893" s="22"/>
      <c r="CN2893" s="22"/>
      <c r="CO2893" s="22"/>
      <c r="CP2893" s="22"/>
      <c r="CQ2893" s="22"/>
      <c r="CR2893" s="22"/>
      <c r="CS2893" s="22"/>
      <c r="CT2893" s="22"/>
      <c r="CU2893" s="22"/>
      <c r="CV2893" s="22"/>
      <c r="CW2893" s="22"/>
      <c r="CX2893" s="22"/>
      <c r="CY2893" s="22"/>
      <c r="CZ2893" s="22"/>
      <c r="DA2893" s="22"/>
      <c r="DB2893" s="22"/>
      <c r="DC2893" s="22"/>
      <c r="DD2893" s="22"/>
      <c r="DE2893" s="22"/>
      <c r="DF2893" s="22"/>
      <c r="DG2893" s="22"/>
      <c r="DH2893" s="22"/>
      <c r="DI2893" s="22"/>
      <c r="DJ2893" s="22"/>
      <c r="DK2893" s="22"/>
      <c r="DL2893" s="22"/>
      <c r="DM2893" s="22"/>
      <c r="DN2893" s="22"/>
      <c r="DO2893" s="22"/>
      <c r="DP2893" s="22"/>
      <c r="DQ2893" s="24"/>
      <c r="DR2893" s="22"/>
      <c r="DS2893" s="22"/>
      <c r="DT2893" s="22"/>
      <c r="DU2893" s="22"/>
      <c r="DV2893" s="22"/>
      <c r="DW2893" s="22"/>
      <c r="DX2893" s="22"/>
      <c r="DY2893" s="22"/>
      <c r="DZ2893" s="22"/>
      <c r="EA2893" s="22"/>
      <c r="EB2893" s="22"/>
      <c r="EC2893" s="22"/>
      <c r="ED2893" s="22"/>
      <c r="EE2893" s="22"/>
      <c r="EF2893" s="22"/>
      <c r="EG2893" s="22"/>
      <c r="EH2893" s="22"/>
      <c r="EI2893" s="22"/>
      <c r="EJ2893" s="22"/>
      <c r="EK2893" s="22"/>
      <c r="EL2893" s="22"/>
      <c r="EM2893" s="22"/>
      <c r="EN2893" s="22"/>
      <c r="EO2893" s="22"/>
      <c r="EP2893" s="22"/>
      <c r="EQ2893" s="22"/>
      <c r="ER2893" s="22"/>
      <c r="ES2893" s="22"/>
      <c r="ET2893" s="22"/>
      <c r="EU2893" s="22"/>
      <c r="EV2893" s="22"/>
      <c r="EW2893" s="24"/>
      <c r="EX2893" s="22"/>
      <c r="EY2893" s="22"/>
      <c r="EZ2893" s="22"/>
      <c r="FA2893" s="22"/>
      <c r="FB2893" s="22"/>
      <c r="FC2893" s="22"/>
      <c r="FD2893" s="22"/>
      <c r="FE2893" s="22"/>
      <c r="FF2893" s="22"/>
      <c r="FG2893" s="22"/>
      <c r="FH2893" s="22"/>
      <c r="FI2893" s="22"/>
      <c r="FJ2893" s="22"/>
      <c r="FK2893" s="22"/>
      <c r="FL2893" s="22"/>
      <c r="FM2893" s="22"/>
      <c r="FN2893" s="22"/>
      <c r="FO2893" s="22"/>
      <c r="FP2893" s="22"/>
      <c r="FQ2893" s="22"/>
      <c r="FR2893" s="22"/>
      <c r="FS2893" s="22"/>
      <c r="FT2893" s="22"/>
      <c r="FU2893" s="22"/>
      <c r="FV2893" s="22"/>
      <c r="FW2893" s="22"/>
      <c r="FX2893" s="22"/>
      <c r="FY2893" s="22"/>
      <c r="FZ2893" s="22"/>
      <c r="GA2893" s="22"/>
      <c r="GB2893" s="22"/>
      <c r="GC2893" s="24"/>
      <c r="GD2893" s="22"/>
      <c r="GE2893" s="22"/>
      <c r="GF2893" s="22"/>
      <c r="GG2893" s="22"/>
      <c r="GH2893" s="22"/>
      <c r="GI2893" s="22"/>
      <c r="GJ2893" s="22"/>
      <c r="GK2893" s="22"/>
      <c r="GL2893" s="22"/>
      <c r="GM2893" s="22"/>
      <c r="GN2893" s="22"/>
      <c r="GO2893" s="22"/>
      <c r="GP2893" s="22"/>
      <c r="GQ2893" s="22"/>
      <c r="GR2893" s="22"/>
      <c r="GS2893" s="22"/>
      <c r="GT2893" s="22"/>
      <c r="GU2893" s="22"/>
      <c r="GV2893" s="22"/>
      <c r="GW2893" s="22"/>
      <c r="GX2893" s="22"/>
      <c r="GY2893" s="22"/>
      <c r="GZ2893" s="22"/>
      <c r="HA2893" s="22"/>
      <c r="HB2893" s="22"/>
      <c r="HC2893" s="22"/>
      <c r="HD2893" s="22"/>
      <c r="HE2893" s="22"/>
      <c r="HF2893" s="22"/>
      <c r="HG2893" s="22"/>
      <c r="HH2893" s="22"/>
      <c r="HI2893" s="24"/>
      <c r="HJ2893" s="22"/>
      <c r="HK2893" s="22"/>
      <c r="HL2893" s="22"/>
      <c r="HM2893" s="22"/>
      <c r="HN2893" s="22"/>
      <c r="HO2893" s="22"/>
      <c r="HP2893" s="22"/>
      <c r="HQ2893" s="22"/>
      <c r="HR2893" s="22"/>
      <c r="HS2893" s="22"/>
      <c r="HT2893" s="22"/>
      <c r="HU2893" s="22"/>
      <c r="HV2893" s="22"/>
      <c r="HW2893" s="22"/>
      <c r="HX2893" s="22"/>
      <c r="HY2893" s="22"/>
      <c r="HZ2893" s="22"/>
      <c r="IA2893" s="22"/>
      <c r="IB2893" s="22"/>
      <c r="IC2893" s="22"/>
      <c r="ID2893" s="22"/>
      <c r="IE2893" s="22"/>
      <c r="IF2893" s="22"/>
      <c r="IG2893" s="22"/>
      <c r="IH2893" s="22"/>
      <c r="II2893" s="22"/>
      <c r="IJ2893" s="22"/>
      <c r="IK2893" s="22"/>
      <c r="IL2893" s="22"/>
      <c r="IM2893" s="22"/>
      <c r="IN2893" s="22"/>
      <c r="IO2893" s="24"/>
      <c r="IP2893" s="22"/>
      <c r="IQ2893" s="22"/>
      <c r="IR2893" s="22"/>
      <c r="IS2893" s="22"/>
      <c r="IT2893" s="22"/>
      <c r="IU2893" s="22"/>
      <c r="IV2893" s="22"/>
      <c r="IW2893" s="22"/>
      <c r="IX2893" s="22"/>
      <c r="IY2893" s="22"/>
      <c r="IZ2893" s="22"/>
      <c r="JA2893" s="22"/>
      <c r="JB2893" s="22"/>
      <c r="JC2893" s="22"/>
      <c r="JD2893" s="22"/>
      <c r="JE2893" s="22"/>
      <c r="JF2893" s="22"/>
      <c r="JG2893" s="22"/>
      <c r="JH2893" s="22"/>
      <c r="JI2893" s="22"/>
      <c r="JJ2893" s="22"/>
      <c r="JK2893" s="22"/>
      <c r="JL2893" s="22"/>
      <c r="JM2893" s="22"/>
      <c r="JN2893" s="22"/>
      <c r="JO2893" s="22"/>
      <c r="JP2893" s="22"/>
      <c r="JQ2893" s="22"/>
      <c r="JR2893" s="22"/>
      <c r="JS2893" s="22"/>
      <c r="JT2893" s="22"/>
      <c r="JU2893" s="24"/>
      <c r="JV2893" s="22"/>
      <c r="JW2893" s="22"/>
      <c r="JX2893" s="22"/>
      <c r="JY2893" s="22"/>
      <c r="JZ2893" s="22"/>
      <c r="KA2893" s="22"/>
      <c r="KB2893" s="22"/>
      <c r="KC2893" s="22"/>
      <c r="KD2893" s="22"/>
      <c r="KE2893" s="22"/>
      <c r="KF2893" s="22"/>
      <c r="KG2893" s="22"/>
      <c r="KH2893" s="22"/>
      <c r="KI2893" s="22"/>
      <c r="KJ2893" s="22"/>
      <c r="KK2893" s="22"/>
      <c r="KL2893" s="22"/>
      <c r="KM2893" s="22"/>
      <c r="KN2893" s="22"/>
      <c r="KO2893" s="22"/>
      <c r="KP2893" s="22"/>
      <c r="KQ2893" s="22"/>
      <c r="KR2893" s="22"/>
      <c r="KS2893" s="22"/>
      <c r="KT2893" s="22"/>
      <c r="KU2893" s="22"/>
      <c r="KV2893" s="22"/>
      <c r="KW2893" s="22"/>
      <c r="KX2893" s="22"/>
      <c r="KY2893" s="22"/>
      <c r="KZ2893" s="22"/>
      <c r="LA2893" s="24"/>
      <c r="LB2893" s="22"/>
      <c r="LC2893" s="22"/>
      <c r="LD2893" s="22"/>
      <c r="LE2893" s="22"/>
      <c r="LF2893" s="22"/>
      <c r="LG2893" s="22"/>
      <c r="LH2893" s="22"/>
      <c r="LI2893" s="22"/>
      <c r="LJ2893" s="22"/>
      <c r="LK2893" s="22"/>
      <c r="LL2893" s="22"/>
      <c r="LM2893" s="22"/>
      <c r="LN2893" s="22"/>
      <c r="LO2893" s="22"/>
      <c r="LP2893" s="22"/>
      <c r="LQ2893" s="22"/>
      <c r="LR2893" s="22"/>
      <c r="LS2893" s="22"/>
      <c r="LT2893" s="22"/>
      <c r="LU2893" s="22"/>
      <c r="LV2893" s="22"/>
      <c r="LW2893" s="22"/>
      <c r="LX2893" s="22"/>
      <c r="LY2893" s="22"/>
      <c r="LZ2893" s="22"/>
      <c r="MA2893" s="22"/>
      <c r="MB2893" s="22"/>
      <c r="MC2893" s="22"/>
      <c r="MD2893" s="22"/>
      <c r="ME2893" s="22"/>
      <c r="MF2893" s="22"/>
      <c r="MG2893" s="24"/>
      <c r="MH2893" s="22"/>
      <c r="MI2893" s="22"/>
      <c r="MJ2893" s="22"/>
      <c r="MK2893" s="22"/>
      <c r="ML2893" s="22"/>
      <c r="MM2893" s="22"/>
      <c r="MN2893" s="22"/>
      <c r="MO2893" s="22"/>
      <c r="MP2893" s="22"/>
      <c r="MQ2893" s="22"/>
      <c r="MR2893" s="22"/>
      <c r="MS2893" s="22"/>
      <c r="MT2893" s="22"/>
      <c r="MU2893" s="22"/>
      <c r="MV2893" s="22"/>
      <c r="MW2893" s="22"/>
      <c r="MX2893" s="22"/>
      <c r="MY2893" s="22"/>
      <c r="MZ2893" s="22"/>
      <c r="NA2893" s="22"/>
      <c r="NB2893" s="22"/>
      <c r="NC2893" s="22"/>
      <c r="ND2893" s="22"/>
      <c r="NE2893" s="22"/>
      <c r="NF2893" s="22"/>
      <c r="NG2893" s="22"/>
      <c r="NH2893" s="22"/>
      <c r="NI2893" s="22"/>
      <c r="NJ2893" s="22"/>
      <c r="NK2893" s="22"/>
      <c r="NL2893" s="22"/>
      <c r="NM2893" s="24"/>
      <c r="NN2893" s="22"/>
      <c r="NO2893" s="22"/>
      <c r="NP2893" s="22"/>
      <c r="NQ2893" s="22"/>
      <c r="NR2893" s="22"/>
      <c r="NS2893" s="22"/>
      <c r="NT2893" s="22"/>
      <c r="NU2893" s="22"/>
      <c r="NV2893" s="22"/>
      <c r="NW2893" s="22"/>
      <c r="NX2893" s="22"/>
      <c r="NY2893" s="22"/>
      <c r="NZ2893" s="22"/>
      <c r="OA2893" s="22"/>
      <c r="OB2893" s="22"/>
      <c r="OC2893" s="22"/>
      <c r="OD2893" s="22"/>
      <c r="OE2893" s="22"/>
      <c r="OF2893" s="22"/>
      <c r="OG2893" s="22"/>
      <c r="OH2893" s="22"/>
      <c r="OI2893" s="22"/>
      <c r="OJ2893" s="22"/>
      <c r="OK2893" s="22"/>
      <c r="OL2893" s="22"/>
      <c r="OM2893" s="22"/>
      <c r="ON2893" s="22"/>
      <c r="OO2893" s="22"/>
      <c r="OP2893" s="22"/>
      <c r="OQ2893" s="22"/>
      <c r="OR2893" s="22"/>
    </row>
    <row r="2894" spans="1:408" ht="15" thickBot="1">
      <c r="A2894" s="1"/>
      <c r="B2894" s="12"/>
      <c r="C2894" s="12"/>
      <c r="D2894" s="22"/>
      <c r="E2894" s="54"/>
      <c r="F2894" s="54"/>
      <c r="G2894" s="54"/>
      <c r="H2894" s="55"/>
      <c r="I2894" s="22"/>
      <c r="J2894" s="56"/>
      <c r="K2894" s="81"/>
      <c r="L2894" s="57"/>
      <c r="M2894" s="57"/>
      <c r="N2894" s="55"/>
      <c r="O2894" s="58"/>
      <c r="P2894" s="58"/>
      <c r="Q2894" s="59"/>
      <c r="R2894" s="60"/>
      <c r="S2894" s="60"/>
      <c r="T2894" s="22"/>
      <c r="U2894" s="1"/>
      <c r="V2894" s="23"/>
      <c r="X2894" s="24"/>
      <c r="Y2894" s="24"/>
      <c r="Z2894" s="22"/>
      <c r="AA2894" s="22"/>
      <c r="AB2894" s="22"/>
      <c r="AC2894" s="22"/>
      <c r="AD2894" s="22"/>
      <c r="AE2894" s="22"/>
      <c r="AF2894" s="22"/>
      <c r="AG2894" s="22"/>
      <c r="AH2894" s="22"/>
      <c r="AI2894" s="22"/>
      <c r="AJ2894" s="22"/>
      <c r="AK2894" s="22"/>
      <c r="AL2894" s="22"/>
      <c r="AM2894" s="22"/>
      <c r="AN2894" s="22"/>
      <c r="AO2894" s="22"/>
      <c r="AP2894" s="22"/>
      <c r="AQ2894" s="22"/>
      <c r="AR2894" s="22"/>
      <c r="AS2894" s="22"/>
      <c r="AT2894" s="22"/>
      <c r="AU2894" s="22"/>
      <c r="AV2894" s="22"/>
      <c r="AW2894" s="22"/>
      <c r="AX2894" s="22"/>
      <c r="AY2894" s="22"/>
      <c r="AZ2894" s="22"/>
      <c r="BA2894" s="22"/>
      <c r="BB2894" s="22"/>
      <c r="BC2894" s="22"/>
      <c r="BD2894" s="22"/>
      <c r="BE2894" s="24"/>
      <c r="BF2894" s="22"/>
      <c r="BG2894" s="22"/>
      <c r="BH2894" s="22"/>
      <c r="BI2894" s="22"/>
      <c r="BJ2894" s="22"/>
      <c r="BK2894" s="22"/>
      <c r="BL2894" s="22"/>
      <c r="BM2894" s="22"/>
      <c r="BN2894" s="22"/>
      <c r="BO2894" s="22"/>
      <c r="BP2894" s="22"/>
      <c r="BQ2894" s="22"/>
      <c r="BR2894" s="22"/>
      <c r="BS2894" s="22"/>
      <c r="BT2894" s="22"/>
      <c r="BU2894" s="22"/>
      <c r="BV2894" s="22"/>
      <c r="BW2894" s="22"/>
      <c r="BX2894" s="22"/>
      <c r="BY2894" s="22"/>
      <c r="BZ2894" s="22"/>
      <c r="CA2894" s="22"/>
      <c r="CB2894" s="22"/>
      <c r="CC2894" s="22"/>
      <c r="CD2894" s="22"/>
      <c r="CE2894" s="22"/>
      <c r="CF2894" s="22"/>
      <c r="CG2894" s="22"/>
      <c r="CH2894" s="22"/>
      <c r="CI2894" s="22"/>
      <c r="CJ2894" s="22"/>
      <c r="CK2894" s="24"/>
      <c r="CL2894" s="22"/>
      <c r="CM2894" s="22"/>
      <c r="CN2894" s="22"/>
      <c r="CO2894" s="22"/>
      <c r="CP2894" s="22"/>
      <c r="CQ2894" s="22"/>
      <c r="CR2894" s="22"/>
      <c r="CS2894" s="22"/>
      <c r="CT2894" s="22"/>
      <c r="CU2894" s="22"/>
      <c r="CV2894" s="22"/>
      <c r="CW2894" s="22"/>
      <c r="CX2894" s="22"/>
      <c r="CY2894" s="22"/>
      <c r="CZ2894" s="22"/>
      <c r="DA2894" s="22"/>
      <c r="DB2894" s="22"/>
      <c r="DC2894" s="22"/>
      <c r="DD2894" s="22"/>
      <c r="DE2894" s="22"/>
      <c r="DF2894" s="22"/>
      <c r="DG2894" s="22"/>
      <c r="DH2894" s="22"/>
      <c r="DI2894" s="22"/>
      <c r="DJ2894" s="22"/>
      <c r="DK2894" s="22"/>
      <c r="DL2894" s="22"/>
      <c r="DM2894" s="22"/>
      <c r="DN2894" s="22"/>
      <c r="DO2894" s="22"/>
      <c r="DP2894" s="22"/>
      <c r="DQ2894" s="24"/>
      <c r="DR2894" s="22"/>
      <c r="DS2894" s="22"/>
      <c r="DT2894" s="22"/>
      <c r="DU2894" s="22"/>
      <c r="DV2894" s="22"/>
      <c r="DW2894" s="22"/>
      <c r="DX2894" s="22"/>
      <c r="DY2894" s="22"/>
      <c r="DZ2894" s="22"/>
      <c r="EA2894" s="22"/>
      <c r="EB2894" s="22"/>
      <c r="EC2894" s="22"/>
      <c r="ED2894" s="22"/>
      <c r="EE2894" s="22"/>
      <c r="EF2894" s="22"/>
      <c r="EG2894" s="22"/>
      <c r="EH2894" s="22"/>
      <c r="EI2894" s="22"/>
      <c r="EJ2894" s="22"/>
      <c r="EK2894" s="22"/>
      <c r="EL2894" s="22"/>
      <c r="EM2894" s="22"/>
      <c r="EN2894" s="22"/>
      <c r="EO2894" s="22"/>
      <c r="EP2894" s="22"/>
      <c r="EQ2894" s="22"/>
      <c r="ER2894" s="22"/>
      <c r="ES2894" s="22"/>
      <c r="ET2894" s="22"/>
      <c r="EU2894" s="22"/>
      <c r="EV2894" s="22"/>
      <c r="EW2894" s="24"/>
      <c r="EX2894" s="22"/>
      <c r="EY2894" s="22"/>
      <c r="EZ2894" s="22"/>
      <c r="FA2894" s="22"/>
      <c r="FB2894" s="22"/>
      <c r="FC2894" s="22"/>
      <c r="FD2894" s="22"/>
      <c r="FE2894" s="22"/>
      <c r="FF2894" s="22"/>
      <c r="FG2894" s="22"/>
      <c r="FH2894" s="22"/>
      <c r="FI2894" s="22"/>
      <c r="FJ2894" s="22"/>
      <c r="FK2894" s="22"/>
      <c r="FL2894" s="22"/>
      <c r="FM2894" s="22"/>
      <c r="FN2894" s="22"/>
      <c r="FO2894" s="22"/>
      <c r="FP2894" s="22"/>
      <c r="FQ2894" s="22"/>
      <c r="FR2894" s="22"/>
      <c r="FS2894" s="22"/>
      <c r="FT2894" s="22"/>
      <c r="FU2894" s="22"/>
      <c r="FV2894" s="22"/>
      <c r="FW2894" s="22"/>
      <c r="FX2894" s="22"/>
      <c r="FY2894" s="22"/>
      <c r="FZ2894" s="22"/>
      <c r="GA2894" s="22"/>
      <c r="GB2894" s="22"/>
      <c r="GC2894" s="24"/>
      <c r="GD2894" s="22"/>
      <c r="GE2894" s="22"/>
      <c r="GF2894" s="22"/>
      <c r="GG2894" s="22"/>
      <c r="GH2894" s="22"/>
      <c r="GI2894" s="22"/>
      <c r="GJ2894" s="22"/>
      <c r="GK2894" s="22"/>
      <c r="GL2894" s="22"/>
      <c r="GM2894" s="22"/>
      <c r="GN2894" s="22"/>
      <c r="GO2894" s="22"/>
      <c r="GP2894" s="22"/>
      <c r="GQ2894" s="22"/>
      <c r="GR2894" s="22"/>
      <c r="GS2894" s="22"/>
      <c r="GT2894" s="22"/>
      <c r="GU2894" s="22"/>
      <c r="GV2894" s="22"/>
      <c r="GW2894" s="22"/>
      <c r="GX2894" s="22"/>
      <c r="GY2894" s="22"/>
      <c r="GZ2894" s="22"/>
      <c r="HA2894" s="22"/>
      <c r="HB2894" s="22"/>
      <c r="HC2894" s="22"/>
      <c r="HD2894" s="22"/>
      <c r="HE2894" s="22"/>
      <c r="HF2894" s="22"/>
      <c r="HG2894" s="22"/>
      <c r="HH2894" s="22"/>
      <c r="HI2894" s="24"/>
      <c r="HJ2894" s="22"/>
      <c r="HK2894" s="22"/>
      <c r="HL2894" s="22"/>
      <c r="HM2894" s="22"/>
      <c r="HN2894" s="22"/>
      <c r="HO2894" s="22"/>
      <c r="HP2894" s="22"/>
      <c r="HQ2894" s="22"/>
      <c r="HR2894" s="22"/>
      <c r="HS2894" s="22"/>
      <c r="HT2894" s="22"/>
      <c r="HU2894" s="22"/>
      <c r="HV2894" s="22"/>
      <c r="HW2894" s="22"/>
      <c r="HX2894" s="22"/>
      <c r="HY2894" s="22"/>
      <c r="HZ2894" s="22"/>
      <c r="IA2894" s="22"/>
      <c r="IB2894" s="22"/>
      <c r="IC2894" s="22"/>
      <c r="ID2894" s="22"/>
      <c r="IE2894" s="22"/>
      <c r="IF2894" s="22"/>
      <c r="IG2894" s="22"/>
      <c r="IH2894" s="22"/>
      <c r="II2894" s="22"/>
      <c r="IJ2894" s="22"/>
      <c r="IK2894" s="22"/>
      <c r="IL2894" s="22"/>
      <c r="IM2894" s="22"/>
      <c r="IN2894" s="22"/>
      <c r="IO2894" s="24"/>
      <c r="IP2894" s="22"/>
      <c r="IQ2894" s="22"/>
      <c r="IR2894" s="22"/>
      <c r="IS2894" s="22"/>
      <c r="IT2894" s="22"/>
      <c r="IU2894" s="22"/>
      <c r="IV2894" s="22"/>
      <c r="IW2894" s="22"/>
      <c r="IX2894" s="22"/>
      <c r="IY2894" s="22"/>
      <c r="IZ2894" s="22"/>
      <c r="JA2894" s="22"/>
      <c r="JB2894" s="22"/>
      <c r="JC2894" s="22"/>
      <c r="JD2894" s="22"/>
      <c r="JE2894" s="22"/>
      <c r="JF2894" s="22"/>
      <c r="JG2894" s="22"/>
      <c r="JH2894" s="22"/>
      <c r="JI2894" s="22"/>
      <c r="JJ2894" s="22"/>
      <c r="JK2894" s="22"/>
      <c r="JL2894" s="22"/>
      <c r="JM2894" s="22"/>
      <c r="JN2894" s="22"/>
      <c r="JO2894" s="22"/>
      <c r="JP2894" s="22"/>
      <c r="JQ2894" s="22"/>
      <c r="JR2894" s="22"/>
      <c r="JS2894" s="22"/>
      <c r="JT2894" s="22"/>
      <c r="JU2894" s="24"/>
      <c r="JV2894" s="22"/>
      <c r="JW2894" s="22"/>
      <c r="JX2894" s="22"/>
      <c r="JY2894" s="22"/>
      <c r="JZ2894" s="22"/>
      <c r="KA2894" s="22"/>
      <c r="KB2894" s="22"/>
      <c r="KC2894" s="22"/>
      <c r="KD2894" s="22"/>
      <c r="KE2894" s="22"/>
      <c r="KF2894" s="22"/>
      <c r="KG2894" s="22"/>
      <c r="KH2894" s="22"/>
      <c r="KI2894" s="22"/>
      <c r="KJ2894" s="22"/>
      <c r="KK2894" s="22"/>
      <c r="KL2894" s="22"/>
      <c r="KM2894" s="22"/>
      <c r="KN2894" s="22"/>
      <c r="KO2894" s="22"/>
      <c r="KP2894" s="22"/>
      <c r="KQ2894" s="22"/>
      <c r="KR2894" s="22"/>
      <c r="KS2894" s="22"/>
      <c r="KT2894" s="22"/>
      <c r="KU2894" s="22"/>
      <c r="KV2894" s="22"/>
      <c r="KW2894" s="22"/>
      <c r="KX2894" s="22"/>
      <c r="KY2894" s="22"/>
      <c r="KZ2894" s="22"/>
      <c r="LA2894" s="24"/>
      <c r="LB2894" s="22"/>
      <c r="LC2894" s="22"/>
      <c r="LD2894" s="22"/>
      <c r="LE2894" s="22"/>
      <c r="LF2894" s="22"/>
      <c r="LG2894" s="22"/>
      <c r="LH2894" s="22"/>
      <c r="LI2894" s="22"/>
      <c r="LJ2894" s="22"/>
      <c r="LK2894" s="22"/>
      <c r="LL2894" s="22"/>
      <c r="LM2894" s="22"/>
      <c r="LN2894" s="22"/>
      <c r="LO2894" s="22"/>
      <c r="LP2894" s="22"/>
      <c r="LQ2894" s="22"/>
      <c r="LR2894" s="22"/>
      <c r="LS2894" s="22"/>
      <c r="LT2894" s="22"/>
      <c r="LU2894" s="22"/>
      <c r="LV2894" s="22"/>
      <c r="LW2894" s="22"/>
      <c r="LX2894" s="22"/>
      <c r="LY2894" s="22"/>
      <c r="LZ2894" s="22"/>
      <c r="MA2894" s="22"/>
      <c r="MB2894" s="22"/>
      <c r="MC2894" s="22"/>
      <c r="MD2894" s="22"/>
      <c r="ME2894" s="22"/>
      <c r="MF2894" s="22"/>
      <c r="MG2894" s="24"/>
      <c r="MH2894" s="22"/>
      <c r="MI2894" s="22"/>
      <c r="MJ2894" s="22"/>
      <c r="MK2894" s="22"/>
      <c r="ML2894" s="22"/>
      <c r="MM2894" s="22"/>
      <c r="MN2894" s="22"/>
      <c r="MO2894" s="22"/>
      <c r="MP2894" s="22"/>
      <c r="MQ2894" s="22"/>
      <c r="MR2894" s="22"/>
      <c r="MS2894" s="22"/>
      <c r="MT2894" s="22"/>
      <c r="MU2894" s="22"/>
      <c r="MV2894" s="22"/>
      <c r="MW2894" s="22"/>
      <c r="MX2894" s="22"/>
      <c r="MY2894" s="22"/>
      <c r="MZ2894" s="22"/>
      <c r="NA2894" s="22"/>
      <c r="NB2894" s="22"/>
      <c r="NC2894" s="22"/>
      <c r="ND2894" s="22"/>
      <c r="NE2894" s="22"/>
      <c r="NF2894" s="22"/>
      <c r="NG2894" s="22"/>
      <c r="NH2894" s="22"/>
      <c r="NI2894" s="22"/>
      <c r="NJ2894" s="22"/>
      <c r="NK2894" s="22"/>
      <c r="NL2894" s="22"/>
      <c r="NM2894" s="24"/>
      <c r="NN2894" s="22"/>
      <c r="NO2894" s="22"/>
      <c r="NP2894" s="22"/>
      <c r="NQ2894" s="22"/>
      <c r="NR2894" s="22"/>
      <c r="NS2894" s="22"/>
      <c r="NT2894" s="22"/>
      <c r="NU2894" s="22"/>
      <c r="NV2894" s="22"/>
      <c r="NW2894" s="22"/>
      <c r="NX2894" s="22"/>
      <c r="NY2894" s="22"/>
      <c r="NZ2894" s="22"/>
      <c r="OA2894" s="22"/>
      <c r="OB2894" s="22"/>
      <c r="OC2894" s="22"/>
      <c r="OD2894" s="22"/>
      <c r="OE2894" s="22"/>
      <c r="OF2894" s="22"/>
      <c r="OG2894" s="22"/>
      <c r="OH2894" s="22"/>
      <c r="OI2894" s="22"/>
      <c r="OJ2894" s="22"/>
      <c r="OK2894" s="22"/>
      <c r="OL2894" s="22"/>
      <c r="OM2894" s="22"/>
      <c r="ON2894" s="22"/>
      <c r="OO2894" s="22"/>
      <c r="OP2894" s="22"/>
      <c r="OQ2894" s="22"/>
      <c r="OR2894" s="22"/>
    </row>
    <row r="2895" spans="1:408" ht="15" thickBot="1">
      <c r="A2895" s="1"/>
      <c r="B2895" s="12"/>
      <c r="C2895" s="12"/>
      <c r="D2895" s="22"/>
      <c r="E2895" s="54"/>
      <c r="F2895" s="54"/>
      <c r="G2895" s="54"/>
      <c r="H2895" s="55"/>
      <c r="I2895" s="22"/>
      <c r="J2895" s="56"/>
      <c r="K2895" s="80"/>
      <c r="L2895" s="57"/>
      <c r="M2895" s="57"/>
      <c r="N2895" s="55"/>
      <c r="O2895" s="58"/>
      <c r="P2895" s="58"/>
      <c r="Q2895" s="59"/>
      <c r="R2895" s="60"/>
      <c r="S2895" s="60"/>
      <c r="T2895" s="22"/>
      <c r="U2895" s="1"/>
      <c r="V2895" s="23"/>
      <c r="X2895" s="24"/>
      <c r="Y2895" s="24"/>
      <c r="Z2895" s="22"/>
      <c r="AA2895" s="22"/>
      <c r="AB2895" s="22"/>
      <c r="AC2895" s="22"/>
      <c r="AD2895" s="22"/>
      <c r="AE2895" s="22"/>
      <c r="AF2895" s="22"/>
      <c r="AG2895" s="22"/>
      <c r="AH2895" s="22"/>
      <c r="AI2895" s="22"/>
      <c r="AJ2895" s="22"/>
      <c r="AK2895" s="22"/>
      <c r="AL2895" s="22"/>
      <c r="AM2895" s="22"/>
      <c r="AN2895" s="22"/>
      <c r="AO2895" s="22"/>
      <c r="AP2895" s="22"/>
      <c r="AQ2895" s="22"/>
      <c r="AR2895" s="22"/>
      <c r="AS2895" s="22"/>
      <c r="AT2895" s="22"/>
      <c r="AU2895" s="22"/>
      <c r="AV2895" s="22"/>
      <c r="AW2895" s="22"/>
      <c r="AX2895" s="22"/>
      <c r="AY2895" s="22"/>
      <c r="AZ2895" s="22"/>
      <c r="BA2895" s="22"/>
      <c r="BB2895" s="22"/>
      <c r="BC2895" s="22"/>
      <c r="BD2895" s="22"/>
      <c r="BE2895" s="24"/>
      <c r="BF2895" s="22"/>
      <c r="BG2895" s="22"/>
      <c r="BH2895" s="22"/>
      <c r="BI2895" s="22"/>
      <c r="BJ2895" s="22"/>
      <c r="BK2895" s="22"/>
      <c r="BL2895" s="22"/>
      <c r="BM2895" s="22"/>
      <c r="BN2895" s="22"/>
      <c r="BO2895" s="22"/>
      <c r="BP2895" s="22"/>
      <c r="BQ2895" s="22"/>
      <c r="BR2895" s="22"/>
      <c r="BS2895" s="22"/>
      <c r="BT2895" s="22"/>
      <c r="BU2895" s="22"/>
      <c r="BV2895" s="22"/>
      <c r="BW2895" s="22"/>
      <c r="BX2895" s="22"/>
      <c r="BY2895" s="22"/>
      <c r="BZ2895" s="22"/>
      <c r="CA2895" s="22"/>
      <c r="CB2895" s="22"/>
      <c r="CC2895" s="22"/>
      <c r="CD2895" s="22"/>
      <c r="CE2895" s="22"/>
      <c r="CF2895" s="22"/>
      <c r="CG2895" s="22"/>
      <c r="CH2895" s="22"/>
      <c r="CI2895" s="22"/>
      <c r="CJ2895" s="22"/>
      <c r="CK2895" s="24"/>
      <c r="CL2895" s="22"/>
      <c r="CM2895" s="22"/>
      <c r="CN2895" s="22"/>
      <c r="CO2895" s="22"/>
      <c r="CP2895" s="22"/>
      <c r="CQ2895" s="22"/>
      <c r="CR2895" s="22"/>
      <c r="CS2895" s="22"/>
      <c r="CT2895" s="22"/>
      <c r="CU2895" s="22"/>
      <c r="CV2895" s="22"/>
      <c r="CW2895" s="22"/>
      <c r="CX2895" s="22"/>
      <c r="CY2895" s="22"/>
      <c r="CZ2895" s="22"/>
      <c r="DA2895" s="22"/>
      <c r="DB2895" s="22"/>
      <c r="DC2895" s="22"/>
      <c r="DD2895" s="22"/>
      <c r="DE2895" s="22"/>
      <c r="DF2895" s="22"/>
      <c r="DG2895" s="22"/>
      <c r="DH2895" s="22"/>
      <c r="DI2895" s="22"/>
      <c r="DJ2895" s="22"/>
      <c r="DK2895" s="22"/>
      <c r="DL2895" s="22"/>
      <c r="DM2895" s="22"/>
      <c r="DN2895" s="22"/>
      <c r="DO2895" s="22"/>
      <c r="DP2895" s="22"/>
      <c r="DQ2895" s="24"/>
      <c r="DR2895" s="22"/>
      <c r="DS2895" s="22"/>
      <c r="DT2895" s="22"/>
      <c r="DU2895" s="22"/>
      <c r="DV2895" s="22"/>
      <c r="DW2895" s="22"/>
      <c r="DX2895" s="22"/>
      <c r="DY2895" s="22"/>
      <c r="DZ2895" s="22"/>
      <c r="EA2895" s="22"/>
      <c r="EB2895" s="22"/>
      <c r="EC2895" s="22"/>
      <c r="ED2895" s="22"/>
      <c r="EE2895" s="22"/>
      <c r="EF2895" s="22"/>
      <c r="EG2895" s="22"/>
      <c r="EH2895" s="22"/>
      <c r="EI2895" s="22"/>
      <c r="EJ2895" s="22"/>
      <c r="EK2895" s="22"/>
      <c r="EL2895" s="22"/>
      <c r="EM2895" s="22"/>
      <c r="EN2895" s="22"/>
      <c r="EO2895" s="22"/>
      <c r="EP2895" s="22"/>
      <c r="EQ2895" s="22"/>
      <c r="ER2895" s="22"/>
      <c r="ES2895" s="22"/>
      <c r="ET2895" s="22"/>
      <c r="EU2895" s="22"/>
      <c r="EV2895" s="22"/>
      <c r="EW2895" s="24"/>
      <c r="EX2895" s="22"/>
      <c r="EY2895" s="22"/>
      <c r="EZ2895" s="22"/>
      <c r="FA2895" s="22"/>
      <c r="FB2895" s="22"/>
      <c r="FC2895" s="22"/>
      <c r="FD2895" s="22"/>
      <c r="FE2895" s="22"/>
      <c r="FF2895" s="22"/>
      <c r="FG2895" s="22"/>
      <c r="FH2895" s="22"/>
      <c r="FI2895" s="22"/>
      <c r="FJ2895" s="22"/>
      <c r="FK2895" s="22"/>
      <c r="FL2895" s="22"/>
      <c r="FM2895" s="22"/>
      <c r="FN2895" s="22"/>
      <c r="FO2895" s="22"/>
      <c r="FP2895" s="22"/>
      <c r="FQ2895" s="22"/>
      <c r="FR2895" s="22"/>
      <c r="FS2895" s="22"/>
      <c r="FT2895" s="22"/>
      <c r="FU2895" s="22"/>
      <c r="FV2895" s="22"/>
      <c r="FW2895" s="22"/>
      <c r="FX2895" s="22"/>
      <c r="FY2895" s="22"/>
      <c r="FZ2895" s="22"/>
      <c r="GA2895" s="22"/>
      <c r="GB2895" s="22"/>
      <c r="GC2895" s="24"/>
      <c r="GD2895" s="22"/>
      <c r="GE2895" s="22"/>
      <c r="GF2895" s="22"/>
      <c r="GG2895" s="22"/>
      <c r="GH2895" s="22"/>
      <c r="GI2895" s="22"/>
      <c r="GJ2895" s="22"/>
      <c r="GK2895" s="22"/>
      <c r="GL2895" s="22"/>
      <c r="GM2895" s="22"/>
      <c r="GN2895" s="22"/>
      <c r="GO2895" s="22"/>
      <c r="GP2895" s="22"/>
      <c r="GQ2895" s="22"/>
      <c r="GR2895" s="22"/>
      <c r="GS2895" s="22"/>
      <c r="GT2895" s="22"/>
      <c r="GU2895" s="22"/>
      <c r="GV2895" s="22"/>
      <c r="GW2895" s="22"/>
      <c r="GX2895" s="22"/>
      <c r="GY2895" s="22"/>
      <c r="GZ2895" s="22"/>
      <c r="HA2895" s="22"/>
      <c r="HB2895" s="22"/>
      <c r="HC2895" s="22"/>
      <c r="HD2895" s="22"/>
      <c r="HE2895" s="22"/>
      <c r="HF2895" s="22"/>
      <c r="HG2895" s="22"/>
      <c r="HH2895" s="22"/>
      <c r="HI2895" s="24"/>
      <c r="HJ2895" s="22"/>
      <c r="HK2895" s="22"/>
      <c r="HL2895" s="22"/>
      <c r="HM2895" s="22"/>
      <c r="HN2895" s="22"/>
      <c r="HO2895" s="22"/>
      <c r="HP2895" s="22"/>
      <c r="HQ2895" s="22"/>
      <c r="HR2895" s="22"/>
      <c r="HS2895" s="22"/>
      <c r="HT2895" s="22"/>
      <c r="HU2895" s="22"/>
      <c r="HV2895" s="22"/>
      <c r="HW2895" s="22"/>
      <c r="HX2895" s="22"/>
      <c r="HY2895" s="22"/>
      <c r="HZ2895" s="22"/>
      <c r="IA2895" s="22"/>
      <c r="IB2895" s="22"/>
      <c r="IC2895" s="22"/>
      <c r="ID2895" s="22"/>
      <c r="IE2895" s="22"/>
      <c r="IF2895" s="22"/>
      <c r="IG2895" s="22"/>
      <c r="IH2895" s="22"/>
      <c r="II2895" s="22"/>
      <c r="IJ2895" s="22"/>
      <c r="IK2895" s="22"/>
      <c r="IL2895" s="22"/>
      <c r="IM2895" s="22"/>
      <c r="IN2895" s="22"/>
      <c r="IO2895" s="24"/>
      <c r="IP2895" s="22"/>
      <c r="IQ2895" s="22"/>
      <c r="IR2895" s="22"/>
      <c r="IS2895" s="22"/>
      <c r="IT2895" s="22"/>
      <c r="IU2895" s="22"/>
      <c r="IV2895" s="22"/>
      <c r="IW2895" s="22"/>
      <c r="IX2895" s="22"/>
      <c r="IY2895" s="22"/>
      <c r="IZ2895" s="22"/>
      <c r="JA2895" s="22"/>
      <c r="JB2895" s="22"/>
      <c r="JC2895" s="22"/>
      <c r="JD2895" s="22"/>
      <c r="JE2895" s="22"/>
      <c r="JF2895" s="22"/>
      <c r="JG2895" s="22"/>
      <c r="JH2895" s="22"/>
      <c r="JI2895" s="22"/>
      <c r="JJ2895" s="22"/>
      <c r="JK2895" s="22"/>
      <c r="JL2895" s="22"/>
      <c r="JM2895" s="22"/>
      <c r="JN2895" s="22"/>
      <c r="JO2895" s="22"/>
      <c r="JP2895" s="22"/>
      <c r="JQ2895" s="22"/>
      <c r="JR2895" s="22"/>
      <c r="JS2895" s="22"/>
      <c r="JT2895" s="22"/>
      <c r="JU2895" s="24"/>
      <c r="JV2895" s="22"/>
      <c r="JW2895" s="22"/>
      <c r="JX2895" s="22"/>
      <c r="JY2895" s="22"/>
      <c r="JZ2895" s="22"/>
      <c r="KA2895" s="22"/>
      <c r="KB2895" s="22"/>
      <c r="KC2895" s="22"/>
      <c r="KD2895" s="22"/>
      <c r="KE2895" s="22"/>
      <c r="KF2895" s="22"/>
      <c r="KG2895" s="22"/>
      <c r="KH2895" s="22"/>
      <c r="KI2895" s="22"/>
      <c r="KJ2895" s="22"/>
      <c r="KK2895" s="22"/>
      <c r="KL2895" s="22"/>
      <c r="KM2895" s="22"/>
      <c r="KN2895" s="22"/>
      <c r="KO2895" s="22"/>
      <c r="KP2895" s="22"/>
      <c r="KQ2895" s="22"/>
      <c r="KR2895" s="22"/>
      <c r="KS2895" s="22"/>
      <c r="KT2895" s="22"/>
      <c r="KU2895" s="22"/>
      <c r="KV2895" s="22"/>
      <c r="KW2895" s="22"/>
      <c r="KX2895" s="22"/>
      <c r="KY2895" s="22"/>
      <c r="KZ2895" s="22"/>
      <c r="LA2895" s="24"/>
      <c r="LB2895" s="22"/>
      <c r="LC2895" s="22"/>
      <c r="LD2895" s="22"/>
      <c r="LE2895" s="22"/>
      <c r="LF2895" s="22"/>
      <c r="LG2895" s="22"/>
      <c r="LH2895" s="22"/>
      <c r="LI2895" s="22"/>
      <c r="LJ2895" s="22"/>
      <c r="LK2895" s="22"/>
      <c r="LL2895" s="22"/>
      <c r="LM2895" s="22"/>
      <c r="LN2895" s="22"/>
      <c r="LO2895" s="22"/>
      <c r="LP2895" s="22"/>
      <c r="LQ2895" s="22"/>
      <c r="LR2895" s="22"/>
      <c r="LS2895" s="22"/>
      <c r="LT2895" s="22"/>
      <c r="LU2895" s="22"/>
      <c r="LV2895" s="22"/>
      <c r="LW2895" s="22"/>
      <c r="LX2895" s="22"/>
      <c r="LY2895" s="22"/>
      <c r="LZ2895" s="22"/>
      <c r="MA2895" s="22"/>
      <c r="MB2895" s="22"/>
      <c r="MC2895" s="22"/>
      <c r="MD2895" s="22"/>
      <c r="ME2895" s="22"/>
      <c r="MF2895" s="22"/>
      <c r="MG2895" s="24"/>
      <c r="MH2895" s="22"/>
      <c r="MI2895" s="22"/>
      <c r="MJ2895" s="22"/>
      <c r="MK2895" s="22"/>
      <c r="ML2895" s="22"/>
      <c r="MM2895" s="22"/>
      <c r="MN2895" s="22"/>
      <c r="MO2895" s="22"/>
      <c r="MP2895" s="22"/>
      <c r="MQ2895" s="22"/>
      <c r="MR2895" s="22"/>
      <c r="MS2895" s="22"/>
      <c r="MT2895" s="22"/>
      <c r="MU2895" s="22"/>
      <c r="MV2895" s="22"/>
      <c r="MW2895" s="22"/>
      <c r="MX2895" s="22"/>
      <c r="MY2895" s="22"/>
      <c r="MZ2895" s="22"/>
      <c r="NA2895" s="22"/>
      <c r="NB2895" s="22"/>
      <c r="NC2895" s="22"/>
      <c r="ND2895" s="22"/>
      <c r="NE2895" s="22"/>
      <c r="NF2895" s="22"/>
      <c r="NG2895" s="22"/>
      <c r="NH2895" s="22"/>
      <c r="NI2895" s="22"/>
      <c r="NJ2895" s="22"/>
      <c r="NK2895" s="22"/>
      <c r="NL2895" s="22"/>
      <c r="NM2895" s="24"/>
      <c r="NN2895" s="22"/>
      <c r="NO2895" s="22"/>
      <c r="NP2895" s="22"/>
      <c r="NQ2895" s="22"/>
      <c r="NR2895" s="22"/>
      <c r="NS2895" s="22"/>
      <c r="NT2895" s="22"/>
      <c r="NU2895" s="22"/>
      <c r="NV2895" s="22"/>
      <c r="NW2895" s="22"/>
      <c r="NX2895" s="22"/>
      <c r="NY2895" s="22"/>
      <c r="NZ2895" s="22"/>
      <c r="OA2895" s="22"/>
      <c r="OB2895" s="22"/>
      <c r="OC2895" s="22"/>
      <c r="OD2895" s="22"/>
      <c r="OE2895" s="22"/>
      <c r="OF2895" s="22"/>
      <c r="OG2895" s="22"/>
      <c r="OH2895" s="22"/>
      <c r="OI2895" s="22"/>
      <c r="OJ2895" s="22"/>
      <c r="OK2895" s="22"/>
      <c r="OL2895" s="22"/>
      <c r="OM2895" s="22"/>
      <c r="ON2895" s="22"/>
      <c r="OO2895" s="22"/>
      <c r="OP2895" s="22"/>
      <c r="OQ2895" s="22"/>
      <c r="OR2895" s="22"/>
    </row>
    <row r="2896" spans="1:408" ht="15" thickBot="1">
      <c r="A2896" s="1"/>
      <c r="B2896" s="12"/>
      <c r="C2896" s="12"/>
      <c r="D2896" s="22"/>
      <c r="E2896" s="54"/>
      <c r="F2896" s="54"/>
      <c r="G2896" s="54"/>
      <c r="H2896" s="55"/>
      <c r="I2896" s="22"/>
      <c r="J2896" s="56"/>
      <c r="K2896" s="81"/>
      <c r="L2896" s="57"/>
      <c r="M2896" s="57"/>
      <c r="N2896" s="55"/>
      <c r="O2896" s="58"/>
      <c r="P2896" s="58"/>
      <c r="Q2896" s="59"/>
      <c r="R2896" s="60"/>
      <c r="S2896" s="60"/>
      <c r="T2896" s="22"/>
      <c r="U2896" s="1"/>
      <c r="V2896" s="23"/>
      <c r="X2896" s="24"/>
      <c r="Y2896" s="24"/>
      <c r="Z2896" s="22"/>
      <c r="AA2896" s="22"/>
      <c r="AB2896" s="22"/>
      <c r="AC2896" s="22"/>
      <c r="AD2896" s="22"/>
      <c r="AE2896" s="22"/>
      <c r="AF2896" s="22"/>
      <c r="AG2896" s="22"/>
      <c r="AH2896" s="22"/>
      <c r="AI2896" s="22"/>
      <c r="AJ2896" s="22"/>
      <c r="AK2896" s="22"/>
      <c r="AL2896" s="22"/>
      <c r="AM2896" s="22"/>
      <c r="AN2896" s="22"/>
      <c r="AO2896" s="22"/>
      <c r="AP2896" s="22"/>
      <c r="AQ2896" s="22"/>
      <c r="AR2896" s="22"/>
      <c r="AS2896" s="22"/>
      <c r="AT2896" s="22"/>
      <c r="AU2896" s="22"/>
      <c r="AV2896" s="22"/>
      <c r="AW2896" s="22"/>
      <c r="AX2896" s="22"/>
      <c r="AY2896" s="22"/>
      <c r="AZ2896" s="22"/>
      <c r="BA2896" s="22"/>
      <c r="BB2896" s="22"/>
      <c r="BC2896" s="22"/>
      <c r="BD2896" s="22"/>
      <c r="BE2896" s="24"/>
      <c r="BF2896" s="22"/>
      <c r="BG2896" s="22"/>
      <c r="BH2896" s="22"/>
      <c r="BI2896" s="22"/>
      <c r="BJ2896" s="22"/>
      <c r="BK2896" s="22"/>
      <c r="BL2896" s="22"/>
      <c r="BM2896" s="22"/>
      <c r="BN2896" s="22"/>
      <c r="BO2896" s="22"/>
      <c r="BP2896" s="22"/>
      <c r="BQ2896" s="22"/>
      <c r="BR2896" s="22"/>
      <c r="BS2896" s="22"/>
      <c r="BT2896" s="22"/>
      <c r="BU2896" s="22"/>
      <c r="BV2896" s="22"/>
      <c r="BW2896" s="22"/>
      <c r="BX2896" s="22"/>
      <c r="BY2896" s="22"/>
      <c r="BZ2896" s="22"/>
      <c r="CA2896" s="22"/>
      <c r="CB2896" s="22"/>
      <c r="CC2896" s="22"/>
      <c r="CD2896" s="22"/>
      <c r="CE2896" s="22"/>
      <c r="CF2896" s="22"/>
      <c r="CG2896" s="22"/>
      <c r="CH2896" s="22"/>
      <c r="CI2896" s="22"/>
      <c r="CJ2896" s="22"/>
      <c r="CK2896" s="24"/>
      <c r="CL2896" s="22"/>
      <c r="CM2896" s="22"/>
      <c r="CN2896" s="22"/>
      <c r="CO2896" s="22"/>
      <c r="CP2896" s="22"/>
      <c r="CQ2896" s="22"/>
      <c r="CR2896" s="22"/>
      <c r="CS2896" s="22"/>
      <c r="CT2896" s="22"/>
      <c r="CU2896" s="22"/>
      <c r="CV2896" s="22"/>
      <c r="CW2896" s="22"/>
      <c r="CX2896" s="22"/>
      <c r="CY2896" s="22"/>
      <c r="CZ2896" s="22"/>
      <c r="DA2896" s="22"/>
      <c r="DB2896" s="22"/>
      <c r="DC2896" s="22"/>
      <c r="DD2896" s="22"/>
      <c r="DE2896" s="22"/>
      <c r="DF2896" s="22"/>
      <c r="DG2896" s="22"/>
      <c r="DH2896" s="22"/>
      <c r="DI2896" s="22"/>
      <c r="DJ2896" s="22"/>
      <c r="DK2896" s="22"/>
      <c r="DL2896" s="22"/>
      <c r="DM2896" s="22"/>
      <c r="DN2896" s="22"/>
      <c r="DO2896" s="22"/>
      <c r="DP2896" s="22"/>
      <c r="DQ2896" s="24"/>
      <c r="DR2896" s="22"/>
      <c r="DS2896" s="22"/>
      <c r="DT2896" s="22"/>
      <c r="DU2896" s="22"/>
      <c r="DV2896" s="22"/>
      <c r="DW2896" s="22"/>
      <c r="DX2896" s="22"/>
      <c r="DY2896" s="22"/>
      <c r="DZ2896" s="22"/>
      <c r="EA2896" s="22"/>
      <c r="EB2896" s="22"/>
      <c r="EC2896" s="22"/>
      <c r="ED2896" s="22"/>
      <c r="EE2896" s="22"/>
      <c r="EF2896" s="22"/>
      <c r="EG2896" s="22"/>
      <c r="EH2896" s="22"/>
      <c r="EI2896" s="22"/>
      <c r="EJ2896" s="22"/>
      <c r="EK2896" s="22"/>
      <c r="EL2896" s="22"/>
      <c r="EM2896" s="22"/>
      <c r="EN2896" s="22"/>
      <c r="EO2896" s="22"/>
      <c r="EP2896" s="22"/>
      <c r="EQ2896" s="22"/>
      <c r="ER2896" s="22"/>
      <c r="ES2896" s="22"/>
      <c r="ET2896" s="22"/>
      <c r="EU2896" s="22"/>
      <c r="EV2896" s="22"/>
      <c r="EW2896" s="24"/>
      <c r="EX2896" s="22"/>
      <c r="EY2896" s="22"/>
      <c r="EZ2896" s="22"/>
      <c r="FA2896" s="22"/>
      <c r="FB2896" s="22"/>
      <c r="FC2896" s="22"/>
      <c r="FD2896" s="22"/>
      <c r="FE2896" s="22"/>
      <c r="FF2896" s="22"/>
      <c r="FG2896" s="22"/>
      <c r="FH2896" s="22"/>
      <c r="FI2896" s="22"/>
      <c r="FJ2896" s="22"/>
      <c r="FK2896" s="22"/>
      <c r="FL2896" s="22"/>
      <c r="FM2896" s="22"/>
      <c r="FN2896" s="22"/>
      <c r="FO2896" s="22"/>
      <c r="FP2896" s="22"/>
      <c r="FQ2896" s="22"/>
      <c r="FR2896" s="22"/>
      <c r="FS2896" s="22"/>
      <c r="FT2896" s="22"/>
      <c r="FU2896" s="22"/>
      <c r="FV2896" s="22"/>
      <c r="FW2896" s="22"/>
      <c r="FX2896" s="22"/>
      <c r="FY2896" s="22"/>
      <c r="FZ2896" s="22"/>
      <c r="GA2896" s="22"/>
      <c r="GB2896" s="22"/>
      <c r="GC2896" s="24"/>
      <c r="GD2896" s="22"/>
      <c r="GE2896" s="22"/>
      <c r="GF2896" s="22"/>
      <c r="GG2896" s="22"/>
      <c r="GH2896" s="22"/>
      <c r="GI2896" s="22"/>
      <c r="GJ2896" s="22"/>
      <c r="GK2896" s="22"/>
      <c r="GL2896" s="22"/>
      <c r="GM2896" s="22"/>
      <c r="GN2896" s="22"/>
      <c r="GO2896" s="22"/>
      <c r="GP2896" s="22"/>
      <c r="GQ2896" s="22"/>
      <c r="GR2896" s="22"/>
      <c r="GS2896" s="22"/>
      <c r="GT2896" s="22"/>
      <c r="GU2896" s="22"/>
      <c r="GV2896" s="22"/>
      <c r="GW2896" s="22"/>
      <c r="GX2896" s="22"/>
      <c r="GY2896" s="22"/>
      <c r="GZ2896" s="22"/>
      <c r="HA2896" s="22"/>
      <c r="HB2896" s="22"/>
      <c r="HC2896" s="22"/>
      <c r="HD2896" s="22"/>
      <c r="HE2896" s="22"/>
      <c r="HF2896" s="22"/>
      <c r="HG2896" s="22"/>
      <c r="HH2896" s="22"/>
      <c r="HI2896" s="24"/>
      <c r="HJ2896" s="22"/>
      <c r="HK2896" s="22"/>
      <c r="HL2896" s="22"/>
      <c r="HM2896" s="22"/>
      <c r="HN2896" s="22"/>
      <c r="HO2896" s="22"/>
      <c r="HP2896" s="22"/>
      <c r="HQ2896" s="22"/>
      <c r="HR2896" s="22"/>
      <c r="HS2896" s="22"/>
      <c r="HT2896" s="22"/>
      <c r="HU2896" s="22"/>
      <c r="HV2896" s="22"/>
      <c r="HW2896" s="22"/>
      <c r="HX2896" s="22"/>
      <c r="HY2896" s="22"/>
      <c r="HZ2896" s="22"/>
      <c r="IA2896" s="22"/>
      <c r="IB2896" s="22"/>
      <c r="IC2896" s="22"/>
      <c r="ID2896" s="22"/>
      <c r="IE2896" s="22"/>
      <c r="IF2896" s="22"/>
      <c r="IG2896" s="22"/>
      <c r="IH2896" s="22"/>
      <c r="II2896" s="22"/>
      <c r="IJ2896" s="22"/>
      <c r="IK2896" s="22"/>
      <c r="IL2896" s="22"/>
      <c r="IM2896" s="22"/>
      <c r="IN2896" s="22"/>
      <c r="IO2896" s="24"/>
      <c r="IP2896" s="22"/>
      <c r="IQ2896" s="22"/>
      <c r="IR2896" s="22"/>
      <c r="IS2896" s="22"/>
      <c r="IT2896" s="22"/>
      <c r="IU2896" s="22"/>
      <c r="IV2896" s="22"/>
      <c r="IW2896" s="22"/>
      <c r="IX2896" s="22"/>
      <c r="IY2896" s="22"/>
      <c r="IZ2896" s="22"/>
      <c r="JA2896" s="22"/>
      <c r="JB2896" s="22"/>
      <c r="JC2896" s="22"/>
      <c r="JD2896" s="22"/>
      <c r="JE2896" s="22"/>
      <c r="JF2896" s="22"/>
      <c r="JG2896" s="22"/>
      <c r="JH2896" s="22"/>
      <c r="JI2896" s="22"/>
      <c r="JJ2896" s="22"/>
      <c r="JK2896" s="22"/>
      <c r="JL2896" s="22"/>
      <c r="JM2896" s="22"/>
      <c r="JN2896" s="22"/>
      <c r="JO2896" s="22"/>
      <c r="JP2896" s="22"/>
      <c r="JQ2896" s="22"/>
      <c r="JR2896" s="22"/>
      <c r="JS2896" s="22"/>
      <c r="JT2896" s="22"/>
      <c r="JU2896" s="24"/>
      <c r="JV2896" s="22"/>
      <c r="JW2896" s="22"/>
      <c r="JX2896" s="22"/>
      <c r="JY2896" s="22"/>
      <c r="JZ2896" s="22"/>
      <c r="KA2896" s="22"/>
      <c r="KB2896" s="22"/>
      <c r="KC2896" s="22"/>
      <c r="KD2896" s="22"/>
      <c r="KE2896" s="22"/>
      <c r="KF2896" s="22"/>
      <c r="KG2896" s="22"/>
      <c r="KH2896" s="22"/>
      <c r="KI2896" s="22"/>
      <c r="KJ2896" s="22"/>
      <c r="KK2896" s="22"/>
      <c r="KL2896" s="22"/>
      <c r="KM2896" s="22"/>
      <c r="KN2896" s="22"/>
      <c r="KO2896" s="22"/>
      <c r="KP2896" s="22"/>
      <c r="KQ2896" s="22"/>
      <c r="KR2896" s="22"/>
      <c r="KS2896" s="22"/>
      <c r="KT2896" s="22"/>
      <c r="KU2896" s="22"/>
      <c r="KV2896" s="22"/>
      <c r="KW2896" s="22"/>
      <c r="KX2896" s="22"/>
      <c r="KY2896" s="22"/>
      <c r="KZ2896" s="22"/>
      <c r="LA2896" s="24"/>
      <c r="LB2896" s="22"/>
      <c r="LC2896" s="22"/>
      <c r="LD2896" s="22"/>
      <c r="LE2896" s="22"/>
      <c r="LF2896" s="22"/>
      <c r="LG2896" s="22"/>
      <c r="LH2896" s="22"/>
      <c r="LI2896" s="22"/>
      <c r="LJ2896" s="22"/>
      <c r="LK2896" s="22"/>
      <c r="LL2896" s="22"/>
      <c r="LM2896" s="22"/>
      <c r="LN2896" s="22"/>
      <c r="LO2896" s="22"/>
      <c r="LP2896" s="22"/>
      <c r="LQ2896" s="22"/>
      <c r="LR2896" s="22"/>
      <c r="LS2896" s="22"/>
      <c r="LT2896" s="22"/>
      <c r="LU2896" s="22"/>
      <c r="LV2896" s="22"/>
      <c r="LW2896" s="22"/>
      <c r="LX2896" s="22"/>
      <c r="LY2896" s="22"/>
      <c r="LZ2896" s="22"/>
      <c r="MA2896" s="22"/>
      <c r="MB2896" s="22"/>
      <c r="MC2896" s="22"/>
      <c r="MD2896" s="22"/>
      <c r="ME2896" s="22"/>
      <c r="MF2896" s="22"/>
      <c r="MG2896" s="24"/>
      <c r="MH2896" s="22"/>
      <c r="MI2896" s="22"/>
      <c r="MJ2896" s="22"/>
      <c r="MK2896" s="22"/>
      <c r="ML2896" s="22"/>
      <c r="MM2896" s="22"/>
      <c r="MN2896" s="22"/>
      <c r="MO2896" s="22"/>
      <c r="MP2896" s="22"/>
      <c r="MQ2896" s="22"/>
      <c r="MR2896" s="22"/>
      <c r="MS2896" s="22"/>
      <c r="MT2896" s="22"/>
      <c r="MU2896" s="22"/>
      <c r="MV2896" s="22"/>
      <c r="MW2896" s="22"/>
      <c r="MX2896" s="22"/>
      <c r="MY2896" s="22"/>
      <c r="MZ2896" s="22"/>
      <c r="NA2896" s="22"/>
      <c r="NB2896" s="22"/>
      <c r="NC2896" s="22"/>
      <c r="ND2896" s="22"/>
      <c r="NE2896" s="22"/>
      <c r="NF2896" s="22"/>
      <c r="NG2896" s="22"/>
      <c r="NH2896" s="22"/>
      <c r="NI2896" s="22"/>
      <c r="NJ2896" s="22"/>
      <c r="NK2896" s="22"/>
      <c r="NL2896" s="22"/>
      <c r="NM2896" s="24"/>
      <c r="NN2896" s="22"/>
      <c r="NO2896" s="22"/>
      <c r="NP2896" s="22"/>
      <c r="NQ2896" s="22"/>
      <c r="NR2896" s="22"/>
      <c r="NS2896" s="22"/>
      <c r="NT2896" s="22"/>
      <c r="NU2896" s="22"/>
      <c r="NV2896" s="22"/>
      <c r="NW2896" s="22"/>
      <c r="NX2896" s="22"/>
      <c r="NY2896" s="22"/>
      <c r="NZ2896" s="22"/>
      <c r="OA2896" s="22"/>
      <c r="OB2896" s="22"/>
      <c r="OC2896" s="22"/>
      <c r="OD2896" s="22"/>
      <c r="OE2896" s="22"/>
      <c r="OF2896" s="22"/>
      <c r="OG2896" s="22"/>
      <c r="OH2896" s="22"/>
      <c r="OI2896" s="22"/>
      <c r="OJ2896" s="22"/>
      <c r="OK2896" s="22"/>
      <c r="OL2896" s="22"/>
      <c r="OM2896" s="22"/>
      <c r="ON2896" s="22"/>
      <c r="OO2896" s="22"/>
      <c r="OP2896" s="22"/>
      <c r="OQ2896" s="22"/>
      <c r="OR2896" s="22"/>
    </row>
    <row r="2897" spans="1:408" ht="15" thickBot="1">
      <c r="A2897" s="1"/>
      <c r="B2897" s="12"/>
      <c r="C2897" s="12"/>
      <c r="D2897" s="22"/>
      <c r="E2897" s="54"/>
      <c r="F2897" s="54"/>
      <c r="G2897" s="54"/>
      <c r="H2897" s="55"/>
      <c r="I2897" s="22"/>
      <c r="J2897" s="56"/>
      <c r="K2897" s="80"/>
      <c r="L2897" s="57"/>
      <c r="M2897" s="57"/>
      <c r="N2897" s="55"/>
      <c r="O2897" s="58"/>
      <c r="P2897" s="58"/>
      <c r="Q2897" s="59"/>
      <c r="R2897" s="60"/>
      <c r="S2897" s="60"/>
      <c r="T2897" s="22"/>
      <c r="U2897" s="1"/>
      <c r="V2897" s="23"/>
      <c r="X2897" s="24"/>
      <c r="Y2897" s="24"/>
      <c r="Z2897" s="22"/>
      <c r="AA2897" s="22"/>
      <c r="AB2897" s="22"/>
      <c r="AC2897" s="22"/>
      <c r="AD2897" s="22"/>
      <c r="AE2897" s="22"/>
      <c r="AF2897" s="22"/>
      <c r="AG2897" s="22"/>
      <c r="AH2897" s="22"/>
      <c r="AI2897" s="22"/>
      <c r="AJ2897" s="22"/>
      <c r="AK2897" s="22"/>
      <c r="AL2897" s="22"/>
      <c r="AM2897" s="22"/>
      <c r="AN2897" s="22"/>
      <c r="AO2897" s="22"/>
      <c r="AP2897" s="22"/>
      <c r="AQ2897" s="22"/>
      <c r="AR2897" s="22"/>
      <c r="AS2897" s="22"/>
      <c r="AT2897" s="22"/>
      <c r="AU2897" s="22"/>
      <c r="AV2897" s="22"/>
      <c r="AW2897" s="22"/>
      <c r="AX2897" s="22"/>
      <c r="AY2897" s="22"/>
      <c r="AZ2897" s="22"/>
      <c r="BA2897" s="22"/>
      <c r="BB2897" s="22"/>
      <c r="BC2897" s="22"/>
      <c r="BD2897" s="22"/>
      <c r="BE2897" s="24"/>
      <c r="BF2897" s="22"/>
      <c r="BG2897" s="22"/>
      <c r="BH2897" s="22"/>
      <c r="BI2897" s="22"/>
      <c r="BJ2897" s="22"/>
      <c r="BK2897" s="22"/>
      <c r="BL2897" s="22"/>
      <c r="BM2897" s="22"/>
      <c r="BN2897" s="22"/>
      <c r="BO2897" s="22"/>
      <c r="BP2897" s="22"/>
      <c r="BQ2897" s="22"/>
      <c r="BR2897" s="22"/>
      <c r="BS2897" s="22"/>
      <c r="BT2897" s="22"/>
      <c r="BU2897" s="22"/>
      <c r="BV2897" s="22"/>
      <c r="BW2897" s="22"/>
      <c r="BX2897" s="22"/>
      <c r="BY2897" s="22"/>
      <c r="BZ2897" s="22"/>
      <c r="CA2897" s="22"/>
      <c r="CB2897" s="22"/>
      <c r="CC2897" s="22"/>
      <c r="CD2897" s="22"/>
      <c r="CE2897" s="22"/>
      <c r="CF2897" s="22"/>
      <c r="CG2897" s="22"/>
      <c r="CH2897" s="22"/>
      <c r="CI2897" s="22"/>
      <c r="CJ2897" s="22"/>
      <c r="CK2897" s="24"/>
      <c r="CL2897" s="22"/>
      <c r="CM2897" s="22"/>
      <c r="CN2897" s="22"/>
      <c r="CO2897" s="22"/>
      <c r="CP2897" s="22"/>
      <c r="CQ2897" s="22"/>
      <c r="CR2897" s="22"/>
      <c r="CS2897" s="22"/>
      <c r="CT2897" s="22"/>
      <c r="CU2897" s="22"/>
      <c r="CV2897" s="22"/>
      <c r="CW2897" s="22"/>
      <c r="CX2897" s="22"/>
      <c r="CY2897" s="22"/>
      <c r="CZ2897" s="22"/>
      <c r="DA2897" s="22"/>
      <c r="DB2897" s="22"/>
      <c r="DC2897" s="22"/>
      <c r="DD2897" s="22"/>
      <c r="DE2897" s="22"/>
      <c r="DF2897" s="22"/>
      <c r="DG2897" s="22"/>
      <c r="DH2897" s="22"/>
      <c r="DI2897" s="22"/>
      <c r="DJ2897" s="22"/>
      <c r="DK2897" s="22"/>
      <c r="DL2897" s="22"/>
      <c r="DM2897" s="22"/>
      <c r="DN2897" s="22"/>
      <c r="DO2897" s="22"/>
      <c r="DP2897" s="22"/>
      <c r="DQ2897" s="24"/>
      <c r="DR2897" s="22"/>
      <c r="DS2897" s="22"/>
      <c r="DT2897" s="22"/>
      <c r="DU2897" s="22"/>
      <c r="DV2897" s="22"/>
      <c r="DW2897" s="22"/>
      <c r="DX2897" s="22"/>
      <c r="DY2897" s="22"/>
      <c r="DZ2897" s="22"/>
      <c r="EA2897" s="22"/>
      <c r="EB2897" s="22"/>
      <c r="EC2897" s="22"/>
      <c r="ED2897" s="22"/>
      <c r="EE2897" s="22"/>
      <c r="EF2897" s="22"/>
      <c r="EG2897" s="22"/>
      <c r="EH2897" s="22"/>
      <c r="EI2897" s="22"/>
      <c r="EJ2897" s="22"/>
      <c r="EK2897" s="22"/>
      <c r="EL2897" s="22"/>
      <c r="EM2897" s="22"/>
      <c r="EN2897" s="22"/>
      <c r="EO2897" s="22"/>
      <c r="EP2897" s="22"/>
      <c r="EQ2897" s="22"/>
      <c r="ER2897" s="22"/>
      <c r="ES2897" s="22"/>
      <c r="ET2897" s="22"/>
      <c r="EU2897" s="22"/>
      <c r="EV2897" s="22"/>
      <c r="EW2897" s="24"/>
      <c r="EX2897" s="22"/>
      <c r="EY2897" s="22"/>
      <c r="EZ2897" s="22"/>
      <c r="FA2897" s="22"/>
      <c r="FB2897" s="22"/>
      <c r="FC2897" s="22"/>
      <c r="FD2897" s="22"/>
      <c r="FE2897" s="22"/>
      <c r="FF2897" s="22"/>
      <c r="FG2897" s="22"/>
      <c r="FH2897" s="22"/>
      <c r="FI2897" s="22"/>
      <c r="FJ2897" s="22"/>
      <c r="FK2897" s="22"/>
      <c r="FL2897" s="22"/>
      <c r="FM2897" s="22"/>
      <c r="FN2897" s="22"/>
      <c r="FO2897" s="22"/>
      <c r="FP2897" s="22"/>
      <c r="FQ2897" s="22"/>
      <c r="FR2897" s="22"/>
      <c r="FS2897" s="22"/>
      <c r="FT2897" s="22"/>
      <c r="FU2897" s="22"/>
      <c r="FV2897" s="22"/>
      <c r="FW2897" s="22"/>
      <c r="FX2897" s="22"/>
      <c r="FY2897" s="22"/>
      <c r="FZ2897" s="22"/>
      <c r="GA2897" s="22"/>
      <c r="GB2897" s="22"/>
      <c r="GC2897" s="24"/>
      <c r="GD2897" s="22"/>
      <c r="GE2897" s="22"/>
      <c r="GF2897" s="22"/>
      <c r="GG2897" s="22"/>
      <c r="GH2897" s="22"/>
      <c r="GI2897" s="22"/>
      <c r="GJ2897" s="22"/>
      <c r="GK2897" s="22"/>
      <c r="GL2897" s="22"/>
      <c r="GM2897" s="22"/>
      <c r="GN2897" s="22"/>
      <c r="GO2897" s="22"/>
      <c r="GP2897" s="22"/>
      <c r="GQ2897" s="22"/>
      <c r="GR2897" s="22"/>
      <c r="GS2897" s="22"/>
      <c r="GT2897" s="22"/>
      <c r="GU2897" s="22"/>
      <c r="GV2897" s="22"/>
      <c r="GW2897" s="22"/>
      <c r="GX2897" s="22"/>
      <c r="GY2897" s="22"/>
      <c r="GZ2897" s="22"/>
      <c r="HA2897" s="22"/>
      <c r="HB2897" s="22"/>
      <c r="HC2897" s="22"/>
      <c r="HD2897" s="22"/>
      <c r="HE2897" s="22"/>
      <c r="HF2897" s="22"/>
      <c r="HG2897" s="22"/>
      <c r="HH2897" s="22"/>
      <c r="HI2897" s="24"/>
      <c r="HJ2897" s="22"/>
      <c r="HK2897" s="22"/>
      <c r="HL2897" s="22"/>
      <c r="HM2897" s="22"/>
      <c r="HN2897" s="22"/>
      <c r="HO2897" s="22"/>
      <c r="HP2897" s="22"/>
      <c r="HQ2897" s="22"/>
      <c r="HR2897" s="22"/>
      <c r="HS2897" s="22"/>
      <c r="HT2897" s="22"/>
      <c r="HU2897" s="22"/>
      <c r="HV2897" s="22"/>
      <c r="HW2897" s="22"/>
      <c r="HX2897" s="22"/>
      <c r="HY2897" s="22"/>
      <c r="HZ2897" s="22"/>
      <c r="IA2897" s="22"/>
      <c r="IB2897" s="22"/>
      <c r="IC2897" s="22"/>
      <c r="ID2897" s="22"/>
      <c r="IE2897" s="22"/>
      <c r="IF2897" s="22"/>
      <c r="IG2897" s="22"/>
      <c r="IH2897" s="22"/>
      <c r="II2897" s="22"/>
      <c r="IJ2897" s="22"/>
      <c r="IK2897" s="22"/>
      <c r="IL2897" s="22"/>
      <c r="IM2897" s="22"/>
      <c r="IN2897" s="22"/>
      <c r="IO2897" s="24"/>
      <c r="IP2897" s="22"/>
      <c r="IQ2897" s="22"/>
      <c r="IR2897" s="22"/>
      <c r="IS2897" s="22"/>
      <c r="IT2897" s="22"/>
      <c r="IU2897" s="22"/>
      <c r="IV2897" s="22"/>
      <c r="IW2897" s="22"/>
      <c r="IX2897" s="22"/>
      <c r="IY2897" s="22"/>
      <c r="IZ2897" s="22"/>
      <c r="JA2897" s="22"/>
      <c r="JB2897" s="22"/>
      <c r="JC2897" s="22"/>
      <c r="JD2897" s="22"/>
      <c r="JE2897" s="22"/>
      <c r="JF2897" s="22"/>
      <c r="JG2897" s="22"/>
      <c r="JH2897" s="22"/>
      <c r="JI2897" s="22"/>
      <c r="JJ2897" s="22"/>
      <c r="JK2897" s="22"/>
      <c r="JL2897" s="22"/>
      <c r="JM2897" s="22"/>
      <c r="JN2897" s="22"/>
      <c r="JO2897" s="22"/>
      <c r="JP2897" s="22"/>
      <c r="JQ2897" s="22"/>
      <c r="JR2897" s="22"/>
      <c r="JS2897" s="22"/>
      <c r="JT2897" s="22"/>
      <c r="JU2897" s="24"/>
      <c r="JV2897" s="22"/>
      <c r="JW2897" s="22"/>
      <c r="JX2897" s="22"/>
      <c r="JY2897" s="22"/>
      <c r="JZ2897" s="22"/>
      <c r="KA2897" s="22"/>
      <c r="KB2897" s="22"/>
      <c r="KC2897" s="22"/>
      <c r="KD2897" s="22"/>
      <c r="KE2897" s="22"/>
      <c r="KF2897" s="22"/>
      <c r="KG2897" s="22"/>
      <c r="KH2897" s="22"/>
      <c r="KI2897" s="22"/>
      <c r="KJ2897" s="22"/>
      <c r="KK2897" s="22"/>
      <c r="KL2897" s="22"/>
      <c r="KM2897" s="22"/>
      <c r="KN2897" s="22"/>
      <c r="KO2897" s="22"/>
      <c r="KP2897" s="22"/>
      <c r="KQ2897" s="22"/>
      <c r="KR2897" s="22"/>
      <c r="KS2897" s="22"/>
      <c r="KT2897" s="22"/>
      <c r="KU2897" s="22"/>
      <c r="KV2897" s="22"/>
      <c r="KW2897" s="22"/>
      <c r="KX2897" s="22"/>
      <c r="KY2897" s="22"/>
      <c r="KZ2897" s="22"/>
      <c r="LA2897" s="24"/>
      <c r="LB2897" s="22"/>
      <c r="LC2897" s="22"/>
      <c r="LD2897" s="22"/>
      <c r="LE2897" s="22"/>
      <c r="LF2897" s="22"/>
      <c r="LG2897" s="22"/>
      <c r="LH2897" s="22"/>
      <c r="LI2897" s="22"/>
      <c r="LJ2897" s="22"/>
      <c r="LK2897" s="22"/>
      <c r="LL2897" s="22"/>
      <c r="LM2897" s="22"/>
      <c r="LN2897" s="22"/>
      <c r="LO2897" s="22"/>
      <c r="LP2897" s="22"/>
      <c r="LQ2897" s="22"/>
      <c r="LR2897" s="22"/>
      <c r="LS2897" s="22"/>
      <c r="LT2897" s="22"/>
      <c r="LU2897" s="22"/>
      <c r="LV2897" s="22"/>
      <c r="LW2897" s="22"/>
      <c r="LX2897" s="22"/>
      <c r="LY2897" s="22"/>
      <c r="LZ2897" s="22"/>
      <c r="MA2897" s="22"/>
      <c r="MB2897" s="22"/>
      <c r="MC2897" s="22"/>
      <c r="MD2897" s="22"/>
      <c r="ME2897" s="22"/>
      <c r="MF2897" s="22"/>
      <c r="MG2897" s="24"/>
      <c r="MH2897" s="22"/>
      <c r="MI2897" s="22"/>
      <c r="MJ2897" s="22"/>
      <c r="MK2897" s="22"/>
      <c r="ML2897" s="22"/>
      <c r="MM2897" s="22"/>
      <c r="MN2897" s="22"/>
      <c r="MO2897" s="22"/>
      <c r="MP2897" s="22"/>
      <c r="MQ2897" s="22"/>
      <c r="MR2897" s="22"/>
      <c r="MS2897" s="22"/>
      <c r="MT2897" s="22"/>
      <c r="MU2897" s="22"/>
      <c r="MV2897" s="22"/>
      <c r="MW2897" s="22"/>
      <c r="MX2897" s="22"/>
      <c r="MY2897" s="22"/>
      <c r="MZ2897" s="22"/>
      <c r="NA2897" s="22"/>
      <c r="NB2897" s="22"/>
      <c r="NC2897" s="22"/>
      <c r="ND2897" s="22"/>
      <c r="NE2897" s="22"/>
      <c r="NF2897" s="22"/>
      <c r="NG2897" s="22"/>
      <c r="NH2897" s="22"/>
      <c r="NI2897" s="22"/>
      <c r="NJ2897" s="22"/>
      <c r="NK2897" s="22"/>
      <c r="NL2897" s="22"/>
      <c r="NM2897" s="24"/>
      <c r="NN2897" s="22"/>
      <c r="NO2897" s="22"/>
      <c r="NP2897" s="22"/>
      <c r="NQ2897" s="22"/>
      <c r="NR2897" s="22"/>
      <c r="NS2897" s="22"/>
      <c r="NT2897" s="22"/>
      <c r="NU2897" s="22"/>
      <c r="NV2897" s="22"/>
      <c r="NW2897" s="22"/>
      <c r="NX2897" s="22"/>
      <c r="NY2897" s="22"/>
      <c r="NZ2897" s="22"/>
      <c r="OA2897" s="22"/>
      <c r="OB2897" s="22"/>
      <c r="OC2897" s="22"/>
      <c r="OD2897" s="22"/>
      <c r="OE2897" s="22"/>
      <c r="OF2897" s="22"/>
      <c r="OG2897" s="22"/>
      <c r="OH2897" s="22"/>
      <c r="OI2897" s="22"/>
      <c r="OJ2897" s="22"/>
      <c r="OK2897" s="22"/>
      <c r="OL2897" s="22"/>
      <c r="OM2897" s="22"/>
      <c r="ON2897" s="22"/>
      <c r="OO2897" s="22"/>
      <c r="OP2897" s="22"/>
      <c r="OQ2897" s="22"/>
      <c r="OR2897" s="22"/>
    </row>
    <row r="2898" spans="1:408" ht="15" thickBot="1">
      <c r="A2898" s="1"/>
      <c r="B2898" s="12"/>
      <c r="C2898" s="12"/>
      <c r="D2898" s="22"/>
      <c r="E2898" s="54"/>
      <c r="F2898" s="54"/>
      <c r="G2898" s="54"/>
      <c r="H2898" s="55"/>
      <c r="I2898" s="22"/>
      <c r="J2898" s="56"/>
      <c r="K2898" s="81"/>
      <c r="L2898" s="57"/>
      <c r="M2898" s="57"/>
      <c r="N2898" s="55"/>
      <c r="O2898" s="58"/>
      <c r="P2898" s="58"/>
      <c r="Q2898" s="59"/>
      <c r="R2898" s="60"/>
      <c r="S2898" s="60"/>
      <c r="T2898" s="22"/>
      <c r="U2898" s="1"/>
      <c r="V2898" s="23"/>
      <c r="X2898" s="24"/>
      <c r="Y2898" s="24"/>
      <c r="Z2898" s="22"/>
      <c r="AA2898" s="22"/>
      <c r="AB2898" s="22"/>
      <c r="AC2898" s="22"/>
      <c r="AD2898" s="22"/>
      <c r="AE2898" s="22"/>
      <c r="AF2898" s="22"/>
      <c r="AG2898" s="22"/>
      <c r="AH2898" s="22"/>
      <c r="AI2898" s="22"/>
      <c r="AJ2898" s="22"/>
      <c r="AK2898" s="22"/>
      <c r="AL2898" s="22"/>
      <c r="AM2898" s="22"/>
      <c r="AN2898" s="22"/>
      <c r="AO2898" s="22"/>
      <c r="AP2898" s="22"/>
      <c r="AQ2898" s="22"/>
      <c r="AR2898" s="22"/>
      <c r="AS2898" s="22"/>
      <c r="AT2898" s="22"/>
      <c r="AU2898" s="22"/>
      <c r="AV2898" s="22"/>
      <c r="AW2898" s="22"/>
      <c r="AX2898" s="22"/>
      <c r="AY2898" s="22"/>
      <c r="AZ2898" s="22"/>
      <c r="BA2898" s="22"/>
      <c r="BB2898" s="22"/>
      <c r="BC2898" s="22"/>
      <c r="BD2898" s="22"/>
      <c r="BE2898" s="24"/>
      <c r="BF2898" s="22"/>
      <c r="BG2898" s="22"/>
      <c r="BH2898" s="22"/>
      <c r="BI2898" s="22"/>
      <c r="BJ2898" s="22"/>
      <c r="BK2898" s="22"/>
      <c r="BL2898" s="22"/>
      <c r="BM2898" s="22"/>
      <c r="BN2898" s="22"/>
      <c r="BO2898" s="22"/>
      <c r="BP2898" s="22"/>
      <c r="BQ2898" s="22"/>
      <c r="BR2898" s="22"/>
      <c r="BS2898" s="22"/>
      <c r="BT2898" s="22"/>
      <c r="BU2898" s="22"/>
      <c r="BV2898" s="22"/>
      <c r="BW2898" s="22"/>
      <c r="BX2898" s="22"/>
      <c r="BY2898" s="22"/>
      <c r="BZ2898" s="22"/>
      <c r="CA2898" s="22"/>
      <c r="CB2898" s="22"/>
      <c r="CC2898" s="22"/>
      <c r="CD2898" s="22"/>
      <c r="CE2898" s="22"/>
      <c r="CF2898" s="22"/>
      <c r="CG2898" s="22"/>
      <c r="CH2898" s="22"/>
      <c r="CI2898" s="22"/>
      <c r="CJ2898" s="22"/>
      <c r="CK2898" s="24"/>
      <c r="CL2898" s="22"/>
      <c r="CM2898" s="22"/>
      <c r="CN2898" s="22"/>
      <c r="CO2898" s="22"/>
      <c r="CP2898" s="22"/>
      <c r="CQ2898" s="22"/>
      <c r="CR2898" s="22"/>
      <c r="CS2898" s="22"/>
      <c r="CT2898" s="22"/>
      <c r="CU2898" s="22"/>
      <c r="CV2898" s="22"/>
      <c r="CW2898" s="22"/>
      <c r="CX2898" s="22"/>
      <c r="CY2898" s="22"/>
      <c r="CZ2898" s="22"/>
      <c r="DA2898" s="22"/>
      <c r="DB2898" s="22"/>
      <c r="DC2898" s="22"/>
      <c r="DD2898" s="22"/>
      <c r="DE2898" s="22"/>
      <c r="DF2898" s="22"/>
      <c r="DG2898" s="22"/>
      <c r="DH2898" s="22"/>
      <c r="DI2898" s="22"/>
      <c r="DJ2898" s="22"/>
      <c r="DK2898" s="22"/>
      <c r="DL2898" s="22"/>
      <c r="DM2898" s="22"/>
      <c r="DN2898" s="22"/>
      <c r="DO2898" s="22"/>
      <c r="DP2898" s="22"/>
      <c r="DQ2898" s="24"/>
      <c r="DR2898" s="22"/>
      <c r="DS2898" s="22"/>
      <c r="DT2898" s="22"/>
      <c r="DU2898" s="22"/>
      <c r="DV2898" s="22"/>
      <c r="DW2898" s="22"/>
      <c r="DX2898" s="22"/>
      <c r="DY2898" s="22"/>
      <c r="DZ2898" s="22"/>
      <c r="EA2898" s="22"/>
      <c r="EB2898" s="22"/>
      <c r="EC2898" s="22"/>
      <c r="ED2898" s="22"/>
      <c r="EE2898" s="22"/>
      <c r="EF2898" s="22"/>
      <c r="EG2898" s="22"/>
      <c r="EH2898" s="22"/>
      <c r="EI2898" s="22"/>
      <c r="EJ2898" s="22"/>
      <c r="EK2898" s="22"/>
      <c r="EL2898" s="22"/>
      <c r="EM2898" s="22"/>
      <c r="EN2898" s="22"/>
      <c r="EO2898" s="22"/>
      <c r="EP2898" s="22"/>
      <c r="EQ2898" s="22"/>
      <c r="ER2898" s="22"/>
      <c r="ES2898" s="22"/>
      <c r="ET2898" s="22"/>
      <c r="EU2898" s="22"/>
      <c r="EV2898" s="22"/>
      <c r="EW2898" s="24"/>
      <c r="EX2898" s="22"/>
      <c r="EY2898" s="22"/>
      <c r="EZ2898" s="22"/>
      <c r="FA2898" s="22"/>
      <c r="FB2898" s="22"/>
      <c r="FC2898" s="22"/>
      <c r="FD2898" s="22"/>
      <c r="FE2898" s="22"/>
      <c r="FF2898" s="22"/>
      <c r="FG2898" s="22"/>
      <c r="FH2898" s="22"/>
      <c r="FI2898" s="22"/>
      <c r="FJ2898" s="22"/>
      <c r="FK2898" s="22"/>
      <c r="FL2898" s="22"/>
      <c r="FM2898" s="22"/>
      <c r="FN2898" s="22"/>
      <c r="FO2898" s="22"/>
      <c r="FP2898" s="22"/>
      <c r="FQ2898" s="22"/>
      <c r="FR2898" s="22"/>
      <c r="FS2898" s="22"/>
      <c r="FT2898" s="22"/>
      <c r="FU2898" s="22"/>
      <c r="FV2898" s="22"/>
      <c r="FW2898" s="22"/>
      <c r="FX2898" s="22"/>
      <c r="FY2898" s="22"/>
      <c r="FZ2898" s="22"/>
      <c r="GA2898" s="22"/>
      <c r="GB2898" s="22"/>
      <c r="GC2898" s="24"/>
      <c r="GD2898" s="22"/>
      <c r="GE2898" s="22"/>
      <c r="GF2898" s="22"/>
      <c r="GG2898" s="22"/>
      <c r="GH2898" s="22"/>
      <c r="GI2898" s="22"/>
      <c r="GJ2898" s="22"/>
      <c r="GK2898" s="22"/>
      <c r="GL2898" s="22"/>
      <c r="GM2898" s="22"/>
      <c r="GN2898" s="22"/>
      <c r="GO2898" s="22"/>
      <c r="GP2898" s="22"/>
      <c r="GQ2898" s="22"/>
      <c r="GR2898" s="22"/>
      <c r="GS2898" s="22"/>
      <c r="GT2898" s="22"/>
      <c r="GU2898" s="22"/>
      <c r="GV2898" s="22"/>
      <c r="GW2898" s="22"/>
      <c r="GX2898" s="22"/>
      <c r="GY2898" s="22"/>
      <c r="GZ2898" s="22"/>
      <c r="HA2898" s="22"/>
      <c r="HB2898" s="22"/>
      <c r="HC2898" s="22"/>
      <c r="HD2898" s="22"/>
      <c r="HE2898" s="22"/>
      <c r="HF2898" s="22"/>
      <c r="HG2898" s="22"/>
      <c r="HH2898" s="22"/>
      <c r="HI2898" s="24"/>
      <c r="HJ2898" s="22"/>
      <c r="HK2898" s="22"/>
      <c r="HL2898" s="22"/>
      <c r="HM2898" s="22"/>
      <c r="HN2898" s="22"/>
      <c r="HO2898" s="22"/>
      <c r="HP2898" s="22"/>
      <c r="HQ2898" s="22"/>
      <c r="HR2898" s="22"/>
      <c r="HS2898" s="22"/>
      <c r="HT2898" s="22"/>
      <c r="HU2898" s="22"/>
      <c r="HV2898" s="22"/>
      <c r="HW2898" s="22"/>
      <c r="HX2898" s="22"/>
      <c r="HY2898" s="22"/>
      <c r="HZ2898" s="22"/>
      <c r="IA2898" s="22"/>
      <c r="IB2898" s="22"/>
      <c r="IC2898" s="22"/>
      <c r="ID2898" s="22"/>
      <c r="IE2898" s="22"/>
      <c r="IF2898" s="22"/>
      <c r="IG2898" s="22"/>
      <c r="IH2898" s="22"/>
      <c r="II2898" s="22"/>
      <c r="IJ2898" s="22"/>
      <c r="IK2898" s="22"/>
      <c r="IL2898" s="22"/>
      <c r="IM2898" s="22"/>
      <c r="IN2898" s="22"/>
      <c r="IO2898" s="24"/>
      <c r="IP2898" s="22"/>
      <c r="IQ2898" s="22"/>
      <c r="IR2898" s="22"/>
      <c r="IS2898" s="22"/>
      <c r="IT2898" s="22"/>
      <c r="IU2898" s="22"/>
      <c r="IV2898" s="22"/>
      <c r="IW2898" s="22"/>
      <c r="IX2898" s="22"/>
      <c r="IY2898" s="22"/>
      <c r="IZ2898" s="22"/>
      <c r="JA2898" s="22"/>
      <c r="JB2898" s="22"/>
      <c r="JC2898" s="22"/>
      <c r="JD2898" s="22"/>
      <c r="JE2898" s="22"/>
      <c r="JF2898" s="22"/>
      <c r="JG2898" s="22"/>
      <c r="JH2898" s="22"/>
      <c r="JI2898" s="22"/>
      <c r="JJ2898" s="22"/>
      <c r="JK2898" s="22"/>
      <c r="JL2898" s="22"/>
      <c r="JM2898" s="22"/>
      <c r="JN2898" s="22"/>
      <c r="JO2898" s="22"/>
      <c r="JP2898" s="22"/>
      <c r="JQ2898" s="22"/>
      <c r="JR2898" s="22"/>
      <c r="JS2898" s="22"/>
      <c r="JT2898" s="22"/>
      <c r="JU2898" s="24"/>
      <c r="JV2898" s="22"/>
      <c r="JW2898" s="22"/>
      <c r="JX2898" s="22"/>
      <c r="JY2898" s="22"/>
      <c r="JZ2898" s="22"/>
      <c r="KA2898" s="22"/>
      <c r="KB2898" s="22"/>
      <c r="KC2898" s="22"/>
      <c r="KD2898" s="22"/>
      <c r="KE2898" s="22"/>
      <c r="KF2898" s="22"/>
      <c r="KG2898" s="22"/>
      <c r="KH2898" s="22"/>
      <c r="KI2898" s="22"/>
      <c r="KJ2898" s="22"/>
      <c r="KK2898" s="22"/>
      <c r="KL2898" s="22"/>
      <c r="KM2898" s="22"/>
      <c r="KN2898" s="22"/>
      <c r="KO2898" s="22"/>
      <c r="KP2898" s="22"/>
      <c r="KQ2898" s="22"/>
      <c r="KR2898" s="22"/>
      <c r="KS2898" s="22"/>
      <c r="KT2898" s="22"/>
      <c r="KU2898" s="22"/>
      <c r="KV2898" s="22"/>
      <c r="KW2898" s="22"/>
      <c r="KX2898" s="22"/>
      <c r="KY2898" s="22"/>
      <c r="KZ2898" s="22"/>
      <c r="LA2898" s="24"/>
      <c r="LB2898" s="22"/>
      <c r="LC2898" s="22"/>
      <c r="LD2898" s="22"/>
      <c r="LE2898" s="22"/>
      <c r="LF2898" s="22"/>
      <c r="LG2898" s="22"/>
      <c r="LH2898" s="22"/>
      <c r="LI2898" s="22"/>
      <c r="LJ2898" s="22"/>
      <c r="LK2898" s="22"/>
      <c r="LL2898" s="22"/>
      <c r="LM2898" s="22"/>
      <c r="LN2898" s="22"/>
      <c r="LO2898" s="22"/>
      <c r="LP2898" s="22"/>
      <c r="LQ2898" s="22"/>
      <c r="LR2898" s="22"/>
      <c r="LS2898" s="22"/>
      <c r="LT2898" s="22"/>
      <c r="LU2898" s="22"/>
      <c r="LV2898" s="22"/>
      <c r="LW2898" s="22"/>
      <c r="LX2898" s="22"/>
      <c r="LY2898" s="22"/>
      <c r="LZ2898" s="22"/>
      <c r="MA2898" s="22"/>
      <c r="MB2898" s="22"/>
      <c r="MC2898" s="22"/>
      <c r="MD2898" s="22"/>
      <c r="ME2898" s="22"/>
      <c r="MF2898" s="22"/>
      <c r="MG2898" s="24"/>
      <c r="MH2898" s="22"/>
      <c r="MI2898" s="22"/>
      <c r="MJ2898" s="22"/>
      <c r="MK2898" s="22"/>
      <c r="ML2898" s="22"/>
      <c r="MM2898" s="22"/>
      <c r="MN2898" s="22"/>
      <c r="MO2898" s="22"/>
      <c r="MP2898" s="22"/>
      <c r="MQ2898" s="22"/>
      <c r="MR2898" s="22"/>
      <c r="MS2898" s="22"/>
      <c r="MT2898" s="22"/>
      <c r="MU2898" s="22"/>
      <c r="MV2898" s="22"/>
      <c r="MW2898" s="22"/>
      <c r="MX2898" s="22"/>
      <c r="MY2898" s="22"/>
      <c r="MZ2898" s="22"/>
      <c r="NA2898" s="22"/>
      <c r="NB2898" s="22"/>
      <c r="NC2898" s="22"/>
      <c r="ND2898" s="22"/>
      <c r="NE2898" s="22"/>
      <c r="NF2898" s="22"/>
      <c r="NG2898" s="22"/>
      <c r="NH2898" s="22"/>
      <c r="NI2898" s="22"/>
      <c r="NJ2898" s="22"/>
      <c r="NK2898" s="22"/>
      <c r="NL2898" s="22"/>
      <c r="NM2898" s="24"/>
      <c r="NN2898" s="22"/>
      <c r="NO2898" s="22"/>
      <c r="NP2898" s="22"/>
      <c r="NQ2898" s="22"/>
      <c r="NR2898" s="22"/>
      <c r="NS2898" s="22"/>
      <c r="NT2898" s="22"/>
      <c r="NU2898" s="22"/>
      <c r="NV2898" s="22"/>
      <c r="NW2898" s="22"/>
      <c r="NX2898" s="22"/>
      <c r="NY2898" s="22"/>
      <c r="NZ2898" s="22"/>
      <c r="OA2898" s="22"/>
      <c r="OB2898" s="22"/>
      <c r="OC2898" s="22"/>
      <c r="OD2898" s="22"/>
      <c r="OE2898" s="22"/>
      <c r="OF2898" s="22"/>
      <c r="OG2898" s="22"/>
      <c r="OH2898" s="22"/>
      <c r="OI2898" s="22"/>
      <c r="OJ2898" s="22"/>
      <c r="OK2898" s="22"/>
      <c r="OL2898" s="22"/>
      <c r="OM2898" s="22"/>
      <c r="ON2898" s="22"/>
      <c r="OO2898" s="22"/>
      <c r="OP2898" s="22"/>
      <c r="OQ2898" s="22"/>
      <c r="OR2898" s="22"/>
    </row>
    <row r="2899" spans="1:408" ht="15" thickBot="1">
      <c r="A2899" s="1"/>
      <c r="B2899" s="12"/>
      <c r="C2899" s="12"/>
      <c r="D2899" s="22"/>
      <c r="E2899" s="54"/>
      <c r="F2899" s="54"/>
      <c r="G2899" s="54"/>
      <c r="H2899" s="55"/>
      <c r="I2899" s="22"/>
      <c r="J2899" s="56"/>
      <c r="K2899" s="80"/>
      <c r="L2899" s="57"/>
      <c r="M2899" s="57"/>
      <c r="N2899" s="55"/>
      <c r="O2899" s="58"/>
      <c r="P2899" s="58"/>
      <c r="Q2899" s="59"/>
      <c r="R2899" s="60"/>
      <c r="S2899" s="60"/>
      <c r="T2899" s="22"/>
      <c r="U2899" s="1"/>
      <c r="V2899" s="23"/>
      <c r="X2899" s="24"/>
      <c r="Y2899" s="24"/>
      <c r="Z2899" s="22"/>
      <c r="AA2899" s="22"/>
      <c r="AB2899" s="22"/>
      <c r="AC2899" s="22"/>
      <c r="AD2899" s="22"/>
      <c r="AE2899" s="22"/>
      <c r="AF2899" s="22"/>
      <c r="AG2899" s="22"/>
      <c r="AH2899" s="22"/>
      <c r="AI2899" s="22"/>
      <c r="AJ2899" s="22"/>
      <c r="AK2899" s="22"/>
      <c r="AL2899" s="22"/>
      <c r="AM2899" s="22"/>
      <c r="AN2899" s="22"/>
      <c r="AO2899" s="22"/>
      <c r="AP2899" s="22"/>
      <c r="AQ2899" s="22"/>
      <c r="AR2899" s="22"/>
      <c r="AS2899" s="22"/>
      <c r="AT2899" s="22"/>
      <c r="AU2899" s="22"/>
      <c r="AV2899" s="22"/>
      <c r="AW2899" s="22"/>
      <c r="AX2899" s="22"/>
      <c r="AY2899" s="22"/>
      <c r="AZ2899" s="22"/>
      <c r="BA2899" s="22"/>
      <c r="BB2899" s="22"/>
      <c r="BC2899" s="22"/>
      <c r="BD2899" s="22"/>
      <c r="BE2899" s="24"/>
      <c r="BF2899" s="22"/>
      <c r="BG2899" s="22"/>
      <c r="BH2899" s="22"/>
      <c r="BI2899" s="22"/>
      <c r="BJ2899" s="22"/>
      <c r="BK2899" s="22"/>
      <c r="BL2899" s="22"/>
      <c r="BM2899" s="22"/>
      <c r="BN2899" s="22"/>
      <c r="BO2899" s="22"/>
      <c r="BP2899" s="22"/>
      <c r="BQ2899" s="22"/>
      <c r="BR2899" s="22"/>
      <c r="BS2899" s="22"/>
      <c r="BT2899" s="22"/>
      <c r="BU2899" s="22"/>
      <c r="BV2899" s="22"/>
      <c r="BW2899" s="22"/>
      <c r="BX2899" s="22"/>
      <c r="BY2899" s="22"/>
      <c r="BZ2899" s="22"/>
      <c r="CA2899" s="22"/>
      <c r="CB2899" s="22"/>
      <c r="CC2899" s="22"/>
      <c r="CD2899" s="22"/>
      <c r="CE2899" s="22"/>
      <c r="CF2899" s="22"/>
      <c r="CG2899" s="22"/>
      <c r="CH2899" s="22"/>
      <c r="CI2899" s="22"/>
      <c r="CJ2899" s="22"/>
      <c r="CK2899" s="24"/>
      <c r="CL2899" s="22"/>
      <c r="CM2899" s="22"/>
      <c r="CN2899" s="22"/>
      <c r="CO2899" s="22"/>
      <c r="CP2899" s="22"/>
      <c r="CQ2899" s="22"/>
      <c r="CR2899" s="22"/>
      <c r="CS2899" s="22"/>
      <c r="CT2899" s="22"/>
      <c r="CU2899" s="22"/>
      <c r="CV2899" s="22"/>
      <c r="CW2899" s="22"/>
      <c r="CX2899" s="22"/>
      <c r="CY2899" s="22"/>
      <c r="CZ2899" s="22"/>
      <c r="DA2899" s="22"/>
      <c r="DB2899" s="22"/>
      <c r="DC2899" s="22"/>
      <c r="DD2899" s="22"/>
      <c r="DE2899" s="22"/>
      <c r="DF2899" s="22"/>
      <c r="DG2899" s="22"/>
      <c r="DH2899" s="22"/>
      <c r="DI2899" s="22"/>
      <c r="DJ2899" s="22"/>
      <c r="DK2899" s="22"/>
      <c r="DL2899" s="22"/>
      <c r="DM2899" s="22"/>
      <c r="DN2899" s="22"/>
      <c r="DO2899" s="22"/>
      <c r="DP2899" s="22"/>
      <c r="DQ2899" s="24"/>
      <c r="DR2899" s="22"/>
      <c r="DS2899" s="22"/>
      <c r="DT2899" s="22"/>
      <c r="DU2899" s="22"/>
      <c r="DV2899" s="22"/>
      <c r="DW2899" s="22"/>
      <c r="DX2899" s="22"/>
      <c r="DY2899" s="22"/>
      <c r="DZ2899" s="22"/>
      <c r="EA2899" s="22"/>
      <c r="EB2899" s="22"/>
      <c r="EC2899" s="22"/>
      <c r="ED2899" s="22"/>
      <c r="EE2899" s="22"/>
      <c r="EF2899" s="22"/>
      <c r="EG2899" s="22"/>
      <c r="EH2899" s="22"/>
      <c r="EI2899" s="22"/>
      <c r="EJ2899" s="22"/>
      <c r="EK2899" s="22"/>
      <c r="EL2899" s="22"/>
      <c r="EM2899" s="22"/>
      <c r="EN2899" s="22"/>
      <c r="EO2899" s="22"/>
      <c r="EP2899" s="22"/>
      <c r="EQ2899" s="22"/>
      <c r="ER2899" s="22"/>
      <c r="ES2899" s="22"/>
      <c r="ET2899" s="22"/>
      <c r="EU2899" s="22"/>
      <c r="EV2899" s="22"/>
      <c r="EW2899" s="24"/>
      <c r="EX2899" s="22"/>
      <c r="EY2899" s="22"/>
      <c r="EZ2899" s="22"/>
      <c r="FA2899" s="22"/>
      <c r="FB2899" s="22"/>
      <c r="FC2899" s="22"/>
      <c r="FD2899" s="22"/>
      <c r="FE2899" s="22"/>
      <c r="FF2899" s="22"/>
      <c r="FG2899" s="22"/>
      <c r="FH2899" s="22"/>
      <c r="FI2899" s="22"/>
      <c r="FJ2899" s="22"/>
      <c r="FK2899" s="22"/>
      <c r="FL2899" s="22"/>
      <c r="FM2899" s="22"/>
      <c r="FN2899" s="22"/>
      <c r="FO2899" s="22"/>
      <c r="FP2899" s="22"/>
      <c r="FQ2899" s="22"/>
      <c r="FR2899" s="22"/>
      <c r="FS2899" s="22"/>
      <c r="FT2899" s="22"/>
      <c r="FU2899" s="22"/>
      <c r="FV2899" s="22"/>
      <c r="FW2899" s="22"/>
      <c r="FX2899" s="22"/>
      <c r="FY2899" s="22"/>
      <c r="FZ2899" s="22"/>
      <c r="GA2899" s="22"/>
      <c r="GB2899" s="22"/>
      <c r="GC2899" s="24"/>
      <c r="GD2899" s="22"/>
      <c r="GE2899" s="22"/>
      <c r="GF2899" s="22"/>
      <c r="GG2899" s="22"/>
      <c r="GH2899" s="22"/>
      <c r="GI2899" s="22"/>
      <c r="GJ2899" s="22"/>
      <c r="GK2899" s="22"/>
      <c r="GL2899" s="22"/>
      <c r="GM2899" s="22"/>
      <c r="GN2899" s="22"/>
      <c r="GO2899" s="22"/>
      <c r="GP2899" s="22"/>
      <c r="GQ2899" s="22"/>
      <c r="GR2899" s="22"/>
      <c r="GS2899" s="22"/>
      <c r="GT2899" s="22"/>
      <c r="GU2899" s="22"/>
      <c r="GV2899" s="22"/>
      <c r="GW2899" s="22"/>
      <c r="GX2899" s="22"/>
      <c r="GY2899" s="22"/>
      <c r="GZ2899" s="22"/>
      <c r="HA2899" s="22"/>
      <c r="HB2899" s="22"/>
      <c r="HC2899" s="22"/>
      <c r="HD2899" s="22"/>
      <c r="HE2899" s="22"/>
      <c r="HF2899" s="22"/>
      <c r="HG2899" s="22"/>
      <c r="HH2899" s="22"/>
      <c r="HI2899" s="24"/>
      <c r="HJ2899" s="22"/>
      <c r="HK2899" s="22"/>
      <c r="HL2899" s="22"/>
      <c r="HM2899" s="22"/>
      <c r="HN2899" s="22"/>
      <c r="HO2899" s="22"/>
      <c r="HP2899" s="22"/>
      <c r="HQ2899" s="22"/>
      <c r="HR2899" s="22"/>
      <c r="HS2899" s="22"/>
      <c r="HT2899" s="22"/>
      <c r="HU2899" s="22"/>
      <c r="HV2899" s="22"/>
      <c r="HW2899" s="22"/>
      <c r="HX2899" s="22"/>
      <c r="HY2899" s="22"/>
      <c r="HZ2899" s="22"/>
      <c r="IA2899" s="22"/>
      <c r="IB2899" s="22"/>
      <c r="IC2899" s="22"/>
      <c r="ID2899" s="22"/>
      <c r="IE2899" s="22"/>
      <c r="IF2899" s="22"/>
      <c r="IG2899" s="22"/>
      <c r="IH2899" s="22"/>
      <c r="II2899" s="22"/>
      <c r="IJ2899" s="22"/>
      <c r="IK2899" s="22"/>
      <c r="IL2899" s="22"/>
      <c r="IM2899" s="22"/>
      <c r="IN2899" s="22"/>
      <c r="IO2899" s="24"/>
      <c r="IP2899" s="22"/>
      <c r="IQ2899" s="22"/>
      <c r="IR2899" s="22"/>
      <c r="IS2899" s="22"/>
      <c r="IT2899" s="22"/>
      <c r="IU2899" s="22"/>
      <c r="IV2899" s="22"/>
      <c r="IW2899" s="22"/>
      <c r="IX2899" s="22"/>
      <c r="IY2899" s="22"/>
      <c r="IZ2899" s="22"/>
      <c r="JA2899" s="22"/>
      <c r="JB2899" s="22"/>
      <c r="JC2899" s="22"/>
      <c r="JD2899" s="22"/>
      <c r="JE2899" s="22"/>
      <c r="JF2899" s="22"/>
      <c r="JG2899" s="22"/>
      <c r="JH2899" s="22"/>
      <c r="JI2899" s="22"/>
      <c r="JJ2899" s="22"/>
      <c r="JK2899" s="22"/>
      <c r="JL2899" s="22"/>
      <c r="JM2899" s="22"/>
      <c r="JN2899" s="22"/>
      <c r="JO2899" s="22"/>
      <c r="JP2899" s="22"/>
      <c r="JQ2899" s="22"/>
      <c r="JR2899" s="22"/>
      <c r="JS2899" s="22"/>
      <c r="JT2899" s="22"/>
      <c r="JU2899" s="24"/>
      <c r="JV2899" s="22"/>
      <c r="JW2899" s="22"/>
      <c r="JX2899" s="22"/>
      <c r="JY2899" s="22"/>
      <c r="JZ2899" s="22"/>
      <c r="KA2899" s="22"/>
      <c r="KB2899" s="22"/>
      <c r="KC2899" s="22"/>
      <c r="KD2899" s="22"/>
      <c r="KE2899" s="22"/>
      <c r="KF2899" s="22"/>
      <c r="KG2899" s="22"/>
      <c r="KH2899" s="22"/>
      <c r="KI2899" s="22"/>
      <c r="KJ2899" s="22"/>
      <c r="KK2899" s="22"/>
      <c r="KL2899" s="22"/>
      <c r="KM2899" s="22"/>
      <c r="KN2899" s="22"/>
      <c r="KO2899" s="22"/>
      <c r="KP2899" s="22"/>
      <c r="KQ2899" s="22"/>
      <c r="KR2899" s="22"/>
      <c r="KS2899" s="22"/>
      <c r="KT2899" s="22"/>
      <c r="KU2899" s="22"/>
      <c r="KV2899" s="22"/>
      <c r="KW2899" s="22"/>
      <c r="KX2899" s="22"/>
      <c r="KY2899" s="22"/>
      <c r="KZ2899" s="22"/>
      <c r="LA2899" s="24"/>
      <c r="LB2899" s="22"/>
      <c r="LC2899" s="22"/>
      <c r="LD2899" s="22"/>
      <c r="LE2899" s="22"/>
      <c r="LF2899" s="22"/>
      <c r="LG2899" s="22"/>
      <c r="LH2899" s="22"/>
      <c r="LI2899" s="22"/>
      <c r="LJ2899" s="22"/>
      <c r="LK2899" s="22"/>
      <c r="LL2899" s="22"/>
      <c r="LM2899" s="22"/>
      <c r="LN2899" s="22"/>
      <c r="LO2899" s="22"/>
      <c r="LP2899" s="22"/>
      <c r="LQ2899" s="22"/>
      <c r="LR2899" s="22"/>
      <c r="LS2899" s="22"/>
      <c r="LT2899" s="22"/>
      <c r="LU2899" s="22"/>
      <c r="LV2899" s="22"/>
      <c r="LW2899" s="22"/>
      <c r="LX2899" s="22"/>
      <c r="LY2899" s="22"/>
      <c r="LZ2899" s="22"/>
      <c r="MA2899" s="22"/>
      <c r="MB2899" s="22"/>
      <c r="MC2899" s="22"/>
      <c r="MD2899" s="22"/>
      <c r="ME2899" s="22"/>
      <c r="MF2899" s="22"/>
      <c r="MG2899" s="24"/>
      <c r="MH2899" s="22"/>
      <c r="MI2899" s="22"/>
      <c r="MJ2899" s="22"/>
      <c r="MK2899" s="22"/>
      <c r="ML2899" s="22"/>
      <c r="MM2899" s="22"/>
      <c r="MN2899" s="22"/>
      <c r="MO2899" s="22"/>
      <c r="MP2899" s="22"/>
      <c r="MQ2899" s="22"/>
      <c r="MR2899" s="22"/>
      <c r="MS2899" s="22"/>
      <c r="MT2899" s="22"/>
      <c r="MU2899" s="22"/>
      <c r="MV2899" s="22"/>
      <c r="MW2899" s="22"/>
      <c r="MX2899" s="22"/>
      <c r="MY2899" s="22"/>
      <c r="MZ2899" s="22"/>
      <c r="NA2899" s="22"/>
      <c r="NB2899" s="22"/>
      <c r="NC2899" s="22"/>
      <c r="ND2899" s="22"/>
      <c r="NE2899" s="22"/>
      <c r="NF2899" s="22"/>
      <c r="NG2899" s="22"/>
      <c r="NH2899" s="22"/>
      <c r="NI2899" s="22"/>
      <c r="NJ2899" s="22"/>
      <c r="NK2899" s="22"/>
      <c r="NL2899" s="22"/>
      <c r="NM2899" s="24"/>
      <c r="NN2899" s="22"/>
      <c r="NO2899" s="22"/>
      <c r="NP2899" s="22"/>
      <c r="NQ2899" s="22"/>
      <c r="NR2899" s="22"/>
      <c r="NS2899" s="22"/>
      <c r="NT2899" s="22"/>
      <c r="NU2899" s="22"/>
      <c r="NV2899" s="22"/>
      <c r="NW2899" s="22"/>
      <c r="NX2899" s="22"/>
      <c r="NY2899" s="22"/>
      <c r="NZ2899" s="22"/>
      <c r="OA2899" s="22"/>
      <c r="OB2899" s="22"/>
      <c r="OC2899" s="22"/>
      <c r="OD2899" s="22"/>
      <c r="OE2899" s="22"/>
      <c r="OF2899" s="22"/>
      <c r="OG2899" s="22"/>
      <c r="OH2899" s="22"/>
      <c r="OI2899" s="22"/>
      <c r="OJ2899" s="22"/>
      <c r="OK2899" s="22"/>
      <c r="OL2899" s="22"/>
      <c r="OM2899" s="22"/>
      <c r="ON2899" s="22"/>
      <c r="OO2899" s="22"/>
      <c r="OP2899" s="22"/>
      <c r="OQ2899" s="22"/>
      <c r="OR2899" s="22"/>
    </row>
    <row r="2900" spans="1:408" ht="15" thickBot="1">
      <c r="A2900" s="1"/>
      <c r="B2900" s="12"/>
      <c r="C2900" s="12"/>
      <c r="D2900" s="22"/>
      <c r="E2900" s="54"/>
      <c r="F2900" s="54"/>
      <c r="G2900" s="54"/>
      <c r="H2900" s="55"/>
      <c r="I2900" s="22"/>
      <c r="J2900" s="56"/>
      <c r="K2900" s="81"/>
      <c r="L2900" s="57"/>
      <c r="M2900" s="57"/>
      <c r="N2900" s="55"/>
      <c r="O2900" s="58"/>
      <c r="P2900" s="58"/>
      <c r="Q2900" s="59"/>
      <c r="R2900" s="60"/>
      <c r="S2900" s="60"/>
      <c r="T2900" s="22"/>
      <c r="U2900" s="1"/>
      <c r="V2900" s="23"/>
      <c r="X2900" s="24"/>
      <c r="Y2900" s="24"/>
      <c r="Z2900" s="22"/>
      <c r="AA2900" s="22"/>
      <c r="AB2900" s="22"/>
      <c r="AC2900" s="22"/>
      <c r="AD2900" s="22"/>
      <c r="AE2900" s="22"/>
      <c r="AF2900" s="22"/>
      <c r="AG2900" s="22"/>
      <c r="AH2900" s="22"/>
      <c r="AI2900" s="22"/>
      <c r="AJ2900" s="22"/>
      <c r="AK2900" s="22"/>
      <c r="AL2900" s="22"/>
      <c r="AM2900" s="22"/>
      <c r="AN2900" s="22"/>
      <c r="AO2900" s="22"/>
      <c r="AP2900" s="22"/>
      <c r="AQ2900" s="22"/>
      <c r="AR2900" s="22"/>
      <c r="AS2900" s="22"/>
      <c r="AT2900" s="22"/>
      <c r="AU2900" s="22"/>
      <c r="AV2900" s="22"/>
      <c r="AW2900" s="22"/>
      <c r="AX2900" s="22"/>
      <c r="AY2900" s="22"/>
      <c r="AZ2900" s="22"/>
      <c r="BA2900" s="22"/>
      <c r="BB2900" s="22"/>
      <c r="BC2900" s="22"/>
      <c r="BD2900" s="22"/>
      <c r="BE2900" s="24"/>
      <c r="BF2900" s="22"/>
      <c r="BG2900" s="22"/>
      <c r="BH2900" s="22"/>
      <c r="BI2900" s="22"/>
      <c r="BJ2900" s="22"/>
      <c r="BK2900" s="22"/>
      <c r="BL2900" s="22"/>
      <c r="BM2900" s="22"/>
      <c r="BN2900" s="22"/>
      <c r="BO2900" s="22"/>
      <c r="BP2900" s="22"/>
      <c r="BQ2900" s="22"/>
      <c r="BR2900" s="22"/>
      <c r="BS2900" s="22"/>
      <c r="BT2900" s="22"/>
      <c r="BU2900" s="22"/>
      <c r="BV2900" s="22"/>
      <c r="BW2900" s="22"/>
      <c r="BX2900" s="22"/>
      <c r="BY2900" s="22"/>
      <c r="BZ2900" s="22"/>
      <c r="CA2900" s="22"/>
      <c r="CB2900" s="22"/>
      <c r="CC2900" s="22"/>
      <c r="CD2900" s="22"/>
      <c r="CE2900" s="22"/>
      <c r="CF2900" s="22"/>
      <c r="CG2900" s="22"/>
      <c r="CH2900" s="22"/>
      <c r="CI2900" s="22"/>
      <c r="CJ2900" s="22"/>
      <c r="CK2900" s="24"/>
      <c r="CL2900" s="22"/>
      <c r="CM2900" s="22"/>
      <c r="CN2900" s="22"/>
      <c r="CO2900" s="22"/>
      <c r="CP2900" s="22"/>
      <c r="CQ2900" s="22"/>
      <c r="CR2900" s="22"/>
      <c r="CS2900" s="22"/>
      <c r="CT2900" s="22"/>
      <c r="CU2900" s="22"/>
      <c r="CV2900" s="22"/>
      <c r="CW2900" s="22"/>
      <c r="CX2900" s="22"/>
      <c r="CY2900" s="22"/>
      <c r="CZ2900" s="22"/>
      <c r="DA2900" s="22"/>
      <c r="DB2900" s="22"/>
      <c r="DC2900" s="22"/>
      <c r="DD2900" s="22"/>
      <c r="DE2900" s="22"/>
      <c r="DF2900" s="22"/>
      <c r="DG2900" s="22"/>
      <c r="DH2900" s="22"/>
      <c r="DI2900" s="22"/>
      <c r="DJ2900" s="22"/>
      <c r="DK2900" s="22"/>
      <c r="DL2900" s="22"/>
      <c r="DM2900" s="22"/>
      <c r="DN2900" s="22"/>
      <c r="DO2900" s="22"/>
      <c r="DP2900" s="22"/>
      <c r="DQ2900" s="24"/>
      <c r="DR2900" s="22"/>
      <c r="DS2900" s="22"/>
      <c r="DT2900" s="22"/>
      <c r="DU2900" s="22"/>
      <c r="DV2900" s="22"/>
      <c r="DW2900" s="22"/>
      <c r="DX2900" s="22"/>
      <c r="DY2900" s="22"/>
      <c r="DZ2900" s="22"/>
      <c r="EA2900" s="22"/>
      <c r="EB2900" s="22"/>
      <c r="EC2900" s="22"/>
      <c r="ED2900" s="22"/>
      <c r="EE2900" s="22"/>
      <c r="EF2900" s="22"/>
      <c r="EG2900" s="22"/>
      <c r="EH2900" s="22"/>
      <c r="EI2900" s="22"/>
      <c r="EJ2900" s="22"/>
      <c r="EK2900" s="22"/>
      <c r="EL2900" s="22"/>
      <c r="EM2900" s="22"/>
      <c r="EN2900" s="22"/>
      <c r="EO2900" s="22"/>
      <c r="EP2900" s="22"/>
      <c r="EQ2900" s="22"/>
      <c r="ER2900" s="22"/>
      <c r="ES2900" s="22"/>
      <c r="ET2900" s="22"/>
      <c r="EU2900" s="22"/>
      <c r="EV2900" s="22"/>
      <c r="EW2900" s="24"/>
      <c r="EX2900" s="22"/>
      <c r="EY2900" s="22"/>
      <c r="EZ2900" s="22"/>
      <c r="FA2900" s="22"/>
      <c r="FB2900" s="22"/>
      <c r="FC2900" s="22"/>
      <c r="FD2900" s="22"/>
      <c r="FE2900" s="22"/>
      <c r="FF2900" s="22"/>
      <c r="FG2900" s="22"/>
      <c r="FH2900" s="22"/>
      <c r="FI2900" s="22"/>
      <c r="FJ2900" s="22"/>
      <c r="FK2900" s="22"/>
      <c r="FL2900" s="22"/>
      <c r="FM2900" s="22"/>
      <c r="FN2900" s="22"/>
      <c r="FO2900" s="22"/>
      <c r="FP2900" s="22"/>
      <c r="FQ2900" s="22"/>
      <c r="FR2900" s="22"/>
      <c r="FS2900" s="22"/>
      <c r="FT2900" s="22"/>
      <c r="FU2900" s="22"/>
      <c r="FV2900" s="22"/>
      <c r="FW2900" s="22"/>
      <c r="FX2900" s="22"/>
      <c r="FY2900" s="22"/>
      <c r="FZ2900" s="22"/>
      <c r="GA2900" s="22"/>
      <c r="GB2900" s="22"/>
      <c r="GC2900" s="24"/>
      <c r="GD2900" s="22"/>
      <c r="GE2900" s="22"/>
      <c r="GF2900" s="22"/>
      <c r="GG2900" s="22"/>
      <c r="GH2900" s="22"/>
      <c r="GI2900" s="22"/>
      <c r="GJ2900" s="22"/>
      <c r="GK2900" s="22"/>
      <c r="GL2900" s="22"/>
      <c r="GM2900" s="22"/>
      <c r="GN2900" s="22"/>
      <c r="GO2900" s="22"/>
      <c r="GP2900" s="22"/>
      <c r="GQ2900" s="22"/>
      <c r="GR2900" s="22"/>
      <c r="GS2900" s="22"/>
      <c r="GT2900" s="22"/>
      <c r="GU2900" s="22"/>
      <c r="GV2900" s="22"/>
      <c r="GW2900" s="22"/>
      <c r="GX2900" s="22"/>
      <c r="GY2900" s="22"/>
      <c r="GZ2900" s="22"/>
      <c r="HA2900" s="22"/>
      <c r="HB2900" s="22"/>
      <c r="HC2900" s="22"/>
      <c r="HD2900" s="22"/>
      <c r="HE2900" s="22"/>
      <c r="HF2900" s="22"/>
      <c r="HG2900" s="22"/>
      <c r="HH2900" s="22"/>
      <c r="HI2900" s="24"/>
      <c r="HJ2900" s="22"/>
      <c r="HK2900" s="22"/>
      <c r="HL2900" s="22"/>
      <c r="HM2900" s="22"/>
      <c r="HN2900" s="22"/>
      <c r="HO2900" s="22"/>
      <c r="HP2900" s="22"/>
      <c r="HQ2900" s="22"/>
      <c r="HR2900" s="22"/>
      <c r="HS2900" s="22"/>
      <c r="HT2900" s="22"/>
      <c r="HU2900" s="22"/>
      <c r="HV2900" s="22"/>
      <c r="HW2900" s="22"/>
      <c r="HX2900" s="22"/>
      <c r="HY2900" s="22"/>
      <c r="HZ2900" s="22"/>
      <c r="IA2900" s="22"/>
      <c r="IB2900" s="22"/>
      <c r="IC2900" s="22"/>
      <c r="ID2900" s="22"/>
      <c r="IE2900" s="22"/>
      <c r="IF2900" s="22"/>
      <c r="IG2900" s="22"/>
      <c r="IH2900" s="22"/>
      <c r="II2900" s="22"/>
      <c r="IJ2900" s="22"/>
      <c r="IK2900" s="22"/>
      <c r="IL2900" s="22"/>
      <c r="IM2900" s="22"/>
      <c r="IN2900" s="22"/>
      <c r="IO2900" s="24"/>
      <c r="IP2900" s="22"/>
      <c r="IQ2900" s="22"/>
      <c r="IR2900" s="22"/>
      <c r="IS2900" s="22"/>
      <c r="IT2900" s="22"/>
      <c r="IU2900" s="22"/>
      <c r="IV2900" s="22"/>
      <c r="IW2900" s="22"/>
      <c r="IX2900" s="22"/>
      <c r="IY2900" s="22"/>
      <c r="IZ2900" s="22"/>
      <c r="JA2900" s="22"/>
      <c r="JB2900" s="22"/>
      <c r="JC2900" s="22"/>
      <c r="JD2900" s="22"/>
      <c r="JE2900" s="22"/>
      <c r="JF2900" s="22"/>
      <c r="JG2900" s="22"/>
      <c r="JH2900" s="22"/>
      <c r="JI2900" s="22"/>
      <c r="JJ2900" s="22"/>
      <c r="JK2900" s="22"/>
      <c r="JL2900" s="22"/>
      <c r="JM2900" s="22"/>
      <c r="JN2900" s="22"/>
      <c r="JO2900" s="22"/>
      <c r="JP2900" s="22"/>
      <c r="JQ2900" s="22"/>
      <c r="JR2900" s="22"/>
      <c r="JS2900" s="22"/>
      <c r="JT2900" s="22"/>
      <c r="JU2900" s="24"/>
      <c r="JV2900" s="22"/>
      <c r="JW2900" s="22"/>
      <c r="JX2900" s="22"/>
      <c r="JY2900" s="22"/>
      <c r="JZ2900" s="22"/>
      <c r="KA2900" s="22"/>
      <c r="KB2900" s="22"/>
      <c r="KC2900" s="22"/>
      <c r="KD2900" s="22"/>
      <c r="KE2900" s="22"/>
      <c r="KF2900" s="22"/>
      <c r="KG2900" s="22"/>
      <c r="KH2900" s="22"/>
      <c r="KI2900" s="22"/>
      <c r="KJ2900" s="22"/>
      <c r="KK2900" s="22"/>
      <c r="KL2900" s="22"/>
      <c r="KM2900" s="22"/>
      <c r="KN2900" s="22"/>
      <c r="KO2900" s="22"/>
      <c r="KP2900" s="22"/>
      <c r="KQ2900" s="22"/>
      <c r="KR2900" s="22"/>
      <c r="KS2900" s="22"/>
      <c r="KT2900" s="22"/>
      <c r="KU2900" s="22"/>
      <c r="KV2900" s="22"/>
      <c r="KW2900" s="22"/>
      <c r="KX2900" s="22"/>
      <c r="KY2900" s="22"/>
      <c r="KZ2900" s="22"/>
      <c r="LA2900" s="24"/>
      <c r="LB2900" s="22"/>
      <c r="LC2900" s="22"/>
      <c r="LD2900" s="22"/>
      <c r="LE2900" s="22"/>
      <c r="LF2900" s="22"/>
      <c r="LG2900" s="22"/>
      <c r="LH2900" s="22"/>
      <c r="LI2900" s="22"/>
      <c r="LJ2900" s="22"/>
      <c r="LK2900" s="22"/>
      <c r="LL2900" s="22"/>
      <c r="LM2900" s="22"/>
      <c r="LN2900" s="22"/>
      <c r="LO2900" s="22"/>
      <c r="LP2900" s="22"/>
      <c r="LQ2900" s="22"/>
      <c r="LR2900" s="22"/>
      <c r="LS2900" s="22"/>
      <c r="LT2900" s="22"/>
      <c r="LU2900" s="22"/>
      <c r="LV2900" s="22"/>
      <c r="LW2900" s="22"/>
      <c r="LX2900" s="22"/>
      <c r="LY2900" s="22"/>
      <c r="LZ2900" s="22"/>
      <c r="MA2900" s="22"/>
      <c r="MB2900" s="22"/>
      <c r="MC2900" s="22"/>
      <c r="MD2900" s="22"/>
      <c r="ME2900" s="22"/>
      <c r="MF2900" s="22"/>
      <c r="MG2900" s="24"/>
      <c r="MH2900" s="22"/>
      <c r="MI2900" s="22"/>
      <c r="MJ2900" s="22"/>
      <c r="MK2900" s="22"/>
      <c r="ML2900" s="22"/>
      <c r="MM2900" s="22"/>
      <c r="MN2900" s="22"/>
      <c r="MO2900" s="22"/>
      <c r="MP2900" s="22"/>
      <c r="MQ2900" s="22"/>
      <c r="MR2900" s="22"/>
      <c r="MS2900" s="22"/>
      <c r="MT2900" s="22"/>
      <c r="MU2900" s="22"/>
      <c r="MV2900" s="22"/>
      <c r="MW2900" s="22"/>
      <c r="MX2900" s="22"/>
      <c r="MY2900" s="22"/>
      <c r="MZ2900" s="22"/>
      <c r="NA2900" s="22"/>
      <c r="NB2900" s="22"/>
      <c r="NC2900" s="22"/>
      <c r="ND2900" s="22"/>
      <c r="NE2900" s="22"/>
      <c r="NF2900" s="22"/>
      <c r="NG2900" s="22"/>
      <c r="NH2900" s="22"/>
      <c r="NI2900" s="22"/>
      <c r="NJ2900" s="22"/>
      <c r="NK2900" s="22"/>
      <c r="NL2900" s="22"/>
      <c r="NM2900" s="24"/>
      <c r="NN2900" s="22"/>
      <c r="NO2900" s="22"/>
      <c r="NP2900" s="22"/>
      <c r="NQ2900" s="22"/>
      <c r="NR2900" s="22"/>
      <c r="NS2900" s="22"/>
      <c r="NT2900" s="22"/>
      <c r="NU2900" s="22"/>
      <c r="NV2900" s="22"/>
      <c r="NW2900" s="22"/>
      <c r="NX2900" s="22"/>
      <c r="NY2900" s="22"/>
      <c r="NZ2900" s="22"/>
      <c r="OA2900" s="22"/>
      <c r="OB2900" s="22"/>
      <c r="OC2900" s="22"/>
      <c r="OD2900" s="22"/>
      <c r="OE2900" s="22"/>
      <c r="OF2900" s="22"/>
      <c r="OG2900" s="22"/>
      <c r="OH2900" s="22"/>
      <c r="OI2900" s="22"/>
      <c r="OJ2900" s="22"/>
      <c r="OK2900" s="22"/>
      <c r="OL2900" s="22"/>
      <c r="OM2900" s="22"/>
      <c r="ON2900" s="22"/>
      <c r="OO2900" s="22"/>
      <c r="OP2900" s="22"/>
      <c r="OQ2900" s="22"/>
      <c r="OR2900" s="22"/>
    </row>
    <row r="2901" spans="1:408" ht="15" thickBot="1">
      <c r="A2901" s="1"/>
      <c r="B2901" s="12"/>
      <c r="C2901" s="12"/>
      <c r="D2901" s="22"/>
      <c r="E2901" s="54"/>
      <c r="F2901" s="54"/>
      <c r="G2901" s="54"/>
      <c r="H2901" s="55"/>
      <c r="I2901" s="22"/>
      <c r="J2901" s="56"/>
      <c r="K2901" s="80"/>
      <c r="L2901" s="57"/>
      <c r="M2901" s="57"/>
      <c r="N2901" s="55"/>
      <c r="O2901" s="58"/>
      <c r="P2901" s="58"/>
      <c r="Q2901" s="59"/>
      <c r="R2901" s="60"/>
      <c r="S2901" s="60"/>
      <c r="T2901" s="22"/>
      <c r="U2901" s="1"/>
      <c r="V2901" s="23"/>
      <c r="X2901" s="24"/>
      <c r="Y2901" s="24"/>
      <c r="Z2901" s="22"/>
      <c r="AA2901" s="22"/>
      <c r="AB2901" s="22"/>
      <c r="AC2901" s="22"/>
      <c r="AD2901" s="22"/>
      <c r="AE2901" s="22"/>
      <c r="AF2901" s="22"/>
      <c r="AG2901" s="22"/>
      <c r="AH2901" s="22"/>
      <c r="AI2901" s="22"/>
      <c r="AJ2901" s="22"/>
      <c r="AK2901" s="22"/>
      <c r="AL2901" s="22"/>
      <c r="AM2901" s="22"/>
      <c r="AN2901" s="22"/>
      <c r="AO2901" s="22"/>
      <c r="AP2901" s="22"/>
      <c r="AQ2901" s="22"/>
      <c r="AR2901" s="22"/>
      <c r="AS2901" s="22"/>
      <c r="AT2901" s="22"/>
      <c r="AU2901" s="22"/>
      <c r="AV2901" s="22"/>
      <c r="AW2901" s="22"/>
      <c r="AX2901" s="22"/>
      <c r="AY2901" s="22"/>
      <c r="AZ2901" s="22"/>
      <c r="BA2901" s="22"/>
      <c r="BB2901" s="22"/>
      <c r="BC2901" s="22"/>
      <c r="BD2901" s="22"/>
      <c r="BE2901" s="24"/>
      <c r="BF2901" s="22"/>
      <c r="BG2901" s="22"/>
      <c r="BH2901" s="22"/>
      <c r="BI2901" s="22"/>
      <c r="BJ2901" s="22"/>
      <c r="BK2901" s="22"/>
      <c r="BL2901" s="22"/>
      <c r="BM2901" s="22"/>
      <c r="BN2901" s="22"/>
      <c r="BO2901" s="22"/>
      <c r="BP2901" s="22"/>
      <c r="BQ2901" s="22"/>
      <c r="BR2901" s="22"/>
      <c r="BS2901" s="22"/>
      <c r="BT2901" s="22"/>
      <c r="BU2901" s="22"/>
      <c r="BV2901" s="22"/>
      <c r="BW2901" s="22"/>
      <c r="BX2901" s="22"/>
      <c r="BY2901" s="22"/>
      <c r="BZ2901" s="22"/>
      <c r="CA2901" s="22"/>
      <c r="CB2901" s="22"/>
      <c r="CC2901" s="22"/>
      <c r="CD2901" s="22"/>
      <c r="CE2901" s="22"/>
      <c r="CF2901" s="22"/>
      <c r="CG2901" s="22"/>
      <c r="CH2901" s="22"/>
      <c r="CI2901" s="22"/>
      <c r="CJ2901" s="22"/>
      <c r="CK2901" s="24"/>
      <c r="CL2901" s="22"/>
      <c r="CM2901" s="22"/>
      <c r="CN2901" s="22"/>
      <c r="CO2901" s="22"/>
      <c r="CP2901" s="22"/>
      <c r="CQ2901" s="22"/>
      <c r="CR2901" s="22"/>
      <c r="CS2901" s="22"/>
      <c r="CT2901" s="22"/>
      <c r="CU2901" s="22"/>
      <c r="CV2901" s="22"/>
      <c r="CW2901" s="22"/>
      <c r="CX2901" s="22"/>
      <c r="CY2901" s="22"/>
      <c r="CZ2901" s="22"/>
      <c r="DA2901" s="22"/>
      <c r="DB2901" s="22"/>
      <c r="DC2901" s="22"/>
      <c r="DD2901" s="22"/>
      <c r="DE2901" s="22"/>
      <c r="DF2901" s="22"/>
      <c r="DG2901" s="22"/>
      <c r="DH2901" s="22"/>
      <c r="DI2901" s="22"/>
      <c r="DJ2901" s="22"/>
      <c r="DK2901" s="22"/>
      <c r="DL2901" s="22"/>
      <c r="DM2901" s="22"/>
      <c r="DN2901" s="22"/>
      <c r="DO2901" s="22"/>
      <c r="DP2901" s="22"/>
      <c r="DQ2901" s="24"/>
      <c r="DR2901" s="22"/>
      <c r="DS2901" s="22"/>
      <c r="DT2901" s="22"/>
      <c r="DU2901" s="22"/>
      <c r="DV2901" s="22"/>
      <c r="DW2901" s="22"/>
      <c r="DX2901" s="22"/>
      <c r="DY2901" s="22"/>
      <c r="DZ2901" s="22"/>
      <c r="EA2901" s="22"/>
      <c r="EB2901" s="22"/>
      <c r="EC2901" s="22"/>
      <c r="ED2901" s="22"/>
      <c r="EE2901" s="22"/>
      <c r="EF2901" s="22"/>
      <c r="EG2901" s="22"/>
      <c r="EH2901" s="22"/>
      <c r="EI2901" s="22"/>
      <c r="EJ2901" s="22"/>
      <c r="EK2901" s="22"/>
      <c r="EL2901" s="22"/>
      <c r="EM2901" s="22"/>
      <c r="EN2901" s="22"/>
      <c r="EO2901" s="22"/>
      <c r="EP2901" s="22"/>
      <c r="EQ2901" s="22"/>
      <c r="ER2901" s="22"/>
      <c r="ES2901" s="22"/>
      <c r="ET2901" s="22"/>
      <c r="EU2901" s="22"/>
      <c r="EV2901" s="22"/>
      <c r="EW2901" s="24"/>
      <c r="EX2901" s="22"/>
      <c r="EY2901" s="22"/>
      <c r="EZ2901" s="22"/>
      <c r="FA2901" s="22"/>
      <c r="FB2901" s="22"/>
      <c r="FC2901" s="22"/>
      <c r="FD2901" s="22"/>
      <c r="FE2901" s="22"/>
      <c r="FF2901" s="22"/>
      <c r="FG2901" s="22"/>
      <c r="FH2901" s="22"/>
      <c r="FI2901" s="22"/>
      <c r="FJ2901" s="22"/>
      <c r="FK2901" s="22"/>
      <c r="FL2901" s="22"/>
      <c r="FM2901" s="22"/>
      <c r="FN2901" s="22"/>
      <c r="FO2901" s="22"/>
      <c r="FP2901" s="22"/>
      <c r="FQ2901" s="22"/>
      <c r="FR2901" s="22"/>
      <c r="FS2901" s="22"/>
      <c r="FT2901" s="22"/>
      <c r="FU2901" s="22"/>
      <c r="FV2901" s="22"/>
      <c r="FW2901" s="22"/>
      <c r="FX2901" s="22"/>
      <c r="FY2901" s="22"/>
      <c r="FZ2901" s="22"/>
      <c r="GA2901" s="22"/>
      <c r="GB2901" s="22"/>
      <c r="GC2901" s="24"/>
      <c r="GD2901" s="22"/>
      <c r="GE2901" s="22"/>
      <c r="GF2901" s="22"/>
      <c r="GG2901" s="22"/>
      <c r="GH2901" s="22"/>
      <c r="GI2901" s="22"/>
      <c r="GJ2901" s="22"/>
      <c r="GK2901" s="22"/>
      <c r="GL2901" s="22"/>
      <c r="GM2901" s="22"/>
      <c r="GN2901" s="22"/>
      <c r="GO2901" s="22"/>
      <c r="GP2901" s="22"/>
      <c r="GQ2901" s="22"/>
      <c r="GR2901" s="22"/>
      <c r="GS2901" s="22"/>
      <c r="GT2901" s="22"/>
      <c r="GU2901" s="22"/>
      <c r="GV2901" s="22"/>
      <c r="GW2901" s="22"/>
      <c r="GX2901" s="22"/>
      <c r="GY2901" s="22"/>
      <c r="GZ2901" s="22"/>
      <c r="HA2901" s="22"/>
      <c r="HB2901" s="22"/>
      <c r="HC2901" s="22"/>
      <c r="HD2901" s="22"/>
      <c r="HE2901" s="22"/>
      <c r="HF2901" s="22"/>
      <c r="HG2901" s="22"/>
      <c r="HH2901" s="22"/>
      <c r="HI2901" s="24"/>
      <c r="HJ2901" s="22"/>
      <c r="HK2901" s="22"/>
      <c r="HL2901" s="22"/>
      <c r="HM2901" s="22"/>
      <c r="HN2901" s="22"/>
      <c r="HO2901" s="22"/>
      <c r="HP2901" s="22"/>
      <c r="HQ2901" s="22"/>
      <c r="HR2901" s="22"/>
      <c r="HS2901" s="22"/>
      <c r="HT2901" s="22"/>
      <c r="HU2901" s="22"/>
      <c r="HV2901" s="22"/>
      <c r="HW2901" s="22"/>
      <c r="HX2901" s="22"/>
      <c r="HY2901" s="22"/>
      <c r="HZ2901" s="22"/>
      <c r="IA2901" s="22"/>
      <c r="IB2901" s="22"/>
      <c r="IC2901" s="22"/>
      <c r="ID2901" s="22"/>
      <c r="IE2901" s="22"/>
      <c r="IF2901" s="22"/>
      <c r="IG2901" s="22"/>
      <c r="IH2901" s="22"/>
      <c r="II2901" s="22"/>
      <c r="IJ2901" s="22"/>
      <c r="IK2901" s="22"/>
      <c r="IL2901" s="22"/>
      <c r="IM2901" s="22"/>
      <c r="IN2901" s="22"/>
      <c r="IO2901" s="24"/>
      <c r="IP2901" s="22"/>
      <c r="IQ2901" s="22"/>
      <c r="IR2901" s="22"/>
      <c r="IS2901" s="22"/>
      <c r="IT2901" s="22"/>
      <c r="IU2901" s="22"/>
      <c r="IV2901" s="22"/>
      <c r="IW2901" s="22"/>
      <c r="IX2901" s="22"/>
      <c r="IY2901" s="22"/>
      <c r="IZ2901" s="22"/>
      <c r="JA2901" s="22"/>
      <c r="JB2901" s="22"/>
      <c r="JC2901" s="22"/>
      <c r="JD2901" s="22"/>
      <c r="JE2901" s="22"/>
      <c r="JF2901" s="22"/>
      <c r="JG2901" s="22"/>
      <c r="JH2901" s="22"/>
      <c r="JI2901" s="22"/>
      <c r="JJ2901" s="22"/>
      <c r="JK2901" s="22"/>
      <c r="JL2901" s="22"/>
      <c r="JM2901" s="22"/>
      <c r="JN2901" s="22"/>
      <c r="JO2901" s="22"/>
      <c r="JP2901" s="22"/>
      <c r="JQ2901" s="22"/>
      <c r="JR2901" s="22"/>
      <c r="JS2901" s="22"/>
      <c r="JT2901" s="22"/>
      <c r="JU2901" s="24"/>
      <c r="JV2901" s="22"/>
      <c r="JW2901" s="22"/>
      <c r="JX2901" s="22"/>
      <c r="JY2901" s="22"/>
      <c r="JZ2901" s="22"/>
      <c r="KA2901" s="22"/>
      <c r="KB2901" s="22"/>
      <c r="KC2901" s="22"/>
      <c r="KD2901" s="22"/>
      <c r="KE2901" s="22"/>
      <c r="KF2901" s="22"/>
      <c r="KG2901" s="22"/>
      <c r="KH2901" s="22"/>
      <c r="KI2901" s="22"/>
      <c r="KJ2901" s="22"/>
      <c r="KK2901" s="22"/>
      <c r="KL2901" s="22"/>
      <c r="KM2901" s="22"/>
      <c r="KN2901" s="22"/>
      <c r="KO2901" s="22"/>
      <c r="KP2901" s="22"/>
      <c r="KQ2901" s="22"/>
      <c r="KR2901" s="22"/>
      <c r="KS2901" s="22"/>
      <c r="KT2901" s="22"/>
      <c r="KU2901" s="22"/>
      <c r="KV2901" s="22"/>
      <c r="KW2901" s="22"/>
      <c r="KX2901" s="22"/>
      <c r="KY2901" s="22"/>
      <c r="KZ2901" s="22"/>
      <c r="LA2901" s="24"/>
      <c r="LB2901" s="22"/>
      <c r="LC2901" s="22"/>
      <c r="LD2901" s="22"/>
      <c r="LE2901" s="22"/>
      <c r="LF2901" s="22"/>
      <c r="LG2901" s="22"/>
      <c r="LH2901" s="22"/>
      <c r="LI2901" s="22"/>
      <c r="LJ2901" s="22"/>
      <c r="LK2901" s="22"/>
      <c r="LL2901" s="22"/>
      <c r="LM2901" s="22"/>
      <c r="LN2901" s="22"/>
      <c r="LO2901" s="22"/>
      <c r="LP2901" s="22"/>
      <c r="LQ2901" s="22"/>
      <c r="LR2901" s="22"/>
      <c r="LS2901" s="22"/>
      <c r="LT2901" s="22"/>
      <c r="LU2901" s="22"/>
      <c r="LV2901" s="22"/>
      <c r="LW2901" s="22"/>
      <c r="LX2901" s="22"/>
      <c r="LY2901" s="22"/>
      <c r="LZ2901" s="22"/>
      <c r="MA2901" s="22"/>
      <c r="MB2901" s="22"/>
      <c r="MC2901" s="22"/>
      <c r="MD2901" s="22"/>
      <c r="ME2901" s="22"/>
      <c r="MF2901" s="22"/>
      <c r="MG2901" s="24"/>
      <c r="MH2901" s="22"/>
      <c r="MI2901" s="22"/>
      <c r="MJ2901" s="22"/>
      <c r="MK2901" s="22"/>
      <c r="ML2901" s="22"/>
      <c r="MM2901" s="22"/>
      <c r="MN2901" s="22"/>
      <c r="MO2901" s="22"/>
      <c r="MP2901" s="22"/>
      <c r="MQ2901" s="22"/>
      <c r="MR2901" s="22"/>
      <c r="MS2901" s="22"/>
      <c r="MT2901" s="22"/>
      <c r="MU2901" s="22"/>
      <c r="MV2901" s="22"/>
      <c r="MW2901" s="22"/>
      <c r="MX2901" s="22"/>
      <c r="MY2901" s="22"/>
      <c r="MZ2901" s="22"/>
      <c r="NA2901" s="22"/>
      <c r="NB2901" s="22"/>
      <c r="NC2901" s="22"/>
      <c r="ND2901" s="22"/>
      <c r="NE2901" s="22"/>
      <c r="NF2901" s="22"/>
      <c r="NG2901" s="22"/>
      <c r="NH2901" s="22"/>
      <c r="NI2901" s="22"/>
      <c r="NJ2901" s="22"/>
      <c r="NK2901" s="22"/>
      <c r="NL2901" s="22"/>
      <c r="NM2901" s="24"/>
      <c r="NN2901" s="22"/>
      <c r="NO2901" s="22"/>
      <c r="NP2901" s="22"/>
      <c r="NQ2901" s="22"/>
      <c r="NR2901" s="22"/>
      <c r="NS2901" s="22"/>
      <c r="NT2901" s="22"/>
      <c r="NU2901" s="22"/>
      <c r="NV2901" s="22"/>
      <c r="NW2901" s="22"/>
      <c r="NX2901" s="22"/>
      <c r="NY2901" s="22"/>
      <c r="NZ2901" s="22"/>
      <c r="OA2901" s="22"/>
      <c r="OB2901" s="22"/>
      <c r="OC2901" s="22"/>
      <c r="OD2901" s="22"/>
      <c r="OE2901" s="22"/>
      <c r="OF2901" s="22"/>
      <c r="OG2901" s="22"/>
      <c r="OH2901" s="22"/>
      <c r="OI2901" s="22"/>
      <c r="OJ2901" s="22"/>
      <c r="OK2901" s="22"/>
      <c r="OL2901" s="22"/>
      <c r="OM2901" s="22"/>
      <c r="ON2901" s="22"/>
      <c r="OO2901" s="22"/>
      <c r="OP2901" s="22"/>
      <c r="OQ2901" s="22"/>
      <c r="OR2901" s="22"/>
    </row>
    <row r="2902" spans="1:408" ht="15" thickBot="1">
      <c r="A2902" s="1"/>
      <c r="B2902" s="12"/>
      <c r="C2902" s="12"/>
      <c r="D2902" s="22"/>
      <c r="E2902" s="54"/>
      <c r="F2902" s="54"/>
      <c r="G2902" s="54"/>
      <c r="H2902" s="55"/>
      <c r="I2902" s="22"/>
      <c r="J2902" s="56"/>
      <c r="K2902" s="81"/>
      <c r="L2902" s="57"/>
      <c r="M2902" s="57"/>
      <c r="N2902" s="55"/>
      <c r="O2902" s="58"/>
      <c r="P2902" s="58"/>
      <c r="Q2902" s="59"/>
      <c r="R2902" s="60"/>
      <c r="S2902" s="60"/>
      <c r="T2902" s="22"/>
      <c r="U2902" s="1"/>
      <c r="V2902" s="23"/>
      <c r="X2902" s="24"/>
      <c r="Y2902" s="24"/>
      <c r="Z2902" s="22"/>
      <c r="AA2902" s="22"/>
      <c r="AB2902" s="22"/>
      <c r="AC2902" s="22"/>
      <c r="AD2902" s="22"/>
      <c r="AE2902" s="22"/>
      <c r="AF2902" s="22"/>
      <c r="AG2902" s="22"/>
      <c r="AH2902" s="22"/>
      <c r="AI2902" s="22"/>
      <c r="AJ2902" s="22"/>
      <c r="AK2902" s="22"/>
      <c r="AL2902" s="22"/>
      <c r="AM2902" s="22"/>
      <c r="AN2902" s="22"/>
      <c r="AO2902" s="22"/>
      <c r="AP2902" s="22"/>
      <c r="AQ2902" s="22"/>
      <c r="AR2902" s="22"/>
      <c r="AS2902" s="22"/>
      <c r="AT2902" s="22"/>
      <c r="AU2902" s="22"/>
      <c r="AV2902" s="22"/>
      <c r="AW2902" s="22"/>
      <c r="AX2902" s="22"/>
      <c r="AY2902" s="22"/>
      <c r="AZ2902" s="22"/>
      <c r="BA2902" s="22"/>
      <c r="BB2902" s="22"/>
      <c r="BC2902" s="22"/>
      <c r="BD2902" s="22"/>
      <c r="BE2902" s="24"/>
      <c r="BF2902" s="22"/>
      <c r="BG2902" s="22"/>
      <c r="BH2902" s="22"/>
      <c r="BI2902" s="22"/>
      <c r="BJ2902" s="22"/>
      <c r="BK2902" s="22"/>
      <c r="BL2902" s="22"/>
      <c r="BM2902" s="22"/>
      <c r="BN2902" s="22"/>
      <c r="BO2902" s="22"/>
      <c r="BP2902" s="22"/>
      <c r="BQ2902" s="22"/>
      <c r="BR2902" s="22"/>
      <c r="BS2902" s="22"/>
      <c r="BT2902" s="22"/>
      <c r="BU2902" s="22"/>
      <c r="BV2902" s="22"/>
      <c r="BW2902" s="22"/>
      <c r="BX2902" s="22"/>
      <c r="BY2902" s="22"/>
      <c r="BZ2902" s="22"/>
      <c r="CA2902" s="22"/>
      <c r="CB2902" s="22"/>
      <c r="CC2902" s="22"/>
      <c r="CD2902" s="22"/>
      <c r="CE2902" s="22"/>
      <c r="CF2902" s="22"/>
      <c r="CG2902" s="22"/>
      <c r="CH2902" s="22"/>
      <c r="CI2902" s="22"/>
      <c r="CJ2902" s="22"/>
      <c r="CK2902" s="24"/>
      <c r="CL2902" s="22"/>
      <c r="CM2902" s="22"/>
      <c r="CN2902" s="22"/>
      <c r="CO2902" s="22"/>
      <c r="CP2902" s="22"/>
      <c r="CQ2902" s="22"/>
      <c r="CR2902" s="22"/>
      <c r="CS2902" s="22"/>
      <c r="CT2902" s="22"/>
      <c r="CU2902" s="22"/>
      <c r="CV2902" s="22"/>
      <c r="CW2902" s="22"/>
      <c r="CX2902" s="22"/>
      <c r="CY2902" s="22"/>
      <c r="CZ2902" s="22"/>
      <c r="DA2902" s="22"/>
      <c r="DB2902" s="22"/>
      <c r="DC2902" s="22"/>
      <c r="DD2902" s="22"/>
      <c r="DE2902" s="22"/>
      <c r="DF2902" s="22"/>
      <c r="DG2902" s="22"/>
      <c r="DH2902" s="22"/>
      <c r="DI2902" s="22"/>
      <c r="DJ2902" s="22"/>
      <c r="DK2902" s="22"/>
      <c r="DL2902" s="22"/>
      <c r="DM2902" s="22"/>
      <c r="DN2902" s="22"/>
      <c r="DO2902" s="22"/>
      <c r="DP2902" s="22"/>
      <c r="DQ2902" s="24"/>
      <c r="DR2902" s="22"/>
      <c r="DS2902" s="22"/>
      <c r="DT2902" s="22"/>
      <c r="DU2902" s="22"/>
      <c r="DV2902" s="22"/>
      <c r="DW2902" s="22"/>
      <c r="DX2902" s="22"/>
      <c r="DY2902" s="22"/>
      <c r="DZ2902" s="22"/>
      <c r="EA2902" s="22"/>
      <c r="EB2902" s="22"/>
      <c r="EC2902" s="22"/>
      <c r="ED2902" s="22"/>
      <c r="EE2902" s="22"/>
      <c r="EF2902" s="22"/>
      <c r="EG2902" s="22"/>
      <c r="EH2902" s="22"/>
      <c r="EI2902" s="22"/>
      <c r="EJ2902" s="22"/>
      <c r="EK2902" s="22"/>
      <c r="EL2902" s="22"/>
      <c r="EM2902" s="22"/>
      <c r="EN2902" s="22"/>
      <c r="EO2902" s="22"/>
      <c r="EP2902" s="22"/>
      <c r="EQ2902" s="22"/>
      <c r="ER2902" s="22"/>
      <c r="ES2902" s="22"/>
      <c r="ET2902" s="22"/>
      <c r="EU2902" s="22"/>
      <c r="EV2902" s="22"/>
      <c r="EW2902" s="24"/>
      <c r="EX2902" s="22"/>
      <c r="EY2902" s="22"/>
      <c r="EZ2902" s="22"/>
      <c r="FA2902" s="22"/>
      <c r="FB2902" s="22"/>
      <c r="FC2902" s="22"/>
      <c r="FD2902" s="22"/>
      <c r="FE2902" s="22"/>
      <c r="FF2902" s="22"/>
      <c r="FG2902" s="22"/>
      <c r="FH2902" s="22"/>
      <c r="FI2902" s="22"/>
      <c r="FJ2902" s="22"/>
      <c r="FK2902" s="22"/>
      <c r="FL2902" s="22"/>
      <c r="FM2902" s="22"/>
      <c r="FN2902" s="22"/>
      <c r="FO2902" s="22"/>
      <c r="FP2902" s="22"/>
      <c r="FQ2902" s="22"/>
      <c r="FR2902" s="22"/>
      <c r="FS2902" s="22"/>
      <c r="FT2902" s="22"/>
      <c r="FU2902" s="22"/>
      <c r="FV2902" s="22"/>
      <c r="FW2902" s="22"/>
      <c r="FX2902" s="22"/>
      <c r="FY2902" s="22"/>
      <c r="FZ2902" s="22"/>
      <c r="GA2902" s="22"/>
      <c r="GB2902" s="22"/>
      <c r="GC2902" s="24"/>
      <c r="GD2902" s="22"/>
      <c r="GE2902" s="22"/>
      <c r="GF2902" s="22"/>
      <c r="GG2902" s="22"/>
      <c r="GH2902" s="22"/>
      <c r="GI2902" s="22"/>
      <c r="GJ2902" s="22"/>
      <c r="GK2902" s="22"/>
      <c r="GL2902" s="22"/>
      <c r="GM2902" s="22"/>
      <c r="GN2902" s="22"/>
      <c r="GO2902" s="22"/>
      <c r="GP2902" s="22"/>
      <c r="GQ2902" s="22"/>
      <c r="GR2902" s="22"/>
      <c r="GS2902" s="22"/>
      <c r="GT2902" s="22"/>
      <c r="GU2902" s="22"/>
      <c r="GV2902" s="22"/>
      <c r="GW2902" s="22"/>
      <c r="GX2902" s="22"/>
      <c r="GY2902" s="22"/>
      <c r="GZ2902" s="22"/>
      <c r="HA2902" s="22"/>
      <c r="HB2902" s="22"/>
      <c r="HC2902" s="22"/>
      <c r="HD2902" s="22"/>
      <c r="HE2902" s="22"/>
      <c r="HF2902" s="22"/>
      <c r="HG2902" s="22"/>
      <c r="HH2902" s="22"/>
      <c r="HI2902" s="24"/>
      <c r="HJ2902" s="22"/>
      <c r="HK2902" s="22"/>
      <c r="HL2902" s="22"/>
      <c r="HM2902" s="22"/>
      <c r="HN2902" s="22"/>
      <c r="HO2902" s="22"/>
      <c r="HP2902" s="22"/>
      <c r="HQ2902" s="22"/>
      <c r="HR2902" s="22"/>
      <c r="HS2902" s="22"/>
      <c r="HT2902" s="22"/>
      <c r="HU2902" s="22"/>
      <c r="HV2902" s="22"/>
      <c r="HW2902" s="22"/>
      <c r="HX2902" s="22"/>
      <c r="HY2902" s="22"/>
      <c r="HZ2902" s="22"/>
      <c r="IA2902" s="22"/>
      <c r="IB2902" s="22"/>
      <c r="IC2902" s="22"/>
      <c r="ID2902" s="22"/>
      <c r="IE2902" s="22"/>
      <c r="IF2902" s="22"/>
      <c r="IG2902" s="22"/>
      <c r="IH2902" s="22"/>
      <c r="II2902" s="22"/>
      <c r="IJ2902" s="22"/>
      <c r="IK2902" s="22"/>
      <c r="IL2902" s="22"/>
      <c r="IM2902" s="22"/>
      <c r="IN2902" s="22"/>
      <c r="IO2902" s="24"/>
      <c r="IP2902" s="22"/>
      <c r="IQ2902" s="22"/>
      <c r="IR2902" s="22"/>
      <c r="IS2902" s="22"/>
      <c r="IT2902" s="22"/>
      <c r="IU2902" s="22"/>
      <c r="IV2902" s="22"/>
      <c r="IW2902" s="22"/>
      <c r="IX2902" s="22"/>
      <c r="IY2902" s="22"/>
      <c r="IZ2902" s="22"/>
      <c r="JA2902" s="22"/>
      <c r="JB2902" s="22"/>
      <c r="JC2902" s="22"/>
      <c r="JD2902" s="22"/>
      <c r="JE2902" s="22"/>
      <c r="JF2902" s="22"/>
      <c r="JG2902" s="22"/>
      <c r="JH2902" s="22"/>
      <c r="JI2902" s="22"/>
      <c r="JJ2902" s="22"/>
      <c r="JK2902" s="22"/>
      <c r="JL2902" s="22"/>
      <c r="JM2902" s="22"/>
      <c r="JN2902" s="22"/>
      <c r="JO2902" s="22"/>
      <c r="JP2902" s="22"/>
      <c r="JQ2902" s="22"/>
      <c r="JR2902" s="22"/>
      <c r="JS2902" s="22"/>
      <c r="JT2902" s="22"/>
      <c r="JU2902" s="24"/>
      <c r="JV2902" s="22"/>
      <c r="JW2902" s="22"/>
      <c r="JX2902" s="22"/>
      <c r="JY2902" s="22"/>
      <c r="JZ2902" s="22"/>
      <c r="KA2902" s="22"/>
      <c r="KB2902" s="22"/>
      <c r="KC2902" s="22"/>
      <c r="KD2902" s="22"/>
      <c r="KE2902" s="22"/>
      <c r="KF2902" s="22"/>
      <c r="KG2902" s="22"/>
      <c r="KH2902" s="22"/>
      <c r="KI2902" s="22"/>
      <c r="KJ2902" s="22"/>
      <c r="KK2902" s="22"/>
      <c r="KL2902" s="22"/>
      <c r="KM2902" s="22"/>
      <c r="KN2902" s="22"/>
      <c r="KO2902" s="22"/>
      <c r="KP2902" s="22"/>
      <c r="KQ2902" s="22"/>
      <c r="KR2902" s="22"/>
      <c r="KS2902" s="22"/>
      <c r="KT2902" s="22"/>
      <c r="KU2902" s="22"/>
      <c r="KV2902" s="22"/>
      <c r="KW2902" s="22"/>
      <c r="KX2902" s="22"/>
      <c r="KY2902" s="22"/>
      <c r="KZ2902" s="22"/>
      <c r="LA2902" s="24"/>
      <c r="LB2902" s="22"/>
      <c r="LC2902" s="22"/>
      <c r="LD2902" s="22"/>
      <c r="LE2902" s="22"/>
      <c r="LF2902" s="22"/>
      <c r="LG2902" s="22"/>
      <c r="LH2902" s="22"/>
      <c r="LI2902" s="22"/>
      <c r="LJ2902" s="22"/>
      <c r="LK2902" s="22"/>
      <c r="LL2902" s="22"/>
      <c r="LM2902" s="22"/>
      <c r="LN2902" s="22"/>
      <c r="LO2902" s="22"/>
      <c r="LP2902" s="22"/>
      <c r="LQ2902" s="22"/>
      <c r="LR2902" s="22"/>
      <c r="LS2902" s="22"/>
      <c r="LT2902" s="22"/>
      <c r="LU2902" s="22"/>
      <c r="LV2902" s="22"/>
      <c r="LW2902" s="22"/>
      <c r="LX2902" s="22"/>
      <c r="LY2902" s="22"/>
      <c r="LZ2902" s="22"/>
      <c r="MA2902" s="22"/>
      <c r="MB2902" s="22"/>
      <c r="MC2902" s="22"/>
      <c r="MD2902" s="22"/>
      <c r="ME2902" s="22"/>
      <c r="MF2902" s="22"/>
      <c r="MG2902" s="24"/>
      <c r="MH2902" s="22"/>
      <c r="MI2902" s="22"/>
      <c r="MJ2902" s="22"/>
      <c r="MK2902" s="22"/>
      <c r="ML2902" s="22"/>
      <c r="MM2902" s="22"/>
      <c r="MN2902" s="22"/>
      <c r="MO2902" s="22"/>
      <c r="MP2902" s="22"/>
      <c r="MQ2902" s="22"/>
      <c r="MR2902" s="22"/>
      <c r="MS2902" s="22"/>
      <c r="MT2902" s="22"/>
      <c r="MU2902" s="22"/>
      <c r="MV2902" s="22"/>
      <c r="MW2902" s="22"/>
      <c r="MX2902" s="22"/>
      <c r="MY2902" s="22"/>
      <c r="MZ2902" s="22"/>
      <c r="NA2902" s="22"/>
      <c r="NB2902" s="22"/>
      <c r="NC2902" s="22"/>
      <c r="ND2902" s="22"/>
      <c r="NE2902" s="22"/>
      <c r="NF2902" s="22"/>
      <c r="NG2902" s="22"/>
      <c r="NH2902" s="22"/>
      <c r="NI2902" s="22"/>
      <c r="NJ2902" s="22"/>
      <c r="NK2902" s="22"/>
      <c r="NL2902" s="22"/>
      <c r="NM2902" s="24"/>
      <c r="NN2902" s="22"/>
      <c r="NO2902" s="22"/>
      <c r="NP2902" s="22"/>
      <c r="NQ2902" s="22"/>
      <c r="NR2902" s="22"/>
      <c r="NS2902" s="22"/>
      <c r="NT2902" s="22"/>
      <c r="NU2902" s="22"/>
      <c r="NV2902" s="22"/>
      <c r="NW2902" s="22"/>
      <c r="NX2902" s="22"/>
      <c r="NY2902" s="22"/>
      <c r="NZ2902" s="22"/>
      <c r="OA2902" s="22"/>
      <c r="OB2902" s="22"/>
      <c r="OC2902" s="22"/>
      <c r="OD2902" s="22"/>
      <c r="OE2902" s="22"/>
      <c r="OF2902" s="22"/>
      <c r="OG2902" s="22"/>
      <c r="OH2902" s="22"/>
      <c r="OI2902" s="22"/>
      <c r="OJ2902" s="22"/>
      <c r="OK2902" s="22"/>
      <c r="OL2902" s="22"/>
      <c r="OM2902" s="22"/>
      <c r="ON2902" s="22"/>
      <c r="OO2902" s="22"/>
      <c r="OP2902" s="22"/>
      <c r="OQ2902" s="22"/>
      <c r="OR2902" s="22"/>
    </row>
    <row r="2903" spans="1:408" ht="15" thickBot="1">
      <c r="A2903" s="1"/>
      <c r="B2903" s="12"/>
      <c r="C2903" s="12"/>
      <c r="D2903" s="22"/>
      <c r="E2903" s="54"/>
      <c r="F2903" s="54"/>
      <c r="G2903" s="54"/>
      <c r="H2903" s="55"/>
      <c r="I2903" s="22"/>
      <c r="J2903" s="56"/>
      <c r="K2903" s="80"/>
      <c r="L2903" s="57"/>
      <c r="M2903" s="57"/>
      <c r="N2903" s="55"/>
      <c r="O2903" s="58"/>
      <c r="P2903" s="58"/>
      <c r="Q2903" s="59"/>
      <c r="R2903" s="60"/>
      <c r="S2903" s="60"/>
      <c r="T2903" s="22"/>
      <c r="U2903" s="1"/>
      <c r="V2903" s="23"/>
      <c r="X2903" s="24"/>
      <c r="Y2903" s="24"/>
      <c r="Z2903" s="22"/>
      <c r="AA2903" s="22"/>
      <c r="AB2903" s="22"/>
      <c r="AC2903" s="22"/>
      <c r="AD2903" s="22"/>
      <c r="AE2903" s="22"/>
      <c r="AF2903" s="22"/>
      <c r="AG2903" s="22"/>
      <c r="AH2903" s="22"/>
      <c r="AI2903" s="22"/>
      <c r="AJ2903" s="22"/>
      <c r="AK2903" s="22"/>
      <c r="AL2903" s="22"/>
      <c r="AM2903" s="22"/>
      <c r="AN2903" s="22"/>
      <c r="AO2903" s="22"/>
      <c r="AP2903" s="22"/>
      <c r="AQ2903" s="22"/>
      <c r="AR2903" s="22"/>
      <c r="AS2903" s="22"/>
      <c r="AT2903" s="22"/>
      <c r="AU2903" s="22"/>
      <c r="AV2903" s="22"/>
      <c r="AW2903" s="22"/>
      <c r="AX2903" s="22"/>
      <c r="AY2903" s="22"/>
      <c r="AZ2903" s="22"/>
      <c r="BA2903" s="22"/>
      <c r="BB2903" s="22"/>
      <c r="BC2903" s="22"/>
      <c r="BD2903" s="22"/>
      <c r="BE2903" s="24"/>
      <c r="BF2903" s="22"/>
      <c r="BG2903" s="22"/>
      <c r="BH2903" s="22"/>
      <c r="BI2903" s="22"/>
      <c r="BJ2903" s="22"/>
      <c r="BK2903" s="22"/>
      <c r="BL2903" s="22"/>
      <c r="BM2903" s="22"/>
      <c r="BN2903" s="22"/>
      <c r="BO2903" s="22"/>
      <c r="BP2903" s="22"/>
      <c r="BQ2903" s="22"/>
      <c r="BR2903" s="22"/>
      <c r="BS2903" s="22"/>
      <c r="BT2903" s="22"/>
      <c r="BU2903" s="22"/>
      <c r="BV2903" s="22"/>
      <c r="BW2903" s="22"/>
      <c r="BX2903" s="22"/>
      <c r="BY2903" s="22"/>
      <c r="BZ2903" s="22"/>
      <c r="CA2903" s="22"/>
      <c r="CB2903" s="22"/>
      <c r="CC2903" s="22"/>
      <c r="CD2903" s="22"/>
      <c r="CE2903" s="22"/>
      <c r="CF2903" s="22"/>
      <c r="CG2903" s="22"/>
      <c r="CH2903" s="22"/>
      <c r="CI2903" s="22"/>
      <c r="CJ2903" s="22"/>
      <c r="CK2903" s="24"/>
      <c r="CL2903" s="22"/>
      <c r="CM2903" s="22"/>
      <c r="CN2903" s="22"/>
      <c r="CO2903" s="22"/>
      <c r="CP2903" s="22"/>
      <c r="CQ2903" s="22"/>
      <c r="CR2903" s="22"/>
      <c r="CS2903" s="22"/>
      <c r="CT2903" s="22"/>
      <c r="CU2903" s="22"/>
      <c r="CV2903" s="22"/>
      <c r="CW2903" s="22"/>
      <c r="CX2903" s="22"/>
      <c r="CY2903" s="22"/>
      <c r="CZ2903" s="22"/>
      <c r="DA2903" s="22"/>
      <c r="DB2903" s="22"/>
      <c r="DC2903" s="22"/>
      <c r="DD2903" s="22"/>
      <c r="DE2903" s="22"/>
      <c r="DF2903" s="22"/>
      <c r="DG2903" s="22"/>
      <c r="DH2903" s="22"/>
      <c r="DI2903" s="22"/>
      <c r="DJ2903" s="22"/>
      <c r="DK2903" s="22"/>
      <c r="DL2903" s="22"/>
      <c r="DM2903" s="22"/>
      <c r="DN2903" s="22"/>
      <c r="DO2903" s="22"/>
      <c r="DP2903" s="22"/>
      <c r="DQ2903" s="24"/>
      <c r="DR2903" s="22"/>
      <c r="DS2903" s="22"/>
      <c r="DT2903" s="22"/>
      <c r="DU2903" s="22"/>
      <c r="DV2903" s="22"/>
      <c r="DW2903" s="22"/>
      <c r="DX2903" s="22"/>
      <c r="DY2903" s="22"/>
      <c r="DZ2903" s="22"/>
      <c r="EA2903" s="22"/>
      <c r="EB2903" s="22"/>
      <c r="EC2903" s="22"/>
      <c r="ED2903" s="22"/>
      <c r="EE2903" s="22"/>
      <c r="EF2903" s="22"/>
      <c r="EG2903" s="22"/>
      <c r="EH2903" s="22"/>
      <c r="EI2903" s="22"/>
      <c r="EJ2903" s="22"/>
      <c r="EK2903" s="22"/>
      <c r="EL2903" s="22"/>
      <c r="EM2903" s="22"/>
      <c r="EN2903" s="22"/>
      <c r="EO2903" s="22"/>
      <c r="EP2903" s="22"/>
      <c r="EQ2903" s="22"/>
      <c r="ER2903" s="22"/>
      <c r="ES2903" s="22"/>
      <c r="ET2903" s="22"/>
      <c r="EU2903" s="22"/>
      <c r="EV2903" s="22"/>
      <c r="EW2903" s="24"/>
      <c r="EX2903" s="22"/>
      <c r="EY2903" s="22"/>
      <c r="EZ2903" s="22"/>
      <c r="FA2903" s="22"/>
      <c r="FB2903" s="22"/>
      <c r="FC2903" s="22"/>
      <c r="FD2903" s="22"/>
      <c r="FE2903" s="22"/>
      <c r="FF2903" s="22"/>
      <c r="FG2903" s="22"/>
      <c r="FH2903" s="22"/>
      <c r="FI2903" s="22"/>
      <c r="FJ2903" s="22"/>
      <c r="FK2903" s="22"/>
      <c r="FL2903" s="22"/>
      <c r="FM2903" s="22"/>
      <c r="FN2903" s="22"/>
      <c r="FO2903" s="22"/>
      <c r="FP2903" s="22"/>
      <c r="FQ2903" s="22"/>
      <c r="FR2903" s="22"/>
      <c r="FS2903" s="22"/>
      <c r="FT2903" s="22"/>
      <c r="FU2903" s="22"/>
      <c r="FV2903" s="22"/>
      <c r="FW2903" s="22"/>
      <c r="FX2903" s="22"/>
      <c r="FY2903" s="22"/>
      <c r="FZ2903" s="22"/>
      <c r="GA2903" s="22"/>
      <c r="GB2903" s="22"/>
      <c r="GC2903" s="24"/>
      <c r="GD2903" s="22"/>
      <c r="GE2903" s="22"/>
      <c r="GF2903" s="22"/>
      <c r="GG2903" s="22"/>
      <c r="GH2903" s="22"/>
      <c r="GI2903" s="22"/>
      <c r="GJ2903" s="22"/>
      <c r="GK2903" s="22"/>
      <c r="GL2903" s="22"/>
      <c r="GM2903" s="22"/>
      <c r="GN2903" s="22"/>
      <c r="GO2903" s="22"/>
      <c r="GP2903" s="22"/>
      <c r="GQ2903" s="22"/>
      <c r="GR2903" s="22"/>
      <c r="GS2903" s="22"/>
      <c r="GT2903" s="22"/>
      <c r="GU2903" s="22"/>
      <c r="GV2903" s="22"/>
      <c r="GW2903" s="22"/>
      <c r="GX2903" s="22"/>
      <c r="GY2903" s="22"/>
      <c r="GZ2903" s="22"/>
      <c r="HA2903" s="22"/>
      <c r="HB2903" s="22"/>
      <c r="HC2903" s="22"/>
      <c r="HD2903" s="22"/>
      <c r="HE2903" s="22"/>
      <c r="HF2903" s="22"/>
      <c r="HG2903" s="22"/>
      <c r="HH2903" s="22"/>
      <c r="HI2903" s="24"/>
      <c r="HJ2903" s="22"/>
      <c r="HK2903" s="22"/>
      <c r="HL2903" s="22"/>
      <c r="HM2903" s="22"/>
      <c r="HN2903" s="22"/>
      <c r="HO2903" s="22"/>
      <c r="HP2903" s="22"/>
      <c r="HQ2903" s="22"/>
      <c r="HR2903" s="22"/>
      <c r="HS2903" s="22"/>
      <c r="HT2903" s="22"/>
      <c r="HU2903" s="22"/>
      <c r="HV2903" s="22"/>
      <c r="HW2903" s="22"/>
      <c r="HX2903" s="22"/>
      <c r="HY2903" s="22"/>
      <c r="HZ2903" s="22"/>
      <c r="IA2903" s="22"/>
      <c r="IB2903" s="22"/>
      <c r="IC2903" s="22"/>
      <c r="ID2903" s="22"/>
      <c r="IE2903" s="22"/>
      <c r="IF2903" s="22"/>
      <c r="IG2903" s="22"/>
      <c r="IH2903" s="22"/>
      <c r="II2903" s="22"/>
      <c r="IJ2903" s="22"/>
      <c r="IK2903" s="22"/>
      <c r="IL2903" s="22"/>
      <c r="IM2903" s="22"/>
      <c r="IN2903" s="22"/>
      <c r="IO2903" s="24"/>
      <c r="IP2903" s="22"/>
      <c r="IQ2903" s="22"/>
      <c r="IR2903" s="22"/>
      <c r="IS2903" s="22"/>
      <c r="IT2903" s="22"/>
      <c r="IU2903" s="22"/>
      <c r="IV2903" s="22"/>
      <c r="IW2903" s="22"/>
      <c r="IX2903" s="22"/>
      <c r="IY2903" s="22"/>
      <c r="IZ2903" s="22"/>
      <c r="JA2903" s="22"/>
      <c r="JB2903" s="22"/>
      <c r="JC2903" s="22"/>
      <c r="JD2903" s="22"/>
      <c r="JE2903" s="22"/>
      <c r="JF2903" s="22"/>
      <c r="JG2903" s="22"/>
      <c r="JH2903" s="22"/>
      <c r="JI2903" s="22"/>
      <c r="JJ2903" s="22"/>
      <c r="JK2903" s="22"/>
      <c r="JL2903" s="22"/>
      <c r="JM2903" s="22"/>
      <c r="JN2903" s="22"/>
      <c r="JO2903" s="22"/>
      <c r="JP2903" s="22"/>
      <c r="JQ2903" s="22"/>
      <c r="JR2903" s="22"/>
      <c r="JS2903" s="22"/>
      <c r="JT2903" s="22"/>
      <c r="JU2903" s="24"/>
      <c r="JV2903" s="22"/>
      <c r="JW2903" s="22"/>
      <c r="JX2903" s="22"/>
      <c r="JY2903" s="22"/>
      <c r="JZ2903" s="22"/>
      <c r="KA2903" s="22"/>
      <c r="KB2903" s="22"/>
      <c r="KC2903" s="22"/>
      <c r="KD2903" s="22"/>
      <c r="KE2903" s="22"/>
      <c r="KF2903" s="22"/>
      <c r="KG2903" s="22"/>
      <c r="KH2903" s="22"/>
      <c r="KI2903" s="22"/>
      <c r="KJ2903" s="22"/>
      <c r="KK2903" s="22"/>
      <c r="KL2903" s="22"/>
      <c r="KM2903" s="22"/>
      <c r="KN2903" s="22"/>
      <c r="KO2903" s="22"/>
      <c r="KP2903" s="22"/>
      <c r="KQ2903" s="22"/>
      <c r="KR2903" s="22"/>
      <c r="KS2903" s="22"/>
      <c r="KT2903" s="22"/>
      <c r="KU2903" s="22"/>
      <c r="KV2903" s="22"/>
      <c r="KW2903" s="22"/>
      <c r="KX2903" s="22"/>
      <c r="KY2903" s="22"/>
      <c r="KZ2903" s="22"/>
      <c r="LA2903" s="24"/>
      <c r="LB2903" s="22"/>
      <c r="LC2903" s="22"/>
      <c r="LD2903" s="22"/>
      <c r="LE2903" s="22"/>
      <c r="LF2903" s="22"/>
      <c r="LG2903" s="22"/>
      <c r="LH2903" s="22"/>
      <c r="LI2903" s="22"/>
      <c r="LJ2903" s="22"/>
      <c r="LK2903" s="22"/>
      <c r="LL2903" s="22"/>
      <c r="LM2903" s="22"/>
      <c r="LN2903" s="22"/>
      <c r="LO2903" s="22"/>
      <c r="LP2903" s="22"/>
      <c r="LQ2903" s="22"/>
      <c r="LR2903" s="22"/>
      <c r="LS2903" s="22"/>
      <c r="LT2903" s="22"/>
      <c r="LU2903" s="22"/>
      <c r="LV2903" s="22"/>
      <c r="LW2903" s="22"/>
      <c r="LX2903" s="22"/>
      <c r="LY2903" s="22"/>
      <c r="LZ2903" s="22"/>
      <c r="MA2903" s="22"/>
      <c r="MB2903" s="22"/>
      <c r="MC2903" s="22"/>
      <c r="MD2903" s="22"/>
      <c r="ME2903" s="22"/>
      <c r="MF2903" s="22"/>
      <c r="MG2903" s="24"/>
      <c r="MH2903" s="22"/>
      <c r="MI2903" s="22"/>
      <c r="MJ2903" s="22"/>
      <c r="MK2903" s="22"/>
      <c r="ML2903" s="22"/>
      <c r="MM2903" s="22"/>
      <c r="MN2903" s="22"/>
      <c r="MO2903" s="22"/>
      <c r="MP2903" s="22"/>
      <c r="MQ2903" s="22"/>
      <c r="MR2903" s="22"/>
      <c r="MS2903" s="22"/>
      <c r="MT2903" s="22"/>
      <c r="MU2903" s="22"/>
      <c r="MV2903" s="22"/>
      <c r="MW2903" s="22"/>
      <c r="MX2903" s="22"/>
      <c r="MY2903" s="22"/>
      <c r="MZ2903" s="22"/>
      <c r="NA2903" s="22"/>
      <c r="NB2903" s="22"/>
      <c r="NC2903" s="22"/>
      <c r="ND2903" s="22"/>
      <c r="NE2903" s="22"/>
      <c r="NF2903" s="22"/>
      <c r="NG2903" s="22"/>
      <c r="NH2903" s="22"/>
      <c r="NI2903" s="22"/>
      <c r="NJ2903" s="22"/>
      <c r="NK2903" s="22"/>
      <c r="NL2903" s="22"/>
      <c r="NM2903" s="24"/>
      <c r="NN2903" s="22"/>
      <c r="NO2903" s="22"/>
      <c r="NP2903" s="22"/>
      <c r="NQ2903" s="22"/>
      <c r="NR2903" s="22"/>
      <c r="NS2903" s="22"/>
      <c r="NT2903" s="22"/>
      <c r="NU2903" s="22"/>
      <c r="NV2903" s="22"/>
      <c r="NW2903" s="22"/>
      <c r="NX2903" s="22"/>
      <c r="NY2903" s="22"/>
      <c r="NZ2903" s="22"/>
      <c r="OA2903" s="22"/>
      <c r="OB2903" s="22"/>
      <c r="OC2903" s="22"/>
      <c r="OD2903" s="22"/>
      <c r="OE2903" s="22"/>
      <c r="OF2903" s="22"/>
      <c r="OG2903" s="22"/>
      <c r="OH2903" s="22"/>
      <c r="OI2903" s="22"/>
      <c r="OJ2903" s="22"/>
      <c r="OK2903" s="22"/>
      <c r="OL2903" s="22"/>
      <c r="OM2903" s="22"/>
      <c r="ON2903" s="22"/>
      <c r="OO2903" s="22"/>
      <c r="OP2903" s="22"/>
      <c r="OQ2903" s="22"/>
      <c r="OR2903" s="22"/>
    </row>
    <row r="2904" spans="1:408" ht="15" thickBot="1">
      <c r="A2904" s="1"/>
      <c r="B2904" s="12"/>
      <c r="C2904" s="12"/>
      <c r="D2904" s="22"/>
      <c r="E2904" s="54"/>
      <c r="F2904" s="54"/>
      <c r="G2904" s="54"/>
      <c r="H2904" s="55"/>
      <c r="I2904" s="22"/>
      <c r="J2904" s="56"/>
      <c r="K2904" s="81"/>
      <c r="L2904" s="57"/>
      <c r="M2904" s="57"/>
      <c r="N2904" s="55"/>
      <c r="O2904" s="58"/>
      <c r="P2904" s="58"/>
      <c r="Q2904" s="59"/>
      <c r="R2904" s="60"/>
      <c r="S2904" s="60"/>
      <c r="T2904" s="22"/>
      <c r="U2904" s="1"/>
      <c r="V2904" s="23"/>
      <c r="X2904" s="24"/>
      <c r="Y2904" s="24"/>
      <c r="Z2904" s="22"/>
      <c r="AA2904" s="22"/>
      <c r="AB2904" s="22"/>
      <c r="AC2904" s="22"/>
      <c r="AD2904" s="22"/>
      <c r="AE2904" s="22"/>
      <c r="AF2904" s="22"/>
      <c r="AG2904" s="22"/>
      <c r="AH2904" s="22"/>
      <c r="AI2904" s="22"/>
      <c r="AJ2904" s="22"/>
      <c r="AK2904" s="22"/>
      <c r="AL2904" s="22"/>
      <c r="AM2904" s="22"/>
      <c r="AN2904" s="22"/>
      <c r="AO2904" s="22"/>
      <c r="AP2904" s="22"/>
      <c r="AQ2904" s="22"/>
      <c r="AR2904" s="22"/>
      <c r="AS2904" s="22"/>
      <c r="AT2904" s="22"/>
      <c r="AU2904" s="22"/>
      <c r="AV2904" s="22"/>
      <c r="AW2904" s="22"/>
      <c r="AX2904" s="22"/>
      <c r="AY2904" s="22"/>
      <c r="AZ2904" s="22"/>
      <c r="BA2904" s="22"/>
      <c r="BB2904" s="22"/>
      <c r="BC2904" s="22"/>
      <c r="BD2904" s="22"/>
      <c r="BE2904" s="24"/>
      <c r="BF2904" s="22"/>
      <c r="BG2904" s="22"/>
      <c r="BH2904" s="22"/>
      <c r="BI2904" s="22"/>
      <c r="BJ2904" s="22"/>
      <c r="BK2904" s="22"/>
      <c r="BL2904" s="22"/>
      <c r="BM2904" s="22"/>
      <c r="BN2904" s="22"/>
      <c r="BO2904" s="22"/>
      <c r="BP2904" s="22"/>
      <c r="BQ2904" s="22"/>
      <c r="BR2904" s="22"/>
      <c r="BS2904" s="22"/>
      <c r="BT2904" s="22"/>
      <c r="BU2904" s="22"/>
      <c r="BV2904" s="22"/>
      <c r="BW2904" s="22"/>
      <c r="BX2904" s="22"/>
      <c r="BY2904" s="22"/>
      <c r="BZ2904" s="22"/>
      <c r="CA2904" s="22"/>
      <c r="CB2904" s="22"/>
      <c r="CC2904" s="22"/>
      <c r="CD2904" s="22"/>
      <c r="CE2904" s="22"/>
      <c r="CF2904" s="22"/>
      <c r="CG2904" s="22"/>
      <c r="CH2904" s="22"/>
      <c r="CI2904" s="22"/>
      <c r="CJ2904" s="22"/>
      <c r="CK2904" s="24"/>
      <c r="CL2904" s="22"/>
      <c r="CM2904" s="22"/>
      <c r="CN2904" s="22"/>
      <c r="CO2904" s="22"/>
      <c r="CP2904" s="22"/>
      <c r="CQ2904" s="22"/>
      <c r="CR2904" s="22"/>
      <c r="CS2904" s="22"/>
      <c r="CT2904" s="22"/>
      <c r="CU2904" s="22"/>
      <c r="CV2904" s="22"/>
      <c r="CW2904" s="22"/>
      <c r="CX2904" s="22"/>
      <c r="CY2904" s="22"/>
      <c r="CZ2904" s="22"/>
      <c r="DA2904" s="22"/>
      <c r="DB2904" s="22"/>
      <c r="DC2904" s="22"/>
      <c r="DD2904" s="22"/>
      <c r="DE2904" s="22"/>
      <c r="DF2904" s="22"/>
      <c r="DG2904" s="22"/>
      <c r="DH2904" s="22"/>
      <c r="DI2904" s="22"/>
      <c r="DJ2904" s="22"/>
      <c r="DK2904" s="22"/>
      <c r="DL2904" s="22"/>
      <c r="DM2904" s="22"/>
      <c r="DN2904" s="22"/>
      <c r="DO2904" s="22"/>
      <c r="DP2904" s="22"/>
      <c r="DQ2904" s="24"/>
      <c r="DR2904" s="22"/>
      <c r="DS2904" s="22"/>
      <c r="DT2904" s="22"/>
      <c r="DU2904" s="22"/>
      <c r="DV2904" s="22"/>
      <c r="DW2904" s="22"/>
      <c r="DX2904" s="22"/>
      <c r="DY2904" s="22"/>
      <c r="DZ2904" s="22"/>
      <c r="EA2904" s="22"/>
      <c r="EB2904" s="22"/>
      <c r="EC2904" s="22"/>
      <c r="ED2904" s="22"/>
      <c r="EE2904" s="22"/>
      <c r="EF2904" s="22"/>
      <c r="EG2904" s="22"/>
      <c r="EH2904" s="22"/>
      <c r="EI2904" s="22"/>
      <c r="EJ2904" s="22"/>
      <c r="EK2904" s="22"/>
      <c r="EL2904" s="22"/>
      <c r="EM2904" s="22"/>
      <c r="EN2904" s="22"/>
      <c r="EO2904" s="22"/>
      <c r="EP2904" s="22"/>
      <c r="EQ2904" s="22"/>
      <c r="ER2904" s="22"/>
      <c r="ES2904" s="22"/>
      <c r="ET2904" s="22"/>
      <c r="EU2904" s="22"/>
      <c r="EV2904" s="22"/>
      <c r="EW2904" s="24"/>
      <c r="EX2904" s="22"/>
      <c r="EY2904" s="22"/>
      <c r="EZ2904" s="22"/>
      <c r="FA2904" s="22"/>
      <c r="FB2904" s="22"/>
      <c r="FC2904" s="22"/>
      <c r="FD2904" s="22"/>
      <c r="FE2904" s="22"/>
      <c r="FF2904" s="22"/>
      <c r="FG2904" s="22"/>
      <c r="FH2904" s="22"/>
      <c r="FI2904" s="22"/>
      <c r="FJ2904" s="22"/>
      <c r="FK2904" s="22"/>
      <c r="FL2904" s="22"/>
      <c r="FM2904" s="22"/>
      <c r="FN2904" s="22"/>
      <c r="FO2904" s="22"/>
      <c r="FP2904" s="22"/>
      <c r="FQ2904" s="22"/>
      <c r="FR2904" s="22"/>
      <c r="FS2904" s="22"/>
      <c r="FT2904" s="22"/>
      <c r="FU2904" s="22"/>
      <c r="FV2904" s="22"/>
      <c r="FW2904" s="22"/>
      <c r="FX2904" s="22"/>
      <c r="FY2904" s="22"/>
      <c r="FZ2904" s="22"/>
      <c r="GA2904" s="22"/>
      <c r="GB2904" s="22"/>
      <c r="GC2904" s="24"/>
      <c r="GD2904" s="22"/>
      <c r="GE2904" s="22"/>
      <c r="GF2904" s="22"/>
      <c r="GG2904" s="22"/>
      <c r="GH2904" s="22"/>
      <c r="GI2904" s="22"/>
      <c r="GJ2904" s="22"/>
      <c r="GK2904" s="22"/>
      <c r="GL2904" s="22"/>
      <c r="GM2904" s="22"/>
      <c r="GN2904" s="22"/>
      <c r="GO2904" s="22"/>
      <c r="GP2904" s="22"/>
      <c r="GQ2904" s="22"/>
      <c r="GR2904" s="22"/>
      <c r="GS2904" s="22"/>
      <c r="GT2904" s="22"/>
      <c r="GU2904" s="22"/>
      <c r="GV2904" s="22"/>
      <c r="GW2904" s="22"/>
      <c r="GX2904" s="22"/>
      <c r="GY2904" s="22"/>
      <c r="GZ2904" s="22"/>
      <c r="HA2904" s="22"/>
      <c r="HB2904" s="22"/>
      <c r="HC2904" s="22"/>
      <c r="HD2904" s="22"/>
      <c r="HE2904" s="22"/>
      <c r="HF2904" s="22"/>
      <c r="HG2904" s="22"/>
      <c r="HH2904" s="22"/>
      <c r="HI2904" s="24"/>
      <c r="HJ2904" s="22"/>
      <c r="HK2904" s="22"/>
      <c r="HL2904" s="22"/>
      <c r="HM2904" s="22"/>
      <c r="HN2904" s="22"/>
      <c r="HO2904" s="22"/>
      <c r="HP2904" s="22"/>
      <c r="HQ2904" s="22"/>
      <c r="HR2904" s="22"/>
      <c r="HS2904" s="22"/>
      <c r="HT2904" s="22"/>
      <c r="HU2904" s="22"/>
      <c r="HV2904" s="22"/>
      <c r="HW2904" s="22"/>
      <c r="HX2904" s="22"/>
      <c r="HY2904" s="22"/>
      <c r="HZ2904" s="22"/>
      <c r="IA2904" s="22"/>
      <c r="IB2904" s="22"/>
      <c r="IC2904" s="22"/>
      <c r="ID2904" s="22"/>
      <c r="IE2904" s="22"/>
      <c r="IF2904" s="22"/>
      <c r="IG2904" s="22"/>
      <c r="IH2904" s="22"/>
      <c r="II2904" s="22"/>
      <c r="IJ2904" s="22"/>
      <c r="IK2904" s="22"/>
      <c r="IL2904" s="22"/>
      <c r="IM2904" s="22"/>
      <c r="IN2904" s="22"/>
      <c r="IO2904" s="24"/>
      <c r="IP2904" s="22"/>
      <c r="IQ2904" s="22"/>
      <c r="IR2904" s="22"/>
      <c r="IS2904" s="22"/>
      <c r="IT2904" s="22"/>
      <c r="IU2904" s="22"/>
      <c r="IV2904" s="22"/>
      <c r="IW2904" s="22"/>
      <c r="IX2904" s="22"/>
      <c r="IY2904" s="22"/>
      <c r="IZ2904" s="22"/>
      <c r="JA2904" s="22"/>
      <c r="JB2904" s="22"/>
      <c r="JC2904" s="22"/>
      <c r="JD2904" s="22"/>
      <c r="JE2904" s="22"/>
      <c r="JF2904" s="22"/>
      <c r="JG2904" s="22"/>
      <c r="JH2904" s="22"/>
      <c r="JI2904" s="22"/>
      <c r="JJ2904" s="22"/>
      <c r="JK2904" s="22"/>
      <c r="JL2904" s="22"/>
      <c r="JM2904" s="22"/>
      <c r="JN2904" s="22"/>
      <c r="JO2904" s="22"/>
      <c r="JP2904" s="22"/>
      <c r="JQ2904" s="22"/>
      <c r="JR2904" s="22"/>
      <c r="JS2904" s="22"/>
      <c r="JT2904" s="22"/>
      <c r="JU2904" s="24"/>
      <c r="JV2904" s="22"/>
      <c r="JW2904" s="22"/>
      <c r="JX2904" s="22"/>
      <c r="JY2904" s="22"/>
      <c r="JZ2904" s="22"/>
      <c r="KA2904" s="22"/>
      <c r="KB2904" s="22"/>
      <c r="KC2904" s="22"/>
      <c r="KD2904" s="22"/>
      <c r="KE2904" s="22"/>
      <c r="KF2904" s="22"/>
      <c r="KG2904" s="22"/>
      <c r="KH2904" s="22"/>
      <c r="KI2904" s="22"/>
      <c r="KJ2904" s="22"/>
      <c r="KK2904" s="22"/>
      <c r="KL2904" s="22"/>
      <c r="KM2904" s="22"/>
      <c r="KN2904" s="22"/>
      <c r="KO2904" s="22"/>
      <c r="KP2904" s="22"/>
      <c r="KQ2904" s="22"/>
      <c r="KR2904" s="22"/>
      <c r="KS2904" s="22"/>
      <c r="KT2904" s="22"/>
      <c r="KU2904" s="22"/>
      <c r="KV2904" s="22"/>
      <c r="KW2904" s="22"/>
      <c r="KX2904" s="22"/>
      <c r="KY2904" s="22"/>
      <c r="KZ2904" s="22"/>
      <c r="LA2904" s="24"/>
      <c r="LB2904" s="22"/>
      <c r="LC2904" s="22"/>
      <c r="LD2904" s="22"/>
      <c r="LE2904" s="22"/>
      <c r="LF2904" s="22"/>
      <c r="LG2904" s="22"/>
      <c r="LH2904" s="22"/>
      <c r="LI2904" s="22"/>
      <c r="LJ2904" s="22"/>
      <c r="LK2904" s="22"/>
      <c r="LL2904" s="22"/>
      <c r="LM2904" s="22"/>
      <c r="LN2904" s="22"/>
      <c r="LO2904" s="22"/>
      <c r="LP2904" s="22"/>
      <c r="LQ2904" s="22"/>
      <c r="LR2904" s="22"/>
      <c r="LS2904" s="22"/>
      <c r="LT2904" s="22"/>
      <c r="LU2904" s="22"/>
      <c r="LV2904" s="22"/>
      <c r="LW2904" s="22"/>
      <c r="LX2904" s="22"/>
      <c r="LY2904" s="22"/>
      <c r="LZ2904" s="22"/>
      <c r="MA2904" s="22"/>
      <c r="MB2904" s="22"/>
      <c r="MC2904" s="22"/>
      <c r="MD2904" s="22"/>
      <c r="ME2904" s="22"/>
      <c r="MF2904" s="22"/>
      <c r="MG2904" s="24"/>
      <c r="MH2904" s="22"/>
      <c r="MI2904" s="22"/>
      <c r="MJ2904" s="22"/>
      <c r="MK2904" s="22"/>
      <c r="ML2904" s="22"/>
      <c r="MM2904" s="22"/>
      <c r="MN2904" s="22"/>
      <c r="MO2904" s="22"/>
      <c r="MP2904" s="22"/>
      <c r="MQ2904" s="22"/>
      <c r="MR2904" s="22"/>
      <c r="MS2904" s="22"/>
      <c r="MT2904" s="22"/>
      <c r="MU2904" s="22"/>
      <c r="MV2904" s="22"/>
      <c r="MW2904" s="22"/>
      <c r="MX2904" s="22"/>
      <c r="MY2904" s="22"/>
      <c r="MZ2904" s="22"/>
      <c r="NA2904" s="22"/>
      <c r="NB2904" s="22"/>
      <c r="NC2904" s="22"/>
      <c r="ND2904" s="22"/>
      <c r="NE2904" s="22"/>
      <c r="NF2904" s="22"/>
      <c r="NG2904" s="22"/>
      <c r="NH2904" s="22"/>
      <c r="NI2904" s="22"/>
      <c r="NJ2904" s="22"/>
      <c r="NK2904" s="22"/>
      <c r="NL2904" s="22"/>
      <c r="NM2904" s="24"/>
      <c r="NN2904" s="22"/>
      <c r="NO2904" s="22"/>
      <c r="NP2904" s="22"/>
      <c r="NQ2904" s="22"/>
      <c r="NR2904" s="22"/>
      <c r="NS2904" s="22"/>
      <c r="NT2904" s="22"/>
      <c r="NU2904" s="22"/>
      <c r="NV2904" s="22"/>
      <c r="NW2904" s="22"/>
      <c r="NX2904" s="22"/>
      <c r="NY2904" s="22"/>
      <c r="NZ2904" s="22"/>
      <c r="OA2904" s="22"/>
      <c r="OB2904" s="22"/>
      <c r="OC2904" s="22"/>
      <c r="OD2904" s="22"/>
      <c r="OE2904" s="22"/>
      <c r="OF2904" s="22"/>
      <c r="OG2904" s="22"/>
      <c r="OH2904" s="22"/>
      <c r="OI2904" s="22"/>
      <c r="OJ2904" s="22"/>
      <c r="OK2904" s="22"/>
      <c r="OL2904" s="22"/>
      <c r="OM2904" s="22"/>
      <c r="ON2904" s="22"/>
      <c r="OO2904" s="22"/>
      <c r="OP2904" s="22"/>
      <c r="OQ2904" s="22"/>
      <c r="OR2904" s="22"/>
    </row>
    <row r="2905" spans="1:408" ht="15" thickBot="1">
      <c r="A2905" s="1"/>
      <c r="B2905" s="12"/>
      <c r="C2905" s="12"/>
      <c r="D2905" s="22"/>
      <c r="E2905" s="54"/>
      <c r="F2905" s="54"/>
      <c r="G2905" s="54"/>
      <c r="H2905" s="55"/>
      <c r="I2905" s="22"/>
      <c r="J2905" s="56"/>
      <c r="K2905" s="80"/>
      <c r="L2905" s="57"/>
      <c r="M2905" s="57"/>
      <c r="N2905" s="55"/>
      <c r="O2905" s="58"/>
      <c r="P2905" s="58"/>
      <c r="Q2905" s="59"/>
      <c r="R2905" s="60"/>
      <c r="S2905" s="60"/>
      <c r="T2905" s="22"/>
      <c r="U2905" s="1"/>
      <c r="V2905" s="23"/>
      <c r="X2905" s="24"/>
      <c r="Y2905" s="24"/>
      <c r="Z2905" s="22"/>
      <c r="AA2905" s="22"/>
      <c r="AB2905" s="22"/>
      <c r="AC2905" s="22"/>
      <c r="AD2905" s="22"/>
      <c r="AE2905" s="22"/>
      <c r="AF2905" s="22"/>
      <c r="AG2905" s="22"/>
      <c r="AH2905" s="22"/>
      <c r="AI2905" s="22"/>
      <c r="AJ2905" s="22"/>
      <c r="AK2905" s="22"/>
      <c r="AL2905" s="22"/>
      <c r="AM2905" s="22"/>
      <c r="AN2905" s="22"/>
      <c r="AO2905" s="22"/>
      <c r="AP2905" s="22"/>
      <c r="AQ2905" s="22"/>
      <c r="AR2905" s="22"/>
      <c r="AS2905" s="22"/>
      <c r="AT2905" s="22"/>
      <c r="AU2905" s="22"/>
      <c r="AV2905" s="22"/>
      <c r="AW2905" s="22"/>
      <c r="AX2905" s="22"/>
      <c r="AY2905" s="22"/>
      <c r="AZ2905" s="22"/>
      <c r="BA2905" s="22"/>
      <c r="BB2905" s="22"/>
      <c r="BC2905" s="22"/>
      <c r="BD2905" s="22"/>
      <c r="BE2905" s="24"/>
      <c r="BF2905" s="22"/>
      <c r="BG2905" s="22"/>
      <c r="BH2905" s="22"/>
      <c r="BI2905" s="22"/>
      <c r="BJ2905" s="22"/>
      <c r="BK2905" s="22"/>
      <c r="BL2905" s="22"/>
      <c r="BM2905" s="22"/>
      <c r="BN2905" s="22"/>
      <c r="BO2905" s="22"/>
      <c r="BP2905" s="22"/>
      <c r="BQ2905" s="22"/>
      <c r="BR2905" s="22"/>
      <c r="BS2905" s="22"/>
      <c r="BT2905" s="22"/>
      <c r="BU2905" s="22"/>
      <c r="BV2905" s="22"/>
      <c r="BW2905" s="22"/>
      <c r="BX2905" s="22"/>
      <c r="BY2905" s="22"/>
      <c r="BZ2905" s="22"/>
      <c r="CA2905" s="22"/>
      <c r="CB2905" s="22"/>
      <c r="CC2905" s="22"/>
      <c r="CD2905" s="22"/>
      <c r="CE2905" s="22"/>
      <c r="CF2905" s="22"/>
      <c r="CG2905" s="22"/>
      <c r="CH2905" s="22"/>
      <c r="CI2905" s="22"/>
      <c r="CJ2905" s="22"/>
      <c r="CK2905" s="24"/>
      <c r="CL2905" s="22"/>
      <c r="CM2905" s="22"/>
      <c r="CN2905" s="22"/>
      <c r="CO2905" s="22"/>
      <c r="CP2905" s="22"/>
      <c r="CQ2905" s="22"/>
      <c r="CR2905" s="22"/>
      <c r="CS2905" s="22"/>
      <c r="CT2905" s="22"/>
      <c r="CU2905" s="22"/>
      <c r="CV2905" s="22"/>
      <c r="CW2905" s="22"/>
      <c r="CX2905" s="22"/>
      <c r="CY2905" s="22"/>
      <c r="CZ2905" s="22"/>
      <c r="DA2905" s="22"/>
      <c r="DB2905" s="22"/>
      <c r="DC2905" s="22"/>
      <c r="DD2905" s="22"/>
      <c r="DE2905" s="22"/>
      <c r="DF2905" s="22"/>
      <c r="DG2905" s="22"/>
      <c r="DH2905" s="22"/>
      <c r="DI2905" s="22"/>
      <c r="DJ2905" s="22"/>
      <c r="DK2905" s="22"/>
      <c r="DL2905" s="22"/>
      <c r="DM2905" s="22"/>
      <c r="DN2905" s="22"/>
      <c r="DO2905" s="22"/>
      <c r="DP2905" s="22"/>
      <c r="DQ2905" s="24"/>
      <c r="DR2905" s="22"/>
      <c r="DS2905" s="22"/>
      <c r="DT2905" s="22"/>
      <c r="DU2905" s="22"/>
      <c r="DV2905" s="22"/>
      <c r="DW2905" s="22"/>
      <c r="DX2905" s="22"/>
      <c r="DY2905" s="22"/>
      <c r="DZ2905" s="22"/>
      <c r="EA2905" s="22"/>
      <c r="EB2905" s="22"/>
      <c r="EC2905" s="22"/>
      <c r="ED2905" s="22"/>
      <c r="EE2905" s="22"/>
      <c r="EF2905" s="22"/>
      <c r="EG2905" s="22"/>
      <c r="EH2905" s="22"/>
      <c r="EI2905" s="22"/>
      <c r="EJ2905" s="22"/>
      <c r="EK2905" s="22"/>
      <c r="EL2905" s="22"/>
      <c r="EM2905" s="22"/>
      <c r="EN2905" s="22"/>
      <c r="EO2905" s="22"/>
      <c r="EP2905" s="22"/>
      <c r="EQ2905" s="22"/>
      <c r="ER2905" s="22"/>
      <c r="ES2905" s="22"/>
      <c r="ET2905" s="22"/>
      <c r="EU2905" s="22"/>
      <c r="EV2905" s="22"/>
      <c r="EW2905" s="24"/>
      <c r="EX2905" s="22"/>
      <c r="EY2905" s="22"/>
      <c r="EZ2905" s="22"/>
      <c r="FA2905" s="22"/>
      <c r="FB2905" s="22"/>
      <c r="FC2905" s="22"/>
      <c r="FD2905" s="22"/>
      <c r="FE2905" s="22"/>
      <c r="FF2905" s="22"/>
      <c r="FG2905" s="22"/>
      <c r="FH2905" s="22"/>
      <c r="FI2905" s="22"/>
      <c r="FJ2905" s="22"/>
      <c r="FK2905" s="22"/>
      <c r="FL2905" s="22"/>
      <c r="FM2905" s="22"/>
      <c r="FN2905" s="22"/>
      <c r="FO2905" s="22"/>
      <c r="FP2905" s="22"/>
      <c r="FQ2905" s="22"/>
      <c r="FR2905" s="22"/>
      <c r="FS2905" s="22"/>
      <c r="FT2905" s="22"/>
      <c r="FU2905" s="22"/>
      <c r="FV2905" s="22"/>
      <c r="FW2905" s="22"/>
      <c r="FX2905" s="22"/>
      <c r="FY2905" s="22"/>
      <c r="FZ2905" s="22"/>
      <c r="GA2905" s="22"/>
      <c r="GB2905" s="22"/>
      <c r="GC2905" s="24"/>
      <c r="GD2905" s="22"/>
      <c r="GE2905" s="22"/>
      <c r="GF2905" s="22"/>
      <c r="GG2905" s="22"/>
      <c r="GH2905" s="22"/>
      <c r="GI2905" s="22"/>
      <c r="GJ2905" s="22"/>
      <c r="GK2905" s="22"/>
      <c r="GL2905" s="22"/>
      <c r="GM2905" s="22"/>
      <c r="GN2905" s="22"/>
      <c r="GO2905" s="22"/>
      <c r="GP2905" s="22"/>
      <c r="GQ2905" s="22"/>
      <c r="GR2905" s="22"/>
      <c r="GS2905" s="22"/>
      <c r="GT2905" s="22"/>
      <c r="GU2905" s="22"/>
      <c r="GV2905" s="22"/>
      <c r="GW2905" s="22"/>
      <c r="GX2905" s="22"/>
      <c r="GY2905" s="22"/>
      <c r="GZ2905" s="22"/>
      <c r="HA2905" s="22"/>
      <c r="HB2905" s="22"/>
      <c r="HC2905" s="22"/>
      <c r="HD2905" s="22"/>
      <c r="HE2905" s="22"/>
      <c r="HF2905" s="22"/>
      <c r="HG2905" s="22"/>
      <c r="HH2905" s="22"/>
      <c r="HI2905" s="24"/>
      <c r="HJ2905" s="22"/>
      <c r="HK2905" s="22"/>
      <c r="HL2905" s="22"/>
      <c r="HM2905" s="22"/>
      <c r="HN2905" s="22"/>
      <c r="HO2905" s="22"/>
      <c r="HP2905" s="22"/>
      <c r="HQ2905" s="22"/>
      <c r="HR2905" s="22"/>
      <c r="HS2905" s="22"/>
      <c r="HT2905" s="22"/>
      <c r="HU2905" s="22"/>
      <c r="HV2905" s="22"/>
      <c r="HW2905" s="22"/>
      <c r="HX2905" s="22"/>
      <c r="HY2905" s="22"/>
      <c r="HZ2905" s="22"/>
      <c r="IA2905" s="22"/>
      <c r="IB2905" s="22"/>
      <c r="IC2905" s="22"/>
      <c r="ID2905" s="22"/>
      <c r="IE2905" s="22"/>
      <c r="IF2905" s="22"/>
      <c r="IG2905" s="22"/>
      <c r="IH2905" s="22"/>
      <c r="II2905" s="22"/>
      <c r="IJ2905" s="22"/>
      <c r="IK2905" s="22"/>
      <c r="IL2905" s="22"/>
      <c r="IM2905" s="22"/>
      <c r="IN2905" s="22"/>
      <c r="IO2905" s="24"/>
      <c r="IP2905" s="22"/>
      <c r="IQ2905" s="22"/>
      <c r="IR2905" s="22"/>
      <c r="IS2905" s="22"/>
      <c r="IT2905" s="22"/>
      <c r="IU2905" s="22"/>
      <c r="IV2905" s="22"/>
      <c r="IW2905" s="22"/>
      <c r="IX2905" s="22"/>
      <c r="IY2905" s="22"/>
      <c r="IZ2905" s="22"/>
      <c r="JA2905" s="22"/>
      <c r="JB2905" s="22"/>
      <c r="JC2905" s="22"/>
      <c r="JD2905" s="22"/>
      <c r="JE2905" s="22"/>
      <c r="JF2905" s="22"/>
      <c r="JG2905" s="22"/>
      <c r="JH2905" s="22"/>
      <c r="JI2905" s="22"/>
      <c r="JJ2905" s="22"/>
      <c r="JK2905" s="22"/>
      <c r="JL2905" s="22"/>
      <c r="JM2905" s="22"/>
      <c r="JN2905" s="22"/>
      <c r="JO2905" s="22"/>
      <c r="JP2905" s="22"/>
      <c r="JQ2905" s="22"/>
      <c r="JR2905" s="22"/>
      <c r="JS2905" s="22"/>
      <c r="JT2905" s="22"/>
      <c r="JU2905" s="24"/>
      <c r="JV2905" s="22"/>
      <c r="JW2905" s="22"/>
      <c r="JX2905" s="22"/>
      <c r="JY2905" s="22"/>
      <c r="JZ2905" s="22"/>
      <c r="KA2905" s="22"/>
      <c r="KB2905" s="22"/>
      <c r="KC2905" s="22"/>
      <c r="KD2905" s="22"/>
      <c r="KE2905" s="22"/>
      <c r="KF2905" s="22"/>
      <c r="KG2905" s="22"/>
      <c r="KH2905" s="22"/>
      <c r="KI2905" s="22"/>
      <c r="KJ2905" s="22"/>
      <c r="KK2905" s="22"/>
      <c r="KL2905" s="22"/>
      <c r="KM2905" s="22"/>
      <c r="KN2905" s="22"/>
      <c r="KO2905" s="22"/>
      <c r="KP2905" s="22"/>
      <c r="KQ2905" s="22"/>
      <c r="KR2905" s="22"/>
      <c r="KS2905" s="22"/>
      <c r="KT2905" s="22"/>
      <c r="KU2905" s="22"/>
      <c r="KV2905" s="22"/>
      <c r="KW2905" s="22"/>
      <c r="KX2905" s="22"/>
      <c r="KY2905" s="22"/>
      <c r="KZ2905" s="22"/>
      <c r="LA2905" s="24"/>
      <c r="LB2905" s="22"/>
      <c r="LC2905" s="22"/>
      <c r="LD2905" s="22"/>
      <c r="LE2905" s="22"/>
      <c r="LF2905" s="22"/>
      <c r="LG2905" s="22"/>
      <c r="LH2905" s="22"/>
      <c r="LI2905" s="22"/>
      <c r="LJ2905" s="22"/>
      <c r="LK2905" s="22"/>
      <c r="LL2905" s="22"/>
      <c r="LM2905" s="22"/>
      <c r="LN2905" s="22"/>
      <c r="LO2905" s="22"/>
      <c r="LP2905" s="22"/>
      <c r="LQ2905" s="22"/>
      <c r="LR2905" s="22"/>
      <c r="LS2905" s="22"/>
      <c r="LT2905" s="22"/>
      <c r="LU2905" s="22"/>
      <c r="LV2905" s="22"/>
      <c r="LW2905" s="22"/>
      <c r="LX2905" s="22"/>
      <c r="LY2905" s="22"/>
      <c r="LZ2905" s="22"/>
      <c r="MA2905" s="22"/>
      <c r="MB2905" s="22"/>
      <c r="MC2905" s="22"/>
      <c r="MD2905" s="22"/>
      <c r="ME2905" s="22"/>
      <c r="MF2905" s="22"/>
      <c r="MG2905" s="24"/>
      <c r="MH2905" s="22"/>
      <c r="MI2905" s="22"/>
      <c r="MJ2905" s="22"/>
      <c r="MK2905" s="22"/>
      <c r="ML2905" s="22"/>
      <c r="MM2905" s="22"/>
      <c r="MN2905" s="22"/>
      <c r="MO2905" s="22"/>
      <c r="MP2905" s="22"/>
      <c r="MQ2905" s="22"/>
      <c r="MR2905" s="22"/>
      <c r="MS2905" s="22"/>
      <c r="MT2905" s="22"/>
      <c r="MU2905" s="22"/>
      <c r="MV2905" s="22"/>
      <c r="MW2905" s="22"/>
      <c r="MX2905" s="22"/>
      <c r="MY2905" s="22"/>
      <c r="MZ2905" s="22"/>
      <c r="NA2905" s="22"/>
      <c r="NB2905" s="22"/>
      <c r="NC2905" s="22"/>
      <c r="ND2905" s="22"/>
      <c r="NE2905" s="22"/>
      <c r="NF2905" s="22"/>
      <c r="NG2905" s="22"/>
      <c r="NH2905" s="22"/>
      <c r="NI2905" s="22"/>
      <c r="NJ2905" s="22"/>
      <c r="NK2905" s="22"/>
      <c r="NL2905" s="22"/>
      <c r="NM2905" s="24"/>
      <c r="NN2905" s="22"/>
      <c r="NO2905" s="22"/>
      <c r="NP2905" s="22"/>
      <c r="NQ2905" s="22"/>
      <c r="NR2905" s="22"/>
      <c r="NS2905" s="22"/>
      <c r="NT2905" s="22"/>
      <c r="NU2905" s="22"/>
      <c r="NV2905" s="22"/>
      <c r="NW2905" s="22"/>
      <c r="NX2905" s="22"/>
      <c r="NY2905" s="22"/>
      <c r="NZ2905" s="22"/>
      <c r="OA2905" s="22"/>
      <c r="OB2905" s="22"/>
      <c r="OC2905" s="22"/>
      <c r="OD2905" s="22"/>
      <c r="OE2905" s="22"/>
      <c r="OF2905" s="22"/>
      <c r="OG2905" s="22"/>
      <c r="OH2905" s="22"/>
      <c r="OI2905" s="22"/>
      <c r="OJ2905" s="22"/>
      <c r="OK2905" s="22"/>
      <c r="OL2905" s="22"/>
      <c r="OM2905" s="22"/>
      <c r="ON2905" s="22"/>
      <c r="OO2905" s="22"/>
      <c r="OP2905" s="22"/>
      <c r="OQ2905" s="22"/>
      <c r="OR2905" s="22"/>
    </row>
    <row r="2906" spans="1:408" ht="15" thickBot="1">
      <c r="A2906" s="1"/>
      <c r="B2906" s="12"/>
      <c r="C2906" s="12"/>
      <c r="D2906" s="22"/>
      <c r="E2906" s="54"/>
      <c r="F2906" s="54"/>
      <c r="G2906" s="54"/>
      <c r="H2906" s="55"/>
      <c r="I2906" s="22"/>
      <c r="J2906" s="56"/>
      <c r="K2906" s="81"/>
      <c r="L2906" s="57"/>
      <c r="M2906" s="57"/>
      <c r="N2906" s="55"/>
      <c r="O2906" s="58"/>
      <c r="P2906" s="58"/>
      <c r="Q2906" s="59"/>
      <c r="R2906" s="60"/>
      <c r="S2906" s="60"/>
      <c r="T2906" s="22"/>
      <c r="U2906" s="1"/>
      <c r="V2906" s="23"/>
      <c r="X2906" s="24"/>
      <c r="Y2906" s="24"/>
      <c r="Z2906" s="22"/>
      <c r="AA2906" s="22"/>
      <c r="AB2906" s="22"/>
      <c r="AC2906" s="22"/>
      <c r="AD2906" s="22"/>
      <c r="AE2906" s="22"/>
      <c r="AF2906" s="22"/>
      <c r="AG2906" s="22"/>
      <c r="AH2906" s="22"/>
      <c r="AI2906" s="22"/>
      <c r="AJ2906" s="22"/>
      <c r="AK2906" s="22"/>
      <c r="AL2906" s="22"/>
      <c r="AM2906" s="22"/>
      <c r="AN2906" s="22"/>
      <c r="AO2906" s="22"/>
      <c r="AP2906" s="22"/>
      <c r="AQ2906" s="22"/>
      <c r="AR2906" s="22"/>
      <c r="AS2906" s="22"/>
      <c r="AT2906" s="22"/>
      <c r="AU2906" s="22"/>
      <c r="AV2906" s="22"/>
      <c r="AW2906" s="22"/>
      <c r="AX2906" s="22"/>
      <c r="AY2906" s="22"/>
      <c r="AZ2906" s="22"/>
      <c r="BA2906" s="22"/>
      <c r="BB2906" s="22"/>
      <c r="BC2906" s="22"/>
      <c r="BD2906" s="22"/>
      <c r="BE2906" s="24"/>
      <c r="BF2906" s="22"/>
      <c r="BG2906" s="22"/>
      <c r="BH2906" s="22"/>
      <c r="BI2906" s="22"/>
      <c r="BJ2906" s="22"/>
      <c r="BK2906" s="22"/>
      <c r="BL2906" s="22"/>
      <c r="BM2906" s="22"/>
      <c r="BN2906" s="22"/>
      <c r="BO2906" s="22"/>
      <c r="BP2906" s="22"/>
      <c r="BQ2906" s="22"/>
      <c r="BR2906" s="22"/>
      <c r="BS2906" s="22"/>
      <c r="BT2906" s="22"/>
      <c r="BU2906" s="22"/>
      <c r="BV2906" s="22"/>
      <c r="BW2906" s="22"/>
      <c r="BX2906" s="22"/>
      <c r="BY2906" s="22"/>
      <c r="BZ2906" s="22"/>
      <c r="CA2906" s="22"/>
      <c r="CB2906" s="22"/>
      <c r="CC2906" s="22"/>
      <c r="CD2906" s="22"/>
      <c r="CE2906" s="22"/>
      <c r="CF2906" s="22"/>
      <c r="CG2906" s="22"/>
      <c r="CH2906" s="22"/>
      <c r="CI2906" s="22"/>
      <c r="CJ2906" s="22"/>
      <c r="CK2906" s="24"/>
      <c r="CL2906" s="22"/>
      <c r="CM2906" s="22"/>
      <c r="CN2906" s="22"/>
      <c r="CO2906" s="22"/>
      <c r="CP2906" s="22"/>
      <c r="CQ2906" s="22"/>
      <c r="CR2906" s="22"/>
      <c r="CS2906" s="22"/>
      <c r="CT2906" s="22"/>
      <c r="CU2906" s="22"/>
      <c r="CV2906" s="22"/>
      <c r="CW2906" s="22"/>
      <c r="CX2906" s="22"/>
      <c r="CY2906" s="22"/>
      <c r="CZ2906" s="22"/>
      <c r="DA2906" s="22"/>
      <c r="DB2906" s="22"/>
      <c r="DC2906" s="22"/>
      <c r="DD2906" s="22"/>
      <c r="DE2906" s="22"/>
      <c r="DF2906" s="22"/>
      <c r="DG2906" s="22"/>
      <c r="DH2906" s="22"/>
      <c r="DI2906" s="22"/>
      <c r="DJ2906" s="22"/>
      <c r="DK2906" s="22"/>
      <c r="DL2906" s="22"/>
      <c r="DM2906" s="22"/>
      <c r="DN2906" s="22"/>
      <c r="DO2906" s="22"/>
      <c r="DP2906" s="22"/>
      <c r="DQ2906" s="24"/>
      <c r="DR2906" s="22"/>
      <c r="DS2906" s="22"/>
      <c r="DT2906" s="22"/>
      <c r="DU2906" s="22"/>
      <c r="DV2906" s="22"/>
      <c r="DW2906" s="22"/>
      <c r="DX2906" s="22"/>
      <c r="DY2906" s="22"/>
      <c r="DZ2906" s="22"/>
      <c r="EA2906" s="22"/>
      <c r="EB2906" s="22"/>
      <c r="EC2906" s="22"/>
      <c r="ED2906" s="22"/>
      <c r="EE2906" s="22"/>
      <c r="EF2906" s="22"/>
      <c r="EG2906" s="22"/>
      <c r="EH2906" s="22"/>
      <c r="EI2906" s="22"/>
      <c r="EJ2906" s="22"/>
      <c r="EK2906" s="22"/>
      <c r="EL2906" s="22"/>
      <c r="EM2906" s="22"/>
      <c r="EN2906" s="22"/>
      <c r="EO2906" s="22"/>
      <c r="EP2906" s="22"/>
      <c r="EQ2906" s="22"/>
      <c r="ER2906" s="22"/>
      <c r="ES2906" s="22"/>
      <c r="ET2906" s="22"/>
      <c r="EU2906" s="22"/>
      <c r="EV2906" s="22"/>
      <c r="EW2906" s="24"/>
      <c r="EX2906" s="22"/>
      <c r="EY2906" s="22"/>
      <c r="EZ2906" s="22"/>
      <c r="FA2906" s="22"/>
      <c r="FB2906" s="22"/>
      <c r="FC2906" s="22"/>
      <c r="FD2906" s="22"/>
      <c r="FE2906" s="22"/>
      <c r="FF2906" s="22"/>
      <c r="FG2906" s="22"/>
      <c r="FH2906" s="22"/>
      <c r="FI2906" s="22"/>
      <c r="FJ2906" s="22"/>
      <c r="FK2906" s="22"/>
      <c r="FL2906" s="22"/>
      <c r="FM2906" s="22"/>
      <c r="FN2906" s="22"/>
      <c r="FO2906" s="22"/>
      <c r="FP2906" s="22"/>
      <c r="FQ2906" s="22"/>
      <c r="FR2906" s="22"/>
      <c r="FS2906" s="22"/>
      <c r="FT2906" s="22"/>
      <c r="FU2906" s="22"/>
      <c r="FV2906" s="22"/>
      <c r="FW2906" s="22"/>
      <c r="FX2906" s="22"/>
      <c r="FY2906" s="22"/>
      <c r="FZ2906" s="22"/>
      <c r="GA2906" s="22"/>
      <c r="GB2906" s="22"/>
      <c r="GC2906" s="24"/>
      <c r="GD2906" s="22"/>
      <c r="GE2906" s="22"/>
      <c r="GF2906" s="22"/>
      <c r="GG2906" s="22"/>
      <c r="GH2906" s="22"/>
      <c r="GI2906" s="22"/>
      <c r="GJ2906" s="22"/>
      <c r="GK2906" s="22"/>
      <c r="GL2906" s="22"/>
      <c r="GM2906" s="22"/>
      <c r="GN2906" s="22"/>
      <c r="GO2906" s="22"/>
      <c r="GP2906" s="22"/>
      <c r="GQ2906" s="22"/>
      <c r="GR2906" s="22"/>
      <c r="GS2906" s="22"/>
      <c r="GT2906" s="22"/>
      <c r="GU2906" s="22"/>
      <c r="GV2906" s="22"/>
      <c r="GW2906" s="22"/>
      <c r="GX2906" s="22"/>
      <c r="GY2906" s="22"/>
      <c r="GZ2906" s="22"/>
      <c r="HA2906" s="22"/>
      <c r="HB2906" s="22"/>
      <c r="HC2906" s="22"/>
      <c r="HD2906" s="22"/>
      <c r="HE2906" s="22"/>
      <c r="HF2906" s="22"/>
      <c r="HG2906" s="22"/>
      <c r="HH2906" s="22"/>
      <c r="HI2906" s="24"/>
      <c r="HJ2906" s="22"/>
      <c r="HK2906" s="22"/>
      <c r="HL2906" s="22"/>
      <c r="HM2906" s="22"/>
      <c r="HN2906" s="22"/>
      <c r="HO2906" s="22"/>
      <c r="HP2906" s="22"/>
      <c r="HQ2906" s="22"/>
      <c r="HR2906" s="22"/>
      <c r="HS2906" s="22"/>
      <c r="HT2906" s="22"/>
      <c r="HU2906" s="22"/>
      <c r="HV2906" s="22"/>
      <c r="HW2906" s="22"/>
      <c r="HX2906" s="22"/>
      <c r="HY2906" s="22"/>
      <c r="HZ2906" s="22"/>
      <c r="IA2906" s="22"/>
      <c r="IB2906" s="22"/>
      <c r="IC2906" s="22"/>
      <c r="ID2906" s="22"/>
      <c r="IE2906" s="22"/>
      <c r="IF2906" s="22"/>
      <c r="IG2906" s="22"/>
      <c r="IH2906" s="22"/>
      <c r="II2906" s="22"/>
      <c r="IJ2906" s="22"/>
      <c r="IK2906" s="22"/>
      <c r="IL2906" s="22"/>
      <c r="IM2906" s="22"/>
      <c r="IN2906" s="22"/>
      <c r="IO2906" s="24"/>
      <c r="IP2906" s="22"/>
      <c r="IQ2906" s="22"/>
      <c r="IR2906" s="22"/>
      <c r="IS2906" s="22"/>
      <c r="IT2906" s="22"/>
      <c r="IU2906" s="22"/>
      <c r="IV2906" s="22"/>
      <c r="IW2906" s="22"/>
      <c r="IX2906" s="22"/>
      <c r="IY2906" s="22"/>
      <c r="IZ2906" s="22"/>
      <c r="JA2906" s="22"/>
      <c r="JB2906" s="22"/>
      <c r="JC2906" s="22"/>
      <c r="JD2906" s="22"/>
      <c r="JE2906" s="22"/>
      <c r="JF2906" s="22"/>
      <c r="JG2906" s="22"/>
      <c r="JH2906" s="22"/>
      <c r="JI2906" s="22"/>
      <c r="JJ2906" s="22"/>
      <c r="JK2906" s="22"/>
      <c r="JL2906" s="22"/>
      <c r="JM2906" s="22"/>
      <c r="JN2906" s="22"/>
      <c r="JO2906" s="22"/>
      <c r="JP2906" s="22"/>
      <c r="JQ2906" s="22"/>
      <c r="JR2906" s="22"/>
      <c r="JS2906" s="22"/>
      <c r="JT2906" s="22"/>
      <c r="JU2906" s="24"/>
      <c r="JV2906" s="22"/>
      <c r="JW2906" s="22"/>
      <c r="JX2906" s="22"/>
      <c r="JY2906" s="22"/>
      <c r="JZ2906" s="22"/>
      <c r="KA2906" s="22"/>
      <c r="KB2906" s="22"/>
      <c r="KC2906" s="22"/>
      <c r="KD2906" s="22"/>
      <c r="KE2906" s="22"/>
      <c r="KF2906" s="22"/>
      <c r="KG2906" s="22"/>
      <c r="KH2906" s="22"/>
      <c r="KI2906" s="22"/>
      <c r="KJ2906" s="22"/>
      <c r="KK2906" s="22"/>
      <c r="KL2906" s="22"/>
      <c r="KM2906" s="22"/>
      <c r="KN2906" s="22"/>
      <c r="KO2906" s="22"/>
      <c r="KP2906" s="22"/>
      <c r="KQ2906" s="22"/>
      <c r="KR2906" s="22"/>
      <c r="KS2906" s="22"/>
      <c r="KT2906" s="22"/>
      <c r="KU2906" s="22"/>
      <c r="KV2906" s="22"/>
      <c r="KW2906" s="22"/>
      <c r="KX2906" s="22"/>
      <c r="KY2906" s="22"/>
      <c r="KZ2906" s="22"/>
      <c r="LA2906" s="24"/>
      <c r="LB2906" s="22"/>
      <c r="LC2906" s="22"/>
      <c r="LD2906" s="22"/>
      <c r="LE2906" s="22"/>
      <c r="LF2906" s="22"/>
      <c r="LG2906" s="22"/>
      <c r="LH2906" s="22"/>
      <c r="LI2906" s="22"/>
      <c r="LJ2906" s="22"/>
      <c r="LK2906" s="22"/>
      <c r="LL2906" s="22"/>
      <c r="LM2906" s="22"/>
      <c r="LN2906" s="22"/>
      <c r="LO2906" s="22"/>
      <c r="LP2906" s="22"/>
      <c r="LQ2906" s="22"/>
      <c r="LR2906" s="22"/>
      <c r="LS2906" s="22"/>
      <c r="LT2906" s="22"/>
      <c r="LU2906" s="22"/>
      <c r="LV2906" s="22"/>
      <c r="LW2906" s="22"/>
      <c r="LX2906" s="22"/>
      <c r="LY2906" s="22"/>
      <c r="LZ2906" s="22"/>
      <c r="MA2906" s="22"/>
      <c r="MB2906" s="22"/>
      <c r="MC2906" s="22"/>
      <c r="MD2906" s="22"/>
      <c r="ME2906" s="22"/>
      <c r="MF2906" s="22"/>
      <c r="MG2906" s="24"/>
      <c r="MH2906" s="22"/>
      <c r="MI2906" s="22"/>
      <c r="MJ2906" s="22"/>
      <c r="MK2906" s="22"/>
      <c r="ML2906" s="22"/>
      <c r="MM2906" s="22"/>
      <c r="MN2906" s="22"/>
      <c r="MO2906" s="22"/>
      <c r="MP2906" s="22"/>
      <c r="MQ2906" s="22"/>
      <c r="MR2906" s="22"/>
      <c r="MS2906" s="22"/>
      <c r="MT2906" s="22"/>
      <c r="MU2906" s="22"/>
      <c r="MV2906" s="22"/>
      <c r="MW2906" s="22"/>
      <c r="MX2906" s="22"/>
      <c r="MY2906" s="22"/>
      <c r="MZ2906" s="22"/>
      <c r="NA2906" s="22"/>
      <c r="NB2906" s="22"/>
      <c r="NC2906" s="22"/>
      <c r="ND2906" s="22"/>
      <c r="NE2906" s="22"/>
      <c r="NF2906" s="22"/>
      <c r="NG2906" s="22"/>
      <c r="NH2906" s="22"/>
      <c r="NI2906" s="22"/>
      <c r="NJ2906" s="22"/>
      <c r="NK2906" s="22"/>
      <c r="NL2906" s="22"/>
      <c r="NM2906" s="24"/>
      <c r="NN2906" s="22"/>
      <c r="NO2906" s="22"/>
      <c r="NP2906" s="22"/>
      <c r="NQ2906" s="22"/>
      <c r="NR2906" s="22"/>
      <c r="NS2906" s="22"/>
      <c r="NT2906" s="22"/>
      <c r="NU2906" s="22"/>
      <c r="NV2906" s="22"/>
      <c r="NW2906" s="22"/>
      <c r="NX2906" s="22"/>
      <c r="NY2906" s="22"/>
      <c r="NZ2906" s="22"/>
      <c r="OA2906" s="22"/>
      <c r="OB2906" s="22"/>
      <c r="OC2906" s="22"/>
      <c r="OD2906" s="22"/>
      <c r="OE2906" s="22"/>
      <c r="OF2906" s="22"/>
      <c r="OG2906" s="22"/>
      <c r="OH2906" s="22"/>
      <c r="OI2906" s="22"/>
      <c r="OJ2906" s="22"/>
      <c r="OK2906" s="22"/>
      <c r="OL2906" s="22"/>
      <c r="OM2906" s="22"/>
      <c r="ON2906" s="22"/>
      <c r="OO2906" s="22"/>
      <c r="OP2906" s="22"/>
      <c r="OQ2906" s="22"/>
      <c r="OR2906" s="22"/>
    </row>
    <row r="2907" spans="1:408" ht="15" thickBot="1">
      <c r="A2907" s="1"/>
      <c r="B2907" s="12"/>
      <c r="C2907" s="12"/>
      <c r="D2907" s="22"/>
      <c r="E2907" s="54"/>
      <c r="F2907" s="54"/>
      <c r="G2907" s="54"/>
      <c r="H2907" s="55"/>
      <c r="I2907" s="22"/>
      <c r="J2907" s="56"/>
      <c r="K2907" s="80"/>
      <c r="L2907" s="57"/>
      <c r="M2907" s="57"/>
      <c r="N2907" s="55"/>
      <c r="O2907" s="58"/>
      <c r="P2907" s="58"/>
      <c r="Q2907" s="59"/>
      <c r="R2907" s="60"/>
      <c r="S2907" s="60"/>
      <c r="T2907" s="22"/>
      <c r="U2907" s="1"/>
      <c r="V2907" s="23"/>
      <c r="X2907" s="24"/>
      <c r="Y2907" s="24"/>
      <c r="Z2907" s="22"/>
      <c r="AA2907" s="22"/>
      <c r="AB2907" s="22"/>
      <c r="AC2907" s="22"/>
      <c r="AD2907" s="22"/>
      <c r="AE2907" s="22"/>
      <c r="AF2907" s="22"/>
      <c r="AG2907" s="22"/>
      <c r="AH2907" s="22"/>
      <c r="AI2907" s="22"/>
      <c r="AJ2907" s="22"/>
      <c r="AK2907" s="22"/>
      <c r="AL2907" s="22"/>
      <c r="AM2907" s="22"/>
      <c r="AN2907" s="22"/>
      <c r="AO2907" s="22"/>
      <c r="AP2907" s="22"/>
      <c r="AQ2907" s="22"/>
      <c r="AR2907" s="22"/>
      <c r="AS2907" s="22"/>
      <c r="AT2907" s="22"/>
      <c r="AU2907" s="22"/>
      <c r="AV2907" s="22"/>
      <c r="AW2907" s="22"/>
      <c r="AX2907" s="22"/>
      <c r="AY2907" s="22"/>
      <c r="AZ2907" s="22"/>
      <c r="BA2907" s="22"/>
      <c r="BB2907" s="22"/>
      <c r="BC2907" s="22"/>
      <c r="BD2907" s="22"/>
      <c r="BE2907" s="24"/>
      <c r="BF2907" s="22"/>
      <c r="BG2907" s="22"/>
      <c r="BH2907" s="22"/>
      <c r="BI2907" s="22"/>
      <c r="BJ2907" s="22"/>
      <c r="BK2907" s="22"/>
      <c r="BL2907" s="22"/>
      <c r="BM2907" s="22"/>
      <c r="BN2907" s="22"/>
      <c r="BO2907" s="22"/>
      <c r="BP2907" s="22"/>
      <c r="BQ2907" s="22"/>
      <c r="BR2907" s="22"/>
      <c r="BS2907" s="22"/>
      <c r="BT2907" s="22"/>
      <c r="BU2907" s="22"/>
      <c r="BV2907" s="22"/>
      <c r="BW2907" s="22"/>
      <c r="BX2907" s="22"/>
      <c r="BY2907" s="22"/>
      <c r="BZ2907" s="22"/>
      <c r="CA2907" s="22"/>
      <c r="CB2907" s="22"/>
      <c r="CC2907" s="22"/>
      <c r="CD2907" s="22"/>
      <c r="CE2907" s="22"/>
      <c r="CF2907" s="22"/>
      <c r="CG2907" s="22"/>
      <c r="CH2907" s="22"/>
      <c r="CI2907" s="22"/>
      <c r="CJ2907" s="22"/>
      <c r="CK2907" s="24"/>
      <c r="CL2907" s="22"/>
      <c r="CM2907" s="22"/>
      <c r="CN2907" s="22"/>
      <c r="CO2907" s="22"/>
      <c r="CP2907" s="22"/>
      <c r="CQ2907" s="22"/>
      <c r="CR2907" s="22"/>
      <c r="CS2907" s="22"/>
      <c r="CT2907" s="22"/>
      <c r="CU2907" s="22"/>
      <c r="CV2907" s="22"/>
      <c r="CW2907" s="22"/>
      <c r="CX2907" s="22"/>
      <c r="CY2907" s="22"/>
      <c r="CZ2907" s="22"/>
      <c r="DA2907" s="22"/>
      <c r="DB2907" s="22"/>
      <c r="DC2907" s="22"/>
      <c r="DD2907" s="22"/>
      <c r="DE2907" s="22"/>
      <c r="DF2907" s="22"/>
      <c r="DG2907" s="22"/>
      <c r="DH2907" s="22"/>
      <c r="DI2907" s="22"/>
      <c r="DJ2907" s="22"/>
      <c r="DK2907" s="22"/>
      <c r="DL2907" s="22"/>
      <c r="DM2907" s="22"/>
      <c r="DN2907" s="22"/>
      <c r="DO2907" s="22"/>
      <c r="DP2907" s="22"/>
      <c r="DQ2907" s="24"/>
      <c r="DR2907" s="22"/>
      <c r="DS2907" s="22"/>
      <c r="DT2907" s="22"/>
      <c r="DU2907" s="22"/>
      <c r="DV2907" s="22"/>
      <c r="DW2907" s="22"/>
      <c r="DX2907" s="22"/>
      <c r="DY2907" s="22"/>
      <c r="DZ2907" s="22"/>
      <c r="EA2907" s="22"/>
      <c r="EB2907" s="22"/>
      <c r="EC2907" s="22"/>
      <c r="ED2907" s="22"/>
      <c r="EE2907" s="22"/>
      <c r="EF2907" s="22"/>
      <c r="EG2907" s="22"/>
      <c r="EH2907" s="22"/>
      <c r="EI2907" s="22"/>
      <c r="EJ2907" s="22"/>
      <c r="EK2907" s="22"/>
      <c r="EL2907" s="22"/>
      <c r="EM2907" s="22"/>
      <c r="EN2907" s="22"/>
      <c r="EO2907" s="22"/>
      <c r="EP2907" s="22"/>
      <c r="EQ2907" s="22"/>
      <c r="ER2907" s="22"/>
      <c r="ES2907" s="22"/>
      <c r="ET2907" s="22"/>
      <c r="EU2907" s="22"/>
      <c r="EV2907" s="22"/>
      <c r="EW2907" s="24"/>
      <c r="EX2907" s="22"/>
      <c r="EY2907" s="22"/>
      <c r="EZ2907" s="22"/>
      <c r="FA2907" s="22"/>
      <c r="FB2907" s="22"/>
      <c r="FC2907" s="22"/>
      <c r="FD2907" s="22"/>
      <c r="FE2907" s="22"/>
      <c r="FF2907" s="22"/>
      <c r="FG2907" s="22"/>
      <c r="FH2907" s="22"/>
      <c r="FI2907" s="22"/>
      <c r="FJ2907" s="22"/>
      <c r="FK2907" s="22"/>
      <c r="FL2907" s="22"/>
      <c r="FM2907" s="22"/>
      <c r="FN2907" s="22"/>
      <c r="FO2907" s="22"/>
      <c r="FP2907" s="22"/>
      <c r="FQ2907" s="22"/>
      <c r="FR2907" s="22"/>
      <c r="FS2907" s="22"/>
      <c r="FT2907" s="22"/>
      <c r="FU2907" s="22"/>
      <c r="FV2907" s="22"/>
      <c r="FW2907" s="22"/>
      <c r="FX2907" s="22"/>
      <c r="FY2907" s="22"/>
      <c r="FZ2907" s="22"/>
      <c r="GA2907" s="22"/>
      <c r="GB2907" s="22"/>
      <c r="GC2907" s="24"/>
      <c r="GD2907" s="22"/>
      <c r="GE2907" s="22"/>
      <c r="GF2907" s="22"/>
      <c r="GG2907" s="22"/>
      <c r="GH2907" s="22"/>
      <c r="GI2907" s="22"/>
      <c r="GJ2907" s="22"/>
      <c r="GK2907" s="22"/>
      <c r="GL2907" s="22"/>
      <c r="GM2907" s="22"/>
      <c r="GN2907" s="22"/>
      <c r="GO2907" s="22"/>
      <c r="GP2907" s="22"/>
      <c r="GQ2907" s="22"/>
      <c r="GR2907" s="22"/>
      <c r="GS2907" s="22"/>
      <c r="GT2907" s="22"/>
      <c r="GU2907" s="22"/>
      <c r="GV2907" s="22"/>
      <c r="GW2907" s="22"/>
      <c r="GX2907" s="22"/>
      <c r="GY2907" s="22"/>
      <c r="GZ2907" s="22"/>
      <c r="HA2907" s="22"/>
      <c r="HB2907" s="22"/>
      <c r="HC2907" s="22"/>
      <c r="HD2907" s="22"/>
      <c r="HE2907" s="22"/>
      <c r="HF2907" s="22"/>
      <c r="HG2907" s="22"/>
      <c r="HH2907" s="22"/>
      <c r="HI2907" s="24"/>
      <c r="HJ2907" s="22"/>
      <c r="HK2907" s="22"/>
      <c r="HL2907" s="22"/>
      <c r="HM2907" s="22"/>
      <c r="HN2907" s="22"/>
      <c r="HO2907" s="22"/>
      <c r="HP2907" s="22"/>
      <c r="HQ2907" s="22"/>
      <c r="HR2907" s="22"/>
      <c r="HS2907" s="22"/>
      <c r="HT2907" s="22"/>
      <c r="HU2907" s="22"/>
      <c r="HV2907" s="22"/>
      <c r="HW2907" s="22"/>
      <c r="HX2907" s="22"/>
      <c r="HY2907" s="22"/>
      <c r="HZ2907" s="22"/>
      <c r="IA2907" s="22"/>
      <c r="IB2907" s="22"/>
      <c r="IC2907" s="22"/>
      <c r="ID2907" s="22"/>
      <c r="IE2907" s="22"/>
      <c r="IF2907" s="22"/>
      <c r="IG2907" s="22"/>
      <c r="IH2907" s="22"/>
      <c r="II2907" s="22"/>
      <c r="IJ2907" s="22"/>
      <c r="IK2907" s="22"/>
      <c r="IL2907" s="22"/>
      <c r="IM2907" s="22"/>
      <c r="IN2907" s="22"/>
      <c r="IO2907" s="24"/>
      <c r="IP2907" s="22"/>
      <c r="IQ2907" s="22"/>
      <c r="IR2907" s="22"/>
      <c r="IS2907" s="22"/>
      <c r="IT2907" s="22"/>
      <c r="IU2907" s="22"/>
      <c r="IV2907" s="22"/>
      <c r="IW2907" s="22"/>
      <c r="IX2907" s="22"/>
      <c r="IY2907" s="22"/>
      <c r="IZ2907" s="22"/>
      <c r="JA2907" s="22"/>
      <c r="JB2907" s="22"/>
      <c r="JC2907" s="22"/>
      <c r="JD2907" s="22"/>
      <c r="JE2907" s="22"/>
      <c r="JF2907" s="22"/>
      <c r="JG2907" s="22"/>
      <c r="JH2907" s="22"/>
      <c r="JI2907" s="22"/>
      <c r="JJ2907" s="22"/>
      <c r="JK2907" s="22"/>
      <c r="JL2907" s="22"/>
      <c r="JM2907" s="22"/>
      <c r="JN2907" s="22"/>
      <c r="JO2907" s="22"/>
      <c r="JP2907" s="22"/>
      <c r="JQ2907" s="22"/>
      <c r="JR2907" s="22"/>
      <c r="JS2907" s="22"/>
      <c r="JT2907" s="22"/>
      <c r="JU2907" s="24"/>
      <c r="JV2907" s="22"/>
      <c r="JW2907" s="22"/>
      <c r="JX2907" s="22"/>
      <c r="JY2907" s="22"/>
      <c r="JZ2907" s="22"/>
      <c r="KA2907" s="22"/>
      <c r="KB2907" s="22"/>
      <c r="KC2907" s="22"/>
      <c r="KD2907" s="22"/>
      <c r="KE2907" s="22"/>
      <c r="KF2907" s="22"/>
      <c r="KG2907" s="22"/>
      <c r="KH2907" s="22"/>
      <c r="KI2907" s="22"/>
      <c r="KJ2907" s="22"/>
      <c r="KK2907" s="22"/>
      <c r="KL2907" s="22"/>
      <c r="KM2907" s="22"/>
      <c r="KN2907" s="22"/>
      <c r="KO2907" s="22"/>
      <c r="KP2907" s="22"/>
      <c r="KQ2907" s="22"/>
      <c r="KR2907" s="22"/>
      <c r="KS2907" s="22"/>
      <c r="KT2907" s="22"/>
      <c r="KU2907" s="22"/>
      <c r="KV2907" s="22"/>
      <c r="KW2907" s="22"/>
      <c r="KX2907" s="22"/>
      <c r="KY2907" s="22"/>
      <c r="KZ2907" s="22"/>
      <c r="LA2907" s="24"/>
      <c r="LB2907" s="22"/>
      <c r="LC2907" s="22"/>
      <c r="LD2907" s="22"/>
      <c r="LE2907" s="22"/>
      <c r="LF2907" s="22"/>
      <c r="LG2907" s="22"/>
      <c r="LH2907" s="22"/>
      <c r="LI2907" s="22"/>
      <c r="LJ2907" s="22"/>
      <c r="LK2907" s="22"/>
      <c r="LL2907" s="22"/>
      <c r="LM2907" s="22"/>
      <c r="LN2907" s="22"/>
      <c r="LO2907" s="22"/>
      <c r="LP2907" s="22"/>
      <c r="LQ2907" s="22"/>
      <c r="LR2907" s="22"/>
      <c r="LS2907" s="22"/>
      <c r="LT2907" s="22"/>
      <c r="LU2907" s="22"/>
      <c r="LV2907" s="22"/>
      <c r="LW2907" s="22"/>
      <c r="LX2907" s="22"/>
      <c r="LY2907" s="22"/>
      <c r="LZ2907" s="22"/>
      <c r="MA2907" s="22"/>
      <c r="MB2907" s="22"/>
      <c r="MC2907" s="22"/>
      <c r="MD2907" s="22"/>
      <c r="ME2907" s="22"/>
      <c r="MF2907" s="22"/>
      <c r="MG2907" s="24"/>
      <c r="MH2907" s="22"/>
      <c r="MI2907" s="22"/>
      <c r="MJ2907" s="22"/>
      <c r="MK2907" s="22"/>
      <c r="ML2907" s="22"/>
      <c r="MM2907" s="22"/>
      <c r="MN2907" s="22"/>
      <c r="MO2907" s="22"/>
      <c r="MP2907" s="22"/>
      <c r="MQ2907" s="22"/>
      <c r="MR2907" s="22"/>
      <c r="MS2907" s="22"/>
      <c r="MT2907" s="22"/>
      <c r="MU2907" s="22"/>
      <c r="MV2907" s="22"/>
      <c r="MW2907" s="22"/>
      <c r="MX2907" s="22"/>
      <c r="MY2907" s="22"/>
      <c r="MZ2907" s="22"/>
      <c r="NA2907" s="22"/>
      <c r="NB2907" s="22"/>
      <c r="NC2907" s="22"/>
      <c r="ND2907" s="22"/>
      <c r="NE2907" s="22"/>
      <c r="NF2907" s="22"/>
      <c r="NG2907" s="22"/>
      <c r="NH2907" s="22"/>
      <c r="NI2907" s="22"/>
      <c r="NJ2907" s="22"/>
      <c r="NK2907" s="22"/>
      <c r="NL2907" s="22"/>
      <c r="NM2907" s="24"/>
      <c r="NN2907" s="22"/>
      <c r="NO2907" s="22"/>
      <c r="NP2907" s="22"/>
      <c r="NQ2907" s="22"/>
      <c r="NR2907" s="22"/>
      <c r="NS2907" s="22"/>
      <c r="NT2907" s="22"/>
      <c r="NU2907" s="22"/>
      <c r="NV2907" s="22"/>
      <c r="NW2907" s="22"/>
      <c r="NX2907" s="22"/>
      <c r="NY2907" s="22"/>
      <c r="NZ2907" s="22"/>
      <c r="OA2907" s="22"/>
      <c r="OB2907" s="22"/>
      <c r="OC2907" s="22"/>
      <c r="OD2907" s="22"/>
      <c r="OE2907" s="22"/>
      <c r="OF2907" s="22"/>
      <c r="OG2907" s="22"/>
      <c r="OH2907" s="22"/>
      <c r="OI2907" s="22"/>
      <c r="OJ2907" s="22"/>
      <c r="OK2907" s="22"/>
      <c r="OL2907" s="22"/>
      <c r="OM2907" s="22"/>
      <c r="ON2907" s="22"/>
      <c r="OO2907" s="22"/>
      <c r="OP2907" s="22"/>
      <c r="OQ2907" s="22"/>
      <c r="OR2907" s="22"/>
    </row>
    <row r="2908" spans="1:408" ht="15" thickBot="1">
      <c r="A2908" s="1"/>
      <c r="B2908" s="12"/>
      <c r="C2908" s="12"/>
      <c r="D2908" s="22"/>
      <c r="E2908" s="54"/>
      <c r="F2908" s="54"/>
      <c r="G2908" s="54"/>
      <c r="H2908" s="55"/>
      <c r="I2908" s="22"/>
      <c r="J2908" s="56"/>
      <c r="K2908" s="81"/>
      <c r="L2908" s="57"/>
      <c r="M2908" s="57"/>
      <c r="N2908" s="55"/>
      <c r="O2908" s="58"/>
      <c r="P2908" s="58"/>
      <c r="Q2908" s="59"/>
      <c r="R2908" s="60"/>
      <c r="S2908" s="60"/>
      <c r="T2908" s="22"/>
      <c r="U2908" s="1"/>
      <c r="V2908" s="23"/>
      <c r="X2908" s="24"/>
      <c r="Y2908" s="24"/>
      <c r="Z2908" s="22"/>
      <c r="AA2908" s="22"/>
      <c r="AB2908" s="22"/>
      <c r="AC2908" s="22"/>
      <c r="AD2908" s="22"/>
      <c r="AE2908" s="22"/>
      <c r="AF2908" s="22"/>
      <c r="AG2908" s="22"/>
      <c r="AH2908" s="22"/>
      <c r="AI2908" s="22"/>
      <c r="AJ2908" s="22"/>
      <c r="AK2908" s="22"/>
      <c r="AL2908" s="22"/>
      <c r="AM2908" s="22"/>
      <c r="AN2908" s="22"/>
      <c r="AO2908" s="22"/>
      <c r="AP2908" s="22"/>
      <c r="AQ2908" s="22"/>
      <c r="AR2908" s="22"/>
      <c r="AS2908" s="22"/>
      <c r="AT2908" s="22"/>
      <c r="AU2908" s="22"/>
      <c r="AV2908" s="22"/>
      <c r="AW2908" s="22"/>
      <c r="AX2908" s="22"/>
      <c r="AY2908" s="22"/>
      <c r="AZ2908" s="22"/>
      <c r="BA2908" s="22"/>
      <c r="BB2908" s="22"/>
      <c r="BC2908" s="22"/>
      <c r="BD2908" s="22"/>
      <c r="BE2908" s="24"/>
      <c r="BF2908" s="22"/>
      <c r="BG2908" s="22"/>
      <c r="BH2908" s="22"/>
      <c r="BI2908" s="22"/>
      <c r="BJ2908" s="22"/>
      <c r="BK2908" s="22"/>
      <c r="BL2908" s="22"/>
      <c r="BM2908" s="22"/>
      <c r="BN2908" s="22"/>
      <c r="BO2908" s="22"/>
      <c r="BP2908" s="22"/>
      <c r="BQ2908" s="22"/>
      <c r="BR2908" s="22"/>
      <c r="BS2908" s="22"/>
      <c r="BT2908" s="22"/>
      <c r="BU2908" s="22"/>
      <c r="BV2908" s="22"/>
      <c r="BW2908" s="22"/>
      <c r="BX2908" s="22"/>
      <c r="BY2908" s="22"/>
      <c r="BZ2908" s="22"/>
      <c r="CA2908" s="22"/>
      <c r="CB2908" s="22"/>
      <c r="CC2908" s="22"/>
      <c r="CD2908" s="22"/>
      <c r="CE2908" s="22"/>
      <c r="CF2908" s="22"/>
      <c r="CG2908" s="22"/>
      <c r="CH2908" s="22"/>
      <c r="CI2908" s="22"/>
      <c r="CJ2908" s="22"/>
      <c r="CK2908" s="24"/>
      <c r="CL2908" s="22"/>
      <c r="CM2908" s="22"/>
      <c r="CN2908" s="22"/>
      <c r="CO2908" s="22"/>
      <c r="CP2908" s="22"/>
      <c r="CQ2908" s="22"/>
      <c r="CR2908" s="22"/>
      <c r="CS2908" s="22"/>
      <c r="CT2908" s="22"/>
      <c r="CU2908" s="22"/>
      <c r="CV2908" s="22"/>
      <c r="CW2908" s="22"/>
      <c r="CX2908" s="22"/>
      <c r="CY2908" s="22"/>
      <c r="CZ2908" s="22"/>
      <c r="DA2908" s="22"/>
      <c r="DB2908" s="22"/>
      <c r="DC2908" s="22"/>
      <c r="DD2908" s="22"/>
      <c r="DE2908" s="22"/>
      <c r="DF2908" s="22"/>
      <c r="DG2908" s="22"/>
      <c r="DH2908" s="22"/>
      <c r="DI2908" s="22"/>
      <c r="DJ2908" s="22"/>
      <c r="DK2908" s="22"/>
      <c r="DL2908" s="22"/>
      <c r="DM2908" s="22"/>
      <c r="DN2908" s="22"/>
      <c r="DO2908" s="22"/>
      <c r="DP2908" s="22"/>
      <c r="DQ2908" s="24"/>
      <c r="DR2908" s="22"/>
      <c r="DS2908" s="22"/>
      <c r="DT2908" s="22"/>
      <c r="DU2908" s="22"/>
      <c r="DV2908" s="22"/>
      <c r="DW2908" s="22"/>
      <c r="DX2908" s="22"/>
      <c r="DY2908" s="22"/>
      <c r="DZ2908" s="22"/>
      <c r="EA2908" s="22"/>
      <c r="EB2908" s="22"/>
      <c r="EC2908" s="22"/>
      <c r="ED2908" s="22"/>
      <c r="EE2908" s="22"/>
      <c r="EF2908" s="22"/>
      <c r="EG2908" s="22"/>
      <c r="EH2908" s="22"/>
      <c r="EI2908" s="22"/>
      <c r="EJ2908" s="22"/>
      <c r="EK2908" s="22"/>
      <c r="EL2908" s="22"/>
      <c r="EM2908" s="22"/>
      <c r="EN2908" s="22"/>
      <c r="EO2908" s="22"/>
      <c r="EP2908" s="22"/>
      <c r="EQ2908" s="22"/>
      <c r="ER2908" s="22"/>
      <c r="ES2908" s="22"/>
      <c r="ET2908" s="22"/>
      <c r="EU2908" s="22"/>
      <c r="EV2908" s="22"/>
      <c r="EW2908" s="24"/>
      <c r="EX2908" s="22"/>
      <c r="EY2908" s="22"/>
      <c r="EZ2908" s="22"/>
      <c r="FA2908" s="22"/>
      <c r="FB2908" s="22"/>
      <c r="FC2908" s="22"/>
      <c r="FD2908" s="22"/>
      <c r="FE2908" s="22"/>
      <c r="FF2908" s="22"/>
      <c r="FG2908" s="22"/>
      <c r="FH2908" s="22"/>
      <c r="FI2908" s="22"/>
      <c r="FJ2908" s="22"/>
      <c r="FK2908" s="22"/>
      <c r="FL2908" s="22"/>
      <c r="FM2908" s="22"/>
      <c r="FN2908" s="22"/>
      <c r="FO2908" s="22"/>
      <c r="FP2908" s="22"/>
      <c r="FQ2908" s="22"/>
      <c r="FR2908" s="22"/>
      <c r="FS2908" s="22"/>
      <c r="FT2908" s="22"/>
      <c r="FU2908" s="22"/>
      <c r="FV2908" s="22"/>
      <c r="FW2908" s="22"/>
      <c r="FX2908" s="22"/>
      <c r="FY2908" s="22"/>
      <c r="FZ2908" s="22"/>
      <c r="GA2908" s="22"/>
      <c r="GB2908" s="22"/>
      <c r="GC2908" s="24"/>
      <c r="GD2908" s="22"/>
      <c r="GE2908" s="22"/>
      <c r="GF2908" s="22"/>
      <c r="GG2908" s="22"/>
      <c r="GH2908" s="22"/>
      <c r="GI2908" s="22"/>
      <c r="GJ2908" s="22"/>
      <c r="GK2908" s="22"/>
      <c r="GL2908" s="22"/>
      <c r="GM2908" s="22"/>
      <c r="GN2908" s="22"/>
      <c r="GO2908" s="22"/>
      <c r="GP2908" s="22"/>
      <c r="GQ2908" s="22"/>
      <c r="GR2908" s="22"/>
      <c r="GS2908" s="22"/>
      <c r="GT2908" s="22"/>
      <c r="GU2908" s="22"/>
      <c r="GV2908" s="22"/>
      <c r="GW2908" s="22"/>
      <c r="GX2908" s="22"/>
      <c r="GY2908" s="22"/>
      <c r="GZ2908" s="22"/>
      <c r="HA2908" s="22"/>
      <c r="HB2908" s="22"/>
      <c r="HC2908" s="22"/>
      <c r="HD2908" s="22"/>
      <c r="HE2908" s="22"/>
      <c r="HF2908" s="22"/>
      <c r="HG2908" s="22"/>
      <c r="HH2908" s="22"/>
      <c r="HI2908" s="24"/>
      <c r="HJ2908" s="22"/>
      <c r="HK2908" s="22"/>
      <c r="HL2908" s="22"/>
      <c r="HM2908" s="22"/>
      <c r="HN2908" s="22"/>
      <c r="HO2908" s="22"/>
      <c r="HP2908" s="22"/>
      <c r="HQ2908" s="22"/>
      <c r="HR2908" s="22"/>
      <c r="HS2908" s="22"/>
      <c r="HT2908" s="22"/>
      <c r="HU2908" s="22"/>
      <c r="HV2908" s="22"/>
      <c r="HW2908" s="22"/>
      <c r="HX2908" s="22"/>
      <c r="HY2908" s="22"/>
      <c r="HZ2908" s="22"/>
      <c r="IA2908" s="22"/>
      <c r="IB2908" s="22"/>
      <c r="IC2908" s="22"/>
      <c r="ID2908" s="22"/>
      <c r="IE2908" s="22"/>
      <c r="IF2908" s="22"/>
      <c r="IG2908" s="22"/>
      <c r="IH2908" s="22"/>
      <c r="II2908" s="22"/>
      <c r="IJ2908" s="22"/>
      <c r="IK2908" s="22"/>
      <c r="IL2908" s="22"/>
      <c r="IM2908" s="22"/>
      <c r="IN2908" s="22"/>
      <c r="IO2908" s="24"/>
      <c r="IP2908" s="22"/>
      <c r="IQ2908" s="22"/>
      <c r="IR2908" s="22"/>
      <c r="IS2908" s="22"/>
      <c r="IT2908" s="22"/>
      <c r="IU2908" s="22"/>
      <c r="IV2908" s="22"/>
      <c r="IW2908" s="22"/>
      <c r="IX2908" s="22"/>
      <c r="IY2908" s="22"/>
      <c r="IZ2908" s="22"/>
      <c r="JA2908" s="22"/>
      <c r="JB2908" s="22"/>
      <c r="JC2908" s="22"/>
      <c r="JD2908" s="22"/>
      <c r="JE2908" s="22"/>
      <c r="JF2908" s="22"/>
      <c r="JG2908" s="22"/>
      <c r="JH2908" s="22"/>
      <c r="JI2908" s="22"/>
      <c r="JJ2908" s="22"/>
      <c r="JK2908" s="22"/>
      <c r="JL2908" s="22"/>
      <c r="JM2908" s="22"/>
      <c r="JN2908" s="22"/>
      <c r="JO2908" s="22"/>
      <c r="JP2908" s="22"/>
      <c r="JQ2908" s="22"/>
      <c r="JR2908" s="22"/>
      <c r="JS2908" s="22"/>
      <c r="JT2908" s="22"/>
      <c r="JU2908" s="24"/>
      <c r="JV2908" s="22"/>
      <c r="JW2908" s="22"/>
      <c r="JX2908" s="22"/>
      <c r="JY2908" s="22"/>
      <c r="JZ2908" s="22"/>
      <c r="KA2908" s="22"/>
      <c r="KB2908" s="22"/>
      <c r="KC2908" s="22"/>
      <c r="KD2908" s="22"/>
      <c r="KE2908" s="22"/>
      <c r="KF2908" s="22"/>
      <c r="KG2908" s="22"/>
      <c r="KH2908" s="22"/>
      <c r="KI2908" s="22"/>
      <c r="KJ2908" s="22"/>
      <c r="KK2908" s="22"/>
      <c r="KL2908" s="22"/>
      <c r="KM2908" s="22"/>
      <c r="KN2908" s="22"/>
      <c r="KO2908" s="22"/>
      <c r="KP2908" s="22"/>
      <c r="KQ2908" s="22"/>
      <c r="KR2908" s="22"/>
      <c r="KS2908" s="22"/>
      <c r="KT2908" s="22"/>
      <c r="KU2908" s="22"/>
      <c r="KV2908" s="22"/>
      <c r="KW2908" s="22"/>
      <c r="KX2908" s="22"/>
      <c r="KY2908" s="22"/>
      <c r="KZ2908" s="22"/>
      <c r="LA2908" s="24"/>
      <c r="LB2908" s="22"/>
      <c r="LC2908" s="22"/>
      <c r="LD2908" s="22"/>
      <c r="LE2908" s="22"/>
      <c r="LF2908" s="22"/>
      <c r="LG2908" s="22"/>
      <c r="LH2908" s="22"/>
      <c r="LI2908" s="22"/>
      <c r="LJ2908" s="22"/>
      <c r="LK2908" s="22"/>
      <c r="LL2908" s="22"/>
      <c r="LM2908" s="22"/>
      <c r="LN2908" s="22"/>
      <c r="LO2908" s="22"/>
      <c r="LP2908" s="22"/>
      <c r="LQ2908" s="22"/>
      <c r="LR2908" s="22"/>
      <c r="LS2908" s="22"/>
      <c r="LT2908" s="22"/>
      <c r="LU2908" s="22"/>
      <c r="LV2908" s="22"/>
      <c r="LW2908" s="22"/>
      <c r="LX2908" s="22"/>
      <c r="LY2908" s="22"/>
      <c r="LZ2908" s="22"/>
      <c r="MA2908" s="22"/>
      <c r="MB2908" s="22"/>
      <c r="MC2908" s="22"/>
      <c r="MD2908" s="22"/>
      <c r="ME2908" s="22"/>
      <c r="MF2908" s="22"/>
      <c r="MG2908" s="24"/>
      <c r="MH2908" s="22"/>
      <c r="MI2908" s="22"/>
      <c r="MJ2908" s="22"/>
      <c r="MK2908" s="22"/>
      <c r="ML2908" s="22"/>
      <c r="MM2908" s="22"/>
      <c r="MN2908" s="22"/>
      <c r="MO2908" s="22"/>
      <c r="MP2908" s="22"/>
      <c r="MQ2908" s="22"/>
      <c r="MR2908" s="22"/>
      <c r="MS2908" s="22"/>
      <c r="MT2908" s="22"/>
      <c r="MU2908" s="22"/>
      <c r="MV2908" s="22"/>
      <c r="MW2908" s="22"/>
      <c r="MX2908" s="22"/>
      <c r="MY2908" s="22"/>
      <c r="MZ2908" s="22"/>
      <c r="NA2908" s="22"/>
      <c r="NB2908" s="22"/>
      <c r="NC2908" s="22"/>
      <c r="ND2908" s="22"/>
      <c r="NE2908" s="22"/>
      <c r="NF2908" s="22"/>
      <c r="NG2908" s="22"/>
      <c r="NH2908" s="22"/>
      <c r="NI2908" s="22"/>
      <c r="NJ2908" s="22"/>
      <c r="NK2908" s="22"/>
      <c r="NL2908" s="22"/>
      <c r="NM2908" s="24"/>
      <c r="NN2908" s="22"/>
      <c r="NO2908" s="22"/>
      <c r="NP2908" s="22"/>
      <c r="NQ2908" s="22"/>
      <c r="NR2908" s="22"/>
      <c r="NS2908" s="22"/>
      <c r="NT2908" s="22"/>
      <c r="NU2908" s="22"/>
      <c r="NV2908" s="22"/>
      <c r="NW2908" s="22"/>
      <c r="NX2908" s="22"/>
      <c r="NY2908" s="22"/>
      <c r="NZ2908" s="22"/>
      <c r="OA2908" s="22"/>
      <c r="OB2908" s="22"/>
      <c r="OC2908" s="22"/>
      <c r="OD2908" s="22"/>
      <c r="OE2908" s="22"/>
      <c r="OF2908" s="22"/>
      <c r="OG2908" s="22"/>
      <c r="OH2908" s="22"/>
      <c r="OI2908" s="22"/>
      <c r="OJ2908" s="22"/>
      <c r="OK2908" s="22"/>
      <c r="OL2908" s="22"/>
      <c r="OM2908" s="22"/>
      <c r="ON2908" s="22"/>
      <c r="OO2908" s="22"/>
      <c r="OP2908" s="22"/>
      <c r="OQ2908" s="22"/>
      <c r="OR2908" s="22"/>
    </row>
    <row r="2909" spans="1:408" ht="15" thickBot="1">
      <c r="A2909" s="1"/>
      <c r="B2909" s="12"/>
      <c r="C2909" s="12"/>
      <c r="D2909" s="22"/>
      <c r="E2909" s="54"/>
      <c r="F2909" s="54"/>
      <c r="G2909" s="54"/>
      <c r="H2909" s="55"/>
      <c r="I2909" s="22"/>
      <c r="J2909" s="56"/>
      <c r="K2909" s="80"/>
      <c r="L2909" s="57"/>
      <c r="M2909" s="57"/>
      <c r="N2909" s="55"/>
      <c r="O2909" s="58"/>
      <c r="P2909" s="58"/>
      <c r="Q2909" s="59"/>
      <c r="R2909" s="60"/>
      <c r="S2909" s="60"/>
      <c r="T2909" s="22"/>
      <c r="U2909" s="1"/>
      <c r="V2909" s="23"/>
      <c r="X2909" s="24"/>
      <c r="Y2909" s="24"/>
      <c r="Z2909" s="22"/>
      <c r="AA2909" s="22"/>
      <c r="AB2909" s="22"/>
      <c r="AC2909" s="22"/>
      <c r="AD2909" s="22"/>
      <c r="AE2909" s="22"/>
      <c r="AF2909" s="22"/>
      <c r="AG2909" s="22"/>
      <c r="AH2909" s="22"/>
      <c r="AI2909" s="22"/>
      <c r="AJ2909" s="22"/>
      <c r="AK2909" s="22"/>
      <c r="AL2909" s="22"/>
      <c r="AM2909" s="22"/>
      <c r="AN2909" s="22"/>
      <c r="AO2909" s="22"/>
      <c r="AP2909" s="22"/>
      <c r="AQ2909" s="22"/>
      <c r="AR2909" s="22"/>
      <c r="AS2909" s="22"/>
      <c r="AT2909" s="22"/>
      <c r="AU2909" s="22"/>
      <c r="AV2909" s="22"/>
      <c r="AW2909" s="22"/>
      <c r="AX2909" s="22"/>
      <c r="AY2909" s="22"/>
      <c r="AZ2909" s="22"/>
      <c r="BA2909" s="22"/>
      <c r="BB2909" s="22"/>
      <c r="BC2909" s="22"/>
      <c r="BD2909" s="22"/>
      <c r="BE2909" s="24"/>
      <c r="BF2909" s="22"/>
      <c r="BG2909" s="22"/>
      <c r="BH2909" s="22"/>
      <c r="BI2909" s="22"/>
      <c r="BJ2909" s="22"/>
      <c r="BK2909" s="22"/>
      <c r="BL2909" s="22"/>
      <c r="BM2909" s="22"/>
      <c r="BN2909" s="22"/>
      <c r="BO2909" s="22"/>
      <c r="BP2909" s="22"/>
      <c r="BQ2909" s="22"/>
      <c r="BR2909" s="22"/>
      <c r="BS2909" s="22"/>
      <c r="BT2909" s="22"/>
      <c r="BU2909" s="22"/>
      <c r="BV2909" s="22"/>
      <c r="BW2909" s="22"/>
      <c r="BX2909" s="22"/>
      <c r="BY2909" s="22"/>
      <c r="BZ2909" s="22"/>
      <c r="CA2909" s="22"/>
      <c r="CB2909" s="22"/>
      <c r="CC2909" s="22"/>
      <c r="CD2909" s="22"/>
      <c r="CE2909" s="22"/>
      <c r="CF2909" s="22"/>
      <c r="CG2909" s="22"/>
      <c r="CH2909" s="22"/>
      <c r="CI2909" s="22"/>
      <c r="CJ2909" s="22"/>
      <c r="CK2909" s="24"/>
      <c r="CL2909" s="22"/>
      <c r="CM2909" s="22"/>
      <c r="CN2909" s="22"/>
      <c r="CO2909" s="22"/>
      <c r="CP2909" s="22"/>
      <c r="CQ2909" s="22"/>
      <c r="CR2909" s="22"/>
      <c r="CS2909" s="22"/>
      <c r="CT2909" s="22"/>
      <c r="CU2909" s="22"/>
      <c r="CV2909" s="22"/>
      <c r="CW2909" s="22"/>
      <c r="CX2909" s="22"/>
      <c r="CY2909" s="22"/>
      <c r="CZ2909" s="22"/>
      <c r="DA2909" s="22"/>
      <c r="DB2909" s="22"/>
      <c r="DC2909" s="22"/>
      <c r="DD2909" s="22"/>
      <c r="DE2909" s="22"/>
      <c r="DF2909" s="22"/>
      <c r="DG2909" s="22"/>
      <c r="DH2909" s="22"/>
      <c r="DI2909" s="22"/>
      <c r="DJ2909" s="22"/>
      <c r="DK2909" s="22"/>
      <c r="DL2909" s="22"/>
      <c r="DM2909" s="22"/>
      <c r="DN2909" s="22"/>
      <c r="DO2909" s="22"/>
      <c r="DP2909" s="22"/>
      <c r="DQ2909" s="24"/>
      <c r="DR2909" s="22"/>
      <c r="DS2909" s="22"/>
      <c r="DT2909" s="22"/>
      <c r="DU2909" s="22"/>
      <c r="DV2909" s="22"/>
      <c r="DW2909" s="22"/>
      <c r="DX2909" s="22"/>
      <c r="DY2909" s="22"/>
      <c r="DZ2909" s="22"/>
      <c r="EA2909" s="22"/>
      <c r="EB2909" s="22"/>
      <c r="EC2909" s="22"/>
      <c r="ED2909" s="22"/>
      <c r="EE2909" s="22"/>
      <c r="EF2909" s="22"/>
      <c r="EG2909" s="22"/>
      <c r="EH2909" s="22"/>
      <c r="EI2909" s="22"/>
      <c r="EJ2909" s="22"/>
      <c r="EK2909" s="22"/>
      <c r="EL2909" s="22"/>
      <c r="EM2909" s="22"/>
      <c r="EN2909" s="22"/>
      <c r="EO2909" s="22"/>
      <c r="EP2909" s="22"/>
      <c r="EQ2909" s="22"/>
      <c r="ER2909" s="22"/>
      <c r="ES2909" s="22"/>
      <c r="ET2909" s="22"/>
      <c r="EU2909" s="22"/>
      <c r="EV2909" s="22"/>
      <c r="EW2909" s="24"/>
      <c r="EX2909" s="22"/>
      <c r="EY2909" s="22"/>
      <c r="EZ2909" s="22"/>
      <c r="FA2909" s="22"/>
      <c r="FB2909" s="22"/>
      <c r="FC2909" s="22"/>
      <c r="FD2909" s="22"/>
      <c r="FE2909" s="22"/>
      <c r="FF2909" s="22"/>
      <c r="FG2909" s="22"/>
      <c r="FH2909" s="22"/>
      <c r="FI2909" s="22"/>
      <c r="FJ2909" s="22"/>
      <c r="FK2909" s="22"/>
      <c r="FL2909" s="22"/>
      <c r="FM2909" s="22"/>
      <c r="FN2909" s="22"/>
      <c r="FO2909" s="22"/>
      <c r="FP2909" s="22"/>
      <c r="FQ2909" s="22"/>
      <c r="FR2909" s="22"/>
      <c r="FS2909" s="22"/>
      <c r="FT2909" s="22"/>
      <c r="FU2909" s="22"/>
      <c r="FV2909" s="22"/>
      <c r="FW2909" s="22"/>
      <c r="FX2909" s="22"/>
      <c r="FY2909" s="22"/>
      <c r="FZ2909" s="22"/>
      <c r="GA2909" s="22"/>
      <c r="GB2909" s="22"/>
      <c r="GC2909" s="24"/>
      <c r="GD2909" s="22"/>
      <c r="GE2909" s="22"/>
      <c r="GF2909" s="22"/>
      <c r="GG2909" s="22"/>
      <c r="GH2909" s="22"/>
      <c r="GI2909" s="22"/>
      <c r="GJ2909" s="22"/>
      <c r="GK2909" s="22"/>
      <c r="GL2909" s="22"/>
      <c r="GM2909" s="22"/>
      <c r="GN2909" s="22"/>
      <c r="GO2909" s="22"/>
      <c r="GP2909" s="22"/>
      <c r="GQ2909" s="22"/>
      <c r="GR2909" s="22"/>
      <c r="GS2909" s="22"/>
      <c r="GT2909" s="22"/>
      <c r="GU2909" s="22"/>
      <c r="GV2909" s="22"/>
      <c r="GW2909" s="22"/>
      <c r="GX2909" s="22"/>
      <c r="GY2909" s="22"/>
      <c r="GZ2909" s="22"/>
      <c r="HA2909" s="22"/>
      <c r="HB2909" s="22"/>
      <c r="HC2909" s="22"/>
      <c r="HD2909" s="22"/>
      <c r="HE2909" s="22"/>
      <c r="HF2909" s="22"/>
      <c r="HG2909" s="22"/>
      <c r="HH2909" s="22"/>
      <c r="HI2909" s="24"/>
      <c r="HJ2909" s="22"/>
      <c r="HK2909" s="22"/>
      <c r="HL2909" s="22"/>
      <c r="HM2909" s="22"/>
      <c r="HN2909" s="22"/>
      <c r="HO2909" s="22"/>
      <c r="HP2909" s="22"/>
      <c r="HQ2909" s="22"/>
      <c r="HR2909" s="22"/>
      <c r="HS2909" s="22"/>
      <c r="HT2909" s="22"/>
      <c r="HU2909" s="22"/>
      <c r="HV2909" s="22"/>
      <c r="HW2909" s="22"/>
      <c r="HX2909" s="22"/>
      <c r="HY2909" s="22"/>
      <c r="HZ2909" s="22"/>
      <c r="IA2909" s="22"/>
      <c r="IB2909" s="22"/>
      <c r="IC2909" s="22"/>
      <c r="ID2909" s="22"/>
      <c r="IE2909" s="22"/>
      <c r="IF2909" s="22"/>
      <c r="IG2909" s="22"/>
      <c r="IH2909" s="22"/>
      <c r="II2909" s="22"/>
      <c r="IJ2909" s="22"/>
      <c r="IK2909" s="22"/>
      <c r="IL2909" s="22"/>
      <c r="IM2909" s="22"/>
      <c r="IN2909" s="22"/>
      <c r="IO2909" s="24"/>
      <c r="IP2909" s="22"/>
      <c r="IQ2909" s="22"/>
      <c r="IR2909" s="22"/>
      <c r="IS2909" s="22"/>
      <c r="IT2909" s="22"/>
      <c r="IU2909" s="22"/>
      <c r="IV2909" s="22"/>
      <c r="IW2909" s="22"/>
      <c r="IX2909" s="22"/>
      <c r="IY2909" s="22"/>
      <c r="IZ2909" s="22"/>
      <c r="JA2909" s="22"/>
      <c r="JB2909" s="22"/>
      <c r="JC2909" s="22"/>
      <c r="JD2909" s="22"/>
      <c r="JE2909" s="22"/>
      <c r="JF2909" s="22"/>
      <c r="JG2909" s="22"/>
      <c r="JH2909" s="22"/>
      <c r="JI2909" s="22"/>
      <c r="JJ2909" s="22"/>
      <c r="JK2909" s="22"/>
      <c r="JL2909" s="22"/>
      <c r="JM2909" s="22"/>
      <c r="JN2909" s="22"/>
      <c r="JO2909" s="22"/>
      <c r="JP2909" s="22"/>
      <c r="JQ2909" s="22"/>
      <c r="JR2909" s="22"/>
      <c r="JS2909" s="22"/>
      <c r="JT2909" s="22"/>
      <c r="JU2909" s="24"/>
      <c r="JV2909" s="22"/>
      <c r="JW2909" s="22"/>
      <c r="JX2909" s="22"/>
      <c r="JY2909" s="22"/>
      <c r="JZ2909" s="22"/>
      <c r="KA2909" s="22"/>
      <c r="KB2909" s="22"/>
      <c r="KC2909" s="22"/>
      <c r="KD2909" s="22"/>
      <c r="KE2909" s="22"/>
      <c r="KF2909" s="22"/>
      <c r="KG2909" s="22"/>
      <c r="KH2909" s="22"/>
      <c r="KI2909" s="22"/>
      <c r="KJ2909" s="22"/>
      <c r="KK2909" s="22"/>
      <c r="KL2909" s="22"/>
      <c r="KM2909" s="22"/>
      <c r="KN2909" s="22"/>
      <c r="KO2909" s="22"/>
      <c r="KP2909" s="22"/>
      <c r="KQ2909" s="22"/>
      <c r="KR2909" s="22"/>
      <c r="KS2909" s="22"/>
      <c r="KT2909" s="22"/>
      <c r="KU2909" s="22"/>
      <c r="KV2909" s="22"/>
      <c r="KW2909" s="22"/>
      <c r="KX2909" s="22"/>
      <c r="KY2909" s="22"/>
      <c r="KZ2909" s="22"/>
      <c r="LA2909" s="24"/>
      <c r="LB2909" s="22"/>
      <c r="LC2909" s="22"/>
      <c r="LD2909" s="22"/>
      <c r="LE2909" s="22"/>
      <c r="LF2909" s="22"/>
      <c r="LG2909" s="22"/>
      <c r="LH2909" s="22"/>
      <c r="LI2909" s="22"/>
      <c r="LJ2909" s="22"/>
      <c r="LK2909" s="22"/>
      <c r="LL2909" s="22"/>
      <c r="LM2909" s="22"/>
      <c r="LN2909" s="22"/>
      <c r="LO2909" s="22"/>
      <c r="LP2909" s="22"/>
      <c r="LQ2909" s="22"/>
      <c r="LR2909" s="22"/>
      <c r="LS2909" s="22"/>
      <c r="LT2909" s="22"/>
      <c r="LU2909" s="22"/>
      <c r="LV2909" s="22"/>
      <c r="LW2909" s="22"/>
      <c r="LX2909" s="22"/>
      <c r="LY2909" s="22"/>
      <c r="LZ2909" s="22"/>
      <c r="MA2909" s="22"/>
      <c r="MB2909" s="22"/>
      <c r="MC2909" s="22"/>
      <c r="MD2909" s="22"/>
      <c r="ME2909" s="22"/>
      <c r="MF2909" s="22"/>
      <c r="MG2909" s="24"/>
      <c r="MH2909" s="22"/>
      <c r="MI2909" s="22"/>
      <c r="MJ2909" s="22"/>
      <c r="MK2909" s="22"/>
      <c r="ML2909" s="22"/>
      <c r="MM2909" s="22"/>
      <c r="MN2909" s="22"/>
      <c r="MO2909" s="22"/>
      <c r="MP2909" s="22"/>
      <c r="MQ2909" s="22"/>
      <c r="MR2909" s="22"/>
      <c r="MS2909" s="22"/>
      <c r="MT2909" s="22"/>
      <c r="MU2909" s="22"/>
      <c r="MV2909" s="22"/>
      <c r="MW2909" s="22"/>
      <c r="MX2909" s="22"/>
      <c r="MY2909" s="22"/>
      <c r="MZ2909" s="22"/>
      <c r="NA2909" s="22"/>
      <c r="NB2909" s="22"/>
      <c r="NC2909" s="22"/>
      <c r="ND2909" s="22"/>
      <c r="NE2909" s="22"/>
      <c r="NF2909" s="22"/>
      <c r="NG2909" s="22"/>
      <c r="NH2909" s="22"/>
      <c r="NI2909" s="22"/>
      <c r="NJ2909" s="22"/>
      <c r="NK2909" s="22"/>
      <c r="NL2909" s="22"/>
      <c r="NM2909" s="24"/>
      <c r="NN2909" s="22"/>
      <c r="NO2909" s="22"/>
      <c r="NP2909" s="22"/>
      <c r="NQ2909" s="22"/>
      <c r="NR2909" s="22"/>
      <c r="NS2909" s="22"/>
      <c r="NT2909" s="22"/>
      <c r="NU2909" s="22"/>
      <c r="NV2909" s="22"/>
      <c r="NW2909" s="22"/>
      <c r="NX2909" s="22"/>
      <c r="NY2909" s="22"/>
      <c r="NZ2909" s="22"/>
      <c r="OA2909" s="22"/>
      <c r="OB2909" s="22"/>
      <c r="OC2909" s="22"/>
      <c r="OD2909" s="22"/>
      <c r="OE2909" s="22"/>
      <c r="OF2909" s="22"/>
      <c r="OG2909" s="22"/>
      <c r="OH2909" s="22"/>
      <c r="OI2909" s="22"/>
      <c r="OJ2909" s="22"/>
      <c r="OK2909" s="22"/>
      <c r="OL2909" s="22"/>
      <c r="OM2909" s="22"/>
      <c r="ON2909" s="22"/>
      <c r="OO2909" s="22"/>
      <c r="OP2909" s="22"/>
      <c r="OQ2909" s="22"/>
      <c r="OR2909" s="22"/>
    </row>
    <row r="2910" spans="1:408" ht="15" thickBot="1">
      <c r="A2910" s="1"/>
      <c r="B2910" s="12"/>
      <c r="C2910" s="12"/>
      <c r="D2910" s="22"/>
      <c r="E2910" s="54"/>
      <c r="F2910" s="54"/>
      <c r="G2910" s="54"/>
      <c r="H2910" s="55"/>
      <c r="I2910" s="22"/>
      <c r="J2910" s="56"/>
      <c r="K2910" s="81"/>
      <c r="L2910" s="57"/>
      <c r="M2910" s="57"/>
      <c r="N2910" s="55"/>
      <c r="O2910" s="58"/>
      <c r="P2910" s="58"/>
      <c r="Q2910" s="59"/>
      <c r="R2910" s="60"/>
      <c r="S2910" s="60"/>
      <c r="T2910" s="22"/>
      <c r="U2910" s="1"/>
      <c r="V2910" s="23"/>
      <c r="X2910" s="24"/>
      <c r="Y2910" s="24"/>
      <c r="Z2910" s="22"/>
      <c r="AA2910" s="22"/>
      <c r="AB2910" s="22"/>
      <c r="AC2910" s="22"/>
      <c r="AD2910" s="22"/>
      <c r="AE2910" s="22"/>
      <c r="AF2910" s="22"/>
      <c r="AG2910" s="22"/>
      <c r="AH2910" s="22"/>
      <c r="AI2910" s="22"/>
      <c r="AJ2910" s="22"/>
      <c r="AK2910" s="22"/>
      <c r="AL2910" s="22"/>
      <c r="AM2910" s="22"/>
      <c r="AN2910" s="22"/>
      <c r="AO2910" s="22"/>
      <c r="AP2910" s="22"/>
      <c r="AQ2910" s="22"/>
      <c r="AR2910" s="22"/>
      <c r="AS2910" s="22"/>
      <c r="AT2910" s="22"/>
      <c r="AU2910" s="22"/>
      <c r="AV2910" s="22"/>
      <c r="AW2910" s="22"/>
      <c r="AX2910" s="22"/>
      <c r="AY2910" s="22"/>
      <c r="AZ2910" s="22"/>
      <c r="BA2910" s="22"/>
      <c r="BB2910" s="22"/>
      <c r="BC2910" s="22"/>
      <c r="BD2910" s="22"/>
      <c r="BE2910" s="24"/>
      <c r="BF2910" s="22"/>
      <c r="BG2910" s="22"/>
      <c r="BH2910" s="22"/>
      <c r="BI2910" s="22"/>
      <c r="BJ2910" s="22"/>
      <c r="BK2910" s="22"/>
      <c r="BL2910" s="22"/>
      <c r="BM2910" s="22"/>
      <c r="BN2910" s="22"/>
      <c r="BO2910" s="22"/>
      <c r="BP2910" s="22"/>
      <c r="BQ2910" s="22"/>
      <c r="BR2910" s="22"/>
      <c r="BS2910" s="22"/>
      <c r="BT2910" s="22"/>
      <c r="BU2910" s="22"/>
      <c r="BV2910" s="22"/>
      <c r="BW2910" s="22"/>
      <c r="BX2910" s="22"/>
      <c r="BY2910" s="22"/>
      <c r="BZ2910" s="22"/>
      <c r="CA2910" s="22"/>
      <c r="CB2910" s="22"/>
      <c r="CC2910" s="22"/>
      <c r="CD2910" s="22"/>
      <c r="CE2910" s="22"/>
      <c r="CF2910" s="22"/>
      <c r="CG2910" s="22"/>
      <c r="CH2910" s="22"/>
      <c r="CI2910" s="22"/>
      <c r="CJ2910" s="22"/>
      <c r="CK2910" s="24"/>
      <c r="CL2910" s="22"/>
      <c r="CM2910" s="22"/>
      <c r="CN2910" s="22"/>
      <c r="CO2910" s="22"/>
      <c r="CP2910" s="22"/>
      <c r="CQ2910" s="22"/>
      <c r="CR2910" s="22"/>
      <c r="CS2910" s="22"/>
      <c r="CT2910" s="22"/>
      <c r="CU2910" s="22"/>
      <c r="CV2910" s="22"/>
      <c r="CW2910" s="22"/>
      <c r="CX2910" s="22"/>
      <c r="CY2910" s="22"/>
      <c r="CZ2910" s="22"/>
      <c r="DA2910" s="22"/>
      <c r="DB2910" s="22"/>
      <c r="DC2910" s="22"/>
      <c r="DD2910" s="22"/>
      <c r="DE2910" s="22"/>
      <c r="DF2910" s="22"/>
      <c r="DG2910" s="22"/>
      <c r="DH2910" s="22"/>
      <c r="DI2910" s="22"/>
      <c r="DJ2910" s="22"/>
      <c r="DK2910" s="22"/>
      <c r="DL2910" s="22"/>
      <c r="DM2910" s="22"/>
      <c r="DN2910" s="22"/>
      <c r="DO2910" s="22"/>
      <c r="DP2910" s="22"/>
      <c r="DQ2910" s="24"/>
      <c r="DR2910" s="22"/>
      <c r="DS2910" s="22"/>
      <c r="DT2910" s="22"/>
      <c r="DU2910" s="22"/>
      <c r="DV2910" s="22"/>
      <c r="DW2910" s="22"/>
      <c r="DX2910" s="22"/>
      <c r="DY2910" s="22"/>
      <c r="DZ2910" s="22"/>
      <c r="EA2910" s="22"/>
      <c r="EB2910" s="22"/>
      <c r="EC2910" s="22"/>
      <c r="ED2910" s="22"/>
      <c r="EE2910" s="22"/>
      <c r="EF2910" s="22"/>
      <c r="EG2910" s="22"/>
      <c r="EH2910" s="22"/>
      <c r="EI2910" s="22"/>
      <c r="EJ2910" s="22"/>
      <c r="EK2910" s="22"/>
      <c r="EL2910" s="22"/>
      <c r="EM2910" s="22"/>
      <c r="EN2910" s="22"/>
      <c r="EO2910" s="22"/>
      <c r="EP2910" s="22"/>
      <c r="EQ2910" s="22"/>
      <c r="ER2910" s="22"/>
      <c r="ES2910" s="22"/>
      <c r="ET2910" s="22"/>
      <c r="EU2910" s="22"/>
      <c r="EV2910" s="22"/>
      <c r="EW2910" s="24"/>
      <c r="EX2910" s="22"/>
      <c r="EY2910" s="22"/>
      <c r="EZ2910" s="22"/>
      <c r="FA2910" s="22"/>
      <c r="FB2910" s="22"/>
      <c r="FC2910" s="22"/>
      <c r="FD2910" s="22"/>
      <c r="FE2910" s="22"/>
      <c r="FF2910" s="22"/>
      <c r="FG2910" s="22"/>
      <c r="FH2910" s="22"/>
      <c r="FI2910" s="22"/>
      <c r="FJ2910" s="22"/>
      <c r="FK2910" s="22"/>
      <c r="FL2910" s="22"/>
      <c r="FM2910" s="22"/>
      <c r="FN2910" s="22"/>
      <c r="FO2910" s="22"/>
      <c r="FP2910" s="22"/>
      <c r="FQ2910" s="22"/>
      <c r="FR2910" s="22"/>
      <c r="FS2910" s="22"/>
      <c r="FT2910" s="22"/>
      <c r="FU2910" s="22"/>
      <c r="FV2910" s="22"/>
      <c r="FW2910" s="22"/>
      <c r="FX2910" s="22"/>
      <c r="FY2910" s="22"/>
      <c r="FZ2910" s="22"/>
      <c r="GA2910" s="22"/>
      <c r="GB2910" s="22"/>
      <c r="GC2910" s="24"/>
      <c r="GD2910" s="22"/>
      <c r="GE2910" s="22"/>
      <c r="GF2910" s="22"/>
      <c r="GG2910" s="22"/>
      <c r="GH2910" s="22"/>
      <c r="GI2910" s="22"/>
      <c r="GJ2910" s="22"/>
      <c r="GK2910" s="22"/>
      <c r="GL2910" s="22"/>
      <c r="GM2910" s="22"/>
      <c r="GN2910" s="22"/>
      <c r="GO2910" s="22"/>
      <c r="GP2910" s="22"/>
      <c r="GQ2910" s="22"/>
      <c r="GR2910" s="22"/>
      <c r="GS2910" s="22"/>
      <c r="GT2910" s="22"/>
      <c r="GU2910" s="22"/>
      <c r="GV2910" s="22"/>
      <c r="GW2910" s="22"/>
      <c r="GX2910" s="22"/>
      <c r="GY2910" s="22"/>
      <c r="GZ2910" s="22"/>
      <c r="HA2910" s="22"/>
      <c r="HB2910" s="22"/>
      <c r="HC2910" s="22"/>
      <c r="HD2910" s="22"/>
      <c r="HE2910" s="22"/>
      <c r="HF2910" s="22"/>
      <c r="HG2910" s="22"/>
      <c r="HH2910" s="22"/>
      <c r="HI2910" s="24"/>
      <c r="HJ2910" s="22"/>
      <c r="HK2910" s="22"/>
      <c r="HL2910" s="22"/>
      <c r="HM2910" s="22"/>
      <c r="HN2910" s="22"/>
      <c r="HO2910" s="22"/>
      <c r="HP2910" s="22"/>
      <c r="HQ2910" s="22"/>
      <c r="HR2910" s="22"/>
      <c r="HS2910" s="22"/>
      <c r="HT2910" s="22"/>
      <c r="HU2910" s="22"/>
      <c r="HV2910" s="22"/>
      <c r="HW2910" s="22"/>
      <c r="HX2910" s="22"/>
      <c r="HY2910" s="22"/>
      <c r="HZ2910" s="22"/>
      <c r="IA2910" s="22"/>
      <c r="IB2910" s="22"/>
      <c r="IC2910" s="22"/>
      <c r="ID2910" s="22"/>
      <c r="IE2910" s="22"/>
      <c r="IF2910" s="22"/>
      <c r="IG2910" s="22"/>
      <c r="IH2910" s="22"/>
      <c r="II2910" s="22"/>
      <c r="IJ2910" s="22"/>
      <c r="IK2910" s="22"/>
      <c r="IL2910" s="22"/>
      <c r="IM2910" s="22"/>
      <c r="IN2910" s="22"/>
      <c r="IO2910" s="24"/>
      <c r="IP2910" s="22"/>
      <c r="IQ2910" s="22"/>
      <c r="IR2910" s="22"/>
      <c r="IS2910" s="22"/>
      <c r="IT2910" s="22"/>
      <c r="IU2910" s="22"/>
      <c r="IV2910" s="22"/>
      <c r="IW2910" s="22"/>
      <c r="IX2910" s="22"/>
      <c r="IY2910" s="22"/>
      <c r="IZ2910" s="22"/>
      <c r="JA2910" s="22"/>
      <c r="JB2910" s="22"/>
      <c r="JC2910" s="22"/>
      <c r="JD2910" s="22"/>
      <c r="JE2910" s="22"/>
      <c r="JF2910" s="22"/>
      <c r="JG2910" s="22"/>
      <c r="JH2910" s="22"/>
      <c r="JI2910" s="22"/>
      <c r="JJ2910" s="22"/>
      <c r="JK2910" s="22"/>
      <c r="JL2910" s="22"/>
      <c r="JM2910" s="22"/>
      <c r="JN2910" s="22"/>
      <c r="JO2910" s="22"/>
      <c r="JP2910" s="22"/>
      <c r="JQ2910" s="22"/>
      <c r="JR2910" s="22"/>
      <c r="JS2910" s="22"/>
      <c r="JT2910" s="22"/>
      <c r="JU2910" s="24"/>
      <c r="JV2910" s="22"/>
      <c r="JW2910" s="22"/>
      <c r="JX2910" s="22"/>
      <c r="JY2910" s="22"/>
      <c r="JZ2910" s="22"/>
      <c r="KA2910" s="22"/>
      <c r="KB2910" s="22"/>
      <c r="KC2910" s="22"/>
      <c r="KD2910" s="22"/>
      <c r="KE2910" s="22"/>
      <c r="KF2910" s="22"/>
      <c r="KG2910" s="22"/>
      <c r="KH2910" s="22"/>
      <c r="KI2910" s="22"/>
      <c r="KJ2910" s="22"/>
      <c r="KK2910" s="22"/>
      <c r="KL2910" s="22"/>
      <c r="KM2910" s="22"/>
      <c r="KN2910" s="22"/>
      <c r="KO2910" s="22"/>
      <c r="KP2910" s="22"/>
      <c r="KQ2910" s="22"/>
      <c r="KR2910" s="22"/>
      <c r="KS2910" s="22"/>
      <c r="KT2910" s="22"/>
      <c r="KU2910" s="22"/>
      <c r="KV2910" s="22"/>
      <c r="KW2910" s="22"/>
      <c r="KX2910" s="22"/>
      <c r="KY2910" s="22"/>
      <c r="KZ2910" s="22"/>
      <c r="LA2910" s="24"/>
      <c r="LB2910" s="22"/>
      <c r="LC2910" s="22"/>
      <c r="LD2910" s="22"/>
      <c r="LE2910" s="22"/>
      <c r="LF2910" s="22"/>
      <c r="LG2910" s="22"/>
      <c r="LH2910" s="22"/>
      <c r="LI2910" s="22"/>
      <c r="LJ2910" s="22"/>
      <c r="LK2910" s="22"/>
      <c r="LL2910" s="22"/>
      <c r="LM2910" s="22"/>
      <c r="LN2910" s="22"/>
      <c r="LO2910" s="22"/>
      <c r="LP2910" s="22"/>
      <c r="LQ2910" s="22"/>
      <c r="LR2910" s="22"/>
      <c r="LS2910" s="22"/>
      <c r="LT2910" s="22"/>
      <c r="LU2910" s="22"/>
      <c r="LV2910" s="22"/>
      <c r="LW2910" s="22"/>
      <c r="LX2910" s="22"/>
      <c r="LY2910" s="22"/>
      <c r="LZ2910" s="22"/>
      <c r="MA2910" s="22"/>
      <c r="MB2910" s="22"/>
      <c r="MC2910" s="22"/>
      <c r="MD2910" s="22"/>
      <c r="ME2910" s="22"/>
      <c r="MF2910" s="22"/>
      <c r="MG2910" s="24"/>
      <c r="MH2910" s="22"/>
      <c r="MI2910" s="22"/>
      <c r="MJ2910" s="22"/>
      <c r="MK2910" s="22"/>
      <c r="ML2910" s="22"/>
      <c r="MM2910" s="22"/>
      <c r="MN2910" s="22"/>
      <c r="MO2910" s="22"/>
      <c r="MP2910" s="22"/>
      <c r="MQ2910" s="22"/>
      <c r="MR2910" s="22"/>
      <c r="MS2910" s="22"/>
      <c r="MT2910" s="22"/>
      <c r="MU2910" s="22"/>
      <c r="MV2910" s="22"/>
      <c r="MW2910" s="22"/>
      <c r="MX2910" s="22"/>
      <c r="MY2910" s="22"/>
      <c r="MZ2910" s="22"/>
      <c r="NA2910" s="22"/>
      <c r="NB2910" s="22"/>
      <c r="NC2910" s="22"/>
      <c r="ND2910" s="22"/>
      <c r="NE2910" s="22"/>
      <c r="NF2910" s="22"/>
      <c r="NG2910" s="22"/>
      <c r="NH2910" s="22"/>
      <c r="NI2910" s="22"/>
      <c r="NJ2910" s="22"/>
      <c r="NK2910" s="22"/>
      <c r="NL2910" s="22"/>
      <c r="NM2910" s="24"/>
      <c r="NN2910" s="22"/>
      <c r="NO2910" s="22"/>
      <c r="NP2910" s="22"/>
      <c r="NQ2910" s="22"/>
      <c r="NR2910" s="22"/>
      <c r="NS2910" s="22"/>
      <c r="NT2910" s="22"/>
      <c r="NU2910" s="22"/>
      <c r="NV2910" s="22"/>
      <c r="NW2910" s="22"/>
      <c r="NX2910" s="22"/>
      <c r="NY2910" s="22"/>
      <c r="NZ2910" s="22"/>
      <c r="OA2910" s="22"/>
      <c r="OB2910" s="22"/>
      <c r="OC2910" s="22"/>
      <c r="OD2910" s="22"/>
      <c r="OE2910" s="22"/>
      <c r="OF2910" s="22"/>
      <c r="OG2910" s="22"/>
      <c r="OH2910" s="22"/>
      <c r="OI2910" s="22"/>
      <c r="OJ2910" s="22"/>
      <c r="OK2910" s="22"/>
      <c r="OL2910" s="22"/>
      <c r="OM2910" s="22"/>
      <c r="ON2910" s="22"/>
      <c r="OO2910" s="22"/>
      <c r="OP2910" s="22"/>
      <c r="OQ2910" s="22"/>
      <c r="OR2910" s="22"/>
    </row>
    <row r="2911" spans="1:408" ht="15" thickBot="1">
      <c r="A2911" s="1"/>
      <c r="B2911" s="12"/>
      <c r="C2911" s="12"/>
      <c r="D2911" s="22"/>
      <c r="E2911" s="54"/>
      <c r="F2911" s="54"/>
      <c r="G2911" s="54"/>
      <c r="H2911" s="55"/>
      <c r="I2911" s="22"/>
      <c r="J2911" s="56"/>
      <c r="K2911" s="80"/>
      <c r="L2911" s="57"/>
      <c r="M2911" s="57"/>
      <c r="N2911" s="55"/>
      <c r="O2911" s="58"/>
      <c r="P2911" s="58"/>
      <c r="Q2911" s="59"/>
      <c r="R2911" s="60"/>
      <c r="S2911" s="60"/>
      <c r="T2911" s="22"/>
      <c r="U2911" s="1"/>
      <c r="V2911" s="23"/>
      <c r="X2911" s="24"/>
      <c r="Y2911" s="24"/>
      <c r="Z2911" s="22"/>
      <c r="AA2911" s="22"/>
      <c r="AB2911" s="22"/>
      <c r="AC2911" s="22"/>
      <c r="AD2911" s="22"/>
      <c r="AE2911" s="22"/>
      <c r="AF2911" s="22"/>
      <c r="AG2911" s="22"/>
      <c r="AH2911" s="22"/>
      <c r="AI2911" s="22"/>
      <c r="AJ2911" s="22"/>
      <c r="AK2911" s="22"/>
      <c r="AL2911" s="22"/>
      <c r="AM2911" s="22"/>
      <c r="AN2911" s="22"/>
      <c r="AO2911" s="22"/>
      <c r="AP2911" s="22"/>
      <c r="AQ2911" s="22"/>
      <c r="AR2911" s="22"/>
      <c r="AS2911" s="22"/>
      <c r="AT2911" s="22"/>
      <c r="AU2911" s="22"/>
      <c r="AV2911" s="22"/>
      <c r="AW2911" s="22"/>
      <c r="AX2911" s="22"/>
      <c r="AY2911" s="22"/>
      <c r="AZ2911" s="22"/>
      <c r="BA2911" s="22"/>
      <c r="BB2911" s="22"/>
      <c r="BC2911" s="22"/>
      <c r="BD2911" s="22"/>
      <c r="BE2911" s="24"/>
      <c r="BF2911" s="22"/>
      <c r="BG2911" s="22"/>
      <c r="BH2911" s="22"/>
      <c r="BI2911" s="22"/>
      <c r="BJ2911" s="22"/>
      <c r="BK2911" s="22"/>
      <c r="BL2911" s="22"/>
      <c r="BM2911" s="22"/>
      <c r="BN2911" s="22"/>
      <c r="BO2911" s="22"/>
      <c r="BP2911" s="22"/>
      <c r="BQ2911" s="22"/>
      <c r="BR2911" s="22"/>
      <c r="BS2911" s="22"/>
      <c r="BT2911" s="22"/>
      <c r="BU2911" s="22"/>
      <c r="BV2911" s="22"/>
      <c r="BW2911" s="22"/>
      <c r="BX2911" s="22"/>
      <c r="BY2911" s="22"/>
      <c r="BZ2911" s="22"/>
      <c r="CA2911" s="22"/>
      <c r="CB2911" s="22"/>
      <c r="CC2911" s="22"/>
      <c r="CD2911" s="22"/>
      <c r="CE2911" s="22"/>
      <c r="CF2911" s="22"/>
      <c r="CG2911" s="22"/>
      <c r="CH2911" s="22"/>
      <c r="CI2911" s="22"/>
      <c r="CJ2911" s="22"/>
      <c r="CK2911" s="24"/>
      <c r="CL2911" s="22"/>
      <c r="CM2911" s="22"/>
      <c r="CN2911" s="22"/>
      <c r="CO2911" s="22"/>
      <c r="CP2911" s="22"/>
      <c r="CQ2911" s="22"/>
      <c r="CR2911" s="22"/>
      <c r="CS2911" s="22"/>
      <c r="CT2911" s="22"/>
      <c r="CU2911" s="22"/>
      <c r="CV2911" s="22"/>
      <c r="CW2911" s="22"/>
      <c r="CX2911" s="22"/>
      <c r="CY2911" s="22"/>
      <c r="CZ2911" s="22"/>
      <c r="DA2911" s="22"/>
      <c r="DB2911" s="22"/>
      <c r="DC2911" s="22"/>
      <c r="DD2911" s="22"/>
      <c r="DE2911" s="22"/>
      <c r="DF2911" s="22"/>
      <c r="DG2911" s="22"/>
      <c r="DH2911" s="22"/>
      <c r="DI2911" s="22"/>
      <c r="DJ2911" s="22"/>
      <c r="DK2911" s="22"/>
      <c r="DL2911" s="22"/>
      <c r="DM2911" s="22"/>
      <c r="DN2911" s="22"/>
      <c r="DO2911" s="22"/>
      <c r="DP2911" s="22"/>
      <c r="DQ2911" s="24"/>
      <c r="DR2911" s="22"/>
      <c r="DS2911" s="22"/>
      <c r="DT2911" s="22"/>
      <c r="DU2911" s="22"/>
      <c r="DV2911" s="22"/>
      <c r="DW2911" s="22"/>
      <c r="DX2911" s="22"/>
      <c r="DY2911" s="22"/>
      <c r="DZ2911" s="22"/>
      <c r="EA2911" s="22"/>
      <c r="EB2911" s="22"/>
      <c r="EC2911" s="22"/>
      <c r="ED2911" s="22"/>
      <c r="EE2911" s="22"/>
      <c r="EF2911" s="22"/>
      <c r="EG2911" s="22"/>
      <c r="EH2911" s="22"/>
      <c r="EI2911" s="22"/>
      <c r="EJ2911" s="22"/>
      <c r="EK2911" s="22"/>
      <c r="EL2911" s="22"/>
      <c r="EM2911" s="22"/>
      <c r="EN2911" s="22"/>
      <c r="EO2911" s="22"/>
      <c r="EP2911" s="22"/>
      <c r="EQ2911" s="22"/>
      <c r="ER2911" s="22"/>
      <c r="ES2911" s="22"/>
      <c r="ET2911" s="22"/>
      <c r="EU2911" s="22"/>
      <c r="EV2911" s="22"/>
      <c r="EW2911" s="24"/>
      <c r="EX2911" s="22"/>
      <c r="EY2911" s="22"/>
      <c r="EZ2911" s="22"/>
      <c r="FA2911" s="22"/>
      <c r="FB2911" s="22"/>
      <c r="FC2911" s="22"/>
      <c r="FD2911" s="22"/>
      <c r="FE2911" s="22"/>
      <c r="FF2911" s="22"/>
      <c r="FG2911" s="22"/>
      <c r="FH2911" s="22"/>
      <c r="FI2911" s="22"/>
      <c r="FJ2911" s="22"/>
      <c r="FK2911" s="22"/>
      <c r="FL2911" s="22"/>
      <c r="FM2911" s="22"/>
      <c r="FN2911" s="22"/>
      <c r="FO2911" s="22"/>
      <c r="FP2911" s="22"/>
      <c r="FQ2911" s="22"/>
      <c r="FR2911" s="22"/>
      <c r="FS2911" s="22"/>
      <c r="FT2911" s="22"/>
      <c r="FU2911" s="22"/>
      <c r="FV2911" s="22"/>
      <c r="FW2911" s="22"/>
      <c r="FX2911" s="22"/>
      <c r="FY2911" s="22"/>
      <c r="FZ2911" s="22"/>
      <c r="GA2911" s="22"/>
      <c r="GB2911" s="22"/>
      <c r="GC2911" s="24"/>
      <c r="GD2911" s="22"/>
      <c r="GE2911" s="22"/>
      <c r="GF2911" s="22"/>
      <c r="GG2911" s="22"/>
      <c r="GH2911" s="22"/>
      <c r="GI2911" s="22"/>
      <c r="GJ2911" s="22"/>
      <c r="GK2911" s="22"/>
      <c r="GL2911" s="22"/>
      <c r="GM2911" s="22"/>
      <c r="GN2911" s="22"/>
      <c r="GO2911" s="22"/>
      <c r="GP2911" s="22"/>
      <c r="GQ2911" s="22"/>
      <c r="GR2911" s="22"/>
      <c r="GS2911" s="22"/>
      <c r="GT2911" s="22"/>
      <c r="GU2911" s="22"/>
      <c r="GV2911" s="22"/>
      <c r="GW2911" s="22"/>
      <c r="GX2911" s="22"/>
      <c r="GY2911" s="22"/>
      <c r="GZ2911" s="22"/>
      <c r="HA2911" s="22"/>
      <c r="HB2911" s="22"/>
      <c r="HC2911" s="22"/>
      <c r="HD2911" s="22"/>
      <c r="HE2911" s="22"/>
      <c r="HF2911" s="22"/>
      <c r="HG2911" s="22"/>
      <c r="HH2911" s="22"/>
      <c r="HI2911" s="24"/>
      <c r="HJ2911" s="22"/>
      <c r="HK2911" s="22"/>
      <c r="HL2911" s="22"/>
      <c r="HM2911" s="22"/>
      <c r="HN2911" s="22"/>
      <c r="HO2911" s="22"/>
      <c r="HP2911" s="22"/>
      <c r="HQ2911" s="22"/>
      <c r="HR2911" s="22"/>
      <c r="HS2911" s="22"/>
      <c r="HT2911" s="22"/>
      <c r="HU2911" s="22"/>
      <c r="HV2911" s="22"/>
      <c r="HW2911" s="22"/>
      <c r="HX2911" s="22"/>
      <c r="HY2911" s="22"/>
      <c r="HZ2911" s="22"/>
      <c r="IA2911" s="22"/>
      <c r="IB2911" s="22"/>
      <c r="IC2911" s="22"/>
      <c r="ID2911" s="22"/>
      <c r="IE2911" s="22"/>
      <c r="IF2911" s="22"/>
      <c r="IG2911" s="22"/>
      <c r="IH2911" s="22"/>
      <c r="II2911" s="22"/>
      <c r="IJ2911" s="22"/>
      <c r="IK2911" s="22"/>
      <c r="IL2911" s="22"/>
      <c r="IM2911" s="22"/>
      <c r="IN2911" s="22"/>
      <c r="IO2911" s="24"/>
      <c r="IP2911" s="22"/>
      <c r="IQ2911" s="22"/>
      <c r="IR2911" s="22"/>
      <c r="IS2911" s="22"/>
      <c r="IT2911" s="22"/>
      <c r="IU2911" s="22"/>
      <c r="IV2911" s="22"/>
      <c r="IW2911" s="22"/>
      <c r="IX2911" s="22"/>
      <c r="IY2911" s="22"/>
      <c r="IZ2911" s="22"/>
      <c r="JA2911" s="22"/>
      <c r="JB2911" s="22"/>
      <c r="JC2911" s="22"/>
      <c r="JD2911" s="22"/>
      <c r="JE2911" s="22"/>
      <c r="JF2911" s="22"/>
      <c r="JG2911" s="22"/>
      <c r="JH2911" s="22"/>
      <c r="JI2911" s="22"/>
      <c r="JJ2911" s="22"/>
      <c r="JK2911" s="22"/>
      <c r="JL2911" s="22"/>
      <c r="JM2911" s="22"/>
      <c r="JN2911" s="22"/>
      <c r="JO2911" s="22"/>
      <c r="JP2911" s="22"/>
      <c r="JQ2911" s="22"/>
      <c r="JR2911" s="22"/>
      <c r="JS2911" s="22"/>
      <c r="JT2911" s="22"/>
      <c r="JU2911" s="24"/>
      <c r="JV2911" s="22"/>
      <c r="JW2911" s="22"/>
      <c r="JX2911" s="22"/>
      <c r="JY2911" s="22"/>
      <c r="JZ2911" s="22"/>
      <c r="KA2911" s="22"/>
      <c r="KB2911" s="22"/>
      <c r="KC2911" s="22"/>
      <c r="KD2911" s="22"/>
      <c r="KE2911" s="22"/>
      <c r="KF2911" s="22"/>
      <c r="KG2911" s="22"/>
      <c r="KH2911" s="22"/>
      <c r="KI2911" s="22"/>
      <c r="KJ2911" s="22"/>
      <c r="KK2911" s="22"/>
      <c r="KL2911" s="22"/>
      <c r="KM2911" s="22"/>
      <c r="KN2911" s="22"/>
      <c r="KO2911" s="22"/>
      <c r="KP2911" s="22"/>
      <c r="KQ2911" s="22"/>
      <c r="KR2911" s="22"/>
      <c r="KS2911" s="22"/>
      <c r="KT2911" s="22"/>
      <c r="KU2911" s="22"/>
      <c r="KV2911" s="22"/>
      <c r="KW2911" s="22"/>
      <c r="KX2911" s="22"/>
      <c r="KY2911" s="22"/>
      <c r="KZ2911" s="22"/>
      <c r="LA2911" s="24"/>
      <c r="LB2911" s="22"/>
      <c r="LC2911" s="22"/>
      <c r="LD2911" s="22"/>
      <c r="LE2911" s="22"/>
      <c r="LF2911" s="22"/>
      <c r="LG2911" s="22"/>
      <c r="LH2911" s="22"/>
      <c r="LI2911" s="22"/>
      <c r="LJ2911" s="22"/>
      <c r="LK2911" s="22"/>
      <c r="LL2911" s="22"/>
      <c r="LM2911" s="22"/>
      <c r="LN2911" s="22"/>
      <c r="LO2911" s="22"/>
      <c r="LP2911" s="22"/>
      <c r="LQ2911" s="22"/>
      <c r="LR2911" s="22"/>
      <c r="LS2911" s="22"/>
      <c r="LT2911" s="22"/>
      <c r="LU2911" s="22"/>
      <c r="LV2911" s="22"/>
      <c r="LW2911" s="22"/>
      <c r="LX2911" s="22"/>
      <c r="LY2911" s="22"/>
      <c r="LZ2911" s="22"/>
      <c r="MA2911" s="22"/>
      <c r="MB2911" s="22"/>
      <c r="MC2911" s="22"/>
      <c r="MD2911" s="22"/>
      <c r="ME2911" s="22"/>
      <c r="MF2911" s="22"/>
      <c r="MG2911" s="24"/>
      <c r="MH2911" s="22"/>
      <c r="MI2911" s="22"/>
      <c r="MJ2911" s="22"/>
      <c r="MK2911" s="22"/>
      <c r="ML2911" s="22"/>
      <c r="MM2911" s="22"/>
      <c r="MN2911" s="22"/>
      <c r="MO2911" s="22"/>
      <c r="MP2911" s="22"/>
      <c r="MQ2911" s="22"/>
      <c r="MR2911" s="22"/>
      <c r="MS2911" s="22"/>
      <c r="MT2911" s="22"/>
      <c r="MU2911" s="22"/>
      <c r="MV2911" s="22"/>
      <c r="MW2911" s="22"/>
      <c r="MX2911" s="22"/>
      <c r="MY2911" s="22"/>
      <c r="MZ2911" s="22"/>
      <c r="NA2911" s="22"/>
      <c r="NB2911" s="22"/>
      <c r="NC2911" s="22"/>
      <c r="ND2911" s="22"/>
      <c r="NE2911" s="22"/>
      <c r="NF2911" s="22"/>
      <c r="NG2911" s="22"/>
      <c r="NH2911" s="22"/>
      <c r="NI2911" s="22"/>
      <c r="NJ2911" s="22"/>
      <c r="NK2911" s="22"/>
      <c r="NL2911" s="22"/>
      <c r="NM2911" s="24"/>
      <c r="NN2911" s="22"/>
      <c r="NO2911" s="22"/>
      <c r="NP2911" s="22"/>
      <c r="NQ2911" s="22"/>
      <c r="NR2911" s="22"/>
      <c r="NS2911" s="22"/>
      <c r="NT2911" s="22"/>
      <c r="NU2911" s="22"/>
      <c r="NV2911" s="22"/>
      <c r="NW2911" s="22"/>
      <c r="NX2911" s="22"/>
      <c r="NY2911" s="22"/>
      <c r="NZ2911" s="22"/>
      <c r="OA2911" s="22"/>
      <c r="OB2911" s="22"/>
      <c r="OC2911" s="22"/>
      <c r="OD2911" s="22"/>
      <c r="OE2911" s="22"/>
      <c r="OF2911" s="22"/>
      <c r="OG2911" s="22"/>
      <c r="OH2911" s="22"/>
      <c r="OI2911" s="22"/>
      <c r="OJ2911" s="22"/>
      <c r="OK2911" s="22"/>
      <c r="OL2911" s="22"/>
      <c r="OM2911" s="22"/>
      <c r="ON2911" s="22"/>
      <c r="OO2911" s="22"/>
      <c r="OP2911" s="22"/>
      <c r="OQ2911" s="22"/>
      <c r="OR2911" s="22"/>
    </row>
    <row r="2912" spans="1:408" ht="15" thickBot="1">
      <c r="A2912" s="1"/>
      <c r="B2912" s="12"/>
      <c r="C2912" s="12"/>
      <c r="D2912" s="22"/>
      <c r="E2912" s="54"/>
      <c r="F2912" s="54"/>
      <c r="G2912" s="54"/>
      <c r="H2912" s="55"/>
      <c r="I2912" s="22"/>
      <c r="J2912" s="56"/>
      <c r="K2912" s="81"/>
      <c r="L2912" s="57"/>
      <c r="M2912" s="57"/>
      <c r="N2912" s="55"/>
      <c r="O2912" s="58"/>
      <c r="P2912" s="58"/>
      <c r="Q2912" s="59"/>
      <c r="R2912" s="60"/>
      <c r="S2912" s="60"/>
      <c r="T2912" s="22"/>
      <c r="U2912" s="1"/>
      <c r="V2912" s="23"/>
      <c r="X2912" s="24"/>
      <c r="Y2912" s="24"/>
      <c r="Z2912" s="22"/>
      <c r="AA2912" s="22"/>
      <c r="AB2912" s="22"/>
      <c r="AC2912" s="22"/>
      <c r="AD2912" s="22"/>
      <c r="AE2912" s="22"/>
      <c r="AF2912" s="22"/>
      <c r="AG2912" s="22"/>
      <c r="AH2912" s="22"/>
      <c r="AI2912" s="22"/>
      <c r="AJ2912" s="22"/>
      <c r="AK2912" s="22"/>
      <c r="AL2912" s="22"/>
      <c r="AM2912" s="22"/>
      <c r="AN2912" s="22"/>
      <c r="AO2912" s="22"/>
      <c r="AP2912" s="22"/>
      <c r="AQ2912" s="22"/>
      <c r="AR2912" s="22"/>
      <c r="AS2912" s="22"/>
      <c r="AT2912" s="22"/>
      <c r="AU2912" s="22"/>
      <c r="AV2912" s="22"/>
      <c r="AW2912" s="22"/>
      <c r="AX2912" s="22"/>
      <c r="AY2912" s="22"/>
      <c r="AZ2912" s="22"/>
      <c r="BA2912" s="22"/>
      <c r="BB2912" s="22"/>
      <c r="BC2912" s="22"/>
      <c r="BD2912" s="22"/>
      <c r="BE2912" s="24"/>
      <c r="BF2912" s="22"/>
      <c r="BG2912" s="22"/>
      <c r="BH2912" s="22"/>
      <c r="BI2912" s="22"/>
      <c r="BJ2912" s="22"/>
      <c r="BK2912" s="22"/>
      <c r="BL2912" s="22"/>
      <c r="BM2912" s="22"/>
      <c r="BN2912" s="22"/>
      <c r="BO2912" s="22"/>
      <c r="BP2912" s="22"/>
      <c r="BQ2912" s="22"/>
      <c r="BR2912" s="22"/>
      <c r="BS2912" s="22"/>
      <c r="BT2912" s="22"/>
      <c r="BU2912" s="22"/>
      <c r="BV2912" s="22"/>
      <c r="BW2912" s="22"/>
      <c r="BX2912" s="22"/>
      <c r="BY2912" s="22"/>
      <c r="BZ2912" s="22"/>
      <c r="CA2912" s="22"/>
      <c r="CB2912" s="22"/>
      <c r="CC2912" s="22"/>
      <c r="CD2912" s="22"/>
      <c r="CE2912" s="22"/>
      <c r="CF2912" s="22"/>
      <c r="CG2912" s="22"/>
      <c r="CH2912" s="22"/>
      <c r="CI2912" s="22"/>
      <c r="CJ2912" s="22"/>
      <c r="CK2912" s="24"/>
      <c r="CL2912" s="22"/>
      <c r="CM2912" s="22"/>
      <c r="CN2912" s="22"/>
      <c r="CO2912" s="22"/>
      <c r="CP2912" s="22"/>
      <c r="CQ2912" s="22"/>
      <c r="CR2912" s="22"/>
      <c r="CS2912" s="22"/>
      <c r="CT2912" s="22"/>
      <c r="CU2912" s="22"/>
      <c r="CV2912" s="22"/>
      <c r="CW2912" s="22"/>
      <c r="CX2912" s="22"/>
      <c r="CY2912" s="22"/>
      <c r="CZ2912" s="22"/>
      <c r="DA2912" s="22"/>
      <c r="DB2912" s="22"/>
      <c r="DC2912" s="22"/>
      <c r="DD2912" s="22"/>
      <c r="DE2912" s="22"/>
      <c r="DF2912" s="22"/>
      <c r="DG2912" s="22"/>
      <c r="DH2912" s="22"/>
      <c r="DI2912" s="22"/>
      <c r="DJ2912" s="22"/>
      <c r="DK2912" s="22"/>
      <c r="DL2912" s="22"/>
      <c r="DM2912" s="22"/>
      <c r="DN2912" s="22"/>
      <c r="DO2912" s="22"/>
      <c r="DP2912" s="22"/>
      <c r="DQ2912" s="24"/>
      <c r="DR2912" s="22"/>
      <c r="DS2912" s="22"/>
      <c r="DT2912" s="22"/>
      <c r="DU2912" s="22"/>
      <c r="DV2912" s="22"/>
      <c r="DW2912" s="22"/>
      <c r="DX2912" s="22"/>
      <c r="DY2912" s="22"/>
      <c r="DZ2912" s="22"/>
      <c r="EA2912" s="22"/>
      <c r="EB2912" s="22"/>
      <c r="EC2912" s="22"/>
      <c r="ED2912" s="22"/>
      <c r="EE2912" s="22"/>
      <c r="EF2912" s="22"/>
      <c r="EG2912" s="22"/>
      <c r="EH2912" s="22"/>
      <c r="EI2912" s="22"/>
      <c r="EJ2912" s="22"/>
      <c r="EK2912" s="22"/>
      <c r="EL2912" s="22"/>
      <c r="EM2912" s="22"/>
      <c r="EN2912" s="22"/>
      <c r="EO2912" s="22"/>
      <c r="EP2912" s="22"/>
      <c r="EQ2912" s="22"/>
      <c r="ER2912" s="22"/>
      <c r="ES2912" s="22"/>
      <c r="ET2912" s="22"/>
      <c r="EU2912" s="22"/>
      <c r="EV2912" s="22"/>
      <c r="EW2912" s="24"/>
      <c r="EX2912" s="22"/>
      <c r="EY2912" s="22"/>
      <c r="EZ2912" s="22"/>
      <c r="FA2912" s="22"/>
      <c r="FB2912" s="22"/>
      <c r="FC2912" s="22"/>
      <c r="FD2912" s="22"/>
      <c r="FE2912" s="22"/>
      <c r="FF2912" s="22"/>
      <c r="FG2912" s="22"/>
      <c r="FH2912" s="22"/>
      <c r="FI2912" s="22"/>
      <c r="FJ2912" s="22"/>
      <c r="FK2912" s="22"/>
      <c r="FL2912" s="22"/>
      <c r="FM2912" s="22"/>
      <c r="FN2912" s="22"/>
      <c r="FO2912" s="22"/>
      <c r="FP2912" s="22"/>
      <c r="FQ2912" s="22"/>
      <c r="FR2912" s="22"/>
      <c r="FS2912" s="22"/>
      <c r="FT2912" s="22"/>
      <c r="FU2912" s="22"/>
      <c r="FV2912" s="22"/>
      <c r="FW2912" s="22"/>
      <c r="FX2912" s="22"/>
      <c r="FY2912" s="22"/>
      <c r="FZ2912" s="22"/>
      <c r="GA2912" s="22"/>
      <c r="GB2912" s="22"/>
      <c r="GC2912" s="24"/>
      <c r="GD2912" s="22"/>
      <c r="GE2912" s="22"/>
      <c r="GF2912" s="22"/>
      <c r="GG2912" s="22"/>
      <c r="GH2912" s="22"/>
      <c r="GI2912" s="22"/>
      <c r="GJ2912" s="22"/>
      <c r="GK2912" s="22"/>
      <c r="GL2912" s="22"/>
      <c r="GM2912" s="22"/>
      <c r="GN2912" s="22"/>
      <c r="GO2912" s="22"/>
      <c r="GP2912" s="22"/>
      <c r="GQ2912" s="22"/>
      <c r="GR2912" s="22"/>
      <c r="GS2912" s="22"/>
      <c r="GT2912" s="22"/>
      <c r="GU2912" s="22"/>
      <c r="GV2912" s="22"/>
      <c r="GW2912" s="22"/>
      <c r="GX2912" s="22"/>
      <c r="GY2912" s="22"/>
      <c r="GZ2912" s="22"/>
      <c r="HA2912" s="22"/>
      <c r="HB2912" s="22"/>
      <c r="HC2912" s="22"/>
      <c r="HD2912" s="22"/>
      <c r="HE2912" s="22"/>
      <c r="HF2912" s="22"/>
      <c r="HG2912" s="22"/>
      <c r="HH2912" s="22"/>
      <c r="HI2912" s="24"/>
      <c r="HJ2912" s="22"/>
      <c r="HK2912" s="22"/>
      <c r="HL2912" s="22"/>
      <c r="HM2912" s="22"/>
      <c r="HN2912" s="22"/>
      <c r="HO2912" s="22"/>
      <c r="HP2912" s="22"/>
      <c r="HQ2912" s="22"/>
      <c r="HR2912" s="22"/>
      <c r="HS2912" s="22"/>
      <c r="HT2912" s="22"/>
      <c r="HU2912" s="22"/>
      <c r="HV2912" s="22"/>
      <c r="HW2912" s="22"/>
      <c r="HX2912" s="22"/>
      <c r="HY2912" s="22"/>
      <c r="HZ2912" s="22"/>
      <c r="IA2912" s="22"/>
      <c r="IB2912" s="22"/>
      <c r="IC2912" s="22"/>
      <c r="ID2912" s="22"/>
      <c r="IE2912" s="22"/>
      <c r="IF2912" s="22"/>
      <c r="IG2912" s="22"/>
      <c r="IH2912" s="22"/>
      <c r="II2912" s="22"/>
      <c r="IJ2912" s="22"/>
      <c r="IK2912" s="22"/>
      <c r="IL2912" s="22"/>
      <c r="IM2912" s="22"/>
      <c r="IN2912" s="22"/>
      <c r="IO2912" s="24"/>
      <c r="IP2912" s="22"/>
      <c r="IQ2912" s="22"/>
      <c r="IR2912" s="22"/>
      <c r="IS2912" s="22"/>
      <c r="IT2912" s="22"/>
      <c r="IU2912" s="22"/>
      <c r="IV2912" s="22"/>
      <c r="IW2912" s="22"/>
      <c r="IX2912" s="22"/>
      <c r="IY2912" s="22"/>
      <c r="IZ2912" s="22"/>
      <c r="JA2912" s="22"/>
      <c r="JB2912" s="22"/>
      <c r="JC2912" s="22"/>
      <c r="JD2912" s="22"/>
      <c r="JE2912" s="22"/>
      <c r="JF2912" s="22"/>
      <c r="JG2912" s="22"/>
      <c r="JH2912" s="22"/>
      <c r="JI2912" s="22"/>
      <c r="JJ2912" s="22"/>
      <c r="JK2912" s="22"/>
      <c r="JL2912" s="22"/>
      <c r="JM2912" s="22"/>
      <c r="JN2912" s="22"/>
      <c r="JO2912" s="22"/>
      <c r="JP2912" s="22"/>
      <c r="JQ2912" s="22"/>
      <c r="JR2912" s="22"/>
      <c r="JS2912" s="22"/>
      <c r="JT2912" s="22"/>
      <c r="JU2912" s="24"/>
      <c r="JV2912" s="22"/>
      <c r="JW2912" s="22"/>
      <c r="JX2912" s="22"/>
      <c r="JY2912" s="22"/>
      <c r="JZ2912" s="22"/>
      <c r="KA2912" s="22"/>
      <c r="KB2912" s="22"/>
      <c r="KC2912" s="22"/>
      <c r="KD2912" s="22"/>
      <c r="KE2912" s="22"/>
      <c r="KF2912" s="22"/>
      <c r="KG2912" s="22"/>
      <c r="KH2912" s="22"/>
      <c r="KI2912" s="22"/>
      <c r="KJ2912" s="22"/>
      <c r="KK2912" s="22"/>
      <c r="KL2912" s="22"/>
      <c r="KM2912" s="22"/>
      <c r="KN2912" s="22"/>
      <c r="KO2912" s="22"/>
      <c r="KP2912" s="22"/>
      <c r="KQ2912" s="22"/>
      <c r="KR2912" s="22"/>
      <c r="KS2912" s="22"/>
      <c r="KT2912" s="22"/>
      <c r="KU2912" s="22"/>
      <c r="KV2912" s="22"/>
      <c r="KW2912" s="22"/>
      <c r="KX2912" s="22"/>
      <c r="KY2912" s="22"/>
      <c r="KZ2912" s="22"/>
      <c r="LA2912" s="24"/>
      <c r="LB2912" s="22"/>
      <c r="LC2912" s="22"/>
      <c r="LD2912" s="22"/>
      <c r="LE2912" s="22"/>
      <c r="LF2912" s="22"/>
      <c r="LG2912" s="22"/>
      <c r="LH2912" s="22"/>
      <c r="LI2912" s="22"/>
      <c r="LJ2912" s="22"/>
      <c r="LK2912" s="22"/>
      <c r="LL2912" s="22"/>
      <c r="LM2912" s="22"/>
      <c r="LN2912" s="22"/>
      <c r="LO2912" s="22"/>
      <c r="LP2912" s="22"/>
      <c r="LQ2912" s="22"/>
      <c r="LR2912" s="22"/>
      <c r="LS2912" s="22"/>
      <c r="LT2912" s="22"/>
      <c r="LU2912" s="22"/>
      <c r="LV2912" s="22"/>
      <c r="LW2912" s="22"/>
      <c r="LX2912" s="22"/>
      <c r="LY2912" s="22"/>
      <c r="LZ2912" s="22"/>
      <c r="MA2912" s="22"/>
      <c r="MB2912" s="22"/>
      <c r="MC2912" s="22"/>
      <c r="MD2912" s="22"/>
      <c r="ME2912" s="22"/>
      <c r="MF2912" s="22"/>
      <c r="MG2912" s="24"/>
      <c r="MH2912" s="22"/>
      <c r="MI2912" s="22"/>
      <c r="MJ2912" s="22"/>
      <c r="MK2912" s="22"/>
      <c r="ML2912" s="22"/>
      <c r="MM2912" s="22"/>
      <c r="MN2912" s="22"/>
      <c r="MO2912" s="22"/>
      <c r="MP2912" s="22"/>
      <c r="MQ2912" s="22"/>
      <c r="MR2912" s="22"/>
      <c r="MS2912" s="22"/>
      <c r="MT2912" s="22"/>
      <c r="MU2912" s="22"/>
      <c r="MV2912" s="22"/>
      <c r="MW2912" s="22"/>
      <c r="MX2912" s="22"/>
      <c r="MY2912" s="22"/>
      <c r="MZ2912" s="22"/>
      <c r="NA2912" s="22"/>
      <c r="NB2912" s="22"/>
      <c r="NC2912" s="22"/>
      <c r="ND2912" s="22"/>
      <c r="NE2912" s="22"/>
      <c r="NF2912" s="22"/>
      <c r="NG2912" s="22"/>
      <c r="NH2912" s="22"/>
      <c r="NI2912" s="22"/>
      <c r="NJ2912" s="22"/>
      <c r="NK2912" s="22"/>
      <c r="NL2912" s="22"/>
      <c r="NM2912" s="24"/>
      <c r="NN2912" s="22"/>
      <c r="NO2912" s="22"/>
      <c r="NP2912" s="22"/>
      <c r="NQ2912" s="22"/>
      <c r="NR2912" s="22"/>
      <c r="NS2912" s="22"/>
      <c r="NT2912" s="22"/>
      <c r="NU2912" s="22"/>
      <c r="NV2912" s="22"/>
      <c r="NW2912" s="22"/>
      <c r="NX2912" s="22"/>
      <c r="NY2912" s="22"/>
      <c r="NZ2912" s="22"/>
      <c r="OA2912" s="22"/>
      <c r="OB2912" s="22"/>
      <c r="OC2912" s="22"/>
      <c r="OD2912" s="22"/>
      <c r="OE2912" s="22"/>
      <c r="OF2912" s="22"/>
      <c r="OG2912" s="22"/>
      <c r="OH2912" s="22"/>
      <c r="OI2912" s="22"/>
      <c r="OJ2912" s="22"/>
      <c r="OK2912" s="22"/>
      <c r="OL2912" s="22"/>
      <c r="OM2912" s="22"/>
      <c r="ON2912" s="22"/>
      <c r="OO2912" s="22"/>
      <c r="OP2912" s="22"/>
      <c r="OQ2912" s="22"/>
      <c r="OR2912" s="22"/>
    </row>
    <row r="2913" spans="1:408" ht="15" thickBot="1">
      <c r="A2913" s="1"/>
      <c r="B2913" s="12"/>
      <c r="C2913" s="12"/>
      <c r="D2913" s="22"/>
      <c r="E2913" s="54"/>
      <c r="F2913" s="54"/>
      <c r="G2913" s="54"/>
      <c r="H2913" s="55"/>
      <c r="I2913" s="22"/>
      <c r="J2913" s="56"/>
      <c r="K2913" s="80"/>
      <c r="L2913" s="57"/>
      <c r="M2913" s="57"/>
      <c r="N2913" s="55"/>
      <c r="O2913" s="58"/>
      <c r="P2913" s="58"/>
      <c r="Q2913" s="59"/>
      <c r="R2913" s="60"/>
      <c r="S2913" s="60"/>
      <c r="T2913" s="22"/>
      <c r="U2913" s="1"/>
      <c r="V2913" s="23"/>
      <c r="X2913" s="24"/>
      <c r="Y2913" s="24"/>
      <c r="Z2913" s="22"/>
      <c r="AA2913" s="22"/>
      <c r="AB2913" s="22"/>
      <c r="AC2913" s="22"/>
      <c r="AD2913" s="22"/>
      <c r="AE2913" s="22"/>
      <c r="AF2913" s="22"/>
      <c r="AG2913" s="22"/>
      <c r="AH2913" s="22"/>
      <c r="AI2913" s="22"/>
      <c r="AJ2913" s="22"/>
      <c r="AK2913" s="22"/>
      <c r="AL2913" s="22"/>
      <c r="AM2913" s="22"/>
      <c r="AN2913" s="22"/>
      <c r="AO2913" s="22"/>
      <c r="AP2913" s="22"/>
      <c r="AQ2913" s="22"/>
      <c r="AR2913" s="22"/>
      <c r="AS2913" s="22"/>
      <c r="AT2913" s="22"/>
      <c r="AU2913" s="22"/>
      <c r="AV2913" s="22"/>
      <c r="AW2913" s="22"/>
      <c r="AX2913" s="22"/>
      <c r="AY2913" s="22"/>
      <c r="AZ2913" s="22"/>
      <c r="BA2913" s="22"/>
      <c r="BB2913" s="22"/>
      <c r="BC2913" s="22"/>
      <c r="BD2913" s="22"/>
      <c r="BE2913" s="24"/>
      <c r="BF2913" s="22"/>
      <c r="BG2913" s="22"/>
      <c r="BH2913" s="22"/>
      <c r="BI2913" s="22"/>
      <c r="BJ2913" s="22"/>
      <c r="BK2913" s="22"/>
      <c r="BL2913" s="22"/>
      <c r="BM2913" s="22"/>
      <c r="BN2913" s="22"/>
      <c r="BO2913" s="22"/>
      <c r="BP2913" s="22"/>
      <c r="BQ2913" s="22"/>
      <c r="BR2913" s="22"/>
      <c r="BS2913" s="22"/>
      <c r="BT2913" s="22"/>
      <c r="BU2913" s="22"/>
      <c r="BV2913" s="22"/>
      <c r="BW2913" s="22"/>
      <c r="BX2913" s="22"/>
      <c r="BY2913" s="22"/>
      <c r="BZ2913" s="22"/>
      <c r="CA2913" s="22"/>
      <c r="CB2913" s="22"/>
      <c r="CC2913" s="22"/>
      <c r="CD2913" s="22"/>
      <c r="CE2913" s="22"/>
      <c r="CF2913" s="22"/>
      <c r="CG2913" s="22"/>
      <c r="CH2913" s="22"/>
      <c r="CI2913" s="22"/>
      <c r="CJ2913" s="22"/>
      <c r="CK2913" s="24"/>
      <c r="CL2913" s="22"/>
      <c r="CM2913" s="22"/>
      <c r="CN2913" s="22"/>
      <c r="CO2913" s="22"/>
      <c r="CP2913" s="22"/>
      <c r="CQ2913" s="22"/>
      <c r="CR2913" s="22"/>
      <c r="CS2913" s="22"/>
      <c r="CT2913" s="22"/>
      <c r="CU2913" s="22"/>
      <c r="CV2913" s="22"/>
      <c r="CW2913" s="22"/>
      <c r="CX2913" s="22"/>
      <c r="CY2913" s="22"/>
      <c r="CZ2913" s="22"/>
      <c r="DA2913" s="22"/>
      <c r="DB2913" s="22"/>
      <c r="DC2913" s="22"/>
      <c r="DD2913" s="22"/>
      <c r="DE2913" s="22"/>
      <c r="DF2913" s="22"/>
      <c r="DG2913" s="22"/>
      <c r="DH2913" s="22"/>
      <c r="DI2913" s="22"/>
      <c r="DJ2913" s="22"/>
      <c r="DK2913" s="22"/>
      <c r="DL2913" s="22"/>
      <c r="DM2913" s="22"/>
      <c r="DN2913" s="22"/>
      <c r="DO2913" s="22"/>
      <c r="DP2913" s="22"/>
      <c r="DQ2913" s="24"/>
      <c r="DR2913" s="22"/>
      <c r="DS2913" s="22"/>
      <c r="DT2913" s="22"/>
      <c r="DU2913" s="22"/>
      <c r="DV2913" s="22"/>
      <c r="DW2913" s="22"/>
      <c r="DX2913" s="22"/>
      <c r="DY2913" s="22"/>
      <c r="DZ2913" s="22"/>
      <c r="EA2913" s="22"/>
      <c r="EB2913" s="22"/>
      <c r="EC2913" s="22"/>
      <c r="ED2913" s="22"/>
      <c r="EE2913" s="22"/>
      <c r="EF2913" s="22"/>
      <c r="EG2913" s="22"/>
      <c r="EH2913" s="22"/>
      <c r="EI2913" s="22"/>
      <c r="EJ2913" s="22"/>
      <c r="EK2913" s="22"/>
      <c r="EL2913" s="22"/>
      <c r="EM2913" s="22"/>
      <c r="EN2913" s="22"/>
      <c r="EO2913" s="22"/>
      <c r="EP2913" s="22"/>
      <c r="EQ2913" s="22"/>
      <c r="ER2913" s="22"/>
      <c r="ES2913" s="22"/>
      <c r="ET2913" s="22"/>
      <c r="EU2913" s="22"/>
      <c r="EV2913" s="22"/>
      <c r="EW2913" s="24"/>
      <c r="EX2913" s="22"/>
      <c r="EY2913" s="22"/>
      <c r="EZ2913" s="22"/>
      <c r="FA2913" s="22"/>
      <c r="FB2913" s="22"/>
      <c r="FC2913" s="22"/>
      <c r="FD2913" s="22"/>
      <c r="FE2913" s="22"/>
      <c r="FF2913" s="22"/>
      <c r="FG2913" s="22"/>
      <c r="FH2913" s="22"/>
      <c r="FI2913" s="22"/>
      <c r="FJ2913" s="22"/>
      <c r="FK2913" s="22"/>
      <c r="FL2913" s="22"/>
      <c r="FM2913" s="22"/>
      <c r="FN2913" s="22"/>
      <c r="FO2913" s="22"/>
      <c r="FP2913" s="22"/>
      <c r="FQ2913" s="22"/>
      <c r="FR2913" s="22"/>
      <c r="FS2913" s="22"/>
      <c r="FT2913" s="22"/>
      <c r="FU2913" s="22"/>
      <c r="FV2913" s="22"/>
      <c r="FW2913" s="22"/>
      <c r="FX2913" s="22"/>
      <c r="FY2913" s="22"/>
      <c r="FZ2913" s="22"/>
      <c r="GA2913" s="22"/>
      <c r="GB2913" s="22"/>
      <c r="GC2913" s="24"/>
      <c r="GD2913" s="22"/>
      <c r="GE2913" s="22"/>
      <c r="GF2913" s="22"/>
      <c r="GG2913" s="22"/>
      <c r="GH2913" s="22"/>
      <c r="GI2913" s="22"/>
      <c r="GJ2913" s="22"/>
      <c r="GK2913" s="22"/>
      <c r="GL2913" s="22"/>
      <c r="GM2913" s="22"/>
      <c r="GN2913" s="22"/>
      <c r="GO2913" s="22"/>
      <c r="GP2913" s="22"/>
      <c r="GQ2913" s="22"/>
      <c r="GR2913" s="22"/>
      <c r="GS2913" s="22"/>
      <c r="GT2913" s="22"/>
      <c r="GU2913" s="22"/>
      <c r="GV2913" s="22"/>
      <c r="GW2913" s="22"/>
      <c r="GX2913" s="22"/>
      <c r="GY2913" s="22"/>
      <c r="GZ2913" s="22"/>
      <c r="HA2913" s="22"/>
      <c r="HB2913" s="22"/>
      <c r="HC2913" s="22"/>
      <c r="HD2913" s="22"/>
      <c r="HE2913" s="22"/>
      <c r="HF2913" s="22"/>
      <c r="HG2913" s="22"/>
      <c r="HH2913" s="22"/>
      <c r="HI2913" s="24"/>
      <c r="HJ2913" s="22"/>
      <c r="HK2913" s="22"/>
      <c r="HL2913" s="22"/>
      <c r="HM2913" s="22"/>
      <c r="HN2913" s="22"/>
      <c r="HO2913" s="22"/>
      <c r="HP2913" s="22"/>
      <c r="HQ2913" s="22"/>
      <c r="HR2913" s="22"/>
      <c r="HS2913" s="22"/>
      <c r="HT2913" s="22"/>
      <c r="HU2913" s="22"/>
      <c r="HV2913" s="22"/>
      <c r="HW2913" s="22"/>
      <c r="HX2913" s="22"/>
      <c r="HY2913" s="22"/>
      <c r="HZ2913" s="22"/>
      <c r="IA2913" s="22"/>
      <c r="IB2913" s="22"/>
      <c r="IC2913" s="22"/>
      <c r="ID2913" s="22"/>
      <c r="IE2913" s="22"/>
      <c r="IF2913" s="22"/>
      <c r="IG2913" s="22"/>
      <c r="IH2913" s="22"/>
      <c r="II2913" s="22"/>
      <c r="IJ2913" s="22"/>
      <c r="IK2913" s="22"/>
      <c r="IL2913" s="22"/>
      <c r="IM2913" s="22"/>
      <c r="IN2913" s="22"/>
      <c r="IO2913" s="24"/>
      <c r="IP2913" s="22"/>
      <c r="IQ2913" s="22"/>
      <c r="IR2913" s="22"/>
      <c r="IS2913" s="22"/>
      <c r="IT2913" s="22"/>
      <c r="IU2913" s="22"/>
      <c r="IV2913" s="22"/>
      <c r="IW2913" s="22"/>
      <c r="IX2913" s="22"/>
      <c r="IY2913" s="22"/>
      <c r="IZ2913" s="22"/>
      <c r="JA2913" s="22"/>
      <c r="JB2913" s="22"/>
      <c r="JC2913" s="22"/>
      <c r="JD2913" s="22"/>
      <c r="JE2913" s="22"/>
      <c r="JF2913" s="22"/>
      <c r="JG2913" s="22"/>
      <c r="JH2913" s="22"/>
      <c r="JI2913" s="22"/>
      <c r="JJ2913" s="22"/>
      <c r="JK2913" s="22"/>
      <c r="JL2913" s="22"/>
      <c r="JM2913" s="22"/>
      <c r="JN2913" s="22"/>
      <c r="JO2913" s="22"/>
      <c r="JP2913" s="22"/>
      <c r="JQ2913" s="22"/>
      <c r="JR2913" s="22"/>
      <c r="JS2913" s="22"/>
      <c r="JT2913" s="22"/>
      <c r="JU2913" s="24"/>
      <c r="JV2913" s="22"/>
      <c r="JW2913" s="22"/>
      <c r="JX2913" s="22"/>
      <c r="JY2913" s="22"/>
      <c r="JZ2913" s="22"/>
      <c r="KA2913" s="22"/>
      <c r="KB2913" s="22"/>
      <c r="KC2913" s="22"/>
      <c r="KD2913" s="22"/>
      <c r="KE2913" s="22"/>
      <c r="KF2913" s="22"/>
      <c r="KG2913" s="22"/>
      <c r="KH2913" s="22"/>
      <c r="KI2913" s="22"/>
      <c r="KJ2913" s="22"/>
      <c r="KK2913" s="22"/>
      <c r="KL2913" s="22"/>
      <c r="KM2913" s="22"/>
      <c r="KN2913" s="22"/>
      <c r="KO2913" s="22"/>
      <c r="KP2913" s="22"/>
      <c r="KQ2913" s="22"/>
      <c r="KR2913" s="22"/>
      <c r="KS2913" s="22"/>
      <c r="KT2913" s="22"/>
      <c r="KU2913" s="22"/>
      <c r="KV2913" s="22"/>
      <c r="KW2913" s="22"/>
      <c r="KX2913" s="22"/>
      <c r="KY2913" s="22"/>
      <c r="KZ2913" s="22"/>
      <c r="LA2913" s="24"/>
      <c r="LB2913" s="22"/>
      <c r="LC2913" s="22"/>
      <c r="LD2913" s="22"/>
      <c r="LE2913" s="22"/>
      <c r="LF2913" s="22"/>
      <c r="LG2913" s="22"/>
      <c r="LH2913" s="22"/>
      <c r="LI2913" s="22"/>
      <c r="LJ2913" s="22"/>
      <c r="LK2913" s="22"/>
      <c r="LL2913" s="22"/>
      <c r="LM2913" s="22"/>
      <c r="LN2913" s="22"/>
      <c r="LO2913" s="22"/>
      <c r="LP2913" s="22"/>
      <c r="LQ2913" s="22"/>
      <c r="LR2913" s="22"/>
      <c r="LS2913" s="22"/>
      <c r="LT2913" s="22"/>
      <c r="LU2913" s="22"/>
      <c r="LV2913" s="22"/>
      <c r="LW2913" s="22"/>
      <c r="LX2913" s="22"/>
      <c r="LY2913" s="22"/>
      <c r="LZ2913" s="22"/>
      <c r="MA2913" s="22"/>
      <c r="MB2913" s="22"/>
      <c r="MC2913" s="22"/>
      <c r="MD2913" s="22"/>
      <c r="ME2913" s="22"/>
      <c r="MF2913" s="22"/>
      <c r="MG2913" s="24"/>
      <c r="MH2913" s="22"/>
      <c r="MI2913" s="22"/>
      <c r="MJ2913" s="22"/>
      <c r="MK2913" s="22"/>
      <c r="ML2913" s="22"/>
      <c r="MM2913" s="22"/>
      <c r="MN2913" s="22"/>
      <c r="MO2913" s="22"/>
      <c r="MP2913" s="22"/>
      <c r="MQ2913" s="22"/>
      <c r="MR2913" s="22"/>
      <c r="MS2913" s="22"/>
      <c r="MT2913" s="22"/>
      <c r="MU2913" s="22"/>
      <c r="MV2913" s="22"/>
      <c r="MW2913" s="22"/>
      <c r="MX2913" s="22"/>
      <c r="MY2913" s="22"/>
      <c r="MZ2913" s="22"/>
      <c r="NA2913" s="22"/>
      <c r="NB2913" s="22"/>
      <c r="NC2913" s="22"/>
      <c r="ND2913" s="22"/>
      <c r="NE2913" s="22"/>
      <c r="NF2913" s="22"/>
      <c r="NG2913" s="22"/>
      <c r="NH2913" s="22"/>
      <c r="NI2913" s="22"/>
      <c r="NJ2913" s="22"/>
      <c r="NK2913" s="22"/>
      <c r="NL2913" s="22"/>
      <c r="NM2913" s="24"/>
      <c r="NN2913" s="22"/>
      <c r="NO2913" s="22"/>
      <c r="NP2913" s="22"/>
      <c r="NQ2913" s="22"/>
      <c r="NR2913" s="22"/>
      <c r="NS2913" s="22"/>
      <c r="NT2913" s="22"/>
      <c r="NU2913" s="22"/>
      <c r="NV2913" s="22"/>
      <c r="NW2913" s="22"/>
      <c r="NX2913" s="22"/>
      <c r="NY2913" s="22"/>
      <c r="NZ2913" s="22"/>
      <c r="OA2913" s="22"/>
      <c r="OB2913" s="22"/>
      <c r="OC2913" s="22"/>
      <c r="OD2913" s="22"/>
      <c r="OE2913" s="22"/>
      <c r="OF2913" s="22"/>
      <c r="OG2913" s="22"/>
      <c r="OH2913" s="22"/>
      <c r="OI2913" s="22"/>
      <c r="OJ2913" s="22"/>
      <c r="OK2913" s="22"/>
      <c r="OL2913" s="22"/>
      <c r="OM2913" s="22"/>
      <c r="ON2913" s="22"/>
      <c r="OO2913" s="22"/>
      <c r="OP2913" s="22"/>
      <c r="OQ2913" s="22"/>
      <c r="OR2913" s="22"/>
    </row>
    <row r="2914" spans="1:408" ht="15" thickBot="1">
      <c r="A2914" s="1"/>
      <c r="B2914" s="12"/>
      <c r="C2914" s="12"/>
      <c r="D2914" s="22"/>
      <c r="E2914" s="54"/>
      <c r="F2914" s="54"/>
      <c r="G2914" s="54"/>
      <c r="H2914" s="55"/>
      <c r="I2914" s="22"/>
      <c r="J2914" s="56"/>
      <c r="K2914" s="81"/>
      <c r="L2914" s="57"/>
      <c r="M2914" s="57"/>
      <c r="N2914" s="55"/>
      <c r="O2914" s="58"/>
      <c r="P2914" s="58"/>
      <c r="Q2914" s="59"/>
      <c r="R2914" s="60"/>
      <c r="S2914" s="60"/>
      <c r="T2914" s="22"/>
      <c r="U2914" s="1"/>
      <c r="V2914" s="23"/>
      <c r="X2914" s="24"/>
      <c r="Y2914" s="24"/>
      <c r="Z2914" s="22"/>
      <c r="AA2914" s="22"/>
      <c r="AB2914" s="22"/>
      <c r="AC2914" s="22"/>
      <c r="AD2914" s="22"/>
      <c r="AE2914" s="22"/>
      <c r="AF2914" s="22"/>
      <c r="AG2914" s="22"/>
      <c r="AH2914" s="22"/>
      <c r="AI2914" s="22"/>
      <c r="AJ2914" s="22"/>
      <c r="AK2914" s="22"/>
      <c r="AL2914" s="22"/>
      <c r="AM2914" s="22"/>
      <c r="AN2914" s="22"/>
      <c r="AO2914" s="22"/>
      <c r="AP2914" s="22"/>
      <c r="AQ2914" s="22"/>
      <c r="AR2914" s="22"/>
      <c r="AS2914" s="22"/>
      <c r="AT2914" s="22"/>
      <c r="AU2914" s="22"/>
      <c r="AV2914" s="22"/>
      <c r="AW2914" s="22"/>
      <c r="AX2914" s="22"/>
      <c r="AY2914" s="22"/>
      <c r="AZ2914" s="22"/>
      <c r="BA2914" s="22"/>
      <c r="BB2914" s="22"/>
      <c r="BC2914" s="22"/>
      <c r="BD2914" s="22"/>
      <c r="BE2914" s="24"/>
      <c r="BF2914" s="22"/>
      <c r="BG2914" s="22"/>
      <c r="BH2914" s="22"/>
      <c r="BI2914" s="22"/>
      <c r="BJ2914" s="22"/>
      <c r="BK2914" s="22"/>
      <c r="BL2914" s="22"/>
      <c r="BM2914" s="22"/>
      <c r="BN2914" s="22"/>
      <c r="BO2914" s="22"/>
      <c r="BP2914" s="22"/>
      <c r="BQ2914" s="22"/>
      <c r="BR2914" s="22"/>
      <c r="BS2914" s="22"/>
      <c r="BT2914" s="22"/>
      <c r="BU2914" s="22"/>
      <c r="BV2914" s="22"/>
      <c r="BW2914" s="22"/>
      <c r="BX2914" s="22"/>
      <c r="BY2914" s="22"/>
      <c r="BZ2914" s="22"/>
      <c r="CA2914" s="22"/>
      <c r="CB2914" s="22"/>
      <c r="CC2914" s="22"/>
      <c r="CD2914" s="22"/>
      <c r="CE2914" s="22"/>
      <c r="CF2914" s="22"/>
      <c r="CG2914" s="22"/>
      <c r="CH2914" s="22"/>
      <c r="CI2914" s="22"/>
      <c r="CJ2914" s="22"/>
      <c r="CK2914" s="24"/>
      <c r="CL2914" s="22"/>
      <c r="CM2914" s="22"/>
      <c r="CN2914" s="22"/>
      <c r="CO2914" s="22"/>
      <c r="CP2914" s="22"/>
      <c r="CQ2914" s="22"/>
      <c r="CR2914" s="22"/>
      <c r="CS2914" s="22"/>
      <c r="CT2914" s="22"/>
      <c r="CU2914" s="22"/>
      <c r="CV2914" s="22"/>
      <c r="CW2914" s="22"/>
      <c r="CX2914" s="22"/>
      <c r="CY2914" s="22"/>
      <c r="CZ2914" s="22"/>
      <c r="DA2914" s="22"/>
      <c r="DB2914" s="22"/>
      <c r="DC2914" s="22"/>
      <c r="DD2914" s="22"/>
      <c r="DE2914" s="22"/>
      <c r="DF2914" s="22"/>
      <c r="DG2914" s="22"/>
      <c r="DH2914" s="22"/>
      <c r="DI2914" s="22"/>
      <c r="DJ2914" s="22"/>
      <c r="DK2914" s="22"/>
      <c r="DL2914" s="22"/>
      <c r="DM2914" s="22"/>
      <c r="DN2914" s="22"/>
      <c r="DO2914" s="22"/>
      <c r="DP2914" s="22"/>
      <c r="DQ2914" s="24"/>
      <c r="DR2914" s="22"/>
      <c r="DS2914" s="22"/>
      <c r="DT2914" s="22"/>
      <c r="DU2914" s="22"/>
      <c r="DV2914" s="22"/>
      <c r="DW2914" s="22"/>
      <c r="DX2914" s="22"/>
      <c r="DY2914" s="22"/>
      <c r="DZ2914" s="22"/>
      <c r="EA2914" s="22"/>
      <c r="EB2914" s="22"/>
      <c r="EC2914" s="22"/>
      <c r="ED2914" s="22"/>
      <c r="EE2914" s="22"/>
      <c r="EF2914" s="22"/>
      <c r="EG2914" s="22"/>
      <c r="EH2914" s="22"/>
      <c r="EI2914" s="22"/>
      <c r="EJ2914" s="22"/>
      <c r="EK2914" s="22"/>
      <c r="EL2914" s="22"/>
      <c r="EM2914" s="22"/>
      <c r="EN2914" s="22"/>
      <c r="EO2914" s="22"/>
      <c r="EP2914" s="22"/>
      <c r="EQ2914" s="22"/>
      <c r="ER2914" s="22"/>
      <c r="ES2914" s="22"/>
      <c r="ET2914" s="22"/>
      <c r="EU2914" s="22"/>
      <c r="EV2914" s="22"/>
      <c r="EW2914" s="24"/>
      <c r="EX2914" s="22"/>
      <c r="EY2914" s="22"/>
      <c r="EZ2914" s="22"/>
      <c r="FA2914" s="22"/>
      <c r="FB2914" s="22"/>
      <c r="FC2914" s="22"/>
      <c r="FD2914" s="22"/>
      <c r="FE2914" s="22"/>
      <c r="FF2914" s="22"/>
      <c r="FG2914" s="22"/>
      <c r="FH2914" s="22"/>
      <c r="FI2914" s="22"/>
      <c r="FJ2914" s="22"/>
      <c r="FK2914" s="22"/>
      <c r="FL2914" s="22"/>
      <c r="FM2914" s="22"/>
      <c r="FN2914" s="22"/>
      <c r="FO2914" s="22"/>
      <c r="FP2914" s="22"/>
      <c r="FQ2914" s="22"/>
      <c r="FR2914" s="22"/>
      <c r="FS2914" s="22"/>
      <c r="FT2914" s="22"/>
      <c r="FU2914" s="22"/>
      <c r="FV2914" s="22"/>
      <c r="FW2914" s="22"/>
      <c r="FX2914" s="22"/>
      <c r="FY2914" s="22"/>
      <c r="FZ2914" s="22"/>
      <c r="GA2914" s="22"/>
      <c r="GB2914" s="22"/>
      <c r="GC2914" s="24"/>
      <c r="GD2914" s="22"/>
      <c r="GE2914" s="22"/>
      <c r="GF2914" s="22"/>
      <c r="GG2914" s="22"/>
      <c r="GH2914" s="22"/>
      <c r="GI2914" s="22"/>
      <c r="GJ2914" s="22"/>
      <c r="GK2914" s="22"/>
      <c r="GL2914" s="22"/>
      <c r="GM2914" s="22"/>
      <c r="GN2914" s="22"/>
      <c r="GO2914" s="22"/>
      <c r="GP2914" s="22"/>
      <c r="GQ2914" s="22"/>
      <c r="GR2914" s="22"/>
      <c r="GS2914" s="22"/>
      <c r="GT2914" s="22"/>
      <c r="GU2914" s="22"/>
      <c r="GV2914" s="22"/>
      <c r="GW2914" s="22"/>
      <c r="GX2914" s="22"/>
      <c r="GY2914" s="22"/>
      <c r="GZ2914" s="22"/>
      <c r="HA2914" s="22"/>
      <c r="HB2914" s="22"/>
      <c r="HC2914" s="22"/>
      <c r="HD2914" s="22"/>
      <c r="HE2914" s="22"/>
      <c r="HF2914" s="22"/>
      <c r="HG2914" s="22"/>
      <c r="HH2914" s="22"/>
      <c r="HI2914" s="24"/>
      <c r="HJ2914" s="22"/>
      <c r="HK2914" s="22"/>
      <c r="HL2914" s="22"/>
      <c r="HM2914" s="22"/>
      <c r="HN2914" s="22"/>
      <c r="HO2914" s="22"/>
      <c r="HP2914" s="22"/>
      <c r="HQ2914" s="22"/>
      <c r="HR2914" s="22"/>
      <c r="HS2914" s="22"/>
      <c r="HT2914" s="22"/>
      <c r="HU2914" s="22"/>
      <c r="HV2914" s="22"/>
      <c r="HW2914" s="22"/>
      <c r="HX2914" s="22"/>
      <c r="HY2914" s="22"/>
      <c r="HZ2914" s="22"/>
      <c r="IA2914" s="22"/>
      <c r="IB2914" s="22"/>
      <c r="IC2914" s="22"/>
      <c r="ID2914" s="22"/>
      <c r="IE2914" s="22"/>
      <c r="IF2914" s="22"/>
      <c r="IG2914" s="22"/>
      <c r="IH2914" s="22"/>
      <c r="II2914" s="22"/>
      <c r="IJ2914" s="22"/>
      <c r="IK2914" s="22"/>
      <c r="IL2914" s="22"/>
      <c r="IM2914" s="22"/>
      <c r="IN2914" s="22"/>
      <c r="IO2914" s="24"/>
      <c r="IP2914" s="22"/>
      <c r="IQ2914" s="22"/>
      <c r="IR2914" s="22"/>
      <c r="IS2914" s="22"/>
      <c r="IT2914" s="22"/>
      <c r="IU2914" s="22"/>
      <c r="IV2914" s="22"/>
      <c r="IW2914" s="22"/>
      <c r="IX2914" s="22"/>
      <c r="IY2914" s="22"/>
      <c r="IZ2914" s="22"/>
      <c r="JA2914" s="22"/>
      <c r="JB2914" s="22"/>
      <c r="JC2914" s="22"/>
      <c r="JD2914" s="22"/>
      <c r="JE2914" s="22"/>
      <c r="JF2914" s="22"/>
      <c r="JG2914" s="22"/>
      <c r="JH2914" s="22"/>
      <c r="JI2914" s="22"/>
      <c r="JJ2914" s="22"/>
      <c r="JK2914" s="22"/>
      <c r="JL2914" s="22"/>
      <c r="JM2914" s="22"/>
      <c r="JN2914" s="22"/>
      <c r="JO2914" s="22"/>
      <c r="JP2914" s="22"/>
      <c r="JQ2914" s="22"/>
      <c r="JR2914" s="22"/>
      <c r="JS2914" s="22"/>
      <c r="JT2914" s="22"/>
      <c r="JU2914" s="24"/>
      <c r="JV2914" s="22"/>
      <c r="JW2914" s="22"/>
      <c r="JX2914" s="22"/>
      <c r="JY2914" s="22"/>
      <c r="JZ2914" s="22"/>
      <c r="KA2914" s="22"/>
      <c r="KB2914" s="22"/>
      <c r="KC2914" s="22"/>
      <c r="KD2914" s="22"/>
      <c r="KE2914" s="22"/>
      <c r="KF2914" s="22"/>
      <c r="KG2914" s="22"/>
      <c r="KH2914" s="22"/>
      <c r="KI2914" s="22"/>
      <c r="KJ2914" s="22"/>
      <c r="KK2914" s="22"/>
      <c r="KL2914" s="22"/>
      <c r="KM2914" s="22"/>
      <c r="KN2914" s="22"/>
      <c r="KO2914" s="22"/>
      <c r="KP2914" s="22"/>
      <c r="KQ2914" s="22"/>
      <c r="KR2914" s="22"/>
      <c r="KS2914" s="22"/>
      <c r="KT2914" s="22"/>
      <c r="KU2914" s="22"/>
      <c r="KV2914" s="22"/>
      <c r="KW2914" s="22"/>
      <c r="KX2914" s="22"/>
      <c r="KY2914" s="22"/>
      <c r="KZ2914" s="22"/>
      <c r="LA2914" s="24"/>
      <c r="LB2914" s="22"/>
      <c r="LC2914" s="22"/>
      <c r="LD2914" s="22"/>
      <c r="LE2914" s="22"/>
      <c r="LF2914" s="22"/>
      <c r="LG2914" s="22"/>
      <c r="LH2914" s="22"/>
      <c r="LI2914" s="22"/>
      <c r="LJ2914" s="22"/>
      <c r="LK2914" s="22"/>
      <c r="LL2914" s="22"/>
      <c r="LM2914" s="22"/>
      <c r="LN2914" s="22"/>
      <c r="LO2914" s="22"/>
      <c r="LP2914" s="22"/>
      <c r="LQ2914" s="22"/>
      <c r="LR2914" s="22"/>
      <c r="LS2914" s="22"/>
      <c r="LT2914" s="22"/>
      <c r="LU2914" s="22"/>
      <c r="LV2914" s="22"/>
      <c r="LW2914" s="22"/>
      <c r="LX2914" s="22"/>
      <c r="LY2914" s="22"/>
      <c r="LZ2914" s="22"/>
      <c r="MA2914" s="22"/>
      <c r="MB2914" s="22"/>
      <c r="MC2914" s="22"/>
      <c r="MD2914" s="22"/>
      <c r="ME2914" s="22"/>
      <c r="MF2914" s="22"/>
      <c r="MG2914" s="24"/>
      <c r="MH2914" s="22"/>
      <c r="MI2914" s="22"/>
      <c r="MJ2914" s="22"/>
      <c r="MK2914" s="22"/>
      <c r="ML2914" s="22"/>
      <c r="MM2914" s="22"/>
      <c r="MN2914" s="22"/>
      <c r="MO2914" s="22"/>
      <c r="MP2914" s="22"/>
      <c r="MQ2914" s="22"/>
      <c r="MR2914" s="22"/>
      <c r="MS2914" s="22"/>
      <c r="MT2914" s="22"/>
      <c r="MU2914" s="22"/>
      <c r="MV2914" s="22"/>
      <c r="MW2914" s="22"/>
      <c r="MX2914" s="22"/>
      <c r="MY2914" s="22"/>
      <c r="MZ2914" s="22"/>
      <c r="NA2914" s="22"/>
      <c r="NB2914" s="22"/>
      <c r="NC2914" s="22"/>
      <c r="ND2914" s="22"/>
      <c r="NE2914" s="22"/>
      <c r="NF2914" s="22"/>
      <c r="NG2914" s="22"/>
      <c r="NH2914" s="22"/>
      <c r="NI2914" s="22"/>
      <c r="NJ2914" s="22"/>
      <c r="NK2914" s="22"/>
      <c r="NL2914" s="22"/>
      <c r="NM2914" s="24"/>
      <c r="NN2914" s="22"/>
      <c r="NO2914" s="22"/>
      <c r="NP2914" s="22"/>
      <c r="NQ2914" s="22"/>
      <c r="NR2914" s="22"/>
      <c r="NS2914" s="22"/>
      <c r="NT2914" s="22"/>
      <c r="NU2914" s="22"/>
      <c r="NV2914" s="22"/>
      <c r="NW2914" s="22"/>
      <c r="NX2914" s="22"/>
      <c r="NY2914" s="22"/>
      <c r="NZ2914" s="22"/>
      <c r="OA2914" s="22"/>
      <c r="OB2914" s="22"/>
      <c r="OC2914" s="22"/>
      <c r="OD2914" s="22"/>
      <c r="OE2914" s="22"/>
      <c r="OF2914" s="22"/>
      <c r="OG2914" s="22"/>
      <c r="OH2914" s="22"/>
      <c r="OI2914" s="22"/>
      <c r="OJ2914" s="22"/>
      <c r="OK2914" s="22"/>
      <c r="OL2914" s="22"/>
      <c r="OM2914" s="22"/>
      <c r="ON2914" s="22"/>
      <c r="OO2914" s="22"/>
      <c r="OP2914" s="22"/>
      <c r="OQ2914" s="22"/>
      <c r="OR2914" s="22"/>
    </row>
    <row r="2915" spans="1:408" ht="15" thickBot="1">
      <c r="A2915" s="1"/>
      <c r="B2915" s="12"/>
      <c r="C2915" s="12"/>
      <c r="D2915" s="22"/>
      <c r="E2915" s="54"/>
      <c r="F2915" s="54"/>
      <c r="G2915" s="54"/>
      <c r="H2915" s="55"/>
      <c r="I2915" s="22"/>
      <c r="J2915" s="56"/>
      <c r="K2915" s="80"/>
      <c r="L2915" s="57"/>
      <c r="M2915" s="57"/>
      <c r="N2915" s="55"/>
      <c r="O2915" s="58"/>
      <c r="P2915" s="58"/>
      <c r="Q2915" s="59"/>
      <c r="R2915" s="60"/>
      <c r="S2915" s="60"/>
      <c r="T2915" s="22"/>
      <c r="U2915" s="1"/>
      <c r="V2915" s="23"/>
      <c r="X2915" s="24"/>
      <c r="Y2915" s="24"/>
      <c r="Z2915" s="22"/>
      <c r="AA2915" s="22"/>
      <c r="AB2915" s="22"/>
      <c r="AC2915" s="22"/>
      <c r="AD2915" s="22"/>
      <c r="AE2915" s="22"/>
      <c r="AF2915" s="22"/>
      <c r="AG2915" s="22"/>
      <c r="AH2915" s="22"/>
      <c r="AI2915" s="22"/>
      <c r="AJ2915" s="22"/>
      <c r="AK2915" s="22"/>
      <c r="AL2915" s="22"/>
      <c r="AM2915" s="22"/>
      <c r="AN2915" s="22"/>
      <c r="AO2915" s="22"/>
      <c r="AP2915" s="22"/>
      <c r="AQ2915" s="22"/>
      <c r="AR2915" s="22"/>
      <c r="AS2915" s="22"/>
      <c r="AT2915" s="22"/>
      <c r="AU2915" s="22"/>
      <c r="AV2915" s="22"/>
      <c r="AW2915" s="22"/>
      <c r="AX2915" s="22"/>
      <c r="AY2915" s="22"/>
      <c r="AZ2915" s="22"/>
      <c r="BA2915" s="22"/>
      <c r="BB2915" s="22"/>
      <c r="BC2915" s="22"/>
      <c r="BD2915" s="22"/>
      <c r="BE2915" s="24"/>
      <c r="BF2915" s="22"/>
      <c r="BG2915" s="22"/>
      <c r="BH2915" s="22"/>
      <c r="BI2915" s="22"/>
      <c r="BJ2915" s="22"/>
      <c r="BK2915" s="22"/>
      <c r="BL2915" s="22"/>
      <c r="BM2915" s="22"/>
      <c r="BN2915" s="22"/>
      <c r="BO2915" s="22"/>
      <c r="BP2915" s="22"/>
      <c r="BQ2915" s="22"/>
      <c r="BR2915" s="22"/>
      <c r="BS2915" s="22"/>
      <c r="BT2915" s="22"/>
      <c r="BU2915" s="22"/>
      <c r="BV2915" s="22"/>
      <c r="BW2915" s="22"/>
      <c r="BX2915" s="22"/>
      <c r="BY2915" s="22"/>
      <c r="BZ2915" s="22"/>
      <c r="CA2915" s="22"/>
      <c r="CB2915" s="22"/>
      <c r="CC2915" s="22"/>
      <c r="CD2915" s="22"/>
      <c r="CE2915" s="22"/>
      <c r="CF2915" s="22"/>
      <c r="CG2915" s="22"/>
      <c r="CH2915" s="22"/>
      <c r="CI2915" s="22"/>
      <c r="CJ2915" s="22"/>
      <c r="CK2915" s="24"/>
      <c r="CL2915" s="22"/>
      <c r="CM2915" s="22"/>
      <c r="CN2915" s="22"/>
      <c r="CO2915" s="22"/>
      <c r="CP2915" s="22"/>
      <c r="CQ2915" s="22"/>
      <c r="CR2915" s="22"/>
      <c r="CS2915" s="22"/>
      <c r="CT2915" s="22"/>
      <c r="CU2915" s="22"/>
      <c r="CV2915" s="22"/>
      <c r="CW2915" s="22"/>
      <c r="CX2915" s="22"/>
      <c r="CY2915" s="22"/>
      <c r="CZ2915" s="22"/>
      <c r="DA2915" s="22"/>
      <c r="DB2915" s="22"/>
      <c r="DC2915" s="22"/>
      <c r="DD2915" s="22"/>
      <c r="DE2915" s="22"/>
      <c r="DF2915" s="22"/>
      <c r="DG2915" s="22"/>
      <c r="DH2915" s="22"/>
      <c r="DI2915" s="22"/>
      <c r="DJ2915" s="22"/>
      <c r="DK2915" s="22"/>
      <c r="DL2915" s="22"/>
      <c r="DM2915" s="22"/>
      <c r="DN2915" s="22"/>
      <c r="DO2915" s="22"/>
      <c r="DP2915" s="22"/>
      <c r="DQ2915" s="24"/>
      <c r="DR2915" s="22"/>
      <c r="DS2915" s="22"/>
      <c r="DT2915" s="22"/>
      <c r="DU2915" s="22"/>
      <c r="DV2915" s="22"/>
      <c r="DW2915" s="22"/>
      <c r="DX2915" s="22"/>
      <c r="DY2915" s="22"/>
      <c r="DZ2915" s="22"/>
      <c r="EA2915" s="22"/>
      <c r="EB2915" s="22"/>
      <c r="EC2915" s="22"/>
      <c r="ED2915" s="22"/>
      <c r="EE2915" s="22"/>
      <c r="EF2915" s="22"/>
      <c r="EG2915" s="22"/>
      <c r="EH2915" s="22"/>
      <c r="EI2915" s="22"/>
      <c r="EJ2915" s="22"/>
      <c r="EK2915" s="22"/>
      <c r="EL2915" s="22"/>
      <c r="EM2915" s="22"/>
      <c r="EN2915" s="22"/>
      <c r="EO2915" s="22"/>
      <c r="EP2915" s="22"/>
      <c r="EQ2915" s="22"/>
      <c r="ER2915" s="22"/>
      <c r="ES2915" s="22"/>
      <c r="ET2915" s="22"/>
      <c r="EU2915" s="22"/>
      <c r="EV2915" s="22"/>
      <c r="EW2915" s="24"/>
      <c r="EX2915" s="22"/>
      <c r="EY2915" s="22"/>
      <c r="EZ2915" s="22"/>
      <c r="FA2915" s="22"/>
      <c r="FB2915" s="22"/>
      <c r="FC2915" s="22"/>
      <c r="FD2915" s="22"/>
      <c r="FE2915" s="22"/>
      <c r="FF2915" s="22"/>
      <c r="FG2915" s="22"/>
      <c r="FH2915" s="22"/>
      <c r="FI2915" s="22"/>
      <c r="FJ2915" s="22"/>
      <c r="FK2915" s="22"/>
      <c r="FL2915" s="22"/>
      <c r="FM2915" s="22"/>
      <c r="FN2915" s="22"/>
      <c r="FO2915" s="22"/>
      <c r="FP2915" s="22"/>
      <c r="FQ2915" s="22"/>
      <c r="FR2915" s="22"/>
      <c r="FS2915" s="22"/>
      <c r="FT2915" s="22"/>
      <c r="FU2915" s="22"/>
      <c r="FV2915" s="22"/>
      <c r="FW2915" s="22"/>
      <c r="FX2915" s="22"/>
      <c r="FY2915" s="22"/>
      <c r="FZ2915" s="22"/>
      <c r="GA2915" s="22"/>
      <c r="GB2915" s="22"/>
      <c r="GC2915" s="24"/>
      <c r="GD2915" s="22"/>
      <c r="GE2915" s="22"/>
      <c r="GF2915" s="22"/>
      <c r="GG2915" s="22"/>
      <c r="GH2915" s="22"/>
      <c r="GI2915" s="22"/>
      <c r="GJ2915" s="22"/>
      <c r="GK2915" s="22"/>
      <c r="GL2915" s="22"/>
      <c r="GM2915" s="22"/>
      <c r="GN2915" s="22"/>
      <c r="GO2915" s="22"/>
      <c r="GP2915" s="22"/>
      <c r="GQ2915" s="22"/>
      <c r="GR2915" s="22"/>
      <c r="GS2915" s="22"/>
      <c r="GT2915" s="22"/>
      <c r="GU2915" s="22"/>
      <c r="GV2915" s="22"/>
      <c r="GW2915" s="22"/>
      <c r="GX2915" s="22"/>
      <c r="GY2915" s="22"/>
      <c r="GZ2915" s="22"/>
      <c r="HA2915" s="22"/>
      <c r="HB2915" s="22"/>
      <c r="HC2915" s="22"/>
      <c r="HD2915" s="22"/>
      <c r="HE2915" s="22"/>
      <c r="HF2915" s="22"/>
      <c r="HG2915" s="22"/>
      <c r="HH2915" s="22"/>
      <c r="HI2915" s="24"/>
      <c r="HJ2915" s="22"/>
      <c r="HK2915" s="22"/>
      <c r="HL2915" s="22"/>
      <c r="HM2915" s="22"/>
      <c r="HN2915" s="22"/>
      <c r="HO2915" s="22"/>
      <c r="HP2915" s="22"/>
      <c r="HQ2915" s="22"/>
      <c r="HR2915" s="22"/>
      <c r="HS2915" s="22"/>
      <c r="HT2915" s="22"/>
      <c r="HU2915" s="22"/>
      <c r="HV2915" s="22"/>
      <c r="HW2915" s="22"/>
      <c r="HX2915" s="22"/>
      <c r="HY2915" s="22"/>
      <c r="HZ2915" s="22"/>
      <c r="IA2915" s="22"/>
      <c r="IB2915" s="22"/>
      <c r="IC2915" s="22"/>
      <c r="ID2915" s="22"/>
      <c r="IE2915" s="22"/>
      <c r="IF2915" s="22"/>
      <c r="IG2915" s="22"/>
      <c r="IH2915" s="22"/>
      <c r="II2915" s="22"/>
      <c r="IJ2915" s="22"/>
      <c r="IK2915" s="22"/>
      <c r="IL2915" s="22"/>
      <c r="IM2915" s="22"/>
      <c r="IN2915" s="22"/>
      <c r="IO2915" s="24"/>
      <c r="IP2915" s="22"/>
      <c r="IQ2915" s="22"/>
      <c r="IR2915" s="22"/>
      <c r="IS2915" s="22"/>
      <c r="IT2915" s="22"/>
      <c r="IU2915" s="22"/>
      <c r="IV2915" s="22"/>
      <c r="IW2915" s="22"/>
      <c r="IX2915" s="22"/>
      <c r="IY2915" s="22"/>
      <c r="IZ2915" s="22"/>
      <c r="JA2915" s="22"/>
      <c r="JB2915" s="22"/>
      <c r="JC2915" s="22"/>
      <c r="JD2915" s="22"/>
      <c r="JE2915" s="22"/>
      <c r="JF2915" s="22"/>
      <c r="JG2915" s="22"/>
      <c r="JH2915" s="22"/>
      <c r="JI2915" s="22"/>
      <c r="JJ2915" s="22"/>
      <c r="JK2915" s="22"/>
      <c r="JL2915" s="22"/>
      <c r="JM2915" s="22"/>
      <c r="JN2915" s="22"/>
      <c r="JO2915" s="22"/>
      <c r="JP2915" s="22"/>
      <c r="JQ2915" s="22"/>
      <c r="JR2915" s="22"/>
      <c r="JS2915" s="22"/>
      <c r="JT2915" s="22"/>
      <c r="JU2915" s="24"/>
      <c r="JV2915" s="22"/>
      <c r="JW2915" s="22"/>
      <c r="JX2915" s="22"/>
      <c r="JY2915" s="22"/>
      <c r="JZ2915" s="22"/>
      <c r="KA2915" s="22"/>
      <c r="KB2915" s="22"/>
      <c r="KC2915" s="22"/>
      <c r="KD2915" s="22"/>
      <c r="KE2915" s="22"/>
      <c r="KF2915" s="22"/>
      <c r="KG2915" s="22"/>
      <c r="KH2915" s="22"/>
      <c r="KI2915" s="22"/>
      <c r="KJ2915" s="22"/>
      <c r="KK2915" s="22"/>
      <c r="KL2915" s="22"/>
      <c r="KM2915" s="22"/>
      <c r="KN2915" s="22"/>
      <c r="KO2915" s="22"/>
      <c r="KP2915" s="22"/>
      <c r="KQ2915" s="22"/>
      <c r="KR2915" s="22"/>
      <c r="KS2915" s="22"/>
      <c r="KT2915" s="22"/>
      <c r="KU2915" s="22"/>
      <c r="KV2915" s="22"/>
      <c r="KW2915" s="22"/>
      <c r="KX2915" s="22"/>
      <c r="KY2915" s="22"/>
      <c r="KZ2915" s="22"/>
      <c r="LA2915" s="24"/>
      <c r="LB2915" s="22"/>
      <c r="LC2915" s="22"/>
      <c r="LD2915" s="22"/>
      <c r="LE2915" s="22"/>
      <c r="LF2915" s="22"/>
      <c r="LG2915" s="22"/>
      <c r="LH2915" s="22"/>
      <c r="LI2915" s="22"/>
      <c r="LJ2915" s="22"/>
      <c r="LK2915" s="22"/>
      <c r="LL2915" s="22"/>
      <c r="LM2915" s="22"/>
      <c r="LN2915" s="22"/>
      <c r="LO2915" s="22"/>
      <c r="LP2915" s="22"/>
      <c r="LQ2915" s="22"/>
      <c r="LR2915" s="22"/>
      <c r="LS2915" s="22"/>
      <c r="LT2915" s="22"/>
      <c r="LU2915" s="22"/>
      <c r="LV2915" s="22"/>
      <c r="LW2915" s="22"/>
      <c r="LX2915" s="22"/>
      <c r="LY2915" s="22"/>
      <c r="LZ2915" s="22"/>
      <c r="MA2915" s="22"/>
      <c r="MB2915" s="22"/>
      <c r="MC2915" s="22"/>
      <c r="MD2915" s="22"/>
      <c r="ME2915" s="22"/>
      <c r="MF2915" s="22"/>
      <c r="MG2915" s="24"/>
      <c r="MH2915" s="22"/>
      <c r="MI2915" s="22"/>
      <c r="MJ2915" s="22"/>
      <c r="MK2915" s="22"/>
      <c r="ML2915" s="22"/>
      <c r="MM2915" s="22"/>
      <c r="MN2915" s="22"/>
      <c r="MO2915" s="22"/>
      <c r="MP2915" s="22"/>
      <c r="MQ2915" s="22"/>
      <c r="MR2915" s="22"/>
      <c r="MS2915" s="22"/>
      <c r="MT2915" s="22"/>
      <c r="MU2915" s="22"/>
      <c r="MV2915" s="22"/>
      <c r="MW2915" s="22"/>
      <c r="MX2915" s="22"/>
      <c r="MY2915" s="22"/>
      <c r="MZ2915" s="22"/>
      <c r="NA2915" s="22"/>
      <c r="NB2915" s="22"/>
      <c r="NC2915" s="22"/>
      <c r="ND2915" s="22"/>
      <c r="NE2915" s="22"/>
      <c r="NF2915" s="22"/>
      <c r="NG2915" s="22"/>
      <c r="NH2915" s="22"/>
      <c r="NI2915" s="22"/>
      <c r="NJ2915" s="22"/>
      <c r="NK2915" s="22"/>
      <c r="NL2915" s="22"/>
      <c r="NM2915" s="24"/>
      <c r="NN2915" s="22"/>
      <c r="NO2915" s="22"/>
      <c r="NP2915" s="22"/>
      <c r="NQ2915" s="22"/>
      <c r="NR2915" s="22"/>
      <c r="NS2915" s="22"/>
      <c r="NT2915" s="22"/>
      <c r="NU2915" s="22"/>
      <c r="NV2915" s="22"/>
      <c r="NW2915" s="22"/>
      <c r="NX2915" s="22"/>
      <c r="NY2915" s="22"/>
      <c r="NZ2915" s="22"/>
      <c r="OA2915" s="22"/>
      <c r="OB2915" s="22"/>
      <c r="OC2915" s="22"/>
      <c r="OD2915" s="22"/>
      <c r="OE2915" s="22"/>
      <c r="OF2915" s="22"/>
      <c r="OG2915" s="22"/>
      <c r="OH2915" s="22"/>
      <c r="OI2915" s="22"/>
      <c r="OJ2915" s="22"/>
      <c r="OK2915" s="22"/>
      <c r="OL2915" s="22"/>
      <c r="OM2915" s="22"/>
      <c r="ON2915" s="22"/>
      <c r="OO2915" s="22"/>
      <c r="OP2915" s="22"/>
      <c r="OQ2915" s="22"/>
      <c r="OR2915" s="22"/>
    </row>
    <row r="2916" spans="1:408" ht="15" thickBot="1">
      <c r="A2916" s="1"/>
      <c r="B2916" s="12"/>
      <c r="C2916" s="12"/>
      <c r="D2916" s="22"/>
      <c r="E2916" s="54"/>
      <c r="F2916" s="54"/>
      <c r="G2916" s="54"/>
      <c r="H2916" s="55"/>
      <c r="I2916" s="22"/>
      <c r="J2916" s="56"/>
      <c r="K2916" s="81"/>
      <c r="L2916" s="57"/>
      <c r="M2916" s="57"/>
      <c r="N2916" s="55"/>
      <c r="O2916" s="58"/>
      <c r="P2916" s="58"/>
      <c r="Q2916" s="59"/>
      <c r="R2916" s="60"/>
      <c r="S2916" s="60"/>
      <c r="T2916" s="22"/>
      <c r="U2916" s="1"/>
      <c r="V2916" s="23"/>
      <c r="X2916" s="24"/>
      <c r="Y2916" s="24"/>
      <c r="Z2916" s="22"/>
      <c r="AA2916" s="22"/>
      <c r="AB2916" s="22"/>
      <c r="AC2916" s="22"/>
      <c r="AD2916" s="22"/>
      <c r="AE2916" s="22"/>
      <c r="AF2916" s="22"/>
      <c r="AG2916" s="22"/>
      <c r="AH2916" s="22"/>
      <c r="AI2916" s="22"/>
      <c r="AJ2916" s="22"/>
      <c r="AK2916" s="22"/>
      <c r="AL2916" s="22"/>
      <c r="AM2916" s="22"/>
      <c r="AN2916" s="22"/>
      <c r="AO2916" s="22"/>
      <c r="AP2916" s="22"/>
      <c r="AQ2916" s="22"/>
      <c r="AR2916" s="22"/>
      <c r="AS2916" s="22"/>
      <c r="AT2916" s="22"/>
      <c r="AU2916" s="22"/>
      <c r="AV2916" s="22"/>
      <c r="AW2916" s="22"/>
      <c r="AX2916" s="22"/>
      <c r="AY2916" s="22"/>
      <c r="AZ2916" s="22"/>
      <c r="BA2916" s="22"/>
      <c r="BB2916" s="22"/>
      <c r="BC2916" s="22"/>
      <c r="BD2916" s="22"/>
      <c r="BE2916" s="24"/>
      <c r="BF2916" s="22"/>
      <c r="BG2916" s="22"/>
      <c r="BH2916" s="22"/>
      <c r="BI2916" s="22"/>
      <c r="BJ2916" s="22"/>
      <c r="BK2916" s="22"/>
      <c r="BL2916" s="22"/>
      <c r="BM2916" s="22"/>
      <c r="BN2916" s="22"/>
      <c r="BO2916" s="22"/>
      <c r="BP2916" s="22"/>
      <c r="BQ2916" s="22"/>
      <c r="BR2916" s="22"/>
      <c r="BS2916" s="22"/>
      <c r="BT2916" s="22"/>
      <c r="BU2916" s="22"/>
      <c r="BV2916" s="22"/>
      <c r="BW2916" s="22"/>
      <c r="BX2916" s="22"/>
      <c r="BY2916" s="22"/>
      <c r="BZ2916" s="22"/>
      <c r="CA2916" s="22"/>
      <c r="CB2916" s="22"/>
      <c r="CC2916" s="22"/>
      <c r="CD2916" s="22"/>
      <c r="CE2916" s="22"/>
      <c r="CF2916" s="22"/>
      <c r="CG2916" s="22"/>
      <c r="CH2916" s="22"/>
      <c r="CI2916" s="22"/>
      <c r="CJ2916" s="22"/>
      <c r="CK2916" s="24"/>
      <c r="CL2916" s="22"/>
      <c r="CM2916" s="22"/>
      <c r="CN2916" s="22"/>
      <c r="CO2916" s="22"/>
      <c r="CP2916" s="22"/>
      <c r="CQ2916" s="22"/>
      <c r="CR2916" s="22"/>
      <c r="CS2916" s="22"/>
      <c r="CT2916" s="22"/>
      <c r="CU2916" s="22"/>
      <c r="CV2916" s="22"/>
      <c r="CW2916" s="22"/>
      <c r="CX2916" s="22"/>
      <c r="CY2916" s="22"/>
      <c r="CZ2916" s="22"/>
      <c r="DA2916" s="22"/>
      <c r="DB2916" s="22"/>
      <c r="DC2916" s="22"/>
      <c r="DD2916" s="22"/>
      <c r="DE2916" s="22"/>
      <c r="DF2916" s="22"/>
      <c r="DG2916" s="22"/>
      <c r="DH2916" s="22"/>
      <c r="DI2916" s="22"/>
      <c r="DJ2916" s="22"/>
      <c r="DK2916" s="22"/>
      <c r="DL2916" s="22"/>
      <c r="DM2916" s="22"/>
      <c r="DN2916" s="22"/>
      <c r="DO2916" s="22"/>
      <c r="DP2916" s="22"/>
      <c r="DQ2916" s="24"/>
      <c r="DR2916" s="22"/>
      <c r="DS2916" s="22"/>
      <c r="DT2916" s="22"/>
      <c r="DU2916" s="22"/>
      <c r="DV2916" s="22"/>
      <c r="DW2916" s="22"/>
      <c r="DX2916" s="22"/>
      <c r="DY2916" s="22"/>
      <c r="DZ2916" s="22"/>
      <c r="EA2916" s="22"/>
      <c r="EB2916" s="22"/>
      <c r="EC2916" s="22"/>
      <c r="ED2916" s="22"/>
      <c r="EE2916" s="22"/>
      <c r="EF2916" s="22"/>
      <c r="EG2916" s="22"/>
      <c r="EH2916" s="22"/>
      <c r="EI2916" s="22"/>
      <c r="EJ2916" s="22"/>
      <c r="EK2916" s="22"/>
      <c r="EL2916" s="22"/>
      <c r="EM2916" s="22"/>
      <c r="EN2916" s="22"/>
      <c r="EO2916" s="22"/>
      <c r="EP2916" s="22"/>
      <c r="EQ2916" s="22"/>
      <c r="ER2916" s="22"/>
      <c r="ES2916" s="22"/>
      <c r="ET2916" s="22"/>
      <c r="EU2916" s="22"/>
      <c r="EV2916" s="22"/>
      <c r="EW2916" s="24"/>
      <c r="EX2916" s="22"/>
      <c r="EY2916" s="22"/>
      <c r="EZ2916" s="22"/>
      <c r="FA2916" s="22"/>
      <c r="FB2916" s="22"/>
      <c r="FC2916" s="22"/>
      <c r="FD2916" s="22"/>
      <c r="FE2916" s="22"/>
      <c r="FF2916" s="22"/>
      <c r="FG2916" s="22"/>
      <c r="FH2916" s="22"/>
      <c r="FI2916" s="22"/>
      <c r="FJ2916" s="22"/>
      <c r="FK2916" s="22"/>
      <c r="FL2916" s="22"/>
      <c r="FM2916" s="22"/>
      <c r="FN2916" s="22"/>
      <c r="FO2916" s="22"/>
      <c r="FP2916" s="22"/>
      <c r="FQ2916" s="22"/>
      <c r="FR2916" s="22"/>
      <c r="FS2916" s="22"/>
      <c r="FT2916" s="22"/>
      <c r="FU2916" s="22"/>
      <c r="FV2916" s="22"/>
      <c r="FW2916" s="22"/>
      <c r="FX2916" s="22"/>
      <c r="FY2916" s="22"/>
      <c r="FZ2916" s="22"/>
      <c r="GA2916" s="22"/>
      <c r="GB2916" s="22"/>
      <c r="GC2916" s="24"/>
      <c r="GD2916" s="22"/>
      <c r="GE2916" s="22"/>
      <c r="GF2916" s="22"/>
      <c r="GG2916" s="22"/>
      <c r="GH2916" s="22"/>
      <c r="GI2916" s="22"/>
      <c r="GJ2916" s="22"/>
      <c r="GK2916" s="22"/>
      <c r="GL2916" s="22"/>
      <c r="GM2916" s="22"/>
      <c r="GN2916" s="22"/>
      <c r="GO2916" s="22"/>
      <c r="GP2916" s="22"/>
      <c r="GQ2916" s="22"/>
      <c r="GR2916" s="22"/>
      <c r="GS2916" s="22"/>
      <c r="GT2916" s="22"/>
      <c r="GU2916" s="22"/>
      <c r="GV2916" s="22"/>
      <c r="GW2916" s="22"/>
      <c r="GX2916" s="22"/>
      <c r="GY2916" s="22"/>
      <c r="GZ2916" s="22"/>
      <c r="HA2916" s="22"/>
      <c r="HB2916" s="22"/>
      <c r="HC2916" s="22"/>
      <c r="HD2916" s="22"/>
      <c r="HE2916" s="22"/>
      <c r="HF2916" s="22"/>
      <c r="HG2916" s="22"/>
      <c r="HH2916" s="22"/>
      <c r="HI2916" s="24"/>
      <c r="HJ2916" s="22"/>
      <c r="HK2916" s="22"/>
      <c r="HL2916" s="22"/>
      <c r="HM2916" s="22"/>
      <c r="HN2916" s="22"/>
      <c r="HO2916" s="22"/>
      <c r="HP2916" s="22"/>
      <c r="HQ2916" s="22"/>
      <c r="HR2916" s="22"/>
      <c r="HS2916" s="22"/>
      <c r="HT2916" s="22"/>
      <c r="HU2916" s="22"/>
      <c r="HV2916" s="22"/>
      <c r="HW2916" s="22"/>
      <c r="HX2916" s="22"/>
      <c r="HY2916" s="22"/>
      <c r="HZ2916" s="22"/>
      <c r="IA2916" s="22"/>
      <c r="IB2916" s="22"/>
      <c r="IC2916" s="22"/>
      <c r="ID2916" s="22"/>
      <c r="IE2916" s="22"/>
      <c r="IF2916" s="22"/>
      <c r="IG2916" s="22"/>
      <c r="IH2916" s="22"/>
      <c r="II2916" s="22"/>
      <c r="IJ2916" s="22"/>
      <c r="IK2916" s="22"/>
      <c r="IL2916" s="22"/>
      <c r="IM2916" s="22"/>
      <c r="IN2916" s="22"/>
      <c r="IO2916" s="24"/>
      <c r="IP2916" s="22"/>
      <c r="IQ2916" s="22"/>
      <c r="IR2916" s="22"/>
      <c r="IS2916" s="22"/>
      <c r="IT2916" s="22"/>
      <c r="IU2916" s="22"/>
      <c r="IV2916" s="22"/>
      <c r="IW2916" s="22"/>
      <c r="IX2916" s="22"/>
      <c r="IY2916" s="22"/>
      <c r="IZ2916" s="22"/>
      <c r="JA2916" s="22"/>
      <c r="JB2916" s="22"/>
      <c r="JC2916" s="22"/>
      <c r="JD2916" s="22"/>
      <c r="JE2916" s="22"/>
      <c r="JF2916" s="22"/>
      <c r="JG2916" s="22"/>
      <c r="JH2916" s="22"/>
      <c r="JI2916" s="22"/>
      <c r="JJ2916" s="22"/>
      <c r="JK2916" s="22"/>
      <c r="JL2916" s="22"/>
      <c r="JM2916" s="22"/>
      <c r="JN2916" s="22"/>
      <c r="JO2916" s="22"/>
      <c r="JP2916" s="22"/>
      <c r="JQ2916" s="22"/>
      <c r="JR2916" s="22"/>
      <c r="JS2916" s="22"/>
      <c r="JT2916" s="22"/>
      <c r="JU2916" s="24"/>
      <c r="JV2916" s="22"/>
      <c r="JW2916" s="22"/>
      <c r="JX2916" s="22"/>
      <c r="JY2916" s="22"/>
      <c r="JZ2916" s="22"/>
      <c r="KA2916" s="22"/>
      <c r="KB2916" s="22"/>
      <c r="KC2916" s="22"/>
      <c r="KD2916" s="22"/>
      <c r="KE2916" s="22"/>
      <c r="KF2916" s="22"/>
      <c r="KG2916" s="22"/>
      <c r="KH2916" s="22"/>
      <c r="KI2916" s="22"/>
      <c r="KJ2916" s="22"/>
      <c r="KK2916" s="22"/>
      <c r="KL2916" s="22"/>
      <c r="KM2916" s="22"/>
      <c r="KN2916" s="22"/>
      <c r="KO2916" s="22"/>
      <c r="KP2916" s="22"/>
      <c r="KQ2916" s="22"/>
      <c r="KR2916" s="22"/>
      <c r="KS2916" s="22"/>
      <c r="KT2916" s="22"/>
      <c r="KU2916" s="22"/>
      <c r="KV2916" s="22"/>
      <c r="KW2916" s="22"/>
      <c r="KX2916" s="22"/>
      <c r="KY2916" s="22"/>
      <c r="KZ2916" s="22"/>
      <c r="LA2916" s="24"/>
      <c r="LB2916" s="22"/>
      <c r="LC2916" s="22"/>
      <c r="LD2916" s="22"/>
      <c r="LE2916" s="22"/>
      <c r="LF2916" s="22"/>
      <c r="LG2916" s="22"/>
      <c r="LH2916" s="22"/>
      <c r="LI2916" s="22"/>
      <c r="LJ2916" s="22"/>
      <c r="LK2916" s="22"/>
      <c r="LL2916" s="22"/>
      <c r="LM2916" s="22"/>
      <c r="LN2916" s="22"/>
      <c r="LO2916" s="22"/>
      <c r="LP2916" s="22"/>
      <c r="LQ2916" s="22"/>
      <c r="LR2916" s="22"/>
      <c r="LS2916" s="22"/>
      <c r="LT2916" s="22"/>
      <c r="LU2916" s="22"/>
      <c r="LV2916" s="22"/>
      <c r="LW2916" s="22"/>
      <c r="LX2916" s="22"/>
      <c r="LY2916" s="22"/>
      <c r="LZ2916" s="22"/>
      <c r="MA2916" s="22"/>
      <c r="MB2916" s="22"/>
      <c r="MC2916" s="22"/>
      <c r="MD2916" s="22"/>
      <c r="ME2916" s="22"/>
      <c r="MF2916" s="22"/>
      <c r="MG2916" s="24"/>
      <c r="MH2916" s="22"/>
      <c r="MI2916" s="22"/>
      <c r="MJ2916" s="22"/>
      <c r="MK2916" s="22"/>
      <c r="ML2916" s="22"/>
      <c r="MM2916" s="22"/>
      <c r="MN2916" s="22"/>
      <c r="MO2916" s="22"/>
      <c r="MP2916" s="22"/>
      <c r="MQ2916" s="22"/>
      <c r="MR2916" s="22"/>
      <c r="MS2916" s="22"/>
      <c r="MT2916" s="22"/>
      <c r="MU2916" s="22"/>
      <c r="MV2916" s="22"/>
      <c r="MW2916" s="22"/>
      <c r="MX2916" s="22"/>
      <c r="MY2916" s="22"/>
      <c r="MZ2916" s="22"/>
      <c r="NA2916" s="22"/>
      <c r="NB2916" s="22"/>
      <c r="NC2916" s="22"/>
      <c r="ND2916" s="22"/>
      <c r="NE2916" s="22"/>
      <c r="NF2916" s="22"/>
      <c r="NG2916" s="22"/>
      <c r="NH2916" s="22"/>
      <c r="NI2916" s="22"/>
      <c r="NJ2916" s="22"/>
      <c r="NK2916" s="22"/>
      <c r="NL2916" s="22"/>
      <c r="NM2916" s="24"/>
      <c r="NN2916" s="22"/>
      <c r="NO2916" s="22"/>
      <c r="NP2916" s="22"/>
      <c r="NQ2916" s="22"/>
      <c r="NR2916" s="22"/>
      <c r="NS2916" s="22"/>
      <c r="NT2916" s="22"/>
      <c r="NU2916" s="22"/>
      <c r="NV2916" s="22"/>
      <c r="NW2916" s="22"/>
      <c r="NX2916" s="22"/>
      <c r="NY2916" s="22"/>
      <c r="NZ2916" s="22"/>
      <c r="OA2916" s="22"/>
      <c r="OB2916" s="22"/>
      <c r="OC2916" s="22"/>
      <c r="OD2916" s="22"/>
      <c r="OE2916" s="22"/>
      <c r="OF2916" s="22"/>
      <c r="OG2916" s="22"/>
      <c r="OH2916" s="22"/>
      <c r="OI2916" s="22"/>
      <c r="OJ2916" s="22"/>
      <c r="OK2916" s="22"/>
      <c r="OL2916" s="22"/>
      <c r="OM2916" s="22"/>
      <c r="ON2916" s="22"/>
      <c r="OO2916" s="22"/>
      <c r="OP2916" s="22"/>
      <c r="OQ2916" s="22"/>
      <c r="OR2916" s="22"/>
    </row>
    <row r="2917" spans="1:408" ht="15" thickBot="1">
      <c r="A2917" s="1"/>
      <c r="B2917" s="12"/>
      <c r="C2917" s="12"/>
      <c r="D2917" s="22"/>
      <c r="E2917" s="54"/>
      <c r="F2917" s="54"/>
      <c r="G2917" s="54"/>
      <c r="H2917" s="55"/>
      <c r="I2917" s="22"/>
      <c r="J2917" s="56"/>
      <c r="K2917" s="80"/>
      <c r="L2917" s="57"/>
      <c r="M2917" s="57"/>
      <c r="N2917" s="55"/>
      <c r="O2917" s="58"/>
      <c r="P2917" s="58"/>
      <c r="Q2917" s="59"/>
      <c r="R2917" s="60"/>
      <c r="S2917" s="60"/>
      <c r="T2917" s="22"/>
      <c r="U2917" s="1"/>
      <c r="V2917" s="23"/>
      <c r="X2917" s="24"/>
      <c r="Y2917" s="24"/>
      <c r="Z2917" s="22"/>
      <c r="AA2917" s="22"/>
      <c r="AB2917" s="22"/>
      <c r="AC2917" s="22"/>
      <c r="AD2917" s="22"/>
      <c r="AE2917" s="22"/>
      <c r="AF2917" s="22"/>
      <c r="AG2917" s="22"/>
      <c r="AH2917" s="22"/>
      <c r="AI2917" s="22"/>
      <c r="AJ2917" s="22"/>
      <c r="AK2917" s="22"/>
      <c r="AL2917" s="22"/>
      <c r="AM2917" s="22"/>
      <c r="AN2917" s="22"/>
      <c r="AO2917" s="22"/>
      <c r="AP2917" s="22"/>
      <c r="AQ2917" s="22"/>
      <c r="AR2917" s="22"/>
      <c r="AS2917" s="22"/>
      <c r="AT2917" s="22"/>
      <c r="AU2917" s="22"/>
      <c r="AV2917" s="22"/>
      <c r="AW2917" s="22"/>
      <c r="AX2917" s="22"/>
      <c r="AY2917" s="22"/>
      <c r="AZ2917" s="22"/>
      <c r="BA2917" s="22"/>
      <c r="BB2917" s="22"/>
      <c r="BC2917" s="22"/>
      <c r="BD2917" s="22"/>
      <c r="BE2917" s="24"/>
      <c r="BF2917" s="22"/>
      <c r="BG2917" s="22"/>
      <c r="BH2917" s="22"/>
      <c r="BI2917" s="22"/>
      <c r="BJ2917" s="22"/>
      <c r="BK2917" s="22"/>
      <c r="BL2917" s="22"/>
      <c r="BM2917" s="22"/>
      <c r="BN2917" s="22"/>
      <c r="BO2917" s="22"/>
      <c r="BP2917" s="22"/>
      <c r="BQ2917" s="22"/>
      <c r="BR2917" s="22"/>
      <c r="BS2917" s="22"/>
      <c r="BT2917" s="22"/>
      <c r="BU2917" s="22"/>
      <c r="BV2917" s="22"/>
      <c r="BW2917" s="22"/>
      <c r="BX2917" s="22"/>
      <c r="BY2917" s="22"/>
      <c r="BZ2917" s="22"/>
      <c r="CA2917" s="22"/>
      <c r="CB2917" s="22"/>
      <c r="CC2917" s="22"/>
      <c r="CD2917" s="22"/>
      <c r="CE2917" s="22"/>
      <c r="CF2917" s="22"/>
      <c r="CG2917" s="22"/>
      <c r="CH2917" s="22"/>
      <c r="CI2917" s="22"/>
      <c r="CJ2917" s="22"/>
      <c r="CK2917" s="24"/>
      <c r="CL2917" s="22"/>
      <c r="CM2917" s="22"/>
      <c r="CN2917" s="22"/>
      <c r="CO2917" s="22"/>
      <c r="CP2917" s="22"/>
      <c r="CQ2917" s="22"/>
      <c r="CR2917" s="22"/>
      <c r="CS2917" s="22"/>
      <c r="CT2917" s="22"/>
      <c r="CU2917" s="22"/>
      <c r="CV2917" s="22"/>
      <c r="CW2917" s="22"/>
      <c r="CX2917" s="22"/>
      <c r="CY2917" s="22"/>
      <c r="CZ2917" s="22"/>
      <c r="DA2917" s="22"/>
      <c r="DB2917" s="22"/>
      <c r="DC2917" s="22"/>
      <c r="DD2917" s="22"/>
      <c r="DE2917" s="22"/>
      <c r="DF2917" s="22"/>
      <c r="DG2917" s="22"/>
      <c r="DH2917" s="22"/>
      <c r="DI2917" s="22"/>
      <c r="DJ2917" s="22"/>
      <c r="DK2917" s="22"/>
      <c r="DL2917" s="22"/>
      <c r="DM2917" s="22"/>
      <c r="DN2917" s="22"/>
      <c r="DO2917" s="22"/>
      <c r="DP2917" s="22"/>
      <c r="DQ2917" s="24"/>
      <c r="DR2917" s="22"/>
      <c r="DS2917" s="22"/>
      <c r="DT2917" s="22"/>
      <c r="DU2917" s="22"/>
      <c r="DV2917" s="22"/>
      <c r="DW2917" s="22"/>
      <c r="DX2917" s="22"/>
      <c r="DY2917" s="22"/>
      <c r="DZ2917" s="22"/>
      <c r="EA2917" s="22"/>
      <c r="EB2917" s="22"/>
      <c r="EC2917" s="22"/>
      <c r="ED2917" s="22"/>
      <c r="EE2917" s="22"/>
      <c r="EF2917" s="22"/>
      <c r="EG2917" s="22"/>
      <c r="EH2917" s="22"/>
      <c r="EI2917" s="22"/>
      <c r="EJ2917" s="22"/>
      <c r="EK2917" s="22"/>
      <c r="EL2917" s="22"/>
      <c r="EM2917" s="22"/>
      <c r="EN2917" s="22"/>
      <c r="EO2917" s="22"/>
      <c r="EP2917" s="22"/>
      <c r="EQ2917" s="22"/>
      <c r="ER2917" s="22"/>
      <c r="ES2917" s="22"/>
      <c r="ET2917" s="22"/>
      <c r="EU2917" s="22"/>
      <c r="EV2917" s="22"/>
      <c r="EW2917" s="24"/>
      <c r="EX2917" s="22"/>
      <c r="EY2917" s="22"/>
      <c r="EZ2917" s="22"/>
      <c r="FA2917" s="22"/>
      <c r="FB2917" s="22"/>
      <c r="FC2917" s="22"/>
      <c r="FD2917" s="22"/>
      <c r="FE2917" s="22"/>
      <c r="FF2917" s="22"/>
      <c r="FG2917" s="22"/>
      <c r="FH2917" s="22"/>
      <c r="FI2917" s="22"/>
      <c r="FJ2917" s="22"/>
      <c r="FK2917" s="22"/>
      <c r="FL2917" s="22"/>
      <c r="FM2917" s="22"/>
      <c r="FN2917" s="22"/>
      <c r="FO2917" s="22"/>
      <c r="FP2917" s="22"/>
      <c r="FQ2917" s="22"/>
      <c r="FR2917" s="22"/>
      <c r="FS2917" s="22"/>
      <c r="FT2917" s="22"/>
      <c r="FU2917" s="22"/>
      <c r="FV2917" s="22"/>
      <c r="FW2917" s="22"/>
      <c r="FX2917" s="22"/>
      <c r="FY2917" s="22"/>
      <c r="FZ2917" s="22"/>
      <c r="GA2917" s="22"/>
      <c r="GB2917" s="22"/>
      <c r="GC2917" s="24"/>
      <c r="GD2917" s="22"/>
      <c r="GE2917" s="22"/>
      <c r="GF2917" s="22"/>
      <c r="GG2917" s="22"/>
      <c r="GH2917" s="22"/>
      <c r="GI2917" s="22"/>
      <c r="GJ2917" s="22"/>
      <c r="GK2917" s="22"/>
      <c r="GL2917" s="22"/>
      <c r="GM2917" s="22"/>
      <c r="GN2917" s="22"/>
      <c r="GO2917" s="22"/>
      <c r="GP2917" s="22"/>
      <c r="GQ2917" s="22"/>
      <c r="GR2917" s="22"/>
      <c r="GS2917" s="22"/>
      <c r="GT2917" s="22"/>
      <c r="GU2917" s="22"/>
      <c r="GV2917" s="22"/>
      <c r="GW2917" s="22"/>
      <c r="GX2917" s="22"/>
      <c r="GY2917" s="22"/>
      <c r="GZ2917" s="22"/>
      <c r="HA2917" s="22"/>
      <c r="HB2917" s="22"/>
      <c r="HC2917" s="22"/>
      <c r="HD2917" s="22"/>
      <c r="HE2917" s="22"/>
      <c r="HF2917" s="22"/>
      <c r="HG2917" s="22"/>
      <c r="HH2917" s="22"/>
      <c r="HI2917" s="24"/>
      <c r="HJ2917" s="22"/>
      <c r="HK2917" s="22"/>
      <c r="HL2917" s="22"/>
      <c r="HM2917" s="22"/>
      <c r="HN2917" s="22"/>
      <c r="HO2917" s="22"/>
      <c r="HP2917" s="22"/>
      <c r="HQ2917" s="22"/>
      <c r="HR2917" s="22"/>
      <c r="HS2917" s="22"/>
      <c r="HT2917" s="22"/>
      <c r="HU2917" s="22"/>
      <c r="HV2917" s="22"/>
      <c r="HW2917" s="22"/>
      <c r="HX2917" s="22"/>
      <c r="HY2917" s="22"/>
      <c r="HZ2917" s="22"/>
      <c r="IA2917" s="22"/>
      <c r="IB2917" s="22"/>
      <c r="IC2917" s="22"/>
      <c r="ID2917" s="22"/>
      <c r="IE2917" s="22"/>
      <c r="IF2917" s="22"/>
      <c r="IG2917" s="22"/>
      <c r="IH2917" s="22"/>
      <c r="II2917" s="22"/>
      <c r="IJ2917" s="22"/>
      <c r="IK2917" s="22"/>
      <c r="IL2917" s="22"/>
      <c r="IM2917" s="22"/>
      <c r="IN2917" s="22"/>
      <c r="IO2917" s="24"/>
      <c r="IP2917" s="22"/>
      <c r="IQ2917" s="22"/>
      <c r="IR2917" s="22"/>
      <c r="IS2917" s="22"/>
      <c r="IT2917" s="22"/>
      <c r="IU2917" s="22"/>
      <c r="IV2917" s="22"/>
      <c r="IW2917" s="22"/>
      <c r="IX2917" s="22"/>
      <c r="IY2917" s="22"/>
      <c r="IZ2917" s="22"/>
      <c r="JA2917" s="22"/>
      <c r="JB2917" s="22"/>
      <c r="JC2917" s="22"/>
      <c r="JD2917" s="22"/>
      <c r="JE2917" s="22"/>
      <c r="JF2917" s="22"/>
      <c r="JG2917" s="22"/>
      <c r="JH2917" s="22"/>
      <c r="JI2917" s="22"/>
      <c r="JJ2917" s="22"/>
      <c r="JK2917" s="22"/>
      <c r="JL2917" s="22"/>
      <c r="JM2917" s="22"/>
      <c r="JN2917" s="22"/>
      <c r="JO2917" s="22"/>
      <c r="JP2917" s="22"/>
      <c r="JQ2917" s="22"/>
      <c r="JR2917" s="22"/>
      <c r="JS2917" s="22"/>
      <c r="JT2917" s="22"/>
      <c r="JU2917" s="24"/>
      <c r="JV2917" s="22"/>
      <c r="JW2917" s="22"/>
      <c r="JX2917" s="22"/>
      <c r="JY2917" s="22"/>
      <c r="JZ2917" s="22"/>
      <c r="KA2917" s="22"/>
      <c r="KB2917" s="22"/>
      <c r="KC2917" s="22"/>
      <c r="KD2917" s="22"/>
      <c r="KE2917" s="22"/>
      <c r="KF2917" s="22"/>
      <c r="KG2917" s="22"/>
      <c r="KH2917" s="22"/>
      <c r="KI2917" s="22"/>
      <c r="KJ2917" s="22"/>
      <c r="KK2917" s="22"/>
      <c r="KL2917" s="22"/>
      <c r="KM2917" s="22"/>
      <c r="KN2917" s="22"/>
      <c r="KO2917" s="22"/>
      <c r="KP2917" s="22"/>
      <c r="KQ2917" s="22"/>
      <c r="KR2917" s="22"/>
      <c r="KS2917" s="22"/>
      <c r="KT2917" s="22"/>
      <c r="KU2917" s="22"/>
      <c r="KV2917" s="22"/>
      <c r="KW2917" s="22"/>
      <c r="KX2917" s="22"/>
      <c r="KY2917" s="22"/>
      <c r="KZ2917" s="22"/>
      <c r="LA2917" s="24"/>
      <c r="LB2917" s="22"/>
      <c r="LC2917" s="22"/>
      <c r="LD2917" s="22"/>
      <c r="LE2917" s="22"/>
      <c r="LF2917" s="22"/>
      <c r="LG2917" s="22"/>
      <c r="LH2917" s="22"/>
      <c r="LI2917" s="22"/>
      <c r="LJ2917" s="22"/>
      <c r="LK2917" s="22"/>
      <c r="LL2917" s="22"/>
      <c r="LM2917" s="22"/>
      <c r="LN2917" s="22"/>
      <c r="LO2917" s="22"/>
      <c r="LP2917" s="22"/>
      <c r="LQ2917" s="22"/>
      <c r="LR2917" s="22"/>
      <c r="LS2917" s="22"/>
      <c r="LT2917" s="22"/>
      <c r="LU2917" s="22"/>
      <c r="LV2917" s="22"/>
      <c r="LW2917" s="22"/>
      <c r="LX2917" s="22"/>
      <c r="LY2917" s="22"/>
      <c r="LZ2917" s="22"/>
      <c r="MA2917" s="22"/>
      <c r="MB2917" s="22"/>
      <c r="MC2917" s="22"/>
      <c r="MD2917" s="22"/>
      <c r="ME2917" s="22"/>
      <c r="MF2917" s="22"/>
      <c r="MG2917" s="24"/>
      <c r="MH2917" s="22"/>
      <c r="MI2917" s="22"/>
      <c r="MJ2917" s="22"/>
      <c r="MK2917" s="22"/>
      <c r="ML2917" s="22"/>
      <c r="MM2917" s="22"/>
      <c r="MN2917" s="22"/>
      <c r="MO2917" s="22"/>
      <c r="MP2917" s="22"/>
      <c r="MQ2917" s="22"/>
      <c r="MR2917" s="22"/>
      <c r="MS2917" s="22"/>
      <c r="MT2917" s="22"/>
      <c r="MU2917" s="22"/>
      <c r="MV2917" s="22"/>
      <c r="MW2917" s="22"/>
      <c r="MX2917" s="22"/>
      <c r="MY2917" s="22"/>
      <c r="MZ2917" s="22"/>
      <c r="NA2917" s="22"/>
      <c r="NB2917" s="22"/>
      <c r="NC2917" s="22"/>
      <c r="ND2917" s="22"/>
      <c r="NE2917" s="22"/>
      <c r="NF2917" s="22"/>
      <c r="NG2917" s="22"/>
      <c r="NH2917" s="22"/>
      <c r="NI2917" s="22"/>
      <c r="NJ2917" s="22"/>
      <c r="NK2917" s="22"/>
      <c r="NL2917" s="22"/>
      <c r="NM2917" s="24"/>
      <c r="NN2917" s="22"/>
      <c r="NO2917" s="22"/>
      <c r="NP2917" s="22"/>
      <c r="NQ2917" s="22"/>
      <c r="NR2917" s="22"/>
      <c r="NS2917" s="22"/>
      <c r="NT2917" s="22"/>
      <c r="NU2917" s="22"/>
      <c r="NV2917" s="22"/>
      <c r="NW2917" s="22"/>
      <c r="NX2917" s="22"/>
      <c r="NY2917" s="22"/>
      <c r="NZ2917" s="22"/>
      <c r="OA2917" s="22"/>
      <c r="OB2917" s="22"/>
      <c r="OC2917" s="22"/>
      <c r="OD2917" s="22"/>
      <c r="OE2917" s="22"/>
      <c r="OF2917" s="22"/>
      <c r="OG2917" s="22"/>
      <c r="OH2917" s="22"/>
      <c r="OI2917" s="22"/>
      <c r="OJ2917" s="22"/>
      <c r="OK2917" s="22"/>
      <c r="OL2917" s="22"/>
      <c r="OM2917" s="22"/>
      <c r="ON2917" s="22"/>
      <c r="OO2917" s="22"/>
      <c r="OP2917" s="22"/>
      <c r="OQ2917" s="22"/>
      <c r="OR2917" s="22"/>
    </row>
    <row r="2918" spans="1:408" ht="15" thickBot="1">
      <c r="A2918" s="1"/>
      <c r="B2918" s="12"/>
      <c r="C2918" s="12"/>
      <c r="D2918" s="22"/>
      <c r="E2918" s="54"/>
      <c r="F2918" s="54"/>
      <c r="G2918" s="54"/>
      <c r="H2918" s="55"/>
      <c r="I2918" s="22"/>
      <c r="J2918" s="56"/>
      <c r="K2918" s="81"/>
      <c r="L2918" s="57"/>
      <c r="M2918" s="57"/>
      <c r="N2918" s="55"/>
      <c r="O2918" s="58"/>
      <c r="P2918" s="58"/>
      <c r="Q2918" s="59"/>
      <c r="R2918" s="60"/>
      <c r="S2918" s="60"/>
      <c r="T2918" s="22"/>
      <c r="U2918" s="1"/>
      <c r="V2918" s="23"/>
      <c r="X2918" s="24"/>
      <c r="Y2918" s="24"/>
      <c r="Z2918" s="22"/>
      <c r="AA2918" s="22"/>
      <c r="AB2918" s="22"/>
      <c r="AC2918" s="22"/>
      <c r="AD2918" s="22"/>
      <c r="AE2918" s="22"/>
      <c r="AF2918" s="22"/>
      <c r="AG2918" s="22"/>
      <c r="AH2918" s="22"/>
      <c r="AI2918" s="22"/>
      <c r="AJ2918" s="22"/>
      <c r="AK2918" s="22"/>
      <c r="AL2918" s="22"/>
      <c r="AM2918" s="22"/>
      <c r="AN2918" s="22"/>
      <c r="AO2918" s="22"/>
      <c r="AP2918" s="22"/>
      <c r="AQ2918" s="22"/>
      <c r="AR2918" s="22"/>
      <c r="AS2918" s="22"/>
      <c r="AT2918" s="22"/>
      <c r="AU2918" s="22"/>
      <c r="AV2918" s="22"/>
      <c r="AW2918" s="22"/>
      <c r="AX2918" s="22"/>
      <c r="AY2918" s="22"/>
      <c r="AZ2918" s="22"/>
      <c r="BA2918" s="22"/>
      <c r="BB2918" s="22"/>
      <c r="BC2918" s="22"/>
      <c r="BD2918" s="22"/>
      <c r="BE2918" s="24"/>
      <c r="BF2918" s="22"/>
      <c r="BG2918" s="22"/>
      <c r="BH2918" s="22"/>
      <c r="BI2918" s="22"/>
      <c r="BJ2918" s="22"/>
      <c r="BK2918" s="22"/>
      <c r="BL2918" s="22"/>
      <c r="BM2918" s="22"/>
      <c r="BN2918" s="22"/>
      <c r="BO2918" s="22"/>
      <c r="BP2918" s="22"/>
      <c r="BQ2918" s="22"/>
      <c r="BR2918" s="22"/>
      <c r="BS2918" s="22"/>
      <c r="BT2918" s="22"/>
      <c r="BU2918" s="22"/>
      <c r="BV2918" s="22"/>
      <c r="BW2918" s="22"/>
      <c r="BX2918" s="22"/>
      <c r="BY2918" s="22"/>
      <c r="BZ2918" s="22"/>
      <c r="CA2918" s="22"/>
      <c r="CB2918" s="22"/>
      <c r="CC2918" s="22"/>
      <c r="CD2918" s="22"/>
      <c r="CE2918" s="22"/>
      <c r="CF2918" s="22"/>
      <c r="CG2918" s="22"/>
      <c r="CH2918" s="22"/>
      <c r="CI2918" s="22"/>
      <c r="CJ2918" s="22"/>
      <c r="CK2918" s="24"/>
      <c r="CL2918" s="22"/>
      <c r="CM2918" s="22"/>
      <c r="CN2918" s="22"/>
      <c r="CO2918" s="22"/>
      <c r="CP2918" s="22"/>
      <c r="CQ2918" s="22"/>
      <c r="CR2918" s="22"/>
      <c r="CS2918" s="22"/>
      <c r="CT2918" s="22"/>
      <c r="CU2918" s="22"/>
      <c r="CV2918" s="22"/>
      <c r="CW2918" s="22"/>
      <c r="CX2918" s="22"/>
      <c r="CY2918" s="22"/>
      <c r="CZ2918" s="22"/>
      <c r="DA2918" s="22"/>
      <c r="DB2918" s="22"/>
      <c r="DC2918" s="22"/>
      <c r="DD2918" s="22"/>
      <c r="DE2918" s="22"/>
      <c r="DF2918" s="22"/>
      <c r="DG2918" s="22"/>
      <c r="DH2918" s="22"/>
      <c r="DI2918" s="22"/>
      <c r="DJ2918" s="22"/>
      <c r="DK2918" s="22"/>
      <c r="DL2918" s="22"/>
      <c r="DM2918" s="22"/>
      <c r="DN2918" s="22"/>
      <c r="DO2918" s="22"/>
      <c r="DP2918" s="22"/>
      <c r="DQ2918" s="24"/>
      <c r="DR2918" s="22"/>
      <c r="DS2918" s="22"/>
      <c r="DT2918" s="22"/>
      <c r="DU2918" s="22"/>
      <c r="DV2918" s="22"/>
      <c r="DW2918" s="22"/>
      <c r="DX2918" s="22"/>
      <c r="DY2918" s="22"/>
      <c r="DZ2918" s="22"/>
      <c r="EA2918" s="22"/>
      <c r="EB2918" s="22"/>
      <c r="EC2918" s="22"/>
      <c r="ED2918" s="22"/>
      <c r="EE2918" s="22"/>
      <c r="EF2918" s="22"/>
      <c r="EG2918" s="22"/>
      <c r="EH2918" s="22"/>
      <c r="EI2918" s="22"/>
      <c r="EJ2918" s="22"/>
      <c r="EK2918" s="22"/>
      <c r="EL2918" s="22"/>
      <c r="EM2918" s="22"/>
      <c r="EN2918" s="22"/>
      <c r="EO2918" s="22"/>
      <c r="EP2918" s="22"/>
      <c r="EQ2918" s="22"/>
      <c r="ER2918" s="22"/>
      <c r="ES2918" s="22"/>
      <c r="ET2918" s="22"/>
      <c r="EU2918" s="22"/>
      <c r="EV2918" s="22"/>
      <c r="EW2918" s="24"/>
      <c r="EX2918" s="22"/>
      <c r="EY2918" s="22"/>
      <c r="EZ2918" s="22"/>
      <c r="FA2918" s="22"/>
      <c r="FB2918" s="22"/>
      <c r="FC2918" s="22"/>
      <c r="FD2918" s="22"/>
      <c r="FE2918" s="22"/>
      <c r="FF2918" s="22"/>
      <c r="FG2918" s="22"/>
      <c r="FH2918" s="22"/>
      <c r="FI2918" s="22"/>
      <c r="FJ2918" s="22"/>
      <c r="FK2918" s="22"/>
      <c r="FL2918" s="22"/>
      <c r="FM2918" s="22"/>
      <c r="FN2918" s="22"/>
      <c r="FO2918" s="22"/>
      <c r="FP2918" s="22"/>
      <c r="FQ2918" s="22"/>
      <c r="FR2918" s="22"/>
      <c r="FS2918" s="22"/>
      <c r="FT2918" s="22"/>
      <c r="FU2918" s="22"/>
      <c r="FV2918" s="22"/>
      <c r="FW2918" s="22"/>
      <c r="FX2918" s="22"/>
      <c r="FY2918" s="22"/>
      <c r="FZ2918" s="22"/>
      <c r="GA2918" s="22"/>
      <c r="GB2918" s="22"/>
      <c r="GC2918" s="24"/>
      <c r="GD2918" s="22"/>
      <c r="GE2918" s="22"/>
      <c r="GF2918" s="22"/>
      <c r="GG2918" s="22"/>
      <c r="GH2918" s="22"/>
      <c r="GI2918" s="22"/>
      <c r="GJ2918" s="22"/>
      <c r="GK2918" s="22"/>
      <c r="GL2918" s="22"/>
      <c r="GM2918" s="22"/>
      <c r="GN2918" s="22"/>
      <c r="GO2918" s="22"/>
      <c r="GP2918" s="22"/>
      <c r="GQ2918" s="22"/>
      <c r="GR2918" s="22"/>
      <c r="GS2918" s="22"/>
      <c r="GT2918" s="22"/>
      <c r="GU2918" s="22"/>
      <c r="GV2918" s="22"/>
      <c r="GW2918" s="22"/>
      <c r="GX2918" s="22"/>
      <c r="GY2918" s="22"/>
      <c r="GZ2918" s="22"/>
      <c r="HA2918" s="22"/>
      <c r="HB2918" s="22"/>
      <c r="HC2918" s="22"/>
      <c r="HD2918" s="22"/>
      <c r="HE2918" s="22"/>
      <c r="HF2918" s="22"/>
      <c r="HG2918" s="22"/>
      <c r="HH2918" s="22"/>
      <c r="HI2918" s="24"/>
      <c r="HJ2918" s="22"/>
      <c r="HK2918" s="22"/>
      <c r="HL2918" s="22"/>
      <c r="HM2918" s="22"/>
      <c r="HN2918" s="22"/>
      <c r="HO2918" s="22"/>
      <c r="HP2918" s="22"/>
      <c r="HQ2918" s="22"/>
      <c r="HR2918" s="22"/>
      <c r="HS2918" s="22"/>
      <c r="HT2918" s="22"/>
      <c r="HU2918" s="22"/>
      <c r="HV2918" s="22"/>
      <c r="HW2918" s="22"/>
      <c r="HX2918" s="22"/>
      <c r="HY2918" s="22"/>
      <c r="HZ2918" s="22"/>
      <c r="IA2918" s="22"/>
      <c r="IB2918" s="22"/>
      <c r="IC2918" s="22"/>
      <c r="ID2918" s="22"/>
      <c r="IE2918" s="22"/>
      <c r="IF2918" s="22"/>
      <c r="IG2918" s="22"/>
      <c r="IH2918" s="22"/>
      <c r="II2918" s="22"/>
      <c r="IJ2918" s="22"/>
      <c r="IK2918" s="22"/>
      <c r="IL2918" s="22"/>
      <c r="IM2918" s="22"/>
      <c r="IN2918" s="22"/>
      <c r="IO2918" s="24"/>
      <c r="IP2918" s="22"/>
      <c r="IQ2918" s="22"/>
      <c r="IR2918" s="22"/>
      <c r="IS2918" s="22"/>
      <c r="IT2918" s="22"/>
      <c r="IU2918" s="22"/>
      <c r="IV2918" s="22"/>
      <c r="IW2918" s="22"/>
      <c r="IX2918" s="22"/>
      <c r="IY2918" s="22"/>
      <c r="IZ2918" s="22"/>
      <c r="JA2918" s="22"/>
      <c r="JB2918" s="22"/>
      <c r="JC2918" s="22"/>
      <c r="JD2918" s="22"/>
      <c r="JE2918" s="22"/>
      <c r="JF2918" s="22"/>
      <c r="JG2918" s="22"/>
      <c r="JH2918" s="22"/>
      <c r="JI2918" s="22"/>
      <c r="JJ2918" s="22"/>
      <c r="JK2918" s="22"/>
      <c r="JL2918" s="22"/>
      <c r="JM2918" s="22"/>
      <c r="JN2918" s="22"/>
      <c r="JO2918" s="22"/>
      <c r="JP2918" s="22"/>
      <c r="JQ2918" s="22"/>
      <c r="JR2918" s="22"/>
      <c r="JS2918" s="22"/>
      <c r="JT2918" s="22"/>
      <c r="JU2918" s="24"/>
      <c r="JV2918" s="22"/>
      <c r="JW2918" s="22"/>
      <c r="JX2918" s="22"/>
      <c r="JY2918" s="22"/>
      <c r="JZ2918" s="22"/>
      <c r="KA2918" s="22"/>
      <c r="KB2918" s="22"/>
      <c r="KC2918" s="22"/>
      <c r="KD2918" s="22"/>
      <c r="KE2918" s="22"/>
      <c r="KF2918" s="22"/>
      <c r="KG2918" s="22"/>
      <c r="KH2918" s="22"/>
      <c r="KI2918" s="22"/>
      <c r="KJ2918" s="22"/>
      <c r="KK2918" s="22"/>
      <c r="KL2918" s="22"/>
      <c r="KM2918" s="22"/>
      <c r="KN2918" s="22"/>
      <c r="KO2918" s="22"/>
      <c r="KP2918" s="22"/>
      <c r="KQ2918" s="22"/>
      <c r="KR2918" s="22"/>
      <c r="KS2918" s="22"/>
      <c r="KT2918" s="22"/>
      <c r="KU2918" s="22"/>
      <c r="KV2918" s="22"/>
      <c r="KW2918" s="22"/>
      <c r="KX2918" s="22"/>
      <c r="KY2918" s="22"/>
      <c r="KZ2918" s="22"/>
      <c r="LA2918" s="24"/>
      <c r="LB2918" s="22"/>
      <c r="LC2918" s="22"/>
      <c r="LD2918" s="22"/>
      <c r="LE2918" s="22"/>
      <c r="LF2918" s="22"/>
      <c r="LG2918" s="22"/>
      <c r="LH2918" s="22"/>
      <c r="LI2918" s="22"/>
      <c r="LJ2918" s="22"/>
      <c r="LK2918" s="22"/>
      <c r="LL2918" s="22"/>
      <c r="LM2918" s="22"/>
      <c r="LN2918" s="22"/>
      <c r="LO2918" s="22"/>
      <c r="LP2918" s="22"/>
      <c r="LQ2918" s="22"/>
      <c r="LR2918" s="22"/>
      <c r="LS2918" s="22"/>
      <c r="LT2918" s="22"/>
      <c r="LU2918" s="22"/>
      <c r="LV2918" s="22"/>
      <c r="LW2918" s="22"/>
      <c r="LX2918" s="22"/>
      <c r="LY2918" s="22"/>
      <c r="LZ2918" s="22"/>
      <c r="MA2918" s="22"/>
      <c r="MB2918" s="22"/>
      <c r="MC2918" s="22"/>
      <c r="MD2918" s="22"/>
      <c r="ME2918" s="22"/>
      <c r="MF2918" s="22"/>
      <c r="MG2918" s="24"/>
      <c r="MH2918" s="22"/>
      <c r="MI2918" s="22"/>
      <c r="MJ2918" s="22"/>
      <c r="MK2918" s="22"/>
      <c r="ML2918" s="22"/>
      <c r="MM2918" s="22"/>
      <c r="MN2918" s="22"/>
      <c r="MO2918" s="22"/>
      <c r="MP2918" s="22"/>
      <c r="MQ2918" s="22"/>
      <c r="MR2918" s="22"/>
      <c r="MS2918" s="22"/>
      <c r="MT2918" s="22"/>
      <c r="MU2918" s="22"/>
      <c r="MV2918" s="22"/>
      <c r="MW2918" s="22"/>
      <c r="MX2918" s="22"/>
      <c r="MY2918" s="22"/>
      <c r="MZ2918" s="22"/>
      <c r="NA2918" s="22"/>
      <c r="NB2918" s="22"/>
      <c r="NC2918" s="22"/>
      <c r="ND2918" s="22"/>
      <c r="NE2918" s="22"/>
      <c r="NF2918" s="22"/>
      <c r="NG2918" s="22"/>
      <c r="NH2918" s="22"/>
      <c r="NI2918" s="22"/>
      <c r="NJ2918" s="22"/>
      <c r="NK2918" s="22"/>
      <c r="NL2918" s="22"/>
      <c r="NM2918" s="24"/>
      <c r="NN2918" s="22"/>
      <c r="NO2918" s="22"/>
      <c r="NP2918" s="22"/>
      <c r="NQ2918" s="22"/>
      <c r="NR2918" s="22"/>
      <c r="NS2918" s="22"/>
      <c r="NT2918" s="22"/>
      <c r="NU2918" s="22"/>
      <c r="NV2918" s="22"/>
      <c r="NW2918" s="22"/>
      <c r="NX2918" s="22"/>
      <c r="NY2918" s="22"/>
      <c r="NZ2918" s="22"/>
      <c r="OA2918" s="22"/>
      <c r="OB2918" s="22"/>
      <c r="OC2918" s="22"/>
      <c r="OD2918" s="22"/>
      <c r="OE2918" s="22"/>
      <c r="OF2918" s="22"/>
      <c r="OG2918" s="22"/>
      <c r="OH2918" s="22"/>
      <c r="OI2918" s="22"/>
      <c r="OJ2918" s="22"/>
      <c r="OK2918" s="22"/>
      <c r="OL2918" s="22"/>
      <c r="OM2918" s="22"/>
      <c r="ON2918" s="22"/>
      <c r="OO2918" s="22"/>
      <c r="OP2918" s="22"/>
      <c r="OQ2918" s="22"/>
      <c r="OR2918" s="22"/>
    </row>
    <row r="2919" spans="1:408" ht="15" thickBot="1">
      <c r="A2919" s="1"/>
      <c r="B2919" s="12"/>
      <c r="C2919" s="12"/>
      <c r="D2919" s="22"/>
      <c r="E2919" s="54"/>
      <c r="F2919" s="54"/>
      <c r="G2919" s="54"/>
      <c r="H2919" s="55"/>
      <c r="I2919" s="22"/>
      <c r="J2919" s="56"/>
      <c r="K2919" s="80"/>
      <c r="L2919" s="57"/>
      <c r="M2919" s="57"/>
      <c r="N2919" s="55"/>
      <c r="O2919" s="58"/>
      <c r="P2919" s="58"/>
      <c r="Q2919" s="59"/>
      <c r="R2919" s="60"/>
      <c r="S2919" s="60"/>
      <c r="T2919" s="22"/>
      <c r="U2919" s="1"/>
      <c r="V2919" s="23"/>
      <c r="X2919" s="24"/>
      <c r="Y2919" s="24"/>
      <c r="Z2919" s="22"/>
      <c r="AA2919" s="22"/>
      <c r="AB2919" s="22"/>
      <c r="AC2919" s="22"/>
      <c r="AD2919" s="22"/>
      <c r="AE2919" s="22"/>
      <c r="AF2919" s="22"/>
      <c r="AG2919" s="22"/>
      <c r="AH2919" s="22"/>
      <c r="AI2919" s="22"/>
      <c r="AJ2919" s="22"/>
      <c r="AK2919" s="22"/>
      <c r="AL2919" s="22"/>
      <c r="AM2919" s="22"/>
      <c r="AN2919" s="22"/>
      <c r="AO2919" s="22"/>
      <c r="AP2919" s="22"/>
      <c r="AQ2919" s="22"/>
      <c r="AR2919" s="22"/>
      <c r="AS2919" s="22"/>
      <c r="AT2919" s="22"/>
      <c r="AU2919" s="22"/>
      <c r="AV2919" s="22"/>
      <c r="AW2919" s="22"/>
      <c r="AX2919" s="22"/>
      <c r="AY2919" s="22"/>
      <c r="AZ2919" s="22"/>
      <c r="BA2919" s="22"/>
      <c r="BB2919" s="22"/>
      <c r="BC2919" s="22"/>
      <c r="BD2919" s="22"/>
      <c r="BE2919" s="24"/>
      <c r="BF2919" s="22"/>
      <c r="BG2919" s="22"/>
      <c r="BH2919" s="22"/>
      <c r="BI2919" s="22"/>
      <c r="BJ2919" s="22"/>
      <c r="BK2919" s="22"/>
      <c r="BL2919" s="22"/>
      <c r="BM2919" s="22"/>
      <c r="BN2919" s="22"/>
      <c r="BO2919" s="22"/>
      <c r="BP2919" s="22"/>
      <c r="BQ2919" s="22"/>
      <c r="BR2919" s="22"/>
      <c r="BS2919" s="22"/>
      <c r="BT2919" s="22"/>
      <c r="BU2919" s="22"/>
      <c r="BV2919" s="22"/>
      <c r="BW2919" s="22"/>
      <c r="BX2919" s="22"/>
      <c r="BY2919" s="22"/>
      <c r="BZ2919" s="22"/>
      <c r="CA2919" s="22"/>
      <c r="CB2919" s="22"/>
      <c r="CC2919" s="22"/>
      <c r="CD2919" s="22"/>
      <c r="CE2919" s="22"/>
      <c r="CF2919" s="22"/>
      <c r="CG2919" s="22"/>
      <c r="CH2919" s="22"/>
      <c r="CI2919" s="22"/>
      <c r="CJ2919" s="22"/>
      <c r="CK2919" s="24"/>
      <c r="CL2919" s="22"/>
      <c r="CM2919" s="22"/>
      <c r="CN2919" s="22"/>
      <c r="CO2919" s="22"/>
      <c r="CP2919" s="22"/>
      <c r="CQ2919" s="22"/>
      <c r="CR2919" s="22"/>
      <c r="CS2919" s="22"/>
      <c r="CT2919" s="22"/>
      <c r="CU2919" s="22"/>
      <c r="CV2919" s="22"/>
      <c r="CW2919" s="22"/>
      <c r="CX2919" s="22"/>
      <c r="CY2919" s="22"/>
      <c r="CZ2919" s="22"/>
      <c r="DA2919" s="22"/>
      <c r="DB2919" s="22"/>
      <c r="DC2919" s="22"/>
      <c r="DD2919" s="22"/>
      <c r="DE2919" s="22"/>
      <c r="DF2919" s="22"/>
      <c r="DG2919" s="22"/>
      <c r="DH2919" s="22"/>
      <c r="DI2919" s="22"/>
      <c r="DJ2919" s="22"/>
      <c r="DK2919" s="22"/>
      <c r="DL2919" s="22"/>
      <c r="DM2919" s="22"/>
      <c r="DN2919" s="22"/>
      <c r="DO2919" s="22"/>
      <c r="DP2919" s="22"/>
      <c r="DQ2919" s="24"/>
      <c r="DR2919" s="22"/>
      <c r="DS2919" s="22"/>
      <c r="DT2919" s="22"/>
      <c r="DU2919" s="22"/>
      <c r="DV2919" s="22"/>
      <c r="DW2919" s="22"/>
      <c r="DX2919" s="22"/>
      <c r="DY2919" s="22"/>
      <c r="DZ2919" s="22"/>
      <c r="EA2919" s="22"/>
      <c r="EB2919" s="22"/>
      <c r="EC2919" s="22"/>
      <c r="ED2919" s="22"/>
      <c r="EE2919" s="22"/>
      <c r="EF2919" s="22"/>
      <c r="EG2919" s="22"/>
      <c r="EH2919" s="22"/>
      <c r="EI2919" s="22"/>
      <c r="EJ2919" s="22"/>
      <c r="EK2919" s="22"/>
      <c r="EL2919" s="22"/>
      <c r="EM2919" s="22"/>
      <c r="EN2919" s="22"/>
      <c r="EO2919" s="22"/>
      <c r="EP2919" s="22"/>
      <c r="EQ2919" s="22"/>
      <c r="ER2919" s="22"/>
      <c r="ES2919" s="22"/>
      <c r="ET2919" s="22"/>
      <c r="EU2919" s="22"/>
      <c r="EV2919" s="22"/>
      <c r="EW2919" s="24"/>
      <c r="EX2919" s="22"/>
      <c r="EY2919" s="22"/>
      <c r="EZ2919" s="22"/>
      <c r="FA2919" s="22"/>
      <c r="FB2919" s="22"/>
      <c r="FC2919" s="22"/>
      <c r="FD2919" s="22"/>
      <c r="FE2919" s="22"/>
      <c r="FF2919" s="22"/>
      <c r="FG2919" s="22"/>
      <c r="FH2919" s="22"/>
      <c r="FI2919" s="22"/>
      <c r="FJ2919" s="22"/>
      <c r="FK2919" s="22"/>
      <c r="FL2919" s="22"/>
      <c r="FM2919" s="22"/>
      <c r="FN2919" s="22"/>
      <c r="FO2919" s="22"/>
      <c r="FP2919" s="22"/>
      <c r="FQ2919" s="22"/>
      <c r="FR2919" s="22"/>
      <c r="FS2919" s="22"/>
      <c r="FT2919" s="22"/>
      <c r="FU2919" s="22"/>
      <c r="FV2919" s="22"/>
      <c r="FW2919" s="22"/>
      <c r="FX2919" s="22"/>
      <c r="FY2919" s="22"/>
      <c r="FZ2919" s="22"/>
      <c r="GA2919" s="22"/>
      <c r="GB2919" s="22"/>
      <c r="GC2919" s="24"/>
      <c r="GD2919" s="22"/>
      <c r="GE2919" s="22"/>
      <c r="GF2919" s="22"/>
      <c r="GG2919" s="22"/>
      <c r="GH2919" s="22"/>
      <c r="GI2919" s="22"/>
      <c r="GJ2919" s="22"/>
      <c r="GK2919" s="22"/>
      <c r="GL2919" s="22"/>
      <c r="GM2919" s="22"/>
      <c r="GN2919" s="22"/>
      <c r="GO2919" s="22"/>
      <c r="GP2919" s="22"/>
      <c r="GQ2919" s="22"/>
      <c r="GR2919" s="22"/>
      <c r="GS2919" s="22"/>
      <c r="GT2919" s="22"/>
      <c r="GU2919" s="22"/>
      <c r="GV2919" s="22"/>
      <c r="GW2919" s="22"/>
      <c r="GX2919" s="22"/>
      <c r="GY2919" s="22"/>
      <c r="GZ2919" s="22"/>
      <c r="HA2919" s="22"/>
      <c r="HB2919" s="22"/>
      <c r="HC2919" s="22"/>
      <c r="HD2919" s="22"/>
      <c r="HE2919" s="22"/>
      <c r="HF2919" s="22"/>
      <c r="HG2919" s="22"/>
      <c r="HH2919" s="22"/>
      <c r="HI2919" s="24"/>
      <c r="HJ2919" s="22"/>
      <c r="HK2919" s="22"/>
      <c r="HL2919" s="22"/>
      <c r="HM2919" s="22"/>
      <c r="HN2919" s="22"/>
      <c r="HO2919" s="22"/>
      <c r="HP2919" s="22"/>
      <c r="HQ2919" s="22"/>
      <c r="HR2919" s="22"/>
      <c r="HS2919" s="22"/>
      <c r="HT2919" s="22"/>
      <c r="HU2919" s="22"/>
      <c r="HV2919" s="22"/>
      <c r="HW2919" s="22"/>
      <c r="HX2919" s="22"/>
      <c r="HY2919" s="22"/>
      <c r="HZ2919" s="22"/>
      <c r="IA2919" s="22"/>
      <c r="IB2919" s="22"/>
      <c r="IC2919" s="22"/>
      <c r="ID2919" s="22"/>
      <c r="IE2919" s="22"/>
      <c r="IF2919" s="22"/>
      <c r="IG2919" s="22"/>
      <c r="IH2919" s="22"/>
      <c r="II2919" s="22"/>
      <c r="IJ2919" s="22"/>
      <c r="IK2919" s="22"/>
      <c r="IL2919" s="22"/>
      <c r="IM2919" s="22"/>
      <c r="IN2919" s="22"/>
      <c r="IO2919" s="24"/>
      <c r="IP2919" s="22"/>
      <c r="IQ2919" s="22"/>
      <c r="IR2919" s="22"/>
      <c r="IS2919" s="22"/>
      <c r="IT2919" s="22"/>
      <c r="IU2919" s="22"/>
      <c r="IV2919" s="22"/>
      <c r="IW2919" s="22"/>
      <c r="IX2919" s="22"/>
      <c r="IY2919" s="22"/>
      <c r="IZ2919" s="22"/>
      <c r="JA2919" s="22"/>
      <c r="JB2919" s="22"/>
      <c r="JC2919" s="22"/>
      <c r="JD2919" s="22"/>
      <c r="JE2919" s="22"/>
      <c r="JF2919" s="22"/>
      <c r="JG2919" s="22"/>
      <c r="JH2919" s="22"/>
      <c r="JI2919" s="22"/>
      <c r="JJ2919" s="22"/>
      <c r="JK2919" s="22"/>
      <c r="JL2919" s="22"/>
      <c r="JM2919" s="22"/>
      <c r="JN2919" s="22"/>
      <c r="JO2919" s="22"/>
      <c r="JP2919" s="22"/>
      <c r="JQ2919" s="22"/>
      <c r="JR2919" s="22"/>
      <c r="JS2919" s="22"/>
      <c r="JT2919" s="22"/>
      <c r="JU2919" s="24"/>
      <c r="JV2919" s="22"/>
      <c r="JW2919" s="22"/>
      <c r="JX2919" s="22"/>
      <c r="JY2919" s="22"/>
      <c r="JZ2919" s="22"/>
      <c r="KA2919" s="22"/>
      <c r="KB2919" s="22"/>
      <c r="KC2919" s="22"/>
      <c r="KD2919" s="22"/>
      <c r="KE2919" s="22"/>
      <c r="KF2919" s="22"/>
      <c r="KG2919" s="22"/>
      <c r="KH2919" s="22"/>
      <c r="KI2919" s="22"/>
      <c r="KJ2919" s="22"/>
      <c r="KK2919" s="22"/>
      <c r="KL2919" s="22"/>
      <c r="KM2919" s="22"/>
      <c r="KN2919" s="22"/>
      <c r="KO2919" s="22"/>
      <c r="KP2919" s="22"/>
      <c r="KQ2919" s="22"/>
      <c r="KR2919" s="22"/>
      <c r="KS2919" s="22"/>
      <c r="KT2919" s="22"/>
      <c r="KU2919" s="22"/>
      <c r="KV2919" s="22"/>
      <c r="KW2919" s="22"/>
      <c r="KX2919" s="22"/>
      <c r="KY2919" s="22"/>
      <c r="KZ2919" s="22"/>
      <c r="LA2919" s="24"/>
      <c r="LB2919" s="22"/>
      <c r="LC2919" s="22"/>
      <c r="LD2919" s="22"/>
      <c r="LE2919" s="22"/>
      <c r="LF2919" s="22"/>
      <c r="LG2919" s="22"/>
      <c r="LH2919" s="22"/>
      <c r="LI2919" s="22"/>
      <c r="LJ2919" s="22"/>
      <c r="LK2919" s="22"/>
      <c r="LL2919" s="22"/>
      <c r="LM2919" s="22"/>
      <c r="LN2919" s="22"/>
      <c r="LO2919" s="22"/>
      <c r="LP2919" s="22"/>
      <c r="LQ2919" s="22"/>
      <c r="LR2919" s="22"/>
      <c r="LS2919" s="22"/>
      <c r="LT2919" s="22"/>
      <c r="LU2919" s="22"/>
      <c r="LV2919" s="22"/>
      <c r="LW2919" s="22"/>
      <c r="LX2919" s="22"/>
      <c r="LY2919" s="22"/>
      <c r="LZ2919" s="22"/>
      <c r="MA2919" s="22"/>
      <c r="MB2919" s="22"/>
      <c r="MC2919" s="22"/>
      <c r="MD2919" s="22"/>
      <c r="ME2919" s="22"/>
      <c r="MF2919" s="22"/>
      <c r="MG2919" s="24"/>
      <c r="MH2919" s="22"/>
      <c r="MI2919" s="22"/>
      <c r="MJ2919" s="22"/>
      <c r="MK2919" s="22"/>
      <c r="ML2919" s="22"/>
      <c r="MM2919" s="22"/>
      <c r="MN2919" s="22"/>
      <c r="MO2919" s="22"/>
      <c r="MP2919" s="22"/>
      <c r="MQ2919" s="22"/>
      <c r="MR2919" s="22"/>
      <c r="MS2919" s="22"/>
      <c r="MT2919" s="22"/>
      <c r="MU2919" s="22"/>
      <c r="MV2919" s="22"/>
      <c r="MW2919" s="22"/>
      <c r="MX2919" s="22"/>
      <c r="MY2919" s="22"/>
      <c r="MZ2919" s="22"/>
      <c r="NA2919" s="22"/>
      <c r="NB2919" s="22"/>
      <c r="NC2919" s="22"/>
      <c r="ND2919" s="22"/>
      <c r="NE2919" s="22"/>
      <c r="NF2919" s="22"/>
      <c r="NG2919" s="22"/>
      <c r="NH2919" s="22"/>
      <c r="NI2919" s="22"/>
      <c r="NJ2919" s="22"/>
      <c r="NK2919" s="22"/>
      <c r="NL2919" s="22"/>
      <c r="NM2919" s="24"/>
      <c r="NN2919" s="22"/>
      <c r="NO2919" s="22"/>
      <c r="NP2919" s="22"/>
      <c r="NQ2919" s="22"/>
      <c r="NR2919" s="22"/>
      <c r="NS2919" s="22"/>
      <c r="NT2919" s="22"/>
      <c r="NU2919" s="22"/>
      <c r="NV2919" s="22"/>
      <c r="NW2919" s="22"/>
      <c r="NX2919" s="22"/>
      <c r="NY2919" s="22"/>
      <c r="NZ2919" s="22"/>
      <c r="OA2919" s="22"/>
      <c r="OB2919" s="22"/>
      <c r="OC2919" s="22"/>
      <c r="OD2919" s="22"/>
      <c r="OE2919" s="22"/>
      <c r="OF2919" s="22"/>
      <c r="OG2919" s="22"/>
      <c r="OH2919" s="22"/>
      <c r="OI2919" s="22"/>
      <c r="OJ2919" s="22"/>
      <c r="OK2919" s="22"/>
      <c r="OL2919" s="22"/>
      <c r="OM2919" s="22"/>
      <c r="ON2919" s="22"/>
      <c r="OO2919" s="22"/>
      <c r="OP2919" s="22"/>
      <c r="OQ2919" s="22"/>
      <c r="OR2919" s="22"/>
    </row>
    <row r="2920" spans="1:408" ht="15" thickBot="1">
      <c r="A2920" s="1"/>
      <c r="B2920" s="12"/>
      <c r="C2920" s="12"/>
      <c r="D2920" s="22"/>
      <c r="E2920" s="54"/>
      <c r="F2920" s="54"/>
      <c r="G2920" s="54"/>
      <c r="H2920" s="55"/>
      <c r="I2920" s="22"/>
      <c r="J2920" s="56"/>
      <c r="K2920" s="81"/>
      <c r="L2920" s="57"/>
      <c r="M2920" s="57"/>
      <c r="N2920" s="55"/>
      <c r="O2920" s="58"/>
      <c r="P2920" s="58"/>
      <c r="Q2920" s="59"/>
      <c r="R2920" s="60"/>
      <c r="S2920" s="60"/>
      <c r="T2920" s="22"/>
      <c r="U2920" s="1"/>
      <c r="V2920" s="23"/>
      <c r="X2920" s="24"/>
      <c r="Y2920" s="24"/>
      <c r="Z2920" s="22"/>
      <c r="AA2920" s="22"/>
      <c r="AB2920" s="22"/>
      <c r="AC2920" s="22"/>
      <c r="AD2920" s="22"/>
      <c r="AE2920" s="22"/>
      <c r="AF2920" s="22"/>
      <c r="AG2920" s="22"/>
      <c r="AH2920" s="22"/>
      <c r="AI2920" s="22"/>
      <c r="AJ2920" s="22"/>
      <c r="AK2920" s="22"/>
      <c r="AL2920" s="22"/>
      <c r="AM2920" s="22"/>
      <c r="AN2920" s="22"/>
      <c r="AO2920" s="22"/>
      <c r="AP2920" s="22"/>
      <c r="AQ2920" s="22"/>
      <c r="AR2920" s="22"/>
      <c r="AS2920" s="22"/>
      <c r="AT2920" s="22"/>
      <c r="AU2920" s="22"/>
      <c r="AV2920" s="22"/>
      <c r="AW2920" s="22"/>
      <c r="AX2920" s="22"/>
      <c r="AY2920" s="22"/>
      <c r="AZ2920" s="22"/>
      <c r="BA2920" s="22"/>
      <c r="BB2920" s="22"/>
      <c r="BC2920" s="22"/>
      <c r="BD2920" s="22"/>
      <c r="BE2920" s="24"/>
      <c r="BF2920" s="22"/>
      <c r="BG2920" s="22"/>
      <c r="BH2920" s="22"/>
      <c r="BI2920" s="22"/>
      <c r="BJ2920" s="22"/>
      <c r="BK2920" s="22"/>
      <c r="BL2920" s="22"/>
      <c r="BM2920" s="22"/>
      <c r="BN2920" s="22"/>
      <c r="BO2920" s="22"/>
      <c r="BP2920" s="22"/>
      <c r="BQ2920" s="22"/>
      <c r="BR2920" s="22"/>
      <c r="BS2920" s="22"/>
      <c r="BT2920" s="22"/>
      <c r="BU2920" s="22"/>
      <c r="BV2920" s="22"/>
      <c r="BW2920" s="22"/>
      <c r="BX2920" s="22"/>
      <c r="BY2920" s="22"/>
      <c r="BZ2920" s="22"/>
      <c r="CA2920" s="22"/>
      <c r="CB2920" s="22"/>
      <c r="CC2920" s="22"/>
      <c r="CD2920" s="22"/>
      <c r="CE2920" s="22"/>
      <c r="CF2920" s="22"/>
      <c r="CG2920" s="22"/>
      <c r="CH2920" s="22"/>
      <c r="CI2920" s="22"/>
      <c r="CJ2920" s="22"/>
      <c r="CK2920" s="24"/>
      <c r="CL2920" s="22"/>
      <c r="CM2920" s="22"/>
      <c r="CN2920" s="22"/>
      <c r="CO2920" s="22"/>
      <c r="CP2920" s="22"/>
      <c r="CQ2920" s="22"/>
      <c r="CR2920" s="22"/>
      <c r="CS2920" s="22"/>
      <c r="CT2920" s="22"/>
      <c r="CU2920" s="22"/>
      <c r="CV2920" s="22"/>
      <c r="CW2920" s="22"/>
      <c r="CX2920" s="22"/>
      <c r="CY2920" s="22"/>
      <c r="CZ2920" s="22"/>
      <c r="DA2920" s="22"/>
      <c r="DB2920" s="22"/>
      <c r="DC2920" s="22"/>
      <c r="DD2920" s="22"/>
      <c r="DE2920" s="22"/>
      <c r="DF2920" s="22"/>
      <c r="DG2920" s="22"/>
      <c r="DH2920" s="22"/>
      <c r="DI2920" s="22"/>
      <c r="DJ2920" s="22"/>
      <c r="DK2920" s="22"/>
      <c r="DL2920" s="22"/>
      <c r="DM2920" s="22"/>
      <c r="DN2920" s="22"/>
      <c r="DO2920" s="22"/>
      <c r="DP2920" s="22"/>
      <c r="DQ2920" s="24"/>
      <c r="DR2920" s="22"/>
      <c r="DS2920" s="22"/>
      <c r="DT2920" s="22"/>
      <c r="DU2920" s="22"/>
      <c r="DV2920" s="22"/>
      <c r="DW2920" s="22"/>
      <c r="DX2920" s="22"/>
      <c r="DY2920" s="22"/>
      <c r="DZ2920" s="22"/>
      <c r="EA2920" s="22"/>
      <c r="EB2920" s="22"/>
      <c r="EC2920" s="22"/>
      <c r="ED2920" s="22"/>
      <c r="EE2920" s="22"/>
      <c r="EF2920" s="22"/>
      <c r="EG2920" s="22"/>
      <c r="EH2920" s="22"/>
      <c r="EI2920" s="22"/>
      <c r="EJ2920" s="22"/>
      <c r="EK2920" s="22"/>
      <c r="EL2920" s="22"/>
      <c r="EM2920" s="22"/>
      <c r="EN2920" s="22"/>
      <c r="EO2920" s="22"/>
      <c r="EP2920" s="22"/>
      <c r="EQ2920" s="22"/>
      <c r="ER2920" s="22"/>
      <c r="ES2920" s="22"/>
      <c r="ET2920" s="22"/>
      <c r="EU2920" s="22"/>
      <c r="EV2920" s="22"/>
      <c r="EW2920" s="24"/>
      <c r="EX2920" s="22"/>
      <c r="EY2920" s="22"/>
      <c r="EZ2920" s="22"/>
      <c r="FA2920" s="22"/>
      <c r="FB2920" s="22"/>
      <c r="FC2920" s="22"/>
      <c r="FD2920" s="22"/>
      <c r="FE2920" s="22"/>
      <c r="FF2920" s="22"/>
      <c r="FG2920" s="22"/>
      <c r="FH2920" s="22"/>
      <c r="FI2920" s="22"/>
      <c r="FJ2920" s="22"/>
      <c r="FK2920" s="22"/>
      <c r="FL2920" s="22"/>
      <c r="FM2920" s="22"/>
      <c r="FN2920" s="22"/>
      <c r="FO2920" s="22"/>
      <c r="FP2920" s="22"/>
      <c r="FQ2920" s="22"/>
      <c r="FR2920" s="22"/>
      <c r="FS2920" s="22"/>
      <c r="FT2920" s="22"/>
      <c r="FU2920" s="22"/>
      <c r="FV2920" s="22"/>
      <c r="FW2920" s="22"/>
      <c r="FX2920" s="22"/>
      <c r="FY2920" s="22"/>
      <c r="FZ2920" s="22"/>
      <c r="GA2920" s="22"/>
      <c r="GB2920" s="22"/>
      <c r="GC2920" s="24"/>
      <c r="GD2920" s="22"/>
      <c r="GE2920" s="22"/>
      <c r="GF2920" s="22"/>
      <c r="GG2920" s="22"/>
      <c r="GH2920" s="22"/>
      <c r="GI2920" s="22"/>
      <c r="GJ2920" s="22"/>
      <c r="GK2920" s="22"/>
      <c r="GL2920" s="22"/>
      <c r="GM2920" s="22"/>
      <c r="GN2920" s="22"/>
      <c r="GO2920" s="22"/>
      <c r="GP2920" s="22"/>
      <c r="GQ2920" s="22"/>
      <c r="GR2920" s="22"/>
      <c r="GS2920" s="22"/>
      <c r="GT2920" s="22"/>
      <c r="GU2920" s="22"/>
      <c r="GV2920" s="22"/>
      <c r="GW2920" s="22"/>
      <c r="GX2920" s="22"/>
      <c r="GY2920" s="22"/>
      <c r="GZ2920" s="22"/>
      <c r="HA2920" s="22"/>
      <c r="HB2920" s="22"/>
      <c r="HC2920" s="22"/>
      <c r="HD2920" s="22"/>
      <c r="HE2920" s="22"/>
      <c r="HF2920" s="22"/>
      <c r="HG2920" s="22"/>
      <c r="HH2920" s="22"/>
      <c r="HI2920" s="24"/>
      <c r="HJ2920" s="22"/>
      <c r="HK2920" s="22"/>
      <c r="HL2920" s="22"/>
      <c r="HM2920" s="22"/>
      <c r="HN2920" s="22"/>
      <c r="HO2920" s="22"/>
      <c r="HP2920" s="22"/>
      <c r="HQ2920" s="22"/>
      <c r="HR2920" s="22"/>
      <c r="HS2920" s="22"/>
      <c r="HT2920" s="22"/>
      <c r="HU2920" s="22"/>
      <c r="HV2920" s="22"/>
      <c r="HW2920" s="22"/>
      <c r="HX2920" s="22"/>
      <c r="HY2920" s="22"/>
      <c r="HZ2920" s="22"/>
      <c r="IA2920" s="22"/>
      <c r="IB2920" s="22"/>
      <c r="IC2920" s="22"/>
      <c r="ID2920" s="22"/>
      <c r="IE2920" s="22"/>
      <c r="IF2920" s="22"/>
      <c r="IG2920" s="22"/>
      <c r="IH2920" s="22"/>
      <c r="II2920" s="22"/>
      <c r="IJ2920" s="22"/>
      <c r="IK2920" s="22"/>
      <c r="IL2920" s="22"/>
      <c r="IM2920" s="22"/>
      <c r="IN2920" s="22"/>
      <c r="IO2920" s="24"/>
      <c r="IP2920" s="22"/>
      <c r="IQ2920" s="22"/>
      <c r="IR2920" s="22"/>
      <c r="IS2920" s="22"/>
      <c r="IT2920" s="22"/>
      <c r="IU2920" s="22"/>
      <c r="IV2920" s="22"/>
      <c r="IW2920" s="22"/>
      <c r="IX2920" s="22"/>
      <c r="IY2920" s="22"/>
      <c r="IZ2920" s="22"/>
      <c r="JA2920" s="22"/>
      <c r="JB2920" s="22"/>
      <c r="JC2920" s="22"/>
      <c r="JD2920" s="22"/>
      <c r="JE2920" s="22"/>
      <c r="JF2920" s="22"/>
      <c r="JG2920" s="22"/>
      <c r="JH2920" s="22"/>
      <c r="JI2920" s="22"/>
      <c r="JJ2920" s="22"/>
      <c r="JK2920" s="22"/>
      <c r="JL2920" s="22"/>
      <c r="JM2920" s="22"/>
      <c r="JN2920" s="22"/>
      <c r="JO2920" s="22"/>
      <c r="JP2920" s="22"/>
      <c r="JQ2920" s="22"/>
      <c r="JR2920" s="22"/>
      <c r="JS2920" s="22"/>
      <c r="JT2920" s="22"/>
      <c r="JU2920" s="24"/>
      <c r="JV2920" s="22"/>
      <c r="JW2920" s="22"/>
      <c r="JX2920" s="22"/>
      <c r="JY2920" s="22"/>
      <c r="JZ2920" s="22"/>
      <c r="KA2920" s="22"/>
      <c r="KB2920" s="22"/>
      <c r="KC2920" s="22"/>
      <c r="KD2920" s="22"/>
      <c r="KE2920" s="22"/>
      <c r="KF2920" s="22"/>
      <c r="KG2920" s="22"/>
      <c r="KH2920" s="22"/>
      <c r="KI2920" s="22"/>
      <c r="KJ2920" s="22"/>
      <c r="KK2920" s="22"/>
      <c r="KL2920" s="22"/>
      <c r="KM2920" s="22"/>
      <c r="KN2920" s="22"/>
      <c r="KO2920" s="22"/>
      <c r="KP2920" s="22"/>
      <c r="KQ2920" s="22"/>
      <c r="KR2920" s="22"/>
      <c r="KS2920" s="22"/>
      <c r="KT2920" s="22"/>
      <c r="KU2920" s="22"/>
      <c r="KV2920" s="22"/>
      <c r="KW2920" s="22"/>
      <c r="KX2920" s="22"/>
      <c r="KY2920" s="22"/>
      <c r="KZ2920" s="22"/>
      <c r="LA2920" s="24"/>
      <c r="LB2920" s="22"/>
      <c r="LC2920" s="22"/>
      <c r="LD2920" s="22"/>
      <c r="LE2920" s="22"/>
      <c r="LF2920" s="22"/>
      <c r="LG2920" s="22"/>
      <c r="LH2920" s="22"/>
      <c r="LI2920" s="22"/>
      <c r="LJ2920" s="22"/>
      <c r="LK2920" s="22"/>
      <c r="LL2920" s="22"/>
      <c r="LM2920" s="22"/>
      <c r="LN2920" s="22"/>
      <c r="LO2920" s="22"/>
      <c r="LP2920" s="22"/>
      <c r="LQ2920" s="22"/>
      <c r="LR2920" s="22"/>
      <c r="LS2920" s="22"/>
      <c r="LT2920" s="22"/>
      <c r="LU2920" s="22"/>
      <c r="LV2920" s="22"/>
      <c r="LW2920" s="22"/>
      <c r="LX2920" s="22"/>
      <c r="LY2920" s="22"/>
      <c r="LZ2920" s="22"/>
      <c r="MA2920" s="22"/>
      <c r="MB2920" s="22"/>
      <c r="MC2920" s="22"/>
      <c r="MD2920" s="22"/>
      <c r="ME2920" s="22"/>
      <c r="MF2920" s="22"/>
      <c r="MG2920" s="24"/>
      <c r="MH2920" s="22"/>
      <c r="MI2920" s="22"/>
      <c r="MJ2920" s="22"/>
      <c r="MK2920" s="22"/>
      <c r="ML2920" s="22"/>
      <c r="MM2920" s="22"/>
      <c r="MN2920" s="22"/>
      <c r="MO2920" s="22"/>
      <c r="MP2920" s="22"/>
      <c r="MQ2920" s="22"/>
      <c r="MR2920" s="22"/>
      <c r="MS2920" s="22"/>
      <c r="MT2920" s="22"/>
      <c r="MU2920" s="22"/>
      <c r="MV2920" s="22"/>
      <c r="MW2920" s="22"/>
      <c r="MX2920" s="22"/>
      <c r="MY2920" s="22"/>
      <c r="MZ2920" s="22"/>
      <c r="NA2920" s="22"/>
      <c r="NB2920" s="22"/>
      <c r="NC2920" s="22"/>
      <c r="ND2920" s="22"/>
      <c r="NE2920" s="22"/>
      <c r="NF2920" s="22"/>
      <c r="NG2920" s="22"/>
      <c r="NH2920" s="22"/>
      <c r="NI2920" s="22"/>
      <c r="NJ2920" s="22"/>
      <c r="NK2920" s="22"/>
      <c r="NL2920" s="22"/>
      <c r="NM2920" s="24"/>
      <c r="NN2920" s="22"/>
      <c r="NO2920" s="22"/>
      <c r="NP2920" s="22"/>
      <c r="NQ2920" s="22"/>
      <c r="NR2920" s="22"/>
      <c r="NS2920" s="22"/>
      <c r="NT2920" s="22"/>
      <c r="NU2920" s="22"/>
      <c r="NV2920" s="22"/>
      <c r="NW2920" s="22"/>
      <c r="NX2920" s="22"/>
      <c r="NY2920" s="22"/>
      <c r="NZ2920" s="22"/>
      <c r="OA2920" s="22"/>
      <c r="OB2920" s="22"/>
      <c r="OC2920" s="22"/>
      <c r="OD2920" s="22"/>
      <c r="OE2920" s="22"/>
      <c r="OF2920" s="22"/>
      <c r="OG2920" s="22"/>
      <c r="OH2920" s="22"/>
      <c r="OI2920" s="22"/>
      <c r="OJ2920" s="22"/>
      <c r="OK2920" s="22"/>
      <c r="OL2920" s="22"/>
      <c r="OM2920" s="22"/>
      <c r="ON2920" s="22"/>
      <c r="OO2920" s="22"/>
      <c r="OP2920" s="22"/>
      <c r="OQ2920" s="22"/>
      <c r="OR2920" s="22"/>
    </row>
    <row r="2921" spans="1:408" ht="15" thickBot="1">
      <c r="A2921" s="1"/>
      <c r="B2921" s="12"/>
      <c r="C2921" s="12"/>
      <c r="D2921" s="22"/>
      <c r="E2921" s="54"/>
      <c r="F2921" s="54"/>
      <c r="G2921" s="54"/>
      <c r="H2921" s="55"/>
      <c r="I2921" s="22"/>
      <c r="J2921" s="56"/>
      <c r="K2921" s="80"/>
      <c r="L2921" s="57"/>
      <c r="M2921" s="57"/>
      <c r="N2921" s="55"/>
      <c r="O2921" s="58"/>
      <c r="P2921" s="58"/>
      <c r="Q2921" s="59"/>
      <c r="R2921" s="60"/>
      <c r="S2921" s="60"/>
      <c r="T2921" s="22"/>
      <c r="U2921" s="1"/>
      <c r="V2921" s="23"/>
      <c r="X2921" s="24"/>
      <c r="Y2921" s="24"/>
      <c r="Z2921" s="22"/>
      <c r="AA2921" s="22"/>
      <c r="AB2921" s="22"/>
      <c r="AC2921" s="22"/>
      <c r="AD2921" s="22"/>
      <c r="AE2921" s="22"/>
      <c r="AF2921" s="22"/>
      <c r="AG2921" s="22"/>
      <c r="AH2921" s="22"/>
      <c r="AI2921" s="22"/>
      <c r="AJ2921" s="22"/>
      <c r="AK2921" s="22"/>
      <c r="AL2921" s="22"/>
      <c r="AM2921" s="22"/>
      <c r="AN2921" s="22"/>
      <c r="AO2921" s="22"/>
      <c r="AP2921" s="22"/>
      <c r="AQ2921" s="22"/>
      <c r="AR2921" s="22"/>
      <c r="AS2921" s="22"/>
      <c r="AT2921" s="22"/>
      <c r="AU2921" s="22"/>
      <c r="AV2921" s="22"/>
      <c r="AW2921" s="22"/>
      <c r="AX2921" s="22"/>
      <c r="AY2921" s="22"/>
      <c r="AZ2921" s="22"/>
      <c r="BA2921" s="22"/>
      <c r="BB2921" s="22"/>
      <c r="BC2921" s="22"/>
      <c r="BD2921" s="22"/>
      <c r="BE2921" s="24"/>
      <c r="BF2921" s="22"/>
      <c r="BG2921" s="22"/>
      <c r="BH2921" s="22"/>
      <c r="BI2921" s="22"/>
      <c r="BJ2921" s="22"/>
      <c r="BK2921" s="22"/>
      <c r="BL2921" s="22"/>
      <c r="BM2921" s="22"/>
      <c r="BN2921" s="22"/>
      <c r="BO2921" s="22"/>
      <c r="BP2921" s="22"/>
      <c r="BQ2921" s="22"/>
      <c r="BR2921" s="22"/>
      <c r="BS2921" s="22"/>
      <c r="BT2921" s="22"/>
      <c r="BU2921" s="22"/>
      <c r="BV2921" s="22"/>
      <c r="BW2921" s="22"/>
      <c r="BX2921" s="22"/>
      <c r="BY2921" s="22"/>
      <c r="BZ2921" s="22"/>
      <c r="CA2921" s="22"/>
      <c r="CB2921" s="22"/>
      <c r="CC2921" s="22"/>
      <c r="CD2921" s="22"/>
      <c r="CE2921" s="22"/>
      <c r="CF2921" s="22"/>
      <c r="CG2921" s="22"/>
      <c r="CH2921" s="22"/>
      <c r="CI2921" s="22"/>
      <c r="CJ2921" s="22"/>
      <c r="CK2921" s="24"/>
      <c r="CL2921" s="22"/>
      <c r="CM2921" s="22"/>
      <c r="CN2921" s="22"/>
      <c r="CO2921" s="22"/>
      <c r="CP2921" s="22"/>
      <c r="CQ2921" s="22"/>
      <c r="CR2921" s="22"/>
      <c r="CS2921" s="22"/>
      <c r="CT2921" s="22"/>
      <c r="CU2921" s="22"/>
      <c r="CV2921" s="22"/>
      <c r="CW2921" s="22"/>
      <c r="CX2921" s="22"/>
      <c r="CY2921" s="22"/>
      <c r="CZ2921" s="22"/>
      <c r="DA2921" s="22"/>
      <c r="DB2921" s="22"/>
      <c r="DC2921" s="22"/>
      <c r="DD2921" s="22"/>
      <c r="DE2921" s="22"/>
      <c r="DF2921" s="22"/>
      <c r="DG2921" s="22"/>
      <c r="DH2921" s="22"/>
      <c r="DI2921" s="22"/>
      <c r="DJ2921" s="22"/>
      <c r="DK2921" s="22"/>
      <c r="DL2921" s="22"/>
      <c r="DM2921" s="22"/>
      <c r="DN2921" s="22"/>
      <c r="DO2921" s="22"/>
      <c r="DP2921" s="22"/>
      <c r="DQ2921" s="24"/>
      <c r="DR2921" s="22"/>
      <c r="DS2921" s="22"/>
      <c r="DT2921" s="22"/>
      <c r="DU2921" s="22"/>
      <c r="DV2921" s="22"/>
      <c r="DW2921" s="22"/>
      <c r="DX2921" s="22"/>
      <c r="DY2921" s="22"/>
      <c r="DZ2921" s="22"/>
      <c r="EA2921" s="22"/>
      <c r="EB2921" s="22"/>
      <c r="EC2921" s="22"/>
      <c r="ED2921" s="22"/>
      <c r="EE2921" s="22"/>
      <c r="EF2921" s="22"/>
      <c r="EG2921" s="22"/>
      <c r="EH2921" s="22"/>
      <c r="EI2921" s="22"/>
      <c r="EJ2921" s="22"/>
      <c r="EK2921" s="22"/>
      <c r="EL2921" s="22"/>
      <c r="EM2921" s="22"/>
      <c r="EN2921" s="22"/>
      <c r="EO2921" s="22"/>
      <c r="EP2921" s="22"/>
      <c r="EQ2921" s="22"/>
      <c r="ER2921" s="22"/>
      <c r="ES2921" s="22"/>
      <c r="ET2921" s="22"/>
      <c r="EU2921" s="22"/>
      <c r="EV2921" s="22"/>
      <c r="EW2921" s="24"/>
      <c r="EX2921" s="22"/>
      <c r="EY2921" s="22"/>
      <c r="EZ2921" s="22"/>
      <c r="FA2921" s="22"/>
      <c r="FB2921" s="22"/>
      <c r="FC2921" s="22"/>
      <c r="FD2921" s="22"/>
      <c r="FE2921" s="22"/>
      <c r="FF2921" s="22"/>
      <c r="FG2921" s="22"/>
      <c r="FH2921" s="22"/>
      <c r="FI2921" s="22"/>
      <c r="FJ2921" s="22"/>
      <c r="FK2921" s="22"/>
      <c r="FL2921" s="22"/>
      <c r="FM2921" s="22"/>
      <c r="FN2921" s="22"/>
      <c r="FO2921" s="22"/>
      <c r="FP2921" s="22"/>
      <c r="FQ2921" s="22"/>
      <c r="FR2921" s="22"/>
      <c r="FS2921" s="22"/>
      <c r="FT2921" s="22"/>
      <c r="FU2921" s="22"/>
      <c r="FV2921" s="22"/>
      <c r="FW2921" s="22"/>
      <c r="FX2921" s="22"/>
      <c r="FY2921" s="22"/>
      <c r="FZ2921" s="22"/>
      <c r="GA2921" s="22"/>
      <c r="GB2921" s="22"/>
      <c r="GC2921" s="24"/>
      <c r="GD2921" s="22"/>
      <c r="GE2921" s="22"/>
      <c r="GF2921" s="22"/>
      <c r="GG2921" s="22"/>
      <c r="GH2921" s="22"/>
      <c r="GI2921" s="22"/>
      <c r="GJ2921" s="22"/>
      <c r="GK2921" s="22"/>
      <c r="GL2921" s="22"/>
      <c r="GM2921" s="22"/>
      <c r="GN2921" s="22"/>
      <c r="GO2921" s="22"/>
      <c r="GP2921" s="22"/>
      <c r="GQ2921" s="22"/>
      <c r="GR2921" s="22"/>
      <c r="GS2921" s="22"/>
      <c r="GT2921" s="22"/>
      <c r="GU2921" s="22"/>
      <c r="GV2921" s="22"/>
      <c r="GW2921" s="22"/>
      <c r="GX2921" s="22"/>
      <c r="GY2921" s="22"/>
      <c r="GZ2921" s="22"/>
      <c r="HA2921" s="22"/>
      <c r="HB2921" s="22"/>
      <c r="HC2921" s="22"/>
      <c r="HD2921" s="22"/>
      <c r="HE2921" s="22"/>
      <c r="HF2921" s="22"/>
      <c r="HG2921" s="22"/>
      <c r="HH2921" s="22"/>
      <c r="HI2921" s="24"/>
      <c r="HJ2921" s="22"/>
      <c r="HK2921" s="22"/>
      <c r="HL2921" s="22"/>
      <c r="HM2921" s="22"/>
      <c r="HN2921" s="22"/>
      <c r="HO2921" s="22"/>
      <c r="HP2921" s="22"/>
      <c r="HQ2921" s="22"/>
      <c r="HR2921" s="22"/>
      <c r="HS2921" s="22"/>
      <c r="HT2921" s="22"/>
      <c r="HU2921" s="22"/>
      <c r="HV2921" s="22"/>
      <c r="HW2921" s="22"/>
      <c r="HX2921" s="22"/>
      <c r="HY2921" s="22"/>
      <c r="HZ2921" s="22"/>
      <c r="IA2921" s="22"/>
      <c r="IB2921" s="22"/>
      <c r="IC2921" s="22"/>
      <c r="ID2921" s="22"/>
      <c r="IE2921" s="22"/>
      <c r="IF2921" s="22"/>
      <c r="IG2921" s="22"/>
      <c r="IH2921" s="22"/>
      <c r="II2921" s="22"/>
      <c r="IJ2921" s="22"/>
      <c r="IK2921" s="22"/>
      <c r="IL2921" s="22"/>
      <c r="IM2921" s="22"/>
      <c r="IN2921" s="22"/>
      <c r="IO2921" s="24"/>
      <c r="IP2921" s="22"/>
      <c r="IQ2921" s="22"/>
      <c r="IR2921" s="22"/>
      <c r="IS2921" s="22"/>
      <c r="IT2921" s="22"/>
      <c r="IU2921" s="22"/>
      <c r="IV2921" s="22"/>
      <c r="IW2921" s="22"/>
      <c r="IX2921" s="22"/>
      <c r="IY2921" s="22"/>
      <c r="IZ2921" s="22"/>
      <c r="JA2921" s="22"/>
      <c r="JB2921" s="22"/>
      <c r="JC2921" s="22"/>
      <c r="JD2921" s="22"/>
      <c r="JE2921" s="22"/>
      <c r="JF2921" s="22"/>
      <c r="JG2921" s="22"/>
      <c r="JH2921" s="22"/>
      <c r="JI2921" s="22"/>
      <c r="JJ2921" s="22"/>
      <c r="JK2921" s="22"/>
      <c r="JL2921" s="22"/>
      <c r="JM2921" s="22"/>
      <c r="JN2921" s="22"/>
      <c r="JO2921" s="22"/>
      <c r="JP2921" s="22"/>
      <c r="JQ2921" s="22"/>
      <c r="JR2921" s="22"/>
      <c r="JS2921" s="22"/>
      <c r="JT2921" s="22"/>
      <c r="JU2921" s="24"/>
      <c r="JV2921" s="22"/>
      <c r="JW2921" s="22"/>
      <c r="JX2921" s="22"/>
      <c r="JY2921" s="22"/>
      <c r="JZ2921" s="22"/>
      <c r="KA2921" s="22"/>
      <c r="KB2921" s="22"/>
      <c r="KC2921" s="22"/>
      <c r="KD2921" s="22"/>
      <c r="KE2921" s="22"/>
      <c r="KF2921" s="22"/>
      <c r="KG2921" s="22"/>
      <c r="KH2921" s="22"/>
      <c r="KI2921" s="22"/>
      <c r="KJ2921" s="22"/>
      <c r="KK2921" s="22"/>
      <c r="KL2921" s="22"/>
      <c r="KM2921" s="22"/>
      <c r="KN2921" s="22"/>
      <c r="KO2921" s="22"/>
      <c r="KP2921" s="22"/>
      <c r="KQ2921" s="22"/>
      <c r="KR2921" s="22"/>
      <c r="KS2921" s="22"/>
      <c r="KT2921" s="22"/>
      <c r="KU2921" s="22"/>
      <c r="KV2921" s="22"/>
      <c r="KW2921" s="22"/>
      <c r="KX2921" s="22"/>
      <c r="KY2921" s="22"/>
      <c r="KZ2921" s="22"/>
      <c r="LA2921" s="24"/>
      <c r="LB2921" s="22"/>
      <c r="LC2921" s="22"/>
      <c r="LD2921" s="22"/>
      <c r="LE2921" s="22"/>
      <c r="LF2921" s="22"/>
      <c r="LG2921" s="22"/>
      <c r="LH2921" s="22"/>
      <c r="LI2921" s="22"/>
      <c r="LJ2921" s="22"/>
      <c r="LK2921" s="22"/>
      <c r="LL2921" s="22"/>
      <c r="LM2921" s="22"/>
      <c r="LN2921" s="22"/>
      <c r="LO2921" s="22"/>
      <c r="LP2921" s="22"/>
      <c r="LQ2921" s="22"/>
      <c r="LR2921" s="22"/>
      <c r="LS2921" s="22"/>
      <c r="LT2921" s="22"/>
      <c r="LU2921" s="22"/>
      <c r="LV2921" s="22"/>
      <c r="LW2921" s="22"/>
      <c r="LX2921" s="22"/>
      <c r="LY2921" s="22"/>
      <c r="LZ2921" s="22"/>
      <c r="MA2921" s="22"/>
      <c r="MB2921" s="22"/>
      <c r="MC2921" s="22"/>
      <c r="MD2921" s="22"/>
      <c r="ME2921" s="22"/>
      <c r="MF2921" s="22"/>
      <c r="MG2921" s="24"/>
      <c r="MH2921" s="22"/>
      <c r="MI2921" s="22"/>
      <c r="MJ2921" s="22"/>
      <c r="MK2921" s="22"/>
      <c r="ML2921" s="22"/>
      <c r="MM2921" s="22"/>
      <c r="MN2921" s="22"/>
      <c r="MO2921" s="22"/>
      <c r="MP2921" s="22"/>
      <c r="MQ2921" s="22"/>
      <c r="MR2921" s="22"/>
      <c r="MS2921" s="22"/>
      <c r="MT2921" s="22"/>
      <c r="MU2921" s="22"/>
      <c r="MV2921" s="22"/>
      <c r="MW2921" s="22"/>
      <c r="MX2921" s="22"/>
      <c r="MY2921" s="22"/>
      <c r="MZ2921" s="22"/>
      <c r="NA2921" s="22"/>
      <c r="NB2921" s="22"/>
      <c r="NC2921" s="22"/>
      <c r="ND2921" s="22"/>
      <c r="NE2921" s="22"/>
      <c r="NF2921" s="22"/>
      <c r="NG2921" s="22"/>
      <c r="NH2921" s="22"/>
      <c r="NI2921" s="22"/>
      <c r="NJ2921" s="22"/>
      <c r="NK2921" s="22"/>
      <c r="NL2921" s="22"/>
      <c r="NM2921" s="24"/>
      <c r="NN2921" s="22"/>
      <c r="NO2921" s="22"/>
      <c r="NP2921" s="22"/>
      <c r="NQ2921" s="22"/>
      <c r="NR2921" s="22"/>
      <c r="NS2921" s="22"/>
      <c r="NT2921" s="22"/>
      <c r="NU2921" s="22"/>
      <c r="NV2921" s="22"/>
      <c r="NW2921" s="22"/>
      <c r="NX2921" s="22"/>
      <c r="NY2921" s="22"/>
      <c r="NZ2921" s="22"/>
      <c r="OA2921" s="22"/>
      <c r="OB2921" s="22"/>
      <c r="OC2921" s="22"/>
      <c r="OD2921" s="22"/>
      <c r="OE2921" s="22"/>
      <c r="OF2921" s="22"/>
      <c r="OG2921" s="22"/>
      <c r="OH2921" s="22"/>
      <c r="OI2921" s="22"/>
      <c r="OJ2921" s="22"/>
      <c r="OK2921" s="22"/>
      <c r="OL2921" s="22"/>
      <c r="OM2921" s="22"/>
      <c r="ON2921" s="22"/>
      <c r="OO2921" s="22"/>
      <c r="OP2921" s="22"/>
      <c r="OQ2921" s="22"/>
      <c r="OR2921" s="22"/>
    </row>
    <row r="2922" spans="1:408" ht="15" thickBot="1">
      <c r="A2922" s="1"/>
      <c r="B2922" s="12"/>
      <c r="C2922" s="12"/>
      <c r="D2922" s="22"/>
      <c r="E2922" s="54"/>
      <c r="F2922" s="54"/>
      <c r="G2922" s="54"/>
      <c r="H2922" s="55"/>
      <c r="I2922" s="22"/>
      <c r="J2922" s="56"/>
      <c r="K2922" s="81"/>
      <c r="L2922" s="57"/>
      <c r="M2922" s="57"/>
      <c r="N2922" s="55"/>
      <c r="O2922" s="58"/>
      <c r="P2922" s="58"/>
      <c r="Q2922" s="59"/>
      <c r="R2922" s="60"/>
      <c r="S2922" s="60"/>
      <c r="T2922" s="22"/>
      <c r="U2922" s="1"/>
      <c r="V2922" s="23"/>
      <c r="X2922" s="24"/>
      <c r="Y2922" s="24"/>
      <c r="Z2922" s="22"/>
      <c r="AA2922" s="22"/>
      <c r="AB2922" s="22"/>
      <c r="AC2922" s="22"/>
      <c r="AD2922" s="22"/>
      <c r="AE2922" s="22"/>
      <c r="AF2922" s="22"/>
      <c r="AG2922" s="22"/>
      <c r="AH2922" s="22"/>
      <c r="AI2922" s="22"/>
      <c r="AJ2922" s="22"/>
      <c r="AK2922" s="22"/>
      <c r="AL2922" s="22"/>
      <c r="AM2922" s="22"/>
      <c r="AN2922" s="22"/>
      <c r="AO2922" s="22"/>
      <c r="AP2922" s="22"/>
      <c r="AQ2922" s="22"/>
      <c r="AR2922" s="22"/>
      <c r="AS2922" s="22"/>
      <c r="AT2922" s="22"/>
      <c r="AU2922" s="22"/>
      <c r="AV2922" s="22"/>
      <c r="AW2922" s="22"/>
      <c r="AX2922" s="22"/>
      <c r="AY2922" s="22"/>
      <c r="AZ2922" s="22"/>
      <c r="BA2922" s="22"/>
      <c r="BB2922" s="22"/>
      <c r="BC2922" s="22"/>
      <c r="BD2922" s="22"/>
      <c r="BE2922" s="24"/>
      <c r="BF2922" s="22"/>
      <c r="BG2922" s="22"/>
      <c r="BH2922" s="22"/>
      <c r="BI2922" s="22"/>
      <c r="BJ2922" s="22"/>
      <c r="BK2922" s="22"/>
      <c r="BL2922" s="22"/>
      <c r="BM2922" s="22"/>
      <c r="BN2922" s="22"/>
      <c r="BO2922" s="22"/>
      <c r="BP2922" s="22"/>
      <c r="BQ2922" s="22"/>
      <c r="BR2922" s="22"/>
      <c r="BS2922" s="22"/>
      <c r="BT2922" s="22"/>
      <c r="BU2922" s="22"/>
      <c r="BV2922" s="22"/>
      <c r="BW2922" s="22"/>
      <c r="BX2922" s="22"/>
      <c r="BY2922" s="22"/>
      <c r="BZ2922" s="22"/>
      <c r="CA2922" s="22"/>
      <c r="CB2922" s="22"/>
      <c r="CC2922" s="22"/>
      <c r="CD2922" s="22"/>
      <c r="CE2922" s="22"/>
      <c r="CF2922" s="22"/>
      <c r="CG2922" s="22"/>
      <c r="CH2922" s="22"/>
      <c r="CI2922" s="22"/>
      <c r="CJ2922" s="22"/>
      <c r="CK2922" s="24"/>
      <c r="CL2922" s="22"/>
      <c r="CM2922" s="22"/>
      <c r="CN2922" s="22"/>
      <c r="CO2922" s="22"/>
      <c r="CP2922" s="22"/>
      <c r="CQ2922" s="22"/>
      <c r="CR2922" s="22"/>
      <c r="CS2922" s="22"/>
      <c r="CT2922" s="22"/>
      <c r="CU2922" s="22"/>
      <c r="CV2922" s="22"/>
      <c r="CW2922" s="22"/>
      <c r="CX2922" s="22"/>
      <c r="CY2922" s="22"/>
      <c r="CZ2922" s="22"/>
      <c r="DA2922" s="22"/>
      <c r="DB2922" s="22"/>
      <c r="DC2922" s="22"/>
      <c r="DD2922" s="22"/>
      <c r="DE2922" s="22"/>
      <c r="DF2922" s="22"/>
      <c r="DG2922" s="22"/>
      <c r="DH2922" s="22"/>
      <c r="DI2922" s="22"/>
      <c r="DJ2922" s="22"/>
      <c r="DK2922" s="22"/>
      <c r="DL2922" s="22"/>
      <c r="DM2922" s="22"/>
      <c r="DN2922" s="22"/>
      <c r="DO2922" s="22"/>
      <c r="DP2922" s="22"/>
      <c r="DQ2922" s="24"/>
      <c r="DR2922" s="22"/>
      <c r="DS2922" s="22"/>
      <c r="DT2922" s="22"/>
      <c r="DU2922" s="22"/>
      <c r="DV2922" s="22"/>
      <c r="DW2922" s="22"/>
      <c r="DX2922" s="22"/>
      <c r="DY2922" s="22"/>
      <c r="DZ2922" s="22"/>
      <c r="EA2922" s="22"/>
      <c r="EB2922" s="22"/>
      <c r="EC2922" s="22"/>
      <c r="ED2922" s="22"/>
      <c r="EE2922" s="22"/>
      <c r="EF2922" s="22"/>
      <c r="EG2922" s="22"/>
      <c r="EH2922" s="22"/>
      <c r="EI2922" s="22"/>
      <c r="EJ2922" s="22"/>
      <c r="EK2922" s="22"/>
      <c r="EL2922" s="22"/>
      <c r="EM2922" s="22"/>
      <c r="EN2922" s="22"/>
      <c r="EO2922" s="22"/>
      <c r="EP2922" s="22"/>
      <c r="EQ2922" s="22"/>
      <c r="ER2922" s="22"/>
      <c r="ES2922" s="22"/>
      <c r="ET2922" s="22"/>
      <c r="EU2922" s="22"/>
      <c r="EV2922" s="22"/>
      <c r="EW2922" s="24"/>
      <c r="EX2922" s="22"/>
      <c r="EY2922" s="22"/>
      <c r="EZ2922" s="22"/>
      <c r="FA2922" s="22"/>
      <c r="FB2922" s="22"/>
      <c r="FC2922" s="22"/>
      <c r="FD2922" s="22"/>
      <c r="FE2922" s="22"/>
      <c r="FF2922" s="22"/>
      <c r="FG2922" s="22"/>
      <c r="FH2922" s="22"/>
      <c r="FI2922" s="22"/>
      <c r="FJ2922" s="22"/>
      <c r="FK2922" s="22"/>
      <c r="FL2922" s="22"/>
      <c r="FM2922" s="22"/>
      <c r="FN2922" s="22"/>
      <c r="FO2922" s="22"/>
      <c r="FP2922" s="22"/>
      <c r="FQ2922" s="22"/>
      <c r="FR2922" s="22"/>
      <c r="FS2922" s="22"/>
      <c r="FT2922" s="22"/>
      <c r="FU2922" s="22"/>
      <c r="FV2922" s="22"/>
      <c r="FW2922" s="22"/>
      <c r="FX2922" s="22"/>
      <c r="FY2922" s="22"/>
      <c r="FZ2922" s="22"/>
      <c r="GA2922" s="22"/>
      <c r="GB2922" s="22"/>
      <c r="GC2922" s="24"/>
      <c r="GD2922" s="22"/>
      <c r="GE2922" s="22"/>
      <c r="GF2922" s="22"/>
      <c r="GG2922" s="22"/>
      <c r="GH2922" s="22"/>
      <c r="GI2922" s="22"/>
      <c r="GJ2922" s="22"/>
      <c r="GK2922" s="22"/>
      <c r="GL2922" s="22"/>
      <c r="GM2922" s="22"/>
      <c r="GN2922" s="22"/>
      <c r="GO2922" s="22"/>
      <c r="GP2922" s="22"/>
      <c r="GQ2922" s="22"/>
      <c r="GR2922" s="22"/>
      <c r="GS2922" s="22"/>
      <c r="GT2922" s="22"/>
      <c r="GU2922" s="22"/>
      <c r="GV2922" s="22"/>
      <c r="GW2922" s="22"/>
      <c r="GX2922" s="22"/>
      <c r="GY2922" s="22"/>
      <c r="GZ2922" s="22"/>
      <c r="HA2922" s="22"/>
      <c r="HB2922" s="22"/>
      <c r="HC2922" s="22"/>
      <c r="HD2922" s="22"/>
      <c r="HE2922" s="22"/>
      <c r="HF2922" s="22"/>
      <c r="HG2922" s="22"/>
      <c r="HH2922" s="22"/>
      <c r="HI2922" s="24"/>
      <c r="HJ2922" s="22"/>
      <c r="HK2922" s="22"/>
      <c r="HL2922" s="22"/>
      <c r="HM2922" s="22"/>
      <c r="HN2922" s="22"/>
      <c r="HO2922" s="22"/>
      <c r="HP2922" s="22"/>
      <c r="HQ2922" s="22"/>
      <c r="HR2922" s="22"/>
      <c r="HS2922" s="22"/>
      <c r="HT2922" s="22"/>
      <c r="HU2922" s="22"/>
      <c r="HV2922" s="22"/>
      <c r="HW2922" s="22"/>
      <c r="HX2922" s="22"/>
      <c r="HY2922" s="22"/>
      <c r="HZ2922" s="22"/>
      <c r="IA2922" s="22"/>
      <c r="IB2922" s="22"/>
      <c r="IC2922" s="22"/>
      <c r="ID2922" s="22"/>
      <c r="IE2922" s="22"/>
      <c r="IF2922" s="22"/>
      <c r="IG2922" s="22"/>
      <c r="IH2922" s="22"/>
      <c r="II2922" s="22"/>
      <c r="IJ2922" s="22"/>
      <c r="IK2922" s="22"/>
      <c r="IL2922" s="22"/>
      <c r="IM2922" s="22"/>
      <c r="IN2922" s="22"/>
      <c r="IO2922" s="24"/>
      <c r="IP2922" s="22"/>
      <c r="IQ2922" s="22"/>
      <c r="IR2922" s="22"/>
      <c r="IS2922" s="22"/>
      <c r="IT2922" s="22"/>
      <c r="IU2922" s="22"/>
      <c r="IV2922" s="22"/>
      <c r="IW2922" s="22"/>
      <c r="IX2922" s="22"/>
      <c r="IY2922" s="22"/>
      <c r="IZ2922" s="22"/>
      <c r="JA2922" s="22"/>
      <c r="JB2922" s="22"/>
      <c r="JC2922" s="22"/>
      <c r="JD2922" s="22"/>
      <c r="JE2922" s="22"/>
      <c r="JF2922" s="22"/>
      <c r="JG2922" s="22"/>
      <c r="JH2922" s="22"/>
      <c r="JI2922" s="22"/>
      <c r="JJ2922" s="22"/>
      <c r="JK2922" s="22"/>
      <c r="JL2922" s="22"/>
      <c r="JM2922" s="22"/>
      <c r="JN2922" s="22"/>
      <c r="JO2922" s="22"/>
      <c r="JP2922" s="22"/>
      <c r="JQ2922" s="22"/>
      <c r="JR2922" s="22"/>
      <c r="JS2922" s="22"/>
      <c r="JT2922" s="22"/>
      <c r="JU2922" s="24"/>
      <c r="JV2922" s="22"/>
      <c r="JW2922" s="22"/>
      <c r="JX2922" s="22"/>
      <c r="JY2922" s="22"/>
      <c r="JZ2922" s="22"/>
      <c r="KA2922" s="22"/>
      <c r="KB2922" s="22"/>
      <c r="KC2922" s="22"/>
      <c r="KD2922" s="22"/>
      <c r="KE2922" s="22"/>
      <c r="KF2922" s="22"/>
      <c r="KG2922" s="22"/>
      <c r="KH2922" s="22"/>
      <c r="KI2922" s="22"/>
      <c r="KJ2922" s="22"/>
      <c r="KK2922" s="22"/>
      <c r="KL2922" s="22"/>
      <c r="KM2922" s="22"/>
      <c r="KN2922" s="22"/>
      <c r="KO2922" s="22"/>
      <c r="KP2922" s="22"/>
      <c r="KQ2922" s="22"/>
      <c r="KR2922" s="22"/>
      <c r="KS2922" s="22"/>
      <c r="KT2922" s="22"/>
      <c r="KU2922" s="22"/>
      <c r="KV2922" s="22"/>
      <c r="KW2922" s="22"/>
      <c r="KX2922" s="22"/>
      <c r="KY2922" s="22"/>
      <c r="KZ2922" s="22"/>
      <c r="LA2922" s="24"/>
      <c r="LB2922" s="22"/>
      <c r="LC2922" s="22"/>
      <c r="LD2922" s="22"/>
      <c r="LE2922" s="22"/>
      <c r="LF2922" s="22"/>
      <c r="LG2922" s="22"/>
      <c r="LH2922" s="22"/>
      <c r="LI2922" s="22"/>
      <c r="LJ2922" s="22"/>
      <c r="LK2922" s="22"/>
      <c r="LL2922" s="22"/>
      <c r="LM2922" s="22"/>
      <c r="LN2922" s="22"/>
      <c r="LO2922" s="22"/>
      <c r="LP2922" s="22"/>
      <c r="LQ2922" s="22"/>
      <c r="LR2922" s="22"/>
      <c r="LS2922" s="22"/>
      <c r="LT2922" s="22"/>
      <c r="LU2922" s="22"/>
      <c r="LV2922" s="22"/>
      <c r="LW2922" s="22"/>
      <c r="LX2922" s="22"/>
      <c r="LY2922" s="22"/>
      <c r="LZ2922" s="22"/>
      <c r="MA2922" s="22"/>
      <c r="MB2922" s="22"/>
      <c r="MC2922" s="22"/>
      <c r="MD2922" s="22"/>
      <c r="ME2922" s="22"/>
      <c r="MF2922" s="22"/>
      <c r="MG2922" s="24"/>
      <c r="MH2922" s="22"/>
      <c r="MI2922" s="22"/>
      <c r="MJ2922" s="22"/>
      <c r="MK2922" s="22"/>
      <c r="ML2922" s="22"/>
      <c r="MM2922" s="22"/>
      <c r="MN2922" s="22"/>
      <c r="MO2922" s="22"/>
      <c r="MP2922" s="22"/>
      <c r="MQ2922" s="22"/>
      <c r="MR2922" s="22"/>
      <c r="MS2922" s="22"/>
      <c r="MT2922" s="22"/>
      <c r="MU2922" s="22"/>
      <c r="MV2922" s="22"/>
      <c r="MW2922" s="22"/>
      <c r="MX2922" s="22"/>
      <c r="MY2922" s="22"/>
      <c r="MZ2922" s="22"/>
      <c r="NA2922" s="22"/>
      <c r="NB2922" s="22"/>
      <c r="NC2922" s="22"/>
      <c r="ND2922" s="22"/>
      <c r="NE2922" s="22"/>
      <c r="NF2922" s="22"/>
      <c r="NG2922" s="22"/>
      <c r="NH2922" s="22"/>
      <c r="NI2922" s="22"/>
      <c r="NJ2922" s="22"/>
      <c r="NK2922" s="22"/>
      <c r="NL2922" s="22"/>
      <c r="NM2922" s="24"/>
      <c r="NN2922" s="22"/>
      <c r="NO2922" s="22"/>
      <c r="NP2922" s="22"/>
      <c r="NQ2922" s="22"/>
      <c r="NR2922" s="22"/>
      <c r="NS2922" s="22"/>
      <c r="NT2922" s="22"/>
      <c r="NU2922" s="22"/>
      <c r="NV2922" s="22"/>
      <c r="NW2922" s="22"/>
      <c r="NX2922" s="22"/>
      <c r="NY2922" s="22"/>
      <c r="NZ2922" s="22"/>
      <c r="OA2922" s="22"/>
      <c r="OB2922" s="22"/>
      <c r="OC2922" s="22"/>
      <c r="OD2922" s="22"/>
      <c r="OE2922" s="22"/>
      <c r="OF2922" s="22"/>
      <c r="OG2922" s="22"/>
      <c r="OH2922" s="22"/>
      <c r="OI2922" s="22"/>
      <c r="OJ2922" s="22"/>
      <c r="OK2922" s="22"/>
      <c r="OL2922" s="22"/>
      <c r="OM2922" s="22"/>
      <c r="ON2922" s="22"/>
      <c r="OO2922" s="22"/>
      <c r="OP2922" s="22"/>
      <c r="OQ2922" s="22"/>
      <c r="OR2922" s="22"/>
    </row>
    <row r="2923" spans="1:408" ht="15" thickBot="1">
      <c r="A2923" s="1"/>
      <c r="B2923" s="12"/>
      <c r="C2923" s="12"/>
      <c r="D2923" s="22"/>
      <c r="E2923" s="54"/>
      <c r="F2923" s="54"/>
      <c r="G2923" s="54"/>
      <c r="H2923" s="55"/>
      <c r="I2923" s="22"/>
      <c r="J2923" s="56"/>
      <c r="K2923" s="80"/>
      <c r="L2923" s="57"/>
      <c r="M2923" s="57"/>
      <c r="N2923" s="55"/>
      <c r="O2923" s="58"/>
      <c r="P2923" s="58"/>
      <c r="Q2923" s="59"/>
      <c r="R2923" s="60"/>
      <c r="S2923" s="60"/>
      <c r="T2923" s="22"/>
      <c r="U2923" s="1"/>
      <c r="V2923" s="23"/>
      <c r="X2923" s="24"/>
      <c r="Y2923" s="24"/>
      <c r="Z2923" s="22"/>
      <c r="AA2923" s="22"/>
      <c r="AB2923" s="22"/>
      <c r="AC2923" s="22"/>
      <c r="AD2923" s="22"/>
      <c r="AE2923" s="22"/>
      <c r="AF2923" s="22"/>
      <c r="AG2923" s="22"/>
      <c r="AH2923" s="22"/>
      <c r="AI2923" s="22"/>
      <c r="AJ2923" s="22"/>
      <c r="AK2923" s="22"/>
      <c r="AL2923" s="22"/>
      <c r="AM2923" s="22"/>
      <c r="AN2923" s="22"/>
      <c r="AO2923" s="22"/>
      <c r="AP2923" s="22"/>
      <c r="AQ2923" s="22"/>
      <c r="AR2923" s="22"/>
      <c r="AS2923" s="22"/>
      <c r="AT2923" s="22"/>
      <c r="AU2923" s="22"/>
      <c r="AV2923" s="22"/>
      <c r="AW2923" s="22"/>
      <c r="AX2923" s="22"/>
      <c r="AY2923" s="22"/>
      <c r="AZ2923" s="22"/>
      <c r="BA2923" s="22"/>
      <c r="BB2923" s="22"/>
      <c r="BC2923" s="22"/>
      <c r="BD2923" s="22"/>
      <c r="BE2923" s="24"/>
      <c r="BF2923" s="22"/>
      <c r="BG2923" s="22"/>
      <c r="BH2923" s="22"/>
      <c r="BI2923" s="22"/>
      <c r="BJ2923" s="22"/>
      <c r="BK2923" s="22"/>
      <c r="BL2923" s="22"/>
      <c r="BM2923" s="22"/>
      <c r="BN2923" s="22"/>
      <c r="BO2923" s="22"/>
      <c r="BP2923" s="22"/>
      <c r="BQ2923" s="22"/>
      <c r="BR2923" s="22"/>
      <c r="BS2923" s="22"/>
      <c r="BT2923" s="22"/>
      <c r="BU2923" s="22"/>
      <c r="BV2923" s="22"/>
      <c r="BW2923" s="22"/>
      <c r="BX2923" s="22"/>
      <c r="BY2923" s="22"/>
      <c r="BZ2923" s="22"/>
      <c r="CA2923" s="22"/>
      <c r="CB2923" s="22"/>
      <c r="CC2923" s="22"/>
      <c r="CD2923" s="22"/>
      <c r="CE2923" s="22"/>
      <c r="CF2923" s="22"/>
      <c r="CG2923" s="22"/>
      <c r="CH2923" s="22"/>
      <c r="CI2923" s="22"/>
      <c r="CJ2923" s="22"/>
      <c r="CK2923" s="24"/>
      <c r="CL2923" s="22"/>
      <c r="CM2923" s="22"/>
      <c r="CN2923" s="22"/>
      <c r="CO2923" s="22"/>
      <c r="CP2923" s="22"/>
      <c r="CQ2923" s="22"/>
      <c r="CR2923" s="22"/>
      <c r="CS2923" s="22"/>
      <c r="CT2923" s="22"/>
      <c r="CU2923" s="22"/>
      <c r="CV2923" s="22"/>
      <c r="CW2923" s="22"/>
      <c r="CX2923" s="22"/>
      <c r="CY2923" s="22"/>
      <c r="CZ2923" s="22"/>
      <c r="DA2923" s="22"/>
      <c r="DB2923" s="22"/>
      <c r="DC2923" s="22"/>
      <c r="DD2923" s="22"/>
      <c r="DE2923" s="22"/>
      <c r="DF2923" s="22"/>
      <c r="DG2923" s="22"/>
      <c r="DH2923" s="22"/>
      <c r="DI2923" s="22"/>
      <c r="DJ2923" s="22"/>
      <c r="DK2923" s="22"/>
      <c r="DL2923" s="22"/>
      <c r="DM2923" s="22"/>
      <c r="DN2923" s="22"/>
      <c r="DO2923" s="22"/>
      <c r="DP2923" s="22"/>
      <c r="DQ2923" s="24"/>
      <c r="DR2923" s="22"/>
      <c r="DS2923" s="22"/>
      <c r="DT2923" s="22"/>
      <c r="DU2923" s="22"/>
      <c r="DV2923" s="22"/>
      <c r="DW2923" s="22"/>
      <c r="DX2923" s="22"/>
      <c r="DY2923" s="22"/>
      <c r="DZ2923" s="22"/>
      <c r="EA2923" s="22"/>
      <c r="EB2923" s="22"/>
      <c r="EC2923" s="22"/>
      <c r="ED2923" s="22"/>
      <c r="EE2923" s="22"/>
      <c r="EF2923" s="22"/>
      <c r="EG2923" s="22"/>
      <c r="EH2923" s="22"/>
      <c r="EI2923" s="22"/>
      <c r="EJ2923" s="22"/>
      <c r="EK2923" s="22"/>
      <c r="EL2923" s="22"/>
      <c r="EM2923" s="22"/>
      <c r="EN2923" s="22"/>
      <c r="EO2923" s="22"/>
      <c r="EP2923" s="22"/>
      <c r="EQ2923" s="22"/>
      <c r="ER2923" s="22"/>
      <c r="ES2923" s="22"/>
      <c r="ET2923" s="22"/>
      <c r="EU2923" s="22"/>
      <c r="EV2923" s="22"/>
      <c r="EW2923" s="24"/>
      <c r="EX2923" s="22"/>
      <c r="EY2923" s="22"/>
      <c r="EZ2923" s="22"/>
      <c r="FA2923" s="22"/>
      <c r="FB2923" s="22"/>
      <c r="FC2923" s="22"/>
      <c r="FD2923" s="22"/>
      <c r="FE2923" s="22"/>
      <c r="FF2923" s="22"/>
      <c r="FG2923" s="22"/>
      <c r="FH2923" s="22"/>
      <c r="FI2923" s="22"/>
      <c r="FJ2923" s="22"/>
      <c r="FK2923" s="22"/>
      <c r="FL2923" s="22"/>
      <c r="FM2923" s="22"/>
      <c r="FN2923" s="22"/>
      <c r="FO2923" s="22"/>
      <c r="FP2923" s="22"/>
      <c r="FQ2923" s="22"/>
      <c r="FR2923" s="22"/>
      <c r="FS2923" s="22"/>
      <c r="FT2923" s="22"/>
      <c r="FU2923" s="22"/>
      <c r="FV2923" s="22"/>
      <c r="FW2923" s="22"/>
      <c r="FX2923" s="22"/>
      <c r="FY2923" s="22"/>
      <c r="FZ2923" s="22"/>
      <c r="GA2923" s="22"/>
      <c r="GB2923" s="22"/>
      <c r="GC2923" s="24"/>
      <c r="GD2923" s="22"/>
      <c r="GE2923" s="22"/>
      <c r="GF2923" s="22"/>
      <c r="GG2923" s="22"/>
      <c r="GH2923" s="22"/>
      <c r="GI2923" s="22"/>
      <c r="GJ2923" s="22"/>
      <c r="GK2923" s="22"/>
      <c r="GL2923" s="22"/>
      <c r="GM2923" s="22"/>
      <c r="GN2923" s="22"/>
      <c r="GO2923" s="22"/>
      <c r="GP2923" s="22"/>
      <c r="GQ2923" s="22"/>
      <c r="GR2923" s="22"/>
      <c r="GS2923" s="22"/>
      <c r="GT2923" s="22"/>
      <c r="GU2923" s="22"/>
      <c r="GV2923" s="22"/>
      <c r="GW2923" s="22"/>
      <c r="GX2923" s="22"/>
      <c r="GY2923" s="22"/>
      <c r="GZ2923" s="22"/>
      <c r="HA2923" s="22"/>
      <c r="HB2923" s="22"/>
      <c r="HC2923" s="22"/>
      <c r="HD2923" s="22"/>
      <c r="HE2923" s="22"/>
      <c r="HF2923" s="22"/>
      <c r="HG2923" s="22"/>
      <c r="HH2923" s="22"/>
      <c r="HI2923" s="24"/>
      <c r="HJ2923" s="22"/>
      <c r="HK2923" s="22"/>
      <c r="HL2923" s="22"/>
      <c r="HM2923" s="22"/>
      <c r="HN2923" s="22"/>
      <c r="HO2923" s="22"/>
      <c r="HP2923" s="22"/>
      <c r="HQ2923" s="22"/>
      <c r="HR2923" s="22"/>
      <c r="HS2923" s="22"/>
      <c r="HT2923" s="22"/>
      <c r="HU2923" s="22"/>
      <c r="HV2923" s="22"/>
      <c r="HW2923" s="22"/>
      <c r="HX2923" s="22"/>
      <c r="HY2923" s="22"/>
      <c r="HZ2923" s="22"/>
      <c r="IA2923" s="22"/>
      <c r="IB2923" s="22"/>
      <c r="IC2923" s="22"/>
      <c r="ID2923" s="22"/>
      <c r="IE2923" s="22"/>
      <c r="IF2923" s="22"/>
      <c r="IG2923" s="22"/>
      <c r="IH2923" s="22"/>
      <c r="II2923" s="22"/>
      <c r="IJ2923" s="22"/>
      <c r="IK2923" s="22"/>
      <c r="IL2923" s="22"/>
      <c r="IM2923" s="22"/>
      <c r="IN2923" s="22"/>
      <c r="IO2923" s="24"/>
      <c r="IP2923" s="22"/>
      <c r="IQ2923" s="22"/>
      <c r="IR2923" s="22"/>
      <c r="IS2923" s="22"/>
      <c r="IT2923" s="22"/>
      <c r="IU2923" s="22"/>
      <c r="IV2923" s="22"/>
      <c r="IW2923" s="22"/>
      <c r="IX2923" s="22"/>
      <c r="IY2923" s="22"/>
      <c r="IZ2923" s="22"/>
      <c r="JA2923" s="22"/>
      <c r="JB2923" s="22"/>
      <c r="JC2923" s="22"/>
      <c r="JD2923" s="22"/>
      <c r="JE2923" s="22"/>
      <c r="JF2923" s="22"/>
      <c r="JG2923" s="22"/>
      <c r="JH2923" s="22"/>
      <c r="JI2923" s="22"/>
      <c r="JJ2923" s="22"/>
      <c r="JK2923" s="22"/>
      <c r="JL2923" s="22"/>
      <c r="JM2923" s="22"/>
      <c r="JN2923" s="22"/>
      <c r="JO2923" s="22"/>
      <c r="JP2923" s="22"/>
      <c r="JQ2923" s="22"/>
      <c r="JR2923" s="22"/>
      <c r="JS2923" s="22"/>
      <c r="JT2923" s="22"/>
      <c r="JU2923" s="24"/>
      <c r="JV2923" s="22"/>
      <c r="JW2923" s="22"/>
      <c r="JX2923" s="22"/>
      <c r="JY2923" s="22"/>
      <c r="JZ2923" s="22"/>
      <c r="KA2923" s="22"/>
      <c r="KB2923" s="22"/>
      <c r="KC2923" s="22"/>
      <c r="KD2923" s="22"/>
      <c r="KE2923" s="22"/>
      <c r="KF2923" s="22"/>
      <c r="KG2923" s="22"/>
      <c r="KH2923" s="22"/>
      <c r="KI2923" s="22"/>
      <c r="KJ2923" s="22"/>
      <c r="KK2923" s="22"/>
      <c r="KL2923" s="22"/>
      <c r="KM2923" s="22"/>
      <c r="KN2923" s="22"/>
      <c r="KO2923" s="22"/>
      <c r="KP2923" s="22"/>
      <c r="KQ2923" s="22"/>
      <c r="KR2923" s="22"/>
      <c r="KS2923" s="22"/>
      <c r="KT2923" s="22"/>
      <c r="KU2923" s="22"/>
      <c r="KV2923" s="22"/>
      <c r="KW2923" s="22"/>
      <c r="KX2923" s="22"/>
      <c r="KY2923" s="22"/>
      <c r="KZ2923" s="22"/>
      <c r="LA2923" s="24"/>
      <c r="LB2923" s="22"/>
      <c r="LC2923" s="22"/>
      <c r="LD2923" s="22"/>
      <c r="LE2923" s="22"/>
      <c r="LF2923" s="22"/>
      <c r="LG2923" s="22"/>
      <c r="LH2923" s="22"/>
      <c r="LI2923" s="22"/>
      <c r="LJ2923" s="22"/>
      <c r="LK2923" s="22"/>
      <c r="LL2923" s="22"/>
      <c r="LM2923" s="22"/>
      <c r="LN2923" s="22"/>
      <c r="LO2923" s="22"/>
      <c r="LP2923" s="22"/>
      <c r="LQ2923" s="22"/>
      <c r="LR2923" s="22"/>
      <c r="LS2923" s="22"/>
      <c r="LT2923" s="22"/>
      <c r="LU2923" s="22"/>
      <c r="LV2923" s="22"/>
      <c r="LW2923" s="22"/>
      <c r="LX2923" s="22"/>
      <c r="LY2923" s="22"/>
      <c r="LZ2923" s="22"/>
      <c r="MA2923" s="22"/>
      <c r="MB2923" s="22"/>
      <c r="MC2923" s="22"/>
      <c r="MD2923" s="22"/>
      <c r="ME2923" s="22"/>
      <c r="MF2923" s="22"/>
      <c r="MG2923" s="24"/>
      <c r="MH2923" s="22"/>
      <c r="MI2923" s="22"/>
      <c r="MJ2923" s="22"/>
      <c r="MK2923" s="22"/>
      <c r="ML2923" s="22"/>
      <c r="MM2923" s="22"/>
      <c r="MN2923" s="22"/>
      <c r="MO2923" s="22"/>
      <c r="MP2923" s="22"/>
      <c r="MQ2923" s="22"/>
      <c r="MR2923" s="22"/>
      <c r="MS2923" s="22"/>
      <c r="MT2923" s="22"/>
      <c r="MU2923" s="22"/>
      <c r="MV2923" s="22"/>
      <c r="MW2923" s="22"/>
      <c r="MX2923" s="22"/>
      <c r="MY2923" s="22"/>
      <c r="MZ2923" s="22"/>
      <c r="NA2923" s="22"/>
      <c r="NB2923" s="22"/>
      <c r="NC2923" s="22"/>
      <c r="ND2923" s="22"/>
      <c r="NE2923" s="22"/>
      <c r="NF2923" s="22"/>
      <c r="NG2923" s="22"/>
      <c r="NH2923" s="22"/>
      <c r="NI2923" s="22"/>
      <c r="NJ2923" s="22"/>
      <c r="NK2923" s="22"/>
      <c r="NL2923" s="22"/>
      <c r="NM2923" s="24"/>
      <c r="NN2923" s="22"/>
      <c r="NO2923" s="22"/>
      <c r="NP2923" s="22"/>
      <c r="NQ2923" s="22"/>
      <c r="NR2923" s="22"/>
      <c r="NS2923" s="22"/>
      <c r="NT2923" s="22"/>
      <c r="NU2923" s="22"/>
      <c r="NV2923" s="22"/>
      <c r="NW2923" s="22"/>
      <c r="NX2923" s="22"/>
      <c r="NY2923" s="22"/>
      <c r="NZ2923" s="22"/>
      <c r="OA2923" s="22"/>
      <c r="OB2923" s="22"/>
      <c r="OC2923" s="22"/>
      <c r="OD2923" s="22"/>
      <c r="OE2923" s="22"/>
      <c r="OF2923" s="22"/>
      <c r="OG2923" s="22"/>
      <c r="OH2923" s="22"/>
      <c r="OI2923" s="22"/>
      <c r="OJ2923" s="22"/>
      <c r="OK2923" s="22"/>
      <c r="OL2923" s="22"/>
      <c r="OM2923" s="22"/>
      <c r="ON2923" s="22"/>
      <c r="OO2923" s="22"/>
      <c r="OP2923" s="22"/>
      <c r="OQ2923" s="22"/>
      <c r="OR2923" s="22"/>
    </row>
    <row r="2924" spans="1:408" ht="15" thickBot="1">
      <c r="A2924" s="1"/>
      <c r="B2924" s="12"/>
      <c r="C2924" s="12"/>
      <c r="D2924" s="22"/>
      <c r="E2924" s="54"/>
      <c r="F2924" s="54"/>
      <c r="G2924" s="54"/>
      <c r="H2924" s="55"/>
      <c r="I2924" s="22"/>
      <c r="J2924" s="56"/>
      <c r="K2924" s="81"/>
      <c r="L2924" s="57"/>
      <c r="M2924" s="57"/>
      <c r="N2924" s="55"/>
      <c r="O2924" s="58"/>
      <c r="P2924" s="58"/>
      <c r="Q2924" s="59"/>
      <c r="R2924" s="60"/>
      <c r="S2924" s="60"/>
      <c r="T2924" s="22"/>
      <c r="U2924" s="1"/>
      <c r="V2924" s="23"/>
      <c r="X2924" s="24"/>
      <c r="Y2924" s="24"/>
      <c r="Z2924" s="22"/>
      <c r="AA2924" s="22"/>
      <c r="AB2924" s="22"/>
      <c r="AC2924" s="22"/>
      <c r="AD2924" s="22"/>
      <c r="AE2924" s="22"/>
      <c r="AF2924" s="22"/>
      <c r="AG2924" s="22"/>
      <c r="AH2924" s="22"/>
      <c r="AI2924" s="22"/>
      <c r="AJ2924" s="22"/>
      <c r="AK2924" s="22"/>
      <c r="AL2924" s="22"/>
      <c r="AM2924" s="22"/>
      <c r="AN2924" s="22"/>
      <c r="AO2924" s="22"/>
      <c r="AP2924" s="22"/>
      <c r="AQ2924" s="22"/>
      <c r="AR2924" s="22"/>
      <c r="AS2924" s="22"/>
      <c r="AT2924" s="22"/>
      <c r="AU2924" s="22"/>
      <c r="AV2924" s="22"/>
      <c r="AW2924" s="22"/>
      <c r="AX2924" s="22"/>
      <c r="AY2924" s="22"/>
      <c r="AZ2924" s="22"/>
      <c r="BA2924" s="22"/>
      <c r="BB2924" s="22"/>
      <c r="BC2924" s="22"/>
      <c r="BD2924" s="22"/>
      <c r="BE2924" s="24"/>
      <c r="BF2924" s="22"/>
      <c r="BG2924" s="22"/>
      <c r="BH2924" s="22"/>
      <c r="BI2924" s="22"/>
      <c r="BJ2924" s="22"/>
      <c r="BK2924" s="22"/>
      <c r="BL2924" s="22"/>
      <c r="BM2924" s="22"/>
      <c r="BN2924" s="22"/>
      <c r="BO2924" s="22"/>
      <c r="BP2924" s="22"/>
      <c r="BQ2924" s="22"/>
      <c r="BR2924" s="22"/>
      <c r="BS2924" s="22"/>
      <c r="BT2924" s="22"/>
      <c r="BU2924" s="22"/>
      <c r="BV2924" s="22"/>
      <c r="BW2924" s="22"/>
      <c r="BX2924" s="22"/>
      <c r="BY2924" s="22"/>
      <c r="BZ2924" s="22"/>
      <c r="CA2924" s="22"/>
      <c r="CB2924" s="22"/>
      <c r="CC2924" s="22"/>
      <c r="CD2924" s="22"/>
      <c r="CE2924" s="22"/>
      <c r="CF2924" s="22"/>
      <c r="CG2924" s="22"/>
      <c r="CH2924" s="22"/>
      <c r="CI2924" s="22"/>
      <c r="CJ2924" s="22"/>
      <c r="CK2924" s="24"/>
      <c r="CL2924" s="22"/>
      <c r="CM2924" s="22"/>
      <c r="CN2924" s="22"/>
      <c r="CO2924" s="22"/>
      <c r="CP2924" s="22"/>
      <c r="CQ2924" s="22"/>
      <c r="CR2924" s="22"/>
      <c r="CS2924" s="22"/>
      <c r="CT2924" s="22"/>
      <c r="CU2924" s="22"/>
      <c r="CV2924" s="22"/>
      <c r="CW2924" s="22"/>
      <c r="CX2924" s="22"/>
      <c r="CY2924" s="22"/>
      <c r="CZ2924" s="22"/>
      <c r="DA2924" s="22"/>
      <c r="DB2924" s="22"/>
      <c r="DC2924" s="22"/>
      <c r="DD2924" s="22"/>
      <c r="DE2924" s="22"/>
      <c r="DF2924" s="22"/>
      <c r="DG2924" s="22"/>
      <c r="DH2924" s="22"/>
      <c r="DI2924" s="22"/>
      <c r="DJ2924" s="22"/>
      <c r="DK2924" s="22"/>
      <c r="DL2924" s="22"/>
      <c r="DM2924" s="22"/>
      <c r="DN2924" s="22"/>
      <c r="DO2924" s="22"/>
      <c r="DP2924" s="22"/>
      <c r="DQ2924" s="24"/>
      <c r="DR2924" s="22"/>
      <c r="DS2924" s="22"/>
      <c r="DT2924" s="22"/>
      <c r="DU2924" s="22"/>
      <c r="DV2924" s="22"/>
      <c r="DW2924" s="22"/>
      <c r="DX2924" s="22"/>
      <c r="DY2924" s="22"/>
      <c r="DZ2924" s="22"/>
      <c r="EA2924" s="22"/>
      <c r="EB2924" s="22"/>
      <c r="EC2924" s="22"/>
      <c r="ED2924" s="22"/>
      <c r="EE2924" s="22"/>
      <c r="EF2924" s="22"/>
      <c r="EG2924" s="22"/>
      <c r="EH2924" s="22"/>
      <c r="EI2924" s="22"/>
      <c r="EJ2924" s="22"/>
      <c r="EK2924" s="22"/>
      <c r="EL2924" s="22"/>
      <c r="EM2924" s="22"/>
      <c r="EN2924" s="22"/>
      <c r="EO2924" s="22"/>
      <c r="EP2924" s="22"/>
      <c r="EQ2924" s="22"/>
      <c r="ER2924" s="22"/>
      <c r="ES2924" s="22"/>
      <c r="ET2924" s="22"/>
      <c r="EU2924" s="22"/>
      <c r="EV2924" s="22"/>
      <c r="EW2924" s="24"/>
      <c r="EX2924" s="22"/>
      <c r="EY2924" s="22"/>
      <c r="EZ2924" s="22"/>
      <c r="FA2924" s="22"/>
      <c r="FB2924" s="22"/>
      <c r="FC2924" s="22"/>
      <c r="FD2924" s="22"/>
      <c r="FE2924" s="22"/>
      <c r="FF2924" s="22"/>
      <c r="FG2924" s="22"/>
      <c r="FH2924" s="22"/>
      <c r="FI2924" s="22"/>
      <c r="FJ2924" s="22"/>
      <c r="FK2924" s="22"/>
      <c r="FL2924" s="22"/>
      <c r="FM2924" s="22"/>
      <c r="FN2924" s="22"/>
      <c r="FO2924" s="22"/>
      <c r="FP2924" s="22"/>
      <c r="FQ2924" s="22"/>
      <c r="FR2924" s="22"/>
      <c r="FS2924" s="22"/>
      <c r="FT2924" s="22"/>
      <c r="FU2924" s="22"/>
      <c r="FV2924" s="22"/>
      <c r="FW2924" s="22"/>
      <c r="FX2924" s="22"/>
      <c r="FY2924" s="22"/>
      <c r="FZ2924" s="22"/>
      <c r="GA2924" s="22"/>
      <c r="GB2924" s="22"/>
      <c r="GC2924" s="24"/>
      <c r="GD2924" s="22"/>
      <c r="GE2924" s="22"/>
      <c r="GF2924" s="22"/>
      <c r="GG2924" s="22"/>
      <c r="GH2924" s="22"/>
      <c r="GI2924" s="22"/>
      <c r="GJ2924" s="22"/>
      <c r="GK2924" s="22"/>
      <c r="GL2924" s="22"/>
      <c r="GM2924" s="22"/>
      <c r="GN2924" s="22"/>
      <c r="GO2924" s="22"/>
      <c r="GP2924" s="22"/>
      <c r="GQ2924" s="22"/>
      <c r="GR2924" s="22"/>
      <c r="GS2924" s="22"/>
      <c r="GT2924" s="22"/>
      <c r="GU2924" s="22"/>
      <c r="GV2924" s="22"/>
      <c r="GW2924" s="22"/>
      <c r="GX2924" s="22"/>
      <c r="GY2924" s="22"/>
      <c r="GZ2924" s="22"/>
      <c r="HA2924" s="22"/>
      <c r="HB2924" s="22"/>
      <c r="HC2924" s="22"/>
      <c r="HD2924" s="22"/>
      <c r="HE2924" s="22"/>
      <c r="HF2924" s="22"/>
      <c r="HG2924" s="22"/>
      <c r="HH2924" s="22"/>
      <c r="HI2924" s="24"/>
      <c r="HJ2924" s="22"/>
      <c r="HK2924" s="22"/>
      <c r="HL2924" s="22"/>
      <c r="HM2924" s="22"/>
      <c r="HN2924" s="22"/>
      <c r="HO2924" s="22"/>
      <c r="HP2924" s="22"/>
      <c r="HQ2924" s="22"/>
      <c r="HR2924" s="22"/>
      <c r="HS2924" s="22"/>
      <c r="HT2924" s="22"/>
      <c r="HU2924" s="22"/>
      <c r="HV2924" s="22"/>
      <c r="HW2924" s="22"/>
      <c r="HX2924" s="22"/>
      <c r="HY2924" s="22"/>
      <c r="HZ2924" s="22"/>
      <c r="IA2924" s="22"/>
      <c r="IB2924" s="22"/>
      <c r="IC2924" s="22"/>
      <c r="ID2924" s="22"/>
      <c r="IE2924" s="22"/>
      <c r="IF2924" s="22"/>
      <c r="IG2924" s="22"/>
      <c r="IH2924" s="22"/>
      <c r="II2924" s="22"/>
      <c r="IJ2924" s="22"/>
      <c r="IK2924" s="22"/>
      <c r="IL2924" s="22"/>
      <c r="IM2924" s="22"/>
      <c r="IN2924" s="22"/>
      <c r="IO2924" s="24"/>
      <c r="IP2924" s="22"/>
      <c r="IQ2924" s="22"/>
      <c r="IR2924" s="22"/>
      <c r="IS2924" s="22"/>
      <c r="IT2924" s="22"/>
      <c r="IU2924" s="22"/>
      <c r="IV2924" s="22"/>
      <c r="IW2924" s="22"/>
      <c r="IX2924" s="22"/>
      <c r="IY2924" s="22"/>
      <c r="IZ2924" s="22"/>
      <c r="JA2924" s="22"/>
      <c r="JB2924" s="22"/>
      <c r="JC2924" s="22"/>
      <c r="JD2924" s="22"/>
      <c r="JE2924" s="22"/>
      <c r="JF2924" s="22"/>
      <c r="JG2924" s="22"/>
      <c r="JH2924" s="22"/>
      <c r="JI2924" s="22"/>
      <c r="JJ2924" s="22"/>
      <c r="JK2924" s="22"/>
      <c r="JL2924" s="22"/>
      <c r="JM2924" s="22"/>
      <c r="JN2924" s="22"/>
      <c r="JO2924" s="22"/>
      <c r="JP2924" s="22"/>
      <c r="JQ2924" s="22"/>
      <c r="JR2924" s="22"/>
      <c r="JS2924" s="22"/>
      <c r="JT2924" s="22"/>
      <c r="JU2924" s="24"/>
      <c r="JV2924" s="22"/>
      <c r="JW2924" s="22"/>
      <c r="JX2924" s="22"/>
      <c r="JY2924" s="22"/>
      <c r="JZ2924" s="22"/>
      <c r="KA2924" s="22"/>
      <c r="KB2924" s="22"/>
      <c r="KC2924" s="22"/>
      <c r="KD2924" s="22"/>
      <c r="KE2924" s="22"/>
      <c r="KF2924" s="22"/>
      <c r="KG2924" s="22"/>
      <c r="KH2924" s="22"/>
      <c r="KI2924" s="22"/>
      <c r="KJ2924" s="22"/>
      <c r="KK2924" s="22"/>
      <c r="KL2924" s="22"/>
      <c r="KM2924" s="22"/>
      <c r="KN2924" s="22"/>
      <c r="KO2924" s="22"/>
      <c r="KP2924" s="22"/>
      <c r="KQ2924" s="22"/>
      <c r="KR2924" s="22"/>
      <c r="KS2924" s="22"/>
      <c r="KT2924" s="22"/>
      <c r="KU2924" s="22"/>
      <c r="KV2924" s="22"/>
      <c r="KW2924" s="22"/>
      <c r="KX2924" s="22"/>
      <c r="KY2924" s="22"/>
      <c r="KZ2924" s="22"/>
      <c r="LA2924" s="24"/>
      <c r="LB2924" s="22"/>
      <c r="LC2924" s="22"/>
      <c r="LD2924" s="22"/>
      <c r="LE2924" s="22"/>
      <c r="LF2924" s="22"/>
      <c r="LG2924" s="22"/>
      <c r="LH2924" s="22"/>
      <c r="LI2924" s="22"/>
      <c r="LJ2924" s="22"/>
      <c r="LK2924" s="22"/>
      <c r="LL2924" s="22"/>
      <c r="LM2924" s="22"/>
      <c r="LN2924" s="22"/>
      <c r="LO2924" s="22"/>
      <c r="LP2924" s="22"/>
      <c r="LQ2924" s="22"/>
      <c r="LR2924" s="22"/>
      <c r="LS2924" s="22"/>
      <c r="LT2924" s="22"/>
      <c r="LU2924" s="22"/>
      <c r="LV2924" s="22"/>
      <c r="LW2924" s="22"/>
      <c r="LX2924" s="22"/>
      <c r="LY2924" s="22"/>
      <c r="LZ2924" s="22"/>
      <c r="MA2924" s="22"/>
      <c r="MB2924" s="22"/>
      <c r="MC2924" s="22"/>
      <c r="MD2924" s="22"/>
      <c r="ME2924" s="22"/>
      <c r="MF2924" s="22"/>
      <c r="MG2924" s="24"/>
      <c r="MH2924" s="22"/>
      <c r="MI2924" s="22"/>
      <c r="MJ2924" s="22"/>
      <c r="MK2924" s="22"/>
      <c r="ML2924" s="22"/>
      <c r="MM2924" s="22"/>
      <c r="MN2924" s="22"/>
      <c r="MO2924" s="22"/>
      <c r="MP2924" s="22"/>
      <c r="MQ2924" s="22"/>
      <c r="MR2924" s="22"/>
      <c r="MS2924" s="22"/>
      <c r="MT2924" s="22"/>
      <c r="MU2924" s="22"/>
      <c r="MV2924" s="22"/>
      <c r="MW2924" s="22"/>
      <c r="MX2924" s="22"/>
      <c r="MY2924" s="22"/>
      <c r="MZ2924" s="22"/>
      <c r="NA2924" s="22"/>
      <c r="NB2924" s="22"/>
      <c r="NC2924" s="22"/>
      <c r="ND2924" s="22"/>
      <c r="NE2924" s="22"/>
      <c r="NF2924" s="22"/>
      <c r="NG2924" s="22"/>
      <c r="NH2924" s="22"/>
      <c r="NI2924" s="22"/>
      <c r="NJ2924" s="22"/>
      <c r="NK2924" s="22"/>
      <c r="NL2924" s="22"/>
      <c r="NM2924" s="24"/>
      <c r="NN2924" s="22"/>
      <c r="NO2924" s="22"/>
      <c r="NP2924" s="22"/>
      <c r="NQ2924" s="22"/>
      <c r="NR2924" s="22"/>
      <c r="NS2924" s="22"/>
      <c r="NT2924" s="22"/>
      <c r="NU2924" s="22"/>
      <c r="NV2924" s="22"/>
      <c r="NW2924" s="22"/>
      <c r="NX2924" s="22"/>
      <c r="NY2924" s="22"/>
      <c r="NZ2924" s="22"/>
      <c r="OA2924" s="22"/>
      <c r="OB2924" s="22"/>
      <c r="OC2924" s="22"/>
      <c r="OD2924" s="22"/>
      <c r="OE2924" s="22"/>
      <c r="OF2924" s="22"/>
      <c r="OG2924" s="22"/>
      <c r="OH2924" s="22"/>
      <c r="OI2924" s="22"/>
      <c r="OJ2924" s="22"/>
      <c r="OK2924" s="22"/>
      <c r="OL2924" s="22"/>
      <c r="OM2924" s="22"/>
      <c r="ON2924" s="22"/>
      <c r="OO2924" s="22"/>
      <c r="OP2924" s="22"/>
      <c r="OQ2924" s="22"/>
      <c r="OR2924" s="22"/>
    </row>
    <row r="2925" spans="1:408" ht="15" thickBot="1">
      <c r="A2925" s="1"/>
      <c r="B2925" s="12"/>
      <c r="C2925" s="12"/>
      <c r="D2925" s="22"/>
      <c r="E2925" s="54"/>
      <c r="F2925" s="54"/>
      <c r="G2925" s="54"/>
      <c r="H2925" s="55"/>
      <c r="I2925" s="22"/>
      <c r="J2925" s="56"/>
      <c r="K2925" s="80"/>
      <c r="L2925" s="57"/>
      <c r="M2925" s="57"/>
      <c r="N2925" s="55"/>
      <c r="O2925" s="58"/>
      <c r="P2925" s="58"/>
      <c r="Q2925" s="59"/>
      <c r="R2925" s="60"/>
      <c r="S2925" s="60"/>
      <c r="T2925" s="22"/>
      <c r="U2925" s="1"/>
      <c r="V2925" s="23"/>
      <c r="X2925" s="24"/>
      <c r="Y2925" s="24"/>
      <c r="Z2925" s="22"/>
      <c r="AA2925" s="22"/>
      <c r="AB2925" s="22"/>
      <c r="AC2925" s="22"/>
      <c r="AD2925" s="22"/>
      <c r="AE2925" s="22"/>
      <c r="AF2925" s="22"/>
      <c r="AG2925" s="22"/>
      <c r="AH2925" s="22"/>
      <c r="AI2925" s="22"/>
      <c r="AJ2925" s="22"/>
      <c r="AK2925" s="22"/>
      <c r="AL2925" s="22"/>
      <c r="AM2925" s="22"/>
      <c r="AN2925" s="22"/>
      <c r="AO2925" s="22"/>
      <c r="AP2925" s="22"/>
      <c r="AQ2925" s="22"/>
      <c r="AR2925" s="22"/>
      <c r="AS2925" s="22"/>
      <c r="AT2925" s="22"/>
      <c r="AU2925" s="22"/>
      <c r="AV2925" s="22"/>
      <c r="AW2925" s="22"/>
      <c r="AX2925" s="22"/>
      <c r="AY2925" s="22"/>
      <c r="AZ2925" s="22"/>
      <c r="BA2925" s="22"/>
      <c r="BB2925" s="22"/>
      <c r="BC2925" s="22"/>
      <c r="BD2925" s="22"/>
      <c r="BE2925" s="24"/>
      <c r="BF2925" s="22"/>
      <c r="BG2925" s="22"/>
      <c r="BH2925" s="22"/>
      <c r="BI2925" s="22"/>
      <c r="BJ2925" s="22"/>
      <c r="BK2925" s="22"/>
      <c r="BL2925" s="22"/>
      <c r="BM2925" s="22"/>
      <c r="BN2925" s="22"/>
      <c r="BO2925" s="22"/>
      <c r="BP2925" s="22"/>
      <c r="BQ2925" s="22"/>
      <c r="BR2925" s="22"/>
      <c r="BS2925" s="22"/>
      <c r="BT2925" s="22"/>
      <c r="BU2925" s="22"/>
      <c r="BV2925" s="22"/>
      <c r="BW2925" s="22"/>
      <c r="BX2925" s="22"/>
      <c r="BY2925" s="22"/>
      <c r="BZ2925" s="22"/>
      <c r="CA2925" s="22"/>
      <c r="CB2925" s="22"/>
      <c r="CC2925" s="22"/>
      <c r="CD2925" s="22"/>
      <c r="CE2925" s="22"/>
      <c r="CF2925" s="22"/>
      <c r="CG2925" s="22"/>
      <c r="CH2925" s="22"/>
      <c r="CI2925" s="22"/>
      <c r="CJ2925" s="22"/>
      <c r="CK2925" s="24"/>
      <c r="CL2925" s="22"/>
      <c r="CM2925" s="22"/>
      <c r="CN2925" s="22"/>
      <c r="CO2925" s="22"/>
      <c r="CP2925" s="22"/>
      <c r="CQ2925" s="22"/>
      <c r="CR2925" s="22"/>
      <c r="CS2925" s="22"/>
      <c r="CT2925" s="22"/>
      <c r="CU2925" s="22"/>
      <c r="CV2925" s="22"/>
      <c r="CW2925" s="22"/>
      <c r="CX2925" s="22"/>
      <c r="CY2925" s="22"/>
      <c r="CZ2925" s="22"/>
      <c r="DA2925" s="22"/>
      <c r="DB2925" s="22"/>
      <c r="DC2925" s="22"/>
      <c r="DD2925" s="22"/>
      <c r="DE2925" s="22"/>
      <c r="DF2925" s="22"/>
      <c r="DG2925" s="22"/>
      <c r="DH2925" s="22"/>
      <c r="DI2925" s="22"/>
      <c r="DJ2925" s="22"/>
      <c r="DK2925" s="22"/>
      <c r="DL2925" s="22"/>
      <c r="DM2925" s="22"/>
      <c r="DN2925" s="22"/>
      <c r="DO2925" s="22"/>
      <c r="DP2925" s="22"/>
      <c r="DQ2925" s="24"/>
      <c r="DR2925" s="22"/>
      <c r="DS2925" s="22"/>
      <c r="DT2925" s="22"/>
      <c r="DU2925" s="22"/>
      <c r="DV2925" s="22"/>
      <c r="DW2925" s="22"/>
      <c r="DX2925" s="22"/>
      <c r="DY2925" s="22"/>
      <c r="DZ2925" s="22"/>
      <c r="EA2925" s="22"/>
      <c r="EB2925" s="22"/>
      <c r="EC2925" s="22"/>
      <c r="ED2925" s="22"/>
      <c r="EE2925" s="22"/>
      <c r="EF2925" s="22"/>
      <c r="EG2925" s="22"/>
      <c r="EH2925" s="22"/>
      <c r="EI2925" s="22"/>
      <c r="EJ2925" s="22"/>
      <c r="EK2925" s="22"/>
      <c r="EL2925" s="22"/>
      <c r="EM2925" s="22"/>
      <c r="EN2925" s="22"/>
      <c r="EO2925" s="22"/>
      <c r="EP2925" s="22"/>
      <c r="EQ2925" s="22"/>
      <c r="ER2925" s="22"/>
      <c r="ES2925" s="22"/>
      <c r="ET2925" s="22"/>
      <c r="EU2925" s="22"/>
      <c r="EV2925" s="22"/>
      <c r="EW2925" s="24"/>
      <c r="EX2925" s="22"/>
      <c r="EY2925" s="22"/>
      <c r="EZ2925" s="22"/>
      <c r="FA2925" s="22"/>
      <c r="FB2925" s="22"/>
      <c r="FC2925" s="22"/>
      <c r="FD2925" s="22"/>
      <c r="FE2925" s="22"/>
      <c r="FF2925" s="22"/>
      <c r="FG2925" s="22"/>
      <c r="FH2925" s="22"/>
      <c r="FI2925" s="22"/>
      <c r="FJ2925" s="22"/>
      <c r="FK2925" s="22"/>
      <c r="FL2925" s="22"/>
      <c r="FM2925" s="22"/>
      <c r="FN2925" s="22"/>
      <c r="FO2925" s="22"/>
      <c r="FP2925" s="22"/>
      <c r="FQ2925" s="22"/>
      <c r="FR2925" s="22"/>
      <c r="FS2925" s="22"/>
      <c r="FT2925" s="22"/>
      <c r="FU2925" s="22"/>
      <c r="FV2925" s="22"/>
      <c r="FW2925" s="22"/>
      <c r="FX2925" s="22"/>
      <c r="FY2925" s="22"/>
      <c r="FZ2925" s="22"/>
      <c r="GA2925" s="22"/>
      <c r="GB2925" s="22"/>
      <c r="GC2925" s="24"/>
      <c r="GD2925" s="22"/>
      <c r="GE2925" s="22"/>
      <c r="GF2925" s="22"/>
      <c r="GG2925" s="22"/>
      <c r="GH2925" s="22"/>
      <c r="GI2925" s="22"/>
      <c r="GJ2925" s="22"/>
      <c r="GK2925" s="22"/>
      <c r="GL2925" s="22"/>
      <c r="GM2925" s="22"/>
      <c r="GN2925" s="22"/>
      <c r="GO2925" s="22"/>
      <c r="GP2925" s="22"/>
      <c r="GQ2925" s="22"/>
      <c r="GR2925" s="22"/>
      <c r="GS2925" s="22"/>
      <c r="GT2925" s="22"/>
      <c r="GU2925" s="22"/>
      <c r="GV2925" s="22"/>
      <c r="GW2925" s="22"/>
      <c r="GX2925" s="22"/>
      <c r="GY2925" s="22"/>
      <c r="GZ2925" s="22"/>
      <c r="HA2925" s="22"/>
      <c r="HB2925" s="22"/>
      <c r="HC2925" s="22"/>
      <c r="HD2925" s="22"/>
      <c r="HE2925" s="22"/>
      <c r="HF2925" s="22"/>
      <c r="HG2925" s="22"/>
      <c r="HH2925" s="22"/>
      <c r="HI2925" s="24"/>
      <c r="HJ2925" s="22"/>
      <c r="HK2925" s="22"/>
      <c r="HL2925" s="22"/>
      <c r="HM2925" s="22"/>
      <c r="HN2925" s="22"/>
      <c r="HO2925" s="22"/>
      <c r="HP2925" s="22"/>
      <c r="HQ2925" s="22"/>
      <c r="HR2925" s="22"/>
      <c r="HS2925" s="22"/>
      <c r="HT2925" s="22"/>
      <c r="HU2925" s="22"/>
      <c r="HV2925" s="22"/>
      <c r="HW2925" s="22"/>
      <c r="HX2925" s="22"/>
      <c r="HY2925" s="22"/>
      <c r="HZ2925" s="22"/>
      <c r="IA2925" s="22"/>
      <c r="IB2925" s="22"/>
      <c r="IC2925" s="22"/>
      <c r="ID2925" s="22"/>
      <c r="IE2925" s="22"/>
      <c r="IF2925" s="22"/>
      <c r="IG2925" s="22"/>
      <c r="IH2925" s="22"/>
      <c r="II2925" s="22"/>
      <c r="IJ2925" s="22"/>
      <c r="IK2925" s="22"/>
      <c r="IL2925" s="22"/>
      <c r="IM2925" s="22"/>
      <c r="IN2925" s="22"/>
      <c r="IO2925" s="24"/>
      <c r="IP2925" s="22"/>
      <c r="IQ2925" s="22"/>
      <c r="IR2925" s="22"/>
      <c r="IS2925" s="22"/>
      <c r="IT2925" s="22"/>
      <c r="IU2925" s="22"/>
      <c r="IV2925" s="22"/>
      <c r="IW2925" s="22"/>
      <c r="IX2925" s="22"/>
      <c r="IY2925" s="22"/>
      <c r="IZ2925" s="22"/>
      <c r="JA2925" s="22"/>
      <c r="JB2925" s="22"/>
      <c r="JC2925" s="22"/>
      <c r="JD2925" s="22"/>
      <c r="JE2925" s="22"/>
      <c r="JF2925" s="22"/>
      <c r="JG2925" s="22"/>
      <c r="JH2925" s="22"/>
      <c r="JI2925" s="22"/>
      <c r="JJ2925" s="22"/>
      <c r="JK2925" s="22"/>
      <c r="JL2925" s="22"/>
      <c r="JM2925" s="22"/>
      <c r="JN2925" s="22"/>
      <c r="JO2925" s="22"/>
      <c r="JP2925" s="22"/>
      <c r="JQ2925" s="22"/>
      <c r="JR2925" s="22"/>
      <c r="JS2925" s="22"/>
      <c r="JT2925" s="22"/>
      <c r="JU2925" s="24"/>
      <c r="JV2925" s="22"/>
      <c r="JW2925" s="22"/>
      <c r="JX2925" s="22"/>
      <c r="JY2925" s="22"/>
      <c r="JZ2925" s="22"/>
      <c r="KA2925" s="22"/>
      <c r="KB2925" s="22"/>
      <c r="KC2925" s="22"/>
      <c r="KD2925" s="22"/>
      <c r="KE2925" s="22"/>
      <c r="KF2925" s="22"/>
      <c r="KG2925" s="22"/>
      <c r="KH2925" s="22"/>
      <c r="KI2925" s="22"/>
      <c r="KJ2925" s="22"/>
      <c r="KK2925" s="22"/>
      <c r="KL2925" s="22"/>
      <c r="KM2925" s="22"/>
      <c r="KN2925" s="22"/>
      <c r="KO2925" s="22"/>
      <c r="KP2925" s="22"/>
      <c r="KQ2925" s="22"/>
      <c r="KR2925" s="22"/>
      <c r="KS2925" s="22"/>
      <c r="KT2925" s="22"/>
      <c r="KU2925" s="22"/>
      <c r="KV2925" s="22"/>
      <c r="KW2925" s="22"/>
      <c r="KX2925" s="22"/>
      <c r="KY2925" s="22"/>
      <c r="KZ2925" s="22"/>
      <c r="LA2925" s="24"/>
      <c r="LB2925" s="22"/>
      <c r="LC2925" s="22"/>
      <c r="LD2925" s="22"/>
      <c r="LE2925" s="22"/>
      <c r="LF2925" s="22"/>
      <c r="LG2925" s="22"/>
      <c r="LH2925" s="22"/>
      <c r="LI2925" s="22"/>
      <c r="LJ2925" s="22"/>
      <c r="LK2925" s="22"/>
      <c r="LL2925" s="22"/>
      <c r="LM2925" s="22"/>
      <c r="LN2925" s="22"/>
      <c r="LO2925" s="22"/>
      <c r="LP2925" s="22"/>
      <c r="LQ2925" s="22"/>
      <c r="LR2925" s="22"/>
      <c r="LS2925" s="22"/>
      <c r="LT2925" s="22"/>
      <c r="LU2925" s="22"/>
      <c r="LV2925" s="22"/>
      <c r="LW2925" s="22"/>
      <c r="LX2925" s="22"/>
      <c r="LY2925" s="22"/>
      <c r="LZ2925" s="22"/>
      <c r="MA2925" s="22"/>
      <c r="MB2925" s="22"/>
      <c r="MC2925" s="22"/>
      <c r="MD2925" s="22"/>
      <c r="ME2925" s="22"/>
      <c r="MF2925" s="22"/>
      <c r="MG2925" s="24"/>
      <c r="MH2925" s="22"/>
      <c r="MI2925" s="22"/>
      <c r="MJ2925" s="22"/>
      <c r="MK2925" s="22"/>
      <c r="ML2925" s="22"/>
      <c r="MM2925" s="22"/>
      <c r="MN2925" s="22"/>
      <c r="MO2925" s="22"/>
      <c r="MP2925" s="22"/>
      <c r="MQ2925" s="22"/>
      <c r="MR2925" s="22"/>
      <c r="MS2925" s="22"/>
      <c r="MT2925" s="22"/>
      <c r="MU2925" s="22"/>
      <c r="MV2925" s="22"/>
      <c r="MW2925" s="22"/>
      <c r="MX2925" s="22"/>
      <c r="MY2925" s="22"/>
      <c r="MZ2925" s="22"/>
      <c r="NA2925" s="22"/>
      <c r="NB2925" s="22"/>
      <c r="NC2925" s="22"/>
      <c r="ND2925" s="22"/>
      <c r="NE2925" s="22"/>
      <c r="NF2925" s="22"/>
      <c r="NG2925" s="22"/>
      <c r="NH2925" s="22"/>
      <c r="NI2925" s="22"/>
      <c r="NJ2925" s="22"/>
      <c r="NK2925" s="22"/>
      <c r="NL2925" s="22"/>
      <c r="NM2925" s="24"/>
      <c r="NN2925" s="22"/>
      <c r="NO2925" s="22"/>
      <c r="NP2925" s="22"/>
      <c r="NQ2925" s="22"/>
      <c r="NR2925" s="22"/>
      <c r="NS2925" s="22"/>
      <c r="NT2925" s="22"/>
      <c r="NU2925" s="22"/>
      <c r="NV2925" s="22"/>
      <c r="NW2925" s="22"/>
      <c r="NX2925" s="22"/>
      <c r="NY2925" s="22"/>
      <c r="NZ2925" s="22"/>
      <c r="OA2925" s="22"/>
      <c r="OB2925" s="22"/>
      <c r="OC2925" s="22"/>
      <c r="OD2925" s="22"/>
      <c r="OE2925" s="22"/>
      <c r="OF2925" s="22"/>
      <c r="OG2925" s="22"/>
      <c r="OH2925" s="22"/>
      <c r="OI2925" s="22"/>
      <c r="OJ2925" s="22"/>
      <c r="OK2925" s="22"/>
      <c r="OL2925" s="22"/>
      <c r="OM2925" s="22"/>
      <c r="ON2925" s="22"/>
      <c r="OO2925" s="22"/>
      <c r="OP2925" s="22"/>
      <c r="OQ2925" s="22"/>
      <c r="OR2925" s="22"/>
    </row>
    <row r="2926" spans="1:408" ht="15" thickBot="1">
      <c r="A2926" s="1"/>
      <c r="B2926" s="12"/>
      <c r="C2926" s="12"/>
      <c r="D2926" s="22"/>
      <c r="E2926" s="54"/>
      <c r="F2926" s="54"/>
      <c r="G2926" s="54"/>
      <c r="H2926" s="55"/>
      <c r="I2926" s="22"/>
      <c r="J2926" s="56"/>
      <c r="K2926" s="81"/>
      <c r="L2926" s="57"/>
      <c r="M2926" s="57"/>
      <c r="N2926" s="55"/>
      <c r="O2926" s="58"/>
      <c r="P2926" s="58"/>
      <c r="Q2926" s="59"/>
      <c r="R2926" s="60"/>
      <c r="S2926" s="60"/>
      <c r="T2926" s="22"/>
      <c r="U2926" s="1"/>
      <c r="V2926" s="23"/>
      <c r="X2926" s="24"/>
      <c r="Y2926" s="24"/>
      <c r="Z2926" s="22"/>
      <c r="AA2926" s="22"/>
      <c r="AB2926" s="22"/>
      <c r="AC2926" s="22"/>
      <c r="AD2926" s="22"/>
      <c r="AE2926" s="22"/>
      <c r="AF2926" s="22"/>
      <c r="AG2926" s="22"/>
      <c r="AH2926" s="22"/>
      <c r="AI2926" s="22"/>
      <c r="AJ2926" s="22"/>
      <c r="AK2926" s="22"/>
      <c r="AL2926" s="22"/>
      <c r="AM2926" s="22"/>
      <c r="AN2926" s="22"/>
      <c r="AO2926" s="22"/>
      <c r="AP2926" s="22"/>
      <c r="AQ2926" s="22"/>
      <c r="AR2926" s="22"/>
      <c r="AS2926" s="22"/>
      <c r="AT2926" s="22"/>
      <c r="AU2926" s="22"/>
      <c r="AV2926" s="22"/>
      <c r="AW2926" s="22"/>
      <c r="AX2926" s="22"/>
      <c r="AY2926" s="22"/>
      <c r="AZ2926" s="22"/>
      <c r="BA2926" s="22"/>
      <c r="BB2926" s="22"/>
      <c r="BC2926" s="22"/>
      <c r="BD2926" s="22"/>
      <c r="BE2926" s="24"/>
      <c r="BF2926" s="22"/>
      <c r="BG2926" s="22"/>
      <c r="BH2926" s="22"/>
      <c r="BI2926" s="22"/>
      <c r="BJ2926" s="22"/>
      <c r="BK2926" s="22"/>
      <c r="BL2926" s="22"/>
      <c r="BM2926" s="22"/>
      <c r="BN2926" s="22"/>
      <c r="BO2926" s="22"/>
      <c r="BP2926" s="22"/>
      <c r="BQ2926" s="22"/>
      <c r="BR2926" s="22"/>
      <c r="BS2926" s="22"/>
      <c r="BT2926" s="22"/>
      <c r="BU2926" s="22"/>
      <c r="BV2926" s="22"/>
      <c r="BW2926" s="22"/>
      <c r="BX2926" s="22"/>
      <c r="BY2926" s="22"/>
      <c r="BZ2926" s="22"/>
      <c r="CA2926" s="22"/>
      <c r="CB2926" s="22"/>
      <c r="CC2926" s="22"/>
      <c r="CD2926" s="22"/>
      <c r="CE2926" s="22"/>
      <c r="CF2926" s="22"/>
      <c r="CG2926" s="22"/>
      <c r="CH2926" s="22"/>
      <c r="CI2926" s="22"/>
      <c r="CJ2926" s="22"/>
      <c r="CK2926" s="24"/>
      <c r="CL2926" s="22"/>
      <c r="CM2926" s="22"/>
      <c r="CN2926" s="22"/>
      <c r="CO2926" s="22"/>
      <c r="CP2926" s="22"/>
      <c r="CQ2926" s="22"/>
      <c r="CR2926" s="22"/>
      <c r="CS2926" s="22"/>
      <c r="CT2926" s="22"/>
      <c r="CU2926" s="22"/>
      <c r="CV2926" s="22"/>
      <c r="CW2926" s="22"/>
      <c r="CX2926" s="22"/>
      <c r="CY2926" s="22"/>
      <c r="CZ2926" s="22"/>
      <c r="DA2926" s="22"/>
      <c r="DB2926" s="22"/>
      <c r="DC2926" s="22"/>
      <c r="DD2926" s="22"/>
      <c r="DE2926" s="22"/>
      <c r="DF2926" s="22"/>
      <c r="DG2926" s="22"/>
      <c r="DH2926" s="22"/>
      <c r="DI2926" s="22"/>
      <c r="DJ2926" s="22"/>
      <c r="DK2926" s="22"/>
      <c r="DL2926" s="22"/>
      <c r="DM2926" s="22"/>
      <c r="DN2926" s="22"/>
      <c r="DO2926" s="22"/>
      <c r="DP2926" s="22"/>
      <c r="DQ2926" s="24"/>
      <c r="DR2926" s="22"/>
      <c r="DS2926" s="22"/>
      <c r="DT2926" s="22"/>
      <c r="DU2926" s="22"/>
      <c r="DV2926" s="22"/>
      <c r="DW2926" s="22"/>
      <c r="DX2926" s="22"/>
      <c r="DY2926" s="22"/>
      <c r="DZ2926" s="22"/>
      <c r="EA2926" s="22"/>
      <c r="EB2926" s="22"/>
      <c r="EC2926" s="22"/>
      <c r="ED2926" s="22"/>
      <c r="EE2926" s="22"/>
      <c r="EF2926" s="22"/>
      <c r="EG2926" s="22"/>
      <c r="EH2926" s="22"/>
      <c r="EI2926" s="22"/>
      <c r="EJ2926" s="22"/>
      <c r="EK2926" s="22"/>
      <c r="EL2926" s="22"/>
      <c r="EM2926" s="22"/>
      <c r="EN2926" s="22"/>
      <c r="EO2926" s="22"/>
      <c r="EP2926" s="22"/>
      <c r="EQ2926" s="22"/>
      <c r="ER2926" s="22"/>
      <c r="ES2926" s="22"/>
      <c r="ET2926" s="22"/>
      <c r="EU2926" s="22"/>
      <c r="EV2926" s="22"/>
      <c r="EW2926" s="24"/>
      <c r="EX2926" s="22"/>
      <c r="EY2926" s="22"/>
      <c r="EZ2926" s="22"/>
      <c r="FA2926" s="22"/>
      <c r="FB2926" s="22"/>
      <c r="FC2926" s="22"/>
      <c r="FD2926" s="22"/>
      <c r="FE2926" s="22"/>
      <c r="FF2926" s="22"/>
      <c r="FG2926" s="22"/>
      <c r="FH2926" s="22"/>
      <c r="FI2926" s="22"/>
      <c r="FJ2926" s="22"/>
      <c r="FK2926" s="22"/>
      <c r="FL2926" s="22"/>
      <c r="FM2926" s="22"/>
      <c r="FN2926" s="22"/>
      <c r="FO2926" s="22"/>
      <c r="FP2926" s="22"/>
      <c r="FQ2926" s="22"/>
      <c r="FR2926" s="22"/>
      <c r="FS2926" s="22"/>
      <c r="FT2926" s="22"/>
      <c r="FU2926" s="22"/>
      <c r="FV2926" s="22"/>
      <c r="FW2926" s="22"/>
      <c r="FX2926" s="22"/>
      <c r="FY2926" s="22"/>
      <c r="FZ2926" s="22"/>
      <c r="GA2926" s="22"/>
      <c r="GB2926" s="22"/>
      <c r="GC2926" s="24"/>
      <c r="GD2926" s="22"/>
      <c r="GE2926" s="22"/>
      <c r="GF2926" s="22"/>
      <c r="GG2926" s="22"/>
      <c r="GH2926" s="22"/>
      <c r="GI2926" s="22"/>
      <c r="GJ2926" s="22"/>
      <c r="GK2926" s="22"/>
      <c r="GL2926" s="22"/>
      <c r="GM2926" s="22"/>
      <c r="GN2926" s="22"/>
      <c r="GO2926" s="22"/>
      <c r="GP2926" s="22"/>
      <c r="GQ2926" s="22"/>
      <c r="GR2926" s="22"/>
      <c r="GS2926" s="22"/>
      <c r="GT2926" s="22"/>
      <c r="GU2926" s="22"/>
      <c r="GV2926" s="22"/>
      <c r="GW2926" s="22"/>
      <c r="GX2926" s="22"/>
      <c r="GY2926" s="22"/>
      <c r="GZ2926" s="22"/>
      <c r="HA2926" s="22"/>
      <c r="HB2926" s="22"/>
      <c r="HC2926" s="22"/>
      <c r="HD2926" s="22"/>
      <c r="HE2926" s="22"/>
      <c r="HF2926" s="22"/>
      <c r="HG2926" s="22"/>
      <c r="HH2926" s="22"/>
      <c r="HI2926" s="24"/>
      <c r="HJ2926" s="22"/>
      <c r="HK2926" s="22"/>
      <c r="HL2926" s="22"/>
      <c r="HM2926" s="22"/>
      <c r="HN2926" s="22"/>
      <c r="HO2926" s="22"/>
      <c r="HP2926" s="22"/>
      <c r="HQ2926" s="22"/>
      <c r="HR2926" s="22"/>
      <c r="HS2926" s="22"/>
      <c r="HT2926" s="22"/>
      <c r="HU2926" s="22"/>
      <c r="HV2926" s="22"/>
      <c r="HW2926" s="22"/>
      <c r="HX2926" s="22"/>
      <c r="HY2926" s="22"/>
      <c r="HZ2926" s="22"/>
      <c r="IA2926" s="22"/>
      <c r="IB2926" s="22"/>
      <c r="IC2926" s="22"/>
      <c r="ID2926" s="22"/>
      <c r="IE2926" s="22"/>
      <c r="IF2926" s="22"/>
      <c r="IG2926" s="22"/>
      <c r="IH2926" s="22"/>
      <c r="II2926" s="22"/>
      <c r="IJ2926" s="22"/>
      <c r="IK2926" s="22"/>
      <c r="IL2926" s="22"/>
      <c r="IM2926" s="22"/>
      <c r="IN2926" s="22"/>
      <c r="IO2926" s="24"/>
      <c r="IP2926" s="22"/>
      <c r="IQ2926" s="22"/>
      <c r="IR2926" s="22"/>
      <c r="IS2926" s="22"/>
      <c r="IT2926" s="22"/>
      <c r="IU2926" s="22"/>
      <c r="IV2926" s="22"/>
      <c r="IW2926" s="22"/>
      <c r="IX2926" s="22"/>
      <c r="IY2926" s="22"/>
      <c r="IZ2926" s="22"/>
      <c r="JA2926" s="22"/>
      <c r="JB2926" s="22"/>
      <c r="JC2926" s="22"/>
      <c r="JD2926" s="22"/>
      <c r="JE2926" s="22"/>
      <c r="JF2926" s="22"/>
      <c r="JG2926" s="22"/>
      <c r="JH2926" s="22"/>
      <c r="JI2926" s="22"/>
      <c r="JJ2926" s="22"/>
      <c r="JK2926" s="22"/>
      <c r="JL2926" s="22"/>
      <c r="JM2926" s="22"/>
      <c r="JN2926" s="22"/>
      <c r="JO2926" s="22"/>
      <c r="JP2926" s="22"/>
      <c r="JQ2926" s="22"/>
      <c r="JR2926" s="22"/>
      <c r="JS2926" s="22"/>
      <c r="JT2926" s="22"/>
      <c r="JU2926" s="24"/>
      <c r="JV2926" s="22"/>
      <c r="JW2926" s="22"/>
      <c r="JX2926" s="22"/>
      <c r="JY2926" s="22"/>
      <c r="JZ2926" s="22"/>
      <c r="KA2926" s="22"/>
      <c r="KB2926" s="22"/>
      <c r="KC2926" s="22"/>
      <c r="KD2926" s="22"/>
      <c r="KE2926" s="22"/>
      <c r="KF2926" s="22"/>
      <c r="KG2926" s="22"/>
      <c r="KH2926" s="22"/>
      <c r="KI2926" s="22"/>
      <c r="KJ2926" s="22"/>
      <c r="KK2926" s="22"/>
      <c r="KL2926" s="22"/>
      <c r="KM2926" s="22"/>
      <c r="KN2926" s="22"/>
      <c r="KO2926" s="22"/>
      <c r="KP2926" s="22"/>
      <c r="KQ2926" s="22"/>
      <c r="KR2926" s="22"/>
      <c r="KS2926" s="22"/>
      <c r="KT2926" s="22"/>
      <c r="KU2926" s="22"/>
      <c r="KV2926" s="22"/>
      <c r="KW2926" s="22"/>
      <c r="KX2926" s="22"/>
      <c r="KY2926" s="22"/>
      <c r="KZ2926" s="22"/>
      <c r="LA2926" s="24"/>
      <c r="LB2926" s="22"/>
      <c r="LC2926" s="22"/>
      <c r="LD2926" s="22"/>
      <c r="LE2926" s="22"/>
      <c r="LF2926" s="22"/>
      <c r="LG2926" s="22"/>
      <c r="LH2926" s="22"/>
      <c r="LI2926" s="22"/>
      <c r="LJ2926" s="22"/>
      <c r="LK2926" s="22"/>
      <c r="LL2926" s="22"/>
      <c r="LM2926" s="22"/>
      <c r="LN2926" s="22"/>
      <c r="LO2926" s="22"/>
      <c r="LP2926" s="22"/>
      <c r="LQ2926" s="22"/>
      <c r="LR2926" s="22"/>
      <c r="LS2926" s="22"/>
      <c r="LT2926" s="22"/>
      <c r="LU2926" s="22"/>
      <c r="LV2926" s="22"/>
      <c r="LW2926" s="22"/>
      <c r="LX2926" s="22"/>
      <c r="LY2926" s="22"/>
      <c r="LZ2926" s="22"/>
      <c r="MA2926" s="22"/>
      <c r="MB2926" s="22"/>
      <c r="MC2926" s="22"/>
      <c r="MD2926" s="22"/>
      <c r="ME2926" s="22"/>
      <c r="MF2926" s="22"/>
      <c r="MG2926" s="24"/>
      <c r="MH2926" s="22"/>
      <c r="MI2926" s="22"/>
      <c r="MJ2926" s="22"/>
      <c r="MK2926" s="22"/>
      <c r="ML2926" s="22"/>
      <c r="MM2926" s="22"/>
      <c r="MN2926" s="22"/>
      <c r="MO2926" s="22"/>
      <c r="MP2926" s="22"/>
      <c r="MQ2926" s="22"/>
      <c r="MR2926" s="22"/>
      <c r="MS2926" s="22"/>
      <c r="MT2926" s="22"/>
      <c r="MU2926" s="22"/>
      <c r="MV2926" s="22"/>
      <c r="MW2926" s="22"/>
      <c r="MX2926" s="22"/>
      <c r="MY2926" s="22"/>
      <c r="MZ2926" s="22"/>
      <c r="NA2926" s="22"/>
      <c r="NB2926" s="22"/>
      <c r="NC2926" s="22"/>
      <c r="ND2926" s="22"/>
      <c r="NE2926" s="22"/>
      <c r="NF2926" s="22"/>
      <c r="NG2926" s="22"/>
      <c r="NH2926" s="22"/>
      <c r="NI2926" s="22"/>
      <c r="NJ2926" s="22"/>
      <c r="NK2926" s="22"/>
      <c r="NL2926" s="22"/>
      <c r="NM2926" s="24"/>
      <c r="NN2926" s="22"/>
      <c r="NO2926" s="22"/>
      <c r="NP2926" s="22"/>
      <c r="NQ2926" s="22"/>
      <c r="NR2926" s="22"/>
      <c r="NS2926" s="22"/>
      <c r="NT2926" s="22"/>
      <c r="NU2926" s="22"/>
      <c r="NV2926" s="22"/>
      <c r="NW2926" s="22"/>
      <c r="NX2926" s="22"/>
      <c r="NY2926" s="22"/>
      <c r="NZ2926" s="22"/>
      <c r="OA2926" s="22"/>
      <c r="OB2926" s="22"/>
      <c r="OC2926" s="22"/>
      <c r="OD2926" s="22"/>
      <c r="OE2926" s="22"/>
      <c r="OF2926" s="22"/>
      <c r="OG2926" s="22"/>
      <c r="OH2926" s="22"/>
      <c r="OI2926" s="22"/>
      <c r="OJ2926" s="22"/>
      <c r="OK2926" s="22"/>
      <c r="OL2926" s="22"/>
      <c r="OM2926" s="22"/>
      <c r="ON2926" s="22"/>
      <c r="OO2926" s="22"/>
      <c r="OP2926" s="22"/>
      <c r="OQ2926" s="22"/>
      <c r="OR2926" s="22"/>
    </row>
    <row r="2927" spans="1:408" ht="15" thickBot="1">
      <c r="A2927" s="1"/>
      <c r="B2927" s="12"/>
      <c r="C2927" s="12"/>
      <c r="D2927" s="22"/>
      <c r="E2927" s="54"/>
      <c r="F2927" s="54"/>
      <c r="G2927" s="54"/>
      <c r="H2927" s="55"/>
      <c r="I2927" s="22"/>
      <c r="J2927" s="56"/>
      <c r="K2927" s="80"/>
      <c r="L2927" s="57"/>
      <c r="M2927" s="57"/>
      <c r="N2927" s="55"/>
      <c r="O2927" s="58"/>
      <c r="P2927" s="58"/>
      <c r="Q2927" s="59"/>
      <c r="R2927" s="60"/>
      <c r="S2927" s="60"/>
      <c r="T2927" s="22"/>
      <c r="U2927" s="1"/>
      <c r="V2927" s="23"/>
      <c r="X2927" s="24"/>
      <c r="Y2927" s="24"/>
      <c r="Z2927" s="22"/>
      <c r="AA2927" s="22"/>
      <c r="AB2927" s="22"/>
      <c r="AC2927" s="22"/>
      <c r="AD2927" s="22"/>
      <c r="AE2927" s="22"/>
      <c r="AF2927" s="22"/>
      <c r="AG2927" s="22"/>
      <c r="AH2927" s="22"/>
      <c r="AI2927" s="22"/>
      <c r="AJ2927" s="22"/>
      <c r="AK2927" s="22"/>
      <c r="AL2927" s="22"/>
      <c r="AM2927" s="22"/>
      <c r="AN2927" s="22"/>
      <c r="AO2927" s="22"/>
      <c r="AP2927" s="22"/>
      <c r="AQ2927" s="22"/>
      <c r="AR2927" s="22"/>
      <c r="AS2927" s="22"/>
      <c r="AT2927" s="22"/>
      <c r="AU2927" s="22"/>
      <c r="AV2927" s="22"/>
      <c r="AW2927" s="22"/>
      <c r="AX2927" s="22"/>
      <c r="AY2927" s="22"/>
      <c r="AZ2927" s="22"/>
      <c r="BA2927" s="22"/>
      <c r="BB2927" s="22"/>
      <c r="BC2927" s="22"/>
      <c r="BD2927" s="22"/>
      <c r="BE2927" s="24"/>
      <c r="BF2927" s="22"/>
      <c r="BG2927" s="22"/>
      <c r="BH2927" s="22"/>
      <c r="BI2927" s="22"/>
      <c r="BJ2927" s="22"/>
      <c r="BK2927" s="22"/>
      <c r="BL2927" s="22"/>
      <c r="BM2927" s="22"/>
      <c r="BN2927" s="22"/>
      <c r="BO2927" s="22"/>
      <c r="BP2927" s="22"/>
      <c r="BQ2927" s="22"/>
      <c r="BR2927" s="22"/>
      <c r="BS2927" s="22"/>
      <c r="BT2927" s="22"/>
      <c r="BU2927" s="22"/>
      <c r="BV2927" s="22"/>
      <c r="BW2927" s="22"/>
      <c r="BX2927" s="22"/>
      <c r="BY2927" s="22"/>
      <c r="BZ2927" s="22"/>
      <c r="CA2927" s="22"/>
      <c r="CB2927" s="22"/>
      <c r="CC2927" s="22"/>
      <c r="CD2927" s="22"/>
      <c r="CE2927" s="22"/>
      <c r="CF2927" s="22"/>
      <c r="CG2927" s="22"/>
      <c r="CH2927" s="22"/>
      <c r="CI2927" s="22"/>
      <c r="CJ2927" s="22"/>
      <c r="CK2927" s="24"/>
      <c r="CL2927" s="22"/>
      <c r="CM2927" s="22"/>
      <c r="CN2927" s="22"/>
      <c r="CO2927" s="22"/>
      <c r="CP2927" s="22"/>
      <c r="CQ2927" s="22"/>
      <c r="CR2927" s="22"/>
      <c r="CS2927" s="22"/>
      <c r="CT2927" s="22"/>
      <c r="CU2927" s="22"/>
      <c r="CV2927" s="22"/>
      <c r="CW2927" s="22"/>
      <c r="CX2927" s="22"/>
      <c r="CY2927" s="22"/>
      <c r="CZ2927" s="22"/>
      <c r="DA2927" s="22"/>
      <c r="DB2927" s="22"/>
      <c r="DC2927" s="22"/>
      <c r="DD2927" s="22"/>
      <c r="DE2927" s="22"/>
      <c r="DF2927" s="22"/>
      <c r="DG2927" s="22"/>
      <c r="DH2927" s="22"/>
      <c r="DI2927" s="22"/>
      <c r="DJ2927" s="22"/>
      <c r="DK2927" s="22"/>
      <c r="DL2927" s="22"/>
      <c r="DM2927" s="22"/>
      <c r="DN2927" s="22"/>
      <c r="DO2927" s="22"/>
      <c r="DP2927" s="22"/>
      <c r="DQ2927" s="24"/>
      <c r="DR2927" s="22"/>
      <c r="DS2927" s="22"/>
      <c r="DT2927" s="22"/>
      <c r="DU2927" s="22"/>
      <c r="DV2927" s="22"/>
      <c r="DW2927" s="22"/>
      <c r="DX2927" s="22"/>
      <c r="DY2927" s="22"/>
      <c r="DZ2927" s="22"/>
      <c r="EA2927" s="22"/>
      <c r="EB2927" s="22"/>
      <c r="EC2927" s="22"/>
      <c r="ED2927" s="22"/>
      <c r="EE2927" s="22"/>
      <c r="EF2927" s="22"/>
      <c r="EG2927" s="22"/>
      <c r="EH2927" s="22"/>
      <c r="EI2927" s="22"/>
      <c r="EJ2927" s="22"/>
      <c r="EK2927" s="22"/>
      <c r="EL2927" s="22"/>
      <c r="EM2927" s="22"/>
      <c r="EN2927" s="22"/>
      <c r="EO2927" s="22"/>
      <c r="EP2927" s="22"/>
      <c r="EQ2927" s="22"/>
      <c r="ER2927" s="22"/>
      <c r="ES2927" s="22"/>
      <c r="ET2927" s="22"/>
      <c r="EU2927" s="22"/>
      <c r="EV2927" s="22"/>
      <c r="EW2927" s="24"/>
      <c r="EX2927" s="22"/>
      <c r="EY2927" s="22"/>
      <c r="EZ2927" s="22"/>
      <c r="FA2927" s="22"/>
      <c r="FB2927" s="22"/>
      <c r="FC2927" s="22"/>
      <c r="FD2927" s="22"/>
      <c r="FE2927" s="22"/>
      <c r="FF2927" s="22"/>
      <c r="FG2927" s="22"/>
      <c r="FH2927" s="22"/>
      <c r="FI2927" s="22"/>
      <c r="FJ2927" s="22"/>
      <c r="FK2927" s="22"/>
      <c r="FL2927" s="22"/>
      <c r="FM2927" s="22"/>
      <c r="FN2927" s="22"/>
      <c r="FO2927" s="22"/>
      <c r="FP2927" s="22"/>
      <c r="FQ2927" s="22"/>
      <c r="FR2927" s="22"/>
      <c r="FS2927" s="22"/>
      <c r="FT2927" s="22"/>
      <c r="FU2927" s="22"/>
      <c r="FV2927" s="22"/>
      <c r="FW2927" s="22"/>
      <c r="FX2927" s="22"/>
      <c r="FY2927" s="22"/>
      <c r="FZ2927" s="22"/>
      <c r="GA2927" s="22"/>
      <c r="GB2927" s="22"/>
      <c r="GC2927" s="24"/>
      <c r="GD2927" s="22"/>
      <c r="GE2927" s="22"/>
      <c r="GF2927" s="22"/>
      <c r="GG2927" s="22"/>
      <c r="GH2927" s="22"/>
      <c r="GI2927" s="22"/>
      <c r="GJ2927" s="22"/>
      <c r="GK2927" s="22"/>
      <c r="GL2927" s="22"/>
      <c r="GM2927" s="22"/>
      <c r="GN2927" s="22"/>
      <c r="GO2927" s="22"/>
      <c r="GP2927" s="22"/>
      <c r="GQ2927" s="22"/>
      <c r="GR2927" s="22"/>
      <c r="GS2927" s="22"/>
      <c r="GT2927" s="22"/>
      <c r="GU2927" s="22"/>
      <c r="GV2927" s="22"/>
      <c r="GW2927" s="22"/>
      <c r="GX2927" s="22"/>
      <c r="GY2927" s="22"/>
      <c r="GZ2927" s="22"/>
      <c r="HA2927" s="22"/>
      <c r="HB2927" s="22"/>
      <c r="HC2927" s="22"/>
      <c r="HD2927" s="22"/>
      <c r="HE2927" s="22"/>
      <c r="HF2927" s="22"/>
      <c r="HG2927" s="22"/>
      <c r="HH2927" s="22"/>
      <c r="HI2927" s="24"/>
      <c r="HJ2927" s="22"/>
      <c r="HK2927" s="22"/>
      <c r="HL2927" s="22"/>
      <c r="HM2927" s="22"/>
      <c r="HN2927" s="22"/>
      <c r="HO2927" s="22"/>
      <c r="HP2927" s="22"/>
      <c r="HQ2927" s="22"/>
      <c r="HR2927" s="22"/>
      <c r="HS2927" s="22"/>
      <c r="HT2927" s="22"/>
      <c r="HU2927" s="22"/>
      <c r="HV2927" s="22"/>
      <c r="HW2927" s="22"/>
      <c r="HX2927" s="22"/>
      <c r="HY2927" s="22"/>
      <c r="HZ2927" s="22"/>
      <c r="IA2927" s="22"/>
      <c r="IB2927" s="22"/>
      <c r="IC2927" s="22"/>
      <c r="ID2927" s="22"/>
      <c r="IE2927" s="22"/>
      <c r="IF2927" s="22"/>
      <c r="IG2927" s="22"/>
      <c r="IH2927" s="22"/>
      <c r="II2927" s="22"/>
      <c r="IJ2927" s="22"/>
      <c r="IK2927" s="22"/>
      <c r="IL2927" s="22"/>
      <c r="IM2927" s="22"/>
      <c r="IN2927" s="22"/>
      <c r="IO2927" s="24"/>
      <c r="IP2927" s="22"/>
      <c r="IQ2927" s="22"/>
      <c r="IR2927" s="22"/>
      <c r="IS2927" s="22"/>
      <c r="IT2927" s="22"/>
      <c r="IU2927" s="22"/>
      <c r="IV2927" s="22"/>
      <c r="IW2927" s="22"/>
      <c r="IX2927" s="22"/>
      <c r="IY2927" s="22"/>
      <c r="IZ2927" s="22"/>
      <c r="JA2927" s="22"/>
      <c r="JB2927" s="22"/>
      <c r="JC2927" s="22"/>
      <c r="JD2927" s="22"/>
      <c r="JE2927" s="22"/>
      <c r="JF2927" s="22"/>
      <c r="JG2927" s="22"/>
      <c r="JH2927" s="22"/>
      <c r="JI2927" s="22"/>
      <c r="JJ2927" s="22"/>
      <c r="JK2927" s="22"/>
      <c r="JL2927" s="22"/>
      <c r="JM2927" s="22"/>
      <c r="JN2927" s="22"/>
      <c r="JO2927" s="22"/>
      <c r="JP2927" s="22"/>
      <c r="JQ2927" s="22"/>
      <c r="JR2927" s="22"/>
      <c r="JS2927" s="22"/>
      <c r="JT2927" s="22"/>
      <c r="JU2927" s="24"/>
      <c r="JV2927" s="22"/>
      <c r="JW2927" s="22"/>
      <c r="JX2927" s="22"/>
      <c r="JY2927" s="22"/>
      <c r="JZ2927" s="22"/>
      <c r="KA2927" s="22"/>
      <c r="KB2927" s="22"/>
      <c r="KC2927" s="22"/>
      <c r="KD2927" s="22"/>
      <c r="KE2927" s="22"/>
      <c r="KF2927" s="22"/>
      <c r="KG2927" s="22"/>
      <c r="KH2927" s="22"/>
      <c r="KI2927" s="22"/>
      <c r="KJ2927" s="22"/>
      <c r="KK2927" s="22"/>
      <c r="KL2927" s="22"/>
      <c r="KM2927" s="22"/>
      <c r="KN2927" s="22"/>
      <c r="KO2927" s="22"/>
      <c r="KP2927" s="22"/>
      <c r="KQ2927" s="22"/>
      <c r="KR2927" s="22"/>
      <c r="KS2927" s="22"/>
      <c r="KT2927" s="22"/>
      <c r="KU2927" s="22"/>
      <c r="KV2927" s="22"/>
      <c r="KW2927" s="22"/>
      <c r="KX2927" s="22"/>
      <c r="KY2927" s="22"/>
      <c r="KZ2927" s="22"/>
      <c r="LA2927" s="24"/>
      <c r="LB2927" s="22"/>
      <c r="LC2927" s="22"/>
      <c r="LD2927" s="22"/>
      <c r="LE2927" s="22"/>
      <c r="LF2927" s="22"/>
      <c r="LG2927" s="22"/>
      <c r="LH2927" s="22"/>
      <c r="LI2927" s="22"/>
      <c r="LJ2927" s="22"/>
      <c r="LK2927" s="22"/>
      <c r="LL2927" s="22"/>
      <c r="LM2927" s="22"/>
      <c r="LN2927" s="22"/>
      <c r="LO2927" s="22"/>
      <c r="LP2927" s="22"/>
      <c r="LQ2927" s="22"/>
      <c r="LR2927" s="22"/>
      <c r="LS2927" s="22"/>
      <c r="LT2927" s="22"/>
      <c r="LU2927" s="22"/>
      <c r="LV2927" s="22"/>
      <c r="LW2927" s="22"/>
      <c r="LX2927" s="22"/>
      <c r="LY2927" s="22"/>
      <c r="LZ2927" s="22"/>
      <c r="MA2927" s="22"/>
      <c r="MB2927" s="22"/>
      <c r="MC2927" s="22"/>
      <c r="MD2927" s="22"/>
      <c r="ME2927" s="22"/>
      <c r="MF2927" s="22"/>
      <c r="MG2927" s="24"/>
      <c r="MH2927" s="22"/>
      <c r="MI2927" s="22"/>
      <c r="MJ2927" s="22"/>
      <c r="MK2927" s="22"/>
      <c r="ML2927" s="22"/>
      <c r="MM2927" s="22"/>
      <c r="MN2927" s="22"/>
      <c r="MO2927" s="22"/>
      <c r="MP2927" s="22"/>
      <c r="MQ2927" s="22"/>
      <c r="MR2927" s="22"/>
      <c r="MS2927" s="22"/>
      <c r="MT2927" s="22"/>
      <c r="MU2927" s="22"/>
      <c r="MV2927" s="22"/>
      <c r="MW2927" s="22"/>
      <c r="MX2927" s="22"/>
      <c r="MY2927" s="22"/>
      <c r="MZ2927" s="22"/>
      <c r="NA2927" s="22"/>
      <c r="NB2927" s="22"/>
      <c r="NC2927" s="22"/>
      <c r="ND2927" s="22"/>
      <c r="NE2927" s="22"/>
      <c r="NF2927" s="22"/>
      <c r="NG2927" s="22"/>
      <c r="NH2927" s="22"/>
      <c r="NI2927" s="22"/>
      <c r="NJ2927" s="22"/>
      <c r="NK2927" s="22"/>
      <c r="NL2927" s="22"/>
      <c r="NM2927" s="24"/>
      <c r="NN2927" s="22"/>
      <c r="NO2927" s="22"/>
      <c r="NP2927" s="22"/>
      <c r="NQ2927" s="22"/>
      <c r="NR2927" s="22"/>
      <c r="NS2927" s="22"/>
      <c r="NT2927" s="22"/>
      <c r="NU2927" s="22"/>
      <c r="NV2927" s="22"/>
      <c r="NW2927" s="22"/>
      <c r="NX2927" s="22"/>
      <c r="NY2927" s="22"/>
      <c r="NZ2927" s="22"/>
      <c r="OA2927" s="22"/>
      <c r="OB2927" s="22"/>
      <c r="OC2927" s="22"/>
      <c r="OD2927" s="22"/>
      <c r="OE2927" s="22"/>
      <c r="OF2927" s="22"/>
      <c r="OG2927" s="22"/>
      <c r="OH2927" s="22"/>
      <c r="OI2927" s="22"/>
      <c r="OJ2927" s="22"/>
      <c r="OK2927" s="22"/>
      <c r="OL2927" s="22"/>
      <c r="OM2927" s="22"/>
      <c r="ON2927" s="22"/>
      <c r="OO2927" s="22"/>
      <c r="OP2927" s="22"/>
      <c r="OQ2927" s="22"/>
      <c r="OR2927" s="22"/>
    </row>
    <row r="2928" spans="1:408" ht="15" thickBot="1">
      <c r="A2928" s="1"/>
      <c r="B2928" s="12"/>
      <c r="C2928" s="12"/>
      <c r="D2928" s="22"/>
      <c r="E2928" s="54"/>
      <c r="F2928" s="54"/>
      <c r="G2928" s="54"/>
      <c r="H2928" s="55"/>
      <c r="I2928" s="22"/>
      <c r="J2928" s="56"/>
      <c r="K2928" s="81"/>
      <c r="L2928" s="57"/>
      <c r="M2928" s="57"/>
      <c r="N2928" s="55"/>
      <c r="O2928" s="58"/>
      <c r="P2928" s="58"/>
      <c r="Q2928" s="59"/>
      <c r="R2928" s="60"/>
      <c r="S2928" s="60"/>
      <c r="T2928" s="22"/>
      <c r="U2928" s="1"/>
      <c r="V2928" s="23"/>
      <c r="X2928" s="24"/>
      <c r="Y2928" s="24"/>
      <c r="Z2928" s="22"/>
      <c r="AA2928" s="22"/>
      <c r="AB2928" s="22"/>
      <c r="AC2928" s="22"/>
      <c r="AD2928" s="22"/>
      <c r="AE2928" s="22"/>
      <c r="AF2928" s="22"/>
      <c r="AG2928" s="22"/>
      <c r="AH2928" s="22"/>
      <c r="AI2928" s="22"/>
      <c r="AJ2928" s="22"/>
      <c r="AK2928" s="22"/>
      <c r="AL2928" s="22"/>
      <c r="AM2928" s="22"/>
      <c r="AN2928" s="22"/>
      <c r="AO2928" s="22"/>
      <c r="AP2928" s="22"/>
      <c r="AQ2928" s="22"/>
      <c r="AR2928" s="22"/>
      <c r="AS2928" s="22"/>
      <c r="AT2928" s="22"/>
      <c r="AU2928" s="22"/>
      <c r="AV2928" s="22"/>
      <c r="AW2928" s="22"/>
      <c r="AX2928" s="22"/>
      <c r="AY2928" s="22"/>
      <c r="AZ2928" s="22"/>
      <c r="BA2928" s="22"/>
      <c r="BB2928" s="22"/>
      <c r="BC2928" s="22"/>
      <c r="BD2928" s="22"/>
      <c r="BE2928" s="24"/>
      <c r="BF2928" s="22"/>
      <c r="BG2928" s="22"/>
      <c r="BH2928" s="22"/>
      <c r="BI2928" s="22"/>
      <c r="BJ2928" s="22"/>
      <c r="BK2928" s="22"/>
      <c r="BL2928" s="22"/>
      <c r="BM2928" s="22"/>
      <c r="BN2928" s="22"/>
      <c r="BO2928" s="22"/>
      <c r="BP2928" s="22"/>
      <c r="BQ2928" s="22"/>
      <c r="BR2928" s="22"/>
      <c r="BS2928" s="22"/>
      <c r="BT2928" s="22"/>
      <c r="BU2928" s="22"/>
      <c r="BV2928" s="22"/>
      <c r="BW2928" s="22"/>
      <c r="BX2928" s="22"/>
      <c r="BY2928" s="22"/>
      <c r="BZ2928" s="22"/>
      <c r="CA2928" s="22"/>
      <c r="CB2928" s="22"/>
      <c r="CC2928" s="22"/>
      <c r="CD2928" s="22"/>
      <c r="CE2928" s="22"/>
      <c r="CF2928" s="22"/>
      <c r="CG2928" s="22"/>
      <c r="CH2928" s="22"/>
      <c r="CI2928" s="22"/>
      <c r="CJ2928" s="22"/>
      <c r="CK2928" s="24"/>
      <c r="CL2928" s="22"/>
      <c r="CM2928" s="22"/>
      <c r="CN2928" s="22"/>
      <c r="CO2928" s="22"/>
      <c r="CP2928" s="22"/>
      <c r="CQ2928" s="22"/>
      <c r="CR2928" s="22"/>
      <c r="CS2928" s="22"/>
      <c r="CT2928" s="22"/>
      <c r="CU2928" s="22"/>
      <c r="CV2928" s="22"/>
      <c r="CW2928" s="22"/>
      <c r="CX2928" s="22"/>
      <c r="CY2928" s="22"/>
      <c r="CZ2928" s="22"/>
      <c r="DA2928" s="22"/>
      <c r="DB2928" s="22"/>
      <c r="DC2928" s="22"/>
      <c r="DD2928" s="22"/>
      <c r="DE2928" s="22"/>
      <c r="DF2928" s="22"/>
      <c r="DG2928" s="22"/>
      <c r="DH2928" s="22"/>
      <c r="DI2928" s="22"/>
      <c r="DJ2928" s="22"/>
      <c r="DK2928" s="22"/>
      <c r="DL2928" s="22"/>
      <c r="DM2928" s="22"/>
      <c r="DN2928" s="22"/>
      <c r="DO2928" s="22"/>
      <c r="DP2928" s="22"/>
      <c r="DQ2928" s="24"/>
      <c r="DR2928" s="22"/>
      <c r="DS2928" s="22"/>
      <c r="DT2928" s="22"/>
      <c r="DU2928" s="22"/>
      <c r="DV2928" s="22"/>
      <c r="DW2928" s="22"/>
      <c r="DX2928" s="22"/>
      <c r="DY2928" s="22"/>
      <c r="DZ2928" s="22"/>
      <c r="EA2928" s="22"/>
      <c r="EB2928" s="22"/>
      <c r="EC2928" s="22"/>
      <c r="ED2928" s="22"/>
      <c r="EE2928" s="22"/>
      <c r="EF2928" s="22"/>
      <c r="EG2928" s="22"/>
      <c r="EH2928" s="22"/>
      <c r="EI2928" s="22"/>
      <c r="EJ2928" s="22"/>
      <c r="EK2928" s="22"/>
      <c r="EL2928" s="22"/>
      <c r="EM2928" s="22"/>
      <c r="EN2928" s="22"/>
      <c r="EO2928" s="22"/>
      <c r="EP2928" s="22"/>
      <c r="EQ2928" s="22"/>
      <c r="ER2928" s="22"/>
      <c r="ES2928" s="22"/>
      <c r="ET2928" s="22"/>
      <c r="EU2928" s="22"/>
      <c r="EV2928" s="22"/>
      <c r="EW2928" s="24"/>
      <c r="EX2928" s="22"/>
      <c r="EY2928" s="22"/>
      <c r="EZ2928" s="22"/>
      <c r="FA2928" s="22"/>
      <c r="FB2928" s="22"/>
      <c r="FC2928" s="22"/>
      <c r="FD2928" s="22"/>
      <c r="FE2928" s="22"/>
      <c r="FF2928" s="22"/>
      <c r="FG2928" s="22"/>
      <c r="FH2928" s="22"/>
      <c r="FI2928" s="22"/>
      <c r="FJ2928" s="22"/>
      <c r="FK2928" s="22"/>
      <c r="FL2928" s="22"/>
      <c r="FM2928" s="22"/>
      <c r="FN2928" s="22"/>
      <c r="FO2928" s="22"/>
      <c r="FP2928" s="22"/>
      <c r="FQ2928" s="22"/>
      <c r="FR2928" s="22"/>
      <c r="FS2928" s="22"/>
      <c r="FT2928" s="22"/>
      <c r="FU2928" s="22"/>
      <c r="FV2928" s="22"/>
      <c r="FW2928" s="22"/>
      <c r="FX2928" s="22"/>
      <c r="FY2928" s="22"/>
      <c r="FZ2928" s="22"/>
      <c r="GA2928" s="22"/>
      <c r="GB2928" s="22"/>
      <c r="GC2928" s="24"/>
      <c r="GD2928" s="22"/>
      <c r="GE2928" s="22"/>
      <c r="GF2928" s="22"/>
      <c r="GG2928" s="22"/>
      <c r="GH2928" s="22"/>
      <c r="GI2928" s="22"/>
      <c r="GJ2928" s="22"/>
      <c r="GK2928" s="22"/>
      <c r="GL2928" s="22"/>
      <c r="GM2928" s="22"/>
      <c r="GN2928" s="22"/>
      <c r="GO2928" s="22"/>
      <c r="GP2928" s="22"/>
      <c r="GQ2928" s="22"/>
      <c r="GR2928" s="22"/>
      <c r="GS2928" s="22"/>
      <c r="GT2928" s="22"/>
      <c r="GU2928" s="22"/>
      <c r="GV2928" s="22"/>
      <c r="GW2928" s="22"/>
      <c r="GX2928" s="22"/>
      <c r="GY2928" s="22"/>
      <c r="GZ2928" s="22"/>
      <c r="HA2928" s="22"/>
      <c r="HB2928" s="22"/>
      <c r="HC2928" s="22"/>
      <c r="HD2928" s="22"/>
      <c r="HE2928" s="22"/>
      <c r="HF2928" s="22"/>
      <c r="HG2928" s="22"/>
      <c r="HH2928" s="22"/>
      <c r="HI2928" s="24"/>
      <c r="HJ2928" s="22"/>
      <c r="HK2928" s="22"/>
      <c r="HL2928" s="22"/>
      <c r="HM2928" s="22"/>
      <c r="HN2928" s="22"/>
      <c r="HO2928" s="22"/>
      <c r="HP2928" s="22"/>
      <c r="HQ2928" s="22"/>
      <c r="HR2928" s="22"/>
      <c r="HS2928" s="22"/>
      <c r="HT2928" s="22"/>
      <c r="HU2928" s="22"/>
      <c r="HV2928" s="22"/>
      <c r="HW2928" s="22"/>
      <c r="HX2928" s="22"/>
      <c r="HY2928" s="22"/>
      <c r="HZ2928" s="22"/>
      <c r="IA2928" s="22"/>
      <c r="IB2928" s="22"/>
      <c r="IC2928" s="22"/>
      <c r="ID2928" s="22"/>
      <c r="IE2928" s="22"/>
      <c r="IF2928" s="22"/>
      <c r="IG2928" s="22"/>
      <c r="IH2928" s="22"/>
      <c r="II2928" s="22"/>
      <c r="IJ2928" s="22"/>
      <c r="IK2928" s="22"/>
      <c r="IL2928" s="22"/>
      <c r="IM2928" s="22"/>
      <c r="IN2928" s="22"/>
      <c r="IO2928" s="24"/>
      <c r="IP2928" s="22"/>
      <c r="IQ2928" s="22"/>
      <c r="IR2928" s="22"/>
      <c r="IS2928" s="22"/>
      <c r="IT2928" s="22"/>
      <c r="IU2928" s="22"/>
      <c r="IV2928" s="22"/>
      <c r="IW2928" s="22"/>
      <c r="IX2928" s="22"/>
      <c r="IY2928" s="22"/>
      <c r="IZ2928" s="22"/>
      <c r="JA2928" s="22"/>
      <c r="JB2928" s="22"/>
      <c r="JC2928" s="22"/>
      <c r="JD2928" s="22"/>
      <c r="JE2928" s="22"/>
      <c r="JF2928" s="22"/>
      <c r="JG2928" s="22"/>
      <c r="JH2928" s="22"/>
      <c r="JI2928" s="22"/>
      <c r="JJ2928" s="22"/>
      <c r="JK2928" s="22"/>
      <c r="JL2928" s="22"/>
      <c r="JM2928" s="22"/>
      <c r="JN2928" s="22"/>
      <c r="JO2928" s="22"/>
      <c r="JP2928" s="22"/>
      <c r="JQ2928" s="22"/>
      <c r="JR2928" s="22"/>
      <c r="JS2928" s="22"/>
      <c r="JT2928" s="22"/>
      <c r="JU2928" s="24"/>
      <c r="JV2928" s="22"/>
      <c r="JW2928" s="22"/>
      <c r="JX2928" s="22"/>
      <c r="JY2928" s="22"/>
      <c r="JZ2928" s="22"/>
      <c r="KA2928" s="22"/>
      <c r="KB2928" s="22"/>
      <c r="KC2928" s="22"/>
      <c r="KD2928" s="22"/>
      <c r="KE2928" s="22"/>
      <c r="KF2928" s="22"/>
      <c r="KG2928" s="22"/>
      <c r="KH2928" s="22"/>
      <c r="KI2928" s="22"/>
      <c r="KJ2928" s="22"/>
      <c r="KK2928" s="22"/>
      <c r="KL2928" s="22"/>
      <c r="KM2928" s="22"/>
      <c r="KN2928" s="22"/>
      <c r="KO2928" s="22"/>
      <c r="KP2928" s="22"/>
      <c r="KQ2928" s="22"/>
      <c r="KR2928" s="22"/>
      <c r="KS2928" s="22"/>
      <c r="KT2928" s="22"/>
      <c r="KU2928" s="22"/>
      <c r="KV2928" s="22"/>
      <c r="KW2928" s="22"/>
      <c r="KX2928" s="22"/>
      <c r="KY2928" s="22"/>
      <c r="KZ2928" s="22"/>
      <c r="LA2928" s="24"/>
      <c r="LB2928" s="22"/>
      <c r="LC2928" s="22"/>
      <c r="LD2928" s="22"/>
      <c r="LE2928" s="22"/>
      <c r="LF2928" s="22"/>
      <c r="LG2928" s="22"/>
      <c r="LH2928" s="22"/>
      <c r="LI2928" s="22"/>
      <c r="LJ2928" s="22"/>
      <c r="LK2928" s="22"/>
      <c r="LL2928" s="22"/>
      <c r="LM2928" s="22"/>
      <c r="LN2928" s="22"/>
      <c r="LO2928" s="22"/>
      <c r="LP2928" s="22"/>
      <c r="LQ2928" s="22"/>
      <c r="LR2928" s="22"/>
      <c r="LS2928" s="22"/>
      <c r="LT2928" s="22"/>
      <c r="LU2928" s="22"/>
      <c r="LV2928" s="22"/>
      <c r="LW2928" s="22"/>
      <c r="LX2928" s="22"/>
      <c r="LY2928" s="22"/>
      <c r="LZ2928" s="22"/>
      <c r="MA2928" s="22"/>
      <c r="MB2928" s="22"/>
      <c r="MC2928" s="22"/>
      <c r="MD2928" s="22"/>
      <c r="ME2928" s="22"/>
      <c r="MF2928" s="22"/>
      <c r="MG2928" s="24"/>
      <c r="MH2928" s="22"/>
      <c r="MI2928" s="22"/>
      <c r="MJ2928" s="22"/>
      <c r="MK2928" s="22"/>
      <c r="ML2928" s="22"/>
      <c r="MM2928" s="22"/>
      <c r="MN2928" s="22"/>
      <c r="MO2928" s="22"/>
      <c r="MP2928" s="22"/>
      <c r="MQ2928" s="22"/>
      <c r="MR2928" s="22"/>
      <c r="MS2928" s="22"/>
      <c r="MT2928" s="22"/>
      <c r="MU2928" s="22"/>
      <c r="MV2928" s="22"/>
      <c r="MW2928" s="22"/>
      <c r="MX2928" s="22"/>
      <c r="MY2928" s="22"/>
      <c r="MZ2928" s="22"/>
      <c r="NA2928" s="22"/>
      <c r="NB2928" s="22"/>
      <c r="NC2928" s="22"/>
      <c r="ND2928" s="22"/>
      <c r="NE2928" s="22"/>
      <c r="NF2928" s="22"/>
      <c r="NG2928" s="22"/>
      <c r="NH2928" s="22"/>
      <c r="NI2928" s="22"/>
      <c r="NJ2928" s="22"/>
      <c r="NK2928" s="22"/>
      <c r="NL2928" s="22"/>
      <c r="NM2928" s="24"/>
      <c r="NN2928" s="22"/>
      <c r="NO2928" s="22"/>
      <c r="NP2928" s="22"/>
      <c r="NQ2928" s="22"/>
      <c r="NR2928" s="22"/>
      <c r="NS2928" s="22"/>
      <c r="NT2928" s="22"/>
      <c r="NU2928" s="22"/>
      <c r="NV2928" s="22"/>
      <c r="NW2928" s="22"/>
      <c r="NX2928" s="22"/>
      <c r="NY2928" s="22"/>
      <c r="NZ2928" s="22"/>
      <c r="OA2928" s="22"/>
      <c r="OB2928" s="22"/>
      <c r="OC2928" s="22"/>
      <c r="OD2928" s="22"/>
      <c r="OE2928" s="22"/>
      <c r="OF2928" s="22"/>
      <c r="OG2928" s="22"/>
      <c r="OH2928" s="22"/>
      <c r="OI2928" s="22"/>
      <c r="OJ2928" s="22"/>
      <c r="OK2928" s="22"/>
      <c r="OL2928" s="22"/>
      <c r="OM2928" s="22"/>
      <c r="ON2928" s="22"/>
      <c r="OO2928" s="22"/>
      <c r="OP2928" s="22"/>
      <c r="OQ2928" s="22"/>
      <c r="OR2928" s="22"/>
    </row>
    <row r="2929" spans="1:408" ht="15" thickBot="1">
      <c r="A2929" s="1"/>
      <c r="B2929" s="12"/>
      <c r="C2929" s="12"/>
      <c r="D2929" s="22"/>
      <c r="E2929" s="54"/>
      <c r="F2929" s="54"/>
      <c r="G2929" s="54"/>
      <c r="H2929" s="55"/>
      <c r="I2929" s="22"/>
      <c r="J2929" s="56"/>
      <c r="K2929" s="80"/>
      <c r="L2929" s="57"/>
      <c r="M2929" s="57"/>
      <c r="N2929" s="55"/>
      <c r="O2929" s="58"/>
      <c r="P2929" s="58"/>
      <c r="Q2929" s="59"/>
      <c r="R2929" s="60"/>
      <c r="S2929" s="60"/>
      <c r="T2929" s="22"/>
      <c r="U2929" s="1"/>
      <c r="V2929" s="23"/>
      <c r="X2929" s="24"/>
      <c r="Y2929" s="24"/>
      <c r="Z2929" s="22"/>
      <c r="AA2929" s="22"/>
      <c r="AB2929" s="22"/>
      <c r="AC2929" s="22"/>
      <c r="AD2929" s="22"/>
      <c r="AE2929" s="22"/>
      <c r="AF2929" s="22"/>
      <c r="AG2929" s="22"/>
      <c r="AH2929" s="22"/>
      <c r="AI2929" s="22"/>
      <c r="AJ2929" s="22"/>
      <c r="AK2929" s="22"/>
      <c r="AL2929" s="22"/>
      <c r="AM2929" s="22"/>
      <c r="AN2929" s="22"/>
      <c r="AO2929" s="22"/>
      <c r="AP2929" s="22"/>
      <c r="AQ2929" s="22"/>
      <c r="AR2929" s="22"/>
      <c r="AS2929" s="22"/>
      <c r="AT2929" s="22"/>
      <c r="AU2929" s="22"/>
      <c r="AV2929" s="22"/>
      <c r="AW2929" s="22"/>
      <c r="AX2929" s="22"/>
      <c r="AY2929" s="22"/>
      <c r="AZ2929" s="22"/>
      <c r="BA2929" s="22"/>
      <c r="BB2929" s="22"/>
      <c r="BC2929" s="22"/>
      <c r="BD2929" s="22"/>
      <c r="BE2929" s="24"/>
      <c r="BF2929" s="22"/>
      <c r="BG2929" s="22"/>
      <c r="BH2929" s="22"/>
      <c r="BI2929" s="22"/>
      <c r="BJ2929" s="22"/>
      <c r="BK2929" s="22"/>
      <c r="BL2929" s="22"/>
      <c r="BM2929" s="22"/>
      <c r="BN2929" s="22"/>
      <c r="BO2929" s="22"/>
      <c r="BP2929" s="22"/>
      <c r="BQ2929" s="22"/>
      <c r="BR2929" s="22"/>
      <c r="BS2929" s="22"/>
      <c r="BT2929" s="22"/>
      <c r="BU2929" s="22"/>
      <c r="BV2929" s="22"/>
      <c r="BW2929" s="22"/>
      <c r="BX2929" s="22"/>
      <c r="BY2929" s="22"/>
      <c r="BZ2929" s="22"/>
      <c r="CA2929" s="22"/>
      <c r="CB2929" s="22"/>
      <c r="CC2929" s="22"/>
      <c r="CD2929" s="22"/>
      <c r="CE2929" s="22"/>
      <c r="CF2929" s="22"/>
      <c r="CG2929" s="22"/>
      <c r="CH2929" s="22"/>
      <c r="CI2929" s="22"/>
      <c r="CJ2929" s="22"/>
      <c r="CK2929" s="24"/>
      <c r="CL2929" s="22"/>
      <c r="CM2929" s="22"/>
      <c r="CN2929" s="22"/>
      <c r="CO2929" s="22"/>
      <c r="CP2929" s="22"/>
      <c r="CQ2929" s="22"/>
      <c r="CR2929" s="22"/>
      <c r="CS2929" s="22"/>
      <c r="CT2929" s="22"/>
      <c r="CU2929" s="22"/>
      <c r="CV2929" s="22"/>
      <c r="CW2929" s="22"/>
      <c r="CX2929" s="22"/>
      <c r="CY2929" s="22"/>
      <c r="CZ2929" s="22"/>
      <c r="DA2929" s="22"/>
      <c r="DB2929" s="22"/>
      <c r="DC2929" s="22"/>
      <c r="DD2929" s="22"/>
      <c r="DE2929" s="22"/>
      <c r="DF2929" s="22"/>
      <c r="DG2929" s="22"/>
      <c r="DH2929" s="22"/>
      <c r="DI2929" s="22"/>
      <c r="DJ2929" s="22"/>
      <c r="DK2929" s="22"/>
      <c r="DL2929" s="22"/>
      <c r="DM2929" s="22"/>
      <c r="DN2929" s="22"/>
      <c r="DO2929" s="22"/>
      <c r="DP2929" s="22"/>
      <c r="DQ2929" s="24"/>
      <c r="DR2929" s="22"/>
      <c r="DS2929" s="22"/>
      <c r="DT2929" s="22"/>
      <c r="DU2929" s="22"/>
      <c r="DV2929" s="22"/>
      <c r="DW2929" s="22"/>
      <c r="DX2929" s="22"/>
      <c r="DY2929" s="22"/>
      <c r="DZ2929" s="22"/>
      <c r="EA2929" s="22"/>
      <c r="EB2929" s="22"/>
      <c r="EC2929" s="22"/>
      <c r="ED2929" s="22"/>
      <c r="EE2929" s="22"/>
      <c r="EF2929" s="22"/>
      <c r="EG2929" s="22"/>
      <c r="EH2929" s="22"/>
      <c r="EI2929" s="22"/>
      <c r="EJ2929" s="22"/>
      <c r="EK2929" s="22"/>
      <c r="EL2929" s="22"/>
      <c r="EM2929" s="22"/>
      <c r="EN2929" s="22"/>
      <c r="EO2929" s="22"/>
      <c r="EP2929" s="22"/>
      <c r="EQ2929" s="22"/>
      <c r="ER2929" s="22"/>
      <c r="ES2929" s="22"/>
      <c r="ET2929" s="22"/>
      <c r="EU2929" s="22"/>
      <c r="EV2929" s="22"/>
      <c r="EW2929" s="24"/>
      <c r="EX2929" s="22"/>
      <c r="EY2929" s="22"/>
      <c r="EZ2929" s="22"/>
      <c r="FA2929" s="22"/>
      <c r="FB2929" s="22"/>
      <c r="FC2929" s="22"/>
      <c r="FD2929" s="22"/>
      <c r="FE2929" s="22"/>
      <c r="FF2929" s="22"/>
      <c r="FG2929" s="22"/>
      <c r="FH2929" s="22"/>
      <c r="FI2929" s="22"/>
      <c r="FJ2929" s="22"/>
      <c r="FK2929" s="22"/>
      <c r="FL2929" s="22"/>
      <c r="FM2929" s="22"/>
      <c r="FN2929" s="22"/>
      <c r="FO2929" s="22"/>
      <c r="FP2929" s="22"/>
      <c r="FQ2929" s="22"/>
      <c r="FR2929" s="22"/>
      <c r="FS2929" s="22"/>
      <c r="FT2929" s="22"/>
      <c r="FU2929" s="22"/>
      <c r="FV2929" s="22"/>
      <c r="FW2929" s="22"/>
      <c r="FX2929" s="22"/>
      <c r="FY2929" s="22"/>
      <c r="FZ2929" s="22"/>
      <c r="GA2929" s="22"/>
      <c r="GB2929" s="22"/>
      <c r="GC2929" s="24"/>
      <c r="GD2929" s="22"/>
      <c r="GE2929" s="22"/>
      <c r="GF2929" s="22"/>
      <c r="GG2929" s="22"/>
      <c r="GH2929" s="22"/>
      <c r="GI2929" s="22"/>
      <c r="GJ2929" s="22"/>
      <c r="GK2929" s="22"/>
      <c r="GL2929" s="22"/>
      <c r="GM2929" s="22"/>
      <c r="GN2929" s="22"/>
      <c r="GO2929" s="22"/>
      <c r="GP2929" s="22"/>
      <c r="GQ2929" s="22"/>
      <c r="GR2929" s="22"/>
      <c r="GS2929" s="22"/>
      <c r="GT2929" s="22"/>
      <c r="GU2929" s="22"/>
      <c r="GV2929" s="22"/>
      <c r="GW2929" s="22"/>
      <c r="GX2929" s="22"/>
      <c r="GY2929" s="22"/>
      <c r="GZ2929" s="22"/>
      <c r="HA2929" s="22"/>
      <c r="HB2929" s="22"/>
      <c r="HC2929" s="22"/>
      <c r="HD2929" s="22"/>
      <c r="HE2929" s="22"/>
      <c r="HF2929" s="22"/>
      <c r="HG2929" s="22"/>
      <c r="HH2929" s="22"/>
      <c r="HI2929" s="24"/>
      <c r="HJ2929" s="22"/>
      <c r="HK2929" s="22"/>
      <c r="HL2929" s="22"/>
      <c r="HM2929" s="22"/>
      <c r="HN2929" s="22"/>
      <c r="HO2929" s="22"/>
      <c r="HP2929" s="22"/>
      <c r="HQ2929" s="22"/>
      <c r="HR2929" s="22"/>
      <c r="HS2929" s="22"/>
      <c r="HT2929" s="22"/>
      <c r="HU2929" s="22"/>
      <c r="HV2929" s="22"/>
      <c r="HW2929" s="22"/>
      <c r="HX2929" s="22"/>
      <c r="HY2929" s="22"/>
      <c r="HZ2929" s="22"/>
      <c r="IA2929" s="22"/>
      <c r="IB2929" s="22"/>
      <c r="IC2929" s="22"/>
      <c r="ID2929" s="22"/>
      <c r="IE2929" s="22"/>
      <c r="IF2929" s="22"/>
      <c r="IG2929" s="22"/>
      <c r="IH2929" s="22"/>
      <c r="II2929" s="22"/>
      <c r="IJ2929" s="22"/>
      <c r="IK2929" s="22"/>
      <c r="IL2929" s="22"/>
      <c r="IM2929" s="22"/>
      <c r="IN2929" s="22"/>
      <c r="IO2929" s="24"/>
      <c r="IP2929" s="22"/>
      <c r="IQ2929" s="22"/>
      <c r="IR2929" s="22"/>
      <c r="IS2929" s="22"/>
      <c r="IT2929" s="22"/>
      <c r="IU2929" s="22"/>
      <c r="IV2929" s="22"/>
      <c r="IW2929" s="22"/>
      <c r="IX2929" s="22"/>
      <c r="IY2929" s="22"/>
      <c r="IZ2929" s="22"/>
      <c r="JA2929" s="22"/>
      <c r="JB2929" s="22"/>
      <c r="JC2929" s="22"/>
      <c r="JD2929" s="22"/>
      <c r="JE2929" s="22"/>
      <c r="JF2929" s="22"/>
      <c r="JG2929" s="22"/>
      <c r="JH2929" s="22"/>
      <c r="JI2929" s="22"/>
      <c r="JJ2929" s="22"/>
      <c r="JK2929" s="22"/>
      <c r="JL2929" s="22"/>
      <c r="JM2929" s="22"/>
      <c r="JN2929" s="22"/>
      <c r="JO2929" s="22"/>
      <c r="JP2929" s="22"/>
      <c r="JQ2929" s="22"/>
      <c r="JR2929" s="22"/>
      <c r="JS2929" s="22"/>
      <c r="JT2929" s="22"/>
      <c r="JU2929" s="24"/>
      <c r="JV2929" s="22"/>
      <c r="JW2929" s="22"/>
      <c r="JX2929" s="22"/>
      <c r="JY2929" s="22"/>
      <c r="JZ2929" s="22"/>
      <c r="KA2929" s="22"/>
      <c r="KB2929" s="22"/>
      <c r="KC2929" s="22"/>
      <c r="KD2929" s="22"/>
      <c r="KE2929" s="22"/>
      <c r="KF2929" s="22"/>
      <c r="KG2929" s="22"/>
      <c r="KH2929" s="22"/>
      <c r="KI2929" s="22"/>
      <c r="KJ2929" s="22"/>
      <c r="KK2929" s="22"/>
      <c r="KL2929" s="22"/>
      <c r="KM2929" s="22"/>
      <c r="KN2929" s="22"/>
      <c r="KO2929" s="22"/>
      <c r="KP2929" s="22"/>
      <c r="KQ2929" s="22"/>
      <c r="KR2929" s="22"/>
      <c r="KS2929" s="22"/>
      <c r="KT2929" s="22"/>
      <c r="KU2929" s="22"/>
      <c r="KV2929" s="22"/>
      <c r="KW2929" s="22"/>
      <c r="KX2929" s="22"/>
      <c r="KY2929" s="22"/>
      <c r="KZ2929" s="22"/>
      <c r="LA2929" s="24"/>
      <c r="LB2929" s="22"/>
      <c r="LC2929" s="22"/>
      <c r="LD2929" s="22"/>
      <c r="LE2929" s="22"/>
      <c r="LF2929" s="22"/>
      <c r="LG2929" s="22"/>
      <c r="LH2929" s="22"/>
      <c r="LI2929" s="22"/>
      <c r="LJ2929" s="22"/>
      <c r="LK2929" s="22"/>
      <c r="LL2929" s="22"/>
      <c r="LM2929" s="22"/>
      <c r="LN2929" s="22"/>
      <c r="LO2929" s="22"/>
      <c r="LP2929" s="22"/>
      <c r="LQ2929" s="22"/>
      <c r="LR2929" s="22"/>
      <c r="LS2929" s="22"/>
      <c r="LT2929" s="22"/>
      <c r="LU2929" s="22"/>
      <c r="LV2929" s="22"/>
      <c r="LW2929" s="22"/>
      <c r="LX2929" s="22"/>
      <c r="LY2929" s="22"/>
      <c r="LZ2929" s="22"/>
      <c r="MA2929" s="22"/>
      <c r="MB2929" s="22"/>
      <c r="MC2929" s="22"/>
      <c r="MD2929" s="22"/>
      <c r="ME2929" s="22"/>
      <c r="MF2929" s="22"/>
      <c r="MG2929" s="24"/>
      <c r="MH2929" s="22"/>
      <c r="MI2929" s="22"/>
      <c r="MJ2929" s="22"/>
      <c r="MK2929" s="22"/>
      <c r="ML2929" s="22"/>
      <c r="MM2929" s="22"/>
      <c r="MN2929" s="22"/>
      <c r="MO2929" s="22"/>
      <c r="MP2929" s="22"/>
      <c r="MQ2929" s="22"/>
      <c r="MR2929" s="22"/>
      <c r="MS2929" s="22"/>
      <c r="MT2929" s="22"/>
      <c r="MU2929" s="22"/>
      <c r="MV2929" s="22"/>
      <c r="MW2929" s="22"/>
      <c r="MX2929" s="22"/>
      <c r="MY2929" s="22"/>
      <c r="MZ2929" s="22"/>
      <c r="NA2929" s="22"/>
      <c r="NB2929" s="22"/>
      <c r="NC2929" s="22"/>
      <c r="ND2929" s="22"/>
      <c r="NE2929" s="22"/>
      <c r="NF2929" s="22"/>
      <c r="NG2929" s="22"/>
      <c r="NH2929" s="22"/>
      <c r="NI2929" s="22"/>
      <c r="NJ2929" s="22"/>
      <c r="NK2929" s="22"/>
      <c r="NL2929" s="22"/>
      <c r="NM2929" s="24"/>
      <c r="NN2929" s="22"/>
      <c r="NO2929" s="22"/>
      <c r="NP2929" s="22"/>
      <c r="NQ2929" s="22"/>
      <c r="NR2929" s="22"/>
      <c r="NS2929" s="22"/>
      <c r="NT2929" s="22"/>
      <c r="NU2929" s="22"/>
      <c r="NV2929" s="22"/>
      <c r="NW2929" s="22"/>
      <c r="NX2929" s="22"/>
      <c r="NY2929" s="22"/>
      <c r="NZ2929" s="22"/>
      <c r="OA2929" s="22"/>
      <c r="OB2929" s="22"/>
      <c r="OC2929" s="22"/>
      <c r="OD2929" s="22"/>
      <c r="OE2929" s="22"/>
      <c r="OF2929" s="22"/>
      <c r="OG2929" s="22"/>
      <c r="OH2929" s="22"/>
      <c r="OI2929" s="22"/>
      <c r="OJ2929" s="22"/>
      <c r="OK2929" s="22"/>
      <c r="OL2929" s="22"/>
      <c r="OM2929" s="22"/>
      <c r="ON2929" s="22"/>
      <c r="OO2929" s="22"/>
      <c r="OP2929" s="22"/>
      <c r="OQ2929" s="22"/>
      <c r="OR2929" s="22"/>
    </row>
    <row r="2930" spans="1:408" ht="15" thickBot="1">
      <c r="A2930" s="1"/>
      <c r="B2930" s="12"/>
      <c r="C2930" s="12"/>
      <c r="D2930" s="22"/>
      <c r="E2930" s="54"/>
      <c r="F2930" s="54"/>
      <c r="G2930" s="54"/>
      <c r="H2930" s="55"/>
      <c r="I2930" s="22"/>
      <c r="J2930" s="56"/>
      <c r="K2930" s="81"/>
      <c r="L2930" s="57"/>
      <c r="M2930" s="57"/>
      <c r="N2930" s="55"/>
      <c r="O2930" s="58"/>
      <c r="P2930" s="58"/>
      <c r="Q2930" s="59"/>
      <c r="R2930" s="60"/>
      <c r="S2930" s="60"/>
      <c r="T2930" s="22"/>
      <c r="U2930" s="1"/>
      <c r="V2930" s="23"/>
      <c r="X2930" s="24"/>
      <c r="Y2930" s="24"/>
      <c r="Z2930" s="22"/>
      <c r="AA2930" s="22"/>
      <c r="AB2930" s="22"/>
      <c r="AC2930" s="22"/>
      <c r="AD2930" s="22"/>
      <c r="AE2930" s="22"/>
      <c r="AF2930" s="22"/>
      <c r="AG2930" s="22"/>
      <c r="AH2930" s="22"/>
      <c r="AI2930" s="22"/>
      <c r="AJ2930" s="22"/>
      <c r="AK2930" s="22"/>
      <c r="AL2930" s="22"/>
      <c r="AM2930" s="22"/>
      <c r="AN2930" s="22"/>
      <c r="AO2930" s="22"/>
      <c r="AP2930" s="22"/>
      <c r="AQ2930" s="22"/>
      <c r="AR2930" s="22"/>
      <c r="AS2930" s="22"/>
      <c r="AT2930" s="22"/>
      <c r="AU2930" s="22"/>
      <c r="AV2930" s="22"/>
      <c r="AW2930" s="22"/>
      <c r="AX2930" s="22"/>
      <c r="AY2930" s="22"/>
      <c r="AZ2930" s="22"/>
      <c r="BA2930" s="22"/>
      <c r="BB2930" s="22"/>
      <c r="BC2930" s="22"/>
      <c r="BD2930" s="22"/>
      <c r="BE2930" s="24"/>
      <c r="BF2930" s="22"/>
      <c r="BG2930" s="22"/>
      <c r="BH2930" s="22"/>
      <c r="BI2930" s="22"/>
      <c r="BJ2930" s="22"/>
      <c r="BK2930" s="22"/>
      <c r="BL2930" s="22"/>
      <c r="BM2930" s="22"/>
      <c r="BN2930" s="22"/>
      <c r="BO2930" s="22"/>
      <c r="BP2930" s="22"/>
      <c r="BQ2930" s="22"/>
      <c r="BR2930" s="22"/>
      <c r="BS2930" s="22"/>
      <c r="BT2930" s="22"/>
      <c r="BU2930" s="22"/>
      <c r="BV2930" s="22"/>
      <c r="BW2930" s="22"/>
      <c r="BX2930" s="22"/>
      <c r="BY2930" s="22"/>
      <c r="BZ2930" s="22"/>
      <c r="CA2930" s="22"/>
      <c r="CB2930" s="22"/>
      <c r="CC2930" s="22"/>
      <c r="CD2930" s="22"/>
      <c r="CE2930" s="22"/>
      <c r="CF2930" s="22"/>
      <c r="CG2930" s="22"/>
      <c r="CH2930" s="22"/>
      <c r="CI2930" s="22"/>
      <c r="CJ2930" s="22"/>
      <c r="CK2930" s="24"/>
      <c r="CL2930" s="22"/>
      <c r="CM2930" s="22"/>
      <c r="CN2930" s="22"/>
      <c r="CO2930" s="22"/>
      <c r="CP2930" s="22"/>
      <c r="CQ2930" s="22"/>
      <c r="CR2930" s="22"/>
      <c r="CS2930" s="22"/>
      <c r="CT2930" s="22"/>
      <c r="CU2930" s="22"/>
      <c r="CV2930" s="22"/>
      <c r="CW2930" s="22"/>
      <c r="CX2930" s="22"/>
      <c r="CY2930" s="22"/>
      <c r="CZ2930" s="22"/>
      <c r="DA2930" s="22"/>
      <c r="DB2930" s="22"/>
      <c r="DC2930" s="22"/>
      <c r="DD2930" s="22"/>
      <c r="DE2930" s="22"/>
      <c r="DF2930" s="22"/>
      <c r="DG2930" s="22"/>
      <c r="DH2930" s="22"/>
      <c r="DI2930" s="22"/>
      <c r="DJ2930" s="22"/>
      <c r="DK2930" s="22"/>
      <c r="DL2930" s="22"/>
      <c r="DM2930" s="22"/>
      <c r="DN2930" s="22"/>
      <c r="DO2930" s="22"/>
      <c r="DP2930" s="22"/>
      <c r="DQ2930" s="24"/>
      <c r="DR2930" s="22"/>
      <c r="DS2930" s="22"/>
      <c r="DT2930" s="22"/>
      <c r="DU2930" s="22"/>
      <c r="DV2930" s="22"/>
      <c r="DW2930" s="22"/>
      <c r="DX2930" s="22"/>
      <c r="DY2930" s="22"/>
      <c r="DZ2930" s="22"/>
      <c r="EA2930" s="22"/>
      <c r="EB2930" s="22"/>
      <c r="EC2930" s="22"/>
      <c r="ED2930" s="22"/>
      <c r="EE2930" s="22"/>
      <c r="EF2930" s="22"/>
      <c r="EG2930" s="22"/>
      <c r="EH2930" s="22"/>
      <c r="EI2930" s="22"/>
      <c r="EJ2930" s="22"/>
      <c r="EK2930" s="22"/>
      <c r="EL2930" s="22"/>
      <c r="EM2930" s="22"/>
      <c r="EN2930" s="22"/>
      <c r="EO2930" s="22"/>
      <c r="EP2930" s="22"/>
      <c r="EQ2930" s="22"/>
      <c r="ER2930" s="22"/>
      <c r="ES2930" s="22"/>
      <c r="ET2930" s="22"/>
      <c r="EU2930" s="22"/>
      <c r="EV2930" s="22"/>
      <c r="EW2930" s="24"/>
      <c r="EX2930" s="22"/>
      <c r="EY2930" s="22"/>
      <c r="EZ2930" s="22"/>
      <c r="FA2930" s="22"/>
      <c r="FB2930" s="22"/>
      <c r="FC2930" s="22"/>
      <c r="FD2930" s="22"/>
      <c r="FE2930" s="22"/>
      <c r="FF2930" s="22"/>
      <c r="FG2930" s="22"/>
      <c r="FH2930" s="22"/>
      <c r="FI2930" s="22"/>
      <c r="FJ2930" s="22"/>
      <c r="FK2930" s="22"/>
      <c r="FL2930" s="22"/>
      <c r="FM2930" s="22"/>
      <c r="FN2930" s="22"/>
      <c r="FO2930" s="22"/>
      <c r="FP2930" s="22"/>
      <c r="FQ2930" s="22"/>
      <c r="FR2930" s="22"/>
      <c r="FS2930" s="22"/>
      <c r="FT2930" s="22"/>
      <c r="FU2930" s="22"/>
      <c r="FV2930" s="22"/>
      <c r="FW2930" s="22"/>
      <c r="FX2930" s="22"/>
      <c r="FY2930" s="22"/>
      <c r="FZ2930" s="22"/>
      <c r="GA2930" s="22"/>
      <c r="GB2930" s="22"/>
      <c r="GC2930" s="24"/>
      <c r="GD2930" s="22"/>
      <c r="GE2930" s="22"/>
      <c r="GF2930" s="22"/>
      <c r="GG2930" s="22"/>
      <c r="GH2930" s="22"/>
      <c r="GI2930" s="22"/>
      <c r="GJ2930" s="22"/>
      <c r="GK2930" s="22"/>
      <c r="GL2930" s="22"/>
      <c r="GM2930" s="22"/>
      <c r="GN2930" s="22"/>
      <c r="GO2930" s="22"/>
      <c r="GP2930" s="22"/>
      <c r="GQ2930" s="22"/>
      <c r="GR2930" s="22"/>
      <c r="GS2930" s="22"/>
      <c r="GT2930" s="22"/>
      <c r="GU2930" s="22"/>
      <c r="GV2930" s="22"/>
      <c r="GW2930" s="22"/>
      <c r="GX2930" s="22"/>
      <c r="GY2930" s="22"/>
      <c r="GZ2930" s="22"/>
      <c r="HA2930" s="22"/>
      <c r="HB2930" s="22"/>
      <c r="HC2930" s="22"/>
      <c r="HD2930" s="22"/>
      <c r="HE2930" s="22"/>
      <c r="HF2930" s="22"/>
      <c r="HG2930" s="22"/>
      <c r="HH2930" s="22"/>
      <c r="HI2930" s="24"/>
      <c r="HJ2930" s="22"/>
      <c r="HK2930" s="22"/>
      <c r="HL2930" s="22"/>
      <c r="HM2930" s="22"/>
      <c r="HN2930" s="22"/>
      <c r="HO2930" s="22"/>
      <c r="HP2930" s="22"/>
      <c r="HQ2930" s="22"/>
      <c r="HR2930" s="22"/>
      <c r="HS2930" s="22"/>
      <c r="HT2930" s="22"/>
      <c r="HU2930" s="22"/>
      <c r="HV2930" s="22"/>
      <c r="HW2930" s="22"/>
      <c r="HX2930" s="22"/>
      <c r="HY2930" s="22"/>
      <c r="HZ2930" s="22"/>
      <c r="IA2930" s="22"/>
      <c r="IB2930" s="22"/>
      <c r="IC2930" s="22"/>
      <c r="ID2930" s="22"/>
      <c r="IE2930" s="22"/>
      <c r="IF2930" s="22"/>
      <c r="IG2930" s="22"/>
      <c r="IH2930" s="22"/>
      <c r="II2930" s="22"/>
      <c r="IJ2930" s="22"/>
      <c r="IK2930" s="22"/>
      <c r="IL2930" s="22"/>
      <c r="IM2930" s="22"/>
      <c r="IN2930" s="22"/>
      <c r="IO2930" s="24"/>
      <c r="IP2930" s="22"/>
      <c r="IQ2930" s="22"/>
      <c r="IR2930" s="22"/>
      <c r="IS2930" s="22"/>
      <c r="IT2930" s="22"/>
      <c r="IU2930" s="22"/>
      <c r="IV2930" s="22"/>
      <c r="IW2930" s="22"/>
      <c r="IX2930" s="22"/>
      <c r="IY2930" s="22"/>
      <c r="IZ2930" s="22"/>
      <c r="JA2930" s="22"/>
      <c r="JB2930" s="22"/>
      <c r="JC2930" s="22"/>
      <c r="JD2930" s="22"/>
      <c r="JE2930" s="22"/>
      <c r="JF2930" s="22"/>
      <c r="JG2930" s="22"/>
      <c r="JH2930" s="22"/>
      <c r="JI2930" s="22"/>
      <c r="JJ2930" s="22"/>
      <c r="JK2930" s="22"/>
      <c r="JL2930" s="22"/>
      <c r="JM2930" s="22"/>
      <c r="JN2930" s="22"/>
      <c r="JO2930" s="22"/>
      <c r="JP2930" s="22"/>
      <c r="JQ2930" s="22"/>
      <c r="JR2930" s="22"/>
      <c r="JS2930" s="22"/>
      <c r="JT2930" s="22"/>
      <c r="JU2930" s="24"/>
      <c r="JV2930" s="22"/>
      <c r="JW2930" s="22"/>
      <c r="JX2930" s="22"/>
      <c r="JY2930" s="22"/>
      <c r="JZ2930" s="22"/>
      <c r="KA2930" s="22"/>
      <c r="KB2930" s="22"/>
      <c r="KC2930" s="22"/>
      <c r="KD2930" s="22"/>
      <c r="KE2930" s="22"/>
      <c r="KF2930" s="22"/>
      <c r="KG2930" s="22"/>
      <c r="KH2930" s="22"/>
      <c r="KI2930" s="22"/>
      <c r="KJ2930" s="22"/>
      <c r="KK2930" s="22"/>
      <c r="KL2930" s="22"/>
      <c r="KM2930" s="22"/>
      <c r="KN2930" s="22"/>
      <c r="KO2930" s="22"/>
      <c r="KP2930" s="22"/>
      <c r="KQ2930" s="22"/>
      <c r="KR2930" s="22"/>
      <c r="KS2930" s="22"/>
      <c r="KT2930" s="22"/>
      <c r="KU2930" s="22"/>
      <c r="KV2930" s="22"/>
      <c r="KW2930" s="22"/>
      <c r="KX2930" s="22"/>
      <c r="KY2930" s="22"/>
      <c r="KZ2930" s="22"/>
      <c r="LA2930" s="24"/>
      <c r="LB2930" s="22"/>
      <c r="LC2930" s="22"/>
      <c r="LD2930" s="22"/>
      <c r="LE2930" s="22"/>
      <c r="LF2930" s="22"/>
      <c r="LG2930" s="22"/>
      <c r="LH2930" s="22"/>
      <c r="LI2930" s="22"/>
      <c r="LJ2930" s="22"/>
      <c r="LK2930" s="22"/>
      <c r="LL2930" s="22"/>
      <c r="LM2930" s="22"/>
      <c r="LN2930" s="22"/>
      <c r="LO2930" s="22"/>
      <c r="LP2930" s="22"/>
      <c r="LQ2930" s="22"/>
      <c r="LR2930" s="22"/>
      <c r="LS2930" s="22"/>
      <c r="LT2930" s="22"/>
      <c r="LU2930" s="22"/>
      <c r="LV2930" s="22"/>
      <c r="LW2930" s="22"/>
      <c r="LX2930" s="22"/>
      <c r="LY2930" s="22"/>
      <c r="LZ2930" s="22"/>
      <c r="MA2930" s="22"/>
      <c r="MB2930" s="22"/>
      <c r="MC2930" s="22"/>
      <c r="MD2930" s="22"/>
      <c r="ME2930" s="22"/>
      <c r="MF2930" s="22"/>
      <c r="MG2930" s="24"/>
      <c r="MH2930" s="22"/>
      <c r="MI2930" s="22"/>
      <c r="MJ2930" s="22"/>
      <c r="MK2930" s="22"/>
      <c r="ML2930" s="22"/>
      <c r="MM2930" s="22"/>
      <c r="MN2930" s="22"/>
      <c r="MO2930" s="22"/>
      <c r="MP2930" s="22"/>
      <c r="MQ2930" s="22"/>
      <c r="MR2930" s="22"/>
      <c r="MS2930" s="22"/>
      <c r="MT2930" s="22"/>
      <c r="MU2930" s="22"/>
      <c r="MV2930" s="22"/>
      <c r="MW2930" s="22"/>
      <c r="MX2930" s="22"/>
      <c r="MY2930" s="22"/>
      <c r="MZ2930" s="22"/>
      <c r="NA2930" s="22"/>
      <c r="NB2930" s="22"/>
      <c r="NC2930" s="22"/>
      <c r="ND2930" s="22"/>
      <c r="NE2930" s="22"/>
      <c r="NF2930" s="22"/>
      <c r="NG2930" s="22"/>
      <c r="NH2930" s="22"/>
      <c r="NI2930" s="22"/>
      <c r="NJ2930" s="22"/>
      <c r="NK2930" s="22"/>
      <c r="NL2930" s="22"/>
      <c r="NM2930" s="24"/>
      <c r="NN2930" s="22"/>
      <c r="NO2930" s="22"/>
      <c r="NP2930" s="22"/>
      <c r="NQ2930" s="22"/>
      <c r="NR2930" s="22"/>
      <c r="NS2930" s="22"/>
      <c r="NT2930" s="22"/>
      <c r="NU2930" s="22"/>
      <c r="NV2930" s="22"/>
      <c r="NW2930" s="22"/>
      <c r="NX2930" s="22"/>
      <c r="NY2930" s="22"/>
      <c r="NZ2930" s="22"/>
      <c r="OA2930" s="22"/>
      <c r="OB2930" s="22"/>
      <c r="OC2930" s="22"/>
      <c r="OD2930" s="22"/>
      <c r="OE2930" s="22"/>
      <c r="OF2930" s="22"/>
      <c r="OG2930" s="22"/>
      <c r="OH2930" s="22"/>
      <c r="OI2930" s="22"/>
      <c r="OJ2930" s="22"/>
      <c r="OK2930" s="22"/>
      <c r="OL2930" s="22"/>
      <c r="OM2930" s="22"/>
      <c r="ON2930" s="22"/>
      <c r="OO2930" s="22"/>
      <c r="OP2930" s="22"/>
      <c r="OQ2930" s="22"/>
      <c r="OR2930" s="22"/>
    </row>
    <row r="2931" spans="1:408" ht="15" thickBot="1">
      <c r="A2931" s="1"/>
      <c r="B2931" s="12"/>
      <c r="C2931" s="12"/>
      <c r="D2931" s="22"/>
      <c r="E2931" s="54"/>
      <c r="F2931" s="54"/>
      <c r="G2931" s="54"/>
      <c r="H2931" s="55"/>
      <c r="I2931" s="22"/>
      <c r="J2931" s="56"/>
      <c r="K2931" s="80"/>
      <c r="L2931" s="57"/>
      <c r="M2931" s="57"/>
      <c r="N2931" s="55"/>
      <c r="O2931" s="58"/>
      <c r="P2931" s="58"/>
      <c r="Q2931" s="59"/>
      <c r="R2931" s="60"/>
      <c r="S2931" s="60"/>
      <c r="T2931" s="22"/>
      <c r="U2931" s="1"/>
      <c r="V2931" s="23"/>
      <c r="X2931" s="24"/>
      <c r="Y2931" s="24"/>
      <c r="Z2931" s="22"/>
      <c r="AA2931" s="22"/>
      <c r="AB2931" s="22"/>
      <c r="AC2931" s="22"/>
      <c r="AD2931" s="22"/>
      <c r="AE2931" s="22"/>
      <c r="AF2931" s="22"/>
      <c r="AG2931" s="22"/>
      <c r="AH2931" s="22"/>
      <c r="AI2931" s="22"/>
      <c r="AJ2931" s="22"/>
      <c r="AK2931" s="22"/>
      <c r="AL2931" s="22"/>
      <c r="AM2931" s="22"/>
      <c r="AN2931" s="22"/>
      <c r="AO2931" s="22"/>
      <c r="AP2931" s="22"/>
      <c r="AQ2931" s="22"/>
      <c r="AR2931" s="22"/>
      <c r="AS2931" s="22"/>
      <c r="AT2931" s="22"/>
      <c r="AU2931" s="22"/>
      <c r="AV2931" s="22"/>
      <c r="AW2931" s="22"/>
      <c r="AX2931" s="22"/>
      <c r="AY2931" s="22"/>
      <c r="AZ2931" s="22"/>
      <c r="BA2931" s="22"/>
      <c r="BB2931" s="22"/>
      <c r="BC2931" s="22"/>
      <c r="BD2931" s="22"/>
      <c r="BE2931" s="24"/>
      <c r="BF2931" s="22"/>
      <c r="BG2931" s="22"/>
      <c r="BH2931" s="22"/>
      <c r="BI2931" s="22"/>
      <c r="BJ2931" s="22"/>
      <c r="BK2931" s="22"/>
      <c r="BL2931" s="22"/>
      <c r="BM2931" s="22"/>
      <c r="BN2931" s="22"/>
      <c r="BO2931" s="22"/>
      <c r="BP2931" s="22"/>
      <c r="BQ2931" s="22"/>
      <c r="BR2931" s="22"/>
      <c r="BS2931" s="22"/>
      <c r="BT2931" s="22"/>
      <c r="BU2931" s="22"/>
      <c r="BV2931" s="22"/>
      <c r="BW2931" s="22"/>
      <c r="BX2931" s="22"/>
      <c r="BY2931" s="22"/>
      <c r="BZ2931" s="22"/>
      <c r="CA2931" s="22"/>
      <c r="CB2931" s="22"/>
      <c r="CC2931" s="22"/>
      <c r="CD2931" s="22"/>
      <c r="CE2931" s="22"/>
      <c r="CF2931" s="22"/>
      <c r="CG2931" s="22"/>
      <c r="CH2931" s="22"/>
      <c r="CI2931" s="22"/>
      <c r="CJ2931" s="22"/>
      <c r="CK2931" s="24"/>
      <c r="CL2931" s="22"/>
      <c r="CM2931" s="22"/>
      <c r="CN2931" s="22"/>
      <c r="CO2931" s="22"/>
      <c r="CP2931" s="22"/>
      <c r="CQ2931" s="22"/>
      <c r="CR2931" s="22"/>
      <c r="CS2931" s="22"/>
      <c r="CT2931" s="22"/>
      <c r="CU2931" s="22"/>
      <c r="CV2931" s="22"/>
      <c r="CW2931" s="22"/>
      <c r="CX2931" s="22"/>
      <c r="CY2931" s="22"/>
      <c r="CZ2931" s="22"/>
      <c r="DA2931" s="22"/>
      <c r="DB2931" s="22"/>
      <c r="DC2931" s="22"/>
      <c r="DD2931" s="22"/>
      <c r="DE2931" s="22"/>
      <c r="DF2931" s="22"/>
      <c r="DG2931" s="22"/>
      <c r="DH2931" s="22"/>
      <c r="DI2931" s="22"/>
      <c r="DJ2931" s="22"/>
      <c r="DK2931" s="22"/>
      <c r="DL2931" s="22"/>
      <c r="DM2931" s="22"/>
      <c r="DN2931" s="22"/>
      <c r="DO2931" s="22"/>
      <c r="DP2931" s="22"/>
      <c r="DQ2931" s="24"/>
      <c r="DR2931" s="22"/>
      <c r="DS2931" s="22"/>
      <c r="DT2931" s="22"/>
      <c r="DU2931" s="22"/>
      <c r="DV2931" s="22"/>
      <c r="DW2931" s="22"/>
      <c r="DX2931" s="22"/>
      <c r="DY2931" s="22"/>
      <c r="DZ2931" s="22"/>
      <c r="EA2931" s="22"/>
      <c r="EB2931" s="22"/>
      <c r="EC2931" s="22"/>
      <c r="ED2931" s="22"/>
      <c r="EE2931" s="22"/>
      <c r="EF2931" s="22"/>
      <c r="EG2931" s="22"/>
      <c r="EH2931" s="22"/>
      <c r="EI2931" s="22"/>
      <c r="EJ2931" s="22"/>
      <c r="EK2931" s="22"/>
      <c r="EL2931" s="22"/>
      <c r="EM2931" s="22"/>
      <c r="EN2931" s="22"/>
      <c r="EO2931" s="22"/>
      <c r="EP2931" s="22"/>
      <c r="EQ2931" s="22"/>
      <c r="ER2931" s="22"/>
      <c r="ES2931" s="22"/>
      <c r="ET2931" s="22"/>
      <c r="EU2931" s="22"/>
      <c r="EV2931" s="22"/>
      <c r="EW2931" s="24"/>
      <c r="EX2931" s="22"/>
      <c r="EY2931" s="22"/>
      <c r="EZ2931" s="22"/>
      <c r="FA2931" s="22"/>
      <c r="FB2931" s="22"/>
      <c r="FC2931" s="22"/>
      <c r="FD2931" s="22"/>
      <c r="FE2931" s="22"/>
      <c r="FF2931" s="22"/>
      <c r="FG2931" s="22"/>
      <c r="FH2931" s="22"/>
      <c r="FI2931" s="22"/>
      <c r="FJ2931" s="22"/>
      <c r="FK2931" s="22"/>
      <c r="FL2931" s="22"/>
      <c r="FM2931" s="22"/>
      <c r="FN2931" s="22"/>
      <c r="FO2931" s="22"/>
      <c r="FP2931" s="22"/>
      <c r="FQ2931" s="22"/>
      <c r="FR2931" s="22"/>
      <c r="FS2931" s="22"/>
      <c r="FT2931" s="22"/>
      <c r="FU2931" s="22"/>
      <c r="FV2931" s="22"/>
      <c r="FW2931" s="22"/>
      <c r="FX2931" s="22"/>
      <c r="FY2931" s="22"/>
      <c r="FZ2931" s="22"/>
      <c r="GA2931" s="22"/>
      <c r="GB2931" s="22"/>
      <c r="GC2931" s="24"/>
      <c r="GD2931" s="22"/>
      <c r="GE2931" s="22"/>
      <c r="GF2931" s="22"/>
      <c r="GG2931" s="22"/>
      <c r="GH2931" s="22"/>
      <c r="GI2931" s="22"/>
      <c r="GJ2931" s="22"/>
      <c r="GK2931" s="22"/>
      <c r="GL2931" s="22"/>
      <c r="GM2931" s="22"/>
      <c r="GN2931" s="22"/>
      <c r="GO2931" s="22"/>
      <c r="GP2931" s="22"/>
      <c r="GQ2931" s="22"/>
      <c r="GR2931" s="22"/>
      <c r="GS2931" s="22"/>
      <c r="GT2931" s="22"/>
      <c r="GU2931" s="22"/>
      <c r="GV2931" s="22"/>
      <c r="GW2931" s="22"/>
      <c r="GX2931" s="22"/>
      <c r="GY2931" s="22"/>
      <c r="GZ2931" s="22"/>
      <c r="HA2931" s="22"/>
      <c r="HB2931" s="22"/>
      <c r="HC2931" s="22"/>
      <c r="HD2931" s="22"/>
      <c r="HE2931" s="22"/>
      <c r="HF2931" s="22"/>
      <c r="HG2931" s="22"/>
      <c r="HH2931" s="22"/>
      <c r="HI2931" s="24"/>
      <c r="HJ2931" s="22"/>
      <c r="HK2931" s="22"/>
      <c r="HL2931" s="22"/>
      <c r="HM2931" s="22"/>
      <c r="HN2931" s="22"/>
      <c r="HO2931" s="22"/>
      <c r="HP2931" s="22"/>
      <c r="HQ2931" s="22"/>
      <c r="HR2931" s="22"/>
      <c r="HS2931" s="22"/>
      <c r="HT2931" s="22"/>
      <c r="HU2931" s="22"/>
      <c r="HV2931" s="22"/>
      <c r="HW2931" s="22"/>
      <c r="HX2931" s="22"/>
      <c r="HY2931" s="22"/>
      <c r="HZ2931" s="22"/>
      <c r="IA2931" s="22"/>
      <c r="IB2931" s="22"/>
      <c r="IC2931" s="22"/>
      <c r="ID2931" s="22"/>
      <c r="IE2931" s="22"/>
      <c r="IF2931" s="22"/>
      <c r="IG2931" s="22"/>
      <c r="IH2931" s="22"/>
      <c r="II2931" s="22"/>
      <c r="IJ2931" s="22"/>
      <c r="IK2931" s="22"/>
      <c r="IL2931" s="22"/>
      <c r="IM2931" s="22"/>
      <c r="IN2931" s="22"/>
      <c r="IO2931" s="24"/>
      <c r="IP2931" s="22"/>
      <c r="IQ2931" s="22"/>
      <c r="IR2931" s="22"/>
      <c r="IS2931" s="22"/>
      <c r="IT2931" s="22"/>
      <c r="IU2931" s="22"/>
      <c r="IV2931" s="22"/>
      <c r="IW2931" s="22"/>
      <c r="IX2931" s="22"/>
      <c r="IY2931" s="22"/>
      <c r="IZ2931" s="22"/>
      <c r="JA2931" s="22"/>
      <c r="JB2931" s="22"/>
      <c r="JC2931" s="22"/>
      <c r="JD2931" s="22"/>
      <c r="JE2931" s="22"/>
      <c r="JF2931" s="22"/>
      <c r="JG2931" s="22"/>
      <c r="JH2931" s="22"/>
      <c r="JI2931" s="22"/>
      <c r="JJ2931" s="22"/>
      <c r="JK2931" s="22"/>
      <c r="JL2931" s="22"/>
      <c r="JM2931" s="22"/>
      <c r="JN2931" s="22"/>
      <c r="JO2931" s="22"/>
      <c r="JP2931" s="22"/>
      <c r="JQ2931" s="22"/>
      <c r="JR2931" s="22"/>
      <c r="JS2931" s="22"/>
      <c r="JT2931" s="22"/>
      <c r="JU2931" s="24"/>
      <c r="JV2931" s="22"/>
      <c r="JW2931" s="22"/>
      <c r="JX2931" s="22"/>
      <c r="JY2931" s="22"/>
      <c r="JZ2931" s="22"/>
      <c r="KA2931" s="22"/>
      <c r="KB2931" s="22"/>
      <c r="KC2931" s="22"/>
      <c r="KD2931" s="22"/>
      <c r="KE2931" s="22"/>
      <c r="KF2931" s="22"/>
      <c r="KG2931" s="22"/>
      <c r="KH2931" s="22"/>
      <c r="KI2931" s="22"/>
      <c r="KJ2931" s="22"/>
      <c r="KK2931" s="22"/>
      <c r="KL2931" s="22"/>
      <c r="KM2931" s="22"/>
      <c r="KN2931" s="22"/>
      <c r="KO2931" s="22"/>
      <c r="KP2931" s="22"/>
      <c r="KQ2931" s="22"/>
      <c r="KR2931" s="22"/>
      <c r="KS2931" s="22"/>
      <c r="KT2931" s="22"/>
      <c r="KU2931" s="22"/>
      <c r="KV2931" s="22"/>
      <c r="KW2931" s="22"/>
      <c r="KX2931" s="22"/>
      <c r="KY2931" s="22"/>
      <c r="KZ2931" s="22"/>
      <c r="LA2931" s="24"/>
      <c r="LB2931" s="22"/>
      <c r="LC2931" s="22"/>
      <c r="LD2931" s="22"/>
      <c r="LE2931" s="22"/>
      <c r="LF2931" s="22"/>
      <c r="LG2931" s="22"/>
      <c r="LH2931" s="22"/>
      <c r="LI2931" s="22"/>
      <c r="LJ2931" s="22"/>
      <c r="LK2931" s="22"/>
      <c r="LL2931" s="22"/>
      <c r="LM2931" s="22"/>
      <c r="LN2931" s="22"/>
      <c r="LO2931" s="22"/>
      <c r="LP2931" s="22"/>
      <c r="LQ2931" s="22"/>
      <c r="LR2931" s="22"/>
      <c r="LS2931" s="22"/>
      <c r="LT2931" s="22"/>
      <c r="LU2931" s="22"/>
      <c r="LV2931" s="22"/>
      <c r="LW2931" s="22"/>
      <c r="LX2931" s="22"/>
      <c r="LY2931" s="22"/>
      <c r="LZ2931" s="22"/>
      <c r="MA2931" s="22"/>
      <c r="MB2931" s="22"/>
      <c r="MC2931" s="22"/>
      <c r="MD2931" s="22"/>
      <c r="ME2931" s="22"/>
      <c r="MF2931" s="22"/>
      <c r="MG2931" s="24"/>
      <c r="MH2931" s="22"/>
      <c r="MI2931" s="22"/>
      <c r="MJ2931" s="22"/>
      <c r="MK2931" s="22"/>
      <c r="ML2931" s="22"/>
      <c r="MM2931" s="22"/>
      <c r="MN2931" s="22"/>
      <c r="MO2931" s="22"/>
      <c r="MP2931" s="22"/>
      <c r="MQ2931" s="22"/>
      <c r="MR2931" s="22"/>
      <c r="MS2931" s="22"/>
      <c r="MT2931" s="22"/>
      <c r="MU2931" s="22"/>
      <c r="MV2931" s="22"/>
      <c r="MW2931" s="22"/>
      <c r="MX2931" s="22"/>
      <c r="MY2931" s="22"/>
      <c r="MZ2931" s="22"/>
      <c r="NA2931" s="22"/>
      <c r="NB2931" s="22"/>
      <c r="NC2931" s="22"/>
      <c r="ND2931" s="22"/>
      <c r="NE2931" s="22"/>
      <c r="NF2931" s="22"/>
      <c r="NG2931" s="22"/>
      <c r="NH2931" s="22"/>
      <c r="NI2931" s="22"/>
      <c r="NJ2931" s="22"/>
      <c r="NK2931" s="22"/>
      <c r="NL2931" s="22"/>
      <c r="NM2931" s="24"/>
      <c r="NN2931" s="22"/>
      <c r="NO2931" s="22"/>
      <c r="NP2931" s="22"/>
      <c r="NQ2931" s="22"/>
      <c r="NR2931" s="22"/>
      <c r="NS2931" s="22"/>
      <c r="NT2931" s="22"/>
      <c r="NU2931" s="22"/>
      <c r="NV2931" s="22"/>
      <c r="NW2931" s="22"/>
      <c r="NX2931" s="22"/>
      <c r="NY2931" s="22"/>
      <c r="NZ2931" s="22"/>
      <c r="OA2931" s="22"/>
      <c r="OB2931" s="22"/>
      <c r="OC2931" s="22"/>
      <c r="OD2931" s="22"/>
      <c r="OE2931" s="22"/>
      <c r="OF2931" s="22"/>
      <c r="OG2931" s="22"/>
      <c r="OH2931" s="22"/>
      <c r="OI2931" s="22"/>
      <c r="OJ2931" s="22"/>
      <c r="OK2931" s="22"/>
      <c r="OL2931" s="22"/>
      <c r="OM2931" s="22"/>
      <c r="ON2931" s="22"/>
      <c r="OO2931" s="22"/>
      <c r="OP2931" s="22"/>
      <c r="OQ2931" s="22"/>
      <c r="OR2931" s="22"/>
    </row>
    <row r="2932" spans="1:408" ht="15" thickBot="1">
      <c r="A2932" s="1"/>
      <c r="B2932" s="12"/>
      <c r="C2932" s="12"/>
      <c r="D2932" s="22"/>
      <c r="E2932" s="54"/>
      <c r="F2932" s="54"/>
      <c r="G2932" s="54"/>
      <c r="H2932" s="55"/>
      <c r="I2932" s="22"/>
      <c r="J2932" s="56"/>
      <c r="K2932" s="81"/>
      <c r="L2932" s="57"/>
      <c r="M2932" s="57"/>
      <c r="N2932" s="55"/>
      <c r="O2932" s="58"/>
      <c r="P2932" s="58"/>
      <c r="Q2932" s="59"/>
      <c r="R2932" s="60"/>
      <c r="S2932" s="60"/>
      <c r="T2932" s="22"/>
      <c r="U2932" s="1"/>
      <c r="V2932" s="23"/>
      <c r="X2932" s="24"/>
      <c r="Y2932" s="24"/>
      <c r="Z2932" s="22"/>
      <c r="AA2932" s="22"/>
      <c r="AB2932" s="22"/>
      <c r="AC2932" s="22"/>
      <c r="AD2932" s="22"/>
      <c r="AE2932" s="22"/>
      <c r="AF2932" s="22"/>
      <c r="AG2932" s="22"/>
      <c r="AH2932" s="22"/>
      <c r="AI2932" s="22"/>
      <c r="AJ2932" s="22"/>
      <c r="AK2932" s="22"/>
      <c r="AL2932" s="22"/>
      <c r="AM2932" s="22"/>
      <c r="AN2932" s="22"/>
      <c r="AO2932" s="22"/>
      <c r="AP2932" s="22"/>
      <c r="AQ2932" s="22"/>
      <c r="AR2932" s="22"/>
      <c r="AS2932" s="22"/>
      <c r="AT2932" s="22"/>
      <c r="AU2932" s="22"/>
      <c r="AV2932" s="22"/>
      <c r="AW2932" s="22"/>
      <c r="AX2932" s="22"/>
      <c r="AY2932" s="22"/>
      <c r="AZ2932" s="22"/>
      <c r="BA2932" s="22"/>
      <c r="BB2932" s="22"/>
      <c r="BC2932" s="22"/>
      <c r="BD2932" s="22"/>
      <c r="BE2932" s="24"/>
      <c r="BF2932" s="22"/>
      <c r="BG2932" s="22"/>
      <c r="BH2932" s="22"/>
      <c r="BI2932" s="22"/>
      <c r="BJ2932" s="22"/>
      <c r="BK2932" s="22"/>
      <c r="BL2932" s="22"/>
      <c r="BM2932" s="22"/>
      <c r="BN2932" s="22"/>
      <c r="BO2932" s="22"/>
      <c r="BP2932" s="22"/>
      <c r="BQ2932" s="22"/>
      <c r="BR2932" s="22"/>
      <c r="BS2932" s="22"/>
      <c r="BT2932" s="22"/>
      <c r="BU2932" s="22"/>
      <c r="BV2932" s="22"/>
      <c r="BW2932" s="22"/>
      <c r="BX2932" s="22"/>
      <c r="BY2932" s="22"/>
      <c r="BZ2932" s="22"/>
      <c r="CA2932" s="22"/>
      <c r="CB2932" s="22"/>
      <c r="CC2932" s="22"/>
      <c r="CD2932" s="22"/>
      <c r="CE2932" s="22"/>
      <c r="CF2932" s="22"/>
      <c r="CG2932" s="22"/>
      <c r="CH2932" s="22"/>
      <c r="CI2932" s="22"/>
      <c r="CJ2932" s="22"/>
      <c r="CK2932" s="24"/>
      <c r="CL2932" s="22"/>
      <c r="CM2932" s="22"/>
      <c r="CN2932" s="22"/>
      <c r="CO2932" s="22"/>
      <c r="CP2932" s="22"/>
      <c r="CQ2932" s="22"/>
      <c r="CR2932" s="22"/>
      <c r="CS2932" s="22"/>
      <c r="CT2932" s="22"/>
      <c r="CU2932" s="22"/>
      <c r="CV2932" s="22"/>
      <c r="CW2932" s="22"/>
      <c r="CX2932" s="22"/>
      <c r="CY2932" s="22"/>
      <c r="CZ2932" s="22"/>
      <c r="DA2932" s="22"/>
      <c r="DB2932" s="22"/>
      <c r="DC2932" s="22"/>
      <c r="DD2932" s="22"/>
      <c r="DE2932" s="22"/>
      <c r="DF2932" s="22"/>
      <c r="DG2932" s="22"/>
      <c r="DH2932" s="22"/>
      <c r="DI2932" s="22"/>
      <c r="DJ2932" s="22"/>
      <c r="DK2932" s="22"/>
      <c r="DL2932" s="22"/>
      <c r="DM2932" s="22"/>
      <c r="DN2932" s="22"/>
      <c r="DO2932" s="22"/>
      <c r="DP2932" s="22"/>
      <c r="DQ2932" s="24"/>
      <c r="DR2932" s="22"/>
      <c r="DS2932" s="22"/>
      <c r="DT2932" s="22"/>
      <c r="DU2932" s="22"/>
      <c r="DV2932" s="22"/>
      <c r="DW2932" s="22"/>
      <c r="DX2932" s="22"/>
      <c r="DY2932" s="22"/>
      <c r="DZ2932" s="22"/>
      <c r="EA2932" s="22"/>
      <c r="EB2932" s="22"/>
      <c r="EC2932" s="22"/>
      <c r="ED2932" s="22"/>
      <c r="EE2932" s="22"/>
      <c r="EF2932" s="22"/>
      <c r="EG2932" s="22"/>
      <c r="EH2932" s="22"/>
      <c r="EI2932" s="22"/>
      <c r="EJ2932" s="22"/>
      <c r="EK2932" s="22"/>
      <c r="EL2932" s="22"/>
      <c r="EM2932" s="22"/>
      <c r="EN2932" s="22"/>
      <c r="EO2932" s="22"/>
      <c r="EP2932" s="22"/>
      <c r="EQ2932" s="22"/>
      <c r="ER2932" s="22"/>
      <c r="ES2932" s="22"/>
      <c r="ET2932" s="22"/>
      <c r="EU2932" s="22"/>
      <c r="EV2932" s="22"/>
      <c r="EW2932" s="24"/>
      <c r="EX2932" s="22"/>
      <c r="EY2932" s="22"/>
      <c r="EZ2932" s="22"/>
      <c r="FA2932" s="22"/>
      <c r="FB2932" s="22"/>
      <c r="FC2932" s="22"/>
      <c r="FD2932" s="22"/>
      <c r="FE2932" s="22"/>
      <c r="FF2932" s="22"/>
      <c r="FG2932" s="22"/>
      <c r="FH2932" s="22"/>
      <c r="FI2932" s="22"/>
      <c r="FJ2932" s="22"/>
      <c r="FK2932" s="22"/>
      <c r="FL2932" s="22"/>
      <c r="FM2932" s="22"/>
      <c r="FN2932" s="22"/>
      <c r="FO2932" s="22"/>
      <c r="FP2932" s="22"/>
      <c r="FQ2932" s="22"/>
      <c r="FR2932" s="22"/>
      <c r="FS2932" s="22"/>
      <c r="FT2932" s="22"/>
      <c r="FU2932" s="22"/>
      <c r="FV2932" s="22"/>
      <c r="FW2932" s="22"/>
      <c r="FX2932" s="22"/>
      <c r="FY2932" s="22"/>
      <c r="FZ2932" s="22"/>
      <c r="GA2932" s="22"/>
      <c r="GB2932" s="22"/>
      <c r="GC2932" s="24"/>
      <c r="GD2932" s="22"/>
      <c r="GE2932" s="22"/>
      <c r="GF2932" s="22"/>
      <c r="GG2932" s="22"/>
      <c r="GH2932" s="22"/>
      <c r="GI2932" s="22"/>
      <c r="GJ2932" s="22"/>
      <c r="GK2932" s="22"/>
      <c r="GL2932" s="22"/>
      <c r="GM2932" s="22"/>
      <c r="GN2932" s="22"/>
      <c r="GO2932" s="22"/>
      <c r="GP2932" s="22"/>
      <c r="GQ2932" s="22"/>
      <c r="GR2932" s="22"/>
      <c r="GS2932" s="22"/>
      <c r="GT2932" s="22"/>
      <c r="GU2932" s="22"/>
      <c r="GV2932" s="22"/>
      <c r="GW2932" s="22"/>
      <c r="GX2932" s="22"/>
      <c r="GY2932" s="22"/>
      <c r="GZ2932" s="22"/>
      <c r="HA2932" s="22"/>
      <c r="HB2932" s="22"/>
      <c r="HC2932" s="22"/>
      <c r="HD2932" s="22"/>
      <c r="HE2932" s="22"/>
      <c r="HF2932" s="22"/>
      <c r="HG2932" s="22"/>
      <c r="HH2932" s="22"/>
      <c r="HI2932" s="24"/>
      <c r="HJ2932" s="22"/>
      <c r="HK2932" s="22"/>
      <c r="HL2932" s="22"/>
      <c r="HM2932" s="22"/>
      <c r="HN2932" s="22"/>
      <c r="HO2932" s="22"/>
      <c r="HP2932" s="22"/>
      <c r="HQ2932" s="22"/>
      <c r="HR2932" s="22"/>
      <c r="HS2932" s="22"/>
      <c r="HT2932" s="22"/>
      <c r="HU2932" s="22"/>
      <c r="HV2932" s="22"/>
      <c r="HW2932" s="22"/>
      <c r="HX2932" s="22"/>
      <c r="HY2932" s="22"/>
      <c r="HZ2932" s="22"/>
      <c r="IA2932" s="22"/>
      <c r="IB2932" s="22"/>
      <c r="IC2932" s="22"/>
      <c r="ID2932" s="22"/>
      <c r="IE2932" s="22"/>
      <c r="IF2932" s="22"/>
      <c r="IG2932" s="22"/>
      <c r="IH2932" s="22"/>
      <c r="II2932" s="22"/>
      <c r="IJ2932" s="22"/>
      <c r="IK2932" s="22"/>
      <c r="IL2932" s="22"/>
      <c r="IM2932" s="22"/>
      <c r="IN2932" s="22"/>
      <c r="IO2932" s="24"/>
      <c r="IP2932" s="22"/>
      <c r="IQ2932" s="22"/>
      <c r="IR2932" s="22"/>
      <c r="IS2932" s="22"/>
      <c r="IT2932" s="22"/>
      <c r="IU2932" s="22"/>
      <c r="IV2932" s="22"/>
      <c r="IW2932" s="22"/>
      <c r="IX2932" s="22"/>
      <c r="IY2932" s="22"/>
      <c r="IZ2932" s="22"/>
      <c r="JA2932" s="22"/>
      <c r="JB2932" s="22"/>
      <c r="JC2932" s="22"/>
      <c r="JD2932" s="22"/>
      <c r="JE2932" s="22"/>
      <c r="JF2932" s="22"/>
      <c r="JG2932" s="22"/>
      <c r="JH2932" s="22"/>
      <c r="JI2932" s="22"/>
      <c r="JJ2932" s="22"/>
      <c r="JK2932" s="22"/>
      <c r="JL2932" s="22"/>
      <c r="JM2932" s="22"/>
      <c r="JN2932" s="22"/>
      <c r="JO2932" s="22"/>
      <c r="JP2932" s="22"/>
      <c r="JQ2932" s="22"/>
      <c r="JR2932" s="22"/>
      <c r="JS2932" s="22"/>
      <c r="JT2932" s="22"/>
      <c r="JU2932" s="24"/>
      <c r="JV2932" s="22"/>
      <c r="JW2932" s="22"/>
      <c r="JX2932" s="22"/>
      <c r="JY2932" s="22"/>
      <c r="JZ2932" s="22"/>
      <c r="KA2932" s="22"/>
      <c r="KB2932" s="22"/>
      <c r="KC2932" s="22"/>
      <c r="KD2932" s="22"/>
      <c r="KE2932" s="22"/>
      <c r="KF2932" s="22"/>
      <c r="KG2932" s="22"/>
      <c r="KH2932" s="22"/>
      <c r="KI2932" s="22"/>
      <c r="KJ2932" s="22"/>
      <c r="KK2932" s="22"/>
      <c r="KL2932" s="22"/>
      <c r="KM2932" s="22"/>
      <c r="KN2932" s="22"/>
      <c r="KO2932" s="22"/>
      <c r="KP2932" s="22"/>
      <c r="KQ2932" s="22"/>
      <c r="KR2932" s="22"/>
      <c r="KS2932" s="22"/>
      <c r="KT2932" s="22"/>
      <c r="KU2932" s="22"/>
      <c r="KV2932" s="22"/>
      <c r="KW2932" s="22"/>
      <c r="KX2932" s="22"/>
      <c r="KY2932" s="22"/>
      <c r="KZ2932" s="22"/>
      <c r="LA2932" s="24"/>
      <c r="LB2932" s="22"/>
      <c r="LC2932" s="22"/>
      <c r="LD2932" s="22"/>
      <c r="LE2932" s="22"/>
      <c r="LF2932" s="22"/>
      <c r="LG2932" s="22"/>
      <c r="LH2932" s="22"/>
      <c r="LI2932" s="22"/>
      <c r="LJ2932" s="22"/>
      <c r="LK2932" s="22"/>
      <c r="LL2932" s="22"/>
      <c r="LM2932" s="22"/>
      <c r="LN2932" s="22"/>
      <c r="LO2932" s="22"/>
      <c r="LP2932" s="22"/>
      <c r="LQ2932" s="22"/>
      <c r="LR2932" s="22"/>
      <c r="LS2932" s="22"/>
      <c r="LT2932" s="22"/>
      <c r="LU2932" s="22"/>
      <c r="LV2932" s="22"/>
      <c r="LW2932" s="22"/>
      <c r="LX2932" s="22"/>
      <c r="LY2932" s="22"/>
      <c r="LZ2932" s="22"/>
      <c r="MA2932" s="22"/>
      <c r="MB2932" s="22"/>
      <c r="MC2932" s="22"/>
      <c r="MD2932" s="22"/>
      <c r="ME2932" s="22"/>
      <c r="MF2932" s="22"/>
      <c r="MG2932" s="24"/>
      <c r="MH2932" s="22"/>
      <c r="MI2932" s="22"/>
      <c r="MJ2932" s="22"/>
      <c r="MK2932" s="22"/>
      <c r="ML2932" s="22"/>
      <c r="MM2932" s="22"/>
      <c r="MN2932" s="22"/>
      <c r="MO2932" s="22"/>
      <c r="MP2932" s="22"/>
      <c r="MQ2932" s="22"/>
      <c r="MR2932" s="22"/>
      <c r="MS2932" s="22"/>
      <c r="MT2932" s="22"/>
      <c r="MU2932" s="22"/>
      <c r="MV2932" s="22"/>
      <c r="MW2932" s="22"/>
      <c r="MX2932" s="22"/>
      <c r="MY2932" s="22"/>
      <c r="MZ2932" s="22"/>
      <c r="NA2932" s="22"/>
      <c r="NB2932" s="22"/>
      <c r="NC2932" s="22"/>
      <c r="ND2932" s="22"/>
      <c r="NE2932" s="22"/>
      <c r="NF2932" s="22"/>
      <c r="NG2932" s="22"/>
      <c r="NH2932" s="22"/>
      <c r="NI2932" s="22"/>
      <c r="NJ2932" s="22"/>
      <c r="NK2932" s="22"/>
      <c r="NL2932" s="22"/>
      <c r="NM2932" s="24"/>
      <c r="NN2932" s="22"/>
      <c r="NO2932" s="22"/>
      <c r="NP2932" s="22"/>
      <c r="NQ2932" s="22"/>
      <c r="NR2932" s="22"/>
      <c r="NS2932" s="22"/>
      <c r="NT2932" s="22"/>
      <c r="NU2932" s="22"/>
      <c r="NV2932" s="22"/>
      <c r="NW2932" s="22"/>
      <c r="NX2932" s="22"/>
      <c r="NY2932" s="22"/>
      <c r="NZ2932" s="22"/>
      <c r="OA2932" s="22"/>
      <c r="OB2932" s="22"/>
      <c r="OC2932" s="22"/>
      <c r="OD2932" s="22"/>
      <c r="OE2932" s="22"/>
      <c r="OF2932" s="22"/>
      <c r="OG2932" s="22"/>
      <c r="OH2932" s="22"/>
      <c r="OI2932" s="22"/>
      <c r="OJ2932" s="22"/>
      <c r="OK2932" s="22"/>
      <c r="OL2932" s="22"/>
      <c r="OM2932" s="22"/>
      <c r="ON2932" s="22"/>
      <c r="OO2932" s="22"/>
      <c r="OP2932" s="22"/>
      <c r="OQ2932" s="22"/>
      <c r="OR2932" s="22"/>
    </row>
    <row r="2933" spans="1:408" ht="15" thickBot="1">
      <c r="A2933" s="1"/>
      <c r="B2933" s="12"/>
      <c r="C2933" s="12"/>
      <c r="D2933" s="22"/>
      <c r="E2933" s="54"/>
      <c r="F2933" s="54"/>
      <c r="G2933" s="54"/>
      <c r="H2933" s="55"/>
      <c r="I2933" s="22"/>
      <c r="J2933" s="56"/>
      <c r="K2933" s="80"/>
      <c r="L2933" s="57"/>
      <c r="M2933" s="57"/>
      <c r="N2933" s="55"/>
      <c r="O2933" s="58"/>
      <c r="P2933" s="58"/>
      <c r="Q2933" s="59"/>
      <c r="R2933" s="60"/>
      <c r="S2933" s="60"/>
      <c r="T2933" s="22"/>
      <c r="U2933" s="1"/>
      <c r="V2933" s="23"/>
      <c r="X2933" s="24"/>
      <c r="Y2933" s="24"/>
      <c r="Z2933" s="22"/>
      <c r="AA2933" s="22"/>
      <c r="AB2933" s="22"/>
      <c r="AC2933" s="22"/>
      <c r="AD2933" s="22"/>
      <c r="AE2933" s="22"/>
      <c r="AF2933" s="22"/>
      <c r="AG2933" s="22"/>
      <c r="AH2933" s="22"/>
      <c r="AI2933" s="22"/>
      <c r="AJ2933" s="22"/>
      <c r="AK2933" s="22"/>
      <c r="AL2933" s="22"/>
      <c r="AM2933" s="22"/>
      <c r="AN2933" s="22"/>
      <c r="AO2933" s="22"/>
      <c r="AP2933" s="22"/>
      <c r="AQ2933" s="22"/>
      <c r="AR2933" s="22"/>
      <c r="AS2933" s="22"/>
      <c r="AT2933" s="22"/>
      <c r="AU2933" s="22"/>
      <c r="AV2933" s="22"/>
      <c r="AW2933" s="22"/>
      <c r="AX2933" s="22"/>
      <c r="AY2933" s="22"/>
      <c r="AZ2933" s="22"/>
      <c r="BA2933" s="22"/>
      <c r="BB2933" s="22"/>
      <c r="BC2933" s="22"/>
      <c r="BD2933" s="22"/>
      <c r="BE2933" s="24"/>
      <c r="BF2933" s="22"/>
      <c r="BG2933" s="22"/>
      <c r="BH2933" s="22"/>
      <c r="BI2933" s="22"/>
      <c r="BJ2933" s="22"/>
      <c r="BK2933" s="22"/>
      <c r="BL2933" s="22"/>
      <c r="BM2933" s="22"/>
      <c r="BN2933" s="22"/>
      <c r="BO2933" s="22"/>
      <c r="BP2933" s="22"/>
      <c r="BQ2933" s="22"/>
      <c r="BR2933" s="22"/>
      <c r="BS2933" s="22"/>
      <c r="BT2933" s="22"/>
      <c r="BU2933" s="22"/>
      <c r="BV2933" s="22"/>
      <c r="BW2933" s="22"/>
      <c r="BX2933" s="22"/>
      <c r="BY2933" s="22"/>
      <c r="BZ2933" s="22"/>
      <c r="CA2933" s="22"/>
      <c r="CB2933" s="22"/>
      <c r="CC2933" s="22"/>
      <c r="CD2933" s="22"/>
      <c r="CE2933" s="22"/>
      <c r="CF2933" s="22"/>
      <c r="CG2933" s="22"/>
      <c r="CH2933" s="22"/>
      <c r="CI2933" s="22"/>
      <c r="CJ2933" s="22"/>
      <c r="CK2933" s="24"/>
      <c r="CL2933" s="22"/>
      <c r="CM2933" s="22"/>
      <c r="CN2933" s="22"/>
      <c r="CO2933" s="22"/>
      <c r="CP2933" s="22"/>
      <c r="CQ2933" s="22"/>
      <c r="CR2933" s="22"/>
      <c r="CS2933" s="22"/>
      <c r="CT2933" s="22"/>
      <c r="CU2933" s="22"/>
      <c r="CV2933" s="22"/>
      <c r="CW2933" s="22"/>
      <c r="CX2933" s="22"/>
      <c r="CY2933" s="22"/>
      <c r="CZ2933" s="22"/>
      <c r="DA2933" s="22"/>
      <c r="DB2933" s="22"/>
      <c r="DC2933" s="22"/>
      <c r="DD2933" s="22"/>
      <c r="DE2933" s="22"/>
      <c r="DF2933" s="22"/>
      <c r="DG2933" s="22"/>
      <c r="DH2933" s="22"/>
      <c r="DI2933" s="22"/>
      <c r="DJ2933" s="22"/>
      <c r="DK2933" s="22"/>
      <c r="DL2933" s="22"/>
      <c r="DM2933" s="22"/>
      <c r="DN2933" s="22"/>
      <c r="DO2933" s="22"/>
      <c r="DP2933" s="22"/>
      <c r="DQ2933" s="24"/>
      <c r="DR2933" s="22"/>
      <c r="DS2933" s="22"/>
      <c r="DT2933" s="22"/>
      <c r="DU2933" s="22"/>
      <c r="DV2933" s="22"/>
      <c r="DW2933" s="22"/>
      <c r="DX2933" s="22"/>
      <c r="DY2933" s="22"/>
      <c r="DZ2933" s="22"/>
      <c r="EA2933" s="22"/>
      <c r="EB2933" s="22"/>
      <c r="EC2933" s="22"/>
      <c r="ED2933" s="22"/>
      <c r="EE2933" s="22"/>
      <c r="EF2933" s="22"/>
      <c r="EG2933" s="22"/>
      <c r="EH2933" s="22"/>
      <c r="EI2933" s="22"/>
      <c r="EJ2933" s="22"/>
      <c r="EK2933" s="22"/>
      <c r="EL2933" s="22"/>
      <c r="EM2933" s="22"/>
      <c r="EN2933" s="22"/>
      <c r="EO2933" s="22"/>
      <c r="EP2933" s="22"/>
      <c r="EQ2933" s="22"/>
      <c r="ER2933" s="22"/>
      <c r="ES2933" s="22"/>
      <c r="ET2933" s="22"/>
      <c r="EU2933" s="22"/>
      <c r="EV2933" s="22"/>
      <c r="EW2933" s="24"/>
      <c r="EX2933" s="22"/>
      <c r="EY2933" s="22"/>
      <c r="EZ2933" s="22"/>
      <c r="FA2933" s="22"/>
      <c r="FB2933" s="22"/>
      <c r="FC2933" s="22"/>
      <c r="FD2933" s="22"/>
      <c r="FE2933" s="22"/>
      <c r="FF2933" s="22"/>
      <c r="FG2933" s="22"/>
      <c r="FH2933" s="22"/>
      <c r="FI2933" s="22"/>
      <c r="FJ2933" s="22"/>
      <c r="FK2933" s="22"/>
      <c r="FL2933" s="22"/>
      <c r="FM2933" s="22"/>
      <c r="FN2933" s="22"/>
      <c r="FO2933" s="22"/>
      <c r="FP2933" s="22"/>
      <c r="FQ2933" s="22"/>
      <c r="FR2933" s="22"/>
      <c r="FS2933" s="22"/>
      <c r="FT2933" s="22"/>
      <c r="FU2933" s="22"/>
      <c r="FV2933" s="22"/>
      <c r="FW2933" s="22"/>
      <c r="FX2933" s="22"/>
      <c r="FY2933" s="22"/>
      <c r="FZ2933" s="22"/>
      <c r="GA2933" s="22"/>
      <c r="GB2933" s="22"/>
      <c r="GC2933" s="24"/>
      <c r="GD2933" s="22"/>
      <c r="GE2933" s="22"/>
      <c r="GF2933" s="22"/>
      <c r="GG2933" s="22"/>
      <c r="GH2933" s="22"/>
      <c r="GI2933" s="22"/>
      <c r="GJ2933" s="22"/>
      <c r="GK2933" s="22"/>
      <c r="GL2933" s="22"/>
      <c r="GM2933" s="22"/>
      <c r="GN2933" s="22"/>
      <c r="GO2933" s="22"/>
      <c r="GP2933" s="22"/>
      <c r="GQ2933" s="22"/>
      <c r="GR2933" s="22"/>
      <c r="GS2933" s="22"/>
      <c r="GT2933" s="22"/>
      <c r="GU2933" s="22"/>
      <c r="GV2933" s="22"/>
      <c r="GW2933" s="22"/>
      <c r="GX2933" s="22"/>
      <c r="GY2933" s="22"/>
      <c r="GZ2933" s="22"/>
      <c r="HA2933" s="22"/>
      <c r="HB2933" s="22"/>
      <c r="HC2933" s="22"/>
      <c r="HD2933" s="22"/>
      <c r="HE2933" s="22"/>
      <c r="HF2933" s="22"/>
      <c r="HG2933" s="22"/>
      <c r="HH2933" s="22"/>
      <c r="HI2933" s="24"/>
      <c r="HJ2933" s="22"/>
      <c r="HK2933" s="22"/>
      <c r="HL2933" s="22"/>
      <c r="HM2933" s="22"/>
      <c r="HN2933" s="22"/>
      <c r="HO2933" s="22"/>
      <c r="HP2933" s="22"/>
      <c r="HQ2933" s="22"/>
      <c r="HR2933" s="22"/>
      <c r="HS2933" s="22"/>
      <c r="HT2933" s="22"/>
      <c r="HU2933" s="22"/>
      <c r="HV2933" s="22"/>
      <c r="HW2933" s="22"/>
      <c r="HX2933" s="22"/>
      <c r="HY2933" s="22"/>
      <c r="HZ2933" s="22"/>
      <c r="IA2933" s="22"/>
      <c r="IB2933" s="22"/>
      <c r="IC2933" s="22"/>
      <c r="ID2933" s="22"/>
      <c r="IE2933" s="22"/>
      <c r="IF2933" s="22"/>
      <c r="IG2933" s="22"/>
      <c r="IH2933" s="22"/>
      <c r="II2933" s="22"/>
      <c r="IJ2933" s="22"/>
      <c r="IK2933" s="22"/>
      <c r="IL2933" s="22"/>
      <c r="IM2933" s="22"/>
      <c r="IN2933" s="22"/>
      <c r="IO2933" s="24"/>
      <c r="IP2933" s="22"/>
      <c r="IQ2933" s="22"/>
      <c r="IR2933" s="22"/>
      <c r="IS2933" s="22"/>
      <c r="IT2933" s="22"/>
      <c r="IU2933" s="22"/>
      <c r="IV2933" s="22"/>
      <c r="IW2933" s="22"/>
      <c r="IX2933" s="22"/>
      <c r="IY2933" s="22"/>
      <c r="IZ2933" s="22"/>
      <c r="JA2933" s="22"/>
      <c r="JB2933" s="22"/>
      <c r="JC2933" s="22"/>
      <c r="JD2933" s="22"/>
      <c r="JE2933" s="22"/>
      <c r="JF2933" s="22"/>
      <c r="JG2933" s="22"/>
      <c r="JH2933" s="22"/>
      <c r="JI2933" s="22"/>
      <c r="JJ2933" s="22"/>
      <c r="JK2933" s="22"/>
      <c r="JL2933" s="22"/>
      <c r="JM2933" s="22"/>
      <c r="JN2933" s="22"/>
      <c r="JO2933" s="22"/>
      <c r="JP2933" s="22"/>
      <c r="JQ2933" s="22"/>
      <c r="JR2933" s="22"/>
      <c r="JS2933" s="22"/>
      <c r="JT2933" s="22"/>
      <c r="JU2933" s="24"/>
      <c r="JV2933" s="22"/>
      <c r="JW2933" s="22"/>
      <c r="JX2933" s="22"/>
      <c r="JY2933" s="22"/>
      <c r="JZ2933" s="22"/>
      <c r="KA2933" s="22"/>
      <c r="KB2933" s="22"/>
      <c r="KC2933" s="22"/>
      <c r="KD2933" s="22"/>
      <c r="KE2933" s="22"/>
      <c r="KF2933" s="22"/>
      <c r="KG2933" s="22"/>
      <c r="KH2933" s="22"/>
      <c r="KI2933" s="22"/>
      <c r="KJ2933" s="22"/>
      <c r="KK2933" s="22"/>
      <c r="KL2933" s="22"/>
      <c r="KM2933" s="22"/>
      <c r="KN2933" s="22"/>
      <c r="KO2933" s="22"/>
      <c r="KP2933" s="22"/>
      <c r="KQ2933" s="22"/>
      <c r="KR2933" s="22"/>
      <c r="KS2933" s="22"/>
      <c r="KT2933" s="22"/>
      <c r="KU2933" s="22"/>
      <c r="KV2933" s="22"/>
      <c r="KW2933" s="22"/>
      <c r="KX2933" s="22"/>
      <c r="KY2933" s="22"/>
      <c r="KZ2933" s="22"/>
      <c r="LA2933" s="24"/>
      <c r="LB2933" s="22"/>
      <c r="LC2933" s="22"/>
      <c r="LD2933" s="22"/>
      <c r="LE2933" s="22"/>
      <c r="LF2933" s="22"/>
      <c r="LG2933" s="22"/>
      <c r="LH2933" s="22"/>
      <c r="LI2933" s="22"/>
      <c r="LJ2933" s="22"/>
      <c r="LK2933" s="22"/>
      <c r="LL2933" s="22"/>
      <c r="LM2933" s="22"/>
      <c r="LN2933" s="22"/>
      <c r="LO2933" s="22"/>
      <c r="LP2933" s="22"/>
      <c r="LQ2933" s="22"/>
      <c r="LR2933" s="22"/>
      <c r="LS2933" s="22"/>
      <c r="LT2933" s="22"/>
      <c r="LU2933" s="22"/>
      <c r="LV2933" s="22"/>
      <c r="LW2933" s="22"/>
      <c r="LX2933" s="22"/>
      <c r="LY2933" s="22"/>
      <c r="LZ2933" s="22"/>
      <c r="MA2933" s="22"/>
      <c r="MB2933" s="22"/>
      <c r="MC2933" s="22"/>
      <c r="MD2933" s="22"/>
      <c r="ME2933" s="22"/>
      <c r="MF2933" s="22"/>
      <c r="MG2933" s="24"/>
      <c r="MH2933" s="22"/>
      <c r="MI2933" s="22"/>
      <c r="MJ2933" s="22"/>
      <c r="MK2933" s="22"/>
      <c r="ML2933" s="22"/>
      <c r="MM2933" s="22"/>
      <c r="MN2933" s="22"/>
      <c r="MO2933" s="22"/>
      <c r="MP2933" s="22"/>
      <c r="MQ2933" s="22"/>
      <c r="MR2933" s="22"/>
      <c r="MS2933" s="22"/>
      <c r="MT2933" s="22"/>
      <c r="MU2933" s="22"/>
      <c r="MV2933" s="22"/>
      <c r="MW2933" s="22"/>
      <c r="MX2933" s="22"/>
      <c r="MY2933" s="22"/>
      <c r="MZ2933" s="22"/>
      <c r="NA2933" s="22"/>
      <c r="NB2933" s="22"/>
      <c r="NC2933" s="22"/>
      <c r="ND2933" s="22"/>
      <c r="NE2933" s="22"/>
      <c r="NF2933" s="22"/>
      <c r="NG2933" s="22"/>
      <c r="NH2933" s="22"/>
      <c r="NI2933" s="22"/>
      <c r="NJ2933" s="22"/>
      <c r="NK2933" s="22"/>
      <c r="NL2933" s="22"/>
      <c r="NM2933" s="24"/>
      <c r="NN2933" s="22"/>
      <c r="NO2933" s="22"/>
      <c r="NP2933" s="22"/>
      <c r="NQ2933" s="22"/>
      <c r="NR2933" s="22"/>
      <c r="NS2933" s="22"/>
      <c r="NT2933" s="22"/>
      <c r="NU2933" s="22"/>
      <c r="NV2933" s="22"/>
      <c r="NW2933" s="22"/>
      <c r="NX2933" s="22"/>
      <c r="NY2933" s="22"/>
      <c r="NZ2933" s="22"/>
      <c r="OA2933" s="22"/>
      <c r="OB2933" s="22"/>
      <c r="OC2933" s="22"/>
      <c r="OD2933" s="22"/>
      <c r="OE2933" s="22"/>
      <c r="OF2933" s="22"/>
      <c r="OG2933" s="22"/>
      <c r="OH2933" s="22"/>
      <c r="OI2933" s="22"/>
      <c r="OJ2933" s="22"/>
      <c r="OK2933" s="22"/>
      <c r="OL2933" s="22"/>
      <c r="OM2933" s="22"/>
      <c r="ON2933" s="22"/>
      <c r="OO2933" s="22"/>
      <c r="OP2933" s="22"/>
      <c r="OQ2933" s="22"/>
      <c r="OR2933" s="22"/>
    </row>
    <row r="2934" spans="1:408" ht="15" thickBot="1">
      <c r="A2934" s="1"/>
      <c r="B2934" s="12"/>
      <c r="C2934" s="12"/>
      <c r="D2934" s="22"/>
      <c r="E2934" s="54"/>
      <c r="F2934" s="54"/>
      <c r="G2934" s="54"/>
      <c r="H2934" s="55"/>
      <c r="I2934" s="22"/>
      <c r="J2934" s="56"/>
      <c r="K2934" s="81"/>
      <c r="L2934" s="57"/>
      <c r="M2934" s="57"/>
      <c r="N2934" s="55"/>
      <c r="O2934" s="58"/>
      <c r="P2934" s="58"/>
      <c r="Q2934" s="59"/>
      <c r="R2934" s="60"/>
      <c r="S2934" s="60"/>
      <c r="T2934" s="22"/>
      <c r="U2934" s="1"/>
      <c r="V2934" s="23"/>
      <c r="X2934" s="24"/>
      <c r="Y2934" s="24"/>
      <c r="Z2934" s="22"/>
      <c r="AA2934" s="22"/>
      <c r="AB2934" s="22"/>
      <c r="AC2934" s="22"/>
      <c r="AD2934" s="22"/>
      <c r="AE2934" s="22"/>
      <c r="AF2934" s="22"/>
      <c r="AG2934" s="22"/>
      <c r="AH2934" s="22"/>
      <c r="AI2934" s="22"/>
      <c r="AJ2934" s="22"/>
      <c r="AK2934" s="22"/>
      <c r="AL2934" s="22"/>
      <c r="AM2934" s="22"/>
      <c r="AN2934" s="22"/>
      <c r="AO2934" s="22"/>
      <c r="AP2934" s="22"/>
      <c r="AQ2934" s="22"/>
      <c r="AR2934" s="22"/>
      <c r="AS2934" s="22"/>
      <c r="AT2934" s="22"/>
      <c r="AU2934" s="22"/>
      <c r="AV2934" s="22"/>
      <c r="AW2934" s="22"/>
      <c r="AX2934" s="22"/>
      <c r="AY2934" s="22"/>
      <c r="AZ2934" s="22"/>
      <c r="BA2934" s="22"/>
      <c r="BB2934" s="22"/>
      <c r="BC2934" s="22"/>
      <c r="BD2934" s="22"/>
      <c r="BE2934" s="24"/>
      <c r="BF2934" s="22"/>
      <c r="BG2934" s="22"/>
      <c r="BH2934" s="22"/>
      <c r="BI2934" s="22"/>
      <c r="BJ2934" s="22"/>
      <c r="BK2934" s="22"/>
      <c r="BL2934" s="22"/>
      <c r="BM2934" s="22"/>
      <c r="BN2934" s="22"/>
      <c r="BO2934" s="22"/>
      <c r="BP2934" s="22"/>
      <c r="BQ2934" s="22"/>
      <c r="BR2934" s="22"/>
      <c r="BS2934" s="22"/>
      <c r="BT2934" s="22"/>
      <c r="BU2934" s="22"/>
      <c r="BV2934" s="22"/>
      <c r="BW2934" s="22"/>
      <c r="BX2934" s="22"/>
      <c r="BY2934" s="22"/>
      <c r="BZ2934" s="22"/>
      <c r="CA2934" s="22"/>
      <c r="CB2934" s="22"/>
      <c r="CC2934" s="22"/>
      <c r="CD2934" s="22"/>
      <c r="CE2934" s="22"/>
      <c r="CF2934" s="22"/>
      <c r="CG2934" s="22"/>
      <c r="CH2934" s="22"/>
      <c r="CI2934" s="22"/>
      <c r="CJ2934" s="22"/>
      <c r="CK2934" s="24"/>
      <c r="CL2934" s="22"/>
      <c r="CM2934" s="22"/>
      <c r="CN2934" s="22"/>
      <c r="CO2934" s="22"/>
      <c r="CP2934" s="22"/>
      <c r="CQ2934" s="22"/>
      <c r="CR2934" s="22"/>
      <c r="CS2934" s="22"/>
      <c r="CT2934" s="22"/>
      <c r="CU2934" s="22"/>
      <c r="CV2934" s="22"/>
      <c r="CW2934" s="22"/>
      <c r="CX2934" s="22"/>
      <c r="CY2934" s="22"/>
      <c r="CZ2934" s="22"/>
      <c r="DA2934" s="22"/>
      <c r="DB2934" s="22"/>
      <c r="DC2934" s="22"/>
      <c r="DD2934" s="22"/>
      <c r="DE2934" s="22"/>
      <c r="DF2934" s="22"/>
      <c r="DG2934" s="22"/>
      <c r="DH2934" s="22"/>
      <c r="DI2934" s="22"/>
      <c r="DJ2934" s="22"/>
      <c r="DK2934" s="22"/>
      <c r="DL2934" s="22"/>
      <c r="DM2934" s="22"/>
      <c r="DN2934" s="22"/>
      <c r="DO2934" s="22"/>
      <c r="DP2934" s="22"/>
      <c r="DQ2934" s="24"/>
      <c r="DR2934" s="22"/>
      <c r="DS2934" s="22"/>
      <c r="DT2934" s="22"/>
      <c r="DU2934" s="22"/>
      <c r="DV2934" s="22"/>
      <c r="DW2934" s="22"/>
      <c r="DX2934" s="22"/>
      <c r="DY2934" s="22"/>
      <c r="DZ2934" s="22"/>
      <c r="EA2934" s="22"/>
      <c r="EB2934" s="22"/>
      <c r="EC2934" s="22"/>
      <c r="ED2934" s="22"/>
      <c r="EE2934" s="22"/>
      <c r="EF2934" s="22"/>
      <c r="EG2934" s="22"/>
      <c r="EH2934" s="22"/>
      <c r="EI2934" s="22"/>
      <c r="EJ2934" s="22"/>
      <c r="EK2934" s="22"/>
      <c r="EL2934" s="22"/>
      <c r="EM2934" s="22"/>
      <c r="EN2934" s="22"/>
      <c r="EO2934" s="22"/>
      <c r="EP2934" s="22"/>
      <c r="EQ2934" s="22"/>
      <c r="ER2934" s="22"/>
      <c r="ES2934" s="22"/>
      <c r="ET2934" s="22"/>
      <c r="EU2934" s="22"/>
      <c r="EV2934" s="22"/>
      <c r="EW2934" s="24"/>
      <c r="EX2934" s="22"/>
      <c r="EY2934" s="22"/>
      <c r="EZ2934" s="22"/>
      <c r="FA2934" s="22"/>
      <c r="FB2934" s="22"/>
      <c r="FC2934" s="22"/>
      <c r="FD2934" s="22"/>
      <c r="FE2934" s="22"/>
      <c r="FF2934" s="22"/>
      <c r="FG2934" s="22"/>
      <c r="FH2934" s="22"/>
      <c r="FI2934" s="22"/>
      <c r="FJ2934" s="22"/>
      <c r="FK2934" s="22"/>
      <c r="FL2934" s="22"/>
      <c r="FM2934" s="22"/>
      <c r="FN2934" s="22"/>
      <c r="FO2934" s="22"/>
      <c r="FP2934" s="22"/>
      <c r="FQ2934" s="22"/>
      <c r="FR2934" s="22"/>
      <c r="FS2934" s="22"/>
      <c r="FT2934" s="22"/>
      <c r="FU2934" s="22"/>
      <c r="FV2934" s="22"/>
      <c r="FW2934" s="22"/>
      <c r="FX2934" s="22"/>
      <c r="FY2934" s="22"/>
      <c r="FZ2934" s="22"/>
      <c r="GA2934" s="22"/>
      <c r="GB2934" s="22"/>
      <c r="GC2934" s="24"/>
      <c r="GD2934" s="22"/>
      <c r="GE2934" s="22"/>
      <c r="GF2934" s="22"/>
      <c r="GG2934" s="22"/>
      <c r="GH2934" s="22"/>
      <c r="GI2934" s="22"/>
      <c r="GJ2934" s="22"/>
      <c r="GK2934" s="22"/>
      <c r="GL2934" s="22"/>
      <c r="GM2934" s="22"/>
      <c r="GN2934" s="22"/>
      <c r="GO2934" s="22"/>
      <c r="GP2934" s="22"/>
      <c r="GQ2934" s="22"/>
      <c r="GR2934" s="22"/>
      <c r="GS2934" s="22"/>
      <c r="GT2934" s="22"/>
      <c r="GU2934" s="22"/>
      <c r="GV2934" s="22"/>
      <c r="GW2934" s="22"/>
      <c r="GX2934" s="22"/>
      <c r="GY2934" s="22"/>
      <c r="GZ2934" s="22"/>
      <c r="HA2934" s="22"/>
      <c r="HB2934" s="22"/>
      <c r="HC2934" s="22"/>
      <c r="HD2934" s="22"/>
      <c r="HE2934" s="22"/>
      <c r="HF2934" s="22"/>
      <c r="HG2934" s="22"/>
      <c r="HH2934" s="22"/>
      <c r="HI2934" s="24"/>
      <c r="HJ2934" s="22"/>
      <c r="HK2934" s="22"/>
      <c r="HL2934" s="22"/>
      <c r="HM2934" s="22"/>
      <c r="HN2934" s="22"/>
      <c r="HO2934" s="22"/>
      <c r="HP2934" s="22"/>
      <c r="HQ2934" s="22"/>
      <c r="HR2934" s="22"/>
      <c r="HS2934" s="22"/>
      <c r="HT2934" s="22"/>
      <c r="HU2934" s="22"/>
      <c r="HV2934" s="22"/>
      <c r="HW2934" s="22"/>
      <c r="HX2934" s="22"/>
      <c r="HY2934" s="22"/>
      <c r="HZ2934" s="22"/>
      <c r="IA2934" s="22"/>
      <c r="IB2934" s="22"/>
      <c r="IC2934" s="22"/>
      <c r="ID2934" s="22"/>
      <c r="IE2934" s="22"/>
      <c r="IF2934" s="22"/>
      <c r="IG2934" s="22"/>
      <c r="IH2934" s="22"/>
      <c r="II2934" s="22"/>
      <c r="IJ2934" s="22"/>
      <c r="IK2934" s="22"/>
      <c r="IL2934" s="22"/>
      <c r="IM2934" s="22"/>
      <c r="IN2934" s="22"/>
      <c r="IO2934" s="24"/>
      <c r="IP2934" s="22"/>
      <c r="IQ2934" s="22"/>
      <c r="IR2934" s="22"/>
      <c r="IS2934" s="22"/>
      <c r="IT2934" s="22"/>
      <c r="IU2934" s="22"/>
      <c r="IV2934" s="22"/>
      <c r="IW2934" s="22"/>
      <c r="IX2934" s="22"/>
      <c r="IY2934" s="22"/>
      <c r="IZ2934" s="22"/>
      <c r="JA2934" s="22"/>
      <c r="JB2934" s="22"/>
      <c r="JC2934" s="22"/>
      <c r="JD2934" s="22"/>
      <c r="JE2934" s="22"/>
      <c r="JF2934" s="22"/>
      <c r="JG2934" s="22"/>
      <c r="JH2934" s="22"/>
      <c r="JI2934" s="22"/>
      <c r="JJ2934" s="22"/>
      <c r="JK2934" s="22"/>
      <c r="JL2934" s="22"/>
      <c r="JM2934" s="22"/>
      <c r="JN2934" s="22"/>
      <c r="JO2934" s="22"/>
      <c r="JP2934" s="22"/>
      <c r="JQ2934" s="22"/>
      <c r="JR2934" s="22"/>
      <c r="JS2934" s="22"/>
      <c r="JT2934" s="22"/>
      <c r="JU2934" s="24"/>
      <c r="JV2934" s="22"/>
      <c r="JW2934" s="22"/>
      <c r="JX2934" s="22"/>
      <c r="JY2934" s="22"/>
      <c r="JZ2934" s="22"/>
      <c r="KA2934" s="22"/>
      <c r="KB2934" s="22"/>
      <c r="KC2934" s="22"/>
      <c r="KD2934" s="22"/>
      <c r="KE2934" s="22"/>
      <c r="KF2934" s="22"/>
      <c r="KG2934" s="22"/>
      <c r="KH2934" s="22"/>
      <c r="KI2934" s="22"/>
      <c r="KJ2934" s="22"/>
      <c r="KK2934" s="22"/>
      <c r="KL2934" s="22"/>
      <c r="KM2934" s="22"/>
      <c r="KN2934" s="22"/>
      <c r="KO2934" s="22"/>
      <c r="KP2934" s="22"/>
      <c r="KQ2934" s="22"/>
      <c r="KR2934" s="22"/>
      <c r="KS2934" s="22"/>
      <c r="KT2934" s="22"/>
      <c r="KU2934" s="22"/>
      <c r="KV2934" s="22"/>
      <c r="KW2934" s="22"/>
      <c r="KX2934" s="22"/>
      <c r="KY2934" s="22"/>
      <c r="KZ2934" s="22"/>
      <c r="LA2934" s="24"/>
      <c r="LB2934" s="22"/>
      <c r="LC2934" s="22"/>
      <c r="LD2934" s="22"/>
      <c r="LE2934" s="22"/>
      <c r="LF2934" s="22"/>
      <c r="LG2934" s="22"/>
      <c r="LH2934" s="22"/>
      <c r="LI2934" s="22"/>
      <c r="LJ2934" s="22"/>
      <c r="LK2934" s="22"/>
      <c r="LL2934" s="22"/>
      <c r="LM2934" s="22"/>
      <c r="LN2934" s="22"/>
      <c r="LO2934" s="22"/>
      <c r="LP2934" s="22"/>
      <c r="LQ2934" s="22"/>
      <c r="LR2934" s="22"/>
      <c r="LS2934" s="22"/>
      <c r="LT2934" s="22"/>
      <c r="LU2934" s="22"/>
      <c r="LV2934" s="22"/>
      <c r="LW2934" s="22"/>
      <c r="LX2934" s="22"/>
      <c r="LY2934" s="22"/>
      <c r="LZ2934" s="22"/>
      <c r="MA2934" s="22"/>
      <c r="MB2934" s="22"/>
      <c r="MC2934" s="22"/>
      <c r="MD2934" s="22"/>
      <c r="ME2934" s="22"/>
      <c r="MF2934" s="22"/>
      <c r="MG2934" s="24"/>
      <c r="MH2934" s="22"/>
      <c r="MI2934" s="22"/>
      <c r="MJ2934" s="22"/>
      <c r="MK2934" s="22"/>
      <c r="ML2934" s="22"/>
      <c r="MM2934" s="22"/>
      <c r="MN2934" s="22"/>
      <c r="MO2934" s="22"/>
      <c r="MP2934" s="22"/>
      <c r="MQ2934" s="22"/>
      <c r="MR2934" s="22"/>
      <c r="MS2934" s="22"/>
      <c r="MT2934" s="22"/>
      <c r="MU2934" s="22"/>
      <c r="MV2934" s="22"/>
      <c r="MW2934" s="22"/>
      <c r="MX2934" s="22"/>
      <c r="MY2934" s="22"/>
      <c r="MZ2934" s="22"/>
      <c r="NA2934" s="22"/>
      <c r="NB2934" s="22"/>
      <c r="NC2934" s="22"/>
      <c r="ND2934" s="22"/>
      <c r="NE2934" s="22"/>
      <c r="NF2934" s="22"/>
      <c r="NG2934" s="22"/>
      <c r="NH2934" s="22"/>
      <c r="NI2934" s="22"/>
      <c r="NJ2934" s="22"/>
      <c r="NK2934" s="22"/>
      <c r="NL2934" s="22"/>
      <c r="NM2934" s="24"/>
      <c r="NN2934" s="22"/>
      <c r="NO2934" s="22"/>
      <c r="NP2934" s="22"/>
      <c r="NQ2934" s="22"/>
      <c r="NR2934" s="22"/>
      <c r="NS2934" s="22"/>
      <c r="NT2934" s="22"/>
      <c r="NU2934" s="22"/>
      <c r="NV2934" s="22"/>
      <c r="NW2934" s="22"/>
      <c r="NX2934" s="22"/>
      <c r="NY2934" s="22"/>
      <c r="NZ2934" s="22"/>
      <c r="OA2934" s="22"/>
      <c r="OB2934" s="22"/>
      <c r="OC2934" s="22"/>
      <c r="OD2934" s="22"/>
      <c r="OE2934" s="22"/>
      <c r="OF2934" s="22"/>
      <c r="OG2934" s="22"/>
      <c r="OH2934" s="22"/>
      <c r="OI2934" s="22"/>
      <c r="OJ2934" s="22"/>
      <c r="OK2934" s="22"/>
      <c r="OL2934" s="22"/>
      <c r="OM2934" s="22"/>
      <c r="ON2934" s="22"/>
      <c r="OO2934" s="22"/>
      <c r="OP2934" s="22"/>
      <c r="OQ2934" s="22"/>
      <c r="OR2934" s="22"/>
    </row>
    <row r="2935" spans="1:408" ht="15" thickBot="1">
      <c r="A2935" s="1"/>
      <c r="B2935" s="12"/>
      <c r="C2935" s="12"/>
      <c r="D2935" s="22"/>
      <c r="E2935" s="54"/>
      <c r="F2935" s="54"/>
      <c r="G2935" s="54"/>
      <c r="H2935" s="55"/>
      <c r="I2935" s="22"/>
      <c r="J2935" s="56"/>
      <c r="K2935" s="80"/>
      <c r="L2935" s="57"/>
      <c r="M2935" s="57"/>
      <c r="N2935" s="55"/>
      <c r="O2935" s="58"/>
      <c r="P2935" s="58"/>
      <c r="Q2935" s="59"/>
      <c r="R2935" s="60"/>
      <c r="S2935" s="60"/>
      <c r="T2935" s="22"/>
      <c r="U2935" s="1"/>
      <c r="V2935" s="23"/>
      <c r="X2935" s="24"/>
      <c r="Y2935" s="24"/>
      <c r="Z2935" s="22"/>
      <c r="AA2935" s="22"/>
      <c r="AB2935" s="22"/>
      <c r="AC2935" s="22"/>
      <c r="AD2935" s="22"/>
      <c r="AE2935" s="22"/>
      <c r="AF2935" s="22"/>
      <c r="AG2935" s="22"/>
      <c r="AH2935" s="22"/>
      <c r="AI2935" s="22"/>
      <c r="AJ2935" s="22"/>
      <c r="AK2935" s="22"/>
      <c r="AL2935" s="22"/>
      <c r="AM2935" s="22"/>
      <c r="AN2935" s="22"/>
      <c r="AO2935" s="22"/>
      <c r="AP2935" s="22"/>
      <c r="AQ2935" s="22"/>
      <c r="AR2935" s="22"/>
      <c r="AS2935" s="22"/>
      <c r="AT2935" s="22"/>
      <c r="AU2935" s="22"/>
      <c r="AV2935" s="22"/>
      <c r="AW2935" s="22"/>
      <c r="AX2935" s="22"/>
      <c r="AY2935" s="22"/>
      <c r="AZ2935" s="22"/>
      <c r="BA2935" s="22"/>
      <c r="BB2935" s="22"/>
      <c r="BC2935" s="22"/>
      <c r="BD2935" s="22"/>
      <c r="BE2935" s="24"/>
      <c r="BF2935" s="22"/>
      <c r="BG2935" s="22"/>
      <c r="BH2935" s="22"/>
      <c r="BI2935" s="22"/>
      <c r="BJ2935" s="22"/>
      <c r="BK2935" s="22"/>
      <c r="BL2935" s="22"/>
      <c r="BM2935" s="22"/>
      <c r="BN2935" s="22"/>
      <c r="BO2935" s="22"/>
      <c r="BP2935" s="22"/>
      <c r="BQ2935" s="22"/>
      <c r="BR2935" s="22"/>
      <c r="BS2935" s="22"/>
      <c r="BT2935" s="22"/>
      <c r="BU2935" s="22"/>
      <c r="BV2935" s="22"/>
      <c r="BW2935" s="22"/>
      <c r="BX2935" s="22"/>
      <c r="BY2935" s="22"/>
      <c r="BZ2935" s="22"/>
      <c r="CA2935" s="22"/>
      <c r="CB2935" s="22"/>
      <c r="CC2935" s="22"/>
      <c r="CD2935" s="22"/>
      <c r="CE2935" s="22"/>
      <c r="CF2935" s="22"/>
      <c r="CG2935" s="22"/>
      <c r="CH2935" s="22"/>
      <c r="CI2935" s="22"/>
      <c r="CJ2935" s="22"/>
      <c r="CK2935" s="24"/>
      <c r="CL2935" s="22"/>
      <c r="CM2935" s="22"/>
      <c r="CN2935" s="22"/>
      <c r="CO2935" s="22"/>
      <c r="CP2935" s="22"/>
      <c r="CQ2935" s="22"/>
      <c r="CR2935" s="22"/>
      <c r="CS2935" s="22"/>
      <c r="CT2935" s="22"/>
      <c r="CU2935" s="22"/>
      <c r="CV2935" s="22"/>
      <c r="CW2935" s="22"/>
      <c r="CX2935" s="22"/>
      <c r="CY2935" s="22"/>
      <c r="CZ2935" s="22"/>
      <c r="DA2935" s="22"/>
      <c r="DB2935" s="22"/>
      <c r="DC2935" s="22"/>
      <c r="DD2935" s="22"/>
      <c r="DE2935" s="22"/>
      <c r="DF2935" s="22"/>
      <c r="DG2935" s="22"/>
      <c r="DH2935" s="22"/>
      <c r="DI2935" s="22"/>
      <c r="DJ2935" s="22"/>
      <c r="DK2935" s="22"/>
      <c r="DL2935" s="22"/>
      <c r="DM2935" s="22"/>
      <c r="DN2935" s="22"/>
      <c r="DO2935" s="22"/>
      <c r="DP2935" s="22"/>
      <c r="DQ2935" s="24"/>
      <c r="DR2935" s="22"/>
      <c r="DS2935" s="22"/>
      <c r="DT2935" s="22"/>
      <c r="DU2935" s="22"/>
      <c r="DV2935" s="22"/>
      <c r="DW2935" s="22"/>
      <c r="DX2935" s="22"/>
      <c r="DY2935" s="22"/>
      <c r="DZ2935" s="22"/>
      <c r="EA2935" s="22"/>
      <c r="EB2935" s="22"/>
      <c r="EC2935" s="22"/>
      <c r="ED2935" s="22"/>
      <c r="EE2935" s="22"/>
      <c r="EF2935" s="22"/>
      <c r="EG2935" s="22"/>
      <c r="EH2935" s="22"/>
      <c r="EI2935" s="22"/>
      <c r="EJ2935" s="22"/>
      <c r="EK2935" s="22"/>
      <c r="EL2935" s="22"/>
      <c r="EM2935" s="22"/>
      <c r="EN2935" s="22"/>
      <c r="EO2935" s="22"/>
      <c r="EP2935" s="22"/>
      <c r="EQ2935" s="22"/>
      <c r="ER2935" s="22"/>
      <c r="ES2935" s="22"/>
      <c r="ET2935" s="22"/>
      <c r="EU2935" s="22"/>
      <c r="EV2935" s="22"/>
      <c r="EW2935" s="24"/>
      <c r="EX2935" s="22"/>
      <c r="EY2935" s="22"/>
      <c r="EZ2935" s="22"/>
      <c r="FA2935" s="22"/>
      <c r="FB2935" s="22"/>
      <c r="FC2935" s="22"/>
      <c r="FD2935" s="22"/>
      <c r="FE2935" s="22"/>
      <c r="FF2935" s="22"/>
      <c r="FG2935" s="22"/>
      <c r="FH2935" s="22"/>
      <c r="FI2935" s="22"/>
      <c r="FJ2935" s="22"/>
      <c r="FK2935" s="22"/>
      <c r="FL2935" s="22"/>
      <c r="FM2935" s="22"/>
      <c r="FN2935" s="22"/>
      <c r="FO2935" s="22"/>
      <c r="FP2935" s="22"/>
      <c r="FQ2935" s="22"/>
      <c r="FR2935" s="22"/>
      <c r="FS2935" s="22"/>
      <c r="FT2935" s="22"/>
      <c r="FU2935" s="22"/>
      <c r="FV2935" s="22"/>
      <c r="FW2935" s="22"/>
      <c r="FX2935" s="22"/>
      <c r="FY2935" s="22"/>
      <c r="FZ2935" s="22"/>
      <c r="GA2935" s="22"/>
      <c r="GB2935" s="22"/>
      <c r="GC2935" s="24"/>
      <c r="GD2935" s="22"/>
      <c r="GE2935" s="22"/>
      <c r="GF2935" s="22"/>
      <c r="GG2935" s="22"/>
      <c r="GH2935" s="22"/>
      <c r="GI2935" s="22"/>
      <c r="GJ2935" s="22"/>
      <c r="GK2935" s="22"/>
      <c r="GL2935" s="22"/>
      <c r="GM2935" s="22"/>
      <c r="GN2935" s="22"/>
      <c r="GO2935" s="22"/>
      <c r="GP2935" s="22"/>
      <c r="GQ2935" s="22"/>
      <c r="GR2935" s="22"/>
      <c r="GS2935" s="22"/>
      <c r="GT2935" s="22"/>
      <c r="GU2935" s="22"/>
      <c r="GV2935" s="22"/>
      <c r="GW2935" s="22"/>
      <c r="GX2935" s="22"/>
      <c r="GY2935" s="22"/>
      <c r="GZ2935" s="22"/>
      <c r="HA2935" s="22"/>
      <c r="HB2935" s="22"/>
      <c r="HC2935" s="22"/>
      <c r="HD2935" s="22"/>
      <c r="HE2935" s="22"/>
      <c r="HF2935" s="22"/>
      <c r="HG2935" s="22"/>
      <c r="HH2935" s="22"/>
      <c r="HI2935" s="24"/>
      <c r="HJ2935" s="22"/>
      <c r="HK2935" s="22"/>
      <c r="HL2935" s="22"/>
      <c r="HM2935" s="22"/>
      <c r="HN2935" s="22"/>
      <c r="HO2935" s="22"/>
      <c r="HP2935" s="22"/>
      <c r="HQ2935" s="22"/>
      <c r="HR2935" s="22"/>
      <c r="HS2935" s="22"/>
      <c r="HT2935" s="22"/>
      <c r="HU2935" s="22"/>
      <c r="HV2935" s="22"/>
      <c r="HW2935" s="22"/>
      <c r="HX2935" s="22"/>
      <c r="HY2935" s="22"/>
      <c r="HZ2935" s="22"/>
      <c r="IA2935" s="22"/>
      <c r="IB2935" s="22"/>
      <c r="IC2935" s="22"/>
      <c r="ID2935" s="22"/>
      <c r="IE2935" s="22"/>
      <c r="IF2935" s="22"/>
      <c r="IG2935" s="22"/>
      <c r="IH2935" s="22"/>
      <c r="II2935" s="22"/>
      <c r="IJ2935" s="22"/>
      <c r="IK2935" s="22"/>
      <c r="IL2935" s="22"/>
      <c r="IM2935" s="22"/>
      <c r="IN2935" s="22"/>
      <c r="IO2935" s="24"/>
      <c r="IP2935" s="22"/>
      <c r="IQ2935" s="22"/>
      <c r="IR2935" s="22"/>
      <c r="IS2935" s="22"/>
      <c r="IT2935" s="22"/>
      <c r="IU2935" s="22"/>
      <c r="IV2935" s="22"/>
      <c r="IW2935" s="22"/>
      <c r="IX2935" s="22"/>
      <c r="IY2935" s="22"/>
      <c r="IZ2935" s="22"/>
      <c r="JA2935" s="22"/>
      <c r="JB2935" s="22"/>
      <c r="JC2935" s="22"/>
      <c r="JD2935" s="22"/>
      <c r="JE2935" s="22"/>
      <c r="JF2935" s="22"/>
      <c r="JG2935" s="22"/>
      <c r="JH2935" s="22"/>
      <c r="JI2935" s="22"/>
      <c r="JJ2935" s="22"/>
      <c r="JK2935" s="22"/>
      <c r="JL2935" s="22"/>
      <c r="JM2935" s="22"/>
      <c r="JN2935" s="22"/>
      <c r="JO2935" s="22"/>
      <c r="JP2935" s="22"/>
      <c r="JQ2935" s="22"/>
      <c r="JR2935" s="22"/>
      <c r="JS2935" s="22"/>
      <c r="JT2935" s="22"/>
      <c r="JU2935" s="24"/>
      <c r="JV2935" s="22"/>
      <c r="JW2935" s="22"/>
      <c r="JX2935" s="22"/>
      <c r="JY2935" s="22"/>
      <c r="JZ2935" s="22"/>
      <c r="KA2935" s="22"/>
      <c r="KB2935" s="22"/>
      <c r="KC2935" s="22"/>
      <c r="KD2935" s="22"/>
      <c r="KE2935" s="22"/>
      <c r="KF2935" s="22"/>
      <c r="KG2935" s="22"/>
      <c r="KH2935" s="22"/>
      <c r="KI2935" s="22"/>
      <c r="KJ2935" s="22"/>
      <c r="KK2935" s="22"/>
      <c r="KL2935" s="22"/>
      <c r="KM2935" s="22"/>
      <c r="KN2935" s="22"/>
      <c r="KO2935" s="22"/>
      <c r="KP2935" s="22"/>
      <c r="KQ2935" s="22"/>
      <c r="KR2935" s="22"/>
      <c r="KS2935" s="22"/>
      <c r="KT2935" s="22"/>
      <c r="KU2935" s="22"/>
      <c r="KV2935" s="22"/>
      <c r="KW2935" s="22"/>
      <c r="KX2935" s="22"/>
      <c r="KY2935" s="22"/>
      <c r="KZ2935" s="22"/>
      <c r="LA2935" s="24"/>
      <c r="LB2935" s="22"/>
      <c r="LC2935" s="22"/>
      <c r="LD2935" s="22"/>
      <c r="LE2935" s="22"/>
      <c r="LF2935" s="22"/>
      <c r="LG2935" s="22"/>
      <c r="LH2935" s="22"/>
      <c r="LI2935" s="22"/>
      <c r="LJ2935" s="22"/>
      <c r="LK2935" s="22"/>
      <c r="LL2935" s="22"/>
      <c r="LM2935" s="22"/>
      <c r="LN2935" s="22"/>
      <c r="LO2935" s="22"/>
      <c r="LP2935" s="22"/>
      <c r="LQ2935" s="22"/>
      <c r="LR2935" s="22"/>
      <c r="LS2935" s="22"/>
      <c r="LT2935" s="22"/>
      <c r="LU2935" s="22"/>
      <c r="LV2935" s="22"/>
      <c r="LW2935" s="22"/>
      <c r="LX2935" s="22"/>
      <c r="LY2935" s="22"/>
      <c r="LZ2935" s="22"/>
      <c r="MA2935" s="22"/>
      <c r="MB2935" s="22"/>
      <c r="MC2935" s="22"/>
      <c r="MD2935" s="22"/>
      <c r="ME2935" s="22"/>
      <c r="MF2935" s="22"/>
      <c r="MG2935" s="24"/>
      <c r="MH2935" s="22"/>
      <c r="MI2935" s="22"/>
      <c r="MJ2935" s="22"/>
      <c r="MK2935" s="22"/>
      <c r="ML2935" s="22"/>
      <c r="MM2935" s="22"/>
      <c r="MN2935" s="22"/>
      <c r="MO2935" s="22"/>
      <c r="MP2935" s="22"/>
      <c r="MQ2935" s="22"/>
      <c r="MR2935" s="22"/>
      <c r="MS2935" s="22"/>
      <c r="MT2935" s="22"/>
      <c r="MU2935" s="22"/>
      <c r="MV2935" s="22"/>
      <c r="MW2935" s="22"/>
      <c r="MX2935" s="22"/>
      <c r="MY2935" s="22"/>
      <c r="MZ2935" s="22"/>
      <c r="NA2935" s="22"/>
      <c r="NB2935" s="22"/>
      <c r="NC2935" s="22"/>
      <c r="ND2935" s="22"/>
      <c r="NE2935" s="22"/>
      <c r="NF2935" s="22"/>
      <c r="NG2935" s="22"/>
      <c r="NH2935" s="22"/>
      <c r="NI2935" s="22"/>
      <c r="NJ2935" s="22"/>
      <c r="NK2935" s="22"/>
      <c r="NL2935" s="22"/>
      <c r="NM2935" s="24"/>
      <c r="NN2935" s="22"/>
      <c r="NO2935" s="22"/>
      <c r="NP2935" s="22"/>
      <c r="NQ2935" s="22"/>
      <c r="NR2935" s="22"/>
      <c r="NS2935" s="22"/>
      <c r="NT2935" s="22"/>
      <c r="NU2935" s="22"/>
      <c r="NV2935" s="22"/>
      <c r="NW2935" s="22"/>
      <c r="NX2935" s="22"/>
      <c r="NY2935" s="22"/>
      <c r="NZ2935" s="22"/>
      <c r="OA2935" s="22"/>
      <c r="OB2935" s="22"/>
      <c r="OC2935" s="22"/>
      <c r="OD2935" s="22"/>
      <c r="OE2935" s="22"/>
      <c r="OF2935" s="22"/>
      <c r="OG2935" s="22"/>
      <c r="OH2935" s="22"/>
      <c r="OI2935" s="22"/>
      <c r="OJ2935" s="22"/>
      <c r="OK2935" s="22"/>
      <c r="OL2935" s="22"/>
      <c r="OM2935" s="22"/>
      <c r="ON2935" s="22"/>
      <c r="OO2935" s="22"/>
      <c r="OP2935" s="22"/>
      <c r="OQ2935" s="22"/>
      <c r="OR2935" s="22"/>
    </row>
    <row r="2936" spans="1:408" ht="15" thickBot="1">
      <c r="A2936" s="1"/>
      <c r="B2936" s="12"/>
      <c r="C2936" s="12"/>
      <c r="D2936" s="22"/>
      <c r="E2936" s="54"/>
      <c r="F2936" s="54"/>
      <c r="G2936" s="54"/>
      <c r="H2936" s="55"/>
      <c r="I2936" s="22"/>
      <c r="J2936" s="56"/>
      <c r="K2936" s="81"/>
      <c r="L2936" s="57"/>
      <c r="M2936" s="57"/>
      <c r="N2936" s="55"/>
      <c r="O2936" s="58"/>
      <c r="P2936" s="58"/>
      <c r="Q2936" s="59"/>
      <c r="R2936" s="60"/>
      <c r="S2936" s="60"/>
      <c r="T2936" s="22"/>
      <c r="U2936" s="1"/>
      <c r="V2936" s="23"/>
      <c r="X2936" s="24"/>
      <c r="Y2936" s="24"/>
      <c r="Z2936" s="22"/>
      <c r="AA2936" s="22"/>
      <c r="AB2936" s="22"/>
      <c r="AC2936" s="22"/>
      <c r="AD2936" s="22"/>
      <c r="AE2936" s="22"/>
      <c r="AF2936" s="22"/>
      <c r="AG2936" s="22"/>
      <c r="AH2936" s="22"/>
      <c r="AI2936" s="22"/>
      <c r="AJ2936" s="22"/>
      <c r="AK2936" s="22"/>
      <c r="AL2936" s="22"/>
      <c r="AM2936" s="22"/>
      <c r="AN2936" s="22"/>
      <c r="AO2936" s="22"/>
      <c r="AP2936" s="22"/>
      <c r="AQ2936" s="22"/>
      <c r="AR2936" s="22"/>
      <c r="AS2936" s="22"/>
      <c r="AT2936" s="22"/>
      <c r="AU2936" s="22"/>
      <c r="AV2936" s="22"/>
      <c r="AW2936" s="22"/>
      <c r="AX2936" s="22"/>
      <c r="AY2936" s="22"/>
      <c r="AZ2936" s="22"/>
      <c r="BA2936" s="22"/>
      <c r="BB2936" s="22"/>
      <c r="BC2936" s="22"/>
      <c r="BD2936" s="22"/>
      <c r="BE2936" s="24"/>
      <c r="BF2936" s="22"/>
      <c r="BG2936" s="22"/>
      <c r="BH2936" s="22"/>
      <c r="BI2936" s="22"/>
      <c r="BJ2936" s="22"/>
      <c r="BK2936" s="22"/>
      <c r="BL2936" s="22"/>
      <c r="BM2936" s="22"/>
      <c r="BN2936" s="22"/>
      <c r="BO2936" s="22"/>
      <c r="BP2936" s="22"/>
      <c r="BQ2936" s="22"/>
      <c r="BR2936" s="22"/>
      <c r="BS2936" s="22"/>
      <c r="BT2936" s="22"/>
      <c r="BU2936" s="22"/>
      <c r="BV2936" s="22"/>
      <c r="BW2936" s="22"/>
      <c r="BX2936" s="22"/>
      <c r="BY2936" s="22"/>
      <c r="BZ2936" s="22"/>
      <c r="CA2936" s="22"/>
      <c r="CB2936" s="22"/>
      <c r="CC2936" s="22"/>
      <c r="CD2936" s="22"/>
      <c r="CE2936" s="22"/>
      <c r="CF2936" s="22"/>
      <c r="CG2936" s="22"/>
      <c r="CH2936" s="22"/>
      <c r="CI2936" s="22"/>
      <c r="CJ2936" s="22"/>
      <c r="CK2936" s="24"/>
      <c r="CL2936" s="22"/>
      <c r="CM2936" s="22"/>
      <c r="CN2936" s="22"/>
      <c r="CO2936" s="22"/>
      <c r="CP2936" s="22"/>
      <c r="CQ2936" s="22"/>
      <c r="CR2936" s="22"/>
      <c r="CS2936" s="22"/>
      <c r="CT2936" s="22"/>
      <c r="CU2936" s="22"/>
      <c r="CV2936" s="22"/>
      <c r="CW2936" s="22"/>
      <c r="CX2936" s="22"/>
      <c r="CY2936" s="22"/>
      <c r="CZ2936" s="22"/>
      <c r="DA2936" s="22"/>
      <c r="DB2936" s="22"/>
      <c r="DC2936" s="22"/>
      <c r="DD2936" s="22"/>
      <c r="DE2936" s="22"/>
      <c r="DF2936" s="22"/>
      <c r="DG2936" s="22"/>
      <c r="DH2936" s="22"/>
      <c r="DI2936" s="22"/>
      <c r="DJ2936" s="22"/>
      <c r="DK2936" s="22"/>
      <c r="DL2936" s="22"/>
      <c r="DM2936" s="22"/>
      <c r="DN2936" s="22"/>
      <c r="DO2936" s="22"/>
      <c r="DP2936" s="22"/>
      <c r="DQ2936" s="24"/>
      <c r="DR2936" s="22"/>
      <c r="DS2936" s="22"/>
      <c r="DT2936" s="22"/>
      <c r="DU2936" s="22"/>
      <c r="DV2936" s="22"/>
      <c r="DW2936" s="22"/>
      <c r="DX2936" s="22"/>
      <c r="DY2936" s="22"/>
      <c r="DZ2936" s="22"/>
      <c r="EA2936" s="22"/>
      <c r="EB2936" s="22"/>
      <c r="EC2936" s="22"/>
      <c r="ED2936" s="22"/>
      <c r="EE2936" s="22"/>
      <c r="EF2936" s="22"/>
      <c r="EG2936" s="22"/>
      <c r="EH2936" s="22"/>
      <c r="EI2936" s="22"/>
      <c r="EJ2936" s="22"/>
      <c r="EK2936" s="22"/>
      <c r="EL2936" s="22"/>
      <c r="EM2936" s="22"/>
      <c r="EN2936" s="22"/>
      <c r="EO2936" s="22"/>
      <c r="EP2936" s="22"/>
      <c r="EQ2936" s="22"/>
      <c r="ER2936" s="22"/>
      <c r="ES2936" s="22"/>
      <c r="ET2936" s="22"/>
      <c r="EU2936" s="22"/>
      <c r="EV2936" s="22"/>
      <c r="EW2936" s="24"/>
      <c r="EX2936" s="22"/>
      <c r="EY2936" s="22"/>
      <c r="EZ2936" s="22"/>
      <c r="FA2936" s="22"/>
      <c r="FB2936" s="22"/>
      <c r="FC2936" s="22"/>
      <c r="FD2936" s="22"/>
      <c r="FE2936" s="22"/>
      <c r="FF2936" s="22"/>
      <c r="FG2936" s="22"/>
      <c r="FH2936" s="22"/>
      <c r="FI2936" s="22"/>
      <c r="FJ2936" s="22"/>
      <c r="FK2936" s="22"/>
      <c r="FL2936" s="22"/>
      <c r="FM2936" s="22"/>
      <c r="FN2936" s="22"/>
      <c r="FO2936" s="22"/>
      <c r="FP2936" s="22"/>
      <c r="FQ2936" s="22"/>
      <c r="FR2936" s="22"/>
      <c r="FS2936" s="22"/>
      <c r="FT2936" s="22"/>
      <c r="FU2936" s="22"/>
      <c r="FV2936" s="22"/>
      <c r="FW2936" s="22"/>
      <c r="FX2936" s="22"/>
      <c r="FY2936" s="22"/>
      <c r="FZ2936" s="22"/>
      <c r="GA2936" s="22"/>
      <c r="GB2936" s="22"/>
      <c r="GC2936" s="24"/>
      <c r="GD2936" s="22"/>
      <c r="GE2936" s="22"/>
      <c r="GF2936" s="22"/>
      <c r="GG2936" s="22"/>
      <c r="GH2936" s="22"/>
      <c r="GI2936" s="22"/>
      <c r="GJ2936" s="22"/>
      <c r="GK2936" s="22"/>
      <c r="GL2936" s="22"/>
      <c r="GM2936" s="22"/>
      <c r="GN2936" s="22"/>
      <c r="GO2936" s="22"/>
      <c r="GP2936" s="22"/>
      <c r="GQ2936" s="22"/>
      <c r="GR2936" s="22"/>
      <c r="GS2936" s="22"/>
      <c r="GT2936" s="22"/>
      <c r="GU2936" s="22"/>
      <c r="GV2936" s="22"/>
      <c r="GW2936" s="22"/>
      <c r="GX2936" s="22"/>
      <c r="GY2936" s="22"/>
      <c r="GZ2936" s="22"/>
      <c r="HA2936" s="22"/>
      <c r="HB2936" s="22"/>
      <c r="HC2936" s="22"/>
      <c r="HD2936" s="22"/>
      <c r="HE2936" s="22"/>
      <c r="HF2936" s="22"/>
      <c r="HG2936" s="22"/>
      <c r="HH2936" s="22"/>
      <c r="HI2936" s="24"/>
      <c r="HJ2936" s="22"/>
      <c r="HK2936" s="22"/>
      <c r="HL2936" s="22"/>
      <c r="HM2936" s="22"/>
      <c r="HN2936" s="22"/>
      <c r="HO2936" s="22"/>
      <c r="HP2936" s="22"/>
      <c r="HQ2936" s="22"/>
      <c r="HR2936" s="22"/>
      <c r="HS2936" s="22"/>
      <c r="HT2936" s="22"/>
      <c r="HU2936" s="22"/>
      <c r="HV2936" s="22"/>
      <c r="HW2936" s="22"/>
      <c r="HX2936" s="22"/>
      <c r="HY2936" s="22"/>
      <c r="HZ2936" s="22"/>
      <c r="IA2936" s="22"/>
      <c r="IB2936" s="22"/>
      <c r="IC2936" s="22"/>
      <c r="ID2936" s="22"/>
      <c r="IE2936" s="22"/>
      <c r="IF2936" s="22"/>
      <c r="IG2936" s="22"/>
      <c r="IH2936" s="22"/>
      <c r="II2936" s="22"/>
      <c r="IJ2936" s="22"/>
      <c r="IK2936" s="22"/>
      <c r="IL2936" s="22"/>
      <c r="IM2936" s="22"/>
      <c r="IN2936" s="22"/>
      <c r="IO2936" s="24"/>
      <c r="IP2936" s="22"/>
      <c r="IQ2936" s="22"/>
      <c r="IR2936" s="22"/>
      <c r="IS2936" s="22"/>
      <c r="IT2936" s="22"/>
      <c r="IU2936" s="22"/>
      <c r="IV2936" s="22"/>
      <c r="IW2936" s="22"/>
      <c r="IX2936" s="22"/>
      <c r="IY2936" s="22"/>
      <c r="IZ2936" s="22"/>
      <c r="JA2936" s="22"/>
      <c r="JB2936" s="22"/>
      <c r="JC2936" s="22"/>
      <c r="JD2936" s="22"/>
      <c r="JE2936" s="22"/>
      <c r="JF2936" s="22"/>
      <c r="JG2936" s="22"/>
      <c r="JH2936" s="22"/>
      <c r="JI2936" s="22"/>
      <c r="JJ2936" s="22"/>
      <c r="JK2936" s="22"/>
      <c r="JL2936" s="22"/>
      <c r="JM2936" s="22"/>
      <c r="JN2936" s="22"/>
      <c r="JO2936" s="22"/>
      <c r="JP2936" s="22"/>
      <c r="JQ2936" s="22"/>
      <c r="JR2936" s="22"/>
      <c r="JS2936" s="22"/>
      <c r="JT2936" s="22"/>
      <c r="JU2936" s="24"/>
      <c r="JV2936" s="22"/>
      <c r="JW2936" s="22"/>
      <c r="JX2936" s="22"/>
      <c r="JY2936" s="22"/>
      <c r="JZ2936" s="22"/>
      <c r="KA2936" s="22"/>
      <c r="KB2936" s="22"/>
      <c r="KC2936" s="22"/>
      <c r="KD2936" s="22"/>
      <c r="KE2936" s="22"/>
      <c r="KF2936" s="22"/>
      <c r="KG2936" s="22"/>
      <c r="KH2936" s="22"/>
      <c r="KI2936" s="22"/>
      <c r="KJ2936" s="22"/>
      <c r="KK2936" s="22"/>
      <c r="KL2936" s="22"/>
      <c r="KM2936" s="22"/>
      <c r="KN2936" s="22"/>
      <c r="KO2936" s="22"/>
      <c r="KP2936" s="22"/>
      <c r="KQ2936" s="22"/>
      <c r="KR2936" s="22"/>
      <c r="KS2936" s="22"/>
      <c r="KT2936" s="22"/>
      <c r="KU2936" s="22"/>
      <c r="KV2936" s="22"/>
      <c r="KW2936" s="22"/>
      <c r="KX2936" s="22"/>
      <c r="KY2936" s="22"/>
      <c r="KZ2936" s="22"/>
      <c r="LA2936" s="24"/>
      <c r="LB2936" s="22"/>
      <c r="LC2936" s="22"/>
      <c r="LD2936" s="22"/>
      <c r="LE2936" s="22"/>
      <c r="LF2936" s="22"/>
      <c r="LG2936" s="22"/>
      <c r="LH2936" s="22"/>
      <c r="LI2936" s="22"/>
      <c r="LJ2936" s="22"/>
      <c r="LK2936" s="22"/>
      <c r="LL2936" s="22"/>
      <c r="LM2936" s="22"/>
      <c r="LN2936" s="22"/>
      <c r="LO2936" s="22"/>
      <c r="LP2936" s="22"/>
      <c r="LQ2936" s="22"/>
      <c r="LR2936" s="22"/>
      <c r="LS2936" s="22"/>
      <c r="LT2936" s="22"/>
      <c r="LU2936" s="22"/>
      <c r="LV2936" s="22"/>
      <c r="LW2936" s="22"/>
      <c r="LX2936" s="22"/>
      <c r="LY2936" s="22"/>
      <c r="LZ2936" s="22"/>
      <c r="MA2936" s="22"/>
      <c r="MB2936" s="22"/>
      <c r="MC2936" s="22"/>
      <c r="MD2936" s="22"/>
      <c r="ME2936" s="22"/>
      <c r="MF2936" s="22"/>
      <c r="MG2936" s="24"/>
      <c r="MH2936" s="22"/>
      <c r="MI2936" s="22"/>
      <c r="MJ2936" s="22"/>
      <c r="MK2936" s="22"/>
      <c r="ML2936" s="22"/>
      <c r="MM2936" s="22"/>
      <c r="MN2936" s="22"/>
      <c r="MO2936" s="22"/>
      <c r="MP2936" s="22"/>
      <c r="MQ2936" s="22"/>
      <c r="MR2936" s="22"/>
      <c r="MS2936" s="22"/>
      <c r="MT2936" s="22"/>
      <c r="MU2936" s="22"/>
      <c r="MV2936" s="22"/>
      <c r="MW2936" s="22"/>
      <c r="MX2936" s="22"/>
      <c r="MY2936" s="22"/>
      <c r="MZ2936" s="22"/>
      <c r="NA2936" s="22"/>
      <c r="NB2936" s="22"/>
      <c r="NC2936" s="22"/>
      <c r="ND2936" s="22"/>
      <c r="NE2936" s="22"/>
      <c r="NF2936" s="22"/>
      <c r="NG2936" s="22"/>
      <c r="NH2936" s="22"/>
      <c r="NI2936" s="22"/>
      <c r="NJ2936" s="22"/>
      <c r="NK2936" s="22"/>
      <c r="NL2936" s="22"/>
      <c r="NM2936" s="24"/>
      <c r="NN2936" s="22"/>
      <c r="NO2936" s="22"/>
      <c r="NP2936" s="22"/>
      <c r="NQ2936" s="22"/>
      <c r="NR2936" s="22"/>
      <c r="NS2936" s="22"/>
      <c r="NT2936" s="22"/>
      <c r="NU2936" s="22"/>
      <c r="NV2936" s="22"/>
      <c r="NW2936" s="22"/>
      <c r="NX2936" s="22"/>
      <c r="NY2936" s="22"/>
      <c r="NZ2936" s="22"/>
      <c r="OA2936" s="22"/>
      <c r="OB2936" s="22"/>
      <c r="OC2936" s="22"/>
      <c r="OD2936" s="22"/>
      <c r="OE2936" s="22"/>
      <c r="OF2936" s="22"/>
      <c r="OG2936" s="22"/>
      <c r="OH2936" s="22"/>
      <c r="OI2936" s="22"/>
      <c r="OJ2936" s="22"/>
      <c r="OK2936" s="22"/>
      <c r="OL2936" s="22"/>
      <c r="OM2936" s="22"/>
      <c r="ON2936" s="22"/>
      <c r="OO2936" s="22"/>
      <c r="OP2936" s="22"/>
      <c r="OQ2936" s="22"/>
      <c r="OR2936" s="22"/>
    </row>
    <row r="2937" spans="1:408" ht="15" thickBot="1">
      <c r="A2937" s="1"/>
      <c r="B2937" s="12"/>
      <c r="C2937" s="12"/>
      <c r="D2937" s="22"/>
      <c r="E2937" s="54"/>
      <c r="F2937" s="54"/>
      <c r="G2937" s="54"/>
      <c r="H2937" s="55"/>
      <c r="I2937" s="22"/>
      <c r="J2937" s="56"/>
      <c r="K2937" s="80"/>
      <c r="L2937" s="57"/>
      <c r="M2937" s="57"/>
      <c r="N2937" s="55"/>
      <c r="O2937" s="58"/>
      <c r="P2937" s="58"/>
      <c r="Q2937" s="59"/>
      <c r="R2937" s="60"/>
      <c r="S2937" s="60"/>
      <c r="T2937" s="22"/>
      <c r="U2937" s="1"/>
      <c r="V2937" s="23"/>
      <c r="X2937" s="24"/>
      <c r="Y2937" s="24"/>
      <c r="Z2937" s="22"/>
      <c r="AA2937" s="22"/>
      <c r="AB2937" s="22"/>
      <c r="AC2937" s="22"/>
      <c r="AD2937" s="22"/>
      <c r="AE2937" s="22"/>
      <c r="AF2937" s="22"/>
      <c r="AG2937" s="22"/>
      <c r="AH2937" s="22"/>
      <c r="AI2937" s="22"/>
      <c r="AJ2937" s="22"/>
      <c r="AK2937" s="22"/>
      <c r="AL2937" s="22"/>
      <c r="AM2937" s="22"/>
      <c r="AN2937" s="22"/>
      <c r="AO2937" s="22"/>
      <c r="AP2937" s="22"/>
      <c r="AQ2937" s="22"/>
      <c r="AR2937" s="22"/>
      <c r="AS2937" s="22"/>
      <c r="AT2937" s="22"/>
      <c r="AU2937" s="22"/>
      <c r="AV2937" s="22"/>
      <c r="AW2937" s="22"/>
      <c r="AX2937" s="22"/>
      <c r="AY2937" s="22"/>
      <c r="AZ2937" s="22"/>
      <c r="BA2937" s="22"/>
      <c r="BB2937" s="22"/>
      <c r="BC2937" s="22"/>
      <c r="BD2937" s="22"/>
      <c r="BE2937" s="24"/>
      <c r="BF2937" s="22"/>
      <c r="BG2937" s="22"/>
      <c r="BH2937" s="22"/>
      <c r="BI2937" s="22"/>
      <c r="BJ2937" s="22"/>
      <c r="BK2937" s="22"/>
      <c r="BL2937" s="22"/>
      <c r="BM2937" s="22"/>
      <c r="BN2937" s="22"/>
      <c r="BO2937" s="22"/>
      <c r="BP2937" s="22"/>
      <c r="BQ2937" s="22"/>
      <c r="BR2937" s="22"/>
      <c r="BS2937" s="22"/>
      <c r="BT2937" s="22"/>
      <c r="BU2937" s="22"/>
      <c r="BV2937" s="22"/>
      <c r="BW2937" s="22"/>
      <c r="BX2937" s="22"/>
      <c r="BY2937" s="22"/>
      <c r="BZ2937" s="22"/>
      <c r="CA2937" s="22"/>
      <c r="CB2937" s="22"/>
      <c r="CC2937" s="22"/>
      <c r="CD2937" s="22"/>
      <c r="CE2937" s="22"/>
      <c r="CF2937" s="22"/>
      <c r="CG2937" s="22"/>
      <c r="CH2937" s="22"/>
      <c r="CI2937" s="22"/>
      <c r="CJ2937" s="22"/>
      <c r="CK2937" s="24"/>
      <c r="CL2937" s="22"/>
      <c r="CM2937" s="22"/>
      <c r="CN2937" s="22"/>
      <c r="CO2937" s="22"/>
      <c r="CP2937" s="22"/>
      <c r="CQ2937" s="22"/>
      <c r="CR2937" s="22"/>
      <c r="CS2937" s="22"/>
      <c r="CT2937" s="22"/>
      <c r="CU2937" s="22"/>
      <c r="CV2937" s="22"/>
      <c r="CW2937" s="22"/>
      <c r="CX2937" s="22"/>
      <c r="CY2937" s="22"/>
      <c r="CZ2937" s="22"/>
      <c r="DA2937" s="22"/>
      <c r="DB2937" s="22"/>
      <c r="DC2937" s="22"/>
      <c r="DD2937" s="22"/>
      <c r="DE2937" s="22"/>
      <c r="DF2937" s="22"/>
      <c r="DG2937" s="22"/>
      <c r="DH2937" s="22"/>
      <c r="DI2937" s="22"/>
      <c r="DJ2937" s="22"/>
      <c r="DK2937" s="22"/>
      <c r="DL2937" s="22"/>
      <c r="DM2937" s="22"/>
      <c r="DN2937" s="22"/>
      <c r="DO2937" s="22"/>
      <c r="DP2937" s="22"/>
      <c r="DQ2937" s="24"/>
      <c r="DR2937" s="22"/>
      <c r="DS2937" s="22"/>
      <c r="DT2937" s="22"/>
      <c r="DU2937" s="22"/>
      <c r="DV2937" s="22"/>
      <c r="DW2937" s="22"/>
      <c r="DX2937" s="22"/>
      <c r="DY2937" s="22"/>
      <c r="DZ2937" s="22"/>
      <c r="EA2937" s="22"/>
      <c r="EB2937" s="22"/>
      <c r="EC2937" s="22"/>
      <c r="ED2937" s="22"/>
      <c r="EE2937" s="22"/>
      <c r="EF2937" s="22"/>
      <c r="EG2937" s="22"/>
      <c r="EH2937" s="22"/>
      <c r="EI2937" s="22"/>
      <c r="EJ2937" s="22"/>
      <c r="EK2937" s="22"/>
      <c r="EL2937" s="22"/>
      <c r="EM2937" s="22"/>
      <c r="EN2937" s="22"/>
      <c r="EO2937" s="22"/>
      <c r="EP2937" s="22"/>
      <c r="EQ2937" s="22"/>
      <c r="ER2937" s="22"/>
      <c r="ES2937" s="22"/>
      <c r="ET2937" s="22"/>
      <c r="EU2937" s="22"/>
      <c r="EV2937" s="22"/>
      <c r="EW2937" s="24"/>
      <c r="EX2937" s="22"/>
      <c r="EY2937" s="22"/>
      <c r="EZ2937" s="22"/>
      <c r="FA2937" s="22"/>
      <c r="FB2937" s="22"/>
      <c r="FC2937" s="22"/>
      <c r="FD2937" s="22"/>
      <c r="FE2937" s="22"/>
      <c r="FF2937" s="22"/>
      <c r="FG2937" s="22"/>
      <c r="FH2937" s="22"/>
      <c r="FI2937" s="22"/>
      <c r="FJ2937" s="22"/>
      <c r="FK2937" s="22"/>
      <c r="FL2937" s="22"/>
      <c r="FM2937" s="22"/>
      <c r="FN2937" s="22"/>
      <c r="FO2937" s="22"/>
      <c r="FP2937" s="22"/>
      <c r="FQ2937" s="22"/>
      <c r="FR2937" s="22"/>
      <c r="FS2937" s="22"/>
      <c r="FT2937" s="22"/>
      <c r="FU2937" s="22"/>
      <c r="FV2937" s="22"/>
      <c r="FW2937" s="22"/>
      <c r="FX2937" s="22"/>
      <c r="FY2937" s="22"/>
      <c r="FZ2937" s="22"/>
      <c r="GA2937" s="22"/>
      <c r="GB2937" s="22"/>
      <c r="GC2937" s="24"/>
      <c r="GD2937" s="22"/>
      <c r="GE2937" s="22"/>
      <c r="GF2937" s="22"/>
      <c r="GG2937" s="22"/>
      <c r="GH2937" s="22"/>
      <c r="GI2937" s="22"/>
      <c r="GJ2937" s="22"/>
      <c r="GK2937" s="22"/>
      <c r="GL2937" s="22"/>
      <c r="GM2937" s="22"/>
      <c r="GN2937" s="22"/>
      <c r="GO2937" s="22"/>
      <c r="GP2937" s="22"/>
      <c r="GQ2937" s="22"/>
      <c r="GR2937" s="22"/>
      <c r="GS2937" s="22"/>
      <c r="GT2937" s="22"/>
      <c r="GU2937" s="22"/>
      <c r="GV2937" s="22"/>
      <c r="GW2937" s="22"/>
      <c r="GX2937" s="22"/>
      <c r="GY2937" s="22"/>
      <c r="GZ2937" s="22"/>
      <c r="HA2937" s="22"/>
      <c r="HB2937" s="22"/>
      <c r="HC2937" s="22"/>
      <c r="HD2937" s="22"/>
      <c r="HE2937" s="22"/>
      <c r="HF2937" s="22"/>
      <c r="HG2937" s="22"/>
      <c r="HH2937" s="22"/>
      <c r="HI2937" s="24"/>
      <c r="HJ2937" s="22"/>
      <c r="HK2937" s="22"/>
      <c r="HL2937" s="22"/>
      <c r="HM2937" s="22"/>
      <c r="HN2937" s="22"/>
      <c r="HO2937" s="22"/>
      <c r="HP2937" s="22"/>
      <c r="HQ2937" s="22"/>
      <c r="HR2937" s="22"/>
      <c r="HS2937" s="22"/>
      <c r="HT2937" s="22"/>
      <c r="HU2937" s="22"/>
      <c r="HV2937" s="22"/>
      <c r="HW2937" s="22"/>
      <c r="HX2937" s="22"/>
      <c r="HY2937" s="22"/>
      <c r="HZ2937" s="22"/>
      <c r="IA2937" s="22"/>
      <c r="IB2937" s="22"/>
      <c r="IC2937" s="22"/>
      <c r="ID2937" s="22"/>
      <c r="IE2937" s="22"/>
      <c r="IF2937" s="22"/>
      <c r="IG2937" s="22"/>
      <c r="IH2937" s="22"/>
      <c r="II2937" s="22"/>
      <c r="IJ2937" s="22"/>
      <c r="IK2937" s="22"/>
      <c r="IL2937" s="22"/>
      <c r="IM2937" s="22"/>
      <c r="IN2937" s="22"/>
      <c r="IO2937" s="24"/>
      <c r="IP2937" s="22"/>
      <c r="IQ2937" s="22"/>
      <c r="IR2937" s="22"/>
      <c r="IS2937" s="22"/>
      <c r="IT2937" s="22"/>
      <c r="IU2937" s="22"/>
      <c r="IV2937" s="22"/>
      <c r="IW2937" s="22"/>
      <c r="IX2937" s="22"/>
      <c r="IY2937" s="22"/>
      <c r="IZ2937" s="22"/>
      <c r="JA2937" s="22"/>
      <c r="JB2937" s="22"/>
      <c r="JC2937" s="22"/>
      <c r="JD2937" s="22"/>
      <c r="JE2937" s="22"/>
      <c r="JF2937" s="22"/>
      <c r="JG2937" s="22"/>
      <c r="JH2937" s="22"/>
      <c r="JI2937" s="22"/>
      <c r="JJ2937" s="22"/>
      <c r="JK2937" s="22"/>
      <c r="JL2937" s="22"/>
      <c r="JM2937" s="22"/>
      <c r="JN2937" s="22"/>
      <c r="JO2937" s="22"/>
      <c r="JP2937" s="22"/>
      <c r="JQ2937" s="22"/>
      <c r="JR2937" s="22"/>
      <c r="JS2937" s="22"/>
      <c r="JT2937" s="22"/>
      <c r="JU2937" s="24"/>
      <c r="JV2937" s="22"/>
      <c r="JW2937" s="22"/>
      <c r="JX2937" s="22"/>
      <c r="JY2937" s="22"/>
      <c r="JZ2937" s="22"/>
      <c r="KA2937" s="22"/>
      <c r="KB2937" s="22"/>
      <c r="KC2937" s="22"/>
      <c r="KD2937" s="22"/>
      <c r="KE2937" s="22"/>
      <c r="KF2937" s="22"/>
      <c r="KG2937" s="22"/>
      <c r="KH2937" s="22"/>
      <c r="KI2937" s="22"/>
      <c r="KJ2937" s="22"/>
      <c r="KK2937" s="22"/>
      <c r="KL2937" s="22"/>
      <c r="KM2937" s="22"/>
      <c r="KN2937" s="22"/>
      <c r="KO2937" s="22"/>
      <c r="KP2937" s="22"/>
      <c r="KQ2937" s="22"/>
      <c r="KR2937" s="22"/>
      <c r="KS2937" s="22"/>
      <c r="KT2937" s="22"/>
      <c r="KU2937" s="22"/>
      <c r="KV2937" s="22"/>
      <c r="KW2937" s="22"/>
      <c r="KX2937" s="22"/>
      <c r="KY2937" s="22"/>
      <c r="KZ2937" s="22"/>
      <c r="LA2937" s="24"/>
      <c r="LB2937" s="22"/>
      <c r="LC2937" s="22"/>
      <c r="LD2937" s="22"/>
      <c r="LE2937" s="22"/>
      <c r="LF2937" s="22"/>
      <c r="LG2937" s="22"/>
      <c r="LH2937" s="22"/>
      <c r="LI2937" s="22"/>
      <c r="LJ2937" s="22"/>
      <c r="LK2937" s="22"/>
      <c r="LL2937" s="22"/>
      <c r="LM2937" s="22"/>
      <c r="LN2937" s="22"/>
      <c r="LO2937" s="22"/>
      <c r="LP2937" s="22"/>
      <c r="LQ2937" s="22"/>
      <c r="LR2937" s="22"/>
      <c r="LS2937" s="22"/>
      <c r="LT2937" s="22"/>
      <c r="LU2937" s="22"/>
      <c r="LV2937" s="22"/>
      <c r="LW2937" s="22"/>
      <c r="LX2937" s="22"/>
      <c r="LY2937" s="22"/>
      <c r="LZ2937" s="22"/>
      <c r="MA2937" s="22"/>
      <c r="MB2937" s="22"/>
      <c r="MC2937" s="22"/>
      <c r="MD2937" s="22"/>
      <c r="ME2937" s="22"/>
      <c r="MF2937" s="22"/>
      <c r="MG2937" s="24"/>
      <c r="MH2937" s="22"/>
      <c r="MI2937" s="22"/>
      <c r="MJ2937" s="22"/>
      <c r="MK2937" s="22"/>
      <c r="ML2937" s="22"/>
      <c r="MM2937" s="22"/>
      <c r="MN2937" s="22"/>
      <c r="MO2937" s="22"/>
      <c r="MP2937" s="22"/>
      <c r="MQ2937" s="22"/>
      <c r="MR2937" s="22"/>
      <c r="MS2937" s="22"/>
      <c r="MT2937" s="22"/>
      <c r="MU2937" s="22"/>
      <c r="MV2937" s="22"/>
      <c r="MW2937" s="22"/>
      <c r="MX2937" s="22"/>
      <c r="MY2937" s="22"/>
      <c r="MZ2937" s="22"/>
      <c r="NA2937" s="22"/>
      <c r="NB2937" s="22"/>
      <c r="NC2937" s="22"/>
      <c r="ND2937" s="22"/>
      <c r="NE2937" s="22"/>
      <c r="NF2937" s="22"/>
      <c r="NG2937" s="22"/>
      <c r="NH2937" s="22"/>
      <c r="NI2937" s="22"/>
      <c r="NJ2937" s="22"/>
      <c r="NK2937" s="22"/>
      <c r="NL2937" s="22"/>
      <c r="NM2937" s="24"/>
      <c r="NN2937" s="22"/>
      <c r="NO2937" s="22"/>
      <c r="NP2937" s="22"/>
      <c r="NQ2937" s="22"/>
      <c r="NR2937" s="22"/>
      <c r="NS2937" s="22"/>
      <c r="NT2937" s="22"/>
      <c r="NU2937" s="22"/>
      <c r="NV2937" s="22"/>
      <c r="NW2937" s="22"/>
      <c r="NX2937" s="22"/>
      <c r="NY2937" s="22"/>
      <c r="NZ2937" s="22"/>
      <c r="OA2937" s="22"/>
      <c r="OB2937" s="22"/>
      <c r="OC2937" s="22"/>
      <c r="OD2937" s="22"/>
      <c r="OE2937" s="22"/>
      <c r="OF2937" s="22"/>
      <c r="OG2937" s="22"/>
      <c r="OH2937" s="22"/>
      <c r="OI2937" s="22"/>
      <c r="OJ2937" s="22"/>
      <c r="OK2937" s="22"/>
      <c r="OL2937" s="22"/>
      <c r="OM2937" s="22"/>
      <c r="ON2937" s="22"/>
      <c r="OO2937" s="22"/>
      <c r="OP2937" s="22"/>
      <c r="OQ2937" s="22"/>
      <c r="OR2937" s="22"/>
    </row>
    <row r="2938" spans="1:408" ht="15" thickBot="1">
      <c r="A2938" s="1"/>
      <c r="B2938" s="12"/>
      <c r="C2938" s="12"/>
      <c r="D2938" s="22"/>
      <c r="E2938" s="54"/>
      <c r="F2938" s="54"/>
      <c r="G2938" s="54"/>
      <c r="H2938" s="55"/>
      <c r="I2938" s="22"/>
      <c r="J2938" s="56"/>
      <c r="K2938" s="81"/>
      <c r="L2938" s="57"/>
      <c r="M2938" s="57"/>
      <c r="N2938" s="55"/>
      <c r="O2938" s="58"/>
      <c r="P2938" s="58"/>
      <c r="Q2938" s="59"/>
      <c r="R2938" s="60"/>
      <c r="S2938" s="60"/>
      <c r="T2938" s="22"/>
      <c r="U2938" s="1"/>
      <c r="V2938" s="23"/>
      <c r="X2938" s="24"/>
      <c r="Y2938" s="24"/>
      <c r="Z2938" s="22"/>
      <c r="AA2938" s="22"/>
      <c r="AB2938" s="22"/>
      <c r="AC2938" s="22"/>
      <c r="AD2938" s="22"/>
      <c r="AE2938" s="22"/>
      <c r="AF2938" s="22"/>
      <c r="AG2938" s="22"/>
      <c r="AH2938" s="22"/>
      <c r="AI2938" s="22"/>
      <c r="AJ2938" s="22"/>
      <c r="AK2938" s="22"/>
      <c r="AL2938" s="22"/>
      <c r="AM2938" s="22"/>
      <c r="AN2938" s="22"/>
      <c r="AO2938" s="22"/>
      <c r="AP2938" s="22"/>
      <c r="AQ2938" s="22"/>
      <c r="AR2938" s="22"/>
      <c r="AS2938" s="22"/>
      <c r="AT2938" s="22"/>
      <c r="AU2938" s="22"/>
      <c r="AV2938" s="22"/>
      <c r="AW2938" s="22"/>
      <c r="AX2938" s="22"/>
      <c r="AY2938" s="22"/>
      <c r="AZ2938" s="22"/>
      <c r="BA2938" s="22"/>
      <c r="BB2938" s="22"/>
      <c r="BC2938" s="22"/>
      <c r="BD2938" s="22"/>
      <c r="BE2938" s="24"/>
      <c r="BF2938" s="22"/>
      <c r="BG2938" s="22"/>
      <c r="BH2938" s="22"/>
      <c r="BI2938" s="22"/>
      <c r="BJ2938" s="22"/>
      <c r="BK2938" s="22"/>
      <c r="BL2938" s="22"/>
      <c r="BM2938" s="22"/>
      <c r="BN2938" s="22"/>
      <c r="BO2938" s="22"/>
      <c r="BP2938" s="22"/>
      <c r="BQ2938" s="22"/>
      <c r="BR2938" s="22"/>
      <c r="BS2938" s="22"/>
      <c r="BT2938" s="22"/>
      <c r="BU2938" s="22"/>
      <c r="BV2938" s="22"/>
      <c r="BW2938" s="22"/>
      <c r="BX2938" s="22"/>
      <c r="BY2938" s="22"/>
      <c r="BZ2938" s="22"/>
      <c r="CA2938" s="22"/>
      <c r="CB2938" s="22"/>
      <c r="CC2938" s="22"/>
      <c r="CD2938" s="22"/>
      <c r="CE2938" s="22"/>
      <c r="CF2938" s="22"/>
      <c r="CG2938" s="22"/>
      <c r="CH2938" s="22"/>
      <c r="CI2938" s="22"/>
      <c r="CJ2938" s="22"/>
      <c r="CK2938" s="24"/>
      <c r="CL2938" s="22"/>
      <c r="CM2938" s="22"/>
      <c r="CN2938" s="22"/>
      <c r="CO2938" s="22"/>
      <c r="CP2938" s="22"/>
      <c r="CQ2938" s="22"/>
      <c r="CR2938" s="22"/>
      <c r="CS2938" s="22"/>
      <c r="CT2938" s="22"/>
      <c r="CU2938" s="22"/>
      <c r="CV2938" s="22"/>
      <c r="CW2938" s="22"/>
      <c r="CX2938" s="22"/>
      <c r="CY2938" s="22"/>
      <c r="CZ2938" s="22"/>
      <c r="DA2938" s="22"/>
      <c r="DB2938" s="22"/>
      <c r="DC2938" s="22"/>
      <c r="DD2938" s="22"/>
      <c r="DE2938" s="22"/>
      <c r="DF2938" s="22"/>
      <c r="DG2938" s="22"/>
      <c r="DH2938" s="22"/>
      <c r="DI2938" s="22"/>
      <c r="DJ2938" s="22"/>
      <c r="DK2938" s="22"/>
      <c r="DL2938" s="22"/>
      <c r="DM2938" s="22"/>
      <c r="DN2938" s="22"/>
      <c r="DO2938" s="22"/>
      <c r="DP2938" s="22"/>
      <c r="DQ2938" s="24"/>
      <c r="DR2938" s="22"/>
      <c r="DS2938" s="22"/>
      <c r="DT2938" s="22"/>
      <c r="DU2938" s="22"/>
      <c r="DV2938" s="22"/>
      <c r="DW2938" s="22"/>
      <c r="DX2938" s="22"/>
      <c r="DY2938" s="22"/>
      <c r="DZ2938" s="22"/>
      <c r="EA2938" s="22"/>
      <c r="EB2938" s="22"/>
      <c r="EC2938" s="22"/>
      <c r="ED2938" s="22"/>
      <c r="EE2938" s="22"/>
      <c r="EF2938" s="22"/>
      <c r="EG2938" s="22"/>
      <c r="EH2938" s="22"/>
      <c r="EI2938" s="22"/>
      <c r="EJ2938" s="22"/>
      <c r="EK2938" s="22"/>
      <c r="EL2938" s="22"/>
      <c r="EM2938" s="22"/>
      <c r="EN2938" s="22"/>
      <c r="EO2938" s="22"/>
      <c r="EP2938" s="22"/>
      <c r="EQ2938" s="22"/>
      <c r="ER2938" s="22"/>
      <c r="ES2938" s="22"/>
      <c r="ET2938" s="22"/>
      <c r="EU2938" s="22"/>
      <c r="EV2938" s="22"/>
      <c r="EW2938" s="24"/>
      <c r="EX2938" s="22"/>
      <c r="EY2938" s="22"/>
      <c r="EZ2938" s="22"/>
      <c r="FA2938" s="22"/>
      <c r="FB2938" s="22"/>
      <c r="FC2938" s="22"/>
      <c r="FD2938" s="22"/>
      <c r="FE2938" s="22"/>
      <c r="FF2938" s="22"/>
      <c r="FG2938" s="22"/>
      <c r="FH2938" s="22"/>
      <c r="FI2938" s="22"/>
      <c r="FJ2938" s="22"/>
      <c r="FK2938" s="22"/>
      <c r="FL2938" s="22"/>
      <c r="FM2938" s="22"/>
      <c r="FN2938" s="22"/>
      <c r="FO2938" s="22"/>
      <c r="FP2938" s="22"/>
      <c r="FQ2938" s="22"/>
      <c r="FR2938" s="22"/>
      <c r="FS2938" s="22"/>
      <c r="FT2938" s="22"/>
      <c r="FU2938" s="22"/>
      <c r="FV2938" s="22"/>
      <c r="FW2938" s="22"/>
      <c r="FX2938" s="22"/>
      <c r="FY2938" s="22"/>
      <c r="FZ2938" s="22"/>
      <c r="GA2938" s="22"/>
      <c r="GB2938" s="22"/>
      <c r="GC2938" s="24"/>
      <c r="GD2938" s="22"/>
      <c r="GE2938" s="22"/>
      <c r="GF2938" s="22"/>
      <c r="GG2938" s="22"/>
      <c r="GH2938" s="22"/>
      <c r="GI2938" s="22"/>
      <c r="GJ2938" s="22"/>
      <c r="GK2938" s="22"/>
      <c r="GL2938" s="22"/>
      <c r="GM2938" s="22"/>
      <c r="GN2938" s="22"/>
      <c r="GO2938" s="22"/>
      <c r="GP2938" s="22"/>
      <c r="GQ2938" s="22"/>
      <c r="GR2938" s="22"/>
      <c r="GS2938" s="22"/>
      <c r="GT2938" s="22"/>
      <c r="GU2938" s="22"/>
      <c r="GV2938" s="22"/>
      <c r="GW2938" s="22"/>
      <c r="GX2938" s="22"/>
      <c r="GY2938" s="22"/>
      <c r="GZ2938" s="22"/>
      <c r="HA2938" s="22"/>
      <c r="HB2938" s="22"/>
      <c r="HC2938" s="22"/>
      <c r="HD2938" s="22"/>
      <c r="HE2938" s="22"/>
      <c r="HF2938" s="22"/>
      <c r="HG2938" s="22"/>
      <c r="HH2938" s="22"/>
      <c r="HI2938" s="24"/>
      <c r="HJ2938" s="22"/>
      <c r="HK2938" s="22"/>
      <c r="HL2938" s="22"/>
      <c r="HM2938" s="22"/>
      <c r="HN2938" s="22"/>
      <c r="HO2938" s="22"/>
      <c r="HP2938" s="22"/>
      <c r="HQ2938" s="22"/>
      <c r="HR2938" s="22"/>
      <c r="HS2938" s="22"/>
      <c r="HT2938" s="22"/>
      <c r="HU2938" s="22"/>
      <c r="HV2938" s="22"/>
      <c r="HW2938" s="22"/>
      <c r="HX2938" s="22"/>
      <c r="HY2938" s="22"/>
      <c r="HZ2938" s="22"/>
      <c r="IA2938" s="22"/>
      <c r="IB2938" s="22"/>
      <c r="IC2938" s="22"/>
      <c r="ID2938" s="22"/>
      <c r="IE2938" s="22"/>
      <c r="IF2938" s="22"/>
      <c r="IG2938" s="22"/>
      <c r="IH2938" s="22"/>
      <c r="II2938" s="22"/>
      <c r="IJ2938" s="22"/>
      <c r="IK2938" s="22"/>
      <c r="IL2938" s="22"/>
      <c r="IM2938" s="22"/>
      <c r="IN2938" s="22"/>
      <c r="IO2938" s="24"/>
      <c r="IP2938" s="22"/>
      <c r="IQ2938" s="22"/>
      <c r="IR2938" s="22"/>
      <c r="IS2938" s="22"/>
      <c r="IT2938" s="22"/>
      <c r="IU2938" s="22"/>
      <c r="IV2938" s="22"/>
      <c r="IW2938" s="22"/>
      <c r="IX2938" s="22"/>
      <c r="IY2938" s="22"/>
      <c r="IZ2938" s="22"/>
      <c r="JA2938" s="22"/>
      <c r="JB2938" s="22"/>
      <c r="JC2938" s="22"/>
      <c r="JD2938" s="22"/>
      <c r="JE2938" s="22"/>
      <c r="JF2938" s="22"/>
      <c r="JG2938" s="22"/>
      <c r="JH2938" s="22"/>
      <c r="JI2938" s="22"/>
      <c r="JJ2938" s="22"/>
      <c r="JK2938" s="22"/>
      <c r="JL2938" s="22"/>
      <c r="JM2938" s="22"/>
      <c r="JN2938" s="22"/>
      <c r="JO2938" s="22"/>
      <c r="JP2938" s="22"/>
      <c r="JQ2938" s="22"/>
      <c r="JR2938" s="22"/>
      <c r="JS2938" s="22"/>
      <c r="JT2938" s="22"/>
      <c r="JU2938" s="24"/>
      <c r="JV2938" s="22"/>
      <c r="JW2938" s="22"/>
      <c r="JX2938" s="22"/>
      <c r="JY2938" s="22"/>
      <c r="JZ2938" s="22"/>
      <c r="KA2938" s="22"/>
      <c r="KB2938" s="22"/>
      <c r="KC2938" s="22"/>
      <c r="KD2938" s="22"/>
      <c r="KE2938" s="22"/>
      <c r="KF2938" s="22"/>
      <c r="KG2938" s="22"/>
      <c r="KH2938" s="22"/>
      <c r="KI2938" s="22"/>
      <c r="KJ2938" s="22"/>
      <c r="KK2938" s="22"/>
      <c r="KL2938" s="22"/>
      <c r="KM2938" s="22"/>
      <c r="KN2938" s="22"/>
      <c r="KO2938" s="22"/>
      <c r="KP2938" s="22"/>
      <c r="KQ2938" s="22"/>
      <c r="KR2938" s="22"/>
      <c r="KS2938" s="22"/>
      <c r="KT2938" s="22"/>
      <c r="KU2938" s="22"/>
      <c r="KV2938" s="22"/>
      <c r="KW2938" s="22"/>
      <c r="KX2938" s="22"/>
      <c r="KY2938" s="22"/>
      <c r="KZ2938" s="22"/>
      <c r="LA2938" s="24"/>
      <c r="LB2938" s="22"/>
      <c r="LC2938" s="22"/>
      <c r="LD2938" s="22"/>
      <c r="LE2938" s="22"/>
      <c r="LF2938" s="22"/>
      <c r="LG2938" s="22"/>
      <c r="LH2938" s="22"/>
      <c r="LI2938" s="22"/>
      <c r="LJ2938" s="22"/>
      <c r="LK2938" s="22"/>
      <c r="LL2938" s="22"/>
      <c r="LM2938" s="22"/>
      <c r="LN2938" s="22"/>
      <c r="LO2938" s="22"/>
      <c r="LP2938" s="22"/>
      <c r="LQ2938" s="22"/>
      <c r="LR2938" s="22"/>
      <c r="LS2938" s="22"/>
      <c r="LT2938" s="22"/>
      <c r="LU2938" s="22"/>
      <c r="LV2938" s="22"/>
      <c r="LW2938" s="22"/>
      <c r="LX2938" s="22"/>
      <c r="LY2938" s="22"/>
      <c r="LZ2938" s="22"/>
      <c r="MA2938" s="22"/>
      <c r="MB2938" s="22"/>
      <c r="MC2938" s="22"/>
      <c r="MD2938" s="22"/>
      <c r="ME2938" s="22"/>
      <c r="MF2938" s="22"/>
      <c r="MG2938" s="24"/>
      <c r="MH2938" s="22"/>
      <c r="MI2938" s="22"/>
      <c r="MJ2938" s="22"/>
      <c r="MK2938" s="22"/>
      <c r="ML2938" s="22"/>
      <c r="MM2938" s="22"/>
      <c r="MN2938" s="22"/>
      <c r="MO2938" s="22"/>
      <c r="MP2938" s="22"/>
      <c r="MQ2938" s="22"/>
      <c r="MR2938" s="22"/>
      <c r="MS2938" s="22"/>
      <c r="MT2938" s="22"/>
      <c r="MU2938" s="22"/>
      <c r="MV2938" s="22"/>
      <c r="MW2938" s="22"/>
      <c r="MX2938" s="22"/>
      <c r="MY2938" s="22"/>
      <c r="MZ2938" s="22"/>
      <c r="NA2938" s="22"/>
      <c r="NB2938" s="22"/>
      <c r="NC2938" s="22"/>
      <c r="ND2938" s="22"/>
      <c r="NE2938" s="22"/>
      <c r="NF2938" s="22"/>
      <c r="NG2938" s="22"/>
      <c r="NH2938" s="22"/>
      <c r="NI2938" s="22"/>
      <c r="NJ2938" s="22"/>
      <c r="NK2938" s="22"/>
      <c r="NL2938" s="22"/>
      <c r="NM2938" s="24"/>
      <c r="NN2938" s="22"/>
      <c r="NO2938" s="22"/>
      <c r="NP2938" s="22"/>
      <c r="NQ2938" s="22"/>
      <c r="NR2938" s="22"/>
      <c r="NS2938" s="22"/>
      <c r="NT2938" s="22"/>
      <c r="NU2938" s="22"/>
      <c r="NV2938" s="22"/>
      <c r="NW2938" s="22"/>
      <c r="NX2938" s="22"/>
      <c r="NY2938" s="22"/>
      <c r="NZ2938" s="22"/>
      <c r="OA2938" s="22"/>
      <c r="OB2938" s="22"/>
      <c r="OC2938" s="22"/>
      <c r="OD2938" s="22"/>
      <c r="OE2938" s="22"/>
      <c r="OF2938" s="22"/>
      <c r="OG2938" s="22"/>
      <c r="OH2938" s="22"/>
      <c r="OI2938" s="22"/>
      <c r="OJ2938" s="22"/>
      <c r="OK2938" s="22"/>
      <c r="OL2938" s="22"/>
      <c r="OM2938" s="22"/>
      <c r="ON2938" s="22"/>
      <c r="OO2938" s="22"/>
      <c r="OP2938" s="22"/>
      <c r="OQ2938" s="22"/>
      <c r="OR2938" s="22"/>
    </row>
    <row r="2939" spans="1:408" ht="15" thickBot="1">
      <c r="A2939" s="1"/>
      <c r="B2939" s="12"/>
      <c r="C2939" s="12"/>
      <c r="D2939" s="22"/>
      <c r="E2939" s="54"/>
      <c r="F2939" s="54"/>
      <c r="G2939" s="54"/>
      <c r="H2939" s="55"/>
      <c r="I2939" s="22"/>
      <c r="J2939" s="56"/>
      <c r="K2939" s="80"/>
      <c r="L2939" s="57"/>
      <c r="M2939" s="57"/>
      <c r="N2939" s="55"/>
      <c r="O2939" s="58"/>
      <c r="P2939" s="58"/>
      <c r="Q2939" s="59"/>
      <c r="R2939" s="60"/>
      <c r="S2939" s="60"/>
      <c r="T2939" s="22"/>
      <c r="U2939" s="1"/>
      <c r="V2939" s="23"/>
      <c r="X2939" s="24"/>
      <c r="Y2939" s="24"/>
      <c r="Z2939" s="22"/>
      <c r="AA2939" s="22"/>
      <c r="AB2939" s="22"/>
      <c r="AC2939" s="22"/>
      <c r="AD2939" s="22"/>
      <c r="AE2939" s="22"/>
      <c r="AF2939" s="22"/>
      <c r="AG2939" s="22"/>
      <c r="AH2939" s="22"/>
      <c r="AI2939" s="22"/>
      <c r="AJ2939" s="22"/>
      <c r="AK2939" s="22"/>
      <c r="AL2939" s="22"/>
      <c r="AM2939" s="22"/>
      <c r="AN2939" s="22"/>
      <c r="AO2939" s="22"/>
      <c r="AP2939" s="22"/>
      <c r="AQ2939" s="22"/>
      <c r="AR2939" s="22"/>
      <c r="AS2939" s="22"/>
      <c r="AT2939" s="22"/>
      <c r="AU2939" s="22"/>
      <c r="AV2939" s="22"/>
      <c r="AW2939" s="22"/>
      <c r="AX2939" s="22"/>
      <c r="AY2939" s="22"/>
      <c r="AZ2939" s="22"/>
      <c r="BA2939" s="22"/>
      <c r="BB2939" s="22"/>
      <c r="BC2939" s="22"/>
      <c r="BD2939" s="22"/>
      <c r="BE2939" s="24"/>
      <c r="BF2939" s="22"/>
      <c r="BG2939" s="22"/>
      <c r="BH2939" s="22"/>
      <c r="BI2939" s="22"/>
      <c r="BJ2939" s="22"/>
      <c r="BK2939" s="22"/>
      <c r="BL2939" s="22"/>
      <c r="BM2939" s="22"/>
      <c r="BN2939" s="22"/>
      <c r="BO2939" s="22"/>
      <c r="BP2939" s="22"/>
      <c r="BQ2939" s="22"/>
      <c r="BR2939" s="22"/>
      <c r="BS2939" s="22"/>
      <c r="BT2939" s="22"/>
      <c r="BU2939" s="22"/>
      <c r="BV2939" s="22"/>
      <c r="BW2939" s="22"/>
      <c r="BX2939" s="22"/>
      <c r="BY2939" s="22"/>
      <c r="BZ2939" s="22"/>
      <c r="CA2939" s="22"/>
      <c r="CB2939" s="22"/>
      <c r="CC2939" s="22"/>
      <c r="CD2939" s="22"/>
      <c r="CE2939" s="22"/>
      <c r="CF2939" s="22"/>
      <c r="CG2939" s="22"/>
      <c r="CH2939" s="22"/>
      <c r="CI2939" s="22"/>
      <c r="CJ2939" s="22"/>
      <c r="CK2939" s="24"/>
      <c r="CL2939" s="22"/>
      <c r="CM2939" s="22"/>
      <c r="CN2939" s="22"/>
      <c r="CO2939" s="22"/>
      <c r="CP2939" s="22"/>
      <c r="CQ2939" s="22"/>
      <c r="CR2939" s="22"/>
      <c r="CS2939" s="22"/>
      <c r="CT2939" s="22"/>
      <c r="CU2939" s="22"/>
      <c r="CV2939" s="22"/>
      <c r="CW2939" s="22"/>
      <c r="CX2939" s="22"/>
      <c r="CY2939" s="22"/>
      <c r="CZ2939" s="22"/>
      <c r="DA2939" s="22"/>
      <c r="DB2939" s="22"/>
      <c r="DC2939" s="22"/>
      <c r="DD2939" s="22"/>
      <c r="DE2939" s="22"/>
      <c r="DF2939" s="22"/>
      <c r="DG2939" s="22"/>
      <c r="DH2939" s="22"/>
      <c r="DI2939" s="22"/>
      <c r="DJ2939" s="22"/>
      <c r="DK2939" s="22"/>
      <c r="DL2939" s="22"/>
      <c r="DM2939" s="22"/>
      <c r="DN2939" s="22"/>
      <c r="DO2939" s="22"/>
      <c r="DP2939" s="22"/>
      <c r="DQ2939" s="24"/>
      <c r="DR2939" s="22"/>
      <c r="DS2939" s="22"/>
      <c r="DT2939" s="22"/>
      <c r="DU2939" s="22"/>
      <c r="DV2939" s="22"/>
      <c r="DW2939" s="22"/>
      <c r="DX2939" s="22"/>
      <c r="DY2939" s="22"/>
      <c r="DZ2939" s="22"/>
      <c r="EA2939" s="22"/>
      <c r="EB2939" s="22"/>
      <c r="EC2939" s="22"/>
      <c r="ED2939" s="22"/>
      <c r="EE2939" s="22"/>
      <c r="EF2939" s="22"/>
      <c r="EG2939" s="22"/>
      <c r="EH2939" s="22"/>
      <c r="EI2939" s="22"/>
      <c r="EJ2939" s="22"/>
      <c r="EK2939" s="22"/>
      <c r="EL2939" s="22"/>
      <c r="EM2939" s="22"/>
      <c r="EN2939" s="22"/>
      <c r="EO2939" s="22"/>
      <c r="EP2939" s="22"/>
      <c r="EQ2939" s="22"/>
      <c r="ER2939" s="22"/>
      <c r="ES2939" s="22"/>
      <c r="ET2939" s="22"/>
      <c r="EU2939" s="22"/>
      <c r="EV2939" s="22"/>
      <c r="EW2939" s="24"/>
      <c r="EX2939" s="22"/>
      <c r="EY2939" s="22"/>
      <c r="EZ2939" s="22"/>
      <c r="FA2939" s="22"/>
      <c r="FB2939" s="22"/>
      <c r="FC2939" s="22"/>
      <c r="FD2939" s="22"/>
      <c r="FE2939" s="22"/>
      <c r="FF2939" s="22"/>
      <c r="FG2939" s="22"/>
      <c r="FH2939" s="22"/>
      <c r="FI2939" s="22"/>
      <c r="FJ2939" s="22"/>
      <c r="FK2939" s="22"/>
      <c r="FL2939" s="22"/>
      <c r="FM2939" s="22"/>
      <c r="FN2939" s="22"/>
      <c r="FO2939" s="22"/>
      <c r="FP2939" s="22"/>
      <c r="FQ2939" s="22"/>
      <c r="FR2939" s="22"/>
      <c r="FS2939" s="22"/>
      <c r="FT2939" s="22"/>
      <c r="FU2939" s="22"/>
      <c r="FV2939" s="22"/>
      <c r="FW2939" s="22"/>
      <c r="FX2939" s="22"/>
      <c r="FY2939" s="22"/>
      <c r="FZ2939" s="22"/>
      <c r="GA2939" s="22"/>
      <c r="GB2939" s="22"/>
      <c r="GC2939" s="24"/>
      <c r="GD2939" s="22"/>
      <c r="GE2939" s="22"/>
      <c r="GF2939" s="22"/>
      <c r="GG2939" s="22"/>
      <c r="GH2939" s="22"/>
      <c r="GI2939" s="22"/>
      <c r="GJ2939" s="22"/>
      <c r="GK2939" s="22"/>
      <c r="GL2939" s="22"/>
      <c r="GM2939" s="22"/>
      <c r="GN2939" s="22"/>
      <c r="GO2939" s="22"/>
      <c r="GP2939" s="22"/>
      <c r="GQ2939" s="22"/>
      <c r="GR2939" s="22"/>
      <c r="GS2939" s="22"/>
      <c r="GT2939" s="22"/>
      <c r="GU2939" s="22"/>
      <c r="GV2939" s="22"/>
      <c r="GW2939" s="22"/>
      <c r="GX2939" s="22"/>
      <c r="GY2939" s="22"/>
      <c r="GZ2939" s="22"/>
      <c r="HA2939" s="22"/>
      <c r="HB2939" s="22"/>
      <c r="HC2939" s="22"/>
      <c r="HD2939" s="22"/>
      <c r="HE2939" s="22"/>
      <c r="HF2939" s="22"/>
      <c r="HG2939" s="22"/>
      <c r="HH2939" s="22"/>
      <c r="HI2939" s="24"/>
      <c r="HJ2939" s="22"/>
      <c r="HK2939" s="22"/>
      <c r="HL2939" s="22"/>
      <c r="HM2939" s="22"/>
      <c r="HN2939" s="22"/>
      <c r="HO2939" s="22"/>
      <c r="HP2939" s="22"/>
      <c r="HQ2939" s="22"/>
      <c r="HR2939" s="22"/>
      <c r="HS2939" s="22"/>
      <c r="HT2939" s="22"/>
      <c r="HU2939" s="22"/>
      <c r="HV2939" s="22"/>
      <c r="HW2939" s="22"/>
      <c r="HX2939" s="22"/>
      <c r="HY2939" s="22"/>
      <c r="HZ2939" s="22"/>
      <c r="IA2939" s="22"/>
      <c r="IB2939" s="22"/>
      <c r="IC2939" s="22"/>
      <c r="ID2939" s="22"/>
      <c r="IE2939" s="22"/>
      <c r="IF2939" s="22"/>
      <c r="IG2939" s="22"/>
      <c r="IH2939" s="22"/>
      <c r="II2939" s="22"/>
      <c r="IJ2939" s="22"/>
      <c r="IK2939" s="22"/>
      <c r="IL2939" s="22"/>
      <c r="IM2939" s="22"/>
      <c r="IN2939" s="22"/>
      <c r="IO2939" s="24"/>
      <c r="IP2939" s="22"/>
      <c r="IQ2939" s="22"/>
      <c r="IR2939" s="22"/>
      <c r="IS2939" s="22"/>
      <c r="IT2939" s="22"/>
      <c r="IU2939" s="22"/>
      <c r="IV2939" s="22"/>
      <c r="IW2939" s="22"/>
      <c r="IX2939" s="22"/>
      <c r="IY2939" s="22"/>
      <c r="IZ2939" s="22"/>
      <c r="JA2939" s="22"/>
      <c r="JB2939" s="22"/>
      <c r="JC2939" s="22"/>
      <c r="JD2939" s="22"/>
      <c r="JE2939" s="22"/>
      <c r="JF2939" s="22"/>
      <c r="JG2939" s="22"/>
      <c r="JH2939" s="22"/>
      <c r="JI2939" s="22"/>
      <c r="JJ2939" s="22"/>
      <c r="JK2939" s="22"/>
      <c r="JL2939" s="22"/>
      <c r="JM2939" s="22"/>
      <c r="JN2939" s="22"/>
      <c r="JO2939" s="22"/>
      <c r="JP2939" s="22"/>
      <c r="JQ2939" s="22"/>
      <c r="JR2939" s="22"/>
      <c r="JS2939" s="22"/>
      <c r="JT2939" s="22"/>
      <c r="JU2939" s="24"/>
      <c r="JV2939" s="22"/>
      <c r="JW2939" s="22"/>
      <c r="JX2939" s="22"/>
      <c r="JY2939" s="22"/>
      <c r="JZ2939" s="22"/>
      <c r="KA2939" s="22"/>
      <c r="KB2939" s="22"/>
      <c r="KC2939" s="22"/>
      <c r="KD2939" s="22"/>
      <c r="KE2939" s="22"/>
      <c r="KF2939" s="22"/>
      <c r="KG2939" s="22"/>
      <c r="KH2939" s="22"/>
      <c r="KI2939" s="22"/>
      <c r="KJ2939" s="22"/>
      <c r="KK2939" s="22"/>
      <c r="KL2939" s="22"/>
      <c r="KM2939" s="22"/>
      <c r="KN2939" s="22"/>
      <c r="KO2939" s="22"/>
      <c r="KP2939" s="22"/>
      <c r="KQ2939" s="22"/>
      <c r="KR2939" s="22"/>
      <c r="KS2939" s="22"/>
      <c r="KT2939" s="22"/>
      <c r="KU2939" s="22"/>
      <c r="KV2939" s="22"/>
      <c r="KW2939" s="22"/>
      <c r="KX2939" s="22"/>
      <c r="KY2939" s="22"/>
      <c r="KZ2939" s="22"/>
      <c r="LA2939" s="24"/>
      <c r="LB2939" s="22"/>
      <c r="LC2939" s="22"/>
      <c r="LD2939" s="22"/>
      <c r="LE2939" s="22"/>
      <c r="LF2939" s="22"/>
      <c r="LG2939" s="22"/>
      <c r="LH2939" s="22"/>
      <c r="LI2939" s="22"/>
      <c r="LJ2939" s="22"/>
      <c r="LK2939" s="22"/>
      <c r="LL2939" s="22"/>
      <c r="LM2939" s="22"/>
      <c r="LN2939" s="22"/>
      <c r="LO2939" s="22"/>
      <c r="LP2939" s="22"/>
      <c r="LQ2939" s="22"/>
      <c r="LR2939" s="22"/>
      <c r="LS2939" s="22"/>
      <c r="LT2939" s="22"/>
      <c r="LU2939" s="22"/>
      <c r="LV2939" s="22"/>
      <c r="LW2939" s="22"/>
      <c r="LX2939" s="22"/>
      <c r="LY2939" s="22"/>
      <c r="LZ2939" s="22"/>
      <c r="MA2939" s="22"/>
      <c r="MB2939" s="22"/>
      <c r="MC2939" s="22"/>
      <c r="MD2939" s="22"/>
      <c r="ME2939" s="22"/>
      <c r="MF2939" s="22"/>
      <c r="MG2939" s="24"/>
      <c r="MH2939" s="22"/>
      <c r="MI2939" s="22"/>
      <c r="MJ2939" s="22"/>
      <c r="MK2939" s="22"/>
      <c r="ML2939" s="22"/>
      <c r="MM2939" s="22"/>
      <c r="MN2939" s="22"/>
      <c r="MO2939" s="22"/>
      <c r="MP2939" s="22"/>
      <c r="MQ2939" s="22"/>
      <c r="MR2939" s="22"/>
      <c r="MS2939" s="22"/>
      <c r="MT2939" s="22"/>
      <c r="MU2939" s="22"/>
      <c r="MV2939" s="22"/>
      <c r="MW2939" s="22"/>
      <c r="MX2939" s="22"/>
      <c r="MY2939" s="22"/>
      <c r="MZ2939" s="22"/>
      <c r="NA2939" s="22"/>
      <c r="NB2939" s="22"/>
      <c r="NC2939" s="22"/>
      <c r="ND2939" s="22"/>
      <c r="NE2939" s="22"/>
      <c r="NF2939" s="22"/>
      <c r="NG2939" s="22"/>
      <c r="NH2939" s="22"/>
      <c r="NI2939" s="22"/>
      <c r="NJ2939" s="22"/>
      <c r="NK2939" s="22"/>
      <c r="NL2939" s="22"/>
      <c r="NM2939" s="24"/>
      <c r="NN2939" s="22"/>
      <c r="NO2939" s="22"/>
      <c r="NP2939" s="22"/>
      <c r="NQ2939" s="22"/>
      <c r="NR2939" s="22"/>
      <c r="NS2939" s="22"/>
      <c r="NT2939" s="22"/>
      <c r="NU2939" s="22"/>
      <c r="NV2939" s="22"/>
      <c r="NW2939" s="22"/>
      <c r="NX2939" s="22"/>
      <c r="NY2939" s="22"/>
      <c r="NZ2939" s="22"/>
      <c r="OA2939" s="22"/>
      <c r="OB2939" s="22"/>
      <c r="OC2939" s="22"/>
      <c r="OD2939" s="22"/>
      <c r="OE2939" s="22"/>
      <c r="OF2939" s="22"/>
      <c r="OG2939" s="22"/>
      <c r="OH2939" s="22"/>
      <c r="OI2939" s="22"/>
      <c r="OJ2939" s="22"/>
      <c r="OK2939" s="22"/>
      <c r="OL2939" s="22"/>
      <c r="OM2939" s="22"/>
      <c r="ON2939" s="22"/>
      <c r="OO2939" s="22"/>
      <c r="OP2939" s="22"/>
      <c r="OQ2939" s="22"/>
      <c r="OR2939" s="22"/>
    </row>
    <row r="2940" spans="1:408" ht="15" thickBot="1">
      <c r="A2940" s="1"/>
      <c r="B2940" s="12"/>
      <c r="C2940" s="12"/>
      <c r="D2940" s="22"/>
      <c r="E2940" s="54"/>
      <c r="F2940" s="54"/>
      <c r="G2940" s="54"/>
      <c r="H2940" s="55"/>
      <c r="I2940" s="22"/>
      <c r="J2940" s="56"/>
      <c r="K2940" s="81"/>
      <c r="L2940" s="57"/>
      <c r="M2940" s="57"/>
      <c r="N2940" s="55"/>
      <c r="O2940" s="58"/>
      <c r="P2940" s="58"/>
      <c r="Q2940" s="59"/>
      <c r="R2940" s="60"/>
      <c r="S2940" s="60"/>
      <c r="T2940" s="22"/>
      <c r="U2940" s="1"/>
      <c r="V2940" s="23"/>
      <c r="X2940" s="24"/>
      <c r="Y2940" s="24"/>
      <c r="Z2940" s="22"/>
      <c r="AA2940" s="22"/>
      <c r="AB2940" s="22"/>
      <c r="AC2940" s="22"/>
      <c r="AD2940" s="22"/>
      <c r="AE2940" s="22"/>
      <c r="AF2940" s="22"/>
      <c r="AG2940" s="22"/>
      <c r="AH2940" s="22"/>
      <c r="AI2940" s="22"/>
      <c r="AJ2940" s="22"/>
      <c r="AK2940" s="22"/>
      <c r="AL2940" s="22"/>
      <c r="AM2940" s="22"/>
      <c r="AN2940" s="22"/>
      <c r="AO2940" s="22"/>
      <c r="AP2940" s="22"/>
      <c r="AQ2940" s="22"/>
      <c r="AR2940" s="22"/>
      <c r="AS2940" s="22"/>
      <c r="AT2940" s="22"/>
      <c r="AU2940" s="22"/>
      <c r="AV2940" s="22"/>
      <c r="AW2940" s="22"/>
      <c r="AX2940" s="22"/>
      <c r="AY2940" s="22"/>
      <c r="AZ2940" s="22"/>
      <c r="BA2940" s="22"/>
      <c r="BB2940" s="22"/>
      <c r="BC2940" s="22"/>
      <c r="BD2940" s="22"/>
      <c r="BE2940" s="24"/>
      <c r="BF2940" s="22"/>
      <c r="BG2940" s="22"/>
      <c r="BH2940" s="22"/>
      <c r="BI2940" s="22"/>
      <c r="BJ2940" s="22"/>
      <c r="BK2940" s="22"/>
      <c r="BL2940" s="22"/>
      <c r="BM2940" s="22"/>
      <c r="BN2940" s="22"/>
      <c r="BO2940" s="22"/>
      <c r="BP2940" s="22"/>
      <c r="BQ2940" s="22"/>
      <c r="BR2940" s="22"/>
      <c r="BS2940" s="22"/>
      <c r="BT2940" s="22"/>
      <c r="BU2940" s="22"/>
      <c r="BV2940" s="22"/>
      <c r="BW2940" s="22"/>
      <c r="BX2940" s="22"/>
      <c r="BY2940" s="22"/>
      <c r="BZ2940" s="22"/>
      <c r="CA2940" s="22"/>
      <c r="CB2940" s="22"/>
      <c r="CC2940" s="22"/>
      <c r="CD2940" s="22"/>
      <c r="CE2940" s="22"/>
      <c r="CF2940" s="22"/>
      <c r="CG2940" s="22"/>
      <c r="CH2940" s="22"/>
      <c r="CI2940" s="22"/>
      <c r="CJ2940" s="22"/>
      <c r="CK2940" s="24"/>
      <c r="CL2940" s="22"/>
      <c r="CM2940" s="22"/>
      <c r="CN2940" s="22"/>
      <c r="CO2940" s="22"/>
      <c r="CP2940" s="22"/>
      <c r="CQ2940" s="22"/>
      <c r="CR2940" s="22"/>
      <c r="CS2940" s="22"/>
      <c r="CT2940" s="22"/>
      <c r="CU2940" s="22"/>
      <c r="CV2940" s="22"/>
      <c r="CW2940" s="22"/>
      <c r="CX2940" s="22"/>
      <c r="CY2940" s="22"/>
      <c r="CZ2940" s="22"/>
      <c r="DA2940" s="22"/>
      <c r="DB2940" s="22"/>
      <c r="DC2940" s="22"/>
      <c r="DD2940" s="22"/>
      <c r="DE2940" s="22"/>
      <c r="DF2940" s="22"/>
      <c r="DG2940" s="22"/>
      <c r="DH2940" s="22"/>
      <c r="DI2940" s="22"/>
      <c r="DJ2940" s="22"/>
      <c r="DK2940" s="22"/>
      <c r="DL2940" s="22"/>
      <c r="DM2940" s="22"/>
      <c r="DN2940" s="22"/>
      <c r="DO2940" s="22"/>
      <c r="DP2940" s="22"/>
      <c r="DQ2940" s="24"/>
      <c r="DR2940" s="22"/>
      <c r="DS2940" s="22"/>
      <c r="DT2940" s="22"/>
      <c r="DU2940" s="22"/>
      <c r="DV2940" s="22"/>
      <c r="DW2940" s="22"/>
      <c r="DX2940" s="22"/>
      <c r="DY2940" s="22"/>
      <c r="DZ2940" s="22"/>
      <c r="EA2940" s="22"/>
      <c r="EB2940" s="22"/>
      <c r="EC2940" s="22"/>
      <c r="ED2940" s="22"/>
      <c r="EE2940" s="22"/>
      <c r="EF2940" s="22"/>
      <c r="EG2940" s="22"/>
      <c r="EH2940" s="22"/>
      <c r="EI2940" s="22"/>
      <c r="EJ2940" s="22"/>
      <c r="EK2940" s="22"/>
      <c r="EL2940" s="22"/>
      <c r="EM2940" s="22"/>
      <c r="EN2940" s="22"/>
      <c r="EO2940" s="22"/>
      <c r="EP2940" s="22"/>
      <c r="EQ2940" s="22"/>
      <c r="ER2940" s="22"/>
      <c r="ES2940" s="22"/>
      <c r="ET2940" s="22"/>
      <c r="EU2940" s="22"/>
      <c r="EV2940" s="22"/>
      <c r="EW2940" s="24"/>
      <c r="EX2940" s="22"/>
      <c r="EY2940" s="22"/>
      <c r="EZ2940" s="22"/>
      <c r="FA2940" s="22"/>
      <c r="FB2940" s="22"/>
      <c r="FC2940" s="22"/>
      <c r="FD2940" s="22"/>
      <c r="FE2940" s="22"/>
      <c r="FF2940" s="22"/>
      <c r="FG2940" s="22"/>
      <c r="FH2940" s="22"/>
      <c r="FI2940" s="22"/>
      <c r="FJ2940" s="22"/>
      <c r="FK2940" s="22"/>
      <c r="FL2940" s="22"/>
      <c r="FM2940" s="22"/>
      <c r="FN2940" s="22"/>
      <c r="FO2940" s="22"/>
      <c r="FP2940" s="22"/>
      <c r="FQ2940" s="22"/>
      <c r="FR2940" s="22"/>
      <c r="FS2940" s="22"/>
      <c r="FT2940" s="22"/>
      <c r="FU2940" s="22"/>
      <c r="FV2940" s="22"/>
      <c r="FW2940" s="22"/>
      <c r="FX2940" s="22"/>
      <c r="FY2940" s="22"/>
      <c r="FZ2940" s="22"/>
      <c r="GA2940" s="22"/>
      <c r="GB2940" s="22"/>
      <c r="GC2940" s="24"/>
      <c r="GD2940" s="22"/>
      <c r="GE2940" s="22"/>
      <c r="GF2940" s="22"/>
      <c r="GG2940" s="22"/>
      <c r="GH2940" s="22"/>
      <c r="GI2940" s="22"/>
      <c r="GJ2940" s="22"/>
      <c r="GK2940" s="22"/>
      <c r="GL2940" s="22"/>
      <c r="GM2940" s="22"/>
      <c r="GN2940" s="22"/>
      <c r="GO2940" s="22"/>
      <c r="GP2940" s="22"/>
      <c r="GQ2940" s="22"/>
      <c r="GR2940" s="22"/>
      <c r="GS2940" s="22"/>
      <c r="GT2940" s="22"/>
      <c r="GU2940" s="22"/>
      <c r="GV2940" s="22"/>
      <c r="GW2940" s="22"/>
      <c r="GX2940" s="22"/>
      <c r="GY2940" s="22"/>
      <c r="GZ2940" s="22"/>
      <c r="HA2940" s="22"/>
      <c r="HB2940" s="22"/>
      <c r="HC2940" s="22"/>
      <c r="HD2940" s="22"/>
      <c r="HE2940" s="22"/>
      <c r="HF2940" s="22"/>
      <c r="HG2940" s="22"/>
      <c r="HH2940" s="22"/>
      <c r="HI2940" s="24"/>
      <c r="HJ2940" s="22"/>
      <c r="HK2940" s="22"/>
      <c r="HL2940" s="22"/>
      <c r="HM2940" s="22"/>
      <c r="HN2940" s="22"/>
      <c r="HO2940" s="22"/>
      <c r="HP2940" s="22"/>
      <c r="HQ2940" s="22"/>
      <c r="HR2940" s="22"/>
      <c r="HS2940" s="22"/>
      <c r="HT2940" s="22"/>
      <c r="HU2940" s="22"/>
      <c r="HV2940" s="22"/>
      <c r="HW2940" s="22"/>
      <c r="HX2940" s="22"/>
      <c r="HY2940" s="22"/>
      <c r="HZ2940" s="22"/>
      <c r="IA2940" s="22"/>
      <c r="IB2940" s="22"/>
      <c r="IC2940" s="22"/>
      <c r="ID2940" s="22"/>
      <c r="IE2940" s="22"/>
      <c r="IF2940" s="22"/>
      <c r="IG2940" s="22"/>
      <c r="IH2940" s="22"/>
      <c r="II2940" s="22"/>
      <c r="IJ2940" s="22"/>
      <c r="IK2940" s="22"/>
      <c r="IL2940" s="22"/>
      <c r="IM2940" s="22"/>
      <c r="IN2940" s="22"/>
      <c r="IO2940" s="24"/>
      <c r="IP2940" s="22"/>
      <c r="IQ2940" s="22"/>
      <c r="IR2940" s="22"/>
      <c r="IS2940" s="22"/>
      <c r="IT2940" s="22"/>
      <c r="IU2940" s="22"/>
      <c r="IV2940" s="22"/>
      <c r="IW2940" s="22"/>
      <c r="IX2940" s="22"/>
      <c r="IY2940" s="22"/>
      <c r="IZ2940" s="22"/>
      <c r="JA2940" s="22"/>
      <c r="JB2940" s="22"/>
      <c r="JC2940" s="22"/>
      <c r="JD2940" s="22"/>
      <c r="JE2940" s="22"/>
      <c r="JF2940" s="22"/>
      <c r="JG2940" s="22"/>
      <c r="JH2940" s="22"/>
      <c r="JI2940" s="22"/>
      <c r="JJ2940" s="22"/>
      <c r="JK2940" s="22"/>
      <c r="JL2940" s="22"/>
      <c r="JM2940" s="22"/>
      <c r="JN2940" s="22"/>
      <c r="JO2940" s="22"/>
      <c r="JP2940" s="22"/>
      <c r="JQ2940" s="22"/>
      <c r="JR2940" s="22"/>
      <c r="JS2940" s="22"/>
      <c r="JT2940" s="22"/>
      <c r="JU2940" s="24"/>
      <c r="JV2940" s="22"/>
      <c r="JW2940" s="22"/>
      <c r="JX2940" s="22"/>
      <c r="JY2940" s="22"/>
      <c r="JZ2940" s="22"/>
      <c r="KA2940" s="22"/>
      <c r="KB2940" s="22"/>
      <c r="KC2940" s="22"/>
      <c r="KD2940" s="22"/>
      <c r="KE2940" s="22"/>
      <c r="KF2940" s="22"/>
      <c r="KG2940" s="22"/>
      <c r="KH2940" s="22"/>
      <c r="KI2940" s="22"/>
      <c r="KJ2940" s="22"/>
      <c r="KK2940" s="22"/>
      <c r="KL2940" s="22"/>
      <c r="KM2940" s="22"/>
      <c r="KN2940" s="22"/>
      <c r="KO2940" s="22"/>
      <c r="KP2940" s="22"/>
      <c r="KQ2940" s="22"/>
      <c r="KR2940" s="22"/>
      <c r="KS2940" s="22"/>
      <c r="KT2940" s="22"/>
      <c r="KU2940" s="22"/>
      <c r="KV2940" s="22"/>
      <c r="KW2940" s="22"/>
      <c r="KX2940" s="22"/>
      <c r="KY2940" s="22"/>
      <c r="KZ2940" s="22"/>
      <c r="LA2940" s="24"/>
      <c r="LB2940" s="22"/>
      <c r="LC2940" s="22"/>
      <c r="LD2940" s="22"/>
      <c r="LE2940" s="22"/>
      <c r="LF2940" s="22"/>
      <c r="LG2940" s="22"/>
      <c r="LH2940" s="22"/>
      <c r="LI2940" s="22"/>
      <c r="LJ2940" s="22"/>
      <c r="LK2940" s="22"/>
      <c r="LL2940" s="22"/>
      <c r="LM2940" s="22"/>
      <c r="LN2940" s="22"/>
      <c r="LO2940" s="22"/>
      <c r="LP2940" s="22"/>
      <c r="LQ2940" s="22"/>
      <c r="LR2940" s="22"/>
      <c r="LS2940" s="22"/>
      <c r="LT2940" s="22"/>
      <c r="LU2940" s="22"/>
      <c r="LV2940" s="22"/>
      <c r="LW2940" s="22"/>
      <c r="LX2940" s="22"/>
      <c r="LY2940" s="22"/>
      <c r="LZ2940" s="22"/>
      <c r="MA2940" s="22"/>
      <c r="MB2940" s="22"/>
      <c r="MC2940" s="22"/>
      <c r="MD2940" s="22"/>
      <c r="ME2940" s="22"/>
      <c r="MF2940" s="22"/>
      <c r="MG2940" s="24"/>
      <c r="MH2940" s="22"/>
      <c r="MI2940" s="22"/>
      <c r="MJ2940" s="22"/>
      <c r="MK2940" s="22"/>
      <c r="ML2940" s="22"/>
      <c r="MM2940" s="22"/>
      <c r="MN2940" s="22"/>
      <c r="MO2940" s="22"/>
      <c r="MP2940" s="22"/>
      <c r="MQ2940" s="22"/>
      <c r="MR2940" s="22"/>
      <c r="MS2940" s="22"/>
      <c r="MT2940" s="22"/>
      <c r="MU2940" s="22"/>
      <c r="MV2940" s="22"/>
      <c r="MW2940" s="22"/>
      <c r="MX2940" s="22"/>
      <c r="MY2940" s="22"/>
      <c r="MZ2940" s="22"/>
      <c r="NA2940" s="22"/>
      <c r="NB2940" s="22"/>
      <c r="NC2940" s="22"/>
      <c r="ND2940" s="22"/>
      <c r="NE2940" s="22"/>
      <c r="NF2940" s="22"/>
      <c r="NG2940" s="22"/>
      <c r="NH2940" s="22"/>
      <c r="NI2940" s="22"/>
      <c r="NJ2940" s="22"/>
      <c r="NK2940" s="22"/>
      <c r="NL2940" s="22"/>
      <c r="NM2940" s="24"/>
      <c r="NN2940" s="22"/>
      <c r="NO2940" s="22"/>
      <c r="NP2940" s="22"/>
      <c r="NQ2940" s="22"/>
      <c r="NR2940" s="22"/>
      <c r="NS2940" s="22"/>
      <c r="NT2940" s="22"/>
      <c r="NU2940" s="22"/>
      <c r="NV2940" s="22"/>
      <c r="NW2940" s="22"/>
      <c r="NX2940" s="22"/>
      <c r="NY2940" s="22"/>
      <c r="NZ2940" s="22"/>
      <c r="OA2940" s="22"/>
      <c r="OB2940" s="22"/>
      <c r="OC2940" s="22"/>
      <c r="OD2940" s="22"/>
      <c r="OE2940" s="22"/>
      <c r="OF2940" s="22"/>
      <c r="OG2940" s="22"/>
      <c r="OH2940" s="22"/>
      <c r="OI2940" s="22"/>
      <c r="OJ2940" s="22"/>
      <c r="OK2940" s="22"/>
      <c r="OL2940" s="22"/>
      <c r="OM2940" s="22"/>
      <c r="ON2940" s="22"/>
      <c r="OO2940" s="22"/>
      <c r="OP2940" s="22"/>
      <c r="OQ2940" s="22"/>
      <c r="OR2940" s="22"/>
    </row>
    <row r="2941" spans="1:408" ht="15" thickBot="1">
      <c r="A2941" s="1"/>
      <c r="B2941" s="12"/>
      <c r="C2941" s="12"/>
      <c r="D2941" s="22"/>
      <c r="E2941" s="54"/>
      <c r="F2941" s="54"/>
      <c r="G2941" s="54"/>
      <c r="H2941" s="55"/>
      <c r="I2941" s="22"/>
      <c r="J2941" s="56"/>
      <c r="K2941" s="80"/>
      <c r="L2941" s="57"/>
      <c r="M2941" s="57"/>
      <c r="N2941" s="55"/>
      <c r="O2941" s="58"/>
      <c r="P2941" s="58"/>
      <c r="Q2941" s="59"/>
      <c r="R2941" s="60"/>
      <c r="S2941" s="60"/>
      <c r="T2941" s="22"/>
      <c r="U2941" s="1"/>
      <c r="V2941" s="23"/>
      <c r="X2941" s="24"/>
      <c r="Y2941" s="24"/>
      <c r="Z2941" s="22"/>
      <c r="AA2941" s="22"/>
      <c r="AB2941" s="22"/>
      <c r="AC2941" s="22"/>
      <c r="AD2941" s="22"/>
      <c r="AE2941" s="22"/>
      <c r="AF2941" s="22"/>
      <c r="AG2941" s="22"/>
      <c r="AH2941" s="22"/>
      <c r="AI2941" s="22"/>
      <c r="AJ2941" s="22"/>
      <c r="AK2941" s="22"/>
      <c r="AL2941" s="22"/>
      <c r="AM2941" s="22"/>
      <c r="AN2941" s="22"/>
      <c r="AO2941" s="22"/>
      <c r="AP2941" s="22"/>
      <c r="AQ2941" s="22"/>
      <c r="AR2941" s="22"/>
      <c r="AS2941" s="22"/>
      <c r="AT2941" s="22"/>
      <c r="AU2941" s="22"/>
      <c r="AV2941" s="22"/>
      <c r="AW2941" s="22"/>
      <c r="AX2941" s="22"/>
      <c r="AY2941" s="22"/>
      <c r="AZ2941" s="22"/>
      <c r="BA2941" s="22"/>
      <c r="BB2941" s="22"/>
      <c r="BC2941" s="22"/>
      <c r="BD2941" s="22"/>
      <c r="BE2941" s="24"/>
      <c r="BF2941" s="22"/>
      <c r="BG2941" s="22"/>
      <c r="BH2941" s="22"/>
      <c r="BI2941" s="22"/>
      <c r="BJ2941" s="22"/>
      <c r="BK2941" s="22"/>
      <c r="BL2941" s="22"/>
      <c r="BM2941" s="22"/>
      <c r="BN2941" s="22"/>
      <c r="BO2941" s="22"/>
      <c r="BP2941" s="22"/>
      <c r="BQ2941" s="22"/>
      <c r="BR2941" s="22"/>
      <c r="BS2941" s="22"/>
      <c r="BT2941" s="22"/>
      <c r="BU2941" s="22"/>
      <c r="BV2941" s="22"/>
      <c r="BW2941" s="22"/>
      <c r="BX2941" s="22"/>
      <c r="BY2941" s="22"/>
      <c r="BZ2941" s="22"/>
      <c r="CA2941" s="22"/>
      <c r="CB2941" s="22"/>
      <c r="CC2941" s="22"/>
      <c r="CD2941" s="22"/>
      <c r="CE2941" s="22"/>
      <c r="CF2941" s="22"/>
      <c r="CG2941" s="22"/>
      <c r="CH2941" s="22"/>
      <c r="CI2941" s="22"/>
      <c r="CJ2941" s="22"/>
      <c r="CK2941" s="24"/>
      <c r="CL2941" s="22"/>
      <c r="CM2941" s="22"/>
      <c r="CN2941" s="22"/>
      <c r="CO2941" s="22"/>
      <c r="CP2941" s="22"/>
      <c r="CQ2941" s="22"/>
      <c r="CR2941" s="22"/>
      <c r="CS2941" s="22"/>
      <c r="CT2941" s="22"/>
      <c r="CU2941" s="22"/>
      <c r="CV2941" s="22"/>
      <c r="CW2941" s="22"/>
      <c r="CX2941" s="22"/>
      <c r="CY2941" s="22"/>
      <c r="CZ2941" s="22"/>
      <c r="DA2941" s="22"/>
      <c r="DB2941" s="22"/>
      <c r="DC2941" s="22"/>
      <c r="DD2941" s="22"/>
      <c r="DE2941" s="22"/>
      <c r="DF2941" s="22"/>
      <c r="DG2941" s="22"/>
      <c r="DH2941" s="22"/>
      <c r="DI2941" s="22"/>
      <c r="DJ2941" s="22"/>
      <c r="DK2941" s="22"/>
      <c r="DL2941" s="22"/>
      <c r="DM2941" s="22"/>
      <c r="DN2941" s="22"/>
      <c r="DO2941" s="22"/>
      <c r="DP2941" s="22"/>
      <c r="DQ2941" s="24"/>
      <c r="DR2941" s="22"/>
      <c r="DS2941" s="22"/>
      <c r="DT2941" s="22"/>
      <c r="DU2941" s="22"/>
      <c r="DV2941" s="22"/>
      <c r="DW2941" s="22"/>
      <c r="DX2941" s="22"/>
      <c r="DY2941" s="22"/>
      <c r="DZ2941" s="22"/>
      <c r="EA2941" s="22"/>
      <c r="EB2941" s="22"/>
      <c r="EC2941" s="22"/>
      <c r="ED2941" s="22"/>
      <c r="EE2941" s="22"/>
      <c r="EF2941" s="22"/>
      <c r="EG2941" s="22"/>
      <c r="EH2941" s="22"/>
      <c r="EI2941" s="22"/>
      <c r="EJ2941" s="22"/>
      <c r="EK2941" s="22"/>
      <c r="EL2941" s="22"/>
      <c r="EM2941" s="22"/>
      <c r="EN2941" s="22"/>
      <c r="EO2941" s="22"/>
      <c r="EP2941" s="22"/>
      <c r="EQ2941" s="22"/>
      <c r="ER2941" s="22"/>
      <c r="ES2941" s="22"/>
      <c r="ET2941" s="22"/>
      <c r="EU2941" s="22"/>
      <c r="EV2941" s="22"/>
      <c r="EW2941" s="24"/>
      <c r="EX2941" s="22"/>
      <c r="EY2941" s="22"/>
      <c r="EZ2941" s="22"/>
      <c r="FA2941" s="22"/>
      <c r="FB2941" s="22"/>
      <c r="FC2941" s="22"/>
      <c r="FD2941" s="22"/>
      <c r="FE2941" s="22"/>
      <c r="FF2941" s="22"/>
      <c r="FG2941" s="22"/>
      <c r="FH2941" s="22"/>
      <c r="FI2941" s="22"/>
      <c r="FJ2941" s="22"/>
      <c r="FK2941" s="22"/>
      <c r="FL2941" s="22"/>
      <c r="FM2941" s="22"/>
      <c r="FN2941" s="22"/>
      <c r="FO2941" s="22"/>
      <c r="FP2941" s="22"/>
      <c r="FQ2941" s="22"/>
      <c r="FR2941" s="22"/>
      <c r="FS2941" s="22"/>
      <c r="FT2941" s="22"/>
      <c r="FU2941" s="22"/>
      <c r="FV2941" s="22"/>
      <c r="FW2941" s="22"/>
      <c r="FX2941" s="22"/>
      <c r="FY2941" s="22"/>
      <c r="FZ2941" s="22"/>
      <c r="GA2941" s="22"/>
      <c r="GB2941" s="22"/>
      <c r="GC2941" s="24"/>
      <c r="GD2941" s="22"/>
      <c r="GE2941" s="22"/>
      <c r="GF2941" s="22"/>
      <c r="GG2941" s="22"/>
      <c r="GH2941" s="22"/>
      <c r="GI2941" s="22"/>
      <c r="GJ2941" s="22"/>
      <c r="GK2941" s="22"/>
      <c r="GL2941" s="22"/>
      <c r="GM2941" s="22"/>
      <c r="GN2941" s="22"/>
      <c r="GO2941" s="22"/>
      <c r="GP2941" s="22"/>
      <c r="GQ2941" s="22"/>
      <c r="GR2941" s="22"/>
      <c r="GS2941" s="22"/>
      <c r="GT2941" s="22"/>
      <c r="GU2941" s="22"/>
      <c r="GV2941" s="22"/>
      <c r="GW2941" s="22"/>
      <c r="GX2941" s="22"/>
      <c r="GY2941" s="22"/>
      <c r="GZ2941" s="22"/>
      <c r="HA2941" s="22"/>
      <c r="HB2941" s="22"/>
      <c r="HC2941" s="22"/>
      <c r="HD2941" s="22"/>
      <c r="HE2941" s="22"/>
      <c r="HF2941" s="22"/>
      <c r="HG2941" s="22"/>
      <c r="HH2941" s="22"/>
      <c r="HI2941" s="24"/>
      <c r="HJ2941" s="22"/>
      <c r="HK2941" s="22"/>
      <c r="HL2941" s="22"/>
      <c r="HM2941" s="22"/>
      <c r="HN2941" s="22"/>
      <c r="HO2941" s="22"/>
      <c r="HP2941" s="22"/>
      <c r="HQ2941" s="22"/>
      <c r="HR2941" s="22"/>
      <c r="HS2941" s="22"/>
      <c r="HT2941" s="22"/>
      <c r="HU2941" s="22"/>
      <c r="HV2941" s="22"/>
      <c r="HW2941" s="22"/>
      <c r="HX2941" s="22"/>
      <c r="HY2941" s="22"/>
      <c r="HZ2941" s="22"/>
      <c r="IA2941" s="22"/>
      <c r="IB2941" s="22"/>
      <c r="IC2941" s="22"/>
      <c r="ID2941" s="22"/>
      <c r="IE2941" s="22"/>
      <c r="IF2941" s="22"/>
      <c r="IG2941" s="22"/>
      <c r="IH2941" s="22"/>
      <c r="II2941" s="22"/>
      <c r="IJ2941" s="22"/>
      <c r="IK2941" s="22"/>
      <c r="IL2941" s="22"/>
      <c r="IM2941" s="22"/>
      <c r="IN2941" s="22"/>
      <c r="IO2941" s="24"/>
      <c r="IP2941" s="22"/>
      <c r="IQ2941" s="22"/>
      <c r="IR2941" s="22"/>
      <c r="IS2941" s="22"/>
      <c r="IT2941" s="22"/>
      <c r="IU2941" s="22"/>
      <c r="IV2941" s="22"/>
      <c r="IW2941" s="22"/>
      <c r="IX2941" s="22"/>
      <c r="IY2941" s="22"/>
      <c r="IZ2941" s="22"/>
      <c r="JA2941" s="22"/>
      <c r="JB2941" s="22"/>
      <c r="JC2941" s="22"/>
      <c r="JD2941" s="22"/>
      <c r="JE2941" s="22"/>
      <c r="JF2941" s="22"/>
      <c r="JG2941" s="22"/>
      <c r="JH2941" s="22"/>
      <c r="JI2941" s="22"/>
      <c r="JJ2941" s="22"/>
      <c r="JK2941" s="22"/>
      <c r="JL2941" s="22"/>
      <c r="JM2941" s="22"/>
      <c r="JN2941" s="22"/>
      <c r="JO2941" s="22"/>
      <c r="JP2941" s="22"/>
      <c r="JQ2941" s="22"/>
      <c r="JR2941" s="22"/>
      <c r="JS2941" s="22"/>
      <c r="JT2941" s="22"/>
      <c r="JU2941" s="24"/>
      <c r="JV2941" s="22"/>
      <c r="JW2941" s="22"/>
      <c r="JX2941" s="22"/>
      <c r="JY2941" s="22"/>
      <c r="JZ2941" s="22"/>
      <c r="KA2941" s="22"/>
      <c r="KB2941" s="22"/>
      <c r="KC2941" s="22"/>
      <c r="KD2941" s="22"/>
      <c r="KE2941" s="22"/>
      <c r="KF2941" s="22"/>
      <c r="KG2941" s="22"/>
      <c r="KH2941" s="22"/>
      <c r="KI2941" s="22"/>
      <c r="KJ2941" s="22"/>
      <c r="KK2941" s="22"/>
      <c r="KL2941" s="22"/>
      <c r="KM2941" s="22"/>
      <c r="KN2941" s="22"/>
      <c r="KO2941" s="22"/>
      <c r="KP2941" s="22"/>
      <c r="KQ2941" s="22"/>
      <c r="KR2941" s="22"/>
      <c r="KS2941" s="22"/>
      <c r="KT2941" s="22"/>
      <c r="KU2941" s="22"/>
      <c r="KV2941" s="22"/>
      <c r="KW2941" s="22"/>
      <c r="KX2941" s="22"/>
      <c r="KY2941" s="22"/>
      <c r="KZ2941" s="22"/>
      <c r="LA2941" s="24"/>
      <c r="LB2941" s="22"/>
      <c r="LC2941" s="22"/>
      <c r="LD2941" s="22"/>
      <c r="LE2941" s="22"/>
      <c r="LF2941" s="22"/>
      <c r="LG2941" s="22"/>
      <c r="LH2941" s="22"/>
      <c r="LI2941" s="22"/>
      <c r="LJ2941" s="22"/>
      <c r="LK2941" s="22"/>
      <c r="LL2941" s="22"/>
      <c r="LM2941" s="22"/>
      <c r="LN2941" s="22"/>
      <c r="LO2941" s="22"/>
      <c r="LP2941" s="22"/>
      <c r="LQ2941" s="22"/>
      <c r="LR2941" s="22"/>
      <c r="LS2941" s="22"/>
      <c r="LT2941" s="22"/>
      <c r="LU2941" s="22"/>
      <c r="LV2941" s="22"/>
      <c r="LW2941" s="22"/>
      <c r="LX2941" s="22"/>
      <c r="LY2941" s="22"/>
      <c r="LZ2941" s="22"/>
      <c r="MA2941" s="22"/>
      <c r="MB2941" s="22"/>
      <c r="MC2941" s="22"/>
      <c r="MD2941" s="22"/>
      <c r="ME2941" s="22"/>
      <c r="MF2941" s="22"/>
      <c r="MG2941" s="24"/>
      <c r="MH2941" s="22"/>
      <c r="MI2941" s="22"/>
      <c r="MJ2941" s="22"/>
      <c r="MK2941" s="22"/>
      <c r="ML2941" s="22"/>
      <c r="MM2941" s="22"/>
      <c r="MN2941" s="22"/>
      <c r="MO2941" s="22"/>
      <c r="MP2941" s="22"/>
      <c r="MQ2941" s="22"/>
      <c r="MR2941" s="22"/>
      <c r="MS2941" s="22"/>
      <c r="MT2941" s="22"/>
      <c r="MU2941" s="22"/>
      <c r="MV2941" s="22"/>
      <c r="MW2941" s="22"/>
      <c r="MX2941" s="22"/>
      <c r="MY2941" s="22"/>
      <c r="MZ2941" s="22"/>
      <c r="NA2941" s="22"/>
      <c r="NB2941" s="22"/>
      <c r="NC2941" s="22"/>
      <c r="ND2941" s="22"/>
      <c r="NE2941" s="22"/>
      <c r="NF2941" s="22"/>
      <c r="NG2941" s="22"/>
      <c r="NH2941" s="22"/>
      <c r="NI2941" s="22"/>
      <c r="NJ2941" s="22"/>
      <c r="NK2941" s="22"/>
      <c r="NL2941" s="22"/>
      <c r="NM2941" s="24"/>
      <c r="NN2941" s="22"/>
      <c r="NO2941" s="22"/>
      <c r="NP2941" s="22"/>
      <c r="NQ2941" s="22"/>
      <c r="NR2941" s="22"/>
      <c r="NS2941" s="22"/>
      <c r="NT2941" s="22"/>
      <c r="NU2941" s="22"/>
      <c r="NV2941" s="22"/>
      <c r="NW2941" s="22"/>
      <c r="NX2941" s="22"/>
      <c r="NY2941" s="22"/>
      <c r="NZ2941" s="22"/>
      <c r="OA2941" s="22"/>
      <c r="OB2941" s="22"/>
      <c r="OC2941" s="22"/>
      <c r="OD2941" s="22"/>
      <c r="OE2941" s="22"/>
      <c r="OF2941" s="22"/>
      <c r="OG2941" s="22"/>
      <c r="OH2941" s="22"/>
      <c r="OI2941" s="22"/>
      <c r="OJ2941" s="22"/>
      <c r="OK2941" s="22"/>
      <c r="OL2941" s="22"/>
      <c r="OM2941" s="22"/>
      <c r="ON2941" s="22"/>
      <c r="OO2941" s="22"/>
      <c r="OP2941" s="22"/>
      <c r="OQ2941" s="22"/>
      <c r="OR2941" s="22"/>
    </row>
    <row r="2942" spans="1:408" ht="15" thickBot="1">
      <c r="A2942" s="1"/>
      <c r="B2942" s="12"/>
      <c r="C2942" s="12"/>
      <c r="D2942" s="22"/>
      <c r="E2942" s="54"/>
      <c r="F2942" s="54"/>
      <c r="G2942" s="54"/>
      <c r="H2942" s="55"/>
      <c r="I2942" s="22"/>
      <c r="J2942" s="56"/>
      <c r="K2942" s="81"/>
      <c r="L2942" s="57"/>
      <c r="M2942" s="57"/>
      <c r="N2942" s="55"/>
      <c r="O2942" s="58"/>
      <c r="P2942" s="58"/>
      <c r="Q2942" s="59"/>
      <c r="R2942" s="60"/>
      <c r="S2942" s="60"/>
      <c r="T2942" s="22"/>
      <c r="U2942" s="1"/>
      <c r="V2942" s="23"/>
      <c r="X2942" s="24"/>
      <c r="Y2942" s="24"/>
      <c r="Z2942" s="22"/>
      <c r="AA2942" s="22"/>
      <c r="AB2942" s="22"/>
      <c r="AC2942" s="22"/>
      <c r="AD2942" s="22"/>
      <c r="AE2942" s="22"/>
      <c r="AF2942" s="22"/>
      <c r="AG2942" s="22"/>
      <c r="AH2942" s="22"/>
      <c r="AI2942" s="22"/>
      <c r="AJ2942" s="22"/>
      <c r="AK2942" s="22"/>
      <c r="AL2942" s="22"/>
      <c r="AM2942" s="22"/>
      <c r="AN2942" s="22"/>
      <c r="AO2942" s="22"/>
      <c r="AP2942" s="22"/>
      <c r="AQ2942" s="22"/>
      <c r="AR2942" s="22"/>
      <c r="AS2942" s="22"/>
      <c r="AT2942" s="22"/>
      <c r="AU2942" s="22"/>
      <c r="AV2942" s="22"/>
      <c r="AW2942" s="22"/>
      <c r="AX2942" s="22"/>
      <c r="AY2942" s="22"/>
      <c r="AZ2942" s="22"/>
      <c r="BA2942" s="22"/>
      <c r="BB2942" s="22"/>
      <c r="BC2942" s="22"/>
      <c r="BD2942" s="22"/>
      <c r="BE2942" s="24"/>
      <c r="BF2942" s="22"/>
      <c r="BG2942" s="22"/>
      <c r="BH2942" s="22"/>
      <c r="BI2942" s="22"/>
      <c r="BJ2942" s="22"/>
      <c r="BK2942" s="22"/>
      <c r="BL2942" s="22"/>
      <c r="BM2942" s="22"/>
      <c r="BN2942" s="22"/>
      <c r="BO2942" s="22"/>
      <c r="BP2942" s="22"/>
      <c r="BQ2942" s="22"/>
      <c r="BR2942" s="22"/>
      <c r="BS2942" s="22"/>
      <c r="BT2942" s="22"/>
      <c r="BU2942" s="22"/>
      <c r="BV2942" s="22"/>
      <c r="BW2942" s="22"/>
      <c r="BX2942" s="22"/>
      <c r="BY2942" s="22"/>
      <c r="BZ2942" s="22"/>
      <c r="CA2942" s="22"/>
      <c r="CB2942" s="22"/>
      <c r="CC2942" s="22"/>
      <c r="CD2942" s="22"/>
      <c r="CE2942" s="22"/>
      <c r="CF2942" s="22"/>
      <c r="CG2942" s="22"/>
      <c r="CH2942" s="22"/>
      <c r="CI2942" s="22"/>
      <c r="CJ2942" s="22"/>
      <c r="CK2942" s="24"/>
      <c r="CL2942" s="22"/>
      <c r="CM2942" s="22"/>
      <c r="CN2942" s="22"/>
      <c r="CO2942" s="22"/>
      <c r="CP2942" s="22"/>
      <c r="CQ2942" s="22"/>
      <c r="CR2942" s="22"/>
      <c r="CS2942" s="22"/>
      <c r="CT2942" s="22"/>
      <c r="CU2942" s="22"/>
      <c r="CV2942" s="22"/>
      <c r="CW2942" s="22"/>
      <c r="CX2942" s="22"/>
      <c r="CY2942" s="22"/>
      <c r="CZ2942" s="22"/>
      <c r="DA2942" s="22"/>
      <c r="DB2942" s="22"/>
      <c r="DC2942" s="22"/>
      <c r="DD2942" s="22"/>
      <c r="DE2942" s="22"/>
      <c r="DF2942" s="22"/>
      <c r="DG2942" s="22"/>
      <c r="DH2942" s="22"/>
      <c r="DI2942" s="22"/>
      <c r="DJ2942" s="22"/>
      <c r="DK2942" s="22"/>
      <c r="DL2942" s="22"/>
      <c r="DM2942" s="22"/>
      <c r="DN2942" s="22"/>
      <c r="DO2942" s="22"/>
      <c r="DP2942" s="22"/>
      <c r="DQ2942" s="24"/>
      <c r="DR2942" s="22"/>
      <c r="DS2942" s="22"/>
      <c r="DT2942" s="22"/>
      <c r="DU2942" s="22"/>
      <c r="DV2942" s="22"/>
      <c r="DW2942" s="22"/>
      <c r="DX2942" s="22"/>
      <c r="DY2942" s="22"/>
      <c r="DZ2942" s="22"/>
      <c r="EA2942" s="22"/>
      <c r="EB2942" s="22"/>
      <c r="EC2942" s="22"/>
      <c r="ED2942" s="22"/>
      <c r="EE2942" s="22"/>
      <c r="EF2942" s="22"/>
      <c r="EG2942" s="22"/>
      <c r="EH2942" s="22"/>
      <c r="EI2942" s="22"/>
      <c r="EJ2942" s="22"/>
      <c r="EK2942" s="22"/>
      <c r="EL2942" s="22"/>
      <c r="EM2942" s="22"/>
      <c r="EN2942" s="22"/>
      <c r="EO2942" s="22"/>
      <c r="EP2942" s="22"/>
      <c r="EQ2942" s="22"/>
      <c r="ER2942" s="22"/>
      <c r="ES2942" s="22"/>
      <c r="ET2942" s="22"/>
      <c r="EU2942" s="22"/>
      <c r="EV2942" s="22"/>
      <c r="EW2942" s="24"/>
      <c r="EX2942" s="22"/>
      <c r="EY2942" s="22"/>
      <c r="EZ2942" s="22"/>
      <c r="FA2942" s="22"/>
      <c r="FB2942" s="22"/>
      <c r="FC2942" s="22"/>
      <c r="FD2942" s="22"/>
      <c r="FE2942" s="22"/>
      <c r="FF2942" s="22"/>
      <c r="FG2942" s="22"/>
      <c r="FH2942" s="22"/>
      <c r="FI2942" s="22"/>
      <c r="FJ2942" s="22"/>
      <c r="FK2942" s="22"/>
      <c r="FL2942" s="22"/>
      <c r="FM2942" s="22"/>
      <c r="FN2942" s="22"/>
      <c r="FO2942" s="22"/>
      <c r="FP2942" s="22"/>
      <c r="FQ2942" s="22"/>
      <c r="FR2942" s="22"/>
      <c r="FS2942" s="22"/>
      <c r="FT2942" s="22"/>
      <c r="FU2942" s="22"/>
      <c r="FV2942" s="22"/>
      <c r="FW2942" s="22"/>
      <c r="FX2942" s="22"/>
      <c r="FY2942" s="22"/>
      <c r="FZ2942" s="22"/>
      <c r="GA2942" s="22"/>
      <c r="GB2942" s="22"/>
      <c r="GC2942" s="24"/>
      <c r="GD2942" s="22"/>
      <c r="GE2942" s="22"/>
      <c r="GF2942" s="22"/>
      <c r="GG2942" s="22"/>
      <c r="GH2942" s="22"/>
      <c r="GI2942" s="22"/>
      <c r="GJ2942" s="22"/>
      <c r="GK2942" s="22"/>
      <c r="GL2942" s="22"/>
      <c r="GM2942" s="22"/>
      <c r="GN2942" s="22"/>
      <c r="GO2942" s="22"/>
      <c r="GP2942" s="22"/>
      <c r="GQ2942" s="22"/>
      <c r="GR2942" s="22"/>
      <c r="GS2942" s="22"/>
      <c r="GT2942" s="22"/>
      <c r="GU2942" s="22"/>
      <c r="GV2942" s="22"/>
      <c r="GW2942" s="22"/>
      <c r="GX2942" s="22"/>
      <c r="GY2942" s="22"/>
      <c r="GZ2942" s="22"/>
      <c r="HA2942" s="22"/>
      <c r="HB2942" s="22"/>
      <c r="HC2942" s="22"/>
      <c r="HD2942" s="22"/>
      <c r="HE2942" s="22"/>
      <c r="HF2942" s="22"/>
      <c r="HG2942" s="22"/>
      <c r="HH2942" s="22"/>
      <c r="HI2942" s="24"/>
      <c r="HJ2942" s="22"/>
      <c r="HK2942" s="22"/>
      <c r="HL2942" s="22"/>
      <c r="HM2942" s="22"/>
      <c r="HN2942" s="22"/>
      <c r="HO2942" s="22"/>
      <c r="HP2942" s="22"/>
      <c r="HQ2942" s="22"/>
      <c r="HR2942" s="22"/>
      <c r="HS2942" s="22"/>
      <c r="HT2942" s="22"/>
      <c r="HU2942" s="22"/>
      <c r="HV2942" s="22"/>
      <c r="HW2942" s="22"/>
      <c r="HX2942" s="22"/>
      <c r="HY2942" s="22"/>
      <c r="HZ2942" s="22"/>
      <c r="IA2942" s="22"/>
      <c r="IB2942" s="22"/>
      <c r="IC2942" s="22"/>
      <c r="ID2942" s="22"/>
      <c r="IE2942" s="22"/>
      <c r="IF2942" s="22"/>
      <c r="IG2942" s="22"/>
      <c r="IH2942" s="22"/>
      <c r="II2942" s="22"/>
      <c r="IJ2942" s="22"/>
      <c r="IK2942" s="22"/>
      <c r="IL2942" s="22"/>
      <c r="IM2942" s="22"/>
      <c r="IN2942" s="22"/>
      <c r="IO2942" s="24"/>
      <c r="IP2942" s="22"/>
      <c r="IQ2942" s="22"/>
      <c r="IR2942" s="22"/>
      <c r="IS2942" s="22"/>
      <c r="IT2942" s="22"/>
      <c r="IU2942" s="22"/>
      <c r="IV2942" s="22"/>
      <c r="IW2942" s="22"/>
      <c r="IX2942" s="22"/>
      <c r="IY2942" s="22"/>
      <c r="IZ2942" s="22"/>
      <c r="JA2942" s="22"/>
      <c r="JB2942" s="22"/>
      <c r="JC2942" s="22"/>
      <c r="JD2942" s="22"/>
      <c r="JE2942" s="22"/>
      <c r="JF2942" s="22"/>
      <c r="JG2942" s="22"/>
      <c r="JH2942" s="22"/>
      <c r="JI2942" s="22"/>
      <c r="JJ2942" s="22"/>
      <c r="JK2942" s="22"/>
      <c r="JL2942" s="22"/>
      <c r="JM2942" s="22"/>
      <c r="JN2942" s="22"/>
      <c r="JO2942" s="22"/>
      <c r="JP2942" s="22"/>
      <c r="JQ2942" s="22"/>
      <c r="JR2942" s="22"/>
      <c r="JS2942" s="22"/>
      <c r="JT2942" s="22"/>
      <c r="JU2942" s="24"/>
      <c r="JV2942" s="22"/>
      <c r="JW2942" s="22"/>
      <c r="JX2942" s="22"/>
      <c r="JY2942" s="22"/>
      <c r="JZ2942" s="22"/>
      <c r="KA2942" s="22"/>
      <c r="KB2942" s="22"/>
      <c r="KC2942" s="22"/>
      <c r="KD2942" s="22"/>
      <c r="KE2942" s="22"/>
      <c r="KF2942" s="22"/>
      <c r="KG2942" s="22"/>
      <c r="KH2942" s="22"/>
      <c r="KI2942" s="22"/>
      <c r="KJ2942" s="22"/>
      <c r="KK2942" s="22"/>
      <c r="KL2942" s="22"/>
      <c r="KM2942" s="22"/>
      <c r="KN2942" s="22"/>
      <c r="KO2942" s="22"/>
      <c r="KP2942" s="22"/>
      <c r="KQ2942" s="22"/>
      <c r="KR2942" s="22"/>
      <c r="KS2942" s="22"/>
      <c r="KT2942" s="22"/>
      <c r="KU2942" s="22"/>
      <c r="KV2942" s="22"/>
      <c r="KW2942" s="22"/>
      <c r="KX2942" s="22"/>
      <c r="KY2942" s="22"/>
      <c r="KZ2942" s="22"/>
      <c r="LA2942" s="24"/>
      <c r="LB2942" s="22"/>
      <c r="LC2942" s="22"/>
      <c r="LD2942" s="22"/>
      <c r="LE2942" s="22"/>
      <c r="LF2942" s="22"/>
      <c r="LG2942" s="22"/>
      <c r="LH2942" s="22"/>
      <c r="LI2942" s="22"/>
      <c r="LJ2942" s="22"/>
      <c r="LK2942" s="22"/>
      <c r="LL2942" s="22"/>
      <c r="LM2942" s="22"/>
      <c r="LN2942" s="22"/>
      <c r="LO2942" s="22"/>
      <c r="LP2942" s="22"/>
      <c r="LQ2942" s="22"/>
      <c r="LR2942" s="22"/>
      <c r="LS2942" s="22"/>
      <c r="LT2942" s="22"/>
      <c r="LU2942" s="22"/>
      <c r="LV2942" s="22"/>
      <c r="LW2942" s="22"/>
      <c r="LX2942" s="22"/>
      <c r="LY2942" s="22"/>
      <c r="LZ2942" s="22"/>
      <c r="MA2942" s="22"/>
      <c r="MB2942" s="22"/>
      <c r="MC2942" s="22"/>
      <c r="MD2942" s="22"/>
      <c r="ME2942" s="22"/>
      <c r="MF2942" s="22"/>
      <c r="MG2942" s="24"/>
      <c r="MH2942" s="22"/>
      <c r="MI2942" s="22"/>
      <c r="MJ2942" s="22"/>
      <c r="MK2942" s="22"/>
      <c r="ML2942" s="22"/>
      <c r="MM2942" s="22"/>
      <c r="MN2942" s="22"/>
      <c r="MO2942" s="22"/>
      <c r="MP2942" s="22"/>
      <c r="MQ2942" s="22"/>
      <c r="MR2942" s="22"/>
      <c r="MS2942" s="22"/>
      <c r="MT2942" s="22"/>
      <c r="MU2942" s="22"/>
      <c r="MV2942" s="22"/>
      <c r="MW2942" s="22"/>
      <c r="MX2942" s="22"/>
      <c r="MY2942" s="22"/>
      <c r="MZ2942" s="22"/>
      <c r="NA2942" s="22"/>
      <c r="NB2942" s="22"/>
      <c r="NC2942" s="22"/>
      <c r="ND2942" s="22"/>
      <c r="NE2942" s="22"/>
      <c r="NF2942" s="22"/>
      <c r="NG2942" s="22"/>
      <c r="NH2942" s="22"/>
      <c r="NI2942" s="22"/>
      <c r="NJ2942" s="22"/>
      <c r="NK2942" s="22"/>
      <c r="NL2942" s="22"/>
      <c r="NM2942" s="24"/>
      <c r="NN2942" s="22"/>
      <c r="NO2942" s="22"/>
      <c r="NP2942" s="22"/>
      <c r="NQ2942" s="22"/>
      <c r="NR2942" s="22"/>
      <c r="NS2942" s="22"/>
      <c r="NT2942" s="22"/>
      <c r="NU2942" s="22"/>
      <c r="NV2942" s="22"/>
      <c r="NW2942" s="22"/>
      <c r="NX2942" s="22"/>
      <c r="NY2942" s="22"/>
      <c r="NZ2942" s="22"/>
      <c r="OA2942" s="22"/>
      <c r="OB2942" s="22"/>
      <c r="OC2942" s="22"/>
      <c r="OD2942" s="22"/>
      <c r="OE2942" s="22"/>
      <c r="OF2942" s="22"/>
      <c r="OG2942" s="22"/>
      <c r="OH2942" s="22"/>
      <c r="OI2942" s="22"/>
      <c r="OJ2942" s="22"/>
      <c r="OK2942" s="22"/>
      <c r="OL2942" s="22"/>
      <c r="OM2942" s="22"/>
      <c r="ON2942" s="22"/>
      <c r="OO2942" s="22"/>
      <c r="OP2942" s="22"/>
      <c r="OQ2942" s="22"/>
      <c r="OR2942" s="22"/>
    </row>
    <row r="2943" spans="1:408" ht="15" thickBot="1">
      <c r="A2943" s="1"/>
      <c r="B2943" s="12"/>
      <c r="C2943" s="12"/>
      <c r="D2943" s="22"/>
      <c r="E2943" s="54"/>
      <c r="F2943" s="54"/>
      <c r="G2943" s="54"/>
      <c r="H2943" s="55"/>
      <c r="I2943" s="22"/>
      <c r="J2943" s="56"/>
      <c r="K2943" s="80"/>
      <c r="L2943" s="57"/>
      <c r="M2943" s="57"/>
      <c r="N2943" s="55"/>
      <c r="O2943" s="58"/>
      <c r="P2943" s="58"/>
      <c r="Q2943" s="59"/>
      <c r="R2943" s="60"/>
      <c r="S2943" s="60"/>
      <c r="T2943" s="22"/>
      <c r="U2943" s="1"/>
      <c r="V2943" s="23"/>
      <c r="X2943" s="24"/>
      <c r="Y2943" s="24"/>
      <c r="Z2943" s="22"/>
      <c r="AA2943" s="22"/>
      <c r="AB2943" s="22"/>
      <c r="AC2943" s="22"/>
      <c r="AD2943" s="22"/>
      <c r="AE2943" s="22"/>
      <c r="AF2943" s="22"/>
      <c r="AG2943" s="22"/>
      <c r="AH2943" s="22"/>
      <c r="AI2943" s="22"/>
      <c r="AJ2943" s="22"/>
      <c r="AK2943" s="22"/>
      <c r="AL2943" s="22"/>
      <c r="AM2943" s="22"/>
      <c r="AN2943" s="22"/>
      <c r="AO2943" s="22"/>
      <c r="AP2943" s="22"/>
      <c r="AQ2943" s="22"/>
      <c r="AR2943" s="22"/>
      <c r="AS2943" s="22"/>
      <c r="AT2943" s="22"/>
      <c r="AU2943" s="22"/>
      <c r="AV2943" s="22"/>
      <c r="AW2943" s="22"/>
      <c r="AX2943" s="22"/>
      <c r="AY2943" s="22"/>
      <c r="AZ2943" s="22"/>
      <c r="BA2943" s="22"/>
      <c r="BB2943" s="22"/>
      <c r="BC2943" s="22"/>
      <c r="BD2943" s="22"/>
      <c r="BE2943" s="24"/>
      <c r="BF2943" s="22"/>
      <c r="BG2943" s="22"/>
      <c r="BH2943" s="22"/>
      <c r="BI2943" s="22"/>
      <c r="BJ2943" s="22"/>
      <c r="BK2943" s="22"/>
      <c r="BL2943" s="22"/>
      <c r="BM2943" s="22"/>
      <c r="BN2943" s="22"/>
      <c r="BO2943" s="22"/>
      <c r="BP2943" s="22"/>
      <c r="BQ2943" s="22"/>
      <c r="BR2943" s="22"/>
      <c r="BS2943" s="22"/>
      <c r="BT2943" s="22"/>
      <c r="BU2943" s="22"/>
      <c r="BV2943" s="22"/>
      <c r="BW2943" s="22"/>
      <c r="BX2943" s="22"/>
      <c r="BY2943" s="22"/>
      <c r="BZ2943" s="22"/>
      <c r="CA2943" s="22"/>
      <c r="CB2943" s="22"/>
      <c r="CC2943" s="22"/>
      <c r="CD2943" s="22"/>
      <c r="CE2943" s="22"/>
      <c r="CF2943" s="22"/>
      <c r="CG2943" s="22"/>
      <c r="CH2943" s="22"/>
      <c r="CI2943" s="22"/>
      <c r="CJ2943" s="22"/>
      <c r="CK2943" s="24"/>
      <c r="CL2943" s="22"/>
      <c r="CM2943" s="22"/>
      <c r="CN2943" s="22"/>
      <c r="CO2943" s="22"/>
      <c r="CP2943" s="22"/>
      <c r="CQ2943" s="22"/>
      <c r="CR2943" s="22"/>
      <c r="CS2943" s="22"/>
      <c r="CT2943" s="22"/>
      <c r="CU2943" s="22"/>
      <c r="CV2943" s="22"/>
      <c r="CW2943" s="22"/>
      <c r="CX2943" s="22"/>
      <c r="CY2943" s="22"/>
      <c r="CZ2943" s="22"/>
      <c r="DA2943" s="22"/>
      <c r="DB2943" s="22"/>
      <c r="DC2943" s="22"/>
      <c r="DD2943" s="22"/>
      <c r="DE2943" s="22"/>
      <c r="DF2943" s="22"/>
      <c r="DG2943" s="22"/>
      <c r="DH2943" s="22"/>
      <c r="DI2943" s="22"/>
      <c r="DJ2943" s="22"/>
      <c r="DK2943" s="22"/>
      <c r="DL2943" s="22"/>
      <c r="DM2943" s="22"/>
      <c r="DN2943" s="22"/>
      <c r="DO2943" s="22"/>
      <c r="DP2943" s="22"/>
      <c r="DQ2943" s="24"/>
      <c r="DR2943" s="22"/>
      <c r="DS2943" s="22"/>
      <c r="DT2943" s="22"/>
      <c r="DU2943" s="22"/>
      <c r="DV2943" s="22"/>
      <c r="DW2943" s="22"/>
      <c r="DX2943" s="22"/>
      <c r="DY2943" s="22"/>
      <c r="DZ2943" s="22"/>
      <c r="EA2943" s="22"/>
      <c r="EB2943" s="22"/>
      <c r="EC2943" s="22"/>
      <c r="ED2943" s="22"/>
      <c r="EE2943" s="22"/>
      <c r="EF2943" s="22"/>
      <c r="EG2943" s="22"/>
      <c r="EH2943" s="22"/>
      <c r="EI2943" s="22"/>
      <c r="EJ2943" s="22"/>
      <c r="EK2943" s="22"/>
      <c r="EL2943" s="22"/>
      <c r="EM2943" s="22"/>
      <c r="EN2943" s="22"/>
      <c r="EO2943" s="22"/>
      <c r="EP2943" s="22"/>
      <c r="EQ2943" s="22"/>
      <c r="ER2943" s="22"/>
      <c r="ES2943" s="22"/>
      <c r="ET2943" s="22"/>
      <c r="EU2943" s="22"/>
      <c r="EV2943" s="22"/>
      <c r="EW2943" s="24"/>
      <c r="EX2943" s="22"/>
      <c r="EY2943" s="22"/>
      <c r="EZ2943" s="22"/>
      <c r="FA2943" s="22"/>
      <c r="FB2943" s="22"/>
      <c r="FC2943" s="22"/>
      <c r="FD2943" s="22"/>
      <c r="FE2943" s="22"/>
      <c r="FF2943" s="22"/>
      <c r="FG2943" s="22"/>
      <c r="FH2943" s="22"/>
      <c r="FI2943" s="22"/>
      <c r="FJ2943" s="22"/>
      <c r="FK2943" s="22"/>
      <c r="FL2943" s="22"/>
      <c r="FM2943" s="22"/>
      <c r="FN2943" s="22"/>
      <c r="FO2943" s="22"/>
      <c r="FP2943" s="22"/>
      <c r="FQ2943" s="22"/>
      <c r="FR2943" s="22"/>
      <c r="FS2943" s="22"/>
      <c r="FT2943" s="22"/>
      <c r="FU2943" s="22"/>
      <c r="FV2943" s="22"/>
      <c r="FW2943" s="22"/>
      <c r="FX2943" s="22"/>
      <c r="FY2943" s="22"/>
      <c r="FZ2943" s="22"/>
      <c r="GA2943" s="22"/>
      <c r="GB2943" s="22"/>
      <c r="GC2943" s="24"/>
      <c r="GD2943" s="22"/>
      <c r="GE2943" s="22"/>
      <c r="GF2943" s="22"/>
      <c r="GG2943" s="22"/>
      <c r="GH2943" s="22"/>
      <c r="GI2943" s="22"/>
      <c r="GJ2943" s="22"/>
      <c r="GK2943" s="22"/>
      <c r="GL2943" s="22"/>
      <c r="GM2943" s="22"/>
      <c r="GN2943" s="22"/>
      <c r="GO2943" s="22"/>
      <c r="GP2943" s="22"/>
      <c r="GQ2943" s="22"/>
      <c r="GR2943" s="22"/>
      <c r="GS2943" s="22"/>
      <c r="GT2943" s="22"/>
      <c r="GU2943" s="22"/>
      <c r="GV2943" s="22"/>
      <c r="GW2943" s="22"/>
      <c r="GX2943" s="22"/>
      <c r="GY2943" s="22"/>
      <c r="GZ2943" s="22"/>
      <c r="HA2943" s="22"/>
      <c r="HB2943" s="22"/>
      <c r="HC2943" s="22"/>
      <c r="HD2943" s="22"/>
      <c r="HE2943" s="22"/>
      <c r="HF2943" s="22"/>
      <c r="HG2943" s="22"/>
      <c r="HH2943" s="22"/>
      <c r="HI2943" s="24"/>
      <c r="HJ2943" s="22"/>
      <c r="HK2943" s="22"/>
      <c r="HL2943" s="22"/>
      <c r="HM2943" s="22"/>
      <c r="HN2943" s="22"/>
      <c r="HO2943" s="22"/>
      <c r="HP2943" s="22"/>
      <c r="HQ2943" s="22"/>
      <c r="HR2943" s="22"/>
      <c r="HS2943" s="22"/>
      <c r="HT2943" s="22"/>
      <c r="HU2943" s="22"/>
      <c r="HV2943" s="22"/>
      <c r="HW2943" s="22"/>
      <c r="HX2943" s="22"/>
      <c r="HY2943" s="22"/>
      <c r="HZ2943" s="22"/>
      <c r="IA2943" s="22"/>
      <c r="IB2943" s="22"/>
      <c r="IC2943" s="22"/>
      <c r="ID2943" s="22"/>
      <c r="IE2943" s="22"/>
      <c r="IF2943" s="22"/>
      <c r="IG2943" s="22"/>
      <c r="IH2943" s="22"/>
      <c r="II2943" s="22"/>
      <c r="IJ2943" s="22"/>
      <c r="IK2943" s="22"/>
      <c r="IL2943" s="22"/>
      <c r="IM2943" s="22"/>
      <c r="IN2943" s="22"/>
      <c r="IO2943" s="24"/>
      <c r="IP2943" s="22"/>
      <c r="IQ2943" s="22"/>
      <c r="IR2943" s="22"/>
      <c r="IS2943" s="22"/>
      <c r="IT2943" s="22"/>
      <c r="IU2943" s="22"/>
      <c r="IV2943" s="22"/>
      <c r="IW2943" s="22"/>
      <c r="IX2943" s="22"/>
      <c r="IY2943" s="22"/>
      <c r="IZ2943" s="22"/>
      <c r="JA2943" s="22"/>
      <c r="JB2943" s="22"/>
      <c r="JC2943" s="22"/>
      <c r="JD2943" s="22"/>
      <c r="JE2943" s="22"/>
      <c r="JF2943" s="22"/>
      <c r="JG2943" s="22"/>
      <c r="JH2943" s="22"/>
      <c r="JI2943" s="22"/>
      <c r="JJ2943" s="22"/>
      <c r="JK2943" s="22"/>
      <c r="JL2943" s="22"/>
      <c r="JM2943" s="22"/>
      <c r="JN2943" s="22"/>
      <c r="JO2943" s="22"/>
      <c r="JP2943" s="22"/>
      <c r="JQ2943" s="22"/>
      <c r="JR2943" s="22"/>
      <c r="JS2943" s="22"/>
      <c r="JT2943" s="22"/>
      <c r="JU2943" s="24"/>
      <c r="JV2943" s="22"/>
      <c r="JW2943" s="22"/>
      <c r="JX2943" s="22"/>
      <c r="JY2943" s="22"/>
      <c r="JZ2943" s="22"/>
      <c r="KA2943" s="22"/>
      <c r="KB2943" s="22"/>
      <c r="KC2943" s="22"/>
      <c r="KD2943" s="22"/>
      <c r="KE2943" s="22"/>
      <c r="KF2943" s="22"/>
      <c r="KG2943" s="22"/>
      <c r="KH2943" s="22"/>
      <c r="KI2943" s="22"/>
      <c r="KJ2943" s="22"/>
      <c r="KK2943" s="22"/>
      <c r="KL2943" s="22"/>
      <c r="KM2943" s="22"/>
      <c r="KN2943" s="22"/>
      <c r="KO2943" s="22"/>
      <c r="KP2943" s="22"/>
      <c r="KQ2943" s="22"/>
      <c r="KR2943" s="22"/>
      <c r="KS2943" s="22"/>
      <c r="KT2943" s="22"/>
      <c r="KU2943" s="22"/>
      <c r="KV2943" s="22"/>
      <c r="KW2943" s="22"/>
      <c r="KX2943" s="22"/>
      <c r="KY2943" s="22"/>
      <c r="KZ2943" s="22"/>
      <c r="LA2943" s="24"/>
      <c r="LB2943" s="22"/>
      <c r="LC2943" s="22"/>
      <c r="LD2943" s="22"/>
      <c r="LE2943" s="22"/>
      <c r="LF2943" s="22"/>
      <c r="LG2943" s="22"/>
      <c r="LH2943" s="22"/>
      <c r="LI2943" s="22"/>
      <c r="LJ2943" s="22"/>
      <c r="LK2943" s="22"/>
      <c r="LL2943" s="22"/>
      <c r="LM2943" s="22"/>
      <c r="LN2943" s="22"/>
      <c r="LO2943" s="22"/>
      <c r="LP2943" s="22"/>
      <c r="LQ2943" s="22"/>
      <c r="LR2943" s="22"/>
      <c r="LS2943" s="22"/>
      <c r="LT2943" s="22"/>
      <c r="LU2943" s="22"/>
      <c r="LV2943" s="22"/>
      <c r="LW2943" s="22"/>
      <c r="LX2943" s="22"/>
      <c r="LY2943" s="22"/>
      <c r="LZ2943" s="22"/>
      <c r="MA2943" s="22"/>
      <c r="MB2943" s="22"/>
      <c r="MC2943" s="22"/>
      <c r="MD2943" s="22"/>
      <c r="ME2943" s="22"/>
      <c r="MF2943" s="22"/>
      <c r="MG2943" s="24"/>
      <c r="MH2943" s="22"/>
      <c r="MI2943" s="22"/>
      <c r="MJ2943" s="22"/>
      <c r="MK2943" s="22"/>
      <c r="ML2943" s="22"/>
      <c r="MM2943" s="22"/>
      <c r="MN2943" s="22"/>
      <c r="MO2943" s="22"/>
      <c r="MP2943" s="22"/>
      <c r="MQ2943" s="22"/>
      <c r="MR2943" s="22"/>
      <c r="MS2943" s="22"/>
      <c r="MT2943" s="22"/>
      <c r="MU2943" s="22"/>
      <c r="MV2943" s="22"/>
      <c r="MW2943" s="22"/>
      <c r="MX2943" s="22"/>
      <c r="MY2943" s="22"/>
      <c r="MZ2943" s="22"/>
      <c r="NA2943" s="22"/>
      <c r="NB2943" s="22"/>
      <c r="NC2943" s="22"/>
      <c r="ND2943" s="22"/>
      <c r="NE2943" s="22"/>
      <c r="NF2943" s="22"/>
      <c r="NG2943" s="22"/>
      <c r="NH2943" s="22"/>
      <c r="NI2943" s="22"/>
      <c r="NJ2943" s="22"/>
      <c r="NK2943" s="22"/>
      <c r="NL2943" s="22"/>
      <c r="NM2943" s="24"/>
      <c r="NN2943" s="22"/>
      <c r="NO2943" s="22"/>
      <c r="NP2943" s="22"/>
      <c r="NQ2943" s="22"/>
      <c r="NR2943" s="22"/>
      <c r="NS2943" s="22"/>
      <c r="NT2943" s="22"/>
      <c r="NU2943" s="22"/>
      <c r="NV2943" s="22"/>
      <c r="NW2943" s="22"/>
      <c r="NX2943" s="22"/>
      <c r="NY2943" s="22"/>
      <c r="NZ2943" s="22"/>
      <c r="OA2943" s="22"/>
      <c r="OB2943" s="22"/>
      <c r="OC2943" s="22"/>
      <c r="OD2943" s="22"/>
      <c r="OE2943" s="22"/>
      <c r="OF2943" s="22"/>
      <c r="OG2943" s="22"/>
      <c r="OH2943" s="22"/>
      <c r="OI2943" s="22"/>
      <c r="OJ2943" s="22"/>
      <c r="OK2943" s="22"/>
      <c r="OL2943" s="22"/>
      <c r="OM2943" s="22"/>
      <c r="ON2943" s="22"/>
      <c r="OO2943" s="22"/>
      <c r="OP2943" s="22"/>
      <c r="OQ2943" s="22"/>
      <c r="OR2943" s="22"/>
    </row>
    <row r="2944" spans="1:408" ht="15" thickBot="1">
      <c r="A2944" s="1"/>
      <c r="B2944" s="12"/>
      <c r="C2944" s="12"/>
      <c r="D2944" s="22"/>
      <c r="E2944" s="54"/>
      <c r="F2944" s="54"/>
      <c r="G2944" s="54"/>
      <c r="H2944" s="55"/>
      <c r="I2944" s="22"/>
      <c r="J2944" s="56"/>
      <c r="K2944" s="81"/>
      <c r="L2944" s="57"/>
      <c r="M2944" s="57"/>
      <c r="N2944" s="55"/>
      <c r="O2944" s="58"/>
      <c r="P2944" s="58"/>
      <c r="Q2944" s="59"/>
      <c r="R2944" s="60"/>
      <c r="S2944" s="60"/>
      <c r="T2944" s="22"/>
      <c r="U2944" s="1"/>
      <c r="V2944" s="23"/>
      <c r="X2944" s="24"/>
      <c r="Y2944" s="24"/>
      <c r="Z2944" s="22"/>
      <c r="AA2944" s="22"/>
      <c r="AB2944" s="22"/>
      <c r="AC2944" s="22"/>
      <c r="AD2944" s="22"/>
      <c r="AE2944" s="22"/>
      <c r="AF2944" s="22"/>
      <c r="AG2944" s="22"/>
      <c r="AH2944" s="22"/>
      <c r="AI2944" s="22"/>
      <c r="AJ2944" s="22"/>
      <c r="AK2944" s="22"/>
      <c r="AL2944" s="22"/>
      <c r="AM2944" s="22"/>
      <c r="AN2944" s="22"/>
      <c r="AO2944" s="22"/>
      <c r="AP2944" s="22"/>
      <c r="AQ2944" s="22"/>
      <c r="AR2944" s="22"/>
      <c r="AS2944" s="22"/>
      <c r="AT2944" s="22"/>
      <c r="AU2944" s="22"/>
      <c r="AV2944" s="22"/>
      <c r="AW2944" s="22"/>
      <c r="AX2944" s="22"/>
      <c r="AY2944" s="22"/>
      <c r="AZ2944" s="22"/>
      <c r="BA2944" s="22"/>
      <c r="BB2944" s="22"/>
      <c r="BC2944" s="22"/>
      <c r="BD2944" s="22"/>
      <c r="BE2944" s="24"/>
      <c r="BF2944" s="22"/>
      <c r="BG2944" s="22"/>
      <c r="BH2944" s="22"/>
      <c r="BI2944" s="22"/>
      <c r="BJ2944" s="22"/>
      <c r="BK2944" s="22"/>
      <c r="BL2944" s="22"/>
      <c r="BM2944" s="22"/>
      <c r="BN2944" s="22"/>
      <c r="BO2944" s="22"/>
      <c r="BP2944" s="22"/>
      <c r="BQ2944" s="22"/>
      <c r="BR2944" s="22"/>
      <c r="BS2944" s="22"/>
      <c r="BT2944" s="22"/>
      <c r="BU2944" s="22"/>
      <c r="BV2944" s="22"/>
      <c r="BW2944" s="22"/>
      <c r="BX2944" s="22"/>
      <c r="BY2944" s="22"/>
      <c r="BZ2944" s="22"/>
      <c r="CA2944" s="22"/>
      <c r="CB2944" s="22"/>
      <c r="CC2944" s="22"/>
      <c r="CD2944" s="22"/>
      <c r="CE2944" s="22"/>
      <c r="CF2944" s="22"/>
      <c r="CG2944" s="22"/>
      <c r="CH2944" s="22"/>
      <c r="CI2944" s="22"/>
      <c r="CJ2944" s="22"/>
      <c r="CK2944" s="24"/>
      <c r="CL2944" s="22"/>
      <c r="CM2944" s="22"/>
      <c r="CN2944" s="22"/>
      <c r="CO2944" s="22"/>
      <c r="CP2944" s="22"/>
      <c r="CQ2944" s="22"/>
      <c r="CR2944" s="22"/>
      <c r="CS2944" s="22"/>
      <c r="CT2944" s="22"/>
      <c r="CU2944" s="22"/>
      <c r="CV2944" s="22"/>
      <c r="CW2944" s="22"/>
      <c r="CX2944" s="22"/>
      <c r="CY2944" s="22"/>
      <c r="CZ2944" s="22"/>
      <c r="DA2944" s="22"/>
      <c r="DB2944" s="22"/>
      <c r="DC2944" s="22"/>
      <c r="DD2944" s="22"/>
      <c r="DE2944" s="22"/>
      <c r="DF2944" s="22"/>
      <c r="DG2944" s="22"/>
      <c r="DH2944" s="22"/>
      <c r="DI2944" s="22"/>
      <c r="DJ2944" s="22"/>
      <c r="DK2944" s="22"/>
      <c r="DL2944" s="22"/>
      <c r="DM2944" s="22"/>
      <c r="DN2944" s="22"/>
      <c r="DO2944" s="22"/>
      <c r="DP2944" s="22"/>
      <c r="DQ2944" s="24"/>
      <c r="DR2944" s="22"/>
      <c r="DS2944" s="22"/>
      <c r="DT2944" s="22"/>
      <c r="DU2944" s="22"/>
      <c r="DV2944" s="22"/>
      <c r="DW2944" s="22"/>
      <c r="DX2944" s="22"/>
      <c r="DY2944" s="22"/>
      <c r="DZ2944" s="22"/>
      <c r="EA2944" s="22"/>
      <c r="EB2944" s="22"/>
      <c r="EC2944" s="22"/>
      <c r="ED2944" s="22"/>
      <c r="EE2944" s="22"/>
      <c r="EF2944" s="22"/>
      <c r="EG2944" s="22"/>
      <c r="EH2944" s="22"/>
      <c r="EI2944" s="22"/>
      <c r="EJ2944" s="22"/>
      <c r="EK2944" s="22"/>
      <c r="EL2944" s="22"/>
      <c r="EM2944" s="22"/>
      <c r="EN2944" s="22"/>
      <c r="EO2944" s="22"/>
      <c r="EP2944" s="22"/>
      <c r="EQ2944" s="22"/>
      <c r="ER2944" s="22"/>
      <c r="ES2944" s="22"/>
      <c r="ET2944" s="22"/>
      <c r="EU2944" s="22"/>
      <c r="EV2944" s="22"/>
      <c r="EW2944" s="24"/>
      <c r="EX2944" s="22"/>
      <c r="EY2944" s="22"/>
      <c r="EZ2944" s="22"/>
      <c r="FA2944" s="22"/>
      <c r="FB2944" s="22"/>
      <c r="FC2944" s="22"/>
      <c r="FD2944" s="22"/>
      <c r="FE2944" s="22"/>
      <c r="FF2944" s="22"/>
      <c r="FG2944" s="22"/>
      <c r="FH2944" s="22"/>
      <c r="FI2944" s="22"/>
      <c r="FJ2944" s="22"/>
      <c r="FK2944" s="22"/>
      <c r="FL2944" s="22"/>
      <c r="FM2944" s="22"/>
      <c r="FN2944" s="22"/>
      <c r="FO2944" s="22"/>
      <c r="FP2944" s="22"/>
      <c r="FQ2944" s="22"/>
      <c r="FR2944" s="22"/>
      <c r="FS2944" s="22"/>
      <c r="FT2944" s="22"/>
      <c r="FU2944" s="22"/>
      <c r="FV2944" s="22"/>
      <c r="FW2944" s="22"/>
      <c r="FX2944" s="22"/>
      <c r="FY2944" s="22"/>
      <c r="FZ2944" s="22"/>
      <c r="GA2944" s="22"/>
      <c r="GB2944" s="22"/>
      <c r="GC2944" s="24"/>
      <c r="GD2944" s="22"/>
      <c r="GE2944" s="22"/>
      <c r="GF2944" s="22"/>
      <c r="GG2944" s="22"/>
      <c r="GH2944" s="22"/>
      <c r="GI2944" s="22"/>
      <c r="GJ2944" s="22"/>
      <c r="GK2944" s="22"/>
      <c r="GL2944" s="22"/>
      <c r="GM2944" s="22"/>
      <c r="GN2944" s="22"/>
      <c r="GO2944" s="22"/>
      <c r="GP2944" s="22"/>
      <c r="GQ2944" s="22"/>
      <c r="GR2944" s="22"/>
      <c r="GS2944" s="22"/>
      <c r="GT2944" s="22"/>
      <c r="GU2944" s="22"/>
      <c r="GV2944" s="22"/>
      <c r="GW2944" s="22"/>
      <c r="GX2944" s="22"/>
      <c r="GY2944" s="22"/>
      <c r="GZ2944" s="22"/>
      <c r="HA2944" s="22"/>
      <c r="HB2944" s="22"/>
      <c r="HC2944" s="22"/>
      <c r="HD2944" s="22"/>
      <c r="HE2944" s="22"/>
      <c r="HF2944" s="22"/>
      <c r="HG2944" s="22"/>
      <c r="HH2944" s="22"/>
      <c r="HI2944" s="24"/>
      <c r="HJ2944" s="22"/>
      <c r="HK2944" s="22"/>
      <c r="HL2944" s="22"/>
      <c r="HM2944" s="22"/>
      <c r="HN2944" s="22"/>
      <c r="HO2944" s="22"/>
      <c r="HP2944" s="22"/>
      <c r="HQ2944" s="22"/>
      <c r="HR2944" s="22"/>
      <c r="HS2944" s="22"/>
      <c r="HT2944" s="22"/>
      <c r="HU2944" s="22"/>
      <c r="HV2944" s="22"/>
      <c r="HW2944" s="22"/>
      <c r="HX2944" s="22"/>
      <c r="HY2944" s="22"/>
      <c r="HZ2944" s="22"/>
      <c r="IA2944" s="22"/>
      <c r="IB2944" s="22"/>
      <c r="IC2944" s="22"/>
      <c r="ID2944" s="22"/>
      <c r="IE2944" s="22"/>
      <c r="IF2944" s="22"/>
      <c r="IG2944" s="22"/>
      <c r="IH2944" s="22"/>
      <c r="II2944" s="22"/>
      <c r="IJ2944" s="22"/>
      <c r="IK2944" s="22"/>
      <c r="IL2944" s="22"/>
      <c r="IM2944" s="22"/>
      <c r="IN2944" s="22"/>
      <c r="IO2944" s="24"/>
      <c r="IP2944" s="22"/>
      <c r="IQ2944" s="22"/>
      <c r="IR2944" s="22"/>
      <c r="IS2944" s="22"/>
      <c r="IT2944" s="22"/>
      <c r="IU2944" s="22"/>
      <c r="IV2944" s="22"/>
      <c r="IW2944" s="22"/>
      <c r="IX2944" s="22"/>
      <c r="IY2944" s="22"/>
      <c r="IZ2944" s="22"/>
      <c r="JA2944" s="22"/>
      <c r="JB2944" s="22"/>
      <c r="JC2944" s="22"/>
      <c r="JD2944" s="22"/>
      <c r="JE2944" s="22"/>
      <c r="JF2944" s="22"/>
      <c r="JG2944" s="22"/>
      <c r="JH2944" s="22"/>
      <c r="JI2944" s="22"/>
      <c r="JJ2944" s="22"/>
      <c r="JK2944" s="22"/>
      <c r="JL2944" s="22"/>
      <c r="JM2944" s="22"/>
      <c r="JN2944" s="22"/>
      <c r="JO2944" s="22"/>
      <c r="JP2944" s="22"/>
      <c r="JQ2944" s="22"/>
      <c r="JR2944" s="22"/>
      <c r="JS2944" s="22"/>
      <c r="JT2944" s="22"/>
      <c r="JU2944" s="24"/>
      <c r="JV2944" s="22"/>
      <c r="JW2944" s="22"/>
      <c r="JX2944" s="22"/>
      <c r="JY2944" s="22"/>
      <c r="JZ2944" s="22"/>
      <c r="KA2944" s="22"/>
      <c r="KB2944" s="22"/>
      <c r="KC2944" s="22"/>
      <c r="KD2944" s="22"/>
      <c r="KE2944" s="22"/>
      <c r="KF2944" s="22"/>
      <c r="KG2944" s="22"/>
      <c r="KH2944" s="22"/>
      <c r="KI2944" s="22"/>
      <c r="KJ2944" s="22"/>
      <c r="KK2944" s="22"/>
      <c r="KL2944" s="22"/>
      <c r="KM2944" s="22"/>
      <c r="KN2944" s="22"/>
      <c r="KO2944" s="22"/>
      <c r="KP2944" s="22"/>
      <c r="KQ2944" s="22"/>
      <c r="KR2944" s="22"/>
      <c r="KS2944" s="22"/>
      <c r="KT2944" s="22"/>
      <c r="KU2944" s="22"/>
      <c r="KV2944" s="22"/>
      <c r="KW2944" s="22"/>
      <c r="KX2944" s="22"/>
      <c r="KY2944" s="22"/>
      <c r="KZ2944" s="22"/>
      <c r="LA2944" s="24"/>
      <c r="LB2944" s="22"/>
      <c r="LC2944" s="22"/>
      <c r="LD2944" s="22"/>
      <c r="LE2944" s="22"/>
      <c r="LF2944" s="22"/>
      <c r="LG2944" s="22"/>
      <c r="LH2944" s="22"/>
      <c r="LI2944" s="22"/>
      <c r="LJ2944" s="22"/>
      <c r="LK2944" s="22"/>
      <c r="LL2944" s="22"/>
      <c r="LM2944" s="22"/>
      <c r="LN2944" s="22"/>
      <c r="LO2944" s="22"/>
      <c r="LP2944" s="22"/>
      <c r="LQ2944" s="22"/>
      <c r="LR2944" s="22"/>
      <c r="LS2944" s="22"/>
      <c r="LT2944" s="22"/>
      <c r="LU2944" s="22"/>
      <c r="LV2944" s="22"/>
      <c r="LW2944" s="22"/>
      <c r="LX2944" s="22"/>
      <c r="LY2944" s="22"/>
      <c r="LZ2944" s="22"/>
      <c r="MA2944" s="22"/>
      <c r="MB2944" s="22"/>
      <c r="MC2944" s="22"/>
      <c r="MD2944" s="22"/>
      <c r="ME2944" s="22"/>
      <c r="MF2944" s="22"/>
      <c r="MG2944" s="24"/>
      <c r="MH2944" s="22"/>
      <c r="MI2944" s="22"/>
      <c r="MJ2944" s="22"/>
      <c r="MK2944" s="22"/>
      <c r="ML2944" s="22"/>
      <c r="MM2944" s="22"/>
      <c r="MN2944" s="22"/>
      <c r="MO2944" s="22"/>
      <c r="MP2944" s="22"/>
      <c r="MQ2944" s="22"/>
      <c r="MR2944" s="22"/>
      <c r="MS2944" s="22"/>
      <c r="MT2944" s="22"/>
      <c r="MU2944" s="22"/>
      <c r="MV2944" s="22"/>
      <c r="MW2944" s="22"/>
      <c r="MX2944" s="22"/>
      <c r="MY2944" s="22"/>
      <c r="MZ2944" s="22"/>
      <c r="NA2944" s="22"/>
      <c r="NB2944" s="22"/>
      <c r="NC2944" s="22"/>
      <c r="ND2944" s="22"/>
      <c r="NE2944" s="22"/>
      <c r="NF2944" s="22"/>
      <c r="NG2944" s="22"/>
      <c r="NH2944" s="22"/>
      <c r="NI2944" s="22"/>
      <c r="NJ2944" s="22"/>
      <c r="NK2944" s="22"/>
      <c r="NL2944" s="22"/>
      <c r="NM2944" s="24"/>
      <c r="NN2944" s="22"/>
      <c r="NO2944" s="22"/>
      <c r="NP2944" s="22"/>
      <c r="NQ2944" s="22"/>
      <c r="NR2944" s="22"/>
      <c r="NS2944" s="22"/>
      <c r="NT2944" s="22"/>
      <c r="NU2944" s="22"/>
      <c r="NV2944" s="22"/>
      <c r="NW2944" s="22"/>
      <c r="NX2944" s="22"/>
      <c r="NY2944" s="22"/>
      <c r="NZ2944" s="22"/>
      <c r="OA2944" s="22"/>
      <c r="OB2944" s="22"/>
      <c r="OC2944" s="22"/>
      <c r="OD2944" s="22"/>
      <c r="OE2944" s="22"/>
      <c r="OF2944" s="22"/>
      <c r="OG2944" s="22"/>
      <c r="OH2944" s="22"/>
      <c r="OI2944" s="22"/>
      <c r="OJ2944" s="22"/>
      <c r="OK2944" s="22"/>
      <c r="OL2944" s="22"/>
      <c r="OM2944" s="22"/>
      <c r="ON2944" s="22"/>
      <c r="OO2944" s="22"/>
      <c r="OP2944" s="22"/>
      <c r="OQ2944" s="22"/>
      <c r="OR2944" s="22"/>
    </row>
    <row r="2945" spans="1:408" ht="15" thickBot="1">
      <c r="A2945" s="1"/>
      <c r="B2945" s="12"/>
      <c r="C2945" s="12"/>
      <c r="D2945" s="22"/>
      <c r="E2945" s="54"/>
      <c r="F2945" s="54"/>
      <c r="G2945" s="54"/>
      <c r="H2945" s="55"/>
      <c r="I2945" s="22"/>
      <c r="J2945" s="56"/>
      <c r="K2945" s="80"/>
      <c r="L2945" s="57"/>
      <c r="M2945" s="57"/>
      <c r="N2945" s="55"/>
      <c r="O2945" s="58"/>
      <c r="P2945" s="58"/>
      <c r="Q2945" s="59"/>
      <c r="R2945" s="60"/>
      <c r="S2945" s="60"/>
      <c r="T2945" s="22"/>
      <c r="U2945" s="1"/>
      <c r="V2945" s="23"/>
      <c r="X2945" s="24"/>
      <c r="Y2945" s="24"/>
      <c r="Z2945" s="22"/>
      <c r="AA2945" s="22"/>
      <c r="AB2945" s="22"/>
      <c r="AC2945" s="22"/>
      <c r="AD2945" s="22"/>
      <c r="AE2945" s="22"/>
      <c r="AF2945" s="22"/>
      <c r="AG2945" s="22"/>
      <c r="AH2945" s="22"/>
      <c r="AI2945" s="22"/>
      <c r="AJ2945" s="22"/>
      <c r="AK2945" s="22"/>
      <c r="AL2945" s="22"/>
      <c r="AM2945" s="22"/>
      <c r="AN2945" s="22"/>
      <c r="AO2945" s="22"/>
      <c r="AP2945" s="22"/>
      <c r="AQ2945" s="22"/>
      <c r="AR2945" s="22"/>
      <c r="AS2945" s="22"/>
      <c r="AT2945" s="22"/>
      <c r="AU2945" s="22"/>
      <c r="AV2945" s="22"/>
      <c r="AW2945" s="22"/>
      <c r="AX2945" s="22"/>
      <c r="AY2945" s="22"/>
      <c r="AZ2945" s="22"/>
      <c r="BA2945" s="22"/>
      <c r="BB2945" s="22"/>
      <c r="BC2945" s="22"/>
      <c r="BD2945" s="22"/>
      <c r="BE2945" s="24"/>
      <c r="BF2945" s="22"/>
      <c r="BG2945" s="22"/>
      <c r="BH2945" s="22"/>
      <c r="BI2945" s="22"/>
      <c r="BJ2945" s="22"/>
      <c r="BK2945" s="22"/>
      <c r="BL2945" s="22"/>
      <c r="BM2945" s="22"/>
      <c r="BN2945" s="22"/>
      <c r="BO2945" s="22"/>
      <c r="BP2945" s="22"/>
      <c r="BQ2945" s="22"/>
      <c r="BR2945" s="22"/>
      <c r="BS2945" s="22"/>
      <c r="BT2945" s="22"/>
      <c r="BU2945" s="22"/>
      <c r="BV2945" s="22"/>
      <c r="BW2945" s="22"/>
      <c r="BX2945" s="22"/>
      <c r="BY2945" s="22"/>
      <c r="BZ2945" s="22"/>
      <c r="CA2945" s="22"/>
      <c r="CB2945" s="22"/>
      <c r="CC2945" s="22"/>
      <c r="CD2945" s="22"/>
      <c r="CE2945" s="22"/>
      <c r="CF2945" s="22"/>
      <c r="CG2945" s="22"/>
      <c r="CH2945" s="22"/>
      <c r="CI2945" s="22"/>
      <c r="CJ2945" s="22"/>
      <c r="CK2945" s="24"/>
      <c r="CL2945" s="22"/>
      <c r="CM2945" s="22"/>
      <c r="CN2945" s="22"/>
      <c r="CO2945" s="22"/>
      <c r="CP2945" s="22"/>
      <c r="CQ2945" s="22"/>
      <c r="CR2945" s="22"/>
      <c r="CS2945" s="22"/>
      <c r="CT2945" s="22"/>
      <c r="CU2945" s="22"/>
      <c r="CV2945" s="22"/>
      <c r="CW2945" s="22"/>
      <c r="CX2945" s="22"/>
      <c r="CY2945" s="22"/>
      <c r="CZ2945" s="22"/>
      <c r="DA2945" s="22"/>
      <c r="DB2945" s="22"/>
      <c r="DC2945" s="22"/>
      <c r="DD2945" s="22"/>
      <c r="DE2945" s="22"/>
      <c r="DF2945" s="22"/>
      <c r="DG2945" s="22"/>
      <c r="DH2945" s="22"/>
      <c r="DI2945" s="22"/>
      <c r="DJ2945" s="22"/>
      <c r="DK2945" s="22"/>
      <c r="DL2945" s="22"/>
      <c r="DM2945" s="22"/>
      <c r="DN2945" s="22"/>
      <c r="DO2945" s="22"/>
      <c r="DP2945" s="22"/>
      <c r="DQ2945" s="24"/>
      <c r="DR2945" s="22"/>
      <c r="DS2945" s="22"/>
      <c r="DT2945" s="22"/>
      <c r="DU2945" s="22"/>
      <c r="DV2945" s="22"/>
      <c r="DW2945" s="22"/>
      <c r="DX2945" s="22"/>
      <c r="DY2945" s="22"/>
      <c r="DZ2945" s="22"/>
      <c r="EA2945" s="22"/>
      <c r="EB2945" s="22"/>
      <c r="EC2945" s="22"/>
      <c r="ED2945" s="22"/>
      <c r="EE2945" s="22"/>
      <c r="EF2945" s="22"/>
      <c r="EG2945" s="22"/>
      <c r="EH2945" s="22"/>
      <c r="EI2945" s="22"/>
      <c r="EJ2945" s="22"/>
      <c r="EK2945" s="22"/>
      <c r="EL2945" s="22"/>
      <c r="EM2945" s="22"/>
      <c r="EN2945" s="22"/>
      <c r="EO2945" s="22"/>
      <c r="EP2945" s="22"/>
      <c r="EQ2945" s="22"/>
      <c r="ER2945" s="22"/>
      <c r="ES2945" s="22"/>
      <c r="ET2945" s="22"/>
      <c r="EU2945" s="22"/>
      <c r="EV2945" s="22"/>
      <c r="EW2945" s="24"/>
      <c r="EX2945" s="22"/>
      <c r="EY2945" s="22"/>
      <c r="EZ2945" s="22"/>
      <c r="FA2945" s="22"/>
      <c r="FB2945" s="22"/>
      <c r="FC2945" s="22"/>
      <c r="FD2945" s="22"/>
      <c r="FE2945" s="22"/>
      <c r="FF2945" s="22"/>
      <c r="FG2945" s="22"/>
      <c r="FH2945" s="22"/>
      <c r="FI2945" s="22"/>
      <c r="FJ2945" s="22"/>
      <c r="FK2945" s="22"/>
      <c r="FL2945" s="22"/>
      <c r="FM2945" s="22"/>
      <c r="FN2945" s="22"/>
      <c r="FO2945" s="22"/>
      <c r="FP2945" s="22"/>
      <c r="FQ2945" s="22"/>
      <c r="FR2945" s="22"/>
      <c r="FS2945" s="22"/>
      <c r="FT2945" s="22"/>
      <c r="FU2945" s="22"/>
      <c r="FV2945" s="22"/>
      <c r="FW2945" s="22"/>
      <c r="FX2945" s="22"/>
      <c r="FY2945" s="22"/>
      <c r="FZ2945" s="22"/>
      <c r="GA2945" s="22"/>
      <c r="GB2945" s="22"/>
      <c r="GC2945" s="24"/>
      <c r="GD2945" s="22"/>
      <c r="GE2945" s="22"/>
      <c r="GF2945" s="22"/>
      <c r="GG2945" s="22"/>
      <c r="GH2945" s="22"/>
      <c r="GI2945" s="22"/>
      <c r="GJ2945" s="22"/>
      <c r="GK2945" s="22"/>
      <c r="GL2945" s="22"/>
      <c r="GM2945" s="22"/>
      <c r="GN2945" s="22"/>
      <c r="GO2945" s="22"/>
      <c r="GP2945" s="22"/>
      <c r="GQ2945" s="22"/>
      <c r="GR2945" s="22"/>
      <c r="GS2945" s="22"/>
      <c r="GT2945" s="22"/>
      <c r="GU2945" s="22"/>
      <c r="GV2945" s="22"/>
      <c r="GW2945" s="22"/>
      <c r="GX2945" s="22"/>
      <c r="GY2945" s="22"/>
      <c r="GZ2945" s="22"/>
      <c r="HA2945" s="22"/>
      <c r="HB2945" s="22"/>
      <c r="HC2945" s="22"/>
      <c r="HD2945" s="22"/>
      <c r="HE2945" s="22"/>
      <c r="HF2945" s="22"/>
      <c r="HG2945" s="22"/>
      <c r="HH2945" s="22"/>
      <c r="HI2945" s="24"/>
      <c r="HJ2945" s="22"/>
      <c r="HK2945" s="22"/>
      <c r="HL2945" s="22"/>
      <c r="HM2945" s="22"/>
      <c r="HN2945" s="22"/>
      <c r="HO2945" s="22"/>
      <c r="HP2945" s="22"/>
      <c r="HQ2945" s="22"/>
      <c r="HR2945" s="22"/>
      <c r="HS2945" s="22"/>
      <c r="HT2945" s="22"/>
      <c r="HU2945" s="22"/>
      <c r="HV2945" s="22"/>
      <c r="HW2945" s="22"/>
      <c r="HX2945" s="22"/>
      <c r="HY2945" s="22"/>
      <c r="HZ2945" s="22"/>
      <c r="IA2945" s="22"/>
      <c r="IB2945" s="22"/>
      <c r="IC2945" s="22"/>
      <c r="ID2945" s="22"/>
      <c r="IE2945" s="22"/>
      <c r="IF2945" s="22"/>
      <c r="IG2945" s="22"/>
      <c r="IH2945" s="22"/>
      <c r="II2945" s="22"/>
      <c r="IJ2945" s="22"/>
      <c r="IK2945" s="22"/>
      <c r="IL2945" s="22"/>
      <c r="IM2945" s="22"/>
      <c r="IN2945" s="22"/>
      <c r="IO2945" s="24"/>
      <c r="IP2945" s="22"/>
      <c r="IQ2945" s="22"/>
      <c r="IR2945" s="22"/>
      <c r="IS2945" s="22"/>
      <c r="IT2945" s="22"/>
      <c r="IU2945" s="22"/>
      <c r="IV2945" s="22"/>
      <c r="IW2945" s="22"/>
      <c r="IX2945" s="22"/>
      <c r="IY2945" s="22"/>
      <c r="IZ2945" s="22"/>
      <c r="JA2945" s="22"/>
      <c r="JB2945" s="22"/>
      <c r="JC2945" s="22"/>
      <c r="JD2945" s="22"/>
      <c r="JE2945" s="22"/>
      <c r="JF2945" s="22"/>
      <c r="JG2945" s="22"/>
      <c r="JH2945" s="22"/>
      <c r="JI2945" s="22"/>
      <c r="JJ2945" s="22"/>
      <c r="JK2945" s="22"/>
      <c r="JL2945" s="22"/>
      <c r="JM2945" s="22"/>
      <c r="JN2945" s="22"/>
      <c r="JO2945" s="22"/>
      <c r="JP2945" s="22"/>
      <c r="JQ2945" s="22"/>
      <c r="JR2945" s="22"/>
      <c r="JS2945" s="22"/>
      <c r="JT2945" s="22"/>
      <c r="JU2945" s="24"/>
      <c r="JV2945" s="22"/>
      <c r="JW2945" s="22"/>
      <c r="JX2945" s="22"/>
      <c r="JY2945" s="22"/>
      <c r="JZ2945" s="22"/>
      <c r="KA2945" s="22"/>
      <c r="KB2945" s="22"/>
      <c r="KC2945" s="22"/>
      <c r="KD2945" s="22"/>
      <c r="KE2945" s="22"/>
      <c r="KF2945" s="22"/>
      <c r="KG2945" s="22"/>
      <c r="KH2945" s="22"/>
      <c r="KI2945" s="22"/>
      <c r="KJ2945" s="22"/>
      <c r="KK2945" s="22"/>
      <c r="KL2945" s="22"/>
      <c r="KM2945" s="22"/>
      <c r="KN2945" s="22"/>
      <c r="KO2945" s="22"/>
      <c r="KP2945" s="22"/>
      <c r="KQ2945" s="22"/>
      <c r="KR2945" s="22"/>
      <c r="KS2945" s="22"/>
      <c r="KT2945" s="22"/>
      <c r="KU2945" s="22"/>
      <c r="KV2945" s="22"/>
      <c r="KW2945" s="22"/>
      <c r="KX2945" s="22"/>
      <c r="KY2945" s="22"/>
      <c r="KZ2945" s="22"/>
      <c r="LA2945" s="24"/>
      <c r="LB2945" s="22"/>
      <c r="LC2945" s="22"/>
      <c r="LD2945" s="22"/>
      <c r="LE2945" s="22"/>
      <c r="LF2945" s="22"/>
      <c r="LG2945" s="22"/>
      <c r="LH2945" s="22"/>
      <c r="LI2945" s="22"/>
      <c r="LJ2945" s="22"/>
      <c r="LK2945" s="22"/>
      <c r="LL2945" s="22"/>
      <c r="LM2945" s="22"/>
      <c r="LN2945" s="22"/>
      <c r="LO2945" s="22"/>
      <c r="LP2945" s="22"/>
      <c r="LQ2945" s="22"/>
      <c r="LR2945" s="22"/>
      <c r="LS2945" s="22"/>
      <c r="LT2945" s="22"/>
      <c r="LU2945" s="22"/>
      <c r="LV2945" s="22"/>
      <c r="LW2945" s="22"/>
      <c r="LX2945" s="22"/>
      <c r="LY2945" s="22"/>
      <c r="LZ2945" s="22"/>
      <c r="MA2945" s="22"/>
      <c r="MB2945" s="22"/>
      <c r="MC2945" s="22"/>
      <c r="MD2945" s="22"/>
      <c r="ME2945" s="22"/>
      <c r="MF2945" s="22"/>
      <c r="MG2945" s="24"/>
      <c r="MH2945" s="22"/>
      <c r="MI2945" s="22"/>
      <c r="MJ2945" s="22"/>
      <c r="MK2945" s="22"/>
      <c r="ML2945" s="22"/>
      <c r="MM2945" s="22"/>
      <c r="MN2945" s="22"/>
      <c r="MO2945" s="22"/>
      <c r="MP2945" s="22"/>
      <c r="MQ2945" s="22"/>
      <c r="MR2945" s="22"/>
      <c r="MS2945" s="22"/>
      <c r="MT2945" s="22"/>
      <c r="MU2945" s="22"/>
      <c r="MV2945" s="22"/>
      <c r="MW2945" s="22"/>
      <c r="MX2945" s="22"/>
      <c r="MY2945" s="22"/>
      <c r="MZ2945" s="22"/>
      <c r="NA2945" s="22"/>
      <c r="NB2945" s="22"/>
      <c r="NC2945" s="22"/>
      <c r="ND2945" s="22"/>
      <c r="NE2945" s="22"/>
      <c r="NF2945" s="22"/>
      <c r="NG2945" s="22"/>
      <c r="NH2945" s="22"/>
      <c r="NI2945" s="22"/>
      <c r="NJ2945" s="22"/>
      <c r="NK2945" s="22"/>
      <c r="NL2945" s="22"/>
      <c r="NM2945" s="24"/>
      <c r="NN2945" s="22"/>
      <c r="NO2945" s="22"/>
      <c r="NP2945" s="22"/>
      <c r="NQ2945" s="22"/>
      <c r="NR2945" s="22"/>
      <c r="NS2945" s="22"/>
      <c r="NT2945" s="22"/>
      <c r="NU2945" s="22"/>
      <c r="NV2945" s="22"/>
      <c r="NW2945" s="22"/>
      <c r="NX2945" s="22"/>
      <c r="NY2945" s="22"/>
      <c r="NZ2945" s="22"/>
      <c r="OA2945" s="22"/>
      <c r="OB2945" s="22"/>
      <c r="OC2945" s="22"/>
      <c r="OD2945" s="22"/>
      <c r="OE2945" s="22"/>
      <c r="OF2945" s="22"/>
      <c r="OG2945" s="22"/>
      <c r="OH2945" s="22"/>
      <c r="OI2945" s="22"/>
      <c r="OJ2945" s="22"/>
      <c r="OK2945" s="22"/>
      <c r="OL2945" s="22"/>
      <c r="OM2945" s="22"/>
      <c r="ON2945" s="22"/>
      <c r="OO2945" s="22"/>
      <c r="OP2945" s="22"/>
      <c r="OQ2945" s="22"/>
      <c r="OR2945" s="22"/>
    </row>
    <row r="2946" spans="1:408" ht="15" thickBot="1">
      <c r="A2946" s="1"/>
      <c r="B2946" s="12"/>
      <c r="C2946" s="12"/>
      <c r="D2946" s="22"/>
      <c r="E2946" s="54"/>
      <c r="F2946" s="54"/>
      <c r="G2946" s="54"/>
      <c r="H2946" s="55"/>
      <c r="I2946" s="22"/>
      <c r="J2946" s="56"/>
      <c r="K2946" s="81"/>
      <c r="L2946" s="57"/>
      <c r="M2946" s="57"/>
      <c r="N2946" s="55"/>
      <c r="O2946" s="58"/>
      <c r="P2946" s="58"/>
      <c r="Q2946" s="59"/>
      <c r="R2946" s="60"/>
      <c r="S2946" s="60"/>
      <c r="T2946" s="22"/>
      <c r="U2946" s="1"/>
      <c r="V2946" s="23"/>
      <c r="X2946" s="24"/>
      <c r="Y2946" s="24"/>
      <c r="Z2946" s="22"/>
      <c r="AA2946" s="22"/>
      <c r="AB2946" s="22"/>
      <c r="AC2946" s="22"/>
      <c r="AD2946" s="22"/>
      <c r="AE2946" s="22"/>
      <c r="AF2946" s="22"/>
      <c r="AG2946" s="22"/>
      <c r="AH2946" s="22"/>
      <c r="AI2946" s="22"/>
      <c r="AJ2946" s="22"/>
      <c r="AK2946" s="22"/>
      <c r="AL2946" s="22"/>
      <c r="AM2946" s="22"/>
      <c r="AN2946" s="22"/>
      <c r="AO2946" s="22"/>
      <c r="AP2946" s="22"/>
      <c r="AQ2946" s="22"/>
      <c r="AR2946" s="22"/>
      <c r="AS2946" s="22"/>
      <c r="AT2946" s="22"/>
      <c r="AU2946" s="22"/>
      <c r="AV2946" s="22"/>
      <c r="AW2946" s="22"/>
      <c r="AX2946" s="22"/>
      <c r="AY2946" s="22"/>
      <c r="AZ2946" s="22"/>
      <c r="BA2946" s="22"/>
      <c r="BB2946" s="22"/>
      <c r="BC2946" s="22"/>
      <c r="BD2946" s="22"/>
      <c r="BE2946" s="24"/>
      <c r="BF2946" s="22"/>
      <c r="BG2946" s="22"/>
      <c r="BH2946" s="22"/>
      <c r="BI2946" s="22"/>
      <c r="BJ2946" s="22"/>
      <c r="BK2946" s="22"/>
      <c r="BL2946" s="22"/>
      <c r="BM2946" s="22"/>
      <c r="BN2946" s="22"/>
      <c r="BO2946" s="22"/>
      <c r="BP2946" s="22"/>
      <c r="BQ2946" s="22"/>
      <c r="BR2946" s="22"/>
      <c r="BS2946" s="22"/>
      <c r="BT2946" s="22"/>
      <c r="BU2946" s="22"/>
      <c r="BV2946" s="22"/>
      <c r="BW2946" s="22"/>
      <c r="BX2946" s="22"/>
      <c r="BY2946" s="22"/>
      <c r="BZ2946" s="22"/>
      <c r="CA2946" s="22"/>
      <c r="CB2946" s="22"/>
      <c r="CC2946" s="22"/>
      <c r="CD2946" s="22"/>
      <c r="CE2946" s="22"/>
      <c r="CF2946" s="22"/>
      <c r="CG2946" s="22"/>
      <c r="CH2946" s="22"/>
      <c r="CI2946" s="22"/>
      <c r="CJ2946" s="22"/>
      <c r="CK2946" s="24"/>
      <c r="CL2946" s="22"/>
      <c r="CM2946" s="22"/>
      <c r="CN2946" s="22"/>
      <c r="CO2946" s="22"/>
      <c r="CP2946" s="22"/>
      <c r="CQ2946" s="22"/>
      <c r="CR2946" s="22"/>
      <c r="CS2946" s="22"/>
      <c r="CT2946" s="22"/>
      <c r="CU2946" s="22"/>
      <c r="CV2946" s="22"/>
      <c r="CW2946" s="22"/>
      <c r="CX2946" s="22"/>
      <c r="CY2946" s="22"/>
      <c r="CZ2946" s="22"/>
      <c r="DA2946" s="22"/>
      <c r="DB2946" s="22"/>
      <c r="DC2946" s="22"/>
      <c r="DD2946" s="22"/>
      <c r="DE2946" s="22"/>
      <c r="DF2946" s="22"/>
      <c r="DG2946" s="22"/>
      <c r="DH2946" s="22"/>
      <c r="DI2946" s="22"/>
      <c r="DJ2946" s="22"/>
      <c r="DK2946" s="22"/>
      <c r="DL2946" s="22"/>
      <c r="DM2946" s="22"/>
      <c r="DN2946" s="22"/>
      <c r="DO2946" s="22"/>
      <c r="DP2946" s="22"/>
      <c r="DQ2946" s="24"/>
      <c r="DR2946" s="22"/>
      <c r="DS2946" s="22"/>
      <c r="DT2946" s="22"/>
      <c r="DU2946" s="22"/>
      <c r="DV2946" s="22"/>
      <c r="DW2946" s="22"/>
      <c r="DX2946" s="22"/>
      <c r="DY2946" s="22"/>
      <c r="DZ2946" s="22"/>
      <c r="EA2946" s="22"/>
      <c r="EB2946" s="22"/>
      <c r="EC2946" s="22"/>
      <c r="ED2946" s="22"/>
      <c r="EE2946" s="22"/>
      <c r="EF2946" s="22"/>
      <c r="EG2946" s="22"/>
      <c r="EH2946" s="22"/>
      <c r="EI2946" s="22"/>
      <c r="EJ2946" s="22"/>
      <c r="EK2946" s="22"/>
      <c r="EL2946" s="22"/>
      <c r="EM2946" s="22"/>
      <c r="EN2946" s="22"/>
      <c r="EO2946" s="22"/>
      <c r="EP2946" s="22"/>
      <c r="EQ2946" s="22"/>
      <c r="ER2946" s="22"/>
      <c r="ES2946" s="22"/>
      <c r="ET2946" s="22"/>
      <c r="EU2946" s="22"/>
      <c r="EV2946" s="22"/>
      <c r="EW2946" s="24"/>
      <c r="EX2946" s="22"/>
      <c r="EY2946" s="22"/>
      <c r="EZ2946" s="22"/>
      <c r="FA2946" s="22"/>
      <c r="FB2946" s="22"/>
      <c r="FC2946" s="22"/>
      <c r="FD2946" s="22"/>
      <c r="FE2946" s="22"/>
      <c r="FF2946" s="22"/>
      <c r="FG2946" s="22"/>
      <c r="FH2946" s="22"/>
      <c r="FI2946" s="22"/>
      <c r="FJ2946" s="22"/>
      <c r="FK2946" s="22"/>
      <c r="FL2946" s="22"/>
      <c r="FM2946" s="22"/>
      <c r="FN2946" s="22"/>
      <c r="FO2946" s="22"/>
      <c r="FP2946" s="22"/>
      <c r="FQ2946" s="22"/>
      <c r="FR2946" s="22"/>
      <c r="FS2946" s="22"/>
      <c r="FT2946" s="22"/>
      <c r="FU2946" s="22"/>
      <c r="FV2946" s="22"/>
      <c r="FW2946" s="22"/>
      <c r="FX2946" s="22"/>
      <c r="FY2946" s="22"/>
      <c r="FZ2946" s="22"/>
      <c r="GA2946" s="22"/>
      <c r="GB2946" s="22"/>
      <c r="GC2946" s="24"/>
      <c r="GD2946" s="22"/>
      <c r="GE2946" s="22"/>
      <c r="GF2946" s="22"/>
      <c r="GG2946" s="22"/>
      <c r="GH2946" s="22"/>
      <c r="GI2946" s="22"/>
      <c r="GJ2946" s="22"/>
      <c r="GK2946" s="22"/>
      <c r="GL2946" s="22"/>
      <c r="GM2946" s="22"/>
      <c r="GN2946" s="22"/>
      <c r="GO2946" s="22"/>
      <c r="GP2946" s="22"/>
      <c r="GQ2946" s="22"/>
      <c r="GR2946" s="22"/>
      <c r="GS2946" s="22"/>
      <c r="GT2946" s="22"/>
      <c r="GU2946" s="22"/>
      <c r="GV2946" s="22"/>
      <c r="GW2946" s="22"/>
      <c r="GX2946" s="22"/>
      <c r="GY2946" s="22"/>
      <c r="GZ2946" s="22"/>
      <c r="HA2946" s="22"/>
      <c r="HB2946" s="22"/>
      <c r="HC2946" s="22"/>
      <c r="HD2946" s="22"/>
      <c r="HE2946" s="22"/>
      <c r="HF2946" s="22"/>
      <c r="HG2946" s="22"/>
      <c r="HH2946" s="22"/>
      <c r="HI2946" s="24"/>
      <c r="HJ2946" s="22"/>
      <c r="HK2946" s="22"/>
      <c r="HL2946" s="22"/>
      <c r="HM2946" s="22"/>
      <c r="HN2946" s="22"/>
      <c r="HO2946" s="22"/>
      <c r="HP2946" s="22"/>
      <c r="HQ2946" s="22"/>
      <c r="HR2946" s="22"/>
      <c r="HS2946" s="22"/>
      <c r="HT2946" s="22"/>
      <c r="HU2946" s="22"/>
      <c r="HV2946" s="22"/>
      <c r="HW2946" s="22"/>
      <c r="HX2946" s="22"/>
      <c r="HY2946" s="22"/>
      <c r="HZ2946" s="22"/>
      <c r="IA2946" s="22"/>
      <c r="IB2946" s="22"/>
      <c r="IC2946" s="22"/>
      <c r="ID2946" s="22"/>
      <c r="IE2946" s="22"/>
      <c r="IF2946" s="22"/>
      <c r="IG2946" s="22"/>
      <c r="IH2946" s="22"/>
      <c r="II2946" s="22"/>
      <c r="IJ2946" s="22"/>
      <c r="IK2946" s="22"/>
      <c r="IL2946" s="22"/>
      <c r="IM2946" s="22"/>
      <c r="IN2946" s="22"/>
      <c r="IO2946" s="24"/>
      <c r="IP2946" s="22"/>
      <c r="IQ2946" s="22"/>
      <c r="IR2946" s="22"/>
      <c r="IS2946" s="22"/>
      <c r="IT2946" s="22"/>
      <c r="IU2946" s="22"/>
      <c r="IV2946" s="22"/>
      <c r="IW2946" s="22"/>
      <c r="IX2946" s="22"/>
      <c r="IY2946" s="22"/>
      <c r="IZ2946" s="22"/>
      <c r="JA2946" s="22"/>
      <c r="JB2946" s="22"/>
      <c r="JC2946" s="22"/>
      <c r="JD2946" s="22"/>
      <c r="JE2946" s="22"/>
      <c r="JF2946" s="22"/>
      <c r="JG2946" s="22"/>
      <c r="JH2946" s="22"/>
      <c r="JI2946" s="22"/>
      <c r="JJ2946" s="22"/>
      <c r="JK2946" s="22"/>
      <c r="JL2946" s="22"/>
      <c r="JM2946" s="22"/>
      <c r="JN2946" s="22"/>
      <c r="JO2946" s="22"/>
      <c r="JP2946" s="22"/>
      <c r="JQ2946" s="22"/>
      <c r="JR2946" s="22"/>
      <c r="JS2946" s="22"/>
      <c r="JT2946" s="22"/>
      <c r="JU2946" s="24"/>
      <c r="JV2946" s="22"/>
      <c r="JW2946" s="22"/>
      <c r="JX2946" s="22"/>
      <c r="JY2946" s="22"/>
      <c r="JZ2946" s="22"/>
      <c r="KA2946" s="22"/>
      <c r="KB2946" s="22"/>
      <c r="KC2946" s="22"/>
      <c r="KD2946" s="22"/>
      <c r="KE2946" s="22"/>
      <c r="KF2946" s="22"/>
      <c r="KG2946" s="22"/>
      <c r="KH2946" s="22"/>
      <c r="KI2946" s="22"/>
      <c r="KJ2946" s="22"/>
      <c r="KK2946" s="22"/>
      <c r="KL2946" s="22"/>
      <c r="KM2946" s="22"/>
      <c r="KN2946" s="22"/>
      <c r="KO2946" s="22"/>
      <c r="KP2946" s="22"/>
      <c r="KQ2946" s="22"/>
      <c r="KR2946" s="22"/>
      <c r="KS2946" s="22"/>
      <c r="KT2946" s="22"/>
      <c r="KU2946" s="22"/>
      <c r="KV2946" s="22"/>
      <c r="KW2946" s="22"/>
      <c r="KX2946" s="22"/>
      <c r="KY2946" s="22"/>
      <c r="KZ2946" s="22"/>
      <c r="LA2946" s="24"/>
      <c r="LB2946" s="22"/>
      <c r="LC2946" s="22"/>
      <c r="LD2946" s="22"/>
      <c r="LE2946" s="22"/>
      <c r="LF2946" s="22"/>
      <c r="LG2946" s="22"/>
      <c r="LH2946" s="22"/>
      <c r="LI2946" s="22"/>
      <c r="LJ2946" s="22"/>
      <c r="LK2946" s="22"/>
      <c r="LL2946" s="22"/>
      <c r="LM2946" s="22"/>
      <c r="LN2946" s="22"/>
      <c r="LO2946" s="22"/>
      <c r="LP2946" s="22"/>
      <c r="LQ2946" s="22"/>
      <c r="LR2946" s="22"/>
      <c r="LS2946" s="22"/>
      <c r="LT2946" s="22"/>
      <c r="LU2946" s="22"/>
      <c r="LV2946" s="22"/>
      <c r="LW2946" s="22"/>
      <c r="LX2946" s="22"/>
      <c r="LY2946" s="22"/>
      <c r="LZ2946" s="22"/>
      <c r="MA2946" s="22"/>
      <c r="MB2946" s="22"/>
      <c r="MC2946" s="22"/>
      <c r="MD2946" s="22"/>
      <c r="ME2946" s="22"/>
      <c r="MF2946" s="22"/>
      <c r="MG2946" s="24"/>
      <c r="MH2946" s="22"/>
      <c r="MI2946" s="22"/>
      <c r="MJ2946" s="22"/>
      <c r="MK2946" s="22"/>
      <c r="ML2946" s="22"/>
      <c r="MM2946" s="22"/>
      <c r="MN2946" s="22"/>
      <c r="MO2946" s="22"/>
      <c r="MP2946" s="22"/>
      <c r="MQ2946" s="22"/>
      <c r="MR2946" s="22"/>
      <c r="MS2946" s="22"/>
      <c r="MT2946" s="22"/>
      <c r="MU2946" s="22"/>
      <c r="MV2946" s="22"/>
      <c r="MW2946" s="22"/>
      <c r="MX2946" s="22"/>
      <c r="MY2946" s="22"/>
      <c r="MZ2946" s="22"/>
      <c r="NA2946" s="22"/>
      <c r="NB2946" s="22"/>
      <c r="NC2946" s="22"/>
      <c r="ND2946" s="22"/>
      <c r="NE2946" s="22"/>
      <c r="NF2946" s="22"/>
      <c r="NG2946" s="22"/>
      <c r="NH2946" s="22"/>
      <c r="NI2946" s="22"/>
      <c r="NJ2946" s="22"/>
      <c r="NK2946" s="22"/>
      <c r="NL2946" s="22"/>
      <c r="NM2946" s="24"/>
      <c r="NN2946" s="22"/>
      <c r="NO2946" s="22"/>
      <c r="NP2946" s="22"/>
      <c r="NQ2946" s="22"/>
      <c r="NR2946" s="22"/>
      <c r="NS2946" s="22"/>
      <c r="NT2946" s="22"/>
      <c r="NU2946" s="22"/>
      <c r="NV2946" s="22"/>
      <c r="NW2946" s="22"/>
      <c r="NX2946" s="22"/>
      <c r="NY2946" s="22"/>
      <c r="NZ2946" s="22"/>
      <c r="OA2946" s="22"/>
      <c r="OB2946" s="22"/>
      <c r="OC2946" s="22"/>
      <c r="OD2946" s="22"/>
      <c r="OE2946" s="22"/>
      <c r="OF2946" s="22"/>
      <c r="OG2946" s="22"/>
      <c r="OH2946" s="22"/>
      <c r="OI2946" s="22"/>
      <c r="OJ2946" s="22"/>
      <c r="OK2946" s="22"/>
      <c r="OL2946" s="22"/>
      <c r="OM2946" s="22"/>
      <c r="ON2946" s="22"/>
      <c r="OO2946" s="22"/>
      <c r="OP2946" s="22"/>
      <c r="OQ2946" s="22"/>
      <c r="OR2946" s="22"/>
    </row>
    <row r="2947" spans="1:408" ht="15" thickBot="1">
      <c r="A2947" s="1"/>
      <c r="B2947" s="12"/>
      <c r="C2947" s="12"/>
      <c r="D2947" s="22"/>
      <c r="E2947" s="54"/>
      <c r="F2947" s="54"/>
      <c r="G2947" s="54"/>
      <c r="H2947" s="55"/>
      <c r="I2947" s="22"/>
      <c r="J2947" s="56"/>
      <c r="K2947" s="80"/>
      <c r="L2947" s="57"/>
      <c r="M2947" s="57"/>
      <c r="N2947" s="55"/>
      <c r="O2947" s="58"/>
      <c r="P2947" s="58"/>
      <c r="Q2947" s="59"/>
      <c r="R2947" s="60"/>
      <c r="S2947" s="60"/>
      <c r="T2947" s="22"/>
      <c r="U2947" s="1"/>
      <c r="V2947" s="23"/>
      <c r="X2947" s="24"/>
      <c r="Y2947" s="24"/>
      <c r="Z2947" s="22"/>
      <c r="AA2947" s="22"/>
      <c r="AB2947" s="22"/>
      <c r="AC2947" s="22"/>
      <c r="AD2947" s="22"/>
      <c r="AE2947" s="22"/>
      <c r="AF2947" s="22"/>
      <c r="AG2947" s="22"/>
      <c r="AH2947" s="22"/>
      <c r="AI2947" s="22"/>
      <c r="AJ2947" s="22"/>
      <c r="AK2947" s="22"/>
      <c r="AL2947" s="22"/>
      <c r="AM2947" s="22"/>
      <c r="AN2947" s="22"/>
      <c r="AO2947" s="22"/>
      <c r="AP2947" s="22"/>
      <c r="AQ2947" s="22"/>
      <c r="AR2947" s="22"/>
      <c r="AS2947" s="22"/>
      <c r="AT2947" s="22"/>
      <c r="AU2947" s="22"/>
      <c r="AV2947" s="22"/>
      <c r="AW2947" s="22"/>
      <c r="AX2947" s="22"/>
      <c r="AY2947" s="22"/>
      <c r="AZ2947" s="22"/>
      <c r="BA2947" s="22"/>
      <c r="BB2947" s="22"/>
      <c r="BC2947" s="22"/>
      <c r="BD2947" s="22"/>
      <c r="BE2947" s="24"/>
      <c r="BF2947" s="22"/>
      <c r="BG2947" s="22"/>
      <c r="BH2947" s="22"/>
      <c r="BI2947" s="22"/>
      <c r="BJ2947" s="22"/>
      <c r="BK2947" s="22"/>
      <c r="BL2947" s="22"/>
      <c r="BM2947" s="22"/>
      <c r="BN2947" s="22"/>
      <c r="BO2947" s="22"/>
      <c r="BP2947" s="22"/>
      <c r="BQ2947" s="22"/>
      <c r="BR2947" s="22"/>
      <c r="BS2947" s="22"/>
      <c r="BT2947" s="22"/>
      <c r="BU2947" s="22"/>
      <c r="BV2947" s="22"/>
      <c r="BW2947" s="22"/>
      <c r="BX2947" s="22"/>
      <c r="BY2947" s="22"/>
      <c r="BZ2947" s="22"/>
      <c r="CA2947" s="22"/>
      <c r="CB2947" s="22"/>
      <c r="CC2947" s="22"/>
      <c r="CD2947" s="22"/>
      <c r="CE2947" s="22"/>
      <c r="CF2947" s="22"/>
      <c r="CG2947" s="22"/>
      <c r="CH2947" s="22"/>
      <c r="CI2947" s="22"/>
      <c r="CJ2947" s="22"/>
      <c r="CK2947" s="24"/>
      <c r="CL2947" s="22"/>
      <c r="CM2947" s="22"/>
      <c r="CN2947" s="22"/>
      <c r="CO2947" s="22"/>
      <c r="CP2947" s="22"/>
      <c r="CQ2947" s="22"/>
      <c r="CR2947" s="22"/>
      <c r="CS2947" s="22"/>
      <c r="CT2947" s="22"/>
      <c r="CU2947" s="22"/>
      <c r="CV2947" s="22"/>
      <c r="CW2947" s="22"/>
      <c r="CX2947" s="22"/>
      <c r="CY2947" s="22"/>
      <c r="CZ2947" s="22"/>
      <c r="DA2947" s="22"/>
      <c r="DB2947" s="22"/>
      <c r="DC2947" s="22"/>
      <c r="DD2947" s="22"/>
      <c r="DE2947" s="22"/>
      <c r="DF2947" s="22"/>
      <c r="DG2947" s="22"/>
      <c r="DH2947" s="22"/>
      <c r="DI2947" s="22"/>
      <c r="DJ2947" s="22"/>
      <c r="DK2947" s="22"/>
      <c r="DL2947" s="22"/>
      <c r="DM2947" s="22"/>
      <c r="DN2947" s="22"/>
      <c r="DO2947" s="22"/>
      <c r="DP2947" s="22"/>
      <c r="DQ2947" s="24"/>
      <c r="DR2947" s="22"/>
      <c r="DS2947" s="22"/>
      <c r="DT2947" s="22"/>
      <c r="DU2947" s="22"/>
      <c r="DV2947" s="22"/>
      <c r="DW2947" s="22"/>
      <c r="DX2947" s="22"/>
      <c r="DY2947" s="22"/>
      <c r="DZ2947" s="22"/>
      <c r="EA2947" s="22"/>
      <c r="EB2947" s="22"/>
      <c r="EC2947" s="22"/>
      <c r="ED2947" s="22"/>
      <c r="EE2947" s="22"/>
      <c r="EF2947" s="22"/>
      <c r="EG2947" s="22"/>
      <c r="EH2947" s="22"/>
      <c r="EI2947" s="22"/>
      <c r="EJ2947" s="22"/>
      <c r="EK2947" s="22"/>
      <c r="EL2947" s="22"/>
      <c r="EM2947" s="22"/>
      <c r="EN2947" s="22"/>
      <c r="EO2947" s="22"/>
      <c r="EP2947" s="22"/>
      <c r="EQ2947" s="22"/>
      <c r="ER2947" s="22"/>
      <c r="ES2947" s="22"/>
      <c r="ET2947" s="22"/>
      <c r="EU2947" s="22"/>
      <c r="EV2947" s="22"/>
      <c r="EW2947" s="24"/>
      <c r="EX2947" s="22"/>
      <c r="EY2947" s="22"/>
      <c r="EZ2947" s="22"/>
      <c r="FA2947" s="22"/>
      <c r="FB2947" s="22"/>
      <c r="FC2947" s="22"/>
      <c r="FD2947" s="22"/>
      <c r="FE2947" s="22"/>
      <c r="FF2947" s="22"/>
      <c r="FG2947" s="22"/>
      <c r="FH2947" s="22"/>
      <c r="FI2947" s="22"/>
      <c r="FJ2947" s="22"/>
      <c r="FK2947" s="22"/>
      <c r="FL2947" s="22"/>
      <c r="FM2947" s="22"/>
      <c r="FN2947" s="22"/>
      <c r="FO2947" s="22"/>
      <c r="FP2947" s="22"/>
      <c r="FQ2947" s="22"/>
      <c r="FR2947" s="22"/>
      <c r="FS2947" s="22"/>
      <c r="FT2947" s="22"/>
      <c r="FU2947" s="22"/>
      <c r="FV2947" s="22"/>
      <c r="FW2947" s="22"/>
      <c r="FX2947" s="22"/>
      <c r="FY2947" s="22"/>
      <c r="FZ2947" s="22"/>
      <c r="GA2947" s="22"/>
      <c r="GB2947" s="22"/>
      <c r="GC2947" s="24"/>
      <c r="GD2947" s="22"/>
      <c r="GE2947" s="22"/>
      <c r="GF2947" s="22"/>
      <c r="GG2947" s="22"/>
      <c r="GH2947" s="22"/>
      <c r="GI2947" s="22"/>
      <c r="GJ2947" s="22"/>
      <c r="GK2947" s="22"/>
      <c r="GL2947" s="22"/>
      <c r="GM2947" s="22"/>
      <c r="GN2947" s="22"/>
      <c r="GO2947" s="22"/>
      <c r="GP2947" s="22"/>
      <c r="GQ2947" s="22"/>
      <c r="GR2947" s="22"/>
      <c r="GS2947" s="22"/>
      <c r="GT2947" s="22"/>
      <c r="GU2947" s="22"/>
      <c r="GV2947" s="22"/>
      <c r="GW2947" s="22"/>
      <c r="GX2947" s="22"/>
      <c r="GY2947" s="22"/>
      <c r="GZ2947" s="22"/>
      <c r="HA2947" s="22"/>
      <c r="HB2947" s="22"/>
      <c r="HC2947" s="22"/>
      <c r="HD2947" s="22"/>
      <c r="HE2947" s="22"/>
      <c r="HF2947" s="22"/>
      <c r="HG2947" s="22"/>
      <c r="HH2947" s="22"/>
      <c r="HI2947" s="24"/>
      <c r="HJ2947" s="22"/>
      <c r="HK2947" s="22"/>
      <c r="HL2947" s="22"/>
      <c r="HM2947" s="22"/>
      <c r="HN2947" s="22"/>
      <c r="HO2947" s="22"/>
      <c r="HP2947" s="22"/>
      <c r="HQ2947" s="22"/>
      <c r="HR2947" s="22"/>
      <c r="HS2947" s="22"/>
      <c r="HT2947" s="22"/>
      <c r="HU2947" s="22"/>
      <c r="HV2947" s="22"/>
      <c r="HW2947" s="22"/>
      <c r="HX2947" s="22"/>
      <c r="HY2947" s="22"/>
      <c r="HZ2947" s="22"/>
      <c r="IA2947" s="22"/>
      <c r="IB2947" s="22"/>
      <c r="IC2947" s="22"/>
      <c r="ID2947" s="22"/>
      <c r="IE2947" s="22"/>
      <c r="IF2947" s="22"/>
      <c r="IG2947" s="22"/>
      <c r="IH2947" s="22"/>
      <c r="II2947" s="22"/>
      <c r="IJ2947" s="22"/>
      <c r="IK2947" s="22"/>
      <c r="IL2947" s="22"/>
      <c r="IM2947" s="22"/>
      <c r="IN2947" s="22"/>
      <c r="IO2947" s="24"/>
      <c r="IP2947" s="22"/>
      <c r="IQ2947" s="22"/>
      <c r="IR2947" s="22"/>
      <c r="IS2947" s="22"/>
      <c r="IT2947" s="22"/>
      <c r="IU2947" s="22"/>
      <c r="IV2947" s="22"/>
      <c r="IW2947" s="22"/>
      <c r="IX2947" s="22"/>
      <c r="IY2947" s="22"/>
      <c r="IZ2947" s="22"/>
      <c r="JA2947" s="22"/>
      <c r="JB2947" s="22"/>
      <c r="JC2947" s="22"/>
      <c r="JD2947" s="22"/>
      <c r="JE2947" s="22"/>
      <c r="JF2947" s="22"/>
      <c r="JG2947" s="22"/>
      <c r="JH2947" s="22"/>
      <c r="JI2947" s="22"/>
      <c r="JJ2947" s="22"/>
      <c r="JK2947" s="22"/>
      <c r="JL2947" s="22"/>
      <c r="JM2947" s="22"/>
      <c r="JN2947" s="22"/>
      <c r="JO2947" s="22"/>
      <c r="JP2947" s="22"/>
      <c r="JQ2947" s="22"/>
      <c r="JR2947" s="22"/>
      <c r="JS2947" s="22"/>
      <c r="JT2947" s="22"/>
      <c r="JU2947" s="24"/>
      <c r="JV2947" s="22"/>
      <c r="JW2947" s="22"/>
      <c r="JX2947" s="22"/>
      <c r="JY2947" s="22"/>
      <c r="JZ2947" s="22"/>
      <c r="KA2947" s="22"/>
      <c r="KB2947" s="22"/>
      <c r="KC2947" s="22"/>
      <c r="KD2947" s="22"/>
      <c r="KE2947" s="22"/>
      <c r="KF2947" s="22"/>
      <c r="KG2947" s="22"/>
      <c r="KH2947" s="22"/>
      <c r="KI2947" s="22"/>
      <c r="KJ2947" s="22"/>
      <c r="KK2947" s="22"/>
      <c r="KL2947" s="22"/>
      <c r="KM2947" s="22"/>
      <c r="KN2947" s="22"/>
      <c r="KO2947" s="22"/>
      <c r="KP2947" s="22"/>
      <c r="KQ2947" s="22"/>
      <c r="KR2947" s="22"/>
      <c r="KS2947" s="22"/>
      <c r="KT2947" s="22"/>
      <c r="KU2947" s="22"/>
      <c r="KV2947" s="22"/>
      <c r="KW2947" s="22"/>
      <c r="KX2947" s="22"/>
      <c r="KY2947" s="22"/>
      <c r="KZ2947" s="22"/>
      <c r="LA2947" s="24"/>
      <c r="LB2947" s="22"/>
      <c r="LC2947" s="22"/>
      <c r="LD2947" s="22"/>
      <c r="LE2947" s="22"/>
      <c r="LF2947" s="22"/>
      <c r="LG2947" s="22"/>
      <c r="LH2947" s="22"/>
      <c r="LI2947" s="22"/>
      <c r="LJ2947" s="22"/>
      <c r="LK2947" s="22"/>
      <c r="LL2947" s="22"/>
      <c r="LM2947" s="22"/>
      <c r="LN2947" s="22"/>
      <c r="LO2947" s="22"/>
      <c r="LP2947" s="22"/>
      <c r="LQ2947" s="22"/>
      <c r="LR2947" s="22"/>
      <c r="LS2947" s="22"/>
      <c r="LT2947" s="22"/>
      <c r="LU2947" s="22"/>
      <c r="LV2947" s="22"/>
      <c r="LW2947" s="22"/>
      <c r="LX2947" s="22"/>
      <c r="LY2947" s="22"/>
      <c r="LZ2947" s="22"/>
      <c r="MA2947" s="22"/>
      <c r="MB2947" s="22"/>
      <c r="MC2947" s="22"/>
      <c r="MD2947" s="22"/>
      <c r="ME2947" s="22"/>
      <c r="MF2947" s="22"/>
      <c r="MG2947" s="24"/>
      <c r="MH2947" s="22"/>
      <c r="MI2947" s="22"/>
      <c r="MJ2947" s="22"/>
      <c r="MK2947" s="22"/>
      <c r="ML2947" s="22"/>
      <c r="MM2947" s="22"/>
      <c r="MN2947" s="22"/>
      <c r="MO2947" s="22"/>
      <c r="MP2947" s="22"/>
      <c r="MQ2947" s="22"/>
      <c r="MR2947" s="22"/>
      <c r="MS2947" s="22"/>
      <c r="MT2947" s="22"/>
      <c r="MU2947" s="22"/>
      <c r="MV2947" s="22"/>
      <c r="MW2947" s="22"/>
      <c r="MX2947" s="22"/>
      <c r="MY2947" s="22"/>
      <c r="MZ2947" s="22"/>
      <c r="NA2947" s="22"/>
      <c r="NB2947" s="22"/>
      <c r="NC2947" s="22"/>
      <c r="ND2947" s="22"/>
      <c r="NE2947" s="22"/>
      <c r="NF2947" s="22"/>
      <c r="NG2947" s="22"/>
      <c r="NH2947" s="22"/>
      <c r="NI2947" s="22"/>
      <c r="NJ2947" s="22"/>
      <c r="NK2947" s="22"/>
      <c r="NL2947" s="22"/>
      <c r="NM2947" s="24"/>
      <c r="NN2947" s="22"/>
      <c r="NO2947" s="22"/>
      <c r="NP2947" s="22"/>
      <c r="NQ2947" s="22"/>
      <c r="NR2947" s="22"/>
      <c r="NS2947" s="22"/>
      <c r="NT2947" s="22"/>
      <c r="NU2947" s="22"/>
      <c r="NV2947" s="22"/>
      <c r="NW2947" s="22"/>
      <c r="NX2947" s="22"/>
      <c r="NY2947" s="22"/>
      <c r="NZ2947" s="22"/>
      <c r="OA2947" s="22"/>
      <c r="OB2947" s="22"/>
      <c r="OC2947" s="22"/>
      <c r="OD2947" s="22"/>
      <c r="OE2947" s="22"/>
      <c r="OF2947" s="22"/>
      <c r="OG2947" s="22"/>
      <c r="OH2947" s="22"/>
      <c r="OI2947" s="22"/>
      <c r="OJ2947" s="22"/>
      <c r="OK2947" s="22"/>
      <c r="OL2947" s="22"/>
      <c r="OM2947" s="22"/>
      <c r="ON2947" s="22"/>
      <c r="OO2947" s="22"/>
      <c r="OP2947" s="22"/>
      <c r="OQ2947" s="22"/>
      <c r="OR2947" s="22"/>
    </row>
    <row r="2948" spans="1:408" ht="15" thickBot="1">
      <c r="A2948" s="1"/>
      <c r="B2948" s="12"/>
      <c r="C2948" s="12"/>
      <c r="D2948" s="22"/>
      <c r="E2948" s="54"/>
      <c r="F2948" s="54"/>
      <c r="G2948" s="54"/>
      <c r="H2948" s="55"/>
      <c r="I2948" s="22"/>
      <c r="J2948" s="56"/>
      <c r="K2948" s="81"/>
      <c r="L2948" s="57"/>
      <c r="M2948" s="57"/>
      <c r="N2948" s="55"/>
      <c r="O2948" s="58"/>
      <c r="P2948" s="58"/>
      <c r="Q2948" s="59"/>
      <c r="R2948" s="60"/>
      <c r="S2948" s="60"/>
      <c r="T2948" s="22"/>
      <c r="U2948" s="1"/>
      <c r="V2948" s="23"/>
      <c r="X2948" s="24"/>
      <c r="Y2948" s="24"/>
      <c r="Z2948" s="22"/>
      <c r="AA2948" s="22"/>
      <c r="AB2948" s="22"/>
      <c r="AC2948" s="22"/>
      <c r="AD2948" s="22"/>
      <c r="AE2948" s="22"/>
      <c r="AF2948" s="22"/>
      <c r="AG2948" s="22"/>
      <c r="AH2948" s="22"/>
      <c r="AI2948" s="22"/>
      <c r="AJ2948" s="22"/>
      <c r="AK2948" s="22"/>
      <c r="AL2948" s="22"/>
      <c r="AM2948" s="22"/>
      <c r="AN2948" s="22"/>
      <c r="AO2948" s="22"/>
      <c r="AP2948" s="22"/>
      <c r="AQ2948" s="22"/>
      <c r="AR2948" s="22"/>
      <c r="AS2948" s="22"/>
      <c r="AT2948" s="22"/>
      <c r="AU2948" s="22"/>
      <c r="AV2948" s="22"/>
      <c r="AW2948" s="22"/>
      <c r="AX2948" s="22"/>
      <c r="AY2948" s="22"/>
      <c r="AZ2948" s="22"/>
      <c r="BA2948" s="22"/>
      <c r="BB2948" s="22"/>
      <c r="BC2948" s="22"/>
      <c r="BD2948" s="22"/>
      <c r="BE2948" s="24"/>
      <c r="BF2948" s="22"/>
      <c r="BG2948" s="22"/>
      <c r="BH2948" s="22"/>
      <c r="BI2948" s="22"/>
      <c r="BJ2948" s="22"/>
      <c r="BK2948" s="22"/>
      <c r="BL2948" s="22"/>
      <c r="BM2948" s="22"/>
      <c r="BN2948" s="22"/>
      <c r="BO2948" s="22"/>
      <c r="BP2948" s="22"/>
      <c r="BQ2948" s="22"/>
      <c r="BR2948" s="22"/>
      <c r="BS2948" s="22"/>
      <c r="BT2948" s="22"/>
      <c r="BU2948" s="22"/>
      <c r="BV2948" s="22"/>
      <c r="BW2948" s="22"/>
      <c r="BX2948" s="22"/>
      <c r="BY2948" s="22"/>
      <c r="BZ2948" s="22"/>
      <c r="CA2948" s="22"/>
      <c r="CB2948" s="22"/>
      <c r="CC2948" s="22"/>
      <c r="CD2948" s="22"/>
      <c r="CE2948" s="22"/>
      <c r="CF2948" s="22"/>
      <c r="CG2948" s="22"/>
      <c r="CH2948" s="22"/>
      <c r="CI2948" s="22"/>
      <c r="CJ2948" s="22"/>
      <c r="CK2948" s="24"/>
      <c r="CL2948" s="22"/>
      <c r="CM2948" s="22"/>
      <c r="CN2948" s="22"/>
      <c r="CO2948" s="22"/>
      <c r="CP2948" s="22"/>
      <c r="CQ2948" s="22"/>
      <c r="CR2948" s="22"/>
      <c r="CS2948" s="22"/>
      <c r="CT2948" s="22"/>
      <c r="CU2948" s="22"/>
      <c r="CV2948" s="22"/>
      <c r="CW2948" s="22"/>
      <c r="CX2948" s="22"/>
      <c r="CY2948" s="22"/>
      <c r="CZ2948" s="22"/>
      <c r="DA2948" s="22"/>
      <c r="DB2948" s="22"/>
      <c r="DC2948" s="22"/>
      <c r="DD2948" s="22"/>
      <c r="DE2948" s="22"/>
      <c r="DF2948" s="22"/>
      <c r="DG2948" s="22"/>
      <c r="DH2948" s="22"/>
      <c r="DI2948" s="22"/>
      <c r="DJ2948" s="22"/>
      <c r="DK2948" s="22"/>
      <c r="DL2948" s="22"/>
      <c r="DM2948" s="22"/>
      <c r="DN2948" s="22"/>
      <c r="DO2948" s="22"/>
      <c r="DP2948" s="22"/>
      <c r="DQ2948" s="24"/>
      <c r="DR2948" s="22"/>
      <c r="DS2948" s="22"/>
      <c r="DT2948" s="22"/>
      <c r="DU2948" s="22"/>
      <c r="DV2948" s="22"/>
      <c r="DW2948" s="22"/>
      <c r="DX2948" s="22"/>
      <c r="DY2948" s="22"/>
      <c r="DZ2948" s="22"/>
      <c r="EA2948" s="22"/>
      <c r="EB2948" s="22"/>
      <c r="EC2948" s="22"/>
      <c r="ED2948" s="22"/>
      <c r="EE2948" s="22"/>
      <c r="EF2948" s="22"/>
      <c r="EG2948" s="22"/>
      <c r="EH2948" s="22"/>
      <c r="EI2948" s="22"/>
      <c r="EJ2948" s="22"/>
      <c r="EK2948" s="22"/>
      <c r="EL2948" s="22"/>
      <c r="EM2948" s="22"/>
      <c r="EN2948" s="22"/>
      <c r="EO2948" s="22"/>
      <c r="EP2948" s="22"/>
      <c r="EQ2948" s="22"/>
      <c r="ER2948" s="22"/>
      <c r="ES2948" s="22"/>
      <c r="ET2948" s="22"/>
      <c r="EU2948" s="22"/>
      <c r="EV2948" s="22"/>
      <c r="EW2948" s="24"/>
      <c r="EX2948" s="22"/>
      <c r="EY2948" s="22"/>
      <c r="EZ2948" s="22"/>
      <c r="FA2948" s="22"/>
      <c r="FB2948" s="22"/>
      <c r="FC2948" s="22"/>
      <c r="FD2948" s="22"/>
      <c r="FE2948" s="22"/>
      <c r="FF2948" s="22"/>
      <c r="FG2948" s="22"/>
      <c r="FH2948" s="22"/>
      <c r="FI2948" s="22"/>
      <c r="FJ2948" s="22"/>
      <c r="FK2948" s="22"/>
      <c r="FL2948" s="22"/>
      <c r="FM2948" s="22"/>
      <c r="FN2948" s="22"/>
      <c r="FO2948" s="22"/>
      <c r="FP2948" s="22"/>
      <c r="FQ2948" s="22"/>
      <c r="FR2948" s="22"/>
      <c r="FS2948" s="22"/>
      <c r="FT2948" s="22"/>
      <c r="FU2948" s="22"/>
      <c r="FV2948" s="22"/>
      <c r="FW2948" s="22"/>
      <c r="FX2948" s="22"/>
      <c r="FY2948" s="22"/>
      <c r="FZ2948" s="22"/>
      <c r="GA2948" s="22"/>
      <c r="GB2948" s="22"/>
      <c r="GC2948" s="24"/>
      <c r="GD2948" s="22"/>
      <c r="GE2948" s="22"/>
      <c r="GF2948" s="22"/>
      <c r="GG2948" s="22"/>
      <c r="GH2948" s="22"/>
      <c r="GI2948" s="22"/>
      <c r="GJ2948" s="22"/>
      <c r="GK2948" s="22"/>
      <c r="GL2948" s="22"/>
      <c r="GM2948" s="22"/>
      <c r="GN2948" s="22"/>
      <c r="GO2948" s="22"/>
      <c r="GP2948" s="22"/>
      <c r="GQ2948" s="22"/>
      <c r="GR2948" s="22"/>
      <c r="GS2948" s="22"/>
      <c r="GT2948" s="22"/>
      <c r="GU2948" s="22"/>
      <c r="GV2948" s="22"/>
      <c r="GW2948" s="22"/>
      <c r="GX2948" s="22"/>
      <c r="GY2948" s="22"/>
      <c r="GZ2948" s="22"/>
      <c r="HA2948" s="22"/>
      <c r="HB2948" s="22"/>
      <c r="HC2948" s="22"/>
      <c r="HD2948" s="22"/>
      <c r="HE2948" s="22"/>
      <c r="HF2948" s="22"/>
      <c r="HG2948" s="22"/>
      <c r="HH2948" s="22"/>
      <c r="HI2948" s="24"/>
      <c r="HJ2948" s="22"/>
      <c r="HK2948" s="22"/>
      <c r="HL2948" s="22"/>
      <c r="HM2948" s="22"/>
      <c r="HN2948" s="22"/>
      <c r="HO2948" s="22"/>
      <c r="HP2948" s="22"/>
      <c r="HQ2948" s="22"/>
      <c r="HR2948" s="22"/>
      <c r="HS2948" s="22"/>
      <c r="HT2948" s="22"/>
      <c r="HU2948" s="22"/>
      <c r="HV2948" s="22"/>
      <c r="HW2948" s="22"/>
      <c r="HX2948" s="22"/>
      <c r="HY2948" s="22"/>
      <c r="HZ2948" s="22"/>
      <c r="IA2948" s="22"/>
      <c r="IB2948" s="22"/>
      <c r="IC2948" s="22"/>
      <c r="ID2948" s="22"/>
      <c r="IE2948" s="22"/>
      <c r="IF2948" s="22"/>
      <c r="IG2948" s="22"/>
      <c r="IH2948" s="22"/>
      <c r="II2948" s="22"/>
      <c r="IJ2948" s="22"/>
      <c r="IK2948" s="22"/>
      <c r="IL2948" s="22"/>
      <c r="IM2948" s="22"/>
      <c r="IN2948" s="22"/>
      <c r="IO2948" s="24"/>
      <c r="IP2948" s="22"/>
      <c r="IQ2948" s="22"/>
      <c r="IR2948" s="22"/>
      <c r="IS2948" s="22"/>
      <c r="IT2948" s="22"/>
      <c r="IU2948" s="22"/>
      <c r="IV2948" s="22"/>
      <c r="IW2948" s="22"/>
      <c r="IX2948" s="22"/>
      <c r="IY2948" s="22"/>
      <c r="IZ2948" s="22"/>
      <c r="JA2948" s="22"/>
      <c r="JB2948" s="22"/>
      <c r="JC2948" s="22"/>
      <c r="JD2948" s="22"/>
      <c r="JE2948" s="22"/>
      <c r="JF2948" s="22"/>
      <c r="JG2948" s="22"/>
      <c r="JH2948" s="22"/>
      <c r="JI2948" s="22"/>
      <c r="JJ2948" s="22"/>
      <c r="JK2948" s="22"/>
      <c r="JL2948" s="22"/>
      <c r="JM2948" s="22"/>
      <c r="JN2948" s="22"/>
      <c r="JO2948" s="22"/>
      <c r="JP2948" s="22"/>
      <c r="JQ2948" s="22"/>
      <c r="JR2948" s="22"/>
      <c r="JS2948" s="22"/>
      <c r="JT2948" s="22"/>
      <c r="JU2948" s="24"/>
      <c r="JV2948" s="22"/>
      <c r="JW2948" s="22"/>
      <c r="JX2948" s="22"/>
      <c r="JY2948" s="22"/>
      <c r="JZ2948" s="22"/>
      <c r="KA2948" s="22"/>
      <c r="KB2948" s="22"/>
      <c r="KC2948" s="22"/>
      <c r="KD2948" s="22"/>
      <c r="KE2948" s="22"/>
      <c r="KF2948" s="22"/>
      <c r="KG2948" s="22"/>
      <c r="KH2948" s="22"/>
      <c r="KI2948" s="22"/>
      <c r="KJ2948" s="22"/>
      <c r="KK2948" s="22"/>
      <c r="KL2948" s="22"/>
      <c r="KM2948" s="22"/>
      <c r="KN2948" s="22"/>
      <c r="KO2948" s="22"/>
      <c r="KP2948" s="22"/>
      <c r="KQ2948" s="22"/>
      <c r="KR2948" s="22"/>
      <c r="KS2948" s="22"/>
      <c r="KT2948" s="22"/>
      <c r="KU2948" s="22"/>
      <c r="KV2948" s="22"/>
      <c r="KW2948" s="22"/>
      <c r="KX2948" s="22"/>
      <c r="KY2948" s="22"/>
      <c r="KZ2948" s="22"/>
      <c r="LA2948" s="24"/>
      <c r="LB2948" s="22"/>
      <c r="LC2948" s="22"/>
      <c r="LD2948" s="22"/>
      <c r="LE2948" s="22"/>
      <c r="LF2948" s="22"/>
      <c r="LG2948" s="22"/>
      <c r="LH2948" s="22"/>
      <c r="LI2948" s="22"/>
      <c r="LJ2948" s="22"/>
      <c r="LK2948" s="22"/>
      <c r="LL2948" s="22"/>
      <c r="LM2948" s="22"/>
      <c r="LN2948" s="22"/>
      <c r="LO2948" s="22"/>
      <c r="LP2948" s="22"/>
      <c r="LQ2948" s="22"/>
      <c r="LR2948" s="22"/>
      <c r="LS2948" s="22"/>
      <c r="LT2948" s="22"/>
      <c r="LU2948" s="22"/>
      <c r="LV2948" s="22"/>
      <c r="LW2948" s="22"/>
      <c r="LX2948" s="22"/>
      <c r="LY2948" s="22"/>
      <c r="LZ2948" s="22"/>
      <c r="MA2948" s="22"/>
      <c r="MB2948" s="22"/>
      <c r="MC2948" s="22"/>
      <c r="MD2948" s="22"/>
      <c r="ME2948" s="22"/>
      <c r="MF2948" s="22"/>
      <c r="MG2948" s="24"/>
      <c r="MH2948" s="22"/>
      <c r="MI2948" s="22"/>
      <c r="MJ2948" s="22"/>
      <c r="MK2948" s="22"/>
      <c r="ML2948" s="22"/>
      <c r="MM2948" s="22"/>
      <c r="MN2948" s="22"/>
      <c r="MO2948" s="22"/>
      <c r="MP2948" s="22"/>
      <c r="MQ2948" s="22"/>
      <c r="MR2948" s="22"/>
      <c r="MS2948" s="22"/>
      <c r="MT2948" s="22"/>
      <c r="MU2948" s="22"/>
      <c r="MV2948" s="22"/>
      <c r="MW2948" s="22"/>
      <c r="MX2948" s="22"/>
      <c r="MY2948" s="22"/>
      <c r="MZ2948" s="22"/>
      <c r="NA2948" s="22"/>
      <c r="NB2948" s="22"/>
      <c r="NC2948" s="22"/>
      <c r="ND2948" s="22"/>
      <c r="NE2948" s="22"/>
      <c r="NF2948" s="22"/>
      <c r="NG2948" s="22"/>
      <c r="NH2948" s="22"/>
      <c r="NI2948" s="22"/>
      <c r="NJ2948" s="22"/>
      <c r="NK2948" s="22"/>
      <c r="NL2948" s="22"/>
      <c r="NM2948" s="24"/>
      <c r="NN2948" s="22"/>
      <c r="NO2948" s="22"/>
      <c r="NP2948" s="22"/>
      <c r="NQ2948" s="22"/>
      <c r="NR2948" s="22"/>
      <c r="NS2948" s="22"/>
      <c r="NT2948" s="22"/>
      <c r="NU2948" s="22"/>
      <c r="NV2948" s="22"/>
      <c r="NW2948" s="22"/>
      <c r="NX2948" s="22"/>
      <c r="NY2948" s="22"/>
      <c r="NZ2948" s="22"/>
      <c r="OA2948" s="22"/>
      <c r="OB2948" s="22"/>
      <c r="OC2948" s="22"/>
      <c r="OD2948" s="22"/>
      <c r="OE2948" s="22"/>
      <c r="OF2948" s="22"/>
      <c r="OG2948" s="22"/>
      <c r="OH2948" s="22"/>
      <c r="OI2948" s="22"/>
      <c r="OJ2948" s="22"/>
      <c r="OK2948" s="22"/>
      <c r="OL2948" s="22"/>
      <c r="OM2948" s="22"/>
      <c r="ON2948" s="22"/>
      <c r="OO2948" s="22"/>
      <c r="OP2948" s="22"/>
      <c r="OQ2948" s="22"/>
      <c r="OR2948" s="22"/>
    </row>
    <row r="2949" spans="1:408" ht="15" thickBot="1">
      <c r="A2949" s="1"/>
      <c r="B2949" s="12"/>
      <c r="C2949" s="12"/>
      <c r="D2949" s="22"/>
      <c r="E2949" s="54"/>
      <c r="F2949" s="54"/>
      <c r="G2949" s="54"/>
      <c r="H2949" s="55"/>
      <c r="I2949" s="22"/>
      <c r="J2949" s="56"/>
      <c r="K2949" s="80"/>
      <c r="L2949" s="57"/>
      <c r="M2949" s="57"/>
      <c r="N2949" s="55"/>
      <c r="O2949" s="58"/>
      <c r="P2949" s="58"/>
      <c r="Q2949" s="59"/>
      <c r="R2949" s="60"/>
      <c r="S2949" s="60"/>
      <c r="T2949" s="22"/>
      <c r="U2949" s="1"/>
      <c r="V2949" s="23"/>
      <c r="X2949" s="24"/>
      <c r="Y2949" s="24"/>
      <c r="Z2949" s="22"/>
      <c r="AA2949" s="22"/>
      <c r="AB2949" s="22"/>
      <c r="AC2949" s="22"/>
      <c r="AD2949" s="22"/>
      <c r="AE2949" s="22"/>
      <c r="AF2949" s="22"/>
      <c r="AG2949" s="22"/>
      <c r="AH2949" s="22"/>
      <c r="AI2949" s="22"/>
      <c r="AJ2949" s="22"/>
      <c r="AK2949" s="22"/>
      <c r="AL2949" s="22"/>
      <c r="AM2949" s="22"/>
      <c r="AN2949" s="22"/>
      <c r="AO2949" s="22"/>
      <c r="AP2949" s="22"/>
      <c r="AQ2949" s="22"/>
      <c r="AR2949" s="22"/>
      <c r="AS2949" s="22"/>
      <c r="AT2949" s="22"/>
      <c r="AU2949" s="22"/>
      <c r="AV2949" s="22"/>
      <c r="AW2949" s="22"/>
      <c r="AX2949" s="22"/>
      <c r="AY2949" s="22"/>
      <c r="AZ2949" s="22"/>
      <c r="BA2949" s="22"/>
      <c r="BB2949" s="22"/>
      <c r="BC2949" s="22"/>
      <c r="BD2949" s="22"/>
      <c r="BE2949" s="24"/>
      <c r="BF2949" s="22"/>
      <c r="BG2949" s="22"/>
      <c r="BH2949" s="22"/>
      <c r="BI2949" s="22"/>
      <c r="BJ2949" s="22"/>
      <c r="BK2949" s="22"/>
      <c r="BL2949" s="22"/>
      <c r="BM2949" s="22"/>
      <c r="BN2949" s="22"/>
      <c r="BO2949" s="22"/>
      <c r="BP2949" s="22"/>
      <c r="BQ2949" s="22"/>
      <c r="BR2949" s="22"/>
      <c r="BS2949" s="22"/>
      <c r="BT2949" s="22"/>
      <c r="BU2949" s="22"/>
      <c r="BV2949" s="22"/>
      <c r="BW2949" s="22"/>
      <c r="BX2949" s="22"/>
      <c r="BY2949" s="22"/>
      <c r="BZ2949" s="22"/>
      <c r="CA2949" s="22"/>
      <c r="CB2949" s="22"/>
      <c r="CC2949" s="22"/>
      <c r="CD2949" s="22"/>
      <c r="CE2949" s="22"/>
      <c r="CF2949" s="22"/>
      <c r="CG2949" s="22"/>
      <c r="CH2949" s="22"/>
      <c r="CI2949" s="22"/>
      <c r="CJ2949" s="22"/>
      <c r="CK2949" s="24"/>
      <c r="CL2949" s="22"/>
      <c r="CM2949" s="22"/>
      <c r="CN2949" s="22"/>
      <c r="CO2949" s="22"/>
      <c r="CP2949" s="22"/>
      <c r="CQ2949" s="22"/>
      <c r="CR2949" s="22"/>
      <c r="CS2949" s="22"/>
      <c r="CT2949" s="22"/>
      <c r="CU2949" s="22"/>
      <c r="CV2949" s="22"/>
      <c r="CW2949" s="22"/>
      <c r="CX2949" s="22"/>
      <c r="CY2949" s="22"/>
      <c r="CZ2949" s="22"/>
      <c r="DA2949" s="22"/>
      <c r="DB2949" s="22"/>
      <c r="DC2949" s="22"/>
      <c r="DD2949" s="22"/>
      <c r="DE2949" s="22"/>
      <c r="DF2949" s="22"/>
      <c r="DG2949" s="22"/>
      <c r="DH2949" s="22"/>
      <c r="DI2949" s="22"/>
      <c r="DJ2949" s="22"/>
      <c r="DK2949" s="22"/>
      <c r="DL2949" s="22"/>
      <c r="DM2949" s="22"/>
      <c r="DN2949" s="22"/>
      <c r="DO2949" s="22"/>
      <c r="DP2949" s="22"/>
      <c r="DQ2949" s="24"/>
      <c r="DR2949" s="22"/>
      <c r="DS2949" s="22"/>
      <c r="DT2949" s="22"/>
      <c r="DU2949" s="22"/>
      <c r="DV2949" s="22"/>
      <c r="DW2949" s="22"/>
      <c r="DX2949" s="22"/>
      <c r="DY2949" s="22"/>
      <c r="DZ2949" s="22"/>
      <c r="EA2949" s="22"/>
      <c r="EB2949" s="22"/>
      <c r="EC2949" s="22"/>
      <c r="ED2949" s="22"/>
      <c r="EE2949" s="22"/>
      <c r="EF2949" s="22"/>
      <c r="EG2949" s="22"/>
      <c r="EH2949" s="22"/>
      <c r="EI2949" s="22"/>
      <c r="EJ2949" s="22"/>
      <c r="EK2949" s="22"/>
      <c r="EL2949" s="22"/>
      <c r="EM2949" s="22"/>
      <c r="EN2949" s="22"/>
      <c r="EO2949" s="22"/>
      <c r="EP2949" s="22"/>
      <c r="EQ2949" s="22"/>
      <c r="ER2949" s="22"/>
      <c r="ES2949" s="22"/>
      <c r="ET2949" s="22"/>
      <c r="EU2949" s="22"/>
      <c r="EV2949" s="22"/>
      <c r="EW2949" s="24"/>
      <c r="EX2949" s="22"/>
      <c r="EY2949" s="22"/>
      <c r="EZ2949" s="22"/>
      <c r="FA2949" s="22"/>
      <c r="FB2949" s="22"/>
      <c r="FC2949" s="22"/>
      <c r="FD2949" s="22"/>
      <c r="FE2949" s="22"/>
      <c r="FF2949" s="22"/>
      <c r="FG2949" s="22"/>
      <c r="FH2949" s="22"/>
      <c r="FI2949" s="22"/>
      <c r="FJ2949" s="22"/>
      <c r="FK2949" s="22"/>
      <c r="FL2949" s="22"/>
      <c r="FM2949" s="22"/>
      <c r="FN2949" s="22"/>
      <c r="FO2949" s="22"/>
      <c r="FP2949" s="22"/>
      <c r="FQ2949" s="22"/>
      <c r="FR2949" s="22"/>
      <c r="FS2949" s="22"/>
      <c r="FT2949" s="22"/>
      <c r="FU2949" s="22"/>
      <c r="FV2949" s="22"/>
      <c r="FW2949" s="22"/>
      <c r="FX2949" s="22"/>
      <c r="FY2949" s="22"/>
      <c r="FZ2949" s="22"/>
      <c r="GA2949" s="22"/>
      <c r="GB2949" s="22"/>
      <c r="GC2949" s="24"/>
      <c r="GD2949" s="22"/>
      <c r="GE2949" s="22"/>
      <c r="GF2949" s="22"/>
      <c r="GG2949" s="22"/>
      <c r="GH2949" s="22"/>
      <c r="GI2949" s="22"/>
      <c r="GJ2949" s="22"/>
      <c r="GK2949" s="22"/>
      <c r="GL2949" s="22"/>
      <c r="GM2949" s="22"/>
      <c r="GN2949" s="22"/>
      <c r="GO2949" s="22"/>
      <c r="GP2949" s="22"/>
      <c r="GQ2949" s="22"/>
      <c r="GR2949" s="22"/>
      <c r="GS2949" s="22"/>
      <c r="GT2949" s="22"/>
      <c r="GU2949" s="22"/>
      <c r="GV2949" s="22"/>
      <c r="GW2949" s="22"/>
      <c r="GX2949" s="22"/>
      <c r="GY2949" s="22"/>
      <c r="GZ2949" s="22"/>
      <c r="HA2949" s="22"/>
      <c r="HB2949" s="22"/>
      <c r="HC2949" s="22"/>
      <c r="HD2949" s="22"/>
      <c r="HE2949" s="22"/>
      <c r="HF2949" s="22"/>
      <c r="HG2949" s="22"/>
      <c r="HH2949" s="22"/>
      <c r="HI2949" s="24"/>
      <c r="HJ2949" s="22"/>
      <c r="HK2949" s="22"/>
      <c r="HL2949" s="22"/>
      <c r="HM2949" s="22"/>
      <c r="HN2949" s="22"/>
      <c r="HO2949" s="22"/>
      <c r="HP2949" s="22"/>
      <c r="HQ2949" s="22"/>
      <c r="HR2949" s="22"/>
      <c r="HS2949" s="22"/>
      <c r="HT2949" s="22"/>
      <c r="HU2949" s="22"/>
      <c r="HV2949" s="22"/>
      <c r="HW2949" s="22"/>
      <c r="HX2949" s="22"/>
      <c r="HY2949" s="22"/>
      <c r="HZ2949" s="22"/>
      <c r="IA2949" s="22"/>
      <c r="IB2949" s="22"/>
      <c r="IC2949" s="22"/>
      <c r="ID2949" s="22"/>
      <c r="IE2949" s="22"/>
      <c r="IF2949" s="22"/>
      <c r="IG2949" s="22"/>
      <c r="IH2949" s="22"/>
      <c r="II2949" s="22"/>
      <c r="IJ2949" s="22"/>
      <c r="IK2949" s="22"/>
      <c r="IL2949" s="22"/>
      <c r="IM2949" s="22"/>
      <c r="IN2949" s="22"/>
      <c r="IO2949" s="24"/>
      <c r="IP2949" s="22"/>
      <c r="IQ2949" s="22"/>
      <c r="IR2949" s="22"/>
      <c r="IS2949" s="22"/>
      <c r="IT2949" s="22"/>
      <c r="IU2949" s="22"/>
      <c r="IV2949" s="22"/>
      <c r="IW2949" s="22"/>
      <c r="IX2949" s="22"/>
      <c r="IY2949" s="22"/>
      <c r="IZ2949" s="22"/>
      <c r="JA2949" s="22"/>
      <c r="JB2949" s="22"/>
      <c r="JC2949" s="22"/>
      <c r="JD2949" s="22"/>
      <c r="JE2949" s="22"/>
      <c r="JF2949" s="22"/>
      <c r="JG2949" s="22"/>
      <c r="JH2949" s="22"/>
      <c r="JI2949" s="22"/>
      <c r="JJ2949" s="22"/>
      <c r="JK2949" s="22"/>
      <c r="JL2949" s="22"/>
      <c r="JM2949" s="22"/>
      <c r="JN2949" s="22"/>
      <c r="JO2949" s="22"/>
      <c r="JP2949" s="22"/>
      <c r="JQ2949" s="22"/>
      <c r="JR2949" s="22"/>
      <c r="JS2949" s="22"/>
      <c r="JT2949" s="22"/>
      <c r="JU2949" s="24"/>
      <c r="JV2949" s="22"/>
      <c r="JW2949" s="22"/>
      <c r="JX2949" s="22"/>
      <c r="JY2949" s="22"/>
      <c r="JZ2949" s="22"/>
      <c r="KA2949" s="22"/>
      <c r="KB2949" s="22"/>
      <c r="KC2949" s="22"/>
      <c r="KD2949" s="22"/>
      <c r="KE2949" s="22"/>
      <c r="KF2949" s="22"/>
      <c r="KG2949" s="22"/>
      <c r="KH2949" s="22"/>
      <c r="KI2949" s="22"/>
      <c r="KJ2949" s="22"/>
      <c r="KK2949" s="22"/>
      <c r="KL2949" s="22"/>
      <c r="KM2949" s="22"/>
      <c r="KN2949" s="22"/>
      <c r="KO2949" s="22"/>
      <c r="KP2949" s="22"/>
      <c r="KQ2949" s="22"/>
      <c r="KR2949" s="22"/>
      <c r="KS2949" s="22"/>
      <c r="KT2949" s="22"/>
      <c r="KU2949" s="22"/>
      <c r="KV2949" s="22"/>
      <c r="KW2949" s="22"/>
      <c r="KX2949" s="22"/>
      <c r="KY2949" s="22"/>
      <c r="KZ2949" s="22"/>
      <c r="LA2949" s="24"/>
      <c r="LB2949" s="22"/>
      <c r="LC2949" s="22"/>
      <c r="LD2949" s="22"/>
      <c r="LE2949" s="22"/>
      <c r="LF2949" s="22"/>
      <c r="LG2949" s="22"/>
      <c r="LH2949" s="22"/>
      <c r="LI2949" s="22"/>
      <c r="LJ2949" s="22"/>
      <c r="LK2949" s="22"/>
      <c r="LL2949" s="22"/>
      <c r="LM2949" s="22"/>
      <c r="LN2949" s="22"/>
      <c r="LO2949" s="22"/>
      <c r="LP2949" s="22"/>
      <c r="LQ2949" s="22"/>
      <c r="LR2949" s="22"/>
      <c r="LS2949" s="22"/>
      <c r="LT2949" s="22"/>
      <c r="LU2949" s="22"/>
      <c r="LV2949" s="22"/>
      <c r="LW2949" s="22"/>
      <c r="LX2949" s="22"/>
      <c r="LY2949" s="22"/>
      <c r="LZ2949" s="22"/>
      <c r="MA2949" s="22"/>
      <c r="MB2949" s="22"/>
      <c r="MC2949" s="22"/>
      <c r="MD2949" s="22"/>
      <c r="ME2949" s="22"/>
      <c r="MF2949" s="22"/>
      <c r="MG2949" s="24"/>
      <c r="MH2949" s="22"/>
      <c r="MI2949" s="22"/>
      <c r="MJ2949" s="22"/>
      <c r="MK2949" s="22"/>
      <c r="ML2949" s="22"/>
      <c r="MM2949" s="22"/>
      <c r="MN2949" s="22"/>
      <c r="MO2949" s="22"/>
      <c r="MP2949" s="22"/>
      <c r="MQ2949" s="22"/>
      <c r="MR2949" s="22"/>
      <c r="MS2949" s="22"/>
      <c r="MT2949" s="22"/>
      <c r="MU2949" s="22"/>
      <c r="MV2949" s="22"/>
      <c r="MW2949" s="22"/>
      <c r="MX2949" s="22"/>
      <c r="MY2949" s="22"/>
      <c r="MZ2949" s="22"/>
      <c r="NA2949" s="22"/>
      <c r="NB2949" s="22"/>
      <c r="NC2949" s="22"/>
      <c r="ND2949" s="22"/>
      <c r="NE2949" s="22"/>
      <c r="NF2949" s="22"/>
      <c r="NG2949" s="22"/>
      <c r="NH2949" s="22"/>
      <c r="NI2949" s="22"/>
      <c r="NJ2949" s="22"/>
      <c r="NK2949" s="22"/>
      <c r="NL2949" s="22"/>
      <c r="NM2949" s="24"/>
      <c r="NN2949" s="22"/>
      <c r="NO2949" s="22"/>
      <c r="NP2949" s="22"/>
      <c r="NQ2949" s="22"/>
      <c r="NR2949" s="22"/>
      <c r="NS2949" s="22"/>
      <c r="NT2949" s="22"/>
      <c r="NU2949" s="22"/>
      <c r="NV2949" s="22"/>
      <c r="NW2949" s="22"/>
      <c r="NX2949" s="22"/>
      <c r="NY2949" s="22"/>
      <c r="NZ2949" s="22"/>
      <c r="OA2949" s="22"/>
      <c r="OB2949" s="22"/>
      <c r="OC2949" s="22"/>
      <c r="OD2949" s="22"/>
      <c r="OE2949" s="22"/>
      <c r="OF2949" s="22"/>
      <c r="OG2949" s="22"/>
      <c r="OH2949" s="22"/>
      <c r="OI2949" s="22"/>
      <c r="OJ2949" s="22"/>
      <c r="OK2949" s="22"/>
      <c r="OL2949" s="22"/>
      <c r="OM2949" s="22"/>
      <c r="ON2949" s="22"/>
      <c r="OO2949" s="22"/>
      <c r="OP2949" s="22"/>
      <c r="OQ2949" s="22"/>
      <c r="OR2949" s="22"/>
    </row>
    <row r="2950" spans="1:408" ht="15" thickBot="1">
      <c r="A2950" s="1"/>
      <c r="B2950" s="12"/>
      <c r="C2950" s="12"/>
      <c r="D2950" s="22"/>
      <c r="E2950" s="54"/>
      <c r="F2950" s="54"/>
      <c r="G2950" s="54"/>
      <c r="H2950" s="55"/>
      <c r="I2950" s="22"/>
      <c r="J2950" s="56"/>
      <c r="K2950" s="81"/>
      <c r="L2950" s="57"/>
      <c r="M2950" s="57"/>
      <c r="N2950" s="55"/>
      <c r="O2950" s="58"/>
      <c r="P2950" s="58"/>
      <c r="Q2950" s="59"/>
      <c r="R2950" s="60"/>
      <c r="S2950" s="60"/>
      <c r="T2950" s="22"/>
      <c r="U2950" s="1"/>
      <c r="V2950" s="23"/>
      <c r="X2950" s="24"/>
      <c r="Y2950" s="24"/>
      <c r="Z2950" s="22"/>
      <c r="AA2950" s="22"/>
      <c r="AB2950" s="22"/>
      <c r="AC2950" s="22"/>
      <c r="AD2950" s="22"/>
      <c r="AE2950" s="22"/>
      <c r="AF2950" s="22"/>
      <c r="AG2950" s="22"/>
      <c r="AH2950" s="22"/>
      <c r="AI2950" s="22"/>
      <c r="AJ2950" s="22"/>
      <c r="AK2950" s="22"/>
      <c r="AL2950" s="22"/>
      <c r="AM2950" s="22"/>
      <c r="AN2950" s="22"/>
      <c r="AO2950" s="22"/>
      <c r="AP2950" s="22"/>
      <c r="AQ2950" s="22"/>
      <c r="AR2950" s="22"/>
      <c r="AS2950" s="22"/>
      <c r="AT2950" s="22"/>
      <c r="AU2950" s="22"/>
      <c r="AV2950" s="22"/>
      <c r="AW2950" s="22"/>
      <c r="AX2950" s="22"/>
      <c r="AY2950" s="22"/>
      <c r="AZ2950" s="22"/>
      <c r="BA2950" s="22"/>
      <c r="BB2950" s="22"/>
      <c r="BC2950" s="22"/>
      <c r="BD2950" s="22"/>
      <c r="BE2950" s="24"/>
      <c r="BF2950" s="22"/>
      <c r="BG2950" s="22"/>
      <c r="BH2950" s="22"/>
      <c r="BI2950" s="22"/>
      <c r="BJ2950" s="22"/>
      <c r="BK2950" s="22"/>
      <c r="BL2950" s="22"/>
      <c r="BM2950" s="22"/>
      <c r="BN2950" s="22"/>
      <c r="BO2950" s="22"/>
      <c r="BP2950" s="22"/>
      <c r="BQ2950" s="22"/>
      <c r="BR2950" s="22"/>
      <c r="BS2950" s="22"/>
      <c r="BT2950" s="22"/>
      <c r="BU2950" s="22"/>
      <c r="BV2950" s="22"/>
      <c r="BW2950" s="22"/>
      <c r="BX2950" s="22"/>
      <c r="BY2950" s="22"/>
      <c r="BZ2950" s="22"/>
      <c r="CA2950" s="22"/>
      <c r="CB2950" s="22"/>
      <c r="CC2950" s="22"/>
      <c r="CD2950" s="22"/>
      <c r="CE2950" s="22"/>
      <c r="CF2950" s="22"/>
      <c r="CG2950" s="22"/>
      <c r="CH2950" s="22"/>
      <c r="CI2950" s="22"/>
      <c r="CJ2950" s="22"/>
      <c r="CK2950" s="24"/>
      <c r="CL2950" s="22"/>
      <c r="CM2950" s="22"/>
      <c r="CN2950" s="22"/>
      <c r="CO2950" s="22"/>
      <c r="CP2950" s="22"/>
      <c r="CQ2950" s="22"/>
      <c r="CR2950" s="22"/>
      <c r="CS2950" s="22"/>
      <c r="CT2950" s="22"/>
      <c r="CU2950" s="22"/>
      <c r="CV2950" s="22"/>
      <c r="CW2950" s="22"/>
      <c r="CX2950" s="22"/>
      <c r="CY2950" s="22"/>
      <c r="CZ2950" s="22"/>
      <c r="DA2950" s="22"/>
      <c r="DB2950" s="22"/>
      <c r="DC2950" s="22"/>
      <c r="DD2950" s="22"/>
      <c r="DE2950" s="22"/>
      <c r="DF2950" s="22"/>
      <c r="DG2950" s="22"/>
      <c r="DH2950" s="22"/>
      <c r="DI2950" s="22"/>
      <c r="DJ2950" s="22"/>
      <c r="DK2950" s="22"/>
      <c r="DL2950" s="22"/>
      <c r="DM2950" s="22"/>
      <c r="DN2950" s="22"/>
      <c r="DO2950" s="22"/>
      <c r="DP2950" s="22"/>
      <c r="DQ2950" s="24"/>
      <c r="DR2950" s="22"/>
      <c r="DS2950" s="22"/>
      <c r="DT2950" s="22"/>
      <c r="DU2950" s="22"/>
      <c r="DV2950" s="22"/>
      <c r="DW2950" s="22"/>
      <c r="DX2950" s="22"/>
      <c r="DY2950" s="22"/>
      <c r="DZ2950" s="22"/>
      <c r="EA2950" s="22"/>
      <c r="EB2950" s="22"/>
      <c r="EC2950" s="22"/>
      <c r="ED2950" s="22"/>
      <c r="EE2950" s="22"/>
      <c r="EF2950" s="22"/>
      <c r="EG2950" s="22"/>
      <c r="EH2950" s="22"/>
      <c r="EI2950" s="22"/>
      <c r="EJ2950" s="22"/>
      <c r="EK2950" s="22"/>
      <c r="EL2950" s="22"/>
      <c r="EM2950" s="22"/>
      <c r="EN2950" s="22"/>
      <c r="EO2950" s="22"/>
      <c r="EP2950" s="22"/>
      <c r="EQ2950" s="22"/>
      <c r="ER2950" s="22"/>
      <c r="ES2950" s="22"/>
      <c r="ET2950" s="22"/>
      <c r="EU2950" s="22"/>
      <c r="EV2950" s="22"/>
      <c r="EW2950" s="24"/>
      <c r="EX2950" s="22"/>
      <c r="EY2950" s="22"/>
      <c r="EZ2950" s="22"/>
      <c r="FA2950" s="22"/>
      <c r="FB2950" s="22"/>
      <c r="FC2950" s="22"/>
      <c r="FD2950" s="22"/>
      <c r="FE2950" s="22"/>
      <c r="FF2950" s="22"/>
      <c r="FG2950" s="22"/>
      <c r="FH2950" s="22"/>
      <c r="FI2950" s="22"/>
      <c r="FJ2950" s="22"/>
      <c r="FK2950" s="22"/>
      <c r="FL2950" s="22"/>
      <c r="FM2950" s="22"/>
      <c r="FN2950" s="22"/>
      <c r="FO2950" s="22"/>
      <c r="FP2950" s="22"/>
      <c r="FQ2950" s="22"/>
      <c r="FR2950" s="22"/>
      <c r="FS2950" s="22"/>
      <c r="FT2950" s="22"/>
      <c r="FU2950" s="22"/>
      <c r="FV2950" s="22"/>
      <c r="FW2950" s="22"/>
      <c r="FX2950" s="22"/>
      <c r="FY2950" s="22"/>
      <c r="FZ2950" s="22"/>
      <c r="GA2950" s="22"/>
      <c r="GB2950" s="22"/>
      <c r="GC2950" s="24"/>
      <c r="GD2950" s="22"/>
      <c r="GE2950" s="22"/>
      <c r="GF2950" s="22"/>
      <c r="GG2950" s="22"/>
      <c r="GH2950" s="22"/>
      <c r="GI2950" s="22"/>
      <c r="GJ2950" s="22"/>
      <c r="GK2950" s="22"/>
      <c r="GL2950" s="22"/>
      <c r="GM2950" s="22"/>
      <c r="GN2950" s="22"/>
      <c r="GO2950" s="22"/>
      <c r="GP2950" s="22"/>
      <c r="GQ2950" s="22"/>
      <c r="GR2950" s="22"/>
      <c r="GS2950" s="22"/>
      <c r="GT2950" s="22"/>
      <c r="GU2950" s="22"/>
      <c r="GV2950" s="22"/>
      <c r="GW2950" s="22"/>
      <c r="GX2950" s="22"/>
      <c r="GY2950" s="22"/>
      <c r="GZ2950" s="22"/>
      <c r="HA2950" s="22"/>
      <c r="HB2950" s="22"/>
      <c r="HC2950" s="22"/>
      <c r="HD2950" s="22"/>
      <c r="HE2950" s="22"/>
      <c r="HF2950" s="22"/>
      <c r="HG2950" s="22"/>
      <c r="HH2950" s="22"/>
      <c r="HI2950" s="24"/>
      <c r="HJ2950" s="22"/>
      <c r="HK2950" s="22"/>
      <c r="HL2950" s="22"/>
      <c r="HM2950" s="22"/>
      <c r="HN2950" s="22"/>
      <c r="HO2950" s="22"/>
      <c r="HP2950" s="22"/>
      <c r="HQ2950" s="22"/>
      <c r="HR2950" s="22"/>
      <c r="HS2950" s="22"/>
      <c r="HT2950" s="22"/>
      <c r="HU2950" s="22"/>
      <c r="HV2950" s="22"/>
      <c r="HW2950" s="22"/>
      <c r="HX2950" s="22"/>
      <c r="HY2950" s="22"/>
      <c r="HZ2950" s="22"/>
      <c r="IA2950" s="22"/>
      <c r="IB2950" s="22"/>
      <c r="IC2950" s="22"/>
      <c r="ID2950" s="22"/>
      <c r="IE2950" s="22"/>
      <c r="IF2950" s="22"/>
      <c r="IG2950" s="22"/>
      <c r="IH2950" s="22"/>
      <c r="II2950" s="22"/>
      <c r="IJ2950" s="22"/>
      <c r="IK2950" s="22"/>
      <c r="IL2950" s="22"/>
      <c r="IM2950" s="22"/>
      <c r="IN2950" s="22"/>
      <c r="IO2950" s="24"/>
      <c r="IP2950" s="22"/>
      <c r="IQ2950" s="22"/>
      <c r="IR2950" s="22"/>
      <c r="IS2950" s="22"/>
      <c r="IT2950" s="22"/>
      <c r="IU2950" s="22"/>
      <c r="IV2950" s="22"/>
      <c r="IW2950" s="22"/>
      <c r="IX2950" s="22"/>
      <c r="IY2950" s="22"/>
      <c r="IZ2950" s="22"/>
      <c r="JA2950" s="22"/>
      <c r="JB2950" s="22"/>
      <c r="JC2950" s="22"/>
      <c r="JD2950" s="22"/>
      <c r="JE2950" s="22"/>
      <c r="JF2950" s="22"/>
      <c r="JG2950" s="22"/>
      <c r="JH2950" s="22"/>
      <c r="JI2950" s="22"/>
      <c r="JJ2950" s="22"/>
      <c r="JK2950" s="22"/>
      <c r="JL2950" s="22"/>
      <c r="JM2950" s="22"/>
      <c r="JN2950" s="22"/>
      <c r="JO2950" s="22"/>
      <c r="JP2950" s="22"/>
      <c r="JQ2950" s="22"/>
      <c r="JR2950" s="22"/>
      <c r="JS2950" s="22"/>
      <c r="JT2950" s="22"/>
      <c r="JU2950" s="24"/>
      <c r="JV2950" s="22"/>
      <c r="JW2950" s="22"/>
      <c r="JX2950" s="22"/>
      <c r="JY2950" s="22"/>
      <c r="JZ2950" s="22"/>
      <c r="KA2950" s="22"/>
      <c r="KB2950" s="22"/>
      <c r="KC2950" s="22"/>
      <c r="KD2950" s="22"/>
      <c r="KE2950" s="22"/>
      <c r="KF2950" s="22"/>
      <c r="KG2950" s="22"/>
      <c r="KH2950" s="22"/>
      <c r="KI2950" s="22"/>
      <c r="KJ2950" s="22"/>
      <c r="KK2950" s="22"/>
      <c r="KL2950" s="22"/>
      <c r="KM2950" s="22"/>
      <c r="KN2950" s="22"/>
      <c r="KO2950" s="22"/>
      <c r="KP2950" s="22"/>
      <c r="KQ2950" s="22"/>
      <c r="KR2950" s="22"/>
      <c r="KS2950" s="22"/>
      <c r="KT2950" s="22"/>
      <c r="KU2950" s="22"/>
      <c r="KV2950" s="22"/>
      <c r="KW2950" s="22"/>
      <c r="KX2950" s="22"/>
      <c r="KY2950" s="22"/>
      <c r="KZ2950" s="22"/>
      <c r="LA2950" s="24"/>
      <c r="LB2950" s="22"/>
      <c r="LC2950" s="22"/>
      <c r="LD2950" s="22"/>
      <c r="LE2950" s="22"/>
      <c r="LF2950" s="22"/>
      <c r="LG2950" s="22"/>
      <c r="LH2950" s="22"/>
      <c r="LI2950" s="22"/>
      <c r="LJ2950" s="22"/>
      <c r="LK2950" s="22"/>
      <c r="LL2950" s="22"/>
      <c r="LM2950" s="22"/>
      <c r="LN2950" s="22"/>
      <c r="LO2950" s="22"/>
      <c r="LP2950" s="22"/>
      <c r="LQ2950" s="22"/>
      <c r="LR2950" s="22"/>
      <c r="LS2950" s="22"/>
      <c r="LT2950" s="22"/>
      <c r="LU2950" s="22"/>
      <c r="LV2950" s="22"/>
      <c r="LW2950" s="22"/>
      <c r="LX2950" s="22"/>
      <c r="LY2950" s="22"/>
      <c r="LZ2950" s="22"/>
      <c r="MA2950" s="22"/>
      <c r="MB2950" s="22"/>
      <c r="MC2950" s="22"/>
      <c r="MD2950" s="22"/>
      <c r="ME2950" s="22"/>
      <c r="MF2950" s="22"/>
      <c r="MG2950" s="24"/>
      <c r="MH2950" s="22"/>
      <c r="MI2950" s="22"/>
      <c r="MJ2950" s="22"/>
      <c r="MK2950" s="22"/>
      <c r="ML2950" s="22"/>
      <c r="MM2950" s="22"/>
      <c r="MN2950" s="22"/>
      <c r="MO2950" s="22"/>
      <c r="MP2950" s="22"/>
      <c r="MQ2950" s="22"/>
      <c r="MR2950" s="22"/>
      <c r="MS2950" s="22"/>
      <c r="MT2950" s="22"/>
      <c r="MU2950" s="22"/>
      <c r="MV2950" s="22"/>
      <c r="MW2950" s="22"/>
      <c r="MX2950" s="22"/>
      <c r="MY2950" s="22"/>
      <c r="MZ2950" s="22"/>
      <c r="NA2950" s="22"/>
      <c r="NB2950" s="22"/>
      <c r="NC2950" s="22"/>
      <c r="ND2950" s="22"/>
      <c r="NE2950" s="22"/>
      <c r="NF2950" s="22"/>
      <c r="NG2950" s="22"/>
      <c r="NH2950" s="22"/>
      <c r="NI2950" s="22"/>
      <c r="NJ2950" s="22"/>
      <c r="NK2950" s="22"/>
      <c r="NL2950" s="22"/>
      <c r="NM2950" s="24"/>
      <c r="NN2950" s="22"/>
      <c r="NO2950" s="22"/>
      <c r="NP2950" s="22"/>
      <c r="NQ2950" s="22"/>
      <c r="NR2950" s="22"/>
      <c r="NS2950" s="22"/>
      <c r="NT2950" s="22"/>
      <c r="NU2950" s="22"/>
      <c r="NV2950" s="22"/>
      <c r="NW2950" s="22"/>
      <c r="NX2950" s="22"/>
      <c r="NY2950" s="22"/>
      <c r="NZ2950" s="22"/>
      <c r="OA2950" s="22"/>
      <c r="OB2950" s="22"/>
      <c r="OC2950" s="22"/>
      <c r="OD2950" s="22"/>
      <c r="OE2950" s="22"/>
      <c r="OF2950" s="22"/>
      <c r="OG2950" s="22"/>
      <c r="OH2950" s="22"/>
      <c r="OI2950" s="22"/>
      <c r="OJ2950" s="22"/>
      <c r="OK2950" s="22"/>
      <c r="OL2950" s="22"/>
      <c r="OM2950" s="22"/>
      <c r="ON2950" s="22"/>
      <c r="OO2950" s="22"/>
      <c r="OP2950" s="22"/>
      <c r="OQ2950" s="22"/>
      <c r="OR2950" s="22"/>
    </row>
    <row r="2951" spans="1:408" ht="15" thickBot="1">
      <c r="A2951" s="1"/>
      <c r="B2951" s="12"/>
      <c r="C2951" s="12"/>
      <c r="D2951" s="22"/>
      <c r="E2951" s="54"/>
      <c r="F2951" s="54"/>
      <c r="G2951" s="54"/>
      <c r="H2951" s="55"/>
      <c r="I2951" s="22"/>
      <c r="J2951" s="56"/>
      <c r="K2951" s="80"/>
      <c r="L2951" s="57"/>
      <c r="M2951" s="57"/>
      <c r="N2951" s="55"/>
      <c r="O2951" s="58"/>
      <c r="P2951" s="58"/>
      <c r="Q2951" s="59"/>
      <c r="R2951" s="60"/>
      <c r="S2951" s="60"/>
      <c r="T2951" s="22"/>
      <c r="U2951" s="1"/>
      <c r="V2951" s="23"/>
      <c r="X2951" s="24"/>
      <c r="Y2951" s="24"/>
      <c r="Z2951" s="22"/>
      <c r="AA2951" s="22"/>
      <c r="AB2951" s="22"/>
      <c r="AC2951" s="22"/>
      <c r="AD2951" s="22"/>
      <c r="AE2951" s="22"/>
      <c r="AF2951" s="22"/>
      <c r="AG2951" s="22"/>
      <c r="AH2951" s="22"/>
      <c r="AI2951" s="22"/>
      <c r="AJ2951" s="22"/>
      <c r="AK2951" s="22"/>
      <c r="AL2951" s="22"/>
      <c r="AM2951" s="22"/>
      <c r="AN2951" s="22"/>
      <c r="AO2951" s="22"/>
      <c r="AP2951" s="22"/>
      <c r="AQ2951" s="22"/>
      <c r="AR2951" s="22"/>
      <c r="AS2951" s="22"/>
      <c r="AT2951" s="22"/>
      <c r="AU2951" s="22"/>
      <c r="AV2951" s="22"/>
      <c r="AW2951" s="22"/>
      <c r="AX2951" s="22"/>
      <c r="AY2951" s="22"/>
      <c r="AZ2951" s="22"/>
      <c r="BA2951" s="22"/>
      <c r="BB2951" s="22"/>
      <c r="BC2951" s="22"/>
      <c r="BD2951" s="22"/>
      <c r="BE2951" s="24"/>
      <c r="BF2951" s="22"/>
      <c r="BG2951" s="22"/>
      <c r="BH2951" s="22"/>
      <c r="BI2951" s="22"/>
      <c r="BJ2951" s="22"/>
      <c r="BK2951" s="22"/>
      <c r="BL2951" s="22"/>
      <c r="BM2951" s="22"/>
      <c r="BN2951" s="22"/>
      <c r="BO2951" s="22"/>
      <c r="BP2951" s="22"/>
      <c r="BQ2951" s="22"/>
      <c r="BR2951" s="22"/>
      <c r="BS2951" s="22"/>
      <c r="BT2951" s="22"/>
      <c r="BU2951" s="22"/>
      <c r="BV2951" s="22"/>
      <c r="BW2951" s="22"/>
      <c r="BX2951" s="22"/>
      <c r="BY2951" s="22"/>
      <c r="BZ2951" s="22"/>
      <c r="CA2951" s="22"/>
      <c r="CB2951" s="22"/>
      <c r="CC2951" s="22"/>
      <c r="CD2951" s="22"/>
      <c r="CE2951" s="22"/>
      <c r="CF2951" s="22"/>
      <c r="CG2951" s="22"/>
      <c r="CH2951" s="22"/>
      <c r="CI2951" s="22"/>
      <c r="CJ2951" s="22"/>
      <c r="CK2951" s="24"/>
      <c r="CL2951" s="22"/>
      <c r="CM2951" s="22"/>
      <c r="CN2951" s="22"/>
      <c r="CO2951" s="22"/>
      <c r="CP2951" s="22"/>
      <c r="CQ2951" s="22"/>
      <c r="CR2951" s="22"/>
      <c r="CS2951" s="22"/>
      <c r="CT2951" s="22"/>
      <c r="CU2951" s="22"/>
      <c r="CV2951" s="22"/>
      <c r="CW2951" s="22"/>
      <c r="CX2951" s="22"/>
      <c r="CY2951" s="22"/>
      <c r="CZ2951" s="22"/>
      <c r="DA2951" s="22"/>
      <c r="DB2951" s="22"/>
      <c r="DC2951" s="22"/>
      <c r="DD2951" s="22"/>
      <c r="DE2951" s="22"/>
      <c r="DF2951" s="22"/>
      <c r="DG2951" s="22"/>
      <c r="DH2951" s="22"/>
      <c r="DI2951" s="22"/>
      <c r="DJ2951" s="22"/>
      <c r="DK2951" s="22"/>
      <c r="DL2951" s="22"/>
      <c r="DM2951" s="22"/>
      <c r="DN2951" s="22"/>
      <c r="DO2951" s="22"/>
      <c r="DP2951" s="22"/>
      <c r="DQ2951" s="24"/>
      <c r="DR2951" s="22"/>
      <c r="DS2951" s="22"/>
      <c r="DT2951" s="22"/>
      <c r="DU2951" s="22"/>
      <c r="DV2951" s="22"/>
      <c r="DW2951" s="22"/>
      <c r="DX2951" s="22"/>
      <c r="DY2951" s="22"/>
      <c r="DZ2951" s="22"/>
      <c r="EA2951" s="22"/>
      <c r="EB2951" s="22"/>
      <c r="EC2951" s="22"/>
      <c r="ED2951" s="22"/>
      <c r="EE2951" s="22"/>
      <c r="EF2951" s="22"/>
      <c r="EG2951" s="22"/>
      <c r="EH2951" s="22"/>
      <c r="EI2951" s="22"/>
      <c r="EJ2951" s="22"/>
      <c r="EK2951" s="22"/>
      <c r="EL2951" s="22"/>
      <c r="EM2951" s="22"/>
      <c r="EN2951" s="22"/>
      <c r="EO2951" s="22"/>
      <c r="EP2951" s="22"/>
      <c r="EQ2951" s="22"/>
      <c r="ER2951" s="22"/>
      <c r="ES2951" s="22"/>
      <c r="ET2951" s="22"/>
      <c r="EU2951" s="22"/>
      <c r="EV2951" s="22"/>
      <c r="EW2951" s="24"/>
      <c r="EX2951" s="22"/>
      <c r="EY2951" s="22"/>
      <c r="EZ2951" s="22"/>
      <c r="FA2951" s="22"/>
      <c r="FB2951" s="22"/>
      <c r="FC2951" s="22"/>
      <c r="FD2951" s="22"/>
      <c r="FE2951" s="22"/>
      <c r="FF2951" s="22"/>
      <c r="FG2951" s="22"/>
      <c r="FH2951" s="22"/>
      <c r="FI2951" s="22"/>
      <c r="FJ2951" s="22"/>
      <c r="FK2951" s="22"/>
      <c r="FL2951" s="22"/>
      <c r="FM2951" s="22"/>
      <c r="FN2951" s="22"/>
      <c r="FO2951" s="22"/>
      <c r="FP2951" s="22"/>
      <c r="FQ2951" s="22"/>
      <c r="FR2951" s="22"/>
      <c r="FS2951" s="22"/>
      <c r="FT2951" s="22"/>
      <c r="FU2951" s="22"/>
      <c r="FV2951" s="22"/>
      <c r="FW2951" s="22"/>
      <c r="FX2951" s="22"/>
      <c r="FY2951" s="22"/>
      <c r="FZ2951" s="22"/>
      <c r="GA2951" s="22"/>
      <c r="GB2951" s="22"/>
      <c r="GC2951" s="24"/>
      <c r="GD2951" s="22"/>
      <c r="GE2951" s="22"/>
      <c r="GF2951" s="22"/>
      <c r="GG2951" s="22"/>
      <c r="GH2951" s="22"/>
      <c r="GI2951" s="22"/>
      <c r="GJ2951" s="22"/>
      <c r="GK2951" s="22"/>
      <c r="GL2951" s="22"/>
      <c r="GM2951" s="22"/>
      <c r="GN2951" s="22"/>
      <c r="GO2951" s="22"/>
      <c r="GP2951" s="22"/>
      <c r="GQ2951" s="22"/>
      <c r="GR2951" s="22"/>
      <c r="GS2951" s="22"/>
      <c r="GT2951" s="22"/>
      <c r="GU2951" s="22"/>
      <c r="GV2951" s="22"/>
      <c r="GW2951" s="22"/>
      <c r="GX2951" s="22"/>
      <c r="GY2951" s="22"/>
      <c r="GZ2951" s="22"/>
      <c r="HA2951" s="22"/>
      <c r="HB2951" s="22"/>
      <c r="HC2951" s="22"/>
      <c r="HD2951" s="22"/>
      <c r="HE2951" s="22"/>
      <c r="HF2951" s="22"/>
      <c r="HG2951" s="22"/>
      <c r="HH2951" s="22"/>
      <c r="HI2951" s="24"/>
      <c r="HJ2951" s="22"/>
      <c r="HK2951" s="22"/>
      <c r="HL2951" s="22"/>
      <c r="HM2951" s="22"/>
      <c r="HN2951" s="22"/>
      <c r="HO2951" s="22"/>
      <c r="HP2951" s="22"/>
      <c r="HQ2951" s="22"/>
      <c r="HR2951" s="22"/>
      <c r="HS2951" s="22"/>
      <c r="HT2951" s="22"/>
      <c r="HU2951" s="22"/>
      <c r="HV2951" s="22"/>
      <c r="HW2951" s="22"/>
      <c r="HX2951" s="22"/>
      <c r="HY2951" s="22"/>
      <c r="HZ2951" s="22"/>
      <c r="IA2951" s="22"/>
      <c r="IB2951" s="22"/>
      <c r="IC2951" s="22"/>
      <c r="ID2951" s="22"/>
      <c r="IE2951" s="22"/>
      <c r="IF2951" s="22"/>
      <c r="IG2951" s="22"/>
      <c r="IH2951" s="22"/>
      <c r="II2951" s="22"/>
      <c r="IJ2951" s="22"/>
      <c r="IK2951" s="22"/>
      <c r="IL2951" s="22"/>
      <c r="IM2951" s="22"/>
      <c r="IN2951" s="22"/>
      <c r="IO2951" s="24"/>
      <c r="IP2951" s="22"/>
      <c r="IQ2951" s="22"/>
      <c r="IR2951" s="22"/>
      <c r="IS2951" s="22"/>
      <c r="IT2951" s="22"/>
      <c r="IU2951" s="22"/>
      <c r="IV2951" s="22"/>
      <c r="IW2951" s="22"/>
      <c r="IX2951" s="22"/>
      <c r="IY2951" s="22"/>
      <c r="IZ2951" s="22"/>
      <c r="JA2951" s="22"/>
      <c r="JB2951" s="22"/>
      <c r="JC2951" s="22"/>
      <c r="JD2951" s="22"/>
      <c r="JE2951" s="22"/>
      <c r="JF2951" s="22"/>
      <c r="JG2951" s="22"/>
      <c r="JH2951" s="22"/>
      <c r="JI2951" s="22"/>
      <c r="JJ2951" s="22"/>
      <c r="JK2951" s="22"/>
      <c r="JL2951" s="22"/>
      <c r="JM2951" s="22"/>
      <c r="JN2951" s="22"/>
      <c r="JO2951" s="22"/>
      <c r="JP2951" s="22"/>
      <c r="JQ2951" s="22"/>
      <c r="JR2951" s="22"/>
      <c r="JS2951" s="22"/>
      <c r="JT2951" s="22"/>
      <c r="JU2951" s="24"/>
      <c r="JV2951" s="22"/>
      <c r="JW2951" s="22"/>
      <c r="JX2951" s="22"/>
      <c r="JY2951" s="22"/>
      <c r="JZ2951" s="22"/>
      <c r="KA2951" s="22"/>
      <c r="KB2951" s="22"/>
      <c r="KC2951" s="22"/>
      <c r="KD2951" s="22"/>
      <c r="KE2951" s="22"/>
      <c r="KF2951" s="22"/>
      <c r="KG2951" s="22"/>
      <c r="KH2951" s="22"/>
      <c r="KI2951" s="22"/>
      <c r="KJ2951" s="22"/>
      <c r="KK2951" s="22"/>
      <c r="KL2951" s="22"/>
      <c r="KM2951" s="22"/>
      <c r="KN2951" s="22"/>
      <c r="KO2951" s="22"/>
      <c r="KP2951" s="22"/>
      <c r="KQ2951" s="22"/>
      <c r="KR2951" s="22"/>
      <c r="KS2951" s="22"/>
      <c r="KT2951" s="22"/>
      <c r="KU2951" s="22"/>
      <c r="KV2951" s="22"/>
      <c r="KW2951" s="22"/>
      <c r="KX2951" s="22"/>
      <c r="KY2951" s="22"/>
      <c r="KZ2951" s="22"/>
      <c r="LA2951" s="24"/>
      <c r="LB2951" s="22"/>
      <c r="LC2951" s="22"/>
      <c r="LD2951" s="22"/>
      <c r="LE2951" s="22"/>
      <c r="LF2951" s="22"/>
      <c r="LG2951" s="22"/>
      <c r="LH2951" s="22"/>
      <c r="LI2951" s="22"/>
      <c r="LJ2951" s="22"/>
      <c r="LK2951" s="22"/>
      <c r="LL2951" s="22"/>
      <c r="LM2951" s="22"/>
      <c r="LN2951" s="22"/>
      <c r="LO2951" s="22"/>
      <c r="LP2951" s="22"/>
      <c r="LQ2951" s="22"/>
      <c r="LR2951" s="22"/>
      <c r="LS2951" s="22"/>
      <c r="LT2951" s="22"/>
      <c r="LU2951" s="22"/>
      <c r="LV2951" s="22"/>
      <c r="LW2951" s="22"/>
      <c r="LX2951" s="22"/>
      <c r="LY2951" s="22"/>
      <c r="LZ2951" s="22"/>
      <c r="MA2951" s="22"/>
      <c r="MB2951" s="22"/>
      <c r="MC2951" s="22"/>
      <c r="MD2951" s="22"/>
      <c r="ME2951" s="22"/>
      <c r="MF2951" s="22"/>
      <c r="MG2951" s="24"/>
      <c r="MH2951" s="22"/>
      <c r="MI2951" s="22"/>
      <c r="MJ2951" s="22"/>
      <c r="MK2951" s="22"/>
      <c r="ML2951" s="22"/>
      <c r="MM2951" s="22"/>
      <c r="MN2951" s="22"/>
      <c r="MO2951" s="22"/>
      <c r="MP2951" s="22"/>
      <c r="MQ2951" s="22"/>
      <c r="MR2951" s="22"/>
      <c r="MS2951" s="22"/>
      <c r="MT2951" s="22"/>
      <c r="MU2951" s="22"/>
      <c r="MV2951" s="22"/>
      <c r="MW2951" s="22"/>
      <c r="MX2951" s="22"/>
      <c r="MY2951" s="22"/>
      <c r="MZ2951" s="22"/>
      <c r="NA2951" s="22"/>
      <c r="NB2951" s="22"/>
      <c r="NC2951" s="22"/>
      <c r="ND2951" s="22"/>
      <c r="NE2951" s="22"/>
      <c r="NF2951" s="22"/>
      <c r="NG2951" s="22"/>
      <c r="NH2951" s="22"/>
      <c r="NI2951" s="22"/>
      <c r="NJ2951" s="22"/>
      <c r="NK2951" s="22"/>
      <c r="NL2951" s="22"/>
      <c r="NM2951" s="24"/>
      <c r="NN2951" s="22"/>
      <c r="NO2951" s="22"/>
      <c r="NP2951" s="22"/>
      <c r="NQ2951" s="22"/>
      <c r="NR2951" s="22"/>
      <c r="NS2951" s="22"/>
      <c r="NT2951" s="22"/>
      <c r="NU2951" s="22"/>
      <c r="NV2951" s="22"/>
      <c r="NW2951" s="22"/>
      <c r="NX2951" s="22"/>
      <c r="NY2951" s="22"/>
      <c r="NZ2951" s="22"/>
      <c r="OA2951" s="22"/>
      <c r="OB2951" s="22"/>
      <c r="OC2951" s="22"/>
      <c r="OD2951" s="22"/>
      <c r="OE2951" s="22"/>
      <c r="OF2951" s="22"/>
      <c r="OG2951" s="22"/>
      <c r="OH2951" s="22"/>
      <c r="OI2951" s="22"/>
      <c r="OJ2951" s="22"/>
      <c r="OK2951" s="22"/>
      <c r="OL2951" s="22"/>
      <c r="OM2951" s="22"/>
      <c r="ON2951" s="22"/>
      <c r="OO2951" s="22"/>
      <c r="OP2951" s="22"/>
      <c r="OQ2951" s="22"/>
      <c r="OR2951" s="22"/>
    </row>
    <row r="2952" spans="1:408" ht="15" thickBot="1">
      <c r="A2952" s="1"/>
      <c r="B2952" s="12"/>
      <c r="C2952" s="12"/>
      <c r="D2952" s="22"/>
      <c r="E2952" s="54"/>
      <c r="F2952" s="54"/>
      <c r="G2952" s="54"/>
      <c r="H2952" s="55"/>
      <c r="I2952" s="22"/>
      <c r="J2952" s="56"/>
      <c r="K2952" s="81"/>
      <c r="L2952" s="57"/>
      <c r="M2952" s="57"/>
      <c r="N2952" s="55"/>
      <c r="O2952" s="58"/>
      <c r="P2952" s="58"/>
      <c r="Q2952" s="59"/>
      <c r="R2952" s="60"/>
      <c r="S2952" s="60"/>
      <c r="T2952" s="22"/>
      <c r="U2952" s="1"/>
      <c r="V2952" s="23"/>
      <c r="X2952" s="24"/>
      <c r="Y2952" s="24"/>
      <c r="Z2952" s="22"/>
      <c r="AA2952" s="22"/>
      <c r="AB2952" s="22"/>
      <c r="AC2952" s="22"/>
      <c r="AD2952" s="22"/>
      <c r="AE2952" s="22"/>
      <c r="AF2952" s="22"/>
      <c r="AG2952" s="22"/>
      <c r="AH2952" s="22"/>
      <c r="AI2952" s="22"/>
      <c r="AJ2952" s="22"/>
      <c r="AK2952" s="22"/>
      <c r="AL2952" s="22"/>
      <c r="AM2952" s="22"/>
      <c r="AN2952" s="22"/>
      <c r="AO2952" s="22"/>
      <c r="AP2952" s="22"/>
      <c r="AQ2952" s="22"/>
      <c r="AR2952" s="22"/>
      <c r="AS2952" s="22"/>
      <c r="AT2952" s="22"/>
      <c r="AU2952" s="22"/>
      <c r="AV2952" s="22"/>
      <c r="AW2952" s="22"/>
      <c r="AX2952" s="22"/>
      <c r="AY2952" s="22"/>
      <c r="AZ2952" s="22"/>
      <c r="BA2952" s="22"/>
      <c r="BB2952" s="22"/>
      <c r="BC2952" s="22"/>
      <c r="BD2952" s="22"/>
      <c r="BE2952" s="24"/>
      <c r="BF2952" s="22"/>
      <c r="BG2952" s="22"/>
      <c r="BH2952" s="22"/>
      <c r="BI2952" s="22"/>
      <c r="BJ2952" s="22"/>
      <c r="BK2952" s="22"/>
      <c r="BL2952" s="22"/>
      <c r="BM2952" s="22"/>
      <c r="BN2952" s="22"/>
      <c r="BO2952" s="22"/>
      <c r="BP2952" s="22"/>
      <c r="BQ2952" s="22"/>
      <c r="BR2952" s="22"/>
      <c r="BS2952" s="22"/>
      <c r="BT2952" s="22"/>
      <c r="BU2952" s="22"/>
      <c r="BV2952" s="22"/>
      <c r="BW2952" s="22"/>
      <c r="BX2952" s="22"/>
      <c r="BY2952" s="22"/>
      <c r="BZ2952" s="22"/>
      <c r="CA2952" s="22"/>
      <c r="CB2952" s="22"/>
      <c r="CC2952" s="22"/>
      <c r="CD2952" s="22"/>
      <c r="CE2952" s="22"/>
      <c r="CF2952" s="22"/>
      <c r="CG2952" s="22"/>
      <c r="CH2952" s="22"/>
      <c r="CI2952" s="22"/>
      <c r="CJ2952" s="22"/>
      <c r="CK2952" s="24"/>
      <c r="CL2952" s="22"/>
      <c r="CM2952" s="22"/>
      <c r="CN2952" s="22"/>
      <c r="CO2952" s="22"/>
      <c r="CP2952" s="22"/>
      <c r="CQ2952" s="22"/>
      <c r="CR2952" s="22"/>
      <c r="CS2952" s="22"/>
      <c r="CT2952" s="22"/>
      <c r="CU2952" s="22"/>
      <c r="CV2952" s="22"/>
      <c r="CW2952" s="22"/>
      <c r="CX2952" s="22"/>
      <c r="CY2952" s="22"/>
      <c r="CZ2952" s="22"/>
      <c r="DA2952" s="22"/>
      <c r="DB2952" s="22"/>
      <c r="DC2952" s="22"/>
      <c r="DD2952" s="22"/>
      <c r="DE2952" s="22"/>
      <c r="DF2952" s="22"/>
      <c r="DG2952" s="22"/>
      <c r="DH2952" s="22"/>
      <c r="DI2952" s="22"/>
      <c r="DJ2952" s="22"/>
      <c r="DK2952" s="22"/>
      <c r="DL2952" s="22"/>
      <c r="DM2952" s="22"/>
      <c r="DN2952" s="22"/>
      <c r="DO2952" s="22"/>
      <c r="DP2952" s="22"/>
      <c r="DQ2952" s="24"/>
      <c r="DR2952" s="22"/>
      <c r="DS2952" s="22"/>
      <c r="DT2952" s="22"/>
      <c r="DU2952" s="22"/>
      <c r="DV2952" s="22"/>
      <c r="DW2952" s="22"/>
      <c r="DX2952" s="22"/>
      <c r="DY2952" s="22"/>
      <c r="DZ2952" s="22"/>
      <c r="EA2952" s="22"/>
      <c r="EB2952" s="22"/>
      <c r="EC2952" s="22"/>
      <c r="ED2952" s="22"/>
      <c r="EE2952" s="22"/>
      <c r="EF2952" s="22"/>
      <c r="EG2952" s="22"/>
      <c r="EH2952" s="22"/>
      <c r="EI2952" s="22"/>
      <c r="EJ2952" s="22"/>
      <c r="EK2952" s="22"/>
      <c r="EL2952" s="22"/>
      <c r="EM2952" s="22"/>
      <c r="EN2952" s="22"/>
      <c r="EO2952" s="22"/>
      <c r="EP2952" s="22"/>
      <c r="EQ2952" s="22"/>
      <c r="ER2952" s="22"/>
      <c r="ES2952" s="22"/>
      <c r="ET2952" s="22"/>
      <c r="EU2952" s="22"/>
      <c r="EV2952" s="22"/>
      <c r="EW2952" s="24"/>
      <c r="EX2952" s="22"/>
      <c r="EY2952" s="22"/>
      <c r="EZ2952" s="22"/>
      <c r="FA2952" s="22"/>
      <c r="FB2952" s="22"/>
      <c r="FC2952" s="22"/>
      <c r="FD2952" s="22"/>
      <c r="FE2952" s="22"/>
      <c r="FF2952" s="22"/>
      <c r="FG2952" s="22"/>
      <c r="FH2952" s="22"/>
      <c r="FI2952" s="22"/>
      <c r="FJ2952" s="22"/>
      <c r="FK2952" s="22"/>
      <c r="FL2952" s="22"/>
      <c r="FM2952" s="22"/>
      <c r="FN2952" s="22"/>
      <c r="FO2952" s="22"/>
      <c r="FP2952" s="22"/>
      <c r="FQ2952" s="22"/>
      <c r="FR2952" s="22"/>
      <c r="FS2952" s="22"/>
      <c r="FT2952" s="22"/>
      <c r="FU2952" s="22"/>
      <c r="FV2952" s="22"/>
      <c r="FW2952" s="22"/>
      <c r="FX2952" s="22"/>
      <c r="FY2952" s="22"/>
      <c r="FZ2952" s="22"/>
      <c r="GA2952" s="22"/>
      <c r="GB2952" s="22"/>
      <c r="GC2952" s="24"/>
      <c r="GD2952" s="22"/>
      <c r="GE2952" s="22"/>
      <c r="GF2952" s="22"/>
      <c r="GG2952" s="22"/>
      <c r="GH2952" s="22"/>
      <c r="GI2952" s="22"/>
      <c r="GJ2952" s="22"/>
      <c r="GK2952" s="22"/>
      <c r="GL2952" s="22"/>
      <c r="GM2952" s="22"/>
      <c r="GN2952" s="22"/>
      <c r="GO2952" s="22"/>
      <c r="GP2952" s="22"/>
      <c r="GQ2952" s="22"/>
      <c r="GR2952" s="22"/>
      <c r="GS2952" s="22"/>
      <c r="GT2952" s="22"/>
      <c r="GU2952" s="22"/>
      <c r="GV2952" s="22"/>
      <c r="GW2952" s="22"/>
      <c r="GX2952" s="22"/>
      <c r="GY2952" s="22"/>
      <c r="GZ2952" s="22"/>
      <c r="HA2952" s="22"/>
      <c r="HB2952" s="22"/>
      <c r="HC2952" s="22"/>
      <c r="HD2952" s="22"/>
      <c r="HE2952" s="22"/>
      <c r="HF2952" s="22"/>
      <c r="HG2952" s="22"/>
      <c r="HH2952" s="22"/>
      <c r="HI2952" s="24"/>
      <c r="HJ2952" s="22"/>
      <c r="HK2952" s="22"/>
      <c r="HL2952" s="22"/>
      <c r="HM2952" s="22"/>
      <c r="HN2952" s="22"/>
      <c r="HO2952" s="22"/>
      <c r="HP2952" s="22"/>
      <c r="HQ2952" s="22"/>
      <c r="HR2952" s="22"/>
      <c r="HS2952" s="22"/>
      <c r="HT2952" s="22"/>
      <c r="HU2952" s="22"/>
      <c r="HV2952" s="22"/>
      <c r="HW2952" s="22"/>
      <c r="HX2952" s="22"/>
      <c r="HY2952" s="22"/>
      <c r="HZ2952" s="22"/>
      <c r="IA2952" s="22"/>
      <c r="IB2952" s="22"/>
      <c r="IC2952" s="22"/>
      <c r="ID2952" s="22"/>
      <c r="IE2952" s="22"/>
      <c r="IF2952" s="22"/>
      <c r="IG2952" s="22"/>
      <c r="IH2952" s="22"/>
      <c r="II2952" s="22"/>
      <c r="IJ2952" s="22"/>
      <c r="IK2952" s="22"/>
      <c r="IL2952" s="22"/>
      <c r="IM2952" s="22"/>
      <c r="IN2952" s="22"/>
      <c r="IO2952" s="24"/>
      <c r="IP2952" s="22"/>
      <c r="IQ2952" s="22"/>
      <c r="IR2952" s="22"/>
      <c r="IS2952" s="22"/>
      <c r="IT2952" s="22"/>
      <c r="IU2952" s="22"/>
      <c r="IV2952" s="22"/>
      <c r="IW2952" s="22"/>
      <c r="IX2952" s="22"/>
      <c r="IY2952" s="22"/>
      <c r="IZ2952" s="22"/>
      <c r="JA2952" s="22"/>
      <c r="JB2952" s="22"/>
      <c r="JC2952" s="22"/>
      <c r="JD2952" s="22"/>
      <c r="JE2952" s="22"/>
      <c r="JF2952" s="22"/>
      <c r="JG2952" s="22"/>
      <c r="JH2952" s="22"/>
      <c r="JI2952" s="22"/>
      <c r="JJ2952" s="22"/>
      <c r="JK2952" s="22"/>
      <c r="JL2952" s="22"/>
      <c r="JM2952" s="22"/>
      <c r="JN2952" s="22"/>
      <c r="JO2952" s="22"/>
      <c r="JP2952" s="22"/>
      <c r="JQ2952" s="22"/>
      <c r="JR2952" s="22"/>
      <c r="JS2952" s="22"/>
      <c r="JT2952" s="22"/>
      <c r="JU2952" s="24"/>
      <c r="JV2952" s="22"/>
      <c r="JW2952" s="22"/>
      <c r="JX2952" s="22"/>
      <c r="JY2952" s="22"/>
      <c r="JZ2952" s="22"/>
      <c r="KA2952" s="22"/>
      <c r="KB2952" s="22"/>
      <c r="KC2952" s="22"/>
      <c r="KD2952" s="22"/>
      <c r="KE2952" s="22"/>
      <c r="KF2952" s="22"/>
      <c r="KG2952" s="22"/>
      <c r="KH2952" s="22"/>
      <c r="KI2952" s="22"/>
      <c r="KJ2952" s="22"/>
      <c r="KK2952" s="22"/>
      <c r="KL2952" s="22"/>
      <c r="KM2952" s="22"/>
      <c r="KN2952" s="22"/>
      <c r="KO2952" s="22"/>
      <c r="KP2952" s="22"/>
      <c r="KQ2952" s="22"/>
      <c r="KR2952" s="22"/>
      <c r="KS2952" s="22"/>
      <c r="KT2952" s="22"/>
      <c r="KU2952" s="22"/>
      <c r="KV2952" s="22"/>
      <c r="KW2952" s="22"/>
      <c r="KX2952" s="22"/>
      <c r="KY2952" s="22"/>
      <c r="KZ2952" s="22"/>
      <c r="LA2952" s="24"/>
      <c r="LB2952" s="22"/>
      <c r="LC2952" s="22"/>
      <c r="LD2952" s="22"/>
      <c r="LE2952" s="22"/>
      <c r="LF2952" s="22"/>
      <c r="LG2952" s="22"/>
      <c r="LH2952" s="22"/>
      <c r="LI2952" s="22"/>
      <c r="LJ2952" s="22"/>
      <c r="LK2952" s="22"/>
      <c r="LL2952" s="22"/>
      <c r="LM2952" s="22"/>
      <c r="LN2952" s="22"/>
      <c r="LO2952" s="22"/>
      <c r="LP2952" s="22"/>
      <c r="LQ2952" s="22"/>
      <c r="LR2952" s="22"/>
      <c r="LS2952" s="22"/>
      <c r="LT2952" s="22"/>
      <c r="LU2952" s="22"/>
      <c r="LV2952" s="22"/>
      <c r="LW2952" s="22"/>
      <c r="LX2952" s="22"/>
      <c r="LY2952" s="22"/>
      <c r="LZ2952" s="22"/>
      <c r="MA2952" s="22"/>
      <c r="MB2952" s="22"/>
      <c r="MC2952" s="22"/>
      <c r="MD2952" s="22"/>
      <c r="ME2952" s="22"/>
      <c r="MF2952" s="22"/>
      <c r="MG2952" s="24"/>
      <c r="MH2952" s="22"/>
      <c r="MI2952" s="22"/>
      <c r="MJ2952" s="22"/>
      <c r="MK2952" s="22"/>
      <c r="ML2952" s="22"/>
      <c r="MM2952" s="22"/>
      <c r="MN2952" s="22"/>
      <c r="MO2952" s="22"/>
      <c r="MP2952" s="22"/>
      <c r="MQ2952" s="22"/>
      <c r="MR2952" s="22"/>
      <c r="MS2952" s="22"/>
      <c r="MT2952" s="22"/>
      <c r="MU2952" s="22"/>
      <c r="MV2952" s="22"/>
      <c r="MW2952" s="22"/>
      <c r="MX2952" s="22"/>
      <c r="MY2952" s="22"/>
      <c r="MZ2952" s="22"/>
      <c r="NA2952" s="22"/>
      <c r="NB2952" s="22"/>
      <c r="NC2952" s="22"/>
      <c r="ND2952" s="22"/>
      <c r="NE2952" s="22"/>
      <c r="NF2952" s="22"/>
      <c r="NG2952" s="22"/>
      <c r="NH2952" s="22"/>
      <c r="NI2952" s="22"/>
      <c r="NJ2952" s="22"/>
      <c r="NK2952" s="22"/>
      <c r="NL2952" s="22"/>
      <c r="NM2952" s="24"/>
      <c r="NN2952" s="22"/>
      <c r="NO2952" s="22"/>
      <c r="NP2952" s="22"/>
      <c r="NQ2952" s="22"/>
      <c r="NR2952" s="22"/>
      <c r="NS2952" s="22"/>
      <c r="NT2952" s="22"/>
      <c r="NU2952" s="22"/>
      <c r="NV2952" s="22"/>
      <c r="NW2952" s="22"/>
      <c r="NX2952" s="22"/>
      <c r="NY2952" s="22"/>
      <c r="NZ2952" s="22"/>
      <c r="OA2952" s="22"/>
      <c r="OB2952" s="22"/>
      <c r="OC2952" s="22"/>
      <c r="OD2952" s="22"/>
      <c r="OE2952" s="22"/>
      <c r="OF2952" s="22"/>
      <c r="OG2952" s="22"/>
      <c r="OH2952" s="22"/>
      <c r="OI2952" s="22"/>
      <c r="OJ2952" s="22"/>
      <c r="OK2952" s="22"/>
      <c r="OL2952" s="22"/>
      <c r="OM2952" s="22"/>
      <c r="ON2952" s="22"/>
      <c r="OO2952" s="22"/>
      <c r="OP2952" s="22"/>
      <c r="OQ2952" s="22"/>
      <c r="OR2952" s="22"/>
    </row>
    <row r="2953" spans="1:408" ht="15" thickBot="1">
      <c r="A2953" s="1"/>
      <c r="B2953" s="12"/>
      <c r="C2953" s="12"/>
      <c r="D2953" s="22"/>
      <c r="E2953" s="54"/>
      <c r="F2953" s="54"/>
      <c r="G2953" s="54"/>
      <c r="H2953" s="55"/>
      <c r="I2953" s="22"/>
      <c r="J2953" s="56"/>
      <c r="K2953" s="80"/>
      <c r="L2953" s="57"/>
      <c r="M2953" s="57"/>
      <c r="N2953" s="55"/>
      <c r="O2953" s="58"/>
      <c r="P2953" s="58"/>
      <c r="Q2953" s="59"/>
      <c r="R2953" s="60"/>
      <c r="S2953" s="60"/>
      <c r="T2953" s="22"/>
      <c r="U2953" s="1"/>
      <c r="V2953" s="23"/>
      <c r="X2953" s="24"/>
      <c r="Y2953" s="24"/>
      <c r="Z2953" s="22"/>
      <c r="AA2953" s="22"/>
      <c r="AB2953" s="22"/>
      <c r="AC2953" s="22"/>
      <c r="AD2953" s="22"/>
      <c r="AE2953" s="22"/>
      <c r="AF2953" s="22"/>
      <c r="AG2953" s="22"/>
      <c r="AH2953" s="22"/>
      <c r="AI2953" s="22"/>
      <c r="AJ2953" s="22"/>
      <c r="AK2953" s="22"/>
      <c r="AL2953" s="22"/>
      <c r="AM2953" s="22"/>
      <c r="AN2953" s="22"/>
      <c r="AO2953" s="22"/>
      <c r="AP2953" s="22"/>
      <c r="AQ2953" s="22"/>
      <c r="AR2953" s="22"/>
      <c r="AS2953" s="22"/>
      <c r="AT2953" s="22"/>
      <c r="AU2953" s="22"/>
      <c r="AV2953" s="22"/>
      <c r="AW2953" s="22"/>
      <c r="AX2953" s="22"/>
      <c r="AY2953" s="22"/>
      <c r="AZ2953" s="22"/>
      <c r="BA2953" s="22"/>
      <c r="BB2953" s="22"/>
      <c r="BC2953" s="22"/>
      <c r="BD2953" s="22"/>
      <c r="BE2953" s="24"/>
      <c r="BF2953" s="22"/>
      <c r="BG2953" s="22"/>
      <c r="BH2953" s="22"/>
      <c r="BI2953" s="22"/>
      <c r="BJ2953" s="22"/>
      <c r="BK2953" s="22"/>
      <c r="BL2953" s="22"/>
      <c r="BM2953" s="22"/>
      <c r="BN2953" s="22"/>
      <c r="BO2953" s="22"/>
      <c r="BP2953" s="22"/>
      <c r="BQ2953" s="22"/>
      <c r="BR2953" s="22"/>
      <c r="BS2953" s="22"/>
      <c r="BT2953" s="22"/>
      <c r="BU2953" s="22"/>
      <c r="BV2953" s="22"/>
      <c r="BW2953" s="22"/>
      <c r="BX2953" s="22"/>
      <c r="BY2953" s="22"/>
      <c r="BZ2953" s="22"/>
      <c r="CA2953" s="22"/>
      <c r="CB2953" s="22"/>
      <c r="CC2953" s="22"/>
      <c r="CD2953" s="22"/>
      <c r="CE2953" s="22"/>
      <c r="CF2953" s="22"/>
      <c r="CG2953" s="22"/>
      <c r="CH2953" s="22"/>
      <c r="CI2953" s="22"/>
      <c r="CJ2953" s="22"/>
      <c r="CK2953" s="24"/>
      <c r="CL2953" s="22"/>
      <c r="CM2953" s="22"/>
      <c r="CN2953" s="22"/>
      <c r="CO2953" s="22"/>
      <c r="CP2953" s="22"/>
      <c r="CQ2953" s="22"/>
      <c r="CR2953" s="22"/>
      <c r="CS2953" s="22"/>
      <c r="CT2953" s="22"/>
      <c r="CU2953" s="22"/>
      <c r="CV2953" s="22"/>
      <c r="CW2953" s="22"/>
      <c r="CX2953" s="22"/>
      <c r="CY2953" s="22"/>
      <c r="CZ2953" s="22"/>
      <c r="DA2953" s="22"/>
      <c r="DB2953" s="22"/>
      <c r="DC2953" s="22"/>
      <c r="DD2953" s="22"/>
      <c r="DE2953" s="22"/>
      <c r="DF2953" s="22"/>
      <c r="DG2953" s="22"/>
      <c r="DH2953" s="22"/>
      <c r="DI2953" s="22"/>
      <c r="DJ2953" s="22"/>
      <c r="DK2953" s="22"/>
      <c r="DL2953" s="22"/>
      <c r="DM2953" s="22"/>
      <c r="DN2953" s="22"/>
      <c r="DO2953" s="22"/>
      <c r="DP2953" s="22"/>
      <c r="DQ2953" s="24"/>
      <c r="DR2953" s="22"/>
      <c r="DS2953" s="22"/>
      <c r="DT2953" s="22"/>
      <c r="DU2953" s="22"/>
      <c r="DV2953" s="22"/>
      <c r="DW2953" s="22"/>
      <c r="DX2953" s="22"/>
      <c r="DY2953" s="22"/>
      <c r="DZ2953" s="22"/>
      <c r="EA2953" s="22"/>
      <c r="EB2953" s="22"/>
      <c r="EC2953" s="22"/>
      <c r="ED2953" s="22"/>
      <c r="EE2953" s="22"/>
      <c r="EF2953" s="22"/>
      <c r="EG2953" s="22"/>
      <c r="EH2953" s="22"/>
      <c r="EI2953" s="22"/>
      <c r="EJ2953" s="22"/>
      <c r="EK2953" s="22"/>
      <c r="EL2953" s="22"/>
      <c r="EM2953" s="22"/>
      <c r="EN2953" s="22"/>
      <c r="EO2953" s="22"/>
      <c r="EP2953" s="22"/>
      <c r="EQ2953" s="22"/>
      <c r="ER2953" s="22"/>
      <c r="ES2953" s="22"/>
      <c r="ET2953" s="22"/>
      <c r="EU2953" s="22"/>
      <c r="EV2953" s="22"/>
      <c r="EW2953" s="24"/>
      <c r="EX2953" s="22"/>
      <c r="EY2953" s="22"/>
      <c r="EZ2953" s="22"/>
      <c r="FA2953" s="22"/>
      <c r="FB2953" s="22"/>
      <c r="FC2953" s="22"/>
      <c r="FD2953" s="22"/>
      <c r="FE2953" s="22"/>
      <c r="FF2953" s="22"/>
      <c r="FG2953" s="22"/>
      <c r="FH2953" s="22"/>
      <c r="FI2953" s="22"/>
      <c r="FJ2953" s="22"/>
      <c r="FK2953" s="22"/>
      <c r="FL2953" s="22"/>
      <c r="FM2953" s="22"/>
      <c r="FN2953" s="22"/>
      <c r="FO2953" s="22"/>
      <c r="FP2953" s="22"/>
      <c r="FQ2953" s="22"/>
      <c r="FR2953" s="22"/>
      <c r="FS2953" s="22"/>
      <c r="FT2953" s="22"/>
      <c r="FU2953" s="22"/>
      <c r="FV2953" s="22"/>
      <c r="FW2953" s="22"/>
      <c r="FX2953" s="22"/>
      <c r="FY2953" s="22"/>
      <c r="FZ2953" s="22"/>
      <c r="GA2953" s="22"/>
      <c r="GB2953" s="22"/>
      <c r="GC2953" s="24"/>
      <c r="GD2953" s="22"/>
      <c r="GE2953" s="22"/>
      <c r="GF2953" s="22"/>
      <c r="GG2953" s="22"/>
      <c r="GH2953" s="22"/>
      <c r="GI2953" s="22"/>
      <c r="GJ2953" s="22"/>
      <c r="GK2953" s="22"/>
      <c r="GL2953" s="22"/>
      <c r="GM2953" s="22"/>
      <c r="GN2953" s="22"/>
      <c r="GO2953" s="22"/>
      <c r="GP2953" s="22"/>
      <c r="GQ2953" s="22"/>
      <c r="GR2953" s="22"/>
      <c r="GS2953" s="22"/>
      <c r="GT2953" s="22"/>
      <c r="GU2953" s="22"/>
      <c r="GV2953" s="22"/>
      <c r="GW2953" s="22"/>
      <c r="GX2953" s="22"/>
      <c r="GY2953" s="22"/>
      <c r="GZ2953" s="22"/>
      <c r="HA2953" s="22"/>
      <c r="HB2953" s="22"/>
      <c r="HC2953" s="22"/>
      <c r="HD2953" s="22"/>
      <c r="HE2953" s="22"/>
      <c r="HF2953" s="22"/>
      <c r="HG2953" s="22"/>
      <c r="HH2953" s="22"/>
      <c r="HI2953" s="24"/>
      <c r="HJ2953" s="22"/>
      <c r="HK2953" s="22"/>
      <c r="HL2953" s="22"/>
      <c r="HM2953" s="22"/>
      <c r="HN2953" s="22"/>
      <c r="HO2953" s="22"/>
      <c r="HP2953" s="22"/>
      <c r="HQ2953" s="22"/>
      <c r="HR2953" s="22"/>
      <c r="HS2953" s="22"/>
      <c r="HT2953" s="22"/>
      <c r="HU2953" s="22"/>
      <c r="HV2953" s="22"/>
      <c r="HW2953" s="22"/>
      <c r="HX2953" s="22"/>
      <c r="HY2953" s="22"/>
      <c r="HZ2953" s="22"/>
      <c r="IA2953" s="22"/>
      <c r="IB2953" s="22"/>
      <c r="IC2953" s="22"/>
      <c r="ID2953" s="22"/>
      <c r="IE2953" s="22"/>
      <c r="IF2953" s="22"/>
      <c r="IG2953" s="22"/>
      <c r="IH2953" s="22"/>
      <c r="II2953" s="22"/>
      <c r="IJ2953" s="22"/>
      <c r="IK2953" s="22"/>
      <c r="IL2953" s="22"/>
      <c r="IM2953" s="22"/>
      <c r="IN2953" s="22"/>
      <c r="IO2953" s="24"/>
      <c r="IP2953" s="22"/>
      <c r="IQ2953" s="22"/>
      <c r="IR2953" s="22"/>
      <c r="IS2953" s="22"/>
      <c r="IT2953" s="22"/>
      <c r="IU2953" s="22"/>
      <c r="IV2953" s="22"/>
      <c r="IW2953" s="22"/>
      <c r="IX2953" s="22"/>
      <c r="IY2953" s="22"/>
      <c r="IZ2953" s="22"/>
      <c r="JA2953" s="22"/>
      <c r="JB2953" s="22"/>
      <c r="JC2953" s="22"/>
      <c r="JD2953" s="22"/>
      <c r="JE2953" s="22"/>
      <c r="JF2953" s="22"/>
      <c r="JG2953" s="22"/>
      <c r="JH2953" s="22"/>
      <c r="JI2953" s="22"/>
      <c r="JJ2953" s="22"/>
      <c r="JK2953" s="22"/>
      <c r="JL2953" s="22"/>
      <c r="JM2953" s="22"/>
      <c r="JN2953" s="22"/>
      <c r="JO2953" s="22"/>
      <c r="JP2953" s="22"/>
      <c r="JQ2953" s="22"/>
      <c r="JR2953" s="22"/>
      <c r="JS2953" s="22"/>
      <c r="JT2953" s="22"/>
      <c r="JU2953" s="24"/>
      <c r="JV2953" s="22"/>
      <c r="JW2953" s="22"/>
      <c r="JX2953" s="22"/>
      <c r="JY2953" s="22"/>
      <c r="JZ2953" s="22"/>
      <c r="KA2953" s="22"/>
      <c r="KB2953" s="22"/>
      <c r="KC2953" s="22"/>
      <c r="KD2953" s="22"/>
      <c r="KE2953" s="22"/>
      <c r="KF2953" s="22"/>
      <c r="KG2953" s="22"/>
      <c r="KH2953" s="22"/>
      <c r="KI2953" s="22"/>
      <c r="KJ2953" s="22"/>
      <c r="KK2953" s="22"/>
      <c r="KL2953" s="22"/>
      <c r="KM2953" s="22"/>
      <c r="KN2953" s="22"/>
      <c r="KO2953" s="22"/>
      <c r="KP2953" s="22"/>
      <c r="KQ2953" s="22"/>
      <c r="KR2953" s="22"/>
      <c r="KS2953" s="22"/>
      <c r="KT2953" s="22"/>
      <c r="KU2953" s="22"/>
      <c r="KV2953" s="22"/>
      <c r="KW2953" s="22"/>
      <c r="KX2953" s="22"/>
      <c r="KY2953" s="22"/>
      <c r="KZ2953" s="22"/>
      <c r="LA2953" s="24"/>
      <c r="LB2953" s="22"/>
      <c r="LC2953" s="22"/>
      <c r="LD2953" s="22"/>
      <c r="LE2953" s="22"/>
      <c r="LF2953" s="22"/>
      <c r="LG2953" s="22"/>
      <c r="LH2953" s="22"/>
      <c r="LI2953" s="22"/>
      <c r="LJ2953" s="22"/>
      <c r="LK2953" s="22"/>
      <c r="LL2953" s="22"/>
      <c r="LM2953" s="22"/>
      <c r="LN2953" s="22"/>
      <c r="LO2953" s="22"/>
      <c r="LP2953" s="22"/>
      <c r="LQ2953" s="22"/>
      <c r="LR2953" s="22"/>
      <c r="LS2953" s="22"/>
      <c r="LT2953" s="22"/>
      <c r="LU2953" s="22"/>
      <c r="LV2953" s="22"/>
      <c r="LW2953" s="22"/>
      <c r="LX2953" s="22"/>
      <c r="LY2953" s="22"/>
      <c r="LZ2953" s="22"/>
      <c r="MA2953" s="22"/>
      <c r="MB2953" s="22"/>
      <c r="MC2953" s="22"/>
      <c r="MD2953" s="22"/>
      <c r="ME2953" s="22"/>
      <c r="MF2953" s="22"/>
      <c r="MG2953" s="24"/>
      <c r="MH2953" s="22"/>
      <c r="MI2953" s="22"/>
      <c r="MJ2953" s="22"/>
      <c r="MK2953" s="22"/>
      <c r="ML2953" s="22"/>
      <c r="MM2953" s="22"/>
      <c r="MN2953" s="22"/>
      <c r="MO2953" s="22"/>
      <c r="MP2953" s="22"/>
      <c r="MQ2953" s="22"/>
      <c r="MR2953" s="22"/>
      <c r="MS2953" s="22"/>
      <c r="MT2953" s="22"/>
      <c r="MU2953" s="22"/>
      <c r="MV2953" s="22"/>
      <c r="MW2953" s="22"/>
      <c r="MX2953" s="22"/>
      <c r="MY2953" s="22"/>
      <c r="MZ2953" s="22"/>
      <c r="NA2953" s="22"/>
      <c r="NB2953" s="22"/>
      <c r="NC2953" s="22"/>
      <c r="ND2953" s="22"/>
      <c r="NE2953" s="22"/>
      <c r="NF2953" s="22"/>
      <c r="NG2953" s="22"/>
      <c r="NH2953" s="22"/>
      <c r="NI2953" s="22"/>
      <c r="NJ2953" s="22"/>
      <c r="NK2953" s="22"/>
      <c r="NL2953" s="22"/>
      <c r="NM2953" s="24"/>
      <c r="NN2953" s="22"/>
      <c r="NO2953" s="22"/>
      <c r="NP2953" s="22"/>
      <c r="NQ2953" s="22"/>
      <c r="NR2953" s="22"/>
      <c r="NS2953" s="22"/>
      <c r="NT2953" s="22"/>
      <c r="NU2953" s="22"/>
      <c r="NV2953" s="22"/>
      <c r="NW2953" s="22"/>
      <c r="NX2953" s="22"/>
      <c r="NY2953" s="22"/>
      <c r="NZ2953" s="22"/>
      <c r="OA2953" s="22"/>
      <c r="OB2953" s="22"/>
      <c r="OC2953" s="22"/>
      <c r="OD2953" s="22"/>
      <c r="OE2953" s="22"/>
      <c r="OF2953" s="22"/>
      <c r="OG2953" s="22"/>
      <c r="OH2953" s="22"/>
      <c r="OI2953" s="22"/>
      <c r="OJ2953" s="22"/>
      <c r="OK2953" s="22"/>
      <c r="OL2953" s="22"/>
      <c r="OM2953" s="22"/>
      <c r="ON2953" s="22"/>
      <c r="OO2953" s="22"/>
      <c r="OP2953" s="22"/>
      <c r="OQ2953" s="22"/>
      <c r="OR2953" s="22"/>
    </row>
    <row r="2954" spans="1:408" ht="15" thickBot="1">
      <c r="A2954" s="1"/>
      <c r="B2954" s="12"/>
      <c r="C2954" s="12"/>
      <c r="D2954" s="22"/>
      <c r="E2954" s="54"/>
      <c r="F2954" s="54"/>
      <c r="G2954" s="54"/>
      <c r="H2954" s="55"/>
      <c r="I2954" s="22"/>
      <c r="J2954" s="56"/>
      <c r="K2954" s="81"/>
      <c r="L2954" s="57"/>
      <c r="M2954" s="57"/>
      <c r="N2954" s="55"/>
      <c r="O2954" s="58"/>
      <c r="P2954" s="58"/>
      <c r="Q2954" s="59"/>
      <c r="R2954" s="60"/>
      <c r="S2954" s="60"/>
      <c r="T2954" s="22"/>
      <c r="U2954" s="1"/>
      <c r="V2954" s="23"/>
      <c r="X2954" s="24"/>
      <c r="Y2954" s="24"/>
      <c r="Z2954" s="22"/>
      <c r="AA2954" s="22"/>
      <c r="AB2954" s="22"/>
      <c r="AC2954" s="22"/>
      <c r="AD2954" s="22"/>
      <c r="AE2954" s="22"/>
      <c r="AF2954" s="22"/>
      <c r="AG2954" s="22"/>
      <c r="AH2954" s="22"/>
      <c r="AI2954" s="22"/>
      <c r="AJ2954" s="22"/>
      <c r="AK2954" s="22"/>
      <c r="AL2954" s="22"/>
      <c r="AM2954" s="22"/>
      <c r="AN2954" s="22"/>
      <c r="AO2954" s="22"/>
      <c r="AP2954" s="22"/>
      <c r="AQ2954" s="22"/>
      <c r="AR2954" s="22"/>
      <c r="AS2954" s="22"/>
      <c r="AT2954" s="22"/>
      <c r="AU2954" s="22"/>
      <c r="AV2954" s="22"/>
      <c r="AW2954" s="22"/>
      <c r="AX2954" s="22"/>
      <c r="AY2954" s="22"/>
      <c r="AZ2954" s="22"/>
      <c r="BA2954" s="22"/>
      <c r="BB2954" s="22"/>
      <c r="BC2954" s="22"/>
      <c r="BD2954" s="22"/>
      <c r="BE2954" s="24"/>
      <c r="BF2954" s="22"/>
      <c r="BG2954" s="22"/>
      <c r="BH2954" s="22"/>
      <c r="BI2954" s="22"/>
      <c r="BJ2954" s="22"/>
      <c r="BK2954" s="22"/>
      <c r="BL2954" s="22"/>
      <c r="BM2954" s="22"/>
      <c r="BN2954" s="22"/>
      <c r="BO2954" s="22"/>
      <c r="BP2954" s="22"/>
      <c r="BQ2954" s="22"/>
      <c r="BR2954" s="22"/>
      <c r="BS2954" s="22"/>
      <c r="BT2954" s="22"/>
      <c r="BU2954" s="22"/>
      <c r="BV2954" s="22"/>
      <c r="BW2954" s="22"/>
      <c r="BX2954" s="22"/>
      <c r="BY2954" s="22"/>
      <c r="BZ2954" s="22"/>
      <c r="CA2954" s="22"/>
      <c r="CB2954" s="22"/>
      <c r="CC2954" s="22"/>
      <c r="CD2954" s="22"/>
      <c r="CE2954" s="22"/>
      <c r="CF2954" s="22"/>
      <c r="CG2954" s="22"/>
      <c r="CH2954" s="22"/>
      <c r="CI2954" s="22"/>
      <c r="CJ2954" s="22"/>
      <c r="CK2954" s="24"/>
      <c r="CL2954" s="22"/>
      <c r="CM2954" s="22"/>
      <c r="CN2954" s="22"/>
      <c r="CO2954" s="22"/>
      <c r="CP2954" s="22"/>
      <c r="CQ2954" s="22"/>
      <c r="CR2954" s="22"/>
      <c r="CS2954" s="22"/>
      <c r="CT2954" s="22"/>
      <c r="CU2954" s="22"/>
      <c r="CV2954" s="22"/>
      <c r="CW2954" s="22"/>
      <c r="CX2954" s="22"/>
      <c r="CY2954" s="22"/>
      <c r="CZ2954" s="22"/>
      <c r="DA2954" s="22"/>
      <c r="DB2954" s="22"/>
      <c r="DC2954" s="22"/>
      <c r="DD2954" s="22"/>
      <c r="DE2954" s="22"/>
      <c r="DF2954" s="22"/>
      <c r="DG2954" s="22"/>
      <c r="DH2954" s="22"/>
      <c r="DI2954" s="22"/>
      <c r="DJ2954" s="22"/>
      <c r="DK2954" s="22"/>
      <c r="DL2954" s="22"/>
      <c r="DM2954" s="22"/>
      <c r="DN2954" s="22"/>
      <c r="DO2954" s="22"/>
      <c r="DP2954" s="22"/>
      <c r="DQ2954" s="24"/>
      <c r="DR2954" s="22"/>
      <c r="DS2954" s="22"/>
      <c r="DT2954" s="22"/>
      <c r="DU2954" s="22"/>
      <c r="DV2954" s="22"/>
      <c r="DW2954" s="22"/>
      <c r="DX2954" s="22"/>
      <c r="DY2954" s="22"/>
      <c r="DZ2954" s="22"/>
      <c r="EA2954" s="22"/>
      <c r="EB2954" s="22"/>
      <c r="EC2954" s="22"/>
      <c r="ED2954" s="22"/>
      <c r="EE2954" s="22"/>
      <c r="EF2954" s="22"/>
      <c r="EG2954" s="22"/>
      <c r="EH2954" s="22"/>
      <c r="EI2954" s="22"/>
      <c r="EJ2954" s="22"/>
      <c r="EK2954" s="22"/>
      <c r="EL2954" s="22"/>
      <c r="EM2954" s="22"/>
      <c r="EN2954" s="22"/>
      <c r="EO2954" s="22"/>
      <c r="EP2954" s="22"/>
      <c r="EQ2954" s="22"/>
      <c r="ER2954" s="22"/>
      <c r="ES2954" s="22"/>
      <c r="ET2954" s="22"/>
      <c r="EU2954" s="22"/>
      <c r="EV2954" s="22"/>
      <c r="EW2954" s="24"/>
      <c r="EX2954" s="22"/>
      <c r="EY2954" s="22"/>
      <c r="EZ2954" s="22"/>
      <c r="FA2954" s="22"/>
      <c r="FB2954" s="22"/>
      <c r="FC2954" s="22"/>
      <c r="FD2954" s="22"/>
      <c r="FE2954" s="22"/>
      <c r="FF2954" s="22"/>
      <c r="FG2954" s="22"/>
      <c r="FH2954" s="22"/>
      <c r="FI2954" s="22"/>
      <c r="FJ2954" s="22"/>
      <c r="FK2954" s="22"/>
      <c r="FL2954" s="22"/>
      <c r="FM2954" s="22"/>
      <c r="FN2954" s="22"/>
      <c r="FO2954" s="22"/>
      <c r="FP2954" s="22"/>
      <c r="FQ2954" s="22"/>
      <c r="FR2954" s="22"/>
      <c r="FS2954" s="22"/>
      <c r="FT2954" s="22"/>
      <c r="FU2954" s="22"/>
      <c r="FV2954" s="22"/>
      <c r="FW2954" s="22"/>
      <c r="FX2954" s="22"/>
      <c r="FY2954" s="22"/>
      <c r="FZ2954" s="22"/>
      <c r="GA2954" s="22"/>
      <c r="GB2954" s="22"/>
      <c r="GC2954" s="24"/>
      <c r="GD2954" s="22"/>
      <c r="GE2954" s="22"/>
      <c r="GF2954" s="22"/>
      <c r="GG2954" s="22"/>
      <c r="GH2954" s="22"/>
      <c r="GI2954" s="22"/>
      <c r="GJ2954" s="22"/>
      <c r="GK2954" s="22"/>
      <c r="GL2954" s="22"/>
      <c r="GM2954" s="22"/>
      <c r="GN2954" s="22"/>
      <c r="GO2954" s="22"/>
      <c r="GP2954" s="22"/>
      <c r="GQ2954" s="22"/>
      <c r="GR2954" s="22"/>
      <c r="GS2954" s="22"/>
      <c r="GT2954" s="22"/>
      <c r="GU2954" s="22"/>
      <c r="GV2954" s="22"/>
      <c r="GW2954" s="22"/>
      <c r="GX2954" s="22"/>
      <c r="GY2954" s="22"/>
      <c r="GZ2954" s="22"/>
      <c r="HA2954" s="22"/>
      <c r="HB2954" s="22"/>
      <c r="HC2954" s="22"/>
      <c r="HD2954" s="22"/>
      <c r="HE2954" s="22"/>
      <c r="HF2954" s="22"/>
      <c r="HG2954" s="22"/>
      <c r="HH2954" s="22"/>
      <c r="HI2954" s="24"/>
      <c r="HJ2954" s="22"/>
      <c r="HK2954" s="22"/>
      <c r="HL2954" s="22"/>
      <c r="HM2954" s="22"/>
      <c r="HN2954" s="22"/>
      <c r="HO2954" s="22"/>
      <c r="HP2954" s="22"/>
      <c r="HQ2954" s="22"/>
      <c r="HR2954" s="22"/>
      <c r="HS2954" s="22"/>
      <c r="HT2954" s="22"/>
      <c r="HU2954" s="22"/>
      <c r="HV2954" s="22"/>
      <c r="HW2954" s="22"/>
      <c r="HX2954" s="22"/>
      <c r="HY2954" s="22"/>
      <c r="HZ2954" s="22"/>
      <c r="IA2954" s="22"/>
      <c r="IB2954" s="22"/>
      <c r="IC2954" s="22"/>
      <c r="ID2954" s="22"/>
      <c r="IE2954" s="22"/>
      <c r="IF2954" s="22"/>
      <c r="IG2954" s="22"/>
      <c r="IH2954" s="22"/>
      <c r="II2954" s="22"/>
      <c r="IJ2954" s="22"/>
      <c r="IK2954" s="22"/>
      <c r="IL2954" s="22"/>
      <c r="IM2954" s="22"/>
      <c r="IN2954" s="22"/>
      <c r="IO2954" s="24"/>
      <c r="IP2954" s="22"/>
      <c r="IQ2954" s="22"/>
      <c r="IR2954" s="22"/>
      <c r="IS2954" s="22"/>
      <c r="IT2954" s="22"/>
      <c r="IU2954" s="22"/>
      <c r="IV2954" s="22"/>
      <c r="IW2954" s="22"/>
      <c r="IX2954" s="22"/>
      <c r="IY2954" s="22"/>
      <c r="IZ2954" s="22"/>
      <c r="JA2954" s="22"/>
      <c r="JB2954" s="22"/>
      <c r="JC2954" s="22"/>
      <c r="JD2954" s="22"/>
      <c r="JE2954" s="22"/>
      <c r="JF2954" s="22"/>
      <c r="JG2954" s="22"/>
      <c r="JH2954" s="22"/>
      <c r="JI2954" s="22"/>
      <c r="JJ2954" s="22"/>
      <c r="JK2954" s="22"/>
      <c r="JL2954" s="22"/>
      <c r="JM2954" s="22"/>
      <c r="JN2954" s="22"/>
      <c r="JO2954" s="22"/>
      <c r="JP2954" s="22"/>
      <c r="JQ2954" s="22"/>
      <c r="JR2954" s="22"/>
      <c r="JS2954" s="22"/>
      <c r="JT2954" s="22"/>
      <c r="JU2954" s="24"/>
      <c r="JV2954" s="22"/>
      <c r="JW2954" s="22"/>
      <c r="JX2954" s="22"/>
      <c r="JY2954" s="22"/>
      <c r="JZ2954" s="22"/>
      <c r="KA2954" s="22"/>
      <c r="KB2954" s="22"/>
      <c r="KC2954" s="22"/>
      <c r="KD2954" s="22"/>
      <c r="KE2954" s="22"/>
      <c r="KF2954" s="22"/>
      <c r="KG2954" s="22"/>
      <c r="KH2954" s="22"/>
      <c r="KI2954" s="22"/>
      <c r="KJ2954" s="22"/>
      <c r="KK2954" s="22"/>
      <c r="KL2954" s="22"/>
      <c r="KM2954" s="22"/>
      <c r="KN2954" s="22"/>
      <c r="KO2954" s="22"/>
      <c r="KP2954" s="22"/>
      <c r="KQ2954" s="22"/>
      <c r="KR2954" s="22"/>
      <c r="KS2954" s="22"/>
      <c r="KT2954" s="22"/>
      <c r="KU2954" s="22"/>
      <c r="KV2954" s="22"/>
      <c r="KW2954" s="22"/>
      <c r="KX2954" s="22"/>
      <c r="KY2954" s="22"/>
      <c r="KZ2954" s="22"/>
      <c r="LA2954" s="24"/>
      <c r="LB2954" s="22"/>
      <c r="LC2954" s="22"/>
      <c r="LD2954" s="22"/>
      <c r="LE2954" s="22"/>
      <c r="LF2954" s="22"/>
      <c r="LG2954" s="22"/>
      <c r="LH2954" s="22"/>
      <c r="LI2954" s="22"/>
      <c r="LJ2954" s="22"/>
      <c r="LK2954" s="22"/>
      <c r="LL2954" s="22"/>
      <c r="LM2954" s="22"/>
      <c r="LN2954" s="22"/>
      <c r="LO2954" s="22"/>
      <c r="LP2954" s="22"/>
      <c r="LQ2954" s="22"/>
      <c r="LR2954" s="22"/>
      <c r="LS2954" s="22"/>
      <c r="LT2954" s="22"/>
      <c r="LU2954" s="22"/>
      <c r="LV2954" s="22"/>
      <c r="LW2954" s="22"/>
      <c r="LX2954" s="22"/>
      <c r="LY2954" s="22"/>
      <c r="LZ2954" s="22"/>
      <c r="MA2954" s="22"/>
      <c r="MB2954" s="22"/>
      <c r="MC2954" s="22"/>
      <c r="MD2954" s="22"/>
      <c r="ME2954" s="22"/>
      <c r="MF2954" s="22"/>
      <c r="MG2954" s="24"/>
      <c r="MH2954" s="22"/>
      <c r="MI2954" s="22"/>
      <c r="MJ2954" s="22"/>
      <c r="MK2954" s="22"/>
      <c r="ML2954" s="22"/>
      <c r="MM2954" s="22"/>
      <c r="MN2954" s="22"/>
      <c r="MO2954" s="22"/>
      <c r="MP2954" s="22"/>
      <c r="MQ2954" s="22"/>
      <c r="MR2954" s="22"/>
      <c r="MS2954" s="22"/>
      <c r="MT2954" s="22"/>
      <c r="MU2954" s="22"/>
      <c r="MV2954" s="22"/>
      <c r="MW2954" s="22"/>
      <c r="MX2954" s="22"/>
      <c r="MY2954" s="22"/>
      <c r="MZ2954" s="22"/>
      <c r="NA2954" s="22"/>
      <c r="NB2954" s="22"/>
      <c r="NC2954" s="22"/>
      <c r="ND2954" s="22"/>
      <c r="NE2954" s="22"/>
      <c r="NF2954" s="22"/>
      <c r="NG2954" s="22"/>
      <c r="NH2954" s="22"/>
      <c r="NI2954" s="22"/>
      <c r="NJ2954" s="22"/>
      <c r="NK2954" s="22"/>
      <c r="NL2954" s="22"/>
      <c r="NM2954" s="24"/>
      <c r="NN2954" s="22"/>
      <c r="NO2954" s="22"/>
      <c r="NP2954" s="22"/>
      <c r="NQ2954" s="22"/>
      <c r="NR2954" s="22"/>
      <c r="NS2954" s="22"/>
      <c r="NT2954" s="22"/>
      <c r="NU2954" s="22"/>
      <c r="NV2954" s="22"/>
      <c r="NW2954" s="22"/>
      <c r="NX2954" s="22"/>
      <c r="NY2954" s="22"/>
      <c r="NZ2954" s="22"/>
      <c r="OA2954" s="22"/>
      <c r="OB2954" s="22"/>
      <c r="OC2954" s="22"/>
      <c r="OD2954" s="22"/>
      <c r="OE2954" s="22"/>
      <c r="OF2954" s="22"/>
      <c r="OG2954" s="22"/>
      <c r="OH2954" s="22"/>
      <c r="OI2954" s="22"/>
      <c r="OJ2954" s="22"/>
      <c r="OK2954" s="22"/>
      <c r="OL2954" s="22"/>
      <c r="OM2954" s="22"/>
      <c r="ON2954" s="22"/>
      <c r="OO2954" s="22"/>
      <c r="OP2954" s="22"/>
      <c r="OQ2954" s="22"/>
      <c r="OR2954" s="22"/>
    </row>
    <row r="2955" spans="1:408" ht="15" thickBot="1">
      <c r="A2955" s="1"/>
      <c r="B2955" s="12"/>
      <c r="C2955" s="12"/>
      <c r="D2955" s="22"/>
      <c r="E2955" s="54"/>
      <c r="F2955" s="54"/>
      <c r="G2955" s="54"/>
      <c r="H2955" s="55"/>
      <c r="I2955" s="22"/>
      <c r="J2955" s="56"/>
      <c r="K2955" s="80"/>
      <c r="L2955" s="57"/>
      <c r="M2955" s="57"/>
      <c r="N2955" s="55"/>
      <c r="O2955" s="58"/>
      <c r="P2955" s="58"/>
      <c r="Q2955" s="59"/>
      <c r="R2955" s="60"/>
      <c r="S2955" s="60"/>
      <c r="T2955" s="22"/>
      <c r="U2955" s="1"/>
      <c r="V2955" s="23"/>
      <c r="X2955" s="24"/>
      <c r="Y2955" s="24"/>
      <c r="Z2955" s="22"/>
      <c r="AA2955" s="22"/>
      <c r="AB2955" s="22"/>
      <c r="AC2955" s="22"/>
      <c r="AD2955" s="22"/>
      <c r="AE2955" s="22"/>
      <c r="AF2955" s="22"/>
      <c r="AG2955" s="22"/>
      <c r="AH2955" s="22"/>
      <c r="AI2955" s="22"/>
      <c r="AJ2955" s="22"/>
      <c r="AK2955" s="22"/>
      <c r="AL2955" s="22"/>
      <c r="AM2955" s="22"/>
      <c r="AN2955" s="22"/>
      <c r="AO2955" s="22"/>
      <c r="AP2955" s="22"/>
      <c r="AQ2955" s="22"/>
      <c r="AR2955" s="22"/>
      <c r="AS2955" s="22"/>
      <c r="AT2955" s="22"/>
      <c r="AU2955" s="22"/>
      <c r="AV2955" s="22"/>
      <c r="AW2955" s="22"/>
      <c r="AX2955" s="22"/>
      <c r="AY2955" s="22"/>
      <c r="AZ2955" s="22"/>
      <c r="BA2955" s="22"/>
      <c r="BB2955" s="22"/>
      <c r="BC2955" s="22"/>
      <c r="BD2955" s="22"/>
      <c r="BE2955" s="24"/>
      <c r="BF2955" s="22"/>
      <c r="BG2955" s="22"/>
      <c r="BH2955" s="22"/>
      <c r="BI2955" s="22"/>
      <c r="BJ2955" s="22"/>
      <c r="BK2955" s="22"/>
      <c r="BL2955" s="22"/>
      <c r="BM2955" s="22"/>
      <c r="BN2955" s="22"/>
      <c r="BO2955" s="22"/>
      <c r="BP2955" s="22"/>
      <c r="BQ2955" s="22"/>
      <c r="BR2955" s="22"/>
      <c r="BS2955" s="22"/>
      <c r="BT2955" s="22"/>
      <c r="BU2955" s="22"/>
      <c r="BV2955" s="22"/>
      <c r="BW2955" s="22"/>
      <c r="BX2955" s="22"/>
      <c r="BY2955" s="22"/>
      <c r="BZ2955" s="22"/>
      <c r="CA2955" s="22"/>
      <c r="CB2955" s="22"/>
      <c r="CC2955" s="22"/>
      <c r="CD2955" s="22"/>
      <c r="CE2955" s="22"/>
      <c r="CF2955" s="22"/>
      <c r="CG2955" s="22"/>
      <c r="CH2955" s="22"/>
      <c r="CI2955" s="22"/>
      <c r="CJ2955" s="22"/>
      <c r="CK2955" s="24"/>
      <c r="CL2955" s="22"/>
      <c r="CM2955" s="22"/>
      <c r="CN2955" s="22"/>
      <c r="CO2955" s="22"/>
      <c r="CP2955" s="22"/>
      <c r="CQ2955" s="22"/>
      <c r="CR2955" s="22"/>
      <c r="CS2955" s="22"/>
      <c r="CT2955" s="22"/>
      <c r="CU2955" s="22"/>
      <c r="CV2955" s="22"/>
      <c r="CW2955" s="22"/>
      <c r="CX2955" s="22"/>
      <c r="CY2955" s="22"/>
      <c r="CZ2955" s="22"/>
      <c r="DA2955" s="22"/>
      <c r="DB2955" s="22"/>
      <c r="DC2955" s="22"/>
      <c r="DD2955" s="22"/>
      <c r="DE2955" s="22"/>
      <c r="DF2955" s="22"/>
      <c r="DG2955" s="22"/>
      <c r="DH2955" s="22"/>
      <c r="DI2955" s="22"/>
      <c r="DJ2955" s="22"/>
      <c r="DK2955" s="22"/>
      <c r="DL2955" s="22"/>
      <c r="DM2955" s="22"/>
      <c r="DN2955" s="22"/>
      <c r="DO2955" s="22"/>
      <c r="DP2955" s="22"/>
      <c r="DQ2955" s="24"/>
      <c r="DR2955" s="22"/>
      <c r="DS2955" s="22"/>
      <c r="DT2955" s="22"/>
      <c r="DU2955" s="22"/>
      <c r="DV2955" s="22"/>
      <c r="DW2955" s="22"/>
      <c r="DX2955" s="22"/>
      <c r="DY2955" s="22"/>
      <c r="DZ2955" s="22"/>
      <c r="EA2955" s="22"/>
      <c r="EB2955" s="22"/>
      <c r="EC2955" s="22"/>
      <c r="ED2955" s="22"/>
      <c r="EE2955" s="22"/>
      <c r="EF2955" s="22"/>
      <c r="EG2955" s="22"/>
      <c r="EH2955" s="22"/>
      <c r="EI2955" s="22"/>
      <c r="EJ2955" s="22"/>
      <c r="EK2955" s="22"/>
      <c r="EL2955" s="22"/>
      <c r="EM2955" s="22"/>
      <c r="EN2955" s="22"/>
      <c r="EO2955" s="22"/>
      <c r="EP2955" s="22"/>
      <c r="EQ2955" s="22"/>
      <c r="ER2955" s="22"/>
      <c r="ES2955" s="22"/>
      <c r="ET2955" s="22"/>
      <c r="EU2955" s="22"/>
      <c r="EV2955" s="22"/>
      <c r="EW2955" s="24"/>
      <c r="EX2955" s="22"/>
      <c r="EY2955" s="22"/>
      <c r="EZ2955" s="22"/>
      <c r="FA2955" s="22"/>
      <c r="FB2955" s="22"/>
      <c r="FC2955" s="22"/>
      <c r="FD2955" s="22"/>
      <c r="FE2955" s="22"/>
      <c r="FF2955" s="22"/>
      <c r="FG2955" s="22"/>
      <c r="FH2955" s="22"/>
      <c r="FI2955" s="22"/>
      <c r="FJ2955" s="22"/>
      <c r="FK2955" s="22"/>
      <c r="FL2955" s="22"/>
      <c r="FM2955" s="22"/>
      <c r="FN2955" s="22"/>
      <c r="FO2955" s="22"/>
      <c r="FP2955" s="22"/>
      <c r="FQ2955" s="22"/>
      <c r="FR2955" s="22"/>
      <c r="FS2955" s="22"/>
      <c r="FT2955" s="22"/>
      <c r="FU2955" s="22"/>
      <c r="FV2955" s="22"/>
      <c r="FW2955" s="22"/>
      <c r="FX2955" s="22"/>
      <c r="FY2955" s="22"/>
      <c r="FZ2955" s="22"/>
      <c r="GA2955" s="22"/>
      <c r="GB2955" s="22"/>
      <c r="GC2955" s="24"/>
      <c r="GD2955" s="22"/>
      <c r="GE2955" s="22"/>
      <c r="GF2955" s="22"/>
      <c r="GG2955" s="22"/>
      <c r="GH2955" s="22"/>
      <c r="GI2955" s="22"/>
      <c r="GJ2955" s="22"/>
      <c r="GK2955" s="22"/>
      <c r="GL2955" s="22"/>
      <c r="GM2955" s="22"/>
      <c r="GN2955" s="22"/>
      <c r="GO2955" s="22"/>
      <c r="GP2955" s="22"/>
      <c r="GQ2955" s="22"/>
      <c r="GR2955" s="22"/>
      <c r="GS2955" s="22"/>
      <c r="GT2955" s="22"/>
      <c r="GU2955" s="22"/>
      <c r="GV2955" s="22"/>
      <c r="GW2955" s="22"/>
      <c r="GX2955" s="22"/>
      <c r="GY2955" s="22"/>
      <c r="GZ2955" s="22"/>
      <c r="HA2955" s="22"/>
      <c r="HB2955" s="22"/>
      <c r="HC2955" s="22"/>
      <c r="HD2955" s="22"/>
      <c r="HE2955" s="22"/>
      <c r="HF2955" s="22"/>
      <c r="HG2955" s="22"/>
      <c r="HH2955" s="22"/>
      <c r="HI2955" s="24"/>
      <c r="HJ2955" s="22"/>
      <c r="HK2955" s="22"/>
      <c r="HL2955" s="22"/>
      <c r="HM2955" s="22"/>
      <c r="HN2955" s="22"/>
      <c r="HO2955" s="22"/>
      <c r="HP2955" s="22"/>
      <c r="HQ2955" s="22"/>
      <c r="HR2955" s="22"/>
      <c r="HS2955" s="22"/>
      <c r="HT2955" s="22"/>
      <c r="HU2955" s="22"/>
      <c r="HV2955" s="22"/>
      <c r="HW2955" s="22"/>
      <c r="HX2955" s="22"/>
      <c r="HY2955" s="22"/>
      <c r="HZ2955" s="22"/>
      <c r="IA2955" s="22"/>
      <c r="IB2955" s="22"/>
      <c r="IC2955" s="22"/>
      <c r="ID2955" s="22"/>
      <c r="IE2955" s="22"/>
      <c r="IF2955" s="22"/>
      <c r="IG2955" s="22"/>
      <c r="IH2955" s="22"/>
      <c r="II2955" s="22"/>
      <c r="IJ2955" s="22"/>
      <c r="IK2955" s="22"/>
      <c r="IL2955" s="22"/>
      <c r="IM2955" s="22"/>
      <c r="IN2955" s="22"/>
      <c r="IO2955" s="24"/>
      <c r="IP2955" s="22"/>
      <c r="IQ2955" s="22"/>
      <c r="IR2955" s="22"/>
      <c r="IS2955" s="22"/>
      <c r="IT2955" s="22"/>
      <c r="IU2955" s="22"/>
      <c r="IV2955" s="22"/>
      <c r="IW2955" s="22"/>
      <c r="IX2955" s="22"/>
      <c r="IY2955" s="22"/>
      <c r="IZ2955" s="22"/>
      <c r="JA2955" s="22"/>
      <c r="JB2955" s="22"/>
      <c r="JC2955" s="22"/>
      <c r="JD2955" s="22"/>
      <c r="JE2955" s="22"/>
      <c r="JF2955" s="22"/>
      <c r="JG2955" s="22"/>
      <c r="JH2955" s="22"/>
      <c r="JI2955" s="22"/>
      <c r="JJ2955" s="22"/>
      <c r="JK2955" s="22"/>
      <c r="JL2955" s="22"/>
      <c r="JM2955" s="22"/>
      <c r="JN2955" s="22"/>
      <c r="JO2955" s="22"/>
      <c r="JP2955" s="22"/>
      <c r="JQ2955" s="22"/>
      <c r="JR2955" s="22"/>
      <c r="JS2955" s="22"/>
      <c r="JT2955" s="22"/>
      <c r="JU2955" s="24"/>
      <c r="JV2955" s="22"/>
      <c r="JW2955" s="22"/>
      <c r="JX2955" s="22"/>
      <c r="JY2955" s="22"/>
      <c r="JZ2955" s="22"/>
      <c r="KA2955" s="22"/>
      <c r="KB2955" s="22"/>
      <c r="KC2955" s="22"/>
      <c r="KD2955" s="22"/>
      <c r="KE2955" s="22"/>
      <c r="KF2955" s="22"/>
      <c r="KG2955" s="22"/>
      <c r="KH2955" s="22"/>
      <c r="KI2955" s="22"/>
      <c r="KJ2955" s="22"/>
      <c r="KK2955" s="22"/>
      <c r="KL2955" s="22"/>
      <c r="KM2955" s="22"/>
      <c r="KN2955" s="22"/>
      <c r="KO2955" s="22"/>
      <c r="KP2955" s="22"/>
      <c r="KQ2955" s="22"/>
      <c r="KR2955" s="22"/>
      <c r="KS2955" s="22"/>
      <c r="KT2955" s="22"/>
      <c r="KU2955" s="22"/>
      <c r="KV2955" s="22"/>
      <c r="KW2955" s="22"/>
      <c r="KX2955" s="22"/>
      <c r="KY2955" s="22"/>
      <c r="KZ2955" s="22"/>
      <c r="LA2955" s="24"/>
      <c r="LB2955" s="22"/>
      <c r="LC2955" s="22"/>
      <c r="LD2955" s="22"/>
      <c r="LE2955" s="22"/>
      <c r="LF2955" s="22"/>
      <c r="LG2955" s="22"/>
      <c r="LH2955" s="22"/>
      <c r="LI2955" s="22"/>
      <c r="LJ2955" s="22"/>
      <c r="LK2955" s="22"/>
      <c r="LL2955" s="22"/>
      <c r="LM2955" s="22"/>
      <c r="LN2955" s="22"/>
      <c r="LO2955" s="22"/>
      <c r="LP2955" s="22"/>
      <c r="LQ2955" s="22"/>
      <c r="LR2955" s="22"/>
      <c r="LS2955" s="22"/>
      <c r="LT2955" s="22"/>
      <c r="LU2955" s="22"/>
      <c r="LV2955" s="22"/>
      <c r="LW2955" s="22"/>
      <c r="LX2955" s="22"/>
      <c r="LY2955" s="22"/>
      <c r="LZ2955" s="22"/>
      <c r="MA2955" s="22"/>
      <c r="MB2955" s="22"/>
      <c r="MC2955" s="22"/>
      <c r="MD2955" s="22"/>
      <c r="ME2955" s="22"/>
      <c r="MF2955" s="22"/>
      <c r="MG2955" s="24"/>
      <c r="MH2955" s="22"/>
      <c r="MI2955" s="22"/>
      <c r="MJ2955" s="22"/>
      <c r="MK2955" s="22"/>
      <c r="ML2955" s="22"/>
      <c r="MM2955" s="22"/>
      <c r="MN2955" s="22"/>
      <c r="MO2955" s="22"/>
      <c r="MP2955" s="22"/>
      <c r="MQ2955" s="22"/>
      <c r="MR2955" s="22"/>
      <c r="MS2955" s="22"/>
      <c r="MT2955" s="22"/>
      <c r="MU2955" s="22"/>
      <c r="MV2955" s="22"/>
      <c r="MW2955" s="22"/>
      <c r="MX2955" s="22"/>
      <c r="MY2955" s="22"/>
      <c r="MZ2955" s="22"/>
      <c r="NA2955" s="22"/>
      <c r="NB2955" s="22"/>
      <c r="NC2955" s="22"/>
      <c r="ND2955" s="22"/>
      <c r="NE2955" s="22"/>
      <c r="NF2955" s="22"/>
      <c r="NG2955" s="22"/>
      <c r="NH2955" s="22"/>
      <c r="NI2955" s="22"/>
      <c r="NJ2955" s="22"/>
      <c r="NK2955" s="22"/>
      <c r="NL2955" s="22"/>
      <c r="NM2955" s="24"/>
      <c r="NN2955" s="22"/>
      <c r="NO2955" s="22"/>
      <c r="NP2955" s="22"/>
      <c r="NQ2955" s="22"/>
      <c r="NR2955" s="22"/>
      <c r="NS2955" s="22"/>
      <c r="NT2955" s="22"/>
      <c r="NU2955" s="22"/>
      <c r="NV2955" s="22"/>
      <c r="NW2955" s="22"/>
      <c r="NX2955" s="22"/>
      <c r="NY2955" s="22"/>
      <c r="NZ2955" s="22"/>
      <c r="OA2955" s="22"/>
      <c r="OB2955" s="22"/>
      <c r="OC2955" s="22"/>
      <c r="OD2955" s="22"/>
      <c r="OE2955" s="22"/>
      <c r="OF2955" s="22"/>
      <c r="OG2955" s="22"/>
      <c r="OH2955" s="22"/>
      <c r="OI2955" s="22"/>
      <c r="OJ2955" s="22"/>
      <c r="OK2955" s="22"/>
      <c r="OL2955" s="22"/>
      <c r="OM2955" s="22"/>
      <c r="ON2955" s="22"/>
      <c r="OO2955" s="22"/>
      <c r="OP2955" s="22"/>
      <c r="OQ2955" s="22"/>
      <c r="OR2955" s="22"/>
    </row>
    <row r="2956" spans="1:408" ht="15" thickBot="1">
      <c r="A2956" s="1"/>
      <c r="B2956" s="12"/>
      <c r="C2956" s="12"/>
      <c r="D2956" s="22"/>
      <c r="E2956" s="54"/>
      <c r="F2956" s="54"/>
      <c r="G2956" s="54"/>
      <c r="H2956" s="55"/>
      <c r="I2956" s="22"/>
      <c r="J2956" s="56"/>
      <c r="K2956" s="81"/>
      <c r="L2956" s="57"/>
      <c r="M2956" s="57"/>
      <c r="N2956" s="55"/>
      <c r="O2956" s="58"/>
      <c r="P2956" s="58"/>
      <c r="Q2956" s="59"/>
      <c r="R2956" s="60"/>
      <c r="S2956" s="60"/>
      <c r="T2956" s="22"/>
      <c r="U2956" s="1"/>
      <c r="V2956" s="23"/>
      <c r="X2956" s="24"/>
      <c r="Y2956" s="24"/>
      <c r="Z2956" s="22"/>
      <c r="AA2956" s="22"/>
      <c r="AB2956" s="22"/>
      <c r="AC2956" s="22"/>
      <c r="AD2956" s="22"/>
      <c r="AE2956" s="22"/>
      <c r="AF2956" s="22"/>
      <c r="AG2956" s="22"/>
      <c r="AH2956" s="22"/>
      <c r="AI2956" s="22"/>
      <c r="AJ2956" s="22"/>
      <c r="AK2956" s="22"/>
      <c r="AL2956" s="22"/>
      <c r="AM2956" s="22"/>
      <c r="AN2956" s="22"/>
      <c r="AO2956" s="22"/>
      <c r="AP2956" s="22"/>
      <c r="AQ2956" s="22"/>
      <c r="AR2956" s="22"/>
      <c r="AS2956" s="22"/>
      <c r="AT2956" s="22"/>
      <c r="AU2956" s="22"/>
      <c r="AV2956" s="22"/>
      <c r="AW2956" s="22"/>
      <c r="AX2956" s="22"/>
      <c r="AY2956" s="22"/>
      <c r="AZ2956" s="22"/>
      <c r="BA2956" s="22"/>
      <c r="BB2956" s="22"/>
      <c r="BC2956" s="22"/>
      <c r="BD2956" s="22"/>
      <c r="BE2956" s="24"/>
      <c r="BF2956" s="22"/>
      <c r="BG2956" s="22"/>
      <c r="BH2956" s="22"/>
      <c r="BI2956" s="22"/>
      <c r="BJ2956" s="22"/>
      <c r="BK2956" s="22"/>
      <c r="BL2956" s="22"/>
      <c r="BM2956" s="22"/>
      <c r="BN2956" s="22"/>
      <c r="BO2956" s="22"/>
      <c r="BP2956" s="22"/>
      <c r="BQ2956" s="22"/>
      <c r="BR2956" s="22"/>
      <c r="BS2956" s="22"/>
      <c r="BT2956" s="22"/>
      <c r="BU2956" s="22"/>
      <c r="BV2956" s="22"/>
      <c r="BW2956" s="22"/>
      <c r="BX2956" s="22"/>
      <c r="BY2956" s="22"/>
      <c r="BZ2956" s="22"/>
      <c r="CA2956" s="22"/>
      <c r="CB2956" s="22"/>
      <c r="CC2956" s="22"/>
      <c r="CD2956" s="22"/>
      <c r="CE2956" s="22"/>
      <c r="CF2956" s="22"/>
      <c r="CG2956" s="22"/>
      <c r="CH2956" s="22"/>
      <c r="CI2956" s="22"/>
      <c r="CJ2956" s="22"/>
      <c r="CK2956" s="24"/>
      <c r="CL2956" s="22"/>
      <c r="CM2956" s="22"/>
      <c r="CN2956" s="22"/>
      <c r="CO2956" s="22"/>
      <c r="CP2956" s="22"/>
      <c r="CQ2956" s="22"/>
      <c r="CR2956" s="22"/>
      <c r="CS2956" s="22"/>
      <c r="CT2956" s="22"/>
      <c r="CU2956" s="22"/>
      <c r="CV2956" s="22"/>
      <c r="CW2956" s="22"/>
      <c r="CX2956" s="22"/>
      <c r="CY2956" s="22"/>
      <c r="CZ2956" s="22"/>
      <c r="DA2956" s="22"/>
      <c r="DB2956" s="22"/>
      <c r="DC2956" s="22"/>
      <c r="DD2956" s="22"/>
      <c r="DE2956" s="22"/>
      <c r="DF2956" s="22"/>
      <c r="DG2956" s="22"/>
      <c r="DH2956" s="22"/>
      <c r="DI2956" s="22"/>
      <c r="DJ2956" s="22"/>
      <c r="DK2956" s="22"/>
      <c r="DL2956" s="22"/>
      <c r="DM2956" s="22"/>
      <c r="DN2956" s="22"/>
      <c r="DO2956" s="22"/>
      <c r="DP2956" s="22"/>
      <c r="DQ2956" s="24"/>
      <c r="DR2956" s="22"/>
      <c r="DS2956" s="22"/>
      <c r="DT2956" s="22"/>
      <c r="DU2956" s="22"/>
      <c r="DV2956" s="22"/>
      <c r="DW2956" s="22"/>
      <c r="DX2956" s="22"/>
      <c r="DY2956" s="22"/>
      <c r="DZ2956" s="22"/>
      <c r="EA2956" s="22"/>
      <c r="EB2956" s="22"/>
      <c r="EC2956" s="22"/>
      <c r="ED2956" s="22"/>
      <c r="EE2956" s="22"/>
      <c r="EF2956" s="22"/>
      <c r="EG2956" s="22"/>
      <c r="EH2956" s="22"/>
      <c r="EI2956" s="22"/>
      <c r="EJ2956" s="22"/>
      <c r="EK2956" s="22"/>
      <c r="EL2956" s="22"/>
      <c r="EM2956" s="22"/>
      <c r="EN2956" s="22"/>
      <c r="EO2956" s="22"/>
      <c r="EP2956" s="22"/>
      <c r="EQ2956" s="22"/>
      <c r="ER2956" s="22"/>
      <c r="ES2956" s="22"/>
      <c r="ET2956" s="22"/>
      <c r="EU2956" s="22"/>
      <c r="EV2956" s="22"/>
      <c r="EW2956" s="24"/>
      <c r="EX2956" s="22"/>
      <c r="EY2956" s="22"/>
      <c r="EZ2956" s="22"/>
      <c r="FA2956" s="22"/>
      <c r="FB2956" s="22"/>
      <c r="FC2956" s="22"/>
      <c r="FD2956" s="22"/>
      <c r="FE2956" s="22"/>
      <c r="FF2956" s="22"/>
      <c r="FG2956" s="22"/>
      <c r="FH2956" s="22"/>
      <c r="FI2956" s="22"/>
      <c r="FJ2956" s="22"/>
      <c r="FK2956" s="22"/>
      <c r="FL2956" s="22"/>
      <c r="FM2956" s="22"/>
      <c r="FN2956" s="22"/>
      <c r="FO2956" s="22"/>
      <c r="FP2956" s="22"/>
      <c r="FQ2956" s="22"/>
      <c r="FR2956" s="22"/>
      <c r="FS2956" s="22"/>
      <c r="FT2956" s="22"/>
      <c r="FU2956" s="22"/>
      <c r="FV2956" s="22"/>
      <c r="FW2956" s="22"/>
      <c r="FX2956" s="22"/>
      <c r="FY2956" s="22"/>
      <c r="FZ2956" s="22"/>
      <c r="GA2956" s="22"/>
      <c r="GB2956" s="22"/>
      <c r="GC2956" s="24"/>
      <c r="GD2956" s="22"/>
      <c r="GE2956" s="22"/>
      <c r="GF2956" s="22"/>
      <c r="GG2956" s="22"/>
      <c r="GH2956" s="22"/>
      <c r="GI2956" s="22"/>
      <c r="GJ2956" s="22"/>
      <c r="GK2956" s="22"/>
      <c r="GL2956" s="22"/>
      <c r="GM2956" s="22"/>
      <c r="GN2956" s="22"/>
      <c r="GO2956" s="22"/>
      <c r="GP2956" s="22"/>
      <c r="GQ2956" s="22"/>
      <c r="GR2956" s="22"/>
      <c r="GS2956" s="22"/>
      <c r="GT2956" s="22"/>
      <c r="GU2956" s="22"/>
      <c r="GV2956" s="22"/>
      <c r="GW2956" s="22"/>
      <c r="GX2956" s="22"/>
      <c r="GY2956" s="22"/>
      <c r="GZ2956" s="22"/>
      <c r="HA2956" s="22"/>
      <c r="HB2956" s="22"/>
      <c r="HC2956" s="22"/>
      <c r="HD2956" s="22"/>
      <c r="HE2956" s="22"/>
      <c r="HF2956" s="22"/>
      <c r="HG2956" s="22"/>
      <c r="HH2956" s="22"/>
      <c r="HI2956" s="24"/>
      <c r="HJ2956" s="22"/>
      <c r="HK2956" s="22"/>
      <c r="HL2956" s="22"/>
      <c r="HM2956" s="22"/>
      <c r="HN2956" s="22"/>
      <c r="HO2956" s="22"/>
      <c r="HP2956" s="22"/>
      <c r="HQ2956" s="22"/>
      <c r="HR2956" s="22"/>
      <c r="HS2956" s="22"/>
      <c r="HT2956" s="22"/>
      <c r="HU2956" s="22"/>
      <c r="HV2956" s="22"/>
      <c r="HW2956" s="22"/>
      <c r="HX2956" s="22"/>
      <c r="HY2956" s="22"/>
      <c r="HZ2956" s="22"/>
      <c r="IA2956" s="22"/>
      <c r="IB2956" s="22"/>
      <c r="IC2956" s="22"/>
      <c r="ID2956" s="22"/>
      <c r="IE2956" s="22"/>
      <c r="IF2956" s="22"/>
      <c r="IG2956" s="22"/>
      <c r="IH2956" s="22"/>
      <c r="II2956" s="22"/>
      <c r="IJ2956" s="22"/>
      <c r="IK2956" s="22"/>
      <c r="IL2956" s="22"/>
      <c r="IM2956" s="22"/>
      <c r="IN2956" s="22"/>
      <c r="IO2956" s="24"/>
      <c r="IP2956" s="22"/>
      <c r="IQ2956" s="22"/>
      <c r="IR2956" s="22"/>
      <c r="IS2956" s="22"/>
      <c r="IT2956" s="22"/>
      <c r="IU2956" s="22"/>
      <c r="IV2956" s="22"/>
      <c r="IW2956" s="22"/>
      <c r="IX2956" s="22"/>
      <c r="IY2956" s="22"/>
      <c r="IZ2956" s="22"/>
      <c r="JA2956" s="22"/>
      <c r="JB2956" s="22"/>
      <c r="JC2956" s="22"/>
      <c r="JD2956" s="22"/>
      <c r="JE2956" s="22"/>
      <c r="JF2956" s="22"/>
      <c r="JG2956" s="22"/>
      <c r="JH2956" s="22"/>
      <c r="JI2956" s="22"/>
      <c r="JJ2956" s="22"/>
      <c r="JK2956" s="22"/>
      <c r="JL2956" s="22"/>
      <c r="JM2956" s="22"/>
      <c r="JN2956" s="22"/>
      <c r="JO2956" s="22"/>
      <c r="JP2956" s="22"/>
      <c r="JQ2956" s="22"/>
      <c r="JR2956" s="22"/>
      <c r="JS2956" s="22"/>
      <c r="JT2956" s="22"/>
      <c r="JU2956" s="24"/>
      <c r="JV2956" s="22"/>
      <c r="JW2956" s="22"/>
      <c r="JX2956" s="22"/>
      <c r="JY2956" s="22"/>
      <c r="JZ2956" s="22"/>
      <c r="KA2956" s="22"/>
      <c r="KB2956" s="22"/>
      <c r="KC2956" s="22"/>
      <c r="KD2956" s="22"/>
      <c r="KE2956" s="22"/>
      <c r="KF2956" s="22"/>
      <c r="KG2956" s="22"/>
      <c r="KH2956" s="22"/>
      <c r="KI2956" s="22"/>
      <c r="KJ2956" s="22"/>
      <c r="KK2956" s="22"/>
      <c r="KL2956" s="22"/>
      <c r="KM2956" s="22"/>
      <c r="KN2956" s="22"/>
      <c r="KO2956" s="22"/>
      <c r="KP2956" s="22"/>
      <c r="KQ2956" s="22"/>
      <c r="KR2956" s="22"/>
      <c r="KS2956" s="22"/>
      <c r="KT2956" s="22"/>
      <c r="KU2956" s="22"/>
      <c r="KV2956" s="22"/>
      <c r="KW2956" s="22"/>
      <c r="KX2956" s="22"/>
      <c r="KY2956" s="22"/>
      <c r="KZ2956" s="22"/>
      <c r="LA2956" s="24"/>
      <c r="LB2956" s="22"/>
      <c r="LC2956" s="22"/>
      <c r="LD2956" s="22"/>
      <c r="LE2956" s="22"/>
      <c r="LF2956" s="22"/>
      <c r="LG2956" s="22"/>
      <c r="LH2956" s="22"/>
      <c r="LI2956" s="22"/>
      <c r="LJ2956" s="22"/>
      <c r="LK2956" s="22"/>
      <c r="LL2956" s="22"/>
      <c r="LM2956" s="22"/>
      <c r="LN2956" s="22"/>
      <c r="LO2956" s="22"/>
      <c r="LP2956" s="22"/>
      <c r="LQ2956" s="22"/>
      <c r="LR2956" s="22"/>
      <c r="LS2956" s="22"/>
      <c r="LT2956" s="22"/>
      <c r="LU2956" s="22"/>
      <c r="LV2956" s="22"/>
      <c r="LW2956" s="22"/>
      <c r="LX2956" s="22"/>
      <c r="LY2956" s="22"/>
      <c r="LZ2956" s="22"/>
      <c r="MA2956" s="22"/>
      <c r="MB2956" s="22"/>
      <c r="MC2956" s="22"/>
      <c r="MD2956" s="22"/>
      <c r="ME2956" s="22"/>
      <c r="MF2956" s="22"/>
      <c r="MG2956" s="24"/>
      <c r="MH2956" s="22"/>
      <c r="MI2956" s="22"/>
      <c r="MJ2956" s="22"/>
      <c r="MK2956" s="22"/>
      <c r="ML2956" s="22"/>
      <c r="MM2956" s="22"/>
      <c r="MN2956" s="22"/>
      <c r="MO2956" s="22"/>
      <c r="MP2956" s="22"/>
      <c r="MQ2956" s="22"/>
      <c r="MR2956" s="22"/>
      <c r="MS2956" s="22"/>
      <c r="MT2956" s="22"/>
      <c r="MU2956" s="22"/>
      <c r="MV2956" s="22"/>
      <c r="MW2956" s="22"/>
      <c r="MX2956" s="22"/>
      <c r="MY2956" s="22"/>
      <c r="MZ2956" s="22"/>
      <c r="NA2956" s="22"/>
      <c r="NB2956" s="22"/>
      <c r="NC2956" s="22"/>
      <c r="ND2956" s="22"/>
      <c r="NE2956" s="22"/>
      <c r="NF2956" s="22"/>
      <c r="NG2956" s="22"/>
      <c r="NH2956" s="22"/>
      <c r="NI2956" s="22"/>
      <c r="NJ2956" s="22"/>
      <c r="NK2956" s="22"/>
      <c r="NL2956" s="22"/>
      <c r="NM2956" s="24"/>
      <c r="NN2956" s="22"/>
      <c r="NO2956" s="22"/>
      <c r="NP2956" s="22"/>
      <c r="NQ2956" s="22"/>
      <c r="NR2956" s="22"/>
      <c r="NS2956" s="22"/>
      <c r="NT2956" s="22"/>
      <c r="NU2956" s="22"/>
      <c r="NV2956" s="22"/>
      <c r="NW2956" s="22"/>
      <c r="NX2956" s="22"/>
      <c r="NY2956" s="22"/>
      <c r="NZ2956" s="22"/>
      <c r="OA2956" s="22"/>
      <c r="OB2956" s="22"/>
      <c r="OC2956" s="22"/>
      <c r="OD2956" s="22"/>
      <c r="OE2956" s="22"/>
      <c r="OF2956" s="22"/>
      <c r="OG2956" s="22"/>
      <c r="OH2956" s="22"/>
      <c r="OI2956" s="22"/>
      <c r="OJ2956" s="22"/>
      <c r="OK2956" s="22"/>
      <c r="OL2956" s="22"/>
      <c r="OM2956" s="22"/>
      <c r="ON2956" s="22"/>
      <c r="OO2956" s="22"/>
      <c r="OP2956" s="22"/>
      <c r="OQ2956" s="22"/>
      <c r="OR2956" s="22"/>
    </row>
    <row r="2957" spans="1:408" ht="15" thickBot="1">
      <c r="A2957" s="1"/>
      <c r="B2957" s="12"/>
      <c r="C2957" s="12"/>
      <c r="D2957" s="22"/>
      <c r="E2957" s="54"/>
      <c r="F2957" s="54"/>
      <c r="G2957" s="54"/>
      <c r="H2957" s="55"/>
      <c r="I2957" s="22"/>
      <c r="J2957" s="56"/>
      <c r="K2957" s="80"/>
      <c r="L2957" s="57"/>
      <c r="M2957" s="57"/>
      <c r="N2957" s="55"/>
      <c r="O2957" s="58"/>
      <c r="P2957" s="58"/>
      <c r="Q2957" s="59"/>
      <c r="R2957" s="60"/>
      <c r="S2957" s="60"/>
      <c r="T2957" s="22"/>
      <c r="U2957" s="1"/>
      <c r="V2957" s="23"/>
      <c r="X2957" s="24"/>
      <c r="Y2957" s="24"/>
      <c r="Z2957" s="22"/>
      <c r="AA2957" s="22"/>
      <c r="AB2957" s="22"/>
      <c r="AC2957" s="22"/>
      <c r="AD2957" s="22"/>
      <c r="AE2957" s="22"/>
      <c r="AF2957" s="22"/>
      <c r="AG2957" s="22"/>
      <c r="AH2957" s="22"/>
      <c r="AI2957" s="22"/>
      <c r="AJ2957" s="22"/>
      <c r="AK2957" s="22"/>
      <c r="AL2957" s="22"/>
      <c r="AM2957" s="22"/>
      <c r="AN2957" s="22"/>
      <c r="AO2957" s="22"/>
      <c r="AP2957" s="22"/>
      <c r="AQ2957" s="22"/>
      <c r="AR2957" s="22"/>
      <c r="AS2957" s="22"/>
      <c r="AT2957" s="22"/>
      <c r="AU2957" s="22"/>
      <c r="AV2957" s="22"/>
      <c r="AW2957" s="22"/>
      <c r="AX2957" s="22"/>
      <c r="AY2957" s="22"/>
      <c r="AZ2957" s="22"/>
      <c r="BA2957" s="22"/>
      <c r="BB2957" s="22"/>
      <c r="BC2957" s="22"/>
      <c r="BD2957" s="22"/>
      <c r="BE2957" s="24"/>
      <c r="BF2957" s="22"/>
      <c r="BG2957" s="22"/>
      <c r="BH2957" s="22"/>
      <c r="BI2957" s="22"/>
      <c r="BJ2957" s="22"/>
      <c r="BK2957" s="22"/>
      <c r="BL2957" s="22"/>
      <c r="BM2957" s="22"/>
      <c r="BN2957" s="22"/>
      <c r="BO2957" s="22"/>
      <c r="BP2957" s="22"/>
      <c r="BQ2957" s="22"/>
      <c r="BR2957" s="22"/>
      <c r="BS2957" s="22"/>
      <c r="BT2957" s="22"/>
      <c r="BU2957" s="22"/>
      <c r="BV2957" s="22"/>
      <c r="BW2957" s="22"/>
      <c r="BX2957" s="22"/>
      <c r="BY2957" s="22"/>
      <c r="BZ2957" s="22"/>
      <c r="CA2957" s="22"/>
      <c r="CB2957" s="22"/>
      <c r="CC2957" s="22"/>
      <c r="CD2957" s="22"/>
      <c r="CE2957" s="22"/>
      <c r="CF2957" s="22"/>
      <c r="CG2957" s="22"/>
      <c r="CH2957" s="22"/>
      <c r="CI2957" s="22"/>
      <c r="CJ2957" s="22"/>
      <c r="CK2957" s="24"/>
      <c r="CL2957" s="22"/>
      <c r="CM2957" s="22"/>
      <c r="CN2957" s="22"/>
      <c r="CO2957" s="22"/>
      <c r="CP2957" s="22"/>
      <c r="CQ2957" s="22"/>
      <c r="CR2957" s="22"/>
      <c r="CS2957" s="22"/>
      <c r="CT2957" s="22"/>
      <c r="CU2957" s="22"/>
      <c r="CV2957" s="22"/>
      <c r="CW2957" s="22"/>
      <c r="CX2957" s="22"/>
      <c r="CY2957" s="22"/>
      <c r="CZ2957" s="22"/>
      <c r="DA2957" s="22"/>
      <c r="DB2957" s="22"/>
      <c r="DC2957" s="22"/>
      <c r="DD2957" s="22"/>
      <c r="DE2957" s="22"/>
      <c r="DF2957" s="22"/>
      <c r="DG2957" s="22"/>
      <c r="DH2957" s="22"/>
      <c r="DI2957" s="22"/>
      <c r="DJ2957" s="22"/>
      <c r="DK2957" s="22"/>
      <c r="DL2957" s="22"/>
      <c r="DM2957" s="22"/>
      <c r="DN2957" s="22"/>
      <c r="DO2957" s="22"/>
      <c r="DP2957" s="22"/>
      <c r="DQ2957" s="24"/>
      <c r="DR2957" s="22"/>
      <c r="DS2957" s="22"/>
      <c r="DT2957" s="22"/>
      <c r="DU2957" s="22"/>
      <c r="DV2957" s="22"/>
      <c r="DW2957" s="22"/>
      <c r="DX2957" s="22"/>
      <c r="DY2957" s="22"/>
      <c r="DZ2957" s="22"/>
      <c r="EA2957" s="22"/>
      <c r="EB2957" s="22"/>
      <c r="EC2957" s="22"/>
      <c r="ED2957" s="22"/>
      <c r="EE2957" s="22"/>
      <c r="EF2957" s="22"/>
      <c r="EG2957" s="22"/>
      <c r="EH2957" s="22"/>
      <c r="EI2957" s="22"/>
      <c r="EJ2957" s="22"/>
      <c r="EK2957" s="22"/>
      <c r="EL2957" s="22"/>
      <c r="EM2957" s="22"/>
      <c r="EN2957" s="22"/>
      <c r="EO2957" s="22"/>
      <c r="EP2957" s="22"/>
      <c r="EQ2957" s="22"/>
      <c r="ER2957" s="22"/>
      <c r="ES2957" s="22"/>
      <c r="ET2957" s="22"/>
      <c r="EU2957" s="22"/>
      <c r="EV2957" s="22"/>
      <c r="EW2957" s="24"/>
      <c r="EX2957" s="22"/>
      <c r="EY2957" s="22"/>
      <c r="EZ2957" s="22"/>
      <c r="FA2957" s="22"/>
      <c r="FB2957" s="22"/>
      <c r="FC2957" s="22"/>
      <c r="FD2957" s="22"/>
      <c r="FE2957" s="22"/>
      <c r="FF2957" s="22"/>
      <c r="FG2957" s="22"/>
      <c r="FH2957" s="22"/>
      <c r="FI2957" s="22"/>
      <c r="FJ2957" s="22"/>
      <c r="FK2957" s="22"/>
      <c r="FL2957" s="22"/>
      <c r="FM2957" s="22"/>
      <c r="FN2957" s="22"/>
      <c r="FO2957" s="22"/>
      <c r="FP2957" s="22"/>
      <c r="FQ2957" s="22"/>
      <c r="FR2957" s="22"/>
      <c r="FS2957" s="22"/>
      <c r="FT2957" s="22"/>
      <c r="FU2957" s="22"/>
      <c r="FV2957" s="22"/>
      <c r="FW2957" s="22"/>
      <c r="FX2957" s="22"/>
      <c r="FY2957" s="22"/>
      <c r="FZ2957" s="22"/>
      <c r="GA2957" s="22"/>
      <c r="GB2957" s="22"/>
      <c r="GC2957" s="24"/>
      <c r="GD2957" s="22"/>
      <c r="GE2957" s="22"/>
      <c r="GF2957" s="22"/>
      <c r="GG2957" s="22"/>
      <c r="GH2957" s="22"/>
      <c r="GI2957" s="22"/>
      <c r="GJ2957" s="22"/>
      <c r="GK2957" s="22"/>
      <c r="GL2957" s="22"/>
      <c r="GM2957" s="22"/>
      <c r="GN2957" s="22"/>
      <c r="GO2957" s="22"/>
      <c r="GP2957" s="22"/>
      <c r="GQ2957" s="22"/>
      <c r="GR2957" s="22"/>
      <c r="GS2957" s="22"/>
      <c r="GT2957" s="22"/>
      <c r="GU2957" s="22"/>
      <c r="GV2957" s="22"/>
      <c r="GW2957" s="22"/>
      <c r="GX2957" s="22"/>
      <c r="GY2957" s="22"/>
      <c r="GZ2957" s="22"/>
      <c r="HA2957" s="22"/>
      <c r="HB2957" s="22"/>
      <c r="HC2957" s="22"/>
      <c r="HD2957" s="22"/>
      <c r="HE2957" s="22"/>
      <c r="HF2957" s="22"/>
      <c r="HG2957" s="22"/>
      <c r="HH2957" s="22"/>
      <c r="HI2957" s="24"/>
      <c r="HJ2957" s="22"/>
      <c r="HK2957" s="22"/>
      <c r="HL2957" s="22"/>
      <c r="HM2957" s="22"/>
      <c r="HN2957" s="22"/>
      <c r="HO2957" s="22"/>
      <c r="HP2957" s="22"/>
      <c r="HQ2957" s="22"/>
      <c r="HR2957" s="22"/>
      <c r="HS2957" s="22"/>
      <c r="HT2957" s="22"/>
      <c r="HU2957" s="22"/>
      <c r="HV2957" s="22"/>
      <c r="HW2957" s="22"/>
      <c r="HX2957" s="22"/>
      <c r="HY2957" s="22"/>
      <c r="HZ2957" s="22"/>
      <c r="IA2957" s="22"/>
      <c r="IB2957" s="22"/>
      <c r="IC2957" s="22"/>
      <c r="ID2957" s="22"/>
      <c r="IE2957" s="22"/>
      <c r="IF2957" s="22"/>
      <c r="IG2957" s="22"/>
      <c r="IH2957" s="22"/>
      <c r="II2957" s="22"/>
      <c r="IJ2957" s="22"/>
      <c r="IK2957" s="22"/>
      <c r="IL2957" s="22"/>
      <c r="IM2957" s="22"/>
      <c r="IN2957" s="22"/>
      <c r="IO2957" s="24"/>
      <c r="IP2957" s="22"/>
      <c r="IQ2957" s="22"/>
      <c r="IR2957" s="22"/>
      <c r="IS2957" s="22"/>
      <c r="IT2957" s="22"/>
      <c r="IU2957" s="22"/>
      <c r="IV2957" s="22"/>
      <c r="IW2957" s="22"/>
      <c r="IX2957" s="22"/>
      <c r="IY2957" s="22"/>
      <c r="IZ2957" s="22"/>
      <c r="JA2957" s="22"/>
      <c r="JB2957" s="22"/>
      <c r="JC2957" s="22"/>
      <c r="JD2957" s="22"/>
      <c r="JE2957" s="22"/>
      <c r="JF2957" s="22"/>
      <c r="JG2957" s="22"/>
      <c r="JH2957" s="22"/>
      <c r="JI2957" s="22"/>
      <c r="JJ2957" s="22"/>
      <c r="JK2957" s="22"/>
      <c r="JL2957" s="22"/>
      <c r="JM2957" s="22"/>
      <c r="JN2957" s="22"/>
      <c r="JO2957" s="22"/>
      <c r="JP2957" s="22"/>
      <c r="JQ2957" s="22"/>
      <c r="JR2957" s="22"/>
      <c r="JS2957" s="22"/>
      <c r="JT2957" s="22"/>
      <c r="JU2957" s="24"/>
      <c r="JV2957" s="22"/>
      <c r="JW2957" s="22"/>
      <c r="JX2957" s="22"/>
      <c r="JY2957" s="22"/>
      <c r="JZ2957" s="22"/>
      <c r="KA2957" s="22"/>
      <c r="KB2957" s="22"/>
      <c r="KC2957" s="22"/>
      <c r="KD2957" s="22"/>
      <c r="KE2957" s="22"/>
      <c r="KF2957" s="22"/>
      <c r="KG2957" s="22"/>
      <c r="KH2957" s="22"/>
      <c r="KI2957" s="22"/>
      <c r="KJ2957" s="22"/>
      <c r="KK2957" s="22"/>
      <c r="KL2957" s="22"/>
      <c r="KM2957" s="22"/>
      <c r="KN2957" s="22"/>
      <c r="KO2957" s="22"/>
      <c r="KP2957" s="22"/>
      <c r="KQ2957" s="22"/>
      <c r="KR2957" s="22"/>
      <c r="KS2957" s="22"/>
      <c r="KT2957" s="22"/>
      <c r="KU2957" s="22"/>
      <c r="KV2957" s="22"/>
      <c r="KW2957" s="22"/>
      <c r="KX2957" s="22"/>
      <c r="KY2957" s="22"/>
      <c r="KZ2957" s="22"/>
      <c r="LA2957" s="24"/>
      <c r="LB2957" s="22"/>
      <c r="LC2957" s="22"/>
      <c r="LD2957" s="22"/>
      <c r="LE2957" s="22"/>
      <c r="LF2957" s="22"/>
      <c r="LG2957" s="22"/>
      <c r="LH2957" s="22"/>
      <c r="LI2957" s="22"/>
      <c r="LJ2957" s="22"/>
      <c r="LK2957" s="22"/>
      <c r="LL2957" s="22"/>
      <c r="LM2957" s="22"/>
      <c r="LN2957" s="22"/>
      <c r="LO2957" s="22"/>
      <c r="LP2957" s="22"/>
      <c r="LQ2957" s="22"/>
      <c r="LR2957" s="22"/>
      <c r="LS2957" s="22"/>
      <c r="LT2957" s="22"/>
      <c r="LU2957" s="22"/>
      <c r="LV2957" s="22"/>
      <c r="LW2957" s="22"/>
      <c r="LX2957" s="22"/>
      <c r="LY2957" s="22"/>
      <c r="LZ2957" s="22"/>
      <c r="MA2957" s="22"/>
      <c r="MB2957" s="22"/>
      <c r="MC2957" s="22"/>
      <c r="MD2957" s="22"/>
      <c r="ME2957" s="22"/>
      <c r="MF2957" s="22"/>
      <c r="MG2957" s="24"/>
      <c r="MH2957" s="22"/>
      <c r="MI2957" s="22"/>
      <c r="MJ2957" s="22"/>
      <c r="MK2957" s="22"/>
      <c r="ML2957" s="22"/>
      <c r="MM2957" s="22"/>
      <c r="MN2957" s="22"/>
      <c r="MO2957" s="22"/>
      <c r="MP2957" s="22"/>
      <c r="MQ2957" s="22"/>
      <c r="MR2957" s="22"/>
      <c r="MS2957" s="22"/>
      <c r="MT2957" s="22"/>
      <c r="MU2957" s="22"/>
      <c r="MV2957" s="22"/>
      <c r="MW2957" s="22"/>
      <c r="MX2957" s="22"/>
      <c r="MY2957" s="22"/>
      <c r="MZ2957" s="22"/>
      <c r="NA2957" s="22"/>
      <c r="NB2957" s="22"/>
      <c r="NC2957" s="22"/>
      <c r="ND2957" s="22"/>
      <c r="NE2957" s="22"/>
      <c r="NF2957" s="22"/>
      <c r="NG2957" s="22"/>
      <c r="NH2957" s="22"/>
      <c r="NI2957" s="22"/>
      <c r="NJ2957" s="22"/>
      <c r="NK2957" s="22"/>
      <c r="NL2957" s="22"/>
      <c r="NM2957" s="24"/>
      <c r="NN2957" s="22"/>
      <c r="NO2957" s="22"/>
      <c r="NP2957" s="22"/>
      <c r="NQ2957" s="22"/>
      <c r="NR2957" s="22"/>
      <c r="NS2957" s="22"/>
      <c r="NT2957" s="22"/>
      <c r="NU2957" s="22"/>
      <c r="NV2957" s="22"/>
      <c r="NW2957" s="22"/>
      <c r="NX2957" s="22"/>
      <c r="NY2957" s="22"/>
      <c r="NZ2957" s="22"/>
      <c r="OA2957" s="22"/>
      <c r="OB2957" s="22"/>
      <c r="OC2957" s="22"/>
      <c r="OD2957" s="22"/>
      <c r="OE2957" s="22"/>
      <c r="OF2957" s="22"/>
      <c r="OG2957" s="22"/>
      <c r="OH2957" s="22"/>
      <c r="OI2957" s="22"/>
      <c r="OJ2957" s="22"/>
      <c r="OK2957" s="22"/>
      <c r="OL2957" s="22"/>
      <c r="OM2957" s="22"/>
      <c r="ON2957" s="22"/>
      <c r="OO2957" s="22"/>
      <c r="OP2957" s="22"/>
      <c r="OQ2957" s="22"/>
      <c r="OR2957" s="22"/>
    </row>
    <row r="2958" spans="1:408" ht="15" thickBot="1">
      <c r="A2958" s="1"/>
      <c r="B2958" s="12"/>
      <c r="C2958" s="12"/>
      <c r="D2958" s="22"/>
      <c r="E2958" s="54"/>
      <c r="F2958" s="54"/>
      <c r="G2958" s="54"/>
      <c r="H2958" s="55"/>
      <c r="I2958" s="22"/>
      <c r="J2958" s="56"/>
      <c r="K2958" s="81"/>
      <c r="L2958" s="57"/>
      <c r="M2958" s="57"/>
      <c r="N2958" s="55"/>
      <c r="O2958" s="58"/>
      <c r="P2958" s="58"/>
      <c r="Q2958" s="59"/>
      <c r="R2958" s="60"/>
      <c r="S2958" s="60"/>
      <c r="T2958" s="22"/>
      <c r="U2958" s="1"/>
      <c r="V2958" s="23"/>
      <c r="X2958" s="24"/>
      <c r="Y2958" s="24"/>
      <c r="Z2958" s="22"/>
      <c r="AA2958" s="22"/>
      <c r="AB2958" s="22"/>
      <c r="AC2958" s="22"/>
      <c r="AD2958" s="22"/>
      <c r="AE2958" s="22"/>
      <c r="AF2958" s="22"/>
      <c r="AG2958" s="22"/>
      <c r="AH2958" s="22"/>
      <c r="AI2958" s="22"/>
      <c r="AJ2958" s="22"/>
      <c r="AK2958" s="22"/>
      <c r="AL2958" s="22"/>
      <c r="AM2958" s="22"/>
      <c r="AN2958" s="22"/>
      <c r="AO2958" s="22"/>
      <c r="AP2958" s="22"/>
      <c r="AQ2958" s="22"/>
      <c r="AR2958" s="22"/>
      <c r="AS2958" s="22"/>
      <c r="AT2958" s="22"/>
      <c r="AU2958" s="22"/>
      <c r="AV2958" s="22"/>
      <c r="AW2958" s="22"/>
      <c r="AX2958" s="22"/>
      <c r="AY2958" s="22"/>
      <c r="AZ2958" s="22"/>
      <c r="BA2958" s="22"/>
      <c r="BB2958" s="22"/>
      <c r="BC2958" s="22"/>
      <c r="BD2958" s="22"/>
      <c r="BE2958" s="24"/>
      <c r="BF2958" s="22"/>
      <c r="BG2958" s="22"/>
      <c r="BH2958" s="22"/>
      <c r="BI2958" s="22"/>
      <c r="BJ2958" s="22"/>
      <c r="BK2958" s="22"/>
      <c r="BL2958" s="22"/>
      <c r="BM2958" s="22"/>
      <c r="BN2958" s="22"/>
      <c r="BO2958" s="22"/>
      <c r="BP2958" s="22"/>
      <c r="BQ2958" s="22"/>
      <c r="BR2958" s="22"/>
      <c r="BS2958" s="22"/>
      <c r="BT2958" s="22"/>
      <c r="BU2958" s="22"/>
      <c r="BV2958" s="22"/>
      <c r="BW2958" s="22"/>
      <c r="BX2958" s="22"/>
      <c r="BY2958" s="22"/>
      <c r="BZ2958" s="22"/>
      <c r="CA2958" s="22"/>
      <c r="CB2958" s="22"/>
      <c r="CC2958" s="22"/>
      <c r="CD2958" s="22"/>
      <c r="CE2958" s="22"/>
      <c r="CF2958" s="22"/>
      <c r="CG2958" s="22"/>
      <c r="CH2958" s="22"/>
      <c r="CI2958" s="22"/>
      <c r="CJ2958" s="22"/>
      <c r="CK2958" s="24"/>
      <c r="CL2958" s="22"/>
      <c r="CM2958" s="22"/>
      <c r="CN2958" s="22"/>
      <c r="CO2958" s="22"/>
      <c r="CP2958" s="22"/>
      <c r="CQ2958" s="22"/>
      <c r="CR2958" s="22"/>
      <c r="CS2958" s="22"/>
      <c r="CT2958" s="22"/>
      <c r="CU2958" s="22"/>
      <c r="CV2958" s="22"/>
      <c r="CW2958" s="22"/>
      <c r="CX2958" s="22"/>
      <c r="CY2958" s="22"/>
      <c r="CZ2958" s="22"/>
      <c r="DA2958" s="22"/>
      <c r="DB2958" s="22"/>
      <c r="DC2958" s="22"/>
      <c r="DD2958" s="22"/>
      <c r="DE2958" s="22"/>
      <c r="DF2958" s="22"/>
      <c r="DG2958" s="22"/>
      <c r="DH2958" s="22"/>
      <c r="DI2958" s="22"/>
      <c r="DJ2958" s="22"/>
      <c r="DK2958" s="22"/>
      <c r="DL2958" s="22"/>
      <c r="DM2958" s="22"/>
      <c r="DN2958" s="22"/>
      <c r="DO2958" s="22"/>
      <c r="DP2958" s="22"/>
      <c r="DQ2958" s="24"/>
      <c r="DR2958" s="22"/>
      <c r="DS2958" s="22"/>
      <c r="DT2958" s="22"/>
      <c r="DU2958" s="22"/>
      <c r="DV2958" s="22"/>
      <c r="DW2958" s="22"/>
      <c r="DX2958" s="22"/>
      <c r="DY2958" s="22"/>
      <c r="DZ2958" s="22"/>
      <c r="EA2958" s="22"/>
      <c r="EB2958" s="22"/>
      <c r="EC2958" s="22"/>
      <c r="ED2958" s="22"/>
      <c r="EE2958" s="22"/>
      <c r="EF2958" s="22"/>
      <c r="EG2958" s="22"/>
      <c r="EH2958" s="22"/>
      <c r="EI2958" s="22"/>
      <c r="EJ2958" s="22"/>
      <c r="EK2958" s="22"/>
      <c r="EL2958" s="22"/>
      <c r="EM2958" s="22"/>
      <c r="EN2958" s="22"/>
      <c r="EO2958" s="22"/>
      <c r="EP2958" s="22"/>
      <c r="EQ2958" s="22"/>
      <c r="ER2958" s="22"/>
      <c r="ES2958" s="22"/>
      <c r="ET2958" s="22"/>
      <c r="EU2958" s="22"/>
      <c r="EV2958" s="22"/>
      <c r="EW2958" s="24"/>
      <c r="EX2958" s="22"/>
      <c r="EY2958" s="22"/>
      <c r="EZ2958" s="22"/>
      <c r="FA2958" s="22"/>
      <c r="FB2958" s="22"/>
      <c r="FC2958" s="22"/>
      <c r="FD2958" s="22"/>
      <c r="FE2958" s="22"/>
      <c r="FF2958" s="22"/>
      <c r="FG2958" s="22"/>
      <c r="FH2958" s="22"/>
      <c r="FI2958" s="22"/>
      <c r="FJ2958" s="22"/>
      <c r="FK2958" s="22"/>
      <c r="FL2958" s="22"/>
      <c r="FM2958" s="22"/>
      <c r="FN2958" s="22"/>
      <c r="FO2958" s="22"/>
      <c r="FP2958" s="22"/>
      <c r="FQ2958" s="22"/>
      <c r="FR2958" s="22"/>
      <c r="FS2958" s="22"/>
      <c r="FT2958" s="22"/>
      <c r="FU2958" s="22"/>
      <c r="FV2958" s="22"/>
      <c r="FW2958" s="22"/>
      <c r="FX2958" s="22"/>
      <c r="FY2958" s="22"/>
      <c r="FZ2958" s="22"/>
      <c r="GA2958" s="22"/>
      <c r="GB2958" s="22"/>
      <c r="GC2958" s="24"/>
      <c r="GD2958" s="22"/>
      <c r="GE2958" s="22"/>
      <c r="GF2958" s="22"/>
      <c r="GG2958" s="22"/>
      <c r="GH2958" s="22"/>
      <c r="GI2958" s="22"/>
      <c r="GJ2958" s="22"/>
      <c r="GK2958" s="22"/>
      <c r="GL2958" s="22"/>
      <c r="GM2958" s="22"/>
      <c r="GN2958" s="22"/>
      <c r="GO2958" s="22"/>
      <c r="GP2958" s="22"/>
      <c r="GQ2958" s="22"/>
      <c r="GR2958" s="22"/>
      <c r="GS2958" s="22"/>
      <c r="GT2958" s="22"/>
      <c r="GU2958" s="22"/>
      <c r="GV2958" s="22"/>
      <c r="GW2958" s="22"/>
      <c r="GX2958" s="22"/>
      <c r="GY2958" s="22"/>
      <c r="GZ2958" s="22"/>
      <c r="HA2958" s="22"/>
      <c r="HB2958" s="22"/>
      <c r="HC2958" s="22"/>
      <c r="HD2958" s="22"/>
      <c r="HE2958" s="22"/>
      <c r="HF2958" s="22"/>
      <c r="HG2958" s="22"/>
      <c r="HH2958" s="22"/>
      <c r="HI2958" s="24"/>
      <c r="HJ2958" s="22"/>
      <c r="HK2958" s="22"/>
      <c r="HL2958" s="22"/>
      <c r="HM2958" s="22"/>
      <c r="HN2958" s="22"/>
      <c r="HO2958" s="22"/>
      <c r="HP2958" s="22"/>
      <c r="HQ2958" s="22"/>
      <c r="HR2958" s="22"/>
      <c r="HS2958" s="22"/>
      <c r="HT2958" s="22"/>
      <c r="HU2958" s="22"/>
      <c r="HV2958" s="22"/>
      <c r="HW2958" s="22"/>
      <c r="HX2958" s="22"/>
      <c r="HY2958" s="22"/>
      <c r="HZ2958" s="22"/>
      <c r="IA2958" s="22"/>
      <c r="IB2958" s="22"/>
      <c r="IC2958" s="22"/>
      <c r="ID2958" s="22"/>
      <c r="IE2958" s="22"/>
      <c r="IF2958" s="22"/>
      <c r="IG2958" s="22"/>
      <c r="IH2958" s="22"/>
      <c r="II2958" s="22"/>
      <c r="IJ2958" s="22"/>
      <c r="IK2958" s="22"/>
      <c r="IL2958" s="22"/>
      <c r="IM2958" s="22"/>
      <c r="IN2958" s="22"/>
      <c r="IO2958" s="24"/>
      <c r="IP2958" s="22"/>
      <c r="IQ2958" s="22"/>
      <c r="IR2958" s="22"/>
      <c r="IS2958" s="22"/>
      <c r="IT2958" s="22"/>
      <c r="IU2958" s="22"/>
      <c r="IV2958" s="22"/>
      <c r="IW2958" s="22"/>
      <c r="IX2958" s="22"/>
      <c r="IY2958" s="22"/>
      <c r="IZ2958" s="22"/>
      <c r="JA2958" s="22"/>
      <c r="JB2958" s="22"/>
      <c r="JC2958" s="22"/>
      <c r="JD2958" s="22"/>
      <c r="JE2958" s="22"/>
      <c r="JF2958" s="22"/>
      <c r="JG2958" s="22"/>
      <c r="JH2958" s="22"/>
      <c r="JI2958" s="22"/>
      <c r="JJ2958" s="22"/>
      <c r="JK2958" s="22"/>
      <c r="JL2958" s="22"/>
      <c r="JM2958" s="22"/>
      <c r="JN2958" s="22"/>
      <c r="JO2958" s="22"/>
      <c r="JP2958" s="22"/>
      <c r="JQ2958" s="22"/>
      <c r="JR2958" s="22"/>
      <c r="JS2958" s="22"/>
      <c r="JT2958" s="22"/>
      <c r="JU2958" s="24"/>
      <c r="JV2958" s="22"/>
      <c r="JW2958" s="22"/>
      <c r="JX2958" s="22"/>
      <c r="JY2958" s="22"/>
      <c r="JZ2958" s="22"/>
      <c r="KA2958" s="22"/>
      <c r="KB2958" s="22"/>
      <c r="KC2958" s="22"/>
      <c r="KD2958" s="22"/>
      <c r="KE2958" s="22"/>
      <c r="KF2958" s="22"/>
      <c r="KG2958" s="22"/>
      <c r="KH2958" s="22"/>
      <c r="KI2958" s="22"/>
      <c r="KJ2958" s="22"/>
      <c r="KK2958" s="22"/>
      <c r="KL2958" s="22"/>
      <c r="KM2958" s="22"/>
      <c r="KN2958" s="22"/>
      <c r="KO2958" s="22"/>
      <c r="KP2958" s="22"/>
      <c r="KQ2958" s="22"/>
      <c r="KR2958" s="22"/>
      <c r="KS2958" s="22"/>
      <c r="KT2958" s="22"/>
      <c r="KU2958" s="22"/>
      <c r="KV2958" s="22"/>
      <c r="KW2958" s="22"/>
      <c r="KX2958" s="22"/>
      <c r="KY2958" s="22"/>
      <c r="KZ2958" s="22"/>
      <c r="LA2958" s="24"/>
      <c r="LB2958" s="22"/>
      <c r="LC2958" s="22"/>
      <c r="LD2958" s="22"/>
      <c r="LE2958" s="22"/>
      <c r="LF2958" s="22"/>
      <c r="LG2958" s="22"/>
      <c r="LH2958" s="22"/>
      <c r="LI2958" s="22"/>
      <c r="LJ2958" s="22"/>
      <c r="LK2958" s="22"/>
      <c r="LL2958" s="22"/>
      <c r="LM2958" s="22"/>
      <c r="LN2958" s="22"/>
      <c r="LO2958" s="22"/>
      <c r="LP2958" s="22"/>
      <c r="LQ2958" s="22"/>
      <c r="LR2958" s="22"/>
      <c r="LS2958" s="22"/>
      <c r="LT2958" s="22"/>
      <c r="LU2958" s="22"/>
      <c r="LV2958" s="22"/>
      <c r="LW2958" s="22"/>
      <c r="LX2958" s="22"/>
      <c r="LY2958" s="22"/>
      <c r="LZ2958" s="22"/>
      <c r="MA2958" s="22"/>
      <c r="MB2958" s="22"/>
      <c r="MC2958" s="22"/>
      <c r="MD2958" s="22"/>
      <c r="ME2958" s="22"/>
      <c r="MF2958" s="22"/>
      <c r="MG2958" s="24"/>
      <c r="MH2958" s="22"/>
      <c r="MI2958" s="22"/>
      <c r="MJ2958" s="22"/>
      <c r="MK2958" s="22"/>
      <c r="ML2958" s="22"/>
      <c r="MM2958" s="22"/>
      <c r="MN2958" s="22"/>
      <c r="MO2958" s="22"/>
      <c r="MP2958" s="22"/>
      <c r="MQ2958" s="22"/>
      <c r="MR2958" s="22"/>
      <c r="MS2958" s="22"/>
      <c r="MT2958" s="22"/>
      <c r="MU2958" s="22"/>
      <c r="MV2958" s="22"/>
      <c r="MW2958" s="22"/>
      <c r="MX2958" s="22"/>
      <c r="MY2958" s="22"/>
      <c r="MZ2958" s="22"/>
      <c r="NA2958" s="22"/>
      <c r="NB2958" s="22"/>
      <c r="NC2958" s="22"/>
      <c r="ND2958" s="22"/>
      <c r="NE2958" s="22"/>
      <c r="NF2958" s="22"/>
      <c r="NG2958" s="22"/>
      <c r="NH2958" s="22"/>
      <c r="NI2958" s="22"/>
      <c r="NJ2958" s="22"/>
      <c r="NK2958" s="22"/>
      <c r="NL2958" s="22"/>
      <c r="NM2958" s="24"/>
      <c r="NN2958" s="22"/>
      <c r="NO2958" s="22"/>
      <c r="NP2958" s="22"/>
      <c r="NQ2958" s="22"/>
      <c r="NR2958" s="22"/>
      <c r="NS2958" s="22"/>
      <c r="NT2958" s="22"/>
      <c r="NU2958" s="22"/>
      <c r="NV2958" s="22"/>
      <c r="NW2958" s="22"/>
      <c r="NX2958" s="22"/>
      <c r="NY2958" s="22"/>
      <c r="NZ2958" s="22"/>
      <c r="OA2958" s="22"/>
      <c r="OB2958" s="22"/>
      <c r="OC2958" s="22"/>
      <c r="OD2958" s="22"/>
      <c r="OE2958" s="22"/>
      <c r="OF2958" s="22"/>
      <c r="OG2958" s="22"/>
      <c r="OH2958" s="22"/>
      <c r="OI2958" s="22"/>
      <c r="OJ2958" s="22"/>
      <c r="OK2958" s="22"/>
      <c r="OL2958" s="22"/>
      <c r="OM2958" s="22"/>
      <c r="ON2958" s="22"/>
      <c r="OO2958" s="22"/>
      <c r="OP2958" s="22"/>
      <c r="OQ2958" s="22"/>
      <c r="OR2958" s="22"/>
    </row>
    <row r="2959" spans="1:408" ht="15" thickBot="1">
      <c r="A2959" s="1"/>
      <c r="B2959" s="12"/>
      <c r="C2959" s="12"/>
      <c r="D2959" s="22"/>
      <c r="E2959" s="54"/>
      <c r="F2959" s="54"/>
      <c r="G2959" s="54"/>
      <c r="H2959" s="55"/>
      <c r="I2959" s="22"/>
      <c r="J2959" s="56"/>
      <c r="K2959" s="80"/>
      <c r="L2959" s="57"/>
      <c r="M2959" s="57"/>
      <c r="N2959" s="55"/>
      <c r="O2959" s="58"/>
      <c r="P2959" s="58"/>
      <c r="Q2959" s="59"/>
      <c r="R2959" s="60"/>
      <c r="S2959" s="60"/>
      <c r="T2959" s="22"/>
      <c r="U2959" s="1"/>
      <c r="V2959" s="23"/>
      <c r="X2959" s="24"/>
      <c r="Y2959" s="24"/>
      <c r="Z2959" s="22"/>
      <c r="AA2959" s="22"/>
      <c r="AB2959" s="22"/>
      <c r="AC2959" s="22"/>
      <c r="AD2959" s="22"/>
      <c r="AE2959" s="22"/>
      <c r="AF2959" s="22"/>
      <c r="AG2959" s="22"/>
      <c r="AH2959" s="22"/>
      <c r="AI2959" s="22"/>
      <c r="AJ2959" s="22"/>
      <c r="AK2959" s="22"/>
      <c r="AL2959" s="22"/>
      <c r="AM2959" s="22"/>
      <c r="AN2959" s="22"/>
      <c r="AO2959" s="22"/>
      <c r="AP2959" s="22"/>
      <c r="AQ2959" s="22"/>
      <c r="AR2959" s="22"/>
      <c r="AS2959" s="22"/>
      <c r="AT2959" s="22"/>
      <c r="AU2959" s="22"/>
      <c r="AV2959" s="22"/>
      <c r="AW2959" s="22"/>
      <c r="AX2959" s="22"/>
      <c r="AY2959" s="22"/>
      <c r="AZ2959" s="22"/>
      <c r="BA2959" s="22"/>
      <c r="BB2959" s="22"/>
      <c r="BC2959" s="22"/>
      <c r="BD2959" s="22"/>
      <c r="BE2959" s="24"/>
      <c r="BF2959" s="22"/>
      <c r="BG2959" s="22"/>
      <c r="BH2959" s="22"/>
      <c r="BI2959" s="22"/>
      <c r="BJ2959" s="22"/>
      <c r="BK2959" s="22"/>
      <c r="BL2959" s="22"/>
      <c r="BM2959" s="22"/>
      <c r="BN2959" s="22"/>
      <c r="BO2959" s="22"/>
      <c r="BP2959" s="22"/>
      <c r="BQ2959" s="22"/>
      <c r="BR2959" s="22"/>
      <c r="BS2959" s="22"/>
      <c r="BT2959" s="22"/>
      <c r="BU2959" s="22"/>
      <c r="BV2959" s="22"/>
      <c r="BW2959" s="22"/>
      <c r="BX2959" s="22"/>
      <c r="BY2959" s="22"/>
      <c r="BZ2959" s="22"/>
      <c r="CA2959" s="22"/>
      <c r="CB2959" s="22"/>
      <c r="CC2959" s="22"/>
      <c r="CD2959" s="22"/>
      <c r="CE2959" s="22"/>
      <c r="CF2959" s="22"/>
      <c r="CG2959" s="22"/>
      <c r="CH2959" s="22"/>
      <c r="CI2959" s="22"/>
      <c r="CJ2959" s="22"/>
      <c r="CK2959" s="24"/>
      <c r="CL2959" s="22"/>
      <c r="CM2959" s="22"/>
      <c r="CN2959" s="22"/>
      <c r="CO2959" s="22"/>
      <c r="CP2959" s="22"/>
      <c r="CQ2959" s="22"/>
      <c r="CR2959" s="22"/>
      <c r="CS2959" s="22"/>
      <c r="CT2959" s="22"/>
      <c r="CU2959" s="22"/>
      <c r="CV2959" s="22"/>
      <c r="CW2959" s="22"/>
      <c r="CX2959" s="22"/>
      <c r="CY2959" s="22"/>
      <c r="CZ2959" s="22"/>
      <c r="DA2959" s="22"/>
      <c r="DB2959" s="22"/>
      <c r="DC2959" s="22"/>
      <c r="DD2959" s="22"/>
      <c r="DE2959" s="22"/>
      <c r="DF2959" s="22"/>
      <c r="DG2959" s="22"/>
      <c r="DH2959" s="22"/>
      <c r="DI2959" s="22"/>
      <c r="DJ2959" s="22"/>
      <c r="DK2959" s="22"/>
      <c r="DL2959" s="22"/>
      <c r="DM2959" s="22"/>
      <c r="DN2959" s="22"/>
      <c r="DO2959" s="22"/>
      <c r="DP2959" s="22"/>
      <c r="DQ2959" s="24"/>
      <c r="DR2959" s="22"/>
      <c r="DS2959" s="22"/>
      <c r="DT2959" s="22"/>
      <c r="DU2959" s="22"/>
      <c r="DV2959" s="22"/>
      <c r="DW2959" s="22"/>
      <c r="DX2959" s="22"/>
      <c r="DY2959" s="22"/>
      <c r="DZ2959" s="22"/>
      <c r="EA2959" s="22"/>
      <c r="EB2959" s="22"/>
      <c r="EC2959" s="22"/>
      <c r="ED2959" s="22"/>
      <c r="EE2959" s="22"/>
      <c r="EF2959" s="22"/>
      <c r="EG2959" s="22"/>
      <c r="EH2959" s="22"/>
      <c r="EI2959" s="22"/>
      <c r="EJ2959" s="22"/>
      <c r="EK2959" s="22"/>
      <c r="EL2959" s="22"/>
      <c r="EM2959" s="22"/>
      <c r="EN2959" s="22"/>
      <c r="EO2959" s="22"/>
      <c r="EP2959" s="22"/>
      <c r="EQ2959" s="22"/>
      <c r="ER2959" s="22"/>
      <c r="ES2959" s="22"/>
      <c r="ET2959" s="22"/>
      <c r="EU2959" s="22"/>
      <c r="EV2959" s="22"/>
      <c r="EW2959" s="24"/>
      <c r="EX2959" s="22"/>
      <c r="EY2959" s="22"/>
      <c r="EZ2959" s="22"/>
      <c r="FA2959" s="22"/>
      <c r="FB2959" s="22"/>
      <c r="FC2959" s="22"/>
      <c r="FD2959" s="22"/>
      <c r="FE2959" s="22"/>
      <c r="FF2959" s="22"/>
      <c r="FG2959" s="22"/>
      <c r="FH2959" s="22"/>
      <c r="FI2959" s="22"/>
      <c r="FJ2959" s="22"/>
      <c r="FK2959" s="22"/>
      <c r="FL2959" s="22"/>
      <c r="FM2959" s="22"/>
      <c r="FN2959" s="22"/>
      <c r="FO2959" s="22"/>
      <c r="FP2959" s="22"/>
      <c r="FQ2959" s="22"/>
      <c r="FR2959" s="22"/>
      <c r="FS2959" s="22"/>
      <c r="FT2959" s="22"/>
      <c r="FU2959" s="22"/>
      <c r="FV2959" s="22"/>
      <c r="FW2959" s="22"/>
      <c r="FX2959" s="22"/>
      <c r="FY2959" s="22"/>
      <c r="FZ2959" s="22"/>
      <c r="GA2959" s="22"/>
      <c r="GB2959" s="22"/>
      <c r="GC2959" s="24"/>
      <c r="GD2959" s="22"/>
      <c r="GE2959" s="22"/>
      <c r="GF2959" s="22"/>
      <c r="GG2959" s="22"/>
      <c r="GH2959" s="22"/>
      <c r="GI2959" s="22"/>
      <c r="GJ2959" s="22"/>
      <c r="GK2959" s="22"/>
      <c r="GL2959" s="22"/>
      <c r="GM2959" s="22"/>
      <c r="GN2959" s="22"/>
      <c r="GO2959" s="22"/>
      <c r="GP2959" s="22"/>
      <c r="GQ2959" s="22"/>
      <c r="GR2959" s="22"/>
      <c r="GS2959" s="22"/>
      <c r="GT2959" s="22"/>
      <c r="GU2959" s="22"/>
      <c r="GV2959" s="22"/>
      <c r="GW2959" s="22"/>
      <c r="GX2959" s="22"/>
      <c r="GY2959" s="22"/>
      <c r="GZ2959" s="22"/>
      <c r="HA2959" s="22"/>
      <c r="HB2959" s="22"/>
      <c r="HC2959" s="22"/>
      <c r="HD2959" s="22"/>
      <c r="HE2959" s="22"/>
      <c r="HF2959" s="22"/>
      <c r="HG2959" s="22"/>
      <c r="HH2959" s="22"/>
      <c r="HI2959" s="24"/>
      <c r="HJ2959" s="22"/>
      <c r="HK2959" s="22"/>
      <c r="HL2959" s="22"/>
      <c r="HM2959" s="22"/>
      <c r="HN2959" s="22"/>
      <c r="HO2959" s="22"/>
      <c r="HP2959" s="22"/>
      <c r="HQ2959" s="22"/>
      <c r="HR2959" s="22"/>
      <c r="HS2959" s="22"/>
      <c r="HT2959" s="22"/>
      <c r="HU2959" s="22"/>
      <c r="HV2959" s="22"/>
      <c r="HW2959" s="22"/>
      <c r="HX2959" s="22"/>
      <c r="HY2959" s="22"/>
      <c r="HZ2959" s="22"/>
      <c r="IA2959" s="22"/>
      <c r="IB2959" s="22"/>
      <c r="IC2959" s="22"/>
      <c r="ID2959" s="22"/>
      <c r="IE2959" s="22"/>
      <c r="IF2959" s="22"/>
      <c r="IG2959" s="22"/>
      <c r="IH2959" s="22"/>
      <c r="II2959" s="22"/>
      <c r="IJ2959" s="22"/>
      <c r="IK2959" s="22"/>
      <c r="IL2959" s="22"/>
      <c r="IM2959" s="22"/>
      <c r="IN2959" s="22"/>
      <c r="IO2959" s="24"/>
      <c r="IP2959" s="22"/>
      <c r="IQ2959" s="22"/>
      <c r="IR2959" s="22"/>
      <c r="IS2959" s="22"/>
      <c r="IT2959" s="22"/>
      <c r="IU2959" s="22"/>
      <c r="IV2959" s="22"/>
      <c r="IW2959" s="22"/>
      <c r="IX2959" s="22"/>
      <c r="IY2959" s="22"/>
      <c r="IZ2959" s="22"/>
      <c r="JA2959" s="22"/>
      <c r="JB2959" s="22"/>
      <c r="JC2959" s="22"/>
      <c r="JD2959" s="22"/>
      <c r="JE2959" s="22"/>
      <c r="JF2959" s="22"/>
      <c r="JG2959" s="22"/>
      <c r="JH2959" s="22"/>
      <c r="JI2959" s="22"/>
      <c r="JJ2959" s="22"/>
      <c r="JK2959" s="22"/>
      <c r="JL2959" s="22"/>
      <c r="JM2959" s="22"/>
      <c r="JN2959" s="22"/>
      <c r="JO2959" s="22"/>
      <c r="JP2959" s="22"/>
      <c r="JQ2959" s="22"/>
      <c r="JR2959" s="22"/>
      <c r="JS2959" s="22"/>
      <c r="JT2959" s="22"/>
      <c r="JU2959" s="24"/>
      <c r="JV2959" s="22"/>
      <c r="JW2959" s="22"/>
      <c r="JX2959" s="22"/>
      <c r="JY2959" s="22"/>
      <c r="JZ2959" s="22"/>
      <c r="KA2959" s="22"/>
      <c r="KB2959" s="22"/>
      <c r="KC2959" s="22"/>
      <c r="KD2959" s="22"/>
      <c r="KE2959" s="22"/>
      <c r="KF2959" s="22"/>
      <c r="KG2959" s="22"/>
      <c r="KH2959" s="22"/>
      <c r="KI2959" s="22"/>
      <c r="KJ2959" s="22"/>
      <c r="KK2959" s="22"/>
      <c r="KL2959" s="22"/>
      <c r="KM2959" s="22"/>
      <c r="KN2959" s="22"/>
      <c r="KO2959" s="22"/>
      <c r="KP2959" s="22"/>
      <c r="KQ2959" s="22"/>
      <c r="KR2959" s="22"/>
      <c r="KS2959" s="22"/>
      <c r="KT2959" s="22"/>
      <c r="KU2959" s="22"/>
      <c r="KV2959" s="22"/>
      <c r="KW2959" s="22"/>
      <c r="KX2959" s="22"/>
      <c r="KY2959" s="22"/>
      <c r="KZ2959" s="22"/>
      <c r="LA2959" s="24"/>
      <c r="LB2959" s="22"/>
      <c r="LC2959" s="22"/>
      <c r="LD2959" s="22"/>
      <c r="LE2959" s="22"/>
      <c r="LF2959" s="22"/>
      <c r="LG2959" s="22"/>
      <c r="LH2959" s="22"/>
      <c r="LI2959" s="22"/>
      <c r="LJ2959" s="22"/>
      <c r="LK2959" s="22"/>
      <c r="LL2959" s="22"/>
      <c r="LM2959" s="22"/>
      <c r="LN2959" s="22"/>
      <c r="LO2959" s="22"/>
      <c r="LP2959" s="22"/>
      <c r="LQ2959" s="22"/>
      <c r="LR2959" s="22"/>
      <c r="LS2959" s="22"/>
      <c r="LT2959" s="22"/>
      <c r="LU2959" s="22"/>
      <c r="LV2959" s="22"/>
      <c r="LW2959" s="22"/>
      <c r="LX2959" s="22"/>
      <c r="LY2959" s="22"/>
      <c r="LZ2959" s="22"/>
      <c r="MA2959" s="22"/>
      <c r="MB2959" s="22"/>
      <c r="MC2959" s="22"/>
      <c r="MD2959" s="22"/>
      <c r="ME2959" s="22"/>
      <c r="MF2959" s="22"/>
      <c r="MG2959" s="24"/>
      <c r="MH2959" s="22"/>
      <c r="MI2959" s="22"/>
      <c r="MJ2959" s="22"/>
      <c r="MK2959" s="22"/>
      <c r="ML2959" s="22"/>
      <c r="MM2959" s="22"/>
      <c r="MN2959" s="22"/>
      <c r="MO2959" s="22"/>
      <c r="MP2959" s="22"/>
      <c r="MQ2959" s="22"/>
      <c r="MR2959" s="22"/>
      <c r="MS2959" s="22"/>
      <c r="MT2959" s="22"/>
      <c r="MU2959" s="22"/>
      <c r="MV2959" s="22"/>
      <c r="MW2959" s="22"/>
      <c r="MX2959" s="22"/>
      <c r="MY2959" s="22"/>
      <c r="MZ2959" s="22"/>
      <c r="NA2959" s="22"/>
      <c r="NB2959" s="22"/>
      <c r="NC2959" s="22"/>
      <c r="ND2959" s="22"/>
      <c r="NE2959" s="22"/>
      <c r="NF2959" s="22"/>
      <c r="NG2959" s="22"/>
      <c r="NH2959" s="22"/>
      <c r="NI2959" s="22"/>
      <c r="NJ2959" s="22"/>
      <c r="NK2959" s="22"/>
      <c r="NL2959" s="22"/>
      <c r="NM2959" s="24"/>
      <c r="NN2959" s="22"/>
      <c r="NO2959" s="22"/>
      <c r="NP2959" s="22"/>
      <c r="NQ2959" s="22"/>
      <c r="NR2959" s="22"/>
      <c r="NS2959" s="22"/>
      <c r="NT2959" s="22"/>
      <c r="NU2959" s="22"/>
      <c r="NV2959" s="22"/>
      <c r="NW2959" s="22"/>
      <c r="NX2959" s="22"/>
      <c r="NY2959" s="22"/>
      <c r="NZ2959" s="22"/>
      <c r="OA2959" s="22"/>
      <c r="OB2959" s="22"/>
      <c r="OC2959" s="22"/>
      <c r="OD2959" s="22"/>
      <c r="OE2959" s="22"/>
      <c r="OF2959" s="22"/>
      <c r="OG2959" s="22"/>
      <c r="OH2959" s="22"/>
      <c r="OI2959" s="22"/>
      <c r="OJ2959" s="22"/>
      <c r="OK2959" s="22"/>
      <c r="OL2959" s="22"/>
      <c r="OM2959" s="22"/>
      <c r="ON2959" s="22"/>
      <c r="OO2959" s="22"/>
      <c r="OP2959" s="22"/>
      <c r="OQ2959" s="22"/>
      <c r="OR2959" s="22"/>
    </row>
    <row r="2960" spans="1:408" ht="15" thickBot="1">
      <c r="A2960" s="1"/>
      <c r="B2960" s="12"/>
      <c r="C2960" s="12"/>
      <c r="D2960" s="22"/>
      <c r="E2960" s="54"/>
      <c r="F2960" s="54"/>
      <c r="G2960" s="54"/>
      <c r="H2960" s="55"/>
      <c r="I2960" s="22"/>
      <c r="J2960" s="56"/>
      <c r="K2960" s="81"/>
      <c r="L2960" s="57"/>
      <c r="M2960" s="57"/>
      <c r="N2960" s="55"/>
      <c r="O2960" s="58"/>
      <c r="P2960" s="58"/>
      <c r="Q2960" s="59"/>
      <c r="R2960" s="60"/>
      <c r="S2960" s="60"/>
      <c r="T2960" s="22"/>
      <c r="U2960" s="1"/>
      <c r="V2960" s="23"/>
      <c r="X2960" s="24"/>
      <c r="Y2960" s="24"/>
      <c r="Z2960" s="22"/>
      <c r="AA2960" s="22"/>
      <c r="AB2960" s="22"/>
      <c r="AC2960" s="22"/>
      <c r="AD2960" s="22"/>
      <c r="AE2960" s="22"/>
      <c r="AF2960" s="22"/>
      <c r="AG2960" s="22"/>
      <c r="AH2960" s="22"/>
      <c r="AI2960" s="22"/>
      <c r="AJ2960" s="22"/>
      <c r="AK2960" s="22"/>
      <c r="AL2960" s="22"/>
      <c r="AM2960" s="22"/>
      <c r="AN2960" s="22"/>
      <c r="AO2960" s="22"/>
      <c r="AP2960" s="22"/>
      <c r="AQ2960" s="22"/>
      <c r="AR2960" s="22"/>
      <c r="AS2960" s="22"/>
      <c r="AT2960" s="22"/>
      <c r="AU2960" s="22"/>
      <c r="AV2960" s="22"/>
      <c r="AW2960" s="22"/>
      <c r="AX2960" s="22"/>
      <c r="AY2960" s="22"/>
      <c r="AZ2960" s="22"/>
      <c r="BA2960" s="22"/>
      <c r="BB2960" s="22"/>
      <c r="BC2960" s="22"/>
      <c r="BD2960" s="22"/>
      <c r="BE2960" s="24"/>
      <c r="BF2960" s="22"/>
      <c r="BG2960" s="22"/>
      <c r="BH2960" s="22"/>
      <c r="BI2960" s="22"/>
      <c r="BJ2960" s="22"/>
      <c r="BK2960" s="22"/>
      <c r="BL2960" s="22"/>
      <c r="BM2960" s="22"/>
      <c r="BN2960" s="22"/>
      <c r="BO2960" s="22"/>
      <c r="BP2960" s="22"/>
      <c r="BQ2960" s="22"/>
      <c r="BR2960" s="22"/>
      <c r="BS2960" s="22"/>
      <c r="BT2960" s="22"/>
      <c r="BU2960" s="22"/>
      <c r="BV2960" s="22"/>
      <c r="BW2960" s="22"/>
      <c r="BX2960" s="22"/>
      <c r="BY2960" s="22"/>
      <c r="BZ2960" s="22"/>
      <c r="CA2960" s="22"/>
      <c r="CB2960" s="22"/>
      <c r="CC2960" s="22"/>
      <c r="CD2960" s="22"/>
      <c r="CE2960" s="22"/>
      <c r="CF2960" s="22"/>
      <c r="CG2960" s="22"/>
      <c r="CH2960" s="22"/>
      <c r="CI2960" s="22"/>
      <c r="CJ2960" s="22"/>
      <c r="CK2960" s="24"/>
      <c r="CL2960" s="22"/>
      <c r="CM2960" s="22"/>
      <c r="CN2960" s="22"/>
      <c r="CO2960" s="22"/>
      <c r="CP2960" s="22"/>
      <c r="CQ2960" s="22"/>
      <c r="CR2960" s="22"/>
      <c r="CS2960" s="22"/>
      <c r="CT2960" s="22"/>
      <c r="CU2960" s="22"/>
      <c r="CV2960" s="22"/>
      <c r="CW2960" s="22"/>
      <c r="CX2960" s="22"/>
      <c r="CY2960" s="22"/>
      <c r="CZ2960" s="22"/>
      <c r="DA2960" s="22"/>
      <c r="DB2960" s="22"/>
      <c r="DC2960" s="22"/>
      <c r="DD2960" s="22"/>
      <c r="DE2960" s="22"/>
      <c r="DF2960" s="22"/>
      <c r="DG2960" s="22"/>
      <c r="DH2960" s="22"/>
      <c r="DI2960" s="22"/>
      <c r="DJ2960" s="22"/>
      <c r="DK2960" s="22"/>
      <c r="DL2960" s="22"/>
      <c r="DM2960" s="22"/>
      <c r="DN2960" s="22"/>
      <c r="DO2960" s="22"/>
      <c r="DP2960" s="22"/>
      <c r="DQ2960" s="24"/>
      <c r="DR2960" s="22"/>
      <c r="DS2960" s="22"/>
      <c r="DT2960" s="22"/>
      <c r="DU2960" s="22"/>
      <c r="DV2960" s="22"/>
      <c r="DW2960" s="22"/>
      <c r="DX2960" s="22"/>
      <c r="DY2960" s="22"/>
      <c r="DZ2960" s="22"/>
      <c r="EA2960" s="22"/>
      <c r="EB2960" s="22"/>
      <c r="EC2960" s="22"/>
      <c r="ED2960" s="22"/>
      <c r="EE2960" s="22"/>
      <c r="EF2960" s="22"/>
      <c r="EG2960" s="22"/>
      <c r="EH2960" s="22"/>
      <c r="EI2960" s="22"/>
      <c r="EJ2960" s="22"/>
      <c r="EK2960" s="22"/>
      <c r="EL2960" s="22"/>
      <c r="EM2960" s="22"/>
      <c r="EN2960" s="22"/>
      <c r="EO2960" s="22"/>
      <c r="EP2960" s="22"/>
      <c r="EQ2960" s="22"/>
      <c r="ER2960" s="22"/>
      <c r="ES2960" s="22"/>
      <c r="ET2960" s="22"/>
      <c r="EU2960" s="22"/>
      <c r="EV2960" s="22"/>
      <c r="EW2960" s="24"/>
      <c r="EX2960" s="22"/>
      <c r="EY2960" s="22"/>
      <c r="EZ2960" s="22"/>
      <c r="FA2960" s="22"/>
      <c r="FB2960" s="22"/>
      <c r="FC2960" s="22"/>
      <c r="FD2960" s="22"/>
      <c r="FE2960" s="22"/>
      <c r="FF2960" s="22"/>
      <c r="FG2960" s="22"/>
      <c r="FH2960" s="22"/>
      <c r="FI2960" s="22"/>
      <c r="FJ2960" s="22"/>
      <c r="FK2960" s="22"/>
      <c r="FL2960" s="22"/>
      <c r="FM2960" s="22"/>
      <c r="FN2960" s="22"/>
      <c r="FO2960" s="22"/>
      <c r="FP2960" s="22"/>
      <c r="FQ2960" s="22"/>
      <c r="FR2960" s="22"/>
      <c r="FS2960" s="22"/>
      <c r="FT2960" s="22"/>
      <c r="FU2960" s="22"/>
      <c r="FV2960" s="22"/>
      <c r="FW2960" s="22"/>
      <c r="FX2960" s="22"/>
      <c r="FY2960" s="22"/>
      <c r="FZ2960" s="22"/>
      <c r="GA2960" s="22"/>
      <c r="GB2960" s="22"/>
      <c r="GC2960" s="24"/>
      <c r="GD2960" s="22"/>
      <c r="GE2960" s="22"/>
      <c r="GF2960" s="22"/>
      <c r="GG2960" s="22"/>
      <c r="GH2960" s="22"/>
      <c r="GI2960" s="22"/>
      <c r="GJ2960" s="22"/>
      <c r="GK2960" s="22"/>
      <c r="GL2960" s="22"/>
      <c r="GM2960" s="22"/>
      <c r="GN2960" s="22"/>
      <c r="GO2960" s="22"/>
      <c r="GP2960" s="22"/>
      <c r="GQ2960" s="22"/>
      <c r="GR2960" s="22"/>
      <c r="GS2960" s="22"/>
      <c r="GT2960" s="22"/>
      <c r="GU2960" s="22"/>
      <c r="GV2960" s="22"/>
      <c r="GW2960" s="22"/>
      <c r="GX2960" s="22"/>
      <c r="GY2960" s="22"/>
      <c r="GZ2960" s="22"/>
      <c r="HA2960" s="22"/>
      <c r="HB2960" s="22"/>
      <c r="HC2960" s="22"/>
      <c r="HD2960" s="22"/>
      <c r="HE2960" s="22"/>
      <c r="HF2960" s="22"/>
      <c r="HG2960" s="22"/>
      <c r="HH2960" s="22"/>
      <c r="HI2960" s="24"/>
      <c r="HJ2960" s="22"/>
      <c r="HK2960" s="22"/>
      <c r="HL2960" s="22"/>
      <c r="HM2960" s="22"/>
      <c r="HN2960" s="22"/>
      <c r="HO2960" s="22"/>
      <c r="HP2960" s="22"/>
      <c r="HQ2960" s="22"/>
      <c r="HR2960" s="22"/>
      <c r="HS2960" s="22"/>
      <c r="HT2960" s="22"/>
      <c r="HU2960" s="22"/>
      <c r="HV2960" s="22"/>
      <c r="HW2960" s="22"/>
      <c r="HX2960" s="22"/>
      <c r="HY2960" s="22"/>
      <c r="HZ2960" s="22"/>
      <c r="IA2960" s="22"/>
      <c r="IB2960" s="22"/>
      <c r="IC2960" s="22"/>
      <c r="ID2960" s="22"/>
      <c r="IE2960" s="22"/>
      <c r="IF2960" s="22"/>
      <c r="IG2960" s="22"/>
      <c r="IH2960" s="22"/>
      <c r="II2960" s="22"/>
      <c r="IJ2960" s="22"/>
      <c r="IK2960" s="22"/>
      <c r="IL2960" s="22"/>
      <c r="IM2960" s="22"/>
      <c r="IN2960" s="22"/>
      <c r="IO2960" s="24"/>
      <c r="IP2960" s="22"/>
      <c r="IQ2960" s="22"/>
      <c r="IR2960" s="22"/>
      <c r="IS2960" s="22"/>
      <c r="IT2960" s="22"/>
      <c r="IU2960" s="22"/>
      <c r="IV2960" s="22"/>
      <c r="IW2960" s="22"/>
      <c r="IX2960" s="22"/>
      <c r="IY2960" s="22"/>
      <c r="IZ2960" s="22"/>
      <c r="JA2960" s="22"/>
      <c r="JB2960" s="22"/>
      <c r="JC2960" s="22"/>
      <c r="JD2960" s="22"/>
      <c r="JE2960" s="22"/>
      <c r="JF2960" s="22"/>
      <c r="JG2960" s="22"/>
      <c r="JH2960" s="22"/>
      <c r="JI2960" s="22"/>
      <c r="JJ2960" s="22"/>
      <c r="JK2960" s="22"/>
      <c r="JL2960" s="22"/>
      <c r="JM2960" s="22"/>
      <c r="JN2960" s="22"/>
      <c r="JO2960" s="22"/>
      <c r="JP2960" s="22"/>
      <c r="JQ2960" s="22"/>
      <c r="JR2960" s="22"/>
      <c r="JS2960" s="22"/>
      <c r="JT2960" s="22"/>
      <c r="JU2960" s="24"/>
      <c r="JV2960" s="22"/>
      <c r="JW2960" s="22"/>
      <c r="JX2960" s="22"/>
      <c r="JY2960" s="22"/>
      <c r="JZ2960" s="22"/>
      <c r="KA2960" s="22"/>
      <c r="KB2960" s="22"/>
      <c r="KC2960" s="22"/>
      <c r="KD2960" s="22"/>
      <c r="KE2960" s="22"/>
      <c r="KF2960" s="22"/>
      <c r="KG2960" s="22"/>
      <c r="KH2960" s="22"/>
      <c r="KI2960" s="22"/>
      <c r="KJ2960" s="22"/>
      <c r="KK2960" s="22"/>
      <c r="KL2960" s="22"/>
      <c r="KM2960" s="22"/>
      <c r="KN2960" s="22"/>
      <c r="KO2960" s="22"/>
      <c r="KP2960" s="22"/>
      <c r="KQ2960" s="22"/>
      <c r="KR2960" s="22"/>
      <c r="KS2960" s="22"/>
      <c r="KT2960" s="22"/>
      <c r="KU2960" s="22"/>
      <c r="KV2960" s="22"/>
      <c r="KW2960" s="22"/>
      <c r="KX2960" s="22"/>
      <c r="KY2960" s="22"/>
      <c r="KZ2960" s="22"/>
      <c r="LA2960" s="24"/>
      <c r="LB2960" s="22"/>
      <c r="LC2960" s="22"/>
      <c r="LD2960" s="22"/>
      <c r="LE2960" s="22"/>
      <c r="LF2960" s="22"/>
      <c r="LG2960" s="22"/>
      <c r="LH2960" s="22"/>
      <c r="LI2960" s="22"/>
      <c r="LJ2960" s="22"/>
      <c r="LK2960" s="22"/>
      <c r="LL2960" s="22"/>
      <c r="LM2960" s="22"/>
      <c r="LN2960" s="22"/>
      <c r="LO2960" s="22"/>
      <c r="LP2960" s="22"/>
      <c r="LQ2960" s="22"/>
      <c r="LR2960" s="22"/>
      <c r="LS2960" s="22"/>
      <c r="LT2960" s="22"/>
      <c r="LU2960" s="22"/>
      <c r="LV2960" s="22"/>
      <c r="LW2960" s="22"/>
      <c r="LX2960" s="22"/>
      <c r="LY2960" s="22"/>
      <c r="LZ2960" s="22"/>
      <c r="MA2960" s="22"/>
      <c r="MB2960" s="22"/>
      <c r="MC2960" s="22"/>
      <c r="MD2960" s="22"/>
      <c r="ME2960" s="22"/>
      <c r="MF2960" s="22"/>
      <c r="MG2960" s="24"/>
      <c r="MH2960" s="22"/>
      <c r="MI2960" s="22"/>
      <c r="MJ2960" s="22"/>
      <c r="MK2960" s="22"/>
      <c r="ML2960" s="22"/>
      <c r="MM2960" s="22"/>
      <c r="MN2960" s="22"/>
      <c r="MO2960" s="22"/>
      <c r="MP2960" s="22"/>
      <c r="MQ2960" s="22"/>
      <c r="MR2960" s="22"/>
      <c r="MS2960" s="22"/>
      <c r="MT2960" s="22"/>
      <c r="MU2960" s="22"/>
      <c r="MV2960" s="22"/>
      <c r="MW2960" s="22"/>
      <c r="MX2960" s="22"/>
      <c r="MY2960" s="22"/>
      <c r="MZ2960" s="22"/>
      <c r="NA2960" s="22"/>
      <c r="NB2960" s="22"/>
      <c r="NC2960" s="22"/>
      <c r="ND2960" s="22"/>
      <c r="NE2960" s="22"/>
      <c r="NF2960" s="22"/>
      <c r="NG2960" s="22"/>
      <c r="NH2960" s="22"/>
      <c r="NI2960" s="22"/>
      <c r="NJ2960" s="22"/>
      <c r="NK2960" s="22"/>
      <c r="NL2960" s="22"/>
      <c r="NM2960" s="24"/>
      <c r="NN2960" s="22"/>
      <c r="NO2960" s="22"/>
      <c r="NP2960" s="22"/>
      <c r="NQ2960" s="22"/>
      <c r="NR2960" s="22"/>
      <c r="NS2960" s="22"/>
      <c r="NT2960" s="22"/>
      <c r="NU2960" s="22"/>
      <c r="NV2960" s="22"/>
      <c r="NW2960" s="22"/>
      <c r="NX2960" s="22"/>
      <c r="NY2960" s="22"/>
      <c r="NZ2960" s="22"/>
      <c r="OA2960" s="22"/>
      <c r="OB2960" s="22"/>
      <c r="OC2960" s="22"/>
      <c r="OD2960" s="22"/>
      <c r="OE2960" s="22"/>
      <c r="OF2960" s="22"/>
      <c r="OG2960" s="22"/>
      <c r="OH2960" s="22"/>
      <c r="OI2960" s="22"/>
      <c r="OJ2960" s="22"/>
      <c r="OK2960" s="22"/>
      <c r="OL2960" s="22"/>
      <c r="OM2960" s="22"/>
      <c r="ON2960" s="22"/>
      <c r="OO2960" s="22"/>
      <c r="OP2960" s="22"/>
      <c r="OQ2960" s="22"/>
      <c r="OR2960" s="22"/>
    </row>
    <row r="2961" spans="1:408" ht="15" thickBot="1">
      <c r="A2961" s="1"/>
      <c r="B2961" s="12"/>
      <c r="C2961" s="12"/>
      <c r="D2961" s="22"/>
      <c r="E2961" s="54"/>
      <c r="F2961" s="54"/>
      <c r="G2961" s="54"/>
      <c r="H2961" s="55"/>
      <c r="I2961" s="22"/>
      <c r="J2961" s="56"/>
      <c r="K2961" s="80"/>
      <c r="L2961" s="57"/>
      <c r="M2961" s="57"/>
      <c r="N2961" s="55"/>
      <c r="O2961" s="58"/>
      <c r="P2961" s="58"/>
      <c r="Q2961" s="59"/>
      <c r="R2961" s="60"/>
      <c r="S2961" s="60"/>
      <c r="T2961" s="22"/>
      <c r="U2961" s="1"/>
      <c r="V2961" s="23"/>
      <c r="X2961" s="24"/>
      <c r="Y2961" s="24"/>
      <c r="Z2961" s="22"/>
      <c r="AA2961" s="22"/>
      <c r="AB2961" s="22"/>
      <c r="AC2961" s="22"/>
      <c r="AD2961" s="22"/>
      <c r="AE2961" s="22"/>
      <c r="AF2961" s="22"/>
      <c r="AG2961" s="22"/>
      <c r="AH2961" s="22"/>
      <c r="AI2961" s="22"/>
      <c r="AJ2961" s="22"/>
      <c r="AK2961" s="22"/>
      <c r="AL2961" s="22"/>
      <c r="AM2961" s="22"/>
      <c r="AN2961" s="22"/>
      <c r="AO2961" s="22"/>
      <c r="AP2961" s="22"/>
      <c r="AQ2961" s="22"/>
      <c r="AR2961" s="22"/>
      <c r="AS2961" s="22"/>
      <c r="AT2961" s="22"/>
      <c r="AU2961" s="22"/>
      <c r="AV2961" s="22"/>
      <c r="AW2961" s="22"/>
      <c r="AX2961" s="22"/>
      <c r="AY2961" s="22"/>
      <c r="AZ2961" s="22"/>
      <c r="BA2961" s="22"/>
      <c r="BB2961" s="22"/>
      <c r="BC2961" s="22"/>
      <c r="BD2961" s="22"/>
      <c r="BE2961" s="24"/>
      <c r="BF2961" s="22"/>
      <c r="BG2961" s="22"/>
      <c r="BH2961" s="22"/>
      <c r="BI2961" s="22"/>
      <c r="BJ2961" s="22"/>
      <c r="BK2961" s="22"/>
      <c r="BL2961" s="22"/>
      <c r="BM2961" s="22"/>
      <c r="BN2961" s="22"/>
      <c r="BO2961" s="22"/>
      <c r="BP2961" s="22"/>
      <c r="BQ2961" s="22"/>
      <c r="BR2961" s="22"/>
      <c r="BS2961" s="22"/>
      <c r="BT2961" s="22"/>
      <c r="BU2961" s="22"/>
      <c r="BV2961" s="22"/>
      <c r="BW2961" s="22"/>
      <c r="BX2961" s="22"/>
      <c r="BY2961" s="22"/>
      <c r="BZ2961" s="22"/>
      <c r="CA2961" s="22"/>
      <c r="CB2961" s="22"/>
      <c r="CC2961" s="22"/>
      <c r="CD2961" s="22"/>
      <c r="CE2961" s="22"/>
      <c r="CF2961" s="22"/>
      <c r="CG2961" s="22"/>
      <c r="CH2961" s="22"/>
      <c r="CI2961" s="22"/>
      <c r="CJ2961" s="22"/>
      <c r="CK2961" s="24"/>
      <c r="CL2961" s="22"/>
      <c r="CM2961" s="22"/>
      <c r="CN2961" s="22"/>
      <c r="CO2961" s="22"/>
      <c r="CP2961" s="22"/>
      <c r="CQ2961" s="22"/>
      <c r="CR2961" s="22"/>
      <c r="CS2961" s="22"/>
      <c r="CT2961" s="22"/>
      <c r="CU2961" s="22"/>
      <c r="CV2961" s="22"/>
      <c r="CW2961" s="22"/>
      <c r="CX2961" s="22"/>
      <c r="CY2961" s="22"/>
      <c r="CZ2961" s="22"/>
      <c r="DA2961" s="22"/>
      <c r="DB2961" s="22"/>
      <c r="DC2961" s="22"/>
      <c r="DD2961" s="22"/>
      <c r="DE2961" s="22"/>
      <c r="DF2961" s="22"/>
      <c r="DG2961" s="22"/>
      <c r="DH2961" s="22"/>
      <c r="DI2961" s="22"/>
      <c r="DJ2961" s="22"/>
      <c r="DK2961" s="22"/>
      <c r="DL2961" s="22"/>
      <c r="DM2961" s="22"/>
      <c r="DN2961" s="22"/>
      <c r="DO2961" s="22"/>
      <c r="DP2961" s="22"/>
      <c r="DQ2961" s="24"/>
      <c r="DR2961" s="22"/>
      <c r="DS2961" s="22"/>
      <c r="DT2961" s="22"/>
      <c r="DU2961" s="22"/>
      <c r="DV2961" s="22"/>
      <c r="DW2961" s="22"/>
      <c r="DX2961" s="22"/>
      <c r="DY2961" s="22"/>
      <c r="DZ2961" s="22"/>
      <c r="EA2961" s="22"/>
      <c r="EB2961" s="22"/>
      <c r="EC2961" s="22"/>
      <c r="ED2961" s="22"/>
      <c r="EE2961" s="22"/>
      <c r="EF2961" s="22"/>
      <c r="EG2961" s="22"/>
      <c r="EH2961" s="22"/>
      <c r="EI2961" s="22"/>
      <c r="EJ2961" s="22"/>
      <c r="EK2961" s="22"/>
      <c r="EL2961" s="22"/>
      <c r="EM2961" s="22"/>
      <c r="EN2961" s="22"/>
      <c r="EO2961" s="22"/>
      <c r="EP2961" s="22"/>
      <c r="EQ2961" s="22"/>
      <c r="ER2961" s="22"/>
      <c r="ES2961" s="22"/>
      <c r="ET2961" s="22"/>
      <c r="EU2961" s="22"/>
      <c r="EV2961" s="22"/>
      <c r="EW2961" s="24"/>
      <c r="EX2961" s="22"/>
      <c r="EY2961" s="22"/>
      <c r="EZ2961" s="22"/>
      <c r="FA2961" s="22"/>
      <c r="FB2961" s="22"/>
      <c r="FC2961" s="22"/>
      <c r="FD2961" s="22"/>
      <c r="FE2961" s="22"/>
      <c r="FF2961" s="22"/>
      <c r="FG2961" s="22"/>
      <c r="FH2961" s="22"/>
      <c r="FI2961" s="22"/>
      <c r="FJ2961" s="22"/>
      <c r="FK2961" s="22"/>
      <c r="FL2961" s="22"/>
      <c r="FM2961" s="22"/>
      <c r="FN2961" s="22"/>
      <c r="FO2961" s="22"/>
      <c r="FP2961" s="22"/>
      <c r="FQ2961" s="22"/>
      <c r="FR2961" s="22"/>
      <c r="FS2961" s="22"/>
      <c r="FT2961" s="22"/>
      <c r="FU2961" s="22"/>
      <c r="FV2961" s="22"/>
      <c r="FW2961" s="22"/>
      <c r="FX2961" s="22"/>
      <c r="FY2961" s="22"/>
      <c r="FZ2961" s="22"/>
      <c r="GA2961" s="22"/>
      <c r="GB2961" s="22"/>
      <c r="GC2961" s="24"/>
      <c r="GD2961" s="22"/>
      <c r="GE2961" s="22"/>
      <c r="GF2961" s="22"/>
      <c r="GG2961" s="22"/>
      <c r="GH2961" s="22"/>
      <c r="GI2961" s="22"/>
      <c r="GJ2961" s="22"/>
      <c r="GK2961" s="22"/>
      <c r="GL2961" s="22"/>
      <c r="GM2961" s="22"/>
      <c r="GN2961" s="22"/>
      <c r="GO2961" s="22"/>
      <c r="GP2961" s="22"/>
      <c r="GQ2961" s="22"/>
      <c r="GR2961" s="22"/>
      <c r="GS2961" s="22"/>
      <c r="GT2961" s="22"/>
      <c r="GU2961" s="22"/>
      <c r="GV2961" s="22"/>
      <c r="GW2961" s="22"/>
      <c r="GX2961" s="22"/>
      <c r="GY2961" s="22"/>
      <c r="GZ2961" s="22"/>
      <c r="HA2961" s="22"/>
      <c r="HB2961" s="22"/>
      <c r="HC2961" s="22"/>
      <c r="HD2961" s="22"/>
      <c r="HE2961" s="22"/>
      <c r="HF2961" s="22"/>
      <c r="HG2961" s="22"/>
      <c r="HH2961" s="22"/>
      <c r="HI2961" s="24"/>
      <c r="HJ2961" s="22"/>
      <c r="HK2961" s="22"/>
      <c r="HL2961" s="22"/>
      <c r="HM2961" s="22"/>
      <c r="HN2961" s="22"/>
      <c r="HO2961" s="22"/>
      <c r="HP2961" s="22"/>
      <c r="HQ2961" s="22"/>
      <c r="HR2961" s="22"/>
      <c r="HS2961" s="22"/>
      <c r="HT2961" s="22"/>
      <c r="HU2961" s="22"/>
      <c r="HV2961" s="22"/>
      <c r="HW2961" s="22"/>
      <c r="HX2961" s="22"/>
      <c r="HY2961" s="22"/>
      <c r="HZ2961" s="22"/>
      <c r="IA2961" s="22"/>
      <c r="IB2961" s="22"/>
      <c r="IC2961" s="22"/>
      <c r="ID2961" s="22"/>
      <c r="IE2961" s="22"/>
      <c r="IF2961" s="22"/>
      <c r="IG2961" s="22"/>
      <c r="IH2961" s="22"/>
      <c r="II2961" s="22"/>
      <c r="IJ2961" s="22"/>
      <c r="IK2961" s="22"/>
      <c r="IL2961" s="22"/>
      <c r="IM2961" s="22"/>
      <c r="IN2961" s="22"/>
      <c r="IO2961" s="24"/>
      <c r="IP2961" s="22"/>
      <c r="IQ2961" s="22"/>
      <c r="IR2961" s="22"/>
      <c r="IS2961" s="22"/>
      <c r="IT2961" s="22"/>
      <c r="IU2961" s="22"/>
      <c r="IV2961" s="22"/>
      <c r="IW2961" s="22"/>
      <c r="IX2961" s="22"/>
      <c r="IY2961" s="22"/>
      <c r="IZ2961" s="22"/>
      <c r="JA2961" s="22"/>
      <c r="JB2961" s="22"/>
      <c r="JC2961" s="22"/>
      <c r="JD2961" s="22"/>
      <c r="JE2961" s="22"/>
      <c r="JF2961" s="22"/>
      <c r="JG2961" s="22"/>
      <c r="JH2961" s="22"/>
      <c r="JI2961" s="22"/>
      <c r="JJ2961" s="22"/>
      <c r="JK2961" s="22"/>
      <c r="JL2961" s="22"/>
      <c r="JM2961" s="22"/>
      <c r="JN2961" s="22"/>
      <c r="JO2961" s="22"/>
      <c r="JP2961" s="22"/>
      <c r="JQ2961" s="22"/>
      <c r="JR2961" s="22"/>
      <c r="JS2961" s="22"/>
      <c r="JT2961" s="22"/>
      <c r="JU2961" s="24"/>
      <c r="JV2961" s="22"/>
      <c r="JW2961" s="22"/>
      <c r="JX2961" s="22"/>
      <c r="JY2961" s="22"/>
      <c r="JZ2961" s="22"/>
      <c r="KA2961" s="22"/>
      <c r="KB2961" s="22"/>
      <c r="KC2961" s="22"/>
      <c r="KD2961" s="22"/>
      <c r="KE2961" s="22"/>
      <c r="KF2961" s="22"/>
      <c r="KG2961" s="22"/>
      <c r="KH2961" s="22"/>
      <c r="KI2961" s="22"/>
      <c r="KJ2961" s="22"/>
      <c r="KK2961" s="22"/>
      <c r="KL2961" s="22"/>
      <c r="KM2961" s="22"/>
      <c r="KN2961" s="22"/>
      <c r="KO2961" s="22"/>
      <c r="KP2961" s="22"/>
      <c r="KQ2961" s="22"/>
      <c r="KR2961" s="22"/>
      <c r="KS2961" s="22"/>
      <c r="KT2961" s="22"/>
      <c r="KU2961" s="22"/>
      <c r="KV2961" s="22"/>
      <c r="KW2961" s="22"/>
      <c r="KX2961" s="22"/>
      <c r="KY2961" s="22"/>
      <c r="KZ2961" s="22"/>
      <c r="LA2961" s="24"/>
      <c r="LB2961" s="22"/>
      <c r="LC2961" s="22"/>
      <c r="LD2961" s="22"/>
      <c r="LE2961" s="22"/>
      <c r="LF2961" s="22"/>
      <c r="LG2961" s="22"/>
      <c r="LH2961" s="22"/>
      <c r="LI2961" s="22"/>
      <c r="LJ2961" s="22"/>
      <c r="LK2961" s="22"/>
      <c r="LL2961" s="22"/>
      <c r="LM2961" s="22"/>
      <c r="LN2961" s="22"/>
      <c r="LO2961" s="22"/>
      <c r="LP2961" s="22"/>
      <c r="LQ2961" s="22"/>
      <c r="LR2961" s="22"/>
      <c r="LS2961" s="22"/>
      <c r="LT2961" s="22"/>
      <c r="LU2961" s="22"/>
      <c r="LV2961" s="22"/>
      <c r="LW2961" s="22"/>
      <c r="LX2961" s="22"/>
      <c r="LY2961" s="22"/>
      <c r="LZ2961" s="22"/>
      <c r="MA2961" s="22"/>
      <c r="MB2961" s="22"/>
      <c r="MC2961" s="22"/>
      <c r="MD2961" s="22"/>
      <c r="ME2961" s="22"/>
      <c r="MF2961" s="22"/>
      <c r="MG2961" s="24"/>
      <c r="MH2961" s="22"/>
      <c r="MI2961" s="22"/>
      <c r="MJ2961" s="22"/>
      <c r="MK2961" s="22"/>
      <c r="ML2961" s="22"/>
      <c r="MM2961" s="22"/>
      <c r="MN2961" s="22"/>
      <c r="MO2961" s="22"/>
      <c r="MP2961" s="22"/>
      <c r="MQ2961" s="22"/>
      <c r="MR2961" s="22"/>
      <c r="MS2961" s="22"/>
      <c r="MT2961" s="22"/>
      <c r="MU2961" s="22"/>
      <c r="MV2961" s="22"/>
      <c r="MW2961" s="22"/>
      <c r="MX2961" s="22"/>
      <c r="MY2961" s="22"/>
      <c r="MZ2961" s="22"/>
      <c r="NA2961" s="22"/>
      <c r="NB2961" s="22"/>
      <c r="NC2961" s="22"/>
      <c r="ND2961" s="22"/>
      <c r="NE2961" s="22"/>
      <c r="NF2961" s="22"/>
      <c r="NG2961" s="22"/>
      <c r="NH2961" s="22"/>
      <c r="NI2961" s="22"/>
      <c r="NJ2961" s="22"/>
      <c r="NK2961" s="22"/>
      <c r="NL2961" s="22"/>
      <c r="NM2961" s="24"/>
      <c r="NN2961" s="22"/>
      <c r="NO2961" s="22"/>
      <c r="NP2961" s="22"/>
      <c r="NQ2961" s="22"/>
      <c r="NR2961" s="22"/>
      <c r="NS2961" s="22"/>
      <c r="NT2961" s="22"/>
      <c r="NU2961" s="22"/>
      <c r="NV2961" s="22"/>
      <c r="NW2961" s="22"/>
      <c r="NX2961" s="22"/>
      <c r="NY2961" s="22"/>
      <c r="NZ2961" s="22"/>
      <c r="OA2961" s="22"/>
      <c r="OB2961" s="22"/>
      <c r="OC2961" s="22"/>
      <c r="OD2961" s="22"/>
      <c r="OE2961" s="22"/>
      <c r="OF2961" s="22"/>
      <c r="OG2961" s="22"/>
      <c r="OH2961" s="22"/>
      <c r="OI2961" s="22"/>
      <c r="OJ2961" s="22"/>
      <c r="OK2961" s="22"/>
      <c r="OL2961" s="22"/>
      <c r="OM2961" s="22"/>
      <c r="ON2961" s="22"/>
      <c r="OO2961" s="22"/>
      <c r="OP2961" s="22"/>
      <c r="OQ2961" s="22"/>
      <c r="OR2961" s="22"/>
    </row>
    <row r="2962" spans="1:408" ht="15" thickBot="1">
      <c r="A2962" s="1"/>
      <c r="B2962" s="12"/>
      <c r="C2962" s="12"/>
      <c r="D2962" s="22"/>
      <c r="E2962" s="54"/>
      <c r="F2962" s="54"/>
      <c r="G2962" s="54"/>
      <c r="H2962" s="55"/>
      <c r="I2962" s="22"/>
      <c r="J2962" s="56"/>
      <c r="K2962" s="81"/>
      <c r="L2962" s="57"/>
      <c r="M2962" s="57"/>
      <c r="N2962" s="55"/>
      <c r="O2962" s="58"/>
      <c r="P2962" s="58"/>
      <c r="Q2962" s="59"/>
      <c r="R2962" s="60"/>
      <c r="S2962" s="60"/>
      <c r="T2962" s="22"/>
      <c r="U2962" s="1"/>
      <c r="V2962" s="23"/>
      <c r="X2962" s="24"/>
      <c r="Y2962" s="24"/>
      <c r="Z2962" s="22"/>
      <c r="AA2962" s="22"/>
      <c r="AB2962" s="22"/>
      <c r="AC2962" s="22"/>
      <c r="AD2962" s="22"/>
      <c r="AE2962" s="22"/>
      <c r="AF2962" s="22"/>
      <c r="AG2962" s="22"/>
      <c r="AH2962" s="22"/>
      <c r="AI2962" s="22"/>
      <c r="AJ2962" s="22"/>
      <c r="AK2962" s="22"/>
      <c r="AL2962" s="22"/>
      <c r="AM2962" s="22"/>
      <c r="AN2962" s="22"/>
      <c r="AO2962" s="22"/>
      <c r="AP2962" s="22"/>
      <c r="AQ2962" s="22"/>
      <c r="AR2962" s="22"/>
      <c r="AS2962" s="22"/>
      <c r="AT2962" s="22"/>
      <c r="AU2962" s="22"/>
      <c r="AV2962" s="22"/>
      <c r="AW2962" s="22"/>
      <c r="AX2962" s="22"/>
      <c r="AY2962" s="22"/>
      <c r="AZ2962" s="22"/>
      <c r="BA2962" s="22"/>
      <c r="BB2962" s="22"/>
      <c r="BC2962" s="22"/>
      <c r="BD2962" s="22"/>
      <c r="BE2962" s="24"/>
      <c r="BF2962" s="22"/>
      <c r="BG2962" s="22"/>
      <c r="BH2962" s="22"/>
      <c r="BI2962" s="22"/>
      <c r="BJ2962" s="22"/>
      <c r="BK2962" s="22"/>
      <c r="BL2962" s="22"/>
      <c r="BM2962" s="22"/>
      <c r="BN2962" s="22"/>
      <c r="BO2962" s="22"/>
      <c r="BP2962" s="22"/>
      <c r="BQ2962" s="22"/>
      <c r="BR2962" s="22"/>
      <c r="BS2962" s="22"/>
      <c r="BT2962" s="22"/>
      <c r="BU2962" s="22"/>
      <c r="BV2962" s="22"/>
      <c r="BW2962" s="22"/>
      <c r="BX2962" s="22"/>
      <c r="BY2962" s="22"/>
      <c r="BZ2962" s="22"/>
      <c r="CA2962" s="22"/>
      <c r="CB2962" s="22"/>
      <c r="CC2962" s="22"/>
      <c r="CD2962" s="22"/>
      <c r="CE2962" s="22"/>
      <c r="CF2962" s="22"/>
      <c r="CG2962" s="22"/>
      <c r="CH2962" s="22"/>
      <c r="CI2962" s="22"/>
      <c r="CJ2962" s="22"/>
      <c r="CK2962" s="24"/>
      <c r="CL2962" s="22"/>
      <c r="CM2962" s="22"/>
      <c r="CN2962" s="22"/>
      <c r="CO2962" s="22"/>
      <c r="CP2962" s="22"/>
      <c r="CQ2962" s="22"/>
      <c r="CR2962" s="22"/>
      <c r="CS2962" s="22"/>
      <c r="CT2962" s="22"/>
      <c r="CU2962" s="22"/>
      <c r="CV2962" s="22"/>
      <c r="CW2962" s="22"/>
      <c r="CX2962" s="22"/>
      <c r="CY2962" s="22"/>
      <c r="CZ2962" s="22"/>
      <c r="DA2962" s="22"/>
      <c r="DB2962" s="22"/>
      <c r="DC2962" s="22"/>
      <c r="DD2962" s="22"/>
      <c r="DE2962" s="22"/>
      <c r="DF2962" s="22"/>
      <c r="DG2962" s="22"/>
      <c r="DH2962" s="22"/>
      <c r="DI2962" s="22"/>
      <c r="DJ2962" s="22"/>
      <c r="DK2962" s="22"/>
      <c r="DL2962" s="22"/>
      <c r="DM2962" s="22"/>
      <c r="DN2962" s="22"/>
      <c r="DO2962" s="22"/>
      <c r="DP2962" s="22"/>
      <c r="DQ2962" s="24"/>
      <c r="DR2962" s="22"/>
      <c r="DS2962" s="22"/>
      <c r="DT2962" s="22"/>
      <c r="DU2962" s="22"/>
      <c r="DV2962" s="22"/>
      <c r="DW2962" s="22"/>
      <c r="DX2962" s="22"/>
      <c r="DY2962" s="22"/>
      <c r="DZ2962" s="22"/>
      <c r="EA2962" s="22"/>
      <c r="EB2962" s="22"/>
      <c r="EC2962" s="22"/>
      <c r="ED2962" s="22"/>
      <c r="EE2962" s="22"/>
      <c r="EF2962" s="22"/>
      <c r="EG2962" s="22"/>
      <c r="EH2962" s="22"/>
      <c r="EI2962" s="22"/>
      <c r="EJ2962" s="22"/>
      <c r="EK2962" s="22"/>
      <c r="EL2962" s="22"/>
      <c r="EM2962" s="22"/>
      <c r="EN2962" s="22"/>
      <c r="EO2962" s="22"/>
      <c r="EP2962" s="22"/>
      <c r="EQ2962" s="22"/>
      <c r="ER2962" s="22"/>
      <c r="ES2962" s="22"/>
      <c r="ET2962" s="22"/>
      <c r="EU2962" s="22"/>
      <c r="EV2962" s="22"/>
      <c r="EW2962" s="24"/>
      <c r="EX2962" s="22"/>
      <c r="EY2962" s="22"/>
      <c r="EZ2962" s="22"/>
      <c r="FA2962" s="22"/>
      <c r="FB2962" s="22"/>
      <c r="FC2962" s="22"/>
      <c r="FD2962" s="22"/>
      <c r="FE2962" s="22"/>
      <c r="FF2962" s="22"/>
      <c r="FG2962" s="22"/>
      <c r="FH2962" s="22"/>
      <c r="FI2962" s="22"/>
      <c r="FJ2962" s="22"/>
      <c r="FK2962" s="22"/>
      <c r="FL2962" s="22"/>
      <c r="FM2962" s="22"/>
      <c r="FN2962" s="22"/>
      <c r="FO2962" s="22"/>
      <c r="FP2962" s="22"/>
      <c r="FQ2962" s="22"/>
      <c r="FR2962" s="22"/>
      <c r="FS2962" s="22"/>
      <c r="FT2962" s="22"/>
      <c r="FU2962" s="22"/>
      <c r="FV2962" s="22"/>
      <c r="FW2962" s="22"/>
      <c r="FX2962" s="22"/>
      <c r="FY2962" s="22"/>
      <c r="FZ2962" s="22"/>
      <c r="GA2962" s="22"/>
      <c r="GB2962" s="22"/>
      <c r="GC2962" s="24"/>
      <c r="GD2962" s="22"/>
      <c r="GE2962" s="22"/>
      <c r="GF2962" s="22"/>
      <c r="GG2962" s="22"/>
      <c r="GH2962" s="22"/>
      <c r="GI2962" s="22"/>
      <c r="GJ2962" s="22"/>
      <c r="GK2962" s="22"/>
      <c r="GL2962" s="22"/>
      <c r="GM2962" s="22"/>
      <c r="GN2962" s="22"/>
      <c r="GO2962" s="22"/>
      <c r="GP2962" s="22"/>
      <c r="GQ2962" s="22"/>
      <c r="GR2962" s="22"/>
      <c r="GS2962" s="22"/>
      <c r="GT2962" s="22"/>
      <c r="GU2962" s="22"/>
      <c r="GV2962" s="22"/>
      <c r="GW2962" s="22"/>
      <c r="GX2962" s="22"/>
      <c r="GY2962" s="22"/>
      <c r="GZ2962" s="22"/>
      <c r="HA2962" s="22"/>
      <c r="HB2962" s="22"/>
      <c r="HC2962" s="22"/>
      <c r="HD2962" s="22"/>
      <c r="HE2962" s="22"/>
      <c r="HF2962" s="22"/>
      <c r="HG2962" s="22"/>
      <c r="HH2962" s="22"/>
      <c r="HI2962" s="24"/>
      <c r="HJ2962" s="22"/>
      <c r="HK2962" s="22"/>
      <c r="HL2962" s="22"/>
      <c r="HM2962" s="22"/>
      <c r="HN2962" s="22"/>
      <c r="HO2962" s="22"/>
      <c r="HP2962" s="22"/>
      <c r="HQ2962" s="22"/>
      <c r="HR2962" s="22"/>
      <c r="HS2962" s="22"/>
      <c r="HT2962" s="22"/>
      <c r="HU2962" s="22"/>
      <c r="HV2962" s="22"/>
      <c r="HW2962" s="22"/>
      <c r="HX2962" s="22"/>
      <c r="HY2962" s="22"/>
      <c r="HZ2962" s="22"/>
      <c r="IA2962" s="22"/>
      <c r="IB2962" s="22"/>
      <c r="IC2962" s="22"/>
      <c r="ID2962" s="22"/>
      <c r="IE2962" s="22"/>
      <c r="IF2962" s="22"/>
      <c r="IG2962" s="22"/>
      <c r="IH2962" s="22"/>
      <c r="II2962" s="22"/>
      <c r="IJ2962" s="22"/>
      <c r="IK2962" s="22"/>
      <c r="IL2962" s="22"/>
      <c r="IM2962" s="22"/>
      <c r="IN2962" s="22"/>
      <c r="IO2962" s="24"/>
      <c r="IP2962" s="22"/>
      <c r="IQ2962" s="22"/>
      <c r="IR2962" s="22"/>
      <c r="IS2962" s="22"/>
      <c r="IT2962" s="22"/>
      <c r="IU2962" s="22"/>
      <c r="IV2962" s="22"/>
      <c r="IW2962" s="22"/>
      <c r="IX2962" s="22"/>
      <c r="IY2962" s="22"/>
      <c r="IZ2962" s="22"/>
      <c r="JA2962" s="22"/>
      <c r="JB2962" s="22"/>
      <c r="JC2962" s="22"/>
      <c r="JD2962" s="22"/>
      <c r="JE2962" s="22"/>
      <c r="JF2962" s="22"/>
      <c r="JG2962" s="22"/>
      <c r="JH2962" s="22"/>
      <c r="JI2962" s="22"/>
      <c r="JJ2962" s="22"/>
      <c r="JK2962" s="22"/>
      <c r="JL2962" s="22"/>
      <c r="JM2962" s="22"/>
      <c r="JN2962" s="22"/>
      <c r="JO2962" s="22"/>
      <c r="JP2962" s="22"/>
      <c r="JQ2962" s="22"/>
      <c r="JR2962" s="22"/>
      <c r="JS2962" s="22"/>
      <c r="JT2962" s="22"/>
      <c r="JU2962" s="24"/>
      <c r="JV2962" s="22"/>
      <c r="JW2962" s="22"/>
      <c r="JX2962" s="22"/>
      <c r="JY2962" s="22"/>
      <c r="JZ2962" s="22"/>
      <c r="KA2962" s="22"/>
      <c r="KB2962" s="22"/>
      <c r="KC2962" s="22"/>
      <c r="KD2962" s="22"/>
      <c r="KE2962" s="22"/>
      <c r="KF2962" s="22"/>
      <c r="KG2962" s="22"/>
      <c r="KH2962" s="22"/>
      <c r="KI2962" s="22"/>
      <c r="KJ2962" s="22"/>
      <c r="KK2962" s="22"/>
      <c r="KL2962" s="22"/>
      <c r="KM2962" s="22"/>
      <c r="KN2962" s="22"/>
      <c r="KO2962" s="22"/>
      <c r="KP2962" s="22"/>
      <c r="KQ2962" s="22"/>
      <c r="KR2962" s="22"/>
      <c r="KS2962" s="22"/>
      <c r="KT2962" s="22"/>
      <c r="KU2962" s="22"/>
      <c r="KV2962" s="22"/>
      <c r="KW2962" s="22"/>
      <c r="KX2962" s="22"/>
      <c r="KY2962" s="22"/>
      <c r="KZ2962" s="22"/>
      <c r="LA2962" s="24"/>
      <c r="LB2962" s="22"/>
      <c r="LC2962" s="22"/>
      <c r="LD2962" s="22"/>
      <c r="LE2962" s="22"/>
      <c r="LF2962" s="22"/>
      <c r="LG2962" s="22"/>
      <c r="LH2962" s="22"/>
      <c r="LI2962" s="22"/>
      <c r="LJ2962" s="22"/>
      <c r="LK2962" s="22"/>
      <c r="LL2962" s="22"/>
      <c r="LM2962" s="22"/>
      <c r="LN2962" s="22"/>
      <c r="LO2962" s="22"/>
      <c r="LP2962" s="22"/>
      <c r="LQ2962" s="22"/>
      <c r="LR2962" s="22"/>
      <c r="LS2962" s="22"/>
      <c r="LT2962" s="22"/>
      <c r="LU2962" s="22"/>
      <c r="LV2962" s="22"/>
      <c r="LW2962" s="22"/>
      <c r="LX2962" s="22"/>
      <c r="LY2962" s="22"/>
      <c r="LZ2962" s="22"/>
      <c r="MA2962" s="22"/>
      <c r="MB2962" s="22"/>
      <c r="MC2962" s="22"/>
      <c r="MD2962" s="22"/>
      <c r="ME2962" s="22"/>
      <c r="MF2962" s="22"/>
      <c r="MG2962" s="24"/>
      <c r="MH2962" s="22"/>
      <c r="MI2962" s="22"/>
      <c r="MJ2962" s="22"/>
      <c r="MK2962" s="22"/>
      <c r="ML2962" s="22"/>
      <c r="MM2962" s="22"/>
      <c r="MN2962" s="22"/>
      <c r="MO2962" s="22"/>
      <c r="MP2962" s="22"/>
      <c r="MQ2962" s="22"/>
      <c r="MR2962" s="22"/>
      <c r="MS2962" s="22"/>
      <c r="MT2962" s="22"/>
      <c r="MU2962" s="22"/>
      <c r="MV2962" s="22"/>
      <c r="MW2962" s="22"/>
      <c r="MX2962" s="22"/>
      <c r="MY2962" s="22"/>
      <c r="MZ2962" s="22"/>
      <c r="NA2962" s="22"/>
      <c r="NB2962" s="22"/>
      <c r="NC2962" s="22"/>
      <c r="ND2962" s="22"/>
      <c r="NE2962" s="22"/>
      <c r="NF2962" s="22"/>
      <c r="NG2962" s="22"/>
      <c r="NH2962" s="22"/>
      <c r="NI2962" s="22"/>
      <c r="NJ2962" s="22"/>
      <c r="NK2962" s="22"/>
      <c r="NL2962" s="22"/>
      <c r="NM2962" s="24"/>
      <c r="NN2962" s="22"/>
      <c r="NO2962" s="22"/>
      <c r="NP2962" s="22"/>
      <c r="NQ2962" s="22"/>
      <c r="NR2962" s="22"/>
      <c r="NS2962" s="22"/>
      <c r="NT2962" s="22"/>
      <c r="NU2962" s="22"/>
      <c r="NV2962" s="22"/>
      <c r="NW2962" s="22"/>
      <c r="NX2962" s="22"/>
      <c r="NY2962" s="22"/>
      <c r="NZ2962" s="22"/>
      <c r="OA2962" s="22"/>
      <c r="OB2962" s="22"/>
      <c r="OC2962" s="22"/>
      <c r="OD2962" s="22"/>
      <c r="OE2962" s="22"/>
      <c r="OF2962" s="22"/>
      <c r="OG2962" s="22"/>
      <c r="OH2962" s="22"/>
      <c r="OI2962" s="22"/>
      <c r="OJ2962" s="22"/>
      <c r="OK2962" s="22"/>
      <c r="OL2962" s="22"/>
      <c r="OM2962" s="22"/>
      <c r="ON2962" s="22"/>
      <c r="OO2962" s="22"/>
      <c r="OP2962" s="22"/>
      <c r="OQ2962" s="22"/>
      <c r="OR2962" s="22"/>
    </row>
    <row r="2963" spans="1:408" ht="15" thickBot="1">
      <c r="A2963" s="1"/>
      <c r="B2963" s="12"/>
      <c r="C2963" s="12"/>
      <c r="D2963" s="22"/>
      <c r="E2963" s="54"/>
      <c r="F2963" s="54"/>
      <c r="G2963" s="54"/>
      <c r="H2963" s="55"/>
      <c r="I2963" s="22"/>
      <c r="J2963" s="56"/>
      <c r="K2963" s="80"/>
      <c r="L2963" s="57"/>
      <c r="M2963" s="57"/>
      <c r="N2963" s="55"/>
      <c r="O2963" s="58"/>
      <c r="P2963" s="58"/>
      <c r="Q2963" s="59"/>
      <c r="R2963" s="60"/>
      <c r="S2963" s="60"/>
      <c r="T2963" s="22"/>
      <c r="U2963" s="1"/>
      <c r="V2963" s="23"/>
      <c r="X2963" s="24"/>
      <c r="Y2963" s="24"/>
      <c r="Z2963" s="22"/>
      <c r="AA2963" s="22"/>
      <c r="AB2963" s="22"/>
      <c r="AC2963" s="22"/>
      <c r="AD2963" s="22"/>
      <c r="AE2963" s="22"/>
      <c r="AF2963" s="22"/>
      <c r="AG2963" s="22"/>
      <c r="AH2963" s="22"/>
      <c r="AI2963" s="22"/>
      <c r="AJ2963" s="22"/>
      <c r="AK2963" s="22"/>
      <c r="AL2963" s="22"/>
      <c r="AM2963" s="22"/>
      <c r="AN2963" s="22"/>
      <c r="AO2963" s="22"/>
      <c r="AP2963" s="22"/>
      <c r="AQ2963" s="22"/>
      <c r="AR2963" s="22"/>
      <c r="AS2963" s="22"/>
      <c r="AT2963" s="22"/>
      <c r="AU2963" s="22"/>
      <c r="AV2963" s="22"/>
      <c r="AW2963" s="22"/>
      <c r="AX2963" s="22"/>
      <c r="AY2963" s="22"/>
      <c r="AZ2963" s="22"/>
      <c r="BA2963" s="22"/>
      <c r="BB2963" s="22"/>
      <c r="BC2963" s="22"/>
      <c r="BD2963" s="22"/>
      <c r="BE2963" s="24"/>
      <c r="BF2963" s="22"/>
      <c r="BG2963" s="22"/>
      <c r="BH2963" s="22"/>
      <c r="BI2963" s="22"/>
      <c r="BJ2963" s="22"/>
      <c r="BK2963" s="22"/>
      <c r="BL2963" s="22"/>
      <c r="BM2963" s="22"/>
      <c r="BN2963" s="22"/>
      <c r="BO2963" s="22"/>
      <c r="BP2963" s="22"/>
      <c r="BQ2963" s="22"/>
      <c r="BR2963" s="22"/>
      <c r="BS2963" s="22"/>
      <c r="BT2963" s="22"/>
      <c r="BU2963" s="22"/>
      <c r="BV2963" s="22"/>
      <c r="BW2963" s="22"/>
      <c r="BX2963" s="22"/>
      <c r="BY2963" s="22"/>
      <c r="BZ2963" s="22"/>
      <c r="CA2963" s="22"/>
      <c r="CB2963" s="22"/>
      <c r="CC2963" s="22"/>
      <c r="CD2963" s="22"/>
      <c r="CE2963" s="22"/>
      <c r="CF2963" s="22"/>
      <c r="CG2963" s="22"/>
      <c r="CH2963" s="22"/>
      <c r="CI2963" s="22"/>
      <c r="CJ2963" s="22"/>
      <c r="CK2963" s="24"/>
      <c r="CL2963" s="22"/>
      <c r="CM2963" s="22"/>
      <c r="CN2963" s="22"/>
      <c r="CO2963" s="22"/>
      <c r="CP2963" s="22"/>
      <c r="CQ2963" s="22"/>
      <c r="CR2963" s="22"/>
      <c r="CS2963" s="22"/>
      <c r="CT2963" s="22"/>
      <c r="CU2963" s="22"/>
      <c r="CV2963" s="22"/>
      <c r="CW2963" s="22"/>
      <c r="CX2963" s="22"/>
      <c r="CY2963" s="22"/>
      <c r="CZ2963" s="22"/>
      <c r="DA2963" s="22"/>
      <c r="DB2963" s="22"/>
      <c r="DC2963" s="22"/>
      <c r="DD2963" s="22"/>
      <c r="DE2963" s="22"/>
      <c r="DF2963" s="22"/>
      <c r="DG2963" s="22"/>
      <c r="DH2963" s="22"/>
      <c r="DI2963" s="22"/>
      <c r="DJ2963" s="22"/>
      <c r="DK2963" s="22"/>
      <c r="DL2963" s="22"/>
      <c r="DM2963" s="22"/>
      <c r="DN2963" s="22"/>
      <c r="DO2963" s="22"/>
      <c r="DP2963" s="22"/>
      <c r="DQ2963" s="24"/>
      <c r="DR2963" s="22"/>
      <c r="DS2963" s="22"/>
      <c r="DT2963" s="22"/>
      <c r="DU2963" s="22"/>
      <c r="DV2963" s="22"/>
      <c r="DW2963" s="22"/>
      <c r="DX2963" s="22"/>
      <c r="DY2963" s="22"/>
      <c r="DZ2963" s="22"/>
      <c r="EA2963" s="22"/>
      <c r="EB2963" s="22"/>
      <c r="EC2963" s="22"/>
      <c r="ED2963" s="22"/>
      <c r="EE2963" s="22"/>
      <c r="EF2963" s="22"/>
      <c r="EG2963" s="22"/>
      <c r="EH2963" s="22"/>
      <c r="EI2963" s="22"/>
      <c r="EJ2963" s="22"/>
      <c r="EK2963" s="22"/>
      <c r="EL2963" s="22"/>
      <c r="EM2963" s="22"/>
      <c r="EN2963" s="22"/>
      <c r="EO2963" s="22"/>
      <c r="EP2963" s="22"/>
      <c r="EQ2963" s="22"/>
      <c r="ER2963" s="22"/>
      <c r="ES2963" s="22"/>
      <c r="ET2963" s="22"/>
      <c r="EU2963" s="22"/>
      <c r="EV2963" s="22"/>
      <c r="EW2963" s="24"/>
      <c r="EX2963" s="22"/>
      <c r="EY2963" s="22"/>
      <c r="EZ2963" s="22"/>
      <c r="FA2963" s="22"/>
      <c r="FB2963" s="22"/>
      <c r="FC2963" s="22"/>
      <c r="FD2963" s="22"/>
      <c r="FE2963" s="22"/>
      <c r="FF2963" s="22"/>
      <c r="FG2963" s="22"/>
      <c r="FH2963" s="22"/>
      <c r="FI2963" s="22"/>
      <c r="FJ2963" s="22"/>
      <c r="FK2963" s="22"/>
      <c r="FL2963" s="22"/>
      <c r="FM2963" s="22"/>
      <c r="FN2963" s="22"/>
      <c r="FO2963" s="22"/>
      <c r="FP2963" s="22"/>
      <c r="FQ2963" s="22"/>
      <c r="FR2963" s="22"/>
      <c r="FS2963" s="22"/>
      <c r="FT2963" s="22"/>
      <c r="FU2963" s="22"/>
      <c r="FV2963" s="22"/>
      <c r="FW2963" s="22"/>
      <c r="FX2963" s="22"/>
      <c r="FY2963" s="22"/>
      <c r="FZ2963" s="22"/>
      <c r="GA2963" s="22"/>
      <c r="GB2963" s="22"/>
      <c r="GC2963" s="24"/>
      <c r="GD2963" s="22"/>
      <c r="GE2963" s="22"/>
      <c r="GF2963" s="22"/>
      <c r="GG2963" s="22"/>
      <c r="GH2963" s="22"/>
      <c r="GI2963" s="22"/>
      <c r="GJ2963" s="22"/>
      <c r="GK2963" s="22"/>
      <c r="GL2963" s="22"/>
      <c r="GM2963" s="22"/>
      <c r="GN2963" s="22"/>
      <c r="GO2963" s="22"/>
      <c r="GP2963" s="22"/>
      <c r="GQ2963" s="22"/>
      <c r="GR2963" s="22"/>
      <c r="GS2963" s="22"/>
      <c r="GT2963" s="22"/>
      <c r="GU2963" s="22"/>
      <c r="GV2963" s="22"/>
      <c r="GW2963" s="22"/>
      <c r="GX2963" s="22"/>
      <c r="GY2963" s="22"/>
      <c r="GZ2963" s="22"/>
      <c r="HA2963" s="22"/>
      <c r="HB2963" s="22"/>
      <c r="HC2963" s="22"/>
      <c r="HD2963" s="22"/>
      <c r="HE2963" s="22"/>
      <c r="HF2963" s="22"/>
      <c r="HG2963" s="22"/>
      <c r="HH2963" s="22"/>
      <c r="HI2963" s="24"/>
      <c r="HJ2963" s="22"/>
      <c r="HK2963" s="22"/>
      <c r="HL2963" s="22"/>
      <c r="HM2963" s="22"/>
      <c r="HN2963" s="22"/>
      <c r="HO2963" s="22"/>
      <c r="HP2963" s="22"/>
      <c r="HQ2963" s="22"/>
      <c r="HR2963" s="22"/>
      <c r="HS2963" s="22"/>
      <c r="HT2963" s="22"/>
      <c r="HU2963" s="22"/>
      <c r="HV2963" s="22"/>
      <c r="HW2963" s="22"/>
      <c r="HX2963" s="22"/>
      <c r="HY2963" s="22"/>
      <c r="HZ2963" s="22"/>
      <c r="IA2963" s="22"/>
      <c r="IB2963" s="22"/>
      <c r="IC2963" s="22"/>
      <c r="ID2963" s="22"/>
      <c r="IE2963" s="22"/>
      <c r="IF2963" s="22"/>
      <c r="IG2963" s="22"/>
      <c r="IH2963" s="22"/>
      <c r="II2963" s="22"/>
      <c r="IJ2963" s="22"/>
      <c r="IK2963" s="22"/>
      <c r="IL2963" s="22"/>
      <c r="IM2963" s="22"/>
      <c r="IN2963" s="22"/>
      <c r="IO2963" s="24"/>
      <c r="IP2963" s="22"/>
      <c r="IQ2963" s="22"/>
      <c r="IR2963" s="22"/>
      <c r="IS2963" s="22"/>
      <c r="IT2963" s="22"/>
      <c r="IU2963" s="22"/>
      <c r="IV2963" s="22"/>
      <c r="IW2963" s="22"/>
      <c r="IX2963" s="22"/>
      <c r="IY2963" s="22"/>
      <c r="IZ2963" s="22"/>
      <c r="JA2963" s="22"/>
      <c r="JB2963" s="22"/>
      <c r="JC2963" s="22"/>
      <c r="JD2963" s="22"/>
      <c r="JE2963" s="22"/>
      <c r="JF2963" s="22"/>
      <c r="JG2963" s="22"/>
      <c r="JH2963" s="22"/>
      <c r="JI2963" s="22"/>
      <c r="JJ2963" s="22"/>
      <c r="JK2963" s="22"/>
      <c r="JL2963" s="22"/>
      <c r="JM2963" s="22"/>
      <c r="JN2963" s="22"/>
      <c r="JO2963" s="22"/>
      <c r="JP2963" s="22"/>
      <c r="JQ2963" s="22"/>
      <c r="JR2963" s="22"/>
      <c r="JS2963" s="22"/>
      <c r="JT2963" s="22"/>
      <c r="JU2963" s="24"/>
      <c r="JV2963" s="22"/>
      <c r="JW2963" s="22"/>
      <c r="JX2963" s="22"/>
      <c r="JY2963" s="22"/>
      <c r="JZ2963" s="22"/>
      <c r="KA2963" s="22"/>
      <c r="KB2963" s="22"/>
      <c r="KC2963" s="22"/>
      <c r="KD2963" s="22"/>
      <c r="KE2963" s="22"/>
      <c r="KF2963" s="22"/>
      <c r="KG2963" s="22"/>
      <c r="KH2963" s="22"/>
      <c r="KI2963" s="22"/>
      <c r="KJ2963" s="22"/>
      <c r="KK2963" s="22"/>
      <c r="KL2963" s="22"/>
      <c r="KM2963" s="22"/>
      <c r="KN2963" s="22"/>
      <c r="KO2963" s="22"/>
      <c r="KP2963" s="22"/>
      <c r="KQ2963" s="22"/>
      <c r="KR2963" s="22"/>
      <c r="KS2963" s="22"/>
      <c r="KT2963" s="22"/>
      <c r="KU2963" s="22"/>
      <c r="KV2963" s="22"/>
      <c r="KW2963" s="22"/>
      <c r="KX2963" s="22"/>
      <c r="KY2963" s="22"/>
      <c r="KZ2963" s="22"/>
      <c r="LA2963" s="24"/>
      <c r="LB2963" s="22"/>
      <c r="LC2963" s="22"/>
      <c r="LD2963" s="22"/>
      <c r="LE2963" s="22"/>
      <c r="LF2963" s="22"/>
      <c r="LG2963" s="22"/>
      <c r="LH2963" s="22"/>
      <c r="LI2963" s="22"/>
      <c r="LJ2963" s="22"/>
      <c r="LK2963" s="22"/>
      <c r="LL2963" s="22"/>
      <c r="LM2963" s="22"/>
      <c r="LN2963" s="22"/>
      <c r="LO2963" s="22"/>
      <c r="LP2963" s="22"/>
      <c r="LQ2963" s="22"/>
      <c r="LR2963" s="22"/>
      <c r="LS2963" s="22"/>
      <c r="LT2963" s="22"/>
      <c r="LU2963" s="22"/>
      <c r="LV2963" s="22"/>
      <c r="LW2963" s="22"/>
      <c r="LX2963" s="22"/>
      <c r="LY2963" s="22"/>
      <c r="LZ2963" s="22"/>
      <c r="MA2963" s="22"/>
      <c r="MB2963" s="22"/>
      <c r="MC2963" s="22"/>
      <c r="MD2963" s="22"/>
      <c r="ME2963" s="22"/>
      <c r="MF2963" s="22"/>
      <c r="MG2963" s="24"/>
      <c r="MH2963" s="22"/>
      <c r="MI2963" s="22"/>
      <c r="MJ2963" s="22"/>
      <c r="MK2963" s="22"/>
      <c r="ML2963" s="22"/>
      <c r="MM2963" s="22"/>
      <c r="MN2963" s="22"/>
      <c r="MO2963" s="22"/>
      <c r="MP2963" s="22"/>
      <c r="MQ2963" s="22"/>
      <c r="MR2963" s="22"/>
      <c r="MS2963" s="22"/>
      <c r="MT2963" s="22"/>
      <c r="MU2963" s="22"/>
      <c r="MV2963" s="22"/>
      <c r="MW2963" s="22"/>
      <c r="MX2963" s="22"/>
      <c r="MY2963" s="22"/>
      <c r="MZ2963" s="22"/>
      <c r="NA2963" s="22"/>
      <c r="NB2963" s="22"/>
      <c r="NC2963" s="22"/>
      <c r="ND2963" s="22"/>
      <c r="NE2963" s="22"/>
      <c r="NF2963" s="22"/>
      <c r="NG2963" s="22"/>
      <c r="NH2963" s="22"/>
      <c r="NI2963" s="22"/>
      <c r="NJ2963" s="22"/>
      <c r="NK2963" s="22"/>
      <c r="NL2963" s="22"/>
      <c r="NM2963" s="24"/>
      <c r="NN2963" s="22"/>
      <c r="NO2963" s="22"/>
      <c r="NP2963" s="22"/>
      <c r="NQ2963" s="22"/>
      <c r="NR2963" s="22"/>
      <c r="NS2963" s="22"/>
      <c r="NT2963" s="22"/>
      <c r="NU2963" s="22"/>
      <c r="NV2963" s="22"/>
      <c r="NW2963" s="22"/>
      <c r="NX2963" s="22"/>
      <c r="NY2963" s="22"/>
      <c r="NZ2963" s="22"/>
      <c r="OA2963" s="22"/>
      <c r="OB2963" s="22"/>
      <c r="OC2963" s="22"/>
      <c r="OD2963" s="22"/>
      <c r="OE2963" s="22"/>
      <c r="OF2963" s="22"/>
      <c r="OG2963" s="22"/>
      <c r="OH2963" s="22"/>
      <c r="OI2963" s="22"/>
      <c r="OJ2963" s="22"/>
      <c r="OK2963" s="22"/>
      <c r="OL2963" s="22"/>
      <c r="OM2963" s="22"/>
      <c r="ON2963" s="22"/>
      <c r="OO2963" s="22"/>
      <c r="OP2963" s="22"/>
      <c r="OQ2963" s="22"/>
      <c r="OR2963" s="22"/>
    </row>
    <row r="2964" spans="1:408" ht="15" thickBot="1">
      <c r="A2964" s="1"/>
      <c r="B2964" s="12"/>
      <c r="C2964" s="12"/>
      <c r="D2964" s="22"/>
      <c r="E2964" s="54"/>
      <c r="F2964" s="54"/>
      <c r="G2964" s="54"/>
      <c r="H2964" s="55"/>
      <c r="I2964" s="22"/>
      <c r="J2964" s="56"/>
      <c r="K2964" s="81"/>
      <c r="L2964" s="57"/>
      <c r="M2964" s="57"/>
      <c r="N2964" s="55"/>
      <c r="O2964" s="58"/>
      <c r="P2964" s="58"/>
      <c r="Q2964" s="59"/>
      <c r="R2964" s="60"/>
      <c r="S2964" s="60"/>
      <c r="T2964" s="22"/>
      <c r="U2964" s="1"/>
      <c r="V2964" s="23"/>
      <c r="X2964" s="24"/>
      <c r="Y2964" s="24"/>
      <c r="Z2964" s="22"/>
      <c r="AA2964" s="22"/>
      <c r="AB2964" s="22"/>
      <c r="AC2964" s="22"/>
      <c r="AD2964" s="22"/>
      <c r="AE2964" s="22"/>
      <c r="AF2964" s="22"/>
      <c r="AG2964" s="22"/>
      <c r="AH2964" s="22"/>
      <c r="AI2964" s="22"/>
      <c r="AJ2964" s="22"/>
      <c r="AK2964" s="22"/>
      <c r="AL2964" s="22"/>
      <c r="AM2964" s="22"/>
      <c r="AN2964" s="22"/>
      <c r="AO2964" s="22"/>
      <c r="AP2964" s="22"/>
      <c r="AQ2964" s="22"/>
      <c r="AR2964" s="22"/>
      <c r="AS2964" s="22"/>
      <c r="AT2964" s="22"/>
      <c r="AU2964" s="22"/>
      <c r="AV2964" s="22"/>
      <c r="AW2964" s="22"/>
      <c r="AX2964" s="22"/>
      <c r="AY2964" s="22"/>
      <c r="AZ2964" s="22"/>
      <c r="BA2964" s="22"/>
      <c r="BB2964" s="22"/>
      <c r="BC2964" s="22"/>
      <c r="BD2964" s="22"/>
      <c r="BE2964" s="24"/>
      <c r="BF2964" s="22"/>
      <c r="BG2964" s="22"/>
      <c r="BH2964" s="22"/>
      <c r="BI2964" s="22"/>
      <c r="BJ2964" s="22"/>
      <c r="BK2964" s="22"/>
      <c r="BL2964" s="22"/>
      <c r="BM2964" s="22"/>
      <c r="BN2964" s="22"/>
      <c r="BO2964" s="22"/>
      <c r="BP2964" s="22"/>
      <c r="BQ2964" s="22"/>
      <c r="BR2964" s="22"/>
      <c r="BS2964" s="22"/>
      <c r="BT2964" s="22"/>
      <c r="BU2964" s="22"/>
      <c r="BV2964" s="22"/>
      <c r="BW2964" s="22"/>
      <c r="BX2964" s="22"/>
      <c r="BY2964" s="22"/>
      <c r="BZ2964" s="22"/>
      <c r="CA2964" s="22"/>
      <c r="CB2964" s="22"/>
      <c r="CC2964" s="22"/>
      <c r="CD2964" s="22"/>
      <c r="CE2964" s="22"/>
      <c r="CF2964" s="22"/>
      <c r="CG2964" s="22"/>
      <c r="CH2964" s="22"/>
      <c r="CI2964" s="22"/>
      <c r="CJ2964" s="22"/>
      <c r="CK2964" s="24"/>
      <c r="CL2964" s="22"/>
      <c r="CM2964" s="22"/>
      <c r="CN2964" s="22"/>
      <c r="CO2964" s="22"/>
      <c r="CP2964" s="22"/>
      <c r="CQ2964" s="22"/>
      <c r="CR2964" s="22"/>
      <c r="CS2964" s="22"/>
      <c r="CT2964" s="22"/>
      <c r="CU2964" s="22"/>
      <c r="CV2964" s="22"/>
      <c r="CW2964" s="22"/>
      <c r="CX2964" s="22"/>
      <c r="CY2964" s="22"/>
      <c r="CZ2964" s="22"/>
      <c r="DA2964" s="22"/>
      <c r="DB2964" s="22"/>
      <c r="DC2964" s="22"/>
      <c r="DD2964" s="22"/>
      <c r="DE2964" s="22"/>
      <c r="DF2964" s="22"/>
      <c r="DG2964" s="22"/>
      <c r="DH2964" s="22"/>
      <c r="DI2964" s="22"/>
      <c r="DJ2964" s="22"/>
      <c r="DK2964" s="22"/>
      <c r="DL2964" s="22"/>
      <c r="DM2964" s="22"/>
      <c r="DN2964" s="22"/>
      <c r="DO2964" s="22"/>
      <c r="DP2964" s="22"/>
      <c r="DQ2964" s="24"/>
      <c r="DR2964" s="22"/>
      <c r="DS2964" s="22"/>
      <c r="DT2964" s="22"/>
      <c r="DU2964" s="22"/>
      <c r="DV2964" s="22"/>
      <c r="DW2964" s="22"/>
      <c r="DX2964" s="22"/>
      <c r="DY2964" s="22"/>
      <c r="DZ2964" s="22"/>
      <c r="EA2964" s="22"/>
      <c r="EB2964" s="22"/>
      <c r="EC2964" s="22"/>
      <c r="ED2964" s="22"/>
      <c r="EE2964" s="22"/>
      <c r="EF2964" s="22"/>
      <c r="EG2964" s="22"/>
      <c r="EH2964" s="22"/>
      <c r="EI2964" s="22"/>
      <c r="EJ2964" s="22"/>
      <c r="EK2964" s="22"/>
      <c r="EL2964" s="22"/>
      <c r="EM2964" s="22"/>
      <c r="EN2964" s="22"/>
      <c r="EO2964" s="22"/>
      <c r="EP2964" s="22"/>
      <c r="EQ2964" s="22"/>
      <c r="ER2964" s="22"/>
      <c r="ES2964" s="22"/>
      <c r="ET2964" s="22"/>
      <c r="EU2964" s="22"/>
      <c r="EV2964" s="22"/>
      <c r="EW2964" s="24"/>
      <c r="EX2964" s="22"/>
      <c r="EY2964" s="22"/>
      <c r="EZ2964" s="22"/>
      <c r="FA2964" s="22"/>
      <c r="FB2964" s="22"/>
      <c r="FC2964" s="22"/>
      <c r="FD2964" s="22"/>
      <c r="FE2964" s="22"/>
      <c r="FF2964" s="22"/>
      <c r="FG2964" s="22"/>
      <c r="FH2964" s="22"/>
      <c r="FI2964" s="22"/>
      <c r="FJ2964" s="22"/>
      <c r="FK2964" s="22"/>
      <c r="FL2964" s="22"/>
      <c r="FM2964" s="22"/>
      <c r="FN2964" s="22"/>
      <c r="FO2964" s="22"/>
      <c r="FP2964" s="22"/>
      <c r="FQ2964" s="22"/>
      <c r="FR2964" s="22"/>
      <c r="FS2964" s="22"/>
      <c r="FT2964" s="22"/>
      <c r="FU2964" s="22"/>
      <c r="FV2964" s="22"/>
      <c r="FW2964" s="22"/>
      <c r="FX2964" s="22"/>
      <c r="FY2964" s="22"/>
      <c r="FZ2964" s="22"/>
      <c r="GA2964" s="22"/>
      <c r="GB2964" s="22"/>
      <c r="GC2964" s="24"/>
      <c r="GD2964" s="22"/>
      <c r="GE2964" s="22"/>
      <c r="GF2964" s="22"/>
      <c r="GG2964" s="22"/>
      <c r="GH2964" s="22"/>
      <c r="GI2964" s="22"/>
      <c r="GJ2964" s="22"/>
      <c r="GK2964" s="22"/>
      <c r="GL2964" s="22"/>
      <c r="GM2964" s="22"/>
      <c r="GN2964" s="22"/>
      <c r="GO2964" s="22"/>
      <c r="GP2964" s="22"/>
      <c r="GQ2964" s="22"/>
      <c r="GR2964" s="22"/>
      <c r="GS2964" s="22"/>
      <c r="GT2964" s="22"/>
      <c r="GU2964" s="22"/>
      <c r="GV2964" s="22"/>
      <c r="GW2964" s="22"/>
      <c r="GX2964" s="22"/>
      <c r="GY2964" s="22"/>
      <c r="GZ2964" s="22"/>
      <c r="HA2964" s="22"/>
      <c r="HB2964" s="22"/>
      <c r="HC2964" s="22"/>
      <c r="HD2964" s="22"/>
      <c r="HE2964" s="22"/>
      <c r="HF2964" s="22"/>
      <c r="HG2964" s="22"/>
      <c r="HH2964" s="22"/>
      <c r="HI2964" s="24"/>
      <c r="HJ2964" s="22"/>
      <c r="HK2964" s="22"/>
      <c r="HL2964" s="22"/>
      <c r="HM2964" s="22"/>
      <c r="HN2964" s="22"/>
      <c r="HO2964" s="22"/>
      <c r="HP2964" s="22"/>
      <c r="HQ2964" s="22"/>
      <c r="HR2964" s="22"/>
      <c r="HS2964" s="22"/>
      <c r="HT2964" s="22"/>
      <c r="HU2964" s="22"/>
      <c r="HV2964" s="22"/>
      <c r="HW2964" s="22"/>
      <c r="HX2964" s="22"/>
      <c r="HY2964" s="22"/>
      <c r="HZ2964" s="22"/>
      <c r="IA2964" s="22"/>
      <c r="IB2964" s="22"/>
      <c r="IC2964" s="22"/>
      <c r="ID2964" s="22"/>
      <c r="IE2964" s="22"/>
      <c r="IF2964" s="22"/>
      <c r="IG2964" s="22"/>
      <c r="IH2964" s="22"/>
      <c r="II2964" s="22"/>
      <c r="IJ2964" s="22"/>
      <c r="IK2964" s="22"/>
      <c r="IL2964" s="22"/>
      <c r="IM2964" s="22"/>
      <c r="IN2964" s="22"/>
      <c r="IO2964" s="24"/>
      <c r="IP2964" s="22"/>
      <c r="IQ2964" s="22"/>
      <c r="IR2964" s="22"/>
      <c r="IS2964" s="22"/>
      <c r="IT2964" s="22"/>
      <c r="IU2964" s="22"/>
      <c r="IV2964" s="22"/>
      <c r="IW2964" s="22"/>
      <c r="IX2964" s="22"/>
      <c r="IY2964" s="22"/>
      <c r="IZ2964" s="22"/>
      <c r="JA2964" s="22"/>
      <c r="JB2964" s="22"/>
      <c r="JC2964" s="22"/>
      <c r="JD2964" s="22"/>
      <c r="JE2964" s="22"/>
      <c r="JF2964" s="22"/>
      <c r="JG2964" s="22"/>
      <c r="JH2964" s="22"/>
      <c r="JI2964" s="22"/>
      <c r="JJ2964" s="22"/>
      <c r="JK2964" s="22"/>
      <c r="JL2964" s="22"/>
      <c r="JM2964" s="22"/>
      <c r="JN2964" s="22"/>
      <c r="JO2964" s="22"/>
      <c r="JP2964" s="22"/>
      <c r="JQ2964" s="22"/>
      <c r="JR2964" s="22"/>
      <c r="JS2964" s="22"/>
      <c r="JT2964" s="22"/>
      <c r="JU2964" s="24"/>
      <c r="JV2964" s="22"/>
      <c r="JW2964" s="22"/>
      <c r="JX2964" s="22"/>
      <c r="JY2964" s="22"/>
      <c r="JZ2964" s="22"/>
      <c r="KA2964" s="22"/>
      <c r="KB2964" s="22"/>
      <c r="KC2964" s="22"/>
      <c r="KD2964" s="22"/>
      <c r="KE2964" s="22"/>
      <c r="KF2964" s="22"/>
      <c r="KG2964" s="22"/>
      <c r="KH2964" s="22"/>
      <c r="KI2964" s="22"/>
      <c r="KJ2964" s="22"/>
      <c r="KK2964" s="22"/>
      <c r="KL2964" s="22"/>
      <c r="KM2964" s="22"/>
      <c r="KN2964" s="22"/>
      <c r="KO2964" s="22"/>
      <c r="KP2964" s="22"/>
      <c r="KQ2964" s="22"/>
      <c r="KR2964" s="22"/>
      <c r="KS2964" s="22"/>
      <c r="KT2964" s="22"/>
      <c r="KU2964" s="22"/>
      <c r="KV2964" s="22"/>
      <c r="KW2964" s="22"/>
      <c r="KX2964" s="22"/>
      <c r="KY2964" s="22"/>
      <c r="KZ2964" s="22"/>
      <c r="LA2964" s="24"/>
      <c r="LB2964" s="22"/>
      <c r="LC2964" s="22"/>
      <c r="LD2964" s="22"/>
      <c r="LE2964" s="22"/>
      <c r="LF2964" s="22"/>
      <c r="LG2964" s="22"/>
      <c r="LH2964" s="22"/>
      <c r="LI2964" s="22"/>
      <c r="LJ2964" s="22"/>
      <c r="LK2964" s="22"/>
      <c r="LL2964" s="22"/>
      <c r="LM2964" s="22"/>
      <c r="LN2964" s="22"/>
      <c r="LO2964" s="22"/>
      <c r="LP2964" s="22"/>
      <c r="LQ2964" s="22"/>
      <c r="LR2964" s="22"/>
      <c r="LS2964" s="22"/>
      <c r="LT2964" s="22"/>
      <c r="LU2964" s="22"/>
      <c r="LV2964" s="22"/>
      <c r="LW2964" s="22"/>
      <c r="LX2964" s="22"/>
      <c r="LY2964" s="22"/>
      <c r="LZ2964" s="22"/>
      <c r="MA2964" s="22"/>
      <c r="MB2964" s="22"/>
      <c r="MC2964" s="22"/>
      <c r="MD2964" s="22"/>
      <c r="ME2964" s="22"/>
      <c r="MF2964" s="22"/>
      <c r="MG2964" s="24"/>
      <c r="MH2964" s="22"/>
      <c r="MI2964" s="22"/>
      <c r="MJ2964" s="22"/>
      <c r="MK2964" s="22"/>
      <c r="ML2964" s="22"/>
      <c r="MM2964" s="22"/>
      <c r="MN2964" s="22"/>
      <c r="MO2964" s="22"/>
      <c r="MP2964" s="22"/>
      <c r="MQ2964" s="22"/>
      <c r="MR2964" s="22"/>
      <c r="MS2964" s="22"/>
      <c r="MT2964" s="22"/>
      <c r="MU2964" s="22"/>
      <c r="MV2964" s="22"/>
      <c r="MW2964" s="22"/>
      <c r="MX2964" s="22"/>
      <c r="MY2964" s="22"/>
      <c r="MZ2964" s="22"/>
      <c r="NA2964" s="22"/>
      <c r="NB2964" s="22"/>
      <c r="NC2964" s="22"/>
      <c r="ND2964" s="22"/>
      <c r="NE2964" s="22"/>
      <c r="NF2964" s="22"/>
      <c r="NG2964" s="22"/>
      <c r="NH2964" s="22"/>
      <c r="NI2964" s="22"/>
      <c r="NJ2964" s="22"/>
      <c r="NK2964" s="22"/>
      <c r="NL2964" s="22"/>
      <c r="NM2964" s="24"/>
      <c r="NN2964" s="22"/>
      <c r="NO2964" s="22"/>
      <c r="NP2964" s="22"/>
      <c r="NQ2964" s="22"/>
      <c r="NR2964" s="22"/>
      <c r="NS2964" s="22"/>
      <c r="NT2964" s="22"/>
      <c r="NU2964" s="22"/>
      <c r="NV2964" s="22"/>
      <c r="NW2964" s="22"/>
      <c r="NX2964" s="22"/>
      <c r="NY2964" s="22"/>
      <c r="NZ2964" s="22"/>
      <c r="OA2964" s="22"/>
      <c r="OB2964" s="22"/>
      <c r="OC2964" s="22"/>
      <c r="OD2964" s="22"/>
      <c r="OE2964" s="22"/>
      <c r="OF2964" s="22"/>
      <c r="OG2964" s="22"/>
      <c r="OH2964" s="22"/>
      <c r="OI2964" s="22"/>
      <c r="OJ2964" s="22"/>
      <c r="OK2964" s="22"/>
      <c r="OL2964" s="22"/>
      <c r="OM2964" s="22"/>
      <c r="ON2964" s="22"/>
      <c r="OO2964" s="22"/>
      <c r="OP2964" s="22"/>
      <c r="OQ2964" s="22"/>
      <c r="OR2964" s="22"/>
    </row>
    <row r="2965" spans="1:408" ht="15" thickBot="1">
      <c r="A2965" s="1"/>
      <c r="B2965" s="12"/>
      <c r="C2965" s="12"/>
      <c r="D2965" s="22"/>
      <c r="E2965" s="54"/>
      <c r="F2965" s="54"/>
      <c r="G2965" s="54"/>
      <c r="H2965" s="55"/>
      <c r="I2965" s="22"/>
      <c r="J2965" s="56"/>
      <c r="K2965" s="80"/>
      <c r="L2965" s="57"/>
      <c r="M2965" s="57"/>
      <c r="N2965" s="55"/>
      <c r="O2965" s="58"/>
      <c r="P2965" s="58"/>
      <c r="Q2965" s="59"/>
      <c r="R2965" s="60"/>
      <c r="S2965" s="60"/>
      <c r="T2965" s="22"/>
      <c r="U2965" s="1"/>
      <c r="V2965" s="23"/>
      <c r="X2965" s="24"/>
      <c r="Y2965" s="24"/>
      <c r="Z2965" s="22"/>
      <c r="AA2965" s="22"/>
      <c r="AB2965" s="22"/>
      <c r="AC2965" s="22"/>
      <c r="AD2965" s="22"/>
      <c r="AE2965" s="22"/>
      <c r="AF2965" s="22"/>
      <c r="AG2965" s="22"/>
      <c r="AH2965" s="22"/>
      <c r="AI2965" s="22"/>
      <c r="AJ2965" s="22"/>
      <c r="AK2965" s="22"/>
      <c r="AL2965" s="22"/>
      <c r="AM2965" s="22"/>
      <c r="AN2965" s="22"/>
      <c r="AO2965" s="22"/>
      <c r="AP2965" s="22"/>
      <c r="AQ2965" s="22"/>
      <c r="AR2965" s="22"/>
      <c r="AS2965" s="22"/>
      <c r="AT2965" s="22"/>
      <c r="AU2965" s="22"/>
      <c r="AV2965" s="22"/>
      <c r="AW2965" s="22"/>
      <c r="AX2965" s="22"/>
      <c r="AY2965" s="22"/>
      <c r="AZ2965" s="22"/>
      <c r="BA2965" s="22"/>
      <c r="BB2965" s="22"/>
      <c r="BC2965" s="22"/>
      <c r="BD2965" s="22"/>
      <c r="BE2965" s="24"/>
      <c r="BF2965" s="22"/>
      <c r="BG2965" s="22"/>
      <c r="BH2965" s="22"/>
      <c r="BI2965" s="22"/>
      <c r="BJ2965" s="22"/>
      <c r="BK2965" s="22"/>
      <c r="BL2965" s="22"/>
      <c r="BM2965" s="22"/>
      <c r="BN2965" s="22"/>
      <c r="BO2965" s="22"/>
      <c r="BP2965" s="22"/>
      <c r="BQ2965" s="22"/>
      <c r="BR2965" s="22"/>
      <c r="BS2965" s="22"/>
      <c r="BT2965" s="22"/>
      <c r="BU2965" s="22"/>
      <c r="BV2965" s="22"/>
      <c r="BW2965" s="22"/>
      <c r="BX2965" s="22"/>
      <c r="BY2965" s="22"/>
      <c r="BZ2965" s="22"/>
      <c r="CA2965" s="22"/>
      <c r="CB2965" s="22"/>
      <c r="CC2965" s="22"/>
      <c r="CD2965" s="22"/>
      <c r="CE2965" s="22"/>
      <c r="CF2965" s="22"/>
      <c r="CG2965" s="22"/>
      <c r="CH2965" s="22"/>
      <c r="CI2965" s="22"/>
      <c r="CJ2965" s="22"/>
      <c r="CK2965" s="24"/>
      <c r="CL2965" s="22"/>
      <c r="CM2965" s="22"/>
      <c r="CN2965" s="22"/>
      <c r="CO2965" s="22"/>
      <c r="CP2965" s="22"/>
      <c r="CQ2965" s="22"/>
      <c r="CR2965" s="22"/>
      <c r="CS2965" s="22"/>
      <c r="CT2965" s="22"/>
      <c r="CU2965" s="22"/>
      <c r="CV2965" s="22"/>
      <c r="CW2965" s="22"/>
      <c r="CX2965" s="22"/>
      <c r="CY2965" s="22"/>
      <c r="CZ2965" s="22"/>
      <c r="DA2965" s="22"/>
      <c r="DB2965" s="22"/>
      <c r="DC2965" s="22"/>
      <c r="DD2965" s="22"/>
      <c r="DE2965" s="22"/>
      <c r="DF2965" s="22"/>
      <c r="DG2965" s="22"/>
      <c r="DH2965" s="22"/>
      <c r="DI2965" s="22"/>
      <c r="DJ2965" s="22"/>
      <c r="DK2965" s="22"/>
      <c r="DL2965" s="22"/>
      <c r="DM2965" s="22"/>
      <c r="DN2965" s="22"/>
      <c r="DO2965" s="22"/>
      <c r="DP2965" s="22"/>
      <c r="DQ2965" s="24"/>
      <c r="DR2965" s="22"/>
      <c r="DS2965" s="22"/>
      <c r="DT2965" s="22"/>
      <c r="DU2965" s="22"/>
      <c r="DV2965" s="22"/>
      <c r="DW2965" s="22"/>
      <c r="DX2965" s="22"/>
      <c r="DY2965" s="22"/>
      <c r="DZ2965" s="22"/>
      <c r="EA2965" s="22"/>
      <c r="EB2965" s="22"/>
      <c r="EC2965" s="22"/>
      <c r="ED2965" s="22"/>
      <c r="EE2965" s="22"/>
      <c r="EF2965" s="22"/>
      <c r="EG2965" s="22"/>
      <c r="EH2965" s="22"/>
      <c r="EI2965" s="22"/>
      <c r="EJ2965" s="22"/>
      <c r="EK2965" s="22"/>
      <c r="EL2965" s="22"/>
      <c r="EM2965" s="22"/>
      <c r="EN2965" s="22"/>
      <c r="EO2965" s="22"/>
      <c r="EP2965" s="22"/>
      <c r="EQ2965" s="22"/>
      <c r="ER2965" s="22"/>
      <c r="ES2965" s="22"/>
      <c r="ET2965" s="22"/>
      <c r="EU2965" s="22"/>
      <c r="EV2965" s="22"/>
      <c r="EW2965" s="24"/>
      <c r="EX2965" s="22"/>
      <c r="EY2965" s="22"/>
      <c r="EZ2965" s="22"/>
      <c r="FA2965" s="22"/>
      <c r="FB2965" s="22"/>
      <c r="FC2965" s="22"/>
      <c r="FD2965" s="22"/>
      <c r="FE2965" s="22"/>
      <c r="FF2965" s="22"/>
      <c r="FG2965" s="22"/>
      <c r="FH2965" s="22"/>
      <c r="FI2965" s="22"/>
      <c r="FJ2965" s="22"/>
      <c r="FK2965" s="22"/>
      <c r="FL2965" s="22"/>
      <c r="FM2965" s="22"/>
      <c r="FN2965" s="22"/>
      <c r="FO2965" s="22"/>
      <c r="FP2965" s="22"/>
      <c r="FQ2965" s="22"/>
      <c r="FR2965" s="22"/>
      <c r="FS2965" s="22"/>
      <c r="FT2965" s="22"/>
      <c r="FU2965" s="22"/>
      <c r="FV2965" s="22"/>
      <c r="FW2965" s="22"/>
      <c r="FX2965" s="22"/>
      <c r="FY2965" s="22"/>
      <c r="FZ2965" s="22"/>
      <c r="GA2965" s="22"/>
      <c r="GB2965" s="22"/>
      <c r="GC2965" s="24"/>
      <c r="GD2965" s="22"/>
      <c r="GE2965" s="22"/>
      <c r="GF2965" s="22"/>
      <c r="GG2965" s="22"/>
      <c r="GH2965" s="22"/>
      <c r="GI2965" s="22"/>
      <c r="GJ2965" s="22"/>
      <c r="GK2965" s="22"/>
      <c r="GL2965" s="22"/>
      <c r="GM2965" s="22"/>
      <c r="GN2965" s="22"/>
      <c r="GO2965" s="22"/>
      <c r="GP2965" s="22"/>
      <c r="GQ2965" s="22"/>
      <c r="GR2965" s="22"/>
      <c r="GS2965" s="22"/>
      <c r="GT2965" s="22"/>
      <c r="GU2965" s="22"/>
      <c r="GV2965" s="22"/>
      <c r="GW2965" s="22"/>
      <c r="GX2965" s="22"/>
      <c r="GY2965" s="22"/>
      <c r="GZ2965" s="22"/>
      <c r="HA2965" s="22"/>
      <c r="HB2965" s="22"/>
      <c r="HC2965" s="22"/>
      <c r="HD2965" s="22"/>
      <c r="HE2965" s="22"/>
      <c r="HF2965" s="22"/>
      <c r="HG2965" s="22"/>
      <c r="HH2965" s="22"/>
      <c r="HI2965" s="24"/>
      <c r="HJ2965" s="22"/>
      <c r="HK2965" s="22"/>
      <c r="HL2965" s="22"/>
      <c r="HM2965" s="22"/>
      <c r="HN2965" s="22"/>
      <c r="HO2965" s="22"/>
      <c r="HP2965" s="22"/>
      <c r="HQ2965" s="22"/>
      <c r="HR2965" s="22"/>
      <c r="HS2965" s="22"/>
      <c r="HT2965" s="22"/>
      <c r="HU2965" s="22"/>
      <c r="HV2965" s="22"/>
      <c r="HW2965" s="22"/>
      <c r="HX2965" s="22"/>
      <c r="HY2965" s="22"/>
      <c r="HZ2965" s="22"/>
      <c r="IA2965" s="22"/>
      <c r="IB2965" s="22"/>
      <c r="IC2965" s="22"/>
      <c r="ID2965" s="22"/>
      <c r="IE2965" s="22"/>
      <c r="IF2965" s="22"/>
      <c r="IG2965" s="22"/>
      <c r="IH2965" s="22"/>
      <c r="II2965" s="22"/>
      <c r="IJ2965" s="22"/>
      <c r="IK2965" s="22"/>
      <c r="IL2965" s="22"/>
      <c r="IM2965" s="22"/>
      <c r="IN2965" s="22"/>
      <c r="IO2965" s="24"/>
      <c r="IP2965" s="22"/>
      <c r="IQ2965" s="22"/>
      <c r="IR2965" s="22"/>
      <c r="IS2965" s="22"/>
      <c r="IT2965" s="22"/>
      <c r="IU2965" s="22"/>
      <c r="IV2965" s="22"/>
      <c r="IW2965" s="22"/>
      <c r="IX2965" s="22"/>
      <c r="IY2965" s="22"/>
      <c r="IZ2965" s="22"/>
      <c r="JA2965" s="22"/>
      <c r="JB2965" s="22"/>
      <c r="JC2965" s="22"/>
      <c r="JD2965" s="22"/>
      <c r="JE2965" s="22"/>
      <c r="JF2965" s="22"/>
      <c r="JG2965" s="22"/>
      <c r="JH2965" s="22"/>
      <c r="JI2965" s="22"/>
      <c r="JJ2965" s="22"/>
      <c r="JK2965" s="22"/>
      <c r="JL2965" s="22"/>
      <c r="JM2965" s="22"/>
      <c r="JN2965" s="22"/>
      <c r="JO2965" s="22"/>
      <c r="JP2965" s="22"/>
      <c r="JQ2965" s="22"/>
      <c r="JR2965" s="22"/>
      <c r="JS2965" s="22"/>
      <c r="JT2965" s="22"/>
      <c r="JU2965" s="24"/>
      <c r="JV2965" s="22"/>
      <c r="JW2965" s="22"/>
      <c r="JX2965" s="22"/>
      <c r="JY2965" s="22"/>
      <c r="JZ2965" s="22"/>
      <c r="KA2965" s="22"/>
      <c r="KB2965" s="22"/>
      <c r="KC2965" s="22"/>
      <c r="KD2965" s="22"/>
      <c r="KE2965" s="22"/>
      <c r="KF2965" s="22"/>
      <c r="KG2965" s="22"/>
      <c r="KH2965" s="22"/>
      <c r="KI2965" s="22"/>
      <c r="KJ2965" s="22"/>
      <c r="KK2965" s="22"/>
      <c r="KL2965" s="22"/>
      <c r="KM2965" s="22"/>
      <c r="KN2965" s="22"/>
      <c r="KO2965" s="22"/>
      <c r="KP2965" s="22"/>
      <c r="KQ2965" s="22"/>
      <c r="KR2965" s="22"/>
      <c r="KS2965" s="22"/>
      <c r="KT2965" s="22"/>
      <c r="KU2965" s="22"/>
      <c r="KV2965" s="22"/>
      <c r="KW2965" s="22"/>
      <c r="KX2965" s="22"/>
      <c r="KY2965" s="22"/>
      <c r="KZ2965" s="22"/>
      <c r="LA2965" s="24"/>
      <c r="LB2965" s="22"/>
      <c r="LC2965" s="22"/>
      <c r="LD2965" s="22"/>
      <c r="LE2965" s="22"/>
      <c r="LF2965" s="22"/>
      <c r="LG2965" s="22"/>
      <c r="LH2965" s="22"/>
      <c r="LI2965" s="22"/>
      <c r="LJ2965" s="22"/>
      <c r="LK2965" s="22"/>
      <c r="LL2965" s="22"/>
      <c r="LM2965" s="22"/>
      <c r="LN2965" s="22"/>
      <c r="LO2965" s="22"/>
      <c r="LP2965" s="22"/>
      <c r="LQ2965" s="22"/>
      <c r="LR2965" s="22"/>
      <c r="LS2965" s="22"/>
      <c r="LT2965" s="22"/>
      <c r="LU2965" s="22"/>
      <c r="LV2965" s="22"/>
      <c r="LW2965" s="22"/>
      <c r="LX2965" s="22"/>
      <c r="LY2965" s="22"/>
      <c r="LZ2965" s="22"/>
      <c r="MA2965" s="22"/>
      <c r="MB2965" s="22"/>
      <c r="MC2965" s="22"/>
      <c r="MD2965" s="22"/>
      <c r="ME2965" s="22"/>
      <c r="MF2965" s="22"/>
      <c r="MG2965" s="24"/>
      <c r="MH2965" s="22"/>
      <c r="MI2965" s="22"/>
      <c r="MJ2965" s="22"/>
      <c r="MK2965" s="22"/>
      <c r="ML2965" s="22"/>
      <c r="MM2965" s="22"/>
      <c r="MN2965" s="22"/>
      <c r="MO2965" s="22"/>
      <c r="MP2965" s="22"/>
      <c r="MQ2965" s="22"/>
      <c r="MR2965" s="22"/>
      <c r="MS2965" s="22"/>
      <c r="MT2965" s="22"/>
      <c r="MU2965" s="22"/>
      <c r="MV2965" s="22"/>
      <c r="MW2965" s="22"/>
      <c r="MX2965" s="22"/>
      <c r="MY2965" s="22"/>
      <c r="MZ2965" s="22"/>
      <c r="NA2965" s="22"/>
      <c r="NB2965" s="22"/>
      <c r="NC2965" s="22"/>
      <c r="ND2965" s="22"/>
      <c r="NE2965" s="22"/>
      <c r="NF2965" s="22"/>
      <c r="NG2965" s="22"/>
      <c r="NH2965" s="22"/>
      <c r="NI2965" s="22"/>
      <c r="NJ2965" s="22"/>
      <c r="NK2965" s="22"/>
      <c r="NL2965" s="22"/>
      <c r="NM2965" s="24"/>
      <c r="NN2965" s="22"/>
      <c r="NO2965" s="22"/>
      <c r="NP2965" s="22"/>
      <c r="NQ2965" s="22"/>
      <c r="NR2965" s="22"/>
      <c r="NS2965" s="22"/>
      <c r="NT2965" s="22"/>
      <c r="NU2965" s="22"/>
      <c r="NV2965" s="22"/>
      <c r="NW2965" s="22"/>
      <c r="NX2965" s="22"/>
      <c r="NY2965" s="22"/>
      <c r="NZ2965" s="22"/>
      <c r="OA2965" s="22"/>
      <c r="OB2965" s="22"/>
      <c r="OC2965" s="22"/>
      <c r="OD2965" s="22"/>
      <c r="OE2965" s="22"/>
      <c r="OF2965" s="22"/>
      <c r="OG2965" s="22"/>
      <c r="OH2965" s="22"/>
      <c r="OI2965" s="22"/>
      <c r="OJ2965" s="22"/>
      <c r="OK2965" s="22"/>
      <c r="OL2965" s="22"/>
      <c r="OM2965" s="22"/>
      <c r="ON2965" s="22"/>
      <c r="OO2965" s="22"/>
      <c r="OP2965" s="22"/>
      <c r="OQ2965" s="22"/>
      <c r="OR2965" s="22"/>
    </row>
    <row r="2966" spans="1:408" ht="15" thickBot="1">
      <c r="A2966" s="1"/>
      <c r="B2966" s="12"/>
      <c r="C2966" s="12"/>
      <c r="D2966" s="22"/>
      <c r="E2966" s="54"/>
      <c r="F2966" s="54"/>
      <c r="G2966" s="54"/>
      <c r="H2966" s="55"/>
      <c r="I2966" s="22"/>
      <c r="J2966" s="56"/>
      <c r="K2966" s="81"/>
      <c r="L2966" s="57"/>
      <c r="M2966" s="57"/>
      <c r="N2966" s="55"/>
      <c r="O2966" s="58"/>
      <c r="P2966" s="58"/>
      <c r="Q2966" s="59"/>
      <c r="R2966" s="60"/>
      <c r="S2966" s="60"/>
      <c r="T2966" s="22"/>
      <c r="U2966" s="1"/>
      <c r="V2966" s="23"/>
      <c r="X2966" s="24"/>
      <c r="Y2966" s="24"/>
      <c r="Z2966" s="22"/>
      <c r="AA2966" s="22"/>
      <c r="AB2966" s="22"/>
      <c r="AC2966" s="22"/>
      <c r="AD2966" s="22"/>
      <c r="AE2966" s="22"/>
      <c r="AF2966" s="22"/>
      <c r="AG2966" s="22"/>
      <c r="AH2966" s="22"/>
      <c r="AI2966" s="22"/>
      <c r="AJ2966" s="22"/>
      <c r="AK2966" s="22"/>
      <c r="AL2966" s="22"/>
      <c r="AM2966" s="22"/>
      <c r="AN2966" s="22"/>
      <c r="AO2966" s="22"/>
      <c r="AP2966" s="22"/>
      <c r="AQ2966" s="22"/>
      <c r="AR2966" s="22"/>
      <c r="AS2966" s="22"/>
      <c r="AT2966" s="22"/>
      <c r="AU2966" s="22"/>
      <c r="AV2966" s="22"/>
      <c r="AW2966" s="22"/>
      <c r="AX2966" s="22"/>
      <c r="AY2966" s="22"/>
      <c r="AZ2966" s="22"/>
      <c r="BA2966" s="22"/>
      <c r="BB2966" s="22"/>
      <c r="BC2966" s="22"/>
      <c r="BD2966" s="22"/>
      <c r="BE2966" s="24"/>
      <c r="BF2966" s="22"/>
      <c r="BG2966" s="22"/>
      <c r="BH2966" s="22"/>
      <c r="BI2966" s="22"/>
      <c r="BJ2966" s="22"/>
      <c r="BK2966" s="22"/>
      <c r="BL2966" s="22"/>
      <c r="BM2966" s="22"/>
      <c r="BN2966" s="22"/>
      <c r="BO2966" s="22"/>
      <c r="BP2966" s="22"/>
      <c r="BQ2966" s="22"/>
      <c r="BR2966" s="22"/>
      <c r="BS2966" s="22"/>
      <c r="BT2966" s="22"/>
      <c r="BU2966" s="22"/>
      <c r="BV2966" s="22"/>
      <c r="BW2966" s="22"/>
      <c r="BX2966" s="22"/>
      <c r="BY2966" s="22"/>
      <c r="BZ2966" s="22"/>
      <c r="CA2966" s="22"/>
      <c r="CB2966" s="22"/>
      <c r="CC2966" s="22"/>
      <c r="CD2966" s="22"/>
      <c r="CE2966" s="22"/>
      <c r="CF2966" s="22"/>
      <c r="CG2966" s="22"/>
      <c r="CH2966" s="22"/>
      <c r="CI2966" s="22"/>
      <c r="CJ2966" s="22"/>
      <c r="CK2966" s="24"/>
      <c r="CL2966" s="22"/>
      <c r="CM2966" s="22"/>
      <c r="CN2966" s="22"/>
      <c r="CO2966" s="22"/>
      <c r="CP2966" s="22"/>
      <c r="CQ2966" s="22"/>
      <c r="CR2966" s="22"/>
      <c r="CS2966" s="22"/>
      <c r="CT2966" s="22"/>
      <c r="CU2966" s="22"/>
      <c r="CV2966" s="22"/>
      <c r="CW2966" s="22"/>
      <c r="CX2966" s="22"/>
      <c r="CY2966" s="22"/>
      <c r="CZ2966" s="22"/>
      <c r="DA2966" s="22"/>
      <c r="DB2966" s="22"/>
      <c r="DC2966" s="22"/>
      <c r="DD2966" s="22"/>
      <c r="DE2966" s="22"/>
      <c r="DF2966" s="22"/>
      <c r="DG2966" s="22"/>
      <c r="DH2966" s="22"/>
      <c r="DI2966" s="22"/>
      <c r="DJ2966" s="22"/>
      <c r="DK2966" s="22"/>
      <c r="DL2966" s="22"/>
      <c r="DM2966" s="22"/>
      <c r="DN2966" s="22"/>
      <c r="DO2966" s="22"/>
      <c r="DP2966" s="22"/>
      <c r="DQ2966" s="24"/>
      <c r="DR2966" s="22"/>
      <c r="DS2966" s="22"/>
      <c r="DT2966" s="22"/>
      <c r="DU2966" s="22"/>
      <c r="DV2966" s="22"/>
      <c r="DW2966" s="22"/>
      <c r="DX2966" s="22"/>
      <c r="DY2966" s="22"/>
      <c r="DZ2966" s="22"/>
      <c r="EA2966" s="22"/>
      <c r="EB2966" s="22"/>
      <c r="EC2966" s="22"/>
      <c r="ED2966" s="22"/>
      <c r="EE2966" s="22"/>
      <c r="EF2966" s="22"/>
      <c r="EG2966" s="22"/>
      <c r="EH2966" s="22"/>
      <c r="EI2966" s="22"/>
      <c r="EJ2966" s="22"/>
      <c r="EK2966" s="22"/>
      <c r="EL2966" s="22"/>
      <c r="EM2966" s="22"/>
      <c r="EN2966" s="22"/>
      <c r="EO2966" s="22"/>
      <c r="EP2966" s="22"/>
      <c r="EQ2966" s="22"/>
      <c r="ER2966" s="22"/>
      <c r="ES2966" s="22"/>
      <c r="ET2966" s="22"/>
      <c r="EU2966" s="22"/>
      <c r="EV2966" s="22"/>
      <c r="EW2966" s="24"/>
      <c r="EX2966" s="22"/>
      <c r="EY2966" s="22"/>
      <c r="EZ2966" s="22"/>
      <c r="FA2966" s="22"/>
      <c r="FB2966" s="22"/>
      <c r="FC2966" s="22"/>
      <c r="FD2966" s="22"/>
      <c r="FE2966" s="22"/>
      <c r="FF2966" s="22"/>
      <c r="FG2966" s="22"/>
      <c r="FH2966" s="22"/>
      <c r="FI2966" s="22"/>
      <c r="FJ2966" s="22"/>
      <c r="FK2966" s="22"/>
      <c r="FL2966" s="22"/>
      <c r="FM2966" s="22"/>
      <c r="FN2966" s="22"/>
      <c r="FO2966" s="22"/>
      <c r="FP2966" s="22"/>
      <c r="FQ2966" s="22"/>
      <c r="FR2966" s="22"/>
      <c r="FS2966" s="22"/>
      <c r="FT2966" s="22"/>
      <c r="FU2966" s="22"/>
      <c r="FV2966" s="22"/>
      <c r="FW2966" s="22"/>
      <c r="FX2966" s="22"/>
      <c r="FY2966" s="22"/>
      <c r="FZ2966" s="22"/>
      <c r="GA2966" s="22"/>
      <c r="GB2966" s="22"/>
      <c r="GC2966" s="24"/>
      <c r="GD2966" s="22"/>
      <c r="GE2966" s="22"/>
      <c r="GF2966" s="22"/>
      <c r="GG2966" s="22"/>
      <c r="GH2966" s="22"/>
      <c r="GI2966" s="22"/>
      <c r="GJ2966" s="22"/>
      <c r="GK2966" s="22"/>
      <c r="GL2966" s="22"/>
      <c r="GM2966" s="22"/>
      <c r="GN2966" s="22"/>
      <c r="GO2966" s="22"/>
      <c r="GP2966" s="22"/>
      <c r="GQ2966" s="22"/>
      <c r="GR2966" s="22"/>
      <c r="GS2966" s="22"/>
      <c r="GT2966" s="22"/>
      <c r="GU2966" s="22"/>
      <c r="GV2966" s="22"/>
      <c r="GW2966" s="22"/>
      <c r="GX2966" s="22"/>
      <c r="GY2966" s="22"/>
      <c r="GZ2966" s="22"/>
      <c r="HA2966" s="22"/>
      <c r="HB2966" s="22"/>
      <c r="HC2966" s="22"/>
      <c r="HD2966" s="22"/>
      <c r="HE2966" s="22"/>
      <c r="HF2966" s="22"/>
      <c r="HG2966" s="22"/>
      <c r="HH2966" s="22"/>
      <c r="HI2966" s="24"/>
      <c r="HJ2966" s="22"/>
      <c r="HK2966" s="22"/>
      <c r="HL2966" s="22"/>
      <c r="HM2966" s="22"/>
      <c r="HN2966" s="22"/>
      <c r="HO2966" s="22"/>
      <c r="HP2966" s="22"/>
      <c r="HQ2966" s="22"/>
      <c r="HR2966" s="22"/>
      <c r="HS2966" s="22"/>
      <c r="HT2966" s="22"/>
      <c r="HU2966" s="22"/>
      <c r="HV2966" s="22"/>
      <c r="HW2966" s="22"/>
      <c r="HX2966" s="22"/>
      <c r="HY2966" s="22"/>
      <c r="HZ2966" s="22"/>
      <c r="IA2966" s="22"/>
      <c r="IB2966" s="22"/>
      <c r="IC2966" s="22"/>
      <c r="ID2966" s="22"/>
      <c r="IE2966" s="22"/>
      <c r="IF2966" s="22"/>
      <c r="IG2966" s="22"/>
      <c r="IH2966" s="22"/>
      <c r="II2966" s="22"/>
      <c r="IJ2966" s="22"/>
      <c r="IK2966" s="22"/>
      <c r="IL2966" s="22"/>
      <c r="IM2966" s="22"/>
      <c r="IN2966" s="22"/>
      <c r="IO2966" s="24"/>
      <c r="IP2966" s="22"/>
      <c r="IQ2966" s="22"/>
      <c r="IR2966" s="22"/>
      <c r="IS2966" s="22"/>
      <c r="IT2966" s="22"/>
      <c r="IU2966" s="22"/>
      <c r="IV2966" s="22"/>
      <c r="IW2966" s="22"/>
      <c r="IX2966" s="22"/>
      <c r="IY2966" s="22"/>
      <c r="IZ2966" s="22"/>
      <c r="JA2966" s="22"/>
      <c r="JB2966" s="22"/>
      <c r="JC2966" s="22"/>
      <c r="JD2966" s="22"/>
      <c r="JE2966" s="22"/>
      <c r="JF2966" s="22"/>
      <c r="JG2966" s="22"/>
      <c r="JH2966" s="22"/>
      <c r="JI2966" s="22"/>
      <c r="JJ2966" s="22"/>
      <c r="JK2966" s="22"/>
      <c r="JL2966" s="22"/>
      <c r="JM2966" s="22"/>
      <c r="JN2966" s="22"/>
      <c r="JO2966" s="22"/>
      <c r="JP2966" s="22"/>
      <c r="JQ2966" s="22"/>
      <c r="JR2966" s="22"/>
      <c r="JS2966" s="22"/>
      <c r="JT2966" s="22"/>
      <c r="JU2966" s="24"/>
      <c r="JV2966" s="22"/>
      <c r="JW2966" s="22"/>
      <c r="JX2966" s="22"/>
      <c r="JY2966" s="22"/>
      <c r="JZ2966" s="22"/>
      <c r="KA2966" s="22"/>
      <c r="KB2966" s="22"/>
      <c r="KC2966" s="22"/>
      <c r="KD2966" s="22"/>
      <c r="KE2966" s="22"/>
      <c r="KF2966" s="22"/>
      <c r="KG2966" s="22"/>
      <c r="KH2966" s="22"/>
      <c r="KI2966" s="22"/>
      <c r="KJ2966" s="22"/>
      <c r="KK2966" s="22"/>
      <c r="KL2966" s="22"/>
      <c r="KM2966" s="22"/>
      <c r="KN2966" s="22"/>
      <c r="KO2966" s="22"/>
      <c r="KP2966" s="22"/>
      <c r="KQ2966" s="22"/>
      <c r="KR2966" s="22"/>
      <c r="KS2966" s="22"/>
      <c r="KT2966" s="22"/>
      <c r="KU2966" s="22"/>
      <c r="KV2966" s="22"/>
      <c r="KW2966" s="22"/>
      <c r="KX2966" s="22"/>
      <c r="KY2966" s="22"/>
      <c r="KZ2966" s="22"/>
      <c r="LA2966" s="24"/>
      <c r="LB2966" s="22"/>
      <c r="LC2966" s="22"/>
      <c r="LD2966" s="22"/>
      <c r="LE2966" s="22"/>
      <c r="LF2966" s="22"/>
      <c r="LG2966" s="22"/>
      <c r="LH2966" s="22"/>
      <c r="LI2966" s="22"/>
      <c r="LJ2966" s="22"/>
      <c r="LK2966" s="22"/>
      <c r="LL2966" s="22"/>
      <c r="LM2966" s="22"/>
      <c r="LN2966" s="22"/>
      <c r="LO2966" s="22"/>
      <c r="LP2966" s="22"/>
      <c r="LQ2966" s="22"/>
      <c r="LR2966" s="22"/>
      <c r="LS2966" s="22"/>
      <c r="LT2966" s="22"/>
      <c r="LU2966" s="22"/>
      <c r="LV2966" s="22"/>
      <c r="LW2966" s="22"/>
      <c r="LX2966" s="22"/>
      <c r="LY2966" s="22"/>
      <c r="LZ2966" s="22"/>
      <c r="MA2966" s="22"/>
      <c r="MB2966" s="22"/>
      <c r="MC2966" s="22"/>
      <c r="MD2966" s="22"/>
      <c r="ME2966" s="22"/>
      <c r="MF2966" s="22"/>
      <c r="MG2966" s="24"/>
      <c r="MH2966" s="22"/>
      <c r="MI2966" s="22"/>
      <c r="MJ2966" s="22"/>
      <c r="MK2966" s="22"/>
      <c r="ML2966" s="22"/>
      <c r="MM2966" s="22"/>
      <c r="MN2966" s="22"/>
      <c r="MO2966" s="22"/>
      <c r="MP2966" s="22"/>
      <c r="MQ2966" s="22"/>
      <c r="MR2966" s="22"/>
      <c r="MS2966" s="22"/>
      <c r="MT2966" s="22"/>
      <c r="MU2966" s="22"/>
      <c r="MV2966" s="22"/>
      <c r="MW2966" s="22"/>
      <c r="MX2966" s="22"/>
      <c r="MY2966" s="22"/>
      <c r="MZ2966" s="22"/>
      <c r="NA2966" s="22"/>
      <c r="NB2966" s="22"/>
      <c r="NC2966" s="22"/>
      <c r="ND2966" s="22"/>
      <c r="NE2966" s="22"/>
      <c r="NF2966" s="22"/>
      <c r="NG2966" s="22"/>
      <c r="NH2966" s="22"/>
      <c r="NI2966" s="22"/>
      <c r="NJ2966" s="22"/>
      <c r="NK2966" s="22"/>
      <c r="NL2966" s="22"/>
      <c r="NM2966" s="24"/>
      <c r="NN2966" s="22"/>
      <c r="NO2966" s="22"/>
      <c r="NP2966" s="22"/>
      <c r="NQ2966" s="22"/>
      <c r="NR2966" s="22"/>
      <c r="NS2966" s="22"/>
      <c r="NT2966" s="22"/>
      <c r="NU2966" s="22"/>
      <c r="NV2966" s="22"/>
      <c r="NW2966" s="22"/>
      <c r="NX2966" s="22"/>
      <c r="NY2966" s="22"/>
      <c r="NZ2966" s="22"/>
      <c r="OA2966" s="22"/>
      <c r="OB2966" s="22"/>
      <c r="OC2966" s="22"/>
      <c r="OD2966" s="22"/>
      <c r="OE2966" s="22"/>
      <c r="OF2966" s="22"/>
      <c r="OG2966" s="22"/>
      <c r="OH2966" s="22"/>
      <c r="OI2966" s="22"/>
      <c r="OJ2966" s="22"/>
      <c r="OK2966" s="22"/>
      <c r="OL2966" s="22"/>
      <c r="OM2966" s="22"/>
      <c r="ON2966" s="22"/>
      <c r="OO2966" s="22"/>
      <c r="OP2966" s="22"/>
      <c r="OQ2966" s="22"/>
      <c r="OR2966" s="22"/>
    </row>
    <row r="2967" spans="1:408" ht="15" thickBot="1">
      <c r="A2967" s="1"/>
      <c r="B2967" s="12"/>
      <c r="C2967" s="12"/>
      <c r="D2967" s="22"/>
      <c r="E2967" s="54"/>
      <c r="F2967" s="54"/>
      <c r="G2967" s="54"/>
      <c r="H2967" s="55"/>
      <c r="I2967" s="22"/>
      <c r="J2967" s="56"/>
      <c r="K2967" s="80"/>
      <c r="L2967" s="57"/>
      <c r="M2967" s="57"/>
      <c r="N2967" s="55"/>
      <c r="O2967" s="58"/>
      <c r="P2967" s="58"/>
      <c r="Q2967" s="59"/>
      <c r="R2967" s="60"/>
      <c r="S2967" s="60"/>
      <c r="T2967" s="22"/>
      <c r="U2967" s="1"/>
      <c r="V2967" s="23"/>
      <c r="X2967" s="24"/>
      <c r="Y2967" s="24"/>
      <c r="Z2967" s="22"/>
      <c r="AA2967" s="22"/>
      <c r="AB2967" s="22"/>
      <c r="AC2967" s="22"/>
      <c r="AD2967" s="22"/>
      <c r="AE2967" s="22"/>
      <c r="AF2967" s="22"/>
      <c r="AG2967" s="22"/>
      <c r="AH2967" s="22"/>
      <c r="AI2967" s="22"/>
      <c r="AJ2967" s="22"/>
      <c r="AK2967" s="22"/>
      <c r="AL2967" s="22"/>
      <c r="AM2967" s="22"/>
      <c r="AN2967" s="22"/>
      <c r="AO2967" s="22"/>
      <c r="AP2967" s="22"/>
      <c r="AQ2967" s="22"/>
      <c r="AR2967" s="22"/>
      <c r="AS2967" s="22"/>
      <c r="AT2967" s="22"/>
      <c r="AU2967" s="22"/>
      <c r="AV2967" s="22"/>
      <c r="AW2967" s="22"/>
      <c r="AX2967" s="22"/>
      <c r="AY2967" s="22"/>
      <c r="AZ2967" s="22"/>
      <c r="BA2967" s="22"/>
      <c r="BB2967" s="22"/>
      <c r="BC2967" s="22"/>
      <c r="BD2967" s="22"/>
      <c r="BE2967" s="24"/>
      <c r="BF2967" s="22"/>
      <c r="BG2967" s="22"/>
      <c r="BH2967" s="22"/>
      <c r="BI2967" s="22"/>
      <c r="BJ2967" s="22"/>
      <c r="BK2967" s="22"/>
      <c r="BL2967" s="22"/>
      <c r="BM2967" s="22"/>
      <c r="BN2967" s="22"/>
      <c r="BO2967" s="22"/>
      <c r="BP2967" s="22"/>
      <c r="BQ2967" s="22"/>
      <c r="BR2967" s="22"/>
      <c r="BS2967" s="22"/>
      <c r="BT2967" s="22"/>
      <c r="BU2967" s="22"/>
      <c r="BV2967" s="22"/>
      <c r="BW2967" s="22"/>
      <c r="BX2967" s="22"/>
      <c r="BY2967" s="22"/>
      <c r="BZ2967" s="22"/>
      <c r="CA2967" s="22"/>
      <c r="CB2967" s="22"/>
      <c r="CC2967" s="22"/>
      <c r="CD2967" s="22"/>
      <c r="CE2967" s="22"/>
      <c r="CF2967" s="22"/>
      <c r="CG2967" s="22"/>
      <c r="CH2967" s="22"/>
      <c r="CI2967" s="22"/>
      <c r="CJ2967" s="22"/>
      <c r="CK2967" s="24"/>
      <c r="CL2967" s="22"/>
      <c r="CM2967" s="22"/>
      <c r="CN2967" s="22"/>
      <c r="CO2967" s="22"/>
      <c r="CP2967" s="22"/>
      <c r="CQ2967" s="22"/>
      <c r="CR2967" s="22"/>
      <c r="CS2967" s="22"/>
      <c r="CT2967" s="22"/>
      <c r="CU2967" s="22"/>
      <c r="CV2967" s="22"/>
      <c r="CW2967" s="22"/>
      <c r="CX2967" s="22"/>
      <c r="CY2967" s="22"/>
      <c r="CZ2967" s="22"/>
      <c r="DA2967" s="22"/>
      <c r="DB2967" s="22"/>
      <c r="DC2967" s="22"/>
      <c r="DD2967" s="22"/>
      <c r="DE2967" s="22"/>
      <c r="DF2967" s="22"/>
      <c r="DG2967" s="22"/>
      <c r="DH2967" s="22"/>
      <c r="DI2967" s="22"/>
      <c r="DJ2967" s="22"/>
      <c r="DK2967" s="22"/>
      <c r="DL2967" s="22"/>
      <c r="DM2967" s="22"/>
      <c r="DN2967" s="22"/>
      <c r="DO2967" s="22"/>
      <c r="DP2967" s="22"/>
      <c r="DQ2967" s="24"/>
      <c r="DR2967" s="22"/>
      <c r="DS2967" s="22"/>
      <c r="DT2967" s="22"/>
      <c r="DU2967" s="22"/>
      <c r="DV2967" s="22"/>
      <c r="DW2967" s="22"/>
      <c r="DX2967" s="22"/>
      <c r="DY2967" s="22"/>
      <c r="DZ2967" s="22"/>
      <c r="EA2967" s="22"/>
      <c r="EB2967" s="22"/>
      <c r="EC2967" s="22"/>
      <c r="ED2967" s="22"/>
      <c r="EE2967" s="22"/>
      <c r="EF2967" s="22"/>
      <c r="EG2967" s="22"/>
      <c r="EH2967" s="22"/>
      <c r="EI2967" s="22"/>
      <c r="EJ2967" s="22"/>
      <c r="EK2967" s="22"/>
      <c r="EL2967" s="22"/>
      <c r="EM2967" s="22"/>
      <c r="EN2967" s="22"/>
      <c r="EO2967" s="22"/>
      <c r="EP2967" s="22"/>
      <c r="EQ2967" s="22"/>
      <c r="ER2967" s="22"/>
      <c r="ES2967" s="22"/>
      <c r="ET2967" s="22"/>
      <c r="EU2967" s="22"/>
      <c r="EV2967" s="22"/>
      <c r="EW2967" s="24"/>
      <c r="EX2967" s="22"/>
      <c r="EY2967" s="22"/>
      <c r="EZ2967" s="22"/>
      <c r="FA2967" s="22"/>
      <c r="FB2967" s="22"/>
      <c r="FC2967" s="22"/>
      <c r="FD2967" s="22"/>
      <c r="FE2967" s="22"/>
      <c r="FF2967" s="22"/>
      <c r="FG2967" s="22"/>
      <c r="FH2967" s="22"/>
      <c r="FI2967" s="22"/>
      <c r="FJ2967" s="22"/>
      <c r="FK2967" s="22"/>
      <c r="FL2967" s="22"/>
      <c r="FM2967" s="22"/>
      <c r="FN2967" s="22"/>
      <c r="FO2967" s="22"/>
      <c r="FP2967" s="22"/>
      <c r="FQ2967" s="22"/>
      <c r="FR2967" s="22"/>
      <c r="FS2967" s="22"/>
      <c r="FT2967" s="22"/>
      <c r="FU2967" s="22"/>
      <c r="FV2967" s="22"/>
      <c r="FW2967" s="22"/>
      <c r="FX2967" s="22"/>
      <c r="FY2967" s="22"/>
      <c r="FZ2967" s="22"/>
      <c r="GA2967" s="22"/>
      <c r="GB2967" s="22"/>
      <c r="GC2967" s="24"/>
      <c r="GD2967" s="22"/>
      <c r="GE2967" s="22"/>
      <c r="GF2967" s="22"/>
      <c r="GG2967" s="22"/>
      <c r="GH2967" s="22"/>
      <c r="GI2967" s="22"/>
      <c r="GJ2967" s="22"/>
      <c r="GK2967" s="22"/>
      <c r="GL2967" s="22"/>
      <c r="GM2967" s="22"/>
      <c r="GN2967" s="22"/>
      <c r="GO2967" s="22"/>
      <c r="GP2967" s="22"/>
      <c r="GQ2967" s="22"/>
      <c r="GR2967" s="22"/>
      <c r="GS2967" s="22"/>
      <c r="GT2967" s="22"/>
      <c r="GU2967" s="22"/>
      <c r="GV2967" s="22"/>
      <c r="GW2967" s="22"/>
      <c r="GX2967" s="22"/>
      <c r="GY2967" s="22"/>
      <c r="GZ2967" s="22"/>
      <c r="HA2967" s="22"/>
      <c r="HB2967" s="22"/>
      <c r="HC2967" s="22"/>
      <c r="HD2967" s="22"/>
      <c r="HE2967" s="22"/>
      <c r="HF2967" s="22"/>
      <c r="HG2967" s="22"/>
      <c r="HH2967" s="22"/>
      <c r="HI2967" s="24"/>
      <c r="HJ2967" s="22"/>
      <c r="HK2967" s="22"/>
      <c r="HL2967" s="22"/>
      <c r="HM2967" s="22"/>
      <c r="HN2967" s="22"/>
      <c r="HO2967" s="22"/>
      <c r="HP2967" s="22"/>
      <c r="HQ2967" s="22"/>
      <c r="HR2967" s="22"/>
      <c r="HS2967" s="22"/>
      <c r="HT2967" s="22"/>
      <c r="HU2967" s="22"/>
      <c r="HV2967" s="22"/>
      <c r="HW2967" s="22"/>
      <c r="HX2967" s="22"/>
      <c r="HY2967" s="22"/>
      <c r="HZ2967" s="22"/>
      <c r="IA2967" s="22"/>
      <c r="IB2967" s="22"/>
      <c r="IC2967" s="22"/>
      <c r="ID2967" s="22"/>
      <c r="IE2967" s="22"/>
      <c r="IF2967" s="22"/>
      <c r="IG2967" s="22"/>
      <c r="IH2967" s="22"/>
      <c r="II2967" s="22"/>
      <c r="IJ2967" s="22"/>
      <c r="IK2967" s="22"/>
      <c r="IL2967" s="22"/>
      <c r="IM2967" s="22"/>
      <c r="IN2967" s="22"/>
      <c r="IO2967" s="24"/>
      <c r="IP2967" s="22"/>
      <c r="IQ2967" s="22"/>
      <c r="IR2967" s="22"/>
      <c r="IS2967" s="22"/>
      <c r="IT2967" s="22"/>
      <c r="IU2967" s="22"/>
      <c r="IV2967" s="22"/>
      <c r="IW2967" s="22"/>
      <c r="IX2967" s="22"/>
      <c r="IY2967" s="22"/>
      <c r="IZ2967" s="22"/>
      <c r="JA2967" s="22"/>
      <c r="JB2967" s="22"/>
      <c r="JC2967" s="22"/>
      <c r="JD2967" s="22"/>
      <c r="JE2967" s="22"/>
      <c r="JF2967" s="22"/>
      <c r="JG2967" s="22"/>
      <c r="JH2967" s="22"/>
      <c r="JI2967" s="22"/>
      <c r="JJ2967" s="22"/>
      <c r="JK2967" s="22"/>
      <c r="JL2967" s="22"/>
      <c r="JM2967" s="22"/>
      <c r="JN2967" s="22"/>
      <c r="JO2967" s="22"/>
      <c r="JP2967" s="22"/>
      <c r="JQ2967" s="22"/>
      <c r="JR2967" s="22"/>
      <c r="JS2967" s="22"/>
      <c r="JT2967" s="22"/>
      <c r="JU2967" s="24"/>
      <c r="JV2967" s="22"/>
      <c r="JW2967" s="22"/>
      <c r="JX2967" s="22"/>
      <c r="JY2967" s="22"/>
      <c r="JZ2967" s="22"/>
      <c r="KA2967" s="22"/>
      <c r="KB2967" s="22"/>
      <c r="KC2967" s="22"/>
      <c r="KD2967" s="22"/>
      <c r="KE2967" s="22"/>
      <c r="KF2967" s="22"/>
      <c r="KG2967" s="22"/>
      <c r="KH2967" s="22"/>
      <c r="KI2967" s="22"/>
      <c r="KJ2967" s="22"/>
      <c r="KK2967" s="22"/>
      <c r="KL2967" s="22"/>
      <c r="KM2967" s="22"/>
      <c r="KN2967" s="22"/>
      <c r="KO2967" s="22"/>
      <c r="KP2967" s="22"/>
      <c r="KQ2967" s="22"/>
      <c r="KR2967" s="22"/>
      <c r="KS2967" s="22"/>
      <c r="KT2967" s="22"/>
      <c r="KU2967" s="22"/>
      <c r="KV2967" s="22"/>
      <c r="KW2967" s="22"/>
      <c r="KX2967" s="22"/>
      <c r="KY2967" s="22"/>
      <c r="KZ2967" s="22"/>
      <c r="LA2967" s="24"/>
      <c r="LB2967" s="22"/>
      <c r="LC2967" s="22"/>
      <c r="LD2967" s="22"/>
      <c r="LE2967" s="22"/>
      <c r="LF2967" s="22"/>
      <c r="LG2967" s="22"/>
      <c r="LH2967" s="22"/>
      <c r="LI2967" s="22"/>
      <c r="LJ2967" s="22"/>
      <c r="LK2967" s="22"/>
      <c r="LL2967" s="22"/>
      <c r="LM2967" s="22"/>
      <c r="LN2967" s="22"/>
      <c r="LO2967" s="22"/>
      <c r="LP2967" s="22"/>
      <c r="LQ2967" s="22"/>
      <c r="LR2967" s="22"/>
      <c r="LS2967" s="22"/>
      <c r="LT2967" s="22"/>
      <c r="LU2967" s="22"/>
      <c r="LV2967" s="22"/>
      <c r="LW2967" s="22"/>
      <c r="LX2967" s="22"/>
      <c r="LY2967" s="22"/>
      <c r="LZ2967" s="22"/>
      <c r="MA2967" s="22"/>
      <c r="MB2967" s="22"/>
      <c r="MC2967" s="22"/>
      <c r="MD2967" s="22"/>
      <c r="ME2967" s="22"/>
      <c r="MF2967" s="22"/>
      <c r="MG2967" s="24"/>
      <c r="MH2967" s="22"/>
      <c r="MI2967" s="22"/>
      <c r="MJ2967" s="22"/>
      <c r="MK2967" s="22"/>
      <c r="ML2967" s="22"/>
      <c r="MM2967" s="22"/>
      <c r="MN2967" s="22"/>
      <c r="MO2967" s="22"/>
      <c r="MP2967" s="22"/>
      <c r="MQ2967" s="22"/>
      <c r="MR2967" s="22"/>
      <c r="MS2967" s="22"/>
      <c r="MT2967" s="22"/>
      <c r="MU2967" s="22"/>
      <c r="MV2967" s="22"/>
      <c r="MW2967" s="22"/>
      <c r="MX2967" s="22"/>
      <c r="MY2967" s="22"/>
      <c r="MZ2967" s="22"/>
      <c r="NA2967" s="22"/>
      <c r="NB2967" s="22"/>
      <c r="NC2967" s="22"/>
      <c r="ND2967" s="22"/>
      <c r="NE2967" s="22"/>
      <c r="NF2967" s="22"/>
      <c r="NG2967" s="22"/>
      <c r="NH2967" s="22"/>
      <c r="NI2967" s="22"/>
      <c r="NJ2967" s="22"/>
      <c r="NK2967" s="22"/>
      <c r="NL2967" s="22"/>
      <c r="NM2967" s="24"/>
      <c r="NN2967" s="22"/>
      <c r="NO2967" s="22"/>
      <c r="NP2967" s="22"/>
      <c r="NQ2967" s="22"/>
      <c r="NR2967" s="22"/>
      <c r="NS2967" s="22"/>
      <c r="NT2967" s="22"/>
      <c r="NU2967" s="22"/>
      <c r="NV2967" s="22"/>
      <c r="NW2967" s="22"/>
      <c r="NX2967" s="22"/>
      <c r="NY2967" s="22"/>
      <c r="NZ2967" s="22"/>
      <c r="OA2967" s="22"/>
      <c r="OB2967" s="22"/>
      <c r="OC2967" s="22"/>
      <c r="OD2967" s="22"/>
      <c r="OE2967" s="22"/>
      <c r="OF2967" s="22"/>
      <c r="OG2967" s="22"/>
      <c r="OH2967" s="22"/>
      <c r="OI2967" s="22"/>
      <c r="OJ2967" s="22"/>
      <c r="OK2967" s="22"/>
      <c r="OL2967" s="22"/>
      <c r="OM2967" s="22"/>
      <c r="ON2967" s="22"/>
      <c r="OO2967" s="22"/>
      <c r="OP2967" s="22"/>
      <c r="OQ2967" s="22"/>
      <c r="OR2967" s="22"/>
    </row>
    <row r="2968" spans="1:408" ht="15" thickBot="1">
      <c r="A2968" s="1"/>
      <c r="B2968" s="12"/>
      <c r="C2968" s="12"/>
      <c r="D2968" s="22"/>
      <c r="E2968" s="54"/>
      <c r="F2968" s="54"/>
      <c r="G2968" s="54"/>
      <c r="H2968" s="55"/>
      <c r="I2968" s="22"/>
      <c r="J2968" s="56"/>
      <c r="K2968" s="81"/>
      <c r="L2968" s="57"/>
      <c r="M2968" s="57"/>
      <c r="N2968" s="55"/>
      <c r="O2968" s="58"/>
      <c r="P2968" s="58"/>
      <c r="Q2968" s="59"/>
      <c r="R2968" s="60"/>
      <c r="S2968" s="60"/>
      <c r="T2968" s="22"/>
      <c r="U2968" s="1"/>
      <c r="V2968" s="23"/>
      <c r="X2968" s="24"/>
      <c r="Y2968" s="24"/>
      <c r="Z2968" s="22"/>
      <c r="AA2968" s="22"/>
      <c r="AB2968" s="22"/>
      <c r="AC2968" s="22"/>
      <c r="AD2968" s="22"/>
      <c r="AE2968" s="22"/>
      <c r="AF2968" s="22"/>
      <c r="AG2968" s="22"/>
      <c r="AH2968" s="22"/>
      <c r="AI2968" s="22"/>
      <c r="AJ2968" s="22"/>
      <c r="AK2968" s="22"/>
      <c r="AL2968" s="22"/>
      <c r="AM2968" s="22"/>
      <c r="AN2968" s="22"/>
      <c r="AO2968" s="22"/>
      <c r="AP2968" s="22"/>
      <c r="AQ2968" s="22"/>
      <c r="AR2968" s="22"/>
      <c r="AS2968" s="22"/>
      <c r="AT2968" s="22"/>
      <c r="AU2968" s="22"/>
      <c r="AV2968" s="22"/>
      <c r="AW2968" s="22"/>
      <c r="AX2968" s="22"/>
      <c r="AY2968" s="22"/>
      <c r="AZ2968" s="22"/>
      <c r="BA2968" s="22"/>
      <c r="BB2968" s="22"/>
      <c r="BC2968" s="22"/>
      <c r="BD2968" s="22"/>
      <c r="BE2968" s="24"/>
      <c r="BF2968" s="22"/>
      <c r="BG2968" s="22"/>
      <c r="BH2968" s="22"/>
      <c r="BI2968" s="22"/>
      <c r="BJ2968" s="22"/>
      <c r="BK2968" s="22"/>
      <c r="BL2968" s="22"/>
      <c r="BM2968" s="22"/>
      <c r="BN2968" s="22"/>
      <c r="BO2968" s="22"/>
      <c r="BP2968" s="22"/>
      <c r="BQ2968" s="22"/>
      <c r="BR2968" s="22"/>
      <c r="BS2968" s="22"/>
      <c r="BT2968" s="22"/>
      <c r="BU2968" s="22"/>
      <c r="BV2968" s="22"/>
      <c r="BW2968" s="22"/>
      <c r="BX2968" s="22"/>
      <c r="BY2968" s="22"/>
      <c r="BZ2968" s="22"/>
      <c r="CA2968" s="22"/>
      <c r="CB2968" s="22"/>
      <c r="CC2968" s="22"/>
      <c r="CD2968" s="22"/>
      <c r="CE2968" s="22"/>
      <c r="CF2968" s="22"/>
      <c r="CG2968" s="22"/>
      <c r="CH2968" s="22"/>
      <c r="CI2968" s="22"/>
      <c r="CJ2968" s="22"/>
      <c r="CK2968" s="24"/>
      <c r="CL2968" s="22"/>
      <c r="CM2968" s="22"/>
      <c r="CN2968" s="22"/>
      <c r="CO2968" s="22"/>
      <c r="CP2968" s="22"/>
      <c r="CQ2968" s="22"/>
      <c r="CR2968" s="22"/>
      <c r="CS2968" s="22"/>
      <c r="CT2968" s="22"/>
      <c r="CU2968" s="22"/>
      <c r="CV2968" s="22"/>
      <c r="CW2968" s="22"/>
      <c r="CX2968" s="22"/>
      <c r="CY2968" s="22"/>
      <c r="CZ2968" s="22"/>
      <c r="DA2968" s="22"/>
      <c r="DB2968" s="22"/>
      <c r="DC2968" s="22"/>
      <c r="DD2968" s="22"/>
      <c r="DE2968" s="22"/>
      <c r="DF2968" s="22"/>
      <c r="DG2968" s="22"/>
      <c r="DH2968" s="22"/>
      <c r="DI2968" s="22"/>
      <c r="DJ2968" s="22"/>
      <c r="DK2968" s="22"/>
      <c r="DL2968" s="22"/>
      <c r="DM2968" s="22"/>
      <c r="DN2968" s="22"/>
      <c r="DO2968" s="22"/>
      <c r="DP2968" s="22"/>
      <c r="DQ2968" s="24"/>
      <c r="DR2968" s="22"/>
      <c r="DS2968" s="22"/>
      <c r="DT2968" s="22"/>
      <c r="DU2968" s="22"/>
      <c r="DV2968" s="22"/>
      <c r="DW2968" s="22"/>
      <c r="DX2968" s="22"/>
      <c r="DY2968" s="22"/>
      <c r="DZ2968" s="22"/>
      <c r="EA2968" s="22"/>
      <c r="EB2968" s="22"/>
      <c r="EC2968" s="22"/>
      <c r="ED2968" s="22"/>
      <c r="EE2968" s="22"/>
      <c r="EF2968" s="22"/>
      <c r="EG2968" s="22"/>
      <c r="EH2968" s="22"/>
      <c r="EI2968" s="22"/>
      <c r="EJ2968" s="22"/>
      <c r="EK2968" s="22"/>
      <c r="EL2968" s="22"/>
      <c r="EM2968" s="22"/>
      <c r="EN2968" s="22"/>
      <c r="EO2968" s="22"/>
      <c r="EP2968" s="22"/>
      <c r="EQ2968" s="22"/>
      <c r="ER2968" s="22"/>
      <c r="ES2968" s="22"/>
      <c r="ET2968" s="22"/>
      <c r="EU2968" s="22"/>
      <c r="EV2968" s="22"/>
      <c r="EW2968" s="24"/>
      <c r="EX2968" s="22"/>
      <c r="EY2968" s="22"/>
      <c r="EZ2968" s="22"/>
      <c r="FA2968" s="22"/>
      <c r="FB2968" s="22"/>
      <c r="FC2968" s="22"/>
      <c r="FD2968" s="22"/>
      <c r="FE2968" s="22"/>
      <c r="FF2968" s="22"/>
      <c r="FG2968" s="22"/>
      <c r="FH2968" s="22"/>
      <c r="FI2968" s="22"/>
      <c r="FJ2968" s="22"/>
      <c r="FK2968" s="22"/>
      <c r="FL2968" s="22"/>
      <c r="FM2968" s="22"/>
      <c r="FN2968" s="22"/>
      <c r="FO2968" s="22"/>
      <c r="FP2968" s="22"/>
      <c r="FQ2968" s="22"/>
      <c r="FR2968" s="22"/>
      <c r="FS2968" s="22"/>
      <c r="FT2968" s="22"/>
      <c r="FU2968" s="22"/>
      <c r="FV2968" s="22"/>
      <c r="FW2968" s="22"/>
      <c r="FX2968" s="22"/>
      <c r="FY2968" s="22"/>
      <c r="FZ2968" s="22"/>
      <c r="GA2968" s="22"/>
      <c r="GB2968" s="22"/>
      <c r="GC2968" s="24"/>
      <c r="GD2968" s="22"/>
      <c r="GE2968" s="22"/>
      <c r="GF2968" s="22"/>
      <c r="GG2968" s="22"/>
      <c r="GH2968" s="22"/>
      <c r="GI2968" s="22"/>
      <c r="GJ2968" s="22"/>
      <c r="GK2968" s="22"/>
      <c r="GL2968" s="22"/>
      <c r="GM2968" s="22"/>
      <c r="GN2968" s="22"/>
      <c r="GO2968" s="22"/>
      <c r="GP2968" s="22"/>
      <c r="GQ2968" s="22"/>
      <c r="GR2968" s="22"/>
      <c r="GS2968" s="22"/>
      <c r="GT2968" s="22"/>
      <c r="GU2968" s="22"/>
      <c r="GV2968" s="22"/>
      <c r="GW2968" s="22"/>
      <c r="GX2968" s="22"/>
      <c r="GY2968" s="22"/>
      <c r="GZ2968" s="22"/>
      <c r="HA2968" s="22"/>
      <c r="HB2968" s="22"/>
      <c r="HC2968" s="22"/>
      <c r="HD2968" s="22"/>
      <c r="HE2968" s="22"/>
      <c r="HF2968" s="22"/>
      <c r="HG2968" s="22"/>
      <c r="HH2968" s="22"/>
      <c r="HI2968" s="24"/>
      <c r="HJ2968" s="22"/>
      <c r="HK2968" s="22"/>
      <c r="HL2968" s="22"/>
      <c r="HM2968" s="22"/>
      <c r="HN2968" s="22"/>
      <c r="HO2968" s="22"/>
      <c r="HP2968" s="22"/>
      <c r="HQ2968" s="22"/>
      <c r="HR2968" s="22"/>
      <c r="HS2968" s="22"/>
      <c r="HT2968" s="22"/>
      <c r="HU2968" s="22"/>
      <c r="HV2968" s="22"/>
      <c r="HW2968" s="22"/>
      <c r="HX2968" s="22"/>
      <c r="HY2968" s="22"/>
      <c r="HZ2968" s="22"/>
      <c r="IA2968" s="22"/>
      <c r="IB2968" s="22"/>
      <c r="IC2968" s="22"/>
      <c r="ID2968" s="22"/>
      <c r="IE2968" s="22"/>
      <c r="IF2968" s="22"/>
      <c r="IG2968" s="22"/>
      <c r="IH2968" s="22"/>
      <c r="II2968" s="22"/>
      <c r="IJ2968" s="22"/>
      <c r="IK2968" s="22"/>
      <c r="IL2968" s="22"/>
      <c r="IM2968" s="22"/>
      <c r="IN2968" s="22"/>
      <c r="IO2968" s="24"/>
      <c r="IP2968" s="22"/>
      <c r="IQ2968" s="22"/>
      <c r="IR2968" s="22"/>
      <c r="IS2968" s="22"/>
      <c r="IT2968" s="22"/>
      <c r="IU2968" s="22"/>
      <c r="IV2968" s="22"/>
      <c r="IW2968" s="22"/>
      <c r="IX2968" s="22"/>
      <c r="IY2968" s="22"/>
      <c r="IZ2968" s="22"/>
      <c r="JA2968" s="22"/>
      <c r="JB2968" s="22"/>
      <c r="JC2968" s="22"/>
      <c r="JD2968" s="22"/>
      <c r="JE2968" s="22"/>
      <c r="JF2968" s="22"/>
      <c r="JG2968" s="22"/>
      <c r="JH2968" s="22"/>
      <c r="JI2968" s="22"/>
      <c r="JJ2968" s="22"/>
      <c r="JK2968" s="22"/>
      <c r="JL2968" s="22"/>
      <c r="JM2968" s="22"/>
      <c r="JN2968" s="22"/>
      <c r="JO2968" s="22"/>
      <c r="JP2968" s="22"/>
      <c r="JQ2968" s="22"/>
      <c r="JR2968" s="22"/>
      <c r="JS2968" s="22"/>
      <c r="JT2968" s="22"/>
      <c r="JU2968" s="24"/>
      <c r="JV2968" s="22"/>
      <c r="JW2968" s="22"/>
      <c r="JX2968" s="22"/>
      <c r="JY2968" s="22"/>
      <c r="JZ2968" s="22"/>
      <c r="KA2968" s="22"/>
      <c r="KB2968" s="22"/>
      <c r="KC2968" s="22"/>
      <c r="KD2968" s="22"/>
      <c r="KE2968" s="22"/>
      <c r="KF2968" s="22"/>
      <c r="KG2968" s="22"/>
      <c r="KH2968" s="22"/>
      <c r="KI2968" s="22"/>
      <c r="KJ2968" s="22"/>
      <c r="KK2968" s="22"/>
      <c r="KL2968" s="22"/>
      <c r="KM2968" s="22"/>
      <c r="KN2968" s="22"/>
      <c r="KO2968" s="22"/>
      <c r="KP2968" s="22"/>
      <c r="KQ2968" s="22"/>
      <c r="KR2968" s="22"/>
      <c r="KS2968" s="22"/>
      <c r="KT2968" s="22"/>
      <c r="KU2968" s="22"/>
      <c r="KV2968" s="22"/>
      <c r="KW2968" s="22"/>
      <c r="KX2968" s="22"/>
      <c r="KY2968" s="22"/>
      <c r="KZ2968" s="22"/>
      <c r="LA2968" s="24"/>
      <c r="LB2968" s="22"/>
      <c r="LC2968" s="22"/>
      <c r="LD2968" s="22"/>
      <c r="LE2968" s="22"/>
      <c r="LF2968" s="22"/>
      <c r="LG2968" s="22"/>
      <c r="LH2968" s="22"/>
      <c r="LI2968" s="22"/>
      <c r="LJ2968" s="22"/>
      <c r="LK2968" s="22"/>
      <c r="LL2968" s="22"/>
      <c r="LM2968" s="22"/>
      <c r="LN2968" s="22"/>
      <c r="LO2968" s="22"/>
      <c r="LP2968" s="22"/>
      <c r="LQ2968" s="22"/>
      <c r="LR2968" s="22"/>
      <c r="LS2968" s="22"/>
      <c r="LT2968" s="22"/>
      <c r="LU2968" s="22"/>
      <c r="LV2968" s="22"/>
      <c r="LW2968" s="22"/>
      <c r="LX2968" s="22"/>
      <c r="LY2968" s="22"/>
      <c r="LZ2968" s="22"/>
      <c r="MA2968" s="22"/>
      <c r="MB2968" s="22"/>
      <c r="MC2968" s="22"/>
      <c r="MD2968" s="22"/>
      <c r="ME2968" s="22"/>
      <c r="MF2968" s="22"/>
      <c r="MG2968" s="24"/>
      <c r="MH2968" s="22"/>
      <c r="MI2968" s="22"/>
      <c r="MJ2968" s="22"/>
      <c r="MK2968" s="22"/>
      <c r="ML2968" s="22"/>
      <c r="MM2968" s="22"/>
      <c r="MN2968" s="22"/>
      <c r="MO2968" s="22"/>
      <c r="MP2968" s="22"/>
      <c r="MQ2968" s="22"/>
      <c r="MR2968" s="22"/>
      <c r="MS2968" s="22"/>
      <c r="MT2968" s="22"/>
      <c r="MU2968" s="22"/>
      <c r="MV2968" s="22"/>
      <c r="MW2968" s="22"/>
      <c r="MX2968" s="22"/>
      <c r="MY2968" s="22"/>
      <c r="MZ2968" s="22"/>
      <c r="NA2968" s="22"/>
      <c r="NB2968" s="22"/>
      <c r="NC2968" s="22"/>
      <c r="ND2968" s="22"/>
      <c r="NE2968" s="22"/>
      <c r="NF2968" s="22"/>
      <c r="NG2968" s="22"/>
      <c r="NH2968" s="22"/>
      <c r="NI2968" s="22"/>
      <c r="NJ2968" s="22"/>
      <c r="NK2968" s="22"/>
      <c r="NL2968" s="22"/>
      <c r="NM2968" s="24"/>
      <c r="NN2968" s="22"/>
      <c r="NO2968" s="22"/>
      <c r="NP2968" s="22"/>
      <c r="NQ2968" s="22"/>
      <c r="NR2968" s="22"/>
      <c r="NS2968" s="22"/>
      <c r="NT2968" s="22"/>
      <c r="NU2968" s="22"/>
      <c r="NV2968" s="22"/>
      <c r="NW2968" s="22"/>
      <c r="NX2968" s="22"/>
      <c r="NY2968" s="22"/>
      <c r="NZ2968" s="22"/>
      <c r="OA2968" s="22"/>
      <c r="OB2968" s="22"/>
      <c r="OC2968" s="22"/>
      <c r="OD2968" s="22"/>
      <c r="OE2968" s="22"/>
      <c r="OF2968" s="22"/>
      <c r="OG2968" s="22"/>
      <c r="OH2968" s="22"/>
      <c r="OI2968" s="22"/>
      <c r="OJ2968" s="22"/>
      <c r="OK2968" s="22"/>
      <c r="OL2968" s="22"/>
      <c r="OM2968" s="22"/>
      <c r="ON2968" s="22"/>
      <c r="OO2968" s="22"/>
      <c r="OP2968" s="22"/>
      <c r="OQ2968" s="22"/>
      <c r="OR2968" s="22"/>
    </row>
    <row r="2969" spans="1:408" ht="15" thickBot="1">
      <c r="A2969" s="1"/>
      <c r="B2969" s="12"/>
      <c r="C2969" s="12"/>
      <c r="D2969" s="22"/>
      <c r="E2969" s="54"/>
      <c r="F2969" s="54"/>
      <c r="G2969" s="54"/>
      <c r="H2969" s="55"/>
      <c r="I2969" s="22"/>
      <c r="J2969" s="56"/>
      <c r="K2969" s="80"/>
      <c r="L2969" s="57"/>
      <c r="M2969" s="57"/>
      <c r="N2969" s="55"/>
      <c r="O2969" s="58"/>
      <c r="P2969" s="58"/>
      <c r="Q2969" s="59"/>
      <c r="R2969" s="60"/>
      <c r="S2969" s="60"/>
      <c r="T2969" s="22"/>
      <c r="U2969" s="1"/>
      <c r="V2969" s="23"/>
      <c r="X2969" s="24"/>
      <c r="Y2969" s="24"/>
      <c r="Z2969" s="22"/>
      <c r="AA2969" s="22"/>
      <c r="AB2969" s="22"/>
      <c r="AC2969" s="22"/>
      <c r="AD2969" s="22"/>
      <c r="AE2969" s="22"/>
      <c r="AF2969" s="22"/>
      <c r="AG2969" s="22"/>
      <c r="AH2969" s="22"/>
      <c r="AI2969" s="22"/>
      <c r="AJ2969" s="22"/>
      <c r="AK2969" s="22"/>
      <c r="AL2969" s="22"/>
      <c r="AM2969" s="22"/>
      <c r="AN2969" s="22"/>
      <c r="AO2969" s="22"/>
      <c r="AP2969" s="22"/>
      <c r="AQ2969" s="22"/>
      <c r="AR2969" s="22"/>
      <c r="AS2969" s="22"/>
      <c r="AT2969" s="22"/>
      <c r="AU2969" s="22"/>
      <c r="AV2969" s="22"/>
      <c r="AW2969" s="22"/>
      <c r="AX2969" s="22"/>
      <c r="AY2969" s="22"/>
      <c r="AZ2969" s="22"/>
      <c r="BA2969" s="22"/>
      <c r="BB2969" s="22"/>
      <c r="BC2969" s="22"/>
      <c r="BD2969" s="22"/>
      <c r="BE2969" s="24"/>
      <c r="BF2969" s="22"/>
      <c r="BG2969" s="22"/>
      <c r="BH2969" s="22"/>
      <c r="BI2969" s="22"/>
      <c r="BJ2969" s="22"/>
      <c r="BK2969" s="22"/>
      <c r="BL2969" s="22"/>
      <c r="BM2969" s="22"/>
      <c r="BN2969" s="22"/>
      <c r="BO2969" s="22"/>
      <c r="BP2969" s="22"/>
      <c r="BQ2969" s="22"/>
      <c r="BR2969" s="22"/>
      <c r="BS2969" s="22"/>
      <c r="BT2969" s="22"/>
      <c r="BU2969" s="22"/>
      <c r="BV2969" s="22"/>
      <c r="BW2969" s="22"/>
      <c r="BX2969" s="22"/>
      <c r="BY2969" s="22"/>
      <c r="BZ2969" s="22"/>
      <c r="CA2969" s="22"/>
      <c r="CB2969" s="22"/>
      <c r="CC2969" s="22"/>
      <c r="CD2969" s="22"/>
      <c r="CE2969" s="22"/>
      <c r="CF2969" s="22"/>
      <c r="CG2969" s="22"/>
      <c r="CH2969" s="22"/>
      <c r="CI2969" s="22"/>
      <c r="CJ2969" s="22"/>
      <c r="CK2969" s="24"/>
      <c r="CL2969" s="22"/>
      <c r="CM2969" s="22"/>
      <c r="CN2969" s="22"/>
      <c r="CO2969" s="22"/>
      <c r="CP2969" s="22"/>
      <c r="CQ2969" s="22"/>
      <c r="CR2969" s="22"/>
      <c r="CS2969" s="22"/>
      <c r="CT2969" s="22"/>
      <c r="CU2969" s="22"/>
      <c r="CV2969" s="22"/>
      <c r="CW2969" s="22"/>
      <c r="CX2969" s="22"/>
      <c r="CY2969" s="22"/>
      <c r="CZ2969" s="22"/>
      <c r="DA2969" s="22"/>
      <c r="DB2969" s="22"/>
      <c r="DC2969" s="22"/>
      <c r="DD2969" s="22"/>
      <c r="DE2969" s="22"/>
      <c r="DF2969" s="22"/>
      <c r="DG2969" s="22"/>
      <c r="DH2969" s="22"/>
      <c r="DI2969" s="22"/>
      <c r="DJ2969" s="22"/>
      <c r="DK2969" s="22"/>
      <c r="DL2969" s="22"/>
      <c r="DM2969" s="22"/>
      <c r="DN2969" s="22"/>
      <c r="DO2969" s="22"/>
      <c r="DP2969" s="22"/>
      <c r="DQ2969" s="24"/>
      <c r="DR2969" s="22"/>
      <c r="DS2969" s="22"/>
      <c r="DT2969" s="22"/>
      <c r="DU2969" s="22"/>
      <c r="DV2969" s="22"/>
      <c r="DW2969" s="22"/>
      <c r="DX2969" s="22"/>
      <c r="DY2969" s="22"/>
      <c r="DZ2969" s="22"/>
      <c r="EA2969" s="22"/>
      <c r="EB2969" s="22"/>
      <c r="EC2969" s="22"/>
      <c r="ED2969" s="22"/>
      <c r="EE2969" s="22"/>
      <c r="EF2969" s="22"/>
      <c r="EG2969" s="22"/>
      <c r="EH2969" s="22"/>
      <c r="EI2969" s="22"/>
      <c r="EJ2969" s="22"/>
      <c r="EK2969" s="22"/>
      <c r="EL2969" s="22"/>
      <c r="EM2969" s="22"/>
      <c r="EN2969" s="22"/>
      <c r="EO2969" s="22"/>
      <c r="EP2969" s="22"/>
      <c r="EQ2969" s="22"/>
      <c r="ER2969" s="22"/>
      <c r="ES2969" s="22"/>
      <c r="ET2969" s="22"/>
      <c r="EU2969" s="22"/>
      <c r="EV2969" s="22"/>
      <c r="EW2969" s="24"/>
      <c r="EX2969" s="22"/>
      <c r="EY2969" s="22"/>
      <c r="EZ2969" s="22"/>
      <c r="FA2969" s="22"/>
      <c r="FB2969" s="22"/>
      <c r="FC2969" s="22"/>
      <c r="FD2969" s="22"/>
      <c r="FE2969" s="22"/>
      <c r="FF2969" s="22"/>
      <c r="FG2969" s="22"/>
      <c r="FH2969" s="22"/>
      <c r="FI2969" s="22"/>
      <c r="FJ2969" s="22"/>
      <c r="FK2969" s="22"/>
      <c r="FL2969" s="22"/>
      <c r="FM2969" s="22"/>
      <c r="FN2969" s="22"/>
      <c r="FO2969" s="22"/>
      <c r="FP2969" s="22"/>
      <c r="FQ2969" s="22"/>
      <c r="FR2969" s="22"/>
      <c r="FS2969" s="22"/>
      <c r="FT2969" s="22"/>
      <c r="FU2969" s="22"/>
      <c r="FV2969" s="22"/>
      <c r="FW2969" s="22"/>
      <c r="FX2969" s="22"/>
      <c r="FY2969" s="22"/>
      <c r="FZ2969" s="22"/>
      <c r="GA2969" s="22"/>
      <c r="GB2969" s="22"/>
      <c r="GC2969" s="24"/>
      <c r="GD2969" s="22"/>
      <c r="GE2969" s="22"/>
      <c r="GF2969" s="22"/>
      <c r="GG2969" s="22"/>
      <c r="GH2969" s="22"/>
      <c r="GI2969" s="22"/>
      <c r="GJ2969" s="22"/>
      <c r="GK2969" s="22"/>
      <c r="GL2969" s="22"/>
      <c r="GM2969" s="22"/>
      <c r="GN2969" s="22"/>
      <c r="GO2969" s="22"/>
      <c r="GP2969" s="22"/>
      <c r="GQ2969" s="22"/>
      <c r="GR2969" s="22"/>
      <c r="GS2969" s="22"/>
      <c r="GT2969" s="22"/>
      <c r="GU2969" s="22"/>
      <c r="GV2969" s="22"/>
      <c r="GW2969" s="22"/>
      <c r="GX2969" s="22"/>
      <c r="GY2969" s="22"/>
      <c r="GZ2969" s="22"/>
      <c r="HA2969" s="22"/>
      <c r="HB2969" s="22"/>
      <c r="HC2969" s="22"/>
      <c r="HD2969" s="22"/>
      <c r="HE2969" s="22"/>
      <c r="HF2969" s="22"/>
      <c r="HG2969" s="22"/>
      <c r="HH2969" s="22"/>
      <c r="HI2969" s="24"/>
      <c r="HJ2969" s="22"/>
      <c r="HK2969" s="22"/>
      <c r="HL2969" s="22"/>
      <c r="HM2969" s="22"/>
      <c r="HN2969" s="22"/>
      <c r="HO2969" s="22"/>
      <c r="HP2969" s="22"/>
      <c r="HQ2969" s="22"/>
      <c r="HR2969" s="22"/>
      <c r="HS2969" s="22"/>
      <c r="HT2969" s="22"/>
      <c r="HU2969" s="22"/>
      <c r="HV2969" s="22"/>
      <c r="HW2969" s="22"/>
      <c r="HX2969" s="22"/>
      <c r="HY2969" s="22"/>
      <c r="HZ2969" s="22"/>
      <c r="IA2969" s="22"/>
      <c r="IB2969" s="22"/>
      <c r="IC2969" s="22"/>
      <c r="ID2969" s="22"/>
      <c r="IE2969" s="22"/>
      <c r="IF2969" s="22"/>
      <c r="IG2969" s="22"/>
      <c r="IH2969" s="22"/>
      <c r="II2969" s="22"/>
      <c r="IJ2969" s="22"/>
      <c r="IK2969" s="22"/>
      <c r="IL2969" s="22"/>
      <c r="IM2969" s="22"/>
      <c r="IN2969" s="22"/>
      <c r="IO2969" s="24"/>
      <c r="IP2969" s="22"/>
      <c r="IQ2969" s="22"/>
      <c r="IR2969" s="22"/>
      <c r="IS2969" s="22"/>
      <c r="IT2969" s="22"/>
      <c r="IU2969" s="22"/>
      <c r="IV2969" s="22"/>
      <c r="IW2969" s="22"/>
      <c r="IX2969" s="22"/>
      <c r="IY2969" s="22"/>
      <c r="IZ2969" s="22"/>
      <c r="JA2969" s="22"/>
      <c r="JB2969" s="22"/>
      <c r="JC2969" s="22"/>
      <c r="JD2969" s="22"/>
      <c r="JE2969" s="22"/>
      <c r="JF2969" s="22"/>
      <c r="JG2969" s="22"/>
      <c r="JH2969" s="22"/>
      <c r="JI2969" s="22"/>
      <c r="JJ2969" s="22"/>
      <c r="JK2969" s="22"/>
      <c r="JL2969" s="22"/>
      <c r="JM2969" s="22"/>
      <c r="JN2969" s="22"/>
      <c r="JO2969" s="22"/>
      <c r="JP2969" s="22"/>
      <c r="JQ2969" s="22"/>
      <c r="JR2969" s="22"/>
      <c r="JS2969" s="22"/>
      <c r="JT2969" s="22"/>
      <c r="JU2969" s="24"/>
      <c r="JV2969" s="22"/>
      <c r="JW2969" s="22"/>
      <c r="JX2969" s="22"/>
      <c r="JY2969" s="22"/>
      <c r="JZ2969" s="22"/>
      <c r="KA2969" s="22"/>
      <c r="KB2969" s="22"/>
      <c r="KC2969" s="22"/>
      <c r="KD2969" s="22"/>
      <c r="KE2969" s="22"/>
      <c r="KF2969" s="22"/>
      <c r="KG2969" s="22"/>
      <c r="KH2969" s="22"/>
      <c r="KI2969" s="22"/>
      <c r="KJ2969" s="22"/>
      <c r="KK2969" s="22"/>
      <c r="KL2969" s="22"/>
      <c r="KM2969" s="22"/>
      <c r="KN2969" s="22"/>
      <c r="KO2969" s="22"/>
      <c r="KP2969" s="22"/>
      <c r="KQ2969" s="22"/>
      <c r="KR2969" s="22"/>
      <c r="KS2969" s="22"/>
      <c r="KT2969" s="22"/>
      <c r="KU2969" s="22"/>
      <c r="KV2969" s="22"/>
      <c r="KW2969" s="22"/>
      <c r="KX2969" s="22"/>
      <c r="KY2969" s="22"/>
      <c r="KZ2969" s="22"/>
      <c r="LA2969" s="24"/>
      <c r="LB2969" s="22"/>
      <c r="LC2969" s="22"/>
      <c r="LD2969" s="22"/>
      <c r="LE2969" s="22"/>
      <c r="LF2969" s="22"/>
      <c r="LG2969" s="22"/>
      <c r="LH2969" s="22"/>
      <c r="LI2969" s="22"/>
      <c r="LJ2969" s="22"/>
      <c r="LK2969" s="22"/>
      <c r="LL2969" s="22"/>
      <c r="LM2969" s="22"/>
      <c r="LN2969" s="22"/>
      <c r="LO2969" s="22"/>
      <c r="LP2969" s="22"/>
      <c r="LQ2969" s="22"/>
      <c r="LR2969" s="22"/>
      <c r="LS2969" s="22"/>
      <c r="LT2969" s="22"/>
      <c r="LU2969" s="22"/>
      <c r="LV2969" s="22"/>
      <c r="LW2969" s="22"/>
      <c r="LX2969" s="22"/>
      <c r="LY2969" s="22"/>
      <c r="LZ2969" s="22"/>
      <c r="MA2969" s="22"/>
      <c r="MB2969" s="22"/>
      <c r="MC2969" s="22"/>
      <c r="MD2969" s="22"/>
      <c r="ME2969" s="22"/>
      <c r="MF2969" s="22"/>
      <c r="MG2969" s="24"/>
      <c r="MH2969" s="22"/>
      <c r="MI2969" s="22"/>
      <c r="MJ2969" s="22"/>
      <c r="MK2969" s="22"/>
      <c r="ML2969" s="22"/>
      <c r="MM2969" s="22"/>
      <c r="MN2969" s="22"/>
      <c r="MO2969" s="22"/>
      <c r="MP2969" s="22"/>
      <c r="MQ2969" s="22"/>
      <c r="MR2969" s="22"/>
      <c r="MS2969" s="22"/>
      <c r="MT2969" s="22"/>
      <c r="MU2969" s="22"/>
      <c r="MV2969" s="22"/>
      <c r="MW2969" s="22"/>
      <c r="MX2969" s="22"/>
      <c r="MY2969" s="22"/>
      <c r="MZ2969" s="22"/>
      <c r="NA2969" s="22"/>
      <c r="NB2969" s="22"/>
      <c r="NC2969" s="22"/>
      <c r="ND2969" s="22"/>
      <c r="NE2969" s="22"/>
      <c r="NF2969" s="22"/>
      <c r="NG2969" s="22"/>
      <c r="NH2969" s="22"/>
      <c r="NI2969" s="22"/>
      <c r="NJ2969" s="22"/>
      <c r="NK2969" s="22"/>
      <c r="NL2969" s="22"/>
      <c r="NM2969" s="24"/>
      <c r="NN2969" s="22"/>
      <c r="NO2969" s="22"/>
      <c r="NP2969" s="22"/>
      <c r="NQ2969" s="22"/>
      <c r="NR2969" s="22"/>
      <c r="NS2969" s="22"/>
      <c r="NT2969" s="22"/>
      <c r="NU2969" s="22"/>
      <c r="NV2969" s="22"/>
      <c r="NW2969" s="22"/>
      <c r="NX2969" s="22"/>
      <c r="NY2969" s="22"/>
      <c r="NZ2969" s="22"/>
      <c r="OA2969" s="22"/>
      <c r="OB2969" s="22"/>
      <c r="OC2969" s="22"/>
      <c r="OD2969" s="22"/>
      <c r="OE2969" s="22"/>
      <c r="OF2969" s="22"/>
      <c r="OG2969" s="22"/>
      <c r="OH2969" s="22"/>
      <c r="OI2969" s="22"/>
      <c r="OJ2969" s="22"/>
      <c r="OK2969" s="22"/>
      <c r="OL2969" s="22"/>
      <c r="OM2969" s="22"/>
      <c r="ON2969" s="22"/>
      <c r="OO2969" s="22"/>
      <c r="OP2969" s="22"/>
      <c r="OQ2969" s="22"/>
      <c r="OR2969" s="22"/>
    </row>
    <row r="2970" spans="1:408" ht="15" thickBot="1">
      <c r="A2970" s="1"/>
      <c r="B2970" s="12"/>
      <c r="C2970" s="12"/>
      <c r="D2970" s="22"/>
      <c r="E2970" s="54"/>
      <c r="F2970" s="54"/>
      <c r="G2970" s="54"/>
      <c r="H2970" s="55"/>
      <c r="I2970" s="22"/>
      <c r="J2970" s="56"/>
      <c r="K2970" s="81"/>
      <c r="L2970" s="57"/>
      <c r="M2970" s="57"/>
      <c r="N2970" s="55"/>
      <c r="O2970" s="58"/>
      <c r="P2970" s="58"/>
      <c r="Q2970" s="59"/>
      <c r="R2970" s="60"/>
      <c r="S2970" s="60"/>
      <c r="T2970" s="22"/>
      <c r="U2970" s="1"/>
      <c r="V2970" s="23"/>
      <c r="X2970" s="24"/>
      <c r="Y2970" s="24"/>
      <c r="Z2970" s="22"/>
      <c r="AA2970" s="22"/>
      <c r="AB2970" s="22"/>
      <c r="AC2970" s="22"/>
      <c r="AD2970" s="22"/>
      <c r="AE2970" s="22"/>
      <c r="AF2970" s="22"/>
      <c r="AG2970" s="22"/>
      <c r="AH2970" s="22"/>
      <c r="AI2970" s="22"/>
      <c r="AJ2970" s="22"/>
      <c r="AK2970" s="22"/>
      <c r="AL2970" s="22"/>
      <c r="AM2970" s="22"/>
      <c r="AN2970" s="22"/>
      <c r="AO2970" s="22"/>
      <c r="AP2970" s="22"/>
      <c r="AQ2970" s="22"/>
      <c r="AR2970" s="22"/>
      <c r="AS2970" s="22"/>
      <c r="AT2970" s="22"/>
      <c r="AU2970" s="22"/>
      <c r="AV2970" s="22"/>
      <c r="AW2970" s="22"/>
      <c r="AX2970" s="22"/>
      <c r="AY2970" s="22"/>
      <c r="AZ2970" s="22"/>
      <c r="BA2970" s="22"/>
      <c r="BB2970" s="22"/>
      <c r="BC2970" s="22"/>
      <c r="BD2970" s="22"/>
      <c r="BE2970" s="24"/>
      <c r="BF2970" s="22"/>
      <c r="BG2970" s="22"/>
      <c r="BH2970" s="22"/>
      <c r="BI2970" s="22"/>
      <c r="BJ2970" s="22"/>
      <c r="BK2970" s="22"/>
      <c r="BL2970" s="22"/>
      <c r="BM2970" s="22"/>
      <c r="BN2970" s="22"/>
      <c r="BO2970" s="22"/>
      <c r="BP2970" s="22"/>
      <c r="BQ2970" s="22"/>
      <c r="BR2970" s="22"/>
      <c r="BS2970" s="22"/>
      <c r="BT2970" s="22"/>
      <c r="BU2970" s="22"/>
      <c r="BV2970" s="22"/>
      <c r="BW2970" s="22"/>
      <c r="BX2970" s="22"/>
      <c r="BY2970" s="22"/>
      <c r="BZ2970" s="22"/>
      <c r="CA2970" s="22"/>
      <c r="CB2970" s="22"/>
      <c r="CC2970" s="22"/>
      <c r="CD2970" s="22"/>
      <c r="CE2970" s="22"/>
      <c r="CF2970" s="22"/>
      <c r="CG2970" s="22"/>
      <c r="CH2970" s="22"/>
      <c r="CI2970" s="22"/>
      <c r="CJ2970" s="22"/>
      <c r="CK2970" s="24"/>
      <c r="CL2970" s="22"/>
      <c r="CM2970" s="22"/>
      <c r="CN2970" s="22"/>
      <c r="CO2970" s="22"/>
      <c r="CP2970" s="22"/>
      <c r="CQ2970" s="22"/>
      <c r="CR2970" s="22"/>
      <c r="CS2970" s="22"/>
      <c r="CT2970" s="22"/>
      <c r="CU2970" s="22"/>
      <c r="CV2970" s="22"/>
      <c r="CW2970" s="22"/>
      <c r="CX2970" s="22"/>
      <c r="CY2970" s="22"/>
      <c r="CZ2970" s="22"/>
      <c r="DA2970" s="22"/>
      <c r="DB2970" s="22"/>
      <c r="DC2970" s="22"/>
      <c r="DD2970" s="22"/>
      <c r="DE2970" s="22"/>
      <c r="DF2970" s="22"/>
      <c r="DG2970" s="22"/>
      <c r="DH2970" s="22"/>
      <c r="DI2970" s="22"/>
      <c r="DJ2970" s="22"/>
      <c r="DK2970" s="22"/>
      <c r="DL2970" s="22"/>
      <c r="DM2970" s="22"/>
      <c r="DN2970" s="22"/>
      <c r="DO2970" s="22"/>
      <c r="DP2970" s="22"/>
      <c r="DQ2970" s="24"/>
      <c r="DR2970" s="22"/>
      <c r="DS2970" s="22"/>
      <c r="DT2970" s="22"/>
      <c r="DU2970" s="22"/>
      <c r="DV2970" s="22"/>
      <c r="DW2970" s="22"/>
      <c r="DX2970" s="22"/>
      <c r="DY2970" s="22"/>
      <c r="DZ2970" s="22"/>
      <c r="EA2970" s="22"/>
      <c r="EB2970" s="22"/>
      <c r="EC2970" s="22"/>
      <c r="ED2970" s="22"/>
      <c r="EE2970" s="22"/>
      <c r="EF2970" s="22"/>
      <c r="EG2970" s="22"/>
      <c r="EH2970" s="22"/>
      <c r="EI2970" s="22"/>
      <c r="EJ2970" s="22"/>
      <c r="EK2970" s="22"/>
      <c r="EL2970" s="22"/>
      <c r="EM2970" s="22"/>
      <c r="EN2970" s="22"/>
      <c r="EO2970" s="22"/>
      <c r="EP2970" s="22"/>
      <c r="EQ2970" s="22"/>
      <c r="ER2970" s="22"/>
      <c r="ES2970" s="22"/>
      <c r="ET2970" s="22"/>
      <c r="EU2970" s="22"/>
      <c r="EV2970" s="22"/>
      <c r="EW2970" s="24"/>
      <c r="EX2970" s="22"/>
      <c r="EY2970" s="22"/>
      <c r="EZ2970" s="22"/>
      <c r="FA2970" s="22"/>
      <c r="FB2970" s="22"/>
      <c r="FC2970" s="22"/>
      <c r="FD2970" s="22"/>
      <c r="FE2970" s="22"/>
      <c r="FF2970" s="22"/>
      <c r="FG2970" s="22"/>
      <c r="FH2970" s="22"/>
      <c r="FI2970" s="22"/>
      <c r="FJ2970" s="22"/>
      <c r="FK2970" s="22"/>
      <c r="FL2970" s="22"/>
      <c r="FM2970" s="22"/>
      <c r="FN2970" s="22"/>
      <c r="FO2970" s="22"/>
      <c r="FP2970" s="22"/>
      <c r="FQ2970" s="22"/>
      <c r="FR2970" s="22"/>
      <c r="FS2970" s="22"/>
      <c r="FT2970" s="22"/>
      <c r="FU2970" s="22"/>
      <c r="FV2970" s="22"/>
      <c r="FW2970" s="22"/>
      <c r="FX2970" s="22"/>
      <c r="FY2970" s="22"/>
      <c r="FZ2970" s="22"/>
      <c r="GA2970" s="22"/>
      <c r="GB2970" s="22"/>
      <c r="GC2970" s="24"/>
      <c r="GD2970" s="22"/>
      <c r="GE2970" s="22"/>
      <c r="GF2970" s="22"/>
      <c r="GG2970" s="22"/>
      <c r="GH2970" s="22"/>
      <c r="GI2970" s="22"/>
      <c r="GJ2970" s="22"/>
      <c r="GK2970" s="22"/>
      <c r="GL2970" s="22"/>
      <c r="GM2970" s="22"/>
      <c r="GN2970" s="22"/>
      <c r="GO2970" s="22"/>
      <c r="GP2970" s="22"/>
      <c r="GQ2970" s="22"/>
      <c r="GR2970" s="22"/>
      <c r="GS2970" s="22"/>
      <c r="GT2970" s="22"/>
      <c r="GU2970" s="22"/>
      <c r="GV2970" s="22"/>
      <c r="GW2970" s="22"/>
      <c r="GX2970" s="22"/>
      <c r="GY2970" s="22"/>
      <c r="GZ2970" s="22"/>
      <c r="HA2970" s="22"/>
      <c r="HB2970" s="22"/>
      <c r="HC2970" s="22"/>
      <c r="HD2970" s="22"/>
      <c r="HE2970" s="22"/>
      <c r="HF2970" s="22"/>
      <c r="HG2970" s="22"/>
      <c r="HH2970" s="22"/>
      <c r="HI2970" s="24"/>
      <c r="HJ2970" s="22"/>
      <c r="HK2970" s="22"/>
      <c r="HL2970" s="22"/>
      <c r="HM2970" s="22"/>
      <c r="HN2970" s="22"/>
      <c r="HO2970" s="22"/>
      <c r="HP2970" s="22"/>
      <c r="HQ2970" s="22"/>
      <c r="HR2970" s="22"/>
      <c r="HS2970" s="22"/>
      <c r="HT2970" s="22"/>
      <c r="HU2970" s="22"/>
      <c r="HV2970" s="22"/>
      <c r="HW2970" s="22"/>
      <c r="HX2970" s="22"/>
      <c r="HY2970" s="22"/>
      <c r="HZ2970" s="22"/>
      <c r="IA2970" s="22"/>
      <c r="IB2970" s="22"/>
      <c r="IC2970" s="22"/>
      <c r="ID2970" s="22"/>
      <c r="IE2970" s="22"/>
      <c r="IF2970" s="22"/>
      <c r="IG2970" s="22"/>
      <c r="IH2970" s="22"/>
      <c r="II2970" s="22"/>
      <c r="IJ2970" s="22"/>
      <c r="IK2970" s="22"/>
      <c r="IL2970" s="22"/>
      <c r="IM2970" s="22"/>
      <c r="IN2970" s="22"/>
      <c r="IO2970" s="24"/>
      <c r="IP2970" s="22"/>
      <c r="IQ2970" s="22"/>
      <c r="IR2970" s="22"/>
      <c r="IS2970" s="22"/>
      <c r="IT2970" s="22"/>
      <c r="IU2970" s="22"/>
      <c r="IV2970" s="22"/>
      <c r="IW2970" s="22"/>
      <c r="IX2970" s="22"/>
      <c r="IY2970" s="22"/>
      <c r="IZ2970" s="22"/>
      <c r="JA2970" s="22"/>
      <c r="JB2970" s="22"/>
      <c r="JC2970" s="22"/>
      <c r="JD2970" s="22"/>
      <c r="JE2970" s="22"/>
      <c r="JF2970" s="22"/>
      <c r="JG2970" s="22"/>
      <c r="JH2970" s="22"/>
      <c r="JI2970" s="22"/>
      <c r="JJ2970" s="22"/>
      <c r="JK2970" s="22"/>
      <c r="JL2970" s="22"/>
      <c r="JM2970" s="22"/>
      <c r="JN2970" s="22"/>
      <c r="JO2970" s="22"/>
      <c r="JP2970" s="22"/>
      <c r="JQ2970" s="22"/>
      <c r="JR2970" s="22"/>
      <c r="JS2970" s="22"/>
      <c r="JT2970" s="22"/>
      <c r="JU2970" s="24"/>
      <c r="JV2970" s="22"/>
      <c r="JW2970" s="22"/>
      <c r="JX2970" s="22"/>
      <c r="JY2970" s="22"/>
      <c r="JZ2970" s="22"/>
      <c r="KA2970" s="22"/>
      <c r="KB2970" s="22"/>
      <c r="KC2970" s="22"/>
      <c r="KD2970" s="22"/>
      <c r="KE2970" s="22"/>
      <c r="KF2970" s="22"/>
      <c r="KG2970" s="22"/>
      <c r="KH2970" s="22"/>
      <c r="KI2970" s="22"/>
      <c r="KJ2970" s="22"/>
      <c r="KK2970" s="22"/>
      <c r="KL2970" s="22"/>
      <c r="KM2970" s="22"/>
      <c r="KN2970" s="22"/>
      <c r="KO2970" s="22"/>
      <c r="KP2970" s="22"/>
      <c r="KQ2970" s="22"/>
      <c r="KR2970" s="22"/>
      <c r="KS2970" s="22"/>
      <c r="KT2970" s="22"/>
      <c r="KU2970" s="22"/>
      <c r="KV2970" s="22"/>
      <c r="KW2970" s="22"/>
      <c r="KX2970" s="22"/>
      <c r="KY2970" s="22"/>
      <c r="KZ2970" s="22"/>
      <c r="LA2970" s="24"/>
      <c r="LB2970" s="22"/>
      <c r="LC2970" s="22"/>
      <c r="LD2970" s="22"/>
      <c r="LE2970" s="22"/>
      <c r="LF2970" s="22"/>
      <c r="LG2970" s="22"/>
      <c r="LH2970" s="22"/>
      <c r="LI2970" s="22"/>
      <c r="LJ2970" s="22"/>
      <c r="LK2970" s="22"/>
      <c r="LL2970" s="22"/>
      <c r="LM2970" s="22"/>
      <c r="LN2970" s="22"/>
      <c r="LO2970" s="22"/>
      <c r="LP2970" s="22"/>
      <c r="LQ2970" s="22"/>
      <c r="LR2970" s="22"/>
      <c r="LS2970" s="22"/>
      <c r="LT2970" s="22"/>
      <c r="LU2970" s="22"/>
      <c r="LV2970" s="22"/>
      <c r="LW2970" s="22"/>
      <c r="LX2970" s="22"/>
      <c r="LY2970" s="22"/>
      <c r="LZ2970" s="22"/>
      <c r="MA2970" s="22"/>
      <c r="MB2970" s="22"/>
      <c r="MC2970" s="22"/>
      <c r="MD2970" s="22"/>
      <c r="ME2970" s="22"/>
      <c r="MF2970" s="22"/>
      <c r="MG2970" s="24"/>
      <c r="MH2970" s="22"/>
      <c r="MI2970" s="22"/>
      <c r="MJ2970" s="22"/>
      <c r="MK2970" s="22"/>
      <c r="ML2970" s="22"/>
      <c r="MM2970" s="22"/>
      <c r="MN2970" s="22"/>
      <c r="MO2970" s="22"/>
      <c r="MP2970" s="22"/>
      <c r="MQ2970" s="22"/>
      <c r="MR2970" s="22"/>
      <c r="MS2970" s="22"/>
      <c r="MT2970" s="22"/>
      <c r="MU2970" s="22"/>
      <c r="MV2970" s="22"/>
      <c r="MW2970" s="22"/>
      <c r="MX2970" s="22"/>
      <c r="MY2970" s="22"/>
      <c r="MZ2970" s="22"/>
      <c r="NA2970" s="22"/>
      <c r="NB2970" s="22"/>
      <c r="NC2970" s="22"/>
      <c r="ND2970" s="22"/>
      <c r="NE2970" s="22"/>
      <c r="NF2970" s="22"/>
      <c r="NG2970" s="22"/>
      <c r="NH2970" s="22"/>
      <c r="NI2970" s="22"/>
      <c r="NJ2970" s="22"/>
      <c r="NK2970" s="22"/>
      <c r="NL2970" s="22"/>
      <c r="NM2970" s="24"/>
      <c r="NN2970" s="22"/>
      <c r="NO2970" s="22"/>
      <c r="NP2970" s="22"/>
      <c r="NQ2970" s="22"/>
      <c r="NR2970" s="22"/>
      <c r="NS2970" s="22"/>
      <c r="NT2970" s="22"/>
      <c r="NU2970" s="22"/>
      <c r="NV2970" s="22"/>
      <c r="NW2970" s="22"/>
      <c r="NX2970" s="22"/>
      <c r="NY2970" s="22"/>
      <c r="NZ2970" s="22"/>
      <c r="OA2970" s="22"/>
      <c r="OB2970" s="22"/>
      <c r="OC2970" s="22"/>
      <c r="OD2970" s="22"/>
      <c r="OE2970" s="22"/>
      <c r="OF2970" s="22"/>
      <c r="OG2970" s="22"/>
      <c r="OH2970" s="22"/>
      <c r="OI2970" s="22"/>
      <c r="OJ2970" s="22"/>
      <c r="OK2970" s="22"/>
      <c r="OL2970" s="22"/>
      <c r="OM2970" s="22"/>
      <c r="ON2970" s="22"/>
      <c r="OO2970" s="22"/>
      <c r="OP2970" s="22"/>
      <c r="OQ2970" s="22"/>
      <c r="OR2970" s="22"/>
    </row>
    <row r="2971" spans="1:408" ht="15" thickBot="1">
      <c r="A2971" s="1"/>
      <c r="B2971" s="12"/>
      <c r="C2971" s="12"/>
      <c r="D2971" s="22"/>
      <c r="E2971" s="54"/>
      <c r="F2971" s="54"/>
      <c r="G2971" s="54"/>
      <c r="H2971" s="55"/>
      <c r="I2971" s="22"/>
      <c r="J2971" s="56"/>
      <c r="K2971" s="80"/>
      <c r="L2971" s="57"/>
      <c r="M2971" s="57"/>
      <c r="N2971" s="55"/>
      <c r="O2971" s="58"/>
      <c r="P2971" s="58"/>
      <c r="Q2971" s="59"/>
      <c r="R2971" s="60"/>
      <c r="S2971" s="60"/>
      <c r="T2971" s="22"/>
      <c r="U2971" s="1"/>
      <c r="V2971" s="23"/>
      <c r="X2971" s="24"/>
      <c r="Y2971" s="24"/>
      <c r="Z2971" s="22"/>
      <c r="AA2971" s="22"/>
      <c r="AB2971" s="22"/>
      <c r="AC2971" s="22"/>
      <c r="AD2971" s="22"/>
      <c r="AE2971" s="22"/>
      <c r="AF2971" s="22"/>
      <c r="AG2971" s="22"/>
      <c r="AH2971" s="22"/>
      <c r="AI2971" s="22"/>
      <c r="AJ2971" s="22"/>
      <c r="AK2971" s="22"/>
      <c r="AL2971" s="22"/>
      <c r="AM2971" s="22"/>
      <c r="AN2971" s="22"/>
      <c r="AO2971" s="22"/>
      <c r="AP2971" s="22"/>
      <c r="AQ2971" s="22"/>
      <c r="AR2971" s="22"/>
      <c r="AS2971" s="22"/>
      <c r="AT2971" s="22"/>
      <c r="AU2971" s="22"/>
      <c r="AV2971" s="22"/>
      <c r="AW2971" s="22"/>
      <c r="AX2971" s="22"/>
      <c r="AY2971" s="22"/>
      <c r="AZ2971" s="22"/>
      <c r="BA2971" s="22"/>
      <c r="BB2971" s="22"/>
      <c r="BC2971" s="22"/>
      <c r="BD2971" s="22"/>
      <c r="BE2971" s="24"/>
      <c r="BF2971" s="22"/>
      <c r="BG2971" s="22"/>
      <c r="BH2971" s="22"/>
      <c r="BI2971" s="22"/>
      <c r="BJ2971" s="22"/>
      <c r="BK2971" s="22"/>
      <c r="BL2971" s="22"/>
      <c r="BM2971" s="22"/>
      <c r="BN2971" s="22"/>
      <c r="BO2971" s="22"/>
      <c r="BP2971" s="22"/>
      <c r="BQ2971" s="22"/>
      <c r="BR2971" s="22"/>
      <c r="BS2971" s="22"/>
      <c r="BT2971" s="22"/>
      <c r="BU2971" s="22"/>
      <c r="BV2971" s="22"/>
      <c r="BW2971" s="22"/>
      <c r="BX2971" s="22"/>
      <c r="BY2971" s="22"/>
      <c r="BZ2971" s="22"/>
      <c r="CA2971" s="22"/>
      <c r="CB2971" s="22"/>
      <c r="CC2971" s="22"/>
      <c r="CD2971" s="22"/>
      <c r="CE2971" s="22"/>
      <c r="CF2971" s="22"/>
      <c r="CG2971" s="22"/>
      <c r="CH2971" s="22"/>
      <c r="CI2971" s="22"/>
      <c r="CJ2971" s="22"/>
      <c r="CK2971" s="24"/>
      <c r="CL2971" s="22"/>
      <c r="CM2971" s="22"/>
      <c r="CN2971" s="22"/>
      <c r="CO2971" s="22"/>
      <c r="CP2971" s="22"/>
      <c r="CQ2971" s="22"/>
      <c r="CR2971" s="22"/>
      <c r="CS2971" s="22"/>
      <c r="CT2971" s="22"/>
      <c r="CU2971" s="22"/>
      <c r="CV2971" s="22"/>
      <c r="CW2971" s="22"/>
      <c r="CX2971" s="22"/>
      <c r="CY2971" s="22"/>
      <c r="CZ2971" s="22"/>
      <c r="DA2971" s="22"/>
      <c r="DB2971" s="22"/>
      <c r="DC2971" s="22"/>
      <c r="DD2971" s="22"/>
      <c r="DE2971" s="22"/>
      <c r="DF2971" s="22"/>
      <c r="DG2971" s="22"/>
      <c r="DH2971" s="22"/>
      <c r="DI2971" s="22"/>
      <c r="DJ2971" s="22"/>
      <c r="DK2971" s="22"/>
      <c r="DL2971" s="22"/>
      <c r="DM2971" s="22"/>
      <c r="DN2971" s="22"/>
      <c r="DO2971" s="22"/>
      <c r="DP2971" s="22"/>
      <c r="DQ2971" s="24"/>
      <c r="DR2971" s="22"/>
      <c r="DS2971" s="22"/>
      <c r="DT2971" s="22"/>
      <c r="DU2971" s="22"/>
      <c r="DV2971" s="22"/>
      <c r="DW2971" s="22"/>
      <c r="DX2971" s="22"/>
      <c r="DY2971" s="22"/>
      <c r="DZ2971" s="22"/>
      <c r="EA2971" s="22"/>
      <c r="EB2971" s="22"/>
      <c r="EC2971" s="22"/>
      <c r="ED2971" s="22"/>
      <c r="EE2971" s="22"/>
      <c r="EF2971" s="22"/>
      <c r="EG2971" s="22"/>
      <c r="EH2971" s="22"/>
      <c r="EI2971" s="22"/>
      <c r="EJ2971" s="22"/>
      <c r="EK2971" s="22"/>
      <c r="EL2971" s="22"/>
      <c r="EM2971" s="22"/>
      <c r="EN2971" s="22"/>
      <c r="EO2971" s="22"/>
      <c r="EP2971" s="22"/>
      <c r="EQ2971" s="22"/>
      <c r="ER2971" s="22"/>
      <c r="ES2971" s="22"/>
      <c r="ET2971" s="22"/>
      <c r="EU2971" s="22"/>
      <c r="EV2971" s="22"/>
      <c r="EW2971" s="24"/>
      <c r="EX2971" s="22"/>
      <c r="EY2971" s="22"/>
      <c r="EZ2971" s="22"/>
      <c r="FA2971" s="22"/>
      <c r="FB2971" s="22"/>
      <c r="FC2971" s="22"/>
      <c r="FD2971" s="22"/>
      <c r="FE2971" s="22"/>
      <c r="FF2971" s="22"/>
      <c r="FG2971" s="22"/>
      <c r="FH2971" s="22"/>
      <c r="FI2971" s="22"/>
      <c r="FJ2971" s="22"/>
      <c r="FK2971" s="22"/>
      <c r="FL2971" s="22"/>
      <c r="FM2971" s="22"/>
      <c r="FN2971" s="22"/>
      <c r="FO2971" s="22"/>
      <c r="FP2971" s="22"/>
      <c r="FQ2971" s="22"/>
      <c r="FR2971" s="22"/>
      <c r="FS2971" s="22"/>
      <c r="FT2971" s="22"/>
      <c r="FU2971" s="22"/>
      <c r="FV2971" s="22"/>
      <c r="FW2971" s="22"/>
      <c r="FX2971" s="22"/>
      <c r="FY2971" s="22"/>
      <c r="FZ2971" s="22"/>
      <c r="GA2971" s="22"/>
      <c r="GB2971" s="22"/>
      <c r="GC2971" s="24"/>
      <c r="GD2971" s="22"/>
      <c r="GE2971" s="22"/>
      <c r="GF2971" s="22"/>
      <c r="GG2971" s="22"/>
      <c r="GH2971" s="22"/>
      <c r="GI2971" s="22"/>
      <c r="GJ2971" s="22"/>
      <c r="GK2971" s="22"/>
      <c r="GL2971" s="22"/>
      <c r="GM2971" s="22"/>
      <c r="GN2971" s="22"/>
      <c r="GO2971" s="22"/>
      <c r="GP2971" s="22"/>
      <c r="GQ2971" s="22"/>
      <c r="GR2971" s="22"/>
      <c r="GS2971" s="22"/>
      <c r="GT2971" s="22"/>
      <c r="GU2971" s="22"/>
      <c r="GV2971" s="22"/>
      <c r="GW2971" s="22"/>
      <c r="GX2971" s="22"/>
      <c r="GY2971" s="22"/>
      <c r="GZ2971" s="22"/>
      <c r="HA2971" s="22"/>
      <c r="HB2971" s="22"/>
      <c r="HC2971" s="22"/>
      <c r="HD2971" s="22"/>
      <c r="HE2971" s="22"/>
      <c r="HF2971" s="22"/>
      <c r="HG2971" s="22"/>
      <c r="HH2971" s="22"/>
      <c r="HI2971" s="24"/>
      <c r="HJ2971" s="22"/>
      <c r="HK2971" s="22"/>
      <c r="HL2971" s="22"/>
      <c r="HM2971" s="22"/>
      <c r="HN2971" s="22"/>
      <c r="HO2971" s="22"/>
      <c r="HP2971" s="22"/>
      <c r="HQ2971" s="22"/>
      <c r="HR2971" s="22"/>
      <c r="HS2971" s="22"/>
      <c r="HT2971" s="22"/>
      <c r="HU2971" s="22"/>
      <c r="HV2971" s="22"/>
      <c r="HW2971" s="22"/>
      <c r="HX2971" s="22"/>
      <c r="HY2971" s="22"/>
      <c r="HZ2971" s="22"/>
      <c r="IA2971" s="22"/>
      <c r="IB2971" s="22"/>
      <c r="IC2971" s="22"/>
      <c r="ID2971" s="22"/>
      <c r="IE2971" s="22"/>
      <c r="IF2971" s="22"/>
      <c r="IG2971" s="22"/>
      <c r="IH2971" s="22"/>
      <c r="II2971" s="22"/>
      <c r="IJ2971" s="22"/>
      <c r="IK2971" s="22"/>
      <c r="IL2971" s="22"/>
      <c r="IM2971" s="22"/>
      <c r="IN2971" s="22"/>
      <c r="IO2971" s="24"/>
      <c r="IP2971" s="22"/>
      <c r="IQ2971" s="22"/>
      <c r="IR2971" s="22"/>
      <c r="IS2971" s="22"/>
      <c r="IT2971" s="22"/>
      <c r="IU2971" s="22"/>
      <c r="IV2971" s="22"/>
      <c r="IW2971" s="22"/>
      <c r="IX2971" s="22"/>
      <c r="IY2971" s="22"/>
      <c r="IZ2971" s="22"/>
      <c r="JA2971" s="22"/>
      <c r="JB2971" s="22"/>
      <c r="JC2971" s="22"/>
      <c r="JD2971" s="22"/>
      <c r="JE2971" s="22"/>
      <c r="JF2971" s="22"/>
      <c r="JG2971" s="22"/>
      <c r="JH2971" s="22"/>
      <c r="JI2971" s="22"/>
      <c r="JJ2971" s="22"/>
      <c r="JK2971" s="22"/>
      <c r="JL2971" s="22"/>
      <c r="JM2971" s="22"/>
      <c r="JN2971" s="22"/>
      <c r="JO2971" s="22"/>
      <c r="JP2971" s="22"/>
      <c r="JQ2971" s="22"/>
      <c r="JR2971" s="22"/>
      <c r="JS2971" s="22"/>
      <c r="JT2971" s="22"/>
      <c r="JU2971" s="24"/>
      <c r="JV2971" s="22"/>
      <c r="JW2971" s="22"/>
      <c r="JX2971" s="22"/>
      <c r="JY2971" s="22"/>
      <c r="JZ2971" s="22"/>
      <c r="KA2971" s="22"/>
      <c r="KB2971" s="22"/>
      <c r="KC2971" s="22"/>
      <c r="KD2971" s="22"/>
      <c r="KE2971" s="22"/>
      <c r="KF2971" s="22"/>
      <c r="KG2971" s="22"/>
      <c r="KH2971" s="22"/>
      <c r="KI2971" s="22"/>
      <c r="KJ2971" s="22"/>
      <c r="KK2971" s="22"/>
      <c r="KL2971" s="22"/>
      <c r="KM2971" s="22"/>
      <c r="KN2971" s="22"/>
      <c r="KO2971" s="22"/>
      <c r="KP2971" s="22"/>
      <c r="KQ2971" s="22"/>
      <c r="KR2971" s="22"/>
      <c r="KS2971" s="22"/>
      <c r="KT2971" s="22"/>
      <c r="KU2971" s="22"/>
      <c r="KV2971" s="22"/>
      <c r="KW2971" s="22"/>
      <c r="KX2971" s="22"/>
      <c r="KY2971" s="22"/>
      <c r="KZ2971" s="22"/>
      <c r="LA2971" s="24"/>
      <c r="LB2971" s="22"/>
      <c r="LC2971" s="22"/>
      <c r="LD2971" s="22"/>
      <c r="LE2971" s="22"/>
      <c r="LF2971" s="22"/>
      <c r="LG2971" s="22"/>
      <c r="LH2971" s="22"/>
      <c r="LI2971" s="22"/>
      <c r="LJ2971" s="22"/>
      <c r="LK2971" s="22"/>
      <c r="LL2971" s="22"/>
      <c r="LM2971" s="22"/>
      <c r="LN2971" s="22"/>
      <c r="LO2971" s="22"/>
      <c r="LP2971" s="22"/>
      <c r="LQ2971" s="22"/>
      <c r="LR2971" s="22"/>
      <c r="LS2971" s="22"/>
      <c r="LT2971" s="22"/>
      <c r="LU2971" s="22"/>
      <c r="LV2971" s="22"/>
      <c r="LW2971" s="22"/>
      <c r="LX2971" s="22"/>
      <c r="LY2971" s="22"/>
      <c r="LZ2971" s="22"/>
      <c r="MA2971" s="22"/>
      <c r="MB2971" s="22"/>
      <c r="MC2971" s="22"/>
      <c r="MD2971" s="22"/>
      <c r="ME2971" s="22"/>
      <c r="MF2971" s="22"/>
      <c r="MG2971" s="24"/>
      <c r="MH2971" s="22"/>
      <c r="MI2971" s="22"/>
      <c r="MJ2971" s="22"/>
      <c r="MK2971" s="22"/>
      <c r="ML2971" s="22"/>
      <c r="MM2971" s="22"/>
      <c r="MN2971" s="22"/>
      <c r="MO2971" s="22"/>
      <c r="MP2971" s="22"/>
      <c r="MQ2971" s="22"/>
      <c r="MR2971" s="22"/>
      <c r="MS2971" s="22"/>
      <c r="MT2971" s="22"/>
      <c r="MU2971" s="22"/>
      <c r="MV2971" s="22"/>
      <c r="MW2971" s="22"/>
      <c r="MX2971" s="22"/>
      <c r="MY2971" s="22"/>
      <c r="MZ2971" s="22"/>
      <c r="NA2971" s="22"/>
      <c r="NB2971" s="22"/>
      <c r="NC2971" s="22"/>
      <c r="ND2971" s="22"/>
      <c r="NE2971" s="22"/>
      <c r="NF2971" s="22"/>
      <c r="NG2971" s="22"/>
      <c r="NH2971" s="22"/>
      <c r="NI2971" s="22"/>
      <c r="NJ2971" s="22"/>
      <c r="NK2971" s="22"/>
      <c r="NL2971" s="22"/>
      <c r="NM2971" s="24"/>
      <c r="NN2971" s="22"/>
      <c r="NO2971" s="22"/>
      <c r="NP2971" s="22"/>
      <c r="NQ2971" s="22"/>
      <c r="NR2971" s="22"/>
      <c r="NS2971" s="22"/>
      <c r="NT2971" s="22"/>
      <c r="NU2971" s="22"/>
      <c r="NV2971" s="22"/>
      <c r="NW2971" s="22"/>
      <c r="NX2971" s="22"/>
      <c r="NY2971" s="22"/>
      <c r="NZ2971" s="22"/>
      <c r="OA2971" s="22"/>
      <c r="OB2971" s="22"/>
      <c r="OC2971" s="22"/>
      <c r="OD2971" s="22"/>
      <c r="OE2971" s="22"/>
      <c r="OF2971" s="22"/>
      <c r="OG2971" s="22"/>
      <c r="OH2971" s="22"/>
      <c r="OI2971" s="22"/>
      <c r="OJ2971" s="22"/>
      <c r="OK2971" s="22"/>
      <c r="OL2971" s="22"/>
      <c r="OM2971" s="22"/>
      <c r="ON2971" s="22"/>
      <c r="OO2971" s="22"/>
      <c r="OP2971" s="22"/>
      <c r="OQ2971" s="22"/>
      <c r="OR2971" s="22"/>
    </row>
    <row r="2972" spans="1:408" ht="15" thickBot="1">
      <c r="A2972" s="1"/>
      <c r="B2972" s="12"/>
      <c r="C2972" s="12"/>
      <c r="D2972" s="22"/>
      <c r="E2972" s="54"/>
      <c r="F2972" s="54"/>
      <c r="G2972" s="54"/>
      <c r="H2972" s="55"/>
      <c r="I2972" s="22"/>
      <c r="J2972" s="56"/>
      <c r="K2972" s="81"/>
      <c r="L2972" s="57"/>
      <c r="M2972" s="57"/>
      <c r="N2972" s="55"/>
      <c r="O2972" s="58"/>
      <c r="P2972" s="58"/>
      <c r="Q2972" s="59"/>
      <c r="R2972" s="60"/>
      <c r="S2972" s="60"/>
      <c r="T2972" s="22"/>
      <c r="U2972" s="1"/>
      <c r="V2972" s="23"/>
      <c r="X2972" s="24"/>
      <c r="Y2972" s="24"/>
      <c r="Z2972" s="22"/>
      <c r="AA2972" s="22"/>
      <c r="AB2972" s="22"/>
      <c r="AC2972" s="22"/>
      <c r="AD2972" s="22"/>
      <c r="AE2972" s="22"/>
      <c r="AF2972" s="22"/>
      <c r="AG2972" s="22"/>
      <c r="AH2972" s="22"/>
      <c r="AI2972" s="22"/>
      <c r="AJ2972" s="22"/>
      <c r="AK2972" s="22"/>
      <c r="AL2972" s="22"/>
      <c r="AM2972" s="22"/>
      <c r="AN2972" s="22"/>
      <c r="AO2972" s="22"/>
      <c r="AP2972" s="22"/>
      <c r="AQ2972" s="22"/>
      <c r="AR2972" s="22"/>
      <c r="AS2972" s="22"/>
      <c r="AT2972" s="22"/>
      <c r="AU2972" s="22"/>
      <c r="AV2972" s="22"/>
      <c r="AW2972" s="22"/>
      <c r="AX2972" s="22"/>
      <c r="AY2972" s="22"/>
      <c r="AZ2972" s="22"/>
      <c r="BA2972" s="22"/>
      <c r="BB2972" s="22"/>
      <c r="BC2972" s="22"/>
      <c r="BD2972" s="22"/>
      <c r="BE2972" s="24"/>
      <c r="BF2972" s="22"/>
      <c r="BG2972" s="22"/>
      <c r="BH2972" s="22"/>
      <c r="BI2972" s="22"/>
      <c r="BJ2972" s="22"/>
      <c r="BK2972" s="22"/>
      <c r="BL2972" s="22"/>
      <c r="BM2972" s="22"/>
      <c r="BN2972" s="22"/>
      <c r="BO2972" s="22"/>
      <c r="BP2972" s="22"/>
      <c r="BQ2972" s="22"/>
      <c r="BR2972" s="22"/>
      <c r="BS2972" s="22"/>
      <c r="BT2972" s="22"/>
      <c r="BU2972" s="22"/>
      <c r="BV2972" s="22"/>
      <c r="BW2972" s="22"/>
      <c r="BX2972" s="22"/>
      <c r="BY2972" s="22"/>
      <c r="BZ2972" s="22"/>
      <c r="CA2972" s="22"/>
      <c r="CB2972" s="22"/>
      <c r="CC2972" s="22"/>
      <c r="CD2972" s="22"/>
      <c r="CE2972" s="22"/>
      <c r="CF2972" s="22"/>
      <c r="CG2972" s="22"/>
      <c r="CH2972" s="22"/>
      <c r="CI2972" s="22"/>
      <c r="CJ2972" s="22"/>
      <c r="CK2972" s="24"/>
      <c r="CL2972" s="22"/>
      <c r="CM2972" s="22"/>
      <c r="CN2972" s="22"/>
      <c r="CO2972" s="22"/>
      <c r="CP2972" s="22"/>
      <c r="CQ2972" s="22"/>
      <c r="CR2972" s="22"/>
      <c r="CS2972" s="22"/>
      <c r="CT2972" s="22"/>
      <c r="CU2972" s="22"/>
      <c r="CV2972" s="22"/>
      <c r="CW2972" s="22"/>
      <c r="CX2972" s="22"/>
      <c r="CY2972" s="22"/>
      <c r="CZ2972" s="22"/>
      <c r="DA2972" s="22"/>
      <c r="DB2972" s="22"/>
      <c r="DC2972" s="22"/>
      <c r="DD2972" s="22"/>
      <c r="DE2972" s="22"/>
      <c r="DF2972" s="22"/>
      <c r="DG2972" s="22"/>
      <c r="DH2972" s="22"/>
      <c r="DI2972" s="22"/>
      <c r="DJ2972" s="22"/>
      <c r="DK2972" s="22"/>
      <c r="DL2972" s="22"/>
      <c r="DM2972" s="22"/>
      <c r="DN2972" s="22"/>
      <c r="DO2972" s="22"/>
      <c r="DP2972" s="22"/>
      <c r="DQ2972" s="24"/>
      <c r="DR2972" s="22"/>
      <c r="DS2972" s="22"/>
      <c r="DT2972" s="22"/>
      <c r="DU2972" s="22"/>
      <c r="DV2972" s="22"/>
      <c r="DW2972" s="22"/>
      <c r="DX2972" s="22"/>
      <c r="DY2972" s="22"/>
      <c r="DZ2972" s="22"/>
      <c r="EA2972" s="22"/>
      <c r="EB2972" s="22"/>
      <c r="EC2972" s="22"/>
      <c r="ED2972" s="22"/>
      <c r="EE2972" s="22"/>
      <c r="EF2972" s="22"/>
      <c r="EG2972" s="22"/>
      <c r="EH2972" s="22"/>
      <c r="EI2972" s="22"/>
      <c r="EJ2972" s="22"/>
      <c r="EK2972" s="22"/>
      <c r="EL2972" s="22"/>
      <c r="EM2972" s="22"/>
      <c r="EN2972" s="22"/>
      <c r="EO2972" s="22"/>
      <c r="EP2972" s="22"/>
      <c r="EQ2972" s="22"/>
      <c r="ER2972" s="22"/>
      <c r="ES2972" s="22"/>
      <c r="ET2972" s="22"/>
      <c r="EU2972" s="22"/>
      <c r="EV2972" s="22"/>
      <c r="EW2972" s="24"/>
      <c r="EX2972" s="22"/>
      <c r="EY2972" s="22"/>
      <c r="EZ2972" s="22"/>
      <c r="FA2972" s="22"/>
      <c r="FB2972" s="22"/>
      <c r="FC2972" s="22"/>
      <c r="FD2972" s="22"/>
      <c r="FE2972" s="22"/>
      <c r="FF2972" s="22"/>
      <c r="FG2972" s="22"/>
      <c r="FH2972" s="22"/>
      <c r="FI2972" s="22"/>
      <c r="FJ2972" s="22"/>
      <c r="FK2972" s="22"/>
      <c r="FL2972" s="22"/>
      <c r="FM2972" s="22"/>
      <c r="FN2972" s="22"/>
      <c r="FO2972" s="22"/>
      <c r="FP2972" s="22"/>
      <c r="FQ2972" s="22"/>
      <c r="FR2972" s="22"/>
      <c r="FS2972" s="22"/>
      <c r="FT2972" s="22"/>
      <c r="FU2972" s="22"/>
      <c r="FV2972" s="22"/>
      <c r="FW2972" s="22"/>
      <c r="FX2972" s="22"/>
      <c r="FY2972" s="22"/>
      <c r="FZ2972" s="22"/>
      <c r="GA2972" s="22"/>
      <c r="GB2972" s="22"/>
      <c r="GC2972" s="24"/>
      <c r="GD2972" s="22"/>
      <c r="GE2972" s="22"/>
      <c r="GF2972" s="22"/>
      <c r="GG2972" s="22"/>
      <c r="GH2972" s="22"/>
      <c r="GI2972" s="22"/>
      <c r="GJ2972" s="22"/>
      <c r="GK2972" s="22"/>
      <c r="GL2972" s="22"/>
      <c r="GM2972" s="22"/>
      <c r="GN2972" s="22"/>
      <c r="GO2972" s="22"/>
      <c r="GP2972" s="22"/>
      <c r="GQ2972" s="22"/>
      <c r="GR2972" s="22"/>
      <c r="GS2972" s="22"/>
      <c r="GT2972" s="22"/>
      <c r="GU2972" s="22"/>
      <c r="GV2972" s="22"/>
      <c r="GW2972" s="22"/>
      <c r="GX2972" s="22"/>
      <c r="GY2972" s="22"/>
      <c r="GZ2972" s="22"/>
      <c r="HA2972" s="22"/>
      <c r="HB2972" s="22"/>
      <c r="HC2972" s="22"/>
      <c r="HD2972" s="22"/>
      <c r="HE2972" s="22"/>
      <c r="HF2972" s="22"/>
      <c r="HG2972" s="22"/>
      <c r="HH2972" s="22"/>
      <c r="HI2972" s="24"/>
      <c r="HJ2972" s="22"/>
      <c r="HK2972" s="22"/>
      <c r="HL2972" s="22"/>
      <c r="HM2972" s="22"/>
      <c r="HN2972" s="22"/>
      <c r="HO2972" s="22"/>
      <c r="HP2972" s="22"/>
      <c r="HQ2972" s="22"/>
      <c r="HR2972" s="22"/>
      <c r="HS2972" s="22"/>
      <c r="HT2972" s="22"/>
      <c r="HU2972" s="22"/>
      <c r="HV2972" s="22"/>
      <c r="HW2972" s="22"/>
      <c r="HX2972" s="22"/>
      <c r="HY2972" s="22"/>
      <c r="HZ2972" s="22"/>
      <c r="IA2972" s="22"/>
      <c r="IB2972" s="22"/>
      <c r="IC2972" s="22"/>
      <c r="ID2972" s="22"/>
      <c r="IE2972" s="22"/>
      <c r="IF2972" s="22"/>
      <c r="IG2972" s="22"/>
      <c r="IH2972" s="22"/>
      <c r="II2972" s="22"/>
      <c r="IJ2972" s="22"/>
      <c r="IK2972" s="22"/>
      <c r="IL2972" s="22"/>
      <c r="IM2972" s="22"/>
      <c r="IN2972" s="22"/>
      <c r="IO2972" s="24"/>
      <c r="IP2972" s="22"/>
      <c r="IQ2972" s="22"/>
      <c r="IR2972" s="22"/>
      <c r="IS2972" s="22"/>
      <c r="IT2972" s="22"/>
      <c r="IU2972" s="22"/>
      <c r="IV2972" s="22"/>
      <c r="IW2972" s="22"/>
      <c r="IX2972" s="22"/>
      <c r="IY2972" s="22"/>
      <c r="IZ2972" s="22"/>
      <c r="JA2972" s="22"/>
      <c r="JB2972" s="22"/>
      <c r="JC2972" s="22"/>
      <c r="JD2972" s="22"/>
      <c r="JE2972" s="22"/>
      <c r="JF2972" s="22"/>
      <c r="JG2972" s="22"/>
      <c r="JH2972" s="22"/>
      <c r="JI2972" s="22"/>
      <c r="JJ2972" s="22"/>
      <c r="JK2972" s="22"/>
      <c r="JL2972" s="22"/>
      <c r="JM2972" s="22"/>
      <c r="JN2972" s="22"/>
      <c r="JO2972" s="22"/>
      <c r="JP2972" s="22"/>
      <c r="JQ2972" s="22"/>
      <c r="JR2972" s="22"/>
      <c r="JS2972" s="22"/>
      <c r="JT2972" s="22"/>
      <c r="JU2972" s="24"/>
      <c r="JV2972" s="22"/>
      <c r="JW2972" s="22"/>
      <c r="JX2972" s="22"/>
      <c r="JY2972" s="22"/>
      <c r="JZ2972" s="22"/>
      <c r="KA2972" s="22"/>
      <c r="KB2972" s="22"/>
      <c r="KC2972" s="22"/>
      <c r="KD2972" s="22"/>
      <c r="KE2972" s="22"/>
      <c r="KF2972" s="22"/>
      <c r="KG2972" s="22"/>
      <c r="KH2972" s="22"/>
      <c r="KI2972" s="22"/>
      <c r="KJ2972" s="22"/>
      <c r="KK2972" s="22"/>
      <c r="KL2972" s="22"/>
      <c r="KM2972" s="22"/>
      <c r="KN2972" s="22"/>
      <c r="KO2972" s="22"/>
      <c r="KP2972" s="22"/>
      <c r="KQ2972" s="22"/>
      <c r="KR2972" s="22"/>
      <c r="KS2972" s="22"/>
      <c r="KT2972" s="22"/>
      <c r="KU2972" s="22"/>
      <c r="KV2972" s="22"/>
      <c r="KW2972" s="22"/>
      <c r="KX2972" s="22"/>
      <c r="KY2972" s="22"/>
      <c r="KZ2972" s="22"/>
      <c r="LA2972" s="24"/>
      <c r="LB2972" s="22"/>
      <c r="LC2972" s="22"/>
      <c r="LD2972" s="22"/>
      <c r="LE2972" s="22"/>
      <c r="LF2972" s="22"/>
      <c r="LG2972" s="22"/>
      <c r="LH2972" s="22"/>
      <c r="LI2972" s="22"/>
      <c r="LJ2972" s="22"/>
      <c r="LK2972" s="22"/>
      <c r="LL2972" s="22"/>
      <c r="LM2972" s="22"/>
      <c r="LN2972" s="22"/>
      <c r="LO2972" s="22"/>
      <c r="LP2972" s="22"/>
      <c r="LQ2972" s="22"/>
      <c r="LR2972" s="22"/>
      <c r="LS2972" s="22"/>
      <c r="LT2972" s="22"/>
      <c r="LU2972" s="22"/>
      <c r="LV2972" s="22"/>
      <c r="LW2972" s="22"/>
      <c r="LX2972" s="22"/>
      <c r="LY2972" s="22"/>
      <c r="LZ2972" s="22"/>
      <c r="MA2972" s="22"/>
      <c r="MB2972" s="22"/>
      <c r="MC2972" s="22"/>
      <c r="MD2972" s="22"/>
      <c r="ME2972" s="22"/>
      <c r="MF2972" s="22"/>
      <c r="MG2972" s="24"/>
      <c r="MH2972" s="22"/>
      <c r="MI2972" s="22"/>
      <c r="MJ2972" s="22"/>
      <c r="MK2972" s="22"/>
      <c r="ML2972" s="22"/>
      <c r="MM2972" s="22"/>
      <c r="MN2972" s="22"/>
      <c r="MO2972" s="22"/>
      <c r="MP2972" s="22"/>
      <c r="MQ2972" s="22"/>
      <c r="MR2972" s="22"/>
      <c r="MS2972" s="22"/>
      <c r="MT2972" s="22"/>
      <c r="MU2972" s="22"/>
      <c r="MV2972" s="22"/>
      <c r="MW2972" s="22"/>
      <c r="MX2972" s="22"/>
      <c r="MY2972" s="22"/>
      <c r="MZ2972" s="22"/>
      <c r="NA2972" s="22"/>
      <c r="NB2972" s="22"/>
      <c r="NC2972" s="22"/>
      <c r="ND2972" s="22"/>
      <c r="NE2972" s="22"/>
      <c r="NF2972" s="22"/>
      <c r="NG2972" s="22"/>
      <c r="NH2972" s="22"/>
      <c r="NI2972" s="22"/>
      <c r="NJ2972" s="22"/>
      <c r="NK2972" s="22"/>
      <c r="NL2972" s="22"/>
      <c r="NM2972" s="24"/>
      <c r="NN2972" s="22"/>
      <c r="NO2972" s="22"/>
      <c r="NP2972" s="22"/>
      <c r="NQ2972" s="22"/>
      <c r="NR2972" s="22"/>
      <c r="NS2972" s="22"/>
      <c r="NT2972" s="22"/>
      <c r="NU2972" s="22"/>
      <c r="NV2972" s="22"/>
      <c r="NW2972" s="22"/>
      <c r="NX2972" s="22"/>
      <c r="NY2972" s="22"/>
      <c r="NZ2972" s="22"/>
      <c r="OA2972" s="22"/>
      <c r="OB2972" s="22"/>
      <c r="OC2972" s="22"/>
      <c r="OD2972" s="22"/>
      <c r="OE2972" s="22"/>
      <c r="OF2972" s="22"/>
      <c r="OG2972" s="22"/>
      <c r="OH2972" s="22"/>
      <c r="OI2972" s="22"/>
      <c r="OJ2972" s="22"/>
      <c r="OK2972" s="22"/>
      <c r="OL2972" s="22"/>
      <c r="OM2972" s="22"/>
      <c r="ON2972" s="22"/>
      <c r="OO2972" s="22"/>
      <c r="OP2972" s="22"/>
      <c r="OQ2972" s="22"/>
      <c r="OR2972" s="22"/>
    </row>
    <row r="2973" spans="1:408" ht="15" thickBot="1">
      <c r="A2973" s="1"/>
      <c r="B2973" s="12"/>
      <c r="C2973" s="12"/>
      <c r="D2973" s="22"/>
      <c r="E2973" s="54"/>
      <c r="F2973" s="54"/>
      <c r="G2973" s="54"/>
      <c r="H2973" s="55"/>
      <c r="I2973" s="22"/>
      <c r="J2973" s="56"/>
      <c r="K2973" s="80"/>
      <c r="L2973" s="57"/>
      <c r="M2973" s="57"/>
      <c r="N2973" s="55"/>
      <c r="O2973" s="58"/>
      <c r="P2973" s="58"/>
      <c r="Q2973" s="59"/>
      <c r="R2973" s="60"/>
      <c r="S2973" s="60"/>
      <c r="T2973" s="22"/>
      <c r="U2973" s="1"/>
      <c r="V2973" s="23"/>
      <c r="X2973" s="24"/>
      <c r="Y2973" s="24"/>
      <c r="Z2973" s="22"/>
      <c r="AA2973" s="22"/>
      <c r="AB2973" s="22"/>
      <c r="AC2973" s="22"/>
      <c r="AD2973" s="22"/>
      <c r="AE2973" s="22"/>
      <c r="AF2973" s="22"/>
      <c r="AG2973" s="22"/>
      <c r="AH2973" s="22"/>
      <c r="AI2973" s="22"/>
      <c r="AJ2973" s="22"/>
      <c r="AK2973" s="22"/>
      <c r="AL2973" s="22"/>
      <c r="AM2973" s="22"/>
      <c r="AN2973" s="22"/>
      <c r="AO2973" s="22"/>
      <c r="AP2973" s="22"/>
      <c r="AQ2973" s="22"/>
      <c r="AR2973" s="22"/>
      <c r="AS2973" s="22"/>
      <c r="AT2973" s="22"/>
      <c r="AU2973" s="22"/>
      <c r="AV2973" s="22"/>
      <c r="AW2973" s="22"/>
      <c r="AX2973" s="22"/>
      <c r="AY2973" s="22"/>
      <c r="AZ2973" s="22"/>
      <c r="BA2973" s="22"/>
      <c r="BB2973" s="22"/>
      <c r="BC2973" s="22"/>
      <c r="BD2973" s="22"/>
      <c r="BE2973" s="24"/>
      <c r="BF2973" s="22"/>
      <c r="BG2973" s="22"/>
      <c r="BH2973" s="22"/>
      <c r="BI2973" s="22"/>
      <c r="BJ2973" s="22"/>
      <c r="BK2973" s="22"/>
      <c r="BL2973" s="22"/>
      <c r="BM2973" s="22"/>
      <c r="BN2973" s="22"/>
      <c r="BO2973" s="22"/>
      <c r="BP2973" s="22"/>
      <c r="BQ2973" s="22"/>
      <c r="BR2973" s="22"/>
      <c r="BS2973" s="22"/>
      <c r="BT2973" s="22"/>
      <c r="BU2973" s="22"/>
      <c r="BV2973" s="22"/>
      <c r="BW2973" s="22"/>
      <c r="BX2973" s="22"/>
      <c r="BY2973" s="22"/>
      <c r="BZ2973" s="22"/>
      <c r="CA2973" s="22"/>
      <c r="CB2973" s="22"/>
      <c r="CC2973" s="22"/>
      <c r="CD2973" s="22"/>
      <c r="CE2973" s="22"/>
      <c r="CF2973" s="22"/>
      <c r="CG2973" s="22"/>
      <c r="CH2973" s="22"/>
      <c r="CI2973" s="22"/>
      <c r="CJ2973" s="22"/>
      <c r="CK2973" s="24"/>
      <c r="CL2973" s="22"/>
      <c r="CM2973" s="22"/>
      <c r="CN2973" s="22"/>
      <c r="CO2973" s="22"/>
      <c r="CP2973" s="22"/>
      <c r="CQ2973" s="22"/>
      <c r="CR2973" s="22"/>
      <c r="CS2973" s="22"/>
      <c r="CT2973" s="22"/>
      <c r="CU2973" s="22"/>
      <c r="CV2973" s="22"/>
      <c r="CW2973" s="22"/>
      <c r="CX2973" s="22"/>
      <c r="CY2973" s="22"/>
      <c r="CZ2973" s="22"/>
      <c r="DA2973" s="22"/>
      <c r="DB2973" s="22"/>
      <c r="DC2973" s="22"/>
      <c r="DD2973" s="22"/>
      <c r="DE2973" s="22"/>
      <c r="DF2973" s="22"/>
      <c r="DG2973" s="22"/>
      <c r="DH2973" s="22"/>
      <c r="DI2973" s="22"/>
      <c r="DJ2973" s="22"/>
      <c r="DK2973" s="22"/>
      <c r="DL2973" s="22"/>
      <c r="DM2973" s="22"/>
      <c r="DN2973" s="22"/>
      <c r="DO2973" s="22"/>
      <c r="DP2973" s="22"/>
      <c r="DQ2973" s="24"/>
      <c r="DR2973" s="22"/>
      <c r="DS2973" s="22"/>
      <c r="DT2973" s="22"/>
      <c r="DU2973" s="22"/>
      <c r="DV2973" s="22"/>
      <c r="DW2973" s="22"/>
      <c r="DX2973" s="22"/>
      <c r="DY2973" s="22"/>
      <c r="DZ2973" s="22"/>
      <c r="EA2973" s="22"/>
      <c r="EB2973" s="22"/>
      <c r="EC2973" s="22"/>
      <c r="ED2973" s="22"/>
      <c r="EE2973" s="22"/>
      <c r="EF2973" s="22"/>
      <c r="EG2973" s="22"/>
      <c r="EH2973" s="22"/>
      <c r="EI2973" s="22"/>
      <c r="EJ2973" s="22"/>
      <c r="EK2973" s="22"/>
      <c r="EL2973" s="22"/>
      <c r="EM2973" s="22"/>
      <c r="EN2973" s="22"/>
      <c r="EO2973" s="22"/>
      <c r="EP2973" s="22"/>
      <c r="EQ2973" s="22"/>
      <c r="ER2973" s="22"/>
      <c r="ES2973" s="22"/>
      <c r="ET2973" s="22"/>
      <c r="EU2973" s="22"/>
      <c r="EV2973" s="22"/>
      <c r="EW2973" s="24"/>
      <c r="EX2973" s="22"/>
      <c r="EY2973" s="22"/>
      <c r="EZ2973" s="22"/>
      <c r="FA2973" s="22"/>
      <c r="FB2973" s="22"/>
      <c r="FC2973" s="22"/>
      <c r="FD2973" s="22"/>
      <c r="FE2973" s="22"/>
      <c r="FF2973" s="22"/>
      <c r="FG2973" s="22"/>
      <c r="FH2973" s="22"/>
      <c r="FI2973" s="22"/>
      <c r="FJ2973" s="22"/>
      <c r="FK2973" s="22"/>
      <c r="FL2973" s="22"/>
      <c r="FM2973" s="22"/>
      <c r="FN2973" s="22"/>
      <c r="FO2973" s="22"/>
      <c r="FP2973" s="22"/>
      <c r="FQ2973" s="22"/>
      <c r="FR2973" s="22"/>
      <c r="FS2973" s="22"/>
      <c r="FT2973" s="22"/>
      <c r="FU2973" s="22"/>
      <c r="FV2973" s="22"/>
      <c r="FW2973" s="22"/>
      <c r="FX2973" s="22"/>
      <c r="FY2973" s="22"/>
      <c r="FZ2973" s="22"/>
      <c r="GA2973" s="22"/>
      <c r="GB2973" s="22"/>
      <c r="GC2973" s="24"/>
      <c r="GD2973" s="22"/>
      <c r="GE2973" s="22"/>
      <c r="GF2973" s="22"/>
      <c r="GG2973" s="22"/>
      <c r="GH2973" s="22"/>
      <c r="GI2973" s="22"/>
      <c r="GJ2973" s="22"/>
      <c r="GK2973" s="22"/>
      <c r="GL2973" s="22"/>
      <c r="GM2973" s="22"/>
      <c r="GN2973" s="22"/>
      <c r="GO2973" s="22"/>
      <c r="GP2973" s="22"/>
      <c r="GQ2973" s="22"/>
      <c r="GR2973" s="22"/>
      <c r="GS2973" s="22"/>
      <c r="GT2973" s="22"/>
      <c r="GU2973" s="22"/>
      <c r="GV2973" s="22"/>
      <c r="GW2973" s="22"/>
      <c r="GX2973" s="22"/>
      <c r="GY2973" s="22"/>
      <c r="GZ2973" s="22"/>
      <c r="HA2973" s="22"/>
      <c r="HB2973" s="22"/>
      <c r="HC2973" s="22"/>
      <c r="HD2973" s="22"/>
      <c r="HE2973" s="22"/>
      <c r="HF2973" s="22"/>
      <c r="HG2973" s="22"/>
      <c r="HH2973" s="22"/>
      <c r="HI2973" s="24"/>
      <c r="HJ2973" s="22"/>
      <c r="HK2973" s="22"/>
      <c r="HL2973" s="22"/>
      <c r="HM2973" s="22"/>
      <c r="HN2973" s="22"/>
      <c r="HO2973" s="22"/>
      <c r="HP2973" s="22"/>
      <c r="HQ2973" s="22"/>
      <c r="HR2973" s="22"/>
      <c r="HS2973" s="22"/>
      <c r="HT2973" s="22"/>
      <c r="HU2973" s="22"/>
      <c r="HV2973" s="22"/>
      <c r="HW2973" s="22"/>
      <c r="HX2973" s="22"/>
      <c r="HY2973" s="22"/>
      <c r="HZ2973" s="22"/>
      <c r="IA2973" s="22"/>
      <c r="IB2973" s="22"/>
      <c r="IC2973" s="22"/>
      <c r="ID2973" s="22"/>
      <c r="IE2973" s="22"/>
      <c r="IF2973" s="22"/>
      <c r="IG2973" s="22"/>
      <c r="IH2973" s="22"/>
      <c r="II2973" s="22"/>
      <c r="IJ2973" s="22"/>
      <c r="IK2973" s="22"/>
      <c r="IL2973" s="22"/>
      <c r="IM2973" s="22"/>
      <c r="IN2973" s="22"/>
      <c r="IO2973" s="24"/>
      <c r="IP2973" s="22"/>
      <c r="IQ2973" s="22"/>
      <c r="IR2973" s="22"/>
      <c r="IS2973" s="22"/>
      <c r="IT2973" s="22"/>
      <c r="IU2973" s="22"/>
      <c r="IV2973" s="22"/>
      <c r="IW2973" s="22"/>
      <c r="IX2973" s="22"/>
      <c r="IY2973" s="22"/>
      <c r="IZ2973" s="22"/>
      <c r="JA2973" s="22"/>
      <c r="JB2973" s="22"/>
      <c r="JC2973" s="22"/>
      <c r="JD2973" s="22"/>
      <c r="JE2973" s="22"/>
      <c r="JF2973" s="22"/>
      <c r="JG2973" s="22"/>
      <c r="JH2973" s="22"/>
      <c r="JI2973" s="22"/>
      <c r="JJ2973" s="22"/>
      <c r="JK2973" s="22"/>
      <c r="JL2973" s="22"/>
      <c r="JM2973" s="22"/>
      <c r="JN2973" s="22"/>
      <c r="JO2973" s="22"/>
      <c r="JP2973" s="22"/>
      <c r="JQ2973" s="22"/>
      <c r="JR2973" s="22"/>
      <c r="JS2973" s="22"/>
      <c r="JT2973" s="22"/>
      <c r="JU2973" s="24"/>
      <c r="JV2973" s="22"/>
      <c r="JW2973" s="22"/>
      <c r="JX2973" s="22"/>
      <c r="JY2973" s="22"/>
      <c r="JZ2973" s="22"/>
      <c r="KA2973" s="22"/>
      <c r="KB2973" s="22"/>
      <c r="KC2973" s="22"/>
      <c r="KD2973" s="22"/>
      <c r="KE2973" s="22"/>
      <c r="KF2973" s="22"/>
      <c r="KG2973" s="22"/>
      <c r="KH2973" s="22"/>
      <c r="KI2973" s="22"/>
      <c r="KJ2973" s="22"/>
      <c r="KK2973" s="22"/>
      <c r="KL2973" s="22"/>
      <c r="KM2973" s="22"/>
      <c r="KN2973" s="22"/>
      <c r="KO2973" s="22"/>
      <c r="KP2973" s="22"/>
      <c r="KQ2973" s="22"/>
      <c r="KR2973" s="22"/>
      <c r="KS2973" s="22"/>
      <c r="KT2973" s="22"/>
      <c r="KU2973" s="22"/>
      <c r="KV2973" s="22"/>
      <c r="KW2973" s="22"/>
      <c r="KX2973" s="22"/>
      <c r="KY2973" s="22"/>
      <c r="KZ2973" s="22"/>
      <c r="LA2973" s="24"/>
      <c r="LB2973" s="22"/>
      <c r="LC2973" s="22"/>
      <c r="LD2973" s="22"/>
      <c r="LE2973" s="22"/>
      <c r="LF2973" s="22"/>
      <c r="LG2973" s="22"/>
      <c r="LH2973" s="22"/>
      <c r="LI2973" s="22"/>
      <c r="LJ2973" s="22"/>
      <c r="LK2973" s="22"/>
      <c r="LL2973" s="22"/>
      <c r="LM2973" s="22"/>
      <c r="LN2973" s="22"/>
      <c r="LO2973" s="22"/>
      <c r="LP2973" s="22"/>
      <c r="LQ2973" s="22"/>
      <c r="LR2973" s="22"/>
      <c r="LS2973" s="22"/>
      <c r="LT2973" s="22"/>
      <c r="LU2973" s="22"/>
      <c r="LV2973" s="22"/>
      <c r="LW2973" s="22"/>
      <c r="LX2973" s="22"/>
      <c r="LY2973" s="22"/>
      <c r="LZ2973" s="22"/>
      <c r="MA2973" s="22"/>
      <c r="MB2973" s="22"/>
      <c r="MC2973" s="22"/>
      <c r="MD2973" s="22"/>
      <c r="ME2973" s="22"/>
      <c r="MF2973" s="22"/>
      <c r="MG2973" s="24"/>
      <c r="MH2973" s="22"/>
      <c r="MI2973" s="22"/>
      <c r="MJ2973" s="22"/>
      <c r="MK2973" s="22"/>
      <c r="ML2973" s="22"/>
      <c r="MM2973" s="22"/>
      <c r="MN2973" s="22"/>
      <c r="MO2973" s="22"/>
      <c r="MP2973" s="22"/>
      <c r="MQ2973" s="22"/>
      <c r="MR2973" s="22"/>
      <c r="MS2973" s="22"/>
      <c r="MT2973" s="22"/>
      <c r="MU2973" s="22"/>
      <c r="MV2973" s="22"/>
      <c r="MW2973" s="22"/>
      <c r="MX2973" s="22"/>
      <c r="MY2973" s="22"/>
      <c r="MZ2973" s="22"/>
      <c r="NA2973" s="22"/>
      <c r="NB2973" s="22"/>
      <c r="NC2973" s="22"/>
      <c r="ND2973" s="22"/>
      <c r="NE2973" s="22"/>
      <c r="NF2973" s="22"/>
      <c r="NG2973" s="22"/>
      <c r="NH2973" s="22"/>
      <c r="NI2973" s="22"/>
      <c r="NJ2973" s="22"/>
      <c r="NK2973" s="22"/>
      <c r="NL2973" s="22"/>
      <c r="NM2973" s="24"/>
      <c r="NN2973" s="22"/>
      <c r="NO2973" s="22"/>
      <c r="NP2973" s="22"/>
      <c r="NQ2973" s="22"/>
      <c r="NR2973" s="22"/>
      <c r="NS2973" s="22"/>
      <c r="NT2973" s="22"/>
      <c r="NU2973" s="22"/>
      <c r="NV2973" s="22"/>
      <c r="NW2973" s="22"/>
      <c r="NX2973" s="22"/>
      <c r="NY2973" s="22"/>
      <c r="NZ2973" s="22"/>
      <c r="OA2973" s="22"/>
      <c r="OB2973" s="22"/>
      <c r="OC2973" s="22"/>
      <c r="OD2973" s="22"/>
      <c r="OE2973" s="22"/>
      <c r="OF2973" s="22"/>
      <c r="OG2973" s="22"/>
      <c r="OH2973" s="22"/>
      <c r="OI2973" s="22"/>
      <c r="OJ2973" s="22"/>
      <c r="OK2973" s="22"/>
      <c r="OL2973" s="22"/>
      <c r="OM2973" s="22"/>
      <c r="ON2973" s="22"/>
      <c r="OO2973" s="22"/>
      <c r="OP2973" s="22"/>
      <c r="OQ2973" s="22"/>
      <c r="OR2973" s="22"/>
    </row>
    <row r="2974" spans="1:408" ht="15" thickBot="1">
      <c r="A2974" s="1"/>
      <c r="B2974" s="12"/>
      <c r="C2974" s="12"/>
      <c r="D2974" s="22"/>
      <c r="E2974" s="54"/>
      <c r="F2974" s="54"/>
      <c r="G2974" s="54"/>
      <c r="H2974" s="55"/>
      <c r="I2974" s="22"/>
      <c r="J2974" s="56"/>
      <c r="K2974" s="81"/>
      <c r="L2974" s="57"/>
      <c r="M2974" s="57"/>
      <c r="N2974" s="55"/>
      <c r="O2974" s="58"/>
      <c r="P2974" s="58"/>
      <c r="Q2974" s="59"/>
      <c r="R2974" s="60"/>
      <c r="S2974" s="60"/>
      <c r="T2974" s="22"/>
      <c r="U2974" s="1"/>
      <c r="V2974" s="23"/>
      <c r="X2974" s="24"/>
      <c r="Y2974" s="24"/>
      <c r="Z2974" s="22"/>
      <c r="AA2974" s="22"/>
      <c r="AB2974" s="22"/>
      <c r="AC2974" s="22"/>
      <c r="AD2974" s="22"/>
      <c r="AE2974" s="22"/>
      <c r="AF2974" s="22"/>
      <c r="AG2974" s="22"/>
      <c r="AH2974" s="22"/>
      <c r="AI2974" s="22"/>
      <c r="AJ2974" s="22"/>
      <c r="AK2974" s="22"/>
      <c r="AL2974" s="22"/>
      <c r="AM2974" s="22"/>
      <c r="AN2974" s="22"/>
      <c r="AO2974" s="22"/>
      <c r="AP2974" s="22"/>
      <c r="AQ2974" s="22"/>
      <c r="AR2974" s="22"/>
      <c r="AS2974" s="22"/>
      <c r="AT2974" s="22"/>
      <c r="AU2974" s="22"/>
      <c r="AV2974" s="22"/>
      <c r="AW2974" s="22"/>
      <c r="AX2974" s="22"/>
      <c r="AY2974" s="22"/>
      <c r="AZ2974" s="22"/>
      <c r="BA2974" s="22"/>
      <c r="BB2974" s="22"/>
      <c r="BC2974" s="22"/>
      <c r="BD2974" s="22"/>
      <c r="BE2974" s="24"/>
      <c r="BF2974" s="22"/>
      <c r="BG2974" s="22"/>
      <c r="BH2974" s="22"/>
      <c r="BI2974" s="22"/>
      <c r="BJ2974" s="22"/>
      <c r="BK2974" s="22"/>
      <c r="BL2974" s="22"/>
      <c r="BM2974" s="22"/>
      <c r="BN2974" s="22"/>
      <c r="BO2974" s="22"/>
      <c r="BP2974" s="22"/>
      <c r="BQ2974" s="22"/>
      <c r="BR2974" s="22"/>
      <c r="BS2974" s="22"/>
      <c r="BT2974" s="22"/>
      <c r="BU2974" s="22"/>
      <c r="BV2974" s="22"/>
      <c r="BW2974" s="22"/>
      <c r="BX2974" s="22"/>
      <c r="BY2974" s="22"/>
      <c r="BZ2974" s="22"/>
      <c r="CA2974" s="22"/>
      <c r="CB2974" s="22"/>
      <c r="CC2974" s="22"/>
      <c r="CD2974" s="22"/>
      <c r="CE2974" s="22"/>
      <c r="CF2974" s="22"/>
      <c r="CG2974" s="22"/>
      <c r="CH2974" s="22"/>
      <c r="CI2974" s="22"/>
      <c r="CJ2974" s="22"/>
      <c r="CK2974" s="24"/>
      <c r="CL2974" s="22"/>
      <c r="CM2974" s="22"/>
      <c r="CN2974" s="22"/>
      <c r="CO2974" s="22"/>
      <c r="CP2974" s="22"/>
      <c r="CQ2974" s="22"/>
      <c r="CR2974" s="22"/>
      <c r="CS2974" s="22"/>
      <c r="CT2974" s="22"/>
      <c r="CU2974" s="22"/>
      <c r="CV2974" s="22"/>
      <c r="CW2974" s="22"/>
      <c r="CX2974" s="22"/>
      <c r="CY2974" s="22"/>
      <c r="CZ2974" s="22"/>
      <c r="DA2974" s="22"/>
      <c r="DB2974" s="22"/>
      <c r="DC2974" s="22"/>
      <c r="DD2974" s="22"/>
      <c r="DE2974" s="22"/>
      <c r="DF2974" s="22"/>
      <c r="DG2974" s="22"/>
      <c r="DH2974" s="22"/>
      <c r="DI2974" s="22"/>
      <c r="DJ2974" s="22"/>
      <c r="DK2974" s="22"/>
      <c r="DL2974" s="22"/>
      <c r="DM2974" s="22"/>
      <c r="DN2974" s="22"/>
      <c r="DO2974" s="22"/>
      <c r="DP2974" s="22"/>
      <c r="DQ2974" s="24"/>
      <c r="DR2974" s="22"/>
      <c r="DS2974" s="22"/>
      <c r="DT2974" s="22"/>
      <c r="DU2974" s="22"/>
      <c r="DV2974" s="22"/>
      <c r="DW2974" s="22"/>
      <c r="DX2974" s="22"/>
      <c r="DY2974" s="22"/>
      <c r="DZ2974" s="22"/>
      <c r="EA2974" s="22"/>
      <c r="EB2974" s="22"/>
      <c r="EC2974" s="22"/>
      <c r="ED2974" s="22"/>
      <c r="EE2974" s="22"/>
      <c r="EF2974" s="22"/>
      <c r="EG2974" s="22"/>
      <c r="EH2974" s="22"/>
      <c r="EI2974" s="22"/>
      <c r="EJ2974" s="22"/>
      <c r="EK2974" s="22"/>
      <c r="EL2974" s="22"/>
      <c r="EM2974" s="22"/>
      <c r="EN2974" s="22"/>
      <c r="EO2974" s="22"/>
      <c r="EP2974" s="22"/>
      <c r="EQ2974" s="22"/>
      <c r="ER2974" s="22"/>
      <c r="ES2974" s="22"/>
      <c r="ET2974" s="22"/>
      <c r="EU2974" s="22"/>
      <c r="EV2974" s="22"/>
      <c r="EW2974" s="24"/>
      <c r="EX2974" s="22"/>
      <c r="EY2974" s="22"/>
      <c r="EZ2974" s="22"/>
      <c r="FA2974" s="22"/>
      <c r="FB2974" s="22"/>
      <c r="FC2974" s="22"/>
      <c r="FD2974" s="22"/>
      <c r="FE2974" s="22"/>
      <c r="FF2974" s="22"/>
      <c r="FG2974" s="22"/>
      <c r="FH2974" s="22"/>
      <c r="FI2974" s="22"/>
      <c r="FJ2974" s="22"/>
      <c r="FK2974" s="22"/>
      <c r="FL2974" s="22"/>
      <c r="FM2974" s="22"/>
      <c r="FN2974" s="22"/>
      <c r="FO2974" s="22"/>
      <c r="FP2974" s="22"/>
      <c r="FQ2974" s="22"/>
      <c r="FR2974" s="22"/>
      <c r="FS2974" s="22"/>
      <c r="FT2974" s="22"/>
      <c r="FU2974" s="22"/>
      <c r="FV2974" s="22"/>
      <c r="FW2974" s="22"/>
      <c r="FX2974" s="22"/>
      <c r="FY2974" s="22"/>
      <c r="FZ2974" s="22"/>
      <c r="GA2974" s="22"/>
      <c r="GB2974" s="22"/>
      <c r="GC2974" s="24"/>
      <c r="GD2974" s="22"/>
      <c r="GE2974" s="22"/>
      <c r="GF2974" s="22"/>
      <c r="GG2974" s="22"/>
      <c r="GH2974" s="22"/>
      <c r="GI2974" s="22"/>
      <c r="GJ2974" s="22"/>
      <c r="GK2974" s="22"/>
      <c r="GL2974" s="22"/>
      <c r="GM2974" s="22"/>
      <c r="GN2974" s="22"/>
      <c r="GO2974" s="22"/>
      <c r="GP2974" s="22"/>
      <c r="GQ2974" s="22"/>
      <c r="GR2974" s="22"/>
      <c r="GS2974" s="22"/>
      <c r="GT2974" s="22"/>
      <c r="GU2974" s="22"/>
      <c r="GV2974" s="22"/>
      <c r="GW2974" s="22"/>
      <c r="GX2974" s="22"/>
      <c r="GY2974" s="22"/>
      <c r="GZ2974" s="22"/>
      <c r="HA2974" s="22"/>
      <c r="HB2974" s="22"/>
      <c r="HC2974" s="22"/>
      <c r="HD2974" s="22"/>
      <c r="HE2974" s="22"/>
      <c r="HF2974" s="22"/>
      <c r="HG2974" s="22"/>
      <c r="HH2974" s="22"/>
      <c r="HI2974" s="24"/>
      <c r="HJ2974" s="22"/>
      <c r="HK2974" s="22"/>
      <c r="HL2974" s="22"/>
      <c r="HM2974" s="22"/>
      <c r="HN2974" s="22"/>
      <c r="HO2974" s="22"/>
      <c r="HP2974" s="22"/>
      <c r="HQ2974" s="22"/>
      <c r="HR2974" s="22"/>
      <c r="HS2974" s="22"/>
      <c r="HT2974" s="22"/>
      <c r="HU2974" s="22"/>
      <c r="HV2974" s="22"/>
      <c r="HW2974" s="22"/>
      <c r="HX2974" s="22"/>
      <c r="HY2974" s="22"/>
      <c r="HZ2974" s="22"/>
      <c r="IA2974" s="22"/>
      <c r="IB2974" s="22"/>
      <c r="IC2974" s="22"/>
      <c r="ID2974" s="22"/>
      <c r="IE2974" s="22"/>
      <c r="IF2974" s="22"/>
      <c r="IG2974" s="22"/>
      <c r="IH2974" s="22"/>
      <c r="II2974" s="22"/>
      <c r="IJ2974" s="22"/>
      <c r="IK2974" s="22"/>
      <c r="IL2974" s="22"/>
      <c r="IM2974" s="22"/>
      <c r="IN2974" s="22"/>
      <c r="IO2974" s="24"/>
      <c r="IP2974" s="22"/>
      <c r="IQ2974" s="22"/>
      <c r="IR2974" s="22"/>
      <c r="IS2974" s="22"/>
      <c r="IT2974" s="22"/>
      <c r="IU2974" s="22"/>
      <c r="IV2974" s="22"/>
      <c r="IW2974" s="22"/>
      <c r="IX2974" s="22"/>
      <c r="IY2974" s="22"/>
      <c r="IZ2974" s="22"/>
      <c r="JA2974" s="22"/>
      <c r="JB2974" s="22"/>
      <c r="JC2974" s="22"/>
      <c r="JD2974" s="22"/>
      <c r="JE2974" s="22"/>
      <c r="JF2974" s="22"/>
      <c r="JG2974" s="22"/>
      <c r="JH2974" s="22"/>
      <c r="JI2974" s="22"/>
      <c r="JJ2974" s="22"/>
      <c r="JK2974" s="22"/>
      <c r="JL2974" s="22"/>
      <c r="JM2974" s="22"/>
      <c r="JN2974" s="22"/>
      <c r="JO2974" s="22"/>
      <c r="JP2974" s="22"/>
      <c r="JQ2974" s="22"/>
      <c r="JR2974" s="22"/>
      <c r="JS2974" s="22"/>
      <c r="JT2974" s="22"/>
      <c r="JU2974" s="24"/>
      <c r="JV2974" s="22"/>
      <c r="JW2974" s="22"/>
      <c r="JX2974" s="22"/>
      <c r="JY2974" s="22"/>
      <c r="JZ2974" s="22"/>
      <c r="KA2974" s="22"/>
      <c r="KB2974" s="22"/>
      <c r="KC2974" s="22"/>
      <c r="KD2974" s="22"/>
      <c r="KE2974" s="22"/>
      <c r="KF2974" s="22"/>
      <c r="KG2974" s="22"/>
      <c r="KH2974" s="22"/>
      <c r="KI2974" s="22"/>
      <c r="KJ2974" s="22"/>
      <c r="KK2974" s="22"/>
      <c r="KL2974" s="22"/>
      <c r="KM2974" s="22"/>
      <c r="KN2974" s="22"/>
      <c r="KO2974" s="22"/>
      <c r="KP2974" s="22"/>
      <c r="KQ2974" s="22"/>
      <c r="KR2974" s="22"/>
      <c r="KS2974" s="22"/>
      <c r="KT2974" s="22"/>
      <c r="KU2974" s="22"/>
      <c r="KV2974" s="22"/>
      <c r="KW2974" s="22"/>
      <c r="KX2974" s="22"/>
      <c r="KY2974" s="22"/>
      <c r="KZ2974" s="22"/>
      <c r="LA2974" s="24"/>
      <c r="LB2974" s="22"/>
      <c r="LC2974" s="22"/>
      <c r="LD2974" s="22"/>
      <c r="LE2974" s="22"/>
      <c r="LF2974" s="22"/>
      <c r="LG2974" s="22"/>
      <c r="LH2974" s="22"/>
      <c r="LI2974" s="22"/>
      <c r="LJ2974" s="22"/>
      <c r="LK2974" s="22"/>
      <c r="LL2974" s="22"/>
      <c r="LM2974" s="22"/>
      <c r="LN2974" s="22"/>
      <c r="LO2974" s="22"/>
      <c r="LP2974" s="22"/>
      <c r="LQ2974" s="22"/>
      <c r="LR2974" s="22"/>
      <c r="LS2974" s="22"/>
      <c r="LT2974" s="22"/>
      <c r="LU2974" s="22"/>
      <c r="LV2974" s="22"/>
      <c r="LW2974" s="22"/>
      <c r="LX2974" s="22"/>
      <c r="LY2974" s="22"/>
      <c r="LZ2974" s="22"/>
      <c r="MA2974" s="22"/>
      <c r="MB2974" s="22"/>
      <c r="MC2974" s="22"/>
      <c r="MD2974" s="22"/>
      <c r="ME2974" s="22"/>
      <c r="MF2974" s="22"/>
      <c r="MG2974" s="24"/>
      <c r="MH2974" s="22"/>
      <c r="MI2974" s="22"/>
      <c r="MJ2974" s="22"/>
      <c r="MK2974" s="22"/>
      <c r="ML2974" s="22"/>
      <c r="MM2974" s="22"/>
      <c r="MN2974" s="22"/>
      <c r="MO2974" s="22"/>
      <c r="MP2974" s="22"/>
      <c r="MQ2974" s="22"/>
      <c r="MR2974" s="22"/>
      <c r="MS2974" s="22"/>
      <c r="MT2974" s="22"/>
      <c r="MU2974" s="22"/>
      <c r="MV2974" s="22"/>
      <c r="MW2974" s="22"/>
      <c r="MX2974" s="22"/>
      <c r="MY2974" s="22"/>
      <c r="MZ2974" s="22"/>
      <c r="NA2974" s="22"/>
      <c r="NB2974" s="22"/>
      <c r="NC2974" s="22"/>
      <c r="ND2974" s="22"/>
      <c r="NE2974" s="22"/>
      <c r="NF2974" s="22"/>
      <c r="NG2974" s="22"/>
      <c r="NH2974" s="22"/>
      <c r="NI2974" s="22"/>
      <c r="NJ2974" s="22"/>
      <c r="NK2974" s="22"/>
      <c r="NL2974" s="22"/>
      <c r="NM2974" s="24"/>
      <c r="NN2974" s="22"/>
      <c r="NO2974" s="22"/>
      <c r="NP2974" s="22"/>
      <c r="NQ2974" s="22"/>
      <c r="NR2974" s="22"/>
      <c r="NS2974" s="22"/>
      <c r="NT2974" s="22"/>
      <c r="NU2974" s="22"/>
      <c r="NV2974" s="22"/>
      <c r="NW2974" s="22"/>
      <c r="NX2974" s="22"/>
      <c r="NY2974" s="22"/>
      <c r="NZ2974" s="22"/>
      <c r="OA2974" s="22"/>
      <c r="OB2974" s="22"/>
      <c r="OC2974" s="22"/>
      <c r="OD2974" s="22"/>
      <c r="OE2974" s="22"/>
      <c r="OF2974" s="22"/>
      <c r="OG2974" s="22"/>
      <c r="OH2974" s="22"/>
      <c r="OI2974" s="22"/>
      <c r="OJ2974" s="22"/>
      <c r="OK2974" s="22"/>
      <c r="OL2974" s="22"/>
      <c r="OM2974" s="22"/>
      <c r="ON2974" s="22"/>
      <c r="OO2974" s="22"/>
      <c r="OP2974" s="22"/>
      <c r="OQ2974" s="22"/>
      <c r="OR2974" s="22"/>
    </row>
    <row r="2975" spans="1:408" ht="15" thickBot="1">
      <c r="A2975" s="1"/>
      <c r="B2975" s="12"/>
      <c r="C2975" s="12"/>
      <c r="D2975" s="22"/>
      <c r="E2975" s="54"/>
      <c r="F2975" s="54"/>
      <c r="G2975" s="54"/>
      <c r="H2975" s="55"/>
      <c r="I2975" s="22"/>
      <c r="J2975" s="56"/>
      <c r="K2975" s="80"/>
      <c r="L2975" s="57"/>
      <c r="M2975" s="57"/>
      <c r="N2975" s="55"/>
      <c r="O2975" s="58"/>
      <c r="P2975" s="58"/>
      <c r="Q2975" s="59"/>
      <c r="R2975" s="60"/>
      <c r="S2975" s="60"/>
      <c r="T2975" s="22"/>
      <c r="U2975" s="1"/>
      <c r="V2975" s="23"/>
      <c r="X2975" s="24"/>
      <c r="Y2975" s="24"/>
      <c r="Z2975" s="22"/>
      <c r="AA2975" s="22"/>
      <c r="AB2975" s="22"/>
      <c r="AC2975" s="22"/>
      <c r="AD2975" s="22"/>
      <c r="AE2975" s="22"/>
      <c r="AF2975" s="22"/>
      <c r="AG2975" s="22"/>
      <c r="AH2975" s="22"/>
      <c r="AI2975" s="22"/>
      <c r="AJ2975" s="22"/>
      <c r="AK2975" s="22"/>
      <c r="AL2975" s="22"/>
      <c r="AM2975" s="22"/>
      <c r="AN2975" s="22"/>
      <c r="AO2975" s="22"/>
      <c r="AP2975" s="22"/>
      <c r="AQ2975" s="22"/>
      <c r="AR2975" s="22"/>
      <c r="AS2975" s="22"/>
      <c r="AT2975" s="22"/>
      <c r="AU2975" s="22"/>
      <c r="AV2975" s="22"/>
      <c r="AW2975" s="22"/>
      <c r="AX2975" s="22"/>
      <c r="AY2975" s="22"/>
      <c r="AZ2975" s="22"/>
      <c r="BA2975" s="22"/>
      <c r="BB2975" s="22"/>
      <c r="BC2975" s="22"/>
      <c r="BD2975" s="22"/>
      <c r="BE2975" s="24"/>
      <c r="BF2975" s="22"/>
      <c r="BG2975" s="22"/>
      <c r="BH2975" s="22"/>
      <c r="BI2975" s="22"/>
      <c r="BJ2975" s="22"/>
      <c r="BK2975" s="22"/>
      <c r="BL2975" s="22"/>
      <c r="BM2975" s="22"/>
      <c r="BN2975" s="22"/>
      <c r="BO2975" s="22"/>
      <c r="BP2975" s="22"/>
      <c r="BQ2975" s="22"/>
      <c r="BR2975" s="22"/>
      <c r="BS2975" s="22"/>
      <c r="BT2975" s="22"/>
      <c r="BU2975" s="22"/>
      <c r="BV2975" s="22"/>
      <c r="BW2975" s="22"/>
      <c r="BX2975" s="22"/>
      <c r="BY2975" s="22"/>
      <c r="BZ2975" s="22"/>
      <c r="CA2975" s="22"/>
      <c r="CB2975" s="22"/>
      <c r="CC2975" s="22"/>
      <c r="CD2975" s="22"/>
      <c r="CE2975" s="22"/>
      <c r="CF2975" s="22"/>
      <c r="CG2975" s="22"/>
      <c r="CH2975" s="22"/>
      <c r="CI2975" s="22"/>
      <c r="CJ2975" s="22"/>
      <c r="CK2975" s="24"/>
      <c r="CL2975" s="22"/>
      <c r="CM2975" s="22"/>
      <c r="CN2975" s="22"/>
      <c r="CO2975" s="22"/>
      <c r="CP2975" s="22"/>
      <c r="CQ2975" s="22"/>
      <c r="CR2975" s="22"/>
      <c r="CS2975" s="22"/>
      <c r="CT2975" s="22"/>
      <c r="CU2975" s="22"/>
      <c r="CV2975" s="22"/>
      <c r="CW2975" s="22"/>
      <c r="CX2975" s="22"/>
      <c r="CY2975" s="22"/>
      <c r="CZ2975" s="22"/>
      <c r="DA2975" s="22"/>
      <c r="DB2975" s="22"/>
      <c r="DC2975" s="22"/>
      <c r="DD2975" s="22"/>
      <c r="DE2975" s="22"/>
      <c r="DF2975" s="22"/>
      <c r="DG2975" s="22"/>
      <c r="DH2975" s="22"/>
      <c r="DI2975" s="22"/>
      <c r="DJ2975" s="22"/>
      <c r="DK2975" s="22"/>
      <c r="DL2975" s="22"/>
      <c r="DM2975" s="22"/>
      <c r="DN2975" s="22"/>
      <c r="DO2975" s="22"/>
      <c r="DP2975" s="22"/>
      <c r="DQ2975" s="24"/>
      <c r="DR2975" s="22"/>
      <c r="DS2975" s="22"/>
      <c r="DT2975" s="22"/>
      <c r="DU2975" s="22"/>
      <c r="DV2975" s="22"/>
      <c r="DW2975" s="22"/>
      <c r="DX2975" s="22"/>
      <c r="DY2975" s="22"/>
      <c r="DZ2975" s="22"/>
      <c r="EA2975" s="22"/>
      <c r="EB2975" s="22"/>
      <c r="EC2975" s="22"/>
      <c r="ED2975" s="22"/>
      <c r="EE2975" s="22"/>
      <c r="EF2975" s="22"/>
      <c r="EG2975" s="22"/>
      <c r="EH2975" s="22"/>
      <c r="EI2975" s="22"/>
      <c r="EJ2975" s="22"/>
      <c r="EK2975" s="22"/>
      <c r="EL2975" s="22"/>
      <c r="EM2975" s="22"/>
      <c r="EN2975" s="22"/>
      <c r="EO2975" s="22"/>
      <c r="EP2975" s="22"/>
      <c r="EQ2975" s="22"/>
      <c r="ER2975" s="22"/>
      <c r="ES2975" s="22"/>
      <c r="ET2975" s="22"/>
      <c r="EU2975" s="22"/>
      <c r="EV2975" s="22"/>
      <c r="EW2975" s="24"/>
      <c r="EX2975" s="22"/>
      <c r="EY2975" s="22"/>
      <c r="EZ2975" s="22"/>
      <c r="FA2975" s="22"/>
      <c r="FB2975" s="22"/>
      <c r="FC2975" s="22"/>
      <c r="FD2975" s="22"/>
      <c r="FE2975" s="22"/>
      <c r="FF2975" s="22"/>
      <c r="FG2975" s="22"/>
      <c r="FH2975" s="22"/>
      <c r="FI2975" s="22"/>
      <c r="FJ2975" s="22"/>
      <c r="FK2975" s="22"/>
      <c r="FL2975" s="22"/>
      <c r="FM2975" s="22"/>
      <c r="FN2975" s="22"/>
      <c r="FO2975" s="22"/>
      <c r="FP2975" s="22"/>
      <c r="FQ2975" s="22"/>
      <c r="FR2975" s="22"/>
      <c r="FS2975" s="22"/>
      <c r="FT2975" s="22"/>
      <c r="FU2975" s="22"/>
      <c r="FV2975" s="22"/>
      <c r="FW2975" s="22"/>
      <c r="FX2975" s="22"/>
      <c r="FY2975" s="22"/>
      <c r="FZ2975" s="22"/>
      <c r="GA2975" s="22"/>
      <c r="GB2975" s="22"/>
      <c r="GC2975" s="24"/>
      <c r="GD2975" s="22"/>
      <c r="GE2975" s="22"/>
      <c r="GF2975" s="22"/>
      <c r="GG2975" s="22"/>
      <c r="GH2975" s="22"/>
      <c r="GI2975" s="22"/>
      <c r="GJ2975" s="22"/>
      <c r="GK2975" s="22"/>
      <c r="GL2975" s="22"/>
      <c r="GM2975" s="22"/>
      <c r="GN2975" s="22"/>
      <c r="GO2975" s="22"/>
      <c r="GP2975" s="22"/>
      <c r="GQ2975" s="22"/>
      <c r="GR2975" s="22"/>
      <c r="GS2975" s="22"/>
      <c r="GT2975" s="22"/>
      <c r="GU2975" s="22"/>
      <c r="GV2975" s="22"/>
      <c r="GW2975" s="22"/>
      <c r="GX2975" s="22"/>
      <c r="GY2975" s="22"/>
      <c r="GZ2975" s="22"/>
      <c r="HA2975" s="22"/>
      <c r="HB2975" s="22"/>
      <c r="HC2975" s="22"/>
      <c r="HD2975" s="22"/>
      <c r="HE2975" s="22"/>
      <c r="HF2975" s="22"/>
      <c r="HG2975" s="22"/>
      <c r="HH2975" s="22"/>
      <c r="HI2975" s="24"/>
      <c r="HJ2975" s="22"/>
      <c r="HK2975" s="22"/>
      <c r="HL2975" s="22"/>
      <c r="HM2975" s="22"/>
      <c r="HN2975" s="22"/>
      <c r="HO2975" s="22"/>
      <c r="HP2975" s="22"/>
      <c r="HQ2975" s="22"/>
      <c r="HR2975" s="22"/>
      <c r="HS2975" s="22"/>
      <c r="HT2975" s="22"/>
      <c r="HU2975" s="22"/>
      <c r="HV2975" s="22"/>
      <c r="HW2975" s="22"/>
      <c r="HX2975" s="22"/>
      <c r="HY2975" s="22"/>
      <c r="HZ2975" s="22"/>
      <c r="IA2975" s="22"/>
      <c r="IB2975" s="22"/>
      <c r="IC2975" s="22"/>
      <c r="ID2975" s="22"/>
      <c r="IE2975" s="22"/>
      <c r="IF2975" s="22"/>
      <c r="IG2975" s="22"/>
      <c r="IH2975" s="22"/>
      <c r="II2975" s="22"/>
      <c r="IJ2975" s="22"/>
      <c r="IK2975" s="22"/>
      <c r="IL2975" s="22"/>
      <c r="IM2975" s="22"/>
      <c r="IN2975" s="22"/>
      <c r="IO2975" s="24"/>
      <c r="IP2975" s="22"/>
      <c r="IQ2975" s="22"/>
      <c r="IR2975" s="22"/>
      <c r="IS2975" s="22"/>
      <c r="IT2975" s="22"/>
      <c r="IU2975" s="22"/>
      <c r="IV2975" s="22"/>
      <c r="IW2975" s="22"/>
      <c r="IX2975" s="22"/>
      <c r="IY2975" s="22"/>
      <c r="IZ2975" s="22"/>
      <c r="JA2975" s="22"/>
      <c r="JB2975" s="22"/>
      <c r="JC2975" s="22"/>
      <c r="JD2975" s="22"/>
      <c r="JE2975" s="22"/>
      <c r="JF2975" s="22"/>
      <c r="JG2975" s="22"/>
      <c r="JH2975" s="22"/>
      <c r="JI2975" s="22"/>
      <c r="JJ2975" s="22"/>
      <c r="JK2975" s="22"/>
      <c r="JL2975" s="22"/>
      <c r="JM2975" s="22"/>
      <c r="JN2975" s="22"/>
      <c r="JO2975" s="22"/>
      <c r="JP2975" s="22"/>
      <c r="JQ2975" s="22"/>
      <c r="JR2975" s="22"/>
      <c r="JS2975" s="22"/>
      <c r="JT2975" s="22"/>
      <c r="JU2975" s="24"/>
      <c r="JV2975" s="22"/>
      <c r="JW2975" s="22"/>
      <c r="JX2975" s="22"/>
      <c r="JY2975" s="22"/>
      <c r="JZ2975" s="22"/>
      <c r="KA2975" s="22"/>
      <c r="KB2975" s="22"/>
      <c r="KC2975" s="22"/>
      <c r="KD2975" s="22"/>
      <c r="KE2975" s="22"/>
      <c r="KF2975" s="22"/>
      <c r="KG2975" s="22"/>
      <c r="KH2975" s="22"/>
      <c r="KI2975" s="22"/>
      <c r="KJ2975" s="22"/>
      <c r="KK2975" s="22"/>
      <c r="KL2975" s="22"/>
      <c r="KM2975" s="22"/>
      <c r="KN2975" s="22"/>
      <c r="KO2975" s="22"/>
      <c r="KP2975" s="22"/>
      <c r="KQ2975" s="22"/>
      <c r="KR2975" s="22"/>
      <c r="KS2975" s="22"/>
      <c r="KT2975" s="22"/>
      <c r="KU2975" s="22"/>
      <c r="KV2975" s="22"/>
      <c r="KW2975" s="22"/>
      <c r="KX2975" s="22"/>
      <c r="KY2975" s="22"/>
      <c r="KZ2975" s="22"/>
      <c r="LA2975" s="24"/>
      <c r="LB2975" s="22"/>
      <c r="LC2975" s="22"/>
      <c r="LD2975" s="22"/>
      <c r="LE2975" s="22"/>
      <c r="LF2975" s="22"/>
      <c r="LG2975" s="22"/>
      <c r="LH2975" s="22"/>
      <c r="LI2975" s="22"/>
      <c r="LJ2975" s="22"/>
      <c r="LK2975" s="22"/>
      <c r="LL2975" s="22"/>
      <c r="LM2975" s="22"/>
      <c r="LN2975" s="22"/>
      <c r="LO2975" s="22"/>
      <c r="LP2975" s="22"/>
      <c r="LQ2975" s="22"/>
      <c r="LR2975" s="22"/>
      <c r="LS2975" s="22"/>
      <c r="LT2975" s="22"/>
      <c r="LU2975" s="22"/>
      <c r="LV2975" s="22"/>
      <c r="LW2975" s="22"/>
      <c r="LX2975" s="22"/>
      <c r="LY2975" s="22"/>
      <c r="LZ2975" s="22"/>
      <c r="MA2975" s="22"/>
      <c r="MB2975" s="22"/>
      <c r="MC2975" s="22"/>
      <c r="MD2975" s="22"/>
      <c r="ME2975" s="22"/>
      <c r="MF2975" s="22"/>
      <c r="MG2975" s="24"/>
      <c r="MH2975" s="22"/>
      <c r="MI2975" s="22"/>
      <c r="MJ2975" s="22"/>
      <c r="MK2975" s="22"/>
      <c r="ML2975" s="22"/>
      <c r="MM2975" s="22"/>
      <c r="MN2975" s="22"/>
      <c r="MO2975" s="22"/>
      <c r="MP2975" s="22"/>
      <c r="MQ2975" s="22"/>
      <c r="MR2975" s="22"/>
      <c r="MS2975" s="22"/>
      <c r="MT2975" s="22"/>
      <c r="MU2975" s="22"/>
      <c r="MV2975" s="22"/>
      <c r="MW2975" s="22"/>
      <c r="MX2975" s="22"/>
      <c r="MY2975" s="22"/>
      <c r="MZ2975" s="22"/>
      <c r="NA2975" s="22"/>
      <c r="NB2975" s="22"/>
      <c r="NC2975" s="22"/>
      <c r="ND2975" s="22"/>
      <c r="NE2975" s="22"/>
      <c r="NF2975" s="22"/>
      <c r="NG2975" s="22"/>
      <c r="NH2975" s="22"/>
      <c r="NI2975" s="22"/>
      <c r="NJ2975" s="22"/>
      <c r="NK2975" s="22"/>
      <c r="NL2975" s="22"/>
      <c r="NM2975" s="24"/>
      <c r="NN2975" s="22"/>
      <c r="NO2975" s="22"/>
      <c r="NP2975" s="22"/>
      <c r="NQ2975" s="22"/>
      <c r="NR2975" s="22"/>
      <c r="NS2975" s="22"/>
      <c r="NT2975" s="22"/>
      <c r="NU2975" s="22"/>
      <c r="NV2975" s="22"/>
      <c r="NW2975" s="22"/>
      <c r="NX2975" s="22"/>
      <c r="NY2975" s="22"/>
      <c r="NZ2975" s="22"/>
      <c r="OA2975" s="22"/>
      <c r="OB2975" s="22"/>
      <c r="OC2975" s="22"/>
      <c r="OD2975" s="22"/>
      <c r="OE2975" s="22"/>
      <c r="OF2975" s="22"/>
      <c r="OG2975" s="22"/>
      <c r="OH2975" s="22"/>
      <c r="OI2975" s="22"/>
      <c r="OJ2975" s="22"/>
      <c r="OK2975" s="22"/>
      <c r="OL2975" s="22"/>
      <c r="OM2975" s="22"/>
      <c r="ON2975" s="22"/>
      <c r="OO2975" s="22"/>
      <c r="OP2975" s="22"/>
      <c r="OQ2975" s="22"/>
      <c r="OR2975" s="22"/>
    </row>
    <row r="2976" spans="1:408" ht="15" thickBot="1">
      <c r="A2976" s="1"/>
      <c r="B2976" s="12"/>
      <c r="C2976" s="12"/>
      <c r="D2976" s="22"/>
      <c r="E2976" s="54"/>
      <c r="F2976" s="54"/>
      <c r="G2976" s="54"/>
      <c r="H2976" s="55"/>
      <c r="I2976" s="22"/>
      <c r="J2976" s="56"/>
      <c r="K2976" s="81"/>
      <c r="L2976" s="57"/>
      <c r="M2976" s="57"/>
      <c r="N2976" s="55"/>
      <c r="O2976" s="58"/>
      <c r="P2976" s="58"/>
      <c r="Q2976" s="59"/>
      <c r="R2976" s="60"/>
      <c r="S2976" s="60"/>
      <c r="T2976" s="22"/>
      <c r="U2976" s="1"/>
      <c r="V2976" s="23"/>
      <c r="X2976" s="24"/>
      <c r="Y2976" s="24"/>
      <c r="Z2976" s="22"/>
      <c r="AA2976" s="22"/>
      <c r="AB2976" s="22"/>
      <c r="AC2976" s="22"/>
      <c r="AD2976" s="22"/>
      <c r="AE2976" s="22"/>
      <c r="AF2976" s="22"/>
      <c r="AG2976" s="22"/>
      <c r="AH2976" s="22"/>
      <c r="AI2976" s="22"/>
      <c r="AJ2976" s="22"/>
      <c r="AK2976" s="22"/>
      <c r="AL2976" s="22"/>
      <c r="AM2976" s="22"/>
      <c r="AN2976" s="22"/>
      <c r="AO2976" s="22"/>
      <c r="AP2976" s="22"/>
      <c r="AQ2976" s="22"/>
      <c r="AR2976" s="22"/>
      <c r="AS2976" s="22"/>
      <c r="AT2976" s="22"/>
      <c r="AU2976" s="22"/>
      <c r="AV2976" s="22"/>
      <c r="AW2976" s="22"/>
      <c r="AX2976" s="22"/>
      <c r="AY2976" s="22"/>
      <c r="AZ2976" s="22"/>
      <c r="BA2976" s="22"/>
      <c r="BB2976" s="22"/>
      <c r="BC2976" s="22"/>
      <c r="BD2976" s="22"/>
      <c r="BE2976" s="24"/>
      <c r="BF2976" s="22"/>
      <c r="BG2976" s="22"/>
      <c r="BH2976" s="22"/>
      <c r="BI2976" s="22"/>
      <c r="BJ2976" s="22"/>
      <c r="BK2976" s="22"/>
      <c r="BL2976" s="22"/>
      <c r="BM2976" s="22"/>
      <c r="BN2976" s="22"/>
      <c r="BO2976" s="22"/>
      <c r="BP2976" s="22"/>
      <c r="BQ2976" s="22"/>
      <c r="BR2976" s="22"/>
      <c r="BS2976" s="22"/>
      <c r="BT2976" s="22"/>
      <c r="BU2976" s="22"/>
      <c r="BV2976" s="22"/>
      <c r="BW2976" s="22"/>
      <c r="BX2976" s="22"/>
      <c r="BY2976" s="22"/>
      <c r="BZ2976" s="22"/>
      <c r="CA2976" s="22"/>
      <c r="CB2976" s="22"/>
      <c r="CC2976" s="22"/>
      <c r="CD2976" s="22"/>
      <c r="CE2976" s="22"/>
      <c r="CF2976" s="22"/>
      <c r="CG2976" s="22"/>
      <c r="CH2976" s="22"/>
      <c r="CI2976" s="22"/>
      <c r="CJ2976" s="22"/>
      <c r="CK2976" s="24"/>
      <c r="CL2976" s="22"/>
      <c r="CM2976" s="22"/>
      <c r="CN2976" s="22"/>
      <c r="CO2976" s="22"/>
      <c r="CP2976" s="22"/>
      <c r="CQ2976" s="22"/>
      <c r="CR2976" s="22"/>
      <c r="CS2976" s="22"/>
      <c r="CT2976" s="22"/>
      <c r="CU2976" s="22"/>
      <c r="CV2976" s="22"/>
      <c r="CW2976" s="22"/>
      <c r="CX2976" s="22"/>
      <c r="CY2976" s="22"/>
      <c r="CZ2976" s="22"/>
      <c r="DA2976" s="22"/>
      <c r="DB2976" s="22"/>
      <c r="DC2976" s="22"/>
      <c r="DD2976" s="22"/>
      <c r="DE2976" s="22"/>
      <c r="DF2976" s="22"/>
      <c r="DG2976" s="22"/>
      <c r="DH2976" s="22"/>
      <c r="DI2976" s="22"/>
      <c r="DJ2976" s="22"/>
      <c r="DK2976" s="22"/>
      <c r="DL2976" s="22"/>
      <c r="DM2976" s="22"/>
      <c r="DN2976" s="22"/>
      <c r="DO2976" s="22"/>
      <c r="DP2976" s="22"/>
      <c r="DQ2976" s="24"/>
      <c r="DR2976" s="22"/>
      <c r="DS2976" s="22"/>
      <c r="DT2976" s="22"/>
      <c r="DU2976" s="22"/>
      <c r="DV2976" s="22"/>
      <c r="DW2976" s="22"/>
      <c r="DX2976" s="22"/>
      <c r="DY2976" s="22"/>
      <c r="DZ2976" s="22"/>
      <c r="EA2976" s="22"/>
      <c r="EB2976" s="22"/>
      <c r="EC2976" s="22"/>
      <c r="ED2976" s="22"/>
      <c r="EE2976" s="22"/>
      <c r="EF2976" s="22"/>
      <c r="EG2976" s="22"/>
      <c r="EH2976" s="22"/>
      <c r="EI2976" s="22"/>
      <c r="EJ2976" s="22"/>
      <c r="EK2976" s="22"/>
      <c r="EL2976" s="22"/>
      <c r="EM2976" s="22"/>
      <c r="EN2976" s="22"/>
      <c r="EO2976" s="22"/>
      <c r="EP2976" s="22"/>
      <c r="EQ2976" s="22"/>
      <c r="ER2976" s="22"/>
      <c r="ES2976" s="22"/>
      <c r="ET2976" s="22"/>
      <c r="EU2976" s="22"/>
      <c r="EV2976" s="22"/>
      <c r="EW2976" s="24"/>
      <c r="EX2976" s="22"/>
      <c r="EY2976" s="22"/>
      <c r="EZ2976" s="22"/>
      <c r="FA2976" s="22"/>
      <c r="FB2976" s="22"/>
      <c r="FC2976" s="22"/>
      <c r="FD2976" s="22"/>
      <c r="FE2976" s="22"/>
      <c r="FF2976" s="22"/>
      <c r="FG2976" s="22"/>
      <c r="FH2976" s="22"/>
      <c r="FI2976" s="22"/>
      <c r="FJ2976" s="22"/>
      <c r="FK2976" s="22"/>
      <c r="FL2976" s="22"/>
      <c r="FM2976" s="22"/>
      <c r="FN2976" s="22"/>
      <c r="FO2976" s="22"/>
      <c r="FP2976" s="22"/>
      <c r="FQ2976" s="22"/>
      <c r="FR2976" s="22"/>
      <c r="FS2976" s="22"/>
      <c r="FT2976" s="22"/>
      <c r="FU2976" s="22"/>
      <c r="FV2976" s="22"/>
      <c r="FW2976" s="22"/>
      <c r="FX2976" s="22"/>
      <c r="FY2976" s="22"/>
      <c r="FZ2976" s="22"/>
      <c r="GA2976" s="22"/>
      <c r="GB2976" s="22"/>
      <c r="GC2976" s="24"/>
      <c r="GD2976" s="22"/>
      <c r="GE2976" s="22"/>
      <c r="GF2976" s="22"/>
      <c r="GG2976" s="22"/>
      <c r="GH2976" s="22"/>
      <c r="GI2976" s="22"/>
      <c r="GJ2976" s="22"/>
      <c r="GK2976" s="22"/>
      <c r="GL2976" s="22"/>
      <c r="GM2976" s="22"/>
      <c r="GN2976" s="22"/>
      <c r="GO2976" s="22"/>
      <c r="GP2976" s="22"/>
      <c r="GQ2976" s="22"/>
      <c r="GR2976" s="22"/>
      <c r="GS2976" s="22"/>
      <c r="GT2976" s="22"/>
      <c r="GU2976" s="22"/>
      <c r="GV2976" s="22"/>
      <c r="GW2976" s="22"/>
      <c r="GX2976" s="22"/>
      <c r="GY2976" s="22"/>
      <c r="GZ2976" s="22"/>
      <c r="HA2976" s="22"/>
      <c r="HB2976" s="22"/>
      <c r="HC2976" s="22"/>
      <c r="HD2976" s="22"/>
      <c r="HE2976" s="22"/>
      <c r="HF2976" s="22"/>
      <c r="HG2976" s="22"/>
      <c r="HH2976" s="22"/>
      <c r="HI2976" s="24"/>
      <c r="HJ2976" s="22"/>
      <c r="HK2976" s="22"/>
      <c r="HL2976" s="22"/>
      <c r="HM2976" s="22"/>
      <c r="HN2976" s="22"/>
      <c r="HO2976" s="22"/>
      <c r="HP2976" s="22"/>
      <c r="HQ2976" s="22"/>
      <c r="HR2976" s="22"/>
      <c r="HS2976" s="22"/>
      <c r="HT2976" s="22"/>
      <c r="HU2976" s="22"/>
      <c r="HV2976" s="22"/>
      <c r="HW2976" s="22"/>
      <c r="HX2976" s="22"/>
      <c r="HY2976" s="22"/>
      <c r="HZ2976" s="22"/>
      <c r="IA2976" s="22"/>
      <c r="IB2976" s="22"/>
      <c r="IC2976" s="22"/>
      <c r="ID2976" s="22"/>
      <c r="IE2976" s="22"/>
      <c r="IF2976" s="22"/>
      <c r="IG2976" s="22"/>
      <c r="IH2976" s="22"/>
      <c r="II2976" s="22"/>
      <c r="IJ2976" s="22"/>
      <c r="IK2976" s="22"/>
      <c r="IL2976" s="22"/>
      <c r="IM2976" s="22"/>
      <c r="IN2976" s="22"/>
      <c r="IO2976" s="24"/>
      <c r="IP2976" s="22"/>
      <c r="IQ2976" s="22"/>
      <c r="IR2976" s="22"/>
      <c r="IS2976" s="22"/>
      <c r="IT2976" s="22"/>
      <c r="IU2976" s="22"/>
      <c r="IV2976" s="22"/>
      <c r="IW2976" s="22"/>
      <c r="IX2976" s="22"/>
      <c r="IY2976" s="22"/>
      <c r="IZ2976" s="22"/>
      <c r="JA2976" s="22"/>
      <c r="JB2976" s="22"/>
      <c r="JC2976" s="22"/>
      <c r="JD2976" s="22"/>
      <c r="JE2976" s="22"/>
      <c r="JF2976" s="22"/>
      <c r="JG2976" s="22"/>
      <c r="JH2976" s="22"/>
      <c r="JI2976" s="22"/>
      <c r="JJ2976" s="22"/>
      <c r="JK2976" s="22"/>
      <c r="JL2976" s="22"/>
      <c r="JM2976" s="22"/>
      <c r="JN2976" s="22"/>
      <c r="JO2976" s="22"/>
      <c r="JP2976" s="22"/>
      <c r="JQ2976" s="22"/>
      <c r="JR2976" s="22"/>
      <c r="JS2976" s="22"/>
      <c r="JT2976" s="22"/>
      <c r="JU2976" s="24"/>
      <c r="JV2976" s="22"/>
      <c r="JW2976" s="22"/>
      <c r="JX2976" s="22"/>
      <c r="JY2976" s="22"/>
      <c r="JZ2976" s="22"/>
      <c r="KA2976" s="22"/>
      <c r="KB2976" s="22"/>
      <c r="KC2976" s="22"/>
      <c r="KD2976" s="22"/>
      <c r="KE2976" s="22"/>
      <c r="KF2976" s="22"/>
      <c r="KG2976" s="22"/>
      <c r="KH2976" s="22"/>
      <c r="KI2976" s="22"/>
      <c r="KJ2976" s="22"/>
      <c r="KK2976" s="22"/>
      <c r="KL2976" s="22"/>
      <c r="KM2976" s="22"/>
      <c r="KN2976" s="22"/>
      <c r="KO2976" s="22"/>
      <c r="KP2976" s="22"/>
      <c r="KQ2976" s="22"/>
      <c r="KR2976" s="22"/>
      <c r="KS2976" s="22"/>
      <c r="KT2976" s="22"/>
      <c r="KU2976" s="22"/>
      <c r="KV2976" s="22"/>
      <c r="KW2976" s="22"/>
      <c r="KX2976" s="22"/>
      <c r="KY2976" s="22"/>
      <c r="KZ2976" s="22"/>
      <c r="LA2976" s="24"/>
      <c r="LB2976" s="22"/>
      <c r="LC2976" s="22"/>
      <c r="LD2976" s="22"/>
      <c r="LE2976" s="22"/>
      <c r="LF2976" s="22"/>
      <c r="LG2976" s="22"/>
      <c r="LH2976" s="22"/>
      <c r="LI2976" s="22"/>
      <c r="LJ2976" s="22"/>
      <c r="LK2976" s="22"/>
      <c r="LL2976" s="22"/>
      <c r="LM2976" s="22"/>
      <c r="LN2976" s="22"/>
      <c r="LO2976" s="22"/>
      <c r="LP2976" s="22"/>
      <c r="LQ2976" s="22"/>
      <c r="LR2976" s="22"/>
      <c r="LS2976" s="22"/>
      <c r="LT2976" s="22"/>
      <c r="LU2976" s="22"/>
      <c r="LV2976" s="22"/>
      <c r="LW2976" s="22"/>
      <c r="LX2976" s="22"/>
      <c r="LY2976" s="22"/>
      <c r="LZ2976" s="22"/>
      <c r="MA2976" s="22"/>
      <c r="MB2976" s="22"/>
      <c r="MC2976" s="22"/>
      <c r="MD2976" s="22"/>
      <c r="ME2976" s="22"/>
      <c r="MF2976" s="22"/>
      <c r="MG2976" s="24"/>
      <c r="MH2976" s="22"/>
      <c r="MI2976" s="22"/>
      <c r="MJ2976" s="22"/>
      <c r="MK2976" s="22"/>
      <c r="ML2976" s="22"/>
      <c r="MM2976" s="22"/>
      <c r="MN2976" s="22"/>
      <c r="MO2976" s="22"/>
      <c r="MP2976" s="22"/>
      <c r="MQ2976" s="22"/>
      <c r="MR2976" s="22"/>
      <c r="MS2976" s="22"/>
      <c r="MT2976" s="22"/>
      <c r="MU2976" s="22"/>
      <c r="MV2976" s="22"/>
      <c r="MW2976" s="22"/>
      <c r="MX2976" s="22"/>
      <c r="MY2976" s="22"/>
      <c r="MZ2976" s="22"/>
      <c r="NA2976" s="22"/>
      <c r="NB2976" s="22"/>
      <c r="NC2976" s="22"/>
      <c r="ND2976" s="22"/>
      <c r="NE2976" s="22"/>
      <c r="NF2976" s="22"/>
      <c r="NG2976" s="22"/>
      <c r="NH2976" s="22"/>
      <c r="NI2976" s="22"/>
      <c r="NJ2976" s="22"/>
      <c r="NK2976" s="22"/>
      <c r="NL2976" s="22"/>
      <c r="NM2976" s="24"/>
      <c r="NN2976" s="22"/>
      <c r="NO2976" s="22"/>
      <c r="NP2976" s="22"/>
      <c r="NQ2976" s="22"/>
      <c r="NR2976" s="22"/>
      <c r="NS2976" s="22"/>
      <c r="NT2976" s="22"/>
      <c r="NU2976" s="22"/>
      <c r="NV2976" s="22"/>
      <c r="NW2976" s="22"/>
      <c r="NX2976" s="22"/>
      <c r="NY2976" s="22"/>
      <c r="NZ2976" s="22"/>
      <c r="OA2976" s="22"/>
      <c r="OB2976" s="22"/>
      <c r="OC2976" s="22"/>
      <c r="OD2976" s="22"/>
      <c r="OE2976" s="22"/>
      <c r="OF2976" s="22"/>
      <c r="OG2976" s="22"/>
      <c r="OH2976" s="22"/>
      <c r="OI2976" s="22"/>
      <c r="OJ2976" s="22"/>
      <c r="OK2976" s="22"/>
      <c r="OL2976" s="22"/>
      <c r="OM2976" s="22"/>
      <c r="ON2976" s="22"/>
      <c r="OO2976" s="22"/>
      <c r="OP2976" s="22"/>
      <c r="OQ2976" s="22"/>
      <c r="OR2976" s="22"/>
    </row>
    <row r="2977" spans="1:408" ht="15" thickBot="1">
      <c r="A2977" s="1"/>
      <c r="B2977" s="12"/>
      <c r="C2977" s="12"/>
      <c r="D2977" s="22"/>
      <c r="E2977" s="54"/>
      <c r="F2977" s="54"/>
      <c r="G2977" s="54"/>
      <c r="H2977" s="55"/>
      <c r="I2977" s="22"/>
      <c r="J2977" s="56"/>
      <c r="K2977" s="80"/>
      <c r="L2977" s="57"/>
      <c r="M2977" s="57"/>
      <c r="N2977" s="55"/>
      <c r="O2977" s="58"/>
      <c r="P2977" s="58"/>
      <c r="Q2977" s="59"/>
      <c r="R2977" s="60"/>
      <c r="S2977" s="60"/>
      <c r="T2977" s="22"/>
      <c r="U2977" s="1"/>
      <c r="V2977" s="23"/>
      <c r="X2977" s="24"/>
      <c r="Y2977" s="24"/>
      <c r="Z2977" s="22"/>
      <c r="AA2977" s="22"/>
      <c r="AB2977" s="22"/>
      <c r="AC2977" s="22"/>
      <c r="AD2977" s="22"/>
      <c r="AE2977" s="22"/>
      <c r="AF2977" s="22"/>
      <c r="AG2977" s="22"/>
      <c r="AH2977" s="22"/>
      <c r="AI2977" s="22"/>
      <c r="AJ2977" s="22"/>
      <c r="AK2977" s="22"/>
      <c r="AL2977" s="22"/>
      <c r="AM2977" s="22"/>
      <c r="AN2977" s="22"/>
      <c r="AO2977" s="22"/>
      <c r="AP2977" s="22"/>
      <c r="AQ2977" s="22"/>
      <c r="AR2977" s="22"/>
      <c r="AS2977" s="22"/>
      <c r="AT2977" s="22"/>
      <c r="AU2977" s="22"/>
      <c r="AV2977" s="22"/>
      <c r="AW2977" s="22"/>
      <c r="AX2977" s="22"/>
      <c r="AY2977" s="22"/>
      <c r="AZ2977" s="22"/>
      <c r="BA2977" s="22"/>
      <c r="BB2977" s="22"/>
      <c r="BC2977" s="22"/>
      <c r="BD2977" s="22"/>
      <c r="BE2977" s="24"/>
      <c r="BF2977" s="22"/>
      <c r="BG2977" s="22"/>
      <c r="BH2977" s="22"/>
      <c r="BI2977" s="22"/>
      <c r="BJ2977" s="22"/>
      <c r="BK2977" s="22"/>
      <c r="BL2977" s="22"/>
      <c r="BM2977" s="22"/>
      <c r="BN2977" s="22"/>
      <c r="BO2977" s="22"/>
      <c r="BP2977" s="22"/>
      <c r="BQ2977" s="22"/>
      <c r="BR2977" s="22"/>
      <c r="BS2977" s="22"/>
      <c r="BT2977" s="22"/>
      <c r="BU2977" s="22"/>
      <c r="BV2977" s="22"/>
      <c r="BW2977" s="22"/>
      <c r="BX2977" s="22"/>
      <c r="BY2977" s="22"/>
      <c r="BZ2977" s="22"/>
      <c r="CA2977" s="22"/>
      <c r="CB2977" s="22"/>
      <c r="CC2977" s="22"/>
      <c r="CD2977" s="22"/>
      <c r="CE2977" s="22"/>
      <c r="CF2977" s="22"/>
      <c r="CG2977" s="22"/>
      <c r="CH2977" s="22"/>
      <c r="CI2977" s="22"/>
      <c r="CJ2977" s="22"/>
      <c r="CK2977" s="24"/>
      <c r="CL2977" s="22"/>
      <c r="CM2977" s="22"/>
      <c r="CN2977" s="22"/>
      <c r="CO2977" s="22"/>
      <c r="CP2977" s="22"/>
      <c r="CQ2977" s="22"/>
      <c r="CR2977" s="22"/>
      <c r="CS2977" s="22"/>
      <c r="CT2977" s="22"/>
      <c r="CU2977" s="22"/>
      <c r="CV2977" s="22"/>
      <c r="CW2977" s="22"/>
      <c r="CX2977" s="22"/>
      <c r="CY2977" s="22"/>
      <c r="CZ2977" s="22"/>
      <c r="DA2977" s="22"/>
      <c r="DB2977" s="22"/>
      <c r="DC2977" s="22"/>
      <c r="DD2977" s="22"/>
      <c r="DE2977" s="22"/>
      <c r="DF2977" s="22"/>
      <c r="DG2977" s="22"/>
      <c r="DH2977" s="22"/>
      <c r="DI2977" s="22"/>
      <c r="DJ2977" s="22"/>
      <c r="DK2977" s="22"/>
      <c r="DL2977" s="22"/>
      <c r="DM2977" s="22"/>
      <c r="DN2977" s="22"/>
      <c r="DO2977" s="22"/>
      <c r="DP2977" s="22"/>
      <c r="DQ2977" s="24"/>
      <c r="DR2977" s="22"/>
      <c r="DS2977" s="22"/>
      <c r="DT2977" s="22"/>
      <c r="DU2977" s="22"/>
      <c r="DV2977" s="22"/>
      <c r="DW2977" s="22"/>
      <c r="DX2977" s="22"/>
      <c r="DY2977" s="22"/>
      <c r="DZ2977" s="22"/>
      <c r="EA2977" s="22"/>
      <c r="EB2977" s="22"/>
      <c r="EC2977" s="22"/>
      <c r="ED2977" s="22"/>
      <c r="EE2977" s="22"/>
      <c r="EF2977" s="22"/>
      <c r="EG2977" s="22"/>
      <c r="EH2977" s="22"/>
      <c r="EI2977" s="22"/>
      <c r="EJ2977" s="22"/>
      <c r="EK2977" s="22"/>
      <c r="EL2977" s="22"/>
      <c r="EM2977" s="22"/>
      <c r="EN2977" s="22"/>
      <c r="EO2977" s="22"/>
      <c r="EP2977" s="22"/>
      <c r="EQ2977" s="22"/>
      <c r="ER2977" s="22"/>
      <c r="ES2977" s="22"/>
      <c r="ET2977" s="22"/>
      <c r="EU2977" s="22"/>
      <c r="EV2977" s="22"/>
      <c r="EW2977" s="24"/>
      <c r="EX2977" s="22"/>
      <c r="EY2977" s="22"/>
      <c r="EZ2977" s="22"/>
      <c r="FA2977" s="22"/>
      <c r="FB2977" s="22"/>
      <c r="FC2977" s="22"/>
      <c r="FD2977" s="22"/>
      <c r="FE2977" s="22"/>
      <c r="FF2977" s="22"/>
      <c r="FG2977" s="22"/>
      <c r="FH2977" s="22"/>
      <c r="FI2977" s="22"/>
      <c r="FJ2977" s="22"/>
      <c r="FK2977" s="22"/>
      <c r="FL2977" s="22"/>
      <c r="FM2977" s="22"/>
      <c r="FN2977" s="22"/>
      <c r="FO2977" s="22"/>
      <c r="FP2977" s="22"/>
      <c r="FQ2977" s="22"/>
      <c r="FR2977" s="22"/>
      <c r="FS2977" s="22"/>
      <c r="FT2977" s="22"/>
      <c r="FU2977" s="22"/>
      <c r="FV2977" s="22"/>
      <c r="FW2977" s="22"/>
      <c r="FX2977" s="22"/>
      <c r="FY2977" s="22"/>
      <c r="FZ2977" s="22"/>
      <c r="GA2977" s="22"/>
      <c r="GB2977" s="22"/>
      <c r="GC2977" s="24"/>
      <c r="GD2977" s="22"/>
      <c r="GE2977" s="22"/>
      <c r="GF2977" s="22"/>
      <c r="GG2977" s="22"/>
      <c r="GH2977" s="22"/>
      <c r="GI2977" s="22"/>
      <c r="GJ2977" s="22"/>
      <c r="GK2977" s="22"/>
      <c r="GL2977" s="22"/>
      <c r="GM2977" s="22"/>
      <c r="GN2977" s="22"/>
      <c r="GO2977" s="22"/>
      <c r="GP2977" s="22"/>
      <c r="GQ2977" s="22"/>
      <c r="GR2977" s="22"/>
      <c r="GS2977" s="22"/>
      <c r="GT2977" s="22"/>
      <c r="GU2977" s="22"/>
      <c r="GV2977" s="22"/>
      <c r="GW2977" s="22"/>
      <c r="GX2977" s="22"/>
      <c r="GY2977" s="22"/>
      <c r="GZ2977" s="22"/>
      <c r="HA2977" s="22"/>
      <c r="HB2977" s="22"/>
      <c r="HC2977" s="22"/>
      <c r="HD2977" s="22"/>
      <c r="HE2977" s="22"/>
      <c r="HF2977" s="22"/>
      <c r="HG2977" s="22"/>
      <c r="HH2977" s="22"/>
      <c r="HI2977" s="24"/>
      <c r="HJ2977" s="22"/>
      <c r="HK2977" s="22"/>
      <c r="HL2977" s="22"/>
      <c r="HM2977" s="22"/>
      <c r="HN2977" s="22"/>
      <c r="HO2977" s="22"/>
      <c r="HP2977" s="22"/>
      <c r="HQ2977" s="22"/>
      <c r="HR2977" s="22"/>
      <c r="HS2977" s="22"/>
      <c r="HT2977" s="22"/>
      <c r="HU2977" s="22"/>
      <c r="HV2977" s="22"/>
      <c r="HW2977" s="22"/>
      <c r="HX2977" s="22"/>
      <c r="HY2977" s="22"/>
      <c r="HZ2977" s="22"/>
      <c r="IA2977" s="22"/>
      <c r="IB2977" s="22"/>
      <c r="IC2977" s="22"/>
      <c r="ID2977" s="22"/>
      <c r="IE2977" s="22"/>
      <c r="IF2977" s="22"/>
      <c r="IG2977" s="22"/>
      <c r="IH2977" s="22"/>
      <c r="II2977" s="22"/>
      <c r="IJ2977" s="22"/>
      <c r="IK2977" s="22"/>
      <c r="IL2977" s="22"/>
      <c r="IM2977" s="22"/>
      <c r="IN2977" s="22"/>
      <c r="IO2977" s="24"/>
      <c r="IP2977" s="22"/>
      <c r="IQ2977" s="22"/>
      <c r="IR2977" s="22"/>
      <c r="IS2977" s="22"/>
      <c r="IT2977" s="22"/>
      <c r="IU2977" s="22"/>
      <c r="IV2977" s="22"/>
      <c r="IW2977" s="22"/>
      <c r="IX2977" s="22"/>
      <c r="IY2977" s="22"/>
      <c r="IZ2977" s="22"/>
      <c r="JA2977" s="22"/>
      <c r="JB2977" s="22"/>
      <c r="JC2977" s="22"/>
      <c r="JD2977" s="22"/>
      <c r="JE2977" s="22"/>
      <c r="JF2977" s="22"/>
      <c r="JG2977" s="22"/>
      <c r="JH2977" s="22"/>
      <c r="JI2977" s="22"/>
      <c r="JJ2977" s="22"/>
      <c r="JK2977" s="22"/>
      <c r="JL2977" s="22"/>
      <c r="JM2977" s="22"/>
      <c r="JN2977" s="22"/>
      <c r="JO2977" s="22"/>
      <c r="JP2977" s="22"/>
      <c r="JQ2977" s="22"/>
      <c r="JR2977" s="22"/>
      <c r="JS2977" s="22"/>
      <c r="JT2977" s="22"/>
      <c r="JU2977" s="24"/>
      <c r="JV2977" s="22"/>
      <c r="JW2977" s="22"/>
      <c r="JX2977" s="22"/>
      <c r="JY2977" s="22"/>
      <c r="JZ2977" s="22"/>
      <c r="KA2977" s="22"/>
      <c r="KB2977" s="22"/>
      <c r="KC2977" s="22"/>
      <c r="KD2977" s="22"/>
      <c r="KE2977" s="22"/>
      <c r="KF2977" s="22"/>
      <c r="KG2977" s="22"/>
      <c r="KH2977" s="22"/>
      <c r="KI2977" s="22"/>
      <c r="KJ2977" s="22"/>
      <c r="KK2977" s="22"/>
      <c r="KL2977" s="22"/>
      <c r="KM2977" s="22"/>
      <c r="KN2977" s="22"/>
      <c r="KO2977" s="22"/>
      <c r="KP2977" s="22"/>
      <c r="KQ2977" s="22"/>
      <c r="KR2977" s="22"/>
      <c r="KS2977" s="22"/>
      <c r="KT2977" s="22"/>
      <c r="KU2977" s="22"/>
      <c r="KV2977" s="22"/>
      <c r="KW2977" s="22"/>
      <c r="KX2977" s="22"/>
      <c r="KY2977" s="22"/>
      <c r="KZ2977" s="22"/>
      <c r="LA2977" s="24"/>
      <c r="LB2977" s="22"/>
      <c r="LC2977" s="22"/>
      <c r="LD2977" s="22"/>
      <c r="LE2977" s="22"/>
      <c r="LF2977" s="22"/>
      <c r="LG2977" s="22"/>
      <c r="LH2977" s="22"/>
      <c r="LI2977" s="22"/>
      <c r="LJ2977" s="22"/>
      <c r="LK2977" s="22"/>
      <c r="LL2977" s="22"/>
      <c r="LM2977" s="22"/>
      <c r="LN2977" s="22"/>
      <c r="LO2977" s="22"/>
      <c r="LP2977" s="22"/>
      <c r="LQ2977" s="22"/>
      <c r="LR2977" s="22"/>
      <c r="LS2977" s="22"/>
      <c r="LT2977" s="22"/>
      <c r="LU2977" s="22"/>
      <c r="LV2977" s="22"/>
      <c r="LW2977" s="22"/>
      <c r="LX2977" s="22"/>
      <c r="LY2977" s="22"/>
      <c r="LZ2977" s="22"/>
      <c r="MA2977" s="22"/>
      <c r="MB2977" s="22"/>
      <c r="MC2977" s="22"/>
      <c r="MD2977" s="22"/>
      <c r="ME2977" s="22"/>
      <c r="MF2977" s="22"/>
      <c r="MG2977" s="24"/>
      <c r="MH2977" s="22"/>
      <c r="MI2977" s="22"/>
      <c r="MJ2977" s="22"/>
      <c r="MK2977" s="22"/>
      <c r="ML2977" s="22"/>
      <c r="MM2977" s="22"/>
      <c r="MN2977" s="22"/>
      <c r="MO2977" s="22"/>
      <c r="MP2977" s="22"/>
      <c r="MQ2977" s="22"/>
      <c r="MR2977" s="22"/>
      <c r="MS2977" s="22"/>
      <c r="MT2977" s="22"/>
      <c r="MU2977" s="22"/>
      <c r="MV2977" s="22"/>
      <c r="MW2977" s="22"/>
      <c r="MX2977" s="22"/>
      <c r="MY2977" s="22"/>
      <c r="MZ2977" s="22"/>
      <c r="NA2977" s="22"/>
      <c r="NB2977" s="22"/>
      <c r="NC2977" s="22"/>
      <c r="ND2977" s="22"/>
      <c r="NE2977" s="22"/>
      <c r="NF2977" s="22"/>
      <c r="NG2977" s="22"/>
      <c r="NH2977" s="22"/>
      <c r="NI2977" s="22"/>
      <c r="NJ2977" s="22"/>
      <c r="NK2977" s="22"/>
      <c r="NL2977" s="22"/>
      <c r="NM2977" s="24"/>
      <c r="NN2977" s="22"/>
      <c r="NO2977" s="22"/>
      <c r="NP2977" s="22"/>
      <c r="NQ2977" s="22"/>
      <c r="NR2977" s="22"/>
      <c r="NS2977" s="22"/>
      <c r="NT2977" s="22"/>
      <c r="NU2977" s="22"/>
      <c r="NV2977" s="22"/>
      <c r="NW2977" s="22"/>
      <c r="NX2977" s="22"/>
      <c r="NY2977" s="22"/>
      <c r="NZ2977" s="22"/>
      <c r="OA2977" s="22"/>
      <c r="OB2977" s="22"/>
      <c r="OC2977" s="22"/>
      <c r="OD2977" s="22"/>
      <c r="OE2977" s="22"/>
      <c r="OF2977" s="22"/>
      <c r="OG2977" s="22"/>
      <c r="OH2977" s="22"/>
      <c r="OI2977" s="22"/>
      <c r="OJ2977" s="22"/>
      <c r="OK2977" s="22"/>
      <c r="OL2977" s="22"/>
      <c r="OM2977" s="22"/>
      <c r="ON2977" s="22"/>
      <c r="OO2977" s="22"/>
      <c r="OP2977" s="22"/>
      <c r="OQ2977" s="22"/>
      <c r="OR2977" s="22"/>
    </row>
    <row r="2978" spans="1:408" ht="15" thickBot="1">
      <c r="A2978" s="1"/>
      <c r="B2978" s="12"/>
      <c r="C2978" s="12"/>
      <c r="D2978" s="22"/>
      <c r="E2978" s="54"/>
      <c r="F2978" s="54"/>
      <c r="G2978" s="54"/>
      <c r="H2978" s="55"/>
      <c r="I2978" s="22"/>
      <c r="J2978" s="56"/>
      <c r="K2978" s="81"/>
      <c r="L2978" s="57"/>
      <c r="M2978" s="57"/>
      <c r="N2978" s="55"/>
      <c r="O2978" s="58"/>
      <c r="P2978" s="58"/>
      <c r="Q2978" s="59"/>
      <c r="R2978" s="60"/>
      <c r="S2978" s="60"/>
      <c r="T2978" s="22"/>
      <c r="U2978" s="1"/>
      <c r="V2978" s="23"/>
      <c r="X2978" s="24"/>
      <c r="Y2978" s="24"/>
      <c r="Z2978" s="22"/>
      <c r="AA2978" s="22"/>
      <c r="AB2978" s="22"/>
      <c r="AC2978" s="22"/>
      <c r="AD2978" s="22"/>
      <c r="AE2978" s="22"/>
      <c r="AF2978" s="22"/>
      <c r="AG2978" s="22"/>
      <c r="AH2978" s="22"/>
      <c r="AI2978" s="22"/>
      <c r="AJ2978" s="22"/>
      <c r="AK2978" s="22"/>
      <c r="AL2978" s="22"/>
      <c r="AM2978" s="22"/>
      <c r="AN2978" s="22"/>
      <c r="AO2978" s="22"/>
      <c r="AP2978" s="22"/>
      <c r="AQ2978" s="22"/>
      <c r="AR2978" s="22"/>
      <c r="AS2978" s="22"/>
      <c r="AT2978" s="22"/>
      <c r="AU2978" s="22"/>
      <c r="AV2978" s="22"/>
      <c r="AW2978" s="22"/>
      <c r="AX2978" s="22"/>
      <c r="AY2978" s="22"/>
      <c r="AZ2978" s="22"/>
      <c r="BA2978" s="22"/>
      <c r="BB2978" s="22"/>
      <c r="BC2978" s="22"/>
      <c r="BD2978" s="22"/>
      <c r="BE2978" s="24"/>
      <c r="BF2978" s="22"/>
      <c r="BG2978" s="22"/>
      <c r="BH2978" s="22"/>
      <c r="BI2978" s="22"/>
      <c r="BJ2978" s="22"/>
      <c r="BK2978" s="22"/>
      <c r="BL2978" s="22"/>
      <c r="BM2978" s="22"/>
      <c r="BN2978" s="22"/>
      <c r="BO2978" s="22"/>
      <c r="BP2978" s="22"/>
      <c r="BQ2978" s="22"/>
      <c r="BR2978" s="22"/>
      <c r="BS2978" s="22"/>
      <c r="BT2978" s="22"/>
      <c r="BU2978" s="22"/>
      <c r="BV2978" s="22"/>
      <c r="BW2978" s="22"/>
      <c r="BX2978" s="22"/>
      <c r="BY2978" s="22"/>
      <c r="BZ2978" s="22"/>
      <c r="CA2978" s="22"/>
      <c r="CB2978" s="22"/>
      <c r="CC2978" s="22"/>
      <c r="CD2978" s="22"/>
      <c r="CE2978" s="22"/>
      <c r="CF2978" s="22"/>
      <c r="CG2978" s="22"/>
      <c r="CH2978" s="22"/>
      <c r="CI2978" s="22"/>
      <c r="CJ2978" s="22"/>
      <c r="CK2978" s="24"/>
      <c r="CL2978" s="22"/>
      <c r="CM2978" s="22"/>
      <c r="CN2978" s="22"/>
      <c r="CO2978" s="22"/>
      <c r="CP2978" s="22"/>
      <c r="CQ2978" s="22"/>
      <c r="CR2978" s="22"/>
      <c r="CS2978" s="22"/>
      <c r="CT2978" s="22"/>
      <c r="CU2978" s="22"/>
      <c r="CV2978" s="22"/>
      <c r="CW2978" s="22"/>
      <c r="CX2978" s="22"/>
      <c r="CY2978" s="22"/>
      <c r="CZ2978" s="22"/>
      <c r="DA2978" s="22"/>
      <c r="DB2978" s="22"/>
      <c r="DC2978" s="22"/>
      <c r="DD2978" s="22"/>
      <c r="DE2978" s="22"/>
      <c r="DF2978" s="22"/>
      <c r="DG2978" s="22"/>
      <c r="DH2978" s="22"/>
      <c r="DI2978" s="22"/>
      <c r="DJ2978" s="22"/>
      <c r="DK2978" s="22"/>
      <c r="DL2978" s="22"/>
      <c r="DM2978" s="22"/>
      <c r="DN2978" s="22"/>
      <c r="DO2978" s="22"/>
      <c r="DP2978" s="22"/>
      <c r="DQ2978" s="24"/>
      <c r="DR2978" s="22"/>
      <c r="DS2978" s="22"/>
      <c r="DT2978" s="22"/>
      <c r="DU2978" s="22"/>
      <c r="DV2978" s="22"/>
      <c r="DW2978" s="22"/>
      <c r="DX2978" s="22"/>
      <c r="DY2978" s="22"/>
      <c r="DZ2978" s="22"/>
      <c r="EA2978" s="22"/>
      <c r="EB2978" s="22"/>
      <c r="EC2978" s="22"/>
      <c r="ED2978" s="22"/>
      <c r="EE2978" s="22"/>
      <c r="EF2978" s="22"/>
      <c r="EG2978" s="22"/>
      <c r="EH2978" s="22"/>
      <c r="EI2978" s="22"/>
      <c r="EJ2978" s="22"/>
      <c r="EK2978" s="22"/>
      <c r="EL2978" s="22"/>
      <c r="EM2978" s="22"/>
      <c r="EN2978" s="22"/>
      <c r="EO2978" s="22"/>
      <c r="EP2978" s="22"/>
      <c r="EQ2978" s="22"/>
      <c r="ER2978" s="22"/>
      <c r="ES2978" s="22"/>
      <c r="ET2978" s="22"/>
      <c r="EU2978" s="22"/>
      <c r="EV2978" s="22"/>
      <c r="EW2978" s="24"/>
      <c r="EX2978" s="22"/>
      <c r="EY2978" s="22"/>
      <c r="EZ2978" s="22"/>
      <c r="FA2978" s="22"/>
      <c r="FB2978" s="22"/>
      <c r="FC2978" s="22"/>
      <c r="FD2978" s="22"/>
      <c r="FE2978" s="22"/>
      <c r="FF2978" s="22"/>
      <c r="FG2978" s="22"/>
      <c r="FH2978" s="22"/>
      <c r="FI2978" s="22"/>
      <c r="FJ2978" s="22"/>
      <c r="FK2978" s="22"/>
      <c r="FL2978" s="22"/>
      <c r="FM2978" s="22"/>
      <c r="FN2978" s="22"/>
      <c r="FO2978" s="22"/>
      <c r="FP2978" s="22"/>
      <c r="FQ2978" s="22"/>
      <c r="FR2978" s="22"/>
      <c r="FS2978" s="22"/>
      <c r="FT2978" s="22"/>
      <c r="FU2978" s="22"/>
      <c r="FV2978" s="22"/>
      <c r="FW2978" s="22"/>
      <c r="FX2978" s="22"/>
      <c r="FY2978" s="22"/>
      <c r="FZ2978" s="22"/>
      <c r="GA2978" s="22"/>
      <c r="GB2978" s="22"/>
      <c r="GC2978" s="24"/>
      <c r="GD2978" s="22"/>
      <c r="GE2978" s="22"/>
      <c r="GF2978" s="22"/>
      <c r="GG2978" s="22"/>
      <c r="GH2978" s="22"/>
      <c r="GI2978" s="22"/>
      <c r="GJ2978" s="22"/>
      <c r="GK2978" s="22"/>
      <c r="GL2978" s="22"/>
      <c r="GM2978" s="22"/>
      <c r="GN2978" s="22"/>
      <c r="GO2978" s="22"/>
      <c r="GP2978" s="22"/>
      <c r="GQ2978" s="22"/>
      <c r="GR2978" s="22"/>
      <c r="GS2978" s="22"/>
      <c r="GT2978" s="22"/>
      <c r="GU2978" s="22"/>
      <c r="GV2978" s="22"/>
      <c r="GW2978" s="22"/>
      <c r="GX2978" s="22"/>
      <c r="GY2978" s="22"/>
      <c r="GZ2978" s="22"/>
      <c r="HA2978" s="22"/>
      <c r="HB2978" s="22"/>
      <c r="HC2978" s="22"/>
      <c r="HD2978" s="22"/>
      <c r="HE2978" s="22"/>
      <c r="HF2978" s="22"/>
      <c r="HG2978" s="22"/>
      <c r="HH2978" s="22"/>
      <c r="HI2978" s="24"/>
      <c r="HJ2978" s="22"/>
      <c r="HK2978" s="22"/>
      <c r="HL2978" s="22"/>
      <c r="HM2978" s="22"/>
      <c r="HN2978" s="22"/>
      <c r="HO2978" s="22"/>
      <c r="HP2978" s="22"/>
      <c r="HQ2978" s="22"/>
      <c r="HR2978" s="22"/>
      <c r="HS2978" s="22"/>
      <c r="HT2978" s="22"/>
      <c r="HU2978" s="22"/>
      <c r="HV2978" s="22"/>
      <c r="HW2978" s="22"/>
      <c r="HX2978" s="22"/>
      <c r="HY2978" s="22"/>
      <c r="HZ2978" s="22"/>
      <c r="IA2978" s="22"/>
      <c r="IB2978" s="22"/>
      <c r="IC2978" s="22"/>
      <c r="ID2978" s="22"/>
      <c r="IE2978" s="22"/>
      <c r="IF2978" s="22"/>
      <c r="IG2978" s="22"/>
      <c r="IH2978" s="22"/>
      <c r="II2978" s="22"/>
      <c r="IJ2978" s="22"/>
      <c r="IK2978" s="22"/>
      <c r="IL2978" s="22"/>
      <c r="IM2978" s="22"/>
      <c r="IN2978" s="22"/>
      <c r="IO2978" s="24"/>
      <c r="IP2978" s="22"/>
      <c r="IQ2978" s="22"/>
      <c r="IR2978" s="22"/>
      <c r="IS2978" s="22"/>
      <c r="IT2978" s="22"/>
      <c r="IU2978" s="22"/>
      <c r="IV2978" s="22"/>
      <c r="IW2978" s="22"/>
      <c r="IX2978" s="22"/>
      <c r="IY2978" s="22"/>
      <c r="IZ2978" s="22"/>
      <c r="JA2978" s="22"/>
      <c r="JB2978" s="22"/>
      <c r="JC2978" s="22"/>
      <c r="JD2978" s="22"/>
      <c r="JE2978" s="22"/>
      <c r="JF2978" s="22"/>
      <c r="JG2978" s="22"/>
      <c r="JH2978" s="22"/>
      <c r="JI2978" s="22"/>
      <c r="JJ2978" s="22"/>
      <c r="JK2978" s="22"/>
      <c r="JL2978" s="22"/>
      <c r="JM2978" s="22"/>
      <c r="JN2978" s="22"/>
      <c r="JO2978" s="22"/>
      <c r="JP2978" s="22"/>
      <c r="JQ2978" s="22"/>
      <c r="JR2978" s="22"/>
      <c r="JS2978" s="22"/>
      <c r="JT2978" s="22"/>
      <c r="JU2978" s="24"/>
      <c r="JV2978" s="22"/>
      <c r="JW2978" s="22"/>
      <c r="JX2978" s="22"/>
      <c r="JY2978" s="22"/>
      <c r="JZ2978" s="22"/>
      <c r="KA2978" s="22"/>
      <c r="KB2978" s="22"/>
      <c r="KC2978" s="22"/>
      <c r="KD2978" s="22"/>
      <c r="KE2978" s="22"/>
      <c r="KF2978" s="22"/>
      <c r="KG2978" s="22"/>
      <c r="KH2978" s="22"/>
      <c r="KI2978" s="22"/>
      <c r="KJ2978" s="22"/>
      <c r="KK2978" s="22"/>
      <c r="KL2978" s="22"/>
      <c r="KM2978" s="22"/>
      <c r="KN2978" s="22"/>
      <c r="KO2978" s="22"/>
      <c r="KP2978" s="22"/>
      <c r="KQ2978" s="22"/>
      <c r="KR2978" s="22"/>
      <c r="KS2978" s="22"/>
      <c r="KT2978" s="22"/>
      <c r="KU2978" s="22"/>
      <c r="KV2978" s="22"/>
      <c r="KW2978" s="22"/>
      <c r="KX2978" s="22"/>
      <c r="KY2978" s="22"/>
      <c r="KZ2978" s="22"/>
      <c r="LA2978" s="24"/>
      <c r="LB2978" s="22"/>
      <c r="LC2978" s="22"/>
      <c r="LD2978" s="22"/>
      <c r="LE2978" s="22"/>
      <c r="LF2978" s="22"/>
      <c r="LG2978" s="22"/>
      <c r="LH2978" s="22"/>
      <c r="LI2978" s="22"/>
      <c r="LJ2978" s="22"/>
      <c r="LK2978" s="22"/>
      <c r="LL2978" s="22"/>
      <c r="LM2978" s="22"/>
      <c r="LN2978" s="22"/>
      <c r="LO2978" s="22"/>
      <c r="LP2978" s="22"/>
      <c r="LQ2978" s="22"/>
      <c r="LR2978" s="22"/>
      <c r="LS2978" s="22"/>
      <c r="LT2978" s="22"/>
      <c r="LU2978" s="22"/>
      <c r="LV2978" s="22"/>
      <c r="LW2978" s="22"/>
      <c r="LX2978" s="22"/>
      <c r="LY2978" s="22"/>
      <c r="LZ2978" s="22"/>
      <c r="MA2978" s="22"/>
      <c r="MB2978" s="22"/>
      <c r="MC2978" s="22"/>
      <c r="MD2978" s="22"/>
      <c r="ME2978" s="22"/>
      <c r="MF2978" s="22"/>
      <c r="MG2978" s="24"/>
      <c r="MH2978" s="22"/>
      <c r="MI2978" s="22"/>
      <c r="MJ2978" s="22"/>
      <c r="MK2978" s="22"/>
      <c r="ML2978" s="22"/>
      <c r="MM2978" s="22"/>
      <c r="MN2978" s="22"/>
      <c r="MO2978" s="22"/>
      <c r="MP2978" s="22"/>
      <c r="MQ2978" s="22"/>
      <c r="MR2978" s="22"/>
      <c r="MS2978" s="22"/>
      <c r="MT2978" s="22"/>
      <c r="MU2978" s="22"/>
      <c r="MV2978" s="22"/>
      <c r="MW2978" s="22"/>
      <c r="MX2978" s="22"/>
      <c r="MY2978" s="22"/>
      <c r="MZ2978" s="22"/>
      <c r="NA2978" s="22"/>
      <c r="NB2978" s="22"/>
      <c r="NC2978" s="22"/>
      <c r="ND2978" s="22"/>
      <c r="NE2978" s="22"/>
      <c r="NF2978" s="22"/>
      <c r="NG2978" s="22"/>
      <c r="NH2978" s="22"/>
      <c r="NI2978" s="22"/>
      <c r="NJ2978" s="22"/>
      <c r="NK2978" s="22"/>
      <c r="NL2978" s="22"/>
      <c r="NM2978" s="24"/>
      <c r="NN2978" s="22"/>
      <c r="NO2978" s="22"/>
      <c r="NP2978" s="22"/>
      <c r="NQ2978" s="22"/>
      <c r="NR2978" s="22"/>
      <c r="NS2978" s="22"/>
      <c r="NT2978" s="22"/>
      <c r="NU2978" s="22"/>
      <c r="NV2978" s="22"/>
      <c r="NW2978" s="22"/>
      <c r="NX2978" s="22"/>
      <c r="NY2978" s="22"/>
      <c r="NZ2978" s="22"/>
      <c r="OA2978" s="22"/>
      <c r="OB2978" s="22"/>
      <c r="OC2978" s="22"/>
      <c r="OD2978" s="22"/>
      <c r="OE2978" s="22"/>
      <c r="OF2978" s="22"/>
      <c r="OG2978" s="22"/>
      <c r="OH2978" s="22"/>
      <c r="OI2978" s="22"/>
      <c r="OJ2978" s="22"/>
      <c r="OK2978" s="22"/>
      <c r="OL2978" s="22"/>
      <c r="OM2978" s="22"/>
      <c r="ON2978" s="22"/>
      <c r="OO2978" s="22"/>
      <c r="OP2978" s="22"/>
      <c r="OQ2978" s="22"/>
      <c r="OR2978" s="22"/>
    </row>
    <row r="2979" spans="1:408" ht="15" thickBot="1">
      <c r="A2979" s="1"/>
      <c r="B2979" s="12"/>
      <c r="C2979" s="12"/>
      <c r="D2979" s="22"/>
      <c r="E2979" s="54"/>
      <c r="F2979" s="54"/>
      <c r="G2979" s="54"/>
      <c r="H2979" s="55"/>
      <c r="I2979" s="22"/>
      <c r="J2979" s="56"/>
      <c r="K2979" s="80"/>
      <c r="L2979" s="57"/>
      <c r="M2979" s="57"/>
      <c r="N2979" s="55"/>
      <c r="O2979" s="58"/>
      <c r="P2979" s="58"/>
      <c r="Q2979" s="59"/>
      <c r="R2979" s="60"/>
      <c r="S2979" s="60"/>
      <c r="T2979" s="22"/>
      <c r="U2979" s="1"/>
      <c r="V2979" s="23"/>
      <c r="X2979" s="24"/>
      <c r="Y2979" s="24"/>
      <c r="Z2979" s="22"/>
      <c r="AA2979" s="22"/>
      <c r="AB2979" s="22"/>
      <c r="AC2979" s="22"/>
      <c r="AD2979" s="22"/>
      <c r="AE2979" s="22"/>
      <c r="AF2979" s="22"/>
      <c r="AG2979" s="22"/>
      <c r="AH2979" s="22"/>
      <c r="AI2979" s="22"/>
      <c r="AJ2979" s="22"/>
      <c r="AK2979" s="22"/>
      <c r="AL2979" s="22"/>
      <c r="AM2979" s="22"/>
      <c r="AN2979" s="22"/>
      <c r="AO2979" s="22"/>
      <c r="AP2979" s="22"/>
      <c r="AQ2979" s="22"/>
      <c r="AR2979" s="22"/>
      <c r="AS2979" s="22"/>
      <c r="AT2979" s="22"/>
      <c r="AU2979" s="22"/>
      <c r="AV2979" s="22"/>
      <c r="AW2979" s="22"/>
      <c r="AX2979" s="22"/>
      <c r="AY2979" s="22"/>
      <c r="AZ2979" s="22"/>
      <c r="BA2979" s="22"/>
      <c r="BB2979" s="22"/>
      <c r="BC2979" s="22"/>
      <c r="BD2979" s="22"/>
      <c r="BE2979" s="24"/>
      <c r="BF2979" s="22"/>
      <c r="BG2979" s="22"/>
      <c r="BH2979" s="22"/>
      <c r="BI2979" s="22"/>
      <c r="BJ2979" s="22"/>
      <c r="BK2979" s="22"/>
      <c r="BL2979" s="22"/>
      <c r="BM2979" s="22"/>
      <c r="BN2979" s="22"/>
      <c r="BO2979" s="22"/>
      <c r="BP2979" s="22"/>
      <c r="BQ2979" s="22"/>
      <c r="BR2979" s="22"/>
      <c r="BS2979" s="22"/>
      <c r="BT2979" s="22"/>
      <c r="BU2979" s="22"/>
      <c r="BV2979" s="22"/>
      <c r="BW2979" s="22"/>
      <c r="BX2979" s="22"/>
      <c r="BY2979" s="22"/>
      <c r="BZ2979" s="22"/>
      <c r="CA2979" s="22"/>
      <c r="CB2979" s="22"/>
      <c r="CC2979" s="22"/>
      <c r="CD2979" s="22"/>
      <c r="CE2979" s="22"/>
      <c r="CF2979" s="22"/>
      <c r="CG2979" s="22"/>
      <c r="CH2979" s="22"/>
      <c r="CI2979" s="22"/>
      <c r="CJ2979" s="22"/>
      <c r="CK2979" s="24"/>
      <c r="CL2979" s="22"/>
      <c r="CM2979" s="22"/>
      <c r="CN2979" s="22"/>
      <c r="CO2979" s="22"/>
      <c r="CP2979" s="22"/>
      <c r="CQ2979" s="22"/>
      <c r="CR2979" s="22"/>
      <c r="CS2979" s="22"/>
      <c r="CT2979" s="22"/>
      <c r="CU2979" s="22"/>
      <c r="CV2979" s="22"/>
      <c r="CW2979" s="22"/>
      <c r="CX2979" s="22"/>
      <c r="CY2979" s="22"/>
      <c r="CZ2979" s="22"/>
      <c r="DA2979" s="22"/>
      <c r="DB2979" s="22"/>
      <c r="DC2979" s="22"/>
      <c r="DD2979" s="22"/>
      <c r="DE2979" s="22"/>
      <c r="DF2979" s="22"/>
      <c r="DG2979" s="22"/>
      <c r="DH2979" s="22"/>
      <c r="DI2979" s="22"/>
      <c r="DJ2979" s="22"/>
      <c r="DK2979" s="22"/>
      <c r="DL2979" s="22"/>
      <c r="DM2979" s="22"/>
      <c r="DN2979" s="22"/>
      <c r="DO2979" s="22"/>
      <c r="DP2979" s="22"/>
      <c r="DQ2979" s="24"/>
      <c r="DR2979" s="22"/>
      <c r="DS2979" s="22"/>
      <c r="DT2979" s="22"/>
      <c r="DU2979" s="22"/>
      <c r="DV2979" s="22"/>
      <c r="DW2979" s="22"/>
      <c r="DX2979" s="22"/>
      <c r="DY2979" s="22"/>
      <c r="DZ2979" s="22"/>
      <c r="EA2979" s="22"/>
      <c r="EB2979" s="22"/>
      <c r="EC2979" s="22"/>
      <c r="ED2979" s="22"/>
      <c r="EE2979" s="22"/>
      <c r="EF2979" s="22"/>
      <c r="EG2979" s="22"/>
      <c r="EH2979" s="22"/>
      <c r="EI2979" s="22"/>
      <c r="EJ2979" s="22"/>
      <c r="EK2979" s="22"/>
      <c r="EL2979" s="22"/>
      <c r="EM2979" s="22"/>
      <c r="EN2979" s="22"/>
      <c r="EO2979" s="22"/>
      <c r="EP2979" s="22"/>
      <c r="EQ2979" s="22"/>
      <c r="ER2979" s="22"/>
      <c r="ES2979" s="22"/>
      <c r="ET2979" s="22"/>
      <c r="EU2979" s="22"/>
      <c r="EV2979" s="22"/>
      <c r="EW2979" s="24"/>
      <c r="EX2979" s="22"/>
      <c r="EY2979" s="22"/>
      <c r="EZ2979" s="22"/>
      <c r="FA2979" s="22"/>
      <c r="FB2979" s="22"/>
      <c r="FC2979" s="22"/>
      <c r="FD2979" s="22"/>
      <c r="FE2979" s="22"/>
      <c r="FF2979" s="22"/>
      <c r="FG2979" s="22"/>
      <c r="FH2979" s="22"/>
      <c r="FI2979" s="22"/>
      <c r="FJ2979" s="22"/>
      <c r="FK2979" s="22"/>
      <c r="FL2979" s="22"/>
      <c r="FM2979" s="22"/>
      <c r="FN2979" s="22"/>
      <c r="FO2979" s="22"/>
      <c r="FP2979" s="22"/>
      <c r="FQ2979" s="22"/>
      <c r="FR2979" s="22"/>
      <c r="FS2979" s="22"/>
      <c r="FT2979" s="22"/>
      <c r="FU2979" s="22"/>
      <c r="FV2979" s="22"/>
      <c r="FW2979" s="22"/>
      <c r="FX2979" s="22"/>
      <c r="FY2979" s="22"/>
      <c r="FZ2979" s="22"/>
      <c r="GA2979" s="22"/>
      <c r="GB2979" s="22"/>
      <c r="GC2979" s="24"/>
      <c r="GD2979" s="22"/>
      <c r="GE2979" s="22"/>
      <c r="GF2979" s="22"/>
      <c r="GG2979" s="22"/>
      <c r="GH2979" s="22"/>
      <c r="GI2979" s="22"/>
      <c r="GJ2979" s="22"/>
      <c r="GK2979" s="22"/>
      <c r="GL2979" s="22"/>
      <c r="GM2979" s="22"/>
      <c r="GN2979" s="22"/>
      <c r="GO2979" s="22"/>
      <c r="GP2979" s="22"/>
      <c r="GQ2979" s="22"/>
      <c r="GR2979" s="22"/>
      <c r="GS2979" s="22"/>
      <c r="GT2979" s="22"/>
      <c r="GU2979" s="22"/>
      <c r="GV2979" s="22"/>
      <c r="GW2979" s="22"/>
      <c r="GX2979" s="22"/>
      <c r="GY2979" s="22"/>
      <c r="GZ2979" s="22"/>
      <c r="HA2979" s="22"/>
      <c r="HB2979" s="22"/>
      <c r="HC2979" s="22"/>
      <c r="HD2979" s="22"/>
      <c r="HE2979" s="22"/>
      <c r="HF2979" s="22"/>
      <c r="HG2979" s="22"/>
      <c r="HH2979" s="22"/>
      <c r="HI2979" s="24"/>
      <c r="HJ2979" s="22"/>
      <c r="HK2979" s="22"/>
      <c r="HL2979" s="22"/>
      <c r="HM2979" s="22"/>
      <c r="HN2979" s="22"/>
      <c r="HO2979" s="22"/>
      <c r="HP2979" s="22"/>
      <c r="HQ2979" s="22"/>
      <c r="HR2979" s="22"/>
      <c r="HS2979" s="22"/>
      <c r="HT2979" s="22"/>
      <c r="HU2979" s="22"/>
      <c r="HV2979" s="22"/>
      <c r="HW2979" s="22"/>
      <c r="HX2979" s="22"/>
      <c r="HY2979" s="22"/>
      <c r="HZ2979" s="22"/>
      <c r="IA2979" s="22"/>
      <c r="IB2979" s="22"/>
      <c r="IC2979" s="22"/>
      <c r="ID2979" s="22"/>
      <c r="IE2979" s="22"/>
      <c r="IF2979" s="22"/>
      <c r="IG2979" s="22"/>
      <c r="IH2979" s="22"/>
      <c r="II2979" s="22"/>
      <c r="IJ2979" s="22"/>
      <c r="IK2979" s="22"/>
      <c r="IL2979" s="22"/>
      <c r="IM2979" s="22"/>
      <c r="IN2979" s="22"/>
      <c r="IO2979" s="24"/>
      <c r="IP2979" s="22"/>
      <c r="IQ2979" s="22"/>
      <c r="IR2979" s="22"/>
      <c r="IS2979" s="22"/>
      <c r="IT2979" s="22"/>
      <c r="IU2979" s="22"/>
      <c r="IV2979" s="22"/>
      <c r="IW2979" s="22"/>
      <c r="IX2979" s="22"/>
      <c r="IY2979" s="22"/>
      <c r="IZ2979" s="22"/>
      <c r="JA2979" s="22"/>
      <c r="JB2979" s="22"/>
      <c r="JC2979" s="22"/>
      <c r="JD2979" s="22"/>
      <c r="JE2979" s="22"/>
      <c r="JF2979" s="22"/>
      <c r="JG2979" s="22"/>
      <c r="JH2979" s="22"/>
      <c r="JI2979" s="22"/>
      <c r="JJ2979" s="22"/>
      <c r="JK2979" s="22"/>
      <c r="JL2979" s="22"/>
      <c r="JM2979" s="22"/>
      <c r="JN2979" s="22"/>
      <c r="JO2979" s="22"/>
      <c r="JP2979" s="22"/>
      <c r="JQ2979" s="22"/>
      <c r="JR2979" s="22"/>
      <c r="JS2979" s="22"/>
      <c r="JT2979" s="22"/>
      <c r="JU2979" s="24"/>
      <c r="JV2979" s="22"/>
      <c r="JW2979" s="22"/>
      <c r="JX2979" s="22"/>
      <c r="JY2979" s="22"/>
      <c r="JZ2979" s="22"/>
      <c r="KA2979" s="22"/>
      <c r="KB2979" s="22"/>
      <c r="KC2979" s="22"/>
      <c r="KD2979" s="22"/>
      <c r="KE2979" s="22"/>
      <c r="KF2979" s="22"/>
      <c r="KG2979" s="22"/>
      <c r="KH2979" s="22"/>
      <c r="KI2979" s="22"/>
      <c r="KJ2979" s="22"/>
      <c r="KK2979" s="22"/>
      <c r="KL2979" s="22"/>
      <c r="KM2979" s="22"/>
      <c r="KN2979" s="22"/>
      <c r="KO2979" s="22"/>
      <c r="KP2979" s="22"/>
      <c r="KQ2979" s="22"/>
      <c r="KR2979" s="22"/>
      <c r="KS2979" s="22"/>
      <c r="KT2979" s="22"/>
      <c r="KU2979" s="22"/>
      <c r="KV2979" s="22"/>
      <c r="KW2979" s="22"/>
      <c r="KX2979" s="22"/>
      <c r="KY2979" s="22"/>
      <c r="KZ2979" s="22"/>
      <c r="LA2979" s="24"/>
      <c r="LB2979" s="22"/>
      <c r="LC2979" s="22"/>
      <c r="LD2979" s="22"/>
      <c r="LE2979" s="22"/>
      <c r="LF2979" s="22"/>
      <c r="LG2979" s="22"/>
      <c r="LH2979" s="22"/>
      <c r="LI2979" s="22"/>
      <c r="LJ2979" s="22"/>
      <c r="LK2979" s="22"/>
      <c r="LL2979" s="22"/>
      <c r="LM2979" s="22"/>
      <c r="LN2979" s="22"/>
      <c r="LO2979" s="22"/>
      <c r="LP2979" s="22"/>
      <c r="LQ2979" s="22"/>
      <c r="LR2979" s="22"/>
      <c r="LS2979" s="22"/>
      <c r="LT2979" s="22"/>
      <c r="LU2979" s="22"/>
      <c r="LV2979" s="22"/>
      <c r="LW2979" s="22"/>
      <c r="LX2979" s="22"/>
      <c r="LY2979" s="22"/>
      <c r="LZ2979" s="22"/>
      <c r="MA2979" s="22"/>
      <c r="MB2979" s="22"/>
      <c r="MC2979" s="22"/>
      <c r="MD2979" s="22"/>
      <c r="ME2979" s="22"/>
      <c r="MF2979" s="22"/>
      <c r="MG2979" s="24"/>
      <c r="MH2979" s="22"/>
      <c r="MI2979" s="22"/>
      <c r="MJ2979" s="22"/>
      <c r="MK2979" s="22"/>
      <c r="ML2979" s="22"/>
      <c r="MM2979" s="22"/>
      <c r="MN2979" s="22"/>
      <c r="MO2979" s="22"/>
      <c r="MP2979" s="22"/>
      <c r="MQ2979" s="22"/>
      <c r="MR2979" s="22"/>
      <c r="MS2979" s="22"/>
      <c r="MT2979" s="22"/>
      <c r="MU2979" s="22"/>
      <c r="MV2979" s="22"/>
      <c r="MW2979" s="22"/>
      <c r="MX2979" s="22"/>
      <c r="MY2979" s="22"/>
      <c r="MZ2979" s="22"/>
      <c r="NA2979" s="22"/>
      <c r="NB2979" s="22"/>
      <c r="NC2979" s="22"/>
      <c r="ND2979" s="22"/>
      <c r="NE2979" s="22"/>
      <c r="NF2979" s="22"/>
      <c r="NG2979" s="22"/>
      <c r="NH2979" s="22"/>
      <c r="NI2979" s="22"/>
      <c r="NJ2979" s="22"/>
      <c r="NK2979" s="22"/>
      <c r="NL2979" s="22"/>
      <c r="NM2979" s="24"/>
      <c r="NN2979" s="22"/>
      <c r="NO2979" s="22"/>
      <c r="NP2979" s="22"/>
      <c r="NQ2979" s="22"/>
      <c r="NR2979" s="22"/>
      <c r="NS2979" s="22"/>
      <c r="NT2979" s="22"/>
      <c r="NU2979" s="22"/>
      <c r="NV2979" s="22"/>
      <c r="NW2979" s="22"/>
      <c r="NX2979" s="22"/>
      <c r="NY2979" s="22"/>
      <c r="NZ2979" s="22"/>
      <c r="OA2979" s="22"/>
      <c r="OB2979" s="22"/>
      <c r="OC2979" s="22"/>
      <c r="OD2979" s="22"/>
      <c r="OE2979" s="22"/>
      <c r="OF2979" s="22"/>
      <c r="OG2979" s="22"/>
      <c r="OH2979" s="22"/>
      <c r="OI2979" s="22"/>
      <c r="OJ2979" s="22"/>
      <c r="OK2979" s="22"/>
      <c r="OL2979" s="22"/>
      <c r="OM2979" s="22"/>
      <c r="ON2979" s="22"/>
      <c r="OO2979" s="22"/>
      <c r="OP2979" s="22"/>
      <c r="OQ2979" s="22"/>
      <c r="OR2979" s="22"/>
    </row>
    <row r="2980" spans="1:408" ht="15" thickBot="1">
      <c r="A2980" s="1"/>
      <c r="B2980" s="12"/>
      <c r="C2980" s="12"/>
      <c r="D2980" s="22"/>
      <c r="E2980" s="54"/>
      <c r="F2980" s="54"/>
      <c r="G2980" s="54"/>
      <c r="H2980" s="55"/>
      <c r="I2980" s="22"/>
      <c r="J2980" s="56"/>
      <c r="K2980" s="81"/>
      <c r="L2980" s="57"/>
      <c r="M2980" s="57"/>
      <c r="N2980" s="55"/>
      <c r="O2980" s="58"/>
      <c r="P2980" s="58"/>
      <c r="Q2980" s="59"/>
      <c r="R2980" s="60"/>
      <c r="S2980" s="60"/>
      <c r="T2980" s="22"/>
      <c r="U2980" s="1"/>
      <c r="V2980" s="23"/>
      <c r="X2980" s="24"/>
      <c r="Y2980" s="24"/>
      <c r="Z2980" s="22"/>
      <c r="AA2980" s="22"/>
      <c r="AB2980" s="22"/>
      <c r="AC2980" s="22"/>
      <c r="AD2980" s="22"/>
      <c r="AE2980" s="22"/>
      <c r="AF2980" s="22"/>
      <c r="AG2980" s="22"/>
      <c r="AH2980" s="22"/>
      <c r="AI2980" s="22"/>
      <c r="AJ2980" s="22"/>
      <c r="AK2980" s="22"/>
      <c r="AL2980" s="22"/>
      <c r="AM2980" s="22"/>
      <c r="AN2980" s="22"/>
      <c r="AO2980" s="22"/>
      <c r="AP2980" s="22"/>
      <c r="AQ2980" s="22"/>
      <c r="AR2980" s="22"/>
      <c r="AS2980" s="22"/>
      <c r="AT2980" s="22"/>
      <c r="AU2980" s="22"/>
      <c r="AV2980" s="22"/>
      <c r="AW2980" s="22"/>
      <c r="AX2980" s="22"/>
      <c r="AY2980" s="22"/>
      <c r="AZ2980" s="22"/>
      <c r="BA2980" s="22"/>
      <c r="BB2980" s="22"/>
      <c r="BC2980" s="22"/>
      <c r="BD2980" s="22"/>
      <c r="BE2980" s="24"/>
      <c r="BF2980" s="22"/>
      <c r="BG2980" s="22"/>
      <c r="BH2980" s="22"/>
      <c r="BI2980" s="22"/>
      <c r="BJ2980" s="22"/>
      <c r="BK2980" s="22"/>
      <c r="BL2980" s="22"/>
      <c r="BM2980" s="22"/>
      <c r="BN2980" s="22"/>
      <c r="BO2980" s="22"/>
      <c r="BP2980" s="22"/>
      <c r="BQ2980" s="22"/>
      <c r="BR2980" s="22"/>
      <c r="BS2980" s="22"/>
      <c r="BT2980" s="22"/>
      <c r="BU2980" s="22"/>
      <c r="BV2980" s="22"/>
      <c r="BW2980" s="22"/>
      <c r="BX2980" s="22"/>
      <c r="BY2980" s="22"/>
      <c r="BZ2980" s="22"/>
      <c r="CA2980" s="22"/>
      <c r="CB2980" s="22"/>
      <c r="CC2980" s="22"/>
      <c r="CD2980" s="22"/>
      <c r="CE2980" s="22"/>
      <c r="CF2980" s="22"/>
      <c r="CG2980" s="22"/>
      <c r="CH2980" s="22"/>
      <c r="CI2980" s="22"/>
      <c r="CJ2980" s="22"/>
      <c r="CK2980" s="24"/>
      <c r="CL2980" s="22"/>
      <c r="CM2980" s="22"/>
      <c r="CN2980" s="22"/>
      <c r="CO2980" s="22"/>
      <c r="CP2980" s="22"/>
      <c r="CQ2980" s="22"/>
      <c r="CR2980" s="22"/>
      <c r="CS2980" s="22"/>
      <c r="CT2980" s="22"/>
      <c r="CU2980" s="22"/>
      <c r="CV2980" s="22"/>
      <c r="CW2980" s="22"/>
      <c r="CX2980" s="22"/>
      <c r="CY2980" s="22"/>
      <c r="CZ2980" s="22"/>
      <c r="DA2980" s="22"/>
      <c r="DB2980" s="22"/>
      <c r="DC2980" s="22"/>
      <c r="DD2980" s="22"/>
      <c r="DE2980" s="22"/>
      <c r="DF2980" s="22"/>
      <c r="DG2980" s="22"/>
      <c r="DH2980" s="22"/>
      <c r="DI2980" s="22"/>
      <c r="DJ2980" s="22"/>
      <c r="DK2980" s="22"/>
      <c r="DL2980" s="22"/>
      <c r="DM2980" s="22"/>
      <c r="DN2980" s="22"/>
      <c r="DO2980" s="22"/>
      <c r="DP2980" s="22"/>
      <c r="DQ2980" s="24"/>
      <c r="DR2980" s="22"/>
      <c r="DS2980" s="22"/>
      <c r="DT2980" s="22"/>
      <c r="DU2980" s="22"/>
      <c r="DV2980" s="22"/>
      <c r="DW2980" s="22"/>
      <c r="DX2980" s="22"/>
      <c r="DY2980" s="22"/>
      <c r="DZ2980" s="22"/>
      <c r="EA2980" s="22"/>
      <c r="EB2980" s="22"/>
      <c r="EC2980" s="22"/>
      <c r="ED2980" s="22"/>
      <c r="EE2980" s="22"/>
      <c r="EF2980" s="22"/>
      <c r="EG2980" s="22"/>
      <c r="EH2980" s="22"/>
      <c r="EI2980" s="22"/>
      <c r="EJ2980" s="22"/>
      <c r="EK2980" s="22"/>
      <c r="EL2980" s="22"/>
      <c r="EM2980" s="22"/>
      <c r="EN2980" s="22"/>
      <c r="EO2980" s="22"/>
      <c r="EP2980" s="22"/>
      <c r="EQ2980" s="22"/>
      <c r="ER2980" s="22"/>
      <c r="ES2980" s="22"/>
      <c r="ET2980" s="22"/>
      <c r="EU2980" s="22"/>
      <c r="EV2980" s="22"/>
      <c r="EW2980" s="24"/>
      <c r="EX2980" s="22"/>
      <c r="EY2980" s="22"/>
      <c r="EZ2980" s="22"/>
      <c r="FA2980" s="22"/>
      <c r="FB2980" s="22"/>
      <c r="FC2980" s="22"/>
      <c r="FD2980" s="22"/>
      <c r="FE2980" s="22"/>
      <c r="FF2980" s="22"/>
      <c r="FG2980" s="22"/>
      <c r="FH2980" s="22"/>
      <c r="FI2980" s="22"/>
      <c r="FJ2980" s="22"/>
      <c r="FK2980" s="22"/>
      <c r="FL2980" s="22"/>
      <c r="FM2980" s="22"/>
      <c r="FN2980" s="22"/>
      <c r="FO2980" s="22"/>
      <c r="FP2980" s="22"/>
      <c r="FQ2980" s="22"/>
      <c r="FR2980" s="22"/>
      <c r="FS2980" s="22"/>
      <c r="FT2980" s="22"/>
      <c r="FU2980" s="22"/>
      <c r="FV2980" s="22"/>
      <c r="FW2980" s="22"/>
      <c r="FX2980" s="22"/>
      <c r="FY2980" s="22"/>
      <c r="FZ2980" s="22"/>
      <c r="GA2980" s="22"/>
      <c r="GB2980" s="22"/>
      <c r="GC2980" s="24"/>
      <c r="GD2980" s="22"/>
      <c r="GE2980" s="22"/>
      <c r="GF2980" s="22"/>
      <c r="GG2980" s="22"/>
      <c r="GH2980" s="22"/>
      <c r="GI2980" s="22"/>
      <c r="GJ2980" s="22"/>
      <c r="GK2980" s="22"/>
      <c r="GL2980" s="22"/>
      <c r="GM2980" s="22"/>
      <c r="GN2980" s="22"/>
      <c r="GO2980" s="22"/>
      <c r="GP2980" s="22"/>
      <c r="GQ2980" s="22"/>
      <c r="GR2980" s="22"/>
      <c r="GS2980" s="22"/>
      <c r="GT2980" s="22"/>
      <c r="GU2980" s="22"/>
      <c r="GV2980" s="22"/>
      <c r="GW2980" s="22"/>
      <c r="GX2980" s="22"/>
      <c r="GY2980" s="22"/>
      <c r="GZ2980" s="22"/>
      <c r="HA2980" s="22"/>
      <c r="HB2980" s="22"/>
      <c r="HC2980" s="22"/>
      <c r="HD2980" s="22"/>
      <c r="HE2980" s="22"/>
      <c r="HF2980" s="22"/>
      <c r="HG2980" s="22"/>
      <c r="HH2980" s="22"/>
      <c r="HI2980" s="24"/>
      <c r="HJ2980" s="22"/>
      <c r="HK2980" s="22"/>
      <c r="HL2980" s="22"/>
      <c r="HM2980" s="22"/>
      <c r="HN2980" s="22"/>
      <c r="HO2980" s="22"/>
      <c r="HP2980" s="22"/>
      <c r="HQ2980" s="22"/>
      <c r="HR2980" s="22"/>
      <c r="HS2980" s="22"/>
      <c r="HT2980" s="22"/>
      <c r="HU2980" s="22"/>
      <c r="HV2980" s="22"/>
      <c r="HW2980" s="22"/>
      <c r="HX2980" s="22"/>
      <c r="HY2980" s="22"/>
      <c r="HZ2980" s="22"/>
      <c r="IA2980" s="22"/>
      <c r="IB2980" s="22"/>
      <c r="IC2980" s="22"/>
      <c r="ID2980" s="22"/>
      <c r="IE2980" s="22"/>
      <c r="IF2980" s="22"/>
      <c r="IG2980" s="22"/>
      <c r="IH2980" s="22"/>
      <c r="II2980" s="22"/>
      <c r="IJ2980" s="22"/>
      <c r="IK2980" s="22"/>
      <c r="IL2980" s="22"/>
      <c r="IM2980" s="22"/>
      <c r="IN2980" s="22"/>
      <c r="IO2980" s="24"/>
      <c r="IP2980" s="22"/>
      <c r="IQ2980" s="22"/>
      <c r="IR2980" s="22"/>
      <c r="IS2980" s="22"/>
      <c r="IT2980" s="22"/>
      <c r="IU2980" s="22"/>
      <c r="IV2980" s="22"/>
      <c r="IW2980" s="22"/>
      <c r="IX2980" s="22"/>
      <c r="IY2980" s="22"/>
      <c r="IZ2980" s="22"/>
      <c r="JA2980" s="22"/>
      <c r="JB2980" s="22"/>
      <c r="JC2980" s="22"/>
      <c r="JD2980" s="22"/>
      <c r="JE2980" s="22"/>
      <c r="JF2980" s="22"/>
      <c r="JG2980" s="22"/>
      <c r="JH2980" s="22"/>
      <c r="JI2980" s="22"/>
      <c r="JJ2980" s="22"/>
      <c r="JK2980" s="22"/>
      <c r="JL2980" s="22"/>
      <c r="JM2980" s="22"/>
      <c r="JN2980" s="22"/>
      <c r="JO2980" s="22"/>
      <c r="JP2980" s="22"/>
      <c r="JQ2980" s="22"/>
      <c r="JR2980" s="22"/>
      <c r="JS2980" s="22"/>
      <c r="JT2980" s="22"/>
      <c r="JU2980" s="24"/>
      <c r="JV2980" s="22"/>
      <c r="JW2980" s="22"/>
      <c r="JX2980" s="22"/>
      <c r="JY2980" s="22"/>
      <c r="JZ2980" s="22"/>
      <c r="KA2980" s="22"/>
      <c r="KB2980" s="22"/>
      <c r="KC2980" s="22"/>
      <c r="KD2980" s="22"/>
      <c r="KE2980" s="22"/>
      <c r="KF2980" s="22"/>
      <c r="KG2980" s="22"/>
      <c r="KH2980" s="22"/>
      <c r="KI2980" s="22"/>
      <c r="KJ2980" s="22"/>
      <c r="KK2980" s="22"/>
      <c r="KL2980" s="22"/>
      <c r="KM2980" s="22"/>
      <c r="KN2980" s="22"/>
      <c r="KO2980" s="22"/>
      <c r="KP2980" s="22"/>
      <c r="KQ2980" s="22"/>
      <c r="KR2980" s="22"/>
      <c r="KS2980" s="22"/>
      <c r="KT2980" s="22"/>
      <c r="KU2980" s="22"/>
      <c r="KV2980" s="22"/>
      <c r="KW2980" s="22"/>
      <c r="KX2980" s="22"/>
      <c r="KY2980" s="22"/>
      <c r="KZ2980" s="22"/>
      <c r="LA2980" s="24"/>
      <c r="LB2980" s="22"/>
      <c r="LC2980" s="22"/>
      <c r="LD2980" s="22"/>
      <c r="LE2980" s="22"/>
      <c r="LF2980" s="22"/>
      <c r="LG2980" s="22"/>
      <c r="LH2980" s="22"/>
      <c r="LI2980" s="22"/>
      <c r="LJ2980" s="22"/>
      <c r="LK2980" s="22"/>
      <c r="LL2980" s="22"/>
      <c r="LM2980" s="22"/>
      <c r="LN2980" s="22"/>
      <c r="LO2980" s="22"/>
      <c r="LP2980" s="22"/>
      <c r="LQ2980" s="22"/>
      <c r="LR2980" s="22"/>
      <c r="LS2980" s="22"/>
      <c r="LT2980" s="22"/>
      <c r="LU2980" s="22"/>
      <c r="LV2980" s="22"/>
      <c r="LW2980" s="22"/>
      <c r="LX2980" s="22"/>
      <c r="LY2980" s="22"/>
      <c r="LZ2980" s="22"/>
      <c r="MA2980" s="22"/>
      <c r="MB2980" s="22"/>
      <c r="MC2980" s="22"/>
      <c r="MD2980" s="22"/>
      <c r="ME2980" s="22"/>
      <c r="MF2980" s="22"/>
      <c r="MG2980" s="24"/>
      <c r="MH2980" s="22"/>
      <c r="MI2980" s="22"/>
      <c r="MJ2980" s="22"/>
      <c r="MK2980" s="22"/>
      <c r="ML2980" s="22"/>
      <c r="MM2980" s="22"/>
      <c r="MN2980" s="22"/>
      <c r="MO2980" s="22"/>
      <c r="MP2980" s="22"/>
      <c r="MQ2980" s="22"/>
      <c r="MR2980" s="22"/>
      <c r="MS2980" s="22"/>
      <c r="MT2980" s="22"/>
      <c r="MU2980" s="22"/>
      <c r="MV2980" s="22"/>
      <c r="MW2980" s="22"/>
      <c r="MX2980" s="22"/>
      <c r="MY2980" s="22"/>
      <c r="MZ2980" s="22"/>
      <c r="NA2980" s="22"/>
      <c r="NB2980" s="22"/>
      <c r="NC2980" s="22"/>
      <c r="ND2980" s="22"/>
      <c r="NE2980" s="22"/>
      <c r="NF2980" s="22"/>
      <c r="NG2980" s="22"/>
      <c r="NH2980" s="22"/>
      <c r="NI2980" s="22"/>
      <c r="NJ2980" s="22"/>
      <c r="NK2980" s="22"/>
      <c r="NL2980" s="22"/>
      <c r="NM2980" s="24"/>
      <c r="NN2980" s="22"/>
      <c r="NO2980" s="22"/>
      <c r="NP2980" s="22"/>
      <c r="NQ2980" s="22"/>
      <c r="NR2980" s="22"/>
      <c r="NS2980" s="22"/>
      <c r="NT2980" s="22"/>
      <c r="NU2980" s="22"/>
      <c r="NV2980" s="22"/>
      <c r="NW2980" s="22"/>
      <c r="NX2980" s="22"/>
      <c r="NY2980" s="22"/>
      <c r="NZ2980" s="22"/>
      <c r="OA2980" s="22"/>
      <c r="OB2980" s="22"/>
      <c r="OC2980" s="22"/>
      <c r="OD2980" s="22"/>
      <c r="OE2980" s="22"/>
      <c r="OF2980" s="22"/>
      <c r="OG2980" s="22"/>
      <c r="OH2980" s="22"/>
      <c r="OI2980" s="22"/>
      <c r="OJ2980" s="22"/>
      <c r="OK2980" s="22"/>
      <c r="OL2980" s="22"/>
      <c r="OM2980" s="22"/>
      <c r="ON2980" s="22"/>
      <c r="OO2980" s="22"/>
      <c r="OP2980" s="22"/>
      <c r="OQ2980" s="22"/>
      <c r="OR2980" s="22"/>
    </row>
    <row r="2981" spans="1:408" ht="15" thickBot="1">
      <c r="A2981" s="1"/>
      <c r="B2981" s="12"/>
      <c r="C2981" s="12"/>
      <c r="D2981" s="22"/>
      <c r="E2981" s="54"/>
      <c r="F2981" s="54"/>
      <c r="G2981" s="54"/>
      <c r="H2981" s="55"/>
      <c r="I2981" s="22"/>
      <c r="J2981" s="56"/>
      <c r="K2981" s="80"/>
      <c r="L2981" s="57"/>
      <c r="M2981" s="57"/>
      <c r="N2981" s="55"/>
      <c r="O2981" s="58"/>
      <c r="P2981" s="58"/>
      <c r="Q2981" s="59"/>
      <c r="R2981" s="60"/>
      <c r="S2981" s="60"/>
      <c r="T2981" s="22"/>
      <c r="U2981" s="1"/>
      <c r="V2981" s="23"/>
      <c r="X2981" s="24"/>
      <c r="Y2981" s="24"/>
      <c r="Z2981" s="22"/>
      <c r="AA2981" s="22"/>
      <c r="AB2981" s="22"/>
      <c r="AC2981" s="22"/>
      <c r="AD2981" s="22"/>
      <c r="AE2981" s="22"/>
      <c r="AF2981" s="22"/>
      <c r="AG2981" s="22"/>
      <c r="AH2981" s="22"/>
      <c r="AI2981" s="22"/>
      <c r="AJ2981" s="22"/>
      <c r="AK2981" s="22"/>
      <c r="AL2981" s="22"/>
      <c r="AM2981" s="22"/>
      <c r="AN2981" s="22"/>
      <c r="AO2981" s="22"/>
      <c r="AP2981" s="22"/>
      <c r="AQ2981" s="22"/>
      <c r="AR2981" s="22"/>
      <c r="AS2981" s="22"/>
      <c r="AT2981" s="22"/>
      <c r="AU2981" s="22"/>
      <c r="AV2981" s="22"/>
      <c r="AW2981" s="22"/>
      <c r="AX2981" s="22"/>
      <c r="AY2981" s="22"/>
      <c r="AZ2981" s="22"/>
      <c r="BA2981" s="22"/>
      <c r="BB2981" s="22"/>
      <c r="BC2981" s="22"/>
      <c r="BD2981" s="22"/>
      <c r="BE2981" s="24"/>
      <c r="BF2981" s="22"/>
      <c r="BG2981" s="22"/>
      <c r="BH2981" s="22"/>
      <c r="BI2981" s="22"/>
      <c r="BJ2981" s="22"/>
      <c r="BK2981" s="22"/>
      <c r="BL2981" s="22"/>
      <c r="BM2981" s="22"/>
      <c r="BN2981" s="22"/>
      <c r="BO2981" s="22"/>
      <c r="BP2981" s="22"/>
      <c r="BQ2981" s="22"/>
      <c r="BR2981" s="22"/>
      <c r="BS2981" s="22"/>
      <c r="BT2981" s="22"/>
      <c r="BU2981" s="22"/>
      <c r="BV2981" s="22"/>
      <c r="BW2981" s="22"/>
      <c r="BX2981" s="22"/>
      <c r="BY2981" s="22"/>
      <c r="BZ2981" s="22"/>
      <c r="CA2981" s="22"/>
      <c r="CB2981" s="22"/>
      <c r="CC2981" s="22"/>
      <c r="CD2981" s="22"/>
      <c r="CE2981" s="22"/>
      <c r="CF2981" s="22"/>
      <c r="CG2981" s="22"/>
      <c r="CH2981" s="22"/>
      <c r="CI2981" s="22"/>
      <c r="CJ2981" s="22"/>
      <c r="CK2981" s="24"/>
      <c r="CL2981" s="22"/>
      <c r="CM2981" s="22"/>
      <c r="CN2981" s="22"/>
      <c r="CO2981" s="22"/>
      <c r="CP2981" s="22"/>
      <c r="CQ2981" s="22"/>
      <c r="CR2981" s="22"/>
      <c r="CS2981" s="22"/>
      <c r="CT2981" s="22"/>
      <c r="CU2981" s="22"/>
      <c r="CV2981" s="22"/>
      <c r="CW2981" s="22"/>
      <c r="CX2981" s="22"/>
      <c r="CY2981" s="22"/>
      <c r="CZ2981" s="22"/>
      <c r="DA2981" s="22"/>
      <c r="DB2981" s="22"/>
      <c r="DC2981" s="22"/>
      <c r="DD2981" s="22"/>
      <c r="DE2981" s="22"/>
      <c r="DF2981" s="22"/>
      <c r="DG2981" s="22"/>
      <c r="DH2981" s="22"/>
      <c r="DI2981" s="22"/>
      <c r="DJ2981" s="22"/>
      <c r="DK2981" s="22"/>
      <c r="DL2981" s="22"/>
      <c r="DM2981" s="22"/>
      <c r="DN2981" s="22"/>
      <c r="DO2981" s="22"/>
      <c r="DP2981" s="22"/>
      <c r="DQ2981" s="24"/>
      <c r="DR2981" s="22"/>
      <c r="DS2981" s="22"/>
      <c r="DT2981" s="22"/>
      <c r="DU2981" s="22"/>
      <c r="DV2981" s="22"/>
      <c r="DW2981" s="22"/>
      <c r="DX2981" s="22"/>
      <c r="DY2981" s="22"/>
      <c r="DZ2981" s="22"/>
      <c r="EA2981" s="22"/>
      <c r="EB2981" s="22"/>
      <c r="EC2981" s="22"/>
      <c r="ED2981" s="22"/>
      <c r="EE2981" s="22"/>
      <c r="EF2981" s="22"/>
      <c r="EG2981" s="22"/>
      <c r="EH2981" s="22"/>
      <c r="EI2981" s="22"/>
      <c r="EJ2981" s="22"/>
      <c r="EK2981" s="22"/>
      <c r="EL2981" s="22"/>
      <c r="EM2981" s="22"/>
      <c r="EN2981" s="22"/>
      <c r="EO2981" s="22"/>
      <c r="EP2981" s="22"/>
      <c r="EQ2981" s="22"/>
      <c r="ER2981" s="22"/>
      <c r="ES2981" s="22"/>
      <c r="ET2981" s="22"/>
      <c r="EU2981" s="22"/>
      <c r="EV2981" s="22"/>
      <c r="EW2981" s="24"/>
      <c r="EX2981" s="22"/>
      <c r="EY2981" s="22"/>
      <c r="EZ2981" s="22"/>
      <c r="FA2981" s="22"/>
      <c r="FB2981" s="22"/>
      <c r="FC2981" s="22"/>
      <c r="FD2981" s="22"/>
      <c r="FE2981" s="22"/>
      <c r="FF2981" s="22"/>
      <c r="FG2981" s="22"/>
      <c r="FH2981" s="22"/>
      <c r="FI2981" s="22"/>
      <c r="FJ2981" s="22"/>
      <c r="FK2981" s="22"/>
      <c r="FL2981" s="22"/>
      <c r="FM2981" s="22"/>
      <c r="FN2981" s="22"/>
      <c r="FO2981" s="22"/>
      <c r="FP2981" s="22"/>
      <c r="FQ2981" s="22"/>
      <c r="FR2981" s="22"/>
      <c r="FS2981" s="22"/>
      <c r="FT2981" s="22"/>
      <c r="FU2981" s="22"/>
      <c r="FV2981" s="22"/>
      <c r="FW2981" s="22"/>
      <c r="FX2981" s="22"/>
      <c r="FY2981" s="22"/>
      <c r="FZ2981" s="22"/>
      <c r="GA2981" s="22"/>
      <c r="GB2981" s="22"/>
      <c r="GC2981" s="24"/>
      <c r="GD2981" s="22"/>
      <c r="GE2981" s="22"/>
      <c r="GF2981" s="22"/>
      <c r="GG2981" s="22"/>
      <c r="GH2981" s="22"/>
      <c r="GI2981" s="22"/>
      <c r="GJ2981" s="22"/>
      <c r="GK2981" s="22"/>
      <c r="GL2981" s="22"/>
      <c r="GM2981" s="22"/>
      <c r="GN2981" s="22"/>
      <c r="GO2981" s="22"/>
      <c r="GP2981" s="22"/>
      <c r="GQ2981" s="22"/>
      <c r="GR2981" s="22"/>
      <c r="GS2981" s="22"/>
      <c r="GT2981" s="22"/>
      <c r="GU2981" s="22"/>
      <c r="GV2981" s="22"/>
      <c r="GW2981" s="22"/>
      <c r="GX2981" s="22"/>
      <c r="GY2981" s="22"/>
      <c r="GZ2981" s="22"/>
      <c r="HA2981" s="22"/>
      <c r="HB2981" s="22"/>
      <c r="HC2981" s="22"/>
      <c r="HD2981" s="22"/>
      <c r="HE2981" s="22"/>
      <c r="HF2981" s="22"/>
      <c r="HG2981" s="22"/>
      <c r="HH2981" s="22"/>
      <c r="HI2981" s="24"/>
      <c r="HJ2981" s="22"/>
      <c r="HK2981" s="22"/>
      <c r="HL2981" s="22"/>
      <c r="HM2981" s="22"/>
      <c r="HN2981" s="22"/>
      <c r="HO2981" s="22"/>
      <c r="HP2981" s="22"/>
      <c r="HQ2981" s="22"/>
      <c r="HR2981" s="22"/>
      <c r="HS2981" s="22"/>
      <c r="HT2981" s="22"/>
      <c r="HU2981" s="22"/>
      <c r="HV2981" s="22"/>
      <c r="HW2981" s="22"/>
      <c r="HX2981" s="22"/>
      <c r="HY2981" s="22"/>
      <c r="HZ2981" s="22"/>
      <c r="IA2981" s="22"/>
      <c r="IB2981" s="22"/>
      <c r="IC2981" s="22"/>
      <c r="ID2981" s="22"/>
      <c r="IE2981" s="22"/>
      <c r="IF2981" s="22"/>
      <c r="IG2981" s="22"/>
      <c r="IH2981" s="22"/>
      <c r="II2981" s="22"/>
      <c r="IJ2981" s="22"/>
      <c r="IK2981" s="22"/>
      <c r="IL2981" s="22"/>
      <c r="IM2981" s="22"/>
      <c r="IN2981" s="22"/>
      <c r="IO2981" s="24"/>
      <c r="IP2981" s="22"/>
      <c r="IQ2981" s="22"/>
      <c r="IR2981" s="22"/>
      <c r="IS2981" s="22"/>
      <c r="IT2981" s="22"/>
      <c r="IU2981" s="22"/>
      <c r="IV2981" s="22"/>
      <c r="IW2981" s="22"/>
      <c r="IX2981" s="22"/>
      <c r="IY2981" s="22"/>
      <c r="IZ2981" s="22"/>
      <c r="JA2981" s="22"/>
      <c r="JB2981" s="22"/>
      <c r="JC2981" s="22"/>
      <c r="JD2981" s="22"/>
      <c r="JE2981" s="22"/>
      <c r="JF2981" s="22"/>
      <c r="JG2981" s="22"/>
      <c r="JH2981" s="22"/>
      <c r="JI2981" s="22"/>
      <c r="JJ2981" s="22"/>
      <c r="JK2981" s="22"/>
      <c r="JL2981" s="22"/>
      <c r="JM2981" s="22"/>
      <c r="JN2981" s="22"/>
      <c r="JO2981" s="22"/>
      <c r="JP2981" s="22"/>
      <c r="JQ2981" s="22"/>
      <c r="JR2981" s="22"/>
      <c r="JS2981" s="22"/>
      <c r="JT2981" s="22"/>
      <c r="JU2981" s="24"/>
      <c r="JV2981" s="22"/>
      <c r="JW2981" s="22"/>
      <c r="JX2981" s="22"/>
      <c r="JY2981" s="22"/>
      <c r="JZ2981" s="22"/>
      <c r="KA2981" s="22"/>
      <c r="KB2981" s="22"/>
      <c r="KC2981" s="22"/>
      <c r="KD2981" s="22"/>
      <c r="KE2981" s="22"/>
      <c r="KF2981" s="22"/>
      <c r="KG2981" s="22"/>
      <c r="KH2981" s="22"/>
      <c r="KI2981" s="22"/>
      <c r="KJ2981" s="22"/>
      <c r="KK2981" s="22"/>
      <c r="KL2981" s="22"/>
      <c r="KM2981" s="22"/>
      <c r="KN2981" s="22"/>
      <c r="KO2981" s="22"/>
      <c r="KP2981" s="22"/>
      <c r="KQ2981" s="22"/>
      <c r="KR2981" s="22"/>
      <c r="KS2981" s="22"/>
      <c r="KT2981" s="22"/>
      <c r="KU2981" s="22"/>
      <c r="KV2981" s="22"/>
      <c r="KW2981" s="22"/>
      <c r="KX2981" s="22"/>
      <c r="KY2981" s="22"/>
      <c r="KZ2981" s="22"/>
      <c r="LA2981" s="24"/>
      <c r="LB2981" s="22"/>
      <c r="LC2981" s="22"/>
      <c r="LD2981" s="22"/>
      <c r="LE2981" s="22"/>
      <c r="LF2981" s="22"/>
      <c r="LG2981" s="22"/>
      <c r="LH2981" s="22"/>
      <c r="LI2981" s="22"/>
      <c r="LJ2981" s="22"/>
      <c r="LK2981" s="22"/>
      <c r="LL2981" s="22"/>
      <c r="LM2981" s="22"/>
      <c r="LN2981" s="22"/>
      <c r="LO2981" s="22"/>
      <c r="LP2981" s="22"/>
      <c r="LQ2981" s="22"/>
      <c r="LR2981" s="22"/>
      <c r="LS2981" s="22"/>
      <c r="LT2981" s="22"/>
      <c r="LU2981" s="22"/>
      <c r="LV2981" s="22"/>
      <c r="LW2981" s="22"/>
      <c r="LX2981" s="22"/>
      <c r="LY2981" s="22"/>
      <c r="LZ2981" s="22"/>
      <c r="MA2981" s="22"/>
      <c r="MB2981" s="22"/>
      <c r="MC2981" s="22"/>
      <c r="MD2981" s="22"/>
      <c r="ME2981" s="22"/>
      <c r="MF2981" s="22"/>
      <c r="MG2981" s="24"/>
      <c r="MH2981" s="22"/>
      <c r="MI2981" s="22"/>
      <c r="MJ2981" s="22"/>
      <c r="MK2981" s="22"/>
      <c r="ML2981" s="22"/>
      <c r="MM2981" s="22"/>
      <c r="MN2981" s="22"/>
      <c r="MO2981" s="22"/>
      <c r="MP2981" s="22"/>
      <c r="MQ2981" s="22"/>
      <c r="MR2981" s="22"/>
      <c r="MS2981" s="22"/>
      <c r="MT2981" s="22"/>
      <c r="MU2981" s="22"/>
      <c r="MV2981" s="22"/>
      <c r="MW2981" s="22"/>
      <c r="MX2981" s="22"/>
      <c r="MY2981" s="22"/>
      <c r="MZ2981" s="22"/>
      <c r="NA2981" s="22"/>
      <c r="NB2981" s="22"/>
      <c r="NC2981" s="22"/>
      <c r="ND2981" s="22"/>
      <c r="NE2981" s="22"/>
      <c r="NF2981" s="22"/>
      <c r="NG2981" s="22"/>
      <c r="NH2981" s="22"/>
      <c r="NI2981" s="22"/>
      <c r="NJ2981" s="22"/>
      <c r="NK2981" s="22"/>
      <c r="NL2981" s="22"/>
      <c r="NM2981" s="24"/>
      <c r="NN2981" s="22"/>
      <c r="NO2981" s="22"/>
      <c r="NP2981" s="22"/>
      <c r="NQ2981" s="22"/>
      <c r="NR2981" s="22"/>
      <c r="NS2981" s="22"/>
      <c r="NT2981" s="22"/>
      <c r="NU2981" s="22"/>
      <c r="NV2981" s="22"/>
      <c r="NW2981" s="22"/>
      <c r="NX2981" s="22"/>
      <c r="NY2981" s="22"/>
      <c r="NZ2981" s="22"/>
      <c r="OA2981" s="22"/>
      <c r="OB2981" s="22"/>
      <c r="OC2981" s="22"/>
      <c r="OD2981" s="22"/>
      <c r="OE2981" s="22"/>
      <c r="OF2981" s="22"/>
      <c r="OG2981" s="22"/>
      <c r="OH2981" s="22"/>
      <c r="OI2981" s="22"/>
      <c r="OJ2981" s="22"/>
      <c r="OK2981" s="22"/>
      <c r="OL2981" s="22"/>
      <c r="OM2981" s="22"/>
      <c r="ON2981" s="22"/>
      <c r="OO2981" s="22"/>
      <c r="OP2981" s="22"/>
      <c r="OQ2981" s="22"/>
      <c r="OR2981" s="22"/>
    </row>
    <row r="2982" spans="1:408" ht="15" thickBot="1">
      <c r="A2982" s="1"/>
      <c r="B2982" s="12"/>
      <c r="C2982" s="12"/>
      <c r="D2982" s="22"/>
      <c r="E2982" s="54"/>
      <c r="F2982" s="54"/>
      <c r="G2982" s="54"/>
      <c r="H2982" s="55"/>
      <c r="I2982" s="22"/>
      <c r="J2982" s="56"/>
      <c r="K2982" s="81"/>
      <c r="L2982" s="57"/>
      <c r="M2982" s="57"/>
      <c r="N2982" s="55"/>
      <c r="O2982" s="58"/>
      <c r="P2982" s="58"/>
      <c r="Q2982" s="59"/>
      <c r="R2982" s="60"/>
      <c r="S2982" s="60"/>
      <c r="T2982" s="22"/>
      <c r="U2982" s="1"/>
      <c r="V2982" s="23"/>
      <c r="X2982" s="24"/>
      <c r="Y2982" s="24"/>
      <c r="Z2982" s="22"/>
      <c r="AA2982" s="22"/>
      <c r="AB2982" s="22"/>
      <c r="AC2982" s="22"/>
      <c r="AD2982" s="22"/>
      <c r="AE2982" s="22"/>
      <c r="AF2982" s="22"/>
      <c r="AG2982" s="22"/>
      <c r="AH2982" s="22"/>
      <c r="AI2982" s="22"/>
      <c r="AJ2982" s="22"/>
      <c r="AK2982" s="22"/>
      <c r="AL2982" s="22"/>
      <c r="AM2982" s="22"/>
      <c r="AN2982" s="22"/>
      <c r="AO2982" s="22"/>
      <c r="AP2982" s="22"/>
      <c r="AQ2982" s="22"/>
      <c r="AR2982" s="22"/>
      <c r="AS2982" s="22"/>
      <c r="AT2982" s="22"/>
      <c r="AU2982" s="22"/>
      <c r="AV2982" s="22"/>
      <c r="AW2982" s="22"/>
      <c r="AX2982" s="22"/>
      <c r="AY2982" s="22"/>
      <c r="AZ2982" s="22"/>
      <c r="BA2982" s="22"/>
      <c r="BB2982" s="22"/>
      <c r="BC2982" s="22"/>
      <c r="BD2982" s="22"/>
      <c r="BE2982" s="24"/>
      <c r="BF2982" s="22"/>
      <c r="BG2982" s="22"/>
      <c r="BH2982" s="22"/>
      <c r="BI2982" s="22"/>
      <c r="BJ2982" s="22"/>
      <c r="BK2982" s="22"/>
      <c r="BL2982" s="22"/>
      <c r="BM2982" s="22"/>
      <c r="BN2982" s="22"/>
      <c r="BO2982" s="22"/>
      <c r="BP2982" s="22"/>
      <c r="BQ2982" s="22"/>
      <c r="BR2982" s="22"/>
      <c r="BS2982" s="22"/>
      <c r="BT2982" s="22"/>
      <c r="BU2982" s="22"/>
      <c r="BV2982" s="22"/>
      <c r="BW2982" s="22"/>
      <c r="BX2982" s="22"/>
      <c r="BY2982" s="22"/>
      <c r="BZ2982" s="22"/>
      <c r="CA2982" s="22"/>
      <c r="CB2982" s="22"/>
      <c r="CC2982" s="22"/>
      <c r="CD2982" s="22"/>
      <c r="CE2982" s="22"/>
      <c r="CF2982" s="22"/>
      <c r="CG2982" s="22"/>
      <c r="CH2982" s="22"/>
      <c r="CI2982" s="22"/>
      <c r="CJ2982" s="22"/>
      <c r="CK2982" s="24"/>
      <c r="CL2982" s="22"/>
      <c r="CM2982" s="22"/>
      <c r="CN2982" s="22"/>
      <c r="CO2982" s="22"/>
      <c r="CP2982" s="22"/>
      <c r="CQ2982" s="22"/>
      <c r="CR2982" s="22"/>
      <c r="CS2982" s="22"/>
      <c r="CT2982" s="22"/>
      <c r="CU2982" s="22"/>
      <c r="CV2982" s="22"/>
      <c r="CW2982" s="22"/>
      <c r="CX2982" s="22"/>
      <c r="CY2982" s="22"/>
      <c r="CZ2982" s="22"/>
      <c r="DA2982" s="22"/>
      <c r="DB2982" s="22"/>
      <c r="DC2982" s="22"/>
      <c r="DD2982" s="22"/>
      <c r="DE2982" s="22"/>
      <c r="DF2982" s="22"/>
      <c r="DG2982" s="22"/>
      <c r="DH2982" s="22"/>
      <c r="DI2982" s="22"/>
      <c r="DJ2982" s="22"/>
      <c r="DK2982" s="22"/>
      <c r="DL2982" s="22"/>
      <c r="DM2982" s="22"/>
      <c r="DN2982" s="22"/>
      <c r="DO2982" s="22"/>
      <c r="DP2982" s="22"/>
      <c r="DQ2982" s="24"/>
      <c r="DR2982" s="22"/>
      <c r="DS2982" s="22"/>
      <c r="DT2982" s="22"/>
      <c r="DU2982" s="22"/>
      <c r="DV2982" s="22"/>
      <c r="DW2982" s="22"/>
      <c r="DX2982" s="22"/>
      <c r="DY2982" s="22"/>
      <c r="DZ2982" s="22"/>
      <c r="EA2982" s="22"/>
      <c r="EB2982" s="22"/>
      <c r="EC2982" s="22"/>
      <c r="ED2982" s="22"/>
      <c r="EE2982" s="22"/>
      <c r="EF2982" s="22"/>
      <c r="EG2982" s="22"/>
      <c r="EH2982" s="22"/>
      <c r="EI2982" s="22"/>
      <c r="EJ2982" s="22"/>
      <c r="EK2982" s="22"/>
      <c r="EL2982" s="22"/>
      <c r="EM2982" s="22"/>
      <c r="EN2982" s="22"/>
      <c r="EO2982" s="22"/>
      <c r="EP2982" s="22"/>
      <c r="EQ2982" s="22"/>
      <c r="ER2982" s="22"/>
      <c r="ES2982" s="22"/>
      <c r="ET2982" s="22"/>
      <c r="EU2982" s="22"/>
      <c r="EV2982" s="22"/>
      <c r="EW2982" s="24"/>
      <c r="EX2982" s="22"/>
      <c r="EY2982" s="22"/>
      <c r="EZ2982" s="22"/>
      <c r="FA2982" s="22"/>
      <c r="FB2982" s="22"/>
      <c r="FC2982" s="22"/>
      <c r="FD2982" s="22"/>
      <c r="FE2982" s="22"/>
      <c r="FF2982" s="22"/>
      <c r="FG2982" s="22"/>
      <c r="FH2982" s="22"/>
      <c r="FI2982" s="22"/>
      <c r="FJ2982" s="22"/>
      <c r="FK2982" s="22"/>
      <c r="FL2982" s="22"/>
      <c r="FM2982" s="22"/>
      <c r="FN2982" s="22"/>
      <c r="FO2982" s="22"/>
      <c r="FP2982" s="22"/>
      <c r="FQ2982" s="22"/>
      <c r="FR2982" s="22"/>
      <c r="FS2982" s="22"/>
      <c r="FT2982" s="22"/>
      <c r="FU2982" s="22"/>
      <c r="FV2982" s="22"/>
      <c r="FW2982" s="22"/>
      <c r="FX2982" s="22"/>
      <c r="FY2982" s="22"/>
      <c r="FZ2982" s="22"/>
      <c r="GA2982" s="22"/>
      <c r="GB2982" s="22"/>
      <c r="GC2982" s="24"/>
      <c r="GD2982" s="22"/>
      <c r="GE2982" s="22"/>
      <c r="GF2982" s="22"/>
      <c r="GG2982" s="22"/>
      <c r="GH2982" s="22"/>
      <c r="GI2982" s="22"/>
      <c r="GJ2982" s="22"/>
      <c r="GK2982" s="22"/>
      <c r="GL2982" s="22"/>
      <c r="GM2982" s="22"/>
      <c r="GN2982" s="22"/>
      <c r="GO2982" s="22"/>
      <c r="GP2982" s="22"/>
      <c r="GQ2982" s="22"/>
      <c r="GR2982" s="22"/>
      <c r="GS2982" s="22"/>
      <c r="GT2982" s="22"/>
      <c r="GU2982" s="22"/>
      <c r="GV2982" s="22"/>
      <c r="GW2982" s="22"/>
      <c r="GX2982" s="22"/>
      <c r="GY2982" s="22"/>
      <c r="GZ2982" s="22"/>
      <c r="HA2982" s="22"/>
      <c r="HB2982" s="22"/>
      <c r="HC2982" s="22"/>
      <c r="HD2982" s="22"/>
      <c r="HE2982" s="22"/>
      <c r="HF2982" s="22"/>
      <c r="HG2982" s="22"/>
      <c r="HH2982" s="22"/>
      <c r="HI2982" s="24"/>
      <c r="HJ2982" s="22"/>
      <c r="HK2982" s="22"/>
      <c r="HL2982" s="22"/>
      <c r="HM2982" s="22"/>
      <c r="HN2982" s="22"/>
      <c r="HO2982" s="22"/>
      <c r="HP2982" s="22"/>
      <c r="HQ2982" s="22"/>
      <c r="HR2982" s="22"/>
      <c r="HS2982" s="22"/>
      <c r="HT2982" s="22"/>
      <c r="HU2982" s="22"/>
      <c r="HV2982" s="22"/>
      <c r="HW2982" s="22"/>
      <c r="HX2982" s="22"/>
      <c r="HY2982" s="22"/>
      <c r="HZ2982" s="22"/>
      <c r="IA2982" s="22"/>
      <c r="IB2982" s="22"/>
      <c r="IC2982" s="22"/>
      <c r="ID2982" s="22"/>
      <c r="IE2982" s="22"/>
      <c r="IF2982" s="22"/>
      <c r="IG2982" s="22"/>
      <c r="IH2982" s="22"/>
      <c r="II2982" s="22"/>
      <c r="IJ2982" s="22"/>
      <c r="IK2982" s="22"/>
      <c r="IL2982" s="22"/>
      <c r="IM2982" s="22"/>
      <c r="IN2982" s="22"/>
      <c r="IO2982" s="24"/>
      <c r="IP2982" s="22"/>
      <c r="IQ2982" s="22"/>
      <c r="IR2982" s="22"/>
      <c r="IS2982" s="22"/>
      <c r="IT2982" s="22"/>
      <c r="IU2982" s="22"/>
      <c r="IV2982" s="22"/>
      <c r="IW2982" s="22"/>
      <c r="IX2982" s="22"/>
      <c r="IY2982" s="22"/>
      <c r="IZ2982" s="22"/>
      <c r="JA2982" s="22"/>
      <c r="JB2982" s="22"/>
      <c r="JC2982" s="22"/>
      <c r="JD2982" s="22"/>
      <c r="JE2982" s="22"/>
      <c r="JF2982" s="22"/>
      <c r="JG2982" s="22"/>
      <c r="JH2982" s="22"/>
      <c r="JI2982" s="22"/>
      <c r="JJ2982" s="22"/>
      <c r="JK2982" s="22"/>
      <c r="JL2982" s="22"/>
      <c r="JM2982" s="22"/>
      <c r="JN2982" s="22"/>
      <c r="JO2982" s="22"/>
      <c r="JP2982" s="22"/>
      <c r="JQ2982" s="22"/>
      <c r="JR2982" s="22"/>
      <c r="JS2982" s="22"/>
      <c r="JT2982" s="22"/>
      <c r="JU2982" s="24"/>
      <c r="JV2982" s="22"/>
      <c r="JW2982" s="22"/>
      <c r="JX2982" s="22"/>
      <c r="JY2982" s="22"/>
      <c r="JZ2982" s="22"/>
      <c r="KA2982" s="22"/>
      <c r="KB2982" s="22"/>
      <c r="KC2982" s="22"/>
      <c r="KD2982" s="22"/>
      <c r="KE2982" s="22"/>
      <c r="KF2982" s="22"/>
      <c r="KG2982" s="22"/>
      <c r="KH2982" s="22"/>
      <c r="KI2982" s="22"/>
      <c r="KJ2982" s="22"/>
      <c r="KK2982" s="22"/>
      <c r="KL2982" s="22"/>
      <c r="KM2982" s="22"/>
      <c r="KN2982" s="22"/>
      <c r="KO2982" s="22"/>
      <c r="KP2982" s="22"/>
      <c r="KQ2982" s="22"/>
      <c r="KR2982" s="22"/>
      <c r="KS2982" s="22"/>
      <c r="KT2982" s="22"/>
      <c r="KU2982" s="22"/>
      <c r="KV2982" s="22"/>
      <c r="KW2982" s="22"/>
      <c r="KX2982" s="22"/>
      <c r="KY2982" s="22"/>
      <c r="KZ2982" s="22"/>
      <c r="LA2982" s="24"/>
      <c r="LB2982" s="22"/>
      <c r="LC2982" s="22"/>
      <c r="LD2982" s="22"/>
      <c r="LE2982" s="22"/>
      <c r="LF2982" s="22"/>
      <c r="LG2982" s="22"/>
      <c r="LH2982" s="22"/>
      <c r="LI2982" s="22"/>
      <c r="LJ2982" s="22"/>
      <c r="LK2982" s="22"/>
      <c r="LL2982" s="22"/>
      <c r="LM2982" s="22"/>
      <c r="LN2982" s="22"/>
      <c r="LO2982" s="22"/>
      <c r="LP2982" s="22"/>
      <c r="LQ2982" s="22"/>
      <c r="LR2982" s="22"/>
      <c r="LS2982" s="22"/>
      <c r="LT2982" s="22"/>
      <c r="LU2982" s="22"/>
      <c r="LV2982" s="22"/>
      <c r="LW2982" s="22"/>
      <c r="LX2982" s="22"/>
      <c r="LY2982" s="22"/>
      <c r="LZ2982" s="22"/>
      <c r="MA2982" s="22"/>
      <c r="MB2982" s="22"/>
      <c r="MC2982" s="22"/>
      <c r="MD2982" s="22"/>
      <c r="ME2982" s="22"/>
      <c r="MF2982" s="22"/>
      <c r="MG2982" s="24"/>
      <c r="MH2982" s="22"/>
      <c r="MI2982" s="22"/>
      <c r="MJ2982" s="22"/>
      <c r="MK2982" s="22"/>
      <c r="ML2982" s="22"/>
      <c r="MM2982" s="22"/>
      <c r="MN2982" s="22"/>
      <c r="MO2982" s="22"/>
      <c r="MP2982" s="22"/>
      <c r="MQ2982" s="22"/>
      <c r="MR2982" s="22"/>
      <c r="MS2982" s="22"/>
      <c r="MT2982" s="22"/>
      <c r="MU2982" s="22"/>
      <c r="MV2982" s="22"/>
      <c r="MW2982" s="22"/>
      <c r="MX2982" s="22"/>
      <c r="MY2982" s="22"/>
      <c r="MZ2982" s="22"/>
      <c r="NA2982" s="22"/>
      <c r="NB2982" s="22"/>
      <c r="NC2982" s="22"/>
      <c r="ND2982" s="22"/>
      <c r="NE2982" s="22"/>
      <c r="NF2982" s="22"/>
      <c r="NG2982" s="22"/>
      <c r="NH2982" s="22"/>
      <c r="NI2982" s="22"/>
      <c r="NJ2982" s="22"/>
      <c r="NK2982" s="22"/>
      <c r="NL2982" s="22"/>
      <c r="NM2982" s="24"/>
      <c r="NN2982" s="22"/>
      <c r="NO2982" s="22"/>
      <c r="NP2982" s="22"/>
      <c r="NQ2982" s="22"/>
      <c r="NR2982" s="22"/>
      <c r="NS2982" s="22"/>
      <c r="NT2982" s="22"/>
      <c r="NU2982" s="22"/>
      <c r="NV2982" s="22"/>
      <c r="NW2982" s="22"/>
      <c r="NX2982" s="22"/>
      <c r="NY2982" s="22"/>
      <c r="NZ2982" s="22"/>
      <c r="OA2982" s="22"/>
      <c r="OB2982" s="22"/>
      <c r="OC2982" s="22"/>
      <c r="OD2982" s="22"/>
      <c r="OE2982" s="22"/>
      <c r="OF2982" s="22"/>
      <c r="OG2982" s="22"/>
      <c r="OH2982" s="22"/>
      <c r="OI2982" s="22"/>
      <c r="OJ2982" s="22"/>
      <c r="OK2982" s="22"/>
      <c r="OL2982" s="22"/>
      <c r="OM2982" s="22"/>
      <c r="ON2982" s="22"/>
      <c r="OO2982" s="22"/>
      <c r="OP2982" s="22"/>
      <c r="OQ2982" s="22"/>
      <c r="OR2982" s="22"/>
    </row>
    <row r="2983" spans="1:408" ht="15" thickBot="1">
      <c r="A2983" s="1"/>
      <c r="B2983" s="12"/>
      <c r="C2983" s="12"/>
      <c r="D2983" s="22"/>
      <c r="E2983" s="54"/>
      <c r="F2983" s="54"/>
      <c r="G2983" s="54"/>
      <c r="H2983" s="55"/>
      <c r="I2983" s="22"/>
      <c r="J2983" s="56"/>
      <c r="K2983" s="80"/>
      <c r="L2983" s="57"/>
      <c r="M2983" s="57"/>
      <c r="N2983" s="55"/>
      <c r="O2983" s="58"/>
      <c r="P2983" s="58"/>
      <c r="Q2983" s="59"/>
      <c r="R2983" s="60"/>
      <c r="S2983" s="60"/>
      <c r="T2983" s="22"/>
      <c r="U2983" s="1"/>
      <c r="V2983" s="23"/>
      <c r="X2983" s="24"/>
      <c r="Y2983" s="24"/>
      <c r="Z2983" s="22"/>
      <c r="AA2983" s="22"/>
      <c r="AB2983" s="22"/>
      <c r="AC2983" s="22"/>
      <c r="AD2983" s="22"/>
      <c r="AE2983" s="22"/>
      <c r="AF2983" s="22"/>
      <c r="AG2983" s="22"/>
      <c r="AH2983" s="22"/>
      <c r="AI2983" s="22"/>
      <c r="AJ2983" s="22"/>
      <c r="AK2983" s="22"/>
      <c r="AL2983" s="22"/>
      <c r="AM2983" s="22"/>
      <c r="AN2983" s="22"/>
      <c r="AO2983" s="22"/>
      <c r="AP2983" s="22"/>
      <c r="AQ2983" s="22"/>
      <c r="AR2983" s="22"/>
      <c r="AS2983" s="22"/>
      <c r="AT2983" s="22"/>
      <c r="AU2983" s="22"/>
      <c r="AV2983" s="22"/>
      <c r="AW2983" s="22"/>
      <c r="AX2983" s="22"/>
      <c r="AY2983" s="22"/>
      <c r="AZ2983" s="22"/>
      <c r="BA2983" s="22"/>
      <c r="BB2983" s="22"/>
      <c r="BC2983" s="22"/>
      <c r="BD2983" s="22"/>
      <c r="BE2983" s="24"/>
      <c r="BF2983" s="22"/>
      <c r="BG2983" s="22"/>
      <c r="BH2983" s="22"/>
      <c r="BI2983" s="22"/>
      <c r="BJ2983" s="22"/>
      <c r="BK2983" s="22"/>
      <c r="BL2983" s="22"/>
      <c r="BM2983" s="22"/>
      <c r="BN2983" s="22"/>
      <c r="BO2983" s="22"/>
      <c r="BP2983" s="22"/>
      <c r="BQ2983" s="22"/>
      <c r="BR2983" s="22"/>
      <c r="BS2983" s="22"/>
      <c r="BT2983" s="22"/>
      <c r="BU2983" s="22"/>
      <c r="BV2983" s="22"/>
      <c r="BW2983" s="22"/>
      <c r="BX2983" s="22"/>
      <c r="BY2983" s="22"/>
      <c r="BZ2983" s="22"/>
      <c r="CA2983" s="22"/>
      <c r="CB2983" s="22"/>
      <c r="CC2983" s="22"/>
      <c r="CD2983" s="22"/>
      <c r="CE2983" s="22"/>
      <c r="CF2983" s="22"/>
      <c r="CG2983" s="22"/>
      <c r="CH2983" s="22"/>
      <c r="CI2983" s="22"/>
      <c r="CJ2983" s="22"/>
      <c r="CK2983" s="24"/>
      <c r="CL2983" s="22"/>
      <c r="CM2983" s="22"/>
      <c r="CN2983" s="22"/>
      <c r="CO2983" s="22"/>
      <c r="CP2983" s="22"/>
      <c r="CQ2983" s="22"/>
      <c r="CR2983" s="22"/>
      <c r="CS2983" s="22"/>
      <c r="CT2983" s="22"/>
      <c r="CU2983" s="22"/>
      <c r="CV2983" s="22"/>
      <c r="CW2983" s="22"/>
      <c r="CX2983" s="22"/>
      <c r="CY2983" s="22"/>
      <c r="CZ2983" s="22"/>
      <c r="DA2983" s="22"/>
      <c r="DB2983" s="22"/>
      <c r="DC2983" s="22"/>
      <c r="DD2983" s="22"/>
      <c r="DE2983" s="22"/>
      <c r="DF2983" s="22"/>
      <c r="DG2983" s="22"/>
      <c r="DH2983" s="22"/>
      <c r="DI2983" s="22"/>
      <c r="DJ2983" s="22"/>
      <c r="DK2983" s="22"/>
      <c r="DL2983" s="22"/>
      <c r="DM2983" s="22"/>
      <c r="DN2983" s="22"/>
      <c r="DO2983" s="22"/>
      <c r="DP2983" s="22"/>
      <c r="DQ2983" s="24"/>
      <c r="DR2983" s="22"/>
      <c r="DS2983" s="22"/>
      <c r="DT2983" s="22"/>
      <c r="DU2983" s="22"/>
      <c r="DV2983" s="22"/>
      <c r="DW2983" s="22"/>
      <c r="DX2983" s="22"/>
      <c r="DY2983" s="22"/>
      <c r="DZ2983" s="22"/>
      <c r="EA2983" s="22"/>
      <c r="EB2983" s="22"/>
      <c r="EC2983" s="22"/>
      <c r="ED2983" s="22"/>
      <c r="EE2983" s="22"/>
      <c r="EF2983" s="22"/>
      <c r="EG2983" s="22"/>
      <c r="EH2983" s="22"/>
      <c r="EI2983" s="22"/>
      <c r="EJ2983" s="22"/>
      <c r="EK2983" s="22"/>
      <c r="EL2983" s="22"/>
      <c r="EM2983" s="22"/>
      <c r="EN2983" s="22"/>
      <c r="EO2983" s="22"/>
      <c r="EP2983" s="22"/>
      <c r="EQ2983" s="22"/>
      <c r="ER2983" s="22"/>
      <c r="ES2983" s="22"/>
      <c r="ET2983" s="22"/>
      <c r="EU2983" s="22"/>
      <c r="EV2983" s="22"/>
      <c r="EW2983" s="24"/>
      <c r="EX2983" s="22"/>
      <c r="EY2983" s="22"/>
      <c r="EZ2983" s="22"/>
      <c r="FA2983" s="22"/>
      <c r="FB2983" s="22"/>
      <c r="FC2983" s="22"/>
      <c r="FD2983" s="22"/>
      <c r="FE2983" s="22"/>
      <c r="FF2983" s="22"/>
      <c r="FG2983" s="22"/>
      <c r="FH2983" s="22"/>
      <c r="FI2983" s="22"/>
      <c r="FJ2983" s="22"/>
      <c r="FK2983" s="22"/>
      <c r="FL2983" s="22"/>
      <c r="FM2983" s="22"/>
      <c r="FN2983" s="22"/>
      <c r="FO2983" s="22"/>
      <c r="FP2983" s="22"/>
      <c r="FQ2983" s="22"/>
      <c r="FR2983" s="22"/>
      <c r="FS2983" s="22"/>
      <c r="FT2983" s="22"/>
      <c r="FU2983" s="22"/>
      <c r="FV2983" s="22"/>
      <c r="FW2983" s="22"/>
      <c r="FX2983" s="22"/>
      <c r="FY2983" s="22"/>
      <c r="FZ2983" s="22"/>
      <c r="GA2983" s="22"/>
      <c r="GB2983" s="22"/>
      <c r="GC2983" s="24"/>
      <c r="GD2983" s="22"/>
      <c r="GE2983" s="22"/>
      <c r="GF2983" s="22"/>
      <c r="GG2983" s="22"/>
      <c r="GH2983" s="22"/>
      <c r="GI2983" s="22"/>
      <c r="GJ2983" s="22"/>
      <c r="GK2983" s="22"/>
      <c r="GL2983" s="22"/>
      <c r="GM2983" s="22"/>
      <c r="GN2983" s="22"/>
      <c r="GO2983" s="22"/>
      <c r="GP2983" s="22"/>
      <c r="GQ2983" s="22"/>
      <c r="GR2983" s="22"/>
      <c r="GS2983" s="22"/>
      <c r="GT2983" s="22"/>
      <c r="GU2983" s="22"/>
      <c r="GV2983" s="22"/>
      <c r="GW2983" s="22"/>
      <c r="GX2983" s="22"/>
      <c r="GY2983" s="22"/>
      <c r="GZ2983" s="22"/>
      <c r="HA2983" s="22"/>
      <c r="HB2983" s="22"/>
      <c r="HC2983" s="22"/>
      <c r="HD2983" s="22"/>
      <c r="HE2983" s="22"/>
      <c r="HF2983" s="22"/>
      <c r="HG2983" s="22"/>
      <c r="HH2983" s="22"/>
      <c r="HI2983" s="24"/>
      <c r="HJ2983" s="22"/>
      <c r="HK2983" s="22"/>
      <c r="HL2983" s="22"/>
      <c r="HM2983" s="22"/>
      <c r="HN2983" s="22"/>
      <c r="HO2983" s="22"/>
      <c r="HP2983" s="22"/>
      <c r="HQ2983" s="22"/>
      <c r="HR2983" s="22"/>
      <c r="HS2983" s="22"/>
      <c r="HT2983" s="22"/>
      <c r="HU2983" s="22"/>
      <c r="HV2983" s="22"/>
      <c r="HW2983" s="22"/>
      <c r="HX2983" s="22"/>
      <c r="HY2983" s="22"/>
      <c r="HZ2983" s="22"/>
      <c r="IA2983" s="22"/>
      <c r="IB2983" s="22"/>
      <c r="IC2983" s="22"/>
      <c r="ID2983" s="22"/>
      <c r="IE2983" s="22"/>
      <c r="IF2983" s="22"/>
      <c r="IG2983" s="22"/>
      <c r="IH2983" s="22"/>
      <c r="II2983" s="22"/>
      <c r="IJ2983" s="22"/>
      <c r="IK2983" s="22"/>
      <c r="IL2983" s="22"/>
      <c r="IM2983" s="22"/>
      <c r="IN2983" s="22"/>
      <c r="IO2983" s="24"/>
      <c r="IP2983" s="22"/>
      <c r="IQ2983" s="22"/>
      <c r="IR2983" s="22"/>
      <c r="IS2983" s="22"/>
      <c r="IT2983" s="22"/>
      <c r="IU2983" s="22"/>
      <c r="IV2983" s="22"/>
      <c r="IW2983" s="22"/>
      <c r="IX2983" s="22"/>
      <c r="IY2983" s="22"/>
      <c r="IZ2983" s="22"/>
      <c r="JA2983" s="22"/>
      <c r="JB2983" s="22"/>
      <c r="JC2983" s="22"/>
      <c r="JD2983" s="22"/>
      <c r="JE2983" s="22"/>
      <c r="JF2983" s="22"/>
      <c r="JG2983" s="22"/>
      <c r="JH2983" s="22"/>
      <c r="JI2983" s="22"/>
      <c r="JJ2983" s="22"/>
      <c r="JK2983" s="22"/>
      <c r="JL2983" s="22"/>
      <c r="JM2983" s="22"/>
      <c r="JN2983" s="22"/>
      <c r="JO2983" s="22"/>
      <c r="JP2983" s="22"/>
      <c r="JQ2983" s="22"/>
      <c r="JR2983" s="22"/>
      <c r="JS2983" s="22"/>
      <c r="JT2983" s="22"/>
      <c r="JU2983" s="24"/>
      <c r="JV2983" s="22"/>
      <c r="JW2983" s="22"/>
      <c r="JX2983" s="22"/>
      <c r="JY2983" s="22"/>
      <c r="JZ2983" s="22"/>
      <c r="KA2983" s="22"/>
      <c r="KB2983" s="22"/>
      <c r="KC2983" s="22"/>
      <c r="KD2983" s="22"/>
      <c r="KE2983" s="22"/>
      <c r="KF2983" s="22"/>
      <c r="KG2983" s="22"/>
      <c r="KH2983" s="22"/>
      <c r="KI2983" s="22"/>
      <c r="KJ2983" s="22"/>
      <c r="KK2983" s="22"/>
      <c r="KL2983" s="22"/>
      <c r="KM2983" s="22"/>
      <c r="KN2983" s="22"/>
      <c r="KO2983" s="22"/>
      <c r="KP2983" s="22"/>
      <c r="KQ2983" s="22"/>
      <c r="KR2983" s="22"/>
      <c r="KS2983" s="22"/>
      <c r="KT2983" s="22"/>
      <c r="KU2983" s="22"/>
      <c r="KV2983" s="22"/>
      <c r="KW2983" s="22"/>
      <c r="KX2983" s="22"/>
      <c r="KY2983" s="22"/>
      <c r="KZ2983" s="22"/>
      <c r="LA2983" s="24"/>
      <c r="LB2983" s="22"/>
      <c r="LC2983" s="22"/>
      <c r="LD2983" s="22"/>
      <c r="LE2983" s="22"/>
      <c r="LF2983" s="22"/>
      <c r="LG2983" s="22"/>
      <c r="LH2983" s="22"/>
      <c r="LI2983" s="22"/>
      <c r="LJ2983" s="22"/>
      <c r="LK2983" s="22"/>
      <c r="LL2983" s="22"/>
      <c r="LM2983" s="22"/>
      <c r="LN2983" s="22"/>
      <c r="LO2983" s="22"/>
      <c r="LP2983" s="22"/>
      <c r="LQ2983" s="22"/>
      <c r="LR2983" s="22"/>
      <c r="LS2983" s="22"/>
      <c r="LT2983" s="22"/>
      <c r="LU2983" s="22"/>
      <c r="LV2983" s="22"/>
      <c r="LW2983" s="22"/>
      <c r="LX2983" s="22"/>
      <c r="LY2983" s="22"/>
      <c r="LZ2983" s="22"/>
      <c r="MA2983" s="22"/>
      <c r="MB2983" s="22"/>
      <c r="MC2983" s="22"/>
      <c r="MD2983" s="22"/>
      <c r="ME2983" s="22"/>
      <c r="MF2983" s="22"/>
      <c r="MG2983" s="24"/>
      <c r="MH2983" s="22"/>
      <c r="MI2983" s="22"/>
      <c r="MJ2983" s="22"/>
      <c r="MK2983" s="22"/>
      <c r="ML2983" s="22"/>
      <c r="MM2983" s="22"/>
      <c r="MN2983" s="22"/>
      <c r="MO2983" s="22"/>
      <c r="MP2983" s="22"/>
      <c r="MQ2983" s="22"/>
      <c r="MR2983" s="22"/>
      <c r="MS2983" s="22"/>
      <c r="MT2983" s="22"/>
      <c r="MU2983" s="22"/>
      <c r="MV2983" s="22"/>
      <c r="MW2983" s="22"/>
      <c r="MX2983" s="22"/>
      <c r="MY2983" s="22"/>
      <c r="MZ2983" s="22"/>
      <c r="NA2983" s="22"/>
      <c r="NB2983" s="22"/>
      <c r="NC2983" s="22"/>
      <c r="ND2983" s="22"/>
      <c r="NE2983" s="22"/>
      <c r="NF2983" s="22"/>
      <c r="NG2983" s="22"/>
      <c r="NH2983" s="22"/>
      <c r="NI2983" s="22"/>
      <c r="NJ2983" s="22"/>
      <c r="NK2983" s="22"/>
      <c r="NL2983" s="22"/>
      <c r="NM2983" s="24"/>
      <c r="NN2983" s="22"/>
      <c r="NO2983" s="22"/>
      <c r="NP2983" s="22"/>
      <c r="NQ2983" s="22"/>
      <c r="NR2983" s="22"/>
      <c r="NS2983" s="22"/>
      <c r="NT2983" s="22"/>
      <c r="NU2983" s="22"/>
      <c r="NV2983" s="22"/>
      <c r="NW2983" s="22"/>
      <c r="NX2983" s="22"/>
      <c r="NY2983" s="22"/>
      <c r="NZ2983" s="22"/>
      <c r="OA2983" s="22"/>
      <c r="OB2983" s="22"/>
      <c r="OC2983" s="22"/>
      <c r="OD2983" s="22"/>
      <c r="OE2983" s="22"/>
      <c r="OF2983" s="22"/>
      <c r="OG2983" s="22"/>
      <c r="OH2983" s="22"/>
      <c r="OI2983" s="22"/>
      <c r="OJ2983" s="22"/>
      <c r="OK2983" s="22"/>
      <c r="OL2983" s="22"/>
      <c r="OM2983" s="22"/>
      <c r="ON2983" s="22"/>
      <c r="OO2983" s="22"/>
      <c r="OP2983" s="22"/>
      <c r="OQ2983" s="22"/>
      <c r="OR2983" s="22"/>
    </row>
    <row r="2984" spans="1:408" ht="15" thickBot="1">
      <c r="A2984" s="1"/>
      <c r="B2984" s="12"/>
      <c r="C2984" s="12"/>
      <c r="D2984" s="22"/>
      <c r="E2984" s="54"/>
      <c r="F2984" s="54"/>
      <c r="G2984" s="54"/>
      <c r="H2984" s="55"/>
      <c r="I2984" s="22"/>
      <c r="J2984" s="56"/>
      <c r="K2984" s="81"/>
      <c r="L2984" s="57"/>
      <c r="M2984" s="57"/>
      <c r="N2984" s="55"/>
      <c r="O2984" s="58"/>
      <c r="P2984" s="58"/>
      <c r="Q2984" s="59"/>
      <c r="R2984" s="60"/>
      <c r="S2984" s="60"/>
      <c r="T2984" s="22"/>
      <c r="U2984" s="1"/>
      <c r="V2984" s="23"/>
      <c r="X2984" s="24"/>
      <c r="Y2984" s="24"/>
      <c r="Z2984" s="22"/>
      <c r="AA2984" s="22"/>
      <c r="AB2984" s="22"/>
      <c r="AC2984" s="22"/>
      <c r="AD2984" s="22"/>
      <c r="AE2984" s="22"/>
      <c r="AF2984" s="22"/>
      <c r="AG2984" s="22"/>
      <c r="AH2984" s="22"/>
      <c r="AI2984" s="22"/>
      <c r="AJ2984" s="22"/>
      <c r="AK2984" s="22"/>
      <c r="AL2984" s="22"/>
      <c r="AM2984" s="22"/>
      <c r="AN2984" s="22"/>
      <c r="AO2984" s="22"/>
      <c r="AP2984" s="22"/>
      <c r="AQ2984" s="22"/>
      <c r="AR2984" s="22"/>
      <c r="AS2984" s="22"/>
      <c r="AT2984" s="22"/>
      <c r="AU2984" s="22"/>
      <c r="AV2984" s="22"/>
      <c r="AW2984" s="22"/>
      <c r="AX2984" s="22"/>
      <c r="AY2984" s="22"/>
      <c r="AZ2984" s="22"/>
      <c r="BA2984" s="22"/>
      <c r="BB2984" s="22"/>
      <c r="BC2984" s="22"/>
      <c r="BD2984" s="22"/>
      <c r="BE2984" s="24"/>
      <c r="BF2984" s="22"/>
      <c r="BG2984" s="22"/>
      <c r="BH2984" s="22"/>
      <c r="BI2984" s="22"/>
      <c r="BJ2984" s="22"/>
      <c r="BK2984" s="22"/>
      <c r="BL2984" s="22"/>
      <c r="BM2984" s="22"/>
      <c r="BN2984" s="22"/>
      <c r="BO2984" s="22"/>
      <c r="BP2984" s="22"/>
      <c r="BQ2984" s="22"/>
      <c r="BR2984" s="22"/>
      <c r="BS2984" s="22"/>
      <c r="BT2984" s="22"/>
      <c r="BU2984" s="22"/>
      <c r="BV2984" s="22"/>
      <c r="BW2984" s="22"/>
      <c r="BX2984" s="22"/>
      <c r="BY2984" s="22"/>
      <c r="BZ2984" s="22"/>
      <c r="CA2984" s="22"/>
      <c r="CB2984" s="22"/>
      <c r="CC2984" s="22"/>
      <c r="CD2984" s="22"/>
      <c r="CE2984" s="22"/>
      <c r="CF2984" s="22"/>
      <c r="CG2984" s="22"/>
      <c r="CH2984" s="22"/>
      <c r="CI2984" s="22"/>
      <c r="CJ2984" s="22"/>
      <c r="CK2984" s="24"/>
      <c r="CL2984" s="22"/>
      <c r="CM2984" s="22"/>
      <c r="CN2984" s="22"/>
      <c r="CO2984" s="22"/>
      <c r="CP2984" s="22"/>
      <c r="CQ2984" s="22"/>
      <c r="CR2984" s="22"/>
      <c r="CS2984" s="22"/>
      <c r="CT2984" s="22"/>
      <c r="CU2984" s="22"/>
      <c r="CV2984" s="22"/>
      <c r="CW2984" s="22"/>
      <c r="CX2984" s="22"/>
      <c r="CY2984" s="22"/>
      <c r="CZ2984" s="22"/>
      <c r="DA2984" s="22"/>
      <c r="DB2984" s="22"/>
      <c r="DC2984" s="22"/>
      <c r="DD2984" s="22"/>
      <c r="DE2984" s="22"/>
      <c r="DF2984" s="22"/>
      <c r="DG2984" s="22"/>
      <c r="DH2984" s="22"/>
      <c r="DI2984" s="22"/>
      <c r="DJ2984" s="22"/>
      <c r="DK2984" s="22"/>
      <c r="DL2984" s="22"/>
      <c r="DM2984" s="22"/>
      <c r="DN2984" s="22"/>
      <c r="DO2984" s="22"/>
      <c r="DP2984" s="22"/>
      <c r="DQ2984" s="24"/>
      <c r="DR2984" s="22"/>
      <c r="DS2984" s="22"/>
      <c r="DT2984" s="22"/>
      <c r="DU2984" s="22"/>
      <c r="DV2984" s="22"/>
      <c r="DW2984" s="22"/>
      <c r="DX2984" s="22"/>
      <c r="DY2984" s="22"/>
      <c r="DZ2984" s="22"/>
      <c r="EA2984" s="22"/>
      <c r="EB2984" s="22"/>
      <c r="EC2984" s="22"/>
      <c r="ED2984" s="22"/>
      <c r="EE2984" s="22"/>
      <c r="EF2984" s="22"/>
      <c r="EG2984" s="22"/>
      <c r="EH2984" s="22"/>
      <c r="EI2984" s="22"/>
      <c r="EJ2984" s="22"/>
      <c r="EK2984" s="22"/>
      <c r="EL2984" s="22"/>
      <c r="EM2984" s="22"/>
      <c r="EN2984" s="22"/>
      <c r="EO2984" s="22"/>
      <c r="EP2984" s="22"/>
      <c r="EQ2984" s="22"/>
      <c r="ER2984" s="22"/>
      <c r="ES2984" s="22"/>
      <c r="ET2984" s="22"/>
      <c r="EU2984" s="22"/>
      <c r="EV2984" s="22"/>
      <c r="EW2984" s="24"/>
      <c r="EX2984" s="22"/>
      <c r="EY2984" s="22"/>
      <c r="EZ2984" s="22"/>
      <c r="FA2984" s="22"/>
      <c r="FB2984" s="22"/>
      <c r="FC2984" s="22"/>
      <c r="FD2984" s="22"/>
      <c r="FE2984" s="22"/>
      <c r="FF2984" s="22"/>
      <c r="FG2984" s="22"/>
      <c r="FH2984" s="22"/>
      <c r="FI2984" s="22"/>
      <c r="FJ2984" s="22"/>
      <c r="FK2984" s="22"/>
      <c r="FL2984" s="22"/>
      <c r="FM2984" s="22"/>
      <c r="FN2984" s="22"/>
      <c r="FO2984" s="22"/>
      <c r="FP2984" s="22"/>
      <c r="FQ2984" s="22"/>
      <c r="FR2984" s="22"/>
      <c r="FS2984" s="22"/>
      <c r="FT2984" s="22"/>
      <c r="FU2984" s="22"/>
      <c r="FV2984" s="22"/>
      <c r="FW2984" s="22"/>
      <c r="FX2984" s="22"/>
      <c r="FY2984" s="22"/>
      <c r="FZ2984" s="22"/>
      <c r="GA2984" s="22"/>
      <c r="GB2984" s="22"/>
      <c r="GC2984" s="24"/>
      <c r="GD2984" s="22"/>
      <c r="GE2984" s="22"/>
      <c r="GF2984" s="22"/>
      <c r="GG2984" s="22"/>
      <c r="GH2984" s="22"/>
      <c r="GI2984" s="22"/>
      <c r="GJ2984" s="22"/>
      <c r="GK2984" s="22"/>
      <c r="GL2984" s="22"/>
      <c r="GM2984" s="22"/>
      <c r="GN2984" s="22"/>
      <c r="GO2984" s="22"/>
      <c r="GP2984" s="22"/>
      <c r="GQ2984" s="22"/>
      <c r="GR2984" s="22"/>
      <c r="GS2984" s="22"/>
      <c r="GT2984" s="22"/>
      <c r="GU2984" s="22"/>
      <c r="GV2984" s="22"/>
      <c r="GW2984" s="22"/>
      <c r="GX2984" s="22"/>
      <c r="GY2984" s="22"/>
      <c r="GZ2984" s="22"/>
      <c r="HA2984" s="22"/>
      <c r="HB2984" s="22"/>
      <c r="HC2984" s="22"/>
      <c r="HD2984" s="22"/>
      <c r="HE2984" s="22"/>
      <c r="HF2984" s="22"/>
      <c r="HG2984" s="22"/>
      <c r="HH2984" s="22"/>
      <c r="HI2984" s="24"/>
      <c r="HJ2984" s="22"/>
      <c r="HK2984" s="22"/>
      <c r="HL2984" s="22"/>
      <c r="HM2984" s="22"/>
      <c r="HN2984" s="22"/>
      <c r="HO2984" s="22"/>
      <c r="HP2984" s="22"/>
      <c r="HQ2984" s="22"/>
      <c r="HR2984" s="22"/>
      <c r="HS2984" s="22"/>
      <c r="HT2984" s="22"/>
      <c r="HU2984" s="22"/>
      <c r="HV2984" s="22"/>
      <c r="HW2984" s="22"/>
      <c r="HX2984" s="22"/>
      <c r="HY2984" s="22"/>
      <c r="HZ2984" s="22"/>
      <c r="IA2984" s="22"/>
      <c r="IB2984" s="22"/>
      <c r="IC2984" s="22"/>
      <c r="ID2984" s="22"/>
      <c r="IE2984" s="22"/>
      <c r="IF2984" s="22"/>
      <c r="IG2984" s="22"/>
      <c r="IH2984" s="22"/>
      <c r="II2984" s="22"/>
      <c r="IJ2984" s="22"/>
      <c r="IK2984" s="22"/>
      <c r="IL2984" s="22"/>
      <c r="IM2984" s="22"/>
      <c r="IN2984" s="22"/>
      <c r="IO2984" s="24"/>
      <c r="IP2984" s="22"/>
      <c r="IQ2984" s="22"/>
      <c r="IR2984" s="22"/>
      <c r="IS2984" s="22"/>
      <c r="IT2984" s="22"/>
      <c r="IU2984" s="22"/>
      <c r="IV2984" s="22"/>
      <c r="IW2984" s="22"/>
      <c r="IX2984" s="22"/>
      <c r="IY2984" s="22"/>
      <c r="IZ2984" s="22"/>
      <c r="JA2984" s="22"/>
      <c r="JB2984" s="22"/>
      <c r="JC2984" s="22"/>
      <c r="JD2984" s="22"/>
      <c r="JE2984" s="22"/>
      <c r="JF2984" s="22"/>
      <c r="JG2984" s="22"/>
      <c r="JH2984" s="22"/>
      <c r="JI2984" s="22"/>
      <c r="JJ2984" s="22"/>
      <c r="JK2984" s="22"/>
      <c r="JL2984" s="22"/>
      <c r="JM2984" s="22"/>
      <c r="JN2984" s="22"/>
      <c r="JO2984" s="22"/>
      <c r="JP2984" s="22"/>
      <c r="JQ2984" s="22"/>
      <c r="JR2984" s="22"/>
      <c r="JS2984" s="22"/>
      <c r="JT2984" s="22"/>
      <c r="JU2984" s="24"/>
      <c r="JV2984" s="22"/>
      <c r="JW2984" s="22"/>
      <c r="JX2984" s="22"/>
      <c r="JY2984" s="22"/>
      <c r="JZ2984" s="22"/>
      <c r="KA2984" s="22"/>
      <c r="KB2984" s="22"/>
      <c r="KC2984" s="22"/>
      <c r="KD2984" s="22"/>
      <c r="KE2984" s="22"/>
      <c r="KF2984" s="22"/>
      <c r="KG2984" s="22"/>
      <c r="KH2984" s="22"/>
      <c r="KI2984" s="22"/>
      <c r="KJ2984" s="22"/>
      <c r="KK2984" s="22"/>
      <c r="KL2984" s="22"/>
      <c r="KM2984" s="22"/>
      <c r="KN2984" s="22"/>
      <c r="KO2984" s="22"/>
      <c r="KP2984" s="22"/>
      <c r="KQ2984" s="22"/>
      <c r="KR2984" s="22"/>
      <c r="KS2984" s="22"/>
      <c r="KT2984" s="22"/>
      <c r="KU2984" s="22"/>
      <c r="KV2984" s="22"/>
      <c r="KW2984" s="22"/>
      <c r="KX2984" s="22"/>
      <c r="KY2984" s="22"/>
      <c r="KZ2984" s="22"/>
      <c r="LA2984" s="24"/>
      <c r="LB2984" s="22"/>
      <c r="LC2984" s="22"/>
      <c r="LD2984" s="22"/>
      <c r="LE2984" s="22"/>
      <c r="LF2984" s="22"/>
      <c r="LG2984" s="22"/>
      <c r="LH2984" s="22"/>
      <c r="LI2984" s="22"/>
      <c r="LJ2984" s="22"/>
      <c r="LK2984" s="22"/>
      <c r="LL2984" s="22"/>
      <c r="LM2984" s="22"/>
      <c r="LN2984" s="22"/>
      <c r="LO2984" s="22"/>
      <c r="LP2984" s="22"/>
      <c r="LQ2984" s="22"/>
      <c r="LR2984" s="22"/>
      <c r="LS2984" s="22"/>
      <c r="LT2984" s="22"/>
      <c r="LU2984" s="22"/>
      <c r="LV2984" s="22"/>
      <c r="LW2984" s="22"/>
      <c r="LX2984" s="22"/>
      <c r="LY2984" s="22"/>
      <c r="LZ2984" s="22"/>
      <c r="MA2984" s="22"/>
      <c r="MB2984" s="22"/>
      <c r="MC2984" s="22"/>
      <c r="MD2984" s="22"/>
      <c r="ME2984" s="22"/>
      <c r="MF2984" s="22"/>
      <c r="MG2984" s="24"/>
      <c r="MH2984" s="22"/>
      <c r="MI2984" s="22"/>
      <c r="MJ2984" s="22"/>
      <c r="MK2984" s="22"/>
      <c r="ML2984" s="22"/>
      <c r="MM2984" s="22"/>
      <c r="MN2984" s="22"/>
      <c r="MO2984" s="22"/>
      <c r="MP2984" s="22"/>
      <c r="MQ2984" s="22"/>
      <c r="MR2984" s="22"/>
      <c r="MS2984" s="22"/>
      <c r="MT2984" s="22"/>
      <c r="MU2984" s="22"/>
      <c r="MV2984" s="22"/>
      <c r="MW2984" s="22"/>
      <c r="MX2984" s="22"/>
      <c r="MY2984" s="22"/>
      <c r="MZ2984" s="22"/>
      <c r="NA2984" s="22"/>
      <c r="NB2984" s="22"/>
      <c r="NC2984" s="22"/>
      <c r="ND2984" s="22"/>
      <c r="NE2984" s="22"/>
      <c r="NF2984" s="22"/>
      <c r="NG2984" s="22"/>
      <c r="NH2984" s="22"/>
      <c r="NI2984" s="22"/>
      <c r="NJ2984" s="22"/>
      <c r="NK2984" s="22"/>
      <c r="NL2984" s="22"/>
      <c r="NM2984" s="24"/>
      <c r="NN2984" s="22"/>
      <c r="NO2984" s="22"/>
      <c r="NP2984" s="22"/>
      <c r="NQ2984" s="22"/>
      <c r="NR2984" s="22"/>
      <c r="NS2984" s="22"/>
      <c r="NT2984" s="22"/>
      <c r="NU2984" s="22"/>
      <c r="NV2984" s="22"/>
      <c r="NW2984" s="22"/>
      <c r="NX2984" s="22"/>
      <c r="NY2984" s="22"/>
      <c r="NZ2984" s="22"/>
      <c r="OA2984" s="22"/>
      <c r="OB2984" s="22"/>
      <c r="OC2984" s="22"/>
      <c r="OD2984" s="22"/>
      <c r="OE2984" s="22"/>
      <c r="OF2984" s="22"/>
      <c r="OG2984" s="22"/>
      <c r="OH2984" s="22"/>
      <c r="OI2984" s="22"/>
      <c r="OJ2984" s="22"/>
      <c r="OK2984" s="22"/>
      <c r="OL2984" s="22"/>
      <c r="OM2984" s="22"/>
      <c r="ON2984" s="22"/>
      <c r="OO2984" s="22"/>
      <c r="OP2984" s="22"/>
      <c r="OQ2984" s="22"/>
      <c r="OR2984" s="22"/>
    </row>
    <row r="2985" spans="1:408" ht="15" thickBot="1">
      <c r="A2985" s="1"/>
      <c r="B2985" s="12"/>
      <c r="C2985" s="12"/>
      <c r="D2985" s="22"/>
      <c r="E2985" s="54"/>
      <c r="F2985" s="54"/>
      <c r="G2985" s="54"/>
      <c r="H2985" s="55"/>
      <c r="I2985" s="22"/>
      <c r="J2985" s="56"/>
      <c r="K2985" s="80"/>
      <c r="L2985" s="57"/>
      <c r="M2985" s="57"/>
      <c r="N2985" s="55"/>
      <c r="O2985" s="58"/>
      <c r="P2985" s="58"/>
      <c r="Q2985" s="59"/>
      <c r="R2985" s="60"/>
      <c r="S2985" s="60"/>
      <c r="T2985" s="22"/>
      <c r="U2985" s="1"/>
      <c r="V2985" s="23"/>
      <c r="X2985" s="24"/>
      <c r="Y2985" s="24"/>
      <c r="Z2985" s="22"/>
      <c r="AA2985" s="22"/>
      <c r="AB2985" s="22"/>
      <c r="AC2985" s="22"/>
      <c r="AD2985" s="22"/>
      <c r="AE2985" s="22"/>
      <c r="AF2985" s="22"/>
      <c r="AG2985" s="22"/>
      <c r="AH2985" s="22"/>
      <c r="AI2985" s="22"/>
      <c r="AJ2985" s="22"/>
      <c r="AK2985" s="22"/>
      <c r="AL2985" s="22"/>
      <c r="AM2985" s="22"/>
      <c r="AN2985" s="22"/>
      <c r="AO2985" s="22"/>
      <c r="AP2985" s="22"/>
      <c r="AQ2985" s="22"/>
      <c r="AR2985" s="22"/>
      <c r="AS2985" s="22"/>
      <c r="AT2985" s="22"/>
      <c r="AU2985" s="22"/>
      <c r="AV2985" s="22"/>
      <c r="AW2985" s="22"/>
      <c r="AX2985" s="22"/>
      <c r="AY2985" s="22"/>
      <c r="AZ2985" s="22"/>
      <c r="BA2985" s="22"/>
      <c r="BB2985" s="22"/>
      <c r="BC2985" s="22"/>
      <c r="BD2985" s="22"/>
      <c r="BE2985" s="24"/>
      <c r="BF2985" s="22"/>
      <c r="BG2985" s="22"/>
      <c r="BH2985" s="22"/>
      <c r="BI2985" s="22"/>
      <c r="BJ2985" s="22"/>
      <c r="BK2985" s="22"/>
      <c r="BL2985" s="22"/>
      <c r="BM2985" s="22"/>
      <c r="BN2985" s="22"/>
      <c r="BO2985" s="22"/>
      <c r="BP2985" s="22"/>
      <c r="BQ2985" s="22"/>
      <c r="BR2985" s="22"/>
      <c r="BS2985" s="22"/>
      <c r="BT2985" s="22"/>
      <c r="BU2985" s="22"/>
      <c r="BV2985" s="22"/>
      <c r="BW2985" s="22"/>
      <c r="BX2985" s="22"/>
      <c r="BY2985" s="22"/>
      <c r="BZ2985" s="22"/>
      <c r="CA2985" s="22"/>
      <c r="CB2985" s="22"/>
      <c r="CC2985" s="22"/>
      <c r="CD2985" s="22"/>
      <c r="CE2985" s="22"/>
      <c r="CF2985" s="22"/>
      <c r="CG2985" s="22"/>
      <c r="CH2985" s="22"/>
      <c r="CI2985" s="22"/>
      <c r="CJ2985" s="22"/>
      <c r="CK2985" s="24"/>
      <c r="CL2985" s="22"/>
      <c r="CM2985" s="22"/>
      <c r="CN2985" s="22"/>
      <c r="CO2985" s="22"/>
      <c r="CP2985" s="22"/>
      <c r="CQ2985" s="22"/>
      <c r="CR2985" s="22"/>
      <c r="CS2985" s="22"/>
      <c r="CT2985" s="22"/>
      <c r="CU2985" s="22"/>
      <c r="CV2985" s="22"/>
      <c r="CW2985" s="22"/>
      <c r="CX2985" s="22"/>
      <c r="CY2985" s="22"/>
      <c r="CZ2985" s="22"/>
      <c r="DA2985" s="22"/>
      <c r="DB2985" s="22"/>
      <c r="DC2985" s="22"/>
      <c r="DD2985" s="22"/>
      <c r="DE2985" s="22"/>
      <c r="DF2985" s="22"/>
      <c r="DG2985" s="22"/>
      <c r="DH2985" s="22"/>
      <c r="DI2985" s="22"/>
      <c r="DJ2985" s="22"/>
      <c r="DK2985" s="22"/>
      <c r="DL2985" s="22"/>
      <c r="DM2985" s="22"/>
      <c r="DN2985" s="22"/>
      <c r="DO2985" s="22"/>
      <c r="DP2985" s="22"/>
      <c r="DQ2985" s="24"/>
      <c r="DR2985" s="22"/>
      <c r="DS2985" s="22"/>
      <c r="DT2985" s="22"/>
      <c r="DU2985" s="22"/>
      <c r="DV2985" s="22"/>
      <c r="DW2985" s="22"/>
      <c r="DX2985" s="22"/>
      <c r="DY2985" s="22"/>
      <c r="DZ2985" s="22"/>
      <c r="EA2985" s="22"/>
      <c r="EB2985" s="22"/>
      <c r="EC2985" s="22"/>
      <c r="ED2985" s="22"/>
      <c r="EE2985" s="22"/>
      <c r="EF2985" s="22"/>
      <c r="EG2985" s="22"/>
      <c r="EH2985" s="22"/>
      <c r="EI2985" s="22"/>
      <c r="EJ2985" s="22"/>
      <c r="EK2985" s="22"/>
      <c r="EL2985" s="22"/>
      <c r="EM2985" s="22"/>
      <c r="EN2985" s="22"/>
      <c r="EO2985" s="22"/>
      <c r="EP2985" s="22"/>
      <c r="EQ2985" s="22"/>
      <c r="ER2985" s="22"/>
      <c r="ES2985" s="22"/>
      <c r="ET2985" s="22"/>
      <c r="EU2985" s="22"/>
      <c r="EV2985" s="22"/>
      <c r="EW2985" s="24"/>
      <c r="EX2985" s="22"/>
      <c r="EY2985" s="22"/>
      <c r="EZ2985" s="22"/>
      <c r="FA2985" s="22"/>
      <c r="FB2985" s="22"/>
      <c r="FC2985" s="22"/>
      <c r="FD2985" s="22"/>
      <c r="FE2985" s="22"/>
      <c r="FF2985" s="22"/>
      <c r="FG2985" s="22"/>
      <c r="FH2985" s="22"/>
      <c r="FI2985" s="22"/>
      <c r="FJ2985" s="22"/>
      <c r="FK2985" s="22"/>
      <c r="FL2985" s="22"/>
      <c r="FM2985" s="22"/>
      <c r="FN2985" s="22"/>
      <c r="FO2985" s="22"/>
      <c r="FP2985" s="22"/>
      <c r="FQ2985" s="22"/>
      <c r="FR2985" s="22"/>
      <c r="FS2985" s="22"/>
      <c r="FT2985" s="22"/>
      <c r="FU2985" s="22"/>
      <c r="FV2985" s="22"/>
      <c r="FW2985" s="22"/>
      <c r="FX2985" s="22"/>
      <c r="FY2985" s="22"/>
      <c r="FZ2985" s="22"/>
      <c r="GA2985" s="22"/>
      <c r="GB2985" s="22"/>
      <c r="GC2985" s="24"/>
      <c r="GD2985" s="22"/>
      <c r="GE2985" s="22"/>
      <c r="GF2985" s="22"/>
      <c r="GG2985" s="22"/>
      <c r="GH2985" s="22"/>
      <c r="GI2985" s="22"/>
      <c r="GJ2985" s="22"/>
      <c r="GK2985" s="22"/>
      <c r="GL2985" s="22"/>
      <c r="GM2985" s="22"/>
      <c r="GN2985" s="22"/>
      <c r="GO2985" s="22"/>
      <c r="GP2985" s="22"/>
      <c r="GQ2985" s="22"/>
      <c r="GR2985" s="22"/>
      <c r="GS2985" s="22"/>
      <c r="GT2985" s="22"/>
      <c r="GU2985" s="22"/>
      <c r="GV2985" s="22"/>
      <c r="GW2985" s="22"/>
      <c r="GX2985" s="22"/>
      <c r="GY2985" s="22"/>
      <c r="GZ2985" s="22"/>
      <c r="HA2985" s="22"/>
      <c r="HB2985" s="22"/>
      <c r="HC2985" s="22"/>
      <c r="HD2985" s="22"/>
      <c r="HE2985" s="22"/>
      <c r="HF2985" s="22"/>
      <c r="HG2985" s="22"/>
      <c r="HH2985" s="22"/>
      <c r="HI2985" s="24"/>
      <c r="HJ2985" s="22"/>
      <c r="HK2985" s="22"/>
      <c r="HL2985" s="22"/>
      <c r="HM2985" s="22"/>
      <c r="HN2985" s="22"/>
      <c r="HO2985" s="22"/>
      <c r="HP2985" s="22"/>
      <c r="HQ2985" s="22"/>
      <c r="HR2985" s="22"/>
      <c r="HS2985" s="22"/>
      <c r="HT2985" s="22"/>
      <c r="HU2985" s="22"/>
      <c r="HV2985" s="22"/>
      <c r="HW2985" s="22"/>
      <c r="HX2985" s="22"/>
      <c r="HY2985" s="22"/>
      <c r="HZ2985" s="22"/>
      <c r="IA2985" s="22"/>
      <c r="IB2985" s="22"/>
      <c r="IC2985" s="22"/>
      <c r="ID2985" s="22"/>
      <c r="IE2985" s="22"/>
      <c r="IF2985" s="22"/>
      <c r="IG2985" s="22"/>
      <c r="IH2985" s="22"/>
      <c r="II2985" s="22"/>
      <c r="IJ2985" s="22"/>
      <c r="IK2985" s="22"/>
      <c r="IL2985" s="22"/>
      <c r="IM2985" s="22"/>
      <c r="IN2985" s="22"/>
      <c r="IO2985" s="24"/>
      <c r="IP2985" s="22"/>
      <c r="IQ2985" s="22"/>
      <c r="IR2985" s="22"/>
      <c r="IS2985" s="22"/>
      <c r="IT2985" s="22"/>
      <c r="IU2985" s="22"/>
      <c r="IV2985" s="22"/>
      <c r="IW2985" s="22"/>
      <c r="IX2985" s="22"/>
      <c r="IY2985" s="22"/>
      <c r="IZ2985" s="22"/>
      <c r="JA2985" s="22"/>
      <c r="JB2985" s="22"/>
      <c r="JC2985" s="22"/>
      <c r="JD2985" s="22"/>
      <c r="JE2985" s="22"/>
      <c r="JF2985" s="22"/>
      <c r="JG2985" s="22"/>
      <c r="JH2985" s="22"/>
      <c r="JI2985" s="22"/>
      <c r="JJ2985" s="22"/>
      <c r="JK2985" s="22"/>
      <c r="JL2985" s="22"/>
      <c r="JM2985" s="22"/>
      <c r="JN2985" s="22"/>
      <c r="JO2985" s="22"/>
      <c r="JP2985" s="22"/>
      <c r="JQ2985" s="22"/>
      <c r="JR2985" s="22"/>
      <c r="JS2985" s="22"/>
      <c r="JT2985" s="22"/>
      <c r="JU2985" s="24"/>
      <c r="JV2985" s="22"/>
      <c r="JW2985" s="22"/>
      <c r="JX2985" s="22"/>
      <c r="JY2985" s="22"/>
      <c r="JZ2985" s="22"/>
      <c r="KA2985" s="22"/>
      <c r="KB2985" s="22"/>
      <c r="KC2985" s="22"/>
      <c r="KD2985" s="22"/>
      <c r="KE2985" s="22"/>
      <c r="KF2985" s="22"/>
      <c r="KG2985" s="22"/>
      <c r="KH2985" s="22"/>
      <c r="KI2985" s="22"/>
      <c r="KJ2985" s="22"/>
      <c r="KK2985" s="22"/>
      <c r="KL2985" s="22"/>
      <c r="KM2985" s="22"/>
      <c r="KN2985" s="22"/>
      <c r="KO2985" s="22"/>
      <c r="KP2985" s="22"/>
      <c r="KQ2985" s="22"/>
      <c r="KR2985" s="22"/>
      <c r="KS2985" s="22"/>
      <c r="KT2985" s="22"/>
      <c r="KU2985" s="22"/>
      <c r="KV2985" s="22"/>
      <c r="KW2985" s="22"/>
      <c r="KX2985" s="22"/>
      <c r="KY2985" s="22"/>
      <c r="KZ2985" s="22"/>
      <c r="LA2985" s="24"/>
      <c r="LB2985" s="22"/>
      <c r="LC2985" s="22"/>
      <c r="LD2985" s="22"/>
      <c r="LE2985" s="22"/>
      <c r="LF2985" s="22"/>
      <c r="LG2985" s="22"/>
      <c r="LH2985" s="22"/>
      <c r="LI2985" s="22"/>
      <c r="LJ2985" s="22"/>
      <c r="LK2985" s="22"/>
      <c r="LL2985" s="22"/>
      <c r="LM2985" s="22"/>
      <c r="LN2985" s="22"/>
      <c r="LO2985" s="22"/>
      <c r="LP2985" s="22"/>
      <c r="LQ2985" s="22"/>
      <c r="LR2985" s="22"/>
      <c r="LS2985" s="22"/>
      <c r="LT2985" s="22"/>
      <c r="LU2985" s="22"/>
      <c r="LV2985" s="22"/>
      <c r="LW2985" s="22"/>
      <c r="LX2985" s="22"/>
      <c r="LY2985" s="22"/>
      <c r="LZ2985" s="22"/>
      <c r="MA2985" s="22"/>
      <c r="MB2985" s="22"/>
      <c r="MC2985" s="22"/>
      <c r="MD2985" s="22"/>
      <c r="ME2985" s="22"/>
      <c r="MF2985" s="22"/>
      <c r="MG2985" s="24"/>
      <c r="MH2985" s="22"/>
      <c r="MI2985" s="22"/>
      <c r="MJ2985" s="22"/>
      <c r="MK2985" s="22"/>
      <c r="ML2985" s="22"/>
      <c r="MM2985" s="22"/>
      <c r="MN2985" s="22"/>
      <c r="MO2985" s="22"/>
      <c r="MP2985" s="22"/>
      <c r="MQ2985" s="22"/>
      <c r="MR2985" s="22"/>
      <c r="MS2985" s="22"/>
      <c r="MT2985" s="22"/>
      <c r="MU2985" s="22"/>
      <c r="MV2985" s="22"/>
      <c r="MW2985" s="22"/>
      <c r="MX2985" s="22"/>
      <c r="MY2985" s="22"/>
      <c r="MZ2985" s="22"/>
      <c r="NA2985" s="22"/>
      <c r="NB2985" s="22"/>
      <c r="NC2985" s="22"/>
      <c r="ND2985" s="22"/>
      <c r="NE2985" s="22"/>
      <c r="NF2985" s="22"/>
      <c r="NG2985" s="22"/>
      <c r="NH2985" s="22"/>
      <c r="NI2985" s="22"/>
      <c r="NJ2985" s="22"/>
      <c r="NK2985" s="22"/>
      <c r="NL2985" s="22"/>
      <c r="NM2985" s="24"/>
      <c r="NN2985" s="22"/>
      <c r="NO2985" s="22"/>
      <c r="NP2985" s="22"/>
      <c r="NQ2985" s="22"/>
      <c r="NR2985" s="22"/>
      <c r="NS2985" s="22"/>
      <c r="NT2985" s="22"/>
      <c r="NU2985" s="22"/>
      <c r="NV2985" s="22"/>
      <c r="NW2985" s="22"/>
      <c r="NX2985" s="22"/>
      <c r="NY2985" s="22"/>
      <c r="NZ2985" s="22"/>
      <c r="OA2985" s="22"/>
      <c r="OB2985" s="22"/>
      <c r="OC2985" s="22"/>
      <c r="OD2985" s="22"/>
      <c r="OE2985" s="22"/>
      <c r="OF2985" s="22"/>
      <c r="OG2985" s="22"/>
      <c r="OH2985" s="22"/>
      <c r="OI2985" s="22"/>
      <c r="OJ2985" s="22"/>
      <c r="OK2985" s="22"/>
      <c r="OL2985" s="22"/>
      <c r="OM2985" s="22"/>
      <c r="ON2985" s="22"/>
      <c r="OO2985" s="22"/>
      <c r="OP2985" s="22"/>
      <c r="OQ2985" s="22"/>
      <c r="OR2985" s="22"/>
    </row>
    <row r="2986" spans="1:408" ht="15" thickBot="1">
      <c r="A2986" s="1"/>
      <c r="B2986" s="12"/>
      <c r="C2986" s="12"/>
      <c r="D2986" s="22"/>
      <c r="E2986" s="54"/>
      <c r="F2986" s="54"/>
      <c r="G2986" s="54"/>
      <c r="H2986" s="55"/>
      <c r="I2986" s="22"/>
      <c r="J2986" s="56"/>
      <c r="K2986" s="81"/>
      <c r="L2986" s="57"/>
      <c r="M2986" s="57"/>
      <c r="N2986" s="55"/>
      <c r="O2986" s="58"/>
      <c r="P2986" s="58"/>
      <c r="Q2986" s="59"/>
      <c r="R2986" s="60"/>
      <c r="S2986" s="60"/>
      <c r="T2986" s="22"/>
      <c r="U2986" s="1"/>
      <c r="V2986" s="23"/>
      <c r="X2986" s="24"/>
      <c r="Y2986" s="24"/>
      <c r="Z2986" s="22"/>
      <c r="AA2986" s="22"/>
      <c r="AB2986" s="22"/>
      <c r="AC2986" s="22"/>
      <c r="AD2986" s="22"/>
      <c r="AE2986" s="22"/>
      <c r="AF2986" s="22"/>
      <c r="AG2986" s="22"/>
      <c r="AH2986" s="22"/>
      <c r="AI2986" s="22"/>
      <c r="AJ2986" s="22"/>
      <c r="AK2986" s="22"/>
      <c r="AL2986" s="22"/>
      <c r="AM2986" s="22"/>
      <c r="AN2986" s="22"/>
      <c r="AO2986" s="22"/>
      <c r="AP2986" s="22"/>
      <c r="AQ2986" s="22"/>
      <c r="AR2986" s="22"/>
      <c r="AS2986" s="22"/>
      <c r="AT2986" s="22"/>
      <c r="AU2986" s="22"/>
      <c r="AV2986" s="22"/>
      <c r="AW2986" s="22"/>
      <c r="AX2986" s="22"/>
      <c r="AY2986" s="22"/>
      <c r="AZ2986" s="22"/>
      <c r="BA2986" s="22"/>
      <c r="BB2986" s="22"/>
      <c r="BC2986" s="22"/>
      <c r="BD2986" s="22"/>
      <c r="BE2986" s="24"/>
      <c r="BF2986" s="22"/>
      <c r="BG2986" s="22"/>
      <c r="BH2986" s="22"/>
      <c r="BI2986" s="22"/>
      <c r="BJ2986" s="22"/>
      <c r="BK2986" s="22"/>
      <c r="BL2986" s="22"/>
      <c r="BM2986" s="22"/>
      <c r="BN2986" s="22"/>
      <c r="BO2986" s="22"/>
      <c r="BP2986" s="22"/>
      <c r="BQ2986" s="22"/>
      <c r="BR2986" s="22"/>
      <c r="BS2986" s="22"/>
      <c r="BT2986" s="22"/>
      <c r="BU2986" s="22"/>
      <c r="BV2986" s="22"/>
      <c r="BW2986" s="22"/>
      <c r="BX2986" s="22"/>
      <c r="BY2986" s="22"/>
      <c r="BZ2986" s="22"/>
      <c r="CA2986" s="22"/>
      <c r="CB2986" s="22"/>
      <c r="CC2986" s="22"/>
      <c r="CD2986" s="22"/>
      <c r="CE2986" s="22"/>
      <c r="CF2986" s="22"/>
      <c r="CG2986" s="22"/>
      <c r="CH2986" s="22"/>
      <c r="CI2986" s="22"/>
      <c r="CJ2986" s="22"/>
      <c r="CK2986" s="24"/>
      <c r="CL2986" s="22"/>
      <c r="CM2986" s="22"/>
      <c r="CN2986" s="22"/>
      <c r="CO2986" s="22"/>
      <c r="CP2986" s="22"/>
      <c r="CQ2986" s="22"/>
      <c r="CR2986" s="22"/>
      <c r="CS2986" s="22"/>
      <c r="CT2986" s="22"/>
      <c r="CU2986" s="22"/>
      <c r="CV2986" s="22"/>
      <c r="CW2986" s="22"/>
      <c r="CX2986" s="22"/>
      <c r="CY2986" s="22"/>
      <c r="CZ2986" s="22"/>
      <c r="DA2986" s="22"/>
      <c r="DB2986" s="22"/>
      <c r="DC2986" s="22"/>
      <c r="DD2986" s="22"/>
      <c r="DE2986" s="22"/>
      <c r="DF2986" s="22"/>
      <c r="DG2986" s="22"/>
      <c r="DH2986" s="22"/>
      <c r="DI2986" s="22"/>
      <c r="DJ2986" s="22"/>
      <c r="DK2986" s="22"/>
      <c r="DL2986" s="22"/>
      <c r="DM2986" s="22"/>
      <c r="DN2986" s="22"/>
      <c r="DO2986" s="22"/>
      <c r="DP2986" s="22"/>
      <c r="DQ2986" s="24"/>
      <c r="DR2986" s="22"/>
      <c r="DS2986" s="22"/>
      <c r="DT2986" s="22"/>
      <c r="DU2986" s="22"/>
      <c r="DV2986" s="22"/>
      <c r="DW2986" s="22"/>
      <c r="DX2986" s="22"/>
      <c r="DY2986" s="22"/>
      <c r="DZ2986" s="22"/>
      <c r="EA2986" s="22"/>
      <c r="EB2986" s="22"/>
      <c r="EC2986" s="22"/>
      <c r="ED2986" s="22"/>
      <c r="EE2986" s="22"/>
      <c r="EF2986" s="22"/>
      <c r="EG2986" s="22"/>
      <c r="EH2986" s="22"/>
      <c r="EI2986" s="22"/>
      <c r="EJ2986" s="22"/>
      <c r="EK2986" s="22"/>
      <c r="EL2986" s="22"/>
      <c r="EM2986" s="22"/>
      <c r="EN2986" s="22"/>
      <c r="EO2986" s="22"/>
      <c r="EP2986" s="22"/>
      <c r="EQ2986" s="22"/>
      <c r="ER2986" s="22"/>
      <c r="ES2986" s="22"/>
      <c r="ET2986" s="22"/>
      <c r="EU2986" s="22"/>
      <c r="EV2986" s="22"/>
      <c r="EW2986" s="24"/>
      <c r="EX2986" s="22"/>
      <c r="EY2986" s="22"/>
      <c r="EZ2986" s="22"/>
      <c r="FA2986" s="22"/>
      <c r="FB2986" s="22"/>
      <c r="FC2986" s="22"/>
      <c r="FD2986" s="22"/>
      <c r="FE2986" s="22"/>
      <c r="FF2986" s="22"/>
      <c r="FG2986" s="22"/>
      <c r="FH2986" s="22"/>
      <c r="FI2986" s="22"/>
      <c r="FJ2986" s="22"/>
      <c r="FK2986" s="22"/>
      <c r="FL2986" s="22"/>
      <c r="FM2986" s="22"/>
      <c r="FN2986" s="22"/>
      <c r="FO2986" s="22"/>
      <c r="FP2986" s="22"/>
      <c r="FQ2986" s="22"/>
      <c r="FR2986" s="22"/>
      <c r="FS2986" s="22"/>
      <c r="FT2986" s="22"/>
      <c r="FU2986" s="22"/>
      <c r="FV2986" s="22"/>
      <c r="FW2986" s="22"/>
      <c r="FX2986" s="22"/>
      <c r="FY2986" s="22"/>
      <c r="FZ2986" s="22"/>
      <c r="GA2986" s="22"/>
      <c r="GB2986" s="22"/>
      <c r="GC2986" s="24"/>
      <c r="GD2986" s="22"/>
      <c r="GE2986" s="22"/>
      <c r="GF2986" s="22"/>
      <c r="GG2986" s="22"/>
      <c r="GH2986" s="22"/>
      <c r="GI2986" s="22"/>
      <c r="GJ2986" s="22"/>
      <c r="GK2986" s="22"/>
      <c r="GL2986" s="22"/>
      <c r="GM2986" s="22"/>
      <c r="GN2986" s="22"/>
      <c r="GO2986" s="22"/>
      <c r="GP2986" s="22"/>
      <c r="GQ2986" s="22"/>
      <c r="GR2986" s="22"/>
      <c r="GS2986" s="22"/>
      <c r="GT2986" s="22"/>
      <c r="GU2986" s="22"/>
      <c r="GV2986" s="22"/>
      <c r="GW2986" s="22"/>
      <c r="GX2986" s="22"/>
      <c r="GY2986" s="22"/>
      <c r="GZ2986" s="22"/>
      <c r="HA2986" s="22"/>
      <c r="HB2986" s="22"/>
      <c r="HC2986" s="22"/>
      <c r="HD2986" s="22"/>
      <c r="HE2986" s="22"/>
      <c r="HF2986" s="22"/>
      <c r="HG2986" s="22"/>
      <c r="HH2986" s="22"/>
      <c r="HI2986" s="24"/>
      <c r="HJ2986" s="22"/>
      <c r="HK2986" s="22"/>
      <c r="HL2986" s="22"/>
      <c r="HM2986" s="22"/>
      <c r="HN2986" s="22"/>
      <c r="HO2986" s="22"/>
      <c r="HP2986" s="22"/>
      <c r="HQ2986" s="22"/>
      <c r="HR2986" s="22"/>
      <c r="HS2986" s="22"/>
      <c r="HT2986" s="22"/>
      <c r="HU2986" s="22"/>
      <c r="HV2986" s="22"/>
      <c r="HW2986" s="22"/>
      <c r="HX2986" s="22"/>
      <c r="HY2986" s="22"/>
      <c r="HZ2986" s="22"/>
      <c r="IA2986" s="22"/>
      <c r="IB2986" s="22"/>
      <c r="IC2986" s="22"/>
      <c r="ID2986" s="22"/>
      <c r="IE2986" s="22"/>
      <c r="IF2986" s="22"/>
      <c r="IG2986" s="22"/>
      <c r="IH2986" s="22"/>
      <c r="II2986" s="22"/>
      <c r="IJ2986" s="22"/>
      <c r="IK2986" s="22"/>
      <c r="IL2986" s="22"/>
      <c r="IM2986" s="22"/>
      <c r="IN2986" s="22"/>
      <c r="IO2986" s="24"/>
      <c r="IP2986" s="22"/>
      <c r="IQ2986" s="22"/>
      <c r="IR2986" s="22"/>
      <c r="IS2986" s="22"/>
      <c r="IT2986" s="22"/>
      <c r="IU2986" s="22"/>
      <c r="IV2986" s="22"/>
      <c r="IW2986" s="22"/>
      <c r="IX2986" s="22"/>
      <c r="IY2986" s="22"/>
      <c r="IZ2986" s="22"/>
      <c r="JA2986" s="22"/>
      <c r="JB2986" s="22"/>
      <c r="JC2986" s="22"/>
      <c r="JD2986" s="22"/>
      <c r="JE2986" s="22"/>
      <c r="JF2986" s="22"/>
      <c r="JG2986" s="22"/>
      <c r="JH2986" s="22"/>
      <c r="JI2986" s="22"/>
      <c r="JJ2986" s="22"/>
      <c r="JK2986" s="22"/>
      <c r="JL2986" s="22"/>
      <c r="JM2986" s="22"/>
      <c r="JN2986" s="22"/>
      <c r="JO2986" s="22"/>
      <c r="JP2986" s="22"/>
      <c r="JQ2986" s="22"/>
      <c r="JR2986" s="22"/>
      <c r="JS2986" s="22"/>
      <c r="JT2986" s="22"/>
      <c r="JU2986" s="24"/>
      <c r="JV2986" s="22"/>
      <c r="JW2986" s="22"/>
      <c r="JX2986" s="22"/>
      <c r="JY2986" s="22"/>
      <c r="JZ2986" s="22"/>
      <c r="KA2986" s="22"/>
      <c r="KB2986" s="22"/>
      <c r="KC2986" s="22"/>
      <c r="KD2986" s="22"/>
      <c r="KE2986" s="22"/>
      <c r="KF2986" s="22"/>
      <c r="KG2986" s="22"/>
      <c r="KH2986" s="22"/>
      <c r="KI2986" s="22"/>
      <c r="KJ2986" s="22"/>
      <c r="KK2986" s="22"/>
      <c r="KL2986" s="22"/>
      <c r="KM2986" s="22"/>
      <c r="KN2986" s="22"/>
      <c r="KO2986" s="22"/>
      <c r="KP2986" s="22"/>
      <c r="KQ2986" s="22"/>
      <c r="KR2986" s="22"/>
      <c r="KS2986" s="22"/>
      <c r="KT2986" s="22"/>
      <c r="KU2986" s="22"/>
      <c r="KV2986" s="22"/>
      <c r="KW2986" s="22"/>
      <c r="KX2986" s="22"/>
      <c r="KY2986" s="22"/>
      <c r="KZ2986" s="22"/>
      <c r="LA2986" s="24"/>
      <c r="LB2986" s="22"/>
      <c r="LC2986" s="22"/>
      <c r="LD2986" s="22"/>
      <c r="LE2986" s="22"/>
      <c r="LF2986" s="22"/>
      <c r="LG2986" s="22"/>
      <c r="LH2986" s="22"/>
      <c r="LI2986" s="22"/>
      <c r="LJ2986" s="22"/>
      <c r="LK2986" s="22"/>
      <c r="LL2986" s="22"/>
      <c r="LM2986" s="22"/>
      <c r="LN2986" s="22"/>
      <c r="LO2986" s="22"/>
      <c r="LP2986" s="22"/>
      <c r="LQ2986" s="22"/>
      <c r="LR2986" s="22"/>
      <c r="LS2986" s="22"/>
      <c r="LT2986" s="22"/>
      <c r="LU2986" s="22"/>
      <c r="LV2986" s="22"/>
      <c r="LW2986" s="22"/>
      <c r="LX2986" s="22"/>
      <c r="LY2986" s="22"/>
      <c r="LZ2986" s="22"/>
      <c r="MA2986" s="22"/>
      <c r="MB2986" s="22"/>
      <c r="MC2986" s="22"/>
      <c r="MD2986" s="22"/>
      <c r="ME2986" s="22"/>
      <c r="MF2986" s="22"/>
      <c r="MG2986" s="24"/>
      <c r="MH2986" s="22"/>
      <c r="MI2986" s="22"/>
      <c r="MJ2986" s="22"/>
      <c r="MK2986" s="22"/>
      <c r="ML2986" s="22"/>
      <c r="MM2986" s="22"/>
      <c r="MN2986" s="22"/>
      <c r="MO2986" s="22"/>
      <c r="MP2986" s="22"/>
      <c r="MQ2986" s="22"/>
      <c r="MR2986" s="22"/>
      <c r="MS2986" s="22"/>
      <c r="MT2986" s="22"/>
      <c r="MU2986" s="22"/>
      <c r="MV2986" s="22"/>
      <c r="MW2986" s="22"/>
      <c r="MX2986" s="22"/>
      <c r="MY2986" s="22"/>
      <c r="MZ2986" s="22"/>
      <c r="NA2986" s="22"/>
      <c r="NB2986" s="22"/>
      <c r="NC2986" s="22"/>
      <c r="ND2986" s="22"/>
      <c r="NE2986" s="22"/>
      <c r="NF2986" s="22"/>
      <c r="NG2986" s="22"/>
      <c r="NH2986" s="22"/>
      <c r="NI2986" s="22"/>
      <c r="NJ2986" s="22"/>
      <c r="NK2986" s="22"/>
      <c r="NL2986" s="22"/>
      <c r="NM2986" s="24"/>
      <c r="NN2986" s="22"/>
      <c r="NO2986" s="22"/>
      <c r="NP2986" s="22"/>
      <c r="NQ2986" s="22"/>
      <c r="NR2986" s="22"/>
      <c r="NS2986" s="22"/>
      <c r="NT2986" s="22"/>
      <c r="NU2986" s="22"/>
      <c r="NV2986" s="22"/>
      <c r="NW2986" s="22"/>
      <c r="NX2986" s="22"/>
      <c r="NY2986" s="22"/>
      <c r="NZ2986" s="22"/>
      <c r="OA2986" s="22"/>
      <c r="OB2986" s="22"/>
      <c r="OC2986" s="22"/>
      <c r="OD2986" s="22"/>
      <c r="OE2986" s="22"/>
      <c r="OF2986" s="22"/>
      <c r="OG2986" s="22"/>
      <c r="OH2986" s="22"/>
      <c r="OI2986" s="22"/>
      <c r="OJ2986" s="22"/>
      <c r="OK2986" s="22"/>
      <c r="OL2986" s="22"/>
      <c r="OM2986" s="22"/>
      <c r="ON2986" s="22"/>
      <c r="OO2986" s="22"/>
      <c r="OP2986" s="22"/>
      <c r="OQ2986" s="22"/>
      <c r="OR2986" s="22"/>
    </row>
    <row r="2987" spans="1:408" ht="15" thickBot="1">
      <c r="A2987" s="1"/>
      <c r="B2987" s="12"/>
      <c r="C2987" s="12"/>
      <c r="D2987" s="22"/>
      <c r="E2987" s="54"/>
      <c r="F2987" s="54"/>
      <c r="G2987" s="54"/>
      <c r="H2987" s="55"/>
      <c r="I2987" s="22"/>
      <c r="J2987" s="56"/>
      <c r="K2987" s="80"/>
      <c r="L2987" s="57"/>
      <c r="M2987" s="57"/>
      <c r="N2987" s="55"/>
      <c r="O2987" s="58"/>
      <c r="P2987" s="58"/>
      <c r="Q2987" s="59"/>
      <c r="R2987" s="60"/>
      <c r="S2987" s="60"/>
      <c r="T2987" s="22"/>
      <c r="U2987" s="1"/>
      <c r="V2987" s="23"/>
      <c r="X2987" s="24"/>
      <c r="Y2987" s="24"/>
      <c r="Z2987" s="22"/>
      <c r="AA2987" s="22"/>
      <c r="AB2987" s="22"/>
      <c r="AC2987" s="22"/>
      <c r="AD2987" s="22"/>
      <c r="AE2987" s="22"/>
      <c r="AF2987" s="22"/>
      <c r="AG2987" s="22"/>
      <c r="AH2987" s="22"/>
      <c r="AI2987" s="22"/>
      <c r="AJ2987" s="22"/>
      <c r="AK2987" s="22"/>
      <c r="AL2987" s="22"/>
      <c r="AM2987" s="22"/>
      <c r="AN2987" s="22"/>
      <c r="AO2987" s="22"/>
      <c r="AP2987" s="22"/>
      <c r="AQ2987" s="22"/>
      <c r="AR2987" s="22"/>
      <c r="AS2987" s="22"/>
      <c r="AT2987" s="22"/>
      <c r="AU2987" s="22"/>
      <c r="AV2987" s="22"/>
      <c r="AW2987" s="22"/>
      <c r="AX2987" s="22"/>
      <c r="AY2987" s="22"/>
      <c r="AZ2987" s="22"/>
      <c r="BA2987" s="22"/>
      <c r="BB2987" s="22"/>
      <c r="BC2987" s="22"/>
      <c r="BD2987" s="22"/>
      <c r="BE2987" s="24"/>
      <c r="BF2987" s="22"/>
      <c r="BG2987" s="22"/>
      <c r="BH2987" s="22"/>
      <c r="BI2987" s="22"/>
      <c r="BJ2987" s="22"/>
      <c r="BK2987" s="22"/>
      <c r="BL2987" s="22"/>
      <c r="BM2987" s="22"/>
      <c r="BN2987" s="22"/>
      <c r="BO2987" s="22"/>
      <c r="BP2987" s="22"/>
      <c r="BQ2987" s="22"/>
      <c r="BR2987" s="22"/>
      <c r="BS2987" s="22"/>
      <c r="BT2987" s="22"/>
      <c r="BU2987" s="22"/>
      <c r="BV2987" s="22"/>
      <c r="BW2987" s="22"/>
      <c r="BX2987" s="22"/>
      <c r="BY2987" s="22"/>
      <c r="BZ2987" s="22"/>
      <c r="CA2987" s="22"/>
      <c r="CB2987" s="22"/>
      <c r="CC2987" s="22"/>
      <c r="CD2987" s="22"/>
      <c r="CE2987" s="22"/>
      <c r="CF2987" s="22"/>
      <c r="CG2987" s="22"/>
      <c r="CH2987" s="22"/>
      <c r="CI2987" s="22"/>
      <c r="CJ2987" s="22"/>
      <c r="CK2987" s="24"/>
      <c r="CL2987" s="22"/>
      <c r="CM2987" s="22"/>
      <c r="CN2987" s="22"/>
      <c r="CO2987" s="22"/>
      <c r="CP2987" s="22"/>
      <c r="CQ2987" s="22"/>
      <c r="CR2987" s="22"/>
      <c r="CS2987" s="22"/>
      <c r="CT2987" s="22"/>
      <c r="CU2987" s="22"/>
      <c r="CV2987" s="22"/>
      <c r="CW2987" s="22"/>
      <c r="CX2987" s="22"/>
      <c r="CY2987" s="22"/>
      <c r="CZ2987" s="22"/>
      <c r="DA2987" s="22"/>
      <c r="DB2987" s="22"/>
      <c r="DC2987" s="22"/>
      <c r="DD2987" s="22"/>
      <c r="DE2987" s="22"/>
      <c r="DF2987" s="22"/>
      <c r="DG2987" s="22"/>
      <c r="DH2987" s="22"/>
      <c r="DI2987" s="22"/>
      <c r="DJ2987" s="22"/>
      <c r="DK2987" s="22"/>
      <c r="DL2987" s="22"/>
      <c r="DM2987" s="22"/>
      <c r="DN2987" s="22"/>
      <c r="DO2987" s="22"/>
      <c r="DP2987" s="22"/>
      <c r="DQ2987" s="24"/>
      <c r="DR2987" s="22"/>
      <c r="DS2987" s="22"/>
      <c r="DT2987" s="22"/>
      <c r="DU2987" s="22"/>
      <c r="DV2987" s="22"/>
      <c r="DW2987" s="22"/>
      <c r="DX2987" s="22"/>
      <c r="DY2987" s="22"/>
      <c r="DZ2987" s="22"/>
      <c r="EA2987" s="22"/>
      <c r="EB2987" s="22"/>
      <c r="EC2987" s="22"/>
      <c r="ED2987" s="22"/>
      <c r="EE2987" s="22"/>
      <c r="EF2987" s="22"/>
      <c r="EG2987" s="22"/>
      <c r="EH2987" s="22"/>
      <c r="EI2987" s="22"/>
      <c r="EJ2987" s="22"/>
      <c r="EK2987" s="22"/>
      <c r="EL2987" s="22"/>
      <c r="EM2987" s="22"/>
      <c r="EN2987" s="22"/>
      <c r="EO2987" s="22"/>
      <c r="EP2987" s="22"/>
      <c r="EQ2987" s="22"/>
      <c r="ER2987" s="22"/>
      <c r="ES2987" s="22"/>
      <c r="ET2987" s="22"/>
      <c r="EU2987" s="22"/>
      <c r="EV2987" s="22"/>
      <c r="EW2987" s="24"/>
      <c r="EX2987" s="22"/>
      <c r="EY2987" s="22"/>
      <c r="EZ2987" s="22"/>
      <c r="FA2987" s="22"/>
      <c r="FB2987" s="22"/>
      <c r="FC2987" s="22"/>
      <c r="FD2987" s="22"/>
      <c r="FE2987" s="22"/>
      <c r="FF2987" s="22"/>
      <c r="FG2987" s="22"/>
      <c r="FH2987" s="22"/>
      <c r="FI2987" s="22"/>
      <c r="FJ2987" s="22"/>
      <c r="FK2987" s="22"/>
      <c r="FL2987" s="22"/>
      <c r="FM2987" s="22"/>
      <c r="FN2987" s="22"/>
      <c r="FO2987" s="22"/>
      <c r="FP2987" s="22"/>
      <c r="FQ2987" s="22"/>
      <c r="FR2987" s="22"/>
      <c r="FS2987" s="22"/>
      <c r="FT2987" s="22"/>
      <c r="FU2987" s="22"/>
      <c r="FV2987" s="22"/>
      <c r="FW2987" s="22"/>
      <c r="FX2987" s="22"/>
      <c r="FY2987" s="22"/>
      <c r="FZ2987" s="22"/>
      <c r="GA2987" s="22"/>
      <c r="GB2987" s="22"/>
      <c r="GC2987" s="24"/>
      <c r="GD2987" s="22"/>
      <c r="GE2987" s="22"/>
      <c r="GF2987" s="22"/>
      <c r="GG2987" s="22"/>
      <c r="GH2987" s="22"/>
      <c r="GI2987" s="22"/>
      <c r="GJ2987" s="22"/>
      <c r="GK2987" s="22"/>
      <c r="GL2987" s="22"/>
      <c r="GM2987" s="22"/>
      <c r="GN2987" s="22"/>
      <c r="GO2987" s="22"/>
      <c r="GP2987" s="22"/>
      <c r="GQ2987" s="22"/>
      <c r="GR2987" s="22"/>
      <c r="GS2987" s="22"/>
      <c r="GT2987" s="22"/>
      <c r="GU2987" s="22"/>
      <c r="GV2987" s="22"/>
      <c r="GW2987" s="22"/>
      <c r="GX2987" s="22"/>
      <c r="GY2987" s="22"/>
      <c r="GZ2987" s="22"/>
      <c r="HA2987" s="22"/>
      <c r="HB2987" s="22"/>
      <c r="HC2987" s="22"/>
      <c r="HD2987" s="22"/>
      <c r="HE2987" s="22"/>
      <c r="HF2987" s="22"/>
      <c r="HG2987" s="22"/>
      <c r="HH2987" s="22"/>
      <c r="HI2987" s="24"/>
      <c r="HJ2987" s="22"/>
      <c r="HK2987" s="22"/>
      <c r="HL2987" s="22"/>
      <c r="HM2987" s="22"/>
      <c r="HN2987" s="22"/>
      <c r="HO2987" s="22"/>
      <c r="HP2987" s="22"/>
      <c r="HQ2987" s="22"/>
      <c r="HR2987" s="22"/>
      <c r="HS2987" s="22"/>
      <c r="HT2987" s="22"/>
      <c r="HU2987" s="22"/>
      <c r="HV2987" s="22"/>
      <c r="HW2987" s="22"/>
      <c r="HX2987" s="22"/>
      <c r="HY2987" s="22"/>
      <c r="HZ2987" s="22"/>
      <c r="IA2987" s="22"/>
      <c r="IB2987" s="22"/>
      <c r="IC2987" s="22"/>
      <c r="ID2987" s="22"/>
      <c r="IE2987" s="22"/>
      <c r="IF2987" s="22"/>
      <c r="IG2987" s="22"/>
      <c r="IH2987" s="22"/>
      <c r="II2987" s="22"/>
      <c r="IJ2987" s="22"/>
      <c r="IK2987" s="22"/>
      <c r="IL2987" s="22"/>
      <c r="IM2987" s="22"/>
      <c r="IN2987" s="22"/>
      <c r="IO2987" s="24"/>
      <c r="IP2987" s="22"/>
      <c r="IQ2987" s="22"/>
      <c r="IR2987" s="22"/>
      <c r="IS2987" s="22"/>
      <c r="IT2987" s="22"/>
      <c r="IU2987" s="22"/>
      <c r="IV2987" s="22"/>
      <c r="IW2987" s="22"/>
      <c r="IX2987" s="22"/>
      <c r="IY2987" s="22"/>
      <c r="IZ2987" s="22"/>
      <c r="JA2987" s="22"/>
      <c r="JB2987" s="22"/>
      <c r="JC2987" s="22"/>
      <c r="JD2987" s="22"/>
      <c r="JE2987" s="22"/>
      <c r="JF2987" s="22"/>
      <c r="JG2987" s="22"/>
      <c r="JH2987" s="22"/>
      <c r="JI2987" s="22"/>
      <c r="JJ2987" s="22"/>
      <c r="JK2987" s="22"/>
      <c r="JL2987" s="22"/>
      <c r="JM2987" s="22"/>
      <c r="JN2987" s="22"/>
      <c r="JO2987" s="22"/>
      <c r="JP2987" s="22"/>
      <c r="JQ2987" s="22"/>
      <c r="JR2987" s="22"/>
      <c r="JS2987" s="22"/>
      <c r="JT2987" s="22"/>
      <c r="JU2987" s="24"/>
      <c r="JV2987" s="22"/>
      <c r="JW2987" s="22"/>
      <c r="JX2987" s="22"/>
      <c r="JY2987" s="22"/>
      <c r="JZ2987" s="22"/>
      <c r="KA2987" s="22"/>
      <c r="KB2987" s="22"/>
      <c r="KC2987" s="22"/>
      <c r="KD2987" s="22"/>
      <c r="KE2987" s="22"/>
      <c r="KF2987" s="22"/>
      <c r="KG2987" s="22"/>
      <c r="KH2987" s="22"/>
      <c r="KI2987" s="22"/>
      <c r="KJ2987" s="22"/>
      <c r="KK2987" s="22"/>
      <c r="KL2987" s="22"/>
      <c r="KM2987" s="22"/>
      <c r="KN2987" s="22"/>
      <c r="KO2987" s="22"/>
      <c r="KP2987" s="22"/>
      <c r="KQ2987" s="22"/>
      <c r="KR2987" s="22"/>
      <c r="KS2987" s="22"/>
      <c r="KT2987" s="22"/>
      <c r="KU2987" s="22"/>
      <c r="KV2987" s="22"/>
      <c r="KW2987" s="22"/>
      <c r="KX2987" s="22"/>
      <c r="KY2987" s="22"/>
      <c r="KZ2987" s="22"/>
      <c r="LA2987" s="24"/>
      <c r="LB2987" s="22"/>
      <c r="LC2987" s="22"/>
      <c r="LD2987" s="22"/>
      <c r="LE2987" s="22"/>
      <c r="LF2987" s="22"/>
      <c r="LG2987" s="22"/>
      <c r="LH2987" s="22"/>
      <c r="LI2987" s="22"/>
      <c r="LJ2987" s="22"/>
      <c r="LK2987" s="22"/>
      <c r="LL2987" s="22"/>
      <c r="LM2987" s="22"/>
      <c r="LN2987" s="22"/>
      <c r="LO2987" s="22"/>
      <c r="LP2987" s="22"/>
      <c r="LQ2987" s="22"/>
      <c r="LR2987" s="22"/>
      <c r="LS2987" s="22"/>
      <c r="LT2987" s="22"/>
      <c r="LU2987" s="22"/>
      <c r="LV2987" s="22"/>
      <c r="LW2987" s="22"/>
      <c r="LX2987" s="22"/>
      <c r="LY2987" s="22"/>
      <c r="LZ2987" s="22"/>
      <c r="MA2987" s="22"/>
      <c r="MB2987" s="22"/>
      <c r="MC2987" s="22"/>
      <c r="MD2987" s="22"/>
      <c r="ME2987" s="22"/>
      <c r="MF2987" s="22"/>
      <c r="MG2987" s="24"/>
      <c r="MH2987" s="22"/>
      <c r="MI2987" s="22"/>
      <c r="MJ2987" s="22"/>
      <c r="MK2987" s="22"/>
      <c r="ML2987" s="22"/>
      <c r="MM2987" s="22"/>
      <c r="MN2987" s="22"/>
      <c r="MO2987" s="22"/>
      <c r="MP2987" s="22"/>
      <c r="MQ2987" s="22"/>
      <c r="MR2987" s="22"/>
      <c r="MS2987" s="22"/>
      <c r="MT2987" s="22"/>
      <c r="MU2987" s="22"/>
      <c r="MV2987" s="22"/>
      <c r="MW2987" s="22"/>
      <c r="MX2987" s="22"/>
      <c r="MY2987" s="22"/>
      <c r="MZ2987" s="22"/>
      <c r="NA2987" s="22"/>
      <c r="NB2987" s="22"/>
      <c r="NC2987" s="22"/>
      <c r="ND2987" s="22"/>
      <c r="NE2987" s="22"/>
      <c r="NF2987" s="22"/>
      <c r="NG2987" s="22"/>
      <c r="NH2987" s="22"/>
      <c r="NI2987" s="22"/>
      <c r="NJ2987" s="22"/>
      <c r="NK2987" s="22"/>
      <c r="NL2987" s="22"/>
      <c r="NM2987" s="24"/>
      <c r="NN2987" s="22"/>
      <c r="NO2987" s="22"/>
      <c r="NP2987" s="22"/>
      <c r="NQ2987" s="22"/>
      <c r="NR2987" s="22"/>
      <c r="NS2987" s="22"/>
      <c r="NT2987" s="22"/>
      <c r="NU2987" s="22"/>
      <c r="NV2987" s="22"/>
      <c r="NW2987" s="22"/>
      <c r="NX2987" s="22"/>
      <c r="NY2987" s="22"/>
      <c r="NZ2987" s="22"/>
      <c r="OA2987" s="22"/>
      <c r="OB2987" s="22"/>
      <c r="OC2987" s="22"/>
      <c r="OD2987" s="22"/>
      <c r="OE2987" s="22"/>
      <c r="OF2987" s="22"/>
      <c r="OG2987" s="22"/>
      <c r="OH2987" s="22"/>
      <c r="OI2987" s="22"/>
      <c r="OJ2987" s="22"/>
      <c r="OK2987" s="22"/>
      <c r="OL2987" s="22"/>
      <c r="OM2987" s="22"/>
      <c r="ON2987" s="22"/>
      <c r="OO2987" s="22"/>
      <c r="OP2987" s="22"/>
      <c r="OQ2987" s="22"/>
      <c r="OR2987" s="22"/>
    </row>
    <row r="2988" spans="1:408" ht="15" thickBot="1">
      <c r="A2988" s="1"/>
      <c r="B2988" s="12"/>
      <c r="C2988" s="12"/>
      <c r="D2988" s="22"/>
      <c r="E2988" s="54"/>
      <c r="F2988" s="54"/>
      <c r="G2988" s="54"/>
      <c r="H2988" s="55"/>
      <c r="I2988" s="22"/>
      <c r="J2988" s="56"/>
      <c r="K2988" s="81"/>
      <c r="L2988" s="57"/>
      <c r="M2988" s="57"/>
      <c r="N2988" s="55"/>
      <c r="O2988" s="58"/>
      <c r="P2988" s="58"/>
      <c r="Q2988" s="59"/>
      <c r="R2988" s="60"/>
      <c r="S2988" s="60"/>
      <c r="T2988" s="22"/>
      <c r="U2988" s="1"/>
      <c r="V2988" s="23"/>
      <c r="X2988" s="24"/>
      <c r="Y2988" s="24"/>
      <c r="Z2988" s="22"/>
      <c r="AA2988" s="22"/>
      <c r="AB2988" s="22"/>
      <c r="AC2988" s="22"/>
      <c r="AD2988" s="22"/>
      <c r="AE2988" s="22"/>
      <c r="AF2988" s="22"/>
      <c r="AG2988" s="22"/>
      <c r="AH2988" s="22"/>
      <c r="AI2988" s="22"/>
      <c r="AJ2988" s="22"/>
      <c r="AK2988" s="22"/>
      <c r="AL2988" s="22"/>
      <c r="AM2988" s="22"/>
      <c r="AN2988" s="22"/>
      <c r="AO2988" s="22"/>
      <c r="AP2988" s="22"/>
      <c r="AQ2988" s="22"/>
      <c r="AR2988" s="22"/>
      <c r="AS2988" s="22"/>
      <c r="AT2988" s="22"/>
      <c r="AU2988" s="22"/>
      <c r="AV2988" s="22"/>
      <c r="AW2988" s="22"/>
      <c r="AX2988" s="22"/>
      <c r="AY2988" s="22"/>
      <c r="AZ2988" s="22"/>
      <c r="BA2988" s="22"/>
      <c r="BB2988" s="22"/>
      <c r="BC2988" s="22"/>
      <c r="BD2988" s="22"/>
      <c r="BE2988" s="24"/>
      <c r="BF2988" s="22"/>
      <c r="BG2988" s="22"/>
      <c r="BH2988" s="22"/>
      <c r="BI2988" s="22"/>
      <c r="BJ2988" s="22"/>
      <c r="BK2988" s="22"/>
      <c r="BL2988" s="22"/>
      <c r="BM2988" s="22"/>
      <c r="BN2988" s="22"/>
      <c r="BO2988" s="22"/>
      <c r="BP2988" s="22"/>
      <c r="BQ2988" s="22"/>
      <c r="BR2988" s="22"/>
      <c r="BS2988" s="22"/>
      <c r="BT2988" s="22"/>
      <c r="BU2988" s="22"/>
      <c r="BV2988" s="22"/>
      <c r="BW2988" s="22"/>
      <c r="BX2988" s="22"/>
      <c r="BY2988" s="22"/>
      <c r="BZ2988" s="22"/>
      <c r="CA2988" s="22"/>
      <c r="CB2988" s="22"/>
      <c r="CC2988" s="22"/>
      <c r="CD2988" s="22"/>
      <c r="CE2988" s="22"/>
      <c r="CF2988" s="22"/>
      <c r="CG2988" s="22"/>
      <c r="CH2988" s="22"/>
      <c r="CI2988" s="22"/>
      <c r="CJ2988" s="22"/>
      <c r="CK2988" s="24"/>
      <c r="CL2988" s="22"/>
      <c r="CM2988" s="22"/>
      <c r="CN2988" s="22"/>
      <c r="CO2988" s="22"/>
      <c r="CP2988" s="22"/>
      <c r="CQ2988" s="22"/>
      <c r="CR2988" s="22"/>
      <c r="CS2988" s="22"/>
      <c r="CT2988" s="22"/>
      <c r="CU2988" s="22"/>
      <c r="CV2988" s="22"/>
      <c r="CW2988" s="22"/>
      <c r="CX2988" s="22"/>
      <c r="CY2988" s="22"/>
      <c r="CZ2988" s="22"/>
      <c r="DA2988" s="22"/>
      <c r="DB2988" s="22"/>
      <c r="DC2988" s="22"/>
      <c r="DD2988" s="22"/>
      <c r="DE2988" s="22"/>
      <c r="DF2988" s="22"/>
      <c r="DG2988" s="22"/>
      <c r="DH2988" s="22"/>
      <c r="DI2988" s="22"/>
      <c r="DJ2988" s="22"/>
      <c r="DK2988" s="22"/>
      <c r="DL2988" s="22"/>
      <c r="DM2988" s="22"/>
      <c r="DN2988" s="22"/>
      <c r="DO2988" s="22"/>
      <c r="DP2988" s="22"/>
      <c r="DQ2988" s="24"/>
      <c r="DR2988" s="22"/>
      <c r="DS2988" s="22"/>
      <c r="DT2988" s="22"/>
      <c r="DU2988" s="22"/>
      <c r="DV2988" s="22"/>
      <c r="DW2988" s="22"/>
      <c r="DX2988" s="22"/>
      <c r="DY2988" s="22"/>
      <c r="DZ2988" s="22"/>
      <c r="EA2988" s="22"/>
      <c r="EB2988" s="22"/>
      <c r="EC2988" s="22"/>
      <c r="ED2988" s="22"/>
      <c r="EE2988" s="22"/>
      <c r="EF2988" s="22"/>
      <c r="EG2988" s="22"/>
      <c r="EH2988" s="22"/>
      <c r="EI2988" s="22"/>
      <c r="EJ2988" s="22"/>
      <c r="EK2988" s="22"/>
      <c r="EL2988" s="22"/>
      <c r="EM2988" s="22"/>
      <c r="EN2988" s="22"/>
      <c r="EO2988" s="22"/>
      <c r="EP2988" s="22"/>
      <c r="EQ2988" s="22"/>
      <c r="ER2988" s="22"/>
      <c r="ES2988" s="22"/>
      <c r="ET2988" s="22"/>
      <c r="EU2988" s="22"/>
      <c r="EV2988" s="22"/>
      <c r="EW2988" s="24"/>
      <c r="EX2988" s="22"/>
      <c r="EY2988" s="22"/>
      <c r="EZ2988" s="22"/>
      <c r="FA2988" s="22"/>
      <c r="FB2988" s="22"/>
      <c r="FC2988" s="22"/>
      <c r="FD2988" s="22"/>
      <c r="FE2988" s="22"/>
      <c r="FF2988" s="22"/>
      <c r="FG2988" s="22"/>
      <c r="FH2988" s="22"/>
      <c r="FI2988" s="22"/>
      <c r="FJ2988" s="22"/>
      <c r="FK2988" s="22"/>
      <c r="FL2988" s="22"/>
      <c r="FM2988" s="22"/>
      <c r="FN2988" s="22"/>
      <c r="FO2988" s="22"/>
      <c r="FP2988" s="22"/>
      <c r="FQ2988" s="22"/>
      <c r="FR2988" s="22"/>
      <c r="FS2988" s="22"/>
      <c r="FT2988" s="22"/>
      <c r="FU2988" s="22"/>
      <c r="FV2988" s="22"/>
      <c r="FW2988" s="22"/>
      <c r="FX2988" s="22"/>
      <c r="FY2988" s="22"/>
      <c r="FZ2988" s="22"/>
      <c r="GA2988" s="22"/>
      <c r="GB2988" s="22"/>
      <c r="GC2988" s="24"/>
      <c r="GD2988" s="22"/>
      <c r="GE2988" s="22"/>
      <c r="GF2988" s="22"/>
      <c r="GG2988" s="22"/>
      <c r="GH2988" s="22"/>
      <c r="GI2988" s="22"/>
      <c r="GJ2988" s="22"/>
      <c r="GK2988" s="22"/>
      <c r="GL2988" s="22"/>
      <c r="GM2988" s="22"/>
      <c r="GN2988" s="22"/>
      <c r="GO2988" s="22"/>
      <c r="GP2988" s="22"/>
      <c r="GQ2988" s="22"/>
      <c r="GR2988" s="22"/>
      <c r="GS2988" s="22"/>
      <c r="GT2988" s="22"/>
      <c r="GU2988" s="22"/>
      <c r="GV2988" s="22"/>
      <c r="GW2988" s="22"/>
      <c r="GX2988" s="22"/>
      <c r="GY2988" s="22"/>
      <c r="GZ2988" s="22"/>
      <c r="HA2988" s="22"/>
      <c r="HB2988" s="22"/>
      <c r="HC2988" s="22"/>
      <c r="HD2988" s="22"/>
      <c r="HE2988" s="22"/>
      <c r="HF2988" s="22"/>
      <c r="HG2988" s="22"/>
      <c r="HH2988" s="22"/>
      <c r="HI2988" s="24"/>
      <c r="HJ2988" s="22"/>
      <c r="HK2988" s="22"/>
      <c r="HL2988" s="22"/>
      <c r="HM2988" s="22"/>
      <c r="HN2988" s="22"/>
      <c r="HO2988" s="22"/>
      <c r="HP2988" s="22"/>
      <c r="HQ2988" s="22"/>
      <c r="HR2988" s="22"/>
      <c r="HS2988" s="22"/>
      <c r="HT2988" s="22"/>
      <c r="HU2988" s="22"/>
      <c r="HV2988" s="22"/>
      <c r="HW2988" s="22"/>
      <c r="HX2988" s="22"/>
      <c r="HY2988" s="22"/>
      <c r="HZ2988" s="22"/>
      <c r="IA2988" s="22"/>
      <c r="IB2988" s="22"/>
      <c r="IC2988" s="22"/>
      <c r="ID2988" s="22"/>
      <c r="IE2988" s="22"/>
      <c r="IF2988" s="22"/>
      <c r="IG2988" s="22"/>
      <c r="IH2988" s="22"/>
      <c r="II2988" s="22"/>
      <c r="IJ2988" s="22"/>
      <c r="IK2988" s="22"/>
      <c r="IL2988" s="22"/>
      <c r="IM2988" s="22"/>
      <c r="IN2988" s="22"/>
      <c r="IO2988" s="24"/>
      <c r="IP2988" s="22"/>
      <c r="IQ2988" s="22"/>
      <c r="IR2988" s="22"/>
      <c r="IS2988" s="22"/>
      <c r="IT2988" s="22"/>
      <c r="IU2988" s="22"/>
      <c r="IV2988" s="22"/>
      <c r="IW2988" s="22"/>
      <c r="IX2988" s="22"/>
      <c r="IY2988" s="22"/>
      <c r="IZ2988" s="22"/>
      <c r="JA2988" s="22"/>
      <c r="JB2988" s="22"/>
      <c r="JC2988" s="22"/>
      <c r="JD2988" s="22"/>
      <c r="JE2988" s="22"/>
      <c r="JF2988" s="22"/>
      <c r="JG2988" s="22"/>
      <c r="JH2988" s="22"/>
      <c r="JI2988" s="22"/>
      <c r="JJ2988" s="22"/>
      <c r="JK2988" s="22"/>
      <c r="JL2988" s="22"/>
      <c r="JM2988" s="22"/>
      <c r="JN2988" s="22"/>
      <c r="JO2988" s="22"/>
      <c r="JP2988" s="22"/>
      <c r="JQ2988" s="22"/>
      <c r="JR2988" s="22"/>
      <c r="JS2988" s="22"/>
      <c r="JT2988" s="22"/>
      <c r="JU2988" s="24"/>
      <c r="JV2988" s="22"/>
      <c r="JW2988" s="22"/>
      <c r="JX2988" s="22"/>
      <c r="JY2988" s="22"/>
      <c r="JZ2988" s="22"/>
      <c r="KA2988" s="22"/>
      <c r="KB2988" s="22"/>
      <c r="KC2988" s="22"/>
      <c r="KD2988" s="22"/>
      <c r="KE2988" s="22"/>
      <c r="KF2988" s="22"/>
      <c r="KG2988" s="22"/>
      <c r="KH2988" s="22"/>
      <c r="KI2988" s="22"/>
      <c r="KJ2988" s="22"/>
      <c r="KK2988" s="22"/>
      <c r="KL2988" s="22"/>
      <c r="KM2988" s="22"/>
      <c r="KN2988" s="22"/>
      <c r="KO2988" s="22"/>
      <c r="KP2988" s="22"/>
      <c r="KQ2988" s="22"/>
      <c r="KR2988" s="22"/>
      <c r="KS2988" s="22"/>
      <c r="KT2988" s="22"/>
      <c r="KU2988" s="22"/>
      <c r="KV2988" s="22"/>
      <c r="KW2988" s="22"/>
      <c r="KX2988" s="22"/>
      <c r="KY2988" s="22"/>
      <c r="KZ2988" s="22"/>
      <c r="LA2988" s="24"/>
      <c r="LB2988" s="22"/>
      <c r="LC2988" s="22"/>
      <c r="LD2988" s="22"/>
      <c r="LE2988" s="22"/>
      <c r="LF2988" s="22"/>
      <c r="LG2988" s="22"/>
      <c r="LH2988" s="22"/>
      <c r="LI2988" s="22"/>
      <c r="LJ2988" s="22"/>
      <c r="LK2988" s="22"/>
      <c r="LL2988" s="22"/>
      <c r="LM2988" s="22"/>
      <c r="LN2988" s="22"/>
      <c r="LO2988" s="22"/>
      <c r="LP2988" s="22"/>
      <c r="LQ2988" s="22"/>
      <c r="LR2988" s="22"/>
      <c r="LS2988" s="22"/>
      <c r="LT2988" s="22"/>
      <c r="LU2988" s="22"/>
      <c r="LV2988" s="22"/>
      <c r="LW2988" s="22"/>
      <c r="LX2988" s="22"/>
      <c r="LY2988" s="22"/>
      <c r="LZ2988" s="22"/>
      <c r="MA2988" s="22"/>
      <c r="MB2988" s="22"/>
      <c r="MC2988" s="22"/>
      <c r="MD2988" s="22"/>
      <c r="ME2988" s="22"/>
      <c r="MF2988" s="22"/>
      <c r="MG2988" s="24"/>
      <c r="MH2988" s="22"/>
      <c r="MI2988" s="22"/>
      <c r="MJ2988" s="22"/>
      <c r="MK2988" s="22"/>
      <c r="ML2988" s="22"/>
      <c r="MM2988" s="22"/>
      <c r="MN2988" s="22"/>
      <c r="MO2988" s="22"/>
      <c r="MP2988" s="22"/>
      <c r="MQ2988" s="22"/>
      <c r="MR2988" s="22"/>
      <c r="MS2988" s="22"/>
      <c r="MT2988" s="22"/>
      <c r="MU2988" s="22"/>
      <c r="MV2988" s="22"/>
      <c r="MW2988" s="22"/>
      <c r="MX2988" s="22"/>
      <c r="MY2988" s="22"/>
      <c r="MZ2988" s="22"/>
      <c r="NA2988" s="22"/>
      <c r="NB2988" s="22"/>
      <c r="NC2988" s="22"/>
      <c r="ND2988" s="22"/>
      <c r="NE2988" s="22"/>
      <c r="NF2988" s="22"/>
      <c r="NG2988" s="22"/>
      <c r="NH2988" s="22"/>
      <c r="NI2988" s="22"/>
      <c r="NJ2988" s="22"/>
      <c r="NK2988" s="22"/>
      <c r="NL2988" s="22"/>
      <c r="NM2988" s="24"/>
      <c r="NN2988" s="22"/>
      <c r="NO2988" s="22"/>
      <c r="NP2988" s="22"/>
      <c r="NQ2988" s="22"/>
      <c r="NR2988" s="22"/>
      <c r="NS2988" s="22"/>
      <c r="NT2988" s="22"/>
      <c r="NU2988" s="22"/>
      <c r="NV2988" s="22"/>
      <c r="NW2988" s="22"/>
      <c r="NX2988" s="22"/>
      <c r="NY2988" s="22"/>
      <c r="NZ2988" s="22"/>
      <c r="OA2988" s="22"/>
      <c r="OB2988" s="22"/>
      <c r="OC2988" s="22"/>
      <c r="OD2988" s="22"/>
      <c r="OE2988" s="22"/>
      <c r="OF2988" s="22"/>
      <c r="OG2988" s="22"/>
      <c r="OH2988" s="22"/>
      <c r="OI2988" s="22"/>
      <c r="OJ2988" s="22"/>
      <c r="OK2988" s="22"/>
      <c r="OL2988" s="22"/>
      <c r="OM2988" s="22"/>
      <c r="ON2988" s="22"/>
      <c r="OO2988" s="22"/>
      <c r="OP2988" s="22"/>
      <c r="OQ2988" s="22"/>
      <c r="OR2988" s="22"/>
    </row>
    <row r="2989" spans="1:408" ht="15" thickBot="1">
      <c r="A2989" s="1"/>
      <c r="B2989" s="12"/>
      <c r="C2989" s="12"/>
      <c r="D2989" s="22"/>
      <c r="E2989" s="54"/>
      <c r="F2989" s="54"/>
      <c r="G2989" s="54"/>
      <c r="H2989" s="55"/>
      <c r="I2989" s="22"/>
      <c r="J2989" s="56"/>
      <c r="K2989" s="80"/>
      <c r="L2989" s="57"/>
      <c r="M2989" s="57"/>
      <c r="N2989" s="55"/>
      <c r="O2989" s="58"/>
      <c r="P2989" s="58"/>
      <c r="Q2989" s="59"/>
      <c r="R2989" s="60"/>
      <c r="S2989" s="60"/>
      <c r="T2989" s="22"/>
      <c r="U2989" s="1"/>
      <c r="V2989" s="23"/>
      <c r="X2989" s="24"/>
      <c r="Y2989" s="24"/>
      <c r="Z2989" s="22"/>
      <c r="AA2989" s="22"/>
      <c r="AB2989" s="22"/>
      <c r="AC2989" s="22"/>
      <c r="AD2989" s="22"/>
      <c r="AE2989" s="22"/>
      <c r="AF2989" s="22"/>
      <c r="AG2989" s="22"/>
      <c r="AH2989" s="22"/>
      <c r="AI2989" s="22"/>
      <c r="AJ2989" s="22"/>
      <c r="AK2989" s="22"/>
      <c r="AL2989" s="22"/>
      <c r="AM2989" s="22"/>
      <c r="AN2989" s="22"/>
      <c r="AO2989" s="22"/>
      <c r="AP2989" s="22"/>
      <c r="AQ2989" s="22"/>
      <c r="AR2989" s="22"/>
      <c r="AS2989" s="22"/>
      <c r="AT2989" s="22"/>
      <c r="AU2989" s="22"/>
      <c r="AV2989" s="22"/>
      <c r="AW2989" s="22"/>
      <c r="AX2989" s="22"/>
      <c r="AY2989" s="22"/>
      <c r="AZ2989" s="22"/>
      <c r="BA2989" s="22"/>
      <c r="BB2989" s="22"/>
      <c r="BC2989" s="22"/>
      <c r="BD2989" s="22"/>
      <c r="BE2989" s="24"/>
      <c r="BF2989" s="22"/>
      <c r="BG2989" s="22"/>
      <c r="BH2989" s="22"/>
      <c r="BI2989" s="22"/>
      <c r="BJ2989" s="22"/>
      <c r="BK2989" s="22"/>
      <c r="BL2989" s="22"/>
      <c r="BM2989" s="22"/>
      <c r="BN2989" s="22"/>
      <c r="BO2989" s="22"/>
      <c r="BP2989" s="22"/>
      <c r="BQ2989" s="22"/>
      <c r="BR2989" s="22"/>
      <c r="BS2989" s="22"/>
      <c r="BT2989" s="22"/>
      <c r="BU2989" s="22"/>
      <c r="BV2989" s="22"/>
      <c r="BW2989" s="22"/>
      <c r="BX2989" s="22"/>
      <c r="BY2989" s="22"/>
      <c r="BZ2989" s="22"/>
      <c r="CA2989" s="22"/>
      <c r="CB2989" s="22"/>
      <c r="CC2989" s="22"/>
      <c r="CD2989" s="22"/>
      <c r="CE2989" s="22"/>
      <c r="CF2989" s="22"/>
      <c r="CG2989" s="22"/>
      <c r="CH2989" s="22"/>
      <c r="CI2989" s="22"/>
      <c r="CJ2989" s="22"/>
      <c r="CK2989" s="24"/>
      <c r="CL2989" s="22"/>
      <c r="CM2989" s="22"/>
      <c r="CN2989" s="22"/>
      <c r="CO2989" s="22"/>
      <c r="CP2989" s="22"/>
      <c r="CQ2989" s="22"/>
      <c r="CR2989" s="22"/>
      <c r="CS2989" s="22"/>
      <c r="CT2989" s="22"/>
      <c r="CU2989" s="22"/>
      <c r="CV2989" s="22"/>
      <c r="CW2989" s="22"/>
      <c r="CX2989" s="22"/>
      <c r="CY2989" s="22"/>
      <c r="CZ2989" s="22"/>
      <c r="DA2989" s="22"/>
      <c r="DB2989" s="22"/>
      <c r="DC2989" s="22"/>
      <c r="DD2989" s="22"/>
      <c r="DE2989" s="22"/>
      <c r="DF2989" s="22"/>
      <c r="DG2989" s="22"/>
      <c r="DH2989" s="22"/>
      <c r="DI2989" s="22"/>
      <c r="DJ2989" s="22"/>
      <c r="DK2989" s="22"/>
      <c r="DL2989" s="22"/>
      <c r="DM2989" s="22"/>
      <c r="DN2989" s="22"/>
      <c r="DO2989" s="22"/>
      <c r="DP2989" s="22"/>
      <c r="DQ2989" s="24"/>
      <c r="DR2989" s="22"/>
      <c r="DS2989" s="22"/>
      <c r="DT2989" s="22"/>
      <c r="DU2989" s="22"/>
      <c r="DV2989" s="22"/>
      <c r="DW2989" s="22"/>
      <c r="DX2989" s="22"/>
      <c r="DY2989" s="22"/>
      <c r="DZ2989" s="22"/>
      <c r="EA2989" s="22"/>
      <c r="EB2989" s="22"/>
      <c r="EC2989" s="22"/>
      <c r="ED2989" s="22"/>
      <c r="EE2989" s="22"/>
      <c r="EF2989" s="22"/>
      <c r="EG2989" s="22"/>
      <c r="EH2989" s="22"/>
      <c r="EI2989" s="22"/>
      <c r="EJ2989" s="22"/>
      <c r="EK2989" s="22"/>
      <c r="EL2989" s="22"/>
      <c r="EM2989" s="22"/>
      <c r="EN2989" s="22"/>
      <c r="EO2989" s="22"/>
      <c r="EP2989" s="22"/>
      <c r="EQ2989" s="22"/>
      <c r="ER2989" s="22"/>
      <c r="ES2989" s="22"/>
      <c r="ET2989" s="22"/>
      <c r="EU2989" s="22"/>
      <c r="EV2989" s="22"/>
      <c r="EW2989" s="24"/>
      <c r="EX2989" s="22"/>
      <c r="EY2989" s="22"/>
      <c r="EZ2989" s="22"/>
      <c r="FA2989" s="22"/>
      <c r="FB2989" s="22"/>
      <c r="FC2989" s="22"/>
      <c r="FD2989" s="22"/>
      <c r="FE2989" s="22"/>
      <c r="FF2989" s="22"/>
      <c r="FG2989" s="22"/>
      <c r="FH2989" s="22"/>
      <c r="FI2989" s="22"/>
      <c r="FJ2989" s="22"/>
      <c r="FK2989" s="22"/>
      <c r="FL2989" s="22"/>
      <c r="FM2989" s="22"/>
      <c r="FN2989" s="22"/>
      <c r="FO2989" s="22"/>
      <c r="FP2989" s="22"/>
      <c r="FQ2989" s="22"/>
      <c r="FR2989" s="22"/>
      <c r="FS2989" s="22"/>
      <c r="FT2989" s="22"/>
      <c r="FU2989" s="22"/>
      <c r="FV2989" s="22"/>
      <c r="FW2989" s="22"/>
      <c r="FX2989" s="22"/>
      <c r="FY2989" s="22"/>
      <c r="FZ2989" s="22"/>
      <c r="GA2989" s="22"/>
      <c r="GB2989" s="22"/>
      <c r="GC2989" s="24"/>
      <c r="GD2989" s="22"/>
      <c r="GE2989" s="22"/>
      <c r="GF2989" s="22"/>
      <c r="GG2989" s="22"/>
      <c r="GH2989" s="22"/>
      <c r="GI2989" s="22"/>
      <c r="GJ2989" s="22"/>
      <c r="GK2989" s="22"/>
      <c r="GL2989" s="22"/>
      <c r="GM2989" s="22"/>
      <c r="GN2989" s="22"/>
      <c r="GO2989" s="22"/>
      <c r="GP2989" s="22"/>
      <c r="GQ2989" s="22"/>
      <c r="GR2989" s="22"/>
      <c r="GS2989" s="22"/>
      <c r="GT2989" s="22"/>
      <c r="GU2989" s="22"/>
      <c r="GV2989" s="22"/>
      <c r="GW2989" s="22"/>
      <c r="GX2989" s="22"/>
      <c r="GY2989" s="22"/>
      <c r="GZ2989" s="22"/>
      <c r="HA2989" s="22"/>
      <c r="HB2989" s="22"/>
      <c r="HC2989" s="22"/>
      <c r="HD2989" s="22"/>
      <c r="HE2989" s="22"/>
      <c r="HF2989" s="22"/>
      <c r="HG2989" s="22"/>
      <c r="HH2989" s="22"/>
      <c r="HI2989" s="24"/>
      <c r="HJ2989" s="22"/>
      <c r="HK2989" s="22"/>
      <c r="HL2989" s="22"/>
      <c r="HM2989" s="22"/>
      <c r="HN2989" s="22"/>
      <c r="HO2989" s="22"/>
      <c r="HP2989" s="22"/>
      <c r="HQ2989" s="22"/>
      <c r="HR2989" s="22"/>
      <c r="HS2989" s="22"/>
      <c r="HT2989" s="22"/>
      <c r="HU2989" s="22"/>
      <c r="HV2989" s="22"/>
      <c r="HW2989" s="22"/>
      <c r="HX2989" s="22"/>
      <c r="HY2989" s="22"/>
      <c r="HZ2989" s="22"/>
      <c r="IA2989" s="22"/>
      <c r="IB2989" s="22"/>
      <c r="IC2989" s="22"/>
      <c r="ID2989" s="22"/>
      <c r="IE2989" s="22"/>
      <c r="IF2989" s="22"/>
      <c r="IG2989" s="22"/>
      <c r="IH2989" s="22"/>
      <c r="II2989" s="22"/>
      <c r="IJ2989" s="22"/>
      <c r="IK2989" s="22"/>
      <c r="IL2989" s="22"/>
      <c r="IM2989" s="22"/>
      <c r="IN2989" s="22"/>
      <c r="IO2989" s="24"/>
      <c r="IP2989" s="22"/>
      <c r="IQ2989" s="22"/>
      <c r="IR2989" s="22"/>
      <c r="IS2989" s="22"/>
      <c r="IT2989" s="22"/>
      <c r="IU2989" s="22"/>
      <c r="IV2989" s="22"/>
      <c r="IW2989" s="22"/>
      <c r="IX2989" s="22"/>
      <c r="IY2989" s="22"/>
      <c r="IZ2989" s="22"/>
      <c r="JA2989" s="22"/>
      <c r="JB2989" s="22"/>
      <c r="JC2989" s="22"/>
      <c r="JD2989" s="22"/>
      <c r="JE2989" s="22"/>
      <c r="JF2989" s="22"/>
      <c r="JG2989" s="22"/>
      <c r="JH2989" s="22"/>
      <c r="JI2989" s="22"/>
      <c r="JJ2989" s="22"/>
      <c r="JK2989" s="22"/>
      <c r="JL2989" s="22"/>
      <c r="JM2989" s="22"/>
      <c r="JN2989" s="22"/>
      <c r="JO2989" s="22"/>
      <c r="JP2989" s="22"/>
      <c r="JQ2989" s="22"/>
      <c r="JR2989" s="22"/>
      <c r="JS2989" s="22"/>
      <c r="JT2989" s="22"/>
      <c r="JU2989" s="24"/>
      <c r="JV2989" s="22"/>
      <c r="JW2989" s="22"/>
      <c r="JX2989" s="22"/>
      <c r="JY2989" s="22"/>
      <c r="JZ2989" s="22"/>
      <c r="KA2989" s="22"/>
      <c r="KB2989" s="22"/>
      <c r="KC2989" s="22"/>
      <c r="KD2989" s="22"/>
      <c r="KE2989" s="22"/>
      <c r="KF2989" s="22"/>
      <c r="KG2989" s="22"/>
      <c r="KH2989" s="22"/>
      <c r="KI2989" s="22"/>
      <c r="KJ2989" s="22"/>
      <c r="KK2989" s="22"/>
      <c r="KL2989" s="22"/>
      <c r="KM2989" s="22"/>
      <c r="KN2989" s="22"/>
      <c r="KO2989" s="22"/>
      <c r="KP2989" s="22"/>
      <c r="KQ2989" s="22"/>
      <c r="KR2989" s="22"/>
      <c r="KS2989" s="22"/>
      <c r="KT2989" s="22"/>
      <c r="KU2989" s="22"/>
      <c r="KV2989" s="22"/>
      <c r="KW2989" s="22"/>
      <c r="KX2989" s="22"/>
      <c r="KY2989" s="22"/>
      <c r="KZ2989" s="22"/>
      <c r="LA2989" s="24"/>
      <c r="LB2989" s="22"/>
      <c r="LC2989" s="22"/>
      <c r="LD2989" s="22"/>
      <c r="LE2989" s="22"/>
      <c r="LF2989" s="22"/>
      <c r="LG2989" s="22"/>
      <c r="LH2989" s="22"/>
      <c r="LI2989" s="22"/>
      <c r="LJ2989" s="22"/>
      <c r="LK2989" s="22"/>
      <c r="LL2989" s="22"/>
      <c r="LM2989" s="22"/>
      <c r="LN2989" s="22"/>
      <c r="LO2989" s="22"/>
      <c r="LP2989" s="22"/>
      <c r="LQ2989" s="22"/>
      <c r="LR2989" s="22"/>
      <c r="LS2989" s="22"/>
      <c r="LT2989" s="22"/>
      <c r="LU2989" s="22"/>
      <c r="LV2989" s="22"/>
      <c r="LW2989" s="22"/>
      <c r="LX2989" s="22"/>
      <c r="LY2989" s="22"/>
      <c r="LZ2989" s="22"/>
      <c r="MA2989" s="22"/>
      <c r="MB2989" s="22"/>
      <c r="MC2989" s="22"/>
      <c r="MD2989" s="22"/>
      <c r="ME2989" s="22"/>
      <c r="MF2989" s="22"/>
      <c r="MG2989" s="24"/>
      <c r="MH2989" s="22"/>
      <c r="MI2989" s="22"/>
      <c r="MJ2989" s="22"/>
      <c r="MK2989" s="22"/>
      <c r="ML2989" s="22"/>
      <c r="MM2989" s="22"/>
      <c r="MN2989" s="22"/>
      <c r="MO2989" s="22"/>
      <c r="MP2989" s="22"/>
      <c r="MQ2989" s="22"/>
      <c r="MR2989" s="22"/>
      <c r="MS2989" s="22"/>
      <c r="MT2989" s="22"/>
      <c r="MU2989" s="22"/>
      <c r="MV2989" s="22"/>
      <c r="MW2989" s="22"/>
      <c r="MX2989" s="22"/>
      <c r="MY2989" s="22"/>
      <c r="MZ2989" s="22"/>
      <c r="NA2989" s="22"/>
      <c r="NB2989" s="22"/>
      <c r="NC2989" s="22"/>
      <c r="ND2989" s="22"/>
      <c r="NE2989" s="22"/>
      <c r="NF2989" s="22"/>
      <c r="NG2989" s="22"/>
      <c r="NH2989" s="22"/>
      <c r="NI2989" s="22"/>
      <c r="NJ2989" s="22"/>
      <c r="NK2989" s="22"/>
      <c r="NL2989" s="22"/>
      <c r="NM2989" s="24"/>
      <c r="NN2989" s="22"/>
      <c r="NO2989" s="22"/>
      <c r="NP2989" s="22"/>
      <c r="NQ2989" s="22"/>
      <c r="NR2989" s="22"/>
      <c r="NS2989" s="22"/>
      <c r="NT2989" s="22"/>
      <c r="NU2989" s="22"/>
      <c r="NV2989" s="22"/>
      <c r="NW2989" s="22"/>
      <c r="NX2989" s="22"/>
      <c r="NY2989" s="22"/>
      <c r="NZ2989" s="22"/>
      <c r="OA2989" s="22"/>
      <c r="OB2989" s="22"/>
      <c r="OC2989" s="22"/>
      <c r="OD2989" s="22"/>
      <c r="OE2989" s="22"/>
      <c r="OF2989" s="22"/>
      <c r="OG2989" s="22"/>
      <c r="OH2989" s="22"/>
      <c r="OI2989" s="22"/>
      <c r="OJ2989" s="22"/>
      <c r="OK2989" s="22"/>
      <c r="OL2989" s="22"/>
      <c r="OM2989" s="22"/>
      <c r="ON2989" s="22"/>
      <c r="OO2989" s="22"/>
      <c r="OP2989" s="22"/>
      <c r="OQ2989" s="22"/>
      <c r="OR2989" s="22"/>
    </row>
    <row r="2990" spans="1:408" ht="15" thickBot="1">
      <c r="A2990" s="1"/>
      <c r="B2990" s="12"/>
      <c r="C2990" s="12"/>
      <c r="D2990" s="22"/>
      <c r="E2990" s="54"/>
      <c r="F2990" s="54"/>
      <c r="G2990" s="54"/>
      <c r="H2990" s="55"/>
      <c r="I2990" s="22"/>
      <c r="J2990" s="56"/>
      <c r="K2990" s="81"/>
      <c r="L2990" s="57"/>
      <c r="M2990" s="57"/>
      <c r="N2990" s="55"/>
      <c r="O2990" s="58"/>
      <c r="P2990" s="58"/>
      <c r="Q2990" s="59"/>
      <c r="R2990" s="60"/>
      <c r="S2990" s="60"/>
      <c r="T2990" s="22"/>
      <c r="U2990" s="1"/>
      <c r="V2990" s="23"/>
      <c r="X2990" s="24"/>
      <c r="Y2990" s="24"/>
      <c r="Z2990" s="22"/>
      <c r="AA2990" s="22"/>
      <c r="AB2990" s="22"/>
      <c r="AC2990" s="22"/>
      <c r="AD2990" s="22"/>
      <c r="AE2990" s="22"/>
      <c r="AF2990" s="22"/>
      <c r="AG2990" s="22"/>
      <c r="AH2990" s="22"/>
      <c r="AI2990" s="22"/>
      <c r="AJ2990" s="22"/>
      <c r="AK2990" s="22"/>
      <c r="AL2990" s="22"/>
      <c r="AM2990" s="22"/>
      <c r="AN2990" s="22"/>
      <c r="AO2990" s="22"/>
      <c r="AP2990" s="22"/>
      <c r="AQ2990" s="22"/>
      <c r="AR2990" s="22"/>
      <c r="AS2990" s="22"/>
      <c r="AT2990" s="22"/>
      <c r="AU2990" s="22"/>
      <c r="AV2990" s="22"/>
      <c r="AW2990" s="22"/>
      <c r="AX2990" s="22"/>
      <c r="AY2990" s="22"/>
      <c r="AZ2990" s="22"/>
      <c r="BA2990" s="22"/>
      <c r="BB2990" s="22"/>
      <c r="BC2990" s="22"/>
      <c r="BD2990" s="22"/>
      <c r="BE2990" s="24"/>
      <c r="BF2990" s="22"/>
      <c r="BG2990" s="22"/>
      <c r="BH2990" s="22"/>
      <c r="BI2990" s="22"/>
      <c r="BJ2990" s="22"/>
      <c r="BK2990" s="22"/>
      <c r="BL2990" s="22"/>
      <c r="BM2990" s="22"/>
      <c r="BN2990" s="22"/>
      <c r="BO2990" s="22"/>
      <c r="BP2990" s="22"/>
      <c r="BQ2990" s="22"/>
      <c r="BR2990" s="22"/>
      <c r="BS2990" s="22"/>
      <c r="BT2990" s="22"/>
      <c r="BU2990" s="22"/>
      <c r="BV2990" s="22"/>
      <c r="BW2990" s="22"/>
      <c r="BX2990" s="22"/>
      <c r="BY2990" s="22"/>
      <c r="BZ2990" s="22"/>
      <c r="CA2990" s="22"/>
      <c r="CB2990" s="22"/>
      <c r="CC2990" s="22"/>
      <c r="CD2990" s="22"/>
      <c r="CE2990" s="22"/>
      <c r="CF2990" s="22"/>
      <c r="CG2990" s="22"/>
      <c r="CH2990" s="22"/>
      <c r="CI2990" s="22"/>
      <c r="CJ2990" s="22"/>
      <c r="CK2990" s="24"/>
      <c r="CL2990" s="22"/>
      <c r="CM2990" s="22"/>
      <c r="CN2990" s="22"/>
      <c r="CO2990" s="22"/>
      <c r="CP2990" s="22"/>
      <c r="CQ2990" s="22"/>
      <c r="CR2990" s="22"/>
      <c r="CS2990" s="22"/>
      <c r="CT2990" s="22"/>
      <c r="CU2990" s="22"/>
      <c r="CV2990" s="22"/>
      <c r="CW2990" s="22"/>
      <c r="CX2990" s="22"/>
      <c r="CY2990" s="22"/>
      <c r="CZ2990" s="22"/>
      <c r="DA2990" s="22"/>
      <c r="DB2990" s="22"/>
      <c r="DC2990" s="22"/>
      <c r="DD2990" s="22"/>
      <c r="DE2990" s="22"/>
      <c r="DF2990" s="22"/>
      <c r="DG2990" s="22"/>
      <c r="DH2990" s="22"/>
      <c r="DI2990" s="22"/>
      <c r="DJ2990" s="22"/>
      <c r="DK2990" s="22"/>
      <c r="DL2990" s="22"/>
      <c r="DM2990" s="22"/>
      <c r="DN2990" s="22"/>
      <c r="DO2990" s="22"/>
      <c r="DP2990" s="22"/>
      <c r="DQ2990" s="24"/>
      <c r="DR2990" s="22"/>
      <c r="DS2990" s="22"/>
      <c r="DT2990" s="22"/>
      <c r="DU2990" s="22"/>
      <c r="DV2990" s="22"/>
      <c r="DW2990" s="22"/>
      <c r="DX2990" s="22"/>
      <c r="DY2990" s="22"/>
      <c r="DZ2990" s="22"/>
      <c r="EA2990" s="22"/>
      <c r="EB2990" s="22"/>
      <c r="EC2990" s="22"/>
      <c r="ED2990" s="22"/>
      <c r="EE2990" s="22"/>
      <c r="EF2990" s="22"/>
      <c r="EG2990" s="22"/>
      <c r="EH2990" s="22"/>
      <c r="EI2990" s="22"/>
      <c r="EJ2990" s="22"/>
      <c r="EK2990" s="22"/>
      <c r="EL2990" s="22"/>
      <c r="EM2990" s="22"/>
      <c r="EN2990" s="22"/>
      <c r="EO2990" s="22"/>
      <c r="EP2990" s="22"/>
      <c r="EQ2990" s="22"/>
      <c r="ER2990" s="22"/>
      <c r="ES2990" s="22"/>
      <c r="ET2990" s="22"/>
      <c r="EU2990" s="22"/>
      <c r="EV2990" s="22"/>
      <c r="EW2990" s="24"/>
      <c r="EX2990" s="22"/>
      <c r="EY2990" s="22"/>
      <c r="EZ2990" s="22"/>
      <c r="FA2990" s="22"/>
      <c r="FB2990" s="22"/>
      <c r="FC2990" s="22"/>
      <c r="FD2990" s="22"/>
      <c r="FE2990" s="22"/>
      <c r="FF2990" s="22"/>
      <c r="FG2990" s="22"/>
      <c r="FH2990" s="22"/>
      <c r="FI2990" s="22"/>
      <c r="FJ2990" s="22"/>
      <c r="FK2990" s="22"/>
      <c r="FL2990" s="22"/>
      <c r="FM2990" s="22"/>
      <c r="FN2990" s="22"/>
      <c r="FO2990" s="22"/>
      <c r="FP2990" s="22"/>
      <c r="FQ2990" s="22"/>
      <c r="FR2990" s="22"/>
      <c r="FS2990" s="22"/>
      <c r="FT2990" s="22"/>
      <c r="FU2990" s="22"/>
      <c r="FV2990" s="22"/>
      <c r="FW2990" s="22"/>
      <c r="FX2990" s="22"/>
      <c r="FY2990" s="22"/>
      <c r="FZ2990" s="22"/>
      <c r="GA2990" s="22"/>
      <c r="GB2990" s="22"/>
      <c r="GC2990" s="24"/>
      <c r="GD2990" s="22"/>
      <c r="GE2990" s="22"/>
      <c r="GF2990" s="22"/>
      <c r="GG2990" s="22"/>
      <c r="GH2990" s="22"/>
      <c r="GI2990" s="22"/>
      <c r="GJ2990" s="22"/>
      <c r="GK2990" s="22"/>
      <c r="GL2990" s="22"/>
      <c r="GM2990" s="22"/>
      <c r="GN2990" s="22"/>
      <c r="GO2990" s="22"/>
      <c r="GP2990" s="22"/>
      <c r="GQ2990" s="22"/>
      <c r="GR2990" s="22"/>
      <c r="GS2990" s="22"/>
      <c r="GT2990" s="22"/>
      <c r="GU2990" s="22"/>
      <c r="GV2990" s="22"/>
      <c r="GW2990" s="22"/>
      <c r="GX2990" s="22"/>
      <c r="GY2990" s="22"/>
      <c r="GZ2990" s="22"/>
      <c r="HA2990" s="22"/>
      <c r="HB2990" s="22"/>
      <c r="HC2990" s="22"/>
      <c r="HD2990" s="22"/>
      <c r="HE2990" s="22"/>
      <c r="HF2990" s="22"/>
      <c r="HG2990" s="22"/>
      <c r="HH2990" s="22"/>
      <c r="HI2990" s="24"/>
      <c r="HJ2990" s="22"/>
      <c r="HK2990" s="22"/>
      <c r="HL2990" s="22"/>
      <c r="HM2990" s="22"/>
      <c r="HN2990" s="22"/>
      <c r="HO2990" s="22"/>
      <c r="HP2990" s="22"/>
      <c r="HQ2990" s="22"/>
      <c r="HR2990" s="22"/>
      <c r="HS2990" s="22"/>
      <c r="HT2990" s="22"/>
      <c r="HU2990" s="22"/>
      <c r="HV2990" s="22"/>
      <c r="HW2990" s="22"/>
      <c r="HX2990" s="22"/>
      <c r="HY2990" s="22"/>
      <c r="HZ2990" s="22"/>
      <c r="IA2990" s="22"/>
      <c r="IB2990" s="22"/>
      <c r="IC2990" s="22"/>
      <c r="ID2990" s="22"/>
      <c r="IE2990" s="22"/>
      <c r="IF2990" s="22"/>
      <c r="IG2990" s="22"/>
      <c r="IH2990" s="22"/>
      <c r="II2990" s="22"/>
      <c r="IJ2990" s="22"/>
      <c r="IK2990" s="22"/>
      <c r="IL2990" s="22"/>
      <c r="IM2990" s="22"/>
      <c r="IN2990" s="22"/>
      <c r="IO2990" s="24"/>
      <c r="IP2990" s="22"/>
      <c r="IQ2990" s="22"/>
      <c r="IR2990" s="22"/>
      <c r="IS2990" s="22"/>
      <c r="IT2990" s="22"/>
      <c r="IU2990" s="22"/>
      <c r="IV2990" s="22"/>
      <c r="IW2990" s="22"/>
      <c r="IX2990" s="22"/>
      <c r="IY2990" s="22"/>
      <c r="IZ2990" s="22"/>
      <c r="JA2990" s="22"/>
      <c r="JB2990" s="22"/>
      <c r="JC2990" s="22"/>
      <c r="JD2990" s="22"/>
      <c r="JE2990" s="22"/>
      <c r="JF2990" s="22"/>
      <c r="JG2990" s="22"/>
      <c r="JH2990" s="22"/>
      <c r="JI2990" s="22"/>
      <c r="JJ2990" s="22"/>
      <c r="JK2990" s="22"/>
      <c r="JL2990" s="22"/>
      <c r="JM2990" s="22"/>
      <c r="JN2990" s="22"/>
      <c r="JO2990" s="22"/>
      <c r="JP2990" s="22"/>
      <c r="JQ2990" s="22"/>
      <c r="JR2990" s="22"/>
      <c r="JS2990" s="22"/>
      <c r="JT2990" s="22"/>
      <c r="JU2990" s="24"/>
      <c r="JV2990" s="22"/>
      <c r="JW2990" s="22"/>
      <c r="JX2990" s="22"/>
      <c r="JY2990" s="22"/>
      <c r="JZ2990" s="22"/>
      <c r="KA2990" s="22"/>
      <c r="KB2990" s="22"/>
      <c r="KC2990" s="22"/>
      <c r="KD2990" s="22"/>
      <c r="KE2990" s="22"/>
      <c r="KF2990" s="22"/>
      <c r="KG2990" s="22"/>
      <c r="KH2990" s="22"/>
      <c r="KI2990" s="22"/>
      <c r="KJ2990" s="22"/>
      <c r="KK2990" s="22"/>
      <c r="KL2990" s="22"/>
      <c r="KM2990" s="22"/>
      <c r="KN2990" s="22"/>
      <c r="KO2990" s="22"/>
      <c r="KP2990" s="22"/>
      <c r="KQ2990" s="22"/>
      <c r="KR2990" s="22"/>
      <c r="KS2990" s="22"/>
      <c r="KT2990" s="22"/>
      <c r="KU2990" s="22"/>
      <c r="KV2990" s="22"/>
      <c r="KW2990" s="22"/>
      <c r="KX2990" s="22"/>
      <c r="KY2990" s="22"/>
      <c r="KZ2990" s="22"/>
      <c r="LA2990" s="24"/>
      <c r="LB2990" s="22"/>
      <c r="LC2990" s="22"/>
      <c r="LD2990" s="22"/>
      <c r="LE2990" s="22"/>
      <c r="LF2990" s="22"/>
      <c r="LG2990" s="22"/>
      <c r="LH2990" s="22"/>
      <c r="LI2990" s="22"/>
      <c r="LJ2990" s="22"/>
      <c r="LK2990" s="22"/>
      <c r="LL2990" s="22"/>
      <c r="LM2990" s="22"/>
      <c r="LN2990" s="22"/>
      <c r="LO2990" s="22"/>
      <c r="LP2990" s="22"/>
      <c r="LQ2990" s="22"/>
      <c r="LR2990" s="22"/>
      <c r="LS2990" s="22"/>
      <c r="LT2990" s="22"/>
      <c r="LU2990" s="22"/>
      <c r="LV2990" s="22"/>
      <c r="LW2990" s="22"/>
      <c r="LX2990" s="22"/>
      <c r="LY2990" s="22"/>
      <c r="LZ2990" s="22"/>
      <c r="MA2990" s="22"/>
      <c r="MB2990" s="22"/>
      <c r="MC2990" s="22"/>
      <c r="MD2990" s="22"/>
      <c r="ME2990" s="22"/>
      <c r="MF2990" s="22"/>
      <c r="MG2990" s="24"/>
      <c r="MH2990" s="22"/>
      <c r="MI2990" s="22"/>
      <c r="MJ2990" s="22"/>
      <c r="MK2990" s="22"/>
      <c r="ML2990" s="22"/>
      <c r="MM2990" s="22"/>
      <c r="MN2990" s="22"/>
      <c r="MO2990" s="22"/>
      <c r="MP2990" s="22"/>
      <c r="MQ2990" s="22"/>
      <c r="MR2990" s="22"/>
      <c r="MS2990" s="22"/>
      <c r="MT2990" s="22"/>
      <c r="MU2990" s="22"/>
      <c r="MV2990" s="22"/>
      <c r="MW2990" s="22"/>
      <c r="MX2990" s="22"/>
      <c r="MY2990" s="22"/>
      <c r="MZ2990" s="22"/>
      <c r="NA2990" s="22"/>
      <c r="NB2990" s="22"/>
      <c r="NC2990" s="22"/>
      <c r="ND2990" s="22"/>
      <c r="NE2990" s="22"/>
      <c r="NF2990" s="22"/>
      <c r="NG2990" s="22"/>
      <c r="NH2990" s="22"/>
      <c r="NI2990" s="22"/>
      <c r="NJ2990" s="22"/>
      <c r="NK2990" s="22"/>
      <c r="NL2990" s="22"/>
      <c r="NM2990" s="24"/>
      <c r="NN2990" s="22"/>
      <c r="NO2990" s="22"/>
      <c r="NP2990" s="22"/>
      <c r="NQ2990" s="22"/>
      <c r="NR2990" s="22"/>
      <c r="NS2990" s="22"/>
      <c r="NT2990" s="22"/>
      <c r="NU2990" s="22"/>
      <c r="NV2990" s="22"/>
      <c r="NW2990" s="22"/>
      <c r="NX2990" s="22"/>
      <c r="NY2990" s="22"/>
      <c r="NZ2990" s="22"/>
      <c r="OA2990" s="22"/>
      <c r="OB2990" s="22"/>
      <c r="OC2990" s="22"/>
      <c r="OD2990" s="22"/>
      <c r="OE2990" s="22"/>
      <c r="OF2990" s="22"/>
      <c r="OG2990" s="22"/>
      <c r="OH2990" s="22"/>
      <c r="OI2990" s="22"/>
      <c r="OJ2990" s="22"/>
      <c r="OK2990" s="22"/>
      <c r="OL2990" s="22"/>
      <c r="OM2990" s="22"/>
      <c r="ON2990" s="22"/>
      <c r="OO2990" s="22"/>
      <c r="OP2990" s="22"/>
      <c r="OQ2990" s="22"/>
      <c r="OR2990" s="22"/>
    </row>
    <row r="2991" spans="1:408" ht="15" thickBot="1">
      <c r="A2991" s="1"/>
      <c r="B2991" s="12"/>
      <c r="C2991" s="12"/>
      <c r="D2991" s="22"/>
      <c r="E2991" s="54"/>
      <c r="F2991" s="54"/>
      <c r="G2991" s="54"/>
      <c r="H2991" s="55"/>
      <c r="I2991" s="22"/>
      <c r="J2991" s="56"/>
      <c r="K2991" s="80"/>
      <c r="L2991" s="57"/>
      <c r="M2991" s="57"/>
      <c r="N2991" s="55"/>
      <c r="O2991" s="58"/>
      <c r="P2991" s="58"/>
      <c r="Q2991" s="59"/>
      <c r="R2991" s="60"/>
      <c r="S2991" s="60"/>
      <c r="T2991" s="22"/>
      <c r="U2991" s="1"/>
      <c r="V2991" s="23"/>
      <c r="X2991" s="24"/>
      <c r="Y2991" s="24"/>
      <c r="Z2991" s="22"/>
      <c r="AA2991" s="22"/>
      <c r="AB2991" s="22"/>
      <c r="AC2991" s="22"/>
      <c r="AD2991" s="22"/>
      <c r="AE2991" s="22"/>
      <c r="AF2991" s="22"/>
      <c r="AG2991" s="22"/>
      <c r="AH2991" s="22"/>
      <c r="AI2991" s="22"/>
      <c r="AJ2991" s="22"/>
      <c r="AK2991" s="22"/>
      <c r="AL2991" s="22"/>
      <c r="AM2991" s="22"/>
      <c r="AN2991" s="22"/>
      <c r="AO2991" s="22"/>
      <c r="AP2991" s="22"/>
      <c r="AQ2991" s="22"/>
      <c r="AR2991" s="22"/>
      <c r="AS2991" s="22"/>
      <c r="AT2991" s="22"/>
      <c r="AU2991" s="22"/>
      <c r="AV2991" s="22"/>
      <c r="AW2991" s="22"/>
      <c r="AX2991" s="22"/>
      <c r="AY2991" s="22"/>
      <c r="AZ2991" s="22"/>
      <c r="BA2991" s="22"/>
      <c r="BB2991" s="22"/>
      <c r="BC2991" s="22"/>
      <c r="BD2991" s="22"/>
      <c r="BE2991" s="24"/>
      <c r="BF2991" s="22"/>
      <c r="BG2991" s="22"/>
      <c r="BH2991" s="22"/>
      <c r="BI2991" s="22"/>
      <c r="BJ2991" s="22"/>
      <c r="BK2991" s="22"/>
      <c r="BL2991" s="22"/>
      <c r="BM2991" s="22"/>
      <c r="BN2991" s="22"/>
      <c r="BO2991" s="22"/>
      <c r="BP2991" s="22"/>
      <c r="BQ2991" s="22"/>
      <c r="BR2991" s="22"/>
      <c r="BS2991" s="22"/>
      <c r="BT2991" s="22"/>
      <c r="BU2991" s="22"/>
      <c r="BV2991" s="22"/>
      <c r="BW2991" s="22"/>
      <c r="BX2991" s="22"/>
      <c r="BY2991" s="22"/>
      <c r="BZ2991" s="22"/>
      <c r="CA2991" s="22"/>
      <c r="CB2991" s="22"/>
      <c r="CC2991" s="22"/>
      <c r="CD2991" s="22"/>
      <c r="CE2991" s="22"/>
      <c r="CF2991" s="22"/>
      <c r="CG2991" s="22"/>
      <c r="CH2991" s="22"/>
      <c r="CI2991" s="22"/>
      <c r="CJ2991" s="22"/>
      <c r="CK2991" s="24"/>
      <c r="CL2991" s="22"/>
      <c r="CM2991" s="22"/>
      <c r="CN2991" s="22"/>
      <c r="CO2991" s="22"/>
      <c r="CP2991" s="22"/>
      <c r="CQ2991" s="22"/>
      <c r="CR2991" s="22"/>
      <c r="CS2991" s="22"/>
      <c r="CT2991" s="22"/>
      <c r="CU2991" s="22"/>
      <c r="CV2991" s="22"/>
      <c r="CW2991" s="22"/>
      <c r="CX2991" s="22"/>
      <c r="CY2991" s="22"/>
      <c r="CZ2991" s="22"/>
      <c r="DA2991" s="22"/>
      <c r="DB2991" s="22"/>
      <c r="DC2991" s="22"/>
      <c r="DD2991" s="22"/>
      <c r="DE2991" s="22"/>
      <c r="DF2991" s="22"/>
      <c r="DG2991" s="22"/>
      <c r="DH2991" s="22"/>
      <c r="DI2991" s="22"/>
      <c r="DJ2991" s="22"/>
      <c r="DK2991" s="22"/>
      <c r="DL2991" s="22"/>
      <c r="DM2991" s="22"/>
      <c r="DN2991" s="22"/>
      <c r="DO2991" s="22"/>
      <c r="DP2991" s="22"/>
      <c r="DQ2991" s="24"/>
      <c r="DR2991" s="22"/>
      <c r="DS2991" s="22"/>
      <c r="DT2991" s="22"/>
      <c r="DU2991" s="22"/>
      <c r="DV2991" s="22"/>
      <c r="DW2991" s="22"/>
      <c r="DX2991" s="22"/>
      <c r="DY2991" s="22"/>
      <c r="DZ2991" s="22"/>
      <c r="EA2991" s="22"/>
      <c r="EB2991" s="22"/>
      <c r="EC2991" s="22"/>
      <c r="ED2991" s="22"/>
      <c r="EE2991" s="22"/>
      <c r="EF2991" s="22"/>
      <c r="EG2991" s="22"/>
      <c r="EH2991" s="22"/>
      <c r="EI2991" s="22"/>
      <c r="EJ2991" s="22"/>
      <c r="EK2991" s="22"/>
      <c r="EL2991" s="22"/>
      <c r="EM2991" s="22"/>
      <c r="EN2991" s="22"/>
      <c r="EO2991" s="22"/>
      <c r="EP2991" s="22"/>
      <c r="EQ2991" s="22"/>
      <c r="ER2991" s="22"/>
      <c r="ES2991" s="22"/>
      <c r="ET2991" s="22"/>
      <c r="EU2991" s="22"/>
      <c r="EV2991" s="22"/>
      <c r="EW2991" s="24"/>
      <c r="EX2991" s="22"/>
      <c r="EY2991" s="22"/>
      <c r="EZ2991" s="22"/>
      <c r="FA2991" s="22"/>
      <c r="FB2991" s="22"/>
      <c r="FC2991" s="22"/>
      <c r="FD2991" s="22"/>
      <c r="FE2991" s="22"/>
      <c r="FF2991" s="22"/>
      <c r="FG2991" s="22"/>
      <c r="FH2991" s="22"/>
      <c r="FI2991" s="22"/>
      <c r="FJ2991" s="22"/>
      <c r="FK2991" s="22"/>
      <c r="FL2991" s="22"/>
      <c r="FM2991" s="22"/>
      <c r="FN2991" s="22"/>
      <c r="FO2991" s="22"/>
      <c r="FP2991" s="22"/>
      <c r="FQ2991" s="22"/>
      <c r="FR2991" s="22"/>
      <c r="FS2991" s="22"/>
      <c r="FT2991" s="22"/>
      <c r="FU2991" s="22"/>
      <c r="FV2991" s="22"/>
      <c r="FW2991" s="22"/>
      <c r="FX2991" s="22"/>
      <c r="FY2991" s="22"/>
      <c r="FZ2991" s="22"/>
      <c r="GA2991" s="22"/>
      <c r="GB2991" s="22"/>
      <c r="GC2991" s="24"/>
      <c r="GD2991" s="22"/>
      <c r="GE2991" s="22"/>
      <c r="GF2991" s="22"/>
      <c r="GG2991" s="22"/>
      <c r="GH2991" s="22"/>
      <c r="GI2991" s="22"/>
      <c r="GJ2991" s="22"/>
      <c r="GK2991" s="22"/>
      <c r="GL2991" s="22"/>
      <c r="GM2991" s="22"/>
      <c r="GN2991" s="22"/>
      <c r="GO2991" s="22"/>
      <c r="GP2991" s="22"/>
      <c r="GQ2991" s="22"/>
      <c r="GR2991" s="22"/>
      <c r="GS2991" s="22"/>
      <c r="GT2991" s="22"/>
      <c r="GU2991" s="22"/>
      <c r="GV2991" s="22"/>
      <c r="GW2991" s="22"/>
      <c r="GX2991" s="22"/>
      <c r="GY2991" s="22"/>
      <c r="GZ2991" s="22"/>
      <c r="HA2991" s="22"/>
      <c r="HB2991" s="22"/>
      <c r="HC2991" s="22"/>
      <c r="HD2991" s="22"/>
      <c r="HE2991" s="22"/>
      <c r="HF2991" s="22"/>
      <c r="HG2991" s="22"/>
      <c r="HH2991" s="22"/>
      <c r="HI2991" s="24"/>
      <c r="HJ2991" s="22"/>
      <c r="HK2991" s="22"/>
      <c r="HL2991" s="22"/>
      <c r="HM2991" s="22"/>
      <c r="HN2991" s="22"/>
      <c r="HO2991" s="22"/>
      <c r="HP2991" s="22"/>
      <c r="HQ2991" s="22"/>
      <c r="HR2991" s="22"/>
      <c r="HS2991" s="22"/>
      <c r="HT2991" s="22"/>
      <c r="HU2991" s="22"/>
      <c r="HV2991" s="22"/>
      <c r="HW2991" s="22"/>
      <c r="HX2991" s="22"/>
      <c r="HY2991" s="22"/>
      <c r="HZ2991" s="22"/>
      <c r="IA2991" s="22"/>
      <c r="IB2991" s="22"/>
      <c r="IC2991" s="22"/>
      <c r="ID2991" s="22"/>
      <c r="IE2991" s="22"/>
      <c r="IF2991" s="22"/>
      <c r="IG2991" s="22"/>
      <c r="IH2991" s="22"/>
      <c r="II2991" s="22"/>
      <c r="IJ2991" s="22"/>
      <c r="IK2991" s="22"/>
      <c r="IL2991" s="22"/>
      <c r="IM2991" s="22"/>
      <c r="IN2991" s="22"/>
      <c r="IO2991" s="24"/>
      <c r="IP2991" s="22"/>
      <c r="IQ2991" s="22"/>
      <c r="IR2991" s="22"/>
      <c r="IS2991" s="22"/>
      <c r="IT2991" s="22"/>
      <c r="IU2991" s="22"/>
      <c r="IV2991" s="22"/>
      <c r="IW2991" s="22"/>
      <c r="IX2991" s="22"/>
      <c r="IY2991" s="22"/>
      <c r="IZ2991" s="22"/>
      <c r="JA2991" s="22"/>
      <c r="JB2991" s="22"/>
      <c r="JC2991" s="22"/>
      <c r="JD2991" s="22"/>
      <c r="JE2991" s="22"/>
      <c r="JF2991" s="22"/>
      <c r="JG2991" s="22"/>
      <c r="JH2991" s="22"/>
      <c r="JI2991" s="22"/>
      <c r="JJ2991" s="22"/>
      <c r="JK2991" s="22"/>
      <c r="JL2991" s="22"/>
      <c r="JM2991" s="22"/>
      <c r="JN2991" s="22"/>
      <c r="JO2991" s="22"/>
      <c r="JP2991" s="22"/>
      <c r="JQ2991" s="22"/>
      <c r="JR2991" s="22"/>
      <c r="JS2991" s="22"/>
      <c r="JT2991" s="22"/>
      <c r="JU2991" s="24"/>
      <c r="JV2991" s="22"/>
      <c r="JW2991" s="22"/>
      <c r="JX2991" s="22"/>
      <c r="JY2991" s="22"/>
      <c r="JZ2991" s="22"/>
      <c r="KA2991" s="22"/>
      <c r="KB2991" s="22"/>
      <c r="KC2991" s="22"/>
      <c r="KD2991" s="22"/>
      <c r="KE2991" s="22"/>
      <c r="KF2991" s="22"/>
      <c r="KG2991" s="22"/>
      <c r="KH2991" s="22"/>
      <c r="KI2991" s="22"/>
      <c r="KJ2991" s="22"/>
      <c r="KK2991" s="22"/>
      <c r="KL2991" s="22"/>
      <c r="KM2991" s="22"/>
      <c r="KN2991" s="22"/>
      <c r="KO2991" s="22"/>
      <c r="KP2991" s="22"/>
      <c r="KQ2991" s="22"/>
      <c r="KR2991" s="22"/>
      <c r="KS2991" s="22"/>
      <c r="KT2991" s="22"/>
      <c r="KU2991" s="22"/>
      <c r="KV2991" s="22"/>
      <c r="KW2991" s="22"/>
      <c r="KX2991" s="22"/>
      <c r="KY2991" s="22"/>
      <c r="KZ2991" s="22"/>
      <c r="LA2991" s="24"/>
      <c r="LB2991" s="22"/>
      <c r="LC2991" s="22"/>
      <c r="LD2991" s="22"/>
      <c r="LE2991" s="22"/>
      <c r="LF2991" s="22"/>
      <c r="LG2991" s="22"/>
      <c r="LH2991" s="22"/>
      <c r="LI2991" s="22"/>
      <c r="LJ2991" s="22"/>
      <c r="LK2991" s="22"/>
      <c r="LL2991" s="22"/>
      <c r="LM2991" s="22"/>
      <c r="LN2991" s="22"/>
      <c r="LO2991" s="22"/>
      <c r="LP2991" s="22"/>
      <c r="LQ2991" s="22"/>
      <c r="LR2991" s="22"/>
      <c r="LS2991" s="22"/>
      <c r="LT2991" s="22"/>
      <c r="LU2991" s="22"/>
      <c r="LV2991" s="22"/>
      <c r="LW2991" s="22"/>
      <c r="LX2991" s="22"/>
      <c r="LY2991" s="22"/>
      <c r="LZ2991" s="22"/>
      <c r="MA2991" s="22"/>
      <c r="MB2991" s="22"/>
      <c r="MC2991" s="22"/>
      <c r="MD2991" s="22"/>
      <c r="ME2991" s="22"/>
      <c r="MF2991" s="22"/>
      <c r="MG2991" s="24"/>
      <c r="MH2991" s="22"/>
      <c r="MI2991" s="22"/>
      <c r="MJ2991" s="22"/>
      <c r="MK2991" s="22"/>
      <c r="ML2991" s="22"/>
      <c r="MM2991" s="22"/>
      <c r="MN2991" s="22"/>
      <c r="MO2991" s="22"/>
      <c r="MP2991" s="22"/>
      <c r="MQ2991" s="22"/>
      <c r="MR2991" s="22"/>
      <c r="MS2991" s="22"/>
      <c r="MT2991" s="22"/>
      <c r="MU2991" s="22"/>
      <c r="MV2991" s="22"/>
      <c r="MW2991" s="22"/>
      <c r="MX2991" s="22"/>
      <c r="MY2991" s="22"/>
      <c r="MZ2991" s="22"/>
      <c r="NA2991" s="22"/>
      <c r="NB2991" s="22"/>
      <c r="NC2991" s="22"/>
      <c r="ND2991" s="22"/>
      <c r="NE2991" s="22"/>
      <c r="NF2991" s="22"/>
      <c r="NG2991" s="22"/>
      <c r="NH2991" s="22"/>
      <c r="NI2991" s="22"/>
      <c r="NJ2991" s="22"/>
      <c r="NK2991" s="22"/>
      <c r="NL2991" s="22"/>
      <c r="NM2991" s="24"/>
      <c r="NN2991" s="22"/>
      <c r="NO2991" s="22"/>
      <c r="NP2991" s="22"/>
      <c r="NQ2991" s="22"/>
      <c r="NR2991" s="22"/>
      <c r="NS2991" s="22"/>
      <c r="NT2991" s="22"/>
      <c r="NU2991" s="22"/>
      <c r="NV2991" s="22"/>
      <c r="NW2991" s="22"/>
      <c r="NX2991" s="22"/>
      <c r="NY2991" s="22"/>
      <c r="NZ2991" s="22"/>
      <c r="OA2991" s="22"/>
      <c r="OB2991" s="22"/>
      <c r="OC2991" s="22"/>
      <c r="OD2991" s="22"/>
      <c r="OE2991" s="22"/>
      <c r="OF2991" s="22"/>
      <c r="OG2991" s="22"/>
      <c r="OH2991" s="22"/>
      <c r="OI2991" s="22"/>
      <c r="OJ2991" s="22"/>
      <c r="OK2991" s="22"/>
      <c r="OL2991" s="22"/>
      <c r="OM2991" s="22"/>
      <c r="ON2991" s="22"/>
      <c r="OO2991" s="22"/>
      <c r="OP2991" s="22"/>
      <c r="OQ2991" s="22"/>
      <c r="OR2991" s="22"/>
    </row>
    <row r="2992" spans="1:408" ht="15" thickBot="1">
      <c r="A2992" s="1"/>
      <c r="B2992" s="12"/>
      <c r="C2992" s="12"/>
      <c r="D2992" s="22"/>
      <c r="E2992" s="54"/>
      <c r="F2992" s="54"/>
      <c r="G2992" s="54"/>
      <c r="H2992" s="55"/>
      <c r="I2992" s="22"/>
      <c r="J2992" s="56"/>
      <c r="K2992" s="81"/>
      <c r="L2992" s="57"/>
      <c r="M2992" s="57"/>
      <c r="N2992" s="55"/>
      <c r="O2992" s="58"/>
      <c r="P2992" s="58"/>
      <c r="Q2992" s="59"/>
      <c r="R2992" s="60"/>
      <c r="S2992" s="60"/>
      <c r="T2992" s="22"/>
      <c r="U2992" s="1"/>
      <c r="V2992" s="23"/>
      <c r="X2992" s="24"/>
      <c r="Y2992" s="24"/>
      <c r="Z2992" s="22"/>
      <c r="AA2992" s="22"/>
      <c r="AB2992" s="22"/>
      <c r="AC2992" s="22"/>
      <c r="AD2992" s="22"/>
      <c r="AE2992" s="22"/>
      <c r="AF2992" s="22"/>
      <c r="AG2992" s="22"/>
      <c r="AH2992" s="22"/>
      <c r="AI2992" s="22"/>
      <c r="AJ2992" s="22"/>
      <c r="AK2992" s="22"/>
      <c r="AL2992" s="22"/>
      <c r="AM2992" s="22"/>
      <c r="AN2992" s="22"/>
      <c r="AO2992" s="22"/>
      <c r="AP2992" s="22"/>
      <c r="AQ2992" s="22"/>
      <c r="AR2992" s="22"/>
      <c r="AS2992" s="22"/>
      <c r="AT2992" s="22"/>
      <c r="AU2992" s="22"/>
      <c r="AV2992" s="22"/>
      <c r="AW2992" s="22"/>
      <c r="AX2992" s="22"/>
      <c r="AY2992" s="22"/>
      <c r="AZ2992" s="22"/>
      <c r="BA2992" s="22"/>
      <c r="BB2992" s="22"/>
      <c r="BC2992" s="22"/>
      <c r="BD2992" s="22"/>
      <c r="BE2992" s="24"/>
      <c r="BF2992" s="22"/>
      <c r="BG2992" s="22"/>
      <c r="BH2992" s="22"/>
      <c r="BI2992" s="22"/>
      <c r="BJ2992" s="22"/>
      <c r="BK2992" s="22"/>
      <c r="BL2992" s="22"/>
      <c r="BM2992" s="22"/>
      <c r="BN2992" s="22"/>
      <c r="BO2992" s="22"/>
      <c r="BP2992" s="22"/>
      <c r="BQ2992" s="22"/>
      <c r="BR2992" s="22"/>
      <c r="BS2992" s="22"/>
      <c r="BT2992" s="22"/>
      <c r="BU2992" s="22"/>
      <c r="BV2992" s="22"/>
      <c r="BW2992" s="22"/>
      <c r="BX2992" s="22"/>
      <c r="BY2992" s="22"/>
      <c r="BZ2992" s="22"/>
      <c r="CA2992" s="22"/>
      <c r="CB2992" s="22"/>
      <c r="CC2992" s="22"/>
      <c r="CD2992" s="22"/>
      <c r="CE2992" s="22"/>
      <c r="CF2992" s="22"/>
      <c r="CG2992" s="22"/>
      <c r="CH2992" s="22"/>
      <c r="CI2992" s="22"/>
      <c r="CJ2992" s="22"/>
      <c r="CK2992" s="24"/>
      <c r="CL2992" s="22"/>
      <c r="CM2992" s="22"/>
      <c r="CN2992" s="22"/>
      <c r="CO2992" s="22"/>
      <c r="CP2992" s="22"/>
      <c r="CQ2992" s="22"/>
      <c r="CR2992" s="22"/>
      <c r="CS2992" s="22"/>
      <c r="CT2992" s="22"/>
      <c r="CU2992" s="22"/>
      <c r="CV2992" s="22"/>
      <c r="CW2992" s="22"/>
      <c r="CX2992" s="22"/>
      <c r="CY2992" s="22"/>
      <c r="CZ2992" s="22"/>
      <c r="DA2992" s="22"/>
      <c r="DB2992" s="22"/>
      <c r="DC2992" s="22"/>
      <c r="DD2992" s="22"/>
      <c r="DE2992" s="22"/>
      <c r="DF2992" s="22"/>
      <c r="DG2992" s="22"/>
      <c r="DH2992" s="22"/>
      <c r="DI2992" s="22"/>
      <c r="DJ2992" s="22"/>
      <c r="DK2992" s="22"/>
      <c r="DL2992" s="22"/>
      <c r="DM2992" s="22"/>
      <c r="DN2992" s="22"/>
      <c r="DO2992" s="22"/>
      <c r="DP2992" s="22"/>
      <c r="DQ2992" s="24"/>
      <c r="DR2992" s="22"/>
      <c r="DS2992" s="22"/>
      <c r="DT2992" s="22"/>
      <c r="DU2992" s="22"/>
      <c r="DV2992" s="22"/>
      <c r="DW2992" s="22"/>
      <c r="DX2992" s="22"/>
      <c r="DY2992" s="22"/>
      <c r="DZ2992" s="22"/>
      <c r="EA2992" s="22"/>
      <c r="EB2992" s="22"/>
      <c r="EC2992" s="22"/>
      <c r="ED2992" s="22"/>
      <c r="EE2992" s="22"/>
      <c r="EF2992" s="22"/>
      <c r="EG2992" s="22"/>
      <c r="EH2992" s="22"/>
      <c r="EI2992" s="22"/>
      <c r="EJ2992" s="22"/>
      <c r="EK2992" s="22"/>
      <c r="EL2992" s="22"/>
      <c r="EM2992" s="22"/>
      <c r="EN2992" s="22"/>
      <c r="EO2992" s="22"/>
      <c r="EP2992" s="22"/>
      <c r="EQ2992" s="22"/>
      <c r="ER2992" s="22"/>
      <c r="ES2992" s="22"/>
      <c r="ET2992" s="22"/>
      <c r="EU2992" s="22"/>
      <c r="EV2992" s="22"/>
      <c r="EW2992" s="24"/>
      <c r="EX2992" s="22"/>
      <c r="EY2992" s="22"/>
      <c r="EZ2992" s="22"/>
      <c r="FA2992" s="22"/>
      <c r="FB2992" s="22"/>
      <c r="FC2992" s="22"/>
      <c r="FD2992" s="22"/>
      <c r="FE2992" s="22"/>
      <c r="FF2992" s="22"/>
      <c r="FG2992" s="22"/>
      <c r="FH2992" s="22"/>
      <c r="FI2992" s="22"/>
      <c r="FJ2992" s="22"/>
      <c r="FK2992" s="22"/>
      <c r="FL2992" s="22"/>
      <c r="FM2992" s="22"/>
      <c r="FN2992" s="22"/>
      <c r="FO2992" s="22"/>
      <c r="FP2992" s="22"/>
      <c r="FQ2992" s="22"/>
      <c r="FR2992" s="22"/>
      <c r="FS2992" s="22"/>
      <c r="FT2992" s="22"/>
      <c r="FU2992" s="22"/>
      <c r="FV2992" s="22"/>
      <c r="FW2992" s="22"/>
      <c r="FX2992" s="22"/>
      <c r="FY2992" s="22"/>
      <c r="FZ2992" s="22"/>
      <c r="GA2992" s="22"/>
      <c r="GB2992" s="22"/>
      <c r="GC2992" s="24"/>
      <c r="GD2992" s="22"/>
      <c r="GE2992" s="22"/>
      <c r="GF2992" s="22"/>
      <c r="GG2992" s="22"/>
      <c r="GH2992" s="22"/>
      <c r="GI2992" s="22"/>
      <c r="GJ2992" s="22"/>
      <c r="GK2992" s="22"/>
      <c r="GL2992" s="22"/>
      <c r="GM2992" s="22"/>
      <c r="GN2992" s="22"/>
      <c r="GO2992" s="22"/>
      <c r="GP2992" s="22"/>
      <c r="GQ2992" s="22"/>
      <c r="GR2992" s="22"/>
      <c r="GS2992" s="22"/>
      <c r="GT2992" s="22"/>
      <c r="GU2992" s="22"/>
      <c r="GV2992" s="22"/>
      <c r="GW2992" s="22"/>
      <c r="GX2992" s="22"/>
      <c r="GY2992" s="22"/>
      <c r="GZ2992" s="22"/>
      <c r="HA2992" s="22"/>
      <c r="HB2992" s="22"/>
      <c r="HC2992" s="22"/>
      <c r="HD2992" s="22"/>
      <c r="HE2992" s="22"/>
      <c r="HF2992" s="22"/>
      <c r="HG2992" s="22"/>
      <c r="HH2992" s="22"/>
      <c r="HI2992" s="24"/>
      <c r="HJ2992" s="22"/>
      <c r="HK2992" s="22"/>
      <c r="HL2992" s="22"/>
      <c r="HM2992" s="22"/>
      <c r="HN2992" s="22"/>
      <c r="HO2992" s="22"/>
      <c r="HP2992" s="22"/>
      <c r="HQ2992" s="22"/>
      <c r="HR2992" s="22"/>
      <c r="HS2992" s="22"/>
      <c r="HT2992" s="22"/>
      <c r="HU2992" s="22"/>
      <c r="HV2992" s="22"/>
      <c r="HW2992" s="22"/>
      <c r="HX2992" s="22"/>
      <c r="HY2992" s="22"/>
      <c r="HZ2992" s="22"/>
      <c r="IA2992" s="22"/>
      <c r="IB2992" s="22"/>
      <c r="IC2992" s="22"/>
      <c r="ID2992" s="22"/>
      <c r="IE2992" s="22"/>
      <c r="IF2992" s="22"/>
      <c r="IG2992" s="22"/>
      <c r="IH2992" s="22"/>
      <c r="II2992" s="22"/>
      <c r="IJ2992" s="22"/>
      <c r="IK2992" s="22"/>
      <c r="IL2992" s="22"/>
      <c r="IM2992" s="22"/>
      <c r="IN2992" s="22"/>
      <c r="IO2992" s="24"/>
      <c r="IP2992" s="22"/>
      <c r="IQ2992" s="22"/>
      <c r="IR2992" s="22"/>
      <c r="IS2992" s="22"/>
      <c r="IT2992" s="22"/>
      <c r="IU2992" s="22"/>
      <c r="IV2992" s="22"/>
      <c r="IW2992" s="22"/>
      <c r="IX2992" s="22"/>
      <c r="IY2992" s="22"/>
      <c r="IZ2992" s="22"/>
      <c r="JA2992" s="22"/>
      <c r="JB2992" s="22"/>
      <c r="JC2992" s="22"/>
      <c r="JD2992" s="22"/>
      <c r="JE2992" s="22"/>
      <c r="JF2992" s="22"/>
      <c r="JG2992" s="22"/>
      <c r="JH2992" s="22"/>
      <c r="JI2992" s="22"/>
      <c r="JJ2992" s="22"/>
      <c r="JK2992" s="22"/>
      <c r="JL2992" s="22"/>
      <c r="JM2992" s="22"/>
      <c r="JN2992" s="22"/>
      <c r="JO2992" s="22"/>
      <c r="JP2992" s="22"/>
      <c r="JQ2992" s="22"/>
      <c r="JR2992" s="22"/>
      <c r="JS2992" s="22"/>
      <c r="JT2992" s="22"/>
      <c r="JU2992" s="24"/>
      <c r="JV2992" s="22"/>
      <c r="JW2992" s="22"/>
      <c r="JX2992" s="22"/>
      <c r="JY2992" s="22"/>
      <c r="JZ2992" s="22"/>
      <c r="KA2992" s="22"/>
      <c r="KB2992" s="22"/>
      <c r="KC2992" s="22"/>
      <c r="KD2992" s="22"/>
      <c r="KE2992" s="22"/>
      <c r="KF2992" s="22"/>
      <c r="KG2992" s="22"/>
      <c r="KH2992" s="22"/>
      <c r="KI2992" s="22"/>
      <c r="KJ2992" s="22"/>
      <c r="KK2992" s="22"/>
      <c r="KL2992" s="22"/>
      <c r="KM2992" s="22"/>
      <c r="KN2992" s="22"/>
      <c r="KO2992" s="22"/>
      <c r="KP2992" s="22"/>
      <c r="KQ2992" s="22"/>
      <c r="KR2992" s="22"/>
      <c r="KS2992" s="22"/>
      <c r="KT2992" s="22"/>
      <c r="KU2992" s="22"/>
      <c r="KV2992" s="22"/>
      <c r="KW2992" s="22"/>
      <c r="KX2992" s="22"/>
      <c r="KY2992" s="22"/>
      <c r="KZ2992" s="22"/>
      <c r="LA2992" s="24"/>
      <c r="LB2992" s="22"/>
      <c r="LC2992" s="22"/>
      <c r="LD2992" s="22"/>
      <c r="LE2992" s="22"/>
      <c r="LF2992" s="22"/>
      <c r="LG2992" s="22"/>
      <c r="LH2992" s="22"/>
      <c r="LI2992" s="22"/>
      <c r="LJ2992" s="22"/>
      <c r="LK2992" s="22"/>
      <c r="LL2992" s="22"/>
      <c r="LM2992" s="22"/>
      <c r="LN2992" s="22"/>
      <c r="LO2992" s="22"/>
      <c r="LP2992" s="22"/>
      <c r="LQ2992" s="22"/>
      <c r="LR2992" s="22"/>
      <c r="LS2992" s="22"/>
      <c r="LT2992" s="22"/>
      <c r="LU2992" s="22"/>
      <c r="LV2992" s="22"/>
      <c r="LW2992" s="22"/>
      <c r="LX2992" s="22"/>
      <c r="LY2992" s="22"/>
      <c r="LZ2992" s="22"/>
      <c r="MA2992" s="22"/>
      <c r="MB2992" s="22"/>
      <c r="MC2992" s="22"/>
      <c r="MD2992" s="22"/>
      <c r="ME2992" s="22"/>
      <c r="MF2992" s="22"/>
      <c r="MG2992" s="24"/>
      <c r="MH2992" s="22"/>
      <c r="MI2992" s="22"/>
      <c r="MJ2992" s="22"/>
      <c r="MK2992" s="22"/>
      <c r="ML2992" s="22"/>
      <c r="MM2992" s="22"/>
      <c r="MN2992" s="22"/>
      <c r="MO2992" s="22"/>
      <c r="MP2992" s="22"/>
      <c r="MQ2992" s="22"/>
      <c r="MR2992" s="22"/>
      <c r="MS2992" s="22"/>
      <c r="MT2992" s="22"/>
      <c r="MU2992" s="22"/>
      <c r="MV2992" s="22"/>
      <c r="MW2992" s="22"/>
      <c r="MX2992" s="22"/>
      <c r="MY2992" s="22"/>
      <c r="MZ2992" s="22"/>
      <c r="NA2992" s="22"/>
      <c r="NB2992" s="22"/>
      <c r="NC2992" s="22"/>
      <c r="ND2992" s="22"/>
      <c r="NE2992" s="22"/>
      <c r="NF2992" s="22"/>
      <c r="NG2992" s="22"/>
      <c r="NH2992" s="22"/>
      <c r="NI2992" s="22"/>
      <c r="NJ2992" s="22"/>
      <c r="NK2992" s="22"/>
      <c r="NL2992" s="22"/>
      <c r="NM2992" s="24"/>
      <c r="NN2992" s="22"/>
      <c r="NO2992" s="22"/>
      <c r="NP2992" s="22"/>
      <c r="NQ2992" s="22"/>
      <c r="NR2992" s="22"/>
      <c r="NS2992" s="22"/>
      <c r="NT2992" s="22"/>
      <c r="NU2992" s="22"/>
      <c r="NV2992" s="22"/>
      <c r="NW2992" s="22"/>
      <c r="NX2992" s="22"/>
      <c r="NY2992" s="22"/>
      <c r="NZ2992" s="22"/>
      <c r="OA2992" s="22"/>
      <c r="OB2992" s="22"/>
      <c r="OC2992" s="22"/>
      <c r="OD2992" s="22"/>
      <c r="OE2992" s="22"/>
      <c r="OF2992" s="22"/>
      <c r="OG2992" s="22"/>
      <c r="OH2992" s="22"/>
      <c r="OI2992" s="22"/>
      <c r="OJ2992" s="22"/>
      <c r="OK2992" s="22"/>
      <c r="OL2992" s="22"/>
      <c r="OM2992" s="22"/>
      <c r="ON2992" s="22"/>
      <c r="OO2992" s="22"/>
      <c r="OP2992" s="22"/>
      <c r="OQ2992" s="22"/>
      <c r="OR2992" s="22"/>
    </row>
    <row r="2993" spans="1:408" ht="15" thickBot="1">
      <c r="A2993" s="1"/>
      <c r="B2993" s="12"/>
      <c r="C2993" s="12"/>
      <c r="D2993" s="22"/>
      <c r="E2993" s="54"/>
      <c r="F2993" s="54"/>
      <c r="G2993" s="54"/>
      <c r="H2993" s="55"/>
      <c r="I2993" s="22"/>
      <c r="J2993" s="56"/>
      <c r="K2993" s="80"/>
      <c r="L2993" s="57"/>
      <c r="M2993" s="57"/>
      <c r="N2993" s="55"/>
      <c r="O2993" s="58"/>
      <c r="P2993" s="58"/>
      <c r="Q2993" s="59"/>
      <c r="R2993" s="60"/>
      <c r="S2993" s="60"/>
      <c r="T2993" s="22"/>
      <c r="U2993" s="1"/>
      <c r="V2993" s="23"/>
      <c r="X2993" s="24"/>
      <c r="Y2993" s="24"/>
      <c r="Z2993" s="22"/>
      <c r="AA2993" s="22"/>
      <c r="AB2993" s="22"/>
      <c r="AC2993" s="22"/>
      <c r="AD2993" s="22"/>
      <c r="AE2993" s="22"/>
      <c r="AF2993" s="22"/>
      <c r="AG2993" s="22"/>
      <c r="AH2993" s="22"/>
      <c r="AI2993" s="22"/>
      <c r="AJ2993" s="22"/>
      <c r="AK2993" s="22"/>
      <c r="AL2993" s="22"/>
      <c r="AM2993" s="22"/>
      <c r="AN2993" s="22"/>
      <c r="AO2993" s="22"/>
      <c r="AP2993" s="22"/>
      <c r="AQ2993" s="22"/>
      <c r="AR2993" s="22"/>
      <c r="AS2993" s="22"/>
      <c r="AT2993" s="22"/>
      <c r="AU2993" s="22"/>
      <c r="AV2993" s="22"/>
      <c r="AW2993" s="22"/>
      <c r="AX2993" s="22"/>
      <c r="AY2993" s="22"/>
      <c r="AZ2993" s="22"/>
      <c r="BA2993" s="22"/>
      <c r="BB2993" s="22"/>
      <c r="BC2993" s="22"/>
      <c r="BD2993" s="22"/>
      <c r="BE2993" s="24"/>
      <c r="BF2993" s="22"/>
      <c r="BG2993" s="22"/>
      <c r="BH2993" s="22"/>
      <c r="BI2993" s="22"/>
      <c r="BJ2993" s="22"/>
      <c r="BK2993" s="22"/>
      <c r="BL2993" s="22"/>
      <c r="BM2993" s="22"/>
      <c r="BN2993" s="22"/>
      <c r="BO2993" s="22"/>
      <c r="BP2993" s="22"/>
      <c r="BQ2993" s="22"/>
      <c r="BR2993" s="22"/>
      <c r="BS2993" s="22"/>
      <c r="BT2993" s="22"/>
      <c r="BU2993" s="22"/>
      <c r="BV2993" s="22"/>
      <c r="BW2993" s="22"/>
      <c r="BX2993" s="22"/>
      <c r="BY2993" s="22"/>
      <c r="BZ2993" s="22"/>
      <c r="CA2993" s="22"/>
      <c r="CB2993" s="22"/>
      <c r="CC2993" s="22"/>
      <c r="CD2993" s="22"/>
      <c r="CE2993" s="22"/>
      <c r="CF2993" s="22"/>
      <c r="CG2993" s="22"/>
      <c r="CH2993" s="22"/>
      <c r="CI2993" s="22"/>
      <c r="CJ2993" s="22"/>
      <c r="CK2993" s="24"/>
      <c r="CL2993" s="22"/>
      <c r="CM2993" s="22"/>
      <c r="CN2993" s="22"/>
      <c r="CO2993" s="22"/>
      <c r="CP2993" s="22"/>
      <c r="CQ2993" s="22"/>
      <c r="CR2993" s="22"/>
      <c r="CS2993" s="22"/>
      <c r="CT2993" s="22"/>
      <c r="CU2993" s="22"/>
      <c r="CV2993" s="22"/>
      <c r="CW2993" s="22"/>
      <c r="CX2993" s="22"/>
      <c r="CY2993" s="22"/>
      <c r="CZ2993" s="22"/>
      <c r="DA2993" s="22"/>
      <c r="DB2993" s="22"/>
      <c r="DC2993" s="22"/>
      <c r="DD2993" s="22"/>
      <c r="DE2993" s="22"/>
      <c r="DF2993" s="22"/>
      <c r="DG2993" s="22"/>
      <c r="DH2993" s="22"/>
      <c r="DI2993" s="22"/>
      <c r="DJ2993" s="22"/>
      <c r="DK2993" s="22"/>
      <c r="DL2993" s="22"/>
      <c r="DM2993" s="22"/>
      <c r="DN2993" s="22"/>
      <c r="DO2993" s="22"/>
      <c r="DP2993" s="22"/>
      <c r="DQ2993" s="24"/>
      <c r="DR2993" s="22"/>
      <c r="DS2993" s="22"/>
      <c r="DT2993" s="22"/>
      <c r="DU2993" s="22"/>
      <c r="DV2993" s="22"/>
      <c r="DW2993" s="22"/>
      <c r="DX2993" s="22"/>
      <c r="DY2993" s="22"/>
      <c r="DZ2993" s="22"/>
      <c r="EA2993" s="22"/>
      <c r="EB2993" s="22"/>
      <c r="EC2993" s="22"/>
      <c r="ED2993" s="22"/>
      <c r="EE2993" s="22"/>
      <c r="EF2993" s="22"/>
      <c r="EG2993" s="22"/>
      <c r="EH2993" s="22"/>
      <c r="EI2993" s="22"/>
      <c r="EJ2993" s="22"/>
      <c r="EK2993" s="22"/>
      <c r="EL2993" s="22"/>
      <c r="EM2993" s="22"/>
      <c r="EN2993" s="22"/>
      <c r="EO2993" s="22"/>
      <c r="EP2993" s="22"/>
      <c r="EQ2993" s="22"/>
      <c r="ER2993" s="22"/>
      <c r="ES2993" s="22"/>
      <c r="ET2993" s="22"/>
      <c r="EU2993" s="22"/>
      <c r="EV2993" s="22"/>
      <c r="EW2993" s="24"/>
      <c r="EX2993" s="22"/>
      <c r="EY2993" s="22"/>
      <c r="EZ2993" s="22"/>
      <c r="FA2993" s="22"/>
      <c r="FB2993" s="22"/>
      <c r="FC2993" s="22"/>
      <c r="FD2993" s="22"/>
      <c r="FE2993" s="22"/>
      <c r="FF2993" s="22"/>
      <c r="FG2993" s="22"/>
      <c r="FH2993" s="22"/>
      <c r="FI2993" s="22"/>
      <c r="FJ2993" s="22"/>
      <c r="FK2993" s="22"/>
      <c r="FL2993" s="22"/>
      <c r="FM2993" s="22"/>
      <c r="FN2993" s="22"/>
      <c r="FO2993" s="22"/>
      <c r="FP2993" s="22"/>
      <c r="FQ2993" s="22"/>
      <c r="FR2993" s="22"/>
      <c r="FS2993" s="22"/>
      <c r="FT2993" s="22"/>
      <c r="FU2993" s="22"/>
      <c r="FV2993" s="22"/>
      <c r="FW2993" s="22"/>
      <c r="FX2993" s="22"/>
      <c r="FY2993" s="22"/>
      <c r="FZ2993" s="22"/>
      <c r="GA2993" s="22"/>
      <c r="GB2993" s="22"/>
      <c r="GC2993" s="24"/>
      <c r="GD2993" s="22"/>
      <c r="GE2993" s="22"/>
      <c r="GF2993" s="22"/>
      <c r="GG2993" s="22"/>
      <c r="GH2993" s="22"/>
      <c r="GI2993" s="22"/>
      <c r="GJ2993" s="22"/>
      <c r="GK2993" s="22"/>
      <c r="GL2993" s="22"/>
      <c r="GM2993" s="22"/>
      <c r="GN2993" s="22"/>
      <c r="GO2993" s="22"/>
      <c r="GP2993" s="22"/>
      <c r="GQ2993" s="22"/>
      <c r="GR2993" s="22"/>
      <c r="GS2993" s="22"/>
      <c r="GT2993" s="22"/>
      <c r="GU2993" s="22"/>
      <c r="GV2993" s="22"/>
      <c r="GW2993" s="22"/>
      <c r="GX2993" s="22"/>
      <c r="GY2993" s="22"/>
      <c r="GZ2993" s="22"/>
      <c r="HA2993" s="22"/>
      <c r="HB2993" s="22"/>
      <c r="HC2993" s="22"/>
      <c r="HD2993" s="22"/>
      <c r="HE2993" s="22"/>
      <c r="HF2993" s="22"/>
      <c r="HG2993" s="22"/>
      <c r="HH2993" s="22"/>
      <c r="HI2993" s="24"/>
      <c r="HJ2993" s="22"/>
      <c r="HK2993" s="22"/>
      <c r="HL2993" s="22"/>
      <c r="HM2993" s="22"/>
      <c r="HN2993" s="22"/>
      <c r="HO2993" s="22"/>
      <c r="HP2993" s="22"/>
      <c r="HQ2993" s="22"/>
      <c r="HR2993" s="22"/>
      <c r="HS2993" s="22"/>
      <c r="HT2993" s="22"/>
      <c r="HU2993" s="22"/>
      <c r="HV2993" s="22"/>
      <c r="HW2993" s="22"/>
      <c r="HX2993" s="22"/>
      <c r="HY2993" s="22"/>
      <c r="HZ2993" s="22"/>
      <c r="IA2993" s="22"/>
      <c r="IB2993" s="22"/>
      <c r="IC2993" s="22"/>
      <c r="ID2993" s="22"/>
      <c r="IE2993" s="22"/>
      <c r="IF2993" s="22"/>
      <c r="IG2993" s="22"/>
      <c r="IH2993" s="22"/>
      <c r="II2993" s="22"/>
      <c r="IJ2993" s="22"/>
      <c r="IK2993" s="22"/>
      <c r="IL2993" s="22"/>
      <c r="IM2993" s="22"/>
      <c r="IN2993" s="22"/>
      <c r="IO2993" s="24"/>
      <c r="IP2993" s="22"/>
      <c r="IQ2993" s="22"/>
      <c r="IR2993" s="22"/>
      <c r="IS2993" s="22"/>
      <c r="IT2993" s="22"/>
      <c r="IU2993" s="22"/>
      <c r="IV2993" s="22"/>
      <c r="IW2993" s="22"/>
      <c r="IX2993" s="22"/>
      <c r="IY2993" s="22"/>
      <c r="IZ2993" s="22"/>
      <c r="JA2993" s="22"/>
      <c r="JB2993" s="22"/>
      <c r="JC2993" s="22"/>
      <c r="JD2993" s="22"/>
      <c r="JE2993" s="22"/>
      <c r="JF2993" s="22"/>
      <c r="JG2993" s="22"/>
      <c r="JH2993" s="22"/>
      <c r="JI2993" s="22"/>
      <c r="JJ2993" s="22"/>
      <c r="JK2993" s="22"/>
      <c r="JL2993" s="22"/>
      <c r="JM2993" s="22"/>
      <c r="JN2993" s="22"/>
      <c r="JO2993" s="22"/>
      <c r="JP2993" s="22"/>
      <c r="JQ2993" s="22"/>
      <c r="JR2993" s="22"/>
      <c r="JS2993" s="22"/>
      <c r="JT2993" s="22"/>
      <c r="JU2993" s="24"/>
      <c r="JV2993" s="22"/>
      <c r="JW2993" s="22"/>
      <c r="JX2993" s="22"/>
      <c r="JY2993" s="22"/>
      <c r="JZ2993" s="22"/>
      <c r="KA2993" s="22"/>
      <c r="KB2993" s="22"/>
      <c r="KC2993" s="22"/>
      <c r="KD2993" s="22"/>
      <c r="KE2993" s="22"/>
      <c r="KF2993" s="22"/>
      <c r="KG2993" s="22"/>
      <c r="KH2993" s="22"/>
      <c r="KI2993" s="22"/>
      <c r="KJ2993" s="22"/>
      <c r="KK2993" s="22"/>
      <c r="KL2993" s="22"/>
      <c r="KM2993" s="22"/>
      <c r="KN2993" s="22"/>
      <c r="KO2993" s="22"/>
      <c r="KP2993" s="22"/>
      <c r="KQ2993" s="22"/>
      <c r="KR2993" s="22"/>
      <c r="KS2993" s="22"/>
      <c r="KT2993" s="22"/>
      <c r="KU2993" s="22"/>
      <c r="KV2993" s="22"/>
      <c r="KW2993" s="22"/>
      <c r="KX2993" s="22"/>
      <c r="KY2993" s="22"/>
      <c r="KZ2993" s="22"/>
      <c r="LA2993" s="24"/>
      <c r="LB2993" s="22"/>
      <c r="LC2993" s="22"/>
      <c r="LD2993" s="22"/>
      <c r="LE2993" s="22"/>
      <c r="LF2993" s="22"/>
      <c r="LG2993" s="22"/>
      <c r="LH2993" s="22"/>
      <c r="LI2993" s="22"/>
      <c r="LJ2993" s="22"/>
      <c r="LK2993" s="22"/>
      <c r="LL2993" s="22"/>
      <c r="LM2993" s="22"/>
      <c r="LN2993" s="22"/>
      <c r="LO2993" s="22"/>
      <c r="LP2993" s="22"/>
      <c r="LQ2993" s="22"/>
      <c r="LR2993" s="22"/>
      <c r="LS2993" s="22"/>
      <c r="LT2993" s="22"/>
      <c r="LU2993" s="22"/>
      <c r="LV2993" s="22"/>
      <c r="LW2993" s="22"/>
      <c r="LX2993" s="22"/>
      <c r="LY2993" s="22"/>
      <c r="LZ2993" s="22"/>
      <c r="MA2993" s="22"/>
      <c r="MB2993" s="22"/>
      <c r="MC2993" s="22"/>
      <c r="MD2993" s="22"/>
      <c r="ME2993" s="22"/>
      <c r="MF2993" s="22"/>
      <c r="MG2993" s="24"/>
      <c r="MH2993" s="22"/>
      <c r="MI2993" s="22"/>
      <c r="MJ2993" s="22"/>
      <c r="MK2993" s="22"/>
      <c r="ML2993" s="22"/>
      <c r="MM2993" s="22"/>
      <c r="MN2993" s="22"/>
      <c r="MO2993" s="22"/>
      <c r="MP2993" s="22"/>
      <c r="MQ2993" s="22"/>
      <c r="MR2993" s="22"/>
      <c r="MS2993" s="22"/>
      <c r="MT2993" s="22"/>
      <c r="MU2993" s="22"/>
      <c r="MV2993" s="22"/>
      <c r="MW2993" s="22"/>
      <c r="MX2993" s="22"/>
      <c r="MY2993" s="22"/>
      <c r="MZ2993" s="22"/>
      <c r="NA2993" s="22"/>
      <c r="NB2993" s="22"/>
      <c r="NC2993" s="22"/>
      <c r="ND2993" s="22"/>
      <c r="NE2993" s="22"/>
      <c r="NF2993" s="22"/>
      <c r="NG2993" s="22"/>
      <c r="NH2993" s="22"/>
      <c r="NI2993" s="22"/>
      <c r="NJ2993" s="22"/>
      <c r="NK2993" s="22"/>
      <c r="NL2993" s="22"/>
      <c r="NM2993" s="24"/>
      <c r="NN2993" s="22"/>
      <c r="NO2993" s="22"/>
      <c r="NP2993" s="22"/>
      <c r="NQ2993" s="22"/>
      <c r="NR2993" s="22"/>
      <c r="NS2993" s="22"/>
      <c r="NT2993" s="22"/>
      <c r="NU2993" s="22"/>
      <c r="NV2993" s="22"/>
      <c r="NW2993" s="22"/>
      <c r="NX2993" s="22"/>
      <c r="NY2993" s="22"/>
      <c r="NZ2993" s="22"/>
      <c r="OA2993" s="22"/>
      <c r="OB2993" s="22"/>
      <c r="OC2993" s="22"/>
      <c r="OD2993" s="22"/>
      <c r="OE2993" s="22"/>
      <c r="OF2993" s="22"/>
      <c r="OG2993" s="22"/>
      <c r="OH2993" s="22"/>
      <c r="OI2993" s="22"/>
      <c r="OJ2993" s="22"/>
      <c r="OK2993" s="22"/>
      <c r="OL2993" s="22"/>
      <c r="OM2993" s="22"/>
      <c r="ON2993" s="22"/>
      <c r="OO2993" s="22"/>
      <c r="OP2993" s="22"/>
      <c r="OQ2993" s="22"/>
      <c r="OR2993" s="22"/>
    </row>
    <row r="2994" spans="1:408" ht="15" thickBot="1">
      <c r="A2994" s="1"/>
      <c r="B2994" s="12"/>
      <c r="C2994" s="12"/>
      <c r="D2994" s="22"/>
      <c r="E2994" s="54"/>
      <c r="F2994" s="54"/>
      <c r="G2994" s="54"/>
      <c r="H2994" s="55"/>
      <c r="I2994" s="22"/>
      <c r="J2994" s="56"/>
      <c r="K2994" s="81"/>
      <c r="L2994" s="57"/>
      <c r="M2994" s="57"/>
      <c r="N2994" s="55"/>
      <c r="O2994" s="58"/>
      <c r="P2994" s="58"/>
      <c r="Q2994" s="59"/>
      <c r="R2994" s="60"/>
      <c r="S2994" s="60"/>
      <c r="T2994" s="22"/>
      <c r="U2994" s="1"/>
      <c r="V2994" s="23"/>
      <c r="X2994" s="24"/>
      <c r="Y2994" s="24"/>
      <c r="Z2994" s="22"/>
      <c r="AA2994" s="22"/>
      <c r="AB2994" s="22"/>
      <c r="AC2994" s="22"/>
      <c r="AD2994" s="22"/>
      <c r="AE2994" s="22"/>
      <c r="AF2994" s="22"/>
      <c r="AG2994" s="22"/>
      <c r="AH2994" s="22"/>
      <c r="AI2994" s="22"/>
      <c r="AJ2994" s="22"/>
      <c r="AK2994" s="22"/>
      <c r="AL2994" s="22"/>
      <c r="AM2994" s="22"/>
      <c r="AN2994" s="22"/>
      <c r="AO2994" s="22"/>
      <c r="AP2994" s="22"/>
      <c r="AQ2994" s="22"/>
      <c r="AR2994" s="22"/>
      <c r="AS2994" s="22"/>
      <c r="AT2994" s="22"/>
      <c r="AU2994" s="22"/>
      <c r="AV2994" s="22"/>
      <c r="AW2994" s="22"/>
      <c r="AX2994" s="22"/>
      <c r="AY2994" s="22"/>
      <c r="AZ2994" s="22"/>
      <c r="BA2994" s="22"/>
      <c r="BB2994" s="22"/>
      <c r="BC2994" s="22"/>
      <c r="BD2994" s="22"/>
      <c r="BE2994" s="24"/>
      <c r="BF2994" s="22"/>
      <c r="BG2994" s="22"/>
      <c r="BH2994" s="22"/>
      <c r="BI2994" s="22"/>
      <c r="BJ2994" s="22"/>
      <c r="BK2994" s="22"/>
      <c r="BL2994" s="22"/>
      <c r="BM2994" s="22"/>
      <c r="BN2994" s="22"/>
      <c r="BO2994" s="22"/>
      <c r="BP2994" s="22"/>
      <c r="BQ2994" s="22"/>
      <c r="BR2994" s="22"/>
      <c r="BS2994" s="22"/>
      <c r="BT2994" s="22"/>
      <c r="BU2994" s="22"/>
      <c r="BV2994" s="22"/>
      <c r="BW2994" s="22"/>
      <c r="BX2994" s="22"/>
      <c r="BY2994" s="22"/>
      <c r="BZ2994" s="22"/>
      <c r="CA2994" s="22"/>
      <c r="CB2994" s="22"/>
      <c r="CC2994" s="22"/>
      <c r="CD2994" s="22"/>
      <c r="CE2994" s="22"/>
      <c r="CF2994" s="22"/>
      <c r="CG2994" s="22"/>
      <c r="CH2994" s="22"/>
      <c r="CI2994" s="22"/>
      <c r="CJ2994" s="22"/>
      <c r="CK2994" s="24"/>
      <c r="CL2994" s="22"/>
      <c r="CM2994" s="22"/>
      <c r="CN2994" s="22"/>
      <c r="CO2994" s="22"/>
      <c r="CP2994" s="22"/>
      <c r="CQ2994" s="22"/>
      <c r="CR2994" s="22"/>
      <c r="CS2994" s="22"/>
      <c r="CT2994" s="22"/>
      <c r="CU2994" s="22"/>
      <c r="CV2994" s="22"/>
      <c r="CW2994" s="22"/>
      <c r="CX2994" s="22"/>
      <c r="CY2994" s="22"/>
      <c r="CZ2994" s="22"/>
      <c r="DA2994" s="22"/>
      <c r="DB2994" s="22"/>
      <c r="DC2994" s="22"/>
      <c r="DD2994" s="22"/>
      <c r="DE2994" s="22"/>
      <c r="DF2994" s="22"/>
      <c r="DG2994" s="22"/>
      <c r="DH2994" s="22"/>
      <c r="DI2994" s="22"/>
      <c r="DJ2994" s="22"/>
      <c r="DK2994" s="22"/>
      <c r="DL2994" s="22"/>
      <c r="DM2994" s="22"/>
      <c r="DN2994" s="22"/>
      <c r="DO2994" s="22"/>
      <c r="DP2994" s="22"/>
      <c r="DQ2994" s="24"/>
      <c r="DR2994" s="22"/>
      <c r="DS2994" s="22"/>
      <c r="DT2994" s="22"/>
      <c r="DU2994" s="22"/>
      <c r="DV2994" s="22"/>
      <c r="DW2994" s="22"/>
      <c r="DX2994" s="22"/>
      <c r="DY2994" s="22"/>
      <c r="DZ2994" s="22"/>
      <c r="EA2994" s="22"/>
      <c r="EB2994" s="22"/>
      <c r="EC2994" s="22"/>
      <c r="ED2994" s="22"/>
      <c r="EE2994" s="22"/>
      <c r="EF2994" s="22"/>
      <c r="EG2994" s="22"/>
      <c r="EH2994" s="22"/>
      <c r="EI2994" s="22"/>
      <c r="EJ2994" s="22"/>
      <c r="EK2994" s="22"/>
      <c r="EL2994" s="22"/>
      <c r="EM2994" s="22"/>
      <c r="EN2994" s="22"/>
      <c r="EO2994" s="22"/>
      <c r="EP2994" s="22"/>
      <c r="EQ2994" s="22"/>
      <c r="ER2994" s="22"/>
      <c r="ES2994" s="22"/>
      <c r="ET2994" s="22"/>
      <c r="EU2994" s="22"/>
      <c r="EV2994" s="22"/>
      <c r="EW2994" s="24"/>
      <c r="EX2994" s="22"/>
      <c r="EY2994" s="22"/>
      <c r="EZ2994" s="22"/>
      <c r="FA2994" s="22"/>
      <c r="FB2994" s="22"/>
      <c r="FC2994" s="22"/>
      <c r="FD2994" s="22"/>
      <c r="FE2994" s="22"/>
      <c r="FF2994" s="22"/>
      <c r="FG2994" s="22"/>
      <c r="FH2994" s="22"/>
      <c r="FI2994" s="22"/>
      <c r="FJ2994" s="22"/>
      <c r="FK2994" s="22"/>
      <c r="FL2994" s="22"/>
      <c r="FM2994" s="22"/>
      <c r="FN2994" s="22"/>
      <c r="FO2994" s="22"/>
      <c r="FP2994" s="22"/>
      <c r="FQ2994" s="22"/>
      <c r="FR2994" s="22"/>
      <c r="FS2994" s="22"/>
      <c r="FT2994" s="22"/>
      <c r="FU2994" s="22"/>
      <c r="FV2994" s="22"/>
      <c r="FW2994" s="22"/>
      <c r="FX2994" s="22"/>
      <c r="FY2994" s="22"/>
      <c r="FZ2994" s="22"/>
      <c r="GA2994" s="22"/>
      <c r="GB2994" s="22"/>
      <c r="GC2994" s="24"/>
      <c r="GD2994" s="22"/>
      <c r="GE2994" s="22"/>
      <c r="GF2994" s="22"/>
      <c r="GG2994" s="22"/>
      <c r="GH2994" s="22"/>
      <c r="GI2994" s="22"/>
      <c r="GJ2994" s="22"/>
      <c r="GK2994" s="22"/>
      <c r="GL2994" s="22"/>
      <c r="GM2994" s="22"/>
      <c r="GN2994" s="22"/>
      <c r="GO2994" s="22"/>
      <c r="GP2994" s="22"/>
      <c r="GQ2994" s="22"/>
      <c r="GR2994" s="22"/>
      <c r="GS2994" s="22"/>
      <c r="GT2994" s="22"/>
      <c r="GU2994" s="22"/>
      <c r="GV2994" s="22"/>
      <c r="GW2994" s="22"/>
      <c r="GX2994" s="22"/>
      <c r="GY2994" s="22"/>
      <c r="GZ2994" s="22"/>
      <c r="HA2994" s="22"/>
      <c r="HB2994" s="22"/>
      <c r="HC2994" s="22"/>
      <c r="HD2994" s="22"/>
      <c r="HE2994" s="22"/>
      <c r="HF2994" s="22"/>
      <c r="HG2994" s="22"/>
      <c r="HH2994" s="22"/>
      <c r="HI2994" s="24"/>
      <c r="HJ2994" s="22"/>
      <c r="HK2994" s="22"/>
      <c r="HL2994" s="22"/>
      <c r="HM2994" s="22"/>
      <c r="HN2994" s="22"/>
      <c r="HO2994" s="22"/>
      <c r="HP2994" s="22"/>
      <c r="HQ2994" s="22"/>
      <c r="HR2994" s="22"/>
      <c r="HS2994" s="22"/>
      <c r="HT2994" s="22"/>
      <c r="HU2994" s="22"/>
      <c r="HV2994" s="22"/>
      <c r="HW2994" s="22"/>
      <c r="HX2994" s="22"/>
      <c r="HY2994" s="22"/>
      <c r="HZ2994" s="22"/>
      <c r="IA2994" s="22"/>
      <c r="IB2994" s="22"/>
      <c r="IC2994" s="22"/>
      <c r="ID2994" s="22"/>
      <c r="IE2994" s="22"/>
      <c r="IF2994" s="22"/>
      <c r="IG2994" s="22"/>
      <c r="IH2994" s="22"/>
      <c r="II2994" s="22"/>
      <c r="IJ2994" s="22"/>
      <c r="IK2994" s="22"/>
      <c r="IL2994" s="22"/>
      <c r="IM2994" s="22"/>
      <c r="IN2994" s="22"/>
      <c r="IO2994" s="24"/>
      <c r="IP2994" s="22"/>
      <c r="IQ2994" s="22"/>
      <c r="IR2994" s="22"/>
      <c r="IS2994" s="22"/>
      <c r="IT2994" s="22"/>
      <c r="IU2994" s="22"/>
      <c r="IV2994" s="22"/>
      <c r="IW2994" s="22"/>
      <c r="IX2994" s="22"/>
      <c r="IY2994" s="22"/>
      <c r="IZ2994" s="22"/>
      <c r="JA2994" s="22"/>
      <c r="JB2994" s="22"/>
      <c r="JC2994" s="22"/>
      <c r="JD2994" s="22"/>
      <c r="JE2994" s="22"/>
      <c r="JF2994" s="22"/>
      <c r="JG2994" s="22"/>
      <c r="JH2994" s="22"/>
      <c r="JI2994" s="22"/>
      <c r="JJ2994" s="22"/>
      <c r="JK2994" s="22"/>
      <c r="JL2994" s="22"/>
      <c r="JM2994" s="22"/>
      <c r="JN2994" s="22"/>
      <c r="JO2994" s="22"/>
      <c r="JP2994" s="22"/>
      <c r="JQ2994" s="22"/>
      <c r="JR2994" s="22"/>
      <c r="JS2994" s="22"/>
      <c r="JT2994" s="22"/>
      <c r="JU2994" s="24"/>
      <c r="JV2994" s="22"/>
      <c r="JW2994" s="22"/>
      <c r="JX2994" s="22"/>
      <c r="JY2994" s="22"/>
      <c r="JZ2994" s="22"/>
      <c r="KA2994" s="22"/>
      <c r="KB2994" s="22"/>
      <c r="KC2994" s="22"/>
      <c r="KD2994" s="22"/>
      <c r="KE2994" s="22"/>
      <c r="KF2994" s="22"/>
      <c r="KG2994" s="22"/>
      <c r="KH2994" s="22"/>
      <c r="KI2994" s="22"/>
      <c r="KJ2994" s="22"/>
      <c r="KK2994" s="22"/>
      <c r="KL2994" s="22"/>
      <c r="KM2994" s="22"/>
      <c r="KN2994" s="22"/>
      <c r="KO2994" s="22"/>
      <c r="KP2994" s="22"/>
      <c r="KQ2994" s="22"/>
      <c r="KR2994" s="22"/>
      <c r="KS2994" s="22"/>
      <c r="KT2994" s="22"/>
      <c r="KU2994" s="22"/>
      <c r="KV2994" s="22"/>
      <c r="KW2994" s="22"/>
      <c r="KX2994" s="22"/>
      <c r="KY2994" s="22"/>
      <c r="KZ2994" s="22"/>
      <c r="LA2994" s="24"/>
      <c r="LB2994" s="22"/>
      <c r="LC2994" s="22"/>
      <c r="LD2994" s="22"/>
      <c r="LE2994" s="22"/>
      <c r="LF2994" s="22"/>
      <c r="LG2994" s="22"/>
      <c r="LH2994" s="22"/>
      <c r="LI2994" s="22"/>
      <c r="LJ2994" s="22"/>
      <c r="LK2994" s="22"/>
      <c r="LL2994" s="22"/>
      <c r="LM2994" s="22"/>
      <c r="LN2994" s="22"/>
      <c r="LO2994" s="22"/>
      <c r="LP2994" s="22"/>
      <c r="LQ2994" s="22"/>
      <c r="LR2994" s="22"/>
      <c r="LS2994" s="22"/>
      <c r="LT2994" s="22"/>
      <c r="LU2994" s="22"/>
      <c r="LV2994" s="22"/>
      <c r="LW2994" s="22"/>
      <c r="LX2994" s="22"/>
      <c r="LY2994" s="22"/>
      <c r="LZ2994" s="22"/>
      <c r="MA2994" s="22"/>
      <c r="MB2994" s="22"/>
      <c r="MC2994" s="22"/>
      <c r="MD2994" s="22"/>
      <c r="ME2994" s="22"/>
      <c r="MF2994" s="22"/>
      <c r="MG2994" s="24"/>
      <c r="MH2994" s="22"/>
      <c r="MI2994" s="22"/>
      <c r="MJ2994" s="22"/>
      <c r="MK2994" s="22"/>
      <c r="ML2994" s="22"/>
      <c r="MM2994" s="22"/>
      <c r="MN2994" s="22"/>
      <c r="MO2994" s="22"/>
      <c r="MP2994" s="22"/>
      <c r="MQ2994" s="22"/>
      <c r="MR2994" s="22"/>
      <c r="MS2994" s="22"/>
      <c r="MT2994" s="22"/>
      <c r="MU2994" s="22"/>
      <c r="MV2994" s="22"/>
      <c r="MW2994" s="22"/>
      <c r="MX2994" s="22"/>
      <c r="MY2994" s="22"/>
      <c r="MZ2994" s="22"/>
      <c r="NA2994" s="22"/>
      <c r="NB2994" s="22"/>
      <c r="NC2994" s="22"/>
      <c r="ND2994" s="22"/>
      <c r="NE2994" s="22"/>
      <c r="NF2994" s="22"/>
      <c r="NG2994" s="22"/>
      <c r="NH2994" s="22"/>
      <c r="NI2994" s="22"/>
      <c r="NJ2994" s="22"/>
      <c r="NK2994" s="22"/>
      <c r="NL2994" s="22"/>
      <c r="NM2994" s="24"/>
      <c r="NN2994" s="22"/>
      <c r="NO2994" s="22"/>
      <c r="NP2994" s="22"/>
      <c r="NQ2994" s="22"/>
      <c r="NR2994" s="22"/>
      <c r="NS2994" s="22"/>
      <c r="NT2994" s="22"/>
      <c r="NU2994" s="22"/>
      <c r="NV2994" s="22"/>
      <c r="NW2994" s="22"/>
      <c r="NX2994" s="22"/>
      <c r="NY2994" s="22"/>
      <c r="NZ2994" s="22"/>
      <c r="OA2994" s="22"/>
      <c r="OB2994" s="22"/>
      <c r="OC2994" s="22"/>
      <c r="OD2994" s="22"/>
      <c r="OE2994" s="22"/>
      <c r="OF2994" s="22"/>
      <c r="OG2994" s="22"/>
      <c r="OH2994" s="22"/>
      <c r="OI2994" s="22"/>
      <c r="OJ2994" s="22"/>
      <c r="OK2994" s="22"/>
      <c r="OL2994" s="22"/>
      <c r="OM2994" s="22"/>
      <c r="ON2994" s="22"/>
      <c r="OO2994" s="22"/>
      <c r="OP2994" s="22"/>
      <c r="OQ2994" s="22"/>
      <c r="OR2994" s="22"/>
    </row>
    <row r="2995" spans="1:408" ht="15" thickBot="1">
      <c r="A2995" s="1"/>
      <c r="B2995" s="12"/>
      <c r="C2995" s="12"/>
      <c r="D2995" s="22"/>
      <c r="E2995" s="54"/>
      <c r="F2995" s="54"/>
      <c r="G2995" s="54"/>
      <c r="H2995" s="55"/>
      <c r="I2995" s="22"/>
      <c r="J2995" s="56"/>
      <c r="K2995" s="80"/>
      <c r="L2995" s="57"/>
      <c r="M2995" s="57"/>
      <c r="N2995" s="55"/>
      <c r="O2995" s="58"/>
      <c r="P2995" s="58"/>
      <c r="Q2995" s="59"/>
      <c r="R2995" s="60"/>
      <c r="S2995" s="60"/>
      <c r="T2995" s="22"/>
      <c r="U2995" s="1"/>
      <c r="V2995" s="23"/>
      <c r="X2995" s="24"/>
      <c r="Y2995" s="24"/>
      <c r="Z2995" s="22"/>
      <c r="AA2995" s="22"/>
      <c r="AB2995" s="22"/>
      <c r="AC2995" s="22"/>
      <c r="AD2995" s="22"/>
      <c r="AE2995" s="22"/>
      <c r="AF2995" s="22"/>
      <c r="AG2995" s="22"/>
      <c r="AH2995" s="22"/>
      <c r="AI2995" s="22"/>
      <c r="AJ2995" s="22"/>
      <c r="AK2995" s="22"/>
      <c r="AL2995" s="22"/>
      <c r="AM2995" s="22"/>
      <c r="AN2995" s="22"/>
      <c r="AO2995" s="22"/>
      <c r="AP2995" s="22"/>
      <c r="AQ2995" s="22"/>
      <c r="AR2995" s="22"/>
      <c r="AS2995" s="22"/>
      <c r="AT2995" s="22"/>
      <c r="AU2995" s="22"/>
      <c r="AV2995" s="22"/>
      <c r="AW2995" s="22"/>
      <c r="AX2995" s="22"/>
      <c r="AY2995" s="22"/>
      <c r="AZ2995" s="22"/>
      <c r="BA2995" s="22"/>
      <c r="BB2995" s="22"/>
      <c r="BC2995" s="22"/>
      <c r="BD2995" s="22"/>
      <c r="BE2995" s="24"/>
      <c r="BF2995" s="22"/>
      <c r="BG2995" s="22"/>
      <c r="BH2995" s="22"/>
      <c r="BI2995" s="22"/>
      <c r="BJ2995" s="22"/>
      <c r="BK2995" s="22"/>
      <c r="BL2995" s="22"/>
      <c r="BM2995" s="22"/>
      <c r="BN2995" s="22"/>
      <c r="BO2995" s="22"/>
      <c r="BP2995" s="22"/>
      <c r="BQ2995" s="22"/>
      <c r="BR2995" s="22"/>
      <c r="BS2995" s="22"/>
      <c r="BT2995" s="22"/>
      <c r="BU2995" s="22"/>
      <c r="BV2995" s="22"/>
      <c r="BW2995" s="22"/>
      <c r="BX2995" s="22"/>
      <c r="BY2995" s="22"/>
      <c r="BZ2995" s="22"/>
      <c r="CA2995" s="22"/>
      <c r="CB2995" s="22"/>
      <c r="CC2995" s="22"/>
      <c r="CD2995" s="22"/>
      <c r="CE2995" s="22"/>
      <c r="CF2995" s="22"/>
      <c r="CG2995" s="22"/>
      <c r="CH2995" s="22"/>
      <c r="CI2995" s="22"/>
      <c r="CJ2995" s="22"/>
      <c r="CK2995" s="24"/>
      <c r="CL2995" s="22"/>
      <c r="CM2995" s="22"/>
      <c r="CN2995" s="22"/>
      <c r="CO2995" s="22"/>
      <c r="CP2995" s="22"/>
      <c r="CQ2995" s="22"/>
      <c r="CR2995" s="22"/>
      <c r="CS2995" s="22"/>
      <c r="CT2995" s="22"/>
      <c r="CU2995" s="22"/>
      <c r="CV2995" s="22"/>
      <c r="CW2995" s="22"/>
      <c r="CX2995" s="22"/>
      <c r="CY2995" s="22"/>
      <c r="CZ2995" s="22"/>
      <c r="DA2995" s="22"/>
      <c r="DB2995" s="22"/>
      <c r="DC2995" s="22"/>
      <c r="DD2995" s="22"/>
      <c r="DE2995" s="22"/>
      <c r="DF2995" s="22"/>
      <c r="DG2995" s="22"/>
      <c r="DH2995" s="22"/>
      <c r="DI2995" s="22"/>
      <c r="DJ2995" s="22"/>
      <c r="DK2995" s="22"/>
      <c r="DL2995" s="22"/>
      <c r="DM2995" s="22"/>
      <c r="DN2995" s="22"/>
      <c r="DO2995" s="22"/>
      <c r="DP2995" s="22"/>
      <c r="DQ2995" s="24"/>
      <c r="DR2995" s="22"/>
      <c r="DS2995" s="22"/>
      <c r="DT2995" s="22"/>
      <c r="DU2995" s="22"/>
      <c r="DV2995" s="22"/>
      <c r="DW2995" s="22"/>
      <c r="DX2995" s="22"/>
      <c r="DY2995" s="22"/>
      <c r="DZ2995" s="22"/>
      <c r="EA2995" s="22"/>
      <c r="EB2995" s="22"/>
      <c r="EC2995" s="22"/>
      <c r="ED2995" s="22"/>
      <c r="EE2995" s="22"/>
      <c r="EF2995" s="22"/>
      <c r="EG2995" s="22"/>
      <c r="EH2995" s="22"/>
      <c r="EI2995" s="22"/>
      <c r="EJ2995" s="22"/>
      <c r="EK2995" s="22"/>
      <c r="EL2995" s="22"/>
      <c r="EM2995" s="22"/>
      <c r="EN2995" s="22"/>
      <c r="EO2995" s="22"/>
      <c r="EP2995" s="22"/>
      <c r="EQ2995" s="22"/>
      <c r="ER2995" s="22"/>
      <c r="ES2995" s="22"/>
      <c r="ET2995" s="22"/>
      <c r="EU2995" s="22"/>
      <c r="EV2995" s="22"/>
      <c r="EW2995" s="24"/>
      <c r="EX2995" s="22"/>
      <c r="EY2995" s="22"/>
      <c r="EZ2995" s="22"/>
      <c r="FA2995" s="22"/>
      <c r="FB2995" s="22"/>
      <c r="FC2995" s="22"/>
      <c r="FD2995" s="22"/>
      <c r="FE2995" s="22"/>
      <c r="FF2995" s="22"/>
      <c r="FG2995" s="22"/>
      <c r="FH2995" s="22"/>
      <c r="FI2995" s="22"/>
      <c r="FJ2995" s="22"/>
      <c r="FK2995" s="22"/>
      <c r="FL2995" s="22"/>
      <c r="FM2995" s="22"/>
      <c r="FN2995" s="22"/>
      <c r="FO2995" s="22"/>
      <c r="FP2995" s="22"/>
      <c r="FQ2995" s="22"/>
      <c r="FR2995" s="22"/>
      <c r="FS2995" s="22"/>
      <c r="FT2995" s="22"/>
      <c r="FU2995" s="22"/>
      <c r="FV2995" s="22"/>
      <c r="FW2995" s="22"/>
      <c r="FX2995" s="22"/>
      <c r="FY2995" s="22"/>
      <c r="FZ2995" s="22"/>
      <c r="GA2995" s="22"/>
      <c r="GB2995" s="22"/>
      <c r="GC2995" s="24"/>
      <c r="GD2995" s="22"/>
      <c r="GE2995" s="22"/>
      <c r="GF2995" s="22"/>
      <c r="GG2995" s="22"/>
      <c r="GH2995" s="22"/>
      <c r="GI2995" s="22"/>
      <c r="GJ2995" s="22"/>
      <c r="GK2995" s="22"/>
      <c r="GL2995" s="22"/>
      <c r="GM2995" s="22"/>
      <c r="GN2995" s="22"/>
      <c r="GO2995" s="22"/>
      <c r="GP2995" s="22"/>
      <c r="GQ2995" s="22"/>
      <c r="GR2995" s="22"/>
      <c r="GS2995" s="22"/>
      <c r="GT2995" s="22"/>
      <c r="GU2995" s="22"/>
      <c r="GV2995" s="22"/>
      <c r="GW2995" s="22"/>
      <c r="GX2995" s="22"/>
      <c r="GY2995" s="22"/>
      <c r="GZ2995" s="22"/>
      <c r="HA2995" s="22"/>
      <c r="HB2995" s="22"/>
      <c r="HC2995" s="22"/>
      <c r="HD2995" s="22"/>
      <c r="HE2995" s="22"/>
      <c r="HF2995" s="22"/>
      <c r="HG2995" s="22"/>
      <c r="HH2995" s="22"/>
      <c r="HI2995" s="24"/>
      <c r="HJ2995" s="22"/>
      <c r="HK2995" s="22"/>
      <c r="HL2995" s="22"/>
      <c r="HM2995" s="22"/>
      <c r="HN2995" s="22"/>
      <c r="HO2995" s="22"/>
      <c r="HP2995" s="22"/>
      <c r="HQ2995" s="22"/>
      <c r="HR2995" s="22"/>
      <c r="HS2995" s="22"/>
      <c r="HT2995" s="22"/>
      <c r="HU2995" s="22"/>
      <c r="HV2995" s="22"/>
      <c r="HW2995" s="22"/>
      <c r="HX2995" s="22"/>
      <c r="HY2995" s="22"/>
      <c r="HZ2995" s="22"/>
      <c r="IA2995" s="22"/>
      <c r="IB2995" s="22"/>
      <c r="IC2995" s="22"/>
      <c r="ID2995" s="22"/>
      <c r="IE2995" s="22"/>
      <c r="IF2995" s="22"/>
      <c r="IG2995" s="22"/>
      <c r="IH2995" s="22"/>
      <c r="II2995" s="22"/>
      <c r="IJ2995" s="22"/>
      <c r="IK2995" s="22"/>
      <c r="IL2995" s="22"/>
      <c r="IM2995" s="22"/>
      <c r="IN2995" s="22"/>
      <c r="IO2995" s="24"/>
      <c r="IP2995" s="22"/>
      <c r="IQ2995" s="22"/>
      <c r="IR2995" s="22"/>
      <c r="IS2995" s="22"/>
      <c r="IT2995" s="22"/>
      <c r="IU2995" s="22"/>
      <c r="IV2995" s="22"/>
      <c r="IW2995" s="22"/>
      <c r="IX2995" s="22"/>
      <c r="IY2995" s="22"/>
      <c r="IZ2995" s="22"/>
      <c r="JA2995" s="22"/>
      <c r="JB2995" s="22"/>
      <c r="JC2995" s="22"/>
      <c r="JD2995" s="22"/>
      <c r="JE2995" s="22"/>
      <c r="JF2995" s="22"/>
      <c r="JG2995" s="22"/>
      <c r="JH2995" s="22"/>
      <c r="JI2995" s="22"/>
      <c r="JJ2995" s="22"/>
      <c r="JK2995" s="22"/>
      <c r="JL2995" s="22"/>
      <c r="JM2995" s="22"/>
      <c r="JN2995" s="22"/>
      <c r="JO2995" s="22"/>
      <c r="JP2995" s="22"/>
      <c r="JQ2995" s="22"/>
      <c r="JR2995" s="22"/>
      <c r="JS2995" s="22"/>
      <c r="JT2995" s="22"/>
      <c r="JU2995" s="24"/>
      <c r="JV2995" s="22"/>
      <c r="JW2995" s="22"/>
      <c r="JX2995" s="22"/>
      <c r="JY2995" s="22"/>
      <c r="JZ2995" s="22"/>
      <c r="KA2995" s="22"/>
      <c r="KB2995" s="22"/>
      <c r="KC2995" s="22"/>
      <c r="KD2995" s="22"/>
      <c r="KE2995" s="22"/>
      <c r="KF2995" s="22"/>
      <c r="KG2995" s="22"/>
      <c r="KH2995" s="22"/>
      <c r="KI2995" s="22"/>
      <c r="KJ2995" s="22"/>
      <c r="KK2995" s="22"/>
      <c r="KL2995" s="22"/>
      <c r="KM2995" s="22"/>
      <c r="KN2995" s="22"/>
      <c r="KO2995" s="22"/>
      <c r="KP2995" s="22"/>
      <c r="KQ2995" s="22"/>
      <c r="KR2995" s="22"/>
      <c r="KS2995" s="22"/>
      <c r="KT2995" s="22"/>
      <c r="KU2995" s="22"/>
      <c r="KV2995" s="22"/>
      <c r="KW2995" s="22"/>
      <c r="KX2995" s="22"/>
      <c r="KY2995" s="22"/>
      <c r="KZ2995" s="22"/>
      <c r="LA2995" s="24"/>
      <c r="LB2995" s="22"/>
      <c r="LC2995" s="22"/>
      <c r="LD2995" s="22"/>
      <c r="LE2995" s="22"/>
      <c r="LF2995" s="22"/>
      <c r="LG2995" s="22"/>
      <c r="LH2995" s="22"/>
      <c r="LI2995" s="22"/>
      <c r="LJ2995" s="22"/>
      <c r="LK2995" s="22"/>
      <c r="LL2995" s="22"/>
      <c r="LM2995" s="22"/>
      <c r="LN2995" s="22"/>
      <c r="LO2995" s="22"/>
      <c r="LP2995" s="22"/>
      <c r="LQ2995" s="22"/>
      <c r="LR2995" s="22"/>
      <c r="LS2995" s="22"/>
      <c r="LT2995" s="22"/>
      <c r="LU2995" s="22"/>
      <c r="LV2995" s="22"/>
      <c r="LW2995" s="22"/>
      <c r="LX2995" s="22"/>
      <c r="LY2995" s="22"/>
      <c r="LZ2995" s="22"/>
      <c r="MA2995" s="22"/>
      <c r="MB2995" s="22"/>
      <c r="MC2995" s="22"/>
      <c r="MD2995" s="22"/>
      <c r="ME2995" s="22"/>
      <c r="MF2995" s="22"/>
      <c r="MG2995" s="24"/>
      <c r="MH2995" s="22"/>
      <c r="MI2995" s="22"/>
      <c r="MJ2995" s="22"/>
      <c r="MK2995" s="22"/>
      <c r="ML2995" s="22"/>
      <c r="MM2995" s="22"/>
      <c r="MN2995" s="22"/>
      <c r="MO2995" s="22"/>
      <c r="MP2995" s="22"/>
      <c r="MQ2995" s="22"/>
      <c r="MR2995" s="22"/>
      <c r="MS2995" s="22"/>
      <c r="MT2995" s="22"/>
      <c r="MU2995" s="22"/>
      <c r="MV2995" s="22"/>
      <c r="MW2995" s="22"/>
      <c r="MX2995" s="22"/>
      <c r="MY2995" s="22"/>
      <c r="MZ2995" s="22"/>
      <c r="NA2995" s="22"/>
      <c r="NB2995" s="22"/>
      <c r="NC2995" s="22"/>
      <c r="ND2995" s="22"/>
      <c r="NE2995" s="22"/>
      <c r="NF2995" s="22"/>
      <c r="NG2995" s="22"/>
      <c r="NH2995" s="22"/>
      <c r="NI2995" s="22"/>
      <c r="NJ2995" s="22"/>
      <c r="NK2995" s="22"/>
      <c r="NL2995" s="22"/>
      <c r="NM2995" s="24"/>
      <c r="NN2995" s="22"/>
      <c r="NO2995" s="22"/>
      <c r="NP2995" s="22"/>
      <c r="NQ2995" s="22"/>
      <c r="NR2995" s="22"/>
      <c r="NS2995" s="22"/>
      <c r="NT2995" s="22"/>
      <c r="NU2995" s="22"/>
      <c r="NV2995" s="22"/>
      <c r="NW2995" s="22"/>
      <c r="NX2995" s="22"/>
      <c r="NY2995" s="22"/>
      <c r="NZ2995" s="22"/>
      <c r="OA2995" s="22"/>
      <c r="OB2995" s="22"/>
      <c r="OC2995" s="22"/>
      <c r="OD2995" s="22"/>
      <c r="OE2995" s="22"/>
      <c r="OF2995" s="22"/>
      <c r="OG2995" s="22"/>
      <c r="OH2995" s="22"/>
      <c r="OI2995" s="22"/>
      <c r="OJ2995" s="22"/>
      <c r="OK2995" s="22"/>
      <c r="OL2995" s="22"/>
      <c r="OM2995" s="22"/>
      <c r="ON2995" s="22"/>
      <c r="OO2995" s="22"/>
      <c r="OP2995" s="22"/>
      <c r="OQ2995" s="22"/>
      <c r="OR2995" s="22"/>
    </row>
    <row r="2996" spans="1:408" ht="15" thickBot="1">
      <c r="A2996" s="1"/>
      <c r="B2996" s="12"/>
      <c r="C2996" s="12"/>
      <c r="D2996" s="22"/>
      <c r="E2996" s="54"/>
      <c r="F2996" s="54"/>
      <c r="G2996" s="54"/>
      <c r="H2996" s="55"/>
      <c r="I2996" s="22"/>
      <c r="J2996" s="56"/>
      <c r="K2996" s="81"/>
      <c r="L2996" s="57"/>
      <c r="M2996" s="57"/>
      <c r="N2996" s="55"/>
      <c r="O2996" s="58"/>
      <c r="P2996" s="58"/>
      <c r="Q2996" s="59"/>
      <c r="R2996" s="60"/>
      <c r="S2996" s="60"/>
      <c r="T2996" s="22"/>
      <c r="U2996" s="1"/>
      <c r="V2996" s="23"/>
      <c r="X2996" s="24"/>
      <c r="Y2996" s="24"/>
      <c r="Z2996" s="22"/>
      <c r="AA2996" s="22"/>
      <c r="AB2996" s="22"/>
      <c r="AC2996" s="22"/>
      <c r="AD2996" s="22"/>
      <c r="AE2996" s="22"/>
      <c r="AF2996" s="22"/>
      <c r="AG2996" s="22"/>
      <c r="AH2996" s="22"/>
      <c r="AI2996" s="22"/>
      <c r="AJ2996" s="22"/>
      <c r="AK2996" s="22"/>
      <c r="AL2996" s="22"/>
      <c r="AM2996" s="22"/>
      <c r="AN2996" s="22"/>
      <c r="AO2996" s="22"/>
      <c r="AP2996" s="22"/>
      <c r="AQ2996" s="22"/>
      <c r="AR2996" s="22"/>
      <c r="AS2996" s="22"/>
      <c r="AT2996" s="22"/>
      <c r="AU2996" s="22"/>
      <c r="AV2996" s="22"/>
      <c r="AW2996" s="22"/>
      <c r="AX2996" s="22"/>
      <c r="AY2996" s="22"/>
      <c r="AZ2996" s="22"/>
      <c r="BA2996" s="22"/>
      <c r="BB2996" s="22"/>
      <c r="BC2996" s="22"/>
      <c r="BD2996" s="22"/>
      <c r="BE2996" s="24"/>
      <c r="BF2996" s="22"/>
      <c r="BG2996" s="22"/>
      <c r="BH2996" s="22"/>
      <c r="BI2996" s="22"/>
      <c r="BJ2996" s="22"/>
      <c r="BK2996" s="22"/>
      <c r="BL2996" s="22"/>
      <c r="BM2996" s="22"/>
      <c r="BN2996" s="22"/>
      <c r="BO2996" s="22"/>
      <c r="BP2996" s="22"/>
      <c r="BQ2996" s="22"/>
      <c r="BR2996" s="22"/>
      <c r="BS2996" s="22"/>
      <c r="BT2996" s="22"/>
      <c r="BU2996" s="22"/>
      <c r="BV2996" s="22"/>
      <c r="BW2996" s="22"/>
      <c r="BX2996" s="22"/>
      <c r="BY2996" s="22"/>
      <c r="BZ2996" s="22"/>
      <c r="CA2996" s="22"/>
      <c r="CB2996" s="22"/>
      <c r="CC2996" s="22"/>
      <c r="CD2996" s="22"/>
      <c r="CE2996" s="22"/>
      <c r="CF2996" s="22"/>
      <c r="CG2996" s="22"/>
      <c r="CH2996" s="22"/>
      <c r="CI2996" s="22"/>
      <c r="CJ2996" s="22"/>
      <c r="CK2996" s="24"/>
      <c r="CL2996" s="22"/>
      <c r="CM2996" s="22"/>
      <c r="CN2996" s="22"/>
      <c r="CO2996" s="22"/>
      <c r="CP2996" s="22"/>
      <c r="CQ2996" s="22"/>
      <c r="CR2996" s="22"/>
      <c r="CS2996" s="22"/>
      <c r="CT2996" s="22"/>
      <c r="CU2996" s="22"/>
      <c r="CV2996" s="22"/>
      <c r="CW2996" s="22"/>
      <c r="CX2996" s="22"/>
      <c r="CY2996" s="22"/>
      <c r="CZ2996" s="22"/>
      <c r="DA2996" s="22"/>
      <c r="DB2996" s="22"/>
      <c r="DC2996" s="22"/>
      <c r="DD2996" s="22"/>
      <c r="DE2996" s="22"/>
      <c r="DF2996" s="22"/>
      <c r="DG2996" s="22"/>
      <c r="DH2996" s="22"/>
      <c r="DI2996" s="22"/>
      <c r="DJ2996" s="22"/>
      <c r="DK2996" s="22"/>
      <c r="DL2996" s="22"/>
      <c r="DM2996" s="22"/>
      <c r="DN2996" s="22"/>
      <c r="DO2996" s="22"/>
      <c r="DP2996" s="22"/>
      <c r="DQ2996" s="24"/>
      <c r="DR2996" s="22"/>
      <c r="DS2996" s="22"/>
      <c r="DT2996" s="22"/>
      <c r="DU2996" s="22"/>
      <c r="DV2996" s="22"/>
      <c r="DW2996" s="22"/>
      <c r="DX2996" s="22"/>
      <c r="DY2996" s="22"/>
      <c r="DZ2996" s="22"/>
      <c r="EA2996" s="22"/>
      <c r="EB2996" s="22"/>
      <c r="EC2996" s="22"/>
      <c r="ED2996" s="22"/>
      <c r="EE2996" s="22"/>
      <c r="EF2996" s="22"/>
      <c r="EG2996" s="22"/>
      <c r="EH2996" s="22"/>
      <c r="EI2996" s="22"/>
      <c r="EJ2996" s="22"/>
      <c r="EK2996" s="22"/>
      <c r="EL2996" s="22"/>
      <c r="EM2996" s="22"/>
      <c r="EN2996" s="22"/>
      <c r="EO2996" s="22"/>
      <c r="EP2996" s="22"/>
      <c r="EQ2996" s="22"/>
      <c r="ER2996" s="22"/>
      <c r="ES2996" s="22"/>
      <c r="ET2996" s="22"/>
      <c r="EU2996" s="22"/>
      <c r="EV2996" s="22"/>
      <c r="EW2996" s="24"/>
      <c r="EX2996" s="22"/>
      <c r="EY2996" s="22"/>
      <c r="EZ2996" s="22"/>
      <c r="FA2996" s="22"/>
      <c r="FB2996" s="22"/>
      <c r="FC2996" s="22"/>
      <c r="FD2996" s="22"/>
      <c r="FE2996" s="22"/>
      <c r="FF2996" s="22"/>
      <c r="FG2996" s="22"/>
      <c r="FH2996" s="22"/>
      <c r="FI2996" s="22"/>
      <c r="FJ2996" s="22"/>
      <c r="FK2996" s="22"/>
      <c r="FL2996" s="22"/>
      <c r="FM2996" s="22"/>
      <c r="FN2996" s="22"/>
      <c r="FO2996" s="22"/>
      <c r="FP2996" s="22"/>
      <c r="FQ2996" s="22"/>
      <c r="FR2996" s="22"/>
      <c r="FS2996" s="22"/>
      <c r="FT2996" s="22"/>
      <c r="FU2996" s="22"/>
      <c r="FV2996" s="22"/>
      <c r="FW2996" s="22"/>
      <c r="FX2996" s="22"/>
      <c r="FY2996" s="22"/>
      <c r="FZ2996" s="22"/>
      <c r="GA2996" s="22"/>
      <c r="GB2996" s="22"/>
      <c r="GC2996" s="24"/>
      <c r="GD2996" s="22"/>
      <c r="GE2996" s="22"/>
      <c r="GF2996" s="22"/>
      <c r="GG2996" s="22"/>
      <c r="GH2996" s="22"/>
      <c r="GI2996" s="22"/>
      <c r="GJ2996" s="22"/>
      <c r="GK2996" s="22"/>
      <c r="GL2996" s="22"/>
      <c r="GM2996" s="22"/>
      <c r="GN2996" s="22"/>
      <c r="GO2996" s="22"/>
      <c r="GP2996" s="22"/>
      <c r="GQ2996" s="22"/>
      <c r="GR2996" s="22"/>
      <c r="GS2996" s="22"/>
      <c r="GT2996" s="22"/>
      <c r="GU2996" s="22"/>
      <c r="GV2996" s="22"/>
      <c r="GW2996" s="22"/>
      <c r="GX2996" s="22"/>
      <c r="GY2996" s="22"/>
      <c r="GZ2996" s="22"/>
      <c r="HA2996" s="22"/>
      <c r="HB2996" s="22"/>
      <c r="HC2996" s="22"/>
      <c r="HD2996" s="22"/>
      <c r="HE2996" s="22"/>
      <c r="HF2996" s="22"/>
      <c r="HG2996" s="22"/>
      <c r="HH2996" s="22"/>
      <c r="HI2996" s="24"/>
      <c r="HJ2996" s="22"/>
      <c r="HK2996" s="22"/>
      <c r="HL2996" s="22"/>
      <c r="HM2996" s="22"/>
      <c r="HN2996" s="22"/>
      <c r="HO2996" s="22"/>
      <c r="HP2996" s="22"/>
      <c r="HQ2996" s="22"/>
      <c r="HR2996" s="22"/>
      <c r="HS2996" s="22"/>
      <c r="HT2996" s="22"/>
      <c r="HU2996" s="22"/>
      <c r="HV2996" s="22"/>
      <c r="HW2996" s="22"/>
      <c r="HX2996" s="22"/>
      <c r="HY2996" s="22"/>
      <c r="HZ2996" s="22"/>
      <c r="IA2996" s="22"/>
      <c r="IB2996" s="22"/>
      <c r="IC2996" s="22"/>
      <c r="ID2996" s="22"/>
      <c r="IE2996" s="22"/>
      <c r="IF2996" s="22"/>
      <c r="IG2996" s="22"/>
      <c r="IH2996" s="22"/>
      <c r="II2996" s="22"/>
      <c r="IJ2996" s="22"/>
      <c r="IK2996" s="22"/>
      <c r="IL2996" s="22"/>
      <c r="IM2996" s="22"/>
      <c r="IN2996" s="22"/>
      <c r="IO2996" s="24"/>
      <c r="IP2996" s="22"/>
      <c r="IQ2996" s="22"/>
      <c r="IR2996" s="22"/>
      <c r="IS2996" s="22"/>
      <c r="IT2996" s="22"/>
      <c r="IU2996" s="22"/>
      <c r="IV2996" s="22"/>
      <c r="IW2996" s="22"/>
      <c r="IX2996" s="22"/>
      <c r="IY2996" s="22"/>
      <c r="IZ2996" s="22"/>
      <c r="JA2996" s="22"/>
      <c r="JB2996" s="22"/>
      <c r="JC2996" s="22"/>
      <c r="JD2996" s="22"/>
      <c r="JE2996" s="22"/>
      <c r="JF2996" s="22"/>
      <c r="JG2996" s="22"/>
      <c r="JH2996" s="22"/>
      <c r="JI2996" s="22"/>
      <c r="JJ2996" s="22"/>
      <c r="JK2996" s="22"/>
      <c r="JL2996" s="22"/>
      <c r="JM2996" s="22"/>
      <c r="JN2996" s="22"/>
      <c r="JO2996" s="22"/>
      <c r="JP2996" s="22"/>
      <c r="JQ2996" s="22"/>
      <c r="JR2996" s="22"/>
      <c r="JS2996" s="22"/>
      <c r="JT2996" s="22"/>
      <c r="JU2996" s="24"/>
      <c r="JV2996" s="22"/>
      <c r="JW2996" s="22"/>
      <c r="JX2996" s="22"/>
      <c r="JY2996" s="22"/>
      <c r="JZ2996" s="22"/>
      <c r="KA2996" s="22"/>
      <c r="KB2996" s="22"/>
      <c r="KC2996" s="22"/>
      <c r="KD2996" s="22"/>
      <c r="KE2996" s="22"/>
      <c r="KF2996" s="22"/>
      <c r="KG2996" s="22"/>
      <c r="KH2996" s="22"/>
      <c r="KI2996" s="22"/>
      <c r="KJ2996" s="22"/>
      <c r="KK2996" s="22"/>
      <c r="KL2996" s="22"/>
      <c r="KM2996" s="22"/>
      <c r="KN2996" s="22"/>
      <c r="KO2996" s="22"/>
      <c r="KP2996" s="22"/>
      <c r="KQ2996" s="22"/>
      <c r="KR2996" s="22"/>
      <c r="KS2996" s="22"/>
      <c r="KT2996" s="22"/>
      <c r="KU2996" s="22"/>
      <c r="KV2996" s="22"/>
      <c r="KW2996" s="22"/>
      <c r="KX2996" s="22"/>
      <c r="KY2996" s="22"/>
      <c r="KZ2996" s="22"/>
      <c r="LA2996" s="24"/>
      <c r="LB2996" s="22"/>
      <c r="LC2996" s="22"/>
      <c r="LD2996" s="22"/>
      <c r="LE2996" s="22"/>
      <c r="LF2996" s="22"/>
      <c r="LG2996" s="22"/>
      <c r="LH2996" s="22"/>
      <c r="LI2996" s="22"/>
      <c r="LJ2996" s="22"/>
      <c r="LK2996" s="22"/>
      <c r="LL2996" s="22"/>
      <c r="LM2996" s="22"/>
      <c r="LN2996" s="22"/>
      <c r="LO2996" s="22"/>
      <c r="LP2996" s="22"/>
      <c r="LQ2996" s="22"/>
      <c r="LR2996" s="22"/>
      <c r="LS2996" s="22"/>
      <c r="LT2996" s="22"/>
      <c r="LU2996" s="22"/>
      <c r="LV2996" s="22"/>
      <c r="LW2996" s="22"/>
      <c r="LX2996" s="22"/>
      <c r="LY2996" s="22"/>
      <c r="LZ2996" s="22"/>
      <c r="MA2996" s="22"/>
      <c r="MB2996" s="22"/>
      <c r="MC2996" s="22"/>
      <c r="MD2996" s="22"/>
      <c r="ME2996" s="22"/>
      <c r="MF2996" s="22"/>
      <c r="MG2996" s="24"/>
      <c r="MH2996" s="22"/>
      <c r="MI2996" s="22"/>
      <c r="MJ2996" s="22"/>
      <c r="MK2996" s="22"/>
      <c r="ML2996" s="22"/>
      <c r="MM2996" s="22"/>
      <c r="MN2996" s="22"/>
      <c r="MO2996" s="22"/>
      <c r="MP2996" s="22"/>
      <c r="MQ2996" s="22"/>
      <c r="MR2996" s="22"/>
      <c r="MS2996" s="22"/>
      <c r="MT2996" s="22"/>
      <c r="MU2996" s="22"/>
      <c r="MV2996" s="22"/>
      <c r="MW2996" s="22"/>
      <c r="MX2996" s="22"/>
      <c r="MY2996" s="22"/>
      <c r="MZ2996" s="22"/>
      <c r="NA2996" s="22"/>
      <c r="NB2996" s="22"/>
      <c r="NC2996" s="22"/>
      <c r="ND2996" s="22"/>
      <c r="NE2996" s="22"/>
      <c r="NF2996" s="22"/>
      <c r="NG2996" s="22"/>
      <c r="NH2996" s="22"/>
      <c r="NI2996" s="22"/>
      <c r="NJ2996" s="22"/>
      <c r="NK2996" s="22"/>
      <c r="NL2996" s="22"/>
      <c r="NM2996" s="24"/>
      <c r="NN2996" s="22"/>
      <c r="NO2996" s="22"/>
      <c r="NP2996" s="22"/>
      <c r="NQ2996" s="22"/>
      <c r="NR2996" s="22"/>
      <c r="NS2996" s="22"/>
      <c r="NT2996" s="22"/>
      <c r="NU2996" s="22"/>
      <c r="NV2996" s="22"/>
      <c r="NW2996" s="22"/>
      <c r="NX2996" s="22"/>
      <c r="NY2996" s="22"/>
      <c r="NZ2996" s="22"/>
      <c r="OA2996" s="22"/>
      <c r="OB2996" s="22"/>
      <c r="OC2996" s="22"/>
      <c r="OD2996" s="22"/>
      <c r="OE2996" s="22"/>
      <c r="OF2996" s="22"/>
      <c r="OG2996" s="22"/>
      <c r="OH2996" s="22"/>
      <c r="OI2996" s="22"/>
      <c r="OJ2996" s="22"/>
      <c r="OK2996" s="22"/>
      <c r="OL2996" s="22"/>
      <c r="OM2996" s="22"/>
      <c r="ON2996" s="22"/>
      <c r="OO2996" s="22"/>
      <c r="OP2996" s="22"/>
      <c r="OQ2996" s="22"/>
      <c r="OR2996" s="22"/>
    </row>
    <row r="2997" spans="1:408" ht="15" thickBot="1">
      <c r="A2997" s="1"/>
      <c r="B2997" s="12"/>
      <c r="C2997" s="12"/>
      <c r="D2997" s="22"/>
      <c r="E2997" s="54"/>
      <c r="F2997" s="54"/>
      <c r="G2997" s="54"/>
      <c r="H2997" s="55"/>
      <c r="I2997" s="22"/>
      <c r="J2997" s="56"/>
      <c r="K2997" s="80"/>
      <c r="L2997" s="57"/>
      <c r="M2997" s="57"/>
      <c r="N2997" s="55"/>
      <c r="O2997" s="58"/>
      <c r="P2997" s="58"/>
      <c r="Q2997" s="59"/>
      <c r="R2997" s="60"/>
      <c r="S2997" s="60"/>
      <c r="T2997" s="22"/>
      <c r="U2997" s="1"/>
      <c r="V2997" s="23"/>
      <c r="X2997" s="24"/>
      <c r="Y2997" s="24"/>
      <c r="Z2997" s="22"/>
      <c r="AA2997" s="22"/>
      <c r="AB2997" s="22"/>
      <c r="AC2997" s="22"/>
      <c r="AD2997" s="22"/>
      <c r="AE2997" s="22"/>
      <c r="AF2997" s="22"/>
      <c r="AG2997" s="22"/>
      <c r="AH2997" s="22"/>
      <c r="AI2997" s="22"/>
      <c r="AJ2997" s="22"/>
      <c r="AK2997" s="22"/>
      <c r="AL2997" s="22"/>
      <c r="AM2997" s="22"/>
      <c r="AN2997" s="22"/>
      <c r="AO2997" s="22"/>
      <c r="AP2997" s="22"/>
      <c r="AQ2997" s="22"/>
      <c r="AR2997" s="22"/>
      <c r="AS2997" s="22"/>
      <c r="AT2997" s="22"/>
      <c r="AU2997" s="22"/>
      <c r="AV2997" s="22"/>
      <c r="AW2997" s="22"/>
      <c r="AX2997" s="22"/>
      <c r="AY2997" s="22"/>
      <c r="AZ2997" s="22"/>
      <c r="BA2997" s="22"/>
      <c r="BB2997" s="22"/>
      <c r="BC2997" s="22"/>
      <c r="BD2997" s="22"/>
      <c r="BE2997" s="24"/>
      <c r="BF2997" s="22"/>
      <c r="BG2997" s="22"/>
      <c r="BH2997" s="22"/>
      <c r="BI2997" s="22"/>
      <c r="BJ2997" s="22"/>
      <c r="BK2997" s="22"/>
      <c r="BL2997" s="22"/>
      <c r="BM2997" s="22"/>
      <c r="BN2997" s="22"/>
      <c r="BO2997" s="22"/>
      <c r="BP2997" s="22"/>
      <c r="BQ2997" s="22"/>
      <c r="BR2997" s="22"/>
      <c r="BS2997" s="22"/>
      <c r="BT2997" s="22"/>
      <c r="BU2997" s="22"/>
      <c r="BV2997" s="22"/>
      <c r="BW2997" s="22"/>
      <c r="BX2997" s="22"/>
      <c r="BY2997" s="22"/>
      <c r="BZ2997" s="22"/>
      <c r="CA2997" s="22"/>
      <c r="CB2997" s="22"/>
      <c r="CC2997" s="22"/>
      <c r="CD2997" s="22"/>
      <c r="CE2997" s="22"/>
      <c r="CF2997" s="22"/>
      <c r="CG2997" s="22"/>
      <c r="CH2997" s="22"/>
      <c r="CI2997" s="22"/>
      <c r="CJ2997" s="22"/>
      <c r="CK2997" s="24"/>
      <c r="CL2997" s="22"/>
      <c r="CM2997" s="22"/>
      <c r="CN2997" s="22"/>
      <c r="CO2997" s="22"/>
      <c r="CP2997" s="22"/>
      <c r="CQ2997" s="22"/>
      <c r="CR2997" s="22"/>
      <c r="CS2997" s="22"/>
      <c r="CT2997" s="22"/>
      <c r="CU2997" s="22"/>
      <c r="CV2997" s="22"/>
      <c r="CW2997" s="22"/>
      <c r="CX2997" s="22"/>
      <c r="CY2997" s="22"/>
      <c r="CZ2997" s="22"/>
      <c r="DA2997" s="22"/>
      <c r="DB2997" s="22"/>
      <c r="DC2997" s="22"/>
      <c r="DD2997" s="22"/>
      <c r="DE2997" s="22"/>
      <c r="DF2997" s="22"/>
      <c r="DG2997" s="22"/>
      <c r="DH2997" s="22"/>
      <c r="DI2997" s="22"/>
      <c r="DJ2997" s="22"/>
      <c r="DK2997" s="22"/>
      <c r="DL2997" s="22"/>
      <c r="DM2997" s="22"/>
      <c r="DN2997" s="22"/>
      <c r="DO2997" s="22"/>
      <c r="DP2997" s="22"/>
      <c r="DQ2997" s="24"/>
      <c r="DR2997" s="22"/>
      <c r="DS2997" s="22"/>
      <c r="DT2997" s="22"/>
      <c r="DU2997" s="22"/>
      <c r="DV2997" s="22"/>
      <c r="DW2997" s="22"/>
      <c r="DX2997" s="22"/>
      <c r="DY2997" s="22"/>
      <c r="DZ2997" s="22"/>
      <c r="EA2997" s="22"/>
      <c r="EB2997" s="22"/>
      <c r="EC2997" s="22"/>
      <c r="ED2997" s="22"/>
      <c r="EE2997" s="22"/>
      <c r="EF2997" s="22"/>
      <c r="EG2997" s="22"/>
      <c r="EH2997" s="22"/>
      <c r="EI2997" s="22"/>
      <c r="EJ2997" s="22"/>
      <c r="EK2997" s="22"/>
      <c r="EL2997" s="22"/>
      <c r="EM2997" s="22"/>
      <c r="EN2997" s="22"/>
      <c r="EO2997" s="22"/>
      <c r="EP2997" s="22"/>
      <c r="EQ2997" s="22"/>
      <c r="ER2997" s="22"/>
      <c r="ES2997" s="22"/>
      <c r="ET2997" s="22"/>
      <c r="EU2997" s="22"/>
      <c r="EV2997" s="22"/>
      <c r="EW2997" s="24"/>
      <c r="EX2997" s="22"/>
      <c r="EY2997" s="22"/>
      <c r="EZ2997" s="22"/>
      <c r="FA2997" s="22"/>
      <c r="FB2997" s="22"/>
      <c r="FC2997" s="22"/>
      <c r="FD2997" s="22"/>
      <c r="FE2997" s="22"/>
      <c r="FF2997" s="22"/>
      <c r="FG2997" s="22"/>
      <c r="FH2997" s="22"/>
      <c r="FI2997" s="22"/>
      <c r="FJ2997" s="22"/>
      <c r="FK2997" s="22"/>
      <c r="FL2997" s="22"/>
      <c r="FM2997" s="22"/>
      <c r="FN2997" s="22"/>
      <c r="FO2997" s="22"/>
      <c r="FP2997" s="22"/>
      <c r="FQ2997" s="22"/>
      <c r="FR2997" s="22"/>
      <c r="FS2997" s="22"/>
      <c r="FT2997" s="22"/>
      <c r="FU2997" s="22"/>
      <c r="FV2997" s="22"/>
      <c r="FW2997" s="22"/>
      <c r="FX2997" s="22"/>
      <c r="FY2997" s="22"/>
      <c r="FZ2997" s="22"/>
      <c r="GA2997" s="22"/>
      <c r="GB2997" s="22"/>
      <c r="GC2997" s="24"/>
      <c r="GD2997" s="22"/>
      <c r="GE2997" s="22"/>
      <c r="GF2997" s="22"/>
      <c r="GG2997" s="22"/>
      <c r="GH2997" s="22"/>
      <c r="GI2997" s="22"/>
      <c r="GJ2997" s="22"/>
      <c r="GK2997" s="22"/>
      <c r="GL2997" s="22"/>
      <c r="GM2997" s="22"/>
      <c r="GN2997" s="22"/>
      <c r="GO2997" s="22"/>
      <c r="GP2997" s="22"/>
      <c r="GQ2997" s="22"/>
      <c r="GR2997" s="22"/>
      <c r="GS2997" s="22"/>
      <c r="GT2997" s="22"/>
      <c r="GU2997" s="22"/>
      <c r="GV2997" s="22"/>
      <c r="GW2997" s="22"/>
      <c r="GX2997" s="22"/>
      <c r="GY2997" s="22"/>
      <c r="GZ2997" s="22"/>
      <c r="HA2997" s="22"/>
      <c r="HB2997" s="22"/>
      <c r="HC2997" s="22"/>
      <c r="HD2997" s="22"/>
      <c r="HE2997" s="22"/>
      <c r="HF2997" s="22"/>
      <c r="HG2997" s="22"/>
      <c r="HH2997" s="22"/>
      <c r="HI2997" s="24"/>
      <c r="HJ2997" s="22"/>
      <c r="HK2997" s="22"/>
      <c r="HL2997" s="22"/>
      <c r="HM2997" s="22"/>
      <c r="HN2997" s="22"/>
      <c r="HO2997" s="22"/>
      <c r="HP2997" s="22"/>
      <c r="HQ2997" s="22"/>
      <c r="HR2997" s="22"/>
      <c r="HS2997" s="22"/>
      <c r="HT2997" s="22"/>
      <c r="HU2997" s="22"/>
      <c r="HV2997" s="22"/>
      <c r="HW2997" s="22"/>
      <c r="HX2997" s="22"/>
      <c r="HY2997" s="22"/>
      <c r="HZ2997" s="22"/>
      <c r="IA2997" s="22"/>
      <c r="IB2997" s="22"/>
      <c r="IC2997" s="22"/>
      <c r="ID2997" s="22"/>
      <c r="IE2997" s="22"/>
      <c r="IF2997" s="22"/>
      <c r="IG2997" s="22"/>
      <c r="IH2997" s="22"/>
      <c r="II2997" s="22"/>
      <c r="IJ2997" s="22"/>
      <c r="IK2997" s="22"/>
      <c r="IL2997" s="22"/>
      <c r="IM2997" s="22"/>
      <c r="IN2997" s="22"/>
      <c r="IO2997" s="24"/>
      <c r="IP2997" s="22"/>
      <c r="IQ2997" s="22"/>
      <c r="IR2997" s="22"/>
      <c r="IS2997" s="22"/>
      <c r="IT2997" s="22"/>
      <c r="IU2997" s="22"/>
      <c r="IV2997" s="22"/>
      <c r="IW2997" s="22"/>
      <c r="IX2997" s="22"/>
      <c r="IY2997" s="22"/>
      <c r="IZ2997" s="22"/>
      <c r="JA2997" s="22"/>
      <c r="JB2997" s="22"/>
      <c r="JC2997" s="22"/>
      <c r="JD2997" s="22"/>
      <c r="JE2997" s="22"/>
      <c r="JF2997" s="22"/>
      <c r="JG2997" s="22"/>
      <c r="JH2997" s="22"/>
      <c r="JI2997" s="22"/>
      <c r="JJ2997" s="22"/>
      <c r="JK2997" s="22"/>
      <c r="JL2997" s="22"/>
      <c r="JM2997" s="22"/>
      <c r="JN2997" s="22"/>
      <c r="JO2997" s="22"/>
      <c r="JP2997" s="22"/>
      <c r="JQ2997" s="22"/>
      <c r="JR2997" s="22"/>
      <c r="JS2997" s="22"/>
      <c r="JT2997" s="22"/>
      <c r="JU2997" s="24"/>
      <c r="JV2997" s="22"/>
      <c r="JW2997" s="22"/>
      <c r="JX2997" s="22"/>
      <c r="JY2997" s="22"/>
      <c r="JZ2997" s="22"/>
      <c r="KA2997" s="22"/>
      <c r="KB2997" s="22"/>
      <c r="KC2997" s="22"/>
      <c r="KD2997" s="22"/>
      <c r="KE2997" s="22"/>
      <c r="KF2997" s="22"/>
      <c r="KG2997" s="22"/>
      <c r="KH2997" s="22"/>
      <c r="KI2997" s="22"/>
      <c r="KJ2997" s="22"/>
      <c r="KK2997" s="22"/>
      <c r="KL2997" s="22"/>
      <c r="KM2997" s="22"/>
      <c r="KN2997" s="22"/>
      <c r="KO2997" s="22"/>
      <c r="KP2997" s="22"/>
      <c r="KQ2997" s="22"/>
      <c r="KR2997" s="22"/>
      <c r="KS2997" s="22"/>
      <c r="KT2997" s="22"/>
      <c r="KU2997" s="22"/>
      <c r="KV2997" s="22"/>
      <c r="KW2997" s="22"/>
      <c r="KX2997" s="22"/>
      <c r="KY2997" s="22"/>
      <c r="KZ2997" s="22"/>
      <c r="LA2997" s="24"/>
      <c r="LB2997" s="22"/>
      <c r="LC2997" s="22"/>
      <c r="LD2997" s="22"/>
      <c r="LE2997" s="22"/>
      <c r="LF2997" s="22"/>
      <c r="LG2997" s="22"/>
      <c r="LH2997" s="22"/>
      <c r="LI2997" s="22"/>
      <c r="LJ2997" s="22"/>
      <c r="LK2997" s="22"/>
      <c r="LL2997" s="22"/>
      <c r="LM2997" s="22"/>
      <c r="LN2997" s="22"/>
      <c r="LO2997" s="22"/>
      <c r="LP2997" s="22"/>
      <c r="LQ2997" s="22"/>
      <c r="LR2997" s="22"/>
      <c r="LS2997" s="22"/>
      <c r="LT2997" s="22"/>
      <c r="LU2997" s="22"/>
      <c r="LV2997" s="22"/>
      <c r="LW2997" s="22"/>
      <c r="LX2997" s="22"/>
      <c r="LY2997" s="22"/>
      <c r="LZ2997" s="22"/>
      <c r="MA2997" s="22"/>
      <c r="MB2997" s="22"/>
      <c r="MC2997" s="22"/>
      <c r="MD2997" s="22"/>
      <c r="ME2997" s="22"/>
      <c r="MF2997" s="22"/>
      <c r="MG2997" s="24"/>
      <c r="MH2997" s="22"/>
      <c r="MI2997" s="22"/>
      <c r="MJ2997" s="22"/>
      <c r="MK2997" s="22"/>
      <c r="ML2997" s="22"/>
      <c r="MM2997" s="22"/>
      <c r="MN2997" s="22"/>
      <c r="MO2997" s="22"/>
      <c r="MP2997" s="22"/>
      <c r="MQ2997" s="22"/>
      <c r="MR2997" s="22"/>
      <c r="MS2997" s="22"/>
      <c r="MT2997" s="22"/>
      <c r="MU2997" s="22"/>
      <c r="MV2997" s="22"/>
      <c r="MW2997" s="22"/>
      <c r="MX2997" s="22"/>
      <c r="MY2997" s="22"/>
      <c r="MZ2997" s="22"/>
      <c r="NA2997" s="22"/>
      <c r="NB2997" s="22"/>
      <c r="NC2997" s="22"/>
      <c r="ND2997" s="22"/>
      <c r="NE2997" s="22"/>
      <c r="NF2997" s="22"/>
      <c r="NG2997" s="22"/>
      <c r="NH2997" s="22"/>
      <c r="NI2997" s="22"/>
      <c r="NJ2997" s="22"/>
      <c r="NK2997" s="22"/>
      <c r="NL2997" s="22"/>
      <c r="NM2997" s="24"/>
      <c r="NN2997" s="22"/>
      <c r="NO2997" s="22"/>
      <c r="NP2997" s="22"/>
      <c r="NQ2997" s="22"/>
      <c r="NR2997" s="22"/>
      <c r="NS2997" s="22"/>
      <c r="NT2997" s="22"/>
      <c r="NU2997" s="22"/>
      <c r="NV2997" s="22"/>
      <c r="NW2997" s="22"/>
      <c r="NX2997" s="22"/>
      <c r="NY2997" s="22"/>
      <c r="NZ2997" s="22"/>
      <c r="OA2997" s="22"/>
      <c r="OB2997" s="22"/>
      <c r="OC2997" s="22"/>
      <c r="OD2997" s="22"/>
      <c r="OE2997" s="22"/>
      <c r="OF2997" s="22"/>
      <c r="OG2997" s="22"/>
      <c r="OH2997" s="22"/>
      <c r="OI2997" s="22"/>
      <c r="OJ2997" s="22"/>
      <c r="OK2997" s="22"/>
      <c r="OL2997" s="22"/>
      <c r="OM2997" s="22"/>
      <c r="ON2997" s="22"/>
      <c r="OO2997" s="22"/>
      <c r="OP2997" s="22"/>
      <c r="OQ2997" s="22"/>
      <c r="OR2997" s="22"/>
    </row>
    <row r="2998" spans="1:408" ht="15" thickBot="1">
      <c r="A2998" s="1"/>
      <c r="B2998" s="12"/>
      <c r="C2998" s="12"/>
      <c r="D2998" s="22"/>
      <c r="E2998" s="54"/>
      <c r="F2998" s="54"/>
      <c r="G2998" s="54"/>
      <c r="H2998" s="55"/>
      <c r="I2998" s="22"/>
      <c r="J2998" s="56"/>
      <c r="K2998" s="81"/>
      <c r="L2998" s="57"/>
      <c r="M2998" s="57"/>
      <c r="N2998" s="55"/>
      <c r="O2998" s="58"/>
      <c r="P2998" s="58"/>
      <c r="Q2998" s="59"/>
      <c r="R2998" s="60"/>
      <c r="S2998" s="60"/>
      <c r="T2998" s="22"/>
      <c r="U2998" s="1"/>
      <c r="V2998" s="23"/>
      <c r="X2998" s="24"/>
      <c r="Y2998" s="24"/>
      <c r="Z2998" s="22"/>
      <c r="AA2998" s="22"/>
      <c r="AB2998" s="22"/>
      <c r="AC2998" s="22"/>
      <c r="AD2998" s="22"/>
      <c r="AE2998" s="22"/>
      <c r="AF2998" s="22"/>
      <c r="AG2998" s="22"/>
      <c r="AH2998" s="22"/>
      <c r="AI2998" s="22"/>
      <c r="AJ2998" s="22"/>
      <c r="AK2998" s="22"/>
      <c r="AL2998" s="22"/>
      <c r="AM2998" s="22"/>
      <c r="AN2998" s="22"/>
      <c r="AO2998" s="22"/>
      <c r="AP2998" s="22"/>
      <c r="AQ2998" s="22"/>
      <c r="AR2998" s="22"/>
      <c r="AS2998" s="22"/>
      <c r="AT2998" s="22"/>
      <c r="AU2998" s="22"/>
      <c r="AV2998" s="22"/>
      <c r="AW2998" s="22"/>
      <c r="AX2998" s="22"/>
      <c r="AY2998" s="22"/>
      <c r="AZ2998" s="22"/>
      <c r="BA2998" s="22"/>
      <c r="BB2998" s="22"/>
      <c r="BC2998" s="22"/>
      <c r="BD2998" s="22"/>
      <c r="BE2998" s="24"/>
      <c r="BF2998" s="22"/>
      <c r="BG2998" s="22"/>
      <c r="BH2998" s="22"/>
      <c r="BI2998" s="22"/>
      <c r="BJ2998" s="22"/>
      <c r="BK2998" s="22"/>
      <c r="BL2998" s="22"/>
      <c r="BM2998" s="22"/>
      <c r="BN2998" s="22"/>
      <c r="BO2998" s="22"/>
      <c r="BP2998" s="22"/>
      <c r="BQ2998" s="22"/>
      <c r="BR2998" s="22"/>
      <c r="BS2998" s="22"/>
      <c r="BT2998" s="22"/>
      <c r="BU2998" s="22"/>
      <c r="BV2998" s="22"/>
      <c r="BW2998" s="22"/>
      <c r="BX2998" s="22"/>
      <c r="BY2998" s="22"/>
      <c r="BZ2998" s="22"/>
      <c r="CA2998" s="22"/>
      <c r="CB2998" s="22"/>
      <c r="CC2998" s="22"/>
      <c r="CD2998" s="22"/>
      <c r="CE2998" s="22"/>
      <c r="CF2998" s="22"/>
      <c r="CG2998" s="22"/>
      <c r="CH2998" s="22"/>
      <c r="CI2998" s="22"/>
      <c r="CJ2998" s="22"/>
      <c r="CK2998" s="24"/>
      <c r="CL2998" s="22"/>
      <c r="CM2998" s="22"/>
      <c r="CN2998" s="22"/>
      <c r="CO2998" s="22"/>
      <c r="CP2998" s="22"/>
      <c r="CQ2998" s="22"/>
      <c r="CR2998" s="22"/>
      <c r="CS2998" s="22"/>
      <c r="CT2998" s="22"/>
      <c r="CU2998" s="22"/>
      <c r="CV2998" s="22"/>
      <c r="CW2998" s="22"/>
      <c r="CX2998" s="22"/>
      <c r="CY2998" s="22"/>
      <c r="CZ2998" s="22"/>
      <c r="DA2998" s="22"/>
      <c r="DB2998" s="22"/>
      <c r="DC2998" s="22"/>
      <c r="DD2998" s="22"/>
      <c r="DE2998" s="22"/>
      <c r="DF2998" s="22"/>
      <c r="DG2998" s="22"/>
      <c r="DH2998" s="22"/>
      <c r="DI2998" s="22"/>
      <c r="DJ2998" s="22"/>
      <c r="DK2998" s="22"/>
      <c r="DL2998" s="22"/>
      <c r="DM2998" s="22"/>
      <c r="DN2998" s="22"/>
      <c r="DO2998" s="22"/>
      <c r="DP2998" s="22"/>
      <c r="DQ2998" s="24"/>
      <c r="DR2998" s="22"/>
      <c r="DS2998" s="22"/>
      <c r="DT2998" s="22"/>
      <c r="DU2998" s="22"/>
      <c r="DV2998" s="22"/>
      <c r="DW2998" s="22"/>
      <c r="DX2998" s="22"/>
      <c r="DY2998" s="22"/>
      <c r="DZ2998" s="22"/>
      <c r="EA2998" s="22"/>
      <c r="EB2998" s="22"/>
      <c r="EC2998" s="22"/>
      <c r="ED2998" s="22"/>
      <c r="EE2998" s="22"/>
      <c r="EF2998" s="22"/>
      <c r="EG2998" s="22"/>
      <c r="EH2998" s="22"/>
      <c r="EI2998" s="22"/>
      <c r="EJ2998" s="22"/>
      <c r="EK2998" s="22"/>
      <c r="EL2998" s="22"/>
      <c r="EM2998" s="22"/>
      <c r="EN2998" s="22"/>
      <c r="EO2998" s="22"/>
      <c r="EP2998" s="22"/>
      <c r="EQ2998" s="22"/>
      <c r="ER2998" s="22"/>
      <c r="ES2998" s="22"/>
      <c r="ET2998" s="22"/>
      <c r="EU2998" s="22"/>
      <c r="EV2998" s="22"/>
      <c r="EW2998" s="24"/>
      <c r="EX2998" s="22"/>
      <c r="EY2998" s="22"/>
      <c r="EZ2998" s="22"/>
      <c r="FA2998" s="22"/>
      <c r="FB2998" s="22"/>
      <c r="FC2998" s="22"/>
      <c r="FD2998" s="22"/>
      <c r="FE2998" s="22"/>
      <c r="FF2998" s="22"/>
      <c r="FG2998" s="22"/>
      <c r="FH2998" s="22"/>
      <c r="FI2998" s="22"/>
      <c r="FJ2998" s="22"/>
      <c r="FK2998" s="22"/>
      <c r="FL2998" s="22"/>
      <c r="FM2998" s="22"/>
      <c r="FN2998" s="22"/>
      <c r="FO2998" s="22"/>
      <c r="FP2998" s="22"/>
      <c r="FQ2998" s="22"/>
      <c r="FR2998" s="22"/>
      <c r="FS2998" s="22"/>
      <c r="FT2998" s="22"/>
      <c r="FU2998" s="22"/>
      <c r="FV2998" s="22"/>
      <c r="FW2998" s="22"/>
      <c r="FX2998" s="22"/>
      <c r="FY2998" s="22"/>
      <c r="FZ2998" s="22"/>
      <c r="GA2998" s="22"/>
      <c r="GB2998" s="22"/>
      <c r="GC2998" s="24"/>
      <c r="GD2998" s="22"/>
      <c r="GE2998" s="22"/>
      <c r="GF2998" s="22"/>
      <c r="GG2998" s="22"/>
      <c r="GH2998" s="22"/>
      <c r="GI2998" s="22"/>
      <c r="GJ2998" s="22"/>
      <c r="GK2998" s="22"/>
      <c r="GL2998" s="22"/>
      <c r="GM2998" s="22"/>
      <c r="GN2998" s="22"/>
      <c r="GO2998" s="22"/>
      <c r="GP2998" s="22"/>
      <c r="GQ2998" s="22"/>
      <c r="GR2998" s="22"/>
      <c r="GS2998" s="22"/>
      <c r="GT2998" s="22"/>
      <c r="GU2998" s="22"/>
      <c r="GV2998" s="22"/>
      <c r="GW2998" s="22"/>
      <c r="GX2998" s="22"/>
      <c r="GY2998" s="22"/>
      <c r="GZ2998" s="22"/>
      <c r="HA2998" s="22"/>
      <c r="HB2998" s="22"/>
      <c r="HC2998" s="22"/>
      <c r="HD2998" s="22"/>
      <c r="HE2998" s="22"/>
      <c r="HF2998" s="22"/>
      <c r="HG2998" s="22"/>
      <c r="HH2998" s="22"/>
      <c r="HI2998" s="24"/>
      <c r="HJ2998" s="22"/>
      <c r="HK2998" s="22"/>
      <c r="HL2998" s="22"/>
      <c r="HM2998" s="22"/>
      <c r="HN2998" s="22"/>
      <c r="HO2998" s="22"/>
      <c r="HP2998" s="22"/>
      <c r="HQ2998" s="22"/>
      <c r="HR2998" s="22"/>
      <c r="HS2998" s="22"/>
      <c r="HT2998" s="22"/>
      <c r="HU2998" s="22"/>
      <c r="HV2998" s="22"/>
      <c r="HW2998" s="22"/>
      <c r="HX2998" s="22"/>
      <c r="HY2998" s="22"/>
      <c r="HZ2998" s="22"/>
      <c r="IA2998" s="22"/>
      <c r="IB2998" s="22"/>
      <c r="IC2998" s="22"/>
      <c r="ID2998" s="22"/>
      <c r="IE2998" s="22"/>
      <c r="IF2998" s="22"/>
      <c r="IG2998" s="22"/>
      <c r="IH2998" s="22"/>
      <c r="II2998" s="22"/>
      <c r="IJ2998" s="22"/>
      <c r="IK2998" s="22"/>
      <c r="IL2998" s="22"/>
      <c r="IM2998" s="22"/>
      <c r="IN2998" s="22"/>
      <c r="IO2998" s="24"/>
      <c r="IP2998" s="22"/>
      <c r="IQ2998" s="22"/>
      <c r="IR2998" s="22"/>
      <c r="IS2998" s="22"/>
      <c r="IT2998" s="22"/>
      <c r="IU2998" s="22"/>
      <c r="IV2998" s="22"/>
      <c r="IW2998" s="22"/>
      <c r="IX2998" s="22"/>
      <c r="IY2998" s="22"/>
      <c r="IZ2998" s="22"/>
      <c r="JA2998" s="22"/>
      <c r="JB2998" s="22"/>
      <c r="JC2998" s="22"/>
      <c r="JD2998" s="22"/>
      <c r="JE2998" s="22"/>
      <c r="JF2998" s="22"/>
      <c r="JG2998" s="22"/>
      <c r="JH2998" s="22"/>
      <c r="JI2998" s="22"/>
      <c r="JJ2998" s="22"/>
      <c r="JK2998" s="22"/>
      <c r="JL2998" s="22"/>
      <c r="JM2998" s="22"/>
      <c r="JN2998" s="22"/>
      <c r="JO2998" s="22"/>
      <c r="JP2998" s="22"/>
      <c r="JQ2998" s="22"/>
      <c r="JR2998" s="22"/>
      <c r="JS2998" s="22"/>
      <c r="JT2998" s="22"/>
      <c r="JU2998" s="24"/>
      <c r="JV2998" s="22"/>
      <c r="JW2998" s="22"/>
      <c r="JX2998" s="22"/>
      <c r="JY2998" s="22"/>
      <c r="JZ2998" s="22"/>
      <c r="KA2998" s="22"/>
      <c r="KB2998" s="22"/>
      <c r="KC2998" s="22"/>
      <c r="KD2998" s="22"/>
      <c r="KE2998" s="22"/>
      <c r="KF2998" s="22"/>
      <c r="KG2998" s="22"/>
      <c r="KH2998" s="22"/>
      <c r="KI2998" s="22"/>
      <c r="KJ2998" s="22"/>
      <c r="KK2998" s="22"/>
      <c r="KL2998" s="22"/>
      <c r="KM2998" s="22"/>
      <c r="KN2998" s="22"/>
      <c r="KO2998" s="22"/>
      <c r="KP2998" s="22"/>
      <c r="KQ2998" s="22"/>
      <c r="KR2998" s="22"/>
      <c r="KS2998" s="22"/>
      <c r="KT2998" s="22"/>
      <c r="KU2998" s="22"/>
      <c r="KV2998" s="22"/>
      <c r="KW2998" s="22"/>
      <c r="KX2998" s="22"/>
      <c r="KY2998" s="22"/>
      <c r="KZ2998" s="22"/>
      <c r="LA2998" s="24"/>
      <c r="LB2998" s="22"/>
      <c r="LC2998" s="22"/>
      <c r="LD2998" s="22"/>
      <c r="LE2998" s="22"/>
      <c r="LF2998" s="22"/>
      <c r="LG2998" s="22"/>
      <c r="LH2998" s="22"/>
      <c r="LI2998" s="22"/>
      <c r="LJ2998" s="22"/>
      <c r="LK2998" s="22"/>
      <c r="LL2998" s="22"/>
      <c r="LM2998" s="22"/>
      <c r="LN2998" s="22"/>
      <c r="LO2998" s="22"/>
      <c r="LP2998" s="22"/>
      <c r="LQ2998" s="22"/>
      <c r="LR2998" s="22"/>
      <c r="LS2998" s="22"/>
      <c r="LT2998" s="22"/>
      <c r="LU2998" s="22"/>
      <c r="LV2998" s="22"/>
      <c r="LW2998" s="22"/>
      <c r="LX2998" s="22"/>
      <c r="LY2998" s="22"/>
      <c r="LZ2998" s="22"/>
      <c r="MA2998" s="22"/>
      <c r="MB2998" s="22"/>
      <c r="MC2998" s="22"/>
      <c r="MD2998" s="22"/>
      <c r="ME2998" s="22"/>
      <c r="MF2998" s="22"/>
      <c r="MG2998" s="24"/>
      <c r="MH2998" s="22"/>
      <c r="MI2998" s="22"/>
      <c r="MJ2998" s="22"/>
      <c r="MK2998" s="22"/>
      <c r="ML2998" s="22"/>
      <c r="MM2998" s="22"/>
      <c r="MN2998" s="22"/>
      <c r="MO2998" s="22"/>
      <c r="MP2998" s="22"/>
      <c r="MQ2998" s="22"/>
      <c r="MR2998" s="22"/>
      <c r="MS2998" s="22"/>
      <c r="MT2998" s="22"/>
      <c r="MU2998" s="22"/>
      <c r="MV2998" s="22"/>
      <c r="MW2998" s="22"/>
      <c r="MX2998" s="22"/>
      <c r="MY2998" s="22"/>
      <c r="MZ2998" s="22"/>
      <c r="NA2998" s="22"/>
      <c r="NB2998" s="22"/>
      <c r="NC2998" s="22"/>
      <c r="ND2998" s="22"/>
      <c r="NE2998" s="22"/>
      <c r="NF2998" s="22"/>
      <c r="NG2998" s="22"/>
      <c r="NH2998" s="22"/>
      <c r="NI2998" s="22"/>
      <c r="NJ2998" s="22"/>
      <c r="NK2998" s="22"/>
      <c r="NL2998" s="22"/>
      <c r="NM2998" s="24"/>
      <c r="NN2998" s="22"/>
      <c r="NO2998" s="22"/>
      <c r="NP2998" s="22"/>
      <c r="NQ2998" s="22"/>
      <c r="NR2998" s="22"/>
      <c r="NS2998" s="22"/>
      <c r="NT2998" s="22"/>
      <c r="NU2998" s="22"/>
      <c r="NV2998" s="22"/>
      <c r="NW2998" s="22"/>
      <c r="NX2998" s="22"/>
      <c r="NY2998" s="22"/>
      <c r="NZ2998" s="22"/>
      <c r="OA2998" s="22"/>
      <c r="OB2998" s="22"/>
      <c r="OC2998" s="22"/>
      <c r="OD2998" s="22"/>
      <c r="OE2998" s="22"/>
      <c r="OF2998" s="22"/>
      <c r="OG2998" s="22"/>
      <c r="OH2998" s="22"/>
      <c r="OI2998" s="22"/>
      <c r="OJ2998" s="22"/>
      <c r="OK2998" s="22"/>
      <c r="OL2998" s="22"/>
      <c r="OM2998" s="22"/>
      <c r="ON2998" s="22"/>
      <c r="OO2998" s="22"/>
      <c r="OP2998" s="22"/>
      <c r="OQ2998" s="22"/>
      <c r="OR2998" s="22"/>
    </row>
    <row r="2999" spans="1:408" ht="15" thickBot="1">
      <c r="A2999" s="1"/>
      <c r="B2999" s="12"/>
      <c r="C2999" s="12"/>
      <c r="D2999" s="22"/>
      <c r="E2999" s="54"/>
      <c r="F2999" s="54"/>
      <c r="G2999" s="54"/>
      <c r="H2999" s="55"/>
      <c r="I2999" s="22"/>
      <c r="J2999" s="56"/>
      <c r="K2999" s="80"/>
      <c r="L2999" s="57"/>
      <c r="M2999" s="57"/>
      <c r="N2999" s="55"/>
      <c r="O2999" s="58"/>
      <c r="P2999" s="58"/>
      <c r="Q2999" s="59"/>
      <c r="R2999" s="60"/>
      <c r="S2999" s="60"/>
      <c r="T2999" s="22"/>
      <c r="U2999" s="1"/>
      <c r="V2999" s="23"/>
      <c r="X2999" s="24"/>
      <c r="Y2999" s="24"/>
      <c r="Z2999" s="22"/>
      <c r="AA2999" s="22"/>
      <c r="AB2999" s="22"/>
      <c r="AC2999" s="22"/>
      <c r="AD2999" s="22"/>
      <c r="AE2999" s="22"/>
      <c r="AF2999" s="22"/>
      <c r="AG2999" s="22"/>
      <c r="AH2999" s="22"/>
      <c r="AI2999" s="22"/>
      <c r="AJ2999" s="22"/>
      <c r="AK2999" s="22"/>
      <c r="AL2999" s="22"/>
      <c r="AM2999" s="22"/>
      <c r="AN2999" s="22"/>
      <c r="AO2999" s="22"/>
      <c r="AP2999" s="22"/>
      <c r="AQ2999" s="22"/>
      <c r="AR2999" s="22"/>
      <c r="AS2999" s="22"/>
      <c r="AT2999" s="22"/>
      <c r="AU2999" s="22"/>
      <c r="AV2999" s="22"/>
      <c r="AW2999" s="22"/>
      <c r="AX2999" s="22"/>
      <c r="AY2999" s="22"/>
      <c r="AZ2999" s="22"/>
      <c r="BA2999" s="22"/>
      <c r="BB2999" s="22"/>
      <c r="BC2999" s="22"/>
      <c r="BD2999" s="22"/>
      <c r="BE2999" s="24"/>
      <c r="BF2999" s="22"/>
      <c r="BG2999" s="22"/>
      <c r="BH2999" s="22"/>
      <c r="BI2999" s="22"/>
      <c r="BJ2999" s="22"/>
      <c r="BK2999" s="22"/>
      <c r="BL2999" s="22"/>
      <c r="BM2999" s="22"/>
      <c r="BN2999" s="22"/>
      <c r="BO2999" s="22"/>
      <c r="BP2999" s="22"/>
      <c r="BQ2999" s="22"/>
      <c r="BR2999" s="22"/>
      <c r="BS2999" s="22"/>
      <c r="BT2999" s="22"/>
      <c r="BU2999" s="22"/>
      <c r="BV2999" s="22"/>
      <c r="BW2999" s="22"/>
      <c r="BX2999" s="22"/>
      <c r="BY2999" s="22"/>
      <c r="BZ2999" s="22"/>
      <c r="CA2999" s="22"/>
      <c r="CB2999" s="22"/>
      <c r="CC2999" s="22"/>
      <c r="CD2999" s="22"/>
      <c r="CE2999" s="22"/>
      <c r="CF2999" s="22"/>
      <c r="CG2999" s="22"/>
      <c r="CH2999" s="22"/>
      <c r="CI2999" s="22"/>
      <c r="CJ2999" s="22"/>
      <c r="CK2999" s="24"/>
      <c r="CL2999" s="22"/>
      <c r="CM2999" s="22"/>
      <c r="CN2999" s="22"/>
      <c r="CO2999" s="22"/>
      <c r="CP2999" s="22"/>
      <c r="CQ2999" s="22"/>
      <c r="CR2999" s="22"/>
      <c r="CS2999" s="22"/>
      <c r="CT2999" s="22"/>
      <c r="CU2999" s="22"/>
      <c r="CV2999" s="22"/>
      <c r="CW2999" s="22"/>
      <c r="CX2999" s="22"/>
      <c r="CY2999" s="22"/>
      <c r="CZ2999" s="22"/>
      <c r="DA2999" s="22"/>
      <c r="DB2999" s="22"/>
      <c r="DC2999" s="22"/>
      <c r="DD2999" s="22"/>
      <c r="DE2999" s="22"/>
      <c r="DF2999" s="22"/>
      <c r="DG2999" s="22"/>
      <c r="DH2999" s="22"/>
      <c r="DI2999" s="22"/>
      <c r="DJ2999" s="22"/>
      <c r="DK2999" s="22"/>
      <c r="DL2999" s="22"/>
      <c r="DM2999" s="22"/>
      <c r="DN2999" s="22"/>
      <c r="DO2999" s="22"/>
      <c r="DP2999" s="22"/>
      <c r="DQ2999" s="24"/>
      <c r="DR2999" s="22"/>
      <c r="DS2999" s="22"/>
      <c r="DT2999" s="22"/>
      <c r="DU2999" s="22"/>
      <c r="DV2999" s="22"/>
      <c r="DW2999" s="22"/>
      <c r="DX2999" s="22"/>
      <c r="DY2999" s="22"/>
      <c r="DZ2999" s="22"/>
      <c r="EA2999" s="22"/>
      <c r="EB2999" s="22"/>
      <c r="EC2999" s="22"/>
      <c r="ED2999" s="22"/>
      <c r="EE2999" s="22"/>
      <c r="EF2999" s="22"/>
      <c r="EG2999" s="22"/>
      <c r="EH2999" s="22"/>
      <c r="EI2999" s="22"/>
      <c r="EJ2999" s="22"/>
      <c r="EK2999" s="22"/>
      <c r="EL2999" s="22"/>
      <c r="EM2999" s="22"/>
      <c r="EN2999" s="22"/>
      <c r="EO2999" s="22"/>
      <c r="EP2999" s="22"/>
      <c r="EQ2999" s="22"/>
      <c r="ER2999" s="22"/>
      <c r="ES2999" s="22"/>
      <c r="ET2999" s="22"/>
      <c r="EU2999" s="22"/>
      <c r="EV2999" s="22"/>
      <c r="EW2999" s="24"/>
      <c r="EX2999" s="22"/>
      <c r="EY2999" s="22"/>
      <c r="EZ2999" s="22"/>
      <c r="FA2999" s="22"/>
      <c r="FB2999" s="22"/>
      <c r="FC2999" s="22"/>
      <c r="FD2999" s="22"/>
      <c r="FE2999" s="22"/>
      <c r="FF2999" s="22"/>
      <c r="FG2999" s="22"/>
      <c r="FH2999" s="22"/>
      <c r="FI2999" s="22"/>
      <c r="FJ2999" s="22"/>
      <c r="FK2999" s="22"/>
      <c r="FL2999" s="22"/>
      <c r="FM2999" s="22"/>
      <c r="FN2999" s="22"/>
      <c r="FO2999" s="22"/>
      <c r="FP2999" s="22"/>
      <c r="FQ2999" s="22"/>
      <c r="FR2999" s="22"/>
      <c r="FS2999" s="22"/>
      <c r="FT2999" s="22"/>
      <c r="FU2999" s="22"/>
      <c r="FV2999" s="22"/>
      <c r="FW2999" s="22"/>
      <c r="FX2999" s="22"/>
      <c r="FY2999" s="22"/>
      <c r="FZ2999" s="22"/>
      <c r="GA2999" s="22"/>
      <c r="GB2999" s="22"/>
      <c r="GC2999" s="24"/>
      <c r="GD2999" s="22"/>
      <c r="GE2999" s="22"/>
      <c r="GF2999" s="22"/>
      <c r="GG2999" s="22"/>
      <c r="GH2999" s="22"/>
      <c r="GI2999" s="22"/>
      <c r="GJ2999" s="22"/>
      <c r="GK2999" s="22"/>
      <c r="GL2999" s="22"/>
      <c r="GM2999" s="22"/>
      <c r="GN2999" s="22"/>
      <c r="GO2999" s="22"/>
      <c r="GP2999" s="22"/>
      <c r="GQ2999" s="22"/>
      <c r="GR2999" s="22"/>
      <c r="GS2999" s="22"/>
      <c r="GT2999" s="22"/>
      <c r="GU2999" s="22"/>
      <c r="GV2999" s="22"/>
      <c r="GW2999" s="22"/>
      <c r="GX2999" s="22"/>
      <c r="GY2999" s="22"/>
      <c r="GZ2999" s="22"/>
      <c r="HA2999" s="22"/>
      <c r="HB2999" s="22"/>
      <c r="HC2999" s="22"/>
      <c r="HD2999" s="22"/>
      <c r="HE2999" s="22"/>
      <c r="HF2999" s="22"/>
      <c r="HG2999" s="22"/>
      <c r="HH2999" s="22"/>
      <c r="HI2999" s="24"/>
      <c r="HJ2999" s="22"/>
      <c r="HK2999" s="22"/>
      <c r="HL2999" s="22"/>
      <c r="HM2999" s="22"/>
      <c r="HN2999" s="22"/>
      <c r="HO2999" s="22"/>
      <c r="HP2999" s="22"/>
      <c r="HQ2999" s="22"/>
      <c r="HR2999" s="22"/>
      <c r="HS2999" s="22"/>
      <c r="HT2999" s="22"/>
      <c r="HU2999" s="22"/>
      <c r="HV2999" s="22"/>
      <c r="HW2999" s="22"/>
      <c r="HX2999" s="22"/>
      <c r="HY2999" s="22"/>
      <c r="HZ2999" s="22"/>
      <c r="IA2999" s="22"/>
      <c r="IB2999" s="22"/>
      <c r="IC2999" s="22"/>
      <c r="ID2999" s="22"/>
      <c r="IE2999" s="22"/>
      <c r="IF2999" s="22"/>
      <c r="IG2999" s="22"/>
      <c r="IH2999" s="22"/>
      <c r="II2999" s="22"/>
      <c r="IJ2999" s="22"/>
      <c r="IK2999" s="22"/>
      <c r="IL2999" s="22"/>
      <c r="IM2999" s="22"/>
      <c r="IN2999" s="22"/>
      <c r="IO2999" s="24"/>
      <c r="IP2999" s="22"/>
      <c r="IQ2999" s="22"/>
      <c r="IR2999" s="22"/>
      <c r="IS2999" s="22"/>
      <c r="IT2999" s="22"/>
      <c r="IU2999" s="22"/>
      <c r="IV2999" s="22"/>
      <c r="IW2999" s="22"/>
      <c r="IX2999" s="22"/>
      <c r="IY2999" s="22"/>
      <c r="IZ2999" s="22"/>
      <c r="JA2999" s="22"/>
      <c r="JB2999" s="22"/>
      <c r="JC2999" s="22"/>
      <c r="JD2999" s="22"/>
      <c r="JE2999" s="22"/>
      <c r="JF2999" s="22"/>
      <c r="JG2999" s="22"/>
      <c r="JH2999" s="22"/>
      <c r="JI2999" s="22"/>
      <c r="JJ2999" s="22"/>
      <c r="JK2999" s="22"/>
      <c r="JL2999" s="22"/>
      <c r="JM2999" s="22"/>
      <c r="JN2999" s="22"/>
      <c r="JO2999" s="22"/>
      <c r="JP2999" s="22"/>
      <c r="JQ2999" s="22"/>
      <c r="JR2999" s="22"/>
      <c r="JS2999" s="22"/>
      <c r="JT2999" s="22"/>
      <c r="JU2999" s="24"/>
      <c r="JV2999" s="22"/>
      <c r="JW2999" s="22"/>
      <c r="JX2999" s="22"/>
      <c r="JY2999" s="22"/>
      <c r="JZ2999" s="22"/>
      <c r="KA2999" s="22"/>
      <c r="KB2999" s="22"/>
      <c r="KC2999" s="22"/>
      <c r="KD2999" s="22"/>
      <c r="KE2999" s="22"/>
      <c r="KF2999" s="22"/>
      <c r="KG2999" s="22"/>
      <c r="KH2999" s="22"/>
      <c r="KI2999" s="22"/>
      <c r="KJ2999" s="22"/>
      <c r="KK2999" s="22"/>
      <c r="KL2999" s="22"/>
      <c r="KM2999" s="22"/>
      <c r="KN2999" s="22"/>
      <c r="KO2999" s="22"/>
      <c r="KP2999" s="22"/>
      <c r="KQ2999" s="22"/>
      <c r="KR2999" s="22"/>
      <c r="KS2999" s="22"/>
      <c r="KT2999" s="22"/>
      <c r="KU2999" s="22"/>
      <c r="KV2999" s="22"/>
      <c r="KW2999" s="22"/>
      <c r="KX2999" s="22"/>
      <c r="KY2999" s="22"/>
      <c r="KZ2999" s="22"/>
      <c r="LA2999" s="24"/>
      <c r="LB2999" s="22"/>
      <c r="LC2999" s="22"/>
      <c r="LD2999" s="22"/>
      <c r="LE2999" s="22"/>
      <c r="LF2999" s="22"/>
      <c r="LG2999" s="22"/>
      <c r="LH2999" s="22"/>
      <c r="LI2999" s="22"/>
      <c r="LJ2999" s="22"/>
      <c r="LK2999" s="22"/>
      <c r="LL2999" s="22"/>
      <c r="LM2999" s="22"/>
      <c r="LN2999" s="22"/>
      <c r="LO2999" s="22"/>
      <c r="LP2999" s="22"/>
      <c r="LQ2999" s="22"/>
      <c r="LR2999" s="22"/>
      <c r="LS2999" s="22"/>
      <c r="LT2999" s="22"/>
      <c r="LU2999" s="22"/>
      <c r="LV2999" s="22"/>
      <c r="LW2999" s="22"/>
      <c r="LX2999" s="22"/>
      <c r="LY2999" s="22"/>
      <c r="LZ2999" s="22"/>
      <c r="MA2999" s="22"/>
      <c r="MB2999" s="22"/>
      <c r="MC2999" s="22"/>
      <c r="MD2999" s="22"/>
      <c r="ME2999" s="22"/>
      <c r="MF2999" s="22"/>
      <c r="MG2999" s="24"/>
      <c r="MH2999" s="22"/>
      <c r="MI2999" s="22"/>
      <c r="MJ2999" s="22"/>
      <c r="MK2999" s="22"/>
      <c r="ML2999" s="22"/>
      <c r="MM2999" s="22"/>
      <c r="MN2999" s="22"/>
      <c r="MO2999" s="22"/>
      <c r="MP2999" s="22"/>
      <c r="MQ2999" s="22"/>
      <c r="MR2999" s="22"/>
      <c r="MS2999" s="22"/>
      <c r="MT2999" s="22"/>
      <c r="MU2999" s="22"/>
      <c r="MV2999" s="22"/>
      <c r="MW2999" s="22"/>
      <c r="MX2999" s="22"/>
      <c r="MY2999" s="22"/>
      <c r="MZ2999" s="22"/>
      <c r="NA2999" s="22"/>
      <c r="NB2999" s="22"/>
      <c r="NC2999" s="22"/>
      <c r="ND2999" s="22"/>
      <c r="NE2999" s="22"/>
      <c r="NF2999" s="22"/>
      <c r="NG2999" s="22"/>
      <c r="NH2999" s="22"/>
      <c r="NI2999" s="22"/>
      <c r="NJ2999" s="22"/>
      <c r="NK2999" s="22"/>
      <c r="NL2999" s="22"/>
      <c r="NM2999" s="24"/>
      <c r="NN2999" s="22"/>
      <c r="NO2999" s="22"/>
      <c r="NP2999" s="22"/>
      <c r="NQ2999" s="22"/>
      <c r="NR2999" s="22"/>
      <c r="NS2999" s="22"/>
      <c r="NT2999" s="22"/>
      <c r="NU2999" s="22"/>
      <c r="NV2999" s="22"/>
      <c r="NW2999" s="22"/>
      <c r="NX2999" s="22"/>
      <c r="NY2999" s="22"/>
      <c r="NZ2999" s="22"/>
      <c r="OA2999" s="22"/>
      <c r="OB2999" s="22"/>
      <c r="OC2999" s="22"/>
      <c r="OD2999" s="22"/>
      <c r="OE2999" s="22"/>
      <c r="OF2999" s="22"/>
      <c r="OG2999" s="22"/>
      <c r="OH2999" s="22"/>
      <c r="OI2999" s="22"/>
      <c r="OJ2999" s="22"/>
      <c r="OK2999" s="22"/>
      <c r="OL2999" s="22"/>
      <c r="OM2999" s="22"/>
      <c r="ON2999" s="22"/>
      <c r="OO2999" s="22"/>
      <c r="OP2999" s="22"/>
      <c r="OQ2999" s="22"/>
      <c r="OR2999" s="22"/>
    </row>
    <row r="3000" spans="1:408" ht="15" thickBot="1">
      <c r="A3000" s="1"/>
      <c r="B3000" s="12"/>
      <c r="C3000" s="12"/>
      <c r="D3000" s="22"/>
      <c r="E3000" s="54"/>
      <c r="F3000" s="54"/>
      <c r="G3000" s="54"/>
      <c r="H3000" s="55"/>
      <c r="I3000" s="22"/>
      <c r="J3000" s="56"/>
      <c r="K3000" s="81"/>
      <c r="L3000" s="57"/>
      <c r="M3000" s="57"/>
      <c r="N3000" s="55"/>
      <c r="O3000" s="58"/>
      <c r="P3000" s="58"/>
      <c r="Q3000" s="59"/>
      <c r="R3000" s="60"/>
      <c r="S3000" s="60"/>
      <c r="T3000" s="22"/>
      <c r="U3000" s="1"/>
      <c r="V3000" s="23"/>
      <c r="X3000" s="24"/>
      <c r="Y3000" s="24"/>
      <c r="Z3000" s="22"/>
      <c r="AA3000" s="22"/>
      <c r="AB3000" s="22"/>
      <c r="AC3000" s="22"/>
      <c r="AD3000" s="22"/>
      <c r="AE3000" s="22"/>
      <c r="AF3000" s="22"/>
      <c r="AG3000" s="22"/>
      <c r="AH3000" s="22"/>
      <c r="AI3000" s="22"/>
      <c r="AJ3000" s="22"/>
      <c r="AK3000" s="22"/>
      <c r="AL3000" s="22"/>
      <c r="AM3000" s="22"/>
      <c r="AN3000" s="22"/>
      <c r="AO3000" s="22"/>
      <c r="AP3000" s="22"/>
      <c r="AQ3000" s="22"/>
      <c r="AR3000" s="22"/>
      <c r="AS3000" s="22"/>
      <c r="AT3000" s="22"/>
      <c r="AU3000" s="22"/>
      <c r="AV3000" s="22"/>
      <c r="AW3000" s="22"/>
      <c r="AX3000" s="22"/>
      <c r="AY3000" s="22"/>
      <c r="AZ3000" s="22"/>
      <c r="BA3000" s="22"/>
      <c r="BB3000" s="22"/>
      <c r="BC3000" s="22"/>
      <c r="BD3000" s="22"/>
      <c r="BE3000" s="24"/>
      <c r="BF3000" s="22"/>
      <c r="BG3000" s="22"/>
      <c r="BH3000" s="22"/>
      <c r="BI3000" s="22"/>
      <c r="BJ3000" s="22"/>
      <c r="BK3000" s="22"/>
      <c r="BL3000" s="22"/>
      <c r="BM3000" s="22"/>
      <c r="BN3000" s="22"/>
      <c r="BO3000" s="22"/>
      <c r="BP3000" s="22"/>
      <c r="BQ3000" s="22"/>
      <c r="BR3000" s="22"/>
      <c r="BS3000" s="22"/>
      <c r="BT3000" s="22"/>
      <c r="BU3000" s="22"/>
      <c r="BV3000" s="22"/>
      <c r="BW3000" s="22"/>
      <c r="BX3000" s="22"/>
      <c r="BY3000" s="22"/>
      <c r="BZ3000" s="22"/>
      <c r="CA3000" s="22"/>
      <c r="CB3000" s="22"/>
      <c r="CC3000" s="22"/>
      <c r="CD3000" s="22"/>
      <c r="CE3000" s="22"/>
      <c r="CF3000" s="22"/>
      <c r="CG3000" s="22"/>
      <c r="CH3000" s="22"/>
      <c r="CI3000" s="22"/>
      <c r="CJ3000" s="22"/>
      <c r="CK3000" s="24"/>
      <c r="CL3000" s="22"/>
      <c r="CM3000" s="22"/>
      <c r="CN3000" s="22"/>
      <c r="CO3000" s="22"/>
      <c r="CP3000" s="22"/>
      <c r="CQ3000" s="22"/>
      <c r="CR3000" s="22"/>
      <c r="CS3000" s="22"/>
      <c r="CT3000" s="22"/>
      <c r="CU3000" s="22"/>
      <c r="CV3000" s="22"/>
      <c r="CW3000" s="22"/>
      <c r="CX3000" s="22"/>
      <c r="CY3000" s="22"/>
      <c r="CZ3000" s="22"/>
      <c r="DA3000" s="22"/>
      <c r="DB3000" s="22"/>
      <c r="DC3000" s="22"/>
      <c r="DD3000" s="22"/>
      <c r="DE3000" s="22"/>
      <c r="DF3000" s="22"/>
      <c r="DG3000" s="22"/>
      <c r="DH3000" s="22"/>
      <c r="DI3000" s="22"/>
      <c r="DJ3000" s="22"/>
      <c r="DK3000" s="22"/>
      <c r="DL3000" s="22"/>
      <c r="DM3000" s="22"/>
      <c r="DN3000" s="22"/>
      <c r="DO3000" s="22"/>
      <c r="DP3000" s="22"/>
      <c r="DQ3000" s="24"/>
      <c r="DR3000" s="22"/>
      <c r="DS3000" s="22"/>
      <c r="DT3000" s="22"/>
      <c r="DU3000" s="22"/>
      <c r="DV3000" s="22"/>
      <c r="DW3000" s="22"/>
      <c r="DX3000" s="22"/>
      <c r="DY3000" s="22"/>
      <c r="DZ3000" s="22"/>
      <c r="EA3000" s="22"/>
      <c r="EB3000" s="22"/>
      <c r="EC3000" s="22"/>
      <c r="ED3000" s="22"/>
      <c r="EE3000" s="22"/>
      <c r="EF3000" s="22"/>
      <c r="EG3000" s="22"/>
      <c r="EH3000" s="22"/>
      <c r="EI3000" s="22"/>
      <c r="EJ3000" s="22"/>
      <c r="EK3000" s="22"/>
      <c r="EL3000" s="22"/>
      <c r="EM3000" s="22"/>
      <c r="EN3000" s="22"/>
      <c r="EO3000" s="22"/>
      <c r="EP3000" s="22"/>
      <c r="EQ3000" s="22"/>
      <c r="ER3000" s="22"/>
      <c r="ES3000" s="22"/>
      <c r="ET3000" s="22"/>
      <c r="EU3000" s="22"/>
      <c r="EV3000" s="22"/>
      <c r="EW3000" s="24"/>
      <c r="EX3000" s="22"/>
      <c r="EY3000" s="22"/>
      <c r="EZ3000" s="22"/>
      <c r="FA3000" s="22"/>
      <c r="FB3000" s="22"/>
      <c r="FC3000" s="22"/>
      <c r="FD3000" s="22"/>
      <c r="FE3000" s="22"/>
      <c r="FF3000" s="22"/>
      <c r="FG3000" s="22"/>
      <c r="FH3000" s="22"/>
      <c r="FI3000" s="22"/>
      <c r="FJ3000" s="22"/>
      <c r="FK3000" s="22"/>
      <c r="FL3000" s="22"/>
      <c r="FM3000" s="22"/>
      <c r="FN3000" s="22"/>
      <c r="FO3000" s="22"/>
      <c r="FP3000" s="22"/>
      <c r="FQ3000" s="22"/>
      <c r="FR3000" s="22"/>
      <c r="FS3000" s="22"/>
      <c r="FT3000" s="22"/>
      <c r="FU3000" s="22"/>
      <c r="FV3000" s="22"/>
      <c r="FW3000" s="22"/>
      <c r="FX3000" s="22"/>
      <c r="FY3000" s="22"/>
      <c r="FZ3000" s="22"/>
      <c r="GA3000" s="22"/>
      <c r="GB3000" s="22"/>
      <c r="GC3000" s="24"/>
      <c r="GD3000" s="22"/>
      <c r="GE3000" s="22"/>
      <c r="GF3000" s="22"/>
      <c r="GG3000" s="22"/>
      <c r="GH3000" s="22"/>
      <c r="GI3000" s="22"/>
      <c r="GJ3000" s="22"/>
      <c r="GK3000" s="22"/>
      <c r="GL3000" s="22"/>
      <c r="GM3000" s="22"/>
      <c r="GN3000" s="22"/>
      <c r="GO3000" s="22"/>
      <c r="GP3000" s="22"/>
      <c r="GQ3000" s="22"/>
      <c r="GR3000" s="22"/>
      <c r="GS3000" s="22"/>
      <c r="GT3000" s="22"/>
      <c r="GU3000" s="22"/>
      <c r="GV3000" s="22"/>
      <c r="GW3000" s="22"/>
      <c r="GX3000" s="22"/>
      <c r="GY3000" s="22"/>
      <c r="GZ3000" s="22"/>
      <c r="HA3000" s="22"/>
      <c r="HB3000" s="22"/>
      <c r="HC3000" s="22"/>
      <c r="HD3000" s="22"/>
      <c r="HE3000" s="22"/>
      <c r="HF3000" s="22"/>
      <c r="HG3000" s="22"/>
      <c r="HH3000" s="22"/>
      <c r="HI3000" s="24"/>
      <c r="HJ3000" s="22"/>
      <c r="HK3000" s="22"/>
      <c r="HL3000" s="22"/>
      <c r="HM3000" s="22"/>
      <c r="HN3000" s="22"/>
      <c r="HO3000" s="22"/>
      <c r="HP3000" s="22"/>
      <c r="HQ3000" s="22"/>
      <c r="HR3000" s="22"/>
      <c r="HS3000" s="22"/>
      <c r="HT3000" s="22"/>
      <c r="HU3000" s="22"/>
      <c r="HV3000" s="22"/>
      <c r="HW3000" s="22"/>
      <c r="HX3000" s="22"/>
      <c r="HY3000" s="22"/>
      <c r="HZ3000" s="22"/>
      <c r="IA3000" s="22"/>
      <c r="IB3000" s="22"/>
      <c r="IC3000" s="22"/>
      <c r="ID3000" s="22"/>
      <c r="IE3000" s="22"/>
      <c r="IF3000" s="22"/>
      <c r="IG3000" s="22"/>
      <c r="IH3000" s="22"/>
      <c r="II3000" s="22"/>
      <c r="IJ3000" s="22"/>
      <c r="IK3000" s="22"/>
      <c r="IL3000" s="22"/>
      <c r="IM3000" s="22"/>
      <c r="IN3000" s="22"/>
      <c r="IO3000" s="24"/>
      <c r="IP3000" s="22"/>
      <c r="IQ3000" s="22"/>
      <c r="IR3000" s="22"/>
      <c r="IS3000" s="22"/>
      <c r="IT3000" s="22"/>
      <c r="IU3000" s="22"/>
      <c r="IV3000" s="22"/>
      <c r="IW3000" s="22"/>
      <c r="IX3000" s="22"/>
      <c r="IY3000" s="22"/>
      <c r="IZ3000" s="22"/>
      <c r="JA3000" s="22"/>
      <c r="JB3000" s="22"/>
      <c r="JC3000" s="22"/>
      <c r="JD3000" s="22"/>
      <c r="JE3000" s="22"/>
      <c r="JF3000" s="22"/>
      <c r="JG3000" s="22"/>
      <c r="JH3000" s="22"/>
      <c r="JI3000" s="22"/>
      <c r="JJ3000" s="22"/>
      <c r="JK3000" s="22"/>
      <c r="JL3000" s="22"/>
      <c r="JM3000" s="22"/>
      <c r="JN3000" s="22"/>
      <c r="JO3000" s="22"/>
      <c r="JP3000" s="22"/>
      <c r="JQ3000" s="22"/>
      <c r="JR3000" s="22"/>
      <c r="JS3000" s="22"/>
      <c r="JT3000" s="22"/>
      <c r="JU3000" s="24"/>
      <c r="JV3000" s="22"/>
      <c r="JW3000" s="22"/>
      <c r="JX3000" s="22"/>
      <c r="JY3000" s="22"/>
      <c r="JZ3000" s="22"/>
      <c r="KA3000" s="22"/>
      <c r="KB3000" s="22"/>
      <c r="KC3000" s="22"/>
      <c r="KD3000" s="22"/>
      <c r="KE3000" s="22"/>
      <c r="KF3000" s="22"/>
      <c r="KG3000" s="22"/>
      <c r="KH3000" s="22"/>
      <c r="KI3000" s="22"/>
      <c r="KJ3000" s="22"/>
      <c r="KK3000" s="22"/>
      <c r="KL3000" s="22"/>
      <c r="KM3000" s="22"/>
      <c r="KN3000" s="22"/>
      <c r="KO3000" s="22"/>
      <c r="KP3000" s="22"/>
      <c r="KQ3000" s="22"/>
      <c r="KR3000" s="22"/>
      <c r="KS3000" s="22"/>
      <c r="KT3000" s="22"/>
      <c r="KU3000" s="22"/>
      <c r="KV3000" s="22"/>
      <c r="KW3000" s="22"/>
      <c r="KX3000" s="22"/>
      <c r="KY3000" s="22"/>
      <c r="KZ3000" s="22"/>
      <c r="LA3000" s="24"/>
      <c r="LB3000" s="22"/>
      <c r="LC3000" s="22"/>
      <c r="LD3000" s="22"/>
      <c r="LE3000" s="22"/>
      <c r="LF3000" s="22"/>
      <c r="LG3000" s="22"/>
      <c r="LH3000" s="22"/>
      <c r="LI3000" s="22"/>
      <c r="LJ3000" s="22"/>
      <c r="LK3000" s="22"/>
      <c r="LL3000" s="22"/>
      <c r="LM3000" s="22"/>
      <c r="LN3000" s="22"/>
      <c r="LO3000" s="22"/>
      <c r="LP3000" s="22"/>
      <c r="LQ3000" s="22"/>
      <c r="LR3000" s="22"/>
      <c r="LS3000" s="22"/>
      <c r="LT3000" s="22"/>
      <c r="LU3000" s="22"/>
      <c r="LV3000" s="22"/>
      <c r="LW3000" s="22"/>
      <c r="LX3000" s="22"/>
      <c r="LY3000" s="22"/>
      <c r="LZ3000" s="22"/>
      <c r="MA3000" s="22"/>
      <c r="MB3000" s="22"/>
      <c r="MC3000" s="22"/>
      <c r="MD3000" s="22"/>
      <c r="ME3000" s="22"/>
      <c r="MF3000" s="22"/>
      <c r="MG3000" s="24"/>
      <c r="MH3000" s="22"/>
      <c r="MI3000" s="22"/>
      <c r="MJ3000" s="22"/>
      <c r="MK3000" s="22"/>
      <c r="ML3000" s="22"/>
      <c r="MM3000" s="22"/>
      <c r="MN3000" s="22"/>
      <c r="MO3000" s="22"/>
      <c r="MP3000" s="22"/>
      <c r="MQ3000" s="22"/>
      <c r="MR3000" s="22"/>
      <c r="MS3000" s="22"/>
      <c r="MT3000" s="22"/>
      <c r="MU3000" s="22"/>
      <c r="MV3000" s="22"/>
      <c r="MW3000" s="22"/>
      <c r="MX3000" s="22"/>
      <c r="MY3000" s="22"/>
      <c r="MZ3000" s="22"/>
      <c r="NA3000" s="22"/>
      <c r="NB3000" s="22"/>
      <c r="NC3000" s="22"/>
      <c r="ND3000" s="22"/>
      <c r="NE3000" s="22"/>
      <c r="NF3000" s="22"/>
      <c r="NG3000" s="22"/>
      <c r="NH3000" s="22"/>
      <c r="NI3000" s="22"/>
      <c r="NJ3000" s="22"/>
      <c r="NK3000" s="22"/>
      <c r="NL3000" s="22"/>
      <c r="NM3000" s="24"/>
      <c r="NN3000" s="22"/>
      <c r="NO3000" s="22"/>
      <c r="NP3000" s="22"/>
      <c r="NQ3000" s="22"/>
      <c r="NR3000" s="22"/>
      <c r="NS3000" s="22"/>
      <c r="NT3000" s="22"/>
      <c r="NU3000" s="22"/>
      <c r="NV3000" s="22"/>
      <c r="NW3000" s="22"/>
      <c r="NX3000" s="22"/>
      <c r="NY3000" s="22"/>
      <c r="NZ3000" s="22"/>
      <c r="OA3000" s="22"/>
      <c r="OB3000" s="22"/>
      <c r="OC3000" s="22"/>
      <c r="OD3000" s="22"/>
      <c r="OE3000" s="22"/>
      <c r="OF3000" s="22"/>
      <c r="OG3000" s="22"/>
      <c r="OH3000" s="22"/>
      <c r="OI3000" s="22"/>
      <c r="OJ3000" s="22"/>
      <c r="OK3000" s="22"/>
      <c r="OL3000" s="22"/>
      <c r="OM3000" s="22"/>
      <c r="ON3000" s="22"/>
      <c r="OO3000" s="22"/>
      <c r="OP3000" s="22"/>
      <c r="OQ3000" s="22"/>
      <c r="OR3000" s="22"/>
    </row>
    <row r="3001" spans="1:408" ht="15" thickBot="1">
      <c r="A3001" s="1"/>
      <c r="B3001" s="12"/>
      <c r="C3001" s="12"/>
      <c r="D3001" s="22"/>
      <c r="E3001" s="54"/>
      <c r="F3001" s="54"/>
      <c r="G3001" s="54"/>
      <c r="H3001" s="55"/>
      <c r="I3001" s="22"/>
      <c r="J3001" s="56"/>
      <c r="K3001" s="80"/>
      <c r="L3001" s="57"/>
      <c r="M3001" s="57"/>
      <c r="N3001" s="55"/>
      <c r="O3001" s="58"/>
      <c r="P3001" s="58"/>
      <c r="Q3001" s="59"/>
      <c r="R3001" s="60"/>
      <c r="S3001" s="60"/>
      <c r="T3001" s="22"/>
      <c r="U3001" s="1"/>
      <c r="V3001" s="23"/>
      <c r="X3001" s="24"/>
      <c r="Y3001" s="24"/>
      <c r="Z3001" s="22"/>
      <c r="AA3001" s="22"/>
      <c r="AB3001" s="22"/>
      <c r="AC3001" s="22"/>
      <c r="AD3001" s="22"/>
      <c r="AE3001" s="22"/>
      <c r="AF3001" s="22"/>
      <c r="AG3001" s="22"/>
      <c r="AH3001" s="22"/>
      <c r="AI3001" s="22"/>
      <c r="AJ3001" s="22"/>
      <c r="AK3001" s="22"/>
      <c r="AL3001" s="22"/>
      <c r="AM3001" s="22"/>
      <c r="AN3001" s="22"/>
      <c r="AO3001" s="22"/>
      <c r="AP3001" s="22"/>
      <c r="AQ3001" s="22"/>
      <c r="AR3001" s="22"/>
      <c r="AS3001" s="22"/>
      <c r="AT3001" s="22"/>
      <c r="AU3001" s="22"/>
      <c r="AV3001" s="22"/>
      <c r="AW3001" s="22"/>
      <c r="AX3001" s="22"/>
      <c r="AY3001" s="22"/>
      <c r="AZ3001" s="22"/>
      <c r="BA3001" s="22"/>
      <c r="BB3001" s="22"/>
      <c r="BC3001" s="22"/>
      <c r="BD3001" s="22"/>
      <c r="BE3001" s="24"/>
      <c r="BF3001" s="22"/>
      <c r="BG3001" s="22"/>
      <c r="BH3001" s="22"/>
      <c r="BI3001" s="22"/>
      <c r="BJ3001" s="22"/>
      <c r="BK3001" s="22"/>
      <c r="BL3001" s="22"/>
      <c r="BM3001" s="22"/>
      <c r="BN3001" s="22"/>
      <c r="BO3001" s="22"/>
      <c r="BP3001" s="22"/>
      <c r="BQ3001" s="22"/>
      <c r="BR3001" s="22"/>
      <c r="BS3001" s="22"/>
      <c r="BT3001" s="22"/>
      <c r="BU3001" s="22"/>
      <c r="BV3001" s="22"/>
      <c r="BW3001" s="22"/>
      <c r="BX3001" s="22"/>
      <c r="BY3001" s="22"/>
      <c r="BZ3001" s="22"/>
      <c r="CA3001" s="22"/>
      <c r="CB3001" s="22"/>
      <c r="CC3001" s="22"/>
      <c r="CD3001" s="22"/>
      <c r="CE3001" s="22"/>
      <c r="CF3001" s="22"/>
      <c r="CG3001" s="22"/>
      <c r="CH3001" s="22"/>
      <c r="CI3001" s="22"/>
      <c r="CJ3001" s="22"/>
      <c r="CK3001" s="24"/>
      <c r="CL3001" s="22"/>
      <c r="CM3001" s="22"/>
      <c r="CN3001" s="22"/>
      <c r="CO3001" s="22"/>
      <c r="CP3001" s="22"/>
      <c r="CQ3001" s="22"/>
      <c r="CR3001" s="22"/>
      <c r="CS3001" s="22"/>
      <c r="CT3001" s="22"/>
      <c r="CU3001" s="22"/>
      <c r="CV3001" s="22"/>
      <c r="CW3001" s="22"/>
      <c r="CX3001" s="22"/>
      <c r="CY3001" s="22"/>
      <c r="CZ3001" s="22"/>
      <c r="DA3001" s="22"/>
      <c r="DB3001" s="22"/>
      <c r="DC3001" s="22"/>
      <c r="DD3001" s="22"/>
      <c r="DE3001" s="22"/>
      <c r="DF3001" s="22"/>
      <c r="DG3001" s="22"/>
      <c r="DH3001" s="22"/>
      <c r="DI3001" s="22"/>
      <c r="DJ3001" s="22"/>
      <c r="DK3001" s="22"/>
      <c r="DL3001" s="22"/>
      <c r="DM3001" s="22"/>
      <c r="DN3001" s="22"/>
      <c r="DO3001" s="22"/>
      <c r="DP3001" s="22"/>
      <c r="DQ3001" s="24"/>
      <c r="DR3001" s="22"/>
      <c r="DS3001" s="22"/>
      <c r="DT3001" s="22"/>
      <c r="DU3001" s="22"/>
      <c r="DV3001" s="22"/>
      <c r="DW3001" s="22"/>
      <c r="DX3001" s="22"/>
      <c r="DY3001" s="22"/>
      <c r="DZ3001" s="22"/>
      <c r="EA3001" s="22"/>
      <c r="EB3001" s="22"/>
      <c r="EC3001" s="22"/>
      <c r="ED3001" s="22"/>
      <c r="EE3001" s="22"/>
      <c r="EF3001" s="22"/>
      <c r="EG3001" s="22"/>
      <c r="EH3001" s="22"/>
      <c r="EI3001" s="22"/>
      <c r="EJ3001" s="22"/>
      <c r="EK3001" s="22"/>
      <c r="EL3001" s="22"/>
      <c r="EM3001" s="22"/>
      <c r="EN3001" s="22"/>
      <c r="EO3001" s="22"/>
      <c r="EP3001" s="22"/>
      <c r="EQ3001" s="22"/>
      <c r="ER3001" s="22"/>
      <c r="ES3001" s="22"/>
      <c r="ET3001" s="22"/>
      <c r="EU3001" s="22"/>
      <c r="EV3001" s="22"/>
      <c r="EW3001" s="24"/>
      <c r="EX3001" s="22"/>
      <c r="EY3001" s="22"/>
      <c r="EZ3001" s="22"/>
      <c r="FA3001" s="22"/>
      <c r="FB3001" s="22"/>
      <c r="FC3001" s="22"/>
      <c r="FD3001" s="22"/>
      <c r="FE3001" s="22"/>
      <c r="FF3001" s="22"/>
      <c r="FG3001" s="22"/>
      <c r="FH3001" s="22"/>
      <c r="FI3001" s="22"/>
      <c r="FJ3001" s="22"/>
      <c r="FK3001" s="22"/>
      <c r="FL3001" s="22"/>
      <c r="FM3001" s="22"/>
      <c r="FN3001" s="22"/>
      <c r="FO3001" s="22"/>
      <c r="FP3001" s="22"/>
      <c r="FQ3001" s="22"/>
      <c r="FR3001" s="22"/>
      <c r="FS3001" s="22"/>
      <c r="FT3001" s="22"/>
      <c r="FU3001" s="22"/>
      <c r="FV3001" s="22"/>
      <c r="FW3001" s="22"/>
      <c r="FX3001" s="22"/>
      <c r="FY3001" s="22"/>
      <c r="FZ3001" s="22"/>
      <c r="GA3001" s="22"/>
      <c r="GB3001" s="22"/>
      <c r="GC3001" s="24"/>
      <c r="GD3001" s="22"/>
      <c r="GE3001" s="22"/>
      <c r="GF3001" s="22"/>
      <c r="GG3001" s="22"/>
      <c r="GH3001" s="22"/>
      <c r="GI3001" s="22"/>
      <c r="GJ3001" s="22"/>
      <c r="GK3001" s="22"/>
      <c r="GL3001" s="22"/>
      <c r="GM3001" s="22"/>
      <c r="GN3001" s="22"/>
      <c r="GO3001" s="22"/>
      <c r="GP3001" s="22"/>
      <c r="GQ3001" s="22"/>
      <c r="GR3001" s="22"/>
      <c r="GS3001" s="22"/>
      <c r="GT3001" s="22"/>
      <c r="GU3001" s="22"/>
      <c r="GV3001" s="22"/>
      <c r="GW3001" s="22"/>
      <c r="GX3001" s="22"/>
      <c r="GY3001" s="22"/>
      <c r="GZ3001" s="22"/>
      <c r="HA3001" s="22"/>
      <c r="HB3001" s="22"/>
      <c r="HC3001" s="22"/>
      <c r="HD3001" s="22"/>
      <c r="HE3001" s="22"/>
      <c r="HF3001" s="22"/>
      <c r="HG3001" s="22"/>
      <c r="HH3001" s="22"/>
      <c r="HI3001" s="24"/>
      <c r="HJ3001" s="22"/>
      <c r="HK3001" s="22"/>
      <c r="HL3001" s="22"/>
      <c r="HM3001" s="22"/>
      <c r="HN3001" s="22"/>
      <c r="HO3001" s="22"/>
      <c r="HP3001" s="22"/>
      <c r="HQ3001" s="22"/>
      <c r="HR3001" s="22"/>
      <c r="HS3001" s="22"/>
      <c r="HT3001" s="22"/>
      <c r="HU3001" s="22"/>
      <c r="HV3001" s="22"/>
      <c r="HW3001" s="22"/>
      <c r="HX3001" s="22"/>
      <c r="HY3001" s="22"/>
      <c r="HZ3001" s="22"/>
      <c r="IA3001" s="22"/>
      <c r="IB3001" s="22"/>
      <c r="IC3001" s="22"/>
      <c r="ID3001" s="22"/>
      <c r="IE3001" s="22"/>
      <c r="IF3001" s="22"/>
      <c r="IG3001" s="22"/>
      <c r="IH3001" s="22"/>
      <c r="II3001" s="22"/>
      <c r="IJ3001" s="22"/>
      <c r="IK3001" s="22"/>
      <c r="IL3001" s="22"/>
      <c r="IM3001" s="22"/>
      <c r="IN3001" s="22"/>
      <c r="IO3001" s="24"/>
      <c r="IP3001" s="22"/>
      <c r="IQ3001" s="22"/>
      <c r="IR3001" s="22"/>
      <c r="IS3001" s="22"/>
      <c r="IT3001" s="22"/>
      <c r="IU3001" s="22"/>
      <c r="IV3001" s="22"/>
      <c r="IW3001" s="22"/>
      <c r="IX3001" s="22"/>
      <c r="IY3001" s="22"/>
      <c r="IZ3001" s="22"/>
      <c r="JA3001" s="22"/>
      <c r="JB3001" s="22"/>
      <c r="JC3001" s="22"/>
      <c r="JD3001" s="22"/>
      <c r="JE3001" s="22"/>
      <c r="JF3001" s="22"/>
      <c r="JG3001" s="22"/>
      <c r="JH3001" s="22"/>
      <c r="JI3001" s="22"/>
      <c r="JJ3001" s="22"/>
      <c r="JK3001" s="22"/>
      <c r="JL3001" s="22"/>
      <c r="JM3001" s="22"/>
      <c r="JN3001" s="22"/>
      <c r="JO3001" s="22"/>
      <c r="JP3001" s="22"/>
      <c r="JQ3001" s="22"/>
      <c r="JR3001" s="22"/>
      <c r="JS3001" s="22"/>
      <c r="JT3001" s="22"/>
      <c r="JU3001" s="24"/>
      <c r="JV3001" s="22"/>
      <c r="JW3001" s="22"/>
      <c r="JX3001" s="22"/>
      <c r="JY3001" s="22"/>
      <c r="JZ3001" s="22"/>
      <c r="KA3001" s="22"/>
      <c r="KB3001" s="22"/>
      <c r="KC3001" s="22"/>
      <c r="KD3001" s="22"/>
      <c r="KE3001" s="22"/>
      <c r="KF3001" s="22"/>
      <c r="KG3001" s="22"/>
      <c r="KH3001" s="22"/>
      <c r="KI3001" s="22"/>
      <c r="KJ3001" s="22"/>
      <c r="KK3001" s="22"/>
      <c r="KL3001" s="22"/>
      <c r="KM3001" s="22"/>
      <c r="KN3001" s="22"/>
      <c r="KO3001" s="22"/>
      <c r="KP3001" s="22"/>
      <c r="KQ3001" s="22"/>
      <c r="KR3001" s="22"/>
      <c r="KS3001" s="22"/>
      <c r="KT3001" s="22"/>
      <c r="KU3001" s="22"/>
      <c r="KV3001" s="22"/>
      <c r="KW3001" s="22"/>
      <c r="KX3001" s="22"/>
      <c r="KY3001" s="22"/>
      <c r="KZ3001" s="22"/>
      <c r="LA3001" s="24"/>
      <c r="LB3001" s="22"/>
      <c r="LC3001" s="22"/>
      <c r="LD3001" s="22"/>
      <c r="LE3001" s="22"/>
      <c r="LF3001" s="22"/>
      <c r="LG3001" s="22"/>
      <c r="LH3001" s="22"/>
      <c r="LI3001" s="22"/>
      <c r="LJ3001" s="22"/>
      <c r="LK3001" s="22"/>
      <c r="LL3001" s="22"/>
      <c r="LM3001" s="22"/>
      <c r="LN3001" s="22"/>
      <c r="LO3001" s="22"/>
      <c r="LP3001" s="22"/>
      <c r="LQ3001" s="22"/>
      <c r="LR3001" s="22"/>
      <c r="LS3001" s="22"/>
      <c r="LT3001" s="22"/>
      <c r="LU3001" s="22"/>
      <c r="LV3001" s="22"/>
      <c r="LW3001" s="22"/>
      <c r="LX3001" s="22"/>
      <c r="LY3001" s="22"/>
      <c r="LZ3001" s="22"/>
      <c r="MA3001" s="22"/>
      <c r="MB3001" s="22"/>
      <c r="MC3001" s="22"/>
      <c r="MD3001" s="22"/>
      <c r="ME3001" s="22"/>
      <c r="MF3001" s="22"/>
      <c r="MG3001" s="24"/>
      <c r="MH3001" s="22"/>
      <c r="MI3001" s="22"/>
      <c r="MJ3001" s="22"/>
      <c r="MK3001" s="22"/>
      <c r="ML3001" s="22"/>
      <c r="MM3001" s="22"/>
      <c r="MN3001" s="22"/>
      <c r="MO3001" s="22"/>
      <c r="MP3001" s="22"/>
      <c r="MQ3001" s="22"/>
      <c r="MR3001" s="22"/>
      <c r="MS3001" s="22"/>
      <c r="MT3001" s="22"/>
      <c r="MU3001" s="22"/>
      <c r="MV3001" s="22"/>
      <c r="MW3001" s="22"/>
      <c r="MX3001" s="22"/>
      <c r="MY3001" s="22"/>
      <c r="MZ3001" s="22"/>
      <c r="NA3001" s="22"/>
      <c r="NB3001" s="22"/>
      <c r="NC3001" s="22"/>
      <c r="ND3001" s="22"/>
      <c r="NE3001" s="22"/>
      <c r="NF3001" s="22"/>
      <c r="NG3001" s="22"/>
      <c r="NH3001" s="22"/>
      <c r="NI3001" s="22"/>
      <c r="NJ3001" s="22"/>
      <c r="NK3001" s="22"/>
      <c r="NL3001" s="22"/>
      <c r="NM3001" s="24"/>
      <c r="NN3001" s="22"/>
      <c r="NO3001" s="22"/>
      <c r="NP3001" s="22"/>
      <c r="NQ3001" s="22"/>
      <c r="NR3001" s="22"/>
      <c r="NS3001" s="22"/>
      <c r="NT3001" s="22"/>
      <c r="NU3001" s="22"/>
      <c r="NV3001" s="22"/>
      <c r="NW3001" s="22"/>
      <c r="NX3001" s="22"/>
      <c r="NY3001" s="22"/>
      <c r="NZ3001" s="22"/>
      <c r="OA3001" s="22"/>
      <c r="OB3001" s="22"/>
      <c r="OC3001" s="22"/>
      <c r="OD3001" s="22"/>
      <c r="OE3001" s="22"/>
      <c r="OF3001" s="22"/>
      <c r="OG3001" s="22"/>
      <c r="OH3001" s="22"/>
      <c r="OI3001" s="22"/>
      <c r="OJ3001" s="22"/>
      <c r="OK3001" s="22"/>
      <c r="OL3001" s="22"/>
      <c r="OM3001" s="22"/>
      <c r="ON3001" s="22"/>
      <c r="OO3001" s="22"/>
      <c r="OP3001" s="22"/>
      <c r="OQ3001" s="22"/>
      <c r="OR3001" s="22"/>
    </row>
    <row r="3002" spans="1:408" ht="15" thickBot="1">
      <c r="A3002" s="1"/>
      <c r="B3002" s="12"/>
      <c r="C3002" s="12"/>
      <c r="D3002" s="22"/>
      <c r="E3002" s="54"/>
      <c r="F3002" s="54"/>
      <c r="G3002" s="54"/>
      <c r="H3002" s="55"/>
      <c r="I3002" s="22"/>
      <c r="J3002" s="56"/>
      <c r="K3002" s="81"/>
      <c r="L3002" s="57"/>
      <c r="M3002" s="57"/>
      <c r="N3002" s="55"/>
      <c r="O3002" s="58"/>
      <c r="P3002" s="58"/>
      <c r="Q3002" s="59"/>
      <c r="R3002" s="60"/>
      <c r="S3002" s="60"/>
      <c r="T3002" s="22"/>
      <c r="U3002" s="1"/>
      <c r="V3002" s="23"/>
      <c r="X3002" s="24"/>
      <c r="Y3002" s="24"/>
      <c r="Z3002" s="22"/>
      <c r="AA3002" s="22"/>
      <c r="AB3002" s="22"/>
      <c r="AC3002" s="22"/>
      <c r="AD3002" s="22"/>
      <c r="AE3002" s="22"/>
      <c r="AF3002" s="22"/>
      <c r="AG3002" s="22"/>
      <c r="AH3002" s="22"/>
      <c r="AI3002" s="22"/>
      <c r="AJ3002" s="22"/>
      <c r="AK3002" s="22"/>
      <c r="AL3002" s="22"/>
      <c r="AM3002" s="22"/>
      <c r="AN3002" s="22"/>
      <c r="AO3002" s="22"/>
      <c r="AP3002" s="22"/>
      <c r="AQ3002" s="22"/>
      <c r="AR3002" s="22"/>
      <c r="AS3002" s="22"/>
      <c r="AT3002" s="22"/>
      <c r="AU3002" s="22"/>
      <c r="AV3002" s="22"/>
      <c r="AW3002" s="22"/>
      <c r="AX3002" s="22"/>
      <c r="AY3002" s="22"/>
      <c r="AZ3002" s="22"/>
      <c r="BA3002" s="22"/>
      <c r="BB3002" s="22"/>
      <c r="BC3002" s="22"/>
      <c r="BD3002" s="22"/>
      <c r="BE3002" s="24"/>
      <c r="BF3002" s="22"/>
      <c r="BG3002" s="22"/>
      <c r="BH3002" s="22"/>
      <c r="BI3002" s="22"/>
      <c r="BJ3002" s="22"/>
      <c r="BK3002" s="22"/>
      <c r="BL3002" s="22"/>
      <c r="BM3002" s="22"/>
      <c r="BN3002" s="22"/>
      <c r="BO3002" s="22"/>
      <c r="BP3002" s="22"/>
      <c r="BQ3002" s="22"/>
      <c r="BR3002" s="22"/>
      <c r="BS3002" s="22"/>
      <c r="BT3002" s="22"/>
      <c r="BU3002" s="22"/>
      <c r="BV3002" s="22"/>
      <c r="BW3002" s="22"/>
      <c r="BX3002" s="22"/>
      <c r="BY3002" s="22"/>
      <c r="BZ3002" s="22"/>
      <c r="CA3002" s="22"/>
      <c r="CB3002" s="22"/>
      <c r="CC3002" s="22"/>
      <c r="CD3002" s="22"/>
      <c r="CE3002" s="22"/>
      <c r="CF3002" s="22"/>
      <c r="CG3002" s="22"/>
      <c r="CH3002" s="22"/>
      <c r="CI3002" s="22"/>
      <c r="CJ3002" s="22"/>
      <c r="CK3002" s="24"/>
      <c r="CL3002" s="22"/>
      <c r="CM3002" s="22"/>
      <c r="CN3002" s="22"/>
      <c r="CO3002" s="22"/>
      <c r="CP3002" s="22"/>
      <c r="CQ3002" s="22"/>
      <c r="CR3002" s="22"/>
      <c r="CS3002" s="22"/>
      <c r="CT3002" s="22"/>
      <c r="CU3002" s="22"/>
      <c r="CV3002" s="22"/>
      <c r="CW3002" s="22"/>
      <c r="CX3002" s="22"/>
      <c r="CY3002" s="22"/>
      <c r="CZ3002" s="22"/>
      <c r="DA3002" s="22"/>
      <c r="DB3002" s="22"/>
      <c r="DC3002" s="22"/>
      <c r="DD3002" s="22"/>
      <c r="DE3002" s="22"/>
      <c r="DF3002" s="22"/>
      <c r="DG3002" s="22"/>
      <c r="DH3002" s="22"/>
      <c r="DI3002" s="22"/>
      <c r="DJ3002" s="22"/>
      <c r="DK3002" s="22"/>
      <c r="DL3002" s="22"/>
      <c r="DM3002" s="22"/>
      <c r="DN3002" s="22"/>
      <c r="DO3002" s="22"/>
      <c r="DP3002" s="22"/>
      <c r="DQ3002" s="24"/>
      <c r="DR3002" s="22"/>
      <c r="DS3002" s="22"/>
      <c r="DT3002" s="22"/>
      <c r="DU3002" s="22"/>
      <c r="DV3002" s="22"/>
      <c r="DW3002" s="22"/>
      <c r="DX3002" s="22"/>
      <c r="DY3002" s="22"/>
      <c r="DZ3002" s="22"/>
      <c r="EA3002" s="22"/>
      <c r="EB3002" s="22"/>
      <c r="EC3002" s="22"/>
      <c r="ED3002" s="22"/>
      <c r="EE3002" s="22"/>
      <c r="EF3002" s="22"/>
      <c r="EG3002" s="22"/>
      <c r="EH3002" s="22"/>
      <c r="EI3002" s="22"/>
      <c r="EJ3002" s="22"/>
      <c r="EK3002" s="22"/>
      <c r="EL3002" s="22"/>
      <c r="EM3002" s="22"/>
      <c r="EN3002" s="22"/>
      <c r="EO3002" s="22"/>
      <c r="EP3002" s="22"/>
      <c r="EQ3002" s="22"/>
      <c r="ER3002" s="22"/>
      <c r="ES3002" s="22"/>
      <c r="ET3002" s="22"/>
      <c r="EU3002" s="22"/>
      <c r="EV3002" s="22"/>
      <c r="EW3002" s="24"/>
      <c r="EX3002" s="22"/>
      <c r="EY3002" s="22"/>
      <c r="EZ3002" s="22"/>
      <c r="FA3002" s="22"/>
      <c r="FB3002" s="22"/>
      <c r="FC3002" s="22"/>
      <c r="FD3002" s="22"/>
      <c r="FE3002" s="22"/>
      <c r="FF3002" s="22"/>
      <c r="FG3002" s="22"/>
      <c r="FH3002" s="22"/>
      <c r="FI3002" s="22"/>
      <c r="FJ3002" s="22"/>
      <c r="FK3002" s="22"/>
      <c r="FL3002" s="22"/>
      <c r="FM3002" s="22"/>
      <c r="FN3002" s="22"/>
      <c r="FO3002" s="22"/>
      <c r="FP3002" s="22"/>
      <c r="FQ3002" s="22"/>
      <c r="FR3002" s="22"/>
      <c r="FS3002" s="22"/>
      <c r="FT3002" s="22"/>
      <c r="FU3002" s="22"/>
      <c r="FV3002" s="22"/>
      <c r="FW3002" s="22"/>
      <c r="FX3002" s="22"/>
      <c r="FY3002" s="22"/>
      <c r="FZ3002" s="22"/>
      <c r="GA3002" s="22"/>
      <c r="GB3002" s="22"/>
      <c r="GC3002" s="24"/>
      <c r="GD3002" s="22"/>
      <c r="GE3002" s="22"/>
      <c r="GF3002" s="22"/>
      <c r="GG3002" s="22"/>
      <c r="GH3002" s="22"/>
      <c r="GI3002" s="22"/>
      <c r="GJ3002" s="22"/>
      <c r="GK3002" s="22"/>
      <c r="GL3002" s="22"/>
      <c r="GM3002" s="22"/>
      <c r="GN3002" s="22"/>
      <c r="GO3002" s="22"/>
      <c r="GP3002" s="22"/>
      <c r="GQ3002" s="22"/>
      <c r="GR3002" s="22"/>
      <c r="GS3002" s="22"/>
      <c r="GT3002" s="22"/>
      <c r="GU3002" s="22"/>
      <c r="GV3002" s="22"/>
      <c r="GW3002" s="22"/>
      <c r="GX3002" s="22"/>
      <c r="GY3002" s="22"/>
      <c r="GZ3002" s="22"/>
      <c r="HA3002" s="22"/>
      <c r="HB3002" s="22"/>
      <c r="HC3002" s="22"/>
      <c r="HD3002" s="22"/>
      <c r="HE3002" s="22"/>
      <c r="HF3002" s="22"/>
      <c r="HG3002" s="22"/>
      <c r="HH3002" s="22"/>
      <c r="HI3002" s="24"/>
      <c r="HJ3002" s="22"/>
      <c r="HK3002" s="22"/>
      <c r="HL3002" s="22"/>
      <c r="HM3002" s="22"/>
      <c r="HN3002" s="22"/>
      <c r="HO3002" s="22"/>
      <c r="HP3002" s="22"/>
      <c r="HQ3002" s="22"/>
      <c r="HR3002" s="22"/>
      <c r="HS3002" s="22"/>
      <c r="HT3002" s="22"/>
      <c r="HU3002" s="22"/>
      <c r="HV3002" s="22"/>
      <c r="HW3002" s="22"/>
      <c r="HX3002" s="22"/>
      <c r="HY3002" s="22"/>
      <c r="HZ3002" s="22"/>
      <c r="IA3002" s="22"/>
      <c r="IB3002" s="22"/>
      <c r="IC3002" s="22"/>
      <c r="ID3002" s="22"/>
      <c r="IE3002" s="22"/>
      <c r="IF3002" s="22"/>
      <c r="IG3002" s="22"/>
      <c r="IH3002" s="22"/>
      <c r="II3002" s="22"/>
      <c r="IJ3002" s="22"/>
      <c r="IK3002" s="22"/>
      <c r="IL3002" s="22"/>
      <c r="IM3002" s="22"/>
      <c r="IN3002" s="22"/>
      <c r="IO3002" s="24"/>
      <c r="IP3002" s="22"/>
      <c r="IQ3002" s="22"/>
      <c r="IR3002" s="22"/>
      <c r="IS3002" s="22"/>
      <c r="IT3002" s="22"/>
      <c r="IU3002" s="22"/>
      <c r="IV3002" s="22"/>
      <c r="IW3002" s="22"/>
      <c r="IX3002" s="22"/>
      <c r="IY3002" s="22"/>
      <c r="IZ3002" s="22"/>
      <c r="JA3002" s="22"/>
      <c r="JB3002" s="22"/>
      <c r="JC3002" s="22"/>
      <c r="JD3002" s="22"/>
      <c r="JE3002" s="22"/>
      <c r="JF3002" s="22"/>
      <c r="JG3002" s="22"/>
      <c r="JH3002" s="22"/>
      <c r="JI3002" s="22"/>
      <c r="JJ3002" s="22"/>
      <c r="JK3002" s="22"/>
      <c r="JL3002" s="22"/>
      <c r="JM3002" s="22"/>
      <c r="JN3002" s="22"/>
      <c r="JO3002" s="22"/>
      <c r="JP3002" s="22"/>
      <c r="JQ3002" s="22"/>
      <c r="JR3002" s="22"/>
      <c r="JS3002" s="22"/>
      <c r="JT3002" s="22"/>
      <c r="JU3002" s="24"/>
      <c r="JV3002" s="22"/>
      <c r="JW3002" s="22"/>
      <c r="JX3002" s="22"/>
      <c r="JY3002" s="22"/>
      <c r="JZ3002" s="22"/>
      <c r="KA3002" s="22"/>
      <c r="KB3002" s="22"/>
      <c r="KC3002" s="22"/>
      <c r="KD3002" s="22"/>
      <c r="KE3002" s="22"/>
      <c r="KF3002" s="22"/>
      <c r="KG3002" s="22"/>
      <c r="KH3002" s="22"/>
      <c r="KI3002" s="22"/>
      <c r="KJ3002" s="22"/>
      <c r="KK3002" s="22"/>
      <c r="KL3002" s="22"/>
      <c r="KM3002" s="22"/>
      <c r="KN3002" s="22"/>
      <c r="KO3002" s="22"/>
      <c r="KP3002" s="22"/>
      <c r="KQ3002" s="22"/>
      <c r="KR3002" s="22"/>
      <c r="KS3002" s="22"/>
      <c r="KT3002" s="22"/>
      <c r="KU3002" s="22"/>
      <c r="KV3002" s="22"/>
      <c r="KW3002" s="22"/>
      <c r="KX3002" s="22"/>
      <c r="KY3002" s="22"/>
      <c r="KZ3002" s="22"/>
      <c r="LA3002" s="24"/>
      <c r="LB3002" s="22"/>
      <c r="LC3002" s="22"/>
      <c r="LD3002" s="22"/>
      <c r="LE3002" s="22"/>
      <c r="LF3002" s="22"/>
      <c r="LG3002" s="22"/>
      <c r="LH3002" s="22"/>
      <c r="LI3002" s="22"/>
      <c r="LJ3002" s="22"/>
      <c r="LK3002" s="22"/>
      <c r="LL3002" s="22"/>
      <c r="LM3002" s="22"/>
      <c r="LN3002" s="22"/>
      <c r="LO3002" s="22"/>
      <c r="LP3002" s="22"/>
      <c r="LQ3002" s="22"/>
      <c r="LR3002" s="22"/>
      <c r="LS3002" s="22"/>
      <c r="LT3002" s="22"/>
      <c r="LU3002" s="22"/>
      <c r="LV3002" s="22"/>
      <c r="LW3002" s="22"/>
      <c r="LX3002" s="22"/>
      <c r="LY3002" s="22"/>
      <c r="LZ3002" s="22"/>
      <c r="MA3002" s="22"/>
      <c r="MB3002" s="22"/>
      <c r="MC3002" s="22"/>
      <c r="MD3002" s="22"/>
      <c r="ME3002" s="22"/>
      <c r="MF3002" s="22"/>
      <c r="MG3002" s="24"/>
      <c r="MH3002" s="22"/>
      <c r="MI3002" s="22"/>
      <c r="MJ3002" s="22"/>
      <c r="MK3002" s="22"/>
      <c r="ML3002" s="22"/>
      <c r="MM3002" s="22"/>
      <c r="MN3002" s="22"/>
      <c r="MO3002" s="22"/>
      <c r="MP3002" s="22"/>
      <c r="MQ3002" s="22"/>
      <c r="MR3002" s="22"/>
      <c r="MS3002" s="22"/>
      <c r="MT3002" s="22"/>
      <c r="MU3002" s="22"/>
      <c r="MV3002" s="22"/>
      <c r="MW3002" s="22"/>
      <c r="MX3002" s="22"/>
      <c r="MY3002" s="22"/>
      <c r="MZ3002" s="22"/>
      <c r="NA3002" s="22"/>
      <c r="NB3002" s="22"/>
      <c r="NC3002" s="22"/>
      <c r="ND3002" s="22"/>
      <c r="NE3002" s="22"/>
      <c r="NF3002" s="22"/>
      <c r="NG3002" s="22"/>
      <c r="NH3002" s="22"/>
      <c r="NI3002" s="22"/>
      <c r="NJ3002" s="22"/>
      <c r="NK3002" s="22"/>
      <c r="NL3002" s="22"/>
      <c r="NM3002" s="24"/>
      <c r="NN3002" s="22"/>
      <c r="NO3002" s="22"/>
      <c r="NP3002" s="22"/>
      <c r="NQ3002" s="22"/>
      <c r="NR3002" s="22"/>
      <c r="NS3002" s="22"/>
      <c r="NT3002" s="22"/>
      <c r="NU3002" s="22"/>
      <c r="NV3002" s="22"/>
      <c r="NW3002" s="22"/>
      <c r="NX3002" s="22"/>
      <c r="NY3002" s="22"/>
      <c r="NZ3002" s="22"/>
      <c r="OA3002" s="22"/>
      <c r="OB3002" s="22"/>
      <c r="OC3002" s="22"/>
      <c r="OD3002" s="22"/>
      <c r="OE3002" s="22"/>
      <c r="OF3002" s="22"/>
      <c r="OG3002" s="22"/>
      <c r="OH3002" s="22"/>
      <c r="OI3002" s="22"/>
      <c r="OJ3002" s="22"/>
      <c r="OK3002" s="22"/>
      <c r="OL3002" s="22"/>
      <c r="OM3002" s="22"/>
      <c r="ON3002" s="22"/>
      <c r="OO3002" s="22"/>
      <c r="OP3002" s="22"/>
      <c r="OQ3002" s="22"/>
      <c r="OR3002" s="22"/>
    </row>
    <row r="3003" spans="1:408" ht="15" thickBot="1">
      <c r="A3003" s="1"/>
      <c r="B3003" s="12"/>
      <c r="C3003" s="12"/>
      <c r="D3003" s="22"/>
      <c r="E3003" s="54"/>
      <c r="F3003" s="54"/>
      <c r="G3003" s="54"/>
      <c r="H3003" s="55"/>
      <c r="I3003" s="22"/>
      <c r="J3003" s="56"/>
      <c r="K3003" s="80"/>
      <c r="L3003" s="57"/>
      <c r="M3003" s="57"/>
      <c r="N3003" s="55"/>
      <c r="O3003" s="58"/>
      <c r="P3003" s="58"/>
      <c r="Q3003" s="59"/>
      <c r="R3003" s="60"/>
      <c r="S3003" s="60"/>
      <c r="T3003" s="22"/>
      <c r="U3003" s="1"/>
      <c r="V3003" s="23"/>
      <c r="X3003" s="24"/>
      <c r="Y3003" s="24"/>
      <c r="Z3003" s="22"/>
      <c r="AA3003" s="22"/>
      <c r="AB3003" s="22"/>
      <c r="AC3003" s="22"/>
      <c r="AD3003" s="22"/>
      <c r="AE3003" s="22"/>
      <c r="AF3003" s="22"/>
      <c r="AG3003" s="22"/>
      <c r="AH3003" s="22"/>
      <c r="AI3003" s="22"/>
      <c r="AJ3003" s="22"/>
      <c r="AK3003" s="22"/>
      <c r="AL3003" s="22"/>
      <c r="AM3003" s="22"/>
      <c r="AN3003" s="22"/>
      <c r="AO3003" s="22"/>
      <c r="AP3003" s="22"/>
      <c r="AQ3003" s="22"/>
      <c r="AR3003" s="22"/>
      <c r="AS3003" s="22"/>
      <c r="AT3003" s="22"/>
      <c r="AU3003" s="22"/>
      <c r="AV3003" s="22"/>
      <c r="AW3003" s="22"/>
      <c r="AX3003" s="22"/>
      <c r="AY3003" s="22"/>
      <c r="AZ3003" s="22"/>
      <c r="BA3003" s="22"/>
      <c r="BB3003" s="22"/>
      <c r="BC3003" s="22"/>
      <c r="BD3003" s="22"/>
      <c r="BE3003" s="24"/>
      <c r="BF3003" s="22"/>
      <c r="BG3003" s="22"/>
      <c r="BH3003" s="22"/>
      <c r="BI3003" s="22"/>
      <c r="BJ3003" s="22"/>
      <c r="BK3003" s="22"/>
      <c r="BL3003" s="22"/>
      <c r="BM3003" s="22"/>
      <c r="BN3003" s="22"/>
      <c r="BO3003" s="22"/>
      <c r="BP3003" s="22"/>
      <c r="BQ3003" s="22"/>
      <c r="BR3003" s="22"/>
      <c r="BS3003" s="22"/>
      <c r="BT3003" s="22"/>
      <c r="BU3003" s="22"/>
      <c r="BV3003" s="22"/>
      <c r="BW3003" s="22"/>
      <c r="BX3003" s="22"/>
      <c r="BY3003" s="22"/>
      <c r="BZ3003" s="22"/>
      <c r="CA3003" s="22"/>
      <c r="CB3003" s="22"/>
      <c r="CC3003" s="22"/>
      <c r="CD3003" s="22"/>
      <c r="CE3003" s="22"/>
      <c r="CF3003" s="22"/>
      <c r="CG3003" s="22"/>
      <c r="CH3003" s="22"/>
      <c r="CI3003" s="22"/>
      <c r="CJ3003" s="22"/>
      <c r="CK3003" s="24"/>
      <c r="CL3003" s="22"/>
      <c r="CM3003" s="22"/>
      <c r="CN3003" s="22"/>
      <c r="CO3003" s="22"/>
      <c r="CP3003" s="22"/>
      <c r="CQ3003" s="22"/>
      <c r="CR3003" s="22"/>
      <c r="CS3003" s="22"/>
      <c r="CT3003" s="22"/>
      <c r="CU3003" s="22"/>
      <c r="CV3003" s="22"/>
      <c r="CW3003" s="22"/>
      <c r="CX3003" s="22"/>
      <c r="CY3003" s="22"/>
      <c r="CZ3003" s="22"/>
      <c r="DA3003" s="22"/>
      <c r="DB3003" s="22"/>
      <c r="DC3003" s="22"/>
      <c r="DD3003" s="22"/>
      <c r="DE3003" s="22"/>
      <c r="DF3003" s="22"/>
      <c r="DG3003" s="22"/>
      <c r="DH3003" s="22"/>
      <c r="DI3003" s="22"/>
      <c r="DJ3003" s="22"/>
      <c r="DK3003" s="22"/>
      <c r="DL3003" s="22"/>
      <c r="DM3003" s="22"/>
      <c r="DN3003" s="22"/>
      <c r="DO3003" s="22"/>
      <c r="DP3003" s="22"/>
      <c r="DQ3003" s="24"/>
      <c r="DR3003" s="22"/>
      <c r="DS3003" s="22"/>
      <c r="DT3003" s="22"/>
      <c r="DU3003" s="22"/>
      <c r="DV3003" s="22"/>
      <c r="DW3003" s="22"/>
      <c r="DX3003" s="22"/>
      <c r="DY3003" s="22"/>
      <c r="DZ3003" s="22"/>
      <c r="EA3003" s="22"/>
      <c r="EB3003" s="22"/>
      <c r="EC3003" s="22"/>
      <c r="ED3003" s="22"/>
      <c r="EE3003" s="22"/>
      <c r="EF3003" s="22"/>
      <c r="EG3003" s="22"/>
      <c r="EH3003" s="22"/>
      <c r="EI3003" s="22"/>
      <c r="EJ3003" s="22"/>
      <c r="EK3003" s="22"/>
      <c r="EL3003" s="22"/>
      <c r="EM3003" s="22"/>
      <c r="EN3003" s="22"/>
      <c r="EO3003" s="22"/>
      <c r="EP3003" s="22"/>
      <c r="EQ3003" s="22"/>
      <c r="ER3003" s="22"/>
      <c r="ES3003" s="22"/>
      <c r="ET3003" s="22"/>
      <c r="EU3003" s="22"/>
      <c r="EV3003" s="22"/>
      <c r="EW3003" s="24"/>
      <c r="EX3003" s="22"/>
      <c r="EY3003" s="22"/>
      <c r="EZ3003" s="22"/>
      <c r="FA3003" s="22"/>
      <c r="FB3003" s="22"/>
      <c r="FC3003" s="22"/>
      <c r="FD3003" s="22"/>
      <c r="FE3003" s="22"/>
      <c r="FF3003" s="22"/>
      <c r="FG3003" s="22"/>
      <c r="FH3003" s="22"/>
      <c r="FI3003" s="22"/>
      <c r="FJ3003" s="22"/>
      <c r="FK3003" s="22"/>
      <c r="FL3003" s="22"/>
      <c r="FM3003" s="22"/>
      <c r="FN3003" s="22"/>
      <c r="FO3003" s="22"/>
      <c r="FP3003" s="22"/>
      <c r="FQ3003" s="22"/>
      <c r="FR3003" s="22"/>
      <c r="FS3003" s="22"/>
      <c r="FT3003" s="22"/>
      <c r="FU3003" s="22"/>
      <c r="FV3003" s="22"/>
      <c r="FW3003" s="22"/>
      <c r="FX3003" s="22"/>
      <c r="FY3003" s="22"/>
      <c r="FZ3003" s="22"/>
      <c r="GA3003" s="22"/>
      <c r="GB3003" s="22"/>
      <c r="GC3003" s="24"/>
      <c r="GD3003" s="22"/>
      <c r="GE3003" s="22"/>
      <c r="GF3003" s="22"/>
      <c r="GG3003" s="22"/>
      <c r="GH3003" s="22"/>
      <c r="GI3003" s="22"/>
      <c r="GJ3003" s="22"/>
      <c r="GK3003" s="22"/>
      <c r="GL3003" s="22"/>
      <c r="GM3003" s="22"/>
      <c r="GN3003" s="22"/>
      <c r="GO3003" s="22"/>
      <c r="GP3003" s="22"/>
      <c r="GQ3003" s="22"/>
      <c r="GR3003" s="22"/>
      <c r="GS3003" s="22"/>
      <c r="GT3003" s="22"/>
      <c r="GU3003" s="22"/>
      <c r="GV3003" s="22"/>
      <c r="GW3003" s="22"/>
      <c r="GX3003" s="22"/>
      <c r="GY3003" s="22"/>
      <c r="GZ3003" s="22"/>
      <c r="HA3003" s="22"/>
      <c r="HB3003" s="22"/>
      <c r="HC3003" s="22"/>
      <c r="HD3003" s="22"/>
      <c r="HE3003" s="22"/>
      <c r="HF3003" s="22"/>
      <c r="HG3003" s="22"/>
      <c r="HH3003" s="22"/>
      <c r="HI3003" s="24"/>
      <c r="HJ3003" s="22"/>
      <c r="HK3003" s="22"/>
      <c r="HL3003" s="22"/>
      <c r="HM3003" s="22"/>
      <c r="HN3003" s="22"/>
      <c r="HO3003" s="22"/>
      <c r="HP3003" s="22"/>
      <c r="HQ3003" s="22"/>
      <c r="HR3003" s="22"/>
      <c r="HS3003" s="22"/>
      <c r="HT3003" s="22"/>
      <c r="HU3003" s="22"/>
      <c r="HV3003" s="22"/>
      <c r="HW3003" s="22"/>
      <c r="HX3003" s="22"/>
      <c r="HY3003" s="22"/>
      <c r="HZ3003" s="22"/>
      <c r="IA3003" s="22"/>
      <c r="IB3003" s="22"/>
      <c r="IC3003" s="22"/>
      <c r="ID3003" s="22"/>
      <c r="IE3003" s="22"/>
      <c r="IF3003" s="22"/>
      <c r="IG3003" s="22"/>
      <c r="IH3003" s="22"/>
      <c r="II3003" s="22"/>
      <c r="IJ3003" s="22"/>
      <c r="IK3003" s="22"/>
      <c r="IL3003" s="22"/>
      <c r="IM3003" s="22"/>
      <c r="IN3003" s="22"/>
      <c r="IO3003" s="24"/>
      <c r="IP3003" s="22"/>
      <c r="IQ3003" s="22"/>
      <c r="IR3003" s="22"/>
      <c r="IS3003" s="22"/>
      <c r="IT3003" s="22"/>
      <c r="IU3003" s="22"/>
      <c r="IV3003" s="22"/>
      <c r="IW3003" s="22"/>
      <c r="IX3003" s="22"/>
      <c r="IY3003" s="22"/>
      <c r="IZ3003" s="22"/>
      <c r="JA3003" s="22"/>
      <c r="JB3003" s="22"/>
      <c r="JC3003" s="22"/>
      <c r="JD3003" s="22"/>
      <c r="JE3003" s="22"/>
      <c r="JF3003" s="22"/>
      <c r="JG3003" s="22"/>
      <c r="JH3003" s="22"/>
      <c r="JI3003" s="22"/>
      <c r="JJ3003" s="22"/>
      <c r="JK3003" s="22"/>
      <c r="JL3003" s="22"/>
      <c r="JM3003" s="22"/>
      <c r="JN3003" s="22"/>
      <c r="JO3003" s="22"/>
      <c r="JP3003" s="22"/>
      <c r="JQ3003" s="22"/>
      <c r="JR3003" s="22"/>
      <c r="JS3003" s="22"/>
      <c r="JT3003" s="22"/>
      <c r="JU3003" s="24"/>
      <c r="JV3003" s="22"/>
      <c r="JW3003" s="22"/>
      <c r="JX3003" s="22"/>
      <c r="JY3003" s="22"/>
      <c r="JZ3003" s="22"/>
      <c r="KA3003" s="22"/>
      <c r="KB3003" s="22"/>
      <c r="KC3003" s="22"/>
      <c r="KD3003" s="22"/>
      <c r="KE3003" s="22"/>
      <c r="KF3003" s="22"/>
      <c r="KG3003" s="22"/>
      <c r="KH3003" s="22"/>
      <c r="KI3003" s="22"/>
      <c r="KJ3003" s="22"/>
      <c r="KK3003" s="22"/>
      <c r="KL3003" s="22"/>
      <c r="KM3003" s="22"/>
      <c r="KN3003" s="22"/>
      <c r="KO3003" s="22"/>
      <c r="KP3003" s="22"/>
      <c r="KQ3003" s="22"/>
      <c r="KR3003" s="22"/>
      <c r="KS3003" s="22"/>
      <c r="KT3003" s="22"/>
      <c r="KU3003" s="22"/>
      <c r="KV3003" s="22"/>
      <c r="KW3003" s="22"/>
      <c r="KX3003" s="22"/>
      <c r="KY3003" s="22"/>
      <c r="KZ3003" s="22"/>
      <c r="LA3003" s="24"/>
      <c r="LB3003" s="22"/>
      <c r="LC3003" s="22"/>
      <c r="LD3003" s="22"/>
      <c r="LE3003" s="22"/>
      <c r="LF3003" s="22"/>
      <c r="LG3003" s="22"/>
      <c r="LH3003" s="22"/>
      <c r="LI3003" s="22"/>
      <c r="LJ3003" s="22"/>
      <c r="LK3003" s="22"/>
      <c r="LL3003" s="22"/>
      <c r="LM3003" s="22"/>
      <c r="LN3003" s="22"/>
      <c r="LO3003" s="22"/>
      <c r="LP3003" s="22"/>
      <c r="LQ3003" s="22"/>
      <c r="LR3003" s="22"/>
      <c r="LS3003" s="22"/>
      <c r="LT3003" s="22"/>
      <c r="LU3003" s="22"/>
      <c r="LV3003" s="22"/>
      <c r="LW3003" s="22"/>
      <c r="LX3003" s="22"/>
      <c r="LY3003" s="22"/>
      <c r="LZ3003" s="22"/>
      <c r="MA3003" s="22"/>
      <c r="MB3003" s="22"/>
      <c r="MC3003" s="22"/>
      <c r="MD3003" s="22"/>
      <c r="ME3003" s="22"/>
      <c r="MF3003" s="22"/>
      <c r="MG3003" s="24"/>
      <c r="MH3003" s="22"/>
      <c r="MI3003" s="22"/>
      <c r="MJ3003" s="22"/>
      <c r="MK3003" s="22"/>
      <c r="ML3003" s="22"/>
      <c r="MM3003" s="22"/>
      <c r="MN3003" s="22"/>
      <c r="MO3003" s="22"/>
      <c r="MP3003" s="22"/>
      <c r="MQ3003" s="22"/>
      <c r="MR3003" s="22"/>
      <c r="MS3003" s="22"/>
      <c r="MT3003" s="22"/>
      <c r="MU3003" s="22"/>
      <c r="MV3003" s="22"/>
      <c r="MW3003" s="22"/>
      <c r="MX3003" s="22"/>
      <c r="MY3003" s="22"/>
      <c r="MZ3003" s="22"/>
      <c r="NA3003" s="22"/>
      <c r="NB3003" s="22"/>
      <c r="NC3003" s="22"/>
      <c r="ND3003" s="22"/>
      <c r="NE3003" s="22"/>
      <c r="NF3003" s="22"/>
      <c r="NG3003" s="22"/>
      <c r="NH3003" s="22"/>
      <c r="NI3003" s="22"/>
      <c r="NJ3003" s="22"/>
      <c r="NK3003" s="22"/>
      <c r="NL3003" s="22"/>
      <c r="NM3003" s="24"/>
      <c r="NN3003" s="22"/>
      <c r="NO3003" s="22"/>
      <c r="NP3003" s="22"/>
      <c r="NQ3003" s="22"/>
      <c r="NR3003" s="22"/>
      <c r="NS3003" s="22"/>
      <c r="NT3003" s="22"/>
      <c r="NU3003" s="22"/>
      <c r="NV3003" s="22"/>
      <c r="NW3003" s="22"/>
      <c r="NX3003" s="22"/>
      <c r="NY3003" s="22"/>
      <c r="NZ3003" s="22"/>
      <c r="OA3003" s="22"/>
      <c r="OB3003" s="22"/>
      <c r="OC3003" s="22"/>
      <c r="OD3003" s="22"/>
      <c r="OE3003" s="22"/>
      <c r="OF3003" s="22"/>
      <c r="OG3003" s="22"/>
      <c r="OH3003" s="22"/>
      <c r="OI3003" s="22"/>
      <c r="OJ3003" s="22"/>
      <c r="OK3003" s="22"/>
      <c r="OL3003" s="22"/>
      <c r="OM3003" s="22"/>
      <c r="ON3003" s="22"/>
      <c r="OO3003" s="22"/>
      <c r="OP3003" s="22"/>
      <c r="OQ3003" s="22"/>
      <c r="OR3003" s="22"/>
    </row>
    <row r="3004" spans="1:408" ht="15" thickBot="1">
      <c r="A3004" s="1"/>
      <c r="B3004" s="12"/>
      <c r="C3004" s="12"/>
      <c r="D3004" s="22"/>
      <c r="E3004" s="54"/>
      <c r="F3004" s="54"/>
      <c r="G3004" s="54"/>
      <c r="H3004" s="55"/>
      <c r="I3004" s="22"/>
      <c r="J3004" s="56"/>
      <c r="K3004" s="81"/>
      <c r="L3004" s="57"/>
      <c r="M3004" s="57"/>
      <c r="N3004" s="55"/>
      <c r="O3004" s="58"/>
      <c r="P3004" s="58"/>
      <c r="Q3004" s="59"/>
      <c r="R3004" s="60"/>
      <c r="S3004" s="60"/>
      <c r="T3004" s="22"/>
      <c r="U3004" s="1"/>
      <c r="V3004" s="23"/>
      <c r="X3004" s="24"/>
      <c r="Y3004" s="24"/>
      <c r="Z3004" s="22"/>
      <c r="AA3004" s="22"/>
      <c r="AB3004" s="22"/>
      <c r="AC3004" s="22"/>
      <c r="AD3004" s="22"/>
      <c r="AE3004" s="22"/>
      <c r="AF3004" s="22"/>
      <c r="AG3004" s="22"/>
      <c r="AH3004" s="22"/>
      <c r="AI3004" s="22"/>
      <c r="AJ3004" s="22"/>
      <c r="AK3004" s="22"/>
      <c r="AL3004" s="22"/>
      <c r="AM3004" s="22"/>
      <c r="AN3004" s="22"/>
      <c r="AO3004" s="22"/>
      <c r="AP3004" s="22"/>
      <c r="AQ3004" s="22"/>
      <c r="AR3004" s="22"/>
      <c r="AS3004" s="22"/>
      <c r="AT3004" s="22"/>
      <c r="AU3004" s="22"/>
      <c r="AV3004" s="22"/>
      <c r="AW3004" s="22"/>
      <c r="AX3004" s="22"/>
      <c r="AY3004" s="22"/>
      <c r="AZ3004" s="22"/>
      <c r="BA3004" s="22"/>
      <c r="BB3004" s="22"/>
      <c r="BC3004" s="22"/>
      <c r="BD3004" s="22"/>
      <c r="BE3004" s="24"/>
      <c r="BF3004" s="22"/>
      <c r="BG3004" s="22"/>
      <c r="BH3004" s="22"/>
      <c r="BI3004" s="22"/>
      <c r="BJ3004" s="22"/>
      <c r="BK3004" s="22"/>
      <c r="BL3004" s="22"/>
      <c r="BM3004" s="22"/>
      <c r="BN3004" s="22"/>
      <c r="BO3004" s="22"/>
      <c r="BP3004" s="22"/>
      <c r="BQ3004" s="22"/>
      <c r="BR3004" s="22"/>
      <c r="BS3004" s="22"/>
      <c r="BT3004" s="22"/>
      <c r="BU3004" s="22"/>
      <c r="BV3004" s="22"/>
      <c r="BW3004" s="22"/>
      <c r="BX3004" s="22"/>
      <c r="BY3004" s="22"/>
      <c r="BZ3004" s="22"/>
      <c r="CA3004" s="22"/>
      <c r="CB3004" s="22"/>
      <c r="CC3004" s="22"/>
      <c r="CD3004" s="22"/>
      <c r="CE3004" s="22"/>
      <c r="CF3004" s="22"/>
      <c r="CG3004" s="22"/>
      <c r="CH3004" s="22"/>
      <c r="CI3004" s="22"/>
      <c r="CJ3004" s="22"/>
      <c r="CK3004" s="24"/>
      <c r="CL3004" s="22"/>
      <c r="CM3004" s="22"/>
      <c r="CN3004" s="22"/>
      <c r="CO3004" s="22"/>
      <c r="CP3004" s="22"/>
      <c r="CQ3004" s="22"/>
      <c r="CR3004" s="22"/>
      <c r="CS3004" s="22"/>
      <c r="CT3004" s="22"/>
      <c r="CU3004" s="22"/>
      <c r="CV3004" s="22"/>
      <c r="CW3004" s="22"/>
      <c r="CX3004" s="22"/>
      <c r="CY3004" s="22"/>
      <c r="CZ3004" s="22"/>
      <c r="DA3004" s="22"/>
      <c r="DB3004" s="22"/>
      <c r="DC3004" s="22"/>
      <c r="DD3004" s="22"/>
      <c r="DE3004" s="22"/>
      <c r="DF3004" s="22"/>
      <c r="DG3004" s="22"/>
      <c r="DH3004" s="22"/>
      <c r="DI3004" s="22"/>
      <c r="DJ3004" s="22"/>
      <c r="DK3004" s="22"/>
      <c r="DL3004" s="22"/>
      <c r="DM3004" s="22"/>
      <c r="DN3004" s="22"/>
      <c r="DO3004" s="22"/>
      <c r="DP3004" s="22"/>
      <c r="DQ3004" s="24"/>
      <c r="DR3004" s="22"/>
      <c r="DS3004" s="22"/>
      <c r="DT3004" s="22"/>
      <c r="DU3004" s="22"/>
      <c r="DV3004" s="22"/>
      <c r="DW3004" s="22"/>
      <c r="DX3004" s="22"/>
      <c r="DY3004" s="22"/>
      <c r="DZ3004" s="22"/>
      <c r="EA3004" s="22"/>
      <c r="EB3004" s="22"/>
      <c r="EC3004" s="22"/>
      <c r="ED3004" s="22"/>
      <c r="EE3004" s="22"/>
      <c r="EF3004" s="22"/>
      <c r="EG3004" s="22"/>
      <c r="EH3004" s="22"/>
      <c r="EI3004" s="22"/>
      <c r="EJ3004" s="22"/>
      <c r="EK3004" s="22"/>
      <c r="EL3004" s="22"/>
      <c r="EM3004" s="22"/>
      <c r="EN3004" s="22"/>
      <c r="EO3004" s="22"/>
      <c r="EP3004" s="22"/>
      <c r="EQ3004" s="22"/>
      <c r="ER3004" s="22"/>
      <c r="ES3004" s="22"/>
      <c r="ET3004" s="22"/>
      <c r="EU3004" s="22"/>
      <c r="EV3004" s="22"/>
      <c r="EW3004" s="24"/>
      <c r="EX3004" s="22"/>
      <c r="EY3004" s="22"/>
      <c r="EZ3004" s="22"/>
      <c r="FA3004" s="22"/>
      <c r="FB3004" s="22"/>
      <c r="FC3004" s="22"/>
      <c r="FD3004" s="22"/>
      <c r="FE3004" s="22"/>
      <c r="FF3004" s="22"/>
      <c r="FG3004" s="22"/>
      <c r="FH3004" s="22"/>
      <c r="FI3004" s="22"/>
      <c r="FJ3004" s="22"/>
      <c r="FK3004" s="22"/>
      <c r="FL3004" s="22"/>
      <c r="FM3004" s="22"/>
      <c r="FN3004" s="22"/>
      <c r="FO3004" s="22"/>
      <c r="FP3004" s="22"/>
      <c r="FQ3004" s="22"/>
      <c r="FR3004" s="22"/>
      <c r="FS3004" s="22"/>
      <c r="FT3004" s="22"/>
      <c r="FU3004" s="22"/>
      <c r="FV3004" s="22"/>
      <c r="FW3004" s="22"/>
      <c r="FX3004" s="22"/>
      <c r="FY3004" s="22"/>
      <c r="FZ3004" s="22"/>
      <c r="GA3004" s="22"/>
      <c r="GB3004" s="22"/>
      <c r="GC3004" s="24"/>
      <c r="GD3004" s="22"/>
      <c r="GE3004" s="22"/>
      <c r="GF3004" s="22"/>
      <c r="GG3004" s="22"/>
      <c r="GH3004" s="22"/>
      <c r="GI3004" s="22"/>
      <c r="GJ3004" s="22"/>
      <c r="GK3004" s="22"/>
      <c r="GL3004" s="22"/>
      <c r="GM3004" s="22"/>
      <c r="GN3004" s="22"/>
      <c r="GO3004" s="22"/>
      <c r="GP3004" s="22"/>
      <c r="GQ3004" s="22"/>
      <c r="GR3004" s="22"/>
      <c r="GS3004" s="22"/>
      <c r="GT3004" s="22"/>
      <c r="GU3004" s="22"/>
      <c r="GV3004" s="22"/>
      <c r="GW3004" s="22"/>
      <c r="GX3004" s="22"/>
      <c r="GY3004" s="22"/>
      <c r="GZ3004" s="22"/>
      <c r="HA3004" s="22"/>
      <c r="HB3004" s="22"/>
      <c r="HC3004" s="22"/>
      <c r="HD3004" s="22"/>
      <c r="HE3004" s="22"/>
      <c r="HF3004" s="22"/>
      <c r="HG3004" s="22"/>
      <c r="HH3004" s="22"/>
      <c r="HI3004" s="24"/>
      <c r="HJ3004" s="22"/>
      <c r="HK3004" s="22"/>
      <c r="HL3004" s="22"/>
      <c r="HM3004" s="22"/>
      <c r="HN3004" s="22"/>
      <c r="HO3004" s="22"/>
      <c r="HP3004" s="22"/>
      <c r="HQ3004" s="22"/>
      <c r="HR3004" s="22"/>
      <c r="HS3004" s="22"/>
      <c r="HT3004" s="22"/>
      <c r="HU3004" s="22"/>
      <c r="HV3004" s="22"/>
      <c r="HW3004" s="22"/>
      <c r="HX3004" s="22"/>
      <c r="HY3004" s="22"/>
      <c r="HZ3004" s="22"/>
      <c r="IA3004" s="22"/>
      <c r="IB3004" s="22"/>
      <c r="IC3004" s="22"/>
      <c r="ID3004" s="22"/>
      <c r="IE3004" s="22"/>
      <c r="IF3004" s="22"/>
      <c r="IG3004" s="22"/>
      <c r="IH3004" s="22"/>
      <c r="II3004" s="22"/>
      <c r="IJ3004" s="22"/>
      <c r="IK3004" s="22"/>
      <c r="IL3004" s="22"/>
      <c r="IM3004" s="22"/>
      <c r="IN3004" s="22"/>
      <c r="IO3004" s="24"/>
      <c r="IP3004" s="22"/>
      <c r="IQ3004" s="22"/>
      <c r="IR3004" s="22"/>
      <c r="IS3004" s="22"/>
      <c r="IT3004" s="22"/>
      <c r="IU3004" s="22"/>
      <c r="IV3004" s="22"/>
      <c r="IW3004" s="22"/>
      <c r="IX3004" s="22"/>
      <c r="IY3004" s="22"/>
      <c r="IZ3004" s="22"/>
      <c r="JA3004" s="22"/>
      <c r="JB3004" s="22"/>
      <c r="JC3004" s="22"/>
      <c r="JD3004" s="22"/>
      <c r="JE3004" s="22"/>
      <c r="JF3004" s="22"/>
      <c r="JG3004" s="22"/>
      <c r="JH3004" s="22"/>
      <c r="JI3004" s="22"/>
      <c r="JJ3004" s="22"/>
      <c r="JK3004" s="22"/>
      <c r="JL3004" s="22"/>
      <c r="JM3004" s="22"/>
      <c r="JN3004" s="22"/>
      <c r="JO3004" s="22"/>
      <c r="JP3004" s="22"/>
      <c r="JQ3004" s="22"/>
      <c r="JR3004" s="22"/>
      <c r="JS3004" s="22"/>
      <c r="JT3004" s="22"/>
      <c r="JU3004" s="24"/>
      <c r="JV3004" s="22"/>
      <c r="JW3004" s="22"/>
      <c r="JX3004" s="22"/>
      <c r="JY3004" s="22"/>
      <c r="JZ3004" s="22"/>
      <c r="KA3004" s="22"/>
      <c r="KB3004" s="22"/>
      <c r="KC3004" s="22"/>
      <c r="KD3004" s="22"/>
      <c r="KE3004" s="22"/>
      <c r="KF3004" s="22"/>
      <c r="KG3004" s="22"/>
      <c r="KH3004" s="22"/>
      <c r="KI3004" s="22"/>
      <c r="KJ3004" s="22"/>
      <c r="KK3004" s="22"/>
      <c r="KL3004" s="22"/>
      <c r="KM3004" s="22"/>
      <c r="KN3004" s="22"/>
      <c r="KO3004" s="22"/>
      <c r="KP3004" s="22"/>
      <c r="KQ3004" s="22"/>
      <c r="KR3004" s="22"/>
      <c r="KS3004" s="22"/>
      <c r="KT3004" s="22"/>
      <c r="KU3004" s="22"/>
      <c r="KV3004" s="22"/>
      <c r="KW3004" s="22"/>
      <c r="KX3004" s="22"/>
      <c r="KY3004" s="22"/>
      <c r="KZ3004" s="22"/>
      <c r="LA3004" s="24"/>
      <c r="LB3004" s="22"/>
      <c r="LC3004" s="22"/>
      <c r="LD3004" s="22"/>
      <c r="LE3004" s="22"/>
      <c r="LF3004" s="22"/>
      <c r="LG3004" s="22"/>
      <c r="LH3004" s="22"/>
      <c r="LI3004" s="22"/>
      <c r="LJ3004" s="22"/>
      <c r="LK3004" s="22"/>
      <c r="LL3004" s="22"/>
      <c r="LM3004" s="22"/>
      <c r="LN3004" s="22"/>
      <c r="LO3004" s="22"/>
      <c r="LP3004" s="22"/>
      <c r="LQ3004" s="22"/>
      <c r="LR3004" s="22"/>
      <c r="LS3004" s="22"/>
      <c r="LT3004" s="22"/>
      <c r="LU3004" s="22"/>
      <c r="LV3004" s="22"/>
      <c r="LW3004" s="22"/>
      <c r="LX3004" s="22"/>
      <c r="LY3004" s="22"/>
      <c r="LZ3004" s="22"/>
      <c r="MA3004" s="22"/>
      <c r="MB3004" s="22"/>
      <c r="MC3004" s="22"/>
      <c r="MD3004" s="22"/>
      <c r="ME3004" s="22"/>
      <c r="MF3004" s="22"/>
      <c r="MG3004" s="24"/>
      <c r="MH3004" s="22"/>
      <c r="MI3004" s="22"/>
      <c r="MJ3004" s="22"/>
      <c r="MK3004" s="22"/>
      <c r="ML3004" s="22"/>
      <c r="MM3004" s="22"/>
      <c r="MN3004" s="22"/>
      <c r="MO3004" s="22"/>
      <c r="MP3004" s="22"/>
      <c r="MQ3004" s="22"/>
      <c r="MR3004" s="22"/>
      <c r="MS3004" s="22"/>
      <c r="MT3004" s="22"/>
      <c r="MU3004" s="22"/>
      <c r="MV3004" s="22"/>
      <c r="MW3004" s="22"/>
      <c r="MX3004" s="22"/>
      <c r="MY3004" s="22"/>
      <c r="MZ3004" s="22"/>
      <c r="NA3004" s="22"/>
      <c r="NB3004" s="22"/>
      <c r="NC3004" s="22"/>
      <c r="ND3004" s="22"/>
      <c r="NE3004" s="22"/>
      <c r="NF3004" s="22"/>
      <c r="NG3004" s="22"/>
      <c r="NH3004" s="22"/>
      <c r="NI3004" s="22"/>
      <c r="NJ3004" s="22"/>
      <c r="NK3004" s="22"/>
      <c r="NL3004" s="22"/>
      <c r="NM3004" s="24"/>
      <c r="NN3004" s="22"/>
      <c r="NO3004" s="22"/>
      <c r="NP3004" s="22"/>
      <c r="NQ3004" s="22"/>
      <c r="NR3004" s="22"/>
      <c r="NS3004" s="22"/>
      <c r="NT3004" s="22"/>
      <c r="NU3004" s="22"/>
      <c r="NV3004" s="22"/>
      <c r="NW3004" s="22"/>
      <c r="NX3004" s="22"/>
      <c r="NY3004" s="22"/>
      <c r="NZ3004" s="22"/>
      <c r="OA3004" s="22"/>
      <c r="OB3004" s="22"/>
      <c r="OC3004" s="22"/>
      <c r="OD3004" s="22"/>
      <c r="OE3004" s="22"/>
      <c r="OF3004" s="22"/>
      <c r="OG3004" s="22"/>
      <c r="OH3004" s="22"/>
      <c r="OI3004" s="22"/>
      <c r="OJ3004" s="22"/>
      <c r="OK3004" s="22"/>
      <c r="OL3004" s="22"/>
      <c r="OM3004" s="22"/>
      <c r="ON3004" s="22"/>
      <c r="OO3004" s="22"/>
      <c r="OP3004" s="22"/>
      <c r="OQ3004" s="22"/>
      <c r="OR3004" s="22"/>
    </row>
  </sheetData>
  <mergeCells count="3">
    <mergeCell ref="Z1:BD1"/>
    <mergeCell ref="BF1:CJ1"/>
    <mergeCell ref="CL1:DP1"/>
  </mergeCells>
  <conditionalFormatting sqref="B1:C1">
    <cfRule type="notContainsBlanks" dxfId="16" priority="1">
      <formula>LEN(TRIM(B1))&gt;0</formula>
    </cfRule>
  </conditionalFormatting>
  <conditionalFormatting sqref="B2:D3004">
    <cfRule type="expression" dxfId="15" priority="16">
      <formula>AND($X2&gt;3530000)</formula>
    </cfRule>
  </conditionalFormatting>
  <conditionalFormatting sqref="D2:D3004">
    <cfRule type="expression" dxfId="14" priority="15">
      <formula>AND($C2&lt;&gt;"",$D2="")</formula>
    </cfRule>
  </conditionalFormatting>
  <conditionalFormatting sqref="E2:E3004">
    <cfRule type="expression" dxfId="13" priority="14">
      <formula>AND($C2&lt;&gt;"",$E2="")</formula>
    </cfRule>
  </conditionalFormatting>
  <conditionalFormatting sqref="F2:G3004">
    <cfRule type="expression" dxfId="12" priority="13">
      <formula>AND($C2&lt;&gt;"",$G2="")</formula>
    </cfRule>
  </conditionalFormatting>
  <conditionalFormatting sqref="H2:H3004">
    <cfRule type="expression" dxfId="11" priority="12">
      <formula>AND($C2&lt;&gt;"",$H2="")</formula>
    </cfRule>
  </conditionalFormatting>
  <conditionalFormatting sqref="I2:I3004">
    <cfRule type="expression" dxfId="10" priority="11">
      <formula>AND($C2&lt;&gt;"",$I2="")</formula>
    </cfRule>
  </conditionalFormatting>
  <conditionalFormatting sqref="J2:J3004">
    <cfRule type="expression" dxfId="9" priority="10">
      <formula>AND($C2&lt;&gt;"",$J2="")</formula>
    </cfRule>
  </conditionalFormatting>
  <conditionalFormatting sqref="L2:L3004 M6:M11 M116:M235 M422:M425 M905:M949 M1201:M1219 M1334:M1339 M1637:M1643 M1650:M1656 M1658">
    <cfRule type="expression" dxfId="8" priority="8">
      <formula>AND($C2&lt;&gt;"",$L2="")</formula>
    </cfRule>
  </conditionalFormatting>
  <conditionalFormatting sqref="L2:M3004">
    <cfRule type="expression" dxfId="7" priority="6">
      <formula>AND(OR($L2&lt;&gt;"",$M2&lt;&gt;""),AND(TEXT($L2,"MMMM")&lt;&gt;$D2,TEXT($M2,"MMMM")&lt;&gt;$D2))</formula>
    </cfRule>
  </conditionalFormatting>
  <conditionalFormatting sqref="M2:M3004 L1460:L1468">
    <cfRule type="expression" dxfId="6" priority="7">
      <formula>AND($C2&lt;&gt;"",$M2="")</formula>
    </cfRule>
  </conditionalFormatting>
  <conditionalFormatting sqref="N2:N3004">
    <cfRule type="notContainsBlanks" dxfId="5" priority="17">
      <formula>LEN(TRIM(N2))&gt;0</formula>
    </cfRule>
  </conditionalFormatting>
  <conditionalFormatting sqref="X2:OR3004">
    <cfRule type="expression" dxfId="4" priority="2">
      <formula>AND(#REF!&lt;&gt;"",OR(#REF!=$L2,#REF!=$M2))</formula>
    </cfRule>
    <cfRule type="expression" dxfId="3" priority="3">
      <formula>AND(#REF!&lt;&gt;"",#REF!&gt;$L2,#REF!&lt;$M2)</formula>
    </cfRule>
    <cfRule type="expression" dxfId="2" priority="4">
      <formula>#REF!=""</formula>
    </cfRule>
  </conditionalFormatting>
  <conditionalFormatting sqref="Z2:OR3004">
    <cfRule type="expression" dxfId="1" priority="5">
      <formula>AND($L2="",$M2="")</formula>
    </cfRule>
  </conditionalFormatting>
  <dataValidations count="3">
    <dataValidation type="custom" allowBlank="1" showDropDown="1" showInputMessage="1" prompt="DD/MM/YYYY" sqref="L2:N3004 Q2:Q3004" xr:uid="{00000000-0002-0000-0000-000001000000}">
      <formula1>OR(NOT(ISERROR(DATEVALUE(L2))), AND(ISNUMBER(L2), LEFT(CELL("format", L2))="D"))</formula1>
    </dataValidation>
    <dataValidation type="decimal" operator="greaterThan" allowBlank="1" showDropDown="1" showInputMessage="1" showErrorMessage="1" prompt="Hanya isikan Angka" sqref="G2:G3004" xr:uid="{00000000-0002-0000-0000-000002000000}">
      <formula1>0</formula1>
    </dataValidation>
    <dataValidation type="decimal" operator="lessThan" allowBlank="1" showDropDown="1" showInputMessage="1" showErrorMessage="1" prompt="Masukkan angka kurang dari 11" sqref="O2:P3004" xr:uid="{00000000-0002-0000-0000-000004000000}">
      <formula1>11</formula1>
    </dataValidation>
  </dataValidations>
  <hyperlinks>
    <hyperlink ref="F75" r:id="rId1" xr:uid="{00000000-0004-0000-0000-000000000000}"/>
    <hyperlink ref="F76" r:id="rId2" xr:uid="{00000000-0004-0000-0000-000001000000}"/>
    <hyperlink ref="F77" r:id="rId3" xr:uid="{00000000-0004-0000-0000-000002000000}"/>
    <hyperlink ref="F106" r:id="rId4" xr:uid="{00000000-0004-0000-0000-000003000000}"/>
    <hyperlink ref="F144" r:id="rId5" xr:uid="{00000000-0004-0000-0000-000004000000}"/>
    <hyperlink ref="F155" r:id="rId6" xr:uid="{00000000-0004-0000-0000-000005000000}"/>
    <hyperlink ref="F188" r:id="rId7" xr:uid="{00000000-0004-0000-0000-000006000000}"/>
    <hyperlink ref="F199" r:id="rId8" xr:uid="{00000000-0004-0000-0000-000007000000}"/>
    <hyperlink ref="F204" r:id="rId9" xr:uid="{00000000-0004-0000-0000-000008000000}"/>
    <hyperlink ref="F215" r:id="rId10" xr:uid="{00000000-0004-0000-0000-000009000000}"/>
    <hyperlink ref="F417" r:id="rId11" xr:uid="{00000000-0004-0000-0000-00000A000000}"/>
    <hyperlink ref="F418" r:id="rId12" xr:uid="{00000000-0004-0000-0000-00000B000000}"/>
    <hyperlink ref="F440" r:id="rId13" xr:uid="{00000000-0004-0000-0000-00000C000000}"/>
    <hyperlink ref="F441" r:id="rId14" xr:uid="{00000000-0004-0000-0000-00000D000000}"/>
    <hyperlink ref="F525" r:id="rId15" xr:uid="{00000000-0004-0000-0000-00000E000000}"/>
    <hyperlink ref="F526" r:id="rId16" xr:uid="{00000000-0004-0000-0000-00000F000000}"/>
    <hyperlink ref="F535" r:id="rId17" xr:uid="{00000000-0004-0000-0000-000010000000}"/>
    <hyperlink ref="F536" r:id="rId18" xr:uid="{00000000-0004-0000-0000-000011000000}"/>
    <hyperlink ref="F537" r:id="rId19" xr:uid="{00000000-0004-0000-0000-000012000000}"/>
    <hyperlink ref="F577" r:id="rId20" xr:uid="{00000000-0004-0000-0000-000013000000}"/>
    <hyperlink ref="F579" r:id="rId21" xr:uid="{00000000-0004-0000-0000-000014000000}"/>
    <hyperlink ref="F678" r:id="rId22" xr:uid="{00000000-0004-0000-0000-000015000000}"/>
    <hyperlink ref="F681" r:id="rId23" xr:uid="{00000000-0004-0000-0000-000016000000}"/>
    <hyperlink ref="F683" r:id="rId24" xr:uid="{00000000-0004-0000-0000-000017000000}"/>
    <hyperlink ref="F687" r:id="rId25" xr:uid="{00000000-0004-0000-0000-000018000000}"/>
    <hyperlink ref="F688" r:id="rId26" xr:uid="{00000000-0004-0000-0000-000019000000}"/>
    <hyperlink ref="F767" r:id="rId27" xr:uid="{00000000-0004-0000-0000-00001A000000}"/>
    <hyperlink ref="F772" r:id="rId28" xr:uid="{00000000-0004-0000-0000-00001B000000}"/>
    <hyperlink ref="F774" r:id="rId29" xr:uid="{00000000-0004-0000-0000-00001C000000}"/>
    <hyperlink ref="F778" r:id="rId30" xr:uid="{00000000-0004-0000-0000-00001D000000}"/>
    <hyperlink ref="F781" r:id="rId31" xr:uid="{00000000-0004-0000-0000-00001E000000}"/>
    <hyperlink ref="F795" r:id="rId32" xr:uid="{00000000-0004-0000-0000-00001F000000}"/>
    <hyperlink ref="F807" r:id="rId33" xr:uid="{00000000-0004-0000-0000-000020000000}"/>
    <hyperlink ref="F808" r:id="rId34" xr:uid="{00000000-0004-0000-0000-000021000000}"/>
    <hyperlink ref="F815" r:id="rId35" xr:uid="{00000000-0004-0000-0000-000022000000}"/>
    <hyperlink ref="F817" r:id="rId36" xr:uid="{00000000-0004-0000-0000-000023000000}"/>
    <hyperlink ref="F818" r:id="rId37" xr:uid="{00000000-0004-0000-0000-000024000000}"/>
    <hyperlink ref="F820" r:id="rId38" xr:uid="{00000000-0004-0000-0000-000025000000}"/>
    <hyperlink ref="F821" r:id="rId39" xr:uid="{00000000-0004-0000-0000-000026000000}"/>
    <hyperlink ref="F822" r:id="rId40" xr:uid="{00000000-0004-0000-0000-000027000000}"/>
    <hyperlink ref="F823" r:id="rId41" xr:uid="{00000000-0004-0000-0000-000028000000}"/>
    <hyperlink ref="F840" r:id="rId42" xr:uid="{00000000-0004-0000-0000-000029000000}"/>
    <hyperlink ref="F844" r:id="rId43" xr:uid="{00000000-0004-0000-0000-00002A000000}"/>
    <hyperlink ref="F847" r:id="rId44" xr:uid="{00000000-0004-0000-0000-00002B000000}"/>
    <hyperlink ref="F861" r:id="rId45" xr:uid="{00000000-0004-0000-0000-00002C000000}"/>
    <hyperlink ref="F971" r:id="rId46" xr:uid="{00000000-0004-0000-0000-00002D000000}"/>
    <hyperlink ref="F978" r:id="rId47" xr:uid="{00000000-0004-0000-0000-00002E000000}"/>
    <hyperlink ref="F979" r:id="rId48" xr:uid="{00000000-0004-0000-0000-00002F000000}"/>
    <hyperlink ref="F980" r:id="rId49" xr:uid="{00000000-0004-0000-0000-000030000000}"/>
    <hyperlink ref="F1075" r:id="rId50" xr:uid="{00000000-0004-0000-0000-000031000000}"/>
    <hyperlink ref="F1093" r:id="rId51" xr:uid="{00000000-0004-0000-0000-000032000000}"/>
    <hyperlink ref="F1161" r:id="rId52" xr:uid="{00000000-0004-0000-0000-000033000000}"/>
    <hyperlink ref="F1207" r:id="rId53" xr:uid="{00000000-0004-0000-0000-000034000000}"/>
    <hyperlink ref="F1209" r:id="rId54" xr:uid="{00000000-0004-0000-0000-000035000000}"/>
    <hyperlink ref="F1211" r:id="rId55" xr:uid="{00000000-0004-0000-0000-000036000000}"/>
    <hyperlink ref="F1227" r:id="rId56" xr:uid="{00000000-0004-0000-0000-000037000000}"/>
    <hyperlink ref="F1238" r:id="rId57" xr:uid="{00000000-0004-0000-0000-000038000000}"/>
    <hyperlink ref="F1243" r:id="rId58" xr:uid="{00000000-0004-0000-0000-000039000000}"/>
    <hyperlink ref="F1254" r:id="rId59" xr:uid="{00000000-0004-0000-0000-00003A000000}"/>
    <hyperlink ref="F1375" r:id="rId60" xr:uid="{00000000-0004-0000-0000-00003B000000}"/>
    <hyperlink ref="F1376" r:id="rId61" xr:uid="{00000000-0004-0000-0000-00003C000000}"/>
    <hyperlink ref="F1442" r:id="rId62" xr:uid="{00000000-0004-0000-0000-00003D000000}"/>
    <hyperlink ref="F1443" r:id="rId63" xr:uid="{00000000-0004-0000-0000-00003E000000}"/>
    <hyperlink ref="F1462" r:id="rId64" xr:uid="{00000000-0004-0000-0000-00003F000000}"/>
    <hyperlink ref="F1463" r:id="rId65" xr:uid="{00000000-0004-0000-0000-000040000000}"/>
    <hyperlink ref="F1561" r:id="rId66" xr:uid="{00000000-0004-0000-0000-000041000000}"/>
    <hyperlink ref="F1562" r:id="rId67" xr:uid="{00000000-0004-0000-0000-000042000000}"/>
  </hyperlinks>
  <pageMargins left="0.7" right="0.7" top="0.75" bottom="0.75" header="0.3" footer="0.3"/>
  <legacyDrawing r:id="rId68"/>
  <tableParts count="2">
    <tablePart r:id="rId69"/>
    <tablePart r:id="rId70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DB!#REF!</xm:f>
          </x14:formula1>
          <xm:sqref>F1:F3004</xm:sqref>
        </x14:dataValidation>
        <x14:dataValidation type="list" allowBlank="1" showInputMessage="1" showErrorMessage="1" prompt="Klik dan masukkan nilai dari rentang" xr:uid="{00000000-0002-0000-0000-000005000000}">
          <x14:formula1>
            <xm:f>DB!#REF!</xm:f>
          </x14:formula1>
          <xm:sqref>D1:D3004</xm:sqref>
        </x14:dataValidation>
        <x14:dataValidation type="list" allowBlank="1" showInputMessage="1" showErrorMessage="1" prompt="Klik dan masukkan nilai dari rentang" xr:uid="{00000000-0002-0000-0000-000006000000}">
          <x14:formula1>
            <xm:f>DB!$A$1:$A$211</xm:f>
          </x14:formula1>
          <xm:sqref>C2:C3004</xm:sqref>
        </x14:dataValidation>
        <x14:dataValidation type="list" allowBlank="1" showInputMessage="1" showErrorMessage="1" prompt="Klik dan masukkan nilai dari rentang" xr:uid="{00000000-0002-0000-0000-000003000000}">
          <x14:formula1>
            <xm:f>DB!$E$1:$E$236</xm:f>
          </x14:formula1>
          <xm:sqref>E1:E3004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165"/>
  <sheetViews>
    <sheetView workbookViewId="0">
      <pane ySplit="1" topLeftCell="A2" activePane="bottomLeft" state="frozen"/>
      <selection pane="bottomLeft" activeCell="K1527" sqref="K1527"/>
    </sheetView>
  </sheetViews>
  <sheetFormatPr defaultColWidth="11.1796875" defaultRowHeight="15.75" customHeight="1"/>
  <cols>
    <col min="1" max="2" width="25.90625" customWidth="1"/>
    <col min="4" max="4" width="12.08984375" customWidth="1"/>
    <col min="5" max="5" width="20.6328125" customWidth="1"/>
    <col min="6" max="6" width="27.54296875" customWidth="1"/>
    <col min="7" max="7" width="25.81640625" customWidth="1"/>
  </cols>
  <sheetData>
    <row r="1" spans="1:7" ht="15.75" customHeight="1">
      <c r="A1" s="2" t="s">
        <v>0</v>
      </c>
      <c r="B1" s="2" t="s">
        <v>2</v>
      </c>
      <c r="C1" s="22" t="s">
        <v>3</v>
      </c>
      <c r="D1" s="55" t="s">
        <v>6</v>
      </c>
      <c r="E1" s="61" t="s">
        <v>344</v>
      </c>
      <c r="F1" s="22" t="s">
        <v>345</v>
      </c>
    </row>
    <row r="2" spans="1:7" ht="15.75" customHeight="1">
      <c r="A2" s="62" t="str">
        <f t="shared" ref="A2:A256" si="0">CONCATENATE(B2,C2)</f>
        <v>Adhan Yeremia AlhasniJanuari</v>
      </c>
      <c r="B2" s="62" t="s">
        <v>124</v>
      </c>
      <c r="C2" s="22" t="s">
        <v>17</v>
      </c>
      <c r="D2" s="54">
        <f>SUMIFS('Data Alokasi Mitra per Bulan'!G:G,'Data Alokasi Mitra per Bulan'!C:C,B2,'Data Alokasi Mitra per Bulan'!D:D,C2)</f>
        <v>0</v>
      </c>
      <c r="E2" s="63" t="str">
        <f t="shared" ref="E2:E256" si="1">IF(D2&gt;3530000,"MELEWATI BATAS HONOR","Dibawah Batas Honor")</f>
        <v>Dibawah Batas Honor</v>
      </c>
      <c r="F2" s="64" t="e">
        <f ca="1">IF(_xludf.MAXifs('Data Alokasi Mitra per Bulan'!V:V,'Data Alokasi Mitra per Bulan'!C:C,B2,'Data Alokasi Mitra per Bulan'!D:D,C2)=0,G2,IF(YEAR(_xludf.MAXifs('Data Alokasi Mitra per Bulan'!V:V,'Data Alokasi Mitra per Bulan'!C:C,B2,'Data Alokasi Mitra per Bulan'!D:D,C2))=2024,G2,_xludf.MAXifs('Data Alokasi Mitra per Bulan'!V:V,'Data Alokasi Mitra per Bulan'!C:C,B2,'Data Alokasi Mitra per Bulan'!D:D,C2)))</f>
        <v>#NAME?</v>
      </c>
      <c r="G2" s="64">
        <f t="shared" ref="G2:G133" si="2">EOMONTH("1/1/2025",0)</f>
        <v>45688</v>
      </c>
    </row>
    <row r="3" spans="1:7" ht="15.75" customHeight="1">
      <c r="A3" s="62" t="str">
        <f t="shared" si="0"/>
        <v>Adriana TandajuJanuari</v>
      </c>
      <c r="B3" s="22" t="s">
        <v>36</v>
      </c>
      <c r="C3" s="22" t="s">
        <v>17</v>
      </c>
      <c r="D3" s="54">
        <f>SUMIFS('Data Alokasi Mitra per Bulan'!G:G,'Data Alokasi Mitra per Bulan'!C:C,B3,'Data Alokasi Mitra per Bulan'!D:D,C3)</f>
        <v>1949000</v>
      </c>
      <c r="E3" s="63" t="str">
        <f t="shared" si="1"/>
        <v>Dibawah Batas Honor</v>
      </c>
      <c r="F3" s="64" t="e">
        <f ca="1">IF(_xludf.MAXifs('Data Alokasi Mitra per Bulan'!V:V,'Data Alokasi Mitra per Bulan'!C:C,B3,'Data Alokasi Mitra per Bulan'!D:D,C3)=0,G3,IF(YEAR(_xludf.MAXifs('Data Alokasi Mitra per Bulan'!V:V,'Data Alokasi Mitra per Bulan'!C:C,B3,'Data Alokasi Mitra per Bulan'!D:D,C3))=2024,G3,_xludf.MAXifs('Data Alokasi Mitra per Bulan'!V:V,'Data Alokasi Mitra per Bulan'!C:C,B3,'Data Alokasi Mitra per Bulan'!D:D,C3)))</f>
        <v>#NAME?</v>
      </c>
      <c r="G3" s="64">
        <f t="shared" si="2"/>
        <v>45688</v>
      </c>
    </row>
    <row r="4" spans="1:7" ht="15.75" customHeight="1">
      <c r="A4" s="62" t="str">
        <f t="shared" si="0"/>
        <v>AGUSTINTJE MAKAHANAPJanuari</v>
      </c>
      <c r="B4" s="22" t="s">
        <v>87</v>
      </c>
      <c r="C4" s="22" t="s">
        <v>17</v>
      </c>
      <c r="D4" s="54">
        <f>SUMIFS('Data Alokasi Mitra per Bulan'!G:G,'Data Alokasi Mitra per Bulan'!C:C,B4,'Data Alokasi Mitra per Bulan'!D:D,C4)</f>
        <v>1155000</v>
      </c>
      <c r="E4" s="63" t="str">
        <f t="shared" si="1"/>
        <v>Dibawah Batas Honor</v>
      </c>
      <c r="F4" s="64" t="e">
        <f ca="1">IF(_xludf.MAXifs('Data Alokasi Mitra per Bulan'!V:V,'Data Alokasi Mitra per Bulan'!C:C,B4,'Data Alokasi Mitra per Bulan'!D:D,C4)=0,G4,IF(YEAR(_xludf.MAXifs('Data Alokasi Mitra per Bulan'!V:V,'Data Alokasi Mitra per Bulan'!C:C,B4,'Data Alokasi Mitra per Bulan'!D:D,C4))=2024,G4,_xludf.MAXifs('Data Alokasi Mitra per Bulan'!V:V,'Data Alokasi Mitra per Bulan'!C:C,B4,'Data Alokasi Mitra per Bulan'!D:D,C4)))</f>
        <v>#NAME?</v>
      </c>
      <c r="G4" s="64">
        <f t="shared" si="2"/>
        <v>45688</v>
      </c>
    </row>
    <row r="5" spans="1:7" ht="15.75" customHeight="1">
      <c r="A5" s="62" t="str">
        <f t="shared" si="0"/>
        <v>Alice lady diana mantiriJanuari</v>
      </c>
      <c r="B5" s="62" t="s">
        <v>273</v>
      </c>
      <c r="C5" s="22" t="s">
        <v>17</v>
      </c>
      <c r="D5" s="54">
        <f>SUMIFS('Data Alokasi Mitra per Bulan'!G:G,'Data Alokasi Mitra per Bulan'!C:C,B5,'Data Alokasi Mitra per Bulan'!D:D,C5)</f>
        <v>0</v>
      </c>
      <c r="E5" s="63" t="str">
        <f t="shared" si="1"/>
        <v>Dibawah Batas Honor</v>
      </c>
      <c r="F5" s="64" t="e">
        <f ca="1">IF(_xludf.MAXifs('Data Alokasi Mitra per Bulan'!V:V,'Data Alokasi Mitra per Bulan'!C:C,B5,'Data Alokasi Mitra per Bulan'!D:D,C5)=0,G5,IF(YEAR(_xludf.MAXifs('Data Alokasi Mitra per Bulan'!V:V,'Data Alokasi Mitra per Bulan'!C:C,B5,'Data Alokasi Mitra per Bulan'!D:D,C5))=2024,G5,_xludf.MAXifs('Data Alokasi Mitra per Bulan'!V:V,'Data Alokasi Mitra per Bulan'!C:C,B5,'Data Alokasi Mitra per Bulan'!D:D,C5)))</f>
        <v>#NAME?</v>
      </c>
      <c r="G5" s="64">
        <f t="shared" si="2"/>
        <v>45688</v>
      </c>
    </row>
    <row r="6" spans="1:7" ht="15.75" customHeight="1">
      <c r="A6" s="62" t="str">
        <f t="shared" si="0"/>
        <v>Alvani Bregina NgongoloyJanuari</v>
      </c>
      <c r="B6" s="62" t="s">
        <v>26</v>
      </c>
      <c r="C6" s="22" t="s">
        <v>17</v>
      </c>
      <c r="D6" s="54">
        <f>SUMIFS('Data Alokasi Mitra per Bulan'!G:G,'Data Alokasi Mitra per Bulan'!C:C,B6,'Data Alokasi Mitra per Bulan'!D:D,C6)</f>
        <v>1458000</v>
      </c>
      <c r="E6" s="63" t="str">
        <f t="shared" si="1"/>
        <v>Dibawah Batas Honor</v>
      </c>
      <c r="F6" s="64" t="e">
        <f ca="1">IF(_xludf.MAXifs('Data Alokasi Mitra per Bulan'!V:V,'Data Alokasi Mitra per Bulan'!C:C,B6,'Data Alokasi Mitra per Bulan'!D:D,C6)=0,G6,IF(YEAR(_xludf.MAXifs('Data Alokasi Mitra per Bulan'!V:V,'Data Alokasi Mitra per Bulan'!C:C,B6,'Data Alokasi Mitra per Bulan'!D:D,C6))=2024,G6,_xludf.MAXifs('Data Alokasi Mitra per Bulan'!V:V,'Data Alokasi Mitra per Bulan'!C:C,B6,'Data Alokasi Mitra per Bulan'!D:D,C6)))</f>
        <v>#NAME?</v>
      </c>
      <c r="G6" s="64">
        <f t="shared" si="2"/>
        <v>45688</v>
      </c>
    </row>
    <row r="7" spans="1:7" ht="15.75" customHeight="1">
      <c r="A7" s="62" t="str">
        <f t="shared" si="0"/>
        <v>anastasia rany makanaungJanuari</v>
      </c>
      <c r="B7" s="62" t="s">
        <v>274</v>
      </c>
      <c r="C7" s="22" t="s">
        <v>17</v>
      </c>
      <c r="D7" s="54">
        <f>SUMIFS('Data Alokasi Mitra per Bulan'!G:G,'Data Alokasi Mitra per Bulan'!C:C,B7,'Data Alokasi Mitra per Bulan'!D:D,C7)</f>
        <v>0</v>
      </c>
      <c r="E7" s="63" t="str">
        <f t="shared" si="1"/>
        <v>Dibawah Batas Honor</v>
      </c>
      <c r="F7" s="64" t="e">
        <f ca="1">IF(_xludf.MAXifs('Data Alokasi Mitra per Bulan'!V:V,'Data Alokasi Mitra per Bulan'!C:C,B7,'Data Alokasi Mitra per Bulan'!D:D,C7)=0,G7,IF(YEAR(_xludf.MAXifs('Data Alokasi Mitra per Bulan'!V:V,'Data Alokasi Mitra per Bulan'!C:C,B7,'Data Alokasi Mitra per Bulan'!D:D,C7))=2024,G7,_xludf.MAXifs('Data Alokasi Mitra per Bulan'!V:V,'Data Alokasi Mitra per Bulan'!C:C,B7,'Data Alokasi Mitra per Bulan'!D:D,C7)))</f>
        <v>#NAME?</v>
      </c>
      <c r="G7" s="64">
        <f t="shared" si="2"/>
        <v>45688</v>
      </c>
    </row>
    <row r="8" spans="1:7" ht="15.75" customHeight="1">
      <c r="A8" s="62" t="str">
        <f t="shared" si="0"/>
        <v>Anatasya MasudaraJanuari</v>
      </c>
      <c r="B8" s="62" t="s">
        <v>346</v>
      </c>
      <c r="C8" s="22" t="s">
        <v>17</v>
      </c>
      <c r="D8" s="54">
        <f>SUMIFS('Data Alokasi Mitra per Bulan'!G:G,'Data Alokasi Mitra per Bulan'!C:C,B8,'Data Alokasi Mitra per Bulan'!D:D,C8)</f>
        <v>0</v>
      </c>
      <c r="E8" s="63" t="str">
        <f t="shared" si="1"/>
        <v>Dibawah Batas Honor</v>
      </c>
      <c r="F8" s="64" t="e">
        <f ca="1">IF(_xludf.MAXifs('Data Alokasi Mitra per Bulan'!V:V,'Data Alokasi Mitra per Bulan'!C:C,B8,'Data Alokasi Mitra per Bulan'!D:D,C8)=0,G8,IF(YEAR(_xludf.MAXifs('Data Alokasi Mitra per Bulan'!V:V,'Data Alokasi Mitra per Bulan'!C:C,B8,'Data Alokasi Mitra per Bulan'!D:D,C8))=2024,G8,_xludf.MAXifs('Data Alokasi Mitra per Bulan'!V:V,'Data Alokasi Mitra per Bulan'!C:C,B8,'Data Alokasi Mitra per Bulan'!D:D,C8)))</f>
        <v>#NAME?</v>
      </c>
      <c r="G8" s="64">
        <f t="shared" si="2"/>
        <v>45688</v>
      </c>
    </row>
    <row r="9" spans="1:7" ht="15.75" customHeight="1">
      <c r="A9" s="62" t="str">
        <f t="shared" si="0"/>
        <v>ANGELIA FRANSISCA SUNDAHJanuari</v>
      </c>
      <c r="B9" s="22" t="s">
        <v>126</v>
      </c>
      <c r="C9" s="22" t="s">
        <v>17</v>
      </c>
      <c r="D9" s="54">
        <f>SUMIFS('Data Alokasi Mitra per Bulan'!G:G,'Data Alokasi Mitra per Bulan'!C:C,B9,'Data Alokasi Mitra per Bulan'!D:D,C9)</f>
        <v>0</v>
      </c>
      <c r="E9" s="63" t="str">
        <f t="shared" si="1"/>
        <v>Dibawah Batas Honor</v>
      </c>
      <c r="F9" s="64" t="e">
        <f ca="1">IF(_xludf.MAXifs('Data Alokasi Mitra per Bulan'!V:V,'Data Alokasi Mitra per Bulan'!C:C,B9,'Data Alokasi Mitra per Bulan'!D:D,C9)=0,G9,IF(YEAR(_xludf.MAXifs('Data Alokasi Mitra per Bulan'!V:V,'Data Alokasi Mitra per Bulan'!C:C,B9,'Data Alokasi Mitra per Bulan'!D:D,C9))=2024,G9,_xludf.MAXifs('Data Alokasi Mitra per Bulan'!V:V,'Data Alokasi Mitra per Bulan'!C:C,B9,'Data Alokasi Mitra per Bulan'!D:D,C9)))</f>
        <v>#NAME?</v>
      </c>
      <c r="G9" s="64">
        <f t="shared" si="2"/>
        <v>45688</v>
      </c>
    </row>
    <row r="10" spans="1:7" ht="15.75" customHeight="1">
      <c r="A10" s="62" t="str">
        <f t="shared" si="0"/>
        <v>Anita A BolungJanuari</v>
      </c>
      <c r="B10" s="62" t="s">
        <v>257</v>
      </c>
      <c r="C10" s="22" t="s">
        <v>17</v>
      </c>
      <c r="D10" s="54">
        <f>SUMIFS('Data Alokasi Mitra per Bulan'!G:G,'Data Alokasi Mitra per Bulan'!C:C,B10,'Data Alokasi Mitra per Bulan'!D:D,C10)</f>
        <v>0</v>
      </c>
      <c r="E10" s="63" t="str">
        <f t="shared" si="1"/>
        <v>Dibawah Batas Honor</v>
      </c>
      <c r="F10" s="64" t="e">
        <f ca="1">IF(_xludf.MAXifs('Data Alokasi Mitra per Bulan'!V:V,'Data Alokasi Mitra per Bulan'!C:C,B10,'Data Alokasi Mitra per Bulan'!D:D,C10)=0,G10,IF(YEAR(_xludf.MAXifs('Data Alokasi Mitra per Bulan'!V:V,'Data Alokasi Mitra per Bulan'!C:C,B10,'Data Alokasi Mitra per Bulan'!D:D,C10))=2024,G10,_xludf.MAXifs('Data Alokasi Mitra per Bulan'!V:V,'Data Alokasi Mitra per Bulan'!C:C,B10,'Data Alokasi Mitra per Bulan'!D:D,C10)))</f>
        <v>#NAME?</v>
      </c>
      <c r="G10" s="64">
        <f t="shared" si="2"/>
        <v>45688</v>
      </c>
    </row>
    <row r="11" spans="1:7" ht="15.75" customHeight="1">
      <c r="A11" s="62" t="str">
        <f t="shared" si="0"/>
        <v>Anita Afrianti SemenJanuari</v>
      </c>
      <c r="B11" s="62" t="s">
        <v>347</v>
      </c>
      <c r="C11" s="22" t="s">
        <v>17</v>
      </c>
      <c r="D11" s="54">
        <f>SUMIFS('Data Alokasi Mitra per Bulan'!G:G,'Data Alokasi Mitra per Bulan'!C:C,B11,'Data Alokasi Mitra per Bulan'!D:D,C11)</f>
        <v>0</v>
      </c>
      <c r="E11" s="63" t="str">
        <f t="shared" si="1"/>
        <v>Dibawah Batas Honor</v>
      </c>
      <c r="F11" s="64" t="e">
        <f ca="1">IF(_xludf.MAXifs('Data Alokasi Mitra per Bulan'!V:V,'Data Alokasi Mitra per Bulan'!C:C,B11,'Data Alokasi Mitra per Bulan'!D:D,C11)=0,G11,IF(YEAR(_xludf.MAXifs('Data Alokasi Mitra per Bulan'!V:V,'Data Alokasi Mitra per Bulan'!C:C,B11,'Data Alokasi Mitra per Bulan'!D:D,C11))=2024,G11,_xludf.MAXifs('Data Alokasi Mitra per Bulan'!V:V,'Data Alokasi Mitra per Bulan'!C:C,B11,'Data Alokasi Mitra per Bulan'!D:D,C11)))</f>
        <v>#NAME?</v>
      </c>
      <c r="G11" s="64">
        <f t="shared" si="2"/>
        <v>45688</v>
      </c>
    </row>
    <row r="12" spans="1:7" ht="15.75" customHeight="1">
      <c r="A12" s="62" t="str">
        <f t="shared" si="0"/>
        <v>Arief RohmanJanuari</v>
      </c>
      <c r="B12" s="22" t="s">
        <v>155</v>
      </c>
      <c r="C12" s="22" t="s">
        <v>17</v>
      </c>
      <c r="D12" s="54">
        <f>SUMIFS('Data Alokasi Mitra per Bulan'!G:G,'Data Alokasi Mitra per Bulan'!C:C,B12,'Data Alokasi Mitra per Bulan'!D:D,C12)</f>
        <v>0</v>
      </c>
      <c r="E12" s="63" t="str">
        <f t="shared" si="1"/>
        <v>Dibawah Batas Honor</v>
      </c>
      <c r="F12" s="64" t="e">
        <f ca="1">IF(_xludf.MAXifs('Data Alokasi Mitra per Bulan'!V:V,'Data Alokasi Mitra per Bulan'!C:C,B12,'Data Alokasi Mitra per Bulan'!D:D,C12)=0,G12,IF(YEAR(_xludf.MAXifs('Data Alokasi Mitra per Bulan'!V:V,'Data Alokasi Mitra per Bulan'!C:C,B12,'Data Alokasi Mitra per Bulan'!D:D,C12))=2024,G12,_xludf.MAXifs('Data Alokasi Mitra per Bulan'!V:V,'Data Alokasi Mitra per Bulan'!C:C,B12,'Data Alokasi Mitra per Bulan'!D:D,C12)))</f>
        <v>#NAME?</v>
      </c>
      <c r="G12" s="64">
        <f t="shared" si="2"/>
        <v>45688</v>
      </c>
    </row>
    <row r="13" spans="1:7" ht="15.75" customHeight="1">
      <c r="A13" s="62" t="str">
        <f t="shared" si="0"/>
        <v>ARTHUR CARLOS BOGARJanuari</v>
      </c>
      <c r="B13" s="22" t="s">
        <v>20</v>
      </c>
      <c r="C13" s="22" t="s">
        <v>17</v>
      </c>
      <c r="D13" s="54">
        <f>SUMIFS('Data Alokasi Mitra per Bulan'!G:G,'Data Alokasi Mitra per Bulan'!C:C,B13,'Data Alokasi Mitra per Bulan'!D:D,C13)</f>
        <v>954000</v>
      </c>
      <c r="E13" s="63" t="str">
        <f t="shared" si="1"/>
        <v>Dibawah Batas Honor</v>
      </c>
      <c r="F13" s="64" t="e">
        <f ca="1">IF(_xludf.MAXifs('Data Alokasi Mitra per Bulan'!V:V,'Data Alokasi Mitra per Bulan'!C:C,B13,'Data Alokasi Mitra per Bulan'!D:D,C13)=0,G13,IF(YEAR(_xludf.MAXifs('Data Alokasi Mitra per Bulan'!V:V,'Data Alokasi Mitra per Bulan'!C:C,B13,'Data Alokasi Mitra per Bulan'!D:D,C13))=2024,G13,_xludf.MAXifs('Data Alokasi Mitra per Bulan'!V:V,'Data Alokasi Mitra per Bulan'!C:C,B13,'Data Alokasi Mitra per Bulan'!D:D,C13)))</f>
        <v>#NAME?</v>
      </c>
      <c r="G13" s="64">
        <f t="shared" si="2"/>
        <v>45688</v>
      </c>
    </row>
    <row r="14" spans="1:7" ht="15.75" customHeight="1">
      <c r="A14" s="62" t="str">
        <f t="shared" si="0"/>
        <v>Arthur jimmy adilangJanuari</v>
      </c>
      <c r="B14" s="22" t="s">
        <v>348</v>
      </c>
      <c r="C14" s="22" t="s">
        <v>17</v>
      </c>
      <c r="D14" s="54">
        <f>SUMIFS('Data Alokasi Mitra per Bulan'!G:G,'Data Alokasi Mitra per Bulan'!C:C,B14,'Data Alokasi Mitra per Bulan'!D:D,C14)</f>
        <v>0</v>
      </c>
      <c r="E14" s="63" t="str">
        <f t="shared" si="1"/>
        <v>Dibawah Batas Honor</v>
      </c>
      <c r="F14" s="64" t="e">
        <f ca="1">IF(_xludf.MAXifs('Data Alokasi Mitra per Bulan'!V:V,'Data Alokasi Mitra per Bulan'!C:C,B14,'Data Alokasi Mitra per Bulan'!D:D,C14)=0,G14,IF(YEAR(_xludf.MAXifs('Data Alokasi Mitra per Bulan'!V:V,'Data Alokasi Mitra per Bulan'!C:C,B14,'Data Alokasi Mitra per Bulan'!D:D,C14))=2024,G14,_xludf.MAXifs('Data Alokasi Mitra per Bulan'!V:V,'Data Alokasi Mitra per Bulan'!C:C,B14,'Data Alokasi Mitra per Bulan'!D:D,C14)))</f>
        <v>#NAME?</v>
      </c>
      <c r="G14" s="64">
        <f t="shared" si="2"/>
        <v>45688</v>
      </c>
    </row>
    <row r="15" spans="1:7" ht="15.75" customHeight="1">
      <c r="A15" s="62" t="str">
        <f t="shared" si="0"/>
        <v>Atria Sari Juwita UmarJanuari</v>
      </c>
      <c r="B15" s="62" t="s">
        <v>156</v>
      </c>
      <c r="C15" s="22" t="s">
        <v>17</v>
      </c>
      <c r="D15" s="54">
        <f>SUMIFS('Data Alokasi Mitra per Bulan'!G:G,'Data Alokasi Mitra per Bulan'!C:C,B15,'Data Alokasi Mitra per Bulan'!D:D,C15)</f>
        <v>0</v>
      </c>
      <c r="E15" s="63" t="str">
        <f t="shared" si="1"/>
        <v>Dibawah Batas Honor</v>
      </c>
      <c r="F15" s="64" t="e">
        <f ca="1">IF(_xludf.MAXifs('Data Alokasi Mitra per Bulan'!V:V,'Data Alokasi Mitra per Bulan'!C:C,B15,'Data Alokasi Mitra per Bulan'!D:D,C15)=0,G15,IF(YEAR(_xludf.MAXifs('Data Alokasi Mitra per Bulan'!V:V,'Data Alokasi Mitra per Bulan'!C:C,B15,'Data Alokasi Mitra per Bulan'!D:D,C15))=2024,G15,_xludf.MAXifs('Data Alokasi Mitra per Bulan'!V:V,'Data Alokasi Mitra per Bulan'!C:C,B15,'Data Alokasi Mitra per Bulan'!D:D,C15)))</f>
        <v>#NAME?</v>
      </c>
      <c r="G15" s="64">
        <f t="shared" si="2"/>
        <v>45688</v>
      </c>
    </row>
    <row r="16" spans="1:7" ht="15.75" customHeight="1">
      <c r="A16" s="62" t="str">
        <f t="shared" si="0"/>
        <v>AUDI AVRI HENRY SINGALJanuari</v>
      </c>
      <c r="B16" s="62" t="s">
        <v>163</v>
      </c>
      <c r="C16" s="22" t="s">
        <v>17</v>
      </c>
      <c r="D16" s="54">
        <f>SUMIFS('Data Alokasi Mitra per Bulan'!G:G,'Data Alokasi Mitra per Bulan'!C:C,B16,'Data Alokasi Mitra per Bulan'!D:D,C16)</f>
        <v>0</v>
      </c>
      <c r="E16" s="63" t="str">
        <f t="shared" si="1"/>
        <v>Dibawah Batas Honor</v>
      </c>
      <c r="F16" s="64" t="e">
        <f ca="1">IF(_xludf.MAXifs('Data Alokasi Mitra per Bulan'!V:V,'Data Alokasi Mitra per Bulan'!C:C,B16,'Data Alokasi Mitra per Bulan'!D:D,C16)=0,G16,IF(YEAR(_xludf.MAXifs('Data Alokasi Mitra per Bulan'!V:V,'Data Alokasi Mitra per Bulan'!C:C,B16,'Data Alokasi Mitra per Bulan'!D:D,C16))=2024,G16,_xludf.MAXifs('Data Alokasi Mitra per Bulan'!V:V,'Data Alokasi Mitra per Bulan'!C:C,B16,'Data Alokasi Mitra per Bulan'!D:D,C16)))</f>
        <v>#NAME?</v>
      </c>
      <c r="G16" s="64">
        <f t="shared" si="2"/>
        <v>45688</v>
      </c>
    </row>
    <row r="17" spans="1:7" ht="15.75" customHeight="1">
      <c r="A17" s="62" t="str">
        <f t="shared" si="0"/>
        <v>Caesar Valentino PinontoanJanuari</v>
      </c>
      <c r="B17" s="62" t="s">
        <v>349</v>
      </c>
      <c r="C17" s="22" t="s">
        <v>17</v>
      </c>
      <c r="D17" s="54">
        <f>SUMIFS('Data Alokasi Mitra per Bulan'!G:G,'Data Alokasi Mitra per Bulan'!C:C,B17,'Data Alokasi Mitra per Bulan'!D:D,C17)</f>
        <v>0</v>
      </c>
      <c r="E17" s="63" t="str">
        <f t="shared" si="1"/>
        <v>Dibawah Batas Honor</v>
      </c>
      <c r="F17" s="64" t="e">
        <f ca="1">IF(_xludf.MAXifs('Data Alokasi Mitra per Bulan'!V:V,'Data Alokasi Mitra per Bulan'!C:C,B17,'Data Alokasi Mitra per Bulan'!D:D,C17)=0,G17,IF(YEAR(_xludf.MAXifs('Data Alokasi Mitra per Bulan'!V:V,'Data Alokasi Mitra per Bulan'!C:C,B17,'Data Alokasi Mitra per Bulan'!D:D,C17))=2024,G17,_xludf.MAXifs('Data Alokasi Mitra per Bulan'!V:V,'Data Alokasi Mitra per Bulan'!C:C,B17,'Data Alokasi Mitra per Bulan'!D:D,C17)))</f>
        <v>#NAME?</v>
      </c>
      <c r="G17" s="64">
        <f t="shared" si="2"/>
        <v>45688</v>
      </c>
    </row>
    <row r="18" spans="1:7" ht="15.75" customHeight="1">
      <c r="A18" s="62" t="str">
        <f t="shared" si="0"/>
        <v>Cecillia ArthoJanuari</v>
      </c>
      <c r="B18" s="62" t="s">
        <v>24</v>
      </c>
      <c r="C18" s="22" t="s">
        <v>17</v>
      </c>
      <c r="D18" s="54">
        <f>SUMIFS('Data Alokasi Mitra per Bulan'!G:G,'Data Alokasi Mitra per Bulan'!C:C,B18,'Data Alokasi Mitra per Bulan'!D:D,C18)</f>
        <v>1614000</v>
      </c>
      <c r="E18" s="63" t="str">
        <f t="shared" si="1"/>
        <v>Dibawah Batas Honor</v>
      </c>
      <c r="F18" s="64" t="e">
        <f ca="1">IF(_xludf.MAXifs('Data Alokasi Mitra per Bulan'!V:V,'Data Alokasi Mitra per Bulan'!C:C,B18,'Data Alokasi Mitra per Bulan'!D:D,C18)=0,G18,IF(YEAR(_xludf.MAXifs('Data Alokasi Mitra per Bulan'!V:V,'Data Alokasi Mitra per Bulan'!C:C,B18,'Data Alokasi Mitra per Bulan'!D:D,C18))=2024,G18,_xludf.MAXifs('Data Alokasi Mitra per Bulan'!V:V,'Data Alokasi Mitra per Bulan'!C:C,B18,'Data Alokasi Mitra per Bulan'!D:D,C18)))</f>
        <v>#NAME?</v>
      </c>
      <c r="G18" s="64">
        <f t="shared" si="2"/>
        <v>45688</v>
      </c>
    </row>
    <row r="19" spans="1:7" ht="15.75" customHeight="1">
      <c r="A19" s="62" t="str">
        <f t="shared" si="0"/>
        <v>Chisandro Gian DompasJanuari</v>
      </c>
      <c r="B19" s="22" t="s">
        <v>275</v>
      </c>
      <c r="C19" s="22" t="s">
        <v>17</v>
      </c>
      <c r="D19" s="54">
        <f>SUMIFS('Data Alokasi Mitra per Bulan'!G:G,'Data Alokasi Mitra per Bulan'!C:C,B19,'Data Alokasi Mitra per Bulan'!D:D,C19)</f>
        <v>0</v>
      </c>
      <c r="E19" s="63" t="str">
        <f t="shared" si="1"/>
        <v>Dibawah Batas Honor</v>
      </c>
      <c r="F19" s="64" t="e">
        <f ca="1">IF(_xludf.MAXifs('Data Alokasi Mitra per Bulan'!V:V,'Data Alokasi Mitra per Bulan'!C:C,B19,'Data Alokasi Mitra per Bulan'!D:D,C19)=0,G19,IF(YEAR(_xludf.MAXifs('Data Alokasi Mitra per Bulan'!V:V,'Data Alokasi Mitra per Bulan'!C:C,B19,'Data Alokasi Mitra per Bulan'!D:D,C19))=2024,G19,_xludf.MAXifs('Data Alokasi Mitra per Bulan'!V:V,'Data Alokasi Mitra per Bulan'!C:C,B19,'Data Alokasi Mitra per Bulan'!D:D,C19)))</f>
        <v>#NAME?</v>
      </c>
      <c r="G19" s="64">
        <f t="shared" si="2"/>
        <v>45688</v>
      </c>
    </row>
    <row r="20" spans="1:7" ht="15.75" customHeight="1">
      <c r="A20" s="62" t="str">
        <f t="shared" si="0"/>
        <v>Christanto TatuwoJanuari</v>
      </c>
      <c r="B20" s="22" t="s">
        <v>158</v>
      </c>
      <c r="C20" s="22" t="s">
        <v>17</v>
      </c>
      <c r="D20" s="54">
        <f>SUMIFS('Data Alokasi Mitra per Bulan'!G:G,'Data Alokasi Mitra per Bulan'!C:C,B20,'Data Alokasi Mitra per Bulan'!D:D,C20)</f>
        <v>0</v>
      </c>
      <c r="E20" s="63" t="str">
        <f t="shared" si="1"/>
        <v>Dibawah Batas Honor</v>
      </c>
      <c r="F20" s="64" t="e">
        <f ca="1">IF(_xludf.MAXifs('Data Alokasi Mitra per Bulan'!V:V,'Data Alokasi Mitra per Bulan'!C:C,B20,'Data Alokasi Mitra per Bulan'!D:D,C20)=0,G20,IF(YEAR(_xludf.MAXifs('Data Alokasi Mitra per Bulan'!V:V,'Data Alokasi Mitra per Bulan'!C:C,B20,'Data Alokasi Mitra per Bulan'!D:D,C20))=2024,G20,_xludf.MAXifs('Data Alokasi Mitra per Bulan'!V:V,'Data Alokasi Mitra per Bulan'!C:C,B20,'Data Alokasi Mitra per Bulan'!D:D,C20)))</f>
        <v>#NAME?</v>
      </c>
      <c r="G20" s="64">
        <f t="shared" si="2"/>
        <v>45688</v>
      </c>
    </row>
    <row r="21" spans="1:7" ht="15.75" customHeight="1">
      <c r="A21" s="62" t="str">
        <f t="shared" si="0"/>
        <v>Christine Novalien MandagieJanuari</v>
      </c>
      <c r="B21" s="62" t="s">
        <v>350</v>
      </c>
      <c r="C21" s="22" t="s">
        <v>17</v>
      </c>
      <c r="D21" s="54">
        <f>SUMIFS('Data Alokasi Mitra per Bulan'!G:G,'Data Alokasi Mitra per Bulan'!C:C,B21,'Data Alokasi Mitra per Bulan'!D:D,C21)</f>
        <v>0</v>
      </c>
      <c r="E21" s="63" t="str">
        <f t="shared" si="1"/>
        <v>Dibawah Batas Honor</v>
      </c>
      <c r="F21" s="64" t="e">
        <f ca="1">IF(_xludf.MAXifs('Data Alokasi Mitra per Bulan'!V:V,'Data Alokasi Mitra per Bulan'!C:C,B21,'Data Alokasi Mitra per Bulan'!D:D,C21)=0,G21,IF(YEAR(_xludf.MAXifs('Data Alokasi Mitra per Bulan'!V:V,'Data Alokasi Mitra per Bulan'!C:C,B21,'Data Alokasi Mitra per Bulan'!D:D,C21))=2024,G21,_xludf.MAXifs('Data Alokasi Mitra per Bulan'!V:V,'Data Alokasi Mitra per Bulan'!C:C,B21,'Data Alokasi Mitra per Bulan'!D:D,C21)))</f>
        <v>#NAME?</v>
      </c>
      <c r="G21" s="64">
        <f t="shared" si="2"/>
        <v>45688</v>
      </c>
    </row>
    <row r="22" spans="1:7" ht="15.75" customHeight="1">
      <c r="A22" s="62" t="str">
        <f t="shared" si="0"/>
        <v>Claudia Monica MoningkaJanuari</v>
      </c>
      <c r="B22" s="22" t="s">
        <v>351</v>
      </c>
      <c r="C22" s="22" t="s">
        <v>17</v>
      </c>
      <c r="D22" s="54">
        <f>SUMIFS('Data Alokasi Mitra per Bulan'!G:G,'Data Alokasi Mitra per Bulan'!C:C,B22,'Data Alokasi Mitra per Bulan'!D:D,C22)</f>
        <v>0</v>
      </c>
      <c r="E22" s="63" t="str">
        <f t="shared" si="1"/>
        <v>Dibawah Batas Honor</v>
      </c>
      <c r="F22" s="64" t="e">
        <f ca="1">IF(_xludf.MAXifs('Data Alokasi Mitra per Bulan'!V:V,'Data Alokasi Mitra per Bulan'!C:C,B22,'Data Alokasi Mitra per Bulan'!D:D,C22)=0,G22,IF(YEAR(_xludf.MAXifs('Data Alokasi Mitra per Bulan'!V:V,'Data Alokasi Mitra per Bulan'!C:C,B22,'Data Alokasi Mitra per Bulan'!D:D,C22))=2024,G22,_xludf.MAXifs('Data Alokasi Mitra per Bulan'!V:V,'Data Alokasi Mitra per Bulan'!C:C,B22,'Data Alokasi Mitra per Bulan'!D:D,C22)))</f>
        <v>#NAME?</v>
      </c>
      <c r="G22" s="64">
        <f t="shared" si="2"/>
        <v>45688</v>
      </c>
    </row>
    <row r="23" spans="1:7" ht="15.75" customHeight="1">
      <c r="A23" s="62" t="str">
        <f t="shared" si="0"/>
        <v>Cynthia Josephina Simei KawatakJanuari</v>
      </c>
      <c r="B23" s="22" t="s">
        <v>128</v>
      </c>
      <c r="C23" s="22" t="s">
        <v>17</v>
      </c>
      <c r="D23" s="54">
        <f>SUMIFS('Data Alokasi Mitra per Bulan'!G:G,'Data Alokasi Mitra per Bulan'!C:C,B23,'Data Alokasi Mitra per Bulan'!D:D,C23)</f>
        <v>0</v>
      </c>
      <c r="E23" s="63" t="str">
        <f t="shared" si="1"/>
        <v>Dibawah Batas Honor</v>
      </c>
      <c r="F23" s="64" t="e">
        <f ca="1">IF(_xludf.MAXifs('Data Alokasi Mitra per Bulan'!V:V,'Data Alokasi Mitra per Bulan'!C:C,B23,'Data Alokasi Mitra per Bulan'!D:D,C23)=0,G23,IF(YEAR(_xludf.MAXifs('Data Alokasi Mitra per Bulan'!V:V,'Data Alokasi Mitra per Bulan'!C:C,B23,'Data Alokasi Mitra per Bulan'!D:D,C23))=2024,G23,_xludf.MAXifs('Data Alokasi Mitra per Bulan'!V:V,'Data Alokasi Mitra per Bulan'!C:C,B23,'Data Alokasi Mitra per Bulan'!D:D,C23)))</f>
        <v>#NAME?</v>
      </c>
      <c r="G23" s="64">
        <f t="shared" si="2"/>
        <v>45688</v>
      </c>
    </row>
    <row r="24" spans="1:7" ht="15.75" customHeight="1">
      <c r="A24" s="62" t="str">
        <f t="shared" si="0"/>
        <v>David Christian Philip RugianJanuari</v>
      </c>
      <c r="B24" s="62" t="s">
        <v>71</v>
      </c>
      <c r="C24" s="22" t="s">
        <v>17</v>
      </c>
      <c r="D24" s="54">
        <f>SUMIFS('Data Alokasi Mitra per Bulan'!G:G,'Data Alokasi Mitra per Bulan'!C:C,B24,'Data Alokasi Mitra per Bulan'!D:D,C24)</f>
        <v>1034000</v>
      </c>
      <c r="E24" s="63" t="str">
        <f t="shared" si="1"/>
        <v>Dibawah Batas Honor</v>
      </c>
      <c r="F24" s="64" t="e">
        <f ca="1">IF(_xludf.MAXifs('Data Alokasi Mitra per Bulan'!V:V,'Data Alokasi Mitra per Bulan'!C:C,B24,'Data Alokasi Mitra per Bulan'!D:D,C24)=0,G24,IF(YEAR(_xludf.MAXifs('Data Alokasi Mitra per Bulan'!V:V,'Data Alokasi Mitra per Bulan'!C:C,B24,'Data Alokasi Mitra per Bulan'!D:D,C24))=2024,G24,_xludf.MAXifs('Data Alokasi Mitra per Bulan'!V:V,'Data Alokasi Mitra per Bulan'!C:C,B24,'Data Alokasi Mitra per Bulan'!D:D,C24)))</f>
        <v>#NAME?</v>
      </c>
      <c r="G24" s="64">
        <f t="shared" si="2"/>
        <v>45688</v>
      </c>
    </row>
    <row r="25" spans="1:7" ht="15.75" customHeight="1">
      <c r="A25" s="62" t="str">
        <f t="shared" si="0"/>
        <v>Deasy Anita Novaleth MuajaJanuari</v>
      </c>
      <c r="B25" s="62" t="s">
        <v>69</v>
      </c>
      <c r="C25" s="22" t="s">
        <v>17</v>
      </c>
      <c r="D25" s="54">
        <f>SUMIFS('Data Alokasi Mitra per Bulan'!G:G,'Data Alokasi Mitra per Bulan'!C:C,B25,'Data Alokasi Mitra per Bulan'!D:D,C25)</f>
        <v>759000</v>
      </c>
      <c r="E25" s="63" t="str">
        <f t="shared" si="1"/>
        <v>Dibawah Batas Honor</v>
      </c>
      <c r="F25" s="64" t="e">
        <f ca="1">IF(_xludf.MAXifs('Data Alokasi Mitra per Bulan'!V:V,'Data Alokasi Mitra per Bulan'!C:C,B25,'Data Alokasi Mitra per Bulan'!D:D,C25)=0,G25,IF(YEAR(_xludf.MAXifs('Data Alokasi Mitra per Bulan'!V:V,'Data Alokasi Mitra per Bulan'!C:C,B25,'Data Alokasi Mitra per Bulan'!D:D,C25))=2024,G25,_xludf.MAXifs('Data Alokasi Mitra per Bulan'!V:V,'Data Alokasi Mitra per Bulan'!C:C,B25,'Data Alokasi Mitra per Bulan'!D:D,C25)))</f>
        <v>#NAME?</v>
      </c>
      <c r="G25" s="64">
        <f t="shared" si="2"/>
        <v>45688</v>
      </c>
    </row>
    <row r="26" spans="1:7" ht="15.75" customHeight="1">
      <c r="A26" s="62" t="str">
        <f t="shared" si="0"/>
        <v>Debora Oktaria Angelia PontohJanuari</v>
      </c>
      <c r="B26" s="22" t="s">
        <v>352</v>
      </c>
      <c r="C26" s="22" t="s">
        <v>17</v>
      </c>
      <c r="D26" s="54">
        <f>SUMIFS('Data Alokasi Mitra per Bulan'!G:G,'Data Alokasi Mitra per Bulan'!C:C,B26,'Data Alokasi Mitra per Bulan'!D:D,C26)</f>
        <v>0</v>
      </c>
      <c r="E26" s="63" t="str">
        <f t="shared" si="1"/>
        <v>Dibawah Batas Honor</v>
      </c>
      <c r="F26" s="64" t="e">
        <f ca="1">IF(_xludf.MAXifs('Data Alokasi Mitra per Bulan'!V:V,'Data Alokasi Mitra per Bulan'!C:C,B26,'Data Alokasi Mitra per Bulan'!D:D,C26)=0,G26,IF(YEAR(_xludf.MAXifs('Data Alokasi Mitra per Bulan'!V:V,'Data Alokasi Mitra per Bulan'!C:C,B26,'Data Alokasi Mitra per Bulan'!D:D,C26))=2024,G26,_xludf.MAXifs('Data Alokasi Mitra per Bulan'!V:V,'Data Alokasi Mitra per Bulan'!C:C,B26,'Data Alokasi Mitra per Bulan'!D:D,C26)))</f>
        <v>#NAME?</v>
      </c>
      <c r="G26" s="64">
        <f t="shared" si="2"/>
        <v>45688</v>
      </c>
    </row>
    <row r="27" spans="1:7" ht="15.75" customHeight="1">
      <c r="A27" s="62" t="str">
        <f t="shared" si="0"/>
        <v>Dinda Meilinda FerrariJanuari</v>
      </c>
      <c r="B27" s="22" t="s">
        <v>277</v>
      </c>
      <c r="C27" s="22" t="s">
        <v>17</v>
      </c>
      <c r="D27" s="54">
        <f>SUMIFS('Data Alokasi Mitra per Bulan'!G:G,'Data Alokasi Mitra per Bulan'!C:C,B27,'Data Alokasi Mitra per Bulan'!D:D,C27)</f>
        <v>0</v>
      </c>
      <c r="E27" s="63" t="str">
        <f t="shared" si="1"/>
        <v>Dibawah Batas Honor</v>
      </c>
      <c r="F27" s="64" t="e">
        <f ca="1">IF(_xludf.MAXifs('Data Alokasi Mitra per Bulan'!V:V,'Data Alokasi Mitra per Bulan'!C:C,B27,'Data Alokasi Mitra per Bulan'!D:D,C27)=0,G27,IF(YEAR(_xludf.MAXifs('Data Alokasi Mitra per Bulan'!V:V,'Data Alokasi Mitra per Bulan'!C:C,B27,'Data Alokasi Mitra per Bulan'!D:D,C27))=2024,G27,_xludf.MAXifs('Data Alokasi Mitra per Bulan'!V:V,'Data Alokasi Mitra per Bulan'!C:C,B27,'Data Alokasi Mitra per Bulan'!D:D,C27)))</f>
        <v>#NAME?</v>
      </c>
      <c r="G27" s="64">
        <f t="shared" si="2"/>
        <v>45688</v>
      </c>
    </row>
    <row r="28" spans="1:7" ht="15.75" customHeight="1">
      <c r="A28" s="62" t="str">
        <f t="shared" si="0"/>
        <v>Djurnia TumalotoJanuari</v>
      </c>
      <c r="B28" s="22" t="s">
        <v>131</v>
      </c>
      <c r="C28" s="22" t="s">
        <v>17</v>
      </c>
      <c r="D28" s="54">
        <f>SUMIFS('Data Alokasi Mitra per Bulan'!G:G,'Data Alokasi Mitra per Bulan'!C:C,B28,'Data Alokasi Mitra per Bulan'!D:D,C28)</f>
        <v>0</v>
      </c>
      <c r="E28" s="63" t="str">
        <f t="shared" si="1"/>
        <v>Dibawah Batas Honor</v>
      </c>
      <c r="F28" s="64" t="e">
        <f ca="1">IF(_xludf.MAXifs('Data Alokasi Mitra per Bulan'!V:V,'Data Alokasi Mitra per Bulan'!C:C,B28,'Data Alokasi Mitra per Bulan'!D:D,C28)=0,G28,IF(YEAR(_xludf.MAXifs('Data Alokasi Mitra per Bulan'!V:V,'Data Alokasi Mitra per Bulan'!C:C,B28,'Data Alokasi Mitra per Bulan'!D:D,C28))=2024,G28,_xludf.MAXifs('Data Alokasi Mitra per Bulan'!V:V,'Data Alokasi Mitra per Bulan'!C:C,B28,'Data Alokasi Mitra per Bulan'!D:D,C28)))</f>
        <v>#NAME?</v>
      </c>
      <c r="G28" s="64">
        <f t="shared" si="2"/>
        <v>45688</v>
      </c>
    </row>
    <row r="29" spans="1:7" ht="15.75" customHeight="1">
      <c r="A29" s="62" t="str">
        <f t="shared" si="0"/>
        <v>Ekalita Oktavita AbubakarJanuari</v>
      </c>
      <c r="B29" s="22" t="s">
        <v>132</v>
      </c>
      <c r="C29" s="22" t="s">
        <v>17</v>
      </c>
      <c r="D29" s="54">
        <f>SUMIFS('Data Alokasi Mitra per Bulan'!G:G,'Data Alokasi Mitra per Bulan'!C:C,B29,'Data Alokasi Mitra per Bulan'!D:D,C29)</f>
        <v>0</v>
      </c>
      <c r="E29" s="63" t="str">
        <f t="shared" si="1"/>
        <v>Dibawah Batas Honor</v>
      </c>
      <c r="F29" s="64" t="e">
        <f ca="1">IF(_xludf.MAXifs('Data Alokasi Mitra per Bulan'!V:V,'Data Alokasi Mitra per Bulan'!C:C,B29,'Data Alokasi Mitra per Bulan'!D:D,C29)=0,G29,IF(YEAR(_xludf.MAXifs('Data Alokasi Mitra per Bulan'!V:V,'Data Alokasi Mitra per Bulan'!C:C,B29,'Data Alokasi Mitra per Bulan'!D:D,C29))=2024,G29,_xludf.MAXifs('Data Alokasi Mitra per Bulan'!V:V,'Data Alokasi Mitra per Bulan'!C:C,B29,'Data Alokasi Mitra per Bulan'!D:D,C29)))</f>
        <v>#NAME?</v>
      </c>
      <c r="G29" s="64">
        <f t="shared" si="2"/>
        <v>45688</v>
      </c>
    </row>
    <row r="30" spans="1:7" ht="15.75" customHeight="1">
      <c r="A30" s="62" t="str">
        <f t="shared" si="0"/>
        <v>Ervina MongkauJanuari</v>
      </c>
      <c r="B30" s="22" t="s">
        <v>353</v>
      </c>
      <c r="C30" s="22" t="s">
        <v>17</v>
      </c>
      <c r="D30" s="54">
        <f>SUMIFS('Data Alokasi Mitra per Bulan'!G:G,'Data Alokasi Mitra per Bulan'!C:C,B30,'Data Alokasi Mitra per Bulan'!D:D,C30)</f>
        <v>0</v>
      </c>
      <c r="E30" s="63" t="str">
        <f t="shared" si="1"/>
        <v>Dibawah Batas Honor</v>
      </c>
      <c r="F30" s="64" t="e">
        <f ca="1">IF(_xludf.MAXifs('Data Alokasi Mitra per Bulan'!V:V,'Data Alokasi Mitra per Bulan'!C:C,B30,'Data Alokasi Mitra per Bulan'!D:D,C30)=0,G30,IF(YEAR(_xludf.MAXifs('Data Alokasi Mitra per Bulan'!V:V,'Data Alokasi Mitra per Bulan'!C:C,B30,'Data Alokasi Mitra per Bulan'!D:D,C30))=2024,G30,_xludf.MAXifs('Data Alokasi Mitra per Bulan'!V:V,'Data Alokasi Mitra per Bulan'!C:C,B30,'Data Alokasi Mitra per Bulan'!D:D,C30)))</f>
        <v>#NAME?</v>
      </c>
      <c r="G30" s="64">
        <f t="shared" si="2"/>
        <v>45688</v>
      </c>
    </row>
    <row r="31" spans="1:7" ht="15.75" customHeight="1">
      <c r="A31" s="62" t="str">
        <f t="shared" si="0"/>
        <v>Esther Angle SepangJanuari</v>
      </c>
      <c r="B31" s="62" t="s">
        <v>30</v>
      </c>
      <c r="C31" s="22" t="s">
        <v>17</v>
      </c>
      <c r="D31" s="54">
        <f>SUMIFS('Data Alokasi Mitra per Bulan'!G:G,'Data Alokasi Mitra per Bulan'!C:C,B31,'Data Alokasi Mitra per Bulan'!D:D,C31)</f>
        <v>1254000</v>
      </c>
      <c r="E31" s="63" t="str">
        <f t="shared" si="1"/>
        <v>Dibawah Batas Honor</v>
      </c>
      <c r="F31" s="64" t="e">
        <f ca="1">IF(_xludf.MAXifs('Data Alokasi Mitra per Bulan'!V:V,'Data Alokasi Mitra per Bulan'!C:C,B31,'Data Alokasi Mitra per Bulan'!D:D,C31)=0,G31,IF(YEAR(_xludf.MAXifs('Data Alokasi Mitra per Bulan'!V:V,'Data Alokasi Mitra per Bulan'!C:C,B31,'Data Alokasi Mitra per Bulan'!D:D,C31))=2024,G31,_xludf.MAXifs('Data Alokasi Mitra per Bulan'!V:V,'Data Alokasi Mitra per Bulan'!C:C,B31,'Data Alokasi Mitra per Bulan'!D:D,C31)))</f>
        <v>#NAME?</v>
      </c>
      <c r="G31" s="64">
        <f t="shared" si="2"/>
        <v>45688</v>
      </c>
    </row>
    <row r="32" spans="1:7" ht="14.4">
      <c r="A32" s="62" t="str">
        <f t="shared" si="0"/>
        <v>Evy Farmita BawawaJanuari</v>
      </c>
      <c r="B32" s="22" t="s">
        <v>157</v>
      </c>
      <c r="C32" s="22" t="s">
        <v>17</v>
      </c>
      <c r="D32" s="54">
        <f>SUMIFS('Data Alokasi Mitra per Bulan'!G:G,'Data Alokasi Mitra per Bulan'!C:C,B32,'Data Alokasi Mitra per Bulan'!D:D,C32)</f>
        <v>0</v>
      </c>
      <c r="E32" s="63" t="str">
        <f t="shared" si="1"/>
        <v>Dibawah Batas Honor</v>
      </c>
      <c r="F32" s="64" t="e">
        <f ca="1">IF(_xludf.MAXifs('Data Alokasi Mitra per Bulan'!V:V,'Data Alokasi Mitra per Bulan'!C:C,B32,'Data Alokasi Mitra per Bulan'!D:D,C32)=0,G32,IF(YEAR(_xludf.MAXifs('Data Alokasi Mitra per Bulan'!V:V,'Data Alokasi Mitra per Bulan'!C:C,B32,'Data Alokasi Mitra per Bulan'!D:D,C32))=2024,G32,_xludf.MAXifs('Data Alokasi Mitra per Bulan'!V:V,'Data Alokasi Mitra per Bulan'!C:C,B32,'Data Alokasi Mitra per Bulan'!D:D,C32)))</f>
        <v>#NAME?</v>
      </c>
      <c r="G32" s="64">
        <f t="shared" si="2"/>
        <v>45688</v>
      </c>
    </row>
    <row r="33" spans="1:7" ht="14.4">
      <c r="A33" s="62" t="str">
        <f t="shared" si="0"/>
        <v>Fahrul UnonongoJanuari</v>
      </c>
      <c r="B33" s="22" t="s">
        <v>354</v>
      </c>
      <c r="C33" s="22" t="s">
        <v>17</v>
      </c>
      <c r="D33" s="54">
        <f>SUMIFS('Data Alokasi Mitra per Bulan'!G:G,'Data Alokasi Mitra per Bulan'!C:C,B33,'Data Alokasi Mitra per Bulan'!D:D,C33)</f>
        <v>0</v>
      </c>
      <c r="E33" s="63" t="str">
        <f t="shared" si="1"/>
        <v>Dibawah Batas Honor</v>
      </c>
      <c r="F33" s="64" t="e">
        <f ca="1">IF(_xludf.MAXifs('Data Alokasi Mitra per Bulan'!V:V,'Data Alokasi Mitra per Bulan'!C:C,B33,'Data Alokasi Mitra per Bulan'!D:D,C33)=0,G33,IF(YEAR(_xludf.MAXifs('Data Alokasi Mitra per Bulan'!V:V,'Data Alokasi Mitra per Bulan'!C:C,B33,'Data Alokasi Mitra per Bulan'!D:D,C33))=2024,G33,_xludf.MAXifs('Data Alokasi Mitra per Bulan'!V:V,'Data Alokasi Mitra per Bulan'!C:C,B33,'Data Alokasi Mitra per Bulan'!D:D,C33)))</f>
        <v>#NAME?</v>
      </c>
      <c r="G33" s="64">
        <f t="shared" si="2"/>
        <v>45688</v>
      </c>
    </row>
    <row r="34" spans="1:7" ht="14.4">
      <c r="A34" s="62" t="str">
        <f t="shared" si="0"/>
        <v>Farida TampangJanuari</v>
      </c>
      <c r="B34" s="22" t="s">
        <v>34</v>
      </c>
      <c r="C34" s="22" t="s">
        <v>17</v>
      </c>
      <c r="D34" s="54">
        <f>SUMIFS('Data Alokasi Mitra per Bulan'!G:G,'Data Alokasi Mitra per Bulan'!C:C,B34,'Data Alokasi Mitra per Bulan'!D:D,C34)</f>
        <v>2718000</v>
      </c>
      <c r="E34" s="63" t="str">
        <f t="shared" si="1"/>
        <v>Dibawah Batas Honor</v>
      </c>
      <c r="F34" s="64" t="e">
        <f ca="1">IF(_xludf.MAXifs('Data Alokasi Mitra per Bulan'!V:V,'Data Alokasi Mitra per Bulan'!C:C,B34,'Data Alokasi Mitra per Bulan'!D:D,C34)=0,G34,IF(YEAR(_xludf.MAXifs('Data Alokasi Mitra per Bulan'!V:V,'Data Alokasi Mitra per Bulan'!C:C,B34,'Data Alokasi Mitra per Bulan'!D:D,C34))=2024,G34,_xludf.MAXifs('Data Alokasi Mitra per Bulan'!V:V,'Data Alokasi Mitra per Bulan'!C:C,B34,'Data Alokasi Mitra per Bulan'!D:D,C34)))</f>
        <v>#NAME?</v>
      </c>
      <c r="G34" s="64">
        <f t="shared" si="2"/>
        <v>45688</v>
      </c>
    </row>
    <row r="35" spans="1:7" ht="14.4">
      <c r="A35" s="62" t="str">
        <f t="shared" si="0"/>
        <v>Febriani Valentin LantemonaJanuari</v>
      </c>
      <c r="B35" s="62" t="s">
        <v>160</v>
      </c>
      <c r="C35" s="22" t="s">
        <v>17</v>
      </c>
      <c r="D35" s="54">
        <f>SUMIFS('Data Alokasi Mitra per Bulan'!G:G,'Data Alokasi Mitra per Bulan'!C:C,B35,'Data Alokasi Mitra per Bulan'!D:D,C35)</f>
        <v>0</v>
      </c>
      <c r="E35" s="63" t="str">
        <f t="shared" si="1"/>
        <v>Dibawah Batas Honor</v>
      </c>
      <c r="F35" s="64" t="e">
        <f ca="1">IF(_xludf.MAXifs('Data Alokasi Mitra per Bulan'!V:V,'Data Alokasi Mitra per Bulan'!C:C,B35,'Data Alokasi Mitra per Bulan'!D:D,C35)=0,G35,IF(YEAR(_xludf.MAXifs('Data Alokasi Mitra per Bulan'!V:V,'Data Alokasi Mitra per Bulan'!C:C,B35,'Data Alokasi Mitra per Bulan'!D:D,C35))=2024,G35,_xludf.MAXifs('Data Alokasi Mitra per Bulan'!V:V,'Data Alokasi Mitra per Bulan'!C:C,B35,'Data Alokasi Mitra per Bulan'!D:D,C35)))</f>
        <v>#NAME?</v>
      </c>
      <c r="G35" s="64">
        <f t="shared" si="2"/>
        <v>45688</v>
      </c>
    </row>
    <row r="36" spans="1:7" ht="14.4">
      <c r="A36" s="62" t="str">
        <f t="shared" si="0"/>
        <v>Feibe Ireine Syalome MaramisJanuari</v>
      </c>
      <c r="B36" s="62" t="s">
        <v>47</v>
      </c>
      <c r="C36" s="22" t="s">
        <v>17</v>
      </c>
      <c r="D36" s="54">
        <f>SUMIFS('Data Alokasi Mitra per Bulan'!G:G,'Data Alokasi Mitra per Bulan'!C:C,B36,'Data Alokasi Mitra per Bulan'!D:D,C36)</f>
        <v>1518000</v>
      </c>
      <c r="E36" s="63" t="str">
        <f t="shared" si="1"/>
        <v>Dibawah Batas Honor</v>
      </c>
      <c r="F36" s="64" t="e">
        <f ca="1">IF(_xludf.MAXifs('Data Alokasi Mitra per Bulan'!V:V,'Data Alokasi Mitra per Bulan'!C:C,B36,'Data Alokasi Mitra per Bulan'!D:D,C36)=0,G36,IF(YEAR(_xludf.MAXifs('Data Alokasi Mitra per Bulan'!V:V,'Data Alokasi Mitra per Bulan'!C:C,B36,'Data Alokasi Mitra per Bulan'!D:D,C36))=2024,G36,_xludf.MAXifs('Data Alokasi Mitra per Bulan'!V:V,'Data Alokasi Mitra per Bulan'!C:C,B36,'Data Alokasi Mitra per Bulan'!D:D,C36)))</f>
        <v>#NAME?</v>
      </c>
      <c r="G36" s="64">
        <f t="shared" si="2"/>
        <v>45688</v>
      </c>
    </row>
    <row r="37" spans="1:7" ht="14.4">
      <c r="A37" s="62" t="str">
        <f t="shared" si="0"/>
        <v>Feki WangkaJanuari</v>
      </c>
      <c r="B37" s="62" t="s">
        <v>149</v>
      </c>
      <c r="C37" s="22" t="s">
        <v>17</v>
      </c>
      <c r="D37" s="54">
        <f>SUMIFS('Data Alokasi Mitra per Bulan'!G:G,'Data Alokasi Mitra per Bulan'!C:C,B37,'Data Alokasi Mitra per Bulan'!D:D,C37)</f>
        <v>0</v>
      </c>
      <c r="E37" s="63" t="str">
        <f t="shared" si="1"/>
        <v>Dibawah Batas Honor</v>
      </c>
      <c r="F37" s="64" t="e">
        <f ca="1">IF(_xludf.MAXifs('Data Alokasi Mitra per Bulan'!V:V,'Data Alokasi Mitra per Bulan'!C:C,B37,'Data Alokasi Mitra per Bulan'!D:D,C37)=0,G37,IF(YEAR(_xludf.MAXifs('Data Alokasi Mitra per Bulan'!V:V,'Data Alokasi Mitra per Bulan'!C:C,B37,'Data Alokasi Mitra per Bulan'!D:D,C37))=2024,G37,_xludf.MAXifs('Data Alokasi Mitra per Bulan'!V:V,'Data Alokasi Mitra per Bulan'!C:C,B37,'Data Alokasi Mitra per Bulan'!D:D,C37)))</f>
        <v>#NAME?</v>
      </c>
      <c r="G37" s="64">
        <f t="shared" si="2"/>
        <v>45688</v>
      </c>
    </row>
    <row r="38" spans="1:7" ht="14.4">
      <c r="A38" s="62" t="str">
        <f t="shared" si="0"/>
        <v>Femmy abdullatiefJanuari</v>
      </c>
      <c r="B38" s="62" t="s">
        <v>224</v>
      </c>
      <c r="C38" s="22" t="s">
        <v>17</v>
      </c>
      <c r="D38" s="54">
        <f>SUMIFS('Data Alokasi Mitra per Bulan'!G:G,'Data Alokasi Mitra per Bulan'!C:C,B38,'Data Alokasi Mitra per Bulan'!D:D,C38)</f>
        <v>0</v>
      </c>
      <c r="E38" s="63" t="str">
        <f t="shared" si="1"/>
        <v>Dibawah Batas Honor</v>
      </c>
      <c r="F38" s="64" t="e">
        <f ca="1">IF(_xludf.MAXifs('Data Alokasi Mitra per Bulan'!V:V,'Data Alokasi Mitra per Bulan'!C:C,B38,'Data Alokasi Mitra per Bulan'!D:D,C38)=0,G38,IF(YEAR(_xludf.MAXifs('Data Alokasi Mitra per Bulan'!V:V,'Data Alokasi Mitra per Bulan'!C:C,B38,'Data Alokasi Mitra per Bulan'!D:D,C38))=2024,G38,_xludf.MAXifs('Data Alokasi Mitra per Bulan'!V:V,'Data Alokasi Mitra per Bulan'!C:C,B38,'Data Alokasi Mitra per Bulan'!D:D,C38)))</f>
        <v>#NAME?</v>
      </c>
      <c r="G38" s="64">
        <f t="shared" si="2"/>
        <v>45688</v>
      </c>
    </row>
    <row r="39" spans="1:7" ht="14.4">
      <c r="A39" s="62" t="str">
        <f t="shared" si="0"/>
        <v>Fily SepangJanuari</v>
      </c>
      <c r="B39" s="22" t="s">
        <v>73</v>
      </c>
      <c r="C39" s="22" t="s">
        <v>17</v>
      </c>
      <c r="D39" s="54">
        <f>SUMIFS('Data Alokasi Mitra per Bulan'!G:G,'Data Alokasi Mitra per Bulan'!C:C,B39,'Data Alokasi Mitra per Bulan'!D:D,C39)</f>
        <v>660000</v>
      </c>
      <c r="E39" s="63" t="str">
        <f t="shared" si="1"/>
        <v>Dibawah Batas Honor</v>
      </c>
      <c r="F39" s="64" t="e">
        <f ca="1">IF(_xludf.MAXifs('Data Alokasi Mitra per Bulan'!V:V,'Data Alokasi Mitra per Bulan'!C:C,B39,'Data Alokasi Mitra per Bulan'!D:D,C39)=0,G39,IF(YEAR(_xludf.MAXifs('Data Alokasi Mitra per Bulan'!V:V,'Data Alokasi Mitra per Bulan'!C:C,B39,'Data Alokasi Mitra per Bulan'!D:D,C39))=2024,G39,_xludf.MAXifs('Data Alokasi Mitra per Bulan'!V:V,'Data Alokasi Mitra per Bulan'!C:C,B39,'Data Alokasi Mitra per Bulan'!D:D,C39)))</f>
        <v>#NAME?</v>
      </c>
      <c r="G39" s="64">
        <f t="shared" si="2"/>
        <v>45688</v>
      </c>
    </row>
    <row r="40" spans="1:7" ht="14.4">
      <c r="A40" s="62" t="str">
        <f t="shared" si="0"/>
        <v>Fitriany sunaryoJanuari</v>
      </c>
      <c r="B40" s="22" t="s">
        <v>161</v>
      </c>
      <c r="C40" s="22" t="s">
        <v>17</v>
      </c>
      <c r="D40" s="54">
        <f>SUMIFS('Data Alokasi Mitra per Bulan'!G:G,'Data Alokasi Mitra per Bulan'!C:C,B40,'Data Alokasi Mitra per Bulan'!D:D,C40)</f>
        <v>0</v>
      </c>
      <c r="E40" s="63" t="str">
        <f t="shared" si="1"/>
        <v>Dibawah Batas Honor</v>
      </c>
      <c r="F40" s="64" t="e">
        <f ca="1">IF(_xludf.MAXifs('Data Alokasi Mitra per Bulan'!V:V,'Data Alokasi Mitra per Bulan'!C:C,B40,'Data Alokasi Mitra per Bulan'!D:D,C40)=0,G40,IF(YEAR(_xludf.MAXifs('Data Alokasi Mitra per Bulan'!V:V,'Data Alokasi Mitra per Bulan'!C:C,B40,'Data Alokasi Mitra per Bulan'!D:D,C40))=2024,G40,_xludf.MAXifs('Data Alokasi Mitra per Bulan'!V:V,'Data Alokasi Mitra per Bulan'!C:C,B40,'Data Alokasi Mitra per Bulan'!D:D,C40)))</f>
        <v>#NAME?</v>
      </c>
      <c r="G40" s="64">
        <f t="shared" si="2"/>
        <v>45688</v>
      </c>
    </row>
    <row r="41" spans="1:7" ht="14.4">
      <c r="A41" s="62" t="str">
        <f t="shared" si="0"/>
        <v>Gadis Wiranti Pujiastuti DamaJanuari</v>
      </c>
      <c r="B41" s="22" t="s">
        <v>164</v>
      </c>
      <c r="C41" s="22" t="s">
        <v>17</v>
      </c>
      <c r="D41" s="54">
        <f>SUMIFS('Data Alokasi Mitra per Bulan'!G:G,'Data Alokasi Mitra per Bulan'!C:C,B41,'Data Alokasi Mitra per Bulan'!D:D,C41)</f>
        <v>0</v>
      </c>
      <c r="E41" s="63" t="str">
        <f t="shared" si="1"/>
        <v>Dibawah Batas Honor</v>
      </c>
      <c r="F41" s="64" t="e">
        <f ca="1">IF(_xludf.MAXifs('Data Alokasi Mitra per Bulan'!V:V,'Data Alokasi Mitra per Bulan'!C:C,B41,'Data Alokasi Mitra per Bulan'!D:D,C41)=0,G41,IF(YEAR(_xludf.MAXifs('Data Alokasi Mitra per Bulan'!V:V,'Data Alokasi Mitra per Bulan'!C:C,B41,'Data Alokasi Mitra per Bulan'!D:D,C41))=2024,G41,_xludf.MAXifs('Data Alokasi Mitra per Bulan'!V:V,'Data Alokasi Mitra per Bulan'!C:C,B41,'Data Alokasi Mitra per Bulan'!D:D,C41)))</f>
        <v>#NAME?</v>
      </c>
      <c r="G41" s="64">
        <f t="shared" si="2"/>
        <v>45688</v>
      </c>
    </row>
    <row r="42" spans="1:7" ht="14.4">
      <c r="A42" s="62" t="str">
        <f t="shared" si="0"/>
        <v>Glendy Queen SupitJanuari</v>
      </c>
      <c r="B42" s="22" t="s">
        <v>86</v>
      </c>
      <c r="C42" s="22" t="s">
        <v>17</v>
      </c>
      <c r="D42" s="54">
        <f>SUMIFS('Data Alokasi Mitra per Bulan'!G:G,'Data Alokasi Mitra per Bulan'!C:C,B42,'Data Alokasi Mitra per Bulan'!D:D,C42)</f>
        <v>1210000</v>
      </c>
      <c r="E42" s="63" t="str">
        <f t="shared" si="1"/>
        <v>Dibawah Batas Honor</v>
      </c>
      <c r="F42" s="64" t="e">
        <f ca="1">IF(_xludf.MAXifs('Data Alokasi Mitra per Bulan'!V:V,'Data Alokasi Mitra per Bulan'!C:C,B42,'Data Alokasi Mitra per Bulan'!D:D,C42)=0,G42,IF(YEAR(_xludf.MAXifs('Data Alokasi Mitra per Bulan'!V:V,'Data Alokasi Mitra per Bulan'!C:C,B42,'Data Alokasi Mitra per Bulan'!D:D,C42))=2024,G42,_xludf.MAXifs('Data Alokasi Mitra per Bulan'!V:V,'Data Alokasi Mitra per Bulan'!C:C,B42,'Data Alokasi Mitra per Bulan'!D:D,C42)))</f>
        <v>#NAME?</v>
      </c>
      <c r="G42" s="64">
        <f t="shared" si="2"/>
        <v>45688</v>
      </c>
    </row>
    <row r="43" spans="1:7" ht="14.4">
      <c r="A43" s="62" t="str">
        <f t="shared" si="0"/>
        <v>Grace Angel EndungunaungJanuari</v>
      </c>
      <c r="B43" s="62" t="s">
        <v>133</v>
      </c>
      <c r="C43" s="22" t="s">
        <v>17</v>
      </c>
      <c r="D43" s="54">
        <f>SUMIFS('Data Alokasi Mitra per Bulan'!G:G,'Data Alokasi Mitra per Bulan'!C:C,B43,'Data Alokasi Mitra per Bulan'!D:D,C43)</f>
        <v>0</v>
      </c>
      <c r="E43" s="63" t="str">
        <f t="shared" si="1"/>
        <v>Dibawah Batas Honor</v>
      </c>
      <c r="F43" s="64" t="e">
        <f ca="1">IF(_xludf.MAXifs('Data Alokasi Mitra per Bulan'!V:V,'Data Alokasi Mitra per Bulan'!C:C,B43,'Data Alokasi Mitra per Bulan'!D:D,C43)=0,G43,IF(YEAR(_xludf.MAXifs('Data Alokasi Mitra per Bulan'!V:V,'Data Alokasi Mitra per Bulan'!C:C,B43,'Data Alokasi Mitra per Bulan'!D:D,C43))=2024,G43,_xludf.MAXifs('Data Alokasi Mitra per Bulan'!V:V,'Data Alokasi Mitra per Bulan'!C:C,B43,'Data Alokasi Mitra per Bulan'!D:D,C43)))</f>
        <v>#NAME?</v>
      </c>
      <c r="G43" s="64">
        <f t="shared" si="2"/>
        <v>45688</v>
      </c>
    </row>
    <row r="44" spans="1:7" ht="14.4">
      <c r="A44" s="62" t="str">
        <f t="shared" si="0"/>
        <v>Hadidjah ladikuJanuari</v>
      </c>
      <c r="B44" s="62" t="s">
        <v>97</v>
      </c>
      <c r="C44" s="22" t="s">
        <v>17</v>
      </c>
      <c r="D44" s="54">
        <f>SUMIFS('Data Alokasi Mitra per Bulan'!G:G,'Data Alokasi Mitra per Bulan'!C:C,B44,'Data Alokasi Mitra per Bulan'!D:D,C44)</f>
        <v>0</v>
      </c>
      <c r="E44" s="63" t="str">
        <f t="shared" si="1"/>
        <v>Dibawah Batas Honor</v>
      </c>
      <c r="F44" s="64" t="e">
        <f ca="1">IF(_xludf.MAXifs('Data Alokasi Mitra per Bulan'!V:V,'Data Alokasi Mitra per Bulan'!C:C,B44,'Data Alokasi Mitra per Bulan'!D:D,C44)=0,G44,IF(YEAR(_xludf.MAXifs('Data Alokasi Mitra per Bulan'!V:V,'Data Alokasi Mitra per Bulan'!C:C,B44,'Data Alokasi Mitra per Bulan'!D:D,C44))=2024,G44,_xludf.MAXifs('Data Alokasi Mitra per Bulan'!V:V,'Data Alokasi Mitra per Bulan'!C:C,B44,'Data Alokasi Mitra per Bulan'!D:D,C44)))</f>
        <v>#NAME?</v>
      </c>
      <c r="G44" s="64">
        <f t="shared" si="2"/>
        <v>45688</v>
      </c>
    </row>
    <row r="45" spans="1:7" ht="14.4">
      <c r="A45" s="62" t="str">
        <f t="shared" si="0"/>
        <v>Heny RumambiJanuari</v>
      </c>
      <c r="B45" s="62" t="s">
        <v>49</v>
      </c>
      <c r="C45" s="22" t="s">
        <v>17</v>
      </c>
      <c r="D45" s="54">
        <f>SUMIFS('Data Alokasi Mitra per Bulan'!G:G,'Data Alokasi Mitra per Bulan'!C:C,B45,'Data Alokasi Mitra per Bulan'!D:D,C45)</f>
        <v>1525000</v>
      </c>
      <c r="E45" s="63" t="str">
        <f t="shared" si="1"/>
        <v>Dibawah Batas Honor</v>
      </c>
      <c r="F45" s="64" t="e">
        <f ca="1">IF(_xludf.MAXifs('Data Alokasi Mitra per Bulan'!V:V,'Data Alokasi Mitra per Bulan'!C:C,B45,'Data Alokasi Mitra per Bulan'!D:D,C45)=0,G45,IF(YEAR(_xludf.MAXifs('Data Alokasi Mitra per Bulan'!V:V,'Data Alokasi Mitra per Bulan'!C:C,B45,'Data Alokasi Mitra per Bulan'!D:D,C45))=2024,G45,_xludf.MAXifs('Data Alokasi Mitra per Bulan'!V:V,'Data Alokasi Mitra per Bulan'!C:C,B45,'Data Alokasi Mitra per Bulan'!D:D,C45)))</f>
        <v>#NAME?</v>
      </c>
      <c r="G45" s="64">
        <f t="shared" si="2"/>
        <v>45688</v>
      </c>
    </row>
    <row r="46" spans="1:7" ht="14.4">
      <c r="A46" s="62" t="str">
        <f t="shared" si="0"/>
        <v>Hertje ManumpilJanuari</v>
      </c>
      <c r="B46" s="62" t="s">
        <v>100</v>
      </c>
      <c r="C46" s="22" t="s">
        <v>17</v>
      </c>
      <c r="D46" s="54">
        <f>SUMIFS('Data Alokasi Mitra per Bulan'!G:G,'Data Alokasi Mitra per Bulan'!C:C,B46,'Data Alokasi Mitra per Bulan'!D:D,C46)</f>
        <v>0</v>
      </c>
      <c r="E46" s="63" t="str">
        <f t="shared" si="1"/>
        <v>Dibawah Batas Honor</v>
      </c>
      <c r="F46" s="64" t="e">
        <f ca="1">IF(_xludf.MAXifs('Data Alokasi Mitra per Bulan'!V:V,'Data Alokasi Mitra per Bulan'!C:C,B46,'Data Alokasi Mitra per Bulan'!D:D,C46)=0,G46,IF(YEAR(_xludf.MAXifs('Data Alokasi Mitra per Bulan'!V:V,'Data Alokasi Mitra per Bulan'!C:C,B46,'Data Alokasi Mitra per Bulan'!D:D,C46))=2024,G46,_xludf.MAXifs('Data Alokasi Mitra per Bulan'!V:V,'Data Alokasi Mitra per Bulan'!C:C,B46,'Data Alokasi Mitra per Bulan'!D:D,C46)))</f>
        <v>#NAME?</v>
      </c>
      <c r="G46" s="64">
        <f t="shared" si="2"/>
        <v>45688</v>
      </c>
    </row>
    <row r="47" spans="1:7" ht="14.4">
      <c r="A47" s="62" t="str">
        <f t="shared" si="0"/>
        <v>Imelda TimporokJanuari</v>
      </c>
      <c r="B47" s="22" t="s">
        <v>355</v>
      </c>
      <c r="C47" s="22" t="s">
        <v>17</v>
      </c>
      <c r="D47" s="54">
        <f>SUMIFS('Data Alokasi Mitra per Bulan'!G:G,'Data Alokasi Mitra per Bulan'!C:C,B47,'Data Alokasi Mitra per Bulan'!D:D,C47)</f>
        <v>0</v>
      </c>
      <c r="E47" s="63" t="str">
        <f t="shared" si="1"/>
        <v>Dibawah Batas Honor</v>
      </c>
      <c r="F47" s="64" t="e">
        <f ca="1">IF(_xludf.MAXifs('Data Alokasi Mitra per Bulan'!V:V,'Data Alokasi Mitra per Bulan'!C:C,B47,'Data Alokasi Mitra per Bulan'!D:D,C47)=0,G47,IF(YEAR(_xludf.MAXifs('Data Alokasi Mitra per Bulan'!V:V,'Data Alokasi Mitra per Bulan'!C:C,B47,'Data Alokasi Mitra per Bulan'!D:D,C47))=2024,G47,_xludf.MAXifs('Data Alokasi Mitra per Bulan'!V:V,'Data Alokasi Mitra per Bulan'!C:C,B47,'Data Alokasi Mitra per Bulan'!D:D,C47)))</f>
        <v>#NAME?</v>
      </c>
      <c r="G47" s="64">
        <f t="shared" si="2"/>
        <v>45688</v>
      </c>
    </row>
    <row r="48" spans="1:7" ht="14.4">
      <c r="A48" s="62" t="str">
        <f t="shared" si="0"/>
        <v>Indra BilondatuJanuari</v>
      </c>
      <c r="B48" s="62" t="s">
        <v>210</v>
      </c>
      <c r="C48" s="22" t="s">
        <v>17</v>
      </c>
      <c r="D48" s="54">
        <f>SUMIFS('Data Alokasi Mitra per Bulan'!G:G,'Data Alokasi Mitra per Bulan'!C:C,B48,'Data Alokasi Mitra per Bulan'!D:D,C48)</f>
        <v>0</v>
      </c>
      <c r="E48" s="63" t="str">
        <f t="shared" si="1"/>
        <v>Dibawah Batas Honor</v>
      </c>
      <c r="F48" s="64" t="e">
        <f ca="1">IF(_xludf.MAXifs('Data Alokasi Mitra per Bulan'!V:V,'Data Alokasi Mitra per Bulan'!C:C,B48,'Data Alokasi Mitra per Bulan'!D:D,C48)=0,G48,IF(YEAR(_xludf.MAXifs('Data Alokasi Mitra per Bulan'!V:V,'Data Alokasi Mitra per Bulan'!C:C,B48,'Data Alokasi Mitra per Bulan'!D:D,C48))=2024,G48,_xludf.MAXifs('Data Alokasi Mitra per Bulan'!V:V,'Data Alokasi Mitra per Bulan'!C:C,B48,'Data Alokasi Mitra per Bulan'!D:D,C48)))</f>
        <v>#NAME?</v>
      </c>
      <c r="G48" s="64">
        <f t="shared" si="2"/>
        <v>45688</v>
      </c>
    </row>
    <row r="49" spans="1:7" ht="14.4">
      <c r="A49" s="62" t="str">
        <f t="shared" si="0"/>
        <v>Indra LisunganJanuari</v>
      </c>
      <c r="B49" s="62" t="s">
        <v>236</v>
      </c>
      <c r="C49" s="22" t="s">
        <v>17</v>
      </c>
      <c r="D49" s="54">
        <f>SUMIFS('Data Alokasi Mitra per Bulan'!G:G,'Data Alokasi Mitra per Bulan'!C:C,B49,'Data Alokasi Mitra per Bulan'!D:D,C49)</f>
        <v>0</v>
      </c>
      <c r="E49" s="63" t="str">
        <f t="shared" si="1"/>
        <v>Dibawah Batas Honor</v>
      </c>
      <c r="F49" s="64" t="e">
        <f ca="1">IF(_xludf.MAXifs('Data Alokasi Mitra per Bulan'!V:V,'Data Alokasi Mitra per Bulan'!C:C,B49,'Data Alokasi Mitra per Bulan'!D:D,C49)=0,G49,IF(YEAR(_xludf.MAXifs('Data Alokasi Mitra per Bulan'!V:V,'Data Alokasi Mitra per Bulan'!C:C,B49,'Data Alokasi Mitra per Bulan'!D:D,C49))=2024,G49,_xludf.MAXifs('Data Alokasi Mitra per Bulan'!V:V,'Data Alokasi Mitra per Bulan'!C:C,B49,'Data Alokasi Mitra per Bulan'!D:D,C49)))</f>
        <v>#NAME?</v>
      </c>
      <c r="G49" s="64">
        <f t="shared" si="2"/>
        <v>45688</v>
      </c>
    </row>
    <row r="50" spans="1:7" ht="14.4">
      <c r="A50" s="62" t="str">
        <f t="shared" si="0"/>
        <v>Intan MamontoJanuari</v>
      </c>
      <c r="B50" s="22" t="s">
        <v>356</v>
      </c>
      <c r="C50" s="22" t="s">
        <v>17</v>
      </c>
      <c r="D50" s="54">
        <f>SUMIFS('Data Alokasi Mitra per Bulan'!G:G,'Data Alokasi Mitra per Bulan'!C:C,B50,'Data Alokasi Mitra per Bulan'!D:D,C50)</f>
        <v>0</v>
      </c>
      <c r="E50" s="63" t="str">
        <f t="shared" si="1"/>
        <v>Dibawah Batas Honor</v>
      </c>
      <c r="F50" s="64" t="e">
        <f ca="1">IF(_xludf.MAXifs('Data Alokasi Mitra per Bulan'!V:V,'Data Alokasi Mitra per Bulan'!C:C,B50,'Data Alokasi Mitra per Bulan'!D:D,C50)=0,G50,IF(YEAR(_xludf.MAXifs('Data Alokasi Mitra per Bulan'!V:V,'Data Alokasi Mitra per Bulan'!C:C,B50,'Data Alokasi Mitra per Bulan'!D:D,C50))=2024,G50,_xludf.MAXifs('Data Alokasi Mitra per Bulan'!V:V,'Data Alokasi Mitra per Bulan'!C:C,B50,'Data Alokasi Mitra per Bulan'!D:D,C50)))</f>
        <v>#NAME?</v>
      </c>
      <c r="G50" s="64">
        <f t="shared" si="2"/>
        <v>45688</v>
      </c>
    </row>
    <row r="51" spans="1:7" ht="14.4">
      <c r="A51" s="62" t="str">
        <f t="shared" si="0"/>
        <v>IRMA NAWIJanuari</v>
      </c>
      <c r="B51" s="22" t="s">
        <v>101</v>
      </c>
      <c r="C51" s="22" t="s">
        <v>17</v>
      </c>
      <c r="D51" s="54">
        <f>SUMIFS('Data Alokasi Mitra per Bulan'!G:G,'Data Alokasi Mitra per Bulan'!C:C,B51,'Data Alokasi Mitra per Bulan'!D:D,C51)</f>
        <v>0</v>
      </c>
      <c r="E51" s="63" t="str">
        <f t="shared" si="1"/>
        <v>Dibawah Batas Honor</v>
      </c>
      <c r="F51" s="64" t="e">
        <f ca="1">IF(_xludf.MAXifs('Data Alokasi Mitra per Bulan'!V:V,'Data Alokasi Mitra per Bulan'!C:C,B51,'Data Alokasi Mitra per Bulan'!D:D,C51)=0,G51,IF(YEAR(_xludf.MAXifs('Data Alokasi Mitra per Bulan'!V:V,'Data Alokasi Mitra per Bulan'!C:C,B51,'Data Alokasi Mitra per Bulan'!D:D,C51))=2024,G51,_xludf.MAXifs('Data Alokasi Mitra per Bulan'!V:V,'Data Alokasi Mitra per Bulan'!C:C,B51,'Data Alokasi Mitra per Bulan'!D:D,C51)))</f>
        <v>#NAME?</v>
      </c>
      <c r="G51" s="64">
        <f t="shared" si="2"/>
        <v>45688</v>
      </c>
    </row>
    <row r="52" spans="1:7" ht="14.4">
      <c r="A52" s="62" t="str">
        <f t="shared" si="0"/>
        <v>ISMAIL YAMAJanuari</v>
      </c>
      <c r="B52" s="22" t="s">
        <v>93</v>
      </c>
      <c r="C52" s="22" t="s">
        <v>17</v>
      </c>
      <c r="D52" s="54">
        <f>SUMIFS('Data Alokasi Mitra per Bulan'!G:G,'Data Alokasi Mitra per Bulan'!C:C,B52,'Data Alokasi Mitra per Bulan'!D:D,C52)</f>
        <v>448000</v>
      </c>
      <c r="E52" s="63" t="str">
        <f t="shared" si="1"/>
        <v>Dibawah Batas Honor</v>
      </c>
      <c r="F52" s="64" t="e">
        <f ca="1">IF(_xludf.MAXifs('Data Alokasi Mitra per Bulan'!V:V,'Data Alokasi Mitra per Bulan'!C:C,B52,'Data Alokasi Mitra per Bulan'!D:D,C52)=0,G52,IF(YEAR(_xludf.MAXifs('Data Alokasi Mitra per Bulan'!V:V,'Data Alokasi Mitra per Bulan'!C:C,B52,'Data Alokasi Mitra per Bulan'!D:D,C52))=2024,G52,_xludf.MAXifs('Data Alokasi Mitra per Bulan'!V:V,'Data Alokasi Mitra per Bulan'!C:C,B52,'Data Alokasi Mitra per Bulan'!D:D,C52)))</f>
        <v>#NAME?</v>
      </c>
      <c r="G52" s="64">
        <f t="shared" si="2"/>
        <v>45688</v>
      </c>
    </row>
    <row r="53" spans="1:7" ht="14.4">
      <c r="A53" s="62" t="str">
        <f t="shared" si="0"/>
        <v>Ivan Christian PurukanJanuari</v>
      </c>
      <c r="B53" s="22" t="s">
        <v>102</v>
      </c>
      <c r="C53" s="22" t="s">
        <v>17</v>
      </c>
      <c r="D53" s="54">
        <f>SUMIFS('Data Alokasi Mitra per Bulan'!G:G,'Data Alokasi Mitra per Bulan'!C:C,B53,'Data Alokasi Mitra per Bulan'!D:D,C53)</f>
        <v>0</v>
      </c>
      <c r="E53" s="63" t="str">
        <f t="shared" si="1"/>
        <v>Dibawah Batas Honor</v>
      </c>
      <c r="F53" s="64" t="e">
        <f ca="1">IF(_xludf.MAXifs('Data Alokasi Mitra per Bulan'!V:V,'Data Alokasi Mitra per Bulan'!C:C,B53,'Data Alokasi Mitra per Bulan'!D:D,C53)=0,G53,IF(YEAR(_xludf.MAXifs('Data Alokasi Mitra per Bulan'!V:V,'Data Alokasi Mitra per Bulan'!C:C,B53,'Data Alokasi Mitra per Bulan'!D:D,C53))=2024,G53,_xludf.MAXifs('Data Alokasi Mitra per Bulan'!V:V,'Data Alokasi Mitra per Bulan'!C:C,B53,'Data Alokasi Mitra per Bulan'!D:D,C53)))</f>
        <v>#NAME?</v>
      </c>
      <c r="G53" s="64">
        <f t="shared" si="2"/>
        <v>45688</v>
      </c>
    </row>
    <row r="54" spans="1:7" ht="14.4">
      <c r="A54" s="62" t="str">
        <f t="shared" si="0"/>
        <v>Ivanna Tresnawati SarindatJanuari</v>
      </c>
      <c r="B54" s="62" t="s">
        <v>104</v>
      </c>
      <c r="C54" s="22" t="s">
        <v>17</v>
      </c>
      <c r="D54" s="54">
        <f>SUMIFS('Data Alokasi Mitra per Bulan'!G:G,'Data Alokasi Mitra per Bulan'!C:C,B54,'Data Alokasi Mitra per Bulan'!D:D,C54)</f>
        <v>0</v>
      </c>
      <c r="E54" s="63" t="str">
        <f t="shared" si="1"/>
        <v>Dibawah Batas Honor</v>
      </c>
      <c r="F54" s="64" t="e">
        <f ca="1">IF(_xludf.MAXifs('Data Alokasi Mitra per Bulan'!V:V,'Data Alokasi Mitra per Bulan'!C:C,B54,'Data Alokasi Mitra per Bulan'!D:D,C54)=0,G54,IF(YEAR(_xludf.MAXifs('Data Alokasi Mitra per Bulan'!V:V,'Data Alokasi Mitra per Bulan'!C:C,B54,'Data Alokasi Mitra per Bulan'!D:D,C54))=2024,G54,_xludf.MAXifs('Data Alokasi Mitra per Bulan'!V:V,'Data Alokasi Mitra per Bulan'!C:C,B54,'Data Alokasi Mitra per Bulan'!D:D,C54)))</f>
        <v>#NAME?</v>
      </c>
      <c r="G54" s="64">
        <f t="shared" si="2"/>
        <v>45688</v>
      </c>
    </row>
    <row r="55" spans="1:7" ht="14.4">
      <c r="A55" s="62" t="str">
        <f t="shared" si="0"/>
        <v>Javey Linda TambayongJanuari</v>
      </c>
      <c r="B55" s="62" t="s">
        <v>84</v>
      </c>
      <c r="C55" s="22" t="s">
        <v>17</v>
      </c>
      <c r="D55" s="54">
        <f>SUMIFS('Data Alokasi Mitra per Bulan'!G:G,'Data Alokasi Mitra per Bulan'!C:C,B55,'Data Alokasi Mitra per Bulan'!D:D,C55)</f>
        <v>605000</v>
      </c>
      <c r="E55" s="63" t="str">
        <f t="shared" si="1"/>
        <v>Dibawah Batas Honor</v>
      </c>
      <c r="F55" s="64" t="e">
        <f ca="1">IF(_xludf.MAXifs('Data Alokasi Mitra per Bulan'!V:V,'Data Alokasi Mitra per Bulan'!C:C,B55,'Data Alokasi Mitra per Bulan'!D:D,C55)=0,G55,IF(YEAR(_xludf.MAXifs('Data Alokasi Mitra per Bulan'!V:V,'Data Alokasi Mitra per Bulan'!C:C,B55,'Data Alokasi Mitra per Bulan'!D:D,C55))=2024,G55,_xludf.MAXifs('Data Alokasi Mitra per Bulan'!V:V,'Data Alokasi Mitra per Bulan'!C:C,B55,'Data Alokasi Mitra per Bulan'!D:D,C55)))</f>
        <v>#NAME?</v>
      </c>
      <c r="G55" s="64">
        <f t="shared" si="2"/>
        <v>45688</v>
      </c>
    </row>
    <row r="56" spans="1:7" ht="14.4">
      <c r="A56" s="62" t="str">
        <f t="shared" si="0"/>
        <v>Jeane Josefin ArundaaJanuari</v>
      </c>
      <c r="B56" s="62" t="s">
        <v>66</v>
      </c>
      <c r="C56" s="22" t="s">
        <v>17</v>
      </c>
      <c r="D56" s="54">
        <f>SUMIFS('Data Alokasi Mitra per Bulan'!G:G,'Data Alokasi Mitra per Bulan'!C:C,B56,'Data Alokasi Mitra per Bulan'!D:D,C56)</f>
        <v>594000</v>
      </c>
      <c r="E56" s="63" t="str">
        <f t="shared" si="1"/>
        <v>Dibawah Batas Honor</v>
      </c>
      <c r="F56" s="64" t="e">
        <f ca="1">IF(_xludf.MAXifs('Data Alokasi Mitra per Bulan'!V:V,'Data Alokasi Mitra per Bulan'!C:C,B56,'Data Alokasi Mitra per Bulan'!D:D,C56)=0,G56,IF(YEAR(_xludf.MAXifs('Data Alokasi Mitra per Bulan'!V:V,'Data Alokasi Mitra per Bulan'!C:C,B56,'Data Alokasi Mitra per Bulan'!D:D,C56))=2024,G56,_xludf.MAXifs('Data Alokasi Mitra per Bulan'!V:V,'Data Alokasi Mitra per Bulan'!C:C,B56,'Data Alokasi Mitra per Bulan'!D:D,C56)))</f>
        <v>#NAME?</v>
      </c>
      <c r="G56" s="64">
        <f t="shared" si="2"/>
        <v>45688</v>
      </c>
    </row>
    <row r="57" spans="1:7" ht="14.4">
      <c r="A57" s="62" t="str">
        <f t="shared" si="0"/>
        <v>Jeffry Robby TumiwaJanuari</v>
      </c>
      <c r="B57" s="22" t="s">
        <v>106</v>
      </c>
      <c r="C57" s="22" t="s">
        <v>17</v>
      </c>
      <c r="D57" s="54">
        <f>SUMIFS('Data Alokasi Mitra per Bulan'!G:G,'Data Alokasi Mitra per Bulan'!C:C,B57,'Data Alokasi Mitra per Bulan'!D:D,C57)</f>
        <v>0</v>
      </c>
      <c r="E57" s="63" t="str">
        <f t="shared" si="1"/>
        <v>Dibawah Batas Honor</v>
      </c>
      <c r="F57" s="64" t="e">
        <f ca="1">IF(_xludf.MAXifs('Data Alokasi Mitra per Bulan'!V:V,'Data Alokasi Mitra per Bulan'!C:C,B57,'Data Alokasi Mitra per Bulan'!D:D,C57)=0,G57,IF(YEAR(_xludf.MAXifs('Data Alokasi Mitra per Bulan'!V:V,'Data Alokasi Mitra per Bulan'!C:C,B57,'Data Alokasi Mitra per Bulan'!D:D,C57))=2024,G57,_xludf.MAXifs('Data Alokasi Mitra per Bulan'!V:V,'Data Alokasi Mitra per Bulan'!C:C,B57,'Data Alokasi Mitra per Bulan'!D:D,C57)))</f>
        <v>#NAME?</v>
      </c>
      <c r="G57" s="64">
        <f t="shared" si="2"/>
        <v>45688</v>
      </c>
    </row>
    <row r="58" spans="1:7" ht="14.4">
      <c r="A58" s="62" t="str">
        <f t="shared" si="0"/>
        <v>Jonathan MandagiJanuari</v>
      </c>
      <c r="B58" s="62" t="s">
        <v>150</v>
      </c>
      <c r="C58" s="22" t="s">
        <v>17</v>
      </c>
      <c r="D58" s="54">
        <f>SUMIFS('Data Alokasi Mitra per Bulan'!G:G,'Data Alokasi Mitra per Bulan'!C:C,B58,'Data Alokasi Mitra per Bulan'!D:D,C58)</f>
        <v>0</v>
      </c>
      <c r="E58" s="63" t="str">
        <f t="shared" si="1"/>
        <v>Dibawah Batas Honor</v>
      </c>
      <c r="F58" s="64" t="e">
        <f ca="1">IF(_xludf.MAXifs('Data Alokasi Mitra per Bulan'!V:V,'Data Alokasi Mitra per Bulan'!C:C,B58,'Data Alokasi Mitra per Bulan'!D:D,C58)=0,G58,IF(YEAR(_xludf.MAXifs('Data Alokasi Mitra per Bulan'!V:V,'Data Alokasi Mitra per Bulan'!C:C,B58,'Data Alokasi Mitra per Bulan'!D:D,C58))=2024,G58,_xludf.MAXifs('Data Alokasi Mitra per Bulan'!V:V,'Data Alokasi Mitra per Bulan'!C:C,B58,'Data Alokasi Mitra per Bulan'!D:D,C58)))</f>
        <v>#NAME?</v>
      </c>
      <c r="G58" s="64">
        <f t="shared" si="2"/>
        <v>45688</v>
      </c>
    </row>
    <row r="59" spans="1:7" ht="14.4">
      <c r="A59" s="62" t="str">
        <f t="shared" si="0"/>
        <v>JOVELIE E WOKASJanuari</v>
      </c>
      <c r="B59" s="62" t="s">
        <v>55</v>
      </c>
      <c r="C59" s="22" t="s">
        <v>17</v>
      </c>
      <c r="D59" s="54">
        <f>SUMIFS('Data Alokasi Mitra per Bulan'!G:G,'Data Alokasi Mitra per Bulan'!C:C,B59,'Data Alokasi Mitra per Bulan'!D:D,C59)</f>
        <v>1530000</v>
      </c>
      <c r="E59" s="63" t="str">
        <f t="shared" si="1"/>
        <v>Dibawah Batas Honor</v>
      </c>
      <c r="F59" s="64" t="e">
        <f ca="1">IF(_xludf.MAXifs('Data Alokasi Mitra per Bulan'!V:V,'Data Alokasi Mitra per Bulan'!C:C,B59,'Data Alokasi Mitra per Bulan'!D:D,C59)=0,G59,IF(YEAR(_xludf.MAXifs('Data Alokasi Mitra per Bulan'!V:V,'Data Alokasi Mitra per Bulan'!C:C,B59,'Data Alokasi Mitra per Bulan'!D:D,C59))=2024,G59,_xludf.MAXifs('Data Alokasi Mitra per Bulan'!V:V,'Data Alokasi Mitra per Bulan'!C:C,B59,'Data Alokasi Mitra per Bulan'!D:D,C59)))</f>
        <v>#NAME?</v>
      </c>
      <c r="G59" s="64">
        <f t="shared" si="2"/>
        <v>45688</v>
      </c>
    </row>
    <row r="60" spans="1:7" ht="14.4">
      <c r="A60" s="62" t="str">
        <f t="shared" si="0"/>
        <v>JUITA AMBATJanuari</v>
      </c>
      <c r="B60" s="62" t="s">
        <v>357</v>
      </c>
      <c r="C60" s="22" t="s">
        <v>17</v>
      </c>
      <c r="D60" s="54">
        <f>SUMIFS('Data Alokasi Mitra per Bulan'!G:G,'Data Alokasi Mitra per Bulan'!C:C,B60,'Data Alokasi Mitra per Bulan'!D:D,C60)</f>
        <v>0</v>
      </c>
      <c r="E60" s="63" t="str">
        <f t="shared" si="1"/>
        <v>Dibawah Batas Honor</v>
      </c>
      <c r="F60" s="64" t="e">
        <f ca="1">IF(_xludf.MAXifs('Data Alokasi Mitra per Bulan'!V:V,'Data Alokasi Mitra per Bulan'!C:C,B60,'Data Alokasi Mitra per Bulan'!D:D,C60)=0,G60,IF(YEAR(_xludf.MAXifs('Data Alokasi Mitra per Bulan'!V:V,'Data Alokasi Mitra per Bulan'!C:C,B60,'Data Alokasi Mitra per Bulan'!D:D,C60))=2024,G60,_xludf.MAXifs('Data Alokasi Mitra per Bulan'!V:V,'Data Alokasi Mitra per Bulan'!C:C,B60,'Data Alokasi Mitra per Bulan'!D:D,C60)))</f>
        <v>#NAME?</v>
      </c>
      <c r="G60" s="64">
        <f t="shared" si="2"/>
        <v>45688</v>
      </c>
    </row>
    <row r="61" spans="1:7" ht="14.4">
      <c r="A61" s="62" t="str">
        <f t="shared" si="0"/>
        <v>Juli Jein KaemungJanuari</v>
      </c>
      <c r="B61" s="22" t="s">
        <v>108</v>
      </c>
      <c r="C61" s="22" t="s">
        <v>17</v>
      </c>
      <c r="D61" s="54">
        <f>SUMIFS('Data Alokasi Mitra per Bulan'!G:G,'Data Alokasi Mitra per Bulan'!C:C,B61,'Data Alokasi Mitra per Bulan'!D:D,C61)</f>
        <v>0</v>
      </c>
      <c r="E61" s="63" t="str">
        <f t="shared" si="1"/>
        <v>Dibawah Batas Honor</v>
      </c>
      <c r="F61" s="64" t="e">
        <f ca="1">IF(_xludf.MAXifs('Data Alokasi Mitra per Bulan'!V:V,'Data Alokasi Mitra per Bulan'!C:C,B61,'Data Alokasi Mitra per Bulan'!D:D,C61)=0,G61,IF(YEAR(_xludf.MAXifs('Data Alokasi Mitra per Bulan'!V:V,'Data Alokasi Mitra per Bulan'!C:C,B61,'Data Alokasi Mitra per Bulan'!D:D,C61))=2024,G61,_xludf.MAXifs('Data Alokasi Mitra per Bulan'!V:V,'Data Alokasi Mitra per Bulan'!C:C,B61,'Data Alokasi Mitra per Bulan'!D:D,C61)))</f>
        <v>#NAME?</v>
      </c>
      <c r="G61" s="64">
        <f t="shared" si="2"/>
        <v>45688</v>
      </c>
    </row>
    <row r="62" spans="1:7" ht="14.4">
      <c r="A62" s="62" t="str">
        <f t="shared" si="0"/>
        <v>Julita Christiani Thalia DendengJanuari</v>
      </c>
      <c r="B62" s="22" t="s">
        <v>134</v>
      </c>
      <c r="C62" s="22" t="s">
        <v>17</v>
      </c>
      <c r="D62" s="54">
        <f>SUMIFS('Data Alokasi Mitra per Bulan'!G:G,'Data Alokasi Mitra per Bulan'!C:C,B62,'Data Alokasi Mitra per Bulan'!D:D,C62)</f>
        <v>0</v>
      </c>
      <c r="E62" s="63" t="str">
        <f t="shared" si="1"/>
        <v>Dibawah Batas Honor</v>
      </c>
      <c r="F62" s="64" t="e">
        <f ca="1">IF(_xludf.MAXifs('Data Alokasi Mitra per Bulan'!V:V,'Data Alokasi Mitra per Bulan'!C:C,B62,'Data Alokasi Mitra per Bulan'!D:D,C62)=0,G62,IF(YEAR(_xludf.MAXifs('Data Alokasi Mitra per Bulan'!V:V,'Data Alokasi Mitra per Bulan'!C:C,B62,'Data Alokasi Mitra per Bulan'!D:D,C62))=2024,G62,_xludf.MAXifs('Data Alokasi Mitra per Bulan'!V:V,'Data Alokasi Mitra per Bulan'!C:C,B62,'Data Alokasi Mitra per Bulan'!D:D,C62)))</f>
        <v>#NAME?</v>
      </c>
      <c r="G62" s="64">
        <f t="shared" si="2"/>
        <v>45688</v>
      </c>
    </row>
    <row r="63" spans="1:7" ht="14.4">
      <c r="A63" s="62" t="str">
        <f t="shared" si="0"/>
        <v>Kintan Clarita AntaraJanuari</v>
      </c>
      <c r="B63" s="22" t="s">
        <v>358</v>
      </c>
      <c r="C63" s="22" t="s">
        <v>17</v>
      </c>
      <c r="D63" s="54">
        <f>SUMIFS('Data Alokasi Mitra per Bulan'!G:G,'Data Alokasi Mitra per Bulan'!C:C,B63,'Data Alokasi Mitra per Bulan'!D:D,C63)</f>
        <v>0</v>
      </c>
      <c r="E63" s="63" t="str">
        <f t="shared" si="1"/>
        <v>Dibawah Batas Honor</v>
      </c>
      <c r="F63" s="64" t="e">
        <f ca="1">IF(_xludf.MAXifs('Data Alokasi Mitra per Bulan'!V:V,'Data Alokasi Mitra per Bulan'!C:C,B63,'Data Alokasi Mitra per Bulan'!D:D,C63)=0,G63,IF(YEAR(_xludf.MAXifs('Data Alokasi Mitra per Bulan'!V:V,'Data Alokasi Mitra per Bulan'!C:C,B63,'Data Alokasi Mitra per Bulan'!D:D,C63))=2024,G63,_xludf.MAXifs('Data Alokasi Mitra per Bulan'!V:V,'Data Alokasi Mitra per Bulan'!C:C,B63,'Data Alokasi Mitra per Bulan'!D:D,C63)))</f>
        <v>#NAME?</v>
      </c>
      <c r="G63" s="64">
        <f t="shared" si="2"/>
        <v>45688</v>
      </c>
    </row>
    <row r="64" spans="1:7" ht="14.4">
      <c r="A64" s="62" t="str">
        <f t="shared" si="0"/>
        <v>Leidy Camelia WantaniaJanuari</v>
      </c>
      <c r="B64" s="62" t="s">
        <v>227</v>
      </c>
      <c r="C64" s="22" t="s">
        <v>17</v>
      </c>
      <c r="D64" s="54">
        <f>SUMIFS('Data Alokasi Mitra per Bulan'!G:G,'Data Alokasi Mitra per Bulan'!C:C,B64,'Data Alokasi Mitra per Bulan'!D:D,C64)</f>
        <v>0</v>
      </c>
      <c r="E64" s="63" t="str">
        <f t="shared" si="1"/>
        <v>Dibawah Batas Honor</v>
      </c>
      <c r="F64" s="64" t="e">
        <f ca="1">IF(_xludf.MAXifs('Data Alokasi Mitra per Bulan'!V:V,'Data Alokasi Mitra per Bulan'!C:C,B64,'Data Alokasi Mitra per Bulan'!D:D,C64)=0,G64,IF(YEAR(_xludf.MAXifs('Data Alokasi Mitra per Bulan'!V:V,'Data Alokasi Mitra per Bulan'!C:C,B64,'Data Alokasi Mitra per Bulan'!D:D,C64))=2024,G64,_xludf.MAXifs('Data Alokasi Mitra per Bulan'!V:V,'Data Alokasi Mitra per Bulan'!C:C,B64,'Data Alokasi Mitra per Bulan'!D:D,C64)))</f>
        <v>#NAME?</v>
      </c>
      <c r="G64" s="64">
        <f t="shared" si="2"/>
        <v>45688</v>
      </c>
    </row>
    <row r="65" spans="1:7" ht="14.4">
      <c r="A65" s="62" t="str">
        <f t="shared" si="0"/>
        <v>Lestari Suhendri TintingonJanuari</v>
      </c>
      <c r="B65" s="62" t="s">
        <v>76</v>
      </c>
      <c r="C65" s="22" t="s">
        <v>17</v>
      </c>
      <c r="D65" s="54">
        <f>SUMIFS('Data Alokasi Mitra per Bulan'!G:G,'Data Alokasi Mitra per Bulan'!C:C,B65,'Data Alokasi Mitra per Bulan'!D:D,C65)</f>
        <v>594000</v>
      </c>
      <c r="E65" s="63" t="str">
        <f t="shared" si="1"/>
        <v>Dibawah Batas Honor</v>
      </c>
      <c r="F65" s="64" t="e">
        <f ca="1">IF(_xludf.MAXifs('Data Alokasi Mitra per Bulan'!V:V,'Data Alokasi Mitra per Bulan'!C:C,B65,'Data Alokasi Mitra per Bulan'!D:D,C65)=0,G65,IF(YEAR(_xludf.MAXifs('Data Alokasi Mitra per Bulan'!V:V,'Data Alokasi Mitra per Bulan'!C:C,B65,'Data Alokasi Mitra per Bulan'!D:D,C65))=2024,G65,_xludf.MAXifs('Data Alokasi Mitra per Bulan'!V:V,'Data Alokasi Mitra per Bulan'!C:C,B65,'Data Alokasi Mitra per Bulan'!D:D,C65)))</f>
        <v>#NAME?</v>
      </c>
      <c r="G65" s="64">
        <f t="shared" si="2"/>
        <v>45688</v>
      </c>
    </row>
    <row r="66" spans="1:7" ht="14.4">
      <c r="A66" s="62" t="str">
        <f t="shared" si="0"/>
        <v>Lesti Natalia SumangkutJanuari</v>
      </c>
      <c r="B66" s="62" t="s">
        <v>175</v>
      </c>
      <c r="C66" s="22" t="s">
        <v>17</v>
      </c>
      <c r="D66" s="54">
        <f>SUMIFS('Data Alokasi Mitra per Bulan'!G:G,'Data Alokasi Mitra per Bulan'!C:C,B66,'Data Alokasi Mitra per Bulan'!D:D,C66)</f>
        <v>0</v>
      </c>
      <c r="E66" s="63" t="str">
        <f t="shared" si="1"/>
        <v>Dibawah Batas Honor</v>
      </c>
      <c r="F66" s="64" t="e">
        <f ca="1">IF(_xludf.MAXifs('Data Alokasi Mitra per Bulan'!V:V,'Data Alokasi Mitra per Bulan'!C:C,B66,'Data Alokasi Mitra per Bulan'!D:D,C66)=0,G66,IF(YEAR(_xludf.MAXifs('Data Alokasi Mitra per Bulan'!V:V,'Data Alokasi Mitra per Bulan'!C:C,B66,'Data Alokasi Mitra per Bulan'!D:D,C66))=2024,G66,_xludf.MAXifs('Data Alokasi Mitra per Bulan'!V:V,'Data Alokasi Mitra per Bulan'!C:C,B66,'Data Alokasi Mitra per Bulan'!D:D,C66)))</f>
        <v>#NAME?</v>
      </c>
      <c r="G66" s="64">
        <f t="shared" si="2"/>
        <v>45688</v>
      </c>
    </row>
    <row r="67" spans="1:7" ht="14.4">
      <c r="A67" s="62" t="str">
        <f t="shared" si="0"/>
        <v>Lydia IndrawatiJanuari</v>
      </c>
      <c r="B67" s="22" t="s">
        <v>121</v>
      </c>
      <c r="C67" s="22" t="s">
        <v>17</v>
      </c>
      <c r="D67" s="54">
        <f>SUMIFS('Data Alokasi Mitra per Bulan'!G:G,'Data Alokasi Mitra per Bulan'!C:C,B67,'Data Alokasi Mitra per Bulan'!D:D,C67)</f>
        <v>0</v>
      </c>
      <c r="E67" s="63" t="str">
        <f t="shared" si="1"/>
        <v>Dibawah Batas Honor</v>
      </c>
      <c r="F67" s="64" t="e">
        <f ca="1">IF(_xludf.MAXifs('Data Alokasi Mitra per Bulan'!V:V,'Data Alokasi Mitra per Bulan'!C:C,B67,'Data Alokasi Mitra per Bulan'!D:D,C67)=0,G67,IF(YEAR(_xludf.MAXifs('Data Alokasi Mitra per Bulan'!V:V,'Data Alokasi Mitra per Bulan'!C:C,B67,'Data Alokasi Mitra per Bulan'!D:D,C67))=2024,G67,_xludf.MAXifs('Data Alokasi Mitra per Bulan'!V:V,'Data Alokasi Mitra per Bulan'!C:C,B67,'Data Alokasi Mitra per Bulan'!D:D,C67)))</f>
        <v>#NAME?</v>
      </c>
      <c r="G67" s="64">
        <f t="shared" si="2"/>
        <v>45688</v>
      </c>
    </row>
    <row r="68" spans="1:7" ht="14.4">
      <c r="A68" s="62" t="str">
        <f t="shared" si="0"/>
        <v>Margaret Rosanta SembiringJanuari</v>
      </c>
      <c r="B68" s="62" t="s">
        <v>146</v>
      </c>
      <c r="C68" s="22" t="s">
        <v>17</v>
      </c>
      <c r="D68" s="54">
        <f>SUMIFS('Data Alokasi Mitra per Bulan'!G:G,'Data Alokasi Mitra per Bulan'!C:C,B68,'Data Alokasi Mitra per Bulan'!D:D,C68)</f>
        <v>0</v>
      </c>
      <c r="E68" s="63" t="str">
        <f t="shared" si="1"/>
        <v>Dibawah Batas Honor</v>
      </c>
      <c r="F68" s="64" t="e">
        <f ca="1">IF(_xludf.MAXifs('Data Alokasi Mitra per Bulan'!V:V,'Data Alokasi Mitra per Bulan'!C:C,B68,'Data Alokasi Mitra per Bulan'!D:D,C68)=0,G68,IF(YEAR(_xludf.MAXifs('Data Alokasi Mitra per Bulan'!V:V,'Data Alokasi Mitra per Bulan'!C:C,B68,'Data Alokasi Mitra per Bulan'!D:D,C68))=2024,G68,_xludf.MAXifs('Data Alokasi Mitra per Bulan'!V:V,'Data Alokasi Mitra per Bulan'!C:C,B68,'Data Alokasi Mitra per Bulan'!D:D,C68)))</f>
        <v>#NAME?</v>
      </c>
      <c r="G68" s="64">
        <f t="shared" si="2"/>
        <v>45688</v>
      </c>
    </row>
    <row r="69" spans="1:7" ht="14.4">
      <c r="A69" s="62" t="str">
        <f t="shared" si="0"/>
        <v>Maria Francisca MaunJanuari</v>
      </c>
      <c r="B69" s="62" t="s">
        <v>62</v>
      </c>
      <c r="C69" s="22" t="s">
        <v>17</v>
      </c>
      <c r="D69" s="54">
        <f>SUMIFS('Data Alokasi Mitra per Bulan'!G:G,'Data Alokasi Mitra per Bulan'!C:C,B69,'Data Alokasi Mitra per Bulan'!D:D,C69)</f>
        <v>594000</v>
      </c>
      <c r="E69" s="63" t="str">
        <f t="shared" si="1"/>
        <v>Dibawah Batas Honor</v>
      </c>
      <c r="F69" s="64" t="e">
        <f ca="1">IF(_xludf.MAXifs('Data Alokasi Mitra per Bulan'!V:V,'Data Alokasi Mitra per Bulan'!C:C,B69,'Data Alokasi Mitra per Bulan'!D:D,C69)=0,G69,IF(YEAR(_xludf.MAXifs('Data Alokasi Mitra per Bulan'!V:V,'Data Alokasi Mitra per Bulan'!C:C,B69,'Data Alokasi Mitra per Bulan'!D:D,C69))=2024,G69,_xludf.MAXifs('Data Alokasi Mitra per Bulan'!V:V,'Data Alokasi Mitra per Bulan'!C:C,B69,'Data Alokasi Mitra per Bulan'!D:D,C69)))</f>
        <v>#NAME?</v>
      </c>
      <c r="G69" s="64">
        <f t="shared" si="2"/>
        <v>45688</v>
      </c>
    </row>
    <row r="70" spans="1:7" ht="14.4">
      <c r="A70" s="62" t="str">
        <f t="shared" si="0"/>
        <v>Marian sonia poliiJanuari</v>
      </c>
      <c r="B70" s="62" t="s">
        <v>67</v>
      </c>
      <c r="C70" s="22" t="s">
        <v>17</v>
      </c>
      <c r="D70" s="54">
        <f>SUMIFS('Data Alokasi Mitra per Bulan'!G:G,'Data Alokasi Mitra per Bulan'!C:C,B70,'Data Alokasi Mitra per Bulan'!D:D,C70)</f>
        <v>594000</v>
      </c>
      <c r="E70" s="63" t="str">
        <f t="shared" si="1"/>
        <v>Dibawah Batas Honor</v>
      </c>
      <c r="F70" s="64" t="e">
        <f ca="1">IF(_xludf.MAXifs('Data Alokasi Mitra per Bulan'!V:V,'Data Alokasi Mitra per Bulan'!C:C,B70,'Data Alokasi Mitra per Bulan'!D:D,C70)=0,G70,IF(YEAR(_xludf.MAXifs('Data Alokasi Mitra per Bulan'!V:V,'Data Alokasi Mitra per Bulan'!C:C,B70,'Data Alokasi Mitra per Bulan'!D:D,C70))=2024,G70,_xludf.MAXifs('Data Alokasi Mitra per Bulan'!V:V,'Data Alokasi Mitra per Bulan'!C:C,B70,'Data Alokasi Mitra per Bulan'!D:D,C70)))</f>
        <v>#NAME?</v>
      </c>
      <c r="G70" s="64">
        <f t="shared" si="2"/>
        <v>45688</v>
      </c>
    </row>
    <row r="71" spans="1:7" ht="14.4">
      <c r="A71" s="62" t="str">
        <f t="shared" si="0"/>
        <v>Marklif Esriy MocodompisJanuari</v>
      </c>
      <c r="B71" s="62" t="s">
        <v>359</v>
      </c>
      <c r="C71" s="22" t="s">
        <v>17</v>
      </c>
      <c r="D71" s="54">
        <f>SUMIFS('Data Alokasi Mitra per Bulan'!G:G,'Data Alokasi Mitra per Bulan'!C:C,B71,'Data Alokasi Mitra per Bulan'!D:D,C71)</f>
        <v>0</v>
      </c>
      <c r="E71" s="63" t="str">
        <f t="shared" si="1"/>
        <v>Dibawah Batas Honor</v>
      </c>
      <c r="F71" s="64" t="e">
        <f ca="1">IF(_xludf.MAXifs('Data Alokasi Mitra per Bulan'!V:V,'Data Alokasi Mitra per Bulan'!C:C,B71,'Data Alokasi Mitra per Bulan'!D:D,C71)=0,G71,IF(YEAR(_xludf.MAXifs('Data Alokasi Mitra per Bulan'!V:V,'Data Alokasi Mitra per Bulan'!C:C,B71,'Data Alokasi Mitra per Bulan'!D:D,C71))=2024,G71,_xludf.MAXifs('Data Alokasi Mitra per Bulan'!V:V,'Data Alokasi Mitra per Bulan'!C:C,B71,'Data Alokasi Mitra per Bulan'!D:D,C71)))</f>
        <v>#NAME?</v>
      </c>
      <c r="G71" s="64">
        <f t="shared" si="2"/>
        <v>45688</v>
      </c>
    </row>
    <row r="72" spans="1:7" ht="14.4">
      <c r="A72" s="62" t="str">
        <f t="shared" si="0"/>
        <v>MARLIN TELMA OCTAVIA KARIOJanuari</v>
      </c>
      <c r="B72" s="62" t="s">
        <v>31</v>
      </c>
      <c r="C72" s="22" t="s">
        <v>17</v>
      </c>
      <c r="D72" s="54">
        <f>SUMIFS('Data Alokasi Mitra per Bulan'!G:G,'Data Alokasi Mitra per Bulan'!C:C,B72,'Data Alokasi Mitra per Bulan'!D:D,C72)</f>
        <v>1108000</v>
      </c>
      <c r="E72" s="63" t="str">
        <f t="shared" si="1"/>
        <v>Dibawah Batas Honor</v>
      </c>
      <c r="F72" s="64" t="e">
        <f ca="1">IF(_xludf.MAXifs('Data Alokasi Mitra per Bulan'!V:V,'Data Alokasi Mitra per Bulan'!C:C,B72,'Data Alokasi Mitra per Bulan'!D:D,C72)=0,G72,IF(YEAR(_xludf.MAXifs('Data Alokasi Mitra per Bulan'!V:V,'Data Alokasi Mitra per Bulan'!C:C,B72,'Data Alokasi Mitra per Bulan'!D:D,C72))=2024,G72,_xludf.MAXifs('Data Alokasi Mitra per Bulan'!V:V,'Data Alokasi Mitra per Bulan'!C:C,B72,'Data Alokasi Mitra per Bulan'!D:D,C72)))</f>
        <v>#NAME?</v>
      </c>
      <c r="G72" s="64">
        <f t="shared" si="2"/>
        <v>45688</v>
      </c>
    </row>
    <row r="73" spans="1:7" ht="14.4">
      <c r="A73" s="62" t="str">
        <f t="shared" si="0"/>
        <v>Marlisah Sarwendah RompasJanuari</v>
      </c>
      <c r="B73" s="62" t="s">
        <v>268</v>
      </c>
      <c r="C73" s="22" t="s">
        <v>17</v>
      </c>
      <c r="D73" s="54">
        <f>SUMIFS('Data Alokasi Mitra per Bulan'!G:G,'Data Alokasi Mitra per Bulan'!C:C,B73,'Data Alokasi Mitra per Bulan'!D:D,C73)</f>
        <v>0</v>
      </c>
      <c r="E73" s="63" t="str">
        <f t="shared" si="1"/>
        <v>Dibawah Batas Honor</v>
      </c>
      <c r="F73" s="64" t="e">
        <f ca="1">IF(_xludf.MAXifs('Data Alokasi Mitra per Bulan'!V:V,'Data Alokasi Mitra per Bulan'!C:C,B73,'Data Alokasi Mitra per Bulan'!D:D,C73)=0,G73,IF(YEAR(_xludf.MAXifs('Data Alokasi Mitra per Bulan'!V:V,'Data Alokasi Mitra per Bulan'!C:C,B73,'Data Alokasi Mitra per Bulan'!D:D,C73))=2024,G73,_xludf.MAXifs('Data Alokasi Mitra per Bulan'!V:V,'Data Alokasi Mitra per Bulan'!C:C,B73,'Data Alokasi Mitra per Bulan'!D:D,C73)))</f>
        <v>#NAME?</v>
      </c>
      <c r="G73" s="64">
        <f t="shared" si="2"/>
        <v>45688</v>
      </c>
    </row>
    <row r="74" spans="1:7" ht="14.4">
      <c r="A74" s="62" t="str">
        <f t="shared" si="0"/>
        <v>Marlyn WatungJanuari</v>
      </c>
      <c r="B74" s="22" t="s">
        <v>255</v>
      </c>
      <c r="C74" s="22" t="s">
        <v>17</v>
      </c>
      <c r="D74" s="54">
        <f>SUMIFS('Data Alokasi Mitra per Bulan'!G:G,'Data Alokasi Mitra per Bulan'!C:C,B74,'Data Alokasi Mitra per Bulan'!D:D,C74)</f>
        <v>0</v>
      </c>
      <c r="E74" s="63" t="str">
        <f t="shared" si="1"/>
        <v>Dibawah Batas Honor</v>
      </c>
      <c r="F74" s="64" t="e">
        <f ca="1">IF(_xludf.MAXifs('Data Alokasi Mitra per Bulan'!V:V,'Data Alokasi Mitra per Bulan'!C:C,B74,'Data Alokasi Mitra per Bulan'!D:D,C74)=0,G74,IF(YEAR(_xludf.MAXifs('Data Alokasi Mitra per Bulan'!V:V,'Data Alokasi Mitra per Bulan'!C:C,B74,'Data Alokasi Mitra per Bulan'!D:D,C74))=2024,G74,_xludf.MAXifs('Data Alokasi Mitra per Bulan'!V:V,'Data Alokasi Mitra per Bulan'!C:C,B74,'Data Alokasi Mitra per Bulan'!D:D,C74)))</f>
        <v>#NAME?</v>
      </c>
      <c r="G74" s="64">
        <f t="shared" si="2"/>
        <v>45688</v>
      </c>
    </row>
    <row r="75" spans="1:7" ht="14.4">
      <c r="A75" s="62" t="str">
        <f t="shared" si="0"/>
        <v>MARSYA MAGDALENA ROMLA ALIJanuari</v>
      </c>
      <c r="B75" s="62" t="s">
        <v>360</v>
      </c>
      <c r="C75" s="22" t="s">
        <v>17</v>
      </c>
      <c r="D75" s="54">
        <f>SUMIFS('Data Alokasi Mitra per Bulan'!G:G,'Data Alokasi Mitra per Bulan'!C:C,B75,'Data Alokasi Mitra per Bulan'!D:D,C75)</f>
        <v>0</v>
      </c>
      <c r="E75" s="63" t="str">
        <f t="shared" si="1"/>
        <v>Dibawah Batas Honor</v>
      </c>
      <c r="F75" s="64" t="e">
        <f ca="1">IF(_xludf.MAXifs('Data Alokasi Mitra per Bulan'!V:V,'Data Alokasi Mitra per Bulan'!C:C,B75,'Data Alokasi Mitra per Bulan'!D:D,C75)=0,G75,IF(YEAR(_xludf.MAXifs('Data Alokasi Mitra per Bulan'!V:V,'Data Alokasi Mitra per Bulan'!C:C,B75,'Data Alokasi Mitra per Bulan'!D:D,C75))=2024,G75,_xludf.MAXifs('Data Alokasi Mitra per Bulan'!V:V,'Data Alokasi Mitra per Bulan'!C:C,B75,'Data Alokasi Mitra per Bulan'!D:D,C75)))</f>
        <v>#NAME?</v>
      </c>
      <c r="G75" s="64">
        <f t="shared" si="2"/>
        <v>45688</v>
      </c>
    </row>
    <row r="76" spans="1:7" ht="14.4">
      <c r="A76" s="62" t="str">
        <f t="shared" si="0"/>
        <v>Maya Marlin Austin RembetJanuari</v>
      </c>
      <c r="B76" s="22" t="s">
        <v>109</v>
      </c>
      <c r="C76" s="22" t="s">
        <v>17</v>
      </c>
      <c r="D76" s="54">
        <f>SUMIFS('Data Alokasi Mitra per Bulan'!G:G,'Data Alokasi Mitra per Bulan'!C:C,B76,'Data Alokasi Mitra per Bulan'!D:D,C76)</f>
        <v>0</v>
      </c>
      <c r="E76" s="63" t="str">
        <f t="shared" si="1"/>
        <v>Dibawah Batas Honor</v>
      </c>
      <c r="F76" s="64" t="e">
        <f ca="1">IF(_xludf.MAXifs('Data Alokasi Mitra per Bulan'!V:V,'Data Alokasi Mitra per Bulan'!C:C,B76,'Data Alokasi Mitra per Bulan'!D:D,C76)=0,G76,IF(YEAR(_xludf.MAXifs('Data Alokasi Mitra per Bulan'!V:V,'Data Alokasi Mitra per Bulan'!C:C,B76,'Data Alokasi Mitra per Bulan'!D:D,C76))=2024,G76,_xludf.MAXifs('Data Alokasi Mitra per Bulan'!V:V,'Data Alokasi Mitra per Bulan'!C:C,B76,'Data Alokasi Mitra per Bulan'!D:D,C76)))</f>
        <v>#NAME?</v>
      </c>
      <c r="G76" s="64">
        <f t="shared" si="2"/>
        <v>45688</v>
      </c>
    </row>
    <row r="77" spans="1:7" ht="14.4">
      <c r="A77" s="62" t="str">
        <f t="shared" si="0"/>
        <v>Meike Marta TuukJanuari</v>
      </c>
      <c r="B77" s="62" t="s">
        <v>135</v>
      </c>
      <c r="C77" s="22" t="s">
        <v>17</v>
      </c>
      <c r="D77" s="54">
        <f>SUMIFS('Data Alokasi Mitra per Bulan'!G:G,'Data Alokasi Mitra per Bulan'!C:C,B77,'Data Alokasi Mitra per Bulan'!D:D,C77)</f>
        <v>0</v>
      </c>
      <c r="E77" s="63" t="str">
        <f t="shared" si="1"/>
        <v>Dibawah Batas Honor</v>
      </c>
      <c r="F77" s="64" t="e">
        <f ca="1">IF(_xludf.MAXifs('Data Alokasi Mitra per Bulan'!V:V,'Data Alokasi Mitra per Bulan'!C:C,B77,'Data Alokasi Mitra per Bulan'!D:D,C77)=0,G77,IF(YEAR(_xludf.MAXifs('Data Alokasi Mitra per Bulan'!V:V,'Data Alokasi Mitra per Bulan'!C:C,B77,'Data Alokasi Mitra per Bulan'!D:D,C77))=2024,G77,_xludf.MAXifs('Data Alokasi Mitra per Bulan'!V:V,'Data Alokasi Mitra per Bulan'!C:C,B77,'Data Alokasi Mitra per Bulan'!D:D,C77)))</f>
        <v>#NAME?</v>
      </c>
      <c r="G77" s="64">
        <f t="shared" si="2"/>
        <v>45688</v>
      </c>
    </row>
    <row r="78" spans="1:7" ht="14.4">
      <c r="A78" s="62" t="str">
        <f t="shared" si="0"/>
        <v>Meike MokodaserJanuari</v>
      </c>
      <c r="B78" s="62" t="s">
        <v>110</v>
      </c>
      <c r="C78" s="22" t="s">
        <v>17</v>
      </c>
      <c r="D78" s="54">
        <f>SUMIFS('Data Alokasi Mitra per Bulan'!G:G,'Data Alokasi Mitra per Bulan'!C:C,B78,'Data Alokasi Mitra per Bulan'!D:D,C78)</f>
        <v>0</v>
      </c>
      <c r="E78" s="63" t="str">
        <f t="shared" si="1"/>
        <v>Dibawah Batas Honor</v>
      </c>
      <c r="F78" s="64" t="e">
        <f ca="1">IF(_xludf.MAXifs('Data Alokasi Mitra per Bulan'!V:V,'Data Alokasi Mitra per Bulan'!C:C,B78,'Data Alokasi Mitra per Bulan'!D:D,C78)=0,G78,IF(YEAR(_xludf.MAXifs('Data Alokasi Mitra per Bulan'!V:V,'Data Alokasi Mitra per Bulan'!C:C,B78,'Data Alokasi Mitra per Bulan'!D:D,C78))=2024,G78,_xludf.MAXifs('Data Alokasi Mitra per Bulan'!V:V,'Data Alokasi Mitra per Bulan'!C:C,B78,'Data Alokasi Mitra per Bulan'!D:D,C78)))</f>
        <v>#NAME?</v>
      </c>
      <c r="G78" s="64">
        <f t="shared" si="2"/>
        <v>45688</v>
      </c>
    </row>
    <row r="79" spans="1:7" ht="14.4">
      <c r="A79" s="62" t="str">
        <f t="shared" si="0"/>
        <v>Meri adelina kalaloJanuari</v>
      </c>
      <c r="B79" s="22" t="s">
        <v>81</v>
      </c>
      <c r="C79" s="22" t="s">
        <v>17</v>
      </c>
      <c r="D79" s="54">
        <f>SUMIFS('Data Alokasi Mitra per Bulan'!G:G,'Data Alokasi Mitra per Bulan'!C:C,B79,'Data Alokasi Mitra per Bulan'!D:D,C79)</f>
        <v>990000</v>
      </c>
      <c r="E79" s="63" t="str">
        <f t="shared" si="1"/>
        <v>Dibawah Batas Honor</v>
      </c>
      <c r="F79" s="64" t="e">
        <f ca="1">IF(_xludf.MAXifs('Data Alokasi Mitra per Bulan'!V:V,'Data Alokasi Mitra per Bulan'!C:C,B79,'Data Alokasi Mitra per Bulan'!D:D,C79)=0,G79,IF(YEAR(_xludf.MAXifs('Data Alokasi Mitra per Bulan'!V:V,'Data Alokasi Mitra per Bulan'!C:C,B79,'Data Alokasi Mitra per Bulan'!D:D,C79))=2024,G79,_xludf.MAXifs('Data Alokasi Mitra per Bulan'!V:V,'Data Alokasi Mitra per Bulan'!C:C,B79,'Data Alokasi Mitra per Bulan'!D:D,C79)))</f>
        <v>#NAME?</v>
      </c>
      <c r="G79" s="64">
        <f t="shared" si="2"/>
        <v>45688</v>
      </c>
    </row>
    <row r="80" spans="1:7" ht="14.4">
      <c r="A80" s="62" t="str">
        <f t="shared" si="0"/>
        <v>Meyriska Cindy HoropuJanuari</v>
      </c>
      <c r="B80" s="62" t="s">
        <v>361</v>
      </c>
      <c r="C80" s="22" t="s">
        <v>17</v>
      </c>
      <c r="D80" s="54">
        <f>SUMIFS('Data Alokasi Mitra per Bulan'!G:G,'Data Alokasi Mitra per Bulan'!C:C,B80,'Data Alokasi Mitra per Bulan'!D:D,C80)</f>
        <v>0</v>
      </c>
      <c r="E80" s="63" t="str">
        <f t="shared" si="1"/>
        <v>Dibawah Batas Honor</v>
      </c>
      <c r="F80" s="64" t="e">
        <f ca="1">IF(_xludf.MAXifs('Data Alokasi Mitra per Bulan'!V:V,'Data Alokasi Mitra per Bulan'!C:C,B80,'Data Alokasi Mitra per Bulan'!D:D,C80)=0,G80,IF(YEAR(_xludf.MAXifs('Data Alokasi Mitra per Bulan'!V:V,'Data Alokasi Mitra per Bulan'!C:C,B80,'Data Alokasi Mitra per Bulan'!D:D,C80))=2024,G80,_xludf.MAXifs('Data Alokasi Mitra per Bulan'!V:V,'Data Alokasi Mitra per Bulan'!C:C,B80,'Data Alokasi Mitra per Bulan'!D:D,C80)))</f>
        <v>#NAME?</v>
      </c>
      <c r="G80" s="64">
        <f t="shared" si="2"/>
        <v>45688</v>
      </c>
    </row>
    <row r="81" spans="1:7" ht="14.4">
      <c r="A81" s="62" t="str">
        <f t="shared" si="0"/>
        <v>Mieske kaumpunganJanuari</v>
      </c>
      <c r="B81" s="22" t="s">
        <v>137</v>
      </c>
      <c r="C81" s="22" t="s">
        <v>17</v>
      </c>
      <c r="D81" s="54">
        <f>SUMIFS('Data Alokasi Mitra per Bulan'!G:G,'Data Alokasi Mitra per Bulan'!C:C,B81,'Data Alokasi Mitra per Bulan'!D:D,C81)</f>
        <v>0</v>
      </c>
      <c r="E81" s="63" t="str">
        <f t="shared" si="1"/>
        <v>Dibawah Batas Honor</v>
      </c>
      <c r="F81" s="64" t="e">
        <f ca="1">IF(_xludf.MAXifs('Data Alokasi Mitra per Bulan'!V:V,'Data Alokasi Mitra per Bulan'!C:C,B81,'Data Alokasi Mitra per Bulan'!D:D,C81)=0,G81,IF(YEAR(_xludf.MAXifs('Data Alokasi Mitra per Bulan'!V:V,'Data Alokasi Mitra per Bulan'!C:C,B81,'Data Alokasi Mitra per Bulan'!D:D,C81))=2024,G81,_xludf.MAXifs('Data Alokasi Mitra per Bulan'!V:V,'Data Alokasi Mitra per Bulan'!C:C,B81,'Data Alokasi Mitra per Bulan'!D:D,C81)))</f>
        <v>#NAME?</v>
      </c>
      <c r="G81" s="64">
        <f t="shared" si="2"/>
        <v>45688</v>
      </c>
    </row>
    <row r="82" spans="1:7" ht="14.4">
      <c r="A82" s="62" t="str">
        <f t="shared" si="0"/>
        <v>Moortesya Dina MakanaungJanuari</v>
      </c>
      <c r="B82" s="62" t="s">
        <v>278</v>
      </c>
      <c r="C82" s="22" t="s">
        <v>17</v>
      </c>
      <c r="D82" s="54">
        <f>SUMIFS('Data Alokasi Mitra per Bulan'!G:G,'Data Alokasi Mitra per Bulan'!C:C,B82,'Data Alokasi Mitra per Bulan'!D:D,C82)</f>
        <v>0</v>
      </c>
      <c r="E82" s="63" t="str">
        <f t="shared" si="1"/>
        <v>Dibawah Batas Honor</v>
      </c>
      <c r="F82" s="64" t="e">
        <f ca="1">IF(_xludf.MAXifs('Data Alokasi Mitra per Bulan'!V:V,'Data Alokasi Mitra per Bulan'!C:C,B82,'Data Alokasi Mitra per Bulan'!D:D,C82)=0,G82,IF(YEAR(_xludf.MAXifs('Data Alokasi Mitra per Bulan'!V:V,'Data Alokasi Mitra per Bulan'!C:C,B82,'Data Alokasi Mitra per Bulan'!D:D,C82))=2024,G82,_xludf.MAXifs('Data Alokasi Mitra per Bulan'!V:V,'Data Alokasi Mitra per Bulan'!C:C,B82,'Data Alokasi Mitra per Bulan'!D:D,C82)))</f>
        <v>#NAME?</v>
      </c>
      <c r="G82" s="64">
        <f t="shared" si="2"/>
        <v>45688</v>
      </c>
    </row>
    <row r="83" spans="1:7" ht="14.4">
      <c r="A83" s="62" t="str">
        <f t="shared" si="0"/>
        <v>NANCY CINTHYA PANGEMANANJanuari</v>
      </c>
      <c r="B83" s="62" t="s">
        <v>183</v>
      </c>
      <c r="C83" s="22" t="s">
        <v>17</v>
      </c>
      <c r="D83" s="54">
        <f>SUMIFS('Data Alokasi Mitra per Bulan'!G:G,'Data Alokasi Mitra per Bulan'!C:C,B83,'Data Alokasi Mitra per Bulan'!D:D,C83)</f>
        <v>0</v>
      </c>
      <c r="E83" s="63" t="str">
        <f t="shared" si="1"/>
        <v>Dibawah Batas Honor</v>
      </c>
      <c r="F83" s="64" t="e">
        <f ca="1">IF(_xludf.MAXifs('Data Alokasi Mitra per Bulan'!V:V,'Data Alokasi Mitra per Bulan'!C:C,B83,'Data Alokasi Mitra per Bulan'!D:D,C83)=0,G83,IF(YEAR(_xludf.MAXifs('Data Alokasi Mitra per Bulan'!V:V,'Data Alokasi Mitra per Bulan'!C:C,B83,'Data Alokasi Mitra per Bulan'!D:D,C83))=2024,G83,_xludf.MAXifs('Data Alokasi Mitra per Bulan'!V:V,'Data Alokasi Mitra per Bulan'!C:C,B83,'Data Alokasi Mitra per Bulan'!D:D,C83)))</f>
        <v>#NAME?</v>
      </c>
      <c r="G83" s="64">
        <f t="shared" si="2"/>
        <v>45688</v>
      </c>
    </row>
    <row r="84" spans="1:7" ht="14.4">
      <c r="A84" s="62" t="str">
        <f t="shared" si="0"/>
        <v>Novanti LohoJanuari</v>
      </c>
      <c r="B84" s="22" t="s">
        <v>276</v>
      </c>
      <c r="C84" s="22" t="s">
        <v>17</v>
      </c>
      <c r="D84" s="54">
        <f>SUMIFS('Data Alokasi Mitra per Bulan'!G:G,'Data Alokasi Mitra per Bulan'!C:C,B84,'Data Alokasi Mitra per Bulan'!D:D,C84)</f>
        <v>0</v>
      </c>
      <c r="E84" s="63" t="str">
        <f t="shared" si="1"/>
        <v>Dibawah Batas Honor</v>
      </c>
      <c r="F84" s="64" t="e">
        <f ca="1">IF(_xludf.MAXifs('Data Alokasi Mitra per Bulan'!V:V,'Data Alokasi Mitra per Bulan'!C:C,B84,'Data Alokasi Mitra per Bulan'!D:D,C84)=0,G84,IF(YEAR(_xludf.MAXifs('Data Alokasi Mitra per Bulan'!V:V,'Data Alokasi Mitra per Bulan'!C:C,B84,'Data Alokasi Mitra per Bulan'!D:D,C84))=2024,G84,_xludf.MAXifs('Data Alokasi Mitra per Bulan'!V:V,'Data Alokasi Mitra per Bulan'!C:C,B84,'Data Alokasi Mitra per Bulan'!D:D,C84)))</f>
        <v>#NAME?</v>
      </c>
      <c r="G84" s="64">
        <f t="shared" si="2"/>
        <v>45688</v>
      </c>
    </row>
    <row r="85" spans="1:7" ht="14.4">
      <c r="A85" s="62" t="str">
        <f t="shared" si="0"/>
        <v>Novita meita walewangkoJanuari</v>
      </c>
      <c r="B85" s="62" t="s">
        <v>279</v>
      </c>
      <c r="C85" s="22" t="s">
        <v>17</v>
      </c>
      <c r="D85" s="54">
        <f>SUMIFS('Data Alokasi Mitra per Bulan'!G:G,'Data Alokasi Mitra per Bulan'!C:C,B85,'Data Alokasi Mitra per Bulan'!D:D,C85)</f>
        <v>0</v>
      </c>
      <c r="E85" s="63" t="str">
        <f t="shared" si="1"/>
        <v>Dibawah Batas Honor</v>
      </c>
      <c r="F85" s="64" t="e">
        <f ca="1">IF(_xludf.MAXifs('Data Alokasi Mitra per Bulan'!V:V,'Data Alokasi Mitra per Bulan'!C:C,B85,'Data Alokasi Mitra per Bulan'!D:D,C85)=0,G85,IF(YEAR(_xludf.MAXifs('Data Alokasi Mitra per Bulan'!V:V,'Data Alokasi Mitra per Bulan'!C:C,B85,'Data Alokasi Mitra per Bulan'!D:D,C85))=2024,G85,_xludf.MAXifs('Data Alokasi Mitra per Bulan'!V:V,'Data Alokasi Mitra per Bulan'!C:C,B85,'Data Alokasi Mitra per Bulan'!D:D,C85)))</f>
        <v>#NAME?</v>
      </c>
      <c r="G85" s="64">
        <f t="shared" si="2"/>
        <v>45688</v>
      </c>
    </row>
    <row r="86" spans="1:7" ht="14.4">
      <c r="A86" s="62" t="str">
        <f t="shared" si="0"/>
        <v>Novita Theresia KarindaJanuari</v>
      </c>
      <c r="B86" s="22" t="s">
        <v>280</v>
      </c>
      <c r="C86" s="22" t="s">
        <v>17</v>
      </c>
      <c r="D86" s="54">
        <f>SUMIFS('Data Alokasi Mitra per Bulan'!G:G,'Data Alokasi Mitra per Bulan'!C:C,B86,'Data Alokasi Mitra per Bulan'!D:D,C86)</f>
        <v>0</v>
      </c>
      <c r="E86" s="63" t="str">
        <f t="shared" si="1"/>
        <v>Dibawah Batas Honor</v>
      </c>
      <c r="F86" s="64" t="e">
        <f ca="1">IF(_xludf.MAXifs('Data Alokasi Mitra per Bulan'!V:V,'Data Alokasi Mitra per Bulan'!C:C,B86,'Data Alokasi Mitra per Bulan'!D:D,C86)=0,G86,IF(YEAR(_xludf.MAXifs('Data Alokasi Mitra per Bulan'!V:V,'Data Alokasi Mitra per Bulan'!C:C,B86,'Data Alokasi Mitra per Bulan'!D:D,C86))=2024,G86,_xludf.MAXifs('Data Alokasi Mitra per Bulan'!V:V,'Data Alokasi Mitra per Bulan'!C:C,B86,'Data Alokasi Mitra per Bulan'!D:D,C86)))</f>
        <v>#NAME?</v>
      </c>
      <c r="G86" s="64">
        <f t="shared" si="2"/>
        <v>45688</v>
      </c>
    </row>
    <row r="87" spans="1:7" ht="14.4">
      <c r="A87" s="62" t="str">
        <f t="shared" si="0"/>
        <v>NURHAYANTI TOWURIJanuari</v>
      </c>
      <c r="B87" s="62" t="s">
        <v>111</v>
      </c>
      <c r="C87" s="22" t="s">
        <v>17</v>
      </c>
      <c r="D87" s="54">
        <f>SUMIFS('Data Alokasi Mitra per Bulan'!G:G,'Data Alokasi Mitra per Bulan'!C:C,B87,'Data Alokasi Mitra per Bulan'!D:D,C87)</f>
        <v>0</v>
      </c>
      <c r="E87" s="63" t="str">
        <f t="shared" si="1"/>
        <v>Dibawah Batas Honor</v>
      </c>
      <c r="F87" s="64" t="e">
        <f ca="1">IF(_xludf.MAXifs('Data Alokasi Mitra per Bulan'!V:V,'Data Alokasi Mitra per Bulan'!C:C,B87,'Data Alokasi Mitra per Bulan'!D:D,C87)=0,G87,IF(YEAR(_xludf.MAXifs('Data Alokasi Mitra per Bulan'!V:V,'Data Alokasi Mitra per Bulan'!C:C,B87,'Data Alokasi Mitra per Bulan'!D:D,C87))=2024,G87,_xludf.MAXifs('Data Alokasi Mitra per Bulan'!V:V,'Data Alokasi Mitra per Bulan'!C:C,B87,'Data Alokasi Mitra per Bulan'!D:D,C87)))</f>
        <v>#NAME?</v>
      </c>
      <c r="G87" s="64">
        <f t="shared" si="2"/>
        <v>45688</v>
      </c>
    </row>
    <row r="88" spans="1:7" ht="14.4">
      <c r="A88" s="62" t="str">
        <f t="shared" si="0"/>
        <v>Nurul istiyanaJanuari</v>
      </c>
      <c r="B88" s="62" t="s">
        <v>281</v>
      </c>
      <c r="C88" s="22" t="s">
        <v>17</v>
      </c>
      <c r="D88" s="54">
        <f>SUMIFS('Data Alokasi Mitra per Bulan'!G:G,'Data Alokasi Mitra per Bulan'!C:C,B88,'Data Alokasi Mitra per Bulan'!D:D,C88)</f>
        <v>0</v>
      </c>
      <c r="E88" s="63" t="str">
        <f t="shared" si="1"/>
        <v>Dibawah Batas Honor</v>
      </c>
      <c r="F88" s="64" t="e">
        <f ca="1">IF(_xludf.MAXifs('Data Alokasi Mitra per Bulan'!V:V,'Data Alokasi Mitra per Bulan'!C:C,B88,'Data Alokasi Mitra per Bulan'!D:D,C88)=0,G88,IF(YEAR(_xludf.MAXifs('Data Alokasi Mitra per Bulan'!V:V,'Data Alokasi Mitra per Bulan'!C:C,B88,'Data Alokasi Mitra per Bulan'!D:D,C88))=2024,G88,_xludf.MAXifs('Data Alokasi Mitra per Bulan'!V:V,'Data Alokasi Mitra per Bulan'!C:C,B88,'Data Alokasi Mitra per Bulan'!D:D,C88)))</f>
        <v>#NAME?</v>
      </c>
      <c r="G88" s="64">
        <f t="shared" si="2"/>
        <v>45688</v>
      </c>
    </row>
    <row r="89" spans="1:7" ht="14.4">
      <c r="A89" s="62" t="str">
        <f t="shared" si="0"/>
        <v>Oksan TolipJanuari</v>
      </c>
      <c r="B89" s="62" t="s">
        <v>112</v>
      </c>
      <c r="C89" s="22" t="s">
        <v>17</v>
      </c>
      <c r="D89" s="54">
        <f>SUMIFS('Data Alokasi Mitra per Bulan'!G:G,'Data Alokasi Mitra per Bulan'!C:C,B89,'Data Alokasi Mitra per Bulan'!D:D,C89)</f>
        <v>0</v>
      </c>
      <c r="E89" s="63" t="str">
        <f t="shared" si="1"/>
        <v>Dibawah Batas Honor</v>
      </c>
      <c r="F89" s="64" t="e">
        <f ca="1">IF(_xludf.MAXifs('Data Alokasi Mitra per Bulan'!V:V,'Data Alokasi Mitra per Bulan'!C:C,B89,'Data Alokasi Mitra per Bulan'!D:D,C89)=0,G89,IF(YEAR(_xludf.MAXifs('Data Alokasi Mitra per Bulan'!V:V,'Data Alokasi Mitra per Bulan'!C:C,B89,'Data Alokasi Mitra per Bulan'!D:D,C89))=2024,G89,_xludf.MAXifs('Data Alokasi Mitra per Bulan'!V:V,'Data Alokasi Mitra per Bulan'!C:C,B89,'Data Alokasi Mitra per Bulan'!D:D,C89)))</f>
        <v>#NAME?</v>
      </c>
      <c r="G89" s="64">
        <f t="shared" si="2"/>
        <v>45688</v>
      </c>
    </row>
    <row r="90" spans="1:7" ht="14.4">
      <c r="A90" s="62" t="str">
        <f t="shared" si="0"/>
        <v>Pingkan Winda SarayarJanuari</v>
      </c>
      <c r="B90" s="62" t="s">
        <v>65</v>
      </c>
      <c r="C90" s="22" t="s">
        <v>17</v>
      </c>
      <c r="D90" s="54">
        <f>SUMIFS('Data Alokasi Mitra per Bulan'!G:G,'Data Alokasi Mitra per Bulan'!C:C,B90,'Data Alokasi Mitra per Bulan'!D:D,C90)</f>
        <v>594000</v>
      </c>
      <c r="E90" s="63" t="str">
        <f t="shared" si="1"/>
        <v>Dibawah Batas Honor</v>
      </c>
      <c r="F90" s="64" t="e">
        <f ca="1">IF(_xludf.MAXifs('Data Alokasi Mitra per Bulan'!V:V,'Data Alokasi Mitra per Bulan'!C:C,B90,'Data Alokasi Mitra per Bulan'!D:D,C90)=0,G90,IF(YEAR(_xludf.MAXifs('Data Alokasi Mitra per Bulan'!V:V,'Data Alokasi Mitra per Bulan'!C:C,B90,'Data Alokasi Mitra per Bulan'!D:D,C90))=2024,G90,_xludf.MAXifs('Data Alokasi Mitra per Bulan'!V:V,'Data Alokasi Mitra per Bulan'!C:C,B90,'Data Alokasi Mitra per Bulan'!D:D,C90)))</f>
        <v>#NAME?</v>
      </c>
      <c r="G90" s="64">
        <f t="shared" si="2"/>
        <v>45688</v>
      </c>
    </row>
    <row r="91" spans="1:7" ht="14.4">
      <c r="A91" s="62" t="str">
        <f t="shared" si="0"/>
        <v>Precilia Fransisca winangunJanuari</v>
      </c>
      <c r="B91" s="22" t="s">
        <v>362</v>
      </c>
      <c r="C91" s="22" t="s">
        <v>17</v>
      </c>
      <c r="D91" s="54">
        <f>SUMIFS('Data Alokasi Mitra per Bulan'!G:G,'Data Alokasi Mitra per Bulan'!C:C,B91,'Data Alokasi Mitra per Bulan'!D:D,C91)</f>
        <v>0</v>
      </c>
      <c r="E91" s="63" t="str">
        <f t="shared" si="1"/>
        <v>Dibawah Batas Honor</v>
      </c>
      <c r="F91" s="64" t="e">
        <f ca="1">IF(_xludf.MAXifs('Data Alokasi Mitra per Bulan'!V:V,'Data Alokasi Mitra per Bulan'!C:C,B91,'Data Alokasi Mitra per Bulan'!D:D,C91)=0,G91,IF(YEAR(_xludf.MAXifs('Data Alokasi Mitra per Bulan'!V:V,'Data Alokasi Mitra per Bulan'!C:C,B91,'Data Alokasi Mitra per Bulan'!D:D,C91))=2024,G91,_xludf.MAXifs('Data Alokasi Mitra per Bulan'!V:V,'Data Alokasi Mitra per Bulan'!C:C,B91,'Data Alokasi Mitra per Bulan'!D:D,C91)))</f>
        <v>#NAME?</v>
      </c>
      <c r="G91" s="64">
        <f t="shared" si="2"/>
        <v>45688</v>
      </c>
    </row>
    <row r="92" spans="1:7" ht="14.4">
      <c r="A92" s="62" t="str">
        <f t="shared" si="0"/>
        <v>Prisila kristiani pangemananJanuari</v>
      </c>
      <c r="B92" s="62" t="s">
        <v>74</v>
      </c>
      <c r="C92" s="22" t="s">
        <v>17</v>
      </c>
      <c r="D92" s="54">
        <f>SUMIFS('Data Alokasi Mitra per Bulan'!G:G,'Data Alokasi Mitra per Bulan'!C:C,B92,'Data Alokasi Mitra per Bulan'!D:D,C92)</f>
        <v>594000</v>
      </c>
      <c r="E92" s="63" t="str">
        <f t="shared" si="1"/>
        <v>Dibawah Batas Honor</v>
      </c>
      <c r="F92" s="64" t="e">
        <f ca="1">IF(_xludf.MAXifs('Data Alokasi Mitra per Bulan'!V:V,'Data Alokasi Mitra per Bulan'!C:C,B92,'Data Alokasi Mitra per Bulan'!D:D,C92)=0,G92,IF(YEAR(_xludf.MAXifs('Data Alokasi Mitra per Bulan'!V:V,'Data Alokasi Mitra per Bulan'!C:C,B92,'Data Alokasi Mitra per Bulan'!D:D,C92))=2024,G92,_xludf.MAXifs('Data Alokasi Mitra per Bulan'!V:V,'Data Alokasi Mitra per Bulan'!C:C,B92,'Data Alokasi Mitra per Bulan'!D:D,C92)))</f>
        <v>#NAME?</v>
      </c>
      <c r="G92" s="64">
        <f t="shared" si="2"/>
        <v>45688</v>
      </c>
    </row>
    <row r="93" spans="1:7" ht="14.4">
      <c r="A93" s="62" t="str">
        <f t="shared" si="0"/>
        <v>Prisilia.Diana.ModandingJanuari</v>
      </c>
      <c r="B93" s="22" t="s">
        <v>282</v>
      </c>
      <c r="C93" s="22" t="s">
        <v>17</v>
      </c>
      <c r="D93" s="54">
        <f>SUMIFS('Data Alokasi Mitra per Bulan'!G:G,'Data Alokasi Mitra per Bulan'!C:C,B93,'Data Alokasi Mitra per Bulan'!D:D,C93)</f>
        <v>0</v>
      </c>
      <c r="E93" s="63" t="str">
        <f t="shared" si="1"/>
        <v>Dibawah Batas Honor</v>
      </c>
      <c r="F93" s="64" t="e">
        <f ca="1">IF(_xludf.MAXifs('Data Alokasi Mitra per Bulan'!V:V,'Data Alokasi Mitra per Bulan'!C:C,B93,'Data Alokasi Mitra per Bulan'!D:D,C93)=0,G93,IF(YEAR(_xludf.MAXifs('Data Alokasi Mitra per Bulan'!V:V,'Data Alokasi Mitra per Bulan'!C:C,B93,'Data Alokasi Mitra per Bulan'!D:D,C93))=2024,G93,_xludf.MAXifs('Data Alokasi Mitra per Bulan'!V:V,'Data Alokasi Mitra per Bulan'!C:C,B93,'Data Alokasi Mitra per Bulan'!D:D,C93)))</f>
        <v>#NAME?</v>
      </c>
      <c r="G93" s="64">
        <f t="shared" si="2"/>
        <v>45688</v>
      </c>
    </row>
    <row r="94" spans="1:7" ht="14.4">
      <c r="A94" s="62" t="str">
        <f t="shared" si="0"/>
        <v>Randhy TahulendingJanuari</v>
      </c>
      <c r="B94" s="22" t="s">
        <v>122</v>
      </c>
      <c r="C94" s="22" t="s">
        <v>17</v>
      </c>
      <c r="D94" s="54">
        <f>SUMIFS('Data Alokasi Mitra per Bulan'!G:G,'Data Alokasi Mitra per Bulan'!C:C,B94,'Data Alokasi Mitra per Bulan'!D:D,C94)</f>
        <v>0</v>
      </c>
      <c r="E94" s="63" t="str">
        <f t="shared" si="1"/>
        <v>Dibawah Batas Honor</v>
      </c>
      <c r="F94" s="64" t="e">
        <f ca="1">IF(_xludf.MAXifs('Data Alokasi Mitra per Bulan'!V:V,'Data Alokasi Mitra per Bulan'!C:C,B94,'Data Alokasi Mitra per Bulan'!D:D,C94)=0,G94,IF(YEAR(_xludf.MAXifs('Data Alokasi Mitra per Bulan'!V:V,'Data Alokasi Mitra per Bulan'!C:C,B94,'Data Alokasi Mitra per Bulan'!D:D,C94))=2024,G94,_xludf.MAXifs('Data Alokasi Mitra per Bulan'!V:V,'Data Alokasi Mitra per Bulan'!C:C,B94,'Data Alokasi Mitra per Bulan'!D:D,C94)))</f>
        <v>#NAME?</v>
      </c>
      <c r="G94" s="64">
        <f t="shared" si="2"/>
        <v>45688</v>
      </c>
    </row>
    <row r="95" spans="1:7" ht="14.4">
      <c r="A95" s="62" t="str">
        <f t="shared" si="0"/>
        <v>Rasna AlituJanuari</v>
      </c>
      <c r="B95" s="62" t="s">
        <v>363</v>
      </c>
      <c r="C95" s="22" t="s">
        <v>17</v>
      </c>
      <c r="D95" s="54">
        <f>SUMIFS('Data Alokasi Mitra per Bulan'!G:G,'Data Alokasi Mitra per Bulan'!C:C,B95,'Data Alokasi Mitra per Bulan'!D:D,C95)</f>
        <v>0</v>
      </c>
      <c r="E95" s="63" t="str">
        <f t="shared" si="1"/>
        <v>Dibawah Batas Honor</v>
      </c>
      <c r="F95" s="64" t="e">
        <f ca="1">IF(_xludf.MAXifs('Data Alokasi Mitra per Bulan'!V:V,'Data Alokasi Mitra per Bulan'!C:C,B95,'Data Alokasi Mitra per Bulan'!D:D,C95)=0,G95,IF(YEAR(_xludf.MAXifs('Data Alokasi Mitra per Bulan'!V:V,'Data Alokasi Mitra per Bulan'!C:C,B95,'Data Alokasi Mitra per Bulan'!D:D,C95))=2024,G95,_xludf.MAXifs('Data Alokasi Mitra per Bulan'!V:V,'Data Alokasi Mitra per Bulan'!C:C,B95,'Data Alokasi Mitra per Bulan'!D:D,C95)))</f>
        <v>#NAME?</v>
      </c>
      <c r="G95" s="64">
        <f t="shared" si="2"/>
        <v>45688</v>
      </c>
    </row>
    <row r="96" spans="1:7" ht="14.4">
      <c r="A96" s="62" t="str">
        <f t="shared" si="0"/>
        <v>RaudhaJanuari</v>
      </c>
      <c r="B96" s="22" t="s">
        <v>153</v>
      </c>
      <c r="C96" s="22" t="s">
        <v>17</v>
      </c>
      <c r="D96" s="54">
        <f>SUMIFS('Data Alokasi Mitra per Bulan'!G:G,'Data Alokasi Mitra per Bulan'!C:C,B96,'Data Alokasi Mitra per Bulan'!D:D,C96)</f>
        <v>0</v>
      </c>
      <c r="E96" s="63" t="str">
        <f t="shared" si="1"/>
        <v>Dibawah Batas Honor</v>
      </c>
      <c r="F96" s="64" t="e">
        <f ca="1">IF(_xludf.MAXifs('Data Alokasi Mitra per Bulan'!V:V,'Data Alokasi Mitra per Bulan'!C:C,B96,'Data Alokasi Mitra per Bulan'!D:D,C96)=0,G96,IF(YEAR(_xludf.MAXifs('Data Alokasi Mitra per Bulan'!V:V,'Data Alokasi Mitra per Bulan'!C:C,B96,'Data Alokasi Mitra per Bulan'!D:D,C96))=2024,G96,_xludf.MAXifs('Data Alokasi Mitra per Bulan'!V:V,'Data Alokasi Mitra per Bulan'!C:C,B96,'Data Alokasi Mitra per Bulan'!D:D,C96)))</f>
        <v>#NAME?</v>
      </c>
      <c r="G96" s="64">
        <f t="shared" si="2"/>
        <v>45688</v>
      </c>
    </row>
    <row r="97" spans="1:7" ht="14.4">
      <c r="A97" s="62" t="str">
        <f t="shared" si="0"/>
        <v>Raymond Abraham RotinsuluJanuari</v>
      </c>
      <c r="B97" s="22" t="s">
        <v>292</v>
      </c>
      <c r="C97" s="22" t="s">
        <v>17</v>
      </c>
      <c r="D97" s="54">
        <f>SUMIFS('Data Alokasi Mitra per Bulan'!G:G,'Data Alokasi Mitra per Bulan'!C:C,B97,'Data Alokasi Mitra per Bulan'!D:D,C97)</f>
        <v>0</v>
      </c>
      <c r="E97" s="63" t="str">
        <f t="shared" si="1"/>
        <v>Dibawah Batas Honor</v>
      </c>
      <c r="F97" s="64" t="e">
        <f ca="1">IF(_xludf.MAXifs('Data Alokasi Mitra per Bulan'!V:V,'Data Alokasi Mitra per Bulan'!C:C,B97,'Data Alokasi Mitra per Bulan'!D:D,C97)=0,G97,IF(YEAR(_xludf.MAXifs('Data Alokasi Mitra per Bulan'!V:V,'Data Alokasi Mitra per Bulan'!C:C,B97,'Data Alokasi Mitra per Bulan'!D:D,C97))=2024,G97,_xludf.MAXifs('Data Alokasi Mitra per Bulan'!V:V,'Data Alokasi Mitra per Bulan'!C:C,B97,'Data Alokasi Mitra per Bulan'!D:D,C97)))</f>
        <v>#NAME?</v>
      </c>
      <c r="G97" s="64">
        <f t="shared" si="2"/>
        <v>45688</v>
      </c>
    </row>
    <row r="98" spans="1:7" ht="14.4">
      <c r="A98" s="62" t="str">
        <f t="shared" si="0"/>
        <v>Reini Clara PaulusJanuari</v>
      </c>
      <c r="B98" s="22" t="s">
        <v>32</v>
      </c>
      <c r="C98" s="22" t="s">
        <v>17</v>
      </c>
      <c r="D98" s="54">
        <f>SUMIFS('Data Alokasi Mitra per Bulan'!G:G,'Data Alokasi Mitra per Bulan'!C:C,B98,'Data Alokasi Mitra per Bulan'!D:D,C98)</f>
        <v>3426000</v>
      </c>
      <c r="E98" s="63" t="str">
        <f t="shared" si="1"/>
        <v>Dibawah Batas Honor</v>
      </c>
      <c r="F98" s="64" t="e">
        <f ca="1">IF(_xludf.MAXifs('Data Alokasi Mitra per Bulan'!V:V,'Data Alokasi Mitra per Bulan'!C:C,B98,'Data Alokasi Mitra per Bulan'!D:D,C98)=0,G98,IF(YEAR(_xludf.MAXifs('Data Alokasi Mitra per Bulan'!V:V,'Data Alokasi Mitra per Bulan'!C:C,B98,'Data Alokasi Mitra per Bulan'!D:D,C98))=2024,G98,_xludf.MAXifs('Data Alokasi Mitra per Bulan'!V:V,'Data Alokasi Mitra per Bulan'!C:C,B98,'Data Alokasi Mitra per Bulan'!D:D,C98)))</f>
        <v>#NAME?</v>
      </c>
      <c r="G98" s="64">
        <f t="shared" si="2"/>
        <v>45688</v>
      </c>
    </row>
    <row r="99" spans="1:7" ht="14.4">
      <c r="A99" s="62" t="str">
        <f t="shared" si="0"/>
        <v>Rendy Giovan UmbohJanuari</v>
      </c>
      <c r="B99" s="62" t="s">
        <v>364</v>
      </c>
      <c r="C99" s="22" t="s">
        <v>17</v>
      </c>
      <c r="D99" s="54">
        <f>SUMIFS('Data Alokasi Mitra per Bulan'!G:G,'Data Alokasi Mitra per Bulan'!C:C,B99,'Data Alokasi Mitra per Bulan'!D:D,C99)</f>
        <v>0</v>
      </c>
      <c r="E99" s="63" t="str">
        <f t="shared" si="1"/>
        <v>Dibawah Batas Honor</v>
      </c>
      <c r="F99" s="64" t="e">
        <f ca="1">IF(_xludf.MAXifs('Data Alokasi Mitra per Bulan'!V:V,'Data Alokasi Mitra per Bulan'!C:C,B99,'Data Alokasi Mitra per Bulan'!D:D,C99)=0,G99,IF(YEAR(_xludf.MAXifs('Data Alokasi Mitra per Bulan'!V:V,'Data Alokasi Mitra per Bulan'!C:C,B99,'Data Alokasi Mitra per Bulan'!D:D,C99))=2024,G99,_xludf.MAXifs('Data Alokasi Mitra per Bulan'!V:V,'Data Alokasi Mitra per Bulan'!C:C,B99,'Data Alokasi Mitra per Bulan'!D:D,C99)))</f>
        <v>#NAME?</v>
      </c>
      <c r="G99" s="64">
        <f t="shared" si="2"/>
        <v>45688</v>
      </c>
    </row>
    <row r="100" spans="1:7" ht="14.4">
      <c r="A100" s="62" t="str">
        <f t="shared" si="0"/>
        <v>Richard Marcel LasapuJanuari</v>
      </c>
      <c r="B100" s="22" t="s">
        <v>365</v>
      </c>
      <c r="C100" s="22" t="s">
        <v>17</v>
      </c>
      <c r="D100" s="54">
        <f>SUMIFS('Data Alokasi Mitra per Bulan'!G:G,'Data Alokasi Mitra per Bulan'!C:C,B100,'Data Alokasi Mitra per Bulan'!D:D,C100)</f>
        <v>0</v>
      </c>
      <c r="E100" s="63" t="str">
        <f t="shared" si="1"/>
        <v>Dibawah Batas Honor</v>
      </c>
      <c r="F100" s="64" t="e">
        <f ca="1">IF(_xludf.MAXifs('Data Alokasi Mitra per Bulan'!V:V,'Data Alokasi Mitra per Bulan'!C:C,B100,'Data Alokasi Mitra per Bulan'!D:D,C100)=0,G100,IF(YEAR(_xludf.MAXifs('Data Alokasi Mitra per Bulan'!V:V,'Data Alokasi Mitra per Bulan'!C:C,B100,'Data Alokasi Mitra per Bulan'!D:D,C100))=2024,G100,_xludf.MAXifs('Data Alokasi Mitra per Bulan'!V:V,'Data Alokasi Mitra per Bulan'!C:C,B100,'Data Alokasi Mitra per Bulan'!D:D,C100)))</f>
        <v>#NAME?</v>
      </c>
      <c r="G100" s="64">
        <f t="shared" si="2"/>
        <v>45688</v>
      </c>
    </row>
    <row r="101" spans="1:7" ht="14.4">
      <c r="A101" s="62" t="str">
        <f t="shared" si="0"/>
        <v>Rina ArnowoJanuari</v>
      </c>
      <c r="B101" s="62" t="s">
        <v>58</v>
      </c>
      <c r="C101" s="22" t="s">
        <v>17</v>
      </c>
      <c r="D101" s="54">
        <f>SUMIFS('Data Alokasi Mitra per Bulan'!G:G,'Data Alokasi Mitra per Bulan'!C:C,B101,'Data Alokasi Mitra per Bulan'!D:D,C101)</f>
        <v>1893000</v>
      </c>
      <c r="E101" s="63" t="str">
        <f t="shared" si="1"/>
        <v>Dibawah Batas Honor</v>
      </c>
      <c r="F101" s="64" t="e">
        <f ca="1">IF(_xludf.MAXifs('Data Alokasi Mitra per Bulan'!V:V,'Data Alokasi Mitra per Bulan'!C:C,B101,'Data Alokasi Mitra per Bulan'!D:D,C101)=0,G101,IF(YEAR(_xludf.MAXifs('Data Alokasi Mitra per Bulan'!V:V,'Data Alokasi Mitra per Bulan'!C:C,B101,'Data Alokasi Mitra per Bulan'!D:D,C101))=2024,G101,_xludf.MAXifs('Data Alokasi Mitra per Bulan'!V:V,'Data Alokasi Mitra per Bulan'!C:C,B101,'Data Alokasi Mitra per Bulan'!D:D,C101)))</f>
        <v>#NAME?</v>
      </c>
      <c r="G101" s="64">
        <f t="shared" si="2"/>
        <v>45688</v>
      </c>
    </row>
    <row r="102" spans="1:7" ht="14.4">
      <c r="A102" s="62" t="str">
        <f t="shared" si="0"/>
        <v>Rizka Syalomitha Angelie MamengkoJanuari</v>
      </c>
      <c r="B102" s="62" t="s">
        <v>283</v>
      </c>
      <c r="C102" s="22" t="s">
        <v>17</v>
      </c>
      <c r="D102" s="54">
        <f>SUMIFS('Data Alokasi Mitra per Bulan'!G:G,'Data Alokasi Mitra per Bulan'!C:C,B102,'Data Alokasi Mitra per Bulan'!D:D,C102)</f>
        <v>0</v>
      </c>
      <c r="E102" s="63" t="str">
        <f t="shared" si="1"/>
        <v>Dibawah Batas Honor</v>
      </c>
      <c r="F102" s="64" t="e">
        <f ca="1">IF(_xludf.MAXifs('Data Alokasi Mitra per Bulan'!V:V,'Data Alokasi Mitra per Bulan'!C:C,B102,'Data Alokasi Mitra per Bulan'!D:D,C102)=0,G102,IF(YEAR(_xludf.MAXifs('Data Alokasi Mitra per Bulan'!V:V,'Data Alokasi Mitra per Bulan'!C:C,B102,'Data Alokasi Mitra per Bulan'!D:D,C102))=2024,G102,_xludf.MAXifs('Data Alokasi Mitra per Bulan'!V:V,'Data Alokasi Mitra per Bulan'!C:C,B102,'Data Alokasi Mitra per Bulan'!D:D,C102)))</f>
        <v>#NAME?</v>
      </c>
      <c r="G102" s="64">
        <f t="shared" si="2"/>
        <v>45688</v>
      </c>
    </row>
    <row r="103" spans="1:7" ht="14.4">
      <c r="A103" s="62" t="str">
        <f t="shared" si="0"/>
        <v>RIZKI NURFIFAHJanuari</v>
      </c>
      <c r="B103" s="62" t="s">
        <v>113</v>
      </c>
      <c r="C103" s="22" t="s">
        <v>17</v>
      </c>
      <c r="D103" s="54">
        <f>SUMIFS('Data Alokasi Mitra per Bulan'!G:G,'Data Alokasi Mitra per Bulan'!C:C,B103,'Data Alokasi Mitra per Bulan'!D:D,C103)</f>
        <v>0</v>
      </c>
      <c r="E103" s="63" t="str">
        <f t="shared" si="1"/>
        <v>Dibawah Batas Honor</v>
      </c>
      <c r="F103" s="64" t="e">
        <f ca="1">IF(_xludf.MAXifs('Data Alokasi Mitra per Bulan'!V:V,'Data Alokasi Mitra per Bulan'!C:C,B103,'Data Alokasi Mitra per Bulan'!D:D,C103)=0,G103,IF(YEAR(_xludf.MAXifs('Data Alokasi Mitra per Bulan'!V:V,'Data Alokasi Mitra per Bulan'!C:C,B103,'Data Alokasi Mitra per Bulan'!D:D,C103))=2024,G103,_xludf.MAXifs('Data Alokasi Mitra per Bulan'!V:V,'Data Alokasi Mitra per Bulan'!C:C,B103,'Data Alokasi Mitra per Bulan'!D:D,C103)))</f>
        <v>#NAME?</v>
      </c>
      <c r="G103" s="64">
        <f t="shared" si="2"/>
        <v>45688</v>
      </c>
    </row>
    <row r="104" spans="1:7" ht="14.4">
      <c r="A104" s="62" t="str">
        <f t="shared" si="0"/>
        <v>Rolita Prisilia MahalariJanuari</v>
      </c>
      <c r="B104" s="62" t="s">
        <v>138</v>
      </c>
      <c r="C104" s="22" t="s">
        <v>17</v>
      </c>
      <c r="D104" s="54">
        <f>SUMIFS('Data Alokasi Mitra per Bulan'!G:G,'Data Alokasi Mitra per Bulan'!C:C,B104,'Data Alokasi Mitra per Bulan'!D:D,C104)</f>
        <v>0</v>
      </c>
      <c r="E104" s="63" t="str">
        <f t="shared" si="1"/>
        <v>Dibawah Batas Honor</v>
      </c>
      <c r="F104" s="64" t="e">
        <f ca="1">IF(_xludf.MAXifs('Data Alokasi Mitra per Bulan'!V:V,'Data Alokasi Mitra per Bulan'!C:C,B104,'Data Alokasi Mitra per Bulan'!D:D,C104)=0,G104,IF(YEAR(_xludf.MAXifs('Data Alokasi Mitra per Bulan'!V:V,'Data Alokasi Mitra per Bulan'!C:C,B104,'Data Alokasi Mitra per Bulan'!D:D,C104))=2024,G104,_xludf.MAXifs('Data Alokasi Mitra per Bulan'!V:V,'Data Alokasi Mitra per Bulan'!C:C,B104,'Data Alokasi Mitra per Bulan'!D:D,C104)))</f>
        <v>#NAME?</v>
      </c>
      <c r="G104" s="64">
        <f t="shared" si="2"/>
        <v>45688</v>
      </c>
    </row>
    <row r="105" spans="1:7" ht="14.4">
      <c r="A105" s="62" t="str">
        <f t="shared" si="0"/>
        <v>Roy MakalewJanuari</v>
      </c>
      <c r="B105" s="62" t="s">
        <v>44</v>
      </c>
      <c r="C105" s="22" t="s">
        <v>17</v>
      </c>
      <c r="D105" s="54">
        <f>SUMIFS('Data Alokasi Mitra per Bulan'!G:G,'Data Alokasi Mitra per Bulan'!C:C,B105,'Data Alokasi Mitra per Bulan'!D:D,C105)</f>
        <v>1392000</v>
      </c>
      <c r="E105" s="63" t="str">
        <f t="shared" si="1"/>
        <v>Dibawah Batas Honor</v>
      </c>
      <c r="F105" s="64" t="e">
        <f ca="1">IF(_xludf.MAXifs('Data Alokasi Mitra per Bulan'!V:V,'Data Alokasi Mitra per Bulan'!C:C,B105,'Data Alokasi Mitra per Bulan'!D:D,C105)=0,G105,IF(YEAR(_xludf.MAXifs('Data Alokasi Mitra per Bulan'!V:V,'Data Alokasi Mitra per Bulan'!C:C,B105,'Data Alokasi Mitra per Bulan'!D:D,C105))=2024,G105,_xludf.MAXifs('Data Alokasi Mitra per Bulan'!V:V,'Data Alokasi Mitra per Bulan'!C:C,B105,'Data Alokasi Mitra per Bulan'!D:D,C105)))</f>
        <v>#NAME?</v>
      </c>
      <c r="G105" s="64">
        <f t="shared" si="2"/>
        <v>45688</v>
      </c>
    </row>
    <row r="106" spans="1:7" ht="14.4">
      <c r="A106" s="62" t="str">
        <f t="shared" si="0"/>
        <v>Rugaya SonuJanuari</v>
      </c>
      <c r="B106" s="22" t="s">
        <v>114</v>
      </c>
      <c r="C106" s="22" t="s">
        <v>17</v>
      </c>
      <c r="D106" s="54">
        <f>SUMIFS('Data Alokasi Mitra per Bulan'!G:G,'Data Alokasi Mitra per Bulan'!C:C,B106,'Data Alokasi Mitra per Bulan'!D:D,C106)</f>
        <v>0</v>
      </c>
      <c r="E106" s="63" t="str">
        <f t="shared" si="1"/>
        <v>Dibawah Batas Honor</v>
      </c>
      <c r="F106" s="64" t="e">
        <f ca="1">IF(_xludf.MAXifs('Data Alokasi Mitra per Bulan'!V:V,'Data Alokasi Mitra per Bulan'!C:C,B106,'Data Alokasi Mitra per Bulan'!D:D,C106)=0,G106,IF(YEAR(_xludf.MAXifs('Data Alokasi Mitra per Bulan'!V:V,'Data Alokasi Mitra per Bulan'!C:C,B106,'Data Alokasi Mitra per Bulan'!D:D,C106))=2024,G106,_xludf.MAXifs('Data Alokasi Mitra per Bulan'!V:V,'Data Alokasi Mitra per Bulan'!C:C,B106,'Data Alokasi Mitra per Bulan'!D:D,C106)))</f>
        <v>#NAME?</v>
      </c>
      <c r="G106" s="64">
        <f t="shared" si="2"/>
        <v>45688</v>
      </c>
    </row>
    <row r="107" spans="1:7" ht="14.4">
      <c r="A107" s="62" t="str">
        <f t="shared" si="0"/>
        <v>Ruth PapenteJanuari</v>
      </c>
      <c r="B107" s="22" t="s">
        <v>284</v>
      </c>
      <c r="C107" s="22" t="s">
        <v>17</v>
      </c>
      <c r="D107" s="54">
        <f>SUMIFS('Data Alokasi Mitra per Bulan'!G:G,'Data Alokasi Mitra per Bulan'!C:C,B107,'Data Alokasi Mitra per Bulan'!D:D,C107)</f>
        <v>0</v>
      </c>
      <c r="E107" s="63" t="str">
        <f t="shared" si="1"/>
        <v>Dibawah Batas Honor</v>
      </c>
      <c r="F107" s="64" t="e">
        <f ca="1">IF(_xludf.MAXifs('Data Alokasi Mitra per Bulan'!V:V,'Data Alokasi Mitra per Bulan'!C:C,B107,'Data Alokasi Mitra per Bulan'!D:D,C107)=0,G107,IF(YEAR(_xludf.MAXifs('Data Alokasi Mitra per Bulan'!V:V,'Data Alokasi Mitra per Bulan'!C:C,B107,'Data Alokasi Mitra per Bulan'!D:D,C107))=2024,G107,_xludf.MAXifs('Data Alokasi Mitra per Bulan'!V:V,'Data Alokasi Mitra per Bulan'!C:C,B107,'Data Alokasi Mitra per Bulan'!D:D,C107)))</f>
        <v>#NAME?</v>
      </c>
      <c r="G107" s="64">
        <f t="shared" si="2"/>
        <v>45688</v>
      </c>
    </row>
    <row r="108" spans="1:7" ht="14.4">
      <c r="A108" s="62" t="str">
        <f t="shared" si="0"/>
        <v>Sandra TololiuJanuari</v>
      </c>
      <c r="B108" s="62" t="s">
        <v>285</v>
      </c>
      <c r="C108" s="22" t="s">
        <v>17</v>
      </c>
      <c r="D108" s="54">
        <f>SUMIFS('Data Alokasi Mitra per Bulan'!G:G,'Data Alokasi Mitra per Bulan'!C:C,B108,'Data Alokasi Mitra per Bulan'!D:D,C108)</f>
        <v>0</v>
      </c>
      <c r="E108" s="63" t="str">
        <f t="shared" si="1"/>
        <v>Dibawah Batas Honor</v>
      </c>
      <c r="F108" s="64" t="e">
        <f ca="1">IF(_xludf.MAXifs('Data Alokasi Mitra per Bulan'!V:V,'Data Alokasi Mitra per Bulan'!C:C,B108,'Data Alokasi Mitra per Bulan'!D:D,C108)=0,G108,IF(YEAR(_xludf.MAXifs('Data Alokasi Mitra per Bulan'!V:V,'Data Alokasi Mitra per Bulan'!C:C,B108,'Data Alokasi Mitra per Bulan'!D:D,C108))=2024,G108,_xludf.MAXifs('Data Alokasi Mitra per Bulan'!V:V,'Data Alokasi Mitra per Bulan'!C:C,B108,'Data Alokasi Mitra per Bulan'!D:D,C108)))</f>
        <v>#NAME?</v>
      </c>
      <c r="G108" s="64">
        <f t="shared" si="2"/>
        <v>45688</v>
      </c>
    </row>
    <row r="109" spans="1:7" ht="14.4">
      <c r="A109" s="62" t="str">
        <f t="shared" si="0"/>
        <v>Selli Ayu Rahmawati AnggrainiJanuari</v>
      </c>
      <c r="B109" s="22" t="s">
        <v>366</v>
      </c>
      <c r="C109" s="22" t="s">
        <v>17</v>
      </c>
      <c r="D109" s="54">
        <f>SUMIFS('Data Alokasi Mitra per Bulan'!G:G,'Data Alokasi Mitra per Bulan'!C:C,B109,'Data Alokasi Mitra per Bulan'!D:D,C109)</f>
        <v>0</v>
      </c>
      <c r="E109" s="63" t="str">
        <f t="shared" si="1"/>
        <v>Dibawah Batas Honor</v>
      </c>
      <c r="F109" s="64" t="e">
        <f ca="1">IF(_xludf.MAXifs('Data Alokasi Mitra per Bulan'!V:V,'Data Alokasi Mitra per Bulan'!C:C,B109,'Data Alokasi Mitra per Bulan'!D:D,C109)=0,G109,IF(YEAR(_xludf.MAXifs('Data Alokasi Mitra per Bulan'!V:V,'Data Alokasi Mitra per Bulan'!C:C,B109,'Data Alokasi Mitra per Bulan'!D:D,C109))=2024,G109,_xludf.MAXifs('Data Alokasi Mitra per Bulan'!V:V,'Data Alokasi Mitra per Bulan'!C:C,B109,'Data Alokasi Mitra per Bulan'!D:D,C109)))</f>
        <v>#NAME?</v>
      </c>
      <c r="G109" s="64">
        <f t="shared" si="2"/>
        <v>45688</v>
      </c>
    </row>
    <row r="110" spans="1:7" ht="14.4">
      <c r="A110" s="62" t="str">
        <f t="shared" si="0"/>
        <v>SELVIE HAMELJanuari</v>
      </c>
      <c r="B110" s="62" t="s">
        <v>254</v>
      </c>
      <c r="C110" s="22" t="s">
        <v>17</v>
      </c>
      <c r="D110" s="54">
        <f>SUMIFS('Data Alokasi Mitra per Bulan'!G:G,'Data Alokasi Mitra per Bulan'!C:C,B110,'Data Alokasi Mitra per Bulan'!D:D,C110)</f>
        <v>0</v>
      </c>
      <c r="E110" s="63" t="str">
        <f t="shared" si="1"/>
        <v>Dibawah Batas Honor</v>
      </c>
      <c r="F110" s="64" t="e">
        <f ca="1">IF(_xludf.MAXifs('Data Alokasi Mitra per Bulan'!V:V,'Data Alokasi Mitra per Bulan'!C:C,B110,'Data Alokasi Mitra per Bulan'!D:D,C110)=0,G110,IF(YEAR(_xludf.MAXifs('Data Alokasi Mitra per Bulan'!V:V,'Data Alokasi Mitra per Bulan'!C:C,B110,'Data Alokasi Mitra per Bulan'!D:D,C110))=2024,G110,_xludf.MAXifs('Data Alokasi Mitra per Bulan'!V:V,'Data Alokasi Mitra per Bulan'!C:C,B110,'Data Alokasi Mitra per Bulan'!D:D,C110)))</f>
        <v>#NAME?</v>
      </c>
      <c r="G110" s="64">
        <f t="shared" si="2"/>
        <v>45688</v>
      </c>
    </row>
    <row r="111" spans="1:7" ht="14.4">
      <c r="A111" s="62" t="str">
        <f t="shared" si="0"/>
        <v>Sentha Sisilia RondonuwuJanuari</v>
      </c>
      <c r="B111" s="62" t="s">
        <v>286</v>
      </c>
      <c r="C111" s="22" t="s">
        <v>17</v>
      </c>
      <c r="D111" s="54">
        <f>SUMIFS('Data Alokasi Mitra per Bulan'!G:G,'Data Alokasi Mitra per Bulan'!C:C,B111,'Data Alokasi Mitra per Bulan'!D:D,C111)</f>
        <v>0</v>
      </c>
      <c r="E111" s="63" t="str">
        <f t="shared" si="1"/>
        <v>Dibawah Batas Honor</v>
      </c>
      <c r="F111" s="64" t="e">
        <f ca="1">IF(_xludf.MAXifs('Data Alokasi Mitra per Bulan'!V:V,'Data Alokasi Mitra per Bulan'!C:C,B111,'Data Alokasi Mitra per Bulan'!D:D,C111)=0,G111,IF(YEAR(_xludf.MAXifs('Data Alokasi Mitra per Bulan'!V:V,'Data Alokasi Mitra per Bulan'!C:C,B111,'Data Alokasi Mitra per Bulan'!D:D,C111))=2024,G111,_xludf.MAXifs('Data Alokasi Mitra per Bulan'!V:V,'Data Alokasi Mitra per Bulan'!C:C,B111,'Data Alokasi Mitra per Bulan'!D:D,C111)))</f>
        <v>#NAME?</v>
      </c>
      <c r="G111" s="64">
        <f t="shared" si="2"/>
        <v>45688</v>
      </c>
    </row>
    <row r="112" spans="1:7" ht="14.4">
      <c r="A112" s="62" t="str">
        <f t="shared" si="0"/>
        <v>Shalomita tirsa sumangandoJanuari</v>
      </c>
      <c r="B112" s="22" t="s">
        <v>287</v>
      </c>
      <c r="C112" s="22" t="s">
        <v>17</v>
      </c>
      <c r="D112" s="54">
        <f>SUMIFS('Data Alokasi Mitra per Bulan'!G:G,'Data Alokasi Mitra per Bulan'!C:C,B112,'Data Alokasi Mitra per Bulan'!D:D,C112)</f>
        <v>0</v>
      </c>
      <c r="E112" s="63" t="str">
        <f t="shared" si="1"/>
        <v>Dibawah Batas Honor</v>
      </c>
      <c r="F112" s="64" t="e">
        <f ca="1">IF(_xludf.MAXifs('Data Alokasi Mitra per Bulan'!V:V,'Data Alokasi Mitra per Bulan'!C:C,B112,'Data Alokasi Mitra per Bulan'!D:D,C112)=0,G112,IF(YEAR(_xludf.MAXifs('Data Alokasi Mitra per Bulan'!V:V,'Data Alokasi Mitra per Bulan'!C:C,B112,'Data Alokasi Mitra per Bulan'!D:D,C112))=2024,G112,_xludf.MAXifs('Data Alokasi Mitra per Bulan'!V:V,'Data Alokasi Mitra per Bulan'!C:C,B112,'Data Alokasi Mitra per Bulan'!D:D,C112)))</f>
        <v>#NAME?</v>
      </c>
      <c r="G112" s="64">
        <f t="shared" si="2"/>
        <v>45688</v>
      </c>
    </row>
    <row r="113" spans="1:7" ht="14.4">
      <c r="A113" s="62" t="str">
        <f t="shared" si="0"/>
        <v>Sherly PepatoJanuari</v>
      </c>
      <c r="B113" s="62" t="s">
        <v>228</v>
      </c>
      <c r="C113" s="22" t="s">
        <v>17</v>
      </c>
      <c r="D113" s="54">
        <f>SUMIFS('Data Alokasi Mitra per Bulan'!G:G,'Data Alokasi Mitra per Bulan'!C:C,B113,'Data Alokasi Mitra per Bulan'!D:D,C113)</f>
        <v>0</v>
      </c>
      <c r="E113" s="63" t="str">
        <f t="shared" si="1"/>
        <v>Dibawah Batas Honor</v>
      </c>
      <c r="F113" s="64" t="e">
        <f ca="1">IF(_xludf.MAXifs('Data Alokasi Mitra per Bulan'!V:V,'Data Alokasi Mitra per Bulan'!C:C,B113,'Data Alokasi Mitra per Bulan'!D:D,C113)=0,G113,IF(YEAR(_xludf.MAXifs('Data Alokasi Mitra per Bulan'!V:V,'Data Alokasi Mitra per Bulan'!C:C,B113,'Data Alokasi Mitra per Bulan'!D:D,C113))=2024,G113,_xludf.MAXifs('Data Alokasi Mitra per Bulan'!V:V,'Data Alokasi Mitra per Bulan'!C:C,B113,'Data Alokasi Mitra per Bulan'!D:D,C113)))</f>
        <v>#NAME?</v>
      </c>
      <c r="G113" s="64">
        <f t="shared" si="2"/>
        <v>45688</v>
      </c>
    </row>
    <row r="114" spans="1:7" ht="14.4">
      <c r="A114" s="62" t="str">
        <f t="shared" si="0"/>
        <v>SRI ANGRAINI HARTANTOJanuari</v>
      </c>
      <c r="B114" s="62" t="s">
        <v>50</v>
      </c>
      <c r="C114" s="22" t="s">
        <v>17</v>
      </c>
      <c r="D114" s="54">
        <f>SUMIFS('Data Alokasi Mitra per Bulan'!G:G,'Data Alokasi Mitra per Bulan'!C:C,B114,'Data Alokasi Mitra per Bulan'!D:D,C114)</f>
        <v>1482000</v>
      </c>
      <c r="E114" s="63" t="str">
        <f t="shared" si="1"/>
        <v>Dibawah Batas Honor</v>
      </c>
      <c r="F114" s="64" t="e">
        <f ca="1">IF(_xludf.MAXifs('Data Alokasi Mitra per Bulan'!V:V,'Data Alokasi Mitra per Bulan'!C:C,B114,'Data Alokasi Mitra per Bulan'!D:D,C114)=0,G114,IF(YEAR(_xludf.MAXifs('Data Alokasi Mitra per Bulan'!V:V,'Data Alokasi Mitra per Bulan'!C:C,B114,'Data Alokasi Mitra per Bulan'!D:D,C114))=2024,G114,_xludf.MAXifs('Data Alokasi Mitra per Bulan'!V:V,'Data Alokasi Mitra per Bulan'!C:C,B114,'Data Alokasi Mitra per Bulan'!D:D,C114)))</f>
        <v>#NAME?</v>
      </c>
      <c r="G114" s="64">
        <f t="shared" si="2"/>
        <v>45688</v>
      </c>
    </row>
    <row r="115" spans="1:7" ht="14.4">
      <c r="A115" s="62" t="str">
        <f t="shared" si="0"/>
        <v>SRI AYU PUTRI CAHAYA NINGSI MARIDIJanuari</v>
      </c>
      <c r="B115" s="62" t="s">
        <v>288</v>
      </c>
      <c r="C115" s="22" t="s">
        <v>17</v>
      </c>
      <c r="D115" s="54">
        <f>SUMIFS('Data Alokasi Mitra per Bulan'!G:G,'Data Alokasi Mitra per Bulan'!C:C,B115,'Data Alokasi Mitra per Bulan'!D:D,C115)</f>
        <v>0</v>
      </c>
      <c r="E115" s="63" t="str">
        <f t="shared" si="1"/>
        <v>Dibawah Batas Honor</v>
      </c>
      <c r="F115" s="64" t="e">
        <f ca="1">IF(_xludf.MAXifs('Data Alokasi Mitra per Bulan'!V:V,'Data Alokasi Mitra per Bulan'!C:C,B115,'Data Alokasi Mitra per Bulan'!D:D,C115)=0,G115,IF(YEAR(_xludf.MAXifs('Data Alokasi Mitra per Bulan'!V:V,'Data Alokasi Mitra per Bulan'!C:C,B115,'Data Alokasi Mitra per Bulan'!D:D,C115))=2024,G115,_xludf.MAXifs('Data Alokasi Mitra per Bulan'!V:V,'Data Alokasi Mitra per Bulan'!C:C,B115,'Data Alokasi Mitra per Bulan'!D:D,C115)))</f>
        <v>#NAME?</v>
      </c>
      <c r="G115" s="64">
        <f t="shared" si="2"/>
        <v>45688</v>
      </c>
    </row>
    <row r="116" spans="1:7" ht="14.4">
      <c r="A116" s="62" t="str">
        <f t="shared" si="0"/>
        <v>Sri MulyawatiJanuari</v>
      </c>
      <c r="B116" s="62" t="s">
        <v>51</v>
      </c>
      <c r="C116" s="22" t="s">
        <v>17</v>
      </c>
      <c r="D116" s="54">
        <f>SUMIFS('Data Alokasi Mitra per Bulan'!G:G,'Data Alokasi Mitra per Bulan'!C:C,B116,'Data Alokasi Mitra per Bulan'!D:D,C116)</f>
        <v>2357000</v>
      </c>
      <c r="E116" s="63" t="str">
        <f t="shared" si="1"/>
        <v>Dibawah Batas Honor</v>
      </c>
      <c r="F116" s="64" t="e">
        <f ca="1">IF(_xludf.MAXifs('Data Alokasi Mitra per Bulan'!V:V,'Data Alokasi Mitra per Bulan'!C:C,B116,'Data Alokasi Mitra per Bulan'!D:D,C116)=0,G116,IF(YEAR(_xludf.MAXifs('Data Alokasi Mitra per Bulan'!V:V,'Data Alokasi Mitra per Bulan'!C:C,B116,'Data Alokasi Mitra per Bulan'!D:D,C116))=2024,G116,_xludf.MAXifs('Data Alokasi Mitra per Bulan'!V:V,'Data Alokasi Mitra per Bulan'!C:C,B116,'Data Alokasi Mitra per Bulan'!D:D,C116)))</f>
        <v>#NAME?</v>
      </c>
      <c r="G116" s="64">
        <f t="shared" si="2"/>
        <v>45688</v>
      </c>
    </row>
    <row r="117" spans="1:7" ht="14.4">
      <c r="A117" s="62" t="str">
        <f t="shared" si="0"/>
        <v>SRI RETNO PUSPITOJanuari</v>
      </c>
      <c r="B117" s="62" t="s">
        <v>33</v>
      </c>
      <c r="C117" s="22" t="s">
        <v>17</v>
      </c>
      <c r="D117" s="54">
        <f>SUMIFS('Data Alokasi Mitra per Bulan'!G:G,'Data Alokasi Mitra per Bulan'!C:C,B117,'Data Alokasi Mitra per Bulan'!D:D,C117)</f>
        <v>660000</v>
      </c>
      <c r="E117" s="63" t="str">
        <f t="shared" si="1"/>
        <v>Dibawah Batas Honor</v>
      </c>
      <c r="F117" s="64" t="e">
        <f ca="1">IF(_xludf.MAXifs('Data Alokasi Mitra per Bulan'!V:V,'Data Alokasi Mitra per Bulan'!C:C,B117,'Data Alokasi Mitra per Bulan'!D:D,C117)=0,G117,IF(YEAR(_xludf.MAXifs('Data Alokasi Mitra per Bulan'!V:V,'Data Alokasi Mitra per Bulan'!C:C,B117,'Data Alokasi Mitra per Bulan'!D:D,C117))=2024,G117,_xludf.MAXifs('Data Alokasi Mitra per Bulan'!V:V,'Data Alokasi Mitra per Bulan'!C:C,B117,'Data Alokasi Mitra per Bulan'!D:D,C117)))</f>
        <v>#NAME?</v>
      </c>
      <c r="G117" s="64">
        <f t="shared" si="2"/>
        <v>45688</v>
      </c>
    </row>
    <row r="118" spans="1:7" ht="14.4">
      <c r="A118" s="62" t="str">
        <f t="shared" si="0"/>
        <v>Stephen christiani kenteyJanuari</v>
      </c>
      <c r="B118" s="62" t="s">
        <v>43</v>
      </c>
      <c r="C118" s="22" t="s">
        <v>17</v>
      </c>
      <c r="D118" s="54">
        <f>SUMIFS('Data Alokasi Mitra per Bulan'!G:G,'Data Alokasi Mitra per Bulan'!C:C,B118,'Data Alokasi Mitra per Bulan'!D:D,C118)</f>
        <v>1329000</v>
      </c>
      <c r="E118" s="63" t="str">
        <f t="shared" si="1"/>
        <v>Dibawah Batas Honor</v>
      </c>
      <c r="F118" s="64" t="e">
        <f ca="1">IF(_xludf.MAXifs('Data Alokasi Mitra per Bulan'!V:V,'Data Alokasi Mitra per Bulan'!C:C,B118,'Data Alokasi Mitra per Bulan'!D:D,C118)=0,G118,IF(YEAR(_xludf.MAXifs('Data Alokasi Mitra per Bulan'!V:V,'Data Alokasi Mitra per Bulan'!C:C,B118,'Data Alokasi Mitra per Bulan'!D:D,C118))=2024,G118,_xludf.MAXifs('Data Alokasi Mitra per Bulan'!V:V,'Data Alokasi Mitra per Bulan'!C:C,B118,'Data Alokasi Mitra per Bulan'!D:D,C118)))</f>
        <v>#NAME?</v>
      </c>
      <c r="G118" s="64">
        <f t="shared" si="2"/>
        <v>45688</v>
      </c>
    </row>
    <row r="119" spans="1:7" ht="14.4">
      <c r="A119" s="62" t="str">
        <f t="shared" si="0"/>
        <v>Steve MoningkeyJanuari</v>
      </c>
      <c r="B119" s="62" t="s">
        <v>367</v>
      </c>
      <c r="C119" s="22" t="s">
        <v>17</v>
      </c>
      <c r="D119" s="54">
        <f>SUMIFS('Data Alokasi Mitra per Bulan'!G:G,'Data Alokasi Mitra per Bulan'!C:C,B119,'Data Alokasi Mitra per Bulan'!D:D,C119)</f>
        <v>0</v>
      </c>
      <c r="E119" s="63" t="str">
        <f t="shared" si="1"/>
        <v>Dibawah Batas Honor</v>
      </c>
      <c r="F119" s="64" t="e">
        <f ca="1">IF(_xludf.MAXifs('Data Alokasi Mitra per Bulan'!V:V,'Data Alokasi Mitra per Bulan'!C:C,B119,'Data Alokasi Mitra per Bulan'!D:D,C119)=0,G119,IF(YEAR(_xludf.MAXifs('Data Alokasi Mitra per Bulan'!V:V,'Data Alokasi Mitra per Bulan'!C:C,B119,'Data Alokasi Mitra per Bulan'!D:D,C119))=2024,G119,_xludf.MAXifs('Data Alokasi Mitra per Bulan'!V:V,'Data Alokasi Mitra per Bulan'!C:C,B119,'Data Alokasi Mitra per Bulan'!D:D,C119)))</f>
        <v>#NAME?</v>
      </c>
      <c r="G119" s="64">
        <f t="shared" si="2"/>
        <v>45688</v>
      </c>
    </row>
    <row r="120" spans="1:7" ht="14.4">
      <c r="A120" s="62" t="str">
        <f t="shared" si="0"/>
        <v>Steven Sorts Paulus AkayJanuari</v>
      </c>
      <c r="B120" s="62" t="s">
        <v>25</v>
      </c>
      <c r="C120" s="22" t="s">
        <v>17</v>
      </c>
      <c r="D120" s="54">
        <f>SUMIFS('Data Alokasi Mitra per Bulan'!G:G,'Data Alokasi Mitra per Bulan'!C:C,B120,'Data Alokasi Mitra per Bulan'!D:D,C120)</f>
        <v>3498000</v>
      </c>
      <c r="E120" s="63" t="str">
        <f t="shared" si="1"/>
        <v>Dibawah Batas Honor</v>
      </c>
      <c r="F120" s="64" t="e">
        <f ca="1">IF(_xludf.MAXifs('Data Alokasi Mitra per Bulan'!V:V,'Data Alokasi Mitra per Bulan'!C:C,B120,'Data Alokasi Mitra per Bulan'!D:D,C120)=0,G120,IF(YEAR(_xludf.MAXifs('Data Alokasi Mitra per Bulan'!V:V,'Data Alokasi Mitra per Bulan'!C:C,B120,'Data Alokasi Mitra per Bulan'!D:D,C120))=2024,G120,_xludf.MAXifs('Data Alokasi Mitra per Bulan'!V:V,'Data Alokasi Mitra per Bulan'!C:C,B120,'Data Alokasi Mitra per Bulan'!D:D,C120)))</f>
        <v>#NAME?</v>
      </c>
      <c r="G120" s="64">
        <f t="shared" si="2"/>
        <v>45688</v>
      </c>
    </row>
    <row r="121" spans="1:7" ht="14.4">
      <c r="A121" s="62" t="str">
        <f t="shared" si="0"/>
        <v>STEVI NOVITA WULAN RUMANGKANGJanuari</v>
      </c>
      <c r="B121" s="62" t="s">
        <v>88</v>
      </c>
      <c r="C121" s="22" t="s">
        <v>17</v>
      </c>
      <c r="D121" s="54">
        <f>SUMIFS('Data Alokasi Mitra per Bulan'!G:G,'Data Alokasi Mitra per Bulan'!C:C,B121,'Data Alokasi Mitra per Bulan'!D:D,C121)</f>
        <v>385000</v>
      </c>
      <c r="E121" s="63" t="str">
        <f t="shared" si="1"/>
        <v>Dibawah Batas Honor</v>
      </c>
      <c r="F121" s="64" t="e">
        <f ca="1">IF(_xludf.MAXifs('Data Alokasi Mitra per Bulan'!V:V,'Data Alokasi Mitra per Bulan'!C:C,B121,'Data Alokasi Mitra per Bulan'!D:D,C121)=0,G121,IF(YEAR(_xludf.MAXifs('Data Alokasi Mitra per Bulan'!V:V,'Data Alokasi Mitra per Bulan'!C:C,B121,'Data Alokasi Mitra per Bulan'!D:D,C121))=2024,G121,_xludf.MAXifs('Data Alokasi Mitra per Bulan'!V:V,'Data Alokasi Mitra per Bulan'!C:C,B121,'Data Alokasi Mitra per Bulan'!D:D,C121)))</f>
        <v>#NAME?</v>
      </c>
      <c r="G121" s="64">
        <f t="shared" si="2"/>
        <v>45688</v>
      </c>
    </row>
    <row r="122" spans="1:7" ht="14.4">
      <c r="A122" s="62" t="str">
        <f t="shared" si="0"/>
        <v>Suriaty Hadji AliJanuari</v>
      </c>
      <c r="B122" s="22" t="s">
        <v>115</v>
      </c>
      <c r="C122" s="22" t="s">
        <v>17</v>
      </c>
      <c r="D122" s="54">
        <f>SUMIFS('Data Alokasi Mitra per Bulan'!G:G,'Data Alokasi Mitra per Bulan'!C:C,B122,'Data Alokasi Mitra per Bulan'!D:D,C122)</f>
        <v>0</v>
      </c>
      <c r="E122" s="63" t="str">
        <f t="shared" si="1"/>
        <v>Dibawah Batas Honor</v>
      </c>
      <c r="F122" s="64" t="e">
        <f ca="1">IF(_xludf.MAXifs('Data Alokasi Mitra per Bulan'!V:V,'Data Alokasi Mitra per Bulan'!C:C,B122,'Data Alokasi Mitra per Bulan'!D:D,C122)=0,G122,IF(YEAR(_xludf.MAXifs('Data Alokasi Mitra per Bulan'!V:V,'Data Alokasi Mitra per Bulan'!C:C,B122,'Data Alokasi Mitra per Bulan'!D:D,C122))=2024,G122,_xludf.MAXifs('Data Alokasi Mitra per Bulan'!V:V,'Data Alokasi Mitra per Bulan'!C:C,B122,'Data Alokasi Mitra per Bulan'!D:D,C122)))</f>
        <v>#NAME?</v>
      </c>
      <c r="G122" s="64">
        <f t="shared" si="2"/>
        <v>45688</v>
      </c>
    </row>
    <row r="123" spans="1:7" ht="14.4">
      <c r="A123" s="62" t="str">
        <f t="shared" si="0"/>
        <v>Susly Yuliana SeneweJanuari</v>
      </c>
      <c r="B123" s="62" t="s">
        <v>48</v>
      </c>
      <c r="C123" s="22" t="s">
        <v>17</v>
      </c>
      <c r="D123" s="54">
        <f>SUMIFS('Data Alokasi Mitra per Bulan'!G:G,'Data Alokasi Mitra per Bulan'!C:C,B123,'Data Alokasi Mitra per Bulan'!D:D,C123)</f>
        <v>1278000</v>
      </c>
      <c r="E123" s="63" t="str">
        <f t="shared" si="1"/>
        <v>Dibawah Batas Honor</v>
      </c>
      <c r="F123" s="64" t="e">
        <f ca="1">IF(_xludf.MAXifs('Data Alokasi Mitra per Bulan'!V:V,'Data Alokasi Mitra per Bulan'!C:C,B123,'Data Alokasi Mitra per Bulan'!D:D,C123)=0,G123,IF(YEAR(_xludf.MAXifs('Data Alokasi Mitra per Bulan'!V:V,'Data Alokasi Mitra per Bulan'!C:C,B123,'Data Alokasi Mitra per Bulan'!D:D,C123))=2024,G123,_xludf.MAXifs('Data Alokasi Mitra per Bulan'!V:V,'Data Alokasi Mitra per Bulan'!C:C,B123,'Data Alokasi Mitra per Bulan'!D:D,C123)))</f>
        <v>#NAME?</v>
      </c>
      <c r="G123" s="64">
        <f t="shared" si="2"/>
        <v>45688</v>
      </c>
    </row>
    <row r="124" spans="1:7" ht="14.4">
      <c r="A124" s="62" t="str">
        <f t="shared" si="0"/>
        <v>Sutria Meilani TiwowJanuari</v>
      </c>
      <c r="B124" s="62" t="s">
        <v>116</v>
      </c>
      <c r="C124" s="22" t="s">
        <v>17</v>
      </c>
      <c r="D124" s="54">
        <f>SUMIFS('Data Alokasi Mitra per Bulan'!G:G,'Data Alokasi Mitra per Bulan'!C:C,B124,'Data Alokasi Mitra per Bulan'!D:D,C124)</f>
        <v>0</v>
      </c>
      <c r="E124" s="63" t="str">
        <f t="shared" si="1"/>
        <v>Dibawah Batas Honor</v>
      </c>
      <c r="F124" s="64" t="e">
        <f ca="1">IF(_xludf.MAXifs('Data Alokasi Mitra per Bulan'!V:V,'Data Alokasi Mitra per Bulan'!C:C,B124,'Data Alokasi Mitra per Bulan'!D:D,C124)=0,G124,IF(YEAR(_xludf.MAXifs('Data Alokasi Mitra per Bulan'!V:V,'Data Alokasi Mitra per Bulan'!C:C,B124,'Data Alokasi Mitra per Bulan'!D:D,C124))=2024,G124,_xludf.MAXifs('Data Alokasi Mitra per Bulan'!V:V,'Data Alokasi Mitra per Bulan'!C:C,B124,'Data Alokasi Mitra per Bulan'!D:D,C124)))</f>
        <v>#NAME?</v>
      </c>
      <c r="G124" s="64">
        <f t="shared" si="2"/>
        <v>45688</v>
      </c>
    </row>
    <row r="125" spans="1:7" ht="14.4">
      <c r="A125" s="62" t="str">
        <f t="shared" si="0"/>
        <v>Veinny enggrithel pirasatJanuari</v>
      </c>
      <c r="B125" s="22" t="s">
        <v>118</v>
      </c>
      <c r="C125" s="22" t="s">
        <v>17</v>
      </c>
      <c r="D125" s="54">
        <f>SUMIFS('Data Alokasi Mitra per Bulan'!G:G,'Data Alokasi Mitra per Bulan'!C:C,B125,'Data Alokasi Mitra per Bulan'!D:D,C125)</f>
        <v>0</v>
      </c>
      <c r="E125" s="63" t="str">
        <f t="shared" si="1"/>
        <v>Dibawah Batas Honor</v>
      </c>
      <c r="F125" s="64" t="e">
        <f ca="1">IF(_xludf.MAXifs('Data Alokasi Mitra per Bulan'!V:V,'Data Alokasi Mitra per Bulan'!C:C,B125,'Data Alokasi Mitra per Bulan'!D:D,C125)=0,G125,IF(YEAR(_xludf.MAXifs('Data Alokasi Mitra per Bulan'!V:V,'Data Alokasi Mitra per Bulan'!C:C,B125,'Data Alokasi Mitra per Bulan'!D:D,C125))=2024,G125,_xludf.MAXifs('Data Alokasi Mitra per Bulan'!V:V,'Data Alokasi Mitra per Bulan'!C:C,B125,'Data Alokasi Mitra per Bulan'!D:D,C125)))</f>
        <v>#NAME?</v>
      </c>
      <c r="G125" s="64">
        <f t="shared" si="2"/>
        <v>45688</v>
      </c>
    </row>
    <row r="126" spans="1:7" ht="14.4">
      <c r="A126" s="62" t="str">
        <f t="shared" si="0"/>
        <v>Vivine DameJanuari</v>
      </c>
      <c r="B126" s="62" t="s">
        <v>368</v>
      </c>
      <c r="C126" s="22" t="s">
        <v>17</v>
      </c>
      <c r="D126" s="54">
        <f>SUMIFS('Data Alokasi Mitra per Bulan'!G:G,'Data Alokasi Mitra per Bulan'!C:C,B126,'Data Alokasi Mitra per Bulan'!D:D,C126)</f>
        <v>0</v>
      </c>
      <c r="E126" s="63" t="str">
        <f t="shared" si="1"/>
        <v>Dibawah Batas Honor</v>
      </c>
      <c r="F126" s="64" t="e">
        <f ca="1">IF(_xludf.MAXifs('Data Alokasi Mitra per Bulan'!V:V,'Data Alokasi Mitra per Bulan'!C:C,B126,'Data Alokasi Mitra per Bulan'!D:D,C126)=0,G126,IF(YEAR(_xludf.MAXifs('Data Alokasi Mitra per Bulan'!V:V,'Data Alokasi Mitra per Bulan'!C:C,B126,'Data Alokasi Mitra per Bulan'!D:D,C126))=2024,G126,_xludf.MAXifs('Data Alokasi Mitra per Bulan'!V:V,'Data Alokasi Mitra per Bulan'!C:C,B126,'Data Alokasi Mitra per Bulan'!D:D,C126)))</f>
        <v>#NAME?</v>
      </c>
      <c r="G126" s="64">
        <f t="shared" si="2"/>
        <v>45688</v>
      </c>
    </row>
    <row r="127" spans="1:7" ht="14.4">
      <c r="A127" s="62" t="str">
        <f t="shared" si="0"/>
        <v>Wiwin KarimJanuari</v>
      </c>
      <c r="B127" s="62" t="s">
        <v>165</v>
      </c>
      <c r="C127" s="22" t="s">
        <v>17</v>
      </c>
      <c r="D127" s="54">
        <f>SUMIFS('Data Alokasi Mitra per Bulan'!G:G,'Data Alokasi Mitra per Bulan'!C:C,B127,'Data Alokasi Mitra per Bulan'!D:D,C127)</f>
        <v>0</v>
      </c>
      <c r="E127" s="63" t="str">
        <f t="shared" si="1"/>
        <v>Dibawah Batas Honor</v>
      </c>
      <c r="F127" s="64" t="e">
        <f ca="1">IF(_xludf.MAXifs('Data Alokasi Mitra per Bulan'!V:V,'Data Alokasi Mitra per Bulan'!C:C,B127,'Data Alokasi Mitra per Bulan'!D:D,C127)=0,G127,IF(YEAR(_xludf.MAXifs('Data Alokasi Mitra per Bulan'!V:V,'Data Alokasi Mitra per Bulan'!C:C,B127,'Data Alokasi Mitra per Bulan'!D:D,C127))=2024,G127,_xludf.MAXifs('Data Alokasi Mitra per Bulan'!V:V,'Data Alokasi Mitra per Bulan'!C:C,B127,'Data Alokasi Mitra per Bulan'!D:D,C127)))</f>
        <v>#NAME?</v>
      </c>
      <c r="G127" s="64">
        <f t="shared" si="2"/>
        <v>45688</v>
      </c>
    </row>
    <row r="128" spans="1:7" ht="14.4">
      <c r="A128" s="62" t="str">
        <f t="shared" si="0"/>
        <v>Yesika Chenly SiwuJanuari</v>
      </c>
      <c r="B128" s="62" t="s">
        <v>119</v>
      </c>
      <c r="C128" s="22" t="s">
        <v>17</v>
      </c>
      <c r="D128" s="54">
        <f>SUMIFS('Data Alokasi Mitra per Bulan'!G:G,'Data Alokasi Mitra per Bulan'!C:C,B128,'Data Alokasi Mitra per Bulan'!D:D,C128)</f>
        <v>0</v>
      </c>
      <c r="E128" s="63" t="str">
        <f t="shared" si="1"/>
        <v>Dibawah Batas Honor</v>
      </c>
      <c r="F128" s="64" t="e">
        <f ca="1">IF(_xludf.MAXifs('Data Alokasi Mitra per Bulan'!V:V,'Data Alokasi Mitra per Bulan'!C:C,B128,'Data Alokasi Mitra per Bulan'!D:D,C128)=0,G128,IF(YEAR(_xludf.MAXifs('Data Alokasi Mitra per Bulan'!V:V,'Data Alokasi Mitra per Bulan'!C:C,B128,'Data Alokasi Mitra per Bulan'!D:D,C128))=2024,G128,_xludf.MAXifs('Data Alokasi Mitra per Bulan'!V:V,'Data Alokasi Mitra per Bulan'!C:C,B128,'Data Alokasi Mitra per Bulan'!D:D,C128)))</f>
        <v>#NAME?</v>
      </c>
      <c r="G128" s="64">
        <f t="shared" si="2"/>
        <v>45688</v>
      </c>
    </row>
    <row r="129" spans="1:7" ht="14.4">
      <c r="A129" s="62" t="str">
        <f t="shared" si="0"/>
        <v>Yosua Nehemia Dioko langiJanuari</v>
      </c>
      <c r="B129" s="62" t="s">
        <v>369</v>
      </c>
      <c r="C129" s="22" t="s">
        <v>17</v>
      </c>
      <c r="D129" s="54">
        <f>SUMIFS('Data Alokasi Mitra per Bulan'!G:G,'Data Alokasi Mitra per Bulan'!C:C,B129,'Data Alokasi Mitra per Bulan'!D:D,C129)</f>
        <v>0</v>
      </c>
      <c r="E129" s="63" t="str">
        <f t="shared" si="1"/>
        <v>Dibawah Batas Honor</v>
      </c>
      <c r="F129" s="64" t="e">
        <f ca="1">IF(_xludf.MAXifs('Data Alokasi Mitra per Bulan'!V:V,'Data Alokasi Mitra per Bulan'!C:C,B129,'Data Alokasi Mitra per Bulan'!D:D,C129)=0,G129,IF(YEAR(_xludf.MAXifs('Data Alokasi Mitra per Bulan'!V:V,'Data Alokasi Mitra per Bulan'!C:C,B129,'Data Alokasi Mitra per Bulan'!D:D,C129))=2024,G129,_xludf.MAXifs('Data Alokasi Mitra per Bulan'!V:V,'Data Alokasi Mitra per Bulan'!C:C,B129,'Data Alokasi Mitra per Bulan'!D:D,C129)))</f>
        <v>#NAME?</v>
      </c>
      <c r="G129" s="64">
        <f t="shared" si="2"/>
        <v>45688</v>
      </c>
    </row>
    <row r="130" spans="1:7" ht="14.4">
      <c r="A130" s="62" t="str">
        <f t="shared" si="0"/>
        <v>YUDITH Y MARJUNIJanuari</v>
      </c>
      <c r="B130" s="62" t="s">
        <v>171</v>
      </c>
      <c r="C130" s="22" t="s">
        <v>17</v>
      </c>
      <c r="D130" s="54">
        <f>SUMIFS('Data Alokasi Mitra per Bulan'!G:G,'Data Alokasi Mitra per Bulan'!C:C,B130,'Data Alokasi Mitra per Bulan'!D:D,C130)</f>
        <v>0</v>
      </c>
      <c r="E130" s="63" t="str">
        <f t="shared" si="1"/>
        <v>Dibawah Batas Honor</v>
      </c>
      <c r="F130" s="64" t="e">
        <f ca="1">IF(_xludf.MAXifs('Data Alokasi Mitra per Bulan'!V:V,'Data Alokasi Mitra per Bulan'!C:C,B130,'Data Alokasi Mitra per Bulan'!D:D,C130)=0,G130,IF(YEAR(_xludf.MAXifs('Data Alokasi Mitra per Bulan'!V:V,'Data Alokasi Mitra per Bulan'!C:C,B130,'Data Alokasi Mitra per Bulan'!D:D,C130))=2024,G130,_xludf.MAXifs('Data Alokasi Mitra per Bulan'!V:V,'Data Alokasi Mitra per Bulan'!C:C,B130,'Data Alokasi Mitra per Bulan'!D:D,C130)))</f>
        <v>#NAME?</v>
      </c>
      <c r="G130" s="64">
        <f t="shared" si="2"/>
        <v>45688</v>
      </c>
    </row>
    <row r="131" spans="1:7" ht="14.4">
      <c r="A131" s="62" t="str">
        <f t="shared" si="0"/>
        <v>Yuliana Telly LumiJanuari</v>
      </c>
      <c r="B131" s="62" t="s">
        <v>139</v>
      </c>
      <c r="C131" s="22" t="s">
        <v>17</v>
      </c>
      <c r="D131" s="54">
        <f>SUMIFS('Data Alokasi Mitra per Bulan'!G:G,'Data Alokasi Mitra per Bulan'!C:C,B131,'Data Alokasi Mitra per Bulan'!D:D,C131)</f>
        <v>0</v>
      </c>
      <c r="E131" s="63" t="str">
        <f t="shared" si="1"/>
        <v>Dibawah Batas Honor</v>
      </c>
      <c r="F131" s="64" t="e">
        <f ca="1">IF(_xludf.MAXifs('Data Alokasi Mitra per Bulan'!V:V,'Data Alokasi Mitra per Bulan'!C:C,B131,'Data Alokasi Mitra per Bulan'!D:D,C131)=0,G131,IF(YEAR(_xludf.MAXifs('Data Alokasi Mitra per Bulan'!V:V,'Data Alokasi Mitra per Bulan'!C:C,B131,'Data Alokasi Mitra per Bulan'!D:D,C131))=2024,G131,_xludf.MAXifs('Data Alokasi Mitra per Bulan'!V:V,'Data Alokasi Mitra per Bulan'!C:C,B131,'Data Alokasi Mitra per Bulan'!D:D,C131)))</f>
        <v>#NAME?</v>
      </c>
      <c r="G131" s="64">
        <f t="shared" si="2"/>
        <v>45688</v>
      </c>
    </row>
    <row r="132" spans="1:7" ht="14.4">
      <c r="A132" s="62" t="str">
        <f t="shared" si="0"/>
        <v>Yulianti BohamJanuari</v>
      </c>
      <c r="B132" s="22" t="s">
        <v>120</v>
      </c>
      <c r="C132" s="22" t="s">
        <v>17</v>
      </c>
      <c r="D132" s="54">
        <f>SUMIFS('Data Alokasi Mitra per Bulan'!G:G,'Data Alokasi Mitra per Bulan'!C:C,B132,'Data Alokasi Mitra per Bulan'!D:D,C132)</f>
        <v>0</v>
      </c>
      <c r="E132" s="63" t="str">
        <f t="shared" si="1"/>
        <v>Dibawah Batas Honor</v>
      </c>
      <c r="F132" s="64" t="e">
        <f ca="1">IF(_xludf.MAXifs('Data Alokasi Mitra per Bulan'!V:V,'Data Alokasi Mitra per Bulan'!C:C,B132,'Data Alokasi Mitra per Bulan'!D:D,C132)=0,G132,IF(YEAR(_xludf.MAXifs('Data Alokasi Mitra per Bulan'!V:V,'Data Alokasi Mitra per Bulan'!C:C,B132,'Data Alokasi Mitra per Bulan'!D:D,C132))=2024,G132,_xludf.MAXifs('Data Alokasi Mitra per Bulan'!V:V,'Data Alokasi Mitra per Bulan'!C:C,B132,'Data Alokasi Mitra per Bulan'!D:D,C132)))</f>
        <v>#NAME?</v>
      </c>
      <c r="G132" s="64">
        <f t="shared" si="2"/>
        <v>45688</v>
      </c>
    </row>
    <row r="133" spans="1:7" ht="14.4">
      <c r="A133" s="62" t="str">
        <f t="shared" si="0"/>
        <v>Yunita Rahayu Ekaputri AbdjulJanuari</v>
      </c>
      <c r="B133" s="22" t="s">
        <v>123</v>
      </c>
      <c r="C133" s="22" t="s">
        <v>17</v>
      </c>
      <c r="D133" s="54">
        <f>SUMIFS('Data Alokasi Mitra per Bulan'!G:G,'Data Alokasi Mitra per Bulan'!C:C,B133,'Data Alokasi Mitra per Bulan'!D:D,C133)</f>
        <v>0</v>
      </c>
      <c r="E133" s="63" t="str">
        <f t="shared" si="1"/>
        <v>Dibawah Batas Honor</v>
      </c>
      <c r="F133" s="64" t="e">
        <f ca="1">IF(_xludf.MAXifs('Data Alokasi Mitra per Bulan'!V:V,'Data Alokasi Mitra per Bulan'!C:C,B133,'Data Alokasi Mitra per Bulan'!D:D,C133)=0,G133,IF(YEAR(_xludf.MAXifs('Data Alokasi Mitra per Bulan'!V:V,'Data Alokasi Mitra per Bulan'!C:C,B133,'Data Alokasi Mitra per Bulan'!D:D,C133))=2024,G133,_xludf.MAXifs('Data Alokasi Mitra per Bulan'!V:V,'Data Alokasi Mitra per Bulan'!C:C,B133,'Data Alokasi Mitra per Bulan'!D:D,C133)))</f>
        <v>#NAME?</v>
      </c>
      <c r="G133" s="64">
        <f t="shared" si="2"/>
        <v>45688</v>
      </c>
    </row>
    <row r="134" spans="1:7" ht="14.4">
      <c r="A134" s="62" t="str">
        <f t="shared" si="0"/>
        <v>Adhan Yeremia AlhasniFebruari</v>
      </c>
      <c r="B134" s="22" t="s">
        <v>124</v>
      </c>
      <c r="C134" s="22" t="s">
        <v>98</v>
      </c>
      <c r="D134" s="54">
        <f>SUMIFS('Data Alokasi Mitra per Bulan'!G:G,'Data Alokasi Mitra per Bulan'!C:C,B134,'Data Alokasi Mitra per Bulan'!D:D,C134)</f>
        <v>2310000</v>
      </c>
      <c r="E134" s="63" t="str">
        <f t="shared" si="1"/>
        <v>Dibawah Batas Honor</v>
      </c>
      <c r="F134" s="64" t="e">
        <f ca="1">IF(_xludf.MAXifs('Data Alokasi Mitra per Bulan'!V:V,'Data Alokasi Mitra per Bulan'!C:C,B134,'Data Alokasi Mitra per Bulan'!D:D,C134)=0,G134,IF(YEAR(_xludf.MAXifs('Data Alokasi Mitra per Bulan'!V:V,'Data Alokasi Mitra per Bulan'!C:C,B134,'Data Alokasi Mitra per Bulan'!D:D,C134))=2024,G134,_xludf.MAXifs('Data Alokasi Mitra per Bulan'!V:V,'Data Alokasi Mitra per Bulan'!C:C,B134,'Data Alokasi Mitra per Bulan'!D:D,C134)))</f>
        <v>#NAME?</v>
      </c>
      <c r="G134" s="65">
        <f t="shared" ref="G134:G265" si="3">EOMONTH("1/2/2025",0)</f>
        <v>45716</v>
      </c>
    </row>
    <row r="135" spans="1:7" ht="14.4">
      <c r="A135" s="62" t="str">
        <f t="shared" si="0"/>
        <v>Adriana TandajuFebruari</v>
      </c>
      <c r="B135" s="22" t="s">
        <v>36</v>
      </c>
      <c r="C135" s="22" t="s">
        <v>98</v>
      </c>
      <c r="D135" s="54">
        <f>SUMIFS('Data Alokasi Mitra per Bulan'!G:G,'Data Alokasi Mitra per Bulan'!C:C,B135,'Data Alokasi Mitra per Bulan'!D:D,C135)</f>
        <v>1904000</v>
      </c>
      <c r="E135" s="63" t="str">
        <f t="shared" si="1"/>
        <v>Dibawah Batas Honor</v>
      </c>
      <c r="F135" s="64" t="e">
        <f ca="1">IF(_xludf.MAXifs('Data Alokasi Mitra per Bulan'!V:V,'Data Alokasi Mitra per Bulan'!C:C,B135,'Data Alokasi Mitra per Bulan'!D:D,C135)=0,G135,IF(YEAR(_xludf.MAXifs('Data Alokasi Mitra per Bulan'!V:V,'Data Alokasi Mitra per Bulan'!C:C,B135,'Data Alokasi Mitra per Bulan'!D:D,C135))=2024,G135,_xludf.MAXifs('Data Alokasi Mitra per Bulan'!V:V,'Data Alokasi Mitra per Bulan'!C:C,B135,'Data Alokasi Mitra per Bulan'!D:D,C135)))</f>
        <v>#NAME?</v>
      </c>
      <c r="G135" s="65">
        <f t="shared" si="3"/>
        <v>45716</v>
      </c>
    </row>
    <row r="136" spans="1:7" ht="14.4">
      <c r="A136" s="62" t="str">
        <f t="shared" si="0"/>
        <v>AGUSTINTJE MAKAHANAPFebruari</v>
      </c>
      <c r="B136" s="22" t="s">
        <v>87</v>
      </c>
      <c r="C136" s="22" t="s">
        <v>98</v>
      </c>
      <c r="D136" s="54">
        <f>SUMIFS('Data Alokasi Mitra per Bulan'!G:G,'Data Alokasi Mitra per Bulan'!C:C,B136,'Data Alokasi Mitra per Bulan'!D:D,C136)</f>
        <v>2900000</v>
      </c>
      <c r="E136" s="63" t="str">
        <f t="shared" si="1"/>
        <v>Dibawah Batas Honor</v>
      </c>
      <c r="F136" s="64" t="e">
        <f ca="1">IF(_xludf.MAXifs('Data Alokasi Mitra per Bulan'!V:V,'Data Alokasi Mitra per Bulan'!C:C,B136,'Data Alokasi Mitra per Bulan'!D:D,C136)=0,G136,IF(YEAR(_xludf.MAXifs('Data Alokasi Mitra per Bulan'!V:V,'Data Alokasi Mitra per Bulan'!C:C,B136,'Data Alokasi Mitra per Bulan'!D:D,C136))=2024,G136,_xludf.MAXifs('Data Alokasi Mitra per Bulan'!V:V,'Data Alokasi Mitra per Bulan'!C:C,B136,'Data Alokasi Mitra per Bulan'!D:D,C136)))</f>
        <v>#NAME?</v>
      </c>
      <c r="G136" s="65">
        <f t="shared" si="3"/>
        <v>45716</v>
      </c>
    </row>
    <row r="137" spans="1:7" ht="14.4">
      <c r="A137" s="62" t="str">
        <f t="shared" si="0"/>
        <v>Alice lady diana mantiriFebruari</v>
      </c>
      <c r="B137" s="62" t="s">
        <v>273</v>
      </c>
      <c r="C137" s="22" t="s">
        <v>98</v>
      </c>
      <c r="D137" s="54">
        <f>SUMIFS('Data Alokasi Mitra per Bulan'!G:G,'Data Alokasi Mitra per Bulan'!C:C,B137,'Data Alokasi Mitra per Bulan'!D:D,C137)</f>
        <v>0</v>
      </c>
      <c r="E137" s="63" t="str">
        <f t="shared" si="1"/>
        <v>Dibawah Batas Honor</v>
      </c>
      <c r="F137" s="64" t="e">
        <f ca="1">IF(_xludf.MAXifs('Data Alokasi Mitra per Bulan'!V:V,'Data Alokasi Mitra per Bulan'!C:C,B137,'Data Alokasi Mitra per Bulan'!D:D,C137)=0,G137,IF(YEAR(_xludf.MAXifs('Data Alokasi Mitra per Bulan'!V:V,'Data Alokasi Mitra per Bulan'!C:C,B137,'Data Alokasi Mitra per Bulan'!D:D,C137))=2024,G137,_xludf.MAXifs('Data Alokasi Mitra per Bulan'!V:V,'Data Alokasi Mitra per Bulan'!C:C,B137,'Data Alokasi Mitra per Bulan'!D:D,C137)))</f>
        <v>#NAME?</v>
      </c>
      <c r="G137" s="65">
        <f t="shared" si="3"/>
        <v>45716</v>
      </c>
    </row>
    <row r="138" spans="1:7" ht="14.4">
      <c r="A138" s="62" t="str">
        <f t="shared" si="0"/>
        <v>Alvani Bregina NgongoloyFebruari</v>
      </c>
      <c r="B138" s="22" t="s">
        <v>26</v>
      </c>
      <c r="C138" s="22" t="s">
        <v>98</v>
      </c>
      <c r="D138" s="54">
        <f>SUMIFS('Data Alokasi Mitra per Bulan'!G:G,'Data Alokasi Mitra per Bulan'!C:C,B138,'Data Alokasi Mitra per Bulan'!D:D,C138)</f>
        <v>2310000</v>
      </c>
      <c r="E138" s="63" t="str">
        <f t="shared" si="1"/>
        <v>Dibawah Batas Honor</v>
      </c>
      <c r="F138" s="64" t="e">
        <f ca="1">IF(_xludf.MAXifs('Data Alokasi Mitra per Bulan'!V:V,'Data Alokasi Mitra per Bulan'!C:C,B138,'Data Alokasi Mitra per Bulan'!D:D,C138)=0,G138,IF(YEAR(_xludf.MAXifs('Data Alokasi Mitra per Bulan'!V:V,'Data Alokasi Mitra per Bulan'!C:C,B138,'Data Alokasi Mitra per Bulan'!D:D,C138))=2024,G138,_xludf.MAXifs('Data Alokasi Mitra per Bulan'!V:V,'Data Alokasi Mitra per Bulan'!C:C,B138,'Data Alokasi Mitra per Bulan'!D:D,C138)))</f>
        <v>#NAME?</v>
      </c>
      <c r="G138" s="65">
        <f t="shared" si="3"/>
        <v>45716</v>
      </c>
    </row>
    <row r="139" spans="1:7" ht="14.4">
      <c r="A139" s="62" t="str">
        <f t="shared" si="0"/>
        <v>anastasia rany makanaungFebruari</v>
      </c>
      <c r="B139" s="62" t="s">
        <v>274</v>
      </c>
      <c r="C139" s="22" t="s">
        <v>98</v>
      </c>
      <c r="D139" s="54">
        <f>SUMIFS('Data Alokasi Mitra per Bulan'!G:G,'Data Alokasi Mitra per Bulan'!C:C,B139,'Data Alokasi Mitra per Bulan'!D:D,C139)</f>
        <v>0</v>
      </c>
      <c r="E139" s="63" t="str">
        <f t="shared" si="1"/>
        <v>Dibawah Batas Honor</v>
      </c>
      <c r="F139" s="64" t="e">
        <f ca="1">IF(_xludf.MAXifs('Data Alokasi Mitra per Bulan'!V:V,'Data Alokasi Mitra per Bulan'!C:C,B139,'Data Alokasi Mitra per Bulan'!D:D,C139)=0,G139,IF(YEAR(_xludf.MAXifs('Data Alokasi Mitra per Bulan'!V:V,'Data Alokasi Mitra per Bulan'!C:C,B139,'Data Alokasi Mitra per Bulan'!D:D,C139))=2024,G139,_xludf.MAXifs('Data Alokasi Mitra per Bulan'!V:V,'Data Alokasi Mitra per Bulan'!C:C,B139,'Data Alokasi Mitra per Bulan'!D:D,C139)))</f>
        <v>#NAME?</v>
      </c>
      <c r="G139" s="65">
        <f t="shared" si="3"/>
        <v>45716</v>
      </c>
    </row>
    <row r="140" spans="1:7" ht="14.4">
      <c r="A140" s="62" t="str">
        <f t="shared" si="0"/>
        <v>Anatasya MasudaraFebruari</v>
      </c>
      <c r="B140" s="62" t="s">
        <v>346</v>
      </c>
      <c r="C140" s="22" t="s">
        <v>98</v>
      </c>
      <c r="D140" s="54">
        <f>SUMIFS('Data Alokasi Mitra per Bulan'!G:G,'Data Alokasi Mitra per Bulan'!C:C,B140,'Data Alokasi Mitra per Bulan'!D:D,C140)</f>
        <v>0</v>
      </c>
      <c r="E140" s="63" t="str">
        <f t="shared" si="1"/>
        <v>Dibawah Batas Honor</v>
      </c>
      <c r="F140" s="64" t="e">
        <f ca="1">IF(_xludf.MAXifs('Data Alokasi Mitra per Bulan'!V:V,'Data Alokasi Mitra per Bulan'!C:C,B140,'Data Alokasi Mitra per Bulan'!D:D,C140)=0,G140,IF(YEAR(_xludf.MAXifs('Data Alokasi Mitra per Bulan'!V:V,'Data Alokasi Mitra per Bulan'!C:C,B140,'Data Alokasi Mitra per Bulan'!D:D,C140))=2024,G140,_xludf.MAXifs('Data Alokasi Mitra per Bulan'!V:V,'Data Alokasi Mitra per Bulan'!C:C,B140,'Data Alokasi Mitra per Bulan'!D:D,C140)))</f>
        <v>#NAME?</v>
      </c>
      <c r="G140" s="65">
        <f t="shared" si="3"/>
        <v>45716</v>
      </c>
    </row>
    <row r="141" spans="1:7" ht="14.4">
      <c r="A141" s="62" t="str">
        <f t="shared" si="0"/>
        <v>ANGELIA FRANSISCA SUNDAHFebruari</v>
      </c>
      <c r="B141" s="22" t="s">
        <v>126</v>
      </c>
      <c r="C141" s="22" t="s">
        <v>98</v>
      </c>
      <c r="D141" s="54">
        <f>SUMIFS('Data Alokasi Mitra per Bulan'!G:G,'Data Alokasi Mitra per Bulan'!C:C,B141,'Data Alokasi Mitra per Bulan'!D:D,C141)</f>
        <v>2310000</v>
      </c>
      <c r="E141" s="63" t="str">
        <f t="shared" si="1"/>
        <v>Dibawah Batas Honor</v>
      </c>
      <c r="F141" s="64" t="e">
        <f ca="1">IF(_xludf.MAXifs('Data Alokasi Mitra per Bulan'!V:V,'Data Alokasi Mitra per Bulan'!C:C,B141,'Data Alokasi Mitra per Bulan'!D:D,C141)=0,G141,IF(YEAR(_xludf.MAXifs('Data Alokasi Mitra per Bulan'!V:V,'Data Alokasi Mitra per Bulan'!C:C,B141,'Data Alokasi Mitra per Bulan'!D:D,C141))=2024,G141,_xludf.MAXifs('Data Alokasi Mitra per Bulan'!V:V,'Data Alokasi Mitra per Bulan'!C:C,B141,'Data Alokasi Mitra per Bulan'!D:D,C141)))</f>
        <v>#NAME?</v>
      </c>
      <c r="G141" s="65">
        <f t="shared" si="3"/>
        <v>45716</v>
      </c>
    </row>
    <row r="142" spans="1:7" ht="14.4">
      <c r="A142" s="62" t="str">
        <f t="shared" si="0"/>
        <v>Anita A BolungFebruari</v>
      </c>
      <c r="B142" s="62" t="s">
        <v>257</v>
      </c>
      <c r="C142" s="22" t="s">
        <v>98</v>
      </c>
      <c r="D142" s="54">
        <f>SUMIFS('Data Alokasi Mitra per Bulan'!G:G,'Data Alokasi Mitra per Bulan'!C:C,B142,'Data Alokasi Mitra per Bulan'!D:D,C142)</f>
        <v>0</v>
      </c>
      <c r="E142" s="63" t="str">
        <f t="shared" si="1"/>
        <v>Dibawah Batas Honor</v>
      </c>
      <c r="F142" s="64" t="e">
        <f ca="1">IF(_xludf.MAXifs('Data Alokasi Mitra per Bulan'!V:V,'Data Alokasi Mitra per Bulan'!C:C,B142,'Data Alokasi Mitra per Bulan'!D:D,C142)=0,G142,IF(YEAR(_xludf.MAXifs('Data Alokasi Mitra per Bulan'!V:V,'Data Alokasi Mitra per Bulan'!C:C,B142,'Data Alokasi Mitra per Bulan'!D:D,C142))=2024,G142,_xludf.MAXifs('Data Alokasi Mitra per Bulan'!V:V,'Data Alokasi Mitra per Bulan'!C:C,B142,'Data Alokasi Mitra per Bulan'!D:D,C142)))</f>
        <v>#NAME?</v>
      </c>
      <c r="G142" s="65">
        <f t="shared" si="3"/>
        <v>45716</v>
      </c>
    </row>
    <row r="143" spans="1:7" ht="14.4">
      <c r="A143" s="62" t="str">
        <f t="shared" si="0"/>
        <v>Anita Afrianti SemenFebruari</v>
      </c>
      <c r="B143" s="22" t="s">
        <v>347</v>
      </c>
      <c r="C143" s="22" t="s">
        <v>98</v>
      </c>
      <c r="D143" s="54">
        <f>SUMIFS('Data Alokasi Mitra per Bulan'!G:G,'Data Alokasi Mitra per Bulan'!C:C,B143,'Data Alokasi Mitra per Bulan'!D:D,C143)</f>
        <v>0</v>
      </c>
      <c r="E143" s="63" t="str">
        <f t="shared" si="1"/>
        <v>Dibawah Batas Honor</v>
      </c>
      <c r="F143" s="64" t="e">
        <f ca="1">IF(_xludf.MAXifs('Data Alokasi Mitra per Bulan'!V:V,'Data Alokasi Mitra per Bulan'!C:C,B143,'Data Alokasi Mitra per Bulan'!D:D,C143)=0,G143,IF(YEAR(_xludf.MAXifs('Data Alokasi Mitra per Bulan'!V:V,'Data Alokasi Mitra per Bulan'!C:C,B143,'Data Alokasi Mitra per Bulan'!D:D,C143))=2024,G143,_xludf.MAXifs('Data Alokasi Mitra per Bulan'!V:V,'Data Alokasi Mitra per Bulan'!C:C,B143,'Data Alokasi Mitra per Bulan'!D:D,C143)))</f>
        <v>#NAME?</v>
      </c>
      <c r="G143" s="65">
        <f t="shared" si="3"/>
        <v>45716</v>
      </c>
    </row>
    <row r="144" spans="1:7" ht="14.4">
      <c r="A144" s="62" t="str">
        <f t="shared" si="0"/>
        <v>Arief RohmanFebruari</v>
      </c>
      <c r="B144" s="62" t="s">
        <v>155</v>
      </c>
      <c r="C144" s="22" t="s">
        <v>98</v>
      </c>
      <c r="D144" s="54">
        <f>SUMIFS('Data Alokasi Mitra per Bulan'!G:G,'Data Alokasi Mitra per Bulan'!C:C,B144,'Data Alokasi Mitra per Bulan'!D:D,C144)</f>
        <v>3090000</v>
      </c>
      <c r="E144" s="63" t="str">
        <f t="shared" si="1"/>
        <v>Dibawah Batas Honor</v>
      </c>
      <c r="F144" s="64" t="e">
        <f ca="1">IF(_xludf.MAXifs('Data Alokasi Mitra per Bulan'!V:V,'Data Alokasi Mitra per Bulan'!C:C,B144,'Data Alokasi Mitra per Bulan'!D:D,C144)=0,G144,IF(YEAR(_xludf.MAXifs('Data Alokasi Mitra per Bulan'!V:V,'Data Alokasi Mitra per Bulan'!C:C,B144,'Data Alokasi Mitra per Bulan'!D:D,C144))=2024,G144,_xludf.MAXifs('Data Alokasi Mitra per Bulan'!V:V,'Data Alokasi Mitra per Bulan'!C:C,B144,'Data Alokasi Mitra per Bulan'!D:D,C144)))</f>
        <v>#NAME?</v>
      </c>
      <c r="G144" s="65">
        <f t="shared" si="3"/>
        <v>45716</v>
      </c>
    </row>
    <row r="145" spans="1:7" ht="14.4">
      <c r="A145" s="62" t="str">
        <f t="shared" si="0"/>
        <v>ARTHUR CARLOS BOGARFebruari</v>
      </c>
      <c r="B145" s="22" t="s">
        <v>20</v>
      </c>
      <c r="C145" s="22" t="s">
        <v>98</v>
      </c>
      <c r="D145" s="54">
        <f>SUMIFS('Data Alokasi Mitra per Bulan'!G:G,'Data Alokasi Mitra per Bulan'!C:C,B145,'Data Alokasi Mitra per Bulan'!D:D,C145)</f>
        <v>2014000</v>
      </c>
      <c r="E145" s="63" t="str">
        <f t="shared" si="1"/>
        <v>Dibawah Batas Honor</v>
      </c>
      <c r="F145" s="64" t="e">
        <f ca="1">IF(_xludf.MAXifs('Data Alokasi Mitra per Bulan'!V:V,'Data Alokasi Mitra per Bulan'!C:C,B145,'Data Alokasi Mitra per Bulan'!D:D,C145)=0,G145,IF(YEAR(_xludf.MAXifs('Data Alokasi Mitra per Bulan'!V:V,'Data Alokasi Mitra per Bulan'!C:C,B145,'Data Alokasi Mitra per Bulan'!D:D,C145))=2024,G145,_xludf.MAXifs('Data Alokasi Mitra per Bulan'!V:V,'Data Alokasi Mitra per Bulan'!C:C,B145,'Data Alokasi Mitra per Bulan'!D:D,C145)))</f>
        <v>#NAME?</v>
      </c>
      <c r="G145" s="65">
        <f t="shared" si="3"/>
        <v>45716</v>
      </c>
    </row>
    <row r="146" spans="1:7" ht="14.4">
      <c r="A146" s="62" t="str">
        <f t="shared" si="0"/>
        <v>Arthur jimmy adilangFebruari</v>
      </c>
      <c r="B146" s="62" t="s">
        <v>348</v>
      </c>
      <c r="C146" s="22" t="s">
        <v>98</v>
      </c>
      <c r="D146" s="54">
        <f>SUMIFS('Data Alokasi Mitra per Bulan'!G:G,'Data Alokasi Mitra per Bulan'!C:C,B146,'Data Alokasi Mitra per Bulan'!D:D,C146)</f>
        <v>0</v>
      </c>
      <c r="E146" s="63" t="str">
        <f t="shared" si="1"/>
        <v>Dibawah Batas Honor</v>
      </c>
      <c r="F146" s="64" t="e">
        <f ca="1">IF(_xludf.MAXifs('Data Alokasi Mitra per Bulan'!V:V,'Data Alokasi Mitra per Bulan'!C:C,B146,'Data Alokasi Mitra per Bulan'!D:D,C146)=0,G146,IF(YEAR(_xludf.MAXifs('Data Alokasi Mitra per Bulan'!V:V,'Data Alokasi Mitra per Bulan'!C:C,B146,'Data Alokasi Mitra per Bulan'!D:D,C146))=2024,G146,_xludf.MAXifs('Data Alokasi Mitra per Bulan'!V:V,'Data Alokasi Mitra per Bulan'!C:C,B146,'Data Alokasi Mitra per Bulan'!D:D,C146)))</f>
        <v>#NAME?</v>
      </c>
      <c r="G146" s="65">
        <f t="shared" si="3"/>
        <v>45716</v>
      </c>
    </row>
    <row r="147" spans="1:7" ht="14.4">
      <c r="A147" s="62" t="str">
        <f t="shared" si="0"/>
        <v>Atria Sari Juwita UmarFebruari</v>
      </c>
      <c r="B147" s="22" t="s">
        <v>156</v>
      </c>
      <c r="C147" s="22" t="s">
        <v>98</v>
      </c>
      <c r="D147" s="54">
        <f>SUMIFS('Data Alokasi Mitra per Bulan'!G:G,'Data Alokasi Mitra per Bulan'!C:C,B147,'Data Alokasi Mitra per Bulan'!D:D,C147)</f>
        <v>3124000</v>
      </c>
      <c r="E147" s="63" t="str">
        <f t="shared" si="1"/>
        <v>Dibawah Batas Honor</v>
      </c>
      <c r="F147" s="64" t="e">
        <f ca="1">IF(_xludf.MAXifs('Data Alokasi Mitra per Bulan'!V:V,'Data Alokasi Mitra per Bulan'!C:C,B147,'Data Alokasi Mitra per Bulan'!D:D,C147)=0,G147,IF(YEAR(_xludf.MAXifs('Data Alokasi Mitra per Bulan'!V:V,'Data Alokasi Mitra per Bulan'!C:C,B147,'Data Alokasi Mitra per Bulan'!D:D,C147))=2024,G147,_xludf.MAXifs('Data Alokasi Mitra per Bulan'!V:V,'Data Alokasi Mitra per Bulan'!C:C,B147,'Data Alokasi Mitra per Bulan'!D:D,C147)))</f>
        <v>#NAME?</v>
      </c>
      <c r="G147" s="65">
        <f t="shared" si="3"/>
        <v>45716</v>
      </c>
    </row>
    <row r="148" spans="1:7" ht="14.4">
      <c r="A148" s="62" t="str">
        <f t="shared" si="0"/>
        <v>AUDI AVRI HENRY SINGALFebruari</v>
      </c>
      <c r="B148" s="62" t="s">
        <v>163</v>
      </c>
      <c r="C148" s="22" t="s">
        <v>98</v>
      </c>
      <c r="D148" s="54">
        <f>SUMIFS('Data Alokasi Mitra per Bulan'!G:G,'Data Alokasi Mitra per Bulan'!C:C,B148,'Data Alokasi Mitra per Bulan'!D:D,C148)</f>
        <v>2622000</v>
      </c>
      <c r="E148" s="63" t="str">
        <f t="shared" si="1"/>
        <v>Dibawah Batas Honor</v>
      </c>
      <c r="F148" s="64" t="e">
        <f ca="1">IF(_xludf.MAXifs('Data Alokasi Mitra per Bulan'!V:V,'Data Alokasi Mitra per Bulan'!C:C,B148,'Data Alokasi Mitra per Bulan'!D:D,C148)=0,G148,IF(YEAR(_xludf.MAXifs('Data Alokasi Mitra per Bulan'!V:V,'Data Alokasi Mitra per Bulan'!C:C,B148,'Data Alokasi Mitra per Bulan'!D:D,C148))=2024,G148,_xludf.MAXifs('Data Alokasi Mitra per Bulan'!V:V,'Data Alokasi Mitra per Bulan'!C:C,B148,'Data Alokasi Mitra per Bulan'!D:D,C148)))</f>
        <v>#NAME?</v>
      </c>
      <c r="G148" s="65">
        <f t="shared" si="3"/>
        <v>45716</v>
      </c>
    </row>
    <row r="149" spans="1:7" ht="14.4">
      <c r="A149" s="62" t="str">
        <f t="shared" si="0"/>
        <v>Caesar Valentino PinontoanFebruari</v>
      </c>
      <c r="B149" s="62" t="s">
        <v>349</v>
      </c>
      <c r="C149" s="22" t="s">
        <v>98</v>
      </c>
      <c r="D149" s="54">
        <f>SUMIFS('Data Alokasi Mitra per Bulan'!G:G,'Data Alokasi Mitra per Bulan'!C:C,B149,'Data Alokasi Mitra per Bulan'!D:D,C149)</f>
        <v>0</v>
      </c>
      <c r="E149" s="63" t="str">
        <f t="shared" si="1"/>
        <v>Dibawah Batas Honor</v>
      </c>
      <c r="F149" s="64" t="e">
        <f ca="1">IF(_xludf.MAXifs('Data Alokasi Mitra per Bulan'!V:V,'Data Alokasi Mitra per Bulan'!C:C,B149,'Data Alokasi Mitra per Bulan'!D:D,C149)=0,G149,IF(YEAR(_xludf.MAXifs('Data Alokasi Mitra per Bulan'!V:V,'Data Alokasi Mitra per Bulan'!C:C,B149,'Data Alokasi Mitra per Bulan'!D:D,C149))=2024,G149,_xludf.MAXifs('Data Alokasi Mitra per Bulan'!V:V,'Data Alokasi Mitra per Bulan'!C:C,B149,'Data Alokasi Mitra per Bulan'!D:D,C149)))</f>
        <v>#NAME?</v>
      </c>
      <c r="G149" s="65">
        <f t="shared" si="3"/>
        <v>45716</v>
      </c>
    </row>
    <row r="150" spans="1:7" ht="14.4">
      <c r="A150" s="62" t="str">
        <f t="shared" si="0"/>
        <v>Cecillia ArthoFebruari</v>
      </c>
      <c r="B150" s="62" t="s">
        <v>24</v>
      </c>
      <c r="C150" s="22" t="s">
        <v>98</v>
      </c>
      <c r="D150" s="54">
        <f>SUMIFS('Data Alokasi Mitra per Bulan'!G:G,'Data Alokasi Mitra per Bulan'!C:C,B150,'Data Alokasi Mitra per Bulan'!D:D,C150)</f>
        <v>2014000</v>
      </c>
      <c r="E150" s="63" t="str">
        <f t="shared" si="1"/>
        <v>Dibawah Batas Honor</v>
      </c>
      <c r="F150" s="64" t="e">
        <f ca="1">IF(_xludf.MAXifs('Data Alokasi Mitra per Bulan'!V:V,'Data Alokasi Mitra per Bulan'!C:C,B150,'Data Alokasi Mitra per Bulan'!D:D,C150)=0,G150,IF(YEAR(_xludf.MAXifs('Data Alokasi Mitra per Bulan'!V:V,'Data Alokasi Mitra per Bulan'!C:C,B150,'Data Alokasi Mitra per Bulan'!D:D,C150))=2024,G150,_xludf.MAXifs('Data Alokasi Mitra per Bulan'!V:V,'Data Alokasi Mitra per Bulan'!C:C,B150,'Data Alokasi Mitra per Bulan'!D:D,C150)))</f>
        <v>#NAME?</v>
      </c>
      <c r="G150" s="65">
        <f t="shared" si="3"/>
        <v>45716</v>
      </c>
    </row>
    <row r="151" spans="1:7" ht="14.4">
      <c r="A151" s="62" t="str">
        <f t="shared" si="0"/>
        <v>Chisandro Gian DompasFebruari</v>
      </c>
      <c r="B151" s="62" t="s">
        <v>275</v>
      </c>
      <c r="C151" s="22" t="s">
        <v>98</v>
      </c>
      <c r="D151" s="54">
        <f>SUMIFS('Data Alokasi Mitra per Bulan'!G:G,'Data Alokasi Mitra per Bulan'!C:C,B151,'Data Alokasi Mitra per Bulan'!D:D,C151)</f>
        <v>0</v>
      </c>
      <c r="E151" s="63" t="str">
        <f t="shared" si="1"/>
        <v>Dibawah Batas Honor</v>
      </c>
      <c r="F151" s="64" t="e">
        <f ca="1">IF(_xludf.MAXifs('Data Alokasi Mitra per Bulan'!V:V,'Data Alokasi Mitra per Bulan'!C:C,B151,'Data Alokasi Mitra per Bulan'!D:D,C151)=0,G151,IF(YEAR(_xludf.MAXifs('Data Alokasi Mitra per Bulan'!V:V,'Data Alokasi Mitra per Bulan'!C:C,B151,'Data Alokasi Mitra per Bulan'!D:D,C151))=2024,G151,_xludf.MAXifs('Data Alokasi Mitra per Bulan'!V:V,'Data Alokasi Mitra per Bulan'!C:C,B151,'Data Alokasi Mitra per Bulan'!D:D,C151)))</f>
        <v>#NAME?</v>
      </c>
      <c r="G151" s="65">
        <f t="shared" si="3"/>
        <v>45716</v>
      </c>
    </row>
    <row r="152" spans="1:7" ht="14.4">
      <c r="A152" s="62" t="str">
        <f t="shared" si="0"/>
        <v>Christanto TatuwoFebruari</v>
      </c>
      <c r="B152" s="62" t="s">
        <v>158</v>
      </c>
      <c r="C152" s="22" t="s">
        <v>98</v>
      </c>
      <c r="D152" s="54">
        <f>SUMIFS('Data Alokasi Mitra per Bulan'!G:G,'Data Alokasi Mitra per Bulan'!C:C,B152,'Data Alokasi Mitra per Bulan'!D:D,C152)</f>
        <v>3064000</v>
      </c>
      <c r="E152" s="63" t="str">
        <f t="shared" si="1"/>
        <v>Dibawah Batas Honor</v>
      </c>
      <c r="F152" s="64" t="e">
        <f ca="1">IF(_xludf.MAXifs('Data Alokasi Mitra per Bulan'!V:V,'Data Alokasi Mitra per Bulan'!C:C,B152,'Data Alokasi Mitra per Bulan'!D:D,C152)=0,G152,IF(YEAR(_xludf.MAXifs('Data Alokasi Mitra per Bulan'!V:V,'Data Alokasi Mitra per Bulan'!C:C,B152,'Data Alokasi Mitra per Bulan'!D:D,C152))=2024,G152,_xludf.MAXifs('Data Alokasi Mitra per Bulan'!V:V,'Data Alokasi Mitra per Bulan'!C:C,B152,'Data Alokasi Mitra per Bulan'!D:D,C152)))</f>
        <v>#NAME?</v>
      </c>
      <c r="G152" s="65">
        <f t="shared" si="3"/>
        <v>45716</v>
      </c>
    </row>
    <row r="153" spans="1:7" ht="14.4">
      <c r="A153" s="62" t="str">
        <f t="shared" si="0"/>
        <v>Christine Novalien MandagieFebruari</v>
      </c>
      <c r="B153" s="62" t="s">
        <v>350</v>
      </c>
      <c r="C153" s="22" t="s">
        <v>98</v>
      </c>
      <c r="D153" s="54">
        <f>SUMIFS('Data Alokasi Mitra per Bulan'!G:G,'Data Alokasi Mitra per Bulan'!C:C,B153,'Data Alokasi Mitra per Bulan'!D:D,C153)</f>
        <v>0</v>
      </c>
      <c r="E153" s="63" t="str">
        <f t="shared" si="1"/>
        <v>Dibawah Batas Honor</v>
      </c>
      <c r="F153" s="64" t="e">
        <f ca="1">IF(_xludf.MAXifs('Data Alokasi Mitra per Bulan'!V:V,'Data Alokasi Mitra per Bulan'!C:C,B153,'Data Alokasi Mitra per Bulan'!D:D,C153)=0,G153,IF(YEAR(_xludf.MAXifs('Data Alokasi Mitra per Bulan'!V:V,'Data Alokasi Mitra per Bulan'!C:C,B153,'Data Alokasi Mitra per Bulan'!D:D,C153))=2024,G153,_xludf.MAXifs('Data Alokasi Mitra per Bulan'!V:V,'Data Alokasi Mitra per Bulan'!C:C,B153,'Data Alokasi Mitra per Bulan'!D:D,C153)))</f>
        <v>#NAME?</v>
      </c>
      <c r="G153" s="65">
        <f t="shared" si="3"/>
        <v>45716</v>
      </c>
    </row>
    <row r="154" spans="1:7" ht="14.4">
      <c r="A154" s="62" t="str">
        <f t="shared" si="0"/>
        <v>Claudia Monica MoningkaFebruari</v>
      </c>
      <c r="B154" s="62" t="s">
        <v>351</v>
      </c>
      <c r="C154" s="22" t="s">
        <v>98</v>
      </c>
      <c r="D154" s="54">
        <f>SUMIFS('Data Alokasi Mitra per Bulan'!G:G,'Data Alokasi Mitra per Bulan'!C:C,B154,'Data Alokasi Mitra per Bulan'!D:D,C154)</f>
        <v>0</v>
      </c>
      <c r="E154" s="63" t="str">
        <f t="shared" si="1"/>
        <v>Dibawah Batas Honor</v>
      </c>
      <c r="F154" s="64" t="e">
        <f ca="1">IF(_xludf.MAXifs('Data Alokasi Mitra per Bulan'!V:V,'Data Alokasi Mitra per Bulan'!C:C,B154,'Data Alokasi Mitra per Bulan'!D:D,C154)=0,G154,IF(YEAR(_xludf.MAXifs('Data Alokasi Mitra per Bulan'!V:V,'Data Alokasi Mitra per Bulan'!C:C,B154,'Data Alokasi Mitra per Bulan'!D:D,C154))=2024,G154,_xludf.MAXifs('Data Alokasi Mitra per Bulan'!V:V,'Data Alokasi Mitra per Bulan'!C:C,B154,'Data Alokasi Mitra per Bulan'!D:D,C154)))</f>
        <v>#NAME?</v>
      </c>
      <c r="G154" s="65">
        <f t="shared" si="3"/>
        <v>45716</v>
      </c>
    </row>
    <row r="155" spans="1:7" ht="14.4">
      <c r="A155" s="62" t="str">
        <f t="shared" si="0"/>
        <v>Cynthia Josephina Simei KawatakFebruari</v>
      </c>
      <c r="B155" s="62" t="s">
        <v>128</v>
      </c>
      <c r="C155" s="22" t="s">
        <v>98</v>
      </c>
      <c r="D155" s="54">
        <f>SUMIFS('Data Alokasi Mitra per Bulan'!G:G,'Data Alokasi Mitra per Bulan'!C:C,B155,'Data Alokasi Mitra per Bulan'!D:D,C155)</f>
        <v>2310000</v>
      </c>
      <c r="E155" s="63" t="str">
        <f t="shared" si="1"/>
        <v>Dibawah Batas Honor</v>
      </c>
      <c r="F155" s="64" t="e">
        <f ca="1">IF(_xludf.MAXifs('Data Alokasi Mitra per Bulan'!V:V,'Data Alokasi Mitra per Bulan'!C:C,B155,'Data Alokasi Mitra per Bulan'!D:D,C155)=0,G155,IF(YEAR(_xludf.MAXifs('Data Alokasi Mitra per Bulan'!V:V,'Data Alokasi Mitra per Bulan'!C:C,B155,'Data Alokasi Mitra per Bulan'!D:D,C155))=2024,G155,_xludf.MAXifs('Data Alokasi Mitra per Bulan'!V:V,'Data Alokasi Mitra per Bulan'!C:C,B155,'Data Alokasi Mitra per Bulan'!D:D,C155)))</f>
        <v>#NAME?</v>
      </c>
      <c r="G155" s="65">
        <f t="shared" si="3"/>
        <v>45716</v>
      </c>
    </row>
    <row r="156" spans="1:7" ht="14.4">
      <c r="A156" s="62" t="str">
        <f t="shared" si="0"/>
        <v>David Christian Philip RugianFebruari</v>
      </c>
      <c r="B156" s="22" t="s">
        <v>71</v>
      </c>
      <c r="C156" s="22" t="s">
        <v>98</v>
      </c>
      <c r="D156" s="54">
        <f>SUMIFS('Data Alokasi Mitra per Bulan'!G:G,'Data Alokasi Mitra per Bulan'!C:C,B156,'Data Alokasi Mitra per Bulan'!D:D,C156)</f>
        <v>2750000</v>
      </c>
      <c r="E156" s="63" t="str">
        <f t="shared" si="1"/>
        <v>Dibawah Batas Honor</v>
      </c>
      <c r="F156" s="64" t="e">
        <f ca="1">IF(_xludf.MAXifs('Data Alokasi Mitra per Bulan'!V:V,'Data Alokasi Mitra per Bulan'!C:C,B156,'Data Alokasi Mitra per Bulan'!D:D,C156)=0,G156,IF(YEAR(_xludf.MAXifs('Data Alokasi Mitra per Bulan'!V:V,'Data Alokasi Mitra per Bulan'!C:C,B156,'Data Alokasi Mitra per Bulan'!D:D,C156))=2024,G156,_xludf.MAXifs('Data Alokasi Mitra per Bulan'!V:V,'Data Alokasi Mitra per Bulan'!C:C,B156,'Data Alokasi Mitra per Bulan'!D:D,C156)))</f>
        <v>#NAME?</v>
      </c>
      <c r="G156" s="65">
        <f t="shared" si="3"/>
        <v>45716</v>
      </c>
    </row>
    <row r="157" spans="1:7" ht="14.4">
      <c r="A157" s="62" t="str">
        <f t="shared" si="0"/>
        <v>Deasy Anita Novaleth MuajaFebruari</v>
      </c>
      <c r="B157" s="62" t="s">
        <v>69</v>
      </c>
      <c r="C157" s="22" t="s">
        <v>98</v>
      </c>
      <c r="D157" s="54">
        <f>SUMIFS('Data Alokasi Mitra per Bulan'!G:G,'Data Alokasi Mitra per Bulan'!C:C,B157,'Data Alokasi Mitra per Bulan'!D:D,C157)</f>
        <v>2310000</v>
      </c>
      <c r="E157" s="63" t="str">
        <f t="shared" si="1"/>
        <v>Dibawah Batas Honor</v>
      </c>
      <c r="F157" s="64" t="e">
        <f ca="1">IF(_xludf.MAXifs('Data Alokasi Mitra per Bulan'!V:V,'Data Alokasi Mitra per Bulan'!C:C,B157,'Data Alokasi Mitra per Bulan'!D:D,C157)=0,G157,IF(YEAR(_xludf.MAXifs('Data Alokasi Mitra per Bulan'!V:V,'Data Alokasi Mitra per Bulan'!C:C,B157,'Data Alokasi Mitra per Bulan'!D:D,C157))=2024,G157,_xludf.MAXifs('Data Alokasi Mitra per Bulan'!V:V,'Data Alokasi Mitra per Bulan'!C:C,B157,'Data Alokasi Mitra per Bulan'!D:D,C157)))</f>
        <v>#NAME?</v>
      </c>
      <c r="G157" s="65">
        <f t="shared" si="3"/>
        <v>45716</v>
      </c>
    </row>
    <row r="158" spans="1:7" ht="14.4">
      <c r="A158" s="62" t="str">
        <f t="shared" si="0"/>
        <v>Debora Oktaria Angelia PontohFebruari</v>
      </c>
      <c r="B158" s="62" t="s">
        <v>352</v>
      </c>
      <c r="C158" s="22" t="s">
        <v>98</v>
      </c>
      <c r="D158" s="54">
        <f>SUMIFS('Data Alokasi Mitra per Bulan'!G:G,'Data Alokasi Mitra per Bulan'!C:C,B158,'Data Alokasi Mitra per Bulan'!D:D,C158)</f>
        <v>0</v>
      </c>
      <c r="E158" s="63" t="str">
        <f t="shared" si="1"/>
        <v>Dibawah Batas Honor</v>
      </c>
      <c r="F158" s="64" t="e">
        <f ca="1">IF(_xludf.MAXifs('Data Alokasi Mitra per Bulan'!V:V,'Data Alokasi Mitra per Bulan'!C:C,B158,'Data Alokasi Mitra per Bulan'!D:D,C158)=0,G158,IF(YEAR(_xludf.MAXifs('Data Alokasi Mitra per Bulan'!V:V,'Data Alokasi Mitra per Bulan'!C:C,B158,'Data Alokasi Mitra per Bulan'!D:D,C158))=2024,G158,_xludf.MAXifs('Data Alokasi Mitra per Bulan'!V:V,'Data Alokasi Mitra per Bulan'!C:C,B158,'Data Alokasi Mitra per Bulan'!D:D,C158)))</f>
        <v>#NAME?</v>
      </c>
      <c r="G158" s="65">
        <f t="shared" si="3"/>
        <v>45716</v>
      </c>
    </row>
    <row r="159" spans="1:7" ht="14.4">
      <c r="A159" s="62" t="str">
        <f t="shared" si="0"/>
        <v>Dinda Meilinda FerrariFebruari</v>
      </c>
      <c r="B159" s="62" t="s">
        <v>277</v>
      </c>
      <c r="C159" s="22" t="s">
        <v>98</v>
      </c>
      <c r="D159" s="54">
        <f>SUMIFS('Data Alokasi Mitra per Bulan'!G:G,'Data Alokasi Mitra per Bulan'!C:C,B159,'Data Alokasi Mitra per Bulan'!D:D,C159)</f>
        <v>0</v>
      </c>
      <c r="E159" s="63" t="str">
        <f t="shared" si="1"/>
        <v>Dibawah Batas Honor</v>
      </c>
      <c r="F159" s="64" t="e">
        <f ca="1">IF(_xludf.MAXifs('Data Alokasi Mitra per Bulan'!V:V,'Data Alokasi Mitra per Bulan'!C:C,B159,'Data Alokasi Mitra per Bulan'!D:D,C159)=0,G159,IF(YEAR(_xludf.MAXifs('Data Alokasi Mitra per Bulan'!V:V,'Data Alokasi Mitra per Bulan'!C:C,B159,'Data Alokasi Mitra per Bulan'!D:D,C159))=2024,G159,_xludf.MAXifs('Data Alokasi Mitra per Bulan'!V:V,'Data Alokasi Mitra per Bulan'!C:C,B159,'Data Alokasi Mitra per Bulan'!D:D,C159)))</f>
        <v>#NAME?</v>
      </c>
      <c r="G159" s="65">
        <f t="shared" si="3"/>
        <v>45716</v>
      </c>
    </row>
    <row r="160" spans="1:7" ht="14.4">
      <c r="A160" s="62" t="str">
        <f t="shared" si="0"/>
        <v>Djurnia TumalotoFebruari</v>
      </c>
      <c r="B160" s="62" t="s">
        <v>131</v>
      </c>
      <c r="C160" s="22" t="s">
        <v>98</v>
      </c>
      <c r="D160" s="54">
        <f>SUMIFS('Data Alokasi Mitra per Bulan'!G:G,'Data Alokasi Mitra per Bulan'!C:C,B160,'Data Alokasi Mitra per Bulan'!D:D,C160)</f>
        <v>2310000</v>
      </c>
      <c r="E160" s="63" t="str">
        <f t="shared" si="1"/>
        <v>Dibawah Batas Honor</v>
      </c>
      <c r="F160" s="64" t="e">
        <f ca="1">IF(_xludf.MAXifs('Data Alokasi Mitra per Bulan'!V:V,'Data Alokasi Mitra per Bulan'!C:C,B160,'Data Alokasi Mitra per Bulan'!D:D,C160)=0,G160,IF(YEAR(_xludf.MAXifs('Data Alokasi Mitra per Bulan'!V:V,'Data Alokasi Mitra per Bulan'!C:C,B160,'Data Alokasi Mitra per Bulan'!D:D,C160))=2024,G160,_xludf.MAXifs('Data Alokasi Mitra per Bulan'!V:V,'Data Alokasi Mitra per Bulan'!C:C,B160,'Data Alokasi Mitra per Bulan'!D:D,C160)))</f>
        <v>#NAME?</v>
      </c>
      <c r="G160" s="65">
        <f t="shared" si="3"/>
        <v>45716</v>
      </c>
    </row>
    <row r="161" spans="1:7" ht="14.4">
      <c r="A161" s="62" t="str">
        <f t="shared" si="0"/>
        <v>Ekalita Oktavita AbubakarFebruari</v>
      </c>
      <c r="B161" s="22" t="s">
        <v>132</v>
      </c>
      <c r="C161" s="22" t="s">
        <v>98</v>
      </c>
      <c r="D161" s="54">
        <f>SUMIFS('Data Alokasi Mitra per Bulan'!G:G,'Data Alokasi Mitra per Bulan'!C:C,B161,'Data Alokasi Mitra per Bulan'!D:D,C161)</f>
        <v>2310000</v>
      </c>
      <c r="E161" s="63" t="str">
        <f t="shared" si="1"/>
        <v>Dibawah Batas Honor</v>
      </c>
      <c r="F161" s="64" t="e">
        <f ca="1">IF(_xludf.MAXifs('Data Alokasi Mitra per Bulan'!V:V,'Data Alokasi Mitra per Bulan'!C:C,B161,'Data Alokasi Mitra per Bulan'!D:D,C161)=0,G161,IF(YEAR(_xludf.MAXifs('Data Alokasi Mitra per Bulan'!V:V,'Data Alokasi Mitra per Bulan'!C:C,B161,'Data Alokasi Mitra per Bulan'!D:D,C161))=2024,G161,_xludf.MAXifs('Data Alokasi Mitra per Bulan'!V:V,'Data Alokasi Mitra per Bulan'!C:C,B161,'Data Alokasi Mitra per Bulan'!D:D,C161)))</f>
        <v>#NAME?</v>
      </c>
      <c r="G161" s="65">
        <f t="shared" si="3"/>
        <v>45716</v>
      </c>
    </row>
    <row r="162" spans="1:7" ht="14.4">
      <c r="A162" s="62" t="str">
        <f t="shared" si="0"/>
        <v>Ervina MongkauFebruari</v>
      </c>
      <c r="B162" s="22" t="s">
        <v>353</v>
      </c>
      <c r="C162" s="22" t="s">
        <v>98</v>
      </c>
      <c r="D162" s="54">
        <f>SUMIFS('Data Alokasi Mitra per Bulan'!G:G,'Data Alokasi Mitra per Bulan'!C:C,B162,'Data Alokasi Mitra per Bulan'!D:D,C162)</f>
        <v>0</v>
      </c>
      <c r="E162" s="63" t="str">
        <f t="shared" si="1"/>
        <v>Dibawah Batas Honor</v>
      </c>
      <c r="F162" s="64" t="e">
        <f ca="1">IF(_xludf.MAXifs('Data Alokasi Mitra per Bulan'!V:V,'Data Alokasi Mitra per Bulan'!C:C,B162,'Data Alokasi Mitra per Bulan'!D:D,C162)=0,G162,IF(YEAR(_xludf.MAXifs('Data Alokasi Mitra per Bulan'!V:V,'Data Alokasi Mitra per Bulan'!C:C,B162,'Data Alokasi Mitra per Bulan'!D:D,C162))=2024,G162,_xludf.MAXifs('Data Alokasi Mitra per Bulan'!V:V,'Data Alokasi Mitra per Bulan'!C:C,B162,'Data Alokasi Mitra per Bulan'!D:D,C162)))</f>
        <v>#NAME?</v>
      </c>
      <c r="G162" s="65">
        <f t="shared" si="3"/>
        <v>45716</v>
      </c>
    </row>
    <row r="163" spans="1:7" ht="14.4">
      <c r="A163" s="62" t="str">
        <f t="shared" si="0"/>
        <v>Esther Angle SepangFebruari</v>
      </c>
      <c r="B163" s="62" t="s">
        <v>30</v>
      </c>
      <c r="C163" s="22" t="s">
        <v>98</v>
      </c>
      <c r="D163" s="54">
        <f>SUMIFS('Data Alokasi Mitra per Bulan'!G:G,'Data Alokasi Mitra per Bulan'!C:C,B163,'Data Alokasi Mitra per Bulan'!D:D,C163)</f>
        <v>1944000</v>
      </c>
      <c r="E163" s="63" t="str">
        <f t="shared" si="1"/>
        <v>Dibawah Batas Honor</v>
      </c>
      <c r="F163" s="64" t="e">
        <f ca="1">IF(_xludf.MAXifs('Data Alokasi Mitra per Bulan'!V:V,'Data Alokasi Mitra per Bulan'!C:C,B163,'Data Alokasi Mitra per Bulan'!D:D,C163)=0,G163,IF(YEAR(_xludf.MAXifs('Data Alokasi Mitra per Bulan'!V:V,'Data Alokasi Mitra per Bulan'!C:C,B163,'Data Alokasi Mitra per Bulan'!D:D,C163))=2024,G163,_xludf.MAXifs('Data Alokasi Mitra per Bulan'!V:V,'Data Alokasi Mitra per Bulan'!C:C,B163,'Data Alokasi Mitra per Bulan'!D:D,C163)))</f>
        <v>#NAME?</v>
      </c>
      <c r="G163" s="65">
        <f t="shared" si="3"/>
        <v>45716</v>
      </c>
    </row>
    <row r="164" spans="1:7" ht="14.4">
      <c r="A164" s="62" t="str">
        <f t="shared" si="0"/>
        <v>Evy Farmita BawawaFebruari</v>
      </c>
      <c r="B164" s="62" t="s">
        <v>157</v>
      </c>
      <c r="C164" s="22" t="s">
        <v>98</v>
      </c>
      <c r="D164" s="54">
        <f>SUMIFS('Data Alokasi Mitra per Bulan'!G:G,'Data Alokasi Mitra per Bulan'!C:C,B164,'Data Alokasi Mitra per Bulan'!D:D,C164)</f>
        <v>3124000</v>
      </c>
      <c r="E164" s="63" t="str">
        <f t="shared" si="1"/>
        <v>Dibawah Batas Honor</v>
      </c>
      <c r="F164" s="64" t="e">
        <f ca="1">IF(_xludf.MAXifs('Data Alokasi Mitra per Bulan'!V:V,'Data Alokasi Mitra per Bulan'!C:C,B164,'Data Alokasi Mitra per Bulan'!D:D,C164)=0,G164,IF(YEAR(_xludf.MAXifs('Data Alokasi Mitra per Bulan'!V:V,'Data Alokasi Mitra per Bulan'!C:C,B164,'Data Alokasi Mitra per Bulan'!D:D,C164))=2024,G164,_xludf.MAXifs('Data Alokasi Mitra per Bulan'!V:V,'Data Alokasi Mitra per Bulan'!C:C,B164,'Data Alokasi Mitra per Bulan'!D:D,C164)))</f>
        <v>#NAME?</v>
      </c>
      <c r="G164" s="65">
        <f t="shared" si="3"/>
        <v>45716</v>
      </c>
    </row>
    <row r="165" spans="1:7" ht="14.4">
      <c r="A165" s="62" t="str">
        <f t="shared" si="0"/>
        <v>Fahrul UnonongoFebruari</v>
      </c>
      <c r="B165" s="22" t="s">
        <v>354</v>
      </c>
      <c r="C165" s="22" t="s">
        <v>98</v>
      </c>
      <c r="D165" s="54">
        <f>SUMIFS('Data Alokasi Mitra per Bulan'!G:G,'Data Alokasi Mitra per Bulan'!C:C,B165,'Data Alokasi Mitra per Bulan'!D:D,C165)</f>
        <v>0</v>
      </c>
      <c r="E165" s="63" t="str">
        <f t="shared" si="1"/>
        <v>Dibawah Batas Honor</v>
      </c>
      <c r="F165" s="64" t="e">
        <f ca="1">IF(_xludf.MAXifs('Data Alokasi Mitra per Bulan'!V:V,'Data Alokasi Mitra per Bulan'!C:C,B165,'Data Alokasi Mitra per Bulan'!D:D,C165)=0,G165,IF(YEAR(_xludf.MAXifs('Data Alokasi Mitra per Bulan'!V:V,'Data Alokasi Mitra per Bulan'!C:C,B165,'Data Alokasi Mitra per Bulan'!D:D,C165))=2024,G165,_xludf.MAXifs('Data Alokasi Mitra per Bulan'!V:V,'Data Alokasi Mitra per Bulan'!C:C,B165,'Data Alokasi Mitra per Bulan'!D:D,C165)))</f>
        <v>#NAME?</v>
      </c>
      <c r="G165" s="65">
        <f t="shared" si="3"/>
        <v>45716</v>
      </c>
    </row>
    <row r="166" spans="1:7" ht="14.4">
      <c r="A166" s="62" t="str">
        <f t="shared" si="0"/>
        <v>Farida TampangFebruari</v>
      </c>
      <c r="B166" s="62" t="s">
        <v>34</v>
      </c>
      <c r="C166" s="22" t="s">
        <v>98</v>
      </c>
      <c r="D166" s="54">
        <f>SUMIFS('Data Alokasi Mitra per Bulan'!G:G,'Data Alokasi Mitra per Bulan'!C:C,B166,'Data Alokasi Mitra per Bulan'!D:D,C166)</f>
        <v>1728000</v>
      </c>
      <c r="E166" s="63" t="str">
        <f t="shared" si="1"/>
        <v>Dibawah Batas Honor</v>
      </c>
      <c r="F166" s="64" t="e">
        <f ca="1">IF(_xludf.MAXifs('Data Alokasi Mitra per Bulan'!V:V,'Data Alokasi Mitra per Bulan'!C:C,B166,'Data Alokasi Mitra per Bulan'!D:D,C166)=0,G166,IF(YEAR(_xludf.MAXifs('Data Alokasi Mitra per Bulan'!V:V,'Data Alokasi Mitra per Bulan'!C:C,B166,'Data Alokasi Mitra per Bulan'!D:D,C166))=2024,G166,_xludf.MAXifs('Data Alokasi Mitra per Bulan'!V:V,'Data Alokasi Mitra per Bulan'!C:C,B166,'Data Alokasi Mitra per Bulan'!D:D,C166)))</f>
        <v>#NAME?</v>
      </c>
      <c r="G166" s="65">
        <f t="shared" si="3"/>
        <v>45716</v>
      </c>
    </row>
    <row r="167" spans="1:7" ht="14.4">
      <c r="A167" s="62" t="str">
        <f t="shared" si="0"/>
        <v>Febriani Valentin LantemonaFebruari</v>
      </c>
      <c r="B167" s="22" t="s">
        <v>160</v>
      </c>
      <c r="C167" s="22" t="s">
        <v>98</v>
      </c>
      <c r="D167" s="54">
        <f>SUMIFS('Data Alokasi Mitra per Bulan'!G:G,'Data Alokasi Mitra per Bulan'!C:C,B167,'Data Alokasi Mitra per Bulan'!D:D,C167)</f>
        <v>2900000</v>
      </c>
      <c r="E167" s="63" t="str">
        <f t="shared" si="1"/>
        <v>Dibawah Batas Honor</v>
      </c>
      <c r="F167" s="64" t="e">
        <f ca="1">IF(_xludf.MAXifs('Data Alokasi Mitra per Bulan'!V:V,'Data Alokasi Mitra per Bulan'!C:C,B167,'Data Alokasi Mitra per Bulan'!D:D,C167)=0,G167,IF(YEAR(_xludf.MAXifs('Data Alokasi Mitra per Bulan'!V:V,'Data Alokasi Mitra per Bulan'!C:C,B167,'Data Alokasi Mitra per Bulan'!D:D,C167))=2024,G167,_xludf.MAXifs('Data Alokasi Mitra per Bulan'!V:V,'Data Alokasi Mitra per Bulan'!C:C,B167,'Data Alokasi Mitra per Bulan'!D:D,C167)))</f>
        <v>#NAME?</v>
      </c>
      <c r="G167" s="65">
        <f t="shared" si="3"/>
        <v>45716</v>
      </c>
    </row>
    <row r="168" spans="1:7" ht="14.4">
      <c r="A168" s="62" t="str">
        <f t="shared" si="0"/>
        <v>Feibe Ireine Syalome MaramisFebruari</v>
      </c>
      <c r="B168" s="62" t="s">
        <v>47</v>
      </c>
      <c r="C168" s="22" t="s">
        <v>98</v>
      </c>
      <c r="D168" s="54">
        <f>SUMIFS('Data Alokasi Mitra per Bulan'!G:G,'Data Alokasi Mitra per Bulan'!C:C,B168,'Data Alokasi Mitra per Bulan'!D:D,C168)</f>
        <v>1281000</v>
      </c>
      <c r="E168" s="63" t="str">
        <f t="shared" si="1"/>
        <v>Dibawah Batas Honor</v>
      </c>
      <c r="F168" s="64" t="e">
        <f ca="1">IF(_xludf.MAXifs('Data Alokasi Mitra per Bulan'!V:V,'Data Alokasi Mitra per Bulan'!C:C,B168,'Data Alokasi Mitra per Bulan'!D:D,C168)=0,G168,IF(YEAR(_xludf.MAXifs('Data Alokasi Mitra per Bulan'!V:V,'Data Alokasi Mitra per Bulan'!C:C,B168,'Data Alokasi Mitra per Bulan'!D:D,C168))=2024,G168,_xludf.MAXifs('Data Alokasi Mitra per Bulan'!V:V,'Data Alokasi Mitra per Bulan'!C:C,B168,'Data Alokasi Mitra per Bulan'!D:D,C168)))</f>
        <v>#NAME?</v>
      </c>
      <c r="G168" s="65">
        <f t="shared" si="3"/>
        <v>45716</v>
      </c>
    </row>
    <row r="169" spans="1:7" ht="14.4">
      <c r="A169" s="62" t="str">
        <f t="shared" si="0"/>
        <v>Feki WangkaFebruari</v>
      </c>
      <c r="B169" s="62" t="s">
        <v>149</v>
      </c>
      <c r="C169" s="22" t="s">
        <v>98</v>
      </c>
      <c r="D169" s="54">
        <f>SUMIFS('Data Alokasi Mitra per Bulan'!G:G,'Data Alokasi Mitra per Bulan'!C:C,B169,'Data Alokasi Mitra per Bulan'!D:D,C169)</f>
        <v>2160000</v>
      </c>
      <c r="E169" s="63" t="str">
        <f t="shared" si="1"/>
        <v>Dibawah Batas Honor</v>
      </c>
      <c r="F169" s="64" t="e">
        <f ca="1">IF(_xludf.MAXifs('Data Alokasi Mitra per Bulan'!V:V,'Data Alokasi Mitra per Bulan'!C:C,B169,'Data Alokasi Mitra per Bulan'!D:D,C169)=0,G169,IF(YEAR(_xludf.MAXifs('Data Alokasi Mitra per Bulan'!V:V,'Data Alokasi Mitra per Bulan'!C:C,B169,'Data Alokasi Mitra per Bulan'!D:D,C169))=2024,G169,_xludf.MAXifs('Data Alokasi Mitra per Bulan'!V:V,'Data Alokasi Mitra per Bulan'!C:C,B169,'Data Alokasi Mitra per Bulan'!D:D,C169)))</f>
        <v>#NAME?</v>
      </c>
      <c r="G169" s="65">
        <f t="shared" si="3"/>
        <v>45716</v>
      </c>
    </row>
    <row r="170" spans="1:7" ht="14.4">
      <c r="A170" s="62" t="str">
        <f t="shared" si="0"/>
        <v>Femmy abdullatiefFebruari</v>
      </c>
      <c r="B170" s="62" t="s">
        <v>224</v>
      </c>
      <c r="C170" s="22" t="s">
        <v>98</v>
      </c>
      <c r="D170" s="54">
        <f>SUMIFS('Data Alokasi Mitra per Bulan'!G:G,'Data Alokasi Mitra per Bulan'!C:C,B170,'Data Alokasi Mitra per Bulan'!D:D,C170)</f>
        <v>0</v>
      </c>
      <c r="E170" s="63" t="str">
        <f t="shared" si="1"/>
        <v>Dibawah Batas Honor</v>
      </c>
      <c r="F170" s="64" t="e">
        <f ca="1">IF(_xludf.MAXifs('Data Alokasi Mitra per Bulan'!V:V,'Data Alokasi Mitra per Bulan'!C:C,B170,'Data Alokasi Mitra per Bulan'!D:D,C170)=0,G170,IF(YEAR(_xludf.MAXifs('Data Alokasi Mitra per Bulan'!V:V,'Data Alokasi Mitra per Bulan'!C:C,B170,'Data Alokasi Mitra per Bulan'!D:D,C170))=2024,G170,_xludf.MAXifs('Data Alokasi Mitra per Bulan'!V:V,'Data Alokasi Mitra per Bulan'!C:C,B170,'Data Alokasi Mitra per Bulan'!D:D,C170)))</f>
        <v>#NAME?</v>
      </c>
      <c r="G170" s="65">
        <f t="shared" si="3"/>
        <v>45716</v>
      </c>
    </row>
    <row r="171" spans="1:7" ht="14.4">
      <c r="A171" s="62" t="str">
        <f t="shared" si="0"/>
        <v>Fily SepangFebruari</v>
      </c>
      <c r="B171" s="62" t="s">
        <v>73</v>
      </c>
      <c r="C171" s="22" t="s">
        <v>98</v>
      </c>
      <c r="D171" s="54">
        <f>SUMIFS('Data Alokasi Mitra per Bulan'!G:G,'Data Alokasi Mitra per Bulan'!C:C,B171,'Data Alokasi Mitra per Bulan'!D:D,C171)</f>
        <v>1944000</v>
      </c>
      <c r="E171" s="63" t="str">
        <f t="shared" si="1"/>
        <v>Dibawah Batas Honor</v>
      </c>
      <c r="F171" s="64" t="e">
        <f ca="1">IF(_xludf.MAXifs('Data Alokasi Mitra per Bulan'!V:V,'Data Alokasi Mitra per Bulan'!C:C,B171,'Data Alokasi Mitra per Bulan'!D:D,C171)=0,G171,IF(YEAR(_xludf.MAXifs('Data Alokasi Mitra per Bulan'!V:V,'Data Alokasi Mitra per Bulan'!C:C,B171,'Data Alokasi Mitra per Bulan'!D:D,C171))=2024,G171,_xludf.MAXifs('Data Alokasi Mitra per Bulan'!V:V,'Data Alokasi Mitra per Bulan'!C:C,B171,'Data Alokasi Mitra per Bulan'!D:D,C171)))</f>
        <v>#NAME?</v>
      </c>
      <c r="G171" s="65">
        <f t="shared" si="3"/>
        <v>45716</v>
      </c>
    </row>
    <row r="172" spans="1:7" ht="14.4">
      <c r="A172" s="62" t="str">
        <f t="shared" si="0"/>
        <v>Fitriany sunaryoFebruari</v>
      </c>
      <c r="B172" s="62" t="s">
        <v>161</v>
      </c>
      <c r="C172" s="22" t="s">
        <v>98</v>
      </c>
      <c r="D172" s="54">
        <f>SUMIFS('Data Alokasi Mitra per Bulan'!G:G,'Data Alokasi Mitra per Bulan'!C:C,B172,'Data Alokasi Mitra per Bulan'!D:D,C172)</f>
        <v>2900000</v>
      </c>
      <c r="E172" s="63" t="str">
        <f t="shared" si="1"/>
        <v>Dibawah Batas Honor</v>
      </c>
      <c r="F172" s="64" t="e">
        <f ca="1">IF(_xludf.MAXifs('Data Alokasi Mitra per Bulan'!V:V,'Data Alokasi Mitra per Bulan'!C:C,B172,'Data Alokasi Mitra per Bulan'!D:D,C172)=0,G172,IF(YEAR(_xludf.MAXifs('Data Alokasi Mitra per Bulan'!V:V,'Data Alokasi Mitra per Bulan'!C:C,B172,'Data Alokasi Mitra per Bulan'!D:D,C172))=2024,G172,_xludf.MAXifs('Data Alokasi Mitra per Bulan'!V:V,'Data Alokasi Mitra per Bulan'!C:C,B172,'Data Alokasi Mitra per Bulan'!D:D,C172)))</f>
        <v>#NAME?</v>
      </c>
      <c r="G172" s="65">
        <f t="shared" si="3"/>
        <v>45716</v>
      </c>
    </row>
    <row r="173" spans="1:7" ht="14.4">
      <c r="A173" s="62" t="str">
        <f t="shared" si="0"/>
        <v>Gadis Wiranti Pujiastuti DamaFebruari</v>
      </c>
      <c r="B173" s="62" t="s">
        <v>164</v>
      </c>
      <c r="C173" s="22" t="s">
        <v>98</v>
      </c>
      <c r="D173" s="54">
        <f>SUMIFS('Data Alokasi Mitra per Bulan'!G:G,'Data Alokasi Mitra per Bulan'!C:C,B173,'Data Alokasi Mitra per Bulan'!D:D,C173)</f>
        <v>2622000</v>
      </c>
      <c r="E173" s="63" t="str">
        <f t="shared" si="1"/>
        <v>Dibawah Batas Honor</v>
      </c>
      <c r="F173" s="64" t="e">
        <f ca="1">IF(_xludf.MAXifs('Data Alokasi Mitra per Bulan'!V:V,'Data Alokasi Mitra per Bulan'!C:C,B173,'Data Alokasi Mitra per Bulan'!D:D,C173)=0,G173,IF(YEAR(_xludf.MAXifs('Data Alokasi Mitra per Bulan'!V:V,'Data Alokasi Mitra per Bulan'!C:C,B173,'Data Alokasi Mitra per Bulan'!D:D,C173))=2024,G173,_xludf.MAXifs('Data Alokasi Mitra per Bulan'!V:V,'Data Alokasi Mitra per Bulan'!C:C,B173,'Data Alokasi Mitra per Bulan'!D:D,C173)))</f>
        <v>#NAME?</v>
      </c>
      <c r="G173" s="65">
        <f t="shared" si="3"/>
        <v>45716</v>
      </c>
    </row>
    <row r="174" spans="1:7" ht="14.4">
      <c r="A174" s="62" t="str">
        <f t="shared" si="0"/>
        <v>Glendy Queen SupitFebruari</v>
      </c>
      <c r="B174" s="22" t="s">
        <v>86</v>
      </c>
      <c r="C174" s="22" t="s">
        <v>98</v>
      </c>
      <c r="D174" s="54">
        <f>SUMIFS('Data Alokasi Mitra per Bulan'!G:G,'Data Alokasi Mitra per Bulan'!C:C,B174,'Data Alokasi Mitra per Bulan'!D:D,C174)</f>
        <v>2900000</v>
      </c>
      <c r="E174" s="63" t="str">
        <f t="shared" si="1"/>
        <v>Dibawah Batas Honor</v>
      </c>
      <c r="F174" s="64" t="e">
        <f ca="1">IF(_xludf.MAXifs('Data Alokasi Mitra per Bulan'!V:V,'Data Alokasi Mitra per Bulan'!C:C,B174,'Data Alokasi Mitra per Bulan'!D:D,C174)=0,G174,IF(YEAR(_xludf.MAXifs('Data Alokasi Mitra per Bulan'!V:V,'Data Alokasi Mitra per Bulan'!C:C,B174,'Data Alokasi Mitra per Bulan'!D:D,C174))=2024,G174,_xludf.MAXifs('Data Alokasi Mitra per Bulan'!V:V,'Data Alokasi Mitra per Bulan'!C:C,B174,'Data Alokasi Mitra per Bulan'!D:D,C174)))</f>
        <v>#NAME?</v>
      </c>
      <c r="G174" s="65">
        <f t="shared" si="3"/>
        <v>45716</v>
      </c>
    </row>
    <row r="175" spans="1:7" ht="14.4">
      <c r="A175" s="62" t="str">
        <f t="shared" si="0"/>
        <v>Grace Angel EndungunaungFebruari</v>
      </c>
      <c r="B175" s="62" t="s">
        <v>133</v>
      </c>
      <c r="C175" s="22" t="s">
        <v>98</v>
      </c>
      <c r="D175" s="54">
        <f>SUMIFS('Data Alokasi Mitra per Bulan'!G:G,'Data Alokasi Mitra per Bulan'!C:C,B175,'Data Alokasi Mitra per Bulan'!D:D,C175)</f>
        <v>2310000</v>
      </c>
      <c r="E175" s="63" t="str">
        <f t="shared" si="1"/>
        <v>Dibawah Batas Honor</v>
      </c>
      <c r="F175" s="64" t="e">
        <f ca="1">IF(_xludf.MAXifs('Data Alokasi Mitra per Bulan'!V:V,'Data Alokasi Mitra per Bulan'!C:C,B175,'Data Alokasi Mitra per Bulan'!D:D,C175)=0,G175,IF(YEAR(_xludf.MAXifs('Data Alokasi Mitra per Bulan'!V:V,'Data Alokasi Mitra per Bulan'!C:C,B175,'Data Alokasi Mitra per Bulan'!D:D,C175))=2024,G175,_xludf.MAXifs('Data Alokasi Mitra per Bulan'!V:V,'Data Alokasi Mitra per Bulan'!C:C,B175,'Data Alokasi Mitra per Bulan'!D:D,C175)))</f>
        <v>#NAME?</v>
      </c>
      <c r="G175" s="65">
        <f t="shared" si="3"/>
        <v>45716</v>
      </c>
    </row>
    <row r="176" spans="1:7" ht="14.4">
      <c r="A176" s="62" t="str">
        <f t="shared" si="0"/>
        <v>Hadidjah ladikuFebruari</v>
      </c>
      <c r="B176" s="62" t="s">
        <v>97</v>
      </c>
      <c r="C176" s="22" t="s">
        <v>98</v>
      </c>
      <c r="D176" s="54">
        <f>SUMIFS('Data Alokasi Mitra per Bulan'!G:G,'Data Alokasi Mitra per Bulan'!C:C,B176,'Data Alokasi Mitra per Bulan'!D:D,C176)</f>
        <v>2900000</v>
      </c>
      <c r="E176" s="63" t="str">
        <f t="shared" si="1"/>
        <v>Dibawah Batas Honor</v>
      </c>
      <c r="F176" s="64" t="e">
        <f ca="1">IF(_xludf.MAXifs('Data Alokasi Mitra per Bulan'!V:V,'Data Alokasi Mitra per Bulan'!C:C,B176,'Data Alokasi Mitra per Bulan'!D:D,C176)=0,G176,IF(YEAR(_xludf.MAXifs('Data Alokasi Mitra per Bulan'!V:V,'Data Alokasi Mitra per Bulan'!C:C,B176,'Data Alokasi Mitra per Bulan'!D:D,C176))=2024,G176,_xludf.MAXifs('Data Alokasi Mitra per Bulan'!V:V,'Data Alokasi Mitra per Bulan'!C:C,B176,'Data Alokasi Mitra per Bulan'!D:D,C176)))</f>
        <v>#NAME?</v>
      </c>
      <c r="G176" s="65">
        <f t="shared" si="3"/>
        <v>45716</v>
      </c>
    </row>
    <row r="177" spans="1:7" ht="14.4">
      <c r="A177" s="62" t="str">
        <f t="shared" si="0"/>
        <v>Heny RumambiFebruari</v>
      </c>
      <c r="B177" s="22" t="s">
        <v>49</v>
      </c>
      <c r="C177" s="22" t="s">
        <v>98</v>
      </c>
      <c r="D177" s="54">
        <f>SUMIFS('Data Alokasi Mitra per Bulan'!G:G,'Data Alokasi Mitra per Bulan'!C:C,B177,'Data Alokasi Mitra per Bulan'!D:D,C177)</f>
        <v>1576000</v>
      </c>
      <c r="E177" s="63" t="str">
        <f t="shared" si="1"/>
        <v>Dibawah Batas Honor</v>
      </c>
      <c r="F177" s="64" t="e">
        <f ca="1">IF(_xludf.MAXifs('Data Alokasi Mitra per Bulan'!V:V,'Data Alokasi Mitra per Bulan'!C:C,B177,'Data Alokasi Mitra per Bulan'!D:D,C177)=0,G177,IF(YEAR(_xludf.MAXifs('Data Alokasi Mitra per Bulan'!V:V,'Data Alokasi Mitra per Bulan'!C:C,B177,'Data Alokasi Mitra per Bulan'!D:D,C177))=2024,G177,_xludf.MAXifs('Data Alokasi Mitra per Bulan'!V:V,'Data Alokasi Mitra per Bulan'!C:C,B177,'Data Alokasi Mitra per Bulan'!D:D,C177)))</f>
        <v>#NAME?</v>
      </c>
      <c r="G177" s="65">
        <f t="shared" si="3"/>
        <v>45716</v>
      </c>
    </row>
    <row r="178" spans="1:7" ht="14.4">
      <c r="A178" s="62" t="str">
        <f t="shared" si="0"/>
        <v>Hertje ManumpilFebruari</v>
      </c>
      <c r="B178" s="62" t="s">
        <v>100</v>
      </c>
      <c r="C178" s="22" t="s">
        <v>98</v>
      </c>
      <c r="D178" s="54">
        <f>SUMIFS('Data Alokasi Mitra per Bulan'!G:G,'Data Alokasi Mitra per Bulan'!C:C,B178,'Data Alokasi Mitra per Bulan'!D:D,C178)</f>
        <v>2900000</v>
      </c>
      <c r="E178" s="63" t="str">
        <f t="shared" si="1"/>
        <v>Dibawah Batas Honor</v>
      </c>
      <c r="F178" s="64" t="e">
        <f ca="1">IF(_xludf.MAXifs('Data Alokasi Mitra per Bulan'!V:V,'Data Alokasi Mitra per Bulan'!C:C,B178,'Data Alokasi Mitra per Bulan'!D:D,C178)=0,G178,IF(YEAR(_xludf.MAXifs('Data Alokasi Mitra per Bulan'!V:V,'Data Alokasi Mitra per Bulan'!C:C,B178,'Data Alokasi Mitra per Bulan'!D:D,C178))=2024,G178,_xludf.MAXifs('Data Alokasi Mitra per Bulan'!V:V,'Data Alokasi Mitra per Bulan'!C:C,B178,'Data Alokasi Mitra per Bulan'!D:D,C178)))</f>
        <v>#NAME?</v>
      </c>
      <c r="G178" s="65">
        <f t="shared" si="3"/>
        <v>45716</v>
      </c>
    </row>
    <row r="179" spans="1:7" ht="14.4">
      <c r="A179" s="62" t="str">
        <f t="shared" si="0"/>
        <v>Imelda TimporokFebruari</v>
      </c>
      <c r="B179" s="22" t="s">
        <v>355</v>
      </c>
      <c r="C179" s="22" t="s">
        <v>98</v>
      </c>
      <c r="D179" s="54">
        <f>SUMIFS('Data Alokasi Mitra per Bulan'!G:G,'Data Alokasi Mitra per Bulan'!C:C,B179,'Data Alokasi Mitra per Bulan'!D:D,C179)</f>
        <v>0</v>
      </c>
      <c r="E179" s="63" t="str">
        <f t="shared" si="1"/>
        <v>Dibawah Batas Honor</v>
      </c>
      <c r="F179" s="64" t="e">
        <f ca="1">IF(_xludf.MAXifs('Data Alokasi Mitra per Bulan'!V:V,'Data Alokasi Mitra per Bulan'!C:C,B179,'Data Alokasi Mitra per Bulan'!D:D,C179)=0,G179,IF(YEAR(_xludf.MAXifs('Data Alokasi Mitra per Bulan'!V:V,'Data Alokasi Mitra per Bulan'!C:C,B179,'Data Alokasi Mitra per Bulan'!D:D,C179))=2024,G179,_xludf.MAXifs('Data Alokasi Mitra per Bulan'!V:V,'Data Alokasi Mitra per Bulan'!C:C,B179,'Data Alokasi Mitra per Bulan'!D:D,C179)))</f>
        <v>#NAME?</v>
      </c>
      <c r="G179" s="65">
        <f t="shared" si="3"/>
        <v>45716</v>
      </c>
    </row>
    <row r="180" spans="1:7" ht="14.4">
      <c r="A180" s="62" t="str">
        <f t="shared" si="0"/>
        <v>Indra BilondatuFebruari</v>
      </c>
      <c r="B180" s="22" t="s">
        <v>210</v>
      </c>
      <c r="C180" s="22" t="s">
        <v>98</v>
      </c>
      <c r="D180" s="54">
        <f>SUMIFS('Data Alokasi Mitra per Bulan'!G:G,'Data Alokasi Mitra per Bulan'!C:C,B180,'Data Alokasi Mitra per Bulan'!D:D,C180)</f>
        <v>0</v>
      </c>
      <c r="E180" s="63" t="str">
        <f t="shared" si="1"/>
        <v>Dibawah Batas Honor</v>
      </c>
      <c r="F180" s="64" t="e">
        <f ca="1">IF(_xludf.MAXifs('Data Alokasi Mitra per Bulan'!V:V,'Data Alokasi Mitra per Bulan'!C:C,B180,'Data Alokasi Mitra per Bulan'!D:D,C180)=0,G180,IF(YEAR(_xludf.MAXifs('Data Alokasi Mitra per Bulan'!V:V,'Data Alokasi Mitra per Bulan'!C:C,B180,'Data Alokasi Mitra per Bulan'!D:D,C180))=2024,G180,_xludf.MAXifs('Data Alokasi Mitra per Bulan'!V:V,'Data Alokasi Mitra per Bulan'!C:C,B180,'Data Alokasi Mitra per Bulan'!D:D,C180)))</f>
        <v>#NAME?</v>
      </c>
      <c r="G180" s="65">
        <f t="shared" si="3"/>
        <v>45716</v>
      </c>
    </row>
    <row r="181" spans="1:7" ht="14.4">
      <c r="A181" s="62" t="str">
        <f t="shared" si="0"/>
        <v>Indra LisunganFebruari</v>
      </c>
      <c r="B181" s="62" t="s">
        <v>236</v>
      </c>
      <c r="C181" s="22" t="s">
        <v>98</v>
      </c>
      <c r="D181" s="54">
        <f>SUMIFS('Data Alokasi Mitra per Bulan'!G:G,'Data Alokasi Mitra per Bulan'!C:C,B181,'Data Alokasi Mitra per Bulan'!D:D,C181)</f>
        <v>0</v>
      </c>
      <c r="E181" s="63" t="str">
        <f t="shared" si="1"/>
        <v>Dibawah Batas Honor</v>
      </c>
      <c r="F181" s="64" t="e">
        <f ca="1">IF(_xludf.MAXifs('Data Alokasi Mitra per Bulan'!V:V,'Data Alokasi Mitra per Bulan'!C:C,B181,'Data Alokasi Mitra per Bulan'!D:D,C181)=0,G181,IF(YEAR(_xludf.MAXifs('Data Alokasi Mitra per Bulan'!V:V,'Data Alokasi Mitra per Bulan'!C:C,B181,'Data Alokasi Mitra per Bulan'!D:D,C181))=2024,G181,_xludf.MAXifs('Data Alokasi Mitra per Bulan'!V:V,'Data Alokasi Mitra per Bulan'!C:C,B181,'Data Alokasi Mitra per Bulan'!D:D,C181)))</f>
        <v>#NAME?</v>
      </c>
      <c r="G181" s="65">
        <f t="shared" si="3"/>
        <v>45716</v>
      </c>
    </row>
    <row r="182" spans="1:7" ht="14.4">
      <c r="A182" s="62" t="str">
        <f t="shared" si="0"/>
        <v>Intan MamontoFebruari</v>
      </c>
      <c r="B182" s="62" t="s">
        <v>356</v>
      </c>
      <c r="C182" s="22" t="s">
        <v>98</v>
      </c>
      <c r="D182" s="54">
        <f>SUMIFS('Data Alokasi Mitra per Bulan'!G:G,'Data Alokasi Mitra per Bulan'!C:C,B182,'Data Alokasi Mitra per Bulan'!D:D,C182)</f>
        <v>0</v>
      </c>
      <c r="E182" s="63" t="str">
        <f t="shared" si="1"/>
        <v>Dibawah Batas Honor</v>
      </c>
      <c r="F182" s="64" t="e">
        <f ca="1">IF(_xludf.MAXifs('Data Alokasi Mitra per Bulan'!V:V,'Data Alokasi Mitra per Bulan'!C:C,B182,'Data Alokasi Mitra per Bulan'!D:D,C182)=0,G182,IF(YEAR(_xludf.MAXifs('Data Alokasi Mitra per Bulan'!V:V,'Data Alokasi Mitra per Bulan'!C:C,B182,'Data Alokasi Mitra per Bulan'!D:D,C182))=2024,G182,_xludf.MAXifs('Data Alokasi Mitra per Bulan'!V:V,'Data Alokasi Mitra per Bulan'!C:C,B182,'Data Alokasi Mitra per Bulan'!D:D,C182)))</f>
        <v>#NAME?</v>
      </c>
      <c r="G182" s="65">
        <f t="shared" si="3"/>
        <v>45716</v>
      </c>
    </row>
    <row r="183" spans="1:7" ht="14.4">
      <c r="A183" s="62" t="str">
        <f t="shared" si="0"/>
        <v>IRMA NAWIFebruari</v>
      </c>
      <c r="B183" s="62" t="s">
        <v>101</v>
      </c>
      <c r="C183" s="22" t="s">
        <v>98</v>
      </c>
      <c r="D183" s="54">
        <f>SUMIFS('Data Alokasi Mitra per Bulan'!G:G,'Data Alokasi Mitra per Bulan'!C:C,B183,'Data Alokasi Mitra per Bulan'!D:D,C183)</f>
        <v>2900000</v>
      </c>
      <c r="E183" s="63" t="str">
        <f t="shared" si="1"/>
        <v>Dibawah Batas Honor</v>
      </c>
      <c r="F183" s="64" t="e">
        <f ca="1">IF(_xludf.MAXifs('Data Alokasi Mitra per Bulan'!V:V,'Data Alokasi Mitra per Bulan'!C:C,B183,'Data Alokasi Mitra per Bulan'!D:D,C183)=0,G183,IF(YEAR(_xludf.MAXifs('Data Alokasi Mitra per Bulan'!V:V,'Data Alokasi Mitra per Bulan'!C:C,B183,'Data Alokasi Mitra per Bulan'!D:D,C183))=2024,G183,_xludf.MAXifs('Data Alokasi Mitra per Bulan'!V:V,'Data Alokasi Mitra per Bulan'!C:C,B183,'Data Alokasi Mitra per Bulan'!D:D,C183)))</f>
        <v>#NAME?</v>
      </c>
      <c r="G183" s="65">
        <f t="shared" si="3"/>
        <v>45716</v>
      </c>
    </row>
    <row r="184" spans="1:7" ht="14.4">
      <c r="A184" s="62" t="str">
        <f t="shared" si="0"/>
        <v>ISMAIL YAMAFebruari</v>
      </c>
      <c r="B184" s="22" t="s">
        <v>93</v>
      </c>
      <c r="C184" s="22" t="s">
        <v>98</v>
      </c>
      <c r="D184" s="54">
        <f>SUMIFS('Data Alokasi Mitra per Bulan'!G:G,'Data Alokasi Mitra per Bulan'!C:C,B184,'Data Alokasi Mitra per Bulan'!D:D,C184)</f>
        <v>3348000</v>
      </c>
      <c r="E184" s="63" t="str">
        <f t="shared" si="1"/>
        <v>Dibawah Batas Honor</v>
      </c>
      <c r="F184" s="64" t="e">
        <f ca="1">IF(_xludf.MAXifs('Data Alokasi Mitra per Bulan'!V:V,'Data Alokasi Mitra per Bulan'!C:C,B184,'Data Alokasi Mitra per Bulan'!D:D,C184)=0,G184,IF(YEAR(_xludf.MAXifs('Data Alokasi Mitra per Bulan'!V:V,'Data Alokasi Mitra per Bulan'!C:C,B184,'Data Alokasi Mitra per Bulan'!D:D,C184))=2024,G184,_xludf.MAXifs('Data Alokasi Mitra per Bulan'!V:V,'Data Alokasi Mitra per Bulan'!C:C,B184,'Data Alokasi Mitra per Bulan'!D:D,C184)))</f>
        <v>#NAME?</v>
      </c>
      <c r="G184" s="65">
        <f t="shared" si="3"/>
        <v>45716</v>
      </c>
    </row>
    <row r="185" spans="1:7" ht="14.4">
      <c r="A185" s="62" t="str">
        <f t="shared" si="0"/>
        <v>Ivan Christian PurukanFebruari</v>
      </c>
      <c r="B185" s="22" t="s">
        <v>102</v>
      </c>
      <c r="C185" s="22" t="s">
        <v>98</v>
      </c>
      <c r="D185" s="54">
        <f>SUMIFS('Data Alokasi Mitra per Bulan'!G:G,'Data Alokasi Mitra per Bulan'!C:C,B185,'Data Alokasi Mitra per Bulan'!D:D,C185)</f>
        <v>2900000</v>
      </c>
      <c r="E185" s="63" t="str">
        <f t="shared" si="1"/>
        <v>Dibawah Batas Honor</v>
      </c>
      <c r="F185" s="64" t="e">
        <f ca="1">IF(_xludf.MAXifs('Data Alokasi Mitra per Bulan'!V:V,'Data Alokasi Mitra per Bulan'!C:C,B185,'Data Alokasi Mitra per Bulan'!D:D,C185)=0,G185,IF(YEAR(_xludf.MAXifs('Data Alokasi Mitra per Bulan'!V:V,'Data Alokasi Mitra per Bulan'!C:C,B185,'Data Alokasi Mitra per Bulan'!D:D,C185))=2024,G185,_xludf.MAXifs('Data Alokasi Mitra per Bulan'!V:V,'Data Alokasi Mitra per Bulan'!C:C,B185,'Data Alokasi Mitra per Bulan'!D:D,C185)))</f>
        <v>#NAME?</v>
      </c>
      <c r="G185" s="65">
        <f t="shared" si="3"/>
        <v>45716</v>
      </c>
    </row>
    <row r="186" spans="1:7" ht="14.4">
      <c r="A186" s="62" t="str">
        <f t="shared" si="0"/>
        <v>Ivanna Tresnawati SarindatFebruari</v>
      </c>
      <c r="B186" s="22" t="s">
        <v>104</v>
      </c>
      <c r="C186" s="22" t="s">
        <v>98</v>
      </c>
      <c r="D186" s="54">
        <f>SUMIFS('Data Alokasi Mitra per Bulan'!G:G,'Data Alokasi Mitra per Bulan'!C:C,B186,'Data Alokasi Mitra per Bulan'!D:D,C186)</f>
        <v>2730000</v>
      </c>
      <c r="E186" s="63" t="str">
        <f t="shared" si="1"/>
        <v>Dibawah Batas Honor</v>
      </c>
      <c r="F186" s="64" t="e">
        <f ca="1">IF(_xludf.MAXifs('Data Alokasi Mitra per Bulan'!V:V,'Data Alokasi Mitra per Bulan'!C:C,B186,'Data Alokasi Mitra per Bulan'!D:D,C186)=0,G186,IF(YEAR(_xludf.MAXifs('Data Alokasi Mitra per Bulan'!V:V,'Data Alokasi Mitra per Bulan'!C:C,B186,'Data Alokasi Mitra per Bulan'!D:D,C186))=2024,G186,_xludf.MAXifs('Data Alokasi Mitra per Bulan'!V:V,'Data Alokasi Mitra per Bulan'!C:C,B186,'Data Alokasi Mitra per Bulan'!D:D,C186)))</f>
        <v>#NAME?</v>
      </c>
      <c r="G186" s="65">
        <f t="shared" si="3"/>
        <v>45716</v>
      </c>
    </row>
    <row r="187" spans="1:7" ht="14.4">
      <c r="A187" s="62" t="str">
        <f t="shared" si="0"/>
        <v>Javey Linda TambayongFebruari</v>
      </c>
      <c r="B187" s="62" t="s">
        <v>84</v>
      </c>
      <c r="C187" s="22" t="s">
        <v>98</v>
      </c>
      <c r="D187" s="54">
        <f>SUMIFS('Data Alokasi Mitra per Bulan'!G:G,'Data Alokasi Mitra per Bulan'!C:C,B187,'Data Alokasi Mitra per Bulan'!D:D,C187)</f>
        <v>0</v>
      </c>
      <c r="E187" s="63" t="str">
        <f t="shared" si="1"/>
        <v>Dibawah Batas Honor</v>
      </c>
      <c r="F187" s="64" t="e">
        <f ca="1">IF(_xludf.MAXifs('Data Alokasi Mitra per Bulan'!V:V,'Data Alokasi Mitra per Bulan'!C:C,B187,'Data Alokasi Mitra per Bulan'!D:D,C187)=0,G187,IF(YEAR(_xludf.MAXifs('Data Alokasi Mitra per Bulan'!V:V,'Data Alokasi Mitra per Bulan'!C:C,B187,'Data Alokasi Mitra per Bulan'!D:D,C187))=2024,G187,_xludf.MAXifs('Data Alokasi Mitra per Bulan'!V:V,'Data Alokasi Mitra per Bulan'!C:C,B187,'Data Alokasi Mitra per Bulan'!D:D,C187)))</f>
        <v>#NAME?</v>
      </c>
      <c r="G187" s="65">
        <f t="shared" si="3"/>
        <v>45716</v>
      </c>
    </row>
    <row r="188" spans="1:7" ht="14.4">
      <c r="A188" s="62" t="str">
        <f t="shared" si="0"/>
        <v>Jeane Josefin ArundaaFebruari</v>
      </c>
      <c r="B188" s="62" t="s">
        <v>66</v>
      </c>
      <c r="C188" s="22" t="s">
        <v>98</v>
      </c>
      <c r="D188" s="54">
        <f>SUMIFS('Data Alokasi Mitra per Bulan'!G:G,'Data Alokasi Mitra per Bulan'!C:C,B188,'Data Alokasi Mitra per Bulan'!D:D,C188)</f>
        <v>1440000</v>
      </c>
      <c r="E188" s="63" t="str">
        <f t="shared" si="1"/>
        <v>Dibawah Batas Honor</v>
      </c>
      <c r="F188" s="64" t="e">
        <f ca="1">IF(_xludf.MAXifs('Data Alokasi Mitra per Bulan'!V:V,'Data Alokasi Mitra per Bulan'!C:C,B188,'Data Alokasi Mitra per Bulan'!D:D,C188)=0,G188,IF(YEAR(_xludf.MAXifs('Data Alokasi Mitra per Bulan'!V:V,'Data Alokasi Mitra per Bulan'!C:C,B188,'Data Alokasi Mitra per Bulan'!D:D,C188))=2024,G188,_xludf.MAXifs('Data Alokasi Mitra per Bulan'!V:V,'Data Alokasi Mitra per Bulan'!C:C,B188,'Data Alokasi Mitra per Bulan'!D:D,C188)))</f>
        <v>#NAME?</v>
      </c>
      <c r="G188" s="65">
        <f t="shared" si="3"/>
        <v>45716</v>
      </c>
    </row>
    <row r="189" spans="1:7" ht="14.4">
      <c r="A189" s="62" t="str">
        <f t="shared" si="0"/>
        <v>Jeffry Robby TumiwaFebruari</v>
      </c>
      <c r="B189" s="62" t="s">
        <v>106</v>
      </c>
      <c r="C189" s="22" t="s">
        <v>98</v>
      </c>
      <c r="D189" s="54">
        <f>SUMIFS('Data Alokasi Mitra per Bulan'!G:G,'Data Alokasi Mitra per Bulan'!C:C,B189,'Data Alokasi Mitra per Bulan'!D:D,C189)</f>
        <v>2900000</v>
      </c>
      <c r="E189" s="63" t="str">
        <f t="shared" si="1"/>
        <v>Dibawah Batas Honor</v>
      </c>
      <c r="F189" s="64" t="e">
        <f ca="1">IF(_xludf.MAXifs('Data Alokasi Mitra per Bulan'!V:V,'Data Alokasi Mitra per Bulan'!C:C,B189,'Data Alokasi Mitra per Bulan'!D:D,C189)=0,G189,IF(YEAR(_xludf.MAXifs('Data Alokasi Mitra per Bulan'!V:V,'Data Alokasi Mitra per Bulan'!C:C,B189,'Data Alokasi Mitra per Bulan'!D:D,C189))=2024,G189,_xludf.MAXifs('Data Alokasi Mitra per Bulan'!V:V,'Data Alokasi Mitra per Bulan'!C:C,B189,'Data Alokasi Mitra per Bulan'!D:D,C189)))</f>
        <v>#NAME?</v>
      </c>
      <c r="G189" s="65">
        <f t="shared" si="3"/>
        <v>45716</v>
      </c>
    </row>
    <row r="190" spans="1:7" ht="14.4">
      <c r="A190" s="62" t="str">
        <f t="shared" si="0"/>
        <v>Jonathan MandagiFebruari</v>
      </c>
      <c r="B190" s="22" t="s">
        <v>150</v>
      </c>
      <c r="C190" s="22" t="s">
        <v>98</v>
      </c>
      <c r="D190" s="54">
        <f>SUMIFS('Data Alokasi Mitra per Bulan'!G:G,'Data Alokasi Mitra per Bulan'!C:C,B190,'Data Alokasi Mitra per Bulan'!D:D,C190)</f>
        <v>1440000</v>
      </c>
      <c r="E190" s="63" t="str">
        <f t="shared" si="1"/>
        <v>Dibawah Batas Honor</v>
      </c>
      <c r="F190" s="64" t="e">
        <f ca="1">IF(_xludf.MAXifs('Data Alokasi Mitra per Bulan'!V:V,'Data Alokasi Mitra per Bulan'!C:C,B190,'Data Alokasi Mitra per Bulan'!D:D,C190)=0,G190,IF(YEAR(_xludf.MAXifs('Data Alokasi Mitra per Bulan'!V:V,'Data Alokasi Mitra per Bulan'!C:C,B190,'Data Alokasi Mitra per Bulan'!D:D,C190))=2024,G190,_xludf.MAXifs('Data Alokasi Mitra per Bulan'!V:V,'Data Alokasi Mitra per Bulan'!C:C,B190,'Data Alokasi Mitra per Bulan'!D:D,C190)))</f>
        <v>#NAME?</v>
      </c>
      <c r="G190" s="65">
        <f t="shared" si="3"/>
        <v>45716</v>
      </c>
    </row>
    <row r="191" spans="1:7" ht="14.4">
      <c r="A191" s="62" t="str">
        <f t="shared" si="0"/>
        <v>JOVELIE E WOKASFebruari</v>
      </c>
      <c r="B191" s="22" t="s">
        <v>55</v>
      </c>
      <c r="C191" s="22" t="s">
        <v>98</v>
      </c>
      <c r="D191" s="54">
        <f>SUMIFS('Data Alokasi Mitra per Bulan'!G:G,'Data Alokasi Mitra per Bulan'!C:C,B191,'Data Alokasi Mitra per Bulan'!D:D,C191)</f>
        <v>1578000</v>
      </c>
      <c r="E191" s="63" t="str">
        <f t="shared" si="1"/>
        <v>Dibawah Batas Honor</v>
      </c>
      <c r="F191" s="64" t="e">
        <f ca="1">IF(_xludf.MAXifs('Data Alokasi Mitra per Bulan'!V:V,'Data Alokasi Mitra per Bulan'!C:C,B191,'Data Alokasi Mitra per Bulan'!D:D,C191)=0,G191,IF(YEAR(_xludf.MAXifs('Data Alokasi Mitra per Bulan'!V:V,'Data Alokasi Mitra per Bulan'!C:C,B191,'Data Alokasi Mitra per Bulan'!D:D,C191))=2024,G191,_xludf.MAXifs('Data Alokasi Mitra per Bulan'!V:V,'Data Alokasi Mitra per Bulan'!C:C,B191,'Data Alokasi Mitra per Bulan'!D:D,C191)))</f>
        <v>#NAME?</v>
      </c>
      <c r="G191" s="65">
        <f t="shared" si="3"/>
        <v>45716</v>
      </c>
    </row>
    <row r="192" spans="1:7" ht="14.4">
      <c r="A192" s="62" t="str">
        <f t="shared" si="0"/>
        <v>JUITA AMBATFebruari</v>
      </c>
      <c r="B192" s="62" t="s">
        <v>357</v>
      </c>
      <c r="C192" s="22" t="s">
        <v>98</v>
      </c>
      <c r="D192" s="54">
        <f>SUMIFS('Data Alokasi Mitra per Bulan'!G:G,'Data Alokasi Mitra per Bulan'!C:C,B192,'Data Alokasi Mitra per Bulan'!D:D,C192)</f>
        <v>0</v>
      </c>
      <c r="E192" s="63" t="str">
        <f t="shared" si="1"/>
        <v>Dibawah Batas Honor</v>
      </c>
      <c r="F192" s="64" t="e">
        <f ca="1">IF(_xludf.MAXifs('Data Alokasi Mitra per Bulan'!V:V,'Data Alokasi Mitra per Bulan'!C:C,B192,'Data Alokasi Mitra per Bulan'!D:D,C192)=0,G192,IF(YEAR(_xludf.MAXifs('Data Alokasi Mitra per Bulan'!V:V,'Data Alokasi Mitra per Bulan'!C:C,B192,'Data Alokasi Mitra per Bulan'!D:D,C192))=2024,G192,_xludf.MAXifs('Data Alokasi Mitra per Bulan'!V:V,'Data Alokasi Mitra per Bulan'!C:C,B192,'Data Alokasi Mitra per Bulan'!D:D,C192)))</f>
        <v>#NAME?</v>
      </c>
      <c r="G192" s="65">
        <f t="shared" si="3"/>
        <v>45716</v>
      </c>
    </row>
    <row r="193" spans="1:7" ht="14.4">
      <c r="A193" s="62" t="str">
        <f t="shared" si="0"/>
        <v>Juli Jein KaemungFebruari</v>
      </c>
      <c r="B193" s="62" t="s">
        <v>108</v>
      </c>
      <c r="C193" s="22" t="s">
        <v>98</v>
      </c>
      <c r="D193" s="54">
        <f>SUMIFS('Data Alokasi Mitra per Bulan'!G:G,'Data Alokasi Mitra per Bulan'!C:C,B193,'Data Alokasi Mitra per Bulan'!D:D,C193)</f>
        <v>2900000</v>
      </c>
      <c r="E193" s="63" t="str">
        <f t="shared" si="1"/>
        <v>Dibawah Batas Honor</v>
      </c>
      <c r="F193" s="64" t="e">
        <f ca="1">IF(_xludf.MAXifs('Data Alokasi Mitra per Bulan'!V:V,'Data Alokasi Mitra per Bulan'!C:C,B193,'Data Alokasi Mitra per Bulan'!D:D,C193)=0,G193,IF(YEAR(_xludf.MAXifs('Data Alokasi Mitra per Bulan'!V:V,'Data Alokasi Mitra per Bulan'!C:C,B193,'Data Alokasi Mitra per Bulan'!D:D,C193))=2024,G193,_xludf.MAXifs('Data Alokasi Mitra per Bulan'!V:V,'Data Alokasi Mitra per Bulan'!C:C,B193,'Data Alokasi Mitra per Bulan'!D:D,C193)))</f>
        <v>#NAME?</v>
      </c>
      <c r="G193" s="65">
        <f t="shared" si="3"/>
        <v>45716</v>
      </c>
    </row>
    <row r="194" spans="1:7" ht="14.4">
      <c r="A194" s="62" t="str">
        <f t="shared" si="0"/>
        <v>Julita Christiani Thalia DendengFebruari</v>
      </c>
      <c r="B194" s="22" t="s">
        <v>134</v>
      </c>
      <c r="C194" s="22" t="s">
        <v>98</v>
      </c>
      <c r="D194" s="54">
        <f>SUMIFS('Data Alokasi Mitra per Bulan'!G:G,'Data Alokasi Mitra per Bulan'!C:C,B194,'Data Alokasi Mitra per Bulan'!D:D,C194)</f>
        <v>2310000</v>
      </c>
      <c r="E194" s="63" t="str">
        <f t="shared" si="1"/>
        <v>Dibawah Batas Honor</v>
      </c>
      <c r="F194" s="64" t="e">
        <f ca="1">IF(_xludf.MAXifs('Data Alokasi Mitra per Bulan'!V:V,'Data Alokasi Mitra per Bulan'!C:C,B194,'Data Alokasi Mitra per Bulan'!D:D,C194)=0,G194,IF(YEAR(_xludf.MAXifs('Data Alokasi Mitra per Bulan'!V:V,'Data Alokasi Mitra per Bulan'!C:C,B194,'Data Alokasi Mitra per Bulan'!D:D,C194))=2024,G194,_xludf.MAXifs('Data Alokasi Mitra per Bulan'!V:V,'Data Alokasi Mitra per Bulan'!C:C,B194,'Data Alokasi Mitra per Bulan'!D:D,C194)))</f>
        <v>#NAME?</v>
      </c>
      <c r="G194" s="65">
        <f t="shared" si="3"/>
        <v>45716</v>
      </c>
    </row>
    <row r="195" spans="1:7" ht="14.4">
      <c r="A195" s="62" t="str">
        <f t="shared" si="0"/>
        <v>Kintan Clarita AntaraFebruari</v>
      </c>
      <c r="B195" s="62" t="s">
        <v>358</v>
      </c>
      <c r="C195" s="22" t="s">
        <v>98</v>
      </c>
      <c r="D195" s="54">
        <f>SUMIFS('Data Alokasi Mitra per Bulan'!G:G,'Data Alokasi Mitra per Bulan'!C:C,B195,'Data Alokasi Mitra per Bulan'!D:D,C195)</f>
        <v>0</v>
      </c>
      <c r="E195" s="63" t="str">
        <f t="shared" si="1"/>
        <v>Dibawah Batas Honor</v>
      </c>
      <c r="F195" s="64" t="e">
        <f ca="1">IF(_xludf.MAXifs('Data Alokasi Mitra per Bulan'!V:V,'Data Alokasi Mitra per Bulan'!C:C,B195,'Data Alokasi Mitra per Bulan'!D:D,C195)=0,G195,IF(YEAR(_xludf.MAXifs('Data Alokasi Mitra per Bulan'!V:V,'Data Alokasi Mitra per Bulan'!C:C,B195,'Data Alokasi Mitra per Bulan'!D:D,C195))=2024,G195,_xludf.MAXifs('Data Alokasi Mitra per Bulan'!V:V,'Data Alokasi Mitra per Bulan'!C:C,B195,'Data Alokasi Mitra per Bulan'!D:D,C195)))</f>
        <v>#NAME?</v>
      </c>
      <c r="G195" s="65">
        <f t="shared" si="3"/>
        <v>45716</v>
      </c>
    </row>
    <row r="196" spans="1:7" ht="14.4">
      <c r="A196" s="62" t="str">
        <f t="shared" si="0"/>
        <v>Leidy Camelia WantaniaFebruari</v>
      </c>
      <c r="B196" s="62" t="s">
        <v>227</v>
      </c>
      <c r="C196" s="22" t="s">
        <v>98</v>
      </c>
      <c r="D196" s="54">
        <f>SUMIFS('Data Alokasi Mitra per Bulan'!G:G,'Data Alokasi Mitra per Bulan'!C:C,B196,'Data Alokasi Mitra per Bulan'!D:D,C196)</f>
        <v>0</v>
      </c>
      <c r="E196" s="63" t="str">
        <f t="shared" si="1"/>
        <v>Dibawah Batas Honor</v>
      </c>
      <c r="F196" s="64" t="e">
        <f ca="1">IF(_xludf.MAXifs('Data Alokasi Mitra per Bulan'!V:V,'Data Alokasi Mitra per Bulan'!C:C,B196,'Data Alokasi Mitra per Bulan'!D:D,C196)=0,G196,IF(YEAR(_xludf.MAXifs('Data Alokasi Mitra per Bulan'!V:V,'Data Alokasi Mitra per Bulan'!C:C,B196,'Data Alokasi Mitra per Bulan'!D:D,C196))=2024,G196,_xludf.MAXifs('Data Alokasi Mitra per Bulan'!V:V,'Data Alokasi Mitra per Bulan'!C:C,B196,'Data Alokasi Mitra per Bulan'!D:D,C196)))</f>
        <v>#NAME?</v>
      </c>
      <c r="G196" s="65">
        <f t="shared" si="3"/>
        <v>45716</v>
      </c>
    </row>
    <row r="197" spans="1:7" ht="14.4">
      <c r="A197" s="62" t="str">
        <f t="shared" si="0"/>
        <v>Lestari Suhendri TintingonFebruari</v>
      </c>
      <c r="B197" s="22" t="s">
        <v>76</v>
      </c>
      <c r="C197" s="22" t="s">
        <v>98</v>
      </c>
      <c r="D197" s="54">
        <f>SUMIFS('Data Alokasi Mitra per Bulan'!G:G,'Data Alokasi Mitra per Bulan'!C:C,B197,'Data Alokasi Mitra per Bulan'!D:D,C197)</f>
        <v>2160000</v>
      </c>
      <c r="E197" s="63" t="str">
        <f t="shared" si="1"/>
        <v>Dibawah Batas Honor</v>
      </c>
      <c r="F197" s="64" t="e">
        <f ca="1">IF(_xludf.MAXifs('Data Alokasi Mitra per Bulan'!V:V,'Data Alokasi Mitra per Bulan'!C:C,B197,'Data Alokasi Mitra per Bulan'!D:D,C197)=0,G197,IF(YEAR(_xludf.MAXifs('Data Alokasi Mitra per Bulan'!V:V,'Data Alokasi Mitra per Bulan'!C:C,B197,'Data Alokasi Mitra per Bulan'!D:D,C197))=2024,G197,_xludf.MAXifs('Data Alokasi Mitra per Bulan'!V:V,'Data Alokasi Mitra per Bulan'!C:C,B197,'Data Alokasi Mitra per Bulan'!D:D,C197)))</f>
        <v>#NAME?</v>
      </c>
      <c r="G197" s="65">
        <f t="shared" si="3"/>
        <v>45716</v>
      </c>
    </row>
    <row r="198" spans="1:7" ht="14.4">
      <c r="A198" s="62" t="str">
        <f t="shared" si="0"/>
        <v>Lesti Natalia SumangkutFebruari</v>
      </c>
      <c r="B198" s="62" t="s">
        <v>175</v>
      </c>
      <c r="C198" s="22" t="s">
        <v>98</v>
      </c>
      <c r="D198" s="54">
        <f>SUMIFS('Data Alokasi Mitra per Bulan'!G:G,'Data Alokasi Mitra per Bulan'!C:C,B198,'Data Alokasi Mitra per Bulan'!D:D,C198)</f>
        <v>0</v>
      </c>
      <c r="E198" s="63" t="str">
        <f t="shared" si="1"/>
        <v>Dibawah Batas Honor</v>
      </c>
      <c r="F198" s="64" t="e">
        <f ca="1">IF(_xludf.MAXifs('Data Alokasi Mitra per Bulan'!V:V,'Data Alokasi Mitra per Bulan'!C:C,B198,'Data Alokasi Mitra per Bulan'!D:D,C198)=0,G198,IF(YEAR(_xludf.MAXifs('Data Alokasi Mitra per Bulan'!V:V,'Data Alokasi Mitra per Bulan'!C:C,B198,'Data Alokasi Mitra per Bulan'!D:D,C198))=2024,G198,_xludf.MAXifs('Data Alokasi Mitra per Bulan'!V:V,'Data Alokasi Mitra per Bulan'!C:C,B198,'Data Alokasi Mitra per Bulan'!D:D,C198)))</f>
        <v>#NAME?</v>
      </c>
      <c r="G198" s="65">
        <f t="shared" si="3"/>
        <v>45716</v>
      </c>
    </row>
    <row r="199" spans="1:7" ht="14.4">
      <c r="A199" s="62" t="str">
        <f t="shared" si="0"/>
        <v>Lydia IndrawatiFebruari</v>
      </c>
      <c r="B199" s="22" t="s">
        <v>121</v>
      </c>
      <c r="C199" s="22" t="s">
        <v>98</v>
      </c>
      <c r="D199" s="54">
        <f>SUMIFS('Data Alokasi Mitra per Bulan'!G:G,'Data Alokasi Mitra per Bulan'!C:C,B199,'Data Alokasi Mitra per Bulan'!D:D,C199)</f>
        <v>1944000</v>
      </c>
      <c r="E199" s="63" t="str">
        <f t="shared" si="1"/>
        <v>Dibawah Batas Honor</v>
      </c>
      <c r="F199" s="64" t="e">
        <f ca="1">IF(_xludf.MAXifs('Data Alokasi Mitra per Bulan'!V:V,'Data Alokasi Mitra per Bulan'!C:C,B199,'Data Alokasi Mitra per Bulan'!D:D,C199)=0,G199,IF(YEAR(_xludf.MAXifs('Data Alokasi Mitra per Bulan'!V:V,'Data Alokasi Mitra per Bulan'!C:C,B199,'Data Alokasi Mitra per Bulan'!D:D,C199))=2024,G199,_xludf.MAXifs('Data Alokasi Mitra per Bulan'!V:V,'Data Alokasi Mitra per Bulan'!C:C,B199,'Data Alokasi Mitra per Bulan'!D:D,C199)))</f>
        <v>#NAME?</v>
      </c>
      <c r="G199" s="65">
        <f t="shared" si="3"/>
        <v>45716</v>
      </c>
    </row>
    <row r="200" spans="1:7" ht="14.4">
      <c r="A200" s="62" t="str">
        <f t="shared" si="0"/>
        <v>Margaret Rosanta SembiringFebruari</v>
      </c>
      <c r="B200" s="62" t="s">
        <v>146</v>
      </c>
      <c r="C200" s="22" t="s">
        <v>98</v>
      </c>
      <c r="D200" s="54">
        <f>SUMIFS('Data Alokasi Mitra per Bulan'!G:G,'Data Alokasi Mitra per Bulan'!C:C,B200,'Data Alokasi Mitra per Bulan'!D:D,C200)</f>
        <v>2160000</v>
      </c>
      <c r="E200" s="63" t="str">
        <f t="shared" si="1"/>
        <v>Dibawah Batas Honor</v>
      </c>
      <c r="F200" s="64" t="e">
        <f ca="1">IF(_xludf.MAXifs('Data Alokasi Mitra per Bulan'!V:V,'Data Alokasi Mitra per Bulan'!C:C,B200,'Data Alokasi Mitra per Bulan'!D:D,C200)=0,G200,IF(YEAR(_xludf.MAXifs('Data Alokasi Mitra per Bulan'!V:V,'Data Alokasi Mitra per Bulan'!C:C,B200,'Data Alokasi Mitra per Bulan'!D:D,C200))=2024,G200,_xludf.MAXifs('Data Alokasi Mitra per Bulan'!V:V,'Data Alokasi Mitra per Bulan'!C:C,B200,'Data Alokasi Mitra per Bulan'!D:D,C200)))</f>
        <v>#NAME?</v>
      </c>
      <c r="G200" s="65">
        <f t="shared" si="3"/>
        <v>45716</v>
      </c>
    </row>
    <row r="201" spans="1:7" ht="14.4">
      <c r="A201" s="62" t="str">
        <f t="shared" si="0"/>
        <v>Maria Francisca MaunFebruari</v>
      </c>
      <c r="B201" s="62" t="s">
        <v>62</v>
      </c>
      <c r="C201" s="22" t="s">
        <v>98</v>
      </c>
      <c r="D201" s="54">
        <f>SUMIFS('Data Alokasi Mitra per Bulan'!G:G,'Data Alokasi Mitra per Bulan'!C:C,B201,'Data Alokasi Mitra per Bulan'!D:D,C201)</f>
        <v>2160000</v>
      </c>
      <c r="E201" s="63" t="str">
        <f t="shared" si="1"/>
        <v>Dibawah Batas Honor</v>
      </c>
      <c r="F201" s="64" t="e">
        <f ca="1">IF(_xludf.MAXifs('Data Alokasi Mitra per Bulan'!V:V,'Data Alokasi Mitra per Bulan'!C:C,B201,'Data Alokasi Mitra per Bulan'!D:D,C201)=0,G201,IF(YEAR(_xludf.MAXifs('Data Alokasi Mitra per Bulan'!V:V,'Data Alokasi Mitra per Bulan'!C:C,B201,'Data Alokasi Mitra per Bulan'!D:D,C201))=2024,G201,_xludf.MAXifs('Data Alokasi Mitra per Bulan'!V:V,'Data Alokasi Mitra per Bulan'!C:C,B201,'Data Alokasi Mitra per Bulan'!D:D,C201)))</f>
        <v>#NAME?</v>
      </c>
      <c r="G201" s="65">
        <f t="shared" si="3"/>
        <v>45716</v>
      </c>
    </row>
    <row r="202" spans="1:7" ht="14.4">
      <c r="A202" s="62" t="str">
        <f t="shared" si="0"/>
        <v>Marian sonia poliiFebruari</v>
      </c>
      <c r="B202" s="62" t="s">
        <v>67</v>
      </c>
      <c r="C202" s="22" t="s">
        <v>98</v>
      </c>
      <c r="D202" s="54">
        <f>SUMIFS('Data Alokasi Mitra per Bulan'!G:G,'Data Alokasi Mitra per Bulan'!C:C,B202,'Data Alokasi Mitra per Bulan'!D:D,C202)</f>
        <v>2310000</v>
      </c>
      <c r="E202" s="63" t="str">
        <f t="shared" si="1"/>
        <v>Dibawah Batas Honor</v>
      </c>
      <c r="F202" s="64" t="e">
        <f ca="1">IF(_xludf.MAXifs('Data Alokasi Mitra per Bulan'!V:V,'Data Alokasi Mitra per Bulan'!C:C,B202,'Data Alokasi Mitra per Bulan'!D:D,C202)=0,G202,IF(YEAR(_xludf.MAXifs('Data Alokasi Mitra per Bulan'!V:V,'Data Alokasi Mitra per Bulan'!C:C,B202,'Data Alokasi Mitra per Bulan'!D:D,C202))=2024,G202,_xludf.MAXifs('Data Alokasi Mitra per Bulan'!V:V,'Data Alokasi Mitra per Bulan'!C:C,B202,'Data Alokasi Mitra per Bulan'!D:D,C202)))</f>
        <v>#NAME?</v>
      </c>
      <c r="G202" s="65">
        <f t="shared" si="3"/>
        <v>45716</v>
      </c>
    </row>
    <row r="203" spans="1:7" ht="14.4">
      <c r="A203" s="62" t="str">
        <f t="shared" si="0"/>
        <v>Marklif Esriy MocodompisFebruari</v>
      </c>
      <c r="B203" s="22" t="s">
        <v>359</v>
      </c>
      <c r="C203" s="22" t="s">
        <v>98</v>
      </c>
      <c r="D203" s="54">
        <f>SUMIFS('Data Alokasi Mitra per Bulan'!G:G,'Data Alokasi Mitra per Bulan'!C:C,B203,'Data Alokasi Mitra per Bulan'!D:D,C203)</f>
        <v>0</v>
      </c>
      <c r="E203" s="63" t="str">
        <f t="shared" si="1"/>
        <v>Dibawah Batas Honor</v>
      </c>
      <c r="F203" s="64" t="e">
        <f ca="1">IF(_xludf.MAXifs('Data Alokasi Mitra per Bulan'!V:V,'Data Alokasi Mitra per Bulan'!C:C,B203,'Data Alokasi Mitra per Bulan'!D:D,C203)=0,G203,IF(YEAR(_xludf.MAXifs('Data Alokasi Mitra per Bulan'!V:V,'Data Alokasi Mitra per Bulan'!C:C,B203,'Data Alokasi Mitra per Bulan'!D:D,C203))=2024,G203,_xludf.MAXifs('Data Alokasi Mitra per Bulan'!V:V,'Data Alokasi Mitra per Bulan'!C:C,B203,'Data Alokasi Mitra per Bulan'!D:D,C203)))</f>
        <v>#NAME?</v>
      </c>
      <c r="G203" s="65">
        <f t="shared" si="3"/>
        <v>45716</v>
      </c>
    </row>
    <row r="204" spans="1:7" ht="14.4">
      <c r="A204" s="62" t="str">
        <f t="shared" si="0"/>
        <v>MARLIN TELMA OCTAVIA KARIOFebruari</v>
      </c>
      <c r="B204" s="22" t="s">
        <v>31</v>
      </c>
      <c r="C204" s="22" t="s">
        <v>98</v>
      </c>
      <c r="D204" s="54">
        <f>SUMIFS('Data Alokasi Mitra per Bulan'!G:G,'Data Alokasi Mitra per Bulan'!C:C,B204,'Data Alokasi Mitra per Bulan'!D:D,C204)</f>
        <v>3348000</v>
      </c>
      <c r="E204" s="63" t="str">
        <f t="shared" si="1"/>
        <v>Dibawah Batas Honor</v>
      </c>
      <c r="F204" s="64" t="e">
        <f ca="1">IF(_xludf.MAXifs('Data Alokasi Mitra per Bulan'!V:V,'Data Alokasi Mitra per Bulan'!C:C,B204,'Data Alokasi Mitra per Bulan'!D:D,C204)=0,G204,IF(YEAR(_xludf.MAXifs('Data Alokasi Mitra per Bulan'!V:V,'Data Alokasi Mitra per Bulan'!C:C,B204,'Data Alokasi Mitra per Bulan'!D:D,C204))=2024,G204,_xludf.MAXifs('Data Alokasi Mitra per Bulan'!V:V,'Data Alokasi Mitra per Bulan'!C:C,B204,'Data Alokasi Mitra per Bulan'!D:D,C204)))</f>
        <v>#NAME?</v>
      </c>
      <c r="G204" s="65">
        <f t="shared" si="3"/>
        <v>45716</v>
      </c>
    </row>
    <row r="205" spans="1:7" ht="14.4">
      <c r="A205" s="62" t="str">
        <f t="shared" si="0"/>
        <v>Marlisah Sarwendah RompasFebruari</v>
      </c>
      <c r="B205" s="22" t="s">
        <v>268</v>
      </c>
      <c r="C205" s="22" t="s">
        <v>98</v>
      </c>
      <c r="D205" s="54">
        <f>SUMIFS('Data Alokasi Mitra per Bulan'!G:G,'Data Alokasi Mitra per Bulan'!C:C,B205,'Data Alokasi Mitra per Bulan'!D:D,C205)</f>
        <v>0</v>
      </c>
      <c r="E205" s="63" t="str">
        <f t="shared" si="1"/>
        <v>Dibawah Batas Honor</v>
      </c>
      <c r="F205" s="64" t="e">
        <f ca="1">IF(_xludf.MAXifs('Data Alokasi Mitra per Bulan'!V:V,'Data Alokasi Mitra per Bulan'!C:C,B205,'Data Alokasi Mitra per Bulan'!D:D,C205)=0,G205,IF(YEAR(_xludf.MAXifs('Data Alokasi Mitra per Bulan'!V:V,'Data Alokasi Mitra per Bulan'!C:C,B205,'Data Alokasi Mitra per Bulan'!D:D,C205))=2024,G205,_xludf.MAXifs('Data Alokasi Mitra per Bulan'!V:V,'Data Alokasi Mitra per Bulan'!C:C,B205,'Data Alokasi Mitra per Bulan'!D:D,C205)))</f>
        <v>#NAME?</v>
      </c>
      <c r="G205" s="65">
        <f t="shared" si="3"/>
        <v>45716</v>
      </c>
    </row>
    <row r="206" spans="1:7" ht="14.4">
      <c r="A206" s="62" t="str">
        <f t="shared" si="0"/>
        <v>Marlyn WatungFebruari</v>
      </c>
      <c r="B206" s="22" t="s">
        <v>255</v>
      </c>
      <c r="C206" s="22" t="s">
        <v>98</v>
      </c>
      <c r="D206" s="54">
        <f>SUMIFS('Data Alokasi Mitra per Bulan'!G:G,'Data Alokasi Mitra per Bulan'!C:C,B206,'Data Alokasi Mitra per Bulan'!D:D,C206)</f>
        <v>0</v>
      </c>
      <c r="E206" s="63" t="str">
        <f t="shared" si="1"/>
        <v>Dibawah Batas Honor</v>
      </c>
      <c r="F206" s="64" t="e">
        <f ca="1">IF(_xludf.MAXifs('Data Alokasi Mitra per Bulan'!V:V,'Data Alokasi Mitra per Bulan'!C:C,B206,'Data Alokasi Mitra per Bulan'!D:D,C206)=0,G206,IF(YEAR(_xludf.MAXifs('Data Alokasi Mitra per Bulan'!V:V,'Data Alokasi Mitra per Bulan'!C:C,B206,'Data Alokasi Mitra per Bulan'!D:D,C206))=2024,G206,_xludf.MAXifs('Data Alokasi Mitra per Bulan'!V:V,'Data Alokasi Mitra per Bulan'!C:C,B206,'Data Alokasi Mitra per Bulan'!D:D,C206)))</f>
        <v>#NAME?</v>
      </c>
      <c r="G206" s="65">
        <f t="shared" si="3"/>
        <v>45716</v>
      </c>
    </row>
    <row r="207" spans="1:7" ht="14.4">
      <c r="A207" s="62" t="str">
        <f t="shared" si="0"/>
        <v>MARSYA MAGDALENA ROMLA ALIFebruari</v>
      </c>
      <c r="B207" s="22" t="s">
        <v>360</v>
      </c>
      <c r="C207" s="22" t="s">
        <v>98</v>
      </c>
      <c r="D207" s="54">
        <f>SUMIFS('Data Alokasi Mitra per Bulan'!G:G,'Data Alokasi Mitra per Bulan'!C:C,B207,'Data Alokasi Mitra per Bulan'!D:D,C207)</f>
        <v>0</v>
      </c>
      <c r="E207" s="63" t="str">
        <f t="shared" si="1"/>
        <v>Dibawah Batas Honor</v>
      </c>
      <c r="F207" s="64" t="e">
        <f ca="1">IF(_xludf.MAXifs('Data Alokasi Mitra per Bulan'!V:V,'Data Alokasi Mitra per Bulan'!C:C,B207,'Data Alokasi Mitra per Bulan'!D:D,C207)=0,G207,IF(YEAR(_xludf.MAXifs('Data Alokasi Mitra per Bulan'!V:V,'Data Alokasi Mitra per Bulan'!C:C,B207,'Data Alokasi Mitra per Bulan'!D:D,C207))=2024,G207,_xludf.MAXifs('Data Alokasi Mitra per Bulan'!V:V,'Data Alokasi Mitra per Bulan'!C:C,B207,'Data Alokasi Mitra per Bulan'!D:D,C207)))</f>
        <v>#NAME?</v>
      </c>
      <c r="G207" s="65">
        <f t="shared" si="3"/>
        <v>45716</v>
      </c>
    </row>
    <row r="208" spans="1:7" ht="14.4">
      <c r="A208" s="62" t="str">
        <f t="shared" si="0"/>
        <v>Maya Marlin Austin RembetFebruari</v>
      </c>
      <c r="B208" s="22" t="s">
        <v>109</v>
      </c>
      <c r="C208" s="22" t="s">
        <v>98</v>
      </c>
      <c r="D208" s="54">
        <f>SUMIFS('Data Alokasi Mitra per Bulan'!G:G,'Data Alokasi Mitra per Bulan'!C:C,B208,'Data Alokasi Mitra per Bulan'!D:D,C208)</f>
        <v>2900000</v>
      </c>
      <c r="E208" s="63" t="str">
        <f t="shared" si="1"/>
        <v>Dibawah Batas Honor</v>
      </c>
      <c r="F208" s="64" t="e">
        <f ca="1">IF(_xludf.MAXifs('Data Alokasi Mitra per Bulan'!V:V,'Data Alokasi Mitra per Bulan'!C:C,B208,'Data Alokasi Mitra per Bulan'!D:D,C208)=0,G208,IF(YEAR(_xludf.MAXifs('Data Alokasi Mitra per Bulan'!V:V,'Data Alokasi Mitra per Bulan'!C:C,B208,'Data Alokasi Mitra per Bulan'!D:D,C208))=2024,G208,_xludf.MAXifs('Data Alokasi Mitra per Bulan'!V:V,'Data Alokasi Mitra per Bulan'!C:C,B208,'Data Alokasi Mitra per Bulan'!D:D,C208)))</f>
        <v>#NAME?</v>
      </c>
      <c r="G208" s="65">
        <f t="shared" si="3"/>
        <v>45716</v>
      </c>
    </row>
    <row r="209" spans="1:7" ht="14.4">
      <c r="A209" s="62" t="str">
        <f t="shared" si="0"/>
        <v>Meike Marta TuukFebruari</v>
      </c>
      <c r="B209" s="62" t="s">
        <v>135</v>
      </c>
      <c r="C209" s="22" t="s">
        <v>98</v>
      </c>
      <c r="D209" s="54">
        <f>SUMIFS('Data Alokasi Mitra per Bulan'!G:G,'Data Alokasi Mitra per Bulan'!C:C,B209,'Data Alokasi Mitra per Bulan'!D:D,C209)</f>
        <v>2310000</v>
      </c>
      <c r="E209" s="63" t="str">
        <f t="shared" si="1"/>
        <v>Dibawah Batas Honor</v>
      </c>
      <c r="F209" s="64" t="e">
        <f ca="1">IF(_xludf.MAXifs('Data Alokasi Mitra per Bulan'!V:V,'Data Alokasi Mitra per Bulan'!C:C,B209,'Data Alokasi Mitra per Bulan'!D:D,C209)=0,G209,IF(YEAR(_xludf.MAXifs('Data Alokasi Mitra per Bulan'!V:V,'Data Alokasi Mitra per Bulan'!C:C,B209,'Data Alokasi Mitra per Bulan'!D:D,C209))=2024,G209,_xludf.MAXifs('Data Alokasi Mitra per Bulan'!V:V,'Data Alokasi Mitra per Bulan'!C:C,B209,'Data Alokasi Mitra per Bulan'!D:D,C209)))</f>
        <v>#NAME?</v>
      </c>
      <c r="G209" s="65">
        <f t="shared" si="3"/>
        <v>45716</v>
      </c>
    </row>
    <row r="210" spans="1:7" ht="14.4">
      <c r="A210" s="62" t="str">
        <f t="shared" si="0"/>
        <v>Meike MokodaserFebruari</v>
      </c>
      <c r="B210" s="22" t="s">
        <v>110</v>
      </c>
      <c r="C210" s="22" t="s">
        <v>98</v>
      </c>
      <c r="D210" s="54">
        <f>SUMIFS('Data Alokasi Mitra per Bulan'!G:G,'Data Alokasi Mitra per Bulan'!C:C,B210,'Data Alokasi Mitra per Bulan'!D:D,C210)</f>
        <v>2900000</v>
      </c>
      <c r="E210" s="63" t="str">
        <f t="shared" si="1"/>
        <v>Dibawah Batas Honor</v>
      </c>
      <c r="F210" s="64" t="e">
        <f ca="1">IF(_xludf.MAXifs('Data Alokasi Mitra per Bulan'!V:V,'Data Alokasi Mitra per Bulan'!C:C,B210,'Data Alokasi Mitra per Bulan'!D:D,C210)=0,G210,IF(YEAR(_xludf.MAXifs('Data Alokasi Mitra per Bulan'!V:V,'Data Alokasi Mitra per Bulan'!C:C,B210,'Data Alokasi Mitra per Bulan'!D:D,C210))=2024,G210,_xludf.MAXifs('Data Alokasi Mitra per Bulan'!V:V,'Data Alokasi Mitra per Bulan'!C:C,B210,'Data Alokasi Mitra per Bulan'!D:D,C210)))</f>
        <v>#NAME?</v>
      </c>
      <c r="G210" s="65">
        <f t="shared" si="3"/>
        <v>45716</v>
      </c>
    </row>
    <row r="211" spans="1:7" ht="14.4">
      <c r="A211" s="62" t="str">
        <f t="shared" si="0"/>
        <v>Meri adelina kalaloFebruari</v>
      </c>
      <c r="B211" s="62" t="s">
        <v>81</v>
      </c>
      <c r="C211" s="22" t="s">
        <v>98</v>
      </c>
      <c r="D211" s="54">
        <f>SUMIFS('Data Alokasi Mitra per Bulan'!G:G,'Data Alokasi Mitra per Bulan'!C:C,B211,'Data Alokasi Mitra per Bulan'!D:D,C211)</f>
        <v>2310000</v>
      </c>
      <c r="E211" s="63" t="str">
        <f t="shared" si="1"/>
        <v>Dibawah Batas Honor</v>
      </c>
      <c r="F211" s="64" t="e">
        <f ca="1">IF(_xludf.MAXifs('Data Alokasi Mitra per Bulan'!V:V,'Data Alokasi Mitra per Bulan'!C:C,B211,'Data Alokasi Mitra per Bulan'!D:D,C211)=0,G211,IF(YEAR(_xludf.MAXifs('Data Alokasi Mitra per Bulan'!V:V,'Data Alokasi Mitra per Bulan'!C:C,B211,'Data Alokasi Mitra per Bulan'!D:D,C211))=2024,G211,_xludf.MAXifs('Data Alokasi Mitra per Bulan'!V:V,'Data Alokasi Mitra per Bulan'!C:C,B211,'Data Alokasi Mitra per Bulan'!D:D,C211)))</f>
        <v>#NAME?</v>
      </c>
      <c r="G211" s="65">
        <f t="shared" si="3"/>
        <v>45716</v>
      </c>
    </row>
    <row r="212" spans="1:7" ht="14.4">
      <c r="A212" s="62" t="str">
        <f t="shared" si="0"/>
        <v>Meyriska Cindy HoropuFebruari</v>
      </c>
      <c r="B212" s="62" t="s">
        <v>361</v>
      </c>
      <c r="C212" s="22" t="s">
        <v>98</v>
      </c>
      <c r="D212" s="54">
        <f>SUMIFS('Data Alokasi Mitra per Bulan'!G:G,'Data Alokasi Mitra per Bulan'!C:C,B212,'Data Alokasi Mitra per Bulan'!D:D,C212)</f>
        <v>0</v>
      </c>
      <c r="E212" s="63" t="str">
        <f t="shared" si="1"/>
        <v>Dibawah Batas Honor</v>
      </c>
      <c r="F212" s="64" t="e">
        <f ca="1">IF(_xludf.MAXifs('Data Alokasi Mitra per Bulan'!V:V,'Data Alokasi Mitra per Bulan'!C:C,B212,'Data Alokasi Mitra per Bulan'!D:D,C212)=0,G212,IF(YEAR(_xludf.MAXifs('Data Alokasi Mitra per Bulan'!V:V,'Data Alokasi Mitra per Bulan'!C:C,B212,'Data Alokasi Mitra per Bulan'!D:D,C212))=2024,G212,_xludf.MAXifs('Data Alokasi Mitra per Bulan'!V:V,'Data Alokasi Mitra per Bulan'!C:C,B212,'Data Alokasi Mitra per Bulan'!D:D,C212)))</f>
        <v>#NAME?</v>
      </c>
      <c r="G212" s="65">
        <f t="shared" si="3"/>
        <v>45716</v>
      </c>
    </row>
    <row r="213" spans="1:7" ht="14.4">
      <c r="A213" s="62" t="str">
        <f t="shared" si="0"/>
        <v>Mieske kaumpunganFebruari</v>
      </c>
      <c r="B213" s="62" t="s">
        <v>137</v>
      </c>
      <c r="C213" s="22" t="s">
        <v>98</v>
      </c>
      <c r="D213" s="54">
        <f>SUMIFS('Data Alokasi Mitra per Bulan'!G:G,'Data Alokasi Mitra per Bulan'!C:C,B213,'Data Alokasi Mitra per Bulan'!D:D,C213)</f>
        <v>2310000</v>
      </c>
      <c r="E213" s="63" t="str">
        <f t="shared" si="1"/>
        <v>Dibawah Batas Honor</v>
      </c>
      <c r="F213" s="64" t="e">
        <f ca="1">IF(_xludf.MAXifs('Data Alokasi Mitra per Bulan'!V:V,'Data Alokasi Mitra per Bulan'!C:C,B213,'Data Alokasi Mitra per Bulan'!D:D,C213)=0,G213,IF(YEAR(_xludf.MAXifs('Data Alokasi Mitra per Bulan'!V:V,'Data Alokasi Mitra per Bulan'!C:C,B213,'Data Alokasi Mitra per Bulan'!D:D,C213))=2024,G213,_xludf.MAXifs('Data Alokasi Mitra per Bulan'!V:V,'Data Alokasi Mitra per Bulan'!C:C,B213,'Data Alokasi Mitra per Bulan'!D:D,C213)))</f>
        <v>#NAME?</v>
      </c>
      <c r="G213" s="65">
        <f t="shared" si="3"/>
        <v>45716</v>
      </c>
    </row>
    <row r="214" spans="1:7" ht="14.4">
      <c r="A214" s="62" t="str">
        <f t="shared" si="0"/>
        <v>Moortesya Dina MakanaungFebruari</v>
      </c>
      <c r="B214" s="62" t="s">
        <v>278</v>
      </c>
      <c r="C214" s="22" t="s">
        <v>98</v>
      </c>
      <c r="D214" s="54">
        <f>SUMIFS('Data Alokasi Mitra per Bulan'!G:G,'Data Alokasi Mitra per Bulan'!C:C,B214,'Data Alokasi Mitra per Bulan'!D:D,C214)</f>
        <v>0</v>
      </c>
      <c r="E214" s="63" t="str">
        <f t="shared" si="1"/>
        <v>Dibawah Batas Honor</v>
      </c>
      <c r="F214" s="64" t="e">
        <f ca="1">IF(_xludf.MAXifs('Data Alokasi Mitra per Bulan'!V:V,'Data Alokasi Mitra per Bulan'!C:C,B214,'Data Alokasi Mitra per Bulan'!D:D,C214)=0,G214,IF(YEAR(_xludf.MAXifs('Data Alokasi Mitra per Bulan'!V:V,'Data Alokasi Mitra per Bulan'!C:C,B214,'Data Alokasi Mitra per Bulan'!D:D,C214))=2024,G214,_xludf.MAXifs('Data Alokasi Mitra per Bulan'!V:V,'Data Alokasi Mitra per Bulan'!C:C,B214,'Data Alokasi Mitra per Bulan'!D:D,C214)))</f>
        <v>#NAME?</v>
      </c>
      <c r="G214" s="65">
        <f t="shared" si="3"/>
        <v>45716</v>
      </c>
    </row>
    <row r="215" spans="1:7" ht="14.4">
      <c r="A215" s="62" t="str">
        <f t="shared" si="0"/>
        <v>NANCY CINTHYA PANGEMANANFebruari</v>
      </c>
      <c r="B215" s="22" t="s">
        <v>183</v>
      </c>
      <c r="C215" s="22" t="s">
        <v>98</v>
      </c>
      <c r="D215" s="54">
        <f>SUMIFS('Data Alokasi Mitra per Bulan'!G:G,'Data Alokasi Mitra per Bulan'!C:C,B215,'Data Alokasi Mitra per Bulan'!D:D,C215)</f>
        <v>0</v>
      </c>
      <c r="E215" s="63" t="str">
        <f t="shared" si="1"/>
        <v>Dibawah Batas Honor</v>
      </c>
      <c r="F215" s="64" t="e">
        <f ca="1">IF(_xludf.MAXifs('Data Alokasi Mitra per Bulan'!V:V,'Data Alokasi Mitra per Bulan'!C:C,B215,'Data Alokasi Mitra per Bulan'!D:D,C215)=0,G215,IF(YEAR(_xludf.MAXifs('Data Alokasi Mitra per Bulan'!V:V,'Data Alokasi Mitra per Bulan'!C:C,B215,'Data Alokasi Mitra per Bulan'!D:D,C215))=2024,G215,_xludf.MAXifs('Data Alokasi Mitra per Bulan'!V:V,'Data Alokasi Mitra per Bulan'!C:C,B215,'Data Alokasi Mitra per Bulan'!D:D,C215)))</f>
        <v>#NAME?</v>
      </c>
      <c r="G215" s="65">
        <f t="shared" si="3"/>
        <v>45716</v>
      </c>
    </row>
    <row r="216" spans="1:7" ht="14.4">
      <c r="A216" s="62" t="str">
        <f t="shared" si="0"/>
        <v>Novanti LohoFebruari</v>
      </c>
      <c r="B216" s="62" t="s">
        <v>276</v>
      </c>
      <c r="C216" s="22" t="s">
        <v>98</v>
      </c>
      <c r="D216" s="54">
        <f>SUMIFS('Data Alokasi Mitra per Bulan'!G:G,'Data Alokasi Mitra per Bulan'!C:C,B216,'Data Alokasi Mitra per Bulan'!D:D,C216)</f>
        <v>0</v>
      </c>
      <c r="E216" s="63" t="str">
        <f t="shared" si="1"/>
        <v>Dibawah Batas Honor</v>
      </c>
      <c r="F216" s="64" t="e">
        <f ca="1">IF(_xludf.MAXifs('Data Alokasi Mitra per Bulan'!V:V,'Data Alokasi Mitra per Bulan'!C:C,B216,'Data Alokasi Mitra per Bulan'!D:D,C216)=0,G216,IF(YEAR(_xludf.MAXifs('Data Alokasi Mitra per Bulan'!V:V,'Data Alokasi Mitra per Bulan'!C:C,B216,'Data Alokasi Mitra per Bulan'!D:D,C216))=2024,G216,_xludf.MAXifs('Data Alokasi Mitra per Bulan'!V:V,'Data Alokasi Mitra per Bulan'!C:C,B216,'Data Alokasi Mitra per Bulan'!D:D,C216)))</f>
        <v>#NAME?</v>
      </c>
      <c r="G216" s="65">
        <f t="shared" si="3"/>
        <v>45716</v>
      </c>
    </row>
    <row r="217" spans="1:7" ht="14.4">
      <c r="A217" s="62" t="str">
        <f t="shared" si="0"/>
        <v>Novita meita walewangkoFebruari</v>
      </c>
      <c r="B217" s="62" t="s">
        <v>279</v>
      </c>
      <c r="C217" s="22" t="s">
        <v>98</v>
      </c>
      <c r="D217" s="54">
        <f>SUMIFS('Data Alokasi Mitra per Bulan'!G:G,'Data Alokasi Mitra per Bulan'!C:C,B217,'Data Alokasi Mitra per Bulan'!D:D,C217)</f>
        <v>0</v>
      </c>
      <c r="E217" s="63" t="str">
        <f t="shared" si="1"/>
        <v>Dibawah Batas Honor</v>
      </c>
      <c r="F217" s="64" t="e">
        <f ca="1">IF(_xludf.MAXifs('Data Alokasi Mitra per Bulan'!V:V,'Data Alokasi Mitra per Bulan'!C:C,B217,'Data Alokasi Mitra per Bulan'!D:D,C217)=0,G217,IF(YEAR(_xludf.MAXifs('Data Alokasi Mitra per Bulan'!V:V,'Data Alokasi Mitra per Bulan'!C:C,B217,'Data Alokasi Mitra per Bulan'!D:D,C217))=2024,G217,_xludf.MAXifs('Data Alokasi Mitra per Bulan'!V:V,'Data Alokasi Mitra per Bulan'!C:C,B217,'Data Alokasi Mitra per Bulan'!D:D,C217)))</f>
        <v>#NAME?</v>
      </c>
      <c r="G217" s="65">
        <f t="shared" si="3"/>
        <v>45716</v>
      </c>
    </row>
    <row r="218" spans="1:7" ht="14.4">
      <c r="A218" s="62" t="str">
        <f t="shared" si="0"/>
        <v>Novita Theresia KarindaFebruari</v>
      </c>
      <c r="B218" s="62" t="s">
        <v>280</v>
      </c>
      <c r="C218" s="22" t="s">
        <v>98</v>
      </c>
      <c r="D218" s="54">
        <f>SUMIFS('Data Alokasi Mitra per Bulan'!G:G,'Data Alokasi Mitra per Bulan'!C:C,B218,'Data Alokasi Mitra per Bulan'!D:D,C218)</f>
        <v>0</v>
      </c>
      <c r="E218" s="63" t="str">
        <f t="shared" si="1"/>
        <v>Dibawah Batas Honor</v>
      </c>
      <c r="F218" s="64" t="e">
        <f ca="1">IF(_xludf.MAXifs('Data Alokasi Mitra per Bulan'!V:V,'Data Alokasi Mitra per Bulan'!C:C,B218,'Data Alokasi Mitra per Bulan'!D:D,C218)=0,G218,IF(YEAR(_xludf.MAXifs('Data Alokasi Mitra per Bulan'!V:V,'Data Alokasi Mitra per Bulan'!C:C,B218,'Data Alokasi Mitra per Bulan'!D:D,C218))=2024,G218,_xludf.MAXifs('Data Alokasi Mitra per Bulan'!V:V,'Data Alokasi Mitra per Bulan'!C:C,B218,'Data Alokasi Mitra per Bulan'!D:D,C218)))</f>
        <v>#NAME?</v>
      </c>
      <c r="G218" s="65">
        <f t="shared" si="3"/>
        <v>45716</v>
      </c>
    </row>
    <row r="219" spans="1:7" ht="14.4">
      <c r="A219" s="62" t="str">
        <f t="shared" si="0"/>
        <v>NURHAYANTI TOWURIFebruari</v>
      </c>
      <c r="B219" s="22" t="s">
        <v>111</v>
      </c>
      <c r="C219" s="22" t="s">
        <v>98</v>
      </c>
      <c r="D219" s="54">
        <f>SUMIFS('Data Alokasi Mitra per Bulan'!G:G,'Data Alokasi Mitra per Bulan'!C:C,B219,'Data Alokasi Mitra per Bulan'!D:D,C219)</f>
        <v>2900000</v>
      </c>
      <c r="E219" s="63" t="str">
        <f t="shared" si="1"/>
        <v>Dibawah Batas Honor</v>
      </c>
      <c r="F219" s="64" t="e">
        <f ca="1">IF(_xludf.MAXifs('Data Alokasi Mitra per Bulan'!V:V,'Data Alokasi Mitra per Bulan'!C:C,B219,'Data Alokasi Mitra per Bulan'!D:D,C219)=0,G219,IF(YEAR(_xludf.MAXifs('Data Alokasi Mitra per Bulan'!V:V,'Data Alokasi Mitra per Bulan'!C:C,B219,'Data Alokasi Mitra per Bulan'!D:D,C219))=2024,G219,_xludf.MAXifs('Data Alokasi Mitra per Bulan'!V:V,'Data Alokasi Mitra per Bulan'!C:C,B219,'Data Alokasi Mitra per Bulan'!D:D,C219)))</f>
        <v>#NAME?</v>
      </c>
      <c r="G219" s="65">
        <f t="shared" si="3"/>
        <v>45716</v>
      </c>
    </row>
    <row r="220" spans="1:7" ht="14.4">
      <c r="A220" s="62" t="str">
        <f t="shared" si="0"/>
        <v>Nurul istiyanaFebruari</v>
      </c>
      <c r="B220" s="62" t="s">
        <v>281</v>
      </c>
      <c r="C220" s="22" t="s">
        <v>98</v>
      </c>
      <c r="D220" s="54">
        <f>SUMIFS('Data Alokasi Mitra per Bulan'!G:G,'Data Alokasi Mitra per Bulan'!C:C,B220,'Data Alokasi Mitra per Bulan'!D:D,C220)</f>
        <v>0</v>
      </c>
      <c r="E220" s="63" t="str">
        <f t="shared" si="1"/>
        <v>Dibawah Batas Honor</v>
      </c>
      <c r="F220" s="64" t="e">
        <f ca="1">IF(_xludf.MAXifs('Data Alokasi Mitra per Bulan'!V:V,'Data Alokasi Mitra per Bulan'!C:C,B220,'Data Alokasi Mitra per Bulan'!D:D,C220)=0,G220,IF(YEAR(_xludf.MAXifs('Data Alokasi Mitra per Bulan'!V:V,'Data Alokasi Mitra per Bulan'!C:C,B220,'Data Alokasi Mitra per Bulan'!D:D,C220))=2024,G220,_xludf.MAXifs('Data Alokasi Mitra per Bulan'!V:V,'Data Alokasi Mitra per Bulan'!C:C,B220,'Data Alokasi Mitra per Bulan'!D:D,C220)))</f>
        <v>#NAME?</v>
      </c>
      <c r="G220" s="65">
        <f t="shared" si="3"/>
        <v>45716</v>
      </c>
    </row>
    <row r="221" spans="1:7" ht="14.4">
      <c r="A221" s="62" t="str">
        <f t="shared" si="0"/>
        <v>Oksan TolipFebruari</v>
      </c>
      <c r="B221" s="62" t="s">
        <v>112</v>
      </c>
      <c r="C221" s="22" t="s">
        <v>98</v>
      </c>
      <c r="D221" s="54">
        <f>SUMIFS('Data Alokasi Mitra per Bulan'!G:G,'Data Alokasi Mitra per Bulan'!C:C,B221,'Data Alokasi Mitra per Bulan'!D:D,C221)</f>
        <v>2730000</v>
      </c>
      <c r="E221" s="63" t="str">
        <f t="shared" si="1"/>
        <v>Dibawah Batas Honor</v>
      </c>
      <c r="F221" s="64" t="e">
        <f ca="1">IF(_xludf.MAXifs('Data Alokasi Mitra per Bulan'!V:V,'Data Alokasi Mitra per Bulan'!C:C,B221,'Data Alokasi Mitra per Bulan'!D:D,C221)=0,G221,IF(YEAR(_xludf.MAXifs('Data Alokasi Mitra per Bulan'!V:V,'Data Alokasi Mitra per Bulan'!C:C,B221,'Data Alokasi Mitra per Bulan'!D:D,C221))=2024,G221,_xludf.MAXifs('Data Alokasi Mitra per Bulan'!V:V,'Data Alokasi Mitra per Bulan'!C:C,B221,'Data Alokasi Mitra per Bulan'!D:D,C221)))</f>
        <v>#NAME?</v>
      </c>
      <c r="G221" s="65">
        <f t="shared" si="3"/>
        <v>45716</v>
      </c>
    </row>
    <row r="222" spans="1:7" ht="14.4">
      <c r="A222" s="62" t="str">
        <f t="shared" si="0"/>
        <v>Pingkan Winda SarayarFebruari</v>
      </c>
      <c r="B222" s="62" t="s">
        <v>65</v>
      </c>
      <c r="C222" s="22" t="s">
        <v>98</v>
      </c>
      <c r="D222" s="54">
        <f>SUMIFS('Data Alokasi Mitra per Bulan'!G:G,'Data Alokasi Mitra per Bulan'!C:C,B222,'Data Alokasi Mitra per Bulan'!D:D,C222)</f>
        <v>2900000</v>
      </c>
      <c r="E222" s="63" t="str">
        <f t="shared" si="1"/>
        <v>Dibawah Batas Honor</v>
      </c>
      <c r="F222" s="64" t="e">
        <f ca="1">IF(_xludf.MAXifs('Data Alokasi Mitra per Bulan'!V:V,'Data Alokasi Mitra per Bulan'!C:C,B222,'Data Alokasi Mitra per Bulan'!D:D,C222)=0,G222,IF(YEAR(_xludf.MAXifs('Data Alokasi Mitra per Bulan'!V:V,'Data Alokasi Mitra per Bulan'!C:C,B222,'Data Alokasi Mitra per Bulan'!D:D,C222))=2024,G222,_xludf.MAXifs('Data Alokasi Mitra per Bulan'!V:V,'Data Alokasi Mitra per Bulan'!C:C,B222,'Data Alokasi Mitra per Bulan'!D:D,C222)))</f>
        <v>#NAME?</v>
      </c>
      <c r="G222" s="65">
        <f t="shared" si="3"/>
        <v>45716</v>
      </c>
    </row>
    <row r="223" spans="1:7" ht="14.4">
      <c r="A223" s="62" t="str">
        <f t="shared" si="0"/>
        <v>Precilia Fransisca winangunFebruari</v>
      </c>
      <c r="B223" s="62" t="s">
        <v>362</v>
      </c>
      <c r="C223" s="22" t="s">
        <v>98</v>
      </c>
      <c r="D223" s="54">
        <f>SUMIFS('Data Alokasi Mitra per Bulan'!G:G,'Data Alokasi Mitra per Bulan'!C:C,B223,'Data Alokasi Mitra per Bulan'!D:D,C223)</f>
        <v>0</v>
      </c>
      <c r="E223" s="63" t="str">
        <f t="shared" si="1"/>
        <v>Dibawah Batas Honor</v>
      </c>
      <c r="F223" s="64" t="e">
        <f ca="1">IF(_xludf.MAXifs('Data Alokasi Mitra per Bulan'!V:V,'Data Alokasi Mitra per Bulan'!C:C,B223,'Data Alokasi Mitra per Bulan'!D:D,C223)=0,G223,IF(YEAR(_xludf.MAXifs('Data Alokasi Mitra per Bulan'!V:V,'Data Alokasi Mitra per Bulan'!C:C,B223,'Data Alokasi Mitra per Bulan'!D:D,C223))=2024,G223,_xludf.MAXifs('Data Alokasi Mitra per Bulan'!V:V,'Data Alokasi Mitra per Bulan'!C:C,B223,'Data Alokasi Mitra per Bulan'!D:D,C223)))</f>
        <v>#NAME?</v>
      </c>
      <c r="G223" s="65">
        <f t="shared" si="3"/>
        <v>45716</v>
      </c>
    </row>
    <row r="224" spans="1:7" ht="14.4">
      <c r="A224" s="62" t="str">
        <f t="shared" si="0"/>
        <v>Prisila kristiani pangemananFebruari</v>
      </c>
      <c r="B224" s="22" t="s">
        <v>74</v>
      </c>
      <c r="C224" s="22" t="s">
        <v>98</v>
      </c>
      <c r="D224" s="54">
        <f>SUMIFS('Data Alokasi Mitra per Bulan'!G:G,'Data Alokasi Mitra per Bulan'!C:C,B224,'Data Alokasi Mitra per Bulan'!D:D,C224)</f>
        <v>2900000</v>
      </c>
      <c r="E224" s="63" t="str">
        <f t="shared" si="1"/>
        <v>Dibawah Batas Honor</v>
      </c>
      <c r="F224" s="64" t="e">
        <f ca="1">IF(_xludf.MAXifs('Data Alokasi Mitra per Bulan'!V:V,'Data Alokasi Mitra per Bulan'!C:C,B224,'Data Alokasi Mitra per Bulan'!D:D,C224)=0,G224,IF(YEAR(_xludf.MAXifs('Data Alokasi Mitra per Bulan'!V:V,'Data Alokasi Mitra per Bulan'!C:C,B224,'Data Alokasi Mitra per Bulan'!D:D,C224))=2024,G224,_xludf.MAXifs('Data Alokasi Mitra per Bulan'!V:V,'Data Alokasi Mitra per Bulan'!C:C,B224,'Data Alokasi Mitra per Bulan'!D:D,C224)))</f>
        <v>#NAME?</v>
      </c>
      <c r="G224" s="65">
        <f t="shared" si="3"/>
        <v>45716</v>
      </c>
    </row>
    <row r="225" spans="1:7" ht="14.4">
      <c r="A225" s="62" t="str">
        <f t="shared" si="0"/>
        <v>Prisilia.Diana.ModandingFebruari</v>
      </c>
      <c r="B225" s="62" t="s">
        <v>282</v>
      </c>
      <c r="C225" s="22" t="s">
        <v>98</v>
      </c>
      <c r="D225" s="54">
        <f>SUMIFS('Data Alokasi Mitra per Bulan'!G:G,'Data Alokasi Mitra per Bulan'!C:C,B225,'Data Alokasi Mitra per Bulan'!D:D,C225)</f>
        <v>0</v>
      </c>
      <c r="E225" s="63" t="str">
        <f t="shared" si="1"/>
        <v>Dibawah Batas Honor</v>
      </c>
      <c r="F225" s="64" t="e">
        <f ca="1">IF(_xludf.MAXifs('Data Alokasi Mitra per Bulan'!V:V,'Data Alokasi Mitra per Bulan'!C:C,B225,'Data Alokasi Mitra per Bulan'!D:D,C225)=0,G225,IF(YEAR(_xludf.MAXifs('Data Alokasi Mitra per Bulan'!V:V,'Data Alokasi Mitra per Bulan'!C:C,B225,'Data Alokasi Mitra per Bulan'!D:D,C225))=2024,G225,_xludf.MAXifs('Data Alokasi Mitra per Bulan'!V:V,'Data Alokasi Mitra per Bulan'!C:C,B225,'Data Alokasi Mitra per Bulan'!D:D,C225)))</f>
        <v>#NAME?</v>
      </c>
      <c r="G225" s="65">
        <f t="shared" si="3"/>
        <v>45716</v>
      </c>
    </row>
    <row r="226" spans="1:7" ht="14.4">
      <c r="A226" s="62" t="str">
        <f t="shared" si="0"/>
        <v>Randhy TahulendingFebruari</v>
      </c>
      <c r="B226" s="62" t="s">
        <v>122</v>
      </c>
      <c r="C226" s="22" t="s">
        <v>98</v>
      </c>
      <c r="D226" s="54">
        <f>SUMIFS('Data Alokasi Mitra per Bulan'!G:G,'Data Alokasi Mitra per Bulan'!C:C,B226,'Data Alokasi Mitra per Bulan'!D:D,C226)</f>
        <v>1944000</v>
      </c>
      <c r="E226" s="63" t="str">
        <f t="shared" si="1"/>
        <v>Dibawah Batas Honor</v>
      </c>
      <c r="F226" s="64" t="e">
        <f ca="1">IF(_xludf.MAXifs('Data Alokasi Mitra per Bulan'!V:V,'Data Alokasi Mitra per Bulan'!C:C,B226,'Data Alokasi Mitra per Bulan'!D:D,C226)=0,G226,IF(YEAR(_xludf.MAXifs('Data Alokasi Mitra per Bulan'!V:V,'Data Alokasi Mitra per Bulan'!C:C,B226,'Data Alokasi Mitra per Bulan'!D:D,C226))=2024,G226,_xludf.MAXifs('Data Alokasi Mitra per Bulan'!V:V,'Data Alokasi Mitra per Bulan'!C:C,B226,'Data Alokasi Mitra per Bulan'!D:D,C226)))</f>
        <v>#NAME?</v>
      </c>
      <c r="G226" s="65">
        <f t="shared" si="3"/>
        <v>45716</v>
      </c>
    </row>
    <row r="227" spans="1:7" ht="14.4">
      <c r="A227" s="62" t="str">
        <f t="shared" si="0"/>
        <v>Rasna AlituFebruari</v>
      </c>
      <c r="B227" s="22" t="s">
        <v>363</v>
      </c>
      <c r="C227" s="22" t="s">
        <v>98</v>
      </c>
      <c r="D227" s="54">
        <f>SUMIFS('Data Alokasi Mitra per Bulan'!G:G,'Data Alokasi Mitra per Bulan'!C:C,B227,'Data Alokasi Mitra per Bulan'!D:D,C227)</f>
        <v>0</v>
      </c>
      <c r="E227" s="63" t="str">
        <f t="shared" si="1"/>
        <v>Dibawah Batas Honor</v>
      </c>
      <c r="F227" s="64" t="e">
        <f ca="1">IF(_xludf.MAXifs('Data Alokasi Mitra per Bulan'!V:V,'Data Alokasi Mitra per Bulan'!C:C,B227,'Data Alokasi Mitra per Bulan'!D:D,C227)=0,G227,IF(YEAR(_xludf.MAXifs('Data Alokasi Mitra per Bulan'!V:V,'Data Alokasi Mitra per Bulan'!C:C,B227,'Data Alokasi Mitra per Bulan'!D:D,C227))=2024,G227,_xludf.MAXifs('Data Alokasi Mitra per Bulan'!V:V,'Data Alokasi Mitra per Bulan'!C:C,B227,'Data Alokasi Mitra per Bulan'!D:D,C227)))</f>
        <v>#NAME?</v>
      </c>
      <c r="G227" s="65">
        <f t="shared" si="3"/>
        <v>45716</v>
      </c>
    </row>
    <row r="228" spans="1:7" ht="14.4">
      <c r="A228" s="62" t="str">
        <f t="shared" si="0"/>
        <v>RaudhaFebruari</v>
      </c>
      <c r="B228" s="22" t="s">
        <v>153</v>
      </c>
      <c r="C228" s="22" t="s">
        <v>98</v>
      </c>
      <c r="D228" s="54">
        <f>SUMIFS('Data Alokasi Mitra per Bulan'!G:G,'Data Alokasi Mitra per Bulan'!C:C,B228,'Data Alokasi Mitra per Bulan'!D:D,C228)</f>
        <v>3124000</v>
      </c>
      <c r="E228" s="63" t="str">
        <f t="shared" si="1"/>
        <v>Dibawah Batas Honor</v>
      </c>
      <c r="F228" s="64" t="e">
        <f ca="1">IF(_xludf.MAXifs('Data Alokasi Mitra per Bulan'!V:V,'Data Alokasi Mitra per Bulan'!C:C,B228,'Data Alokasi Mitra per Bulan'!D:D,C228)=0,G228,IF(YEAR(_xludf.MAXifs('Data Alokasi Mitra per Bulan'!V:V,'Data Alokasi Mitra per Bulan'!C:C,B228,'Data Alokasi Mitra per Bulan'!D:D,C228))=2024,G228,_xludf.MAXifs('Data Alokasi Mitra per Bulan'!V:V,'Data Alokasi Mitra per Bulan'!C:C,B228,'Data Alokasi Mitra per Bulan'!D:D,C228)))</f>
        <v>#NAME?</v>
      </c>
      <c r="G228" s="65">
        <f t="shared" si="3"/>
        <v>45716</v>
      </c>
    </row>
    <row r="229" spans="1:7" ht="14.4">
      <c r="A229" s="62" t="str">
        <f t="shared" si="0"/>
        <v>Raymond Abraham RotinsuluFebruari</v>
      </c>
      <c r="B229" s="62" t="s">
        <v>292</v>
      </c>
      <c r="C229" s="22" t="s">
        <v>98</v>
      </c>
      <c r="D229" s="54">
        <f>SUMIFS('Data Alokasi Mitra per Bulan'!G:G,'Data Alokasi Mitra per Bulan'!C:C,B229,'Data Alokasi Mitra per Bulan'!D:D,C229)</f>
        <v>0</v>
      </c>
      <c r="E229" s="63" t="str">
        <f t="shared" si="1"/>
        <v>Dibawah Batas Honor</v>
      </c>
      <c r="F229" s="64" t="e">
        <f ca="1">IF(_xludf.MAXifs('Data Alokasi Mitra per Bulan'!V:V,'Data Alokasi Mitra per Bulan'!C:C,B229,'Data Alokasi Mitra per Bulan'!D:D,C229)=0,G229,IF(YEAR(_xludf.MAXifs('Data Alokasi Mitra per Bulan'!V:V,'Data Alokasi Mitra per Bulan'!C:C,B229,'Data Alokasi Mitra per Bulan'!D:D,C229))=2024,G229,_xludf.MAXifs('Data Alokasi Mitra per Bulan'!V:V,'Data Alokasi Mitra per Bulan'!C:C,B229,'Data Alokasi Mitra per Bulan'!D:D,C229)))</f>
        <v>#NAME?</v>
      </c>
      <c r="G229" s="65">
        <f t="shared" si="3"/>
        <v>45716</v>
      </c>
    </row>
    <row r="230" spans="1:7" ht="14.4">
      <c r="A230" s="62" t="str">
        <f t="shared" si="0"/>
        <v>Reini Clara PaulusFebruari</v>
      </c>
      <c r="B230" s="62" t="s">
        <v>32</v>
      </c>
      <c r="C230" s="22" t="s">
        <v>98</v>
      </c>
      <c r="D230" s="54">
        <f>SUMIFS('Data Alokasi Mitra per Bulan'!G:G,'Data Alokasi Mitra per Bulan'!C:C,B230,'Data Alokasi Mitra per Bulan'!D:D,C230)</f>
        <v>1728000</v>
      </c>
      <c r="E230" s="63" t="str">
        <f t="shared" si="1"/>
        <v>Dibawah Batas Honor</v>
      </c>
      <c r="F230" s="64" t="e">
        <f ca="1">IF(_xludf.MAXifs('Data Alokasi Mitra per Bulan'!V:V,'Data Alokasi Mitra per Bulan'!C:C,B230,'Data Alokasi Mitra per Bulan'!D:D,C230)=0,G230,IF(YEAR(_xludf.MAXifs('Data Alokasi Mitra per Bulan'!V:V,'Data Alokasi Mitra per Bulan'!C:C,B230,'Data Alokasi Mitra per Bulan'!D:D,C230))=2024,G230,_xludf.MAXifs('Data Alokasi Mitra per Bulan'!V:V,'Data Alokasi Mitra per Bulan'!C:C,B230,'Data Alokasi Mitra per Bulan'!D:D,C230)))</f>
        <v>#NAME?</v>
      </c>
      <c r="G230" s="65">
        <f t="shared" si="3"/>
        <v>45716</v>
      </c>
    </row>
    <row r="231" spans="1:7" ht="14.4">
      <c r="A231" s="62" t="str">
        <f t="shared" si="0"/>
        <v>Rendy Giovan UmbohFebruari</v>
      </c>
      <c r="B231" s="22" t="s">
        <v>364</v>
      </c>
      <c r="C231" s="22" t="s">
        <v>98</v>
      </c>
      <c r="D231" s="54">
        <f>SUMIFS('Data Alokasi Mitra per Bulan'!G:G,'Data Alokasi Mitra per Bulan'!C:C,B231,'Data Alokasi Mitra per Bulan'!D:D,C231)</f>
        <v>0</v>
      </c>
      <c r="E231" s="63" t="str">
        <f t="shared" si="1"/>
        <v>Dibawah Batas Honor</v>
      </c>
      <c r="F231" s="64" t="e">
        <f ca="1">IF(_xludf.MAXifs('Data Alokasi Mitra per Bulan'!V:V,'Data Alokasi Mitra per Bulan'!C:C,B231,'Data Alokasi Mitra per Bulan'!D:D,C231)=0,G231,IF(YEAR(_xludf.MAXifs('Data Alokasi Mitra per Bulan'!V:V,'Data Alokasi Mitra per Bulan'!C:C,B231,'Data Alokasi Mitra per Bulan'!D:D,C231))=2024,G231,_xludf.MAXifs('Data Alokasi Mitra per Bulan'!V:V,'Data Alokasi Mitra per Bulan'!C:C,B231,'Data Alokasi Mitra per Bulan'!D:D,C231)))</f>
        <v>#NAME?</v>
      </c>
      <c r="G231" s="65">
        <f t="shared" si="3"/>
        <v>45716</v>
      </c>
    </row>
    <row r="232" spans="1:7" ht="14.4">
      <c r="A232" s="62" t="str">
        <f t="shared" si="0"/>
        <v>Richard Marcel LasapuFebruari</v>
      </c>
      <c r="B232" s="62" t="s">
        <v>365</v>
      </c>
      <c r="C232" s="22" t="s">
        <v>98</v>
      </c>
      <c r="D232" s="54">
        <f>SUMIFS('Data Alokasi Mitra per Bulan'!G:G,'Data Alokasi Mitra per Bulan'!C:C,B232,'Data Alokasi Mitra per Bulan'!D:D,C232)</f>
        <v>0</v>
      </c>
      <c r="E232" s="63" t="str">
        <f t="shared" si="1"/>
        <v>Dibawah Batas Honor</v>
      </c>
      <c r="F232" s="64" t="e">
        <f ca="1">IF(_xludf.MAXifs('Data Alokasi Mitra per Bulan'!V:V,'Data Alokasi Mitra per Bulan'!C:C,B232,'Data Alokasi Mitra per Bulan'!D:D,C232)=0,G232,IF(YEAR(_xludf.MAXifs('Data Alokasi Mitra per Bulan'!V:V,'Data Alokasi Mitra per Bulan'!C:C,B232,'Data Alokasi Mitra per Bulan'!D:D,C232))=2024,G232,_xludf.MAXifs('Data Alokasi Mitra per Bulan'!V:V,'Data Alokasi Mitra per Bulan'!C:C,B232,'Data Alokasi Mitra per Bulan'!D:D,C232)))</f>
        <v>#NAME?</v>
      </c>
      <c r="G232" s="65">
        <f t="shared" si="3"/>
        <v>45716</v>
      </c>
    </row>
    <row r="233" spans="1:7" ht="14.4">
      <c r="A233" s="62" t="str">
        <f t="shared" si="0"/>
        <v>Rina ArnowoFebruari</v>
      </c>
      <c r="B233" s="22" t="s">
        <v>58</v>
      </c>
      <c r="C233" s="22" t="s">
        <v>98</v>
      </c>
      <c r="D233" s="54">
        <f>SUMIFS('Data Alokasi Mitra per Bulan'!G:G,'Data Alokasi Mitra per Bulan'!C:C,B233,'Data Alokasi Mitra per Bulan'!D:D,C233)</f>
        <v>1461000</v>
      </c>
      <c r="E233" s="63" t="str">
        <f t="shared" si="1"/>
        <v>Dibawah Batas Honor</v>
      </c>
      <c r="F233" s="64" t="e">
        <f ca="1">IF(_xludf.MAXifs('Data Alokasi Mitra per Bulan'!V:V,'Data Alokasi Mitra per Bulan'!C:C,B233,'Data Alokasi Mitra per Bulan'!D:D,C233)=0,G233,IF(YEAR(_xludf.MAXifs('Data Alokasi Mitra per Bulan'!V:V,'Data Alokasi Mitra per Bulan'!C:C,B233,'Data Alokasi Mitra per Bulan'!D:D,C233))=2024,G233,_xludf.MAXifs('Data Alokasi Mitra per Bulan'!V:V,'Data Alokasi Mitra per Bulan'!C:C,B233,'Data Alokasi Mitra per Bulan'!D:D,C233)))</f>
        <v>#NAME?</v>
      </c>
      <c r="G233" s="65">
        <f t="shared" si="3"/>
        <v>45716</v>
      </c>
    </row>
    <row r="234" spans="1:7" ht="14.4">
      <c r="A234" s="62" t="str">
        <f t="shared" si="0"/>
        <v>Rizka Syalomitha Angelie MamengkoFebruari</v>
      </c>
      <c r="B234" s="22" t="s">
        <v>283</v>
      </c>
      <c r="C234" s="22" t="s">
        <v>98</v>
      </c>
      <c r="D234" s="54">
        <f>SUMIFS('Data Alokasi Mitra per Bulan'!G:G,'Data Alokasi Mitra per Bulan'!C:C,B234,'Data Alokasi Mitra per Bulan'!D:D,C234)</f>
        <v>0</v>
      </c>
      <c r="E234" s="63" t="str">
        <f t="shared" si="1"/>
        <v>Dibawah Batas Honor</v>
      </c>
      <c r="F234" s="64" t="e">
        <f ca="1">IF(_xludf.MAXifs('Data Alokasi Mitra per Bulan'!V:V,'Data Alokasi Mitra per Bulan'!C:C,B234,'Data Alokasi Mitra per Bulan'!D:D,C234)=0,G234,IF(YEAR(_xludf.MAXifs('Data Alokasi Mitra per Bulan'!V:V,'Data Alokasi Mitra per Bulan'!C:C,B234,'Data Alokasi Mitra per Bulan'!D:D,C234))=2024,G234,_xludf.MAXifs('Data Alokasi Mitra per Bulan'!V:V,'Data Alokasi Mitra per Bulan'!C:C,B234,'Data Alokasi Mitra per Bulan'!D:D,C234)))</f>
        <v>#NAME?</v>
      </c>
      <c r="G234" s="65">
        <f t="shared" si="3"/>
        <v>45716</v>
      </c>
    </row>
    <row r="235" spans="1:7" ht="14.4">
      <c r="A235" s="62" t="str">
        <f t="shared" si="0"/>
        <v>RIZKI NURFIFAHFebruari</v>
      </c>
      <c r="B235" s="62" t="s">
        <v>113</v>
      </c>
      <c r="C235" s="22" t="s">
        <v>98</v>
      </c>
      <c r="D235" s="54">
        <f>SUMIFS('Data Alokasi Mitra per Bulan'!G:G,'Data Alokasi Mitra per Bulan'!C:C,B235,'Data Alokasi Mitra per Bulan'!D:D,C235)</f>
        <v>2900000</v>
      </c>
      <c r="E235" s="63" t="str">
        <f t="shared" si="1"/>
        <v>Dibawah Batas Honor</v>
      </c>
      <c r="F235" s="64" t="e">
        <f ca="1">IF(_xludf.MAXifs('Data Alokasi Mitra per Bulan'!V:V,'Data Alokasi Mitra per Bulan'!C:C,B235,'Data Alokasi Mitra per Bulan'!D:D,C235)=0,G235,IF(YEAR(_xludf.MAXifs('Data Alokasi Mitra per Bulan'!V:V,'Data Alokasi Mitra per Bulan'!C:C,B235,'Data Alokasi Mitra per Bulan'!D:D,C235))=2024,G235,_xludf.MAXifs('Data Alokasi Mitra per Bulan'!V:V,'Data Alokasi Mitra per Bulan'!C:C,B235,'Data Alokasi Mitra per Bulan'!D:D,C235)))</f>
        <v>#NAME?</v>
      </c>
      <c r="G235" s="65">
        <f t="shared" si="3"/>
        <v>45716</v>
      </c>
    </row>
    <row r="236" spans="1:7" ht="14.4">
      <c r="A236" s="62" t="str">
        <f t="shared" si="0"/>
        <v>Rolita Prisilia MahalariFebruari</v>
      </c>
      <c r="B236" s="22" t="s">
        <v>138</v>
      </c>
      <c r="C236" s="22" t="s">
        <v>98</v>
      </c>
      <c r="D236" s="54">
        <f>SUMIFS('Data Alokasi Mitra per Bulan'!G:G,'Data Alokasi Mitra per Bulan'!C:C,B236,'Data Alokasi Mitra per Bulan'!D:D,C236)</f>
        <v>2310000</v>
      </c>
      <c r="E236" s="63" t="str">
        <f t="shared" si="1"/>
        <v>Dibawah Batas Honor</v>
      </c>
      <c r="F236" s="64" t="e">
        <f ca="1">IF(_xludf.MAXifs('Data Alokasi Mitra per Bulan'!V:V,'Data Alokasi Mitra per Bulan'!C:C,B236,'Data Alokasi Mitra per Bulan'!D:D,C236)=0,G236,IF(YEAR(_xludf.MAXifs('Data Alokasi Mitra per Bulan'!V:V,'Data Alokasi Mitra per Bulan'!C:C,B236,'Data Alokasi Mitra per Bulan'!D:D,C236))=2024,G236,_xludf.MAXifs('Data Alokasi Mitra per Bulan'!V:V,'Data Alokasi Mitra per Bulan'!C:C,B236,'Data Alokasi Mitra per Bulan'!D:D,C236)))</f>
        <v>#NAME?</v>
      </c>
      <c r="G236" s="65">
        <f t="shared" si="3"/>
        <v>45716</v>
      </c>
    </row>
    <row r="237" spans="1:7" ht="14.4">
      <c r="A237" s="62" t="str">
        <f t="shared" si="0"/>
        <v>Roy MakalewFebruari</v>
      </c>
      <c r="B237" s="22" t="s">
        <v>44</v>
      </c>
      <c r="C237" s="22" t="s">
        <v>98</v>
      </c>
      <c r="D237" s="54">
        <f>SUMIFS('Data Alokasi Mitra per Bulan'!G:G,'Data Alokasi Mitra per Bulan'!C:C,B237,'Data Alokasi Mitra per Bulan'!D:D,C237)</f>
        <v>1491000</v>
      </c>
      <c r="E237" s="63" t="str">
        <f t="shared" si="1"/>
        <v>Dibawah Batas Honor</v>
      </c>
      <c r="F237" s="64" t="e">
        <f ca="1">IF(_xludf.MAXifs('Data Alokasi Mitra per Bulan'!V:V,'Data Alokasi Mitra per Bulan'!C:C,B237,'Data Alokasi Mitra per Bulan'!D:D,C237)=0,G237,IF(YEAR(_xludf.MAXifs('Data Alokasi Mitra per Bulan'!V:V,'Data Alokasi Mitra per Bulan'!C:C,B237,'Data Alokasi Mitra per Bulan'!D:D,C237))=2024,G237,_xludf.MAXifs('Data Alokasi Mitra per Bulan'!V:V,'Data Alokasi Mitra per Bulan'!C:C,B237,'Data Alokasi Mitra per Bulan'!D:D,C237)))</f>
        <v>#NAME?</v>
      </c>
      <c r="G237" s="65">
        <f t="shared" si="3"/>
        <v>45716</v>
      </c>
    </row>
    <row r="238" spans="1:7" ht="14.4">
      <c r="A238" s="62" t="str">
        <f t="shared" si="0"/>
        <v>Rugaya SonuFebruari</v>
      </c>
      <c r="B238" s="62" t="s">
        <v>114</v>
      </c>
      <c r="C238" s="22" t="s">
        <v>98</v>
      </c>
      <c r="D238" s="54">
        <f>SUMIFS('Data Alokasi Mitra per Bulan'!G:G,'Data Alokasi Mitra per Bulan'!C:C,B238,'Data Alokasi Mitra per Bulan'!D:D,C238)</f>
        <v>2900000</v>
      </c>
      <c r="E238" s="63" t="str">
        <f t="shared" si="1"/>
        <v>Dibawah Batas Honor</v>
      </c>
      <c r="F238" s="64" t="e">
        <f ca="1">IF(_xludf.MAXifs('Data Alokasi Mitra per Bulan'!V:V,'Data Alokasi Mitra per Bulan'!C:C,B238,'Data Alokasi Mitra per Bulan'!D:D,C238)=0,G238,IF(YEAR(_xludf.MAXifs('Data Alokasi Mitra per Bulan'!V:V,'Data Alokasi Mitra per Bulan'!C:C,B238,'Data Alokasi Mitra per Bulan'!D:D,C238))=2024,G238,_xludf.MAXifs('Data Alokasi Mitra per Bulan'!V:V,'Data Alokasi Mitra per Bulan'!C:C,B238,'Data Alokasi Mitra per Bulan'!D:D,C238)))</f>
        <v>#NAME?</v>
      </c>
      <c r="G238" s="65">
        <f t="shared" si="3"/>
        <v>45716</v>
      </c>
    </row>
    <row r="239" spans="1:7" ht="14.4">
      <c r="A239" s="62" t="str">
        <f t="shared" si="0"/>
        <v>Ruth PapenteFebruari</v>
      </c>
      <c r="B239" s="22" t="s">
        <v>284</v>
      </c>
      <c r="C239" s="22" t="s">
        <v>98</v>
      </c>
      <c r="D239" s="54">
        <f>SUMIFS('Data Alokasi Mitra per Bulan'!G:G,'Data Alokasi Mitra per Bulan'!C:C,B239,'Data Alokasi Mitra per Bulan'!D:D,C239)</f>
        <v>0</v>
      </c>
      <c r="E239" s="63" t="str">
        <f t="shared" si="1"/>
        <v>Dibawah Batas Honor</v>
      </c>
      <c r="F239" s="64" t="e">
        <f ca="1">IF(_xludf.MAXifs('Data Alokasi Mitra per Bulan'!V:V,'Data Alokasi Mitra per Bulan'!C:C,B239,'Data Alokasi Mitra per Bulan'!D:D,C239)=0,G239,IF(YEAR(_xludf.MAXifs('Data Alokasi Mitra per Bulan'!V:V,'Data Alokasi Mitra per Bulan'!C:C,B239,'Data Alokasi Mitra per Bulan'!D:D,C239))=2024,G239,_xludf.MAXifs('Data Alokasi Mitra per Bulan'!V:V,'Data Alokasi Mitra per Bulan'!C:C,B239,'Data Alokasi Mitra per Bulan'!D:D,C239)))</f>
        <v>#NAME?</v>
      </c>
      <c r="G239" s="65">
        <f t="shared" si="3"/>
        <v>45716</v>
      </c>
    </row>
    <row r="240" spans="1:7" ht="14.4">
      <c r="A240" s="62" t="str">
        <f t="shared" si="0"/>
        <v>Sandra TololiuFebruari</v>
      </c>
      <c r="B240" s="62" t="s">
        <v>285</v>
      </c>
      <c r="C240" s="22" t="s">
        <v>98</v>
      </c>
      <c r="D240" s="54">
        <f>SUMIFS('Data Alokasi Mitra per Bulan'!G:G,'Data Alokasi Mitra per Bulan'!C:C,B240,'Data Alokasi Mitra per Bulan'!D:D,C240)</f>
        <v>0</v>
      </c>
      <c r="E240" s="63" t="str">
        <f t="shared" si="1"/>
        <v>Dibawah Batas Honor</v>
      </c>
      <c r="F240" s="64" t="e">
        <f ca="1">IF(_xludf.MAXifs('Data Alokasi Mitra per Bulan'!V:V,'Data Alokasi Mitra per Bulan'!C:C,B240,'Data Alokasi Mitra per Bulan'!D:D,C240)=0,G240,IF(YEAR(_xludf.MAXifs('Data Alokasi Mitra per Bulan'!V:V,'Data Alokasi Mitra per Bulan'!C:C,B240,'Data Alokasi Mitra per Bulan'!D:D,C240))=2024,G240,_xludf.MAXifs('Data Alokasi Mitra per Bulan'!V:V,'Data Alokasi Mitra per Bulan'!C:C,B240,'Data Alokasi Mitra per Bulan'!D:D,C240)))</f>
        <v>#NAME?</v>
      </c>
      <c r="G240" s="65">
        <f t="shared" si="3"/>
        <v>45716</v>
      </c>
    </row>
    <row r="241" spans="1:7" ht="14.4">
      <c r="A241" s="62" t="str">
        <f t="shared" si="0"/>
        <v>Selli Ayu Rahmawati AnggrainiFebruari</v>
      </c>
      <c r="B241" s="22" t="s">
        <v>366</v>
      </c>
      <c r="C241" s="22" t="s">
        <v>98</v>
      </c>
      <c r="D241" s="54">
        <f>SUMIFS('Data Alokasi Mitra per Bulan'!G:G,'Data Alokasi Mitra per Bulan'!C:C,B241,'Data Alokasi Mitra per Bulan'!D:D,C241)</f>
        <v>0</v>
      </c>
      <c r="E241" s="63" t="str">
        <f t="shared" si="1"/>
        <v>Dibawah Batas Honor</v>
      </c>
      <c r="F241" s="64" t="e">
        <f ca="1">IF(_xludf.MAXifs('Data Alokasi Mitra per Bulan'!V:V,'Data Alokasi Mitra per Bulan'!C:C,B241,'Data Alokasi Mitra per Bulan'!D:D,C241)=0,G241,IF(YEAR(_xludf.MAXifs('Data Alokasi Mitra per Bulan'!V:V,'Data Alokasi Mitra per Bulan'!C:C,B241,'Data Alokasi Mitra per Bulan'!D:D,C241))=2024,G241,_xludf.MAXifs('Data Alokasi Mitra per Bulan'!V:V,'Data Alokasi Mitra per Bulan'!C:C,B241,'Data Alokasi Mitra per Bulan'!D:D,C241)))</f>
        <v>#NAME?</v>
      </c>
      <c r="G241" s="65">
        <f t="shared" si="3"/>
        <v>45716</v>
      </c>
    </row>
    <row r="242" spans="1:7" ht="14.4">
      <c r="A242" s="62" t="str">
        <f t="shared" si="0"/>
        <v>SELVIE HAMELFebruari</v>
      </c>
      <c r="B242" s="62" t="s">
        <v>254</v>
      </c>
      <c r="C242" s="22" t="s">
        <v>98</v>
      </c>
      <c r="D242" s="54">
        <f>SUMIFS('Data Alokasi Mitra per Bulan'!G:G,'Data Alokasi Mitra per Bulan'!C:C,B242,'Data Alokasi Mitra per Bulan'!D:D,C242)</f>
        <v>0</v>
      </c>
      <c r="E242" s="63" t="str">
        <f t="shared" si="1"/>
        <v>Dibawah Batas Honor</v>
      </c>
      <c r="F242" s="64" t="e">
        <f ca="1">IF(_xludf.MAXifs('Data Alokasi Mitra per Bulan'!V:V,'Data Alokasi Mitra per Bulan'!C:C,B242,'Data Alokasi Mitra per Bulan'!D:D,C242)=0,G242,IF(YEAR(_xludf.MAXifs('Data Alokasi Mitra per Bulan'!V:V,'Data Alokasi Mitra per Bulan'!C:C,B242,'Data Alokasi Mitra per Bulan'!D:D,C242))=2024,G242,_xludf.MAXifs('Data Alokasi Mitra per Bulan'!V:V,'Data Alokasi Mitra per Bulan'!C:C,B242,'Data Alokasi Mitra per Bulan'!D:D,C242)))</f>
        <v>#NAME?</v>
      </c>
      <c r="G242" s="65">
        <f t="shared" si="3"/>
        <v>45716</v>
      </c>
    </row>
    <row r="243" spans="1:7" ht="14.4">
      <c r="A243" s="62" t="str">
        <f t="shared" si="0"/>
        <v>Sentha Sisilia RondonuwuFebruari</v>
      </c>
      <c r="B243" s="22" t="s">
        <v>286</v>
      </c>
      <c r="C243" s="22" t="s">
        <v>98</v>
      </c>
      <c r="D243" s="54">
        <f>SUMIFS('Data Alokasi Mitra per Bulan'!G:G,'Data Alokasi Mitra per Bulan'!C:C,B243,'Data Alokasi Mitra per Bulan'!D:D,C243)</f>
        <v>0</v>
      </c>
      <c r="E243" s="63" t="str">
        <f t="shared" si="1"/>
        <v>Dibawah Batas Honor</v>
      </c>
      <c r="F243" s="64" t="e">
        <f ca="1">IF(_xludf.MAXifs('Data Alokasi Mitra per Bulan'!V:V,'Data Alokasi Mitra per Bulan'!C:C,B243,'Data Alokasi Mitra per Bulan'!D:D,C243)=0,G243,IF(YEAR(_xludf.MAXifs('Data Alokasi Mitra per Bulan'!V:V,'Data Alokasi Mitra per Bulan'!C:C,B243,'Data Alokasi Mitra per Bulan'!D:D,C243))=2024,G243,_xludf.MAXifs('Data Alokasi Mitra per Bulan'!V:V,'Data Alokasi Mitra per Bulan'!C:C,B243,'Data Alokasi Mitra per Bulan'!D:D,C243)))</f>
        <v>#NAME?</v>
      </c>
      <c r="G243" s="65">
        <f t="shared" si="3"/>
        <v>45716</v>
      </c>
    </row>
    <row r="244" spans="1:7" ht="14.4">
      <c r="A244" s="62" t="str">
        <f t="shared" si="0"/>
        <v>Shalomita tirsa sumangandoFebruari</v>
      </c>
      <c r="B244" s="62" t="s">
        <v>287</v>
      </c>
      <c r="C244" s="22" t="s">
        <v>98</v>
      </c>
      <c r="D244" s="54">
        <f>SUMIFS('Data Alokasi Mitra per Bulan'!G:G,'Data Alokasi Mitra per Bulan'!C:C,B244,'Data Alokasi Mitra per Bulan'!D:D,C244)</f>
        <v>0</v>
      </c>
      <c r="E244" s="63" t="str">
        <f t="shared" si="1"/>
        <v>Dibawah Batas Honor</v>
      </c>
      <c r="F244" s="64" t="e">
        <f ca="1">IF(_xludf.MAXifs('Data Alokasi Mitra per Bulan'!V:V,'Data Alokasi Mitra per Bulan'!C:C,B244,'Data Alokasi Mitra per Bulan'!D:D,C244)=0,G244,IF(YEAR(_xludf.MAXifs('Data Alokasi Mitra per Bulan'!V:V,'Data Alokasi Mitra per Bulan'!C:C,B244,'Data Alokasi Mitra per Bulan'!D:D,C244))=2024,G244,_xludf.MAXifs('Data Alokasi Mitra per Bulan'!V:V,'Data Alokasi Mitra per Bulan'!C:C,B244,'Data Alokasi Mitra per Bulan'!D:D,C244)))</f>
        <v>#NAME?</v>
      </c>
      <c r="G244" s="65">
        <f t="shared" si="3"/>
        <v>45716</v>
      </c>
    </row>
    <row r="245" spans="1:7" ht="14.4">
      <c r="A245" s="62" t="str">
        <f t="shared" si="0"/>
        <v>Sherly PepatoFebruari</v>
      </c>
      <c r="B245" s="62" t="s">
        <v>228</v>
      </c>
      <c r="C245" s="22" t="s">
        <v>98</v>
      </c>
      <c r="D245" s="54">
        <f>SUMIFS('Data Alokasi Mitra per Bulan'!G:G,'Data Alokasi Mitra per Bulan'!C:C,B245,'Data Alokasi Mitra per Bulan'!D:D,C245)</f>
        <v>0</v>
      </c>
      <c r="E245" s="63" t="str">
        <f t="shared" si="1"/>
        <v>Dibawah Batas Honor</v>
      </c>
      <c r="F245" s="64" t="e">
        <f ca="1">IF(_xludf.MAXifs('Data Alokasi Mitra per Bulan'!V:V,'Data Alokasi Mitra per Bulan'!C:C,B245,'Data Alokasi Mitra per Bulan'!D:D,C245)=0,G245,IF(YEAR(_xludf.MAXifs('Data Alokasi Mitra per Bulan'!V:V,'Data Alokasi Mitra per Bulan'!C:C,B245,'Data Alokasi Mitra per Bulan'!D:D,C245))=2024,G245,_xludf.MAXifs('Data Alokasi Mitra per Bulan'!V:V,'Data Alokasi Mitra per Bulan'!C:C,B245,'Data Alokasi Mitra per Bulan'!D:D,C245)))</f>
        <v>#NAME?</v>
      </c>
      <c r="G245" s="65">
        <f t="shared" si="3"/>
        <v>45716</v>
      </c>
    </row>
    <row r="246" spans="1:7" ht="14.4">
      <c r="A246" s="62" t="str">
        <f t="shared" si="0"/>
        <v>SRI ANGRAINI HARTANTOFebruari</v>
      </c>
      <c r="B246" s="62" t="s">
        <v>50</v>
      </c>
      <c r="C246" s="22" t="s">
        <v>98</v>
      </c>
      <c r="D246" s="54">
        <f>SUMIFS('Data Alokasi Mitra per Bulan'!G:G,'Data Alokasi Mitra per Bulan'!C:C,B246,'Data Alokasi Mitra per Bulan'!D:D,C246)</f>
        <v>1242000</v>
      </c>
      <c r="E246" s="63" t="str">
        <f t="shared" si="1"/>
        <v>Dibawah Batas Honor</v>
      </c>
      <c r="F246" s="64" t="e">
        <f ca="1">IF(_xludf.MAXifs('Data Alokasi Mitra per Bulan'!V:V,'Data Alokasi Mitra per Bulan'!C:C,B246,'Data Alokasi Mitra per Bulan'!D:D,C246)=0,G246,IF(YEAR(_xludf.MAXifs('Data Alokasi Mitra per Bulan'!V:V,'Data Alokasi Mitra per Bulan'!C:C,B246,'Data Alokasi Mitra per Bulan'!D:D,C246))=2024,G246,_xludf.MAXifs('Data Alokasi Mitra per Bulan'!V:V,'Data Alokasi Mitra per Bulan'!C:C,B246,'Data Alokasi Mitra per Bulan'!D:D,C246)))</f>
        <v>#NAME?</v>
      </c>
      <c r="G246" s="65">
        <f t="shared" si="3"/>
        <v>45716</v>
      </c>
    </row>
    <row r="247" spans="1:7" ht="14.4">
      <c r="A247" s="62" t="str">
        <f t="shared" si="0"/>
        <v>SRI AYU PUTRI CAHAYA NINGSI MARIDIFebruari</v>
      </c>
      <c r="B247" s="62" t="s">
        <v>288</v>
      </c>
      <c r="C247" s="22" t="s">
        <v>98</v>
      </c>
      <c r="D247" s="54">
        <f>SUMIFS('Data Alokasi Mitra per Bulan'!G:G,'Data Alokasi Mitra per Bulan'!C:C,B247,'Data Alokasi Mitra per Bulan'!D:D,C247)</f>
        <v>0</v>
      </c>
      <c r="E247" s="63" t="str">
        <f t="shared" si="1"/>
        <v>Dibawah Batas Honor</v>
      </c>
      <c r="F247" s="64" t="e">
        <f ca="1">IF(_xludf.MAXifs('Data Alokasi Mitra per Bulan'!V:V,'Data Alokasi Mitra per Bulan'!C:C,B247,'Data Alokasi Mitra per Bulan'!D:D,C247)=0,G247,IF(YEAR(_xludf.MAXifs('Data Alokasi Mitra per Bulan'!V:V,'Data Alokasi Mitra per Bulan'!C:C,B247,'Data Alokasi Mitra per Bulan'!D:D,C247))=2024,G247,_xludf.MAXifs('Data Alokasi Mitra per Bulan'!V:V,'Data Alokasi Mitra per Bulan'!C:C,B247,'Data Alokasi Mitra per Bulan'!D:D,C247)))</f>
        <v>#NAME?</v>
      </c>
      <c r="G247" s="65">
        <f t="shared" si="3"/>
        <v>45716</v>
      </c>
    </row>
    <row r="248" spans="1:7" ht="14.4">
      <c r="A248" s="62" t="str">
        <f t="shared" si="0"/>
        <v>Sri MulyawatiFebruari</v>
      </c>
      <c r="B248" s="22" t="s">
        <v>51</v>
      </c>
      <c r="C248" s="22" t="s">
        <v>98</v>
      </c>
      <c r="D248" s="54">
        <f>SUMIFS('Data Alokasi Mitra per Bulan'!G:G,'Data Alokasi Mitra per Bulan'!C:C,B248,'Data Alokasi Mitra per Bulan'!D:D,C248)</f>
        <v>1748000</v>
      </c>
      <c r="E248" s="63" t="str">
        <f t="shared" si="1"/>
        <v>Dibawah Batas Honor</v>
      </c>
      <c r="F248" s="64" t="e">
        <f ca="1">IF(_xludf.MAXifs('Data Alokasi Mitra per Bulan'!V:V,'Data Alokasi Mitra per Bulan'!C:C,B248,'Data Alokasi Mitra per Bulan'!D:D,C248)=0,G248,IF(YEAR(_xludf.MAXifs('Data Alokasi Mitra per Bulan'!V:V,'Data Alokasi Mitra per Bulan'!C:C,B248,'Data Alokasi Mitra per Bulan'!D:D,C248))=2024,G248,_xludf.MAXifs('Data Alokasi Mitra per Bulan'!V:V,'Data Alokasi Mitra per Bulan'!C:C,B248,'Data Alokasi Mitra per Bulan'!D:D,C248)))</f>
        <v>#NAME?</v>
      </c>
      <c r="G248" s="65">
        <f t="shared" si="3"/>
        <v>45716</v>
      </c>
    </row>
    <row r="249" spans="1:7" ht="14.4">
      <c r="A249" s="62" t="str">
        <f t="shared" si="0"/>
        <v>SRI RETNO PUSPITOFebruari</v>
      </c>
      <c r="B249" s="22" t="s">
        <v>33</v>
      </c>
      <c r="C249" s="22" t="s">
        <v>98</v>
      </c>
      <c r="D249" s="54">
        <f>SUMIFS('Data Alokasi Mitra per Bulan'!G:G,'Data Alokasi Mitra per Bulan'!C:C,B249,'Data Alokasi Mitra per Bulan'!D:D,C249)</f>
        <v>2900000</v>
      </c>
      <c r="E249" s="63" t="str">
        <f t="shared" si="1"/>
        <v>Dibawah Batas Honor</v>
      </c>
      <c r="F249" s="64" t="e">
        <f ca="1">IF(_xludf.MAXifs('Data Alokasi Mitra per Bulan'!V:V,'Data Alokasi Mitra per Bulan'!C:C,B249,'Data Alokasi Mitra per Bulan'!D:D,C249)=0,G249,IF(YEAR(_xludf.MAXifs('Data Alokasi Mitra per Bulan'!V:V,'Data Alokasi Mitra per Bulan'!C:C,B249,'Data Alokasi Mitra per Bulan'!D:D,C249))=2024,G249,_xludf.MAXifs('Data Alokasi Mitra per Bulan'!V:V,'Data Alokasi Mitra per Bulan'!C:C,B249,'Data Alokasi Mitra per Bulan'!D:D,C249)))</f>
        <v>#NAME?</v>
      </c>
      <c r="G249" s="65">
        <f t="shared" si="3"/>
        <v>45716</v>
      </c>
    </row>
    <row r="250" spans="1:7" ht="14.4">
      <c r="A250" s="62" t="str">
        <f t="shared" si="0"/>
        <v>Stephen christiani kenteyFebruari</v>
      </c>
      <c r="B250" s="62" t="s">
        <v>43</v>
      </c>
      <c r="C250" s="22" t="s">
        <v>98</v>
      </c>
      <c r="D250" s="54">
        <f>SUMIFS('Data Alokasi Mitra per Bulan'!G:G,'Data Alokasi Mitra per Bulan'!C:C,B250,'Data Alokasi Mitra per Bulan'!D:D,C250)</f>
        <v>1428000</v>
      </c>
      <c r="E250" s="63" t="str">
        <f t="shared" si="1"/>
        <v>Dibawah Batas Honor</v>
      </c>
      <c r="F250" s="64" t="e">
        <f ca="1">IF(_xludf.MAXifs('Data Alokasi Mitra per Bulan'!V:V,'Data Alokasi Mitra per Bulan'!C:C,B250,'Data Alokasi Mitra per Bulan'!D:D,C250)=0,G250,IF(YEAR(_xludf.MAXifs('Data Alokasi Mitra per Bulan'!V:V,'Data Alokasi Mitra per Bulan'!C:C,B250,'Data Alokasi Mitra per Bulan'!D:D,C250))=2024,G250,_xludf.MAXifs('Data Alokasi Mitra per Bulan'!V:V,'Data Alokasi Mitra per Bulan'!C:C,B250,'Data Alokasi Mitra per Bulan'!D:D,C250)))</f>
        <v>#NAME?</v>
      </c>
      <c r="G250" s="65">
        <f t="shared" si="3"/>
        <v>45716</v>
      </c>
    </row>
    <row r="251" spans="1:7" ht="14.4">
      <c r="A251" s="62" t="str">
        <f t="shared" si="0"/>
        <v>Steve MoningkeyFebruari</v>
      </c>
      <c r="B251" s="62" t="s">
        <v>367</v>
      </c>
      <c r="C251" s="22" t="s">
        <v>98</v>
      </c>
      <c r="D251" s="54">
        <f>SUMIFS('Data Alokasi Mitra per Bulan'!G:G,'Data Alokasi Mitra per Bulan'!C:C,B251,'Data Alokasi Mitra per Bulan'!D:D,C251)</f>
        <v>0</v>
      </c>
      <c r="E251" s="63" t="str">
        <f t="shared" si="1"/>
        <v>Dibawah Batas Honor</v>
      </c>
      <c r="F251" s="64" t="e">
        <f ca="1">IF(_xludf.MAXifs('Data Alokasi Mitra per Bulan'!V:V,'Data Alokasi Mitra per Bulan'!C:C,B251,'Data Alokasi Mitra per Bulan'!D:D,C251)=0,G251,IF(YEAR(_xludf.MAXifs('Data Alokasi Mitra per Bulan'!V:V,'Data Alokasi Mitra per Bulan'!C:C,B251,'Data Alokasi Mitra per Bulan'!D:D,C251))=2024,G251,_xludf.MAXifs('Data Alokasi Mitra per Bulan'!V:V,'Data Alokasi Mitra per Bulan'!C:C,B251,'Data Alokasi Mitra per Bulan'!D:D,C251)))</f>
        <v>#NAME?</v>
      </c>
      <c r="G251" s="65">
        <f t="shared" si="3"/>
        <v>45716</v>
      </c>
    </row>
    <row r="252" spans="1:7" ht="14.4">
      <c r="A252" s="62" t="str">
        <f t="shared" si="0"/>
        <v>Steven Sorts Paulus AkayFebruari</v>
      </c>
      <c r="B252" s="22" t="s">
        <v>25</v>
      </c>
      <c r="C252" s="22" t="s">
        <v>98</v>
      </c>
      <c r="D252" s="54">
        <f>SUMIFS('Data Alokasi Mitra per Bulan'!G:G,'Data Alokasi Mitra per Bulan'!C:C,B252,'Data Alokasi Mitra per Bulan'!D:D,C252)</f>
        <v>2809000</v>
      </c>
      <c r="E252" s="63" t="str">
        <f t="shared" si="1"/>
        <v>Dibawah Batas Honor</v>
      </c>
      <c r="F252" s="64" t="e">
        <f ca="1">IF(_xludf.MAXifs('Data Alokasi Mitra per Bulan'!V:V,'Data Alokasi Mitra per Bulan'!C:C,B252,'Data Alokasi Mitra per Bulan'!D:D,C252)=0,G252,IF(YEAR(_xludf.MAXifs('Data Alokasi Mitra per Bulan'!V:V,'Data Alokasi Mitra per Bulan'!C:C,B252,'Data Alokasi Mitra per Bulan'!D:D,C252))=2024,G252,_xludf.MAXifs('Data Alokasi Mitra per Bulan'!V:V,'Data Alokasi Mitra per Bulan'!C:C,B252,'Data Alokasi Mitra per Bulan'!D:D,C252)))</f>
        <v>#NAME?</v>
      </c>
      <c r="G252" s="65">
        <f t="shared" si="3"/>
        <v>45716</v>
      </c>
    </row>
    <row r="253" spans="1:7" ht="14.4">
      <c r="A253" s="62" t="str">
        <f t="shared" si="0"/>
        <v>STEVI NOVITA WULAN RUMANGKANGFebruari</v>
      </c>
      <c r="B253" s="22" t="s">
        <v>88</v>
      </c>
      <c r="C253" s="22" t="s">
        <v>98</v>
      </c>
      <c r="D253" s="54">
        <f>SUMIFS('Data Alokasi Mitra per Bulan'!G:G,'Data Alokasi Mitra per Bulan'!C:C,B253,'Data Alokasi Mitra per Bulan'!D:D,C253)</f>
        <v>0</v>
      </c>
      <c r="E253" s="63" t="str">
        <f t="shared" si="1"/>
        <v>Dibawah Batas Honor</v>
      </c>
      <c r="F253" s="64" t="e">
        <f ca="1">IF(_xludf.MAXifs('Data Alokasi Mitra per Bulan'!V:V,'Data Alokasi Mitra per Bulan'!C:C,B253,'Data Alokasi Mitra per Bulan'!D:D,C253)=0,G253,IF(YEAR(_xludf.MAXifs('Data Alokasi Mitra per Bulan'!V:V,'Data Alokasi Mitra per Bulan'!C:C,B253,'Data Alokasi Mitra per Bulan'!D:D,C253))=2024,G253,_xludf.MAXifs('Data Alokasi Mitra per Bulan'!V:V,'Data Alokasi Mitra per Bulan'!C:C,B253,'Data Alokasi Mitra per Bulan'!D:D,C253)))</f>
        <v>#NAME?</v>
      </c>
      <c r="G253" s="65">
        <f t="shared" si="3"/>
        <v>45716</v>
      </c>
    </row>
    <row r="254" spans="1:7" ht="14.4">
      <c r="A254" s="62" t="str">
        <f t="shared" si="0"/>
        <v>Suriaty Hadji AliFebruari</v>
      </c>
      <c r="B254" s="62" t="s">
        <v>115</v>
      </c>
      <c r="C254" s="22" t="s">
        <v>98</v>
      </c>
      <c r="D254" s="54">
        <f>SUMIFS('Data Alokasi Mitra per Bulan'!G:G,'Data Alokasi Mitra per Bulan'!C:C,B254,'Data Alokasi Mitra per Bulan'!D:D,C254)</f>
        <v>2900000</v>
      </c>
      <c r="E254" s="63" t="str">
        <f t="shared" si="1"/>
        <v>Dibawah Batas Honor</v>
      </c>
      <c r="F254" s="64" t="e">
        <f ca="1">IF(_xludf.MAXifs('Data Alokasi Mitra per Bulan'!V:V,'Data Alokasi Mitra per Bulan'!C:C,B254,'Data Alokasi Mitra per Bulan'!D:D,C254)=0,G254,IF(YEAR(_xludf.MAXifs('Data Alokasi Mitra per Bulan'!V:V,'Data Alokasi Mitra per Bulan'!C:C,B254,'Data Alokasi Mitra per Bulan'!D:D,C254))=2024,G254,_xludf.MAXifs('Data Alokasi Mitra per Bulan'!V:V,'Data Alokasi Mitra per Bulan'!C:C,B254,'Data Alokasi Mitra per Bulan'!D:D,C254)))</f>
        <v>#NAME?</v>
      </c>
      <c r="G254" s="65">
        <f t="shared" si="3"/>
        <v>45716</v>
      </c>
    </row>
    <row r="255" spans="1:7" ht="14.4">
      <c r="A255" s="62" t="str">
        <f t="shared" si="0"/>
        <v>Susly Yuliana SeneweFebruari</v>
      </c>
      <c r="B255" s="62" t="s">
        <v>48</v>
      </c>
      <c r="C255" s="22" t="s">
        <v>98</v>
      </c>
      <c r="D255" s="54">
        <f>SUMIFS('Data Alokasi Mitra per Bulan'!G:G,'Data Alokasi Mitra per Bulan'!C:C,B255,'Data Alokasi Mitra per Bulan'!D:D,C255)</f>
        <v>1185000</v>
      </c>
      <c r="E255" s="63" t="str">
        <f t="shared" si="1"/>
        <v>Dibawah Batas Honor</v>
      </c>
      <c r="F255" s="64" t="e">
        <f ca="1">IF(_xludf.MAXifs('Data Alokasi Mitra per Bulan'!V:V,'Data Alokasi Mitra per Bulan'!C:C,B255,'Data Alokasi Mitra per Bulan'!D:D,C255)=0,G255,IF(YEAR(_xludf.MAXifs('Data Alokasi Mitra per Bulan'!V:V,'Data Alokasi Mitra per Bulan'!C:C,B255,'Data Alokasi Mitra per Bulan'!D:D,C255))=2024,G255,_xludf.MAXifs('Data Alokasi Mitra per Bulan'!V:V,'Data Alokasi Mitra per Bulan'!C:C,B255,'Data Alokasi Mitra per Bulan'!D:D,C255)))</f>
        <v>#NAME?</v>
      </c>
      <c r="G255" s="65">
        <f t="shared" si="3"/>
        <v>45716</v>
      </c>
    </row>
    <row r="256" spans="1:7" ht="14.4">
      <c r="A256" s="62" t="str">
        <f t="shared" si="0"/>
        <v>Sutria Meilani TiwowFebruari</v>
      </c>
      <c r="B256" s="62" t="s">
        <v>116</v>
      </c>
      <c r="C256" s="22" t="s">
        <v>98</v>
      </c>
      <c r="D256" s="54">
        <f>SUMIFS('Data Alokasi Mitra per Bulan'!G:G,'Data Alokasi Mitra per Bulan'!C:C,B256,'Data Alokasi Mitra per Bulan'!D:D,C256)</f>
        <v>2900000</v>
      </c>
      <c r="E256" s="63" t="str">
        <f t="shared" si="1"/>
        <v>Dibawah Batas Honor</v>
      </c>
      <c r="F256" s="64" t="e">
        <f ca="1">IF(_xludf.MAXifs('Data Alokasi Mitra per Bulan'!V:V,'Data Alokasi Mitra per Bulan'!C:C,B256,'Data Alokasi Mitra per Bulan'!D:D,C256)=0,G256,IF(YEAR(_xludf.MAXifs('Data Alokasi Mitra per Bulan'!V:V,'Data Alokasi Mitra per Bulan'!C:C,B256,'Data Alokasi Mitra per Bulan'!D:D,C256))=2024,G256,_xludf.MAXifs('Data Alokasi Mitra per Bulan'!V:V,'Data Alokasi Mitra per Bulan'!C:C,B256,'Data Alokasi Mitra per Bulan'!D:D,C256)))</f>
        <v>#NAME?</v>
      </c>
      <c r="G256" s="65">
        <f t="shared" si="3"/>
        <v>45716</v>
      </c>
    </row>
    <row r="257" spans="1:7" ht="14.4">
      <c r="A257" s="62" t="str">
        <f t="shared" ref="A257:A511" si="4">CONCATENATE(B257,C257)</f>
        <v>Veinny enggrithel pirasatFebruari</v>
      </c>
      <c r="B257" s="22" t="s">
        <v>118</v>
      </c>
      <c r="C257" s="22" t="s">
        <v>98</v>
      </c>
      <c r="D257" s="54">
        <f>SUMIFS('Data Alokasi Mitra per Bulan'!G:G,'Data Alokasi Mitra per Bulan'!C:C,B257,'Data Alokasi Mitra per Bulan'!D:D,C257)</f>
        <v>2900000</v>
      </c>
      <c r="E257" s="63" t="str">
        <f t="shared" ref="E257:E511" si="5">IF(D257&gt;3530000,"MELEWATI BATAS HONOR","Dibawah Batas Honor")</f>
        <v>Dibawah Batas Honor</v>
      </c>
      <c r="F257" s="64" t="e">
        <f ca="1">IF(_xludf.MAXifs('Data Alokasi Mitra per Bulan'!V:V,'Data Alokasi Mitra per Bulan'!C:C,B257,'Data Alokasi Mitra per Bulan'!D:D,C257)=0,G257,IF(YEAR(_xludf.MAXifs('Data Alokasi Mitra per Bulan'!V:V,'Data Alokasi Mitra per Bulan'!C:C,B257,'Data Alokasi Mitra per Bulan'!D:D,C257))=2024,G257,_xludf.MAXifs('Data Alokasi Mitra per Bulan'!V:V,'Data Alokasi Mitra per Bulan'!C:C,B257,'Data Alokasi Mitra per Bulan'!D:D,C257)))</f>
        <v>#NAME?</v>
      </c>
      <c r="G257" s="65">
        <f t="shared" si="3"/>
        <v>45716</v>
      </c>
    </row>
    <row r="258" spans="1:7" ht="14.4">
      <c r="A258" s="62" t="str">
        <f t="shared" si="4"/>
        <v>Vivine DameFebruari</v>
      </c>
      <c r="B258" s="62" t="s">
        <v>368</v>
      </c>
      <c r="C258" s="22" t="s">
        <v>98</v>
      </c>
      <c r="D258" s="54">
        <f>SUMIFS('Data Alokasi Mitra per Bulan'!G:G,'Data Alokasi Mitra per Bulan'!C:C,B258,'Data Alokasi Mitra per Bulan'!D:D,C258)</f>
        <v>0</v>
      </c>
      <c r="E258" s="63" t="str">
        <f t="shared" si="5"/>
        <v>Dibawah Batas Honor</v>
      </c>
      <c r="F258" s="64" t="e">
        <f ca="1">IF(_xludf.MAXifs('Data Alokasi Mitra per Bulan'!V:V,'Data Alokasi Mitra per Bulan'!C:C,B258,'Data Alokasi Mitra per Bulan'!D:D,C258)=0,G258,IF(YEAR(_xludf.MAXifs('Data Alokasi Mitra per Bulan'!V:V,'Data Alokasi Mitra per Bulan'!C:C,B258,'Data Alokasi Mitra per Bulan'!D:D,C258))=2024,G258,_xludf.MAXifs('Data Alokasi Mitra per Bulan'!V:V,'Data Alokasi Mitra per Bulan'!C:C,B258,'Data Alokasi Mitra per Bulan'!D:D,C258)))</f>
        <v>#NAME?</v>
      </c>
      <c r="G258" s="65">
        <f t="shared" si="3"/>
        <v>45716</v>
      </c>
    </row>
    <row r="259" spans="1:7" ht="14.4">
      <c r="A259" s="62" t="str">
        <f t="shared" si="4"/>
        <v>Wiwin KarimFebruari</v>
      </c>
      <c r="B259" s="62" t="s">
        <v>165</v>
      </c>
      <c r="C259" s="22" t="s">
        <v>98</v>
      </c>
      <c r="D259" s="54">
        <f>SUMIFS('Data Alokasi Mitra per Bulan'!G:G,'Data Alokasi Mitra per Bulan'!C:C,B259,'Data Alokasi Mitra per Bulan'!D:D,C259)</f>
        <v>2622000</v>
      </c>
      <c r="E259" s="63" t="str">
        <f t="shared" si="5"/>
        <v>Dibawah Batas Honor</v>
      </c>
      <c r="F259" s="64" t="e">
        <f ca="1">IF(_xludf.MAXifs('Data Alokasi Mitra per Bulan'!V:V,'Data Alokasi Mitra per Bulan'!C:C,B259,'Data Alokasi Mitra per Bulan'!D:D,C259)=0,G259,IF(YEAR(_xludf.MAXifs('Data Alokasi Mitra per Bulan'!V:V,'Data Alokasi Mitra per Bulan'!C:C,B259,'Data Alokasi Mitra per Bulan'!D:D,C259))=2024,G259,_xludf.MAXifs('Data Alokasi Mitra per Bulan'!V:V,'Data Alokasi Mitra per Bulan'!C:C,B259,'Data Alokasi Mitra per Bulan'!D:D,C259)))</f>
        <v>#NAME?</v>
      </c>
      <c r="G259" s="65">
        <f t="shared" si="3"/>
        <v>45716</v>
      </c>
    </row>
    <row r="260" spans="1:7" ht="14.4">
      <c r="A260" s="62" t="str">
        <f t="shared" si="4"/>
        <v>Yesika Chenly SiwuFebruari</v>
      </c>
      <c r="B260" s="22" t="s">
        <v>119</v>
      </c>
      <c r="C260" s="22" t="s">
        <v>98</v>
      </c>
      <c r="D260" s="54">
        <f>SUMIFS('Data Alokasi Mitra per Bulan'!G:G,'Data Alokasi Mitra per Bulan'!C:C,B260,'Data Alokasi Mitra per Bulan'!D:D,C260)</f>
        <v>2900000</v>
      </c>
      <c r="E260" s="63" t="str">
        <f t="shared" si="5"/>
        <v>Dibawah Batas Honor</v>
      </c>
      <c r="F260" s="64" t="e">
        <f ca="1">IF(_xludf.MAXifs('Data Alokasi Mitra per Bulan'!V:V,'Data Alokasi Mitra per Bulan'!C:C,B260,'Data Alokasi Mitra per Bulan'!D:D,C260)=0,G260,IF(YEAR(_xludf.MAXifs('Data Alokasi Mitra per Bulan'!V:V,'Data Alokasi Mitra per Bulan'!C:C,B260,'Data Alokasi Mitra per Bulan'!D:D,C260))=2024,G260,_xludf.MAXifs('Data Alokasi Mitra per Bulan'!V:V,'Data Alokasi Mitra per Bulan'!C:C,B260,'Data Alokasi Mitra per Bulan'!D:D,C260)))</f>
        <v>#NAME?</v>
      </c>
      <c r="G260" s="65">
        <f t="shared" si="3"/>
        <v>45716</v>
      </c>
    </row>
    <row r="261" spans="1:7" ht="14.4">
      <c r="A261" s="62" t="str">
        <f t="shared" si="4"/>
        <v>Yosua Nehemia Dioko langiFebruari</v>
      </c>
      <c r="B261" s="62" t="s">
        <v>369</v>
      </c>
      <c r="C261" s="22" t="s">
        <v>98</v>
      </c>
      <c r="D261" s="54">
        <f>SUMIFS('Data Alokasi Mitra per Bulan'!G:G,'Data Alokasi Mitra per Bulan'!C:C,B261,'Data Alokasi Mitra per Bulan'!D:D,C261)</f>
        <v>0</v>
      </c>
      <c r="E261" s="63" t="str">
        <f t="shared" si="5"/>
        <v>Dibawah Batas Honor</v>
      </c>
      <c r="F261" s="64" t="e">
        <f ca="1">IF(_xludf.MAXifs('Data Alokasi Mitra per Bulan'!V:V,'Data Alokasi Mitra per Bulan'!C:C,B261,'Data Alokasi Mitra per Bulan'!D:D,C261)=0,G261,IF(YEAR(_xludf.MAXifs('Data Alokasi Mitra per Bulan'!V:V,'Data Alokasi Mitra per Bulan'!C:C,B261,'Data Alokasi Mitra per Bulan'!D:D,C261))=2024,G261,_xludf.MAXifs('Data Alokasi Mitra per Bulan'!V:V,'Data Alokasi Mitra per Bulan'!C:C,B261,'Data Alokasi Mitra per Bulan'!D:D,C261)))</f>
        <v>#NAME?</v>
      </c>
      <c r="G261" s="65">
        <f t="shared" si="3"/>
        <v>45716</v>
      </c>
    </row>
    <row r="262" spans="1:7" ht="14.4">
      <c r="A262" s="62" t="str">
        <f t="shared" si="4"/>
        <v>YUDITH Y MARJUNIFebruari</v>
      </c>
      <c r="B262" s="62" t="s">
        <v>171</v>
      </c>
      <c r="C262" s="22" t="s">
        <v>98</v>
      </c>
      <c r="D262" s="54">
        <f>SUMIFS('Data Alokasi Mitra per Bulan'!G:G,'Data Alokasi Mitra per Bulan'!C:C,B262,'Data Alokasi Mitra per Bulan'!D:D,C262)</f>
        <v>0</v>
      </c>
      <c r="E262" s="63" t="str">
        <f t="shared" si="5"/>
        <v>Dibawah Batas Honor</v>
      </c>
      <c r="F262" s="64" t="e">
        <f ca="1">IF(_xludf.MAXifs('Data Alokasi Mitra per Bulan'!V:V,'Data Alokasi Mitra per Bulan'!C:C,B262,'Data Alokasi Mitra per Bulan'!D:D,C262)=0,G262,IF(YEAR(_xludf.MAXifs('Data Alokasi Mitra per Bulan'!V:V,'Data Alokasi Mitra per Bulan'!C:C,B262,'Data Alokasi Mitra per Bulan'!D:D,C262))=2024,G262,_xludf.MAXifs('Data Alokasi Mitra per Bulan'!V:V,'Data Alokasi Mitra per Bulan'!C:C,B262,'Data Alokasi Mitra per Bulan'!D:D,C262)))</f>
        <v>#NAME?</v>
      </c>
      <c r="G262" s="65">
        <f t="shared" si="3"/>
        <v>45716</v>
      </c>
    </row>
    <row r="263" spans="1:7" ht="14.4">
      <c r="A263" s="62" t="str">
        <f t="shared" si="4"/>
        <v>Yuliana Telly LumiFebruari</v>
      </c>
      <c r="B263" s="22" t="s">
        <v>139</v>
      </c>
      <c r="C263" s="22" t="s">
        <v>98</v>
      </c>
      <c r="D263" s="54">
        <f>SUMIFS('Data Alokasi Mitra per Bulan'!G:G,'Data Alokasi Mitra per Bulan'!C:C,B263,'Data Alokasi Mitra per Bulan'!D:D,C263)</f>
        <v>2310000</v>
      </c>
      <c r="E263" s="63" t="str">
        <f t="shared" si="5"/>
        <v>Dibawah Batas Honor</v>
      </c>
      <c r="F263" s="64" t="e">
        <f ca="1">IF(_xludf.MAXifs('Data Alokasi Mitra per Bulan'!V:V,'Data Alokasi Mitra per Bulan'!C:C,B263,'Data Alokasi Mitra per Bulan'!D:D,C263)=0,G263,IF(YEAR(_xludf.MAXifs('Data Alokasi Mitra per Bulan'!V:V,'Data Alokasi Mitra per Bulan'!C:C,B263,'Data Alokasi Mitra per Bulan'!D:D,C263))=2024,G263,_xludf.MAXifs('Data Alokasi Mitra per Bulan'!V:V,'Data Alokasi Mitra per Bulan'!C:C,B263,'Data Alokasi Mitra per Bulan'!D:D,C263)))</f>
        <v>#NAME?</v>
      </c>
      <c r="G263" s="65">
        <f t="shared" si="3"/>
        <v>45716</v>
      </c>
    </row>
    <row r="264" spans="1:7" ht="14.4">
      <c r="A264" s="62" t="str">
        <f t="shared" si="4"/>
        <v>Yulianti BohamFebruari</v>
      </c>
      <c r="B264" s="22" t="s">
        <v>120</v>
      </c>
      <c r="C264" s="22" t="s">
        <v>98</v>
      </c>
      <c r="D264" s="54">
        <f>SUMIFS('Data Alokasi Mitra per Bulan'!G:G,'Data Alokasi Mitra per Bulan'!C:C,B264,'Data Alokasi Mitra per Bulan'!D:D,C264)</f>
        <v>2900000</v>
      </c>
      <c r="E264" s="63" t="str">
        <f t="shared" si="5"/>
        <v>Dibawah Batas Honor</v>
      </c>
      <c r="F264" s="64" t="e">
        <f ca="1">IF(_xludf.MAXifs('Data Alokasi Mitra per Bulan'!V:V,'Data Alokasi Mitra per Bulan'!C:C,B264,'Data Alokasi Mitra per Bulan'!D:D,C264)=0,G264,IF(YEAR(_xludf.MAXifs('Data Alokasi Mitra per Bulan'!V:V,'Data Alokasi Mitra per Bulan'!C:C,B264,'Data Alokasi Mitra per Bulan'!D:D,C264))=2024,G264,_xludf.MAXifs('Data Alokasi Mitra per Bulan'!V:V,'Data Alokasi Mitra per Bulan'!C:C,B264,'Data Alokasi Mitra per Bulan'!D:D,C264)))</f>
        <v>#NAME?</v>
      </c>
      <c r="G264" s="65">
        <f t="shared" si="3"/>
        <v>45716</v>
      </c>
    </row>
    <row r="265" spans="1:7" ht="14.4">
      <c r="A265" s="62" t="str">
        <f t="shared" si="4"/>
        <v>Yunita Rahayu Ekaputri AbdjulFebruari</v>
      </c>
      <c r="B265" s="62" t="s">
        <v>123</v>
      </c>
      <c r="C265" s="22" t="s">
        <v>98</v>
      </c>
      <c r="D265" s="54">
        <f>SUMIFS('Data Alokasi Mitra per Bulan'!G:G,'Data Alokasi Mitra per Bulan'!C:C,B265,'Data Alokasi Mitra per Bulan'!D:D,C265)</f>
        <v>1944000</v>
      </c>
      <c r="E265" s="63" t="str">
        <f t="shared" si="5"/>
        <v>Dibawah Batas Honor</v>
      </c>
      <c r="F265" s="64" t="e">
        <f ca="1">IF(_xludf.MAXifs('Data Alokasi Mitra per Bulan'!V:V,'Data Alokasi Mitra per Bulan'!C:C,B265,'Data Alokasi Mitra per Bulan'!D:D,C265)=0,G265,IF(YEAR(_xludf.MAXifs('Data Alokasi Mitra per Bulan'!V:V,'Data Alokasi Mitra per Bulan'!C:C,B265,'Data Alokasi Mitra per Bulan'!D:D,C265))=2024,G265,_xludf.MAXifs('Data Alokasi Mitra per Bulan'!V:V,'Data Alokasi Mitra per Bulan'!C:C,B265,'Data Alokasi Mitra per Bulan'!D:D,C265)))</f>
        <v>#NAME?</v>
      </c>
      <c r="G265" s="65">
        <f t="shared" si="3"/>
        <v>45716</v>
      </c>
    </row>
    <row r="266" spans="1:7" ht="14.4">
      <c r="A266" s="62" t="str">
        <f t="shared" si="4"/>
        <v>Adhan Yeremia AlhasniMaret</v>
      </c>
      <c r="B266" s="22" t="s">
        <v>124</v>
      </c>
      <c r="C266" s="22" t="s">
        <v>167</v>
      </c>
      <c r="D266" s="54">
        <f>SUMIFS('Data Alokasi Mitra per Bulan'!G:G,'Data Alokasi Mitra per Bulan'!C:C,B266,'Data Alokasi Mitra per Bulan'!D:D,C266)</f>
        <v>0</v>
      </c>
      <c r="E266" s="63" t="str">
        <f t="shared" si="5"/>
        <v>Dibawah Batas Honor</v>
      </c>
      <c r="F266" s="64" t="e">
        <f ca="1">IF(_xludf.MAXifs('Data Alokasi Mitra per Bulan'!V:V,'Data Alokasi Mitra per Bulan'!C:C,B266,'Data Alokasi Mitra per Bulan'!D:D,C266)=0,G266,IF(YEAR(_xludf.MAXifs('Data Alokasi Mitra per Bulan'!V:V,'Data Alokasi Mitra per Bulan'!C:C,B266,'Data Alokasi Mitra per Bulan'!D:D,C266))=2024,G266,_xludf.MAXifs('Data Alokasi Mitra per Bulan'!V:V,'Data Alokasi Mitra per Bulan'!C:C,B266,'Data Alokasi Mitra per Bulan'!D:D,C266)))</f>
        <v>#NAME?</v>
      </c>
      <c r="G266" s="65">
        <f t="shared" ref="G266:G397" si="6">EOMONTH("1/3/2025",0)</f>
        <v>45747</v>
      </c>
    </row>
    <row r="267" spans="1:7" ht="14.4">
      <c r="A267" s="62" t="str">
        <f t="shared" si="4"/>
        <v>Adriana TandajuMaret</v>
      </c>
      <c r="B267" s="22" t="s">
        <v>36</v>
      </c>
      <c r="C267" s="22" t="s">
        <v>167</v>
      </c>
      <c r="D267" s="54">
        <f>SUMIFS('Data Alokasi Mitra per Bulan'!G:G,'Data Alokasi Mitra per Bulan'!C:C,B267,'Data Alokasi Mitra per Bulan'!D:D,C267)</f>
        <v>1904000</v>
      </c>
      <c r="E267" s="63" t="str">
        <f t="shared" si="5"/>
        <v>Dibawah Batas Honor</v>
      </c>
      <c r="F267" s="64" t="e">
        <f ca="1">IF(_xludf.MAXifs('Data Alokasi Mitra per Bulan'!V:V,'Data Alokasi Mitra per Bulan'!C:C,B267,'Data Alokasi Mitra per Bulan'!D:D,C267)=0,G267,IF(YEAR(_xludf.MAXifs('Data Alokasi Mitra per Bulan'!V:V,'Data Alokasi Mitra per Bulan'!C:C,B267,'Data Alokasi Mitra per Bulan'!D:D,C267))=2024,G267,_xludf.MAXifs('Data Alokasi Mitra per Bulan'!V:V,'Data Alokasi Mitra per Bulan'!C:C,B267,'Data Alokasi Mitra per Bulan'!D:D,C267)))</f>
        <v>#NAME?</v>
      </c>
      <c r="G267" s="65">
        <f t="shared" si="6"/>
        <v>45747</v>
      </c>
    </row>
    <row r="268" spans="1:7" ht="14.4">
      <c r="A268" s="62" t="str">
        <f t="shared" si="4"/>
        <v>AGUSTINTJE MAKAHANAPMaret</v>
      </c>
      <c r="B268" s="22" t="s">
        <v>87</v>
      </c>
      <c r="C268" s="22" t="s">
        <v>167</v>
      </c>
      <c r="D268" s="54">
        <f>SUMIFS('Data Alokasi Mitra per Bulan'!G:G,'Data Alokasi Mitra per Bulan'!C:C,B268,'Data Alokasi Mitra per Bulan'!D:D,C268)</f>
        <v>0</v>
      </c>
      <c r="E268" s="63" t="str">
        <f t="shared" si="5"/>
        <v>Dibawah Batas Honor</v>
      </c>
      <c r="F268" s="64" t="e">
        <f ca="1">IF(_xludf.MAXifs('Data Alokasi Mitra per Bulan'!V:V,'Data Alokasi Mitra per Bulan'!C:C,B268,'Data Alokasi Mitra per Bulan'!D:D,C268)=0,G268,IF(YEAR(_xludf.MAXifs('Data Alokasi Mitra per Bulan'!V:V,'Data Alokasi Mitra per Bulan'!C:C,B268,'Data Alokasi Mitra per Bulan'!D:D,C268))=2024,G268,_xludf.MAXifs('Data Alokasi Mitra per Bulan'!V:V,'Data Alokasi Mitra per Bulan'!C:C,B268,'Data Alokasi Mitra per Bulan'!D:D,C268)))</f>
        <v>#NAME?</v>
      </c>
      <c r="G268" s="65">
        <f t="shared" si="6"/>
        <v>45747</v>
      </c>
    </row>
    <row r="269" spans="1:7" ht="14.4">
      <c r="A269" s="62" t="str">
        <f t="shared" si="4"/>
        <v>Alice lady diana mantiriMaret</v>
      </c>
      <c r="B269" s="62" t="s">
        <v>273</v>
      </c>
      <c r="C269" s="22" t="s">
        <v>167</v>
      </c>
      <c r="D269" s="54">
        <f>SUMIFS('Data Alokasi Mitra per Bulan'!G:G,'Data Alokasi Mitra per Bulan'!C:C,B269,'Data Alokasi Mitra per Bulan'!D:D,C269)</f>
        <v>0</v>
      </c>
      <c r="E269" s="63" t="str">
        <f t="shared" si="5"/>
        <v>Dibawah Batas Honor</v>
      </c>
      <c r="F269" s="64" t="e">
        <f ca="1">IF(_xludf.MAXifs('Data Alokasi Mitra per Bulan'!V:V,'Data Alokasi Mitra per Bulan'!C:C,B269,'Data Alokasi Mitra per Bulan'!D:D,C269)=0,G269,IF(YEAR(_xludf.MAXifs('Data Alokasi Mitra per Bulan'!V:V,'Data Alokasi Mitra per Bulan'!C:C,B269,'Data Alokasi Mitra per Bulan'!D:D,C269))=2024,G269,_xludf.MAXifs('Data Alokasi Mitra per Bulan'!V:V,'Data Alokasi Mitra per Bulan'!C:C,B269,'Data Alokasi Mitra per Bulan'!D:D,C269)))</f>
        <v>#NAME?</v>
      </c>
      <c r="G269" s="65">
        <f t="shared" si="6"/>
        <v>45747</v>
      </c>
    </row>
    <row r="270" spans="1:7" ht="14.4">
      <c r="A270" s="62" t="str">
        <f t="shared" si="4"/>
        <v>Alvani Bregina NgongoloyMaret</v>
      </c>
      <c r="B270" s="22" t="s">
        <v>26</v>
      </c>
      <c r="C270" s="22" t="s">
        <v>167</v>
      </c>
      <c r="D270" s="54">
        <f>SUMIFS('Data Alokasi Mitra per Bulan'!G:G,'Data Alokasi Mitra per Bulan'!C:C,B270,'Data Alokasi Mitra per Bulan'!D:D,C270)</f>
        <v>1452000</v>
      </c>
      <c r="E270" s="63" t="str">
        <f t="shared" si="5"/>
        <v>Dibawah Batas Honor</v>
      </c>
      <c r="F270" s="64" t="e">
        <f ca="1">IF(_xludf.MAXifs('Data Alokasi Mitra per Bulan'!V:V,'Data Alokasi Mitra per Bulan'!C:C,B270,'Data Alokasi Mitra per Bulan'!D:D,C270)=0,G270,IF(YEAR(_xludf.MAXifs('Data Alokasi Mitra per Bulan'!V:V,'Data Alokasi Mitra per Bulan'!C:C,B270,'Data Alokasi Mitra per Bulan'!D:D,C270))=2024,G270,_xludf.MAXifs('Data Alokasi Mitra per Bulan'!V:V,'Data Alokasi Mitra per Bulan'!C:C,B270,'Data Alokasi Mitra per Bulan'!D:D,C270)))</f>
        <v>#NAME?</v>
      </c>
      <c r="G270" s="65">
        <f t="shared" si="6"/>
        <v>45747</v>
      </c>
    </row>
    <row r="271" spans="1:7" ht="14.4">
      <c r="A271" s="62" t="str">
        <f t="shared" si="4"/>
        <v>anastasia rany makanaungMaret</v>
      </c>
      <c r="B271" s="62" t="s">
        <v>274</v>
      </c>
      <c r="C271" s="22" t="s">
        <v>167</v>
      </c>
      <c r="D271" s="54">
        <f>SUMIFS('Data Alokasi Mitra per Bulan'!G:G,'Data Alokasi Mitra per Bulan'!C:C,B271,'Data Alokasi Mitra per Bulan'!D:D,C271)</f>
        <v>0</v>
      </c>
      <c r="E271" s="63" t="str">
        <f t="shared" si="5"/>
        <v>Dibawah Batas Honor</v>
      </c>
      <c r="F271" s="64" t="e">
        <f ca="1">IF(_xludf.MAXifs('Data Alokasi Mitra per Bulan'!V:V,'Data Alokasi Mitra per Bulan'!C:C,B271,'Data Alokasi Mitra per Bulan'!D:D,C271)=0,G271,IF(YEAR(_xludf.MAXifs('Data Alokasi Mitra per Bulan'!V:V,'Data Alokasi Mitra per Bulan'!C:C,B271,'Data Alokasi Mitra per Bulan'!D:D,C271))=2024,G271,_xludf.MAXifs('Data Alokasi Mitra per Bulan'!V:V,'Data Alokasi Mitra per Bulan'!C:C,B271,'Data Alokasi Mitra per Bulan'!D:D,C271)))</f>
        <v>#NAME?</v>
      </c>
      <c r="G271" s="65">
        <f t="shared" si="6"/>
        <v>45747</v>
      </c>
    </row>
    <row r="272" spans="1:7" ht="14.4">
      <c r="A272" s="62" t="str">
        <f t="shared" si="4"/>
        <v>Anatasya MasudaraMaret</v>
      </c>
      <c r="B272" s="62" t="s">
        <v>346</v>
      </c>
      <c r="C272" s="22" t="s">
        <v>167</v>
      </c>
      <c r="D272" s="54">
        <f>SUMIFS('Data Alokasi Mitra per Bulan'!G:G,'Data Alokasi Mitra per Bulan'!C:C,B272,'Data Alokasi Mitra per Bulan'!D:D,C272)</f>
        <v>0</v>
      </c>
      <c r="E272" s="63" t="str">
        <f t="shared" si="5"/>
        <v>Dibawah Batas Honor</v>
      </c>
      <c r="F272" s="64" t="e">
        <f ca="1">IF(_xludf.MAXifs('Data Alokasi Mitra per Bulan'!V:V,'Data Alokasi Mitra per Bulan'!C:C,B272,'Data Alokasi Mitra per Bulan'!D:D,C272)=0,G272,IF(YEAR(_xludf.MAXifs('Data Alokasi Mitra per Bulan'!V:V,'Data Alokasi Mitra per Bulan'!C:C,B272,'Data Alokasi Mitra per Bulan'!D:D,C272))=2024,G272,_xludf.MAXifs('Data Alokasi Mitra per Bulan'!V:V,'Data Alokasi Mitra per Bulan'!C:C,B272,'Data Alokasi Mitra per Bulan'!D:D,C272)))</f>
        <v>#NAME?</v>
      </c>
      <c r="G272" s="65">
        <f t="shared" si="6"/>
        <v>45747</v>
      </c>
    </row>
    <row r="273" spans="1:7" ht="14.4">
      <c r="A273" s="62" t="str">
        <f t="shared" si="4"/>
        <v>ANGELIA FRANSISCA SUNDAHMaret</v>
      </c>
      <c r="B273" s="22" t="s">
        <v>126</v>
      </c>
      <c r="C273" s="22" t="s">
        <v>167</v>
      </c>
      <c r="D273" s="54">
        <f>SUMIFS('Data Alokasi Mitra per Bulan'!G:G,'Data Alokasi Mitra per Bulan'!C:C,B273,'Data Alokasi Mitra per Bulan'!D:D,C273)</f>
        <v>0</v>
      </c>
      <c r="E273" s="63" t="str">
        <f t="shared" si="5"/>
        <v>Dibawah Batas Honor</v>
      </c>
      <c r="F273" s="64" t="e">
        <f ca="1">IF(_xludf.MAXifs('Data Alokasi Mitra per Bulan'!V:V,'Data Alokasi Mitra per Bulan'!C:C,B273,'Data Alokasi Mitra per Bulan'!D:D,C273)=0,G273,IF(YEAR(_xludf.MAXifs('Data Alokasi Mitra per Bulan'!V:V,'Data Alokasi Mitra per Bulan'!C:C,B273,'Data Alokasi Mitra per Bulan'!D:D,C273))=2024,G273,_xludf.MAXifs('Data Alokasi Mitra per Bulan'!V:V,'Data Alokasi Mitra per Bulan'!C:C,B273,'Data Alokasi Mitra per Bulan'!D:D,C273)))</f>
        <v>#NAME?</v>
      </c>
      <c r="G273" s="65">
        <f t="shared" si="6"/>
        <v>45747</v>
      </c>
    </row>
    <row r="274" spans="1:7" ht="14.4">
      <c r="A274" s="62" t="str">
        <f t="shared" si="4"/>
        <v>Anita A BolungMaret</v>
      </c>
      <c r="B274" s="62" t="s">
        <v>257</v>
      </c>
      <c r="C274" s="22" t="s">
        <v>167</v>
      </c>
      <c r="D274" s="54">
        <f>SUMIFS('Data Alokasi Mitra per Bulan'!G:G,'Data Alokasi Mitra per Bulan'!C:C,B274,'Data Alokasi Mitra per Bulan'!D:D,C274)</f>
        <v>0</v>
      </c>
      <c r="E274" s="63" t="str">
        <f t="shared" si="5"/>
        <v>Dibawah Batas Honor</v>
      </c>
      <c r="F274" s="64" t="e">
        <f ca="1">IF(_xludf.MAXifs('Data Alokasi Mitra per Bulan'!V:V,'Data Alokasi Mitra per Bulan'!C:C,B274,'Data Alokasi Mitra per Bulan'!D:D,C274)=0,G274,IF(YEAR(_xludf.MAXifs('Data Alokasi Mitra per Bulan'!V:V,'Data Alokasi Mitra per Bulan'!C:C,B274,'Data Alokasi Mitra per Bulan'!D:D,C274))=2024,G274,_xludf.MAXifs('Data Alokasi Mitra per Bulan'!V:V,'Data Alokasi Mitra per Bulan'!C:C,B274,'Data Alokasi Mitra per Bulan'!D:D,C274)))</f>
        <v>#NAME?</v>
      </c>
      <c r="G274" s="65">
        <f t="shared" si="6"/>
        <v>45747</v>
      </c>
    </row>
    <row r="275" spans="1:7" ht="14.4">
      <c r="A275" s="62" t="str">
        <f t="shared" si="4"/>
        <v>Anita Afrianti SemenMaret</v>
      </c>
      <c r="B275" s="22" t="s">
        <v>347</v>
      </c>
      <c r="C275" s="22" t="s">
        <v>167</v>
      </c>
      <c r="D275" s="54">
        <f>SUMIFS('Data Alokasi Mitra per Bulan'!G:G,'Data Alokasi Mitra per Bulan'!C:C,B275,'Data Alokasi Mitra per Bulan'!D:D,C275)</f>
        <v>0</v>
      </c>
      <c r="E275" s="63" t="str">
        <f t="shared" si="5"/>
        <v>Dibawah Batas Honor</v>
      </c>
      <c r="F275" s="64" t="e">
        <f ca="1">IF(_xludf.MAXifs('Data Alokasi Mitra per Bulan'!V:V,'Data Alokasi Mitra per Bulan'!C:C,B275,'Data Alokasi Mitra per Bulan'!D:D,C275)=0,G275,IF(YEAR(_xludf.MAXifs('Data Alokasi Mitra per Bulan'!V:V,'Data Alokasi Mitra per Bulan'!C:C,B275,'Data Alokasi Mitra per Bulan'!D:D,C275))=2024,G275,_xludf.MAXifs('Data Alokasi Mitra per Bulan'!V:V,'Data Alokasi Mitra per Bulan'!C:C,B275,'Data Alokasi Mitra per Bulan'!D:D,C275)))</f>
        <v>#NAME?</v>
      </c>
      <c r="G275" s="65">
        <f t="shared" si="6"/>
        <v>45747</v>
      </c>
    </row>
    <row r="276" spans="1:7" ht="14.4">
      <c r="A276" s="62" t="str">
        <f t="shared" si="4"/>
        <v>Arief RohmanMaret</v>
      </c>
      <c r="B276" s="62" t="s">
        <v>155</v>
      </c>
      <c r="C276" s="22" t="s">
        <v>167</v>
      </c>
      <c r="D276" s="54">
        <f>SUMIFS('Data Alokasi Mitra per Bulan'!G:G,'Data Alokasi Mitra per Bulan'!C:C,B276,'Data Alokasi Mitra per Bulan'!D:D,C276)</f>
        <v>0</v>
      </c>
      <c r="E276" s="63" t="str">
        <f t="shared" si="5"/>
        <v>Dibawah Batas Honor</v>
      </c>
      <c r="F276" s="64" t="e">
        <f ca="1">IF(_xludf.MAXifs('Data Alokasi Mitra per Bulan'!V:V,'Data Alokasi Mitra per Bulan'!C:C,B276,'Data Alokasi Mitra per Bulan'!D:D,C276)=0,G276,IF(YEAR(_xludf.MAXifs('Data Alokasi Mitra per Bulan'!V:V,'Data Alokasi Mitra per Bulan'!C:C,B276,'Data Alokasi Mitra per Bulan'!D:D,C276))=2024,G276,_xludf.MAXifs('Data Alokasi Mitra per Bulan'!V:V,'Data Alokasi Mitra per Bulan'!C:C,B276,'Data Alokasi Mitra per Bulan'!D:D,C276)))</f>
        <v>#NAME?</v>
      </c>
      <c r="G276" s="65">
        <f t="shared" si="6"/>
        <v>45747</v>
      </c>
    </row>
    <row r="277" spans="1:7" ht="14.4">
      <c r="A277" s="62" t="str">
        <f t="shared" si="4"/>
        <v>ARTHUR CARLOS BOGARMaret</v>
      </c>
      <c r="B277" s="22" t="s">
        <v>20</v>
      </c>
      <c r="C277" s="22" t="s">
        <v>167</v>
      </c>
      <c r="D277" s="54">
        <f>SUMIFS('Data Alokasi Mitra per Bulan'!G:G,'Data Alokasi Mitra per Bulan'!C:C,B277,'Data Alokasi Mitra per Bulan'!D:D,C277)</f>
        <v>1590000</v>
      </c>
      <c r="E277" s="63" t="str">
        <f t="shared" si="5"/>
        <v>Dibawah Batas Honor</v>
      </c>
      <c r="F277" s="64" t="e">
        <f ca="1">IF(_xludf.MAXifs('Data Alokasi Mitra per Bulan'!V:V,'Data Alokasi Mitra per Bulan'!C:C,B277,'Data Alokasi Mitra per Bulan'!D:D,C277)=0,G277,IF(YEAR(_xludf.MAXifs('Data Alokasi Mitra per Bulan'!V:V,'Data Alokasi Mitra per Bulan'!C:C,B277,'Data Alokasi Mitra per Bulan'!D:D,C277))=2024,G277,_xludf.MAXifs('Data Alokasi Mitra per Bulan'!V:V,'Data Alokasi Mitra per Bulan'!C:C,B277,'Data Alokasi Mitra per Bulan'!D:D,C277)))</f>
        <v>#NAME?</v>
      </c>
      <c r="G277" s="65">
        <f t="shared" si="6"/>
        <v>45747</v>
      </c>
    </row>
    <row r="278" spans="1:7" ht="14.4">
      <c r="A278" s="62" t="str">
        <f t="shared" si="4"/>
        <v>Arthur jimmy adilangMaret</v>
      </c>
      <c r="B278" s="62" t="s">
        <v>348</v>
      </c>
      <c r="C278" s="22" t="s">
        <v>167</v>
      </c>
      <c r="D278" s="54">
        <f>SUMIFS('Data Alokasi Mitra per Bulan'!G:G,'Data Alokasi Mitra per Bulan'!C:C,B278,'Data Alokasi Mitra per Bulan'!D:D,C278)</f>
        <v>0</v>
      </c>
      <c r="E278" s="63" t="str">
        <f t="shared" si="5"/>
        <v>Dibawah Batas Honor</v>
      </c>
      <c r="F278" s="64" t="e">
        <f ca="1">IF(_xludf.MAXifs('Data Alokasi Mitra per Bulan'!V:V,'Data Alokasi Mitra per Bulan'!C:C,B278,'Data Alokasi Mitra per Bulan'!D:D,C278)=0,G278,IF(YEAR(_xludf.MAXifs('Data Alokasi Mitra per Bulan'!V:V,'Data Alokasi Mitra per Bulan'!C:C,B278,'Data Alokasi Mitra per Bulan'!D:D,C278))=2024,G278,_xludf.MAXifs('Data Alokasi Mitra per Bulan'!V:V,'Data Alokasi Mitra per Bulan'!C:C,B278,'Data Alokasi Mitra per Bulan'!D:D,C278)))</f>
        <v>#NAME?</v>
      </c>
      <c r="G278" s="65">
        <f t="shared" si="6"/>
        <v>45747</v>
      </c>
    </row>
    <row r="279" spans="1:7" ht="14.4">
      <c r="A279" s="62" t="str">
        <f t="shared" si="4"/>
        <v>Atria Sari Juwita UmarMaret</v>
      </c>
      <c r="B279" s="22" t="s">
        <v>156</v>
      </c>
      <c r="C279" s="22" t="s">
        <v>167</v>
      </c>
      <c r="D279" s="54">
        <f>SUMIFS('Data Alokasi Mitra per Bulan'!G:G,'Data Alokasi Mitra per Bulan'!C:C,B279,'Data Alokasi Mitra per Bulan'!D:D,C279)</f>
        <v>0</v>
      </c>
      <c r="E279" s="63" t="str">
        <f t="shared" si="5"/>
        <v>Dibawah Batas Honor</v>
      </c>
      <c r="F279" s="64" t="e">
        <f ca="1">IF(_xludf.MAXifs('Data Alokasi Mitra per Bulan'!V:V,'Data Alokasi Mitra per Bulan'!C:C,B279,'Data Alokasi Mitra per Bulan'!D:D,C279)=0,G279,IF(YEAR(_xludf.MAXifs('Data Alokasi Mitra per Bulan'!V:V,'Data Alokasi Mitra per Bulan'!C:C,B279,'Data Alokasi Mitra per Bulan'!D:D,C279))=2024,G279,_xludf.MAXifs('Data Alokasi Mitra per Bulan'!V:V,'Data Alokasi Mitra per Bulan'!C:C,B279,'Data Alokasi Mitra per Bulan'!D:D,C279)))</f>
        <v>#NAME?</v>
      </c>
      <c r="G279" s="65">
        <f t="shared" si="6"/>
        <v>45747</v>
      </c>
    </row>
    <row r="280" spans="1:7" ht="14.4">
      <c r="A280" s="62" t="str">
        <f t="shared" si="4"/>
        <v>AUDI AVRI HENRY SINGALMaret</v>
      </c>
      <c r="B280" s="62" t="s">
        <v>163</v>
      </c>
      <c r="C280" s="22" t="s">
        <v>167</v>
      </c>
      <c r="D280" s="54">
        <f>SUMIFS('Data Alokasi Mitra per Bulan'!G:G,'Data Alokasi Mitra per Bulan'!C:C,B280,'Data Alokasi Mitra per Bulan'!D:D,C280)</f>
        <v>0</v>
      </c>
      <c r="E280" s="63" t="str">
        <f t="shared" si="5"/>
        <v>Dibawah Batas Honor</v>
      </c>
      <c r="F280" s="64" t="e">
        <f ca="1">IF(_xludf.MAXifs('Data Alokasi Mitra per Bulan'!V:V,'Data Alokasi Mitra per Bulan'!C:C,B280,'Data Alokasi Mitra per Bulan'!D:D,C280)=0,G280,IF(YEAR(_xludf.MAXifs('Data Alokasi Mitra per Bulan'!V:V,'Data Alokasi Mitra per Bulan'!C:C,B280,'Data Alokasi Mitra per Bulan'!D:D,C280))=2024,G280,_xludf.MAXifs('Data Alokasi Mitra per Bulan'!V:V,'Data Alokasi Mitra per Bulan'!C:C,B280,'Data Alokasi Mitra per Bulan'!D:D,C280)))</f>
        <v>#NAME?</v>
      </c>
      <c r="G280" s="65">
        <f t="shared" si="6"/>
        <v>45747</v>
      </c>
    </row>
    <row r="281" spans="1:7" ht="14.4">
      <c r="A281" s="62" t="str">
        <f t="shared" si="4"/>
        <v>Caesar Valentino PinontoanMaret</v>
      </c>
      <c r="B281" s="62" t="s">
        <v>349</v>
      </c>
      <c r="C281" s="22" t="s">
        <v>167</v>
      </c>
      <c r="D281" s="54">
        <f>SUMIFS('Data Alokasi Mitra per Bulan'!G:G,'Data Alokasi Mitra per Bulan'!C:C,B281,'Data Alokasi Mitra per Bulan'!D:D,C281)</f>
        <v>0</v>
      </c>
      <c r="E281" s="63" t="str">
        <f t="shared" si="5"/>
        <v>Dibawah Batas Honor</v>
      </c>
      <c r="F281" s="64" t="e">
        <f ca="1">IF(_xludf.MAXifs('Data Alokasi Mitra per Bulan'!V:V,'Data Alokasi Mitra per Bulan'!C:C,B281,'Data Alokasi Mitra per Bulan'!D:D,C281)=0,G281,IF(YEAR(_xludf.MAXifs('Data Alokasi Mitra per Bulan'!V:V,'Data Alokasi Mitra per Bulan'!C:C,B281,'Data Alokasi Mitra per Bulan'!D:D,C281))=2024,G281,_xludf.MAXifs('Data Alokasi Mitra per Bulan'!V:V,'Data Alokasi Mitra per Bulan'!C:C,B281,'Data Alokasi Mitra per Bulan'!D:D,C281)))</f>
        <v>#NAME?</v>
      </c>
      <c r="G281" s="65">
        <f t="shared" si="6"/>
        <v>45747</v>
      </c>
    </row>
    <row r="282" spans="1:7" ht="14.4">
      <c r="A282" s="62" t="str">
        <f t="shared" si="4"/>
        <v>Cecillia ArthoMaret</v>
      </c>
      <c r="B282" s="62" t="s">
        <v>24</v>
      </c>
      <c r="C282" s="22" t="s">
        <v>167</v>
      </c>
      <c r="D282" s="54">
        <f>SUMIFS('Data Alokasi Mitra per Bulan'!G:G,'Data Alokasi Mitra per Bulan'!C:C,B282,'Data Alokasi Mitra per Bulan'!D:D,C282)</f>
        <v>1590000</v>
      </c>
      <c r="E282" s="63" t="str">
        <f t="shared" si="5"/>
        <v>Dibawah Batas Honor</v>
      </c>
      <c r="F282" s="64" t="e">
        <f ca="1">IF(_xludf.MAXifs('Data Alokasi Mitra per Bulan'!V:V,'Data Alokasi Mitra per Bulan'!C:C,B282,'Data Alokasi Mitra per Bulan'!D:D,C282)=0,G282,IF(YEAR(_xludf.MAXifs('Data Alokasi Mitra per Bulan'!V:V,'Data Alokasi Mitra per Bulan'!C:C,B282,'Data Alokasi Mitra per Bulan'!D:D,C282))=2024,G282,_xludf.MAXifs('Data Alokasi Mitra per Bulan'!V:V,'Data Alokasi Mitra per Bulan'!C:C,B282,'Data Alokasi Mitra per Bulan'!D:D,C282)))</f>
        <v>#NAME?</v>
      </c>
      <c r="G282" s="65">
        <f t="shared" si="6"/>
        <v>45747</v>
      </c>
    </row>
    <row r="283" spans="1:7" ht="14.4">
      <c r="A283" s="62" t="str">
        <f t="shared" si="4"/>
        <v>Chisandro Gian DompasMaret</v>
      </c>
      <c r="B283" s="62" t="s">
        <v>275</v>
      </c>
      <c r="C283" s="22" t="s">
        <v>167</v>
      </c>
      <c r="D283" s="54">
        <f>SUMIFS('Data Alokasi Mitra per Bulan'!G:G,'Data Alokasi Mitra per Bulan'!C:C,B283,'Data Alokasi Mitra per Bulan'!D:D,C283)</f>
        <v>0</v>
      </c>
      <c r="E283" s="63" t="str">
        <f t="shared" si="5"/>
        <v>Dibawah Batas Honor</v>
      </c>
      <c r="F283" s="64" t="e">
        <f ca="1">IF(_xludf.MAXifs('Data Alokasi Mitra per Bulan'!V:V,'Data Alokasi Mitra per Bulan'!C:C,B283,'Data Alokasi Mitra per Bulan'!D:D,C283)=0,G283,IF(YEAR(_xludf.MAXifs('Data Alokasi Mitra per Bulan'!V:V,'Data Alokasi Mitra per Bulan'!C:C,B283,'Data Alokasi Mitra per Bulan'!D:D,C283))=2024,G283,_xludf.MAXifs('Data Alokasi Mitra per Bulan'!V:V,'Data Alokasi Mitra per Bulan'!C:C,B283,'Data Alokasi Mitra per Bulan'!D:D,C283)))</f>
        <v>#NAME?</v>
      </c>
      <c r="G283" s="65">
        <f t="shared" si="6"/>
        <v>45747</v>
      </c>
    </row>
    <row r="284" spans="1:7" ht="14.4">
      <c r="A284" s="62" t="str">
        <f t="shared" si="4"/>
        <v>Christanto TatuwoMaret</v>
      </c>
      <c r="B284" s="62" t="s">
        <v>158</v>
      </c>
      <c r="C284" s="22" t="s">
        <v>167</v>
      </c>
      <c r="D284" s="54">
        <f>SUMIFS('Data Alokasi Mitra per Bulan'!G:G,'Data Alokasi Mitra per Bulan'!C:C,B284,'Data Alokasi Mitra per Bulan'!D:D,C284)</f>
        <v>0</v>
      </c>
      <c r="E284" s="63" t="str">
        <f t="shared" si="5"/>
        <v>Dibawah Batas Honor</v>
      </c>
      <c r="F284" s="64" t="e">
        <f ca="1">IF(_xludf.MAXifs('Data Alokasi Mitra per Bulan'!V:V,'Data Alokasi Mitra per Bulan'!C:C,B284,'Data Alokasi Mitra per Bulan'!D:D,C284)=0,G284,IF(YEAR(_xludf.MAXifs('Data Alokasi Mitra per Bulan'!V:V,'Data Alokasi Mitra per Bulan'!C:C,B284,'Data Alokasi Mitra per Bulan'!D:D,C284))=2024,G284,_xludf.MAXifs('Data Alokasi Mitra per Bulan'!V:V,'Data Alokasi Mitra per Bulan'!C:C,B284,'Data Alokasi Mitra per Bulan'!D:D,C284)))</f>
        <v>#NAME?</v>
      </c>
      <c r="G284" s="65">
        <f t="shared" si="6"/>
        <v>45747</v>
      </c>
    </row>
    <row r="285" spans="1:7" ht="14.4">
      <c r="A285" s="62" t="str">
        <f t="shared" si="4"/>
        <v>Christine Novalien MandagieMaret</v>
      </c>
      <c r="B285" s="62" t="s">
        <v>350</v>
      </c>
      <c r="C285" s="22" t="s">
        <v>167</v>
      </c>
      <c r="D285" s="54">
        <f>SUMIFS('Data Alokasi Mitra per Bulan'!G:G,'Data Alokasi Mitra per Bulan'!C:C,B285,'Data Alokasi Mitra per Bulan'!D:D,C285)</f>
        <v>0</v>
      </c>
      <c r="E285" s="63" t="str">
        <f t="shared" si="5"/>
        <v>Dibawah Batas Honor</v>
      </c>
      <c r="F285" s="64" t="e">
        <f ca="1">IF(_xludf.MAXifs('Data Alokasi Mitra per Bulan'!V:V,'Data Alokasi Mitra per Bulan'!C:C,B285,'Data Alokasi Mitra per Bulan'!D:D,C285)=0,G285,IF(YEAR(_xludf.MAXifs('Data Alokasi Mitra per Bulan'!V:V,'Data Alokasi Mitra per Bulan'!C:C,B285,'Data Alokasi Mitra per Bulan'!D:D,C285))=2024,G285,_xludf.MAXifs('Data Alokasi Mitra per Bulan'!V:V,'Data Alokasi Mitra per Bulan'!C:C,B285,'Data Alokasi Mitra per Bulan'!D:D,C285)))</f>
        <v>#NAME?</v>
      </c>
      <c r="G285" s="65">
        <f t="shared" si="6"/>
        <v>45747</v>
      </c>
    </row>
    <row r="286" spans="1:7" ht="14.4">
      <c r="A286" s="62" t="str">
        <f t="shared" si="4"/>
        <v>Claudia Monica MoningkaMaret</v>
      </c>
      <c r="B286" s="62" t="s">
        <v>351</v>
      </c>
      <c r="C286" s="22" t="s">
        <v>167</v>
      </c>
      <c r="D286" s="54">
        <f>SUMIFS('Data Alokasi Mitra per Bulan'!G:G,'Data Alokasi Mitra per Bulan'!C:C,B286,'Data Alokasi Mitra per Bulan'!D:D,C286)</f>
        <v>0</v>
      </c>
      <c r="E286" s="63" t="str">
        <f t="shared" si="5"/>
        <v>Dibawah Batas Honor</v>
      </c>
      <c r="F286" s="64" t="e">
        <f ca="1">IF(_xludf.MAXifs('Data Alokasi Mitra per Bulan'!V:V,'Data Alokasi Mitra per Bulan'!C:C,B286,'Data Alokasi Mitra per Bulan'!D:D,C286)=0,G286,IF(YEAR(_xludf.MAXifs('Data Alokasi Mitra per Bulan'!V:V,'Data Alokasi Mitra per Bulan'!C:C,B286,'Data Alokasi Mitra per Bulan'!D:D,C286))=2024,G286,_xludf.MAXifs('Data Alokasi Mitra per Bulan'!V:V,'Data Alokasi Mitra per Bulan'!C:C,B286,'Data Alokasi Mitra per Bulan'!D:D,C286)))</f>
        <v>#NAME?</v>
      </c>
      <c r="G286" s="65">
        <f t="shared" si="6"/>
        <v>45747</v>
      </c>
    </row>
    <row r="287" spans="1:7" ht="14.4">
      <c r="A287" s="62" t="str">
        <f t="shared" si="4"/>
        <v>Cynthia Josephina Simei KawatakMaret</v>
      </c>
      <c r="B287" s="62" t="s">
        <v>128</v>
      </c>
      <c r="C287" s="22" t="s">
        <v>167</v>
      </c>
      <c r="D287" s="54">
        <f>SUMIFS('Data Alokasi Mitra per Bulan'!G:G,'Data Alokasi Mitra per Bulan'!C:C,B287,'Data Alokasi Mitra per Bulan'!D:D,C287)</f>
        <v>702000</v>
      </c>
      <c r="E287" s="63" t="str">
        <f t="shared" si="5"/>
        <v>Dibawah Batas Honor</v>
      </c>
      <c r="F287" s="64" t="e">
        <f ca="1">IF(_xludf.MAXifs('Data Alokasi Mitra per Bulan'!V:V,'Data Alokasi Mitra per Bulan'!C:C,B287,'Data Alokasi Mitra per Bulan'!D:D,C287)=0,G287,IF(YEAR(_xludf.MAXifs('Data Alokasi Mitra per Bulan'!V:V,'Data Alokasi Mitra per Bulan'!C:C,B287,'Data Alokasi Mitra per Bulan'!D:D,C287))=2024,G287,_xludf.MAXifs('Data Alokasi Mitra per Bulan'!V:V,'Data Alokasi Mitra per Bulan'!C:C,B287,'Data Alokasi Mitra per Bulan'!D:D,C287)))</f>
        <v>#NAME?</v>
      </c>
      <c r="G287" s="65">
        <f t="shared" si="6"/>
        <v>45747</v>
      </c>
    </row>
    <row r="288" spans="1:7" ht="14.4">
      <c r="A288" s="62" t="str">
        <f t="shared" si="4"/>
        <v>David Christian Philip RugianMaret</v>
      </c>
      <c r="B288" s="22" t="s">
        <v>71</v>
      </c>
      <c r="C288" s="22" t="s">
        <v>167</v>
      </c>
      <c r="D288" s="54">
        <f>SUMIFS('Data Alokasi Mitra per Bulan'!G:G,'Data Alokasi Mitra per Bulan'!C:C,B288,'Data Alokasi Mitra per Bulan'!D:D,C288)</f>
        <v>550000</v>
      </c>
      <c r="E288" s="63" t="str">
        <f t="shared" si="5"/>
        <v>Dibawah Batas Honor</v>
      </c>
      <c r="F288" s="64" t="e">
        <f ca="1">IF(_xludf.MAXifs('Data Alokasi Mitra per Bulan'!V:V,'Data Alokasi Mitra per Bulan'!C:C,B288,'Data Alokasi Mitra per Bulan'!D:D,C288)=0,G288,IF(YEAR(_xludf.MAXifs('Data Alokasi Mitra per Bulan'!V:V,'Data Alokasi Mitra per Bulan'!C:C,B288,'Data Alokasi Mitra per Bulan'!D:D,C288))=2024,G288,_xludf.MAXifs('Data Alokasi Mitra per Bulan'!V:V,'Data Alokasi Mitra per Bulan'!C:C,B288,'Data Alokasi Mitra per Bulan'!D:D,C288)))</f>
        <v>#NAME?</v>
      </c>
      <c r="G288" s="65">
        <f t="shared" si="6"/>
        <v>45747</v>
      </c>
    </row>
    <row r="289" spans="1:7" ht="14.4">
      <c r="A289" s="62" t="str">
        <f t="shared" si="4"/>
        <v>Deasy Anita Novaleth MuajaMaret</v>
      </c>
      <c r="B289" s="62" t="s">
        <v>69</v>
      </c>
      <c r="C289" s="22" t="s">
        <v>167</v>
      </c>
      <c r="D289" s="54">
        <f>SUMIFS('Data Alokasi Mitra per Bulan'!G:G,'Data Alokasi Mitra per Bulan'!C:C,B289,'Data Alokasi Mitra per Bulan'!D:D,C289)</f>
        <v>0</v>
      </c>
      <c r="E289" s="63" t="str">
        <f t="shared" si="5"/>
        <v>Dibawah Batas Honor</v>
      </c>
      <c r="F289" s="64" t="e">
        <f ca="1">IF(_xludf.MAXifs('Data Alokasi Mitra per Bulan'!V:V,'Data Alokasi Mitra per Bulan'!C:C,B289,'Data Alokasi Mitra per Bulan'!D:D,C289)=0,G289,IF(YEAR(_xludf.MAXifs('Data Alokasi Mitra per Bulan'!V:V,'Data Alokasi Mitra per Bulan'!C:C,B289,'Data Alokasi Mitra per Bulan'!D:D,C289))=2024,G289,_xludf.MAXifs('Data Alokasi Mitra per Bulan'!V:V,'Data Alokasi Mitra per Bulan'!C:C,B289,'Data Alokasi Mitra per Bulan'!D:D,C289)))</f>
        <v>#NAME?</v>
      </c>
      <c r="G289" s="65">
        <f t="shared" si="6"/>
        <v>45747</v>
      </c>
    </row>
    <row r="290" spans="1:7" ht="14.4">
      <c r="A290" s="62" t="str">
        <f t="shared" si="4"/>
        <v>Debora Oktaria Angelia PontohMaret</v>
      </c>
      <c r="B290" s="62" t="s">
        <v>352</v>
      </c>
      <c r="C290" s="22" t="s">
        <v>167</v>
      </c>
      <c r="D290" s="54">
        <f>SUMIFS('Data Alokasi Mitra per Bulan'!G:G,'Data Alokasi Mitra per Bulan'!C:C,B290,'Data Alokasi Mitra per Bulan'!D:D,C290)</f>
        <v>0</v>
      </c>
      <c r="E290" s="63" t="str">
        <f t="shared" si="5"/>
        <v>Dibawah Batas Honor</v>
      </c>
      <c r="F290" s="64" t="e">
        <f ca="1">IF(_xludf.MAXifs('Data Alokasi Mitra per Bulan'!V:V,'Data Alokasi Mitra per Bulan'!C:C,B290,'Data Alokasi Mitra per Bulan'!D:D,C290)=0,G290,IF(YEAR(_xludf.MAXifs('Data Alokasi Mitra per Bulan'!V:V,'Data Alokasi Mitra per Bulan'!C:C,B290,'Data Alokasi Mitra per Bulan'!D:D,C290))=2024,G290,_xludf.MAXifs('Data Alokasi Mitra per Bulan'!V:V,'Data Alokasi Mitra per Bulan'!C:C,B290,'Data Alokasi Mitra per Bulan'!D:D,C290)))</f>
        <v>#NAME?</v>
      </c>
      <c r="G290" s="65">
        <f t="shared" si="6"/>
        <v>45747</v>
      </c>
    </row>
    <row r="291" spans="1:7" ht="14.4">
      <c r="A291" s="62" t="str">
        <f t="shared" si="4"/>
        <v>Dinda Meilinda FerrariMaret</v>
      </c>
      <c r="B291" s="62" t="s">
        <v>277</v>
      </c>
      <c r="C291" s="22" t="s">
        <v>167</v>
      </c>
      <c r="D291" s="54">
        <f>SUMIFS('Data Alokasi Mitra per Bulan'!G:G,'Data Alokasi Mitra per Bulan'!C:C,B291,'Data Alokasi Mitra per Bulan'!D:D,C291)</f>
        <v>0</v>
      </c>
      <c r="E291" s="63" t="str">
        <f t="shared" si="5"/>
        <v>Dibawah Batas Honor</v>
      </c>
      <c r="F291" s="64" t="e">
        <f ca="1">IF(_xludf.MAXifs('Data Alokasi Mitra per Bulan'!V:V,'Data Alokasi Mitra per Bulan'!C:C,B291,'Data Alokasi Mitra per Bulan'!D:D,C291)=0,G291,IF(YEAR(_xludf.MAXifs('Data Alokasi Mitra per Bulan'!V:V,'Data Alokasi Mitra per Bulan'!C:C,B291,'Data Alokasi Mitra per Bulan'!D:D,C291))=2024,G291,_xludf.MAXifs('Data Alokasi Mitra per Bulan'!V:V,'Data Alokasi Mitra per Bulan'!C:C,B291,'Data Alokasi Mitra per Bulan'!D:D,C291)))</f>
        <v>#NAME?</v>
      </c>
      <c r="G291" s="65">
        <f t="shared" si="6"/>
        <v>45747</v>
      </c>
    </row>
    <row r="292" spans="1:7" ht="14.4">
      <c r="A292" s="62" t="str">
        <f t="shared" si="4"/>
        <v>Djurnia TumalotoMaret</v>
      </c>
      <c r="B292" s="62" t="s">
        <v>131</v>
      </c>
      <c r="C292" s="22" t="s">
        <v>167</v>
      </c>
      <c r="D292" s="54">
        <f>SUMIFS('Data Alokasi Mitra per Bulan'!G:G,'Data Alokasi Mitra per Bulan'!C:C,B292,'Data Alokasi Mitra per Bulan'!D:D,C292)</f>
        <v>1320000</v>
      </c>
      <c r="E292" s="63" t="str">
        <f t="shared" si="5"/>
        <v>Dibawah Batas Honor</v>
      </c>
      <c r="F292" s="64" t="e">
        <f ca="1">IF(_xludf.MAXifs('Data Alokasi Mitra per Bulan'!V:V,'Data Alokasi Mitra per Bulan'!C:C,B292,'Data Alokasi Mitra per Bulan'!D:D,C292)=0,G292,IF(YEAR(_xludf.MAXifs('Data Alokasi Mitra per Bulan'!V:V,'Data Alokasi Mitra per Bulan'!C:C,B292,'Data Alokasi Mitra per Bulan'!D:D,C292))=2024,G292,_xludf.MAXifs('Data Alokasi Mitra per Bulan'!V:V,'Data Alokasi Mitra per Bulan'!C:C,B292,'Data Alokasi Mitra per Bulan'!D:D,C292)))</f>
        <v>#NAME?</v>
      </c>
      <c r="G292" s="65">
        <f t="shared" si="6"/>
        <v>45747</v>
      </c>
    </row>
    <row r="293" spans="1:7" ht="14.4">
      <c r="A293" s="62" t="str">
        <f t="shared" si="4"/>
        <v>Ekalita Oktavita AbubakarMaret</v>
      </c>
      <c r="B293" s="22" t="s">
        <v>132</v>
      </c>
      <c r="C293" s="22" t="s">
        <v>167</v>
      </c>
      <c r="D293" s="54">
        <f>SUMIFS('Data Alokasi Mitra per Bulan'!G:G,'Data Alokasi Mitra per Bulan'!C:C,B293,'Data Alokasi Mitra per Bulan'!D:D,C293)</f>
        <v>0</v>
      </c>
      <c r="E293" s="63" t="str">
        <f t="shared" si="5"/>
        <v>Dibawah Batas Honor</v>
      </c>
      <c r="F293" s="64" t="e">
        <f ca="1">IF(_xludf.MAXifs('Data Alokasi Mitra per Bulan'!V:V,'Data Alokasi Mitra per Bulan'!C:C,B293,'Data Alokasi Mitra per Bulan'!D:D,C293)=0,G293,IF(YEAR(_xludf.MAXifs('Data Alokasi Mitra per Bulan'!V:V,'Data Alokasi Mitra per Bulan'!C:C,B293,'Data Alokasi Mitra per Bulan'!D:D,C293))=2024,G293,_xludf.MAXifs('Data Alokasi Mitra per Bulan'!V:V,'Data Alokasi Mitra per Bulan'!C:C,B293,'Data Alokasi Mitra per Bulan'!D:D,C293)))</f>
        <v>#NAME?</v>
      </c>
      <c r="G293" s="65">
        <f t="shared" si="6"/>
        <v>45747</v>
      </c>
    </row>
    <row r="294" spans="1:7" ht="14.4">
      <c r="A294" s="62" t="str">
        <f t="shared" si="4"/>
        <v>Ervina MongkauMaret</v>
      </c>
      <c r="B294" s="22" t="s">
        <v>353</v>
      </c>
      <c r="C294" s="22" t="s">
        <v>167</v>
      </c>
      <c r="D294" s="54">
        <f>SUMIFS('Data Alokasi Mitra per Bulan'!G:G,'Data Alokasi Mitra per Bulan'!C:C,B294,'Data Alokasi Mitra per Bulan'!D:D,C294)</f>
        <v>0</v>
      </c>
      <c r="E294" s="63" t="str">
        <f t="shared" si="5"/>
        <v>Dibawah Batas Honor</v>
      </c>
      <c r="F294" s="64" t="e">
        <f ca="1">IF(_xludf.MAXifs('Data Alokasi Mitra per Bulan'!V:V,'Data Alokasi Mitra per Bulan'!C:C,B294,'Data Alokasi Mitra per Bulan'!D:D,C294)=0,G294,IF(YEAR(_xludf.MAXifs('Data Alokasi Mitra per Bulan'!V:V,'Data Alokasi Mitra per Bulan'!C:C,B294,'Data Alokasi Mitra per Bulan'!D:D,C294))=2024,G294,_xludf.MAXifs('Data Alokasi Mitra per Bulan'!V:V,'Data Alokasi Mitra per Bulan'!C:C,B294,'Data Alokasi Mitra per Bulan'!D:D,C294)))</f>
        <v>#NAME?</v>
      </c>
      <c r="G294" s="65">
        <f t="shared" si="6"/>
        <v>45747</v>
      </c>
    </row>
    <row r="295" spans="1:7" ht="14.4">
      <c r="A295" s="62" t="str">
        <f t="shared" si="4"/>
        <v>Esther Angle SepangMaret</v>
      </c>
      <c r="B295" s="62" t="s">
        <v>30</v>
      </c>
      <c r="C295" s="22" t="s">
        <v>167</v>
      </c>
      <c r="D295" s="54">
        <f>SUMIFS('Data Alokasi Mitra per Bulan'!G:G,'Data Alokasi Mitra per Bulan'!C:C,B295,'Data Alokasi Mitra per Bulan'!D:D,C295)</f>
        <v>1452000</v>
      </c>
      <c r="E295" s="63" t="str">
        <f t="shared" si="5"/>
        <v>Dibawah Batas Honor</v>
      </c>
      <c r="F295" s="64" t="e">
        <f ca="1">IF(_xludf.MAXifs('Data Alokasi Mitra per Bulan'!V:V,'Data Alokasi Mitra per Bulan'!C:C,B295,'Data Alokasi Mitra per Bulan'!D:D,C295)=0,G295,IF(YEAR(_xludf.MAXifs('Data Alokasi Mitra per Bulan'!V:V,'Data Alokasi Mitra per Bulan'!C:C,B295,'Data Alokasi Mitra per Bulan'!D:D,C295))=2024,G295,_xludf.MAXifs('Data Alokasi Mitra per Bulan'!V:V,'Data Alokasi Mitra per Bulan'!C:C,B295,'Data Alokasi Mitra per Bulan'!D:D,C295)))</f>
        <v>#NAME?</v>
      </c>
      <c r="G295" s="65">
        <f t="shared" si="6"/>
        <v>45747</v>
      </c>
    </row>
    <row r="296" spans="1:7" ht="14.4">
      <c r="A296" s="62" t="str">
        <f t="shared" si="4"/>
        <v>Evy Farmita BawawaMaret</v>
      </c>
      <c r="B296" s="62" t="s">
        <v>157</v>
      </c>
      <c r="C296" s="22" t="s">
        <v>167</v>
      </c>
      <c r="D296" s="54">
        <f>SUMIFS('Data Alokasi Mitra per Bulan'!G:G,'Data Alokasi Mitra per Bulan'!C:C,B296,'Data Alokasi Mitra per Bulan'!D:D,C296)</f>
        <v>0</v>
      </c>
      <c r="E296" s="63" t="str">
        <f t="shared" si="5"/>
        <v>Dibawah Batas Honor</v>
      </c>
      <c r="F296" s="64" t="e">
        <f ca="1">IF(_xludf.MAXifs('Data Alokasi Mitra per Bulan'!V:V,'Data Alokasi Mitra per Bulan'!C:C,B296,'Data Alokasi Mitra per Bulan'!D:D,C296)=0,G296,IF(YEAR(_xludf.MAXifs('Data Alokasi Mitra per Bulan'!V:V,'Data Alokasi Mitra per Bulan'!C:C,B296,'Data Alokasi Mitra per Bulan'!D:D,C296))=2024,G296,_xludf.MAXifs('Data Alokasi Mitra per Bulan'!V:V,'Data Alokasi Mitra per Bulan'!C:C,B296,'Data Alokasi Mitra per Bulan'!D:D,C296)))</f>
        <v>#NAME?</v>
      </c>
      <c r="G296" s="65">
        <f t="shared" si="6"/>
        <v>45747</v>
      </c>
    </row>
    <row r="297" spans="1:7" ht="14.4">
      <c r="A297" s="62" t="str">
        <f t="shared" si="4"/>
        <v>Fahrul UnonongoMaret</v>
      </c>
      <c r="B297" s="22" t="s">
        <v>354</v>
      </c>
      <c r="C297" s="22" t="s">
        <v>167</v>
      </c>
      <c r="D297" s="54">
        <f>SUMIFS('Data Alokasi Mitra per Bulan'!G:G,'Data Alokasi Mitra per Bulan'!C:C,B297,'Data Alokasi Mitra per Bulan'!D:D,C297)</f>
        <v>0</v>
      </c>
      <c r="E297" s="63" t="str">
        <f t="shared" si="5"/>
        <v>Dibawah Batas Honor</v>
      </c>
      <c r="F297" s="64" t="e">
        <f ca="1">IF(_xludf.MAXifs('Data Alokasi Mitra per Bulan'!V:V,'Data Alokasi Mitra per Bulan'!C:C,B297,'Data Alokasi Mitra per Bulan'!D:D,C297)=0,G297,IF(YEAR(_xludf.MAXifs('Data Alokasi Mitra per Bulan'!V:V,'Data Alokasi Mitra per Bulan'!C:C,B297,'Data Alokasi Mitra per Bulan'!D:D,C297))=2024,G297,_xludf.MAXifs('Data Alokasi Mitra per Bulan'!V:V,'Data Alokasi Mitra per Bulan'!C:C,B297,'Data Alokasi Mitra per Bulan'!D:D,C297)))</f>
        <v>#NAME?</v>
      </c>
      <c r="G297" s="65">
        <f t="shared" si="6"/>
        <v>45747</v>
      </c>
    </row>
    <row r="298" spans="1:7" ht="14.4">
      <c r="A298" s="62" t="str">
        <f t="shared" si="4"/>
        <v>Farida TampangMaret</v>
      </c>
      <c r="B298" s="62" t="s">
        <v>34</v>
      </c>
      <c r="C298" s="22" t="s">
        <v>167</v>
      </c>
      <c r="D298" s="54">
        <f>SUMIFS('Data Alokasi Mitra per Bulan'!G:G,'Data Alokasi Mitra per Bulan'!C:C,B298,'Data Alokasi Mitra per Bulan'!D:D,C298)</f>
        <v>1728000</v>
      </c>
      <c r="E298" s="63" t="str">
        <f t="shared" si="5"/>
        <v>Dibawah Batas Honor</v>
      </c>
      <c r="F298" s="64" t="e">
        <f ca="1">IF(_xludf.MAXifs('Data Alokasi Mitra per Bulan'!V:V,'Data Alokasi Mitra per Bulan'!C:C,B298,'Data Alokasi Mitra per Bulan'!D:D,C298)=0,G298,IF(YEAR(_xludf.MAXifs('Data Alokasi Mitra per Bulan'!V:V,'Data Alokasi Mitra per Bulan'!C:C,B298,'Data Alokasi Mitra per Bulan'!D:D,C298))=2024,G298,_xludf.MAXifs('Data Alokasi Mitra per Bulan'!V:V,'Data Alokasi Mitra per Bulan'!C:C,B298,'Data Alokasi Mitra per Bulan'!D:D,C298)))</f>
        <v>#NAME?</v>
      </c>
      <c r="G298" s="65">
        <f t="shared" si="6"/>
        <v>45747</v>
      </c>
    </row>
    <row r="299" spans="1:7" ht="14.4">
      <c r="A299" s="62" t="str">
        <f t="shared" si="4"/>
        <v>Febriani Valentin LantemonaMaret</v>
      </c>
      <c r="B299" s="22" t="s">
        <v>160</v>
      </c>
      <c r="C299" s="22" t="s">
        <v>167</v>
      </c>
      <c r="D299" s="54">
        <f>SUMIFS('Data Alokasi Mitra per Bulan'!G:G,'Data Alokasi Mitra per Bulan'!C:C,B299,'Data Alokasi Mitra per Bulan'!D:D,C299)</f>
        <v>0</v>
      </c>
      <c r="E299" s="63" t="str">
        <f t="shared" si="5"/>
        <v>Dibawah Batas Honor</v>
      </c>
      <c r="F299" s="64" t="e">
        <f ca="1">IF(_xludf.MAXifs('Data Alokasi Mitra per Bulan'!V:V,'Data Alokasi Mitra per Bulan'!C:C,B299,'Data Alokasi Mitra per Bulan'!D:D,C299)=0,G299,IF(YEAR(_xludf.MAXifs('Data Alokasi Mitra per Bulan'!V:V,'Data Alokasi Mitra per Bulan'!C:C,B299,'Data Alokasi Mitra per Bulan'!D:D,C299))=2024,G299,_xludf.MAXifs('Data Alokasi Mitra per Bulan'!V:V,'Data Alokasi Mitra per Bulan'!C:C,B299,'Data Alokasi Mitra per Bulan'!D:D,C299)))</f>
        <v>#NAME?</v>
      </c>
      <c r="G299" s="65">
        <f t="shared" si="6"/>
        <v>45747</v>
      </c>
    </row>
    <row r="300" spans="1:7" ht="14.4">
      <c r="A300" s="62" t="str">
        <f t="shared" si="4"/>
        <v>Feibe Ireine Syalome MaramisMaret</v>
      </c>
      <c r="B300" s="62" t="s">
        <v>47</v>
      </c>
      <c r="C300" s="22" t="s">
        <v>167</v>
      </c>
      <c r="D300" s="54">
        <f>SUMIFS('Data Alokasi Mitra per Bulan'!G:G,'Data Alokasi Mitra per Bulan'!C:C,B300,'Data Alokasi Mitra per Bulan'!D:D,C300)</f>
        <v>1281000</v>
      </c>
      <c r="E300" s="63" t="str">
        <f t="shared" si="5"/>
        <v>Dibawah Batas Honor</v>
      </c>
      <c r="F300" s="64" t="e">
        <f ca="1">IF(_xludf.MAXifs('Data Alokasi Mitra per Bulan'!V:V,'Data Alokasi Mitra per Bulan'!C:C,B300,'Data Alokasi Mitra per Bulan'!D:D,C300)=0,G300,IF(YEAR(_xludf.MAXifs('Data Alokasi Mitra per Bulan'!V:V,'Data Alokasi Mitra per Bulan'!C:C,B300,'Data Alokasi Mitra per Bulan'!D:D,C300))=2024,G300,_xludf.MAXifs('Data Alokasi Mitra per Bulan'!V:V,'Data Alokasi Mitra per Bulan'!C:C,B300,'Data Alokasi Mitra per Bulan'!D:D,C300)))</f>
        <v>#NAME?</v>
      </c>
      <c r="G300" s="65">
        <f t="shared" si="6"/>
        <v>45747</v>
      </c>
    </row>
    <row r="301" spans="1:7" ht="14.4">
      <c r="A301" s="62" t="str">
        <f t="shared" si="4"/>
        <v>Feki WangkaMaret</v>
      </c>
      <c r="B301" s="62" t="s">
        <v>149</v>
      </c>
      <c r="C301" s="22" t="s">
        <v>167</v>
      </c>
      <c r="D301" s="54">
        <f>SUMIFS('Data Alokasi Mitra per Bulan'!G:G,'Data Alokasi Mitra per Bulan'!C:C,B301,'Data Alokasi Mitra per Bulan'!D:D,C301)</f>
        <v>0</v>
      </c>
      <c r="E301" s="63" t="str">
        <f t="shared" si="5"/>
        <v>Dibawah Batas Honor</v>
      </c>
      <c r="F301" s="64" t="e">
        <f ca="1">IF(_xludf.MAXifs('Data Alokasi Mitra per Bulan'!V:V,'Data Alokasi Mitra per Bulan'!C:C,B301,'Data Alokasi Mitra per Bulan'!D:D,C301)=0,G301,IF(YEAR(_xludf.MAXifs('Data Alokasi Mitra per Bulan'!V:V,'Data Alokasi Mitra per Bulan'!C:C,B301,'Data Alokasi Mitra per Bulan'!D:D,C301))=2024,G301,_xludf.MAXifs('Data Alokasi Mitra per Bulan'!V:V,'Data Alokasi Mitra per Bulan'!C:C,B301,'Data Alokasi Mitra per Bulan'!D:D,C301)))</f>
        <v>#NAME?</v>
      </c>
      <c r="G301" s="65">
        <f t="shared" si="6"/>
        <v>45747</v>
      </c>
    </row>
    <row r="302" spans="1:7" ht="14.4">
      <c r="A302" s="62" t="str">
        <f t="shared" si="4"/>
        <v>Femmy abdullatiefMaret</v>
      </c>
      <c r="B302" s="62" t="s">
        <v>224</v>
      </c>
      <c r="C302" s="22" t="s">
        <v>167</v>
      </c>
      <c r="D302" s="54">
        <f>SUMIFS('Data Alokasi Mitra per Bulan'!G:G,'Data Alokasi Mitra per Bulan'!C:C,B302,'Data Alokasi Mitra per Bulan'!D:D,C302)</f>
        <v>0</v>
      </c>
      <c r="E302" s="63" t="str">
        <f t="shared" si="5"/>
        <v>Dibawah Batas Honor</v>
      </c>
      <c r="F302" s="64" t="e">
        <f ca="1">IF(_xludf.MAXifs('Data Alokasi Mitra per Bulan'!V:V,'Data Alokasi Mitra per Bulan'!C:C,B302,'Data Alokasi Mitra per Bulan'!D:D,C302)=0,G302,IF(YEAR(_xludf.MAXifs('Data Alokasi Mitra per Bulan'!V:V,'Data Alokasi Mitra per Bulan'!C:C,B302,'Data Alokasi Mitra per Bulan'!D:D,C302))=2024,G302,_xludf.MAXifs('Data Alokasi Mitra per Bulan'!V:V,'Data Alokasi Mitra per Bulan'!C:C,B302,'Data Alokasi Mitra per Bulan'!D:D,C302)))</f>
        <v>#NAME?</v>
      </c>
      <c r="G302" s="65">
        <f t="shared" si="6"/>
        <v>45747</v>
      </c>
    </row>
    <row r="303" spans="1:7" ht="14.4">
      <c r="A303" s="62" t="str">
        <f t="shared" si="4"/>
        <v>Fily SepangMaret</v>
      </c>
      <c r="B303" s="62" t="s">
        <v>73</v>
      </c>
      <c r="C303" s="22" t="s">
        <v>167</v>
      </c>
      <c r="D303" s="54">
        <f>SUMIFS('Data Alokasi Mitra per Bulan'!G:G,'Data Alokasi Mitra per Bulan'!C:C,B303,'Data Alokasi Mitra per Bulan'!D:D,C303)</f>
        <v>0</v>
      </c>
      <c r="E303" s="63" t="str">
        <f t="shared" si="5"/>
        <v>Dibawah Batas Honor</v>
      </c>
      <c r="F303" s="64" t="e">
        <f ca="1">IF(_xludf.MAXifs('Data Alokasi Mitra per Bulan'!V:V,'Data Alokasi Mitra per Bulan'!C:C,B303,'Data Alokasi Mitra per Bulan'!D:D,C303)=0,G303,IF(YEAR(_xludf.MAXifs('Data Alokasi Mitra per Bulan'!V:V,'Data Alokasi Mitra per Bulan'!C:C,B303,'Data Alokasi Mitra per Bulan'!D:D,C303))=2024,G303,_xludf.MAXifs('Data Alokasi Mitra per Bulan'!V:V,'Data Alokasi Mitra per Bulan'!C:C,B303,'Data Alokasi Mitra per Bulan'!D:D,C303)))</f>
        <v>#NAME?</v>
      </c>
      <c r="G303" s="65">
        <f t="shared" si="6"/>
        <v>45747</v>
      </c>
    </row>
    <row r="304" spans="1:7" ht="14.4">
      <c r="A304" s="62" t="str">
        <f t="shared" si="4"/>
        <v>Fitriany sunaryoMaret</v>
      </c>
      <c r="B304" s="62" t="s">
        <v>161</v>
      </c>
      <c r="C304" s="22" t="s">
        <v>167</v>
      </c>
      <c r="D304" s="54">
        <f>SUMIFS('Data Alokasi Mitra per Bulan'!G:G,'Data Alokasi Mitra per Bulan'!C:C,B304,'Data Alokasi Mitra per Bulan'!D:D,C304)</f>
        <v>0</v>
      </c>
      <c r="E304" s="63" t="str">
        <f t="shared" si="5"/>
        <v>Dibawah Batas Honor</v>
      </c>
      <c r="F304" s="64" t="e">
        <f ca="1">IF(_xludf.MAXifs('Data Alokasi Mitra per Bulan'!V:V,'Data Alokasi Mitra per Bulan'!C:C,B304,'Data Alokasi Mitra per Bulan'!D:D,C304)=0,G304,IF(YEAR(_xludf.MAXifs('Data Alokasi Mitra per Bulan'!V:V,'Data Alokasi Mitra per Bulan'!C:C,B304,'Data Alokasi Mitra per Bulan'!D:D,C304))=2024,G304,_xludf.MAXifs('Data Alokasi Mitra per Bulan'!V:V,'Data Alokasi Mitra per Bulan'!C:C,B304,'Data Alokasi Mitra per Bulan'!D:D,C304)))</f>
        <v>#NAME?</v>
      </c>
      <c r="G304" s="65">
        <f t="shared" si="6"/>
        <v>45747</v>
      </c>
    </row>
    <row r="305" spans="1:7" ht="14.4">
      <c r="A305" s="62" t="str">
        <f t="shared" si="4"/>
        <v>Gadis Wiranti Pujiastuti DamaMaret</v>
      </c>
      <c r="B305" s="62" t="s">
        <v>164</v>
      </c>
      <c r="C305" s="22" t="s">
        <v>167</v>
      </c>
      <c r="D305" s="54">
        <f>SUMIFS('Data Alokasi Mitra per Bulan'!G:G,'Data Alokasi Mitra per Bulan'!C:C,B305,'Data Alokasi Mitra per Bulan'!D:D,C305)</f>
        <v>0</v>
      </c>
      <c r="E305" s="63" t="str">
        <f t="shared" si="5"/>
        <v>Dibawah Batas Honor</v>
      </c>
      <c r="F305" s="64" t="e">
        <f ca="1">IF(_xludf.MAXifs('Data Alokasi Mitra per Bulan'!V:V,'Data Alokasi Mitra per Bulan'!C:C,B305,'Data Alokasi Mitra per Bulan'!D:D,C305)=0,G305,IF(YEAR(_xludf.MAXifs('Data Alokasi Mitra per Bulan'!V:V,'Data Alokasi Mitra per Bulan'!C:C,B305,'Data Alokasi Mitra per Bulan'!D:D,C305))=2024,G305,_xludf.MAXifs('Data Alokasi Mitra per Bulan'!V:V,'Data Alokasi Mitra per Bulan'!C:C,B305,'Data Alokasi Mitra per Bulan'!D:D,C305)))</f>
        <v>#NAME?</v>
      </c>
      <c r="G305" s="65">
        <f t="shared" si="6"/>
        <v>45747</v>
      </c>
    </row>
    <row r="306" spans="1:7" ht="14.4">
      <c r="A306" s="62" t="str">
        <f t="shared" si="4"/>
        <v>Glendy Queen SupitMaret</v>
      </c>
      <c r="B306" s="22" t="s">
        <v>86</v>
      </c>
      <c r="C306" s="22" t="s">
        <v>167</v>
      </c>
      <c r="D306" s="54">
        <f>SUMIFS('Data Alokasi Mitra per Bulan'!G:G,'Data Alokasi Mitra per Bulan'!C:C,B306,'Data Alokasi Mitra per Bulan'!D:D,C306)</f>
        <v>702000</v>
      </c>
      <c r="E306" s="63" t="str">
        <f t="shared" si="5"/>
        <v>Dibawah Batas Honor</v>
      </c>
      <c r="F306" s="64" t="e">
        <f ca="1">IF(_xludf.MAXifs('Data Alokasi Mitra per Bulan'!V:V,'Data Alokasi Mitra per Bulan'!C:C,B306,'Data Alokasi Mitra per Bulan'!D:D,C306)=0,G306,IF(YEAR(_xludf.MAXifs('Data Alokasi Mitra per Bulan'!V:V,'Data Alokasi Mitra per Bulan'!C:C,B306,'Data Alokasi Mitra per Bulan'!D:D,C306))=2024,G306,_xludf.MAXifs('Data Alokasi Mitra per Bulan'!V:V,'Data Alokasi Mitra per Bulan'!C:C,B306,'Data Alokasi Mitra per Bulan'!D:D,C306)))</f>
        <v>#NAME?</v>
      </c>
      <c r="G306" s="65">
        <f t="shared" si="6"/>
        <v>45747</v>
      </c>
    </row>
    <row r="307" spans="1:7" ht="14.4">
      <c r="A307" s="62" t="str">
        <f t="shared" si="4"/>
        <v>Grace Angel EndungunaungMaret</v>
      </c>
      <c r="B307" s="62" t="s">
        <v>133</v>
      </c>
      <c r="C307" s="22" t="s">
        <v>167</v>
      </c>
      <c r="D307" s="54">
        <f>SUMIFS('Data Alokasi Mitra per Bulan'!G:G,'Data Alokasi Mitra per Bulan'!C:C,B307,'Data Alokasi Mitra per Bulan'!D:D,C307)</f>
        <v>468000</v>
      </c>
      <c r="E307" s="63" t="str">
        <f t="shared" si="5"/>
        <v>Dibawah Batas Honor</v>
      </c>
      <c r="F307" s="64" t="e">
        <f ca="1">IF(_xludf.MAXifs('Data Alokasi Mitra per Bulan'!V:V,'Data Alokasi Mitra per Bulan'!C:C,B307,'Data Alokasi Mitra per Bulan'!D:D,C307)=0,G307,IF(YEAR(_xludf.MAXifs('Data Alokasi Mitra per Bulan'!V:V,'Data Alokasi Mitra per Bulan'!C:C,B307,'Data Alokasi Mitra per Bulan'!D:D,C307))=2024,G307,_xludf.MAXifs('Data Alokasi Mitra per Bulan'!V:V,'Data Alokasi Mitra per Bulan'!C:C,B307,'Data Alokasi Mitra per Bulan'!D:D,C307)))</f>
        <v>#NAME?</v>
      </c>
      <c r="G307" s="65">
        <f t="shared" si="6"/>
        <v>45747</v>
      </c>
    </row>
    <row r="308" spans="1:7" ht="14.4">
      <c r="A308" s="62" t="str">
        <f t="shared" si="4"/>
        <v>Hadidjah ladikuMaret</v>
      </c>
      <c r="B308" s="62" t="s">
        <v>97</v>
      </c>
      <c r="C308" s="22" t="s">
        <v>167</v>
      </c>
      <c r="D308" s="54">
        <f>SUMIFS('Data Alokasi Mitra per Bulan'!G:G,'Data Alokasi Mitra per Bulan'!C:C,B308,'Data Alokasi Mitra per Bulan'!D:D,C308)</f>
        <v>0</v>
      </c>
      <c r="E308" s="63" t="str">
        <f t="shared" si="5"/>
        <v>Dibawah Batas Honor</v>
      </c>
      <c r="F308" s="64" t="e">
        <f ca="1">IF(_xludf.MAXifs('Data Alokasi Mitra per Bulan'!V:V,'Data Alokasi Mitra per Bulan'!C:C,B308,'Data Alokasi Mitra per Bulan'!D:D,C308)=0,G308,IF(YEAR(_xludf.MAXifs('Data Alokasi Mitra per Bulan'!V:V,'Data Alokasi Mitra per Bulan'!C:C,B308,'Data Alokasi Mitra per Bulan'!D:D,C308))=2024,G308,_xludf.MAXifs('Data Alokasi Mitra per Bulan'!V:V,'Data Alokasi Mitra per Bulan'!C:C,B308,'Data Alokasi Mitra per Bulan'!D:D,C308)))</f>
        <v>#NAME?</v>
      </c>
      <c r="G308" s="65">
        <f t="shared" si="6"/>
        <v>45747</v>
      </c>
    </row>
    <row r="309" spans="1:7" ht="14.4">
      <c r="A309" s="62" t="str">
        <f t="shared" si="4"/>
        <v>Heny RumambiMaret</v>
      </c>
      <c r="B309" s="22" t="s">
        <v>49</v>
      </c>
      <c r="C309" s="22" t="s">
        <v>167</v>
      </c>
      <c r="D309" s="54">
        <f>SUMIFS('Data Alokasi Mitra per Bulan'!G:G,'Data Alokasi Mitra per Bulan'!C:C,B309,'Data Alokasi Mitra per Bulan'!D:D,C309)</f>
        <v>1576000</v>
      </c>
      <c r="E309" s="63" t="str">
        <f t="shared" si="5"/>
        <v>Dibawah Batas Honor</v>
      </c>
      <c r="F309" s="64" t="e">
        <f ca="1">IF(_xludf.MAXifs('Data Alokasi Mitra per Bulan'!V:V,'Data Alokasi Mitra per Bulan'!C:C,B309,'Data Alokasi Mitra per Bulan'!D:D,C309)=0,G309,IF(YEAR(_xludf.MAXifs('Data Alokasi Mitra per Bulan'!V:V,'Data Alokasi Mitra per Bulan'!C:C,B309,'Data Alokasi Mitra per Bulan'!D:D,C309))=2024,G309,_xludf.MAXifs('Data Alokasi Mitra per Bulan'!V:V,'Data Alokasi Mitra per Bulan'!C:C,B309,'Data Alokasi Mitra per Bulan'!D:D,C309)))</f>
        <v>#NAME?</v>
      </c>
      <c r="G309" s="65">
        <f t="shared" si="6"/>
        <v>45747</v>
      </c>
    </row>
    <row r="310" spans="1:7" ht="14.4">
      <c r="A310" s="62" t="str">
        <f t="shared" si="4"/>
        <v>Hertje ManumpilMaret</v>
      </c>
      <c r="B310" s="62" t="s">
        <v>100</v>
      </c>
      <c r="C310" s="22" t="s">
        <v>167</v>
      </c>
      <c r="D310" s="54">
        <f>SUMIFS('Data Alokasi Mitra per Bulan'!G:G,'Data Alokasi Mitra per Bulan'!C:C,B310,'Data Alokasi Mitra per Bulan'!D:D,C310)</f>
        <v>0</v>
      </c>
      <c r="E310" s="63" t="str">
        <f t="shared" si="5"/>
        <v>Dibawah Batas Honor</v>
      </c>
      <c r="F310" s="64" t="e">
        <f ca="1">IF(_xludf.MAXifs('Data Alokasi Mitra per Bulan'!V:V,'Data Alokasi Mitra per Bulan'!C:C,B310,'Data Alokasi Mitra per Bulan'!D:D,C310)=0,G310,IF(YEAR(_xludf.MAXifs('Data Alokasi Mitra per Bulan'!V:V,'Data Alokasi Mitra per Bulan'!C:C,B310,'Data Alokasi Mitra per Bulan'!D:D,C310))=2024,G310,_xludf.MAXifs('Data Alokasi Mitra per Bulan'!V:V,'Data Alokasi Mitra per Bulan'!C:C,B310,'Data Alokasi Mitra per Bulan'!D:D,C310)))</f>
        <v>#NAME?</v>
      </c>
      <c r="G310" s="65">
        <f t="shared" si="6"/>
        <v>45747</v>
      </c>
    </row>
    <row r="311" spans="1:7" ht="14.4">
      <c r="A311" s="62" t="str">
        <f t="shared" si="4"/>
        <v>Imelda TimporokMaret</v>
      </c>
      <c r="B311" s="22" t="s">
        <v>355</v>
      </c>
      <c r="C311" s="22" t="s">
        <v>167</v>
      </c>
      <c r="D311" s="54">
        <f>SUMIFS('Data Alokasi Mitra per Bulan'!G:G,'Data Alokasi Mitra per Bulan'!C:C,B311,'Data Alokasi Mitra per Bulan'!D:D,C311)</f>
        <v>0</v>
      </c>
      <c r="E311" s="63" t="str">
        <f t="shared" si="5"/>
        <v>Dibawah Batas Honor</v>
      </c>
      <c r="F311" s="64" t="e">
        <f ca="1">IF(_xludf.MAXifs('Data Alokasi Mitra per Bulan'!V:V,'Data Alokasi Mitra per Bulan'!C:C,B311,'Data Alokasi Mitra per Bulan'!D:D,C311)=0,G311,IF(YEAR(_xludf.MAXifs('Data Alokasi Mitra per Bulan'!V:V,'Data Alokasi Mitra per Bulan'!C:C,B311,'Data Alokasi Mitra per Bulan'!D:D,C311))=2024,G311,_xludf.MAXifs('Data Alokasi Mitra per Bulan'!V:V,'Data Alokasi Mitra per Bulan'!C:C,B311,'Data Alokasi Mitra per Bulan'!D:D,C311)))</f>
        <v>#NAME?</v>
      </c>
      <c r="G311" s="65">
        <f t="shared" si="6"/>
        <v>45747</v>
      </c>
    </row>
    <row r="312" spans="1:7" ht="14.4">
      <c r="A312" s="62" t="str">
        <f t="shared" si="4"/>
        <v>Indra BilondatuMaret</v>
      </c>
      <c r="B312" s="22" t="s">
        <v>210</v>
      </c>
      <c r="C312" s="22" t="s">
        <v>167</v>
      </c>
      <c r="D312" s="54">
        <f>SUMIFS('Data Alokasi Mitra per Bulan'!G:G,'Data Alokasi Mitra per Bulan'!C:C,B312,'Data Alokasi Mitra per Bulan'!D:D,C312)</f>
        <v>0</v>
      </c>
      <c r="E312" s="63" t="str">
        <f t="shared" si="5"/>
        <v>Dibawah Batas Honor</v>
      </c>
      <c r="F312" s="64" t="e">
        <f ca="1">IF(_xludf.MAXifs('Data Alokasi Mitra per Bulan'!V:V,'Data Alokasi Mitra per Bulan'!C:C,B312,'Data Alokasi Mitra per Bulan'!D:D,C312)=0,G312,IF(YEAR(_xludf.MAXifs('Data Alokasi Mitra per Bulan'!V:V,'Data Alokasi Mitra per Bulan'!C:C,B312,'Data Alokasi Mitra per Bulan'!D:D,C312))=2024,G312,_xludf.MAXifs('Data Alokasi Mitra per Bulan'!V:V,'Data Alokasi Mitra per Bulan'!C:C,B312,'Data Alokasi Mitra per Bulan'!D:D,C312)))</f>
        <v>#NAME?</v>
      </c>
      <c r="G312" s="65">
        <f t="shared" si="6"/>
        <v>45747</v>
      </c>
    </row>
    <row r="313" spans="1:7" ht="14.4">
      <c r="A313" s="62" t="str">
        <f t="shared" si="4"/>
        <v>Indra LisunganMaret</v>
      </c>
      <c r="B313" s="62" t="s">
        <v>236</v>
      </c>
      <c r="C313" s="22" t="s">
        <v>167</v>
      </c>
      <c r="D313" s="54">
        <f>SUMIFS('Data Alokasi Mitra per Bulan'!G:G,'Data Alokasi Mitra per Bulan'!C:C,B313,'Data Alokasi Mitra per Bulan'!D:D,C313)</f>
        <v>0</v>
      </c>
      <c r="E313" s="63" t="str">
        <f t="shared" si="5"/>
        <v>Dibawah Batas Honor</v>
      </c>
      <c r="F313" s="64" t="e">
        <f ca="1">IF(_xludf.MAXifs('Data Alokasi Mitra per Bulan'!V:V,'Data Alokasi Mitra per Bulan'!C:C,B313,'Data Alokasi Mitra per Bulan'!D:D,C313)=0,G313,IF(YEAR(_xludf.MAXifs('Data Alokasi Mitra per Bulan'!V:V,'Data Alokasi Mitra per Bulan'!C:C,B313,'Data Alokasi Mitra per Bulan'!D:D,C313))=2024,G313,_xludf.MAXifs('Data Alokasi Mitra per Bulan'!V:V,'Data Alokasi Mitra per Bulan'!C:C,B313,'Data Alokasi Mitra per Bulan'!D:D,C313)))</f>
        <v>#NAME?</v>
      </c>
      <c r="G313" s="65">
        <f t="shared" si="6"/>
        <v>45747</v>
      </c>
    </row>
    <row r="314" spans="1:7" ht="14.4">
      <c r="A314" s="62" t="str">
        <f t="shared" si="4"/>
        <v>Intan MamontoMaret</v>
      </c>
      <c r="B314" s="62" t="s">
        <v>356</v>
      </c>
      <c r="C314" s="22" t="s">
        <v>167</v>
      </c>
      <c r="D314" s="54">
        <f>SUMIFS('Data Alokasi Mitra per Bulan'!G:G,'Data Alokasi Mitra per Bulan'!C:C,B314,'Data Alokasi Mitra per Bulan'!D:D,C314)</f>
        <v>0</v>
      </c>
      <c r="E314" s="63" t="str">
        <f t="shared" si="5"/>
        <v>Dibawah Batas Honor</v>
      </c>
      <c r="F314" s="64" t="e">
        <f ca="1">IF(_xludf.MAXifs('Data Alokasi Mitra per Bulan'!V:V,'Data Alokasi Mitra per Bulan'!C:C,B314,'Data Alokasi Mitra per Bulan'!D:D,C314)=0,G314,IF(YEAR(_xludf.MAXifs('Data Alokasi Mitra per Bulan'!V:V,'Data Alokasi Mitra per Bulan'!C:C,B314,'Data Alokasi Mitra per Bulan'!D:D,C314))=2024,G314,_xludf.MAXifs('Data Alokasi Mitra per Bulan'!V:V,'Data Alokasi Mitra per Bulan'!C:C,B314,'Data Alokasi Mitra per Bulan'!D:D,C314)))</f>
        <v>#NAME?</v>
      </c>
      <c r="G314" s="65">
        <f t="shared" si="6"/>
        <v>45747</v>
      </c>
    </row>
    <row r="315" spans="1:7" ht="14.4">
      <c r="A315" s="62" t="str">
        <f t="shared" si="4"/>
        <v>IRMA NAWIMaret</v>
      </c>
      <c r="B315" s="62" t="s">
        <v>101</v>
      </c>
      <c r="C315" s="22" t="s">
        <v>167</v>
      </c>
      <c r="D315" s="54">
        <f>SUMIFS('Data Alokasi Mitra per Bulan'!G:G,'Data Alokasi Mitra per Bulan'!C:C,B315,'Data Alokasi Mitra per Bulan'!D:D,C315)</f>
        <v>0</v>
      </c>
      <c r="E315" s="63" t="str">
        <f t="shared" si="5"/>
        <v>Dibawah Batas Honor</v>
      </c>
      <c r="F315" s="64" t="e">
        <f ca="1">IF(_xludf.MAXifs('Data Alokasi Mitra per Bulan'!V:V,'Data Alokasi Mitra per Bulan'!C:C,B315,'Data Alokasi Mitra per Bulan'!D:D,C315)=0,G315,IF(YEAR(_xludf.MAXifs('Data Alokasi Mitra per Bulan'!V:V,'Data Alokasi Mitra per Bulan'!C:C,B315,'Data Alokasi Mitra per Bulan'!D:D,C315))=2024,G315,_xludf.MAXifs('Data Alokasi Mitra per Bulan'!V:V,'Data Alokasi Mitra per Bulan'!C:C,B315,'Data Alokasi Mitra per Bulan'!D:D,C315)))</f>
        <v>#NAME?</v>
      </c>
      <c r="G315" s="65">
        <f t="shared" si="6"/>
        <v>45747</v>
      </c>
    </row>
    <row r="316" spans="1:7" ht="14.4">
      <c r="A316" s="62" t="str">
        <f t="shared" si="4"/>
        <v>ISMAIL YAMAMaret</v>
      </c>
      <c r="B316" s="22" t="s">
        <v>93</v>
      </c>
      <c r="C316" s="22" t="s">
        <v>167</v>
      </c>
      <c r="D316" s="54">
        <f>SUMIFS('Data Alokasi Mitra per Bulan'!G:G,'Data Alokasi Mitra per Bulan'!C:C,B316,'Data Alokasi Mitra per Bulan'!D:D,C316)</f>
        <v>448000</v>
      </c>
      <c r="E316" s="63" t="str">
        <f t="shared" si="5"/>
        <v>Dibawah Batas Honor</v>
      </c>
      <c r="F316" s="64" t="e">
        <f ca="1">IF(_xludf.MAXifs('Data Alokasi Mitra per Bulan'!V:V,'Data Alokasi Mitra per Bulan'!C:C,B316,'Data Alokasi Mitra per Bulan'!D:D,C316)=0,G316,IF(YEAR(_xludf.MAXifs('Data Alokasi Mitra per Bulan'!V:V,'Data Alokasi Mitra per Bulan'!C:C,B316,'Data Alokasi Mitra per Bulan'!D:D,C316))=2024,G316,_xludf.MAXifs('Data Alokasi Mitra per Bulan'!V:V,'Data Alokasi Mitra per Bulan'!C:C,B316,'Data Alokasi Mitra per Bulan'!D:D,C316)))</f>
        <v>#NAME?</v>
      </c>
      <c r="G316" s="65">
        <f t="shared" si="6"/>
        <v>45747</v>
      </c>
    </row>
    <row r="317" spans="1:7" ht="14.4">
      <c r="A317" s="62" t="str">
        <f t="shared" si="4"/>
        <v>Ivan Christian PurukanMaret</v>
      </c>
      <c r="B317" s="22" t="s">
        <v>102</v>
      </c>
      <c r="C317" s="22" t="s">
        <v>167</v>
      </c>
      <c r="D317" s="54">
        <f>SUMIFS('Data Alokasi Mitra per Bulan'!G:G,'Data Alokasi Mitra per Bulan'!C:C,B317,'Data Alokasi Mitra per Bulan'!D:D,C317)</f>
        <v>0</v>
      </c>
      <c r="E317" s="63" t="str">
        <f t="shared" si="5"/>
        <v>Dibawah Batas Honor</v>
      </c>
      <c r="F317" s="64" t="e">
        <f ca="1">IF(_xludf.MAXifs('Data Alokasi Mitra per Bulan'!V:V,'Data Alokasi Mitra per Bulan'!C:C,B317,'Data Alokasi Mitra per Bulan'!D:D,C317)=0,G317,IF(YEAR(_xludf.MAXifs('Data Alokasi Mitra per Bulan'!V:V,'Data Alokasi Mitra per Bulan'!C:C,B317,'Data Alokasi Mitra per Bulan'!D:D,C317))=2024,G317,_xludf.MAXifs('Data Alokasi Mitra per Bulan'!V:V,'Data Alokasi Mitra per Bulan'!C:C,B317,'Data Alokasi Mitra per Bulan'!D:D,C317)))</f>
        <v>#NAME?</v>
      </c>
      <c r="G317" s="65">
        <f t="shared" si="6"/>
        <v>45747</v>
      </c>
    </row>
    <row r="318" spans="1:7" ht="14.4">
      <c r="A318" s="62" t="str">
        <f t="shared" si="4"/>
        <v>Ivanna Tresnawati SarindatMaret</v>
      </c>
      <c r="B318" s="22" t="s">
        <v>104</v>
      </c>
      <c r="C318" s="22" t="s">
        <v>167</v>
      </c>
      <c r="D318" s="54">
        <f>SUMIFS('Data Alokasi Mitra per Bulan'!G:G,'Data Alokasi Mitra per Bulan'!C:C,B318,'Data Alokasi Mitra per Bulan'!D:D,C318)</f>
        <v>0</v>
      </c>
      <c r="E318" s="63" t="str">
        <f t="shared" si="5"/>
        <v>Dibawah Batas Honor</v>
      </c>
      <c r="F318" s="64" t="e">
        <f ca="1">IF(_xludf.MAXifs('Data Alokasi Mitra per Bulan'!V:V,'Data Alokasi Mitra per Bulan'!C:C,B318,'Data Alokasi Mitra per Bulan'!D:D,C318)=0,G318,IF(YEAR(_xludf.MAXifs('Data Alokasi Mitra per Bulan'!V:V,'Data Alokasi Mitra per Bulan'!C:C,B318,'Data Alokasi Mitra per Bulan'!D:D,C318))=2024,G318,_xludf.MAXifs('Data Alokasi Mitra per Bulan'!V:V,'Data Alokasi Mitra per Bulan'!C:C,B318,'Data Alokasi Mitra per Bulan'!D:D,C318)))</f>
        <v>#NAME?</v>
      </c>
      <c r="G318" s="65">
        <f t="shared" si="6"/>
        <v>45747</v>
      </c>
    </row>
    <row r="319" spans="1:7" ht="14.4">
      <c r="A319" s="62" t="str">
        <f t="shared" si="4"/>
        <v>Javey Linda TambayongMaret</v>
      </c>
      <c r="B319" s="62" t="s">
        <v>84</v>
      </c>
      <c r="C319" s="22" t="s">
        <v>167</v>
      </c>
      <c r="D319" s="54">
        <f>SUMIFS('Data Alokasi Mitra per Bulan'!G:G,'Data Alokasi Mitra per Bulan'!C:C,B319,'Data Alokasi Mitra per Bulan'!D:D,C319)</f>
        <v>468000</v>
      </c>
      <c r="E319" s="63" t="str">
        <f t="shared" si="5"/>
        <v>Dibawah Batas Honor</v>
      </c>
      <c r="F319" s="64" t="e">
        <f ca="1">IF(_xludf.MAXifs('Data Alokasi Mitra per Bulan'!V:V,'Data Alokasi Mitra per Bulan'!C:C,B319,'Data Alokasi Mitra per Bulan'!D:D,C319)=0,G319,IF(YEAR(_xludf.MAXifs('Data Alokasi Mitra per Bulan'!V:V,'Data Alokasi Mitra per Bulan'!C:C,B319,'Data Alokasi Mitra per Bulan'!D:D,C319))=2024,G319,_xludf.MAXifs('Data Alokasi Mitra per Bulan'!V:V,'Data Alokasi Mitra per Bulan'!C:C,B319,'Data Alokasi Mitra per Bulan'!D:D,C319)))</f>
        <v>#NAME?</v>
      </c>
      <c r="G319" s="65">
        <f t="shared" si="6"/>
        <v>45747</v>
      </c>
    </row>
    <row r="320" spans="1:7" ht="14.4">
      <c r="A320" s="62" t="str">
        <f t="shared" si="4"/>
        <v>Jeane Josefin ArundaaMaret</v>
      </c>
      <c r="B320" s="62" t="s">
        <v>66</v>
      </c>
      <c r="C320" s="22" t="s">
        <v>167</v>
      </c>
      <c r="D320" s="54">
        <f>SUMIFS('Data Alokasi Mitra per Bulan'!G:G,'Data Alokasi Mitra per Bulan'!C:C,B320,'Data Alokasi Mitra per Bulan'!D:D,C320)</f>
        <v>0</v>
      </c>
      <c r="E320" s="63" t="str">
        <f t="shared" si="5"/>
        <v>Dibawah Batas Honor</v>
      </c>
      <c r="F320" s="64" t="e">
        <f ca="1">IF(_xludf.MAXifs('Data Alokasi Mitra per Bulan'!V:V,'Data Alokasi Mitra per Bulan'!C:C,B320,'Data Alokasi Mitra per Bulan'!D:D,C320)=0,G320,IF(YEAR(_xludf.MAXifs('Data Alokasi Mitra per Bulan'!V:V,'Data Alokasi Mitra per Bulan'!C:C,B320,'Data Alokasi Mitra per Bulan'!D:D,C320))=2024,G320,_xludf.MAXifs('Data Alokasi Mitra per Bulan'!V:V,'Data Alokasi Mitra per Bulan'!C:C,B320,'Data Alokasi Mitra per Bulan'!D:D,C320)))</f>
        <v>#NAME?</v>
      </c>
      <c r="G320" s="65">
        <f t="shared" si="6"/>
        <v>45747</v>
      </c>
    </row>
    <row r="321" spans="1:7" ht="14.4">
      <c r="A321" s="62" t="str">
        <f t="shared" si="4"/>
        <v>Jeffry Robby TumiwaMaret</v>
      </c>
      <c r="B321" s="62" t="s">
        <v>106</v>
      </c>
      <c r="C321" s="22" t="s">
        <v>167</v>
      </c>
      <c r="D321" s="54">
        <f>SUMIFS('Data Alokasi Mitra per Bulan'!G:G,'Data Alokasi Mitra per Bulan'!C:C,B321,'Data Alokasi Mitra per Bulan'!D:D,C321)</f>
        <v>0</v>
      </c>
      <c r="E321" s="63" t="str">
        <f t="shared" si="5"/>
        <v>Dibawah Batas Honor</v>
      </c>
      <c r="F321" s="64" t="e">
        <f ca="1">IF(_xludf.MAXifs('Data Alokasi Mitra per Bulan'!V:V,'Data Alokasi Mitra per Bulan'!C:C,B321,'Data Alokasi Mitra per Bulan'!D:D,C321)=0,G321,IF(YEAR(_xludf.MAXifs('Data Alokasi Mitra per Bulan'!V:V,'Data Alokasi Mitra per Bulan'!C:C,B321,'Data Alokasi Mitra per Bulan'!D:D,C321))=2024,G321,_xludf.MAXifs('Data Alokasi Mitra per Bulan'!V:V,'Data Alokasi Mitra per Bulan'!C:C,B321,'Data Alokasi Mitra per Bulan'!D:D,C321)))</f>
        <v>#NAME?</v>
      </c>
      <c r="G321" s="65">
        <f t="shared" si="6"/>
        <v>45747</v>
      </c>
    </row>
    <row r="322" spans="1:7" ht="14.4">
      <c r="A322" s="62" t="str">
        <f t="shared" si="4"/>
        <v>Jonathan MandagiMaret</v>
      </c>
      <c r="B322" s="22" t="s">
        <v>150</v>
      </c>
      <c r="C322" s="22" t="s">
        <v>167</v>
      </c>
      <c r="D322" s="54">
        <f>SUMIFS('Data Alokasi Mitra per Bulan'!G:G,'Data Alokasi Mitra per Bulan'!C:C,B322,'Data Alokasi Mitra per Bulan'!D:D,C322)</f>
        <v>0</v>
      </c>
      <c r="E322" s="63" t="str">
        <f t="shared" si="5"/>
        <v>Dibawah Batas Honor</v>
      </c>
      <c r="F322" s="64" t="e">
        <f ca="1">IF(_xludf.MAXifs('Data Alokasi Mitra per Bulan'!V:V,'Data Alokasi Mitra per Bulan'!C:C,B322,'Data Alokasi Mitra per Bulan'!D:D,C322)=0,G322,IF(YEAR(_xludf.MAXifs('Data Alokasi Mitra per Bulan'!V:V,'Data Alokasi Mitra per Bulan'!C:C,B322,'Data Alokasi Mitra per Bulan'!D:D,C322))=2024,G322,_xludf.MAXifs('Data Alokasi Mitra per Bulan'!V:V,'Data Alokasi Mitra per Bulan'!C:C,B322,'Data Alokasi Mitra per Bulan'!D:D,C322)))</f>
        <v>#NAME?</v>
      </c>
      <c r="G322" s="65">
        <f t="shared" si="6"/>
        <v>45747</v>
      </c>
    </row>
    <row r="323" spans="1:7" ht="14.4">
      <c r="A323" s="62" t="str">
        <f t="shared" si="4"/>
        <v>JOVELIE E WOKASMaret</v>
      </c>
      <c r="B323" s="22" t="s">
        <v>55</v>
      </c>
      <c r="C323" s="22" t="s">
        <v>167</v>
      </c>
      <c r="D323" s="54">
        <f>SUMIFS('Data Alokasi Mitra per Bulan'!G:G,'Data Alokasi Mitra per Bulan'!C:C,B323,'Data Alokasi Mitra per Bulan'!D:D,C323)</f>
        <v>1578000</v>
      </c>
      <c r="E323" s="63" t="str">
        <f t="shared" si="5"/>
        <v>Dibawah Batas Honor</v>
      </c>
      <c r="F323" s="64" t="e">
        <f ca="1">IF(_xludf.MAXifs('Data Alokasi Mitra per Bulan'!V:V,'Data Alokasi Mitra per Bulan'!C:C,B323,'Data Alokasi Mitra per Bulan'!D:D,C323)=0,G323,IF(YEAR(_xludf.MAXifs('Data Alokasi Mitra per Bulan'!V:V,'Data Alokasi Mitra per Bulan'!C:C,B323,'Data Alokasi Mitra per Bulan'!D:D,C323))=2024,G323,_xludf.MAXifs('Data Alokasi Mitra per Bulan'!V:V,'Data Alokasi Mitra per Bulan'!C:C,B323,'Data Alokasi Mitra per Bulan'!D:D,C323)))</f>
        <v>#NAME?</v>
      </c>
      <c r="G323" s="65">
        <f t="shared" si="6"/>
        <v>45747</v>
      </c>
    </row>
    <row r="324" spans="1:7" ht="14.4">
      <c r="A324" s="62" t="str">
        <f t="shared" si="4"/>
        <v>JUITA AMBATMaret</v>
      </c>
      <c r="B324" s="62" t="s">
        <v>357</v>
      </c>
      <c r="C324" s="22" t="s">
        <v>167</v>
      </c>
      <c r="D324" s="54">
        <f>SUMIFS('Data Alokasi Mitra per Bulan'!G:G,'Data Alokasi Mitra per Bulan'!C:C,B324,'Data Alokasi Mitra per Bulan'!D:D,C324)</f>
        <v>0</v>
      </c>
      <c r="E324" s="63" t="str">
        <f t="shared" si="5"/>
        <v>Dibawah Batas Honor</v>
      </c>
      <c r="F324" s="64" t="e">
        <f ca="1">IF(_xludf.MAXifs('Data Alokasi Mitra per Bulan'!V:V,'Data Alokasi Mitra per Bulan'!C:C,B324,'Data Alokasi Mitra per Bulan'!D:D,C324)=0,G324,IF(YEAR(_xludf.MAXifs('Data Alokasi Mitra per Bulan'!V:V,'Data Alokasi Mitra per Bulan'!C:C,B324,'Data Alokasi Mitra per Bulan'!D:D,C324))=2024,G324,_xludf.MAXifs('Data Alokasi Mitra per Bulan'!V:V,'Data Alokasi Mitra per Bulan'!C:C,B324,'Data Alokasi Mitra per Bulan'!D:D,C324)))</f>
        <v>#NAME?</v>
      </c>
      <c r="G324" s="65">
        <f t="shared" si="6"/>
        <v>45747</v>
      </c>
    </row>
    <row r="325" spans="1:7" ht="14.4">
      <c r="A325" s="62" t="str">
        <f t="shared" si="4"/>
        <v>Juli Jein KaemungMaret</v>
      </c>
      <c r="B325" s="62" t="s">
        <v>108</v>
      </c>
      <c r="C325" s="22" t="s">
        <v>167</v>
      </c>
      <c r="D325" s="54">
        <f>SUMIFS('Data Alokasi Mitra per Bulan'!G:G,'Data Alokasi Mitra per Bulan'!C:C,B325,'Data Alokasi Mitra per Bulan'!D:D,C325)</f>
        <v>0</v>
      </c>
      <c r="E325" s="63" t="str">
        <f t="shared" si="5"/>
        <v>Dibawah Batas Honor</v>
      </c>
      <c r="F325" s="64" t="e">
        <f ca="1">IF(_xludf.MAXifs('Data Alokasi Mitra per Bulan'!V:V,'Data Alokasi Mitra per Bulan'!C:C,B325,'Data Alokasi Mitra per Bulan'!D:D,C325)=0,G325,IF(YEAR(_xludf.MAXifs('Data Alokasi Mitra per Bulan'!V:V,'Data Alokasi Mitra per Bulan'!C:C,B325,'Data Alokasi Mitra per Bulan'!D:D,C325))=2024,G325,_xludf.MAXifs('Data Alokasi Mitra per Bulan'!V:V,'Data Alokasi Mitra per Bulan'!C:C,B325,'Data Alokasi Mitra per Bulan'!D:D,C325)))</f>
        <v>#NAME?</v>
      </c>
      <c r="G325" s="65">
        <f t="shared" si="6"/>
        <v>45747</v>
      </c>
    </row>
    <row r="326" spans="1:7" ht="14.4">
      <c r="A326" s="62" t="str">
        <f t="shared" si="4"/>
        <v>Julita Christiani Thalia DendengMaret</v>
      </c>
      <c r="B326" s="22" t="s">
        <v>134</v>
      </c>
      <c r="C326" s="22" t="s">
        <v>167</v>
      </c>
      <c r="D326" s="54">
        <f>SUMIFS('Data Alokasi Mitra per Bulan'!G:G,'Data Alokasi Mitra per Bulan'!C:C,B326,'Data Alokasi Mitra per Bulan'!D:D,C326)</f>
        <v>0</v>
      </c>
      <c r="E326" s="63" t="str">
        <f t="shared" si="5"/>
        <v>Dibawah Batas Honor</v>
      </c>
      <c r="F326" s="64" t="e">
        <f ca="1">IF(_xludf.MAXifs('Data Alokasi Mitra per Bulan'!V:V,'Data Alokasi Mitra per Bulan'!C:C,B326,'Data Alokasi Mitra per Bulan'!D:D,C326)=0,G326,IF(YEAR(_xludf.MAXifs('Data Alokasi Mitra per Bulan'!V:V,'Data Alokasi Mitra per Bulan'!C:C,B326,'Data Alokasi Mitra per Bulan'!D:D,C326))=2024,G326,_xludf.MAXifs('Data Alokasi Mitra per Bulan'!V:V,'Data Alokasi Mitra per Bulan'!C:C,B326,'Data Alokasi Mitra per Bulan'!D:D,C326)))</f>
        <v>#NAME?</v>
      </c>
      <c r="G326" s="65">
        <f t="shared" si="6"/>
        <v>45747</v>
      </c>
    </row>
    <row r="327" spans="1:7" ht="14.4">
      <c r="A327" s="62" t="str">
        <f t="shared" si="4"/>
        <v>Kintan Clarita AntaraMaret</v>
      </c>
      <c r="B327" s="62" t="s">
        <v>358</v>
      </c>
      <c r="C327" s="22" t="s">
        <v>167</v>
      </c>
      <c r="D327" s="54">
        <f>SUMIFS('Data Alokasi Mitra per Bulan'!G:G,'Data Alokasi Mitra per Bulan'!C:C,B327,'Data Alokasi Mitra per Bulan'!D:D,C327)</f>
        <v>0</v>
      </c>
      <c r="E327" s="63" t="str">
        <f t="shared" si="5"/>
        <v>Dibawah Batas Honor</v>
      </c>
      <c r="F327" s="64" t="e">
        <f ca="1">IF(_xludf.MAXifs('Data Alokasi Mitra per Bulan'!V:V,'Data Alokasi Mitra per Bulan'!C:C,B327,'Data Alokasi Mitra per Bulan'!D:D,C327)=0,G327,IF(YEAR(_xludf.MAXifs('Data Alokasi Mitra per Bulan'!V:V,'Data Alokasi Mitra per Bulan'!C:C,B327,'Data Alokasi Mitra per Bulan'!D:D,C327))=2024,G327,_xludf.MAXifs('Data Alokasi Mitra per Bulan'!V:V,'Data Alokasi Mitra per Bulan'!C:C,B327,'Data Alokasi Mitra per Bulan'!D:D,C327)))</f>
        <v>#NAME?</v>
      </c>
      <c r="G327" s="65">
        <f t="shared" si="6"/>
        <v>45747</v>
      </c>
    </row>
    <row r="328" spans="1:7" ht="14.4">
      <c r="A328" s="62" t="str">
        <f t="shared" si="4"/>
        <v>Leidy Camelia WantaniaMaret</v>
      </c>
      <c r="B328" s="62" t="s">
        <v>227</v>
      </c>
      <c r="C328" s="22" t="s">
        <v>167</v>
      </c>
      <c r="D328" s="54">
        <f>SUMIFS('Data Alokasi Mitra per Bulan'!G:G,'Data Alokasi Mitra per Bulan'!C:C,B328,'Data Alokasi Mitra per Bulan'!D:D,C328)</f>
        <v>0</v>
      </c>
      <c r="E328" s="63" t="str">
        <f t="shared" si="5"/>
        <v>Dibawah Batas Honor</v>
      </c>
      <c r="F328" s="64" t="e">
        <f ca="1">IF(_xludf.MAXifs('Data Alokasi Mitra per Bulan'!V:V,'Data Alokasi Mitra per Bulan'!C:C,B328,'Data Alokasi Mitra per Bulan'!D:D,C328)=0,G328,IF(YEAR(_xludf.MAXifs('Data Alokasi Mitra per Bulan'!V:V,'Data Alokasi Mitra per Bulan'!C:C,B328,'Data Alokasi Mitra per Bulan'!D:D,C328))=2024,G328,_xludf.MAXifs('Data Alokasi Mitra per Bulan'!V:V,'Data Alokasi Mitra per Bulan'!C:C,B328,'Data Alokasi Mitra per Bulan'!D:D,C328)))</f>
        <v>#NAME?</v>
      </c>
      <c r="G328" s="65">
        <f t="shared" si="6"/>
        <v>45747</v>
      </c>
    </row>
    <row r="329" spans="1:7" ht="14.4">
      <c r="A329" s="62" t="str">
        <f t="shared" si="4"/>
        <v>Lestari Suhendri TintingonMaret</v>
      </c>
      <c r="B329" s="22" t="s">
        <v>76</v>
      </c>
      <c r="C329" s="22" t="s">
        <v>167</v>
      </c>
      <c r="D329" s="54">
        <f>SUMIFS('Data Alokasi Mitra per Bulan'!G:G,'Data Alokasi Mitra per Bulan'!C:C,B329,'Data Alokasi Mitra per Bulan'!D:D,C329)</f>
        <v>0</v>
      </c>
      <c r="E329" s="63" t="str">
        <f t="shared" si="5"/>
        <v>Dibawah Batas Honor</v>
      </c>
      <c r="F329" s="64" t="e">
        <f ca="1">IF(_xludf.MAXifs('Data Alokasi Mitra per Bulan'!V:V,'Data Alokasi Mitra per Bulan'!C:C,B329,'Data Alokasi Mitra per Bulan'!D:D,C329)=0,G329,IF(YEAR(_xludf.MAXifs('Data Alokasi Mitra per Bulan'!V:V,'Data Alokasi Mitra per Bulan'!C:C,B329,'Data Alokasi Mitra per Bulan'!D:D,C329))=2024,G329,_xludf.MAXifs('Data Alokasi Mitra per Bulan'!V:V,'Data Alokasi Mitra per Bulan'!C:C,B329,'Data Alokasi Mitra per Bulan'!D:D,C329)))</f>
        <v>#NAME?</v>
      </c>
      <c r="G329" s="65">
        <f t="shared" si="6"/>
        <v>45747</v>
      </c>
    </row>
    <row r="330" spans="1:7" ht="14.4">
      <c r="A330" s="62" t="str">
        <f t="shared" si="4"/>
        <v>Lesti Natalia SumangkutMaret</v>
      </c>
      <c r="B330" s="62" t="s">
        <v>175</v>
      </c>
      <c r="C330" s="22" t="s">
        <v>167</v>
      </c>
      <c r="D330" s="54">
        <f>SUMIFS('Data Alokasi Mitra per Bulan'!G:G,'Data Alokasi Mitra per Bulan'!C:C,B330,'Data Alokasi Mitra per Bulan'!D:D,C330)</f>
        <v>1320000</v>
      </c>
      <c r="E330" s="63" t="str">
        <f t="shared" si="5"/>
        <v>Dibawah Batas Honor</v>
      </c>
      <c r="F330" s="64" t="e">
        <f ca="1">IF(_xludf.MAXifs('Data Alokasi Mitra per Bulan'!V:V,'Data Alokasi Mitra per Bulan'!C:C,B330,'Data Alokasi Mitra per Bulan'!D:D,C330)=0,G330,IF(YEAR(_xludf.MAXifs('Data Alokasi Mitra per Bulan'!V:V,'Data Alokasi Mitra per Bulan'!C:C,B330,'Data Alokasi Mitra per Bulan'!D:D,C330))=2024,G330,_xludf.MAXifs('Data Alokasi Mitra per Bulan'!V:V,'Data Alokasi Mitra per Bulan'!C:C,B330,'Data Alokasi Mitra per Bulan'!D:D,C330)))</f>
        <v>#NAME?</v>
      </c>
      <c r="G330" s="65">
        <f t="shared" si="6"/>
        <v>45747</v>
      </c>
    </row>
    <row r="331" spans="1:7" ht="14.4">
      <c r="A331" s="62" t="str">
        <f t="shared" si="4"/>
        <v>Lydia IndrawatiMaret</v>
      </c>
      <c r="B331" s="22" t="s">
        <v>121</v>
      </c>
      <c r="C331" s="22" t="s">
        <v>167</v>
      </c>
      <c r="D331" s="54">
        <f>SUMIFS('Data Alokasi Mitra per Bulan'!G:G,'Data Alokasi Mitra per Bulan'!C:C,B331,'Data Alokasi Mitra per Bulan'!D:D,C331)</f>
        <v>0</v>
      </c>
      <c r="E331" s="63" t="str">
        <f t="shared" si="5"/>
        <v>Dibawah Batas Honor</v>
      </c>
      <c r="F331" s="64" t="e">
        <f ca="1">IF(_xludf.MAXifs('Data Alokasi Mitra per Bulan'!V:V,'Data Alokasi Mitra per Bulan'!C:C,B331,'Data Alokasi Mitra per Bulan'!D:D,C331)=0,G331,IF(YEAR(_xludf.MAXifs('Data Alokasi Mitra per Bulan'!V:V,'Data Alokasi Mitra per Bulan'!C:C,B331,'Data Alokasi Mitra per Bulan'!D:D,C331))=2024,G331,_xludf.MAXifs('Data Alokasi Mitra per Bulan'!V:V,'Data Alokasi Mitra per Bulan'!C:C,B331,'Data Alokasi Mitra per Bulan'!D:D,C331)))</f>
        <v>#NAME?</v>
      </c>
      <c r="G331" s="65">
        <f t="shared" si="6"/>
        <v>45747</v>
      </c>
    </row>
    <row r="332" spans="1:7" ht="14.4">
      <c r="A332" s="62" t="str">
        <f t="shared" si="4"/>
        <v>Margaret Rosanta SembiringMaret</v>
      </c>
      <c r="B332" s="62" t="s">
        <v>146</v>
      </c>
      <c r="C332" s="22" t="s">
        <v>167</v>
      </c>
      <c r="D332" s="54">
        <f>SUMIFS('Data Alokasi Mitra per Bulan'!G:G,'Data Alokasi Mitra per Bulan'!C:C,B332,'Data Alokasi Mitra per Bulan'!D:D,C332)</f>
        <v>1320000</v>
      </c>
      <c r="E332" s="63" t="str">
        <f t="shared" si="5"/>
        <v>Dibawah Batas Honor</v>
      </c>
      <c r="F332" s="64" t="e">
        <f ca="1">IF(_xludf.MAXifs('Data Alokasi Mitra per Bulan'!V:V,'Data Alokasi Mitra per Bulan'!C:C,B332,'Data Alokasi Mitra per Bulan'!D:D,C332)=0,G332,IF(YEAR(_xludf.MAXifs('Data Alokasi Mitra per Bulan'!V:V,'Data Alokasi Mitra per Bulan'!C:C,B332,'Data Alokasi Mitra per Bulan'!D:D,C332))=2024,G332,_xludf.MAXifs('Data Alokasi Mitra per Bulan'!V:V,'Data Alokasi Mitra per Bulan'!C:C,B332,'Data Alokasi Mitra per Bulan'!D:D,C332)))</f>
        <v>#NAME?</v>
      </c>
      <c r="G332" s="65">
        <f t="shared" si="6"/>
        <v>45747</v>
      </c>
    </row>
    <row r="333" spans="1:7" ht="14.4">
      <c r="A333" s="62" t="str">
        <f t="shared" si="4"/>
        <v>Maria Francisca MaunMaret</v>
      </c>
      <c r="B333" s="62" t="s">
        <v>62</v>
      </c>
      <c r="C333" s="22" t="s">
        <v>167</v>
      </c>
      <c r="D333" s="54">
        <f>SUMIFS('Data Alokasi Mitra per Bulan'!G:G,'Data Alokasi Mitra per Bulan'!C:C,B333,'Data Alokasi Mitra per Bulan'!D:D,C333)</f>
        <v>0</v>
      </c>
      <c r="E333" s="63" t="str">
        <f t="shared" si="5"/>
        <v>Dibawah Batas Honor</v>
      </c>
      <c r="F333" s="64" t="e">
        <f ca="1">IF(_xludf.MAXifs('Data Alokasi Mitra per Bulan'!V:V,'Data Alokasi Mitra per Bulan'!C:C,B333,'Data Alokasi Mitra per Bulan'!D:D,C333)=0,G333,IF(YEAR(_xludf.MAXifs('Data Alokasi Mitra per Bulan'!V:V,'Data Alokasi Mitra per Bulan'!C:C,B333,'Data Alokasi Mitra per Bulan'!D:D,C333))=2024,G333,_xludf.MAXifs('Data Alokasi Mitra per Bulan'!V:V,'Data Alokasi Mitra per Bulan'!C:C,B333,'Data Alokasi Mitra per Bulan'!D:D,C333)))</f>
        <v>#NAME?</v>
      </c>
      <c r="G333" s="65">
        <f t="shared" si="6"/>
        <v>45747</v>
      </c>
    </row>
    <row r="334" spans="1:7" ht="14.4">
      <c r="A334" s="62" t="str">
        <f t="shared" si="4"/>
        <v>Marian sonia poliiMaret</v>
      </c>
      <c r="B334" s="62" t="s">
        <v>67</v>
      </c>
      <c r="C334" s="22" t="s">
        <v>167</v>
      </c>
      <c r="D334" s="54">
        <f>SUMIFS('Data Alokasi Mitra per Bulan'!G:G,'Data Alokasi Mitra per Bulan'!C:C,B334,'Data Alokasi Mitra per Bulan'!D:D,C334)</f>
        <v>0</v>
      </c>
      <c r="E334" s="63" t="str">
        <f t="shared" si="5"/>
        <v>Dibawah Batas Honor</v>
      </c>
      <c r="F334" s="64" t="e">
        <f ca="1">IF(_xludf.MAXifs('Data Alokasi Mitra per Bulan'!V:V,'Data Alokasi Mitra per Bulan'!C:C,B334,'Data Alokasi Mitra per Bulan'!D:D,C334)=0,G334,IF(YEAR(_xludf.MAXifs('Data Alokasi Mitra per Bulan'!V:V,'Data Alokasi Mitra per Bulan'!C:C,B334,'Data Alokasi Mitra per Bulan'!D:D,C334))=2024,G334,_xludf.MAXifs('Data Alokasi Mitra per Bulan'!V:V,'Data Alokasi Mitra per Bulan'!C:C,B334,'Data Alokasi Mitra per Bulan'!D:D,C334)))</f>
        <v>#NAME?</v>
      </c>
      <c r="G334" s="65">
        <f t="shared" si="6"/>
        <v>45747</v>
      </c>
    </row>
    <row r="335" spans="1:7" ht="14.4">
      <c r="A335" s="62" t="str">
        <f t="shared" si="4"/>
        <v>Marklif Esriy MocodompisMaret</v>
      </c>
      <c r="B335" s="22" t="s">
        <v>359</v>
      </c>
      <c r="C335" s="22" t="s">
        <v>167</v>
      </c>
      <c r="D335" s="54">
        <f>SUMIFS('Data Alokasi Mitra per Bulan'!G:G,'Data Alokasi Mitra per Bulan'!C:C,B335,'Data Alokasi Mitra per Bulan'!D:D,C335)</f>
        <v>0</v>
      </c>
      <c r="E335" s="63" t="str">
        <f t="shared" si="5"/>
        <v>Dibawah Batas Honor</v>
      </c>
      <c r="F335" s="64" t="e">
        <f ca="1">IF(_xludf.MAXifs('Data Alokasi Mitra per Bulan'!V:V,'Data Alokasi Mitra per Bulan'!C:C,B335,'Data Alokasi Mitra per Bulan'!D:D,C335)=0,G335,IF(YEAR(_xludf.MAXifs('Data Alokasi Mitra per Bulan'!V:V,'Data Alokasi Mitra per Bulan'!C:C,B335,'Data Alokasi Mitra per Bulan'!D:D,C335))=2024,G335,_xludf.MAXifs('Data Alokasi Mitra per Bulan'!V:V,'Data Alokasi Mitra per Bulan'!C:C,B335,'Data Alokasi Mitra per Bulan'!D:D,C335)))</f>
        <v>#NAME?</v>
      </c>
      <c r="G335" s="65">
        <f t="shared" si="6"/>
        <v>45747</v>
      </c>
    </row>
    <row r="336" spans="1:7" ht="14.4">
      <c r="A336" s="62" t="str">
        <f t="shared" si="4"/>
        <v>MARLIN TELMA OCTAVIA KARIOMaret</v>
      </c>
      <c r="B336" s="22" t="s">
        <v>31</v>
      </c>
      <c r="C336" s="22" t="s">
        <v>167</v>
      </c>
      <c r="D336" s="54">
        <f>SUMIFS('Data Alokasi Mitra per Bulan'!G:G,'Data Alokasi Mitra per Bulan'!C:C,B336,'Data Alokasi Mitra per Bulan'!D:D,C336)</f>
        <v>1900000</v>
      </c>
      <c r="E336" s="63" t="str">
        <f t="shared" si="5"/>
        <v>Dibawah Batas Honor</v>
      </c>
      <c r="F336" s="64" t="e">
        <f ca="1">IF(_xludf.MAXifs('Data Alokasi Mitra per Bulan'!V:V,'Data Alokasi Mitra per Bulan'!C:C,B336,'Data Alokasi Mitra per Bulan'!D:D,C336)=0,G336,IF(YEAR(_xludf.MAXifs('Data Alokasi Mitra per Bulan'!V:V,'Data Alokasi Mitra per Bulan'!C:C,B336,'Data Alokasi Mitra per Bulan'!D:D,C336))=2024,G336,_xludf.MAXifs('Data Alokasi Mitra per Bulan'!V:V,'Data Alokasi Mitra per Bulan'!C:C,B336,'Data Alokasi Mitra per Bulan'!D:D,C336)))</f>
        <v>#NAME?</v>
      </c>
      <c r="G336" s="65">
        <f t="shared" si="6"/>
        <v>45747</v>
      </c>
    </row>
    <row r="337" spans="1:7" ht="14.4">
      <c r="A337" s="62" t="str">
        <f t="shared" si="4"/>
        <v>Marlisah Sarwendah RompasMaret</v>
      </c>
      <c r="B337" s="22" t="s">
        <v>268</v>
      </c>
      <c r="C337" s="22" t="s">
        <v>167</v>
      </c>
      <c r="D337" s="54">
        <f>SUMIFS('Data Alokasi Mitra per Bulan'!G:G,'Data Alokasi Mitra per Bulan'!C:C,B337,'Data Alokasi Mitra per Bulan'!D:D,C337)</f>
        <v>0</v>
      </c>
      <c r="E337" s="63" t="str">
        <f t="shared" si="5"/>
        <v>Dibawah Batas Honor</v>
      </c>
      <c r="F337" s="64" t="e">
        <f ca="1">IF(_xludf.MAXifs('Data Alokasi Mitra per Bulan'!V:V,'Data Alokasi Mitra per Bulan'!C:C,B337,'Data Alokasi Mitra per Bulan'!D:D,C337)=0,G337,IF(YEAR(_xludf.MAXifs('Data Alokasi Mitra per Bulan'!V:V,'Data Alokasi Mitra per Bulan'!C:C,B337,'Data Alokasi Mitra per Bulan'!D:D,C337))=2024,G337,_xludf.MAXifs('Data Alokasi Mitra per Bulan'!V:V,'Data Alokasi Mitra per Bulan'!C:C,B337,'Data Alokasi Mitra per Bulan'!D:D,C337)))</f>
        <v>#NAME?</v>
      </c>
      <c r="G337" s="65">
        <f t="shared" si="6"/>
        <v>45747</v>
      </c>
    </row>
    <row r="338" spans="1:7" ht="14.4">
      <c r="A338" s="62" t="str">
        <f t="shared" si="4"/>
        <v>Marlyn WatungMaret</v>
      </c>
      <c r="B338" s="22" t="s">
        <v>255</v>
      </c>
      <c r="C338" s="22" t="s">
        <v>167</v>
      </c>
      <c r="D338" s="54">
        <f>SUMIFS('Data Alokasi Mitra per Bulan'!G:G,'Data Alokasi Mitra per Bulan'!C:C,B338,'Data Alokasi Mitra per Bulan'!D:D,C338)</f>
        <v>0</v>
      </c>
      <c r="E338" s="63" t="str">
        <f t="shared" si="5"/>
        <v>Dibawah Batas Honor</v>
      </c>
      <c r="F338" s="64" t="e">
        <f ca="1">IF(_xludf.MAXifs('Data Alokasi Mitra per Bulan'!V:V,'Data Alokasi Mitra per Bulan'!C:C,B338,'Data Alokasi Mitra per Bulan'!D:D,C338)=0,G338,IF(YEAR(_xludf.MAXifs('Data Alokasi Mitra per Bulan'!V:V,'Data Alokasi Mitra per Bulan'!C:C,B338,'Data Alokasi Mitra per Bulan'!D:D,C338))=2024,G338,_xludf.MAXifs('Data Alokasi Mitra per Bulan'!V:V,'Data Alokasi Mitra per Bulan'!C:C,B338,'Data Alokasi Mitra per Bulan'!D:D,C338)))</f>
        <v>#NAME?</v>
      </c>
      <c r="G338" s="65">
        <f t="shared" si="6"/>
        <v>45747</v>
      </c>
    </row>
    <row r="339" spans="1:7" ht="14.4">
      <c r="A339" s="62" t="str">
        <f t="shared" si="4"/>
        <v>MARSYA MAGDALENA ROMLA ALIMaret</v>
      </c>
      <c r="B339" s="22" t="s">
        <v>360</v>
      </c>
      <c r="C339" s="22" t="s">
        <v>167</v>
      </c>
      <c r="D339" s="54">
        <f>SUMIFS('Data Alokasi Mitra per Bulan'!G:G,'Data Alokasi Mitra per Bulan'!C:C,B339,'Data Alokasi Mitra per Bulan'!D:D,C339)</f>
        <v>0</v>
      </c>
      <c r="E339" s="63" t="str">
        <f t="shared" si="5"/>
        <v>Dibawah Batas Honor</v>
      </c>
      <c r="F339" s="64" t="e">
        <f ca="1">IF(_xludf.MAXifs('Data Alokasi Mitra per Bulan'!V:V,'Data Alokasi Mitra per Bulan'!C:C,B339,'Data Alokasi Mitra per Bulan'!D:D,C339)=0,G339,IF(YEAR(_xludf.MAXifs('Data Alokasi Mitra per Bulan'!V:V,'Data Alokasi Mitra per Bulan'!C:C,B339,'Data Alokasi Mitra per Bulan'!D:D,C339))=2024,G339,_xludf.MAXifs('Data Alokasi Mitra per Bulan'!V:V,'Data Alokasi Mitra per Bulan'!C:C,B339,'Data Alokasi Mitra per Bulan'!D:D,C339)))</f>
        <v>#NAME?</v>
      </c>
      <c r="G339" s="65">
        <f t="shared" si="6"/>
        <v>45747</v>
      </c>
    </row>
    <row r="340" spans="1:7" ht="14.4">
      <c r="A340" s="62" t="str">
        <f t="shared" si="4"/>
        <v>Maya Marlin Austin RembetMaret</v>
      </c>
      <c r="B340" s="22" t="s">
        <v>109</v>
      </c>
      <c r="C340" s="22" t="s">
        <v>167</v>
      </c>
      <c r="D340" s="54">
        <f>SUMIFS('Data Alokasi Mitra per Bulan'!G:G,'Data Alokasi Mitra per Bulan'!C:C,B340,'Data Alokasi Mitra per Bulan'!D:D,C340)</f>
        <v>0</v>
      </c>
      <c r="E340" s="63" t="str">
        <f t="shared" si="5"/>
        <v>Dibawah Batas Honor</v>
      </c>
      <c r="F340" s="64" t="e">
        <f ca="1">IF(_xludf.MAXifs('Data Alokasi Mitra per Bulan'!V:V,'Data Alokasi Mitra per Bulan'!C:C,B340,'Data Alokasi Mitra per Bulan'!D:D,C340)=0,G340,IF(YEAR(_xludf.MAXifs('Data Alokasi Mitra per Bulan'!V:V,'Data Alokasi Mitra per Bulan'!C:C,B340,'Data Alokasi Mitra per Bulan'!D:D,C340))=2024,G340,_xludf.MAXifs('Data Alokasi Mitra per Bulan'!V:V,'Data Alokasi Mitra per Bulan'!C:C,B340,'Data Alokasi Mitra per Bulan'!D:D,C340)))</f>
        <v>#NAME?</v>
      </c>
      <c r="G340" s="65">
        <f t="shared" si="6"/>
        <v>45747</v>
      </c>
    </row>
    <row r="341" spans="1:7" ht="14.4">
      <c r="A341" s="62" t="str">
        <f t="shared" si="4"/>
        <v>Meike Marta TuukMaret</v>
      </c>
      <c r="B341" s="62" t="s">
        <v>135</v>
      </c>
      <c r="C341" s="22" t="s">
        <v>167</v>
      </c>
      <c r="D341" s="54">
        <f>SUMIFS('Data Alokasi Mitra per Bulan'!G:G,'Data Alokasi Mitra per Bulan'!C:C,B341,'Data Alokasi Mitra per Bulan'!D:D,C341)</f>
        <v>0</v>
      </c>
      <c r="E341" s="63" t="str">
        <f t="shared" si="5"/>
        <v>Dibawah Batas Honor</v>
      </c>
      <c r="F341" s="64" t="e">
        <f ca="1">IF(_xludf.MAXifs('Data Alokasi Mitra per Bulan'!V:V,'Data Alokasi Mitra per Bulan'!C:C,B341,'Data Alokasi Mitra per Bulan'!D:D,C341)=0,G341,IF(YEAR(_xludf.MAXifs('Data Alokasi Mitra per Bulan'!V:V,'Data Alokasi Mitra per Bulan'!C:C,B341,'Data Alokasi Mitra per Bulan'!D:D,C341))=2024,G341,_xludf.MAXifs('Data Alokasi Mitra per Bulan'!V:V,'Data Alokasi Mitra per Bulan'!C:C,B341,'Data Alokasi Mitra per Bulan'!D:D,C341)))</f>
        <v>#NAME?</v>
      </c>
      <c r="G341" s="65">
        <f t="shared" si="6"/>
        <v>45747</v>
      </c>
    </row>
    <row r="342" spans="1:7" ht="14.4">
      <c r="A342" s="62" t="str">
        <f t="shared" si="4"/>
        <v>Meike MokodaserMaret</v>
      </c>
      <c r="B342" s="22" t="s">
        <v>110</v>
      </c>
      <c r="C342" s="22" t="s">
        <v>167</v>
      </c>
      <c r="D342" s="54">
        <f>SUMIFS('Data Alokasi Mitra per Bulan'!G:G,'Data Alokasi Mitra per Bulan'!C:C,B342,'Data Alokasi Mitra per Bulan'!D:D,C342)</f>
        <v>0</v>
      </c>
      <c r="E342" s="63" t="str">
        <f t="shared" si="5"/>
        <v>Dibawah Batas Honor</v>
      </c>
      <c r="F342" s="64" t="e">
        <f ca="1">IF(_xludf.MAXifs('Data Alokasi Mitra per Bulan'!V:V,'Data Alokasi Mitra per Bulan'!C:C,B342,'Data Alokasi Mitra per Bulan'!D:D,C342)=0,G342,IF(YEAR(_xludf.MAXifs('Data Alokasi Mitra per Bulan'!V:V,'Data Alokasi Mitra per Bulan'!C:C,B342,'Data Alokasi Mitra per Bulan'!D:D,C342))=2024,G342,_xludf.MAXifs('Data Alokasi Mitra per Bulan'!V:V,'Data Alokasi Mitra per Bulan'!C:C,B342,'Data Alokasi Mitra per Bulan'!D:D,C342)))</f>
        <v>#NAME?</v>
      </c>
      <c r="G342" s="65">
        <f t="shared" si="6"/>
        <v>45747</v>
      </c>
    </row>
    <row r="343" spans="1:7" ht="14.4">
      <c r="A343" s="62" t="str">
        <f t="shared" si="4"/>
        <v>Meri adelina kalaloMaret</v>
      </c>
      <c r="B343" s="62" t="s">
        <v>81</v>
      </c>
      <c r="C343" s="22" t="s">
        <v>167</v>
      </c>
      <c r="D343" s="54">
        <f>SUMIFS('Data Alokasi Mitra per Bulan'!G:G,'Data Alokasi Mitra per Bulan'!C:C,B343,'Data Alokasi Mitra per Bulan'!D:D,C343)</f>
        <v>702000</v>
      </c>
      <c r="E343" s="63" t="str">
        <f t="shared" si="5"/>
        <v>Dibawah Batas Honor</v>
      </c>
      <c r="F343" s="64" t="e">
        <f ca="1">IF(_xludf.MAXifs('Data Alokasi Mitra per Bulan'!V:V,'Data Alokasi Mitra per Bulan'!C:C,B343,'Data Alokasi Mitra per Bulan'!D:D,C343)=0,G343,IF(YEAR(_xludf.MAXifs('Data Alokasi Mitra per Bulan'!V:V,'Data Alokasi Mitra per Bulan'!C:C,B343,'Data Alokasi Mitra per Bulan'!D:D,C343))=2024,G343,_xludf.MAXifs('Data Alokasi Mitra per Bulan'!V:V,'Data Alokasi Mitra per Bulan'!C:C,B343,'Data Alokasi Mitra per Bulan'!D:D,C343)))</f>
        <v>#NAME?</v>
      </c>
      <c r="G343" s="65">
        <f t="shared" si="6"/>
        <v>45747</v>
      </c>
    </row>
    <row r="344" spans="1:7" ht="14.4">
      <c r="A344" s="62" t="str">
        <f t="shared" si="4"/>
        <v>Meyriska Cindy HoropuMaret</v>
      </c>
      <c r="B344" s="62" t="s">
        <v>361</v>
      </c>
      <c r="C344" s="22" t="s">
        <v>167</v>
      </c>
      <c r="D344" s="54">
        <f>SUMIFS('Data Alokasi Mitra per Bulan'!G:G,'Data Alokasi Mitra per Bulan'!C:C,B344,'Data Alokasi Mitra per Bulan'!D:D,C344)</f>
        <v>0</v>
      </c>
      <c r="E344" s="63" t="str">
        <f t="shared" si="5"/>
        <v>Dibawah Batas Honor</v>
      </c>
      <c r="F344" s="64" t="e">
        <f ca="1">IF(_xludf.MAXifs('Data Alokasi Mitra per Bulan'!V:V,'Data Alokasi Mitra per Bulan'!C:C,B344,'Data Alokasi Mitra per Bulan'!D:D,C344)=0,G344,IF(YEAR(_xludf.MAXifs('Data Alokasi Mitra per Bulan'!V:V,'Data Alokasi Mitra per Bulan'!C:C,B344,'Data Alokasi Mitra per Bulan'!D:D,C344))=2024,G344,_xludf.MAXifs('Data Alokasi Mitra per Bulan'!V:V,'Data Alokasi Mitra per Bulan'!C:C,B344,'Data Alokasi Mitra per Bulan'!D:D,C344)))</f>
        <v>#NAME?</v>
      </c>
      <c r="G344" s="65">
        <f t="shared" si="6"/>
        <v>45747</v>
      </c>
    </row>
    <row r="345" spans="1:7" ht="14.4">
      <c r="A345" s="62" t="str">
        <f t="shared" si="4"/>
        <v>Mieske kaumpunganMaret</v>
      </c>
      <c r="B345" s="62" t="s">
        <v>137</v>
      </c>
      <c r="C345" s="22" t="s">
        <v>167</v>
      </c>
      <c r="D345" s="54">
        <f>SUMIFS('Data Alokasi Mitra per Bulan'!G:G,'Data Alokasi Mitra per Bulan'!C:C,B345,'Data Alokasi Mitra per Bulan'!D:D,C345)</f>
        <v>0</v>
      </c>
      <c r="E345" s="63" t="str">
        <f t="shared" si="5"/>
        <v>Dibawah Batas Honor</v>
      </c>
      <c r="F345" s="64" t="e">
        <f ca="1">IF(_xludf.MAXifs('Data Alokasi Mitra per Bulan'!V:V,'Data Alokasi Mitra per Bulan'!C:C,B345,'Data Alokasi Mitra per Bulan'!D:D,C345)=0,G345,IF(YEAR(_xludf.MAXifs('Data Alokasi Mitra per Bulan'!V:V,'Data Alokasi Mitra per Bulan'!C:C,B345,'Data Alokasi Mitra per Bulan'!D:D,C345))=2024,G345,_xludf.MAXifs('Data Alokasi Mitra per Bulan'!V:V,'Data Alokasi Mitra per Bulan'!C:C,B345,'Data Alokasi Mitra per Bulan'!D:D,C345)))</f>
        <v>#NAME?</v>
      </c>
      <c r="G345" s="65">
        <f t="shared" si="6"/>
        <v>45747</v>
      </c>
    </row>
    <row r="346" spans="1:7" ht="14.4">
      <c r="A346" s="62" t="str">
        <f t="shared" si="4"/>
        <v>Moortesya Dina MakanaungMaret</v>
      </c>
      <c r="B346" s="62" t="s">
        <v>278</v>
      </c>
      <c r="C346" s="22" t="s">
        <v>167</v>
      </c>
      <c r="D346" s="54">
        <f>SUMIFS('Data Alokasi Mitra per Bulan'!G:G,'Data Alokasi Mitra per Bulan'!C:C,B346,'Data Alokasi Mitra per Bulan'!D:D,C346)</f>
        <v>0</v>
      </c>
      <c r="E346" s="63" t="str">
        <f t="shared" si="5"/>
        <v>Dibawah Batas Honor</v>
      </c>
      <c r="F346" s="64" t="e">
        <f ca="1">IF(_xludf.MAXifs('Data Alokasi Mitra per Bulan'!V:V,'Data Alokasi Mitra per Bulan'!C:C,B346,'Data Alokasi Mitra per Bulan'!D:D,C346)=0,G346,IF(YEAR(_xludf.MAXifs('Data Alokasi Mitra per Bulan'!V:V,'Data Alokasi Mitra per Bulan'!C:C,B346,'Data Alokasi Mitra per Bulan'!D:D,C346))=2024,G346,_xludf.MAXifs('Data Alokasi Mitra per Bulan'!V:V,'Data Alokasi Mitra per Bulan'!C:C,B346,'Data Alokasi Mitra per Bulan'!D:D,C346)))</f>
        <v>#NAME?</v>
      </c>
      <c r="G346" s="65">
        <f t="shared" si="6"/>
        <v>45747</v>
      </c>
    </row>
    <row r="347" spans="1:7" ht="14.4">
      <c r="A347" s="62" t="str">
        <f t="shared" si="4"/>
        <v>NANCY CINTHYA PANGEMANANMaret</v>
      </c>
      <c r="B347" s="22" t="s">
        <v>183</v>
      </c>
      <c r="C347" s="22" t="s">
        <v>167</v>
      </c>
      <c r="D347" s="54">
        <f>SUMIFS('Data Alokasi Mitra per Bulan'!G:G,'Data Alokasi Mitra per Bulan'!C:C,B347,'Data Alokasi Mitra per Bulan'!D:D,C347)</f>
        <v>0</v>
      </c>
      <c r="E347" s="63" t="str">
        <f t="shared" si="5"/>
        <v>Dibawah Batas Honor</v>
      </c>
      <c r="F347" s="64" t="e">
        <f ca="1">IF(_xludf.MAXifs('Data Alokasi Mitra per Bulan'!V:V,'Data Alokasi Mitra per Bulan'!C:C,B347,'Data Alokasi Mitra per Bulan'!D:D,C347)=0,G347,IF(YEAR(_xludf.MAXifs('Data Alokasi Mitra per Bulan'!V:V,'Data Alokasi Mitra per Bulan'!C:C,B347,'Data Alokasi Mitra per Bulan'!D:D,C347))=2024,G347,_xludf.MAXifs('Data Alokasi Mitra per Bulan'!V:V,'Data Alokasi Mitra per Bulan'!C:C,B347,'Data Alokasi Mitra per Bulan'!D:D,C347)))</f>
        <v>#NAME?</v>
      </c>
      <c r="G347" s="65">
        <f t="shared" si="6"/>
        <v>45747</v>
      </c>
    </row>
    <row r="348" spans="1:7" ht="14.4">
      <c r="A348" s="62" t="str">
        <f t="shared" si="4"/>
        <v>Novanti LohoMaret</v>
      </c>
      <c r="B348" s="62" t="s">
        <v>276</v>
      </c>
      <c r="C348" s="22" t="s">
        <v>167</v>
      </c>
      <c r="D348" s="54">
        <f>SUMIFS('Data Alokasi Mitra per Bulan'!G:G,'Data Alokasi Mitra per Bulan'!C:C,B348,'Data Alokasi Mitra per Bulan'!D:D,C348)</f>
        <v>0</v>
      </c>
      <c r="E348" s="63" t="str">
        <f t="shared" si="5"/>
        <v>Dibawah Batas Honor</v>
      </c>
      <c r="F348" s="64" t="e">
        <f ca="1">IF(_xludf.MAXifs('Data Alokasi Mitra per Bulan'!V:V,'Data Alokasi Mitra per Bulan'!C:C,B348,'Data Alokasi Mitra per Bulan'!D:D,C348)=0,G348,IF(YEAR(_xludf.MAXifs('Data Alokasi Mitra per Bulan'!V:V,'Data Alokasi Mitra per Bulan'!C:C,B348,'Data Alokasi Mitra per Bulan'!D:D,C348))=2024,G348,_xludf.MAXifs('Data Alokasi Mitra per Bulan'!V:V,'Data Alokasi Mitra per Bulan'!C:C,B348,'Data Alokasi Mitra per Bulan'!D:D,C348)))</f>
        <v>#NAME?</v>
      </c>
      <c r="G348" s="65">
        <f t="shared" si="6"/>
        <v>45747</v>
      </c>
    </row>
    <row r="349" spans="1:7" ht="14.4">
      <c r="A349" s="62" t="str">
        <f t="shared" si="4"/>
        <v>Novita meita walewangkoMaret</v>
      </c>
      <c r="B349" s="62" t="s">
        <v>279</v>
      </c>
      <c r="C349" s="22" t="s">
        <v>167</v>
      </c>
      <c r="D349" s="54">
        <f>SUMIFS('Data Alokasi Mitra per Bulan'!G:G,'Data Alokasi Mitra per Bulan'!C:C,B349,'Data Alokasi Mitra per Bulan'!D:D,C349)</f>
        <v>0</v>
      </c>
      <c r="E349" s="63" t="str">
        <f t="shared" si="5"/>
        <v>Dibawah Batas Honor</v>
      </c>
      <c r="F349" s="64" t="e">
        <f ca="1">IF(_xludf.MAXifs('Data Alokasi Mitra per Bulan'!V:V,'Data Alokasi Mitra per Bulan'!C:C,B349,'Data Alokasi Mitra per Bulan'!D:D,C349)=0,G349,IF(YEAR(_xludf.MAXifs('Data Alokasi Mitra per Bulan'!V:V,'Data Alokasi Mitra per Bulan'!C:C,B349,'Data Alokasi Mitra per Bulan'!D:D,C349))=2024,G349,_xludf.MAXifs('Data Alokasi Mitra per Bulan'!V:V,'Data Alokasi Mitra per Bulan'!C:C,B349,'Data Alokasi Mitra per Bulan'!D:D,C349)))</f>
        <v>#NAME?</v>
      </c>
      <c r="G349" s="65">
        <f t="shared" si="6"/>
        <v>45747</v>
      </c>
    </row>
    <row r="350" spans="1:7" ht="14.4">
      <c r="A350" s="62" t="str">
        <f t="shared" si="4"/>
        <v>Novita Theresia KarindaMaret</v>
      </c>
      <c r="B350" s="62" t="s">
        <v>280</v>
      </c>
      <c r="C350" s="22" t="s">
        <v>167</v>
      </c>
      <c r="D350" s="54">
        <f>SUMIFS('Data Alokasi Mitra per Bulan'!G:G,'Data Alokasi Mitra per Bulan'!C:C,B350,'Data Alokasi Mitra per Bulan'!D:D,C350)</f>
        <v>0</v>
      </c>
      <c r="E350" s="63" t="str">
        <f t="shared" si="5"/>
        <v>Dibawah Batas Honor</v>
      </c>
      <c r="F350" s="64" t="e">
        <f ca="1">IF(_xludf.MAXifs('Data Alokasi Mitra per Bulan'!V:V,'Data Alokasi Mitra per Bulan'!C:C,B350,'Data Alokasi Mitra per Bulan'!D:D,C350)=0,G350,IF(YEAR(_xludf.MAXifs('Data Alokasi Mitra per Bulan'!V:V,'Data Alokasi Mitra per Bulan'!C:C,B350,'Data Alokasi Mitra per Bulan'!D:D,C350))=2024,G350,_xludf.MAXifs('Data Alokasi Mitra per Bulan'!V:V,'Data Alokasi Mitra per Bulan'!C:C,B350,'Data Alokasi Mitra per Bulan'!D:D,C350)))</f>
        <v>#NAME?</v>
      </c>
      <c r="G350" s="65">
        <f t="shared" si="6"/>
        <v>45747</v>
      </c>
    </row>
    <row r="351" spans="1:7" ht="14.4">
      <c r="A351" s="62" t="str">
        <f t="shared" si="4"/>
        <v>NURHAYANTI TOWURIMaret</v>
      </c>
      <c r="B351" s="22" t="s">
        <v>111</v>
      </c>
      <c r="C351" s="22" t="s">
        <v>167</v>
      </c>
      <c r="D351" s="54">
        <f>SUMIFS('Data Alokasi Mitra per Bulan'!G:G,'Data Alokasi Mitra per Bulan'!C:C,B351,'Data Alokasi Mitra per Bulan'!D:D,C351)</f>
        <v>0</v>
      </c>
      <c r="E351" s="63" t="str">
        <f t="shared" si="5"/>
        <v>Dibawah Batas Honor</v>
      </c>
      <c r="F351" s="64" t="e">
        <f ca="1">IF(_xludf.MAXifs('Data Alokasi Mitra per Bulan'!V:V,'Data Alokasi Mitra per Bulan'!C:C,B351,'Data Alokasi Mitra per Bulan'!D:D,C351)=0,G351,IF(YEAR(_xludf.MAXifs('Data Alokasi Mitra per Bulan'!V:V,'Data Alokasi Mitra per Bulan'!C:C,B351,'Data Alokasi Mitra per Bulan'!D:D,C351))=2024,G351,_xludf.MAXifs('Data Alokasi Mitra per Bulan'!V:V,'Data Alokasi Mitra per Bulan'!C:C,B351,'Data Alokasi Mitra per Bulan'!D:D,C351)))</f>
        <v>#NAME?</v>
      </c>
      <c r="G351" s="65">
        <f t="shared" si="6"/>
        <v>45747</v>
      </c>
    </row>
    <row r="352" spans="1:7" ht="14.4">
      <c r="A352" s="62" t="str">
        <f t="shared" si="4"/>
        <v>Nurul istiyanaMaret</v>
      </c>
      <c r="B352" s="62" t="s">
        <v>281</v>
      </c>
      <c r="C352" s="22" t="s">
        <v>167</v>
      </c>
      <c r="D352" s="54">
        <f>SUMIFS('Data Alokasi Mitra per Bulan'!G:G,'Data Alokasi Mitra per Bulan'!C:C,B352,'Data Alokasi Mitra per Bulan'!D:D,C352)</f>
        <v>0</v>
      </c>
      <c r="E352" s="63" t="str">
        <f t="shared" si="5"/>
        <v>Dibawah Batas Honor</v>
      </c>
      <c r="F352" s="64" t="e">
        <f ca="1">IF(_xludf.MAXifs('Data Alokasi Mitra per Bulan'!V:V,'Data Alokasi Mitra per Bulan'!C:C,B352,'Data Alokasi Mitra per Bulan'!D:D,C352)=0,G352,IF(YEAR(_xludf.MAXifs('Data Alokasi Mitra per Bulan'!V:V,'Data Alokasi Mitra per Bulan'!C:C,B352,'Data Alokasi Mitra per Bulan'!D:D,C352))=2024,G352,_xludf.MAXifs('Data Alokasi Mitra per Bulan'!V:V,'Data Alokasi Mitra per Bulan'!C:C,B352,'Data Alokasi Mitra per Bulan'!D:D,C352)))</f>
        <v>#NAME?</v>
      </c>
      <c r="G352" s="65">
        <f t="shared" si="6"/>
        <v>45747</v>
      </c>
    </row>
    <row r="353" spans="1:7" ht="14.4">
      <c r="A353" s="62" t="str">
        <f t="shared" si="4"/>
        <v>Oksan TolipMaret</v>
      </c>
      <c r="B353" s="62" t="s">
        <v>112</v>
      </c>
      <c r="C353" s="22" t="s">
        <v>167</v>
      </c>
      <c r="D353" s="54">
        <f>SUMIFS('Data Alokasi Mitra per Bulan'!G:G,'Data Alokasi Mitra per Bulan'!C:C,B353,'Data Alokasi Mitra per Bulan'!D:D,C353)</f>
        <v>0</v>
      </c>
      <c r="E353" s="63" t="str">
        <f t="shared" si="5"/>
        <v>Dibawah Batas Honor</v>
      </c>
      <c r="F353" s="64" t="e">
        <f ca="1">IF(_xludf.MAXifs('Data Alokasi Mitra per Bulan'!V:V,'Data Alokasi Mitra per Bulan'!C:C,B353,'Data Alokasi Mitra per Bulan'!D:D,C353)=0,G353,IF(YEAR(_xludf.MAXifs('Data Alokasi Mitra per Bulan'!V:V,'Data Alokasi Mitra per Bulan'!C:C,B353,'Data Alokasi Mitra per Bulan'!D:D,C353))=2024,G353,_xludf.MAXifs('Data Alokasi Mitra per Bulan'!V:V,'Data Alokasi Mitra per Bulan'!C:C,B353,'Data Alokasi Mitra per Bulan'!D:D,C353)))</f>
        <v>#NAME?</v>
      </c>
      <c r="G353" s="65">
        <f t="shared" si="6"/>
        <v>45747</v>
      </c>
    </row>
    <row r="354" spans="1:7" ht="14.4">
      <c r="A354" s="62" t="str">
        <f t="shared" si="4"/>
        <v>Pingkan Winda SarayarMaret</v>
      </c>
      <c r="B354" s="62" t="s">
        <v>65</v>
      </c>
      <c r="C354" s="22" t="s">
        <v>167</v>
      </c>
      <c r="D354" s="54">
        <f>SUMIFS('Data Alokasi Mitra per Bulan'!G:G,'Data Alokasi Mitra per Bulan'!C:C,B354,'Data Alokasi Mitra per Bulan'!D:D,C354)</f>
        <v>0</v>
      </c>
      <c r="E354" s="63" t="str">
        <f t="shared" si="5"/>
        <v>Dibawah Batas Honor</v>
      </c>
      <c r="F354" s="64" t="e">
        <f ca="1">IF(_xludf.MAXifs('Data Alokasi Mitra per Bulan'!V:V,'Data Alokasi Mitra per Bulan'!C:C,B354,'Data Alokasi Mitra per Bulan'!D:D,C354)=0,G354,IF(YEAR(_xludf.MAXifs('Data Alokasi Mitra per Bulan'!V:V,'Data Alokasi Mitra per Bulan'!C:C,B354,'Data Alokasi Mitra per Bulan'!D:D,C354))=2024,G354,_xludf.MAXifs('Data Alokasi Mitra per Bulan'!V:V,'Data Alokasi Mitra per Bulan'!C:C,B354,'Data Alokasi Mitra per Bulan'!D:D,C354)))</f>
        <v>#NAME?</v>
      </c>
      <c r="G354" s="65">
        <f t="shared" si="6"/>
        <v>45747</v>
      </c>
    </row>
    <row r="355" spans="1:7" ht="14.4">
      <c r="A355" s="62" t="str">
        <f t="shared" si="4"/>
        <v>Precilia Fransisca winangunMaret</v>
      </c>
      <c r="B355" s="62" t="s">
        <v>362</v>
      </c>
      <c r="C355" s="22" t="s">
        <v>167</v>
      </c>
      <c r="D355" s="54">
        <f>SUMIFS('Data Alokasi Mitra per Bulan'!G:G,'Data Alokasi Mitra per Bulan'!C:C,B355,'Data Alokasi Mitra per Bulan'!D:D,C355)</f>
        <v>0</v>
      </c>
      <c r="E355" s="63" t="str">
        <f t="shared" si="5"/>
        <v>Dibawah Batas Honor</v>
      </c>
      <c r="F355" s="64" t="e">
        <f ca="1">IF(_xludf.MAXifs('Data Alokasi Mitra per Bulan'!V:V,'Data Alokasi Mitra per Bulan'!C:C,B355,'Data Alokasi Mitra per Bulan'!D:D,C355)=0,G355,IF(YEAR(_xludf.MAXifs('Data Alokasi Mitra per Bulan'!V:V,'Data Alokasi Mitra per Bulan'!C:C,B355,'Data Alokasi Mitra per Bulan'!D:D,C355))=2024,G355,_xludf.MAXifs('Data Alokasi Mitra per Bulan'!V:V,'Data Alokasi Mitra per Bulan'!C:C,B355,'Data Alokasi Mitra per Bulan'!D:D,C355)))</f>
        <v>#NAME?</v>
      </c>
      <c r="G355" s="65">
        <f t="shared" si="6"/>
        <v>45747</v>
      </c>
    </row>
    <row r="356" spans="1:7" ht="14.4">
      <c r="A356" s="62" t="str">
        <f t="shared" si="4"/>
        <v>Prisila kristiani pangemananMaret</v>
      </c>
      <c r="B356" s="22" t="s">
        <v>74</v>
      </c>
      <c r="C356" s="22" t="s">
        <v>167</v>
      </c>
      <c r="D356" s="54">
        <f>SUMIFS('Data Alokasi Mitra per Bulan'!G:G,'Data Alokasi Mitra per Bulan'!C:C,B356,'Data Alokasi Mitra per Bulan'!D:D,C356)</f>
        <v>468000</v>
      </c>
      <c r="E356" s="63" t="str">
        <f t="shared" si="5"/>
        <v>Dibawah Batas Honor</v>
      </c>
      <c r="F356" s="64" t="e">
        <f ca="1">IF(_xludf.MAXifs('Data Alokasi Mitra per Bulan'!V:V,'Data Alokasi Mitra per Bulan'!C:C,B356,'Data Alokasi Mitra per Bulan'!D:D,C356)=0,G356,IF(YEAR(_xludf.MAXifs('Data Alokasi Mitra per Bulan'!V:V,'Data Alokasi Mitra per Bulan'!C:C,B356,'Data Alokasi Mitra per Bulan'!D:D,C356))=2024,G356,_xludf.MAXifs('Data Alokasi Mitra per Bulan'!V:V,'Data Alokasi Mitra per Bulan'!C:C,B356,'Data Alokasi Mitra per Bulan'!D:D,C356)))</f>
        <v>#NAME?</v>
      </c>
      <c r="G356" s="65">
        <f t="shared" si="6"/>
        <v>45747</v>
      </c>
    </row>
    <row r="357" spans="1:7" ht="14.4">
      <c r="A357" s="62" t="str">
        <f t="shared" si="4"/>
        <v>Prisilia.Diana.ModandingMaret</v>
      </c>
      <c r="B357" s="62" t="s">
        <v>282</v>
      </c>
      <c r="C357" s="22" t="s">
        <v>167</v>
      </c>
      <c r="D357" s="54">
        <f>SUMIFS('Data Alokasi Mitra per Bulan'!G:G,'Data Alokasi Mitra per Bulan'!C:C,B357,'Data Alokasi Mitra per Bulan'!D:D,C357)</f>
        <v>0</v>
      </c>
      <c r="E357" s="63" t="str">
        <f t="shared" si="5"/>
        <v>Dibawah Batas Honor</v>
      </c>
      <c r="F357" s="64" t="e">
        <f ca="1">IF(_xludf.MAXifs('Data Alokasi Mitra per Bulan'!V:V,'Data Alokasi Mitra per Bulan'!C:C,B357,'Data Alokasi Mitra per Bulan'!D:D,C357)=0,G357,IF(YEAR(_xludf.MAXifs('Data Alokasi Mitra per Bulan'!V:V,'Data Alokasi Mitra per Bulan'!C:C,B357,'Data Alokasi Mitra per Bulan'!D:D,C357))=2024,G357,_xludf.MAXifs('Data Alokasi Mitra per Bulan'!V:V,'Data Alokasi Mitra per Bulan'!C:C,B357,'Data Alokasi Mitra per Bulan'!D:D,C357)))</f>
        <v>#NAME?</v>
      </c>
      <c r="G357" s="65">
        <f t="shared" si="6"/>
        <v>45747</v>
      </c>
    </row>
    <row r="358" spans="1:7" ht="14.4">
      <c r="A358" s="62" t="str">
        <f t="shared" si="4"/>
        <v>Randhy TahulendingMaret</v>
      </c>
      <c r="B358" s="62" t="s">
        <v>122</v>
      </c>
      <c r="C358" s="22" t="s">
        <v>167</v>
      </c>
      <c r="D358" s="54">
        <f>SUMIFS('Data Alokasi Mitra per Bulan'!G:G,'Data Alokasi Mitra per Bulan'!C:C,B358,'Data Alokasi Mitra per Bulan'!D:D,C358)</f>
        <v>0</v>
      </c>
      <c r="E358" s="63" t="str">
        <f t="shared" si="5"/>
        <v>Dibawah Batas Honor</v>
      </c>
      <c r="F358" s="64" t="e">
        <f ca="1">IF(_xludf.MAXifs('Data Alokasi Mitra per Bulan'!V:V,'Data Alokasi Mitra per Bulan'!C:C,B358,'Data Alokasi Mitra per Bulan'!D:D,C358)=0,G358,IF(YEAR(_xludf.MAXifs('Data Alokasi Mitra per Bulan'!V:V,'Data Alokasi Mitra per Bulan'!C:C,B358,'Data Alokasi Mitra per Bulan'!D:D,C358))=2024,G358,_xludf.MAXifs('Data Alokasi Mitra per Bulan'!V:V,'Data Alokasi Mitra per Bulan'!C:C,B358,'Data Alokasi Mitra per Bulan'!D:D,C358)))</f>
        <v>#NAME?</v>
      </c>
      <c r="G358" s="65">
        <f t="shared" si="6"/>
        <v>45747</v>
      </c>
    </row>
    <row r="359" spans="1:7" ht="14.4">
      <c r="A359" s="62" t="str">
        <f t="shared" si="4"/>
        <v>Rasna AlituMaret</v>
      </c>
      <c r="B359" s="22" t="s">
        <v>363</v>
      </c>
      <c r="C359" s="22" t="s">
        <v>167</v>
      </c>
      <c r="D359" s="54">
        <f>SUMIFS('Data Alokasi Mitra per Bulan'!G:G,'Data Alokasi Mitra per Bulan'!C:C,B359,'Data Alokasi Mitra per Bulan'!D:D,C359)</f>
        <v>0</v>
      </c>
      <c r="E359" s="63" t="str">
        <f t="shared" si="5"/>
        <v>Dibawah Batas Honor</v>
      </c>
      <c r="F359" s="64" t="e">
        <f ca="1">IF(_xludf.MAXifs('Data Alokasi Mitra per Bulan'!V:V,'Data Alokasi Mitra per Bulan'!C:C,B359,'Data Alokasi Mitra per Bulan'!D:D,C359)=0,G359,IF(YEAR(_xludf.MAXifs('Data Alokasi Mitra per Bulan'!V:V,'Data Alokasi Mitra per Bulan'!C:C,B359,'Data Alokasi Mitra per Bulan'!D:D,C359))=2024,G359,_xludf.MAXifs('Data Alokasi Mitra per Bulan'!V:V,'Data Alokasi Mitra per Bulan'!C:C,B359,'Data Alokasi Mitra per Bulan'!D:D,C359)))</f>
        <v>#NAME?</v>
      </c>
      <c r="G359" s="65">
        <f t="shared" si="6"/>
        <v>45747</v>
      </c>
    </row>
    <row r="360" spans="1:7" ht="14.4">
      <c r="A360" s="62" t="str">
        <f t="shared" si="4"/>
        <v>RaudhaMaret</v>
      </c>
      <c r="B360" s="22" t="s">
        <v>153</v>
      </c>
      <c r="C360" s="22" t="s">
        <v>167</v>
      </c>
      <c r="D360" s="54">
        <f>SUMIFS('Data Alokasi Mitra per Bulan'!G:G,'Data Alokasi Mitra per Bulan'!C:C,B360,'Data Alokasi Mitra per Bulan'!D:D,C360)</f>
        <v>0</v>
      </c>
      <c r="E360" s="63" t="str">
        <f t="shared" si="5"/>
        <v>Dibawah Batas Honor</v>
      </c>
      <c r="F360" s="64" t="e">
        <f ca="1">IF(_xludf.MAXifs('Data Alokasi Mitra per Bulan'!V:V,'Data Alokasi Mitra per Bulan'!C:C,B360,'Data Alokasi Mitra per Bulan'!D:D,C360)=0,G360,IF(YEAR(_xludf.MAXifs('Data Alokasi Mitra per Bulan'!V:V,'Data Alokasi Mitra per Bulan'!C:C,B360,'Data Alokasi Mitra per Bulan'!D:D,C360))=2024,G360,_xludf.MAXifs('Data Alokasi Mitra per Bulan'!V:V,'Data Alokasi Mitra per Bulan'!C:C,B360,'Data Alokasi Mitra per Bulan'!D:D,C360)))</f>
        <v>#NAME?</v>
      </c>
      <c r="G360" s="65">
        <f t="shared" si="6"/>
        <v>45747</v>
      </c>
    </row>
    <row r="361" spans="1:7" ht="14.4">
      <c r="A361" s="62" t="str">
        <f t="shared" si="4"/>
        <v>Raymond Abraham RotinsuluMaret</v>
      </c>
      <c r="B361" s="62" t="s">
        <v>292</v>
      </c>
      <c r="C361" s="22" t="s">
        <v>167</v>
      </c>
      <c r="D361" s="54">
        <f>SUMIFS('Data Alokasi Mitra per Bulan'!G:G,'Data Alokasi Mitra per Bulan'!C:C,B361,'Data Alokasi Mitra per Bulan'!D:D,C361)</f>
        <v>0</v>
      </c>
      <c r="E361" s="63" t="str">
        <f t="shared" si="5"/>
        <v>Dibawah Batas Honor</v>
      </c>
      <c r="F361" s="64" t="e">
        <f ca="1">IF(_xludf.MAXifs('Data Alokasi Mitra per Bulan'!V:V,'Data Alokasi Mitra per Bulan'!C:C,B361,'Data Alokasi Mitra per Bulan'!D:D,C361)=0,G361,IF(YEAR(_xludf.MAXifs('Data Alokasi Mitra per Bulan'!V:V,'Data Alokasi Mitra per Bulan'!C:C,B361,'Data Alokasi Mitra per Bulan'!D:D,C361))=2024,G361,_xludf.MAXifs('Data Alokasi Mitra per Bulan'!V:V,'Data Alokasi Mitra per Bulan'!C:C,B361,'Data Alokasi Mitra per Bulan'!D:D,C361)))</f>
        <v>#NAME?</v>
      </c>
      <c r="G361" s="65">
        <f t="shared" si="6"/>
        <v>45747</v>
      </c>
    </row>
    <row r="362" spans="1:7" ht="14.4">
      <c r="A362" s="62" t="str">
        <f t="shared" si="4"/>
        <v>Reini Clara PaulusMaret</v>
      </c>
      <c r="B362" s="62" t="s">
        <v>32</v>
      </c>
      <c r="C362" s="22" t="s">
        <v>167</v>
      </c>
      <c r="D362" s="54">
        <f>SUMIFS('Data Alokasi Mitra per Bulan'!G:G,'Data Alokasi Mitra per Bulan'!C:C,B362,'Data Alokasi Mitra per Bulan'!D:D,C362)</f>
        <v>1728000</v>
      </c>
      <c r="E362" s="63" t="str">
        <f t="shared" si="5"/>
        <v>Dibawah Batas Honor</v>
      </c>
      <c r="F362" s="64" t="e">
        <f ca="1">IF(_xludf.MAXifs('Data Alokasi Mitra per Bulan'!V:V,'Data Alokasi Mitra per Bulan'!C:C,B362,'Data Alokasi Mitra per Bulan'!D:D,C362)=0,G362,IF(YEAR(_xludf.MAXifs('Data Alokasi Mitra per Bulan'!V:V,'Data Alokasi Mitra per Bulan'!C:C,B362,'Data Alokasi Mitra per Bulan'!D:D,C362))=2024,G362,_xludf.MAXifs('Data Alokasi Mitra per Bulan'!V:V,'Data Alokasi Mitra per Bulan'!C:C,B362,'Data Alokasi Mitra per Bulan'!D:D,C362)))</f>
        <v>#NAME?</v>
      </c>
      <c r="G362" s="65">
        <f t="shared" si="6"/>
        <v>45747</v>
      </c>
    </row>
    <row r="363" spans="1:7" ht="14.4">
      <c r="A363" s="62" t="str">
        <f t="shared" si="4"/>
        <v>Rendy Giovan UmbohMaret</v>
      </c>
      <c r="B363" s="22" t="s">
        <v>364</v>
      </c>
      <c r="C363" s="22" t="s">
        <v>167</v>
      </c>
      <c r="D363" s="54">
        <f>SUMIFS('Data Alokasi Mitra per Bulan'!G:G,'Data Alokasi Mitra per Bulan'!C:C,B363,'Data Alokasi Mitra per Bulan'!D:D,C363)</f>
        <v>0</v>
      </c>
      <c r="E363" s="63" t="str">
        <f t="shared" si="5"/>
        <v>Dibawah Batas Honor</v>
      </c>
      <c r="F363" s="64" t="e">
        <f ca="1">IF(_xludf.MAXifs('Data Alokasi Mitra per Bulan'!V:V,'Data Alokasi Mitra per Bulan'!C:C,B363,'Data Alokasi Mitra per Bulan'!D:D,C363)=0,G363,IF(YEAR(_xludf.MAXifs('Data Alokasi Mitra per Bulan'!V:V,'Data Alokasi Mitra per Bulan'!C:C,B363,'Data Alokasi Mitra per Bulan'!D:D,C363))=2024,G363,_xludf.MAXifs('Data Alokasi Mitra per Bulan'!V:V,'Data Alokasi Mitra per Bulan'!C:C,B363,'Data Alokasi Mitra per Bulan'!D:D,C363)))</f>
        <v>#NAME?</v>
      </c>
      <c r="G363" s="65">
        <f t="shared" si="6"/>
        <v>45747</v>
      </c>
    </row>
    <row r="364" spans="1:7" ht="14.4">
      <c r="A364" s="62" t="str">
        <f t="shared" si="4"/>
        <v>Richard Marcel LasapuMaret</v>
      </c>
      <c r="B364" s="62" t="s">
        <v>365</v>
      </c>
      <c r="C364" s="22" t="s">
        <v>167</v>
      </c>
      <c r="D364" s="54">
        <f>SUMIFS('Data Alokasi Mitra per Bulan'!G:G,'Data Alokasi Mitra per Bulan'!C:C,B364,'Data Alokasi Mitra per Bulan'!D:D,C364)</f>
        <v>0</v>
      </c>
      <c r="E364" s="63" t="str">
        <f t="shared" si="5"/>
        <v>Dibawah Batas Honor</v>
      </c>
      <c r="F364" s="64" t="e">
        <f ca="1">IF(_xludf.MAXifs('Data Alokasi Mitra per Bulan'!V:V,'Data Alokasi Mitra per Bulan'!C:C,B364,'Data Alokasi Mitra per Bulan'!D:D,C364)=0,G364,IF(YEAR(_xludf.MAXifs('Data Alokasi Mitra per Bulan'!V:V,'Data Alokasi Mitra per Bulan'!C:C,B364,'Data Alokasi Mitra per Bulan'!D:D,C364))=2024,G364,_xludf.MAXifs('Data Alokasi Mitra per Bulan'!V:V,'Data Alokasi Mitra per Bulan'!C:C,B364,'Data Alokasi Mitra per Bulan'!D:D,C364)))</f>
        <v>#NAME?</v>
      </c>
      <c r="G364" s="65">
        <f t="shared" si="6"/>
        <v>45747</v>
      </c>
    </row>
    <row r="365" spans="1:7" ht="14.4">
      <c r="A365" s="62" t="str">
        <f t="shared" si="4"/>
        <v>Rina ArnowoMaret</v>
      </c>
      <c r="B365" s="22" t="s">
        <v>58</v>
      </c>
      <c r="C365" s="22" t="s">
        <v>167</v>
      </c>
      <c r="D365" s="54">
        <f>SUMIFS('Data Alokasi Mitra per Bulan'!G:G,'Data Alokasi Mitra per Bulan'!C:C,B365,'Data Alokasi Mitra per Bulan'!D:D,C365)</f>
        <v>1461000</v>
      </c>
      <c r="E365" s="63" t="str">
        <f t="shared" si="5"/>
        <v>Dibawah Batas Honor</v>
      </c>
      <c r="F365" s="64" t="e">
        <f ca="1">IF(_xludf.MAXifs('Data Alokasi Mitra per Bulan'!V:V,'Data Alokasi Mitra per Bulan'!C:C,B365,'Data Alokasi Mitra per Bulan'!D:D,C365)=0,G365,IF(YEAR(_xludf.MAXifs('Data Alokasi Mitra per Bulan'!V:V,'Data Alokasi Mitra per Bulan'!C:C,B365,'Data Alokasi Mitra per Bulan'!D:D,C365))=2024,G365,_xludf.MAXifs('Data Alokasi Mitra per Bulan'!V:V,'Data Alokasi Mitra per Bulan'!C:C,B365,'Data Alokasi Mitra per Bulan'!D:D,C365)))</f>
        <v>#NAME?</v>
      </c>
      <c r="G365" s="65">
        <f t="shared" si="6"/>
        <v>45747</v>
      </c>
    </row>
    <row r="366" spans="1:7" ht="14.4">
      <c r="A366" s="62" t="str">
        <f t="shared" si="4"/>
        <v>Rizka Syalomitha Angelie MamengkoMaret</v>
      </c>
      <c r="B366" s="22" t="s">
        <v>283</v>
      </c>
      <c r="C366" s="22" t="s">
        <v>167</v>
      </c>
      <c r="D366" s="54">
        <f>SUMIFS('Data Alokasi Mitra per Bulan'!G:G,'Data Alokasi Mitra per Bulan'!C:C,B366,'Data Alokasi Mitra per Bulan'!D:D,C366)</f>
        <v>0</v>
      </c>
      <c r="E366" s="63" t="str">
        <f t="shared" si="5"/>
        <v>Dibawah Batas Honor</v>
      </c>
      <c r="F366" s="64" t="e">
        <f ca="1">IF(_xludf.MAXifs('Data Alokasi Mitra per Bulan'!V:V,'Data Alokasi Mitra per Bulan'!C:C,B366,'Data Alokasi Mitra per Bulan'!D:D,C366)=0,G366,IF(YEAR(_xludf.MAXifs('Data Alokasi Mitra per Bulan'!V:V,'Data Alokasi Mitra per Bulan'!C:C,B366,'Data Alokasi Mitra per Bulan'!D:D,C366))=2024,G366,_xludf.MAXifs('Data Alokasi Mitra per Bulan'!V:V,'Data Alokasi Mitra per Bulan'!C:C,B366,'Data Alokasi Mitra per Bulan'!D:D,C366)))</f>
        <v>#NAME?</v>
      </c>
      <c r="G366" s="65">
        <f t="shared" si="6"/>
        <v>45747</v>
      </c>
    </row>
    <row r="367" spans="1:7" ht="14.4">
      <c r="A367" s="62" t="str">
        <f t="shared" si="4"/>
        <v>RIZKI NURFIFAHMaret</v>
      </c>
      <c r="B367" s="62" t="s">
        <v>113</v>
      </c>
      <c r="C367" s="22" t="s">
        <v>167</v>
      </c>
      <c r="D367" s="54">
        <f>SUMIFS('Data Alokasi Mitra per Bulan'!G:G,'Data Alokasi Mitra per Bulan'!C:C,B367,'Data Alokasi Mitra per Bulan'!D:D,C367)</f>
        <v>305000</v>
      </c>
      <c r="E367" s="63" t="str">
        <f t="shared" si="5"/>
        <v>Dibawah Batas Honor</v>
      </c>
      <c r="F367" s="64" t="e">
        <f ca="1">IF(_xludf.MAXifs('Data Alokasi Mitra per Bulan'!V:V,'Data Alokasi Mitra per Bulan'!C:C,B367,'Data Alokasi Mitra per Bulan'!D:D,C367)=0,G367,IF(YEAR(_xludf.MAXifs('Data Alokasi Mitra per Bulan'!V:V,'Data Alokasi Mitra per Bulan'!C:C,B367,'Data Alokasi Mitra per Bulan'!D:D,C367))=2024,G367,_xludf.MAXifs('Data Alokasi Mitra per Bulan'!V:V,'Data Alokasi Mitra per Bulan'!C:C,B367,'Data Alokasi Mitra per Bulan'!D:D,C367)))</f>
        <v>#NAME?</v>
      </c>
      <c r="G367" s="65">
        <f t="shared" si="6"/>
        <v>45747</v>
      </c>
    </row>
    <row r="368" spans="1:7" ht="14.4">
      <c r="A368" s="62" t="str">
        <f t="shared" si="4"/>
        <v>Rolita Prisilia MahalariMaret</v>
      </c>
      <c r="B368" s="22" t="s">
        <v>138</v>
      </c>
      <c r="C368" s="22" t="s">
        <v>167</v>
      </c>
      <c r="D368" s="54">
        <f>SUMIFS('Data Alokasi Mitra per Bulan'!G:G,'Data Alokasi Mitra per Bulan'!C:C,B368,'Data Alokasi Mitra per Bulan'!D:D,C368)</f>
        <v>0</v>
      </c>
      <c r="E368" s="63" t="str">
        <f t="shared" si="5"/>
        <v>Dibawah Batas Honor</v>
      </c>
      <c r="F368" s="64" t="e">
        <f ca="1">IF(_xludf.MAXifs('Data Alokasi Mitra per Bulan'!V:V,'Data Alokasi Mitra per Bulan'!C:C,B368,'Data Alokasi Mitra per Bulan'!D:D,C368)=0,G368,IF(YEAR(_xludf.MAXifs('Data Alokasi Mitra per Bulan'!V:V,'Data Alokasi Mitra per Bulan'!C:C,B368,'Data Alokasi Mitra per Bulan'!D:D,C368))=2024,G368,_xludf.MAXifs('Data Alokasi Mitra per Bulan'!V:V,'Data Alokasi Mitra per Bulan'!C:C,B368,'Data Alokasi Mitra per Bulan'!D:D,C368)))</f>
        <v>#NAME?</v>
      </c>
      <c r="G368" s="65">
        <f t="shared" si="6"/>
        <v>45747</v>
      </c>
    </row>
    <row r="369" spans="1:7" ht="14.4">
      <c r="A369" s="62" t="str">
        <f t="shared" si="4"/>
        <v>Roy MakalewMaret</v>
      </c>
      <c r="B369" s="22" t="s">
        <v>44</v>
      </c>
      <c r="C369" s="22" t="s">
        <v>167</v>
      </c>
      <c r="D369" s="54">
        <f>SUMIFS('Data Alokasi Mitra per Bulan'!G:G,'Data Alokasi Mitra per Bulan'!C:C,B369,'Data Alokasi Mitra per Bulan'!D:D,C369)</f>
        <v>1491000</v>
      </c>
      <c r="E369" s="63" t="str">
        <f t="shared" si="5"/>
        <v>Dibawah Batas Honor</v>
      </c>
      <c r="F369" s="64" t="e">
        <f ca="1">IF(_xludf.MAXifs('Data Alokasi Mitra per Bulan'!V:V,'Data Alokasi Mitra per Bulan'!C:C,B369,'Data Alokasi Mitra per Bulan'!D:D,C369)=0,G369,IF(YEAR(_xludf.MAXifs('Data Alokasi Mitra per Bulan'!V:V,'Data Alokasi Mitra per Bulan'!C:C,B369,'Data Alokasi Mitra per Bulan'!D:D,C369))=2024,G369,_xludf.MAXifs('Data Alokasi Mitra per Bulan'!V:V,'Data Alokasi Mitra per Bulan'!C:C,B369,'Data Alokasi Mitra per Bulan'!D:D,C369)))</f>
        <v>#NAME?</v>
      </c>
      <c r="G369" s="65">
        <f t="shared" si="6"/>
        <v>45747</v>
      </c>
    </row>
    <row r="370" spans="1:7" ht="14.4">
      <c r="A370" s="62" t="str">
        <f t="shared" si="4"/>
        <v>Rugaya SonuMaret</v>
      </c>
      <c r="B370" s="62" t="s">
        <v>114</v>
      </c>
      <c r="C370" s="22" t="s">
        <v>167</v>
      </c>
      <c r="D370" s="54">
        <f>SUMIFS('Data Alokasi Mitra per Bulan'!G:G,'Data Alokasi Mitra per Bulan'!C:C,B370,'Data Alokasi Mitra per Bulan'!D:D,C370)</f>
        <v>0</v>
      </c>
      <c r="E370" s="63" t="str">
        <f t="shared" si="5"/>
        <v>Dibawah Batas Honor</v>
      </c>
      <c r="F370" s="64" t="e">
        <f ca="1">IF(_xludf.MAXifs('Data Alokasi Mitra per Bulan'!V:V,'Data Alokasi Mitra per Bulan'!C:C,B370,'Data Alokasi Mitra per Bulan'!D:D,C370)=0,G370,IF(YEAR(_xludf.MAXifs('Data Alokasi Mitra per Bulan'!V:V,'Data Alokasi Mitra per Bulan'!C:C,B370,'Data Alokasi Mitra per Bulan'!D:D,C370))=2024,G370,_xludf.MAXifs('Data Alokasi Mitra per Bulan'!V:V,'Data Alokasi Mitra per Bulan'!C:C,B370,'Data Alokasi Mitra per Bulan'!D:D,C370)))</f>
        <v>#NAME?</v>
      </c>
      <c r="G370" s="65">
        <f t="shared" si="6"/>
        <v>45747</v>
      </c>
    </row>
    <row r="371" spans="1:7" ht="14.4">
      <c r="A371" s="62" t="str">
        <f t="shared" si="4"/>
        <v>Ruth PapenteMaret</v>
      </c>
      <c r="B371" s="22" t="s">
        <v>284</v>
      </c>
      <c r="C371" s="22" t="s">
        <v>167</v>
      </c>
      <c r="D371" s="54">
        <f>SUMIFS('Data Alokasi Mitra per Bulan'!G:G,'Data Alokasi Mitra per Bulan'!C:C,B371,'Data Alokasi Mitra per Bulan'!D:D,C371)</f>
        <v>0</v>
      </c>
      <c r="E371" s="63" t="str">
        <f t="shared" si="5"/>
        <v>Dibawah Batas Honor</v>
      </c>
      <c r="F371" s="64" t="e">
        <f ca="1">IF(_xludf.MAXifs('Data Alokasi Mitra per Bulan'!V:V,'Data Alokasi Mitra per Bulan'!C:C,B371,'Data Alokasi Mitra per Bulan'!D:D,C371)=0,G371,IF(YEAR(_xludf.MAXifs('Data Alokasi Mitra per Bulan'!V:V,'Data Alokasi Mitra per Bulan'!C:C,B371,'Data Alokasi Mitra per Bulan'!D:D,C371))=2024,G371,_xludf.MAXifs('Data Alokasi Mitra per Bulan'!V:V,'Data Alokasi Mitra per Bulan'!C:C,B371,'Data Alokasi Mitra per Bulan'!D:D,C371)))</f>
        <v>#NAME?</v>
      </c>
      <c r="G371" s="65">
        <f t="shared" si="6"/>
        <v>45747</v>
      </c>
    </row>
    <row r="372" spans="1:7" ht="14.4">
      <c r="A372" s="62" t="str">
        <f t="shared" si="4"/>
        <v>Sandra TololiuMaret</v>
      </c>
      <c r="B372" s="62" t="s">
        <v>285</v>
      </c>
      <c r="C372" s="22" t="s">
        <v>167</v>
      </c>
      <c r="D372" s="54">
        <f>SUMIFS('Data Alokasi Mitra per Bulan'!G:G,'Data Alokasi Mitra per Bulan'!C:C,B372,'Data Alokasi Mitra per Bulan'!D:D,C372)</f>
        <v>0</v>
      </c>
      <c r="E372" s="63" t="str">
        <f t="shared" si="5"/>
        <v>Dibawah Batas Honor</v>
      </c>
      <c r="F372" s="64" t="e">
        <f ca="1">IF(_xludf.MAXifs('Data Alokasi Mitra per Bulan'!V:V,'Data Alokasi Mitra per Bulan'!C:C,B372,'Data Alokasi Mitra per Bulan'!D:D,C372)=0,G372,IF(YEAR(_xludf.MAXifs('Data Alokasi Mitra per Bulan'!V:V,'Data Alokasi Mitra per Bulan'!C:C,B372,'Data Alokasi Mitra per Bulan'!D:D,C372))=2024,G372,_xludf.MAXifs('Data Alokasi Mitra per Bulan'!V:V,'Data Alokasi Mitra per Bulan'!C:C,B372,'Data Alokasi Mitra per Bulan'!D:D,C372)))</f>
        <v>#NAME?</v>
      </c>
      <c r="G372" s="65">
        <f t="shared" si="6"/>
        <v>45747</v>
      </c>
    </row>
    <row r="373" spans="1:7" ht="14.4">
      <c r="A373" s="62" t="str">
        <f t="shared" si="4"/>
        <v>Selli Ayu Rahmawati AnggrainiMaret</v>
      </c>
      <c r="B373" s="22" t="s">
        <v>366</v>
      </c>
      <c r="C373" s="22" t="s">
        <v>167</v>
      </c>
      <c r="D373" s="54">
        <f>SUMIFS('Data Alokasi Mitra per Bulan'!G:G,'Data Alokasi Mitra per Bulan'!C:C,B373,'Data Alokasi Mitra per Bulan'!D:D,C373)</f>
        <v>0</v>
      </c>
      <c r="E373" s="63" t="str">
        <f t="shared" si="5"/>
        <v>Dibawah Batas Honor</v>
      </c>
      <c r="F373" s="64" t="e">
        <f ca="1">IF(_xludf.MAXifs('Data Alokasi Mitra per Bulan'!V:V,'Data Alokasi Mitra per Bulan'!C:C,B373,'Data Alokasi Mitra per Bulan'!D:D,C373)=0,G373,IF(YEAR(_xludf.MAXifs('Data Alokasi Mitra per Bulan'!V:V,'Data Alokasi Mitra per Bulan'!C:C,B373,'Data Alokasi Mitra per Bulan'!D:D,C373))=2024,G373,_xludf.MAXifs('Data Alokasi Mitra per Bulan'!V:V,'Data Alokasi Mitra per Bulan'!C:C,B373,'Data Alokasi Mitra per Bulan'!D:D,C373)))</f>
        <v>#NAME?</v>
      </c>
      <c r="G373" s="65">
        <f t="shared" si="6"/>
        <v>45747</v>
      </c>
    </row>
    <row r="374" spans="1:7" ht="14.4">
      <c r="A374" s="62" t="str">
        <f t="shared" si="4"/>
        <v>SELVIE HAMELMaret</v>
      </c>
      <c r="B374" s="62" t="s">
        <v>254</v>
      </c>
      <c r="C374" s="22" t="s">
        <v>167</v>
      </c>
      <c r="D374" s="54">
        <f>SUMIFS('Data Alokasi Mitra per Bulan'!G:G,'Data Alokasi Mitra per Bulan'!C:C,B374,'Data Alokasi Mitra per Bulan'!D:D,C374)</f>
        <v>0</v>
      </c>
      <c r="E374" s="63" t="str">
        <f t="shared" si="5"/>
        <v>Dibawah Batas Honor</v>
      </c>
      <c r="F374" s="64" t="e">
        <f ca="1">IF(_xludf.MAXifs('Data Alokasi Mitra per Bulan'!V:V,'Data Alokasi Mitra per Bulan'!C:C,B374,'Data Alokasi Mitra per Bulan'!D:D,C374)=0,G374,IF(YEAR(_xludf.MAXifs('Data Alokasi Mitra per Bulan'!V:V,'Data Alokasi Mitra per Bulan'!C:C,B374,'Data Alokasi Mitra per Bulan'!D:D,C374))=2024,G374,_xludf.MAXifs('Data Alokasi Mitra per Bulan'!V:V,'Data Alokasi Mitra per Bulan'!C:C,B374,'Data Alokasi Mitra per Bulan'!D:D,C374)))</f>
        <v>#NAME?</v>
      </c>
      <c r="G374" s="65">
        <f t="shared" si="6"/>
        <v>45747</v>
      </c>
    </row>
    <row r="375" spans="1:7" ht="14.4">
      <c r="A375" s="62" t="str">
        <f t="shared" si="4"/>
        <v>Sentha Sisilia RondonuwuMaret</v>
      </c>
      <c r="B375" s="22" t="s">
        <v>286</v>
      </c>
      <c r="C375" s="22" t="s">
        <v>167</v>
      </c>
      <c r="D375" s="54">
        <f>SUMIFS('Data Alokasi Mitra per Bulan'!G:G,'Data Alokasi Mitra per Bulan'!C:C,B375,'Data Alokasi Mitra per Bulan'!D:D,C375)</f>
        <v>0</v>
      </c>
      <c r="E375" s="63" t="str">
        <f t="shared" si="5"/>
        <v>Dibawah Batas Honor</v>
      </c>
      <c r="F375" s="64" t="e">
        <f ca="1">IF(_xludf.MAXifs('Data Alokasi Mitra per Bulan'!V:V,'Data Alokasi Mitra per Bulan'!C:C,B375,'Data Alokasi Mitra per Bulan'!D:D,C375)=0,G375,IF(YEAR(_xludf.MAXifs('Data Alokasi Mitra per Bulan'!V:V,'Data Alokasi Mitra per Bulan'!C:C,B375,'Data Alokasi Mitra per Bulan'!D:D,C375))=2024,G375,_xludf.MAXifs('Data Alokasi Mitra per Bulan'!V:V,'Data Alokasi Mitra per Bulan'!C:C,B375,'Data Alokasi Mitra per Bulan'!D:D,C375)))</f>
        <v>#NAME?</v>
      </c>
      <c r="G375" s="65">
        <f t="shared" si="6"/>
        <v>45747</v>
      </c>
    </row>
    <row r="376" spans="1:7" ht="14.4">
      <c r="A376" s="62" t="str">
        <f t="shared" si="4"/>
        <v>Shalomita tirsa sumangandoMaret</v>
      </c>
      <c r="B376" s="62" t="s">
        <v>287</v>
      </c>
      <c r="C376" s="22" t="s">
        <v>167</v>
      </c>
      <c r="D376" s="54">
        <f>SUMIFS('Data Alokasi Mitra per Bulan'!G:G,'Data Alokasi Mitra per Bulan'!C:C,B376,'Data Alokasi Mitra per Bulan'!D:D,C376)</f>
        <v>0</v>
      </c>
      <c r="E376" s="63" t="str">
        <f t="shared" si="5"/>
        <v>Dibawah Batas Honor</v>
      </c>
      <c r="F376" s="64" t="e">
        <f ca="1">IF(_xludf.MAXifs('Data Alokasi Mitra per Bulan'!V:V,'Data Alokasi Mitra per Bulan'!C:C,B376,'Data Alokasi Mitra per Bulan'!D:D,C376)=0,G376,IF(YEAR(_xludf.MAXifs('Data Alokasi Mitra per Bulan'!V:V,'Data Alokasi Mitra per Bulan'!C:C,B376,'Data Alokasi Mitra per Bulan'!D:D,C376))=2024,G376,_xludf.MAXifs('Data Alokasi Mitra per Bulan'!V:V,'Data Alokasi Mitra per Bulan'!C:C,B376,'Data Alokasi Mitra per Bulan'!D:D,C376)))</f>
        <v>#NAME?</v>
      </c>
      <c r="G376" s="65">
        <f t="shared" si="6"/>
        <v>45747</v>
      </c>
    </row>
    <row r="377" spans="1:7" ht="14.4">
      <c r="A377" s="62" t="str">
        <f t="shared" si="4"/>
        <v>Sherly PepatoMaret</v>
      </c>
      <c r="B377" s="62" t="s">
        <v>228</v>
      </c>
      <c r="C377" s="22" t="s">
        <v>167</v>
      </c>
      <c r="D377" s="54">
        <f>SUMIFS('Data Alokasi Mitra per Bulan'!G:G,'Data Alokasi Mitra per Bulan'!C:C,B377,'Data Alokasi Mitra per Bulan'!D:D,C377)</f>
        <v>0</v>
      </c>
      <c r="E377" s="63" t="str">
        <f t="shared" si="5"/>
        <v>Dibawah Batas Honor</v>
      </c>
      <c r="F377" s="64" t="e">
        <f ca="1">IF(_xludf.MAXifs('Data Alokasi Mitra per Bulan'!V:V,'Data Alokasi Mitra per Bulan'!C:C,B377,'Data Alokasi Mitra per Bulan'!D:D,C377)=0,G377,IF(YEAR(_xludf.MAXifs('Data Alokasi Mitra per Bulan'!V:V,'Data Alokasi Mitra per Bulan'!C:C,B377,'Data Alokasi Mitra per Bulan'!D:D,C377))=2024,G377,_xludf.MAXifs('Data Alokasi Mitra per Bulan'!V:V,'Data Alokasi Mitra per Bulan'!C:C,B377,'Data Alokasi Mitra per Bulan'!D:D,C377)))</f>
        <v>#NAME?</v>
      </c>
      <c r="G377" s="65">
        <f t="shared" si="6"/>
        <v>45747</v>
      </c>
    </row>
    <row r="378" spans="1:7" ht="14.4">
      <c r="A378" s="62" t="str">
        <f t="shared" si="4"/>
        <v>SRI ANGRAINI HARTANTOMaret</v>
      </c>
      <c r="B378" s="62" t="s">
        <v>50</v>
      </c>
      <c r="C378" s="22" t="s">
        <v>167</v>
      </c>
      <c r="D378" s="54">
        <f>SUMIFS('Data Alokasi Mitra per Bulan'!G:G,'Data Alokasi Mitra per Bulan'!C:C,B378,'Data Alokasi Mitra per Bulan'!D:D,C378)</f>
        <v>1242000</v>
      </c>
      <c r="E378" s="63" t="str">
        <f t="shared" si="5"/>
        <v>Dibawah Batas Honor</v>
      </c>
      <c r="F378" s="64" t="e">
        <f ca="1">IF(_xludf.MAXifs('Data Alokasi Mitra per Bulan'!V:V,'Data Alokasi Mitra per Bulan'!C:C,B378,'Data Alokasi Mitra per Bulan'!D:D,C378)=0,G378,IF(YEAR(_xludf.MAXifs('Data Alokasi Mitra per Bulan'!V:V,'Data Alokasi Mitra per Bulan'!C:C,B378,'Data Alokasi Mitra per Bulan'!D:D,C378))=2024,G378,_xludf.MAXifs('Data Alokasi Mitra per Bulan'!V:V,'Data Alokasi Mitra per Bulan'!C:C,B378,'Data Alokasi Mitra per Bulan'!D:D,C378)))</f>
        <v>#NAME?</v>
      </c>
      <c r="G378" s="65">
        <f t="shared" si="6"/>
        <v>45747</v>
      </c>
    </row>
    <row r="379" spans="1:7" ht="14.4">
      <c r="A379" s="62" t="str">
        <f t="shared" si="4"/>
        <v>SRI AYU PUTRI CAHAYA NINGSI MARIDIMaret</v>
      </c>
      <c r="B379" s="62" t="s">
        <v>288</v>
      </c>
      <c r="C379" s="22" t="s">
        <v>167</v>
      </c>
      <c r="D379" s="54">
        <f>SUMIFS('Data Alokasi Mitra per Bulan'!G:G,'Data Alokasi Mitra per Bulan'!C:C,B379,'Data Alokasi Mitra per Bulan'!D:D,C379)</f>
        <v>0</v>
      </c>
      <c r="E379" s="63" t="str">
        <f t="shared" si="5"/>
        <v>Dibawah Batas Honor</v>
      </c>
      <c r="F379" s="64" t="e">
        <f ca="1">IF(_xludf.MAXifs('Data Alokasi Mitra per Bulan'!V:V,'Data Alokasi Mitra per Bulan'!C:C,B379,'Data Alokasi Mitra per Bulan'!D:D,C379)=0,G379,IF(YEAR(_xludf.MAXifs('Data Alokasi Mitra per Bulan'!V:V,'Data Alokasi Mitra per Bulan'!C:C,B379,'Data Alokasi Mitra per Bulan'!D:D,C379))=2024,G379,_xludf.MAXifs('Data Alokasi Mitra per Bulan'!V:V,'Data Alokasi Mitra per Bulan'!C:C,B379,'Data Alokasi Mitra per Bulan'!D:D,C379)))</f>
        <v>#NAME?</v>
      </c>
      <c r="G379" s="65">
        <f t="shared" si="6"/>
        <v>45747</v>
      </c>
    </row>
    <row r="380" spans="1:7" ht="14.4">
      <c r="A380" s="62" t="str">
        <f t="shared" si="4"/>
        <v>Sri MulyawatiMaret</v>
      </c>
      <c r="B380" s="22" t="s">
        <v>51</v>
      </c>
      <c r="C380" s="22" t="s">
        <v>167</v>
      </c>
      <c r="D380" s="54">
        <f>SUMIFS('Data Alokasi Mitra per Bulan'!G:G,'Data Alokasi Mitra per Bulan'!C:C,B380,'Data Alokasi Mitra per Bulan'!D:D,C380)</f>
        <v>2450000</v>
      </c>
      <c r="E380" s="63" t="str">
        <f t="shared" si="5"/>
        <v>Dibawah Batas Honor</v>
      </c>
      <c r="F380" s="64" t="e">
        <f ca="1">IF(_xludf.MAXifs('Data Alokasi Mitra per Bulan'!V:V,'Data Alokasi Mitra per Bulan'!C:C,B380,'Data Alokasi Mitra per Bulan'!D:D,C380)=0,G380,IF(YEAR(_xludf.MAXifs('Data Alokasi Mitra per Bulan'!V:V,'Data Alokasi Mitra per Bulan'!C:C,B380,'Data Alokasi Mitra per Bulan'!D:D,C380))=2024,G380,_xludf.MAXifs('Data Alokasi Mitra per Bulan'!V:V,'Data Alokasi Mitra per Bulan'!C:C,B380,'Data Alokasi Mitra per Bulan'!D:D,C380)))</f>
        <v>#NAME?</v>
      </c>
      <c r="G380" s="65">
        <f t="shared" si="6"/>
        <v>45747</v>
      </c>
    </row>
    <row r="381" spans="1:7" ht="14.4">
      <c r="A381" s="62" t="str">
        <f t="shared" si="4"/>
        <v>SRI RETNO PUSPITOMaret</v>
      </c>
      <c r="B381" s="22" t="s">
        <v>33</v>
      </c>
      <c r="C381" s="22" t="s">
        <v>167</v>
      </c>
      <c r="D381" s="54">
        <f>SUMIFS('Data Alokasi Mitra per Bulan'!G:G,'Data Alokasi Mitra per Bulan'!C:C,B381,'Data Alokasi Mitra per Bulan'!D:D,C381)</f>
        <v>1452000</v>
      </c>
      <c r="E381" s="63" t="str">
        <f t="shared" si="5"/>
        <v>Dibawah Batas Honor</v>
      </c>
      <c r="F381" s="64" t="e">
        <f ca="1">IF(_xludf.MAXifs('Data Alokasi Mitra per Bulan'!V:V,'Data Alokasi Mitra per Bulan'!C:C,B381,'Data Alokasi Mitra per Bulan'!D:D,C381)=0,G381,IF(YEAR(_xludf.MAXifs('Data Alokasi Mitra per Bulan'!V:V,'Data Alokasi Mitra per Bulan'!C:C,B381,'Data Alokasi Mitra per Bulan'!D:D,C381))=2024,G381,_xludf.MAXifs('Data Alokasi Mitra per Bulan'!V:V,'Data Alokasi Mitra per Bulan'!C:C,B381,'Data Alokasi Mitra per Bulan'!D:D,C381)))</f>
        <v>#NAME?</v>
      </c>
      <c r="G381" s="65">
        <f t="shared" si="6"/>
        <v>45747</v>
      </c>
    </row>
    <row r="382" spans="1:7" ht="14.4">
      <c r="A382" s="62" t="str">
        <f t="shared" si="4"/>
        <v>Stephen christiani kenteyMaret</v>
      </c>
      <c r="B382" s="62" t="s">
        <v>43</v>
      </c>
      <c r="C382" s="22" t="s">
        <v>167</v>
      </c>
      <c r="D382" s="54">
        <f>SUMIFS('Data Alokasi Mitra per Bulan'!G:G,'Data Alokasi Mitra per Bulan'!C:C,B382,'Data Alokasi Mitra per Bulan'!D:D,C382)</f>
        <v>1428000</v>
      </c>
      <c r="E382" s="63" t="str">
        <f t="shared" si="5"/>
        <v>Dibawah Batas Honor</v>
      </c>
      <c r="F382" s="64" t="e">
        <f ca="1">IF(_xludf.MAXifs('Data Alokasi Mitra per Bulan'!V:V,'Data Alokasi Mitra per Bulan'!C:C,B382,'Data Alokasi Mitra per Bulan'!D:D,C382)=0,G382,IF(YEAR(_xludf.MAXifs('Data Alokasi Mitra per Bulan'!V:V,'Data Alokasi Mitra per Bulan'!C:C,B382,'Data Alokasi Mitra per Bulan'!D:D,C382))=2024,G382,_xludf.MAXifs('Data Alokasi Mitra per Bulan'!V:V,'Data Alokasi Mitra per Bulan'!C:C,B382,'Data Alokasi Mitra per Bulan'!D:D,C382)))</f>
        <v>#NAME?</v>
      </c>
      <c r="G382" s="65">
        <f t="shared" si="6"/>
        <v>45747</v>
      </c>
    </row>
    <row r="383" spans="1:7" ht="14.4">
      <c r="A383" s="62" t="str">
        <f t="shared" si="4"/>
        <v>Steve MoningkeyMaret</v>
      </c>
      <c r="B383" s="62" t="s">
        <v>367</v>
      </c>
      <c r="C383" s="22" t="s">
        <v>167</v>
      </c>
      <c r="D383" s="54">
        <f>SUMIFS('Data Alokasi Mitra per Bulan'!G:G,'Data Alokasi Mitra per Bulan'!C:C,B383,'Data Alokasi Mitra per Bulan'!D:D,C383)</f>
        <v>0</v>
      </c>
      <c r="E383" s="63" t="str">
        <f t="shared" si="5"/>
        <v>Dibawah Batas Honor</v>
      </c>
      <c r="F383" s="64" t="e">
        <f ca="1">IF(_xludf.MAXifs('Data Alokasi Mitra per Bulan'!V:V,'Data Alokasi Mitra per Bulan'!C:C,B383,'Data Alokasi Mitra per Bulan'!D:D,C383)=0,G383,IF(YEAR(_xludf.MAXifs('Data Alokasi Mitra per Bulan'!V:V,'Data Alokasi Mitra per Bulan'!C:C,B383,'Data Alokasi Mitra per Bulan'!D:D,C383))=2024,G383,_xludf.MAXifs('Data Alokasi Mitra per Bulan'!V:V,'Data Alokasi Mitra per Bulan'!C:C,B383,'Data Alokasi Mitra per Bulan'!D:D,C383)))</f>
        <v>#NAME?</v>
      </c>
      <c r="G383" s="65">
        <f t="shared" si="6"/>
        <v>45747</v>
      </c>
    </row>
    <row r="384" spans="1:7" ht="14.4">
      <c r="A384" s="62" t="str">
        <f t="shared" si="4"/>
        <v>Steven Sorts Paulus AkayMaret</v>
      </c>
      <c r="B384" s="22" t="s">
        <v>25</v>
      </c>
      <c r="C384" s="22" t="s">
        <v>167</v>
      </c>
      <c r="D384" s="54">
        <f>SUMIFS('Data Alokasi Mitra per Bulan'!G:G,'Data Alokasi Mitra per Bulan'!C:C,B384,'Data Alokasi Mitra per Bulan'!D:D,C384)</f>
        <v>1643000</v>
      </c>
      <c r="E384" s="63" t="str">
        <f t="shared" si="5"/>
        <v>Dibawah Batas Honor</v>
      </c>
      <c r="F384" s="64" t="e">
        <f ca="1">IF(_xludf.MAXifs('Data Alokasi Mitra per Bulan'!V:V,'Data Alokasi Mitra per Bulan'!C:C,B384,'Data Alokasi Mitra per Bulan'!D:D,C384)=0,G384,IF(YEAR(_xludf.MAXifs('Data Alokasi Mitra per Bulan'!V:V,'Data Alokasi Mitra per Bulan'!C:C,B384,'Data Alokasi Mitra per Bulan'!D:D,C384))=2024,G384,_xludf.MAXifs('Data Alokasi Mitra per Bulan'!V:V,'Data Alokasi Mitra per Bulan'!C:C,B384,'Data Alokasi Mitra per Bulan'!D:D,C384)))</f>
        <v>#NAME?</v>
      </c>
      <c r="G384" s="65">
        <f t="shared" si="6"/>
        <v>45747</v>
      </c>
    </row>
    <row r="385" spans="1:7" ht="14.4">
      <c r="A385" s="62" t="str">
        <f t="shared" si="4"/>
        <v>STEVI NOVITA WULAN RUMANGKANGMaret</v>
      </c>
      <c r="B385" s="22" t="s">
        <v>88</v>
      </c>
      <c r="C385" s="22" t="s">
        <v>167</v>
      </c>
      <c r="D385" s="54">
        <f>SUMIFS('Data Alokasi Mitra per Bulan'!G:G,'Data Alokasi Mitra per Bulan'!C:C,B385,'Data Alokasi Mitra per Bulan'!D:D,C385)</f>
        <v>0</v>
      </c>
      <c r="E385" s="63" t="str">
        <f t="shared" si="5"/>
        <v>Dibawah Batas Honor</v>
      </c>
      <c r="F385" s="64" t="e">
        <f ca="1">IF(_xludf.MAXifs('Data Alokasi Mitra per Bulan'!V:V,'Data Alokasi Mitra per Bulan'!C:C,B385,'Data Alokasi Mitra per Bulan'!D:D,C385)=0,G385,IF(YEAR(_xludf.MAXifs('Data Alokasi Mitra per Bulan'!V:V,'Data Alokasi Mitra per Bulan'!C:C,B385,'Data Alokasi Mitra per Bulan'!D:D,C385))=2024,G385,_xludf.MAXifs('Data Alokasi Mitra per Bulan'!V:V,'Data Alokasi Mitra per Bulan'!C:C,B385,'Data Alokasi Mitra per Bulan'!D:D,C385)))</f>
        <v>#NAME?</v>
      </c>
      <c r="G385" s="65">
        <f t="shared" si="6"/>
        <v>45747</v>
      </c>
    </row>
    <row r="386" spans="1:7" ht="14.4">
      <c r="A386" s="62" t="str">
        <f t="shared" si="4"/>
        <v>Suriaty Hadji AliMaret</v>
      </c>
      <c r="B386" s="62" t="s">
        <v>115</v>
      </c>
      <c r="C386" s="22" t="s">
        <v>167</v>
      </c>
      <c r="D386" s="54">
        <f>SUMIFS('Data Alokasi Mitra per Bulan'!G:G,'Data Alokasi Mitra per Bulan'!C:C,B386,'Data Alokasi Mitra per Bulan'!D:D,C386)</f>
        <v>0</v>
      </c>
      <c r="E386" s="63" t="str">
        <f t="shared" si="5"/>
        <v>Dibawah Batas Honor</v>
      </c>
      <c r="F386" s="64" t="e">
        <f ca="1">IF(_xludf.MAXifs('Data Alokasi Mitra per Bulan'!V:V,'Data Alokasi Mitra per Bulan'!C:C,B386,'Data Alokasi Mitra per Bulan'!D:D,C386)=0,G386,IF(YEAR(_xludf.MAXifs('Data Alokasi Mitra per Bulan'!V:V,'Data Alokasi Mitra per Bulan'!C:C,B386,'Data Alokasi Mitra per Bulan'!D:D,C386))=2024,G386,_xludf.MAXifs('Data Alokasi Mitra per Bulan'!V:V,'Data Alokasi Mitra per Bulan'!C:C,B386,'Data Alokasi Mitra per Bulan'!D:D,C386)))</f>
        <v>#NAME?</v>
      </c>
      <c r="G386" s="65">
        <f t="shared" si="6"/>
        <v>45747</v>
      </c>
    </row>
    <row r="387" spans="1:7" ht="14.4">
      <c r="A387" s="62" t="str">
        <f t="shared" si="4"/>
        <v>Susly Yuliana SeneweMaret</v>
      </c>
      <c r="B387" s="62" t="s">
        <v>48</v>
      </c>
      <c r="C387" s="22" t="s">
        <v>167</v>
      </c>
      <c r="D387" s="54">
        <f>SUMIFS('Data Alokasi Mitra per Bulan'!G:G,'Data Alokasi Mitra per Bulan'!C:C,B387,'Data Alokasi Mitra per Bulan'!D:D,C387)</f>
        <v>1185000</v>
      </c>
      <c r="E387" s="63" t="str">
        <f t="shared" si="5"/>
        <v>Dibawah Batas Honor</v>
      </c>
      <c r="F387" s="64" t="e">
        <f ca="1">IF(_xludf.MAXifs('Data Alokasi Mitra per Bulan'!V:V,'Data Alokasi Mitra per Bulan'!C:C,B387,'Data Alokasi Mitra per Bulan'!D:D,C387)=0,G387,IF(YEAR(_xludf.MAXifs('Data Alokasi Mitra per Bulan'!V:V,'Data Alokasi Mitra per Bulan'!C:C,B387,'Data Alokasi Mitra per Bulan'!D:D,C387))=2024,G387,_xludf.MAXifs('Data Alokasi Mitra per Bulan'!V:V,'Data Alokasi Mitra per Bulan'!C:C,B387,'Data Alokasi Mitra per Bulan'!D:D,C387)))</f>
        <v>#NAME?</v>
      </c>
      <c r="G387" s="65">
        <f t="shared" si="6"/>
        <v>45747</v>
      </c>
    </row>
    <row r="388" spans="1:7" ht="14.4">
      <c r="A388" s="62" t="str">
        <f t="shared" si="4"/>
        <v>Sutria Meilani TiwowMaret</v>
      </c>
      <c r="B388" s="62" t="s">
        <v>116</v>
      </c>
      <c r="C388" s="22" t="s">
        <v>167</v>
      </c>
      <c r="D388" s="54">
        <f>SUMIFS('Data Alokasi Mitra per Bulan'!G:G,'Data Alokasi Mitra per Bulan'!C:C,B388,'Data Alokasi Mitra per Bulan'!D:D,C388)</f>
        <v>0</v>
      </c>
      <c r="E388" s="63" t="str">
        <f t="shared" si="5"/>
        <v>Dibawah Batas Honor</v>
      </c>
      <c r="F388" s="64" t="e">
        <f ca="1">IF(_xludf.MAXifs('Data Alokasi Mitra per Bulan'!V:V,'Data Alokasi Mitra per Bulan'!C:C,B388,'Data Alokasi Mitra per Bulan'!D:D,C388)=0,G388,IF(YEAR(_xludf.MAXifs('Data Alokasi Mitra per Bulan'!V:V,'Data Alokasi Mitra per Bulan'!C:C,B388,'Data Alokasi Mitra per Bulan'!D:D,C388))=2024,G388,_xludf.MAXifs('Data Alokasi Mitra per Bulan'!V:V,'Data Alokasi Mitra per Bulan'!C:C,B388,'Data Alokasi Mitra per Bulan'!D:D,C388)))</f>
        <v>#NAME?</v>
      </c>
      <c r="G388" s="65">
        <f t="shared" si="6"/>
        <v>45747</v>
      </c>
    </row>
    <row r="389" spans="1:7" ht="14.4">
      <c r="A389" s="62" t="str">
        <f t="shared" si="4"/>
        <v>Veinny enggrithel pirasatMaret</v>
      </c>
      <c r="B389" s="22" t="s">
        <v>118</v>
      </c>
      <c r="C389" s="22" t="s">
        <v>167</v>
      </c>
      <c r="D389" s="54">
        <f>SUMIFS('Data Alokasi Mitra per Bulan'!G:G,'Data Alokasi Mitra per Bulan'!C:C,B389,'Data Alokasi Mitra per Bulan'!D:D,C389)</f>
        <v>0</v>
      </c>
      <c r="E389" s="63" t="str">
        <f t="shared" si="5"/>
        <v>Dibawah Batas Honor</v>
      </c>
      <c r="F389" s="64" t="e">
        <f ca="1">IF(_xludf.MAXifs('Data Alokasi Mitra per Bulan'!V:V,'Data Alokasi Mitra per Bulan'!C:C,B389,'Data Alokasi Mitra per Bulan'!D:D,C389)=0,G389,IF(YEAR(_xludf.MAXifs('Data Alokasi Mitra per Bulan'!V:V,'Data Alokasi Mitra per Bulan'!C:C,B389,'Data Alokasi Mitra per Bulan'!D:D,C389))=2024,G389,_xludf.MAXifs('Data Alokasi Mitra per Bulan'!V:V,'Data Alokasi Mitra per Bulan'!C:C,B389,'Data Alokasi Mitra per Bulan'!D:D,C389)))</f>
        <v>#NAME?</v>
      </c>
      <c r="G389" s="65">
        <f t="shared" si="6"/>
        <v>45747</v>
      </c>
    </row>
    <row r="390" spans="1:7" ht="14.4">
      <c r="A390" s="62" t="str">
        <f t="shared" si="4"/>
        <v>Vivine DameMaret</v>
      </c>
      <c r="B390" s="62" t="s">
        <v>368</v>
      </c>
      <c r="C390" s="22" t="s">
        <v>167</v>
      </c>
      <c r="D390" s="54">
        <f>SUMIFS('Data Alokasi Mitra per Bulan'!G:G,'Data Alokasi Mitra per Bulan'!C:C,B390,'Data Alokasi Mitra per Bulan'!D:D,C390)</f>
        <v>0</v>
      </c>
      <c r="E390" s="63" t="str">
        <f t="shared" si="5"/>
        <v>Dibawah Batas Honor</v>
      </c>
      <c r="F390" s="64" t="e">
        <f ca="1">IF(_xludf.MAXifs('Data Alokasi Mitra per Bulan'!V:V,'Data Alokasi Mitra per Bulan'!C:C,B390,'Data Alokasi Mitra per Bulan'!D:D,C390)=0,G390,IF(YEAR(_xludf.MAXifs('Data Alokasi Mitra per Bulan'!V:V,'Data Alokasi Mitra per Bulan'!C:C,B390,'Data Alokasi Mitra per Bulan'!D:D,C390))=2024,G390,_xludf.MAXifs('Data Alokasi Mitra per Bulan'!V:V,'Data Alokasi Mitra per Bulan'!C:C,B390,'Data Alokasi Mitra per Bulan'!D:D,C390)))</f>
        <v>#NAME?</v>
      </c>
      <c r="G390" s="65">
        <f t="shared" si="6"/>
        <v>45747</v>
      </c>
    </row>
    <row r="391" spans="1:7" ht="14.4">
      <c r="A391" s="62" t="str">
        <f t="shared" si="4"/>
        <v>Wiwin KarimMaret</v>
      </c>
      <c r="B391" s="62" t="s">
        <v>165</v>
      </c>
      <c r="C391" s="22" t="s">
        <v>167</v>
      </c>
      <c r="D391" s="54">
        <f>SUMIFS('Data Alokasi Mitra per Bulan'!G:G,'Data Alokasi Mitra per Bulan'!C:C,B391,'Data Alokasi Mitra per Bulan'!D:D,C391)</f>
        <v>0</v>
      </c>
      <c r="E391" s="63" t="str">
        <f t="shared" si="5"/>
        <v>Dibawah Batas Honor</v>
      </c>
      <c r="F391" s="64" t="e">
        <f ca="1">IF(_xludf.MAXifs('Data Alokasi Mitra per Bulan'!V:V,'Data Alokasi Mitra per Bulan'!C:C,B391,'Data Alokasi Mitra per Bulan'!D:D,C391)=0,G391,IF(YEAR(_xludf.MAXifs('Data Alokasi Mitra per Bulan'!V:V,'Data Alokasi Mitra per Bulan'!C:C,B391,'Data Alokasi Mitra per Bulan'!D:D,C391))=2024,G391,_xludf.MAXifs('Data Alokasi Mitra per Bulan'!V:V,'Data Alokasi Mitra per Bulan'!C:C,B391,'Data Alokasi Mitra per Bulan'!D:D,C391)))</f>
        <v>#NAME?</v>
      </c>
      <c r="G391" s="65">
        <f t="shared" si="6"/>
        <v>45747</v>
      </c>
    </row>
    <row r="392" spans="1:7" ht="14.4">
      <c r="A392" s="62" t="str">
        <f t="shared" si="4"/>
        <v>Yesika Chenly SiwuMaret</v>
      </c>
      <c r="B392" s="22" t="s">
        <v>119</v>
      </c>
      <c r="C392" s="22" t="s">
        <v>167</v>
      </c>
      <c r="D392" s="54">
        <f>SUMIFS('Data Alokasi Mitra per Bulan'!G:G,'Data Alokasi Mitra per Bulan'!C:C,B392,'Data Alokasi Mitra per Bulan'!D:D,C392)</f>
        <v>0</v>
      </c>
      <c r="E392" s="63" t="str">
        <f t="shared" si="5"/>
        <v>Dibawah Batas Honor</v>
      </c>
      <c r="F392" s="64" t="e">
        <f ca="1">IF(_xludf.MAXifs('Data Alokasi Mitra per Bulan'!V:V,'Data Alokasi Mitra per Bulan'!C:C,B392,'Data Alokasi Mitra per Bulan'!D:D,C392)=0,G392,IF(YEAR(_xludf.MAXifs('Data Alokasi Mitra per Bulan'!V:V,'Data Alokasi Mitra per Bulan'!C:C,B392,'Data Alokasi Mitra per Bulan'!D:D,C392))=2024,G392,_xludf.MAXifs('Data Alokasi Mitra per Bulan'!V:V,'Data Alokasi Mitra per Bulan'!C:C,B392,'Data Alokasi Mitra per Bulan'!D:D,C392)))</f>
        <v>#NAME?</v>
      </c>
      <c r="G392" s="65">
        <f t="shared" si="6"/>
        <v>45747</v>
      </c>
    </row>
    <row r="393" spans="1:7" ht="14.4">
      <c r="A393" s="62" t="str">
        <f t="shared" si="4"/>
        <v>Yosua Nehemia Dioko langiMaret</v>
      </c>
      <c r="B393" s="62" t="s">
        <v>369</v>
      </c>
      <c r="C393" s="22" t="s">
        <v>167</v>
      </c>
      <c r="D393" s="54">
        <f>SUMIFS('Data Alokasi Mitra per Bulan'!G:G,'Data Alokasi Mitra per Bulan'!C:C,B393,'Data Alokasi Mitra per Bulan'!D:D,C393)</f>
        <v>0</v>
      </c>
      <c r="E393" s="63" t="str">
        <f t="shared" si="5"/>
        <v>Dibawah Batas Honor</v>
      </c>
      <c r="F393" s="64" t="e">
        <f ca="1">IF(_xludf.MAXifs('Data Alokasi Mitra per Bulan'!V:V,'Data Alokasi Mitra per Bulan'!C:C,B393,'Data Alokasi Mitra per Bulan'!D:D,C393)=0,G393,IF(YEAR(_xludf.MAXifs('Data Alokasi Mitra per Bulan'!V:V,'Data Alokasi Mitra per Bulan'!C:C,B393,'Data Alokasi Mitra per Bulan'!D:D,C393))=2024,G393,_xludf.MAXifs('Data Alokasi Mitra per Bulan'!V:V,'Data Alokasi Mitra per Bulan'!C:C,B393,'Data Alokasi Mitra per Bulan'!D:D,C393)))</f>
        <v>#NAME?</v>
      </c>
      <c r="G393" s="65">
        <f t="shared" si="6"/>
        <v>45747</v>
      </c>
    </row>
    <row r="394" spans="1:7" ht="14.4">
      <c r="A394" s="62" t="str">
        <f t="shared" si="4"/>
        <v>YUDITH Y MARJUNIMaret</v>
      </c>
      <c r="B394" s="62" t="s">
        <v>171</v>
      </c>
      <c r="C394" s="22" t="s">
        <v>167</v>
      </c>
      <c r="D394" s="54">
        <f>SUMIFS('Data Alokasi Mitra per Bulan'!G:G,'Data Alokasi Mitra per Bulan'!C:C,B394,'Data Alokasi Mitra per Bulan'!D:D,C394)</f>
        <v>468000</v>
      </c>
      <c r="E394" s="63" t="str">
        <f t="shared" si="5"/>
        <v>Dibawah Batas Honor</v>
      </c>
      <c r="F394" s="64" t="e">
        <f ca="1">IF(_xludf.MAXifs('Data Alokasi Mitra per Bulan'!V:V,'Data Alokasi Mitra per Bulan'!C:C,B394,'Data Alokasi Mitra per Bulan'!D:D,C394)=0,G394,IF(YEAR(_xludf.MAXifs('Data Alokasi Mitra per Bulan'!V:V,'Data Alokasi Mitra per Bulan'!C:C,B394,'Data Alokasi Mitra per Bulan'!D:D,C394))=2024,G394,_xludf.MAXifs('Data Alokasi Mitra per Bulan'!V:V,'Data Alokasi Mitra per Bulan'!C:C,B394,'Data Alokasi Mitra per Bulan'!D:D,C394)))</f>
        <v>#NAME?</v>
      </c>
      <c r="G394" s="65">
        <f t="shared" si="6"/>
        <v>45747</v>
      </c>
    </row>
    <row r="395" spans="1:7" ht="14.4">
      <c r="A395" s="62" t="str">
        <f t="shared" si="4"/>
        <v>Yuliana Telly LumiMaret</v>
      </c>
      <c r="B395" s="22" t="s">
        <v>139</v>
      </c>
      <c r="C395" s="22" t="s">
        <v>167</v>
      </c>
      <c r="D395" s="54">
        <f>SUMIFS('Data Alokasi Mitra per Bulan'!G:G,'Data Alokasi Mitra per Bulan'!C:C,B395,'Data Alokasi Mitra per Bulan'!D:D,C395)</f>
        <v>0</v>
      </c>
      <c r="E395" s="63" t="str">
        <f t="shared" si="5"/>
        <v>Dibawah Batas Honor</v>
      </c>
      <c r="F395" s="64" t="e">
        <f ca="1">IF(_xludf.MAXifs('Data Alokasi Mitra per Bulan'!V:V,'Data Alokasi Mitra per Bulan'!C:C,B395,'Data Alokasi Mitra per Bulan'!D:D,C395)=0,G395,IF(YEAR(_xludf.MAXifs('Data Alokasi Mitra per Bulan'!V:V,'Data Alokasi Mitra per Bulan'!C:C,B395,'Data Alokasi Mitra per Bulan'!D:D,C395))=2024,G395,_xludf.MAXifs('Data Alokasi Mitra per Bulan'!V:V,'Data Alokasi Mitra per Bulan'!C:C,B395,'Data Alokasi Mitra per Bulan'!D:D,C395)))</f>
        <v>#NAME?</v>
      </c>
      <c r="G395" s="65">
        <f t="shared" si="6"/>
        <v>45747</v>
      </c>
    </row>
    <row r="396" spans="1:7" ht="14.4">
      <c r="A396" s="62" t="str">
        <f t="shared" si="4"/>
        <v>Yulianti BohamMaret</v>
      </c>
      <c r="B396" s="22" t="s">
        <v>120</v>
      </c>
      <c r="C396" s="22" t="s">
        <v>167</v>
      </c>
      <c r="D396" s="54">
        <f>SUMIFS('Data Alokasi Mitra per Bulan'!G:G,'Data Alokasi Mitra per Bulan'!C:C,B396,'Data Alokasi Mitra per Bulan'!D:D,C396)</f>
        <v>0</v>
      </c>
      <c r="E396" s="63" t="str">
        <f t="shared" si="5"/>
        <v>Dibawah Batas Honor</v>
      </c>
      <c r="F396" s="64" t="e">
        <f ca="1">IF(_xludf.MAXifs('Data Alokasi Mitra per Bulan'!V:V,'Data Alokasi Mitra per Bulan'!C:C,B396,'Data Alokasi Mitra per Bulan'!D:D,C396)=0,G396,IF(YEAR(_xludf.MAXifs('Data Alokasi Mitra per Bulan'!V:V,'Data Alokasi Mitra per Bulan'!C:C,B396,'Data Alokasi Mitra per Bulan'!D:D,C396))=2024,G396,_xludf.MAXifs('Data Alokasi Mitra per Bulan'!V:V,'Data Alokasi Mitra per Bulan'!C:C,B396,'Data Alokasi Mitra per Bulan'!D:D,C396)))</f>
        <v>#NAME?</v>
      </c>
      <c r="G396" s="65">
        <f t="shared" si="6"/>
        <v>45747</v>
      </c>
    </row>
    <row r="397" spans="1:7" ht="14.4">
      <c r="A397" s="62" t="str">
        <f t="shared" si="4"/>
        <v>Yunita Rahayu Ekaputri AbdjulMaret</v>
      </c>
      <c r="B397" s="62" t="s">
        <v>123</v>
      </c>
      <c r="C397" s="22" t="s">
        <v>167</v>
      </c>
      <c r="D397" s="54">
        <f>SUMIFS('Data Alokasi Mitra per Bulan'!G:G,'Data Alokasi Mitra per Bulan'!C:C,B397,'Data Alokasi Mitra per Bulan'!D:D,C397)</f>
        <v>0</v>
      </c>
      <c r="E397" s="63" t="str">
        <f t="shared" si="5"/>
        <v>Dibawah Batas Honor</v>
      </c>
      <c r="F397" s="64" t="e">
        <f ca="1">IF(_xludf.MAXifs('Data Alokasi Mitra per Bulan'!V:V,'Data Alokasi Mitra per Bulan'!C:C,B397,'Data Alokasi Mitra per Bulan'!D:D,C397)=0,G397,IF(YEAR(_xludf.MAXifs('Data Alokasi Mitra per Bulan'!V:V,'Data Alokasi Mitra per Bulan'!C:C,B397,'Data Alokasi Mitra per Bulan'!D:D,C397))=2024,G397,_xludf.MAXifs('Data Alokasi Mitra per Bulan'!V:V,'Data Alokasi Mitra per Bulan'!C:C,B397,'Data Alokasi Mitra per Bulan'!D:D,C397)))</f>
        <v>#NAME?</v>
      </c>
      <c r="G397" s="65">
        <f t="shared" si="6"/>
        <v>45747</v>
      </c>
    </row>
    <row r="398" spans="1:7" ht="14.4">
      <c r="A398" s="62" t="str">
        <f t="shared" si="4"/>
        <v>Adhan Yeremia AlhasniApril</v>
      </c>
      <c r="B398" s="22" t="s">
        <v>124</v>
      </c>
      <c r="C398" s="22" t="s">
        <v>176</v>
      </c>
      <c r="D398" s="54">
        <f>SUMIFS('Data Alokasi Mitra per Bulan'!G:G,'Data Alokasi Mitra per Bulan'!C:C,B398,'Data Alokasi Mitra per Bulan'!D:D,C398)</f>
        <v>0</v>
      </c>
      <c r="E398" s="63" t="str">
        <f t="shared" si="5"/>
        <v>Dibawah Batas Honor</v>
      </c>
      <c r="F398" s="64" t="e">
        <f ca="1">IF(_xludf.MAXifs('Data Alokasi Mitra per Bulan'!V:V,'Data Alokasi Mitra per Bulan'!C:C,B398,'Data Alokasi Mitra per Bulan'!D:D,C398)=0,G398,IF(YEAR(_xludf.MAXifs('Data Alokasi Mitra per Bulan'!V:V,'Data Alokasi Mitra per Bulan'!C:C,B398,'Data Alokasi Mitra per Bulan'!D:D,C398))=2024,G398,_xludf.MAXifs('Data Alokasi Mitra per Bulan'!V:V,'Data Alokasi Mitra per Bulan'!C:C,B398,'Data Alokasi Mitra per Bulan'!D:D,C398)))</f>
        <v>#NAME?</v>
      </c>
      <c r="G398" s="65">
        <f t="shared" ref="G398:G529" si="7">EOMONTH("1/4/2025",0)</f>
        <v>45777</v>
      </c>
    </row>
    <row r="399" spans="1:7" ht="14.4">
      <c r="A399" s="62" t="str">
        <f t="shared" si="4"/>
        <v>Adriana TandajuApril</v>
      </c>
      <c r="B399" s="22" t="s">
        <v>36</v>
      </c>
      <c r="C399" s="22" t="s">
        <v>176</v>
      </c>
      <c r="D399" s="54">
        <f>SUMIFS('Data Alokasi Mitra per Bulan'!G:G,'Data Alokasi Mitra per Bulan'!C:C,B399,'Data Alokasi Mitra per Bulan'!D:D,C399)</f>
        <v>2564000</v>
      </c>
      <c r="E399" s="63" t="str">
        <f t="shared" si="5"/>
        <v>Dibawah Batas Honor</v>
      </c>
      <c r="F399" s="64" t="e">
        <f ca="1">IF(_xludf.MAXifs('Data Alokasi Mitra per Bulan'!V:V,'Data Alokasi Mitra per Bulan'!C:C,B399,'Data Alokasi Mitra per Bulan'!D:D,C399)=0,G399,IF(YEAR(_xludf.MAXifs('Data Alokasi Mitra per Bulan'!V:V,'Data Alokasi Mitra per Bulan'!C:C,B399,'Data Alokasi Mitra per Bulan'!D:D,C399))=2024,G399,_xludf.MAXifs('Data Alokasi Mitra per Bulan'!V:V,'Data Alokasi Mitra per Bulan'!C:C,B399,'Data Alokasi Mitra per Bulan'!D:D,C399)))</f>
        <v>#NAME?</v>
      </c>
      <c r="G399" s="65">
        <f t="shared" si="7"/>
        <v>45777</v>
      </c>
    </row>
    <row r="400" spans="1:7" ht="14.4">
      <c r="A400" s="62" t="str">
        <f t="shared" si="4"/>
        <v>AGUSTINTJE MAKAHANAPApril</v>
      </c>
      <c r="B400" s="22" t="s">
        <v>87</v>
      </c>
      <c r="C400" s="22" t="s">
        <v>176</v>
      </c>
      <c r="D400" s="54">
        <f>SUMIFS('Data Alokasi Mitra per Bulan'!G:G,'Data Alokasi Mitra per Bulan'!C:C,B400,'Data Alokasi Mitra per Bulan'!D:D,C400)</f>
        <v>0</v>
      </c>
      <c r="E400" s="63" t="str">
        <f t="shared" si="5"/>
        <v>Dibawah Batas Honor</v>
      </c>
      <c r="F400" s="64" t="e">
        <f ca="1">IF(_xludf.MAXifs('Data Alokasi Mitra per Bulan'!V:V,'Data Alokasi Mitra per Bulan'!C:C,B400,'Data Alokasi Mitra per Bulan'!D:D,C400)=0,G400,IF(YEAR(_xludf.MAXifs('Data Alokasi Mitra per Bulan'!V:V,'Data Alokasi Mitra per Bulan'!C:C,B400,'Data Alokasi Mitra per Bulan'!D:D,C400))=2024,G400,_xludf.MAXifs('Data Alokasi Mitra per Bulan'!V:V,'Data Alokasi Mitra per Bulan'!C:C,B400,'Data Alokasi Mitra per Bulan'!D:D,C400)))</f>
        <v>#NAME?</v>
      </c>
      <c r="G400" s="65">
        <f t="shared" si="7"/>
        <v>45777</v>
      </c>
    </row>
    <row r="401" spans="1:7" ht="14.4">
      <c r="A401" s="62" t="str">
        <f t="shared" si="4"/>
        <v>Alice lady diana mantiriApril</v>
      </c>
      <c r="B401" s="62" t="s">
        <v>273</v>
      </c>
      <c r="C401" s="22" t="s">
        <v>176</v>
      </c>
      <c r="D401" s="54">
        <f>SUMIFS('Data Alokasi Mitra per Bulan'!G:G,'Data Alokasi Mitra per Bulan'!C:C,B401,'Data Alokasi Mitra per Bulan'!D:D,C401)</f>
        <v>0</v>
      </c>
      <c r="E401" s="63" t="str">
        <f t="shared" si="5"/>
        <v>Dibawah Batas Honor</v>
      </c>
      <c r="F401" s="64" t="e">
        <f ca="1">IF(_xludf.MAXifs('Data Alokasi Mitra per Bulan'!V:V,'Data Alokasi Mitra per Bulan'!C:C,B401,'Data Alokasi Mitra per Bulan'!D:D,C401)=0,G401,IF(YEAR(_xludf.MAXifs('Data Alokasi Mitra per Bulan'!V:V,'Data Alokasi Mitra per Bulan'!C:C,B401,'Data Alokasi Mitra per Bulan'!D:D,C401))=2024,G401,_xludf.MAXifs('Data Alokasi Mitra per Bulan'!V:V,'Data Alokasi Mitra per Bulan'!C:C,B401,'Data Alokasi Mitra per Bulan'!D:D,C401)))</f>
        <v>#NAME?</v>
      </c>
      <c r="G401" s="65">
        <f t="shared" si="7"/>
        <v>45777</v>
      </c>
    </row>
    <row r="402" spans="1:7" ht="14.4">
      <c r="A402" s="62" t="str">
        <f t="shared" si="4"/>
        <v>Alvani Bregina NgongoloyApril</v>
      </c>
      <c r="B402" s="22" t="s">
        <v>26</v>
      </c>
      <c r="C402" s="22" t="s">
        <v>176</v>
      </c>
      <c r="D402" s="54">
        <f>SUMIFS('Data Alokasi Mitra per Bulan'!G:G,'Data Alokasi Mitra per Bulan'!C:C,B402,'Data Alokasi Mitra per Bulan'!D:D,C402)</f>
        <v>1524000</v>
      </c>
      <c r="E402" s="63" t="str">
        <f t="shared" si="5"/>
        <v>Dibawah Batas Honor</v>
      </c>
      <c r="F402" s="64" t="e">
        <f ca="1">IF(_xludf.MAXifs('Data Alokasi Mitra per Bulan'!V:V,'Data Alokasi Mitra per Bulan'!C:C,B402,'Data Alokasi Mitra per Bulan'!D:D,C402)=0,G402,IF(YEAR(_xludf.MAXifs('Data Alokasi Mitra per Bulan'!V:V,'Data Alokasi Mitra per Bulan'!C:C,B402,'Data Alokasi Mitra per Bulan'!D:D,C402))=2024,G402,_xludf.MAXifs('Data Alokasi Mitra per Bulan'!V:V,'Data Alokasi Mitra per Bulan'!C:C,B402,'Data Alokasi Mitra per Bulan'!D:D,C402)))</f>
        <v>#NAME?</v>
      </c>
      <c r="G402" s="65">
        <f t="shared" si="7"/>
        <v>45777</v>
      </c>
    </row>
    <row r="403" spans="1:7" ht="14.4">
      <c r="A403" s="62" t="str">
        <f t="shared" si="4"/>
        <v>anastasia rany makanaungApril</v>
      </c>
      <c r="B403" s="62" t="s">
        <v>274</v>
      </c>
      <c r="C403" s="22" t="s">
        <v>176</v>
      </c>
      <c r="D403" s="54">
        <f>SUMIFS('Data Alokasi Mitra per Bulan'!G:G,'Data Alokasi Mitra per Bulan'!C:C,B403,'Data Alokasi Mitra per Bulan'!D:D,C403)</f>
        <v>0</v>
      </c>
      <c r="E403" s="63" t="str">
        <f t="shared" si="5"/>
        <v>Dibawah Batas Honor</v>
      </c>
      <c r="F403" s="64" t="e">
        <f ca="1">IF(_xludf.MAXifs('Data Alokasi Mitra per Bulan'!V:V,'Data Alokasi Mitra per Bulan'!C:C,B403,'Data Alokasi Mitra per Bulan'!D:D,C403)=0,G403,IF(YEAR(_xludf.MAXifs('Data Alokasi Mitra per Bulan'!V:V,'Data Alokasi Mitra per Bulan'!C:C,B403,'Data Alokasi Mitra per Bulan'!D:D,C403))=2024,G403,_xludf.MAXifs('Data Alokasi Mitra per Bulan'!V:V,'Data Alokasi Mitra per Bulan'!C:C,B403,'Data Alokasi Mitra per Bulan'!D:D,C403)))</f>
        <v>#NAME?</v>
      </c>
      <c r="G403" s="65">
        <f t="shared" si="7"/>
        <v>45777</v>
      </c>
    </row>
    <row r="404" spans="1:7" ht="14.4">
      <c r="A404" s="62" t="str">
        <f t="shared" si="4"/>
        <v>Anatasya MasudaraApril</v>
      </c>
      <c r="B404" s="62" t="s">
        <v>346</v>
      </c>
      <c r="C404" s="22" t="s">
        <v>176</v>
      </c>
      <c r="D404" s="54">
        <f>SUMIFS('Data Alokasi Mitra per Bulan'!G:G,'Data Alokasi Mitra per Bulan'!C:C,B404,'Data Alokasi Mitra per Bulan'!D:D,C404)</f>
        <v>0</v>
      </c>
      <c r="E404" s="63" t="str">
        <f t="shared" si="5"/>
        <v>Dibawah Batas Honor</v>
      </c>
      <c r="F404" s="64" t="e">
        <f ca="1">IF(_xludf.MAXifs('Data Alokasi Mitra per Bulan'!V:V,'Data Alokasi Mitra per Bulan'!C:C,B404,'Data Alokasi Mitra per Bulan'!D:D,C404)=0,G404,IF(YEAR(_xludf.MAXifs('Data Alokasi Mitra per Bulan'!V:V,'Data Alokasi Mitra per Bulan'!C:C,B404,'Data Alokasi Mitra per Bulan'!D:D,C404))=2024,G404,_xludf.MAXifs('Data Alokasi Mitra per Bulan'!V:V,'Data Alokasi Mitra per Bulan'!C:C,B404,'Data Alokasi Mitra per Bulan'!D:D,C404)))</f>
        <v>#NAME?</v>
      </c>
      <c r="G404" s="65">
        <f t="shared" si="7"/>
        <v>45777</v>
      </c>
    </row>
    <row r="405" spans="1:7" ht="14.4">
      <c r="A405" s="62" t="str">
        <f t="shared" si="4"/>
        <v>ANGELIA FRANSISCA SUNDAHApril</v>
      </c>
      <c r="B405" s="22" t="s">
        <v>126</v>
      </c>
      <c r="C405" s="22" t="s">
        <v>176</v>
      </c>
      <c r="D405" s="54">
        <f>SUMIFS('Data Alokasi Mitra per Bulan'!G:G,'Data Alokasi Mitra per Bulan'!C:C,B405,'Data Alokasi Mitra per Bulan'!D:D,C405)</f>
        <v>0</v>
      </c>
      <c r="E405" s="63" t="str">
        <f t="shared" si="5"/>
        <v>Dibawah Batas Honor</v>
      </c>
      <c r="F405" s="64" t="e">
        <f ca="1">IF(_xludf.MAXifs('Data Alokasi Mitra per Bulan'!V:V,'Data Alokasi Mitra per Bulan'!C:C,B405,'Data Alokasi Mitra per Bulan'!D:D,C405)=0,G405,IF(YEAR(_xludf.MAXifs('Data Alokasi Mitra per Bulan'!V:V,'Data Alokasi Mitra per Bulan'!C:C,B405,'Data Alokasi Mitra per Bulan'!D:D,C405))=2024,G405,_xludf.MAXifs('Data Alokasi Mitra per Bulan'!V:V,'Data Alokasi Mitra per Bulan'!C:C,B405,'Data Alokasi Mitra per Bulan'!D:D,C405)))</f>
        <v>#NAME?</v>
      </c>
      <c r="G405" s="65">
        <f t="shared" si="7"/>
        <v>45777</v>
      </c>
    </row>
    <row r="406" spans="1:7" ht="14.4">
      <c r="A406" s="62" t="str">
        <f t="shared" si="4"/>
        <v>Anita A BolungApril</v>
      </c>
      <c r="B406" s="62" t="s">
        <v>257</v>
      </c>
      <c r="C406" s="22" t="s">
        <v>176</v>
      </c>
      <c r="D406" s="54">
        <f>SUMIFS('Data Alokasi Mitra per Bulan'!G:G,'Data Alokasi Mitra per Bulan'!C:C,B406,'Data Alokasi Mitra per Bulan'!D:D,C406)</f>
        <v>0</v>
      </c>
      <c r="E406" s="63" t="str">
        <f t="shared" si="5"/>
        <v>Dibawah Batas Honor</v>
      </c>
      <c r="F406" s="64" t="e">
        <f ca="1">IF(_xludf.MAXifs('Data Alokasi Mitra per Bulan'!V:V,'Data Alokasi Mitra per Bulan'!C:C,B406,'Data Alokasi Mitra per Bulan'!D:D,C406)=0,G406,IF(YEAR(_xludf.MAXifs('Data Alokasi Mitra per Bulan'!V:V,'Data Alokasi Mitra per Bulan'!C:C,B406,'Data Alokasi Mitra per Bulan'!D:D,C406))=2024,G406,_xludf.MAXifs('Data Alokasi Mitra per Bulan'!V:V,'Data Alokasi Mitra per Bulan'!C:C,B406,'Data Alokasi Mitra per Bulan'!D:D,C406)))</f>
        <v>#NAME?</v>
      </c>
      <c r="G406" s="65">
        <f t="shared" si="7"/>
        <v>45777</v>
      </c>
    </row>
    <row r="407" spans="1:7" ht="14.4">
      <c r="A407" s="62" t="str">
        <f t="shared" si="4"/>
        <v>Anita Afrianti SemenApril</v>
      </c>
      <c r="B407" s="22" t="s">
        <v>347</v>
      </c>
      <c r="C407" s="22" t="s">
        <v>176</v>
      </c>
      <c r="D407" s="54">
        <f>SUMIFS('Data Alokasi Mitra per Bulan'!G:G,'Data Alokasi Mitra per Bulan'!C:C,B407,'Data Alokasi Mitra per Bulan'!D:D,C407)</f>
        <v>0</v>
      </c>
      <c r="E407" s="63" t="str">
        <f t="shared" si="5"/>
        <v>Dibawah Batas Honor</v>
      </c>
      <c r="F407" s="64" t="e">
        <f ca="1">IF(_xludf.MAXifs('Data Alokasi Mitra per Bulan'!V:V,'Data Alokasi Mitra per Bulan'!C:C,B407,'Data Alokasi Mitra per Bulan'!D:D,C407)=0,G407,IF(YEAR(_xludf.MAXifs('Data Alokasi Mitra per Bulan'!V:V,'Data Alokasi Mitra per Bulan'!C:C,B407,'Data Alokasi Mitra per Bulan'!D:D,C407))=2024,G407,_xludf.MAXifs('Data Alokasi Mitra per Bulan'!V:V,'Data Alokasi Mitra per Bulan'!C:C,B407,'Data Alokasi Mitra per Bulan'!D:D,C407)))</f>
        <v>#NAME?</v>
      </c>
      <c r="G407" s="65">
        <f t="shared" si="7"/>
        <v>45777</v>
      </c>
    </row>
    <row r="408" spans="1:7" ht="14.4">
      <c r="A408" s="62" t="str">
        <f t="shared" si="4"/>
        <v>Arief RohmanApril</v>
      </c>
      <c r="B408" s="62" t="s">
        <v>155</v>
      </c>
      <c r="C408" s="22" t="s">
        <v>176</v>
      </c>
      <c r="D408" s="54">
        <f>SUMIFS('Data Alokasi Mitra per Bulan'!G:G,'Data Alokasi Mitra per Bulan'!C:C,B408,'Data Alokasi Mitra per Bulan'!D:D,C408)</f>
        <v>0</v>
      </c>
      <c r="E408" s="63" t="str">
        <f t="shared" si="5"/>
        <v>Dibawah Batas Honor</v>
      </c>
      <c r="F408" s="64" t="e">
        <f ca="1">IF(_xludf.MAXifs('Data Alokasi Mitra per Bulan'!V:V,'Data Alokasi Mitra per Bulan'!C:C,B408,'Data Alokasi Mitra per Bulan'!D:D,C408)=0,G408,IF(YEAR(_xludf.MAXifs('Data Alokasi Mitra per Bulan'!V:V,'Data Alokasi Mitra per Bulan'!C:C,B408,'Data Alokasi Mitra per Bulan'!D:D,C408))=2024,G408,_xludf.MAXifs('Data Alokasi Mitra per Bulan'!V:V,'Data Alokasi Mitra per Bulan'!C:C,B408,'Data Alokasi Mitra per Bulan'!D:D,C408)))</f>
        <v>#NAME?</v>
      </c>
      <c r="G408" s="65">
        <f t="shared" si="7"/>
        <v>45777</v>
      </c>
    </row>
    <row r="409" spans="1:7" ht="14.4">
      <c r="A409" s="62" t="str">
        <f t="shared" si="4"/>
        <v>ARTHUR CARLOS BOGARApril</v>
      </c>
      <c r="B409" s="22" t="s">
        <v>20</v>
      </c>
      <c r="C409" s="22" t="s">
        <v>176</v>
      </c>
      <c r="D409" s="54">
        <f>SUMIFS('Data Alokasi Mitra per Bulan'!G:G,'Data Alokasi Mitra per Bulan'!C:C,B409,'Data Alokasi Mitra per Bulan'!D:D,C409)</f>
        <v>2703000</v>
      </c>
      <c r="E409" s="63" t="str">
        <f t="shared" si="5"/>
        <v>Dibawah Batas Honor</v>
      </c>
      <c r="F409" s="64" t="e">
        <f ca="1">IF(_xludf.MAXifs('Data Alokasi Mitra per Bulan'!V:V,'Data Alokasi Mitra per Bulan'!C:C,B409,'Data Alokasi Mitra per Bulan'!D:D,C409)=0,G409,IF(YEAR(_xludf.MAXifs('Data Alokasi Mitra per Bulan'!V:V,'Data Alokasi Mitra per Bulan'!C:C,B409,'Data Alokasi Mitra per Bulan'!D:D,C409))=2024,G409,_xludf.MAXifs('Data Alokasi Mitra per Bulan'!V:V,'Data Alokasi Mitra per Bulan'!C:C,B409,'Data Alokasi Mitra per Bulan'!D:D,C409)))</f>
        <v>#NAME?</v>
      </c>
      <c r="G409" s="65">
        <f t="shared" si="7"/>
        <v>45777</v>
      </c>
    </row>
    <row r="410" spans="1:7" ht="14.4">
      <c r="A410" s="62" t="str">
        <f t="shared" si="4"/>
        <v>Arthur jimmy adilangApril</v>
      </c>
      <c r="B410" s="62" t="s">
        <v>348</v>
      </c>
      <c r="C410" s="22" t="s">
        <v>176</v>
      </c>
      <c r="D410" s="54">
        <f>SUMIFS('Data Alokasi Mitra per Bulan'!G:G,'Data Alokasi Mitra per Bulan'!C:C,B410,'Data Alokasi Mitra per Bulan'!D:D,C410)</f>
        <v>0</v>
      </c>
      <c r="E410" s="63" t="str">
        <f t="shared" si="5"/>
        <v>Dibawah Batas Honor</v>
      </c>
      <c r="F410" s="64" t="e">
        <f ca="1">IF(_xludf.MAXifs('Data Alokasi Mitra per Bulan'!V:V,'Data Alokasi Mitra per Bulan'!C:C,B410,'Data Alokasi Mitra per Bulan'!D:D,C410)=0,G410,IF(YEAR(_xludf.MAXifs('Data Alokasi Mitra per Bulan'!V:V,'Data Alokasi Mitra per Bulan'!C:C,B410,'Data Alokasi Mitra per Bulan'!D:D,C410))=2024,G410,_xludf.MAXifs('Data Alokasi Mitra per Bulan'!V:V,'Data Alokasi Mitra per Bulan'!C:C,B410,'Data Alokasi Mitra per Bulan'!D:D,C410)))</f>
        <v>#NAME?</v>
      </c>
      <c r="G410" s="65">
        <f t="shared" si="7"/>
        <v>45777</v>
      </c>
    </row>
    <row r="411" spans="1:7" ht="14.4">
      <c r="A411" s="62" t="str">
        <f t="shared" si="4"/>
        <v>Atria Sari Juwita UmarApril</v>
      </c>
      <c r="B411" s="22" t="s">
        <v>156</v>
      </c>
      <c r="C411" s="22" t="s">
        <v>176</v>
      </c>
      <c r="D411" s="54">
        <f>SUMIFS('Data Alokasi Mitra per Bulan'!G:G,'Data Alokasi Mitra per Bulan'!C:C,B411,'Data Alokasi Mitra per Bulan'!D:D,C411)</f>
        <v>0</v>
      </c>
      <c r="E411" s="63" t="str">
        <f t="shared" si="5"/>
        <v>Dibawah Batas Honor</v>
      </c>
      <c r="F411" s="64" t="e">
        <f ca="1">IF(_xludf.MAXifs('Data Alokasi Mitra per Bulan'!V:V,'Data Alokasi Mitra per Bulan'!C:C,B411,'Data Alokasi Mitra per Bulan'!D:D,C411)=0,G411,IF(YEAR(_xludf.MAXifs('Data Alokasi Mitra per Bulan'!V:V,'Data Alokasi Mitra per Bulan'!C:C,B411,'Data Alokasi Mitra per Bulan'!D:D,C411))=2024,G411,_xludf.MAXifs('Data Alokasi Mitra per Bulan'!V:V,'Data Alokasi Mitra per Bulan'!C:C,B411,'Data Alokasi Mitra per Bulan'!D:D,C411)))</f>
        <v>#NAME?</v>
      </c>
      <c r="G411" s="65">
        <f t="shared" si="7"/>
        <v>45777</v>
      </c>
    </row>
    <row r="412" spans="1:7" ht="14.4">
      <c r="A412" s="62" t="str">
        <f t="shared" si="4"/>
        <v>AUDI AVRI HENRY SINGALApril</v>
      </c>
      <c r="B412" s="62" t="s">
        <v>163</v>
      </c>
      <c r="C412" s="22" t="s">
        <v>176</v>
      </c>
      <c r="D412" s="54">
        <f>SUMIFS('Data Alokasi Mitra per Bulan'!G:G,'Data Alokasi Mitra per Bulan'!C:C,B412,'Data Alokasi Mitra per Bulan'!D:D,C412)</f>
        <v>528000</v>
      </c>
      <c r="E412" s="63" t="str">
        <f t="shared" si="5"/>
        <v>Dibawah Batas Honor</v>
      </c>
      <c r="F412" s="64" t="e">
        <f ca="1">IF(_xludf.MAXifs('Data Alokasi Mitra per Bulan'!V:V,'Data Alokasi Mitra per Bulan'!C:C,B412,'Data Alokasi Mitra per Bulan'!D:D,C412)=0,G412,IF(YEAR(_xludf.MAXifs('Data Alokasi Mitra per Bulan'!V:V,'Data Alokasi Mitra per Bulan'!C:C,B412,'Data Alokasi Mitra per Bulan'!D:D,C412))=2024,G412,_xludf.MAXifs('Data Alokasi Mitra per Bulan'!V:V,'Data Alokasi Mitra per Bulan'!C:C,B412,'Data Alokasi Mitra per Bulan'!D:D,C412)))</f>
        <v>#NAME?</v>
      </c>
      <c r="G412" s="65">
        <f t="shared" si="7"/>
        <v>45777</v>
      </c>
    </row>
    <row r="413" spans="1:7" ht="14.4">
      <c r="A413" s="62" t="str">
        <f t="shared" si="4"/>
        <v>Caesar Valentino PinontoanApril</v>
      </c>
      <c r="B413" s="62" t="s">
        <v>349</v>
      </c>
      <c r="C413" s="22" t="s">
        <v>176</v>
      </c>
      <c r="D413" s="54">
        <f>SUMIFS('Data Alokasi Mitra per Bulan'!G:G,'Data Alokasi Mitra per Bulan'!C:C,B413,'Data Alokasi Mitra per Bulan'!D:D,C413)</f>
        <v>0</v>
      </c>
      <c r="E413" s="63" t="str">
        <f t="shared" si="5"/>
        <v>Dibawah Batas Honor</v>
      </c>
      <c r="F413" s="64" t="e">
        <f ca="1">IF(_xludf.MAXifs('Data Alokasi Mitra per Bulan'!V:V,'Data Alokasi Mitra per Bulan'!C:C,B413,'Data Alokasi Mitra per Bulan'!D:D,C413)=0,G413,IF(YEAR(_xludf.MAXifs('Data Alokasi Mitra per Bulan'!V:V,'Data Alokasi Mitra per Bulan'!C:C,B413,'Data Alokasi Mitra per Bulan'!D:D,C413))=2024,G413,_xludf.MAXifs('Data Alokasi Mitra per Bulan'!V:V,'Data Alokasi Mitra per Bulan'!C:C,B413,'Data Alokasi Mitra per Bulan'!D:D,C413)))</f>
        <v>#NAME?</v>
      </c>
      <c r="G413" s="65">
        <f t="shared" si="7"/>
        <v>45777</v>
      </c>
    </row>
    <row r="414" spans="1:7" ht="14.4">
      <c r="A414" s="62" t="str">
        <f t="shared" si="4"/>
        <v>Cecillia ArthoApril</v>
      </c>
      <c r="B414" s="62" t="s">
        <v>24</v>
      </c>
      <c r="C414" s="22" t="s">
        <v>176</v>
      </c>
      <c r="D414" s="54">
        <f>SUMIFS('Data Alokasi Mitra per Bulan'!G:G,'Data Alokasi Mitra per Bulan'!C:C,B414,'Data Alokasi Mitra per Bulan'!D:D,C414)</f>
        <v>2756000</v>
      </c>
      <c r="E414" s="63" t="str">
        <f t="shared" si="5"/>
        <v>Dibawah Batas Honor</v>
      </c>
      <c r="F414" s="64" t="e">
        <f ca="1">IF(_xludf.MAXifs('Data Alokasi Mitra per Bulan'!V:V,'Data Alokasi Mitra per Bulan'!C:C,B414,'Data Alokasi Mitra per Bulan'!D:D,C414)=0,G414,IF(YEAR(_xludf.MAXifs('Data Alokasi Mitra per Bulan'!V:V,'Data Alokasi Mitra per Bulan'!C:C,B414,'Data Alokasi Mitra per Bulan'!D:D,C414))=2024,G414,_xludf.MAXifs('Data Alokasi Mitra per Bulan'!V:V,'Data Alokasi Mitra per Bulan'!C:C,B414,'Data Alokasi Mitra per Bulan'!D:D,C414)))</f>
        <v>#NAME?</v>
      </c>
      <c r="G414" s="65">
        <f t="shared" si="7"/>
        <v>45777</v>
      </c>
    </row>
    <row r="415" spans="1:7" ht="14.4">
      <c r="A415" s="62" t="str">
        <f t="shared" si="4"/>
        <v>Chisandro Gian DompasApril</v>
      </c>
      <c r="B415" s="62" t="s">
        <v>275</v>
      </c>
      <c r="C415" s="22" t="s">
        <v>176</v>
      </c>
      <c r="D415" s="54">
        <f>SUMIFS('Data Alokasi Mitra per Bulan'!G:G,'Data Alokasi Mitra per Bulan'!C:C,B415,'Data Alokasi Mitra per Bulan'!D:D,C415)</f>
        <v>0</v>
      </c>
      <c r="E415" s="63" t="str">
        <f t="shared" si="5"/>
        <v>Dibawah Batas Honor</v>
      </c>
      <c r="F415" s="64" t="e">
        <f ca="1">IF(_xludf.MAXifs('Data Alokasi Mitra per Bulan'!V:V,'Data Alokasi Mitra per Bulan'!C:C,B415,'Data Alokasi Mitra per Bulan'!D:D,C415)=0,G415,IF(YEAR(_xludf.MAXifs('Data Alokasi Mitra per Bulan'!V:V,'Data Alokasi Mitra per Bulan'!C:C,B415,'Data Alokasi Mitra per Bulan'!D:D,C415))=2024,G415,_xludf.MAXifs('Data Alokasi Mitra per Bulan'!V:V,'Data Alokasi Mitra per Bulan'!C:C,B415,'Data Alokasi Mitra per Bulan'!D:D,C415)))</f>
        <v>#NAME?</v>
      </c>
      <c r="G415" s="65">
        <f t="shared" si="7"/>
        <v>45777</v>
      </c>
    </row>
    <row r="416" spans="1:7" ht="14.4">
      <c r="A416" s="62" t="str">
        <f t="shared" si="4"/>
        <v>Christanto TatuwoApril</v>
      </c>
      <c r="B416" s="62" t="s">
        <v>158</v>
      </c>
      <c r="C416" s="22" t="s">
        <v>176</v>
      </c>
      <c r="D416" s="54">
        <f>SUMIFS('Data Alokasi Mitra per Bulan'!G:G,'Data Alokasi Mitra per Bulan'!C:C,B416,'Data Alokasi Mitra per Bulan'!D:D,C416)</f>
        <v>0</v>
      </c>
      <c r="E416" s="63" t="str">
        <f t="shared" si="5"/>
        <v>Dibawah Batas Honor</v>
      </c>
      <c r="F416" s="64" t="e">
        <f ca="1">IF(_xludf.MAXifs('Data Alokasi Mitra per Bulan'!V:V,'Data Alokasi Mitra per Bulan'!C:C,B416,'Data Alokasi Mitra per Bulan'!D:D,C416)=0,G416,IF(YEAR(_xludf.MAXifs('Data Alokasi Mitra per Bulan'!V:V,'Data Alokasi Mitra per Bulan'!C:C,B416,'Data Alokasi Mitra per Bulan'!D:D,C416))=2024,G416,_xludf.MAXifs('Data Alokasi Mitra per Bulan'!V:V,'Data Alokasi Mitra per Bulan'!C:C,B416,'Data Alokasi Mitra per Bulan'!D:D,C416)))</f>
        <v>#NAME?</v>
      </c>
      <c r="G416" s="65">
        <f t="shared" si="7"/>
        <v>45777</v>
      </c>
    </row>
    <row r="417" spans="1:7" ht="14.4">
      <c r="A417" s="62" t="str">
        <f t="shared" si="4"/>
        <v>Christine Novalien MandagieApril</v>
      </c>
      <c r="B417" s="62" t="s">
        <v>350</v>
      </c>
      <c r="C417" s="22" t="s">
        <v>176</v>
      </c>
      <c r="D417" s="54">
        <f>SUMIFS('Data Alokasi Mitra per Bulan'!G:G,'Data Alokasi Mitra per Bulan'!C:C,B417,'Data Alokasi Mitra per Bulan'!D:D,C417)</f>
        <v>0</v>
      </c>
      <c r="E417" s="63" t="str">
        <f t="shared" si="5"/>
        <v>Dibawah Batas Honor</v>
      </c>
      <c r="F417" s="64" t="e">
        <f ca="1">IF(_xludf.MAXifs('Data Alokasi Mitra per Bulan'!V:V,'Data Alokasi Mitra per Bulan'!C:C,B417,'Data Alokasi Mitra per Bulan'!D:D,C417)=0,G417,IF(YEAR(_xludf.MAXifs('Data Alokasi Mitra per Bulan'!V:V,'Data Alokasi Mitra per Bulan'!C:C,B417,'Data Alokasi Mitra per Bulan'!D:D,C417))=2024,G417,_xludf.MAXifs('Data Alokasi Mitra per Bulan'!V:V,'Data Alokasi Mitra per Bulan'!C:C,B417,'Data Alokasi Mitra per Bulan'!D:D,C417)))</f>
        <v>#NAME?</v>
      </c>
      <c r="G417" s="65">
        <f t="shared" si="7"/>
        <v>45777</v>
      </c>
    </row>
    <row r="418" spans="1:7" ht="14.4">
      <c r="A418" s="62" t="str">
        <f t="shared" si="4"/>
        <v>Claudia Monica MoningkaApril</v>
      </c>
      <c r="B418" s="62" t="s">
        <v>351</v>
      </c>
      <c r="C418" s="22" t="s">
        <v>176</v>
      </c>
      <c r="D418" s="54">
        <f>SUMIFS('Data Alokasi Mitra per Bulan'!G:G,'Data Alokasi Mitra per Bulan'!C:C,B418,'Data Alokasi Mitra per Bulan'!D:D,C418)</f>
        <v>0</v>
      </c>
      <c r="E418" s="63" t="str">
        <f t="shared" si="5"/>
        <v>Dibawah Batas Honor</v>
      </c>
      <c r="F418" s="64" t="e">
        <f ca="1">IF(_xludf.MAXifs('Data Alokasi Mitra per Bulan'!V:V,'Data Alokasi Mitra per Bulan'!C:C,B418,'Data Alokasi Mitra per Bulan'!D:D,C418)=0,G418,IF(YEAR(_xludf.MAXifs('Data Alokasi Mitra per Bulan'!V:V,'Data Alokasi Mitra per Bulan'!C:C,B418,'Data Alokasi Mitra per Bulan'!D:D,C418))=2024,G418,_xludf.MAXifs('Data Alokasi Mitra per Bulan'!V:V,'Data Alokasi Mitra per Bulan'!C:C,B418,'Data Alokasi Mitra per Bulan'!D:D,C418)))</f>
        <v>#NAME?</v>
      </c>
      <c r="G418" s="65">
        <f t="shared" si="7"/>
        <v>45777</v>
      </c>
    </row>
    <row r="419" spans="1:7" ht="14.4">
      <c r="A419" s="62" t="str">
        <f t="shared" si="4"/>
        <v>Cynthia Josephina Simei KawatakApril</v>
      </c>
      <c r="B419" s="62" t="s">
        <v>128</v>
      </c>
      <c r="C419" s="22" t="s">
        <v>176</v>
      </c>
      <c r="D419" s="54">
        <f>SUMIFS('Data Alokasi Mitra per Bulan'!G:G,'Data Alokasi Mitra per Bulan'!C:C,B419,'Data Alokasi Mitra per Bulan'!D:D,C419)</f>
        <v>742000</v>
      </c>
      <c r="E419" s="63" t="str">
        <f t="shared" si="5"/>
        <v>Dibawah Batas Honor</v>
      </c>
      <c r="F419" s="64" t="e">
        <f ca="1">IF(_xludf.MAXifs('Data Alokasi Mitra per Bulan'!V:V,'Data Alokasi Mitra per Bulan'!C:C,B419,'Data Alokasi Mitra per Bulan'!D:D,C419)=0,G419,IF(YEAR(_xludf.MAXifs('Data Alokasi Mitra per Bulan'!V:V,'Data Alokasi Mitra per Bulan'!C:C,B419,'Data Alokasi Mitra per Bulan'!D:D,C419))=2024,G419,_xludf.MAXifs('Data Alokasi Mitra per Bulan'!V:V,'Data Alokasi Mitra per Bulan'!C:C,B419,'Data Alokasi Mitra per Bulan'!D:D,C419)))</f>
        <v>#NAME?</v>
      </c>
      <c r="G419" s="65">
        <f t="shared" si="7"/>
        <v>45777</v>
      </c>
    </row>
    <row r="420" spans="1:7" ht="14.4">
      <c r="A420" s="62" t="str">
        <f t="shared" si="4"/>
        <v>David Christian Philip RugianApril</v>
      </c>
      <c r="B420" s="22" t="s">
        <v>71</v>
      </c>
      <c r="C420" s="22" t="s">
        <v>176</v>
      </c>
      <c r="D420" s="54">
        <f>SUMIFS('Data Alokasi Mitra per Bulan'!G:G,'Data Alokasi Mitra per Bulan'!C:C,B420,'Data Alokasi Mitra per Bulan'!D:D,C420)</f>
        <v>1516000</v>
      </c>
      <c r="E420" s="63" t="str">
        <f t="shared" si="5"/>
        <v>Dibawah Batas Honor</v>
      </c>
      <c r="F420" s="64" t="e">
        <f ca="1">IF(_xludf.MAXifs('Data Alokasi Mitra per Bulan'!V:V,'Data Alokasi Mitra per Bulan'!C:C,B420,'Data Alokasi Mitra per Bulan'!D:D,C420)=0,G420,IF(YEAR(_xludf.MAXifs('Data Alokasi Mitra per Bulan'!V:V,'Data Alokasi Mitra per Bulan'!C:C,B420,'Data Alokasi Mitra per Bulan'!D:D,C420))=2024,G420,_xludf.MAXifs('Data Alokasi Mitra per Bulan'!V:V,'Data Alokasi Mitra per Bulan'!C:C,B420,'Data Alokasi Mitra per Bulan'!D:D,C420)))</f>
        <v>#NAME?</v>
      </c>
      <c r="G420" s="65">
        <f t="shared" si="7"/>
        <v>45777</v>
      </c>
    </row>
    <row r="421" spans="1:7" ht="14.4">
      <c r="A421" s="62" t="str">
        <f t="shared" si="4"/>
        <v>Deasy Anita Novaleth MuajaApril</v>
      </c>
      <c r="B421" s="62" t="s">
        <v>69</v>
      </c>
      <c r="C421" s="22" t="s">
        <v>176</v>
      </c>
      <c r="D421" s="54">
        <f>SUMIFS('Data Alokasi Mitra per Bulan'!G:G,'Data Alokasi Mitra per Bulan'!C:C,B421,'Data Alokasi Mitra per Bulan'!D:D,C421)</f>
        <v>1032000</v>
      </c>
      <c r="E421" s="63" t="str">
        <f t="shared" si="5"/>
        <v>Dibawah Batas Honor</v>
      </c>
      <c r="F421" s="64" t="e">
        <f ca="1">IF(_xludf.MAXifs('Data Alokasi Mitra per Bulan'!V:V,'Data Alokasi Mitra per Bulan'!C:C,B421,'Data Alokasi Mitra per Bulan'!D:D,C421)=0,G421,IF(YEAR(_xludf.MAXifs('Data Alokasi Mitra per Bulan'!V:V,'Data Alokasi Mitra per Bulan'!C:C,B421,'Data Alokasi Mitra per Bulan'!D:D,C421))=2024,G421,_xludf.MAXifs('Data Alokasi Mitra per Bulan'!V:V,'Data Alokasi Mitra per Bulan'!C:C,B421,'Data Alokasi Mitra per Bulan'!D:D,C421)))</f>
        <v>#NAME?</v>
      </c>
      <c r="G421" s="65">
        <f t="shared" si="7"/>
        <v>45777</v>
      </c>
    </row>
    <row r="422" spans="1:7" ht="14.4">
      <c r="A422" s="62" t="str">
        <f t="shared" si="4"/>
        <v>Debora Oktaria Angelia PontohApril</v>
      </c>
      <c r="B422" s="62" t="s">
        <v>352</v>
      </c>
      <c r="C422" s="22" t="s">
        <v>176</v>
      </c>
      <c r="D422" s="54">
        <f>SUMIFS('Data Alokasi Mitra per Bulan'!G:G,'Data Alokasi Mitra per Bulan'!C:C,B422,'Data Alokasi Mitra per Bulan'!D:D,C422)</f>
        <v>0</v>
      </c>
      <c r="E422" s="63" t="str">
        <f t="shared" si="5"/>
        <v>Dibawah Batas Honor</v>
      </c>
      <c r="F422" s="64" t="e">
        <f ca="1">IF(_xludf.MAXifs('Data Alokasi Mitra per Bulan'!V:V,'Data Alokasi Mitra per Bulan'!C:C,B422,'Data Alokasi Mitra per Bulan'!D:D,C422)=0,G422,IF(YEAR(_xludf.MAXifs('Data Alokasi Mitra per Bulan'!V:V,'Data Alokasi Mitra per Bulan'!C:C,B422,'Data Alokasi Mitra per Bulan'!D:D,C422))=2024,G422,_xludf.MAXifs('Data Alokasi Mitra per Bulan'!V:V,'Data Alokasi Mitra per Bulan'!C:C,B422,'Data Alokasi Mitra per Bulan'!D:D,C422)))</f>
        <v>#NAME?</v>
      </c>
      <c r="G422" s="65">
        <f t="shared" si="7"/>
        <v>45777</v>
      </c>
    </row>
    <row r="423" spans="1:7" ht="14.4">
      <c r="A423" s="62" t="str">
        <f t="shared" si="4"/>
        <v>Dinda Meilinda FerrariApril</v>
      </c>
      <c r="B423" s="62" t="s">
        <v>277</v>
      </c>
      <c r="C423" s="22" t="s">
        <v>176</v>
      </c>
      <c r="D423" s="54">
        <f>SUMIFS('Data Alokasi Mitra per Bulan'!G:G,'Data Alokasi Mitra per Bulan'!C:C,B423,'Data Alokasi Mitra per Bulan'!D:D,C423)</f>
        <v>0</v>
      </c>
      <c r="E423" s="63" t="str">
        <f t="shared" si="5"/>
        <v>Dibawah Batas Honor</v>
      </c>
      <c r="F423" s="64" t="e">
        <f ca="1">IF(_xludf.MAXifs('Data Alokasi Mitra per Bulan'!V:V,'Data Alokasi Mitra per Bulan'!C:C,B423,'Data Alokasi Mitra per Bulan'!D:D,C423)=0,G423,IF(YEAR(_xludf.MAXifs('Data Alokasi Mitra per Bulan'!V:V,'Data Alokasi Mitra per Bulan'!C:C,B423,'Data Alokasi Mitra per Bulan'!D:D,C423))=2024,G423,_xludf.MAXifs('Data Alokasi Mitra per Bulan'!V:V,'Data Alokasi Mitra per Bulan'!C:C,B423,'Data Alokasi Mitra per Bulan'!D:D,C423)))</f>
        <v>#NAME?</v>
      </c>
      <c r="G423" s="65">
        <f t="shared" si="7"/>
        <v>45777</v>
      </c>
    </row>
    <row r="424" spans="1:7" ht="14.4">
      <c r="A424" s="62" t="str">
        <f t="shared" si="4"/>
        <v>Djurnia TumalotoApril</v>
      </c>
      <c r="B424" s="62" t="s">
        <v>131</v>
      </c>
      <c r="C424" s="22" t="s">
        <v>176</v>
      </c>
      <c r="D424" s="54">
        <f>SUMIFS('Data Alokasi Mitra per Bulan'!G:G,'Data Alokasi Mitra per Bulan'!C:C,B424,'Data Alokasi Mitra per Bulan'!D:D,C424)</f>
        <v>660000</v>
      </c>
      <c r="E424" s="63" t="str">
        <f t="shared" si="5"/>
        <v>Dibawah Batas Honor</v>
      </c>
      <c r="F424" s="64" t="e">
        <f ca="1">IF(_xludf.MAXifs('Data Alokasi Mitra per Bulan'!V:V,'Data Alokasi Mitra per Bulan'!C:C,B424,'Data Alokasi Mitra per Bulan'!D:D,C424)=0,G424,IF(YEAR(_xludf.MAXifs('Data Alokasi Mitra per Bulan'!V:V,'Data Alokasi Mitra per Bulan'!C:C,B424,'Data Alokasi Mitra per Bulan'!D:D,C424))=2024,G424,_xludf.MAXifs('Data Alokasi Mitra per Bulan'!V:V,'Data Alokasi Mitra per Bulan'!C:C,B424,'Data Alokasi Mitra per Bulan'!D:D,C424)))</f>
        <v>#NAME?</v>
      </c>
      <c r="G424" s="65">
        <f t="shared" si="7"/>
        <v>45777</v>
      </c>
    </row>
    <row r="425" spans="1:7" ht="14.4">
      <c r="A425" s="62" t="str">
        <f t="shared" si="4"/>
        <v>Ekalita Oktavita AbubakarApril</v>
      </c>
      <c r="B425" s="22" t="s">
        <v>132</v>
      </c>
      <c r="C425" s="22" t="s">
        <v>176</v>
      </c>
      <c r="D425" s="54">
        <f>SUMIFS('Data Alokasi Mitra per Bulan'!G:G,'Data Alokasi Mitra per Bulan'!C:C,B425,'Data Alokasi Mitra per Bulan'!D:D,C425)</f>
        <v>1014000</v>
      </c>
      <c r="E425" s="63" t="str">
        <f t="shared" si="5"/>
        <v>Dibawah Batas Honor</v>
      </c>
      <c r="F425" s="64" t="e">
        <f ca="1">IF(_xludf.MAXifs('Data Alokasi Mitra per Bulan'!V:V,'Data Alokasi Mitra per Bulan'!C:C,B425,'Data Alokasi Mitra per Bulan'!D:D,C425)=0,G425,IF(YEAR(_xludf.MAXifs('Data Alokasi Mitra per Bulan'!V:V,'Data Alokasi Mitra per Bulan'!C:C,B425,'Data Alokasi Mitra per Bulan'!D:D,C425))=2024,G425,_xludf.MAXifs('Data Alokasi Mitra per Bulan'!V:V,'Data Alokasi Mitra per Bulan'!C:C,B425,'Data Alokasi Mitra per Bulan'!D:D,C425)))</f>
        <v>#NAME?</v>
      </c>
      <c r="G425" s="65">
        <f t="shared" si="7"/>
        <v>45777</v>
      </c>
    </row>
    <row r="426" spans="1:7" ht="14.4">
      <c r="A426" s="62" t="str">
        <f t="shared" si="4"/>
        <v>Ervina MongkauApril</v>
      </c>
      <c r="B426" s="22" t="s">
        <v>353</v>
      </c>
      <c r="C426" s="22" t="s">
        <v>176</v>
      </c>
      <c r="D426" s="54">
        <f>SUMIFS('Data Alokasi Mitra per Bulan'!G:G,'Data Alokasi Mitra per Bulan'!C:C,B426,'Data Alokasi Mitra per Bulan'!D:D,C426)</f>
        <v>0</v>
      </c>
      <c r="E426" s="63" t="str">
        <f t="shared" si="5"/>
        <v>Dibawah Batas Honor</v>
      </c>
      <c r="F426" s="64" t="e">
        <f ca="1">IF(_xludf.MAXifs('Data Alokasi Mitra per Bulan'!V:V,'Data Alokasi Mitra per Bulan'!C:C,B426,'Data Alokasi Mitra per Bulan'!D:D,C426)=0,G426,IF(YEAR(_xludf.MAXifs('Data Alokasi Mitra per Bulan'!V:V,'Data Alokasi Mitra per Bulan'!C:C,B426,'Data Alokasi Mitra per Bulan'!D:D,C426))=2024,G426,_xludf.MAXifs('Data Alokasi Mitra per Bulan'!V:V,'Data Alokasi Mitra per Bulan'!C:C,B426,'Data Alokasi Mitra per Bulan'!D:D,C426)))</f>
        <v>#NAME?</v>
      </c>
      <c r="G426" s="65">
        <f t="shared" si="7"/>
        <v>45777</v>
      </c>
    </row>
    <row r="427" spans="1:7" ht="14.4">
      <c r="A427" s="62" t="str">
        <f t="shared" si="4"/>
        <v>Esther Angle SepangApril</v>
      </c>
      <c r="B427" s="62" t="s">
        <v>30</v>
      </c>
      <c r="C427" s="22" t="s">
        <v>176</v>
      </c>
      <c r="D427" s="54">
        <f>SUMIFS('Data Alokasi Mitra per Bulan'!G:G,'Data Alokasi Mitra per Bulan'!C:C,B427,'Data Alokasi Mitra per Bulan'!D:D,C427)</f>
        <v>726000</v>
      </c>
      <c r="E427" s="63" t="str">
        <f t="shared" si="5"/>
        <v>Dibawah Batas Honor</v>
      </c>
      <c r="F427" s="64" t="e">
        <f ca="1">IF(_xludf.MAXifs('Data Alokasi Mitra per Bulan'!V:V,'Data Alokasi Mitra per Bulan'!C:C,B427,'Data Alokasi Mitra per Bulan'!D:D,C427)=0,G427,IF(YEAR(_xludf.MAXifs('Data Alokasi Mitra per Bulan'!V:V,'Data Alokasi Mitra per Bulan'!C:C,B427,'Data Alokasi Mitra per Bulan'!D:D,C427))=2024,G427,_xludf.MAXifs('Data Alokasi Mitra per Bulan'!V:V,'Data Alokasi Mitra per Bulan'!C:C,B427,'Data Alokasi Mitra per Bulan'!D:D,C427)))</f>
        <v>#NAME?</v>
      </c>
      <c r="G427" s="65">
        <f t="shared" si="7"/>
        <v>45777</v>
      </c>
    </row>
    <row r="428" spans="1:7" ht="14.4">
      <c r="A428" s="62" t="str">
        <f t="shared" si="4"/>
        <v>Evy Farmita BawawaApril</v>
      </c>
      <c r="B428" s="62" t="s">
        <v>157</v>
      </c>
      <c r="C428" s="22" t="s">
        <v>176</v>
      </c>
      <c r="D428" s="54">
        <f>SUMIFS('Data Alokasi Mitra per Bulan'!G:G,'Data Alokasi Mitra per Bulan'!C:C,B428,'Data Alokasi Mitra per Bulan'!D:D,C428)</f>
        <v>0</v>
      </c>
      <c r="E428" s="63" t="str">
        <f t="shared" si="5"/>
        <v>Dibawah Batas Honor</v>
      </c>
      <c r="F428" s="64" t="e">
        <f ca="1">IF(_xludf.MAXifs('Data Alokasi Mitra per Bulan'!V:V,'Data Alokasi Mitra per Bulan'!C:C,B428,'Data Alokasi Mitra per Bulan'!D:D,C428)=0,G428,IF(YEAR(_xludf.MAXifs('Data Alokasi Mitra per Bulan'!V:V,'Data Alokasi Mitra per Bulan'!C:C,B428,'Data Alokasi Mitra per Bulan'!D:D,C428))=2024,G428,_xludf.MAXifs('Data Alokasi Mitra per Bulan'!V:V,'Data Alokasi Mitra per Bulan'!C:C,B428,'Data Alokasi Mitra per Bulan'!D:D,C428)))</f>
        <v>#NAME?</v>
      </c>
      <c r="G428" s="65">
        <f t="shared" si="7"/>
        <v>45777</v>
      </c>
    </row>
    <row r="429" spans="1:7" ht="14.4">
      <c r="A429" s="62" t="str">
        <f t="shared" si="4"/>
        <v>Fahrul UnonongoApril</v>
      </c>
      <c r="B429" s="22" t="s">
        <v>354</v>
      </c>
      <c r="C429" s="22" t="s">
        <v>176</v>
      </c>
      <c r="D429" s="54">
        <f>SUMIFS('Data Alokasi Mitra per Bulan'!G:G,'Data Alokasi Mitra per Bulan'!C:C,B429,'Data Alokasi Mitra per Bulan'!D:D,C429)</f>
        <v>0</v>
      </c>
      <c r="E429" s="63" t="str">
        <f t="shared" si="5"/>
        <v>Dibawah Batas Honor</v>
      </c>
      <c r="F429" s="64" t="e">
        <f ca="1">IF(_xludf.MAXifs('Data Alokasi Mitra per Bulan'!V:V,'Data Alokasi Mitra per Bulan'!C:C,B429,'Data Alokasi Mitra per Bulan'!D:D,C429)=0,G429,IF(YEAR(_xludf.MAXifs('Data Alokasi Mitra per Bulan'!V:V,'Data Alokasi Mitra per Bulan'!C:C,B429,'Data Alokasi Mitra per Bulan'!D:D,C429))=2024,G429,_xludf.MAXifs('Data Alokasi Mitra per Bulan'!V:V,'Data Alokasi Mitra per Bulan'!C:C,B429,'Data Alokasi Mitra per Bulan'!D:D,C429)))</f>
        <v>#NAME?</v>
      </c>
      <c r="G429" s="65">
        <f t="shared" si="7"/>
        <v>45777</v>
      </c>
    </row>
    <row r="430" spans="1:7" ht="14.4">
      <c r="A430" s="62" t="str">
        <f t="shared" si="4"/>
        <v>Farida TampangApril</v>
      </c>
      <c r="B430" s="62" t="s">
        <v>34</v>
      </c>
      <c r="C430" s="22" t="s">
        <v>176</v>
      </c>
      <c r="D430" s="54">
        <f>SUMIFS('Data Alokasi Mitra per Bulan'!G:G,'Data Alokasi Mitra per Bulan'!C:C,B430,'Data Alokasi Mitra per Bulan'!D:D,C430)</f>
        <v>1728000</v>
      </c>
      <c r="E430" s="63" t="str">
        <f t="shared" si="5"/>
        <v>Dibawah Batas Honor</v>
      </c>
      <c r="F430" s="64" t="e">
        <f ca="1">IF(_xludf.MAXifs('Data Alokasi Mitra per Bulan'!V:V,'Data Alokasi Mitra per Bulan'!C:C,B430,'Data Alokasi Mitra per Bulan'!D:D,C430)=0,G430,IF(YEAR(_xludf.MAXifs('Data Alokasi Mitra per Bulan'!V:V,'Data Alokasi Mitra per Bulan'!C:C,B430,'Data Alokasi Mitra per Bulan'!D:D,C430))=2024,G430,_xludf.MAXifs('Data Alokasi Mitra per Bulan'!V:V,'Data Alokasi Mitra per Bulan'!C:C,B430,'Data Alokasi Mitra per Bulan'!D:D,C430)))</f>
        <v>#NAME?</v>
      </c>
      <c r="G430" s="65">
        <f t="shared" si="7"/>
        <v>45777</v>
      </c>
    </row>
    <row r="431" spans="1:7" ht="14.4">
      <c r="A431" s="62" t="str">
        <f t="shared" si="4"/>
        <v>Febriani Valentin LantemonaApril</v>
      </c>
      <c r="B431" s="22" t="s">
        <v>160</v>
      </c>
      <c r="C431" s="22" t="s">
        <v>176</v>
      </c>
      <c r="D431" s="54">
        <f>SUMIFS('Data Alokasi Mitra per Bulan'!G:G,'Data Alokasi Mitra per Bulan'!C:C,B431,'Data Alokasi Mitra per Bulan'!D:D,C431)</f>
        <v>0</v>
      </c>
      <c r="E431" s="63" t="str">
        <f t="shared" si="5"/>
        <v>Dibawah Batas Honor</v>
      </c>
      <c r="F431" s="64" t="e">
        <f ca="1">IF(_xludf.MAXifs('Data Alokasi Mitra per Bulan'!V:V,'Data Alokasi Mitra per Bulan'!C:C,B431,'Data Alokasi Mitra per Bulan'!D:D,C431)=0,G431,IF(YEAR(_xludf.MAXifs('Data Alokasi Mitra per Bulan'!V:V,'Data Alokasi Mitra per Bulan'!C:C,B431,'Data Alokasi Mitra per Bulan'!D:D,C431))=2024,G431,_xludf.MAXifs('Data Alokasi Mitra per Bulan'!V:V,'Data Alokasi Mitra per Bulan'!C:C,B431,'Data Alokasi Mitra per Bulan'!D:D,C431)))</f>
        <v>#NAME?</v>
      </c>
      <c r="G431" s="65">
        <f t="shared" si="7"/>
        <v>45777</v>
      </c>
    </row>
    <row r="432" spans="1:7" ht="14.4">
      <c r="A432" s="62" t="str">
        <f t="shared" si="4"/>
        <v>Feibe Ireine Syalome MaramisApril</v>
      </c>
      <c r="B432" s="62" t="s">
        <v>47</v>
      </c>
      <c r="C432" s="22" t="s">
        <v>176</v>
      </c>
      <c r="D432" s="54">
        <f>SUMIFS('Data Alokasi Mitra per Bulan'!G:G,'Data Alokasi Mitra per Bulan'!C:C,B432,'Data Alokasi Mitra per Bulan'!D:D,C432)</f>
        <v>1875000</v>
      </c>
      <c r="E432" s="63" t="str">
        <f t="shared" si="5"/>
        <v>Dibawah Batas Honor</v>
      </c>
      <c r="F432" s="64" t="e">
        <f ca="1">IF(_xludf.MAXifs('Data Alokasi Mitra per Bulan'!V:V,'Data Alokasi Mitra per Bulan'!C:C,B432,'Data Alokasi Mitra per Bulan'!D:D,C432)=0,G432,IF(YEAR(_xludf.MAXifs('Data Alokasi Mitra per Bulan'!V:V,'Data Alokasi Mitra per Bulan'!C:C,B432,'Data Alokasi Mitra per Bulan'!D:D,C432))=2024,G432,_xludf.MAXifs('Data Alokasi Mitra per Bulan'!V:V,'Data Alokasi Mitra per Bulan'!C:C,B432,'Data Alokasi Mitra per Bulan'!D:D,C432)))</f>
        <v>#NAME?</v>
      </c>
      <c r="G432" s="65">
        <f t="shared" si="7"/>
        <v>45777</v>
      </c>
    </row>
    <row r="433" spans="1:7" ht="14.4">
      <c r="A433" s="62" t="str">
        <f t="shared" si="4"/>
        <v>Feki WangkaApril</v>
      </c>
      <c r="B433" s="62" t="s">
        <v>149</v>
      </c>
      <c r="C433" s="22" t="s">
        <v>176</v>
      </c>
      <c r="D433" s="54">
        <f>SUMIFS('Data Alokasi Mitra per Bulan'!G:G,'Data Alokasi Mitra per Bulan'!C:C,B433,'Data Alokasi Mitra per Bulan'!D:D,C433)</f>
        <v>0</v>
      </c>
      <c r="E433" s="63" t="str">
        <f t="shared" si="5"/>
        <v>Dibawah Batas Honor</v>
      </c>
      <c r="F433" s="64" t="e">
        <f ca="1">IF(_xludf.MAXifs('Data Alokasi Mitra per Bulan'!V:V,'Data Alokasi Mitra per Bulan'!C:C,B433,'Data Alokasi Mitra per Bulan'!D:D,C433)=0,G433,IF(YEAR(_xludf.MAXifs('Data Alokasi Mitra per Bulan'!V:V,'Data Alokasi Mitra per Bulan'!C:C,B433,'Data Alokasi Mitra per Bulan'!D:D,C433))=2024,G433,_xludf.MAXifs('Data Alokasi Mitra per Bulan'!V:V,'Data Alokasi Mitra per Bulan'!C:C,B433,'Data Alokasi Mitra per Bulan'!D:D,C433)))</f>
        <v>#NAME?</v>
      </c>
      <c r="G433" s="65">
        <f t="shared" si="7"/>
        <v>45777</v>
      </c>
    </row>
    <row r="434" spans="1:7" ht="14.4">
      <c r="A434" s="62" t="str">
        <f t="shared" si="4"/>
        <v>Femmy abdullatiefApril</v>
      </c>
      <c r="B434" s="62" t="s">
        <v>224</v>
      </c>
      <c r="C434" s="22" t="s">
        <v>176</v>
      </c>
      <c r="D434" s="54">
        <f>SUMIFS('Data Alokasi Mitra per Bulan'!G:G,'Data Alokasi Mitra per Bulan'!C:C,B434,'Data Alokasi Mitra per Bulan'!D:D,C434)</f>
        <v>0</v>
      </c>
      <c r="E434" s="63" t="str">
        <f t="shared" si="5"/>
        <v>Dibawah Batas Honor</v>
      </c>
      <c r="F434" s="64" t="e">
        <f ca="1">IF(_xludf.MAXifs('Data Alokasi Mitra per Bulan'!V:V,'Data Alokasi Mitra per Bulan'!C:C,B434,'Data Alokasi Mitra per Bulan'!D:D,C434)=0,G434,IF(YEAR(_xludf.MAXifs('Data Alokasi Mitra per Bulan'!V:V,'Data Alokasi Mitra per Bulan'!C:C,B434,'Data Alokasi Mitra per Bulan'!D:D,C434))=2024,G434,_xludf.MAXifs('Data Alokasi Mitra per Bulan'!V:V,'Data Alokasi Mitra per Bulan'!C:C,B434,'Data Alokasi Mitra per Bulan'!D:D,C434)))</f>
        <v>#NAME?</v>
      </c>
      <c r="G434" s="65">
        <f t="shared" si="7"/>
        <v>45777</v>
      </c>
    </row>
    <row r="435" spans="1:7" ht="14.4">
      <c r="A435" s="62" t="str">
        <f t="shared" si="4"/>
        <v>Fily SepangApril</v>
      </c>
      <c r="B435" s="62" t="s">
        <v>73</v>
      </c>
      <c r="C435" s="22" t="s">
        <v>176</v>
      </c>
      <c r="D435" s="54">
        <f>SUMIFS('Data Alokasi Mitra per Bulan'!G:G,'Data Alokasi Mitra per Bulan'!C:C,B435,'Data Alokasi Mitra per Bulan'!D:D,C435)</f>
        <v>660000</v>
      </c>
      <c r="E435" s="63" t="str">
        <f t="shared" si="5"/>
        <v>Dibawah Batas Honor</v>
      </c>
      <c r="F435" s="64" t="e">
        <f ca="1">IF(_xludf.MAXifs('Data Alokasi Mitra per Bulan'!V:V,'Data Alokasi Mitra per Bulan'!C:C,B435,'Data Alokasi Mitra per Bulan'!D:D,C435)=0,G435,IF(YEAR(_xludf.MAXifs('Data Alokasi Mitra per Bulan'!V:V,'Data Alokasi Mitra per Bulan'!C:C,B435,'Data Alokasi Mitra per Bulan'!D:D,C435))=2024,G435,_xludf.MAXifs('Data Alokasi Mitra per Bulan'!V:V,'Data Alokasi Mitra per Bulan'!C:C,B435,'Data Alokasi Mitra per Bulan'!D:D,C435)))</f>
        <v>#NAME?</v>
      </c>
      <c r="G435" s="65">
        <f t="shared" si="7"/>
        <v>45777</v>
      </c>
    </row>
    <row r="436" spans="1:7" ht="14.4">
      <c r="A436" s="62" t="str">
        <f t="shared" si="4"/>
        <v>Fitriany sunaryoApril</v>
      </c>
      <c r="B436" s="62" t="s">
        <v>161</v>
      </c>
      <c r="C436" s="22" t="s">
        <v>176</v>
      </c>
      <c r="D436" s="54">
        <f>SUMIFS('Data Alokasi Mitra per Bulan'!G:G,'Data Alokasi Mitra per Bulan'!C:C,B436,'Data Alokasi Mitra per Bulan'!D:D,C436)</f>
        <v>0</v>
      </c>
      <c r="E436" s="63" t="str">
        <f t="shared" si="5"/>
        <v>Dibawah Batas Honor</v>
      </c>
      <c r="F436" s="64" t="e">
        <f ca="1">IF(_xludf.MAXifs('Data Alokasi Mitra per Bulan'!V:V,'Data Alokasi Mitra per Bulan'!C:C,B436,'Data Alokasi Mitra per Bulan'!D:D,C436)=0,G436,IF(YEAR(_xludf.MAXifs('Data Alokasi Mitra per Bulan'!V:V,'Data Alokasi Mitra per Bulan'!C:C,B436,'Data Alokasi Mitra per Bulan'!D:D,C436))=2024,G436,_xludf.MAXifs('Data Alokasi Mitra per Bulan'!V:V,'Data Alokasi Mitra per Bulan'!C:C,B436,'Data Alokasi Mitra per Bulan'!D:D,C436)))</f>
        <v>#NAME?</v>
      </c>
      <c r="G436" s="65">
        <f t="shared" si="7"/>
        <v>45777</v>
      </c>
    </row>
    <row r="437" spans="1:7" ht="14.4">
      <c r="A437" s="62" t="str">
        <f t="shared" si="4"/>
        <v>Gadis Wiranti Pujiastuti DamaApril</v>
      </c>
      <c r="B437" s="62" t="s">
        <v>164</v>
      </c>
      <c r="C437" s="22" t="s">
        <v>176</v>
      </c>
      <c r="D437" s="54">
        <f>SUMIFS('Data Alokasi Mitra per Bulan'!G:G,'Data Alokasi Mitra per Bulan'!C:C,B437,'Data Alokasi Mitra per Bulan'!D:D,C437)</f>
        <v>0</v>
      </c>
      <c r="E437" s="63" t="str">
        <f t="shared" si="5"/>
        <v>Dibawah Batas Honor</v>
      </c>
      <c r="F437" s="64" t="e">
        <f ca="1">IF(_xludf.MAXifs('Data Alokasi Mitra per Bulan'!V:V,'Data Alokasi Mitra per Bulan'!C:C,B437,'Data Alokasi Mitra per Bulan'!D:D,C437)=0,G437,IF(YEAR(_xludf.MAXifs('Data Alokasi Mitra per Bulan'!V:V,'Data Alokasi Mitra per Bulan'!C:C,B437,'Data Alokasi Mitra per Bulan'!D:D,C437))=2024,G437,_xludf.MAXifs('Data Alokasi Mitra per Bulan'!V:V,'Data Alokasi Mitra per Bulan'!C:C,B437,'Data Alokasi Mitra per Bulan'!D:D,C437)))</f>
        <v>#NAME?</v>
      </c>
      <c r="G437" s="65">
        <f t="shared" si="7"/>
        <v>45777</v>
      </c>
    </row>
    <row r="438" spans="1:7" ht="14.4">
      <c r="A438" s="62" t="str">
        <f t="shared" si="4"/>
        <v>Glendy Queen SupitApril</v>
      </c>
      <c r="B438" s="22" t="s">
        <v>86</v>
      </c>
      <c r="C438" s="22" t="s">
        <v>176</v>
      </c>
      <c r="D438" s="54">
        <f>SUMIFS('Data Alokasi Mitra per Bulan'!G:G,'Data Alokasi Mitra per Bulan'!C:C,B438,'Data Alokasi Mitra per Bulan'!D:D,C438)</f>
        <v>1452000</v>
      </c>
      <c r="E438" s="63" t="str">
        <f t="shared" si="5"/>
        <v>Dibawah Batas Honor</v>
      </c>
      <c r="F438" s="64" t="e">
        <f ca="1">IF(_xludf.MAXifs('Data Alokasi Mitra per Bulan'!V:V,'Data Alokasi Mitra per Bulan'!C:C,B438,'Data Alokasi Mitra per Bulan'!D:D,C438)=0,G438,IF(YEAR(_xludf.MAXifs('Data Alokasi Mitra per Bulan'!V:V,'Data Alokasi Mitra per Bulan'!C:C,B438,'Data Alokasi Mitra per Bulan'!D:D,C438))=2024,G438,_xludf.MAXifs('Data Alokasi Mitra per Bulan'!V:V,'Data Alokasi Mitra per Bulan'!C:C,B438,'Data Alokasi Mitra per Bulan'!D:D,C438)))</f>
        <v>#NAME?</v>
      </c>
      <c r="G438" s="65">
        <f t="shared" si="7"/>
        <v>45777</v>
      </c>
    </row>
    <row r="439" spans="1:7" ht="14.4">
      <c r="A439" s="62" t="str">
        <f t="shared" si="4"/>
        <v>Grace Angel EndungunaungApril</v>
      </c>
      <c r="B439" s="62" t="s">
        <v>133</v>
      </c>
      <c r="C439" s="22" t="s">
        <v>176</v>
      </c>
      <c r="D439" s="54">
        <f>SUMIFS('Data Alokasi Mitra per Bulan'!G:G,'Data Alokasi Mitra per Bulan'!C:C,B439,'Data Alokasi Mitra per Bulan'!D:D,C439)</f>
        <v>265000</v>
      </c>
      <c r="E439" s="63" t="str">
        <f t="shared" si="5"/>
        <v>Dibawah Batas Honor</v>
      </c>
      <c r="F439" s="64" t="e">
        <f ca="1">IF(_xludf.MAXifs('Data Alokasi Mitra per Bulan'!V:V,'Data Alokasi Mitra per Bulan'!C:C,B439,'Data Alokasi Mitra per Bulan'!D:D,C439)=0,G439,IF(YEAR(_xludf.MAXifs('Data Alokasi Mitra per Bulan'!V:V,'Data Alokasi Mitra per Bulan'!C:C,B439,'Data Alokasi Mitra per Bulan'!D:D,C439))=2024,G439,_xludf.MAXifs('Data Alokasi Mitra per Bulan'!V:V,'Data Alokasi Mitra per Bulan'!C:C,B439,'Data Alokasi Mitra per Bulan'!D:D,C439)))</f>
        <v>#NAME?</v>
      </c>
      <c r="G439" s="65">
        <f t="shared" si="7"/>
        <v>45777</v>
      </c>
    </row>
    <row r="440" spans="1:7" ht="14.4">
      <c r="A440" s="62" t="str">
        <f t="shared" si="4"/>
        <v>Hadidjah ladikuApril</v>
      </c>
      <c r="B440" s="62" t="s">
        <v>97</v>
      </c>
      <c r="C440" s="22" t="s">
        <v>176</v>
      </c>
      <c r="D440" s="54">
        <f>SUMIFS('Data Alokasi Mitra per Bulan'!G:G,'Data Alokasi Mitra per Bulan'!C:C,B440,'Data Alokasi Mitra per Bulan'!D:D,C440)</f>
        <v>0</v>
      </c>
      <c r="E440" s="63" t="str">
        <f t="shared" si="5"/>
        <v>Dibawah Batas Honor</v>
      </c>
      <c r="F440" s="64" t="e">
        <f ca="1">IF(_xludf.MAXifs('Data Alokasi Mitra per Bulan'!V:V,'Data Alokasi Mitra per Bulan'!C:C,B440,'Data Alokasi Mitra per Bulan'!D:D,C440)=0,G440,IF(YEAR(_xludf.MAXifs('Data Alokasi Mitra per Bulan'!V:V,'Data Alokasi Mitra per Bulan'!C:C,B440,'Data Alokasi Mitra per Bulan'!D:D,C440))=2024,G440,_xludf.MAXifs('Data Alokasi Mitra per Bulan'!V:V,'Data Alokasi Mitra per Bulan'!C:C,B440,'Data Alokasi Mitra per Bulan'!D:D,C440)))</f>
        <v>#NAME?</v>
      </c>
      <c r="G440" s="65">
        <f t="shared" si="7"/>
        <v>45777</v>
      </c>
    </row>
    <row r="441" spans="1:7" ht="14.4">
      <c r="A441" s="62" t="str">
        <f t="shared" si="4"/>
        <v>Heny RumambiApril</v>
      </c>
      <c r="B441" s="22" t="s">
        <v>49</v>
      </c>
      <c r="C441" s="22" t="s">
        <v>176</v>
      </c>
      <c r="D441" s="54">
        <f>SUMIFS('Data Alokasi Mitra per Bulan'!G:G,'Data Alokasi Mitra per Bulan'!C:C,B441,'Data Alokasi Mitra per Bulan'!D:D,C441)</f>
        <v>1576000</v>
      </c>
      <c r="E441" s="63" t="str">
        <f t="shared" si="5"/>
        <v>Dibawah Batas Honor</v>
      </c>
      <c r="F441" s="64" t="e">
        <f ca="1">IF(_xludf.MAXifs('Data Alokasi Mitra per Bulan'!V:V,'Data Alokasi Mitra per Bulan'!C:C,B441,'Data Alokasi Mitra per Bulan'!D:D,C441)=0,G441,IF(YEAR(_xludf.MAXifs('Data Alokasi Mitra per Bulan'!V:V,'Data Alokasi Mitra per Bulan'!C:C,B441,'Data Alokasi Mitra per Bulan'!D:D,C441))=2024,G441,_xludf.MAXifs('Data Alokasi Mitra per Bulan'!V:V,'Data Alokasi Mitra per Bulan'!C:C,B441,'Data Alokasi Mitra per Bulan'!D:D,C441)))</f>
        <v>#NAME?</v>
      </c>
      <c r="G441" s="65">
        <f t="shared" si="7"/>
        <v>45777</v>
      </c>
    </row>
    <row r="442" spans="1:7" ht="14.4">
      <c r="A442" s="62" t="str">
        <f t="shared" si="4"/>
        <v>Hertje ManumpilApril</v>
      </c>
      <c r="B442" s="62" t="s">
        <v>100</v>
      </c>
      <c r="C442" s="22" t="s">
        <v>176</v>
      </c>
      <c r="D442" s="54">
        <f>SUMIFS('Data Alokasi Mitra per Bulan'!G:G,'Data Alokasi Mitra per Bulan'!C:C,B442,'Data Alokasi Mitra per Bulan'!D:D,C442)</f>
        <v>0</v>
      </c>
      <c r="E442" s="63" t="str">
        <f t="shared" si="5"/>
        <v>Dibawah Batas Honor</v>
      </c>
      <c r="F442" s="64" t="e">
        <f ca="1">IF(_xludf.MAXifs('Data Alokasi Mitra per Bulan'!V:V,'Data Alokasi Mitra per Bulan'!C:C,B442,'Data Alokasi Mitra per Bulan'!D:D,C442)=0,G442,IF(YEAR(_xludf.MAXifs('Data Alokasi Mitra per Bulan'!V:V,'Data Alokasi Mitra per Bulan'!C:C,B442,'Data Alokasi Mitra per Bulan'!D:D,C442))=2024,G442,_xludf.MAXifs('Data Alokasi Mitra per Bulan'!V:V,'Data Alokasi Mitra per Bulan'!C:C,B442,'Data Alokasi Mitra per Bulan'!D:D,C442)))</f>
        <v>#NAME?</v>
      </c>
      <c r="G442" s="65">
        <f t="shared" si="7"/>
        <v>45777</v>
      </c>
    </row>
    <row r="443" spans="1:7" ht="14.4">
      <c r="A443" s="62" t="str">
        <f t="shared" si="4"/>
        <v>Imelda TimporokApril</v>
      </c>
      <c r="B443" s="22" t="s">
        <v>355</v>
      </c>
      <c r="C443" s="22" t="s">
        <v>176</v>
      </c>
      <c r="D443" s="54">
        <f>SUMIFS('Data Alokasi Mitra per Bulan'!G:G,'Data Alokasi Mitra per Bulan'!C:C,B443,'Data Alokasi Mitra per Bulan'!D:D,C443)</f>
        <v>0</v>
      </c>
      <c r="E443" s="63" t="str">
        <f t="shared" si="5"/>
        <v>Dibawah Batas Honor</v>
      </c>
      <c r="F443" s="64" t="e">
        <f ca="1">IF(_xludf.MAXifs('Data Alokasi Mitra per Bulan'!V:V,'Data Alokasi Mitra per Bulan'!C:C,B443,'Data Alokasi Mitra per Bulan'!D:D,C443)=0,G443,IF(YEAR(_xludf.MAXifs('Data Alokasi Mitra per Bulan'!V:V,'Data Alokasi Mitra per Bulan'!C:C,B443,'Data Alokasi Mitra per Bulan'!D:D,C443))=2024,G443,_xludf.MAXifs('Data Alokasi Mitra per Bulan'!V:V,'Data Alokasi Mitra per Bulan'!C:C,B443,'Data Alokasi Mitra per Bulan'!D:D,C443)))</f>
        <v>#NAME?</v>
      </c>
      <c r="G443" s="65">
        <f t="shared" si="7"/>
        <v>45777</v>
      </c>
    </row>
    <row r="444" spans="1:7" ht="14.4">
      <c r="A444" s="62" t="str">
        <f t="shared" si="4"/>
        <v>Indra BilondatuApril</v>
      </c>
      <c r="B444" s="22" t="s">
        <v>210</v>
      </c>
      <c r="C444" s="22" t="s">
        <v>176</v>
      </c>
      <c r="D444" s="54">
        <f>SUMIFS('Data Alokasi Mitra per Bulan'!G:G,'Data Alokasi Mitra per Bulan'!C:C,B444,'Data Alokasi Mitra per Bulan'!D:D,C444)</f>
        <v>0</v>
      </c>
      <c r="E444" s="63" t="str">
        <f t="shared" si="5"/>
        <v>Dibawah Batas Honor</v>
      </c>
      <c r="F444" s="64" t="e">
        <f ca="1">IF(_xludf.MAXifs('Data Alokasi Mitra per Bulan'!V:V,'Data Alokasi Mitra per Bulan'!C:C,B444,'Data Alokasi Mitra per Bulan'!D:D,C444)=0,G444,IF(YEAR(_xludf.MAXifs('Data Alokasi Mitra per Bulan'!V:V,'Data Alokasi Mitra per Bulan'!C:C,B444,'Data Alokasi Mitra per Bulan'!D:D,C444))=2024,G444,_xludf.MAXifs('Data Alokasi Mitra per Bulan'!V:V,'Data Alokasi Mitra per Bulan'!C:C,B444,'Data Alokasi Mitra per Bulan'!D:D,C444)))</f>
        <v>#NAME?</v>
      </c>
      <c r="G444" s="65">
        <f t="shared" si="7"/>
        <v>45777</v>
      </c>
    </row>
    <row r="445" spans="1:7" ht="14.4">
      <c r="A445" s="62" t="str">
        <f t="shared" si="4"/>
        <v>Indra LisunganApril</v>
      </c>
      <c r="B445" s="62" t="s">
        <v>236</v>
      </c>
      <c r="C445" s="22" t="s">
        <v>176</v>
      </c>
      <c r="D445" s="54">
        <f>SUMIFS('Data Alokasi Mitra per Bulan'!G:G,'Data Alokasi Mitra per Bulan'!C:C,B445,'Data Alokasi Mitra per Bulan'!D:D,C445)</f>
        <v>0</v>
      </c>
      <c r="E445" s="63" t="str">
        <f t="shared" si="5"/>
        <v>Dibawah Batas Honor</v>
      </c>
      <c r="F445" s="64" t="e">
        <f ca="1">IF(_xludf.MAXifs('Data Alokasi Mitra per Bulan'!V:V,'Data Alokasi Mitra per Bulan'!C:C,B445,'Data Alokasi Mitra per Bulan'!D:D,C445)=0,G445,IF(YEAR(_xludf.MAXifs('Data Alokasi Mitra per Bulan'!V:V,'Data Alokasi Mitra per Bulan'!C:C,B445,'Data Alokasi Mitra per Bulan'!D:D,C445))=2024,G445,_xludf.MAXifs('Data Alokasi Mitra per Bulan'!V:V,'Data Alokasi Mitra per Bulan'!C:C,B445,'Data Alokasi Mitra per Bulan'!D:D,C445)))</f>
        <v>#NAME?</v>
      </c>
      <c r="G445" s="65">
        <f t="shared" si="7"/>
        <v>45777</v>
      </c>
    </row>
    <row r="446" spans="1:7" ht="14.4">
      <c r="A446" s="62" t="str">
        <f t="shared" si="4"/>
        <v>Intan MamontoApril</v>
      </c>
      <c r="B446" s="62" t="s">
        <v>356</v>
      </c>
      <c r="C446" s="22" t="s">
        <v>176</v>
      </c>
      <c r="D446" s="54">
        <f>SUMIFS('Data Alokasi Mitra per Bulan'!G:G,'Data Alokasi Mitra per Bulan'!C:C,B446,'Data Alokasi Mitra per Bulan'!D:D,C446)</f>
        <v>0</v>
      </c>
      <c r="E446" s="63" t="str">
        <f t="shared" si="5"/>
        <v>Dibawah Batas Honor</v>
      </c>
      <c r="F446" s="64" t="e">
        <f ca="1">IF(_xludf.MAXifs('Data Alokasi Mitra per Bulan'!V:V,'Data Alokasi Mitra per Bulan'!C:C,B446,'Data Alokasi Mitra per Bulan'!D:D,C446)=0,G446,IF(YEAR(_xludf.MAXifs('Data Alokasi Mitra per Bulan'!V:V,'Data Alokasi Mitra per Bulan'!C:C,B446,'Data Alokasi Mitra per Bulan'!D:D,C446))=2024,G446,_xludf.MAXifs('Data Alokasi Mitra per Bulan'!V:V,'Data Alokasi Mitra per Bulan'!C:C,B446,'Data Alokasi Mitra per Bulan'!D:D,C446)))</f>
        <v>#NAME?</v>
      </c>
      <c r="G446" s="65">
        <f t="shared" si="7"/>
        <v>45777</v>
      </c>
    </row>
    <row r="447" spans="1:7" ht="14.4">
      <c r="A447" s="62" t="str">
        <f t="shared" si="4"/>
        <v>IRMA NAWIApril</v>
      </c>
      <c r="B447" s="62" t="s">
        <v>101</v>
      </c>
      <c r="C447" s="22" t="s">
        <v>176</v>
      </c>
      <c r="D447" s="54">
        <f>SUMIFS('Data Alokasi Mitra per Bulan'!G:G,'Data Alokasi Mitra per Bulan'!C:C,B447,'Data Alokasi Mitra per Bulan'!D:D,C447)</f>
        <v>0</v>
      </c>
      <c r="E447" s="63" t="str">
        <f t="shared" si="5"/>
        <v>Dibawah Batas Honor</v>
      </c>
      <c r="F447" s="64" t="e">
        <f ca="1">IF(_xludf.MAXifs('Data Alokasi Mitra per Bulan'!V:V,'Data Alokasi Mitra per Bulan'!C:C,B447,'Data Alokasi Mitra per Bulan'!D:D,C447)=0,G447,IF(YEAR(_xludf.MAXifs('Data Alokasi Mitra per Bulan'!V:V,'Data Alokasi Mitra per Bulan'!C:C,B447,'Data Alokasi Mitra per Bulan'!D:D,C447))=2024,G447,_xludf.MAXifs('Data Alokasi Mitra per Bulan'!V:V,'Data Alokasi Mitra per Bulan'!C:C,B447,'Data Alokasi Mitra per Bulan'!D:D,C447)))</f>
        <v>#NAME?</v>
      </c>
      <c r="G447" s="65">
        <f t="shared" si="7"/>
        <v>45777</v>
      </c>
    </row>
    <row r="448" spans="1:7" ht="14.4">
      <c r="A448" s="62" t="str">
        <f t="shared" si="4"/>
        <v>ISMAIL YAMAApril</v>
      </c>
      <c r="B448" s="22" t="s">
        <v>93</v>
      </c>
      <c r="C448" s="22" t="s">
        <v>176</v>
      </c>
      <c r="D448" s="54">
        <f>SUMIFS('Data Alokasi Mitra per Bulan'!G:G,'Data Alokasi Mitra per Bulan'!C:C,B448,'Data Alokasi Mitra per Bulan'!D:D,C448)</f>
        <v>1687000</v>
      </c>
      <c r="E448" s="63" t="str">
        <f t="shared" si="5"/>
        <v>Dibawah Batas Honor</v>
      </c>
      <c r="F448" s="64" t="e">
        <f ca="1">IF(_xludf.MAXifs('Data Alokasi Mitra per Bulan'!V:V,'Data Alokasi Mitra per Bulan'!C:C,B448,'Data Alokasi Mitra per Bulan'!D:D,C448)=0,G448,IF(YEAR(_xludf.MAXifs('Data Alokasi Mitra per Bulan'!V:V,'Data Alokasi Mitra per Bulan'!C:C,B448,'Data Alokasi Mitra per Bulan'!D:D,C448))=2024,G448,_xludf.MAXifs('Data Alokasi Mitra per Bulan'!V:V,'Data Alokasi Mitra per Bulan'!C:C,B448,'Data Alokasi Mitra per Bulan'!D:D,C448)))</f>
        <v>#NAME?</v>
      </c>
      <c r="G448" s="65">
        <f t="shared" si="7"/>
        <v>45777</v>
      </c>
    </row>
    <row r="449" spans="1:7" ht="14.4">
      <c r="A449" s="62" t="str">
        <f t="shared" si="4"/>
        <v>Ivan Christian PurukanApril</v>
      </c>
      <c r="B449" s="22" t="s">
        <v>102</v>
      </c>
      <c r="C449" s="22" t="s">
        <v>176</v>
      </c>
      <c r="D449" s="54">
        <f>SUMIFS('Data Alokasi Mitra per Bulan'!G:G,'Data Alokasi Mitra per Bulan'!C:C,B449,'Data Alokasi Mitra per Bulan'!D:D,C449)</f>
        <v>0</v>
      </c>
      <c r="E449" s="63" t="str">
        <f t="shared" si="5"/>
        <v>Dibawah Batas Honor</v>
      </c>
      <c r="F449" s="64" t="e">
        <f ca="1">IF(_xludf.MAXifs('Data Alokasi Mitra per Bulan'!V:V,'Data Alokasi Mitra per Bulan'!C:C,B449,'Data Alokasi Mitra per Bulan'!D:D,C449)=0,G449,IF(YEAR(_xludf.MAXifs('Data Alokasi Mitra per Bulan'!V:V,'Data Alokasi Mitra per Bulan'!C:C,B449,'Data Alokasi Mitra per Bulan'!D:D,C449))=2024,G449,_xludf.MAXifs('Data Alokasi Mitra per Bulan'!V:V,'Data Alokasi Mitra per Bulan'!C:C,B449,'Data Alokasi Mitra per Bulan'!D:D,C449)))</f>
        <v>#NAME?</v>
      </c>
      <c r="G449" s="65">
        <f t="shared" si="7"/>
        <v>45777</v>
      </c>
    </row>
    <row r="450" spans="1:7" ht="14.4">
      <c r="A450" s="62" t="str">
        <f t="shared" si="4"/>
        <v>Ivanna Tresnawati SarindatApril</v>
      </c>
      <c r="B450" s="22" t="s">
        <v>104</v>
      </c>
      <c r="C450" s="22" t="s">
        <v>176</v>
      </c>
      <c r="D450" s="54">
        <f>SUMIFS('Data Alokasi Mitra per Bulan'!G:G,'Data Alokasi Mitra per Bulan'!C:C,B450,'Data Alokasi Mitra per Bulan'!D:D,C450)</f>
        <v>0</v>
      </c>
      <c r="E450" s="63" t="str">
        <f t="shared" si="5"/>
        <v>Dibawah Batas Honor</v>
      </c>
      <c r="F450" s="64" t="e">
        <f ca="1">IF(_xludf.MAXifs('Data Alokasi Mitra per Bulan'!V:V,'Data Alokasi Mitra per Bulan'!C:C,B450,'Data Alokasi Mitra per Bulan'!D:D,C450)=0,G450,IF(YEAR(_xludf.MAXifs('Data Alokasi Mitra per Bulan'!V:V,'Data Alokasi Mitra per Bulan'!C:C,B450,'Data Alokasi Mitra per Bulan'!D:D,C450))=2024,G450,_xludf.MAXifs('Data Alokasi Mitra per Bulan'!V:V,'Data Alokasi Mitra per Bulan'!C:C,B450,'Data Alokasi Mitra per Bulan'!D:D,C450)))</f>
        <v>#NAME?</v>
      </c>
      <c r="G450" s="65">
        <f t="shared" si="7"/>
        <v>45777</v>
      </c>
    </row>
    <row r="451" spans="1:7" ht="14.4">
      <c r="A451" s="62" t="str">
        <f t="shared" si="4"/>
        <v>Javey Linda TambayongApril</v>
      </c>
      <c r="B451" s="62" t="s">
        <v>84</v>
      </c>
      <c r="C451" s="22" t="s">
        <v>176</v>
      </c>
      <c r="D451" s="54">
        <f>SUMIFS('Data Alokasi Mitra per Bulan'!G:G,'Data Alokasi Mitra per Bulan'!C:C,B451,'Data Alokasi Mitra per Bulan'!D:D,C451)</f>
        <v>212000</v>
      </c>
      <c r="E451" s="63" t="str">
        <f t="shared" si="5"/>
        <v>Dibawah Batas Honor</v>
      </c>
      <c r="F451" s="64" t="e">
        <f ca="1">IF(_xludf.MAXifs('Data Alokasi Mitra per Bulan'!V:V,'Data Alokasi Mitra per Bulan'!C:C,B451,'Data Alokasi Mitra per Bulan'!D:D,C451)=0,G451,IF(YEAR(_xludf.MAXifs('Data Alokasi Mitra per Bulan'!V:V,'Data Alokasi Mitra per Bulan'!C:C,B451,'Data Alokasi Mitra per Bulan'!D:D,C451))=2024,G451,_xludf.MAXifs('Data Alokasi Mitra per Bulan'!V:V,'Data Alokasi Mitra per Bulan'!C:C,B451,'Data Alokasi Mitra per Bulan'!D:D,C451)))</f>
        <v>#NAME?</v>
      </c>
      <c r="G451" s="65">
        <f t="shared" si="7"/>
        <v>45777</v>
      </c>
    </row>
    <row r="452" spans="1:7" ht="14.4">
      <c r="A452" s="62" t="str">
        <f t="shared" si="4"/>
        <v>Jeane Josefin ArundaaApril</v>
      </c>
      <c r="B452" s="62" t="s">
        <v>66</v>
      </c>
      <c r="C452" s="22" t="s">
        <v>176</v>
      </c>
      <c r="D452" s="54">
        <f>SUMIFS('Data Alokasi Mitra per Bulan'!G:G,'Data Alokasi Mitra per Bulan'!C:C,B452,'Data Alokasi Mitra per Bulan'!D:D,C452)</f>
        <v>660000</v>
      </c>
      <c r="E452" s="63" t="str">
        <f t="shared" si="5"/>
        <v>Dibawah Batas Honor</v>
      </c>
      <c r="F452" s="64" t="e">
        <f ca="1">IF(_xludf.MAXifs('Data Alokasi Mitra per Bulan'!V:V,'Data Alokasi Mitra per Bulan'!C:C,B452,'Data Alokasi Mitra per Bulan'!D:D,C452)=0,G452,IF(YEAR(_xludf.MAXifs('Data Alokasi Mitra per Bulan'!V:V,'Data Alokasi Mitra per Bulan'!C:C,B452,'Data Alokasi Mitra per Bulan'!D:D,C452))=2024,G452,_xludf.MAXifs('Data Alokasi Mitra per Bulan'!V:V,'Data Alokasi Mitra per Bulan'!C:C,B452,'Data Alokasi Mitra per Bulan'!D:D,C452)))</f>
        <v>#NAME?</v>
      </c>
      <c r="G452" s="65">
        <f t="shared" si="7"/>
        <v>45777</v>
      </c>
    </row>
    <row r="453" spans="1:7" ht="14.4">
      <c r="A453" s="62" t="str">
        <f t="shared" si="4"/>
        <v>Jeffry Robby TumiwaApril</v>
      </c>
      <c r="B453" s="62" t="s">
        <v>106</v>
      </c>
      <c r="C453" s="22" t="s">
        <v>176</v>
      </c>
      <c r="D453" s="54">
        <f>SUMIFS('Data Alokasi Mitra per Bulan'!G:G,'Data Alokasi Mitra per Bulan'!C:C,B453,'Data Alokasi Mitra per Bulan'!D:D,C453)</f>
        <v>234000</v>
      </c>
      <c r="E453" s="63" t="str">
        <f t="shared" si="5"/>
        <v>Dibawah Batas Honor</v>
      </c>
      <c r="F453" s="64" t="e">
        <f ca="1">IF(_xludf.MAXifs('Data Alokasi Mitra per Bulan'!V:V,'Data Alokasi Mitra per Bulan'!C:C,B453,'Data Alokasi Mitra per Bulan'!D:D,C453)=0,G453,IF(YEAR(_xludf.MAXifs('Data Alokasi Mitra per Bulan'!V:V,'Data Alokasi Mitra per Bulan'!C:C,B453,'Data Alokasi Mitra per Bulan'!D:D,C453))=2024,G453,_xludf.MAXifs('Data Alokasi Mitra per Bulan'!V:V,'Data Alokasi Mitra per Bulan'!C:C,B453,'Data Alokasi Mitra per Bulan'!D:D,C453)))</f>
        <v>#NAME?</v>
      </c>
      <c r="G453" s="65">
        <f t="shared" si="7"/>
        <v>45777</v>
      </c>
    </row>
    <row r="454" spans="1:7" ht="14.4">
      <c r="A454" s="62" t="str">
        <f t="shared" si="4"/>
        <v>Jonathan MandagiApril</v>
      </c>
      <c r="B454" s="22" t="s">
        <v>150</v>
      </c>
      <c r="C454" s="22" t="s">
        <v>176</v>
      </c>
      <c r="D454" s="54">
        <f>SUMIFS('Data Alokasi Mitra per Bulan'!G:G,'Data Alokasi Mitra per Bulan'!C:C,B454,'Data Alokasi Mitra per Bulan'!D:D,C454)</f>
        <v>0</v>
      </c>
      <c r="E454" s="63" t="str">
        <f t="shared" si="5"/>
        <v>Dibawah Batas Honor</v>
      </c>
      <c r="F454" s="64" t="e">
        <f ca="1">IF(_xludf.MAXifs('Data Alokasi Mitra per Bulan'!V:V,'Data Alokasi Mitra per Bulan'!C:C,B454,'Data Alokasi Mitra per Bulan'!D:D,C454)=0,G454,IF(YEAR(_xludf.MAXifs('Data Alokasi Mitra per Bulan'!V:V,'Data Alokasi Mitra per Bulan'!C:C,B454,'Data Alokasi Mitra per Bulan'!D:D,C454))=2024,G454,_xludf.MAXifs('Data Alokasi Mitra per Bulan'!V:V,'Data Alokasi Mitra per Bulan'!C:C,B454,'Data Alokasi Mitra per Bulan'!D:D,C454)))</f>
        <v>#NAME?</v>
      </c>
      <c r="G454" s="65">
        <f t="shared" si="7"/>
        <v>45777</v>
      </c>
    </row>
    <row r="455" spans="1:7" ht="14.4">
      <c r="A455" s="62" t="str">
        <f t="shared" si="4"/>
        <v>JOVELIE E WOKASApril</v>
      </c>
      <c r="B455" s="22" t="s">
        <v>55</v>
      </c>
      <c r="C455" s="22" t="s">
        <v>176</v>
      </c>
      <c r="D455" s="54">
        <f>SUMIFS('Data Alokasi Mitra per Bulan'!G:G,'Data Alokasi Mitra per Bulan'!C:C,B455,'Data Alokasi Mitra per Bulan'!D:D,C455)</f>
        <v>1578000</v>
      </c>
      <c r="E455" s="63" t="str">
        <f t="shared" si="5"/>
        <v>Dibawah Batas Honor</v>
      </c>
      <c r="F455" s="64" t="e">
        <f ca="1">IF(_xludf.MAXifs('Data Alokasi Mitra per Bulan'!V:V,'Data Alokasi Mitra per Bulan'!C:C,B455,'Data Alokasi Mitra per Bulan'!D:D,C455)=0,G455,IF(YEAR(_xludf.MAXifs('Data Alokasi Mitra per Bulan'!V:V,'Data Alokasi Mitra per Bulan'!C:C,B455,'Data Alokasi Mitra per Bulan'!D:D,C455))=2024,G455,_xludf.MAXifs('Data Alokasi Mitra per Bulan'!V:V,'Data Alokasi Mitra per Bulan'!C:C,B455,'Data Alokasi Mitra per Bulan'!D:D,C455)))</f>
        <v>#NAME?</v>
      </c>
      <c r="G455" s="65">
        <f t="shared" si="7"/>
        <v>45777</v>
      </c>
    </row>
    <row r="456" spans="1:7" ht="14.4">
      <c r="A456" s="62" t="str">
        <f t="shared" si="4"/>
        <v>JUITA AMBATApril</v>
      </c>
      <c r="B456" s="62" t="s">
        <v>357</v>
      </c>
      <c r="C456" s="22" t="s">
        <v>176</v>
      </c>
      <c r="D456" s="54">
        <f>SUMIFS('Data Alokasi Mitra per Bulan'!G:G,'Data Alokasi Mitra per Bulan'!C:C,B456,'Data Alokasi Mitra per Bulan'!D:D,C456)</f>
        <v>0</v>
      </c>
      <c r="E456" s="63" t="str">
        <f t="shared" si="5"/>
        <v>Dibawah Batas Honor</v>
      </c>
      <c r="F456" s="64" t="e">
        <f ca="1">IF(_xludf.MAXifs('Data Alokasi Mitra per Bulan'!V:V,'Data Alokasi Mitra per Bulan'!C:C,B456,'Data Alokasi Mitra per Bulan'!D:D,C456)=0,G456,IF(YEAR(_xludf.MAXifs('Data Alokasi Mitra per Bulan'!V:V,'Data Alokasi Mitra per Bulan'!C:C,B456,'Data Alokasi Mitra per Bulan'!D:D,C456))=2024,G456,_xludf.MAXifs('Data Alokasi Mitra per Bulan'!V:V,'Data Alokasi Mitra per Bulan'!C:C,B456,'Data Alokasi Mitra per Bulan'!D:D,C456)))</f>
        <v>#NAME?</v>
      </c>
      <c r="G456" s="65">
        <f t="shared" si="7"/>
        <v>45777</v>
      </c>
    </row>
    <row r="457" spans="1:7" ht="14.4">
      <c r="A457" s="62" t="str">
        <f t="shared" si="4"/>
        <v>Juli Jein KaemungApril</v>
      </c>
      <c r="B457" s="62" t="s">
        <v>108</v>
      </c>
      <c r="C457" s="22" t="s">
        <v>176</v>
      </c>
      <c r="D457" s="54">
        <f>SUMIFS('Data Alokasi Mitra per Bulan'!G:G,'Data Alokasi Mitra per Bulan'!C:C,B457,'Data Alokasi Mitra per Bulan'!D:D,C457)</f>
        <v>0</v>
      </c>
      <c r="E457" s="63" t="str">
        <f t="shared" si="5"/>
        <v>Dibawah Batas Honor</v>
      </c>
      <c r="F457" s="64" t="e">
        <f ca="1">IF(_xludf.MAXifs('Data Alokasi Mitra per Bulan'!V:V,'Data Alokasi Mitra per Bulan'!C:C,B457,'Data Alokasi Mitra per Bulan'!D:D,C457)=0,G457,IF(YEAR(_xludf.MAXifs('Data Alokasi Mitra per Bulan'!V:V,'Data Alokasi Mitra per Bulan'!C:C,B457,'Data Alokasi Mitra per Bulan'!D:D,C457))=2024,G457,_xludf.MAXifs('Data Alokasi Mitra per Bulan'!V:V,'Data Alokasi Mitra per Bulan'!C:C,B457,'Data Alokasi Mitra per Bulan'!D:D,C457)))</f>
        <v>#NAME?</v>
      </c>
      <c r="G457" s="65">
        <f t="shared" si="7"/>
        <v>45777</v>
      </c>
    </row>
    <row r="458" spans="1:7" ht="14.4">
      <c r="A458" s="62" t="str">
        <f t="shared" si="4"/>
        <v>Julita Christiani Thalia DendengApril</v>
      </c>
      <c r="B458" s="22" t="s">
        <v>134</v>
      </c>
      <c r="C458" s="22" t="s">
        <v>176</v>
      </c>
      <c r="D458" s="54">
        <f>SUMIFS('Data Alokasi Mitra per Bulan'!G:G,'Data Alokasi Mitra per Bulan'!C:C,B458,'Data Alokasi Mitra per Bulan'!D:D,C458)</f>
        <v>0</v>
      </c>
      <c r="E458" s="63" t="str">
        <f t="shared" si="5"/>
        <v>Dibawah Batas Honor</v>
      </c>
      <c r="F458" s="64" t="e">
        <f ca="1">IF(_xludf.MAXifs('Data Alokasi Mitra per Bulan'!V:V,'Data Alokasi Mitra per Bulan'!C:C,B458,'Data Alokasi Mitra per Bulan'!D:D,C458)=0,G458,IF(YEAR(_xludf.MAXifs('Data Alokasi Mitra per Bulan'!V:V,'Data Alokasi Mitra per Bulan'!C:C,B458,'Data Alokasi Mitra per Bulan'!D:D,C458))=2024,G458,_xludf.MAXifs('Data Alokasi Mitra per Bulan'!V:V,'Data Alokasi Mitra per Bulan'!C:C,B458,'Data Alokasi Mitra per Bulan'!D:D,C458)))</f>
        <v>#NAME?</v>
      </c>
      <c r="G458" s="65">
        <f t="shared" si="7"/>
        <v>45777</v>
      </c>
    </row>
    <row r="459" spans="1:7" ht="14.4">
      <c r="A459" s="62" t="str">
        <f t="shared" si="4"/>
        <v>Kintan Clarita AntaraApril</v>
      </c>
      <c r="B459" s="62" t="s">
        <v>358</v>
      </c>
      <c r="C459" s="22" t="s">
        <v>176</v>
      </c>
      <c r="D459" s="54">
        <f>SUMIFS('Data Alokasi Mitra per Bulan'!G:G,'Data Alokasi Mitra per Bulan'!C:C,B459,'Data Alokasi Mitra per Bulan'!D:D,C459)</f>
        <v>0</v>
      </c>
      <c r="E459" s="63" t="str">
        <f t="shared" si="5"/>
        <v>Dibawah Batas Honor</v>
      </c>
      <c r="F459" s="64" t="e">
        <f ca="1">IF(_xludf.MAXifs('Data Alokasi Mitra per Bulan'!V:V,'Data Alokasi Mitra per Bulan'!C:C,B459,'Data Alokasi Mitra per Bulan'!D:D,C459)=0,G459,IF(YEAR(_xludf.MAXifs('Data Alokasi Mitra per Bulan'!V:V,'Data Alokasi Mitra per Bulan'!C:C,B459,'Data Alokasi Mitra per Bulan'!D:D,C459))=2024,G459,_xludf.MAXifs('Data Alokasi Mitra per Bulan'!V:V,'Data Alokasi Mitra per Bulan'!C:C,B459,'Data Alokasi Mitra per Bulan'!D:D,C459)))</f>
        <v>#NAME?</v>
      </c>
      <c r="G459" s="65">
        <f t="shared" si="7"/>
        <v>45777</v>
      </c>
    </row>
    <row r="460" spans="1:7" ht="14.4">
      <c r="A460" s="62" t="str">
        <f t="shared" si="4"/>
        <v>Leidy Camelia WantaniaApril</v>
      </c>
      <c r="B460" s="62" t="s">
        <v>227</v>
      </c>
      <c r="C460" s="22" t="s">
        <v>176</v>
      </c>
      <c r="D460" s="54">
        <f>SUMIFS('Data Alokasi Mitra per Bulan'!G:G,'Data Alokasi Mitra per Bulan'!C:C,B460,'Data Alokasi Mitra per Bulan'!D:D,C460)</f>
        <v>0</v>
      </c>
      <c r="E460" s="63" t="str">
        <f t="shared" si="5"/>
        <v>Dibawah Batas Honor</v>
      </c>
      <c r="F460" s="64" t="e">
        <f ca="1">IF(_xludf.MAXifs('Data Alokasi Mitra per Bulan'!V:V,'Data Alokasi Mitra per Bulan'!C:C,B460,'Data Alokasi Mitra per Bulan'!D:D,C460)=0,G460,IF(YEAR(_xludf.MAXifs('Data Alokasi Mitra per Bulan'!V:V,'Data Alokasi Mitra per Bulan'!C:C,B460,'Data Alokasi Mitra per Bulan'!D:D,C460))=2024,G460,_xludf.MAXifs('Data Alokasi Mitra per Bulan'!V:V,'Data Alokasi Mitra per Bulan'!C:C,B460,'Data Alokasi Mitra per Bulan'!D:D,C460)))</f>
        <v>#NAME?</v>
      </c>
      <c r="G460" s="65">
        <f t="shared" si="7"/>
        <v>45777</v>
      </c>
    </row>
    <row r="461" spans="1:7" ht="14.4">
      <c r="A461" s="62" t="str">
        <f t="shared" si="4"/>
        <v>Lestari Suhendri TintingonApril</v>
      </c>
      <c r="B461" s="22" t="s">
        <v>76</v>
      </c>
      <c r="C461" s="22" t="s">
        <v>176</v>
      </c>
      <c r="D461" s="54">
        <f>SUMIFS('Data Alokasi Mitra per Bulan'!G:G,'Data Alokasi Mitra per Bulan'!C:C,B461,'Data Alokasi Mitra per Bulan'!D:D,C461)</f>
        <v>660000</v>
      </c>
      <c r="E461" s="63" t="str">
        <f t="shared" si="5"/>
        <v>Dibawah Batas Honor</v>
      </c>
      <c r="F461" s="64" t="e">
        <f ca="1">IF(_xludf.MAXifs('Data Alokasi Mitra per Bulan'!V:V,'Data Alokasi Mitra per Bulan'!C:C,B461,'Data Alokasi Mitra per Bulan'!D:D,C461)=0,G461,IF(YEAR(_xludf.MAXifs('Data Alokasi Mitra per Bulan'!V:V,'Data Alokasi Mitra per Bulan'!C:C,B461,'Data Alokasi Mitra per Bulan'!D:D,C461))=2024,G461,_xludf.MAXifs('Data Alokasi Mitra per Bulan'!V:V,'Data Alokasi Mitra per Bulan'!C:C,B461,'Data Alokasi Mitra per Bulan'!D:D,C461)))</f>
        <v>#NAME?</v>
      </c>
      <c r="G461" s="65">
        <f t="shared" si="7"/>
        <v>45777</v>
      </c>
    </row>
    <row r="462" spans="1:7" ht="14.4">
      <c r="A462" s="62" t="str">
        <f t="shared" si="4"/>
        <v>Lesti Natalia SumangkutApril</v>
      </c>
      <c r="B462" s="62" t="s">
        <v>175</v>
      </c>
      <c r="C462" s="22" t="s">
        <v>176</v>
      </c>
      <c r="D462" s="54">
        <f>SUMIFS('Data Alokasi Mitra per Bulan'!G:G,'Data Alokasi Mitra per Bulan'!C:C,B462,'Data Alokasi Mitra per Bulan'!D:D,C462)</f>
        <v>660000</v>
      </c>
      <c r="E462" s="63" t="str">
        <f t="shared" si="5"/>
        <v>Dibawah Batas Honor</v>
      </c>
      <c r="F462" s="64" t="e">
        <f ca="1">IF(_xludf.MAXifs('Data Alokasi Mitra per Bulan'!V:V,'Data Alokasi Mitra per Bulan'!C:C,B462,'Data Alokasi Mitra per Bulan'!D:D,C462)=0,G462,IF(YEAR(_xludf.MAXifs('Data Alokasi Mitra per Bulan'!V:V,'Data Alokasi Mitra per Bulan'!C:C,B462,'Data Alokasi Mitra per Bulan'!D:D,C462))=2024,G462,_xludf.MAXifs('Data Alokasi Mitra per Bulan'!V:V,'Data Alokasi Mitra per Bulan'!C:C,B462,'Data Alokasi Mitra per Bulan'!D:D,C462)))</f>
        <v>#NAME?</v>
      </c>
      <c r="G462" s="65">
        <f t="shared" si="7"/>
        <v>45777</v>
      </c>
    </row>
    <row r="463" spans="1:7" ht="14.4">
      <c r="A463" s="62" t="str">
        <f t="shared" si="4"/>
        <v>Lydia IndrawatiApril</v>
      </c>
      <c r="B463" s="22" t="s">
        <v>121</v>
      </c>
      <c r="C463" s="22" t="s">
        <v>176</v>
      </c>
      <c r="D463" s="54">
        <f>SUMIFS('Data Alokasi Mitra per Bulan'!G:G,'Data Alokasi Mitra per Bulan'!C:C,B463,'Data Alokasi Mitra per Bulan'!D:D,C463)</f>
        <v>0</v>
      </c>
      <c r="E463" s="63" t="str">
        <f t="shared" si="5"/>
        <v>Dibawah Batas Honor</v>
      </c>
      <c r="F463" s="64" t="e">
        <f ca="1">IF(_xludf.MAXifs('Data Alokasi Mitra per Bulan'!V:V,'Data Alokasi Mitra per Bulan'!C:C,B463,'Data Alokasi Mitra per Bulan'!D:D,C463)=0,G463,IF(YEAR(_xludf.MAXifs('Data Alokasi Mitra per Bulan'!V:V,'Data Alokasi Mitra per Bulan'!C:C,B463,'Data Alokasi Mitra per Bulan'!D:D,C463))=2024,G463,_xludf.MAXifs('Data Alokasi Mitra per Bulan'!V:V,'Data Alokasi Mitra per Bulan'!C:C,B463,'Data Alokasi Mitra per Bulan'!D:D,C463)))</f>
        <v>#NAME?</v>
      </c>
      <c r="G463" s="65">
        <f t="shared" si="7"/>
        <v>45777</v>
      </c>
    </row>
    <row r="464" spans="1:7" ht="14.4">
      <c r="A464" s="62" t="str">
        <f t="shared" si="4"/>
        <v>Margaret Rosanta SembiringApril</v>
      </c>
      <c r="B464" s="62" t="s">
        <v>146</v>
      </c>
      <c r="C464" s="22" t="s">
        <v>176</v>
      </c>
      <c r="D464" s="54">
        <f>SUMIFS('Data Alokasi Mitra per Bulan'!G:G,'Data Alokasi Mitra per Bulan'!C:C,B464,'Data Alokasi Mitra per Bulan'!D:D,C464)</f>
        <v>660000</v>
      </c>
      <c r="E464" s="63" t="str">
        <f t="shared" si="5"/>
        <v>Dibawah Batas Honor</v>
      </c>
      <c r="F464" s="64" t="e">
        <f ca="1">IF(_xludf.MAXifs('Data Alokasi Mitra per Bulan'!V:V,'Data Alokasi Mitra per Bulan'!C:C,B464,'Data Alokasi Mitra per Bulan'!D:D,C464)=0,G464,IF(YEAR(_xludf.MAXifs('Data Alokasi Mitra per Bulan'!V:V,'Data Alokasi Mitra per Bulan'!C:C,B464,'Data Alokasi Mitra per Bulan'!D:D,C464))=2024,G464,_xludf.MAXifs('Data Alokasi Mitra per Bulan'!V:V,'Data Alokasi Mitra per Bulan'!C:C,B464,'Data Alokasi Mitra per Bulan'!D:D,C464)))</f>
        <v>#NAME?</v>
      </c>
      <c r="G464" s="65">
        <f t="shared" si="7"/>
        <v>45777</v>
      </c>
    </row>
    <row r="465" spans="1:7" ht="14.4">
      <c r="A465" s="62" t="str">
        <f t="shared" si="4"/>
        <v>Maria Francisca MaunApril</v>
      </c>
      <c r="B465" s="62" t="s">
        <v>62</v>
      </c>
      <c r="C465" s="22" t="s">
        <v>176</v>
      </c>
      <c r="D465" s="54">
        <f>SUMIFS('Data Alokasi Mitra per Bulan'!G:G,'Data Alokasi Mitra per Bulan'!C:C,B465,'Data Alokasi Mitra per Bulan'!D:D,C465)</f>
        <v>660000</v>
      </c>
      <c r="E465" s="63" t="str">
        <f t="shared" si="5"/>
        <v>Dibawah Batas Honor</v>
      </c>
      <c r="F465" s="64" t="e">
        <f ca="1">IF(_xludf.MAXifs('Data Alokasi Mitra per Bulan'!V:V,'Data Alokasi Mitra per Bulan'!C:C,B465,'Data Alokasi Mitra per Bulan'!D:D,C465)=0,G465,IF(YEAR(_xludf.MAXifs('Data Alokasi Mitra per Bulan'!V:V,'Data Alokasi Mitra per Bulan'!C:C,B465,'Data Alokasi Mitra per Bulan'!D:D,C465))=2024,G465,_xludf.MAXifs('Data Alokasi Mitra per Bulan'!V:V,'Data Alokasi Mitra per Bulan'!C:C,B465,'Data Alokasi Mitra per Bulan'!D:D,C465)))</f>
        <v>#NAME?</v>
      </c>
      <c r="G465" s="65">
        <f t="shared" si="7"/>
        <v>45777</v>
      </c>
    </row>
    <row r="466" spans="1:7" ht="14.4">
      <c r="A466" s="62" t="str">
        <f t="shared" si="4"/>
        <v>Marian sonia poliiApril</v>
      </c>
      <c r="B466" s="62" t="s">
        <v>67</v>
      </c>
      <c r="C466" s="22" t="s">
        <v>176</v>
      </c>
      <c r="D466" s="54">
        <f>SUMIFS('Data Alokasi Mitra per Bulan'!G:G,'Data Alokasi Mitra per Bulan'!C:C,B466,'Data Alokasi Mitra per Bulan'!D:D,C466)</f>
        <v>1818000</v>
      </c>
      <c r="E466" s="63" t="str">
        <f t="shared" si="5"/>
        <v>Dibawah Batas Honor</v>
      </c>
      <c r="F466" s="64" t="e">
        <f ca="1">IF(_xludf.MAXifs('Data Alokasi Mitra per Bulan'!V:V,'Data Alokasi Mitra per Bulan'!C:C,B466,'Data Alokasi Mitra per Bulan'!D:D,C466)=0,G466,IF(YEAR(_xludf.MAXifs('Data Alokasi Mitra per Bulan'!V:V,'Data Alokasi Mitra per Bulan'!C:C,B466,'Data Alokasi Mitra per Bulan'!D:D,C466))=2024,G466,_xludf.MAXifs('Data Alokasi Mitra per Bulan'!V:V,'Data Alokasi Mitra per Bulan'!C:C,B466,'Data Alokasi Mitra per Bulan'!D:D,C466)))</f>
        <v>#NAME?</v>
      </c>
      <c r="G466" s="65">
        <f t="shared" si="7"/>
        <v>45777</v>
      </c>
    </row>
    <row r="467" spans="1:7" ht="14.4">
      <c r="A467" s="62" t="str">
        <f t="shared" si="4"/>
        <v>Marklif Esriy MocodompisApril</v>
      </c>
      <c r="B467" s="22" t="s">
        <v>359</v>
      </c>
      <c r="C467" s="22" t="s">
        <v>176</v>
      </c>
      <c r="D467" s="54">
        <f>SUMIFS('Data Alokasi Mitra per Bulan'!G:G,'Data Alokasi Mitra per Bulan'!C:C,B467,'Data Alokasi Mitra per Bulan'!D:D,C467)</f>
        <v>0</v>
      </c>
      <c r="E467" s="63" t="str">
        <f t="shared" si="5"/>
        <v>Dibawah Batas Honor</v>
      </c>
      <c r="F467" s="64" t="e">
        <f ca="1">IF(_xludf.MAXifs('Data Alokasi Mitra per Bulan'!V:V,'Data Alokasi Mitra per Bulan'!C:C,B467,'Data Alokasi Mitra per Bulan'!D:D,C467)=0,G467,IF(YEAR(_xludf.MAXifs('Data Alokasi Mitra per Bulan'!V:V,'Data Alokasi Mitra per Bulan'!C:C,B467,'Data Alokasi Mitra per Bulan'!D:D,C467))=2024,G467,_xludf.MAXifs('Data Alokasi Mitra per Bulan'!V:V,'Data Alokasi Mitra per Bulan'!C:C,B467,'Data Alokasi Mitra per Bulan'!D:D,C467)))</f>
        <v>#NAME?</v>
      </c>
      <c r="G467" s="65">
        <f t="shared" si="7"/>
        <v>45777</v>
      </c>
    </row>
    <row r="468" spans="1:7" ht="14.4">
      <c r="A468" s="62" t="str">
        <f t="shared" si="4"/>
        <v>MARLIN TELMA OCTAVIA KARIOApril</v>
      </c>
      <c r="B468" s="22" t="s">
        <v>31</v>
      </c>
      <c r="C468" s="22" t="s">
        <v>176</v>
      </c>
      <c r="D468" s="54">
        <f>SUMIFS('Data Alokasi Mitra per Bulan'!G:G,'Data Alokasi Mitra per Bulan'!C:C,B468,'Data Alokasi Mitra per Bulan'!D:D,C468)</f>
        <v>2282000</v>
      </c>
      <c r="E468" s="63" t="str">
        <f t="shared" si="5"/>
        <v>Dibawah Batas Honor</v>
      </c>
      <c r="F468" s="64" t="e">
        <f ca="1">IF(_xludf.MAXifs('Data Alokasi Mitra per Bulan'!V:V,'Data Alokasi Mitra per Bulan'!C:C,B468,'Data Alokasi Mitra per Bulan'!D:D,C468)=0,G468,IF(YEAR(_xludf.MAXifs('Data Alokasi Mitra per Bulan'!V:V,'Data Alokasi Mitra per Bulan'!C:C,B468,'Data Alokasi Mitra per Bulan'!D:D,C468))=2024,G468,_xludf.MAXifs('Data Alokasi Mitra per Bulan'!V:V,'Data Alokasi Mitra per Bulan'!C:C,B468,'Data Alokasi Mitra per Bulan'!D:D,C468)))</f>
        <v>#NAME?</v>
      </c>
      <c r="G468" s="65">
        <f t="shared" si="7"/>
        <v>45777</v>
      </c>
    </row>
    <row r="469" spans="1:7" ht="14.4">
      <c r="A469" s="62" t="str">
        <f t="shared" si="4"/>
        <v>Marlisah Sarwendah RompasApril</v>
      </c>
      <c r="B469" s="22" t="s">
        <v>268</v>
      </c>
      <c r="C469" s="22" t="s">
        <v>176</v>
      </c>
      <c r="D469" s="54">
        <f>SUMIFS('Data Alokasi Mitra per Bulan'!G:G,'Data Alokasi Mitra per Bulan'!C:C,B469,'Data Alokasi Mitra per Bulan'!D:D,C469)</f>
        <v>0</v>
      </c>
      <c r="E469" s="63" t="str">
        <f t="shared" si="5"/>
        <v>Dibawah Batas Honor</v>
      </c>
      <c r="F469" s="64" t="e">
        <f ca="1">IF(_xludf.MAXifs('Data Alokasi Mitra per Bulan'!V:V,'Data Alokasi Mitra per Bulan'!C:C,B469,'Data Alokasi Mitra per Bulan'!D:D,C469)=0,G469,IF(YEAR(_xludf.MAXifs('Data Alokasi Mitra per Bulan'!V:V,'Data Alokasi Mitra per Bulan'!C:C,B469,'Data Alokasi Mitra per Bulan'!D:D,C469))=2024,G469,_xludf.MAXifs('Data Alokasi Mitra per Bulan'!V:V,'Data Alokasi Mitra per Bulan'!C:C,B469,'Data Alokasi Mitra per Bulan'!D:D,C469)))</f>
        <v>#NAME?</v>
      </c>
      <c r="G469" s="65">
        <f t="shared" si="7"/>
        <v>45777</v>
      </c>
    </row>
    <row r="470" spans="1:7" ht="14.4">
      <c r="A470" s="62" t="str">
        <f t="shared" si="4"/>
        <v>Marlyn WatungApril</v>
      </c>
      <c r="B470" s="22" t="s">
        <v>255</v>
      </c>
      <c r="C470" s="22" t="s">
        <v>176</v>
      </c>
      <c r="D470" s="54">
        <f>SUMIFS('Data Alokasi Mitra per Bulan'!G:G,'Data Alokasi Mitra per Bulan'!C:C,B470,'Data Alokasi Mitra per Bulan'!D:D,C470)</f>
        <v>0</v>
      </c>
      <c r="E470" s="63" t="str">
        <f t="shared" si="5"/>
        <v>Dibawah Batas Honor</v>
      </c>
      <c r="F470" s="64" t="e">
        <f ca="1">IF(_xludf.MAXifs('Data Alokasi Mitra per Bulan'!V:V,'Data Alokasi Mitra per Bulan'!C:C,B470,'Data Alokasi Mitra per Bulan'!D:D,C470)=0,G470,IF(YEAR(_xludf.MAXifs('Data Alokasi Mitra per Bulan'!V:V,'Data Alokasi Mitra per Bulan'!C:C,B470,'Data Alokasi Mitra per Bulan'!D:D,C470))=2024,G470,_xludf.MAXifs('Data Alokasi Mitra per Bulan'!V:V,'Data Alokasi Mitra per Bulan'!C:C,B470,'Data Alokasi Mitra per Bulan'!D:D,C470)))</f>
        <v>#NAME?</v>
      </c>
      <c r="G470" s="65">
        <f t="shared" si="7"/>
        <v>45777</v>
      </c>
    </row>
    <row r="471" spans="1:7" ht="14.4">
      <c r="A471" s="62" t="str">
        <f t="shared" si="4"/>
        <v>MARSYA MAGDALENA ROMLA ALIApril</v>
      </c>
      <c r="B471" s="22" t="s">
        <v>360</v>
      </c>
      <c r="C471" s="22" t="s">
        <v>176</v>
      </c>
      <c r="D471" s="54">
        <f>SUMIFS('Data Alokasi Mitra per Bulan'!G:G,'Data Alokasi Mitra per Bulan'!C:C,B471,'Data Alokasi Mitra per Bulan'!D:D,C471)</f>
        <v>0</v>
      </c>
      <c r="E471" s="63" t="str">
        <f t="shared" si="5"/>
        <v>Dibawah Batas Honor</v>
      </c>
      <c r="F471" s="64" t="e">
        <f ca="1">IF(_xludf.MAXifs('Data Alokasi Mitra per Bulan'!V:V,'Data Alokasi Mitra per Bulan'!C:C,B471,'Data Alokasi Mitra per Bulan'!D:D,C471)=0,G471,IF(YEAR(_xludf.MAXifs('Data Alokasi Mitra per Bulan'!V:V,'Data Alokasi Mitra per Bulan'!C:C,B471,'Data Alokasi Mitra per Bulan'!D:D,C471))=2024,G471,_xludf.MAXifs('Data Alokasi Mitra per Bulan'!V:V,'Data Alokasi Mitra per Bulan'!C:C,B471,'Data Alokasi Mitra per Bulan'!D:D,C471)))</f>
        <v>#NAME?</v>
      </c>
      <c r="G471" s="65">
        <f t="shared" si="7"/>
        <v>45777</v>
      </c>
    </row>
    <row r="472" spans="1:7" ht="14.4">
      <c r="A472" s="62" t="str">
        <f t="shared" si="4"/>
        <v>Maya Marlin Austin RembetApril</v>
      </c>
      <c r="B472" s="22" t="s">
        <v>109</v>
      </c>
      <c r="C472" s="22" t="s">
        <v>176</v>
      </c>
      <c r="D472" s="54">
        <f>SUMIFS('Data Alokasi Mitra per Bulan'!G:G,'Data Alokasi Mitra per Bulan'!C:C,B472,'Data Alokasi Mitra per Bulan'!D:D,C472)</f>
        <v>0</v>
      </c>
      <c r="E472" s="63" t="str">
        <f t="shared" si="5"/>
        <v>Dibawah Batas Honor</v>
      </c>
      <c r="F472" s="64" t="e">
        <f ca="1">IF(_xludf.MAXifs('Data Alokasi Mitra per Bulan'!V:V,'Data Alokasi Mitra per Bulan'!C:C,B472,'Data Alokasi Mitra per Bulan'!D:D,C472)=0,G472,IF(YEAR(_xludf.MAXifs('Data Alokasi Mitra per Bulan'!V:V,'Data Alokasi Mitra per Bulan'!C:C,B472,'Data Alokasi Mitra per Bulan'!D:D,C472))=2024,G472,_xludf.MAXifs('Data Alokasi Mitra per Bulan'!V:V,'Data Alokasi Mitra per Bulan'!C:C,B472,'Data Alokasi Mitra per Bulan'!D:D,C472)))</f>
        <v>#NAME?</v>
      </c>
      <c r="G472" s="65">
        <f t="shared" si="7"/>
        <v>45777</v>
      </c>
    </row>
    <row r="473" spans="1:7" ht="14.4">
      <c r="A473" s="62" t="str">
        <f t="shared" si="4"/>
        <v>Meike Marta TuukApril</v>
      </c>
      <c r="B473" s="62" t="s">
        <v>135</v>
      </c>
      <c r="C473" s="22" t="s">
        <v>176</v>
      </c>
      <c r="D473" s="54">
        <f>SUMIFS('Data Alokasi Mitra per Bulan'!G:G,'Data Alokasi Mitra per Bulan'!C:C,B473,'Data Alokasi Mitra per Bulan'!D:D,C473)</f>
        <v>0</v>
      </c>
      <c r="E473" s="63" t="str">
        <f t="shared" si="5"/>
        <v>Dibawah Batas Honor</v>
      </c>
      <c r="F473" s="64" t="e">
        <f ca="1">IF(_xludf.MAXifs('Data Alokasi Mitra per Bulan'!V:V,'Data Alokasi Mitra per Bulan'!C:C,B473,'Data Alokasi Mitra per Bulan'!D:D,C473)=0,G473,IF(YEAR(_xludf.MAXifs('Data Alokasi Mitra per Bulan'!V:V,'Data Alokasi Mitra per Bulan'!C:C,B473,'Data Alokasi Mitra per Bulan'!D:D,C473))=2024,G473,_xludf.MAXifs('Data Alokasi Mitra per Bulan'!V:V,'Data Alokasi Mitra per Bulan'!C:C,B473,'Data Alokasi Mitra per Bulan'!D:D,C473)))</f>
        <v>#NAME?</v>
      </c>
      <c r="G473" s="65">
        <f t="shared" si="7"/>
        <v>45777</v>
      </c>
    </row>
    <row r="474" spans="1:7" ht="14.4">
      <c r="A474" s="62" t="str">
        <f t="shared" si="4"/>
        <v>Meike MokodaserApril</v>
      </c>
      <c r="B474" s="22" t="s">
        <v>110</v>
      </c>
      <c r="C474" s="22" t="s">
        <v>176</v>
      </c>
      <c r="D474" s="54">
        <f>SUMIFS('Data Alokasi Mitra per Bulan'!G:G,'Data Alokasi Mitra per Bulan'!C:C,B474,'Data Alokasi Mitra per Bulan'!D:D,C474)</f>
        <v>0</v>
      </c>
      <c r="E474" s="63" t="str">
        <f t="shared" si="5"/>
        <v>Dibawah Batas Honor</v>
      </c>
      <c r="F474" s="64" t="e">
        <f ca="1">IF(_xludf.MAXifs('Data Alokasi Mitra per Bulan'!V:V,'Data Alokasi Mitra per Bulan'!C:C,B474,'Data Alokasi Mitra per Bulan'!D:D,C474)=0,G474,IF(YEAR(_xludf.MAXifs('Data Alokasi Mitra per Bulan'!V:V,'Data Alokasi Mitra per Bulan'!C:C,B474,'Data Alokasi Mitra per Bulan'!D:D,C474))=2024,G474,_xludf.MAXifs('Data Alokasi Mitra per Bulan'!V:V,'Data Alokasi Mitra per Bulan'!C:C,B474,'Data Alokasi Mitra per Bulan'!D:D,C474)))</f>
        <v>#NAME?</v>
      </c>
      <c r="G474" s="65">
        <f t="shared" si="7"/>
        <v>45777</v>
      </c>
    </row>
    <row r="475" spans="1:7" ht="14.4">
      <c r="A475" s="62" t="str">
        <f t="shared" si="4"/>
        <v>Meri adelina kalaloApril</v>
      </c>
      <c r="B475" s="62" t="s">
        <v>81</v>
      </c>
      <c r="C475" s="22" t="s">
        <v>176</v>
      </c>
      <c r="D475" s="54">
        <f>SUMIFS('Data Alokasi Mitra per Bulan'!G:G,'Data Alokasi Mitra per Bulan'!C:C,B475,'Data Alokasi Mitra per Bulan'!D:D,C475)</f>
        <v>689000</v>
      </c>
      <c r="E475" s="63" t="str">
        <f t="shared" si="5"/>
        <v>Dibawah Batas Honor</v>
      </c>
      <c r="F475" s="64" t="e">
        <f ca="1">IF(_xludf.MAXifs('Data Alokasi Mitra per Bulan'!V:V,'Data Alokasi Mitra per Bulan'!C:C,B475,'Data Alokasi Mitra per Bulan'!D:D,C475)=0,G475,IF(YEAR(_xludf.MAXifs('Data Alokasi Mitra per Bulan'!V:V,'Data Alokasi Mitra per Bulan'!C:C,B475,'Data Alokasi Mitra per Bulan'!D:D,C475))=2024,G475,_xludf.MAXifs('Data Alokasi Mitra per Bulan'!V:V,'Data Alokasi Mitra per Bulan'!C:C,B475,'Data Alokasi Mitra per Bulan'!D:D,C475)))</f>
        <v>#NAME?</v>
      </c>
      <c r="G475" s="65">
        <f t="shared" si="7"/>
        <v>45777</v>
      </c>
    </row>
    <row r="476" spans="1:7" ht="14.4">
      <c r="A476" s="62" t="str">
        <f t="shared" si="4"/>
        <v>Meyriska Cindy HoropuApril</v>
      </c>
      <c r="B476" s="62" t="s">
        <v>361</v>
      </c>
      <c r="C476" s="22" t="s">
        <v>176</v>
      </c>
      <c r="D476" s="54">
        <f>SUMIFS('Data Alokasi Mitra per Bulan'!G:G,'Data Alokasi Mitra per Bulan'!C:C,B476,'Data Alokasi Mitra per Bulan'!D:D,C476)</f>
        <v>0</v>
      </c>
      <c r="E476" s="63" t="str">
        <f t="shared" si="5"/>
        <v>Dibawah Batas Honor</v>
      </c>
      <c r="F476" s="64" t="e">
        <f ca="1">IF(_xludf.MAXifs('Data Alokasi Mitra per Bulan'!V:V,'Data Alokasi Mitra per Bulan'!C:C,B476,'Data Alokasi Mitra per Bulan'!D:D,C476)=0,G476,IF(YEAR(_xludf.MAXifs('Data Alokasi Mitra per Bulan'!V:V,'Data Alokasi Mitra per Bulan'!C:C,B476,'Data Alokasi Mitra per Bulan'!D:D,C476))=2024,G476,_xludf.MAXifs('Data Alokasi Mitra per Bulan'!V:V,'Data Alokasi Mitra per Bulan'!C:C,B476,'Data Alokasi Mitra per Bulan'!D:D,C476)))</f>
        <v>#NAME?</v>
      </c>
      <c r="G476" s="65">
        <f t="shared" si="7"/>
        <v>45777</v>
      </c>
    </row>
    <row r="477" spans="1:7" ht="14.4">
      <c r="A477" s="62" t="str">
        <f t="shared" si="4"/>
        <v>Mieske kaumpunganApril</v>
      </c>
      <c r="B477" s="62" t="s">
        <v>137</v>
      </c>
      <c r="C477" s="22" t="s">
        <v>176</v>
      </c>
      <c r="D477" s="54">
        <f>SUMIFS('Data Alokasi Mitra per Bulan'!G:G,'Data Alokasi Mitra per Bulan'!C:C,B477,'Data Alokasi Mitra per Bulan'!D:D,C477)</f>
        <v>1014000</v>
      </c>
      <c r="E477" s="63" t="str">
        <f t="shared" si="5"/>
        <v>Dibawah Batas Honor</v>
      </c>
      <c r="F477" s="64" t="e">
        <f ca="1">IF(_xludf.MAXifs('Data Alokasi Mitra per Bulan'!V:V,'Data Alokasi Mitra per Bulan'!C:C,B477,'Data Alokasi Mitra per Bulan'!D:D,C477)=0,G477,IF(YEAR(_xludf.MAXifs('Data Alokasi Mitra per Bulan'!V:V,'Data Alokasi Mitra per Bulan'!C:C,B477,'Data Alokasi Mitra per Bulan'!D:D,C477))=2024,G477,_xludf.MAXifs('Data Alokasi Mitra per Bulan'!V:V,'Data Alokasi Mitra per Bulan'!C:C,B477,'Data Alokasi Mitra per Bulan'!D:D,C477)))</f>
        <v>#NAME?</v>
      </c>
      <c r="G477" s="65">
        <f t="shared" si="7"/>
        <v>45777</v>
      </c>
    </row>
    <row r="478" spans="1:7" ht="14.4">
      <c r="A478" s="62" t="str">
        <f t="shared" si="4"/>
        <v>Moortesya Dina MakanaungApril</v>
      </c>
      <c r="B478" s="62" t="s">
        <v>278</v>
      </c>
      <c r="C478" s="22" t="s">
        <v>176</v>
      </c>
      <c r="D478" s="54">
        <f>SUMIFS('Data Alokasi Mitra per Bulan'!G:G,'Data Alokasi Mitra per Bulan'!C:C,B478,'Data Alokasi Mitra per Bulan'!D:D,C478)</f>
        <v>0</v>
      </c>
      <c r="E478" s="63" t="str">
        <f t="shared" si="5"/>
        <v>Dibawah Batas Honor</v>
      </c>
      <c r="F478" s="64" t="e">
        <f ca="1">IF(_xludf.MAXifs('Data Alokasi Mitra per Bulan'!V:V,'Data Alokasi Mitra per Bulan'!C:C,B478,'Data Alokasi Mitra per Bulan'!D:D,C478)=0,G478,IF(YEAR(_xludf.MAXifs('Data Alokasi Mitra per Bulan'!V:V,'Data Alokasi Mitra per Bulan'!C:C,B478,'Data Alokasi Mitra per Bulan'!D:D,C478))=2024,G478,_xludf.MAXifs('Data Alokasi Mitra per Bulan'!V:V,'Data Alokasi Mitra per Bulan'!C:C,B478,'Data Alokasi Mitra per Bulan'!D:D,C478)))</f>
        <v>#NAME?</v>
      </c>
      <c r="G478" s="65">
        <f t="shared" si="7"/>
        <v>45777</v>
      </c>
    </row>
    <row r="479" spans="1:7" ht="14.4">
      <c r="A479" s="62" t="str">
        <f t="shared" si="4"/>
        <v>NANCY CINTHYA PANGEMANANApril</v>
      </c>
      <c r="B479" s="22" t="s">
        <v>183</v>
      </c>
      <c r="C479" s="22" t="s">
        <v>176</v>
      </c>
      <c r="D479" s="54">
        <f>SUMIFS('Data Alokasi Mitra per Bulan'!G:G,'Data Alokasi Mitra per Bulan'!C:C,B479,'Data Alokasi Mitra per Bulan'!D:D,C479)</f>
        <v>910000</v>
      </c>
      <c r="E479" s="63" t="str">
        <f t="shared" si="5"/>
        <v>Dibawah Batas Honor</v>
      </c>
      <c r="F479" s="64" t="e">
        <f ca="1">IF(_xludf.MAXifs('Data Alokasi Mitra per Bulan'!V:V,'Data Alokasi Mitra per Bulan'!C:C,B479,'Data Alokasi Mitra per Bulan'!D:D,C479)=0,G479,IF(YEAR(_xludf.MAXifs('Data Alokasi Mitra per Bulan'!V:V,'Data Alokasi Mitra per Bulan'!C:C,B479,'Data Alokasi Mitra per Bulan'!D:D,C479))=2024,G479,_xludf.MAXifs('Data Alokasi Mitra per Bulan'!V:V,'Data Alokasi Mitra per Bulan'!C:C,B479,'Data Alokasi Mitra per Bulan'!D:D,C479)))</f>
        <v>#NAME?</v>
      </c>
      <c r="G479" s="65">
        <f t="shared" si="7"/>
        <v>45777</v>
      </c>
    </row>
    <row r="480" spans="1:7" ht="14.4">
      <c r="A480" s="62" t="str">
        <f t="shared" si="4"/>
        <v>Novanti LohoApril</v>
      </c>
      <c r="B480" s="62" t="s">
        <v>276</v>
      </c>
      <c r="C480" s="22" t="s">
        <v>176</v>
      </c>
      <c r="D480" s="54">
        <f>SUMIFS('Data Alokasi Mitra per Bulan'!G:G,'Data Alokasi Mitra per Bulan'!C:C,B480,'Data Alokasi Mitra per Bulan'!D:D,C480)</f>
        <v>0</v>
      </c>
      <c r="E480" s="63" t="str">
        <f t="shared" si="5"/>
        <v>Dibawah Batas Honor</v>
      </c>
      <c r="F480" s="64" t="e">
        <f ca="1">IF(_xludf.MAXifs('Data Alokasi Mitra per Bulan'!V:V,'Data Alokasi Mitra per Bulan'!C:C,B480,'Data Alokasi Mitra per Bulan'!D:D,C480)=0,G480,IF(YEAR(_xludf.MAXifs('Data Alokasi Mitra per Bulan'!V:V,'Data Alokasi Mitra per Bulan'!C:C,B480,'Data Alokasi Mitra per Bulan'!D:D,C480))=2024,G480,_xludf.MAXifs('Data Alokasi Mitra per Bulan'!V:V,'Data Alokasi Mitra per Bulan'!C:C,B480,'Data Alokasi Mitra per Bulan'!D:D,C480)))</f>
        <v>#NAME?</v>
      </c>
      <c r="G480" s="65">
        <f t="shared" si="7"/>
        <v>45777</v>
      </c>
    </row>
    <row r="481" spans="1:7" ht="14.4">
      <c r="A481" s="62" t="str">
        <f t="shared" si="4"/>
        <v>Novita meita walewangkoApril</v>
      </c>
      <c r="B481" s="62" t="s">
        <v>279</v>
      </c>
      <c r="C481" s="22" t="s">
        <v>176</v>
      </c>
      <c r="D481" s="54">
        <f>SUMIFS('Data Alokasi Mitra per Bulan'!G:G,'Data Alokasi Mitra per Bulan'!C:C,B481,'Data Alokasi Mitra per Bulan'!D:D,C481)</f>
        <v>0</v>
      </c>
      <c r="E481" s="63" t="str">
        <f t="shared" si="5"/>
        <v>Dibawah Batas Honor</v>
      </c>
      <c r="F481" s="64" t="e">
        <f ca="1">IF(_xludf.MAXifs('Data Alokasi Mitra per Bulan'!V:V,'Data Alokasi Mitra per Bulan'!C:C,B481,'Data Alokasi Mitra per Bulan'!D:D,C481)=0,G481,IF(YEAR(_xludf.MAXifs('Data Alokasi Mitra per Bulan'!V:V,'Data Alokasi Mitra per Bulan'!C:C,B481,'Data Alokasi Mitra per Bulan'!D:D,C481))=2024,G481,_xludf.MAXifs('Data Alokasi Mitra per Bulan'!V:V,'Data Alokasi Mitra per Bulan'!C:C,B481,'Data Alokasi Mitra per Bulan'!D:D,C481)))</f>
        <v>#NAME?</v>
      </c>
      <c r="G481" s="65">
        <f t="shared" si="7"/>
        <v>45777</v>
      </c>
    </row>
    <row r="482" spans="1:7" ht="14.4">
      <c r="A482" s="62" t="str">
        <f t="shared" si="4"/>
        <v>Novita Theresia KarindaApril</v>
      </c>
      <c r="B482" s="62" t="s">
        <v>280</v>
      </c>
      <c r="C482" s="22" t="s">
        <v>176</v>
      </c>
      <c r="D482" s="54">
        <f>SUMIFS('Data Alokasi Mitra per Bulan'!G:G,'Data Alokasi Mitra per Bulan'!C:C,B482,'Data Alokasi Mitra per Bulan'!D:D,C482)</f>
        <v>0</v>
      </c>
      <c r="E482" s="63" t="str">
        <f t="shared" si="5"/>
        <v>Dibawah Batas Honor</v>
      </c>
      <c r="F482" s="64" t="e">
        <f ca="1">IF(_xludf.MAXifs('Data Alokasi Mitra per Bulan'!V:V,'Data Alokasi Mitra per Bulan'!C:C,B482,'Data Alokasi Mitra per Bulan'!D:D,C482)=0,G482,IF(YEAR(_xludf.MAXifs('Data Alokasi Mitra per Bulan'!V:V,'Data Alokasi Mitra per Bulan'!C:C,B482,'Data Alokasi Mitra per Bulan'!D:D,C482))=2024,G482,_xludf.MAXifs('Data Alokasi Mitra per Bulan'!V:V,'Data Alokasi Mitra per Bulan'!C:C,B482,'Data Alokasi Mitra per Bulan'!D:D,C482)))</f>
        <v>#NAME?</v>
      </c>
      <c r="G482" s="65">
        <f t="shared" si="7"/>
        <v>45777</v>
      </c>
    </row>
    <row r="483" spans="1:7" ht="14.4">
      <c r="A483" s="62" t="str">
        <f t="shared" si="4"/>
        <v>NURHAYANTI TOWURIApril</v>
      </c>
      <c r="B483" s="22" t="s">
        <v>111</v>
      </c>
      <c r="C483" s="22" t="s">
        <v>176</v>
      </c>
      <c r="D483" s="54">
        <f>SUMIFS('Data Alokasi Mitra per Bulan'!G:G,'Data Alokasi Mitra per Bulan'!C:C,B483,'Data Alokasi Mitra per Bulan'!D:D,C483)</f>
        <v>0</v>
      </c>
      <c r="E483" s="63" t="str">
        <f t="shared" si="5"/>
        <v>Dibawah Batas Honor</v>
      </c>
      <c r="F483" s="64" t="e">
        <f ca="1">IF(_xludf.MAXifs('Data Alokasi Mitra per Bulan'!V:V,'Data Alokasi Mitra per Bulan'!C:C,B483,'Data Alokasi Mitra per Bulan'!D:D,C483)=0,G483,IF(YEAR(_xludf.MAXifs('Data Alokasi Mitra per Bulan'!V:V,'Data Alokasi Mitra per Bulan'!C:C,B483,'Data Alokasi Mitra per Bulan'!D:D,C483))=2024,G483,_xludf.MAXifs('Data Alokasi Mitra per Bulan'!V:V,'Data Alokasi Mitra per Bulan'!C:C,B483,'Data Alokasi Mitra per Bulan'!D:D,C483)))</f>
        <v>#NAME?</v>
      </c>
      <c r="G483" s="65">
        <f t="shared" si="7"/>
        <v>45777</v>
      </c>
    </row>
    <row r="484" spans="1:7" ht="14.4">
      <c r="A484" s="62" t="str">
        <f t="shared" si="4"/>
        <v>Nurul istiyanaApril</v>
      </c>
      <c r="B484" s="62" t="s">
        <v>281</v>
      </c>
      <c r="C484" s="22" t="s">
        <v>176</v>
      </c>
      <c r="D484" s="54">
        <f>SUMIFS('Data Alokasi Mitra per Bulan'!G:G,'Data Alokasi Mitra per Bulan'!C:C,B484,'Data Alokasi Mitra per Bulan'!D:D,C484)</f>
        <v>0</v>
      </c>
      <c r="E484" s="63" t="str">
        <f t="shared" si="5"/>
        <v>Dibawah Batas Honor</v>
      </c>
      <c r="F484" s="64" t="e">
        <f ca="1">IF(_xludf.MAXifs('Data Alokasi Mitra per Bulan'!V:V,'Data Alokasi Mitra per Bulan'!C:C,B484,'Data Alokasi Mitra per Bulan'!D:D,C484)=0,G484,IF(YEAR(_xludf.MAXifs('Data Alokasi Mitra per Bulan'!V:V,'Data Alokasi Mitra per Bulan'!C:C,B484,'Data Alokasi Mitra per Bulan'!D:D,C484))=2024,G484,_xludf.MAXifs('Data Alokasi Mitra per Bulan'!V:V,'Data Alokasi Mitra per Bulan'!C:C,B484,'Data Alokasi Mitra per Bulan'!D:D,C484)))</f>
        <v>#NAME?</v>
      </c>
      <c r="G484" s="65">
        <f t="shared" si="7"/>
        <v>45777</v>
      </c>
    </row>
    <row r="485" spans="1:7" ht="14.4">
      <c r="A485" s="62" t="str">
        <f t="shared" si="4"/>
        <v>Oksan TolipApril</v>
      </c>
      <c r="B485" s="62" t="s">
        <v>112</v>
      </c>
      <c r="C485" s="22" t="s">
        <v>176</v>
      </c>
      <c r="D485" s="54">
        <f>SUMIFS('Data Alokasi Mitra per Bulan'!G:G,'Data Alokasi Mitra per Bulan'!C:C,B485,'Data Alokasi Mitra per Bulan'!D:D,C485)</f>
        <v>0</v>
      </c>
      <c r="E485" s="63" t="str">
        <f t="shared" si="5"/>
        <v>Dibawah Batas Honor</v>
      </c>
      <c r="F485" s="64" t="e">
        <f ca="1">IF(_xludf.MAXifs('Data Alokasi Mitra per Bulan'!V:V,'Data Alokasi Mitra per Bulan'!C:C,B485,'Data Alokasi Mitra per Bulan'!D:D,C485)=0,G485,IF(YEAR(_xludf.MAXifs('Data Alokasi Mitra per Bulan'!V:V,'Data Alokasi Mitra per Bulan'!C:C,B485,'Data Alokasi Mitra per Bulan'!D:D,C485))=2024,G485,_xludf.MAXifs('Data Alokasi Mitra per Bulan'!V:V,'Data Alokasi Mitra per Bulan'!C:C,B485,'Data Alokasi Mitra per Bulan'!D:D,C485)))</f>
        <v>#NAME?</v>
      </c>
      <c r="G485" s="65">
        <f t="shared" si="7"/>
        <v>45777</v>
      </c>
    </row>
    <row r="486" spans="1:7" ht="14.4">
      <c r="A486" s="62" t="str">
        <f t="shared" si="4"/>
        <v>Pingkan Winda SarayarApril</v>
      </c>
      <c r="B486" s="62" t="s">
        <v>65</v>
      </c>
      <c r="C486" s="22" t="s">
        <v>176</v>
      </c>
      <c r="D486" s="54">
        <f>SUMIFS('Data Alokasi Mitra per Bulan'!G:G,'Data Alokasi Mitra per Bulan'!C:C,B486,'Data Alokasi Mitra per Bulan'!D:D,C486)</f>
        <v>660000</v>
      </c>
      <c r="E486" s="63" t="str">
        <f t="shared" si="5"/>
        <v>Dibawah Batas Honor</v>
      </c>
      <c r="F486" s="64" t="e">
        <f ca="1">IF(_xludf.MAXifs('Data Alokasi Mitra per Bulan'!V:V,'Data Alokasi Mitra per Bulan'!C:C,B486,'Data Alokasi Mitra per Bulan'!D:D,C486)=0,G486,IF(YEAR(_xludf.MAXifs('Data Alokasi Mitra per Bulan'!V:V,'Data Alokasi Mitra per Bulan'!C:C,B486,'Data Alokasi Mitra per Bulan'!D:D,C486))=2024,G486,_xludf.MAXifs('Data Alokasi Mitra per Bulan'!V:V,'Data Alokasi Mitra per Bulan'!C:C,B486,'Data Alokasi Mitra per Bulan'!D:D,C486)))</f>
        <v>#NAME?</v>
      </c>
      <c r="G486" s="65">
        <f t="shared" si="7"/>
        <v>45777</v>
      </c>
    </row>
    <row r="487" spans="1:7" ht="14.4">
      <c r="A487" s="62" t="str">
        <f t="shared" si="4"/>
        <v>Precilia Fransisca winangunApril</v>
      </c>
      <c r="B487" s="62" t="s">
        <v>362</v>
      </c>
      <c r="C487" s="22" t="s">
        <v>176</v>
      </c>
      <c r="D487" s="54">
        <f>SUMIFS('Data Alokasi Mitra per Bulan'!G:G,'Data Alokasi Mitra per Bulan'!C:C,B487,'Data Alokasi Mitra per Bulan'!D:D,C487)</f>
        <v>0</v>
      </c>
      <c r="E487" s="63" t="str">
        <f t="shared" si="5"/>
        <v>Dibawah Batas Honor</v>
      </c>
      <c r="F487" s="64" t="e">
        <f ca="1">IF(_xludf.MAXifs('Data Alokasi Mitra per Bulan'!V:V,'Data Alokasi Mitra per Bulan'!C:C,B487,'Data Alokasi Mitra per Bulan'!D:D,C487)=0,G487,IF(YEAR(_xludf.MAXifs('Data Alokasi Mitra per Bulan'!V:V,'Data Alokasi Mitra per Bulan'!C:C,B487,'Data Alokasi Mitra per Bulan'!D:D,C487))=2024,G487,_xludf.MAXifs('Data Alokasi Mitra per Bulan'!V:V,'Data Alokasi Mitra per Bulan'!C:C,B487,'Data Alokasi Mitra per Bulan'!D:D,C487)))</f>
        <v>#NAME?</v>
      </c>
      <c r="G487" s="65">
        <f t="shared" si="7"/>
        <v>45777</v>
      </c>
    </row>
    <row r="488" spans="1:7" ht="14.4">
      <c r="A488" s="62" t="str">
        <f t="shared" si="4"/>
        <v>Prisila kristiani pangemananApril</v>
      </c>
      <c r="B488" s="22" t="s">
        <v>74</v>
      </c>
      <c r="C488" s="22" t="s">
        <v>176</v>
      </c>
      <c r="D488" s="54">
        <f>SUMIFS('Data Alokasi Mitra per Bulan'!G:G,'Data Alokasi Mitra per Bulan'!C:C,B488,'Data Alokasi Mitra per Bulan'!D:D,C488)</f>
        <v>978000</v>
      </c>
      <c r="E488" s="63" t="str">
        <f t="shared" si="5"/>
        <v>Dibawah Batas Honor</v>
      </c>
      <c r="F488" s="64" t="e">
        <f ca="1">IF(_xludf.MAXifs('Data Alokasi Mitra per Bulan'!V:V,'Data Alokasi Mitra per Bulan'!C:C,B488,'Data Alokasi Mitra per Bulan'!D:D,C488)=0,G488,IF(YEAR(_xludf.MAXifs('Data Alokasi Mitra per Bulan'!V:V,'Data Alokasi Mitra per Bulan'!C:C,B488,'Data Alokasi Mitra per Bulan'!D:D,C488))=2024,G488,_xludf.MAXifs('Data Alokasi Mitra per Bulan'!V:V,'Data Alokasi Mitra per Bulan'!C:C,B488,'Data Alokasi Mitra per Bulan'!D:D,C488)))</f>
        <v>#NAME?</v>
      </c>
      <c r="G488" s="65">
        <f t="shared" si="7"/>
        <v>45777</v>
      </c>
    </row>
    <row r="489" spans="1:7" ht="14.4">
      <c r="A489" s="62" t="str">
        <f t="shared" si="4"/>
        <v>Prisilia.Diana.ModandingApril</v>
      </c>
      <c r="B489" s="62" t="s">
        <v>282</v>
      </c>
      <c r="C489" s="22" t="s">
        <v>176</v>
      </c>
      <c r="D489" s="54">
        <f>SUMIFS('Data Alokasi Mitra per Bulan'!G:G,'Data Alokasi Mitra per Bulan'!C:C,B489,'Data Alokasi Mitra per Bulan'!D:D,C489)</f>
        <v>0</v>
      </c>
      <c r="E489" s="63" t="str">
        <f t="shared" si="5"/>
        <v>Dibawah Batas Honor</v>
      </c>
      <c r="F489" s="64" t="e">
        <f ca="1">IF(_xludf.MAXifs('Data Alokasi Mitra per Bulan'!V:V,'Data Alokasi Mitra per Bulan'!C:C,B489,'Data Alokasi Mitra per Bulan'!D:D,C489)=0,G489,IF(YEAR(_xludf.MAXifs('Data Alokasi Mitra per Bulan'!V:V,'Data Alokasi Mitra per Bulan'!C:C,B489,'Data Alokasi Mitra per Bulan'!D:D,C489))=2024,G489,_xludf.MAXifs('Data Alokasi Mitra per Bulan'!V:V,'Data Alokasi Mitra per Bulan'!C:C,B489,'Data Alokasi Mitra per Bulan'!D:D,C489)))</f>
        <v>#NAME?</v>
      </c>
      <c r="G489" s="65">
        <f t="shared" si="7"/>
        <v>45777</v>
      </c>
    </row>
    <row r="490" spans="1:7" ht="14.4">
      <c r="A490" s="62" t="str">
        <f t="shared" si="4"/>
        <v>Randhy TahulendingApril</v>
      </c>
      <c r="B490" s="62" t="s">
        <v>122</v>
      </c>
      <c r="C490" s="22" t="s">
        <v>176</v>
      </c>
      <c r="D490" s="54">
        <f>SUMIFS('Data Alokasi Mitra per Bulan'!G:G,'Data Alokasi Mitra per Bulan'!C:C,B490,'Data Alokasi Mitra per Bulan'!D:D,C490)</f>
        <v>816000</v>
      </c>
      <c r="E490" s="63" t="str">
        <f t="shared" si="5"/>
        <v>Dibawah Batas Honor</v>
      </c>
      <c r="F490" s="64" t="e">
        <f ca="1">IF(_xludf.MAXifs('Data Alokasi Mitra per Bulan'!V:V,'Data Alokasi Mitra per Bulan'!C:C,B490,'Data Alokasi Mitra per Bulan'!D:D,C490)=0,G490,IF(YEAR(_xludf.MAXifs('Data Alokasi Mitra per Bulan'!V:V,'Data Alokasi Mitra per Bulan'!C:C,B490,'Data Alokasi Mitra per Bulan'!D:D,C490))=2024,G490,_xludf.MAXifs('Data Alokasi Mitra per Bulan'!V:V,'Data Alokasi Mitra per Bulan'!C:C,B490,'Data Alokasi Mitra per Bulan'!D:D,C490)))</f>
        <v>#NAME?</v>
      </c>
      <c r="G490" s="65">
        <f t="shared" si="7"/>
        <v>45777</v>
      </c>
    </row>
    <row r="491" spans="1:7" ht="14.4">
      <c r="A491" s="62" t="str">
        <f t="shared" si="4"/>
        <v>Rasna AlituApril</v>
      </c>
      <c r="B491" s="22" t="s">
        <v>363</v>
      </c>
      <c r="C491" s="22" t="s">
        <v>176</v>
      </c>
      <c r="D491" s="54">
        <f>SUMIFS('Data Alokasi Mitra per Bulan'!G:G,'Data Alokasi Mitra per Bulan'!C:C,B491,'Data Alokasi Mitra per Bulan'!D:D,C491)</f>
        <v>0</v>
      </c>
      <c r="E491" s="63" t="str">
        <f t="shared" si="5"/>
        <v>Dibawah Batas Honor</v>
      </c>
      <c r="F491" s="64" t="e">
        <f ca="1">IF(_xludf.MAXifs('Data Alokasi Mitra per Bulan'!V:V,'Data Alokasi Mitra per Bulan'!C:C,B491,'Data Alokasi Mitra per Bulan'!D:D,C491)=0,G491,IF(YEAR(_xludf.MAXifs('Data Alokasi Mitra per Bulan'!V:V,'Data Alokasi Mitra per Bulan'!C:C,B491,'Data Alokasi Mitra per Bulan'!D:D,C491))=2024,G491,_xludf.MAXifs('Data Alokasi Mitra per Bulan'!V:V,'Data Alokasi Mitra per Bulan'!C:C,B491,'Data Alokasi Mitra per Bulan'!D:D,C491)))</f>
        <v>#NAME?</v>
      </c>
      <c r="G491" s="65">
        <f t="shared" si="7"/>
        <v>45777</v>
      </c>
    </row>
    <row r="492" spans="1:7" ht="14.4">
      <c r="A492" s="62" t="str">
        <f t="shared" si="4"/>
        <v>RaudhaApril</v>
      </c>
      <c r="B492" s="22" t="s">
        <v>153</v>
      </c>
      <c r="C492" s="22" t="s">
        <v>176</v>
      </c>
      <c r="D492" s="54">
        <f>SUMIFS('Data Alokasi Mitra per Bulan'!G:G,'Data Alokasi Mitra per Bulan'!C:C,B492,'Data Alokasi Mitra per Bulan'!D:D,C492)</f>
        <v>0</v>
      </c>
      <c r="E492" s="63" t="str">
        <f t="shared" si="5"/>
        <v>Dibawah Batas Honor</v>
      </c>
      <c r="F492" s="64" t="e">
        <f ca="1">IF(_xludf.MAXifs('Data Alokasi Mitra per Bulan'!V:V,'Data Alokasi Mitra per Bulan'!C:C,B492,'Data Alokasi Mitra per Bulan'!D:D,C492)=0,G492,IF(YEAR(_xludf.MAXifs('Data Alokasi Mitra per Bulan'!V:V,'Data Alokasi Mitra per Bulan'!C:C,B492,'Data Alokasi Mitra per Bulan'!D:D,C492))=2024,G492,_xludf.MAXifs('Data Alokasi Mitra per Bulan'!V:V,'Data Alokasi Mitra per Bulan'!C:C,B492,'Data Alokasi Mitra per Bulan'!D:D,C492)))</f>
        <v>#NAME?</v>
      </c>
      <c r="G492" s="65">
        <f t="shared" si="7"/>
        <v>45777</v>
      </c>
    </row>
    <row r="493" spans="1:7" ht="14.4">
      <c r="A493" s="62" t="str">
        <f t="shared" si="4"/>
        <v>Raymond Abraham RotinsuluApril</v>
      </c>
      <c r="B493" s="62" t="s">
        <v>292</v>
      </c>
      <c r="C493" s="22" t="s">
        <v>176</v>
      </c>
      <c r="D493" s="54">
        <f>SUMIFS('Data Alokasi Mitra per Bulan'!G:G,'Data Alokasi Mitra per Bulan'!C:C,B493,'Data Alokasi Mitra per Bulan'!D:D,C493)</f>
        <v>0</v>
      </c>
      <c r="E493" s="63" t="str">
        <f t="shared" si="5"/>
        <v>Dibawah Batas Honor</v>
      </c>
      <c r="F493" s="64" t="e">
        <f ca="1">IF(_xludf.MAXifs('Data Alokasi Mitra per Bulan'!V:V,'Data Alokasi Mitra per Bulan'!C:C,B493,'Data Alokasi Mitra per Bulan'!D:D,C493)=0,G493,IF(YEAR(_xludf.MAXifs('Data Alokasi Mitra per Bulan'!V:V,'Data Alokasi Mitra per Bulan'!C:C,B493,'Data Alokasi Mitra per Bulan'!D:D,C493))=2024,G493,_xludf.MAXifs('Data Alokasi Mitra per Bulan'!V:V,'Data Alokasi Mitra per Bulan'!C:C,B493,'Data Alokasi Mitra per Bulan'!D:D,C493)))</f>
        <v>#NAME?</v>
      </c>
      <c r="G493" s="65">
        <f t="shared" si="7"/>
        <v>45777</v>
      </c>
    </row>
    <row r="494" spans="1:7" ht="14.4">
      <c r="A494" s="62" t="str">
        <f t="shared" si="4"/>
        <v>Reini Clara PaulusApril</v>
      </c>
      <c r="B494" s="62" t="s">
        <v>32</v>
      </c>
      <c r="C494" s="22" t="s">
        <v>176</v>
      </c>
      <c r="D494" s="54">
        <f>SUMIFS('Data Alokasi Mitra per Bulan'!G:G,'Data Alokasi Mitra per Bulan'!C:C,B494,'Data Alokasi Mitra per Bulan'!D:D,C494)</f>
        <v>1728000</v>
      </c>
      <c r="E494" s="63" t="str">
        <f t="shared" si="5"/>
        <v>Dibawah Batas Honor</v>
      </c>
      <c r="F494" s="64" t="e">
        <f ca="1">IF(_xludf.MAXifs('Data Alokasi Mitra per Bulan'!V:V,'Data Alokasi Mitra per Bulan'!C:C,B494,'Data Alokasi Mitra per Bulan'!D:D,C494)=0,G494,IF(YEAR(_xludf.MAXifs('Data Alokasi Mitra per Bulan'!V:V,'Data Alokasi Mitra per Bulan'!C:C,B494,'Data Alokasi Mitra per Bulan'!D:D,C494))=2024,G494,_xludf.MAXifs('Data Alokasi Mitra per Bulan'!V:V,'Data Alokasi Mitra per Bulan'!C:C,B494,'Data Alokasi Mitra per Bulan'!D:D,C494)))</f>
        <v>#NAME?</v>
      </c>
      <c r="G494" s="65">
        <f t="shared" si="7"/>
        <v>45777</v>
      </c>
    </row>
    <row r="495" spans="1:7" ht="14.4">
      <c r="A495" s="62" t="str">
        <f t="shared" si="4"/>
        <v>Rendy Giovan UmbohApril</v>
      </c>
      <c r="B495" s="22" t="s">
        <v>364</v>
      </c>
      <c r="C495" s="22" t="s">
        <v>176</v>
      </c>
      <c r="D495" s="54">
        <f>SUMIFS('Data Alokasi Mitra per Bulan'!G:G,'Data Alokasi Mitra per Bulan'!C:C,B495,'Data Alokasi Mitra per Bulan'!D:D,C495)</f>
        <v>0</v>
      </c>
      <c r="E495" s="63" t="str">
        <f t="shared" si="5"/>
        <v>Dibawah Batas Honor</v>
      </c>
      <c r="F495" s="64" t="e">
        <f ca="1">IF(_xludf.MAXifs('Data Alokasi Mitra per Bulan'!V:V,'Data Alokasi Mitra per Bulan'!C:C,B495,'Data Alokasi Mitra per Bulan'!D:D,C495)=0,G495,IF(YEAR(_xludf.MAXifs('Data Alokasi Mitra per Bulan'!V:V,'Data Alokasi Mitra per Bulan'!C:C,B495,'Data Alokasi Mitra per Bulan'!D:D,C495))=2024,G495,_xludf.MAXifs('Data Alokasi Mitra per Bulan'!V:V,'Data Alokasi Mitra per Bulan'!C:C,B495,'Data Alokasi Mitra per Bulan'!D:D,C495)))</f>
        <v>#NAME?</v>
      </c>
      <c r="G495" s="65">
        <f t="shared" si="7"/>
        <v>45777</v>
      </c>
    </row>
    <row r="496" spans="1:7" ht="14.4">
      <c r="A496" s="62" t="str">
        <f t="shared" si="4"/>
        <v>Richard Marcel LasapuApril</v>
      </c>
      <c r="B496" s="62" t="s">
        <v>365</v>
      </c>
      <c r="C496" s="22" t="s">
        <v>176</v>
      </c>
      <c r="D496" s="54">
        <f>SUMIFS('Data Alokasi Mitra per Bulan'!G:G,'Data Alokasi Mitra per Bulan'!C:C,B496,'Data Alokasi Mitra per Bulan'!D:D,C496)</f>
        <v>0</v>
      </c>
      <c r="E496" s="63" t="str">
        <f t="shared" si="5"/>
        <v>Dibawah Batas Honor</v>
      </c>
      <c r="F496" s="64" t="e">
        <f ca="1">IF(_xludf.MAXifs('Data Alokasi Mitra per Bulan'!V:V,'Data Alokasi Mitra per Bulan'!C:C,B496,'Data Alokasi Mitra per Bulan'!D:D,C496)=0,G496,IF(YEAR(_xludf.MAXifs('Data Alokasi Mitra per Bulan'!V:V,'Data Alokasi Mitra per Bulan'!C:C,B496,'Data Alokasi Mitra per Bulan'!D:D,C496))=2024,G496,_xludf.MAXifs('Data Alokasi Mitra per Bulan'!V:V,'Data Alokasi Mitra per Bulan'!C:C,B496,'Data Alokasi Mitra per Bulan'!D:D,C496)))</f>
        <v>#NAME?</v>
      </c>
      <c r="G496" s="65">
        <f t="shared" si="7"/>
        <v>45777</v>
      </c>
    </row>
    <row r="497" spans="1:7" ht="14.4">
      <c r="A497" s="62" t="str">
        <f t="shared" si="4"/>
        <v>Rina ArnowoApril</v>
      </c>
      <c r="B497" s="22" t="s">
        <v>58</v>
      </c>
      <c r="C497" s="22" t="s">
        <v>176</v>
      </c>
      <c r="D497" s="54">
        <f>SUMIFS('Data Alokasi Mitra per Bulan'!G:G,'Data Alokasi Mitra per Bulan'!C:C,B497,'Data Alokasi Mitra per Bulan'!D:D,C497)</f>
        <v>2277000</v>
      </c>
      <c r="E497" s="63" t="str">
        <f t="shared" si="5"/>
        <v>Dibawah Batas Honor</v>
      </c>
      <c r="F497" s="64" t="e">
        <f ca="1">IF(_xludf.MAXifs('Data Alokasi Mitra per Bulan'!V:V,'Data Alokasi Mitra per Bulan'!C:C,B497,'Data Alokasi Mitra per Bulan'!D:D,C497)=0,G497,IF(YEAR(_xludf.MAXifs('Data Alokasi Mitra per Bulan'!V:V,'Data Alokasi Mitra per Bulan'!C:C,B497,'Data Alokasi Mitra per Bulan'!D:D,C497))=2024,G497,_xludf.MAXifs('Data Alokasi Mitra per Bulan'!V:V,'Data Alokasi Mitra per Bulan'!C:C,B497,'Data Alokasi Mitra per Bulan'!D:D,C497)))</f>
        <v>#NAME?</v>
      </c>
      <c r="G497" s="65">
        <f t="shared" si="7"/>
        <v>45777</v>
      </c>
    </row>
    <row r="498" spans="1:7" ht="14.4">
      <c r="A498" s="62" t="str">
        <f t="shared" si="4"/>
        <v>Rizka Syalomitha Angelie MamengkoApril</v>
      </c>
      <c r="B498" s="22" t="s">
        <v>283</v>
      </c>
      <c r="C498" s="22" t="s">
        <v>176</v>
      </c>
      <c r="D498" s="54">
        <f>SUMIFS('Data Alokasi Mitra per Bulan'!G:G,'Data Alokasi Mitra per Bulan'!C:C,B498,'Data Alokasi Mitra per Bulan'!D:D,C498)</f>
        <v>0</v>
      </c>
      <c r="E498" s="63" t="str">
        <f t="shared" si="5"/>
        <v>Dibawah Batas Honor</v>
      </c>
      <c r="F498" s="64" t="e">
        <f ca="1">IF(_xludf.MAXifs('Data Alokasi Mitra per Bulan'!V:V,'Data Alokasi Mitra per Bulan'!C:C,B498,'Data Alokasi Mitra per Bulan'!D:D,C498)=0,G498,IF(YEAR(_xludf.MAXifs('Data Alokasi Mitra per Bulan'!V:V,'Data Alokasi Mitra per Bulan'!C:C,B498,'Data Alokasi Mitra per Bulan'!D:D,C498))=2024,G498,_xludf.MAXifs('Data Alokasi Mitra per Bulan'!V:V,'Data Alokasi Mitra per Bulan'!C:C,B498,'Data Alokasi Mitra per Bulan'!D:D,C498)))</f>
        <v>#NAME?</v>
      </c>
      <c r="G498" s="65">
        <f t="shared" si="7"/>
        <v>45777</v>
      </c>
    </row>
    <row r="499" spans="1:7" ht="14.4">
      <c r="A499" s="62" t="str">
        <f t="shared" si="4"/>
        <v>RIZKI NURFIFAHApril</v>
      </c>
      <c r="B499" s="62" t="s">
        <v>113</v>
      </c>
      <c r="C499" s="22" t="s">
        <v>176</v>
      </c>
      <c r="D499" s="54">
        <f>SUMIFS('Data Alokasi Mitra per Bulan'!G:G,'Data Alokasi Mitra per Bulan'!C:C,B499,'Data Alokasi Mitra per Bulan'!D:D,C499)</f>
        <v>594000</v>
      </c>
      <c r="E499" s="63" t="str">
        <f t="shared" si="5"/>
        <v>Dibawah Batas Honor</v>
      </c>
      <c r="F499" s="64" t="e">
        <f ca="1">IF(_xludf.MAXifs('Data Alokasi Mitra per Bulan'!V:V,'Data Alokasi Mitra per Bulan'!C:C,B499,'Data Alokasi Mitra per Bulan'!D:D,C499)=0,G499,IF(YEAR(_xludf.MAXifs('Data Alokasi Mitra per Bulan'!V:V,'Data Alokasi Mitra per Bulan'!C:C,B499,'Data Alokasi Mitra per Bulan'!D:D,C499))=2024,G499,_xludf.MAXifs('Data Alokasi Mitra per Bulan'!V:V,'Data Alokasi Mitra per Bulan'!C:C,B499,'Data Alokasi Mitra per Bulan'!D:D,C499)))</f>
        <v>#NAME?</v>
      </c>
      <c r="G499" s="65">
        <f t="shared" si="7"/>
        <v>45777</v>
      </c>
    </row>
    <row r="500" spans="1:7" ht="14.4">
      <c r="A500" s="62" t="str">
        <f t="shared" si="4"/>
        <v>Rolita Prisilia MahalariApril</v>
      </c>
      <c r="B500" s="22" t="s">
        <v>138</v>
      </c>
      <c r="C500" s="22" t="s">
        <v>176</v>
      </c>
      <c r="D500" s="54">
        <f>SUMIFS('Data Alokasi Mitra per Bulan'!G:G,'Data Alokasi Mitra per Bulan'!C:C,B500,'Data Alokasi Mitra per Bulan'!D:D,C500)</f>
        <v>0</v>
      </c>
      <c r="E500" s="63" t="str">
        <f t="shared" si="5"/>
        <v>Dibawah Batas Honor</v>
      </c>
      <c r="F500" s="64" t="e">
        <f ca="1">IF(_xludf.MAXifs('Data Alokasi Mitra per Bulan'!V:V,'Data Alokasi Mitra per Bulan'!C:C,B500,'Data Alokasi Mitra per Bulan'!D:D,C500)=0,G500,IF(YEAR(_xludf.MAXifs('Data Alokasi Mitra per Bulan'!V:V,'Data Alokasi Mitra per Bulan'!C:C,B500,'Data Alokasi Mitra per Bulan'!D:D,C500))=2024,G500,_xludf.MAXifs('Data Alokasi Mitra per Bulan'!V:V,'Data Alokasi Mitra per Bulan'!C:C,B500,'Data Alokasi Mitra per Bulan'!D:D,C500)))</f>
        <v>#NAME?</v>
      </c>
      <c r="G500" s="65">
        <f t="shared" si="7"/>
        <v>45777</v>
      </c>
    </row>
    <row r="501" spans="1:7" ht="14.4">
      <c r="A501" s="62" t="str">
        <f t="shared" si="4"/>
        <v>Roy MakalewApril</v>
      </c>
      <c r="B501" s="22" t="s">
        <v>44</v>
      </c>
      <c r="C501" s="22" t="s">
        <v>176</v>
      </c>
      <c r="D501" s="54">
        <f>SUMIFS('Data Alokasi Mitra per Bulan'!G:G,'Data Alokasi Mitra per Bulan'!C:C,B501,'Data Alokasi Mitra per Bulan'!D:D,C501)</f>
        <v>2151000</v>
      </c>
      <c r="E501" s="63" t="str">
        <f t="shared" si="5"/>
        <v>Dibawah Batas Honor</v>
      </c>
      <c r="F501" s="64" t="e">
        <f ca="1">IF(_xludf.MAXifs('Data Alokasi Mitra per Bulan'!V:V,'Data Alokasi Mitra per Bulan'!C:C,B501,'Data Alokasi Mitra per Bulan'!D:D,C501)=0,G501,IF(YEAR(_xludf.MAXifs('Data Alokasi Mitra per Bulan'!V:V,'Data Alokasi Mitra per Bulan'!C:C,B501,'Data Alokasi Mitra per Bulan'!D:D,C501))=2024,G501,_xludf.MAXifs('Data Alokasi Mitra per Bulan'!V:V,'Data Alokasi Mitra per Bulan'!C:C,B501,'Data Alokasi Mitra per Bulan'!D:D,C501)))</f>
        <v>#NAME?</v>
      </c>
      <c r="G501" s="65">
        <f t="shared" si="7"/>
        <v>45777</v>
      </c>
    </row>
    <row r="502" spans="1:7" ht="14.4">
      <c r="A502" s="62" t="str">
        <f t="shared" si="4"/>
        <v>Rugaya SonuApril</v>
      </c>
      <c r="B502" s="62" t="s">
        <v>114</v>
      </c>
      <c r="C502" s="22" t="s">
        <v>176</v>
      </c>
      <c r="D502" s="54">
        <f>SUMIFS('Data Alokasi Mitra per Bulan'!G:G,'Data Alokasi Mitra per Bulan'!C:C,B502,'Data Alokasi Mitra per Bulan'!D:D,C502)</f>
        <v>0</v>
      </c>
      <c r="E502" s="63" t="str">
        <f t="shared" si="5"/>
        <v>Dibawah Batas Honor</v>
      </c>
      <c r="F502" s="64" t="e">
        <f ca="1">IF(_xludf.MAXifs('Data Alokasi Mitra per Bulan'!V:V,'Data Alokasi Mitra per Bulan'!C:C,B502,'Data Alokasi Mitra per Bulan'!D:D,C502)=0,G502,IF(YEAR(_xludf.MAXifs('Data Alokasi Mitra per Bulan'!V:V,'Data Alokasi Mitra per Bulan'!C:C,B502,'Data Alokasi Mitra per Bulan'!D:D,C502))=2024,G502,_xludf.MAXifs('Data Alokasi Mitra per Bulan'!V:V,'Data Alokasi Mitra per Bulan'!C:C,B502,'Data Alokasi Mitra per Bulan'!D:D,C502)))</f>
        <v>#NAME?</v>
      </c>
      <c r="G502" s="65">
        <f t="shared" si="7"/>
        <v>45777</v>
      </c>
    </row>
    <row r="503" spans="1:7" ht="14.4">
      <c r="A503" s="62" t="str">
        <f t="shared" si="4"/>
        <v>Ruth PapenteApril</v>
      </c>
      <c r="B503" s="22" t="s">
        <v>284</v>
      </c>
      <c r="C503" s="22" t="s">
        <v>176</v>
      </c>
      <c r="D503" s="54">
        <f>SUMIFS('Data Alokasi Mitra per Bulan'!G:G,'Data Alokasi Mitra per Bulan'!C:C,B503,'Data Alokasi Mitra per Bulan'!D:D,C503)</f>
        <v>0</v>
      </c>
      <c r="E503" s="63" t="str">
        <f t="shared" si="5"/>
        <v>Dibawah Batas Honor</v>
      </c>
      <c r="F503" s="64" t="e">
        <f ca="1">IF(_xludf.MAXifs('Data Alokasi Mitra per Bulan'!V:V,'Data Alokasi Mitra per Bulan'!C:C,B503,'Data Alokasi Mitra per Bulan'!D:D,C503)=0,G503,IF(YEAR(_xludf.MAXifs('Data Alokasi Mitra per Bulan'!V:V,'Data Alokasi Mitra per Bulan'!C:C,B503,'Data Alokasi Mitra per Bulan'!D:D,C503))=2024,G503,_xludf.MAXifs('Data Alokasi Mitra per Bulan'!V:V,'Data Alokasi Mitra per Bulan'!C:C,B503,'Data Alokasi Mitra per Bulan'!D:D,C503)))</f>
        <v>#NAME?</v>
      </c>
      <c r="G503" s="65">
        <f t="shared" si="7"/>
        <v>45777</v>
      </c>
    </row>
    <row r="504" spans="1:7" ht="14.4">
      <c r="A504" s="62" t="str">
        <f t="shared" si="4"/>
        <v>Sandra TololiuApril</v>
      </c>
      <c r="B504" s="62" t="s">
        <v>285</v>
      </c>
      <c r="C504" s="22" t="s">
        <v>176</v>
      </c>
      <c r="D504" s="54">
        <f>SUMIFS('Data Alokasi Mitra per Bulan'!G:G,'Data Alokasi Mitra per Bulan'!C:C,B504,'Data Alokasi Mitra per Bulan'!D:D,C504)</f>
        <v>0</v>
      </c>
      <c r="E504" s="63" t="str">
        <f t="shared" si="5"/>
        <v>Dibawah Batas Honor</v>
      </c>
      <c r="F504" s="64" t="e">
        <f ca="1">IF(_xludf.MAXifs('Data Alokasi Mitra per Bulan'!V:V,'Data Alokasi Mitra per Bulan'!C:C,B504,'Data Alokasi Mitra per Bulan'!D:D,C504)=0,G504,IF(YEAR(_xludf.MAXifs('Data Alokasi Mitra per Bulan'!V:V,'Data Alokasi Mitra per Bulan'!C:C,B504,'Data Alokasi Mitra per Bulan'!D:D,C504))=2024,G504,_xludf.MAXifs('Data Alokasi Mitra per Bulan'!V:V,'Data Alokasi Mitra per Bulan'!C:C,B504,'Data Alokasi Mitra per Bulan'!D:D,C504)))</f>
        <v>#NAME?</v>
      </c>
      <c r="G504" s="65">
        <f t="shared" si="7"/>
        <v>45777</v>
      </c>
    </row>
    <row r="505" spans="1:7" ht="14.4">
      <c r="A505" s="62" t="str">
        <f t="shared" si="4"/>
        <v>Selli Ayu Rahmawati AnggrainiApril</v>
      </c>
      <c r="B505" s="22" t="s">
        <v>366</v>
      </c>
      <c r="C505" s="22" t="s">
        <v>176</v>
      </c>
      <c r="D505" s="54">
        <f>SUMIFS('Data Alokasi Mitra per Bulan'!G:G,'Data Alokasi Mitra per Bulan'!C:C,B505,'Data Alokasi Mitra per Bulan'!D:D,C505)</f>
        <v>0</v>
      </c>
      <c r="E505" s="63" t="str">
        <f t="shared" si="5"/>
        <v>Dibawah Batas Honor</v>
      </c>
      <c r="F505" s="64" t="e">
        <f ca="1">IF(_xludf.MAXifs('Data Alokasi Mitra per Bulan'!V:V,'Data Alokasi Mitra per Bulan'!C:C,B505,'Data Alokasi Mitra per Bulan'!D:D,C505)=0,G505,IF(YEAR(_xludf.MAXifs('Data Alokasi Mitra per Bulan'!V:V,'Data Alokasi Mitra per Bulan'!C:C,B505,'Data Alokasi Mitra per Bulan'!D:D,C505))=2024,G505,_xludf.MAXifs('Data Alokasi Mitra per Bulan'!V:V,'Data Alokasi Mitra per Bulan'!C:C,B505,'Data Alokasi Mitra per Bulan'!D:D,C505)))</f>
        <v>#NAME?</v>
      </c>
      <c r="G505" s="65">
        <f t="shared" si="7"/>
        <v>45777</v>
      </c>
    </row>
    <row r="506" spans="1:7" ht="14.4">
      <c r="A506" s="62" t="str">
        <f t="shared" si="4"/>
        <v>SELVIE HAMELApril</v>
      </c>
      <c r="B506" s="62" t="s">
        <v>254</v>
      </c>
      <c r="C506" s="22" t="s">
        <v>176</v>
      </c>
      <c r="D506" s="54">
        <f>SUMIFS('Data Alokasi Mitra per Bulan'!G:G,'Data Alokasi Mitra per Bulan'!C:C,B506,'Data Alokasi Mitra per Bulan'!D:D,C506)</f>
        <v>0</v>
      </c>
      <c r="E506" s="63" t="str">
        <f t="shared" si="5"/>
        <v>Dibawah Batas Honor</v>
      </c>
      <c r="F506" s="64" t="e">
        <f ca="1">IF(_xludf.MAXifs('Data Alokasi Mitra per Bulan'!V:V,'Data Alokasi Mitra per Bulan'!C:C,B506,'Data Alokasi Mitra per Bulan'!D:D,C506)=0,G506,IF(YEAR(_xludf.MAXifs('Data Alokasi Mitra per Bulan'!V:V,'Data Alokasi Mitra per Bulan'!C:C,B506,'Data Alokasi Mitra per Bulan'!D:D,C506))=2024,G506,_xludf.MAXifs('Data Alokasi Mitra per Bulan'!V:V,'Data Alokasi Mitra per Bulan'!C:C,B506,'Data Alokasi Mitra per Bulan'!D:D,C506)))</f>
        <v>#NAME?</v>
      </c>
      <c r="G506" s="65">
        <f t="shared" si="7"/>
        <v>45777</v>
      </c>
    </row>
    <row r="507" spans="1:7" ht="14.4">
      <c r="A507" s="62" t="str">
        <f t="shared" si="4"/>
        <v>Sentha Sisilia RondonuwuApril</v>
      </c>
      <c r="B507" s="22" t="s">
        <v>286</v>
      </c>
      <c r="C507" s="22" t="s">
        <v>176</v>
      </c>
      <c r="D507" s="54">
        <f>SUMIFS('Data Alokasi Mitra per Bulan'!G:G,'Data Alokasi Mitra per Bulan'!C:C,B507,'Data Alokasi Mitra per Bulan'!D:D,C507)</f>
        <v>0</v>
      </c>
      <c r="E507" s="63" t="str">
        <f t="shared" si="5"/>
        <v>Dibawah Batas Honor</v>
      </c>
      <c r="F507" s="64" t="e">
        <f ca="1">IF(_xludf.MAXifs('Data Alokasi Mitra per Bulan'!V:V,'Data Alokasi Mitra per Bulan'!C:C,B507,'Data Alokasi Mitra per Bulan'!D:D,C507)=0,G507,IF(YEAR(_xludf.MAXifs('Data Alokasi Mitra per Bulan'!V:V,'Data Alokasi Mitra per Bulan'!C:C,B507,'Data Alokasi Mitra per Bulan'!D:D,C507))=2024,G507,_xludf.MAXifs('Data Alokasi Mitra per Bulan'!V:V,'Data Alokasi Mitra per Bulan'!C:C,B507,'Data Alokasi Mitra per Bulan'!D:D,C507)))</f>
        <v>#NAME?</v>
      </c>
      <c r="G507" s="65">
        <f t="shared" si="7"/>
        <v>45777</v>
      </c>
    </row>
    <row r="508" spans="1:7" ht="14.4">
      <c r="A508" s="62" t="str">
        <f t="shared" si="4"/>
        <v>Shalomita tirsa sumangandoApril</v>
      </c>
      <c r="B508" s="62" t="s">
        <v>287</v>
      </c>
      <c r="C508" s="22" t="s">
        <v>176</v>
      </c>
      <c r="D508" s="54">
        <f>SUMIFS('Data Alokasi Mitra per Bulan'!G:G,'Data Alokasi Mitra per Bulan'!C:C,B508,'Data Alokasi Mitra per Bulan'!D:D,C508)</f>
        <v>0</v>
      </c>
      <c r="E508" s="63" t="str">
        <f t="shared" si="5"/>
        <v>Dibawah Batas Honor</v>
      </c>
      <c r="F508" s="64" t="e">
        <f ca="1">IF(_xludf.MAXifs('Data Alokasi Mitra per Bulan'!V:V,'Data Alokasi Mitra per Bulan'!C:C,B508,'Data Alokasi Mitra per Bulan'!D:D,C508)=0,G508,IF(YEAR(_xludf.MAXifs('Data Alokasi Mitra per Bulan'!V:V,'Data Alokasi Mitra per Bulan'!C:C,B508,'Data Alokasi Mitra per Bulan'!D:D,C508))=2024,G508,_xludf.MAXifs('Data Alokasi Mitra per Bulan'!V:V,'Data Alokasi Mitra per Bulan'!C:C,B508,'Data Alokasi Mitra per Bulan'!D:D,C508)))</f>
        <v>#NAME?</v>
      </c>
      <c r="G508" s="65">
        <f t="shared" si="7"/>
        <v>45777</v>
      </c>
    </row>
    <row r="509" spans="1:7" ht="14.4">
      <c r="A509" s="62" t="str">
        <f t="shared" si="4"/>
        <v>Sherly PepatoApril</v>
      </c>
      <c r="B509" s="62" t="s">
        <v>228</v>
      </c>
      <c r="C509" s="22" t="s">
        <v>176</v>
      </c>
      <c r="D509" s="54">
        <f>SUMIFS('Data Alokasi Mitra per Bulan'!G:G,'Data Alokasi Mitra per Bulan'!C:C,B509,'Data Alokasi Mitra per Bulan'!D:D,C509)</f>
        <v>0</v>
      </c>
      <c r="E509" s="63" t="str">
        <f t="shared" si="5"/>
        <v>Dibawah Batas Honor</v>
      </c>
      <c r="F509" s="64" t="e">
        <f ca="1">IF(_xludf.MAXifs('Data Alokasi Mitra per Bulan'!V:V,'Data Alokasi Mitra per Bulan'!C:C,B509,'Data Alokasi Mitra per Bulan'!D:D,C509)=0,G509,IF(YEAR(_xludf.MAXifs('Data Alokasi Mitra per Bulan'!V:V,'Data Alokasi Mitra per Bulan'!C:C,B509,'Data Alokasi Mitra per Bulan'!D:D,C509))=2024,G509,_xludf.MAXifs('Data Alokasi Mitra per Bulan'!V:V,'Data Alokasi Mitra per Bulan'!C:C,B509,'Data Alokasi Mitra per Bulan'!D:D,C509)))</f>
        <v>#NAME?</v>
      </c>
      <c r="G509" s="65">
        <f t="shared" si="7"/>
        <v>45777</v>
      </c>
    </row>
    <row r="510" spans="1:7" ht="14.4">
      <c r="A510" s="62" t="str">
        <f t="shared" si="4"/>
        <v>SRI ANGRAINI HARTANTOApril</v>
      </c>
      <c r="B510" s="62" t="s">
        <v>50</v>
      </c>
      <c r="C510" s="22" t="s">
        <v>176</v>
      </c>
      <c r="D510" s="54">
        <f>SUMIFS('Data Alokasi Mitra per Bulan'!G:G,'Data Alokasi Mitra per Bulan'!C:C,B510,'Data Alokasi Mitra per Bulan'!D:D,C510)</f>
        <v>2916000</v>
      </c>
      <c r="E510" s="63" t="str">
        <f t="shared" si="5"/>
        <v>Dibawah Batas Honor</v>
      </c>
      <c r="F510" s="64" t="e">
        <f ca="1">IF(_xludf.MAXifs('Data Alokasi Mitra per Bulan'!V:V,'Data Alokasi Mitra per Bulan'!C:C,B510,'Data Alokasi Mitra per Bulan'!D:D,C510)=0,G510,IF(YEAR(_xludf.MAXifs('Data Alokasi Mitra per Bulan'!V:V,'Data Alokasi Mitra per Bulan'!C:C,B510,'Data Alokasi Mitra per Bulan'!D:D,C510))=2024,G510,_xludf.MAXifs('Data Alokasi Mitra per Bulan'!V:V,'Data Alokasi Mitra per Bulan'!C:C,B510,'Data Alokasi Mitra per Bulan'!D:D,C510)))</f>
        <v>#NAME?</v>
      </c>
      <c r="G510" s="65">
        <f t="shared" si="7"/>
        <v>45777</v>
      </c>
    </row>
    <row r="511" spans="1:7" ht="14.4">
      <c r="A511" s="62" t="str">
        <f t="shared" si="4"/>
        <v>SRI AYU PUTRI CAHAYA NINGSI MARIDIApril</v>
      </c>
      <c r="B511" s="62" t="s">
        <v>288</v>
      </c>
      <c r="C511" s="22" t="s">
        <v>176</v>
      </c>
      <c r="D511" s="54">
        <f>SUMIFS('Data Alokasi Mitra per Bulan'!G:G,'Data Alokasi Mitra per Bulan'!C:C,B511,'Data Alokasi Mitra per Bulan'!D:D,C511)</f>
        <v>0</v>
      </c>
      <c r="E511" s="63" t="str">
        <f t="shared" si="5"/>
        <v>Dibawah Batas Honor</v>
      </c>
      <c r="F511" s="64" t="e">
        <f ca="1">IF(_xludf.MAXifs('Data Alokasi Mitra per Bulan'!V:V,'Data Alokasi Mitra per Bulan'!C:C,B511,'Data Alokasi Mitra per Bulan'!D:D,C511)=0,G511,IF(YEAR(_xludf.MAXifs('Data Alokasi Mitra per Bulan'!V:V,'Data Alokasi Mitra per Bulan'!C:C,B511,'Data Alokasi Mitra per Bulan'!D:D,C511))=2024,G511,_xludf.MAXifs('Data Alokasi Mitra per Bulan'!V:V,'Data Alokasi Mitra per Bulan'!C:C,B511,'Data Alokasi Mitra per Bulan'!D:D,C511)))</f>
        <v>#NAME?</v>
      </c>
      <c r="G511" s="65">
        <f t="shared" si="7"/>
        <v>45777</v>
      </c>
    </row>
    <row r="512" spans="1:7" ht="14.4">
      <c r="A512" s="62" t="str">
        <f t="shared" ref="A512:A766" si="8">CONCATENATE(B512,C512)</f>
        <v>Sri MulyawatiApril</v>
      </c>
      <c r="B512" s="22" t="s">
        <v>51</v>
      </c>
      <c r="C512" s="22" t="s">
        <v>176</v>
      </c>
      <c r="D512" s="54">
        <f>SUMIFS('Data Alokasi Mitra per Bulan'!G:G,'Data Alokasi Mitra per Bulan'!C:C,B512,'Data Alokasi Mitra per Bulan'!D:D,C512)</f>
        <v>3072000</v>
      </c>
      <c r="E512" s="63" t="str">
        <f t="shared" ref="E512:E766" si="9">IF(D512&gt;3530000,"MELEWATI BATAS HONOR","Dibawah Batas Honor")</f>
        <v>Dibawah Batas Honor</v>
      </c>
      <c r="F512" s="64" t="e">
        <f ca="1">IF(_xludf.MAXifs('Data Alokasi Mitra per Bulan'!V:V,'Data Alokasi Mitra per Bulan'!C:C,B512,'Data Alokasi Mitra per Bulan'!D:D,C512)=0,G512,IF(YEAR(_xludf.MAXifs('Data Alokasi Mitra per Bulan'!V:V,'Data Alokasi Mitra per Bulan'!C:C,B512,'Data Alokasi Mitra per Bulan'!D:D,C512))=2024,G512,_xludf.MAXifs('Data Alokasi Mitra per Bulan'!V:V,'Data Alokasi Mitra per Bulan'!C:C,B512,'Data Alokasi Mitra per Bulan'!D:D,C512)))</f>
        <v>#NAME?</v>
      </c>
      <c r="G512" s="65">
        <f t="shared" si="7"/>
        <v>45777</v>
      </c>
    </row>
    <row r="513" spans="1:7" ht="14.4">
      <c r="A513" s="62" t="str">
        <f t="shared" si="8"/>
        <v>SRI RETNO PUSPITOApril</v>
      </c>
      <c r="B513" s="22" t="s">
        <v>33</v>
      </c>
      <c r="C513" s="22" t="s">
        <v>176</v>
      </c>
      <c r="D513" s="54">
        <f>SUMIFS('Data Alokasi Mitra per Bulan'!G:G,'Data Alokasi Mitra per Bulan'!C:C,B513,'Data Alokasi Mitra per Bulan'!D:D,C513)</f>
        <v>726000</v>
      </c>
      <c r="E513" s="63" t="str">
        <f t="shared" si="9"/>
        <v>Dibawah Batas Honor</v>
      </c>
      <c r="F513" s="64" t="e">
        <f ca="1">IF(_xludf.MAXifs('Data Alokasi Mitra per Bulan'!V:V,'Data Alokasi Mitra per Bulan'!C:C,B513,'Data Alokasi Mitra per Bulan'!D:D,C513)=0,G513,IF(YEAR(_xludf.MAXifs('Data Alokasi Mitra per Bulan'!V:V,'Data Alokasi Mitra per Bulan'!C:C,B513,'Data Alokasi Mitra per Bulan'!D:D,C513))=2024,G513,_xludf.MAXifs('Data Alokasi Mitra per Bulan'!V:V,'Data Alokasi Mitra per Bulan'!C:C,B513,'Data Alokasi Mitra per Bulan'!D:D,C513)))</f>
        <v>#NAME?</v>
      </c>
      <c r="G513" s="65">
        <f t="shared" si="7"/>
        <v>45777</v>
      </c>
    </row>
    <row r="514" spans="1:7" ht="14.4">
      <c r="A514" s="62" t="str">
        <f t="shared" si="8"/>
        <v>Stephen christiani kenteyApril</v>
      </c>
      <c r="B514" s="62" t="s">
        <v>43</v>
      </c>
      <c r="C514" s="22" t="s">
        <v>176</v>
      </c>
      <c r="D514" s="54">
        <f>SUMIFS('Data Alokasi Mitra per Bulan'!G:G,'Data Alokasi Mitra per Bulan'!C:C,B514,'Data Alokasi Mitra per Bulan'!D:D,C514)</f>
        <v>1428000</v>
      </c>
      <c r="E514" s="63" t="str">
        <f t="shared" si="9"/>
        <v>Dibawah Batas Honor</v>
      </c>
      <c r="F514" s="64" t="e">
        <f ca="1">IF(_xludf.MAXifs('Data Alokasi Mitra per Bulan'!V:V,'Data Alokasi Mitra per Bulan'!C:C,B514,'Data Alokasi Mitra per Bulan'!D:D,C514)=0,G514,IF(YEAR(_xludf.MAXifs('Data Alokasi Mitra per Bulan'!V:V,'Data Alokasi Mitra per Bulan'!C:C,B514,'Data Alokasi Mitra per Bulan'!D:D,C514))=2024,G514,_xludf.MAXifs('Data Alokasi Mitra per Bulan'!V:V,'Data Alokasi Mitra per Bulan'!C:C,B514,'Data Alokasi Mitra per Bulan'!D:D,C514)))</f>
        <v>#NAME?</v>
      </c>
      <c r="G514" s="65">
        <f t="shared" si="7"/>
        <v>45777</v>
      </c>
    </row>
    <row r="515" spans="1:7" ht="14.4">
      <c r="A515" s="62" t="str">
        <f t="shared" si="8"/>
        <v>Steve MoningkeyApril</v>
      </c>
      <c r="B515" s="62" t="s">
        <v>367</v>
      </c>
      <c r="C515" s="22" t="s">
        <v>176</v>
      </c>
      <c r="D515" s="54">
        <f>SUMIFS('Data Alokasi Mitra per Bulan'!G:G,'Data Alokasi Mitra per Bulan'!C:C,B515,'Data Alokasi Mitra per Bulan'!D:D,C515)</f>
        <v>0</v>
      </c>
      <c r="E515" s="63" t="str">
        <f t="shared" si="9"/>
        <v>Dibawah Batas Honor</v>
      </c>
      <c r="F515" s="64" t="e">
        <f ca="1">IF(_xludf.MAXifs('Data Alokasi Mitra per Bulan'!V:V,'Data Alokasi Mitra per Bulan'!C:C,B515,'Data Alokasi Mitra per Bulan'!D:D,C515)=0,G515,IF(YEAR(_xludf.MAXifs('Data Alokasi Mitra per Bulan'!V:V,'Data Alokasi Mitra per Bulan'!C:C,B515,'Data Alokasi Mitra per Bulan'!D:D,C515))=2024,G515,_xludf.MAXifs('Data Alokasi Mitra per Bulan'!V:V,'Data Alokasi Mitra per Bulan'!C:C,B515,'Data Alokasi Mitra per Bulan'!D:D,C515)))</f>
        <v>#NAME?</v>
      </c>
      <c r="G515" s="65">
        <f t="shared" si="7"/>
        <v>45777</v>
      </c>
    </row>
    <row r="516" spans="1:7" ht="14.4">
      <c r="A516" s="62" t="str">
        <f t="shared" si="8"/>
        <v>Steven Sorts Paulus AkayApril</v>
      </c>
      <c r="B516" s="22" t="s">
        <v>25</v>
      </c>
      <c r="C516" s="22" t="s">
        <v>176</v>
      </c>
      <c r="D516" s="54">
        <f>SUMIFS('Data Alokasi Mitra per Bulan'!G:G,'Data Alokasi Mitra per Bulan'!C:C,B516,'Data Alokasi Mitra per Bulan'!D:D,C516)</f>
        <v>1749000</v>
      </c>
      <c r="E516" s="63" t="str">
        <f t="shared" si="9"/>
        <v>Dibawah Batas Honor</v>
      </c>
      <c r="F516" s="64" t="e">
        <f ca="1">IF(_xludf.MAXifs('Data Alokasi Mitra per Bulan'!V:V,'Data Alokasi Mitra per Bulan'!C:C,B516,'Data Alokasi Mitra per Bulan'!D:D,C516)=0,G516,IF(YEAR(_xludf.MAXifs('Data Alokasi Mitra per Bulan'!V:V,'Data Alokasi Mitra per Bulan'!C:C,B516,'Data Alokasi Mitra per Bulan'!D:D,C516))=2024,G516,_xludf.MAXifs('Data Alokasi Mitra per Bulan'!V:V,'Data Alokasi Mitra per Bulan'!C:C,B516,'Data Alokasi Mitra per Bulan'!D:D,C516)))</f>
        <v>#NAME?</v>
      </c>
      <c r="G516" s="65">
        <f t="shared" si="7"/>
        <v>45777</v>
      </c>
    </row>
    <row r="517" spans="1:7" ht="14.4">
      <c r="A517" s="62" t="str">
        <f t="shared" si="8"/>
        <v>STEVI NOVITA WULAN RUMANGKANGApril</v>
      </c>
      <c r="B517" s="22" t="s">
        <v>88</v>
      </c>
      <c r="C517" s="22" t="s">
        <v>176</v>
      </c>
      <c r="D517" s="54">
        <f>SUMIFS('Data Alokasi Mitra per Bulan'!G:G,'Data Alokasi Mitra per Bulan'!C:C,B517,'Data Alokasi Mitra per Bulan'!D:D,C517)</f>
        <v>0</v>
      </c>
      <c r="E517" s="63" t="str">
        <f t="shared" si="9"/>
        <v>Dibawah Batas Honor</v>
      </c>
      <c r="F517" s="64" t="e">
        <f ca="1">IF(_xludf.MAXifs('Data Alokasi Mitra per Bulan'!V:V,'Data Alokasi Mitra per Bulan'!C:C,B517,'Data Alokasi Mitra per Bulan'!D:D,C517)=0,G517,IF(YEAR(_xludf.MAXifs('Data Alokasi Mitra per Bulan'!V:V,'Data Alokasi Mitra per Bulan'!C:C,B517,'Data Alokasi Mitra per Bulan'!D:D,C517))=2024,G517,_xludf.MAXifs('Data Alokasi Mitra per Bulan'!V:V,'Data Alokasi Mitra per Bulan'!C:C,B517,'Data Alokasi Mitra per Bulan'!D:D,C517)))</f>
        <v>#NAME?</v>
      </c>
      <c r="G517" s="65">
        <f t="shared" si="7"/>
        <v>45777</v>
      </c>
    </row>
    <row r="518" spans="1:7" ht="14.4">
      <c r="A518" s="62" t="str">
        <f t="shared" si="8"/>
        <v>Suriaty Hadji AliApril</v>
      </c>
      <c r="B518" s="62" t="s">
        <v>115</v>
      </c>
      <c r="C518" s="22" t="s">
        <v>176</v>
      </c>
      <c r="D518" s="54">
        <f>SUMIFS('Data Alokasi Mitra per Bulan'!G:G,'Data Alokasi Mitra per Bulan'!C:C,B518,'Data Alokasi Mitra per Bulan'!D:D,C518)</f>
        <v>0</v>
      </c>
      <c r="E518" s="63" t="str">
        <f t="shared" si="9"/>
        <v>Dibawah Batas Honor</v>
      </c>
      <c r="F518" s="64" t="e">
        <f ca="1">IF(_xludf.MAXifs('Data Alokasi Mitra per Bulan'!V:V,'Data Alokasi Mitra per Bulan'!C:C,B518,'Data Alokasi Mitra per Bulan'!D:D,C518)=0,G518,IF(YEAR(_xludf.MAXifs('Data Alokasi Mitra per Bulan'!V:V,'Data Alokasi Mitra per Bulan'!C:C,B518,'Data Alokasi Mitra per Bulan'!D:D,C518))=2024,G518,_xludf.MAXifs('Data Alokasi Mitra per Bulan'!V:V,'Data Alokasi Mitra per Bulan'!C:C,B518,'Data Alokasi Mitra per Bulan'!D:D,C518)))</f>
        <v>#NAME?</v>
      </c>
      <c r="G518" s="65">
        <f t="shared" si="7"/>
        <v>45777</v>
      </c>
    </row>
    <row r="519" spans="1:7" ht="14.4">
      <c r="A519" s="62" t="str">
        <f t="shared" si="8"/>
        <v>Susly Yuliana SeneweApril</v>
      </c>
      <c r="B519" s="62" t="s">
        <v>48</v>
      </c>
      <c r="C519" s="22" t="s">
        <v>176</v>
      </c>
      <c r="D519" s="54">
        <f>SUMIFS('Data Alokasi Mitra per Bulan'!G:G,'Data Alokasi Mitra per Bulan'!C:C,B519,'Data Alokasi Mitra per Bulan'!D:D,C519)</f>
        <v>1419000</v>
      </c>
      <c r="E519" s="63" t="str">
        <f t="shared" si="9"/>
        <v>Dibawah Batas Honor</v>
      </c>
      <c r="F519" s="64" t="e">
        <f ca="1">IF(_xludf.MAXifs('Data Alokasi Mitra per Bulan'!V:V,'Data Alokasi Mitra per Bulan'!C:C,B519,'Data Alokasi Mitra per Bulan'!D:D,C519)=0,G519,IF(YEAR(_xludf.MAXifs('Data Alokasi Mitra per Bulan'!V:V,'Data Alokasi Mitra per Bulan'!C:C,B519,'Data Alokasi Mitra per Bulan'!D:D,C519))=2024,G519,_xludf.MAXifs('Data Alokasi Mitra per Bulan'!V:V,'Data Alokasi Mitra per Bulan'!C:C,B519,'Data Alokasi Mitra per Bulan'!D:D,C519)))</f>
        <v>#NAME?</v>
      </c>
      <c r="G519" s="65">
        <f t="shared" si="7"/>
        <v>45777</v>
      </c>
    </row>
    <row r="520" spans="1:7" ht="14.4">
      <c r="A520" s="62" t="str">
        <f t="shared" si="8"/>
        <v>Sutria Meilani TiwowApril</v>
      </c>
      <c r="B520" s="62" t="s">
        <v>116</v>
      </c>
      <c r="C520" s="22" t="s">
        <v>176</v>
      </c>
      <c r="D520" s="54">
        <f>SUMIFS('Data Alokasi Mitra per Bulan'!G:G,'Data Alokasi Mitra per Bulan'!C:C,B520,'Data Alokasi Mitra per Bulan'!D:D,C520)</f>
        <v>0</v>
      </c>
      <c r="E520" s="63" t="str">
        <f t="shared" si="9"/>
        <v>Dibawah Batas Honor</v>
      </c>
      <c r="F520" s="64" t="e">
        <f ca="1">IF(_xludf.MAXifs('Data Alokasi Mitra per Bulan'!V:V,'Data Alokasi Mitra per Bulan'!C:C,B520,'Data Alokasi Mitra per Bulan'!D:D,C520)=0,G520,IF(YEAR(_xludf.MAXifs('Data Alokasi Mitra per Bulan'!V:V,'Data Alokasi Mitra per Bulan'!C:C,B520,'Data Alokasi Mitra per Bulan'!D:D,C520))=2024,G520,_xludf.MAXifs('Data Alokasi Mitra per Bulan'!V:V,'Data Alokasi Mitra per Bulan'!C:C,B520,'Data Alokasi Mitra per Bulan'!D:D,C520)))</f>
        <v>#NAME?</v>
      </c>
      <c r="G520" s="65">
        <f t="shared" si="7"/>
        <v>45777</v>
      </c>
    </row>
    <row r="521" spans="1:7" ht="14.4">
      <c r="A521" s="62" t="str">
        <f t="shared" si="8"/>
        <v>Veinny enggrithel pirasatApril</v>
      </c>
      <c r="B521" s="22" t="s">
        <v>118</v>
      </c>
      <c r="C521" s="22" t="s">
        <v>176</v>
      </c>
      <c r="D521" s="54">
        <f>SUMIFS('Data Alokasi Mitra per Bulan'!G:G,'Data Alokasi Mitra per Bulan'!C:C,B521,'Data Alokasi Mitra per Bulan'!D:D,C521)</f>
        <v>0</v>
      </c>
      <c r="E521" s="63" t="str">
        <f t="shared" si="9"/>
        <v>Dibawah Batas Honor</v>
      </c>
      <c r="F521" s="64" t="e">
        <f ca="1">IF(_xludf.MAXifs('Data Alokasi Mitra per Bulan'!V:V,'Data Alokasi Mitra per Bulan'!C:C,B521,'Data Alokasi Mitra per Bulan'!D:D,C521)=0,G521,IF(YEAR(_xludf.MAXifs('Data Alokasi Mitra per Bulan'!V:V,'Data Alokasi Mitra per Bulan'!C:C,B521,'Data Alokasi Mitra per Bulan'!D:D,C521))=2024,G521,_xludf.MAXifs('Data Alokasi Mitra per Bulan'!V:V,'Data Alokasi Mitra per Bulan'!C:C,B521,'Data Alokasi Mitra per Bulan'!D:D,C521)))</f>
        <v>#NAME?</v>
      </c>
      <c r="G521" s="65">
        <f t="shared" si="7"/>
        <v>45777</v>
      </c>
    </row>
    <row r="522" spans="1:7" ht="14.4">
      <c r="A522" s="62" t="str">
        <f t="shared" si="8"/>
        <v>Vivine DameApril</v>
      </c>
      <c r="B522" s="62" t="s">
        <v>368</v>
      </c>
      <c r="C522" s="22" t="s">
        <v>176</v>
      </c>
      <c r="D522" s="54">
        <f>SUMIFS('Data Alokasi Mitra per Bulan'!G:G,'Data Alokasi Mitra per Bulan'!C:C,B522,'Data Alokasi Mitra per Bulan'!D:D,C522)</f>
        <v>0</v>
      </c>
      <c r="E522" s="63" t="str">
        <f t="shared" si="9"/>
        <v>Dibawah Batas Honor</v>
      </c>
      <c r="F522" s="64" t="e">
        <f ca="1">IF(_xludf.MAXifs('Data Alokasi Mitra per Bulan'!V:V,'Data Alokasi Mitra per Bulan'!C:C,B522,'Data Alokasi Mitra per Bulan'!D:D,C522)=0,G522,IF(YEAR(_xludf.MAXifs('Data Alokasi Mitra per Bulan'!V:V,'Data Alokasi Mitra per Bulan'!C:C,B522,'Data Alokasi Mitra per Bulan'!D:D,C522))=2024,G522,_xludf.MAXifs('Data Alokasi Mitra per Bulan'!V:V,'Data Alokasi Mitra per Bulan'!C:C,B522,'Data Alokasi Mitra per Bulan'!D:D,C522)))</f>
        <v>#NAME?</v>
      </c>
      <c r="G522" s="65">
        <f t="shared" si="7"/>
        <v>45777</v>
      </c>
    </row>
    <row r="523" spans="1:7" ht="14.4">
      <c r="A523" s="62" t="str">
        <f t="shared" si="8"/>
        <v>Wiwin KarimApril</v>
      </c>
      <c r="B523" s="62" t="s">
        <v>165</v>
      </c>
      <c r="C523" s="22" t="s">
        <v>176</v>
      </c>
      <c r="D523" s="54">
        <f>SUMIFS('Data Alokasi Mitra per Bulan'!G:G,'Data Alokasi Mitra per Bulan'!C:C,B523,'Data Alokasi Mitra per Bulan'!D:D,C523)</f>
        <v>0</v>
      </c>
      <c r="E523" s="63" t="str">
        <f t="shared" si="9"/>
        <v>Dibawah Batas Honor</v>
      </c>
      <c r="F523" s="64" t="e">
        <f ca="1">IF(_xludf.MAXifs('Data Alokasi Mitra per Bulan'!V:V,'Data Alokasi Mitra per Bulan'!C:C,B523,'Data Alokasi Mitra per Bulan'!D:D,C523)=0,G523,IF(YEAR(_xludf.MAXifs('Data Alokasi Mitra per Bulan'!V:V,'Data Alokasi Mitra per Bulan'!C:C,B523,'Data Alokasi Mitra per Bulan'!D:D,C523))=2024,G523,_xludf.MAXifs('Data Alokasi Mitra per Bulan'!V:V,'Data Alokasi Mitra per Bulan'!C:C,B523,'Data Alokasi Mitra per Bulan'!D:D,C523)))</f>
        <v>#NAME?</v>
      </c>
      <c r="G523" s="65">
        <f t="shared" si="7"/>
        <v>45777</v>
      </c>
    </row>
    <row r="524" spans="1:7" ht="14.4">
      <c r="A524" s="62" t="str">
        <f t="shared" si="8"/>
        <v>Yesika Chenly SiwuApril</v>
      </c>
      <c r="B524" s="22" t="s">
        <v>119</v>
      </c>
      <c r="C524" s="22" t="s">
        <v>176</v>
      </c>
      <c r="D524" s="54">
        <f>SUMIFS('Data Alokasi Mitra per Bulan'!G:G,'Data Alokasi Mitra per Bulan'!C:C,B524,'Data Alokasi Mitra per Bulan'!D:D,C524)</f>
        <v>0</v>
      </c>
      <c r="E524" s="63" t="str">
        <f t="shared" si="9"/>
        <v>Dibawah Batas Honor</v>
      </c>
      <c r="F524" s="64" t="e">
        <f ca="1">IF(_xludf.MAXifs('Data Alokasi Mitra per Bulan'!V:V,'Data Alokasi Mitra per Bulan'!C:C,B524,'Data Alokasi Mitra per Bulan'!D:D,C524)=0,G524,IF(YEAR(_xludf.MAXifs('Data Alokasi Mitra per Bulan'!V:V,'Data Alokasi Mitra per Bulan'!C:C,B524,'Data Alokasi Mitra per Bulan'!D:D,C524))=2024,G524,_xludf.MAXifs('Data Alokasi Mitra per Bulan'!V:V,'Data Alokasi Mitra per Bulan'!C:C,B524,'Data Alokasi Mitra per Bulan'!D:D,C524)))</f>
        <v>#NAME?</v>
      </c>
      <c r="G524" s="65">
        <f t="shared" si="7"/>
        <v>45777</v>
      </c>
    </row>
    <row r="525" spans="1:7" ht="14.4">
      <c r="A525" s="62" t="str">
        <f t="shared" si="8"/>
        <v>Yosua Nehemia Dioko langiApril</v>
      </c>
      <c r="B525" s="62" t="s">
        <v>369</v>
      </c>
      <c r="C525" s="22" t="s">
        <v>176</v>
      </c>
      <c r="D525" s="54">
        <f>SUMIFS('Data Alokasi Mitra per Bulan'!G:G,'Data Alokasi Mitra per Bulan'!C:C,B525,'Data Alokasi Mitra per Bulan'!D:D,C525)</f>
        <v>0</v>
      </c>
      <c r="E525" s="63" t="str">
        <f t="shared" si="9"/>
        <v>Dibawah Batas Honor</v>
      </c>
      <c r="F525" s="64" t="e">
        <f ca="1">IF(_xludf.MAXifs('Data Alokasi Mitra per Bulan'!V:V,'Data Alokasi Mitra per Bulan'!C:C,B525,'Data Alokasi Mitra per Bulan'!D:D,C525)=0,G525,IF(YEAR(_xludf.MAXifs('Data Alokasi Mitra per Bulan'!V:V,'Data Alokasi Mitra per Bulan'!C:C,B525,'Data Alokasi Mitra per Bulan'!D:D,C525))=2024,G525,_xludf.MAXifs('Data Alokasi Mitra per Bulan'!V:V,'Data Alokasi Mitra per Bulan'!C:C,B525,'Data Alokasi Mitra per Bulan'!D:D,C525)))</f>
        <v>#NAME?</v>
      </c>
      <c r="G525" s="65">
        <f t="shared" si="7"/>
        <v>45777</v>
      </c>
    </row>
    <row r="526" spans="1:7" ht="14.4">
      <c r="A526" s="62" t="str">
        <f t="shared" si="8"/>
        <v>YUDITH Y MARJUNIApril</v>
      </c>
      <c r="B526" s="62" t="s">
        <v>171</v>
      </c>
      <c r="C526" s="22" t="s">
        <v>176</v>
      </c>
      <c r="D526" s="54">
        <f>SUMIFS('Data Alokasi Mitra per Bulan'!G:G,'Data Alokasi Mitra per Bulan'!C:C,B526,'Data Alokasi Mitra per Bulan'!D:D,C526)</f>
        <v>318000</v>
      </c>
      <c r="E526" s="63" t="str">
        <f t="shared" si="9"/>
        <v>Dibawah Batas Honor</v>
      </c>
      <c r="F526" s="64" t="e">
        <f ca="1">IF(_xludf.MAXifs('Data Alokasi Mitra per Bulan'!V:V,'Data Alokasi Mitra per Bulan'!C:C,B526,'Data Alokasi Mitra per Bulan'!D:D,C526)=0,G526,IF(YEAR(_xludf.MAXifs('Data Alokasi Mitra per Bulan'!V:V,'Data Alokasi Mitra per Bulan'!C:C,B526,'Data Alokasi Mitra per Bulan'!D:D,C526))=2024,G526,_xludf.MAXifs('Data Alokasi Mitra per Bulan'!V:V,'Data Alokasi Mitra per Bulan'!C:C,B526,'Data Alokasi Mitra per Bulan'!D:D,C526)))</f>
        <v>#NAME?</v>
      </c>
      <c r="G526" s="65">
        <f t="shared" si="7"/>
        <v>45777</v>
      </c>
    </row>
    <row r="527" spans="1:7" ht="14.4">
      <c r="A527" s="62" t="str">
        <f t="shared" si="8"/>
        <v>Yuliana Telly LumiApril</v>
      </c>
      <c r="B527" s="22" t="s">
        <v>139</v>
      </c>
      <c r="C527" s="22" t="s">
        <v>176</v>
      </c>
      <c r="D527" s="54">
        <f>SUMIFS('Data Alokasi Mitra per Bulan'!G:G,'Data Alokasi Mitra per Bulan'!C:C,B527,'Data Alokasi Mitra per Bulan'!D:D,C527)</f>
        <v>0</v>
      </c>
      <c r="E527" s="63" t="str">
        <f t="shared" si="9"/>
        <v>Dibawah Batas Honor</v>
      </c>
      <c r="F527" s="64" t="e">
        <f ca="1">IF(_xludf.MAXifs('Data Alokasi Mitra per Bulan'!V:V,'Data Alokasi Mitra per Bulan'!C:C,B527,'Data Alokasi Mitra per Bulan'!D:D,C527)=0,G527,IF(YEAR(_xludf.MAXifs('Data Alokasi Mitra per Bulan'!V:V,'Data Alokasi Mitra per Bulan'!C:C,B527,'Data Alokasi Mitra per Bulan'!D:D,C527))=2024,G527,_xludf.MAXifs('Data Alokasi Mitra per Bulan'!V:V,'Data Alokasi Mitra per Bulan'!C:C,B527,'Data Alokasi Mitra per Bulan'!D:D,C527)))</f>
        <v>#NAME?</v>
      </c>
      <c r="G527" s="65">
        <f t="shared" si="7"/>
        <v>45777</v>
      </c>
    </row>
    <row r="528" spans="1:7" ht="14.4">
      <c r="A528" s="62" t="str">
        <f t="shared" si="8"/>
        <v>Yulianti BohamApril</v>
      </c>
      <c r="B528" s="22" t="s">
        <v>120</v>
      </c>
      <c r="C528" s="22" t="s">
        <v>176</v>
      </c>
      <c r="D528" s="54">
        <f>SUMIFS('Data Alokasi Mitra per Bulan'!G:G,'Data Alokasi Mitra per Bulan'!C:C,B528,'Data Alokasi Mitra per Bulan'!D:D,C528)</f>
        <v>0</v>
      </c>
      <c r="E528" s="63" t="str">
        <f t="shared" si="9"/>
        <v>Dibawah Batas Honor</v>
      </c>
      <c r="F528" s="64" t="e">
        <f ca="1">IF(_xludf.MAXifs('Data Alokasi Mitra per Bulan'!V:V,'Data Alokasi Mitra per Bulan'!C:C,B528,'Data Alokasi Mitra per Bulan'!D:D,C528)=0,G528,IF(YEAR(_xludf.MAXifs('Data Alokasi Mitra per Bulan'!V:V,'Data Alokasi Mitra per Bulan'!C:C,B528,'Data Alokasi Mitra per Bulan'!D:D,C528))=2024,G528,_xludf.MAXifs('Data Alokasi Mitra per Bulan'!V:V,'Data Alokasi Mitra per Bulan'!C:C,B528,'Data Alokasi Mitra per Bulan'!D:D,C528)))</f>
        <v>#NAME?</v>
      </c>
      <c r="G528" s="65">
        <f t="shared" si="7"/>
        <v>45777</v>
      </c>
    </row>
    <row r="529" spans="1:16" ht="14.4">
      <c r="A529" s="62" t="str">
        <f t="shared" si="8"/>
        <v>Yunita Rahayu Ekaputri AbdjulApril</v>
      </c>
      <c r="B529" s="62" t="s">
        <v>123</v>
      </c>
      <c r="C529" s="22" t="s">
        <v>176</v>
      </c>
      <c r="D529" s="54">
        <f>SUMIFS('Data Alokasi Mitra per Bulan'!G:G,'Data Alokasi Mitra per Bulan'!C:C,B529,'Data Alokasi Mitra per Bulan'!D:D,C529)</f>
        <v>0</v>
      </c>
      <c r="E529" s="63" t="str">
        <f t="shared" si="9"/>
        <v>Dibawah Batas Honor</v>
      </c>
      <c r="F529" s="64" t="e">
        <f ca="1">IF(_xludf.MAXifs('Data Alokasi Mitra per Bulan'!V:V,'Data Alokasi Mitra per Bulan'!C:C,B529,'Data Alokasi Mitra per Bulan'!D:D,C529)=0,G529,IF(YEAR(_xludf.MAXifs('Data Alokasi Mitra per Bulan'!V:V,'Data Alokasi Mitra per Bulan'!C:C,B529,'Data Alokasi Mitra per Bulan'!D:D,C529))=2024,G529,_xludf.MAXifs('Data Alokasi Mitra per Bulan'!V:V,'Data Alokasi Mitra per Bulan'!C:C,B529,'Data Alokasi Mitra per Bulan'!D:D,C529)))</f>
        <v>#NAME?</v>
      </c>
      <c r="G529" s="65">
        <f t="shared" si="7"/>
        <v>45777</v>
      </c>
    </row>
    <row r="530" spans="1:16" ht="14.4">
      <c r="A530" s="62" t="str">
        <f t="shared" si="8"/>
        <v>Adhan Yeremia AlhasniMei</v>
      </c>
      <c r="B530" s="22" t="s">
        <v>124</v>
      </c>
      <c r="C530" s="22" t="s">
        <v>195</v>
      </c>
      <c r="D530" s="54">
        <f>SUMIFS('Data Alokasi Mitra per Bulan'!G:G,'Data Alokasi Mitra per Bulan'!C:C,B530,'Data Alokasi Mitra per Bulan'!D:D,C530)</f>
        <v>0</v>
      </c>
      <c r="E530" s="63" t="str">
        <f t="shared" si="9"/>
        <v>Dibawah Batas Honor</v>
      </c>
      <c r="F530" s="64" t="e">
        <f ca="1">IF(_xludf.MAXifs('Data Alokasi Mitra per Bulan'!V:V,'Data Alokasi Mitra per Bulan'!C:C,B530,'Data Alokasi Mitra per Bulan'!D:D,C530)=0,G530,IF(YEAR(_xludf.MAXifs('Data Alokasi Mitra per Bulan'!V:V,'Data Alokasi Mitra per Bulan'!C:C,B530,'Data Alokasi Mitra per Bulan'!D:D,C530))=2024,G530,_xludf.MAXifs('Data Alokasi Mitra per Bulan'!V:V,'Data Alokasi Mitra per Bulan'!C:C,B530,'Data Alokasi Mitra per Bulan'!D:D,C530)))</f>
        <v>#NAME?</v>
      </c>
      <c r="G530" s="65">
        <v>45810</v>
      </c>
    </row>
    <row r="531" spans="1:16" ht="14.4">
      <c r="A531" s="62" t="str">
        <f t="shared" si="8"/>
        <v>Adriana TandajuMei</v>
      </c>
      <c r="B531" s="22" t="s">
        <v>36</v>
      </c>
      <c r="C531" s="22" t="s">
        <v>195</v>
      </c>
      <c r="D531" s="54">
        <f>SUMIFS('Data Alokasi Mitra per Bulan'!G:G,'Data Alokasi Mitra per Bulan'!C:C,B531,'Data Alokasi Mitra per Bulan'!D:D,C531)</f>
        <v>2609000</v>
      </c>
      <c r="E531" s="63" t="str">
        <f t="shared" si="9"/>
        <v>Dibawah Batas Honor</v>
      </c>
      <c r="F531" s="64" t="e">
        <f ca="1">IF(_xludf.MAXifs('Data Alokasi Mitra per Bulan'!V:V,'Data Alokasi Mitra per Bulan'!C:C,B531,'Data Alokasi Mitra per Bulan'!D:D,C531)=0,G531,IF(YEAR(_xludf.MAXifs('Data Alokasi Mitra per Bulan'!V:V,'Data Alokasi Mitra per Bulan'!C:C,B531,'Data Alokasi Mitra per Bulan'!D:D,C531))=2024,G531,_xludf.MAXifs('Data Alokasi Mitra per Bulan'!V:V,'Data Alokasi Mitra per Bulan'!C:C,B531,'Data Alokasi Mitra per Bulan'!D:D,C531)))</f>
        <v>#NAME?</v>
      </c>
      <c r="G531" s="65">
        <v>45810</v>
      </c>
      <c r="I531" s="66" t="s">
        <v>370</v>
      </c>
      <c r="J531" s="66"/>
      <c r="K531" s="66"/>
      <c r="L531" s="66"/>
      <c r="M531" s="66"/>
      <c r="N531" s="66"/>
      <c r="O531" s="66"/>
      <c r="P531" s="66"/>
    </row>
    <row r="532" spans="1:16" ht="14.4">
      <c r="A532" s="62" t="str">
        <f t="shared" si="8"/>
        <v>AGUSTINTJE MAKAHANAPMei</v>
      </c>
      <c r="B532" s="22" t="s">
        <v>87</v>
      </c>
      <c r="C532" s="22" t="s">
        <v>195</v>
      </c>
      <c r="D532" s="54">
        <f>SUMIFS('Data Alokasi Mitra per Bulan'!G:G,'Data Alokasi Mitra per Bulan'!C:C,B532,'Data Alokasi Mitra per Bulan'!D:D,C532)</f>
        <v>0</v>
      </c>
      <c r="E532" s="63" t="str">
        <f t="shared" si="9"/>
        <v>Dibawah Batas Honor</v>
      </c>
      <c r="F532" s="64" t="e">
        <f ca="1">IF(_xludf.MAXifs('Data Alokasi Mitra per Bulan'!V:V,'Data Alokasi Mitra per Bulan'!C:C,B532,'Data Alokasi Mitra per Bulan'!D:D,C532)=0,G532,IF(YEAR(_xludf.MAXifs('Data Alokasi Mitra per Bulan'!V:V,'Data Alokasi Mitra per Bulan'!C:C,B532,'Data Alokasi Mitra per Bulan'!D:D,C532))=2024,G532,_xludf.MAXifs('Data Alokasi Mitra per Bulan'!V:V,'Data Alokasi Mitra per Bulan'!C:C,B532,'Data Alokasi Mitra per Bulan'!D:D,C532)))</f>
        <v>#NAME?</v>
      </c>
      <c r="G532" s="65">
        <v>45810</v>
      </c>
      <c r="I532" s="66" t="s">
        <v>371</v>
      </c>
      <c r="J532" s="66"/>
      <c r="K532" s="66"/>
      <c r="L532" s="66"/>
      <c r="M532" s="66"/>
      <c r="N532" s="66"/>
      <c r="O532" s="66"/>
      <c r="P532" s="66"/>
    </row>
    <row r="533" spans="1:16" ht="14.4">
      <c r="A533" s="62" t="str">
        <f t="shared" si="8"/>
        <v>Alice lady diana mantiriMei</v>
      </c>
      <c r="B533" s="62" t="s">
        <v>273</v>
      </c>
      <c r="C533" s="22" t="s">
        <v>195</v>
      </c>
      <c r="D533" s="54">
        <f>SUMIFS('Data Alokasi Mitra per Bulan'!G:G,'Data Alokasi Mitra per Bulan'!C:C,B533,'Data Alokasi Mitra per Bulan'!D:D,C533)</f>
        <v>0</v>
      </c>
      <c r="E533" s="63" t="str">
        <f t="shared" si="9"/>
        <v>Dibawah Batas Honor</v>
      </c>
      <c r="F533" s="64" t="e">
        <f ca="1">IF(_xludf.MAXifs('Data Alokasi Mitra per Bulan'!V:V,'Data Alokasi Mitra per Bulan'!C:C,B533,'Data Alokasi Mitra per Bulan'!D:D,C533)=0,G533,IF(YEAR(_xludf.MAXifs('Data Alokasi Mitra per Bulan'!V:V,'Data Alokasi Mitra per Bulan'!C:C,B533,'Data Alokasi Mitra per Bulan'!D:D,C533))=2024,G533,_xludf.MAXifs('Data Alokasi Mitra per Bulan'!V:V,'Data Alokasi Mitra per Bulan'!C:C,B533,'Data Alokasi Mitra per Bulan'!D:D,C533)))</f>
        <v>#NAME?</v>
      </c>
      <c r="G533" s="65">
        <v>45810</v>
      </c>
    </row>
    <row r="534" spans="1:16" ht="14.4">
      <c r="A534" s="62" t="str">
        <f t="shared" si="8"/>
        <v>Alvani Bregina NgongoloyMei</v>
      </c>
      <c r="B534" s="22" t="s">
        <v>26</v>
      </c>
      <c r="C534" s="22" t="s">
        <v>195</v>
      </c>
      <c r="D534" s="54">
        <f>SUMIFS('Data Alokasi Mitra per Bulan'!G:G,'Data Alokasi Mitra per Bulan'!C:C,B534,'Data Alokasi Mitra per Bulan'!D:D,C534)</f>
        <v>1386000</v>
      </c>
      <c r="E534" s="63" t="str">
        <f t="shared" si="9"/>
        <v>Dibawah Batas Honor</v>
      </c>
      <c r="F534" s="64" t="e">
        <f ca="1">IF(_xludf.MAXifs('Data Alokasi Mitra per Bulan'!V:V,'Data Alokasi Mitra per Bulan'!C:C,B534,'Data Alokasi Mitra per Bulan'!D:D,C534)=0,G534,IF(YEAR(_xludf.MAXifs('Data Alokasi Mitra per Bulan'!V:V,'Data Alokasi Mitra per Bulan'!C:C,B534,'Data Alokasi Mitra per Bulan'!D:D,C534))=2024,G534,_xludf.MAXifs('Data Alokasi Mitra per Bulan'!V:V,'Data Alokasi Mitra per Bulan'!C:C,B534,'Data Alokasi Mitra per Bulan'!D:D,C534)))</f>
        <v>#NAME?</v>
      </c>
      <c r="G534" s="65">
        <v>45810</v>
      </c>
    </row>
    <row r="535" spans="1:16" ht="14.4">
      <c r="A535" s="62" t="str">
        <f t="shared" si="8"/>
        <v>anastasia rany makanaungMei</v>
      </c>
      <c r="B535" s="62" t="s">
        <v>274</v>
      </c>
      <c r="C535" s="22" t="s">
        <v>195</v>
      </c>
      <c r="D535" s="54">
        <f>SUMIFS('Data Alokasi Mitra per Bulan'!G:G,'Data Alokasi Mitra per Bulan'!C:C,B535,'Data Alokasi Mitra per Bulan'!D:D,C535)</f>
        <v>0</v>
      </c>
      <c r="E535" s="63" t="str">
        <f t="shared" si="9"/>
        <v>Dibawah Batas Honor</v>
      </c>
      <c r="F535" s="64" t="e">
        <f ca="1">IF(_xludf.MAXifs('Data Alokasi Mitra per Bulan'!V:V,'Data Alokasi Mitra per Bulan'!C:C,B535,'Data Alokasi Mitra per Bulan'!D:D,C535)=0,G535,IF(YEAR(_xludf.MAXifs('Data Alokasi Mitra per Bulan'!V:V,'Data Alokasi Mitra per Bulan'!C:C,B535,'Data Alokasi Mitra per Bulan'!D:D,C535))=2024,G535,_xludf.MAXifs('Data Alokasi Mitra per Bulan'!V:V,'Data Alokasi Mitra per Bulan'!C:C,B535,'Data Alokasi Mitra per Bulan'!D:D,C535)))</f>
        <v>#NAME?</v>
      </c>
      <c r="G535" s="65">
        <v>45810</v>
      </c>
    </row>
    <row r="536" spans="1:16" ht="14.4">
      <c r="A536" s="62" t="str">
        <f t="shared" si="8"/>
        <v>Anatasya MasudaraMei</v>
      </c>
      <c r="B536" s="62" t="s">
        <v>346</v>
      </c>
      <c r="C536" s="22" t="s">
        <v>195</v>
      </c>
      <c r="D536" s="54">
        <f>SUMIFS('Data Alokasi Mitra per Bulan'!G:G,'Data Alokasi Mitra per Bulan'!C:C,B536,'Data Alokasi Mitra per Bulan'!D:D,C536)</f>
        <v>0</v>
      </c>
      <c r="E536" s="63" t="str">
        <f t="shared" si="9"/>
        <v>Dibawah Batas Honor</v>
      </c>
      <c r="F536" s="64" t="e">
        <f ca="1">IF(_xludf.MAXifs('Data Alokasi Mitra per Bulan'!V:V,'Data Alokasi Mitra per Bulan'!C:C,B536,'Data Alokasi Mitra per Bulan'!D:D,C536)=0,G536,IF(YEAR(_xludf.MAXifs('Data Alokasi Mitra per Bulan'!V:V,'Data Alokasi Mitra per Bulan'!C:C,B536,'Data Alokasi Mitra per Bulan'!D:D,C536))=2024,G536,_xludf.MAXifs('Data Alokasi Mitra per Bulan'!V:V,'Data Alokasi Mitra per Bulan'!C:C,B536,'Data Alokasi Mitra per Bulan'!D:D,C536)))</f>
        <v>#NAME?</v>
      </c>
      <c r="G536" s="65">
        <v>45810</v>
      </c>
    </row>
    <row r="537" spans="1:16" ht="14.4">
      <c r="A537" s="62" t="str">
        <f t="shared" si="8"/>
        <v>ANGELIA FRANSISCA SUNDAHMei</v>
      </c>
      <c r="B537" s="22" t="s">
        <v>126</v>
      </c>
      <c r="C537" s="22" t="s">
        <v>195</v>
      </c>
      <c r="D537" s="54">
        <f>SUMIFS('Data Alokasi Mitra per Bulan'!G:G,'Data Alokasi Mitra per Bulan'!C:C,B537,'Data Alokasi Mitra per Bulan'!D:D,C537)</f>
        <v>0</v>
      </c>
      <c r="E537" s="63" t="str">
        <f t="shared" si="9"/>
        <v>Dibawah Batas Honor</v>
      </c>
      <c r="F537" s="64" t="e">
        <f ca="1">IF(_xludf.MAXifs('Data Alokasi Mitra per Bulan'!V:V,'Data Alokasi Mitra per Bulan'!C:C,B537,'Data Alokasi Mitra per Bulan'!D:D,C537)=0,G537,IF(YEAR(_xludf.MAXifs('Data Alokasi Mitra per Bulan'!V:V,'Data Alokasi Mitra per Bulan'!C:C,B537,'Data Alokasi Mitra per Bulan'!D:D,C537))=2024,G537,_xludf.MAXifs('Data Alokasi Mitra per Bulan'!V:V,'Data Alokasi Mitra per Bulan'!C:C,B537,'Data Alokasi Mitra per Bulan'!D:D,C537)))</f>
        <v>#NAME?</v>
      </c>
      <c r="G537" s="65">
        <v>45810</v>
      </c>
    </row>
    <row r="538" spans="1:16" ht="14.4">
      <c r="A538" s="62" t="str">
        <f t="shared" si="8"/>
        <v>Anita A BolungMei</v>
      </c>
      <c r="B538" s="62" t="s">
        <v>257</v>
      </c>
      <c r="C538" s="22" t="s">
        <v>195</v>
      </c>
      <c r="D538" s="54">
        <f>SUMIFS('Data Alokasi Mitra per Bulan'!G:G,'Data Alokasi Mitra per Bulan'!C:C,B538,'Data Alokasi Mitra per Bulan'!D:D,C538)</f>
        <v>0</v>
      </c>
      <c r="E538" s="63" t="str">
        <f t="shared" si="9"/>
        <v>Dibawah Batas Honor</v>
      </c>
      <c r="F538" s="64" t="e">
        <f ca="1">IF(_xludf.MAXifs('Data Alokasi Mitra per Bulan'!V:V,'Data Alokasi Mitra per Bulan'!C:C,B538,'Data Alokasi Mitra per Bulan'!D:D,C538)=0,G538,IF(YEAR(_xludf.MAXifs('Data Alokasi Mitra per Bulan'!V:V,'Data Alokasi Mitra per Bulan'!C:C,B538,'Data Alokasi Mitra per Bulan'!D:D,C538))=2024,G538,_xludf.MAXifs('Data Alokasi Mitra per Bulan'!V:V,'Data Alokasi Mitra per Bulan'!C:C,B538,'Data Alokasi Mitra per Bulan'!D:D,C538)))</f>
        <v>#NAME?</v>
      </c>
      <c r="G538" s="65">
        <v>45810</v>
      </c>
    </row>
    <row r="539" spans="1:16" ht="14.4">
      <c r="A539" s="62" t="str">
        <f t="shared" si="8"/>
        <v>Anita Afrianti SemenMei</v>
      </c>
      <c r="B539" s="22" t="s">
        <v>347</v>
      </c>
      <c r="C539" s="22" t="s">
        <v>195</v>
      </c>
      <c r="D539" s="54">
        <f>SUMIFS('Data Alokasi Mitra per Bulan'!G:G,'Data Alokasi Mitra per Bulan'!C:C,B539,'Data Alokasi Mitra per Bulan'!D:D,C539)</f>
        <v>0</v>
      </c>
      <c r="E539" s="63" t="str">
        <f t="shared" si="9"/>
        <v>Dibawah Batas Honor</v>
      </c>
      <c r="F539" s="64" t="e">
        <f ca="1">IF(_xludf.MAXifs('Data Alokasi Mitra per Bulan'!V:V,'Data Alokasi Mitra per Bulan'!C:C,B539,'Data Alokasi Mitra per Bulan'!D:D,C539)=0,G539,IF(YEAR(_xludf.MAXifs('Data Alokasi Mitra per Bulan'!V:V,'Data Alokasi Mitra per Bulan'!C:C,B539,'Data Alokasi Mitra per Bulan'!D:D,C539))=2024,G539,_xludf.MAXifs('Data Alokasi Mitra per Bulan'!V:V,'Data Alokasi Mitra per Bulan'!C:C,B539,'Data Alokasi Mitra per Bulan'!D:D,C539)))</f>
        <v>#NAME?</v>
      </c>
      <c r="G539" s="65">
        <v>45810</v>
      </c>
    </row>
    <row r="540" spans="1:16" ht="14.4">
      <c r="A540" s="62" t="str">
        <f t="shared" si="8"/>
        <v>Arief RohmanMei</v>
      </c>
      <c r="B540" s="62" t="s">
        <v>155</v>
      </c>
      <c r="C540" s="22" t="s">
        <v>195</v>
      </c>
      <c r="D540" s="54">
        <f>SUMIFS('Data Alokasi Mitra per Bulan'!G:G,'Data Alokasi Mitra per Bulan'!C:C,B540,'Data Alokasi Mitra per Bulan'!D:D,C540)</f>
        <v>0</v>
      </c>
      <c r="E540" s="63" t="str">
        <f t="shared" si="9"/>
        <v>Dibawah Batas Honor</v>
      </c>
      <c r="F540" s="64" t="e">
        <f ca="1">IF(_xludf.MAXifs('Data Alokasi Mitra per Bulan'!V:V,'Data Alokasi Mitra per Bulan'!C:C,B540,'Data Alokasi Mitra per Bulan'!D:D,C540)=0,G540,IF(YEAR(_xludf.MAXifs('Data Alokasi Mitra per Bulan'!V:V,'Data Alokasi Mitra per Bulan'!C:C,B540,'Data Alokasi Mitra per Bulan'!D:D,C540))=2024,G540,_xludf.MAXifs('Data Alokasi Mitra per Bulan'!V:V,'Data Alokasi Mitra per Bulan'!C:C,B540,'Data Alokasi Mitra per Bulan'!D:D,C540)))</f>
        <v>#NAME?</v>
      </c>
      <c r="G540" s="65">
        <v>45810</v>
      </c>
    </row>
    <row r="541" spans="1:16" ht="14.4">
      <c r="A541" s="62" t="str">
        <f t="shared" si="8"/>
        <v>ARTHUR CARLOS BOGARMei</v>
      </c>
      <c r="B541" s="22" t="s">
        <v>20</v>
      </c>
      <c r="C541" s="22" t="s">
        <v>195</v>
      </c>
      <c r="D541" s="54">
        <f>SUMIFS('Data Alokasi Mitra per Bulan'!G:G,'Data Alokasi Mitra per Bulan'!C:C,B541,'Data Alokasi Mitra per Bulan'!D:D,C541)</f>
        <v>1060000</v>
      </c>
      <c r="E541" s="63" t="str">
        <f t="shared" si="9"/>
        <v>Dibawah Batas Honor</v>
      </c>
      <c r="F541" s="64">
        <v>45810</v>
      </c>
      <c r="G541" s="65">
        <v>45810</v>
      </c>
    </row>
    <row r="542" spans="1:16" ht="14.4">
      <c r="A542" s="62" t="str">
        <f t="shared" si="8"/>
        <v>Arthur jimmy adilangMei</v>
      </c>
      <c r="B542" s="62" t="s">
        <v>348</v>
      </c>
      <c r="C542" s="22" t="s">
        <v>195</v>
      </c>
      <c r="D542" s="54">
        <f>SUMIFS('Data Alokasi Mitra per Bulan'!G:G,'Data Alokasi Mitra per Bulan'!C:C,B542,'Data Alokasi Mitra per Bulan'!D:D,C542)</f>
        <v>0</v>
      </c>
      <c r="E542" s="63" t="str">
        <f t="shared" si="9"/>
        <v>Dibawah Batas Honor</v>
      </c>
      <c r="F542" s="64" t="e">
        <f ca="1">IF(_xludf.MAXifs('Data Alokasi Mitra per Bulan'!V:V,'Data Alokasi Mitra per Bulan'!C:C,B542,'Data Alokasi Mitra per Bulan'!D:D,C542)=0,G542,IF(YEAR(_xludf.MAXifs('Data Alokasi Mitra per Bulan'!V:V,'Data Alokasi Mitra per Bulan'!C:C,B542,'Data Alokasi Mitra per Bulan'!D:D,C542))=2024,G542,_xludf.MAXifs('Data Alokasi Mitra per Bulan'!V:V,'Data Alokasi Mitra per Bulan'!C:C,B542,'Data Alokasi Mitra per Bulan'!D:D,C542)))</f>
        <v>#NAME?</v>
      </c>
      <c r="G542" s="65">
        <v>45810</v>
      </c>
    </row>
    <row r="543" spans="1:16" ht="14.4">
      <c r="A543" s="62" t="str">
        <f t="shared" si="8"/>
        <v>Atria Sari Juwita UmarMei</v>
      </c>
      <c r="B543" s="22" t="s">
        <v>156</v>
      </c>
      <c r="C543" s="22" t="s">
        <v>195</v>
      </c>
      <c r="D543" s="54">
        <f>SUMIFS('Data Alokasi Mitra per Bulan'!G:G,'Data Alokasi Mitra per Bulan'!C:C,B543,'Data Alokasi Mitra per Bulan'!D:D,C543)</f>
        <v>0</v>
      </c>
      <c r="E543" s="63" t="str">
        <f t="shared" si="9"/>
        <v>Dibawah Batas Honor</v>
      </c>
      <c r="F543" s="64" t="e">
        <f ca="1">IF(_xludf.MAXifs('Data Alokasi Mitra per Bulan'!V:V,'Data Alokasi Mitra per Bulan'!C:C,B543,'Data Alokasi Mitra per Bulan'!D:D,C543)=0,G543,IF(YEAR(_xludf.MAXifs('Data Alokasi Mitra per Bulan'!V:V,'Data Alokasi Mitra per Bulan'!C:C,B543,'Data Alokasi Mitra per Bulan'!D:D,C543))=2024,G543,_xludf.MAXifs('Data Alokasi Mitra per Bulan'!V:V,'Data Alokasi Mitra per Bulan'!C:C,B543,'Data Alokasi Mitra per Bulan'!D:D,C543)))</f>
        <v>#NAME?</v>
      </c>
      <c r="G543" s="65">
        <v>45810</v>
      </c>
    </row>
    <row r="544" spans="1:16" ht="14.4">
      <c r="A544" s="62" t="str">
        <f t="shared" si="8"/>
        <v>AUDI AVRI HENRY SINGALMei</v>
      </c>
      <c r="B544" s="62" t="s">
        <v>163</v>
      </c>
      <c r="C544" s="22" t="s">
        <v>195</v>
      </c>
      <c r="D544" s="54">
        <f>SUMIFS('Data Alokasi Mitra per Bulan'!G:G,'Data Alokasi Mitra per Bulan'!C:C,B544,'Data Alokasi Mitra per Bulan'!D:D,C544)</f>
        <v>0</v>
      </c>
      <c r="E544" s="63" t="str">
        <f t="shared" si="9"/>
        <v>Dibawah Batas Honor</v>
      </c>
      <c r="F544" s="64" t="e">
        <f ca="1">IF(_xludf.MAXifs('Data Alokasi Mitra per Bulan'!V:V,'Data Alokasi Mitra per Bulan'!C:C,B544,'Data Alokasi Mitra per Bulan'!D:D,C544)=0,G544,IF(YEAR(_xludf.MAXifs('Data Alokasi Mitra per Bulan'!V:V,'Data Alokasi Mitra per Bulan'!C:C,B544,'Data Alokasi Mitra per Bulan'!D:D,C544))=2024,G544,_xludf.MAXifs('Data Alokasi Mitra per Bulan'!V:V,'Data Alokasi Mitra per Bulan'!C:C,B544,'Data Alokasi Mitra per Bulan'!D:D,C544)))</f>
        <v>#NAME?</v>
      </c>
      <c r="G544" s="65">
        <v>45810</v>
      </c>
    </row>
    <row r="545" spans="1:8" ht="14.4">
      <c r="A545" s="62" t="str">
        <f t="shared" si="8"/>
        <v>Caesar Valentino PinontoanMei</v>
      </c>
      <c r="B545" s="62" t="s">
        <v>349</v>
      </c>
      <c r="C545" s="22" t="s">
        <v>195</v>
      </c>
      <c r="D545" s="54">
        <f>SUMIFS('Data Alokasi Mitra per Bulan'!G:G,'Data Alokasi Mitra per Bulan'!C:C,B545,'Data Alokasi Mitra per Bulan'!D:D,C545)</f>
        <v>0</v>
      </c>
      <c r="E545" s="63" t="str">
        <f t="shared" si="9"/>
        <v>Dibawah Batas Honor</v>
      </c>
      <c r="F545" s="64" t="e">
        <f ca="1">IF(_xludf.MAXifs('Data Alokasi Mitra per Bulan'!V:V,'Data Alokasi Mitra per Bulan'!C:C,B545,'Data Alokasi Mitra per Bulan'!D:D,C545)=0,G545,IF(YEAR(_xludf.MAXifs('Data Alokasi Mitra per Bulan'!V:V,'Data Alokasi Mitra per Bulan'!C:C,B545,'Data Alokasi Mitra per Bulan'!D:D,C545))=2024,G545,_xludf.MAXifs('Data Alokasi Mitra per Bulan'!V:V,'Data Alokasi Mitra per Bulan'!C:C,B545,'Data Alokasi Mitra per Bulan'!D:D,C545)))</f>
        <v>#NAME?</v>
      </c>
      <c r="G545" s="65">
        <v>45810</v>
      </c>
    </row>
    <row r="546" spans="1:8" ht="14.4">
      <c r="A546" s="62" t="str">
        <f t="shared" si="8"/>
        <v>Cecillia ArthoMei</v>
      </c>
      <c r="B546" s="62" t="s">
        <v>24</v>
      </c>
      <c r="C546" s="22" t="s">
        <v>195</v>
      </c>
      <c r="D546" s="54">
        <f>SUMIFS('Data Alokasi Mitra per Bulan'!G:G,'Data Alokasi Mitra per Bulan'!C:C,B546,'Data Alokasi Mitra per Bulan'!D:D,C546)</f>
        <v>1060000</v>
      </c>
      <c r="E546" s="63" t="str">
        <f t="shared" si="9"/>
        <v>Dibawah Batas Honor</v>
      </c>
      <c r="F546" s="64">
        <v>45810</v>
      </c>
      <c r="G546" s="65">
        <v>45810</v>
      </c>
      <c r="H546" s="65">
        <f>IF(F546="31 Mei 2025",G546,G546)</f>
        <v>45810</v>
      </c>
    </row>
    <row r="547" spans="1:8" ht="14.4">
      <c r="A547" s="62" t="str">
        <f t="shared" si="8"/>
        <v>Chisandro Gian DompasMei</v>
      </c>
      <c r="B547" s="62" t="s">
        <v>275</v>
      </c>
      <c r="C547" s="22" t="s">
        <v>195</v>
      </c>
      <c r="D547" s="54">
        <f>SUMIFS('Data Alokasi Mitra per Bulan'!G:G,'Data Alokasi Mitra per Bulan'!C:C,B547,'Data Alokasi Mitra per Bulan'!D:D,C547)</f>
        <v>0</v>
      </c>
      <c r="E547" s="63" t="str">
        <f t="shared" si="9"/>
        <v>Dibawah Batas Honor</v>
      </c>
      <c r="F547" s="64" t="e">
        <f ca="1">IF(_xludf.MAXifs('Data Alokasi Mitra per Bulan'!V:V,'Data Alokasi Mitra per Bulan'!C:C,B547,'Data Alokasi Mitra per Bulan'!D:D,C547)=0,G547,IF(YEAR(_xludf.MAXifs('Data Alokasi Mitra per Bulan'!V:V,'Data Alokasi Mitra per Bulan'!C:C,B547,'Data Alokasi Mitra per Bulan'!D:D,C547))=2024,G547,_xludf.MAXifs('Data Alokasi Mitra per Bulan'!V:V,'Data Alokasi Mitra per Bulan'!C:C,B547,'Data Alokasi Mitra per Bulan'!D:D,C547)))</f>
        <v>#NAME?</v>
      </c>
      <c r="G547" s="65">
        <v>45810</v>
      </c>
      <c r="H547" s="65" t="e">
        <f t="shared" ref="H547:H556" ca="1" si="10">IF(F547=31/5/2025,G547,G547)</f>
        <v>#NAME?</v>
      </c>
    </row>
    <row r="548" spans="1:8" ht="14.4">
      <c r="A548" s="62" t="str">
        <f t="shared" si="8"/>
        <v>Christanto TatuwoMei</v>
      </c>
      <c r="B548" s="62" t="s">
        <v>158</v>
      </c>
      <c r="C548" s="22" t="s">
        <v>195</v>
      </c>
      <c r="D548" s="54">
        <f>SUMIFS('Data Alokasi Mitra per Bulan'!G:G,'Data Alokasi Mitra per Bulan'!C:C,B548,'Data Alokasi Mitra per Bulan'!D:D,C548)</f>
        <v>0</v>
      </c>
      <c r="E548" s="63" t="str">
        <f t="shared" si="9"/>
        <v>Dibawah Batas Honor</v>
      </c>
      <c r="F548" s="64" t="e">
        <f ca="1">IF(_xludf.MAXifs('Data Alokasi Mitra per Bulan'!V:V,'Data Alokasi Mitra per Bulan'!C:C,B548,'Data Alokasi Mitra per Bulan'!D:D,C548)=0,G548,IF(YEAR(_xludf.MAXifs('Data Alokasi Mitra per Bulan'!V:V,'Data Alokasi Mitra per Bulan'!C:C,B548,'Data Alokasi Mitra per Bulan'!D:D,C548))=2024,G548,_xludf.MAXifs('Data Alokasi Mitra per Bulan'!V:V,'Data Alokasi Mitra per Bulan'!C:C,B548,'Data Alokasi Mitra per Bulan'!D:D,C548)))</f>
        <v>#NAME?</v>
      </c>
      <c r="G548" s="65">
        <v>45810</v>
      </c>
      <c r="H548" s="65" t="e">
        <f t="shared" ca="1" si="10"/>
        <v>#NAME?</v>
      </c>
    </row>
    <row r="549" spans="1:8" ht="14.4">
      <c r="A549" s="62" t="str">
        <f t="shared" si="8"/>
        <v>Christine Novalien MandagieMei</v>
      </c>
      <c r="B549" s="62" t="s">
        <v>350</v>
      </c>
      <c r="C549" s="22" t="s">
        <v>195</v>
      </c>
      <c r="D549" s="54">
        <f>SUMIFS('Data Alokasi Mitra per Bulan'!G:G,'Data Alokasi Mitra per Bulan'!C:C,B549,'Data Alokasi Mitra per Bulan'!D:D,C549)</f>
        <v>0</v>
      </c>
      <c r="E549" s="63" t="str">
        <f t="shared" si="9"/>
        <v>Dibawah Batas Honor</v>
      </c>
      <c r="F549" s="64" t="e">
        <f ca="1">IF(_xludf.MAXifs('Data Alokasi Mitra per Bulan'!V:V,'Data Alokasi Mitra per Bulan'!C:C,B549,'Data Alokasi Mitra per Bulan'!D:D,C549)=0,G549,IF(YEAR(_xludf.MAXifs('Data Alokasi Mitra per Bulan'!V:V,'Data Alokasi Mitra per Bulan'!C:C,B549,'Data Alokasi Mitra per Bulan'!D:D,C549))=2024,G549,_xludf.MAXifs('Data Alokasi Mitra per Bulan'!V:V,'Data Alokasi Mitra per Bulan'!C:C,B549,'Data Alokasi Mitra per Bulan'!D:D,C549)))</f>
        <v>#NAME?</v>
      </c>
      <c r="G549" s="65">
        <v>45810</v>
      </c>
      <c r="H549" s="65" t="e">
        <f t="shared" ca="1" si="10"/>
        <v>#NAME?</v>
      </c>
    </row>
    <row r="550" spans="1:8" ht="14.4">
      <c r="A550" s="62" t="str">
        <f t="shared" si="8"/>
        <v>Claudia Monica MoningkaMei</v>
      </c>
      <c r="B550" s="62" t="s">
        <v>351</v>
      </c>
      <c r="C550" s="22" t="s">
        <v>195</v>
      </c>
      <c r="D550" s="54">
        <f>SUMIFS('Data Alokasi Mitra per Bulan'!G:G,'Data Alokasi Mitra per Bulan'!C:C,B550,'Data Alokasi Mitra per Bulan'!D:D,C550)</f>
        <v>0</v>
      </c>
      <c r="E550" s="63" t="str">
        <f t="shared" si="9"/>
        <v>Dibawah Batas Honor</v>
      </c>
      <c r="F550" s="64" t="e">
        <f ca="1">IF(_xludf.MAXifs('Data Alokasi Mitra per Bulan'!V:V,'Data Alokasi Mitra per Bulan'!C:C,B550,'Data Alokasi Mitra per Bulan'!D:D,C550)=0,G550,IF(YEAR(_xludf.MAXifs('Data Alokasi Mitra per Bulan'!V:V,'Data Alokasi Mitra per Bulan'!C:C,B550,'Data Alokasi Mitra per Bulan'!D:D,C550))=2024,G550,_xludf.MAXifs('Data Alokasi Mitra per Bulan'!V:V,'Data Alokasi Mitra per Bulan'!C:C,B550,'Data Alokasi Mitra per Bulan'!D:D,C550)))</f>
        <v>#NAME?</v>
      </c>
      <c r="G550" s="65">
        <v>45810</v>
      </c>
      <c r="H550" s="65" t="e">
        <f t="shared" ca="1" si="10"/>
        <v>#NAME?</v>
      </c>
    </row>
    <row r="551" spans="1:8" ht="14.4">
      <c r="A551" s="62" t="str">
        <f t="shared" si="8"/>
        <v>Cynthia Josephina Simei KawatakMei</v>
      </c>
      <c r="B551" s="62" t="s">
        <v>128</v>
      </c>
      <c r="C551" s="22" t="s">
        <v>195</v>
      </c>
      <c r="D551" s="54">
        <f>SUMIFS('Data Alokasi Mitra per Bulan'!G:G,'Data Alokasi Mitra per Bulan'!C:C,B551,'Data Alokasi Mitra per Bulan'!D:D,C551)</f>
        <v>0</v>
      </c>
      <c r="E551" s="63" t="str">
        <f t="shared" si="9"/>
        <v>Dibawah Batas Honor</v>
      </c>
      <c r="F551" s="64" t="e">
        <f ca="1">IF(_xludf.MAXifs('Data Alokasi Mitra per Bulan'!V:V,'Data Alokasi Mitra per Bulan'!C:C,B551,'Data Alokasi Mitra per Bulan'!D:D,C551)=0,G551,IF(YEAR(_xludf.MAXifs('Data Alokasi Mitra per Bulan'!V:V,'Data Alokasi Mitra per Bulan'!C:C,B551,'Data Alokasi Mitra per Bulan'!D:D,C551))=2024,G551,_xludf.MAXifs('Data Alokasi Mitra per Bulan'!V:V,'Data Alokasi Mitra per Bulan'!C:C,B551,'Data Alokasi Mitra per Bulan'!D:D,C551)))</f>
        <v>#NAME?</v>
      </c>
      <c r="G551" s="65">
        <v>45810</v>
      </c>
      <c r="H551" s="65" t="e">
        <f t="shared" ca="1" si="10"/>
        <v>#NAME?</v>
      </c>
    </row>
    <row r="552" spans="1:8" ht="14.4">
      <c r="A552" s="62" t="str">
        <f t="shared" si="8"/>
        <v>David Christian Philip RugianMei</v>
      </c>
      <c r="B552" s="22" t="s">
        <v>71</v>
      </c>
      <c r="C552" s="22" t="s">
        <v>195</v>
      </c>
      <c r="D552" s="54">
        <f>SUMIFS('Data Alokasi Mitra per Bulan'!G:G,'Data Alokasi Mitra per Bulan'!C:C,B552,'Data Alokasi Mitra per Bulan'!D:D,C552)</f>
        <v>550000</v>
      </c>
      <c r="E552" s="63" t="str">
        <f t="shared" si="9"/>
        <v>Dibawah Batas Honor</v>
      </c>
      <c r="F552" s="64" t="e">
        <f ca="1">IF(_xludf.MAXifs('Data Alokasi Mitra per Bulan'!V:V,'Data Alokasi Mitra per Bulan'!C:C,B552,'Data Alokasi Mitra per Bulan'!D:D,C552)=0,G552,IF(YEAR(_xludf.MAXifs('Data Alokasi Mitra per Bulan'!V:V,'Data Alokasi Mitra per Bulan'!C:C,B552,'Data Alokasi Mitra per Bulan'!D:D,C552))=2024,G552,_xludf.MAXifs('Data Alokasi Mitra per Bulan'!V:V,'Data Alokasi Mitra per Bulan'!C:C,B552,'Data Alokasi Mitra per Bulan'!D:D,C552)))</f>
        <v>#NAME?</v>
      </c>
      <c r="G552" s="65">
        <v>45810</v>
      </c>
      <c r="H552" s="65" t="e">
        <f t="shared" ca="1" si="10"/>
        <v>#NAME?</v>
      </c>
    </row>
    <row r="553" spans="1:8" ht="14.4">
      <c r="A553" s="62" t="str">
        <f t="shared" si="8"/>
        <v>Deasy Anita Novaleth MuajaMei</v>
      </c>
      <c r="B553" s="62" t="s">
        <v>69</v>
      </c>
      <c r="C553" s="22" t="s">
        <v>195</v>
      </c>
      <c r="D553" s="54">
        <f>SUMIFS('Data Alokasi Mitra per Bulan'!G:G,'Data Alokasi Mitra per Bulan'!C:C,B553,'Data Alokasi Mitra per Bulan'!D:D,C553)</f>
        <v>0</v>
      </c>
      <c r="E553" s="63" t="str">
        <f t="shared" si="9"/>
        <v>Dibawah Batas Honor</v>
      </c>
      <c r="F553" s="64" t="e">
        <f ca="1">IF(_xludf.MAXifs('Data Alokasi Mitra per Bulan'!V:V,'Data Alokasi Mitra per Bulan'!C:C,B553,'Data Alokasi Mitra per Bulan'!D:D,C553)=0,G553,IF(YEAR(_xludf.MAXifs('Data Alokasi Mitra per Bulan'!V:V,'Data Alokasi Mitra per Bulan'!C:C,B553,'Data Alokasi Mitra per Bulan'!D:D,C553))=2024,G553,_xludf.MAXifs('Data Alokasi Mitra per Bulan'!V:V,'Data Alokasi Mitra per Bulan'!C:C,B553,'Data Alokasi Mitra per Bulan'!D:D,C553)))</f>
        <v>#NAME?</v>
      </c>
      <c r="G553" s="65">
        <v>45810</v>
      </c>
      <c r="H553" s="65" t="e">
        <f t="shared" ca="1" si="10"/>
        <v>#NAME?</v>
      </c>
    </row>
    <row r="554" spans="1:8" ht="14.4">
      <c r="A554" s="62" t="str">
        <f t="shared" si="8"/>
        <v>Debora Oktaria Angelia PontohMei</v>
      </c>
      <c r="B554" s="62" t="s">
        <v>352</v>
      </c>
      <c r="C554" s="22" t="s">
        <v>195</v>
      </c>
      <c r="D554" s="54">
        <f>SUMIFS('Data Alokasi Mitra per Bulan'!G:G,'Data Alokasi Mitra per Bulan'!C:C,B554,'Data Alokasi Mitra per Bulan'!D:D,C554)</f>
        <v>0</v>
      </c>
      <c r="E554" s="63" t="str">
        <f t="shared" si="9"/>
        <v>Dibawah Batas Honor</v>
      </c>
      <c r="F554" s="64" t="e">
        <f ca="1">IF(_xludf.MAXifs('Data Alokasi Mitra per Bulan'!V:V,'Data Alokasi Mitra per Bulan'!C:C,B554,'Data Alokasi Mitra per Bulan'!D:D,C554)=0,G554,IF(YEAR(_xludf.MAXifs('Data Alokasi Mitra per Bulan'!V:V,'Data Alokasi Mitra per Bulan'!C:C,B554,'Data Alokasi Mitra per Bulan'!D:D,C554))=2024,G554,_xludf.MAXifs('Data Alokasi Mitra per Bulan'!V:V,'Data Alokasi Mitra per Bulan'!C:C,B554,'Data Alokasi Mitra per Bulan'!D:D,C554)))</f>
        <v>#NAME?</v>
      </c>
      <c r="G554" s="65">
        <v>45810</v>
      </c>
      <c r="H554" s="65" t="e">
        <f t="shared" ca="1" si="10"/>
        <v>#NAME?</v>
      </c>
    </row>
    <row r="555" spans="1:8" ht="14.4">
      <c r="A555" s="62" t="str">
        <f t="shared" si="8"/>
        <v>Dinda Meilinda FerrariMei</v>
      </c>
      <c r="B555" s="62" t="s">
        <v>277</v>
      </c>
      <c r="C555" s="22" t="s">
        <v>195</v>
      </c>
      <c r="D555" s="54">
        <f>SUMIFS('Data Alokasi Mitra per Bulan'!G:G,'Data Alokasi Mitra per Bulan'!C:C,B555,'Data Alokasi Mitra per Bulan'!D:D,C555)</f>
        <v>0</v>
      </c>
      <c r="E555" s="63" t="str">
        <f t="shared" si="9"/>
        <v>Dibawah Batas Honor</v>
      </c>
      <c r="F555" s="64" t="e">
        <f ca="1">IF(_xludf.MAXifs('Data Alokasi Mitra per Bulan'!V:V,'Data Alokasi Mitra per Bulan'!C:C,B555,'Data Alokasi Mitra per Bulan'!D:D,C555)=0,G555,IF(YEAR(_xludf.MAXifs('Data Alokasi Mitra per Bulan'!V:V,'Data Alokasi Mitra per Bulan'!C:C,B555,'Data Alokasi Mitra per Bulan'!D:D,C555))=2024,G555,_xludf.MAXifs('Data Alokasi Mitra per Bulan'!V:V,'Data Alokasi Mitra per Bulan'!C:C,B555,'Data Alokasi Mitra per Bulan'!D:D,C555)))</f>
        <v>#NAME?</v>
      </c>
      <c r="G555" s="65">
        <v>45810</v>
      </c>
      <c r="H555" s="65" t="e">
        <f t="shared" ca="1" si="10"/>
        <v>#NAME?</v>
      </c>
    </row>
    <row r="556" spans="1:8" ht="14.4">
      <c r="A556" s="62" t="str">
        <f t="shared" si="8"/>
        <v>Djurnia TumalotoMei</v>
      </c>
      <c r="B556" s="62" t="s">
        <v>131</v>
      </c>
      <c r="C556" s="22" t="s">
        <v>195</v>
      </c>
      <c r="D556" s="54">
        <f>SUMIFS('Data Alokasi Mitra per Bulan'!G:G,'Data Alokasi Mitra per Bulan'!C:C,B556,'Data Alokasi Mitra per Bulan'!D:D,C556)</f>
        <v>660000</v>
      </c>
      <c r="E556" s="63" t="str">
        <f t="shared" si="9"/>
        <v>Dibawah Batas Honor</v>
      </c>
      <c r="F556" s="64" t="e">
        <f ca="1">IF(_xludf.MAXifs('Data Alokasi Mitra per Bulan'!V:V,'Data Alokasi Mitra per Bulan'!C:C,B556,'Data Alokasi Mitra per Bulan'!D:D,C556)=0,G556,IF(YEAR(_xludf.MAXifs('Data Alokasi Mitra per Bulan'!V:V,'Data Alokasi Mitra per Bulan'!C:C,B556,'Data Alokasi Mitra per Bulan'!D:D,C556))=2024,G556,_xludf.MAXifs('Data Alokasi Mitra per Bulan'!V:V,'Data Alokasi Mitra per Bulan'!C:C,B556,'Data Alokasi Mitra per Bulan'!D:D,C556)))</f>
        <v>#NAME?</v>
      </c>
      <c r="G556" s="65">
        <v>45810</v>
      </c>
      <c r="H556" s="65" t="e">
        <f t="shared" ca="1" si="10"/>
        <v>#NAME?</v>
      </c>
    </row>
    <row r="557" spans="1:8" ht="14.4">
      <c r="A557" s="62" t="str">
        <f t="shared" si="8"/>
        <v>Ekalita Oktavita AbubakarMei</v>
      </c>
      <c r="B557" s="22" t="s">
        <v>132</v>
      </c>
      <c r="C557" s="22" t="s">
        <v>195</v>
      </c>
      <c r="D557" s="54">
        <f>SUMIFS('Data Alokasi Mitra per Bulan'!G:G,'Data Alokasi Mitra per Bulan'!C:C,B557,'Data Alokasi Mitra per Bulan'!D:D,C557)</f>
        <v>322000</v>
      </c>
      <c r="E557" s="63" t="str">
        <f t="shared" si="9"/>
        <v>Dibawah Batas Honor</v>
      </c>
      <c r="F557" s="64" t="e">
        <f ca="1">IF(_xludf.MAXifs('Data Alokasi Mitra per Bulan'!V:V,'Data Alokasi Mitra per Bulan'!C:C,B557,'Data Alokasi Mitra per Bulan'!D:D,C557)=0,G557,IF(YEAR(_xludf.MAXifs('Data Alokasi Mitra per Bulan'!V:V,'Data Alokasi Mitra per Bulan'!C:C,B557,'Data Alokasi Mitra per Bulan'!D:D,C557))=2024,G557,_xludf.MAXifs('Data Alokasi Mitra per Bulan'!V:V,'Data Alokasi Mitra per Bulan'!C:C,B557,'Data Alokasi Mitra per Bulan'!D:D,C557)))</f>
        <v>#NAME?</v>
      </c>
      <c r="G557" s="65">
        <v>45810</v>
      </c>
    </row>
    <row r="558" spans="1:8" ht="14.4">
      <c r="A558" s="62" t="str">
        <f t="shared" si="8"/>
        <v>Ervina MongkauMei</v>
      </c>
      <c r="B558" s="22" t="s">
        <v>353</v>
      </c>
      <c r="C558" s="22" t="s">
        <v>195</v>
      </c>
      <c r="D558" s="54">
        <f>SUMIFS('Data Alokasi Mitra per Bulan'!G:G,'Data Alokasi Mitra per Bulan'!C:C,B558,'Data Alokasi Mitra per Bulan'!D:D,C558)</f>
        <v>0</v>
      </c>
      <c r="E558" s="63" t="str">
        <f t="shared" si="9"/>
        <v>Dibawah Batas Honor</v>
      </c>
      <c r="F558" s="64" t="e">
        <f ca="1">IF(_xludf.MAXifs('Data Alokasi Mitra per Bulan'!V:V,'Data Alokasi Mitra per Bulan'!C:C,B558,'Data Alokasi Mitra per Bulan'!D:D,C558)=0,G558,IF(YEAR(_xludf.MAXifs('Data Alokasi Mitra per Bulan'!V:V,'Data Alokasi Mitra per Bulan'!C:C,B558,'Data Alokasi Mitra per Bulan'!D:D,C558))=2024,G558,_xludf.MAXifs('Data Alokasi Mitra per Bulan'!V:V,'Data Alokasi Mitra per Bulan'!C:C,B558,'Data Alokasi Mitra per Bulan'!D:D,C558)))</f>
        <v>#NAME?</v>
      </c>
      <c r="G558" s="65">
        <v>45810</v>
      </c>
    </row>
    <row r="559" spans="1:8" ht="14.4">
      <c r="A559" s="62" t="str">
        <f t="shared" si="8"/>
        <v>Esther Angle SepangMei</v>
      </c>
      <c r="B559" s="62" t="s">
        <v>30</v>
      </c>
      <c r="C559" s="22" t="s">
        <v>195</v>
      </c>
      <c r="D559" s="54">
        <f>SUMIFS('Data Alokasi Mitra per Bulan'!G:G,'Data Alokasi Mitra per Bulan'!C:C,B559,'Data Alokasi Mitra per Bulan'!D:D,C559)</f>
        <v>1320000</v>
      </c>
      <c r="E559" s="63" t="str">
        <f t="shared" si="9"/>
        <v>Dibawah Batas Honor</v>
      </c>
      <c r="F559" s="64" t="e">
        <f ca="1">IF(_xludf.MAXifs('Data Alokasi Mitra per Bulan'!V:V,'Data Alokasi Mitra per Bulan'!C:C,B559,'Data Alokasi Mitra per Bulan'!D:D,C559)=0,G559,IF(YEAR(_xludf.MAXifs('Data Alokasi Mitra per Bulan'!V:V,'Data Alokasi Mitra per Bulan'!C:C,B559,'Data Alokasi Mitra per Bulan'!D:D,C559))=2024,G559,_xludf.MAXifs('Data Alokasi Mitra per Bulan'!V:V,'Data Alokasi Mitra per Bulan'!C:C,B559,'Data Alokasi Mitra per Bulan'!D:D,C559)))</f>
        <v>#NAME?</v>
      </c>
      <c r="G559" s="65">
        <v>45810</v>
      </c>
    </row>
    <row r="560" spans="1:8" ht="14.4">
      <c r="A560" s="62" t="str">
        <f t="shared" si="8"/>
        <v>Evy Farmita BawawaMei</v>
      </c>
      <c r="B560" s="62" t="s">
        <v>157</v>
      </c>
      <c r="C560" s="22" t="s">
        <v>195</v>
      </c>
      <c r="D560" s="54">
        <f>SUMIFS('Data Alokasi Mitra per Bulan'!G:G,'Data Alokasi Mitra per Bulan'!C:C,B560,'Data Alokasi Mitra per Bulan'!D:D,C560)</f>
        <v>0</v>
      </c>
      <c r="E560" s="63" t="str">
        <f t="shared" si="9"/>
        <v>Dibawah Batas Honor</v>
      </c>
      <c r="F560" s="64" t="e">
        <f ca="1">IF(_xludf.MAXifs('Data Alokasi Mitra per Bulan'!V:V,'Data Alokasi Mitra per Bulan'!C:C,B560,'Data Alokasi Mitra per Bulan'!D:D,C560)=0,G560,IF(YEAR(_xludf.MAXifs('Data Alokasi Mitra per Bulan'!V:V,'Data Alokasi Mitra per Bulan'!C:C,B560,'Data Alokasi Mitra per Bulan'!D:D,C560))=2024,G560,_xludf.MAXifs('Data Alokasi Mitra per Bulan'!V:V,'Data Alokasi Mitra per Bulan'!C:C,B560,'Data Alokasi Mitra per Bulan'!D:D,C560)))</f>
        <v>#NAME?</v>
      </c>
      <c r="G560" s="65">
        <v>45810</v>
      </c>
    </row>
    <row r="561" spans="1:7" ht="14.4">
      <c r="A561" s="62" t="str">
        <f t="shared" si="8"/>
        <v>Fahrul UnonongoMei</v>
      </c>
      <c r="B561" s="22" t="s">
        <v>354</v>
      </c>
      <c r="C561" s="22" t="s">
        <v>195</v>
      </c>
      <c r="D561" s="54">
        <f>SUMIFS('Data Alokasi Mitra per Bulan'!G:G,'Data Alokasi Mitra per Bulan'!C:C,B561,'Data Alokasi Mitra per Bulan'!D:D,C561)</f>
        <v>0</v>
      </c>
      <c r="E561" s="63" t="str">
        <f t="shared" si="9"/>
        <v>Dibawah Batas Honor</v>
      </c>
      <c r="F561" s="64" t="e">
        <f ca="1">IF(_xludf.MAXifs('Data Alokasi Mitra per Bulan'!V:V,'Data Alokasi Mitra per Bulan'!C:C,B561,'Data Alokasi Mitra per Bulan'!D:D,C561)=0,G561,IF(YEAR(_xludf.MAXifs('Data Alokasi Mitra per Bulan'!V:V,'Data Alokasi Mitra per Bulan'!C:C,B561,'Data Alokasi Mitra per Bulan'!D:D,C561))=2024,G561,_xludf.MAXifs('Data Alokasi Mitra per Bulan'!V:V,'Data Alokasi Mitra per Bulan'!C:C,B561,'Data Alokasi Mitra per Bulan'!D:D,C561)))</f>
        <v>#NAME?</v>
      </c>
      <c r="G561" s="65">
        <v>45810</v>
      </c>
    </row>
    <row r="562" spans="1:7" ht="14.4">
      <c r="A562" s="62" t="str">
        <f t="shared" si="8"/>
        <v>Farida TampangMei</v>
      </c>
      <c r="B562" s="62" t="s">
        <v>34</v>
      </c>
      <c r="C562" s="22" t="s">
        <v>195</v>
      </c>
      <c r="D562" s="54">
        <f>SUMIFS('Data Alokasi Mitra per Bulan'!G:G,'Data Alokasi Mitra per Bulan'!C:C,B562,'Data Alokasi Mitra per Bulan'!D:D,C562)</f>
        <v>1728000</v>
      </c>
      <c r="E562" s="63" t="str">
        <f t="shared" si="9"/>
        <v>Dibawah Batas Honor</v>
      </c>
      <c r="F562" s="64" t="e">
        <f ca="1">IF(_xludf.MAXifs('Data Alokasi Mitra per Bulan'!V:V,'Data Alokasi Mitra per Bulan'!C:C,B562,'Data Alokasi Mitra per Bulan'!D:D,C562)=0,G562,IF(YEAR(_xludf.MAXifs('Data Alokasi Mitra per Bulan'!V:V,'Data Alokasi Mitra per Bulan'!C:C,B562,'Data Alokasi Mitra per Bulan'!D:D,C562))=2024,G562,_xludf.MAXifs('Data Alokasi Mitra per Bulan'!V:V,'Data Alokasi Mitra per Bulan'!C:C,B562,'Data Alokasi Mitra per Bulan'!D:D,C562)))</f>
        <v>#NAME?</v>
      </c>
      <c r="G562" s="65">
        <v>45810</v>
      </c>
    </row>
    <row r="563" spans="1:7" ht="14.4">
      <c r="A563" s="62" t="str">
        <f t="shared" si="8"/>
        <v>Febriani Valentin LantemonaMei</v>
      </c>
      <c r="B563" s="22" t="s">
        <v>160</v>
      </c>
      <c r="C563" s="22" t="s">
        <v>195</v>
      </c>
      <c r="D563" s="54">
        <f>SUMIFS('Data Alokasi Mitra per Bulan'!G:G,'Data Alokasi Mitra per Bulan'!C:C,B563,'Data Alokasi Mitra per Bulan'!D:D,C563)</f>
        <v>0</v>
      </c>
      <c r="E563" s="63" t="str">
        <f t="shared" si="9"/>
        <v>Dibawah Batas Honor</v>
      </c>
      <c r="F563" s="64" t="e">
        <f ca="1">IF(_xludf.MAXifs('Data Alokasi Mitra per Bulan'!V:V,'Data Alokasi Mitra per Bulan'!C:C,B563,'Data Alokasi Mitra per Bulan'!D:D,C563)=0,G563,IF(YEAR(_xludf.MAXifs('Data Alokasi Mitra per Bulan'!V:V,'Data Alokasi Mitra per Bulan'!C:C,B563,'Data Alokasi Mitra per Bulan'!D:D,C563))=2024,G563,_xludf.MAXifs('Data Alokasi Mitra per Bulan'!V:V,'Data Alokasi Mitra per Bulan'!C:C,B563,'Data Alokasi Mitra per Bulan'!D:D,C563)))</f>
        <v>#NAME?</v>
      </c>
      <c r="G563" s="65">
        <v>45810</v>
      </c>
    </row>
    <row r="564" spans="1:7" ht="14.4">
      <c r="A564" s="62" t="str">
        <f t="shared" si="8"/>
        <v>Feibe Ireine Syalome MaramisMei</v>
      </c>
      <c r="B564" s="62" t="s">
        <v>47</v>
      </c>
      <c r="C564" s="22" t="s">
        <v>195</v>
      </c>
      <c r="D564" s="54">
        <f>SUMIFS('Data Alokasi Mitra per Bulan'!G:G,'Data Alokasi Mitra per Bulan'!C:C,B564,'Data Alokasi Mitra per Bulan'!D:D,C564)</f>
        <v>1326000</v>
      </c>
      <c r="E564" s="63" t="str">
        <f t="shared" si="9"/>
        <v>Dibawah Batas Honor</v>
      </c>
      <c r="F564" s="64" t="e">
        <f ca="1">IF(_xludf.MAXifs('Data Alokasi Mitra per Bulan'!V:V,'Data Alokasi Mitra per Bulan'!C:C,B564,'Data Alokasi Mitra per Bulan'!D:D,C564)=0,G564,IF(YEAR(_xludf.MAXifs('Data Alokasi Mitra per Bulan'!V:V,'Data Alokasi Mitra per Bulan'!C:C,B564,'Data Alokasi Mitra per Bulan'!D:D,C564))=2024,G564,_xludf.MAXifs('Data Alokasi Mitra per Bulan'!V:V,'Data Alokasi Mitra per Bulan'!C:C,B564,'Data Alokasi Mitra per Bulan'!D:D,C564)))</f>
        <v>#NAME?</v>
      </c>
      <c r="G564" s="65">
        <v>45810</v>
      </c>
    </row>
    <row r="565" spans="1:7" ht="14.4">
      <c r="A565" s="62" t="str">
        <f t="shared" si="8"/>
        <v>Feki WangkaMei</v>
      </c>
      <c r="B565" s="62" t="s">
        <v>149</v>
      </c>
      <c r="C565" s="22" t="s">
        <v>195</v>
      </c>
      <c r="D565" s="54">
        <f>SUMIFS('Data Alokasi Mitra per Bulan'!G:G,'Data Alokasi Mitra per Bulan'!C:C,B565,'Data Alokasi Mitra per Bulan'!D:D,C565)</f>
        <v>0</v>
      </c>
      <c r="E565" s="63" t="str">
        <f t="shared" si="9"/>
        <v>Dibawah Batas Honor</v>
      </c>
      <c r="F565" s="64" t="e">
        <f ca="1">IF(_xludf.MAXifs('Data Alokasi Mitra per Bulan'!V:V,'Data Alokasi Mitra per Bulan'!C:C,B565,'Data Alokasi Mitra per Bulan'!D:D,C565)=0,G565,IF(YEAR(_xludf.MAXifs('Data Alokasi Mitra per Bulan'!V:V,'Data Alokasi Mitra per Bulan'!C:C,B565,'Data Alokasi Mitra per Bulan'!D:D,C565))=2024,G565,_xludf.MAXifs('Data Alokasi Mitra per Bulan'!V:V,'Data Alokasi Mitra per Bulan'!C:C,B565,'Data Alokasi Mitra per Bulan'!D:D,C565)))</f>
        <v>#NAME?</v>
      </c>
      <c r="G565" s="65">
        <v>45810</v>
      </c>
    </row>
    <row r="566" spans="1:7" ht="14.4">
      <c r="A566" s="62" t="str">
        <f t="shared" si="8"/>
        <v>Femmy abdullatiefMei</v>
      </c>
      <c r="B566" s="62" t="s">
        <v>224</v>
      </c>
      <c r="C566" s="22" t="s">
        <v>195</v>
      </c>
      <c r="D566" s="54">
        <f>SUMIFS('Data Alokasi Mitra per Bulan'!G:G,'Data Alokasi Mitra per Bulan'!C:C,B566,'Data Alokasi Mitra per Bulan'!D:D,C566)</f>
        <v>0</v>
      </c>
      <c r="E566" s="63" t="str">
        <f t="shared" si="9"/>
        <v>Dibawah Batas Honor</v>
      </c>
      <c r="F566" s="64" t="e">
        <f ca="1">IF(_xludf.MAXifs('Data Alokasi Mitra per Bulan'!V:V,'Data Alokasi Mitra per Bulan'!C:C,B566,'Data Alokasi Mitra per Bulan'!D:D,C566)=0,G566,IF(YEAR(_xludf.MAXifs('Data Alokasi Mitra per Bulan'!V:V,'Data Alokasi Mitra per Bulan'!C:C,B566,'Data Alokasi Mitra per Bulan'!D:D,C566))=2024,G566,_xludf.MAXifs('Data Alokasi Mitra per Bulan'!V:V,'Data Alokasi Mitra per Bulan'!C:C,B566,'Data Alokasi Mitra per Bulan'!D:D,C566)))</f>
        <v>#NAME?</v>
      </c>
      <c r="G566" s="65">
        <v>45810</v>
      </c>
    </row>
    <row r="567" spans="1:7" ht="14.4">
      <c r="A567" s="62" t="str">
        <f t="shared" si="8"/>
        <v>Fily SepangMei</v>
      </c>
      <c r="B567" s="62" t="s">
        <v>73</v>
      </c>
      <c r="C567" s="22" t="s">
        <v>195</v>
      </c>
      <c r="D567" s="54">
        <f>SUMIFS('Data Alokasi Mitra per Bulan'!G:G,'Data Alokasi Mitra per Bulan'!C:C,B567,'Data Alokasi Mitra per Bulan'!D:D,C567)</f>
        <v>0</v>
      </c>
      <c r="E567" s="63" t="str">
        <f t="shared" si="9"/>
        <v>Dibawah Batas Honor</v>
      </c>
      <c r="F567" s="64" t="e">
        <f ca="1">IF(_xludf.MAXifs('Data Alokasi Mitra per Bulan'!V:V,'Data Alokasi Mitra per Bulan'!C:C,B567,'Data Alokasi Mitra per Bulan'!D:D,C567)=0,G567,IF(YEAR(_xludf.MAXifs('Data Alokasi Mitra per Bulan'!V:V,'Data Alokasi Mitra per Bulan'!C:C,B567,'Data Alokasi Mitra per Bulan'!D:D,C567))=2024,G567,_xludf.MAXifs('Data Alokasi Mitra per Bulan'!V:V,'Data Alokasi Mitra per Bulan'!C:C,B567,'Data Alokasi Mitra per Bulan'!D:D,C567)))</f>
        <v>#NAME?</v>
      </c>
      <c r="G567" s="65">
        <v>45810</v>
      </c>
    </row>
    <row r="568" spans="1:7" ht="14.4">
      <c r="A568" s="62" t="str">
        <f t="shared" si="8"/>
        <v>Fitriany sunaryoMei</v>
      </c>
      <c r="B568" s="62" t="s">
        <v>161</v>
      </c>
      <c r="C568" s="22" t="s">
        <v>195</v>
      </c>
      <c r="D568" s="54">
        <f>SUMIFS('Data Alokasi Mitra per Bulan'!G:G,'Data Alokasi Mitra per Bulan'!C:C,B568,'Data Alokasi Mitra per Bulan'!D:D,C568)</f>
        <v>0</v>
      </c>
      <c r="E568" s="63" t="str">
        <f t="shared" si="9"/>
        <v>Dibawah Batas Honor</v>
      </c>
      <c r="F568" s="64" t="e">
        <f ca="1">IF(_xludf.MAXifs('Data Alokasi Mitra per Bulan'!V:V,'Data Alokasi Mitra per Bulan'!C:C,B568,'Data Alokasi Mitra per Bulan'!D:D,C568)=0,G568,IF(YEAR(_xludf.MAXifs('Data Alokasi Mitra per Bulan'!V:V,'Data Alokasi Mitra per Bulan'!C:C,B568,'Data Alokasi Mitra per Bulan'!D:D,C568))=2024,G568,_xludf.MAXifs('Data Alokasi Mitra per Bulan'!V:V,'Data Alokasi Mitra per Bulan'!C:C,B568,'Data Alokasi Mitra per Bulan'!D:D,C568)))</f>
        <v>#NAME?</v>
      </c>
      <c r="G568" s="65">
        <v>45810</v>
      </c>
    </row>
    <row r="569" spans="1:7" ht="14.4">
      <c r="A569" s="62" t="str">
        <f t="shared" si="8"/>
        <v>Gadis Wiranti Pujiastuti DamaMei</v>
      </c>
      <c r="B569" s="62" t="s">
        <v>164</v>
      </c>
      <c r="C569" s="22" t="s">
        <v>195</v>
      </c>
      <c r="D569" s="54">
        <f>SUMIFS('Data Alokasi Mitra per Bulan'!G:G,'Data Alokasi Mitra per Bulan'!C:C,B569,'Data Alokasi Mitra per Bulan'!D:D,C569)</f>
        <v>0</v>
      </c>
      <c r="E569" s="63" t="str">
        <f t="shared" si="9"/>
        <v>Dibawah Batas Honor</v>
      </c>
      <c r="F569" s="64" t="e">
        <f ca="1">IF(_xludf.MAXifs('Data Alokasi Mitra per Bulan'!V:V,'Data Alokasi Mitra per Bulan'!C:C,B569,'Data Alokasi Mitra per Bulan'!D:D,C569)=0,G569,IF(YEAR(_xludf.MAXifs('Data Alokasi Mitra per Bulan'!V:V,'Data Alokasi Mitra per Bulan'!C:C,B569,'Data Alokasi Mitra per Bulan'!D:D,C569))=2024,G569,_xludf.MAXifs('Data Alokasi Mitra per Bulan'!V:V,'Data Alokasi Mitra per Bulan'!C:C,B569,'Data Alokasi Mitra per Bulan'!D:D,C569)))</f>
        <v>#NAME?</v>
      </c>
      <c r="G569" s="65">
        <v>45810</v>
      </c>
    </row>
    <row r="570" spans="1:7" ht="14.4">
      <c r="A570" s="62" t="str">
        <f t="shared" si="8"/>
        <v>Glendy Queen SupitMei</v>
      </c>
      <c r="B570" s="22" t="s">
        <v>86</v>
      </c>
      <c r="C570" s="22" t="s">
        <v>195</v>
      </c>
      <c r="D570" s="54">
        <f>SUMIFS('Data Alokasi Mitra per Bulan'!G:G,'Data Alokasi Mitra per Bulan'!C:C,B570,'Data Alokasi Mitra per Bulan'!D:D,C570)</f>
        <v>276000</v>
      </c>
      <c r="E570" s="63" t="str">
        <f t="shared" si="9"/>
        <v>Dibawah Batas Honor</v>
      </c>
      <c r="F570" s="64" t="e">
        <f ca="1">IF(_xludf.MAXifs('Data Alokasi Mitra per Bulan'!V:V,'Data Alokasi Mitra per Bulan'!C:C,B570,'Data Alokasi Mitra per Bulan'!D:D,C570)=0,G570,IF(YEAR(_xludf.MAXifs('Data Alokasi Mitra per Bulan'!V:V,'Data Alokasi Mitra per Bulan'!C:C,B570,'Data Alokasi Mitra per Bulan'!D:D,C570))=2024,G570,_xludf.MAXifs('Data Alokasi Mitra per Bulan'!V:V,'Data Alokasi Mitra per Bulan'!C:C,B570,'Data Alokasi Mitra per Bulan'!D:D,C570)))</f>
        <v>#NAME?</v>
      </c>
      <c r="G570" s="65">
        <v>45810</v>
      </c>
    </row>
    <row r="571" spans="1:7" ht="14.4">
      <c r="A571" s="62" t="str">
        <f t="shared" si="8"/>
        <v>Grace Angel EndungunaungMei</v>
      </c>
      <c r="B571" s="62" t="s">
        <v>133</v>
      </c>
      <c r="C571" s="22" t="s">
        <v>195</v>
      </c>
      <c r="D571" s="54">
        <f>SUMIFS('Data Alokasi Mitra per Bulan'!G:G,'Data Alokasi Mitra per Bulan'!C:C,B571,'Data Alokasi Mitra per Bulan'!D:D,C571)</f>
        <v>0</v>
      </c>
      <c r="E571" s="63" t="str">
        <f t="shared" si="9"/>
        <v>Dibawah Batas Honor</v>
      </c>
      <c r="F571" s="64" t="e">
        <f ca="1">IF(_xludf.MAXifs('Data Alokasi Mitra per Bulan'!V:V,'Data Alokasi Mitra per Bulan'!C:C,B571,'Data Alokasi Mitra per Bulan'!D:D,C571)=0,G571,IF(YEAR(_xludf.MAXifs('Data Alokasi Mitra per Bulan'!V:V,'Data Alokasi Mitra per Bulan'!C:C,B571,'Data Alokasi Mitra per Bulan'!D:D,C571))=2024,G571,_xludf.MAXifs('Data Alokasi Mitra per Bulan'!V:V,'Data Alokasi Mitra per Bulan'!C:C,B571,'Data Alokasi Mitra per Bulan'!D:D,C571)))</f>
        <v>#NAME?</v>
      </c>
      <c r="G571" s="65">
        <v>45810</v>
      </c>
    </row>
    <row r="572" spans="1:7" ht="14.4">
      <c r="A572" s="62" t="str">
        <f t="shared" si="8"/>
        <v>Hadidjah ladikuMei</v>
      </c>
      <c r="B572" s="62" t="s">
        <v>97</v>
      </c>
      <c r="C572" s="22" t="s">
        <v>195</v>
      </c>
      <c r="D572" s="54">
        <f>SUMIFS('Data Alokasi Mitra per Bulan'!G:G,'Data Alokasi Mitra per Bulan'!C:C,B572,'Data Alokasi Mitra per Bulan'!D:D,C572)</f>
        <v>0</v>
      </c>
      <c r="E572" s="63" t="str">
        <f t="shared" si="9"/>
        <v>Dibawah Batas Honor</v>
      </c>
      <c r="F572" s="64" t="e">
        <f ca="1">IF(_xludf.MAXifs('Data Alokasi Mitra per Bulan'!V:V,'Data Alokasi Mitra per Bulan'!C:C,B572,'Data Alokasi Mitra per Bulan'!D:D,C572)=0,G572,IF(YEAR(_xludf.MAXifs('Data Alokasi Mitra per Bulan'!V:V,'Data Alokasi Mitra per Bulan'!C:C,B572,'Data Alokasi Mitra per Bulan'!D:D,C572))=2024,G572,_xludf.MAXifs('Data Alokasi Mitra per Bulan'!V:V,'Data Alokasi Mitra per Bulan'!C:C,B572,'Data Alokasi Mitra per Bulan'!D:D,C572)))</f>
        <v>#NAME?</v>
      </c>
      <c r="G572" s="65">
        <v>45810</v>
      </c>
    </row>
    <row r="573" spans="1:7" ht="14.4">
      <c r="A573" s="62" t="str">
        <f t="shared" si="8"/>
        <v>Heny RumambiMei</v>
      </c>
      <c r="B573" s="22" t="s">
        <v>49</v>
      </c>
      <c r="C573" s="22" t="s">
        <v>195</v>
      </c>
      <c r="D573" s="54">
        <f>SUMIFS('Data Alokasi Mitra per Bulan'!G:G,'Data Alokasi Mitra per Bulan'!C:C,B573,'Data Alokasi Mitra per Bulan'!D:D,C573)</f>
        <v>1621000</v>
      </c>
      <c r="E573" s="63" t="str">
        <f t="shared" si="9"/>
        <v>Dibawah Batas Honor</v>
      </c>
      <c r="F573" s="64" t="e">
        <f ca="1">IF(_xludf.MAXifs('Data Alokasi Mitra per Bulan'!V:V,'Data Alokasi Mitra per Bulan'!C:C,B573,'Data Alokasi Mitra per Bulan'!D:D,C573)=0,G573,IF(YEAR(_xludf.MAXifs('Data Alokasi Mitra per Bulan'!V:V,'Data Alokasi Mitra per Bulan'!C:C,B573,'Data Alokasi Mitra per Bulan'!D:D,C573))=2024,G573,_xludf.MAXifs('Data Alokasi Mitra per Bulan'!V:V,'Data Alokasi Mitra per Bulan'!C:C,B573,'Data Alokasi Mitra per Bulan'!D:D,C573)))</f>
        <v>#NAME?</v>
      </c>
      <c r="G573" s="65">
        <v>45810</v>
      </c>
    </row>
    <row r="574" spans="1:7" ht="14.4">
      <c r="A574" s="62" t="str">
        <f t="shared" si="8"/>
        <v>Hertje ManumpilMei</v>
      </c>
      <c r="B574" s="62" t="s">
        <v>100</v>
      </c>
      <c r="C574" s="22" t="s">
        <v>195</v>
      </c>
      <c r="D574" s="54">
        <f>SUMIFS('Data Alokasi Mitra per Bulan'!G:G,'Data Alokasi Mitra per Bulan'!C:C,B574,'Data Alokasi Mitra per Bulan'!D:D,C574)</f>
        <v>0</v>
      </c>
      <c r="E574" s="63" t="str">
        <f t="shared" si="9"/>
        <v>Dibawah Batas Honor</v>
      </c>
      <c r="F574" s="64" t="e">
        <f ca="1">IF(_xludf.MAXifs('Data Alokasi Mitra per Bulan'!V:V,'Data Alokasi Mitra per Bulan'!C:C,B574,'Data Alokasi Mitra per Bulan'!D:D,C574)=0,G574,IF(YEAR(_xludf.MAXifs('Data Alokasi Mitra per Bulan'!V:V,'Data Alokasi Mitra per Bulan'!C:C,B574,'Data Alokasi Mitra per Bulan'!D:D,C574))=2024,G574,_xludf.MAXifs('Data Alokasi Mitra per Bulan'!V:V,'Data Alokasi Mitra per Bulan'!C:C,B574,'Data Alokasi Mitra per Bulan'!D:D,C574)))</f>
        <v>#NAME?</v>
      </c>
      <c r="G574" s="65">
        <v>45810</v>
      </c>
    </row>
    <row r="575" spans="1:7" ht="14.4">
      <c r="A575" s="62" t="str">
        <f t="shared" si="8"/>
        <v>Imelda TimporokMei</v>
      </c>
      <c r="B575" s="22" t="s">
        <v>355</v>
      </c>
      <c r="C575" s="22" t="s">
        <v>195</v>
      </c>
      <c r="D575" s="54">
        <f>SUMIFS('Data Alokasi Mitra per Bulan'!G:G,'Data Alokasi Mitra per Bulan'!C:C,B575,'Data Alokasi Mitra per Bulan'!D:D,C575)</f>
        <v>0</v>
      </c>
      <c r="E575" s="63" t="str">
        <f t="shared" si="9"/>
        <v>Dibawah Batas Honor</v>
      </c>
      <c r="F575" s="64" t="e">
        <f ca="1">IF(_xludf.MAXifs('Data Alokasi Mitra per Bulan'!V:V,'Data Alokasi Mitra per Bulan'!C:C,B575,'Data Alokasi Mitra per Bulan'!D:D,C575)=0,G575,IF(YEAR(_xludf.MAXifs('Data Alokasi Mitra per Bulan'!V:V,'Data Alokasi Mitra per Bulan'!C:C,B575,'Data Alokasi Mitra per Bulan'!D:D,C575))=2024,G575,_xludf.MAXifs('Data Alokasi Mitra per Bulan'!V:V,'Data Alokasi Mitra per Bulan'!C:C,B575,'Data Alokasi Mitra per Bulan'!D:D,C575)))</f>
        <v>#NAME?</v>
      </c>
      <c r="G575" s="65">
        <v>45810</v>
      </c>
    </row>
    <row r="576" spans="1:7" ht="14.4">
      <c r="A576" s="62" t="str">
        <f t="shared" si="8"/>
        <v>Indra BilondatuMei</v>
      </c>
      <c r="B576" s="22" t="s">
        <v>210</v>
      </c>
      <c r="C576" s="22" t="s">
        <v>195</v>
      </c>
      <c r="D576" s="54">
        <f>SUMIFS('Data Alokasi Mitra per Bulan'!G:G,'Data Alokasi Mitra per Bulan'!C:C,B576,'Data Alokasi Mitra per Bulan'!D:D,C576)</f>
        <v>0</v>
      </c>
      <c r="E576" s="63" t="str">
        <f t="shared" si="9"/>
        <v>Dibawah Batas Honor</v>
      </c>
      <c r="F576" s="64" t="e">
        <f ca="1">IF(_xludf.MAXifs('Data Alokasi Mitra per Bulan'!V:V,'Data Alokasi Mitra per Bulan'!C:C,B576,'Data Alokasi Mitra per Bulan'!D:D,C576)=0,G576,IF(YEAR(_xludf.MAXifs('Data Alokasi Mitra per Bulan'!V:V,'Data Alokasi Mitra per Bulan'!C:C,B576,'Data Alokasi Mitra per Bulan'!D:D,C576))=2024,G576,_xludf.MAXifs('Data Alokasi Mitra per Bulan'!V:V,'Data Alokasi Mitra per Bulan'!C:C,B576,'Data Alokasi Mitra per Bulan'!D:D,C576)))</f>
        <v>#NAME?</v>
      </c>
      <c r="G576" s="65">
        <v>45810</v>
      </c>
    </row>
    <row r="577" spans="1:7" ht="14.4">
      <c r="A577" s="62" t="str">
        <f t="shared" si="8"/>
        <v>Indra LisunganMei</v>
      </c>
      <c r="B577" s="62" t="s">
        <v>236</v>
      </c>
      <c r="C577" s="22" t="s">
        <v>195</v>
      </c>
      <c r="D577" s="54">
        <f>SUMIFS('Data Alokasi Mitra per Bulan'!G:G,'Data Alokasi Mitra per Bulan'!C:C,B577,'Data Alokasi Mitra per Bulan'!D:D,C577)</f>
        <v>0</v>
      </c>
      <c r="E577" s="63" t="str">
        <f t="shared" si="9"/>
        <v>Dibawah Batas Honor</v>
      </c>
      <c r="F577" s="64" t="e">
        <f ca="1">IF(_xludf.MAXifs('Data Alokasi Mitra per Bulan'!V:V,'Data Alokasi Mitra per Bulan'!C:C,B577,'Data Alokasi Mitra per Bulan'!D:D,C577)=0,G577,IF(YEAR(_xludf.MAXifs('Data Alokasi Mitra per Bulan'!V:V,'Data Alokasi Mitra per Bulan'!C:C,B577,'Data Alokasi Mitra per Bulan'!D:D,C577))=2024,G577,_xludf.MAXifs('Data Alokasi Mitra per Bulan'!V:V,'Data Alokasi Mitra per Bulan'!C:C,B577,'Data Alokasi Mitra per Bulan'!D:D,C577)))</f>
        <v>#NAME?</v>
      </c>
      <c r="G577" s="65">
        <v>45810</v>
      </c>
    </row>
    <row r="578" spans="1:7" ht="14.4">
      <c r="A578" s="62" t="str">
        <f t="shared" si="8"/>
        <v>Intan MamontoMei</v>
      </c>
      <c r="B578" s="62" t="s">
        <v>356</v>
      </c>
      <c r="C578" s="22" t="s">
        <v>195</v>
      </c>
      <c r="D578" s="54">
        <f>SUMIFS('Data Alokasi Mitra per Bulan'!G:G,'Data Alokasi Mitra per Bulan'!C:C,B578,'Data Alokasi Mitra per Bulan'!D:D,C578)</f>
        <v>0</v>
      </c>
      <c r="E578" s="63" t="str">
        <f t="shared" si="9"/>
        <v>Dibawah Batas Honor</v>
      </c>
      <c r="F578" s="64" t="e">
        <f ca="1">IF(_xludf.MAXifs('Data Alokasi Mitra per Bulan'!V:V,'Data Alokasi Mitra per Bulan'!C:C,B578,'Data Alokasi Mitra per Bulan'!D:D,C578)=0,G578,IF(YEAR(_xludf.MAXifs('Data Alokasi Mitra per Bulan'!V:V,'Data Alokasi Mitra per Bulan'!C:C,B578,'Data Alokasi Mitra per Bulan'!D:D,C578))=2024,G578,_xludf.MAXifs('Data Alokasi Mitra per Bulan'!V:V,'Data Alokasi Mitra per Bulan'!C:C,B578,'Data Alokasi Mitra per Bulan'!D:D,C578)))</f>
        <v>#NAME?</v>
      </c>
      <c r="G578" s="65">
        <v>45810</v>
      </c>
    </row>
    <row r="579" spans="1:7" ht="14.4">
      <c r="A579" s="62" t="str">
        <f t="shared" si="8"/>
        <v>IRMA NAWIMei</v>
      </c>
      <c r="B579" s="62" t="s">
        <v>101</v>
      </c>
      <c r="C579" s="22" t="s">
        <v>195</v>
      </c>
      <c r="D579" s="54">
        <f>SUMIFS('Data Alokasi Mitra per Bulan'!G:G,'Data Alokasi Mitra per Bulan'!C:C,B579,'Data Alokasi Mitra per Bulan'!D:D,C579)</f>
        <v>0</v>
      </c>
      <c r="E579" s="63" t="str">
        <f t="shared" si="9"/>
        <v>Dibawah Batas Honor</v>
      </c>
      <c r="F579" s="64" t="e">
        <f ca="1">IF(_xludf.MAXifs('Data Alokasi Mitra per Bulan'!V:V,'Data Alokasi Mitra per Bulan'!C:C,B579,'Data Alokasi Mitra per Bulan'!D:D,C579)=0,G579,IF(YEAR(_xludf.MAXifs('Data Alokasi Mitra per Bulan'!V:V,'Data Alokasi Mitra per Bulan'!C:C,B579,'Data Alokasi Mitra per Bulan'!D:D,C579))=2024,G579,_xludf.MAXifs('Data Alokasi Mitra per Bulan'!V:V,'Data Alokasi Mitra per Bulan'!C:C,B579,'Data Alokasi Mitra per Bulan'!D:D,C579)))</f>
        <v>#NAME?</v>
      </c>
      <c r="G579" s="65">
        <v>45810</v>
      </c>
    </row>
    <row r="580" spans="1:7" ht="14.4">
      <c r="A580" s="62" t="str">
        <f t="shared" si="8"/>
        <v>ISMAIL YAMAMei</v>
      </c>
      <c r="B580" s="22" t="s">
        <v>93</v>
      </c>
      <c r="C580" s="22" t="s">
        <v>195</v>
      </c>
      <c r="D580" s="54">
        <f>SUMIFS('Data Alokasi Mitra per Bulan'!G:G,'Data Alokasi Mitra per Bulan'!C:C,B580,'Data Alokasi Mitra per Bulan'!D:D,C580)</f>
        <v>448000</v>
      </c>
      <c r="E580" s="63" t="str">
        <f t="shared" si="9"/>
        <v>Dibawah Batas Honor</v>
      </c>
      <c r="F580" s="64" t="e">
        <f ca="1">IF(_xludf.MAXifs('Data Alokasi Mitra per Bulan'!V:V,'Data Alokasi Mitra per Bulan'!C:C,B580,'Data Alokasi Mitra per Bulan'!D:D,C580)=0,G580,IF(YEAR(_xludf.MAXifs('Data Alokasi Mitra per Bulan'!V:V,'Data Alokasi Mitra per Bulan'!C:C,B580,'Data Alokasi Mitra per Bulan'!D:D,C580))=2024,G580,_xludf.MAXifs('Data Alokasi Mitra per Bulan'!V:V,'Data Alokasi Mitra per Bulan'!C:C,B580,'Data Alokasi Mitra per Bulan'!D:D,C580)))</f>
        <v>#NAME?</v>
      </c>
      <c r="G580" s="65">
        <v>45810</v>
      </c>
    </row>
    <row r="581" spans="1:7" ht="14.4">
      <c r="A581" s="62" t="str">
        <f t="shared" si="8"/>
        <v>Ivan Christian PurukanMei</v>
      </c>
      <c r="B581" s="22" t="s">
        <v>102</v>
      </c>
      <c r="C581" s="22" t="s">
        <v>195</v>
      </c>
      <c r="D581" s="54">
        <f>SUMIFS('Data Alokasi Mitra per Bulan'!G:G,'Data Alokasi Mitra per Bulan'!C:C,B581,'Data Alokasi Mitra per Bulan'!D:D,C581)</f>
        <v>0</v>
      </c>
      <c r="E581" s="63" t="str">
        <f t="shared" si="9"/>
        <v>Dibawah Batas Honor</v>
      </c>
      <c r="F581" s="64" t="e">
        <f ca="1">IF(_xludf.MAXifs('Data Alokasi Mitra per Bulan'!V:V,'Data Alokasi Mitra per Bulan'!C:C,B581,'Data Alokasi Mitra per Bulan'!D:D,C581)=0,G581,IF(YEAR(_xludf.MAXifs('Data Alokasi Mitra per Bulan'!V:V,'Data Alokasi Mitra per Bulan'!C:C,B581,'Data Alokasi Mitra per Bulan'!D:D,C581))=2024,G581,_xludf.MAXifs('Data Alokasi Mitra per Bulan'!V:V,'Data Alokasi Mitra per Bulan'!C:C,B581,'Data Alokasi Mitra per Bulan'!D:D,C581)))</f>
        <v>#NAME?</v>
      </c>
      <c r="G581" s="65">
        <v>45810</v>
      </c>
    </row>
    <row r="582" spans="1:7" ht="14.4">
      <c r="A582" s="62" t="str">
        <f t="shared" si="8"/>
        <v>Ivanna Tresnawati SarindatMei</v>
      </c>
      <c r="B582" s="22" t="s">
        <v>104</v>
      </c>
      <c r="C582" s="22" t="s">
        <v>195</v>
      </c>
      <c r="D582" s="54">
        <f>SUMIFS('Data Alokasi Mitra per Bulan'!G:G,'Data Alokasi Mitra per Bulan'!C:C,B582,'Data Alokasi Mitra per Bulan'!D:D,C582)</f>
        <v>0</v>
      </c>
      <c r="E582" s="63" t="str">
        <f t="shared" si="9"/>
        <v>Dibawah Batas Honor</v>
      </c>
      <c r="F582" s="64" t="e">
        <f ca="1">IF(_xludf.MAXifs('Data Alokasi Mitra per Bulan'!V:V,'Data Alokasi Mitra per Bulan'!C:C,B582,'Data Alokasi Mitra per Bulan'!D:D,C582)=0,G582,IF(YEAR(_xludf.MAXifs('Data Alokasi Mitra per Bulan'!V:V,'Data Alokasi Mitra per Bulan'!C:C,B582,'Data Alokasi Mitra per Bulan'!D:D,C582))=2024,G582,_xludf.MAXifs('Data Alokasi Mitra per Bulan'!V:V,'Data Alokasi Mitra per Bulan'!C:C,B582,'Data Alokasi Mitra per Bulan'!D:D,C582)))</f>
        <v>#NAME?</v>
      </c>
      <c r="G582" s="65">
        <v>45810</v>
      </c>
    </row>
    <row r="583" spans="1:7" ht="14.4">
      <c r="A583" s="62" t="str">
        <f t="shared" si="8"/>
        <v>Javey Linda TambayongMei</v>
      </c>
      <c r="B583" s="62" t="s">
        <v>84</v>
      </c>
      <c r="C583" s="22" t="s">
        <v>195</v>
      </c>
      <c r="D583" s="54">
        <f>SUMIFS('Data Alokasi Mitra per Bulan'!G:G,'Data Alokasi Mitra per Bulan'!C:C,B583,'Data Alokasi Mitra per Bulan'!D:D,C583)</f>
        <v>0</v>
      </c>
      <c r="E583" s="63" t="str">
        <f t="shared" si="9"/>
        <v>Dibawah Batas Honor</v>
      </c>
      <c r="F583" s="64" t="e">
        <f ca="1">IF(_xludf.MAXifs('Data Alokasi Mitra per Bulan'!V:V,'Data Alokasi Mitra per Bulan'!C:C,B583,'Data Alokasi Mitra per Bulan'!D:D,C583)=0,G583,IF(YEAR(_xludf.MAXifs('Data Alokasi Mitra per Bulan'!V:V,'Data Alokasi Mitra per Bulan'!C:C,B583,'Data Alokasi Mitra per Bulan'!D:D,C583))=2024,G583,_xludf.MAXifs('Data Alokasi Mitra per Bulan'!V:V,'Data Alokasi Mitra per Bulan'!C:C,B583,'Data Alokasi Mitra per Bulan'!D:D,C583)))</f>
        <v>#NAME?</v>
      </c>
      <c r="G583" s="65">
        <v>45810</v>
      </c>
    </row>
    <row r="584" spans="1:7" ht="14.4">
      <c r="A584" s="62" t="str">
        <f t="shared" si="8"/>
        <v>Jeane Josefin ArundaaMei</v>
      </c>
      <c r="B584" s="62" t="s">
        <v>66</v>
      </c>
      <c r="C584" s="22" t="s">
        <v>195</v>
      </c>
      <c r="D584" s="54">
        <f>SUMIFS('Data Alokasi Mitra per Bulan'!G:G,'Data Alokasi Mitra per Bulan'!C:C,B584,'Data Alokasi Mitra per Bulan'!D:D,C584)</f>
        <v>0</v>
      </c>
      <c r="E584" s="63" t="str">
        <f t="shared" si="9"/>
        <v>Dibawah Batas Honor</v>
      </c>
      <c r="F584" s="64" t="e">
        <f ca="1">IF(_xludf.MAXifs('Data Alokasi Mitra per Bulan'!V:V,'Data Alokasi Mitra per Bulan'!C:C,B584,'Data Alokasi Mitra per Bulan'!D:D,C584)=0,G584,IF(YEAR(_xludf.MAXifs('Data Alokasi Mitra per Bulan'!V:V,'Data Alokasi Mitra per Bulan'!C:C,B584,'Data Alokasi Mitra per Bulan'!D:D,C584))=2024,G584,_xludf.MAXifs('Data Alokasi Mitra per Bulan'!V:V,'Data Alokasi Mitra per Bulan'!C:C,B584,'Data Alokasi Mitra per Bulan'!D:D,C584)))</f>
        <v>#NAME?</v>
      </c>
      <c r="G584" s="65">
        <v>45810</v>
      </c>
    </row>
    <row r="585" spans="1:7" ht="14.4">
      <c r="A585" s="62" t="str">
        <f t="shared" si="8"/>
        <v>Jeffry Robby TumiwaMei</v>
      </c>
      <c r="B585" s="62" t="s">
        <v>106</v>
      </c>
      <c r="C585" s="22" t="s">
        <v>195</v>
      </c>
      <c r="D585" s="54">
        <f>SUMIFS('Data Alokasi Mitra per Bulan'!G:G,'Data Alokasi Mitra per Bulan'!C:C,B585,'Data Alokasi Mitra per Bulan'!D:D,C585)</f>
        <v>915000</v>
      </c>
      <c r="E585" s="63" t="str">
        <f t="shared" si="9"/>
        <v>Dibawah Batas Honor</v>
      </c>
      <c r="F585" s="64" t="e">
        <f ca="1">IF(_xludf.MAXifs('Data Alokasi Mitra per Bulan'!V:V,'Data Alokasi Mitra per Bulan'!C:C,B585,'Data Alokasi Mitra per Bulan'!D:D,C585)=0,G585,IF(YEAR(_xludf.MAXifs('Data Alokasi Mitra per Bulan'!V:V,'Data Alokasi Mitra per Bulan'!C:C,B585,'Data Alokasi Mitra per Bulan'!D:D,C585))=2024,G585,_xludf.MAXifs('Data Alokasi Mitra per Bulan'!V:V,'Data Alokasi Mitra per Bulan'!C:C,B585,'Data Alokasi Mitra per Bulan'!D:D,C585)))</f>
        <v>#NAME?</v>
      </c>
      <c r="G585" s="65">
        <v>45810</v>
      </c>
    </row>
    <row r="586" spans="1:7" ht="14.4">
      <c r="A586" s="62" t="str">
        <f t="shared" si="8"/>
        <v>Jonathan MandagiMei</v>
      </c>
      <c r="B586" s="22" t="s">
        <v>150</v>
      </c>
      <c r="C586" s="22" t="s">
        <v>195</v>
      </c>
      <c r="D586" s="54">
        <f>SUMIFS('Data Alokasi Mitra per Bulan'!G:G,'Data Alokasi Mitra per Bulan'!C:C,B586,'Data Alokasi Mitra per Bulan'!D:D,C586)</f>
        <v>0</v>
      </c>
      <c r="E586" s="63" t="str">
        <f t="shared" si="9"/>
        <v>Dibawah Batas Honor</v>
      </c>
      <c r="F586" s="64" t="e">
        <f ca="1">IF(_xludf.MAXifs('Data Alokasi Mitra per Bulan'!V:V,'Data Alokasi Mitra per Bulan'!C:C,B586,'Data Alokasi Mitra per Bulan'!D:D,C586)=0,G586,IF(YEAR(_xludf.MAXifs('Data Alokasi Mitra per Bulan'!V:V,'Data Alokasi Mitra per Bulan'!C:C,B586,'Data Alokasi Mitra per Bulan'!D:D,C586))=2024,G586,_xludf.MAXifs('Data Alokasi Mitra per Bulan'!V:V,'Data Alokasi Mitra per Bulan'!C:C,B586,'Data Alokasi Mitra per Bulan'!D:D,C586)))</f>
        <v>#NAME?</v>
      </c>
      <c r="G586" s="65">
        <v>45810</v>
      </c>
    </row>
    <row r="587" spans="1:7" ht="14.4">
      <c r="A587" s="62" t="str">
        <f t="shared" si="8"/>
        <v>JOVELIE E WOKASMei</v>
      </c>
      <c r="B587" s="22" t="s">
        <v>55</v>
      </c>
      <c r="C587" s="22" t="s">
        <v>195</v>
      </c>
      <c r="D587" s="54">
        <f>SUMIFS('Data Alokasi Mitra per Bulan'!G:G,'Data Alokasi Mitra per Bulan'!C:C,B587,'Data Alokasi Mitra per Bulan'!D:D,C587)</f>
        <v>1578000</v>
      </c>
      <c r="E587" s="63" t="str">
        <f t="shared" si="9"/>
        <v>Dibawah Batas Honor</v>
      </c>
      <c r="F587" s="64" t="e">
        <f ca="1">IF(_xludf.MAXifs('Data Alokasi Mitra per Bulan'!V:V,'Data Alokasi Mitra per Bulan'!C:C,B587,'Data Alokasi Mitra per Bulan'!D:D,C587)=0,G587,IF(YEAR(_xludf.MAXifs('Data Alokasi Mitra per Bulan'!V:V,'Data Alokasi Mitra per Bulan'!C:C,B587,'Data Alokasi Mitra per Bulan'!D:D,C587))=2024,G587,_xludf.MAXifs('Data Alokasi Mitra per Bulan'!V:V,'Data Alokasi Mitra per Bulan'!C:C,B587,'Data Alokasi Mitra per Bulan'!D:D,C587)))</f>
        <v>#NAME?</v>
      </c>
      <c r="G587" s="65">
        <v>45810</v>
      </c>
    </row>
    <row r="588" spans="1:7" ht="14.4">
      <c r="A588" s="62" t="str">
        <f t="shared" si="8"/>
        <v>JUITA AMBATMei</v>
      </c>
      <c r="B588" s="62" t="s">
        <v>357</v>
      </c>
      <c r="C588" s="22" t="s">
        <v>195</v>
      </c>
      <c r="D588" s="54">
        <f>SUMIFS('Data Alokasi Mitra per Bulan'!G:G,'Data Alokasi Mitra per Bulan'!C:C,B588,'Data Alokasi Mitra per Bulan'!D:D,C588)</f>
        <v>0</v>
      </c>
      <c r="E588" s="63" t="str">
        <f t="shared" si="9"/>
        <v>Dibawah Batas Honor</v>
      </c>
      <c r="F588" s="64" t="e">
        <f ca="1">IF(_xludf.MAXifs('Data Alokasi Mitra per Bulan'!V:V,'Data Alokasi Mitra per Bulan'!C:C,B588,'Data Alokasi Mitra per Bulan'!D:D,C588)=0,G588,IF(YEAR(_xludf.MAXifs('Data Alokasi Mitra per Bulan'!V:V,'Data Alokasi Mitra per Bulan'!C:C,B588,'Data Alokasi Mitra per Bulan'!D:D,C588))=2024,G588,_xludf.MAXifs('Data Alokasi Mitra per Bulan'!V:V,'Data Alokasi Mitra per Bulan'!C:C,B588,'Data Alokasi Mitra per Bulan'!D:D,C588)))</f>
        <v>#NAME?</v>
      </c>
      <c r="G588" s="65">
        <v>45810</v>
      </c>
    </row>
    <row r="589" spans="1:7" ht="14.4">
      <c r="A589" s="62" t="str">
        <f t="shared" si="8"/>
        <v>Juli Jein KaemungMei</v>
      </c>
      <c r="B589" s="62" t="s">
        <v>108</v>
      </c>
      <c r="C589" s="22" t="s">
        <v>195</v>
      </c>
      <c r="D589" s="54">
        <f>SUMIFS('Data Alokasi Mitra per Bulan'!G:G,'Data Alokasi Mitra per Bulan'!C:C,B589,'Data Alokasi Mitra per Bulan'!D:D,C589)</f>
        <v>0</v>
      </c>
      <c r="E589" s="63" t="str">
        <f t="shared" si="9"/>
        <v>Dibawah Batas Honor</v>
      </c>
      <c r="F589" s="64" t="e">
        <f ca="1">IF(_xludf.MAXifs('Data Alokasi Mitra per Bulan'!V:V,'Data Alokasi Mitra per Bulan'!C:C,B589,'Data Alokasi Mitra per Bulan'!D:D,C589)=0,G589,IF(YEAR(_xludf.MAXifs('Data Alokasi Mitra per Bulan'!V:V,'Data Alokasi Mitra per Bulan'!C:C,B589,'Data Alokasi Mitra per Bulan'!D:D,C589))=2024,G589,_xludf.MAXifs('Data Alokasi Mitra per Bulan'!V:V,'Data Alokasi Mitra per Bulan'!C:C,B589,'Data Alokasi Mitra per Bulan'!D:D,C589)))</f>
        <v>#NAME?</v>
      </c>
      <c r="G589" s="65">
        <v>45810</v>
      </c>
    </row>
    <row r="590" spans="1:7" ht="14.4">
      <c r="A590" s="62" t="str">
        <f t="shared" si="8"/>
        <v>Julita Christiani Thalia DendengMei</v>
      </c>
      <c r="B590" s="22" t="s">
        <v>134</v>
      </c>
      <c r="C590" s="22" t="s">
        <v>195</v>
      </c>
      <c r="D590" s="54">
        <f>SUMIFS('Data Alokasi Mitra per Bulan'!G:G,'Data Alokasi Mitra per Bulan'!C:C,B590,'Data Alokasi Mitra per Bulan'!D:D,C590)</f>
        <v>0</v>
      </c>
      <c r="E590" s="63" t="str">
        <f t="shared" si="9"/>
        <v>Dibawah Batas Honor</v>
      </c>
      <c r="F590" s="64" t="e">
        <f ca="1">IF(_xludf.MAXifs('Data Alokasi Mitra per Bulan'!V:V,'Data Alokasi Mitra per Bulan'!C:C,B590,'Data Alokasi Mitra per Bulan'!D:D,C590)=0,G590,IF(YEAR(_xludf.MAXifs('Data Alokasi Mitra per Bulan'!V:V,'Data Alokasi Mitra per Bulan'!C:C,B590,'Data Alokasi Mitra per Bulan'!D:D,C590))=2024,G590,_xludf.MAXifs('Data Alokasi Mitra per Bulan'!V:V,'Data Alokasi Mitra per Bulan'!C:C,B590,'Data Alokasi Mitra per Bulan'!D:D,C590)))</f>
        <v>#NAME?</v>
      </c>
      <c r="G590" s="65">
        <v>45810</v>
      </c>
    </row>
    <row r="591" spans="1:7" ht="14.4">
      <c r="A591" s="62" t="str">
        <f t="shared" si="8"/>
        <v>Kintan Clarita AntaraMei</v>
      </c>
      <c r="B591" s="62" t="s">
        <v>358</v>
      </c>
      <c r="C591" s="22" t="s">
        <v>195</v>
      </c>
      <c r="D591" s="54">
        <f>SUMIFS('Data Alokasi Mitra per Bulan'!G:G,'Data Alokasi Mitra per Bulan'!C:C,B591,'Data Alokasi Mitra per Bulan'!D:D,C591)</f>
        <v>0</v>
      </c>
      <c r="E591" s="63" t="str">
        <f t="shared" si="9"/>
        <v>Dibawah Batas Honor</v>
      </c>
      <c r="F591" s="64" t="e">
        <f ca="1">IF(_xludf.MAXifs('Data Alokasi Mitra per Bulan'!V:V,'Data Alokasi Mitra per Bulan'!C:C,B591,'Data Alokasi Mitra per Bulan'!D:D,C591)=0,G591,IF(YEAR(_xludf.MAXifs('Data Alokasi Mitra per Bulan'!V:V,'Data Alokasi Mitra per Bulan'!C:C,B591,'Data Alokasi Mitra per Bulan'!D:D,C591))=2024,G591,_xludf.MAXifs('Data Alokasi Mitra per Bulan'!V:V,'Data Alokasi Mitra per Bulan'!C:C,B591,'Data Alokasi Mitra per Bulan'!D:D,C591)))</f>
        <v>#NAME?</v>
      </c>
      <c r="G591" s="65">
        <v>45810</v>
      </c>
    </row>
    <row r="592" spans="1:7" ht="14.4">
      <c r="A592" s="62" t="str">
        <f t="shared" si="8"/>
        <v>Leidy Camelia WantaniaMei</v>
      </c>
      <c r="B592" s="62" t="s">
        <v>227</v>
      </c>
      <c r="C592" s="22" t="s">
        <v>195</v>
      </c>
      <c r="D592" s="54">
        <f>SUMIFS('Data Alokasi Mitra per Bulan'!G:G,'Data Alokasi Mitra per Bulan'!C:C,B592,'Data Alokasi Mitra per Bulan'!D:D,C592)</f>
        <v>0</v>
      </c>
      <c r="E592" s="63" t="str">
        <f t="shared" si="9"/>
        <v>Dibawah Batas Honor</v>
      </c>
      <c r="F592" s="64" t="e">
        <f ca="1">IF(_xludf.MAXifs('Data Alokasi Mitra per Bulan'!V:V,'Data Alokasi Mitra per Bulan'!C:C,B592,'Data Alokasi Mitra per Bulan'!D:D,C592)=0,G592,IF(YEAR(_xludf.MAXifs('Data Alokasi Mitra per Bulan'!V:V,'Data Alokasi Mitra per Bulan'!C:C,B592,'Data Alokasi Mitra per Bulan'!D:D,C592))=2024,G592,_xludf.MAXifs('Data Alokasi Mitra per Bulan'!V:V,'Data Alokasi Mitra per Bulan'!C:C,B592,'Data Alokasi Mitra per Bulan'!D:D,C592)))</f>
        <v>#NAME?</v>
      </c>
      <c r="G592" s="65">
        <v>45810</v>
      </c>
    </row>
    <row r="593" spans="1:7" ht="14.4">
      <c r="A593" s="62" t="str">
        <f t="shared" si="8"/>
        <v>Lestari Suhendri TintingonMei</v>
      </c>
      <c r="B593" s="22" t="s">
        <v>76</v>
      </c>
      <c r="C593" s="22" t="s">
        <v>195</v>
      </c>
      <c r="D593" s="54">
        <f>SUMIFS('Data Alokasi Mitra per Bulan'!G:G,'Data Alokasi Mitra per Bulan'!C:C,B593,'Data Alokasi Mitra per Bulan'!D:D,C593)</f>
        <v>0</v>
      </c>
      <c r="E593" s="63" t="str">
        <f t="shared" si="9"/>
        <v>Dibawah Batas Honor</v>
      </c>
      <c r="F593" s="64" t="e">
        <f ca="1">IF(_xludf.MAXifs('Data Alokasi Mitra per Bulan'!V:V,'Data Alokasi Mitra per Bulan'!C:C,B593,'Data Alokasi Mitra per Bulan'!D:D,C593)=0,G593,IF(YEAR(_xludf.MAXifs('Data Alokasi Mitra per Bulan'!V:V,'Data Alokasi Mitra per Bulan'!C:C,B593,'Data Alokasi Mitra per Bulan'!D:D,C593))=2024,G593,_xludf.MAXifs('Data Alokasi Mitra per Bulan'!V:V,'Data Alokasi Mitra per Bulan'!C:C,B593,'Data Alokasi Mitra per Bulan'!D:D,C593)))</f>
        <v>#NAME?</v>
      </c>
      <c r="G593" s="65">
        <v>45810</v>
      </c>
    </row>
    <row r="594" spans="1:7" ht="14.4">
      <c r="A594" s="62" t="str">
        <f t="shared" si="8"/>
        <v>Lesti Natalia SumangkutMei</v>
      </c>
      <c r="B594" s="62" t="s">
        <v>175</v>
      </c>
      <c r="C594" s="22" t="s">
        <v>195</v>
      </c>
      <c r="D594" s="54">
        <f>SUMIFS('Data Alokasi Mitra per Bulan'!G:G,'Data Alokasi Mitra per Bulan'!C:C,B594,'Data Alokasi Mitra per Bulan'!D:D,C594)</f>
        <v>660000</v>
      </c>
      <c r="E594" s="63" t="str">
        <f t="shared" si="9"/>
        <v>Dibawah Batas Honor</v>
      </c>
      <c r="F594" s="64" t="e">
        <f ca="1">IF(_xludf.MAXifs('Data Alokasi Mitra per Bulan'!V:V,'Data Alokasi Mitra per Bulan'!C:C,B594,'Data Alokasi Mitra per Bulan'!D:D,C594)=0,G594,IF(YEAR(_xludf.MAXifs('Data Alokasi Mitra per Bulan'!V:V,'Data Alokasi Mitra per Bulan'!C:C,B594,'Data Alokasi Mitra per Bulan'!D:D,C594))=2024,G594,_xludf.MAXifs('Data Alokasi Mitra per Bulan'!V:V,'Data Alokasi Mitra per Bulan'!C:C,B594,'Data Alokasi Mitra per Bulan'!D:D,C594)))</f>
        <v>#NAME?</v>
      </c>
      <c r="G594" s="65">
        <v>45810</v>
      </c>
    </row>
    <row r="595" spans="1:7" ht="14.4">
      <c r="A595" s="62" t="str">
        <f t="shared" si="8"/>
        <v>Lydia IndrawatiMei</v>
      </c>
      <c r="B595" s="22" t="s">
        <v>121</v>
      </c>
      <c r="C595" s="22" t="s">
        <v>195</v>
      </c>
      <c r="D595" s="54">
        <f>SUMIFS('Data Alokasi Mitra per Bulan'!G:G,'Data Alokasi Mitra per Bulan'!C:C,B595,'Data Alokasi Mitra per Bulan'!D:D,C595)</f>
        <v>0</v>
      </c>
      <c r="E595" s="63" t="str">
        <f t="shared" si="9"/>
        <v>Dibawah Batas Honor</v>
      </c>
      <c r="F595" s="64" t="e">
        <f ca="1">IF(_xludf.MAXifs('Data Alokasi Mitra per Bulan'!V:V,'Data Alokasi Mitra per Bulan'!C:C,B595,'Data Alokasi Mitra per Bulan'!D:D,C595)=0,G595,IF(YEAR(_xludf.MAXifs('Data Alokasi Mitra per Bulan'!V:V,'Data Alokasi Mitra per Bulan'!C:C,B595,'Data Alokasi Mitra per Bulan'!D:D,C595))=2024,G595,_xludf.MAXifs('Data Alokasi Mitra per Bulan'!V:V,'Data Alokasi Mitra per Bulan'!C:C,B595,'Data Alokasi Mitra per Bulan'!D:D,C595)))</f>
        <v>#NAME?</v>
      </c>
      <c r="G595" s="65">
        <v>45810</v>
      </c>
    </row>
    <row r="596" spans="1:7" ht="14.4">
      <c r="A596" s="62" t="str">
        <f t="shared" si="8"/>
        <v>Margaret Rosanta SembiringMei</v>
      </c>
      <c r="B596" s="62" t="s">
        <v>146</v>
      </c>
      <c r="C596" s="22" t="s">
        <v>195</v>
      </c>
      <c r="D596" s="54">
        <f>SUMIFS('Data Alokasi Mitra per Bulan'!G:G,'Data Alokasi Mitra per Bulan'!C:C,B596,'Data Alokasi Mitra per Bulan'!D:D,C596)</f>
        <v>1320000</v>
      </c>
      <c r="E596" s="63" t="str">
        <f t="shared" si="9"/>
        <v>Dibawah Batas Honor</v>
      </c>
      <c r="F596" s="64" t="e">
        <f ca="1">IF(_xludf.MAXifs('Data Alokasi Mitra per Bulan'!V:V,'Data Alokasi Mitra per Bulan'!C:C,B596,'Data Alokasi Mitra per Bulan'!D:D,C596)=0,G596,IF(YEAR(_xludf.MAXifs('Data Alokasi Mitra per Bulan'!V:V,'Data Alokasi Mitra per Bulan'!C:C,B596,'Data Alokasi Mitra per Bulan'!D:D,C596))=2024,G596,_xludf.MAXifs('Data Alokasi Mitra per Bulan'!V:V,'Data Alokasi Mitra per Bulan'!C:C,B596,'Data Alokasi Mitra per Bulan'!D:D,C596)))</f>
        <v>#NAME?</v>
      </c>
      <c r="G596" s="65">
        <v>45810</v>
      </c>
    </row>
    <row r="597" spans="1:7" ht="14.4">
      <c r="A597" s="62" t="str">
        <f t="shared" si="8"/>
        <v>Maria Francisca MaunMei</v>
      </c>
      <c r="B597" s="62" t="s">
        <v>62</v>
      </c>
      <c r="C597" s="22" t="s">
        <v>195</v>
      </c>
      <c r="D597" s="54">
        <f>SUMIFS('Data Alokasi Mitra per Bulan'!G:G,'Data Alokasi Mitra per Bulan'!C:C,B597,'Data Alokasi Mitra per Bulan'!D:D,C597)</f>
        <v>660000</v>
      </c>
      <c r="E597" s="63" t="str">
        <f t="shared" si="9"/>
        <v>Dibawah Batas Honor</v>
      </c>
      <c r="F597" s="64" t="e">
        <f ca="1">IF(_xludf.MAXifs('Data Alokasi Mitra per Bulan'!V:V,'Data Alokasi Mitra per Bulan'!C:C,B597,'Data Alokasi Mitra per Bulan'!D:D,C597)=0,G597,IF(YEAR(_xludf.MAXifs('Data Alokasi Mitra per Bulan'!V:V,'Data Alokasi Mitra per Bulan'!C:C,B597,'Data Alokasi Mitra per Bulan'!D:D,C597))=2024,G597,_xludf.MAXifs('Data Alokasi Mitra per Bulan'!V:V,'Data Alokasi Mitra per Bulan'!C:C,B597,'Data Alokasi Mitra per Bulan'!D:D,C597)))</f>
        <v>#NAME?</v>
      </c>
      <c r="G597" s="65">
        <v>45810</v>
      </c>
    </row>
    <row r="598" spans="1:7" ht="14.4">
      <c r="A598" s="62" t="str">
        <f t="shared" si="8"/>
        <v>Marian sonia poliiMei</v>
      </c>
      <c r="B598" s="62" t="s">
        <v>67</v>
      </c>
      <c r="C598" s="22" t="s">
        <v>195</v>
      </c>
      <c r="D598" s="54">
        <f>SUMIFS('Data Alokasi Mitra per Bulan'!G:G,'Data Alokasi Mitra per Bulan'!C:C,B598,'Data Alokasi Mitra per Bulan'!D:D,C598)</f>
        <v>726000</v>
      </c>
      <c r="E598" s="63" t="str">
        <f t="shared" si="9"/>
        <v>Dibawah Batas Honor</v>
      </c>
      <c r="F598" s="64" t="e">
        <f ca="1">IF(_xludf.MAXifs('Data Alokasi Mitra per Bulan'!V:V,'Data Alokasi Mitra per Bulan'!C:C,B598,'Data Alokasi Mitra per Bulan'!D:D,C598)=0,G598,IF(YEAR(_xludf.MAXifs('Data Alokasi Mitra per Bulan'!V:V,'Data Alokasi Mitra per Bulan'!C:C,B598,'Data Alokasi Mitra per Bulan'!D:D,C598))=2024,G598,_xludf.MAXifs('Data Alokasi Mitra per Bulan'!V:V,'Data Alokasi Mitra per Bulan'!C:C,B598,'Data Alokasi Mitra per Bulan'!D:D,C598)))</f>
        <v>#NAME?</v>
      </c>
      <c r="G598" s="65">
        <v>45810</v>
      </c>
    </row>
    <row r="599" spans="1:7" ht="14.4">
      <c r="A599" s="62" t="str">
        <f t="shared" si="8"/>
        <v>Marklif Esriy MocodompisMei</v>
      </c>
      <c r="B599" s="22" t="s">
        <v>359</v>
      </c>
      <c r="C599" s="22" t="s">
        <v>195</v>
      </c>
      <c r="D599" s="54">
        <f>SUMIFS('Data Alokasi Mitra per Bulan'!G:G,'Data Alokasi Mitra per Bulan'!C:C,B599,'Data Alokasi Mitra per Bulan'!D:D,C599)</f>
        <v>0</v>
      </c>
      <c r="E599" s="63" t="str">
        <f t="shared" si="9"/>
        <v>Dibawah Batas Honor</v>
      </c>
      <c r="F599" s="64" t="e">
        <f ca="1">IF(_xludf.MAXifs('Data Alokasi Mitra per Bulan'!V:V,'Data Alokasi Mitra per Bulan'!C:C,B599,'Data Alokasi Mitra per Bulan'!D:D,C599)=0,G599,IF(YEAR(_xludf.MAXifs('Data Alokasi Mitra per Bulan'!V:V,'Data Alokasi Mitra per Bulan'!C:C,B599,'Data Alokasi Mitra per Bulan'!D:D,C599))=2024,G599,_xludf.MAXifs('Data Alokasi Mitra per Bulan'!V:V,'Data Alokasi Mitra per Bulan'!C:C,B599,'Data Alokasi Mitra per Bulan'!D:D,C599)))</f>
        <v>#NAME?</v>
      </c>
      <c r="G599" s="65">
        <v>45810</v>
      </c>
    </row>
    <row r="600" spans="1:7" ht="14.4">
      <c r="A600" s="62" t="str">
        <f t="shared" si="8"/>
        <v>MARLIN TELMA OCTAVIA KARIOMei</v>
      </c>
      <c r="B600" s="22" t="s">
        <v>31</v>
      </c>
      <c r="C600" s="22" t="s">
        <v>195</v>
      </c>
      <c r="D600" s="54">
        <f>SUMIFS('Data Alokasi Mitra per Bulan'!G:G,'Data Alokasi Mitra per Bulan'!C:C,B600,'Data Alokasi Mitra per Bulan'!D:D,C600)</f>
        <v>2044000</v>
      </c>
      <c r="E600" s="63" t="str">
        <f t="shared" si="9"/>
        <v>Dibawah Batas Honor</v>
      </c>
      <c r="F600" s="64" t="e">
        <f ca="1">IF(_xludf.MAXifs('Data Alokasi Mitra per Bulan'!V:V,'Data Alokasi Mitra per Bulan'!C:C,B600,'Data Alokasi Mitra per Bulan'!D:D,C600)=0,G600,IF(YEAR(_xludf.MAXifs('Data Alokasi Mitra per Bulan'!V:V,'Data Alokasi Mitra per Bulan'!C:C,B600,'Data Alokasi Mitra per Bulan'!D:D,C600))=2024,G600,_xludf.MAXifs('Data Alokasi Mitra per Bulan'!V:V,'Data Alokasi Mitra per Bulan'!C:C,B600,'Data Alokasi Mitra per Bulan'!D:D,C600)))</f>
        <v>#NAME?</v>
      </c>
      <c r="G600" s="65">
        <v>45810</v>
      </c>
    </row>
    <row r="601" spans="1:7" ht="14.4">
      <c r="A601" s="62" t="str">
        <f t="shared" si="8"/>
        <v>Marlisah Sarwendah RompasMei</v>
      </c>
      <c r="B601" s="22" t="s">
        <v>268</v>
      </c>
      <c r="C601" s="22" t="s">
        <v>195</v>
      </c>
      <c r="D601" s="54">
        <f>SUMIFS('Data Alokasi Mitra per Bulan'!G:G,'Data Alokasi Mitra per Bulan'!C:C,B601,'Data Alokasi Mitra per Bulan'!D:D,C601)</f>
        <v>0</v>
      </c>
      <c r="E601" s="63" t="str">
        <f t="shared" si="9"/>
        <v>Dibawah Batas Honor</v>
      </c>
      <c r="F601" s="64" t="e">
        <f ca="1">IF(_xludf.MAXifs('Data Alokasi Mitra per Bulan'!V:V,'Data Alokasi Mitra per Bulan'!C:C,B601,'Data Alokasi Mitra per Bulan'!D:D,C601)=0,G601,IF(YEAR(_xludf.MAXifs('Data Alokasi Mitra per Bulan'!V:V,'Data Alokasi Mitra per Bulan'!C:C,B601,'Data Alokasi Mitra per Bulan'!D:D,C601))=2024,G601,_xludf.MAXifs('Data Alokasi Mitra per Bulan'!V:V,'Data Alokasi Mitra per Bulan'!C:C,B601,'Data Alokasi Mitra per Bulan'!D:D,C601)))</f>
        <v>#NAME?</v>
      </c>
      <c r="G601" s="65">
        <v>45810</v>
      </c>
    </row>
    <row r="602" spans="1:7" ht="14.4">
      <c r="A602" s="62" t="str">
        <f t="shared" si="8"/>
        <v>Marlyn WatungMei</v>
      </c>
      <c r="B602" s="22" t="s">
        <v>255</v>
      </c>
      <c r="C602" s="22" t="s">
        <v>195</v>
      </c>
      <c r="D602" s="54">
        <f>SUMIFS('Data Alokasi Mitra per Bulan'!G:G,'Data Alokasi Mitra per Bulan'!C:C,B602,'Data Alokasi Mitra per Bulan'!D:D,C602)</f>
        <v>0</v>
      </c>
      <c r="E602" s="63" t="str">
        <f t="shared" si="9"/>
        <v>Dibawah Batas Honor</v>
      </c>
      <c r="F602" s="64" t="e">
        <f ca="1">IF(_xludf.MAXifs('Data Alokasi Mitra per Bulan'!V:V,'Data Alokasi Mitra per Bulan'!C:C,B602,'Data Alokasi Mitra per Bulan'!D:D,C602)=0,G602,IF(YEAR(_xludf.MAXifs('Data Alokasi Mitra per Bulan'!V:V,'Data Alokasi Mitra per Bulan'!C:C,B602,'Data Alokasi Mitra per Bulan'!D:D,C602))=2024,G602,_xludf.MAXifs('Data Alokasi Mitra per Bulan'!V:V,'Data Alokasi Mitra per Bulan'!C:C,B602,'Data Alokasi Mitra per Bulan'!D:D,C602)))</f>
        <v>#NAME?</v>
      </c>
      <c r="G602" s="65">
        <v>45810</v>
      </c>
    </row>
    <row r="603" spans="1:7" ht="14.4">
      <c r="A603" s="62" t="str">
        <f t="shared" si="8"/>
        <v>MARSYA MAGDALENA ROMLA ALIMei</v>
      </c>
      <c r="B603" s="22" t="s">
        <v>360</v>
      </c>
      <c r="C603" s="22" t="s">
        <v>195</v>
      </c>
      <c r="D603" s="54">
        <f>SUMIFS('Data Alokasi Mitra per Bulan'!G:G,'Data Alokasi Mitra per Bulan'!C:C,B603,'Data Alokasi Mitra per Bulan'!D:D,C603)</f>
        <v>0</v>
      </c>
      <c r="E603" s="63" t="str">
        <f t="shared" si="9"/>
        <v>Dibawah Batas Honor</v>
      </c>
      <c r="F603" s="64" t="e">
        <f ca="1">IF(_xludf.MAXifs('Data Alokasi Mitra per Bulan'!V:V,'Data Alokasi Mitra per Bulan'!C:C,B603,'Data Alokasi Mitra per Bulan'!D:D,C603)=0,G603,IF(YEAR(_xludf.MAXifs('Data Alokasi Mitra per Bulan'!V:V,'Data Alokasi Mitra per Bulan'!C:C,B603,'Data Alokasi Mitra per Bulan'!D:D,C603))=2024,G603,_xludf.MAXifs('Data Alokasi Mitra per Bulan'!V:V,'Data Alokasi Mitra per Bulan'!C:C,B603,'Data Alokasi Mitra per Bulan'!D:D,C603)))</f>
        <v>#NAME?</v>
      </c>
      <c r="G603" s="65">
        <v>45810</v>
      </c>
    </row>
    <row r="604" spans="1:7" ht="14.4">
      <c r="A604" s="62" t="str">
        <f t="shared" si="8"/>
        <v>Maya Marlin Austin RembetMei</v>
      </c>
      <c r="B604" s="22" t="s">
        <v>109</v>
      </c>
      <c r="C604" s="22" t="s">
        <v>195</v>
      </c>
      <c r="D604" s="54">
        <f>SUMIFS('Data Alokasi Mitra per Bulan'!G:G,'Data Alokasi Mitra per Bulan'!C:C,B604,'Data Alokasi Mitra per Bulan'!D:D,C604)</f>
        <v>0</v>
      </c>
      <c r="E604" s="63" t="str">
        <f t="shared" si="9"/>
        <v>Dibawah Batas Honor</v>
      </c>
      <c r="F604" s="64" t="e">
        <f ca="1">IF(_xludf.MAXifs('Data Alokasi Mitra per Bulan'!V:V,'Data Alokasi Mitra per Bulan'!C:C,B604,'Data Alokasi Mitra per Bulan'!D:D,C604)=0,G604,IF(YEAR(_xludf.MAXifs('Data Alokasi Mitra per Bulan'!V:V,'Data Alokasi Mitra per Bulan'!C:C,B604,'Data Alokasi Mitra per Bulan'!D:D,C604))=2024,G604,_xludf.MAXifs('Data Alokasi Mitra per Bulan'!V:V,'Data Alokasi Mitra per Bulan'!C:C,B604,'Data Alokasi Mitra per Bulan'!D:D,C604)))</f>
        <v>#NAME?</v>
      </c>
      <c r="G604" s="65">
        <v>45810</v>
      </c>
    </row>
    <row r="605" spans="1:7" ht="14.4">
      <c r="A605" s="62" t="str">
        <f t="shared" si="8"/>
        <v>Meike Marta TuukMei</v>
      </c>
      <c r="B605" s="62" t="s">
        <v>135</v>
      </c>
      <c r="C605" s="22" t="s">
        <v>195</v>
      </c>
      <c r="D605" s="54">
        <f>SUMIFS('Data Alokasi Mitra per Bulan'!G:G,'Data Alokasi Mitra per Bulan'!C:C,B605,'Data Alokasi Mitra per Bulan'!D:D,C605)</f>
        <v>0</v>
      </c>
      <c r="E605" s="63" t="str">
        <f t="shared" si="9"/>
        <v>Dibawah Batas Honor</v>
      </c>
      <c r="F605" s="64" t="e">
        <f ca="1">IF(_xludf.MAXifs('Data Alokasi Mitra per Bulan'!V:V,'Data Alokasi Mitra per Bulan'!C:C,B605,'Data Alokasi Mitra per Bulan'!D:D,C605)=0,G605,IF(YEAR(_xludf.MAXifs('Data Alokasi Mitra per Bulan'!V:V,'Data Alokasi Mitra per Bulan'!C:C,B605,'Data Alokasi Mitra per Bulan'!D:D,C605))=2024,G605,_xludf.MAXifs('Data Alokasi Mitra per Bulan'!V:V,'Data Alokasi Mitra per Bulan'!C:C,B605,'Data Alokasi Mitra per Bulan'!D:D,C605)))</f>
        <v>#NAME?</v>
      </c>
      <c r="G605" s="65">
        <v>45810</v>
      </c>
    </row>
    <row r="606" spans="1:7" ht="14.4">
      <c r="A606" s="62" t="str">
        <f t="shared" si="8"/>
        <v>Meike MokodaserMei</v>
      </c>
      <c r="B606" s="22" t="s">
        <v>110</v>
      </c>
      <c r="C606" s="22" t="s">
        <v>195</v>
      </c>
      <c r="D606" s="54">
        <f>SUMIFS('Data Alokasi Mitra per Bulan'!G:G,'Data Alokasi Mitra per Bulan'!C:C,B606,'Data Alokasi Mitra per Bulan'!D:D,C606)</f>
        <v>0</v>
      </c>
      <c r="E606" s="63" t="str">
        <f t="shared" si="9"/>
        <v>Dibawah Batas Honor</v>
      </c>
      <c r="F606" s="64" t="e">
        <f ca="1">IF(_xludf.MAXifs('Data Alokasi Mitra per Bulan'!V:V,'Data Alokasi Mitra per Bulan'!C:C,B606,'Data Alokasi Mitra per Bulan'!D:D,C606)=0,G606,IF(YEAR(_xludf.MAXifs('Data Alokasi Mitra per Bulan'!V:V,'Data Alokasi Mitra per Bulan'!C:C,B606,'Data Alokasi Mitra per Bulan'!D:D,C606))=2024,G606,_xludf.MAXifs('Data Alokasi Mitra per Bulan'!V:V,'Data Alokasi Mitra per Bulan'!C:C,B606,'Data Alokasi Mitra per Bulan'!D:D,C606)))</f>
        <v>#NAME?</v>
      </c>
      <c r="G606" s="65">
        <v>45810</v>
      </c>
    </row>
    <row r="607" spans="1:7" ht="14.4">
      <c r="A607" s="62" t="str">
        <f t="shared" si="8"/>
        <v>Meri adelina kalaloMei</v>
      </c>
      <c r="B607" s="62" t="s">
        <v>81</v>
      </c>
      <c r="C607" s="22" t="s">
        <v>195</v>
      </c>
      <c r="D607" s="54">
        <f>SUMIFS('Data Alokasi Mitra per Bulan'!G:G,'Data Alokasi Mitra per Bulan'!C:C,B607,'Data Alokasi Mitra per Bulan'!D:D,C607)</f>
        <v>0</v>
      </c>
      <c r="E607" s="63" t="str">
        <f t="shared" si="9"/>
        <v>Dibawah Batas Honor</v>
      </c>
      <c r="F607" s="64" t="e">
        <f ca="1">IF(_xludf.MAXifs('Data Alokasi Mitra per Bulan'!V:V,'Data Alokasi Mitra per Bulan'!C:C,B607,'Data Alokasi Mitra per Bulan'!D:D,C607)=0,G607,IF(YEAR(_xludf.MAXifs('Data Alokasi Mitra per Bulan'!V:V,'Data Alokasi Mitra per Bulan'!C:C,B607,'Data Alokasi Mitra per Bulan'!D:D,C607))=2024,G607,_xludf.MAXifs('Data Alokasi Mitra per Bulan'!V:V,'Data Alokasi Mitra per Bulan'!C:C,B607,'Data Alokasi Mitra per Bulan'!D:D,C607)))</f>
        <v>#NAME?</v>
      </c>
      <c r="G607" s="65">
        <v>45810</v>
      </c>
    </row>
    <row r="608" spans="1:7" ht="14.4">
      <c r="A608" s="62" t="str">
        <f t="shared" si="8"/>
        <v>Meyriska Cindy HoropuMei</v>
      </c>
      <c r="B608" s="62" t="s">
        <v>361</v>
      </c>
      <c r="C608" s="22" t="s">
        <v>195</v>
      </c>
      <c r="D608" s="54">
        <f>SUMIFS('Data Alokasi Mitra per Bulan'!G:G,'Data Alokasi Mitra per Bulan'!C:C,B608,'Data Alokasi Mitra per Bulan'!D:D,C608)</f>
        <v>0</v>
      </c>
      <c r="E608" s="63" t="str">
        <f t="shared" si="9"/>
        <v>Dibawah Batas Honor</v>
      </c>
      <c r="F608" s="64" t="e">
        <f ca="1">IF(_xludf.MAXifs('Data Alokasi Mitra per Bulan'!V:V,'Data Alokasi Mitra per Bulan'!C:C,B608,'Data Alokasi Mitra per Bulan'!D:D,C608)=0,G608,IF(YEAR(_xludf.MAXifs('Data Alokasi Mitra per Bulan'!V:V,'Data Alokasi Mitra per Bulan'!C:C,B608,'Data Alokasi Mitra per Bulan'!D:D,C608))=2024,G608,_xludf.MAXifs('Data Alokasi Mitra per Bulan'!V:V,'Data Alokasi Mitra per Bulan'!C:C,B608,'Data Alokasi Mitra per Bulan'!D:D,C608)))</f>
        <v>#NAME?</v>
      </c>
      <c r="G608" s="65">
        <v>45810</v>
      </c>
    </row>
    <row r="609" spans="1:7" ht="14.4">
      <c r="A609" s="62" t="str">
        <f t="shared" si="8"/>
        <v>Mieske kaumpunganMei</v>
      </c>
      <c r="B609" s="62" t="s">
        <v>137</v>
      </c>
      <c r="C609" s="22" t="s">
        <v>195</v>
      </c>
      <c r="D609" s="54">
        <f>SUMIFS('Data Alokasi Mitra per Bulan'!G:G,'Data Alokasi Mitra per Bulan'!C:C,B609,'Data Alokasi Mitra per Bulan'!D:D,C609)</f>
        <v>1180000</v>
      </c>
      <c r="E609" s="63" t="str">
        <f t="shared" si="9"/>
        <v>Dibawah Batas Honor</v>
      </c>
      <c r="F609" s="64" t="e">
        <f ca="1">IF(_xludf.MAXifs('Data Alokasi Mitra per Bulan'!V:V,'Data Alokasi Mitra per Bulan'!C:C,B609,'Data Alokasi Mitra per Bulan'!D:D,C609)=0,G609,IF(YEAR(_xludf.MAXifs('Data Alokasi Mitra per Bulan'!V:V,'Data Alokasi Mitra per Bulan'!C:C,B609,'Data Alokasi Mitra per Bulan'!D:D,C609))=2024,G609,_xludf.MAXifs('Data Alokasi Mitra per Bulan'!V:V,'Data Alokasi Mitra per Bulan'!C:C,B609,'Data Alokasi Mitra per Bulan'!D:D,C609)))</f>
        <v>#NAME?</v>
      </c>
      <c r="G609" s="65">
        <v>45810</v>
      </c>
    </row>
    <row r="610" spans="1:7" ht="14.4">
      <c r="A610" s="62" t="str">
        <f t="shared" si="8"/>
        <v>Moortesya Dina MakanaungMei</v>
      </c>
      <c r="B610" s="62" t="s">
        <v>278</v>
      </c>
      <c r="C610" s="22" t="s">
        <v>195</v>
      </c>
      <c r="D610" s="54">
        <f>SUMIFS('Data Alokasi Mitra per Bulan'!G:G,'Data Alokasi Mitra per Bulan'!C:C,B610,'Data Alokasi Mitra per Bulan'!D:D,C610)</f>
        <v>0</v>
      </c>
      <c r="E610" s="63" t="str">
        <f t="shared" si="9"/>
        <v>Dibawah Batas Honor</v>
      </c>
      <c r="F610" s="64" t="e">
        <f ca="1">IF(_xludf.MAXifs('Data Alokasi Mitra per Bulan'!V:V,'Data Alokasi Mitra per Bulan'!C:C,B610,'Data Alokasi Mitra per Bulan'!D:D,C610)=0,G610,IF(YEAR(_xludf.MAXifs('Data Alokasi Mitra per Bulan'!V:V,'Data Alokasi Mitra per Bulan'!C:C,B610,'Data Alokasi Mitra per Bulan'!D:D,C610))=2024,G610,_xludf.MAXifs('Data Alokasi Mitra per Bulan'!V:V,'Data Alokasi Mitra per Bulan'!C:C,B610,'Data Alokasi Mitra per Bulan'!D:D,C610)))</f>
        <v>#NAME?</v>
      </c>
      <c r="G610" s="65">
        <v>45810</v>
      </c>
    </row>
    <row r="611" spans="1:7" ht="14.4">
      <c r="A611" s="62" t="str">
        <f t="shared" si="8"/>
        <v>NANCY CINTHYA PANGEMANANMei</v>
      </c>
      <c r="B611" s="22" t="s">
        <v>183</v>
      </c>
      <c r="C611" s="22" t="s">
        <v>195</v>
      </c>
      <c r="D611" s="54">
        <f>SUMIFS('Data Alokasi Mitra per Bulan'!G:G,'Data Alokasi Mitra per Bulan'!C:C,B611,'Data Alokasi Mitra per Bulan'!D:D,C611)</f>
        <v>660000</v>
      </c>
      <c r="E611" s="63" t="str">
        <f t="shared" si="9"/>
        <v>Dibawah Batas Honor</v>
      </c>
      <c r="F611" s="64" t="e">
        <f ca="1">IF(_xludf.MAXifs('Data Alokasi Mitra per Bulan'!V:V,'Data Alokasi Mitra per Bulan'!C:C,B611,'Data Alokasi Mitra per Bulan'!D:D,C611)=0,G611,IF(YEAR(_xludf.MAXifs('Data Alokasi Mitra per Bulan'!V:V,'Data Alokasi Mitra per Bulan'!C:C,B611,'Data Alokasi Mitra per Bulan'!D:D,C611))=2024,G611,_xludf.MAXifs('Data Alokasi Mitra per Bulan'!V:V,'Data Alokasi Mitra per Bulan'!C:C,B611,'Data Alokasi Mitra per Bulan'!D:D,C611)))</f>
        <v>#NAME?</v>
      </c>
      <c r="G611" s="65">
        <v>45810</v>
      </c>
    </row>
    <row r="612" spans="1:7" ht="14.4">
      <c r="A612" s="62" t="str">
        <f t="shared" si="8"/>
        <v>Novanti LohoMei</v>
      </c>
      <c r="B612" s="62" t="s">
        <v>276</v>
      </c>
      <c r="C612" s="22" t="s">
        <v>195</v>
      </c>
      <c r="D612" s="54">
        <f>SUMIFS('Data Alokasi Mitra per Bulan'!G:G,'Data Alokasi Mitra per Bulan'!C:C,B612,'Data Alokasi Mitra per Bulan'!D:D,C612)</f>
        <v>0</v>
      </c>
      <c r="E612" s="63" t="str">
        <f t="shared" si="9"/>
        <v>Dibawah Batas Honor</v>
      </c>
      <c r="F612" s="64" t="e">
        <f ca="1">IF(_xludf.MAXifs('Data Alokasi Mitra per Bulan'!V:V,'Data Alokasi Mitra per Bulan'!C:C,B612,'Data Alokasi Mitra per Bulan'!D:D,C612)=0,G612,IF(YEAR(_xludf.MAXifs('Data Alokasi Mitra per Bulan'!V:V,'Data Alokasi Mitra per Bulan'!C:C,B612,'Data Alokasi Mitra per Bulan'!D:D,C612))=2024,G612,_xludf.MAXifs('Data Alokasi Mitra per Bulan'!V:V,'Data Alokasi Mitra per Bulan'!C:C,B612,'Data Alokasi Mitra per Bulan'!D:D,C612)))</f>
        <v>#NAME?</v>
      </c>
      <c r="G612" s="65">
        <v>45810</v>
      </c>
    </row>
    <row r="613" spans="1:7" ht="14.4">
      <c r="A613" s="62" t="str">
        <f t="shared" si="8"/>
        <v>Novita meita walewangkoMei</v>
      </c>
      <c r="B613" s="62" t="s">
        <v>279</v>
      </c>
      <c r="C613" s="22" t="s">
        <v>195</v>
      </c>
      <c r="D613" s="54">
        <f>SUMIFS('Data Alokasi Mitra per Bulan'!G:G,'Data Alokasi Mitra per Bulan'!C:C,B613,'Data Alokasi Mitra per Bulan'!D:D,C613)</f>
        <v>0</v>
      </c>
      <c r="E613" s="63" t="str">
        <f t="shared" si="9"/>
        <v>Dibawah Batas Honor</v>
      </c>
      <c r="F613" s="64" t="e">
        <f ca="1">IF(_xludf.MAXifs('Data Alokasi Mitra per Bulan'!V:V,'Data Alokasi Mitra per Bulan'!C:C,B613,'Data Alokasi Mitra per Bulan'!D:D,C613)=0,G613,IF(YEAR(_xludf.MAXifs('Data Alokasi Mitra per Bulan'!V:V,'Data Alokasi Mitra per Bulan'!C:C,B613,'Data Alokasi Mitra per Bulan'!D:D,C613))=2024,G613,_xludf.MAXifs('Data Alokasi Mitra per Bulan'!V:V,'Data Alokasi Mitra per Bulan'!C:C,B613,'Data Alokasi Mitra per Bulan'!D:D,C613)))</f>
        <v>#NAME?</v>
      </c>
      <c r="G613" s="65">
        <v>45810</v>
      </c>
    </row>
    <row r="614" spans="1:7" ht="14.4">
      <c r="A614" s="62" t="str">
        <f t="shared" si="8"/>
        <v>Novita Theresia KarindaMei</v>
      </c>
      <c r="B614" s="62" t="s">
        <v>280</v>
      </c>
      <c r="C614" s="22" t="s">
        <v>195</v>
      </c>
      <c r="D614" s="54">
        <f>SUMIFS('Data Alokasi Mitra per Bulan'!G:G,'Data Alokasi Mitra per Bulan'!C:C,B614,'Data Alokasi Mitra per Bulan'!D:D,C614)</f>
        <v>0</v>
      </c>
      <c r="E614" s="63" t="str">
        <f t="shared" si="9"/>
        <v>Dibawah Batas Honor</v>
      </c>
      <c r="F614" s="64" t="e">
        <f ca="1">IF(_xludf.MAXifs('Data Alokasi Mitra per Bulan'!V:V,'Data Alokasi Mitra per Bulan'!C:C,B614,'Data Alokasi Mitra per Bulan'!D:D,C614)=0,G614,IF(YEAR(_xludf.MAXifs('Data Alokasi Mitra per Bulan'!V:V,'Data Alokasi Mitra per Bulan'!C:C,B614,'Data Alokasi Mitra per Bulan'!D:D,C614))=2024,G614,_xludf.MAXifs('Data Alokasi Mitra per Bulan'!V:V,'Data Alokasi Mitra per Bulan'!C:C,B614,'Data Alokasi Mitra per Bulan'!D:D,C614)))</f>
        <v>#NAME?</v>
      </c>
      <c r="G614" s="65">
        <v>45810</v>
      </c>
    </row>
    <row r="615" spans="1:7" ht="14.4">
      <c r="A615" s="62" t="str">
        <f t="shared" si="8"/>
        <v>NURHAYANTI TOWURIMei</v>
      </c>
      <c r="B615" s="22" t="s">
        <v>111</v>
      </c>
      <c r="C615" s="22" t="s">
        <v>195</v>
      </c>
      <c r="D615" s="54">
        <f>SUMIFS('Data Alokasi Mitra per Bulan'!G:G,'Data Alokasi Mitra per Bulan'!C:C,B615,'Data Alokasi Mitra per Bulan'!D:D,C615)</f>
        <v>0</v>
      </c>
      <c r="E615" s="63" t="str">
        <f t="shared" si="9"/>
        <v>Dibawah Batas Honor</v>
      </c>
      <c r="F615" s="64" t="e">
        <f ca="1">IF(_xludf.MAXifs('Data Alokasi Mitra per Bulan'!V:V,'Data Alokasi Mitra per Bulan'!C:C,B615,'Data Alokasi Mitra per Bulan'!D:D,C615)=0,G615,IF(YEAR(_xludf.MAXifs('Data Alokasi Mitra per Bulan'!V:V,'Data Alokasi Mitra per Bulan'!C:C,B615,'Data Alokasi Mitra per Bulan'!D:D,C615))=2024,G615,_xludf.MAXifs('Data Alokasi Mitra per Bulan'!V:V,'Data Alokasi Mitra per Bulan'!C:C,B615,'Data Alokasi Mitra per Bulan'!D:D,C615)))</f>
        <v>#NAME?</v>
      </c>
      <c r="G615" s="65">
        <v>45810</v>
      </c>
    </row>
    <row r="616" spans="1:7" ht="14.4">
      <c r="A616" s="62" t="str">
        <f t="shared" si="8"/>
        <v>Nurul istiyanaMei</v>
      </c>
      <c r="B616" s="62" t="s">
        <v>281</v>
      </c>
      <c r="C616" s="22" t="s">
        <v>195</v>
      </c>
      <c r="D616" s="54">
        <f>SUMIFS('Data Alokasi Mitra per Bulan'!G:G,'Data Alokasi Mitra per Bulan'!C:C,B616,'Data Alokasi Mitra per Bulan'!D:D,C616)</f>
        <v>0</v>
      </c>
      <c r="E616" s="63" t="str">
        <f t="shared" si="9"/>
        <v>Dibawah Batas Honor</v>
      </c>
      <c r="F616" s="64" t="e">
        <f ca="1">IF(_xludf.MAXifs('Data Alokasi Mitra per Bulan'!V:V,'Data Alokasi Mitra per Bulan'!C:C,B616,'Data Alokasi Mitra per Bulan'!D:D,C616)=0,G616,IF(YEAR(_xludf.MAXifs('Data Alokasi Mitra per Bulan'!V:V,'Data Alokasi Mitra per Bulan'!C:C,B616,'Data Alokasi Mitra per Bulan'!D:D,C616))=2024,G616,_xludf.MAXifs('Data Alokasi Mitra per Bulan'!V:V,'Data Alokasi Mitra per Bulan'!C:C,B616,'Data Alokasi Mitra per Bulan'!D:D,C616)))</f>
        <v>#NAME?</v>
      </c>
      <c r="G616" s="65">
        <v>45810</v>
      </c>
    </row>
    <row r="617" spans="1:7" ht="14.4">
      <c r="A617" s="62" t="str">
        <f t="shared" si="8"/>
        <v>Oksan TolipMei</v>
      </c>
      <c r="B617" s="62" t="s">
        <v>112</v>
      </c>
      <c r="C617" s="22" t="s">
        <v>195</v>
      </c>
      <c r="D617" s="54">
        <f>SUMIFS('Data Alokasi Mitra per Bulan'!G:G,'Data Alokasi Mitra per Bulan'!C:C,B617,'Data Alokasi Mitra per Bulan'!D:D,C617)</f>
        <v>0</v>
      </c>
      <c r="E617" s="63" t="str">
        <f t="shared" si="9"/>
        <v>Dibawah Batas Honor</v>
      </c>
      <c r="F617" s="64" t="e">
        <f ca="1">IF(_xludf.MAXifs('Data Alokasi Mitra per Bulan'!V:V,'Data Alokasi Mitra per Bulan'!C:C,B617,'Data Alokasi Mitra per Bulan'!D:D,C617)=0,G617,IF(YEAR(_xludf.MAXifs('Data Alokasi Mitra per Bulan'!V:V,'Data Alokasi Mitra per Bulan'!C:C,B617,'Data Alokasi Mitra per Bulan'!D:D,C617))=2024,G617,_xludf.MAXifs('Data Alokasi Mitra per Bulan'!V:V,'Data Alokasi Mitra per Bulan'!C:C,B617,'Data Alokasi Mitra per Bulan'!D:D,C617)))</f>
        <v>#NAME?</v>
      </c>
      <c r="G617" s="65">
        <v>45810</v>
      </c>
    </row>
    <row r="618" spans="1:7" ht="14.4">
      <c r="A618" s="62" t="str">
        <f t="shared" si="8"/>
        <v>Pingkan Winda SarayarMei</v>
      </c>
      <c r="B618" s="62" t="s">
        <v>65</v>
      </c>
      <c r="C618" s="22" t="s">
        <v>195</v>
      </c>
      <c r="D618" s="54">
        <f>SUMIFS('Data Alokasi Mitra per Bulan'!G:G,'Data Alokasi Mitra per Bulan'!C:C,B618,'Data Alokasi Mitra per Bulan'!D:D,C618)</f>
        <v>660000</v>
      </c>
      <c r="E618" s="63" t="str">
        <f t="shared" si="9"/>
        <v>Dibawah Batas Honor</v>
      </c>
      <c r="F618" s="64" t="e">
        <f ca="1">IF(_xludf.MAXifs('Data Alokasi Mitra per Bulan'!V:V,'Data Alokasi Mitra per Bulan'!C:C,B618,'Data Alokasi Mitra per Bulan'!D:D,C618)=0,G618,IF(YEAR(_xludf.MAXifs('Data Alokasi Mitra per Bulan'!V:V,'Data Alokasi Mitra per Bulan'!C:C,B618,'Data Alokasi Mitra per Bulan'!D:D,C618))=2024,G618,_xludf.MAXifs('Data Alokasi Mitra per Bulan'!V:V,'Data Alokasi Mitra per Bulan'!C:C,B618,'Data Alokasi Mitra per Bulan'!D:D,C618)))</f>
        <v>#NAME?</v>
      </c>
      <c r="G618" s="65">
        <v>45810</v>
      </c>
    </row>
    <row r="619" spans="1:7" ht="14.4">
      <c r="A619" s="62" t="str">
        <f t="shared" si="8"/>
        <v>Precilia Fransisca winangunMei</v>
      </c>
      <c r="B619" s="62" t="s">
        <v>362</v>
      </c>
      <c r="C619" s="22" t="s">
        <v>195</v>
      </c>
      <c r="D619" s="54">
        <f>SUMIFS('Data Alokasi Mitra per Bulan'!G:G,'Data Alokasi Mitra per Bulan'!C:C,B619,'Data Alokasi Mitra per Bulan'!D:D,C619)</f>
        <v>0</v>
      </c>
      <c r="E619" s="63" t="str">
        <f t="shared" si="9"/>
        <v>Dibawah Batas Honor</v>
      </c>
      <c r="F619" s="64" t="e">
        <f ca="1">IF(_xludf.MAXifs('Data Alokasi Mitra per Bulan'!V:V,'Data Alokasi Mitra per Bulan'!C:C,B619,'Data Alokasi Mitra per Bulan'!D:D,C619)=0,G619,IF(YEAR(_xludf.MAXifs('Data Alokasi Mitra per Bulan'!V:V,'Data Alokasi Mitra per Bulan'!C:C,B619,'Data Alokasi Mitra per Bulan'!D:D,C619))=2024,G619,_xludf.MAXifs('Data Alokasi Mitra per Bulan'!V:V,'Data Alokasi Mitra per Bulan'!C:C,B619,'Data Alokasi Mitra per Bulan'!D:D,C619)))</f>
        <v>#NAME?</v>
      </c>
      <c r="G619" s="65">
        <v>45810</v>
      </c>
    </row>
    <row r="620" spans="1:7" ht="14.4">
      <c r="A620" s="62" t="str">
        <f t="shared" si="8"/>
        <v>Prisila kristiani pangemananMei</v>
      </c>
      <c r="B620" s="22" t="s">
        <v>74</v>
      </c>
      <c r="C620" s="22" t="s">
        <v>195</v>
      </c>
      <c r="D620" s="54">
        <f>SUMIFS('Data Alokasi Mitra per Bulan'!G:G,'Data Alokasi Mitra per Bulan'!C:C,B620,'Data Alokasi Mitra per Bulan'!D:D,C620)</f>
        <v>660000</v>
      </c>
      <c r="E620" s="63" t="str">
        <f t="shared" si="9"/>
        <v>Dibawah Batas Honor</v>
      </c>
      <c r="F620" s="64" t="e">
        <f ca="1">IF(_xludf.MAXifs('Data Alokasi Mitra per Bulan'!V:V,'Data Alokasi Mitra per Bulan'!C:C,B620,'Data Alokasi Mitra per Bulan'!D:D,C620)=0,G620,IF(YEAR(_xludf.MAXifs('Data Alokasi Mitra per Bulan'!V:V,'Data Alokasi Mitra per Bulan'!C:C,B620,'Data Alokasi Mitra per Bulan'!D:D,C620))=2024,G620,_xludf.MAXifs('Data Alokasi Mitra per Bulan'!V:V,'Data Alokasi Mitra per Bulan'!C:C,B620,'Data Alokasi Mitra per Bulan'!D:D,C620)))</f>
        <v>#NAME?</v>
      </c>
      <c r="G620" s="65">
        <v>45810</v>
      </c>
    </row>
    <row r="621" spans="1:7" ht="14.4">
      <c r="A621" s="62" t="str">
        <f t="shared" si="8"/>
        <v>Prisilia.Diana.ModandingMei</v>
      </c>
      <c r="B621" s="62" t="s">
        <v>282</v>
      </c>
      <c r="C621" s="22" t="s">
        <v>195</v>
      </c>
      <c r="D621" s="54">
        <f>SUMIFS('Data Alokasi Mitra per Bulan'!G:G,'Data Alokasi Mitra per Bulan'!C:C,B621,'Data Alokasi Mitra per Bulan'!D:D,C621)</f>
        <v>0</v>
      </c>
      <c r="E621" s="63" t="str">
        <f t="shared" si="9"/>
        <v>Dibawah Batas Honor</v>
      </c>
      <c r="F621" s="64" t="e">
        <f ca="1">IF(_xludf.MAXifs('Data Alokasi Mitra per Bulan'!V:V,'Data Alokasi Mitra per Bulan'!C:C,B621,'Data Alokasi Mitra per Bulan'!D:D,C621)=0,G621,IF(YEAR(_xludf.MAXifs('Data Alokasi Mitra per Bulan'!V:V,'Data Alokasi Mitra per Bulan'!C:C,B621,'Data Alokasi Mitra per Bulan'!D:D,C621))=2024,G621,_xludf.MAXifs('Data Alokasi Mitra per Bulan'!V:V,'Data Alokasi Mitra per Bulan'!C:C,B621,'Data Alokasi Mitra per Bulan'!D:D,C621)))</f>
        <v>#NAME?</v>
      </c>
      <c r="G621" s="65">
        <v>45810</v>
      </c>
    </row>
    <row r="622" spans="1:7" ht="14.4">
      <c r="A622" s="62" t="str">
        <f t="shared" si="8"/>
        <v>Randhy TahulendingMei</v>
      </c>
      <c r="B622" s="62" t="s">
        <v>122</v>
      </c>
      <c r="C622" s="22" t="s">
        <v>195</v>
      </c>
      <c r="D622" s="54">
        <f>SUMIFS('Data Alokasi Mitra per Bulan'!G:G,'Data Alokasi Mitra per Bulan'!C:C,B622,'Data Alokasi Mitra per Bulan'!D:D,C622)</f>
        <v>792000</v>
      </c>
      <c r="E622" s="63" t="str">
        <f t="shared" si="9"/>
        <v>Dibawah Batas Honor</v>
      </c>
      <c r="F622" s="64" t="e">
        <f ca="1">IF(_xludf.MAXifs('Data Alokasi Mitra per Bulan'!V:V,'Data Alokasi Mitra per Bulan'!C:C,B622,'Data Alokasi Mitra per Bulan'!D:D,C622)=0,G622,IF(YEAR(_xludf.MAXifs('Data Alokasi Mitra per Bulan'!V:V,'Data Alokasi Mitra per Bulan'!C:C,B622,'Data Alokasi Mitra per Bulan'!D:D,C622))=2024,G622,_xludf.MAXifs('Data Alokasi Mitra per Bulan'!V:V,'Data Alokasi Mitra per Bulan'!C:C,B622,'Data Alokasi Mitra per Bulan'!D:D,C622)))</f>
        <v>#NAME?</v>
      </c>
      <c r="G622" s="65">
        <v>45810</v>
      </c>
    </row>
    <row r="623" spans="1:7" ht="14.4">
      <c r="A623" s="62" t="str">
        <f t="shared" si="8"/>
        <v>Rasna AlituMei</v>
      </c>
      <c r="B623" s="22" t="s">
        <v>363</v>
      </c>
      <c r="C623" s="22" t="s">
        <v>195</v>
      </c>
      <c r="D623" s="54">
        <f>SUMIFS('Data Alokasi Mitra per Bulan'!G:G,'Data Alokasi Mitra per Bulan'!C:C,B623,'Data Alokasi Mitra per Bulan'!D:D,C623)</f>
        <v>0</v>
      </c>
      <c r="E623" s="63" t="str">
        <f t="shared" si="9"/>
        <v>Dibawah Batas Honor</v>
      </c>
      <c r="F623" s="64" t="e">
        <f ca="1">IF(_xludf.MAXifs('Data Alokasi Mitra per Bulan'!V:V,'Data Alokasi Mitra per Bulan'!C:C,B623,'Data Alokasi Mitra per Bulan'!D:D,C623)=0,G623,IF(YEAR(_xludf.MAXifs('Data Alokasi Mitra per Bulan'!V:V,'Data Alokasi Mitra per Bulan'!C:C,B623,'Data Alokasi Mitra per Bulan'!D:D,C623))=2024,G623,_xludf.MAXifs('Data Alokasi Mitra per Bulan'!V:V,'Data Alokasi Mitra per Bulan'!C:C,B623,'Data Alokasi Mitra per Bulan'!D:D,C623)))</f>
        <v>#NAME?</v>
      </c>
      <c r="G623" s="65">
        <v>45810</v>
      </c>
    </row>
    <row r="624" spans="1:7" ht="14.4">
      <c r="A624" s="62" t="str">
        <f t="shared" si="8"/>
        <v>RaudhaMei</v>
      </c>
      <c r="B624" s="22" t="s">
        <v>153</v>
      </c>
      <c r="C624" s="22" t="s">
        <v>195</v>
      </c>
      <c r="D624" s="54">
        <f>SUMIFS('Data Alokasi Mitra per Bulan'!G:G,'Data Alokasi Mitra per Bulan'!C:C,B624,'Data Alokasi Mitra per Bulan'!D:D,C624)</f>
        <v>0</v>
      </c>
      <c r="E624" s="63" t="str">
        <f t="shared" si="9"/>
        <v>Dibawah Batas Honor</v>
      </c>
      <c r="F624" s="64" t="e">
        <f ca="1">IF(_xludf.MAXifs('Data Alokasi Mitra per Bulan'!V:V,'Data Alokasi Mitra per Bulan'!C:C,B624,'Data Alokasi Mitra per Bulan'!D:D,C624)=0,G624,IF(YEAR(_xludf.MAXifs('Data Alokasi Mitra per Bulan'!V:V,'Data Alokasi Mitra per Bulan'!C:C,B624,'Data Alokasi Mitra per Bulan'!D:D,C624))=2024,G624,_xludf.MAXifs('Data Alokasi Mitra per Bulan'!V:V,'Data Alokasi Mitra per Bulan'!C:C,B624,'Data Alokasi Mitra per Bulan'!D:D,C624)))</f>
        <v>#NAME?</v>
      </c>
      <c r="G624" s="65">
        <v>45810</v>
      </c>
    </row>
    <row r="625" spans="1:7" ht="14.4">
      <c r="A625" s="62" t="str">
        <f t="shared" si="8"/>
        <v>Raymond Abraham RotinsuluMei</v>
      </c>
      <c r="B625" s="62" t="s">
        <v>292</v>
      </c>
      <c r="C625" s="22" t="s">
        <v>195</v>
      </c>
      <c r="D625" s="54">
        <f>SUMIFS('Data Alokasi Mitra per Bulan'!G:G,'Data Alokasi Mitra per Bulan'!C:C,B625,'Data Alokasi Mitra per Bulan'!D:D,C625)</f>
        <v>0</v>
      </c>
      <c r="E625" s="63" t="str">
        <f t="shared" si="9"/>
        <v>Dibawah Batas Honor</v>
      </c>
      <c r="F625" s="64" t="e">
        <f ca="1">IF(_xludf.MAXifs('Data Alokasi Mitra per Bulan'!V:V,'Data Alokasi Mitra per Bulan'!C:C,B625,'Data Alokasi Mitra per Bulan'!D:D,C625)=0,G625,IF(YEAR(_xludf.MAXifs('Data Alokasi Mitra per Bulan'!V:V,'Data Alokasi Mitra per Bulan'!C:C,B625,'Data Alokasi Mitra per Bulan'!D:D,C625))=2024,G625,_xludf.MAXifs('Data Alokasi Mitra per Bulan'!V:V,'Data Alokasi Mitra per Bulan'!C:C,B625,'Data Alokasi Mitra per Bulan'!D:D,C625)))</f>
        <v>#NAME?</v>
      </c>
      <c r="G625" s="65">
        <v>45810</v>
      </c>
    </row>
    <row r="626" spans="1:7" ht="14.4">
      <c r="A626" s="62" t="str">
        <f t="shared" si="8"/>
        <v>Reini Clara PaulusMei</v>
      </c>
      <c r="B626" s="62" t="s">
        <v>32</v>
      </c>
      <c r="C626" s="22" t="s">
        <v>195</v>
      </c>
      <c r="D626" s="54">
        <f>SUMIFS('Data Alokasi Mitra per Bulan'!G:G,'Data Alokasi Mitra per Bulan'!C:C,B626,'Data Alokasi Mitra per Bulan'!D:D,C626)</f>
        <v>1728000</v>
      </c>
      <c r="E626" s="63" t="str">
        <f t="shared" si="9"/>
        <v>Dibawah Batas Honor</v>
      </c>
      <c r="F626" s="64" t="e">
        <f ca="1">IF(_xludf.MAXifs('Data Alokasi Mitra per Bulan'!V:V,'Data Alokasi Mitra per Bulan'!C:C,B626,'Data Alokasi Mitra per Bulan'!D:D,C626)=0,G626,IF(YEAR(_xludf.MAXifs('Data Alokasi Mitra per Bulan'!V:V,'Data Alokasi Mitra per Bulan'!C:C,B626,'Data Alokasi Mitra per Bulan'!D:D,C626))=2024,G626,_xludf.MAXifs('Data Alokasi Mitra per Bulan'!V:V,'Data Alokasi Mitra per Bulan'!C:C,B626,'Data Alokasi Mitra per Bulan'!D:D,C626)))</f>
        <v>#NAME?</v>
      </c>
      <c r="G626" s="65">
        <v>45810</v>
      </c>
    </row>
    <row r="627" spans="1:7" ht="14.4">
      <c r="A627" s="62" t="str">
        <f t="shared" si="8"/>
        <v>Rendy Giovan UmbohMei</v>
      </c>
      <c r="B627" s="22" t="s">
        <v>364</v>
      </c>
      <c r="C627" s="22" t="s">
        <v>195</v>
      </c>
      <c r="D627" s="54">
        <f>SUMIFS('Data Alokasi Mitra per Bulan'!G:G,'Data Alokasi Mitra per Bulan'!C:C,B627,'Data Alokasi Mitra per Bulan'!D:D,C627)</f>
        <v>0</v>
      </c>
      <c r="E627" s="63" t="str">
        <f t="shared" si="9"/>
        <v>Dibawah Batas Honor</v>
      </c>
      <c r="F627" s="64" t="e">
        <f ca="1">IF(_xludf.MAXifs('Data Alokasi Mitra per Bulan'!V:V,'Data Alokasi Mitra per Bulan'!C:C,B627,'Data Alokasi Mitra per Bulan'!D:D,C627)=0,G627,IF(YEAR(_xludf.MAXifs('Data Alokasi Mitra per Bulan'!V:V,'Data Alokasi Mitra per Bulan'!C:C,B627,'Data Alokasi Mitra per Bulan'!D:D,C627))=2024,G627,_xludf.MAXifs('Data Alokasi Mitra per Bulan'!V:V,'Data Alokasi Mitra per Bulan'!C:C,B627,'Data Alokasi Mitra per Bulan'!D:D,C627)))</f>
        <v>#NAME?</v>
      </c>
      <c r="G627" s="65">
        <v>45810</v>
      </c>
    </row>
    <row r="628" spans="1:7" ht="14.4">
      <c r="A628" s="62" t="str">
        <f t="shared" si="8"/>
        <v>Richard Marcel LasapuMei</v>
      </c>
      <c r="B628" s="62" t="s">
        <v>365</v>
      </c>
      <c r="C628" s="22" t="s">
        <v>195</v>
      </c>
      <c r="D628" s="54">
        <f>SUMIFS('Data Alokasi Mitra per Bulan'!G:G,'Data Alokasi Mitra per Bulan'!C:C,B628,'Data Alokasi Mitra per Bulan'!D:D,C628)</f>
        <v>0</v>
      </c>
      <c r="E628" s="63" t="str">
        <f t="shared" si="9"/>
        <v>Dibawah Batas Honor</v>
      </c>
      <c r="F628" s="64" t="e">
        <f ca="1">IF(_xludf.MAXifs('Data Alokasi Mitra per Bulan'!V:V,'Data Alokasi Mitra per Bulan'!C:C,B628,'Data Alokasi Mitra per Bulan'!D:D,C628)=0,G628,IF(YEAR(_xludf.MAXifs('Data Alokasi Mitra per Bulan'!V:V,'Data Alokasi Mitra per Bulan'!C:C,B628,'Data Alokasi Mitra per Bulan'!D:D,C628))=2024,G628,_xludf.MAXifs('Data Alokasi Mitra per Bulan'!V:V,'Data Alokasi Mitra per Bulan'!C:C,B628,'Data Alokasi Mitra per Bulan'!D:D,C628)))</f>
        <v>#NAME?</v>
      </c>
      <c r="G628" s="65">
        <v>45810</v>
      </c>
    </row>
    <row r="629" spans="1:7" ht="14.4">
      <c r="A629" s="62" t="str">
        <f t="shared" si="8"/>
        <v>Rina ArnowoMei</v>
      </c>
      <c r="B629" s="22" t="s">
        <v>58</v>
      </c>
      <c r="C629" s="22" t="s">
        <v>195</v>
      </c>
      <c r="D629" s="54">
        <f>SUMIFS('Data Alokasi Mitra per Bulan'!G:G,'Data Alokasi Mitra per Bulan'!C:C,B629,'Data Alokasi Mitra per Bulan'!D:D,C629)</f>
        <v>1461000</v>
      </c>
      <c r="E629" s="63" t="str">
        <f t="shared" si="9"/>
        <v>Dibawah Batas Honor</v>
      </c>
      <c r="F629" s="64" t="e">
        <f ca="1">IF(_xludf.MAXifs('Data Alokasi Mitra per Bulan'!V:V,'Data Alokasi Mitra per Bulan'!C:C,B629,'Data Alokasi Mitra per Bulan'!D:D,C629)=0,G629,IF(YEAR(_xludf.MAXifs('Data Alokasi Mitra per Bulan'!V:V,'Data Alokasi Mitra per Bulan'!C:C,B629,'Data Alokasi Mitra per Bulan'!D:D,C629))=2024,G629,_xludf.MAXifs('Data Alokasi Mitra per Bulan'!V:V,'Data Alokasi Mitra per Bulan'!C:C,B629,'Data Alokasi Mitra per Bulan'!D:D,C629)))</f>
        <v>#NAME?</v>
      </c>
      <c r="G629" s="65">
        <v>45810</v>
      </c>
    </row>
    <row r="630" spans="1:7" ht="14.4">
      <c r="A630" s="62" t="str">
        <f t="shared" si="8"/>
        <v>Rizka Syalomitha Angelie MamengkoMei</v>
      </c>
      <c r="B630" s="22" t="s">
        <v>283</v>
      </c>
      <c r="C630" s="22" t="s">
        <v>195</v>
      </c>
      <c r="D630" s="54">
        <f>SUMIFS('Data Alokasi Mitra per Bulan'!G:G,'Data Alokasi Mitra per Bulan'!C:C,B630,'Data Alokasi Mitra per Bulan'!D:D,C630)</f>
        <v>0</v>
      </c>
      <c r="E630" s="63" t="str">
        <f t="shared" si="9"/>
        <v>Dibawah Batas Honor</v>
      </c>
      <c r="F630" s="64" t="e">
        <f ca="1">IF(_xludf.MAXifs('Data Alokasi Mitra per Bulan'!V:V,'Data Alokasi Mitra per Bulan'!C:C,B630,'Data Alokasi Mitra per Bulan'!D:D,C630)=0,G630,IF(YEAR(_xludf.MAXifs('Data Alokasi Mitra per Bulan'!V:V,'Data Alokasi Mitra per Bulan'!C:C,B630,'Data Alokasi Mitra per Bulan'!D:D,C630))=2024,G630,_xludf.MAXifs('Data Alokasi Mitra per Bulan'!V:V,'Data Alokasi Mitra per Bulan'!C:C,B630,'Data Alokasi Mitra per Bulan'!D:D,C630)))</f>
        <v>#NAME?</v>
      </c>
      <c r="G630" s="65">
        <v>45810</v>
      </c>
    </row>
    <row r="631" spans="1:7" ht="14.4">
      <c r="A631" s="62" t="str">
        <f t="shared" si="8"/>
        <v>RIZKI NURFIFAHMei</v>
      </c>
      <c r="B631" s="62" t="s">
        <v>113</v>
      </c>
      <c r="C631" s="22" t="s">
        <v>195</v>
      </c>
      <c r="D631" s="54">
        <f>SUMIFS('Data Alokasi Mitra per Bulan'!G:G,'Data Alokasi Mitra per Bulan'!C:C,B631,'Data Alokasi Mitra per Bulan'!D:D,C631)</f>
        <v>0</v>
      </c>
      <c r="E631" s="63" t="str">
        <f t="shared" si="9"/>
        <v>Dibawah Batas Honor</v>
      </c>
      <c r="F631" s="64" t="e">
        <f ca="1">IF(_xludf.MAXifs('Data Alokasi Mitra per Bulan'!V:V,'Data Alokasi Mitra per Bulan'!C:C,B631,'Data Alokasi Mitra per Bulan'!D:D,C631)=0,G631,IF(YEAR(_xludf.MAXifs('Data Alokasi Mitra per Bulan'!V:V,'Data Alokasi Mitra per Bulan'!C:C,B631,'Data Alokasi Mitra per Bulan'!D:D,C631))=2024,G631,_xludf.MAXifs('Data Alokasi Mitra per Bulan'!V:V,'Data Alokasi Mitra per Bulan'!C:C,B631,'Data Alokasi Mitra per Bulan'!D:D,C631)))</f>
        <v>#NAME?</v>
      </c>
      <c r="G631" s="65">
        <v>45810</v>
      </c>
    </row>
    <row r="632" spans="1:7" ht="14.4">
      <c r="A632" s="62" t="str">
        <f t="shared" si="8"/>
        <v>Rolita Prisilia MahalariMei</v>
      </c>
      <c r="B632" s="22" t="s">
        <v>138</v>
      </c>
      <c r="C632" s="22" t="s">
        <v>195</v>
      </c>
      <c r="D632" s="54">
        <f>SUMIFS('Data Alokasi Mitra per Bulan'!G:G,'Data Alokasi Mitra per Bulan'!C:C,B632,'Data Alokasi Mitra per Bulan'!D:D,C632)</f>
        <v>0</v>
      </c>
      <c r="E632" s="63" t="str">
        <f t="shared" si="9"/>
        <v>Dibawah Batas Honor</v>
      </c>
      <c r="F632" s="64" t="e">
        <f ca="1">IF(_xludf.MAXifs('Data Alokasi Mitra per Bulan'!V:V,'Data Alokasi Mitra per Bulan'!C:C,B632,'Data Alokasi Mitra per Bulan'!D:D,C632)=0,G632,IF(YEAR(_xludf.MAXifs('Data Alokasi Mitra per Bulan'!V:V,'Data Alokasi Mitra per Bulan'!C:C,B632,'Data Alokasi Mitra per Bulan'!D:D,C632))=2024,G632,_xludf.MAXifs('Data Alokasi Mitra per Bulan'!V:V,'Data Alokasi Mitra per Bulan'!C:C,B632,'Data Alokasi Mitra per Bulan'!D:D,C632)))</f>
        <v>#NAME?</v>
      </c>
      <c r="G632" s="65">
        <v>45810</v>
      </c>
    </row>
    <row r="633" spans="1:7" ht="14.4">
      <c r="A633" s="62" t="str">
        <f t="shared" si="8"/>
        <v>Roy MakalewMei</v>
      </c>
      <c r="B633" s="22" t="s">
        <v>44</v>
      </c>
      <c r="C633" s="22" t="s">
        <v>195</v>
      </c>
      <c r="D633" s="54">
        <f>SUMIFS('Data Alokasi Mitra per Bulan'!G:G,'Data Alokasi Mitra per Bulan'!C:C,B633,'Data Alokasi Mitra per Bulan'!D:D,C633)</f>
        <v>2262000</v>
      </c>
      <c r="E633" s="63" t="str">
        <f t="shared" si="9"/>
        <v>Dibawah Batas Honor</v>
      </c>
      <c r="F633" s="64" t="e">
        <f ca="1">IF(_xludf.MAXifs('Data Alokasi Mitra per Bulan'!V:V,'Data Alokasi Mitra per Bulan'!C:C,B633,'Data Alokasi Mitra per Bulan'!D:D,C633)=0,G633,IF(YEAR(_xludf.MAXifs('Data Alokasi Mitra per Bulan'!V:V,'Data Alokasi Mitra per Bulan'!C:C,B633,'Data Alokasi Mitra per Bulan'!D:D,C633))=2024,G633,_xludf.MAXifs('Data Alokasi Mitra per Bulan'!V:V,'Data Alokasi Mitra per Bulan'!C:C,B633,'Data Alokasi Mitra per Bulan'!D:D,C633)))</f>
        <v>#NAME?</v>
      </c>
      <c r="G633" s="65">
        <v>45810</v>
      </c>
    </row>
    <row r="634" spans="1:7" ht="14.4">
      <c r="A634" s="62" t="str">
        <f t="shared" si="8"/>
        <v>Rugaya SonuMei</v>
      </c>
      <c r="B634" s="62" t="s">
        <v>114</v>
      </c>
      <c r="C634" s="22" t="s">
        <v>195</v>
      </c>
      <c r="D634" s="54">
        <f>SUMIFS('Data Alokasi Mitra per Bulan'!G:G,'Data Alokasi Mitra per Bulan'!C:C,B634,'Data Alokasi Mitra per Bulan'!D:D,C634)</f>
        <v>0</v>
      </c>
      <c r="E634" s="63" t="str">
        <f t="shared" si="9"/>
        <v>Dibawah Batas Honor</v>
      </c>
      <c r="F634" s="64" t="e">
        <f ca="1">IF(_xludf.MAXifs('Data Alokasi Mitra per Bulan'!V:V,'Data Alokasi Mitra per Bulan'!C:C,B634,'Data Alokasi Mitra per Bulan'!D:D,C634)=0,G634,IF(YEAR(_xludf.MAXifs('Data Alokasi Mitra per Bulan'!V:V,'Data Alokasi Mitra per Bulan'!C:C,B634,'Data Alokasi Mitra per Bulan'!D:D,C634))=2024,G634,_xludf.MAXifs('Data Alokasi Mitra per Bulan'!V:V,'Data Alokasi Mitra per Bulan'!C:C,B634,'Data Alokasi Mitra per Bulan'!D:D,C634)))</f>
        <v>#NAME?</v>
      </c>
      <c r="G634" s="65">
        <v>45810</v>
      </c>
    </row>
    <row r="635" spans="1:7" ht="14.4">
      <c r="A635" s="62" t="str">
        <f t="shared" si="8"/>
        <v>Ruth PapenteMei</v>
      </c>
      <c r="B635" s="22" t="s">
        <v>284</v>
      </c>
      <c r="C635" s="22" t="s">
        <v>195</v>
      </c>
      <c r="D635" s="54">
        <f>SUMIFS('Data Alokasi Mitra per Bulan'!G:G,'Data Alokasi Mitra per Bulan'!C:C,B635,'Data Alokasi Mitra per Bulan'!D:D,C635)</f>
        <v>0</v>
      </c>
      <c r="E635" s="63" t="str">
        <f t="shared" si="9"/>
        <v>Dibawah Batas Honor</v>
      </c>
      <c r="F635" s="64" t="e">
        <f ca="1">IF(_xludf.MAXifs('Data Alokasi Mitra per Bulan'!V:V,'Data Alokasi Mitra per Bulan'!C:C,B635,'Data Alokasi Mitra per Bulan'!D:D,C635)=0,G635,IF(YEAR(_xludf.MAXifs('Data Alokasi Mitra per Bulan'!V:V,'Data Alokasi Mitra per Bulan'!C:C,B635,'Data Alokasi Mitra per Bulan'!D:D,C635))=2024,G635,_xludf.MAXifs('Data Alokasi Mitra per Bulan'!V:V,'Data Alokasi Mitra per Bulan'!C:C,B635,'Data Alokasi Mitra per Bulan'!D:D,C635)))</f>
        <v>#NAME?</v>
      </c>
      <c r="G635" s="65">
        <v>45810</v>
      </c>
    </row>
    <row r="636" spans="1:7" ht="14.4">
      <c r="A636" s="62" t="str">
        <f t="shared" si="8"/>
        <v>Sandra TololiuMei</v>
      </c>
      <c r="B636" s="62" t="s">
        <v>285</v>
      </c>
      <c r="C636" s="22" t="s">
        <v>195</v>
      </c>
      <c r="D636" s="54">
        <f>SUMIFS('Data Alokasi Mitra per Bulan'!G:G,'Data Alokasi Mitra per Bulan'!C:C,B636,'Data Alokasi Mitra per Bulan'!D:D,C636)</f>
        <v>0</v>
      </c>
      <c r="E636" s="63" t="str">
        <f t="shared" si="9"/>
        <v>Dibawah Batas Honor</v>
      </c>
      <c r="F636" s="64" t="e">
        <f ca="1">IF(_xludf.MAXifs('Data Alokasi Mitra per Bulan'!V:V,'Data Alokasi Mitra per Bulan'!C:C,B636,'Data Alokasi Mitra per Bulan'!D:D,C636)=0,G636,IF(YEAR(_xludf.MAXifs('Data Alokasi Mitra per Bulan'!V:V,'Data Alokasi Mitra per Bulan'!C:C,B636,'Data Alokasi Mitra per Bulan'!D:D,C636))=2024,G636,_xludf.MAXifs('Data Alokasi Mitra per Bulan'!V:V,'Data Alokasi Mitra per Bulan'!C:C,B636,'Data Alokasi Mitra per Bulan'!D:D,C636)))</f>
        <v>#NAME?</v>
      </c>
      <c r="G636" s="65">
        <v>45810</v>
      </c>
    </row>
    <row r="637" spans="1:7" ht="14.4">
      <c r="A637" s="62" t="str">
        <f t="shared" si="8"/>
        <v>Selli Ayu Rahmawati AnggrainiMei</v>
      </c>
      <c r="B637" s="22" t="s">
        <v>366</v>
      </c>
      <c r="C637" s="22" t="s">
        <v>195</v>
      </c>
      <c r="D637" s="54">
        <f>SUMIFS('Data Alokasi Mitra per Bulan'!G:G,'Data Alokasi Mitra per Bulan'!C:C,B637,'Data Alokasi Mitra per Bulan'!D:D,C637)</f>
        <v>0</v>
      </c>
      <c r="E637" s="63" t="str">
        <f t="shared" si="9"/>
        <v>Dibawah Batas Honor</v>
      </c>
      <c r="F637" s="64" t="e">
        <f ca="1">IF(_xludf.MAXifs('Data Alokasi Mitra per Bulan'!V:V,'Data Alokasi Mitra per Bulan'!C:C,B637,'Data Alokasi Mitra per Bulan'!D:D,C637)=0,G637,IF(YEAR(_xludf.MAXifs('Data Alokasi Mitra per Bulan'!V:V,'Data Alokasi Mitra per Bulan'!C:C,B637,'Data Alokasi Mitra per Bulan'!D:D,C637))=2024,G637,_xludf.MAXifs('Data Alokasi Mitra per Bulan'!V:V,'Data Alokasi Mitra per Bulan'!C:C,B637,'Data Alokasi Mitra per Bulan'!D:D,C637)))</f>
        <v>#NAME?</v>
      </c>
      <c r="G637" s="65">
        <v>45810</v>
      </c>
    </row>
    <row r="638" spans="1:7" ht="14.4">
      <c r="A638" s="62" t="str">
        <f t="shared" si="8"/>
        <v>SELVIE HAMELMei</v>
      </c>
      <c r="B638" s="62" t="s">
        <v>254</v>
      </c>
      <c r="C638" s="22" t="s">
        <v>195</v>
      </c>
      <c r="D638" s="54">
        <f>SUMIFS('Data Alokasi Mitra per Bulan'!G:G,'Data Alokasi Mitra per Bulan'!C:C,B638,'Data Alokasi Mitra per Bulan'!D:D,C638)</f>
        <v>0</v>
      </c>
      <c r="E638" s="63" t="str">
        <f t="shared" si="9"/>
        <v>Dibawah Batas Honor</v>
      </c>
      <c r="F638" s="64" t="e">
        <f ca="1">IF(_xludf.MAXifs('Data Alokasi Mitra per Bulan'!V:V,'Data Alokasi Mitra per Bulan'!C:C,B638,'Data Alokasi Mitra per Bulan'!D:D,C638)=0,G638,IF(YEAR(_xludf.MAXifs('Data Alokasi Mitra per Bulan'!V:V,'Data Alokasi Mitra per Bulan'!C:C,B638,'Data Alokasi Mitra per Bulan'!D:D,C638))=2024,G638,_xludf.MAXifs('Data Alokasi Mitra per Bulan'!V:V,'Data Alokasi Mitra per Bulan'!C:C,B638,'Data Alokasi Mitra per Bulan'!D:D,C638)))</f>
        <v>#NAME?</v>
      </c>
      <c r="G638" s="65">
        <v>45810</v>
      </c>
    </row>
    <row r="639" spans="1:7" ht="14.4">
      <c r="A639" s="62" t="str">
        <f t="shared" si="8"/>
        <v>Sentha Sisilia RondonuwuMei</v>
      </c>
      <c r="B639" s="22" t="s">
        <v>286</v>
      </c>
      <c r="C639" s="22" t="s">
        <v>195</v>
      </c>
      <c r="D639" s="54">
        <f>SUMIFS('Data Alokasi Mitra per Bulan'!G:G,'Data Alokasi Mitra per Bulan'!C:C,B639,'Data Alokasi Mitra per Bulan'!D:D,C639)</f>
        <v>0</v>
      </c>
      <c r="E639" s="63" t="str">
        <f t="shared" si="9"/>
        <v>Dibawah Batas Honor</v>
      </c>
      <c r="F639" s="64" t="e">
        <f ca="1">IF(_xludf.MAXifs('Data Alokasi Mitra per Bulan'!V:V,'Data Alokasi Mitra per Bulan'!C:C,B639,'Data Alokasi Mitra per Bulan'!D:D,C639)=0,G639,IF(YEAR(_xludf.MAXifs('Data Alokasi Mitra per Bulan'!V:V,'Data Alokasi Mitra per Bulan'!C:C,B639,'Data Alokasi Mitra per Bulan'!D:D,C639))=2024,G639,_xludf.MAXifs('Data Alokasi Mitra per Bulan'!V:V,'Data Alokasi Mitra per Bulan'!C:C,B639,'Data Alokasi Mitra per Bulan'!D:D,C639)))</f>
        <v>#NAME?</v>
      </c>
      <c r="G639" s="65">
        <v>45810</v>
      </c>
    </row>
    <row r="640" spans="1:7" ht="14.4">
      <c r="A640" s="62" t="str">
        <f t="shared" si="8"/>
        <v>Shalomita tirsa sumangandoMei</v>
      </c>
      <c r="B640" s="62" t="s">
        <v>287</v>
      </c>
      <c r="C640" s="22" t="s">
        <v>195</v>
      </c>
      <c r="D640" s="54">
        <f>SUMIFS('Data Alokasi Mitra per Bulan'!G:G,'Data Alokasi Mitra per Bulan'!C:C,B640,'Data Alokasi Mitra per Bulan'!D:D,C640)</f>
        <v>0</v>
      </c>
      <c r="E640" s="63" t="str">
        <f t="shared" si="9"/>
        <v>Dibawah Batas Honor</v>
      </c>
      <c r="F640" s="64" t="e">
        <f ca="1">IF(_xludf.MAXifs('Data Alokasi Mitra per Bulan'!V:V,'Data Alokasi Mitra per Bulan'!C:C,B640,'Data Alokasi Mitra per Bulan'!D:D,C640)=0,G640,IF(YEAR(_xludf.MAXifs('Data Alokasi Mitra per Bulan'!V:V,'Data Alokasi Mitra per Bulan'!C:C,B640,'Data Alokasi Mitra per Bulan'!D:D,C640))=2024,G640,_xludf.MAXifs('Data Alokasi Mitra per Bulan'!V:V,'Data Alokasi Mitra per Bulan'!C:C,B640,'Data Alokasi Mitra per Bulan'!D:D,C640)))</f>
        <v>#NAME?</v>
      </c>
      <c r="G640" s="65">
        <v>45810</v>
      </c>
    </row>
    <row r="641" spans="1:7" ht="14.4">
      <c r="A641" s="62" t="str">
        <f t="shared" si="8"/>
        <v>Sherly PepatoMei</v>
      </c>
      <c r="B641" s="62" t="s">
        <v>228</v>
      </c>
      <c r="C641" s="22" t="s">
        <v>195</v>
      </c>
      <c r="D641" s="54">
        <f>SUMIFS('Data Alokasi Mitra per Bulan'!G:G,'Data Alokasi Mitra per Bulan'!C:C,B641,'Data Alokasi Mitra per Bulan'!D:D,C641)</f>
        <v>0</v>
      </c>
      <c r="E641" s="63" t="str">
        <f t="shared" si="9"/>
        <v>Dibawah Batas Honor</v>
      </c>
      <c r="F641" s="64" t="e">
        <f ca="1">IF(_xludf.MAXifs('Data Alokasi Mitra per Bulan'!V:V,'Data Alokasi Mitra per Bulan'!C:C,B641,'Data Alokasi Mitra per Bulan'!D:D,C641)=0,G641,IF(YEAR(_xludf.MAXifs('Data Alokasi Mitra per Bulan'!V:V,'Data Alokasi Mitra per Bulan'!C:C,B641,'Data Alokasi Mitra per Bulan'!D:D,C641))=2024,G641,_xludf.MAXifs('Data Alokasi Mitra per Bulan'!V:V,'Data Alokasi Mitra per Bulan'!C:C,B641,'Data Alokasi Mitra per Bulan'!D:D,C641)))</f>
        <v>#NAME?</v>
      </c>
      <c r="G641" s="65">
        <v>45810</v>
      </c>
    </row>
    <row r="642" spans="1:7" ht="14.4">
      <c r="A642" s="62" t="str">
        <f t="shared" si="8"/>
        <v>SRI ANGRAINI HARTANTOMei</v>
      </c>
      <c r="B642" s="62" t="s">
        <v>50</v>
      </c>
      <c r="C642" s="22" t="s">
        <v>195</v>
      </c>
      <c r="D642" s="54">
        <f>SUMIFS('Data Alokasi Mitra per Bulan'!G:G,'Data Alokasi Mitra per Bulan'!C:C,B642,'Data Alokasi Mitra per Bulan'!D:D,C642)</f>
        <v>2694000</v>
      </c>
      <c r="E642" s="63" t="str">
        <f t="shared" si="9"/>
        <v>Dibawah Batas Honor</v>
      </c>
      <c r="F642" s="64" t="e">
        <f ca="1">IF(_xludf.MAXifs('Data Alokasi Mitra per Bulan'!V:V,'Data Alokasi Mitra per Bulan'!C:C,B642,'Data Alokasi Mitra per Bulan'!D:D,C642)=0,G642,IF(YEAR(_xludf.MAXifs('Data Alokasi Mitra per Bulan'!V:V,'Data Alokasi Mitra per Bulan'!C:C,B642,'Data Alokasi Mitra per Bulan'!D:D,C642))=2024,G642,_xludf.MAXifs('Data Alokasi Mitra per Bulan'!V:V,'Data Alokasi Mitra per Bulan'!C:C,B642,'Data Alokasi Mitra per Bulan'!D:D,C642)))</f>
        <v>#NAME?</v>
      </c>
      <c r="G642" s="65">
        <v>45810</v>
      </c>
    </row>
    <row r="643" spans="1:7" ht="14.4">
      <c r="A643" s="62" t="str">
        <f t="shared" si="8"/>
        <v>SRI AYU PUTRI CAHAYA NINGSI MARIDIMei</v>
      </c>
      <c r="B643" s="62" t="s">
        <v>288</v>
      </c>
      <c r="C643" s="22" t="s">
        <v>195</v>
      </c>
      <c r="D643" s="54">
        <f>SUMIFS('Data Alokasi Mitra per Bulan'!G:G,'Data Alokasi Mitra per Bulan'!C:C,B643,'Data Alokasi Mitra per Bulan'!D:D,C643)</f>
        <v>0</v>
      </c>
      <c r="E643" s="63" t="str">
        <f t="shared" si="9"/>
        <v>Dibawah Batas Honor</v>
      </c>
      <c r="F643" s="64" t="e">
        <f ca="1">IF(_xludf.MAXifs('Data Alokasi Mitra per Bulan'!V:V,'Data Alokasi Mitra per Bulan'!C:C,B643,'Data Alokasi Mitra per Bulan'!D:D,C643)=0,G643,IF(YEAR(_xludf.MAXifs('Data Alokasi Mitra per Bulan'!V:V,'Data Alokasi Mitra per Bulan'!C:C,B643,'Data Alokasi Mitra per Bulan'!D:D,C643))=2024,G643,_xludf.MAXifs('Data Alokasi Mitra per Bulan'!V:V,'Data Alokasi Mitra per Bulan'!C:C,B643,'Data Alokasi Mitra per Bulan'!D:D,C643)))</f>
        <v>#NAME?</v>
      </c>
      <c r="G643" s="65">
        <v>45810</v>
      </c>
    </row>
    <row r="644" spans="1:7" ht="14.4">
      <c r="A644" s="62" t="str">
        <f t="shared" si="8"/>
        <v>Sri MulyawatiMei</v>
      </c>
      <c r="B644" s="22" t="s">
        <v>51</v>
      </c>
      <c r="C644" s="22" t="s">
        <v>195</v>
      </c>
      <c r="D644" s="54">
        <f>SUMIFS('Data Alokasi Mitra per Bulan'!G:G,'Data Alokasi Mitra per Bulan'!C:C,B644,'Data Alokasi Mitra per Bulan'!D:D,C644)</f>
        <v>2772000</v>
      </c>
      <c r="E644" s="63" t="str">
        <f t="shared" si="9"/>
        <v>Dibawah Batas Honor</v>
      </c>
      <c r="F644" s="64" t="e">
        <f ca="1">IF(_xludf.MAXifs('Data Alokasi Mitra per Bulan'!V:V,'Data Alokasi Mitra per Bulan'!C:C,B644,'Data Alokasi Mitra per Bulan'!D:D,C644)=0,G644,IF(YEAR(_xludf.MAXifs('Data Alokasi Mitra per Bulan'!V:V,'Data Alokasi Mitra per Bulan'!C:C,B644,'Data Alokasi Mitra per Bulan'!D:D,C644))=2024,G644,_xludf.MAXifs('Data Alokasi Mitra per Bulan'!V:V,'Data Alokasi Mitra per Bulan'!C:C,B644,'Data Alokasi Mitra per Bulan'!D:D,C644)))</f>
        <v>#NAME?</v>
      </c>
      <c r="G644" s="65">
        <v>45810</v>
      </c>
    </row>
    <row r="645" spans="1:7" ht="14.4">
      <c r="A645" s="62" t="str">
        <f t="shared" si="8"/>
        <v>SRI RETNO PUSPITOMei</v>
      </c>
      <c r="B645" s="22" t="s">
        <v>33</v>
      </c>
      <c r="C645" s="22" t="s">
        <v>195</v>
      </c>
      <c r="D645" s="54">
        <f>SUMIFS('Data Alokasi Mitra per Bulan'!G:G,'Data Alokasi Mitra per Bulan'!C:C,B645,'Data Alokasi Mitra per Bulan'!D:D,C645)</f>
        <v>1386000</v>
      </c>
      <c r="E645" s="63" t="str">
        <f t="shared" si="9"/>
        <v>Dibawah Batas Honor</v>
      </c>
      <c r="F645" s="64" t="e">
        <f ca="1">IF(_xludf.MAXifs('Data Alokasi Mitra per Bulan'!V:V,'Data Alokasi Mitra per Bulan'!C:C,B645,'Data Alokasi Mitra per Bulan'!D:D,C645)=0,G645,IF(YEAR(_xludf.MAXifs('Data Alokasi Mitra per Bulan'!V:V,'Data Alokasi Mitra per Bulan'!C:C,B645,'Data Alokasi Mitra per Bulan'!D:D,C645))=2024,G645,_xludf.MAXifs('Data Alokasi Mitra per Bulan'!V:V,'Data Alokasi Mitra per Bulan'!C:C,B645,'Data Alokasi Mitra per Bulan'!D:D,C645)))</f>
        <v>#NAME?</v>
      </c>
      <c r="G645" s="65">
        <v>45810</v>
      </c>
    </row>
    <row r="646" spans="1:7" ht="14.4">
      <c r="A646" s="62" t="str">
        <f t="shared" si="8"/>
        <v>Stephen christiani kenteyMei</v>
      </c>
      <c r="B646" s="62" t="s">
        <v>43</v>
      </c>
      <c r="C646" s="22" t="s">
        <v>195</v>
      </c>
      <c r="D646" s="54">
        <f>SUMIFS('Data Alokasi Mitra per Bulan'!G:G,'Data Alokasi Mitra per Bulan'!C:C,B646,'Data Alokasi Mitra per Bulan'!D:D,C646)</f>
        <v>1473000</v>
      </c>
      <c r="E646" s="63" t="str">
        <f t="shared" si="9"/>
        <v>Dibawah Batas Honor</v>
      </c>
      <c r="F646" s="64" t="e">
        <f ca="1">IF(_xludf.MAXifs('Data Alokasi Mitra per Bulan'!V:V,'Data Alokasi Mitra per Bulan'!C:C,B646,'Data Alokasi Mitra per Bulan'!D:D,C646)=0,G646,IF(YEAR(_xludf.MAXifs('Data Alokasi Mitra per Bulan'!V:V,'Data Alokasi Mitra per Bulan'!C:C,B646,'Data Alokasi Mitra per Bulan'!D:D,C646))=2024,G646,_xludf.MAXifs('Data Alokasi Mitra per Bulan'!V:V,'Data Alokasi Mitra per Bulan'!C:C,B646,'Data Alokasi Mitra per Bulan'!D:D,C646)))</f>
        <v>#NAME?</v>
      </c>
      <c r="G646" s="65">
        <v>45810</v>
      </c>
    </row>
    <row r="647" spans="1:7" ht="14.4">
      <c r="A647" s="62" t="str">
        <f t="shared" si="8"/>
        <v>Steve MoningkeyMei</v>
      </c>
      <c r="B647" s="62" t="s">
        <v>367</v>
      </c>
      <c r="C647" s="22" t="s">
        <v>195</v>
      </c>
      <c r="D647" s="54">
        <f>SUMIFS('Data Alokasi Mitra per Bulan'!G:G,'Data Alokasi Mitra per Bulan'!C:C,B647,'Data Alokasi Mitra per Bulan'!D:D,C647)</f>
        <v>0</v>
      </c>
      <c r="E647" s="63" t="str">
        <f t="shared" si="9"/>
        <v>Dibawah Batas Honor</v>
      </c>
      <c r="F647" s="64" t="e">
        <f ca="1">IF(_xludf.MAXifs('Data Alokasi Mitra per Bulan'!V:V,'Data Alokasi Mitra per Bulan'!C:C,B647,'Data Alokasi Mitra per Bulan'!D:D,C647)=0,G647,IF(YEAR(_xludf.MAXifs('Data Alokasi Mitra per Bulan'!V:V,'Data Alokasi Mitra per Bulan'!C:C,B647,'Data Alokasi Mitra per Bulan'!D:D,C647))=2024,G647,_xludf.MAXifs('Data Alokasi Mitra per Bulan'!V:V,'Data Alokasi Mitra per Bulan'!C:C,B647,'Data Alokasi Mitra per Bulan'!D:D,C647)))</f>
        <v>#NAME?</v>
      </c>
      <c r="G647" s="65">
        <v>45810</v>
      </c>
    </row>
    <row r="648" spans="1:7" ht="14.4">
      <c r="A648" s="62" t="str">
        <f t="shared" si="8"/>
        <v>Steven Sorts Paulus AkayMei</v>
      </c>
      <c r="B648" s="22" t="s">
        <v>25</v>
      </c>
      <c r="C648" s="22" t="s">
        <v>195</v>
      </c>
      <c r="D648" s="54">
        <f>SUMIFS('Data Alokasi Mitra per Bulan'!G:G,'Data Alokasi Mitra per Bulan'!C:C,B648,'Data Alokasi Mitra per Bulan'!D:D,C648)</f>
        <v>3392000</v>
      </c>
      <c r="E648" s="63" t="str">
        <f t="shared" si="9"/>
        <v>Dibawah Batas Honor</v>
      </c>
      <c r="F648" s="64">
        <v>45810</v>
      </c>
      <c r="G648" s="65">
        <v>45810</v>
      </c>
    </row>
    <row r="649" spans="1:7" ht="14.4">
      <c r="A649" s="62" t="str">
        <f t="shared" si="8"/>
        <v>STEVI NOVITA WULAN RUMANGKANGMei</v>
      </c>
      <c r="B649" s="22" t="s">
        <v>88</v>
      </c>
      <c r="C649" s="22" t="s">
        <v>195</v>
      </c>
      <c r="D649" s="54">
        <f>SUMIFS('Data Alokasi Mitra per Bulan'!G:G,'Data Alokasi Mitra per Bulan'!C:C,B649,'Data Alokasi Mitra per Bulan'!D:D,C649)</f>
        <v>0</v>
      </c>
      <c r="E649" s="63" t="str">
        <f t="shared" si="9"/>
        <v>Dibawah Batas Honor</v>
      </c>
      <c r="F649" s="64" t="e">
        <f ca="1">IF(_xludf.MAXifs('Data Alokasi Mitra per Bulan'!V:V,'Data Alokasi Mitra per Bulan'!C:C,B649,'Data Alokasi Mitra per Bulan'!D:D,C649)=0,G649,IF(YEAR(_xludf.MAXifs('Data Alokasi Mitra per Bulan'!V:V,'Data Alokasi Mitra per Bulan'!C:C,B649,'Data Alokasi Mitra per Bulan'!D:D,C649))=2024,G649,_xludf.MAXifs('Data Alokasi Mitra per Bulan'!V:V,'Data Alokasi Mitra per Bulan'!C:C,B649,'Data Alokasi Mitra per Bulan'!D:D,C649)))</f>
        <v>#NAME?</v>
      </c>
      <c r="G649" s="65">
        <v>45810</v>
      </c>
    </row>
    <row r="650" spans="1:7" ht="14.4">
      <c r="A650" s="62" t="str">
        <f t="shared" si="8"/>
        <v>Suriaty Hadji AliMei</v>
      </c>
      <c r="B650" s="62" t="s">
        <v>115</v>
      </c>
      <c r="C650" s="22" t="s">
        <v>195</v>
      </c>
      <c r="D650" s="54">
        <f>SUMIFS('Data Alokasi Mitra per Bulan'!G:G,'Data Alokasi Mitra per Bulan'!C:C,B650,'Data Alokasi Mitra per Bulan'!D:D,C650)</f>
        <v>0</v>
      </c>
      <c r="E650" s="63" t="str">
        <f t="shared" si="9"/>
        <v>Dibawah Batas Honor</v>
      </c>
      <c r="F650" s="64" t="e">
        <f ca="1">IF(_xludf.MAXifs('Data Alokasi Mitra per Bulan'!V:V,'Data Alokasi Mitra per Bulan'!C:C,B650,'Data Alokasi Mitra per Bulan'!D:D,C650)=0,G650,IF(YEAR(_xludf.MAXifs('Data Alokasi Mitra per Bulan'!V:V,'Data Alokasi Mitra per Bulan'!C:C,B650,'Data Alokasi Mitra per Bulan'!D:D,C650))=2024,G650,_xludf.MAXifs('Data Alokasi Mitra per Bulan'!V:V,'Data Alokasi Mitra per Bulan'!C:C,B650,'Data Alokasi Mitra per Bulan'!D:D,C650)))</f>
        <v>#NAME?</v>
      </c>
      <c r="G650" s="65">
        <v>45810</v>
      </c>
    </row>
    <row r="651" spans="1:7" ht="14.4">
      <c r="A651" s="62" t="str">
        <f t="shared" si="8"/>
        <v>Susly Yuliana SeneweMei</v>
      </c>
      <c r="B651" s="62" t="s">
        <v>48</v>
      </c>
      <c r="C651" s="22" t="s">
        <v>195</v>
      </c>
      <c r="D651" s="54">
        <f>SUMIFS('Data Alokasi Mitra per Bulan'!G:G,'Data Alokasi Mitra per Bulan'!C:C,B651,'Data Alokasi Mitra per Bulan'!D:D,C651)</f>
        <v>2145000</v>
      </c>
      <c r="E651" s="63" t="str">
        <f t="shared" si="9"/>
        <v>Dibawah Batas Honor</v>
      </c>
      <c r="F651" s="64" t="e">
        <f ca="1">IF(_xludf.MAXifs('Data Alokasi Mitra per Bulan'!V:V,'Data Alokasi Mitra per Bulan'!C:C,B651,'Data Alokasi Mitra per Bulan'!D:D,C651)=0,G651,IF(YEAR(_xludf.MAXifs('Data Alokasi Mitra per Bulan'!V:V,'Data Alokasi Mitra per Bulan'!C:C,B651,'Data Alokasi Mitra per Bulan'!D:D,C651))=2024,G651,_xludf.MAXifs('Data Alokasi Mitra per Bulan'!V:V,'Data Alokasi Mitra per Bulan'!C:C,B651,'Data Alokasi Mitra per Bulan'!D:D,C651)))</f>
        <v>#NAME?</v>
      </c>
      <c r="G651" s="65">
        <v>45810</v>
      </c>
    </row>
    <row r="652" spans="1:7" ht="14.4">
      <c r="A652" s="62" t="str">
        <f t="shared" si="8"/>
        <v>Sutria Meilani TiwowMei</v>
      </c>
      <c r="B652" s="62" t="s">
        <v>116</v>
      </c>
      <c r="C652" s="22" t="s">
        <v>195</v>
      </c>
      <c r="D652" s="54">
        <f>SUMIFS('Data Alokasi Mitra per Bulan'!G:G,'Data Alokasi Mitra per Bulan'!C:C,B652,'Data Alokasi Mitra per Bulan'!D:D,C652)</f>
        <v>0</v>
      </c>
      <c r="E652" s="63" t="str">
        <f t="shared" si="9"/>
        <v>Dibawah Batas Honor</v>
      </c>
      <c r="F652" s="64" t="e">
        <f ca="1">IF(_xludf.MAXifs('Data Alokasi Mitra per Bulan'!V:V,'Data Alokasi Mitra per Bulan'!C:C,B652,'Data Alokasi Mitra per Bulan'!D:D,C652)=0,G652,IF(YEAR(_xludf.MAXifs('Data Alokasi Mitra per Bulan'!V:V,'Data Alokasi Mitra per Bulan'!C:C,B652,'Data Alokasi Mitra per Bulan'!D:D,C652))=2024,G652,_xludf.MAXifs('Data Alokasi Mitra per Bulan'!V:V,'Data Alokasi Mitra per Bulan'!C:C,B652,'Data Alokasi Mitra per Bulan'!D:D,C652)))</f>
        <v>#NAME?</v>
      </c>
      <c r="G652" s="65">
        <v>45810</v>
      </c>
    </row>
    <row r="653" spans="1:7" ht="14.4">
      <c r="A653" s="62" t="str">
        <f t="shared" si="8"/>
        <v>Veinny enggrithel pirasatMei</v>
      </c>
      <c r="B653" s="22" t="s">
        <v>118</v>
      </c>
      <c r="C653" s="22" t="s">
        <v>195</v>
      </c>
      <c r="D653" s="54">
        <f>SUMIFS('Data Alokasi Mitra per Bulan'!G:G,'Data Alokasi Mitra per Bulan'!C:C,B653,'Data Alokasi Mitra per Bulan'!D:D,C653)</f>
        <v>0</v>
      </c>
      <c r="E653" s="63" t="str">
        <f t="shared" si="9"/>
        <v>Dibawah Batas Honor</v>
      </c>
      <c r="F653" s="64" t="e">
        <f ca="1">IF(_xludf.MAXifs('Data Alokasi Mitra per Bulan'!V:V,'Data Alokasi Mitra per Bulan'!C:C,B653,'Data Alokasi Mitra per Bulan'!D:D,C653)=0,G653,IF(YEAR(_xludf.MAXifs('Data Alokasi Mitra per Bulan'!V:V,'Data Alokasi Mitra per Bulan'!C:C,B653,'Data Alokasi Mitra per Bulan'!D:D,C653))=2024,G653,_xludf.MAXifs('Data Alokasi Mitra per Bulan'!V:V,'Data Alokasi Mitra per Bulan'!C:C,B653,'Data Alokasi Mitra per Bulan'!D:D,C653)))</f>
        <v>#NAME?</v>
      </c>
      <c r="G653" s="65">
        <v>45810</v>
      </c>
    </row>
    <row r="654" spans="1:7" ht="14.4">
      <c r="A654" s="62" t="str">
        <f t="shared" si="8"/>
        <v>Vivine DameMei</v>
      </c>
      <c r="B654" s="62" t="s">
        <v>368</v>
      </c>
      <c r="C654" s="22" t="s">
        <v>195</v>
      </c>
      <c r="D654" s="54">
        <f>SUMIFS('Data Alokasi Mitra per Bulan'!G:G,'Data Alokasi Mitra per Bulan'!C:C,B654,'Data Alokasi Mitra per Bulan'!D:D,C654)</f>
        <v>0</v>
      </c>
      <c r="E654" s="63" t="str">
        <f t="shared" si="9"/>
        <v>Dibawah Batas Honor</v>
      </c>
      <c r="F654" s="64" t="e">
        <f ca="1">IF(_xludf.MAXifs('Data Alokasi Mitra per Bulan'!V:V,'Data Alokasi Mitra per Bulan'!C:C,B654,'Data Alokasi Mitra per Bulan'!D:D,C654)=0,G654,IF(YEAR(_xludf.MAXifs('Data Alokasi Mitra per Bulan'!V:V,'Data Alokasi Mitra per Bulan'!C:C,B654,'Data Alokasi Mitra per Bulan'!D:D,C654))=2024,G654,_xludf.MAXifs('Data Alokasi Mitra per Bulan'!V:V,'Data Alokasi Mitra per Bulan'!C:C,B654,'Data Alokasi Mitra per Bulan'!D:D,C654)))</f>
        <v>#NAME?</v>
      </c>
      <c r="G654" s="65">
        <v>45810</v>
      </c>
    </row>
    <row r="655" spans="1:7" ht="14.4">
      <c r="A655" s="62" t="str">
        <f t="shared" si="8"/>
        <v>Wiwin KarimMei</v>
      </c>
      <c r="B655" s="62" t="s">
        <v>165</v>
      </c>
      <c r="C655" s="22" t="s">
        <v>195</v>
      </c>
      <c r="D655" s="54">
        <f>SUMIFS('Data Alokasi Mitra per Bulan'!G:G,'Data Alokasi Mitra per Bulan'!C:C,B655,'Data Alokasi Mitra per Bulan'!D:D,C655)</f>
        <v>0</v>
      </c>
      <c r="E655" s="63" t="str">
        <f t="shared" si="9"/>
        <v>Dibawah Batas Honor</v>
      </c>
      <c r="F655" s="64" t="e">
        <f ca="1">IF(_xludf.MAXifs('Data Alokasi Mitra per Bulan'!V:V,'Data Alokasi Mitra per Bulan'!C:C,B655,'Data Alokasi Mitra per Bulan'!D:D,C655)=0,G655,IF(YEAR(_xludf.MAXifs('Data Alokasi Mitra per Bulan'!V:V,'Data Alokasi Mitra per Bulan'!C:C,B655,'Data Alokasi Mitra per Bulan'!D:D,C655))=2024,G655,_xludf.MAXifs('Data Alokasi Mitra per Bulan'!V:V,'Data Alokasi Mitra per Bulan'!C:C,B655,'Data Alokasi Mitra per Bulan'!D:D,C655)))</f>
        <v>#NAME?</v>
      </c>
      <c r="G655" s="65">
        <v>45810</v>
      </c>
    </row>
    <row r="656" spans="1:7" ht="14.4">
      <c r="A656" s="62" t="str">
        <f t="shared" si="8"/>
        <v>Yesika Chenly SiwuMei</v>
      </c>
      <c r="B656" s="22" t="s">
        <v>119</v>
      </c>
      <c r="C656" s="22" t="s">
        <v>195</v>
      </c>
      <c r="D656" s="54">
        <f>SUMIFS('Data Alokasi Mitra per Bulan'!G:G,'Data Alokasi Mitra per Bulan'!C:C,B656,'Data Alokasi Mitra per Bulan'!D:D,C656)</f>
        <v>0</v>
      </c>
      <c r="E656" s="63" t="str">
        <f t="shared" si="9"/>
        <v>Dibawah Batas Honor</v>
      </c>
      <c r="F656" s="64" t="e">
        <f ca="1">IF(_xludf.MAXifs('Data Alokasi Mitra per Bulan'!V:V,'Data Alokasi Mitra per Bulan'!C:C,B656,'Data Alokasi Mitra per Bulan'!D:D,C656)=0,G656,IF(YEAR(_xludf.MAXifs('Data Alokasi Mitra per Bulan'!V:V,'Data Alokasi Mitra per Bulan'!C:C,B656,'Data Alokasi Mitra per Bulan'!D:D,C656))=2024,G656,_xludf.MAXifs('Data Alokasi Mitra per Bulan'!V:V,'Data Alokasi Mitra per Bulan'!C:C,B656,'Data Alokasi Mitra per Bulan'!D:D,C656)))</f>
        <v>#NAME?</v>
      </c>
      <c r="G656" s="65">
        <v>45810</v>
      </c>
    </row>
    <row r="657" spans="1:7" ht="14.4">
      <c r="A657" s="62" t="str">
        <f t="shared" si="8"/>
        <v>Yosua Nehemia Dioko langiMei</v>
      </c>
      <c r="B657" s="62" t="s">
        <v>369</v>
      </c>
      <c r="C657" s="22" t="s">
        <v>195</v>
      </c>
      <c r="D657" s="54">
        <f>SUMIFS('Data Alokasi Mitra per Bulan'!G:G,'Data Alokasi Mitra per Bulan'!C:C,B657,'Data Alokasi Mitra per Bulan'!D:D,C657)</f>
        <v>0</v>
      </c>
      <c r="E657" s="63" t="str">
        <f t="shared" si="9"/>
        <v>Dibawah Batas Honor</v>
      </c>
      <c r="F657" s="64" t="e">
        <f ca="1">IF(_xludf.MAXifs('Data Alokasi Mitra per Bulan'!V:V,'Data Alokasi Mitra per Bulan'!C:C,B657,'Data Alokasi Mitra per Bulan'!D:D,C657)=0,G657,IF(YEAR(_xludf.MAXifs('Data Alokasi Mitra per Bulan'!V:V,'Data Alokasi Mitra per Bulan'!C:C,B657,'Data Alokasi Mitra per Bulan'!D:D,C657))=2024,G657,_xludf.MAXifs('Data Alokasi Mitra per Bulan'!V:V,'Data Alokasi Mitra per Bulan'!C:C,B657,'Data Alokasi Mitra per Bulan'!D:D,C657)))</f>
        <v>#NAME?</v>
      </c>
      <c r="G657" s="65">
        <v>45810</v>
      </c>
    </row>
    <row r="658" spans="1:7" ht="14.4">
      <c r="A658" s="62" t="str">
        <f t="shared" si="8"/>
        <v>YUDITH Y MARJUNIMei</v>
      </c>
      <c r="B658" s="62" t="s">
        <v>171</v>
      </c>
      <c r="C658" s="22" t="s">
        <v>195</v>
      </c>
      <c r="D658" s="54">
        <f>SUMIFS('Data Alokasi Mitra per Bulan'!G:G,'Data Alokasi Mitra per Bulan'!C:C,B658,'Data Alokasi Mitra per Bulan'!D:D,C658)</f>
        <v>0</v>
      </c>
      <c r="E658" s="63" t="str">
        <f t="shared" si="9"/>
        <v>Dibawah Batas Honor</v>
      </c>
      <c r="F658" s="64" t="e">
        <f ca="1">IF(_xludf.MAXifs('Data Alokasi Mitra per Bulan'!V:V,'Data Alokasi Mitra per Bulan'!C:C,B658,'Data Alokasi Mitra per Bulan'!D:D,C658)=0,G658,IF(YEAR(_xludf.MAXifs('Data Alokasi Mitra per Bulan'!V:V,'Data Alokasi Mitra per Bulan'!C:C,B658,'Data Alokasi Mitra per Bulan'!D:D,C658))=2024,G658,_xludf.MAXifs('Data Alokasi Mitra per Bulan'!V:V,'Data Alokasi Mitra per Bulan'!C:C,B658,'Data Alokasi Mitra per Bulan'!D:D,C658)))</f>
        <v>#NAME?</v>
      </c>
      <c r="G658" s="65">
        <v>45810</v>
      </c>
    </row>
    <row r="659" spans="1:7" ht="14.4">
      <c r="A659" s="62" t="str">
        <f t="shared" si="8"/>
        <v>Yuliana Telly LumiMei</v>
      </c>
      <c r="B659" s="22" t="s">
        <v>139</v>
      </c>
      <c r="C659" s="22" t="s">
        <v>195</v>
      </c>
      <c r="D659" s="54">
        <f>SUMIFS('Data Alokasi Mitra per Bulan'!G:G,'Data Alokasi Mitra per Bulan'!C:C,B659,'Data Alokasi Mitra per Bulan'!D:D,C659)</f>
        <v>0</v>
      </c>
      <c r="E659" s="63" t="str">
        <f t="shared" si="9"/>
        <v>Dibawah Batas Honor</v>
      </c>
      <c r="F659" s="64" t="e">
        <f ca="1">IF(_xludf.MAXifs('Data Alokasi Mitra per Bulan'!V:V,'Data Alokasi Mitra per Bulan'!C:C,B659,'Data Alokasi Mitra per Bulan'!D:D,C659)=0,G659,IF(YEAR(_xludf.MAXifs('Data Alokasi Mitra per Bulan'!V:V,'Data Alokasi Mitra per Bulan'!C:C,B659,'Data Alokasi Mitra per Bulan'!D:D,C659))=2024,G659,_xludf.MAXifs('Data Alokasi Mitra per Bulan'!V:V,'Data Alokasi Mitra per Bulan'!C:C,B659,'Data Alokasi Mitra per Bulan'!D:D,C659)))</f>
        <v>#NAME?</v>
      </c>
      <c r="G659" s="65">
        <v>45810</v>
      </c>
    </row>
    <row r="660" spans="1:7" ht="14.4">
      <c r="A660" s="62" t="str">
        <f t="shared" si="8"/>
        <v>Yulianti BohamMei</v>
      </c>
      <c r="B660" s="22" t="s">
        <v>120</v>
      </c>
      <c r="C660" s="22" t="s">
        <v>195</v>
      </c>
      <c r="D660" s="54">
        <f>SUMIFS('Data Alokasi Mitra per Bulan'!G:G,'Data Alokasi Mitra per Bulan'!C:C,B660,'Data Alokasi Mitra per Bulan'!D:D,C660)</f>
        <v>0</v>
      </c>
      <c r="E660" s="63" t="str">
        <f t="shared" si="9"/>
        <v>Dibawah Batas Honor</v>
      </c>
      <c r="F660" s="64" t="e">
        <f ca="1">IF(_xludf.MAXifs('Data Alokasi Mitra per Bulan'!V:V,'Data Alokasi Mitra per Bulan'!C:C,B660,'Data Alokasi Mitra per Bulan'!D:D,C660)=0,G660,IF(YEAR(_xludf.MAXifs('Data Alokasi Mitra per Bulan'!V:V,'Data Alokasi Mitra per Bulan'!C:C,B660,'Data Alokasi Mitra per Bulan'!D:D,C660))=2024,G660,_xludf.MAXifs('Data Alokasi Mitra per Bulan'!V:V,'Data Alokasi Mitra per Bulan'!C:C,B660,'Data Alokasi Mitra per Bulan'!D:D,C660)))</f>
        <v>#NAME?</v>
      </c>
      <c r="G660" s="65">
        <v>45810</v>
      </c>
    </row>
    <row r="661" spans="1:7" ht="14.4">
      <c r="A661" s="62" t="str">
        <f t="shared" si="8"/>
        <v>Yunita Rahayu Ekaputri AbdjulMei</v>
      </c>
      <c r="B661" s="62" t="s">
        <v>123</v>
      </c>
      <c r="C661" s="22" t="s">
        <v>195</v>
      </c>
      <c r="D661" s="54">
        <f>SUMIFS('Data Alokasi Mitra per Bulan'!G:G,'Data Alokasi Mitra per Bulan'!C:C,B661,'Data Alokasi Mitra per Bulan'!D:D,C661)</f>
        <v>0</v>
      </c>
      <c r="E661" s="63" t="str">
        <f t="shared" si="9"/>
        <v>Dibawah Batas Honor</v>
      </c>
      <c r="F661" s="64" t="e">
        <f ca="1">IF(_xludf.MAXifs('Data Alokasi Mitra per Bulan'!V:V,'Data Alokasi Mitra per Bulan'!C:C,B661,'Data Alokasi Mitra per Bulan'!D:D,C661)=0,G661,IF(YEAR(_xludf.MAXifs('Data Alokasi Mitra per Bulan'!V:V,'Data Alokasi Mitra per Bulan'!C:C,B661,'Data Alokasi Mitra per Bulan'!D:D,C661))=2024,G661,_xludf.MAXifs('Data Alokasi Mitra per Bulan'!V:V,'Data Alokasi Mitra per Bulan'!C:C,B661,'Data Alokasi Mitra per Bulan'!D:D,C661)))</f>
        <v>#NAME?</v>
      </c>
      <c r="G661" s="65">
        <v>45810</v>
      </c>
    </row>
    <row r="662" spans="1:7" ht="14.4">
      <c r="A662" s="62" t="str">
        <f t="shared" si="8"/>
        <v>Adhan Yeremia AlhasniJuni</v>
      </c>
      <c r="B662" s="22" t="s">
        <v>124</v>
      </c>
      <c r="C662" s="22" t="s">
        <v>207</v>
      </c>
      <c r="D662" s="54">
        <f>SUMIFS('Data Alokasi Mitra per Bulan'!G:G,'Data Alokasi Mitra per Bulan'!C:C,B662,'Data Alokasi Mitra per Bulan'!D:D,C662)</f>
        <v>1942000</v>
      </c>
      <c r="E662" s="63" t="str">
        <f t="shared" si="9"/>
        <v>Dibawah Batas Honor</v>
      </c>
      <c r="F662" s="64" t="e">
        <f ca="1">IF(_xludf.MAXifs('Data Alokasi Mitra per Bulan'!V:V,'Data Alokasi Mitra per Bulan'!C:C,B662,'Data Alokasi Mitra per Bulan'!D:D,C662)=0,G662,IF(YEAR(_xludf.MAXifs('Data Alokasi Mitra per Bulan'!V:V,'Data Alokasi Mitra per Bulan'!C:C,B662,'Data Alokasi Mitra per Bulan'!D:D,C662))=2024,G662,_xludf.MAXifs('Data Alokasi Mitra per Bulan'!V:V,'Data Alokasi Mitra per Bulan'!C:C,B662,'Data Alokasi Mitra per Bulan'!D:D,C662)))</f>
        <v>#NAME?</v>
      </c>
      <c r="G662" s="65">
        <f t="shared" ref="G662:G793" si="11">EOMONTH("1/6/2025",0)</f>
        <v>45838</v>
      </c>
    </row>
    <row r="663" spans="1:7" ht="14.4">
      <c r="A663" s="62" t="str">
        <f t="shared" si="8"/>
        <v>Adriana TandajuJuni</v>
      </c>
      <c r="B663" s="22" t="s">
        <v>36</v>
      </c>
      <c r="C663" s="22" t="s">
        <v>207</v>
      </c>
      <c r="D663" s="54">
        <f>SUMIFS('Data Alokasi Mitra per Bulan'!G:G,'Data Alokasi Mitra per Bulan'!C:C,B663,'Data Alokasi Mitra per Bulan'!D:D,C663)</f>
        <v>3284000</v>
      </c>
      <c r="E663" s="63" t="str">
        <f t="shared" si="9"/>
        <v>Dibawah Batas Honor</v>
      </c>
      <c r="F663" s="64" t="e">
        <f ca="1">IF(_xludf.MAXifs('Data Alokasi Mitra per Bulan'!V:V,'Data Alokasi Mitra per Bulan'!C:C,B663,'Data Alokasi Mitra per Bulan'!D:D,C663)=0,G663,IF(YEAR(_xludf.MAXifs('Data Alokasi Mitra per Bulan'!V:V,'Data Alokasi Mitra per Bulan'!C:C,B663,'Data Alokasi Mitra per Bulan'!D:D,C663))=2024,G663,_xludf.MAXifs('Data Alokasi Mitra per Bulan'!V:V,'Data Alokasi Mitra per Bulan'!C:C,B663,'Data Alokasi Mitra per Bulan'!D:D,C663)))</f>
        <v>#NAME?</v>
      </c>
      <c r="G663" s="65">
        <f t="shared" si="11"/>
        <v>45838</v>
      </c>
    </row>
    <row r="664" spans="1:7" ht="14.4">
      <c r="A664" s="62" t="str">
        <f t="shared" si="8"/>
        <v>AGUSTINTJE MAKAHANAPJuni</v>
      </c>
      <c r="B664" s="22" t="s">
        <v>87</v>
      </c>
      <c r="C664" s="22" t="s">
        <v>207</v>
      </c>
      <c r="D664" s="54">
        <f>SUMIFS('Data Alokasi Mitra per Bulan'!G:G,'Data Alokasi Mitra per Bulan'!C:C,B664,'Data Alokasi Mitra per Bulan'!D:D,C664)</f>
        <v>0</v>
      </c>
      <c r="E664" s="63" t="str">
        <f t="shared" si="9"/>
        <v>Dibawah Batas Honor</v>
      </c>
      <c r="F664" s="64" t="e">
        <f ca="1">IF(_xludf.MAXifs('Data Alokasi Mitra per Bulan'!V:V,'Data Alokasi Mitra per Bulan'!C:C,B664,'Data Alokasi Mitra per Bulan'!D:D,C664)=0,G664,IF(YEAR(_xludf.MAXifs('Data Alokasi Mitra per Bulan'!V:V,'Data Alokasi Mitra per Bulan'!C:C,B664,'Data Alokasi Mitra per Bulan'!D:D,C664))=2024,G664,_xludf.MAXifs('Data Alokasi Mitra per Bulan'!V:V,'Data Alokasi Mitra per Bulan'!C:C,B664,'Data Alokasi Mitra per Bulan'!D:D,C664)))</f>
        <v>#NAME?</v>
      </c>
      <c r="G664" s="65">
        <f t="shared" si="11"/>
        <v>45838</v>
      </c>
    </row>
    <row r="665" spans="1:7" ht="14.4">
      <c r="A665" s="62" t="str">
        <f t="shared" si="8"/>
        <v>Alice lady diana mantiriJuni</v>
      </c>
      <c r="B665" s="62" t="s">
        <v>273</v>
      </c>
      <c r="C665" s="22" t="s">
        <v>207</v>
      </c>
      <c r="D665" s="54">
        <f>SUMIFS('Data Alokasi Mitra per Bulan'!G:G,'Data Alokasi Mitra per Bulan'!C:C,B665,'Data Alokasi Mitra per Bulan'!D:D,C665)</f>
        <v>0</v>
      </c>
      <c r="E665" s="63" t="str">
        <f t="shared" si="9"/>
        <v>Dibawah Batas Honor</v>
      </c>
      <c r="F665" s="64" t="e">
        <f ca="1">IF(_xludf.MAXifs('Data Alokasi Mitra per Bulan'!V:V,'Data Alokasi Mitra per Bulan'!C:C,B665,'Data Alokasi Mitra per Bulan'!D:D,C665)=0,G665,IF(YEAR(_xludf.MAXifs('Data Alokasi Mitra per Bulan'!V:V,'Data Alokasi Mitra per Bulan'!C:C,B665,'Data Alokasi Mitra per Bulan'!D:D,C665))=2024,G665,_xludf.MAXifs('Data Alokasi Mitra per Bulan'!V:V,'Data Alokasi Mitra per Bulan'!C:C,B665,'Data Alokasi Mitra per Bulan'!D:D,C665)))</f>
        <v>#NAME?</v>
      </c>
      <c r="G665" s="65">
        <f t="shared" si="11"/>
        <v>45838</v>
      </c>
    </row>
    <row r="666" spans="1:7" ht="14.4">
      <c r="A666" s="62" t="str">
        <f t="shared" si="8"/>
        <v>Alvani Bregina NgongoloyJuni</v>
      </c>
      <c r="B666" s="22" t="s">
        <v>26</v>
      </c>
      <c r="C666" s="22" t="s">
        <v>207</v>
      </c>
      <c r="D666" s="54">
        <f>SUMIFS('Data Alokasi Mitra per Bulan'!G:G,'Data Alokasi Mitra per Bulan'!C:C,B666,'Data Alokasi Mitra per Bulan'!D:D,C666)</f>
        <v>726000</v>
      </c>
      <c r="E666" s="63" t="str">
        <f t="shared" si="9"/>
        <v>Dibawah Batas Honor</v>
      </c>
      <c r="F666" s="64" t="e">
        <f ca="1">IF(_xludf.MAXifs('Data Alokasi Mitra per Bulan'!V:V,'Data Alokasi Mitra per Bulan'!C:C,B666,'Data Alokasi Mitra per Bulan'!D:D,C666)=0,G666,IF(YEAR(_xludf.MAXifs('Data Alokasi Mitra per Bulan'!V:V,'Data Alokasi Mitra per Bulan'!C:C,B666,'Data Alokasi Mitra per Bulan'!D:D,C666))=2024,G666,_xludf.MAXifs('Data Alokasi Mitra per Bulan'!V:V,'Data Alokasi Mitra per Bulan'!C:C,B666,'Data Alokasi Mitra per Bulan'!D:D,C666)))</f>
        <v>#NAME?</v>
      </c>
      <c r="G666" s="65">
        <f t="shared" si="11"/>
        <v>45838</v>
      </c>
    </row>
    <row r="667" spans="1:7" ht="14.4">
      <c r="A667" s="62" t="str">
        <f t="shared" si="8"/>
        <v>anastasia rany makanaungJuni</v>
      </c>
      <c r="B667" s="62" t="s">
        <v>274</v>
      </c>
      <c r="C667" s="22" t="s">
        <v>207</v>
      </c>
      <c r="D667" s="54">
        <f>SUMIFS('Data Alokasi Mitra per Bulan'!G:G,'Data Alokasi Mitra per Bulan'!C:C,B667,'Data Alokasi Mitra per Bulan'!D:D,C667)</f>
        <v>0</v>
      </c>
      <c r="E667" s="63" t="str">
        <f t="shared" si="9"/>
        <v>Dibawah Batas Honor</v>
      </c>
      <c r="F667" s="64" t="e">
        <f ca="1">IF(_xludf.MAXifs('Data Alokasi Mitra per Bulan'!V:V,'Data Alokasi Mitra per Bulan'!C:C,B667,'Data Alokasi Mitra per Bulan'!D:D,C667)=0,G667,IF(YEAR(_xludf.MAXifs('Data Alokasi Mitra per Bulan'!V:V,'Data Alokasi Mitra per Bulan'!C:C,B667,'Data Alokasi Mitra per Bulan'!D:D,C667))=2024,G667,_xludf.MAXifs('Data Alokasi Mitra per Bulan'!V:V,'Data Alokasi Mitra per Bulan'!C:C,B667,'Data Alokasi Mitra per Bulan'!D:D,C667)))</f>
        <v>#NAME?</v>
      </c>
      <c r="G667" s="65">
        <f t="shared" si="11"/>
        <v>45838</v>
      </c>
    </row>
    <row r="668" spans="1:7" ht="14.4">
      <c r="A668" s="62" t="str">
        <f t="shared" si="8"/>
        <v>Anatasya MasudaraJuni</v>
      </c>
      <c r="B668" s="62" t="s">
        <v>346</v>
      </c>
      <c r="C668" s="22" t="s">
        <v>207</v>
      </c>
      <c r="D668" s="54">
        <f>SUMIFS('Data Alokasi Mitra per Bulan'!G:G,'Data Alokasi Mitra per Bulan'!C:C,B668,'Data Alokasi Mitra per Bulan'!D:D,C668)</f>
        <v>0</v>
      </c>
      <c r="E668" s="63" t="str">
        <f t="shared" si="9"/>
        <v>Dibawah Batas Honor</v>
      </c>
      <c r="F668" s="64" t="e">
        <f ca="1">IF(_xludf.MAXifs('Data Alokasi Mitra per Bulan'!V:V,'Data Alokasi Mitra per Bulan'!C:C,B668,'Data Alokasi Mitra per Bulan'!D:D,C668)=0,G668,IF(YEAR(_xludf.MAXifs('Data Alokasi Mitra per Bulan'!V:V,'Data Alokasi Mitra per Bulan'!C:C,B668,'Data Alokasi Mitra per Bulan'!D:D,C668))=2024,G668,_xludf.MAXifs('Data Alokasi Mitra per Bulan'!V:V,'Data Alokasi Mitra per Bulan'!C:C,B668,'Data Alokasi Mitra per Bulan'!D:D,C668)))</f>
        <v>#NAME?</v>
      </c>
      <c r="G668" s="65">
        <f t="shared" si="11"/>
        <v>45838</v>
      </c>
    </row>
    <row r="669" spans="1:7" ht="14.4">
      <c r="A669" s="62" t="str">
        <f t="shared" si="8"/>
        <v>ANGELIA FRANSISCA SUNDAHJuni</v>
      </c>
      <c r="B669" s="22" t="s">
        <v>126</v>
      </c>
      <c r="C669" s="22" t="s">
        <v>207</v>
      </c>
      <c r="D669" s="54">
        <f>SUMIFS('Data Alokasi Mitra per Bulan'!G:G,'Data Alokasi Mitra per Bulan'!C:C,B669,'Data Alokasi Mitra per Bulan'!D:D,C669)</f>
        <v>2176000</v>
      </c>
      <c r="E669" s="63" t="str">
        <f t="shared" si="9"/>
        <v>Dibawah Batas Honor</v>
      </c>
      <c r="F669" s="64" t="e">
        <f ca="1">IF(_xludf.MAXifs('Data Alokasi Mitra per Bulan'!V:V,'Data Alokasi Mitra per Bulan'!C:C,B669,'Data Alokasi Mitra per Bulan'!D:D,C669)=0,G669,IF(YEAR(_xludf.MAXifs('Data Alokasi Mitra per Bulan'!V:V,'Data Alokasi Mitra per Bulan'!C:C,B669,'Data Alokasi Mitra per Bulan'!D:D,C669))=2024,G669,_xludf.MAXifs('Data Alokasi Mitra per Bulan'!V:V,'Data Alokasi Mitra per Bulan'!C:C,B669,'Data Alokasi Mitra per Bulan'!D:D,C669)))</f>
        <v>#NAME?</v>
      </c>
      <c r="G669" s="65">
        <f t="shared" si="11"/>
        <v>45838</v>
      </c>
    </row>
    <row r="670" spans="1:7" ht="14.4">
      <c r="A670" s="62" t="str">
        <f t="shared" si="8"/>
        <v>Anita A BolungJuni</v>
      </c>
      <c r="B670" s="62" t="s">
        <v>257</v>
      </c>
      <c r="C670" s="22" t="s">
        <v>207</v>
      </c>
      <c r="D670" s="54">
        <f>SUMIFS('Data Alokasi Mitra per Bulan'!G:G,'Data Alokasi Mitra per Bulan'!C:C,B670,'Data Alokasi Mitra per Bulan'!D:D,C670)</f>
        <v>0</v>
      </c>
      <c r="E670" s="63" t="str">
        <f t="shared" si="9"/>
        <v>Dibawah Batas Honor</v>
      </c>
      <c r="F670" s="64" t="e">
        <f ca="1">IF(_xludf.MAXifs('Data Alokasi Mitra per Bulan'!V:V,'Data Alokasi Mitra per Bulan'!C:C,B670,'Data Alokasi Mitra per Bulan'!D:D,C670)=0,G670,IF(YEAR(_xludf.MAXifs('Data Alokasi Mitra per Bulan'!V:V,'Data Alokasi Mitra per Bulan'!C:C,B670,'Data Alokasi Mitra per Bulan'!D:D,C670))=2024,G670,_xludf.MAXifs('Data Alokasi Mitra per Bulan'!V:V,'Data Alokasi Mitra per Bulan'!C:C,B670,'Data Alokasi Mitra per Bulan'!D:D,C670)))</f>
        <v>#NAME?</v>
      </c>
      <c r="G670" s="65">
        <f t="shared" si="11"/>
        <v>45838</v>
      </c>
    </row>
    <row r="671" spans="1:7" ht="14.4">
      <c r="A671" s="62" t="str">
        <f t="shared" si="8"/>
        <v>Anita Afrianti SemenJuni</v>
      </c>
      <c r="B671" s="22" t="s">
        <v>347</v>
      </c>
      <c r="C671" s="22" t="s">
        <v>207</v>
      </c>
      <c r="D671" s="54">
        <f>SUMIFS('Data Alokasi Mitra per Bulan'!G:G,'Data Alokasi Mitra per Bulan'!C:C,B671,'Data Alokasi Mitra per Bulan'!D:D,C671)</f>
        <v>0</v>
      </c>
      <c r="E671" s="63" t="str">
        <f t="shared" si="9"/>
        <v>Dibawah Batas Honor</v>
      </c>
      <c r="F671" s="64" t="e">
        <f ca="1">IF(_xludf.MAXifs('Data Alokasi Mitra per Bulan'!V:V,'Data Alokasi Mitra per Bulan'!C:C,B671,'Data Alokasi Mitra per Bulan'!D:D,C671)=0,G671,IF(YEAR(_xludf.MAXifs('Data Alokasi Mitra per Bulan'!V:V,'Data Alokasi Mitra per Bulan'!C:C,B671,'Data Alokasi Mitra per Bulan'!D:D,C671))=2024,G671,_xludf.MAXifs('Data Alokasi Mitra per Bulan'!V:V,'Data Alokasi Mitra per Bulan'!C:C,B671,'Data Alokasi Mitra per Bulan'!D:D,C671)))</f>
        <v>#NAME?</v>
      </c>
      <c r="G671" s="65">
        <f t="shared" si="11"/>
        <v>45838</v>
      </c>
    </row>
    <row r="672" spans="1:7" ht="14.4">
      <c r="A672" s="62" t="str">
        <f t="shared" si="8"/>
        <v>Arief RohmanJuni</v>
      </c>
      <c r="B672" s="62" t="s">
        <v>155</v>
      </c>
      <c r="C672" s="22" t="s">
        <v>207</v>
      </c>
      <c r="D672" s="54">
        <f>SUMIFS('Data Alokasi Mitra per Bulan'!G:G,'Data Alokasi Mitra per Bulan'!C:C,B672,'Data Alokasi Mitra per Bulan'!D:D,C672)</f>
        <v>0</v>
      </c>
      <c r="E672" s="63" t="str">
        <f t="shared" si="9"/>
        <v>Dibawah Batas Honor</v>
      </c>
      <c r="F672" s="64" t="e">
        <f ca="1">IF(_xludf.MAXifs('Data Alokasi Mitra per Bulan'!V:V,'Data Alokasi Mitra per Bulan'!C:C,B672,'Data Alokasi Mitra per Bulan'!D:D,C672)=0,G672,IF(YEAR(_xludf.MAXifs('Data Alokasi Mitra per Bulan'!V:V,'Data Alokasi Mitra per Bulan'!C:C,B672,'Data Alokasi Mitra per Bulan'!D:D,C672))=2024,G672,_xludf.MAXifs('Data Alokasi Mitra per Bulan'!V:V,'Data Alokasi Mitra per Bulan'!C:C,B672,'Data Alokasi Mitra per Bulan'!D:D,C672)))</f>
        <v>#NAME?</v>
      </c>
      <c r="G672" s="65">
        <f t="shared" si="11"/>
        <v>45838</v>
      </c>
    </row>
    <row r="673" spans="1:7" ht="14.4">
      <c r="A673" s="62" t="str">
        <f t="shared" si="8"/>
        <v>ARTHUR CARLOS BOGARJuni</v>
      </c>
      <c r="B673" s="22" t="s">
        <v>20</v>
      </c>
      <c r="C673" s="22" t="s">
        <v>207</v>
      </c>
      <c r="D673" s="54">
        <f>SUMIFS('Data Alokasi Mitra per Bulan'!G:G,'Data Alokasi Mitra per Bulan'!C:C,B673,'Data Alokasi Mitra per Bulan'!D:D,C673)</f>
        <v>1855000</v>
      </c>
      <c r="E673" s="63" t="str">
        <f t="shared" si="9"/>
        <v>Dibawah Batas Honor</v>
      </c>
      <c r="F673" s="64" t="e">
        <f ca="1">IF(_xludf.MAXifs('Data Alokasi Mitra per Bulan'!V:V,'Data Alokasi Mitra per Bulan'!C:C,B673,'Data Alokasi Mitra per Bulan'!D:D,C673)=0,G673,IF(YEAR(_xludf.MAXifs('Data Alokasi Mitra per Bulan'!V:V,'Data Alokasi Mitra per Bulan'!C:C,B673,'Data Alokasi Mitra per Bulan'!D:D,C673))=2024,G673,_xludf.MAXifs('Data Alokasi Mitra per Bulan'!V:V,'Data Alokasi Mitra per Bulan'!C:C,B673,'Data Alokasi Mitra per Bulan'!D:D,C673)))</f>
        <v>#NAME?</v>
      </c>
      <c r="G673" s="65">
        <f t="shared" si="11"/>
        <v>45838</v>
      </c>
    </row>
    <row r="674" spans="1:7" ht="14.4">
      <c r="A674" s="62" t="str">
        <f t="shared" si="8"/>
        <v>Arthur jimmy adilangJuni</v>
      </c>
      <c r="B674" s="62" t="s">
        <v>348</v>
      </c>
      <c r="C674" s="22" t="s">
        <v>207</v>
      </c>
      <c r="D674" s="54">
        <f>SUMIFS('Data Alokasi Mitra per Bulan'!G:G,'Data Alokasi Mitra per Bulan'!C:C,B674,'Data Alokasi Mitra per Bulan'!D:D,C674)</f>
        <v>0</v>
      </c>
      <c r="E674" s="63" t="str">
        <f t="shared" si="9"/>
        <v>Dibawah Batas Honor</v>
      </c>
      <c r="F674" s="64" t="e">
        <f ca="1">IF(_xludf.MAXifs('Data Alokasi Mitra per Bulan'!V:V,'Data Alokasi Mitra per Bulan'!C:C,B674,'Data Alokasi Mitra per Bulan'!D:D,C674)=0,G674,IF(YEAR(_xludf.MAXifs('Data Alokasi Mitra per Bulan'!V:V,'Data Alokasi Mitra per Bulan'!C:C,B674,'Data Alokasi Mitra per Bulan'!D:D,C674))=2024,G674,_xludf.MAXifs('Data Alokasi Mitra per Bulan'!V:V,'Data Alokasi Mitra per Bulan'!C:C,B674,'Data Alokasi Mitra per Bulan'!D:D,C674)))</f>
        <v>#NAME?</v>
      </c>
      <c r="G674" s="65">
        <f t="shared" si="11"/>
        <v>45838</v>
      </c>
    </row>
    <row r="675" spans="1:7" ht="14.4">
      <c r="A675" s="62" t="str">
        <f t="shared" si="8"/>
        <v>Atria Sari Juwita UmarJuni</v>
      </c>
      <c r="B675" s="22" t="s">
        <v>156</v>
      </c>
      <c r="C675" s="22" t="s">
        <v>207</v>
      </c>
      <c r="D675" s="54">
        <f>SUMIFS('Data Alokasi Mitra per Bulan'!G:G,'Data Alokasi Mitra per Bulan'!C:C,B675,'Data Alokasi Mitra per Bulan'!D:D,C675)</f>
        <v>0</v>
      </c>
      <c r="E675" s="63" t="str">
        <f t="shared" si="9"/>
        <v>Dibawah Batas Honor</v>
      </c>
      <c r="F675" s="64" t="e">
        <f ca="1">IF(_xludf.MAXifs('Data Alokasi Mitra per Bulan'!V:V,'Data Alokasi Mitra per Bulan'!C:C,B675,'Data Alokasi Mitra per Bulan'!D:D,C675)=0,G675,IF(YEAR(_xludf.MAXifs('Data Alokasi Mitra per Bulan'!V:V,'Data Alokasi Mitra per Bulan'!C:C,B675,'Data Alokasi Mitra per Bulan'!D:D,C675))=2024,G675,_xludf.MAXifs('Data Alokasi Mitra per Bulan'!V:V,'Data Alokasi Mitra per Bulan'!C:C,B675,'Data Alokasi Mitra per Bulan'!D:D,C675)))</f>
        <v>#NAME?</v>
      </c>
      <c r="G675" s="65">
        <f t="shared" si="11"/>
        <v>45838</v>
      </c>
    </row>
    <row r="676" spans="1:7" ht="14.4">
      <c r="A676" s="62" t="str">
        <f t="shared" si="8"/>
        <v>AUDI AVRI HENRY SINGALJuni</v>
      </c>
      <c r="B676" s="62" t="s">
        <v>163</v>
      </c>
      <c r="C676" s="22" t="s">
        <v>207</v>
      </c>
      <c r="D676" s="54">
        <f>SUMIFS('Data Alokasi Mitra per Bulan'!G:G,'Data Alokasi Mitra per Bulan'!C:C,B676,'Data Alokasi Mitra per Bulan'!D:D,C676)</f>
        <v>0</v>
      </c>
      <c r="E676" s="63" t="str">
        <f t="shared" si="9"/>
        <v>Dibawah Batas Honor</v>
      </c>
      <c r="F676" s="64" t="e">
        <f ca="1">IF(_xludf.MAXifs('Data Alokasi Mitra per Bulan'!V:V,'Data Alokasi Mitra per Bulan'!C:C,B676,'Data Alokasi Mitra per Bulan'!D:D,C676)=0,G676,IF(YEAR(_xludf.MAXifs('Data Alokasi Mitra per Bulan'!V:V,'Data Alokasi Mitra per Bulan'!C:C,B676,'Data Alokasi Mitra per Bulan'!D:D,C676))=2024,G676,_xludf.MAXifs('Data Alokasi Mitra per Bulan'!V:V,'Data Alokasi Mitra per Bulan'!C:C,B676,'Data Alokasi Mitra per Bulan'!D:D,C676)))</f>
        <v>#NAME?</v>
      </c>
      <c r="G676" s="65">
        <f t="shared" si="11"/>
        <v>45838</v>
      </c>
    </row>
    <row r="677" spans="1:7" ht="14.4">
      <c r="A677" s="62" t="str">
        <f t="shared" si="8"/>
        <v>Caesar Valentino PinontoanJuni</v>
      </c>
      <c r="B677" s="62" t="s">
        <v>349</v>
      </c>
      <c r="C677" s="22" t="s">
        <v>207</v>
      </c>
      <c r="D677" s="54">
        <f>SUMIFS('Data Alokasi Mitra per Bulan'!G:G,'Data Alokasi Mitra per Bulan'!C:C,B677,'Data Alokasi Mitra per Bulan'!D:D,C677)</f>
        <v>0</v>
      </c>
      <c r="E677" s="63" t="str">
        <f t="shared" si="9"/>
        <v>Dibawah Batas Honor</v>
      </c>
      <c r="F677" s="64" t="e">
        <f ca="1">IF(_xludf.MAXifs('Data Alokasi Mitra per Bulan'!V:V,'Data Alokasi Mitra per Bulan'!C:C,B677,'Data Alokasi Mitra per Bulan'!D:D,C677)=0,G677,IF(YEAR(_xludf.MAXifs('Data Alokasi Mitra per Bulan'!V:V,'Data Alokasi Mitra per Bulan'!C:C,B677,'Data Alokasi Mitra per Bulan'!D:D,C677))=2024,G677,_xludf.MAXifs('Data Alokasi Mitra per Bulan'!V:V,'Data Alokasi Mitra per Bulan'!C:C,B677,'Data Alokasi Mitra per Bulan'!D:D,C677)))</f>
        <v>#NAME?</v>
      </c>
      <c r="G677" s="65">
        <f t="shared" si="11"/>
        <v>45838</v>
      </c>
    </row>
    <row r="678" spans="1:7" ht="14.4">
      <c r="A678" s="62" t="str">
        <f t="shared" si="8"/>
        <v>Cecillia ArthoJuni</v>
      </c>
      <c r="B678" s="62" t="s">
        <v>24</v>
      </c>
      <c r="C678" s="22" t="s">
        <v>207</v>
      </c>
      <c r="D678" s="54">
        <f>SUMIFS('Data Alokasi Mitra per Bulan'!G:G,'Data Alokasi Mitra per Bulan'!C:C,B678,'Data Alokasi Mitra per Bulan'!D:D,C678)</f>
        <v>1060000</v>
      </c>
      <c r="E678" s="63" t="str">
        <f t="shared" si="9"/>
        <v>Dibawah Batas Honor</v>
      </c>
      <c r="F678" s="64" t="e">
        <f ca="1">IF(_xludf.MAXifs('Data Alokasi Mitra per Bulan'!V:V,'Data Alokasi Mitra per Bulan'!C:C,B678,'Data Alokasi Mitra per Bulan'!D:D,C678)=0,G678,IF(YEAR(_xludf.MAXifs('Data Alokasi Mitra per Bulan'!V:V,'Data Alokasi Mitra per Bulan'!C:C,B678,'Data Alokasi Mitra per Bulan'!D:D,C678))=2024,G678,_xludf.MAXifs('Data Alokasi Mitra per Bulan'!V:V,'Data Alokasi Mitra per Bulan'!C:C,B678,'Data Alokasi Mitra per Bulan'!D:D,C678)))</f>
        <v>#NAME?</v>
      </c>
      <c r="G678" s="65">
        <f t="shared" si="11"/>
        <v>45838</v>
      </c>
    </row>
    <row r="679" spans="1:7" ht="14.4">
      <c r="A679" s="62" t="str">
        <f t="shared" si="8"/>
        <v>Chisandro Gian DompasJuni</v>
      </c>
      <c r="B679" s="62" t="s">
        <v>275</v>
      </c>
      <c r="C679" s="22" t="s">
        <v>207</v>
      </c>
      <c r="D679" s="54">
        <f>SUMIFS('Data Alokasi Mitra per Bulan'!G:G,'Data Alokasi Mitra per Bulan'!C:C,B679,'Data Alokasi Mitra per Bulan'!D:D,C679)</f>
        <v>0</v>
      </c>
      <c r="E679" s="63" t="str">
        <f t="shared" si="9"/>
        <v>Dibawah Batas Honor</v>
      </c>
      <c r="F679" s="64" t="e">
        <f ca="1">IF(_xludf.MAXifs('Data Alokasi Mitra per Bulan'!V:V,'Data Alokasi Mitra per Bulan'!C:C,B679,'Data Alokasi Mitra per Bulan'!D:D,C679)=0,G679,IF(YEAR(_xludf.MAXifs('Data Alokasi Mitra per Bulan'!V:V,'Data Alokasi Mitra per Bulan'!C:C,B679,'Data Alokasi Mitra per Bulan'!D:D,C679))=2024,G679,_xludf.MAXifs('Data Alokasi Mitra per Bulan'!V:V,'Data Alokasi Mitra per Bulan'!C:C,B679,'Data Alokasi Mitra per Bulan'!D:D,C679)))</f>
        <v>#NAME?</v>
      </c>
      <c r="G679" s="65">
        <f t="shared" si="11"/>
        <v>45838</v>
      </c>
    </row>
    <row r="680" spans="1:7" ht="14.4">
      <c r="A680" s="62" t="str">
        <f t="shared" si="8"/>
        <v>Christanto TatuwoJuni</v>
      </c>
      <c r="B680" s="62" t="s">
        <v>158</v>
      </c>
      <c r="C680" s="22" t="s">
        <v>207</v>
      </c>
      <c r="D680" s="54">
        <f>SUMIFS('Data Alokasi Mitra per Bulan'!G:G,'Data Alokasi Mitra per Bulan'!C:C,B680,'Data Alokasi Mitra per Bulan'!D:D,C680)</f>
        <v>2000000</v>
      </c>
      <c r="E680" s="63" t="str">
        <f t="shared" si="9"/>
        <v>Dibawah Batas Honor</v>
      </c>
      <c r="F680" s="64" t="e">
        <f ca="1">IF(_xludf.MAXifs('Data Alokasi Mitra per Bulan'!V:V,'Data Alokasi Mitra per Bulan'!C:C,B680,'Data Alokasi Mitra per Bulan'!D:D,C680)=0,G680,IF(YEAR(_xludf.MAXifs('Data Alokasi Mitra per Bulan'!V:V,'Data Alokasi Mitra per Bulan'!C:C,B680,'Data Alokasi Mitra per Bulan'!D:D,C680))=2024,G680,_xludf.MAXifs('Data Alokasi Mitra per Bulan'!V:V,'Data Alokasi Mitra per Bulan'!C:C,B680,'Data Alokasi Mitra per Bulan'!D:D,C680)))</f>
        <v>#NAME?</v>
      </c>
      <c r="G680" s="65">
        <f t="shared" si="11"/>
        <v>45838</v>
      </c>
    </row>
    <row r="681" spans="1:7" ht="14.4">
      <c r="A681" s="62" t="str">
        <f t="shared" si="8"/>
        <v>Christine Novalien MandagieJuni</v>
      </c>
      <c r="B681" s="62" t="s">
        <v>350</v>
      </c>
      <c r="C681" s="22" t="s">
        <v>207</v>
      </c>
      <c r="D681" s="54">
        <f>SUMIFS('Data Alokasi Mitra per Bulan'!G:G,'Data Alokasi Mitra per Bulan'!C:C,B681,'Data Alokasi Mitra per Bulan'!D:D,C681)</f>
        <v>0</v>
      </c>
      <c r="E681" s="63" t="str">
        <f t="shared" si="9"/>
        <v>Dibawah Batas Honor</v>
      </c>
      <c r="F681" s="64" t="e">
        <f ca="1">IF(_xludf.MAXifs('Data Alokasi Mitra per Bulan'!V:V,'Data Alokasi Mitra per Bulan'!C:C,B681,'Data Alokasi Mitra per Bulan'!D:D,C681)=0,G681,IF(YEAR(_xludf.MAXifs('Data Alokasi Mitra per Bulan'!V:V,'Data Alokasi Mitra per Bulan'!C:C,B681,'Data Alokasi Mitra per Bulan'!D:D,C681))=2024,G681,_xludf.MAXifs('Data Alokasi Mitra per Bulan'!V:V,'Data Alokasi Mitra per Bulan'!C:C,B681,'Data Alokasi Mitra per Bulan'!D:D,C681)))</f>
        <v>#NAME?</v>
      </c>
      <c r="G681" s="65">
        <f t="shared" si="11"/>
        <v>45838</v>
      </c>
    </row>
    <row r="682" spans="1:7" ht="14.4">
      <c r="A682" s="62" t="str">
        <f t="shared" si="8"/>
        <v>Claudia Monica MoningkaJuni</v>
      </c>
      <c r="B682" s="62" t="s">
        <v>351</v>
      </c>
      <c r="C682" s="22" t="s">
        <v>207</v>
      </c>
      <c r="D682" s="54">
        <f>SUMIFS('Data Alokasi Mitra per Bulan'!G:G,'Data Alokasi Mitra per Bulan'!C:C,B682,'Data Alokasi Mitra per Bulan'!D:D,C682)</f>
        <v>0</v>
      </c>
      <c r="E682" s="63" t="str">
        <f t="shared" si="9"/>
        <v>Dibawah Batas Honor</v>
      </c>
      <c r="F682" s="64" t="e">
        <f ca="1">IF(_xludf.MAXifs('Data Alokasi Mitra per Bulan'!V:V,'Data Alokasi Mitra per Bulan'!C:C,B682,'Data Alokasi Mitra per Bulan'!D:D,C682)=0,G682,IF(YEAR(_xludf.MAXifs('Data Alokasi Mitra per Bulan'!V:V,'Data Alokasi Mitra per Bulan'!C:C,B682,'Data Alokasi Mitra per Bulan'!D:D,C682))=2024,G682,_xludf.MAXifs('Data Alokasi Mitra per Bulan'!V:V,'Data Alokasi Mitra per Bulan'!C:C,B682,'Data Alokasi Mitra per Bulan'!D:D,C682)))</f>
        <v>#NAME?</v>
      </c>
      <c r="G682" s="65">
        <f t="shared" si="11"/>
        <v>45838</v>
      </c>
    </row>
    <row r="683" spans="1:7" ht="14.4">
      <c r="A683" s="62" t="str">
        <f t="shared" si="8"/>
        <v>Cynthia Josephina Simei KawatakJuni</v>
      </c>
      <c r="B683" s="62" t="s">
        <v>128</v>
      </c>
      <c r="C683" s="22" t="s">
        <v>207</v>
      </c>
      <c r="D683" s="54">
        <f>SUMIFS('Data Alokasi Mitra per Bulan'!G:G,'Data Alokasi Mitra per Bulan'!C:C,B683,'Data Alokasi Mitra per Bulan'!D:D,C683)</f>
        <v>1240000</v>
      </c>
      <c r="E683" s="63" t="str">
        <f t="shared" si="9"/>
        <v>Dibawah Batas Honor</v>
      </c>
      <c r="F683" s="64" t="e">
        <f ca="1">IF(_xludf.MAXifs('Data Alokasi Mitra per Bulan'!V:V,'Data Alokasi Mitra per Bulan'!C:C,B683,'Data Alokasi Mitra per Bulan'!D:D,C683)=0,G683,IF(YEAR(_xludf.MAXifs('Data Alokasi Mitra per Bulan'!V:V,'Data Alokasi Mitra per Bulan'!C:C,B683,'Data Alokasi Mitra per Bulan'!D:D,C683))=2024,G683,_xludf.MAXifs('Data Alokasi Mitra per Bulan'!V:V,'Data Alokasi Mitra per Bulan'!C:C,B683,'Data Alokasi Mitra per Bulan'!D:D,C683)))</f>
        <v>#NAME?</v>
      </c>
      <c r="G683" s="65">
        <f t="shared" si="11"/>
        <v>45838</v>
      </c>
    </row>
    <row r="684" spans="1:7" ht="14.4">
      <c r="A684" s="62" t="str">
        <f t="shared" si="8"/>
        <v>David Christian Philip RugianJuni</v>
      </c>
      <c r="B684" s="22" t="s">
        <v>71</v>
      </c>
      <c r="C684" s="22" t="s">
        <v>207</v>
      </c>
      <c r="D684" s="54">
        <f>SUMIFS('Data Alokasi Mitra per Bulan'!G:G,'Data Alokasi Mitra per Bulan'!C:C,B684,'Data Alokasi Mitra per Bulan'!D:D,C684)</f>
        <v>2165000</v>
      </c>
      <c r="E684" s="63" t="str">
        <f t="shared" si="9"/>
        <v>Dibawah Batas Honor</v>
      </c>
      <c r="F684" s="64" t="e">
        <f ca="1">IF(_xludf.MAXifs('Data Alokasi Mitra per Bulan'!V:V,'Data Alokasi Mitra per Bulan'!C:C,B684,'Data Alokasi Mitra per Bulan'!D:D,C684)=0,G684,IF(YEAR(_xludf.MAXifs('Data Alokasi Mitra per Bulan'!V:V,'Data Alokasi Mitra per Bulan'!C:C,B684,'Data Alokasi Mitra per Bulan'!D:D,C684))=2024,G684,_xludf.MAXifs('Data Alokasi Mitra per Bulan'!V:V,'Data Alokasi Mitra per Bulan'!C:C,B684,'Data Alokasi Mitra per Bulan'!D:D,C684)))</f>
        <v>#NAME?</v>
      </c>
      <c r="G684" s="65">
        <f t="shared" si="11"/>
        <v>45838</v>
      </c>
    </row>
    <row r="685" spans="1:7" ht="14.4">
      <c r="A685" s="62" t="str">
        <f t="shared" si="8"/>
        <v>Deasy Anita Novaleth MuajaJuni</v>
      </c>
      <c r="B685" s="62" t="s">
        <v>69</v>
      </c>
      <c r="C685" s="22" t="s">
        <v>207</v>
      </c>
      <c r="D685" s="54">
        <f>SUMIFS('Data Alokasi Mitra per Bulan'!G:G,'Data Alokasi Mitra per Bulan'!C:C,B685,'Data Alokasi Mitra per Bulan'!D:D,C685)</f>
        <v>1615000</v>
      </c>
      <c r="E685" s="63" t="str">
        <f t="shared" si="9"/>
        <v>Dibawah Batas Honor</v>
      </c>
      <c r="F685" s="64" t="e">
        <f ca="1">IF(_xludf.MAXifs('Data Alokasi Mitra per Bulan'!V:V,'Data Alokasi Mitra per Bulan'!C:C,B685,'Data Alokasi Mitra per Bulan'!D:D,C685)=0,G685,IF(YEAR(_xludf.MAXifs('Data Alokasi Mitra per Bulan'!V:V,'Data Alokasi Mitra per Bulan'!C:C,B685,'Data Alokasi Mitra per Bulan'!D:D,C685))=2024,G685,_xludf.MAXifs('Data Alokasi Mitra per Bulan'!V:V,'Data Alokasi Mitra per Bulan'!C:C,B685,'Data Alokasi Mitra per Bulan'!D:D,C685)))</f>
        <v>#NAME?</v>
      </c>
      <c r="G685" s="65">
        <f t="shared" si="11"/>
        <v>45838</v>
      </c>
    </row>
    <row r="686" spans="1:7" ht="14.4">
      <c r="A686" s="62" t="str">
        <f t="shared" si="8"/>
        <v>Debora Oktaria Angelia PontohJuni</v>
      </c>
      <c r="B686" s="62" t="s">
        <v>352</v>
      </c>
      <c r="C686" s="22" t="s">
        <v>207</v>
      </c>
      <c r="D686" s="54">
        <f>SUMIFS('Data Alokasi Mitra per Bulan'!G:G,'Data Alokasi Mitra per Bulan'!C:C,B686,'Data Alokasi Mitra per Bulan'!D:D,C686)</f>
        <v>0</v>
      </c>
      <c r="E686" s="63" t="str">
        <f t="shared" si="9"/>
        <v>Dibawah Batas Honor</v>
      </c>
      <c r="F686" s="64" t="e">
        <f ca="1">IF(_xludf.MAXifs('Data Alokasi Mitra per Bulan'!V:V,'Data Alokasi Mitra per Bulan'!C:C,B686,'Data Alokasi Mitra per Bulan'!D:D,C686)=0,G686,IF(YEAR(_xludf.MAXifs('Data Alokasi Mitra per Bulan'!V:V,'Data Alokasi Mitra per Bulan'!C:C,B686,'Data Alokasi Mitra per Bulan'!D:D,C686))=2024,G686,_xludf.MAXifs('Data Alokasi Mitra per Bulan'!V:V,'Data Alokasi Mitra per Bulan'!C:C,B686,'Data Alokasi Mitra per Bulan'!D:D,C686)))</f>
        <v>#NAME?</v>
      </c>
      <c r="G686" s="65">
        <f t="shared" si="11"/>
        <v>45838</v>
      </c>
    </row>
    <row r="687" spans="1:7" ht="14.4">
      <c r="A687" s="62" t="str">
        <f t="shared" si="8"/>
        <v>Dinda Meilinda FerrariJuni</v>
      </c>
      <c r="B687" s="62" t="s">
        <v>277</v>
      </c>
      <c r="C687" s="22" t="s">
        <v>207</v>
      </c>
      <c r="D687" s="54">
        <f>SUMIFS('Data Alokasi Mitra per Bulan'!G:G,'Data Alokasi Mitra per Bulan'!C:C,B687,'Data Alokasi Mitra per Bulan'!D:D,C687)</f>
        <v>0</v>
      </c>
      <c r="E687" s="63" t="str">
        <f t="shared" si="9"/>
        <v>Dibawah Batas Honor</v>
      </c>
      <c r="F687" s="64" t="e">
        <f ca="1">IF(_xludf.MAXifs('Data Alokasi Mitra per Bulan'!V:V,'Data Alokasi Mitra per Bulan'!C:C,B687,'Data Alokasi Mitra per Bulan'!D:D,C687)=0,G687,IF(YEAR(_xludf.MAXifs('Data Alokasi Mitra per Bulan'!V:V,'Data Alokasi Mitra per Bulan'!C:C,B687,'Data Alokasi Mitra per Bulan'!D:D,C687))=2024,G687,_xludf.MAXifs('Data Alokasi Mitra per Bulan'!V:V,'Data Alokasi Mitra per Bulan'!C:C,B687,'Data Alokasi Mitra per Bulan'!D:D,C687)))</f>
        <v>#NAME?</v>
      </c>
      <c r="G687" s="65">
        <f t="shared" si="11"/>
        <v>45838</v>
      </c>
    </row>
    <row r="688" spans="1:7" ht="14.4">
      <c r="A688" s="62" t="str">
        <f t="shared" si="8"/>
        <v>Djurnia TumalotoJuni</v>
      </c>
      <c r="B688" s="62" t="s">
        <v>131</v>
      </c>
      <c r="C688" s="22" t="s">
        <v>207</v>
      </c>
      <c r="D688" s="54">
        <f>SUMIFS('Data Alokasi Mitra per Bulan'!G:G,'Data Alokasi Mitra per Bulan'!C:C,B688,'Data Alokasi Mitra per Bulan'!D:D,C688)</f>
        <v>2758000</v>
      </c>
      <c r="E688" s="63" t="str">
        <f t="shared" si="9"/>
        <v>Dibawah Batas Honor</v>
      </c>
      <c r="F688" s="64" t="e">
        <f ca="1">IF(_xludf.MAXifs('Data Alokasi Mitra per Bulan'!V:V,'Data Alokasi Mitra per Bulan'!C:C,B688,'Data Alokasi Mitra per Bulan'!D:D,C688)=0,G688,IF(YEAR(_xludf.MAXifs('Data Alokasi Mitra per Bulan'!V:V,'Data Alokasi Mitra per Bulan'!C:C,B688,'Data Alokasi Mitra per Bulan'!D:D,C688))=2024,G688,_xludf.MAXifs('Data Alokasi Mitra per Bulan'!V:V,'Data Alokasi Mitra per Bulan'!C:C,B688,'Data Alokasi Mitra per Bulan'!D:D,C688)))</f>
        <v>#NAME?</v>
      </c>
      <c r="G688" s="65">
        <f t="shared" si="11"/>
        <v>45838</v>
      </c>
    </row>
    <row r="689" spans="1:7" ht="14.4">
      <c r="A689" s="62" t="str">
        <f t="shared" si="8"/>
        <v>Ekalita Oktavita AbubakarJuni</v>
      </c>
      <c r="B689" s="22" t="s">
        <v>132</v>
      </c>
      <c r="C689" s="22" t="s">
        <v>207</v>
      </c>
      <c r="D689" s="54">
        <f>SUMIFS('Data Alokasi Mitra per Bulan'!G:G,'Data Alokasi Mitra per Bulan'!C:C,B689,'Data Alokasi Mitra per Bulan'!D:D,C689)</f>
        <v>2236000</v>
      </c>
      <c r="E689" s="63" t="str">
        <f t="shared" si="9"/>
        <v>Dibawah Batas Honor</v>
      </c>
      <c r="F689" s="64" t="e">
        <f ca="1">IF(_xludf.MAXifs('Data Alokasi Mitra per Bulan'!V:V,'Data Alokasi Mitra per Bulan'!C:C,B689,'Data Alokasi Mitra per Bulan'!D:D,C689)=0,G689,IF(YEAR(_xludf.MAXifs('Data Alokasi Mitra per Bulan'!V:V,'Data Alokasi Mitra per Bulan'!C:C,B689,'Data Alokasi Mitra per Bulan'!D:D,C689))=2024,G689,_xludf.MAXifs('Data Alokasi Mitra per Bulan'!V:V,'Data Alokasi Mitra per Bulan'!C:C,B689,'Data Alokasi Mitra per Bulan'!D:D,C689)))</f>
        <v>#NAME?</v>
      </c>
      <c r="G689" s="65">
        <f t="shared" si="11"/>
        <v>45838</v>
      </c>
    </row>
    <row r="690" spans="1:7" ht="14.4">
      <c r="A690" s="62" t="str">
        <f t="shared" si="8"/>
        <v>Ervina MongkauJuni</v>
      </c>
      <c r="B690" s="22" t="s">
        <v>353</v>
      </c>
      <c r="C690" s="22" t="s">
        <v>207</v>
      </c>
      <c r="D690" s="54">
        <f>SUMIFS('Data Alokasi Mitra per Bulan'!G:G,'Data Alokasi Mitra per Bulan'!C:C,B690,'Data Alokasi Mitra per Bulan'!D:D,C690)</f>
        <v>0</v>
      </c>
      <c r="E690" s="63" t="str">
        <f t="shared" si="9"/>
        <v>Dibawah Batas Honor</v>
      </c>
      <c r="F690" s="64" t="e">
        <f ca="1">IF(_xludf.MAXifs('Data Alokasi Mitra per Bulan'!V:V,'Data Alokasi Mitra per Bulan'!C:C,B690,'Data Alokasi Mitra per Bulan'!D:D,C690)=0,G690,IF(YEAR(_xludf.MAXifs('Data Alokasi Mitra per Bulan'!V:V,'Data Alokasi Mitra per Bulan'!C:C,B690,'Data Alokasi Mitra per Bulan'!D:D,C690))=2024,G690,_xludf.MAXifs('Data Alokasi Mitra per Bulan'!V:V,'Data Alokasi Mitra per Bulan'!C:C,B690,'Data Alokasi Mitra per Bulan'!D:D,C690)))</f>
        <v>#NAME?</v>
      </c>
      <c r="G690" s="65">
        <f t="shared" si="11"/>
        <v>45838</v>
      </c>
    </row>
    <row r="691" spans="1:7" ht="14.4">
      <c r="A691" s="62" t="str">
        <f t="shared" si="8"/>
        <v>Esther Angle SepangJuni</v>
      </c>
      <c r="B691" s="62" t="s">
        <v>30</v>
      </c>
      <c r="C691" s="22" t="s">
        <v>207</v>
      </c>
      <c r="D691" s="54">
        <f>SUMIFS('Data Alokasi Mitra per Bulan'!G:G,'Data Alokasi Mitra per Bulan'!C:C,B691,'Data Alokasi Mitra per Bulan'!D:D,C691)</f>
        <v>1584000</v>
      </c>
      <c r="E691" s="63" t="str">
        <f t="shared" si="9"/>
        <v>Dibawah Batas Honor</v>
      </c>
      <c r="F691" s="64" t="e">
        <f ca="1">IF(_xludf.MAXifs('Data Alokasi Mitra per Bulan'!V:V,'Data Alokasi Mitra per Bulan'!C:C,B691,'Data Alokasi Mitra per Bulan'!D:D,C691)=0,G691,IF(YEAR(_xludf.MAXifs('Data Alokasi Mitra per Bulan'!V:V,'Data Alokasi Mitra per Bulan'!C:C,B691,'Data Alokasi Mitra per Bulan'!D:D,C691))=2024,G691,_xludf.MAXifs('Data Alokasi Mitra per Bulan'!V:V,'Data Alokasi Mitra per Bulan'!C:C,B691,'Data Alokasi Mitra per Bulan'!D:D,C691)))</f>
        <v>#NAME?</v>
      </c>
      <c r="G691" s="65">
        <f t="shared" si="11"/>
        <v>45838</v>
      </c>
    </row>
    <row r="692" spans="1:7" ht="14.4">
      <c r="A692" s="62" t="str">
        <f t="shared" si="8"/>
        <v>Evy Farmita BawawaJuni</v>
      </c>
      <c r="B692" s="62" t="s">
        <v>157</v>
      </c>
      <c r="C692" s="22" t="s">
        <v>207</v>
      </c>
      <c r="D692" s="54">
        <f>SUMIFS('Data Alokasi Mitra per Bulan'!G:G,'Data Alokasi Mitra per Bulan'!C:C,B692,'Data Alokasi Mitra per Bulan'!D:D,C692)</f>
        <v>0</v>
      </c>
      <c r="E692" s="63" t="str">
        <f t="shared" si="9"/>
        <v>Dibawah Batas Honor</v>
      </c>
      <c r="F692" s="64" t="e">
        <f ca="1">IF(_xludf.MAXifs('Data Alokasi Mitra per Bulan'!V:V,'Data Alokasi Mitra per Bulan'!C:C,B692,'Data Alokasi Mitra per Bulan'!D:D,C692)=0,G692,IF(YEAR(_xludf.MAXifs('Data Alokasi Mitra per Bulan'!V:V,'Data Alokasi Mitra per Bulan'!C:C,B692,'Data Alokasi Mitra per Bulan'!D:D,C692))=2024,G692,_xludf.MAXifs('Data Alokasi Mitra per Bulan'!V:V,'Data Alokasi Mitra per Bulan'!C:C,B692,'Data Alokasi Mitra per Bulan'!D:D,C692)))</f>
        <v>#NAME?</v>
      </c>
      <c r="G692" s="65">
        <f t="shared" si="11"/>
        <v>45838</v>
      </c>
    </row>
    <row r="693" spans="1:7" ht="14.4">
      <c r="A693" s="62" t="str">
        <f t="shared" si="8"/>
        <v>Fahrul UnonongoJuni</v>
      </c>
      <c r="B693" s="22" t="s">
        <v>354</v>
      </c>
      <c r="C693" s="22" t="s">
        <v>207</v>
      </c>
      <c r="D693" s="54">
        <f>SUMIFS('Data Alokasi Mitra per Bulan'!G:G,'Data Alokasi Mitra per Bulan'!C:C,B693,'Data Alokasi Mitra per Bulan'!D:D,C693)</f>
        <v>0</v>
      </c>
      <c r="E693" s="63" t="str">
        <f t="shared" si="9"/>
        <v>Dibawah Batas Honor</v>
      </c>
      <c r="F693" s="64" t="e">
        <f ca="1">IF(_xludf.MAXifs('Data Alokasi Mitra per Bulan'!V:V,'Data Alokasi Mitra per Bulan'!C:C,B693,'Data Alokasi Mitra per Bulan'!D:D,C693)=0,G693,IF(YEAR(_xludf.MAXifs('Data Alokasi Mitra per Bulan'!V:V,'Data Alokasi Mitra per Bulan'!C:C,B693,'Data Alokasi Mitra per Bulan'!D:D,C693))=2024,G693,_xludf.MAXifs('Data Alokasi Mitra per Bulan'!V:V,'Data Alokasi Mitra per Bulan'!C:C,B693,'Data Alokasi Mitra per Bulan'!D:D,C693)))</f>
        <v>#NAME?</v>
      </c>
      <c r="G693" s="65">
        <f t="shared" si="11"/>
        <v>45838</v>
      </c>
    </row>
    <row r="694" spans="1:7" ht="14.4">
      <c r="A694" s="62" t="str">
        <f t="shared" si="8"/>
        <v>Farida TampangJuni</v>
      </c>
      <c r="B694" s="62" t="s">
        <v>34</v>
      </c>
      <c r="C694" s="22" t="s">
        <v>207</v>
      </c>
      <c r="D694" s="54">
        <f>SUMIFS('Data Alokasi Mitra per Bulan'!G:G,'Data Alokasi Mitra per Bulan'!C:C,B694,'Data Alokasi Mitra per Bulan'!D:D,C694)</f>
        <v>2652000</v>
      </c>
      <c r="E694" s="63" t="str">
        <f t="shared" si="9"/>
        <v>Dibawah Batas Honor</v>
      </c>
      <c r="F694" s="64" t="e">
        <f ca="1">IF(_xludf.MAXifs('Data Alokasi Mitra per Bulan'!V:V,'Data Alokasi Mitra per Bulan'!C:C,B694,'Data Alokasi Mitra per Bulan'!D:D,C694)=0,G694,IF(YEAR(_xludf.MAXifs('Data Alokasi Mitra per Bulan'!V:V,'Data Alokasi Mitra per Bulan'!C:C,B694,'Data Alokasi Mitra per Bulan'!D:D,C694))=2024,G694,_xludf.MAXifs('Data Alokasi Mitra per Bulan'!V:V,'Data Alokasi Mitra per Bulan'!C:C,B694,'Data Alokasi Mitra per Bulan'!D:D,C694)))</f>
        <v>#NAME?</v>
      </c>
      <c r="G694" s="65">
        <f t="shared" si="11"/>
        <v>45838</v>
      </c>
    </row>
    <row r="695" spans="1:7" ht="14.4">
      <c r="A695" s="62" t="str">
        <f t="shared" si="8"/>
        <v>Febriani Valentin LantemonaJuni</v>
      </c>
      <c r="B695" s="22" t="s">
        <v>160</v>
      </c>
      <c r="C695" s="22" t="s">
        <v>207</v>
      </c>
      <c r="D695" s="54">
        <f>SUMIFS('Data Alokasi Mitra per Bulan'!G:G,'Data Alokasi Mitra per Bulan'!C:C,B695,'Data Alokasi Mitra per Bulan'!D:D,C695)</f>
        <v>0</v>
      </c>
      <c r="E695" s="63" t="str">
        <f t="shared" si="9"/>
        <v>Dibawah Batas Honor</v>
      </c>
      <c r="F695" s="64" t="e">
        <f ca="1">IF(_xludf.MAXifs('Data Alokasi Mitra per Bulan'!V:V,'Data Alokasi Mitra per Bulan'!C:C,B695,'Data Alokasi Mitra per Bulan'!D:D,C695)=0,G695,IF(YEAR(_xludf.MAXifs('Data Alokasi Mitra per Bulan'!V:V,'Data Alokasi Mitra per Bulan'!C:C,B695,'Data Alokasi Mitra per Bulan'!D:D,C695))=2024,G695,_xludf.MAXifs('Data Alokasi Mitra per Bulan'!V:V,'Data Alokasi Mitra per Bulan'!C:C,B695,'Data Alokasi Mitra per Bulan'!D:D,C695)))</f>
        <v>#NAME?</v>
      </c>
      <c r="G695" s="65">
        <f t="shared" si="11"/>
        <v>45838</v>
      </c>
    </row>
    <row r="696" spans="1:7" ht="14.4">
      <c r="A696" s="62" t="str">
        <f t="shared" si="8"/>
        <v>Feibe Ireine Syalome MaramisJuni</v>
      </c>
      <c r="B696" s="62" t="s">
        <v>47</v>
      </c>
      <c r="C696" s="22" t="s">
        <v>207</v>
      </c>
      <c r="D696" s="54">
        <f>SUMIFS('Data Alokasi Mitra per Bulan'!G:G,'Data Alokasi Mitra per Bulan'!C:C,B696,'Data Alokasi Mitra per Bulan'!D:D,C696)</f>
        <v>2901000</v>
      </c>
      <c r="E696" s="63" t="str">
        <f t="shared" si="9"/>
        <v>Dibawah Batas Honor</v>
      </c>
      <c r="F696" s="64" t="e">
        <f ca="1">IF(_xludf.MAXifs('Data Alokasi Mitra per Bulan'!V:V,'Data Alokasi Mitra per Bulan'!C:C,B696,'Data Alokasi Mitra per Bulan'!D:D,C696)=0,G696,IF(YEAR(_xludf.MAXifs('Data Alokasi Mitra per Bulan'!V:V,'Data Alokasi Mitra per Bulan'!C:C,B696,'Data Alokasi Mitra per Bulan'!D:D,C696))=2024,G696,_xludf.MAXifs('Data Alokasi Mitra per Bulan'!V:V,'Data Alokasi Mitra per Bulan'!C:C,B696,'Data Alokasi Mitra per Bulan'!D:D,C696)))</f>
        <v>#NAME?</v>
      </c>
      <c r="G696" s="65">
        <f t="shared" si="11"/>
        <v>45838</v>
      </c>
    </row>
    <row r="697" spans="1:7" ht="14.4">
      <c r="A697" s="62" t="str">
        <f t="shared" si="8"/>
        <v>Feki WangkaJuni</v>
      </c>
      <c r="B697" s="62" t="s">
        <v>149</v>
      </c>
      <c r="C697" s="22" t="s">
        <v>207</v>
      </c>
      <c r="D697" s="54">
        <f>SUMIFS('Data Alokasi Mitra per Bulan'!G:G,'Data Alokasi Mitra per Bulan'!C:C,B697,'Data Alokasi Mitra per Bulan'!D:D,C697)</f>
        <v>936000</v>
      </c>
      <c r="E697" s="63" t="str">
        <f t="shared" si="9"/>
        <v>Dibawah Batas Honor</v>
      </c>
      <c r="F697" s="64" t="e">
        <f ca="1">IF(_xludf.MAXifs('Data Alokasi Mitra per Bulan'!V:V,'Data Alokasi Mitra per Bulan'!C:C,B697,'Data Alokasi Mitra per Bulan'!D:D,C697)=0,G697,IF(YEAR(_xludf.MAXifs('Data Alokasi Mitra per Bulan'!V:V,'Data Alokasi Mitra per Bulan'!C:C,B697,'Data Alokasi Mitra per Bulan'!D:D,C697))=2024,G697,_xludf.MAXifs('Data Alokasi Mitra per Bulan'!V:V,'Data Alokasi Mitra per Bulan'!C:C,B697,'Data Alokasi Mitra per Bulan'!D:D,C697)))</f>
        <v>#NAME?</v>
      </c>
      <c r="G697" s="65">
        <f t="shared" si="11"/>
        <v>45838</v>
      </c>
    </row>
    <row r="698" spans="1:7" ht="14.4">
      <c r="A698" s="62" t="str">
        <f t="shared" si="8"/>
        <v>Femmy abdullatiefJuni</v>
      </c>
      <c r="B698" s="62" t="s">
        <v>224</v>
      </c>
      <c r="C698" s="22" t="s">
        <v>207</v>
      </c>
      <c r="D698" s="54">
        <f>SUMIFS('Data Alokasi Mitra per Bulan'!G:G,'Data Alokasi Mitra per Bulan'!C:C,B698,'Data Alokasi Mitra per Bulan'!D:D,C698)</f>
        <v>936000</v>
      </c>
      <c r="E698" s="63" t="str">
        <f t="shared" si="9"/>
        <v>Dibawah Batas Honor</v>
      </c>
      <c r="F698" s="64" t="e">
        <f ca="1">IF(_xludf.MAXifs('Data Alokasi Mitra per Bulan'!V:V,'Data Alokasi Mitra per Bulan'!C:C,B698,'Data Alokasi Mitra per Bulan'!D:D,C698)=0,G698,IF(YEAR(_xludf.MAXifs('Data Alokasi Mitra per Bulan'!V:V,'Data Alokasi Mitra per Bulan'!C:C,B698,'Data Alokasi Mitra per Bulan'!D:D,C698))=2024,G698,_xludf.MAXifs('Data Alokasi Mitra per Bulan'!V:V,'Data Alokasi Mitra per Bulan'!C:C,B698,'Data Alokasi Mitra per Bulan'!D:D,C698)))</f>
        <v>#NAME?</v>
      </c>
      <c r="G698" s="65">
        <f t="shared" si="11"/>
        <v>45838</v>
      </c>
    </row>
    <row r="699" spans="1:7" ht="14.4">
      <c r="A699" s="62" t="str">
        <f t="shared" si="8"/>
        <v>Fily SepangJuni</v>
      </c>
      <c r="B699" s="62" t="s">
        <v>73</v>
      </c>
      <c r="C699" s="22" t="s">
        <v>207</v>
      </c>
      <c r="D699" s="54">
        <f>SUMIFS('Data Alokasi Mitra per Bulan'!G:G,'Data Alokasi Mitra per Bulan'!C:C,B699,'Data Alokasi Mitra per Bulan'!D:D,C699)</f>
        <v>936000</v>
      </c>
      <c r="E699" s="63" t="str">
        <f t="shared" si="9"/>
        <v>Dibawah Batas Honor</v>
      </c>
      <c r="F699" s="64" t="e">
        <f ca="1">IF(_xludf.MAXifs('Data Alokasi Mitra per Bulan'!V:V,'Data Alokasi Mitra per Bulan'!C:C,B699,'Data Alokasi Mitra per Bulan'!D:D,C699)=0,G699,IF(YEAR(_xludf.MAXifs('Data Alokasi Mitra per Bulan'!V:V,'Data Alokasi Mitra per Bulan'!C:C,B699,'Data Alokasi Mitra per Bulan'!D:D,C699))=2024,G699,_xludf.MAXifs('Data Alokasi Mitra per Bulan'!V:V,'Data Alokasi Mitra per Bulan'!C:C,B699,'Data Alokasi Mitra per Bulan'!D:D,C699)))</f>
        <v>#NAME?</v>
      </c>
      <c r="G699" s="65">
        <f t="shared" si="11"/>
        <v>45838</v>
      </c>
    </row>
    <row r="700" spans="1:7" ht="14.4">
      <c r="A700" s="62" t="str">
        <f t="shared" si="8"/>
        <v>Fitriany sunaryoJuni</v>
      </c>
      <c r="B700" s="62" t="s">
        <v>161</v>
      </c>
      <c r="C700" s="22" t="s">
        <v>207</v>
      </c>
      <c r="D700" s="54">
        <f>SUMIFS('Data Alokasi Mitra per Bulan'!G:G,'Data Alokasi Mitra per Bulan'!C:C,B700,'Data Alokasi Mitra per Bulan'!D:D,C700)</f>
        <v>0</v>
      </c>
      <c r="E700" s="63" t="str">
        <f t="shared" si="9"/>
        <v>Dibawah Batas Honor</v>
      </c>
      <c r="F700" s="64" t="e">
        <f ca="1">IF(_xludf.MAXifs('Data Alokasi Mitra per Bulan'!V:V,'Data Alokasi Mitra per Bulan'!C:C,B700,'Data Alokasi Mitra per Bulan'!D:D,C700)=0,G700,IF(YEAR(_xludf.MAXifs('Data Alokasi Mitra per Bulan'!V:V,'Data Alokasi Mitra per Bulan'!C:C,B700,'Data Alokasi Mitra per Bulan'!D:D,C700))=2024,G700,_xludf.MAXifs('Data Alokasi Mitra per Bulan'!V:V,'Data Alokasi Mitra per Bulan'!C:C,B700,'Data Alokasi Mitra per Bulan'!D:D,C700)))</f>
        <v>#NAME?</v>
      </c>
      <c r="G700" s="65">
        <f t="shared" si="11"/>
        <v>45838</v>
      </c>
    </row>
    <row r="701" spans="1:7" ht="14.4">
      <c r="A701" s="62" t="str">
        <f t="shared" si="8"/>
        <v>Gadis Wiranti Pujiastuti DamaJuni</v>
      </c>
      <c r="B701" s="62" t="s">
        <v>164</v>
      </c>
      <c r="C701" s="22" t="s">
        <v>207</v>
      </c>
      <c r="D701" s="54">
        <f>SUMIFS('Data Alokasi Mitra per Bulan'!G:G,'Data Alokasi Mitra per Bulan'!C:C,B701,'Data Alokasi Mitra per Bulan'!D:D,C701)</f>
        <v>0</v>
      </c>
      <c r="E701" s="63" t="str">
        <f t="shared" si="9"/>
        <v>Dibawah Batas Honor</v>
      </c>
      <c r="F701" s="64" t="e">
        <f ca="1">IF(_xludf.MAXifs('Data Alokasi Mitra per Bulan'!V:V,'Data Alokasi Mitra per Bulan'!C:C,B701,'Data Alokasi Mitra per Bulan'!D:D,C701)=0,G701,IF(YEAR(_xludf.MAXifs('Data Alokasi Mitra per Bulan'!V:V,'Data Alokasi Mitra per Bulan'!C:C,B701,'Data Alokasi Mitra per Bulan'!D:D,C701))=2024,G701,_xludf.MAXifs('Data Alokasi Mitra per Bulan'!V:V,'Data Alokasi Mitra per Bulan'!C:C,B701,'Data Alokasi Mitra per Bulan'!D:D,C701)))</f>
        <v>#NAME?</v>
      </c>
      <c r="G701" s="65">
        <f t="shared" si="11"/>
        <v>45838</v>
      </c>
    </row>
    <row r="702" spans="1:7" ht="14.4">
      <c r="A702" s="62" t="str">
        <f t="shared" si="8"/>
        <v>Glendy Queen SupitJuni</v>
      </c>
      <c r="B702" s="22" t="s">
        <v>86</v>
      </c>
      <c r="C702" s="22" t="s">
        <v>207</v>
      </c>
      <c r="D702" s="54">
        <f>SUMIFS('Data Alokasi Mitra per Bulan'!G:G,'Data Alokasi Mitra per Bulan'!C:C,B702,'Data Alokasi Mitra per Bulan'!D:D,C702)</f>
        <v>905000</v>
      </c>
      <c r="E702" s="63" t="str">
        <f t="shared" si="9"/>
        <v>Dibawah Batas Honor</v>
      </c>
      <c r="F702" s="64" t="e">
        <f ca="1">IF(_xludf.MAXifs('Data Alokasi Mitra per Bulan'!V:V,'Data Alokasi Mitra per Bulan'!C:C,B702,'Data Alokasi Mitra per Bulan'!D:D,C702)=0,G702,IF(YEAR(_xludf.MAXifs('Data Alokasi Mitra per Bulan'!V:V,'Data Alokasi Mitra per Bulan'!C:C,B702,'Data Alokasi Mitra per Bulan'!D:D,C702))=2024,G702,_xludf.MAXifs('Data Alokasi Mitra per Bulan'!V:V,'Data Alokasi Mitra per Bulan'!C:C,B702,'Data Alokasi Mitra per Bulan'!D:D,C702)))</f>
        <v>#NAME?</v>
      </c>
      <c r="G702" s="65">
        <f t="shared" si="11"/>
        <v>45838</v>
      </c>
    </row>
    <row r="703" spans="1:7" ht="14.4">
      <c r="A703" s="62" t="str">
        <f t="shared" si="8"/>
        <v>Grace Angel EndungunaungJuni</v>
      </c>
      <c r="B703" s="62" t="s">
        <v>133</v>
      </c>
      <c r="C703" s="22" t="s">
        <v>207</v>
      </c>
      <c r="D703" s="54">
        <f>SUMIFS('Data Alokasi Mitra per Bulan'!G:G,'Data Alokasi Mitra per Bulan'!C:C,B703,'Data Alokasi Mitra per Bulan'!D:D,C703)</f>
        <v>1240000</v>
      </c>
      <c r="E703" s="63" t="str">
        <f t="shared" si="9"/>
        <v>Dibawah Batas Honor</v>
      </c>
      <c r="F703" s="64" t="e">
        <f ca="1">IF(_xludf.MAXifs('Data Alokasi Mitra per Bulan'!V:V,'Data Alokasi Mitra per Bulan'!C:C,B703,'Data Alokasi Mitra per Bulan'!D:D,C703)=0,G703,IF(YEAR(_xludf.MAXifs('Data Alokasi Mitra per Bulan'!V:V,'Data Alokasi Mitra per Bulan'!C:C,B703,'Data Alokasi Mitra per Bulan'!D:D,C703))=2024,G703,_xludf.MAXifs('Data Alokasi Mitra per Bulan'!V:V,'Data Alokasi Mitra per Bulan'!C:C,B703,'Data Alokasi Mitra per Bulan'!D:D,C703)))</f>
        <v>#NAME?</v>
      </c>
      <c r="G703" s="65">
        <f t="shared" si="11"/>
        <v>45838</v>
      </c>
    </row>
    <row r="704" spans="1:7" ht="14.4">
      <c r="A704" s="62" t="str">
        <f t="shared" si="8"/>
        <v>Hadidjah ladikuJuni</v>
      </c>
      <c r="B704" s="62" t="s">
        <v>97</v>
      </c>
      <c r="C704" s="22" t="s">
        <v>207</v>
      </c>
      <c r="D704" s="54">
        <f>SUMIFS('Data Alokasi Mitra per Bulan'!G:G,'Data Alokasi Mitra per Bulan'!C:C,B704,'Data Alokasi Mitra per Bulan'!D:D,C704)</f>
        <v>456000</v>
      </c>
      <c r="E704" s="63" t="str">
        <f t="shared" si="9"/>
        <v>Dibawah Batas Honor</v>
      </c>
      <c r="F704" s="64" t="e">
        <f ca="1">IF(_xludf.MAXifs('Data Alokasi Mitra per Bulan'!V:V,'Data Alokasi Mitra per Bulan'!C:C,B704,'Data Alokasi Mitra per Bulan'!D:D,C704)=0,G704,IF(YEAR(_xludf.MAXifs('Data Alokasi Mitra per Bulan'!V:V,'Data Alokasi Mitra per Bulan'!C:C,B704,'Data Alokasi Mitra per Bulan'!D:D,C704))=2024,G704,_xludf.MAXifs('Data Alokasi Mitra per Bulan'!V:V,'Data Alokasi Mitra per Bulan'!C:C,B704,'Data Alokasi Mitra per Bulan'!D:D,C704)))</f>
        <v>#NAME?</v>
      </c>
      <c r="G704" s="65">
        <f t="shared" si="11"/>
        <v>45838</v>
      </c>
    </row>
    <row r="705" spans="1:7" ht="14.4">
      <c r="A705" s="62" t="str">
        <f t="shared" si="8"/>
        <v>Heny RumambiJuni</v>
      </c>
      <c r="B705" s="22" t="s">
        <v>49</v>
      </c>
      <c r="C705" s="22" t="s">
        <v>207</v>
      </c>
      <c r="D705" s="54">
        <f>SUMIFS('Data Alokasi Mitra per Bulan'!G:G,'Data Alokasi Mitra per Bulan'!C:C,B705,'Data Alokasi Mitra per Bulan'!D:D,C705)</f>
        <v>2214000</v>
      </c>
      <c r="E705" s="63" t="str">
        <f t="shared" si="9"/>
        <v>Dibawah Batas Honor</v>
      </c>
      <c r="F705" s="64" t="e">
        <f ca="1">IF(_xludf.MAXifs('Data Alokasi Mitra per Bulan'!V:V,'Data Alokasi Mitra per Bulan'!C:C,B705,'Data Alokasi Mitra per Bulan'!D:D,C705)=0,G705,IF(YEAR(_xludf.MAXifs('Data Alokasi Mitra per Bulan'!V:V,'Data Alokasi Mitra per Bulan'!C:C,B705,'Data Alokasi Mitra per Bulan'!D:D,C705))=2024,G705,_xludf.MAXifs('Data Alokasi Mitra per Bulan'!V:V,'Data Alokasi Mitra per Bulan'!C:C,B705,'Data Alokasi Mitra per Bulan'!D:D,C705)))</f>
        <v>#NAME?</v>
      </c>
      <c r="G705" s="65">
        <f t="shared" si="11"/>
        <v>45838</v>
      </c>
    </row>
    <row r="706" spans="1:7" ht="14.4">
      <c r="A706" s="62" t="str">
        <f t="shared" si="8"/>
        <v>Hertje ManumpilJuni</v>
      </c>
      <c r="B706" s="62" t="s">
        <v>100</v>
      </c>
      <c r="C706" s="22" t="s">
        <v>207</v>
      </c>
      <c r="D706" s="54">
        <f>SUMIFS('Data Alokasi Mitra per Bulan'!G:G,'Data Alokasi Mitra per Bulan'!C:C,B706,'Data Alokasi Mitra per Bulan'!D:D,C706)</f>
        <v>0</v>
      </c>
      <c r="E706" s="63" t="str">
        <f t="shared" si="9"/>
        <v>Dibawah Batas Honor</v>
      </c>
      <c r="F706" s="64" t="e">
        <f ca="1">IF(_xludf.MAXifs('Data Alokasi Mitra per Bulan'!V:V,'Data Alokasi Mitra per Bulan'!C:C,B706,'Data Alokasi Mitra per Bulan'!D:D,C706)=0,G706,IF(YEAR(_xludf.MAXifs('Data Alokasi Mitra per Bulan'!V:V,'Data Alokasi Mitra per Bulan'!C:C,B706,'Data Alokasi Mitra per Bulan'!D:D,C706))=2024,G706,_xludf.MAXifs('Data Alokasi Mitra per Bulan'!V:V,'Data Alokasi Mitra per Bulan'!C:C,B706,'Data Alokasi Mitra per Bulan'!D:D,C706)))</f>
        <v>#NAME?</v>
      </c>
      <c r="G706" s="65">
        <f t="shared" si="11"/>
        <v>45838</v>
      </c>
    </row>
    <row r="707" spans="1:7" ht="14.4">
      <c r="A707" s="62" t="str">
        <f t="shared" si="8"/>
        <v>Imelda TimporokJuni</v>
      </c>
      <c r="B707" s="22" t="s">
        <v>355</v>
      </c>
      <c r="C707" s="22" t="s">
        <v>207</v>
      </c>
      <c r="D707" s="54">
        <f>SUMIFS('Data Alokasi Mitra per Bulan'!G:G,'Data Alokasi Mitra per Bulan'!C:C,B707,'Data Alokasi Mitra per Bulan'!D:D,C707)</f>
        <v>0</v>
      </c>
      <c r="E707" s="63" t="str">
        <f t="shared" si="9"/>
        <v>Dibawah Batas Honor</v>
      </c>
      <c r="F707" s="64" t="e">
        <f ca="1">IF(_xludf.MAXifs('Data Alokasi Mitra per Bulan'!V:V,'Data Alokasi Mitra per Bulan'!C:C,B707,'Data Alokasi Mitra per Bulan'!D:D,C707)=0,G707,IF(YEAR(_xludf.MAXifs('Data Alokasi Mitra per Bulan'!V:V,'Data Alokasi Mitra per Bulan'!C:C,B707,'Data Alokasi Mitra per Bulan'!D:D,C707))=2024,G707,_xludf.MAXifs('Data Alokasi Mitra per Bulan'!V:V,'Data Alokasi Mitra per Bulan'!C:C,B707,'Data Alokasi Mitra per Bulan'!D:D,C707)))</f>
        <v>#NAME?</v>
      </c>
      <c r="G707" s="65">
        <f t="shared" si="11"/>
        <v>45838</v>
      </c>
    </row>
    <row r="708" spans="1:7" ht="14.4">
      <c r="A708" s="62" t="str">
        <f t="shared" si="8"/>
        <v>Indra BilondatuJuni</v>
      </c>
      <c r="B708" s="22" t="s">
        <v>210</v>
      </c>
      <c r="C708" s="22" t="s">
        <v>207</v>
      </c>
      <c r="D708" s="54">
        <f>SUMIFS('Data Alokasi Mitra per Bulan'!G:G,'Data Alokasi Mitra per Bulan'!C:C,B708,'Data Alokasi Mitra per Bulan'!D:D,C708)</f>
        <v>399000</v>
      </c>
      <c r="E708" s="63" t="str">
        <f t="shared" si="9"/>
        <v>Dibawah Batas Honor</v>
      </c>
      <c r="F708" s="64" t="e">
        <f ca="1">IF(_xludf.MAXifs('Data Alokasi Mitra per Bulan'!V:V,'Data Alokasi Mitra per Bulan'!C:C,B708,'Data Alokasi Mitra per Bulan'!D:D,C708)=0,G708,IF(YEAR(_xludf.MAXifs('Data Alokasi Mitra per Bulan'!V:V,'Data Alokasi Mitra per Bulan'!C:C,B708,'Data Alokasi Mitra per Bulan'!D:D,C708))=2024,G708,_xludf.MAXifs('Data Alokasi Mitra per Bulan'!V:V,'Data Alokasi Mitra per Bulan'!C:C,B708,'Data Alokasi Mitra per Bulan'!D:D,C708)))</f>
        <v>#NAME?</v>
      </c>
      <c r="G708" s="65">
        <f t="shared" si="11"/>
        <v>45838</v>
      </c>
    </row>
    <row r="709" spans="1:7" ht="14.4">
      <c r="A709" s="62" t="str">
        <f t="shared" si="8"/>
        <v>Indra LisunganJuni</v>
      </c>
      <c r="B709" s="62" t="s">
        <v>236</v>
      </c>
      <c r="C709" s="22" t="s">
        <v>207</v>
      </c>
      <c r="D709" s="54">
        <f>SUMIFS('Data Alokasi Mitra per Bulan'!G:G,'Data Alokasi Mitra per Bulan'!C:C,B709,'Data Alokasi Mitra per Bulan'!D:D,C709)</f>
        <v>858000</v>
      </c>
      <c r="E709" s="63" t="str">
        <f t="shared" si="9"/>
        <v>Dibawah Batas Honor</v>
      </c>
      <c r="F709" s="64" t="e">
        <f ca="1">IF(_xludf.MAXifs('Data Alokasi Mitra per Bulan'!V:V,'Data Alokasi Mitra per Bulan'!C:C,B709,'Data Alokasi Mitra per Bulan'!D:D,C709)=0,G709,IF(YEAR(_xludf.MAXifs('Data Alokasi Mitra per Bulan'!V:V,'Data Alokasi Mitra per Bulan'!C:C,B709,'Data Alokasi Mitra per Bulan'!D:D,C709))=2024,G709,_xludf.MAXifs('Data Alokasi Mitra per Bulan'!V:V,'Data Alokasi Mitra per Bulan'!C:C,B709,'Data Alokasi Mitra per Bulan'!D:D,C709)))</f>
        <v>#NAME?</v>
      </c>
      <c r="G709" s="65">
        <f t="shared" si="11"/>
        <v>45838</v>
      </c>
    </row>
    <row r="710" spans="1:7" ht="14.4">
      <c r="A710" s="62" t="str">
        <f t="shared" si="8"/>
        <v>Intan MamontoJuni</v>
      </c>
      <c r="B710" s="62" t="s">
        <v>356</v>
      </c>
      <c r="C710" s="22" t="s">
        <v>207</v>
      </c>
      <c r="D710" s="54">
        <f>SUMIFS('Data Alokasi Mitra per Bulan'!G:G,'Data Alokasi Mitra per Bulan'!C:C,B710,'Data Alokasi Mitra per Bulan'!D:D,C710)</f>
        <v>0</v>
      </c>
      <c r="E710" s="63" t="str">
        <f t="shared" si="9"/>
        <v>Dibawah Batas Honor</v>
      </c>
      <c r="F710" s="64" t="e">
        <f ca="1">IF(_xludf.MAXifs('Data Alokasi Mitra per Bulan'!V:V,'Data Alokasi Mitra per Bulan'!C:C,B710,'Data Alokasi Mitra per Bulan'!D:D,C710)=0,G710,IF(YEAR(_xludf.MAXifs('Data Alokasi Mitra per Bulan'!V:V,'Data Alokasi Mitra per Bulan'!C:C,B710,'Data Alokasi Mitra per Bulan'!D:D,C710))=2024,G710,_xludf.MAXifs('Data Alokasi Mitra per Bulan'!V:V,'Data Alokasi Mitra per Bulan'!C:C,B710,'Data Alokasi Mitra per Bulan'!D:D,C710)))</f>
        <v>#NAME?</v>
      </c>
      <c r="G710" s="65">
        <f t="shared" si="11"/>
        <v>45838</v>
      </c>
    </row>
    <row r="711" spans="1:7" ht="14.4">
      <c r="A711" s="62" t="str">
        <f t="shared" si="8"/>
        <v>IRMA NAWIJuni</v>
      </c>
      <c r="B711" s="62" t="s">
        <v>101</v>
      </c>
      <c r="C711" s="22" t="s">
        <v>207</v>
      </c>
      <c r="D711" s="54">
        <f>SUMIFS('Data Alokasi Mitra per Bulan'!G:G,'Data Alokasi Mitra per Bulan'!C:C,B711,'Data Alokasi Mitra per Bulan'!D:D,C711)</f>
        <v>0</v>
      </c>
      <c r="E711" s="63" t="str">
        <f t="shared" si="9"/>
        <v>Dibawah Batas Honor</v>
      </c>
      <c r="F711" s="64" t="e">
        <f ca="1">IF(_xludf.MAXifs('Data Alokasi Mitra per Bulan'!V:V,'Data Alokasi Mitra per Bulan'!C:C,B711,'Data Alokasi Mitra per Bulan'!D:D,C711)=0,G711,IF(YEAR(_xludf.MAXifs('Data Alokasi Mitra per Bulan'!V:V,'Data Alokasi Mitra per Bulan'!C:C,B711,'Data Alokasi Mitra per Bulan'!D:D,C711))=2024,G711,_xludf.MAXifs('Data Alokasi Mitra per Bulan'!V:V,'Data Alokasi Mitra per Bulan'!C:C,B711,'Data Alokasi Mitra per Bulan'!D:D,C711)))</f>
        <v>#NAME?</v>
      </c>
      <c r="G711" s="65">
        <f t="shared" si="11"/>
        <v>45838</v>
      </c>
    </row>
    <row r="712" spans="1:7" ht="14.4">
      <c r="A712" s="62" t="str">
        <f t="shared" si="8"/>
        <v>ISMAIL YAMAJuni</v>
      </c>
      <c r="B712" s="22" t="s">
        <v>93</v>
      </c>
      <c r="C712" s="22" t="s">
        <v>207</v>
      </c>
      <c r="D712" s="54">
        <f>SUMIFS('Data Alokasi Mitra per Bulan'!G:G,'Data Alokasi Mitra per Bulan'!C:C,B712,'Data Alokasi Mitra per Bulan'!D:D,C712)</f>
        <v>1688000</v>
      </c>
      <c r="E712" s="63" t="str">
        <f t="shared" si="9"/>
        <v>Dibawah Batas Honor</v>
      </c>
      <c r="F712" s="64" t="e">
        <f ca="1">IF(_xludf.MAXifs('Data Alokasi Mitra per Bulan'!V:V,'Data Alokasi Mitra per Bulan'!C:C,B712,'Data Alokasi Mitra per Bulan'!D:D,C712)=0,G712,IF(YEAR(_xludf.MAXifs('Data Alokasi Mitra per Bulan'!V:V,'Data Alokasi Mitra per Bulan'!C:C,B712,'Data Alokasi Mitra per Bulan'!D:D,C712))=2024,G712,_xludf.MAXifs('Data Alokasi Mitra per Bulan'!V:V,'Data Alokasi Mitra per Bulan'!C:C,B712,'Data Alokasi Mitra per Bulan'!D:D,C712)))</f>
        <v>#NAME?</v>
      </c>
      <c r="G712" s="65">
        <f t="shared" si="11"/>
        <v>45838</v>
      </c>
    </row>
    <row r="713" spans="1:7" ht="14.4">
      <c r="A713" s="62" t="str">
        <f t="shared" si="8"/>
        <v>Ivan Christian PurukanJuni</v>
      </c>
      <c r="B713" s="22" t="s">
        <v>102</v>
      </c>
      <c r="C713" s="22" t="s">
        <v>207</v>
      </c>
      <c r="D713" s="54">
        <f>SUMIFS('Data Alokasi Mitra per Bulan'!G:G,'Data Alokasi Mitra per Bulan'!C:C,B713,'Data Alokasi Mitra per Bulan'!D:D,C713)</f>
        <v>936000</v>
      </c>
      <c r="E713" s="63" t="str">
        <f t="shared" si="9"/>
        <v>Dibawah Batas Honor</v>
      </c>
      <c r="F713" s="64" t="e">
        <f ca="1">IF(_xludf.MAXifs('Data Alokasi Mitra per Bulan'!V:V,'Data Alokasi Mitra per Bulan'!C:C,B713,'Data Alokasi Mitra per Bulan'!D:D,C713)=0,G713,IF(YEAR(_xludf.MAXifs('Data Alokasi Mitra per Bulan'!V:V,'Data Alokasi Mitra per Bulan'!C:C,B713,'Data Alokasi Mitra per Bulan'!D:D,C713))=2024,G713,_xludf.MAXifs('Data Alokasi Mitra per Bulan'!V:V,'Data Alokasi Mitra per Bulan'!C:C,B713,'Data Alokasi Mitra per Bulan'!D:D,C713)))</f>
        <v>#NAME?</v>
      </c>
      <c r="G713" s="65">
        <f t="shared" si="11"/>
        <v>45838</v>
      </c>
    </row>
    <row r="714" spans="1:7" ht="14.4">
      <c r="A714" s="62" t="str">
        <f t="shared" si="8"/>
        <v>Ivanna Tresnawati SarindatJuni</v>
      </c>
      <c r="B714" s="22" t="s">
        <v>104</v>
      </c>
      <c r="C714" s="22" t="s">
        <v>207</v>
      </c>
      <c r="D714" s="54">
        <f>SUMIFS('Data Alokasi Mitra per Bulan'!G:G,'Data Alokasi Mitra per Bulan'!C:C,B714,'Data Alokasi Mitra per Bulan'!D:D,C714)</f>
        <v>0</v>
      </c>
      <c r="E714" s="63" t="str">
        <f t="shared" si="9"/>
        <v>Dibawah Batas Honor</v>
      </c>
      <c r="F714" s="64" t="e">
        <f ca="1">IF(_xludf.MAXifs('Data Alokasi Mitra per Bulan'!V:V,'Data Alokasi Mitra per Bulan'!C:C,B714,'Data Alokasi Mitra per Bulan'!D:D,C714)=0,G714,IF(YEAR(_xludf.MAXifs('Data Alokasi Mitra per Bulan'!V:V,'Data Alokasi Mitra per Bulan'!C:C,B714,'Data Alokasi Mitra per Bulan'!D:D,C714))=2024,G714,_xludf.MAXifs('Data Alokasi Mitra per Bulan'!V:V,'Data Alokasi Mitra per Bulan'!C:C,B714,'Data Alokasi Mitra per Bulan'!D:D,C714)))</f>
        <v>#NAME?</v>
      </c>
      <c r="G714" s="65">
        <f t="shared" si="11"/>
        <v>45838</v>
      </c>
    </row>
    <row r="715" spans="1:7" ht="14.4">
      <c r="A715" s="62" t="str">
        <f t="shared" si="8"/>
        <v>Javey Linda TambayongJuni</v>
      </c>
      <c r="B715" s="62" t="s">
        <v>84</v>
      </c>
      <c r="C715" s="22" t="s">
        <v>207</v>
      </c>
      <c r="D715" s="54">
        <f>SUMIFS('Data Alokasi Mitra per Bulan'!G:G,'Data Alokasi Mitra per Bulan'!C:C,B715,'Data Alokasi Mitra per Bulan'!D:D,C715)</f>
        <v>858000</v>
      </c>
      <c r="E715" s="63" t="str">
        <f t="shared" si="9"/>
        <v>Dibawah Batas Honor</v>
      </c>
      <c r="F715" s="64" t="e">
        <f ca="1">IF(_xludf.MAXifs('Data Alokasi Mitra per Bulan'!V:V,'Data Alokasi Mitra per Bulan'!C:C,B715,'Data Alokasi Mitra per Bulan'!D:D,C715)=0,G715,IF(YEAR(_xludf.MAXifs('Data Alokasi Mitra per Bulan'!V:V,'Data Alokasi Mitra per Bulan'!C:C,B715,'Data Alokasi Mitra per Bulan'!D:D,C715))=2024,G715,_xludf.MAXifs('Data Alokasi Mitra per Bulan'!V:V,'Data Alokasi Mitra per Bulan'!C:C,B715,'Data Alokasi Mitra per Bulan'!D:D,C715)))</f>
        <v>#NAME?</v>
      </c>
      <c r="G715" s="65">
        <f t="shared" si="11"/>
        <v>45838</v>
      </c>
    </row>
    <row r="716" spans="1:7" ht="14.4">
      <c r="A716" s="62" t="str">
        <f t="shared" si="8"/>
        <v>Jeane Josefin ArundaaJuni</v>
      </c>
      <c r="B716" s="62" t="s">
        <v>66</v>
      </c>
      <c r="C716" s="22" t="s">
        <v>207</v>
      </c>
      <c r="D716" s="54">
        <f>SUMIFS('Data Alokasi Mitra per Bulan'!G:G,'Data Alokasi Mitra per Bulan'!C:C,B716,'Data Alokasi Mitra per Bulan'!D:D,C716)</f>
        <v>936000</v>
      </c>
      <c r="E716" s="63" t="str">
        <f t="shared" si="9"/>
        <v>Dibawah Batas Honor</v>
      </c>
      <c r="F716" s="64" t="e">
        <f ca="1">IF(_xludf.MAXifs('Data Alokasi Mitra per Bulan'!V:V,'Data Alokasi Mitra per Bulan'!C:C,B716,'Data Alokasi Mitra per Bulan'!D:D,C716)=0,G716,IF(YEAR(_xludf.MAXifs('Data Alokasi Mitra per Bulan'!V:V,'Data Alokasi Mitra per Bulan'!C:C,B716,'Data Alokasi Mitra per Bulan'!D:D,C716))=2024,G716,_xludf.MAXifs('Data Alokasi Mitra per Bulan'!V:V,'Data Alokasi Mitra per Bulan'!C:C,B716,'Data Alokasi Mitra per Bulan'!D:D,C716)))</f>
        <v>#NAME?</v>
      </c>
      <c r="G716" s="65">
        <f t="shared" si="11"/>
        <v>45838</v>
      </c>
    </row>
    <row r="717" spans="1:7" ht="14.4">
      <c r="A717" s="62" t="str">
        <f t="shared" si="8"/>
        <v>Jeffry Robby TumiwaJuni</v>
      </c>
      <c r="B717" s="62" t="s">
        <v>106</v>
      </c>
      <c r="C717" s="22" t="s">
        <v>207</v>
      </c>
      <c r="D717" s="54">
        <f>SUMIFS('Data Alokasi Mitra per Bulan'!G:G,'Data Alokasi Mitra per Bulan'!C:C,B717,'Data Alokasi Mitra per Bulan'!D:D,C717)</f>
        <v>936000</v>
      </c>
      <c r="E717" s="63" t="str">
        <f t="shared" si="9"/>
        <v>Dibawah Batas Honor</v>
      </c>
      <c r="F717" s="64" t="e">
        <f ca="1">IF(_xludf.MAXifs('Data Alokasi Mitra per Bulan'!V:V,'Data Alokasi Mitra per Bulan'!C:C,B717,'Data Alokasi Mitra per Bulan'!D:D,C717)=0,G717,IF(YEAR(_xludf.MAXifs('Data Alokasi Mitra per Bulan'!V:V,'Data Alokasi Mitra per Bulan'!C:C,B717,'Data Alokasi Mitra per Bulan'!D:D,C717))=2024,G717,_xludf.MAXifs('Data Alokasi Mitra per Bulan'!V:V,'Data Alokasi Mitra per Bulan'!C:C,B717,'Data Alokasi Mitra per Bulan'!D:D,C717)))</f>
        <v>#NAME?</v>
      </c>
      <c r="G717" s="65">
        <f t="shared" si="11"/>
        <v>45838</v>
      </c>
    </row>
    <row r="718" spans="1:7" ht="14.4">
      <c r="A718" s="62" t="str">
        <f t="shared" si="8"/>
        <v>Jonathan MandagiJuni</v>
      </c>
      <c r="B718" s="22" t="s">
        <v>150</v>
      </c>
      <c r="C718" s="22" t="s">
        <v>207</v>
      </c>
      <c r="D718" s="54">
        <f>SUMIFS('Data Alokasi Mitra per Bulan'!G:G,'Data Alokasi Mitra per Bulan'!C:C,B718,'Data Alokasi Mitra per Bulan'!D:D,C718)</f>
        <v>1392000</v>
      </c>
      <c r="E718" s="63" t="str">
        <f t="shared" si="9"/>
        <v>Dibawah Batas Honor</v>
      </c>
      <c r="F718" s="64" t="e">
        <f ca="1">IF(_xludf.MAXifs('Data Alokasi Mitra per Bulan'!V:V,'Data Alokasi Mitra per Bulan'!C:C,B718,'Data Alokasi Mitra per Bulan'!D:D,C718)=0,G718,IF(YEAR(_xludf.MAXifs('Data Alokasi Mitra per Bulan'!V:V,'Data Alokasi Mitra per Bulan'!C:C,B718,'Data Alokasi Mitra per Bulan'!D:D,C718))=2024,G718,_xludf.MAXifs('Data Alokasi Mitra per Bulan'!V:V,'Data Alokasi Mitra per Bulan'!C:C,B718,'Data Alokasi Mitra per Bulan'!D:D,C718)))</f>
        <v>#NAME?</v>
      </c>
      <c r="G718" s="65">
        <f t="shared" si="11"/>
        <v>45838</v>
      </c>
    </row>
    <row r="719" spans="1:7" ht="14.4">
      <c r="A719" s="62" t="str">
        <f t="shared" si="8"/>
        <v>JOVELIE E WOKASJuni</v>
      </c>
      <c r="B719" s="22" t="s">
        <v>55</v>
      </c>
      <c r="C719" s="22" t="s">
        <v>207</v>
      </c>
      <c r="D719" s="54">
        <f>SUMIFS('Data Alokasi Mitra per Bulan'!G:G,'Data Alokasi Mitra per Bulan'!C:C,B719,'Data Alokasi Mitra per Bulan'!D:D,C719)</f>
        <v>3158000</v>
      </c>
      <c r="E719" s="63" t="str">
        <f t="shared" si="9"/>
        <v>Dibawah Batas Honor</v>
      </c>
      <c r="F719" s="64" t="e">
        <f ca="1">IF(_xludf.MAXifs('Data Alokasi Mitra per Bulan'!V:V,'Data Alokasi Mitra per Bulan'!C:C,B719,'Data Alokasi Mitra per Bulan'!D:D,C719)=0,G719,IF(YEAR(_xludf.MAXifs('Data Alokasi Mitra per Bulan'!V:V,'Data Alokasi Mitra per Bulan'!C:C,B719,'Data Alokasi Mitra per Bulan'!D:D,C719))=2024,G719,_xludf.MAXifs('Data Alokasi Mitra per Bulan'!V:V,'Data Alokasi Mitra per Bulan'!C:C,B719,'Data Alokasi Mitra per Bulan'!D:D,C719)))</f>
        <v>#NAME?</v>
      </c>
      <c r="G719" s="65">
        <f t="shared" si="11"/>
        <v>45838</v>
      </c>
    </row>
    <row r="720" spans="1:7" ht="14.4">
      <c r="A720" s="62" t="str">
        <f t="shared" si="8"/>
        <v>JUITA AMBATJuni</v>
      </c>
      <c r="B720" s="62" t="s">
        <v>357</v>
      </c>
      <c r="C720" s="22" t="s">
        <v>207</v>
      </c>
      <c r="D720" s="54">
        <f>SUMIFS('Data Alokasi Mitra per Bulan'!G:G,'Data Alokasi Mitra per Bulan'!C:C,B720,'Data Alokasi Mitra per Bulan'!D:D,C720)</f>
        <v>0</v>
      </c>
      <c r="E720" s="63" t="str">
        <f t="shared" si="9"/>
        <v>Dibawah Batas Honor</v>
      </c>
      <c r="F720" s="64" t="e">
        <f ca="1">IF(_xludf.MAXifs('Data Alokasi Mitra per Bulan'!V:V,'Data Alokasi Mitra per Bulan'!C:C,B720,'Data Alokasi Mitra per Bulan'!D:D,C720)=0,G720,IF(YEAR(_xludf.MAXifs('Data Alokasi Mitra per Bulan'!V:V,'Data Alokasi Mitra per Bulan'!C:C,B720,'Data Alokasi Mitra per Bulan'!D:D,C720))=2024,G720,_xludf.MAXifs('Data Alokasi Mitra per Bulan'!V:V,'Data Alokasi Mitra per Bulan'!C:C,B720,'Data Alokasi Mitra per Bulan'!D:D,C720)))</f>
        <v>#NAME?</v>
      </c>
      <c r="G720" s="65">
        <f t="shared" si="11"/>
        <v>45838</v>
      </c>
    </row>
    <row r="721" spans="1:7" ht="14.4">
      <c r="A721" s="62" t="str">
        <f t="shared" si="8"/>
        <v>Juli Jein KaemungJuni</v>
      </c>
      <c r="B721" s="62" t="s">
        <v>108</v>
      </c>
      <c r="C721" s="22" t="s">
        <v>207</v>
      </c>
      <c r="D721" s="54">
        <f>SUMIFS('Data Alokasi Mitra per Bulan'!G:G,'Data Alokasi Mitra per Bulan'!C:C,B721,'Data Alokasi Mitra per Bulan'!D:D,C721)</f>
        <v>0</v>
      </c>
      <c r="E721" s="63" t="str">
        <f t="shared" si="9"/>
        <v>Dibawah Batas Honor</v>
      </c>
      <c r="F721" s="64" t="e">
        <f ca="1">IF(_xludf.MAXifs('Data Alokasi Mitra per Bulan'!V:V,'Data Alokasi Mitra per Bulan'!C:C,B721,'Data Alokasi Mitra per Bulan'!D:D,C721)=0,G721,IF(YEAR(_xludf.MAXifs('Data Alokasi Mitra per Bulan'!V:V,'Data Alokasi Mitra per Bulan'!C:C,B721,'Data Alokasi Mitra per Bulan'!D:D,C721))=2024,G721,_xludf.MAXifs('Data Alokasi Mitra per Bulan'!V:V,'Data Alokasi Mitra per Bulan'!C:C,B721,'Data Alokasi Mitra per Bulan'!D:D,C721)))</f>
        <v>#NAME?</v>
      </c>
      <c r="G721" s="65">
        <f t="shared" si="11"/>
        <v>45838</v>
      </c>
    </row>
    <row r="722" spans="1:7" ht="14.4">
      <c r="A722" s="62" t="str">
        <f t="shared" si="8"/>
        <v>Julita Christiani Thalia DendengJuni</v>
      </c>
      <c r="B722" s="22" t="s">
        <v>134</v>
      </c>
      <c r="C722" s="22" t="s">
        <v>207</v>
      </c>
      <c r="D722" s="54">
        <f>SUMIFS('Data Alokasi Mitra per Bulan'!G:G,'Data Alokasi Mitra per Bulan'!C:C,B722,'Data Alokasi Mitra per Bulan'!D:D,C722)</f>
        <v>2176000</v>
      </c>
      <c r="E722" s="63" t="str">
        <f t="shared" si="9"/>
        <v>Dibawah Batas Honor</v>
      </c>
      <c r="F722" s="64" t="e">
        <f ca="1">IF(_xludf.MAXifs('Data Alokasi Mitra per Bulan'!V:V,'Data Alokasi Mitra per Bulan'!C:C,B722,'Data Alokasi Mitra per Bulan'!D:D,C722)=0,G722,IF(YEAR(_xludf.MAXifs('Data Alokasi Mitra per Bulan'!V:V,'Data Alokasi Mitra per Bulan'!C:C,B722,'Data Alokasi Mitra per Bulan'!D:D,C722))=2024,G722,_xludf.MAXifs('Data Alokasi Mitra per Bulan'!V:V,'Data Alokasi Mitra per Bulan'!C:C,B722,'Data Alokasi Mitra per Bulan'!D:D,C722)))</f>
        <v>#NAME?</v>
      </c>
      <c r="G722" s="65">
        <f t="shared" si="11"/>
        <v>45838</v>
      </c>
    </row>
    <row r="723" spans="1:7" ht="14.4">
      <c r="A723" s="62" t="str">
        <f t="shared" si="8"/>
        <v>Kintan Clarita AntaraJuni</v>
      </c>
      <c r="B723" s="62" t="s">
        <v>358</v>
      </c>
      <c r="C723" s="22" t="s">
        <v>207</v>
      </c>
      <c r="D723" s="54">
        <f>SUMIFS('Data Alokasi Mitra per Bulan'!G:G,'Data Alokasi Mitra per Bulan'!C:C,B723,'Data Alokasi Mitra per Bulan'!D:D,C723)</f>
        <v>0</v>
      </c>
      <c r="E723" s="63" t="str">
        <f t="shared" si="9"/>
        <v>Dibawah Batas Honor</v>
      </c>
      <c r="F723" s="64" t="e">
        <f ca="1">IF(_xludf.MAXifs('Data Alokasi Mitra per Bulan'!V:V,'Data Alokasi Mitra per Bulan'!C:C,B723,'Data Alokasi Mitra per Bulan'!D:D,C723)=0,G723,IF(YEAR(_xludf.MAXifs('Data Alokasi Mitra per Bulan'!V:V,'Data Alokasi Mitra per Bulan'!C:C,B723,'Data Alokasi Mitra per Bulan'!D:D,C723))=2024,G723,_xludf.MAXifs('Data Alokasi Mitra per Bulan'!V:V,'Data Alokasi Mitra per Bulan'!C:C,B723,'Data Alokasi Mitra per Bulan'!D:D,C723)))</f>
        <v>#NAME?</v>
      </c>
      <c r="G723" s="65">
        <f t="shared" si="11"/>
        <v>45838</v>
      </c>
    </row>
    <row r="724" spans="1:7" ht="14.4">
      <c r="A724" s="62" t="str">
        <f t="shared" si="8"/>
        <v>Leidy Camelia WantaniaJuni</v>
      </c>
      <c r="B724" s="62" t="s">
        <v>227</v>
      </c>
      <c r="C724" s="22" t="s">
        <v>207</v>
      </c>
      <c r="D724" s="54">
        <f>SUMIFS('Data Alokasi Mitra per Bulan'!G:G,'Data Alokasi Mitra per Bulan'!C:C,B724,'Data Alokasi Mitra per Bulan'!D:D,C724)</f>
        <v>936000</v>
      </c>
      <c r="E724" s="63" t="str">
        <f t="shared" si="9"/>
        <v>Dibawah Batas Honor</v>
      </c>
      <c r="F724" s="64" t="e">
        <f ca="1">IF(_xludf.MAXifs('Data Alokasi Mitra per Bulan'!V:V,'Data Alokasi Mitra per Bulan'!C:C,B724,'Data Alokasi Mitra per Bulan'!D:D,C724)=0,G724,IF(YEAR(_xludf.MAXifs('Data Alokasi Mitra per Bulan'!V:V,'Data Alokasi Mitra per Bulan'!C:C,B724,'Data Alokasi Mitra per Bulan'!D:D,C724))=2024,G724,_xludf.MAXifs('Data Alokasi Mitra per Bulan'!V:V,'Data Alokasi Mitra per Bulan'!C:C,B724,'Data Alokasi Mitra per Bulan'!D:D,C724)))</f>
        <v>#NAME?</v>
      </c>
      <c r="G724" s="65">
        <f t="shared" si="11"/>
        <v>45838</v>
      </c>
    </row>
    <row r="725" spans="1:7" ht="14.4">
      <c r="A725" s="62" t="str">
        <f t="shared" si="8"/>
        <v>Lestari Suhendri TintingonJuni</v>
      </c>
      <c r="B725" s="22" t="s">
        <v>76</v>
      </c>
      <c r="C725" s="22" t="s">
        <v>207</v>
      </c>
      <c r="D725" s="54">
        <f>SUMIFS('Data Alokasi Mitra per Bulan'!G:G,'Data Alokasi Mitra per Bulan'!C:C,B725,'Data Alokasi Mitra per Bulan'!D:D,C725)</f>
        <v>456000</v>
      </c>
      <c r="E725" s="63" t="str">
        <f t="shared" si="9"/>
        <v>Dibawah Batas Honor</v>
      </c>
      <c r="F725" s="64" t="e">
        <f ca="1">IF(_xludf.MAXifs('Data Alokasi Mitra per Bulan'!V:V,'Data Alokasi Mitra per Bulan'!C:C,B725,'Data Alokasi Mitra per Bulan'!D:D,C725)=0,G725,IF(YEAR(_xludf.MAXifs('Data Alokasi Mitra per Bulan'!V:V,'Data Alokasi Mitra per Bulan'!C:C,B725,'Data Alokasi Mitra per Bulan'!D:D,C725))=2024,G725,_xludf.MAXifs('Data Alokasi Mitra per Bulan'!V:V,'Data Alokasi Mitra per Bulan'!C:C,B725,'Data Alokasi Mitra per Bulan'!D:D,C725)))</f>
        <v>#NAME?</v>
      </c>
      <c r="G725" s="65">
        <f t="shared" si="11"/>
        <v>45838</v>
      </c>
    </row>
    <row r="726" spans="1:7" ht="14.4">
      <c r="A726" s="62" t="str">
        <f t="shared" si="8"/>
        <v>Lesti Natalia SumangkutJuni</v>
      </c>
      <c r="B726" s="62" t="s">
        <v>175</v>
      </c>
      <c r="C726" s="22" t="s">
        <v>207</v>
      </c>
      <c r="D726" s="54">
        <f>SUMIFS('Data Alokasi Mitra per Bulan'!G:G,'Data Alokasi Mitra per Bulan'!C:C,B726,'Data Alokasi Mitra per Bulan'!D:D,C726)</f>
        <v>660000</v>
      </c>
      <c r="E726" s="63" t="str">
        <f t="shared" si="9"/>
        <v>Dibawah Batas Honor</v>
      </c>
      <c r="F726" s="64" t="e">
        <f ca="1">IF(_xludf.MAXifs('Data Alokasi Mitra per Bulan'!V:V,'Data Alokasi Mitra per Bulan'!C:C,B726,'Data Alokasi Mitra per Bulan'!D:D,C726)=0,G726,IF(YEAR(_xludf.MAXifs('Data Alokasi Mitra per Bulan'!V:V,'Data Alokasi Mitra per Bulan'!C:C,B726,'Data Alokasi Mitra per Bulan'!D:D,C726))=2024,G726,_xludf.MAXifs('Data Alokasi Mitra per Bulan'!V:V,'Data Alokasi Mitra per Bulan'!C:C,B726,'Data Alokasi Mitra per Bulan'!D:D,C726)))</f>
        <v>#NAME?</v>
      </c>
      <c r="G726" s="65">
        <f t="shared" si="11"/>
        <v>45838</v>
      </c>
    </row>
    <row r="727" spans="1:7" ht="14.4">
      <c r="A727" s="62" t="str">
        <f t="shared" si="8"/>
        <v>Lydia IndrawatiJuni</v>
      </c>
      <c r="B727" s="22" t="s">
        <v>121</v>
      </c>
      <c r="C727" s="22" t="s">
        <v>207</v>
      </c>
      <c r="D727" s="54">
        <f>SUMIFS('Data Alokasi Mitra per Bulan'!G:G,'Data Alokasi Mitra per Bulan'!C:C,B727,'Data Alokasi Mitra per Bulan'!D:D,C727)</f>
        <v>936000</v>
      </c>
      <c r="E727" s="63" t="str">
        <f t="shared" si="9"/>
        <v>Dibawah Batas Honor</v>
      </c>
      <c r="F727" s="64" t="e">
        <f ca="1">IF(_xludf.MAXifs('Data Alokasi Mitra per Bulan'!V:V,'Data Alokasi Mitra per Bulan'!C:C,B727,'Data Alokasi Mitra per Bulan'!D:D,C727)=0,G727,IF(YEAR(_xludf.MAXifs('Data Alokasi Mitra per Bulan'!V:V,'Data Alokasi Mitra per Bulan'!C:C,B727,'Data Alokasi Mitra per Bulan'!D:D,C727))=2024,G727,_xludf.MAXifs('Data Alokasi Mitra per Bulan'!V:V,'Data Alokasi Mitra per Bulan'!C:C,B727,'Data Alokasi Mitra per Bulan'!D:D,C727)))</f>
        <v>#NAME?</v>
      </c>
      <c r="G727" s="65">
        <f t="shared" si="11"/>
        <v>45838</v>
      </c>
    </row>
    <row r="728" spans="1:7" ht="14.4">
      <c r="A728" s="62" t="str">
        <f t="shared" si="8"/>
        <v>Margaret Rosanta SembiringJuni</v>
      </c>
      <c r="B728" s="62" t="s">
        <v>146</v>
      </c>
      <c r="C728" s="22" t="s">
        <v>207</v>
      </c>
      <c r="D728" s="54">
        <f>SUMIFS('Data Alokasi Mitra per Bulan'!G:G,'Data Alokasi Mitra per Bulan'!C:C,B728,'Data Alokasi Mitra per Bulan'!D:D,C728)</f>
        <v>1116000</v>
      </c>
      <c r="E728" s="63" t="str">
        <f t="shared" si="9"/>
        <v>Dibawah Batas Honor</v>
      </c>
      <c r="F728" s="64" t="e">
        <f ca="1">IF(_xludf.MAXifs('Data Alokasi Mitra per Bulan'!V:V,'Data Alokasi Mitra per Bulan'!C:C,B728,'Data Alokasi Mitra per Bulan'!D:D,C728)=0,G728,IF(YEAR(_xludf.MAXifs('Data Alokasi Mitra per Bulan'!V:V,'Data Alokasi Mitra per Bulan'!C:C,B728,'Data Alokasi Mitra per Bulan'!D:D,C728))=2024,G728,_xludf.MAXifs('Data Alokasi Mitra per Bulan'!V:V,'Data Alokasi Mitra per Bulan'!C:C,B728,'Data Alokasi Mitra per Bulan'!D:D,C728)))</f>
        <v>#NAME?</v>
      </c>
      <c r="G728" s="65">
        <f t="shared" si="11"/>
        <v>45838</v>
      </c>
    </row>
    <row r="729" spans="1:7" ht="14.4">
      <c r="A729" s="62" t="str">
        <f t="shared" si="8"/>
        <v>Maria Francisca MaunJuni</v>
      </c>
      <c r="B729" s="62" t="s">
        <v>62</v>
      </c>
      <c r="C729" s="22" t="s">
        <v>207</v>
      </c>
      <c r="D729" s="54">
        <f>SUMIFS('Data Alokasi Mitra per Bulan'!G:G,'Data Alokasi Mitra per Bulan'!C:C,B729,'Data Alokasi Mitra per Bulan'!D:D,C729)</f>
        <v>936000</v>
      </c>
      <c r="E729" s="63" t="str">
        <f t="shared" si="9"/>
        <v>Dibawah Batas Honor</v>
      </c>
      <c r="F729" s="64" t="e">
        <f ca="1">IF(_xludf.MAXifs('Data Alokasi Mitra per Bulan'!V:V,'Data Alokasi Mitra per Bulan'!C:C,B729,'Data Alokasi Mitra per Bulan'!D:D,C729)=0,G729,IF(YEAR(_xludf.MAXifs('Data Alokasi Mitra per Bulan'!V:V,'Data Alokasi Mitra per Bulan'!C:C,B729,'Data Alokasi Mitra per Bulan'!D:D,C729))=2024,G729,_xludf.MAXifs('Data Alokasi Mitra per Bulan'!V:V,'Data Alokasi Mitra per Bulan'!C:C,B729,'Data Alokasi Mitra per Bulan'!D:D,C729)))</f>
        <v>#NAME?</v>
      </c>
      <c r="G729" s="65">
        <f t="shared" si="11"/>
        <v>45838</v>
      </c>
    </row>
    <row r="730" spans="1:7" ht="14.4">
      <c r="A730" s="62" t="str">
        <f t="shared" si="8"/>
        <v>Marian sonia poliiJuni</v>
      </c>
      <c r="B730" s="62" t="s">
        <v>67</v>
      </c>
      <c r="C730" s="22" t="s">
        <v>207</v>
      </c>
      <c r="D730" s="54">
        <f>SUMIFS('Data Alokasi Mitra per Bulan'!G:G,'Data Alokasi Mitra per Bulan'!C:C,B730,'Data Alokasi Mitra per Bulan'!D:D,C730)</f>
        <v>1240000</v>
      </c>
      <c r="E730" s="63" t="str">
        <f t="shared" si="9"/>
        <v>Dibawah Batas Honor</v>
      </c>
      <c r="F730" s="64" t="e">
        <f ca="1">IF(_xludf.MAXifs('Data Alokasi Mitra per Bulan'!V:V,'Data Alokasi Mitra per Bulan'!C:C,B730,'Data Alokasi Mitra per Bulan'!D:D,C730)=0,G730,IF(YEAR(_xludf.MAXifs('Data Alokasi Mitra per Bulan'!V:V,'Data Alokasi Mitra per Bulan'!C:C,B730,'Data Alokasi Mitra per Bulan'!D:D,C730))=2024,G730,_xludf.MAXifs('Data Alokasi Mitra per Bulan'!V:V,'Data Alokasi Mitra per Bulan'!C:C,B730,'Data Alokasi Mitra per Bulan'!D:D,C730)))</f>
        <v>#NAME?</v>
      </c>
      <c r="G730" s="65">
        <f t="shared" si="11"/>
        <v>45838</v>
      </c>
    </row>
    <row r="731" spans="1:7" ht="14.4">
      <c r="A731" s="62" t="str">
        <f t="shared" si="8"/>
        <v>Marklif Esriy MocodompisJuni</v>
      </c>
      <c r="B731" s="22" t="s">
        <v>359</v>
      </c>
      <c r="C731" s="22" t="s">
        <v>207</v>
      </c>
      <c r="D731" s="54">
        <f>SUMIFS('Data Alokasi Mitra per Bulan'!G:G,'Data Alokasi Mitra per Bulan'!C:C,B731,'Data Alokasi Mitra per Bulan'!D:D,C731)</f>
        <v>0</v>
      </c>
      <c r="E731" s="63" t="str">
        <f t="shared" si="9"/>
        <v>Dibawah Batas Honor</v>
      </c>
      <c r="F731" s="64" t="e">
        <f ca="1">IF(_xludf.MAXifs('Data Alokasi Mitra per Bulan'!V:V,'Data Alokasi Mitra per Bulan'!C:C,B731,'Data Alokasi Mitra per Bulan'!D:D,C731)=0,G731,IF(YEAR(_xludf.MAXifs('Data Alokasi Mitra per Bulan'!V:V,'Data Alokasi Mitra per Bulan'!C:C,B731,'Data Alokasi Mitra per Bulan'!D:D,C731))=2024,G731,_xludf.MAXifs('Data Alokasi Mitra per Bulan'!V:V,'Data Alokasi Mitra per Bulan'!C:C,B731,'Data Alokasi Mitra per Bulan'!D:D,C731)))</f>
        <v>#NAME?</v>
      </c>
      <c r="G731" s="65">
        <f t="shared" si="11"/>
        <v>45838</v>
      </c>
    </row>
    <row r="732" spans="1:7" ht="14.4">
      <c r="A732" s="62" t="str">
        <f t="shared" si="8"/>
        <v>MARLIN TELMA OCTAVIA KARIOJuni</v>
      </c>
      <c r="B732" s="22" t="s">
        <v>31</v>
      </c>
      <c r="C732" s="22" t="s">
        <v>207</v>
      </c>
      <c r="D732" s="54">
        <f>SUMIFS('Data Alokasi Mitra per Bulan'!G:G,'Data Alokasi Mitra per Bulan'!C:C,B732,'Data Alokasi Mitra per Bulan'!D:D,C732)</f>
        <v>1913000</v>
      </c>
      <c r="E732" s="63" t="str">
        <f t="shared" si="9"/>
        <v>Dibawah Batas Honor</v>
      </c>
      <c r="F732" s="64" t="e">
        <f ca="1">IF(_xludf.MAXifs('Data Alokasi Mitra per Bulan'!V:V,'Data Alokasi Mitra per Bulan'!C:C,B732,'Data Alokasi Mitra per Bulan'!D:D,C732)=0,G732,IF(YEAR(_xludf.MAXifs('Data Alokasi Mitra per Bulan'!V:V,'Data Alokasi Mitra per Bulan'!C:C,B732,'Data Alokasi Mitra per Bulan'!D:D,C732))=2024,G732,_xludf.MAXifs('Data Alokasi Mitra per Bulan'!V:V,'Data Alokasi Mitra per Bulan'!C:C,B732,'Data Alokasi Mitra per Bulan'!D:D,C732)))</f>
        <v>#NAME?</v>
      </c>
      <c r="G732" s="65">
        <f t="shared" si="11"/>
        <v>45838</v>
      </c>
    </row>
    <row r="733" spans="1:7" ht="14.4">
      <c r="A733" s="62" t="str">
        <f t="shared" si="8"/>
        <v>Marlisah Sarwendah RompasJuni</v>
      </c>
      <c r="B733" s="22" t="s">
        <v>268</v>
      </c>
      <c r="C733" s="22" t="s">
        <v>207</v>
      </c>
      <c r="D733" s="54">
        <f>SUMIFS('Data Alokasi Mitra per Bulan'!G:G,'Data Alokasi Mitra per Bulan'!C:C,B733,'Data Alokasi Mitra per Bulan'!D:D,C733)</f>
        <v>0</v>
      </c>
      <c r="E733" s="63" t="str">
        <f t="shared" si="9"/>
        <v>Dibawah Batas Honor</v>
      </c>
      <c r="F733" s="64" t="e">
        <f ca="1">IF(_xludf.MAXifs('Data Alokasi Mitra per Bulan'!V:V,'Data Alokasi Mitra per Bulan'!C:C,B733,'Data Alokasi Mitra per Bulan'!D:D,C733)=0,G733,IF(YEAR(_xludf.MAXifs('Data Alokasi Mitra per Bulan'!V:V,'Data Alokasi Mitra per Bulan'!C:C,B733,'Data Alokasi Mitra per Bulan'!D:D,C733))=2024,G733,_xludf.MAXifs('Data Alokasi Mitra per Bulan'!V:V,'Data Alokasi Mitra per Bulan'!C:C,B733,'Data Alokasi Mitra per Bulan'!D:D,C733)))</f>
        <v>#NAME?</v>
      </c>
      <c r="G733" s="65">
        <f t="shared" si="11"/>
        <v>45838</v>
      </c>
    </row>
    <row r="734" spans="1:7" ht="14.4">
      <c r="A734" s="62" t="str">
        <f t="shared" si="8"/>
        <v>Marlyn WatungJuni</v>
      </c>
      <c r="B734" s="22" t="s">
        <v>255</v>
      </c>
      <c r="C734" s="22" t="s">
        <v>207</v>
      </c>
      <c r="D734" s="54">
        <f>SUMIFS('Data Alokasi Mitra per Bulan'!G:G,'Data Alokasi Mitra per Bulan'!C:C,B734,'Data Alokasi Mitra per Bulan'!D:D,C734)</f>
        <v>0</v>
      </c>
      <c r="E734" s="63" t="str">
        <f t="shared" si="9"/>
        <v>Dibawah Batas Honor</v>
      </c>
      <c r="F734" s="64" t="e">
        <f ca="1">IF(_xludf.MAXifs('Data Alokasi Mitra per Bulan'!V:V,'Data Alokasi Mitra per Bulan'!C:C,B734,'Data Alokasi Mitra per Bulan'!D:D,C734)=0,G734,IF(YEAR(_xludf.MAXifs('Data Alokasi Mitra per Bulan'!V:V,'Data Alokasi Mitra per Bulan'!C:C,B734,'Data Alokasi Mitra per Bulan'!D:D,C734))=2024,G734,_xludf.MAXifs('Data Alokasi Mitra per Bulan'!V:V,'Data Alokasi Mitra per Bulan'!C:C,B734,'Data Alokasi Mitra per Bulan'!D:D,C734)))</f>
        <v>#NAME?</v>
      </c>
      <c r="G734" s="65">
        <f t="shared" si="11"/>
        <v>45838</v>
      </c>
    </row>
    <row r="735" spans="1:7" ht="14.4">
      <c r="A735" s="62" t="str">
        <f t="shared" si="8"/>
        <v>MARSYA MAGDALENA ROMLA ALIJuni</v>
      </c>
      <c r="B735" s="22" t="s">
        <v>360</v>
      </c>
      <c r="C735" s="22" t="s">
        <v>207</v>
      </c>
      <c r="D735" s="54">
        <f>SUMIFS('Data Alokasi Mitra per Bulan'!G:G,'Data Alokasi Mitra per Bulan'!C:C,B735,'Data Alokasi Mitra per Bulan'!D:D,C735)</f>
        <v>0</v>
      </c>
      <c r="E735" s="63" t="str">
        <f t="shared" si="9"/>
        <v>Dibawah Batas Honor</v>
      </c>
      <c r="F735" s="64" t="e">
        <f ca="1">IF(_xludf.MAXifs('Data Alokasi Mitra per Bulan'!V:V,'Data Alokasi Mitra per Bulan'!C:C,B735,'Data Alokasi Mitra per Bulan'!D:D,C735)=0,G735,IF(YEAR(_xludf.MAXifs('Data Alokasi Mitra per Bulan'!V:V,'Data Alokasi Mitra per Bulan'!C:C,B735,'Data Alokasi Mitra per Bulan'!D:D,C735))=2024,G735,_xludf.MAXifs('Data Alokasi Mitra per Bulan'!V:V,'Data Alokasi Mitra per Bulan'!C:C,B735,'Data Alokasi Mitra per Bulan'!D:D,C735)))</f>
        <v>#NAME?</v>
      </c>
      <c r="G735" s="65">
        <f t="shared" si="11"/>
        <v>45838</v>
      </c>
    </row>
    <row r="736" spans="1:7" ht="14.4">
      <c r="A736" s="62" t="str">
        <f t="shared" si="8"/>
        <v>Maya Marlin Austin RembetJuni</v>
      </c>
      <c r="B736" s="22" t="s">
        <v>109</v>
      </c>
      <c r="C736" s="22" t="s">
        <v>207</v>
      </c>
      <c r="D736" s="54">
        <f>SUMIFS('Data Alokasi Mitra per Bulan'!G:G,'Data Alokasi Mitra per Bulan'!C:C,B736,'Data Alokasi Mitra per Bulan'!D:D,C736)</f>
        <v>936000</v>
      </c>
      <c r="E736" s="63" t="str">
        <f t="shared" si="9"/>
        <v>Dibawah Batas Honor</v>
      </c>
      <c r="F736" s="64" t="e">
        <f ca="1">IF(_xludf.MAXifs('Data Alokasi Mitra per Bulan'!V:V,'Data Alokasi Mitra per Bulan'!C:C,B736,'Data Alokasi Mitra per Bulan'!D:D,C736)=0,G736,IF(YEAR(_xludf.MAXifs('Data Alokasi Mitra per Bulan'!V:V,'Data Alokasi Mitra per Bulan'!C:C,B736,'Data Alokasi Mitra per Bulan'!D:D,C736))=2024,G736,_xludf.MAXifs('Data Alokasi Mitra per Bulan'!V:V,'Data Alokasi Mitra per Bulan'!C:C,B736,'Data Alokasi Mitra per Bulan'!D:D,C736)))</f>
        <v>#NAME?</v>
      </c>
      <c r="G736" s="65">
        <f t="shared" si="11"/>
        <v>45838</v>
      </c>
    </row>
    <row r="737" spans="1:7" ht="14.4">
      <c r="A737" s="62" t="str">
        <f t="shared" si="8"/>
        <v>Meike Marta TuukJuni</v>
      </c>
      <c r="B737" s="62" t="s">
        <v>135</v>
      </c>
      <c r="C737" s="22" t="s">
        <v>207</v>
      </c>
      <c r="D737" s="54">
        <f>SUMIFS('Data Alokasi Mitra per Bulan'!G:G,'Data Alokasi Mitra per Bulan'!C:C,B737,'Data Alokasi Mitra per Bulan'!D:D,C737)</f>
        <v>1240000</v>
      </c>
      <c r="E737" s="63" t="str">
        <f t="shared" si="9"/>
        <v>Dibawah Batas Honor</v>
      </c>
      <c r="F737" s="64" t="e">
        <f ca="1">IF(_xludf.MAXifs('Data Alokasi Mitra per Bulan'!V:V,'Data Alokasi Mitra per Bulan'!C:C,B737,'Data Alokasi Mitra per Bulan'!D:D,C737)=0,G737,IF(YEAR(_xludf.MAXifs('Data Alokasi Mitra per Bulan'!V:V,'Data Alokasi Mitra per Bulan'!C:C,B737,'Data Alokasi Mitra per Bulan'!D:D,C737))=2024,G737,_xludf.MAXifs('Data Alokasi Mitra per Bulan'!V:V,'Data Alokasi Mitra per Bulan'!C:C,B737,'Data Alokasi Mitra per Bulan'!D:D,C737)))</f>
        <v>#NAME?</v>
      </c>
      <c r="G737" s="65">
        <f t="shared" si="11"/>
        <v>45838</v>
      </c>
    </row>
    <row r="738" spans="1:7" ht="14.4">
      <c r="A738" s="62" t="str">
        <f t="shared" si="8"/>
        <v>Meike MokodaserJuni</v>
      </c>
      <c r="B738" s="22" t="s">
        <v>110</v>
      </c>
      <c r="C738" s="22" t="s">
        <v>207</v>
      </c>
      <c r="D738" s="54">
        <f>SUMIFS('Data Alokasi Mitra per Bulan'!G:G,'Data Alokasi Mitra per Bulan'!C:C,B738,'Data Alokasi Mitra per Bulan'!D:D,C738)</f>
        <v>0</v>
      </c>
      <c r="E738" s="63" t="str">
        <f t="shared" si="9"/>
        <v>Dibawah Batas Honor</v>
      </c>
      <c r="F738" s="64" t="e">
        <f ca="1">IF(_xludf.MAXifs('Data Alokasi Mitra per Bulan'!V:V,'Data Alokasi Mitra per Bulan'!C:C,B738,'Data Alokasi Mitra per Bulan'!D:D,C738)=0,G738,IF(YEAR(_xludf.MAXifs('Data Alokasi Mitra per Bulan'!V:V,'Data Alokasi Mitra per Bulan'!C:C,B738,'Data Alokasi Mitra per Bulan'!D:D,C738))=2024,G738,_xludf.MAXifs('Data Alokasi Mitra per Bulan'!V:V,'Data Alokasi Mitra per Bulan'!C:C,B738,'Data Alokasi Mitra per Bulan'!D:D,C738)))</f>
        <v>#NAME?</v>
      </c>
      <c r="G738" s="65">
        <f t="shared" si="11"/>
        <v>45838</v>
      </c>
    </row>
    <row r="739" spans="1:7" ht="14.4">
      <c r="A739" s="62" t="str">
        <f t="shared" si="8"/>
        <v>Meri adelina kalaloJuni</v>
      </c>
      <c r="B739" s="62" t="s">
        <v>81</v>
      </c>
      <c r="C739" s="22" t="s">
        <v>207</v>
      </c>
      <c r="D739" s="54">
        <f>SUMIFS('Data Alokasi Mitra per Bulan'!G:G,'Data Alokasi Mitra per Bulan'!C:C,B739,'Data Alokasi Mitra per Bulan'!D:D,C739)</f>
        <v>1240000</v>
      </c>
      <c r="E739" s="63" t="str">
        <f t="shared" si="9"/>
        <v>Dibawah Batas Honor</v>
      </c>
      <c r="F739" s="64" t="e">
        <f ca="1">IF(_xludf.MAXifs('Data Alokasi Mitra per Bulan'!V:V,'Data Alokasi Mitra per Bulan'!C:C,B739,'Data Alokasi Mitra per Bulan'!D:D,C739)=0,G739,IF(YEAR(_xludf.MAXifs('Data Alokasi Mitra per Bulan'!V:V,'Data Alokasi Mitra per Bulan'!C:C,B739,'Data Alokasi Mitra per Bulan'!D:D,C739))=2024,G739,_xludf.MAXifs('Data Alokasi Mitra per Bulan'!V:V,'Data Alokasi Mitra per Bulan'!C:C,B739,'Data Alokasi Mitra per Bulan'!D:D,C739)))</f>
        <v>#NAME?</v>
      </c>
      <c r="G739" s="65">
        <f t="shared" si="11"/>
        <v>45838</v>
      </c>
    </row>
    <row r="740" spans="1:7" ht="14.4">
      <c r="A740" s="62" t="str">
        <f t="shared" si="8"/>
        <v>Meyriska Cindy HoropuJuni</v>
      </c>
      <c r="B740" s="62" t="s">
        <v>361</v>
      </c>
      <c r="C740" s="22" t="s">
        <v>207</v>
      </c>
      <c r="D740" s="54">
        <f>SUMIFS('Data Alokasi Mitra per Bulan'!G:G,'Data Alokasi Mitra per Bulan'!C:C,B740,'Data Alokasi Mitra per Bulan'!D:D,C740)</f>
        <v>0</v>
      </c>
      <c r="E740" s="63" t="str">
        <f t="shared" si="9"/>
        <v>Dibawah Batas Honor</v>
      </c>
      <c r="F740" s="64" t="e">
        <f ca="1">IF(_xludf.MAXifs('Data Alokasi Mitra per Bulan'!V:V,'Data Alokasi Mitra per Bulan'!C:C,B740,'Data Alokasi Mitra per Bulan'!D:D,C740)=0,G740,IF(YEAR(_xludf.MAXifs('Data Alokasi Mitra per Bulan'!V:V,'Data Alokasi Mitra per Bulan'!C:C,B740,'Data Alokasi Mitra per Bulan'!D:D,C740))=2024,G740,_xludf.MAXifs('Data Alokasi Mitra per Bulan'!V:V,'Data Alokasi Mitra per Bulan'!C:C,B740,'Data Alokasi Mitra per Bulan'!D:D,C740)))</f>
        <v>#NAME?</v>
      </c>
      <c r="G740" s="65">
        <f t="shared" si="11"/>
        <v>45838</v>
      </c>
    </row>
    <row r="741" spans="1:7" ht="14.4">
      <c r="A741" s="62" t="str">
        <f t="shared" si="8"/>
        <v>Mieske kaumpunganJuni</v>
      </c>
      <c r="B741" s="62" t="s">
        <v>137</v>
      </c>
      <c r="C741" s="22" t="s">
        <v>207</v>
      </c>
      <c r="D741" s="54">
        <f>SUMIFS('Data Alokasi Mitra per Bulan'!G:G,'Data Alokasi Mitra per Bulan'!C:C,B741,'Data Alokasi Mitra per Bulan'!D:D,C741)</f>
        <v>3081000</v>
      </c>
      <c r="E741" s="63" t="str">
        <f t="shared" si="9"/>
        <v>Dibawah Batas Honor</v>
      </c>
      <c r="F741" s="64" t="e">
        <f ca="1">IF(_xludf.MAXifs('Data Alokasi Mitra per Bulan'!V:V,'Data Alokasi Mitra per Bulan'!C:C,B741,'Data Alokasi Mitra per Bulan'!D:D,C741)=0,G741,IF(YEAR(_xludf.MAXifs('Data Alokasi Mitra per Bulan'!V:V,'Data Alokasi Mitra per Bulan'!C:C,B741,'Data Alokasi Mitra per Bulan'!D:D,C741))=2024,G741,_xludf.MAXifs('Data Alokasi Mitra per Bulan'!V:V,'Data Alokasi Mitra per Bulan'!C:C,B741,'Data Alokasi Mitra per Bulan'!D:D,C741)))</f>
        <v>#NAME?</v>
      </c>
      <c r="G741" s="65">
        <f t="shared" si="11"/>
        <v>45838</v>
      </c>
    </row>
    <row r="742" spans="1:7" ht="14.4">
      <c r="A742" s="62" t="str">
        <f t="shared" si="8"/>
        <v>Moortesya Dina MakanaungJuni</v>
      </c>
      <c r="B742" s="62" t="s">
        <v>278</v>
      </c>
      <c r="C742" s="22" t="s">
        <v>207</v>
      </c>
      <c r="D742" s="54">
        <f>SUMIFS('Data Alokasi Mitra per Bulan'!G:G,'Data Alokasi Mitra per Bulan'!C:C,B742,'Data Alokasi Mitra per Bulan'!D:D,C742)</f>
        <v>0</v>
      </c>
      <c r="E742" s="63" t="str">
        <f t="shared" si="9"/>
        <v>Dibawah Batas Honor</v>
      </c>
      <c r="F742" s="64" t="e">
        <f ca="1">IF(_xludf.MAXifs('Data Alokasi Mitra per Bulan'!V:V,'Data Alokasi Mitra per Bulan'!C:C,B742,'Data Alokasi Mitra per Bulan'!D:D,C742)=0,G742,IF(YEAR(_xludf.MAXifs('Data Alokasi Mitra per Bulan'!V:V,'Data Alokasi Mitra per Bulan'!C:C,B742,'Data Alokasi Mitra per Bulan'!D:D,C742))=2024,G742,_xludf.MAXifs('Data Alokasi Mitra per Bulan'!V:V,'Data Alokasi Mitra per Bulan'!C:C,B742,'Data Alokasi Mitra per Bulan'!D:D,C742)))</f>
        <v>#NAME?</v>
      </c>
      <c r="G742" s="65">
        <f t="shared" si="11"/>
        <v>45838</v>
      </c>
    </row>
    <row r="743" spans="1:7" ht="14.4">
      <c r="A743" s="62" t="str">
        <f t="shared" si="8"/>
        <v>NANCY CINTHYA PANGEMANANJuni</v>
      </c>
      <c r="B743" s="22" t="s">
        <v>183</v>
      </c>
      <c r="C743" s="22" t="s">
        <v>207</v>
      </c>
      <c r="D743" s="54">
        <f>SUMIFS('Data Alokasi Mitra per Bulan'!G:G,'Data Alokasi Mitra per Bulan'!C:C,B743,'Data Alokasi Mitra per Bulan'!D:D,C743)</f>
        <v>1392000</v>
      </c>
      <c r="E743" s="63" t="str">
        <f t="shared" si="9"/>
        <v>Dibawah Batas Honor</v>
      </c>
      <c r="F743" s="64" t="e">
        <f ca="1">IF(_xludf.MAXifs('Data Alokasi Mitra per Bulan'!V:V,'Data Alokasi Mitra per Bulan'!C:C,B743,'Data Alokasi Mitra per Bulan'!D:D,C743)=0,G743,IF(YEAR(_xludf.MAXifs('Data Alokasi Mitra per Bulan'!V:V,'Data Alokasi Mitra per Bulan'!C:C,B743,'Data Alokasi Mitra per Bulan'!D:D,C743))=2024,G743,_xludf.MAXifs('Data Alokasi Mitra per Bulan'!V:V,'Data Alokasi Mitra per Bulan'!C:C,B743,'Data Alokasi Mitra per Bulan'!D:D,C743)))</f>
        <v>#NAME?</v>
      </c>
      <c r="G743" s="65">
        <f t="shared" si="11"/>
        <v>45838</v>
      </c>
    </row>
    <row r="744" spans="1:7" ht="14.4">
      <c r="A744" s="62" t="str">
        <f t="shared" si="8"/>
        <v>Novanti LohoJuni</v>
      </c>
      <c r="B744" s="62" t="s">
        <v>276</v>
      </c>
      <c r="C744" s="22" t="s">
        <v>207</v>
      </c>
      <c r="D744" s="54">
        <f>SUMIFS('Data Alokasi Mitra per Bulan'!G:G,'Data Alokasi Mitra per Bulan'!C:C,B744,'Data Alokasi Mitra per Bulan'!D:D,C744)</f>
        <v>0</v>
      </c>
      <c r="E744" s="63" t="str">
        <f t="shared" si="9"/>
        <v>Dibawah Batas Honor</v>
      </c>
      <c r="F744" s="64" t="e">
        <f ca="1">IF(_xludf.MAXifs('Data Alokasi Mitra per Bulan'!V:V,'Data Alokasi Mitra per Bulan'!C:C,B744,'Data Alokasi Mitra per Bulan'!D:D,C744)=0,G744,IF(YEAR(_xludf.MAXifs('Data Alokasi Mitra per Bulan'!V:V,'Data Alokasi Mitra per Bulan'!C:C,B744,'Data Alokasi Mitra per Bulan'!D:D,C744))=2024,G744,_xludf.MAXifs('Data Alokasi Mitra per Bulan'!V:V,'Data Alokasi Mitra per Bulan'!C:C,B744,'Data Alokasi Mitra per Bulan'!D:D,C744)))</f>
        <v>#NAME?</v>
      </c>
      <c r="G744" s="65">
        <f t="shared" si="11"/>
        <v>45838</v>
      </c>
    </row>
    <row r="745" spans="1:7" ht="14.4">
      <c r="A745" s="62" t="str">
        <f t="shared" si="8"/>
        <v>Novita meita walewangkoJuni</v>
      </c>
      <c r="B745" s="62" t="s">
        <v>279</v>
      </c>
      <c r="C745" s="22" t="s">
        <v>207</v>
      </c>
      <c r="D745" s="54">
        <f>SUMIFS('Data Alokasi Mitra per Bulan'!G:G,'Data Alokasi Mitra per Bulan'!C:C,B745,'Data Alokasi Mitra per Bulan'!D:D,C745)</f>
        <v>0</v>
      </c>
      <c r="E745" s="63" t="str">
        <f t="shared" si="9"/>
        <v>Dibawah Batas Honor</v>
      </c>
      <c r="F745" s="64" t="e">
        <f ca="1">IF(_xludf.MAXifs('Data Alokasi Mitra per Bulan'!V:V,'Data Alokasi Mitra per Bulan'!C:C,B745,'Data Alokasi Mitra per Bulan'!D:D,C745)=0,G745,IF(YEAR(_xludf.MAXifs('Data Alokasi Mitra per Bulan'!V:V,'Data Alokasi Mitra per Bulan'!C:C,B745,'Data Alokasi Mitra per Bulan'!D:D,C745))=2024,G745,_xludf.MAXifs('Data Alokasi Mitra per Bulan'!V:V,'Data Alokasi Mitra per Bulan'!C:C,B745,'Data Alokasi Mitra per Bulan'!D:D,C745)))</f>
        <v>#NAME?</v>
      </c>
      <c r="G745" s="65">
        <f t="shared" si="11"/>
        <v>45838</v>
      </c>
    </row>
    <row r="746" spans="1:7" ht="14.4">
      <c r="A746" s="62" t="str">
        <f t="shared" si="8"/>
        <v>Novita Theresia KarindaJuni</v>
      </c>
      <c r="B746" s="62" t="s">
        <v>280</v>
      </c>
      <c r="C746" s="22" t="s">
        <v>207</v>
      </c>
      <c r="D746" s="54">
        <f>SUMIFS('Data Alokasi Mitra per Bulan'!G:G,'Data Alokasi Mitra per Bulan'!C:C,B746,'Data Alokasi Mitra per Bulan'!D:D,C746)</f>
        <v>0</v>
      </c>
      <c r="E746" s="63" t="str">
        <f t="shared" si="9"/>
        <v>Dibawah Batas Honor</v>
      </c>
      <c r="F746" s="64" t="e">
        <f ca="1">IF(_xludf.MAXifs('Data Alokasi Mitra per Bulan'!V:V,'Data Alokasi Mitra per Bulan'!C:C,B746,'Data Alokasi Mitra per Bulan'!D:D,C746)=0,G746,IF(YEAR(_xludf.MAXifs('Data Alokasi Mitra per Bulan'!V:V,'Data Alokasi Mitra per Bulan'!C:C,B746,'Data Alokasi Mitra per Bulan'!D:D,C746))=2024,G746,_xludf.MAXifs('Data Alokasi Mitra per Bulan'!V:V,'Data Alokasi Mitra per Bulan'!C:C,B746,'Data Alokasi Mitra per Bulan'!D:D,C746)))</f>
        <v>#NAME?</v>
      </c>
      <c r="G746" s="65">
        <f t="shared" si="11"/>
        <v>45838</v>
      </c>
    </row>
    <row r="747" spans="1:7" ht="14.4">
      <c r="A747" s="62" t="str">
        <f t="shared" si="8"/>
        <v>NURHAYANTI TOWURIJuni</v>
      </c>
      <c r="B747" s="22" t="s">
        <v>111</v>
      </c>
      <c r="C747" s="22" t="s">
        <v>207</v>
      </c>
      <c r="D747" s="54">
        <f>SUMIFS('Data Alokasi Mitra per Bulan'!G:G,'Data Alokasi Mitra per Bulan'!C:C,B747,'Data Alokasi Mitra per Bulan'!D:D,C747)</f>
        <v>0</v>
      </c>
      <c r="E747" s="63" t="str">
        <f t="shared" si="9"/>
        <v>Dibawah Batas Honor</v>
      </c>
      <c r="F747" s="64" t="e">
        <f ca="1">IF(_xludf.MAXifs('Data Alokasi Mitra per Bulan'!V:V,'Data Alokasi Mitra per Bulan'!C:C,B747,'Data Alokasi Mitra per Bulan'!D:D,C747)=0,G747,IF(YEAR(_xludf.MAXifs('Data Alokasi Mitra per Bulan'!V:V,'Data Alokasi Mitra per Bulan'!C:C,B747,'Data Alokasi Mitra per Bulan'!D:D,C747))=2024,G747,_xludf.MAXifs('Data Alokasi Mitra per Bulan'!V:V,'Data Alokasi Mitra per Bulan'!C:C,B747,'Data Alokasi Mitra per Bulan'!D:D,C747)))</f>
        <v>#NAME?</v>
      </c>
      <c r="G747" s="65">
        <f t="shared" si="11"/>
        <v>45838</v>
      </c>
    </row>
    <row r="748" spans="1:7" ht="14.4">
      <c r="A748" s="62" t="str">
        <f t="shared" si="8"/>
        <v>Nurul istiyanaJuni</v>
      </c>
      <c r="B748" s="62" t="s">
        <v>281</v>
      </c>
      <c r="C748" s="22" t="s">
        <v>207</v>
      </c>
      <c r="D748" s="54">
        <f>SUMIFS('Data Alokasi Mitra per Bulan'!G:G,'Data Alokasi Mitra per Bulan'!C:C,B748,'Data Alokasi Mitra per Bulan'!D:D,C748)</f>
        <v>0</v>
      </c>
      <c r="E748" s="63" t="str">
        <f t="shared" si="9"/>
        <v>Dibawah Batas Honor</v>
      </c>
      <c r="F748" s="64" t="e">
        <f ca="1">IF(_xludf.MAXifs('Data Alokasi Mitra per Bulan'!V:V,'Data Alokasi Mitra per Bulan'!C:C,B748,'Data Alokasi Mitra per Bulan'!D:D,C748)=0,G748,IF(YEAR(_xludf.MAXifs('Data Alokasi Mitra per Bulan'!V:V,'Data Alokasi Mitra per Bulan'!C:C,B748,'Data Alokasi Mitra per Bulan'!D:D,C748))=2024,G748,_xludf.MAXifs('Data Alokasi Mitra per Bulan'!V:V,'Data Alokasi Mitra per Bulan'!C:C,B748,'Data Alokasi Mitra per Bulan'!D:D,C748)))</f>
        <v>#NAME?</v>
      </c>
      <c r="G748" s="65">
        <f t="shared" si="11"/>
        <v>45838</v>
      </c>
    </row>
    <row r="749" spans="1:7" ht="14.4">
      <c r="A749" s="62" t="str">
        <f t="shared" si="8"/>
        <v>Oksan TolipJuni</v>
      </c>
      <c r="B749" s="62" t="s">
        <v>112</v>
      </c>
      <c r="C749" s="22" t="s">
        <v>207</v>
      </c>
      <c r="D749" s="54">
        <f>SUMIFS('Data Alokasi Mitra per Bulan'!G:G,'Data Alokasi Mitra per Bulan'!C:C,B749,'Data Alokasi Mitra per Bulan'!D:D,C749)</f>
        <v>0</v>
      </c>
      <c r="E749" s="63" t="str">
        <f t="shared" si="9"/>
        <v>Dibawah Batas Honor</v>
      </c>
      <c r="F749" s="64" t="e">
        <f ca="1">IF(_xludf.MAXifs('Data Alokasi Mitra per Bulan'!V:V,'Data Alokasi Mitra per Bulan'!C:C,B749,'Data Alokasi Mitra per Bulan'!D:D,C749)=0,G749,IF(YEAR(_xludf.MAXifs('Data Alokasi Mitra per Bulan'!V:V,'Data Alokasi Mitra per Bulan'!C:C,B749,'Data Alokasi Mitra per Bulan'!D:D,C749))=2024,G749,_xludf.MAXifs('Data Alokasi Mitra per Bulan'!V:V,'Data Alokasi Mitra per Bulan'!C:C,B749,'Data Alokasi Mitra per Bulan'!D:D,C749)))</f>
        <v>#NAME?</v>
      </c>
      <c r="G749" s="65">
        <f t="shared" si="11"/>
        <v>45838</v>
      </c>
    </row>
    <row r="750" spans="1:7" ht="14.4">
      <c r="A750" s="62" t="str">
        <f t="shared" si="8"/>
        <v>Pingkan Winda SarayarJuni</v>
      </c>
      <c r="B750" s="62" t="s">
        <v>65</v>
      </c>
      <c r="C750" s="22" t="s">
        <v>207</v>
      </c>
      <c r="D750" s="54">
        <f>SUMIFS('Data Alokasi Mitra per Bulan'!G:G,'Data Alokasi Mitra per Bulan'!C:C,B750,'Data Alokasi Mitra per Bulan'!D:D,C750)</f>
        <v>638000</v>
      </c>
      <c r="E750" s="63" t="str">
        <f t="shared" si="9"/>
        <v>Dibawah Batas Honor</v>
      </c>
      <c r="F750" s="64" t="e">
        <f ca="1">IF(_xludf.MAXifs('Data Alokasi Mitra per Bulan'!V:V,'Data Alokasi Mitra per Bulan'!C:C,B750,'Data Alokasi Mitra per Bulan'!D:D,C750)=0,G750,IF(YEAR(_xludf.MAXifs('Data Alokasi Mitra per Bulan'!V:V,'Data Alokasi Mitra per Bulan'!C:C,B750,'Data Alokasi Mitra per Bulan'!D:D,C750))=2024,G750,_xludf.MAXifs('Data Alokasi Mitra per Bulan'!V:V,'Data Alokasi Mitra per Bulan'!C:C,B750,'Data Alokasi Mitra per Bulan'!D:D,C750)))</f>
        <v>#NAME?</v>
      </c>
      <c r="G750" s="65">
        <f t="shared" si="11"/>
        <v>45838</v>
      </c>
    </row>
    <row r="751" spans="1:7" ht="14.4">
      <c r="A751" s="62" t="str">
        <f t="shared" si="8"/>
        <v>Precilia Fransisca winangunJuni</v>
      </c>
      <c r="B751" s="62" t="s">
        <v>362</v>
      </c>
      <c r="C751" s="22" t="s">
        <v>207</v>
      </c>
      <c r="D751" s="54">
        <f>SUMIFS('Data Alokasi Mitra per Bulan'!G:G,'Data Alokasi Mitra per Bulan'!C:C,B751,'Data Alokasi Mitra per Bulan'!D:D,C751)</f>
        <v>0</v>
      </c>
      <c r="E751" s="63" t="str">
        <f t="shared" si="9"/>
        <v>Dibawah Batas Honor</v>
      </c>
      <c r="F751" s="64" t="e">
        <f ca="1">IF(_xludf.MAXifs('Data Alokasi Mitra per Bulan'!V:V,'Data Alokasi Mitra per Bulan'!C:C,B751,'Data Alokasi Mitra per Bulan'!D:D,C751)=0,G751,IF(YEAR(_xludf.MAXifs('Data Alokasi Mitra per Bulan'!V:V,'Data Alokasi Mitra per Bulan'!C:C,B751,'Data Alokasi Mitra per Bulan'!D:D,C751))=2024,G751,_xludf.MAXifs('Data Alokasi Mitra per Bulan'!V:V,'Data Alokasi Mitra per Bulan'!C:C,B751,'Data Alokasi Mitra per Bulan'!D:D,C751)))</f>
        <v>#NAME?</v>
      </c>
      <c r="G751" s="65">
        <f t="shared" si="11"/>
        <v>45838</v>
      </c>
    </row>
    <row r="752" spans="1:7" ht="14.4">
      <c r="A752" s="62" t="str">
        <f t="shared" si="8"/>
        <v>Prisila kristiani pangemananJuni</v>
      </c>
      <c r="B752" s="22" t="s">
        <v>74</v>
      </c>
      <c r="C752" s="22" t="s">
        <v>207</v>
      </c>
      <c r="D752" s="54">
        <f>SUMIFS('Data Alokasi Mitra per Bulan'!G:G,'Data Alokasi Mitra per Bulan'!C:C,B752,'Data Alokasi Mitra per Bulan'!D:D,C752)</f>
        <v>0</v>
      </c>
      <c r="E752" s="63" t="str">
        <f t="shared" si="9"/>
        <v>Dibawah Batas Honor</v>
      </c>
      <c r="F752" s="64" t="e">
        <f ca="1">IF(_xludf.MAXifs('Data Alokasi Mitra per Bulan'!V:V,'Data Alokasi Mitra per Bulan'!C:C,B752,'Data Alokasi Mitra per Bulan'!D:D,C752)=0,G752,IF(YEAR(_xludf.MAXifs('Data Alokasi Mitra per Bulan'!V:V,'Data Alokasi Mitra per Bulan'!C:C,B752,'Data Alokasi Mitra per Bulan'!D:D,C752))=2024,G752,_xludf.MAXifs('Data Alokasi Mitra per Bulan'!V:V,'Data Alokasi Mitra per Bulan'!C:C,B752,'Data Alokasi Mitra per Bulan'!D:D,C752)))</f>
        <v>#NAME?</v>
      </c>
      <c r="G752" s="65">
        <f t="shared" si="11"/>
        <v>45838</v>
      </c>
    </row>
    <row r="753" spans="1:7" ht="14.4">
      <c r="A753" s="62" t="str">
        <f t="shared" si="8"/>
        <v>Prisilia.Diana.ModandingJuni</v>
      </c>
      <c r="B753" s="62" t="s">
        <v>282</v>
      </c>
      <c r="C753" s="22" t="s">
        <v>207</v>
      </c>
      <c r="D753" s="54">
        <f>SUMIFS('Data Alokasi Mitra per Bulan'!G:G,'Data Alokasi Mitra per Bulan'!C:C,B753,'Data Alokasi Mitra per Bulan'!D:D,C753)</f>
        <v>0</v>
      </c>
      <c r="E753" s="63" t="str">
        <f t="shared" si="9"/>
        <v>Dibawah Batas Honor</v>
      </c>
      <c r="F753" s="64" t="e">
        <f ca="1">IF(_xludf.MAXifs('Data Alokasi Mitra per Bulan'!V:V,'Data Alokasi Mitra per Bulan'!C:C,B753,'Data Alokasi Mitra per Bulan'!D:D,C753)=0,G753,IF(YEAR(_xludf.MAXifs('Data Alokasi Mitra per Bulan'!V:V,'Data Alokasi Mitra per Bulan'!C:C,B753,'Data Alokasi Mitra per Bulan'!D:D,C753))=2024,G753,_xludf.MAXifs('Data Alokasi Mitra per Bulan'!V:V,'Data Alokasi Mitra per Bulan'!C:C,B753,'Data Alokasi Mitra per Bulan'!D:D,C753)))</f>
        <v>#NAME?</v>
      </c>
      <c r="G753" s="65">
        <f t="shared" si="11"/>
        <v>45838</v>
      </c>
    </row>
    <row r="754" spans="1:7" ht="14.4">
      <c r="A754" s="62" t="str">
        <f t="shared" si="8"/>
        <v>Randhy TahulendingJuni</v>
      </c>
      <c r="B754" s="62" t="s">
        <v>122</v>
      </c>
      <c r="C754" s="22" t="s">
        <v>207</v>
      </c>
      <c r="D754" s="54">
        <f>SUMIFS('Data Alokasi Mitra per Bulan'!G:G,'Data Alokasi Mitra per Bulan'!C:C,B754,'Data Alokasi Mitra per Bulan'!D:D,C754)</f>
        <v>2392000</v>
      </c>
      <c r="E754" s="63" t="str">
        <f t="shared" si="9"/>
        <v>Dibawah Batas Honor</v>
      </c>
      <c r="F754" s="64" t="e">
        <f ca="1">IF(_xludf.MAXifs('Data Alokasi Mitra per Bulan'!V:V,'Data Alokasi Mitra per Bulan'!C:C,B754,'Data Alokasi Mitra per Bulan'!D:D,C754)=0,G754,IF(YEAR(_xludf.MAXifs('Data Alokasi Mitra per Bulan'!V:V,'Data Alokasi Mitra per Bulan'!C:C,B754,'Data Alokasi Mitra per Bulan'!D:D,C754))=2024,G754,_xludf.MAXifs('Data Alokasi Mitra per Bulan'!V:V,'Data Alokasi Mitra per Bulan'!C:C,B754,'Data Alokasi Mitra per Bulan'!D:D,C754)))</f>
        <v>#NAME?</v>
      </c>
      <c r="G754" s="65">
        <f t="shared" si="11"/>
        <v>45838</v>
      </c>
    </row>
    <row r="755" spans="1:7" ht="14.4">
      <c r="A755" s="62" t="str">
        <f t="shared" si="8"/>
        <v>Rasna AlituJuni</v>
      </c>
      <c r="B755" s="22" t="s">
        <v>363</v>
      </c>
      <c r="C755" s="22" t="s">
        <v>207</v>
      </c>
      <c r="D755" s="54">
        <f>SUMIFS('Data Alokasi Mitra per Bulan'!G:G,'Data Alokasi Mitra per Bulan'!C:C,B755,'Data Alokasi Mitra per Bulan'!D:D,C755)</f>
        <v>0</v>
      </c>
      <c r="E755" s="63" t="str">
        <f t="shared" si="9"/>
        <v>Dibawah Batas Honor</v>
      </c>
      <c r="F755" s="64" t="e">
        <f ca="1">IF(_xludf.MAXifs('Data Alokasi Mitra per Bulan'!V:V,'Data Alokasi Mitra per Bulan'!C:C,B755,'Data Alokasi Mitra per Bulan'!D:D,C755)=0,G755,IF(YEAR(_xludf.MAXifs('Data Alokasi Mitra per Bulan'!V:V,'Data Alokasi Mitra per Bulan'!C:C,B755,'Data Alokasi Mitra per Bulan'!D:D,C755))=2024,G755,_xludf.MAXifs('Data Alokasi Mitra per Bulan'!V:V,'Data Alokasi Mitra per Bulan'!C:C,B755,'Data Alokasi Mitra per Bulan'!D:D,C755)))</f>
        <v>#NAME?</v>
      </c>
      <c r="G755" s="65">
        <f t="shared" si="11"/>
        <v>45838</v>
      </c>
    </row>
    <row r="756" spans="1:7" ht="14.4">
      <c r="A756" s="62" t="str">
        <f t="shared" si="8"/>
        <v>RaudhaJuni</v>
      </c>
      <c r="B756" s="22" t="s">
        <v>153</v>
      </c>
      <c r="C756" s="22" t="s">
        <v>207</v>
      </c>
      <c r="D756" s="54">
        <f>SUMIFS('Data Alokasi Mitra per Bulan'!G:G,'Data Alokasi Mitra per Bulan'!C:C,B756,'Data Alokasi Mitra per Bulan'!D:D,C756)</f>
        <v>0</v>
      </c>
      <c r="E756" s="63" t="str">
        <f t="shared" si="9"/>
        <v>Dibawah Batas Honor</v>
      </c>
      <c r="F756" s="64" t="e">
        <f ca="1">IF(_xludf.MAXifs('Data Alokasi Mitra per Bulan'!V:V,'Data Alokasi Mitra per Bulan'!C:C,B756,'Data Alokasi Mitra per Bulan'!D:D,C756)=0,G756,IF(YEAR(_xludf.MAXifs('Data Alokasi Mitra per Bulan'!V:V,'Data Alokasi Mitra per Bulan'!C:C,B756,'Data Alokasi Mitra per Bulan'!D:D,C756))=2024,G756,_xludf.MAXifs('Data Alokasi Mitra per Bulan'!V:V,'Data Alokasi Mitra per Bulan'!C:C,B756,'Data Alokasi Mitra per Bulan'!D:D,C756)))</f>
        <v>#NAME?</v>
      </c>
      <c r="G756" s="65">
        <f t="shared" si="11"/>
        <v>45838</v>
      </c>
    </row>
    <row r="757" spans="1:7" ht="14.4">
      <c r="A757" s="62" t="str">
        <f t="shared" si="8"/>
        <v>Raymond Abraham RotinsuluJuni</v>
      </c>
      <c r="B757" s="62" t="s">
        <v>292</v>
      </c>
      <c r="C757" s="22" t="s">
        <v>207</v>
      </c>
      <c r="D757" s="54">
        <f>SUMIFS('Data Alokasi Mitra per Bulan'!G:G,'Data Alokasi Mitra per Bulan'!C:C,B757,'Data Alokasi Mitra per Bulan'!D:D,C757)</f>
        <v>0</v>
      </c>
      <c r="E757" s="63" t="str">
        <f t="shared" si="9"/>
        <v>Dibawah Batas Honor</v>
      </c>
      <c r="F757" s="64" t="e">
        <f ca="1">IF(_xludf.MAXifs('Data Alokasi Mitra per Bulan'!V:V,'Data Alokasi Mitra per Bulan'!C:C,B757,'Data Alokasi Mitra per Bulan'!D:D,C757)=0,G757,IF(YEAR(_xludf.MAXifs('Data Alokasi Mitra per Bulan'!V:V,'Data Alokasi Mitra per Bulan'!C:C,B757,'Data Alokasi Mitra per Bulan'!D:D,C757))=2024,G757,_xludf.MAXifs('Data Alokasi Mitra per Bulan'!V:V,'Data Alokasi Mitra per Bulan'!C:C,B757,'Data Alokasi Mitra per Bulan'!D:D,C757)))</f>
        <v>#NAME?</v>
      </c>
      <c r="G757" s="65">
        <f t="shared" si="11"/>
        <v>45838</v>
      </c>
    </row>
    <row r="758" spans="1:7" ht="14.4">
      <c r="A758" s="62" t="str">
        <f t="shared" si="8"/>
        <v>Reini Clara PaulusJuni</v>
      </c>
      <c r="B758" s="62" t="s">
        <v>32</v>
      </c>
      <c r="C758" s="22" t="s">
        <v>207</v>
      </c>
      <c r="D758" s="54">
        <f>SUMIFS('Data Alokasi Mitra per Bulan'!G:G,'Data Alokasi Mitra per Bulan'!C:C,B758,'Data Alokasi Mitra per Bulan'!D:D,C758)</f>
        <v>2652000</v>
      </c>
      <c r="E758" s="63" t="str">
        <f t="shared" si="9"/>
        <v>Dibawah Batas Honor</v>
      </c>
      <c r="F758" s="64" t="e">
        <f ca="1">IF(_xludf.MAXifs('Data Alokasi Mitra per Bulan'!V:V,'Data Alokasi Mitra per Bulan'!C:C,B758,'Data Alokasi Mitra per Bulan'!D:D,C758)=0,G758,IF(YEAR(_xludf.MAXifs('Data Alokasi Mitra per Bulan'!V:V,'Data Alokasi Mitra per Bulan'!C:C,B758,'Data Alokasi Mitra per Bulan'!D:D,C758))=2024,G758,_xludf.MAXifs('Data Alokasi Mitra per Bulan'!V:V,'Data Alokasi Mitra per Bulan'!C:C,B758,'Data Alokasi Mitra per Bulan'!D:D,C758)))</f>
        <v>#NAME?</v>
      </c>
      <c r="G758" s="65">
        <f t="shared" si="11"/>
        <v>45838</v>
      </c>
    </row>
    <row r="759" spans="1:7" ht="14.4">
      <c r="A759" s="62" t="str">
        <f t="shared" si="8"/>
        <v>Rendy Giovan UmbohJuni</v>
      </c>
      <c r="B759" s="22" t="s">
        <v>364</v>
      </c>
      <c r="C759" s="22" t="s">
        <v>207</v>
      </c>
      <c r="D759" s="54">
        <f>SUMIFS('Data Alokasi Mitra per Bulan'!G:G,'Data Alokasi Mitra per Bulan'!C:C,B759,'Data Alokasi Mitra per Bulan'!D:D,C759)</f>
        <v>0</v>
      </c>
      <c r="E759" s="63" t="str">
        <f t="shared" si="9"/>
        <v>Dibawah Batas Honor</v>
      </c>
      <c r="F759" s="64" t="e">
        <f ca="1">IF(_xludf.MAXifs('Data Alokasi Mitra per Bulan'!V:V,'Data Alokasi Mitra per Bulan'!C:C,B759,'Data Alokasi Mitra per Bulan'!D:D,C759)=0,G759,IF(YEAR(_xludf.MAXifs('Data Alokasi Mitra per Bulan'!V:V,'Data Alokasi Mitra per Bulan'!C:C,B759,'Data Alokasi Mitra per Bulan'!D:D,C759))=2024,G759,_xludf.MAXifs('Data Alokasi Mitra per Bulan'!V:V,'Data Alokasi Mitra per Bulan'!C:C,B759,'Data Alokasi Mitra per Bulan'!D:D,C759)))</f>
        <v>#NAME?</v>
      </c>
      <c r="G759" s="65">
        <f t="shared" si="11"/>
        <v>45838</v>
      </c>
    </row>
    <row r="760" spans="1:7" ht="14.4">
      <c r="A760" s="62" t="str">
        <f t="shared" si="8"/>
        <v>Richard Marcel LasapuJuni</v>
      </c>
      <c r="B760" s="62" t="s">
        <v>365</v>
      </c>
      <c r="C760" s="22" t="s">
        <v>207</v>
      </c>
      <c r="D760" s="54">
        <f>SUMIFS('Data Alokasi Mitra per Bulan'!G:G,'Data Alokasi Mitra per Bulan'!C:C,B760,'Data Alokasi Mitra per Bulan'!D:D,C760)</f>
        <v>0</v>
      </c>
      <c r="E760" s="63" t="str">
        <f t="shared" si="9"/>
        <v>Dibawah Batas Honor</v>
      </c>
      <c r="F760" s="64" t="e">
        <f ca="1">IF(_xludf.MAXifs('Data Alokasi Mitra per Bulan'!V:V,'Data Alokasi Mitra per Bulan'!C:C,B760,'Data Alokasi Mitra per Bulan'!D:D,C760)=0,G760,IF(YEAR(_xludf.MAXifs('Data Alokasi Mitra per Bulan'!V:V,'Data Alokasi Mitra per Bulan'!C:C,B760,'Data Alokasi Mitra per Bulan'!D:D,C760))=2024,G760,_xludf.MAXifs('Data Alokasi Mitra per Bulan'!V:V,'Data Alokasi Mitra per Bulan'!C:C,B760,'Data Alokasi Mitra per Bulan'!D:D,C760)))</f>
        <v>#NAME?</v>
      </c>
      <c r="G760" s="65">
        <f t="shared" si="11"/>
        <v>45838</v>
      </c>
    </row>
    <row r="761" spans="1:7" ht="14.4">
      <c r="A761" s="62" t="str">
        <f t="shared" si="8"/>
        <v>Rina ArnowoJuni</v>
      </c>
      <c r="B761" s="22" t="s">
        <v>58</v>
      </c>
      <c r="C761" s="22" t="s">
        <v>207</v>
      </c>
      <c r="D761" s="54">
        <f>SUMIFS('Data Alokasi Mitra per Bulan'!G:G,'Data Alokasi Mitra per Bulan'!C:C,B761,'Data Alokasi Mitra per Bulan'!D:D,C761)</f>
        <v>1911000</v>
      </c>
      <c r="E761" s="63" t="str">
        <f t="shared" si="9"/>
        <v>Dibawah Batas Honor</v>
      </c>
      <c r="F761" s="64" t="e">
        <f ca="1">IF(_xludf.MAXifs('Data Alokasi Mitra per Bulan'!V:V,'Data Alokasi Mitra per Bulan'!C:C,B761,'Data Alokasi Mitra per Bulan'!D:D,C761)=0,G761,IF(YEAR(_xludf.MAXifs('Data Alokasi Mitra per Bulan'!V:V,'Data Alokasi Mitra per Bulan'!C:C,B761,'Data Alokasi Mitra per Bulan'!D:D,C761))=2024,G761,_xludf.MAXifs('Data Alokasi Mitra per Bulan'!V:V,'Data Alokasi Mitra per Bulan'!C:C,B761,'Data Alokasi Mitra per Bulan'!D:D,C761)))</f>
        <v>#NAME?</v>
      </c>
      <c r="G761" s="65">
        <f t="shared" si="11"/>
        <v>45838</v>
      </c>
    </row>
    <row r="762" spans="1:7" ht="14.4">
      <c r="A762" s="62" t="str">
        <f t="shared" si="8"/>
        <v>Rizka Syalomitha Angelie MamengkoJuni</v>
      </c>
      <c r="B762" s="22" t="s">
        <v>283</v>
      </c>
      <c r="C762" s="22" t="s">
        <v>207</v>
      </c>
      <c r="D762" s="54">
        <f>SUMIFS('Data Alokasi Mitra per Bulan'!G:G,'Data Alokasi Mitra per Bulan'!C:C,B762,'Data Alokasi Mitra per Bulan'!D:D,C762)</f>
        <v>0</v>
      </c>
      <c r="E762" s="63" t="str">
        <f t="shared" si="9"/>
        <v>Dibawah Batas Honor</v>
      </c>
      <c r="F762" s="64" t="e">
        <f ca="1">IF(_xludf.MAXifs('Data Alokasi Mitra per Bulan'!V:V,'Data Alokasi Mitra per Bulan'!C:C,B762,'Data Alokasi Mitra per Bulan'!D:D,C762)=0,G762,IF(YEAR(_xludf.MAXifs('Data Alokasi Mitra per Bulan'!V:V,'Data Alokasi Mitra per Bulan'!C:C,B762,'Data Alokasi Mitra per Bulan'!D:D,C762))=2024,G762,_xludf.MAXifs('Data Alokasi Mitra per Bulan'!V:V,'Data Alokasi Mitra per Bulan'!C:C,B762,'Data Alokasi Mitra per Bulan'!D:D,C762)))</f>
        <v>#NAME?</v>
      </c>
      <c r="G762" s="65">
        <f t="shared" si="11"/>
        <v>45838</v>
      </c>
    </row>
    <row r="763" spans="1:7" ht="14.4">
      <c r="A763" s="62" t="str">
        <f t="shared" si="8"/>
        <v>RIZKI NURFIFAHJuni</v>
      </c>
      <c r="B763" s="62" t="s">
        <v>113</v>
      </c>
      <c r="C763" s="22" t="s">
        <v>207</v>
      </c>
      <c r="D763" s="54">
        <f>SUMIFS('Data Alokasi Mitra per Bulan'!G:G,'Data Alokasi Mitra per Bulan'!C:C,B763,'Data Alokasi Mitra per Bulan'!D:D,C763)</f>
        <v>1466000</v>
      </c>
      <c r="E763" s="63" t="str">
        <f t="shared" si="9"/>
        <v>Dibawah Batas Honor</v>
      </c>
      <c r="F763" s="64" t="e">
        <f ca="1">IF(_xludf.MAXifs('Data Alokasi Mitra per Bulan'!V:V,'Data Alokasi Mitra per Bulan'!C:C,B763,'Data Alokasi Mitra per Bulan'!D:D,C763)=0,G763,IF(YEAR(_xludf.MAXifs('Data Alokasi Mitra per Bulan'!V:V,'Data Alokasi Mitra per Bulan'!C:C,B763,'Data Alokasi Mitra per Bulan'!D:D,C763))=2024,G763,_xludf.MAXifs('Data Alokasi Mitra per Bulan'!V:V,'Data Alokasi Mitra per Bulan'!C:C,B763,'Data Alokasi Mitra per Bulan'!D:D,C763)))</f>
        <v>#NAME?</v>
      </c>
      <c r="G763" s="65">
        <f t="shared" si="11"/>
        <v>45838</v>
      </c>
    </row>
    <row r="764" spans="1:7" ht="14.4">
      <c r="A764" s="62" t="str">
        <f t="shared" si="8"/>
        <v>Rolita Prisilia MahalariJuni</v>
      </c>
      <c r="B764" s="22" t="s">
        <v>138</v>
      </c>
      <c r="C764" s="22" t="s">
        <v>207</v>
      </c>
      <c r="D764" s="54">
        <f>SUMIFS('Data Alokasi Mitra per Bulan'!G:G,'Data Alokasi Mitra per Bulan'!C:C,B764,'Data Alokasi Mitra per Bulan'!D:D,C764)</f>
        <v>2176000</v>
      </c>
      <c r="E764" s="63" t="str">
        <f t="shared" si="9"/>
        <v>Dibawah Batas Honor</v>
      </c>
      <c r="F764" s="64" t="e">
        <f ca="1">IF(_xludf.MAXifs('Data Alokasi Mitra per Bulan'!V:V,'Data Alokasi Mitra per Bulan'!C:C,B764,'Data Alokasi Mitra per Bulan'!D:D,C764)=0,G764,IF(YEAR(_xludf.MAXifs('Data Alokasi Mitra per Bulan'!V:V,'Data Alokasi Mitra per Bulan'!C:C,B764,'Data Alokasi Mitra per Bulan'!D:D,C764))=2024,G764,_xludf.MAXifs('Data Alokasi Mitra per Bulan'!V:V,'Data Alokasi Mitra per Bulan'!C:C,B764,'Data Alokasi Mitra per Bulan'!D:D,C764)))</f>
        <v>#NAME?</v>
      </c>
      <c r="G764" s="65">
        <f t="shared" si="11"/>
        <v>45838</v>
      </c>
    </row>
    <row r="765" spans="1:7" ht="14.4">
      <c r="A765" s="62" t="str">
        <f t="shared" si="8"/>
        <v>Roy MakalewJuni</v>
      </c>
      <c r="B765" s="22" t="s">
        <v>44</v>
      </c>
      <c r="C765" s="22" t="s">
        <v>207</v>
      </c>
      <c r="D765" s="54">
        <f>SUMIFS('Data Alokasi Mitra per Bulan'!G:G,'Data Alokasi Mitra per Bulan'!C:C,B765,'Data Alokasi Mitra per Bulan'!D:D,C765)</f>
        <v>3495000</v>
      </c>
      <c r="E765" s="63" t="str">
        <f t="shared" si="9"/>
        <v>Dibawah Batas Honor</v>
      </c>
      <c r="F765" s="64" t="e">
        <f ca="1">IF(_xludf.MAXifs('Data Alokasi Mitra per Bulan'!V:V,'Data Alokasi Mitra per Bulan'!C:C,B765,'Data Alokasi Mitra per Bulan'!D:D,C765)=0,G765,IF(YEAR(_xludf.MAXifs('Data Alokasi Mitra per Bulan'!V:V,'Data Alokasi Mitra per Bulan'!C:C,B765,'Data Alokasi Mitra per Bulan'!D:D,C765))=2024,G765,_xludf.MAXifs('Data Alokasi Mitra per Bulan'!V:V,'Data Alokasi Mitra per Bulan'!C:C,B765,'Data Alokasi Mitra per Bulan'!D:D,C765)))</f>
        <v>#NAME?</v>
      </c>
      <c r="G765" s="65">
        <f t="shared" si="11"/>
        <v>45838</v>
      </c>
    </row>
    <row r="766" spans="1:7" ht="14.4">
      <c r="A766" s="62" t="str">
        <f t="shared" si="8"/>
        <v>Rugaya SonuJuni</v>
      </c>
      <c r="B766" s="62" t="s">
        <v>114</v>
      </c>
      <c r="C766" s="22" t="s">
        <v>207</v>
      </c>
      <c r="D766" s="54">
        <f>SUMIFS('Data Alokasi Mitra per Bulan'!G:G,'Data Alokasi Mitra per Bulan'!C:C,B766,'Data Alokasi Mitra per Bulan'!D:D,C766)</f>
        <v>0</v>
      </c>
      <c r="E766" s="63" t="str">
        <f t="shared" si="9"/>
        <v>Dibawah Batas Honor</v>
      </c>
      <c r="F766" s="64" t="e">
        <f ca="1">IF(_xludf.MAXifs('Data Alokasi Mitra per Bulan'!V:V,'Data Alokasi Mitra per Bulan'!C:C,B766,'Data Alokasi Mitra per Bulan'!D:D,C766)=0,G766,IF(YEAR(_xludf.MAXifs('Data Alokasi Mitra per Bulan'!V:V,'Data Alokasi Mitra per Bulan'!C:C,B766,'Data Alokasi Mitra per Bulan'!D:D,C766))=2024,G766,_xludf.MAXifs('Data Alokasi Mitra per Bulan'!V:V,'Data Alokasi Mitra per Bulan'!C:C,B766,'Data Alokasi Mitra per Bulan'!D:D,C766)))</f>
        <v>#NAME?</v>
      </c>
      <c r="G766" s="65">
        <f t="shared" si="11"/>
        <v>45838</v>
      </c>
    </row>
    <row r="767" spans="1:7" ht="14.4">
      <c r="A767" s="62" t="str">
        <f t="shared" ref="A767:A1021" si="12">CONCATENATE(B767,C767)</f>
        <v>Ruth PapenteJuni</v>
      </c>
      <c r="B767" s="22" t="s">
        <v>284</v>
      </c>
      <c r="C767" s="22" t="s">
        <v>207</v>
      </c>
      <c r="D767" s="54">
        <f>SUMIFS('Data Alokasi Mitra per Bulan'!G:G,'Data Alokasi Mitra per Bulan'!C:C,B767,'Data Alokasi Mitra per Bulan'!D:D,C767)</f>
        <v>0</v>
      </c>
      <c r="E767" s="63" t="str">
        <f t="shared" ref="E767:E1021" si="13">IF(D767&gt;3530000,"MELEWATI BATAS HONOR","Dibawah Batas Honor")</f>
        <v>Dibawah Batas Honor</v>
      </c>
      <c r="F767" s="64" t="e">
        <f ca="1">IF(_xludf.MAXifs('Data Alokasi Mitra per Bulan'!V:V,'Data Alokasi Mitra per Bulan'!C:C,B767,'Data Alokasi Mitra per Bulan'!D:D,C767)=0,G767,IF(YEAR(_xludf.MAXifs('Data Alokasi Mitra per Bulan'!V:V,'Data Alokasi Mitra per Bulan'!C:C,B767,'Data Alokasi Mitra per Bulan'!D:D,C767))=2024,G767,_xludf.MAXifs('Data Alokasi Mitra per Bulan'!V:V,'Data Alokasi Mitra per Bulan'!C:C,B767,'Data Alokasi Mitra per Bulan'!D:D,C767)))</f>
        <v>#NAME?</v>
      </c>
      <c r="G767" s="65">
        <f t="shared" si="11"/>
        <v>45838</v>
      </c>
    </row>
    <row r="768" spans="1:7" ht="14.4">
      <c r="A768" s="62" t="str">
        <f t="shared" si="12"/>
        <v>Sandra TololiuJuni</v>
      </c>
      <c r="B768" s="62" t="s">
        <v>285</v>
      </c>
      <c r="C768" s="22" t="s">
        <v>207</v>
      </c>
      <c r="D768" s="54">
        <f>SUMIFS('Data Alokasi Mitra per Bulan'!G:G,'Data Alokasi Mitra per Bulan'!C:C,B768,'Data Alokasi Mitra per Bulan'!D:D,C768)</f>
        <v>0</v>
      </c>
      <c r="E768" s="63" t="str">
        <f t="shared" si="13"/>
        <v>Dibawah Batas Honor</v>
      </c>
      <c r="F768" s="64" t="e">
        <f ca="1">IF(_xludf.MAXifs('Data Alokasi Mitra per Bulan'!V:V,'Data Alokasi Mitra per Bulan'!C:C,B768,'Data Alokasi Mitra per Bulan'!D:D,C768)=0,G768,IF(YEAR(_xludf.MAXifs('Data Alokasi Mitra per Bulan'!V:V,'Data Alokasi Mitra per Bulan'!C:C,B768,'Data Alokasi Mitra per Bulan'!D:D,C768))=2024,G768,_xludf.MAXifs('Data Alokasi Mitra per Bulan'!V:V,'Data Alokasi Mitra per Bulan'!C:C,B768,'Data Alokasi Mitra per Bulan'!D:D,C768)))</f>
        <v>#NAME?</v>
      </c>
      <c r="G768" s="65">
        <f t="shared" si="11"/>
        <v>45838</v>
      </c>
    </row>
    <row r="769" spans="1:7" ht="14.4">
      <c r="A769" s="62" t="str">
        <f t="shared" si="12"/>
        <v>Selli Ayu Rahmawati AnggrainiJuni</v>
      </c>
      <c r="B769" s="22" t="s">
        <v>366</v>
      </c>
      <c r="C769" s="22" t="s">
        <v>207</v>
      </c>
      <c r="D769" s="54">
        <f>SUMIFS('Data Alokasi Mitra per Bulan'!G:G,'Data Alokasi Mitra per Bulan'!C:C,B769,'Data Alokasi Mitra per Bulan'!D:D,C769)</f>
        <v>0</v>
      </c>
      <c r="E769" s="63" t="str">
        <f t="shared" si="13"/>
        <v>Dibawah Batas Honor</v>
      </c>
      <c r="F769" s="64" t="e">
        <f ca="1">IF(_xludf.MAXifs('Data Alokasi Mitra per Bulan'!V:V,'Data Alokasi Mitra per Bulan'!C:C,B769,'Data Alokasi Mitra per Bulan'!D:D,C769)=0,G769,IF(YEAR(_xludf.MAXifs('Data Alokasi Mitra per Bulan'!V:V,'Data Alokasi Mitra per Bulan'!C:C,B769,'Data Alokasi Mitra per Bulan'!D:D,C769))=2024,G769,_xludf.MAXifs('Data Alokasi Mitra per Bulan'!V:V,'Data Alokasi Mitra per Bulan'!C:C,B769,'Data Alokasi Mitra per Bulan'!D:D,C769)))</f>
        <v>#NAME?</v>
      </c>
      <c r="G769" s="65">
        <f t="shared" si="11"/>
        <v>45838</v>
      </c>
    </row>
    <row r="770" spans="1:7" ht="14.4">
      <c r="A770" s="62" t="str">
        <f t="shared" si="12"/>
        <v>SELVIE HAMELJuni</v>
      </c>
      <c r="B770" s="62" t="s">
        <v>254</v>
      </c>
      <c r="C770" s="22" t="s">
        <v>207</v>
      </c>
      <c r="D770" s="54">
        <f>SUMIFS('Data Alokasi Mitra per Bulan'!G:G,'Data Alokasi Mitra per Bulan'!C:C,B770,'Data Alokasi Mitra per Bulan'!D:D,C770)</f>
        <v>0</v>
      </c>
      <c r="E770" s="63" t="str">
        <f t="shared" si="13"/>
        <v>Dibawah Batas Honor</v>
      </c>
      <c r="F770" s="64" t="e">
        <f ca="1">IF(_xludf.MAXifs('Data Alokasi Mitra per Bulan'!V:V,'Data Alokasi Mitra per Bulan'!C:C,B770,'Data Alokasi Mitra per Bulan'!D:D,C770)=0,G770,IF(YEAR(_xludf.MAXifs('Data Alokasi Mitra per Bulan'!V:V,'Data Alokasi Mitra per Bulan'!C:C,B770,'Data Alokasi Mitra per Bulan'!D:D,C770))=2024,G770,_xludf.MAXifs('Data Alokasi Mitra per Bulan'!V:V,'Data Alokasi Mitra per Bulan'!C:C,B770,'Data Alokasi Mitra per Bulan'!D:D,C770)))</f>
        <v>#NAME?</v>
      </c>
      <c r="G770" s="65">
        <f t="shared" si="11"/>
        <v>45838</v>
      </c>
    </row>
    <row r="771" spans="1:7" ht="14.4">
      <c r="A771" s="62" t="str">
        <f t="shared" si="12"/>
        <v>Sentha Sisilia RondonuwuJuni</v>
      </c>
      <c r="B771" s="22" t="s">
        <v>286</v>
      </c>
      <c r="C771" s="22" t="s">
        <v>207</v>
      </c>
      <c r="D771" s="54">
        <f>SUMIFS('Data Alokasi Mitra per Bulan'!G:G,'Data Alokasi Mitra per Bulan'!C:C,B771,'Data Alokasi Mitra per Bulan'!D:D,C771)</f>
        <v>0</v>
      </c>
      <c r="E771" s="63" t="str">
        <f t="shared" si="13"/>
        <v>Dibawah Batas Honor</v>
      </c>
      <c r="F771" s="64" t="e">
        <f ca="1">IF(_xludf.MAXifs('Data Alokasi Mitra per Bulan'!V:V,'Data Alokasi Mitra per Bulan'!C:C,B771,'Data Alokasi Mitra per Bulan'!D:D,C771)=0,G771,IF(YEAR(_xludf.MAXifs('Data Alokasi Mitra per Bulan'!V:V,'Data Alokasi Mitra per Bulan'!C:C,B771,'Data Alokasi Mitra per Bulan'!D:D,C771))=2024,G771,_xludf.MAXifs('Data Alokasi Mitra per Bulan'!V:V,'Data Alokasi Mitra per Bulan'!C:C,B771,'Data Alokasi Mitra per Bulan'!D:D,C771)))</f>
        <v>#NAME?</v>
      </c>
      <c r="G771" s="65">
        <f t="shared" si="11"/>
        <v>45838</v>
      </c>
    </row>
    <row r="772" spans="1:7" ht="14.4">
      <c r="A772" s="62" t="str">
        <f t="shared" si="12"/>
        <v>Shalomita tirsa sumangandoJuni</v>
      </c>
      <c r="B772" s="62" t="s">
        <v>287</v>
      </c>
      <c r="C772" s="22" t="s">
        <v>207</v>
      </c>
      <c r="D772" s="54">
        <f>SUMIFS('Data Alokasi Mitra per Bulan'!G:G,'Data Alokasi Mitra per Bulan'!C:C,B772,'Data Alokasi Mitra per Bulan'!D:D,C772)</f>
        <v>0</v>
      </c>
      <c r="E772" s="63" t="str">
        <f t="shared" si="13"/>
        <v>Dibawah Batas Honor</v>
      </c>
      <c r="F772" s="64" t="e">
        <f ca="1">IF(_xludf.MAXifs('Data Alokasi Mitra per Bulan'!V:V,'Data Alokasi Mitra per Bulan'!C:C,B772,'Data Alokasi Mitra per Bulan'!D:D,C772)=0,G772,IF(YEAR(_xludf.MAXifs('Data Alokasi Mitra per Bulan'!V:V,'Data Alokasi Mitra per Bulan'!C:C,B772,'Data Alokasi Mitra per Bulan'!D:D,C772))=2024,G772,_xludf.MAXifs('Data Alokasi Mitra per Bulan'!V:V,'Data Alokasi Mitra per Bulan'!C:C,B772,'Data Alokasi Mitra per Bulan'!D:D,C772)))</f>
        <v>#NAME?</v>
      </c>
      <c r="G772" s="65">
        <f t="shared" si="11"/>
        <v>45838</v>
      </c>
    </row>
    <row r="773" spans="1:7" ht="14.4">
      <c r="A773" s="62" t="str">
        <f t="shared" si="12"/>
        <v>Sherly PepatoJuni</v>
      </c>
      <c r="B773" s="62" t="s">
        <v>228</v>
      </c>
      <c r="C773" s="22" t="s">
        <v>207</v>
      </c>
      <c r="D773" s="54">
        <f>SUMIFS('Data Alokasi Mitra per Bulan'!G:G,'Data Alokasi Mitra per Bulan'!C:C,B773,'Data Alokasi Mitra per Bulan'!D:D,C773)</f>
        <v>936000</v>
      </c>
      <c r="E773" s="63" t="str">
        <f t="shared" si="13"/>
        <v>Dibawah Batas Honor</v>
      </c>
      <c r="F773" s="64" t="e">
        <f ca="1">IF(_xludf.MAXifs('Data Alokasi Mitra per Bulan'!V:V,'Data Alokasi Mitra per Bulan'!C:C,B773,'Data Alokasi Mitra per Bulan'!D:D,C773)=0,G773,IF(YEAR(_xludf.MAXifs('Data Alokasi Mitra per Bulan'!V:V,'Data Alokasi Mitra per Bulan'!C:C,B773,'Data Alokasi Mitra per Bulan'!D:D,C773))=2024,G773,_xludf.MAXifs('Data Alokasi Mitra per Bulan'!V:V,'Data Alokasi Mitra per Bulan'!C:C,B773,'Data Alokasi Mitra per Bulan'!D:D,C773)))</f>
        <v>#NAME?</v>
      </c>
      <c r="G773" s="65">
        <f t="shared" si="11"/>
        <v>45838</v>
      </c>
    </row>
    <row r="774" spans="1:7" ht="14.4">
      <c r="A774" s="62" t="str">
        <f t="shared" si="12"/>
        <v>SRI ANGRAINI HARTANTOJuni</v>
      </c>
      <c r="B774" s="62" t="s">
        <v>50</v>
      </c>
      <c r="C774" s="22" t="s">
        <v>207</v>
      </c>
      <c r="D774" s="54">
        <f>SUMIFS('Data Alokasi Mitra per Bulan'!G:G,'Data Alokasi Mitra per Bulan'!C:C,B774,'Data Alokasi Mitra per Bulan'!D:D,C774)</f>
        <v>450000</v>
      </c>
      <c r="E774" s="63" t="str">
        <f t="shared" si="13"/>
        <v>Dibawah Batas Honor</v>
      </c>
      <c r="F774" s="64" t="e">
        <f ca="1">IF(_xludf.MAXifs('Data Alokasi Mitra per Bulan'!V:V,'Data Alokasi Mitra per Bulan'!C:C,B774,'Data Alokasi Mitra per Bulan'!D:D,C774)=0,G774,IF(YEAR(_xludf.MAXifs('Data Alokasi Mitra per Bulan'!V:V,'Data Alokasi Mitra per Bulan'!C:C,B774,'Data Alokasi Mitra per Bulan'!D:D,C774))=2024,G774,_xludf.MAXifs('Data Alokasi Mitra per Bulan'!V:V,'Data Alokasi Mitra per Bulan'!C:C,B774,'Data Alokasi Mitra per Bulan'!D:D,C774)))</f>
        <v>#NAME?</v>
      </c>
      <c r="G774" s="65">
        <f t="shared" si="11"/>
        <v>45838</v>
      </c>
    </row>
    <row r="775" spans="1:7" ht="14.4">
      <c r="A775" s="62" t="str">
        <f t="shared" si="12"/>
        <v>SRI AYU PUTRI CAHAYA NINGSI MARIDIJuni</v>
      </c>
      <c r="B775" s="62" t="s">
        <v>288</v>
      </c>
      <c r="C775" s="22" t="s">
        <v>207</v>
      </c>
      <c r="D775" s="54">
        <f>SUMIFS('Data Alokasi Mitra per Bulan'!G:G,'Data Alokasi Mitra per Bulan'!C:C,B775,'Data Alokasi Mitra per Bulan'!D:D,C775)</f>
        <v>0</v>
      </c>
      <c r="E775" s="63" t="str">
        <f t="shared" si="13"/>
        <v>Dibawah Batas Honor</v>
      </c>
      <c r="F775" s="64" t="e">
        <f ca="1">IF(_xludf.MAXifs('Data Alokasi Mitra per Bulan'!V:V,'Data Alokasi Mitra per Bulan'!C:C,B775,'Data Alokasi Mitra per Bulan'!D:D,C775)=0,G775,IF(YEAR(_xludf.MAXifs('Data Alokasi Mitra per Bulan'!V:V,'Data Alokasi Mitra per Bulan'!C:C,B775,'Data Alokasi Mitra per Bulan'!D:D,C775))=2024,G775,_xludf.MAXifs('Data Alokasi Mitra per Bulan'!V:V,'Data Alokasi Mitra per Bulan'!C:C,B775,'Data Alokasi Mitra per Bulan'!D:D,C775)))</f>
        <v>#NAME?</v>
      </c>
      <c r="G775" s="65">
        <f t="shared" si="11"/>
        <v>45838</v>
      </c>
    </row>
    <row r="776" spans="1:7" ht="14.4">
      <c r="A776" s="62" t="str">
        <f t="shared" si="12"/>
        <v>Sri MulyawatiJuni</v>
      </c>
      <c r="B776" s="22" t="s">
        <v>51</v>
      </c>
      <c r="C776" s="22" t="s">
        <v>207</v>
      </c>
      <c r="D776" s="54">
        <f>SUMIFS('Data Alokasi Mitra per Bulan'!G:G,'Data Alokasi Mitra per Bulan'!C:C,B776,'Data Alokasi Mitra per Bulan'!D:D,C776)</f>
        <v>1748000</v>
      </c>
      <c r="E776" s="63" t="str">
        <f t="shared" si="13"/>
        <v>Dibawah Batas Honor</v>
      </c>
      <c r="F776" s="64" t="e">
        <f ca="1">IF(_xludf.MAXifs('Data Alokasi Mitra per Bulan'!V:V,'Data Alokasi Mitra per Bulan'!C:C,B776,'Data Alokasi Mitra per Bulan'!D:D,C776)=0,G776,IF(YEAR(_xludf.MAXifs('Data Alokasi Mitra per Bulan'!V:V,'Data Alokasi Mitra per Bulan'!C:C,B776,'Data Alokasi Mitra per Bulan'!D:D,C776))=2024,G776,_xludf.MAXifs('Data Alokasi Mitra per Bulan'!V:V,'Data Alokasi Mitra per Bulan'!C:C,B776,'Data Alokasi Mitra per Bulan'!D:D,C776)))</f>
        <v>#NAME?</v>
      </c>
      <c r="G776" s="65">
        <f t="shared" si="11"/>
        <v>45838</v>
      </c>
    </row>
    <row r="777" spans="1:7" ht="14.4">
      <c r="A777" s="62" t="str">
        <f t="shared" si="12"/>
        <v>SRI RETNO PUSPITOJuni</v>
      </c>
      <c r="B777" s="22" t="s">
        <v>33</v>
      </c>
      <c r="C777" s="22" t="s">
        <v>207</v>
      </c>
      <c r="D777" s="54">
        <f>SUMIFS('Data Alokasi Mitra per Bulan'!G:G,'Data Alokasi Mitra per Bulan'!C:C,B777,'Data Alokasi Mitra per Bulan'!D:D,C777)</f>
        <v>1662000</v>
      </c>
      <c r="E777" s="63" t="str">
        <f t="shared" si="13"/>
        <v>Dibawah Batas Honor</v>
      </c>
      <c r="F777" s="64" t="e">
        <f ca="1">IF(_xludf.MAXifs('Data Alokasi Mitra per Bulan'!V:V,'Data Alokasi Mitra per Bulan'!C:C,B777,'Data Alokasi Mitra per Bulan'!D:D,C777)=0,G777,IF(YEAR(_xludf.MAXifs('Data Alokasi Mitra per Bulan'!V:V,'Data Alokasi Mitra per Bulan'!C:C,B777,'Data Alokasi Mitra per Bulan'!D:D,C777))=2024,G777,_xludf.MAXifs('Data Alokasi Mitra per Bulan'!V:V,'Data Alokasi Mitra per Bulan'!C:C,B777,'Data Alokasi Mitra per Bulan'!D:D,C777)))</f>
        <v>#NAME?</v>
      </c>
      <c r="G777" s="65">
        <f t="shared" si="11"/>
        <v>45838</v>
      </c>
    </row>
    <row r="778" spans="1:7" ht="14.4">
      <c r="A778" s="62" t="str">
        <f t="shared" si="12"/>
        <v>Stephen christiani kenteyJuni</v>
      </c>
      <c r="B778" s="62" t="s">
        <v>43</v>
      </c>
      <c r="C778" s="22" t="s">
        <v>207</v>
      </c>
      <c r="D778" s="54">
        <f>SUMIFS('Data Alokasi Mitra per Bulan'!G:G,'Data Alokasi Mitra per Bulan'!C:C,B778,'Data Alokasi Mitra per Bulan'!D:D,C778)</f>
        <v>1428000</v>
      </c>
      <c r="E778" s="63" t="str">
        <f t="shared" si="13"/>
        <v>Dibawah Batas Honor</v>
      </c>
      <c r="F778" s="64" t="e">
        <f ca="1">IF(_xludf.MAXifs('Data Alokasi Mitra per Bulan'!V:V,'Data Alokasi Mitra per Bulan'!C:C,B778,'Data Alokasi Mitra per Bulan'!D:D,C778)=0,G778,IF(YEAR(_xludf.MAXifs('Data Alokasi Mitra per Bulan'!V:V,'Data Alokasi Mitra per Bulan'!C:C,B778,'Data Alokasi Mitra per Bulan'!D:D,C778))=2024,G778,_xludf.MAXifs('Data Alokasi Mitra per Bulan'!V:V,'Data Alokasi Mitra per Bulan'!C:C,B778,'Data Alokasi Mitra per Bulan'!D:D,C778)))</f>
        <v>#NAME?</v>
      </c>
      <c r="G778" s="65">
        <f t="shared" si="11"/>
        <v>45838</v>
      </c>
    </row>
    <row r="779" spans="1:7" ht="14.4">
      <c r="A779" s="62" t="str">
        <f t="shared" si="12"/>
        <v>Steve MoningkeyJuni</v>
      </c>
      <c r="B779" s="62" t="s">
        <v>367</v>
      </c>
      <c r="C779" s="22" t="s">
        <v>207</v>
      </c>
      <c r="D779" s="54">
        <f>SUMIFS('Data Alokasi Mitra per Bulan'!G:G,'Data Alokasi Mitra per Bulan'!C:C,B779,'Data Alokasi Mitra per Bulan'!D:D,C779)</f>
        <v>0</v>
      </c>
      <c r="E779" s="63" t="str">
        <f t="shared" si="13"/>
        <v>Dibawah Batas Honor</v>
      </c>
      <c r="F779" s="64" t="e">
        <f ca="1">IF(_xludf.MAXifs('Data Alokasi Mitra per Bulan'!V:V,'Data Alokasi Mitra per Bulan'!C:C,B779,'Data Alokasi Mitra per Bulan'!D:D,C779)=0,G779,IF(YEAR(_xludf.MAXifs('Data Alokasi Mitra per Bulan'!V:V,'Data Alokasi Mitra per Bulan'!C:C,B779,'Data Alokasi Mitra per Bulan'!D:D,C779))=2024,G779,_xludf.MAXifs('Data Alokasi Mitra per Bulan'!V:V,'Data Alokasi Mitra per Bulan'!C:C,B779,'Data Alokasi Mitra per Bulan'!D:D,C779)))</f>
        <v>#NAME?</v>
      </c>
      <c r="G779" s="65">
        <f t="shared" si="11"/>
        <v>45838</v>
      </c>
    </row>
    <row r="780" spans="1:7" ht="14.4">
      <c r="A780" s="62" t="str">
        <f t="shared" si="12"/>
        <v>Steven Sorts Paulus AkayJuni</v>
      </c>
      <c r="B780" s="22" t="s">
        <v>25</v>
      </c>
      <c r="C780" s="22" t="s">
        <v>207</v>
      </c>
      <c r="D780" s="54">
        <f>SUMIFS('Data Alokasi Mitra per Bulan'!G:G,'Data Alokasi Mitra per Bulan'!C:C,B780,'Data Alokasi Mitra per Bulan'!D:D,C780)</f>
        <v>1855000</v>
      </c>
      <c r="E780" s="63" t="str">
        <f t="shared" si="13"/>
        <v>Dibawah Batas Honor</v>
      </c>
      <c r="F780" s="64" t="e">
        <f ca="1">IF(_xludf.MAXifs('Data Alokasi Mitra per Bulan'!V:V,'Data Alokasi Mitra per Bulan'!C:C,B780,'Data Alokasi Mitra per Bulan'!D:D,C780)=0,G780,IF(YEAR(_xludf.MAXifs('Data Alokasi Mitra per Bulan'!V:V,'Data Alokasi Mitra per Bulan'!C:C,B780,'Data Alokasi Mitra per Bulan'!D:D,C780))=2024,G780,_xludf.MAXifs('Data Alokasi Mitra per Bulan'!V:V,'Data Alokasi Mitra per Bulan'!C:C,B780,'Data Alokasi Mitra per Bulan'!D:D,C780)))</f>
        <v>#NAME?</v>
      </c>
      <c r="G780" s="65">
        <f t="shared" si="11"/>
        <v>45838</v>
      </c>
    </row>
    <row r="781" spans="1:7" ht="14.4">
      <c r="A781" s="62" t="str">
        <f t="shared" si="12"/>
        <v>STEVI NOVITA WULAN RUMANGKANGJuni</v>
      </c>
      <c r="B781" s="22" t="s">
        <v>88</v>
      </c>
      <c r="C781" s="22" t="s">
        <v>207</v>
      </c>
      <c r="D781" s="54">
        <f>SUMIFS('Data Alokasi Mitra per Bulan'!G:G,'Data Alokasi Mitra per Bulan'!C:C,B781,'Data Alokasi Mitra per Bulan'!D:D,C781)</f>
        <v>0</v>
      </c>
      <c r="E781" s="63" t="str">
        <f t="shared" si="13"/>
        <v>Dibawah Batas Honor</v>
      </c>
      <c r="F781" s="64" t="e">
        <f ca="1">IF(_xludf.MAXifs('Data Alokasi Mitra per Bulan'!V:V,'Data Alokasi Mitra per Bulan'!C:C,B781,'Data Alokasi Mitra per Bulan'!D:D,C781)=0,G781,IF(YEAR(_xludf.MAXifs('Data Alokasi Mitra per Bulan'!V:V,'Data Alokasi Mitra per Bulan'!C:C,B781,'Data Alokasi Mitra per Bulan'!D:D,C781))=2024,G781,_xludf.MAXifs('Data Alokasi Mitra per Bulan'!V:V,'Data Alokasi Mitra per Bulan'!C:C,B781,'Data Alokasi Mitra per Bulan'!D:D,C781)))</f>
        <v>#NAME?</v>
      </c>
      <c r="G781" s="65">
        <f t="shared" si="11"/>
        <v>45838</v>
      </c>
    </row>
    <row r="782" spans="1:7" ht="14.4">
      <c r="A782" s="62" t="str">
        <f t="shared" si="12"/>
        <v>Suriaty Hadji AliJuni</v>
      </c>
      <c r="B782" s="62" t="s">
        <v>115</v>
      </c>
      <c r="C782" s="22" t="s">
        <v>207</v>
      </c>
      <c r="D782" s="54">
        <f>SUMIFS('Data Alokasi Mitra per Bulan'!G:G,'Data Alokasi Mitra per Bulan'!C:C,B782,'Data Alokasi Mitra per Bulan'!D:D,C782)</f>
        <v>0</v>
      </c>
      <c r="E782" s="63" t="str">
        <f t="shared" si="13"/>
        <v>Dibawah Batas Honor</v>
      </c>
      <c r="F782" s="64" t="e">
        <f ca="1">IF(_xludf.MAXifs('Data Alokasi Mitra per Bulan'!V:V,'Data Alokasi Mitra per Bulan'!C:C,B782,'Data Alokasi Mitra per Bulan'!D:D,C782)=0,G782,IF(YEAR(_xludf.MAXifs('Data Alokasi Mitra per Bulan'!V:V,'Data Alokasi Mitra per Bulan'!C:C,B782,'Data Alokasi Mitra per Bulan'!D:D,C782))=2024,G782,_xludf.MAXifs('Data Alokasi Mitra per Bulan'!V:V,'Data Alokasi Mitra per Bulan'!C:C,B782,'Data Alokasi Mitra per Bulan'!D:D,C782)))</f>
        <v>#NAME?</v>
      </c>
      <c r="G782" s="65">
        <f t="shared" si="11"/>
        <v>45838</v>
      </c>
    </row>
    <row r="783" spans="1:7" ht="14.4">
      <c r="A783" s="62" t="str">
        <f t="shared" si="12"/>
        <v>Susly Yuliana SeneweJuni</v>
      </c>
      <c r="B783" s="62" t="s">
        <v>48</v>
      </c>
      <c r="C783" s="22" t="s">
        <v>207</v>
      </c>
      <c r="D783" s="54">
        <f>SUMIFS('Data Alokasi Mitra per Bulan'!G:G,'Data Alokasi Mitra per Bulan'!C:C,B783,'Data Alokasi Mitra per Bulan'!D:D,C783)</f>
        <v>1363000</v>
      </c>
      <c r="E783" s="63" t="str">
        <f t="shared" si="13"/>
        <v>Dibawah Batas Honor</v>
      </c>
      <c r="F783" s="64" t="e">
        <f ca="1">IF(_xludf.MAXifs('Data Alokasi Mitra per Bulan'!V:V,'Data Alokasi Mitra per Bulan'!C:C,B783,'Data Alokasi Mitra per Bulan'!D:D,C783)=0,G783,IF(YEAR(_xludf.MAXifs('Data Alokasi Mitra per Bulan'!V:V,'Data Alokasi Mitra per Bulan'!C:C,B783,'Data Alokasi Mitra per Bulan'!D:D,C783))=2024,G783,_xludf.MAXifs('Data Alokasi Mitra per Bulan'!V:V,'Data Alokasi Mitra per Bulan'!C:C,B783,'Data Alokasi Mitra per Bulan'!D:D,C783)))</f>
        <v>#NAME?</v>
      </c>
      <c r="G783" s="65">
        <f t="shared" si="11"/>
        <v>45838</v>
      </c>
    </row>
    <row r="784" spans="1:7" ht="14.4">
      <c r="A784" s="62" t="str">
        <f t="shared" si="12"/>
        <v>Sutria Meilani TiwowJuni</v>
      </c>
      <c r="B784" s="62" t="s">
        <v>116</v>
      </c>
      <c r="C784" s="22" t="s">
        <v>207</v>
      </c>
      <c r="D784" s="54">
        <f>SUMIFS('Data Alokasi Mitra per Bulan'!G:G,'Data Alokasi Mitra per Bulan'!C:C,B784,'Data Alokasi Mitra per Bulan'!D:D,C784)</f>
        <v>0</v>
      </c>
      <c r="E784" s="63" t="str">
        <f t="shared" si="13"/>
        <v>Dibawah Batas Honor</v>
      </c>
      <c r="F784" s="64" t="e">
        <f ca="1">IF(_xludf.MAXifs('Data Alokasi Mitra per Bulan'!V:V,'Data Alokasi Mitra per Bulan'!C:C,B784,'Data Alokasi Mitra per Bulan'!D:D,C784)=0,G784,IF(YEAR(_xludf.MAXifs('Data Alokasi Mitra per Bulan'!V:V,'Data Alokasi Mitra per Bulan'!C:C,B784,'Data Alokasi Mitra per Bulan'!D:D,C784))=2024,G784,_xludf.MAXifs('Data Alokasi Mitra per Bulan'!V:V,'Data Alokasi Mitra per Bulan'!C:C,B784,'Data Alokasi Mitra per Bulan'!D:D,C784)))</f>
        <v>#NAME?</v>
      </c>
      <c r="G784" s="65">
        <f t="shared" si="11"/>
        <v>45838</v>
      </c>
    </row>
    <row r="785" spans="1:7" ht="14.4">
      <c r="A785" s="62" t="str">
        <f t="shared" si="12"/>
        <v>Veinny enggrithel pirasatJuni</v>
      </c>
      <c r="B785" s="22" t="s">
        <v>118</v>
      </c>
      <c r="C785" s="22" t="s">
        <v>207</v>
      </c>
      <c r="D785" s="54">
        <f>SUMIFS('Data Alokasi Mitra per Bulan'!G:G,'Data Alokasi Mitra per Bulan'!C:C,B785,'Data Alokasi Mitra per Bulan'!D:D,C785)</f>
        <v>0</v>
      </c>
      <c r="E785" s="63" t="str">
        <f t="shared" si="13"/>
        <v>Dibawah Batas Honor</v>
      </c>
      <c r="F785" s="64" t="e">
        <f ca="1">IF(_xludf.MAXifs('Data Alokasi Mitra per Bulan'!V:V,'Data Alokasi Mitra per Bulan'!C:C,B785,'Data Alokasi Mitra per Bulan'!D:D,C785)=0,G785,IF(YEAR(_xludf.MAXifs('Data Alokasi Mitra per Bulan'!V:V,'Data Alokasi Mitra per Bulan'!C:C,B785,'Data Alokasi Mitra per Bulan'!D:D,C785))=2024,G785,_xludf.MAXifs('Data Alokasi Mitra per Bulan'!V:V,'Data Alokasi Mitra per Bulan'!C:C,B785,'Data Alokasi Mitra per Bulan'!D:D,C785)))</f>
        <v>#NAME?</v>
      </c>
      <c r="G785" s="65">
        <f t="shared" si="11"/>
        <v>45838</v>
      </c>
    </row>
    <row r="786" spans="1:7" ht="14.4">
      <c r="A786" s="62" t="str">
        <f t="shared" si="12"/>
        <v>Vivine DameJuni</v>
      </c>
      <c r="B786" s="62" t="s">
        <v>368</v>
      </c>
      <c r="C786" s="22" t="s">
        <v>207</v>
      </c>
      <c r="D786" s="54">
        <f>SUMIFS('Data Alokasi Mitra per Bulan'!G:G,'Data Alokasi Mitra per Bulan'!C:C,B786,'Data Alokasi Mitra per Bulan'!D:D,C786)</f>
        <v>0</v>
      </c>
      <c r="E786" s="63" t="str">
        <f t="shared" si="13"/>
        <v>Dibawah Batas Honor</v>
      </c>
      <c r="F786" s="64" t="e">
        <f ca="1">IF(_xludf.MAXifs('Data Alokasi Mitra per Bulan'!V:V,'Data Alokasi Mitra per Bulan'!C:C,B786,'Data Alokasi Mitra per Bulan'!D:D,C786)=0,G786,IF(YEAR(_xludf.MAXifs('Data Alokasi Mitra per Bulan'!V:V,'Data Alokasi Mitra per Bulan'!C:C,B786,'Data Alokasi Mitra per Bulan'!D:D,C786))=2024,G786,_xludf.MAXifs('Data Alokasi Mitra per Bulan'!V:V,'Data Alokasi Mitra per Bulan'!C:C,B786,'Data Alokasi Mitra per Bulan'!D:D,C786)))</f>
        <v>#NAME?</v>
      </c>
      <c r="G786" s="65">
        <f t="shared" si="11"/>
        <v>45838</v>
      </c>
    </row>
    <row r="787" spans="1:7" ht="14.4">
      <c r="A787" s="62" t="str">
        <f t="shared" si="12"/>
        <v>Wiwin KarimJuni</v>
      </c>
      <c r="B787" s="62" t="s">
        <v>165</v>
      </c>
      <c r="C787" s="22" t="s">
        <v>207</v>
      </c>
      <c r="D787" s="54">
        <f>SUMIFS('Data Alokasi Mitra per Bulan'!G:G,'Data Alokasi Mitra per Bulan'!C:C,B787,'Data Alokasi Mitra per Bulan'!D:D,C787)</f>
        <v>2000000</v>
      </c>
      <c r="E787" s="63" t="str">
        <f t="shared" si="13"/>
        <v>Dibawah Batas Honor</v>
      </c>
      <c r="F787" s="64" t="e">
        <f ca="1">IF(_xludf.MAXifs('Data Alokasi Mitra per Bulan'!V:V,'Data Alokasi Mitra per Bulan'!C:C,B787,'Data Alokasi Mitra per Bulan'!D:D,C787)=0,G787,IF(YEAR(_xludf.MAXifs('Data Alokasi Mitra per Bulan'!V:V,'Data Alokasi Mitra per Bulan'!C:C,B787,'Data Alokasi Mitra per Bulan'!D:D,C787))=2024,G787,_xludf.MAXifs('Data Alokasi Mitra per Bulan'!V:V,'Data Alokasi Mitra per Bulan'!C:C,B787,'Data Alokasi Mitra per Bulan'!D:D,C787)))</f>
        <v>#NAME?</v>
      </c>
      <c r="G787" s="65">
        <f t="shared" si="11"/>
        <v>45838</v>
      </c>
    </row>
    <row r="788" spans="1:7" ht="14.4">
      <c r="A788" s="62" t="str">
        <f t="shared" si="12"/>
        <v>Yesika Chenly SiwuJuni</v>
      </c>
      <c r="B788" s="22" t="s">
        <v>119</v>
      </c>
      <c r="C788" s="22" t="s">
        <v>207</v>
      </c>
      <c r="D788" s="54">
        <f>SUMIFS('Data Alokasi Mitra per Bulan'!G:G,'Data Alokasi Mitra per Bulan'!C:C,B788,'Data Alokasi Mitra per Bulan'!D:D,C788)</f>
        <v>986000</v>
      </c>
      <c r="E788" s="63" t="str">
        <f t="shared" si="13"/>
        <v>Dibawah Batas Honor</v>
      </c>
      <c r="F788" s="64" t="e">
        <f ca="1">IF(_xludf.MAXifs('Data Alokasi Mitra per Bulan'!V:V,'Data Alokasi Mitra per Bulan'!C:C,B788,'Data Alokasi Mitra per Bulan'!D:D,C788)=0,G788,IF(YEAR(_xludf.MAXifs('Data Alokasi Mitra per Bulan'!V:V,'Data Alokasi Mitra per Bulan'!C:C,B788,'Data Alokasi Mitra per Bulan'!D:D,C788))=2024,G788,_xludf.MAXifs('Data Alokasi Mitra per Bulan'!V:V,'Data Alokasi Mitra per Bulan'!C:C,B788,'Data Alokasi Mitra per Bulan'!D:D,C788)))</f>
        <v>#NAME?</v>
      </c>
      <c r="G788" s="65">
        <f t="shared" si="11"/>
        <v>45838</v>
      </c>
    </row>
    <row r="789" spans="1:7" ht="14.4">
      <c r="A789" s="62" t="str">
        <f t="shared" si="12"/>
        <v>Yosua Nehemia Dioko langiJuni</v>
      </c>
      <c r="B789" s="62" t="s">
        <v>369</v>
      </c>
      <c r="C789" s="22" t="s">
        <v>207</v>
      </c>
      <c r="D789" s="54">
        <f>SUMIFS('Data Alokasi Mitra per Bulan'!G:G,'Data Alokasi Mitra per Bulan'!C:C,B789,'Data Alokasi Mitra per Bulan'!D:D,C789)</f>
        <v>0</v>
      </c>
      <c r="E789" s="63" t="str">
        <f t="shared" si="13"/>
        <v>Dibawah Batas Honor</v>
      </c>
      <c r="F789" s="64" t="e">
        <f ca="1">IF(_xludf.MAXifs('Data Alokasi Mitra per Bulan'!V:V,'Data Alokasi Mitra per Bulan'!C:C,B789,'Data Alokasi Mitra per Bulan'!D:D,C789)=0,G789,IF(YEAR(_xludf.MAXifs('Data Alokasi Mitra per Bulan'!V:V,'Data Alokasi Mitra per Bulan'!C:C,B789,'Data Alokasi Mitra per Bulan'!D:D,C789))=2024,G789,_xludf.MAXifs('Data Alokasi Mitra per Bulan'!V:V,'Data Alokasi Mitra per Bulan'!C:C,B789,'Data Alokasi Mitra per Bulan'!D:D,C789)))</f>
        <v>#NAME?</v>
      </c>
      <c r="G789" s="65">
        <f t="shared" si="11"/>
        <v>45838</v>
      </c>
    </row>
    <row r="790" spans="1:7" ht="14.4">
      <c r="A790" s="62" t="str">
        <f t="shared" si="12"/>
        <v>YUDITH Y MARJUNIJuni</v>
      </c>
      <c r="B790" s="62" t="s">
        <v>171</v>
      </c>
      <c r="C790" s="22" t="s">
        <v>207</v>
      </c>
      <c r="D790" s="54">
        <f>SUMIFS('Data Alokasi Mitra per Bulan'!G:G,'Data Alokasi Mitra per Bulan'!C:C,B790,'Data Alokasi Mitra per Bulan'!D:D,C790)</f>
        <v>0</v>
      </c>
      <c r="E790" s="63" t="str">
        <f t="shared" si="13"/>
        <v>Dibawah Batas Honor</v>
      </c>
      <c r="F790" s="64" t="e">
        <f ca="1">IF(_xludf.MAXifs('Data Alokasi Mitra per Bulan'!V:V,'Data Alokasi Mitra per Bulan'!C:C,B790,'Data Alokasi Mitra per Bulan'!D:D,C790)=0,G790,IF(YEAR(_xludf.MAXifs('Data Alokasi Mitra per Bulan'!V:V,'Data Alokasi Mitra per Bulan'!C:C,B790,'Data Alokasi Mitra per Bulan'!D:D,C790))=2024,G790,_xludf.MAXifs('Data Alokasi Mitra per Bulan'!V:V,'Data Alokasi Mitra per Bulan'!C:C,B790,'Data Alokasi Mitra per Bulan'!D:D,C790)))</f>
        <v>#NAME?</v>
      </c>
      <c r="G790" s="65">
        <f t="shared" si="11"/>
        <v>45838</v>
      </c>
    </row>
    <row r="791" spans="1:7" ht="14.4">
      <c r="A791" s="62" t="str">
        <f t="shared" si="12"/>
        <v>Yuliana Telly LumiJuni</v>
      </c>
      <c r="B791" s="22" t="s">
        <v>139</v>
      </c>
      <c r="C791" s="22" t="s">
        <v>207</v>
      </c>
      <c r="D791" s="54">
        <f>SUMIFS('Data Alokasi Mitra per Bulan'!G:G,'Data Alokasi Mitra per Bulan'!C:C,B791,'Data Alokasi Mitra per Bulan'!D:D,C791)</f>
        <v>0</v>
      </c>
      <c r="E791" s="63" t="str">
        <f t="shared" si="13"/>
        <v>Dibawah Batas Honor</v>
      </c>
      <c r="F791" s="64" t="e">
        <f ca="1">IF(_xludf.MAXifs('Data Alokasi Mitra per Bulan'!V:V,'Data Alokasi Mitra per Bulan'!C:C,B791,'Data Alokasi Mitra per Bulan'!D:D,C791)=0,G791,IF(YEAR(_xludf.MAXifs('Data Alokasi Mitra per Bulan'!V:V,'Data Alokasi Mitra per Bulan'!C:C,B791,'Data Alokasi Mitra per Bulan'!D:D,C791))=2024,G791,_xludf.MAXifs('Data Alokasi Mitra per Bulan'!V:V,'Data Alokasi Mitra per Bulan'!C:C,B791,'Data Alokasi Mitra per Bulan'!D:D,C791)))</f>
        <v>#NAME?</v>
      </c>
      <c r="G791" s="65">
        <f t="shared" si="11"/>
        <v>45838</v>
      </c>
    </row>
    <row r="792" spans="1:7" ht="14.4">
      <c r="A792" s="62" t="str">
        <f t="shared" si="12"/>
        <v>Yulianti BohamJuni</v>
      </c>
      <c r="B792" s="22" t="s">
        <v>120</v>
      </c>
      <c r="C792" s="22" t="s">
        <v>207</v>
      </c>
      <c r="D792" s="54">
        <f>SUMIFS('Data Alokasi Mitra per Bulan'!G:G,'Data Alokasi Mitra per Bulan'!C:C,B792,'Data Alokasi Mitra per Bulan'!D:D,C792)</f>
        <v>936000</v>
      </c>
      <c r="E792" s="63" t="str">
        <f t="shared" si="13"/>
        <v>Dibawah Batas Honor</v>
      </c>
      <c r="F792" s="64" t="e">
        <f ca="1">IF(_xludf.MAXifs('Data Alokasi Mitra per Bulan'!V:V,'Data Alokasi Mitra per Bulan'!C:C,B792,'Data Alokasi Mitra per Bulan'!D:D,C792)=0,G792,IF(YEAR(_xludf.MAXifs('Data Alokasi Mitra per Bulan'!V:V,'Data Alokasi Mitra per Bulan'!C:C,B792,'Data Alokasi Mitra per Bulan'!D:D,C792))=2024,G792,_xludf.MAXifs('Data Alokasi Mitra per Bulan'!V:V,'Data Alokasi Mitra per Bulan'!C:C,B792,'Data Alokasi Mitra per Bulan'!D:D,C792)))</f>
        <v>#NAME?</v>
      </c>
      <c r="G792" s="65">
        <f t="shared" si="11"/>
        <v>45838</v>
      </c>
    </row>
    <row r="793" spans="1:7" ht="14.4">
      <c r="A793" s="62" t="str">
        <f t="shared" si="12"/>
        <v>Yunita Rahayu Ekaputri AbdjulJuni</v>
      </c>
      <c r="B793" s="62" t="s">
        <v>123</v>
      </c>
      <c r="C793" s="22" t="s">
        <v>207</v>
      </c>
      <c r="D793" s="54">
        <f>SUMIFS('Data Alokasi Mitra per Bulan'!G:G,'Data Alokasi Mitra per Bulan'!C:C,B793,'Data Alokasi Mitra per Bulan'!D:D,C793)</f>
        <v>0</v>
      </c>
      <c r="E793" s="63" t="str">
        <f t="shared" si="13"/>
        <v>Dibawah Batas Honor</v>
      </c>
      <c r="F793" s="64" t="e">
        <f ca="1">IF(_xludf.MAXifs('Data Alokasi Mitra per Bulan'!V:V,'Data Alokasi Mitra per Bulan'!C:C,B793,'Data Alokasi Mitra per Bulan'!D:D,C793)=0,G793,IF(YEAR(_xludf.MAXifs('Data Alokasi Mitra per Bulan'!V:V,'Data Alokasi Mitra per Bulan'!C:C,B793,'Data Alokasi Mitra per Bulan'!D:D,C793))=2024,G793,_xludf.MAXifs('Data Alokasi Mitra per Bulan'!V:V,'Data Alokasi Mitra per Bulan'!C:C,B793,'Data Alokasi Mitra per Bulan'!D:D,C793)))</f>
        <v>#NAME?</v>
      </c>
      <c r="G793" s="65">
        <f t="shared" si="11"/>
        <v>45838</v>
      </c>
    </row>
    <row r="794" spans="1:7" ht="14.4">
      <c r="A794" s="62" t="str">
        <f t="shared" si="12"/>
        <v>Adhan Yeremia AlhasniJuli</v>
      </c>
      <c r="B794" s="22" t="s">
        <v>124</v>
      </c>
      <c r="C794" s="22" t="s">
        <v>246</v>
      </c>
      <c r="D794" s="54">
        <f>SUMIFS('Data Alokasi Mitra per Bulan'!G:G,'Data Alokasi Mitra per Bulan'!C:C,B794,'Data Alokasi Mitra per Bulan'!D:D,C794)</f>
        <v>2640000</v>
      </c>
      <c r="E794" s="63" t="str">
        <f t="shared" si="13"/>
        <v>Dibawah Batas Honor</v>
      </c>
      <c r="F794" s="64" t="e">
        <f ca="1">IF(_xludf.MAXifs('Data Alokasi Mitra per Bulan'!V:V,'Data Alokasi Mitra per Bulan'!C:C,B794,'Data Alokasi Mitra per Bulan'!D:D,C794)=0,G794,IF(YEAR(_xludf.MAXifs('Data Alokasi Mitra per Bulan'!V:V,'Data Alokasi Mitra per Bulan'!C:C,B794,'Data Alokasi Mitra per Bulan'!D:D,C794))=2024,G794,_xludf.MAXifs('Data Alokasi Mitra per Bulan'!V:V,'Data Alokasi Mitra per Bulan'!C:C,B794,'Data Alokasi Mitra per Bulan'!D:D,C794)))</f>
        <v>#NAME?</v>
      </c>
      <c r="G794" s="65">
        <f t="shared" ref="G794:G925" si="14">EOMONTH("1/7/2025",0)</f>
        <v>45869</v>
      </c>
    </row>
    <row r="795" spans="1:7" ht="14.4">
      <c r="A795" s="62" t="str">
        <f t="shared" si="12"/>
        <v>Adriana TandajuJuli</v>
      </c>
      <c r="B795" s="22" t="s">
        <v>36</v>
      </c>
      <c r="C795" s="22" t="s">
        <v>246</v>
      </c>
      <c r="D795" s="54">
        <f>SUMIFS('Data Alokasi Mitra per Bulan'!G:G,'Data Alokasi Mitra per Bulan'!C:C,B795,'Data Alokasi Mitra per Bulan'!D:D,C795)</f>
        <v>3311000</v>
      </c>
      <c r="E795" s="63" t="str">
        <f t="shared" si="13"/>
        <v>Dibawah Batas Honor</v>
      </c>
      <c r="F795" s="64" t="e">
        <f ca="1">IF(_xludf.MAXifs('Data Alokasi Mitra per Bulan'!V:V,'Data Alokasi Mitra per Bulan'!C:C,B795,'Data Alokasi Mitra per Bulan'!D:D,C795)=0,G795,IF(YEAR(_xludf.MAXifs('Data Alokasi Mitra per Bulan'!V:V,'Data Alokasi Mitra per Bulan'!C:C,B795,'Data Alokasi Mitra per Bulan'!D:D,C795))=2024,G795,_xludf.MAXifs('Data Alokasi Mitra per Bulan'!V:V,'Data Alokasi Mitra per Bulan'!C:C,B795,'Data Alokasi Mitra per Bulan'!D:D,C795)))</f>
        <v>#NAME?</v>
      </c>
      <c r="G795" s="65">
        <f t="shared" si="14"/>
        <v>45869</v>
      </c>
    </row>
    <row r="796" spans="1:7" ht="14.4">
      <c r="A796" s="62" t="str">
        <f t="shared" si="12"/>
        <v>AGUSTINTJE MAKAHANAPJuli</v>
      </c>
      <c r="B796" s="22" t="s">
        <v>87</v>
      </c>
      <c r="C796" s="22" t="s">
        <v>246</v>
      </c>
      <c r="D796" s="54">
        <f>SUMIFS('Data Alokasi Mitra per Bulan'!G:G,'Data Alokasi Mitra per Bulan'!C:C,B796,'Data Alokasi Mitra per Bulan'!D:D,C796)</f>
        <v>1872000</v>
      </c>
      <c r="E796" s="63" t="str">
        <f t="shared" si="13"/>
        <v>Dibawah Batas Honor</v>
      </c>
      <c r="F796" s="64" t="e">
        <f ca="1">IF(_xludf.MAXifs('Data Alokasi Mitra per Bulan'!V:V,'Data Alokasi Mitra per Bulan'!C:C,B796,'Data Alokasi Mitra per Bulan'!D:D,C796)=0,G796,IF(YEAR(_xludf.MAXifs('Data Alokasi Mitra per Bulan'!V:V,'Data Alokasi Mitra per Bulan'!C:C,B796,'Data Alokasi Mitra per Bulan'!D:D,C796))=2024,G796,_xludf.MAXifs('Data Alokasi Mitra per Bulan'!V:V,'Data Alokasi Mitra per Bulan'!C:C,B796,'Data Alokasi Mitra per Bulan'!D:D,C796)))</f>
        <v>#NAME?</v>
      </c>
      <c r="G796" s="65">
        <f t="shared" si="14"/>
        <v>45869</v>
      </c>
    </row>
    <row r="797" spans="1:7" ht="14.4">
      <c r="A797" s="62" t="str">
        <f t="shared" si="12"/>
        <v>Alice lady diana mantiriJuli</v>
      </c>
      <c r="B797" s="62" t="s">
        <v>273</v>
      </c>
      <c r="C797" s="22" t="s">
        <v>246</v>
      </c>
      <c r="D797" s="54">
        <f>SUMIFS('Data Alokasi Mitra per Bulan'!G:G,'Data Alokasi Mitra per Bulan'!C:C,B797,'Data Alokasi Mitra per Bulan'!D:D,C797)</f>
        <v>0</v>
      </c>
      <c r="E797" s="63" t="str">
        <f t="shared" si="13"/>
        <v>Dibawah Batas Honor</v>
      </c>
      <c r="F797" s="64" t="e">
        <f ca="1">IF(_xludf.MAXifs('Data Alokasi Mitra per Bulan'!V:V,'Data Alokasi Mitra per Bulan'!C:C,B797,'Data Alokasi Mitra per Bulan'!D:D,C797)=0,G797,IF(YEAR(_xludf.MAXifs('Data Alokasi Mitra per Bulan'!V:V,'Data Alokasi Mitra per Bulan'!C:C,B797,'Data Alokasi Mitra per Bulan'!D:D,C797))=2024,G797,_xludf.MAXifs('Data Alokasi Mitra per Bulan'!V:V,'Data Alokasi Mitra per Bulan'!C:C,B797,'Data Alokasi Mitra per Bulan'!D:D,C797)))</f>
        <v>#NAME?</v>
      </c>
      <c r="G797" s="65">
        <f t="shared" si="14"/>
        <v>45869</v>
      </c>
    </row>
    <row r="798" spans="1:7" ht="14.4">
      <c r="A798" s="62" t="str">
        <f t="shared" si="12"/>
        <v>Alvani Bregina NgongoloyJuli</v>
      </c>
      <c r="B798" s="22" t="s">
        <v>26</v>
      </c>
      <c r="C798" s="22" t="s">
        <v>246</v>
      </c>
      <c r="D798" s="54">
        <f>SUMIFS('Data Alokasi Mitra per Bulan'!G:G,'Data Alokasi Mitra per Bulan'!C:C,B798,'Data Alokasi Mitra per Bulan'!D:D,C798)</f>
        <v>3405000</v>
      </c>
      <c r="E798" s="63" t="str">
        <f t="shared" si="13"/>
        <v>Dibawah Batas Honor</v>
      </c>
      <c r="F798" s="64" t="e">
        <f ca="1">IF(_xludf.MAXifs('Data Alokasi Mitra per Bulan'!V:V,'Data Alokasi Mitra per Bulan'!C:C,B798,'Data Alokasi Mitra per Bulan'!D:D,C798)=0,G798,IF(YEAR(_xludf.MAXifs('Data Alokasi Mitra per Bulan'!V:V,'Data Alokasi Mitra per Bulan'!C:C,B798,'Data Alokasi Mitra per Bulan'!D:D,C798))=2024,G798,_xludf.MAXifs('Data Alokasi Mitra per Bulan'!V:V,'Data Alokasi Mitra per Bulan'!C:C,B798,'Data Alokasi Mitra per Bulan'!D:D,C798)))</f>
        <v>#NAME?</v>
      </c>
      <c r="G798" s="65">
        <f t="shared" si="14"/>
        <v>45869</v>
      </c>
    </row>
    <row r="799" spans="1:7" ht="14.4">
      <c r="A799" s="62" t="str">
        <f t="shared" si="12"/>
        <v>anastasia rany makanaungJuli</v>
      </c>
      <c r="B799" s="62" t="s">
        <v>274</v>
      </c>
      <c r="C799" s="22" t="s">
        <v>246</v>
      </c>
      <c r="D799" s="54">
        <f>SUMIFS('Data Alokasi Mitra per Bulan'!G:G,'Data Alokasi Mitra per Bulan'!C:C,B799,'Data Alokasi Mitra per Bulan'!D:D,C799)</f>
        <v>0</v>
      </c>
      <c r="E799" s="63" t="str">
        <f t="shared" si="13"/>
        <v>Dibawah Batas Honor</v>
      </c>
      <c r="F799" s="64" t="e">
        <f ca="1">IF(_xludf.MAXifs('Data Alokasi Mitra per Bulan'!V:V,'Data Alokasi Mitra per Bulan'!C:C,B799,'Data Alokasi Mitra per Bulan'!D:D,C799)=0,G799,IF(YEAR(_xludf.MAXifs('Data Alokasi Mitra per Bulan'!V:V,'Data Alokasi Mitra per Bulan'!C:C,B799,'Data Alokasi Mitra per Bulan'!D:D,C799))=2024,G799,_xludf.MAXifs('Data Alokasi Mitra per Bulan'!V:V,'Data Alokasi Mitra per Bulan'!C:C,B799,'Data Alokasi Mitra per Bulan'!D:D,C799)))</f>
        <v>#NAME?</v>
      </c>
      <c r="G799" s="65">
        <f t="shared" si="14"/>
        <v>45869</v>
      </c>
    </row>
    <row r="800" spans="1:7" ht="14.4">
      <c r="A800" s="62" t="str">
        <f t="shared" si="12"/>
        <v>Anatasya MasudaraJuli</v>
      </c>
      <c r="B800" s="62" t="s">
        <v>346</v>
      </c>
      <c r="C800" s="22" t="s">
        <v>246</v>
      </c>
      <c r="D800" s="54">
        <f>SUMIFS('Data Alokasi Mitra per Bulan'!G:G,'Data Alokasi Mitra per Bulan'!C:C,B800,'Data Alokasi Mitra per Bulan'!D:D,C800)</f>
        <v>0</v>
      </c>
      <c r="E800" s="63" t="str">
        <f t="shared" si="13"/>
        <v>Dibawah Batas Honor</v>
      </c>
      <c r="F800" s="64" t="e">
        <f ca="1">IF(_xludf.MAXifs('Data Alokasi Mitra per Bulan'!V:V,'Data Alokasi Mitra per Bulan'!C:C,B800,'Data Alokasi Mitra per Bulan'!D:D,C800)=0,G800,IF(YEAR(_xludf.MAXifs('Data Alokasi Mitra per Bulan'!V:V,'Data Alokasi Mitra per Bulan'!C:C,B800,'Data Alokasi Mitra per Bulan'!D:D,C800))=2024,G800,_xludf.MAXifs('Data Alokasi Mitra per Bulan'!V:V,'Data Alokasi Mitra per Bulan'!C:C,B800,'Data Alokasi Mitra per Bulan'!D:D,C800)))</f>
        <v>#NAME?</v>
      </c>
      <c r="G800" s="65">
        <f t="shared" si="14"/>
        <v>45869</v>
      </c>
    </row>
    <row r="801" spans="1:7" ht="14.4">
      <c r="A801" s="62" t="str">
        <f t="shared" si="12"/>
        <v>ANGELIA FRANSISCA SUNDAHJuli</v>
      </c>
      <c r="B801" s="22" t="s">
        <v>126</v>
      </c>
      <c r="C801" s="22" t="s">
        <v>246</v>
      </c>
      <c r="D801" s="54">
        <f>SUMIFS('Data Alokasi Mitra per Bulan'!G:G,'Data Alokasi Mitra per Bulan'!C:C,B801,'Data Alokasi Mitra per Bulan'!D:D,C801)</f>
        <v>3520000</v>
      </c>
      <c r="E801" s="63" t="str">
        <f t="shared" si="13"/>
        <v>Dibawah Batas Honor</v>
      </c>
      <c r="F801" s="64" t="e">
        <f ca="1">IF(_xludf.MAXifs('Data Alokasi Mitra per Bulan'!V:V,'Data Alokasi Mitra per Bulan'!C:C,B801,'Data Alokasi Mitra per Bulan'!D:D,C801)=0,G801,IF(YEAR(_xludf.MAXifs('Data Alokasi Mitra per Bulan'!V:V,'Data Alokasi Mitra per Bulan'!C:C,B801,'Data Alokasi Mitra per Bulan'!D:D,C801))=2024,G801,_xludf.MAXifs('Data Alokasi Mitra per Bulan'!V:V,'Data Alokasi Mitra per Bulan'!C:C,B801,'Data Alokasi Mitra per Bulan'!D:D,C801)))</f>
        <v>#NAME?</v>
      </c>
      <c r="G801" s="65">
        <f t="shared" si="14"/>
        <v>45869</v>
      </c>
    </row>
    <row r="802" spans="1:7" ht="14.4">
      <c r="A802" s="62" t="str">
        <f t="shared" si="12"/>
        <v>Anita A BolungJuli</v>
      </c>
      <c r="B802" s="62" t="s">
        <v>257</v>
      </c>
      <c r="C802" s="22" t="s">
        <v>246</v>
      </c>
      <c r="D802" s="54">
        <f>SUMIFS('Data Alokasi Mitra per Bulan'!G:G,'Data Alokasi Mitra per Bulan'!C:C,B802,'Data Alokasi Mitra per Bulan'!D:D,C802)</f>
        <v>2880000</v>
      </c>
      <c r="E802" s="63" t="str">
        <f t="shared" si="13"/>
        <v>Dibawah Batas Honor</v>
      </c>
      <c r="F802" s="64" t="e">
        <f ca="1">IF(_xludf.MAXifs('Data Alokasi Mitra per Bulan'!V:V,'Data Alokasi Mitra per Bulan'!C:C,B802,'Data Alokasi Mitra per Bulan'!D:D,C802)=0,G802,IF(YEAR(_xludf.MAXifs('Data Alokasi Mitra per Bulan'!V:V,'Data Alokasi Mitra per Bulan'!C:C,B802,'Data Alokasi Mitra per Bulan'!D:D,C802))=2024,G802,_xludf.MAXifs('Data Alokasi Mitra per Bulan'!V:V,'Data Alokasi Mitra per Bulan'!C:C,B802,'Data Alokasi Mitra per Bulan'!D:D,C802)))</f>
        <v>#NAME?</v>
      </c>
      <c r="G802" s="65">
        <f t="shared" si="14"/>
        <v>45869</v>
      </c>
    </row>
    <row r="803" spans="1:7" ht="14.4">
      <c r="A803" s="62" t="str">
        <f t="shared" si="12"/>
        <v>Anita Afrianti SemenJuli</v>
      </c>
      <c r="B803" s="22" t="s">
        <v>347</v>
      </c>
      <c r="C803" s="22" t="s">
        <v>246</v>
      </c>
      <c r="D803" s="54">
        <f>SUMIFS('Data Alokasi Mitra per Bulan'!G:G,'Data Alokasi Mitra per Bulan'!C:C,B803,'Data Alokasi Mitra per Bulan'!D:D,C803)</f>
        <v>0</v>
      </c>
      <c r="E803" s="63" t="str">
        <f t="shared" si="13"/>
        <v>Dibawah Batas Honor</v>
      </c>
      <c r="F803" s="64" t="e">
        <f ca="1">IF(_xludf.MAXifs('Data Alokasi Mitra per Bulan'!V:V,'Data Alokasi Mitra per Bulan'!C:C,B803,'Data Alokasi Mitra per Bulan'!D:D,C803)=0,G803,IF(YEAR(_xludf.MAXifs('Data Alokasi Mitra per Bulan'!V:V,'Data Alokasi Mitra per Bulan'!C:C,B803,'Data Alokasi Mitra per Bulan'!D:D,C803))=2024,G803,_xludf.MAXifs('Data Alokasi Mitra per Bulan'!V:V,'Data Alokasi Mitra per Bulan'!C:C,B803,'Data Alokasi Mitra per Bulan'!D:D,C803)))</f>
        <v>#NAME?</v>
      </c>
      <c r="G803" s="65">
        <f t="shared" si="14"/>
        <v>45869</v>
      </c>
    </row>
    <row r="804" spans="1:7" ht="14.4">
      <c r="A804" s="62" t="str">
        <f t="shared" si="12"/>
        <v>Arief RohmanJuli</v>
      </c>
      <c r="B804" s="62" t="s">
        <v>155</v>
      </c>
      <c r="C804" s="22" t="s">
        <v>246</v>
      </c>
      <c r="D804" s="54">
        <f>SUMIFS('Data Alokasi Mitra per Bulan'!G:G,'Data Alokasi Mitra per Bulan'!C:C,B804,'Data Alokasi Mitra per Bulan'!D:D,C804)</f>
        <v>0</v>
      </c>
      <c r="E804" s="63" t="str">
        <f t="shared" si="13"/>
        <v>Dibawah Batas Honor</v>
      </c>
      <c r="F804" s="64" t="e">
        <f ca="1">IF(_xludf.MAXifs('Data Alokasi Mitra per Bulan'!V:V,'Data Alokasi Mitra per Bulan'!C:C,B804,'Data Alokasi Mitra per Bulan'!D:D,C804)=0,G804,IF(YEAR(_xludf.MAXifs('Data Alokasi Mitra per Bulan'!V:V,'Data Alokasi Mitra per Bulan'!C:C,B804,'Data Alokasi Mitra per Bulan'!D:D,C804))=2024,G804,_xludf.MAXifs('Data Alokasi Mitra per Bulan'!V:V,'Data Alokasi Mitra per Bulan'!C:C,B804,'Data Alokasi Mitra per Bulan'!D:D,C804)))</f>
        <v>#NAME?</v>
      </c>
      <c r="G804" s="65">
        <f t="shared" si="14"/>
        <v>45869</v>
      </c>
    </row>
    <row r="805" spans="1:7" ht="14.4">
      <c r="A805" s="62" t="str">
        <f t="shared" si="12"/>
        <v>ARTHUR CARLOS BOGARJuli</v>
      </c>
      <c r="B805" s="22" t="s">
        <v>20</v>
      </c>
      <c r="C805" s="22" t="s">
        <v>246</v>
      </c>
      <c r="D805" s="54">
        <f>SUMIFS('Data Alokasi Mitra per Bulan'!G:G,'Data Alokasi Mitra per Bulan'!C:C,B805,'Data Alokasi Mitra per Bulan'!D:D,C805)</f>
        <v>1908000</v>
      </c>
      <c r="E805" s="63" t="str">
        <f t="shared" si="13"/>
        <v>Dibawah Batas Honor</v>
      </c>
      <c r="F805" s="64" t="e">
        <f ca="1">IF(_xludf.MAXifs('Data Alokasi Mitra per Bulan'!V:V,'Data Alokasi Mitra per Bulan'!C:C,B805,'Data Alokasi Mitra per Bulan'!D:D,C805)=0,G805,IF(YEAR(_xludf.MAXifs('Data Alokasi Mitra per Bulan'!V:V,'Data Alokasi Mitra per Bulan'!C:C,B805,'Data Alokasi Mitra per Bulan'!D:D,C805))=2024,G805,_xludf.MAXifs('Data Alokasi Mitra per Bulan'!V:V,'Data Alokasi Mitra per Bulan'!C:C,B805,'Data Alokasi Mitra per Bulan'!D:D,C805)))</f>
        <v>#NAME?</v>
      </c>
      <c r="G805" s="65">
        <f t="shared" si="14"/>
        <v>45869</v>
      </c>
    </row>
    <row r="806" spans="1:7" ht="14.4">
      <c r="A806" s="62" t="str">
        <f t="shared" si="12"/>
        <v>Arthur jimmy adilangJuli</v>
      </c>
      <c r="B806" s="62" t="s">
        <v>348</v>
      </c>
      <c r="C806" s="22" t="s">
        <v>246</v>
      </c>
      <c r="D806" s="54">
        <f>SUMIFS('Data Alokasi Mitra per Bulan'!G:G,'Data Alokasi Mitra per Bulan'!C:C,B806,'Data Alokasi Mitra per Bulan'!D:D,C806)</f>
        <v>0</v>
      </c>
      <c r="E806" s="63" t="str">
        <f t="shared" si="13"/>
        <v>Dibawah Batas Honor</v>
      </c>
      <c r="F806" s="64" t="e">
        <f ca="1">IF(_xludf.MAXifs('Data Alokasi Mitra per Bulan'!V:V,'Data Alokasi Mitra per Bulan'!C:C,B806,'Data Alokasi Mitra per Bulan'!D:D,C806)=0,G806,IF(YEAR(_xludf.MAXifs('Data Alokasi Mitra per Bulan'!V:V,'Data Alokasi Mitra per Bulan'!C:C,B806,'Data Alokasi Mitra per Bulan'!D:D,C806))=2024,G806,_xludf.MAXifs('Data Alokasi Mitra per Bulan'!V:V,'Data Alokasi Mitra per Bulan'!C:C,B806,'Data Alokasi Mitra per Bulan'!D:D,C806)))</f>
        <v>#NAME?</v>
      </c>
      <c r="G806" s="65">
        <f t="shared" si="14"/>
        <v>45869</v>
      </c>
    </row>
    <row r="807" spans="1:7" ht="14.4">
      <c r="A807" s="62" t="str">
        <f t="shared" si="12"/>
        <v>Atria Sari Juwita UmarJuli</v>
      </c>
      <c r="B807" s="22" t="s">
        <v>156</v>
      </c>
      <c r="C807" s="22" t="s">
        <v>246</v>
      </c>
      <c r="D807" s="54">
        <f>SUMIFS('Data Alokasi Mitra per Bulan'!G:G,'Data Alokasi Mitra per Bulan'!C:C,B807,'Data Alokasi Mitra per Bulan'!D:D,C807)</f>
        <v>0</v>
      </c>
      <c r="E807" s="63" t="str">
        <f t="shared" si="13"/>
        <v>Dibawah Batas Honor</v>
      </c>
      <c r="F807" s="64" t="e">
        <f ca="1">IF(_xludf.MAXifs('Data Alokasi Mitra per Bulan'!V:V,'Data Alokasi Mitra per Bulan'!C:C,B807,'Data Alokasi Mitra per Bulan'!D:D,C807)=0,G807,IF(YEAR(_xludf.MAXifs('Data Alokasi Mitra per Bulan'!V:V,'Data Alokasi Mitra per Bulan'!C:C,B807,'Data Alokasi Mitra per Bulan'!D:D,C807))=2024,G807,_xludf.MAXifs('Data Alokasi Mitra per Bulan'!V:V,'Data Alokasi Mitra per Bulan'!C:C,B807,'Data Alokasi Mitra per Bulan'!D:D,C807)))</f>
        <v>#NAME?</v>
      </c>
      <c r="G807" s="65">
        <f t="shared" si="14"/>
        <v>45869</v>
      </c>
    </row>
    <row r="808" spans="1:7" ht="14.4">
      <c r="A808" s="62" t="str">
        <f t="shared" si="12"/>
        <v>AUDI AVRI HENRY SINGALJuli</v>
      </c>
      <c r="B808" s="62" t="s">
        <v>163</v>
      </c>
      <c r="C808" s="22" t="s">
        <v>246</v>
      </c>
      <c r="D808" s="54">
        <f>SUMIFS('Data Alokasi Mitra per Bulan'!G:G,'Data Alokasi Mitra per Bulan'!C:C,B808,'Data Alokasi Mitra per Bulan'!D:D,C808)</f>
        <v>3154000</v>
      </c>
      <c r="E808" s="63" t="str">
        <f t="shared" si="13"/>
        <v>Dibawah Batas Honor</v>
      </c>
      <c r="F808" s="64" t="e">
        <f ca="1">IF(_xludf.MAXifs('Data Alokasi Mitra per Bulan'!V:V,'Data Alokasi Mitra per Bulan'!C:C,B808,'Data Alokasi Mitra per Bulan'!D:D,C808)=0,G808,IF(YEAR(_xludf.MAXifs('Data Alokasi Mitra per Bulan'!V:V,'Data Alokasi Mitra per Bulan'!C:C,B808,'Data Alokasi Mitra per Bulan'!D:D,C808))=2024,G808,_xludf.MAXifs('Data Alokasi Mitra per Bulan'!V:V,'Data Alokasi Mitra per Bulan'!C:C,B808,'Data Alokasi Mitra per Bulan'!D:D,C808)))</f>
        <v>#NAME?</v>
      </c>
      <c r="G808" s="65">
        <f t="shared" si="14"/>
        <v>45869</v>
      </c>
    </row>
    <row r="809" spans="1:7" ht="14.4">
      <c r="A809" s="62" t="str">
        <f t="shared" si="12"/>
        <v>Caesar Valentino PinontoanJuli</v>
      </c>
      <c r="B809" s="62" t="s">
        <v>349</v>
      </c>
      <c r="C809" s="22" t="s">
        <v>246</v>
      </c>
      <c r="D809" s="54">
        <f>SUMIFS('Data Alokasi Mitra per Bulan'!G:G,'Data Alokasi Mitra per Bulan'!C:C,B809,'Data Alokasi Mitra per Bulan'!D:D,C809)</f>
        <v>0</v>
      </c>
      <c r="E809" s="63" t="str">
        <f t="shared" si="13"/>
        <v>Dibawah Batas Honor</v>
      </c>
      <c r="F809" s="64" t="e">
        <f ca="1">IF(_xludf.MAXifs('Data Alokasi Mitra per Bulan'!V:V,'Data Alokasi Mitra per Bulan'!C:C,B809,'Data Alokasi Mitra per Bulan'!D:D,C809)=0,G809,IF(YEAR(_xludf.MAXifs('Data Alokasi Mitra per Bulan'!V:V,'Data Alokasi Mitra per Bulan'!C:C,B809,'Data Alokasi Mitra per Bulan'!D:D,C809))=2024,G809,_xludf.MAXifs('Data Alokasi Mitra per Bulan'!V:V,'Data Alokasi Mitra per Bulan'!C:C,B809,'Data Alokasi Mitra per Bulan'!D:D,C809)))</f>
        <v>#NAME?</v>
      </c>
      <c r="G809" s="65">
        <f t="shared" si="14"/>
        <v>45869</v>
      </c>
    </row>
    <row r="810" spans="1:7" ht="14.4">
      <c r="A810" s="62" t="str">
        <f t="shared" si="12"/>
        <v>Cecillia ArthoJuli</v>
      </c>
      <c r="B810" s="62" t="s">
        <v>24</v>
      </c>
      <c r="C810" s="22" t="s">
        <v>246</v>
      </c>
      <c r="D810" s="54">
        <f>SUMIFS('Data Alokasi Mitra per Bulan'!G:G,'Data Alokasi Mitra per Bulan'!C:C,B810,'Data Alokasi Mitra per Bulan'!D:D,C810)</f>
        <v>3475000</v>
      </c>
      <c r="E810" s="63" t="str">
        <f t="shared" si="13"/>
        <v>Dibawah Batas Honor</v>
      </c>
      <c r="F810" s="64" t="e">
        <f ca="1">IF(_xludf.MAXifs('Data Alokasi Mitra per Bulan'!V:V,'Data Alokasi Mitra per Bulan'!C:C,B810,'Data Alokasi Mitra per Bulan'!D:D,C810)=0,G810,IF(YEAR(_xludf.MAXifs('Data Alokasi Mitra per Bulan'!V:V,'Data Alokasi Mitra per Bulan'!C:C,B810,'Data Alokasi Mitra per Bulan'!D:D,C810))=2024,G810,_xludf.MAXifs('Data Alokasi Mitra per Bulan'!V:V,'Data Alokasi Mitra per Bulan'!C:C,B810,'Data Alokasi Mitra per Bulan'!D:D,C810)))</f>
        <v>#NAME?</v>
      </c>
      <c r="G810" s="65">
        <f t="shared" si="14"/>
        <v>45869</v>
      </c>
    </row>
    <row r="811" spans="1:7" ht="14.4">
      <c r="A811" s="62" t="str">
        <f t="shared" si="12"/>
        <v>Chisandro Gian DompasJuli</v>
      </c>
      <c r="B811" s="62" t="s">
        <v>275</v>
      </c>
      <c r="C811" s="22" t="s">
        <v>246</v>
      </c>
      <c r="D811" s="54">
        <f>SUMIFS('Data Alokasi Mitra per Bulan'!G:G,'Data Alokasi Mitra per Bulan'!C:C,B811,'Data Alokasi Mitra per Bulan'!D:D,C811)</f>
        <v>0</v>
      </c>
      <c r="E811" s="63" t="str">
        <f t="shared" si="13"/>
        <v>Dibawah Batas Honor</v>
      </c>
      <c r="F811" s="64" t="e">
        <f ca="1">IF(_xludf.MAXifs('Data Alokasi Mitra per Bulan'!V:V,'Data Alokasi Mitra per Bulan'!C:C,B811,'Data Alokasi Mitra per Bulan'!D:D,C811)=0,G811,IF(YEAR(_xludf.MAXifs('Data Alokasi Mitra per Bulan'!V:V,'Data Alokasi Mitra per Bulan'!C:C,B811,'Data Alokasi Mitra per Bulan'!D:D,C811))=2024,G811,_xludf.MAXifs('Data Alokasi Mitra per Bulan'!V:V,'Data Alokasi Mitra per Bulan'!C:C,B811,'Data Alokasi Mitra per Bulan'!D:D,C811)))</f>
        <v>#NAME?</v>
      </c>
      <c r="G811" s="65">
        <f t="shared" si="14"/>
        <v>45869</v>
      </c>
    </row>
    <row r="812" spans="1:7" ht="14.4">
      <c r="A812" s="62" t="str">
        <f t="shared" si="12"/>
        <v>Christanto TatuwoJuli</v>
      </c>
      <c r="B812" s="62" t="s">
        <v>158</v>
      </c>
      <c r="C812" s="22" t="s">
        <v>246</v>
      </c>
      <c r="D812" s="54">
        <f>SUMIFS('Data Alokasi Mitra per Bulan'!G:G,'Data Alokasi Mitra per Bulan'!C:C,B812,'Data Alokasi Mitra per Bulan'!D:D,C812)</f>
        <v>0</v>
      </c>
      <c r="E812" s="63" t="str">
        <f t="shared" si="13"/>
        <v>Dibawah Batas Honor</v>
      </c>
      <c r="F812" s="64" t="e">
        <f ca="1">IF(_xludf.MAXifs('Data Alokasi Mitra per Bulan'!V:V,'Data Alokasi Mitra per Bulan'!C:C,B812,'Data Alokasi Mitra per Bulan'!D:D,C812)=0,G812,IF(YEAR(_xludf.MAXifs('Data Alokasi Mitra per Bulan'!V:V,'Data Alokasi Mitra per Bulan'!C:C,B812,'Data Alokasi Mitra per Bulan'!D:D,C812))=2024,G812,_xludf.MAXifs('Data Alokasi Mitra per Bulan'!V:V,'Data Alokasi Mitra per Bulan'!C:C,B812,'Data Alokasi Mitra per Bulan'!D:D,C812)))</f>
        <v>#NAME?</v>
      </c>
      <c r="G812" s="65">
        <f t="shared" si="14"/>
        <v>45869</v>
      </c>
    </row>
    <row r="813" spans="1:7" ht="14.4">
      <c r="A813" s="62" t="str">
        <f t="shared" si="12"/>
        <v>Christine Novalien MandagieJuli</v>
      </c>
      <c r="B813" s="62" t="s">
        <v>350</v>
      </c>
      <c r="C813" s="22" t="s">
        <v>246</v>
      </c>
      <c r="D813" s="54">
        <f>SUMIFS('Data Alokasi Mitra per Bulan'!G:G,'Data Alokasi Mitra per Bulan'!C:C,B813,'Data Alokasi Mitra per Bulan'!D:D,C813)</f>
        <v>0</v>
      </c>
      <c r="E813" s="63" t="str">
        <f t="shared" si="13"/>
        <v>Dibawah Batas Honor</v>
      </c>
      <c r="F813" s="64" t="e">
        <f ca="1">IF(_xludf.MAXifs('Data Alokasi Mitra per Bulan'!V:V,'Data Alokasi Mitra per Bulan'!C:C,B813,'Data Alokasi Mitra per Bulan'!D:D,C813)=0,G813,IF(YEAR(_xludf.MAXifs('Data Alokasi Mitra per Bulan'!V:V,'Data Alokasi Mitra per Bulan'!C:C,B813,'Data Alokasi Mitra per Bulan'!D:D,C813))=2024,G813,_xludf.MAXifs('Data Alokasi Mitra per Bulan'!V:V,'Data Alokasi Mitra per Bulan'!C:C,B813,'Data Alokasi Mitra per Bulan'!D:D,C813)))</f>
        <v>#NAME?</v>
      </c>
      <c r="G813" s="65">
        <f t="shared" si="14"/>
        <v>45869</v>
      </c>
    </row>
    <row r="814" spans="1:7" ht="14.4">
      <c r="A814" s="62" t="str">
        <f t="shared" si="12"/>
        <v>Claudia Monica MoningkaJuli</v>
      </c>
      <c r="B814" s="62" t="s">
        <v>351</v>
      </c>
      <c r="C814" s="22" t="s">
        <v>246</v>
      </c>
      <c r="D814" s="54">
        <f>SUMIFS('Data Alokasi Mitra per Bulan'!G:G,'Data Alokasi Mitra per Bulan'!C:C,B814,'Data Alokasi Mitra per Bulan'!D:D,C814)</f>
        <v>0</v>
      </c>
      <c r="E814" s="63" t="str">
        <f t="shared" si="13"/>
        <v>Dibawah Batas Honor</v>
      </c>
      <c r="F814" s="64" t="e">
        <f ca="1">IF(_xludf.MAXifs('Data Alokasi Mitra per Bulan'!V:V,'Data Alokasi Mitra per Bulan'!C:C,B814,'Data Alokasi Mitra per Bulan'!D:D,C814)=0,G814,IF(YEAR(_xludf.MAXifs('Data Alokasi Mitra per Bulan'!V:V,'Data Alokasi Mitra per Bulan'!C:C,B814,'Data Alokasi Mitra per Bulan'!D:D,C814))=2024,G814,_xludf.MAXifs('Data Alokasi Mitra per Bulan'!V:V,'Data Alokasi Mitra per Bulan'!C:C,B814,'Data Alokasi Mitra per Bulan'!D:D,C814)))</f>
        <v>#NAME?</v>
      </c>
      <c r="G814" s="65">
        <f t="shared" si="14"/>
        <v>45869</v>
      </c>
    </row>
    <row r="815" spans="1:7" ht="14.4">
      <c r="A815" s="62" t="str">
        <f t="shared" si="12"/>
        <v>Cynthia Josephina Simei KawatakJuli</v>
      </c>
      <c r="B815" s="62" t="s">
        <v>128</v>
      </c>
      <c r="C815" s="22" t="s">
        <v>246</v>
      </c>
      <c r="D815" s="54">
        <f>SUMIFS('Data Alokasi Mitra per Bulan'!G:G,'Data Alokasi Mitra per Bulan'!C:C,B815,'Data Alokasi Mitra per Bulan'!D:D,C815)</f>
        <v>742000</v>
      </c>
      <c r="E815" s="63" t="str">
        <f t="shared" si="13"/>
        <v>Dibawah Batas Honor</v>
      </c>
      <c r="F815" s="64" t="e">
        <f ca="1">IF(_xludf.MAXifs('Data Alokasi Mitra per Bulan'!V:V,'Data Alokasi Mitra per Bulan'!C:C,B815,'Data Alokasi Mitra per Bulan'!D:D,C815)=0,G815,IF(YEAR(_xludf.MAXifs('Data Alokasi Mitra per Bulan'!V:V,'Data Alokasi Mitra per Bulan'!C:C,B815,'Data Alokasi Mitra per Bulan'!D:D,C815))=2024,G815,_xludf.MAXifs('Data Alokasi Mitra per Bulan'!V:V,'Data Alokasi Mitra per Bulan'!C:C,B815,'Data Alokasi Mitra per Bulan'!D:D,C815)))</f>
        <v>#NAME?</v>
      </c>
      <c r="G815" s="65">
        <f t="shared" si="14"/>
        <v>45869</v>
      </c>
    </row>
    <row r="816" spans="1:7" ht="14.4">
      <c r="A816" s="62" t="str">
        <f t="shared" si="12"/>
        <v>David Christian Philip RugianJuli</v>
      </c>
      <c r="B816" s="22" t="s">
        <v>71</v>
      </c>
      <c r="C816" s="22" t="s">
        <v>246</v>
      </c>
      <c r="D816" s="54">
        <f>SUMIFS('Data Alokasi Mitra per Bulan'!G:G,'Data Alokasi Mitra per Bulan'!C:C,B816,'Data Alokasi Mitra per Bulan'!D:D,C816)</f>
        <v>1450000</v>
      </c>
      <c r="E816" s="63" t="str">
        <f t="shared" si="13"/>
        <v>Dibawah Batas Honor</v>
      </c>
      <c r="F816" s="64" t="e">
        <f ca="1">IF(_xludf.MAXifs('Data Alokasi Mitra per Bulan'!V:V,'Data Alokasi Mitra per Bulan'!C:C,B816,'Data Alokasi Mitra per Bulan'!D:D,C816)=0,G816,IF(YEAR(_xludf.MAXifs('Data Alokasi Mitra per Bulan'!V:V,'Data Alokasi Mitra per Bulan'!C:C,B816,'Data Alokasi Mitra per Bulan'!D:D,C816))=2024,G816,_xludf.MAXifs('Data Alokasi Mitra per Bulan'!V:V,'Data Alokasi Mitra per Bulan'!C:C,B816,'Data Alokasi Mitra per Bulan'!D:D,C816)))</f>
        <v>#NAME?</v>
      </c>
      <c r="G816" s="65">
        <f t="shared" si="14"/>
        <v>45869</v>
      </c>
    </row>
    <row r="817" spans="1:7" ht="14.4">
      <c r="A817" s="62" t="str">
        <f t="shared" si="12"/>
        <v>Deasy Anita Novaleth MuajaJuli</v>
      </c>
      <c r="B817" s="62" t="s">
        <v>69</v>
      </c>
      <c r="C817" s="22" t="s">
        <v>246</v>
      </c>
      <c r="D817" s="54">
        <f>SUMIFS('Data Alokasi Mitra per Bulan'!G:G,'Data Alokasi Mitra per Bulan'!C:C,B817,'Data Alokasi Mitra per Bulan'!D:D,C817)</f>
        <v>264000</v>
      </c>
      <c r="E817" s="63" t="str">
        <f t="shared" si="13"/>
        <v>Dibawah Batas Honor</v>
      </c>
      <c r="F817" s="64" t="e">
        <f ca="1">IF(_xludf.MAXifs('Data Alokasi Mitra per Bulan'!V:V,'Data Alokasi Mitra per Bulan'!C:C,B817,'Data Alokasi Mitra per Bulan'!D:D,C817)=0,G817,IF(YEAR(_xludf.MAXifs('Data Alokasi Mitra per Bulan'!V:V,'Data Alokasi Mitra per Bulan'!C:C,B817,'Data Alokasi Mitra per Bulan'!D:D,C817))=2024,G817,_xludf.MAXifs('Data Alokasi Mitra per Bulan'!V:V,'Data Alokasi Mitra per Bulan'!C:C,B817,'Data Alokasi Mitra per Bulan'!D:D,C817)))</f>
        <v>#NAME?</v>
      </c>
      <c r="G817" s="65">
        <f t="shared" si="14"/>
        <v>45869</v>
      </c>
    </row>
    <row r="818" spans="1:7" ht="14.4">
      <c r="A818" s="62" t="str">
        <f t="shared" si="12"/>
        <v>Debora Oktaria Angelia PontohJuli</v>
      </c>
      <c r="B818" s="62" t="s">
        <v>352</v>
      </c>
      <c r="C818" s="22" t="s">
        <v>246</v>
      </c>
      <c r="D818" s="54">
        <f>SUMIFS('Data Alokasi Mitra per Bulan'!G:G,'Data Alokasi Mitra per Bulan'!C:C,B818,'Data Alokasi Mitra per Bulan'!D:D,C818)</f>
        <v>0</v>
      </c>
      <c r="E818" s="63" t="str">
        <f t="shared" si="13"/>
        <v>Dibawah Batas Honor</v>
      </c>
      <c r="F818" s="64" t="e">
        <f ca="1">IF(_xludf.MAXifs('Data Alokasi Mitra per Bulan'!V:V,'Data Alokasi Mitra per Bulan'!C:C,B818,'Data Alokasi Mitra per Bulan'!D:D,C818)=0,G818,IF(YEAR(_xludf.MAXifs('Data Alokasi Mitra per Bulan'!V:V,'Data Alokasi Mitra per Bulan'!C:C,B818,'Data Alokasi Mitra per Bulan'!D:D,C818))=2024,G818,_xludf.MAXifs('Data Alokasi Mitra per Bulan'!V:V,'Data Alokasi Mitra per Bulan'!C:C,B818,'Data Alokasi Mitra per Bulan'!D:D,C818)))</f>
        <v>#NAME?</v>
      </c>
      <c r="G818" s="65">
        <f t="shared" si="14"/>
        <v>45869</v>
      </c>
    </row>
    <row r="819" spans="1:7" ht="14.4">
      <c r="A819" s="62" t="str">
        <f t="shared" si="12"/>
        <v>Dinda Meilinda FerrariJuli</v>
      </c>
      <c r="B819" s="62" t="s">
        <v>277</v>
      </c>
      <c r="C819" s="22" t="s">
        <v>246</v>
      </c>
      <c r="D819" s="54">
        <f>SUMIFS('Data Alokasi Mitra per Bulan'!G:G,'Data Alokasi Mitra per Bulan'!C:C,B819,'Data Alokasi Mitra per Bulan'!D:D,C819)</f>
        <v>0</v>
      </c>
      <c r="E819" s="63" t="str">
        <f t="shared" si="13"/>
        <v>Dibawah Batas Honor</v>
      </c>
      <c r="F819" s="64" t="e">
        <f ca="1">IF(_xludf.MAXifs('Data Alokasi Mitra per Bulan'!V:V,'Data Alokasi Mitra per Bulan'!C:C,B819,'Data Alokasi Mitra per Bulan'!D:D,C819)=0,G819,IF(YEAR(_xludf.MAXifs('Data Alokasi Mitra per Bulan'!V:V,'Data Alokasi Mitra per Bulan'!C:C,B819,'Data Alokasi Mitra per Bulan'!D:D,C819))=2024,G819,_xludf.MAXifs('Data Alokasi Mitra per Bulan'!V:V,'Data Alokasi Mitra per Bulan'!C:C,B819,'Data Alokasi Mitra per Bulan'!D:D,C819)))</f>
        <v>#NAME?</v>
      </c>
      <c r="G819" s="65">
        <f t="shared" si="14"/>
        <v>45869</v>
      </c>
    </row>
    <row r="820" spans="1:7" ht="14.4">
      <c r="A820" s="62" t="str">
        <f t="shared" si="12"/>
        <v>Djurnia TumalotoJuli</v>
      </c>
      <c r="B820" s="62" t="s">
        <v>131</v>
      </c>
      <c r="C820" s="22" t="s">
        <v>246</v>
      </c>
      <c r="D820" s="54">
        <f>SUMIFS('Data Alokasi Mitra per Bulan'!G:G,'Data Alokasi Mitra per Bulan'!C:C,B820,'Data Alokasi Mitra per Bulan'!D:D,C820)</f>
        <v>3516000</v>
      </c>
      <c r="E820" s="63" t="str">
        <f t="shared" si="13"/>
        <v>Dibawah Batas Honor</v>
      </c>
      <c r="F820" s="64" t="e">
        <f ca="1">IF(_xludf.MAXifs('Data Alokasi Mitra per Bulan'!V:V,'Data Alokasi Mitra per Bulan'!C:C,B820,'Data Alokasi Mitra per Bulan'!D:D,C820)=0,G820,IF(YEAR(_xludf.MAXifs('Data Alokasi Mitra per Bulan'!V:V,'Data Alokasi Mitra per Bulan'!C:C,B820,'Data Alokasi Mitra per Bulan'!D:D,C820))=2024,G820,_xludf.MAXifs('Data Alokasi Mitra per Bulan'!V:V,'Data Alokasi Mitra per Bulan'!C:C,B820,'Data Alokasi Mitra per Bulan'!D:D,C820)))</f>
        <v>#NAME?</v>
      </c>
      <c r="G820" s="65">
        <f t="shared" si="14"/>
        <v>45869</v>
      </c>
    </row>
    <row r="821" spans="1:7" ht="14.4">
      <c r="A821" s="62" t="str">
        <f t="shared" si="12"/>
        <v>Ekalita Oktavita AbubakarJuli</v>
      </c>
      <c r="B821" s="22" t="s">
        <v>132</v>
      </c>
      <c r="C821" s="22" t="s">
        <v>246</v>
      </c>
      <c r="D821" s="54">
        <f>SUMIFS('Data Alokasi Mitra per Bulan'!G:G,'Data Alokasi Mitra per Bulan'!C:C,B821,'Data Alokasi Mitra per Bulan'!D:D,C821)</f>
        <v>396000</v>
      </c>
      <c r="E821" s="63" t="str">
        <f t="shared" si="13"/>
        <v>Dibawah Batas Honor</v>
      </c>
      <c r="F821" s="64" t="e">
        <f ca="1">IF(_xludf.MAXifs('Data Alokasi Mitra per Bulan'!V:V,'Data Alokasi Mitra per Bulan'!C:C,B821,'Data Alokasi Mitra per Bulan'!D:D,C821)=0,G821,IF(YEAR(_xludf.MAXifs('Data Alokasi Mitra per Bulan'!V:V,'Data Alokasi Mitra per Bulan'!C:C,B821,'Data Alokasi Mitra per Bulan'!D:D,C821))=2024,G821,_xludf.MAXifs('Data Alokasi Mitra per Bulan'!V:V,'Data Alokasi Mitra per Bulan'!C:C,B821,'Data Alokasi Mitra per Bulan'!D:D,C821)))</f>
        <v>#NAME?</v>
      </c>
      <c r="G821" s="65">
        <f t="shared" si="14"/>
        <v>45869</v>
      </c>
    </row>
    <row r="822" spans="1:7" ht="14.4">
      <c r="A822" s="62" t="str">
        <f t="shared" si="12"/>
        <v>Ervina MongkauJuli</v>
      </c>
      <c r="B822" s="22" t="s">
        <v>353</v>
      </c>
      <c r="C822" s="22" t="s">
        <v>246</v>
      </c>
      <c r="D822" s="54">
        <f>SUMIFS('Data Alokasi Mitra per Bulan'!G:G,'Data Alokasi Mitra per Bulan'!C:C,B822,'Data Alokasi Mitra per Bulan'!D:D,C822)</f>
        <v>0</v>
      </c>
      <c r="E822" s="63" t="str">
        <f t="shared" si="13"/>
        <v>Dibawah Batas Honor</v>
      </c>
      <c r="F822" s="64" t="e">
        <f ca="1">IF(_xludf.MAXifs('Data Alokasi Mitra per Bulan'!V:V,'Data Alokasi Mitra per Bulan'!C:C,B822,'Data Alokasi Mitra per Bulan'!D:D,C822)=0,G822,IF(YEAR(_xludf.MAXifs('Data Alokasi Mitra per Bulan'!V:V,'Data Alokasi Mitra per Bulan'!C:C,B822,'Data Alokasi Mitra per Bulan'!D:D,C822))=2024,G822,_xludf.MAXifs('Data Alokasi Mitra per Bulan'!V:V,'Data Alokasi Mitra per Bulan'!C:C,B822,'Data Alokasi Mitra per Bulan'!D:D,C822)))</f>
        <v>#NAME?</v>
      </c>
      <c r="G822" s="65">
        <f t="shared" si="14"/>
        <v>45869</v>
      </c>
    </row>
    <row r="823" spans="1:7" ht="14.4">
      <c r="A823" s="62" t="str">
        <f t="shared" si="12"/>
        <v>Esther Angle SepangJuli</v>
      </c>
      <c r="B823" s="62" t="s">
        <v>30</v>
      </c>
      <c r="C823" s="22" t="s">
        <v>246</v>
      </c>
      <c r="D823" s="54">
        <f>SUMIFS('Data Alokasi Mitra per Bulan'!G:G,'Data Alokasi Mitra per Bulan'!C:C,B823,'Data Alokasi Mitra per Bulan'!D:D,C823)</f>
        <v>3468000</v>
      </c>
      <c r="E823" s="63" t="str">
        <f t="shared" si="13"/>
        <v>Dibawah Batas Honor</v>
      </c>
      <c r="F823" s="64" t="e">
        <f ca="1">IF(_xludf.MAXifs('Data Alokasi Mitra per Bulan'!V:V,'Data Alokasi Mitra per Bulan'!C:C,B823,'Data Alokasi Mitra per Bulan'!D:D,C823)=0,G823,IF(YEAR(_xludf.MAXifs('Data Alokasi Mitra per Bulan'!V:V,'Data Alokasi Mitra per Bulan'!C:C,B823,'Data Alokasi Mitra per Bulan'!D:D,C823))=2024,G823,_xludf.MAXifs('Data Alokasi Mitra per Bulan'!V:V,'Data Alokasi Mitra per Bulan'!C:C,B823,'Data Alokasi Mitra per Bulan'!D:D,C823)))</f>
        <v>#NAME?</v>
      </c>
      <c r="G823" s="65">
        <f t="shared" si="14"/>
        <v>45869</v>
      </c>
    </row>
    <row r="824" spans="1:7" ht="14.4">
      <c r="A824" s="62" t="str">
        <f t="shared" si="12"/>
        <v>Evy Farmita BawawaJuli</v>
      </c>
      <c r="B824" s="62" t="s">
        <v>157</v>
      </c>
      <c r="C824" s="22" t="s">
        <v>246</v>
      </c>
      <c r="D824" s="54">
        <f>SUMIFS('Data Alokasi Mitra per Bulan'!G:G,'Data Alokasi Mitra per Bulan'!C:C,B824,'Data Alokasi Mitra per Bulan'!D:D,C824)</f>
        <v>0</v>
      </c>
      <c r="E824" s="63" t="str">
        <f t="shared" si="13"/>
        <v>Dibawah Batas Honor</v>
      </c>
      <c r="F824" s="64" t="e">
        <f ca="1">IF(_xludf.MAXifs('Data Alokasi Mitra per Bulan'!V:V,'Data Alokasi Mitra per Bulan'!C:C,B824,'Data Alokasi Mitra per Bulan'!D:D,C824)=0,G824,IF(YEAR(_xludf.MAXifs('Data Alokasi Mitra per Bulan'!V:V,'Data Alokasi Mitra per Bulan'!C:C,B824,'Data Alokasi Mitra per Bulan'!D:D,C824))=2024,G824,_xludf.MAXifs('Data Alokasi Mitra per Bulan'!V:V,'Data Alokasi Mitra per Bulan'!C:C,B824,'Data Alokasi Mitra per Bulan'!D:D,C824)))</f>
        <v>#NAME?</v>
      </c>
      <c r="G824" s="65">
        <f t="shared" si="14"/>
        <v>45869</v>
      </c>
    </row>
    <row r="825" spans="1:7" ht="14.4">
      <c r="A825" s="62" t="str">
        <f t="shared" si="12"/>
        <v>Fahrul UnonongoJuli</v>
      </c>
      <c r="B825" s="22" t="s">
        <v>354</v>
      </c>
      <c r="C825" s="22" t="s">
        <v>246</v>
      </c>
      <c r="D825" s="54">
        <f>SUMIFS('Data Alokasi Mitra per Bulan'!G:G,'Data Alokasi Mitra per Bulan'!C:C,B825,'Data Alokasi Mitra per Bulan'!D:D,C825)</f>
        <v>0</v>
      </c>
      <c r="E825" s="63" t="str">
        <f t="shared" si="13"/>
        <v>Dibawah Batas Honor</v>
      </c>
      <c r="F825" s="64" t="e">
        <f ca="1">IF(_xludf.MAXifs('Data Alokasi Mitra per Bulan'!V:V,'Data Alokasi Mitra per Bulan'!C:C,B825,'Data Alokasi Mitra per Bulan'!D:D,C825)=0,G825,IF(YEAR(_xludf.MAXifs('Data Alokasi Mitra per Bulan'!V:V,'Data Alokasi Mitra per Bulan'!C:C,B825,'Data Alokasi Mitra per Bulan'!D:D,C825))=2024,G825,_xludf.MAXifs('Data Alokasi Mitra per Bulan'!V:V,'Data Alokasi Mitra per Bulan'!C:C,B825,'Data Alokasi Mitra per Bulan'!D:D,C825)))</f>
        <v>#NAME?</v>
      </c>
      <c r="G825" s="65">
        <f t="shared" si="14"/>
        <v>45869</v>
      </c>
    </row>
    <row r="826" spans="1:7" ht="14.4">
      <c r="A826" s="62" t="str">
        <f t="shared" si="12"/>
        <v>Farida TampangJuli</v>
      </c>
      <c r="B826" s="62" t="s">
        <v>34</v>
      </c>
      <c r="C826" s="22" t="s">
        <v>246</v>
      </c>
      <c r="D826" s="54">
        <f>SUMIFS('Data Alokasi Mitra per Bulan'!G:G,'Data Alokasi Mitra per Bulan'!C:C,B826,'Data Alokasi Mitra per Bulan'!D:D,C826)</f>
        <v>3495000</v>
      </c>
      <c r="E826" s="63" t="str">
        <f t="shared" si="13"/>
        <v>Dibawah Batas Honor</v>
      </c>
      <c r="F826" s="64" t="e">
        <f ca="1">IF(_xludf.MAXifs('Data Alokasi Mitra per Bulan'!V:V,'Data Alokasi Mitra per Bulan'!C:C,B826,'Data Alokasi Mitra per Bulan'!D:D,C826)=0,G826,IF(YEAR(_xludf.MAXifs('Data Alokasi Mitra per Bulan'!V:V,'Data Alokasi Mitra per Bulan'!C:C,B826,'Data Alokasi Mitra per Bulan'!D:D,C826))=2024,G826,_xludf.MAXifs('Data Alokasi Mitra per Bulan'!V:V,'Data Alokasi Mitra per Bulan'!C:C,B826,'Data Alokasi Mitra per Bulan'!D:D,C826)))</f>
        <v>#NAME?</v>
      </c>
      <c r="G826" s="65">
        <f t="shared" si="14"/>
        <v>45869</v>
      </c>
    </row>
    <row r="827" spans="1:7" ht="14.4">
      <c r="A827" s="62" t="str">
        <f t="shared" si="12"/>
        <v>Febriani Valentin LantemonaJuli</v>
      </c>
      <c r="B827" s="22" t="s">
        <v>160</v>
      </c>
      <c r="C827" s="22" t="s">
        <v>246</v>
      </c>
      <c r="D827" s="54">
        <f>SUMIFS('Data Alokasi Mitra per Bulan'!G:G,'Data Alokasi Mitra per Bulan'!C:C,B827,'Data Alokasi Mitra per Bulan'!D:D,C827)</f>
        <v>0</v>
      </c>
      <c r="E827" s="63" t="str">
        <f t="shared" si="13"/>
        <v>Dibawah Batas Honor</v>
      </c>
      <c r="F827" s="64" t="e">
        <f ca="1">IF(_xludf.MAXifs('Data Alokasi Mitra per Bulan'!V:V,'Data Alokasi Mitra per Bulan'!C:C,B827,'Data Alokasi Mitra per Bulan'!D:D,C827)=0,G827,IF(YEAR(_xludf.MAXifs('Data Alokasi Mitra per Bulan'!V:V,'Data Alokasi Mitra per Bulan'!C:C,B827,'Data Alokasi Mitra per Bulan'!D:D,C827))=2024,G827,_xludf.MAXifs('Data Alokasi Mitra per Bulan'!V:V,'Data Alokasi Mitra per Bulan'!C:C,B827,'Data Alokasi Mitra per Bulan'!D:D,C827)))</f>
        <v>#NAME?</v>
      </c>
      <c r="G827" s="65">
        <f t="shared" si="14"/>
        <v>45869</v>
      </c>
    </row>
    <row r="828" spans="1:7" ht="14.4">
      <c r="A828" s="62" t="str">
        <f t="shared" si="12"/>
        <v>Feibe Ireine Syalome MaramisJuli</v>
      </c>
      <c r="B828" s="62" t="s">
        <v>47</v>
      </c>
      <c r="C828" s="22" t="s">
        <v>246</v>
      </c>
      <c r="D828" s="54">
        <f>SUMIFS('Data Alokasi Mitra per Bulan'!G:G,'Data Alokasi Mitra per Bulan'!C:C,B828,'Data Alokasi Mitra per Bulan'!D:D,C828)</f>
        <v>3471000</v>
      </c>
      <c r="E828" s="63" t="str">
        <f t="shared" si="13"/>
        <v>Dibawah Batas Honor</v>
      </c>
      <c r="F828" s="64" t="e">
        <f ca="1">IF(_xludf.MAXifs('Data Alokasi Mitra per Bulan'!V:V,'Data Alokasi Mitra per Bulan'!C:C,B828,'Data Alokasi Mitra per Bulan'!D:D,C828)=0,G828,IF(YEAR(_xludf.MAXifs('Data Alokasi Mitra per Bulan'!V:V,'Data Alokasi Mitra per Bulan'!C:C,B828,'Data Alokasi Mitra per Bulan'!D:D,C828))=2024,G828,_xludf.MAXifs('Data Alokasi Mitra per Bulan'!V:V,'Data Alokasi Mitra per Bulan'!C:C,B828,'Data Alokasi Mitra per Bulan'!D:D,C828)))</f>
        <v>#NAME?</v>
      </c>
      <c r="G828" s="65">
        <f t="shared" si="14"/>
        <v>45869</v>
      </c>
    </row>
    <row r="829" spans="1:7" ht="14.4">
      <c r="A829" s="62" t="str">
        <f t="shared" si="12"/>
        <v>Feki WangkaJuli</v>
      </c>
      <c r="B829" s="62" t="s">
        <v>149</v>
      </c>
      <c r="C829" s="22" t="s">
        <v>246</v>
      </c>
      <c r="D829" s="54">
        <f>SUMIFS('Data Alokasi Mitra per Bulan'!G:G,'Data Alokasi Mitra per Bulan'!C:C,B829,'Data Alokasi Mitra per Bulan'!D:D,C829)</f>
        <v>3520000</v>
      </c>
      <c r="E829" s="63" t="str">
        <f t="shared" si="13"/>
        <v>Dibawah Batas Honor</v>
      </c>
      <c r="F829" s="64" t="e">
        <f ca="1">IF(_xludf.MAXifs('Data Alokasi Mitra per Bulan'!V:V,'Data Alokasi Mitra per Bulan'!C:C,B829,'Data Alokasi Mitra per Bulan'!D:D,C829)=0,G829,IF(YEAR(_xludf.MAXifs('Data Alokasi Mitra per Bulan'!V:V,'Data Alokasi Mitra per Bulan'!C:C,B829,'Data Alokasi Mitra per Bulan'!D:D,C829))=2024,G829,_xludf.MAXifs('Data Alokasi Mitra per Bulan'!V:V,'Data Alokasi Mitra per Bulan'!C:C,B829,'Data Alokasi Mitra per Bulan'!D:D,C829)))</f>
        <v>#NAME?</v>
      </c>
      <c r="G829" s="65">
        <f t="shared" si="14"/>
        <v>45869</v>
      </c>
    </row>
    <row r="830" spans="1:7" ht="14.4">
      <c r="A830" s="62" t="str">
        <f t="shared" si="12"/>
        <v>Femmy abdullatiefJuli</v>
      </c>
      <c r="B830" s="62" t="s">
        <v>224</v>
      </c>
      <c r="C830" s="22" t="s">
        <v>246</v>
      </c>
      <c r="D830" s="54">
        <f>SUMIFS('Data Alokasi Mitra per Bulan'!G:G,'Data Alokasi Mitra per Bulan'!C:C,B830,'Data Alokasi Mitra per Bulan'!D:D,C830)</f>
        <v>3520000</v>
      </c>
      <c r="E830" s="63" t="str">
        <f t="shared" si="13"/>
        <v>Dibawah Batas Honor</v>
      </c>
      <c r="F830" s="64" t="e">
        <f ca="1">IF(_xludf.MAXifs('Data Alokasi Mitra per Bulan'!V:V,'Data Alokasi Mitra per Bulan'!C:C,B830,'Data Alokasi Mitra per Bulan'!D:D,C830)=0,G830,IF(YEAR(_xludf.MAXifs('Data Alokasi Mitra per Bulan'!V:V,'Data Alokasi Mitra per Bulan'!C:C,B830,'Data Alokasi Mitra per Bulan'!D:D,C830))=2024,G830,_xludf.MAXifs('Data Alokasi Mitra per Bulan'!V:V,'Data Alokasi Mitra per Bulan'!C:C,B830,'Data Alokasi Mitra per Bulan'!D:D,C830)))</f>
        <v>#NAME?</v>
      </c>
      <c r="G830" s="65">
        <f t="shared" si="14"/>
        <v>45869</v>
      </c>
    </row>
    <row r="831" spans="1:7" ht="14.4">
      <c r="A831" s="62" t="str">
        <f t="shared" si="12"/>
        <v>Fily SepangJuli</v>
      </c>
      <c r="B831" s="62" t="s">
        <v>73</v>
      </c>
      <c r="C831" s="22" t="s">
        <v>246</v>
      </c>
      <c r="D831" s="54">
        <f>SUMIFS('Data Alokasi Mitra per Bulan'!G:G,'Data Alokasi Mitra per Bulan'!C:C,B831,'Data Alokasi Mitra per Bulan'!D:D,C831)</f>
        <v>3520000</v>
      </c>
      <c r="E831" s="63" t="str">
        <f t="shared" si="13"/>
        <v>Dibawah Batas Honor</v>
      </c>
      <c r="F831" s="64" t="e">
        <f ca="1">IF(_xludf.MAXifs('Data Alokasi Mitra per Bulan'!V:V,'Data Alokasi Mitra per Bulan'!C:C,B831,'Data Alokasi Mitra per Bulan'!D:D,C831)=0,G831,IF(YEAR(_xludf.MAXifs('Data Alokasi Mitra per Bulan'!V:V,'Data Alokasi Mitra per Bulan'!C:C,B831,'Data Alokasi Mitra per Bulan'!D:D,C831))=2024,G831,_xludf.MAXifs('Data Alokasi Mitra per Bulan'!V:V,'Data Alokasi Mitra per Bulan'!C:C,B831,'Data Alokasi Mitra per Bulan'!D:D,C831)))</f>
        <v>#NAME?</v>
      </c>
      <c r="G831" s="65">
        <f t="shared" si="14"/>
        <v>45869</v>
      </c>
    </row>
    <row r="832" spans="1:7" ht="14.4">
      <c r="A832" s="62" t="str">
        <f t="shared" si="12"/>
        <v>Fitriany sunaryoJuli</v>
      </c>
      <c r="B832" s="62" t="s">
        <v>161</v>
      </c>
      <c r="C832" s="22" t="s">
        <v>246</v>
      </c>
      <c r="D832" s="54">
        <f>SUMIFS('Data Alokasi Mitra per Bulan'!G:G,'Data Alokasi Mitra per Bulan'!C:C,B832,'Data Alokasi Mitra per Bulan'!D:D,C832)</f>
        <v>0</v>
      </c>
      <c r="E832" s="63" t="str">
        <f t="shared" si="13"/>
        <v>Dibawah Batas Honor</v>
      </c>
      <c r="F832" s="64" t="e">
        <f ca="1">IF(_xludf.MAXifs('Data Alokasi Mitra per Bulan'!V:V,'Data Alokasi Mitra per Bulan'!C:C,B832,'Data Alokasi Mitra per Bulan'!D:D,C832)=0,G832,IF(YEAR(_xludf.MAXifs('Data Alokasi Mitra per Bulan'!V:V,'Data Alokasi Mitra per Bulan'!C:C,B832,'Data Alokasi Mitra per Bulan'!D:D,C832))=2024,G832,_xludf.MAXifs('Data Alokasi Mitra per Bulan'!V:V,'Data Alokasi Mitra per Bulan'!C:C,B832,'Data Alokasi Mitra per Bulan'!D:D,C832)))</f>
        <v>#NAME?</v>
      </c>
      <c r="G832" s="65">
        <f t="shared" si="14"/>
        <v>45869</v>
      </c>
    </row>
    <row r="833" spans="1:7" ht="14.4">
      <c r="A833" s="62" t="str">
        <f t="shared" si="12"/>
        <v>Gadis Wiranti Pujiastuti DamaJuli</v>
      </c>
      <c r="B833" s="62" t="s">
        <v>164</v>
      </c>
      <c r="C833" s="22" t="s">
        <v>246</v>
      </c>
      <c r="D833" s="54">
        <f>SUMIFS('Data Alokasi Mitra per Bulan'!G:G,'Data Alokasi Mitra per Bulan'!C:C,B833,'Data Alokasi Mitra per Bulan'!D:D,C833)</f>
        <v>0</v>
      </c>
      <c r="E833" s="63" t="str">
        <f t="shared" si="13"/>
        <v>Dibawah Batas Honor</v>
      </c>
      <c r="F833" s="64" t="e">
        <f ca="1">IF(_xludf.MAXifs('Data Alokasi Mitra per Bulan'!V:V,'Data Alokasi Mitra per Bulan'!C:C,B833,'Data Alokasi Mitra per Bulan'!D:D,C833)=0,G833,IF(YEAR(_xludf.MAXifs('Data Alokasi Mitra per Bulan'!V:V,'Data Alokasi Mitra per Bulan'!C:C,B833,'Data Alokasi Mitra per Bulan'!D:D,C833))=2024,G833,_xludf.MAXifs('Data Alokasi Mitra per Bulan'!V:V,'Data Alokasi Mitra per Bulan'!C:C,B833,'Data Alokasi Mitra per Bulan'!D:D,C833)))</f>
        <v>#NAME?</v>
      </c>
      <c r="G833" s="65">
        <f t="shared" si="14"/>
        <v>45869</v>
      </c>
    </row>
    <row r="834" spans="1:7" ht="14.4">
      <c r="A834" s="62" t="str">
        <f t="shared" si="12"/>
        <v>Glendy Queen SupitJuli</v>
      </c>
      <c r="B834" s="22" t="s">
        <v>86</v>
      </c>
      <c r="C834" s="22" t="s">
        <v>246</v>
      </c>
      <c r="D834" s="54">
        <f>SUMIFS('Data Alokasi Mitra per Bulan'!G:G,'Data Alokasi Mitra per Bulan'!C:C,B834,'Data Alokasi Mitra per Bulan'!D:D,C834)</f>
        <v>2389000</v>
      </c>
      <c r="E834" s="63" t="str">
        <f t="shared" si="13"/>
        <v>Dibawah Batas Honor</v>
      </c>
      <c r="F834" s="64" t="e">
        <f ca="1">IF(_xludf.MAXifs('Data Alokasi Mitra per Bulan'!V:V,'Data Alokasi Mitra per Bulan'!C:C,B834,'Data Alokasi Mitra per Bulan'!D:D,C834)=0,G834,IF(YEAR(_xludf.MAXifs('Data Alokasi Mitra per Bulan'!V:V,'Data Alokasi Mitra per Bulan'!C:C,B834,'Data Alokasi Mitra per Bulan'!D:D,C834))=2024,G834,_xludf.MAXifs('Data Alokasi Mitra per Bulan'!V:V,'Data Alokasi Mitra per Bulan'!C:C,B834,'Data Alokasi Mitra per Bulan'!D:D,C834)))</f>
        <v>#NAME?</v>
      </c>
      <c r="G834" s="65">
        <f t="shared" si="14"/>
        <v>45869</v>
      </c>
    </row>
    <row r="835" spans="1:7" ht="14.4">
      <c r="A835" s="62" t="str">
        <f t="shared" si="12"/>
        <v>Grace Angel EndungunaungJuli</v>
      </c>
      <c r="B835" s="62" t="s">
        <v>133</v>
      </c>
      <c r="C835" s="22" t="s">
        <v>246</v>
      </c>
      <c r="D835" s="54">
        <f>SUMIFS('Data Alokasi Mitra per Bulan'!G:G,'Data Alokasi Mitra per Bulan'!C:C,B835,'Data Alokasi Mitra per Bulan'!D:D,C835)</f>
        <v>1903000</v>
      </c>
      <c r="E835" s="63" t="str">
        <f t="shared" si="13"/>
        <v>Dibawah Batas Honor</v>
      </c>
      <c r="F835" s="64" t="e">
        <f ca="1">IF(_xludf.MAXifs('Data Alokasi Mitra per Bulan'!V:V,'Data Alokasi Mitra per Bulan'!C:C,B835,'Data Alokasi Mitra per Bulan'!D:D,C835)=0,G835,IF(YEAR(_xludf.MAXifs('Data Alokasi Mitra per Bulan'!V:V,'Data Alokasi Mitra per Bulan'!C:C,B835,'Data Alokasi Mitra per Bulan'!D:D,C835))=2024,G835,_xludf.MAXifs('Data Alokasi Mitra per Bulan'!V:V,'Data Alokasi Mitra per Bulan'!C:C,B835,'Data Alokasi Mitra per Bulan'!D:D,C835)))</f>
        <v>#NAME?</v>
      </c>
      <c r="G835" s="65">
        <f t="shared" si="14"/>
        <v>45869</v>
      </c>
    </row>
    <row r="836" spans="1:7" ht="14.4">
      <c r="A836" s="62" t="str">
        <f t="shared" si="12"/>
        <v>Hadidjah ladikuJuli</v>
      </c>
      <c r="B836" s="62" t="s">
        <v>97</v>
      </c>
      <c r="C836" s="22" t="s">
        <v>246</v>
      </c>
      <c r="D836" s="54">
        <f>SUMIFS('Data Alokasi Mitra per Bulan'!G:G,'Data Alokasi Mitra per Bulan'!C:C,B836,'Data Alokasi Mitra per Bulan'!D:D,C836)</f>
        <v>1872000</v>
      </c>
      <c r="E836" s="63" t="str">
        <f t="shared" si="13"/>
        <v>Dibawah Batas Honor</v>
      </c>
      <c r="F836" s="64" t="e">
        <f ca="1">IF(_xludf.MAXifs('Data Alokasi Mitra per Bulan'!V:V,'Data Alokasi Mitra per Bulan'!C:C,B836,'Data Alokasi Mitra per Bulan'!D:D,C836)=0,G836,IF(YEAR(_xludf.MAXifs('Data Alokasi Mitra per Bulan'!V:V,'Data Alokasi Mitra per Bulan'!C:C,B836,'Data Alokasi Mitra per Bulan'!D:D,C836))=2024,G836,_xludf.MAXifs('Data Alokasi Mitra per Bulan'!V:V,'Data Alokasi Mitra per Bulan'!C:C,B836,'Data Alokasi Mitra per Bulan'!D:D,C836)))</f>
        <v>#NAME?</v>
      </c>
      <c r="G836" s="65">
        <f t="shared" si="14"/>
        <v>45869</v>
      </c>
    </row>
    <row r="837" spans="1:7" ht="14.4">
      <c r="A837" s="62" t="str">
        <f t="shared" si="12"/>
        <v>Heny RumambiJuli</v>
      </c>
      <c r="B837" s="22" t="s">
        <v>49</v>
      </c>
      <c r="C837" s="22" t="s">
        <v>246</v>
      </c>
      <c r="D837" s="54">
        <f>SUMIFS('Data Alokasi Mitra per Bulan'!G:G,'Data Alokasi Mitra per Bulan'!C:C,B837,'Data Alokasi Mitra per Bulan'!D:D,C837)</f>
        <v>3253000</v>
      </c>
      <c r="E837" s="63" t="str">
        <f t="shared" si="13"/>
        <v>Dibawah Batas Honor</v>
      </c>
      <c r="F837" s="64" t="e">
        <f ca="1">IF(_xludf.MAXifs('Data Alokasi Mitra per Bulan'!V:V,'Data Alokasi Mitra per Bulan'!C:C,B837,'Data Alokasi Mitra per Bulan'!D:D,C837)=0,G837,IF(YEAR(_xludf.MAXifs('Data Alokasi Mitra per Bulan'!V:V,'Data Alokasi Mitra per Bulan'!C:C,B837,'Data Alokasi Mitra per Bulan'!D:D,C837))=2024,G837,_xludf.MAXifs('Data Alokasi Mitra per Bulan'!V:V,'Data Alokasi Mitra per Bulan'!C:C,B837,'Data Alokasi Mitra per Bulan'!D:D,C837)))</f>
        <v>#NAME?</v>
      </c>
      <c r="G837" s="65">
        <f t="shared" si="14"/>
        <v>45869</v>
      </c>
    </row>
    <row r="838" spans="1:7" ht="14.4">
      <c r="A838" s="62" t="str">
        <f t="shared" si="12"/>
        <v>Hertje ManumpilJuli</v>
      </c>
      <c r="B838" s="62" t="s">
        <v>100</v>
      </c>
      <c r="C838" s="22" t="s">
        <v>246</v>
      </c>
      <c r="D838" s="54">
        <f>SUMIFS('Data Alokasi Mitra per Bulan'!G:G,'Data Alokasi Mitra per Bulan'!C:C,B838,'Data Alokasi Mitra per Bulan'!D:D,C838)</f>
        <v>0</v>
      </c>
      <c r="E838" s="63" t="str">
        <f t="shared" si="13"/>
        <v>Dibawah Batas Honor</v>
      </c>
      <c r="F838" s="64" t="e">
        <f ca="1">IF(_xludf.MAXifs('Data Alokasi Mitra per Bulan'!V:V,'Data Alokasi Mitra per Bulan'!C:C,B838,'Data Alokasi Mitra per Bulan'!D:D,C838)=0,G838,IF(YEAR(_xludf.MAXifs('Data Alokasi Mitra per Bulan'!V:V,'Data Alokasi Mitra per Bulan'!C:C,B838,'Data Alokasi Mitra per Bulan'!D:D,C838))=2024,G838,_xludf.MAXifs('Data Alokasi Mitra per Bulan'!V:V,'Data Alokasi Mitra per Bulan'!C:C,B838,'Data Alokasi Mitra per Bulan'!D:D,C838)))</f>
        <v>#NAME?</v>
      </c>
      <c r="G838" s="65">
        <f t="shared" si="14"/>
        <v>45869</v>
      </c>
    </row>
    <row r="839" spans="1:7" ht="14.4">
      <c r="A839" s="62" t="str">
        <f t="shared" si="12"/>
        <v>Imelda TimporokJuli</v>
      </c>
      <c r="B839" s="22" t="s">
        <v>355</v>
      </c>
      <c r="C839" s="22" t="s">
        <v>246</v>
      </c>
      <c r="D839" s="54">
        <f>SUMIFS('Data Alokasi Mitra per Bulan'!G:G,'Data Alokasi Mitra per Bulan'!C:C,B839,'Data Alokasi Mitra per Bulan'!D:D,C839)</f>
        <v>0</v>
      </c>
      <c r="E839" s="63" t="str">
        <f t="shared" si="13"/>
        <v>Dibawah Batas Honor</v>
      </c>
      <c r="F839" s="64" t="e">
        <f ca="1">IF(_xludf.MAXifs('Data Alokasi Mitra per Bulan'!V:V,'Data Alokasi Mitra per Bulan'!C:C,B839,'Data Alokasi Mitra per Bulan'!D:D,C839)=0,G839,IF(YEAR(_xludf.MAXifs('Data Alokasi Mitra per Bulan'!V:V,'Data Alokasi Mitra per Bulan'!C:C,B839,'Data Alokasi Mitra per Bulan'!D:D,C839))=2024,G839,_xludf.MAXifs('Data Alokasi Mitra per Bulan'!V:V,'Data Alokasi Mitra per Bulan'!C:C,B839,'Data Alokasi Mitra per Bulan'!D:D,C839)))</f>
        <v>#NAME?</v>
      </c>
      <c r="G839" s="65">
        <f t="shared" si="14"/>
        <v>45869</v>
      </c>
    </row>
    <row r="840" spans="1:7" ht="14.4">
      <c r="A840" s="62" t="str">
        <f t="shared" si="12"/>
        <v>Indra BilondatuJuli</v>
      </c>
      <c r="B840" s="22" t="s">
        <v>210</v>
      </c>
      <c r="C840" s="22" t="s">
        <v>246</v>
      </c>
      <c r="D840" s="54">
        <f>SUMIFS('Data Alokasi Mitra per Bulan'!G:G,'Data Alokasi Mitra per Bulan'!C:C,B840,'Data Alokasi Mitra per Bulan'!D:D,C840)</f>
        <v>0</v>
      </c>
      <c r="E840" s="63" t="str">
        <f t="shared" si="13"/>
        <v>Dibawah Batas Honor</v>
      </c>
      <c r="F840" s="64" t="e">
        <f ca="1">IF(_xludf.MAXifs('Data Alokasi Mitra per Bulan'!V:V,'Data Alokasi Mitra per Bulan'!C:C,B840,'Data Alokasi Mitra per Bulan'!D:D,C840)=0,G840,IF(YEAR(_xludf.MAXifs('Data Alokasi Mitra per Bulan'!V:V,'Data Alokasi Mitra per Bulan'!C:C,B840,'Data Alokasi Mitra per Bulan'!D:D,C840))=2024,G840,_xludf.MAXifs('Data Alokasi Mitra per Bulan'!V:V,'Data Alokasi Mitra per Bulan'!C:C,B840,'Data Alokasi Mitra per Bulan'!D:D,C840)))</f>
        <v>#NAME?</v>
      </c>
      <c r="G840" s="65">
        <f t="shared" si="14"/>
        <v>45869</v>
      </c>
    </row>
    <row r="841" spans="1:7" ht="14.4">
      <c r="A841" s="62" t="str">
        <f t="shared" si="12"/>
        <v>Indra LisunganJuli</v>
      </c>
      <c r="B841" s="62" t="s">
        <v>236</v>
      </c>
      <c r="C841" s="22" t="s">
        <v>246</v>
      </c>
      <c r="D841" s="54">
        <f>SUMIFS('Data Alokasi Mitra per Bulan'!G:G,'Data Alokasi Mitra per Bulan'!C:C,B841,'Data Alokasi Mitra per Bulan'!D:D,C841)</f>
        <v>3468000</v>
      </c>
      <c r="E841" s="63" t="str">
        <f t="shared" si="13"/>
        <v>Dibawah Batas Honor</v>
      </c>
      <c r="F841" s="64" t="e">
        <f ca="1">IF(_xludf.MAXifs('Data Alokasi Mitra per Bulan'!V:V,'Data Alokasi Mitra per Bulan'!C:C,B841,'Data Alokasi Mitra per Bulan'!D:D,C841)=0,G841,IF(YEAR(_xludf.MAXifs('Data Alokasi Mitra per Bulan'!V:V,'Data Alokasi Mitra per Bulan'!C:C,B841,'Data Alokasi Mitra per Bulan'!D:D,C841))=2024,G841,_xludf.MAXifs('Data Alokasi Mitra per Bulan'!V:V,'Data Alokasi Mitra per Bulan'!C:C,B841,'Data Alokasi Mitra per Bulan'!D:D,C841)))</f>
        <v>#NAME?</v>
      </c>
      <c r="G841" s="65">
        <f t="shared" si="14"/>
        <v>45869</v>
      </c>
    </row>
    <row r="842" spans="1:7" ht="14.4">
      <c r="A842" s="62" t="str">
        <f t="shared" si="12"/>
        <v>Intan MamontoJuli</v>
      </c>
      <c r="B842" s="62" t="s">
        <v>356</v>
      </c>
      <c r="C842" s="22" t="s">
        <v>246</v>
      </c>
      <c r="D842" s="54">
        <f>SUMIFS('Data Alokasi Mitra per Bulan'!G:G,'Data Alokasi Mitra per Bulan'!C:C,B842,'Data Alokasi Mitra per Bulan'!D:D,C842)</f>
        <v>0</v>
      </c>
      <c r="E842" s="63" t="str">
        <f t="shared" si="13"/>
        <v>Dibawah Batas Honor</v>
      </c>
      <c r="F842" s="64" t="e">
        <f ca="1">IF(_xludf.MAXifs('Data Alokasi Mitra per Bulan'!V:V,'Data Alokasi Mitra per Bulan'!C:C,B842,'Data Alokasi Mitra per Bulan'!D:D,C842)=0,G842,IF(YEAR(_xludf.MAXifs('Data Alokasi Mitra per Bulan'!V:V,'Data Alokasi Mitra per Bulan'!C:C,B842,'Data Alokasi Mitra per Bulan'!D:D,C842))=2024,G842,_xludf.MAXifs('Data Alokasi Mitra per Bulan'!V:V,'Data Alokasi Mitra per Bulan'!C:C,B842,'Data Alokasi Mitra per Bulan'!D:D,C842)))</f>
        <v>#NAME?</v>
      </c>
      <c r="G842" s="65">
        <f t="shared" si="14"/>
        <v>45869</v>
      </c>
    </row>
    <row r="843" spans="1:7" ht="14.4">
      <c r="A843" s="62" t="str">
        <f t="shared" si="12"/>
        <v>IRMA NAWIJuli</v>
      </c>
      <c r="B843" s="62" t="s">
        <v>101</v>
      </c>
      <c r="C843" s="22" t="s">
        <v>246</v>
      </c>
      <c r="D843" s="54">
        <f>SUMIFS('Data Alokasi Mitra per Bulan'!G:G,'Data Alokasi Mitra per Bulan'!C:C,B843,'Data Alokasi Mitra per Bulan'!D:D,C843)</f>
        <v>0</v>
      </c>
      <c r="E843" s="63" t="str">
        <f t="shared" si="13"/>
        <v>Dibawah Batas Honor</v>
      </c>
      <c r="F843" s="64" t="e">
        <f ca="1">IF(_xludf.MAXifs('Data Alokasi Mitra per Bulan'!V:V,'Data Alokasi Mitra per Bulan'!C:C,B843,'Data Alokasi Mitra per Bulan'!D:D,C843)=0,G843,IF(YEAR(_xludf.MAXifs('Data Alokasi Mitra per Bulan'!V:V,'Data Alokasi Mitra per Bulan'!C:C,B843,'Data Alokasi Mitra per Bulan'!D:D,C843))=2024,G843,_xludf.MAXifs('Data Alokasi Mitra per Bulan'!V:V,'Data Alokasi Mitra per Bulan'!C:C,B843,'Data Alokasi Mitra per Bulan'!D:D,C843)))</f>
        <v>#NAME?</v>
      </c>
      <c r="G843" s="65">
        <f t="shared" si="14"/>
        <v>45869</v>
      </c>
    </row>
    <row r="844" spans="1:7" ht="14.4">
      <c r="A844" s="62" t="str">
        <f t="shared" si="12"/>
        <v>ISMAIL YAMAJuli</v>
      </c>
      <c r="B844" s="22" t="s">
        <v>93</v>
      </c>
      <c r="C844" s="22" t="s">
        <v>246</v>
      </c>
      <c r="D844" s="54">
        <f>SUMIFS('Data Alokasi Mitra per Bulan'!G:G,'Data Alokasi Mitra per Bulan'!C:C,B844,'Data Alokasi Mitra per Bulan'!D:D,C844)</f>
        <v>3016000</v>
      </c>
      <c r="E844" s="63" t="str">
        <f t="shared" si="13"/>
        <v>Dibawah Batas Honor</v>
      </c>
      <c r="F844" s="64" t="e">
        <f ca="1">IF(_xludf.MAXifs('Data Alokasi Mitra per Bulan'!V:V,'Data Alokasi Mitra per Bulan'!C:C,B844,'Data Alokasi Mitra per Bulan'!D:D,C844)=0,G844,IF(YEAR(_xludf.MAXifs('Data Alokasi Mitra per Bulan'!V:V,'Data Alokasi Mitra per Bulan'!C:C,B844,'Data Alokasi Mitra per Bulan'!D:D,C844))=2024,G844,_xludf.MAXifs('Data Alokasi Mitra per Bulan'!V:V,'Data Alokasi Mitra per Bulan'!C:C,B844,'Data Alokasi Mitra per Bulan'!D:D,C844)))</f>
        <v>#NAME?</v>
      </c>
      <c r="G844" s="65">
        <f t="shared" si="14"/>
        <v>45869</v>
      </c>
    </row>
    <row r="845" spans="1:7" ht="14.4">
      <c r="A845" s="62" t="str">
        <f t="shared" si="12"/>
        <v>Ivan Christian PurukanJuli</v>
      </c>
      <c r="B845" s="22" t="s">
        <v>102</v>
      </c>
      <c r="C845" s="22" t="s">
        <v>246</v>
      </c>
      <c r="D845" s="54">
        <f>SUMIFS('Data Alokasi Mitra per Bulan'!G:G,'Data Alokasi Mitra per Bulan'!C:C,B845,'Data Alokasi Mitra per Bulan'!D:D,C845)</f>
        <v>3520000</v>
      </c>
      <c r="E845" s="63" t="str">
        <f t="shared" si="13"/>
        <v>Dibawah Batas Honor</v>
      </c>
      <c r="F845" s="64" t="e">
        <f ca="1">IF(_xludf.MAXifs('Data Alokasi Mitra per Bulan'!V:V,'Data Alokasi Mitra per Bulan'!C:C,B845,'Data Alokasi Mitra per Bulan'!D:D,C845)=0,G845,IF(YEAR(_xludf.MAXifs('Data Alokasi Mitra per Bulan'!V:V,'Data Alokasi Mitra per Bulan'!C:C,B845,'Data Alokasi Mitra per Bulan'!D:D,C845))=2024,G845,_xludf.MAXifs('Data Alokasi Mitra per Bulan'!V:V,'Data Alokasi Mitra per Bulan'!C:C,B845,'Data Alokasi Mitra per Bulan'!D:D,C845)))</f>
        <v>#NAME?</v>
      </c>
      <c r="G845" s="65">
        <f t="shared" si="14"/>
        <v>45869</v>
      </c>
    </row>
    <row r="846" spans="1:7" ht="14.4">
      <c r="A846" s="62" t="str">
        <f t="shared" si="12"/>
        <v>Ivanna Tresnawati SarindatJuli</v>
      </c>
      <c r="B846" s="22" t="s">
        <v>104</v>
      </c>
      <c r="C846" s="22" t="s">
        <v>246</v>
      </c>
      <c r="D846" s="54">
        <f>SUMIFS('Data Alokasi Mitra per Bulan'!G:G,'Data Alokasi Mitra per Bulan'!C:C,B846,'Data Alokasi Mitra per Bulan'!D:D,C846)</f>
        <v>0</v>
      </c>
      <c r="E846" s="63" t="str">
        <f t="shared" si="13"/>
        <v>Dibawah Batas Honor</v>
      </c>
      <c r="F846" s="64" t="e">
        <f ca="1">IF(_xludf.MAXifs('Data Alokasi Mitra per Bulan'!V:V,'Data Alokasi Mitra per Bulan'!C:C,B846,'Data Alokasi Mitra per Bulan'!D:D,C846)=0,G846,IF(YEAR(_xludf.MAXifs('Data Alokasi Mitra per Bulan'!V:V,'Data Alokasi Mitra per Bulan'!C:C,B846,'Data Alokasi Mitra per Bulan'!D:D,C846))=2024,G846,_xludf.MAXifs('Data Alokasi Mitra per Bulan'!V:V,'Data Alokasi Mitra per Bulan'!C:C,B846,'Data Alokasi Mitra per Bulan'!D:D,C846)))</f>
        <v>#NAME?</v>
      </c>
      <c r="G846" s="65">
        <f t="shared" si="14"/>
        <v>45869</v>
      </c>
    </row>
    <row r="847" spans="1:7" ht="14.4">
      <c r="A847" s="62" t="str">
        <f t="shared" si="12"/>
        <v>Javey Linda TambayongJuli</v>
      </c>
      <c r="B847" s="62" t="s">
        <v>84</v>
      </c>
      <c r="C847" s="22" t="s">
        <v>246</v>
      </c>
      <c r="D847" s="54">
        <f>SUMIFS('Data Alokasi Mitra per Bulan'!G:G,'Data Alokasi Mitra per Bulan'!C:C,B847,'Data Alokasi Mitra per Bulan'!D:D,C847)</f>
        <v>2924000</v>
      </c>
      <c r="E847" s="63" t="str">
        <f t="shared" si="13"/>
        <v>Dibawah Batas Honor</v>
      </c>
      <c r="F847" s="64" t="e">
        <f ca="1">IF(_xludf.MAXifs('Data Alokasi Mitra per Bulan'!V:V,'Data Alokasi Mitra per Bulan'!C:C,B847,'Data Alokasi Mitra per Bulan'!D:D,C847)=0,G847,IF(YEAR(_xludf.MAXifs('Data Alokasi Mitra per Bulan'!V:V,'Data Alokasi Mitra per Bulan'!C:C,B847,'Data Alokasi Mitra per Bulan'!D:D,C847))=2024,G847,_xludf.MAXifs('Data Alokasi Mitra per Bulan'!V:V,'Data Alokasi Mitra per Bulan'!C:C,B847,'Data Alokasi Mitra per Bulan'!D:D,C847)))</f>
        <v>#NAME?</v>
      </c>
      <c r="G847" s="65">
        <f t="shared" si="14"/>
        <v>45869</v>
      </c>
    </row>
    <row r="848" spans="1:7" ht="14.4">
      <c r="A848" s="62" t="str">
        <f t="shared" si="12"/>
        <v>Jeane Josefin ArundaaJuli</v>
      </c>
      <c r="B848" s="62" t="s">
        <v>66</v>
      </c>
      <c r="C848" s="22" t="s">
        <v>246</v>
      </c>
      <c r="D848" s="54">
        <f>SUMIFS('Data Alokasi Mitra per Bulan'!G:G,'Data Alokasi Mitra per Bulan'!C:C,B848,'Data Alokasi Mitra per Bulan'!D:D,C848)</f>
        <v>3520000</v>
      </c>
      <c r="E848" s="63" t="str">
        <f t="shared" si="13"/>
        <v>Dibawah Batas Honor</v>
      </c>
      <c r="F848" s="64" t="e">
        <f ca="1">IF(_xludf.MAXifs('Data Alokasi Mitra per Bulan'!V:V,'Data Alokasi Mitra per Bulan'!C:C,B848,'Data Alokasi Mitra per Bulan'!D:D,C848)=0,G848,IF(YEAR(_xludf.MAXifs('Data Alokasi Mitra per Bulan'!V:V,'Data Alokasi Mitra per Bulan'!C:C,B848,'Data Alokasi Mitra per Bulan'!D:D,C848))=2024,G848,_xludf.MAXifs('Data Alokasi Mitra per Bulan'!V:V,'Data Alokasi Mitra per Bulan'!C:C,B848,'Data Alokasi Mitra per Bulan'!D:D,C848)))</f>
        <v>#NAME?</v>
      </c>
      <c r="G848" s="65">
        <f t="shared" si="14"/>
        <v>45869</v>
      </c>
    </row>
    <row r="849" spans="1:7" ht="14.4">
      <c r="A849" s="62" t="str">
        <f t="shared" si="12"/>
        <v>Jeffry Robby TumiwaJuli</v>
      </c>
      <c r="B849" s="62" t="s">
        <v>106</v>
      </c>
      <c r="C849" s="22" t="s">
        <v>246</v>
      </c>
      <c r="D849" s="54">
        <f>SUMIFS('Data Alokasi Mitra per Bulan'!G:G,'Data Alokasi Mitra per Bulan'!C:C,B849,'Data Alokasi Mitra per Bulan'!D:D,C849)</f>
        <v>3520000</v>
      </c>
      <c r="E849" s="63" t="str">
        <f t="shared" si="13"/>
        <v>Dibawah Batas Honor</v>
      </c>
      <c r="F849" s="64" t="e">
        <f ca="1">IF(_xludf.MAXifs('Data Alokasi Mitra per Bulan'!V:V,'Data Alokasi Mitra per Bulan'!C:C,B849,'Data Alokasi Mitra per Bulan'!D:D,C849)=0,G849,IF(YEAR(_xludf.MAXifs('Data Alokasi Mitra per Bulan'!V:V,'Data Alokasi Mitra per Bulan'!C:C,B849,'Data Alokasi Mitra per Bulan'!D:D,C849))=2024,G849,_xludf.MAXifs('Data Alokasi Mitra per Bulan'!V:V,'Data Alokasi Mitra per Bulan'!C:C,B849,'Data Alokasi Mitra per Bulan'!D:D,C849)))</f>
        <v>#NAME?</v>
      </c>
      <c r="G849" s="65">
        <f t="shared" si="14"/>
        <v>45869</v>
      </c>
    </row>
    <row r="850" spans="1:7" ht="14.4">
      <c r="A850" s="62" t="str">
        <f t="shared" si="12"/>
        <v>Jonathan MandagiJuli</v>
      </c>
      <c r="B850" s="22" t="s">
        <v>150</v>
      </c>
      <c r="C850" s="22" t="s">
        <v>246</v>
      </c>
      <c r="D850" s="54">
        <f>SUMIFS('Data Alokasi Mitra per Bulan'!G:G,'Data Alokasi Mitra per Bulan'!C:C,B850,'Data Alokasi Mitra per Bulan'!D:D,C850)</f>
        <v>3520000</v>
      </c>
      <c r="E850" s="63" t="str">
        <f t="shared" si="13"/>
        <v>Dibawah Batas Honor</v>
      </c>
      <c r="F850" s="64" t="e">
        <f ca="1">IF(_xludf.MAXifs('Data Alokasi Mitra per Bulan'!V:V,'Data Alokasi Mitra per Bulan'!C:C,B850,'Data Alokasi Mitra per Bulan'!D:D,C850)=0,G850,IF(YEAR(_xludf.MAXifs('Data Alokasi Mitra per Bulan'!V:V,'Data Alokasi Mitra per Bulan'!C:C,B850,'Data Alokasi Mitra per Bulan'!D:D,C850))=2024,G850,_xludf.MAXifs('Data Alokasi Mitra per Bulan'!V:V,'Data Alokasi Mitra per Bulan'!C:C,B850,'Data Alokasi Mitra per Bulan'!D:D,C850)))</f>
        <v>#NAME?</v>
      </c>
      <c r="G850" s="65">
        <f t="shared" si="14"/>
        <v>45869</v>
      </c>
    </row>
    <row r="851" spans="1:7" ht="14.4">
      <c r="A851" s="62" t="str">
        <f t="shared" si="12"/>
        <v>JOVELIE E WOKASJuli</v>
      </c>
      <c r="B851" s="22" t="s">
        <v>55</v>
      </c>
      <c r="C851" s="22" t="s">
        <v>246</v>
      </c>
      <c r="D851" s="54">
        <f>SUMIFS('Data Alokasi Mitra per Bulan'!G:G,'Data Alokasi Mitra per Bulan'!C:C,B851,'Data Alokasi Mitra per Bulan'!D:D,C851)</f>
        <v>3476000</v>
      </c>
      <c r="E851" s="63" t="str">
        <f t="shared" si="13"/>
        <v>Dibawah Batas Honor</v>
      </c>
      <c r="F851" s="64" t="e">
        <f ca="1">IF(_xludf.MAXifs('Data Alokasi Mitra per Bulan'!V:V,'Data Alokasi Mitra per Bulan'!C:C,B851,'Data Alokasi Mitra per Bulan'!D:D,C851)=0,G851,IF(YEAR(_xludf.MAXifs('Data Alokasi Mitra per Bulan'!V:V,'Data Alokasi Mitra per Bulan'!C:C,B851,'Data Alokasi Mitra per Bulan'!D:D,C851))=2024,G851,_xludf.MAXifs('Data Alokasi Mitra per Bulan'!V:V,'Data Alokasi Mitra per Bulan'!C:C,B851,'Data Alokasi Mitra per Bulan'!D:D,C851)))</f>
        <v>#NAME?</v>
      </c>
      <c r="G851" s="65">
        <f t="shared" si="14"/>
        <v>45869</v>
      </c>
    </row>
    <row r="852" spans="1:7" ht="14.4">
      <c r="A852" s="62" t="str">
        <f t="shared" si="12"/>
        <v>JUITA AMBATJuli</v>
      </c>
      <c r="B852" s="62" t="s">
        <v>357</v>
      </c>
      <c r="C852" s="22" t="s">
        <v>246</v>
      </c>
      <c r="D852" s="54">
        <f>SUMIFS('Data Alokasi Mitra per Bulan'!G:G,'Data Alokasi Mitra per Bulan'!C:C,B852,'Data Alokasi Mitra per Bulan'!D:D,C852)</f>
        <v>0</v>
      </c>
      <c r="E852" s="63" t="str">
        <f t="shared" si="13"/>
        <v>Dibawah Batas Honor</v>
      </c>
      <c r="F852" s="64" t="e">
        <f ca="1">IF(_xludf.MAXifs('Data Alokasi Mitra per Bulan'!V:V,'Data Alokasi Mitra per Bulan'!C:C,B852,'Data Alokasi Mitra per Bulan'!D:D,C852)=0,G852,IF(YEAR(_xludf.MAXifs('Data Alokasi Mitra per Bulan'!V:V,'Data Alokasi Mitra per Bulan'!C:C,B852,'Data Alokasi Mitra per Bulan'!D:D,C852))=2024,G852,_xludf.MAXifs('Data Alokasi Mitra per Bulan'!V:V,'Data Alokasi Mitra per Bulan'!C:C,B852,'Data Alokasi Mitra per Bulan'!D:D,C852)))</f>
        <v>#NAME?</v>
      </c>
      <c r="G852" s="65">
        <f t="shared" si="14"/>
        <v>45869</v>
      </c>
    </row>
    <row r="853" spans="1:7" ht="14.4">
      <c r="A853" s="62" t="str">
        <f t="shared" si="12"/>
        <v>Juli Jein KaemungJuli</v>
      </c>
      <c r="B853" s="62" t="s">
        <v>108</v>
      </c>
      <c r="C853" s="22" t="s">
        <v>246</v>
      </c>
      <c r="D853" s="54">
        <f>SUMIFS('Data Alokasi Mitra per Bulan'!G:G,'Data Alokasi Mitra per Bulan'!C:C,B853,'Data Alokasi Mitra per Bulan'!D:D,C853)</f>
        <v>0</v>
      </c>
      <c r="E853" s="63" t="str">
        <f t="shared" si="13"/>
        <v>Dibawah Batas Honor</v>
      </c>
      <c r="F853" s="64" t="e">
        <f ca="1">IF(_xludf.MAXifs('Data Alokasi Mitra per Bulan'!V:V,'Data Alokasi Mitra per Bulan'!C:C,B853,'Data Alokasi Mitra per Bulan'!D:D,C853)=0,G853,IF(YEAR(_xludf.MAXifs('Data Alokasi Mitra per Bulan'!V:V,'Data Alokasi Mitra per Bulan'!C:C,B853,'Data Alokasi Mitra per Bulan'!D:D,C853))=2024,G853,_xludf.MAXifs('Data Alokasi Mitra per Bulan'!V:V,'Data Alokasi Mitra per Bulan'!C:C,B853,'Data Alokasi Mitra per Bulan'!D:D,C853)))</f>
        <v>#NAME?</v>
      </c>
      <c r="G853" s="65">
        <f t="shared" si="14"/>
        <v>45869</v>
      </c>
    </row>
    <row r="854" spans="1:7" ht="14.4">
      <c r="A854" s="62" t="str">
        <f t="shared" si="12"/>
        <v>Julita Christiani Thalia DendengJuli</v>
      </c>
      <c r="B854" s="22" t="s">
        <v>134</v>
      </c>
      <c r="C854" s="22" t="s">
        <v>246</v>
      </c>
      <c r="D854" s="54">
        <f>SUMIFS('Data Alokasi Mitra per Bulan'!G:G,'Data Alokasi Mitra per Bulan'!C:C,B854,'Data Alokasi Mitra per Bulan'!D:D,C854)</f>
        <v>3520000</v>
      </c>
      <c r="E854" s="63" t="str">
        <f t="shared" si="13"/>
        <v>Dibawah Batas Honor</v>
      </c>
      <c r="F854" s="64" t="e">
        <f ca="1">IF(_xludf.MAXifs('Data Alokasi Mitra per Bulan'!V:V,'Data Alokasi Mitra per Bulan'!C:C,B854,'Data Alokasi Mitra per Bulan'!D:D,C854)=0,G854,IF(YEAR(_xludf.MAXifs('Data Alokasi Mitra per Bulan'!V:V,'Data Alokasi Mitra per Bulan'!C:C,B854,'Data Alokasi Mitra per Bulan'!D:D,C854))=2024,G854,_xludf.MAXifs('Data Alokasi Mitra per Bulan'!V:V,'Data Alokasi Mitra per Bulan'!C:C,B854,'Data Alokasi Mitra per Bulan'!D:D,C854)))</f>
        <v>#NAME?</v>
      </c>
      <c r="G854" s="65">
        <f t="shared" si="14"/>
        <v>45869</v>
      </c>
    </row>
    <row r="855" spans="1:7" ht="14.4">
      <c r="A855" s="62" t="str">
        <f t="shared" si="12"/>
        <v>Kintan Clarita AntaraJuli</v>
      </c>
      <c r="B855" s="62" t="s">
        <v>358</v>
      </c>
      <c r="C855" s="22" t="s">
        <v>246</v>
      </c>
      <c r="D855" s="54">
        <f>SUMIFS('Data Alokasi Mitra per Bulan'!G:G,'Data Alokasi Mitra per Bulan'!C:C,B855,'Data Alokasi Mitra per Bulan'!D:D,C855)</f>
        <v>0</v>
      </c>
      <c r="E855" s="63" t="str">
        <f t="shared" si="13"/>
        <v>Dibawah Batas Honor</v>
      </c>
      <c r="F855" s="64" t="e">
        <f ca="1">IF(_xludf.MAXifs('Data Alokasi Mitra per Bulan'!V:V,'Data Alokasi Mitra per Bulan'!C:C,B855,'Data Alokasi Mitra per Bulan'!D:D,C855)=0,G855,IF(YEAR(_xludf.MAXifs('Data Alokasi Mitra per Bulan'!V:V,'Data Alokasi Mitra per Bulan'!C:C,B855,'Data Alokasi Mitra per Bulan'!D:D,C855))=2024,G855,_xludf.MAXifs('Data Alokasi Mitra per Bulan'!V:V,'Data Alokasi Mitra per Bulan'!C:C,B855,'Data Alokasi Mitra per Bulan'!D:D,C855)))</f>
        <v>#NAME?</v>
      </c>
      <c r="G855" s="65">
        <f t="shared" si="14"/>
        <v>45869</v>
      </c>
    </row>
    <row r="856" spans="1:7" ht="14.4">
      <c r="A856" s="62" t="str">
        <f t="shared" si="12"/>
        <v>Leidy Camelia WantaniaJuli</v>
      </c>
      <c r="B856" s="62" t="s">
        <v>227</v>
      </c>
      <c r="C856" s="22" t="s">
        <v>246</v>
      </c>
      <c r="D856" s="54">
        <f>SUMIFS('Data Alokasi Mitra per Bulan'!G:G,'Data Alokasi Mitra per Bulan'!C:C,B856,'Data Alokasi Mitra per Bulan'!D:D,C856)</f>
        <v>3520000</v>
      </c>
      <c r="E856" s="63" t="str">
        <f t="shared" si="13"/>
        <v>Dibawah Batas Honor</v>
      </c>
      <c r="F856" s="64" t="e">
        <f ca="1">IF(_xludf.MAXifs('Data Alokasi Mitra per Bulan'!V:V,'Data Alokasi Mitra per Bulan'!C:C,B856,'Data Alokasi Mitra per Bulan'!D:D,C856)=0,G856,IF(YEAR(_xludf.MAXifs('Data Alokasi Mitra per Bulan'!V:V,'Data Alokasi Mitra per Bulan'!C:C,B856,'Data Alokasi Mitra per Bulan'!D:D,C856))=2024,G856,_xludf.MAXifs('Data Alokasi Mitra per Bulan'!V:V,'Data Alokasi Mitra per Bulan'!C:C,B856,'Data Alokasi Mitra per Bulan'!D:D,C856)))</f>
        <v>#NAME?</v>
      </c>
      <c r="G856" s="65">
        <f t="shared" si="14"/>
        <v>45869</v>
      </c>
    </row>
    <row r="857" spans="1:7" ht="14.4">
      <c r="A857" s="62" t="str">
        <f t="shared" si="12"/>
        <v>Lestari Suhendri TintingonJuli</v>
      </c>
      <c r="B857" s="22" t="s">
        <v>76</v>
      </c>
      <c r="C857" s="22" t="s">
        <v>246</v>
      </c>
      <c r="D857" s="54">
        <f>SUMIFS('Data Alokasi Mitra per Bulan'!G:G,'Data Alokasi Mitra per Bulan'!C:C,B857,'Data Alokasi Mitra per Bulan'!D:D,C857)</f>
        <v>3498000</v>
      </c>
      <c r="E857" s="63" t="str">
        <f t="shared" si="13"/>
        <v>Dibawah Batas Honor</v>
      </c>
      <c r="F857" s="64" t="e">
        <f ca="1">IF(_xludf.MAXifs('Data Alokasi Mitra per Bulan'!V:V,'Data Alokasi Mitra per Bulan'!C:C,B857,'Data Alokasi Mitra per Bulan'!D:D,C857)=0,G857,IF(YEAR(_xludf.MAXifs('Data Alokasi Mitra per Bulan'!V:V,'Data Alokasi Mitra per Bulan'!C:C,B857,'Data Alokasi Mitra per Bulan'!D:D,C857))=2024,G857,_xludf.MAXifs('Data Alokasi Mitra per Bulan'!V:V,'Data Alokasi Mitra per Bulan'!C:C,B857,'Data Alokasi Mitra per Bulan'!D:D,C857)))</f>
        <v>#NAME?</v>
      </c>
      <c r="G857" s="65">
        <f t="shared" si="14"/>
        <v>45869</v>
      </c>
    </row>
    <row r="858" spans="1:7" ht="14.4">
      <c r="A858" s="62" t="str">
        <f t="shared" si="12"/>
        <v>Lesti Natalia SumangkutJuli</v>
      </c>
      <c r="B858" s="62" t="s">
        <v>175</v>
      </c>
      <c r="C858" s="22" t="s">
        <v>246</v>
      </c>
      <c r="D858" s="54">
        <f>SUMIFS('Data Alokasi Mitra per Bulan'!G:G,'Data Alokasi Mitra per Bulan'!C:C,B858,'Data Alokasi Mitra per Bulan'!D:D,C858)</f>
        <v>3486000</v>
      </c>
      <c r="E858" s="63" t="str">
        <f t="shared" si="13"/>
        <v>Dibawah Batas Honor</v>
      </c>
      <c r="F858" s="64" t="e">
        <f ca="1">IF(_xludf.MAXifs('Data Alokasi Mitra per Bulan'!V:V,'Data Alokasi Mitra per Bulan'!C:C,B858,'Data Alokasi Mitra per Bulan'!D:D,C858)=0,G858,IF(YEAR(_xludf.MAXifs('Data Alokasi Mitra per Bulan'!V:V,'Data Alokasi Mitra per Bulan'!C:C,B858,'Data Alokasi Mitra per Bulan'!D:D,C858))=2024,G858,_xludf.MAXifs('Data Alokasi Mitra per Bulan'!V:V,'Data Alokasi Mitra per Bulan'!C:C,B858,'Data Alokasi Mitra per Bulan'!D:D,C858)))</f>
        <v>#NAME?</v>
      </c>
      <c r="G858" s="65">
        <f t="shared" si="14"/>
        <v>45869</v>
      </c>
    </row>
    <row r="859" spans="1:7" ht="14.4">
      <c r="A859" s="62" t="str">
        <f t="shared" si="12"/>
        <v>Lydia IndrawatiJuli</v>
      </c>
      <c r="B859" s="22" t="s">
        <v>121</v>
      </c>
      <c r="C859" s="22" t="s">
        <v>246</v>
      </c>
      <c r="D859" s="54">
        <f>SUMIFS('Data Alokasi Mitra per Bulan'!G:G,'Data Alokasi Mitra per Bulan'!C:C,B859,'Data Alokasi Mitra per Bulan'!D:D,C859)</f>
        <v>3520000</v>
      </c>
      <c r="E859" s="63" t="str">
        <f t="shared" si="13"/>
        <v>Dibawah Batas Honor</v>
      </c>
      <c r="F859" s="64" t="e">
        <f ca="1">IF(_xludf.MAXifs('Data Alokasi Mitra per Bulan'!V:V,'Data Alokasi Mitra per Bulan'!C:C,B859,'Data Alokasi Mitra per Bulan'!D:D,C859)=0,G859,IF(YEAR(_xludf.MAXifs('Data Alokasi Mitra per Bulan'!V:V,'Data Alokasi Mitra per Bulan'!C:C,B859,'Data Alokasi Mitra per Bulan'!D:D,C859))=2024,G859,_xludf.MAXifs('Data Alokasi Mitra per Bulan'!V:V,'Data Alokasi Mitra per Bulan'!C:C,B859,'Data Alokasi Mitra per Bulan'!D:D,C859)))</f>
        <v>#NAME?</v>
      </c>
      <c r="G859" s="65">
        <f t="shared" si="14"/>
        <v>45869</v>
      </c>
    </row>
    <row r="860" spans="1:7" ht="14.4">
      <c r="A860" s="62" t="str">
        <f t="shared" si="12"/>
        <v>Margaret Rosanta SembiringJuli</v>
      </c>
      <c r="B860" s="62" t="s">
        <v>146</v>
      </c>
      <c r="C860" s="22" t="s">
        <v>246</v>
      </c>
      <c r="D860" s="54">
        <f>SUMIFS('Data Alokasi Mitra per Bulan'!G:G,'Data Alokasi Mitra per Bulan'!C:C,B860,'Data Alokasi Mitra per Bulan'!D:D,C860)</f>
        <v>3480000</v>
      </c>
      <c r="E860" s="63" t="str">
        <f t="shared" si="13"/>
        <v>Dibawah Batas Honor</v>
      </c>
      <c r="F860" s="64" t="e">
        <f ca="1">IF(_xludf.MAXifs('Data Alokasi Mitra per Bulan'!V:V,'Data Alokasi Mitra per Bulan'!C:C,B860,'Data Alokasi Mitra per Bulan'!D:D,C860)=0,G860,IF(YEAR(_xludf.MAXifs('Data Alokasi Mitra per Bulan'!V:V,'Data Alokasi Mitra per Bulan'!C:C,B860,'Data Alokasi Mitra per Bulan'!D:D,C860))=2024,G860,_xludf.MAXifs('Data Alokasi Mitra per Bulan'!V:V,'Data Alokasi Mitra per Bulan'!C:C,B860,'Data Alokasi Mitra per Bulan'!D:D,C860)))</f>
        <v>#NAME?</v>
      </c>
      <c r="G860" s="65">
        <f t="shared" si="14"/>
        <v>45869</v>
      </c>
    </row>
    <row r="861" spans="1:7" ht="14.4">
      <c r="A861" s="62" t="str">
        <f t="shared" si="12"/>
        <v>Maria Francisca MaunJuli</v>
      </c>
      <c r="B861" s="62" t="s">
        <v>62</v>
      </c>
      <c r="C861" s="22" t="s">
        <v>246</v>
      </c>
      <c r="D861" s="54">
        <f>SUMIFS('Data Alokasi Mitra per Bulan'!G:G,'Data Alokasi Mitra per Bulan'!C:C,B861,'Data Alokasi Mitra per Bulan'!D:D,C861)</f>
        <v>3520000</v>
      </c>
      <c r="E861" s="63" t="str">
        <f t="shared" si="13"/>
        <v>Dibawah Batas Honor</v>
      </c>
      <c r="F861" s="64" t="e">
        <f ca="1">IF(_xludf.MAXifs('Data Alokasi Mitra per Bulan'!V:V,'Data Alokasi Mitra per Bulan'!C:C,B861,'Data Alokasi Mitra per Bulan'!D:D,C861)=0,G861,IF(YEAR(_xludf.MAXifs('Data Alokasi Mitra per Bulan'!V:V,'Data Alokasi Mitra per Bulan'!C:C,B861,'Data Alokasi Mitra per Bulan'!D:D,C861))=2024,G861,_xludf.MAXifs('Data Alokasi Mitra per Bulan'!V:V,'Data Alokasi Mitra per Bulan'!C:C,B861,'Data Alokasi Mitra per Bulan'!D:D,C861)))</f>
        <v>#NAME?</v>
      </c>
      <c r="G861" s="65">
        <f t="shared" si="14"/>
        <v>45869</v>
      </c>
    </row>
    <row r="862" spans="1:7" ht="14.4">
      <c r="A862" s="62" t="str">
        <f t="shared" si="12"/>
        <v>Marian sonia poliiJuli</v>
      </c>
      <c r="B862" s="62" t="s">
        <v>67</v>
      </c>
      <c r="C862" s="22" t="s">
        <v>246</v>
      </c>
      <c r="D862" s="54">
        <f>SUMIFS('Data Alokasi Mitra per Bulan'!G:G,'Data Alokasi Mitra per Bulan'!C:C,B862,'Data Alokasi Mitra per Bulan'!D:D,C862)</f>
        <v>3483000</v>
      </c>
      <c r="E862" s="63" t="str">
        <f t="shared" si="13"/>
        <v>Dibawah Batas Honor</v>
      </c>
      <c r="F862" s="64" t="e">
        <f ca="1">IF(_xludf.MAXifs('Data Alokasi Mitra per Bulan'!V:V,'Data Alokasi Mitra per Bulan'!C:C,B862,'Data Alokasi Mitra per Bulan'!D:D,C862)=0,G862,IF(YEAR(_xludf.MAXifs('Data Alokasi Mitra per Bulan'!V:V,'Data Alokasi Mitra per Bulan'!C:C,B862,'Data Alokasi Mitra per Bulan'!D:D,C862))=2024,G862,_xludf.MAXifs('Data Alokasi Mitra per Bulan'!V:V,'Data Alokasi Mitra per Bulan'!C:C,B862,'Data Alokasi Mitra per Bulan'!D:D,C862)))</f>
        <v>#NAME?</v>
      </c>
      <c r="G862" s="65">
        <f t="shared" si="14"/>
        <v>45869</v>
      </c>
    </row>
    <row r="863" spans="1:7" ht="14.4">
      <c r="A863" s="62" t="str">
        <f t="shared" si="12"/>
        <v>Marklif Esriy MocodompisJuli</v>
      </c>
      <c r="B863" s="22" t="s">
        <v>359</v>
      </c>
      <c r="C863" s="22" t="s">
        <v>246</v>
      </c>
      <c r="D863" s="54">
        <f>SUMIFS('Data Alokasi Mitra per Bulan'!G:G,'Data Alokasi Mitra per Bulan'!C:C,B863,'Data Alokasi Mitra per Bulan'!D:D,C863)</f>
        <v>0</v>
      </c>
      <c r="E863" s="63" t="str">
        <f t="shared" si="13"/>
        <v>Dibawah Batas Honor</v>
      </c>
      <c r="F863" s="64" t="e">
        <f ca="1">IF(_xludf.MAXifs('Data Alokasi Mitra per Bulan'!V:V,'Data Alokasi Mitra per Bulan'!C:C,B863,'Data Alokasi Mitra per Bulan'!D:D,C863)=0,G863,IF(YEAR(_xludf.MAXifs('Data Alokasi Mitra per Bulan'!V:V,'Data Alokasi Mitra per Bulan'!C:C,B863,'Data Alokasi Mitra per Bulan'!D:D,C863))=2024,G863,_xludf.MAXifs('Data Alokasi Mitra per Bulan'!V:V,'Data Alokasi Mitra per Bulan'!C:C,B863,'Data Alokasi Mitra per Bulan'!D:D,C863)))</f>
        <v>#NAME?</v>
      </c>
      <c r="G863" s="65">
        <f t="shared" si="14"/>
        <v>45869</v>
      </c>
    </row>
    <row r="864" spans="1:7" ht="14.4">
      <c r="A864" s="62" t="str">
        <f t="shared" si="12"/>
        <v>MARLIN TELMA OCTAVIA KARIOJuli</v>
      </c>
      <c r="B864" s="22" t="s">
        <v>31</v>
      </c>
      <c r="C864" s="22" t="s">
        <v>246</v>
      </c>
      <c r="D864" s="54" t="e">
        <f>SUMIFS('Data Alokasi Mitra per Bulan'!G:G,'Data Alokasi Mitra per Bulan'!C:C,B864,'Data Alokasi Mitra per Bulan'!D:D,C864)</f>
        <v>#VALUE!</v>
      </c>
      <c r="E864" s="63" t="e">
        <f t="shared" si="13"/>
        <v>#VALUE!</v>
      </c>
      <c r="F864" s="64" t="e">
        <f ca="1">IF(_xludf.MAXifs('Data Alokasi Mitra per Bulan'!V:V,'Data Alokasi Mitra per Bulan'!C:C,B864,'Data Alokasi Mitra per Bulan'!D:D,C864)=0,G864,IF(YEAR(_xludf.MAXifs('Data Alokasi Mitra per Bulan'!V:V,'Data Alokasi Mitra per Bulan'!C:C,B864,'Data Alokasi Mitra per Bulan'!D:D,C864))=2024,G864,_xludf.MAXifs('Data Alokasi Mitra per Bulan'!V:V,'Data Alokasi Mitra per Bulan'!C:C,B864,'Data Alokasi Mitra per Bulan'!D:D,C864)))</f>
        <v>#NAME?</v>
      </c>
      <c r="G864" s="65">
        <f t="shared" si="14"/>
        <v>45869</v>
      </c>
    </row>
    <row r="865" spans="1:7" ht="14.4">
      <c r="A865" s="62" t="str">
        <f t="shared" si="12"/>
        <v>Marlisah Sarwendah RompasJuli</v>
      </c>
      <c r="B865" s="22" t="s">
        <v>268</v>
      </c>
      <c r="C865" s="22" t="s">
        <v>246</v>
      </c>
      <c r="D865" s="54">
        <f>SUMIFS('Data Alokasi Mitra per Bulan'!G:G,'Data Alokasi Mitra per Bulan'!C:C,B865,'Data Alokasi Mitra per Bulan'!D:D,C865)</f>
        <v>2442000</v>
      </c>
      <c r="E865" s="63" t="str">
        <f t="shared" si="13"/>
        <v>Dibawah Batas Honor</v>
      </c>
      <c r="F865" s="64" t="e">
        <f ca="1">IF(_xludf.MAXifs('Data Alokasi Mitra per Bulan'!V:V,'Data Alokasi Mitra per Bulan'!C:C,B865,'Data Alokasi Mitra per Bulan'!D:D,C865)=0,G865,IF(YEAR(_xludf.MAXifs('Data Alokasi Mitra per Bulan'!V:V,'Data Alokasi Mitra per Bulan'!C:C,B865,'Data Alokasi Mitra per Bulan'!D:D,C865))=2024,G865,_xludf.MAXifs('Data Alokasi Mitra per Bulan'!V:V,'Data Alokasi Mitra per Bulan'!C:C,B865,'Data Alokasi Mitra per Bulan'!D:D,C865)))</f>
        <v>#NAME?</v>
      </c>
      <c r="G865" s="65">
        <f t="shared" si="14"/>
        <v>45869</v>
      </c>
    </row>
    <row r="866" spans="1:7" ht="14.4">
      <c r="A866" s="62" t="str">
        <f t="shared" si="12"/>
        <v>Marlyn WatungJuli</v>
      </c>
      <c r="B866" s="22" t="s">
        <v>255</v>
      </c>
      <c r="C866" s="22" t="s">
        <v>246</v>
      </c>
      <c r="D866" s="54">
        <f>SUMIFS('Data Alokasi Mitra per Bulan'!G:G,'Data Alokasi Mitra per Bulan'!C:C,B866,'Data Alokasi Mitra per Bulan'!D:D,C866)</f>
        <v>936000</v>
      </c>
      <c r="E866" s="63" t="str">
        <f t="shared" si="13"/>
        <v>Dibawah Batas Honor</v>
      </c>
      <c r="F866" s="64" t="e">
        <f ca="1">IF(_xludf.MAXifs('Data Alokasi Mitra per Bulan'!V:V,'Data Alokasi Mitra per Bulan'!C:C,B866,'Data Alokasi Mitra per Bulan'!D:D,C866)=0,G866,IF(YEAR(_xludf.MAXifs('Data Alokasi Mitra per Bulan'!V:V,'Data Alokasi Mitra per Bulan'!C:C,B866,'Data Alokasi Mitra per Bulan'!D:D,C866))=2024,G866,_xludf.MAXifs('Data Alokasi Mitra per Bulan'!V:V,'Data Alokasi Mitra per Bulan'!C:C,B866,'Data Alokasi Mitra per Bulan'!D:D,C866)))</f>
        <v>#NAME?</v>
      </c>
      <c r="G866" s="65">
        <f t="shared" si="14"/>
        <v>45869</v>
      </c>
    </row>
    <row r="867" spans="1:7" ht="14.4">
      <c r="A867" s="62" t="str">
        <f t="shared" si="12"/>
        <v>MARSYA MAGDALENA ROMLA ALIJuli</v>
      </c>
      <c r="B867" s="22" t="s">
        <v>360</v>
      </c>
      <c r="C867" s="22" t="s">
        <v>246</v>
      </c>
      <c r="D867" s="54">
        <f>SUMIFS('Data Alokasi Mitra per Bulan'!G:G,'Data Alokasi Mitra per Bulan'!C:C,B867,'Data Alokasi Mitra per Bulan'!D:D,C867)</f>
        <v>0</v>
      </c>
      <c r="E867" s="63" t="str">
        <f t="shared" si="13"/>
        <v>Dibawah Batas Honor</v>
      </c>
      <c r="F867" s="64" t="e">
        <f ca="1">IF(_xludf.MAXifs('Data Alokasi Mitra per Bulan'!V:V,'Data Alokasi Mitra per Bulan'!C:C,B867,'Data Alokasi Mitra per Bulan'!D:D,C867)=0,G867,IF(YEAR(_xludf.MAXifs('Data Alokasi Mitra per Bulan'!V:V,'Data Alokasi Mitra per Bulan'!C:C,B867,'Data Alokasi Mitra per Bulan'!D:D,C867))=2024,G867,_xludf.MAXifs('Data Alokasi Mitra per Bulan'!V:V,'Data Alokasi Mitra per Bulan'!C:C,B867,'Data Alokasi Mitra per Bulan'!D:D,C867)))</f>
        <v>#NAME?</v>
      </c>
      <c r="G867" s="65">
        <f t="shared" si="14"/>
        <v>45869</v>
      </c>
    </row>
    <row r="868" spans="1:7" ht="14.4">
      <c r="A868" s="62" t="str">
        <f t="shared" si="12"/>
        <v>Maya Marlin Austin RembetJuli</v>
      </c>
      <c r="B868" s="22" t="s">
        <v>109</v>
      </c>
      <c r="C868" s="22" t="s">
        <v>246</v>
      </c>
      <c r="D868" s="54">
        <f>SUMIFS('Data Alokasi Mitra per Bulan'!G:G,'Data Alokasi Mitra per Bulan'!C:C,B868,'Data Alokasi Mitra per Bulan'!D:D,C868)</f>
        <v>3520000</v>
      </c>
      <c r="E868" s="63" t="str">
        <f t="shared" si="13"/>
        <v>Dibawah Batas Honor</v>
      </c>
      <c r="F868" s="64" t="e">
        <f ca="1">IF(_xludf.MAXifs('Data Alokasi Mitra per Bulan'!V:V,'Data Alokasi Mitra per Bulan'!C:C,B868,'Data Alokasi Mitra per Bulan'!D:D,C868)=0,G868,IF(YEAR(_xludf.MAXifs('Data Alokasi Mitra per Bulan'!V:V,'Data Alokasi Mitra per Bulan'!C:C,B868,'Data Alokasi Mitra per Bulan'!D:D,C868))=2024,G868,_xludf.MAXifs('Data Alokasi Mitra per Bulan'!V:V,'Data Alokasi Mitra per Bulan'!C:C,B868,'Data Alokasi Mitra per Bulan'!D:D,C868)))</f>
        <v>#NAME?</v>
      </c>
      <c r="G868" s="65">
        <f t="shared" si="14"/>
        <v>45869</v>
      </c>
    </row>
    <row r="869" spans="1:7" ht="14.4">
      <c r="A869" s="62" t="str">
        <f t="shared" si="12"/>
        <v>Meike Marta TuukJuli</v>
      </c>
      <c r="B869" s="62" t="s">
        <v>135</v>
      </c>
      <c r="C869" s="22" t="s">
        <v>246</v>
      </c>
      <c r="D869" s="54">
        <f>SUMIFS('Data Alokasi Mitra per Bulan'!G:G,'Data Alokasi Mitra per Bulan'!C:C,B869,'Data Alokasi Mitra per Bulan'!D:D,C869)</f>
        <v>0</v>
      </c>
      <c r="E869" s="63" t="str">
        <f t="shared" si="13"/>
        <v>Dibawah Batas Honor</v>
      </c>
      <c r="F869" s="64" t="e">
        <f ca="1">IF(_xludf.MAXifs('Data Alokasi Mitra per Bulan'!V:V,'Data Alokasi Mitra per Bulan'!C:C,B869,'Data Alokasi Mitra per Bulan'!D:D,C869)=0,G869,IF(YEAR(_xludf.MAXifs('Data Alokasi Mitra per Bulan'!V:V,'Data Alokasi Mitra per Bulan'!C:C,B869,'Data Alokasi Mitra per Bulan'!D:D,C869))=2024,G869,_xludf.MAXifs('Data Alokasi Mitra per Bulan'!V:V,'Data Alokasi Mitra per Bulan'!C:C,B869,'Data Alokasi Mitra per Bulan'!D:D,C869)))</f>
        <v>#NAME?</v>
      </c>
      <c r="G869" s="65">
        <f t="shared" si="14"/>
        <v>45869</v>
      </c>
    </row>
    <row r="870" spans="1:7" ht="14.4">
      <c r="A870" s="62" t="str">
        <f t="shared" si="12"/>
        <v>Meike MokodaserJuli</v>
      </c>
      <c r="B870" s="22" t="s">
        <v>110</v>
      </c>
      <c r="C870" s="22" t="s">
        <v>246</v>
      </c>
      <c r="D870" s="54">
        <f>SUMIFS('Data Alokasi Mitra per Bulan'!G:G,'Data Alokasi Mitra per Bulan'!C:C,B870,'Data Alokasi Mitra per Bulan'!D:D,C870)</f>
        <v>1170000</v>
      </c>
      <c r="E870" s="63" t="str">
        <f t="shared" si="13"/>
        <v>Dibawah Batas Honor</v>
      </c>
      <c r="F870" s="64" t="e">
        <f ca="1">IF(_xludf.MAXifs('Data Alokasi Mitra per Bulan'!V:V,'Data Alokasi Mitra per Bulan'!C:C,B870,'Data Alokasi Mitra per Bulan'!D:D,C870)=0,G870,IF(YEAR(_xludf.MAXifs('Data Alokasi Mitra per Bulan'!V:V,'Data Alokasi Mitra per Bulan'!C:C,B870,'Data Alokasi Mitra per Bulan'!D:D,C870))=2024,G870,_xludf.MAXifs('Data Alokasi Mitra per Bulan'!V:V,'Data Alokasi Mitra per Bulan'!C:C,B870,'Data Alokasi Mitra per Bulan'!D:D,C870)))</f>
        <v>#NAME?</v>
      </c>
      <c r="G870" s="65">
        <f t="shared" si="14"/>
        <v>45869</v>
      </c>
    </row>
    <row r="871" spans="1:7" ht="14.4">
      <c r="A871" s="62" t="str">
        <f t="shared" si="12"/>
        <v>Meri adelina kalaloJuli</v>
      </c>
      <c r="B871" s="62" t="s">
        <v>81</v>
      </c>
      <c r="C871" s="22" t="s">
        <v>246</v>
      </c>
      <c r="D871" s="54">
        <f>SUMIFS('Data Alokasi Mitra per Bulan'!G:G,'Data Alokasi Mitra per Bulan'!C:C,B871,'Data Alokasi Mitra per Bulan'!D:D,C871)</f>
        <v>3263000</v>
      </c>
      <c r="E871" s="63" t="str">
        <f t="shared" si="13"/>
        <v>Dibawah Batas Honor</v>
      </c>
      <c r="F871" s="64" t="e">
        <f ca="1">IF(_xludf.MAXifs('Data Alokasi Mitra per Bulan'!V:V,'Data Alokasi Mitra per Bulan'!C:C,B871,'Data Alokasi Mitra per Bulan'!D:D,C871)=0,G871,IF(YEAR(_xludf.MAXifs('Data Alokasi Mitra per Bulan'!V:V,'Data Alokasi Mitra per Bulan'!C:C,B871,'Data Alokasi Mitra per Bulan'!D:D,C871))=2024,G871,_xludf.MAXifs('Data Alokasi Mitra per Bulan'!V:V,'Data Alokasi Mitra per Bulan'!C:C,B871,'Data Alokasi Mitra per Bulan'!D:D,C871)))</f>
        <v>#NAME?</v>
      </c>
      <c r="G871" s="65">
        <f t="shared" si="14"/>
        <v>45869</v>
      </c>
    </row>
    <row r="872" spans="1:7" ht="14.4">
      <c r="A872" s="62" t="str">
        <f t="shared" si="12"/>
        <v>Meyriska Cindy HoropuJuli</v>
      </c>
      <c r="B872" s="62" t="s">
        <v>361</v>
      </c>
      <c r="C872" s="22" t="s">
        <v>246</v>
      </c>
      <c r="D872" s="54">
        <f>SUMIFS('Data Alokasi Mitra per Bulan'!G:G,'Data Alokasi Mitra per Bulan'!C:C,B872,'Data Alokasi Mitra per Bulan'!D:D,C872)</f>
        <v>0</v>
      </c>
      <c r="E872" s="63" t="str">
        <f t="shared" si="13"/>
        <v>Dibawah Batas Honor</v>
      </c>
      <c r="F872" s="64" t="e">
        <f ca="1">IF(_xludf.MAXifs('Data Alokasi Mitra per Bulan'!V:V,'Data Alokasi Mitra per Bulan'!C:C,B872,'Data Alokasi Mitra per Bulan'!D:D,C872)=0,G872,IF(YEAR(_xludf.MAXifs('Data Alokasi Mitra per Bulan'!V:V,'Data Alokasi Mitra per Bulan'!C:C,B872,'Data Alokasi Mitra per Bulan'!D:D,C872))=2024,G872,_xludf.MAXifs('Data Alokasi Mitra per Bulan'!V:V,'Data Alokasi Mitra per Bulan'!C:C,B872,'Data Alokasi Mitra per Bulan'!D:D,C872)))</f>
        <v>#NAME?</v>
      </c>
      <c r="G872" s="65">
        <f t="shared" si="14"/>
        <v>45869</v>
      </c>
    </row>
    <row r="873" spans="1:7" ht="14.4">
      <c r="A873" s="62" t="str">
        <f t="shared" si="12"/>
        <v>Mieske kaumpunganJuli</v>
      </c>
      <c r="B873" s="62" t="s">
        <v>137</v>
      </c>
      <c r="C873" s="22" t="s">
        <v>246</v>
      </c>
      <c r="D873" s="54">
        <f>SUMIFS('Data Alokasi Mitra per Bulan'!G:G,'Data Alokasi Mitra per Bulan'!C:C,B873,'Data Alokasi Mitra per Bulan'!D:D,C873)</f>
        <v>3520000</v>
      </c>
      <c r="E873" s="63" t="str">
        <f t="shared" si="13"/>
        <v>Dibawah Batas Honor</v>
      </c>
      <c r="F873" s="64" t="e">
        <f ca="1">IF(_xludf.MAXifs('Data Alokasi Mitra per Bulan'!V:V,'Data Alokasi Mitra per Bulan'!C:C,B873,'Data Alokasi Mitra per Bulan'!D:D,C873)=0,G873,IF(YEAR(_xludf.MAXifs('Data Alokasi Mitra per Bulan'!V:V,'Data Alokasi Mitra per Bulan'!C:C,B873,'Data Alokasi Mitra per Bulan'!D:D,C873))=2024,G873,_xludf.MAXifs('Data Alokasi Mitra per Bulan'!V:V,'Data Alokasi Mitra per Bulan'!C:C,B873,'Data Alokasi Mitra per Bulan'!D:D,C873)))</f>
        <v>#NAME?</v>
      </c>
      <c r="G873" s="65">
        <f t="shared" si="14"/>
        <v>45869</v>
      </c>
    </row>
    <row r="874" spans="1:7" ht="14.4">
      <c r="A874" s="62" t="str">
        <f t="shared" si="12"/>
        <v>Moortesya Dina MakanaungJuli</v>
      </c>
      <c r="B874" s="62" t="s">
        <v>278</v>
      </c>
      <c r="C874" s="22" t="s">
        <v>246</v>
      </c>
      <c r="D874" s="54">
        <f>SUMIFS('Data Alokasi Mitra per Bulan'!G:G,'Data Alokasi Mitra per Bulan'!C:C,B874,'Data Alokasi Mitra per Bulan'!D:D,C874)</f>
        <v>0</v>
      </c>
      <c r="E874" s="63" t="str">
        <f t="shared" si="13"/>
        <v>Dibawah Batas Honor</v>
      </c>
      <c r="F874" s="64" t="e">
        <f ca="1">IF(_xludf.MAXifs('Data Alokasi Mitra per Bulan'!V:V,'Data Alokasi Mitra per Bulan'!C:C,B874,'Data Alokasi Mitra per Bulan'!D:D,C874)=0,G874,IF(YEAR(_xludf.MAXifs('Data Alokasi Mitra per Bulan'!V:V,'Data Alokasi Mitra per Bulan'!C:C,B874,'Data Alokasi Mitra per Bulan'!D:D,C874))=2024,G874,_xludf.MAXifs('Data Alokasi Mitra per Bulan'!V:V,'Data Alokasi Mitra per Bulan'!C:C,B874,'Data Alokasi Mitra per Bulan'!D:D,C874)))</f>
        <v>#NAME?</v>
      </c>
      <c r="G874" s="65">
        <f t="shared" si="14"/>
        <v>45869</v>
      </c>
    </row>
    <row r="875" spans="1:7" ht="14.4">
      <c r="A875" s="62" t="str">
        <f t="shared" si="12"/>
        <v>NANCY CINTHYA PANGEMANANJuli</v>
      </c>
      <c r="B875" s="22" t="s">
        <v>183</v>
      </c>
      <c r="C875" s="22" t="s">
        <v>246</v>
      </c>
      <c r="D875" s="54">
        <f>SUMIFS('Data Alokasi Mitra per Bulan'!G:G,'Data Alokasi Mitra per Bulan'!C:C,B875,'Data Alokasi Mitra per Bulan'!D:D,C875)</f>
        <v>3520000</v>
      </c>
      <c r="E875" s="63" t="str">
        <f t="shared" si="13"/>
        <v>Dibawah Batas Honor</v>
      </c>
      <c r="F875" s="64" t="e">
        <f ca="1">IF(_xludf.MAXifs('Data Alokasi Mitra per Bulan'!V:V,'Data Alokasi Mitra per Bulan'!C:C,B875,'Data Alokasi Mitra per Bulan'!D:D,C875)=0,G875,IF(YEAR(_xludf.MAXifs('Data Alokasi Mitra per Bulan'!V:V,'Data Alokasi Mitra per Bulan'!C:C,B875,'Data Alokasi Mitra per Bulan'!D:D,C875))=2024,G875,_xludf.MAXifs('Data Alokasi Mitra per Bulan'!V:V,'Data Alokasi Mitra per Bulan'!C:C,B875,'Data Alokasi Mitra per Bulan'!D:D,C875)))</f>
        <v>#NAME?</v>
      </c>
      <c r="G875" s="65">
        <f t="shared" si="14"/>
        <v>45869</v>
      </c>
    </row>
    <row r="876" spans="1:7" ht="14.4">
      <c r="A876" s="62" t="str">
        <f t="shared" si="12"/>
        <v>Novanti LohoJuli</v>
      </c>
      <c r="B876" s="62" t="s">
        <v>276</v>
      </c>
      <c r="C876" s="22" t="s">
        <v>246</v>
      </c>
      <c r="D876" s="54">
        <f>SUMIFS('Data Alokasi Mitra per Bulan'!G:G,'Data Alokasi Mitra per Bulan'!C:C,B876,'Data Alokasi Mitra per Bulan'!D:D,C876)</f>
        <v>0</v>
      </c>
      <c r="E876" s="63" t="str">
        <f t="shared" si="13"/>
        <v>Dibawah Batas Honor</v>
      </c>
      <c r="F876" s="64" t="e">
        <f ca="1">IF(_xludf.MAXifs('Data Alokasi Mitra per Bulan'!V:V,'Data Alokasi Mitra per Bulan'!C:C,B876,'Data Alokasi Mitra per Bulan'!D:D,C876)=0,G876,IF(YEAR(_xludf.MAXifs('Data Alokasi Mitra per Bulan'!V:V,'Data Alokasi Mitra per Bulan'!C:C,B876,'Data Alokasi Mitra per Bulan'!D:D,C876))=2024,G876,_xludf.MAXifs('Data Alokasi Mitra per Bulan'!V:V,'Data Alokasi Mitra per Bulan'!C:C,B876,'Data Alokasi Mitra per Bulan'!D:D,C876)))</f>
        <v>#NAME?</v>
      </c>
      <c r="G876" s="65">
        <f t="shared" si="14"/>
        <v>45869</v>
      </c>
    </row>
    <row r="877" spans="1:7" ht="14.4">
      <c r="A877" s="62" t="str">
        <f t="shared" si="12"/>
        <v>Novita meita walewangkoJuli</v>
      </c>
      <c r="B877" s="62" t="s">
        <v>279</v>
      </c>
      <c r="C877" s="22" t="s">
        <v>246</v>
      </c>
      <c r="D877" s="54">
        <f>SUMIFS('Data Alokasi Mitra per Bulan'!G:G,'Data Alokasi Mitra per Bulan'!C:C,B877,'Data Alokasi Mitra per Bulan'!D:D,C877)</f>
        <v>0</v>
      </c>
      <c r="E877" s="63" t="str">
        <f t="shared" si="13"/>
        <v>Dibawah Batas Honor</v>
      </c>
      <c r="F877" s="64" t="e">
        <f ca="1">IF(_xludf.MAXifs('Data Alokasi Mitra per Bulan'!V:V,'Data Alokasi Mitra per Bulan'!C:C,B877,'Data Alokasi Mitra per Bulan'!D:D,C877)=0,G877,IF(YEAR(_xludf.MAXifs('Data Alokasi Mitra per Bulan'!V:V,'Data Alokasi Mitra per Bulan'!C:C,B877,'Data Alokasi Mitra per Bulan'!D:D,C877))=2024,G877,_xludf.MAXifs('Data Alokasi Mitra per Bulan'!V:V,'Data Alokasi Mitra per Bulan'!C:C,B877,'Data Alokasi Mitra per Bulan'!D:D,C877)))</f>
        <v>#NAME?</v>
      </c>
      <c r="G877" s="65">
        <f t="shared" si="14"/>
        <v>45869</v>
      </c>
    </row>
    <row r="878" spans="1:7" ht="14.4">
      <c r="A878" s="62" t="str">
        <f t="shared" si="12"/>
        <v>Novita Theresia KarindaJuli</v>
      </c>
      <c r="B878" s="62" t="s">
        <v>280</v>
      </c>
      <c r="C878" s="22" t="s">
        <v>246</v>
      </c>
      <c r="D878" s="54">
        <f>SUMIFS('Data Alokasi Mitra per Bulan'!G:G,'Data Alokasi Mitra per Bulan'!C:C,B878,'Data Alokasi Mitra per Bulan'!D:D,C878)</f>
        <v>0</v>
      </c>
      <c r="E878" s="63" t="str">
        <f t="shared" si="13"/>
        <v>Dibawah Batas Honor</v>
      </c>
      <c r="F878" s="64" t="e">
        <f ca="1">IF(_xludf.MAXifs('Data Alokasi Mitra per Bulan'!V:V,'Data Alokasi Mitra per Bulan'!C:C,B878,'Data Alokasi Mitra per Bulan'!D:D,C878)=0,G878,IF(YEAR(_xludf.MAXifs('Data Alokasi Mitra per Bulan'!V:V,'Data Alokasi Mitra per Bulan'!C:C,B878,'Data Alokasi Mitra per Bulan'!D:D,C878))=2024,G878,_xludf.MAXifs('Data Alokasi Mitra per Bulan'!V:V,'Data Alokasi Mitra per Bulan'!C:C,B878,'Data Alokasi Mitra per Bulan'!D:D,C878)))</f>
        <v>#NAME?</v>
      </c>
      <c r="G878" s="65">
        <f t="shared" si="14"/>
        <v>45869</v>
      </c>
    </row>
    <row r="879" spans="1:7" ht="14.4">
      <c r="A879" s="62" t="str">
        <f t="shared" si="12"/>
        <v>NURHAYANTI TOWURIJuli</v>
      </c>
      <c r="B879" s="22" t="s">
        <v>111</v>
      </c>
      <c r="C879" s="22" t="s">
        <v>246</v>
      </c>
      <c r="D879" s="54">
        <f>SUMIFS('Data Alokasi Mitra per Bulan'!G:G,'Data Alokasi Mitra per Bulan'!C:C,B879,'Data Alokasi Mitra per Bulan'!D:D,C879)</f>
        <v>0</v>
      </c>
      <c r="E879" s="63" t="str">
        <f t="shared" si="13"/>
        <v>Dibawah Batas Honor</v>
      </c>
      <c r="F879" s="64" t="e">
        <f ca="1">IF(_xludf.MAXifs('Data Alokasi Mitra per Bulan'!V:V,'Data Alokasi Mitra per Bulan'!C:C,B879,'Data Alokasi Mitra per Bulan'!D:D,C879)=0,G879,IF(YEAR(_xludf.MAXifs('Data Alokasi Mitra per Bulan'!V:V,'Data Alokasi Mitra per Bulan'!C:C,B879,'Data Alokasi Mitra per Bulan'!D:D,C879))=2024,G879,_xludf.MAXifs('Data Alokasi Mitra per Bulan'!V:V,'Data Alokasi Mitra per Bulan'!C:C,B879,'Data Alokasi Mitra per Bulan'!D:D,C879)))</f>
        <v>#NAME?</v>
      </c>
      <c r="G879" s="65">
        <f t="shared" si="14"/>
        <v>45869</v>
      </c>
    </row>
    <row r="880" spans="1:7" ht="14.4">
      <c r="A880" s="62" t="str">
        <f t="shared" si="12"/>
        <v>Nurul istiyanaJuli</v>
      </c>
      <c r="B880" s="62" t="s">
        <v>281</v>
      </c>
      <c r="C880" s="22" t="s">
        <v>246</v>
      </c>
      <c r="D880" s="54">
        <f>SUMIFS('Data Alokasi Mitra per Bulan'!G:G,'Data Alokasi Mitra per Bulan'!C:C,B880,'Data Alokasi Mitra per Bulan'!D:D,C880)</f>
        <v>0</v>
      </c>
      <c r="E880" s="63" t="str">
        <f t="shared" si="13"/>
        <v>Dibawah Batas Honor</v>
      </c>
      <c r="F880" s="64" t="e">
        <f ca="1">IF(_xludf.MAXifs('Data Alokasi Mitra per Bulan'!V:V,'Data Alokasi Mitra per Bulan'!C:C,B880,'Data Alokasi Mitra per Bulan'!D:D,C880)=0,G880,IF(YEAR(_xludf.MAXifs('Data Alokasi Mitra per Bulan'!V:V,'Data Alokasi Mitra per Bulan'!C:C,B880,'Data Alokasi Mitra per Bulan'!D:D,C880))=2024,G880,_xludf.MAXifs('Data Alokasi Mitra per Bulan'!V:V,'Data Alokasi Mitra per Bulan'!C:C,B880,'Data Alokasi Mitra per Bulan'!D:D,C880)))</f>
        <v>#NAME?</v>
      </c>
      <c r="G880" s="65">
        <f t="shared" si="14"/>
        <v>45869</v>
      </c>
    </row>
    <row r="881" spans="1:7" ht="14.4">
      <c r="A881" s="62" t="str">
        <f t="shared" si="12"/>
        <v>Oksan TolipJuli</v>
      </c>
      <c r="B881" s="62" t="s">
        <v>112</v>
      </c>
      <c r="C881" s="22" t="s">
        <v>246</v>
      </c>
      <c r="D881" s="54">
        <f>SUMIFS('Data Alokasi Mitra per Bulan'!G:G,'Data Alokasi Mitra per Bulan'!C:C,B881,'Data Alokasi Mitra per Bulan'!D:D,C881)</f>
        <v>0</v>
      </c>
      <c r="E881" s="63" t="str">
        <f t="shared" si="13"/>
        <v>Dibawah Batas Honor</v>
      </c>
      <c r="F881" s="64" t="e">
        <f ca="1">IF(_xludf.MAXifs('Data Alokasi Mitra per Bulan'!V:V,'Data Alokasi Mitra per Bulan'!C:C,B881,'Data Alokasi Mitra per Bulan'!D:D,C881)=0,G881,IF(YEAR(_xludf.MAXifs('Data Alokasi Mitra per Bulan'!V:V,'Data Alokasi Mitra per Bulan'!C:C,B881,'Data Alokasi Mitra per Bulan'!D:D,C881))=2024,G881,_xludf.MAXifs('Data Alokasi Mitra per Bulan'!V:V,'Data Alokasi Mitra per Bulan'!C:C,B881,'Data Alokasi Mitra per Bulan'!D:D,C881)))</f>
        <v>#NAME?</v>
      </c>
      <c r="G881" s="65">
        <f t="shared" si="14"/>
        <v>45869</v>
      </c>
    </row>
    <row r="882" spans="1:7" ht="14.4">
      <c r="A882" s="62" t="str">
        <f t="shared" si="12"/>
        <v>Pingkan Winda SarayarJuli</v>
      </c>
      <c r="B882" s="62" t="s">
        <v>65</v>
      </c>
      <c r="C882" s="22" t="s">
        <v>246</v>
      </c>
      <c r="D882" s="54">
        <f>SUMIFS('Data Alokasi Mitra per Bulan'!G:G,'Data Alokasi Mitra per Bulan'!C:C,B882,'Data Alokasi Mitra per Bulan'!D:D,C882)</f>
        <v>3522000</v>
      </c>
      <c r="E882" s="63" t="str">
        <f t="shared" si="13"/>
        <v>Dibawah Batas Honor</v>
      </c>
      <c r="F882" s="64" t="e">
        <f ca="1">IF(_xludf.MAXifs('Data Alokasi Mitra per Bulan'!V:V,'Data Alokasi Mitra per Bulan'!C:C,B882,'Data Alokasi Mitra per Bulan'!D:D,C882)=0,G882,IF(YEAR(_xludf.MAXifs('Data Alokasi Mitra per Bulan'!V:V,'Data Alokasi Mitra per Bulan'!C:C,B882,'Data Alokasi Mitra per Bulan'!D:D,C882))=2024,G882,_xludf.MAXifs('Data Alokasi Mitra per Bulan'!V:V,'Data Alokasi Mitra per Bulan'!C:C,B882,'Data Alokasi Mitra per Bulan'!D:D,C882)))</f>
        <v>#NAME?</v>
      </c>
      <c r="G882" s="65">
        <f t="shared" si="14"/>
        <v>45869</v>
      </c>
    </row>
    <row r="883" spans="1:7" ht="14.4">
      <c r="A883" s="62" t="str">
        <f t="shared" si="12"/>
        <v>Precilia Fransisca winangunJuli</v>
      </c>
      <c r="B883" s="62" t="s">
        <v>362</v>
      </c>
      <c r="C883" s="22" t="s">
        <v>246</v>
      </c>
      <c r="D883" s="54">
        <f>SUMIFS('Data Alokasi Mitra per Bulan'!G:G,'Data Alokasi Mitra per Bulan'!C:C,B883,'Data Alokasi Mitra per Bulan'!D:D,C883)</f>
        <v>0</v>
      </c>
      <c r="E883" s="63" t="str">
        <f t="shared" si="13"/>
        <v>Dibawah Batas Honor</v>
      </c>
      <c r="F883" s="64" t="e">
        <f ca="1">IF(_xludf.MAXifs('Data Alokasi Mitra per Bulan'!V:V,'Data Alokasi Mitra per Bulan'!C:C,B883,'Data Alokasi Mitra per Bulan'!D:D,C883)=0,G883,IF(YEAR(_xludf.MAXifs('Data Alokasi Mitra per Bulan'!V:V,'Data Alokasi Mitra per Bulan'!C:C,B883,'Data Alokasi Mitra per Bulan'!D:D,C883))=2024,G883,_xludf.MAXifs('Data Alokasi Mitra per Bulan'!V:V,'Data Alokasi Mitra per Bulan'!C:C,B883,'Data Alokasi Mitra per Bulan'!D:D,C883)))</f>
        <v>#NAME?</v>
      </c>
      <c r="G883" s="65">
        <f t="shared" si="14"/>
        <v>45869</v>
      </c>
    </row>
    <row r="884" spans="1:7" ht="14.4">
      <c r="A884" s="62" t="str">
        <f t="shared" si="12"/>
        <v>Prisila kristiani pangemananJuli</v>
      </c>
      <c r="B884" s="22" t="s">
        <v>74</v>
      </c>
      <c r="C884" s="22" t="s">
        <v>246</v>
      </c>
      <c r="D884" s="54">
        <f>SUMIFS('Data Alokasi Mitra per Bulan'!G:G,'Data Alokasi Mitra per Bulan'!C:C,B884,'Data Alokasi Mitra per Bulan'!D:D,C884)</f>
        <v>1638000</v>
      </c>
      <c r="E884" s="63" t="str">
        <f t="shared" si="13"/>
        <v>Dibawah Batas Honor</v>
      </c>
      <c r="F884" s="64" t="e">
        <f ca="1">IF(_xludf.MAXifs('Data Alokasi Mitra per Bulan'!V:V,'Data Alokasi Mitra per Bulan'!C:C,B884,'Data Alokasi Mitra per Bulan'!D:D,C884)=0,G884,IF(YEAR(_xludf.MAXifs('Data Alokasi Mitra per Bulan'!V:V,'Data Alokasi Mitra per Bulan'!C:C,B884,'Data Alokasi Mitra per Bulan'!D:D,C884))=2024,G884,_xludf.MAXifs('Data Alokasi Mitra per Bulan'!V:V,'Data Alokasi Mitra per Bulan'!C:C,B884,'Data Alokasi Mitra per Bulan'!D:D,C884)))</f>
        <v>#NAME?</v>
      </c>
      <c r="G884" s="65">
        <f t="shared" si="14"/>
        <v>45869</v>
      </c>
    </row>
    <row r="885" spans="1:7" ht="14.4">
      <c r="A885" s="62" t="str">
        <f t="shared" si="12"/>
        <v>Prisilia.Diana.ModandingJuli</v>
      </c>
      <c r="B885" s="62" t="s">
        <v>282</v>
      </c>
      <c r="C885" s="22" t="s">
        <v>246</v>
      </c>
      <c r="D885" s="54">
        <f>SUMIFS('Data Alokasi Mitra per Bulan'!G:G,'Data Alokasi Mitra per Bulan'!C:C,B885,'Data Alokasi Mitra per Bulan'!D:D,C885)</f>
        <v>0</v>
      </c>
      <c r="E885" s="63" t="str">
        <f t="shared" si="13"/>
        <v>Dibawah Batas Honor</v>
      </c>
      <c r="F885" s="64" t="e">
        <f ca="1">IF(_xludf.MAXifs('Data Alokasi Mitra per Bulan'!V:V,'Data Alokasi Mitra per Bulan'!C:C,B885,'Data Alokasi Mitra per Bulan'!D:D,C885)=0,G885,IF(YEAR(_xludf.MAXifs('Data Alokasi Mitra per Bulan'!V:V,'Data Alokasi Mitra per Bulan'!C:C,B885,'Data Alokasi Mitra per Bulan'!D:D,C885))=2024,G885,_xludf.MAXifs('Data Alokasi Mitra per Bulan'!V:V,'Data Alokasi Mitra per Bulan'!C:C,B885,'Data Alokasi Mitra per Bulan'!D:D,C885)))</f>
        <v>#NAME?</v>
      </c>
      <c r="G885" s="65">
        <f t="shared" si="14"/>
        <v>45869</v>
      </c>
    </row>
    <row r="886" spans="1:7" ht="14.4">
      <c r="A886" s="62" t="str">
        <f t="shared" si="12"/>
        <v>Randhy TahulendingJuli</v>
      </c>
      <c r="B886" s="62" t="s">
        <v>122</v>
      </c>
      <c r="C886" s="22" t="s">
        <v>246</v>
      </c>
      <c r="D886" s="54">
        <f>SUMIFS('Data Alokasi Mitra per Bulan'!G:G,'Data Alokasi Mitra per Bulan'!C:C,B886,'Data Alokasi Mitra per Bulan'!D:D,C886)</f>
        <v>2640000</v>
      </c>
      <c r="E886" s="63" t="str">
        <f t="shared" si="13"/>
        <v>Dibawah Batas Honor</v>
      </c>
      <c r="F886" s="64" t="e">
        <f ca="1">IF(_xludf.MAXifs('Data Alokasi Mitra per Bulan'!V:V,'Data Alokasi Mitra per Bulan'!C:C,B886,'Data Alokasi Mitra per Bulan'!D:D,C886)=0,G886,IF(YEAR(_xludf.MAXifs('Data Alokasi Mitra per Bulan'!V:V,'Data Alokasi Mitra per Bulan'!C:C,B886,'Data Alokasi Mitra per Bulan'!D:D,C886))=2024,G886,_xludf.MAXifs('Data Alokasi Mitra per Bulan'!V:V,'Data Alokasi Mitra per Bulan'!C:C,B886,'Data Alokasi Mitra per Bulan'!D:D,C886)))</f>
        <v>#NAME?</v>
      </c>
      <c r="G886" s="65">
        <f t="shared" si="14"/>
        <v>45869</v>
      </c>
    </row>
    <row r="887" spans="1:7" ht="14.4">
      <c r="A887" s="62" t="str">
        <f t="shared" si="12"/>
        <v>Rasna AlituJuli</v>
      </c>
      <c r="B887" s="22" t="s">
        <v>363</v>
      </c>
      <c r="C887" s="22" t="s">
        <v>246</v>
      </c>
      <c r="D887" s="54">
        <f>SUMIFS('Data Alokasi Mitra per Bulan'!G:G,'Data Alokasi Mitra per Bulan'!C:C,B887,'Data Alokasi Mitra per Bulan'!D:D,C887)</f>
        <v>0</v>
      </c>
      <c r="E887" s="63" t="str">
        <f t="shared" si="13"/>
        <v>Dibawah Batas Honor</v>
      </c>
      <c r="F887" s="64" t="e">
        <f ca="1">IF(_xludf.MAXifs('Data Alokasi Mitra per Bulan'!V:V,'Data Alokasi Mitra per Bulan'!C:C,B887,'Data Alokasi Mitra per Bulan'!D:D,C887)=0,G887,IF(YEAR(_xludf.MAXifs('Data Alokasi Mitra per Bulan'!V:V,'Data Alokasi Mitra per Bulan'!C:C,B887,'Data Alokasi Mitra per Bulan'!D:D,C887))=2024,G887,_xludf.MAXifs('Data Alokasi Mitra per Bulan'!V:V,'Data Alokasi Mitra per Bulan'!C:C,B887,'Data Alokasi Mitra per Bulan'!D:D,C887)))</f>
        <v>#NAME?</v>
      </c>
      <c r="G887" s="65">
        <f t="shared" si="14"/>
        <v>45869</v>
      </c>
    </row>
    <row r="888" spans="1:7" ht="14.4">
      <c r="A888" s="62" t="str">
        <f t="shared" si="12"/>
        <v>RaudhaJuli</v>
      </c>
      <c r="B888" s="22" t="s">
        <v>153</v>
      </c>
      <c r="C888" s="22" t="s">
        <v>246</v>
      </c>
      <c r="D888" s="54">
        <f>SUMIFS('Data Alokasi Mitra per Bulan'!G:G,'Data Alokasi Mitra per Bulan'!C:C,B888,'Data Alokasi Mitra per Bulan'!D:D,C888)</f>
        <v>0</v>
      </c>
      <c r="E888" s="63" t="str">
        <f t="shared" si="13"/>
        <v>Dibawah Batas Honor</v>
      </c>
      <c r="F888" s="64" t="e">
        <f ca="1">IF(_xludf.MAXifs('Data Alokasi Mitra per Bulan'!V:V,'Data Alokasi Mitra per Bulan'!C:C,B888,'Data Alokasi Mitra per Bulan'!D:D,C888)=0,G888,IF(YEAR(_xludf.MAXifs('Data Alokasi Mitra per Bulan'!V:V,'Data Alokasi Mitra per Bulan'!C:C,B888,'Data Alokasi Mitra per Bulan'!D:D,C888))=2024,G888,_xludf.MAXifs('Data Alokasi Mitra per Bulan'!V:V,'Data Alokasi Mitra per Bulan'!C:C,B888,'Data Alokasi Mitra per Bulan'!D:D,C888)))</f>
        <v>#NAME?</v>
      </c>
      <c r="G888" s="65">
        <f t="shared" si="14"/>
        <v>45869</v>
      </c>
    </row>
    <row r="889" spans="1:7" ht="14.4">
      <c r="A889" s="62" t="str">
        <f t="shared" si="12"/>
        <v>Raymond Abraham RotinsuluJuli</v>
      </c>
      <c r="B889" s="62" t="s">
        <v>292</v>
      </c>
      <c r="C889" s="22" t="s">
        <v>246</v>
      </c>
      <c r="D889" s="54">
        <f>SUMIFS('Data Alokasi Mitra per Bulan'!G:G,'Data Alokasi Mitra per Bulan'!C:C,B889,'Data Alokasi Mitra per Bulan'!D:D,C889)</f>
        <v>0</v>
      </c>
      <c r="E889" s="63" t="str">
        <f t="shared" si="13"/>
        <v>Dibawah Batas Honor</v>
      </c>
      <c r="F889" s="64" t="e">
        <f ca="1">IF(_xludf.MAXifs('Data Alokasi Mitra per Bulan'!V:V,'Data Alokasi Mitra per Bulan'!C:C,B889,'Data Alokasi Mitra per Bulan'!D:D,C889)=0,G889,IF(YEAR(_xludf.MAXifs('Data Alokasi Mitra per Bulan'!V:V,'Data Alokasi Mitra per Bulan'!C:C,B889,'Data Alokasi Mitra per Bulan'!D:D,C889))=2024,G889,_xludf.MAXifs('Data Alokasi Mitra per Bulan'!V:V,'Data Alokasi Mitra per Bulan'!C:C,B889,'Data Alokasi Mitra per Bulan'!D:D,C889)))</f>
        <v>#NAME?</v>
      </c>
      <c r="G889" s="65">
        <f t="shared" si="14"/>
        <v>45869</v>
      </c>
    </row>
    <row r="890" spans="1:7" ht="14.4">
      <c r="A890" s="62" t="str">
        <f t="shared" si="12"/>
        <v>Reini Clara PaulusJuli</v>
      </c>
      <c r="B890" s="62" t="s">
        <v>32</v>
      </c>
      <c r="C890" s="22" t="s">
        <v>246</v>
      </c>
      <c r="D890" s="54">
        <f>SUMIFS('Data Alokasi Mitra per Bulan'!G:G,'Data Alokasi Mitra per Bulan'!C:C,B890,'Data Alokasi Mitra per Bulan'!D:D,C890)</f>
        <v>3498000</v>
      </c>
      <c r="E890" s="63" t="str">
        <f t="shared" si="13"/>
        <v>Dibawah Batas Honor</v>
      </c>
      <c r="F890" s="64" t="e">
        <f ca="1">IF(_xludf.MAXifs('Data Alokasi Mitra per Bulan'!V:V,'Data Alokasi Mitra per Bulan'!C:C,B890,'Data Alokasi Mitra per Bulan'!D:D,C890)=0,G890,IF(YEAR(_xludf.MAXifs('Data Alokasi Mitra per Bulan'!V:V,'Data Alokasi Mitra per Bulan'!C:C,B890,'Data Alokasi Mitra per Bulan'!D:D,C890))=2024,G890,_xludf.MAXifs('Data Alokasi Mitra per Bulan'!V:V,'Data Alokasi Mitra per Bulan'!C:C,B890,'Data Alokasi Mitra per Bulan'!D:D,C890)))</f>
        <v>#NAME?</v>
      </c>
      <c r="G890" s="65">
        <f t="shared" si="14"/>
        <v>45869</v>
      </c>
    </row>
    <row r="891" spans="1:7" ht="14.4">
      <c r="A891" s="62" t="str">
        <f t="shared" si="12"/>
        <v>Rendy Giovan UmbohJuli</v>
      </c>
      <c r="B891" s="22" t="s">
        <v>364</v>
      </c>
      <c r="C891" s="22" t="s">
        <v>246</v>
      </c>
      <c r="D891" s="54">
        <f>SUMIFS('Data Alokasi Mitra per Bulan'!G:G,'Data Alokasi Mitra per Bulan'!C:C,B891,'Data Alokasi Mitra per Bulan'!D:D,C891)</f>
        <v>0</v>
      </c>
      <c r="E891" s="63" t="str">
        <f t="shared" si="13"/>
        <v>Dibawah Batas Honor</v>
      </c>
      <c r="F891" s="64" t="e">
        <f ca="1">IF(_xludf.MAXifs('Data Alokasi Mitra per Bulan'!V:V,'Data Alokasi Mitra per Bulan'!C:C,B891,'Data Alokasi Mitra per Bulan'!D:D,C891)=0,G891,IF(YEAR(_xludf.MAXifs('Data Alokasi Mitra per Bulan'!V:V,'Data Alokasi Mitra per Bulan'!C:C,B891,'Data Alokasi Mitra per Bulan'!D:D,C891))=2024,G891,_xludf.MAXifs('Data Alokasi Mitra per Bulan'!V:V,'Data Alokasi Mitra per Bulan'!C:C,B891,'Data Alokasi Mitra per Bulan'!D:D,C891)))</f>
        <v>#NAME?</v>
      </c>
      <c r="G891" s="65">
        <f t="shared" si="14"/>
        <v>45869</v>
      </c>
    </row>
    <row r="892" spans="1:7" ht="14.4">
      <c r="A892" s="62" t="str">
        <f t="shared" si="12"/>
        <v>Richard Marcel LasapuJuli</v>
      </c>
      <c r="B892" s="62" t="s">
        <v>365</v>
      </c>
      <c r="C892" s="22" t="s">
        <v>246</v>
      </c>
      <c r="D892" s="54">
        <f>SUMIFS('Data Alokasi Mitra per Bulan'!G:G,'Data Alokasi Mitra per Bulan'!C:C,B892,'Data Alokasi Mitra per Bulan'!D:D,C892)</f>
        <v>0</v>
      </c>
      <c r="E892" s="63" t="str">
        <f t="shared" si="13"/>
        <v>Dibawah Batas Honor</v>
      </c>
      <c r="F892" s="64" t="e">
        <f ca="1">IF(_xludf.MAXifs('Data Alokasi Mitra per Bulan'!V:V,'Data Alokasi Mitra per Bulan'!C:C,B892,'Data Alokasi Mitra per Bulan'!D:D,C892)=0,G892,IF(YEAR(_xludf.MAXifs('Data Alokasi Mitra per Bulan'!V:V,'Data Alokasi Mitra per Bulan'!C:C,B892,'Data Alokasi Mitra per Bulan'!D:D,C892))=2024,G892,_xludf.MAXifs('Data Alokasi Mitra per Bulan'!V:V,'Data Alokasi Mitra per Bulan'!C:C,B892,'Data Alokasi Mitra per Bulan'!D:D,C892)))</f>
        <v>#NAME?</v>
      </c>
      <c r="G892" s="65">
        <f t="shared" si="14"/>
        <v>45869</v>
      </c>
    </row>
    <row r="893" spans="1:7" ht="14.4">
      <c r="A893" s="62" t="str">
        <f t="shared" si="12"/>
        <v>Rina ArnowoJuli</v>
      </c>
      <c r="B893" s="22" t="s">
        <v>58</v>
      </c>
      <c r="C893" s="22" t="s">
        <v>246</v>
      </c>
      <c r="D893" s="54">
        <f>SUMIFS('Data Alokasi Mitra per Bulan'!G:G,'Data Alokasi Mitra per Bulan'!C:C,B893,'Data Alokasi Mitra per Bulan'!D:D,C893)</f>
        <v>198000</v>
      </c>
      <c r="E893" s="63" t="str">
        <f t="shared" si="13"/>
        <v>Dibawah Batas Honor</v>
      </c>
      <c r="F893" s="64" t="e">
        <f ca="1">IF(_xludf.MAXifs('Data Alokasi Mitra per Bulan'!V:V,'Data Alokasi Mitra per Bulan'!C:C,B893,'Data Alokasi Mitra per Bulan'!D:D,C893)=0,G893,IF(YEAR(_xludf.MAXifs('Data Alokasi Mitra per Bulan'!V:V,'Data Alokasi Mitra per Bulan'!C:C,B893,'Data Alokasi Mitra per Bulan'!D:D,C893))=2024,G893,_xludf.MAXifs('Data Alokasi Mitra per Bulan'!V:V,'Data Alokasi Mitra per Bulan'!C:C,B893,'Data Alokasi Mitra per Bulan'!D:D,C893)))</f>
        <v>#NAME?</v>
      </c>
      <c r="G893" s="65">
        <f t="shared" si="14"/>
        <v>45869</v>
      </c>
    </row>
    <row r="894" spans="1:7" ht="14.4">
      <c r="A894" s="62" t="str">
        <f t="shared" si="12"/>
        <v>Rizka Syalomitha Angelie MamengkoJuli</v>
      </c>
      <c r="B894" s="22" t="s">
        <v>283</v>
      </c>
      <c r="C894" s="22" t="s">
        <v>246</v>
      </c>
      <c r="D894" s="54">
        <f>SUMIFS('Data Alokasi Mitra per Bulan'!G:G,'Data Alokasi Mitra per Bulan'!C:C,B894,'Data Alokasi Mitra per Bulan'!D:D,C894)</f>
        <v>0</v>
      </c>
      <c r="E894" s="63" t="str">
        <f t="shared" si="13"/>
        <v>Dibawah Batas Honor</v>
      </c>
      <c r="F894" s="64" t="e">
        <f ca="1">IF(_xludf.MAXifs('Data Alokasi Mitra per Bulan'!V:V,'Data Alokasi Mitra per Bulan'!C:C,B894,'Data Alokasi Mitra per Bulan'!D:D,C894)=0,G894,IF(YEAR(_xludf.MAXifs('Data Alokasi Mitra per Bulan'!V:V,'Data Alokasi Mitra per Bulan'!C:C,B894,'Data Alokasi Mitra per Bulan'!D:D,C894))=2024,G894,_xludf.MAXifs('Data Alokasi Mitra per Bulan'!V:V,'Data Alokasi Mitra per Bulan'!C:C,B894,'Data Alokasi Mitra per Bulan'!D:D,C894)))</f>
        <v>#NAME?</v>
      </c>
      <c r="G894" s="65">
        <f t="shared" si="14"/>
        <v>45869</v>
      </c>
    </row>
    <row r="895" spans="1:7" ht="14.4">
      <c r="A895" s="62" t="str">
        <f t="shared" si="12"/>
        <v>RIZKI NURFIFAHJuli</v>
      </c>
      <c r="B895" s="62" t="s">
        <v>113</v>
      </c>
      <c r="C895" s="22" t="s">
        <v>246</v>
      </c>
      <c r="D895" s="54">
        <f>SUMIFS('Data Alokasi Mitra per Bulan'!G:G,'Data Alokasi Mitra per Bulan'!C:C,B895,'Data Alokasi Mitra per Bulan'!D:D,C895)</f>
        <v>3520000</v>
      </c>
      <c r="E895" s="63" t="str">
        <f t="shared" si="13"/>
        <v>Dibawah Batas Honor</v>
      </c>
      <c r="F895" s="64" t="e">
        <f ca="1">IF(_xludf.MAXifs('Data Alokasi Mitra per Bulan'!V:V,'Data Alokasi Mitra per Bulan'!C:C,B895,'Data Alokasi Mitra per Bulan'!D:D,C895)=0,G895,IF(YEAR(_xludf.MAXifs('Data Alokasi Mitra per Bulan'!V:V,'Data Alokasi Mitra per Bulan'!C:C,B895,'Data Alokasi Mitra per Bulan'!D:D,C895))=2024,G895,_xludf.MAXifs('Data Alokasi Mitra per Bulan'!V:V,'Data Alokasi Mitra per Bulan'!C:C,B895,'Data Alokasi Mitra per Bulan'!D:D,C895)))</f>
        <v>#NAME?</v>
      </c>
      <c r="G895" s="65">
        <f t="shared" si="14"/>
        <v>45869</v>
      </c>
    </row>
    <row r="896" spans="1:7" ht="14.4">
      <c r="A896" s="62" t="str">
        <f t="shared" si="12"/>
        <v>Rolita Prisilia MahalariJuli</v>
      </c>
      <c r="B896" s="22" t="s">
        <v>138</v>
      </c>
      <c r="C896" s="22" t="s">
        <v>246</v>
      </c>
      <c r="D896" s="54">
        <f>SUMIFS('Data Alokasi Mitra per Bulan'!G:G,'Data Alokasi Mitra per Bulan'!C:C,B896,'Data Alokasi Mitra per Bulan'!D:D,C896)</f>
        <v>3520000</v>
      </c>
      <c r="E896" s="63" t="str">
        <f t="shared" si="13"/>
        <v>Dibawah Batas Honor</v>
      </c>
      <c r="F896" s="64" t="e">
        <f ca="1">IF(_xludf.MAXifs('Data Alokasi Mitra per Bulan'!V:V,'Data Alokasi Mitra per Bulan'!C:C,B896,'Data Alokasi Mitra per Bulan'!D:D,C896)=0,G896,IF(YEAR(_xludf.MAXifs('Data Alokasi Mitra per Bulan'!V:V,'Data Alokasi Mitra per Bulan'!C:C,B896,'Data Alokasi Mitra per Bulan'!D:D,C896))=2024,G896,_xludf.MAXifs('Data Alokasi Mitra per Bulan'!V:V,'Data Alokasi Mitra per Bulan'!C:C,B896,'Data Alokasi Mitra per Bulan'!D:D,C896)))</f>
        <v>#NAME?</v>
      </c>
      <c r="G896" s="65">
        <f t="shared" si="14"/>
        <v>45869</v>
      </c>
    </row>
    <row r="897" spans="1:7" ht="14.4">
      <c r="A897" s="62" t="str">
        <f t="shared" si="12"/>
        <v>Roy MakalewJuli</v>
      </c>
      <c r="B897" s="22" t="s">
        <v>44</v>
      </c>
      <c r="C897" s="22" t="s">
        <v>246</v>
      </c>
      <c r="D897" s="54">
        <f>SUMIFS('Data Alokasi Mitra per Bulan'!G:G,'Data Alokasi Mitra per Bulan'!C:C,B897,'Data Alokasi Mitra per Bulan'!D:D,C897)</f>
        <v>3522000</v>
      </c>
      <c r="E897" s="63" t="str">
        <f t="shared" si="13"/>
        <v>Dibawah Batas Honor</v>
      </c>
      <c r="F897" s="64" t="e">
        <f ca="1">IF(_xludf.MAXifs('Data Alokasi Mitra per Bulan'!V:V,'Data Alokasi Mitra per Bulan'!C:C,B897,'Data Alokasi Mitra per Bulan'!D:D,C897)=0,G897,IF(YEAR(_xludf.MAXifs('Data Alokasi Mitra per Bulan'!V:V,'Data Alokasi Mitra per Bulan'!C:C,B897,'Data Alokasi Mitra per Bulan'!D:D,C897))=2024,G897,_xludf.MAXifs('Data Alokasi Mitra per Bulan'!V:V,'Data Alokasi Mitra per Bulan'!C:C,B897,'Data Alokasi Mitra per Bulan'!D:D,C897)))</f>
        <v>#NAME?</v>
      </c>
      <c r="G897" s="65">
        <f t="shared" si="14"/>
        <v>45869</v>
      </c>
    </row>
    <row r="898" spans="1:7" ht="14.4">
      <c r="A898" s="62" t="str">
        <f t="shared" si="12"/>
        <v>Rugaya SonuJuli</v>
      </c>
      <c r="B898" s="62" t="s">
        <v>114</v>
      </c>
      <c r="C898" s="22" t="s">
        <v>246</v>
      </c>
      <c r="D898" s="54">
        <f>SUMIFS('Data Alokasi Mitra per Bulan'!G:G,'Data Alokasi Mitra per Bulan'!C:C,B898,'Data Alokasi Mitra per Bulan'!D:D,C898)</f>
        <v>0</v>
      </c>
      <c r="E898" s="63" t="str">
        <f t="shared" si="13"/>
        <v>Dibawah Batas Honor</v>
      </c>
      <c r="F898" s="64" t="e">
        <f ca="1">IF(_xludf.MAXifs('Data Alokasi Mitra per Bulan'!V:V,'Data Alokasi Mitra per Bulan'!C:C,B898,'Data Alokasi Mitra per Bulan'!D:D,C898)=0,G898,IF(YEAR(_xludf.MAXifs('Data Alokasi Mitra per Bulan'!V:V,'Data Alokasi Mitra per Bulan'!C:C,B898,'Data Alokasi Mitra per Bulan'!D:D,C898))=2024,G898,_xludf.MAXifs('Data Alokasi Mitra per Bulan'!V:V,'Data Alokasi Mitra per Bulan'!C:C,B898,'Data Alokasi Mitra per Bulan'!D:D,C898)))</f>
        <v>#NAME?</v>
      </c>
      <c r="G898" s="65">
        <f t="shared" si="14"/>
        <v>45869</v>
      </c>
    </row>
    <row r="899" spans="1:7" ht="14.4">
      <c r="A899" s="62" t="str">
        <f t="shared" si="12"/>
        <v>Ruth PapenteJuli</v>
      </c>
      <c r="B899" s="22" t="s">
        <v>284</v>
      </c>
      <c r="C899" s="22" t="s">
        <v>246</v>
      </c>
      <c r="D899" s="54">
        <f>SUMIFS('Data Alokasi Mitra per Bulan'!G:G,'Data Alokasi Mitra per Bulan'!C:C,B899,'Data Alokasi Mitra per Bulan'!D:D,C899)</f>
        <v>0</v>
      </c>
      <c r="E899" s="63" t="str">
        <f t="shared" si="13"/>
        <v>Dibawah Batas Honor</v>
      </c>
      <c r="F899" s="64" t="e">
        <f ca="1">IF(_xludf.MAXifs('Data Alokasi Mitra per Bulan'!V:V,'Data Alokasi Mitra per Bulan'!C:C,B899,'Data Alokasi Mitra per Bulan'!D:D,C899)=0,G899,IF(YEAR(_xludf.MAXifs('Data Alokasi Mitra per Bulan'!V:V,'Data Alokasi Mitra per Bulan'!C:C,B899,'Data Alokasi Mitra per Bulan'!D:D,C899))=2024,G899,_xludf.MAXifs('Data Alokasi Mitra per Bulan'!V:V,'Data Alokasi Mitra per Bulan'!C:C,B899,'Data Alokasi Mitra per Bulan'!D:D,C899)))</f>
        <v>#NAME?</v>
      </c>
      <c r="G899" s="65">
        <f t="shared" si="14"/>
        <v>45869</v>
      </c>
    </row>
    <row r="900" spans="1:7" ht="14.4">
      <c r="A900" s="62" t="str">
        <f t="shared" si="12"/>
        <v>Sandra TololiuJuli</v>
      </c>
      <c r="B900" s="62" t="s">
        <v>285</v>
      </c>
      <c r="C900" s="22" t="s">
        <v>246</v>
      </c>
      <c r="D900" s="54">
        <f>SUMIFS('Data Alokasi Mitra per Bulan'!G:G,'Data Alokasi Mitra per Bulan'!C:C,B900,'Data Alokasi Mitra per Bulan'!D:D,C900)</f>
        <v>0</v>
      </c>
      <c r="E900" s="63" t="str">
        <f t="shared" si="13"/>
        <v>Dibawah Batas Honor</v>
      </c>
      <c r="F900" s="64" t="e">
        <f ca="1">IF(_xludf.MAXifs('Data Alokasi Mitra per Bulan'!V:V,'Data Alokasi Mitra per Bulan'!C:C,B900,'Data Alokasi Mitra per Bulan'!D:D,C900)=0,G900,IF(YEAR(_xludf.MAXifs('Data Alokasi Mitra per Bulan'!V:V,'Data Alokasi Mitra per Bulan'!C:C,B900,'Data Alokasi Mitra per Bulan'!D:D,C900))=2024,G900,_xludf.MAXifs('Data Alokasi Mitra per Bulan'!V:V,'Data Alokasi Mitra per Bulan'!C:C,B900,'Data Alokasi Mitra per Bulan'!D:D,C900)))</f>
        <v>#NAME?</v>
      </c>
      <c r="G900" s="65">
        <f t="shared" si="14"/>
        <v>45869</v>
      </c>
    </row>
    <row r="901" spans="1:7" ht="14.4">
      <c r="A901" s="62" t="str">
        <f t="shared" si="12"/>
        <v>Selli Ayu Rahmawati AnggrainiJuli</v>
      </c>
      <c r="B901" s="22" t="s">
        <v>366</v>
      </c>
      <c r="C901" s="22" t="s">
        <v>246</v>
      </c>
      <c r="D901" s="54">
        <f>SUMIFS('Data Alokasi Mitra per Bulan'!G:G,'Data Alokasi Mitra per Bulan'!C:C,B901,'Data Alokasi Mitra per Bulan'!D:D,C901)</f>
        <v>0</v>
      </c>
      <c r="E901" s="63" t="str">
        <f t="shared" si="13"/>
        <v>Dibawah Batas Honor</v>
      </c>
      <c r="F901" s="64" t="e">
        <f ca="1">IF(_xludf.MAXifs('Data Alokasi Mitra per Bulan'!V:V,'Data Alokasi Mitra per Bulan'!C:C,B901,'Data Alokasi Mitra per Bulan'!D:D,C901)=0,G901,IF(YEAR(_xludf.MAXifs('Data Alokasi Mitra per Bulan'!V:V,'Data Alokasi Mitra per Bulan'!C:C,B901,'Data Alokasi Mitra per Bulan'!D:D,C901))=2024,G901,_xludf.MAXifs('Data Alokasi Mitra per Bulan'!V:V,'Data Alokasi Mitra per Bulan'!C:C,B901,'Data Alokasi Mitra per Bulan'!D:D,C901)))</f>
        <v>#NAME?</v>
      </c>
      <c r="G901" s="65">
        <f t="shared" si="14"/>
        <v>45869</v>
      </c>
    </row>
    <row r="902" spans="1:7" ht="14.4">
      <c r="A902" s="62" t="str">
        <f t="shared" si="12"/>
        <v>SELVIE HAMELJuli</v>
      </c>
      <c r="B902" s="62" t="s">
        <v>254</v>
      </c>
      <c r="C902" s="22" t="s">
        <v>246</v>
      </c>
      <c r="D902" s="54">
        <f>SUMIFS('Data Alokasi Mitra per Bulan'!G:G,'Data Alokasi Mitra per Bulan'!C:C,B902,'Data Alokasi Mitra per Bulan'!D:D,C902)</f>
        <v>1170000</v>
      </c>
      <c r="E902" s="63" t="str">
        <f t="shared" si="13"/>
        <v>Dibawah Batas Honor</v>
      </c>
      <c r="F902" s="64" t="e">
        <f ca="1">IF(_xludf.MAXifs('Data Alokasi Mitra per Bulan'!V:V,'Data Alokasi Mitra per Bulan'!C:C,B902,'Data Alokasi Mitra per Bulan'!D:D,C902)=0,G902,IF(YEAR(_xludf.MAXifs('Data Alokasi Mitra per Bulan'!V:V,'Data Alokasi Mitra per Bulan'!C:C,B902,'Data Alokasi Mitra per Bulan'!D:D,C902))=2024,G902,_xludf.MAXifs('Data Alokasi Mitra per Bulan'!V:V,'Data Alokasi Mitra per Bulan'!C:C,B902,'Data Alokasi Mitra per Bulan'!D:D,C902)))</f>
        <v>#NAME?</v>
      </c>
      <c r="G902" s="65">
        <f t="shared" si="14"/>
        <v>45869</v>
      </c>
    </row>
    <row r="903" spans="1:7" ht="14.4">
      <c r="A903" s="62" t="str">
        <f t="shared" si="12"/>
        <v>Sentha Sisilia RondonuwuJuli</v>
      </c>
      <c r="B903" s="22" t="s">
        <v>286</v>
      </c>
      <c r="C903" s="22" t="s">
        <v>246</v>
      </c>
      <c r="D903" s="54">
        <f>SUMIFS('Data Alokasi Mitra per Bulan'!G:G,'Data Alokasi Mitra per Bulan'!C:C,B903,'Data Alokasi Mitra per Bulan'!D:D,C903)</f>
        <v>0</v>
      </c>
      <c r="E903" s="63" t="str">
        <f t="shared" si="13"/>
        <v>Dibawah Batas Honor</v>
      </c>
      <c r="F903" s="64" t="e">
        <f ca="1">IF(_xludf.MAXifs('Data Alokasi Mitra per Bulan'!V:V,'Data Alokasi Mitra per Bulan'!C:C,B903,'Data Alokasi Mitra per Bulan'!D:D,C903)=0,G903,IF(YEAR(_xludf.MAXifs('Data Alokasi Mitra per Bulan'!V:V,'Data Alokasi Mitra per Bulan'!C:C,B903,'Data Alokasi Mitra per Bulan'!D:D,C903))=2024,G903,_xludf.MAXifs('Data Alokasi Mitra per Bulan'!V:V,'Data Alokasi Mitra per Bulan'!C:C,B903,'Data Alokasi Mitra per Bulan'!D:D,C903)))</f>
        <v>#NAME?</v>
      </c>
      <c r="G903" s="65">
        <f t="shared" si="14"/>
        <v>45869</v>
      </c>
    </row>
    <row r="904" spans="1:7" ht="14.4">
      <c r="A904" s="62" t="str">
        <f t="shared" si="12"/>
        <v>Shalomita tirsa sumangandoJuli</v>
      </c>
      <c r="B904" s="62" t="s">
        <v>287</v>
      </c>
      <c r="C904" s="22" t="s">
        <v>246</v>
      </c>
      <c r="D904" s="54">
        <f>SUMIFS('Data Alokasi Mitra per Bulan'!G:G,'Data Alokasi Mitra per Bulan'!C:C,B904,'Data Alokasi Mitra per Bulan'!D:D,C904)</f>
        <v>0</v>
      </c>
      <c r="E904" s="63" t="str">
        <f t="shared" si="13"/>
        <v>Dibawah Batas Honor</v>
      </c>
      <c r="F904" s="64" t="e">
        <f ca="1">IF(_xludf.MAXifs('Data Alokasi Mitra per Bulan'!V:V,'Data Alokasi Mitra per Bulan'!C:C,B904,'Data Alokasi Mitra per Bulan'!D:D,C904)=0,G904,IF(YEAR(_xludf.MAXifs('Data Alokasi Mitra per Bulan'!V:V,'Data Alokasi Mitra per Bulan'!C:C,B904,'Data Alokasi Mitra per Bulan'!D:D,C904))=2024,G904,_xludf.MAXifs('Data Alokasi Mitra per Bulan'!V:V,'Data Alokasi Mitra per Bulan'!C:C,B904,'Data Alokasi Mitra per Bulan'!D:D,C904)))</f>
        <v>#NAME?</v>
      </c>
      <c r="G904" s="65">
        <f t="shared" si="14"/>
        <v>45869</v>
      </c>
    </row>
    <row r="905" spans="1:7" ht="14.4">
      <c r="A905" s="62" t="str">
        <f t="shared" si="12"/>
        <v>Sherly PepatoJuli</v>
      </c>
      <c r="B905" s="62" t="s">
        <v>228</v>
      </c>
      <c r="C905" s="22" t="s">
        <v>246</v>
      </c>
      <c r="D905" s="54">
        <f>SUMIFS('Data Alokasi Mitra per Bulan'!G:G,'Data Alokasi Mitra per Bulan'!C:C,B905,'Data Alokasi Mitra per Bulan'!D:D,C905)</f>
        <v>3520000</v>
      </c>
      <c r="E905" s="63" t="str">
        <f t="shared" si="13"/>
        <v>Dibawah Batas Honor</v>
      </c>
      <c r="F905" s="64" t="e">
        <f ca="1">IF(_xludf.MAXifs('Data Alokasi Mitra per Bulan'!V:V,'Data Alokasi Mitra per Bulan'!C:C,B905,'Data Alokasi Mitra per Bulan'!D:D,C905)=0,G905,IF(YEAR(_xludf.MAXifs('Data Alokasi Mitra per Bulan'!V:V,'Data Alokasi Mitra per Bulan'!C:C,B905,'Data Alokasi Mitra per Bulan'!D:D,C905))=2024,G905,_xludf.MAXifs('Data Alokasi Mitra per Bulan'!V:V,'Data Alokasi Mitra per Bulan'!C:C,B905,'Data Alokasi Mitra per Bulan'!D:D,C905)))</f>
        <v>#NAME?</v>
      </c>
      <c r="G905" s="65">
        <f t="shared" si="14"/>
        <v>45869</v>
      </c>
    </row>
    <row r="906" spans="1:7" ht="14.4">
      <c r="A906" s="62" t="str">
        <f t="shared" si="12"/>
        <v>SRI ANGRAINI HARTANTOJuli</v>
      </c>
      <c r="B906" s="62" t="s">
        <v>50</v>
      </c>
      <c r="C906" s="22" t="s">
        <v>246</v>
      </c>
      <c r="D906" s="54">
        <f>SUMIFS('Data Alokasi Mitra per Bulan'!G:G,'Data Alokasi Mitra per Bulan'!C:C,B906,'Data Alokasi Mitra per Bulan'!D:D,C906)</f>
        <v>198000</v>
      </c>
      <c r="E906" s="63" t="str">
        <f t="shared" si="13"/>
        <v>Dibawah Batas Honor</v>
      </c>
      <c r="F906" s="64" t="e">
        <f ca="1">IF(_xludf.MAXifs('Data Alokasi Mitra per Bulan'!V:V,'Data Alokasi Mitra per Bulan'!C:C,B906,'Data Alokasi Mitra per Bulan'!D:D,C906)=0,G906,IF(YEAR(_xludf.MAXifs('Data Alokasi Mitra per Bulan'!V:V,'Data Alokasi Mitra per Bulan'!C:C,B906,'Data Alokasi Mitra per Bulan'!D:D,C906))=2024,G906,_xludf.MAXifs('Data Alokasi Mitra per Bulan'!V:V,'Data Alokasi Mitra per Bulan'!C:C,B906,'Data Alokasi Mitra per Bulan'!D:D,C906)))</f>
        <v>#NAME?</v>
      </c>
      <c r="G906" s="65">
        <f t="shared" si="14"/>
        <v>45869</v>
      </c>
    </row>
    <row r="907" spans="1:7" ht="14.4">
      <c r="A907" s="62" t="str">
        <f t="shared" si="12"/>
        <v>SRI AYU PUTRI CAHAYA NINGSI MARIDIJuli</v>
      </c>
      <c r="B907" s="62" t="s">
        <v>288</v>
      </c>
      <c r="C907" s="22" t="s">
        <v>246</v>
      </c>
      <c r="D907" s="54">
        <f>SUMIFS('Data Alokasi Mitra per Bulan'!G:G,'Data Alokasi Mitra per Bulan'!C:C,B907,'Data Alokasi Mitra per Bulan'!D:D,C907)</f>
        <v>0</v>
      </c>
      <c r="E907" s="63" t="str">
        <f t="shared" si="13"/>
        <v>Dibawah Batas Honor</v>
      </c>
      <c r="F907" s="64" t="e">
        <f ca="1">IF(_xludf.MAXifs('Data Alokasi Mitra per Bulan'!V:V,'Data Alokasi Mitra per Bulan'!C:C,B907,'Data Alokasi Mitra per Bulan'!D:D,C907)=0,G907,IF(YEAR(_xludf.MAXifs('Data Alokasi Mitra per Bulan'!V:V,'Data Alokasi Mitra per Bulan'!C:C,B907,'Data Alokasi Mitra per Bulan'!D:D,C907))=2024,G907,_xludf.MAXifs('Data Alokasi Mitra per Bulan'!V:V,'Data Alokasi Mitra per Bulan'!C:C,B907,'Data Alokasi Mitra per Bulan'!D:D,C907)))</f>
        <v>#NAME?</v>
      </c>
      <c r="G907" s="65">
        <f t="shared" si="14"/>
        <v>45869</v>
      </c>
    </row>
    <row r="908" spans="1:7" ht="14.4">
      <c r="A908" s="62" t="str">
        <f t="shared" si="12"/>
        <v>Sri MulyawatiJuli</v>
      </c>
      <c r="B908" s="22" t="s">
        <v>51</v>
      </c>
      <c r="C908" s="22" t="s">
        <v>246</v>
      </c>
      <c r="D908" s="54">
        <f>SUMIFS('Data Alokasi Mitra per Bulan'!G:G,'Data Alokasi Mitra per Bulan'!C:C,B908,'Data Alokasi Mitra per Bulan'!D:D,C908)</f>
        <v>3485000</v>
      </c>
      <c r="E908" s="63" t="str">
        <f t="shared" si="13"/>
        <v>Dibawah Batas Honor</v>
      </c>
      <c r="F908" s="64" t="e">
        <f ca="1">IF(_xludf.MAXifs('Data Alokasi Mitra per Bulan'!V:V,'Data Alokasi Mitra per Bulan'!C:C,B908,'Data Alokasi Mitra per Bulan'!D:D,C908)=0,G908,IF(YEAR(_xludf.MAXifs('Data Alokasi Mitra per Bulan'!V:V,'Data Alokasi Mitra per Bulan'!C:C,B908,'Data Alokasi Mitra per Bulan'!D:D,C908))=2024,G908,_xludf.MAXifs('Data Alokasi Mitra per Bulan'!V:V,'Data Alokasi Mitra per Bulan'!C:C,B908,'Data Alokasi Mitra per Bulan'!D:D,C908)))</f>
        <v>#NAME?</v>
      </c>
      <c r="G908" s="65">
        <f t="shared" si="14"/>
        <v>45869</v>
      </c>
    </row>
    <row r="909" spans="1:7" ht="14.4">
      <c r="A909" s="62" t="str">
        <f t="shared" si="12"/>
        <v>SRI RETNO PUSPITOJuli</v>
      </c>
      <c r="B909" s="22" t="s">
        <v>33</v>
      </c>
      <c r="C909" s="22" t="s">
        <v>246</v>
      </c>
      <c r="D909" s="54">
        <f>SUMIFS('Data Alokasi Mitra per Bulan'!G:G,'Data Alokasi Mitra per Bulan'!C:C,B909,'Data Alokasi Mitra per Bulan'!D:D,C909)</f>
        <v>3520000</v>
      </c>
      <c r="E909" s="63" t="str">
        <f t="shared" si="13"/>
        <v>Dibawah Batas Honor</v>
      </c>
      <c r="F909" s="64" t="e">
        <f ca="1">IF(_xludf.MAXifs('Data Alokasi Mitra per Bulan'!V:V,'Data Alokasi Mitra per Bulan'!C:C,B909,'Data Alokasi Mitra per Bulan'!D:D,C909)=0,G909,IF(YEAR(_xludf.MAXifs('Data Alokasi Mitra per Bulan'!V:V,'Data Alokasi Mitra per Bulan'!C:C,B909,'Data Alokasi Mitra per Bulan'!D:D,C909))=2024,G909,_xludf.MAXifs('Data Alokasi Mitra per Bulan'!V:V,'Data Alokasi Mitra per Bulan'!C:C,B909,'Data Alokasi Mitra per Bulan'!D:D,C909)))</f>
        <v>#NAME?</v>
      </c>
      <c r="G909" s="65">
        <f t="shared" si="14"/>
        <v>45869</v>
      </c>
    </row>
    <row r="910" spans="1:7" ht="14.4">
      <c r="A910" s="62" t="str">
        <f t="shared" si="12"/>
        <v>Stephen christiani kenteyJuli</v>
      </c>
      <c r="B910" s="62" t="s">
        <v>43</v>
      </c>
      <c r="C910" s="22" t="s">
        <v>246</v>
      </c>
      <c r="D910" s="54">
        <f>SUMIFS('Data Alokasi Mitra per Bulan'!G:G,'Data Alokasi Mitra per Bulan'!C:C,B910,'Data Alokasi Mitra per Bulan'!D:D,C910)</f>
        <v>2409000</v>
      </c>
      <c r="E910" s="63" t="str">
        <f t="shared" si="13"/>
        <v>Dibawah Batas Honor</v>
      </c>
      <c r="F910" s="64" t="e">
        <f ca="1">IF(_xludf.MAXifs('Data Alokasi Mitra per Bulan'!V:V,'Data Alokasi Mitra per Bulan'!C:C,B910,'Data Alokasi Mitra per Bulan'!D:D,C910)=0,G910,IF(YEAR(_xludf.MAXifs('Data Alokasi Mitra per Bulan'!V:V,'Data Alokasi Mitra per Bulan'!C:C,B910,'Data Alokasi Mitra per Bulan'!D:D,C910))=2024,G910,_xludf.MAXifs('Data Alokasi Mitra per Bulan'!V:V,'Data Alokasi Mitra per Bulan'!C:C,B910,'Data Alokasi Mitra per Bulan'!D:D,C910)))</f>
        <v>#NAME?</v>
      </c>
      <c r="G910" s="65">
        <f t="shared" si="14"/>
        <v>45869</v>
      </c>
    </row>
    <row r="911" spans="1:7" ht="14.4">
      <c r="A911" s="62" t="str">
        <f t="shared" si="12"/>
        <v>Steve MoningkeyJuli</v>
      </c>
      <c r="B911" s="62" t="s">
        <v>367</v>
      </c>
      <c r="C911" s="22" t="s">
        <v>246</v>
      </c>
      <c r="D911" s="54">
        <f>SUMIFS('Data Alokasi Mitra per Bulan'!G:G,'Data Alokasi Mitra per Bulan'!C:C,B911,'Data Alokasi Mitra per Bulan'!D:D,C911)</f>
        <v>0</v>
      </c>
      <c r="E911" s="63" t="str">
        <f t="shared" si="13"/>
        <v>Dibawah Batas Honor</v>
      </c>
      <c r="F911" s="64" t="e">
        <f ca="1">IF(_xludf.MAXifs('Data Alokasi Mitra per Bulan'!V:V,'Data Alokasi Mitra per Bulan'!C:C,B911,'Data Alokasi Mitra per Bulan'!D:D,C911)=0,G911,IF(YEAR(_xludf.MAXifs('Data Alokasi Mitra per Bulan'!V:V,'Data Alokasi Mitra per Bulan'!C:C,B911,'Data Alokasi Mitra per Bulan'!D:D,C911))=2024,G911,_xludf.MAXifs('Data Alokasi Mitra per Bulan'!V:V,'Data Alokasi Mitra per Bulan'!C:C,B911,'Data Alokasi Mitra per Bulan'!D:D,C911)))</f>
        <v>#NAME?</v>
      </c>
      <c r="G911" s="65">
        <f t="shared" si="14"/>
        <v>45869</v>
      </c>
    </row>
    <row r="912" spans="1:7" ht="14.4">
      <c r="A912" s="62" t="str">
        <f t="shared" si="12"/>
        <v>Steven Sorts Paulus AkayJuli</v>
      </c>
      <c r="B912" s="22" t="s">
        <v>25</v>
      </c>
      <c r="C912" s="22" t="s">
        <v>246</v>
      </c>
      <c r="D912" s="54">
        <f>SUMIFS('Data Alokasi Mitra per Bulan'!G:G,'Data Alokasi Mitra per Bulan'!C:C,B912,'Data Alokasi Mitra per Bulan'!D:D,C912)</f>
        <v>1961000</v>
      </c>
      <c r="E912" s="63" t="str">
        <f t="shared" si="13"/>
        <v>Dibawah Batas Honor</v>
      </c>
      <c r="F912" s="64" t="e">
        <f ca="1">IF(_xludf.MAXifs('Data Alokasi Mitra per Bulan'!V:V,'Data Alokasi Mitra per Bulan'!C:C,B912,'Data Alokasi Mitra per Bulan'!D:D,C912)=0,G912,IF(YEAR(_xludf.MAXifs('Data Alokasi Mitra per Bulan'!V:V,'Data Alokasi Mitra per Bulan'!C:C,B912,'Data Alokasi Mitra per Bulan'!D:D,C912))=2024,G912,_xludf.MAXifs('Data Alokasi Mitra per Bulan'!V:V,'Data Alokasi Mitra per Bulan'!C:C,B912,'Data Alokasi Mitra per Bulan'!D:D,C912)))</f>
        <v>#NAME?</v>
      </c>
      <c r="G912" s="65">
        <f t="shared" si="14"/>
        <v>45869</v>
      </c>
    </row>
    <row r="913" spans="1:7" ht="14.4">
      <c r="A913" s="62" t="str">
        <f t="shared" si="12"/>
        <v>STEVI NOVITA WULAN RUMANGKANGJuli</v>
      </c>
      <c r="B913" s="22" t="s">
        <v>88</v>
      </c>
      <c r="C913" s="22" t="s">
        <v>246</v>
      </c>
      <c r="D913" s="54">
        <f>SUMIFS('Data Alokasi Mitra per Bulan'!G:G,'Data Alokasi Mitra per Bulan'!C:C,B913,'Data Alokasi Mitra per Bulan'!D:D,C913)</f>
        <v>0</v>
      </c>
      <c r="E913" s="63" t="str">
        <f t="shared" si="13"/>
        <v>Dibawah Batas Honor</v>
      </c>
      <c r="F913" s="64" t="e">
        <f ca="1">IF(_xludf.MAXifs('Data Alokasi Mitra per Bulan'!V:V,'Data Alokasi Mitra per Bulan'!C:C,B913,'Data Alokasi Mitra per Bulan'!D:D,C913)=0,G913,IF(YEAR(_xludf.MAXifs('Data Alokasi Mitra per Bulan'!V:V,'Data Alokasi Mitra per Bulan'!C:C,B913,'Data Alokasi Mitra per Bulan'!D:D,C913))=2024,G913,_xludf.MAXifs('Data Alokasi Mitra per Bulan'!V:V,'Data Alokasi Mitra per Bulan'!C:C,B913,'Data Alokasi Mitra per Bulan'!D:D,C913)))</f>
        <v>#NAME?</v>
      </c>
      <c r="G913" s="65">
        <f t="shared" si="14"/>
        <v>45869</v>
      </c>
    </row>
    <row r="914" spans="1:7" ht="14.4">
      <c r="A914" s="62" t="str">
        <f t="shared" si="12"/>
        <v>Suriaty Hadji AliJuli</v>
      </c>
      <c r="B914" s="62" t="s">
        <v>115</v>
      </c>
      <c r="C914" s="22" t="s">
        <v>246</v>
      </c>
      <c r="D914" s="54">
        <f>SUMIFS('Data Alokasi Mitra per Bulan'!G:G,'Data Alokasi Mitra per Bulan'!C:C,B914,'Data Alokasi Mitra per Bulan'!D:D,C914)</f>
        <v>0</v>
      </c>
      <c r="E914" s="63" t="str">
        <f t="shared" si="13"/>
        <v>Dibawah Batas Honor</v>
      </c>
      <c r="F914" s="64" t="e">
        <f ca="1">IF(_xludf.MAXifs('Data Alokasi Mitra per Bulan'!V:V,'Data Alokasi Mitra per Bulan'!C:C,B914,'Data Alokasi Mitra per Bulan'!D:D,C914)=0,G914,IF(YEAR(_xludf.MAXifs('Data Alokasi Mitra per Bulan'!V:V,'Data Alokasi Mitra per Bulan'!C:C,B914,'Data Alokasi Mitra per Bulan'!D:D,C914))=2024,G914,_xludf.MAXifs('Data Alokasi Mitra per Bulan'!V:V,'Data Alokasi Mitra per Bulan'!C:C,B914,'Data Alokasi Mitra per Bulan'!D:D,C914)))</f>
        <v>#NAME?</v>
      </c>
      <c r="G914" s="65">
        <f t="shared" si="14"/>
        <v>45869</v>
      </c>
    </row>
    <row r="915" spans="1:7" ht="14.4">
      <c r="A915" s="62" t="str">
        <f t="shared" si="12"/>
        <v>Susly Yuliana SeneweJuli</v>
      </c>
      <c r="B915" s="62" t="s">
        <v>48</v>
      </c>
      <c r="C915" s="22" t="s">
        <v>246</v>
      </c>
      <c r="D915" s="54">
        <f>SUMIFS('Data Alokasi Mitra per Bulan'!G:G,'Data Alokasi Mitra per Bulan'!C:C,B915,'Data Alokasi Mitra per Bulan'!D:D,C915)</f>
        <v>2572000</v>
      </c>
      <c r="E915" s="63" t="str">
        <f t="shared" si="13"/>
        <v>Dibawah Batas Honor</v>
      </c>
      <c r="F915" s="64" t="e">
        <f ca="1">IF(_xludf.MAXifs('Data Alokasi Mitra per Bulan'!V:V,'Data Alokasi Mitra per Bulan'!C:C,B915,'Data Alokasi Mitra per Bulan'!D:D,C915)=0,G915,IF(YEAR(_xludf.MAXifs('Data Alokasi Mitra per Bulan'!V:V,'Data Alokasi Mitra per Bulan'!C:C,B915,'Data Alokasi Mitra per Bulan'!D:D,C915))=2024,G915,_xludf.MAXifs('Data Alokasi Mitra per Bulan'!V:V,'Data Alokasi Mitra per Bulan'!C:C,B915,'Data Alokasi Mitra per Bulan'!D:D,C915)))</f>
        <v>#NAME?</v>
      </c>
      <c r="G915" s="65">
        <f t="shared" si="14"/>
        <v>45869</v>
      </c>
    </row>
    <row r="916" spans="1:7" ht="14.4">
      <c r="A916" s="62" t="str">
        <f t="shared" si="12"/>
        <v>Sutria Meilani TiwowJuli</v>
      </c>
      <c r="B916" s="62" t="s">
        <v>116</v>
      </c>
      <c r="C916" s="22" t="s">
        <v>246</v>
      </c>
      <c r="D916" s="54">
        <f>SUMIFS('Data Alokasi Mitra per Bulan'!G:G,'Data Alokasi Mitra per Bulan'!C:C,B916,'Data Alokasi Mitra per Bulan'!D:D,C916)</f>
        <v>0</v>
      </c>
      <c r="E916" s="63" t="str">
        <f t="shared" si="13"/>
        <v>Dibawah Batas Honor</v>
      </c>
      <c r="F916" s="64" t="e">
        <f ca="1">IF(_xludf.MAXifs('Data Alokasi Mitra per Bulan'!V:V,'Data Alokasi Mitra per Bulan'!C:C,B916,'Data Alokasi Mitra per Bulan'!D:D,C916)=0,G916,IF(YEAR(_xludf.MAXifs('Data Alokasi Mitra per Bulan'!V:V,'Data Alokasi Mitra per Bulan'!C:C,B916,'Data Alokasi Mitra per Bulan'!D:D,C916))=2024,G916,_xludf.MAXifs('Data Alokasi Mitra per Bulan'!V:V,'Data Alokasi Mitra per Bulan'!C:C,B916,'Data Alokasi Mitra per Bulan'!D:D,C916)))</f>
        <v>#NAME?</v>
      </c>
      <c r="G916" s="65">
        <f t="shared" si="14"/>
        <v>45869</v>
      </c>
    </row>
    <row r="917" spans="1:7" ht="14.4">
      <c r="A917" s="62" t="str">
        <f t="shared" si="12"/>
        <v>Veinny enggrithel pirasatJuli</v>
      </c>
      <c r="B917" s="22" t="s">
        <v>118</v>
      </c>
      <c r="C917" s="22" t="s">
        <v>246</v>
      </c>
      <c r="D917" s="54">
        <f>SUMIFS('Data Alokasi Mitra per Bulan'!G:G,'Data Alokasi Mitra per Bulan'!C:C,B917,'Data Alokasi Mitra per Bulan'!D:D,C917)</f>
        <v>0</v>
      </c>
      <c r="E917" s="63" t="str">
        <f t="shared" si="13"/>
        <v>Dibawah Batas Honor</v>
      </c>
      <c r="F917" s="64" t="e">
        <f ca="1">IF(_xludf.MAXifs('Data Alokasi Mitra per Bulan'!V:V,'Data Alokasi Mitra per Bulan'!C:C,B917,'Data Alokasi Mitra per Bulan'!D:D,C917)=0,G917,IF(YEAR(_xludf.MAXifs('Data Alokasi Mitra per Bulan'!V:V,'Data Alokasi Mitra per Bulan'!C:C,B917,'Data Alokasi Mitra per Bulan'!D:D,C917))=2024,G917,_xludf.MAXifs('Data Alokasi Mitra per Bulan'!V:V,'Data Alokasi Mitra per Bulan'!C:C,B917,'Data Alokasi Mitra per Bulan'!D:D,C917)))</f>
        <v>#NAME?</v>
      </c>
      <c r="G917" s="65">
        <f t="shared" si="14"/>
        <v>45869</v>
      </c>
    </row>
    <row r="918" spans="1:7" ht="14.4">
      <c r="A918" s="62" t="str">
        <f t="shared" si="12"/>
        <v>Vivine DameJuli</v>
      </c>
      <c r="B918" s="62" t="s">
        <v>368</v>
      </c>
      <c r="C918" s="22" t="s">
        <v>246</v>
      </c>
      <c r="D918" s="54">
        <f>SUMIFS('Data Alokasi Mitra per Bulan'!G:G,'Data Alokasi Mitra per Bulan'!C:C,B918,'Data Alokasi Mitra per Bulan'!D:D,C918)</f>
        <v>0</v>
      </c>
      <c r="E918" s="63" t="str">
        <f t="shared" si="13"/>
        <v>Dibawah Batas Honor</v>
      </c>
      <c r="F918" s="64" t="e">
        <f ca="1">IF(_xludf.MAXifs('Data Alokasi Mitra per Bulan'!V:V,'Data Alokasi Mitra per Bulan'!C:C,B918,'Data Alokasi Mitra per Bulan'!D:D,C918)=0,G918,IF(YEAR(_xludf.MAXifs('Data Alokasi Mitra per Bulan'!V:V,'Data Alokasi Mitra per Bulan'!C:C,B918,'Data Alokasi Mitra per Bulan'!D:D,C918))=2024,G918,_xludf.MAXifs('Data Alokasi Mitra per Bulan'!V:V,'Data Alokasi Mitra per Bulan'!C:C,B918,'Data Alokasi Mitra per Bulan'!D:D,C918)))</f>
        <v>#NAME?</v>
      </c>
      <c r="G918" s="65">
        <f t="shared" si="14"/>
        <v>45869</v>
      </c>
    </row>
    <row r="919" spans="1:7" ht="14.4">
      <c r="A919" s="62" t="str">
        <f t="shared" si="12"/>
        <v>Wiwin KarimJuli</v>
      </c>
      <c r="B919" s="62" t="s">
        <v>165</v>
      </c>
      <c r="C919" s="22" t="s">
        <v>246</v>
      </c>
      <c r="D919" s="54">
        <f>SUMIFS('Data Alokasi Mitra per Bulan'!G:G,'Data Alokasi Mitra per Bulan'!C:C,B919,'Data Alokasi Mitra per Bulan'!D:D,C919)</f>
        <v>0</v>
      </c>
      <c r="E919" s="63" t="str">
        <f t="shared" si="13"/>
        <v>Dibawah Batas Honor</v>
      </c>
      <c r="F919" s="64" t="e">
        <f ca="1">IF(_xludf.MAXifs('Data Alokasi Mitra per Bulan'!V:V,'Data Alokasi Mitra per Bulan'!C:C,B919,'Data Alokasi Mitra per Bulan'!D:D,C919)=0,G919,IF(YEAR(_xludf.MAXifs('Data Alokasi Mitra per Bulan'!V:V,'Data Alokasi Mitra per Bulan'!C:C,B919,'Data Alokasi Mitra per Bulan'!D:D,C919))=2024,G919,_xludf.MAXifs('Data Alokasi Mitra per Bulan'!V:V,'Data Alokasi Mitra per Bulan'!C:C,B919,'Data Alokasi Mitra per Bulan'!D:D,C919)))</f>
        <v>#NAME?</v>
      </c>
      <c r="G919" s="65">
        <f t="shared" si="14"/>
        <v>45869</v>
      </c>
    </row>
    <row r="920" spans="1:7" ht="14.4">
      <c r="A920" s="62" t="str">
        <f t="shared" si="12"/>
        <v>Yesika Chenly SiwuJuli</v>
      </c>
      <c r="B920" s="22" t="s">
        <v>119</v>
      </c>
      <c r="C920" s="22" t="s">
        <v>246</v>
      </c>
      <c r="D920" s="54">
        <f>SUMIFS('Data Alokasi Mitra per Bulan'!G:G,'Data Alokasi Mitra per Bulan'!C:C,B920,'Data Alokasi Mitra per Bulan'!D:D,C920)</f>
        <v>2640000</v>
      </c>
      <c r="E920" s="63" t="str">
        <f t="shared" si="13"/>
        <v>Dibawah Batas Honor</v>
      </c>
      <c r="F920" s="64" t="e">
        <f ca="1">IF(_xludf.MAXifs('Data Alokasi Mitra per Bulan'!V:V,'Data Alokasi Mitra per Bulan'!C:C,B920,'Data Alokasi Mitra per Bulan'!D:D,C920)=0,G920,IF(YEAR(_xludf.MAXifs('Data Alokasi Mitra per Bulan'!V:V,'Data Alokasi Mitra per Bulan'!C:C,B920,'Data Alokasi Mitra per Bulan'!D:D,C920))=2024,G920,_xludf.MAXifs('Data Alokasi Mitra per Bulan'!V:V,'Data Alokasi Mitra per Bulan'!C:C,B920,'Data Alokasi Mitra per Bulan'!D:D,C920)))</f>
        <v>#NAME?</v>
      </c>
      <c r="G920" s="65">
        <f t="shared" si="14"/>
        <v>45869</v>
      </c>
    </row>
    <row r="921" spans="1:7" ht="14.4">
      <c r="A921" s="62" t="str">
        <f t="shared" si="12"/>
        <v>Yosua Nehemia Dioko langiJuli</v>
      </c>
      <c r="B921" s="62" t="s">
        <v>369</v>
      </c>
      <c r="C921" s="22" t="s">
        <v>246</v>
      </c>
      <c r="D921" s="54">
        <f>SUMIFS('Data Alokasi Mitra per Bulan'!G:G,'Data Alokasi Mitra per Bulan'!C:C,B921,'Data Alokasi Mitra per Bulan'!D:D,C921)</f>
        <v>0</v>
      </c>
      <c r="E921" s="63" t="str">
        <f t="shared" si="13"/>
        <v>Dibawah Batas Honor</v>
      </c>
      <c r="F921" s="64" t="e">
        <f ca="1">IF(_xludf.MAXifs('Data Alokasi Mitra per Bulan'!V:V,'Data Alokasi Mitra per Bulan'!C:C,B921,'Data Alokasi Mitra per Bulan'!D:D,C921)=0,G921,IF(YEAR(_xludf.MAXifs('Data Alokasi Mitra per Bulan'!V:V,'Data Alokasi Mitra per Bulan'!C:C,B921,'Data Alokasi Mitra per Bulan'!D:D,C921))=2024,G921,_xludf.MAXifs('Data Alokasi Mitra per Bulan'!V:V,'Data Alokasi Mitra per Bulan'!C:C,B921,'Data Alokasi Mitra per Bulan'!D:D,C921)))</f>
        <v>#NAME?</v>
      </c>
      <c r="G921" s="65">
        <f t="shared" si="14"/>
        <v>45869</v>
      </c>
    </row>
    <row r="922" spans="1:7" ht="14.4">
      <c r="A922" s="62" t="str">
        <f t="shared" si="12"/>
        <v>YUDITH Y MARJUNIJuli</v>
      </c>
      <c r="B922" s="62" t="s">
        <v>171</v>
      </c>
      <c r="C922" s="22" t="s">
        <v>246</v>
      </c>
      <c r="D922" s="54">
        <f>SUMIFS('Data Alokasi Mitra per Bulan'!G:G,'Data Alokasi Mitra per Bulan'!C:C,B922,'Data Alokasi Mitra per Bulan'!D:D,C922)</f>
        <v>1488000</v>
      </c>
      <c r="E922" s="63" t="str">
        <f t="shared" si="13"/>
        <v>Dibawah Batas Honor</v>
      </c>
      <c r="F922" s="64" t="e">
        <f ca="1">IF(_xludf.MAXifs('Data Alokasi Mitra per Bulan'!V:V,'Data Alokasi Mitra per Bulan'!C:C,B922,'Data Alokasi Mitra per Bulan'!D:D,C922)=0,G922,IF(YEAR(_xludf.MAXifs('Data Alokasi Mitra per Bulan'!V:V,'Data Alokasi Mitra per Bulan'!C:C,B922,'Data Alokasi Mitra per Bulan'!D:D,C922))=2024,G922,_xludf.MAXifs('Data Alokasi Mitra per Bulan'!V:V,'Data Alokasi Mitra per Bulan'!C:C,B922,'Data Alokasi Mitra per Bulan'!D:D,C922)))</f>
        <v>#NAME?</v>
      </c>
      <c r="G922" s="65">
        <f t="shared" si="14"/>
        <v>45869</v>
      </c>
    </row>
    <row r="923" spans="1:7" ht="14.4">
      <c r="A923" s="62" t="str">
        <f t="shared" si="12"/>
        <v>Yuliana Telly LumiJuli</v>
      </c>
      <c r="B923" s="22" t="s">
        <v>139</v>
      </c>
      <c r="C923" s="22" t="s">
        <v>246</v>
      </c>
      <c r="D923" s="54">
        <f>SUMIFS('Data Alokasi Mitra per Bulan'!G:G,'Data Alokasi Mitra per Bulan'!C:C,B923,'Data Alokasi Mitra per Bulan'!D:D,C923)</f>
        <v>0</v>
      </c>
      <c r="E923" s="63" t="str">
        <f t="shared" si="13"/>
        <v>Dibawah Batas Honor</v>
      </c>
      <c r="F923" s="64" t="e">
        <f ca="1">IF(_xludf.MAXifs('Data Alokasi Mitra per Bulan'!V:V,'Data Alokasi Mitra per Bulan'!C:C,B923,'Data Alokasi Mitra per Bulan'!D:D,C923)=0,G923,IF(YEAR(_xludf.MAXifs('Data Alokasi Mitra per Bulan'!V:V,'Data Alokasi Mitra per Bulan'!C:C,B923,'Data Alokasi Mitra per Bulan'!D:D,C923))=2024,G923,_xludf.MAXifs('Data Alokasi Mitra per Bulan'!V:V,'Data Alokasi Mitra per Bulan'!C:C,B923,'Data Alokasi Mitra per Bulan'!D:D,C923)))</f>
        <v>#NAME?</v>
      </c>
      <c r="G923" s="65">
        <f t="shared" si="14"/>
        <v>45869</v>
      </c>
    </row>
    <row r="924" spans="1:7" ht="14.4">
      <c r="A924" s="62" t="str">
        <f t="shared" si="12"/>
        <v>Yulianti BohamJuli</v>
      </c>
      <c r="B924" s="22" t="s">
        <v>120</v>
      </c>
      <c r="C924" s="22" t="s">
        <v>246</v>
      </c>
      <c r="D924" s="54">
        <f>SUMIFS('Data Alokasi Mitra per Bulan'!G:G,'Data Alokasi Mitra per Bulan'!C:C,B924,'Data Alokasi Mitra per Bulan'!D:D,C924)</f>
        <v>3520000</v>
      </c>
      <c r="E924" s="63" t="str">
        <f t="shared" si="13"/>
        <v>Dibawah Batas Honor</v>
      </c>
      <c r="F924" s="64" t="e">
        <f ca="1">IF(_xludf.MAXifs('Data Alokasi Mitra per Bulan'!V:V,'Data Alokasi Mitra per Bulan'!C:C,B924,'Data Alokasi Mitra per Bulan'!D:D,C924)=0,G924,IF(YEAR(_xludf.MAXifs('Data Alokasi Mitra per Bulan'!V:V,'Data Alokasi Mitra per Bulan'!C:C,B924,'Data Alokasi Mitra per Bulan'!D:D,C924))=2024,G924,_xludf.MAXifs('Data Alokasi Mitra per Bulan'!V:V,'Data Alokasi Mitra per Bulan'!C:C,B924,'Data Alokasi Mitra per Bulan'!D:D,C924)))</f>
        <v>#NAME?</v>
      </c>
      <c r="G924" s="65">
        <f t="shared" si="14"/>
        <v>45869</v>
      </c>
    </row>
    <row r="925" spans="1:7" ht="14.4">
      <c r="A925" s="62" t="str">
        <f t="shared" si="12"/>
        <v>Yunita Rahayu Ekaputri AbdjulJuli</v>
      </c>
      <c r="B925" s="62" t="s">
        <v>123</v>
      </c>
      <c r="C925" s="22" t="s">
        <v>246</v>
      </c>
      <c r="D925" s="54">
        <f>SUMIFS('Data Alokasi Mitra per Bulan'!G:G,'Data Alokasi Mitra per Bulan'!C:C,B925,'Data Alokasi Mitra per Bulan'!D:D,C925)</f>
        <v>0</v>
      </c>
      <c r="E925" s="63" t="str">
        <f t="shared" si="13"/>
        <v>Dibawah Batas Honor</v>
      </c>
      <c r="F925" s="64" t="e">
        <f ca="1">IF(_xludf.MAXifs('Data Alokasi Mitra per Bulan'!V:V,'Data Alokasi Mitra per Bulan'!C:C,B925,'Data Alokasi Mitra per Bulan'!D:D,C925)=0,G925,IF(YEAR(_xludf.MAXifs('Data Alokasi Mitra per Bulan'!V:V,'Data Alokasi Mitra per Bulan'!C:C,B925,'Data Alokasi Mitra per Bulan'!D:D,C925))=2024,G925,_xludf.MAXifs('Data Alokasi Mitra per Bulan'!V:V,'Data Alokasi Mitra per Bulan'!C:C,B925,'Data Alokasi Mitra per Bulan'!D:D,C925)))</f>
        <v>#NAME?</v>
      </c>
      <c r="G925" s="65">
        <f t="shared" si="14"/>
        <v>45869</v>
      </c>
    </row>
    <row r="926" spans="1:7" ht="14.4">
      <c r="A926" s="62" t="str">
        <f t="shared" si="12"/>
        <v>Adhan Yeremia AlhasniAgustus</v>
      </c>
      <c r="B926" s="22" t="s">
        <v>124</v>
      </c>
      <c r="C926" s="22" t="s">
        <v>269</v>
      </c>
      <c r="D926" s="54">
        <f>SUMIFS('Data Alokasi Mitra per Bulan'!G:G,'Data Alokasi Mitra per Bulan'!C:C,B926,'Data Alokasi Mitra per Bulan'!D:D,C926)</f>
        <v>0</v>
      </c>
      <c r="E926" s="63" t="str">
        <f t="shared" si="13"/>
        <v>Dibawah Batas Honor</v>
      </c>
      <c r="F926" s="64" t="e">
        <f ca="1">IF(_xludf.MAXifs('Data Alokasi Mitra per Bulan'!V:V,'Data Alokasi Mitra per Bulan'!C:C,B926,'Data Alokasi Mitra per Bulan'!D:D,C926)=0,G926,IF(YEAR(_xludf.MAXifs('Data Alokasi Mitra per Bulan'!V:V,'Data Alokasi Mitra per Bulan'!C:C,B926,'Data Alokasi Mitra per Bulan'!D:D,C926))=2024,G926,_xludf.MAXifs('Data Alokasi Mitra per Bulan'!V:V,'Data Alokasi Mitra per Bulan'!C:C,B926,'Data Alokasi Mitra per Bulan'!D:D,C926)))</f>
        <v>#NAME?</v>
      </c>
      <c r="G926" s="65">
        <f t="shared" ref="G926:G1057" si="15">EOMONTH("1/8/2025",0)</f>
        <v>45900</v>
      </c>
    </row>
    <row r="927" spans="1:7" ht="14.4">
      <c r="A927" s="62" t="str">
        <f t="shared" si="12"/>
        <v>Adriana TandajuAgustus</v>
      </c>
      <c r="B927" s="22" t="s">
        <v>36</v>
      </c>
      <c r="C927" s="22" t="s">
        <v>269</v>
      </c>
      <c r="D927" s="54">
        <f>SUMIFS('Data Alokasi Mitra per Bulan'!G:G,'Data Alokasi Mitra per Bulan'!C:C,B927,'Data Alokasi Mitra per Bulan'!D:D,C927)</f>
        <v>2932000</v>
      </c>
      <c r="E927" s="63" t="str">
        <f t="shared" si="13"/>
        <v>Dibawah Batas Honor</v>
      </c>
      <c r="F927" s="64" t="e">
        <f ca="1">IF(_xludf.MAXifs('Data Alokasi Mitra per Bulan'!V:V,'Data Alokasi Mitra per Bulan'!C:C,B927,'Data Alokasi Mitra per Bulan'!D:D,C927)=0,G927,IF(YEAR(_xludf.MAXifs('Data Alokasi Mitra per Bulan'!V:V,'Data Alokasi Mitra per Bulan'!C:C,B927,'Data Alokasi Mitra per Bulan'!D:D,C927))=2024,G927,_xludf.MAXifs('Data Alokasi Mitra per Bulan'!V:V,'Data Alokasi Mitra per Bulan'!C:C,B927,'Data Alokasi Mitra per Bulan'!D:D,C927)))</f>
        <v>#NAME?</v>
      </c>
      <c r="G927" s="65">
        <f t="shared" si="15"/>
        <v>45900</v>
      </c>
    </row>
    <row r="928" spans="1:7" ht="14.4">
      <c r="A928" s="62" t="str">
        <f t="shared" si="12"/>
        <v>AGUSTINTJE MAKAHANAPAgustus</v>
      </c>
      <c r="B928" s="22" t="s">
        <v>87</v>
      </c>
      <c r="C928" s="22" t="s">
        <v>269</v>
      </c>
      <c r="D928" s="54">
        <f>SUMIFS('Data Alokasi Mitra per Bulan'!G:G,'Data Alokasi Mitra per Bulan'!C:C,B928,'Data Alokasi Mitra per Bulan'!D:D,C928)</f>
        <v>1342000</v>
      </c>
      <c r="E928" s="63" t="str">
        <f t="shared" si="13"/>
        <v>Dibawah Batas Honor</v>
      </c>
      <c r="F928" s="64" t="e">
        <f ca="1">IF(_xludf.MAXifs('Data Alokasi Mitra per Bulan'!V:V,'Data Alokasi Mitra per Bulan'!C:C,B928,'Data Alokasi Mitra per Bulan'!D:D,C928)=0,G928,IF(YEAR(_xludf.MAXifs('Data Alokasi Mitra per Bulan'!V:V,'Data Alokasi Mitra per Bulan'!C:C,B928,'Data Alokasi Mitra per Bulan'!D:D,C928))=2024,G928,_xludf.MAXifs('Data Alokasi Mitra per Bulan'!V:V,'Data Alokasi Mitra per Bulan'!C:C,B928,'Data Alokasi Mitra per Bulan'!D:D,C928)))</f>
        <v>#NAME?</v>
      </c>
      <c r="G928" s="65">
        <f t="shared" si="15"/>
        <v>45900</v>
      </c>
    </row>
    <row r="929" spans="1:7" ht="14.4">
      <c r="A929" s="62" t="str">
        <f t="shared" si="12"/>
        <v>Alice lady diana mantiriAgustus</v>
      </c>
      <c r="B929" s="62" t="s">
        <v>273</v>
      </c>
      <c r="C929" s="22" t="s">
        <v>269</v>
      </c>
      <c r="D929" s="54">
        <f>SUMIFS('Data Alokasi Mitra per Bulan'!G:G,'Data Alokasi Mitra per Bulan'!C:C,B929,'Data Alokasi Mitra per Bulan'!D:D,C929)</f>
        <v>0</v>
      </c>
      <c r="E929" s="63" t="str">
        <f t="shared" si="13"/>
        <v>Dibawah Batas Honor</v>
      </c>
      <c r="F929" s="64" t="e">
        <f ca="1">IF(_xludf.MAXifs('Data Alokasi Mitra per Bulan'!V:V,'Data Alokasi Mitra per Bulan'!C:C,B929,'Data Alokasi Mitra per Bulan'!D:D,C929)=0,G929,IF(YEAR(_xludf.MAXifs('Data Alokasi Mitra per Bulan'!V:V,'Data Alokasi Mitra per Bulan'!C:C,B929,'Data Alokasi Mitra per Bulan'!D:D,C929))=2024,G929,_xludf.MAXifs('Data Alokasi Mitra per Bulan'!V:V,'Data Alokasi Mitra per Bulan'!C:C,B929,'Data Alokasi Mitra per Bulan'!D:D,C929)))</f>
        <v>#NAME?</v>
      </c>
      <c r="G929" s="65">
        <f t="shared" si="15"/>
        <v>45900</v>
      </c>
    </row>
    <row r="930" spans="1:7" ht="14.4">
      <c r="A930" s="62" t="str">
        <f t="shared" si="12"/>
        <v>Alvani Bregina NgongoloyAgustus</v>
      </c>
      <c r="B930" s="22" t="s">
        <v>26</v>
      </c>
      <c r="C930" s="22" t="s">
        <v>269</v>
      </c>
      <c r="D930" s="54">
        <f>SUMIFS('Data Alokasi Mitra per Bulan'!G:G,'Data Alokasi Mitra per Bulan'!C:C,B930,'Data Alokasi Mitra per Bulan'!D:D,C930)</f>
        <v>3221000</v>
      </c>
      <c r="E930" s="63" t="str">
        <f t="shared" si="13"/>
        <v>Dibawah Batas Honor</v>
      </c>
      <c r="F930" s="64" t="e">
        <f ca="1">IF(_xludf.MAXifs('Data Alokasi Mitra per Bulan'!V:V,'Data Alokasi Mitra per Bulan'!C:C,B930,'Data Alokasi Mitra per Bulan'!D:D,C930)=0,G930,IF(YEAR(_xludf.MAXifs('Data Alokasi Mitra per Bulan'!V:V,'Data Alokasi Mitra per Bulan'!C:C,B930,'Data Alokasi Mitra per Bulan'!D:D,C930))=2024,G930,_xludf.MAXifs('Data Alokasi Mitra per Bulan'!V:V,'Data Alokasi Mitra per Bulan'!C:C,B930,'Data Alokasi Mitra per Bulan'!D:D,C930)))</f>
        <v>#NAME?</v>
      </c>
      <c r="G930" s="65">
        <f t="shared" si="15"/>
        <v>45900</v>
      </c>
    </row>
    <row r="931" spans="1:7" ht="14.4">
      <c r="A931" s="62" t="str">
        <f t="shared" si="12"/>
        <v>anastasia rany makanaungAgustus</v>
      </c>
      <c r="B931" s="62" t="s">
        <v>274</v>
      </c>
      <c r="C931" s="22" t="s">
        <v>269</v>
      </c>
      <c r="D931" s="54">
        <f>SUMIFS('Data Alokasi Mitra per Bulan'!G:G,'Data Alokasi Mitra per Bulan'!C:C,B931,'Data Alokasi Mitra per Bulan'!D:D,C931)</f>
        <v>0</v>
      </c>
      <c r="E931" s="63" t="str">
        <f t="shared" si="13"/>
        <v>Dibawah Batas Honor</v>
      </c>
      <c r="F931" s="64" t="e">
        <f ca="1">IF(_xludf.MAXifs('Data Alokasi Mitra per Bulan'!V:V,'Data Alokasi Mitra per Bulan'!C:C,B931,'Data Alokasi Mitra per Bulan'!D:D,C931)=0,G931,IF(YEAR(_xludf.MAXifs('Data Alokasi Mitra per Bulan'!V:V,'Data Alokasi Mitra per Bulan'!C:C,B931,'Data Alokasi Mitra per Bulan'!D:D,C931))=2024,G931,_xludf.MAXifs('Data Alokasi Mitra per Bulan'!V:V,'Data Alokasi Mitra per Bulan'!C:C,B931,'Data Alokasi Mitra per Bulan'!D:D,C931)))</f>
        <v>#NAME?</v>
      </c>
      <c r="G931" s="65">
        <f t="shared" si="15"/>
        <v>45900</v>
      </c>
    </row>
    <row r="932" spans="1:7" ht="14.4">
      <c r="A932" s="62" t="str">
        <f t="shared" si="12"/>
        <v>Anatasya MasudaraAgustus</v>
      </c>
      <c r="B932" s="62" t="s">
        <v>346</v>
      </c>
      <c r="C932" s="22" t="s">
        <v>269</v>
      </c>
      <c r="D932" s="54">
        <f>SUMIFS('Data Alokasi Mitra per Bulan'!G:G,'Data Alokasi Mitra per Bulan'!C:C,B932,'Data Alokasi Mitra per Bulan'!D:D,C932)</f>
        <v>0</v>
      </c>
      <c r="E932" s="63" t="str">
        <f t="shared" si="13"/>
        <v>Dibawah Batas Honor</v>
      </c>
      <c r="F932" s="64" t="e">
        <f ca="1">IF(_xludf.MAXifs('Data Alokasi Mitra per Bulan'!V:V,'Data Alokasi Mitra per Bulan'!C:C,B932,'Data Alokasi Mitra per Bulan'!D:D,C932)=0,G932,IF(YEAR(_xludf.MAXifs('Data Alokasi Mitra per Bulan'!V:V,'Data Alokasi Mitra per Bulan'!C:C,B932,'Data Alokasi Mitra per Bulan'!D:D,C932))=2024,G932,_xludf.MAXifs('Data Alokasi Mitra per Bulan'!V:V,'Data Alokasi Mitra per Bulan'!C:C,B932,'Data Alokasi Mitra per Bulan'!D:D,C932)))</f>
        <v>#NAME?</v>
      </c>
      <c r="G932" s="65">
        <f t="shared" si="15"/>
        <v>45900</v>
      </c>
    </row>
    <row r="933" spans="1:7" ht="14.4">
      <c r="A933" s="62" t="str">
        <f t="shared" si="12"/>
        <v>ANGELIA FRANSISCA SUNDAHAgustus</v>
      </c>
      <c r="B933" s="22" t="s">
        <v>126</v>
      </c>
      <c r="C933" s="22" t="s">
        <v>269</v>
      </c>
      <c r="D933" s="54">
        <f>SUMIFS('Data Alokasi Mitra per Bulan'!G:G,'Data Alokasi Mitra per Bulan'!C:C,B933,'Data Alokasi Mitra per Bulan'!D:D,C933)</f>
        <v>0</v>
      </c>
      <c r="E933" s="63" t="str">
        <f t="shared" si="13"/>
        <v>Dibawah Batas Honor</v>
      </c>
      <c r="F933" s="64" t="e">
        <f ca="1">IF(_xludf.MAXifs('Data Alokasi Mitra per Bulan'!V:V,'Data Alokasi Mitra per Bulan'!C:C,B933,'Data Alokasi Mitra per Bulan'!D:D,C933)=0,G933,IF(YEAR(_xludf.MAXifs('Data Alokasi Mitra per Bulan'!V:V,'Data Alokasi Mitra per Bulan'!C:C,B933,'Data Alokasi Mitra per Bulan'!D:D,C933))=2024,G933,_xludf.MAXifs('Data Alokasi Mitra per Bulan'!V:V,'Data Alokasi Mitra per Bulan'!C:C,B933,'Data Alokasi Mitra per Bulan'!D:D,C933)))</f>
        <v>#NAME?</v>
      </c>
      <c r="G933" s="65">
        <f t="shared" si="15"/>
        <v>45900</v>
      </c>
    </row>
    <row r="934" spans="1:7" ht="14.4">
      <c r="A934" s="62" t="str">
        <f t="shared" si="12"/>
        <v>Anita A BolungAgustus</v>
      </c>
      <c r="B934" s="62" t="s">
        <v>257</v>
      </c>
      <c r="C934" s="22" t="s">
        <v>269</v>
      </c>
      <c r="D934" s="54">
        <f>SUMIFS('Data Alokasi Mitra per Bulan'!G:G,'Data Alokasi Mitra per Bulan'!C:C,B934,'Data Alokasi Mitra per Bulan'!D:D,C934)</f>
        <v>915000</v>
      </c>
      <c r="E934" s="63" t="str">
        <f t="shared" si="13"/>
        <v>Dibawah Batas Honor</v>
      </c>
      <c r="F934" s="64" t="e">
        <f ca="1">IF(_xludf.MAXifs('Data Alokasi Mitra per Bulan'!V:V,'Data Alokasi Mitra per Bulan'!C:C,B934,'Data Alokasi Mitra per Bulan'!D:D,C934)=0,G934,IF(YEAR(_xludf.MAXifs('Data Alokasi Mitra per Bulan'!V:V,'Data Alokasi Mitra per Bulan'!C:C,B934,'Data Alokasi Mitra per Bulan'!D:D,C934))=2024,G934,_xludf.MAXifs('Data Alokasi Mitra per Bulan'!V:V,'Data Alokasi Mitra per Bulan'!C:C,B934,'Data Alokasi Mitra per Bulan'!D:D,C934)))</f>
        <v>#NAME?</v>
      </c>
      <c r="G934" s="65">
        <f t="shared" si="15"/>
        <v>45900</v>
      </c>
    </row>
    <row r="935" spans="1:7" ht="14.4">
      <c r="A935" s="62" t="str">
        <f t="shared" si="12"/>
        <v>Anita Afrianti SemenAgustus</v>
      </c>
      <c r="B935" s="22" t="s">
        <v>347</v>
      </c>
      <c r="C935" s="22" t="s">
        <v>269</v>
      </c>
      <c r="D935" s="54">
        <f>SUMIFS('Data Alokasi Mitra per Bulan'!G:G,'Data Alokasi Mitra per Bulan'!C:C,B935,'Data Alokasi Mitra per Bulan'!D:D,C935)</f>
        <v>0</v>
      </c>
      <c r="E935" s="63" t="str">
        <f t="shared" si="13"/>
        <v>Dibawah Batas Honor</v>
      </c>
      <c r="F935" s="64" t="e">
        <f ca="1">IF(_xludf.MAXifs('Data Alokasi Mitra per Bulan'!V:V,'Data Alokasi Mitra per Bulan'!C:C,B935,'Data Alokasi Mitra per Bulan'!D:D,C935)=0,G935,IF(YEAR(_xludf.MAXifs('Data Alokasi Mitra per Bulan'!V:V,'Data Alokasi Mitra per Bulan'!C:C,B935,'Data Alokasi Mitra per Bulan'!D:D,C935))=2024,G935,_xludf.MAXifs('Data Alokasi Mitra per Bulan'!V:V,'Data Alokasi Mitra per Bulan'!C:C,B935,'Data Alokasi Mitra per Bulan'!D:D,C935)))</f>
        <v>#NAME?</v>
      </c>
      <c r="G935" s="65">
        <f t="shared" si="15"/>
        <v>45900</v>
      </c>
    </row>
    <row r="936" spans="1:7" ht="14.4">
      <c r="A936" s="62" t="str">
        <f t="shared" si="12"/>
        <v>Arief RohmanAgustus</v>
      </c>
      <c r="B936" s="62" t="s">
        <v>155</v>
      </c>
      <c r="C936" s="22" t="s">
        <v>269</v>
      </c>
      <c r="D936" s="54">
        <f>SUMIFS('Data Alokasi Mitra per Bulan'!G:G,'Data Alokasi Mitra per Bulan'!C:C,B936,'Data Alokasi Mitra per Bulan'!D:D,C936)</f>
        <v>0</v>
      </c>
      <c r="E936" s="63" t="str">
        <f t="shared" si="13"/>
        <v>Dibawah Batas Honor</v>
      </c>
      <c r="F936" s="64" t="e">
        <f ca="1">IF(_xludf.MAXifs('Data Alokasi Mitra per Bulan'!V:V,'Data Alokasi Mitra per Bulan'!C:C,B936,'Data Alokasi Mitra per Bulan'!D:D,C936)=0,G936,IF(YEAR(_xludf.MAXifs('Data Alokasi Mitra per Bulan'!V:V,'Data Alokasi Mitra per Bulan'!C:C,B936,'Data Alokasi Mitra per Bulan'!D:D,C936))=2024,G936,_xludf.MAXifs('Data Alokasi Mitra per Bulan'!V:V,'Data Alokasi Mitra per Bulan'!C:C,B936,'Data Alokasi Mitra per Bulan'!D:D,C936)))</f>
        <v>#NAME?</v>
      </c>
      <c r="G936" s="65">
        <f t="shared" si="15"/>
        <v>45900</v>
      </c>
    </row>
    <row r="937" spans="1:7" ht="14.4">
      <c r="A937" s="62" t="str">
        <f t="shared" si="12"/>
        <v>ARTHUR CARLOS BOGARAgustus</v>
      </c>
      <c r="B937" s="22" t="s">
        <v>20</v>
      </c>
      <c r="C937" s="22" t="s">
        <v>269</v>
      </c>
      <c r="D937" s="54">
        <f>SUMIFS('Data Alokasi Mitra per Bulan'!G:G,'Data Alokasi Mitra per Bulan'!C:C,B937,'Data Alokasi Mitra per Bulan'!D:D,C937)</f>
        <v>2544000</v>
      </c>
      <c r="E937" s="63" t="str">
        <f t="shared" si="13"/>
        <v>Dibawah Batas Honor</v>
      </c>
      <c r="F937" s="64" t="e">
        <f ca="1">IF(_xludf.MAXifs('Data Alokasi Mitra per Bulan'!V:V,'Data Alokasi Mitra per Bulan'!C:C,B937,'Data Alokasi Mitra per Bulan'!D:D,C937)=0,G937,IF(YEAR(_xludf.MAXifs('Data Alokasi Mitra per Bulan'!V:V,'Data Alokasi Mitra per Bulan'!C:C,B937,'Data Alokasi Mitra per Bulan'!D:D,C937))=2024,G937,_xludf.MAXifs('Data Alokasi Mitra per Bulan'!V:V,'Data Alokasi Mitra per Bulan'!C:C,B937,'Data Alokasi Mitra per Bulan'!D:D,C937)))</f>
        <v>#NAME?</v>
      </c>
      <c r="G937" s="65">
        <f t="shared" si="15"/>
        <v>45900</v>
      </c>
    </row>
    <row r="938" spans="1:7" ht="14.4">
      <c r="A938" s="62" t="str">
        <f t="shared" si="12"/>
        <v>Arthur jimmy adilangAgustus</v>
      </c>
      <c r="B938" s="62" t="s">
        <v>348</v>
      </c>
      <c r="C938" s="22" t="s">
        <v>269</v>
      </c>
      <c r="D938" s="54">
        <f>SUMIFS('Data Alokasi Mitra per Bulan'!G:G,'Data Alokasi Mitra per Bulan'!C:C,B938,'Data Alokasi Mitra per Bulan'!D:D,C938)</f>
        <v>0</v>
      </c>
      <c r="E938" s="63" t="str">
        <f t="shared" si="13"/>
        <v>Dibawah Batas Honor</v>
      </c>
      <c r="F938" s="64" t="e">
        <f ca="1">IF(_xludf.MAXifs('Data Alokasi Mitra per Bulan'!V:V,'Data Alokasi Mitra per Bulan'!C:C,B938,'Data Alokasi Mitra per Bulan'!D:D,C938)=0,G938,IF(YEAR(_xludf.MAXifs('Data Alokasi Mitra per Bulan'!V:V,'Data Alokasi Mitra per Bulan'!C:C,B938,'Data Alokasi Mitra per Bulan'!D:D,C938))=2024,G938,_xludf.MAXifs('Data Alokasi Mitra per Bulan'!V:V,'Data Alokasi Mitra per Bulan'!C:C,B938,'Data Alokasi Mitra per Bulan'!D:D,C938)))</f>
        <v>#NAME?</v>
      </c>
      <c r="G938" s="65">
        <f t="shared" si="15"/>
        <v>45900</v>
      </c>
    </row>
    <row r="939" spans="1:7" ht="14.4">
      <c r="A939" s="62" t="str">
        <f t="shared" si="12"/>
        <v>Atria Sari Juwita UmarAgustus</v>
      </c>
      <c r="B939" s="22" t="s">
        <v>156</v>
      </c>
      <c r="C939" s="22" t="s">
        <v>269</v>
      </c>
      <c r="D939" s="54">
        <f>SUMIFS('Data Alokasi Mitra per Bulan'!G:G,'Data Alokasi Mitra per Bulan'!C:C,B939,'Data Alokasi Mitra per Bulan'!D:D,C939)</f>
        <v>0</v>
      </c>
      <c r="E939" s="63" t="str">
        <f t="shared" si="13"/>
        <v>Dibawah Batas Honor</v>
      </c>
      <c r="F939" s="64" t="e">
        <f ca="1">IF(_xludf.MAXifs('Data Alokasi Mitra per Bulan'!V:V,'Data Alokasi Mitra per Bulan'!C:C,B939,'Data Alokasi Mitra per Bulan'!D:D,C939)=0,G939,IF(YEAR(_xludf.MAXifs('Data Alokasi Mitra per Bulan'!V:V,'Data Alokasi Mitra per Bulan'!C:C,B939,'Data Alokasi Mitra per Bulan'!D:D,C939))=2024,G939,_xludf.MAXifs('Data Alokasi Mitra per Bulan'!V:V,'Data Alokasi Mitra per Bulan'!C:C,B939,'Data Alokasi Mitra per Bulan'!D:D,C939)))</f>
        <v>#NAME?</v>
      </c>
      <c r="G939" s="65">
        <f t="shared" si="15"/>
        <v>45900</v>
      </c>
    </row>
    <row r="940" spans="1:7" ht="14.4">
      <c r="A940" s="62" t="str">
        <f t="shared" si="12"/>
        <v>AUDI AVRI HENRY SINGALAgustus</v>
      </c>
      <c r="B940" s="62" t="s">
        <v>163</v>
      </c>
      <c r="C940" s="22" t="s">
        <v>269</v>
      </c>
      <c r="D940" s="54">
        <f>SUMIFS('Data Alokasi Mitra per Bulan'!G:G,'Data Alokasi Mitra per Bulan'!C:C,B940,'Data Alokasi Mitra per Bulan'!D:D,C940)</f>
        <v>0</v>
      </c>
      <c r="E940" s="63" t="str">
        <f t="shared" si="13"/>
        <v>Dibawah Batas Honor</v>
      </c>
      <c r="F940" s="64" t="e">
        <f ca="1">IF(_xludf.MAXifs('Data Alokasi Mitra per Bulan'!V:V,'Data Alokasi Mitra per Bulan'!C:C,B940,'Data Alokasi Mitra per Bulan'!D:D,C940)=0,G940,IF(YEAR(_xludf.MAXifs('Data Alokasi Mitra per Bulan'!V:V,'Data Alokasi Mitra per Bulan'!C:C,B940,'Data Alokasi Mitra per Bulan'!D:D,C940))=2024,G940,_xludf.MAXifs('Data Alokasi Mitra per Bulan'!V:V,'Data Alokasi Mitra per Bulan'!C:C,B940,'Data Alokasi Mitra per Bulan'!D:D,C940)))</f>
        <v>#NAME?</v>
      </c>
      <c r="G940" s="65">
        <f t="shared" si="15"/>
        <v>45900</v>
      </c>
    </row>
    <row r="941" spans="1:7" ht="14.4">
      <c r="A941" s="62" t="str">
        <f t="shared" si="12"/>
        <v>Caesar Valentino PinontoanAgustus</v>
      </c>
      <c r="B941" s="62" t="s">
        <v>349</v>
      </c>
      <c r="C941" s="22" t="s">
        <v>269</v>
      </c>
      <c r="D941" s="54">
        <f>SUMIFS('Data Alokasi Mitra per Bulan'!G:G,'Data Alokasi Mitra per Bulan'!C:C,B941,'Data Alokasi Mitra per Bulan'!D:D,C941)</f>
        <v>0</v>
      </c>
      <c r="E941" s="63" t="str">
        <f t="shared" si="13"/>
        <v>Dibawah Batas Honor</v>
      </c>
      <c r="F941" s="64" t="e">
        <f ca="1">IF(_xludf.MAXifs('Data Alokasi Mitra per Bulan'!V:V,'Data Alokasi Mitra per Bulan'!C:C,B941,'Data Alokasi Mitra per Bulan'!D:D,C941)=0,G941,IF(YEAR(_xludf.MAXifs('Data Alokasi Mitra per Bulan'!V:V,'Data Alokasi Mitra per Bulan'!C:C,B941,'Data Alokasi Mitra per Bulan'!D:D,C941))=2024,G941,_xludf.MAXifs('Data Alokasi Mitra per Bulan'!V:V,'Data Alokasi Mitra per Bulan'!C:C,B941,'Data Alokasi Mitra per Bulan'!D:D,C941)))</f>
        <v>#NAME?</v>
      </c>
      <c r="G941" s="65">
        <f t="shared" si="15"/>
        <v>45900</v>
      </c>
    </row>
    <row r="942" spans="1:7" ht="14.4">
      <c r="A942" s="62" t="str">
        <f t="shared" si="12"/>
        <v>Cecillia ArthoAgustus</v>
      </c>
      <c r="B942" s="62" t="s">
        <v>24</v>
      </c>
      <c r="C942" s="22" t="s">
        <v>269</v>
      </c>
      <c r="D942" s="54">
        <f>SUMIFS('Data Alokasi Mitra per Bulan'!G:G,'Data Alokasi Mitra per Bulan'!C:C,B942,'Data Alokasi Mitra per Bulan'!D:D,C942)</f>
        <v>0</v>
      </c>
      <c r="E942" s="63" t="str">
        <f t="shared" si="13"/>
        <v>Dibawah Batas Honor</v>
      </c>
      <c r="F942" s="64" t="e">
        <f ca="1">IF(_xludf.MAXifs('Data Alokasi Mitra per Bulan'!V:V,'Data Alokasi Mitra per Bulan'!C:C,B942,'Data Alokasi Mitra per Bulan'!D:D,C942)=0,G942,IF(YEAR(_xludf.MAXifs('Data Alokasi Mitra per Bulan'!V:V,'Data Alokasi Mitra per Bulan'!C:C,B942,'Data Alokasi Mitra per Bulan'!D:D,C942))=2024,G942,_xludf.MAXifs('Data Alokasi Mitra per Bulan'!V:V,'Data Alokasi Mitra per Bulan'!C:C,B942,'Data Alokasi Mitra per Bulan'!D:D,C942)))</f>
        <v>#NAME?</v>
      </c>
      <c r="G942" s="65">
        <f t="shared" si="15"/>
        <v>45900</v>
      </c>
    </row>
    <row r="943" spans="1:7" ht="14.4">
      <c r="A943" s="62" t="str">
        <f t="shared" si="12"/>
        <v>Chisandro Gian DompasAgustus</v>
      </c>
      <c r="B943" s="62" t="s">
        <v>275</v>
      </c>
      <c r="C943" s="22" t="s">
        <v>269</v>
      </c>
      <c r="D943" s="54">
        <f>SUMIFS('Data Alokasi Mitra per Bulan'!G:G,'Data Alokasi Mitra per Bulan'!C:C,B943,'Data Alokasi Mitra per Bulan'!D:D,C943)</f>
        <v>0</v>
      </c>
      <c r="E943" s="63" t="str">
        <f t="shared" si="13"/>
        <v>Dibawah Batas Honor</v>
      </c>
      <c r="F943" s="64" t="e">
        <f ca="1">IF(_xludf.MAXifs('Data Alokasi Mitra per Bulan'!V:V,'Data Alokasi Mitra per Bulan'!C:C,B943,'Data Alokasi Mitra per Bulan'!D:D,C943)=0,G943,IF(YEAR(_xludf.MAXifs('Data Alokasi Mitra per Bulan'!V:V,'Data Alokasi Mitra per Bulan'!C:C,B943,'Data Alokasi Mitra per Bulan'!D:D,C943))=2024,G943,_xludf.MAXifs('Data Alokasi Mitra per Bulan'!V:V,'Data Alokasi Mitra per Bulan'!C:C,B943,'Data Alokasi Mitra per Bulan'!D:D,C943)))</f>
        <v>#NAME?</v>
      </c>
      <c r="G943" s="65">
        <f t="shared" si="15"/>
        <v>45900</v>
      </c>
    </row>
    <row r="944" spans="1:7" ht="14.4">
      <c r="A944" s="62" t="str">
        <f t="shared" si="12"/>
        <v>Christanto TatuwoAgustus</v>
      </c>
      <c r="B944" s="62" t="s">
        <v>158</v>
      </c>
      <c r="C944" s="22" t="s">
        <v>269</v>
      </c>
      <c r="D944" s="54">
        <f>SUMIFS('Data Alokasi Mitra per Bulan'!G:G,'Data Alokasi Mitra per Bulan'!C:C,B944,'Data Alokasi Mitra per Bulan'!D:D,C944)</f>
        <v>0</v>
      </c>
      <c r="E944" s="63" t="str">
        <f t="shared" si="13"/>
        <v>Dibawah Batas Honor</v>
      </c>
      <c r="F944" s="64" t="e">
        <f ca="1">IF(_xludf.MAXifs('Data Alokasi Mitra per Bulan'!V:V,'Data Alokasi Mitra per Bulan'!C:C,B944,'Data Alokasi Mitra per Bulan'!D:D,C944)=0,G944,IF(YEAR(_xludf.MAXifs('Data Alokasi Mitra per Bulan'!V:V,'Data Alokasi Mitra per Bulan'!C:C,B944,'Data Alokasi Mitra per Bulan'!D:D,C944))=2024,G944,_xludf.MAXifs('Data Alokasi Mitra per Bulan'!V:V,'Data Alokasi Mitra per Bulan'!C:C,B944,'Data Alokasi Mitra per Bulan'!D:D,C944)))</f>
        <v>#NAME?</v>
      </c>
      <c r="G944" s="65">
        <f t="shared" si="15"/>
        <v>45900</v>
      </c>
    </row>
    <row r="945" spans="1:7" ht="14.4">
      <c r="A945" s="62" t="str">
        <f t="shared" si="12"/>
        <v>Christine Novalien MandagieAgustus</v>
      </c>
      <c r="B945" s="62" t="s">
        <v>350</v>
      </c>
      <c r="C945" s="22" t="s">
        <v>269</v>
      </c>
      <c r="D945" s="54">
        <f>SUMIFS('Data Alokasi Mitra per Bulan'!G:G,'Data Alokasi Mitra per Bulan'!C:C,B945,'Data Alokasi Mitra per Bulan'!D:D,C945)</f>
        <v>0</v>
      </c>
      <c r="E945" s="63" t="str">
        <f t="shared" si="13"/>
        <v>Dibawah Batas Honor</v>
      </c>
      <c r="F945" s="64" t="e">
        <f ca="1">IF(_xludf.MAXifs('Data Alokasi Mitra per Bulan'!V:V,'Data Alokasi Mitra per Bulan'!C:C,B945,'Data Alokasi Mitra per Bulan'!D:D,C945)=0,G945,IF(YEAR(_xludf.MAXifs('Data Alokasi Mitra per Bulan'!V:V,'Data Alokasi Mitra per Bulan'!C:C,B945,'Data Alokasi Mitra per Bulan'!D:D,C945))=2024,G945,_xludf.MAXifs('Data Alokasi Mitra per Bulan'!V:V,'Data Alokasi Mitra per Bulan'!C:C,B945,'Data Alokasi Mitra per Bulan'!D:D,C945)))</f>
        <v>#NAME?</v>
      </c>
      <c r="G945" s="65">
        <f t="shared" si="15"/>
        <v>45900</v>
      </c>
    </row>
    <row r="946" spans="1:7" ht="14.4">
      <c r="A946" s="62" t="str">
        <f t="shared" si="12"/>
        <v>Claudia Monica MoningkaAgustus</v>
      </c>
      <c r="B946" s="62" t="s">
        <v>351</v>
      </c>
      <c r="C946" s="22" t="s">
        <v>269</v>
      </c>
      <c r="D946" s="54">
        <f>SUMIFS('Data Alokasi Mitra per Bulan'!G:G,'Data Alokasi Mitra per Bulan'!C:C,B946,'Data Alokasi Mitra per Bulan'!D:D,C946)</f>
        <v>0</v>
      </c>
      <c r="E946" s="63" t="str">
        <f t="shared" si="13"/>
        <v>Dibawah Batas Honor</v>
      </c>
      <c r="F946" s="64" t="e">
        <f ca="1">IF(_xludf.MAXifs('Data Alokasi Mitra per Bulan'!V:V,'Data Alokasi Mitra per Bulan'!C:C,B946,'Data Alokasi Mitra per Bulan'!D:D,C946)=0,G946,IF(YEAR(_xludf.MAXifs('Data Alokasi Mitra per Bulan'!V:V,'Data Alokasi Mitra per Bulan'!C:C,B946,'Data Alokasi Mitra per Bulan'!D:D,C946))=2024,G946,_xludf.MAXifs('Data Alokasi Mitra per Bulan'!V:V,'Data Alokasi Mitra per Bulan'!C:C,B946,'Data Alokasi Mitra per Bulan'!D:D,C946)))</f>
        <v>#NAME?</v>
      </c>
      <c r="G946" s="65">
        <f t="shared" si="15"/>
        <v>45900</v>
      </c>
    </row>
    <row r="947" spans="1:7" ht="14.4">
      <c r="A947" s="62" t="str">
        <f t="shared" si="12"/>
        <v>Cynthia Josephina Simei KawatakAgustus</v>
      </c>
      <c r="B947" s="62" t="s">
        <v>128</v>
      </c>
      <c r="C947" s="22" t="s">
        <v>269</v>
      </c>
      <c r="D947" s="54">
        <f>SUMIFS('Data Alokasi Mitra per Bulan'!G:G,'Data Alokasi Mitra per Bulan'!C:C,B947,'Data Alokasi Mitra per Bulan'!D:D,C947)</f>
        <v>0</v>
      </c>
      <c r="E947" s="63" t="str">
        <f t="shared" si="13"/>
        <v>Dibawah Batas Honor</v>
      </c>
      <c r="F947" s="64" t="e">
        <f ca="1">IF(_xludf.MAXifs('Data Alokasi Mitra per Bulan'!V:V,'Data Alokasi Mitra per Bulan'!C:C,B947,'Data Alokasi Mitra per Bulan'!D:D,C947)=0,G947,IF(YEAR(_xludf.MAXifs('Data Alokasi Mitra per Bulan'!V:V,'Data Alokasi Mitra per Bulan'!C:C,B947,'Data Alokasi Mitra per Bulan'!D:D,C947))=2024,G947,_xludf.MAXifs('Data Alokasi Mitra per Bulan'!V:V,'Data Alokasi Mitra per Bulan'!C:C,B947,'Data Alokasi Mitra per Bulan'!D:D,C947)))</f>
        <v>#NAME?</v>
      </c>
      <c r="G947" s="65">
        <f t="shared" si="15"/>
        <v>45900</v>
      </c>
    </row>
    <row r="948" spans="1:7" ht="14.4">
      <c r="A948" s="62" t="str">
        <f t="shared" si="12"/>
        <v>David Christian Philip RugianAgustus</v>
      </c>
      <c r="B948" s="22" t="s">
        <v>71</v>
      </c>
      <c r="C948" s="22" t="s">
        <v>269</v>
      </c>
      <c r="D948" s="54">
        <f>SUMIFS('Data Alokasi Mitra per Bulan'!G:G,'Data Alokasi Mitra per Bulan'!C:C,B948,'Data Alokasi Mitra per Bulan'!D:D,C948)</f>
        <v>1613000</v>
      </c>
      <c r="E948" s="63" t="str">
        <f t="shared" si="13"/>
        <v>Dibawah Batas Honor</v>
      </c>
      <c r="F948" s="64" t="e">
        <f ca="1">IF(_xludf.MAXifs('Data Alokasi Mitra per Bulan'!V:V,'Data Alokasi Mitra per Bulan'!C:C,B948,'Data Alokasi Mitra per Bulan'!D:D,C948)=0,G948,IF(YEAR(_xludf.MAXifs('Data Alokasi Mitra per Bulan'!V:V,'Data Alokasi Mitra per Bulan'!C:C,B948,'Data Alokasi Mitra per Bulan'!D:D,C948))=2024,G948,_xludf.MAXifs('Data Alokasi Mitra per Bulan'!V:V,'Data Alokasi Mitra per Bulan'!C:C,B948,'Data Alokasi Mitra per Bulan'!D:D,C948)))</f>
        <v>#NAME?</v>
      </c>
      <c r="G948" s="65">
        <f t="shared" si="15"/>
        <v>45900</v>
      </c>
    </row>
    <row r="949" spans="1:7" ht="14.4">
      <c r="A949" s="62" t="str">
        <f t="shared" si="12"/>
        <v>Deasy Anita Novaleth MuajaAgustus</v>
      </c>
      <c r="B949" s="62" t="s">
        <v>69</v>
      </c>
      <c r="C949" s="22" t="s">
        <v>269</v>
      </c>
      <c r="D949" s="54">
        <f>SUMIFS('Data Alokasi Mitra per Bulan'!G:G,'Data Alokasi Mitra per Bulan'!C:C,B949,'Data Alokasi Mitra per Bulan'!D:D,C949)</f>
        <v>0</v>
      </c>
      <c r="E949" s="63" t="str">
        <f t="shared" si="13"/>
        <v>Dibawah Batas Honor</v>
      </c>
      <c r="F949" s="64" t="e">
        <f ca="1">IF(_xludf.MAXifs('Data Alokasi Mitra per Bulan'!V:V,'Data Alokasi Mitra per Bulan'!C:C,B949,'Data Alokasi Mitra per Bulan'!D:D,C949)=0,G949,IF(YEAR(_xludf.MAXifs('Data Alokasi Mitra per Bulan'!V:V,'Data Alokasi Mitra per Bulan'!C:C,B949,'Data Alokasi Mitra per Bulan'!D:D,C949))=2024,G949,_xludf.MAXifs('Data Alokasi Mitra per Bulan'!V:V,'Data Alokasi Mitra per Bulan'!C:C,B949,'Data Alokasi Mitra per Bulan'!D:D,C949)))</f>
        <v>#NAME?</v>
      </c>
      <c r="G949" s="65">
        <f t="shared" si="15"/>
        <v>45900</v>
      </c>
    </row>
    <row r="950" spans="1:7" ht="14.4">
      <c r="A950" s="62" t="str">
        <f t="shared" si="12"/>
        <v>Debora Oktaria Angelia PontohAgustus</v>
      </c>
      <c r="B950" s="62" t="s">
        <v>352</v>
      </c>
      <c r="C950" s="22" t="s">
        <v>269</v>
      </c>
      <c r="D950" s="54">
        <f>SUMIFS('Data Alokasi Mitra per Bulan'!G:G,'Data Alokasi Mitra per Bulan'!C:C,B950,'Data Alokasi Mitra per Bulan'!D:D,C950)</f>
        <v>0</v>
      </c>
      <c r="E950" s="63" t="str">
        <f t="shared" si="13"/>
        <v>Dibawah Batas Honor</v>
      </c>
      <c r="F950" s="64" t="e">
        <f ca="1">IF(_xludf.MAXifs('Data Alokasi Mitra per Bulan'!V:V,'Data Alokasi Mitra per Bulan'!C:C,B950,'Data Alokasi Mitra per Bulan'!D:D,C950)=0,G950,IF(YEAR(_xludf.MAXifs('Data Alokasi Mitra per Bulan'!V:V,'Data Alokasi Mitra per Bulan'!C:C,B950,'Data Alokasi Mitra per Bulan'!D:D,C950))=2024,G950,_xludf.MAXifs('Data Alokasi Mitra per Bulan'!V:V,'Data Alokasi Mitra per Bulan'!C:C,B950,'Data Alokasi Mitra per Bulan'!D:D,C950)))</f>
        <v>#NAME?</v>
      </c>
      <c r="G950" s="65">
        <f t="shared" si="15"/>
        <v>45900</v>
      </c>
    </row>
    <row r="951" spans="1:7" ht="14.4">
      <c r="A951" s="62" t="str">
        <f t="shared" si="12"/>
        <v>Dinda Meilinda FerrariAgustus</v>
      </c>
      <c r="B951" s="62" t="s">
        <v>277</v>
      </c>
      <c r="C951" s="22" t="s">
        <v>269</v>
      </c>
      <c r="D951" s="54">
        <f>SUMIFS('Data Alokasi Mitra per Bulan'!G:G,'Data Alokasi Mitra per Bulan'!C:C,B951,'Data Alokasi Mitra per Bulan'!D:D,C951)</f>
        <v>0</v>
      </c>
      <c r="E951" s="63" t="str">
        <f t="shared" si="13"/>
        <v>Dibawah Batas Honor</v>
      </c>
      <c r="F951" s="64" t="e">
        <f ca="1">IF(_xludf.MAXifs('Data Alokasi Mitra per Bulan'!V:V,'Data Alokasi Mitra per Bulan'!C:C,B951,'Data Alokasi Mitra per Bulan'!D:D,C951)=0,G951,IF(YEAR(_xludf.MAXifs('Data Alokasi Mitra per Bulan'!V:V,'Data Alokasi Mitra per Bulan'!C:C,B951,'Data Alokasi Mitra per Bulan'!D:D,C951))=2024,G951,_xludf.MAXifs('Data Alokasi Mitra per Bulan'!V:V,'Data Alokasi Mitra per Bulan'!C:C,B951,'Data Alokasi Mitra per Bulan'!D:D,C951)))</f>
        <v>#NAME?</v>
      </c>
      <c r="G951" s="65">
        <f t="shared" si="15"/>
        <v>45900</v>
      </c>
    </row>
    <row r="952" spans="1:7" ht="14.4">
      <c r="A952" s="62" t="str">
        <f t="shared" si="12"/>
        <v>Djurnia TumalotoAgustus</v>
      </c>
      <c r="B952" s="62" t="s">
        <v>131</v>
      </c>
      <c r="C952" s="22" t="s">
        <v>269</v>
      </c>
      <c r="D952" s="54">
        <f>SUMIFS('Data Alokasi Mitra per Bulan'!G:G,'Data Alokasi Mitra per Bulan'!C:C,B952,'Data Alokasi Mitra per Bulan'!D:D,C952)</f>
        <v>1676000</v>
      </c>
      <c r="E952" s="63" t="str">
        <f t="shared" si="13"/>
        <v>Dibawah Batas Honor</v>
      </c>
      <c r="F952" s="64" t="e">
        <f ca="1">IF(_xludf.MAXifs('Data Alokasi Mitra per Bulan'!V:V,'Data Alokasi Mitra per Bulan'!C:C,B952,'Data Alokasi Mitra per Bulan'!D:D,C952)=0,G952,IF(YEAR(_xludf.MAXifs('Data Alokasi Mitra per Bulan'!V:V,'Data Alokasi Mitra per Bulan'!C:C,B952,'Data Alokasi Mitra per Bulan'!D:D,C952))=2024,G952,_xludf.MAXifs('Data Alokasi Mitra per Bulan'!V:V,'Data Alokasi Mitra per Bulan'!C:C,B952,'Data Alokasi Mitra per Bulan'!D:D,C952)))</f>
        <v>#NAME?</v>
      </c>
      <c r="G952" s="65">
        <f t="shared" si="15"/>
        <v>45900</v>
      </c>
    </row>
    <row r="953" spans="1:7" ht="14.4">
      <c r="A953" s="62" t="str">
        <f t="shared" si="12"/>
        <v>Ekalita Oktavita AbubakarAgustus</v>
      </c>
      <c r="B953" s="22" t="s">
        <v>132</v>
      </c>
      <c r="C953" s="22" t="s">
        <v>269</v>
      </c>
      <c r="D953" s="54">
        <f>SUMIFS('Data Alokasi Mitra per Bulan'!G:G,'Data Alokasi Mitra per Bulan'!C:C,B953,'Data Alokasi Mitra per Bulan'!D:D,C953)</f>
        <v>1650000</v>
      </c>
      <c r="E953" s="63" t="str">
        <f t="shared" si="13"/>
        <v>Dibawah Batas Honor</v>
      </c>
      <c r="F953" s="64" t="e">
        <f ca="1">IF(_xludf.MAXifs('Data Alokasi Mitra per Bulan'!V:V,'Data Alokasi Mitra per Bulan'!C:C,B953,'Data Alokasi Mitra per Bulan'!D:D,C953)=0,G953,IF(YEAR(_xludf.MAXifs('Data Alokasi Mitra per Bulan'!V:V,'Data Alokasi Mitra per Bulan'!C:C,B953,'Data Alokasi Mitra per Bulan'!D:D,C953))=2024,G953,_xludf.MAXifs('Data Alokasi Mitra per Bulan'!V:V,'Data Alokasi Mitra per Bulan'!C:C,B953,'Data Alokasi Mitra per Bulan'!D:D,C953)))</f>
        <v>#NAME?</v>
      </c>
      <c r="G953" s="65">
        <f t="shared" si="15"/>
        <v>45900</v>
      </c>
    </row>
    <row r="954" spans="1:7" ht="14.4">
      <c r="A954" s="62" t="str">
        <f t="shared" si="12"/>
        <v>Ervina MongkauAgustus</v>
      </c>
      <c r="B954" s="22" t="s">
        <v>353</v>
      </c>
      <c r="C954" s="22" t="s">
        <v>269</v>
      </c>
      <c r="D954" s="54">
        <f>SUMIFS('Data Alokasi Mitra per Bulan'!G:G,'Data Alokasi Mitra per Bulan'!C:C,B954,'Data Alokasi Mitra per Bulan'!D:D,C954)</f>
        <v>0</v>
      </c>
      <c r="E954" s="63" t="str">
        <f t="shared" si="13"/>
        <v>Dibawah Batas Honor</v>
      </c>
      <c r="F954" s="64" t="e">
        <f ca="1">IF(_xludf.MAXifs('Data Alokasi Mitra per Bulan'!V:V,'Data Alokasi Mitra per Bulan'!C:C,B954,'Data Alokasi Mitra per Bulan'!D:D,C954)=0,G954,IF(YEAR(_xludf.MAXifs('Data Alokasi Mitra per Bulan'!V:V,'Data Alokasi Mitra per Bulan'!C:C,B954,'Data Alokasi Mitra per Bulan'!D:D,C954))=2024,G954,_xludf.MAXifs('Data Alokasi Mitra per Bulan'!V:V,'Data Alokasi Mitra per Bulan'!C:C,B954,'Data Alokasi Mitra per Bulan'!D:D,C954)))</f>
        <v>#NAME?</v>
      </c>
      <c r="G954" s="65">
        <f t="shared" si="15"/>
        <v>45900</v>
      </c>
    </row>
    <row r="955" spans="1:7" ht="14.4">
      <c r="A955" s="62" t="str">
        <f t="shared" si="12"/>
        <v>Esther Angle SepangAgustus</v>
      </c>
      <c r="B955" s="62" t="s">
        <v>30</v>
      </c>
      <c r="C955" s="22" t="s">
        <v>269</v>
      </c>
      <c r="D955" s="54">
        <f>SUMIFS('Data Alokasi Mitra per Bulan'!G:G,'Data Alokasi Mitra per Bulan'!C:C,B955,'Data Alokasi Mitra per Bulan'!D:D,C955)</f>
        <v>0</v>
      </c>
      <c r="E955" s="63" t="str">
        <f t="shared" si="13"/>
        <v>Dibawah Batas Honor</v>
      </c>
      <c r="F955" s="64" t="e">
        <f ca="1">IF(_xludf.MAXifs('Data Alokasi Mitra per Bulan'!V:V,'Data Alokasi Mitra per Bulan'!C:C,B955,'Data Alokasi Mitra per Bulan'!D:D,C955)=0,G955,IF(YEAR(_xludf.MAXifs('Data Alokasi Mitra per Bulan'!V:V,'Data Alokasi Mitra per Bulan'!C:C,B955,'Data Alokasi Mitra per Bulan'!D:D,C955))=2024,G955,_xludf.MAXifs('Data Alokasi Mitra per Bulan'!V:V,'Data Alokasi Mitra per Bulan'!C:C,B955,'Data Alokasi Mitra per Bulan'!D:D,C955)))</f>
        <v>#NAME?</v>
      </c>
      <c r="G955" s="65">
        <f t="shared" si="15"/>
        <v>45900</v>
      </c>
    </row>
    <row r="956" spans="1:7" ht="14.4">
      <c r="A956" s="62" t="str">
        <f t="shared" si="12"/>
        <v>Evy Farmita BawawaAgustus</v>
      </c>
      <c r="B956" s="62" t="s">
        <v>157</v>
      </c>
      <c r="C956" s="22" t="s">
        <v>269</v>
      </c>
      <c r="D956" s="54">
        <f>SUMIFS('Data Alokasi Mitra per Bulan'!G:G,'Data Alokasi Mitra per Bulan'!C:C,B956,'Data Alokasi Mitra per Bulan'!D:D,C956)</f>
        <v>0</v>
      </c>
      <c r="E956" s="63" t="str">
        <f t="shared" si="13"/>
        <v>Dibawah Batas Honor</v>
      </c>
      <c r="F956" s="64" t="e">
        <f ca="1">IF(_xludf.MAXifs('Data Alokasi Mitra per Bulan'!V:V,'Data Alokasi Mitra per Bulan'!C:C,B956,'Data Alokasi Mitra per Bulan'!D:D,C956)=0,G956,IF(YEAR(_xludf.MAXifs('Data Alokasi Mitra per Bulan'!V:V,'Data Alokasi Mitra per Bulan'!C:C,B956,'Data Alokasi Mitra per Bulan'!D:D,C956))=2024,G956,_xludf.MAXifs('Data Alokasi Mitra per Bulan'!V:V,'Data Alokasi Mitra per Bulan'!C:C,B956,'Data Alokasi Mitra per Bulan'!D:D,C956)))</f>
        <v>#NAME?</v>
      </c>
      <c r="G956" s="65">
        <f t="shared" si="15"/>
        <v>45900</v>
      </c>
    </row>
    <row r="957" spans="1:7" ht="14.4">
      <c r="A957" s="62" t="str">
        <f t="shared" si="12"/>
        <v>Fahrul UnonongoAgustus</v>
      </c>
      <c r="B957" s="22" t="s">
        <v>354</v>
      </c>
      <c r="C957" s="22" t="s">
        <v>269</v>
      </c>
      <c r="D957" s="54">
        <f>SUMIFS('Data Alokasi Mitra per Bulan'!G:G,'Data Alokasi Mitra per Bulan'!C:C,B957,'Data Alokasi Mitra per Bulan'!D:D,C957)</f>
        <v>0</v>
      </c>
      <c r="E957" s="63" t="str">
        <f t="shared" si="13"/>
        <v>Dibawah Batas Honor</v>
      </c>
      <c r="F957" s="64" t="e">
        <f ca="1">IF(_xludf.MAXifs('Data Alokasi Mitra per Bulan'!V:V,'Data Alokasi Mitra per Bulan'!C:C,B957,'Data Alokasi Mitra per Bulan'!D:D,C957)=0,G957,IF(YEAR(_xludf.MAXifs('Data Alokasi Mitra per Bulan'!V:V,'Data Alokasi Mitra per Bulan'!C:C,B957,'Data Alokasi Mitra per Bulan'!D:D,C957))=2024,G957,_xludf.MAXifs('Data Alokasi Mitra per Bulan'!V:V,'Data Alokasi Mitra per Bulan'!C:C,B957,'Data Alokasi Mitra per Bulan'!D:D,C957)))</f>
        <v>#NAME?</v>
      </c>
      <c r="G957" s="65">
        <f t="shared" si="15"/>
        <v>45900</v>
      </c>
    </row>
    <row r="958" spans="1:7" ht="14.4">
      <c r="A958" s="62" t="str">
        <f t="shared" si="12"/>
        <v>Farida TampangAgustus</v>
      </c>
      <c r="B958" s="62" t="s">
        <v>34</v>
      </c>
      <c r="C958" s="22" t="s">
        <v>269</v>
      </c>
      <c r="D958" s="54">
        <f>SUMIFS('Data Alokasi Mitra per Bulan'!G:G,'Data Alokasi Mitra per Bulan'!C:C,B958,'Data Alokasi Mitra per Bulan'!D:D,C958)</f>
        <v>2424000</v>
      </c>
      <c r="E958" s="63" t="str">
        <f t="shared" si="13"/>
        <v>Dibawah Batas Honor</v>
      </c>
      <c r="F958" s="64" t="e">
        <f ca="1">IF(_xludf.MAXifs('Data Alokasi Mitra per Bulan'!V:V,'Data Alokasi Mitra per Bulan'!C:C,B958,'Data Alokasi Mitra per Bulan'!D:D,C958)=0,G958,IF(YEAR(_xludf.MAXifs('Data Alokasi Mitra per Bulan'!V:V,'Data Alokasi Mitra per Bulan'!C:C,B958,'Data Alokasi Mitra per Bulan'!D:D,C958))=2024,G958,_xludf.MAXifs('Data Alokasi Mitra per Bulan'!V:V,'Data Alokasi Mitra per Bulan'!C:C,B958,'Data Alokasi Mitra per Bulan'!D:D,C958)))</f>
        <v>#NAME?</v>
      </c>
      <c r="G958" s="65">
        <f t="shared" si="15"/>
        <v>45900</v>
      </c>
    </row>
    <row r="959" spans="1:7" ht="14.4">
      <c r="A959" s="62" t="str">
        <f t="shared" si="12"/>
        <v>Febriani Valentin LantemonaAgustus</v>
      </c>
      <c r="B959" s="22" t="s">
        <v>160</v>
      </c>
      <c r="C959" s="22" t="s">
        <v>269</v>
      </c>
      <c r="D959" s="54">
        <f>SUMIFS('Data Alokasi Mitra per Bulan'!G:G,'Data Alokasi Mitra per Bulan'!C:C,B959,'Data Alokasi Mitra per Bulan'!D:D,C959)</f>
        <v>0</v>
      </c>
      <c r="E959" s="63" t="str">
        <f t="shared" si="13"/>
        <v>Dibawah Batas Honor</v>
      </c>
      <c r="F959" s="64" t="e">
        <f ca="1">IF(_xludf.MAXifs('Data Alokasi Mitra per Bulan'!V:V,'Data Alokasi Mitra per Bulan'!C:C,B959,'Data Alokasi Mitra per Bulan'!D:D,C959)=0,G959,IF(YEAR(_xludf.MAXifs('Data Alokasi Mitra per Bulan'!V:V,'Data Alokasi Mitra per Bulan'!C:C,B959,'Data Alokasi Mitra per Bulan'!D:D,C959))=2024,G959,_xludf.MAXifs('Data Alokasi Mitra per Bulan'!V:V,'Data Alokasi Mitra per Bulan'!C:C,B959,'Data Alokasi Mitra per Bulan'!D:D,C959)))</f>
        <v>#NAME?</v>
      </c>
      <c r="G959" s="65">
        <f t="shared" si="15"/>
        <v>45900</v>
      </c>
    </row>
    <row r="960" spans="1:7" ht="14.4">
      <c r="A960" s="62" t="str">
        <f t="shared" si="12"/>
        <v>Feibe Ireine Syalome MaramisAgustus</v>
      </c>
      <c r="B960" s="62" t="s">
        <v>47</v>
      </c>
      <c r="C960" s="22" t="s">
        <v>269</v>
      </c>
      <c r="D960" s="54">
        <f>SUMIFS('Data Alokasi Mitra per Bulan'!G:G,'Data Alokasi Mitra per Bulan'!C:C,B960,'Data Alokasi Mitra per Bulan'!D:D,C960)</f>
        <v>3159000</v>
      </c>
      <c r="E960" s="63" t="str">
        <f t="shared" si="13"/>
        <v>Dibawah Batas Honor</v>
      </c>
      <c r="F960" s="64" t="e">
        <f ca="1">IF(_xludf.MAXifs('Data Alokasi Mitra per Bulan'!V:V,'Data Alokasi Mitra per Bulan'!C:C,B960,'Data Alokasi Mitra per Bulan'!D:D,C960)=0,G960,IF(YEAR(_xludf.MAXifs('Data Alokasi Mitra per Bulan'!V:V,'Data Alokasi Mitra per Bulan'!C:C,B960,'Data Alokasi Mitra per Bulan'!D:D,C960))=2024,G960,_xludf.MAXifs('Data Alokasi Mitra per Bulan'!V:V,'Data Alokasi Mitra per Bulan'!C:C,B960,'Data Alokasi Mitra per Bulan'!D:D,C960)))</f>
        <v>#NAME?</v>
      </c>
      <c r="G960" s="65">
        <f t="shared" si="15"/>
        <v>45900</v>
      </c>
    </row>
    <row r="961" spans="1:7" ht="14.4">
      <c r="A961" s="62" t="str">
        <f t="shared" si="12"/>
        <v>Feki WangkaAgustus</v>
      </c>
      <c r="B961" s="62" t="s">
        <v>149</v>
      </c>
      <c r="C961" s="22" t="s">
        <v>269</v>
      </c>
      <c r="D961" s="54">
        <f>SUMIFS('Data Alokasi Mitra per Bulan'!G:G,'Data Alokasi Mitra per Bulan'!C:C,B961,'Data Alokasi Mitra per Bulan'!D:D,C961)</f>
        <v>0</v>
      </c>
      <c r="E961" s="63" t="str">
        <f t="shared" si="13"/>
        <v>Dibawah Batas Honor</v>
      </c>
      <c r="F961" s="64" t="e">
        <f ca="1">IF(_xludf.MAXifs('Data Alokasi Mitra per Bulan'!V:V,'Data Alokasi Mitra per Bulan'!C:C,B961,'Data Alokasi Mitra per Bulan'!D:D,C961)=0,G961,IF(YEAR(_xludf.MAXifs('Data Alokasi Mitra per Bulan'!V:V,'Data Alokasi Mitra per Bulan'!C:C,B961,'Data Alokasi Mitra per Bulan'!D:D,C961))=2024,G961,_xludf.MAXifs('Data Alokasi Mitra per Bulan'!V:V,'Data Alokasi Mitra per Bulan'!C:C,B961,'Data Alokasi Mitra per Bulan'!D:D,C961)))</f>
        <v>#NAME?</v>
      </c>
      <c r="G961" s="65">
        <f t="shared" si="15"/>
        <v>45900</v>
      </c>
    </row>
    <row r="962" spans="1:7" ht="14.4">
      <c r="A962" s="62" t="str">
        <f t="shared" si="12"/>
        <v>Femmy abdullatiefAgustus</v>
      </c>
      <c r="B962" s="62" t="s">
        <v>224</v>
      </c>
      <c r="C962" s="22" t="s">
        <v>269</v>
      </c>
      <c r="D962" s="54">
        <f>SUMIFS('Data Alokasi Mitra per Bulan'!G:G,'Data Alokasi Mitra per Bulan'!C:C,B962,'Data Alokasi Mitra per Bulan'!D:D,C962)</f>
        <v>0</v>
      </c>
      <c r="E962" s="63" t="str">
        <f t="shared" si="13"/>
        <v>Dibawah Batas Honor</v>
      </c>
      <c r="F962" s="64" t="e">
        <f ca="1">IF(_xludf.MAXifs('Data Alokasi Mitra per Bulan'!V:V,'Data Alokasi Mitra per Bulan'!C:C,B962,'Data Alokasi Mitra per Bulan'!D:D,C962)=0,G962,IF(YEAR(_xludf.MAXifs('Data Alokasi Mitra per Bulan'!V:V,'Data Alokasi Mitra per Bulan'!C:C,B962,'Data Alokasi Mitra per Bulan'!D:D,C962))=2024,G962,_xludf.MAXifs('Data Alokasi Mitra per Bulan'!V:V,'Data Alokasi Mitra per Bulan'!C:C,B962,'Data Alokasi Mitra per Bulan'!D:D,C962)))</f>
        <v>#NAME?</v>
      </c>
      <c r="G962" s="65">
        <f t="shared" si="15"/>
        <v>45900</v>
      </c>
    </row>
    <row r="963" spans="1:7" ht="14.4">
      <c r="A963" s="62" t="str">
        <f t="shared" si="12"/>
        <v>Fily SepangAgustus</v>
      </c>
      <c r="B963" s="62" t="s">
        <v>73</v>
      </c>
      <c r="C963" s="22" t="s">
        <v>269</v>
      </c>
      <c r="D963" s="54">
        <f>SUMIFS('Data Alokasi Mitra per Bulan'!G:G,'Data Alokasi Mitra per Bulan'!C:C,B963,'Data Alokasi Mitra per Bulan'!D:D,C963)</f>
        <v>1650000</v>
      </c>
      <c r="E963" s="63" t="str">
        <f t="shared" si="13"/>
        <v>Dibawah Batas Honor</v>
      </c>
      <c r="F963" s="64" t="e">
        <f ca="1">IF(_xludf.MAXifs('Data Alokasi Mitra per Bulan'!V:V,'Data Alokasi Mitra per Bulan'!C:C,B963,'Data Alokasi Mitra per Bulan'!D:D,C963)=0,G963,IF(YEAR(_xludf.MAXifs('Data Alokasi Mitra per Bulan'!V:V,'Data Alokasi Mitra per Bulan'!C:C,B963,'Data Alokasi Mitra per Bulan'!D:D,C963))=2024,G963,_xludf.MAXifs('Data Alokasi Mitra per Bulan'!V:V,'Data Alokasi Mitra per Bulan'!C:C,B963,'Data Alokasi Mitra per Bulan'!D:D,C963)))</f>
        <v>#NAME?</v>
      </c>
      <c r="G963" s="65">
        <f t="shared" si="15"/>
        <v>45900</v>
      </c>
    </row>
    <row r="964" spans="1:7" ht="14.4">
      <c r="A964" s="62" t="str">
        <f t="shared" si="12"/>
        <v>Fitriany sunaryoAgustus</v>
      </c>
      <c r="B964" s="62" t="s">
        <v>161</v>
      </c>
      <c r="C964" s="22" t="s">
        <v>269</v>
      </c>
      <c r="D964" s="54">
        <f>SUMIFS('Data Alokasi Mitra per Bulan'!G:G,'Data Alokasi Mitra per Bulan'!C:C,B964,'Data Alokasi Mitra per Bulan'!D:D,C964)</f>
        <v>0</v>
      </c>
      <c r="E964" s="63" t="str">
        <f t="shared" si="13"/>
        <v>Dibawah Batas Honor</v>
      </c>
      <c r="F964" s="64" t="e">
        <f ca="1">IF(_xludf.MAXifs('Data Alokasi Mitra per Bulan'!V:V,'Data Alokasi Mitra per Bulan'!C:C,B964,'Data Alokasi Mitra per Bulan'!D:D,C964)=0,G964,IF(YEAR(_xludf.MAXifs('Data Alokasi Mitra per Bulan'!V:V,'Data Alokasi Mitra per Bulan'!C:C,B964,'Data Alokasi Mitra per Bulan'!D:D,C964))=2024,G964,_xludf.MAXifs('Data Alokasi Mitra per Bulan'!V:V,'Data Alokasi Mitra per Bulan'!C:C,B964,'Data Alokasi Mitra per Bulan'!D:D,C964)))</f>
        <v>#NAME?</v>
      </c>
      <c r="G964" s="65">
        <f t="shared" si="15"/>
        <v>45900</v>
      </c>
    </row>
    <row r="965" spans="1:7" ht="14.4">
      <c r="A965" s="62" t="str">
        <f t="shared" si="12"/>
        <v>Gadis Wiranti Pujiastuti DamaAgustus</v>
      </c>
      <c r="B965" s="62" t="s">
        <v>164</v>
      </c>
      <c r="C965" s="22" t="s">
        <v>269</v>
      </c>
      <c r="D965" s="54">
        <f>SUMIFS('Data Alokasi Mitra per Bulan'!G:G,'Data Alokasi Mitra per Bulan'!C:C,B965,'Data Alokasi Mitra per Bulan'!D:D,C965)</f>
        <v>0</v>
      </c>
      <c r="E965" s="63" t="str">
        <f t="shared" si="13"/>
        <v>Dibawah Batas Honor</v>
      </c>
      <c r="F965" s="64" t="e">
        <f ca="1">IF(_xludf.MAXifs('Data Alokasi Mitra per Bulan'!V:V,'Data Alokasi Mitra per Bulan'!C:C,B965,'Data Alokasi Mitra per Bulan'!D:D,C965)=0,G965,IF(YEAR(_xludf.MAXifs('Data Alokasi Mitra per Bulan'!V:V,'Data Alokasi Mitra per Bulan'!C:C,B965,'Data Alokasi Mitra per Bulan'!D:D,C965))=2024,G965,_xludf.MAXifs('Data Alokasi Mitra per Bulan'!V:V,'Data Alokasi Mitra per Bulan'!C:C,B965,'Data Alokasi Mitra per Bulan'!D:D,C965)))</f>
        <v>#NAME?</v>
      </c>
      <c r="G965" s="65">
        <f t="shared" si="15"/>
        <v>45900</v>
      </c>
    </row>
    <row r="966" spans="1:7" ht="14.4">
      <c r="A966" s="62" t="str">
        <f t="shared" si="12"/>
        <v>Glendy Queen SupitAgustus</v>
      </c>
      <c r="B966" s="22" t="s">
        <v>86</v>
      </c>
      <c r="C966" s="22" t="s">
        <v>269</v>
      </c>
      <c r="D966" s="54">
        <f>SUMIFS('Data Alokasi Mitra per Bulan'!G:G,'Data Alokasi Mitra per Bulan'!C:C,B966,'Data Alokasi Mitra per Bulan'!D:D,C966)</f>
        <v>1650000</v>
      </c>
      <c r="E966" s="63" t="str">
        <f t="shared" si="13"/>
        <v>Dibawah Batas Honor</v>
      </c>
      <c r="F966" s="64" t="e">
        <f ca="1">IF(_xludf.MAXifs('Data Alokasi Mitra per Bulan'!V:V,'Data Alokasi Mitra per Bulan'!C:C,B966,'Data Alokasi Mitra per Bulan'!D:D,C966)=0,G966,IF(YEAR(_xludf.MAXifs('Data Alokasi Mitra per Bulan'!V:V,'Data Alokasi Mitra per Bulan'!C:C,B966,'Data Alokasi Mitra per Bulan'!D:D,C966))=2024,G966,_xludf.MAXifs('Data Alokasi Mitra per Bulan'!V:V,'Data Alokasi Mitra per Bulan'!C:C,B966,'Data Alokasi Mitra per Bulan'!D:D,C966)))</f>
        <v>#NAME?</v>
      </c>
      <c r="G966" s="65">
        <f t="shared" si="15"/>
        <v>45900</v>
      </c>
    </row>
    <row r="967" spans="1:7" ht="14.4">
      <c r="A967" s="62" t="str">
        <f t="shared" si="12"/>
        <v>Grace Angel EndungunaungAgustus</v>
      </c>
      <c r="B967" s="62" t="s">
        <v>133</v>
      </c>
      <c r="C967" s="22" t="s">
        <v>269</v>
      </c>
      <c r="D967" s="54">
        <f>SUMIFS('Data Alokasi Mitra per Bulan'!G:G,'Data Alokasi Mitra per Bulan'!C:C,B967,'Data Alokasi Mitra per Bulan'!D:D,C967)</f>
        <v>427000</v>
      </c>
      <c r="E967" s="63" t="str">
        <f t="shared" si="13"/>
        <v>Dibawah Batas Honor</v>
      </c>
      <c r="F967" s="64" t="e">
        <f ca="1">IF(_xludf.MAXifs('Data Alokasi Mitra per Bulan'!V:V,'Data Alokasi Mitra per Bulan'!C:C,B967,'Data Alokasi Mitra per Bulan'!D:D,C967)=0,G967,IF(YEAR(_xludf.MAXifs('Data Alokasi Mitra per Bulan'!V:V,'Data Alokasi Mitra per Bulan'!C:C,B967,'Data Alokasi Mitra per Bulan'!D:D,C967))=2024,G967,_xludf.MAXifs('Data Alokasi Mitra per Bulan'!V:V,'Data Alokasi Mitra per Bulan'!C:C,B967,'Data Alokasi Mitra per Bulan'!D:D,C967)))</f>
        <v>#NAME?</v>
      </c>
      <c r="G967" s="65">
        <f t="shared" si="15"/>
        <v>45900</v>
      </c>
    </row>
    <row r="968" spans="1:7" ht="14.4">
      <c r="A968" s="62" t="str">
        <f t="shared" si="12"/>
        <v>Hadidjah ladikuAgustus</v>
      </c>
      <c r="B968" s="62" t="s">
        <v>97</v>
      </c>
      <c r="C968" s="22" t="s">
        <v>269</v>
      </c>
      <c r="D968" s="54">
        <f>SUMIFS('Data Alokasi Mitra per Bulan'!G:G,'Data Alokasi Mitra per Bulan'!C:C,B968,'Data Alokasi Mitra per Bulan'!D:D,C968)</f>
        <v>1830000</v>
      </c>
      <c r="E968" s="63" t="str">
        <f t="shared" si="13"/>
        <v>Dibawah Batas Honor</v>
      </c>
      <c r="F968" s="64" t="e">
        <f ca="1">IF(_xludf.MAXifs('Data Alokasi Mitra per Bulan'!V:V,'Data Alokasi Mitra per Bulan'!C:C,B968,'Data Alokasi Mitra per Bulan'!D:D,C968)=0,G968,IF(YEAR(_xludf.MAXifs('Data Alokasi Mitra per Bulan'!V:V,'Data Alokasi Mitra per Bulan'!C:C,B968,'Data Alokasi Mitra per Bulan'!D:D,C968))=2024,G968,_xludf.MAXifs('Data Alokasi Mitra per Bulan'!V:V,'Data Alokasi Mitra per Bulan'!C:C,B968,'Data Alokasi Mitra per Bulan'!D:D,C968)))</f>
        <v>#NAME?</v>
      </c>
      <c r="G968" s="65">
        <f t="shared" si="15"/>
        <v>45900</v>
      </c>
    </row>
    <row r="969" spans="1:7" ht="14.4">
      <c r="A969" s="62" t="str">
        <f t="shared" si="12"/>
        <v>Heny RumambiAgustus</v>
      </c>
      <c r="B969" s="22" t="s">
        <v>49</v>
      </c>
      <c r="C969" s="22" t="s">
        <v>269</v>
      </c>
      <c r="D969" s="54">
        <f>SUMIFS('Data Alokasi Mitra per Bulan'!G:G,'Data Alokasi Mitra per Bulan'!C:C,B969,'Data Alokasi Mitra per Bulan'!D:D,C969)</f>
        <v>3126000</v>
      </c>
      <c r="E969" s="63" t="str">
        <f t="shared" si="13"/>
        <v>Dibawah Batas Honor</v>
      </c>
      <c r="F969" s="64" t="e">
        <f ca="1">IF(_xludf.MAXifs('Data Alokasi Mitra per Bulan'!V:V,'Data Alokasi Mitra per Bulan'!C:C,B969,'Data Alokasi Mitra per Bulan'!D:D,C969)=0,G969,IF(YEAR(_xludf.MAXifs('Data Alokasi Mitra per Bulan'!V:V,'Data Alokasi Mitra per Bulan'!C:C,B969,'Data Alokasi Mitra per Bulan'!D:D,C969))=2024,G969,_xludf.MAXifs('Data Alokasi Mitra per Bulan'!V:V,'Data Alokasi Mitra per Bulan'!C:C,B969,'Data Alokasi Mitra per Bulan'!D:D,C969)))</f>
        <v>#NAME?</v>
      </c>
      <c r="G969" s="65">
        <f t="shared" si="15"/>
        <v>45900</v>
      </c>
    </row>
    <row r="970" spans="1:7" ht="14.4">
      <c r="A970" s="62" t="str">
        <f t="shared" si="12"/>
        <v>Hertje ManumpilAgustus</v>
      </c>
      <c r="B970" s="62" t="s">
        <v>100</v>
      </c>
      <c r="C970" s="22" t="s">
        <v>269</v>
      </c>
      <c r="D970" s="54">
        <f>SUMIFS('Data Alokasi Mitra per Bulan'!G:G,'Data Alokasi Mitra per Bulan'!C:C,B970,'Data Alokasi Mitra per Bulan'!D:D,C970)</f>
        <v>0</v>
      </c>
      <c r="E970" s="63" t="str">
        <f t="shared" si="13"/>
        <v>Dibawah Batas Honor</v>
      </c>
      <c r="F970" s="64" t="e">
        <f ca="1">IF(_xludf.MAXifs('Data Alokasi Mitra per Bulan'!V:V,'Data Alokasi Mitra per Bulan'!C:C,B970,'Data Alokasi Mitra per Bulan'!D:D,C970)=0,G970,IF(YEAR(_xludf.MAXifs('Data Alokasi Mitra per Bulan'!V:V,'Data Alokasi Mitra per Bulan'!C:C,B970,'Data Alokasi Mitra per Bulan'!D:D,C970))=2024,G970,_xludf.MAXifs('Data Alokasi Mitra per Bulan'!V:V,'Data Alokasi Mitra per Bulan'!C:C,B970,'Data Alokasi Mitra per Bulan'!D:D,C970)))</f>
        <v>#NAME?</v>
      </c>
      <c r="G970" s="65">
        <f t="shared" si="15"/>
        <v>45900</v>
      </c>
    </row>
    <row r="971" spans="1:7" ht="14.4">
      <c r="A971" s="62" t="str">
        <f t="shared" si="12"/>
        <v>Imelda TimporokAgustus</v>
      </c>
      <c r="B971" s="22" t="s">
        <v>355</v>
      </c>
      <c r="C971" s="22" t="s">
        <v>269</v>
      </c>
      <c r="D971" s="54">
        <f>SUMIFS('Data Alokasi Mitra per Bulan'!G:G,'Data Alokasi Mitra per Bulan'!C:C,B971,'Data Alokasi Mitra per Bulan'!D:D,C971)</f>
        <v>0</v>
      </c>
      <c r="E971" s="63" t="str">
        <f t="shared" si="13"/>
        <v>Dibawah Batas Honor</v>
      </c>
      <c r="F971" s="64" t="e">
        <f ca="1">IF(_xludf.MAXifs('Data Alokasi Mitra per Bulan'!V:V,'Data Alokasi Mitra per Bulan'!C:C,B971,'Data Alokasi Mitra per Bulan'!D:D,C971)=0,G971,IF(YEAR(_xludf.MAXifs('Data Alokasi Mitra per Bulan'!V:V,'Data Alokasi Mitra per Bulan'!C:C,B971,'Data Alokasi Mitra per Bulan'!D:D,C971))=2024,G971,_xludf.MAXifs('Data Alokasi Mitra per Bulan'!V:V,'Data Alokasi Mitra per Bulan'!C:C,B971,'Data Alokasi Mitra per Bulan'!D:D,C971)))</f>
        <v>#NAME?</v>
      </c>
      <c r="G971" s="65">
        <f t="shared" si="15"/>
        <v>45900</v>
      </c>
    </row>
    <row r="972" spans="1:7" ht="14.4">
      <c r="A972" s="62" t="str">
        <f t="shared" si="12"/>
        <v>Indra BilondatuAgustus</v>
      </c>
      <c r="B972" s="22" t="s">
        <v>210</v>
      </c>
      <c r="C972" s="22" t="s">
        <v>269</v>
      </c>
      <c r="D972" s="54">
        <f>SUMIFS('Data Alokasi Mitra per Bulan'!G:G,'Data Alokasi Mitra per Bulan'!C:C,B972,'Data Alokasi Mitra per Bulan'!D:D,C972)</f>
        <v>0</v>
      </c>
      <c r="E972" s="63" t="str">
        <f t="shared" si="13"/>
        <v>Dibawah Batas Honor</v>
      </c>
      <c r="F972" s="64" t="e">
        <f ca="1">IF(_xludf.MAXifs('Data Alokasi Mitra per Bulan'!V:V,'Data Alokasi Mitra per Bulan'!C:C,B972,'Data Alokasi Mitra per Bulan'!D:D,C972)=0,G972,IF(YEAR(_xludf.MAXifs('Data Alokasi Mitra per Bulan'!V:V,'Data Alokasi Mitra per Bulan'!C:C,B972,'Data Alokasi Mitra per Bulan'!D:D,C972))=2024,G972,_xludf.MAXifs('Data Alokasi Mitra per Bulan'!V:V,'Data Alokasi Mitra per Bulan'!C:C,B972,'Data Alokasi Mitra per Bulan'!D:D,C972)))</f>
        <v>#NAME?</v>
      </c>
      <c r="G972" s="65">
        <f t="shared" si="15"/>
        <v>45900</v>
      </c>
    </row>
    <row r="973" spans="1:7" ht="14.4">
      <c r="A973" s="62" t="str">
        <f t="shared" si="12"/>
        <v>Indra LisunganAgustus</v>
      </c>
      <c r="B973" s="62" t="s">
        <v>236</v>
      </c>
      <c r="C973" s="22" t="s">
        <v>269</v>
      </c>
      <c r="D973" s="54">
        <f>SUMIFS('Data Alokasi Mitra per Bulan'!G:G,'Data Alokasi Mitra per Bulan'!C:C,B973,'Data Alokasi Mitra per Bulan'!D:D,C973)</f>
        <v>1525000</v>
      </c>
      <c r="E973" s="63" t="str">
        <f t="shared" si="13"/>
        <v>Dibawah Batas Honor</v>
      </c>
      <c r="F973" s="64" t="e">
        <f ca="1">IF(_xludf.MAXifs('Data Alokasi Mitra per Bulan'!V:V,'Data Alokasi Mitra per Bulan'!C:C,B973,'Data Alokasi Mitra per Bulan'!D:D,C973)=0,G973,IF(YEAR(_xludf.MAXifs('Data Alokasi Mitra per Bulan'!V:V,'Data Alokasi Mitra per Bulan'!C:C,B973,'Data Alokasi Mitra per Bulan'!D:D,C973))=2024,G973,_xludf.MAXifs('Data Alokasi Mitra per Bulan'!V:V,'Data Alokasi Mitra per Bulan'!C:C,B973,'Data Alokasi Mitra per Bulan'!D:D,C973)))</f>
        <v>#NAME?</v>
      </c>
      <c r="G973" s="65">
        <f t="shared" si="15"/>
        <v>45900</v>
      </c>
    </row>
    <row r="974" spans="1:7" ht="14.4">
      <c r="A974" s="62" t="str">
        <f t="shared" si="12"/>
        <v>Intan MamontoAgustus</v>
      </c>
      <c r="B974" s="62" t="s">
        <v>356</v>
      </c>
      <c r="C974" s="22" t="s">
        <v>269</v>
      </c>
      <c r="D974" s="54">
        <f>SUMIFS('Data Alokasi Mitra per Bulan'!G:G,'Data Alokasi Mitra per Bulan'!C:C,B974,'Data Alokasi Mitra per Bulan'!D:D,C974)</f>
        <v>0</v>
      </c>
      <c r="E974" s="63" t="str">
        <f t="shared" si="13"/>
        <v>Dibawah Batas Honor</v>
      </c>
      <c r="F974" s="64" t="e">
        <f ca="1">IF(_xludf.MAXifs('Data Alokasi Mitra per Bulan'!V:V,'Data Alokasi Mitra per Bulan'!C:C,B974,'Data Alokasi Mitra per Bulan'!D:D,C974)=0,G974,IF(YEAR(_xludf.MAXifs('Data Alokasi Mitra per Bulan'!V:V,'Data Alokasi Mitra per Bulan'!C:C,B974,'Data Alokasi Mitra per Bulan'!D:D,C974))=2024,G974,_xludf.MAXifs('Data Alokasi Mitra per Bulan'!V:V,'Data Alokasi Mitra per Bulan'!C:C,B974,'Data Alokasi Mitra per Bulan'!D:D,C974)))</f>
        <v>#NAME?</v>
      </c>
      <c r="G974" s="65">
        <f t="shared" si="15"/>
        <v>45900</v>
      </c>
    </row>
    <row r="975" spans="1:7" ht="14.4">
      <c r="A975" s="62" t="str">
        <f t="shared" si="12"/>
        <v>IRMA NAWIAgustus</v>
      </c>
      <c r="B975" s="62" t="s">
        <v>101</v>
      </c>
      <c r="C975" s="22" t="s">
        <v>269</v>
      </c>
      <c r="D975" s="54">
        <f>SUMIFS('Data Alokasi Mitra per Bulan'!G:G,'Data Alokasi Mitra per Bulan'!C:C,B975,'Data Alokasi Mitra per Bulan'!D:D,C975)</f>
        <v>0</v>
      </c>
      <c r="E975" s="63" t="str">
        <f t="shared" si="13"/>
        <v>Dibawah Batas Honor</v>
      </c>
      <c r="F975" s="64" t="e">
        <f ca="1">IF(_xludf.MAXifs('Data Alokasi Mitra per Bulan'!V:V,'Data Alokasi Mitra per Bulan'!C:C,B975,'Data Alokasi Mitra per Bulan'!D:D,C975)=0,G975,IF(YEAR(_xludf.MAXifs('Data Alokasi Mitra per Bulan'!V:V,'Data Alokasi Mitra per Bulan'!C:C,B975,'Data Alokasi Mitra per Bulan'!D:D,C975))=2024,G975,_xludf.MAXifs('Data Alokasi Mitra per Bulan'!V:V,'Data Alokasi Mitra per Bulan'!C:C,B975,'Data Alokasi Mitra per Bulan'!D:D,C975)))</f>
        <v>#NAME?</v>
      </c>
      <c r="G975" s="65">
        <f t="shared" si="15"/>
        <v>45900</v>
      </c>
    </row>
    <row r="976" spans="1:7" ht="14.4">
      <c r="A976" s="62" t="str">
        <f t="shared" si="12"/>
        <v>ISMAIL YAMAAgustus</v>
      </c>
      <c r="B976" s="22" t="s">
        <v>93</v>
      </c>
      <c r="C976" s="22" t="s">
        <v>269</v>
      </c>
      <c r="D976" s="54">
        <f>SUMIFS('Data Alokasi Mitra per Bulan'!G:G,'Data Alokasi Mitra per Bulan'!C:C,B976,'Data Alokasi Mitra per Bulan'!D:D,C976)</f>
        <v>0</v>
      </c>
      <c r="E976" s="63" t="str">
        <f t="shared" si="13"/>
        <v>Dibawah Batas Honor</v>
      </c>
      <c r="F976" s="64" t="e">
        <f ca="1">IF(_xludf.MAXifs('Data Alokasi Mitra per Bulan'!V:V,'Data Alokasi Mitra per Bulan'!C:C,B976,'Data Alokasi Mitra per Bulan'!D:D,C976)=0,G976,IF(YEAR(_xludf.MAXifs('Data Alokasi Mitra per Bulan'!V:V,'Data Alokasi Mitra per Bulan'!C:C,B976,'Data Alokasi Mitra per Bulan'!D:D,C976))=2024,G976,_xludf.MAXifs('Data Alokasi Mitra per Bulan'!V:V,'Data Alokasi Mitra per Bulan'!C:C,B976,'Data Alokasi Mitra per Bulan'!D:D,C976)))</f>
        <v>#NAME?</v>
      </c>
      <c r="G976" s="65">
        <f t="shared" si="15"/>
        <v>45900</v>
      </c>
    </row>
    <row r="977" spans="1:7" ht="14.4">
      <c r="A977" s="62" t="str">
        <f t="shared" si="12"/>
        <v>Ivan Christian PurukanAgustus</v>
      </c>
      <c r="B977" s="22" t="s">
        <v>102</v>
      </c>
      <c r="C977" s="22" t="s">
        <v>269</v>
      </c>
      <c r="D977" s="54">
        <f>SUMIFS('Data Alokasi Mitra per Bulan'!G:G,'Data Alokasi Mitra per Bulan'!C:C,B977,'Data Alokasi Mitra per Bulan'!D:D,C977)</f>
        <v>0</v>
      </c>
      <c r="E977" s="63" t="str">
        <f t="shared" si="13"/>
        <v>Dibawah Batas Honor</v>
      </c>
      <c r="F977" s="64" t="e">
        <f ca="1">IF(_xludf.MAXifs('Data Alokasi Mitra per Bulan'!V:V,'Data Alokasi Mitra per Bulan'!C:C,B977,'Data Alokasi Mitra per Bulan'!D:D,C977)=0,G977,IF(YEAR(_xludf.MAXifs('Data Alokasi Mitra per Bulan'!V:V,'Data Alokasi Mitra per Bulan'!C:C,B977,'Data Alokasi Mitra per Bulan'!D:D,C977))=2024,G977,_xludf.MAXifs('Data Alokasi Mitra per Bulan'!V:V,'Data Alokasi Mitra per Bulan'!C:C,B977,'Data Alokasi Mitra per Bulan'!D:D,C977)))</f>
        <v>#NAME?</v>
      </c>
      <c r="G977" s="65">
        <f t="shared" si="15"/>
        <v>45900</v>
      </c>
    </row>
    <row r="978" spans="1:7" ht="14.4">
      <c r="A978" s="62" t="str">
        <f t="shared" si="12"/>
        <v>Ivanna Tresnawati SarindatAgustus</v>
      </c>
      <c r="B978" s="22" t="s">
        <v>104</v>
      </c>
      <c r="C978" s="22" t="s">
        <v>269</v>
      </c>
      <c r="D978" s="54">
        <f>SUMIFS('Data Alokasi Mitra per Bulan'!G:G,'Data Alokasi Mitra per Bulan'!C:C,B978,'Data Alokasi Mitra per Bulan'!D:D,C978)</f>
        <v>1650000</v>
      </c>
      <c r="E978" s="63" t="str">
        <f t="shared" si="13"/>
        <v>Dibawah Batas Honor</v>
      </c>
      <c r="F978" s="64" t="e">
        <f ca="1">IF(_xludf.MAXifs('Data Alokasi Mitra per Bulan'!V:V,'Data Alokasi Mitra per Bulan'!C:C,B978,'Data Alokasi Mitra per Bulan'!D:D,C978)=0,G978,IF(YEAR(_xludf.MAXifs('Data Alokasi Mitra per Bulan'!V:V,'Data Alokasi Mitra per Bulan'!C:C,B978,'Data Alokasi Mitra per Bulan'!D:D,C978))=2024,G978,_xludf.MAXifs('Data Alokasi Mitra per Bulan'!V:V,'Data Alokasi Mitra per Bulan'!C:C,B978,'Data Alokasi Mitra per Bulan'!D:D,C978)))</f>
        <v>#NAME?</v>
      </c>
      <c r="G978" s="65">
        <f t="shared" si="15"/>
        <v>45900</v>
      </c>
    </row>
    <row r="979" spans="1:7" ht="14.4">
      <c r="A979" s="62" t="str">
        <f t="shared" si="12"/>
        <v>Javey Linda TambayongAgustus</v>
      </c>
      <c r="B979" s="62" t="s">
        <v>84</v>
      </c>
      <c r="C979" s="22" t="s">
        <v>269</v>
      </c>
      <c r="D979" s="54">
        <f>SUMIFS('Data Alokasi Mitra per Bulan'!G:G,'Data Alokasi Mitra per Bulan'!C:C,B979,'Data Alokasi Mitra per Bulan'!D:D,C979)</f>
        <v>0</v>
      </c>
      <c r="E979" s="63" t="str">
        <f t="shared" si="13"/>
        <v>Dibawah Batas Honor</v>
      </c>
      <c r="F979" s="64" t="e">
        <f ca="1">IF(_xludf.MAXifs('Data Alokasi Mitra per Bulan'!V:V,'Data Alokasi Mitra per Bulan'!C:C,B979,'Data Alokasi Mitra per Bulan'!D:D,C979)=0,G979,IF(YEAR(_xludf.MAXifs('Data Alokasi Mitra per Bulan'!V:V,'Data Alokasi Mitra per Bulan'!C:C,B979,'Data Alokasi Mitra per Bulan'!D:D,C979))=2024,G979,_xludf.MAXifs('Data Alokasi Mitra per Bulan'!V:V,'Data Alokasi Mitra per Bulan'!C:C,B979,'Data Alokasi Mitra per Bulan'!D:D,C979)))</f>
        <v>#NAME?</v>
      </c>
      <c r="G979" s="65">
        <f t="shared" si="15"/>
        <v>45900</v>
      </c>
    </row>
    <row r="980" spans="1:7" ht="14.4">
      <c r="A980" s="62" t="str">
        <f t="shared" si="12"/>
        <v>Jeane Josefin ArundaaAgustus</v>
      </c>
      <c r="B980" s="62" t="s">
        <v>66</v>
      </c>
      <c r="C980" s="22" t="s">
        <v>269</v>
      </c>
      <c r="D980" s="54">
        <f>SUMIFS('Data Alokasi Mitra per Bulan'!G:G,'Data Alokasi Mitra per Bulan'!C:C,B980,'Data Alokasi Mitra per Bulan'!D:D,C980)</f>
        <v>1650000</v>
      </c>
      <c r="E980" s="63" t="str">
        <f t="shared" si="13"/>
        <v>Dibawah Batas Honor</v>
      </c>
      <c r="F980" s="64" t="e">
        <f ca="1">IF(_xludf.MAXifs('Data Alokasi Mitra per Bulan'!V:V,'Data Alokasi Mitra per Bulan'!C:C,B980,'Data Alokasi Mitra per Bulan'!D:D,C980)=0,G980,IF(YEAR(_xludf.MAXifs('Data Alokasi Mitra per Bulan'!V:V,'Data Alokasi Mitra per Bulan'!C:C,B980,'Data Alokasi Mitra per Bulan'!D:D,C980))=2024,G980,_xludf.MAXifs('Data Alokasi Mitra per Bulan'!V:V,'Data Alokasi Mitra per Bulan'!C:C,B980,'Data Alokasi Mitra per Bulan'!D:D,C980)))</f>
        <v>#NAME?</v>
      </c>
      <c r="G980" s="65">
        <f t="shared" si="15"/>
        <v>45900</v>
      </c>
    </row>
    <row r="981" spans="1:7" ht="14.4">
      <c r="A981" s="62" t="str">
        <f t="shared" si="12"/>
        <v>Jeffry Robby TumiwaAgustus</v>
      </c>
      <c r="B981" s="62" t="s">
        <v>106</v>
      </c>
      <c r="C981" s="22" t="s">
        <v>269</v>
      </c>
      <c r="D981" s="54">
        <f>SUMIFS('Data Alokasi Mitra per Bulan'!G:G,'Data Alokasi Mitra per Bulan'!C:C,B981,'Data Alokasi Mitra per Bulan'!D:D,C981)</f>
        <v>1650000</v>
      </c>
      <c r="E981" s="63" t="str">
        <f t="shared" si="13"/>
        <v>Dibawah Batas Honor</v>
      </c>
      <c r="F981" s="64" t="e">
        <f ca="1">IF(_xludf.MAXifs('Data Alokasi Mitra per Bulan'!V:V,'Data Alokasi Mitra per Bulan'!C:C,B981,'Data Alokasi Mitra per Bulan'!D:D,C981)=0,G981,IF(YEAR(_xludf.MAXifs('Data Alokasi Mitra per Bulan'!V:V,'Data Alokasi Mitra per Bulan'!C:C,B981,'Data Alokasi Mitra per Bulan'!D:D,C981))=2024,G981,_xludf.MAXifs('Data Alokasi Mitra per Bulan'!V:V,'Data Alokasi Mitra per Bulan'!C:C,B981,'Data Alokasi Mitra per Bulan'!D:D,C981)))</f>
        <v>#NAME?</v>
      </c>
      <c r="G981" s="65">
        <f t="shared" si="15"/>
        <v>45900</v>
      </c>
    </row>
    <row r="982" spans="1:7" ht="14.4">
      <c r="A982" s="62" t="str">
        <f t="shared" si="12"/>
        <v>Jonathan MandagiAgustus</v>
      </c>
      <c r="B982" s="22" t="s">
        <v>150</v>
      </c>
      <c r="C982" s="22" t="s">
        <v>269</v>
      </c>
      <c r="D982" s="54">
        <f>SUMIFS('Data Alokasi Mitra per Bulan'!G:G,'Data Alokasi Mitra per Bulan'!C:C,B982,'Data Alokasi Mitra per Bulan'!D:D,C982)</f>
        <v>0</v>
      </c>
      <c r="E982" s="63" t="str">
        <f t="shared" si="13"/>
        <v>Dibawah Batas Honor</v>
      </c>
      <c r="F982" s="64" t="e">
        <f ca="1">IF(_xludf.MAXifs('Data Alokasi Mitra per Bulan'!V:V,'Data Alokasi Mitra per Bulan'!C:C,B982,'Data Alokasi Mitra per Bulan'!D:D,C982)=0,G982,IF(YEAR(_xludf.MAXifs('Data Alokasi Mitra per Bulan'!V:V,'Data Alokasi Mitra per Bulan'!C:C,B982,'Data Alokasi Mitra per Bulan'!D:D,C982))=2024,G982,_xludf.MAXifs('Data Alokasi Mitra per Bulan'!V:V,'Data Alokasi Mitra per Bulan'!C:C,B982,'Data Alokasi Mitra per Bulan'!D:D,C982)))</f>
        <v>#NAME?</v>
      </c>
      <c r="G982" s="65">
        <f t="shared" si="15"/>
        <v>45900</v>
      </c>
    </row>
    <row r="983" spans="1:7" ht="14.4">
      <c r="A983" s="62" t="str">
        <f t="shared" si="12"/>
        <v>JOVELIE E WOKASAgustus</v>
      </c>
      <c r="B983" s="22" t="s">
        <v>55</v>
      </c>
      <c r="C983" s="22" t="s">
        <v>269</v>
      </c>
      <c r="D983" s="54">
        <f>SUMIFS('Data Alokasi Mitra per Bulan'!G:G,'Data Alokasi Mitra per Bulan'!C:C,B983,'Data Alokasi Mitra per Bulan'!D:D,C983)</f>
        <v>1569000</v>
      </c>
      <c r="E983" s="63" t="str">
        <f t="shared" si="13"/>
        <v>Dibawah Batas Honor</v>
      </c>
      <c r="F983" s="64" t="e">
        <f ca="1">IF(_xludf.MAXifs('Data Alokasi Mitra per Bulan'!V:V,'Data Alokasi Mitra per Bulan'!C:C,B983,'Data Alokasi Mitra per Bulan'!D:D,C983)=0,G983,IF(YEAR(_xludf.MAXifs('Data Alokasi Mitra per Bulan'!V:V,'Data Alokasi Mitra per Bulan'!C:C,B983,'Data Alokasi Mitra per Bulan'!D:D,C983))=2024,G983,_xludf.MAXifs('Data Alokasi Mitra per Bulan'!V:V,'Data Alokasi Mitra per Bulan'!C:C,B983,'Data Alokasi Mitra per Bulan'!D:D,C983)))</f>
        <v>#NAME?</v>
      </c>
      <c r="G983" s="65">
        <f t="shared" si="15"/>
        <v>45900</v>
      </c>
    </row>
    <row r="984" spans="1:7" ht="14.4">
      <c r="A984" s="62" t="str">
        <f t="shared" si="12"/>
        <v>JUITA AMBATAgustus</v>
      </c>
      <c r="B984" s="62" t="s">
        <v>357</v>
      </c>
      <c r="C984" s="22" t="s">
        <v>269</v>
      </c>
      <c r="D984" s="54">
        <f>SUMIFS('Data Alokasi Mitra per Bulan'!G:G,'Data Alokasi Mitra per Bulan'!C:C,B984,'Data Alokasi Mitra per Bulan'!D:D,C984)</f>
        <v>0</v>
      </c>
      <c r="E984" s="63" t="str">
        <f t="shared" si="13"/>
        <v>Dibawah Batas Honor</v>
      </c>
      <c r="F984" s="64" t="e">
        <f ca="1">IF(_xludf.MAXifs('Data Alokasi Mitra per Bulan'!V:V,'Data Alokasi Mitra per Bulan'!C:C,B984,'Data Alokasi Mitra per Bulan'!D:D,C984)=0,G984,IF(YEAR(_xludf.MAXifs('Data Alokasi Mitra per Bulan'!V:V,'Data Alokasi Mitra per Bulan'!C:C,B984,'Data Alokasi Mitra per Bulan'!D:D,C984))=2024,G984,_xludf.MAXifs('Data Alokasi Mitra per Bulan'!V:V,'Data Alokasi Mitra per Bulan'!C:C,B984,'Data Alokasi Mitra per Bulan'!D:D,C984)))</f>
        <v>#NAME?</v>
      </c>
      <c r="G984" s="65">
        <f t="shared" si="15"/>
        <v>45900</v>
      </c>
    </row>
    <row r="985" spans="1:7" ht="14.4">
      <c r="A985" s="62" t="str">
        <f t="shared" si="12"/>
        <v>Juli Jein KaemungAgustus</v>
      </c>
      <c r="B985" s="62" t="s">
        <v>108</v>
      </c>
      <c r="C985" s="22" t="s">
        <v>269</v>
      </c>
      <c r="D985" s="54">
        <f>SUMIFS('Data Alokasi Mitra per Bulan'!G:G,'Data Alokasi Mitra per Bulan'!C:C,B985,'Data Alokasi Mitra per Bulan'!D:D,C985)</f>
        <v>0</v>
      </c>
      <c r="E985" s="63" t="str">
        <f t="shared" si="13"/>
        <v>Dibawah Batas Honor</v>
      </c>
      <c r="F985" s="64" t="e">
        <f ca="1">IF(_xludf.MAXifs('Data Alokasi Mitra per Bulan'!V:V,'Data Alokasi Mitra per Bulan'!C:C,B985,'Data Alokasi Mitra per Bulan'!D:D,C985)=0,G985,IF(YEAR(_xludf.MAXifs('Data Alokasi Mitra per Bulan'!V:V,'Data Alokasi Mitra per Bulan'!C:C,B985,'Data Alokasi Mitra per Bulan'!D:D,C985))=2024,G985,_xludf.MAXifs('Data Alokasi Mitra per Bulan'!V:V,'Data Alokasi Mitra per Bulan'!C:C,B985,'Data Alokasi Mitra per Bulan'!D:D,C985)))</f>
        <v>#NAME?</v>
      </c>
      <c r="G985" s="65">
        <f t="shared" si="15"/>
        <v>45900</v>
      </c>
    </row>
    <row r="986" spans="1:7" ht="14.4">
      <c r="A986" s="62" t="str">
        <f t="shared" si="12"/>
        <v>Julita Christiani Thalia DendengAgustus</v>
      </c>
      <c r="B986" s="22" t="s">
        <v>134</v>
      </c>
      <c r="C986" s="22" t="s">
        <v>269</v>
      </c>
      <c r="D986" s="54">
        <f>SUMIFS('Data Alokasi Mitra per Bulan'!G:G,'Data Alokasi Mitra per Bulan'!C:C,B986,'Data Alokasi Mitra per Bulan'!D:D,C986)</f>
        <v>1650000</v>
      </c>
      <c r="E986" s="63" t="str">
        <f t="shared" si="13"/>
        <v>Dibawah Batas Honor</v>
      </c>
      <c r="F986" s="64" t="e">
        <f ca="1">IF(_xludf.MAXifs('Data Alokasi Mitra per Bulan'!V:V,'Data Alokasi Mitra per Bulan'!C:C,B986,'Data Alokasi Mitra per Bulan'!D:D,C986)=0,G986,IF(YEAR(_xludf.MAXifs('Data Alokasi Mitra per Bulan'!V:V,'Data Alokasi Mitra per Bulan'!C:C,B986,'Data Alokasi Mitra per Bulan'!D:D,C986))=2024,G986,_xludf.MAXifs('Data Alokasi Mitra per Bulan'!V:V,'Data Alokasi Mitra per Bulan'!C:C,B986,'Data Alokasi Mitra per Bulan'!D:D,C986)))</f>
        <v>#NAME?</v>
      </c>
      <c r="G986" s="65">
        <f t="shared" si="15"/>
        <v>45900</v>
      </c>
    </row>
    <row r="987" spans="1:7" ht="14.4">
      <c r="A987" s="62" t="str">
        <f t="shared" si="12"/>
        <v>Kintan Clarita AntaraAgustus</v>
      </c>
      <c r="B987" s="62" t="s">
        <v>358</v>
      </c>
      <c r="C987" s="22" t="s">
        <v>269</v>
      </c>
      <c r="D987" s="54">
        <f>SUMIFS('Data Alokasi Mitra per Bulan'!G:G,'Data Alokasi Mitra per Bulan'!C:C,B987,'Data Alokasi Mitra per Bulan'!D:D,C987)</f>
        <v>0</v>
      </c>
      <c r="E987" s="63" t="str">
        <f t="shared" si="13"/>
        <v>Dibawah Batas Honor</v>
      </c>
      <c r="F987" s="64" t="e">
        <f ca="1">IF(_xludf.MAXifs('Data Alokasi Mitra per Bulan'!V:V,'Data Alokasi Mitra per Bulan'!C:C,B987,'Data Alokasi Mitra per Bulan'!D:D,C987)=0,G987,IF(YEAR(_xludf.MAXifs('Data Alokasi Mitra per Bulan'!V:V,'Data Alokasi Mitra per Bulan'!C:C,B987,'Data Alokasi Mitra per Bulan'!D:D,C987))=2024,G987,_xludf.MAXifs('Data Alokasi Mitra per Bulan'!V:V,'Data Alokasi Mitra per Bulan'!C:C,B987,'Data Alokasi Mitra per Bulan'!D:D,C987)))</f>
        <v>#NAME?</v>
      </c>
      <c r="G987" s="65">
        <f t="shared" si="15"/>
        <v>45900</v>
      </c>
    </row>
    <row r="988" spans="1:7" ht="14.4">
      <c r="A988" s="62" t="str">
        <f t="shared" si="12"/>
        <v>Leidy Camelia WantaniaAgustus</v>
      </c>
      <c r="B988" s="62" t="s">
        <v>227</v>
      </c>
      <c r="C988" s="22" t="s">
        <v>269</v>
      </c>
      <c r="D988" s="54">
        <f>SUMIFS('Data Alokasi Mitra per Bulan'!G:G,'Data Alokasi Mitra per Bulan'!C:C,B988,'Data Alokasi Mitra per Bulan'!D:D,C988)</f>
        <v>0</v>
      </c>
      <c r="E988" s="63" t="str">
        <f t="shared" si="13"/>
        <v>Dibawah Batas Honor</v>
      </c>
      <c r="F988" s="64" t="e">
        <f ca="1">IF(_xludf.MAXifs('Data Alokasi Mitra per Bulan'!V:V,'Data Alokasi Mitra per Bulan'!C:C,B988,'Data Alokasi Mitra per Bulan'!D:D,C988)=0,G988,IF(YEAR(_xludf.MAXifs('Data Alokasi Mitra per Bulan'!V:V,'Data Alokasi Mitra per Bulan'!C:C,B988,'Data Alokasi Mitra per Bulan'!D:D,C988))=2024,G988,_xludf.MAXifs('Data Alokasi Mitra per Bulan'!V:V,'Data Alokasi Mitra per Bulan'!C:C,B988,'Data Alokasi Mitra per Bulan'!D:D,C988)))</f>
        <v>#NAME?</v>
      </c>
      <c r="G988" s="65">
        <f t="shared" si="15"/>
        <v>45900</v>
      </c>
    </row>
    <row r="989" spans="1:7" ht="14.4">
      <c r="A989" s="62" t="str">
        <f t="shared" si="12"/>
        <v>Lestari Suhendri TintingonAgustus</v>
      </c>
      <c r="B989" s="22" t="s">
        <v>76</v>
      </c>
      <c r="C989" s="22" t="s">
        <v>269</v>
      </c>
      <c r="D989" s="54">
        <f>SUMIFS('Data Alokasi Mitra per Bulan'!G:G,'Data Alokasi Mitra per Bulan'!C:C,B989,'Data Alokasi Mitra per Bulan'!D:D,C989)</f>
        <v>2400000</v>
      </c>
      <c r="E989" s="63" t="str">
        <f t="shared" si="13"/>
        <v>Dibawah Batas Honor</v>
      </c>
      <c r="F989" s="64" t="e">
        <f ca="1">IF(_xludf.MAXifs('Data Alokasi Mitra per Bulan'!V:V,'Data Alokasi Mitra per Bulan'!C:C,B989,'Data Alokasi Mitra per Bulan'!D:D,C989)=0,G989,IF(YEAR(_xludf.MAXifs('Data Alokasi Mitra per Bulan'!V:V,'Data Alokasi Mitra per Bulan'!C:C,B989,'Data Alokasi Mitra per Bulan'!D:D,C989))=2024,G989,_xludf.MAXifs('Data Alokasi Mitra per Bulan'!V:V,'Data Alokasi Mitra per Bulan'!C:C,B989,'Data Alokasi Mitra per Bulan'!D:D,C989)))</f>
        <v>#NAME?</v>
      </c>
      <c r="G989" s="65">
        <f t="shared" si="15"/>
        <v>45900</v>
      </c>
    </row>
    <row r="990" spans="1:7" ht="14.4">
      <c r="A990" s="62" t="str">
        <f t="shared" si="12"/>
        <v>Lesti Natalia SumangkutAgustus</v>
      </c>
      <c r="B990" s="62" t="s">
        <v>175</v>
      </c>
      <c r="C990" s="22" t="s">
        <v>269</v>
      </c>
      <c r="D990" s="54">
        <f>SUMIFS('Data Alokasi Mitra per Bulan'!G:G,'Data Alokasi Mitra per Bulan'!C:C,B990,'Data Alokasi Mitra per Bulan'!D:D,C990)</f>
        <v>0</v>
      </c>
      <c r="E990" s="63" t="str">
        <f t="shared" si="13"/>
        <v>Dibawah Batas Honor</v>
      </c>
      <c r="F990" s="64" t="e">
        <f ca="1">IF(_xludf.MAXifs('Data Alokasi Mitra per Bulan'!V:V,'Data Alokasi Mitra per Bulan'!C:C,B990,'Data Alokasi Mitra per Bulan'!D:D,C990)=0,G990,IF(YEAR(_xludf.MAXifs('Data Alokasi Mitra per Bulan'!V:V,'Data Alokasi Mitra per Bulan'!C:C,B990,'Data Alokasi Mitra per Bulan'!D:D,C990))=2024,G990,_xludf.MAXifs('Data Alokasi Mitra per Bulan'!V:V,'Data Alokasi Mitra per Bulan'!C:C,B990,'Data Alokasi Mitra per Bulan'!D:D,C990)))</f>
        <v>#NAME?</v>
      </c>
      <c r="G990" s="65">
        <f t="shared" si="15"/>
        <v>45900</v>
      </c>
    </row>
    <row r="991" spans="1:7" ht="14.4">
      <c r="A991" s="62" t="str">
        <f t="shared" si="12"/>
        <v>Lydia IndrawatiAgustus</v>
      </c>
      <c r="B991" s="22" t="s">
        <v>121</v>
      </c>
      <c r="C991" s="22" t="s">
        <v>269</v>
      </c>
      <c r="D991" s="54">
        <f>SUMIFS('Data Alokasi Mitra per Bulan'!G:G,'Data Alokasi Mitra per Bulan'!C:C,B991,'Data Alokasi Mitra per Bulan'!D:D,C991)</f>
        <v>1650000</v>
      </c>
      <c r="E991" s="63" t="str">
        <f t="shared" si="13"/>
        <v>Dibawah Batas Honor</v>
      </c>
      <c r="F991" s="64" t="e">
        <f ca="1">IF(_xludf.MAXifs('Data Alokasi Mitra per Bulan'!V:V,'Data Alokasi Mitra per Bulan'!C:C,B991,'Data Alokasi Mitra per Bulan'!D:D,C991)=0,G991,IF(YEAR(_xludf.MAXifs('Data Alokasi Mitra per Bulan'!V:V,'Data Alokasi Mitra per Bulan'!C:C,B991,'Data Alokasi Mitra per Bulan'!D:D,C991))=2024,G991,_xludf.MAXifs('Data Alokasi Mitra per Bulan'!V:V,'Data Alokasi Mitra per Bulan'!C:C,B991,'Data Alokasi Mitra per Bulan'!D:D,C991)))</f>
        <v>#NAME?</v>
      </c>
      <c r="G991" s="65">
        <f t="shared" si="15"/>
        <v>45900</v>
      </c>
    </row>
    <row r="992" spans="1:7" ht="14.4">
      <c r="A992" s="62" t="str">
        <f t="shared" si="12"/>
        <v>Margaret Rosanta SembiringAgustus</v>
      </c>
      <c r="B992" s="62" t="s">
        <v>146</v>
      </c>
      <c r="C992" s="22" t="s">
        <v>269</v>
      </c>
      <c r="D992" s="54">
        <f>SUMIFS('Data Alokasi Mitra per Bulan'!G:G,'Data Alokasi Mitra per Bulan'!C:C,B992,'Data Alokasi Mitra per Bulan'!D:D,C992)</f>
        <v>2772000</v>
      </c>
      <c r="E992" s="63" t="str">
        <f t="shared" si="13"/>
        <v>Dibawah Batas Honor</v>
      </c>
      <c r="F992" s="64" t="e">
        <f ca="1">IF(_xludf.MAXifs('Data Alokasi Mitra per Bulan'!V:V,'Data Alokasi Mitra per Bulan'!C:C,B992,'Data Alokasi Mitra per Bulan'!D:D,C992)=0,G992,IF(YEAR(_xludf.MAXifs('Data Alokasi Mitra per Bulan'!V:V,'Data Alokasi Mitra per Bulan'!C:C,B992,'Data Alokasi Mitra per Bulan'!D:D,C992))=2024,G992,_xludf.MAXifs('Data Alokasi Mitra per Bulan'!V:V,'Data Alokasi Mitra per Bulan'!C:C,B992,'Data Alokasi Mitra per Bulan'!D:D,C992)))</f>
        <v>#NAME?</v>
      </c>
      <c r="G992" s="65">
        <f t="shared" si="15"/>
        <v>45900</v>
      </c>
    </row>
    <row r="993" spans="1:7" ht="14.4">
      <c r="A993" s="62" t="str">
        <f t="shared" si="12"/>
        <v>Maria Francisca MaunAgustus</v>
      </c>
      <c r="B993" s="62" t="s">
        <v>62</v>
      </c>
      <c r="C993" s="22" t="s">
        <v>269</v>
      </c>
      <c r="D993" s="54">
        <f>SUMIFS('Data Alokasi Mitra per Bulan'!G:G,'Data Alokasi Mitra per Bulan'!C:C,B993,'Data Alokasi Mitra per Bulan'!D:D,C993)</f>
        <v>1650000</v>
      </c>
      <c r="E993" s="63" t="str">
        <f t="shared" si="13"/>
        <v>Dibawah Batas Honor</v>
      </c>
      <c r="F993" s="64" t="e">
        <f ca="1">IF(_xludf.MAXifs('Data Alokasi Mitra per Bulan'!V:V,'Data Alokasi Mitra per Bulan'!C:C,B993,'Data Alokasi Mitra per Bulan'!D:D,C993)=0,G993,IF(YEAR(_xludf.MAXifs('Data Alokasi Mitra per Bulan'!V:V,'Data Alokasi Mitra per Bulan'!C:C,B993,'Data Alokasi Mitra per Bulan'!D:D,C993))=2024,G993,_xludf.MAXifs('Data Alokasi Mitra per Bulan'!V:V,'Data Alokasi Mitra per Bulan'!C:C,B993,'Data Alokasi Mitra per Bulan'!D:D,C993)))</f>
        <v>#NAME?</v>
      </c>
      <c r="G993" s="65">
        <f t="shared" si="15"/>
        <v>45900</v>
      </c>
    </row>
    <row r="994" spans="1:7" ht="14.4">
      <c r="A994" s="62" t="str">
        <f t="shared" si="12"/>
        <v>Marian sonia poliiAgustus</v>
      </c>
      <c r="B994" s="62" t="s">
        <v>67</v>
      </c>
      <c r="C994" s="22" t="s">
        <v>269</v>
      </c>
      <c r="D994" s="54">
        <f>SUMIFS('Data Alokasi Mitra per Bulan'!G:G,'Data Alokasi Mitra per Bulan'!C:C,B994,'Data Alokasi Mitra per Bulan'!D:D,C994)</f>
        <v>0</v>
      </c>
      <c r="E994" s="63" t="str">
        <f t="shared" si="13"/>
        <v>Dibawah Batas Honor</v>
      </c>
      <c r="F994" s="64" t="e">
        <f ca="1">IF(_xludf.MAXifs('Data Alokasi Mitra per Bulan'!V:V,'Data Alokasi Mitra per Bulan'!C:C,B994,'Data Alokasi Mitra per Bulan'!D:D,C994)=0,G994,IF(YEAR(_xludf.MAXifs('Data Alokasi Mitra per Bulan'!V:V,'Data Alokasi Mitra per Bulan'!C:C,B994,'Data Alokasi Mitra per Bulan'!D:D,C994))=2024,G994,_xludf.MAXifs('Data Alokasi Mitra per Bulan'!V:V,'Data Alokasi Mitra per Bulan'!C:C,B994,'Data Alokasi Mitra per Bulan'!D:D,C994)))</f>
        <v>#NAME?</v>
      </c>
      <c r="G994" s="65">
        <f t="shared" si="15"/>
        <v>45900</v>
      </c>
    </row>
    <row r="995" spans="1:7" ht="14.4">
      <c r="A995" s="62" t="str">
        <f t="shared" si="12"/>
        <v>Marklif Esriy MocodompisAgustus</v>
      </c>
      <c r="B995" s="22" t="s">
        <v>359</v>
      </c>
      <c r="C995" s="22" t="s">
        <v>269</v>
      </c>
      <c r="D995" s="54">
        <f>SUMIFS('Data Alokasi Mitra per Bulan'!G:G,'Data Alokasi Mitra per Bulan'!C:C,B995,'Data Alokasi Mitra per Bulan'!D:D,C995)</f>
        <v>0</v>
      </c>
      <c r="E995" s="63" t="str">
        <f t="shared" si="13"/>
        <v>Dibawah Batas Honor</v>
      </c>
      <c r="F995" s="64" t="e">
        <f ca="1">IF(_xludf.MAXifs('Data Alokasi Mitra per Bulan'!V:V,'Data Alokasi Mitra per Bulan'!C:C,B995,'Data Alokasi Mitra per Bulan'!D:D,C995)=0,G995,IF(YEAR(_xludf.MAXifs('Data Alokasi Mitra per Bulan'!V:V,'Data Alokasi Mitra per Bulan'!C:C,B995,'Data Alokasi Mitra per Bulan'!D:D,C995))=2024,G995,_xludf.MAXifs('Data Alokasi Mitra per Bulan'!V:V,'Data Alokasi Mitra per Bulan'!C:C,B995,'Data Alokasi Mitra per Bulan'!D:D,C995)))</f>
        <v>#NAME?</v>
      </c>
      <c r="G995" s="65">
        <f t="shared" si="15"/>
        <v>45900</v>
      </c>
    </row>
    <row r="996" spans="1:7" ht="14.4">
      <c r="A996" s="62" t="str">
        <f t="shared" si="12"/>
        <v>MARLIN TELMA OCTAVIA KARIOAgustus</v>
      </c>
      <c r="B996" s="22" t="s">
        <v>31</v>
      </c>
      <c r="C996" s="22" t="s">
        <v>269</v>
      </c>
      <c r="D996" s="54">
        <f>SUMIFS('Data Alokasi Mitra per Bulan'!G:G,'Data Alokasi Mitra per Bulan'!C:C,B996,'Data Alokasi Mitra per Bulan'!D:D,C996)</f>
        <v>3487000</v>
      </c>
      <c r="E996" s="63" t="str">
        <f t="shared" si="13"/>
        <v>Dibawah Batas Honor</v>
      </c>
      <c r="F996" s="64" t="e">
        <f ca="1">IF(_xludf.MAXifs('Data Alokasi Mitra per Bulan'!V:V,'Data Alokasi Mitra per Bulan'!C:C,B996,'Data Alokasi Mitra per Bulan'!D:D,C996)=0,G996,IF(YEAR(_xludf.MAXifs('Data Alokasi Mitra per Bulan'!V:V,'Data Alokasi Mitra per Bulan'!C:C,B996,'Data Alokasi Mitra per Bulan'!D:D,C996))=2024,G996,_xludf.MAXifs('Data Alokasi Mitra per Bulan'!V:V,'Data Alokasi Mitra per Bulan'!C:C,B996,'Data Alokasi Mitra per Bulan'!D:D,C996)))</f>
        <v>#NAME?</v>
      </c>
      <c r="G996" s="65">
        <f t="shared" si="15"/>
        <v>45900</v>
      </c>
    </row>
    <row r="997" spans="1:7" ht="14.4">
      <c r="A997" s="62" t="str">
        <f t="shared" si="12"/>
        <v>Marlisah Sarwendah RompasAgustus</v>
      </c>
      <c r="B997" s="22" t="s">
        <v>268</v>
      </c>
      <c r="C997" s="22" t="s">
        <v>269</v>
      </c>
      <c r="D997" s="54">
        <f>SUMIFS('Data Alokasi Mitra per Bulan'!G:G,'Data Alokasi Mitra per Bulan'!C:C,B997,'Data Alokasi Mitra per Bulan'!D:D,C997)</f>
        <v>0</v>
      </c>
      <c r="E997" s="63" t="str">
        <f t="shared" si="13"/>
        <v>Dibawah Batas Honor</v>
      </c>
      <c r="F997" s="64" t="e">
        <f ca="1">IF(_xludf.MAXifs('Data Alokasi Mitra per Bulan'!V:V,'Data Alokasi Mitra per Bulan'!C:C,B997,'Data Alokasi Mitra per Bulan'!D:D,C997)=0,G997,IF(YEAR(_xludf.MAXifs('Data Alokasi Mitra per Bulan'!V:V,'Data Alokasi Mitra per Bulan'!C:C,B997,'Data Alokasi Mitra per Bulan'!D:D,C997))=2024,G997,_xludf.MAXifs('Data Alokasi Mitra per Bulan'!V:V,'Data Alokasi Mitra per Bulan'!C:C,B997,'Data Alokasi Mitra per Bulan'!D:D,C997)))</f>
        <v>#NAME?</v>
      </c>
      <c r="G997" s="65">
        <f t="shared" si="15"/>
        <v>45900</v>
      </c>
    </row>
    <row r="998" spans="1:7" ht="14.4">
      <c r="A998" s="62" t="str">
        <f t="shared" si="12"/>
        <v>Marlyn WatungAgustus</v>
      </c>
      <c r="B998" s="22" t="s">
        <v>255</v>
      </c>
      <c r="C998" s="22" t="s">
        <v>269</v>
      </c>
      <c r="D998" s="54">
        <f>SUMIFS('Data Alokasi Mitra per Bulan'!G:G,'Data Alokasi Mitra per Bulan'!C:C,B998,'Data Alokasi Mitra per Bulan'!D:D,C998)</f>
        <v>0</v>
      </c>
      <c r="E998" s="63" t="str">
        <f t="shared" si="13"/>
        <v>Dibawah Batas Honor</v>
      </c>
      <c r="F998" s="64" t="e">
        <f ca="1">IF(_xludf.MAXifs('Data Alokasi Mitra per Bulan'!V:V,'Data Alokasi Mitra per Bulan'!C:C,B998,'Data Alokasi Mitra per Bulan'!D:D,C998)=0,G998,IF(YEAR(_xludf.MAXifs('Data Alokasi Mitra per Bulan'!V:V,'Data Alokasi Mitra per Bulan'!C:C,B998,'Data Alokasi Mitra per Bulan'!D:D,C998))=2024,G998,_xludf.MAXifs('Data Alokasi Mitra per Bulan'!V:V,'Data Alokasi Mitra per Bulan'!C:C,B998,'Data Alokasi Mitra per Bulan'!D:D,C998)))</f>
        <v>#NAME?</v>
      </c>
      <c r="G998" s="65">
        <f t="shared" si="15"/>
        <v>45900</v>
      </c>
    </row>
    <row r="999" spans="1:7" ht="14.4">
      <c r="A999" s="62" t="str">
        <f t="shared" si="12"/>
        <v>MARSYA MAGDALENA ROMLA ALIAgustus</v>
      </c>
      <c r="B999" s="22" t="s">
        <v>360</v>
      </c>
      <c r="C999" s="22" t="s">
        <v>269</v>
      </c>
      <c r="D999" s="54">
        <f>SUMIFS('Data Alokasi Mitra per Bulan'!G:G,'Data Alokasi Mitra per Bulan'!C:C,B999,'Data Alokasi Mitra per Bulan'!D:D,C999)</f>
        <v>0</v>
      </c>
      <c r="E999" s="63" t="str">
        <f t="shared" si="13"/>
        <v>Dibawah Batas Honor</v>
      </c>
      <c r="F999" s="64" t="e">
        <f ca="1">IF(_xludf.MAXifs('Data Alokasi Mitra per Bulan'!V:V,'Data Alokasi Mitra per Bulan'!C:C,B999,'Data Alokasi Mitra per Bulan'!D:D,C999)=0,G999,IF(YEAR(_xludf.MAXifs('Data Alokasi Mitra per Bulan'!V:V,'Data Alokasi Mitra per Bulan'!C:C,B999,'Data Alokasi Mitra per Bulan'!D:D,C999))=2024,G999,_xludf.MAXifs('Data Alokasi Mitra per Bulan'!V:V,'Data Alokasi Mitra per Bulan'!C:C,B999,'Data Alokasi Mitra per Bulan'!D:D,C999)))</f>
        <v>#NAME?</v>
      </c>
      <c r="G999" s="65">
        <f t="shared" si="15"/>
        <v>45900</v>
      </c>
    </row>
    <row r="1000" spans="1:7" ht="14.4">
      <c r="A1000" s="62" t="str">
        <f t="shared" si="12"/>
        <v>Maya Marlin Austin RembetAgustus</v>
      </c>
      <c r="B1000" s="22" t="s">
        <v>109</v>
      </c>
      <c r="C1000" s="22" t="s">
        <v>269</v>
      </c>
      <c r="D1000" s="54">
        <f>SUMIFS('Data Alokasi Mitra per Bulan'!G:G,'Data Alokasi Mitra per Bulan'!C:C,B1000,'Data Alokasi Mitra per Bulan'!D:D,C1000)</f>
        <v>1650000</v>
      </c>
      <c r="E1000" s="63" t="str">
        <f t="shared" si="13"/>
        <v>Dibawah Batas Honor</v>
      </c>
      <c r="F1000" s="64" t="e">
        <f ca="1">IF(_xludf.MAXifs('Data Alokasi Mitra per Bulan'!V:V,'Data Alokasi Mitra per Bulan'!C:C,B1000,'Data Alokasi Mitra per Bulan'!D:D,C1000)=0,G1000,IF(YEAR(_xludf.MAXifs('Data Alokasi Mitra per Bulan'!V:V,'Data Alokasi Mitra per Bulan'!C:C,B1000,'Data Alokasi Mitra per Bulan'!D:D,C1000))=2024,G1000,_xludf.MAXifs('Data Alokasi Mitra per Bulan'!V:V,'Data Alokasi Mitra per Bulan'!C:C,B1000,'Data Alokasi Mitra per Bulan'!D:D,C1000)))</f>
        <v>#NAME?</v>
      </c>
      <c r="G1000" s="65">
        <f t="shared" si="15"/>
        <v>45900</v>
      </c>
    </row>
    <row r="1001" spans="1:7" ht="14.4">
      <c r="A1001" s="62" t="str">
        <f t="shared" si="12"/>
        <v>Meike Marta TuukAgustus</v>
      </c>
      <c r="B1001" s="62" t="s">
        <v>135</v>
      </c>
      <c r="C1001" s="22" t="s">
        <v>269</v>
      </c>
      <c r="D1001" s="54">
        <f>SUMIFS('Data Alokasi Mitra per Bulan'!G:G,'Data Alokasi Mitra per Bulan'!C:C,B1001,'Data Alokasi Mitra per Bulan'!D:D,C1001)</f>
        <v>0</v>
      </c>
      <c r="E1001" s="63" t="str">
        <f t="shared" si="13"/>
        <v>Dibawah Batas Honor</v>
      </c>
      <c r="F1001" s="64" t="e">
        <f ca="1">IF(_xludf.MAXifs('Data Alokasi Mitra per Bulan'!V:V,'Data Alokasi Mitra per Bulan'!C:C,B1001,'Data Alokasi Mitra per Bulan'!D:D,C1001)=0,G1001,IF(YEAR(_xludf.MAXifs('Data Alokasi Mitra per Bulan'!V:V,'Data Alokasi Mitra per Bulan'!C:C,B1001,'Data Alokasi Mitra per Bulan'!D:D,C1001))=2024,G1001,_xludf.MAXifs('Data Alokasi Mitra per Bulan'!V:V,'Data Alokasi Mitra per Bulan'!C:C,B1001,'Data Alokasi Mitra per Bulan'!D:D,C1001)))</f>
        <v>#NAME?</v>
      </c>
      <c r="G1001" s="65">
        <f t="shared" si="15"/>
        <v>45900</v>
      </c>
    </row>
    <row r="1002" spans="1:7" ht="14.4">
      <c r="A1002" s="62" t="str">
        <f t="shared" si="12"/>
        <v>Meike MokodaserAgustus</v>
      </c>
      <c r="B1002" s="22" t="s">
        <v>110</v>
      </c>
      <c r="C1002" s="22" t="s">
        <v>269</v>
      </c>
      <c r="D1002" s="54">
        <f>SUMIFS('Data Alokasi Mitra per Bulan'!G:G,'Data Alokasi Mitra per Bulan'!C:C,B1002,'Data Alokasi Mitra per Bulan'!D:D,C1002)</f>
        <v>1650000</v>
      </c>
      <c r="E1002" s="63" t="str">
        <f t="shared" si="13"/>
        <v>Dibawah Batas Honor</v>
      </c>
      <c r="F1002" s="64" t="e">
        <f ca="1">IF(_xludf.MAXifs('Data Alokasi Mitra per Bulan'!V:V,'Data Alokasi Mitra per Bulan'!C:C,B1002,'Data Alokasi Mitra per Bulan'!D:D,C1002)=0,G1002,IF(YEAR(_xludf.MAXifs('Data Alokasi Mitra per Bulan'!V:V,'Data Alokasi Mitra per Bulan'!C:C,B1002,'Data Alokasi Mitra per Bulan'!D:D,C1002))=2024,G1002,_xludf.MAXifs('Data Alokasi Mitra per Bulan'!V:V,'Data Alokasi Mitra per Bulan'!C:C,B1002,'Data Alokasi Mitra per Bulan'!D:D,C1002)))</f>
        <v>#NAME?</v>
      </c>
      <c r="G1002" s="65">
        <f t="shared" si="15"/>
        <v>45900</v>
      </c>
    </row>
    <row r="1003" spans="1:7" ht="14.4">
      <c r="A1003" s="62" t="str">
        <f t="shared" si="12"/>
        <v>Meri adelina kalaloAgustus</v>
      </c>
      <c r="B1003" s="62" t="s">
        <v>81</v>
      </c>
      <c r="C1003" s="22" t="s">
        <v>269</v>
      </c>
      <c r="D1003" s="54">
        <f>SUMIFS('Data Alokasi Mitra per Bulan'!G:G,'Data Alokasi Mitra per Bulan'!C:C,B1003,'Data Alokasi Mitra per Bulan'!D:D,C1003)</f>
        <v>854000</v>
      </c>
      <c r="E1003" s="63" t="str">
        <f t="shared" si="13"/>
        <v>Dibawah Batas Honor</v>
      </c>
      <c r="F1003" s="64" t="e">
        <f ca="1">IF(_xludf.MAXifs('Data Alokasi Mitra per Bulan'!V:V,'Data Alokasi Mitra per Bulan'!C:C,B1003,'Data Alokasi Mitra per Bulan'!D:D,C1003)=0,G1003,IF(YEAR(_xludf.MAXifs('Data Alokasi Mitra per Bulan'!V:V,'Data Alokasi Mitra per Bulan'!C:C,B1003,'Data Alokasi Mitra per Bulan'!D:D,C1003))=2024,G1003,_xludf.MAXifs('Data Alokasi Mitra per Bulan'!V:V,'Data Alokasi Mitra per Bulan'!C:C,B1003,'Data Alokasi Mitra per Bulan'!D:D,C1003)))</f>
        <v>#NAME?</v>
      </c>
      <c r="G1003" s="65">
        <f t="shared" si="15"/>
        <v>45900</v>
      </c>
    </row>
    <row r="1004" spans="1:7" ht="14.4">
      <c r="A1004" s="62" t="str">
        <f t="shared" si="12"/>
        <v>Meyriska Cindy HoropuAgustus</v>
      </c>
      <c r="B1004" s="62" t="s">
        <v>361</v>
      </c>
      <c r="C1004" s="22" t="s">
        <v>269</v>
      </c>
      <c r="D1004" s="54">
        <f>SUMIFS('Data Alokasi Mitra per Bulan'!G:G,'Data Alokasi Mitra per Bulan'!C:C,B1004,'Data Alokasi Mitra per Bulan'!D:D,C1004)</f>
        <v>0</v>
      </c>
      <c r="E1004" s="63" t="str">
        <f t="shared" si="13"/>
        <v>Dibawah Batas Honor</v>
      </c>
      <c r="F1004" s="64" t="e">
        <f ca="1">IF(_xludf.MAXifs('Data Alokasi Mitra per Bulan'!V:V,'Data Alokasi Mitra per Bulan'!C:C,B1004,'Data Alokasi Mitra per Bulan'!D:D,C1004)=0,G1004,IF(YEAR(_xludf.MAXifs('Data Alokasi Mitra per Bulan'!V:V,'Data Alokasi Mitra per Bulan'!C:C,B1004,'Data Alokasi Mitra per Bulan'!D:D,C1004))=2024,G1004,_xludf.MAXifs('Data Alokasi Mitra per Bulan'!V:V,'Data Alokasi Mitra per Bulan'!C:C,B1004,'Data Alokasi Mitra per Bulan'!D:D,C1004)))</f>
        <v>#NAME?</v>
      </c>
      <c r="G1004" s="65">
        <f t="shared" si="15"/>
        <v>45900</v>
      </c>
    </row>
    <row r="1005" spans="1:7" ht="14.4">
      <c r="A1005" s="62" t="str">
        <f t="shared" si="12"/>
        <v>Mieske kaumpunganAgustus</v>
      </c>
      <c r="B1005" s="62" t="s">
        <v>137</v>
      </c>
      <c r="C1005" s="22" t="s">
        <v>269</v>
      </c>
      <c r="D1005" s="54">
        <f>SUMIFS('Data Alokasi Mitra per Bulan'!G:G,'Data Alokasi Mitra per Bulan'!C:C,B1005,'Data Alokasi Mitra per Bulan'!D:D,C1005)</f>
        <v>0</v>
      </c>
      <c r="E1005" s="63" t="str">
        <f t="shared" si="13"/>
        <v>Dibawah Batas Honor</v>
      </c>
      <c r="F1005" s="64" t="e">
        <f ca="1">IF(_xludf.MAXifs('Data Alokasi Mitra per Bulan'!V:V,'Data Alokasi Mitra per Bulan'!C:C,B1005,'Data Alokasi Mitra per Bulan'!D:D,C1005)=0,G1005,IF(YEAR(_xludf.MAXifs('Data Alokasi Mitra per Bulan'!V:V,'Data Alokasi Mitra per Bulan'!C:C,B1005,'Data Alokasi Mitra per Bulan'!D:D,C1005))=2024,G1005,_xludf.MAXifs('Data Alokasi Mitra per Bulan'!V:V,'Data Alokasi Mitra per Bulan'!C:C,B1005,'Data Alokasi Mitra per Bulan'!D:D,C1005)))</f>
        <v>#NAME?</v>
      </c>
      <c r="G1005" s="65">
        <f t="shared" si="15"/>
        <v>45900</v>
      </c>
    </row>
    <row r="1006" spans="1:7" ht="14.4">
      <c r="A1006" s="62" t="str">
        <f t="shared" si="12"/>
        <v>Moortesya Dina MakanaungAgustus</v>
      </c>
      <c r="B1006" s="62" t="s">
        <v>278</v>
      </c>
      <c r="C1006" s="22" t="s">
        <v>269</v>
      </c>
      <c r="D1006" s="54">
        <f>SUMIFS('Data Alokasi Mitra per Bulan'!G:G,'Data Alokasi Mitra per Bulan'!C:C,B1006,'Data Alokasi Mitra per Bulan'!D:D,C1006)</f>
        <v>0</v>
      </c>
      <c r="E1006" s="63" t="str">
        <f t="shared" si="13"/>
        <v>Dibawah Batas Honor</v>
      </c>
      <c r="F1006" s="64" t="e">
        <f ca="1">IF(_xludf.MAXifs('Data Alokasi Mitra per Bulan'!V:V,'Data Alokasi Mitra per Bulan'!C:C,B1006,'Data Alokasi Mitra per Bulan'!D:D,C1006)=0,G1006,IF(YEAR(_xludf.MAXifs('Data Alokasi Mitra per Bulan'!V:V,'Data Alokasi Mitra per Bulan'!C:C,B1006,'Data Alokasi Mitra per Bulan'!D:D,C1006))=2024,G1006,_xludf.MAXifs('Data Alokasi Mitra per Bulan'!V:V,'Data Alokasi Mitra per Bulan'!C:C,B1006,'Data Alokasi Mitra per Bulan'!D:D,C1006)))</f>
        <v>#NAME?</v>
      </c>
      <c r="G1006" s="65">
        <f t="shared" si="15"/>
        <v>45900</v>
      </c>
    </row>
    <row r="1007" spans="1:7" ht="14.4">
      <c r="A1007" s="62" t="str">
        <f t="shared" si="12"/>
        <v>NANCY CINTHYA PANGEMANANAgustus</v>
      </c>
      <c r="B1007" s="22" t="s">
        <v>183</v>
      </c>
      <c r="C1007" s="22" t="s">
        <v>269</v>
      </c>
      <c r="D1007" s="54">
        <f>SUMIFS('Data Alokasi Mitra per Bulan'!G:G,'Data Alokasi Mitra per Bulan'!C:C,B1007,'Data Alokasi Mitra per Bulan'!D:D,C1007)</f>
        <v>0</v>
      </c>
      <c r="E1007" s="63" t="str">
        <f t="shared" si="13"/>
        <v>Dibawah Batas Honor</v>
      </c>
      <c r="F1007" s="64" t="e">
        <f ca="1">IF(_xludf.MAXifs('Data Alokasi Mitra per Bulan'!V:V,'Data Alokasi Mitra per Bulan'!C:C,B1007,'Data Alokasi Mitra per Bulan'!D:D,C1007)=0,G1007,IF(YEAR(_xludf.MAXifs('Data Alokasi Mitra per Bulan'!V:V,'Data Alokasi Mitra per Bulan'!C:C,B1007,'Data Alokasi Mitra per Bulan'!D:D,C1007))=2024,G1007,_xludf.MAXifs('Data Alokasi Mitra per Bulan'!V:V,'Data Alokasi Mitra per Bulan'!C:C,B1007,'Data Alokasi Mitra per Bulan'!D:D,C1007)))</f>
        <v>#NAME?</v>
      </c>
      <c r="G1007" s="65">
        <f t="shared" si="15"/>
        <v>45900</v>
      </c>
    </row>
    <row r="1008" spans="1:7" ht="14.4">
      <c r="A1008" s="62" t="str">
        <f t="shared" si="12"/>
        <v>Novanti LohoAgustus</v>
      </c>
      <c r="B1008" s="62" t="s">
        <v>276</v>
      </c>
      <c r="C1008" s="22" t="s">
        <v>269</v>
      </c>
      <c r="D1008" s="54">
        <f>SUMIFS('Data Alokasi Mitra per Bulan'!G:G,'Data Alokasi Mitra per Bulan'!C:C,B1008,'Data Alokasi Mitra per Bulan'!D:D,C1008)</f>
        <v>0</v>
      </c>
      <c r="E1008" s="63" t="str">
        <f t="shared" si="13"/>
        <v>Dibawah Batas Honor</v>
      </c>
      <c r="F1008" s="64" t="e">
        <f ca="1">IF(_xludf.MAXifs('Data Alokasi Mitra per Bulan'!V:V,'Data Alokasi Mitra per Bulan'!C:C,B1008,'Data Alokasi Mitra per Bulan'!D:D,C1008)=0,G1008,IF(YEAR(_xludf.MAXifs('Data Alokasi Mitra per Bulan'!V:V,'Data Alokasi Mitra per Bulan'!C:C,B1008,'Data Alokasi Mitra per Bulan'!D:D,C1008))=2024,G1008,_xludf.MAXifs('Data Alokasi Mitra per Bulan'!V:V,'Data Alokasi Mitra per Bulan'!C:C,B1008,'Data Alokasi Mitra per Bulan'!D:D,C1008)))</f>
        <v>#NAME?</v>
      </c>
      <c r="G1008" s="65">
        <f t="shared" si="15"/>
        <v>45900</v>
      </c>
    </row>
    <row r="1009" spans="1:7" ht="14.4">
      <c r="A1009" s="62" t="str">
        <f t="shared" si="12"/>
        <v>Novita meita walewangkoAgustus</v>
      </c>
      <c r="B1009" s="62" t="s">
        <v>279</v>
      </c>
      <c r="C1009" s="22" t="s">
        <v>269</v>
      </c>
      <c r="D1009" s="54">
        <f>SUMIFS('Data Alokasi Mitra per Bulan'!G:G,'Data Alokasi Mitra per Bulan'!C:C,B1009,'Data Alokasi Mitra per Bulan'!D:D,C1009)</f>
        <v>0</v>
      </c>
      <c r="E1009" s="63" t="str">
        <f t="shared" si="13"/>
        <v>Dibawah Batas Honor</v>
      </c>
      <c r="F1009" s="64" t="e">
        <f ca="1">IF(_xludf.MAXifs('Data Alokasi Mitra per Bulan'!V:V,'Data Alokasi Mitra per Bulan'!C:C,B1009,'Data Alokasi Mitra per Bulan'!D:D,C1009)=0,G1009,IF(YEAR(_xludf.MAXifs('Data Alokasi Mitra per Bulan'!V:V,'Data Alokasi Mitra per Bulan'!C:C,B1009,'Data Alokasi Mitra per Bulan'!D:D,C1009))=2024,G1009,_xludf.MAXifs('Data Alokasi Mitra per Bulan'!V:V,'Data Alokasi Mitra per Bulan'!C:C,B1009,'Data Alokasi Mitra per Bulan'!D:D,C1009)))</f>
        <v>#NAME?</v>
      </c>
      <c r="G1009" s="65">
        <f t="shared" si="15"/>
        <v>45900</v>
      </c>
    </row>
    <row r="1010" spans="1:7" ht="14.4">
      <c r="A1010" s="62" t="str">
        <f t="shared" si="12"/>
        <v>Novita Theresia KarindaAgustus</v>
      </c>
      <c r="B1010" s="62" t="s">
        <v>280</v>
      </c>
      <c r="C1010" s="22" t="s">
        <v>269</v>
      </c>
      <c r="D1010" s="54">
        <f>SUMIFS('Data Alokasi Mitra per Bulan'!G:G,'Data Alokasi Mitra per Bulan'!C:C,B1010,'Data Alokasi Mitra per Bulan'!D:D,C1010)</f>
        <v>0</v>
      </c>
      <c r="E1010" s="63" t="str">
        <f t="shared" si="13"/>
        <v>Dibawah Batas Honor</v>
      </c>
      <c r="F1010" s="64" t="e">
        <f ca="1">IF(_xludf.MAXifs('Data Alokasi Mitra per Bulan'!V:V,'Data Alokasi Mitra per Bulan'!C:C,B1010,'Data Alokasi Mitra per Bulan'!D:D,C1010)=0,G1010,IF(YEAR(_xludf.MAXifs('Data Alokasi Mitra per Bulan'!V:V,'Data Alokasi Mitra per Bulan'!C:C,B1010,'Data Alokasi Mitra per Bulan'!D:D,C1010))=2024,G1010,_xludf.MAXifs('Data Alokasi Mitra per Bulan'!V:V,'Data Alokasi Mitra per Bulan'!C:C,B1010,'Data Alokasi Mitra per Bulan'!D:D,C1010)))</f>
        <v>#NAME?</v>
      </c>
      <c r="G1010" s="65">
        <f t="shared" si="15"/>
        <v>45900</v>
      </c>
    </row>
    <row r="1011" spans="1:7" ht="14.4">
      <c r="A1011" s="62" t="str">
        <f t="shared" si="12"/>
        <v>NURHAYANTI TOWURIAgustus</v>
      </c>
      <c r="B1011" s="22" t="s">
        <v>111</v>
      </c>
      <c r="C1011" s="22" t="s">
        <v>269</v>
      </c>
      <c r="D1011" s="54">
        <f>SUMIFS('Data Alokasi Mitra per Bulan'!G:G,'Data Alokasi Mitra per Bulan'!C:C,B1011,'Data Alokasi Mitra per Bulan'!D:D,C1011)</f>
        <v>0</v>
      </c>
      <c r="E1011" s="63" t="str">
        <f t="shared" si="13"/>
        <v>Dibawah Batas Honor</v>
      </c>
      <c r="F1011" s="64" t="e">
        <f ca="1">IF(_xludf.MAXifs('Data Alokasi Mitra per Bulan'!V:V,'Data Alokasi Mitra per Bulan'!C:C,B1011,'Data Alokasi Mitra per Bulan'!D:D,C1011)=0,G1011,IF(YEAR(_xludf.MAXifs('Data Alokasi Mitra per Bulan'!V:V,'Data Alokasi Mitra per Bulan'!C:C,B1011,'Data Alokasi Mitra per Bulan'!D:D,C1011))=2024,G1011,_xludf.MAXifs('Data Alokasi Mitra per Bulan'!V:V,'Data Alokasi Mitra per Bulan'!C:C,B1011,'Data Alokasi Mitra per Bulan'!D:D,C1011)))</f>
        <v>#NAME?</v>
      </c>
      <c r="G1011" s="65">
        <f t="shared" si="15"/>
        <v>45900</v>
      </c>
    </row>
    <row r="1012" spans="1:7" ht="14.4">
      <c r="A1012" s="62" t="str">
        <f t="shared" si="12"/>
        <v>Nurul istiyanaAgustus</v>
      </c>
      <c r="B1012" s="62" t="s">
        <v>281</v>
      </c>
      <c r="C1012" s="22" t="s">
        <v>269</v>
      </c>
      <c r="D1012" s="54">
        <f>SUMIFS('Data Alokasi Mitra per Bulan'!G:G,'Data Alokasi Mitra per Bulan'!C:C,B1012,'Data Alokasi Mitra per Bulan'!D:D,C1012)</f>
        <v>0</v>
      </c>
      <c r="E1012" s="63" t="str">
        <f t="shared" si="13"/>
        <v>Dibawah Batas Honor</v>
      </c>
      <c r="F1012" s="64" t="e">
        <f ca="1">IF(_xludf.MAXifs('Data Alokasi Mitra per Bulan'!V:V,'Data Alokasi Mitra per Bulan'!C:C,B1012,'Data Alokasi Mitra per Bulan'!D:D,C1012)=0,G1012,IF(YEAR(_xludf.MAXifs('Data Alokasi Mitra per Bulan'!V:V,'Data Alokasi Mitra per Bulan'!C:C,B1012,'Data Alokasi Mitra per Bulan'!D:D,C1012))=2024,G1012,_xludf.MAXifs('Data Alokasi Mitra per Bulan'!V:V,'Data Alokasi Mitra per Bulan'!C:C,B1012,'Data Alokasi Mitra per Bulan'!D:D,C1012)))</f>
        <v>#NAME?</v>
      </c>
      <c r="G1012" s="65">
        <f t="shared" si="15"/>
        <v>45900</v>
      </c>
    </row>
    <row r="1013" spans="1:7" ht="14.4">
      <c r="A1013" s="62" t="str">
        <f t="shared" si="12"/>
        <v>Oksan TolipAgustus</v>
      </c>
      <c r="B1013" s="62" t="s">
        <v>112</v>
      </c>
      <c r="C1013" s="22" t="s">
        <v>269</v>
      </c>
      <c r="D1013" s="54">
        <f>SUMIFS('Data Alokasi Mitra per Bulan'!G:G,'Data Alokasi Mitra per Bulan'!C:C,B1013,'Data Alokasi Mitra per Bulan'!D:D,C1013)</f>
        <v>0</v>
      </c>
      <c r="E1013" s="63" t="str">
        <f t="shared" si="13"/>
        <v>Dibawah Batas Honor</v>
      </c>
      <c r="F1013" s="64" t="e">
        <f ca="1">IF(_xludf.MAXifs('Data Alokasi Mitra per Bulan'!V:V,'Data Alokasi Mitra per Bulan'!C:C,B1013,'Data Alokasi Mitra per Bulan'!D:D,C1013)=0,G1013,IF(YEAR(_xludf.MAXifs('Data Alokasi Mitra per Bulan'!V:V,'Data Alokasi Mitra per Bulan'!C:C,B1013,'Data Alokasi Mitra per Bulan'!D:D,C1013))=2024,G1013,_xludf.MAXifs('Data Alokasi Mitra per Bulan'!V:V,'Data Alokasi Mitra per Bulan'!C:C,B1013,'Data Alokasi Mitra per Bulan'!D:D,C1013)))</f>
        <v>#NAME?</v>
      </c>
      <c r="G1013" s="65">
        <f t="shared" si="15"/>
        <v>45900</v>
      </c>
    </row>
    <row r="1014" spans="1:7" ht="14.4">
      <c r="A1014" s="62" t="str">
        <f t="shared" si="12"/>
        <v>Pingkan Winda SarayarAgustus</v>
      </c>
      <c r="B1014" s="62" t="s">
        <v>65</v>
      </c>
      <c r="C1014" s="22" t="s">
        <v>269</v>
      </c>
      <c r="D1014" s="54">
        <f>SUMIFS('Data Alokasi Mitra per Bulan'!G:G,'Data Alokasi Mitra per Bulan'!C:C,B1014,'Data Alokasi Mitra per Bulan'!D:D,C1014)</f>
        <v>0</v>
      </c>
      <c r="E1014" s="63" t="str">
        <f t="shared" si="13"/>
        <v>Dibawah Batas Honor</v>
      </c>
      <c r="F1014" s="64" t="e">
        <f ca="1">IF(_xludf.MAXifs('Data Alokasi Mitra per Bulan'!V:V,'Data Alokasi Mitra per Bulan'!C:C,B1014,'Data Alokasi Mitra per Bulan'!D:D,C1014)=0,G1014,IF(YEAR(_xludf.MAXifs('Data Alokasi Mitra per Bulan'!V:V,'Data Alokasi Mitra per Bulan'!C:C,B1014,'Data Alokasi Mitra per Bulan'!D:D,C1014))=2024,G1014,_xludf.MAXifs('Data Alokasi Mitra per Bulan'!V:V,'Data Alokasi Mitra per Bulan'!C:C,B1014,'Data Alokasi Mitra per Bulan'!D:D,C1014)))</f>
        <v>#NAME?</v>
      </c>
      <c r="G1014" s="65">
        <f t="shared" si="15"/>
        <v>45900</v>
      </c>
    </row>
    <row r="1015" spans="1:7" ht="14.4">
      <c r="A1015" s="62" t="str">
        <f t="shared" si="12"/>
        <v>Precilia Fransisca winangunAgustus</v>
      </c>
      <c r="B1015" s="62" t="s">
        <v>362</v>
      </c>
      <c r="C1015" s="22" t="s">
        <v>269</v>
      </c>
      <c r="D1015" s="54">
        <f>SUMIFS('Data Alokasi Mitra per Bulan'!G:G,'Data Alokasi Mitra per Bulan'!C:C,B1015,'Data Alokasi Mitra per Bulan'!D:D,C1015)</f>
        <v>0</v>
      </c>
      <c r="E1015" s="63" t="str">
        <f t="shared" si="13"/>
        <v>Dibawah Batas Honor</v>
      </c>
      <c r="F1015" s="64" t="e">
        <f ca="1">IF(_xludf.MAXifs('Data Alokasi Mitra per Bulan'!V:V,'Data Alokasi Mitra per Bulan'!C:C,B1015,'Data Alokasi Mitra per Bulan'!D:D,C1015)=0,G1015,IF(YEAR(_xludf.MAXifs('Data Alokasi Mitra per Bulan'!V:V,'Data Alokasi Mitra per Bulan'!C:C,B1015,'Data Alokasi Mitra per Bulan'!D:D,C1015))=2024,G1015,_xludf.MAXifs('Data Alokasi Mitra per Bulan'!V:V,'Data Alokasi Mitra per Bulan'!C:C,B1015,'Data Alokasi Mitra per Bulan'!D:D,C1015)))</f>
        <v>#NAME?</v>
      </c>
      <c r="G1015" s="65">
        <f t="shared" si="15"/>
        <v>45900</v>
      </c>
    </row>
    <row r="1016" spans="1:7" ht="14.4">
      <c r="A1016" s="62" t="str">
        <f t="shared" si="12"/>
        <v>Prisila kristiani pangemananAgustus</v>
      </c>
      <c r="B1016" s="22" t="s">
        <v>74</v>
      </c>
      <c r="C1016" s="22" t="s">
        <v>269</v>
      </c>
      <c r="D1016" s="54">
        <f>SUMIFS('Data Alokasi Mitra per Bulan'!G:G,'Data Alokasi Mitra per Bulan'!C:C,B1016,'Data Alokasi Mitra per Bulan'!D:D,C1016)</f>
        <v>0</v>
      </c>
      <c r="E1016" s="63" t="str">
        <f t="shared" si="13"/>
        <v>Dibawah Batas Honor</v>
      </c>
      <c r="F1016" s="64" t="e">
        <f ca="1">IF(_xludf.MAXifs('Data Alokasi Mitra per Bulan'!V:V,'Data Alokasi Mitra per Bulan'!C:C,B1016,'Data Alokasi Mitra per Bulan'!D:D,C1016)=0,G1016,IF(YEAR(_xludf.MAXifs('Data Alokasi Mitra per Bulan'!V:V,'Data Alokasi Mitra per Bulan'!C:C,B1016,'Data Alokasi Mitra per Bulan'!D:D,C1016))=2024,G1016,_xludf.MAXifs('Data Alokasi Mitra per Bulan'!V:V,'Data Alokasi Mitra per Bulan'!C:C,B1016,'Data Alokasi Mitra per Bulan'!D:D,C1016)))</f>
        <v>#NAME?</v>
      </c>
      <c r="G1016" s="65">
        <f t="shared" si="15"/>
        <v>45900</v>
      </c>
    </row>
    <row r="1017" spans="1:7" ht="14.4">
      <c r="A1017" s="62" t="str">
        <f t="shared" si="12"/>
        <v>Prisilia.Diana.ModandingAgustus</v>
      </c>
      <c r="B1017" s="62" t="s">
        <v>282</v>
      </c>
      <c r="C1017" s="22" t="s">
        <v>269</v>
      </c>
      <c r="D1017" s="54">
        <f>SUMIFS('Data Alokasi Mitra per Bulan'!G:G,'Data Alokasi Mitra per Bulan'!C:C,B1017,'Data Alokasi Mitra per Bulan'!D:D,C1017)</f>
        <v>0</v>
      </c>
      <c r="E1017" s="63" t="str">
        <f t="shared" si="13"/>
        <v>Dibawah Batas Honor</v>
      </c>
      <c r="F1017" s="64" t="e">
        <f ca="1">IF(_xludf.MAXifs('Data Alokasi Mitra per Bulan'!V:V,'Data Alokasi Mitra per Bulan'!C:C,B1017,'Data Alokasi Mitra per Bulan'!D:D,C1017)=0,G1017,IF(YEAR(_xludf.MAXifs('Data Alokasi Mitra per Bulan'!V:V,'Data Alokasi Mitra per Bulan'!C:C,B1017,'Data Alokasi Mitra per Bulan'!D:D,C1017))=2024,G1017,_xludf.MAXifs('Data Alokasi Mitra per Bulan'!V:V,'Data Alokasi Mitra per Bulan'!C:C,B1017,'Data Alokasi Mitra per Bulan'!D:D,C1017)))</f>
        <v>#NAME?</v>
      </c>
      <c r="G1017" s="65">
        <f t="shared" si="15"/>
        <v>45900</v>
      </c>
    </row>
    <row r="1018" spans="1:7" ht="14.4">
      <c r="A1018" s="62" t="str">
        <f t="shared" si="12"/>
        <v>Randhy TahulendingAgustus</v>
      </c>
      <c r="B1018" s="62" t="s">
        <v>122</v>
      </c>
      <c r="C1018" s="22" t="s">
        <v>269</v>
      </c>
      <c r="D1018" s="54">
        <f>SUMIFS('Data Alokasi Mitra per Bulan'!G:G,'Data Alokasi Mitra per Bulan'!C:C,B1018,'Data Alokasi Mitra per Bulan'!D:D,C1018)</f>
        <v>1650000</v>
      </c>
      <c r="E1018" s="63" t="str">
        <f t="shared" si="13"/>
        <v>Dibawah Batas Honor</v>
      </c>
      <c r="F1018" s="64" t="e">
        <f ca="1">IF(_xludf.MAXifs('Data Alokasi Mitra per Bulan'!V:V,'Data Alokasi Mitra per Bulan'!C:C,B1018,'Data Alokasi Mitra per Bulan'!D:D,C1018)=0,G1018,IF(YEAR(_xludf.MAXifs('Data Alokasi Mitra per Bulan'!V:V,'Data Alokasi Mitra per Bulan'!C:C,B1018,'Data Alokasi Mitra per Bulan'!D:D,C1018))=2024,G1018,_xludf.MAXifs('Data Alokasi Mitra per Bulan'!V:V,'Data Alokasi Mitra per Bulan'!C:C,B1018,'Data Alokasi Mitra per Bulan'!D:D,C1018)))</f>
        <v>#NAME?</v>
      </c>
      <c r="G1018" s="65">
        <f t="shared" si="15"/>
        <v>45900</v>
      </c>
    </row>
    <row r="1019" spans="1:7" ht="14.4">
      <c r="A1019" s="62" t="str">
        <f t="shared" si="12"/>
        <v>Rasna AlituAgustus</v>
      </c>
      <c r="B1019" s="22" t="s">
        <v>363</v>
      </c>
      <c r="C1019" s="22" t="s">
        <v>269</v>
      </c>
      <c r="D1019" s="54">
        <f>SUMIFS('Data Alokasi Mitra per Bulan'!G:G,'Data Alokasi Mitra per Bulan'!C:C,B1019,'Data Alokasi Mitra per Bulan'!D:D,C1019)</f>
        <v>0</v>
      </c>
      <c r="E1019" s="63" t="str">
        <f t="shared" si="13"/>
        <v>Dibawah Batas Honor</v>
      </c>
      <c r="F1019" s="64" t="e">
        <f ca="1">IF(_xludf.MAXifs('Data Alokasi Mitra per Bulan'!V:V,'Data Alokasi Mitra per Bulan'!C:C,B1019,'Data Alokasi Mitra per Bulan'!D:D,C1019)=0,G1019,IF(YEAR(_xludf.MAXifs('Data Alokasi Mitra per Bulan'!V:V,'Data Alokasi Mitra per Bulan'!C:C,B1019,'Data Alokasi Mitra per Bulan'!D:D,C1019))=2024,G1019,_xludf.MAXifs('Data Alokasi Mitra per Bulan'!V:V,'Data Alokasi Mitra per Bulan'!C:C,B1019,'Data Alokasi Mitra per Bulan'!D:D,C1019)))</f>
        <v>#NAME?</v>
      </c>
      <c r="G1019" s="65">
        <f t="shared" si="15"/>
        <v>45900</v>
      </c>
    </row>
    <row r="1020" spans="1:7" ht="14.4">
      <c r="A1020" s="62" t="str">
        <f t="shared" si="12"/>
        <v>RaudhaAgustus</v>
      </c>
      <c r="B1020" s="22" t="s">
        <v>153</v>
      </c>
      <c r="C1020" s="22" t="s">
        <v>269</v>
      </c>
      <c r="D1020" s="54">
        <f>SUMIFS('Data Alokasi Mitra per Bulan'!G:G,'Data Alokasi Mitra per Bulan'!C:C,B1020,'Data Alokasi Mitra per Bulan'!D:D,C1020)</f>
        <v>1032000</v>
      </c>
      <c r="E1020" s="63" t="str">
        <f t="shared" si="13"/>
        <v>Dibawah Batas Honor</v>
      </c>
      <c r="F1020" s="64" t="e">
        <f ca="1">IF(_xludf.MAXifs('Data Alokasi Mitra per Bulan'!V:V,'Data Alokasi Mitra per Bulan'!C:C,B1020,'Data Alokasi Mitra per Bulan'!D:D,C1020)=0,G1020,IF(YEAR(_xludf.MAXifs('Data Alokasi Mitra per Bulan'!V:V,'Data Alokasi Mitra per Bulan'!C:C,B1020,'Data Alokasi Mitra per Bulan'!D:D,C1020))=2024,G1020,_xludf.MAXifs('Data Alokasi Mitra per Bulan'!V:V,'Data Alokasi Mitra per Bulan'!C:C,B1020,'Data Alokasi Mitra per Bulan'!D:D,C1020)))</f>
        <v>#NAME?</v>
      </c>
      <c r="G1020" s="65">
        <f t="shared" si="15"/>
        <v>45900</v>
      </c>
    </row>
    <row r="1021" spans="1:7" ht="14.4">
      <c r="A1021" s="62" t="str">
        <f t="shared" si="12"/>
        <v>Raymond Abraham RotinsuluAgustus</v>
      </c>
      <c r="B1021" s="62" t="s">
        <v>292</v>
      </c>
      <c r="C1021" s="22" t="s">
        <v>269</v>
      </c>
      <c r="D1021" s="54">
        <f>SUMIFS('Data Alokasi Mitra per Bulan'!G:G,'Data Alokasi Mitra per Bulan'!C:C,B1021,'Data Alokasi Mitra per Bulan'!D:D,C1021)</f>
        <v>1100000</v>
      </c>
      <c r="E1021" s="63" t="str">
        <f t="shared" si="13"/>
        <v>Dibawah Batas Honor</v>
      </c>
      <c r="F1021" s="64" t="e">
        <f ca="1">IF(_xludf.MAXifs('Data Alokasi Mitra per Bulan'!V:V,'Data Alokasi Mitra per Bulan'!C:C,B1021,'Data Alokasi Mitra per Bulan'!D:D,C1021)=0,G1021,IF(YEAR(_xludf.MAXifs('Data Alokasi Mitra per Bulan'!V:V,'Data Alokasi Mitra per Bulan'!C:C,B1021,'Data Alokasi Mitra per Bulan'!D:D,C1021))=2024,G1021,_xludf.MAXifs('Data Alokasi Mitra per Bulan'!V:V,'Data Alokasi Mitra per Bulan'!C:C,B1021,'Data Alokasi Mitra per Bulan'!D:D,C1021)))</f>
        <v>#NAME?</v>
      </c>
      <c r="G1021" s="65">
        <f t="shared" si="15"/>
        <v>45900</v>
      </c>
    </row>
    <row r="1022" spans="1:7" ht="14.4">
      <c r="A1022" s="62" t="str">
        <f t="shared" ref="A1022:A1276" si="16">CONCATENATE(B1022,C1022)</f>
        <v>Reini Clara PaulusAgustus</v>
      </c>
      <c r="B1022" s="62" t="s">
        <v>32</v>
      </c>
      <c r="C1022" s="22" t="s">
        <v>269</v>
      </c>
      <c r="D1022" s="54">
        <f>SUMIFS('Data Alokasi Mitra per Bulan'!G:G,'Data Alokasi Mitra per Bulan'!C:C,B1022,'Data Alokasi Mitra per Bulan'!D:D,C1022)</f>
        <v>2381000</v>
      </c>
      <c r="E1022" s="63" t="str">
        <f t="shared" ref="E1022:E1276" si="17">IF(D1022&gt;3530000,"MELEWATI BATAS HONOR","Dibawah Batas Honor")</f>
        <v>Dibawah Batas Honor</v>
      </c>
      <c r="F1022" s="64" t="e">
        <f ca="1">IF(_xludf.MAXifs('Data Alokasi Mitra per Bulan'!V:V,'Data Alokasi Mitra per Bulan'!C:C,B1022,'Data Alokasi Mitra per Bulan'!D:D,C1022)=0,G1022,IF(YEAR(_xludf.MAXifs('Data Alokasi Mitra per Bulan'!V:V,'Data Alokasi Mitra per Bulan'!C:C,B1022,'Data Alokasi Mitra per Bulan'!D:D,C1022))=2024,G1022,_xludf.MAXifs('Data Alokasi Mitra per Bulan'!V:V,'Data Alokasi Mitra per Bulan'!C:C,B1022,'Data Alokasi Mitra per Bulan'!D:D,C1022)))</f>
        <v>#NAME?</v>
      </c>
      <c r="G1022" s="65">
        <f t="shared" si="15"/>
        <v>45900</v>
      </c>
    </row>
    <row r="1023" spans="1:7" ht="14.4">
      <c r="A1023" s="62" t="str">
        <f t="shared" si="16"/>
        <v>Rendy Giovan UmbohAgustus</v>
      </c>
      <c r="B1023" s="22" t="s">
        <v>364</v>
      </c>
      <c r="C1023" s="22" t="s">
        <v>269</v>
      </c>
      <c r="D1023" s="54">
        <f>SUMIFS('Data Alokasi Mitra per Bulan'!G:G,'Data Alokasi Mitra per Bulan'!C:C,B1023,'Data Alokasi Mitra per Bulan'!D:D,C1023)</f>
        <v>0</v>
      </c>
      <c r="E1023" s="63" t="str">
        <f t="shared" si="17"/>
        <v>Dibawah Batas Honor</v>
      </c>
      <c r="F1023" s="64" t="e">
        <f ca="1">IF(_xludf.MAXifs('Data Alokasi Mitra per Bulan'!V:V,'Data Alokasi Mitra per Bulan'!C:C,B1023,'Data Alokasi Mitra per Bulan'!D:D,C1023)=0,G1023,IF(YEAR(_xludf.MAXifs('Data Alokasi Mitra per Bulan'!V:V,'Data Alokasi Mitra per Bulan'!C:C,B1023,'Data Alokasi Mitra per Bulan'!D:D,C1023))=2024,G1023,_xludf.MAXifs('Data Alokasi Mitra per Bulan'!V:V,'Data Alokasi Mitra per Bulan'!C:C,B1023,'Data Alokasi Mitra per Bulan'!D:D,C1023)))</f>
        <v>#NAME?</v>
      </c>
      <c r="G1023" s="65">
        <f t="shared" si="15"/>
        <v>45900</v>
      </c>
    </row>
    <row r="1024" spans="1:7" ht="14.4">
      <c r="A1024" s="62" t="str">
        <f t="shared" si="16"/>
        <v>Richard Marcel LasapuAgustus</v>
      </c>
      <c r="B1024" s="62" t="s">
        <v>365</v>
      </c>
      <c r="C1024" s="22" t="s">
        <v>269</v>
      </c>
      <c r="D1024" s="54">
        <f>SUMIFS('Data Alokasi Mitra per Bulan'!G:G,'Data Alokasi Mitra per Bulan'!C:C,B1024,'Data Alokasi Mitra per Bulan'!D:D,C1024)</f>
        <v>0</v>
      </c>
      <c r="E1024" s="63" t="str">
        <f t="shared" si="17"/>
        <v>Dibawah Batas Honor</v>
      </c>
      <c r="F1024" s="64" t="e">
        <f ca="1">IF(_xludf.MAXifs('Data Alokasi Mitra per Bulan'!V:V,'Data Alokasi Mitra per Bulan'!C:C,B1024,'Data Alokasi Mitra per Bulan'!D:D,C1024)=0,G1024,IF(YEAR(_xludf.MAXifs('Data Alokasi Mitra per Bulan'!V:V,'Data Alokasi Mitra per Bulan'!C:C,B1024,'Data Alokasi Mitra per Bulan'!D:D,C1024))=2024,G1024,_xludf.MAXifs('Data Alokasi Mitra per Bulan'!V:V,'Data Alokasi Mitra per Bulan'!C:C,B1024,'Data Alokasi Mitra per Bulan'!D:D,C1024)))</f>
        <v>#NAME?</v>
      </c>
      <c r="G1024" s="65">
        <f t="shared" si="15"/>
        <v>45900</v>
      </c>
    </row>
    <row r="1025" spans="1:7" ht="14.4">
      <c r="A1025" s="62" t="str">
        <f t="shared" si="16"/>
        <v>Rina ArnowoAgustus</v>
      </c>
      <c r="B1025" s="22" t="s">
        <v>58</v>
      </c>
      <c r="C1025" s="22" t="s">
        <v>269</v>
      </c>
      <c r="D1025" s="54">
        <f>SUMIFS('Data Alokasi Mitra per Bulan'!G:G,'Data Alokasi Mitra per Bulan'!C:C,B1025,'Data Alokasi Mitra per Bulan'!D:D,C1025)</f>
        <v>0</v>
      </c>
      <c r="E1025" s="63" t="str">
        <f t="shared" si="17"/>
        <v>Dibawah Batas Honor</v>
      </c>
      <c r="F1025" s="64" t="e">
        <f ca="1">IF(_xludf.MAXifs('Data Alokasi Mitra per Bulan'!V:V,'Data Alokasi Mitra per Bulan'!C:C,B1025,'Data Alokasi Mitra per Bulan'!D:D,C1025)=0,G1025,IF(YEAR(_xludf.MAXifs('Data Alokasi Mitra per Bulan'!V:V,'Data Alokasi Mitra per Bulan'!C:C,B1025,'Data Alokasi Mitra per Bulan'!D:D,C1025))=2024,G1025,_xludf.MAXifs('Data Alokasi Mitra per Bulan'!V:V,'Data Alokasi Mitra per Bulan'!C:C,B1025,'Data Alokasi Mitra per Bulan'!D:D,C1025)))</f>
        <v>#NAME?</v>
      </c>
      <c r="G1025" s="65">
        <f t="shared" si="15"/>
        <v>45900</v>
      </c>
    </row>
    <row r="1026" spans="1:7" ht="14.4">
      <c r="A1026" s="62" t="str">
        <f t="shared" si="16"/>
        <v>Rizka Syalomitha Angelie MamengkoAgustus</v>
      </c>
      <c r="B1026" s="22" t="s">
        <v>283</v>
      </c>
      <c r="C1026" s="22" t="s">
        <v>269</v>
      </c>
      <c r="D1026" s="54">
        <f>SUMIFS('Data Alokasi Mitra per Bulan'!G:G,'Data Alokasi Mitra per Bulan'!C:C,B1026,'Data Alokasi Mitra per Bulan'!D:D,C1026)</f>
        <v>0</v>
      </c>
      <c r="E1026" s="63" t="str">
        <f t="shared" si="17"/>
        <v>Dibawah Batas Honor</v>
      </c>
      <c r="F1026" s="64" t="e">
        <f ca="1">IF(_xludf.MAXifs('Data Alokasi Mitra per Bulan'!V:V,'Data Alokasi Mitra per Bulan'!C:C,B1026,'Data Alokasi Mitra per Bulan'!D:D,C1026)=0,G1026,IF(YEAR(_xludf.MAXifs('Data Alokasi Mitra per Bulan'!V:V,'Data Alokasi Mitra per Bulan'!C:C,B1026,'Data Alokasi Mitra per Bulan'!D:D,C1026))=2024,G1026,_xludf.MAXifs('Data Alokasi Mitra per Bulan'!V:V,'Data Alokasi Mitra per Bulan'!C:C,B1026,'Data Alokasi Mitra per Bulan'!D:D,C1026)))</f>
        <v>#NAME?</v>
      </c>
      <c r="G1026" s="65">
        <f t="shared" si="15"/>
        <v>45900</v>
      </c>
    </row>
    <row r="1027" spans="1:7" ht="14.4">
      <c r="A1027" s="62" t="str">
        <f t="shared" si="16"/>
        <v>RIZKI NURFIFAHAgustus</v>
      </c>
      <c r="B1027" s="62" t="s">
        <v>113</v>
      </c>
      <c r="C1027" s="22" t="s">
        <v>269</v>
      </c>
      <c r="D1027" s="54">
        <f>SUMIFS('Data Alokasi Mitra per Bulan'!G:G,'Data Alokasi Mitra per Bulan'!C:C,B1027,'Data Alokasi Mitra per Bulan'!D:D,C1027)</f>
        <v>1650000</v>
      </c>
      <c r="E1027" s="63" t="str">
        <f t="shared" si="17"/>
        <v>Dibawah Batas Honor</v>
      </c>
      <c r="F1027" s="64" t="e">
        <f ca="1">IF(_xludf.MAXifs('Data Alokasi Mitra per Bulan'!V:V,'Data Alokasi Mitra per Bulan'!C:C,B1027,'Data Alokasi Mitra per Bulan'!D:D,C1027)=0,G1027,IF(YEAR(_xludf.MAXifs('Data Alokasi Mitra per Bulan'!V:V,'Data Alokasi Mitra per Bulan'!C:C,B1027,'Data Alokasi Mitra per Bulan'!D:D,C1027))=2024,G1027,_xludf.MAXifs('Data Alokasi Mitra per Bulan'!V:V,'Data Alokasi Mitra per Bulan'!C:C,B1027,'Data Alokasi Mitra per Bulan'!D:D,C1027)))</f>
        <v>#NAME?</v>
      </c>
      <c r="G1027" s="65">
        <f t="shared" si="15"/>
        <v>45900</v>
      </c>
    </row>
    <row r="1028" spans="1:7" ht="14.4">
      <c r="A1028" s="62" t="str">
        <f t="shared" si="16"/>
        <v>Rolita Prisilia MahalariAgustus</v>
      </c>
      <c r="B1028" s="22" t="s">
        <v>138</v>
      </c>
      <c r="C1028" s="22" t="s">
        <v>269</v>
      </c>
      <c r="D1028" s="54">
        <f>SUMIFS('Data Alokasi Mitra per Bulan'!G:G,'Data Alokasi Mitra per Bulan'!C:C,B1028,'Data Alokasi Mitra per Bulan'!D:D,C1028)</f>
        <v>2625000</v>
      </c>
      <c r="E1028" s="63" t="str">
        <f t="shared" si="17"/>
        <v>Dibawah Batas Honor</v>
      </c>
      <c r="F1028" s="64" t="e">
        <f ca="1">IF(_xludf.MAXifs('Data Alokasi Mitra per Bulan'!V:V,'Data Alokasi Mitra per Bulan'!C:C,B1028,'Data Alokasi Mitra per Bulan'!D:D,C1028)=0,G1028,IF(YEAR(_xludf.MAXifs('Data Alokasi Mitra per Bulan'!V:V,'Data Alokasi Mitra per Bulan'!C:C,B1028,'Data Alokasi Mitra per Bulan'!D:D,C1028))=2024,G1028,_xludf.MAXifs('Data Alokasi Mitra per Bulan'!V:V,'Data Alokasi Mitra per Bulan'!C:C,B1028,'Data Alokasi Mitra per Bulan'!D:D,C1028)))</f>
        <v>#NAME?</v>
      </c>
      <c r="G1028" s="65">
        <f t="shared" si="15"/>
        <v>45900</v>
      </c>
    </row>
    <row r="1029" spans="1:7" ht="14.4">
      <c r="A1029" s="62" t="str">
        <f t="shared" si="16"/>
        <v>Roy MakalewAgustus</v>
      </c>
      <c r="B1029" s="22" t="s">
        <v>44</v>
      </c>
      <c r="C1029" s="22" t="s">
        <v>269</v>
      </c>
      <c r="D1029" s="54">
        <f>SUMIFS('Data Alokasi Mitra per Bulan'!G:G,'Data Alokasi Mitra per Bulan'!C:C,B1029,'Data Alokasi Mitra per Bulan'!D:D,C1029)</f>
        <v>2865000</v>
      </c>
      <c r="E1029" s="63" t="str">
        <f t="shared" si="17"/>
        <v>Dibawah Batas Honor</v>
      </c>
      <c r="F1029" s="64" t="e">
        <f ca="1">IF(_xludf.MAXifs('Data Alokasi Mitra per Bulan'!V:V,'Data Alokasi Mitra per Bulan'!C:C,B1029,'Data Alokasi Mitra per Bulan'!D:D,C1029)=0,G1029,IF(YEAR(_xludf.MAXifs('Data Alokasi Mitra per Bulan'!V:V,'Data Alokasi Mitra per Bulan'!C:C,B1029,'Data Alokasi Mitra per Bulan'!D:D,C1029))=2024,G1029,_xludf.MAXifs('Data Alokasi Mitra per Bulan'!V:V,'Data Alokasi Mitra per Bulan'!C:C,B1029,'Data Alokasi Mitra per Bulan'!D:D,C1029)))</f>
        <v>#NAME?</v>
      </c>
      <c r="G1029" s="65">
        <f t="shared" si="15"/>
        <v>45900</v>
      </c>
    </row>
    <row r="1030" spans="1:7" ht="14.4">
      <c r="A1030" s="62" t="str">
        <f t="shared" si="16"/>
        <v>Rugaya SonuAgustus</v>
      </c>
      <c r="B1030" s="62" t="s">
        <v>114</v>
      </c>
      <c r="C1030" s="22" t="s">
        <v>269</v>
      </c>
      <c r="D1030" s="54">
        <f>SUMIFS('Data Alokasi Mitra per Bulan'!G:G,'Data Alokasi Mitra per Bulan'!C:C,B1030,'Data Alokasi Mitra per Bulan'!D:D,C1030)</f>
        <v>0</v>
      </c>
      <c r="E1030" s="63" t="str">
        <f t="shared" si="17"/>
        <v>Dibawah Batas Honor</v>
      </c>
      <c r="F1030" s="64" t="e">
        <f ca="1">IF(_xludf.MAXifs('Data Alokasi Mitra per Bulan'!V:V,'Data Alokasi Mitra per Bulan'!C:C,B1030,'Data Alokasi Mitra per Bulan'!D:D,C1030)=0,G1030,IF(YEAR(_xludf.MAXifs('Data Alokasi Mitra per Bulan'!V:V,'Data Alokasi Mitra per Bulan'!C:C,B1030,'Data Alokasi Mitra per Bulan'!D:D,C1030))=2024,G1030,_xludf.MAXifs('Data Alokasi Mitra per Bulan'!V:V,'Data Alokasi Mitra per Bulan'!C:C,B1030,'Data Alokasi Mitra per Bulan'!D:D,C1030)))</f>
        <v>#NAME?</v>
      </c>
      <c r="G1030" s="65">
        <f t="shared" si="15"/>
        <v>45900</v>
      </c>
    </row>
    <row r="1031" spans="1:7" ht="14.4">
      <c r="A1031" s="62" t="str">
        <f t="shared" si="16"/>
        <v>Ruth PapenteAgustus</v>
      </c>
      <c r="B1031" s="22" t="s">
        <v>284</v>
      </c>
      <c r="C1031" s="22" t="s">
        <v>269</v>
      </c>
      <c r="D1031" s="54">
        <f>SUMIFS('Data Alokasi Mitra per Bulan'!G:G,'Data Alokasi Mitra per Bulan'!C:C,B1031,'Data Alokasi Mitra per Bulan'!D:D,C1031)</f>
        <v>0</v>
      </c>
      <c r="E1031" s="63" t="str">
        <f t="shared" si="17"/>
        <v>Dibawah Batas Honor</v>
      </c>
      <c r="F1031" s="64" t="e">
        <f ca="1">IF(_xludf.MAXifs('Data Alokasi Mitra per Bulan'!V:V,'Data Alokasi Mitra per Bulan'!C:C,B1031,'Data Alokasi Mitra per Bulan'!D:D,C1031)=0,G1031,IF(YEAR(_xludf.MAXifs('Data Alokasi Mitra per Bulan'!V:V,'Data Alokasi Mitra per Bulan'!C:C,B1031,'Data Alokasi Mitra per Bulan'!D:D,C1031))=2024,G1031,_xludf.MAXifs('Data Alokasi Mitra per Bulan'!V:V,'Data Alokasi Mitra per Bulan'!C:C,B1031,'Data Alokasi Mitra per Bulan'!D:D,C1031)))</f>
        <v>#NAME?</v>
      </c>
      <c r="G1031" s="65">
        <f t="shared" si="15"/>
        <v>45900</v>
      </c>
    </row>
    <row r="1032" spans="1:7" ht="14.4">
      <c r="A1032" s="62" t="str">
        <f t="shared" si="16"/>
        <v>Sandra TololiuAgustus</v>
      </c>
      <c r="B1032" s="62" t="s">
        <v>285</v>
      </c>
      <c r="C1032" s="22" t="s">
        <v>269</v>
      </c>
      <c r="D1032" s="54">
        <f>SUMIFS('Data Alokasi Mitra per Bulan'!G:G,'Data Alokasi Mitra per Bulan'!C:C,B1032,'Data Alokasi Mitra per Bulan'!D:D,C1032)</f>
        <v>0</v>
      </c>
      <c r="E1032" s="63" t="str">
        <f t="shared" si="17"/>
        <v>Dibawah Batas Honor</v>
      </c>
      <c r="F1032" s="64" t="e">
        <f ca="1">IF(_xludf.MAXifs('Data Alokasi Mitra per Bulan'!V:V,'Data Alokasi Mitra per Bulan'!C:C,B1032,'Data Alokasi Mitra per Bulan'!D:D,C1032)=0,G1032,IF(YEAR(_xludf.MAXifs('Data Alokasi Mitra per Bulan'!V:V,'Data Alokasi Mitra per Bulan'!C:C,B1032,'Data Alokasi Mitra per Bulan'!D:D,C1032))=2024,G1032,_xludf.MAXifs('Data Alokasi Mitra per Bulan'!V:V,'Data Alokasi Mitra per Bulan'!C:C,B1032,'Data Alokasi Mitra per Bulan'!D:D,C1032)))</f>
        <v>#NAME?</v>
      </c>
      <c r="G1032" s="65">
        <f t="shared" si="15"/>
        <v>45900</v>
      </c>
    </row>
    <row r="1033" spans="1:7" ht="14.4">
      <c r="A1033" s="62" t="str">
        <f t="shared" si="16"/>
        <v>Selli Ayu Rahmawati AnggrainiAgustus</v>
      </c>
      <c r="B1033" s="22" t="s">
        <v>366</v>
      </c>
      <c r="C1033" s="22" t="s">
        <v>269</v>
      </c>
      <c r="D1033" s="54">
        <f>SUMIFS('Data Alokasi Mitra per Bulan'!G:G,'Data Alokasi Mitra per Bulan'!C:C,B1033,'Data Alokasi Mitra per Bulan'!D:D,C1033)</f>
        <v>0</v>
      </c>
      <c r="E1033" s="63" t="str">
        <f t="shared" si="17"/>
        <v>Dibawah Batas Honor</v>
      </c>
      <c r="F1033" s="64" t="e">
        <f ca="1">IF(_xludf.MAXifs('Data Alokasi Mitra per Bulan'!V:V,'Data Alokasi Mitra per Bulan'!C:C,B1033,'Data Alokasi Mitra per Bulan'!D:D,C1033)=0,G1033,IF(YEAR(_xludf.MAXifs('Data Alokasi Mitra per Bulan'!V:V,'Data Alokasi Mitra per Bulan'!C:C,B1033,'Data Alokasi Mitra per Bulan'!D:D,C1033))=2024,G1033,_xludf.MAXifs('Data Alokasi Mitra per Bulan'!V:V,'Data Alokasi Mitra per Bulan'!C:C,B1033,'Data Alokasi Mitra per Bulan'!D:D,C1033)))</f>
        <v>#NAME?</v>
      </c>
      <c r="G1033" s="65">
        <f t="shared" si="15"/>
        <v>45900</v>
      </c>
    </row>
    <row r="1034" spans="1:7" ht="14.4">
      <c r="A1034" s="62" t="str">
        <f t="shared" si="16"/>
        <v>SELVIE HAMELAgustus</v>
      </c>
      <c r="B1034" s="62" t="s">
        <v>254</v>
      </c>
      <c r="C1034" s="22" t="s">
        <v>269</v>
      </c>
      <c r="D1034" s="54">
        <f>SUMIFS('Data Alokasi Mitra per Bulan'!G:G,'Data Alokasi Mitra per Bulan'!C:C,B1034,'Data Alokasi Mitra per Bulan'!D:D,C1034)</f>
        <v>0</v>
      </c>
      <c r="E1034" s="63" t="str">
        <f t="shared" si="17"/>
        <v>Dibawah Batas Honor</v>
      </c>
      <c r="F1034" s="64" t="e">
        <f ca="1">IF(_xludf.MAXifs('Data Alokasi Mitra per Bulan'!V:V,'Data Alokasi Mitra per Bulan'!C:C,B1034,'Data Alokasi Mitra per Bulan'!D:D,C1034)=0,G1034,IF(YEAR(_xludf.MAXifs('Data Alokasi Mitra per Bulan'!V:V,'Data Alokasi Mitra per Bulan'!C:C,B1034,'Data Alokasi Mitra per Bulan'!D:D,C1034))=2024,G1034,_xludf.MAXifs('Data Alokasi Mitra per Bulan'!V:V,'Data Alokasi Mitra per Bulan'!C:C,B1034,'Data Alokasi Mitra per Bulan'!D:D,C1034)))</f>
        <v>#NAME?</v>
      </c>
      <c r="G1034" s="65">
        <f t="shared" si="15"/>
        <v>45900</v>
      </c>
    </row>
    <row r="1035" spans="1:7" ht="14.4">
      <c r="A1035" s="62" t="str">
        <f t="shared" si="16"/>
        <v>Sentha Sisilia RondonuwuAgustus</v>
      </c>
      <c r="B1035" s="22" t="s">
        <v>286</v>
      </c>
      <c r="C1035" s="22" t="s">
        <v>269</v>
      </c>
      <c r="D1035" s="54">
        <f>SUMIFS('Data Alokasi Mitra per Bulan'!G:G,'Data Alokasi Mitra per Bulan'!C:C,B1035,'Data Alokasi Mitra per Bulan'!D:D,C1035)</f>
        <v>0</v>
      </c>
      <c r="E1035" s="63" t="str">
        <f t="shared" si="17"/>
        <v>Dibawah Batas Honor</v>
      </c>
      <c r="F1035" s="64" t="e">
        <f ca="1">IF(_xludf.MAXifs('Data Alokasi Mitra per Bulan'!V:V,'Data Alokasi Mitra per Bulan'!C:C,B1035,'Data Alokasi Mitra per Bulan'!D:D,C1035)=0,G1035,IF(YEAR(_xludf.MAXifs('Data Alokasi Mitra per Bulan'!V:V,'Data Alokasi Mitra per Bulan'!C:C,B1035,'Data Alokasi Mitra per Bulan'!D:D,C1035))=2024,G1035,_xludf.MAXifs('Data Alokasi Mitra per Bulan'!V:V,'Data Alokasi Mitra per Bulan'!C:C,B1035,'Data Alokasi Mitra per Bulan'!D:D,C1035)))</f>
        <v>#NAME?</v>
      </c>
      <c r="G1035" s="65">
        <f t="shared" si="15"/>
        <v>45900</v>
      </c>
    </row>
    <row r="1036" spans="1:7" ht="14.4">
      <c r="A1036" s="62" t="str">
        <f t="shared" si="16"/>
        <v>Shalomita tirsa sumangandoAgustus</v>
      </c>
      <c r="B1036" s="62" t="s">
        <v>287</v>
      </c>
      <c r="C1036" s="22" t="s">
        <v>269</v>
      </c>
      <c r="D1036" s="54">
        <f>SUMIFS('Data Alokasi Mitra per Bulan'!G:G,'Data Alokasi Mitra per Bulan'!C:C,B1036,'Data Alokasi Mitra per Bulan'!D:D,C1036)</f>
        <v>0</v>
      </c>
      <c r="E1036" s="63" t="str">
        <f t="shared" si="17"/>
        <v>Dibawah Batas Honor</v>
      </c>
      <c r="F1036" s="64" t="e">
        <f ca="1">IF(_xludf.MAXifs('Data Alokasi Mitra per Bulan'!V:V,'Data Alokasi Mitra per Bulan'!C:C,B1036,'Data Alokasi Mitra per Bulan'!D:D,C1036)=0,G1036,IF(YEAR(_xludf.MAXifs('Data Alokasi Mitra per Bulan'!V:V,'Data Alokasi Mitra per Bulan'!C:C,B1036,'Data Alokasi Mitra per Bulan'!D:D,C1036))=2024,G1036,_xludf.MAXifs('Data Alokasi Mitra per Bulan'!V:V,'Data Alokasi Mitra per Bulan'!C:C,B1036,'Data Alokasi Mitra per Bulan'!D:D,C1036)))</f>
        <v>#NAME?</v>
      </c>
      <c r="G1036" s="65">
        <f t="shared" si="15"/>
        <v>45900</v>
      </c>
    </row>
    <row r="1037" spans="1:7" ht="14.4">
      <c r="A1037" s="62" t="str">
        <f t="shared" si="16"/>
        <v>Sherly PepatoAgustus</v>
      </c>
      <c r="B1037" s="62" t="s">
        <v>228</v>
      </c>
      <c r="C1037" s="22" t="s">
        <v>269</v>
      </c>
      <c r="D1037" s="54">
        <f>SUMIFS('Data Alokasi Mitra per Bulan'!G:G,'Data Alokasi Mitra per Bulan'!C:C,B1037,'Data Alokasi Mitra per Bulan'!D:D,C1037)</f>
        <v>1650000</v>
      </c>
      <c r="E1037" s="63" t="str">
        <f t="shared" si="17"/>
        <v>Dibawah Batas Honor</v>
      </c>
      <c r="F1037" s="64" t="e">
        <f ca="1">IF(_xludf.MAXifs('Data Alokasi Mitra per Bulan'!V:V,'Data Alokasi Mitra per Bulan'!C:C,B1037,'Data Alokasi Mitra per Bulan'!D:D,C1037)=0,G1037,IF(YEAR(_xludf.MAXifs('Data Alokasi Mitra per Bulan'!V:V,'Data Alokasi Mitra per Bulan'!C:C,B1037,'Data Alokasi Mitra per Bulan'!D:D,C1037))=2024,G1037,_xludf.MAXifs('Data Alokasi Mitra per Bulan'!V:V,'Data Alokasi Mitra per Bulan'!C:C,B1037,'Data Alokasi Mitra per Bulan'!D:D,C1037)))</f>
        <v>#NAME?</v>
      </c>
      <c r="G1037" s="65">
        <f t="shared" si="15"/>
        <v>45900</v>
      </c>
    </row>
    <row r="1038" spans="1:7" ht="14.4">
      <c r="A1038" s="62" t="str">
        <f t="shared" si="16"/>
        <v>SRI ANGRAINI HARTANTOAgustus</v>
      </c>
      <c r="B1038" s="62" t="s">
        <v>50</v>
      </c>
      <c r="C1038" s="22" t="s">
        <v>269</v>
      </c>
      <c r="D1038" s="54">
        <f>SUMIFS('Data Alokasi Mitra per Bulan'!G:G,'Data Alokasi Mitra per Bulan'!C:C,B1038,'Data Alokasi Mitra per Bulan'!D:D,C1038)</f>
        <v>0</v>
      </c>
      <c r="E1038" s="63" t="str">
        <f t="shared" si="17"/>
        <v>Dibawah Batas Honor</v>
      </c>
      <c r="F1038" s="64" t="e">
        <f ca="1">IF(_xludf.MAXifs('Data Alokasi Mitra per Bulan'!V:V,'Data Alokasi Mitra per Bulan'!C:C,B1038,'Data Alokasi Mitra per Bulan'!D:D,C1038)=0,G1038,IF(YEAR(_xludf.MAXifs('Data Alokasi Mitra per Bulan'!V:V,'Data Alokasi Mitra per Bulan'!C:C,B1038,'Data Alokasi Mitra per Bulan'!D:D,C1038))=2024,G1038,_xludf.MAXifs('Data Alokasi Mitra per Bulan'!V:V,'Data Alokasi Mitra per Bulan'!C:C,B1038,'Data Alokasi Mitra per Bulan'!D:D,C1038)))</f>
        <v>#NAME?</v>
      </c>
      <c r="G1038" s="65">
        <f t="shared" si="15"/>
        <v>45900</v>
      </c>
    </row>
    <row r="1039" spans="1:7" ht="14.4">
      <c r="A1039" s="62" t="str">
        <f t="shared" si="16"/>
        <v>SRI AYU PUTRI CAHAYA NINGSI MARIDIAgustus</v>
      </c>
      <c r="B1039" s="62" t="s">
        <v>288</v>
      </c>
      <c r="C1039" s="22" t="s">
        <v>269</v>
      </c>
      <c r="D1039" s="54">
        <f>SUMIFS('Data Alokasi Mitra per Bulan'!G:G,'Data Alokasi Mitra per Bulan'!C:C,B1039,'Data Alokasi Mitra per Bulan'!D:D,C1039)</f>
        <v>0</v>
      </c>
      <c r="E1039" s="63" t="str">
        <f t="shared" si="17"/>
        <v>Dibawah Batas Honor</v>
      </c>
      <c r="F1039" s="64" t="e">
        <f ca="1">IF(_xludf.MAXifs('Data Alokasi Mitra per Bulan'!V:V,'Data Alokasi Mitra per Bulan'!C:C,B1039,'Data Alokasi Mitra per Bulan'!D:D,C1039)=0,G1039,IF(YEAR(_xludf.MAXifs('Data Alokasi Mitra per Bulan'!V:V,'Data Alokasi Mitra per Bulan'!C:C,B1039,'Data Alokasi Mitra per Bulan'!D:D,C1039))=2024,G1039,_xludf.MAXifs('Data Alokasi Mitra per Bulan'!V:V,'Data Alokasi Mitra per Bulan'!C:C,B1039,'Data Alokasi Mitra per Bulan'!D:D,C1039)))</f>
        <v>#NAME?</v>
      </c>
      <c r="G1039" s="65">
        <f t="shared" si="15"/>
        <v>45900</v>
      </c>
    </row>
    <row r="1040" spans="1:7" ht="14.4">
      <c r="A1040" s="62" t="str">
        <f t="shared" si="16"/>
        <v>Sri MulyawatiAgustus</v>
      </c>
      <c r="B1040" s="22" t="s">
        <v>51</v>
      </c>
      <c r="C1040" s="22" t="s">
        <v>269</v>
      </c>
      <c r="D1040" s="54">
        <f>SUMIFS('Data Alokasi Mitra per Bulan'!G:G,'Data Alokasi Mitra per Bulan'!C:C,B1040,'Data Alokasi Mitra per Bulan'!D:D,C1040)</f>
        <v>3465000</v>
      </c>
      <c r="E1040" s="63" t="str">
        <f t="shared" si="17"/>
        <v>Dibawah Batas Honor</v>
      </c>
      <c r="F1040" s="64" t="e">
        <f ca="1">IF(_xludf.MAXifs('Data Alokasi Mitra per Bulan'!V:V,'Data Alokasi Mitra per Bulan'!C:C,B1040,'Data Alokasi Mitra per Bulan'!D:D,C1040)=0,G1040,IF(YEAR(_xludf.MAXifs('Data Alokasi Mitra per Bulan'!V:V,'Data Alokasi Mitra per Bulan'!C:C,B1040,'Data Alokasi Mitra per Bulan'!D:D,C1040))=2024,G1040,_xludf.MAXifs('Data Alokasi Mitra per Bulan'!V:V,'Data Alokasi Mitra per Bulan'!C:C,B1040,'Data Alokasi Mitra per Bulan'!D:D,C1040)))</f>
        <v>#NAME?</v>
      </c>
      <c r="G1040" s="65">
        <f t="shared" si="15"/>
        <v>45900</v>
      </c>
    </row>
    <row r="1041" spans="1:7" ht="14.4">
      <c r="A1041" s="62" t="str">
        <f t="shared" si="16"/>
        <v>SRI RETNO PUSPITOAgustus</v>
      </c>
      <c r="B1041" s="22" t="s">
        <v>33</v>
      </c>
      <c r="C1041" s="22" t="s">
        <v>269</v>
      </c>
      <c r="D1041" s="54">
        <f>SUMIFS('Data Alokasi Mitra per Bulan'!G:G,'Data Alokasi Mitra per Bulan'!C:C,B1041,'Data Alokasi Mitra per Bulan'!D:D,C1041)</f>
        <v>0</v>
      </c>
      <c r="E1041" s="63" t="str">
        <f t="shared" si="17"/>
        <v>Dibawah Batas Honor</v>
      </c>
      <c r="F1041" s="64" t="e">
        <f ca="1">IF(_xludf.MAXifs('Data Alokasi Mitra per Bulan'!V:V,'Data Alokasi Mitra per Bulan'!C:C,B1041,'Data Alokasi Mitra per Bulan'!D:D,C1041)=0,G1041,IF(YEAR(_xludf.MAXifs('Data Alokasi Mitra per Bulan'!V:V,'Data Alokasi Mitra per Bulan'!C:C,B1041,'Data Alokasi Mitra per Bulan'!D:D,C1041))=2024,G1041,_xludf.MAXifs('Data Alokasi Mitra per Bulan'!V:V,'Data Alokasi Mitra per Bulan'!C:C,B1041,'Data Alokasi Mitra per Bulan'!D:D,C1041)))</f>
        <v>#NAME?</v>
      </c>
      <c r="G1041" s="65">
        <f t="shared" si="15"/>
        <v>45900</v>
      </c>
    </row>
    <row r="1042" spans="1:7" ht="14.4">
      <c r="A1042" s="62" t="str">
        <f t="shared" si="16"/>
        <v>Stephen christiani kenteyAgustus</v>
      </c>
      <c r="B1042" s="62" t="s">
        <v>43</v>
      </c>
      <c r="C1042" s="22" t="s">
        <v>269</v>
      </c>
      <c r="D1042" s="54">
        <f>SUMIFS('Data Alokasi Mitra per Bulan'!G:G,'Data Alokasi Mitra per Bulan'!C:C,B1042,'Data Alokasi Mitra per Bulan'!D:D,C1042)</f>
        <v>1524000</v>
      </c>
      <c r="E1042" s="63" t="str">
        <f t="shared" si="17"/>
        <v>Dibawah Batas Honor</v>
      </c>
      <c r="F1042" s="64" t="e">
        <f ca="1">IF(_xludf.MAXifs('Data Alokasi Mitra per Bulan'!V:V,'Data Alokasi Mitra per Bulan'!C:C,B1042,'Data Alokasi Mitra per Bulan'!D:D,C1042)=0,G1042,IF(YEAR(_xludf.MAXifs('Data Alokasi Mitra per Bulan'!V:V,'Data Alokasi Mitra per Bulan'!C:C,B1042,'Data Alokasi Mitra per Bulan'!D:D,C1042))=2024,G1042,_xludf.MAXifs('Data Alokasi Mitra per Bulan'!V:V,'Data Alokasi Mitra per Bulan'!C:C,B1042,'Data Alokasi Mitra per Bulan'!D:D,C1042)))</f>
        <v>#NAME?</v>
      </c>
      <c r="G1042" s="65">
        <f t="shared" si="15"/>
        <v>45900</v>
      </c>
    </row>
    <row r="1043" spans="1:7" ht="14.4">
      <c r="A1043" s="62" t="str">
        <f t="shared" si="16"/>
        <v>Steve MoningkeyAgustus</v>
      </c>
      <c r="B1043" s="62" t="s">
        <v>367</v>
      </c>
      <c r="C1043" s="22" t="s">
        <v>269</v>
      </c>
      <c r="D1043" s="54">
        <f>SUMIFS('Data Alokasi Mitra per Bulan'!G:G,'Data Alokasi Mitra per Bulan'!C:C,B1043,'Data Alokasi Mitra per Bulan'!D:D,C1043)</f>
        <v>0</v>
      </c>
      <c r="E1043" s="63" t="str">
        <f t="shared" si="17"/>
        <v>Dibawah Batas Honor</v>
      </c>
      <c r="F1043" s="64" t="e">
        <f ca="1">IF(_xludf.MAXifs('Data Alokasi Mitra per Bulan'!V:V,'Data Alokasi Mitra per Bulan'!C:C,B1043,'Data Alokasi Mitra per Bulan'!D:D,C1043)=0,G1043,IF(YEAR(_xludf.MAXifs('Data Alokasi Mitra per Bulan'!V:V,'Data Alokasi Mitra per Bulan'!C:C,B1043,'Data Alokasi Mitra per Bulan'!D:D,C1043))=2024,G1043,_xludf.MAXifs('Data Alokasi Mitra per Bulan'!V:V,'Data Alokasi Mitra per Bulan'!C:C,B1043,'Data Alokasi Mitra per Bulan'!D:D,C1043)))</f>
        <v>#NAME?</v>
      </c>
      <c r="G1043" s="65">
        <f t="shared" si="15"/>
        <v>45900</v>
      </c>
    </row>
    <row r="1044" spans="1:7" ht="14.4">
      <c r="A1044" s="62" t="str">
        <f t="shared" si="16"/>
        <v>Steven Sorts Paulus AkayAgustus</v>
      </c>
      <c r="B1044" s="22" t="s">
        <v>25</v>
      </c>
      <c r="C1044" s="22" t="s">
        <v>269</v>
      </c>
      <c r="D1044" s="54">
        <f>SUMIFS('Data Alokasi Mitra per Bulan'!G:G,'Data Alokasi Mitra per Bulan'!C:C,B1044,'Data Alokasi Mitra per Bulan'!D:D,C1044)</f>
        <v>2544000</v>
      </c>
      <c r="E1044" s="63" t="str">
        <f t="shared" si="17"/>
        <v>Dibawah Batas Honor</v>
      </c>
      <c r="F1044" s="64" t="e">
        <f ca="1">IF(_xludf.MAXifs('Data Alokasi Mitra per Bulan'!V:V,'Data Alokasi Mitra per Bulan'!C:C,B1044,'Data Alokasi Mitra per Bulan'!D:D,C1044)=0,G1044,IF(YEAR(_xludf.MAXifs('Data Alokasi Mitra per Bulan'!V:V,'Data Alokasi Mitra per Bulan'!C:C,B1044,'Data Alokasi Mitra per Bulan'!D:D,C1044))=2024,G1044,_xludf.MAXifs('Data Alokasi Mitra per Bulan'!V:V,'Data Alokasi Mitra per Bulan'!C:C,B1044,'Data Alokasi Mitra per Bulan'!D:D,C1044)))</f>
        <v>#NAME?</v>
      </c>
      <c r="G1044" s="65">
        <f t="shared" si="15"/>
        <v>45900</v>
      </c>
    </row>
    <row r="1045" spans="1:7" ht="14.4">
      <c r="A1045" s="62" t="str">
        <f t="shared" si="16"/>
        <v>STEVI NOVITA WULAN RUMANGKANGAgustus</v>
      </c>
      <c r="B1045" s="22" t="s">
        <v>88</v>
      </c>
      <c r="C1045" s="22" t="s">
        <v>269</v>
      </c>
      <c r="D1045" s="54">
        <f>SUMIFS('Data Alokasi Mitra per Bulan'!G:G,'Data Alokasi Mitra per Bulan'!C:C,B1045,'Data Alokasi Mitra per Bulan'!D:D,C1045)</f>
        <v>0</v>
      </c>
      <c r="E1045" s="63" t="str">
        <f t="shared" si="17"/>
        <v>Dibawah Batas Honor</v>
      </c>
      <c r="F1045" s="64" t="e">
        <f ca="1">IF(_xludf.MAXifs('Data Alokasi Mitra per Bulan'!V:V,'Data Alokasi Mitra per Bulan'!C:C,B1045,'Data Alokasi Mitra per Bulan'!D:D,C1045)=0,G1045,IF(YEAR(_xludf.MAXifs('Data Alokasi Mitra per Bulan'!V:V,'Data Alokasi Mitra per Bulan'!C:C,B1045,'Data Alokasi Mitra per Bulan'!D:D,C1045))=2024,G1045,_xludf.MAXifs('Data Alokasi Mitra per Bulan'!V:V,'Data Alokasi Mitra per Bulan'!C:C,B1045,'Data Alokasi Mitra per Bulan'!D:D,C1045)))</f>
        <v>#NAME?</v>
      </c>
      <c r="G1045" s="65">
        <f t="shared" si="15"/>
        <v>45900</v>
      </c>
    </row>
    <row r="1046" spans="1:7" ht="14.4">
      <c r="A1046" s="62" t="str">
        <f t="shared" si="16"/>
        <v>Suriaty Hadji AliAgustus</v>
      </c>
      <c r="B1046" s="62" t="s">
        <v>115</v>
      </c>
      <c r="C1046" s="22" t="s">
        <v>269</v>
      </c>
      <c r="D1046" s="54">
        <f>SUMIFS('Data Alokasi Mitra per Bulan'!G:G,'Data Alokasi Mitra per Bulan'!C:C,B1046,'Data Alokasi Mitra per Bulan'!D:D,C1046)</f>
        <v>1100000</v>
      </c>
      <c r="E1046" s="63" t="str">
        <f t="shared" si="17"/>
        <v>Dibawah Batas Honor</v>
      </c>
      <c r="F1046" s="64" t="e">
        <f ca="1">IF(_xludf.MAXifs('Data Alokasi Mitra per Bulan'!V:V,'Data Alokasi Mitra per Bulan'!C:C,B1046,'Data Alokasi Mitra per Bulan'!D:D,C1046)=0,G1046,IF(YEAR(_xludf.MAXifs('Data Alokasi Mitra per Bulan'!V:V,'Data Alokasi Mitra per Bulan'!C:C,B1046,'Data Alokasi Mitra per Bulan'!D:D,C1046))=2024,G1046,_xludf.MAXifs('Data Alokasi Mitra per Bulan'!V:V,'Data Alokasi Mitra per Bulan'!C:C,B1046,'Data Alokasi Mitra per Bulan'!D:D,C1046)))</f>
        <v>#NAME?</v>
      </c>
      <c r="G1046" s="65">
        <f t="shared" si="15"/>
        <v>45900</v>
      </c>
    </row>
    <row r="1047" spans="1:7" ht="14.4">
      <c r="A1047" s="62" t="str">
        <f t="shared" si="16"/>
        <v>Susly Yuliana SeneweAgustus</v>
      </c>
      <c r="B1047" s="62" t="s">
        <v>48</v>
      </c>
      <c r="C1047" s="22" t="s">
        <v>269</v>
      </c>
      <c r="D1047" s="54">
        <f>SUMIFS('Data Alokasi Mitra per Bulan'!G:G,'Data Alokasi Mitra per Bulan'!C:C,B1047,'Data Alokasi Mitra per Bulan'!D:D,C1047)</f>
        <v>1859000</v>
      </c>
      <c r="E1047" s="63" t="str">
        <f t="shared" si="17"/>
        <v>Dibawah Batas Honor</v>
      </c>
      <c r="F1047" s="64" t="e">
        <f ca="1">IF(_xludf.MAXifs('Data Alokasi Mitra per Bulan'!V:V,'Data Alokasi Mitra per Bulan'!C:C,B1047,'Data Alokasi Mitra per Bulan'!D:D,C1047)=0,G1047,IF(YEAR(_xludf.MAXifs('Data Alokasi Mitra per Bulan'!V:V,'Data Alokasi Mitra per Bulan'!C:C,B1047,'Data Alokasi Mitra per Bulan'!D:D,C1047))=2024,G1047,_xludf.MAXifs('Data Alokasi Mitra per Bulan'!V:V,'Data Alokasi Mitra per Bulan'!C:C,B1047,'Data Alokasi Mitra per Bulan'!D:D,C1047)))</f>
        <v>#NAME?</v>
      </c>
      <c r="G1047" s="65">
        <f t="shared" si="15"/>
        <v>45900</v>
      </c>
    </row>
    <row r="1048" spans="1:7" ht="14.4">
      <c r="A1048" s="62" t="str">
        <f t="shared" si="16"/>
        <v>Sutria Meilani TiwowAgustus</v>
      </c>
      <c r="B1048" s="62" t="s">
        <v>116</v>
      </c>
      <c r="C1048" s="22" t="s">
        <v>269</v>
      </c>
      <c r="D1048" s="54">
        <f>SUMIFS('Data Alokasi Mitra per Bulan'!G:G,'Data Alokasi Mitra per Bulan'!C:C,B1048,'Data Alokasi Mitra per Bulan'!D:D,C1048)</f>
        <v>0</v>
      </c>
      <c r="E1048" s="63" t="str">
        <f t="shared" si="17"/>
        <v>Dibawah Batas Honor</v>
      </c>
      <c r="F1048" s="64" t="e">
        <f ca="1">IF(_xludf.MAXifs('Data Alokasi Mitra per Bulan'!V:V,'Data Alokasi Mitra per Bulan'!C:C,B1048,'Data Alokasi Mitra per Bulan'!D:D,C1048)=0,G1048,IF(YEAR(_xludf.MAXifs('Data Alokasi Mitra per Bulan'!V:V,'Data Alokasi Mitra per Bulan'!C:C,B1048,'Data Alokasi Mitra per Bulan'!D:D,C1048))=2024,G1048,_xludf.MAXifs('Data Alokasi Mitra per Bulan'!V:V,'Data Alokasi Mitra per Bulan'!C:C,B1048,'Data Alokasi Mitra per Bulan'!D:D,C1048)))</f>
        <v>#NAME?</v>
      </c>
      <c r="G1048" s="65">
        <f t="shared" si="15"/>
        <v>45900</v>
      </c>
    </row>
    <row r="1049" spans="1:7" ht="14.4">
      <c r="A1049" s="62" t="str">
        <f t="shared" si="16"/>
        <v>Veinny enggrithel pirasatAgustus</v>
      </c>
      <c r="B1049" s="22" t="s">
        <v>118</v>
      </c>
      <c r="C1049" s="22" t="s">
        <v>269</v>
      </c>
      <c r="D1049" s="54">
        <f>SUMIFS('Data Alokasi Mitra per Bulan'!G:G,'Data Alokasi Mitra per Bulan'!C:C,B1049,'Data Alokasi Mitra per Bulan'!D:D,C1049)</f>
        <v>0</v>
      </c>
      <c r="E1049" s="63" t="str">
        <f t="shared" si="17"/>
        <v>Dibawah Batas Honor</v>
      </c>
      <c r="F1049" s="64" t="e">
        <f ca="1">IF(_xludf.MAXifs('Data Alokasi Mitra per Bulan'!V:V,'Data Alokasi Mitra per Bulan'!C:C,B1049,'Data Alokasi Mitra per Bulan'!D:D,C1049)=0,G1049,IF(YEAR(_xludf.MAXifs('Data Alokasi Mitra per Bulan'!V:V,'Data Alokasi Mitra per Bulan'!C:C,B1049,'Data Alokasi Mitra per Bulan'!D:D,C1049))=2024,G1049,_xludf.MAXifs('Data Alokasi Mitra per Bulan'!V:V,'Data Alokasi Mitra per Bulan'!C:C,B1049,'Data Alokasi Mitra per Bulan'!D:D,C1049)))</f>
        <v>#NAME?</v>
      </c>
      <c r="G1049" s="65">
        <f t="shared" si="15"/>
        <v>45900</v>
      </c>
    </row>
    <row r="1050" spans="1:7" ht="14.4">
      <c r="A1050" s="62" t="str">
        <f t="shared" si="16"/>
        <v>Vivine DameAgustus</v>
      </c>
      <c r="B1050" s="62" t="s">
        <v>368</v>
      </c>
      <c r="C1050" s="22" t="s">
        <v>269</v>
      </c>
      <c r="D1050" s="54">
        <f>SUMIFS('Data Alokasi Mitra per Bulan'!G:G,'Data Alokasi Mitra per Bulan'!C:C,B1050,'Data Alokasi Mitra per Bulan'!D:D,C1050)</f>
        <v>0</v>
      </c>
      <c r="E1050" s="63" t="str">
        <f t="shared" si="17"/>
        <v>Dibawah Batas Honor</v>
      </c>
      <c r="F1050" s="64" t="e">
        <f ca="1">IF(_xludf.MAXifs('Data Alokasi Mitra per Bulan'!V:V,'Data Alokasi Mitra per Bulan'!C:C,B1050,'Data Alokasi Mitra per Bulan'!D:D,C1050)=0,G1050,IF(YEAR(_xludf.MAXifs('Data Alokasi Mitra per Bulan'!V:V,'Data Alokasi Mitra per Bulan'!C:C,B1050,'Data Alokasi Mitra per Bulan'!D:D,C1050))=2024,G1050,_xludf.MAXifs('Data Alokasi Mitra per Bulan'!V:V,'Data Alokasi Mitra per Bulan'!C:C,B1050,'Data Alokasi Mitra per Bulan'!D:D,C1050)))</f>
        <v>#NAME?</v>
      </c>
      <c r="G1050" s="65">
        <f t="shared" si="15"/>
        <v>45900</v>
      </c>
    </row>
    <row r="1051" spans="1:7" ht="14.4">
      <c r="A1051" s="62" t="str">
        <f t="shared" si="16"/>
        <v>Wiwin KarimAgustus</v>
      </c>
      <c r="B1051" s="62" t="s">
        <v>165</v>
      </c>
      <c r="C1051" s="22" t="s">
        <v>269</v>
      </c>
      <c r="D1051" s="54">
        <f>SUMIFS('Data Alokasi Mitra per Bulan'!G:G,'Data Alokasi Mitra per Bulan'!C:C,B1051,'Data Alokasi Mitra per Bulan'!D:D,C1051)</f>
        <v>0</v>
      </c>
      <c r="E1051" s="63" t="str">
        <f t="shared" si="17"/>
        <v>Dibawah Batas Honor</v>
      </c>
      <c r="F1051" s="64" t="e">
        <f ca="1">IF(_xludf.MAXifs('Data Alokasi Mitra per Bulan'!V:V,'Data Alokasi Mitra per Bulan'!C:C,B1051,'Data Alokasi Mitra per Bulan'!D:D,C1051)=0,G1051,IF(YEAR(_xludf.MAXifs('Data Alokasi Mitra per Bulan'!V:V,'Data Alokasi Mitra per Bulan'!C:C,B1051,'Data Alokasi Mitra per Bulan'!D:D,C1051))=2024,G1051,_xludf.MAXifs('Data Alokasi Mitra per Bulan'!V:V,'Data Alokasi Mitra per Bulan'!C:C,B1051,'Data Alokasi Mitra per Bulan'!D:D,C1051)))</f>
        <v>#NAME?</v>
      </c>
      <c r="G1051" s="65">
        <f t="shared" si="15"/>
        <v>45900</v>
      </c>
    </row>
    <row r="1052" spans="1:7" ht="14.4">
      <c r="A1052" s="62" t="str">
        <f t="shared" si="16"/>
        <v>Yesika Chenly SiwuAgustus</v>
      </c>
      <c r="B1052" s="22" t="s">
        <v>119</v>
      </c>
      <c r="C1052" s="22" t="s">
        <v>269</v>
      </c>
      <c r="D1052" s="54">
        <f>SUMIFS('Data Alokasi Mitra per Bulan'!G:G,'Data Alokasi Mitra per Bulan'!C:C,B1052,'Data Alokasi Mitra per Bulan'!D:D,C1052)</f>
        <v>1650000</v>
      </c>
      <c r="E1052" s="63" t="str">
        <f t="shared" si="17"/>
        <v>Dibawah Batas Honor</v>
      </c>
      <c r="F1052" s="64" t="e">
        <f ca="1">IF(_xludf.MAXifs('Data Alokasi Mitra per Bulan'!V:V,'Data Alokasi Mitra per Bulan'!C:C,B1052,'Data Alokasi Mitra per Bulan'!D:D,C1052)=0,G1052,IF(YEAR(_xludf.MAXifs('Data Alokasi Mitra per Bulan'!V:V,'Data Alokasi Mitra per Bulan'!C:C,B1052,'Data Alokasi Mitra per Bulan'!D:D,C1052))=2024,G1052,_xludf.MAXifs('Data Alokasi Mitra per Bulan'!V:V,'Data Alokasi Mitra per Bulan'!C:C,B1052,'Data Alokasi Mitra per Bulan'!D:D,C1052)))</f>
        <v>#NAME?</v>
      </c>
      <c r="G1052" s="65">
        <f t="shared" si="15"/>
        <v>45900</v>
      </c>
    </row>
    <row r="1053" spans="1:7" ht="14.4">
      <c r="A1053" s="62" t="str">
        <f t="shared" si="16"/>
        <v>Yosua Nehemia Dioko langiAgustus</v>
      </c>
      <c r="B1053" s="62" t="s">
        <v>369</v>
      </c>
      <c r="C1053" s="22" t="s">
        <v>269</v>
      </c>
      <c r="D1053" s="54">
        <f>SUMIFS('Data Alokasi Mitra per Bulan'!G:G,'Data Alokasi Mitra per Bulan'!C:C,B1053,'Data Alokasi Mitra per Bulan'!D:D,C1053)</f>
        <v>0</v>
      </c>
      <c r="E1053" s="63" t="str">
        <f t="shared" si="17"/>
        <v>Dibawah Batas Honor</v>
      </c>
      <c r="F1053" s="64" t="e">
        <f ca="1">IF(_xludf.MAXifs('Data Alokasi Mitra per Bulan'!V:V,'Data Alokasi Mitra per Bulan'!C:C,B1053,'Data Alokasi Mitra per Bulan'!D:D,C1053)=0,G1053,IF(YEAR(_xludf.MAXifs('Data Alokasi Mitra per Bulan'!V:V,'Data Alokasi Mitra per Bulan'!C:C,B1053,'Data Alokasi Mitra per Bulan'!D:D,C1053))=2024,G1053,_xludf.MAXifs('Data Alokasi Mitra per Bulan'!V:V,'Data Alokasi Mitra per Bulan'!C:C,B1053,'Data Alokasi Mitra per Bulan'!D:D,C1053)))</f>
        <v>#NAME?</v>
      </c>
      <c r="G1053" s="65">
        <f t="shared" si="15"/>
        <v>45900</v>
      </c>
    </row>
    <row r="1054" spans="1:7" ht="14.4">
      <c r="A1054" s="62" t="str">
        <f t="shared" si="16"/>
        <v>YUDITH Y MARJUNIAgustus</v>
      </c>
      <c r="B1054" s="62" t="s">
        <v>171</v>
      </c>
      <c r="C1054" s="22" t="s">
        <v>269</v>
      </c>
      <c r="D1054" s="54">
        <f>SUMIFS('Data Alokasi Mitra per Bulan'!G:G,'Data Alokasi Mitra per Bulan'!C:C,B1054,'Data Alokasi Mitra per Bulan'!D:D,C1054)</f>
        <v>1650000</v>
      </c>
      <c r="E1054" s="63" t="str">
        <f t="shared" si="17"/>
        <v>Dibawah Batas Honor</v>
      </c>
      <c r="F1054" s="64" t="e">
        <f ca="1">IF(_xludf.MAXifs('Data Alokasi Mitra per Bulan'!V:V,'Data Alokasi Mitra per Bulan'!C:C,B1054,'Data Alokasi Mitra per Bulan'!D:D,C1054)=0,G1054,IF(YEAR(_xludf.MAXifs('Data Alokasi Mitra per Bulan'!V:V,'Data Alokasi Mitra per Bulan'!C:C,B1054,'Data Alokasi Mitra per Bulan'!D:D,C1054))=2024,G1054,_xludf.MAXifs('Data Alokasi Mitra per Bulan'!V:V,'Data Alokasi Mitra per Bulan'!C:C,B1054,'Data Alokasi Mitra per Bulan'!D:D,C1054)))</f>
        <v>#NAME?</v>
      </c>
      <c r="G1054" s="65">
        <f t="shared" si="15"/>
        <v>45900</v>
      </c>
    </row>
    <row r="1055" spans="1:7" ht="14.4">
      <c r="A1055" s="62" t="str">
        <f t="shared" si="16"/>
        <v>Yuliana Telly LumiAgustus</v>
      </c>
      <c r="B1055" s="22" t="s">
        <v>139</v>
      </c>
      <c r="C1055" s="22" t="s">
        <v>269</v>
      </c>
      <c r="D1055" s="54">
        <f>SUMIFS('Data Alokasi Mitra per Bulan'!G:G,'Data Alokasi Mitra per Bulan'!C:C,B1055,'Data Alokasi Mitra per Bulan'!D:D,C1055)</f>
        <v>0</v>
      </c>
      <c r="E1055" s="63" t="str">
        <f t="shared" si="17"/>
        <v>Dibawah Batas Honor</v>
      </c>
      <c r="F1055" s="64" t="e">
        <f ca="1">IF(_xludf.MAXifs('Data Alokasi Mitra per Bulan'!V:V,'Data Alokasi Mitra per Bulan'!C:C,B1055,'Data Alokasi Mitra per Bulan'!D:D,C1055)=0,G1055,IF(YEAR(_xludf.MAXifs('Data Alokasi Mitra per Bulan'!V:V,'Data Alokasi Mitra per Bulan'!C:C,B1055,'Data Alokasi Mitra per Bulan'!D:D,C1055))=2024,G1055,_xludf.MAXifs('Data Alokasi Mitra per Bulan'!V:V,'Data Alokasi Mitra per Bulan'!C:C,B1055,'Data Alokasi Mitra per Bulan'!D:D,C1055)))</f>
        <v>#NAME?</v>
      </c>
      <c r="G1055" s="65">
        <f t="shared" si="15"/>
        <v>45900</v>
      </c>
    </row>
    <row r="1056" spans="1:7" ht="14.4">
      <c r="A1056" s="62" t="str">
        <f t="shared" si="16"/>
        <v>Yulianti BohamAgustus</v>
      </c>
      <c r="B1056" s="22" t="s">
        <v>120</v>
      </c>
      <c r="C1056" s="22" t="s">
        <v>269</v>
      </c>
      <c r="D1056" s="54">
        <f>SUMIFS('Data Alokasi Mitra per Bulan'!G:G,'Data Alokasi Mitra per Bulan'!C:C,B1056,'Data Alokasi Mitra per Bulan'!D:D,C1056)</f>
        <v>1650000</v>
      </c>
      <c r="E1056" s="63" t="str">
        <f t="shared" si="17"/>
        <v>Dibawah Batas Honor</v>
      </c>
      <c r="F1056" s="64" t="e">
        <f ca="1">IF(_xludf.MAXifs('Data Alokasi Mitra per Bulan'!V:V,'Data Alokasi Mitra per Bulan'!C:C,B1056,'Data Alokasi Mitra per Bulan'!D:D,C1056)=0,G1056,IF(YEAR(_xludf.MAXifs('Data Alokasi Mitra per Bulan'!V:V,'Data Alokasi Mitra per Bulan'!C:C,B1056,'Data Alokasi Mitra per Bulan'!D:D,C1056))=2024,G1056,_xludf.MAXifs('Data Alokasi Mitra per Bulan'!V:V,'Data Alokasi Mitra per Bulan'!C:C,B1056,'Data Alokasi Mitra per Bulan'!D:D,C1056)))</f>
        <v>#NAME?</v>
      </c>
      <c r="G1056" s="65">
        <f t="shared" si="15"/>
        <v>45900</v>
      </c>
    </row>
    <row r="1057" spans="1:7" ht="14.4">
      <c r="A1057" s="62" t="str">
        <f t="shared" si="16"/>
        <v>Yunita Rahayu Ekaputri AbdjulAgustus</v>
      </c>
      <c r="B1057" s="62" t="s">
        <v>123</v>
      </c>
      <c r="C1057" s="22" t="s">
        <v>269</v>
      </c>
      <c r="D1057" s="54">
        <f>SUMIFS('Data Alokasi Mitra per Bulan'!G:G,'Data Alokasi Mitra per Bulan'!C:C,B1057,'Data Alokasi Mitra per Bulan'!D:D,C1057)</f>
        <v>0</v>
      </c>
      <c r="E1057" s="63" t="str">
        <f t="shared" si="17"/>
        <v>Dibawah Batas Honor</v>
      </c>
      <c r="F1057" s="64" t="e">
        <f ca="1">IF(_xludf.MAXifs('Data Alokasi Mitra per Bulan'!V:V,'Data Alokasi Mitra per Bulan'!C:C,B1057,'Data Alokasi Mitra per Bulan'!D:D,C1057)=0,G1057,IF(YEAR(_xludf.MAXifs('Data Alokasi Mitra per Bulan'!V:V,'Data Alokasi Mitra per Bulan'!C:C,B1057,'Data Alokasi Mitra per Bulan'!D:D,C1057))=2024,G1057,_xludf.MAXifs('Data Alokasi Mitra per Bulan'!V:V,'Data Alokasi Mitra per Bulan'!C:C,B1057,'Data Alokasi Mitra per Bulan'!D:D,C1057)))</f>
        <v>#NAME?</v>
      </c>
      <c r="G1057" s="65">
        <f t="shared" si="15"/>
        <v>45900</v>
      </c>
    </row>
    <row r="1058" spans="1:7" ht="14.4">
      <c r="A1058" s="62" t="str">
        <f t="shared" si="16"/>
        <v>Adhan Yeremia AlhasniSeptember</v>
      </c>
      <c r="B1058" s="22" t="s">
        <v>124</v>
      </c>
      <c r="C1058" s="22" t="s">
        <v>308</v>
      </c>
      <c r="D1058" s="54">
        <f>SUMIFS('Data Alokasi Mitra per Bulan'!G:G,'Data Alokasi Mitra per Bulan'!C:C,B1058,'Data Alokasi Mitra per Bulan'!D:D,C1058)</f>
        <v>0</v>
      </c>
      <c r="E1058" s="63" t="str">
        <f t="shared" si="17"/>
        <v>Dibawah Batas Honor</v>
      </c>
      <c r="F1058" s="64" t="e">
        <f ca="1">IF(_xludf.MAXifs('Data Alokasi Mitra per Bulan'!V:V,'Data Alokasi Mitra per Bulan'!C:C,B1058,'Data Alokasi Mitra per Bulan'!D:D,C1058)=0,G1058,IF(YEAR(_xludf.MAXifs('Data Alokasi Mitra per Bulan'!V:V,'Data Alokasi Mitra per Bulan'!C:C,B1058,'Data Alokasi Mitra per Bulan'!D:D,C1058))=2024,G1058,_xludf.MAXifs('Data Alokasi Mitra per Bulan'!V:V,'Data Alokasi Mitra per Bulan'!C:C,B1058,'Data Alokasi Mitra per Bulan'!D:D,C1058)))</f>
        <v>#NAME?</v>
      </c>
      <c r="G1058" s="65">
        <f t="shared" ref="G1058:G1189" si="18">EOMONTH("1/9/2025",0)</f>
        <v>45930</v>
      </c>
    </row>
    <row r="1059" spans="1:7" ht="14.4">
      <c r="A1059" s="62" t="str">
        <f t="shared" si="16"/>
        <v>Adriana TandajuSeptember</v>
      </c>
      <c r="B1059" s="22" t="s">
        <v>36</v>
      </c>
      <c r="C1059" s="22" t="s">
        <v>308</v>
      </c>
      <c r="D1059" s="54">
        <f>SUMIFS('Data Alokasi Mitra per Bulan'!G:G,'Data Alokasi Mitra per Bulan'!C:C,B1059,'Data Alokasi Mitra per Bulan'!D:D,C1059)</f>
        <v>3510000</v>
      </c>
      <c r="E1059" s="63" t="str">
        <f t="shared" si="17"/>
        <v>Dibawah Batas Honor</v>
      </c>
      <c r="F1059" s="64" t="e">
        <f ca="1">IF(_xludf.MAXifs('Data Alokasi Mitra per Bulan'!V:V,'Data Alokasi Mitra per Bulan'!C:C,B1059,'Data Alokasi Mitra per Bulan'!D:D,C1059)=0,G1059,IF(YEAR(_xludf.MAXifs('Data Alokasi Mitra per Bulan'!V:V,'Data Alokasi Mitra per Bulan'!C:C,B1059,'Data Alokasi Mitra per Bulan'!D:D,C1059))=2024,G1059,_xludf.MAXifs('Data Alokasi Mitra per Bulan'!V:V,'Data Alokasi Mitra per Bulan'!C:C,B1059,'Data Alokasi Mitra per Bulan'!D:D,C1059)))</f>
        <v>#NAME?</v>
      </c>
      <c r="G1059" s="65">
        <f t="shared" si="18"/>
        <v>45930</v>
      </c>
    </row>
    <row r="1060" spans="1:7" ht="14.4">
      <c r="A1060" s="62" t="str">
        <f t="shared" si="16"/>
        <v>AGUSTINTJE MAKAHANAPSeptember</v>
      </c>
      <c r="B1060" s="22" t="s">
        <v>87</v>
      </c>
      <c r="C1060" s="22" t="s">
        <v>308</v>
      </c>
      <c r="D1060" s="54">
        <f>SUMIFS('Data Alokasi Mitra per Bulan'!G:G,'Data Alokasi Mitra per Bulan'!C:C,B1060,'Data Alokasi Mitra per Bulan'!D:D,C1060)</f>
        <v>1696000</v>
      </c>
      <c r="E1060" s="63" t="str">
        <f t="shared" si="17"/>
        <v>Dibawah Batas Honor</v>
      </c>
      <c r="F1060" s="64" t="e">
        <f ca="1">IF(_xludf.MAXifs('Data Alokasi Mitra per Bulan'!V:V,'Data Alokasi Mitra per Bulan'!C:C,B1060,'Data Alokasi Mitra per Bulan'!D:D,C1060)=0,G1060,IF(YEAR(_xludf.MAXifs('Data Alokasi Mitra per Bulan'!V:V,'Data Alokasi Mitra per Bulan'!C:C,B1060,'Data Alokasi Mitra per Bulan'!D:D,C1060))=2024,G1060,_xludf.MAXifs('Data Alokasi Mitra per Bulan'!V:V,'Data Alokasi Mitra per Bulan'!C:C,B1060,'Data Alokasi Mitra per Bulan'!D:D,C1060)))</f>
        <v>#NAME?</v>
      </c>
      <c r="G1060" s="65">
        <f t="shared" si="18"/>
        <v>45930</v>
      </c>
    </row>
    <row r="1061" spans="1:7" ht="14.4">
      <c r="A1061" s="62" t="str">
        <f t="shared" si="16"/>
        <v>Alice lady diana mantiriSeptember</v>
      </c>
      <c r="B1061" s="62" t="s">
        <v>273</v>
      </c>
      <c r="C1061" s="22" t="s">
        <v>308</v>
      </c>
      <c r="D1061" s="54">
        <f>SUMIFS('Data Alokasi Mitra per Bulan'!G:G,'Data Alokasi Mitra per Bulan'!C:C,B1061,'Data Alokasi Mitra per Bulan'!D:D,C1061)</f>
        <v>0</v>
      </c>
      <c r="E1061" s="63" t="str">
        <f t="shared" si="17"/>
        <v>Dibawah Batas Honor</v>
      </c>
      <c r="F1061" s="64" t="e">
        <f ca="1">IF(_xludf.MAXifs('Data Alokasi Mitra per Bulan'!V:V,'Data Alokasi Mitra per Bulan'!C:C,B1061,'Data Alokasi Mitra per Bulan'!D:D,C1061)=0,G1061,IF(YEAR(_xludf.MAXifs('Data Alokasi Mitra per Bulan'!V:V,'Data Alokasi Mitra per Bulan'!C:C,B1061,'Data Alokasi Mitra per Bulan'!D:D,C1061))=2024,G1061,_xludf.MAXifs('Data Alokasi Mitra per Bulan'!V:V,'Data Alokasi Mitra per Bulan'!C:C,B1061,'Data Alokasi Mitra per Bulan'!D:D,C1061)))</f>
        <v>#NAME?</v>
      </c>
      <c r="G1061" s="65">
        <f t="shared" si="18"/>
        <v>45930</v>
      </c>
    </row>
    <row r="1062" spans="1:7" ht="14.4">
      <c r="A1062" s="62" t="str">
        <f t="shared" si="16"/>
        <v>Alvani Bregina NgongoloySeptember</v>
      </c>
      <c r="B1062" s="22" t="s">
        <v>26</v>
      </c>
      <c r="C1062" s="22" t="s">
        <v>308</v>
      </c>
      <c r="D1062" s="54">
        <f>SUMIFS('Data Alokasi Mitra per Bulan'!G:G,'Data Alokasi Mitra per Bulan'!C:C,B1062,'Data Alokasi Mitra per Bulan'!D:D,C1062)</f>
        <v>3482000</v>
      </c>
      <c r="E1062" s="63" t="str">
        <f t="shared" si="17"/>
        <v>Dibawah Batas Honor</v>
      </c>
      <c r="F1062" s="64" t="e">
        <f ca="1">IF(_xludf.MAXifs('Data Alokasi Mitra per Bulan'!V:V,'Data Alokasi Mitra per Bulan'!C:C,B1062,'Data Alokasi Mitra per Bulan'!D:D,C1062)=0,G1062,IF(YEAR(_xludf.MAXifs('Data Alokasi Mitra per Bulan'!V:V,'Data Alokasi Mitra per Bulan'!C:C,B1062,'Data Alokasi Mitra per Bulan'!D:D,C1062))=2024,G1062,_xludf.MAXifs('Data Alokasi Mitra per Bulan'!V:V,'Data Alokasi Mitra per Bulan'!C:C,B1062,'Data Alokasi Mitra per Bulan'!D:D,C1062)))</f>
        <v>#NAME?</v>
      </c>
      <c r="G1062" s="65">
        <f t="shared" si="18"/>
        <v>45930</v>
      </c>
    </row>
    <row r="1063" spans="1:7" ht="14.4">
      <c r="A1063" s="62" t="str">
        <f t="shared" si="16"/>
        <v>anastasia rany makanaungSeptember</v>
      </c>
      <c r="B1063" s="62" t="s">
        <v>274</v>
      </c>
      <c r="C1063" s="22" t="s">
        <v>308</v>
      </c>
      <c r="D1063" s="54">
        <f>SUMIFS('Data Alokasi Mitra per Bulan'!G:G,'Data Alokasi Mitra per Bulan'!C:C,B1063,'Data Alokasi Mitra per Bulan'!D:D,C1063)</f>
        <v>0</v>
      </c>
      <c r="E1063" s="63" t="str">
        <f t="shared" si="17"/>
        <v>Dibawah Batas Honor</v>
      </c>
      <c r="F1063" s="64" t="e">
        <f ca="1">IF(_xludf.MAXifs('Data Alokasi Mitra per Bulan'!V:V,'Data Alokasi Mitra per Bulan'!C:C,B1063,'Data Alokasi Mitra per Bulan'!D:D,C1063)=0,G1063,IF(YEAR(_xludf.MAXifs('Data Alokasi Mitra per Bulan'!V:V,'Data Alokasi Mitra per Bulan'!C:C,B1063,'Data Alokasi Mitra per Bulan'!D:D,C1063))=2024,G1063,_xludf.MAXifs('Data Alokasi Mitra per Bulan'!V:V,'Data Alokasi Mitra per Bulan'!C:C,B1063,'Data Alokasi Mitra per Bulan'!D:D,C1063)))</f>
        <v>#NAME?</v>
      </c>
      <c r="G1063" s="65">
        <f t="shared" si="18"/>
        <v>45930</v>
      </c>
    </row>
    <row r="1064" spans="1:7" ht="14.4">
      <c r="A1064" s="62" t="str">
        <f t="shared" si="16"/>
        <v>Anatasya MasudaraSeptember</v>
      </c>
      <c r="B1064" s="62" t="s">
        <v>346</v>
      </c>
      <c r="C1064" s="22" t="s">
        <v>308</v>
      </c>
      <c r="D1064" s="54">
        <f>SUMIFS('Data Alokasi Mitra per Bulan'!G:G,'Data Alokasi Mitra per Bulan'!C:C,B1064,'Data Alokasi Mitra per Bulan'!D:D,C1064)</f>
        <v>0</v>
      </c>
      <c r="E1064" s="63" t="str">
        <f t="shared" si="17"/>
        <v>Dibawah Batas Honor</v>
      </c>
      <c r="F1064" s="64" t="e">
        <f ca="1">IF(_xludf.MAXifs('Data Alokasi Mitra per Bulan'!V:V,'Data Alokasi Mitra per Bulan'!C:C,B1064,'Data Alokasi Mitra per Bulan'!D:D,C1064)=0,G1064,IF(YEAR(_xludf.MAXifs('Data Alokasi Mitra per Bulan'!V:V,'Data Alokasi Mitra per Bulan'!C:C,B1064,'Data Alokasi Mitra per Bulan'!D:D,C1064))=2024,G1064,_xludf.MAXifs('Data Alokasi Mitra per Bulan'!V:V,'Data Alokasi Mitra per Bulan'!C:C,B1064,'Data Alokasi Mitra per Bulan'!D:D,C1064)))</f>
        <v>#NAME?</v>
      </c>
      <c r="G1064" s="65">
        <f t="shared" si="18"/>
        <v>45930</v>
      </c>
    </row>
    <row r="1065" spans="1:7" ht="14.4">
      <c r="A1065" s="62" t="str">
        <f t="shared" si="16"/>
        <v>ANGELIA FRANSISCA SUNDAHSeptember</v>
      </c>
      <c r="B1065" s="22" t="s">
        <v>126</v>
      </c>
      <c r="C1065" s="22" t="s">
        <v>308</v>
      </c>
      <c r="D1065" s="54">
        <f>SUMIFS('Data Alokasi Mitra per Bulan'!G:G,'Data Alokasi Mitra per Bulan'!C:C,B1065,'Data Alokasi Mitra per Bulan'!D:D,C1065)</f>
        <v>2140000</v>
      </c>
      <c r="E1065" s="63" t="str">
        <f t="shared" si="17"/>
        <v>Dibawah Batas Honor</v>
      </c>
      <c r="F1065" s="64" t="e">
        <f ca="1">IF(_xludf.MAXifs('Data Alokasi Mitra per Bulan'!V:V,'Data Alokasi Mitra per Bulan'!C:C,B1065,'Data Alokasi Mitra per Bulan'!D:D,C1065)=0,G1065,IF(YEAR(_xludf.MAXifs('Data Alokasi Mitra per Bulan'!V:V,'Data Alokasi Mitra per Bulan'!C:C,B1065,'Data Alokasi Mitra per Bulan'!D:D,C1065))=2024,G1065,_xludf.MAXifs('Data Alokasi Mitra per Bulan'!V:V,'Data Alokasi Mitra per Bulan'!C:C,B1065,'Data Alokasi Mitra per Bulan'!D:D,C1065)))</f>
        <v>#NAME?</v>
      </c>
      <c r="G1065" s="65">
        <f t="shared" si="18"/>
        <v>45930</v>
      </c>
    </row>
    <row r="1066" spans="1:7" ht="14.4">
      <c r="A1066" s="62" t="str">
        <f t="shared" si="16"/>
        <v>Anita A BolungSeptember</v>
      </c>
      <c r="B1066" s="62" t="s">
        <v>257</v>
      </c>
      <c r="C1066" s="22" t="s">
        <v>308</v>
      </c>
      <c r="D1066" s="54">
        <f>SUMIFS('Data Alokasi Mitra per Bulan'!G:G,'Data Alokasi Mitra per Bulan'!C:C,B1066,'Data Alokasi Mitra per Bulan'!D:D,C1066)</f>
        <v>702000</v>
      </c>
      <c r="E1066" s="63" t="str">
        <f t="shared" si="17"/>
        <v>Dibawah Batas Honor</v>
      </c>
      <c r="F1066" s="64" t="e">
        <f ca="1">IF(_xludf.MAXifs('Data Alokasi Mitra per Bulan'!V:V,'Data Alokasi Mitra per Bulan'!C:C,B1066,'Data Alokasi Mitra per Bulan'!D:D,C1066)=0,G1066,IF(YEAR(_xludf.MAXifs('Data Alokasi Mitra per Bulan'!V:V,'Data Alokasi Mitra per Bulan'!C:C,B1066,'Data Alokasi Mitra per Bulan'!D:D,C1066))=2024,G1066,_xludf.MAXifs('Data Alokasi Mitra per Bulan'!V:V,'Data Alokasi Mitra per Bulan'!C:C,B1066,'Data Alokasi Mitra per Bulan'!D:D,C1066)))</f>
        <v>#NAME?</v>
      </c>
      <c r="G1066" s="65">
        <f t="shared" si="18"/>
        <v>45930</v>
      </c>
    </row>
    <row r="1067" spans="1:7" ht="14.4">
      <c r="A1067" s="62" t="str">
        <f t="shared" si="16"/>
        <v>Anita Afrianti SemenSeptember</v>
      </c>
      <c r="B1067" s="22" t="s">
        <v>347</v>
      </c>
      <c r="C1067" s="22" t="s">
        <v>308</v>
      </c>
      <c r="D1067" s="54">
        <f>SUMIFS('Data Alokasi Mitra per Bulan'!G:G,'Data Alokasi Mitra per Bulan'!C:C,B1067,'Data Alokasi Mitra per Bulan'!D:D,C1067)</f>
        <v>0</v>
      </c>
      <c r="E1067" s="63" t="str">
        <f t="shared" si="17"/>
        <v>Dibawah Batas Honor</v>
      </c>
      <c r="F1067" s="64" t="e">
        <f ca="1">IF(_xludf.MAXifs('Data Alokasi Mitra per Bulan'!V:V,'Data Alokasi Mitra per Bulan'!C:C,B1067,'Data Alokasi Mitra per Bulan'!D:D,C1067)=0,G1067,IF(YEAR(_xludf.MAXifs('Data Alokasi Mitra per Bulan'!V:V,'Data Alokasi Mitra per Bulan'!C:C,B1067,'Data Alokasi Mitra per Bulan'!D:D,C1067))=2024,G1067,_xludf.MAXifs('Data Alokasi Mitra per Bulan'!V:V,'Data Alokasi Mitra per Bulan'!C:C,B1067,'Data Alokasi Mitra per Bulan'!D:D,C1067)))</f>
        <v>#NAME?</v>
      </c>
      <c r="G1067" s="65">
        <f t="shared" si="18"/>
        <v>45930</v>
      </c>
    </row>
    <row r="1068" spans="1:7" ht="14.4">
      <c r="A1068" s="62" t="str">
        <f t="shared" si="16"/>
        <v>Arief RohmanSeptember</v>
      </c>
      <c r="B1068" s="62" t="s">
        <v>155</v>
      </c>
      <c r="C1068" s="22" t="s">
        <v>308</v>
      </c>
      <c r="D1068" s="54">
        <f>SUMIFS('Data Alokasi Mitra per Bulan'!G:G,'Data Alokasi Mitra per Bulan'!C:C,B1068,'Data Alokasi Mitra per Bulan'!D:D,C1068)</f>
        <v>0</v>
      </c>
      <c r="E1068" s="63" t="str">
        <f t="shared" si="17"/>
        <v>Dibawah Batas Honor</v>
      </c>
      <c r="F1068" s="64" t="e">
        <f ca="1">IF(_xludf.MAXifs('Data Alokasi Mitra per Bulan'!V:V,'Data Alokasi Mitra per Bulan'!C:C,B1068,'Data Alokasi Mitra per Bulan'!D:D,C1068)=0,G1068,IF(YEAR(_xludf.MAXifs('Data Alokasi Mitra per Bulan'!V:V,'Data Alokasi Mitra per Bulan'!C:C,B1068,'Data Alokasi Mitra per Bulan'!D:D,C1068))=2024,G1068,_xludf.MAXifs('Data Alokasi Mitra per Bulan'!V:V,'Data Alokasi Mitra per Bulan'!C:C,B1068,'Data Alokasi Mitra per Bulan'!D:D,C1068)))</f>
        <v>#NAME?</v>
      </c>
      <c r="G1068" s="65">
        <f t="shared" si="18"/>
        <v>45930</v>
      </c>
    </row>
    <row r="1069" spans="1:7" ht="14.4">
      <c r="A1069" s="62" t="str">
        <f t="shared" si="16"/>
        <v>ARTHUR CARLOS BOGARSeptember</v>
      </c>
      <c r="B1069" s="22" t="s">
        <v>20</v>
      </c>
      <c r="C1069" s="22" t="s">
        <v>308</v>
      </c>
      <c r="D1069" s="54">
        <f>SUMIFS('Data Alokasi Mitra per Bulan'!G:G,'Data Alokasi Mitra per Bulan'!C:C,B1069,'Data Alokasi Mitra per Bulan'!D:D,C1069)</f>
        <v>1855000</v>
      </c>
      <c r="E1069" s="63" t="str">
        <f t="shared" si="17"/>
        <v>Dibawah Batas Honor</v>
      </c>
      <c r="F1069" s="64" t="e">
        <f ca="1">IF(_xludf.MAXifs('Data Alokasi Mitra per Bulan'!V:V,'Data Alokasi Mitra per Bulan'!C:C,B1069,'Data Alokasi Mitra per Bulan'!D:D,C1069)=0,G1069,IF(YEAR(_xludf.MAXifs('Data Alokasi Mitra per Bulan'!V:V,'Data Alokasi Mitra per Bulan'!C:C,B1069,'Data Alokasi Mitra per Bulan'!D:D,C1069))=2024,G1069,_xludf.MAXifs('Data Alokasi Mitra per Bulan'!V:V,'Data Alokasi Mitra per Bulan'!C:C,B1069,'Data Alokasi Mitra per Bulan'!D:D,C1069)))</f>
        <v>#NAME?</v>
      </c>
      <c r="G1069" s="65">
        <f t="shared" si="18"/>
        <v>45930</v>
      </c>
    </row>
    <row r="1070" spans="1:7" ht="14.4">
      <c r="A1070" s="62" t="str">
        <f t="shared" si="16"/>
        <v>Arthur jimmy adilangSeptember</v>
      </c>
      <c r="B1070" s="62" t="s">
        <v>348</v>
      </c>
      <c r="C1070" s="22" t="s">
        <v>308</v>
      </c>
      <c r="D1070" s="54">
        <f>SUMIFS('Data Alokasi Mitra per Bulan'!G:G,'Data Alokasi Mitra per Bulan'!C:C,B1070,'Data Alokasi Mitra per Bulan'!D:D,C1070)</f>
        <v>0</v>
      </c>
      <c r="E1070" s="63" t="str">
        <f t="shared" si="17"/>
        <v>Dibawah Batas Honor</v>
      </c>
      <c r="F1070" s="64" t="e">
        <f ca="1">IF(_xludf.MAXifs('Data Alokasi Mitra per Bulan'!V:V,'Data Alokasi Mitra per Bulan'!C:C,B1070,'Data Alokasi Mitra per Bulan'!D:D,C1070)=0,G1070,IF(YEAR(_xludf.MAXifs('Data Alokasi Mitra per Bulan'!V:V,'Data Alokasi Mitra per Bulan'!C:C,B1070,'Data Alokasi Mitra per Bulan'!D:D,C1070))=2024,G1070,_xludf.MAXifs('Data Alokasi Mitra per Bulan'!V:V,'Data Alokasi Mitra per Bulan'!C:C,B1070,'Data Alokasi Mitra per Bulan'!D:D,C1070)))</f>
        <v>#NAME?</v>
      </c>
      <c r="G1070" s="65">
        <f t="shared" si="18"/>
        <v>45930</v>
      </c>
    </row>
    <row r="1071" spans="1:7" ht="14.4">
      <c r="A1071" s="62" t="str">
        <f t="shared" si="16"/>
        <v>Atria Sari Juwita UmarSeptember</v>
      </c>
      <c r="B1071" s="22" t="s">
        <v>156</v>
      </c>
      <c r="C1071" s="22" t="s">
        <v>308</v>
      </c>
      <c r="D1071" s="54">
        <f>SUMIFS('Data Alokasi Mitra per Bulan'!G:G,'Data Alokasi Mitra per Bulan'!C:C,B1071,'Data Alokasi Mitra per Bulan'!D:D,C1071)</f>
        <v>0</v>
      </c>
      <c r="E1071" s="63" t="str">
        <f t="shared" si="17"/>
        <v>Dibawah Batas Honor</v>
      </c>
      <c r="F1071" s="64" t="e">
        <f ca="1">IF(_xludf.MAXifs('Data Alokasi Mitra per Bulan'!V:V,'Data Alokasi Mitra per Bulan'!C:C,B1071,'Data Alokasi Mitra per Bulan'!D:D,C1071)=0,G1071,IF(YEAR(_xludf.MAXifs('Data Alokasi Mitra per Bulan'!V:V,'Data Alokasi Mitra per Bulan'!C:C,B1071,'Data Alokasi Mitra per Bulan'!D:D,C1071))=2024,G1071,_xludf.MAXifs('Data Alokasi Mitra per Bulan'!V:V,'Data Alokasi Mitra per Bulan'!C:C,B1071,'Data Alokasi Mitra per Bulan'!D:D,C1071)))</f>
        <v>#NAME?</v>
      </c>
      <c r="G1071" s="65">
        <f t="shared" si="18"/>
        <v>45930</v>
      </c>
    </row>
    <row r="1072" spans="1:7" ht="14.4">
      <c r="A1072" s="62" t="str">
        <f t="shared" si="16"/>
        <v>AUDI AVRI HENRY SINGALSeptember</v>
      </c>
      <c r="B1072" s="62" t="s">
        <v>163</v>
      </c>
      <c r="C1072" s="22" t="s">
        <v>308</v>
      </c>
      <c r="D1072" s="54">
        <f>SUMIFS('Data Alokasi Mitra per Bulan'!G:G,'Data Alokasi Mitra per Bulan'!C:C,B1072,'Data Alokasi Mitra per Bulan'!D:D,C1072)</f>
        <v>2818000</v>
      </c>
      <c r="E1072" s="63" t="str">
        <f t="shared" si="17"/>
        <v>Dibawah Batas Honor</v>
      </c>
      <c r="F1072" s="64" t="e">
        <f ca="1">IF(_xludf.MAXifs('Data Alokasi Mitra per Bulan'!V:V,'Data Alokasi Mitra per Bulan'!C:C,B1072,'Data Alokasi Mitra per Bulan'!D:D,C1072)=0,G1072,IF(YEAR(_xludf.MAXifs('Data Alokasi Mitra per Bulan'!V:V,'Data Alokasi Mitra per Bulan'!C:C,B1072,'Data Alokasi Mitra per Bulan'!D:D,C1072))=2024,G1072,_xludf.MAXifs('Data Alokasi Mitra per Bulan'!V:V,'Data Alokasi Mitra per Bulan'!C:C,B1072,'Data Alokasi Mitra per Bulan'!D:D,C1072)))</f>
        <v>#NAME?</v>
      </c>
      <c r="G1072" s="65">
        <f t="shared" si="18"/>
        <v>45930</v>
      </c>
    </row>
    <row r="1073" spans="1:7" ht="14.4">
      <c r="A1073" s="62" t="str">
        <f t="shared" si="16"/>
        <v>Caesar Valentino PinontoanSeptember</v>
      </c>
      <c r="B1073" s="62" t="s">
        <v>349</v>
      </c>
      <c r="C1073" s="22" t="s">
        <v>308</v>
      </c>
      <c r="D1073" s="54">
        <f>SUMIFS('Data Alokasi Mitra per Bulan'!G:G,'Data Alokasi Mitra per Bulan'!C:C,B1073,'Data Alokasi Mitra per Bulan'!D:D,C1073)</f>
        <v>0</v>
      </c>
      <c r="E1073" s="63" t="str">
        <f t="shared" si="17"/>
        <v>Dibawah Batas Honor</v>
      </c>
      <c r="F1073" s="64" t="e">
        <f ca="1">IF(_xludf.MAXifs('Data Alokasi Mitra per Bulan'!V:V,'Data Alokasi Mitra per Bulan'!C:C,B1073,'Data Alokasi Mitra per Bulan'!D:D,C1073)=0,G1073,IF(YEAR(_xludf.MAXifs('Data Alokasi Mitra per Bulan'!V:V,'Data Alokasi Mitra per Bulan'!C:C,B1073,'Data Alokasi Mitra per Bulan'!D:D,C1073))=2024,G1073,_xludf.MAXifs('Data Alokasi Mitra per Bulan'!V:V,'Data Alokasi Mitra per Bulan'!C:C,B1073,'Data Alokasi Mitra per Bulan'!D:D,C1073)))</f>
        <v>#NAME?</v>
      </c>
      <c r="G1073" s="65">
        <f t="shared" si="18"/>
        <v>45930</v>
      </c>
    </row>
    <row r="1074" spans="1:7" ht="14.4">
      <c r="A1074" s="62" t="str">
        <f t="shared" si="16"/>
        <v>Cecillia ArthoSeptember</v>
      </c>
      <c r="B1074" s="62" t="s">
        <v>24</v>
      </c>
      <c r="C1074" s="22" t="s">
        <v>308</v>
      </c>
      <c r="D1074" s="54">
        <f>SUMIFS('Data Alokasi Mitra per Bulan'!G:G,'Data Alokasi Mitra per Bulan'!C:C,B1074,'Data Alokasi Mitra per Bulan'!D:D,C1074)</f>
        <v>3426000</v>
      </c>
      <c r="E1074" s="63" t="str">
        <f t="shared" si="17"/>
        <v>Dibawah Batas Honor</v>
      </c>
      <c r="F1074" s="64" t="e">
        <f ca="1">IF(_xludf.MAXifs('Data Alokasi Mitra per Bulan'!V:V,'Data Alokasi Mitra per Bulan'!C:C,B1074,'Data Alokasi Mitra per Bulan'!D:D,C1074)=0,G1074,IF(YEAR(_xludf.MAXifs('Data Alokasi Mitra per Bulan'!V:V,'Data Alokasi Mitra per Bulan'!C:C,B1074,'Data Alokasi Mitra per Bulan'!D:D,C1074))=2024,G1074,_xludf.MAXifs('Data Alokasi Mitra per Bulan'!V:V,'Data Alokasi Mitra per Bulan'!C:C,B1074,'Data Alokasi Mitra per Bulan'!D:D,C1074)))</f>
        <v>#NAME?</v>
      </c>
      <c r="G1074" s="65">
        <f t="shared" si="18"/>
        <v>45930</v>
      </c>
    </row>
    <row r="1075" spans="1:7" ht="14.4">
      <c r="A1075" s="62" t="str">
        <f t="shared" si="16"/>
        <v>Chisandro Gian DompasSeptember</v>
      </c>
      <c r="B1075" s="62" t="s">
        <v>275</v>
      </c>
      <c r="C1075" s="22" t="s">
        <v>308</v>
      </c>
      <c r="D1075" s="54">
        <f>SUMIFS('Data Alokasi Mitra per Bulan'!G:G,'Data Alokasi Mitra per Bulan'!C:C,B1075,'Data Alokasi Mitra per Bulan'!D:D,C1075)</f>
        <v>0</v>
      </c>
      <c r="E1075" s="63" t="str">
        <f t="shared" si="17"/>
        <v>Dibawah Batas Honor</v>
      </c>
      <c r="F1075" s="64" t="e">
        <f ca="1">IF(_xludf.MAXifs('Data Alokasi Mitra per Bulan'!V:V,'Data Alokasi Mitra per Bulan'!C:C,B1075,'Data Alokasi Mitra per Bulan'!D:D,C1075)=0,G1075,IF(YEAR(_xludf.MAXifs('Data Alokasi Mitra per Bulan'!V:V,'Data Alokasi Mitra per Bulan'!C:C,B1075,'Data Alokasi Mitra per Bulan'!D:D,C1075))=2024,G1075,_xludf.MAXifs('Data Alokasi Mitra per Bulan'!V:V,'Data Alokasi Mitra per Bulan'!C:C,B1075,'Data Alokasi Mitra per Bulan'!D:D,C1075)))</f>
        <v>#NAME?</v>
      </c>
      <c r="G1075" s="65">
        <f t="shared" si="18"/>
        <v>45930</v>
      </c>
    </row>
    <row r="1076" spans="1:7" ht="14.4">
      <c r="A1076" s="62" t="str">
        <f t="shared" si="16"/>
        <v>Christanto TatuwoSeptember</v>
      </c>
      <c r="B1076" s="62" t="s">
        <v>158</v>
      </c>
      <c r="C1076" s="22" t="s">
        <v>308</v>
      </c>
      <c r="D1076" s="54">
        <f>SUMIFS('Data Alokasi Mitra per Bulan'!G:G,'Data Alokasi Mitra per Bulan'!C:C,B1076,'Data Alokasi Mitra per Bulan'!D:D,C1076)</f>
        <v>0</v>
      </c>
      <c r="E1076" s="63" t="str">
        <f t="shared" si="17"/>
        <v>Dibawah Batas Honor</v>
      </c>
      <c r="F1076" s="64" t="e">
        <f ca="1">IF(_xludf.MAXifs('Data Alokasi Mitra per Bulan'!V:V,'Data Alokasi Mitra per Bulan'!C:C,B1076,'Data Alokasi Mitra per Bulan'!D:D,C1076)=0,G1076,IF(YEAR(_xludf.MAXifs('Data Alokasi Mitra per Bulan'!V:V,'Data Alokasi Mitra per Bulan'!C:C,B1076,'Data Alokasi Mitra per Bulan'!D:D,C1076))=2024,G1076,_xludf.MAXifs('Data Alokasi Mitra per Bulan'!V:V,'Data Alokasi Mitra per Bulan'!C:C,B1076,'Data Alokasi Mitra per Bulan'!D:D,C1076)))</f>
        <v>#NAME?</v>
      </c>
      <c r="G1076" s="65">
        <f t="shared" si="18"/>
        <v>45930</v>
      </c>
    </row>
    <row r="1077" spans="1:7" ht="14.4">
      <c r="A1077" s="62" t="str">
        <f t="shared" si="16"/>
        <v>Christine Novalien MandagieSeptember</v>
      </c>
      <c r="B1077" s="62" t="s">
        <v>350</v>
      </c>
      <c r="C1077" s="22" t="s">
        <v>308</v>
      </c>
      <c r="D1077" s="54">
        <f>SUMIFS('Data Alokasi Mitra per Bulan'!G:G,'Data Alokasi Mitra per Bulan'!C:C,B1077,'Data Alokasi Mitra per Bulan'!D:D,C1077)</f>
        <v>0</v>
      </c>
      <c r="E1077" s="63" t="str">
        <f t="shared" si="17"/>
        <v>Dibawah Batas Honor</v>
      </c>
      <c r="F1077" s="64" t="e">
        <f ca="1">IF(_xludf.MAXifs('Data Alokasi Mitra per Bulan'!V:V,'Data Alokasi Mitra per Bulan'!C:C,B1077,'Data Alokasi Mitra per Bulan'!D:D,C1077)=0,G1077,IF(YEAR(_xludf.MAXifs('Data Alokasi Mitra per Bulan'!V:V,'Data Alokasi Mitra per Bulan'!C:C,B1077,'Data Alokasi Mitra per Bulan'!D:D,C1077))=2024,G1077,_xludf.MAXifs('Data Alokasi Mitra per Bulan'!V:V,'Data Alokasi Mitra per Bulan'!C:C,B1077,'Data Alokasi Mitra per Bulan'!D:D,C1077)))</f>
        <v>#NAME?</v>
      </c>
      <c r="G1077" s="65">
        <f t="shared" si="18"/>
        <v>45930</v>
      </c>
    </row>
    <row r="1078" spans="1:7" ht="14.4">
      <c r="A1078" s="62" t="str">
        <f t="shared" si="16"/>
        <v>Claudia Monica MoningkaSeptember</v>
      </c>
      <c r="B1078" s="62" t="s">
        <v>351</v>
      </c>
      <c r="C1078" s="22" t="s">
        <v>308</v>
      </c>
      <c r="D1078" s="54">
        <f>SUMIFS('Data Alokasi Mitra per Bulan'!G:G,'Data Alokasi Mitra per Bulan'!C:C,B1078,'Data Alokasi Mitra per Bulan'!D:D,C1078)</f>
        <v>0</v>
      </c>
      <c r="E1078" s="63" t="str">
        <f t="shared" si="17"/>
        <v>Dibawah Batas Honor</v>
      </c>
      <c r="F1078" s="64" t="e">
        <f ca="1">IF(_xludf.MAXifs('Data Alokasi Mitra per Bulan'!V:V,'Data Alokasi Mitra per Bulan'!C:C,B1078,'Data Alokasi Mitra per Bulan'!D:D,C1078)=0,G1078,IF(YEAR(_xludf.MAXifs('Data Alokasi Mitra per Bulan'!V:V,'Data Alokasi Mitra per Bulan'!C:C,B1078,'Data Alokasi Mitra per Bulan'!D:D,C1078))=2024,G1078,_xludf.MAXifs('Data Alokasi Mitra per Bulan'!V:V,'Data Alokasi Mitra per Bulan'!C:C,B1078,'Data Alokasi Mitra per Bulan'!D:D,C1078)))</f>
        <v>#NAME?</v>
      </c>
      <c r="G1078" s="65">
        <f t="shared" si="18"/>
        <v>45930</v>
      </c>
    </row>
    <row r="1079" spans="1:7" ht="14.4">
      <c r="A1079" s="62" t="str">
        <f t="shared" si="16"/>
        <v>Cynthia Josephina Simei KawatakSeptember</v>
      </c>
      <c r="B1079" s="62" t="s">
        <v>128</v>
      </c>
      <c r="C1079" s="22" t="s">
        <v>308</v>
      </c>
      <c r="D1079" s="54">
        <f>SUMIFS('Data Alokasi Mitra per Bulan'!G:G,'Data Alokasi Mitra per Bulan'!C:C,B1079,'Data Alokasi Mitra per Bulan'!D:D,C1079)</f>
        <v>0</v>
      </c>
      <c r="E1079" s="63" t="str">
        <f t="shared" si="17"/>
        <v>Dibawah Batas Honor</v>
      </c>
      <c r="F1079" s="64" t="e">
        <f ca="1">IF(_xludf.MAXifs('Data Alokasi Mitra per Bulan'!V:V,'Data Alokasi Mitra per Bulan'!C:C,B1079,'Data Alokasi Mitra per Bulan'!D:D,C1079)=0,G1079,IF(YEAR(_xludf.MAXifs('Data Alokasi Mitra per Bulan'!V:V,'Data Alokasi Mitra per Bulan'!C:C,B1079,'Data Alokasi Mitra per Bulan'!D:D,C1079))=2024,G1079,_xludf.MAXifs('Data Alokasi Mitra per Bulan'!V:V,'Data Alokasi Mitra per Bulan'!C:C,B1079,'Data Alokasi Mitra per Bulan'!D:D,C1079)))</f>
        <v>#NAME?</v>
      </c>
      <c r="G1079" s="65">
        <f t="shared" si="18"/>
        <v>45930</v>
      </c>
    </row>
    <row r="1080" spans="1:7" ht="14.4">
      <c r="A1080" s="62" t="str">
        <f t="shared" si="16"/>
        <v>David Christian Philip RugianSeptember</v>
      </c>
      <c r="B1080" s="22" t="s">
        <v>71</v>
      </c>
      <c r="C1080" s="22" t="s">
        <v>308</v>
      </c>
      <c r="D1080" s="54">
        <f>SUMIFS('Data Alokasi Mitra per Bulan'!G:G,'Data Alokasi Mitra per Bulan'!C:C,B1080,'Data Alokasi Mitra per Bulan'!D:D,C1080)</f>
        <v>3138000</v>
      </c>
      <c r="E1080" s="63" t="str">
        <f t="shared" si="17"/>
        <v>Dibawah Batas Honor</v>
      </c>
      <c r="F1080" s="64" t="e">
        <f ca="1">IF(_xludf.MAXifs('Data Alokasi Mitra per Bulan'!V:V,'Data Alokasi Mitra per Bulan'!C:C,B1080,'Data Alokasi Mitra per Bulan'!D:D,C1080)=0,G1080,IF(YEAR(_xludf.MAXifs('Data Alokasi Mitra per Bulan'!V:V,'Data Alokasi Mitra per Bulan'!C:C,B1080,'Data Alokasi Mitra per Bulan'!D:D,C1080))=2024,G1080,_xludf.MAXifs('Data Alokasi Mitra per Bulan'!V:V,'Data Alokasi Mitra per Bulan'!C:C,B1080,'Data Alokasi Mitra per Bulan'!D:D,C1080)))</f>
        <v>#NAME?</v>
      </c>
      <c r="G1080" s="65">
        <f t="shared" si="18"/>
        <v>45930</v>
      </c>
    </row>
    <row r="1081" spans="1:7" ht="14.4">
      <c r="A1081" s="62" t="str">
        <f t="shared" si="16"/>
        <v>Deasy Anita Novaleth MuajaSeptember</v>
      </c>
      <c r="B1081" s="62" t="s">
        <v>69</v>
      </c>
      <c r="C1081" s="22" t="s">
        <v>308</v>
      </c>
      <c r="D1081" s="54">
        <f>SUMIFS('Data Alokasi Mitra per Bulan'!G:G,'Data Alokasi Mitra per Bulan'!C:C,B1081,'Data Alokasi Mitra per Bulan'!D:D,C1081)</f>
        <v>0</v>
      </c>
      <c r="E1081" s="63" t="str">
        <f t="shared" si="17"/>
        <v>Dibawah Batas Honor</v>
      </c>
      <c r="F1081" s="64" t="e">
        <f ca="1">IF(_xludf.MAXifs('Data Alokasi Mitra per Bulan'!V:V,'Data Alokasi Mitra per Bulan'!C:C,B1081,'Data Alokasi Mitra per Bulan'!D:D,C1081)=0,G1081,IF(YEAR(_xludf.MAXifs('Data Alokasi Mitra per Bulan'!V:V,'Data Alokasi Mitra per Bulan'!C:C,B1081,'Data Alokasi Mitra per Bulan'!D:D,C1081))=2024,G1081,_xludf.MAXifs('Data Alokasi Mitra per Bulan'!V:V,'Data Alokasi Mitra per Bulan'!C:C,B1081,'Data Alokasi Mitra per Bulan'!D:D,C1081)))</f>
        <v>#NAME?</v>
      </c>
      <c r="G1081" s="65">
        <f t="shared" si="18"/>
        <v>45930</v>
      </c>
    </row>
    <row r="1082" spans="1:7" ht="14.4">
      <c r="A1082" s="62" t="str">
        <f t="shared" si="16"/>
        <v>Debora Oktaria Angelia PontohSeptember</v>
      </c>
      <c r="B1082" s="62" t="s">
        <v>352</v>
      </c>
      <c r="C1082" s="22" t="s">
        <v>308</v>
      </c>
      <c r="D1082" s="54">
        <f>SUMIFS('Data Alokasi Mitra per Bulan'!G:G,'Data Alokasi Mitra per Bulan'!C:C,B1082,'Data Alokasi Mitra per Bulan'!D:D,C1082)</f>
        <v>0</v>
      </c>
      <c r="E1082" s="63" t="str">
        <f t="shared" si="17"/>
        <v>Dibawah Batas Honor</v>
      </c>
      <c r="F1082" s="64" t="e">
        <f ca="1">IF(_xludf.MAXifs('Data Alokasi Mitra per Bulan'!V:V,'Data Alokasi Mitra per Bulan'!C:C,B1082,'Data Alokasi Mitra per Bulan'!D:D,C1082)=0,G1082,IF(YEAR(_xludf.MAXifs('Data Alokasi Mitra per Bulan'!V:V,'Data Alokasi Mitra per Bulan'!C:C,B1082,'Data Alokasi Mitra per Bulan'!D:D,C1082))=2024,G1082,_xludf.MAXifs('Data Alokasi Mitra per Bulan'!V:V,'Data Alokasi Mitra per Bulan'!C:C,B1082,'Data Alokasi Mitra per Bulan'!D:D,C1082)))</f>
        <v>#NAME?</v>
      </c>
      <c r="G1082" s="65">
        <f t="shared" si="18"/>
        <v>45930</v>
      </c>
    </row>
    <row r="1083" spans="1:7" ht="14.4">
      <c r="A1083" s="62" t="str">
        <f t="shared" si="16"/>
        <v>Dinda Meilinda FerrariSeptember</v>
      </c>
      <c r="B1083" s="62" t="s">
        <v>277</v>
      </c>
      <c r="C1083" s="22" t="s">
        <v>308</v>
      </c>
      <c r="D1083" s="54">
        <f>SUMIFS('Data Alokasi Mitra per Bulan'!G:G,'Data Alokasi Mitra per Bulan'!C:C,B1083,'Data Alokasi Mitra per Bulan'!D:D,C1083)</f>
        <v>468000</v>
      </c>
      <c r="E1083" s="63" t="str">
        <f t="shared" si="17"/>
        <v>Dibawah Batas Honor</v>
      </c>
      <c r="F1083" s="64" t="e">
        <f ca="1">IF(_xludf.MAXifs('Data Alokasi Mitra per Bulan'!V:V,'Data Alokasi Mitra per Bulan'!C:C,B1083,'Data Alokasi Mitra per Bulan'!D:D,C1083)=0,G1083,IF(YEAR(_xludf.MAXifs('Data Alokasi Mitra per Bulan'!V:V,'Data Alokasi Mitra per Bulan'!C:C,B1083,'Data Alokasi Mitra per Bulan'!D:D,C1083))=2024,G1083,_xludf.MAXifs('Data Alokasi Mitra per Bulan'!V:V,'Data Alokasi Mitra per Bulan'!C:C,B1083,'Data Alokasi Mitra per Bulan'!D:D,C1083)))</f>
        <v>#NAME?</v>
      </c>
      <c r="G1083" s="65">
        <f t="shared" si="18"/>
        <v>45930</v>
      </c>
    </row>
    <row r="1084" spans="1:7" ht="14.4">
      <c r="A1084" s="62" t="str">
        <f t="shared" si="16"/>
        <v>Djurnia TumalotoSeptember</v>
      </c>
      <c r="B1084" s="62" t="s">
        <v>131</v>
      </c>
      <c r="C1084" s="22" t="s">
        <v>308</v>
      </c>
      <c r="D1084" s="54">
        <f>SUMIFS('Data Alokasi Mitra per Bulan'!G:G,'Data Alokasi Mitra per Bulan'!C:C,B1084,'Data Alokasi Mitra per Bulan'!D:D,C1084)</f>
        <v>3430000</v>
      </c>
      <c r="E1084" s="63" t="str">
        <f t="shared" si="17"/>
        <v>Dibawah Batas Honor</v>
      </c>
      <c r="F1084" s="64" t="e">
        <f ca="1">IF(_xludf.MAXifs('Data Alokasi Mitra per Bulan'!V:V,'Data Alokasi Mitra per Bulan'!C:C,B1084,'Data Alokasi Mitra per Bulan'!D:D,C1084)=0,G1084,IF(YEAR(_xludf.MAXifs('Data Alokasi Mitra per Bulan'!V:V,'Data Alokasi Mitra per Bulan'!C:C,B1084,'Data Alokasi Mitra per Bulan'!D:D,C1084))=2024,G1084,_xludf.MAXifs('Data Alokasi Mitra per Bulan'!V:V,'Data Alokasi Mitra per Bulan'!C:C,B1084,'Data Alokasi Mitra per Bulan'!D:D,C1084)))</f>
        <v>#NAME?</v>
      </c>
      <c r="G1084" s="65">
        <f t="shared" si="18"/>
        <v>45930</v>
      </c>
    </row>
    <row r="1085" spans="1:7" ht="14.4">
      <c r="A1085" s="62" t="str">
        <f t="shared" si="16"/>
        <v>Ekalita Oktavita AbubakarSeptember</v>
      </c>
      <c r="B1085" s="22" t="s">
        <v>132</v>
      </c>
      <c r="C1085" s="22" t="s">
        <v>308</v>
      </c>
      <c r="D1085" s="54">
        <f>SUMIFS('Data Alokasi Mitra per Bulan'!G:G,'Data Alokasi Mitra per Bulan'!C:C,B1085,'Data Alokasi Mitra per Bulan'!D:D,C1085)</f>
        <v>2140000</v>
      </c>
      <c r="E1085" s="63" t="str">
        <f t="shared" si="17"/>
        <v>Dibawah Batas Honor</v>
      </c>
      <c r="F1085" s="64" t="e">
        <f ca="1">IF(_xludf.MAXifs('Data Alokasi Mitra per Bulan'!V:V,'Data Alokasi Mitra per Bulan'!C:C,B1085,'Data Alokasi Mitra per Bulan'!D:D,C1085)=0,G1085,IF(YEAR(_xludf.MAXifs('Data Alokasi Mitra per Bulan'!V:V,'Data Alokasi Mitra per Bulan'!C:C,B1085,'Data Alokasi Mitra per Bulan'!D:D,C1085))=2024,G1085,_xludf.MAXifs('Data Alokasi Mitra per Bulan'!V:V,'Data Alokasi Mitra per Bulan'!C:C,B1085,'Data Alokasi Mitra per Bulan'!D:D,C1085)))</f>
        <v>#NAME?</v>
      </c>
      <c r="G1085" s="65">
        <f t="shared" si="18"/>
        <v>45930</v>
      </c>
    </row>
    <row r="1086" spans="1:7" ht="14.4">
      <c r="A1086" s="62" t="str">
        <f t="shared" si="16"/>
        <v>Ervina MongkauSeptember</v>
      </c>
      <c r="B1086" s="22" t="s">
        <v>353</v>
      </c>
      <c r="C1086" s="22" t="s">
        <v>308</v>
      </c>
      <c r="D1086" s="54">
        <f>SUMIFS('Data Alokasi Mitra per Bulan'!G:G,'Data Alokasi Mitra per Bulan'!C:C,B1086,'Data Alokasi Mitra per Bulan'!D:D,C1086)</f>
        <v>0</v>
      </c>
      <c r="E1086" s="63" t="str">
        <f t="shared" si="17"/>
        <v>Dibawah Batas Honor</v>
      </c>
      <c r="F1086" s="64" t="e">
        <f ca="1">IF(_xludf.MAXifs('Data Alokasi Mitra per Bulan'!V:V,'Data Alokasi Mitra per Bulan'!C:C,B1086,'Data Alokasi Mitra per Bulan'!D:D,C1086)=0,G1086,IF(YEAR(_xludf.MAXifs('Data Alokasi Mitra per Bulan'!V:V,'Data Alokasi Mitra per Bulan'!C:C,B1086,'Data Alokasi Mitra per Bulan'!D:D,C1086))=2024,G1086,_xludf.MAXifs('Data Alokasi Mitra per Bulan'!V:V,'Data Alokasi Mitra per Bulan'!C:C,B1086,'Data Alokasi Mitra per Bulan'!D:D,C1086)))</f>
        <v>#NAME?</v>
      </c>
      <c r="G1086" s="65">
        <f t="shared" si="18"/>
        <v>45930</v>
      </c>
    </row>
    <row r="1087" spans="1:7" ht="14.4">
      <c r="A1087" s="62" t="str">
        <f t="shared" si="16"/>
        <v>Esther Angle SepangSeptember</v>
      </c>
      <c r="B1087" s="62" t="s">
        <v>30</v>
      </c>
      <c r="C1087" s="22" t="s">
        <v>308</v>
      </c>
      <c r="D1087" s="54">
        <f>SUMIFS('Data Alokasi Mitra per Bulan'!G:G,'Data Alokasi Mitra per Bulan'!C:C,B1087,'Data Alokasi Mitra per Bulan'!D:D,C1087)</f>
        <v>1650000</v>
      </c>
      <c r="E1087" s="63" t="str">
        <f t="shared" si="17"/>
        <v>Dibawah Batas Honor</v>
      </c>
      <c r="F1087" s="64" t="e">
        <f ca="1">IF(_xludf.MAXifs('Data Alokasi Mitra per Bulan'!V:V,'Data Alokasi Mitra per Bulan'!C:C,B1087,'Data Alokasi Mitra per Bulan'!D:D,C1087)=0,G1087,IF(YEAR(_xludf.MAXifs('Data Alokasi Mitra per Bulan'!V:V,'Data Alokasi Mitra per Bulan'!C:C,B1087,'Data Alokasi Mitra per Bulan'!D:D,C1087))=2024,G1087,_xludf.MAXifs('Data Alokasi Mitra per Bulan'!V:V,'Data Alokasi Mitra per Bulan'!C:C,B1087,'Data Alokasi Mitra per Bulan'!D:D,C1087)))</f>
        <v>#NAME?</v>
      </c>
      <c r="G1087" s="65">
        <f t="shared" si="18"/>
        <v>45930</v>
      </c>
    </row>
    <row r="1088" spans="1:7" ht="14.4">
      <c r="A1088" s="62" t="str">
        <f t="shared" si="16"/>
        <v>Evy Farmita BawawaSeptember</v>
      </c>
      <c r="B1088" s="62" t="s">
        <v>157</v>
      </c>
      <c r="C1088" s="22" t="s">
        <v>308</v>
      </c>
      <c r="D1088" s="54">
        <f>SUMIFS('Data Alokasi Mitra per Bulan'!G:G,'Data Alokasi Mitra per Bulan'!C:C,B1088,'Data Alokasi Mitra per Bulan'!D:D,C1088)</f>
        <v>0</v>
      </c>
      <c r="E1088" s="63" t="str">
        <f t="shared" si="17"/>
        <v>Dibawah Batas Honor</v>
      </c>
      <c r="F1088" s="64" t="e">
        <f ca="1">IF(_xludf.MAXifs('Data Alokasi Mitra per Bulan'!V:V,'Data Alokasi Mitra per Bulan'!C:C,B1088,'Data Alokasi Mitra per Bulan'!D:D,C1088)=0,G1088,IF(YEAR(_xludf.MAXifs('Data Alokasi Mitra per Bulan'!V:V,'Data Alokasi Mitra per Bulan'!C:C,B1088,'Data Alokasi Mitra per Bulan'!D:D,C1088))=2024,G1088,_xludf.MAXifs('Data Alokasi Mitra per Bulan'!V:V,'Data Alokasi Mitra per Bulan'!C:C,B1088,'Data Alokasi Mitra per Bulan'!D:D,C1088)))</f>
        <v>#NAME?</v>
      </c>
      <c r="G1088" s="65">
        <f t="shared" si="18"/>
        <v>45930</v>
      </c>
    </row>
    <row r="1089" spans="1:7" ht="14.4">
      <c r="A1089" s="62" t="str">
        <f t="shared" si="16"/>
        <v>Fahrul UnonongoSeptember</v>
      </c>
      <c r="B1089" s="22" t="s">
        <v>354</v>
      </c>
      <c r="C1089" s="22" t="s">
        <v>308</v>
      </c>
      <c r="D1089" s="54">
        <f>SUMIFS('Data Alokasi Mitra per Bulan'!G:G,'Data Alokasi Mitra per Bulan'!C:C,B1089,'Data Alokasi Mitra per Bulan'!D:D,C1089)</f>
        <v>0</v>
      </c>
      <c r="E1089" s="63" t="str">
        <f t="shared" si="17"/>
        <v>Dibawah Batas Honor</v>
      </c>
      <c r="F1089" s="64" t="e">
        <f ca="1">IF(_xludf.MAXifs('Data Alokasi Mitra per Bulan'!V:V,'Data Alokasi Mitra per Bulan'!C:C,B1089,'Data Alokasi Mitra per Bulan'!D:D,C1089)=0,G1089,IF(YEAR(_xludf.MAXifs('Data Alokasi Mitra per Bulan'!V:V,'Data Alokasi Mitra per Bulan'!C:C,B1089,'Data Alokasi Mitra per Bulan'!D:D,C1089))=2024,G1089,_xludf.MAXifs('Data Alokasi Mitra per Bulan'!V:V,'Data Alokasi Mitra per Bulan'!C:C,B1089,'Data Alokasi Mitra per Bulan'!D:D,C1089)))</f>
        <v>#NAME?</v>
      </c>
      <c r="G1089" s="65">
        <f t="shared" si="18"/>
        <v>45930</v>
      </c>
    </row>
    <row r="1090" spans="1:7" ht="14.4">
      <c r="A1090" s="62" t="str">
        <f t="shared" si="16"/>
        <v>Farida TampangSeptember</v>
      </c>
      <c r="B1090" s="62" t="s">
        <v>34</v>
      </c>
      <c r="C1090" s="22" t="s">
        <v>308</v>
      </c>
      <c r="D1090" s="54">
        <f>SUMIFS('Data Alokasi Mitra per Bulan'!G:G,'Data Alokasi Mitra per Bulan'!C:C,B1090,'Data Alokasi Mitra per Bulan'!D:D,C1090)</f>
        <v>2209000</v>
      </c>
      <c r="E1090" s="63" t="str">
        <f t="shared" si="17"/>
        <v>Dibawah Batas Honor</v>
      </c>
      <c r="F1090" s="64" t="e">
        <f ca="1">IF(_xludf.MAXifs('Data Alokasi Mitra per Bulan'!V:V,'Data Alokasi Mitra per Bulan'!C:C,B1090,'Data Alokasi Mitra per Bulan'!D:D,C1090)=0,G1090,IF(YEAR(_xludf.MAXifs('Data Alokasi Mitra per Bulan'!V:V,'Data Alokasi Mitra per Bulan'!C:C,B1090,'Data Alokasi Mitra per Bulan'!D:D,C1090))=2024,G1090,_xludf.MAXifs('Data Alokasi Mitra per Bulan'!V:V,'Data Alokasi Mitra per Bulan'!C:C,B1090,'Data Alokasi Mitra per Bulan'!D:D,C1090)))</f>
        <v>#NAME?</v>
      </c>
      <c r="G1090" s="65">
        <f t="shared" si="18"/>
        <v>45930</v>
      </c>
    </row>
    <row r="1091" spans="1:7" ht="14.4">
      <c r="A1091" s="62" t="str">
        <f t="shared" si="16"/>
        <v>Febriani Valentin LantemonaSeptember</v>
      </c>
      <c r="B1091" s="22" t="s">
        <v>160</v>
      </c>
      <c r="C1091" s="22" t="s">
        <v>308</v>
      </c>
      <c r="D1091" s="54">
        <f>SUMIFS('Data Alokasi Mitra per Bulan'!G:G,'Data Alokasi Mitra per Bulan'!C:C,B1091,'Data Alokasi Mitra per Bulan'!D:D,C1091)</f>
        <v>0</v>
      </c>
      <c r="E1091" s="63" t="str">
        <f t="shared" si="17"/>
        <v>Dibawah Batas Honor</v>
      </c>
      <c r="F1091" s="64" t="e">
        <f ca="1">IF(_xludf.MAXifs('Data Alokasi Mitra per Bulan'!V:V,'Data Alokasi Mitra per Bulan'!C:C,B1091,'Data Alokasi Mitra per Bulan'!D:D,C1091)=0,G1091,IF(YEAR(_xludf.MAXifs('Data Alokasi Mitra per Bulan'!V:V,'Data Alokasi Mitra per Bulan'!C:C,B1091,'Data Alokasi Mitra per Bulan'!D:D,C1091))=2024,G1091,_xludf.MAXifs('Data Alokasi Mitra per Bulan'!V:V,'Data Alokasi Mitra per Bulan'!C:C,B1091,'Data Alokasi Mitra per Bulan'!D:D,C1091)))</f>
        <v>#NAME?</v>
      </c>
      <c r="G1091" s="65">
        <f t="shared" si="18"/>
        <v>45930</v>
      </c>
    </row>
    <row r="1092" spans="1:7" ht="14.4">
      <c r="A1092" s="62" t="str">
        <f t="shared" si="16"/>
        <v>Feibe Ireine Syalome MaramisSeptember</v>
      </c>
      <c r="B1092" s="62" t="s">
        <v>47</v>
      </c>
      <c r="C1092" s="22" t="s">
        <v>308</v>
      </c>
      <c r="D1092" s="54">
        <f>SUMIFS('Data Alokasi Mitra per Bulan'!G:G,'Data Alokasi Mitra per Bulan'!C:C,B1092,'Data Alokasi Mitra per Bulan'!D:D,C1092)</f>
        <v>2589000</v>
      </c>
      <c r="E1092" s="63" t="str">
        <f t="shared" si="17"/>
        <v>Dibawah Batas Honor</v>
      </c>
      <c r="F1092" s="64" t="e">
        <f ca="1">IF(_xludf.MAXifs('Data Alokasi Mitra per Bulan'!V:V,'Data Alokasi Mitra per Bulan'!C:C,B1092,'Data Alokasi Mitra per Bulan'!D:D,C1092)=0,G1092,IF(YEAR(_xludf.MAXifs('Data Alokasi Mitra per Bulan'!V:V,'Data Alokasi Mitra per Bulan'!C:C,B1092,'Data Alokasi Mitra per Bulan'!D:D,C1092))=2024,G1092,_xludf.MAXifs('Data Alokasi Mitra per Bulan'!V:V,'Data Alokasi Mitra per Bulan'!C:C,B1092,'Data Alokasi Mitra per Bulan'!D:D,C1092)))</f>
        <v>#NAME?</v>
      </c>
      <c r="G1092" s="65">
        <f t="shared" si="18"/>
        <v>45930</v>
      </c>
    </row>
    <row r="1093" spans="1:7" ht="14.4">
      <c r="A1093" s="62" t="str">
        <f t="shared" si="16"/>
        <v>Feki WangkaSeptember</v>
      </c>
      <c r="B1093" s="62" t="s">
        <v>149</v>
      </c>
      <c r="C1093" s="22" t="s">
        <v>308</v>
      </c>
      <c r="D1093" s="54">
        <f>SUMIFS('Data Alokasi Mitra per Bulan'!G:G,'Data Alokasi Mitra per Bulan'!C:C,B1093,'Data Alokasi Mitra per Bulan'!D:D,C1093)</f>
        <v>702000</v>
      </c>
      <c r="E1093" s="63" t="str">
        <f t="shared" si="17"/>
        <v>Dibawah Batas Honor</v>
      </c>
      <c r="F1093" s="64" t="e">
        <f ca="1">IF(_xludf.MAXifs('Data Alokasi Mitra per Bulan'!V:V,'Data Alokasi Mitra per Bulan'!C:C,B1093,'Data Alokasi Mitra per Bulan'!D:D,C1093)=0,G1093,IF(YEAR(_xludf.MAXifs('Data Alokasi Mitra per Bulan'!V:V,'Data Alokasi Mitra per Bulan'!C:C,B1093,'Data Alokasi Mitra per Bulan'!D:D,C1093))=2024,G1093,_xludf.MAXifs('Data Alokasi Mitra per Bulan'!V:V,'Data Alokasi Mitra per Bulan'!C:C,B1093,'Data Alokasi Mitra per Bulan'!D:D,C1093)))</f>
        <v>#NAME?</v>
      </c>
      <c r="G1093" s="65">
        <f t="shared" si="18"/>
        <v>45930</v>
      </c>
    </row>
    <row r="1094" spans="1:7" ht="14.4">
      <c r="A1094" s="62" t="str">
        <f t="shared" si="16"/>
        <v>Femmy abdullatiefSeptember</v>
      </c>
      <c r="B1094" s="62" t="s">
        <v>224</v>
      </c>
      <c r="C1094" s="22" t="s">
        <v>308</v>
      </c>
      <c r="D1094" s="54">
        <f>SUMIFS('Data Alokasi Mitra per Bulan'!G:G,'Data Alokasi Mitra per Bulan'!C:C,B1094,'Data Alokasi Mitra per Bulan'!D:D,C1094)</f>
        <v>0</v>
      </c>
      <c r="E1094" s="63" t="str">
        <f t="shared" si="17"/>
        <v>Dibawah Batas Honor</v>
      </c>
      <c r="F1094" s="64" t="e">
        <f ca="1">IF(_xludf.MAXifs('Data Alokasi Mitra per Bulan'!V:V,'Data Alokasi Mitra per Bulan'!C:C,B1094,'Data Alokasi Mitra per Bulan'!D:D,C1094)=0,G1094,IF(YEAR(_xludf.MAXifs('Data Alokasi Mitra per Bulan'!V:V,'Data Alokasi Mitra per Bulan'!C:C,B1094,'Data Alokasi Mitra per Bulan'!D:D,C1094))=2024,G1094,_xludf.MAXifs('Data Alokasi Mitra per Bulan'!V:V,'Data Alokasi Mitra per Bulan'!C:C,B1094,'Data Alokasi Mitra per Bulan'!D:D,C1094)))</f>
        <v>#NAME?</v>
      </c>
      <c r="G1094" s="65">
        <f t="shared" si="18"/>
        <v>45930</v>
      </c>
    </row>
    <row r="1095" spans="1:7" ht="14.4">
      <c r="A1095" s="62" t="str">
        <f t="shared" si="16"/>
        <v>Fily SepangSeptember</v>
      </c>
      <c r="B1095" s="62" t="s">
        <v>73</v>
      </c>
      <c r="C1095" s="22" t="s">
        <v>308</v>
      </c>
      <c r="D1095" s="54">
        <f>SUMIFS('Data Alokasi Mitra per Bulan'!G:G,'Data Alokasi Mitra per Bulan'!C:C,B1095,'Data Alokasi Mitra per Bulan'!D:D,C1095)</f>
        <v>0</v>
      </c>
      <c r="E1095" s="63" t="str">
        <f t="shared" si="17"/>
        <v>Dibawah Batas Honor</v>
      </c>
      <c r="F1095" s="64" t="e">
        <f ca="1">IF(_xludf.MAXifs('Data Alokasi Mitra per Bulan'!V:V,'Data Alokasi Mitra per Bulan'!C:C,B1095,'Data Alokasi Mitra per Bulan'!D:D,C1095)=0,G1095,IF(YEAR(_xludf.MAXifs('Data Alokasi Mitra per Bulan'!V:V,'Data Alokasi Mitra per Bulan'!C:C,B1095,'Data Alokasi Mitra per Bulan'!D:D,C1095))=2024,G1095,_xludf.MAXifs('Data Alokasi Mitra per Bulan'!V:V,'Data Alokasi Mitra per Bulan'!C:C,B1095,'Data Alokasi Mitra per Bulan'!D:D,C1095)))</f>
        <v>#NAME?</v>
      </c>
      <c r="G1095" s="65">
        <f t="shared" si="18"/>
        <v>45930</v>
      </c>
    </row>
    <row r="1096" spans="1:7" ht="14.4">
      <c r="A1096" s="62" t="str">
        <f t="shared" si="16"/>
        <v>Fitriany sunaryoSeptember</v>
      </c>
      <c r="B1096" s="62" t="s">
        <v>161</v>
      </c>
      <c r="C1096" s="22" t="s">
        <v>308</v>
      </c>
      <c r="D1096" s="54">
        <f>SUMIFS('Data Alokasi Mitra per Bulan'!G:G,'Data Alokasi Mitra per Bulan'!C:C,B1096,'Data Alokasi Mitra per Bulan'!D:D,C1096)</f>
        <v>0</v>
      </c>
      <c r="E1096" s="63" t="str">
        <f t="shared" si="17"/>
        <v>Dibawah Batas Honor</v>
      </c>
      <c r="F1096" s="64" t="e">
        <f ca="1">IF(_xludf.MAXifs('Data Alokasi Mitra per Bulan'!V:V,'Data Alokasi Mitra per Bulan'!C:C,B1096,'Data Alokasi Mitra per Bulan'!D:D,C1096)=0,G1096,IF(YEAR(_xludf.MAXifs('Data Alokasi Mitra per Bulan'!V:V,'Data Alokasi Mitra per Bulan'!C:C,B1096,'Data Alokasi Mitra per Bulan'!D:D,C1096))=2024,G1096,_xludf.MAXifs('Data Alokasi Mitra per Bulan'!V:V,'Data Alokasi Mitra per Bulan'!C:C,B1096,'Data Alokasi Mitra per Bulan'!D:D,C1096)))</f>
        <v>#NAME?</v>
      </c>
      <c r="G1096" s="65">
        <f t="shared" si="18"/>
        <v>45930</v>
      </c>
    </row>
    <row r="1097" spans="1:7" ht="14.4">
      <c r="A1097" s="62" t="str">
        <f t="shared" si="16"/>
        <v>Gadis Wiranti Pujiastuti DamaSeptember</v>
      </c>
      <c r="B1097" s="62" t="s">
        <v>164</v>
      </c>
      <c r="C1097" s="22" t="s">
        <v>308</v>
      </c>
      <c r="D1097" s="54">
        <f>SUMIFS('Data Alokasi Mitra per Bulan'!G:G,'Data Alokasi Mitra per Bulan'!C:C,B1097,'Data Alokasi Mitra per Bulan'!D:D,C1097)</f>
        <v>2332000</v>
      </c>
      <c r="E1097" s="63" t="str">
        <f t="shared" si="17"/>
        <v>Dibawah Batas Honor</v>
      </c>
      <c r="F1097" s="64" t="e">
        <f ca="1">IF(_xludf.MAXifs('Data Alokasi Mitra per Bulan'!V:V,'Data Alokasi Mitra per Bulan'!C:C,B1097,'Data Alokasi Mitra per Bulan'!D:D,C1097)=0,G1097,IF(YEAR(_xludf.MAXifs('Data Alokasi Mitra per Bulan'!V:V,'Data Alokasi Mitra per Bulan'!C:C,B1097,'Data Alokasi Mitra per Bulan'!D:D,C1097))=2024,G1097,_xludf.MAXifs('Data Alokasi Mitra per Bulan'!V:V,'Data Alokasi Mitra per Bulan'!C:C,B1097,'Data Alokasi Mitra per Bulan'!D:D,C1097)))</f>
        <v>#NAME?</v>
      </c>
      <c r="G1097" s="65">
        <f t="shared" si="18"/>
        <v>45930</v>
      </c>
    </row>
    <row r="1098" spans="1:7" ht="14.4">
      <c r="A1098" s="62" t="str">
        <f t="shared" si="16"/>
        <v>Glendy Queen SupitSeptember</v>
      </c>
      <c r="B1098" s="22" t="s">
        <v>86</v>
      </c>
      <c r="C1098" s="22" t="s">
        <v>308</v>
      </c>
      <c r="D1098" s="54">
        <f>SUMIFS('Data Alokasi Mitra per Bulan'!G:G,'Data Alokasi Mitra per Bulan'!C:C,B1098,'Data Alokasi Mitra per Bulan'!D:D,C1098)</f>
        <v>1272000</v>
      </c>
      <c r="E1098" s="63" t="str">
        <f t="shared" si="17"/>
        <v>Dibawah Batas Honor</v>
      </c>
      <c r="F1098" s="64" t="e">
        <f ca="1">IF(_xludf.MAXifs('Data Alokasi Mitra per Bulan'!V:V,'Data Alokasi Mitra per Bulan'!C:C,B1098,'Data Alokasi Mitra per Bulan'!D:D,C1098)=0,G1098,IF(YEAR(_xludf.MAXifs('Data Alokasi Mitra per Bulan'!V:V,'Data Alokasi Mitra per Bulan'!C:C,B1098,'Data Alokasi Mitra per Bulan'!D:D,C1098))=2024,G1098,_xludf.MAXifs('Data Alokasi Mitra per Bulan'!V:V,'Data Alokasi Mitra per Bulan'!C:C,B1098,'Data Alokasi Mitra per Bulan'!D:D,C1098)))</f>
        <v>#NAME?</v>
      </c>
      <c r="G1098" s="65">
        <f t="shared" si="18"/>
        <v>45930</v>
      </c>
    </row>
    <row r="1099" spans="1:7" ht="14.4">
      <c r="A1099" s="62" t="str">
        <f t="shared" si="16"/>
        <v>Grace Angel EndungunaungSeptember</v>
      </c>
      <c r="B1099" s="62" t="s">
        <v>133</v>
      </c>
      <c r="C1099" s="22" t="s">
        <v>308</v>
      </c>
      <c r="D1099" s="54">
        <f>SUMIFS('Data Alokasi Mitra per Bulan'!G:G,'Data Alokasi Mitra per Bulan'!C:C,B1099,'Data Alokasi Mitra per Bulan'!D:D,C1099)</f>
        <v>2564000</v>
      </c>
      <c r="E1099" s="63" t="str">
        <f t="shared" si="17"/>
        <v>Dibawah Batas Honor</v>
      </c>
      <c r="F1099" s="64" t="e">
        <f ca="1">IF(_xludf.MAXifs('Data Alokasi Mitra per Bulan'!V:V,'Data Alokasi Mitra per Bulan'!C:C,B1099,'Data Alokasi Mitra per Bulan'!D:D,C1099)=0,G1099,IF(YEAR(_xludf.MAXifs('Data Alokasi Mitra per Bulan'!V:V,'Data Alokasi Mitra per Bulan'!C:C,B1099,'Data Alokasi Mitra per Bulan'!D:D,C1099))=2024,G1099,_xludf.MAXifs('Data Alokasi Mitra per Bulan'!V:V,'Data Alokasi Mitra per Bulan'!C:C,B1099,'Data Alokasi Mitra per Bulan'!D:D,C1099)))</f>
        <v>#NAME?</v>
      </c>
      <c r="G1099" s="65">
        <f t="shared" si="18"/>
        <v>45930</v>
      </c>
    </row>
    <row r="1100" spans="1:7" ht="14.4">
      <c r="A1100" s="62" t="str">
        <f t="shared" si="16"/>
        <v>Hadidjah ladikuSeptember</v>
      </c>
      <c r="B1100" s="62" t="s">
        <v>97</v>
      </c>
      <c r="C1100" s="22" t="s">
        <v>308</v>
      </c>
      <c r="D1100" s="54">
        <f>SUMIFS('Data Alokasi Mitra per Bulan'!G:G,'Data Alokasi Mitra per Bulan'!C:C,B1100,'Data Alokasi Mitra per Bulan'!D:D,C1100)</f>
        <v>742000</v>
      </c>
      <c r="E1100" s="63" t="str">
        <f t="shared" si="17"/>
        <v>Dibawah Batas Honor</v>
      </c>
      <c r="F1100" s="64" t="e">
        <f ca="1">IF(_xludf.MAXifs('Data Alokasi Mitra per Bulan'!V:V,'Data Alokasi Mitra per Bulan'!C:C,B1100,'Data Alokasi Mitra per Bulan'!D:D,C1100)=0,G1100,IF(YEAR(_xludf.MAXifs('Data Alokasi Mitra per Bulan'!V:V,'Data Alokasi Mitra per Bulan'!C:C,B1100,'Data Alokasi Mitra per Bulan'!D:D,C1100))=2024,G1100,_xludf.MAXifs('Data Alokasi Mitra per Bulan'!V:V,'Data Alokasi Mitra per Bulan'!C:C,B1100,'Data Alokasi Mitra per Bulan'!D:D,C1100)))</f>
        <v>#NAME?</v>
      </c>
      <c r="G1100" s="65">
        <f t="shared" si="18"/>
        <v>45930</v>
      </c>
    </row>
    <row r="1101" spans="1:7" ht="14.4">
      <c r="A1101" s="62" t="str">
        <f t="shared" si="16"/>
        <v>Heny RumambiSeptember</v>
      </c>
      <c r="B1101" s="22" t="s">
        <v>49</v>
      </c>
      <c r="C1101" s="22" t="s">
        <v>308</v>
      </c>
      <c r="D1101" s="54">
        <f>SUMIFS('Data Alokasi Mitra per Bulan'!G:G,'Data Alokasi Mitra per Bulan'!C:C,B1101,'Data Alokasi Mitra per Bulan'!D:D,C1101)</f>
        <v>3504000</v>
      </c>
      <c r="E1101" s="63" t="str">
        <f t="shared" si="17"/>
        <v>Dibawah Batas Honor</v>
      </c>
      <c r="F1101" s="64" t="e">
        <f ca="1">IF(_xludf.MAXifs('Data Alokasi Mitra per Bulan'!V:V,'Data Alokasi Mitra per Bulan'!C:C,B1101,'Data Alokasi Mitra per Bulan'!D:D,C1101)=0,G1101,IF(YEAR(_xludf.MAXifs('Data Alokasi Mitra per Bulan'!V:V,'Data Alokasi Mitra per Bulan'!C:C,B1101,'Data Alokasi Mitra per Bulan'!D:D,C1101))=2024,G1101,_xludf.MAXifs('Data Alokasi Mitra per Bulan'!V:V,'Data Alokasi Mitra per Bulan'!C:C,B1101,'Data Alokasi Mitra per Bulan'!D:D,C1101)))</f>
        <v>#NAME?</v>
      </c>
      <c r="G1101" s="65">
        <f t="shared" si="18"/>
        <v>45930</v>
      </c>
    </row>
    <row r="1102" spans="1:7" ht="14.4">
      <c r="A1102" s="62" t="str">
        <f t="shared" si="16"/>
        <v>Hertje ManumpilSeptember</v>
      </c>
      <c r="B1102" s="62" t="s">
        <v>100</v>
      </c>
      <c r="C1102" s="22" t="s">
        <v>308</v>
      </c>
      <c r="D1102" s="54">
        <f>SUMIFS('Data Alokasi Mitra per Bulan'!G:G,'Data Alokasi Mitra per Bulan'!C:C,B1102,'Data Alokasi Mitra per Bulan'!D:D,C1102)</f>
        <v>0</v>
      </c>
      <c r="E1102" s="63" t="str">
        <f t="shared" si="17"/>
        <v>Dibawah Batas Honor</v>
      </c>
      <c r="F1102" s="64" t="e">
        <f ca="1">IF(_xludf.MAXifs('Data Alokasi Mitra per Bulan'!V:V,'Data Alokasi Mitra per Bulan'!C:C,B1102,'Data Alokasi Mitra per Bulan'!D:D,C1102)=0,G1102,IF(YEAR(_xludf.MAXifs('Data Alokasi Mitra per Bulan'!V:V,'Data Alokasi Mitra per Bulan'!C:C,B1102,'Data Alokasi Mitra per Bulan'!D:D,C1102))=2024,G1102,_xludf.MAXifs('Data Alokasi Mitra per Bulan'!V:V,'Data Alokasi Mitra per Bulan'!C:C,B1102,'Data Alokasi Mitra per Bulan'!D:D,C1102)))</f>
        <v>#NAME?</v>
      </c>
      <c r="G1102" s="65">
        <f t="shared" si="18"/>
        <v>45930</v>
      </c>
    </row>
    <row r="1103" spans="1:7" ht="14.4">
      <c r="A1103" s="62" t="str">
        <f t="shared" si="16"/>
        <v>Imelda TimporokSeptember</v>
      </c>
      <c r="B1103" s="22" t="s">
        <v>355</v>
      </c>
      <c r="C1103" s="22" t="s">
        <v>308</v>
      </c>
      <c r="D1103" s="54">
        <f>SUMIFS('Data Alokasi Mitra per Bulan'!G:G,'Data Alokasi Mitra per Bulan'!C:C,B1103,'Data Alokasi Mitra per Bulan'!D:D,C1103)</f>
        <v>0</v>
      </c>
      <c r="E1103" s="63" t="str">
        <f t="shared" si="17"/>
        <v>Dibawah Batas Honor</v>
      </c>
      <c r="F1103" s="64" t="e">
        <f ca="1">IF(_xludf.MAXifs('Data Alokasi Mitra per Bulan'!V:V,'Data Alokasi Mitra per Bulan'!C:C,B1103,'Data Alokasi Mitra per Bulan'!D:D,C1103)=0,G1103,IF(YEAR(_xludf.MAXifs('Data Alokasi Mitra per Bulan'!V:V,'Data Alokasi Mitra per Bulan'!C:C,B1103,'Data Alokasi Mitra per Bulan'!D:D,C1103))=2024,G1103,_xludf.MAXifs('Data Alokasi Mitra per Bulan'!V:V,'Data Alokasi Mitra per Bulan'!C:C,B1103,'Data Alokasi Mitra per Bulan'!D:D,C1103)))</f>
        <v>#NAME?</v>
      </c>
      <c r="G1103" s="65">
        <f t="shared" si="18"/>
        <v>45930</v>
      </c>
    </row>
    <row r="1104" spans="1:7" ht="14.4">
      <c r="A1104" s="62" t="str">
        <f t="shared" si="16"/>
        <v>Indra BilondatuSeptember</v>
      </c>
      <c r="B1104" s="22" t="s">
        <v>210</v>
      </c>
      <c r="C1104" s="22" t="s">
        <v>308</v>
      </c>
      <c r="D1104" s="54">
        <f>SUMIFS('Data Alokasi Mitra per Bulan'!G:G,'Data Alokasi Mitra per Bulan'!C:C,B1104,'Data Alokasi Mitra per Bulan'!D:D,C1104)</f>
        <v>0</v>
      </c>
      <c r="E1104" s="63" t="str">
        <f t="shared" si="17"/>
        <v>Dibawah Batas Honor</v>
      </c>
      <c r="F1104" s="64" t="e">
        <f ca="1">IF(_xludf.MAXifs('Data Alokasi Mitra per Bulan'!V:V,'Data Alokasi Mitra per Bulan'!C:C,B1104,'Data Alokasi Mitra per Bulan'!D:D,C1104)=0,G1104,IF(YEAR(_xludf.MAXifs('Data Alokasi Mitra per Bulan'!V:V,'Data Alokasi Mitra per Bulan'!C:C,B1104,'Data Alokasi Mitra per Bulan'!D:D,C1104))=2024,G1104,_xludf.MAXifs('Data Alokasi Mitra per Bulan'!V:V,'Data Alokasi Mitra per Bulan'!C:C,B1104,'Data Alokasi Mitra per Bulan'!D:D,C1104)))</f>
        <v>#NAME?</v>
      </c>
      <c r="G1104" s="65">
        <f t="shared" si="18"/>
        <v>45930</v>
      </c>
    </row>
    <row r="1105" spans="1:7" ht="14.4">
      <c r="A1105" s="62" t="str">
        <f t="shared" si="16"/>
        <v>Indra LisunganSeptember</v>
      </c>
      <c r="B1105" s="62" t="s">
        <v>236</v>
      </c>
      <c r="C1105" s="22" t="s">
        <v>308</v>
      </c>
      <c r="D1105" s="54">
        <f>SUMIFS('Data Alokasi Mitra per Bulan'!G:G,'Data Alokasi Mitra per Bulan'!C:C,B1105,'Data Alokasi Mitra per Bulan'!D:D,C1105)</f>
        <v>0</v>
      </c>
      <c r="E1105" s="63" t="str">
        <f t="shared" si="17"/>
        <v>Dibawah Batas Honor</v>
      </c>
      <c r="F1105" s="64" t="e">
        <f ca="1">IF(_xludf.MAXifs('Data Alokasi Mitra per Bulan'!V:V,'Data Alokasi Mitra per Bulan'!C:C,B1105,'Data Alokasi Mitra per Bulan'!D:D,C1105)=0,G1105,IF(YEAR(_xludf.MAXifs('Data Alokasi Mitra per Bulan'!V:V,'Data Alokasi Mitra per Bulan'!C:C,B1105,'Data Alokasi Mitra per Bulan'!D:D,C1105))=2024,G1105,_xludf.MAXifs('Data Alokasi Mitra per Bulan'!V:V,'Data Alokasi Mitra per Bulan'!C:C,B1105,'Data Alokasi Mitra per Bulan'!D:D,C1105)))</f>
        <v>#NAME?</v>
      </c>
      <c r="G1105" s="65">
        <f t="shared" si="18"/>
        <v>45930</v>
      </c>
    </row>
    <row r="1106" spans="1:7" ht="14.4">
      <c r="A1106" s="62" t="str">
        <f t="shared" si="16"/>
        <v>Intan MamontoSeptember</v>
      </c>
      <c r="B1106" s="62" t="s">
        <v>356</v>
      </c>
      <c r="C1106" s="22" t="s">
        <v>308</v>
      </c>
      <c r="D1106" s="54">
        <f>SUMIFS('Data Alokasi Mitra per Bulan'!G:G,'Data Alokasi Mitra per Bulan'!C:C,B1106,'Data Alokasi Mitra per Bulan'!D:D,C1106)</f>
        <v>0</v>
      </c>
      <c r="E1106" s="63" t="str">
        <f t="shared" si="17"/>
        <v>Dibawah Batas Honor</v>
      </c>
      <c r="F1106" s="64" t="e">
        <f ca="1">IF(_xludf.MAXifs('Data Alokasi Mitra per Bulan'!V:V,'Data Alokasi Mitra per Bulan'!C:C,B1106,'Data Alokasi Mitra per Bulan'!D:D,C1106)=0,G1106,IF(YEAR(_xludf.MAXifs('Data Alokasi Mitra per Bulan'!V:V,'Data Alokasi Mitra per Bulan'!C:C,B1106,'Data Alokasi Mitra per Bulan'!D:D,C1106))=2024,G1106,_xludf.MAXifs('Data Alokasi Mitra per Bulan'!V:V,'Data Alokasi Mitra per Bulan'!C:C,B1106,'Data Alokasi Mitra per Bulan'!D:D,C1106)))</f>
        <v>#NAME?</v>
      </c>
      <c r="G1106" s="65">
        <f t="shared" si="18"/>
        <v>45930</v>
      </c>
    </row>
    <row r="1107" spans="1:7" ht="14.4">
      <c r="A1107" s="62" t="str">
        <f t="shared" si="16"/>
        <v>IRMA NAWISeptember</v>
      </c>
      <c r="B1107" s="62" t="s">
        <v>101</v>
      </c>
      <c r="C1107" s="22" t="s">
        <v>308</v>
      </c>
      <c r="D1107" s="54">
        <f>SUMIFS('Data Alokasi Mitra per Bulan'!G:G,'Data Alokasi Mitra per Bulan'!C:C,B1107,'Data Alokasi Mitra per Bulan'!D:D,C1107)</f>
        <v>0</v>
      </c>
      <c r="E1107" s="63" t="str">
        <f t="shared" si="17"/>
        <v>Dibawah Batas Honor</v>
      </c>
      <c r="F1107" s="64" t="e">
        <f ca="1">IF(_xludf.MAXifs('Data Alokasi Mitra per Bulan'!V:V,'Data Alokasi Mitra per Bulan'!C:C,B1107,'Data Alokasi Mitra per Bulan'!D:D,C1107)=0,G1107,IF(YEAR(_xludf.MAXifs('Data Alokasi Mitra per Bulan'!V:V,'Data Alokasi Mitra per Bulan'!C:C,B1107,'Data Alokasi Mitra per Bulan'!D:D,C1107))=2024,G1107,_xludf.MAXifs('Data Alokasi Mitra per Bulan'!V:V,'Data Alokasi Mitra per Bulan'!C:C,B1107,'Data Alokasi Mitra per Bulan'!D:D,C1107)))</f>
        <v>#NAME?</v>
      </c>
      <c r="G1107" s="65">
        <f t="shared" si="18"/>
        <v>45930</v>
      </c>
    </row>
    <row r="1108" spans="1:7" ht="14.4">
      <c r="A1108" s="62" t="str">
        <f t="shared" si="16"/>
        <v>ISMAIL YAMASeptember</v>
      </c>
      <c r="B1108" s="22" t="s">
        <v>93</v>
      </c>
      <c r="C1108" s="22" t="s">
        <v>308</v>
      </c>
      <c r="D1108" s="54">
        <f>SUMIFS('Data Alokasi Mitra per Bulan'!G:G,'Data Alokasi Mitra per Bulan'!C:C,B1108,'Data Alokasi Mitra per Bulan'!D:D,C1108)</f>
        <v>2912000</v>
      </c>
      <c r="E1108" s="63" t="str">
        <f t="shared" si="17"/>
        <v>Dibawah Batas Honor</v>
      </c>
      <c r="F1108" s="64" t="e">
        <f ca="1">IF(_xludf.MAXifs('Data Alokasi Mitra per Bulan'!V:V,'Data Alokasi Mitra per Bulan'!C:C,B1108,'Data Alokasi Mitra per Bulan'!D:D,C1108)=0,G1108,IF(YEAR(_xludf.MAXifs('Data Alokasi Mitra per Bulan'!V:V,'Data Alokasi Mitra per Bulan'!C:C,B1108,'Data Alokasi Mitra per Bulan'!D:D,C1108))=2024,G1108,_xludf.MAXifs('Data Alokasi Mitra per Bulan'!V:V,'Data Alokasi Mitra per Bulan'!C:C,B1108,'Data Alokasi Mitra per Bulan'!D:D,C1108)))</f>
        <v>#NAME?</v>
      </c>
      <c r="G1108" s="65">
        <f t="shared" si="18"/>
        <v>45930</v>
      </c>
    </row>
    <row r="1109" spans="1:7" ht="14.4">
      <c r="A1109" s="62" t="str">
        <f t="shared" si="16"/>
        <v>Ivan Christian PurukanSeptember</v>
      </c>
      <c r="B1109" s="22" t="s">
        <v>102</v>
      </c>
      <c r="C1109" s="22" t="s">
        <v>308</v>
      </c>
      <c r="D1109" s="54">
        <f>SUMIFS('Data Alokasi Mitra per Bulan'!G:G,'Data Alokasi Mitra per Bulan'!C:C,B1109,'Data Alokasi Mitra per Bulan'!D:D,C1109)</f>
        <v>702000</v>
      </c>
      <c r="E1109" s="63" t="str">
        <f t="shared" si="17"/>
        <v>Dibawah Batas Honor</v>
      </c>
      <c r="F1109" s="64" t="e">
        <f ca="1">IF(_xludf.MAXifs('Data Alokasi Mitra per Bulan'!V:V,'Data Alokasi Mitra per Bulan'!C:C,B1109,'Data Alokasi Mitra per Bulan'!D:D,C1109)=0,G1109,IF(YEAR(_xludf.MAXifs('Data Alokasi Mitra per Bulan'!V:V,'Data Alokasi Mitra per Bulan'!C:C,B1109,'Data Alokasi Mitra per Bulan'!D:D,C1109))=2024,G1109,_xludf.MAXifs('Data Alokasi Mitra per Bulan'!V:V,'Data Alokasi Mitra per Bulan'!C:C,B1109,'Data Alokasi Mitra per Bulan'!D:D,C1109)))</f>
        <v>#NAME?</v>
      </c>
      <c r="G1109" s="65">
        <f t="shared" si="18"/>
        <v>45930</v>
      </c>
    </row>
    <row r="1110" spans="1:7" ht="14.4">
      <c r="A1110" s="62" t="str">
        <f t="shared" si="16"/>
        <v>Ivanna Tresnawati SarindatSeptember</v>
      </c>
      <c r="B1110" s="22" t="s">
        <v>104</v>
      </c>
      <c r="C1110" s="22" t="s">
        <v>308</v>
      </c>
      <c r="D1110" s="54">
        <f>SUMIFS('Data Alokasi Mitra per Bulan'!G:G,'Data Alokasi Mitra per Bulan'!C:C,B1110,'Data Alokasi Mitra per Bulan'!D:D,C1110)</f>
        <v>2140000</v>
      </c>
      <c r="E1110" s="63" t="str">
        <f t="shared" si="17"/>
        <v>Dibawah Batas Honor</v>
      </c>
      <c r="F1110" s="64" t="e">
        <f ca="1">IF(_xludf.MAXifs('Data Alokasi Mitra per Bulan'!V:V,'Data Alokasi Mitra per Bulan'!C:C,B1110,'Data Alokasi Mitra per Bulan'!D:D,C1110)=0,G1110,IF(YEAR(_xludf.MAXifs('Data Alokasi Mitra per Bulan'!V:V,'Data Alokasi Mitra per Bulan'!C:C,B1110,'Data Alokasi Mitra per Bulan'!D:D,C1110))=2024,G1110,_xludf.MAXifs('Data Alokasi Mitra per Bulan'!V:V,'Data Alokasi Mitra per Bulan'!C:C,B1110,'Data Alokasi Mitra per Bulan'!D:D,C1110)))</f>
        <v>#NAME?</v>
      </c>
      <c r="G1110" s="65">
        <f t="shared" si="18"/>
        <v>45930</v>
      </c>
    </row>
    <row r="1111" spans="1:7" ht="14.4">
      <c r="A1111" s="62" t="str">
        <f t="shared" si="16"/>
        <v>Javey Linda TambayongSeptember</v>
      </c>
      <c r="B1111" s="62" t="s">
        <v>84</v>
      </c>
      <c r="C1111" s="22" t="s">
        <v>308</v>
      </c>
      <c r="D1111" s="54">
        <f>SUMIFS('Data Alokasi Mitra per Bulan'!G:G,'Data Alokasi Mitra per Bulan'!C:C,B1111,'Data Alokasi Mitra per Bulan'!D:D,C1111)</f>
        <v>0</v>
      </c>
      <c r="E1111" s="63" t="str">
        <f t="shared" si="17"/>
        <v>Dibawah Batas Honor</v>
      </c>
      <c r="F1111" s="64" t="e">
        <f ca="1">IF(_xludf.MAXifs('Data Alokasi Mitra per Bulan'!V:V,'Data Alokasi Mitra per Bulan'!C:C,B1111,'Data Alokasi Mitra per Bulan'!D:D,C1111)=0,G1111,IF(YEAR(_xludf.MAXifs('Data Alokasi Mitra per Bulan'!V:V,'Data Alokasi Mitra per Bulan'!C:C,B1111,'Data Alokasi Mitra per Bulan'!D:D,C1111))=2024,G1111,_xludf.MAXifs('Data Alokasi Mitra per Bulan'!V:V,'Data Alokasi Mitra per Bulan'!C:C,B1111,'Data Alokasi Mitra per Bulan'!D:D,C1111)))</f>
        <v>#NAME?</v>
      </c>
      <c r="G1111" s="65">
        <f t="shared" si="18"/>
        <v>45930</v>
      </c>
    </row>
    <row r="1112" spans="1:7" ht="14.4">
      <c r="A1112" s="62" t="str">
        <f t="shared" si="16"/>
        <v>Jeane Josefin ArundaaSeptember</v>
      </c>
      <c r="B1112" s="62" t="s">
        <v>66</v>
      </c>
      <c r="C1112" s="22" t="s">
        <v>308</v>
      </c>
      <c r="D1112" s="54">
        <f>SUMIFS('Data Alokasi Mitra per Bulan'!G:G,'Data Alokasi Mitra per Bulan'!C:C,B1112,'Data Alokasi Mitra per Bulan'!D:D,C1112)</f>
        <v>0</v>
      </c>
      <c r="E1112" s="63" t="str">
        <f t="shared" si="17"/>
        <v>Dibawah Batas Honor</v>
      </c>
      <c r="F1112" s="64" t="e">
        <f ca="1">IF(_xludf.MAXifs('Data Alokasi Mitra per Bulan'!V:V,'Data Alokasi Mitra per Bulan'!C:C,B1112,'Data Alokasi Mitra per Bulan'!D:D,C1112)=0,G1112,IF(YEAR(_xludf.MAXifs('Data Alokasi Mitra per Bulan'!V:V,'Data Alokasi Mitra per Bulan'!C:C,B1112,'Data Alokasi Mitra per Bulan'!D:D,C1112))=2024,G1112,_xludf.MAXifs('Data Alokasi Mitra per Bulan'!V:V,'Data Alokasi Mitra per Bulan'!C:C,B1112,'Data Alokasi Mitra per Bulan'!D:D,C1112)))</f>
        <v>#NAME?</v>
      </c>
      <c r="G1112" s="65">
        <f t="shared" si="18"/>
        <v>45930</v>
      </c>
    </row>
    <row r="1113" spans="1:7" ht="14.4">
      <c r="A1113" s="62" t="str">
        <f t="shared" si="16"/>
        <v>Jeffry Robby TumiwaSeptember</v>
      </c>
      <c r="B1113" s="62" t="s">
        <v>106</v>
      </c>
      <c r="C1113" s="22" t="s">
        <v>308</v>
      </c>
      <c r="D1113" s="54">
        <f>SUMIFS('Data Alokasi Mitra per Bulan'!G:G,'Data Alokasi Mitra per Bulan'!C:C,B1113,'Data Alokasi Mitra per Bulan'!D:D,C1113)</f>
        <v>2842000</v>
      </c>
      <c r="E1113" s="63" t="str">
        <f t="shared" si="17"/>
        <v>Dibawah Batas Honor</v>
      </c>
      <c r="F1113" s="64" t="e">
        <f ca="1">IF(_xludf.MAXifs('Data Alokasi Mitra per Bulan'!V:V,'Data Alokasi Mitra per Bulan'!C:C,B1113,'Data Alokasi Mitra per Bulan'!D:D,C1113)=0,G1113,IF(YEAR(_xludf.MAXifs('Data Alokasi Mitra per Bulan'!V:V,'Data Alokasi Mitra per Bulan'!C:C,B1113,'Data Alokasi Mitra per Bulan'!D:D,C1113))=2024,G1113,_xludf.MAXifs('Data Alokasi Mitra per Bulan'!V:V,'Data Alokasi Mitra per Bulan'!C:C,B1113,'Data Alokasi Mitra per Bulan'!D:D,C1113)))</f>
        <v>#NAME?</v>
      </c>
      <c r="G1113" s="65">
        <f t="shared" si="18"/>
        <v>45930</v>
      </c>
    </row>
    <row r="1114" spans="1:7" ht="14.4">
      <c r="A1114" s="62" t="str">
        <f t="shared" si="16"/>
        <v>Jonathan MandagiSeptember</v>
      </c>
      <c r="B1114" s="22" t="s">
        <v>150</v>
      </c>
      <c r="C1114" s="22" t="s">
        <v>308</v>
      </c>
      <c r="D1114" s="54">
        <f>SUMIFS('Data Alokasi Mitra per Bulan'!G:G,'Data Alokasi Mitra per Bulan'!C:C,B1114,'Data Alokasi Mitra per Bulan'!D:D,C1114)</f>
        <v>0</v>
      </c>
      <c r="E1114" s="63" t="str">
        <f t="shared" si="17"/>
        <v>Dibawah Batas Honor</v>
      </c>
      <c r="F1114" s="64" t="e">
        <f ca="1">IF(_xludf.MAXifs('Data Alokasi Mitra per Bulan'!V:V,'Data Alokasi Mitra per Bulan'!C:C,B1114,'Data Alokasi Mitra per Bulan'!D:D,C1114)=0,G1114,IF(YEAR(_xludf.MAXifs('Data Alokasi Mitra per Bulan'!V:V,'Data Alokasi Mitra per Bulan'!C:C,B1114,'Data Alokasi Mitra per Bulan'!D:D,C1114))=2024,G1114,_xludf.MAXifs('Data Alokasi Mitra per Bulan'!V:V,'Data Alokasi Mitra per Bulan'!C:C,B1114,'Data Alokasi Mitra per Bulan'!D:D,C1114)))</f>
        <v>#NAME?</v>
      </c>
      <c r="G1114" s="65">
        <f t="shared" si="18"/>
        <v>45930</v>
      </c>
    </row>
    <row r="1115" spans="1:7" ht="14.4">
      <c r="A1115" s="62" t="str">
        <f t="shared" si="16"/>
        <v>JOVELIE E WOKASSeptember</v>
      </c>
      <c r="B1115" s="22" t="s">
        <v>55</v>
      </c>
      <c r="C1115" s="22" t="s">
        <v>308</v>
      </c>
      <c r="D1115" s="54">
        <f>SUMIFS('Data Alokasi Mitra per Bulan'!G:G,'Data Alokasi Mitra per Bulan'!C:C,B1115,'Data Alokasi Mitra per Bulan'!D:D,C1115)</f>
        <v>2259000</v>
      </c>
      <c r="E1115" s="63" t="str">
        <f t="shared" si="17"/>
        <v>Dibawah Batas Honor</v>
      </c>
      <c r="F1115" s="64" t="e">
        <f ca="1">IF(_xludf.MAXifs('Data Alokasi Mitra per Bulan'!V:V,'Data Alokasi Mitra per Bulan'!C:C,B1115,'Data Alokasi Mitra per Bulan'!D:D,C1115)=0,G1115,IF(YEAR(_xludf.MAXifs('Data Alokasi Mitra per Bulan'!V:V,'Data Alokasi Mitra per Bulan'!C:C,B1115,'Data Alokasi Mitra per Bulan'!D:D,C1115))=2024,G1115,_xludf.MAXifs('Data Alokasi Mitra per Bulan'!V:V,'Data Alokasi Mitra per Bulan'!C:C,B1115,'Data Alokasi Mitra per Bulan'!D:D,C1115)))</f>
        <v>#NAME?</v>
      </c>
      <c r="G1115" s="65">
        <f t="shared" si="18"/>
        <v>45930</v>
      </c>
    </row>
    <row r="1116" spans="1:7" ht="14.4">
      <c r="A1116" s="62" t="str">
        <f t="shared" si="16"/>
        <v>JUITA AMBATSeptember</v>
      </c>
      <c r="B1116" s="62" t="s">
        <v>357</v>
      </c>
      <c r="C1116" s="22" t="s">
        <v>308</v>
      </c>
      <c r="D1116" s="54">
        <f>SUMIFS('Data Alokasi Mitra per Bulan'!G:G,'Data Alokasi Mitra per Bulan'!C:C,B1116,'Data Alokasi Mitra per Bulan'!D:D,C1116)</f>
        <v>0</v>
      </c>
      <c r="E1116" s="63" t="str">
        <f t="shared" si="17"/>
        <v>Dibawah Batas Honor</v>
      </c>
      <c r="F1116" s="64" t="e">
        <f ca="1">IF(_xludf.MAXifs('Data Alokasi Mitra per Bulan'!V:V,'Data Alokasi Mitra per Bulan'!C:C,B1116,'Data Alokasi Mitra per Bulan'!D:D,C1116)=0,G1116,IF(YEAR(_xludf.MAXifs('Data Alokasi Mitra per Bulan'!V:V,'Data Alokasi Mitra per Bulan'!C:C,B1116,'Data Alokasi Mitra per Bulan'!D:D,C1116))=2024,G1116,_xludf.MAXifs('Data Alokasi Mitra per Bulan'!V:V,'Data Alokasi Mitra per Bulan'!C:C,B1116,'Data Alokasi Mitra per Bulan'!D:D,C1116)))</f>
        <v>#NAME?</v>
      </c>
      <c r="G1116" s="65">
        <f t="shared" si="18"/>
        <v>45930</v>
      </c>
    </row>
    <row r="1117" spans="1:7" ht="14.4">
      <c r="A1117" s="62" t="str">
        <f t="shared" si="16"/>
        <v>Juli Jein KaemungSeptember</v>
      </c>
      <c r="B1117" s="62" t="s">
        <v>108</v>
      </c>
      <c r="C1117" s="22" t="s">
        <v>308</v>
      </c>
      <c r="D1117" s="54">
        <f>SUMIFS('Data Alokasi Mitra per Bulan'!G:G,'Data Alokasi Mitra per Bulan'!C:C,B1117,'Data Alokasi Mitra per Bulan'!D:D,C1117)</f>
        <v>0</v>
      </c>
      <c r="E1117" s="63" t="str">
        <f t="shared" si="17"/>
        <v>Dibawah Batas Honor</v>
      </c>
      <c r="F1117" s="64" t="e">
        <f ca="1">IF(_xludf.MAXifs('Data Alokasi Mitra per Bulan'!V:V,'Data Alokasi Mitra per Bulan'!C:C,B1117,'Data Alokasi Mitra per Bulan'!D:D,C1117)=0,G1117,IF(YEAR(_xludf.MAXifs('Data Alokasi Mitra per Bulan'!V:V,'Data Alokasi Mitra per Bulan'!C:C,B1117,'Data Alokasi Mitra per Bulan'!D:D,C1117))=2024,G1117,_xludf.MAXifs('Data Alokasi Mitra per Bulan'!V:V,'Data Alokasi Mitra per Bulan'!C:C,B1117,'Data Alokasi Mitra per Bulan'!D:D,C1117)))</f>
        <v>#NAME?</v>
      </c>
      <c r="G1117" s="65">
        <f t="shared" si="18"/>
        <v>45930</v>
      </c>
    </row>
    <row r="1118" spans="1:7" ht="14.4">
      <c r="A1118" s="62" t="str">
        <f t="shared" si="16"/>
        <v>Julita Christiani Thalia DendengSeptember</v>
      </c>
      <c r="B1118" s="22" t="s">
        <v>134</v>
      </c>
      <c r="C1118" s="22" t="s">
        <v>308</v>
      </c>
      <c r="D1118" s="54">
        <f>SUMIFS('Data Alokasi Mitra per Bulan'!G:G,'Data Alokasi Mitra per Bulan'!C:C,B1118,'Data Alokasi Mitra per Bulan'!D:D,C1118)</f>
        <v>2140000</v>
      </c>
      <c r="E1118" s="63" t="str">
        <f t="shared" si="17"/>
        <v>Dibawah Batas Honor</v>
      </c>
      <c r="F1118" s="64" t="e">
        <f ca="1">IF(_xludf.MAXifs('Data Alokasi Mitra per Bulan'!V:V,'Data Alokasi Mitra per Bulan'!C:C,B1118,'Data Alokasi Mitra per Bulan'!D:D,C1118)=0,G1118,IF(YEAR(_xludf.MAXifs('Data Alokasi Mitra per Bulan'!V:V,'Data Alokasi Mitra per Bulan'!C:C,B1118,'Data Alokasi Mitra per Bulan'!D:D,C1118))=2024,G1118,_xludf.MAXifs('Data Alokasi Mitra per Bulan'!V:V,'Data Alokasi Mitra per Bulan'!C:C,B1118,'Data Alokasi Mitra per Bulan'!D:D,C1118)))</f>
        <v>#NAME?</v>
      </c>
      <c r="G1118" s="65">
        <f t="shared" si="18"/>
        <v>45930</v>
      </c>
    </row>
    <row r="1119" spans="1:7" ht="14.4">
      <c r="A1119" s="62" t="str">
        <f t="shared" si="16"/>
        <v>Kintan Clarita AntaraSeptember</v>
      </c>
      <c r="B1119" s="62" t="s">
        <v>358</v>
      </c>
      <c r="C1119" s="22" t="s">
        <v>308</v>
      </c>
      <c r="D1119" s="54">
        <f>SUMIFS('Data Alokasi Mitra per Bulan'!G:G,'Data Alokasi Mitra per Bulan'!C:C,B1119,'Data Alokasi Mitra per Bulan'!D:D,C1119)</f>
        <v>0</v>
      </c>
      <c r="E1119" s="63" t="str">
        <f t="shared" si="17"/>
        <v>Dibawah Batas Honor</v>
      </c>
      <c r="F1119" s="64" t="e">
        <f ca="1">IF(_xludf.MAXifs('Data Alokasi Mitra per Bulan'!V:V,'Data Alokasi Mitra per Bulan'!C:C,B1119,'Data Alokasi Mitra per Bulan'!D:D,C1119)=0,G1119,IF(YEAR(_xludf.MAXifs('Data Alokasi Mitra per Bulan'!V:V,'Data Alokasi Mitra per Bulan'!C:C,B1119,'Data Alokasi Mitra per Bulan'!D:D,C1119))=2024,G1119,_xludf.MAXifs('Data Alokasi Mitra per Bulan'!V:V,'Data Alokasi Mitra per Bulan'!C:C,B1119,'Data Alokasi Mitra per Bulan'!D:D,C1119)))</f>
        <v>#NAME?</v>
      </c>
      <c r="G1119" s="65">
        <f t="shared" si="18"/>
        <v>45930</v>
      </c>
    </row>
    <row r="1120" spans="1:7" ht="14.4">
      <c r="A1120" s="62" t="str">
        <f t="shared" si="16"/>
        <v>Leidy Camelia WantaniaSeptember</v>
      </c>
      <c r="B1120" s="62" t="s">
        <v>227</v>
      </c>
      <c r="C1120" s="22" t="s">
        <v>308</v>
      </c>
      <c r="D1120" s="54">
        <f>SUMIFS('Data Alokasi Mitra per Bulan'!G:G,'Data Alokasi Mitra per Bulan'!C:C,B1120,'Data Alokasi Mitra per Bulan'!D:D,C1120)</f>
        <v>0</v>
      </c>
      <c r="E1120" s="63" t="str">
        <f t="shared" si="17"/>
        <v>Dibawah Batas Honor</v>
      </c>
      <c r="F1120" s="64" t="e">
        <f ca="1">IF(_xludf.MAXifs('Data Alokasi Mitra per Bulan'!V:V,'Data Alokasi Mitra per Bulan'!C:C,B1120,'Data Alokasi Mitra per Bulan'!D:D,C1120)=0,G1120,IF(YEAR(_xludf.MAXifs('Data Alokasi Mitra per Bulan'!V:V,'Data Alokasi Mitra per Bulan'!C:C,B1120,'Data Alokasi Mitra per Bulan'!D:D,C1120))=2024,G1120,_xludf.MAXifs('Data Alokasi Mitra per Bulan'!V:V,'Data Alokasi Mitra per Bulan'!C:C,B1120,'Data Alokasi Mitra per Bulan'!D:D,C1120)))</f>
        <v>#NAME?</v>
      </c>
      <c r="G1120" s="65">
        <f t="shared" si="18"/>
        <v>45930</v>
      </c>
    </row>
    <row r="1121" spans="1:7" ht="14.4">
      <c r="A1121" s="62" t="str">
        <f t="shared" si="16"/>
        <v>Lestari Suhendri TintingonSeptember</v>
      </c>
      <c r="B1121" s="22" t="s">
        <v>76</v>
      </c>
      <c r="C1121" s="22" t="s">
        <v>308</v>
      </c>
      <c r="D1121" s="54">
        <f>SUMIFS('Data Alokasi Mitra per Bulan'!G:G,'Data Alokasi Mitra per Bulan'!C:C,B1121,'Data Alokasi Mitra per Bulan'!D:D,C1121)</f>
        <v>468000</v>
      </c>
      <c r="E1121" s="63" t="str">
        <f t="shared" si="17"/>
        <v>Dibawah Batas Honor</v>
      </c>
      <c r="F1121" s="64" t="e">
        <f ca="1">IF(_xludf.MAXifs('Data Alokasi Mitra per Bulan'!V:V,'Data Alokasi Mitra per Bulan'!C:C,B1121,'Data Alokasi Mitra per Bulan'!D:D,C1121)=0,G1121,IF(YEAR(_xludf.MAXifs('Data Alokasi Mitra per Bulan'!V:V,'Data Alokasi Mitra per Bulan'!C:C,B1121,'Data Alokasi Mitra per Bulan'!D:D,C1121))=2024,G1121,_xludf.MAXifs('Data Alokasi Mitra per Bulan'!V:V,'Data Alokasi Mitra per Bulan'!C:C,B1121,'Data Alokasi Mitra per Bulan'!D:D,C1121)))</f>
        <v>#NAME?</v>
      </c>
      <c r="G1121" s="65">
        <f t="shared" si="18"/>
        <v>45930</v>
      </c>
    </row>
    <row r="1122" spans="1:7" ht="14.4">
      <c r="A1122" s="62" t="str">
        <f t="shared" si="16"/>
        <v>Lesti Natalia SumangkutSeptember</v>
      </c>
      <c r="B1122" s="62" t="s">
        <v>175</v>
      </c>
      <c r="C1122" s="22" t="s">
        <v>308</v>
      </c>
      <c r="D1122" s="54">
        <f>SUMIFS('Data Alokasi Mitra per Bulan'!G:G,'Data Alokasi Mitra per Bulan'!C:C,B1122,'Data Alokasi Mitra per Bulan'!D:D,C1122)</f>
        <v>1128000</v>
      </c>
      <c r="E1122" s="63" t="str">
        <f t="shared" si="17"/>
        <v>Dibawah Batas Honor</v>
      </c>
      <c r="F1122" s="64" t="e">
        <f ca="1">IF(_xludf.MAXifs('Data Alokasi Mitra per Bulan'!V:V,'Data Alokasi Mitra per Bulan'!C:C,B1122,'Data Alokasi Mitra per Bulan'!D:D,C1122)=0,G1122,IF(YEAR(_xludf.MAXifs('Data Alokasi Mitra per Bulan'!V:V,'Data Alokasi Mitra per Bulan'!C:C,B1122,'Data Alokasi Mitra per Bulan'!D:D,C1122))=2024,G1122,_xludf.MAXifs('Data Alokasi Mitra per Bulan'!V:V,'Data Alokasi Mitra per Bulan'!C:C,B1122,'Data Alokasi Mitra per Bulan'!D:D,C1122)))</f>
        <v>#NAME?</v>
      </c>
      <c r="G1122" s="65">
        <f t="shared" si="18"/>
        <v>45930</v>
      </c>
    </row>
    <row r="1123" spans="1:7" ht="14.4">
      <c r="A1123" s="62" t="str">
        <f t="shared" si="16"/>
        <v>Lydia IndrawatiSeptember</v>
      </c>
      <c r="B1123" s="22" t="s">
        <v>121</v>
      </c>
      <c r="C1123" s="22" t="s">
        <v>308</v>
      </c>
      <c r="D1123" s="54">
        <f>SUMIFS('Data Alokasi Mitra per Bulan'!G:G,'Data Alokasi Mitra per Bulan'!C:C,B1123,'Data Alokasi Mitra per Bulan'!D:D,C1123)</f>
        <v>0</v>
      </c>
      <c r="E1123" s="63" t="str">
        <f t="shared" si="17"/>
        <v>Dibawah Batas Honor</v>
      </c>
      <c r="F1123" s="64" t="e">
        <f ca="1">IF(_xludf.MAXifs('Data Alokasi Mitra per Bulan'!V:V,'Data Alokasi Mitra per Bulan'!C:C,B1123,'Data Alokasi Mitra per Bulan'!D:D,C1123)=0,G1123,IF(YEAR(_xludf.MAXifs('Data Alokasi Mitra per Bulan'!V:V,'Data Alokasi Mitra per Bulan'!C:C,B1123,'Data Alokasi Mitra per Bulan'!D:D,C1123))=2024,G1123,_xludf.MAXifs('Data Alokasi Mitra per Bulan'!V:V,'Data Alokasi Mitra per Bulan'!C:C,B1123,'Data Alokasi Mitra per Bulan'!D:D,C1123)))</f>
        <v>#NAME?</v>
      </c>
      <c r="G1123" s="65">
        <f t="shared" si="18"/>
        <v>45930</v>
      </c>
    </row>
    <row r="1124" spans="1:7" ht="14.4">
      <c r="A1124" s="62" t="str">
        <f t="shared" si="16"/>
        <v>Margaret Rosanta SembiringSeptember</v>
      </c>
      <c r="B1124" s="62" t="s">
        <v>146</v>
      </c>
      <c r="C1124" s="22" t="s">
        <v>308</v>
      </c>
      <c r="D1124" s="54">
        <f>SUMIFS('Data Alokasi Mitra per Bulan'!G:G,'Data Alokasi Mitra per Bulan'!C:C,B1124,'Data Alokasi Mitra per Bulan'!D:D,C1124)</f>
        <v>1529000</v>
      </c>
      <c r="E1124" s="63" t="str">
        <f t="shared" si="17"/>
        <v>Dibawah Batas Honor</v>
      </c>
      <c r="F1124" s="64" t="e">
        <f ca="1">IF(_xludf.MAXifs('Data Alokasi Mitra per Bulan'!V:V,'Data Alokasi Mitra per Bulan'!C:C,B1124,'Data Alokasi Mitra per Bulan'!D:D,C1124)=0,G1124,IF(YEAR(_xludf.MAXifs('Data Alokasi Mitra per Bulan'!V:V,'Data Alokasi Mitra per Bulan'!C:C,B1124,'Data Alokasi Mitra per Bulan'!D:D,C1124))=2024,G1124,_xludf.MAXifs('Data Alokasi Mitra per Bulan'!V:V,'Data Alokasi Mitra per Bulan'!C:C,B1124,'Data Alokasi Mitra per Bulan'!D:D,C1124)))</f>
        <v>#NAME?</v>
      </c>
      <c r="G1124" s="65">
        <f t="shared" si="18"/>
        <v>45930</v>
      </c>
    </row>
    <row r="1125" spans="1:7" ht="14.4">
      <c r="A1125" s="62" t="str">
        <f t="shared" si="16"/>
        <v>Maria Francisca MaunSeptember</v>
      </c>
      <c r="B1125" s="62" t="s">
        <v>62</v>
      </c>
      <c r="C1125" s="22" t="s">
        <v>308</v>
      </c>
      <c r="D1125" s="54">
        <f>SUMIFS('Data Alokasi Mitra per Bulan'!G:G,'Data Alokasi Mitra per Bulan'!C:C,B1125,'Data Alokasi Mitra per Bulan'!D:D,C1125)</f>
        <v>702000</v>
      </c>
      <c r="E1125" s="63" t="str">
        <f t="shared" si="17"/>
        <v>Dibawah Batas Honor</v>
      </c>
      <c r="F1125" s="64" t="e">
        <f ca="1">IF(_xludf.MAXifs('Data Alokasi Mitra per Bulan'!V:V,'Data Alokasi Mitra per Bulan'!C:C,B1125,'Data Alokasi Mitra per Bulan'!D:D,C1125)=0,G1125,IF(YEAR(_xludf.MAXifs('Data Alokasi Mitra per Bulan'!V:V,'Data Alokasi Mitra per Bulan'!C:C,B1125,'Data Alokasi Mitra per Bulan'!D:D,C1125))=2024,G1125,_xludf.MAXifs('Data Alokasi Mitra per Bulan'!V:V,'Data Alokasi Mitra per Bulan'!C:C,B1125,'Data Alokasi Mitra per Bulan'!D:D,C1125)))</f>
        <v>#NAME?</v>
      </c>
      <c r="G1125" s="65">
        <f t="shared" si="18"/>
        <v>45930</v>
      </c>
    </row>
    <row r="1126" spans="1:7" ht="14.4">
      <c r="A1126" s="62" t="str">
        <f t="shared" si="16"/>
        <v>Marian sonia poliiSeptember</v>
      </c>
      <c r="B1126" s="62" t="s">
        <v>67</v>
      </c>
      <c r="C1126" s="22" t="s">
        <v>308</v>
      </c>
      <c r="D1126" s="54">
        <f>SUMIFS('Data Alokasi Mitra per Bulan'!G:G,'Data Alokasi Mitra per Bulan'!C:C,B1126,'Data Alokasi Mitra per Bulan'!D:D,C1126)</f>
        <v>3471000</v>
      </c>
      <c r="E1126" s="63" t="str">
        <f t="shared" si="17"/>
        <v>Dibawah Batas Honor</v>
      </c>
      <c r="F1126" s="64" t="e">
        <f ca="1">IF(_xludf.MAXifs('Data Alokasi Mitra per Bulan'!V:V,'Data Alokasi Mitra per Bulan'!C:C,B1126,'Data Alokasi Mitra per Bulan'!D:D,C1126)=0,G1126,IF(YEAR(_xludf.MAXifs('Data Alokasi Mitra per Bulan'!V:V,'Data Alokasi Mitra per Bulan'!C:C,B1126,'Data Alokasi Mitra per Bulan'!D:D,C1126))=2024,G1126,_xludf.MAXifs('Data Alokasi Mitra per Bulan'!V:V,'Data Alokasi Mitra per Bulan'!C:C,B1126,'Data Alokasi Mitra per Bulan'!D:D,C1126)))</f>
        <v>#NAME?</v>
      </c>
      <c r="G1126" s="65">
        <f t="shared" si="18"/>
        <v>45930</v>
      </c>
    </row>
    <row r="1127" spans="1:7" ht="14.4">
      <c r="A1127" s="62" t="str">
        <f t="shared" si="16"/>
        <v>Marklif Esriy MocodompisSeptember</v>
      </c>
      <c r="B1127" s="22" t="s">
        <v>359</v>
      </c>
      <c r="C1127" s="22" t="s">
        <v>308</v>
      </c>
      <c r="D1127" s="54">
        <f>SUMIFS('Data Alokasi Mitra per Bulan'!G:G,'Data Alokasi Mitra per Bulan'!C:C,B1127,'Data Alokasi Mitra per Bulan'!D:D,C1127)</f>
        <v>0</v>
      </c>
      <c r="E1127" s="63" t="str">
        <f t="shared" si="17"/>
        <v>Dibawah Batas Honor</v>
      </c>
      <c r="F1127" s="64" t="e">
        <f ca="1">IF(_xludf.MAXifs('Data Alokasi Mitra per Bulan'!V:V,'Data Alokasi Mitra per Bulan'!C:C,B1127,'Data Alokasi Mitra per Bulan'!D:D,C1127)=0,G1127,IF(YEAR(_xludf.MAXifs('Data Alokasi Mitra per Bulan'!V:V,'Data Alokasi Mitra per Bulan'!C:C,B1127,'Data Alokasi Mitra per Bulan'!D:D,C1127))=2024,G1127,_xludf.MAXifs('Data Alokasi Mitra per Bulan'!V:V,'Data Alokasi Mitra per Bulan'!C:C,B1127,'Data Alokasi Mitra per Bulan'!D:D,C1127)))</f>
        <v>#NAME?</v>
      </c>
      <c r="G1127" s="65">
        <f t="shared" si="18"/>
        <v>45930</v>
      </c>
    </row>
    <row r="1128" spans="1:7" ht="14.4">
      <c r="A1128" s="62" t="str">
        <f t="shared" si="16"/>
        <v>MARLIN TELMA OCTAVIA KARIOSeptember</v>
      </c>
      <c r="B1128" s="22" t="s">
        <v>31</v>
      </c>
      <c r="C1128" s="22" t="s">
        <v>308</v>
      </c>
      <c r="D1128" s="54">
        <f>SUMIFS('Data Alokasi Mitra per Bulan'!G:G,'Data Alokasi Mitra per Bulan'!C:C,B1128,'Data Alokasi Mitra per Bulan'!D:D,C1128)</f>
        <v>3326000</v>
      </c>
      <c r="E1128" s="63" t="str">
        <f t="shared" si="17"/>
        <v>Dibawah Batas Honor</v>
      </c>
      <c r="F1128" s="64" t="e">
        <f ca="1">IF(_xludf.MAXifs('Data Alokasi Mitra per Bulan'!V:V,'Data Alokasi Mitra per Bulan'!C:C,B1128,'Data Alokasi Mitra per Bulan'!D:D,C1128)=0,G1128,IF(YEAR(_xludf.MAXifs('Data Alokasi Mitra per Bulan'!V:V,'Data Alokasi Mitra per Bulan'!C:C,B1128,'Data Alokasi Mitra per Bulan'!D:D,C1128))=2024,G1128,_xludf.MAXifs('Data Alokasi Mitra per Bulan'!V:V,'Data Alokasi Mitra per Bulan'!C:C,B1128,'Data Alokasi Mitra per Bulan'!D:D,C1128)))</f>
        <v>#NAME?</v>
      </c>
      <c r="G1128" s="65">
        <f t="shared" si="18"/>
        <v>45930</v>
      </c>
    </row>
    <row r="1129" spans="1:7" ht="14.4">
      <c r="A1129" s="62" t="str">
        <f t="shared" si="16"/>
        <v>Marlisah Sarwendah RompasSeptember</v>
      </c>
      <c r="B1129" s="22" t="s">
        <v>268</v>
      </c>
      <c r="C1129" s="22" t="s">
        <v>308</v>
      </c>
      <c r="D1129" s="54">
        <f>SUMIFS('Data Alokasi Mitra per Bulan'!G:G,'Data Alokasi Mitra per Bulan'!C:C,B1129,'Data Alokasi Mitra per Bulan'!D:D,C1129)</f>
        <v>0</v>
      </c>
      <c r="E1129" s="63" t="str">
        <f t="shared" si="17"/>
        <v>Dibawah Batas Honor</v>
      </c>
      <c r="F1129" s="64" t="e">
        <f ca="1">IF(_xludf.MAXifs('Data Alokasi Mitra per Bulan'!V:V,'Data Alokasi Mitra per Bulan'!C:C,B1129,'Data Alokasi Mitra per Bulan'!D:D,C1129)=0,G1129,IF(YEAR(_xludf.MAXifs('Data Alokasi Mitra per Bulan'!V:V,'Data Alokasi Mitra per Bulan'!C:C,B1129,'Data Alokasi Mitra per Bulan'!D:D,C1129))=2024,G1129,_xludf.MAXifs('Data Alokasi Mitra per Bulan'!V:V,'Data Alokasi Mitra per Bulan'!C:C,B1129,'Data Alokasi Mitra per Bulan'!D:D,C1129)))</f>
        <v>#NAME?</v>
      </c>
      <c r="G1129" s="65">
        <f t="shared" si="18"/>
        <v>45930</v>
      </c>
    </row>
    <row r="1130" spans="1:7" ht="14.4">
      <c r="A1130" s="62" t="str">
        <f t="shared" si="16"/>
        <v>Marlyn WatungSeptember</v>
      </c>
      <c r="B1130" s="22" t="s">
        <v>255</v>
      </c>
      <c r="C1130" s="22" t="s">
        <v>308</v>
      </c>
      <c r="D1130" s="54">
        <f>SUMIFS('Data Alokasi Mitra per Bulan'!G:G,'Data Alokasi Mitra per Bulan'!C:C,B1130,'Data Alokasi Mitra per Bulan'!D:D,C1130)</f>
        <v>954000</v>
      </c>
      <c r="E1130" s="63" t="str">
        <f t="shared" si="17"/>
        <v>Dibawah Batas Honor</v>
      </c>
      <c r="F1130" s="64" t="e">
        <f ca="1">IF(_xludf.MAXifs('Data Alokasi Mitra per Bulan'!V:V,'Data Alokasi Mitra per Bulan'!C:C,B1130,'Data Alokasi Mitra per Bulan'!D:D,C1130)=0,G1130,IF(YEAR(_xludf.MAXifs('Data Alokasi Mitra per Bulan'!V:V,'Data Alokasi Mitra per Bulan'!C:C,B1130,'Data Alokasi Mitra per Bulan'!D:D,C1130))=2024,G1130,_xludf.MAXifs('Data Alokasi Mitra per Bulan'!V:V,'Data Alokasi Mitra per Bulan'!C:C,B1130,'Data Alokasi Mitra per Bulan'!D:D,C1130)))</f>
        <v>#NAME?</v>
      </c>
      <c r="G1130" s="65">
        <f t="shared" si="18"/>
        <v>45930</v>
      </c>
    </row>
    <row r="1131" spans="1:7" ht="14.4">
      <c r="A1131" s="62" t="str">
        <f t="shared" si="16"/>
        <v>MARSYA MAGDALENA ROMLA ALISeptember</v>
      </c>
      <c r="B1131" s="22" t="s">
        <v>360</v>
      </c>
      <c r="C1131" s="22" t="s">
        <v>308</v>
      </c>
      <c r="D1131" s="54">
        <f>SUMIFS('Data Alokasi Mitra per Bulan'!G:G,'Data Alokasi Mitra per Bulan'!C:C,B1131,'Data Alokasi Mitra per Bulan'!D:D,C1131)</f>
        <v>0</v>
      </c>
      <c r="E1131" s="63" t="str">
        <f t="shared" si="17"/>
        <v>Dibawah Batas Honor</v>
      </c>
      <c r="F1131" s="64" t="e">
        <f ca="1">IF(_xludf.MAXifs('Data Alokasi Mitra per Bulan'!V:V,'Data Alokasi Mitra per Bulan'!C:C,B1131,'Data Alokasi Mitra per Bulan'!D:D,C1131)=0,G1131,IF(YEAR(_xludf.MAXifs('Data Alokasi Mitra per Bulan'!V:V,'Data Alokasi Mitra per Bulan'!C:C,B1131,'Data Alokasi Mitra per Bulan'!D:D,C1131))=2024,G1131,_xludf.MAXifs('Data Alokasi Mitra per Bulan'!V:V,'Data Alokasi Mitra per Bulan'!C:C,B1131,'Data Alokasi Mitra per Bulan'!D:D,C1131)))</f>
        <v>#NAME?</v>
      </c>
      <c r="G1131" s="65">
        <f t="shared" si="18"/>
        <v>45930</v>
      </c>
    </row>
    <row r="1132" spans="1:7" ht="14.4">
      <c r="A1132" s="62" t="str">
        <f t="shared" si="16"/>
        <v>Maya Marlin Austin RembetSeptember</v>
      </c>
      <c r="B1132" s="22" t="s">
        <v>109</v>
      </c>
      <c r="C1132" s="22" t="s">
        <v>308</v>
      </c>
      <c r="D1132" s="54">
        <f>SUMIFS('Data Alokasi Mitra per Bulan'!G:G,'Data Alokasi Mitra per Bulan'!C:C,B1132,'Data Alokasi Mitra per Bulan'!D:D,C1132)</f>
        <v>2842000</v>
      </c>
      <c r="E1132" s="63" t="str">
        <f t="shared" si="17"/>
        <v>Dibawah Batas Honor</v>
      </c>
      <c r="F1132" s="64" t="e">
        <f ca="1">IF(_xludf.MAXifs('Data Alokasi Mitra per Bulan'!V:V,'Data Alokasi Mitra per Bulan'!C:C,B1132,'Data Alokasi Mitra per Bulan'!D:D,C1132)=0,G1132,IF(YEAR(_xludf.MAXifs('Data Alokasi Mitra per Bulan'!V:V,'Data Alokasi Mitra per Bulan'!C:C,B1132,'Data Alokasi Mitra per Bulan'!D:D,C1132))=2024,G1132,_xludf.MAXifs('Data Alokasi Mitra per Bulan'!V:V,'Data Alokasi Mitra per Bulan'!C:C,B1132,'Data Alokasi Mitra per Bulan'!D:D,C1132)))</f>
        <v>#NAME?</v>
      </c>
      <c r="G1132" s="65">
        <f t="shared" si="18"/>
        <v>45930</v>
      </c>
    </row>
    <row r="1133" spans="1:7" ht="14.4">
      <c r="A1133" s="62" t="str">
        <f t="shared" si="16"/>
        <v>Meike Marta TuukSeptember</v>
      </c>
      <c r="B1133" s="62" t="s">
        <v>135</v>
      </c>
      <c r="C1133" s="22" t="s">
        <v>308</v>
      </c>
      <c r="D1133" s="54">
        <f>SUMIFS('Data Alokasi Mitra per Bulan'!G:G,'Data Alokasi Mitra per Bulan'!C:C,B1133,'Data Alokasi Mitra per Bulan'!D:D,C1133)</f>
        <v>0</v>
      </c>
      <c r="E1133" s="63" t="str">
        <f t="shared" si="17"/>
        <v>Dibawah Batas Honor</v>
      </c>
      <c r="F1133" s="64" t="e">
        <f ca="1">IF(_xludf.MAXifs('Data Alokasi Mitra per Bulan'!V:V,'Data Alokasi Mitra per Bulan'!C:C,B1133,'Data Alokasi Mitra per Bulan'!D:D,C1133)=0,G1133,IF(YEAR(_xludf.MAXifs('Data Alokasi Mitra per Bulan'!V:V,'Data Alokasi Mitra per Bulan'!C:C,B1133,'Data Alokasi Mitra per Bulan'!D:D,C1133))=2024,G1133,_xludf.MAXifs('Data Alokasi Mitra per Bulan'!V:V,'Data Alokasi Mitra per Bulan'!C:C,B1133,'Data Alokasi Mitra per Bulan'!D:D,C1133)))</f>
        <v>#NAME?</v>
      </c>
      <c r="G1133" s="65">
        <f t="shared" si="18"/>
        <v>45930</v>
      </c>
    </row>
    <row r="1134" spans="1:7" ht="14.4">
      <c r="A1134" s="62" t="str">
        <f t="shared" si="16"/>
        <v>Meike MokodaserSeptember</v>
      </c>
      <c r="B1134" s="22" t="s">
        <v>110</v>
      </c>
      <c r="C1134" s="22" t="s">
        <v>308</v>
      </c>
      <c r="D1134" s="54">
        <f>SUMIFS('Data Alokasi Mitra per Bulan'!G:G,'Data Alokasi Mitra per Bulan'!C:C,B1134,'Data Alokasi Mitra per Bulan'!D:D,C1134)</f>
        <v>689000</v>
      </c>
      <c r="E1134" s="63" t="str">
        <f t="shared" si="17"/>
        <v>Dibawah Batas Honor</v>
      </c>
      <c r="F1134" s="64" t="e">
        <f ca="1">IF(_xludf.MAXifs('Data Alokasi Mitra per Bulan'!V:V,'Data Alokasi Mitra per Bulan'!C:C,B1134,'Data Alokasi Mitra per Bulan'!D:D,C1134)=0,G1134,IF(YEAR(_xludf.MAXifs('Data Alokasi Mitra per Bulan'!V:V,'Data Alokasi Mitra per Bulan'!C:C,B1134,'Data Alokasi Mitra per Bulan'!D:D,C1134))=2024,G1134,_xludf.MAXifs('Data Alokasi Mitra per Bulan'!V:V,'Data Alokasi Mitra per Bulan'!C:C,B1134,'Data Alokasi Mitra per Bulan'!D:D,C1134)))</f>
        <v>#NAME?</v>
      </c>
      <c r="G1134" s="65">
        <f t="shared" si="18"/>
        <v>45930</v>
      </c>
    </row>
    <row r="1135" spans="1:7" ht="14.4">
      <c r="A1135" s="62" t="str">
        <f t="shared" si="16"/>
        <v>Meri adelina kalaloSeptember</v>
      </c>
      <c r="B1135" s="62" t="s">
        <v>81</v>
      </c>
      <c r="C1135" s="22" t="s">
        <v>308</v>
      </c>
      <c r="D1135" s="54">
        <f>SUMIFS('Data Alokasi Mitra per Bulan'!G:G,'Data Alokasi Mitra per Bulan'!C:C,B1135,'Data Alokasi Mitra per Bulan'!D:D,C1135)</f>
        <v>1378000</v>
      </c>
      <c r="E1135" s="63" t="str">
        <f t="shared" si="17"/>
        <v>Dibawah Batas Honor</v>
      </c>
      <c r="F1135" s="64" t="e">
        <f ca="1">IF(_xludf.MAXifs('Data Alokasi Mitra per Bulan'!V:V,'Data Alokasi Mitra per Bulan'!C:C,B1135,'Data Alokasi Mitra per Bulan'!D:D,C1135)=0,G1135,IF(YEAR(_xludf.MAXifs('Data Alokasi Mitra per Bulan'!V:V,'Data Alokasi Mitra per Bulan'!C:C,B1135,'Data Alokasi Mitra per Bulan'!D:D,C1135))=2024,G1135,_xludf.MAXifs('Data Alokasi Mitra per Bulan'!V:V,'Data Alokasi Mitra per Bulan'!C:C,B1135,'Data Alokasi Mitra per Bulan'!D:D,C1135)))</f>
        <v>#NAME?</v>
      </c>
      <c r="G1135" s="65">
        <f t="shared" si="18"/>
        <v>45930</v>
      </c>
    </row>
    <row r="1136" spans="1:7" ht="14.4">
      <c r="A1136" s="62" t="str">
        <f t="shared" si="16"/>
        <v>Meyriska Cindy HoropuSeptember</v>
      </c>
      <c r="B1136" s="62" t="s">
        <v>361</v>
      </c>
      <c r="C1136" s="22" t="s">
        <v>308</v>
      </c>
      <c r="D1136" s="54">
        <f>SUMIFS('Data Alokasi Mitra per Bulan'!G:G,'Data Alokasi Mitra per Bulan'!C:C,B1136,'Data Alokasi Mitra per Bulan'!D:D,C1136)</f>
        <v>0</v>
      </c>
      <c r="E1136" s="63" t="str">
        <f t="shared" si="17"/>
        <v>Dibawah Batas Honor</v>
      </c>
      <c r="F1136" s="64" t="e">
        <f ca="1">IF(_xludf.MAXifs('Data Alokasi Mitra per Bulan'!V:V,'Data Alokasi Mitra per Bulan'!C:C,B1136,'Data Alokasi Mitra per Bulan'!D:D,C1136)=0,G1136,IF(YEAR(_xludf.MAXifs('Data Alokasi Mitra per Bulan'!V:V,'Data Alokasi Mitra per Bulan'!C:C,B1136,'Data Alokasi Mitra per Bulan'!D:D,C1136))=2024,G1136,_xludf.MAXifs('Data Alokasi Mitra per Bulan'!V:V,'Data Alokasi Mitra per Bulan'!C:C,B1136,'Data Alokasi Mitra per Bulan'!D:D,C1136)))</f>
        <v>#NAME?</v>
      </c>
      <c r="G1136" s="65">
        <f t="shared" si="18"/>
        <v>45930</v>
      </c>
    </row>
    <row r="1137" spans="1:7" ht="14.4">
      <c r="A1137" s="62" t="str">
        <f t="shared" si="16"/>
        <v>Mieske kaumpunganSeptember</v>
      </c>
      <c r="B1137" s="62" t="s">
        <v>137</v>
      </c>
      <c r="C1137" s="22" t="s">
        <v>308</v>
      </c>
      <c r="D1137" s="54">
        <f>SUMIFS('Data Alokasi Mitra per Bulan'!G:G,'Data Alokasi Mitra per Bulan'!C:C,B1137,'Data Alokasi Mitra per Bulan'!D:D,C1137)</f>
        <v>2608000</v>
      </c>
      <c r="E1137" s="63" t="str">
        <f t="shared" si="17"/>
        <v>Dibawah Batas Honor</v>
      </c>
      <c r="F1137" s="64" t="e">
        <f ca="1">IF(_xludf.MAXifs('Data Alokasi Mitra per Bulan'!V:V,'Data Alokasi Mitra per Bulan'!C:C,B1137,'Data Alokasi Mitra per Bulan'!D:D,C1137)=0,G1137,IF(YEAR(_xludf.MAXifs('Data Alokasi Mitra per Bulan'!V:V,'Data Alokasi Mitra per Bulan'!C:C,B1137,'Data Alokasi Mitra per Bulan'!D:D,C1137))=2024,G1137,_xludf.MAXifs('Data Alokasi Mitra per Bulan'!V:V,'Data Alokasi Mitra per Bulan'!C:C,B1137,'Data Alokasi Mitra per Bulan'!D:D,C1137)))</f>
        <v>#NAME?</v>
      </c>
      <c r="G1137" s="65">
        <f t="shared" si="18"/>
        <v>45930</v>
      </c>
    </row>
    <row r="1138" spans="1:7" ht="14.4">
      <c r="A1138" s="62" t="str">
        <f t="shared" si="16"/>
        <v>Moortesya Dina MakanaungSeptember</v>
      </c>
      <c r="B1138" s="62" t="s">
        <v>278</v>
      </c>
      <c r="C1138" s="22" t="s">
        <v>308</v>
      </c>
      <c r="D1138" s="54">
        <f>SUMIFS('Data Alokasi Mitra per Bulan'!G:G,'Data Alokasi Mitra per Bulan'!C:C,B1138,'Data Alokasi Mitra per Bulan'!D:D,C1138)</f>
        <v>0</v>
      </c>
      <c r="E1138" s="63" t="str">
        <f t="shared" si="17"/>
        <v>Dibawah Batas Honor</v>
      </c>
      <c r="F1138" s="64" t="e">
        <f ca="1">IF(_xludf.MAXifs('Data Alokasi Mitra per Bulan'!V:V,'Data Alokasi Mitra per Bulan'!C:C,B1138,'Data Alokasi Mitra per Bulan'!D:D,C1138)=0,G1138,IF(YEAR(_xludf.MAXifs('Data Alokasi Mitra per Bulan'!V:V,'Data Alokasi Mitra per Bulan'!C:C,B1138,'Data Alokasi Mitra per Bulan'!D:D,C1138))=2024,G1138,_xludf.MAXifs('Data Alokasi Mitra per Bulan'!V:V,'Data Alokasi Mitra per Bulan'!C:C,B1138,'Data Alokasi Mitra per Bulan'!D:D,C1138)))</f>
        <v>#NAME?</v>
      </c>
      <c r="G1138" s="65">
        <f t="shared" si="18"/>
        <v>45930</v>
      </c>
    </row>
    <row r="1139" spans="1:7" ht="14.4">
      <c r="A1139" s="62" t="str">
        <f t="shared" si="16"/>
        <v>NANCY CINTHYA PANGEMANANSeptember</v>
      </c>
      <c r="B1139" s="22" t="s">
        <v>183</v>
      </c>
      <c r="C1139" s="22" t="s">
        <v>308</v>
      </c>
      <c r="D1139" s="54">
        <f>SUMIFS('Data Alokasi Mitra per Bulan'!G:G,'Data Alokasi Mitra per Bulan'!C:C,B1139,'Data Alokasi Mitra per Bulan'!D:D,C1139)</f>
        <v>0</v>
      </c>
      <c r="E1139" s="63" t="str">
        <f t="shared" si="17"/>
        <v>Dibawah Batas Honor</v>
      </c>
      <c r="F1139" s="64" t="e">
        <f ca="1">IF(_xludf.MAXifs('Data Alokasi Mitra per Bulan'!V:V,'Data Alokasi Mitra per Bulan'!C:C,B1139,'Data Alokasi Mitra per Bulan'!D:D,C1139)=0,G1139,IF(YEAR(_xludf.MAXifs('Data Alokasi Mitra per Bulan'!V:V,'Data Alokasi Mitra per Bulan'!C:C,B1139,'Data Alokasi Mitra per Bulan'!D:D,C1139))=2024,G1139,_xludf.MAXifs('Data Alokasi Mitra per Bulan'!V:V,'Data Alokasi Mitra per Bulan'!C:C,B1139,'Data Alokasi Mitra per Bulan'!D:D,C1139)))</f>
        <v>#NAME?</v>
      </c>
      <c r="G1139" s="65">
        <f t="shared" si="18"/>
        <v>45930</v>
      </c>
    </row>
    <row r="1140" spans="1:7" ht="14.4">
      <c r="A1140" s="62" t="str">
        <f t="shared" si="16"/>
        <v>Novanti LohoSeptember</v>
      </c>
      <c r="B1140" s="62" t="s">
        <v>276</v>
      </c>
      <c r="C1140" s="22" t="s">
        <v>308</v>
      </c>
      <c r="D1140" s="54">
        <f>SUMIFS('Data Alokasi Mitra per Bulan'!G:G,'Data Alokasi Mitra per Bulan'!C:C,B1140,'Data Alokasi Mitra per Bulan'!D:D,C1140)</f>
        <v>0</v>
      </c>
      <c r="E1140" s="63" t="str">
        <f t="shared" si="17"/>
        <v>Dibawah Batas Honor</v>
      </c>
      <c r="F1140" s="64" t="e">
        <f ca="1">IF(_xludf.MAXifs('Data Alokasi Mitra per Bulan'!V:V,'Data Alokasi Mitra per Bulan'!C:C,B1140,'Data Alokasi Mitra per Bulan'!D:D,C1140)=0,G1140,IF(YEAR(_xludf.MAXifs('Data Alokasi Mitra per Bulan'!V:V,'Data Alokasi Mitra per Bulan'!C:C,B1140,'Data Alokasi Mitra per Bulan'!D:D,C1140))=2024,G1140,_xludf.MAXifs('Data Alokasi Mitra per Bulan'!V:V,'Data Alokasi Mitra per Bulan'!C:C,B1140,'Data Alokasi Mitra per Bulan'!D:D,C1140)))</f>
        <v>#NAME?</v>
      </c>
      <c r="G1140" s="65">
        <f t="shared" si="18"/>
        <v>45930</v>
      </c>
    </row>
    <row r="1141" spans="1:7" ht="14.4">
      <c r="A1141" s="62" t="str">
        <f t="shared" si="16"/>
        <v>Novita meita walewangkoSeptember</v>
      </c>
      <c r="B1141" s="62" t="s">
        <v>279</v>
      </c>
      <c r="C1141" s="22" t="s">
        <v>308</v>
      </c>
      <c r="D1141" s="54">
        <f>SUMIFS('Data Alokasi Mitra per Bulan'!G:G,'Data Alokasi Mitra per Bulan'!C:C,B1141,'Data Alokasi Mitra per Bulan'!D:D,C1141)</f>
        <v>0</v>
      </c>
      <c r="E1141" s="63" t="str">
        <f t="shared" si="17"/>
        <v>Dibawah Batas Honor</v>
      </c>
      <c r="F1141" s="64" t="e">
        <f ca="1">IF(_xludf.MAXifs('Data Alokasi Mitra per Bulan'!V:V,'Data Alokasi Mitra per Bulan'!C:C,B1141,'Data Alokasi Mitra per Bulan'!D:D,C1141)=0,G1141,IF(YEAR(_xludf.MAXifs('Data Alokasi Mitra per Bulan'!V:V,'Data Alokasi Mitra per Bulan'!C:C,B1141,'Data Alokasi Mitra per Bulan'!D:D,C1141))=2024,G1141,_xludf.MAXifs('Data Alokasi Mitra per Bulan'!V:V,'Data Alokasi Mitra per Bulan'!C:C,B1141,'Data Alokasi Mitra per Bulan'!D:D,C1141)))</f>
        <v>#NAME?</v>
      </c>
      <c r="G1141" s="65">
        <f t="shared" si="18"/>
        <v>45930</v>
      </c>
    </row>
    <row r="1142" spans="1:7" ht="14.4">
      <c r="A1142" s="62" t="str">
        <f t="shared" si="16"/>
        <v>Novita Theresia KarindaSeptember</v>
      </c>
      <c r="B1142" s="62" t="s">
        <v>280</v>
      </c>
      <c r="C1142" s="22" t="s">
        <v>308</v>
      </c>
      <c r="D1142" s="54">
        <f>SUMIFS('Data Alokasi Mitra per Bulan'!G:G,'Data Alokasi Mitra per Bulan'!C:C,B1142,'Data Alokasi Mitra per Bulan'!D:D,C1142)</f>
        <v>0</v>
      </c>
      <c r="E1142" s="63" t="str">
        <f t="shared" si="17"/>
        <v>Dibawah Batas Honor</v>
      </c>
      <c r="F1142" s="64" t="e">
        <f ca="1">IF(_xludf.MAXifs('Data Alokasi Mitra per Bulan'!V:V,'Data Alokasi Mitra per Bulan'!C:C,B1142,'Data Alokasi Mitra per Bulan'!D:D,C1142)=0,G1142,IF(YEAR(_xludf.MAXifs('Data Alokasi Mitra per Bulan'!V:V,'Data Alokasi Mitra per Bulan'!C:C,B1142,'Data Alokasi Mitra per Bulan'!D:D,C1142))=2024,G1142,_xludf.MAXifs('Data Alokasi Mitra per Bulan'!V:V,'Data Alokasi Mitra per Bulan'!C:C,B1142,'Data Alokasi Mitra per Bulan'!D:D,C1142)))</f>
        <v>#NAME?</v>
      </c>
      <c r="G1142" s="65">
        <f t="shared" si="18"/>
        <v>45930</v>
      </c>
    </row>
    <row r="1143" spans="1:7" ht="14.4">
      <c r="A1143" s="62" t="str">
        <f t="shared" si="16"/>
        <v>NURHAYANTI TOWURISeptember</v>
      </c>
      <c r="B1143" s="22" t="s">
        <v>111</v>
      </c>
      <c r="C1143" s="22" t="s">
        <v>308</v>
      </c>
      <c r="D1143" s="54">
        <f>SUMIFS('Data Alokasi Mitra per Bulan'!G:G,'Data Alokasi Mitra per Bulan'!C:C,B1143,'Data Alokasi Mitra per Bulan'!D:D,C1143)</f>
        <v>0</v>
      </c>
      <c r="E1143" s="63" t="str">
        <f t="shared" si="17"/>
        <v>Dibawah Batas Honor</v>
      </c>
      <c r="F1143" s="64" t="e">
        <f ca="1">IF(_xludf.MAXifs('Data Alokasi Mitra per Bulan'!V:V,'Data Alokasi Mitra per Bulan'!C:C,B1143,'Data Alokasi Mitra per Bulan'!D:D,C1143)=0,G1143,IF(YEAR(_xludf.MAXifs('Data Alokasi Mitra per Bulan'!V:V,'Data Alokasi Mitra per Bulan'!C:C,B1143,'Data Alokasi Mitra per Bulan'!D:D,C1143))=2024,G1143,_xludf.MAXifs('Data Alokasi Mitra per Bulan'!V:V,'Data Alokasi Mitra per Bulan'!C:C,B1143,'Data Alokasi Mitra per Bulan'!D:D,C1143)))</f>
        <v>#NAME?</v>
      </c>
      <c r="G1143" s="65">
        <f t="shared" si="18"/>
        <v>45930</v>
      </c>
    </row>
    <row r="1144" spans="1:7" ht="14.4">
      <c r="A1144" s="62" t="str">
        <f t="shared" si="16"/>
        <v>Nurul istiyanaSeptember</v>
      </c>
      <c r="B1144" s="62" t="s">
        <v>281</v>
      </c>
      <c r="C1144" s="22" t="s">
        <v>308</v>
      </c>
      <c r="D1144" s="54">
        <f>SUMIFS('Data Alokasi Mitra per Bulan'!G:G,'Data Alokasi Mitra per Bulan'!C:C,B1144,'Data Alokasi Mitra per Bulan'!D:D,C1144)</f>
        <v>0</v>
      </c>
      <c r="E1144" s="63" t="str">
        <f t="shared" si="17"/>
        <v>Dibawah Batas Honor</v>
      </c>
      <c r="F1144" s="64" t="e">
        <f ca="1">IF(_xludf.MAXifs('Data Alokasi Mitra per Bulan'!V:V,'Data Alokasi Mitra per Bulan'!C:C,B1144,'Data Alokasi Mitra per Bulan'!D:D,C1144)=0,G1144,IF(YEAR(_xludf.MAXifs('Data Alokasi Mitra per Bulan'!V:V,'Data Alokasi Mitra per Bulan'!C:C,B1144,'Data Alokasi Mitra per Bulan'!D:D,C1144))=2024,G1144,_xludf.MAXifs('Data Alokasi Mitra per Bulan'!V:V,'Data Alokasi Mitra per Bulan'!C:C,B1144,'Data Alokasi Mitra per Bulan'!D:D,C1144)))</f>
        <v>#NAME?</v>
      </c>
      <c r="G1144" s="65">
        <f t="shared" si="18"/>
        <v>45930</v>
      </c>
    </row>
    <row r="1145" spans="1:7" ht="14.4">
      <c r="A1145" s="62" t="str">
        <f t="shared" si="16"/>
        <v>Oksan TolipSeptember</v>
      </c>
      <c r="B1145" s="62" t="s">
        <v>112</v>
      </c>
      <c r="C1145" s="22" t="s">
        <v>308</v>
      </c>
      <c r="D1145" s="54">
        <f>SUMIFS('Data Alokasi Mitra per Bulan'!G:G,'Data Alokasi Mitra per Bulan'!C:C,B1145,'Data Alokasi Mitra per Bulan'!D:D,C1145)</f>
        <v>0</v>
      </c>
      <c r="E1145" s="63" t="str">
        <f t="shared" si="17"/>
        <v>Dibawah Batas Honor</v>
      </c>
      <c r="F1145" s="64" t="e">
        <f ca="1">IF(_xludf.MAXifs('Data Alokasi Mitra per Bulan'!V:V,'Data Alokasi Mitra per Bulan'!C:C,B1145,'Data Alokasi Mitra per Bulan'!D:D,C1145)=0,G1145,IF(YEAR(_xludf.MAXifs('Data Alokasi Mitra per Bulan'!V:V,'Data Alokasi Mitra per Bulan'!C:C,B1145,'Data Alokasi Mitra per Bulan'!D:D,C1145))=2024,G1145,_xludf.MAXifs('Data Alokasi Mitra per Bulan'!V:V,'Data Alokasi Mitra per Bulan'!C:C,B1145,'Data Alokasi Mitra per Bulan'!D:D,C1145)))</f>
        <v>#NAME?</v>
      </c>
      <c r="G1145" s="65">
        <f t="shared" si="18"/>
        <v>45930</v>
      </c>
    </row>
    <row r="1146" spans="1:7" ht="14.4">
      <c r="A1146" s="62" t="str">
        <f t="shared" si="16"/>
        <v>Pingkan Winda SarayarSeptember</v>
      </c>
      <c r="B1146" s="62" t="s">
        <v>65</v>
      </c>
      <c r="C1146" s="22" t="s">
        <v>308</v>
      </c>
      <c r="D1146" s="54">
        <f>SUMIFS('Data Alokasi Mitra per Bulan'!G:G,'Data Alokasi Mitra per Bulan'!C:C,B1146,'Data Alokasi Mitra per Bulan'!D:D,C1146)</f>
        <v>702000</v>
      </c>
      <c r="E1146" s="63" t="str">
        <f t="shared" si="17"/>
        <v>Dibawah Batas Honor</v>
      </c>
      <c r="F1146" s="64" t="e">
        <f ca="1">IF(_xludf.MAXifs('Data Alokasi Mitra per Bulan'!V:V,'Data Alokasi Mitra per Bulan'!C:C,B1146,'Data Alokasi Mitra per Bulan'!D:D,C1146)=0,G1146,IF(YEAR(_xludf.MAXifs('Data Alokasi Mitra per Bulan'!V:V,'Data Alokasi Mitra per Bulan'!C:C,B1146,'Data Alokasi Mitra per Bulan'!D:D,C1146))=2024,G1146,_xludf.MAXifs('Data Alokasi Mitra per Bulan'!V:V,'Data Alokasi Mitra per Bulan'!C:C,B1146,'Data Alokasi Mitra per Bulan'!D:D,C1146)))</f>
        <v>#NAME?</v>
      </c>
      <c r="G1146" s="65">
        <f t="shared" si="18"/>
        <v>45930</v>
      </c>
    </row>
    <row r="1147" spans="1:7" ht="14.4">
      <c r="A1147" s="62" t="str">
        <f t="shared" si="16"/>
        <v>Precilia Fransisca winangunSeptember</v>
      </c>
      <c r="B1147" s="62" t="s">
        <v>362</v>
      </c>
      <c r="C1147" s="22" t="s">
        <v>308</v>
      </c>
      <c r="D1147" s="54">
        <f>SUMIFS('Data Alokasi Mitra per Bulan'!G:G,'Data Alokasi Mitra per Bulan'!C:C,B1147,'Data Alokasi Mitra per Bulan'!D:D,C1147)</f>
        <v>0</v>
      </c>
      <c r="E1147" s="63" t="str">
        <f t="shared" si="17"/>
        <v>Dibawah Batas Honor</v>
      </c>
      <c r="F1147" s="64" t="e">
        <f ca="1">IF(_xludf.MAXifs('Data Alokasi Mitra per Bulan'!V:V,'Data Alokasi Mitra per Bulan'!C:C,B1147,'Data Alokasi Mitra per Bulan'!D:D,C1147)=0,G1147,IF(YEAR(_xludf.MAXifs('Data Alokasi Mitra per Bulan'!V:V,'Data Alokasi Mitra per Bulan'!C:C,B1147,'Data Alokasi Mitra per Bulan'!D:D,C1147))=2024,G1147,_xludf.MAXifs('Data Alokasi Mitra per Bulan'!V:V,'Data Alokasi Mitra per Bulan'!C:C,B1147,'Data Alokasi Mitra per Bulan'!D:D,C1147)))</f>
        <v>#NAME?</v>
      </c>
      <c r="G1147" s="65">
        <f t="shared" si="18"/>
        <v>45930</v>
      </c>
    </row>
    <row r="1148" spans="1:7" ht="14.4">
      <c r="A1148" s="62" t="str">
        <f t="shared" si="16"/>
        <v>Prisila kristiani pangemananSeptember</v>
      </c>
      <c r="B1148" s="22" t="s">
        <v>74</v>
      </c>
      <c r="C1148" s="22" t="s">
        <v>308</v>
      </c>
      <c r="D1148" s="54">
        <f>SUMIFS('Data Alokasi Mitra per Bulan'!G:G,'Data Alokasi Mitra per Bulan'!C:C,B1148,'Data Alokasi Mitra per Bulan'!D:D,C1148)</f>
        <v>702000</v>
      </c>
      <c r="E1148" s="63" t="str">
        <f t="shared" si="17"/>
        <v>Dibawah Batas Honor</v>
      </c>
      <c r="F1148" s="64" t="e">
        <f ca="1">IF(_xludf.MAXifs('Data Alokasi Mitra per Bulan'!V:V,'Data Alokasi Mitra per Bulan'!C:C,B1148,'Data Alokasi Mitra per Bulan'!D:D,C1148)=0,G1148,IF(YEAR(_xludf.MAXifs('Data Alokasi Mitra per Bulan'!V:V,'Data Alokasi Mitra per Bulan'!C:C,B1148,'Data Alokasi Mitra per Bulan'!D:D,C1148))=2024,G1148,_xludf.MAXifs('Data Alokasi Mitra per Bulan'!V:V,'Data Alokasi Mitra per Bulan'!C:C,B1148,'Data Alokasi Mitra per Bulan'!D:D,C1148)))</f>
        <v>#NAME?</v>
      </c>
      <c r="G1148" s="65">
        <f t="shared" si="18"/>
        <v>45930</v>
      </c>
    </row>
    <row r="1149" spans="1:7" ht="14.4">
      <c r="A1149" s="62" t="str">
        <f t="shared" si="16"/>
        <v>Prisilia.Diana.ModandingSeptember</v>
      </c>
      <c r="B1149" s="62" t="s">
        <v>282</v>
      </c>
      <c r="C1149" s="22" t="s">
        <v>308</v>
      </c>
      <c r="D1149" s="54">
        <f>SUMIFS('Data Alokasi Mitra per Bulan'!G:G,'Data Alokasi Mitra per Bulan'!C:C,B1149,'Data Alokasi Mitra per Bulan'!D:D,C1149)</f>
        <v>0</v>
      </c>
      <c r="E1149" s="63" t="str">
        <f t="shared" si="17"/>
        <v>Dibawah Batas Honor</v>
      </c>
      <c r="F1149" s="64" t="e">
        <f ca="1">IF(_xludf.MAXifs('Data Alokasi Mitra per Bulan'!V:V,'Data Alokasi Mitra per Bulan'!C:C,B1149,'Data Alokasi Mitra per Bulan'!D:D,C1149)=0,G1149,IF(YEAR(_xludf.MAXifs('Data Alokasi Mitra per Bulan'!V:V,'Data Alokasi Mitra per Bulan'!C:C,B1149,'Data Alokasi Mitra per Bulan'!D:D,C1149))=2024,G1149,_xludf.MAXifs('Data Alokasi Mitra per Bulan'!V:V,'Data Alokasi Mitra per Bulan'!C:C,B1149,'Data Alokasi Mitra per Bulan'!D:D,C1149)))</f>
        <v>#NAME?</v>
      </c>
      <c r="G1149" s="65">
        <f t="shared" si="18"/>
        <v>45930</v>
      </c>
    </row>
    <row r="1150" spans="1:7" ht="14.4">
      <c r="A1150" s="62" t="str">
        <f t="shared" si="16"/>
        <v>Randhy TahulendingSeptember</v>
      </c>
      <c r="B1150" s="62" t="s">
        <v>122</v>
      </c>
      <c r="C1150" s="22" t="s">
        <v>308</v>
      </c>
      <c r="D1150" s="54">
        <f>SUMIFS('Data Alokasi Mitra per Bulan'!G:G,'Data Alokasi Mitra per Bulan'!C:C,B1150,'Data Alokasi Mitra per Bulan'!D:D,C1150)</f>
        <v>2140000</v>
      </c>
      <c r="E1150" s="63" t="str">
        <f t="shared" si="17"/>
        <v>Dibawah Batas Honor</v>
      </c>
      <c r="F1150" s="64" t="e">
        <f ca="1">IF(_xludf.MAXifs('Data Alokasi Mitra per Bulan'!V:V,'Data Alokasi Mitra per Bulan'!C:C,B1150,'Data Alokasi Mitra per Bulan'!D:D,C1150)=0,G1150,IF(YEAR(_xludf.MAXifs('Data Alokasi Mitra per Bulan'!V:V,'Data Alokasi Mitra per Bulan'!C:C,B1150,'Data Alokasi Mitra per Bulan'!D:D,C1150))=2024,G1150,_xludf.MAXifs('Data Alokasi Mitra per Bulan'!V:V,'Data Alokasi Mitra per Bulan'!C:C,B1150,'Data Alokasi Mitra per Bulan'!D:D,C1150)))</f>
        <v>#NAME?</v>
      </c>
      <c r="G1150" s="65">
        <f t="shared" si="18"/>
        <v>45930</v>
      </c>
    </row>
    <row r="1151" spans="1:7" ht="14.4">
      <c r="A1151" s="62" t="str">
        <f t="shared" si="16"/>
        <v>Rasna AlituSeptember</v>
      </c>
      <c r="B1151" s="22" t="s">
        <v>363</v>
      </c>
      <c r="C1151" s="22" t="s">
        <v>308</v>
      </c>
      <c r="D1151" s="54">
        <f>SUMIFS('Data Alokasi Mitra per Bulan'!G:G,'Data Alokasi Mitra per Bulan'!C:C,B1151,'Data Alokasi Mitra per Bulan'!D:D,C1151)</f>
        <v>0</v>
      </c>
      <c r="E1151" s="63" t="str">
        <f t="shared" si="17"/>
        <v>Dibawah Batas Honor</v>
      </c>
      <c r="F1151" s="64" t="e">
        <f ca="1">IF(_xludf.MAXifs('Data Alokasi Mitra per Bulan'!V:V,'Data Alokasi Mitra per Bulan'!C:C,B1151,'Data Alokasi Mitra per Bulan'!D:D,C1151)=0,G1151,IF(YEAR(_xludf.MAXifs('Data Alokasi Mitra per Bulan'!V:V,'Data Alokasi Mitra per Bulan'!C:C,B1151,'Data Alokasi Mitra per Bulan'!D:D,C1151))=2024,G1151,_xludf.MAXifs('Data Alokasi Mitra per Bulan'!V:V,'Data Alokasi Mitra per Bulan'!C:C,B1151,'Data Alokasi Mitra per Bulan'!D:D,C1151)))</f>
        <v>#NAME?</v>
      </c>
      <c r="G1151" s="65">
        <f t="shared" si="18"/>
        <v>45930</v>
      </c>
    </row>
    <row r="1152" spans="1:7" ht="14.4">
      <c r="A1152" s="62" t="str">
        <f t="shared" si="16"/>
        <v>RaudhaSeptember</v>
      </c>
      <c r="B1152" s="22" t="s">
        <v>153</v>
      </c>
      <c r="C1152" s="22" t="s">
        <v>308</v>
      </c>
      <c r="D1152" s="54">
        <f>SUMIFS('Data Alokasi Mitra per Bulan'!G:G,'Data Alokasi Mitra per Bulan'!C:C,B1152,'Data Alokasi Mitra per Bulan'!D:D,C1152)</f>
        <v>0</v>
      </c>
      <c r="E1152" s="63" t="str">
        <f t="shared" si="17"/>
        <v>Dibawah Batas Honor</v>
      </c>
      <c r="F1152" s="64" t="e">
        <f ca="1">IF(_xludf.MAXifs('Data Alokasi Mitra per Bulan'!V:V,'Data Alokasi Mitra per Bulan'!C:C,B1152,'Data Alokasi Mitra per Bulan'!D:D,C1152)=0,G1152,IF(YEAR(_xludf.MAXifs('Data Alokasi Mitra per Bulan'!V:V,'Data Alokasi Mitra per Bulan'!C:C,B1152,'Data Alokasi Mitra per Bulan'!D:D,C1152))=2024,G1152,_xludf.MAXifs('Data Alokasi Mitra per Bulan'!V:V,'Data Alokasi Mitra per Bulan'!C:C,B1152,'Data Alokasi Mitra per Bulan'!D:D,C1152)))</f>
        <v>#NAME?</v>
      </c>
      <c r="G1152" s="65">
        <f t="shared" si="18"/>
        <v>45930</v>
      </c>
    </row>
    <row r="1153" spans="1:7" ht="14.4">
      <c r="A1153" s="62" t="str">
        <f t="shared" si="16"/>
        <v>Raymond Abraham RotinsuluSeptember</v>
      </c>
      <c r="B1153" s="62" t="s">
        <v>292</v>
      </c>
      <c r="C1153" s="22" t="s">
        <v>308</v>
      </c>
      <c r="D1153" s="54">
        <f>SUMIFS('Data Alokasi Mitra per Bulan'!G:G,'Data Alokasi Mitra per Bulan'!C:C,B1153,'Data Alokasi Mitra per Bulan'!D:D,C1153)</f>
        <v>0</v>
      </c>
      <c r="E1153" s="63" t="str">
        <f t="shared" si="17"/>
        <v>Dibawah Batas Honor</v>
      </c>
      <c r="F1153" s="64" t="e">
        <f ca="1">IF(_xludf.MAXifs('Data Alokasi Mitra per Bulan'!V:V,'Data Alokasi Mitra per Bulan'!C:C,B1153,'Data Alokasi Mitra per Bulan'!D:D,C1153)=0,G1153,IF(YEAR(_xludf.MAXifs('Data Alokasi Mitra per Bulan'!V:V,'Data Alokasi Mitra per Bulan'!C:C,B1153,'Data Alokasi Mitra per Bulan'!D:D,C1153))=2024,G1153,_xludf.MAXifs('Data Alokasi Mitra per Bulan'!V:V,'Data Alokasi Mitra per Bulan'!C:C,B1153,'Data Alokasi Mitra per Bulan'!D:D,C1153)))</f>
        <v>#NAME?</v>
      </c>
      <c r="G1153" s="65">
        <f t="shared" si="18"/>
        <v>45930</v>
      </c>
    </row>
    <row r="1154" spans="1:7" ht="14.4">
      <c r="A1154" s="62" t="str">
        <f t="shared" si="16"/>
        <v>Reini Clara PaulusSeptember</v>
      </c>
      <c r="B1154" s="62" t="s">
        <v>32</v>
      </c>
      <c r="C1154" s="22" t="s">
        <v>308</v>
      </c>
      <c r="D1154" s="54">
        <f>SUMIFS('Data Alokasi Mitra per Bulan'!G:G,'Data Alokasi Mitra per Bulan'!C:C,B1154,'Data Alokasi Mitra per Bulan'!D:D,C1154)</f>
        <v>2884000</v>
      </c>
      <c r="E1154" s="63" t="str">
        <f t="shared" si="17"/>
        <v>Dibawah Batas Honor</v>
      </c>
      <c r="F1154" s="64" t="e">
        <f ca="1">IF(_xludf.MAXifs('Data Alokasi Mitra per Bulan'!V:V,'Data Alokasi Mitra per Bulan'!C:C,B1154,'Data Alokasi Mitra per Bulan'!D:D,C1154)=0,G1154,IF(YEAR(_xludf.MAXifs('Data Alokasi Mitra per Bulan'!V:V,'Data Alokasi Mitra per Bulan'!C:C,B1154,'Data Alokasi Mitra per Bulan'!D:D,C1154))=2024,G1154,_xludf.MAXifs('Data Alokasi Mitra per Bulan'!V:V,'Data Alokasi Mitra per Bulan'!C:C,B1154,'Data Alokasi Mitra per Bulan'!D:D,C1154)))</f>
        <v>#NAME?</v>
      </c>
      <c r="G1154" s="65">
        <f t="shared" si="18"/>
        <v>45930</v>
      </c>
    </row>
    <row r="1155" spans="1:7" ht="14.4">
      <c r="A1155" s="62" t="str">
        <f t="shared" si="16"/>
        <v>Rendy Giovan UmbohSeptember</v>
      </c>
      <c r="B1155" s="22" t="s">
        <v>364</v>
      </c>
      <c r="C1155" s="22" t="s">
        <v>308</v>
      </c>
      <c r="D1155" s="54">
        <f>SUMIFS('Data Alokasi Mitra per Bulan'!G:G,'Data Alokasi Mitra per Bulan'!C:C,B1155,'Data Alokasi Mitra per Bulan'!D:D,C1155)</f>
        <v>0</v>
      </c>
      <c r="E1155" s="63" t="str">
        <f t="shared" si="17"/>
        <v>Dibawah Batas Honor</v>
      </c>
      <c r="F1155" s="64" t="e">
        <f ca="1">IF(_xludf.MAXifs('Data Alokasi Mitra per Bulan'!V:V,'Data Alokasi Mitra per Bulan'!C:C,B1155,'Data Alokasi Mitra per Bulan'!D:D,C1155)=0,G1155,IF(YEAR(_xludf.MAXifs('Data Alokasi Mitra per Bulan'!V:V,'Data Alokasi Mitra per Bulan'!C:C,B1155,'Data Alokasi Mitra per Bulan'!D:D,C1155))=2024,G1155,_xludf.MAXifs('Data Alokasi Mitra per Bulan'!V:V,'Data Alokasi Mitra per Bulan'!C:C,B1155,'Data Alokasi Mitra per Bulan'!D:D,C1155)))</f>
        <v>#NAME?</v>
      </c>
      <c r="G1155" s="65">
        <f t="shared" si="18"/>
        <v>45930</v>
      </c>
    </row>
    <row r="1156" spans="1:7" ht="14.4">
      <c r="A1156" s="62" t="str">
        <f t="shared" si="16"/>
        <v>Richard Marcel LasapuSeptember</v>
      </c>
      <c r="B1156" s="62" t="s">
        <v>365</v>
      </c>
      <c r="C1156" s="22" t="s">
        <v>308</v>
      </c>
      <c r="D1156" s="54">
        <f>SUMIFS('Data Alokasi Mitra per Bulan'!G:G,'Data Alokasi Mitra per Bulan'!C:C,B1156,'Data Alokasi Mitra per Bulan'!D:D,C1156)</f>
        <v>0</v>
      </c>
      <c r="E1156" s="63" t="str">
        <f t="shared" si="17"/>
        <v>Dibawah Batas Honor</v>
      </c>
      <c r="F1156" s="64" t="e">
        <f ca="1">IF(_xludf.MAXifs('Data Alokasi Mitra per Bulan'!V:V,'Data Alokasi Mitra per Bulan'!C:C,B1156,'Data Alokasi Mitra per Bulan'!D:D,C1156)=0,G1156,IF(YEAR(_xludf.MAXifs('Data Alokasi Mitra per Bulan'!V:V,'Data Alokasi Mitra per Bulan'!C:C,B1156,'Data Alokasi Mitra per Bulan'!D:D,C1156))=2024,G1156,_xludf.MAXifs('Data Alokasi Mitra per Bulan'!V:V,'Data Alokasi Mitra per Bulan'!C:C,B1156,'Data Alokasi Mitra per Bulan'!D:D,C1156)))</f>
        <v>#NAME?</v>
      </c>
      <c r="G1156" s="65">
        <f t="shared" si="18"/>
        <v>45930</v>
      </c>
    </row>
    <row r="1157" spans="1:7" ht="14.4">
      <c r="A1157" s="62" t="str">
        <f t="shared" si="16"/>
        <v>Rina ArnowoSeptember</v>
      </c>
      <c r="B1157" s="22" t="s">
        <v>58</v>
      </c>
      <c r="C1157" s="22" t="s">
        <v>308</v>
      </c>
      <c r="D1157" s="54">
        <f>SUMIFS('Data Alokasi Mitra per Bulan'!G:G,'Data Alokasi Mitra per Bulan'!C:C,B1157,'Data Alokasi Mitra per Bulan'!D:D,C1157)</f>
        <v>0</v>
      </c>
      <c r="E1157" s="63" t="str">
        <f t="shared" si="17"/>
        <v>Dibawah Batas Honor</v>
      </c>
      <c r="F1157" s="64" t="e">
        <f ca="1">IF(_xludf.MAXifs('Data Alokasi Mitra per Bulan'!V:V,'Data Alokasi Mitra per Bulan'!C:C,B1157,'Data Alokasi Mitra per Bulan'!D:D,C1157)=0,G1157,IF(YEAR(_xludf.MAXifs('Data Alokasi Mitra per Bulan'!V:V,'Data Alokasi Mitra per Bulan'!C:C,B1157,'Data Alokasi Mitra per Bulan'!D:D,C1157))=2024,G1157,_xludf.MAXifs('Data Alokasi Mitra per Bulan'!V:V,'Data Alokasi Mitra per Bulan'!C:C,B1157,'Data Alokasi Mitra per Bulan'!D:D,C1157)))</f>
        <v>#NAME?</v>
      </c>
      <c r="G1157" s="65">
        <f t="shared" si="18"/>
        <v>45930</v>
      </c>
    </row>
    <row r="1158" spans="1:7" ht="14.4">
      <c r="A1158" s="62" t="str">
        <f t="shared" si="16"/>
        <v>Rizka Syalomitha Angelie MamengkoSeptember</v>
      </c>
      <c r="B1158" s="22" t="s">
        <v>283</v>
      </c>
      <c r="C1158" s="22" t="s">
        <v>308</v>
      </c>
      <c r="D1158" s="54">
        <f>SUMIFS('Data Alokasi Mitra per Bulan'!G:G,'Data Alokasi Mitra per Bulan'!C:C,B1158,'Data Alokasi Mitra per Bulan'!D:D,C1158)</f>
        <v>0</v>
      </c>
      <c r="E1158" s="63" t="str">
        <f t="shared" si="17"/>
        <v>Dibawah Batas Honor</v>
      </c>
      <c r="F1158" s="64" t="e">
        <f ca="1">IF(_xludf.MAXifs('Data Alokasi Mitra per Bulan'!V:V,'Data Alokasi Mitra per Bulan'!C:C,B1158,'Data Alokasi Mitra per Bulan'!D:D,C1158)=0,G1158,IF(YEAR(_xludf.MAXifs('Data Alokasi Mitra per Bulan'!V:V,'Data Alokasi Mitra per Bulan'!C:C,B1158,'Data Alokasi Mitra per Bulan'!D:D,C1158))=2024,G1158,_xludf.MAXifs('Data Alokasi Mitra per Bulan'!V:V,'Data Alokasi Mitra per Bulan'!C:C,B1158,'Data Alokasi Mitra per Bulan'!D:D,C1158)))</f>
        <v>#NAME?</v>
      </c>
      <c r="G1158" s="65">
        <f t="shared" si="18"/>
        <v>45930</v>
      </c>
    </row>
    <row r="1159" spans="1:7" ht="14.4">
      <c r="A1159" s="62" t="str">
        <f t="shared" si="16"/>
        <v>RIZKI NURFIFAHSeptember</v>
      </c>
      <c r="B1159" s="62" t="s">
        <v>113</v>
      </c>
      <c r="C1159" s="22" t="s">
        <v>308</v>
      </c>
      <c r="D1159" s="54">
        <f>SUMIFS('Data Alokasi Mitra per Bulan'!G:G,'Data Alokasi Mitra per Bulan'!C:C,B1159,'Data Alokasi Mitra per Bulan'!D:D,C1159)</f>
        <v>468000</v>
      </c>
      <c r="E1159" s="63" t="str">
        <f t="shared" si="17"/>
        <v>Dibawah Batas Honor</v>
      </c>
      <c r="F1159" s="64" t="e">
        <f ca="1">IF(_xludf.MAXifs('Data Alokasi Mitra per Bulan'!V:V,'Data Alokasi Mitra per Bulan'!C:C,B1159,'Data Alokasi Mitra per Bulan'!D:D,C1159)=0,G1159,IF(YEAR(_xludf.MAXifs('Data Alokasi Mitra per Bulan'!V:V,'Data Alokasi Mitra per Bulan'!C:C,B1159,'Data Alokasi Mitra per Bulan'!D:D,C1159))=2024,G1159,_xludf.MAXifs('Data Alokasi Mitra per Bulan'!V:V,'Data Alokasi Mitra per Bulan'!C:C,B1159,'Data Alokasi Mitra per Bulan'!D:D,C1159)))</f>
        <v>#NAME?</v>
      </c>
      <c r="G1159" s="65">
        <f t="shared" si="18"/>
        <v>45930</v>
      </c>
    </row>
    <row r="1160" spans="1:7" ht="14.4">
      <c r="A1160" s="62" t="str">
        <f t="shared" si="16"/>
        <v>Rolita Prisilia MahalariSeptember</v>
      </c>
      <c r="B1160" s="22" t="s">
        <v>138</v>
      </c>
      <c r="C1160" s="22" t="s">
        <v>308</v>
      </c>
      <c r="D1160" s="54">
        <f>SUMIFS('Data Alokasi Mitra per Bulan'!G:G,'Data Alokasi Mitra per Bulan'!C:C,B1160,'Data Alokasi Mitra per Bulan'!D:D,C1160)</f>
        <v>3076000</v>
      </c>
      <c r="E1160" s="63" t="str">
        <f t="shared" si="17"/>
        <v>Dibawah Batas Honor</v>
      </c>
      <c r="F1160" s="64" t="e">
        <f ca="1">IF(_xludf.MAXifs('Data Alokasi Mitra per Bulan'!V:V,'Data Alokasi Mitra per Bulan'!C:C,B1160,'Data Alokasi Mitra per Bulan'!D:D,C1160)=0,G1160,IF(YEAR(_xludf.MAXifs('Data Alokasi Mitra per Bulan'!V:V,'Data Alokasi Mitra per Bulan'!C:C,B1160,'Data Alokasi Mitra per Bulan'!D:D,C1160))=2024,G1160,_xludf.MAXifs('Data Alokasi Mitra per Bulan'!V:V,'Data Alokasi Mitra per Bulan'!C:C,B1160,'Data Alokasi Mitra per Bulan'!D:D,C1160)))</f>
        <v>#NAME?</v>
      </c>
      <c r="G1160" s="65">
        <f t="shared" si="18"/>
        <v>45930</v>
      </c>
    </row>
    <row r="1161" spans="1:7" ht="14.4">
      <c r="A1161" s="62" t="str">
        <f t="shared" si="16"/>
        <v>Roy MakalewSeptember</v>
      </c>
      <c r="B1161" s="22" t="s">
        <v>44</v>
      </c>
      <c r="C1161" s="22" t="s">
        <v>308</v>
      </c>
      <c r="D1161" s="54">
        <f>SUMIFS('Data Alokasi Mitra per Bulan'!G:G,'Data Alokasi Mitra per Bulan'!C:C,B1161,'Data Alokasi Mitra per Bulan'!D:D,C1161)</f>
        <v>3378000</v>
      </c>
      <c r="E1161" s="63" t="str">
        <f t="shared" si="17"/>
        <v>Dibawah Batas Honor</v>
      </c>
      <c r="F1161" s="64" t="e">
        <f ca="1">IF(_xludf.MAXifs('Data Alokasi Mitra per Bulan'!V:V,'Data Alokasi Mitra per Bulan'!C:C,B1161,'Data Alokasi Mitra per Bulan'!D:D,C1161)=0,G1161,IF(YEAR(_xludf.MAXifs('Data Alokasi Mitra per Bulan'!V:V,'Data Alokasi Mitra per Bulan'!C:C,B1161,'Data Alokasi Mitra per Bulan'!D:D,C1161))=2024,G1161,_xludf.MAXifs('Data Alokasi Mitra per Bulan'!V:V,'Data Alokasi Mitra per Bulan'!C:C,B1161,'Data Alokasi Mitra per Bulan'!D:D,C1161)))</f>
        <v>#NAME?</v>
      </c>
      <c r="G1161" s="65">
        <f t="shared" si="18"/>
        <v>45930</v>
      </c>
    </row>
    <row r="1162" spans="1:7" ht="14.4">
      <c r="A1162" s="62" t="str">
        <f t="shared" si="16"/>
        <v>Rugaya SonuSeptember</v>
      </c>
      <c r="B1162" s="62" t="s">
        <v>114</v>
      </c>
      <c r="C1162" s="22" t="s">
        <v>308</v>
      </c>
      <c r="D1162" s="54">
        <f>SUMIFS('Data Alokasi Mitra per Bulan'!G:G,'Data Alokasi Mitra per Bulan'!C:C,B1162,'Data Alokasi Mitra per Bulan'!D:D,C1162)</f>
        <v>0</v>
      </c>
      <c r="E1162" s="63" t="str">
        <f t="shared" si="17"/>
        <v>Dibawah Batas Honor</v>
      </c>
      <c r="F1162" s="64" t="e">
        <f ca="1">IF(_xludf.MAXifs('Data Alokasi Mitra per Bulan'!V:V,'Data Alokasi Mitra per Bulan'!C:C,B1162,'Data Alokasi Mitra per Bulan'!D:D,C1162)=0,G1162,IF(YEAR(_xludf.MAXifs('Data Alokasi Mitra per Bulan'!V:V,'Data Alokasi Mitra per Bulan'!C:C,B1162,'Data Alokasi Mitra per Bulan'!D:D,C1162))=2024,G1162,_xludf.MAXifs('Data Alokasi Mitra per Bulan'!V:V,'Data Alokasi Mitra per Bulan'!C:C,B1162,'Data Alokasi Mitra per Bulan'!D:D,C1162)))</f>
        <v>#NAME?</v>
      </c>
      <c r="G1162" s="65">
        <f t="shared" si="18"/>
        <v>45930</v>
      </c>
    </row>
    <row r="1163" spans="1:7" ht="14.4">
      <c r="A1163" s="62" t="str">
        <f t="shared" si="16"/>
        <v>Ruth PapenteSeptember</v>
      </c>
      <c r="B1163" s="22" t="s">
        <v>284</v>
      </c>
      <c r="C1163" s="22" t="s">
        <v>308</v>
      </c>
      <c r="D1163" s="54">
        <f>SUMIFS('Data Alokasi Mitra per Bulan'!G:G,'Data Alokasi Mitra per Bulan'!C:C,B1163,'Data Alokasi Mitra per Bulan'!D:D,C1163)</f>
        <v>0</v>
      </c>
      <c r="E1163" s="63" t="str">
        <f t="shared" si="17"/>
        <v>Dibawah Batas Honor</v>
      </c>
      <c r="F1163" s="64" t="e">
        <f ca="1">IF(_xludf.MAXifs('Data Alokasi Mitra per Bulan'!V:V,'Data Alokasi Mitra per Bulan'!C:C,B1163,'Data Alokasi Mitra per Bulan'!D:D,C1163)=0,G1163,IF(YEAR(_xludf.MAXifs('Data Alokasi Mitra per Bulan'!V:V,'Data Alokasi Mitra per Bulan'!C:C,B1163,'Data Alokasi Mitra per Bulan'!D:D,C1163))=2024,G1163,_xludf.MAXifs('Data Alokasi Mitra per Bulan'!V:V,'Data Alokasi Mitra per Bulan'!C:C,B1163,'Data Alokasi Mitra per Bulan'!D:D,C1163)))</f>
        <v>#NAME?</v>
      </c>
      <c r="G1163" s="65">
        <f t="shared" si="18"/>
        <v>45930</v>
      </c>
    </row>
    <row r="1164" spans="1:7" ht="14.4">
      <c r="A1164" s="62" t="str">
        <f t="shared" si="16"/>
        <v>Sandra TololiuSeptember</v>
      </c>
      <c r="B1164" s="62" t="s">
        <v>285</v>
      </c>
      <c r="C1164" s="22" t="s">
        <v>308</v>
      </c>
      <c r="D1164" s="54">
        <f>SUMIFS('Data Alokasi Mitra per Bulan'!G:G,'Data Alokasi Mitra per Bulan'!C:C,B1164,'Data Alokasi Mitra per Bulan'!D:D,C1164)</f>
        <v>0</v>
      </c>
      <c r="E1164" s="63" t="str">
        <f t="shared" si="17"/>
        <v>Dibawah Batas Honor</v>
      </c>
      <c r="F1164" s="64" t="e">
        <f ca="1">IF(_xludf.MAXifs('Data Alokasi Mitra per Bulan'!V:V,'Data Alokasi Mitra per Bulan'!C:C,B1164,'Data Alokasi Mitra per Bulan'!D:D,C1164)=0,G1164,IF(YEAR(_xludf.MAXifs('Data Alokasi Mitra per Bulan'!V:V,'Data Alokasi Mitra per Bulan'!C:C,B1164,'Data Alokasi Mitra per Bulan'!D:D,C1164))=2024,G1164,_xludf.MAXifs('Data Alokasi Mitra per Bulan'!V:V,'Data Alokasi Mitra per Bulan'!C:C,B1164,'Data Alokasi Mitra per Bulan'!D:D,C1164)))</f>
        <v>#NAME?</v>
      </c>
      <c r="G1164" s="65">
        <f t="shared" si="18"/>
        <v>45930</v>
      </c>
    </row>
    <row r="1165" spans="1:7" ht="14.4">
      <c r="A1165" s="62" t="str">
        <f t="shared" si="16"/>
        <v>Selli Ayu Rahmawati AnggrainiSeptember</v>
      </c>
      <c r="B1165" s="22" t="s">
        <v>366</v>
      </c>
      <c r="C1165" s="22" t="s">
        <v>308</v>
      </c>
      <c r="D1165" s="54">
        <f>SUMIFS('Data Alokasi Mitra per Bulan'!G:G,'Data Alokasi Mitra per Bulan'!C:C,B1165,'Data Alokasi Mitra per Bulan'!D:D,C1165)</f>
        <v>0</v>
      </c>
      <c r="E1165" s="63" t="str">
        <f t="shared" si="17"/>
        <v>Dibawah Batas Honor</v>
      </c>
      <c r="F1165" s="64" t="e">
        <f ca="1">IF(_xludf.MAXifs('Data Alokasi Mitra per Bulan'!V:V,'Data Alokasi Mitra per Bulan'!C:C,B1165,'Data Alokasi Mitra per Bulan'!D:D,C1165)=0,G1165,IF(YEAR(_xludf.MAXifs('Data Alokasi Mitra per Bulan'!V:V,'Data Alokasi Mitra per Bulan'!C:C,B1165,'Data Alokasi Mitra per Bulan'!D:D,C1165))=2024,G1165,_xludf.MAXifs('Data Alokasi Mitra per Bulan'!V:V,'Data Alokasi Mitra per Bulan'!C:C,B1165,'Data Alokasi Mitra per Bulan'!D:D,C1165)))</f>
        <v>#NAME?</v>
      </c>
      <c r="G1165" s="65">
        <f t="shared" si="18"/>
        <v>45930</v>
      </c>
    </row>
    <row r="1166" spans="1:7" ht="14.4">
      <c r="A1166" s="62" t="str">
        <f t="shared" si="16"/>
        <v>SELVIE HAMELSeptember</v>
      </c>
      <c r="B1166" s="62" t="s">
        <v>254</v>
      </c>
      <c r="C1166" s="22" t="s">
        <v>308</v>
      </c>
      <c r="D1166" s="54">
        <f>SUMIFS('Data Alokasi Mitra per Bulan'!G:G,'Data Alokasi Mitra per Bulan'!C:C,B1166,'Data Alokasi Mitra per Bulan'!D:D,C1166)</f>
        <v>954000</v>
      </c>
      <c r="E1166" s="63" t="str">
        <f t="shared" si="17"/>
        <v>Dibawah Batas Honor</v>
      </c>
      <c r="F1166" s="64" t="e">
        <f ca="1">IF(_xludf.MAXifs('Data Alokasi Mitra per Bulan'!V:V,'Data Alokasi Mitra per Bulan'!C:C,B1166,'Data Alokasi Mitra per Bulan'!D:D,C1166)=0,G1166,IF(YEAR(_xludf.MAXifs('Data Alokasi Mitra per Bulan'!V:V,'Data Alokasi Mitra per Bulan'!C:C,B1166,'Data Alokasi Mitra per Bulan'!D:D,C1166))=2024,G1166,_xludf.MAXifs('Data Alokasi Mitra per Bulan'!V:V,'Data Alokasi Mitra per Bulan'!C:C,B1166,'Data Alokasi Mitra per Bulan'!D:D,C1166)))</f>
        <v>#NAME?</v>
      </c>
      <c r="G1166" s="65">
        <f t="shared" si="18"/>
        <v>45930</v>
      </c>
    </row>
    <row r="1167" spans="1:7" ht="14.4">
      <c r="A1167" s="62" t="str">
        <f t="shared" si="16"/>
        <v>Sentha Sisilia RondonuwuSeptember</v>
      </c>
      <c r="B1167" s="22" t="s">
        <v>286</v>
      </c>
      <c r="C1167" s="22" t="s">
        <v>308</v>
      </c>
      <c r="D1167" s="54">
        <f>SUMIFS('Data Alokasi Mitra per Bulan'!G:G,'Data Alokasi Mitra per Bulan'!C:C,B1167,'Data Alokasi Mitra per Bulan'!D:D,C1167)</f>
        <v>468000</v>
      </c>
      <c r="E1167" s="63" t="str">
        <f t="shared" si="17"/>
        <v>Dibawah Batas Honor</v>
      </c>
      <c r="F1167" s="64" t="e">
        <f ca="1">IF(_xludf.MAXifs('Data Alokasi Mitra per Bulan'!V:V,'Data Alokasi Mitra per Bulan'!C:C,B1167,'Data Alokasi Mitra per Bulan'!D:D,C1167)=0,G1167,IF(YEAR(_xludf.MAXifs('Data Alokasi Mitra per Bulan'!V:V,'Data Alokasi Mitra per Bulan'!C:C,B1167,'Data Alokasi Mitra per Bulan'!D:D,C1167))=2024,G1167,_xludf.MAXifs('Data Alokasi Mitra per Bulan'!V:V,'Data Alokasi Mitra per Bulan'!C:C,B1167,'Data Alokasi Mitra per Bulan'!D:D,C1167)))</f>
        <v>#NAME?</v>
      </c>
      <c r="G1167" s="65">
        <f t="shared" si="18"/>
        <v>45930</v>
      </c>
    </row>
    <row r="1168" spans="1:7" ht="14.4">
      <c r="A1168" s="62" t="str">
        <f t="shared" si="16"/>
        <v>Shalomita tirsa sumangandoSeptember</v>
      </c>
      <c r="B1168" s="62" t="s">
        <v>287</v>
      </c>
      <c r="C1168" s="22" t="s">
        <v>308</v>
      </c>
      <c r="D1168" s="54">
        <f>SUMIFS('Data Alokasi Mitra per Bulan'!G:G,'Data Alokasi Mitra per Bulan'!C:C,B1168,'Data Alokasi Mitra per Bulan'!D:D,C1168)</f>
        <v>0</v>
      </c>
      <c r="E1168" s="63" t="str">
        <f t="shared" si="17"/>
        <v>Dibawah Batas Honor</v>
      </c>
      <c r="F1168" s="64" t="e">
        <f ca="1">IF(_xludf.MAXifs('Data Alokasi Mitra per Bulan'!V:V,'Data Alokasi Mitra per Bulan'!C:C,B1168,'Data Alokasi Mitra per Bulan'!D:D,C1168)=0,G1168,IF(YEAR(_xludf.MAXifs('Data Alokasi Mitra per Bulan'!V:V,'Data Alokasi Mitra per Bulan'!C:C,B1168,'Data Alokasi Mitra per Bulan'!D:D,C1168))=2024,G1168,_xludf.MAXifs('Data Alokasi Mitra per Bulan'!V:V,'Data Alokasi Mitra per Bulan'!C:C,B1168,'Data Alokasi Mitra per Bulan'!D:D,C1168)))</f>
        <v>#NAME?</v>
      </c>
      <c r="G1168" s="65">
        <f t="shared" si="18"/>
        <v>45930</v>
      </c>
    </row>
    <row r="1169" spans="1:7" ht="14.4">
      <c r="A1169" s="62" t="str">
        <f t="shared" si="16"/>
        <v>Sherly PepatoSeptember</v>
      </c>
      <c r="B1169" s="62" t="s">
        <v>228</v>
      </c>
      <c r="C1169" s="22" t="s">
        <v>308</v>
      </c>
      <c r="D1169" s="54">
        <f>SUMIFS('Data Alokasi Mitra per Bulan'!G:G,'Data Alokasi Mitra per Bulan'!C:C,B1169,'Data Alokasi Mitra per Bulan'!D:D,C1169)</f>
        <v>0</v>
      </c>
      <c r="E1169" s="63" t="str">
        <f t="shared" si="17"/>
        <v>Dibawah Batas Honor</v>
      </c>
      <c r="F1169" s="64" t="e">
        <f ca="1">IF(_xludf.MAXifs('Data Alokasi Mitra per Bulan'!V:V,'Data Alokasi Mitra per Bulan'!C:C,B1169,'Data Alokasi Mitra per Bulan'!D:D,C1169)=0,G1169,IF(YEAR(_xludf.MAXifs('Data Alokasi Mitra per Bulan'!V:V,'Data Alokasi Mitra per Bulan'!C:C,B1169,'Data Alokasi Mitra per Bulan'!D:D,C1169))=2024,G1169,_xludf.MAXifs('Data Alokasi Mitra per Bulan'!V:V,'Data Alokasi Mitra per Bulan'!C:C,B1169,'Data Alokasi Mitra per Bulan'!D:D,C1169)))</f>
        <v>#NAME?</v>
      </c>
      <c r="G1169" s="65">
        <f t="shared" si="18"/>
        <v>45930</v>
      </c>
    </row>
    <row r="1170" spans="1:7" ht="14.4">
      <c r="A1170" s="62" t="str">
        <f t="shared" si="16"/>
        <v>SRI ANGRAINI HARTANTOSeptember</v>
      </c>
      <c r="B1170" s="62" t="s">
        <v>50</v>
      </c>
      <c r="C1170" s="22" t="s">
        <v>308</v>
      </c>
      <c r="D1170" s="54">
        <f>SUMIFS('Data Alokasi Mitra per Bulan'!G:G,'Data Alokasi Mitra per Bulan'!C:C,B1170,'Data Alokasi Mitra per Bulan'!D:D,C1170)</f>
        <v>0</v>
      </c>
      <c r="E1170" s="63" t="str">
        <f t="shared" si="17"/>
        <v>Dibawah Batas Honor</v>
      </c>
      <c r="F1170" s="64" t="e">
        <f ca="1">IF(_xludf.MAXifs('Data Alokasi Mitra per Bulan'!V:V,'Data Alokasi Mitra per Bulan'!C:C,B1170,'Data Alokasi Mitra per Bulan'!D:D,C1170)=0,G1170,IF(YEAR(_xludf.MAXifs('Data Alokasi Mitra per Bulan'!V:V,'Data Alokasi Mitra per Bulan'!C:C,B1170,'Data Alokasi Mitra per Bulan'!D:D,C1170))=2024,G1170,_xludf.MAXifs('Data Alokasi Mitra per Bulan'!V:V,'Data Alokasi Mitra per Bulan'!C:C,B1170,'Data Alokasi Mitra per Bulan'!D:D,C1170)))</f>
        <v>#NAME?</v>
      </c>
      <c r="G1170" s="65">
        <f t="shared" si="18"/>
        <v>45930</v>
      </c>
    </row>
    <row r="1171" spans="1:7" ht="14.4">
      <c r="A1171" s="62" t="str">
        <f t="shared" si="16"/>
        <v>SRI AYU PUTRI CAHAYA NINGSI MARIDISeptember</v>
      </c>
      <c r="B1171" s="62" t="s">
        <v>288</v>
      </c>
      <c r="C1171" s="22" t="s">
        <v>308</v>
      </c>
      <c r="D1171" s="54">
        <f>SUMIFS('Data Alokasi Mitra per Bulan'!G:G,'Data Alokasi Mitra per Bulan'!C:C,B1171,'Data Alokasi Mitra per Bulan'!D:D,C1171)</f>
        <v>0</v>
      </c>
      <c r="E1171" s="63" t="str">
        <f t="shared" si="17"/>
        <v>Dibawah Batas Honor</v>
      </c>
      <c r="F1171" s="64" t="e">
        <f ca="1">IF(_xludf.MAXifs('Data Alokasi Mitra per Bulan'!V:V,'Data Alokasi Mitra per Bulan'!C:C,B1171,'Data Alokasi Mitra per Bulan'!D:D,C1171)=0,G1171,IF(YEAR(_xludf.MAXifs('Data Alokasi Mitra per Bulan'!V:V,'Data Alokasi Mitra per Bulan'!C:C,B1171,'Data Alokasi Mitra per Bulan'!D:D,C1171))=2024,G1171,_xludf.MAXifs('Data Alokasi Mitra per Bulan'!V:V,'Data Alokasi Mitra per Bulan'!C:C,B1171,'Data Alokasi Mitra per Bulan'!D:D,C1171)))</f>
        <v>#NAME?</v>
      </c>
      <c r="G1171" s="65">
        <f t="shared" si="18"/>
        <v>45930</v>
      </c>
    </row>
    <row r="1172" spans="1:7" ht="14.4">
      <c r="A1172" s="62" t="str">
        <f t="shared" si="16"/>
        <v>Sri MulyawatiSeptember</v>
      </c>
      <c r="B1172" s="22" t="s">
        <v>51</v>
      </c>
      <c r="C1172" s="22" t="s">
        <v>308</v>
      </c>
      <c r="D1172" s="54">
        <f>SUMIFS('Data Alokasi Mitra per Bulan'!G:G,'Data Alokasi Mitra per Bulan'!C:C,B1172,'Data Alokasi Mitra per Bulan'!D:D,C1172)</f>
        <v>2966000</v>
      </c>
      <c r="E1172" s="63" t="str">
        <f t="shared" si="17"/>
        <v>Dibawah Batas Honor</v>
      </c>
      <c r="F1172" s="64" t="e">
        <f ca="1">IF(_xludf.MAXifs('Data Alokasi Mitra per Bulan'!V:V,'Data Alokasi Mitra per Bulan'!C:C,B1172,'Data Alokasi Mitra per Bulan'!D:D,C1172)=0,G1172,IF(YEAR(_xludf.MAXifs('Data Alokasi Mitra per Bulan'!V:V,'Data Alokasi Mitra per Bulan'!C:C,B1172,'Data Alokasi Mitra per Bulan'!D:D,C1172))=2024,G1172,_xludf.MAXifs('Data Alokasi Mitra per Bulan'!V:V,'Data Alokasi Mitra per Bulan'!C:C,B1172,'Data Alokasi Mitra per Bulan'!D:D,C1172)))</f>
        <v>#NAME?</v>
      </c>
      <c r="G1172" s="65">
        <f t="shared" si="18"/>
        <v>45930</v>
      </c>
    </row>
    <row r="1173" spans="1:7" ht="14.4">
      <c r="A1173" s="62" t="str">
        <f t="shared" si="16"/>
        <v>SRI RETNO PUSPITOSeptember</v>
      </c>
      <c r="B1173" s="22" t="s">
        <v>33</v>
      </c>
      <c r="C1173" s="22" t="s">
        <v>308</v>
      </c>
      <c r="D1173" s="54">
        <f>SUMIFS('Data Alokasi Mitra per Bulan'!G:G,'Data Alokasi Mitra per Bulan'!C:C,B1173,'Data Alokasi Mitra per Bulan'!D:D,C1173)</f>
        <v>1194000</v>
      </c>
      <c r="E1173" s="63" t="str">
        <f t="shared" si="17"/>
        <v>Dibawah Batas Honor</v>
      </c>
      <c r="F1173" s="64" t="e">
        <f ca="1">IF(_xludf.MAXifs('Data Alokasi Mitra per Bulan'!V:V,'Data Alokasi Mitra per Bulan'!C:C,B1173,'Data Alokasi Mitra per Bulan'!D:D,C1173)=0,G1173,IF(YEAR(_xludf.MAXifs('Data Alokasi Mitra per Bulan'!V:V,'Data Alokasi Mitra per Bulan'!C:C,B1173,'Data Alokasi Mitra per Bulan'!D:D,C1173))=2024,G1173,_xludf.MAXifs('Data Alokasi Mitra per Bulan'!V:V,'Data Alokasi Mitra per Bulan'!C:C,B1173,'Data Alokasi Mitra per Bulan'!D:D,C1173)))</f>
        <v>#NAME?</v>
      </c>
      <c r="G1173" s="65">
        <f t="shared" si="18"/>
        <v>45930</v>
      </c>
    </row>
    <row r="1174" spans="1:7" ht="14.4">
      <c r="A1174" s="62" t="str">
        <f t="shared" si="16"/>
        <v>Stephen christiani kenteySeptember</v>
      </c>
      <c r="B1174" s="62" t="s">
        <v>43</v>
      </c>
      <c r="C1174" s="22" t="s">
        <v>308</v>
      </c>
      <c r="D1174" s="54">
        <f>SUMIFS('Data Alokasi Mitra per Bulan'!G:G,'Data Alokasi Mitra per Bulan'!C:C,B1174,'Data Alokasi Mitra per Bulan'!D:D,C1174)</f>
        <v>1789000</v>
      </c>
      <c r="E1174" s="63" t="str">
        <f t="shared" si="17"/>
        <v>Dibawah Batas Honor</v>
      </c>
      <c r="F1174" s="64" t="e">
        <f ca="1">IF(_xludf.MAXifs('Data Alokasi Mitra per Bulan'!V:V,'Data Alokasi Mitra per Bulan'!C:C,B1174,'Data Alokasi Mitra per Bulan'!D:D,C1174)=0,G1174,IF(YEAR(_xludf.MAXifs('Data Alokasi Mitra per Bulan'!V:V,'Data Alokasi Mitra per Bulan'!C:C,B1174,'Data Alokasi Mitra per Bulan'!D:D,C1174))=2024,G1174,_xludf.MAXifs('Data Alokasi Mitra per Bulan'!V:V,'Data Alokasi Mitra per Bulan'!C:C,B1174,'Data Alokasi Mitra per Bulan'!D:D,C1174)))</f>
        <v>#NAME?</v>
      </c>
      <c r="G1174" s="65">
        <f t="shared" si="18"/>
        <v>45930</v>
      </c>
    </row>
    <row r="1175" spans="1:7" ht="14.4">
      <c r="A1175" s="62" t="str">
        <f t="shared" si="16"/>
        <v>Steve MoningkeySeptember</v>
      </c>
      <c r="B1175" s="62" t="s">
        <v>367</v>
      </c>
      <c r="C1175" s="22" t="s">
        <v>308</v>
      </c>
      <c r="D1175" s="54">
        <f>SUMIFS('Data Alokasi Mitra per Bulan'!G:G,'Data Alokasi Mitra per Bulan'!C:C,B1175,'Data Alokasi Mitra per Bulan'!D:D,C1175)</f>
        <v>0</v>
      </c>
      <c r="E1175" s="63" t="str">
        <f t="shared" si="17"/>
        <v>Dibawah Batas Honor</v>
      </c>
      <c r="F1175" s="64" t="e">
        <f ca="1">IF(_xludf.MAXifs('Data Alokasi Mitra per Bulan'!V:V,'Data Alokasi Mitra per Bulan'!C:C,B1175,'Data Alokasi Mitra per Bulan'!D:D,C1175)=0,G1175,IF(YEAR(_xludf.MAXifs('Data Alokasi Mitra per Bulan'!V:V,'Data Alokasi Mitra per Bulan'!C:C,B1175,'Data Alokasi Mitra per Bulan'!D:D,C1175))=2024,G1175,_xludf.MAXifs('Data Alokasi Mitra per Bulan'!V:V,'Data Alokasi Mitra per Bulan'!C:C,B1175,'Data Alokasi Mitra per Bulan'!D:D,C1175)))</f>
        <v>#NAME?</v>
      </c>
      <c r="G1175" s="65">
        <f t="shared" si="18"/>
        <v>45930</v>
      </c>
    </row>
    <row r="1176" spans="1:7" ht="14.4">
      <c r="A1176" s="62" t="str">
        <f t="shared" si="16"/>
        <v>Steven Sorts Paulus AkaySeptember</v>
      </c>
      <c r="B1176" s="22" t="s">
        <v>25</v>
      </c>
      <c r="C1176" s="22" t="s">
        <v>308</v>
      </c>
      <c r="D1176" s="54">
        <f>SUMIFS('Data Alokasi Mitra per Bulan'!G:G,'Data Alokasi Mitra per Bulan'!C:C,B1176,'Data Alokasi Mitra per Bulan'!D:D,C1176)</f>
        <v>1855000</v>
      </c>
      <c r="E1176" s="63" t="str">
        <f t="shared" si="17"/>
        <v>Dibawah Batas Honor</v>
      </c>
      <c r="F1176" s="64" t="e">
        <f ca="1">IF(_xludf.MAXifs('Data Alokasi Mitra per Bulan'!V:V,'Data Alokasi Mitra per Bulan'!C:C,B1176,'Data Alokasi Mitra per Bulan'!D:D,C1176)=0,G1176,IF(YEAR(_xludf.MAXifs('Data Alokasi Mitra per Bulan'!V:V,'Data Alokasi Mitra per Bulan'!C:C,B1176,'Data Alokasi Mitra per Bulan'!D:D,C1176))=2024,G1176,_xludf.MAXifs('Data Alokasi Mitra per Bulan'!V:V,'Data Alokasi Mitra per Bulan'!C:C,B1176,'Data Alokasi Mitra per Bulan'!D:D,C1176)))</f>
        <v>#NAME?</v>
      </c>
      <c r="G1176" s="65">
        <f t="shared" si="18"/>
        <v>45930</v>
      </c>
    </row>
    <row r="1177" spans="1:7" ht="14.4">
      <c r="A1177" s="62" t="str">
        <f t="shared" si="16"/>
        <v>STEVI NOVITA WULAN RUMANGKANGSeptember</v>
      </c>
      <c r="B1177" s="22" t="s">
        <v>88</v>
      </c>
      <c r="C1177" s="22" t="s">
        <v>308</v>
      </c>
      <c r="D1177" s="54">
        <f>SUMIFS('Data Alokasi Mitra per Bulan'!G:G,'Data Alokasi Mitra per Bulan'!C:C,B1177,'Data Alokasi Mitra per Bulan'!D:D,C1177)</f>
        <v>0</v>
      </c>
      <c r="E1177" s="63" t="str">
        <f t="shared" si="17"/>
        <v>Dibawah Batas Honor</v>
      </c>
      <c r="F1177" s="64" t="e">
        <f ca="1">IF(_xludf.MAXifs('Data Alokasi Mitra per Bulan'!V:V,'Data Alokasi Mitra per Bulan'!C:C,B1177,'Data Alokasi Mitra per Bulan'!D:D,C1177)=0,G1177,IF(YEAR(_xludf.MAXifs('Data Alokasi Mitra per Bulan'!V:V,'Data Alokasi Mitra per Bulan'!C:C,B1177,'Data Alokasi Mitra per Bulan'!D:D,C1177))=2024,G1177,_xludf.MAXifs('Data Alokasi Mitra per Bulan'!V:V,'Data Alokasi Mitra per Bulan'!C:C,B1177,'Data Alokasi Mitra per Bulan'!D:D,C1177)))</f>
        <v>#NAME?</v>
      </c>
      <c r="G1177" s="65">
        <f t="shared" si="18"/>
        <v>45930</v>
      </c>
    </row>
    <row r="1178" spans="1:7" ht="14.4">
      <c r="A1178" s="62" t="str">
        <f t="shared" si="16"/>
        <v>Suriaty Hadji AliSeptember</v>
      </c>
      <c r="B1178" s="62" t="s">
        <v>115</v>
      </c>
      <c r="C1178" s="22" t="s">
        <v>308</v>
      </c>
      <c r="D1178" s="54">
        <f>SUMIFS('Data Alokasi Mitra per Bulan'!G:G,'Data Alokasi Mitra per Bulan'!C:C,B1178,'Data Alokasi Mitra per Bulan'!D:D,C1178)</f>
        <v>0</v>
      </c>
      <c r="E1178" s="63" t="str">
        <f t="shared" si="17"/>
        <v>Dibawah Batas Honor</v>
      </c>
      <c r="F1178" s="64" t="e">
        <f ca="1">IF(_xludf.MAXifs('Data Alokasi Mitra per Bulan'!V:V,'Data Alokasi Mitra per Bulan'!C:C,B1178,'Data Alokasi Mitra per Bulan'!D:D,C1178)=0,G1178,IF(YEAR(_xludf.MAXifs('Data Alokasi Mitra per Bulan'!V:V,'Data Alokasi Mitra per Bulan'!C:C,B1178,'Data Alokasi Mitra per Bulan'!D:D,C1178))=2024,G1178,_xludf.MAXifs('Data Alokasi Mitra per Bulan'!V:V,'Data Alokasi Mitra per Bulan'!C:C,B1178,'Data Alokasi Mitra per Bulan'!D:D,C1178)))</f>
        <v>#NAME?</v>
      </c>
      <c r="G1178" s="65">
        <f t="shared" si="18"/>
        <v>45930</v>
      </c>
    </row>
    <row r="1179" spans="1:7" ht="14.4">
      <c r="A1179" s="62" t="str">
        <f t="shared" si="16"/>
        <v>Susly Yuliana SeneweSeptember</v>
      </c>
      <c r="B1179" s="62" t="s">
        <v>48</v>
      </c>
      <c r="C1179" s="22" t="s">
        <v>308</v>
      </c>
      <c r="D1179" s="54">
        <f>SUMIFS('Data Alokasi Mitra per Bulan'!G:G,'Data Alokasi Mitra per Bulan'!C:C,B1179,'Data Alokasi Mitra per Bulan'!D:D,C1179)</f>
        <v>2294000</v>
      </c>
      <c r="E1179" s="63" t="str">
        <f t="shared" si="17"/>
        <v>Dibawah Batas Honor</v>
      </c>
      <c r="F1179" s="64" t="e">
        <f ca="1">IF(_xludf.MAXifs('Data Alokasi Mitra per Bulan'!V:V,'Data Alokasi Mitra per Bulan'!C:C,B1179,'Data Alokasi Mitra per Bulan'!D:D,C1179)=0,G1179,IF(YEAR(_xludf.MAXifs('Data Alokasi Mitra per Bulan'!V:V,'Data Alokasi Mitra per Bulan'!C:C,B1179,'Data Alokasi Mitra per Bulan'!D:D,C1179))=2024,G1179,_xludf.MAXifs('Data Alokasi Mitra per Bulan'!V:V,'Data Alokasi Mitra per Bulan'!C:C,B1179,'Data Alokasi Mitra per Bulan'!D:D,C1179)))</f>
        <v>#NAME?</v>
      </c>
      <c r="G1179" s="65">
        <f t="shared" si="18"/>
        <v>45930</v>
      </c>
    </row>
    <row r="1180" spans="1:7" ht="14.4">
      <c r="A1180" s="62" t="str">
        <f t="shared" si="16"/>
        <v>Sutria Meilani TiwowSeptember</v>
      </c>
      <c r="B1180" s="62" t="s">
        <v>116</v>
      </c>
      <c r="C1180" s="22" t="s">
        <v>308</v>
      </c>
      <c r="D1180" s="54">
        <f>SUMIFS('Data Alokasi Mitra per Bulan'!G:G,'Data Alokasi Mitra per Bulan'!C:C,B1180,'Data Alokasi Mitra per Bulan'!D:D,C1180)</f>
        <v>0</v>
      </c>
      <c r="E1180" s="63" t="str">
        <f t="shared" si="17"/>
        <v>Dibawah Batas Honor</v>
      </c>
      <c r="F1180" s="64" t="e">
        <f ca="1">IF(_xludf.MAXifs('Data Alokasi Mitra per Bulan'!V:V,'Data Alokasi Mitra per Bulan'!C:C,B1180,'Data Alokasi Mitra per Bulan'!D:D,C1180)=0,G1180,IF(YEAR(_xludf.MAXifs('Data Alokasi Mitra per Bulan'!V:V,'Data Alokasi Mitra per Bulan'!C:C,B1180,'Data Alokasi Mitra per Bulan'!D:D,C1180))=2024,G1180,_xludf.MAXifs('Data Alokasi Mitra per Bulan'!V:V,'Data Alokasi Mitra per Bulan'!C:C,B1180,'Data Alokasi Mitra per Bulan'!D:D,C1180)))</f>
        <v>#NAME?</v>
      </c>
      <c r="G1180" s="65">
        <f t="shared" si="18"/>
        <v>45930</v>
      </c>
    </row>
    <row r="1181" spans="1:7" ht="14.4">
      <c r="A1181" s="62" t="str">
        <f t="shared" si="16"/>
        <v>Veinny enggrithel pirasatSeptember</v>
      </c>
      <c r="B1181" s="22" t="s">
        <v>118</v>
      </c>
      <c r="C1181" s="22" t="s">
        <v>308</v>
      </c>
      <c r="D1181" s="54">
        <f>SUMIFS('Data Alokasi Mitra per Bulan'!G:G,'Data Alokasi Mitra per Bulan'!C:C,B1181,'Data Alokasi Mitra per Bulan'!D:D,C1181)</f>
        <v>0</v>
      </c>
      <c r="E1181" s="63" t="str">
        <f t="shared" si="17"/>
        <v>Dibawah Batas Honor</v>
      </c>
      <c r="F1181" s="64" t="e">
        <f ca="1">IF(_xludf.MAXifs('Data Alokasi Mitra per Bulan'!V:V,'Data Alokasi Mitra per Bulan'!C:C,B1181,'Data Alokasi Mitra per Bulan'!D:D,C1181)=0,G1181,IF(YEAR(_xludf.MAXifs('Data Alokasi Mitra per Bulan'!V:V,'Data Alokasi Mitra per Bulan'!C:C,B1181,'Data Alokasi Mitra per Bulan'!D:D,C1181))=2024,G1181,_xludf.MAXifs('Data Alokasi Mitra per Bulan'!V:V,'Data Alokasi Mitra per Bulan'!C:C,B1181,'Data Alokasi Mitra per Bulan'!D:D,C1181)))</f>
        <v>#NAME?</v>
      </c>
      <c r="G1181" s="65">
        <f t="shared" si="18"/>
        <v>45930</v>
      </c>
    </row>
    <row r="1182" spans="1:7" ht="14.4">
      <c r="A1182" s="62" t="str">
        <f t="shared" si="16"/>
        <v>Vivine DameSeptember</v>
      </c>
      <c r="B1182" s="62" t="s">
        <v>368</v>
      </c>
      <c r="C1182" s="22" t="s">
        <v>308</v>
      </c>
      <c r="D1182" s="54">
        <f>SUMIFS('Data Alokasi Mitra per Bulan'!G:G,'Data Alokasi Mitra per Bulan'!C:C,B1182,'Data Alokasi Mitra per Bulan'!D:D,C1182)</f>
        <v>0</v>
      </c>
      <c r="E1182" s="63" t="str">
        <f t="shared" si="17"/>
        <v>Dibawah Batas Honor</v>
      </c>
      <c r="F1182" s="64" t="e">
        <f ca="1">IF(_xludf.MAXifs('Data Alokasi Mitra per Bulan'!V:V,'Data Alokasi Mitra per Bulan'!C:C,B1182,'Data Alokasi Mitra per Bulan'!D:D,C1182)=0,G1182,IF(YEAR(_xludf.MAXifs('Data Alokasi Mitra per Bulan'!V:V,'Data Alokasi Mitra per Bulan'!C:C,B1182,'Data Alokasi Mitra per Bulan'!D:D,C1182))=2024,G1182,_xludf.MAXifs('Data Alokasi Mitra per Bulan'!V:V,'Data Alokasi Mitra per Bulan'!C:C,B1182,'Data Alokasi Mitra per Bulan'!D:D,C1182)))</f>
        <v>#NAME?</v>
      </c>
      <c r="G1182" s="65">
        <f t="shared" si="18"/>
        <v>45930</v>
      </c>
    </row>
    <row r="1183" spans="1:7" ht="14.4">
      <c r="A1183" s="62" t="str">
        <f t="shared" si="16"/>
        <v>Wiwin KarimSeptember</v>
      </c>
      <c r="B1183" s="62" t="s">
        <v>165</v>
      </c>
      <c r="C1183" s="22" t="s">
        <v>308</v>
      </c>
      <c r="D1183" s="54">
        <f>SUMIFS('Data Alokasi Mitra per Bulan'!G:G,'Data Alokasi Mitra per Bulan'!C:C,B1183,'Data Alokasi Mitra per Bulan'!D:D,C1183)</f>
        <v>2358000</v>
      </c>
      <c r="E1183" s="63" t="str">
        <f t="shared" si="17"/>
        <v>Dibawah Batas Honor</v>
      </c>
      <c r="F1183" s="64" t="e">
        <f ca="1">IF(_xludf.MAXifs('Data Alokasi Mitra per Bulan'!V:V,'Data Alokasi Mitra per Bulan'!C:C,B1183,'Data Alokasi Mitra per Bulan'!D:D,C1183)=0,G1183,IF(YEAR(_xludf.MAXifs('Data Alokasi Mitra per Bulan'!V:V,'Data Alokasi Mitra per Bulan'!C:C,B1183,'Data Alokasi Mitra per Bulan'!D:D,C1183))=2024,G1183,_xludf.MAXifs('Data Alokasi Mitra per Bulan'!V:V,'Data Alokasi Mitra per Bulan'!C:C,B1183,'Data Alokasi Mitra per Bulan'!D:D,C1183)))</f>
        <v>#NAME?</v>
      </c>
      <c r="G1183" s="65">
        <f t="shared" si="18"/>
        <v>45930</v>
      </c>
    </row>
    <row r="1184" spans="1:7" ht="14.4">
      <c r="A1184" s="62" t="str">
        <f t="shared" si="16"/>
        <v>Yesika Chenly SiwuSeptember</v>
      </c>
      <c r="B1184" s="22" t="s">
        <v>119</v>
      </c>
      <c r="C1184" s="22" t="s">
        <v>308</v>
      </c>
      <c r="D1184" s="54">
        <f>SUMIFS('Data Alokasi Mitra per Bulan'!G:G,'Data Alokasi Mitra per Bulan'!C:C,B1184,'Data Alokasi Mitra per Bulan'!D:D,C1184)</f>
        <v>0</v>
      </c>
      <c r="E1184" s="63" t="str">
        <f t="shared" si="17"/>
        <v>Dibawah Batas Honor</v>
      </c>
      <c r="F1184" s="64" t="e">
        <f ca="1">IF(_xludf.MAXifs('Data Alokasi Mitra per Bulan'!V:V,'Data Alokasi Mitra per Bulan'!C:C,B1184,'Data Alokasi Mitra per Bulan'!D:D,C1184)=0,G1184,IF(YEAR(_xludf.MAXifs('Data Alokasi Mitra per Bulan'!V:V,'Data Alokasi Mitra per Bulan'!C:C,B1184,'Data Alokasi Mitra per Bulan'!D:D,C1184))=2024,G1184,_xludf.MAXifs('Data Alokasi Mitra per Bulan'!V:V,'Data Alokasi Mitra per Bulan'!C:C,B1184,'Data Alokasi Mitra per Bulan'!D:D,C1184)))</f>
        <v>#NAME?</v>
      </c>
      <c r="G1184" s="65">
        <f t="shared" si="18"/>
        <v>45930</v>
      </c>
    </row>
    <row r="1185" spans="1:7" ht="14.4">
      <c r="A1185" s="62" t="str">
        <f t="shared" si="16"/>
        <v>Yosua Nehemia Dioko langiSeptember</v>
      </c>
      <c r="B1185" s="62" t="s">
        <v>369</v>
      </c>
      <c r="C1185" s="22" t="s">
        <v>308</v>
      </c>
      <c r="D1185" s="54">
        <f>SUMIFS('Data Alokasi Mitra per Bulan'!G:G,'Data Alokasi Mitra per Bulan'!C:C,B1185,'Data Alokasi Mitra per Bulan'!D:D,C1185)</f>
        <v>0</v>
      </c>
      <c r="E1185" s="63" t="str">
        <f t="shared" si="17"/>
        <v>Dibawah Batas Honor</v>
      </c>
      <c r="F1185" s="64" t="e">
        <f ca="1">IF(_xludf.MAXifs('Data Alokasi Mitra per Bulan'!V:V,'Data Alokasi Mitra per Bulan'!C:C,B1185,'Data Alokasi Mitra per Bulan'!D:D,C1185)=0,G1185,IF(YEAR(_xludf.MAXifs('Data Alokasi Mitra per Bulan'!V:V,'Data Alokasi Mitra per Bulan'!C:C,B1185,'Data Alokasi Mitra per Bulan'!D:D,C1185))=2024,G1185,_xludf.MAXifs('Data Alokasi Mitra per Bulan'!V:V,'Data Alokasi Mitra per Bulan'!C:C,B1185,'Data Alokasi Mitra per Bulan'!D:D,C1185)))</f>
        <v>#NAME?</v>
      </c>
      <c r="G1185" s="65">
        <f t="shared" si="18"/>
        <v>45930</v>
      </c>
    </row>
    <row r="1186" spans="1:7" ht="14.4">
      <c r="A1186" s="62" t="str">
        <f t="shared" si="16"/>
        <v>YUDITH Y MARJUNISeptember</v>
      </c>
      <c r="B1186" s="62" t="s">
        <v>171</v>
      </c>
      <c r="C1186" s="22" t="s">
        <v>308</v>
      </c>
      <c r="D1186" s="54">
        <f>SUMIFS('Data Alokasi Mitra per Bulan'!G:G,'Data Alokasi Mitra per Bulan'!C:C,B1186,'Data Alokasi Mitra per Bulan'!D:D,C1186)</f>
        <v>742000</v>
      </c>
      <c r="E1186" s="63" t="str">
        <f t="shared" si="17"/>
        <v>Dibawah Batas Honor</v>
      </c>
      <c r="F1186" s="64" t="e">
        <f ca="1">IF(_xludf.MAXifs('Data Alokasi Mitra per Bulan'!V:V,'Data Alokasi Mitra per Bulan'!C:C,B1186,'Data Alokasi Mitra per Bulan'!D:D,C1186)=0,G1186,IF(YEAR(_xludf.MAXifs('Data Alokasi Mitra per Bulan'!V:V,'Data Alokasi Mitra per Bulan'!C:C,B1186,'Data Alokasi Mitra per Bulan'!D:D,C1186))=2024,G1186,_xludf.MAXifs('Data Alokasi Mitra per Bulan'!V:V,'Data Alokasi Mitra per Bulan'!C:C,B1186,'Data Alokasi Mitra per Bulan'!D:D,C1186)))</f>
        <v>#NAME?</v>
      </c>
      <c r="G1186" s="65">
        <f t="shared" si="18"/>
        <v>45930</v>
      </c>
    </row>
    <row r="1187" spans="1:7" ht="14.4">
      <c r="A1187" s="62" t="str">
        <f t="shared" si="16"/>
        <v>Yuliana Telly LumiSeptember</v>
      </c>
      <c r="B1187" s="22" t="s">
        <v>139</v>
      </c>
      <c r="C1187" s="22" t="s">
        <v>308</v>
      </c>
      <c r="D1187" s="54">
        <f>SUMIFS('Data Alokasi Mitra per Bulan'!G:G,'Data Alokasi Mitra per Bulan'!C:C,B1187,'Data Alokasi Mitra per Bulan'!D:D,C1187)</f>
        <v>0</v>
      </c>
      <c r="E1187" s="63" t="str">
        <f t="shared" si="17"/>
        <v>Dibawah Batas Honor</v>
      </c>
      <c r="F1187" s="64" t="e">
        <f ca="1">IF(_xludf.MAXifs('Data Alokasi Mitra per Bulan'!V:V,'Data Alokasi Mitra per Bulan'!C:C,B1187,'Data Alokasi Mitra per Bulan'!D:D,C1187)=0,G1187,IF(YEAR(_xludf.MAXifs('Data Alokasi Mitra per Bulan'!V:V,'Data Alokasi Mitra per Bulan'!C:C,B1187,'Data Alokasi Mitra per Bulan'!D:D,C1187))=2024,G1187,_xludf.MAXifs('Data Alokasi Mitra per Bulan'!V:V,'Data Alokasi Mitra per Bulan'!C:C,B1187,'Data Alokasi Mitra per Bulan'!D:D,C1187)))</f>
        <v>#NAME?</v>
      </c>
      <c r="G1187" s="65">
        <f t="shared" si="18"/>
        <v>45930</v>
      </c>
    </row>
    <row r="1188" spans="1:7" ht="14.4">
      <c r="A1188" s="62" t="str">
        <f t="shared" si="16"/>
        <v>Yulianti BohamSeptember</v>
      </c>
      <c r="B1188" s="22" t="s">
        <v>120</v>
      </c>
      <c r="C1188" s="22" t="s">
        <v>308</v>
      </c>
      <c r="D1188" s="54">
        <f>SUMIFS('Data Alokasi Mitra per Bulan'!G:G,'Data Alokasi Mitra per Bulan'!C:C,B1188,'Data Alokasi Mitra per Bulan'!D:D,C1188)</f>
        <v>2140000</v>
      </c>
      <c r="E1188" s="63" t="str">
        <f t="shared" si="17"/>
        <v>Dibawah Batas Honor</v>
      </c>
      <c r="F1188" s="64" t="e">
        <f ca="1">IF(_xludf.MAXifs('Data Alokasi Mitra per Bulan'!V:V,'Data Alokasi Mitra per Bulan'!C:C,B1188,'Data Alokasi Mitra per Bulan'!D:D,C1188)=0,G1188,IF(YEAR(_xludf.MAXifs('Data Alokasi Mitra per Bulan'!V:V,'Data Alokasi Mitra per Bulan'!C:C,B1188,'Data Alokasi Mitra per Bulan'!D:D,C1188))=2024,G1188,_xludf.MAXifs('Data Alokasi Mitra per Bulan'!V:V,'Data Alokasi Mitra per Bulan'!C:C,B1188,'Data Alokasi Mitra per Bulan'!D:D,C1188)))</f>
        <v>#NAME?</v>
      </c>
      <c r="G1188" s="65">
        <f t="shared" si="18"/>
        <v>45930</v>
      </c>
    </row>
    <row r="1189" spans="1:7" ht="14.4">
      <c r="A1189" s="62" t="str">
        <f t="shared" si="16"/>
        <v>Yunita Rahayu Ekaputri AbdjulSeptember</v>
      </c>
      <c r="B1189" s="62" t="s">
        <v>123</v>
      </c>
      <c r="C1189" s="22" t="s">
        <v>308</v>
      </c>
      <c r="D1189" s="54">
        <f>SUMIFS('Data Alokasi Mitra per Bulan'!G:G,'Data Alokasi Mitra per Bulan'!C:C,B1189,'Data Alokasi Mitra per Bulan'!D:D,C1189)</f>
        <v>0</v>
      </c>
      <c r="E1189" s="63" t="str">
        <f t="shared" si="17"/>
        <v>Dibawah Batas Honor</v>
      </c>
      <c r="F1189" s="64" t="e">
        <f ca="1">IF(_xludf.MAXifs('Data Alokasi Mitra per Bulan'!V:V,'Data Alokasi Mitra per Bulan'!C:C,B1189,'Data Alokasi Mitra per Bulan'!D:D,C1189)=0,G1189,IF(YEAR(_xludf.MAXifs('Data Alokasi Mitra per Bulan'!V:V,'Data Alokasi Mitra per Bulan'!C:C,B1189,'Data Alokasi Mitra per Bulan'!D:D,C1189))=2024,G1189,_xludf.MAXifs('Data Alokasi Mitra per Bulan'!V:V,'Data Alokasi Mitra per Bulan'!C:C,B1189,'Data Alokasi Mitra per Bulan'!D:D,C1189)))</f>
        <v>#NAME?</v>
      </c>
      <c r="G1189" s="65">
        <f t="shared" si="18"/>
        <v>45930</v>
      </c>
    </row>
    <row r="1190" spans="1:7" ht="14.4">
      <c r="A1190" s="62" t="str">
        <f t="shared" si="16"/>
        <v>Adhan Yeremia AlhasniOktober</v>
      </c>
      <c r="B1190" s="22" t="s">
        <v>124</v>
      </c>
      <c r="C1190" s="22" t="s">
        <v>324</v>
      </c>
      <c r="D1190" s="54">
        <f>SUMIFS('Data Alokasi Mitra per Bulan'!G:G,'Data Alokasi Mitra per Bulan'!C:C,B1190,'Data Alokasi Mitra per Bulan'!D:D,C1190)</f>
        <v>0</v>
      </c>
      <c r="E1190" s="63" t="str">
        <f t="shared" si="17"/>
        <v>Dibawah Batas Honor</v>
      </c>
      <c r="F1190" s="64" t="e">
        <f ca="1">IF(_xludf.MAXifs('Data Alokasi Mitra per Bulan'!V:V,'Data Alokasi Mitra per Bulan'!C:C,B1190,'Data Alokasi Mitra per Bulan'!D:D,C1190)=0,G1190,IF(YEAR(_xludf.MAXifs('Data Alokasi Mitra per Bulan'!V:V,'Data Alokasi Mitra per Bulan'!C:C,B1190,'Data Alokasi Mitra per Bulan'!D:D,C1190))=2024,G1190,_xludf.MAXifs('Data Alokasi Mitra per Bulan'!V:V,'Data Alokasi Mitra per Bulan'!C:C,B1190,'Data Alokasi Mitra per Bulan'!D:D,C1190)))</f>
        <v>#NAME?</v>
      </c>
      <c r="G1190" s="65">
        <f t="shared" ref="G1190:G1321" si="19">EOMONTH("1/10/2025",0)</f>
        <v>45961</v>
      </c>
    </row>
    <row r="1191" spans="1:7" ht="14.4">
      <c r="A1191" s="62" t="str">
        <f t="shared" si="16"/>
        <v>Adriana TandajuOktober</v>
      </c>
      <c r="B1191" s="22" t="s">
        <v>36</v>
      </c>
      <c r="C1191" s="22" t="s">
        <v>324</v>
      </c>
      <c r="D1191" s="54">
        <f>SUMIFS('Data Alokasi Mitra per Bulan'!G:G,'Data Alokasi Mitra per Bulan'!C:C,B1191,'Data Alokasi Mitra per Bulan'!D:D,C1191)</f>
        <v>3023000</v>
      </c>
      <c r="E1191" s="63" t="str">
        <f t="shared" si="17"/>
        <v>Dibawah Batas Honor</v>
      </c>
      <c r="F1191" s="64" t="e">
        <f ca="1">IF(_xludf.MAXifs('Data Alokasi Mitra per Bulan'!V:V,'Data Alokasi Mitra per Bulan'!C:C,B1191,'Data Alokasi Mitra per Bulan'!D:D,C1191)=0,G1191,IF(YEAR(_xludf.MAXifs('Data Alokasi Mitra per Bulan'!V:V,'Data Alokasi Mitra per Bulan'!C:C,B1191,'Data Alokasi Mitra per Bulan'!D:D,C1191))=2024,G1191,_xludf.MAXifs('Data Alokasi Mitra per Bulan'!V:V,'Data Alokasi Mitra per Bulan'!C:C,B1191,'Data Alokasi Mitra per Bulan'!D:D,C1191)))</f>
        <v>#NAME?</v>
      </c>
      <c r="G1191" s="65">
        <f t="shared" si="19"/>
        <v>45961</v>
      </c>
    </row>
    <row r="1192" spans="1:7" ht="14.4">
      <c r="A1192" s="62" t="str">
        <f t="shared" si="16"/>
        <v>AGUSTINTJE MAKAHANAPOktober</v>
      </c>
      <c r="B1192" s="22" t="s">
        <v>87</v>
      </c>
      <c r="C1192" s="22" t="s">
        <v>324</v>
      </c>
      <c r="D1192" s="54">
        <f>SUMIFS('Data Alokasi Mitra per Bulan'!G:G,'Data Alokasi Mitra per Bulan'!C:C,B1192,'Data Alokasi Mitra per Bulan'!D:D,C1192)</f>
        <v>0</v>
      </c>
      <c r="E1192" s="63" t="str">
        <f t="shared" si="17"/>
        <v>Dibawah Batas Honor</v>
      </c>
      <c r="F1192" s="64" t="e">
        <f ca="1">IF(_xludf.MAXifs('Data Alokasi Mitra per Bulan'!V:V,'Data Alokasi Mitra per Bulan'!C:C,B1192,'Data Alokasi Mitra per Bulan'!D:D,C1192)=0,G1192,IF(YEAR(_xludf.MAXifs('Data Alokasi Mitra per Bulan'!V:V,'Data Alokasi Mitra per Bulan'!C:C,B1192,'Data Alokasi Mitra per Bulan'!D:D,C1192))=2024,G1192,_xludf.MAXifs('Data Alokasi Mitra per Bulan'!V:V,'Data Alokasi Mitra per Bulan'!C:C,B1192,'Data Alokasi Mitra per Bulan'!D:D,C1192)))</f>
        <v>#NAME?</v>
      </c>
      <c r="G1192" s="65">
        <f t="shared" si="19"/>
        <v>45961</v>
      </c>
    </row>
    <row r="1193" spans="1:7" ht="14.4">
      <c r="A1193" s="62" t="str">
        <f t="shared" si="16"/>
        <v>Alice lady diana mantiriOktober</v>
      </c>
      <c r="B1193" s="62" t="s">
        <v>273</v>
      </c>
      <c r="C1193" s="22" t="s">
        <v>324</v>
      </c>
      <c r="D1193" s="54">
        <f>SUMIFS('Data Alokasi Mitra per Bulan'!G:G,'Data Alokasi Mitra per Bulan'!C:C,B1193,'Data Alokasi Mitra per Bulan'!D:D,C1193)</f>
        <v>0</v>
      </c>
      <c r="E1193" s="63" t="str">
        <f t="shared" si="17"/>
        <v>Dibawah Batas Honor</v>
      </c>
      <c r="F1193" s="64" t="e">
        <f ca="1">IF(_xludf.MAXifs('Data Alokasi Mitra per Bulan'!V:V,'Data Alokasi Mitra per Bulan'!C:C,B1193,'Data Alokasi Mitra per Bulan'!D:D,C1193)=0,G1193,IF(YEAR(_xludf.MAXifs('Data Alokasi Mitra per Bulan'!V:V,'Data Alokasi Mitra per Bulan'!C:C,B1193,'Data Alokasi Mitra per Bulan'!D:D,C1193))=2024,G1193,_xludf.MAXifs('Data Alokasi Mitra per Bulan'!V:V,'Data Alokasi Mitra per Bulan'!C:C,B1193,'Data Alokasi Mitra per Bulan'!D:D,C1193)))</f>
        <v>#NAME?</v>
      </c>
      <c r="G1193" s="65">
        <f t="shared" si="19"/>
        <v>45961</v>
      </c>
    </row>
    <row r="1194" spans="1:7" ht="14.4">
      <c r="A1194" s="62" t="str">
        <f t="shared" si="16"/>
        <v>Alvani Bregina NgongoloyOktober</v>
      </c>
      <c r="B1194" s="22" t="s">
        <v>26</v>
      </c>
      <c r="C1194" s="22" t="s">
        <v>324</v>
      </c>
      <c r="D1194" s="54">
        <f>SUMIFS('Data Alokasi Mitra per Bulan'!G:G,'Data Alokasi Mitra per Bulan'!C:C,B1194,'Data Alokasi Mitra per Bulan'!D:D,C1194)</f>
        <v>2816000</v>
      </c>
      <c r="E1194" s="63" t="str">
        <f t="shared" si="17"/>
        <v>Dibawah Batas Honor</v>
      </c>
      <c r="F1194" s="64" t="e">
        <f ca="1">IF(_xludf.MAXifs('Data Alokasi Mitra per Bulan'!V:V,'Data Alokasi Mitra per Bulan'!C:C,B1194,'Data Alokasi Mitra per Bulan'!D:D,C1194)=0,G1194,IF(YEAR(_xludf.MAXifs('Data Alokasi Mitra per Bulan'!V:V,'Data Alokasi Mitra per Bulan'!C:C,B1194,'Data Alokasi Mitra per Bulan'!D:D,C1194))=2024,G1194,_xludf.MAXifs('Data Alokasi Mitra per Bulan'!V:V,'Data Alokasi Mitra per Bulan'!C:C,B1194,'Data Alokasi Mitra per Bulan'!D:D,C1194)))</f>
        <v>#NAME?</v>
      </c>
      <c r="G1194" s="65">
        <f t="shared" si="19"/>
        <v>45961</v>
      </c>
    </row>
    <row r="1195" spans="1:7" ht="14.4">
      <c r="A1195" s="62" t="str">
        <f t="shared" si="16"/>
        <v>anastasia rany makanaungOktober</v>
      </c>
      <c r="B1195" s="62" t="s">
        <v>274</v>
      </c>
      <c r="C1195" s="22" t="s">
        <v>324</v>
      </c>
      <c r="D1195" s="54">
        <f>SUMIFS('Data Alokasi Mitra per Bulan'!G:G,'Data Alokasi Mitra per Bulan'!C:C,B1195,'Data Alokasi Mitra per Bulan'!D:D,C1195)</f>
        <v>0</v>
      </c>
      <c r="E1195" s="63" t="str">
        <f t="shared" si="17"/>
        <v>Dibawah Batas Honor</v>
      </c>
      <c r="F1195" s="64" t="e">
        <f ca="1">IF(_xludf.MAXifs('Data Alokasi Mitra per Bulan'!V:V,'Data Alokasi Mitra per Bulan'!C:C,B1195,'Data Alokasi Mitra per Bulan'!D:D,C1195)=0,G1195,IF(YEAR(_xludf.MAXifs('Data Alokasi Mitra per Bulan'!V:V,'Data Alokasi Mitra per Bulan'!C:C,B1195,'Data Alokasi Mitra per Bulan'!D:D,C1195))=2024,G1195,_xludf.MAXifs('Data Alokasi Mitra per Bulan'!V:V,'Data Alokasi Mitra per Bulan'!C:C,B1195,'Data Alokasi Mitra per Bulan'!D:D,C1195)))</f>
        <v>#NAME?</v>
      </c>
      <c r="G1195" s="65">
        <f t="shared" si="19"/>
        <v>45961</v>
      </c>
    </row>
    <row r="1196" spans="1:7" ht="14.4">
      <c r="A1196" s="62" t="str">
        <f t="shared" si="16"/>
        <v>Anatasya MasudaraOktober</v>
      </c>
      <c r="B1196" s="62" t="s">
        <v>346</v>
      </c>
      <c r="C1196" s="22" t="s">
        <v>324</v>
      </c>
      <c r="D1196" s="54">
        <f>SUMIFS('Data Alokasi Mitra per Bulan'!G:G,'Data Alokasi Mitra per Bulan'!C:C,B1196,'Data Alokasi Mitra per Bulan'!D:D,C1196)</f>
        <v>0</v>
      </c>
      <c r="E1196" s="63" t="str">
        <f t="shared" si="17"/>
        <v>Dibawah Batas Honor</v>
      </c>
      <c r="F1196" s="64" t="e">
        <f ca="1">IF(_xludf.MAXifs('Data Alokasi Mitra per Bulan'!V:V,'Data Alokasi Mitra per Bulan'!C:C,B1196,'Data Alokasi Mitra per Bulan'!D:D,C1196)=0,G1196,IF(YEAR(_xludf.MAXifs('Data Alokasi Mitra per Bulan'!V:V,'Data Alokasi Mitra per Bulan'!C:C,B1196,'Data Alokasi Mitra per Bulan'!D:D,C1196))=2024,G1196,_xludf.MAXifs('Data Alokasi Mitra per Bulan'!V:V,'Data Alokasi Mitra per Bulan'!C:C,B1196,'Data Alokasi Mitra per Bulan'!D:D,C1196)))</f>
        <v>#NAME?</v>
      </c>
      <c r="G1196" s="65">
        <f t="shared" si="19"/>
        <v>45961</v>
      </c>
    </row>
    <row r="1197" spans="1:7" ht="14.4">
      <c r="A1197" s="62" t="str">
        <f t="shared" si="16"/>
        <v>ANGELIA FRANSISCA SUNDAHOktober</v>
      </c>
      <c r="B1197" s="22" t="s">
        <v>126</v>
      </c>
      <c r="C1197" s="22" t="s">
        <v>324</v>
      </c>
      <c r="D1197" s="54">
        <f>SUMIFS('Data Alokasi Mitra per Bulan'!G:G,'Data Alokasi Mitra per Bulan'!C:C,B1197,'Data Alokasi Mitra per Bulan'!D:D,C1197)</f>
        <v>0</v>
      </c>
      <c r="E1197" s="63" t="str">
        <f t="shared" si="17"/>
        <v>Dibawah Batas Honor</v>
      </c>
      <c r="F1197" s="64" t="e">
        <f ca="1">IF(_xludf.MAXifs('Data Alokasi Mitra per Bulan'!V:V,'Data Alokasi Mitra per Bulan'!C:C,B1197,'Data Alokasi Mitra per Bulan'!D:D,C1197)=0,G1197,IF(YEAR(_xludf.MAXifs('Data Alokasi Mitra per Bulan'!V:V,'Data Alokasi Mitra per Bulan'!C:C,B1197,'Data Alokasi Mitra per Bulan'!D:D,C1197))=2024,G1197,_xludf.MAXifs('Data Alokasi Mitra per Bulan'!V:V,'Data Alokasi Mitra per Bulan'!C:C,B1197,'Data Alokasi Mitra per Bulan'!D:D,C1197)))</f>
        <v>#NAME?</v>
      </c>
      <c r="G1197" s="65">
        <f t="shared" si="19"/>
        <v>45961</v>
      </c>
    </row>
    <row r="1198" spans="1:7" ht="14.4">
      <c r="A1198" s="62" t="str">
        <f t="shared" si="16"/>
        <v>Anita A BolungOktober</v>
      </c>
      <c r="B1198" s="62" t="s">
        <v>257</v>
      </c>
      <c r="C1198" s="22" t="s">
        <v>324</v>
      </c>
      <c r="D1198" s="54">
        <f>SUMIFS('Data Alokasi Mitra per Bulan'!G:G,'Data Alokasi Mitra per Bulan'!C:C,B1198,'Data Alokasi Mitra per Bulan'!D:D,C1198)</f>
        <v>380000</v>
      </c>
      <c r="E1198" s="63" t="str">
        <f t="shared" si="17"/>
        <v>Dibawah Batas Honor</v>
      </c>
      <c r="F1198" s="64" t="e">
        <f ca="1">IF(_xludf.MAXifs('Data Alokasi Mitra per Bulan'!V:V,'Data Alokasi Mitra per Bulan'!C:C,B1198,'Data Alokasi Mitra per Bulan'!D:D,C1198)=0,G1198,IF(YEAR(_xludf.MAXifs('Data Alokasi Mitra per Bulan'!V:V,'Data Alokasi Mitra per Bulan'!C:C,B1198,'Data Alokasi Mitra per Bulan'!D:D,C1198))=2024,G1198,_xludf.MAXifs('Data Alokasi Mitra per Bulan'!V:V,'Data Alokasi Mitra per Bulan'!C:C,B1198,'Data Alokasi Mitra per Bulan'!D:D,C1198)))</f>
        <v>#NAME?</v>
      </c>
      <c r="G1198" s="65">
        <f t="shared" si="19"/>
        <v>45961</v>
      </c>
    </row>
    <row r="1199" spans="1:7" ht="14.4">
      <c r="A1199" s="62" t="str">
        <f t="shared" si="16"/>
        <v>Anita Afrianti SemenOktober</v>
      </c>
      <c r="B1199" s="22" t="s">
        <v>347</v>
      </c>
      <c r="C1199" s="22" t="s">
        <v>324</v>
      </c>
      <c r="D1199" s="54">
        <f>SUMIFS('Data Alokasi Mitra per Bulan'!G:G,'Data Alokasi Mitra per Bulan'!C:C,B1199,'Data Alokasi Mitra per Bulan'!D:D,C1199)</f>
        <v>0</v>
      </c>
      <c r="E1199" s="63" t="str">
        <f t="shared" si="17"/>
        <v>Dibawah Batas Honor</v>
      </c>
      <c r="F1199" s="64" t="e">
        <f ca="1">IF(_xludf.MAXifs('Data Alokasi Mitra per Bulan'!V:V,'Data Alokasi Mitra per Bulan'!C:C,B1199,'Data Alokasi Mitra per Bulan'!D:D,C1199)=0,G1199,IF(YEAR(_xludf.MAXifs('Data Alokasi Mitra per Bulan'!V:V,'Data Alokasi Mitra per Bulan'!C:C,B1199,'Data Alokasi Mitra per Bulan'!D:D,C1199))=2024,G1199,_xludf.MAXifs('Data Alokasi Mitra per Bulan'!V:V,'Data Alokasi Mitra per Bulan'!C:C,B1199,'Data Alokasi Mitra per Bulan'!D:D,C1199)))</f>
        <v>#NAME?</v>
      </c>
      <c r="G1199" s="65">
        <f t="shared" si="19"/>
        <v>45961</v>
      </c>
    </row>
    <row r="1200" spans="1:7" ht="14.4">
      <c r="A1200" s="62" t="str">
        <f t="shared" si="16"/>
        <v>Arief RohmanOktober</v>
      </c>
      <c r="B1200" s="62" t="s">
        <v>155</v>
      </c>
      <c r="C1200" s="22" t="s">
        <v>324</v>
      </c>
      <c r="D1200" s="54">
        <f>SUMIFS('Data Alokasi Mitra per Bulan'!G:G,'Data Alokasi Mitra per Bulan'!C:C,B1200,'Data Alokasi Mitra per Bulan'!D:D,C1200)</f>
        <v>0</v>
      </c>
      <c r="E1200" s="63" t="str">
        <f t="shared" si="17"/>
        <v>Dibawah Batas Honor</v>
      </c>
      <c r="F1200" s="64" t="e">
        <f ca="1">IF(_xludf.MAXifs('Data Alokasi Mitra per Bulan'!V:V,'Data Alokasi Mitra per Bulan'!C:C,B1200,'Data Alokasi Mitra per Bulan'!D:D,C1200)=0,G1200,IF(YEAR(_xludf.MAXifs('Data Alokasi Mitra per Bulan'!V:V,'Data Alokasi Mitra per Bulan'!C:C,B1200,'Data Alokasi Mitra per Bulan'!D:D,C1200))=2024,G1200,_xludf.MAXifs('Data Alokasi Mitra per Bulan'!V:V,'Data Alokasi Mitra per Bulan'!C:C,B1200,'Data Alokasi Mitra per Bulan'!D:D,C1200)))</f>
        <v>#NAME?</v>
      </c>
      <c r="G1200" s="65">
        <f t="shared" si="19"/>
        <v>45961</v>
      </c>
    </row>
    <row r="1201" spans="1:7" ht="14.4">
      <c r="A1201" s="62" t="str">
        <f t="shared" si="16"/>
        <v>ARTHUR CARLOS BOGAROktober</v>
      </c>
      <c r="B1201" s="22" t="s">
        <v>20</v>
      </c>
      <c r="C1201" s="22" t="s">
        <v>324</v>
      </c>
      <c r="D1201" s="54">
        <f>SUMIFS('Data Alokasi Mitra per Bulan'!G:G,'Data Alokasi Mitra per Bulan'!C:C,B1201,'Data Alokasi Mitra per Bulan'!D:D,C1201)</f>
        <v>1908000</v>
      </c>
      <c r="E1201" s="63" t="str">
        <f t="shared" si="17"/>
        <v>Dibawah Batas Honor</v>
      </c>
      <c r="F1201" s="64" t="e">
        <f ca="1">IF(_xludf.MAXifs('Data Alokasi Mitra per Bulan'!V:V,'Data Alokasi Mitra per Bulan'!C:C,B1201,'Data Alokasi Mitra per Bulan'!D:D,C1201)=0,G1201,IF(YEAR(_xludf.MAXifs('Data Alokasi Mitra per Bulan'!V:V,'Data Alokasi Mitra per Bulan'!C:C,B1201,'Data Alokasi Mitra per Bulan'!D:D,C1201))=2024,G1201,_xludf.MAXifs('Data Alokasi Mitra per Bulan'!V:V,'Data Alokasi Mitra per Bulan'!C:C,B1201,'Data Alokasi Mitra per Bulan'!D:D,C1201)))</f>
        <v>#NAME?</v>
      </c>
      <c r="G1201" s="65">
        <f t="shared" si="19"/>
        <v>45961</v>
      </c>
    </row>
    <row r="1202" spans="1:7" ht="14.4">
      <c r="A1202" s="62" t="str">
        <f t="shared" si="16"/>
        <v>Arthur jimmy adilangOktober</v>
      </c>
      <c r="B1202" s="62" t="s">
        <v>348</v>
      </c>
      <c r="C1202" s="22" t="s">
        <v>324</v>
      </c>
      <c r="D1202" s="54">
        <f>SUMIFS('Data Alokasi Mitra per Bulan'!G:G,'Data Alokasi Mitra per Bulan'!C:C,B1202,'Data Alokasi Mitra per Bulan'!D:D,C1202)</f>
        <v>0</v>
      </c>
      <c r="E1202" s="63" t="str">
        <f t="shared" si="17"/>
        <v>Dibawah Batas Honor</v>
      </c>
      <c r="F1202" s="64" t="e">
        <f ca="1">IF(_xludf.MAXifs('Data Alokasi Mitra per Bulan'!V:V,'Data Alokasi Mitra per Bulan'!C:C,B1202,'Data Alokasi Mitra per Bulan'!D:D,C1202)=0,G1202,IF(YEAR(_xludf.MAXifs('Data Alokasi Mitra per Bulan'!V:V,'Data Alokasi Mitra per Bulan'!C:C,B1202,'Data Alokasi Mitra per Bulan'!D:D,C1202))=2024,G1202,_xludf.MAXifs('Data Alokasi Mitra per Bulan'!V:V,'Data Alokasi Mitra per Bulan'!C:C,B1202,'Data Alokasi Mitra per Bulan'!D:D,C1202)))</f>
        <v>#NAME?</v>
      </c>
      <c r="G1202" s="65">
        <f t="shared" si="19"/>
        <v>45961</v>
      </c>
    </row>
    <row r="1203" spans="1:7" ht="14.4">
      <c r="A1203" s="62" t="str">
        <f t="shared" si="16"/>
        <v>Atria Sari Juwita UmarOktober</v>
      </c>
      <c r="B1203" s="22" t="s">
        <v>156</v>
      </c>
      <c r="C1203" s="22" t="s">
        <v>324</v>
      </c>
      <c r="D1203" s="54">
        <f>SUMIFS('Data Alokasi Mitra per Bulan'!G:G,'Data Alokasi Mitra per Bulan'!C:C,B1203,'Data Alokasi Mitra per Bulan'!D:D,C1203)</f>
        <v>0</v>
      </c>
      <c r="E1203" s="63" t="str">
        <f t="shared" si="17"/>
        <v>Dibawah Batas Honor</v>
      </c>
      <c r="F1203" s="64" t="e">
        <f ca="1">IF(_xludf.MAXifs('Data Alokasi Mitra per Bulan'!V:V,'Data Alokasi Mitra per Bulan'!C:C,B1203,'Data Alokasi Mitra per Bulan'!D:D,C1203)=0,G1203,IF(YEAR(_xludf.MAXifs('Data Alokasi Mitra per Bulan'!V:V,'Data Alokasi Mitra per Bulan'!C:C,B1203,'Data Alokasi Mitra per Bulan'!D:D,C1203))=2024,G1203,_xludf.MAXifs('Data Alokasi Mitra per Bulan'!V:V,'Data Alokasi Mitra per Bulan'!C:C,B1203,'Data Alokasi Mitra per Bulan'!D:D,C1203)))</f>
        <v>#NAME?</v>
      </c>
      <c r="G1203" s="65">
        <f t="shared" si="19"/>
        <v>45961</v>
      </c>
    </row>
    <row r="1204" spans="1:7" ht="14.4">
      <c r="A1204" s="62" t="str">
        <f t="shared" si="16"/>
        <v>AUDI AVRI HENRY SINGALOktober</v>
      </c>
      <c r="B1204" s="62" t="s">
        <v>163</v>
      </c>
      <c r="C1204" s="22" t="s">
        <v>324</v>
      </c>
      <c r="D1204" s="54">
        <f>SUMIFS('Data Alokasi Mitra per Bulan'!G:G,'Data Alokasi Mitra per Bulan'!C:C,B1204,'Data Alokasi Mitra per Bulan'!D:D,C1204)</f>
        <v>3488000</v>
      </c>
      <c r="E1204" s="63" t="str">
        <f t="shared" si="17"/>
        <v>Dibawah Batas Honor</v>
      </c>
      <c r="F1204" s="64" t="e">
        <f ca="1">IF(_xludf.MAXifs('Data Alokasi Mitra per Bulan'!V:V,'Data Alokasi Mitra per Bulan'!C:C,B1204,'Data Alokasi Mitra per Bulan'!D:D,C1204)=0,G1204,IF(YEAR(_xludf.MAXifs('Data Alokasi Mitra per Bulan'!V:V,'Data Alokasi Mitra per Bulan'!C:C,B1204,'Data Alokasi Mitra per Bulan'!D:D,C1204))=2024,G1204,_xludf.MAXifs('Data Alokasi Mitra per Bulan'!V:V,'Data Alokasi Mitra per Bulan'!C:C,B1204,'Data Alokasi Mitra per Bulan'!D:D,C1204)))</f>
        <v>#NAME?</v>
      </c>
      <c r="G1204" s="65">
        <f t="shared" si="19"/>
        <v>45961</v>
      </c>
    </row>
    <row r="1205" spans="1:7" ht="14.4">
      <c r="A1205" s="62" t="str">
        <f t="shared" si="16"/>
        <v>Caesar Valentino PinontoanOktober</v>
      </c>
      <c r="B1205" s="62" t="s">
        <v>349</v>
      </c>
      <c r="C1205" s="22" t="s">
        <v>324</v>
      </c>
      <c r="D1205" s="54">
        <f>SUMIFS('Data Alokasi Mitra per Bulan'!G:G,'Data Alokasi Mitra per Bulan'!C:C,B1205,'Data Alokasi Mitra per Bulan'!D:D,C1205)</f>
        <v>0</v>
      </c>
      <c r="E1205" s="63" t="str">
        <f t="shared" si="17"/>
        <v>Dibawah Batas Honor</v>
      </c>
      <c r="F1205" s="64" t="e">
        <f ca="1">IF(_xludf.MAXifs('Data Alokasi Mitra per Bulan'!V:V,'Data Alokasi Mitra per Bulan'!C:C,B1205,'Data Alokasi Mitra per Bulan'!D:D,C1205)=0,G1205,IF(YEAR(_xludf.MAXifs('Data Alokasi Mitra per Bulan'!V:V,'Data Alokasi Mitra per Bulan'!C:C,B1205,'Data Alokasi Mitra per Bulan'!D:D,C1205))=2024,G1205,_xludf.MAXifs('Data Alokasi Mitra per Bulan'!V:V,'Data Alokasi Mitra per Bulan'!C:C,B1205,'Data Alokasi Mitra per Bulan'!D:D,C1205)))</f>
        <v>#NAME?</v>
      </c>
      <c r="G1205" s="65">
        <f t="shared" si="19"/>
        <v>45961</v>
      </c>
    </row>
    <row r="1206" spans="1:7" ht="14.4">
      <c r="A1206" s="62" t="str">
        <f t="shared" si="16"/>
        <v>Cecillia ArthoOktober</v>
      </c>
      <c r="B1206" s="62" t="s">
        <v>24</v>
      </c>
      <c r="C1206" s="22" t="s">
        <v>324</v>
      </c>
      <c r="D1206" s="54">
        <f>SUMIFS('Data Alokasi Mitra per Bulan'!G:G,'Data Alokasi Mitra per Bulan'!C:C,B1206,'Data Alokasi Mitra per Bulan'!D:D,C1206)</f>
        <v>2306000</v>
      </c>
      <c r="E1206" s="63" t="str">
        <f t="shared" si="17"/>
        <v>Dibawah Batas Honor</v>
      </c>
      <c r="F1206" s="64" t="e">
        <f ca="1">IF(_xludf.MAXifs('Data Alokasi Mitra per Bulan'!V:V,'Data Alokasi Mitra per Bulan'!C:C,B1206,'Data Alokasi Mitra per Bulan'!D:D,C1206)=0,G1206,IF(YEAR(_xludf.MAXifs('Data Alokasi Mitra per Bulan'!V:V,'Data Alokasi Mitra per Bulan'!C:C,B1206,'Data Alokasi Mitra per Bulan'!D:D,C1206))=2024,G1206,_xludf.MAXifs('Data Alokasi Mitra per Bulan'!V:V,'Data Alokasi Mitra per Bulan'!C:C,B1206,'Data Alokasi Mitra per Bulan'!D:D,C1206)))</f>
        <v>#NAME?</v>
      </c>
      <c r="G1206" s="65">
        <f t="shared" si="19"/>
        <v>45961</v>
      </c>
    </row>
    <row r="1207" spans="1:7" ht="14.4">
      <c r="A1207" s="62" t="str">
        <f t="shared" si="16"/>
        <v>Chisandro Gian DompasOktober</v>
      </c>
      <c r="B1207" s="62" t="s">
        <v>275</v>
      </c>
      <c r="C1207" s="22" t="s">
        <v>324</v>
      </c>
      <c r="D1207" s="54">
        <f>SUMIFS('Data Alokasi Mitra per Bulan'!G:G,'Data Alokasi Mitra per Bulan'!C:C,B1207,'Data Alokasi Mitra per Bulan'!D:D,C1207)</f>
        <v>0</v>
      </c>
      <c r="E1207" s="63" t="str">
        <f t="shared" si="17"/>
        <v>Dibawah Batas Honor</v>
      </c>
      <c r="F1207" s="64" t="e">
        <f ca="1">IF(_xludf.MAXifs('Data Alokasi Mitra per Bulan'!V:V,'Data Alokasi Mitra per Bulan'!C:C,B1207,'Data Alokasi Mitra per Bulan'!D:D,C1207)=0,G1207,IF(YEAR(_xludf.MAXifs('Data Alokasi Mitra per Bulan'!V:V,'Data Alokasi Mitra per Bulan'!C:C,B1207,'Data Alokasi Mitra per Bulan'!D:D,C1207))=2024,G1207,_xludf.MAXifs('Data Alokasi Mitra per Bulan'!V:V,'Data Alokasi Mitra per Bulan'!C:C,B1207,'Data Alokasi Mitra per Bulan'!D:D,C1207)))</f>
        <v>#NAME?</v>
      </c>
      <c r="G1207" s="65">
        <f t="shared" si="19"/>
        <v>45961</v>
      </c>
    </row>
    <row r="1208" spans="1:7" ht="14.4">
      <c r="A1208" s="62" t="str">
        <f t="shared" si="16"/>
        <v>Christanto TatuwoOktober</v>
      </c>
      <c r="B1208" s="62" t="s">
        <v>158</v>
      </c>
      <c r="C1208" s="22" t="s">
        <v>324</v>
      </c>
      <c r="D1208" s="54">
        <f>SUMIFS('Data Alokasi Mitra per Bulan'!G:G,'Data Alokasi Mitra per Bulan'!C:C,B1208,'Data Alokasi Mitra per Bulan'!D:D,C1208)</f>
        <v>0</v>
      </c>
      <c r="E1208" s="63" t="str">
        <f t="shared" si="17"/>
        <v>Dibawah Batas Honor</v>
      </c>
      <c r="F1208" s="64" t="e">
        <f ca="1">IF(_xludf.MAXifs('Data Alokasi Mitra per Bulan'!V:V,'Data Alokasi Mitra per Bulan'!C:C,B1208,'Data Alokasi Mitra per Bulan'!D:D,C1208)=0,G1208,IF(YEAR(_xludf.MAXifs('Data Alokasi Mitra per Bulan'!V:V,'Data Alokasi Mitra per Bulan'!C:C,B1208,'Data Alokasi Mitra per Bulan'!D:D,C1208))=2024,G1208,_xludf.MAXifs('Data Alokasi Mitra per Bulan'!V:V,'Data Alokasi Mitra per Bulan'!C:C,B1208,'Data Alokasi Mitra per Bulan'!D:D,C1208)))</f>
        <v>#NAME?</v>
      </c>
      <c r="G1208" s="65">
        <f t="shared" si="19"/>
        <v>45961</v>
      </c>
    </row>
    <row r="1209" spans="1:7" ht="14.4">
      <c r="A1209" s="62" t="str">
        <f t="shared" si="16"/>
        <v>Christine Novalien MandagieOktober</v>
      </c>
      <c r="B1209" s="62" t="s">
        <v>350</v>
      </c>
      <c r="C1209" s="22" t="s">
        <v>324</v>
      </c>
      <c r="D1209" s="54">
        <f>SUMIFS('Data Alokasi Mitra per Bulan'!G:G,'Data Alokasi Mitra per Bulan'!C:C,B1209,'Data Alokasi Mitra per Bulan'!D:D,C1209)</f>
        <v>0</v>
      </c>
      <c r="E1209" s="63" t="str">
        <f t="shared" si="17"/>
        <v>Dibawah Batas Honor</v>
      </c>
      <c r="F1209" s="64" t="e">
        <f ca="1">IF(_xludf.MAXifs('Data Alokasi Mitra per Bulan'!V:V,'Data Alokasi Mitra per Bulan'!C:C,B1209,'Data Alokasi Mitra per Bulan'!D:D,C1209)=0,G1209,IF(YEAR(_xludf.MAXifs('Data Alokasi Mitra per Bulan'!V:V,'Data Alokasi Mitra per Bulan'!C:C,B1209,'Data Alokasi Mitra per Bulan'!D:D,C1209))=2024,G1209,_xludf.MAXifs('Data Alokasi Mitra per Bulan'!V:V,'Data Alokasi Mitra per Bulan'!C:C,B1209,'Data Alokasi Mitra per Bulan'!D:D,C1209)))</f>
        <v>#NAME?</v>
      </c>
      <c r="G1209" s="65">
        <f t="shared" si="19"/>
        <v>45961</v>
      </c>
    </row>
    <row r="1210" spans="1:7" ht="14.4">
      <c r="A1210" s="62" t="str">
        <f t="shared" si="16"/>
        <v>Claudia Monica MoningkaOktober</v>
      </c>
      <c r="B1210" s="62" t="s">
        <v>351</v>
      </c>
      <c r="C1210" s="22" t="s">
        <v>324</v>
      </c>
      <c r="D1210" s="54">
        <f>SUMIFS('Data Alokasi Mitra per Bulan'!G:G,'Data Alokasi Mitra per Bulan'!C:C,B1210,'Data Alokasi Mitra per Bulan'!D:D,C1210)</f>
        <v>0</v>
      </c>
      <c r="E1210" s="63" t="str">
        <f t="shared" si="17"/>
        <v>Dibawah Batas Honor</v>
      </c>
      <c r="F1210" s="64" t="e">
        <f ca="1">IF(_xludf.MAXifs('Data Alokasi Mitra per Bulan'!V:V,'Data Alokasi Mitra per Bulan'!C:C,B1210,'Data Alokasi Mitra per Bulan'!D:D,C1210)=0,G1210,IF(YEAR(_xludf.MAXifs('Data Alokasi Mitra per Bulan'!V:V,'Data Alokasi Mitra per Bulan'!C:C,B1210,'Data Alokasi Mitra per Bulan'!D:D,C1210))=2024,G1210,_xludf.MAXifs('Data Alokasi Mitra per Bulan'!V:V,'Data Alokasi Mitra per Bulan'!C:C,B1210,'Data Alokasi Mitra per Bulan'!D:D,C1210)))</f>
        <v>#NAME?</v>
      </c>
      <c r="G1210" s="65">
        <f t="shared" si="19"/>
        <v>45961</v>
      </c>
    </row>
    <row r="1211" spans="1:7" ht="14.4">
      <c r="A1211" s="62" t="str">
        <f t="shared" si="16"/>
        <v>Cynthia Josephina Simei KawatakOktober</v>
      </c>
      <c r="B1211" s="62" t="s">
        <v>128</v>
      </c>
      <c r="C1211" s="22" t="s">
        <v>324</v>
      </c>
      <c r="D1211" s="54">
        <f>SUMIFS('Data Alokasi Mitra per Bulan'!G:G,'Data Alokasi Mitra per Bulan'!C:C,B1211,'Data Alokasi Mitra per Bulan'!D:D,C1211)</f>
        <v>742000</v>
      </c>
      <c r="E1211" s="63" t="str">
        <f t="shared" si="17"/>
        <v>Dibawah Batas Honor</v>
      </c>
      <c r="F1211" s="64" t="e">
        <f ca="1">IF(_xludf.MAXifs('Data Alokasi Mitra per Bulan'!V:V,'Data Alokasi Mitra per Bulan'!C:C,B1211,'Data Alokasi Mitra per Bulan'!D:D,C1211)=0,G1211,IF(YEAR(_xludf.MAXifs('Data Alokasi Mitra per Bulan'!V:V,'Data Alokasi Mitra per Bulan'!C:C,B1211,'Data Alokasi Mitra per Bulan'!D:D,C1211))=2024,G1211,_xludf.MAXifs('Data Alokasi Mitra per Bulan'!V:V,'Data Alokasi Mitra per Bulan'!C:C,B1211,'Data Alokasi Mitra per Bulan'!D:D,C1211)))</f>
        <v>#NAME?</v>
      </c>
      <c r="G1211" s="65">
        <f t="shared" si="19"/>
        <v>45961</v>
      </c>
    </row>
    <row r="1212" spans="1:7" ht="14.4">
      <c r="A1212" s="62" t="str">
        <f t="shared" si="16"/>
        <v>David Christian Philip RugianOktober</v>
      </c>
      <c r="B1212" s="22" t="s">
        <v>71</v>
      </c>
      <c r="C1212" s="22" t="s">
        <v>324</v>
      </c>
      <c r="D1212" s="54">
        <f>SUMIFS('Data Alokasi Mitra per Bulan'!G:G,'Data Alokasi Mitra per Bulan'!C:C,B1212,'Data Alokasi Mitra per Bulan'!D:D,C1212)</f>
        <v>814000</v>
      </c>
      <c r="E1212" s="63" t="str">
        <f t="shared" si="17"/>
        <v>Dibawah Batas Honor</v>
      </c>
      <c r="F1212" s="64" t="e">
        <f ca="1">IF(_xludf.MAXifs('Data Alokasi Mitra per Bulan'!V:V,'Data Alokasi Mitra per Bulan'!C:C,B1212,'Data Alokasi Mitra per Bulan'!D:D,C1212)=0,G1212,IF(YEAR(_xludf.MAXifs('Data Alokasi Mitra per Bulan'!V:V,'Data Alokasi Mitra per Bulan'!C:C,B1212,'Data Alokasi Mitra per Bulan'!D:D,C1212))=2024,G1212,_xludf.MAXifs('Data Alokasi Mitra per Bulan'!V:V,'Data Alokasi Mitra per Bulan'!C:C,B1212,'Data Alokasi Mitra per Bulan'!D:D,C1212)))</f>
        <v>#NAME?</v>
      </c>
      <c r="G1212" s="65">
        <f t="shared" si="19"/>
        <v>45961</v>
      </c>
    </row>
    <row r="1213" spans="1:7" ht="14.4">
      <c r="A1213" s="62" t="str">
        <f t="shared" si="16"/>
        <v>Deasy Anita Novaleth MuajaOktober</v>
      </c>
      <c r="B1213" s="62" t="s">
        <v>69</v>
      </c>
      <c r="C1213" s="22" t="s">
        <v>324</v>
      </c>
      <c r="D1213" s="54">
        <f>SUMIFS('Data Alokasi Mitra per Bulan'!G:G,'Data Alokasi Mitra per Bulan'!C:C,B1213,'Data Alokasi Mitra per Bulan'!D:D,C1213)</f>
        <v>0</v>
      </c>
      <c r="E1213" s="63" t="str">
        <f t="shared" si="17"/>
        <v>Dibawah Batas Honor</v>
      </c>
      <c r="F1213" s="64" t="e">
        <f ca="1">IF(_xludf.MAXifs('Data Alokasi Mitra per Bulan'!V:V,'Data Alokasi Mitra per Bulan'!C:C,B1213,'Data Alokasi Mitra per Bulan'!D:D,C1213)=0,G1213,IF(YEAR(_xludf.MAXifs('Data Alokasi Mitra per Bulan'!V:V,'Data Alokasi Mitra per Bulan'!C:C,B1213,'Data Alokasi Mitra per Bulan'!D:D,C1213))=2024,G1213,_xludf.MAXifs('Data Alokasi Mitra per Bulan'!V:V,'Data Alokasi Mitra per Bulan'!C:C,B1213,'Data Alokasi Mitra per Bulan'!D:D,C1213)))</f>
        <v>#NAME?</v>
      </c>
      <c r="G1213" s="65">
        <f t="shared" si="19"/>
        <v>45961</v>
      </c>
    </row>
    <row r="1214" spans="1:7" ht="14.4">
      <c r="A1214" s="62" t="str">
        <f t="shared" si="16"/>
        <v>Debora Oktaria Angelia PontohOktober</v>
      </c>
      <c r="B1214" s="62" t="s">
        <v>352</v>
      </c>
      <c r="C1214" s="22" t="s">
        <v>324</v>
      </c>
      <c r="D1214" s="54">
        <f>SUMIFS('Data Alokasi Mitra per Bulan'!G:G,'Data Alokasi Mitra per Bulan'!C:C,B1214,'Data Alokasi Mitra per Bulan'!D:D,C1214)</f>
        <v>0</v>
      </c>
      <c r="E1214" s="63" t="str">
        <f t="shared" si="17"/>
        <v>Dibawah Batas Honor</v>
      </c>
      <c r="F1214" s="64" t="e">
        <f ca="1">IF(_xludf.MAXifs('Data Alokasi Mitra per Bulan'!V:V,'Data Alokasi Mitra per Bulan'!C:C,B1214,'Data Alokasi Mitra per Bulan'!D:D,C1214)=0,G1214,IF(YEAR(_xludf.MAXifs('Data Alokasi Mitra per Bulan'!V:V,'Data Alokasi Mitra per Bulan'!C:C,B1214,'Data Alokasi Mitra per Bulan'!D:D,C1214))=2024,G1214,_xludf.MAXifs('Data Alokasi Mitra per Bulan'!V:V,'Data Alokasi Mitra per Bulan'!C:C,B1214,'Data Alokasi Mitra per Bulan'!D:D,C1214)))</f>
        <v>#NAME?</v>
      </c>
      <c r="G1214" s="65">
        <f t="shared" si="19"/>
        <v>45961</v>
      </c>
    </row>
    <row r="1215" spans="1:7" ht="14.4">
      <c r="A1215" s="62" t="str">
        <f t="shared" si="16"/>
        <v>Dinda Meilinda FerrariOktober</v>
      </c>
      <c r="B1215" s="62" t="s">
        <v>277</v>
      </c>
      <c r="C1215" s="22" t="s">
        <v>324</v>
      </c>
      <c r="D1215" s="54">
        <f>SUMIFS('Data Alokasi Mitra per Bulan'!G:G,'Data Alokasi Mitra per Bulan'!C:C,B1215,'Data Alokasi Mitra per Bulan'!D:D,C1215)</f>
        <v>336000</v>
      </c>
      <c r="E1215" s="63" t="str">
        <f t="shared" si="17"/>
        <v>Dibawah Batas Honor</v>
      </c>
      <c r="F1215" s="64" t="e">
        <f ca="1">IF(_xludf.MAXifs('Data Alokasi Mitra per Bulan'!V:V,'Data Alokasi Mitra per Bulan'!C:C,B1215,'Data Alokasi Mitra per Bulan'!D:D,C1215)=0,G1215,IF(YEAR(_xludf.MAXifs('Data Alokasi Mitra per Bulan'!V:V,'Data Alokasi Mitra per Bulan'!C:C,B1215,'Data Alokasi Mitra per Bulan'!D:D,C1215))=2024,G1215,_xludf.MAXifs('Data Alokasi Mitra per Bulan'!V:V,'Data Alokasi Mitra per Bulan'!C:C,B1215,'Data Alokasi Mitra per Bulan'!D:D,C1215)))</f>
        <v>#NAME?</v>
      </c>
      <c r="G1215" s="65">
        <f t="shared" si="19"/>
        <v>45961</v>
      </c>
    </row>
    <row r="1216" spans="1:7" ht="14.4">
      <c r="A1216" s="62" t="str">
        <f t="shared" si="16"/>
        <v>Djurnia TumalotoOktober</v>
      </c>
      <c r="B1216" s="62" t="s">
        <v>131</v>
      </c>
      <c r="C1216" s="22" t="s">
        <v>324</v>
      </c>
      <c r="D1216" s="54">
        <f>SUMIFS('Data Alokasi Mitra per Bulan'!G:G,'Data Alokasi Mitra per Bulan'!C:C,B1216,'Data Alokasi Mitra per Bulan'!D:D,C1216)</f>
        <v>934000</v>
      </c>
      <c r="E1216" s="63" t="str">
        <f t="shared" si="17"/>
        <v>Dibawah Batas Honor</v>
      </c>
      <c r="F1216" s="64" t="e">
        <f ca="1">IF(_xludf.MAXifs('Data Alokasi Mitra per Bulan'!V:V,'Data Alokasi Mitra per Bulan'!C:C,B1216,'Data Alokasi Mitra per Bulan'!D:D,C1216)=0,G1216,IF(YEAR(_xludf.MAXifs('Data Alokasi Mitra per Bulan'!V:V,'Data Alokasi Mitra per Bulan'!C:C,B1216,'Data Alokasi Mitra per Bulan'!D:D,C1216))=2024,G1216,_xludf.MAXifs('Data Alokasi Mitra per Bulan'!V:V,'Data Alokasi Mitra per Bulan'!C:C,B1216,'Data Alokasi Mitra per Bulan'!D:D,C1216)))</f>
        <v>#NAME?</v>
      </c>
      <c r="G1216" s="65">
        <f t="shared" si="19"/>
        <v>45961</v>
      </c>
    </row>
    <row r="1217" spans="1:7" ht="14.4">
      <c r="A1217" s="62" t="str">
        <f t="shared" si="16"/>
        <v>Ekalita Oktavita AbubakarOktober</v>
      </c>
      <c r="B1217" s="22" t="s">
        <v>132</v>
      </c>
      <c r="C1217" s="22" t="s">
        <v>324</v>
      </c>
      <c r="D1217" s="54">
        <f>SUMIFS('Data Alokasi Mitra per Bulan'!G:G,'Data Alokasi Mitra per Bulan'!C:C,B1217,'Data Alokasi Mitra per Bulan'!D:D,C1217)</f>
        <v>198000</v>
      </c>
      <c r="E1217" s="63" t="str">
        <f t="shared" si="17"/>
        <v>Dibawah Batas Honor</v>
      </c>
      <c r="F1217" s="64" t="e">
        <f ca="1">IF(_xludf.MAXifs('Data Alokasi Mitra per Bulan'!V:V,'Data Alokasi Mitra per Bulan'!C:C,B1217,'Data Alokasi Mitra per Bulan'!D:D,C1217)=0,G1217,IF(YEAR(_xludf.MAXifs('Data Alokasi Mitra per Bulan'!V:V,'Data Alokasi Mitra per Bulan'!C:C,B1217,'Data Alokasi Mitra per Bulan'!D:D,C1217))=2024,G1217,_xludf.MAXifs('Data Alokasi Mitra per Bulan'!V:V,'Data Alokasi Mitra per Bulan'!C:C,B1217,'Data Alokasi Mitra per Bulan'!D:D,C1217)))</f>
        <v>#NAME?</v>
      </c>
      <c r="G1217" s="65">
        <f t="shared" si="19"/>
        <v>45961</v>
      </c>
    </row>
    <row r="1218" spans="1:7" ht="14.4">
      <c r="A1218" s="62" t="str">
        <f t="shared" si="16"/>
        <v>Ervina MongkauOktober</v>
      </c>
      <c r="B1218" s="22" t="s">
        <v>353</v>
      </c>
      <c r="C1218" s="22" t="s">
        <v>324</v>
      </c>
      <c r="D1218" s="54">
        <f>SUMIFS('Data Alokasi Mitra per Bulan'!G:G,'Data Alokasi Mitra per Bulan'!C:C,B1218,'Data Alokasi Mitra per Bulan'!D:D,C1218)</f>
        <v>0</v>
      </c>
      <c r="E1218" s="63" t="str">
        <f t="shared" si="17"/>
        <v>Dibawah Batas Honor</v>
      </c>
      <c r="F1218" s="64" t="e">
        <f ca="1">IF(_xludf.MAXifs('Data Alokasi Mitra per Bulan'!V:V,'Data Alokasi Mitra per Bulan'!C:C,B1218,'Data Alokasi Mitra per Bulan'!D:D,C1218)=0,G1218,IF(YEAR(_xludf.MAXifs('Data Alokasi Mitra per Bulan'!V:V,'Data Alokasi Mitra per Bulan'!C:C,B1218,'Data Alokasi Mitra per Bulan'!D:D,C1218))=2024,G1218,_xludf.MAXifs('Data Alokasi Mitra per Bulan'!V:V,'Data Alokasi Mitra per Bulan'!C:C,B1218,'Data Alokasi Mitra per Bulan'!D:D,C1218)))</f>
        <v>#NAME?</v>
      </c>
      <c r="G1218" s="65">
        <f t="shared" si="19"/>
        <v>45961</v>
      </c>
    </row>
    <row r="1219" spans="1:7" ht="14.4">
      <c r="A1219" s="62" t="str">
        <f t="shared" si="16"/>
        <v>Esther Angle SepangOktober</v>
      </c>
      <c r="B1219" s="62" t="s">
        <v>30</v>
      </c>
      <c r="C1219" s="22" t="s">
        <v>324</v>
      </c>
      <c r="D1219" s="54">
        <f>SUMIFS('Data Alokasi Mitra per Bulan'!G:G,'Data Alokasi Mitra per Bulan'!C:C,B1219,'Data Alokasi Mitra per Bulan'!D:D,C1219)</f>
        <v>1209000</v>
      </c>
      <c r="E1219" s="63" t="str">
        <f t="shared" si="17"/>
        <v>Dibawah Batas Honor</v>
      </c>
      <c r="F1219" s="64" t="e">
        <f ca="1">IF(_xludf.MAXifs('Data Alokasi Mitra per Bulan'!V:V,'Data Alokasi Mitra per Bulan'!C:C,B1219,'Data Alokasi Mitra per Bulan'!D:D,C1219)=0,G1219,IF(YEAR(_xludf.MAXifs('Data Alokasi Mitra per Bulan'!V:V,'Data Alokasi Mitra per Bulan'!C:C,B1219,'Data Alokasi Mitra per Bulan'!D:D,C1219))=2024,G1219,_xludf.MAXifs('Data Alokasi Mitra per Bulan'!V:V,'Data Alokasi Mitra per Bulan'!C:C,B1219,'Data Alokasi Mitra per Bulan'!D:D,C1219)))</f>
        <v>#NAME?</v>
      </c>
      <c r="G1219" s="65">
        <f t="shared" si="19"/>
        <v>45961</v>
      </c>
    </row>
    <row r="1220" spans="1:7" ht="14.4">
      <c r="A1220" s="62" t="str">
        <f t="shared" si="16"/>
        <v>Evy Farmita BawawaOktober</v>
      </c>
      <c r="B1220" s="62" t="s">
        <v>157</v>
      </c>
      <c r="C1220" s="22" t="s">
        <v>324</v>
      </c>
      <c r="D1220" s="54">
        <f>SUMIFS('Data Alokasi Mitra per Bulan'!G:G,'Data Alokasi Mitra per Bulan'!C:C,B1220,'Data Alokasi Mitra per Bulan'!D:D,C1220)</f>
        <v>0</v>
      </c>
      <c r="E1220" s="63" t="str">
        <f t="shared" si="17"/>
        <v>Dibawah Batas Honor</v>
      </c>
      <c r="F1220" s="64" t="e">
        <f ca="1">IF(_xludf.MAXifs('Data Alokasi Mitra per Bulan'!V:V,'Data Alokasi Mitra per Bulan'!C:C,B1220,'Data Alokasi Mitra per Bulan'!D:D,C1220)=0,G1220,IF(YEAR(_xludf.MAXifs('Data Alokasi Mitra per Bulan'!V:V,'Data Alokasi Mitra per Bulan'!C:C,B1220,'Data Alokasi Mitra per Bulan'!D:D,C1220))=2024,G1220,_xludf.MAXifs('Data Alokasi Mitra per Bulan'!V:V,'Data Alokasi Mitra per Bulan'!C:C,B1220,'Data Alokasi Mitra per Bulan'!D:D,C1220)))</f>
        <v>#NAME?</v>
      </c>
      <c r="G1220" s="65">
        <f t="shared" si="19"/>
        <v>45961</v>
      </c>
    </row>
    <row r="1221" spans="1:7" ht="14.4">
      <c r="A1221" s="62" t="str">
        <f t="shared" si="16"/>
        <v>Fahrul UnonongoOktober</v>
      </c>
      <c r="B1221" s="22" t="s">
        <v>354</v>
      </c>
      <c r="C1221" s="22" t="s">
        <v>324</v>
      </c>
      <c r="D1221" s="54">
        <f>SUMIFS('Data Alokasi Mitra per Bulan'!G:G,'Data Alokasi Mitra per Bulan'!C:C,B1221,'Data Alokasi Mitra per Bulan'!D:D,C1221)</f>
        <v>0</v>
      </c>
      <c r="E1221" s="63" t="str">
        <f t="shared" si="17"/>
        <v>Dibawah Batas Honor</v>
      </c>
      <c r="F1221" s="64" t="e">
        <f ca="1">IF(_xludf.MAXifs('Data Alokasi Mitra per Bulan'!V:V,'Data Alokasi Mitra per Bulan'!C:C,B1221,'Data Alokasi Mitra per Bulan'!D:D,C1221)=0,G1221,IF(YEAR(_xludf.MAXifs('Data Alokasi Mitra per Bulan'!V:V,'Data Alokasi Mitra per Bulan'!C:C,B1221,'Data Alokasi Mitra per Bulan'!D:D,C1221))=2024,G1221,_xludf.MAXifs('Data Alokasi Mitra per Bulan'!V:V,'Data Alokasi Mitra per Bulan'!C:C,B1221,'Data Alokasi Mitra per Bulan'!D:D,C1221)))</f>
        <v>#NAME?</v>
      </c>
      <c r="G1221" s="65">
        <f t="shared" si="19"/>
        <v>45961</v>
      </c>
    </row>
    <row r="1222" spans="1:7" ht="14.4">
      <c r="A1222" s="62" t="str">
        <f t="shared" si="16"/>
        <v>Farida TampangOktober</v>
      </c>
      <c r="B1222" s="62" t="s">
        <v>34</v>
      </c>
      <c r="C1222" s="22" t="s">
        <v>324</v>
      </c>
      <c r="D1222" s="54">
        <f>SUMIFS('Data Alokasi Mitra per Bulan'!G:G,'Data Alokasi Mitra per Bulan'!C:C,B1222,'Data Alokasi Mitra per Bulan'!D:D,C1222)</f>
        <v>2121000</v>
      </c>
      <c r="E1222" s="63" t="str">
        <f t="shared" si="17"/>
        <v>Dibawah Batas Honor</v>
      </c>
      <c r="F1222" s="64" t="e">
        <f ca="1">IF(_xludf.MAXifs('Data Alokasi Mitra per Bulan'!V:V,'Data Alokasi Mitra per Bulan'!C:C,B1222,'Data Alokasi Mitra per Bulan'!D:D,C1222)=0,G1222,IF(YEAR(_xludf.MAXifs('Data Alokasi Mitra per Bulan'!V:V,'Data Alokasi Mitra per Bulan'!C:C,B1222,'Data Alokasi Mitra per Bulan'!D:D,C1222))=2024,G1222,_xludf.MAXifs('Data Alokasi Mitra per Bulan'!V:V,'Data Alokasi Mitra per Bulan'!C:C,B1222,'Data Alokasi Mitra per Bulan'!D:D,C1222)))</f>
        <v>#NAME?</v>
      </c>
      <c r="G1222" s="65">
        <f t="shared" si="19"/>
        <v>45961</v>
      </c>
    </row>
    <row r="1223" spans="1:7" ht="14.4">
      <c r="A1223" s="62" t="str">
        <f t="shared" si="16"/>
        <v>Febriani Valentin LantemonaOktober</v>
      </c>
      <c r="B1223" s="22" t="s">
        <v>160</v>
      </c>
      <c r="C1223" s="22" t="s">
        <v>324</v>
      </c>
      <c r="D1223" s="54">
        <f>SUMIFS('Data Alokasi Mitra per Bulan'!G:G,'Data Alokasi Mitra per Bulan'!C:C,B1223,'Data Alokasi Mitra per Bulan'!D:D,C1223)</f>
        <v>0</v>
      </c>
      <c r="E1223" s="63" t="str">
        <f t="shared" si="17"/>
        <v>Dibawah Batas Honor</v>
      </c>
      <c r="F1223" s="64" t="e">
        <f ca="1">IF(_xludf.MAXifs('Data Alokasi Mitra per Bulan'!V:V,'Data Alokasi Mitra per Bulan'!C:C,B1223,'Data Alokasi Mitra per Bulan'!D:D,C1223)=0,G1223,IF(YEAR(_xludf.MAXifs('Data Alokasi Mitra per Bulan'!V:V,'Data Alokasi Mitra per Bulan'!C:C,B1223,'Data Alokasi Mitra per Bulan'!D:D,C1223))=2024,G1223,_xludf.MAXifs('Data Alokasi Mitra per Bulan'!V:V,'Data Alokasi Mitra per Bulan'!C:C,B1223,'Data Alokasi Mitra per Bulan'!D:D,C1223)))</f>
        <v>#NAME?</v>
      </c>
      <c r="G1223" s="65">
        <f t="shared" si="19"/>
        <v>45961</v>
      </c>
    </row>
    <row r="1224" spans="1:7" ht="14.4">
      <c r="A1224" s="62" t="str">
        <f t="shared" si="16"/>
        <v>Feibe Ireine Syalome MaramisOktober</v>
      </c>
      <c r="B1224" s="62" t="s">
        <v>47</v>
      </c>
      <c r="C1224" s="22" t="s">
        <v>324</v>
      </c>
      <c r="D1224" s="54">
        <f>SUMIFS('Data Alokasi Mitra per Bulan'!G:G,'Data Alokasi Mitra per Bulan'!C:C,B1224,'Data Alokasi Mitra per Bulan'!D:D,C1224)</f>
        <v>2820000</v>
      </c>
      <c r="E1224" s="63" t="str">
        <f t="shared" si="17"/>
        <v>Dibawah Batas Honor</v>
      </c>
      <c r="F1224" s="64" t="e">
        <f ca="1">IF(_xludf.MAXifs('Data Alokasi Mitra per Bulan'!V:V,'Data Alokasi Mitra per Bulan'!C:C,B1224,'Data Alokasi Mitra per Bulan'!D:D,C1224)=0,G1224,IF(YEAR(_xludf.MAXifs('Data Alokasi Mitra per Bulan'!V:V,'Data Alokasi Mitra per Bulan'!C:C,B1224,'Data Alokasi Mitra per Bulan'!D:D,C1224))=2024,G1224,_xludf.MAXifs('Data Alokasi Mitra per Bulan'!V:V,'Data Alokasi Mitra per Bulan'!C:C,B1224,'Data Alokasi Mitra per Bulan'!D:D,C1224)))</f>
        <v>#NAME?</v>
      </c>
      <c r="G1224" s="65">
        <f t="shared" si="19"/>
        <v>45961</v>
      </c>
    </row>
    <row r="1225" spans="1:7" ht="14.4">
      <c r="A1225" s="62" t="str">
        <f t="shared" si="16"/>
        <v>Feki WangkaOktober</v>
      </c>
      <c r="B1225" s="62" t="s">
        <v>149</v>
      </c>
      <c r="C1225" s="22" t="s">
        <v>324</v>
      </c>
      <c r="D1225" s="54">
        <f>SUMIFS('Data Alokasi Mitra per Bulan'!G:G,'Data Alokasi Mitra per Bulan'!C:C,B1225,'Data Alokasi Mitra per Bulan'!D:D,C1225)</f>
        <v>424000</v>
      </c>
      <c r="E1225" s="63" t="str">
        <f t="shared" si="17"/>
        <v>Dibawah Batas Honor</v>
      </c>
      <c r="F1225" s="64" t="e">
        <f ca="1">IF(_xludf.MAXifs('Data Alokasi Mitra per Bulan'!V:V,'Data Alokasi Mitra per Bulan'!C:C,B1225,'Data Alokasi Mitra per Bulan'!D:D,C1225)=0,G1225,IF(YEAR(_xludf.MAXifs('Data Alokasi Mitra per Bulan'!V:V,'Data Alokasi Mitra per Bulan'!C:C,B1225,'Data Alokasi Mitra per Bulan'!D:D,C1225))=2024,G1225,_xludf.MAXifs('Data Alokasi Mitra per Bulan'!V:V,'Data Alokasi Mitra per Bulan'!C:C,B1225,'Data Alokasi Mitra per Bulan'!D:D,C1225)))</f>
        <v>#NAME?</v>
      </c>
      <c r="G1225" s="65">
        <f t="shared" si="19"/>
        <v>45961</v>
      </c>
    </row>
    <row r="1226" spans="1:7" ht="14.4">
      <c r="A1226" s="62" t="str">
        <f t="shared" si="16"/>
        <v>Femmy abdullatiefOktober</v>
      </c>
      <c r="B1226" s="62" t="s">
        <v>224</v>
      </c>
      <c r="C1226" s="22" t="s">
        <v>324</v>
      </c>
      <c r="D1226" s="54">
        <f>SUMIFS('Data Alokasi Mitra per Bulan'!G:G,'Data Alokasi Mitra per Bulan'!C:C,B1226,'Data Alokasi Mitra per Bulan'!D:D,C1226)</f>
        <v>0</v>
      </c>
      <c r="E1226" s="63" t="str">
        <f t="shared" si="17"/>
        <v>Dibawah Batas Honor</v>
      </c>
      <c r="F1226" s="64" t="e">
        <f ca="1">IF(_xludf.MAXifs('Data Alokasi Mitra per Bulan'!V:V,'Data Alokasi Mitra per Bulan'!C:C,B1226,'Data Alokasi Mitra per Bulan'!D:D,C1226)=0,G1226,IF(YEAR(_xludf.MAXifs('Data Alokasi Mitra per Bulan'!V:V,'Data Alokasi Mitra per Bulan'!C:C,B1226,'Data Alokasi Mitra per Bulan'!D:D,C1226))=2024,G1226,_xludf.MAXifs('Data Alokasi Mitra per Bulan'!V:V,'Data Alokasi Mitra per Bulan'!C:C,B1226,'Data Alokasi Mitra per Bulan'!D:D,C1226)))</f>
        <v>#NAME?</v>
      </c>
      <c r="G1226" s="65">
        <f t="shared" si="19"/>
        <v>45961</v>
      </c>
    </row>
    <row r="1227" spans="1:7" ht="14.4">
      <c r="A1227" s="62" t="str">
        <f t="shared" si="16"/>
        <v>Fily SepangOktober</v>
      </c>
      <c r="B1227" s="62" t="s">
        <v>73</v>
      </c>
      <c r="C1227" s="22" t="s">
        <v>324</v>
      </c>
      <c r="D1227" s="54">
        <f>SUMIFS('Data Alokasi Mitra per Bulan'!G:G,'Data Alokasi Mitra per Bulan'!C:C,B1227,'Data Alokasi Mitra per Bulan'!D:D,C1227)</f>
        <v>810000</v>
      </c>
      <c r="E1227" s="63" t="str">
        <f t="shared" si="17"/>
        <v>Dibawah Batas Honor</v>
      </c>
      <c r="F1227" s="64" t="e">
        <f ca="1">IF(_xludf.MAXifs('Data Alokasi Mitra per Bulan'!V:V,'Data Alokasi Mitra per Bulan'!C:C,B1227,'Data Alokasi Mitra per Bulan'!D:D,C1227)=0,G1227,IF(YEAR(_xludf.MAXifs('Data Alokasi Mitra per Bulan'!V:V,'Data Alokasi Mitra per Bulan'!C:C,B1227,'Data Alokasi Mitra per Bulan'!D:D,C1227))=2024,G1227,_xludf.MAXifs('Data Alokasi Mitra per Bulan'!V:V,'Data Alokasi Mitra per Bulan'!C:C,B1227,'Data Alokasi Mitra per Bulan'!D:D,C1227)))</f>
        <v>#NAME?</v>
      </c>
      <c r="G1227" s="65">
        <f t="shared" si="19"/>
        <v>45961</v>
      </c>
    </row>
    <row r="1228" spans="1:7" ht="14.4">
      <c r="A1228" s="62" t="str">
        <f t="shared" si="16"/>
        <v>Fitriany sunaryoOktober</v>
      </c>
      <c r="B1228" s="62" t="s">
        <v>161</v>
      </c>
      <c r="C1228" s="22" t="s">
        <v>324</v>
      </c>
      <c r="D1228" s="54">
        <f>SUMIFS('Data Alokasi Mitra per Bulan'!G:G,'Data Alokasi Mitra per Bulan'!C:C,B1228,'Data Alokasi Mitra per Bulan'!D:D,C1228)</f>
        <v>0</v>
      </c>
      <c r="E1228" s="63" t="str">
        <f t="shared" si="17"/>
        <v>Dibawah Batas Honor</v>
      </c>
      <c r="F1228" s="64" t="e">
        <f ca="1">IF(_xludf.MAXifs('Data Alokasi Mitra per Bulan'!V:V,'Data Alokasi Mitra per Bulan'!C:C,B1228,'Data Alokasi Mitra per Bulan'!D:D,C1228)=0,G1228,IF(YEAR(_xludf.MAXifs('Data Alokasi Mitra per Bulan'!V:V,'Data Alokasi Mitra per Bulan'!C:C,B1228,'Data Alokasi Mitra per Bulan'!D:D,C1228))=2024,G1228,_xludf.MAXifs('Data Alokasi Mitra per Bulan'!V:V,'Data Alokasi Mitra per Bulan'!C:C,B1228,'Data Alokasi Mitra per Bulan'!D:D,C1228)))</f>
        <v>#NAME?</v>
      </c>
      <c r="G1228" s="65">
        <f t="shared" si="19"/>
        <v>45961</v>
      </c>
    </row>
    <row r="1229" spans="1:7" ht="14.4">
      <c r="A1229" s="62" t="str">
        <f t="shared" si="16"/>
        <v>Gadis Wiranti Pujiastuti DamaOktober</v>
      </c>
      <c r="B1229" s="62" t="s">
        <v>164</v>
      </c>
      <c r="C1229" s="22" t="s">
        <v>324</v>
      </c>
      <c r="D1229" s="54">
        <f>SUMIFS('Data Alokasi Mitra per Bulan'!G:G,'Data Alokasi Mitra per Bulan'!C:C,B1229,'Data Alokasi Mitra per Bulan'!D:D,C1229)</f>
        <v>0</v>
      </c>
      <c r="E1229" s="63" t="str">
        <f t="shared" si="17"/>
        <v>Dibawah Batas Honor</v>
      </c>
      <c r="F1229" s="64" t="e">
        <f ca="1">IF(_xludf.MAXifs('Data Alokasi Mitra per Bulan'!V:V,'Data Alokasi Mitra per Bulan'!C:C,B1229,'Data Alokasi Mitra per Bulan'!D:D,C1229)=0,G1229,IF(YEAR(_xludf.MAXifs('Data Alokasi Mitra per Bulan'!V:V,'Data Alokasi Mitra per Bulan'!C:C,B1229,'Data Alokasi Mitra per Bulan'!D:D,C1229))=2024,G1229,_xludf.MAXifs('Data Alokasi Mitra per Bulan'!V:V,'Data Alokasi Mitra per Bulan'!C:C,B1229,'Data Alokasi Mitra per Bulan'!D:D,C1229)))</f>
        <v>#NAME?</v>
      </c>
      <c r="G1229" s="65">
        <f t="shared" si="19"/>
        <v>45961</v>
      </c>
    </row>
    <row r="1230" spans="1:7" ht="14.4">
      <c r="A1230" s="62" t="str">
        <f t="shared" si="16"/>
        <v>Glendy Queen SupitOktober</v>
      </c>
      <c r="B1230" s="22" t="s">
        <v>86</v>
      </c>
      <c r="C1230" s="22" t="s">
        <v>324</v>
      </c>
      <c r="D1230" s="54">
        <f>SUMIFS('Data Alokasi Mitra per Bulan'!G:G,'Data Alokasi Mitra per Bulan'!C:C,B1230,'Data Alokasi Mitra per Bulan'!D:D,C1230)</f>
        <v>861000</v>
      </c>
      <c r="E1230" s="63" t="str">
        <f t="shared" si="17"/>
        <v>Dibawah Batas Honor</v>
      </c>
      <c r="F1230" s="64" t="e">
        <f ca="1">IF(_xludf.MAXifs('Data Alokasi Mitra per Bulan'!V:V,'Data Alokasi Mitra per Bulan'!C:C,B1230,'Data Alokasi Mitra per Bulan'!D:D,C1230)=0,G1230,IF(YEAR(_xludf.MAXifs('Data Alokasi Mitra per Bulan'!V:V,'Data Alokasi Mitra per Bulan'!C:C,B1230,'Data Alokasi Mitra per Bulan'!D:D,C1230))=2024,G1230,_xludf.MAXifs('Data Alokasi Mitra per Bulan'!V:V,'Data Alokasi Mitra per Bulan'!C:C,B1230,'Data Alokasi Mitra per Bulan'!D:D,C1230)))</f>
        <v>#NAME?</v>
      </c>
      <c r="G1230" s="65">
        <f t="shared" si="19"/>
        <v>45961</v>
      </c>
    </row>
    <row r="1231" spans="1:7" ht="14.4">
      <c r="A1231" s="62" t="str">
        <f t="shared" si="16"/>
        <v>Grace Angel EndungunaungOktober</v>
      </c>
      <c r="B1231" s="62" t="s">
        <v>133</v>
      </c>
      <c r="C1231" s="22" t="s">
        <v>324</v>
      </c>
      <c r="D1231" s="54">
        <f>SUMIFS('Data Alokasi Mitra per Bulan'!G:G,'Data Alokasi Mitra per Bulan'!C:C,B1231,'Data Alokasi Mitra per Bulan'!D:D,C1231)</f>
        <v>265000</v>
      </c>
      <c r="E1231" s="63" t="str">
        <f t="shared" si="17"/>
        <v>Dibawah Batas Honor</v>
      </c>
      <c r="F1231" s="64" t="e">
        <f ca="1">IF(_xludf.MAXifs('Data Alokasi Mitra per Bulan'!V:V,'Data Alokasi Mitra per Bulan'!C:C,B1231,'Data Alokasi Mitra per Bulan'!D:D,C1231)=0,G1231,IF(YEAR(_xludf.MAXifs('Data Alokasi Mitra per Bulan'!V:V,'Data Alokasi Mitra per Bulan'!C:C,B1231,'Data Alokasi Mitra per Bulan'!D:D,C1231))=2024,G1231,_xludf.MAXifs('Data Alokasi Mitra per Bulan'!V:V,'Data Alokasi Mitra per Bulan'!C:C,B1231,'Data Alokasi Mitra per Bulan'!D:D,C1231)))</f>
        <v>#NAME?</v>
      </c>
      <c r="G1231" s="65">
        <f t="shared" si="19"/>
        <v>45961</v>
      </c>
    </row>
    <row r="1232" spans="1:7" ht="14.4">
      <c r="A1232" s="62" t="str">
        <f t="shared" si="16"/>
        <v>Hadidjah ladikuOktober</v>
      </c>
      <c r="B1232" s="62" t="s">
        <v>97</v>
      </c>
      <c r="C1232" s="22" t="s">
        <v>324</v>
      </c>
      <c r="D1232" s="54">
        <f>SUMIFS('Data Alokasi Mitra per Bulan'!G:G,'Data Alokasi Mitra per Bulan'!C:C,B1232,'Data Alokasi Mitra per Bulan'!D:D,C1232)</f>
        <v>0</v>
      </c>
      <c r="E1232" s="63" t="str">
        <f t="shared" si="17"/>
        <v>Dibawah Batas Honor</v>
      </c>
      <c r="F1232" s="64" t="e">
        <f ca="1">IF(_xludf.MAXifs('Data Alokasi Mitra per Bulan'!V:V,'Data Alokasi Mitra per Bulan'!C:C,B1232,'Data Alokasi Mitra per Bulan'!D:D,C1232)=0,G1232,IF(YEAR(_xludf.MAXifs('Data Alokasi Mitra per Bulan'!V:V,'Data Alokasi Mitra per Bulan'!C:C,B1232,'Data Alokasi Mitra per Bulan'!D:D,C1232))=2024,G1232,_xludf.MAXifs('Data Alokasi Mitra per Bulan'!V:V,'Data Alokasi Mitra per Bulan'!C:C,B1232,'Data Alokasi Mitra per Bulan'!D:D,C1232)))</f>
        <v>#NAME?</v>
      </c>
      <c r="G1232" s="65">
        <f t="shared" si="19"/>
        <v>45961</v>
      </c>
    </row>
    <row r="1233" spans="1:7" ht="14.4">
      <c r="A1233" s="62" t="str">
        <f t="shared" si="16"/>
        <v>Heny RumambiOktober</v>
      </c>
      <c r="B1233" s="22" t="s">
        <v>49</v>
      </c>
      <c r="C1233" s="22" t="s">
        <v>324</v>
      </c>
      <c r="D1233" s="54">
        <f>SUMIFS('Data Alokasi Mitra per Bulan'!G:G,'Data Alokasi Mitra per Bulan'!C:C,B1233,'Data Alokasi Mitra per Bulan'!D:D,C1233)</f>
        <v>1669000</v>
      </c>
      <c r="E1233" s="63" t="str">
        <f t="shared" si="17"/>
        <v>Dibawah Batas Honor</v>
      </c>
      <c r="F1233" s="64" t="e">
        <f ca="1">IF(_xludf.MAXifs('Data Alokasi Mitra per Bulan'!V:V,'Data Alokasi Mitra per Bulan'!C:C,B1233,'Data Alokasi Mitra per Bulan'!D:D,C1233)=0,G1233,IF(YEAR(_xludf.MAXifs('Data Alokasi Mitra per Bulan'!V:V,'Data Alokasi Mitra per Bulan'!C:C,B1233,'Data Alokasi Mitra per Bulan'!D:D,C1233))=2024,G1233,_xludf.MAXifs('Data Alokasi Mitra per Bulan'!V:V,'Data Alokasi Mitra per Bulan'!C:C,B1233,'Data Alokasi Mitra per Bulan'!D:D,C1233)))</f>
        <v>#NAME?</v>
      </c>
      <c r="G1233" s="65">
        <f t="shared" si="19"/>
        <v>45961</v>
      </c>
    </row>
    <row r="1234" spans="1:7" ht="14.4">
      <c r="A1234" s="62" t="str">
        <f t="shared" si="16"/>
        <v>Hertje ManumpilOktober</v>
      </c>
      <c r="B1234" s="62" t="s">
        <v>100</v>
      </c>
      <c r="C1234" s="22" t="s">
        <v>324</v>
      </c>
      <c r="D1234" s="54">
        <f>SUMIFS('Data Alokasi Mitra per Bulan'!G:G,'Data Alokasi Mitra per Bulan'!C:C,B1234,'Data Alokasi Mitra per Bulan'!D:D,C1234)</f>
        <v>0</v>
      </c>
      <c r="E1234" s="63" t="str">
        <f t="shared" si="17"/>
        <v>Dibawah Batas Honor</v>
      </c>
      <c r="F1234" s="64" t="e">
        <f ca="1">IF(_xludf.MAXifs('Data Alokasi Mitra per Bulan'!V:V,'Data Alokasi Mitra per Bulan'!C:C,B1234,'Data Alokasi Mitra per Bulan'!D:D,C1234)=0,G1234,IF(YEAR(_xludf.MAXifs('Data Alokasi Mitra per Bulan'!V:V,'Data Alokasi Mitra per Bulan'!C:C,B1234,'Data Alokasi Mitra per Bulan'!D:D,C1234))=2024,G1234,_xludf.MAXifs('Data Alokasi Mitra per Bulan'!V:V,'Data Alokasi Mitra per Bulan'!C:C,B1234,'Data Alokasi Mitra per Bulan'!D:D,C1234)))</f>
        <v>#NAME?</v>
      </c>
      <c r="G1234" s="65">
        <f t="shared" si="19"/>
        <v>45961</v>
      </c>
    </row>
    <row r="1235" spans="1:7" ht="14.4">
      <c r="A1235" s="62" t="str">
        <f t="shared" si="16"/>
        <v>Imelda TimporokOktober</v>
      </c>
      <c r="B1235" s="22" t="s">
        <v>355</v>
      </c>
      <c r="C1235" s="22" t="s">
        <v>324</v>
      </c>
      <c r="D1235" s="54">
        <f>SUMIFS('Data Alokasi Mitra per Bulan'!G:G,'Data Alokasi Mitra per Bulan'!C:C,B1235,'Data Alokasi Mitra per Bulan'!D:D,C1235)</f>
        <v>0</v>
      </c>
      <c r="E1235" s="63" t="str">
        <f t="shared" si="17"/>
        <v>Dibawah Batas Honor</v>
      </c>
      <c r="F1235" s="64" t="e">
        <f ca="1">IF(_xludf.MAXifs('Data Alokasi Mitra per Bulan'!V:V,'Data Alokasi Mitra per Bulan'!C:C,B1235,'Data Alokasi Mitra per Bulan'!D:D,C1235)=0,G1235,IF(YEAR(_xludf.MAXifs('Data Alokasi Mitra per Bulan'!V:V,'Data Alokasi Mitra per Bulan'!C:C,B1235,'Data Alokasi Mitra per Bulan'!D:D,C1235))=2024,G1235,_xludf.MAXifs('Data Alokasi Mitra per Bulan'!V:V,'Data Alokasi Mitra per Bulan'!C:C,B1235,'Data Alokasi Mitra per Bulan'!D:D,C1235)))</f>
        <v>#NAME?</v>
      </c>
      <c r="G1235" s="65">
        <f t="shared" si="19"/>
        <v>45961</v>
      </c>
    </row>
    <row r="1236" spans="1:7" ht="14.4">
      <c r="A1236" s="62" t="str">
        <f t="shared" si="16"/>
        <v>Indra BilondatuOktober</v>
      </c>
      <c r="B1236" s="22" t="s">
        <v>210</v>
      </c>
      <c r="C1236" s="22" t="s">
        <v>324</v>
      </c>
      <c r="D1236" s="54">
        <f>SUMIFS('Data Alokasi Mitra per Bulan'!G:G,'Data Alokasi Mitra per Bulan'!C:C,B1236,'Data Alokasi Mitra per Bulan'!D:D,C1236)</f>
        <v>0</v>
      </c>
      <c r="E1236" s="63" t="str">
        <f t="shared" si="17"/>
        <v>Dibawah Batas Honor</v>
      </c>
      <c r="F1236" s="64" t="e">
        <f ca="1">IF(_xludf.MAXifs('Data Alokasi Mitra per Bulan'!V:V,'Data Alokasi Mitra per Bulan'!C:C,B1236,'Data Alokasi Mitra per Bulan'!D:D,C1236)=0,G1236,IF(YEAR(_xludf.MAXifs('Data Alokasi Mitra per Bulan'!V:V,'Data Alokasi Mitra per Bulan'!C:C,B1236,'Data Alokasi Mitra per Bulan'!D:D,C1236))=2024,G1236,_xludf.MAXifs('Data Alokasi Mitra per Bulan'!V:V,'Data Alokasi Mitra per Bulan'!C:C,B1236,'Data Alokasi Mitra per Bulan'!D:D,C1236)))</f>
        <v>#NAME?</v>
      </c>
      <c r="G1236" s="65">
        <f t="shared" si="19"/>
        <v>45961</v>
      </c>
    </row>
    <row r="1237" spans="1:7" ht="14.4">
      <c r="A1237" s="62" t="str">
        <f t="shared" si="16"/>
        <v>Indra LisunganOktober</v>
      </c>
      <c r="B1237" s="62" t="s">
        <v>236</v>
      </c>
      <c r="C1237" s="22" t="s">
        <v>324</v>
      </c>
      <c r="D1237" s="54">
        <f>SUMIFS('Data Alokasi Mitra per Bulan'!G:G,'Data Alokasi Mitra per Bulan'!C:C,B1237,'Data Alokasi Mitra per Bulan'!D:D,C1237)</f>
        <v>0</v>
      </c>
      <c r="E1237" s="63" t="str">
        <f t="shared" si="17"/>
        <v>Dibawah Batas Honor</v>
      </c>
      <c r="F1237" s="64" t="e">
        <f ca="1">IF(_xludf.MAXifs('Data Alokasi Mitra per Bulan'!V:V,'Data Alokasi Mitra per Bulan'!C:C,B1237,'Data Alokasi Mitra per Bulan'!D:D,C1237)=0,G1237,IF(YEAR(_xludf.MAXifs('Data Alokasi Mitra per Bulan'!V:V,'Data Alokasi Mitra per Bulan'!C:C,B1237,'Data Alokasi Mitra per Bulan'!D:D,C1237))=2024,G1237,_xludf.MAXifs('Data Alokasi Mitra per Bulan'!V:V,'Data Alokasi Mitra per Bulan'!C:C,B1237,'Data Alokasi Mitra per Bulan'!D:D,C1237)))</f>
        <v>#NAME?</v>
      </c>
      <c r="G1237" s="65">
        <f t="shared" si="19"/>
        <v>45961</v>
      </c>
    </row>
    <row r="1238" spans="1:7" ht="14.4">
      <c r="A1238" s="62" t="str">
        <f t="shared" si="16"/>
        <v>Intan MamontoOktober</v>
      </c>
      <c r="B1238" s="62" t="s">
        <v>356</v>
      </c>
      <c r="C1238" s="22" t="s">
        <v>324</v>
      </c>
      <c r="D1238" s="54">
        <f>SUMIFS('Data Alokasi Mitra per Bulan'!G:G,'Data Alokasi Mitra per Bulan'!C:C,B1238,'Data Alokasi Mitra per Bulan'!D:D,C1238)</f>
        <v>0</v>
      </c>
      <c r="E1238" s="63" t="str">
        <f t="shared" si="17"/>
        <v>Dibawah Batas Honor</v>
      </c>
      <c r="F1238" s="64" t="e">
        <f ca="1">IF(_xludf.MAXifs('Data Alokasi Mitra per Bulan'!V:V,'Data Alokasi Mitra per Bulan'!C:C,B1238,'Data Alokasi Mitra per Bulan'!D:D,C1238)=0,G1238,IF(YEAR(_xludf.MAXifs('Data Alokasi Mitra per Bulan'!V:V,'Data Alokasi Mitra per Bulan'!C:C,B1238,'Data Alokasi Mitra per Bulan'!D:D,C1238))=2024,G1238,_xludf.MAXifs('Data Alokasi Mitra per Bulan'!V:V,'Data Alokasi Mitra per Bulan'!C:C,B1238,'Data Alokasi Mitra per Bulan'!D:D,C1238)))</f>
        <v>#NAME?</v>
      </c>
      <c r="G1238" s="65">
        <f t="shared" si="19"/>
        <v>45961</v>
      </c>
    </row>
    <row r="1239" spans="1:7" ht="14.4">
      <c r="A1239" s="62" t="str">
        <f t="shared" si="16"/>
        <v>IRMA NAWIOktober</v>
      </c>
      <c r="B1239" s="62" t="s">
        <v>101</v>
      </c>
      <c r="C1239" s="22" t="s">
        <v>324</v>
      </c>
      <c r="D1239" s="54">
        <f>SUMIFS('Data Alokasi Mitra per Bulan'!G:G,'Data Alokasi Mitra per Bulan'!C:C,B1239,'Data Alokasi Mitra per Bulan'!D:D,C1239)</f>
        <v>0</v>
      </c>
      <c r="E1239" s="63" t="str">
        <f t="shared" si="17"/>
        <v>Dibawah Batas Honor</v>
      </c>
      <c r="F1239" s="64" t="e">
        <f ca="1">IF(_xludf.MAXifs('Data Alokasi Mitra per Bulan'!V:V,'Data Alokasi Mitra per Bulan'!C:C,B1239,'Data Alokasi Mitra per Bulan'!D:D,C1239)=0,G1239,IF(YEAR(_xludf.MAXifs('Data Alokasi Mitra per Bulan'!V:V,'Data Alokasi Mitra per Bulan'!C:C,B1239,'Data Alokasi Mitra per Bulan'!D:D,C1239))=2024,G1239,_xludf.MAXifs('Data Alokasi Mitra per Bulan'!V:V,'Data Alokasi Mitra per Bulan'!C:C,B1239,'Data Alokasi Mitra per Bulan'!D:D,C1239)))</f>
        <v>#NAME?</v>
      </c>
      <c r="G1239" s="65">
        <f t="shared" si="19"/>
        <v>45961</v>
      </c>
    </row>
    <row r="1240" spans="1:7" ht="14.4">
      <c r="A1240" s="62" t="str">
        <f t="shared" si="16"/>
        <v>ISMAIL YAMAOktober</v>
      </c>
      <c r="B1240" s="22" t="s">
        <v>93</v>
      </c>
      <c r="C1240" s="22" t="s">
        <v>324</v>
      </c>
      <c r="D1240" s="54">
        <f>SUMIFS('Data Alokasi Mitra per Bulan'!G:G,'Data Alokasi Mitra per Bulan'!C:C,B1240,'Data Alokasi Mitra per Bulan'!D:D,C1240)</f>
        <v>896000</v>
      </c>
      <c r="E1240" s="63" t="str">
        <f t="shared" si="17"/>
        <v>Dibawah Batas Honor</v>
      </c>
      <c r="F1240" s="64" t="e">
        <f ca="1">IF(_xludf.MAXifs('Data Alokasi Mitra per Bulan'!V:V,'Data Alokasi Mitra per Bulan'!C:C,B1240,'Data Alokasi Mitra per Bulan'!D:D,C1240)=0,G1240,IF(YEAR(_xludf.MAXifs('Data Alokasi Mitra per Bulan'!V:V,'Data Alokasi Mitra per Bulan'!C:C,B1240,'Data Alokasi Mitra per Bulan'!D:D,C1240))=2024,G1240,_xludf.MAXifs('Data Alokasi Mitra per Bulan'!V:V,'Data Alokasi Mitra per Bulan'!C:C,B1240,'Data Alokasi Mitra per Bulan'!D:D,C1240)))</f>
        <v>#NAME?</v>
      </c>
      <c r="G1240" s="65">
        <f t="shared" si="19"/>
        <v>45961</v>
      </c>
    </row>
    <row r="1241" spans="1:7" ht="14.4">
      <c r="A1241" s="62" t="str">
        <f t="shared" si="16"/>
        <v>Ivan Christian PurukanOktober</v>
      </c>
      <c r="B1241" s="22" t="s">
        <v>102</v>
      </c>
      <c r="C1241" s="22" t="s">
        <v>324</v>
      </c>
      <c r="D1241" s="54">
        <f>SUMIFS('Data Alokasi Mitra per Bulan'!G:G,'Data Alokasi Mitra per Bulan'!C:C,B1241,'Data Alokasi Mitra per Bulan'!D:D,C1241)</f>
        <v>424000</v>
      </c>
      <c r="E1241" s="63" t="str">
        <f t="shared" si="17"/>
        <v>Dibawah Batas Honor</v>
      </c>
      <c r="F1241" s="64" t="e">
        <f ca="1">IF(_xludf.MAXifs('Data Alokasi Mitra per Bulan'!V:V,'Data Alokasi Mitra per Bulan'!C:C,B1241,'Data Alokasi Mitra per Bulan'!D:D,C1241)=0,G1241,IF(YEAR(_xludf.MAXifs('Data Alokasi Mitra per Bulan'!V:V,'Data Alokasi Mitra per Bulan'!C:C,B1241,'Data Alokasi Mitra per Bulan'!D:D,C1241))=2024,G1241,_xludf.MAXifs('Data Alokasi Mitra per Bulan'!V:V,'Data Alokasi Mitra per Bulan'!C:C,B1241,'Data Alokasi Mitra per Bulan'!D:D,C1241)))</f>
        <v>#NAME?</v>
      </c>
      <c r="G1241" s="65">
        <f t="shared" si="19"/>
        <v>45961</v>
      </c>
    </row>
    <row r="1242" spans="1:7" ht="14.4">
      <c r="A1242" s="62" t="str">
        <f t="shared" si="16"/>
        <v>Ivanna Tresnawati SarindatOktober</v>
      </c>
      <c r="B1242" s="22" t="s">
        <v>104</v>
      </c>
      <c r="C1242" s="22" t="s">
        <v>324</v>
      </c>
      <c r="D1242" s="54">
        <f>SUMIFS('Data Alokasi Mitra per Bulan'!G:G,'Data Alokasi Mitra per Bulan'!C:C,B1242,'Data Alokasi Mitra per Bulan'!D:D,C1242)</f>
        <v>0</v>
      </c>
      <c r="E1242" s="63" t="str">
        <f t="shared" si="17"/>
        <v>Dibawah Batas Honor</v>
      </c>
      <c r="F1242" s="64" t="e">
        <f ca="1">IF(_xludf.MAXifs('Data Alokasi Mitra per Bulan'!V:V,'Data Alokasi Mitra per Bulan'!C:C,B1242,'Data Alokasi Mitra per Bulan'!D:D,C1242)=0,G1242,IF(YEAR(_xludf.MAXifs('Data Alokasi Mitra per Bulan'!V:V,'Data Alokasi Mitra per Bulan'!C:C,B1242,'Data Alokasi Mitra per Bulan'!D:D,C1242))=2024,G1242,_xludf.MAXifs('Data Alokasi Mitra per Bulan'!V:V,'Data Alokasi Mitra per Bulan'!C:C,B1242,'Data Alokasi Mitra per Bulan'!D:D,C1242)))</f>
        <v>#NAME?</v>
      </c>
      <c r="G1242" s="65">
        <f t="shared" si="19"/>
        <v>45961</v>
      </c>
    </row>
    <row r="1243" spans="1:7" ht="14.4">
      <c r="A1243" s="62" t="str">
        <f t="shared" si="16"/>
        <v>Javey Linda TambayongOktober</v>
      </c>
      <c r="B1243" s="62" t="s">
        <v>84</v>
      </c>
      <c r="C1243" s="22" t="s">
        <v>324</v>
      </c>
      <c r="D1243" s="54">
        <f>SUMIFS('Data Alokasi Mitra per Bulan'!G:G,'Data Alokasi Mitra per Bulan'!C:C,B1243,'Data Alokasi Mitra per Bulan'!D:D,C1243)</f>
        <v>212000</v>
      </c>
      <c r="E1243" s="63" t="str">
        <f t="shared" si="17"/>
        <v>Dibawah Batas Honor</v>
      </c>
      <c r="F1243" s="64" t="e">
        <f ca="1">IF(_xludf.MAXifs('Data Alokasi Mitra per Bulan'!V:V,'Data Alokasi Mitra per Bulan'!C:C,B1243,'Data Alokasi Mitra per Bulan'!D:D,C1243)=0,G1243,IF(YEAR(_xludf.MAXifs('Data Alokasi Mitra per Bulan'!V:V,'Data Alokasi Mitra per Bulan'!C:C,B1243,'Data Alokasi Mitra per Bulan'!D:D,C1243))=2024,G1243,_xludf.MAXifs('Data Alokasi Mitra per Bulan'!V:V,'Data Alokasi Mitra per Bulan'!C:C,B1243,'Data Alokasi Mitra per Bulan'!D:D,C1243)))</f>
        <v>#NAME?</v>
      </c>
      <c r="G1243" s="65">
        <f t="shared" si="19"/>
        <v>45961</v>
      </c>
    </row>
    <row r="1244" spans="1:7" ht="14.4">
      <c r="A1244" s="62" t="str">
        <f t="shared" si="16"/>
        <v>Jeane Josefin ArundaaOktober</v>
      </c>
      <c r="B1244" s="62" t="s">
        <v>66</v>
      </c>
      <c r="C1244" s="22" t="s">
        <v>324</v>
      </c>
      <c r="D1244" s="54">
        <f>SUMIFS('Data Alokasi Mitra per Bulan'!G:G,'Data Alokasi Mitra per Bulan'!C:C,B1244,'Data Alokasi Mitra per Bulan'!D:D,C1244)</f>
        <v>660000</v>
      </c>
      <c r="E1244" s="63" t="str">
        <f t="shared" si="17"/>
        <v>Dibawah Batas Honor</v>
      </c>
      <c r="F1244" s="64" t="e">
        <f ca="1">IF(_xludf.MAXifs('Data Alokasi Mitra per Bulan'!V:V,'Data Alokasi Mitra per Bulan'!C:C,B1244,'Data Alokasi Mitra per Bulan'!D:D,C1244)=0,G1244,IF(YEAR(_xludf.MAXifs('Data Alokasi Mitra per Bulan'!V:V,'Data Alokasi Mitra per Bulan'!C:C,B1244,'Data Alokasi Mitra per Bulan'!D:D,C1244))=2024,G1244,_xludf.MAXifs('Data Alokasi Mitra per Bulan'!V:V,'Data Alokasi Mitra per Bulan'!C:C,B1244,'Data Alokasi Mitra per Bulan'!D:D,C1244)))</f>
        <v>#NAME?</v>
      </c>
      <c r="G1244" s="65">
        <f t="shared" si="19"/>
        <v>45961</v>
      </c>
    </row>
    <row r="1245" spans="1:7" ht="14.4">
      <c r="A1245" s="62" t="str">
        <f t="shared" si="16"/>
        <v>Jeffry Robby TumiwaOktober</v>
      </c>
      <c r="B1245" s="62" t="s">
        <v>106</v>
      </c>
      <c r="C1245" s="22" t="s">
        <v>324</v>
      </c>
      <c r="D1245" s="54">
        <f>SUMIFS('Data Alokasi Mitra per Bulan'!G:G,'Data Alokasi Mitra per Bulan'!C:C,B1245,'Data Alokasi Mitra per Bulan'!D:D,C1245)</f>
        <v>1339000</v>
      </c>
      <c r="E1245" s="63" t="str">
        <f t="shared" si="17"/>
        <v>Dibawah Batas Honor</v>
      </c>
      <c r="F1245" s="64" t="e">
        <f ca="1">IF(_xludf.MAXifs('Data Alokasi Mitra per Bulan'!V:V,'Data Alokasi Mitra per Bulan'!C:C,B1245,'Data Alokasi Mitra per Bulan'!D:D,C1245)=0,G1245,IF(YEAR(_xludf.MAXifs('Data Alokasi Mitra per Bulan'!V:V,'Data Alokasi Mitra per Bulan'!C:C,B1245,'Data Alokasi Mitra per Bulan'!D:D,C1245))=2024,G1245,_xludf.MAXifs('Data Alokasi Mitra per Bulan'!V:V,'Data Alokasi Mitra per Bulan'!C:C,B1245,'Data Alokasi Mitra per Bulan'!D:D,C1245)))</f>
        <v>#NAME?</v>
      </c>
      <c r="G1245" s="65">
        <f t="shared" si="19"/>
        <v>45961</v>
      </c>
    </row>
    <row r="1246" spans="1:7" ht="14.4">
      <c r="A1246" s="62" t="str">
        <f t="shared" si="16"/>
        <v>Jonathan MandagiOktober</v>
      </c>
      <c r="B1246" s="22" t="s">
        <v>150</v>
      </c>
      <c r="C1246" s="22" t="s">
        <v>324</v>
      </c>
      <c r="D1246" s="54">
        <f>SUMIFS('Data Alokasi Mitra per Bulan'!G:G,'Data Alokasi Mitra per Bulan'!C:C,B1246,'Data Alokasi Mitra per Bulan'!D:D,C1246)</f>
        <v>0</v>
      </c>
      <c r="E1246" s="63" t="str">
        <f t="shared" si="17"/>
        <v>Dibawah Batas Honor</v>
      </c>
      <c r="F1246" s="64" t="e">
        <f ca="1">IF(_xludf.MAXifs('Data Alokasi Mitra per Bulan'!V:V,'Data Alokasi Mitra per Bulan'!C:C,B1246,'Data Alokasi Mitra per Bulan'!D:D,C1246)=0,G1246,IF(YEAR(_xludf.MAXifs('Data Alokasi Mitra per Bulan'!V:V,'Data Alokasi Mitra per Bulan'!C:C,B1246,'Data Alokasi Mitra per Bulan'!D:D,C1246))=2024,G1246,_xludf.MAXifs('Data Alokasi Mitra per Bulan'!V:V,'Data Alokasi Mitra per Bulan'!C:C,B1246,'Data Alokasi Mitra per Bulan'!D:D,C1246)))</f>
        <v>#NAME?</v>
      </c>
      <c r="G1246" s="65">
        <f t="shared" si="19"/>
        <v>45961</v>
      </c>
    </row>
    <row r="1247" spans="1:7" ht="14.4">
      <c r="A1247" s="62" t="str">
        <f t="shared" si="16"/>
        <v>JOVELIE E WOKASOktober</v>
      </c>
      <c r="B1247" s="22" t="s">
        <v>55</v>
      </c>
      <c r="C1247" s="22" t="s">
        <v>324</v>
      </c>
      <c r="D1247" s="54">
        <f>SUMIFS('Data Alokasi Mitra per Bulan'!G:G,'Data Alokasi Mitra per Bulan'!C:C,B1247,'Data Alokasi Mitra per Bulan'!D:D,C1247)</f>
        <v>2216000</v>
      </c>
      <c r="E1247" s="63" t="str">
        <f t="shared" si="17"/>
        <v>Dibawah Batas Honor</v>
      </c>
      <c r="F1247" s="64" t="e">
        <f ca="1">IF(_xludf.MAXifs('Data Alokasi Mitra per Bulan'!V:V,'Data Alokasi Mitra per Bulan'!C:C,B1247,'Data Alokasi Mitra per Bulan'!D:D,C1247)=0,G1247,IF(YEAR(_xludf.MAXifs('Data Alokasi Mitra per Bulan'!V:V,'Data Alokasi Mitra per Bulan'!C:C,B1247,'Data Alokasi Mitra per Bulan'!D:D,C1247))=2024,G1247,_xludf.MAXifs('Data Alokasi Mitra per Bulan'!V:V,'Data Alokasi Mitra per Bulan'!C:C,B1247,'Data Alokasi Mitra per Bulan'!D:D,C1247)))</f>
        <v>#NAME?</v>
      </c>
      <c r="G1247" s="65">
        <f t="shared" si="19"/>
        <v>45961</v>
      </c>
    </row>
    <row r="1248" spans="1:7" ht="14.4">
      <c r="A1248" s="62" t="str">
        <f t="shared" si="16"/>
        <v>JUITA AMBATOktober</v>
      </c>
      <c r="B1248" s="62" t="s">
        <v>357</v>
      </c>
      <c r="C1248" s="22" t="s">
        <v>324</v>
      </c>
      <c r="D1248" s="54">
        <f>SUMIFS('Data Alokasi Mitra per Bulan'!G:G,'Data Alokasi Mitra per Bulan'!C:C,B1248,'Data Alokasi Mitra per Bulan'!D:D,C1248)</f>
        <v>0</v>
      </c>
      <c r="E1248" s="63" t="str">
        <f t="shared" si="17"/>
        <v>Dibawah Batas Honor</v>
      </c>
      <c r="F1248" s="64" t="e">
        <f ca="1">IF(_xludf.MAXifs('Data Alokasi Mitra per Bulan'!V:V,'Data Alokasi Mitra per Bulan'!C:C,B1248,'Data Alokasi Mitra per Bulan'!D:D,C1248)=0,G1248,IF(YEAR(_xludf.MAXifs('Data Alokasi Mitra per Bulan'!V:V,'Data Alokasi Mitra per Bulan'!C:C,B1248,'Data Alokasi Mitra per Bulan'!D:D,C1248))=2024,G1248,_xludf.MAXifs('Data Alokasi Mitra per Bulan'!V:V,'Data Alokasi Mitra per Bulan'!C:C,B1248,'Data Alokasi Mitra per Bulan'!D:D,C1248)))</f>
        <v>#NAME?</v>
      </c>
      <c r="G1248" s="65">
        <f t="shared" si="19"/>
        <v>45961</v>
      </c>
    </row>
    <row r="1249" spans="1:7" ht="14.4">
      <c r="A1249" s="62" t="str">
        <f t="shared" si="16"/>
        <v>Juli Jein KaemungOktober</v>
      </c>
      <c r="B1249" s="62" t="s">
        <v>108</v>
      </c>
      <c r="C1249" s="22" t="s">
        <v>324</v>
      </c>
      <c r="D1249" s="54">
        <f>SUMIFS('Data Alokasi Mitra per Bulan'!G:G,'Data Alokasi Mitra per Bulan'!C:C,B1249,'Data Alokasi Mitra per Bulan'!D:D,C1249)</f>
        <v>0</v>
      </c>
      <c r="E1249" s="63" t="str">
        <f t="shared" si="17"/>
        <v>Dibawah Batas Honor</v>
      </c>
      <c r="F1249" s="64" t="e">
        <f ca="1">IF(_xludf.MAXifs('Data Alokasi Mitra per Bulan'!V:V,'Data Alokasi Mitra per Bulan'!C:C,B1249,'Data Alokasi Mitra per Bulan'!D:D,C1249)=0,G1249,IF(YEAR(_xludf.MAXifs('Data Alokasi Mitra per Bulan'!V:V,'Data Alokasi Mitra per Bulan'!C:C,B1249,'Data Alokasi Mitra per Bulan'!D:D,C1249))=2024,G1249,_xludf.MAXifs('Data Alokasi Mitra per Bulan'!V:V,'Data Alokasi Mitra per Bulan'!C:C,B1249,'Data Alokasi Mitra per Bulan'!D:D,C1249)))</f>
        <v>#NAME?</v>
      </c>
      <c r="G1249" s="65">
        <f t="shared" si="19"/>
        <v>45961</v>
      </c>
    </row>
    <row r="1250" spans="1:7" ht="14.4">
      <c r="A1250" s="62" t="str">
        <f t="shared" si="16"/>
        <v>Julita Christiani Thalia DendengOktober</v>
      </c>
      <c r="B1250" s="22" t="s">
        <v>134</v>
      </c>
      <c r="C1250" s="22" t="s">
        <v>324</v>
      </c>
      <c r="D1250" s="54">
        <f>SUMIFS('Data Alokasi Mitra per Bulan'!G:G,'Data Alokasi Mitra per Bulan'!C:C,B1250,'Data Alokasi Mitra per Bulan'!D:D,C1250)</f>
        <v>0</v>
      </c>
      <c r="E1250" s="63" t="str">
        <f t="shared" si="17"/>
        <v>Dibawah Batas Honor</v>
      </c>
      <c r="F1250" s="64" t="e">
        <f ca="1">IF(_xludf.MAXifs('Data Alokasi Mitra per Bulan'!V:V,'Data Alokasi Mitra per Bulan'!C:C,B1250,'Data Alokasi Mitra per Bulan'!D:D,C1250)=0,G1250,IF(YEAR(_xludf.MAXifs('Data Alokasi Mitra per Bulan'!V:V,'Data Alokasi Mitra per Bulan'!C:C,B1250,'Data Alokasi Mitra per Bulan'!D:D,C1250))=2024,G1250,_xludf.MAXifs('Data Alokasi Mitra per Bulan'!V:V,'Data Alokasi Mitra per Bulan'!C:C,B1250,'Data Alokasi Mitra per Bulan'!D:D,C1250)))</f>
        <v>#NAME?</v>
      </c>
      <c r="G1250" s="65">
        <f t="shared" si="19"/>
        <v>45961</v>
      </c>
    </row>
    <row r="1251" spans="1:7" ht="14.4">
      <c r="A1251" s="62" t="str">
        <f t="shared" si="16"/>
        <v>Kintan Clarita AntaraOktober</v>
      </c>
      <c r="B1251" s="62" t="s">
        <v>358</v>
      </c>
      <c r="C1251" s="22" t="s">
        <v>324</v>
      </c>
      <c r="D1251" s="54">
        <f>SUMIFS('Data Alokasi Mitra per Bulan'!G:G,'Data Alokasi Mitra per Bulan'!C:C,B1251,'Data Alokasi Mitra per Bulan'!D:D,C1251)</f>
        <v>0</v>
      </c>
      <c r="E1251" s="63" t="str">
        <f t="shared" si="17"/>
        <v>Dibawah Batas Honor</v>
      </c>
      <c r="F1251" s="64" t="e">
        <f ca="1">IF(_xludf.MAXifs('Data Alokasi Mitra per Bulan'!V:V,'Data Alokasi Mitra per Bulan'!C:C,B1251,'Data Alokasi Mitra per Bulan'!D:D,C1251)=0,G1251,IF(YEAR(_xludf.MAXifs('Data Alokasi Mitra per Bulan'!V:V,'Data Alokasi Mitra per Bulan'!C:C,B1251,'Data Alokasi Mitra per Bulan'!D:D,C1251))=2024,G1251,_xludf.MAXifs('Data Alokasi Mitra per Bulan'!V:V,'Data Alokasi Mitra per Bulan'!C:C,B1251,'Data Alokasi Mitra per Bulan'!D:D,C1251)))</f>
        <v>#NAME?</v>
      </c>
      <c r="G1251" s="65">
        <f t="shared" si="19"/>
        <v>45961</v>
      </c>
    </row>
    <row r="1252" spans="1:7" ht="14.4">
      <c r="A1252" s="62" t="str">
        <f t="shared" si="16"/>
        <v>Leidy Camelia WantaniaOktober</v>
      </c>
      <c r="B1252" s="62" t="s">
        <v>227</v>
      </c>
      <c r="C1252" s="22" t="s">
        <v>324</v>
      </c>
      <c r="D1252" s="54">
        <f>SUMIFS('Data Alokasi Mitra per Bulan'!G:G,'Data Alokasi Mitra per Bulan'!C:C,B1252,'Data Alokasi Mitra per Bulan'!D:D,C1252)</f>
        <v>0</v>
      </c>
      <c r="E1252" s="63" t="str">
        <f t="shared" si="17"/>
        <v>Dibawah Batas Honor</v>
      </c>
      <c r="F1252" s="64" t="e">
        <f ca="1">IF(_xludf.MAXifs('Data Alokasi Mitra per Bulan'!V:V,'Data Alokasi Mitra per Bulan'!C:C,B1252,'Data Alokasi Mitra per Bulan'!D:D,C1252)=0,G1252,IF(YEAR(_xludf.MAXifs('Data Alokasi Mitra per Bulan'!V:V,'Data Alokasi Mitra per Bulan'!C:C,B1252,'Data Alokasi Mitra per Bulan'!D:D,C1252))=2024,G1252,_xludf.MAXifs('Data Alokasi Mitra per Bulan'!V:V,'Data Alokasi Mitra per Bulan'!C:C,B1252,'Data Alokasi Mitra per Bulan'!D:D,C1252)))</f>
        <v>#NAME?</v>
      </c>
      <c r="G1252" s="65">
        <f t="shared" si="19"/>
        <v>45961</v>
      </c>
    </row>
    <row r="1253" spans="1:7" ht="14.4">
      <c r="A1253" s="62" t="str">
        <f t="shared" si="16"/>
        <v>Lestari Suhendri TintingonOktober</v>
      </c>
      <c r="B1253" s="22" t="s">
        <v>76</v>
      </c>
      <c r="C1253" s="22" t="s">
        <v>324</v>
      </c>
      <c r="D1253" s="54">
        <f>SUMIFS('Data Alokasi Mitra per Bulan'!G:G,'Data Alokasi Mitra per Bulan'!C:C,B1253,'Data Alokasi Mitra per Bulan'!D:D,C1253)</f>
        <v>1278000</v>
      </c>
      <c r="E1253" s="63" t="str">
        <f t="shared" si="17"/>
        <v>Dibawah Batas Honor</v>
      </c>
      <c r="F1253" s="64" t="e">
        <f ca="1">IF(_xludf.MAXifs('Data Alokasi Mitra per Bulan'!V:V,'Data Alokasi Mitra per Bulan'!C:C,B1253,'Data Alokasi Mitra per Bulan'!D:D,C1253)=0,G1253,IF(YEAR(_xludf.MAXifs('Data Alokasi Mitra per Bulan'!V:V,'Data Alokasi Mitra per Bulan'!C:C,B1253,'Data Alokasi Mitra per Bulan'!D:D,C1253))=2024,G1253,_xludf.MAXifs('Data Alokasi Mitra per Bulan'!V:V,'Data Alokasi Mitra per Bulan'!C:C,B1253,'Data Alokasi Mitra per Bulan'!D:D,C1253)))</f>
        <v>#NAME?</v>
      </c>
      <c r="G1253" s="65">
        <f t="shared" si="19"/>
        <v>45961</v>
      </c>
    </row>
    <row r="1254" spans="1:7" ht="14.4">
      <c r="A1254" s="62" t="str">
        <f t="shared" si="16"/>
        <v>Lesti Natalia SumangkutOktober</v>
      </c>
      <c r="B1254" s="62" t="s">
        <v>175</v>
      </c>
      <c r="C1254" s="22" t="s">
        <v>324</v>
      </c>
      <c r="D1254" s="54">
        <f>SUMIFS('Data Alokasi Mitra per Bulan'!G:G,'Data Alokasi Mitra per Bulan'!C:C,B1254,'Data Alokasi Mitra per Bulan'!D:D,C1254)</f>
        <v>1128000</v>
      </c>
      <c r="E1254" s="63" t="str">
        <f t="shared" si="17"/>
        <v>Dibawah Batas Honor</v>
      </c>
      <c r="F1254" s="64" t="e">
        <f ca="1">IF(_xludf.MAXifs('Data Alokasi Mitra per Bulan'!V:V,'Data Alokasi Mitra per Bulan'!C:C,B1254,'Data Alokasi Mitra per Bulan'!D:D,C1254)=0,G1254,IF(YEAR(_xludf.MAXifs('Data Alokasi Mitra per Bulan'!V:V,'Data Alokasi Mitra per Bulan'!C:C,B1254,'Data Alokasi Mitra per Bulan'!D:D,C1254))=2024,G1254,_xludf.MAXifs('Data Alokasi Mitra per Bulan'!V:V,'Data Alokasi Mitra per Bulan'!C:C,B1254,'Data Alokasi Mitra per Bulan'!D:D,C1254)))</f>
        <v>#NAME?</v>
      </c>
      <c r="G1254" s="65">
        <f t="shared" si="19"/>
        <v>45961</v>
      </c>
    </row>
    <row r="1255" spans="1:7" ht="14.4">
      <c r="A1255" s="62" t="str">
        <f t="shared" si="16"/>
        <v>Lydia IndrawatiOktober</v>
      </c>
      <c r="B1255" s="22" t="s">
        <v>121</v>
      </c>
      <c r="C1255" s="22" t="s">
        <v>324</v>
      </c>
      <c r="D1255" s="54">
        <f>SUMIFS('Data Alokasi Mitra per Bulan'!G:G,'Data Alokasi Mitra per Bulan'!C:C,B1255,'Data Alokasi Mitra per Bulan'!D:D,C1255)</f>
        <v>0</v>
      </c>
      <c r="E1255" s="63" t="str">
        <f t="shared" si="17"/>
        <v>Dibawah Batas Honor</v>
      </c>
      <c r="F1255" s="64" t="e">
        <f ca="1">IF(_xludf.MAXifs('Data Alokasi Mitra per Bulan'!V:V,'Data Alokasi Mitra per Bulan'!C:C,B1255,'Data Alokasi Mitra per Bulan'!D:D,C1255)=0,G1255,IF(YEAR(_xludf.MAXifs('Data Alokasi Mitra per Bulan'!V:V,'Data Alokasi Mitra per Bulan'!C:C,B1255,'Data Alokasi Mitra per Bulan'!D:D,C1255))=2024,G1255,_xludf.MAXifs('Data Alokasi Mitra per Bulan'!V:V,'Data Alokasi Mitra per Bulan'!C:C,B1255,'Data Alokasi Mitra per Bulan'!D:D,C1255)))</f>
        <v>#NAME?</v>
      </c>
      <c r="G1255" s="65">
        <f t="shared" si="19"/>
        <v>45961</v>
      </c>
    </row>
    <row r="1256" spans="1:7" ht="14.4">
      <c r="A1256" s="62" t="str">
        <f t="shared" si="16"/>
        <v>Margaret Rosanta SembiringOktober</v>
      </c>
      <c r="B1256" s="62" t="s">
        <v>146</v>
      </c>
      <c r="C1256" s="22" t="s">
        <v>324</v>
      </c>
      <c r="D1256" s="54">
        <f>SUMIFS('Data Alokasi Mitra per Bulan'!G:G,'Data Alokasi Mitra per Bulan'!C:C,B1256,'Data Alokasi Mitra per Bulan'!D:D,C1256)</f>
        <v>1092000</v>
      </c>
      <c r="E1256" s="63" t="str">
        <f t="shared" si="17"/>
        <v>Dibawah Batas Honor</v>
      </c>
      <c r="F1256" s="64" t="e">
        <f ca="1">IF(_xludf.MAXifs('Data Alokasi Mitra per Bulan'!V:V,'Data Alokasi Mitra per Bulan'!C:C,B1256,'Data Alokasi Mitra per Bulan'!D:D,C1256)=0,G1256,IF(YEAR(_xludf.MAXifs('Data Alokasi Mitra per Bulan'!V:V,'Data Alokasi Mitra per Bulan'!C:C,B1256,'Data Alokasi Mitra per Bulan'!D:D,C1256))=2024,G1256,_xludf.MAXifs('Data Alokasi Mitra per Bulan'!V:V,'Data Alokasi Mitra per Bulan'!C:C,B1256,'Data Alokasi Mitra per Bulan'!D:D,C1256)))</f>
        <v>#NAME?</v>
      </c>
      <c r="G1256" s="65">
        <f t="shared" si="19"/>
        <v>45961</v>
      </c>
    </row>
    <row r="1257" spans="1:7" ht="14.4">
      <c r="A1257" s="62" t="str">
        <f t="shared" si="16"/>
        <v>Maria Francisca MaunOktober</v>
      </c>
      <c r="B1257" s="62" t="s">
        <v>62</v>
      </c>
      <c r="C1257" s="22" t="s">
        <v>324</v>
      </c>
      <c r="D1257" s="54">
        <f>SUMIFS('Data Alokasi Mitra per Bulan'!G:G,'Data Alokasi Mitra per Bulan'!C:C,B1257,'Data Alokasi Mitra per Bulan'!D:D,C1257)</f>
        <v>1190000</v>
      </c>
      <c r="E1257" s="63" t="str">
        <f t="shared" si="17"/>
        <v>Dibawah Batas Honor</v>
      </c>
      <c r="F1257" s="64" t="e">
        <f ca="1">IF(_xludf.MAXifs('Data Alokasi Mitra per Bulan'!V:V,'Data Alokasi Mitra per Bulan'!C:C,B1257,'Data Alokasi Mitra per Bulan'!D:D,C1257)=0,G1257,IF(YEAR(_xludf.MAXifs('Data Alokasi Mitra per Bulan'!V:V,'Data Alokasi Mitra per Bulan'!C:C,B1257,'Data Alokasi Mitra per Bulan'!D:D,C1257))=2024,G1257,_xludf.MAXifs('Data Alokasi Mitra per Bulan'!V:V,'Data Alokasi Mitra per Bulan'!C:C,B1257,'Data Alokasi Mitra per Bulan'!D:D,C1257)))</f>
        <v>#NAME?</v>
      </c>
      <c r="G1257" s="65">
        <f t="shared" si="19"/>
        <v>45961</v>
      </c>
    </row>
    <row r="1258" spans="1:7" ht="14.4">
      <c r="A1258" s="62" t="str">
        <f t="shared" si="16"/>
        <v>Marian sonia poliiOktober</v>
      </c>
      <c r="B1258" s="62" t="s">
        <v>67</v>
      </c>
      <c r="C1258" s="22" t="s">
        <v>324</v>
      </c>
      <c r="D1258" s="54">
        <f>SUMIFS('Data Alokasi Mitra per Bulan'!G:G,'Data Alokasi Mitra per Bulan'!C:C,B1258,'Data Alokasi Mitra per Bulan'!D:D,C1258)</f>
        <v>810000</v>
      </c>
      <c r="E1258" s="63" t="str">
        <f t="shared" si="17"/>
        <v>Dibawah Batas Honor</v>
      </c>
      <c r="F1258" s="64" t="e">
        <f ca="1">IF(_xludf.MAXifs('Data Alokasi Mitra per Bulan'!V:V,'Data Alokasi Mitra per Bulan'!C:C,B1258,'Data Alokasi Mitra per Bulan'!D:D,C1258)=0,G1258,IF(YEAR(_xludf.MAXifs('Data Alokasi Mitra per Bulan'!V:V,'Data Alokasi Mitra per Bulan'!C:C,B1258,'Data Alokasi Mitra per Bulan'!D:D,C1258))=2024,G1258,_xludf.MAXifs('Data Alokasi Mitra per Bulan'!V:V,'Data Alokasi Mitra per Bulan'!C:C,B1258,'Data Alokasi Mitra per Bulan'!D:D,C1258)))</f>
        <v>#NAME?</v>
      </c>
      <c r="G1258" s="65">
        <f t="shared" si="19"/>
        <v>45961</v>
      </c>
    </row>
    <row r="1259" spans="1:7" ht="14.4">
      <c r="A1259" s="62" t="str">
        <f t="shared" si="16"/>
        <v>Marklif Esriy MocodompisOktober</v>
      </c>
      <c r="B1259" s="22" t="s">
        <v>359</v>
      </c>
      <c r="C1259" s="22" t="s">
        <v>324</v>
      </c>
      <c r="D1259" s="54">
        <f>SUMIFS('Data Alokasi Mitra per Bulan'!G:G,'Data Alokasi Mitra per Bulan'!C:C,B1259,'Data Alokasi Mitra per Bulan'!D:D,C1259)</f>
        <v>0</v>
      </c>
      <c r="E1259" s="63" t="str">
        <f t="shared" si="17"/>
        <v>Dibawah Batas Honor</v>
      </c>
      <c r="F1259" s="64" t="e">
        <f ca="1">IF(_xludf.MAXifs('Data Alokasi Mitra per Bulan'!V:V,'Data Alokasi Mitra per Bulan'!C:C,B1259,'Data Alokasi Mitra per Bulan'!D:D,C1259)=0,G1259,IF(YEAR(_xludf.MAXifs('Data Alokasi Mitra per Bulan'!V:V,'Data Alokasi Mitra per Bulan'!C:C,B1259,'Data Alokasi Mitra per Bulan'!D:D,C1259))=2024,G1259,_xludf.MAXifs('Data Alokasi Mitra per Bulan'!V:V,'Data Alokasi Mitra per Bulan'!C:C,B1259,'Data Alokasi Mitra per Bulan'!D:D,C1259)))</f>
        <v>#NAME?</v>
      </c>
      <c r="G1259" s="65">
        <f t="shared" si="19"/>
        <v>45961</v>
      </c>
    </row>
    <row r="1260" spans="1:7" ht="14.4">
      <c r="A1260" s="62" t="str">
        <f t="shared" si="16"/>
        <v>MARLIN TELMA OCTAVIA KARIOOktober</v>
      </c>
      <c r="B1260" s="22" t="s">
        <v>31</v>
      </c>
      <c r="C1260" s="22" t="s">
        <v>324</v>
      </c>
      <c r="D1260" s="54">
        <f>SUMIFS('Data Alokasi Mitra per Bulan'!G:G,'Data Alokasi Mitra per Bulan'!C:C,B1260,'Data Alokasi Mitra per Bulan'!D:D,C1260)</f>
        <v>1669000</v>
      </c>
      <c r="E1260" s="63" t="str">
        <f t="shared" si="17"/>
        <v>Dibawah Batas Honor</v>
      </c>
      <c r="F1260" s="64" t="e">
        <f ca="1">IF(_xludf.MAXifs('Data Alokasi Mitra per Bulan'!V:V,'Data Alokasi Mitra per Bulan'!C:C,B1260,'Data Alokasi Mitra per Bulan'!D:D,C1260)=0,G1260,IF(YEAR(_xludf.MAXifs('Data Alokasi Mitra per Bulan'!V:V,'Data Alokasi Mitra per Bulan'!C:C,B1260,'Data Alokasi Mitra per Bulan'!D:D,C1260))=2024,G1260,_xludf.MAXifs('Data Alokasi Mitra per Bulan'!V:V,'Data Alokasi Mitra per Bulan'!C:C,B1260,'Data Alokasi Mitra per Bulan'!D:D,C1260)))</f>
        <v>#NAME?</v>
      </c>
      <c r="G1260" s="65">
        <f t="shared" si="19"/>
        <v>45961</v>
      </c>
    </row>
    <row r="1261" spans="1:7" ht="14.4">
      <c r="A1261" s="62" t="str">
        <f t="shared" si="16"/>
        <v>Marlisah Sarwendah RompasOktober</v>
      </c>
      <c r="B1261" s="22" t="s">
        <v>268</v>
      </c>
      <c r="C1261" s="22" t="s">
        <v>324</v>
      </c>
      <c r="D1261" s="54">
        <f>SUMIFS('Data Alokasi Mitra per Bulan'!G:G,'Data Alokasi Mitra per Bulan'!C:C,B1261,'Data Alokasi Mitra per Bulan'!D:D,C1261)</f>
        <v>0</v>
      </c>
      <c r="E1261" s="63" t="str">
        <f t="shared" si="17"/>
        <v>Dibawah Batas Honor</v>
      </c>
      <c r="F1261" s="64" t="e">
        <f ca="1">IF(_xludf.MAXifs('Data Alokasi Mitra per Bulan'!V:V,'Data Alokasi Mitra per Bulan'!C:C,B1261,'Data Alokasi Mitra per Bulan'!D:D,C1261)=0,G1261,IF(YEAR(_xludf.MAXifs('Data Alokasi Mitra per Bulan'!V:V,'Data Alokasi Mitra per Bulan'!C:C,B1261,'Data Alokasi Mitra per Bulan'!D:D,C1261))=2024,G1261,_xludf.MAXifs('Data Alokasi Mitra per Bulan'!V:V,'Data Alokasi Mitra per Bulan'!C:C,B1261,'Data Alokasi Mitra per Bulan'!D:D,C1261)))</f>
        <v>#NAME?</v>
      </c>
      <c r="G1261" s="65">
        <f t="shared" si="19"/>
        <v>45961</v>
      </c>
    </row>
    <row r="1262" spans="1:7" ht="14.4">
      <c r="A1262" s="62" t="str">
        <f t="shared" si="16"/>
        <v>Marlyn WatungOktober</v>
      </c>
      <c r="B1262" s="22" t="s">
        <v>255</v>
      </c>
      <c r="C1262" s="22" t="s">
        <v>324</v>
      </c>
      <c r="D1262" s="54">
        <f>SUMIFS('Data Alokasi Mitra per Bulan'!G:G,'Data Alokasi Mitra per Bulan'!C:C,B1262,'Data Alokasi Mitra per Bulan'!D:D,C1262)</f>
        <v>0</v>
      </c>
      <c r="E1262" s="63" t="str">
        <f t="shared" si="17"/>
        <v>Dibawah Batas Honor</v>
      </c>
      <c r="F1262" s="64" t="e">
        <f ca="1">IF(_xludf.MAXifs('Data Alokasi Mitra per Bulan'!V:V,'Data Alokasi Mitra per Bulan'!C:C,B1262,'Data Alokasi Mitra per Bulan'!D:D,C1262)=0,G1262,IF(YEAR(_xludf.MAXifs('Data Alokasi Mitra per Bulan'!V:V,'Data Alokasi Mitra per Bulan'!C:C,B1262,'Data Alokasi Mitra per Bulan'!D:D,C1262))=2024,G1262,_xludf.MAXifs('Data Alokasi Mitra per Bulan'!V:V,'Data Alokasi Mitra per Bulan'!C:C,B1262,'Data Alokasi Mitra per Bulan'!D:D,C1262)))</f>
        <v>#NAME?</v>
      </c>
      <c r="G1262" s="65">
        <f t="shared" si="19"/>
        <v>45961</v>
      </c>
    </row>
    <row r="1263" spans="1:7" ht="14.4">
      <c r="A1263" s="62" t="str">
        <f t="shared" si="16"/>
        <v>MARSYA MAGDALENA ROMLA ALIOktober</v>
      </c>
      <c r="B1263" s="22" t="s">
        <v>360</v>
      </c>
      <c r="C1263" s="22" t="s">
        <v>324</v>
      </c>
      <c r="D1263" s="54">
        <f>SUMIFS('Data Alokasi Mitra per Bulan'!G:G,'Data Alokasi Mitra per Bulan'!C:C,B1263,'Data Alokasi Mitra per Bulan'!D:D,C1263)</f>
        <v>0</v>
      </c>
      <c r="E1263" s="63" t="str">
        <f t="shared" si="17"/>
        <v>Dibawah Batas Honor</v>
      </c>
      <c r="F1263" s="64" t="e">
        <f ca="1">IF(_xludf.MAXifs('Data Alokasi Mitra per Bulan'!V:V,'Data Alokasi Mitra per Bulan'!C:C,B1263,'Data Alokasi Mitra per Bulan'!D:D,C1263)=0,G1263,IF(YEAR(_xludf.MAXifs('Data Alokasi Mitra per Bulan'!V:V,'Data Alokasi Mitra per Bulan'!C:C,B1263,'Data Alokasi Mitra per Bulan'!D:D,C1263))=2024,G1263,_xludf.MAXifs('Data Alokasi Mitra per Bulan'!V:V,'Data Alokasi Mitra per Bulan'!C:C,B1263,'Data Alokasi Mitra per Bulan'!D:D,C1263)))</f>
        <v>#NAME?</v>
      </c>
      <c r="G1263" s="65">
        <f t="shared" si="19"/>
        <v>45961</v>
      </c>
    </row>
    <row r="1264" spans="1:7" ht="14.4">
      <c r="A1264" s="62" t="str">
        <f t="shared" si="16"/>
        <v>Maya Marlin Austin RembetOktober</v>
      </c>
      <c r="B1264" s="22" t="s">
        <v>109</v>
      </c>
      <c r="C1264" s="22" t="s">
        <v>324</v>
      </c>
      <c r="D1264" s="54">
        <f>SUMIFS('Data Alokasi Mitra per Bulan'!G:G,'Data Alokasi Mitra per Bulan'!C:C,B1264,'Data Alokasi Mitra per Bulan'!D:D,C1264)</f>
        <v>380000</v>
      </c>
      <c r="E1264" s="63" t="str">
        <f t="shared" si="17"/>
        <v>Dibawah Batas Honor</v>
      </c>
      <c r="F1264" s="64" t="e">
        <f ca="1">IF(_xludf.MAXifs('Data Alokasi Mitra per Bulan'!V:V,'Data Alokasi Mitra per Bulan'!C:C,B1264,'Data Alokasi Mitra per Bulan'!D:D,C1264)=0,G1264,IF(YEAR(_xludf.MAXifs('Data Alokasi Mitra per Bulan'!V:V,'Data Alokasi Mitra per Bulan'!C:C,B1264,'Data Alokasi Mitra per Bulan'!D:D,C1264))=2024,G1264,_xludf.MAXifs('Data Alokasi Mitra per Bulan'!V:V,'Data Alokasi Mitra per Bulan'!C:C,B1264,'Data Alokasi Mitra per Bulan'!D:D,C1264)))</f>
        <v>#NAME?</v>
      </c>
      <c r="G1264" s="65">
        <f t="shared" si="19"/>
        <v>45961</v>
      </c>
    </row>
    <row r="1265" spans="1:7" ht="14.4">
      <c r="A1265" s="62" t="str">
        <f t="shared" si="16"/>
        <v>Meike Marta TuukOktober</v>
      </c>
      <c r="B1265" s="62" t="s">
        <v>135</v>
      </c>
      <c r="C1265" s="22" t="s">
        <v>324</v>
      </c>
      <c r="D1265" s="54">
        <f>SUMIFS('Data Alokasi Mitra per Bulan'!G:G,'Data Alokasi Mitra per Bulan'!C:C,B1265,'Data Alokasi Mitra per Bulan'!D:D,C1265)</f>
        <v>0</v>
      </c>
      <c r="E1265" s="63" t="str">
        <f t="shared" si="17"/>
        <v>Dibawah Batas Honor</v>
      </c>
      <c r="F1265" s="64" t="e">
        <f ca="1">IF(_xludf.MAXifs('Data Alokasi Mitra per Bulan'!V:V,'Data Alokasi Mitra per Bulan'!C:C,B1265,'Data Alokasi Mitra per Bulan'!D:D,C1265)=0,G1265,IF(YEAR(_xludf.MAXifs('Data Alokasi Mitra per Bulan'!V:V,'Data Alokasi Mitra per Bulan'!C:C,B1265,'Data Alokasi Mitra per Bulan'!D:D,C1265))=2024,G1265,_xludf.MAXifs('Data Alokasi Mitra per Bulan'!V:V,'Data Alokasi Mitra per Bulan'!C:C,B1265,'Data Alokasi Mitra per Bulan'!D:D,C1265)))</f>
        <v>#NAME?</v>
      </c>
      <c r="G1265" s="65">
        <f t="shared" si="19"/>
        <v>45961</v>
      </c>
    </row>
    <row r="1266" spans="1:7" ht="14.4">
      <c r="A1266" s="62" t="str">
        <f t="shared" si="16"/>
        <v>Meike MokodaserOktober</v>
      </c>
      <c r="B1266" s="22" t="s">
        <v>110</v>
      </c>
      <c r="C1266" s="22" t="s">
        <v>324</v>
      </c>
      <c r="D1266" s="54">
        <f>SUMIFS('Data Alokasi Mitra per Bulan'!G:G,'Data Alokasi Mitra per Bulan'!C:C,B1266,'Data Alokasi Mitra per Bulan'!D:D,C1266)</f>
        <v>0</v>
      </c>
      <c r="E1266" s="63" t="str">
        <f t="shared" si="17"/>
        <v>Dibawah Batas Honor</v>
      </c>
      <c r="F1266" s="64" t="e">
        <f ca="1">IF(_xludf.MAXifs('Data Alokasi Mitra per Bulan'!V:V,'Data Alokasi Mitra per Bulan'!C:C,B1266,'Data Alokasi Mitra per Bulan'!D:D,C1266)=0,G1266,IF(YEAR(_xludf.MAXifs('Data Alokasi Mitra per Bulan'!V:V,'Data Alokasi Mitra per Bulan'!C:C,B1266,'Data Alokasi Mitra per Bulan'!D:D,C1266))=2024,G1266,_xludf.MAXifs('Data Alokasi Mitra per Bulan'!V:V,'Data Alokasi Mitra per Bulan'!C:C,B1266,'Data Alokasi Mitra per Bulan'!D:D,C1266)))</f>
        <v>#NAME?</v>
      </c>
      <c r="G1266" s="65">
        <f t="shared" si="19"/>
        <v>45961</v>
      </c>
    </row>
    <row r="1267" spans="1:7" ht="14.4">
      <c r="A1267" s="62" t="str">
        <f t="shared" si="16"/>
        <v>Meri adelina kalaloOktober</v>
      </c>
      <c r="B1267" s="62" t="s">
        <v>81</v>
      </c>
      <c r="C1267" s="22" t="s">
        <v>324</v>
      </c>
      <c r="D1267" s="54">
        <f>SUMIFS('Data Alokasi Mitra per Bulan'!G:G,'Data Alokasi Mitra per Bulan'!C:C,B1267,'Data Alokasi Mitra per Bulan'!D:D,C1267)</f>
        <v>689000</v>
      </c>
      <c r="E1267" s="63" t="str">
        <f t="shared" si="17"/>
        <v>Dibawah Batas Honor</v>
      </c>
      <c r="F1267" s="64" t="e">
        <f ca="1">IF(_xludf.MAXifs('Data Alokasi Mitra per Bulan'!V:V,'Data Alokasi Mitra per Bulan'!C:C,B1267,'Data Alokasi Mitra per Bulan'!D:D,C1267)=0,G1267,IF(YEAR(_xludf.MAXifs('Data Alokasi Mitra per Bulan'!V:V,'Data Alokasi Mitra per Bulan'!C:C,B1267,'Data Alokasi Mitra per Bulan'!D:D,C1267))=2024,G1267,_xludf.MAXifs('Data Alokasi Mitra per Bulan'!V:V,'Data Alokasi Mitra per Bulan'!C:C,B1267,'Data Alokasi Mitra per Bulan'!D:D,C1267)))</f>
        <v>#NAME?</v>
      </c>
      <c r="G1267" s="65">
        <f t="shared" si="19"/>
        <v>45961</v>
      </c>
    </row>
    <row r="1268" spans="1:7" ht="14.4">
      <c r="A1268" s="62" t="str">
        <f t="shared" si="16"/>
        <v>Meyriska Cindy HoropuOktober</v>
      </c>
      <c r="B1268" s="62" t="s">
        <v>361</v>
      </c>
      <c r="C1268" s="22" t="s">
        <v>324</v>
      </c>
      <c r="D1268" s="54">
        <f>SUMIFS('Data Alokasi Mitra per Bulan'!G:G,'Data Alokasi Mitra per Bulan'!C:C,B1268,'Data Alokasi Mitra per Bulan'!D:D,C1268)</f>
        <v>0</v>
      </c>
      <c r="E1268" s="63" t="str">
        <f t="shared" si="17"/>
        <v>Dibawah Batas Honor</v>
      </c>
      <c r="F1268" s="64" t="e">
        <f ca="1">IF(_xludf.MAXifs('Data Alokasi Mitra per Bulan'!V:V,'Data Alokasi Mitra per Bulan'!C:C,B1268,'Data Alokasi Mitra per Bulan'!D:D,C1268)=0,G1268,IF(YEAR(_xludf.MAXifs('Data Alokasi Mitra per Bulan'!V:V,'Data Alokasi Mitra per Bulan'!C:C,B1268,'Data Alokasi Mitra per Bulan'!D:D,C1268))=2024,G1268,_xludf.MAXifs('Data Alokasi Mitra per Bulan'!V:V,'Data Alokasi Mitra per Bulan'!C:C,B1268,'Data Alokasi Mitra per Bulan'!D:D,C1268)))</f>
        <v>#NAME?</v>
      </c>
      <c r="G1268" s="65">
        <f t="shared" si="19"/>
        <v>45961</v>
      </c>
    </row>
    <row r="1269" spans="1:7" ht="14.4">
      <c r="A1269" s="62" t="str">
        <f t="shared" si="16"/>
        <v>Mieske kaumpunganOktober</v>
      </c>
      <c r="B1269" s="62" t="s">
        <v>137</v>
      </c>
      <c r="C1269" s="22" t="s">
        <v>324</v>
      </c>
      <c r="D1269" s="54">
        <f>SUMIFS('Data Alokasi Mitra per Bulan'!G:G,'Data Alokasi Mitra per Bulan'!C:C,B1269,'Data Alokasi Mitra per Bulan'!D:D,C1269)</f>
        <v>1080000</v>
      </c>
      <c r="E1269" s="63" t="str">
        <f t="shared" si="17"/>
        <v>Dibawah Batas Honor</v>
      </c>
      <c r="F1269" s="64" t="e">
        <f ca="1">IF(_xludf.MAXifs('Data Alokasi Mitra per Bulan'!V:V,'Data Alokasi Mitra per Bulan'!C:C,B1269,'Data Alokasi Mitra per Bulan'!D:D,C1269)=0,G1269,IF(YEAR(_xludf.MAXifs('Data Alokasi Mitra per Bulan'!V:V,'Data Alokasi Mitra per Bulan'!C:C,B1269,'Data Alokasi Mitra per Bulan'!D:D,C1269))=2024,G1269,_xludf.MAXifs('Data Alokasi Mitra per Bulan'!V:V,'Data Alokasi Mitra per Bulan'!C:C,B1269,'Data Alokasi Mitra per Bulan'!D:D,C1269)))</f>
        <v>#NAME?</v>
      </c>
      <c r="G1269" s="65">
        <f t="shared" si="19"/>
        <v>45961</v>
      </c>
    </row>
    <row r="1270" spans="1:7" ht="14.4">
      <c r="A1270" s="62" t="str">
        <f t="shared" si="16"/>
        <v>Moortesya Dina MakanaungOktober</v>
      </c>
      <c r="B1270" s="62" t="s">
        <v>278</v>
      </c>
      <c r="C1270" s="22" t="s">
        <v>324</v>
      </c>
      <c r="D1270" s="54">
        <f>SUMIFS('Data Alokasi Mitra per Bulan'!G:G,'Data Alokasi Mitra per Bulan'!C:C,B1270,'Data Alokasi Mitra per Bulan'!D:D,C1270)</f>
        <v>0</v>
      </c>
      <c r="E1270" s="63" t="str">
        <f t="shared" si="17"/>
        <v>Dibawah Batas Honor</v>
      </c>
      <c r="F1270" s="64" t="e">
        <f ca="1">IF(_xludf.MAXifs('Data Alokasi Mitra per Bulan'!V:V,'Data Alokasi Mitra per Bulan'!C:C,B1270,'Data Alokasi Mitra per Bulan'!D:D,C1270)=0,G1270,IF(YEAR(_xludf.MAXifs('Data Alokasi Mitra per Bulan'!V:V,'Data Alokasi Mitra per Bulan'!C:C,B1270,'Data Alokasi Mitra per Bulan'!D:D,C1270))=2024,G1270,_xludf.MAXifs('Data Alokasi Mitra per Bulan'!V:V,'Data Alokasi Mitra per Bulan'!C:C,B1270,'Data Alokasi Mitra per Bulan'!D:D,C1270)))</f>
        <v>#NAME?</v>
      </c>
      <c r="G1270" s="65">
        <f t="shared" si="19"/>
        <v>45961</v>
      </c>
    </row>
    <row r="1271" spans="1:7" ht="14.4">
      <c r="A1271" s="62" t="str">
        <f t="shared" si="16"/>
        <v>NANCY CINTHYA PANGEMANANOktober</v>
      </c>
      <c r="B1271" s="22" t="s">
        <v>183</v>
      </c>
      <c r="C1271" s="22" t="s">
        <v>324</v>
      </c>
      <c r="D1271" s="54">
        <f>SUMIFS('Data Alokasi Mitra per Bulan'!G:G,'Data Alokasi Mitra per Bulan'!C:C,B1271,'Data Alokasi Mitra per Bulan'!D:D,C1271)</f>
        <v>910000</v>
      </c>
      <c r="E1271" s="63" t="str">
        <f t="shared" si="17"/>
        <v>Dibawah Batas Honor</v>
      </c>
      <c r="F1271" s="64" t="e">
        <f ca="1">IF(_xludf.MAXifs('Data Alokasi Mitra per Bulan'!V:V,'Data Alokasi Mitra per Bulan'!C:C,B1271,'Data Alokasi Mitra per Bulan'!D:D,C1271)=0,G1271,IF(YEAR(_xludf.MAXifs('Data Alokasi Mitra per Bulan'!V:V,'Data Alokasi Mitra per Bulan'!C:C,B1271,'Data Alokasi Mitra per Bulan'!D:D,C1271))=2024,G1271,_xludf.MAXifs('Data Alokasi Mitra per Bulan'!V:V,'Data Alokasi Mitra per Bulan'!C:C,B1271,'Data Alokasi Mitra per Bulan'!D:D,C1271)))</f>
        <v>#NAME?</v>
      </c>
      <c r="G1271" s="65">
        <f t="shared" si="19"/>
        <v>45961</v>
      </c>
    </row>
    <row r="1272" spans="1:7" ht="14.4">
      <c r="A1272" s="62" t="str">
        <f t="shared" si="16"/>
        <v>Novanti LohoOktober</v>
      </c>
      <c r="B1272" s="62" t="s">
        <v>276</v>
      </c>
      <c r="C1272" s="22" t="s">
        <v>324</v>
      </c>
      <c r="D1272" s="54">
        <f>SUMIFS('Data Alokasi Mitra per Bulan'!G:G,'Data Alokasi Mitra per Bulan'!C:C,B1272,'Data Alokasi Mitra per Bulan'!D:D,C1272)</f>
        <v>0</v>
      </c>
      <c r="E1272" s="63" t="str">
        <f t="shared" si="17"/>
        <v>Dibawah Batas Honor</v>
      </c>
      <c r="F1272" s="64" t="e">
        <f ca="1">IF(_xludf.MAXifs('Data Alokasi Mitra per Bulan'!V:V,'Data Alokasi Mitra per Bulan'!C:C,B1272,'Data Alokasi Mitra per Bulan'!D:D,C1272)=0,G1272,IF(YEAR(_xludf.MAXifs('Data Alokasi Mitra per Bulan'!V:V,'Data Alokasi Mitra per Bulan'!C:C,B1272,'Data Alokasi Mitra per Bulan'!D:D,C1272))=2024,G1272,_xludf.MAXifs('Data Alokasi Mitra per Bulan'!V:V,'Data Alokasi Mitra per Bulan'!C:C,B1272,'Data Alokasi Mitra per Bulan'!D:D,C1272)))</f>
        <v>#NAME?</v>
      </c>
      <c r="G1272" s="65">
        <f t="shared" si="19"/>
        <v>45961</v>
      </c>
    </row>
    <row r="1273" spans="1:7" ht="14.4">
      <c r="A1273" s="62" t="str">
        <f t="shared" si="16"/>
        <v>Novita meita walewangkoOktober</v>
      </c>
      <c r="B1273" s="62" t="s">
        <v>279</v>
      </c>
      <c r="C1273" s="22" t="s">
        <v>324</v>
      </c>
      <c r="D1273" s="54">
        <f>SUMIFS('Data Alokasi Mitra per Bulan'!G:G,'Data Alokasi Mitra per Bulan'!C:C,B1273,'Data Alokasi Mitra per Bulan'!D:D,C1273)</f>
        <v>0</v>
      </c>
      <c r="E1273" s="63" t="str">
        <f t="shared" si="17"/>
        <v>Dibawah Batas Honor</v>
      </c>
      <c r="F1273" s="64" t="e">
        <f ca="1">IF(_xludf.MAXifs('Data Alokasi Mitra per Bulan'!V:V,'Data Alokasi Mitra per Bulan'!C:C,B1273,'Data Alokasi Mitra per Bulan'!D:D,C1273)=0,G1273,IF(YEAR(_xludf.MAXifs('Data Alokasi Mitra per Bulan'!V:V,'Data Alokasi Mitra per Bulan'!C:C,B1273,'Data Alokasi Mitra per Bulan'!D:D,C1273))=2024,G1273,_xludf.MAXifs('Data Alokasi Mitra per Bulan'!V:V,'Data Alokasi Mitra per Bulan'!C:C,B1273,'Data Alokasi Mitra per Bulan'!D:D,C1273)))</f>
        <v>#NAME?</v>
      </c>
      <c r="G1273" s="65">
        <f t="shared" si="19"/>
        <v>45961</v>
      </c>
    </row>
    <row r="1274" spans="1:7" ht="14.4">
      <c r="A1274" s="62" t="str">
        <f t="shared" si="16"/>
        <v>Novita Theresia KarindaOktober</v>
      </c>
      <c r="B1274" s="62" t="s">
        <v>280</v>
      </c>
      <c r="C1274" s="22" t="s">
        <v>324</v>
      </c>
      <c r="D1274" s="54">
        <f>SUMIFS('Data Alokasi Mitra per Bulan'!G:G,'Data Alokasi Mitra per Bulan'!C:C,B1274,'Data Alokasi Mitra per Bulan'!D:D,C1274)</f>
        <v>0</v>
      </c>
      <c r="E1274" s="63" t="str">
        <f t="shared" si="17"/>
        <v>Dibawah Batas Honor</v>
      </c>
      <c r="F1274" s="64" t="e">
        <f ca="1">IF(_xludf.MAXifs('Data Alokasi Mitra per Bulan'!V:V,'Data Alokasi Mitra per Bulan'!C:C,B1274,'Data Alokasi Mitra per Bulan'!D:D,C1274)=0,G1274,IF(YEAR(_xludf.MAXifs('Data Alokasi Mitra per Bulan'!V:V,'Data Alokasi Mitra per Bulan'!C:C,B1274,'Data Alokasi Mitra per Bulan'!D:D,C1274))=2024,G1274,_xludf.MAXifs('Data Alokasi Mitra per Bulan'!V:V,'Data Alokasi Mitra per Bulan'!C:C,B1274,'Data Alokasi Mitra per Bulan'!D:D,C1274)))</f>
        <v>#NAME?</v>
      </c>
      <c r="G1274" s="65">
        <f t="shared" si="19"/>
        <v>45961</v>
      </c>
    </row>
    <row r="1275" spans="1:7" ht="14.4">
      <c r="A1275" s="62" t="str">
        <f t="shared" si="16"/>
        <v>NURHAYANTI TOWURIOktober</v>
      </c>
      <c r="B1275" s="22" t="s">
        <v>111</v>
      </c>
      <c r="C1275" s="22" t="s">
        <v>324</v>
      </c>
      <c r="D1275" s="54">
        <f>SUMIFS('Data Alokasi Mitra per Bulan'!G:G,'Data Alokasi Mitra per Bulan'!C:C,B1275,'Data Alokasi Mitra per Bulan'!D:D,C1275)</f>
        <v>0</v>
      </c>
      <c r="E1275" s="63" t="str">
        <f t="shared" si="17"/>
        <v>Dibawah Batas Honor</v>
      </c>
      <c r="F1275" s="64" t="e">
        <f ca="1">IF(_xludf.MAXifs('Data Alokasi Mitra per Bulan'!V:V,'Data Alokasi Mitra per Bulan'!C:C,B1275,'Data Alokasi Mitra per Bulan'!D:D,C1275)=0,G1275,IF(YEAR(_xludf.MAXifs('Data Alokasi Mitra per Bulan'!V:V,'Data Alokasi Mitra per Bulan'!C:C,B1275,'Data Alokasi Mitra per Bulan'!D:D,C1275))=2024,G1275,_xludf.MAXifs('Data Alokasi Mitra per Bulan'!V:V,'Data Alokasi Mitra per Bulan'!C:C,B1275,'Data Alokasi Mitra per Bulan'!D:D,C1275)))</f>
        <v>#NAME?</v>
      </c>
      <c r="G1275" s="65">
        <f t="shared" si="19"/>
        <v>45961</v>
      </c>
    </row>
    <row r="1276" spans="1:7" ht="14.4">
      <c r="A1276" s="62" t="str">
        <f t="shared" si="16"/>
        <v>Nurul istiyanaOktober</v>
      </c>
      <c r="B1276" s="62" t="s">
        <v>281</v>
      </c>
      <c r="C1276" s="22" t="s">
        <v>324</v>
      </c>
      <c r="D1276" s="54">
        <f>SUMIFS('Data Alokasi Mitra per Bulan'!G:G,'Data Alokasi Mitra per Bulan'!C:C,B1276,'Data Alokasi Mitra per Bulan'!D:D,C1276)</f>
        <v>0</v>
      </c>
      <c r="E1276" s="63" t="str">
        <f t="shared" si="17"/>
        <v>Dibawah Batas Honor</v>
      </c>
      <c r="F1276" s="64" t="e">
        <f ca="1">IF(_xludf.MAXifs('Data Alokasi Mitra per Bulan'!V:V,'Data Alokasi Mitra per Bulan'!C:C,B1276,'Data Alokasi Mitra per Bulan'!D:D,C1276)=0,G1276,IF(YEAR(_xludf.MAXifs('Data Alokasi Mitra per Bulan'!V:V,'Data Alokasi Mitra per Bulan'!C:C,B1276,'Data Alokasi Mitra per Bulan'!D:D,C1276))=2024,G1276,_xludf.MAXifs('Data Alokasi Mitra per Bulan'!V:V,'Data Alokasi Mitra per Bulan'!C:C,B1276,'Data Alokasi Mitra per Bulan'!D:D,C1276)))</f>
        <v>#NAME?</v>
      </c>
      <c r="G1276" s="65">
        <f t="shared" si="19"/>
        <v>45961</v>
      </c>
    </row>
    <row r="1277" spans="1:7" ht="14.4">
      <c r="A1277" s="62" t="str">
        <f t="shared" ref="A1277:A1531" si="20">CONCATENATE(B1277,C1277)</f>
        <v>Oksan TolipOktober</v>
      </c>
      <c r="B1277" s="62" t="s">
        <v>112</v>
      </c>
      <c r="C1277" s="22" t="s">
        <v>324</v>
      </c>
      <c r="D1277" s="54">
        <f>SUMIFS('Data Alokasi Mitra per Bulan'!G:G,'Data Alokasi Mitra per Bulan'!C:C,B1277,'Data Alokasi Mitra per Bulan'!D:D,C1277)</f>
        <v>0</v>
      </c>
      <c r="E1277" s="63" t="str">
        <f t="shared" ref="E1277:E1531" si="21">IF(D1277&gt;3530000,"MELEWATI BATAS HONOR","Dibawah Batas Honor")</f>
        <v>Dibawah Batas Honor</v>
      </c>
      <c r="F1277" s="64" t="e">
        <f ca="1">IF(_xludf.MAXifs('Data Alokasi Mitra per Bulan'!V:V,'Data Alokasi Mitra per Bulan'!C:C,B1277,'Data Alokasi Mitra per Bulan'!D:D,C1277)=0,G1277,IF(YEAR(_xludf.MAXifs('Data Alokasi Mitra per Bulan'!V:V,'Data Alokasi Mitra per Bulan'!C:C,B1277,'Data Alokasi Mitra per Bulan'!D:D,C1277))=2024,G1277,_xludf.MAXifs('Data Alokasi Mitra per Bulan'!V:V,'Data Alokasi Mitra per Bulan'!C:C,B1277,'Data Alokasi Mitra per Bulan'!D:D,C1277)))</f>
        <v>#NAME?</v>
      </c>
      <c r="G1277" s="65">
        <f t="shared" si="19"/>
        <v>45961</v>
      </c>
    </row>
    <row r="1278" spans="1:7" ht="14.4">
      <c r="A1278" s="62" t="str">
        <f t="shared" si="20"/>
        <v>Pingkan Winda SarayarOktober</v>
      </c>
      <c r="B1278" s="62" t="s">
        <v>65</v>
      </c>
      <c r="C1278" s="22" t="s">
        <v>324</v>
      </c>
      <c r="D1278" s="54">
        <f>SUMIFS('Data Alokasi Mitra per Bulan'!G:G,'Data Alokasi Mitra per Bulan'!C:C,B1278,'Data Alokasi Mitra per Bulan'!D:D,C1278)</f>
        <v>1190000</v>
      </c>
      <c r="E1278" s="63" t="str">
        <f t="shared" si="21"/>
        <v>Dibawah Batas Honor</v>
      </c>
      <c r="F1278" s="64" t="e">
        <f ca="1">IF(_xludf.MAXifs('Data Alokasi Mitra per Bulan'!V:V,'Data Alokasi Mitra per Bulan'!C:C,B1278,'Data Alokasi Mitra per Bulan'!D:D,C1278)=0,G1278,IF(YEAR(_xludf.MAXifs('Data Alokasi Mitra per Bulan'!V:V,'Data Alokasi Mitra per Bulan'!C:C,B1278,'Data Alokasi Mitra per Bulan'!D:D,C1278))=2024,G1278,_xludf.MAXifs('Data Alokasi Mitra per Bulan'!V:V,'Data Alokasi Mitra per Bulan'!C:C,B1278,'Data Alokasi Mitra per Bulan'!D:D,C1278)))</f>
        <v>#NAME?</v>
      </c>
      <c r="G1278" s="65">
        <f t="shared" si="19"/>
        <v>45961</v>
      </c>
    </row>
    <row r="1279" spans="1:7" ht="14.4">
      <c r="A1279" s="62" t="str">
        <f t="shared" si="20"/>
        <v>Precilia Fransisca winangunOktober</v>
      </c>
      <c r="B1279" s="62" t="s">
        <v>362</v>
      </c>
      <c r="C1279" s="22" t="s">
        <v>324</v>
      </c>
      <c r="D1279" s="54">
        <f>SUMIFS('Data Alokasi Mitra per Bulan'!G:G,'Data Alokasi Mitra per Bulan'!C:C,B1279,'Data Alokasi Mitra per Bulan'!D:D,C1279)</f>
        <v>0</v>
      </c>
      <c r="E1279" s="63" t="str">
        <f t="shared" si="21"/>
        <v>Dibawah Batas Honor</v>
      </c>
      <c r="F1279" s="64" t="e">
        <f ca="1">IF(_xludf.MAXifs('Data Alokasi Mitra per Bulan'!V:V,'Data Alokasi Mitra per Bulan'!C:C,B1279,'Data Alokasi Mitra per Bulan'!D:D,C1279)=0,G1279,IF(YEAR(_xludf.MAXifs('Data Alokasi Mitra per Bulan'!V:V,'Data Alokasi Mitra per Bulan'!C:C,B1279,'Data Alokasi Mitra per Bulan'!D:D,C1279))=2024,G1279,_xludf.MAXifs('Data Alokasi Mitra per Bulan'!V:V,'Data Alokasi Mitra per Bulan'!C:C,B1279,'Data Alokasi Mitra per Bulan'!D:D,C1279)))</f>
        <v>#NAME?</v>
      </c>
      <c r="G1279" s="65">
        <f t="shared" si="19"/>
        <v>45961</v>
      </c>
    </row>
    <row r="1280" spans="1:7" ht="14.4">
      <c r="A1280" s="62" t="str">
        <f t="shared" si="20"/>
        <v>Prisila kristiani pangemananOktober</v>
      </c>
      <c r="B1280" s="22" t="s">
        <v>74</v>
      </c>
      <c r="C1280" s="22" t="s">
        <v>324</v>
      </c>
      <c r="D1280" s="54">
        <f>SUMIFS('Data Alokasi Mitra per Bulan'!G:G,'Data Alokasi Mitra per Bulan'!C:C,B1280,'Data Alokasi Mitra per Bulan'!D:D,C1280)</f>
        <v>1384000</v>
      </c>
      <c r="E1280" s="63" t="str">
        <f t="shared" si="21"/>
        <v>Dibawah Batas Honor</v>
      </c>
      <c r="F1280" s="64" t="e">
        <f ca="1">IF(_xludf.MAXifs('Data Alokasi Mitra per Bulan'!V:V,'Data Alokasi Mitra per Bulan'!C:C,B1280,'Data Alokasi Mitra per Bulan'!D:D,C1280)=0,G1280,IF(YEAR(_xludf.MAXifs('Data Alokasi Mitra per Bulan'!V:V,'Data Alokasi Mitra per Bulan'!C:C,B1280,'Data Alokasi Mitra per Bulan'!D:D,C1280))=2024,G1280,_xludf.MAXifs('Data Alokasi Mitra per Bulan'!V:V,'Data Alokasi Mitra per Bulan'!C:C,B1280,'Data Alokasi Mitra per Bulan'!D:D,C1280)))</f>
        <v>#NAME?</v>
      </c>
      <c r="G1280" s="65">
        <f t="shared" si="19"/>
        <v>45961</v>
      </c>
    </row>
    <row r="1281" spans="1:7" ht="14.4">
      <c r="A1281" s="62" t="str">
        <f t="shared" si="20"/>
        <v>Prisilia.Diana.ModandingOktober</v>
      </c>
      <c r="B1281" s="62" t="s">
        <v>282</v>
      </c>
      <c r="C1281" s="22" t="s">
        <v>324</v>
      </c>
      <c r="D1281" s="54">
        <f>SUMIFS('Data Alokasi Mitra per Bulan'!G:G,'Data Alokasi Mitra per Bulan'!C:C,B1281,'Data Alokasi Mitra per Bulan'!D:D,C1281)</f>
        <v>0</v>
      </c>
      <c r="E1281" s="63" t="str">
        <f t="shared" si="21"/>
        <v>Dibawah Batas Honor</v>
      </c>
      <c r="F1281" s="64" t="e">
        <f ca="1">IF(_xludf.MAXifs('Data Alokasi Mitra per Bulan'!V:V,'Data Alokasi Mitra per Bulan'!C:C,B1281,'Data Alokasi Mitra per Bulan'!D:D,C1281)=0,G1281,IF(YEAR(_xludf.MAXifs('Data Alokasi Mitra per Bulan'!V:V,'Data Alokasi Mitra per Bulan'!C:C,B1281,'Data Alokasi Mitra per Bulan'!D:D,C1281))=2024,G1281,_xludf.MAXifs('Data Alokasi Mitra per Bulan'!V:V,'Data Alokasi Mitra per Bulan'!C:C,B1281,'Data Alokasi Mitra per Bulan'!D:D,C1281)))</f>
        <v>#NAME?</v>
      </c>
      <c r="G1281" s="65">
        <f t="shared" si="19"/>
        <v>45961</v>
      </c>
    </row>
    <row r="1282" spans="1:7" ht="14.4">
      <c r="A1282" s="62" t="str">
        <f t="shared" si="20"/>
        <v>Randhy TahulendingOktober</v>
      </c>
      <c r="B1282" s="62" t="s">
        <v>122</v>
      </c>
      <c r="C1282" s="22" t="s">
        <v>324</v>
      </c>
      <c r="D1282" s="54">
        <f>SUMIFS('Data Alokasi Mitra per Bulan'!G:G,'Data Alokasi Mitra per Bulan'!C:C,B1282,'Data Alokasi Mitra per Bulan'!D:D,C1282)</f>
        <v>0</v>
      </c>
      <c r="E1282" s="63" t="str">
        <f t="shared" si="21"/>
        <v>Dibawah Batas Honor</v>
      </c>
      <c r="F1282" s="64" t="e">
        <f ca="1">IF(_xludf.MAXifs('Data Alokasi Mitra per Bulan'!V:V,'Data Alokasi Mitra per Bulan'!C:C,B1282,'Data Alokasi Mitra per Bulan'!D:D,C1282)=0,G1282,IF(YEAR(_xludf.MAXifs('Data Alokasi Mitra per Bulan'!V:V,'Data Alokasi Mitra per Bulan'!C:C,B1282,'Data Alokasi Mitra per Bulan'!D:D,C1282))=2024,G1282,_xludf.MAXifs('Data Alokasi Mitra per Bulan'!V:V,'Data Alokasi Mitra per Bulan'!C:C,B1282,'Data Alokasi Mitra per Bulan'!D:D,C1282)))</f>
        <v>#NAME?</v>
      </c>
      <c r="G1282" s="65">
        <f t="shared" si="19"/>
        <v>45961</v>
      </c>
    </row>
    <row r="1283" spans="1:7" ht="14.4">
      <c r="A1283" s="62" t="str">
        <f t="shared" si="20"/>
        <v>Rasna AlituOktober</v>
      </c>
      <c r="B1283" s="22" t="s">
        <v>363</v>
      </c>
      <c r="C1283" s="22" t="s">
        <v>324</v>
      </c>
      <c r="D1283" s="54">
        <f>SUMIFS('Data Alokasi Mitra per Bulan'!G:G,'Data Alokasi Mitra per Bulan'!C:C,B1283,'Data Alokasi Mitra per Bulan'!D:D,C1283)</f>
        <v>0</v>
      </c>
      <c r="E1283" s="63" t="str">
        <f t="shared" si="21"/>
        <v>Dibawah Batas Honor</v>
      </c>
      <c r="F1283" s="64" t="e">
        <f ca="1">IF(_xludf.MAXifs('Data Alokasi Mitra per Bulan'!V:V,'Data Alokasi Mitra per Bulan'!C:C,B1283,'Data Alokasi Mitra per Bulan'!D:D,C1283)=0,G1283,IF(YEAR(_xludf.MAXifs('Data Alokasi Mitra per Bulan'!V:V,'Data Alokasi Mitra per Bulan'!C:C,B1283,'Data Alokasi Mitra per Bulan'!D:D,C1283))=2024,G1283,_xludf.MAXifs('Data Alokasi Mitra per Bulan'!V:V,'Data Alokasi Mitra per Bulan'!C:C,B1283,'Data Alokasi Mitra per Bulan'!D:D,C1283)))</f>
        <v>#NAME?</v>
      </c>
      <c r="G1283" s="65">
        <f t="shared" si="19"/>
        <v>45961</v>
      </c>
    </row>
    <row r="1284" spans="1:7" ht="14.4">
      <c r="A1284" s="62" t="str">
        <f t="shared" si="20"/>
        <v>RaudhaOktober</v>
      </c>
      <c r="B1284" s="22" t="s">
        <v>153</v>
      </c>
      <c r="C1284" s="22" t="s">
        <v>324</v>
      </c>
      <c r="D1284" s="54">
        <f>SUMIFS('Data Alokasi Mitra per Bulan'!G:G,'Data Alokasi Mitra per Bulan'!C:C,B1284,'Data Alokasi Mitra per Bulan'!D:D,C1284)</f>
        <v>555000</v>
      </c>
      <c r="E1284" s="63" t="str">
        <f t="shared" si="21"/>
        <v>Dibawah Batas Honor</v>
      </c>
      <c r="F1284" s="64" t="e">
        <f ca="1">IF(_xludf.MAXifs('Data Alokasi Mitra per Bulan'!V:V,'Data Alokasi Mitra per Bulan'!C:C,B1284,'Data Alokasi Mitra per Bulan'!D:D,C1284)=0,G1284,IF(YEAR(_xludf.MAXifs('Data Alokasi Mitra per Bulan'!V:V,'Data Alokasi Mitra per Bulan'!C:C,B1284,'Data Alokasi Mitra per Bulan'!D:D,C1284))=2024,G1284,_xludf.MAXifs('Data Alokasi Mitra per Bulan'!V:V,'Data Alokasi Mitra per Bulan'!C:C,B1284,'Data Alokasi Mitra per Bulan'!D:D,C1284)))</f>
        <v>#NAME?</v>
      </c>
      <c r="G1284" s="65">
        <f t="shared" si="19"/>
        <v>45961</v>
      </c>
    </row>
    <row r="1285" spans="1:7" ht="14.4">
      <c r="A1285" s="62" t="str">
        <f t="shared" si="20"/>
        <v>Raymond Abraham RotinsuluOktober</v>
      </c>
      <c r="B1285" s="62" t="s">
        <v>292</v>
      </c>
      <c r="C1285" s="22" t="s">
        <v>324</v>
      </c>
      <c r="D1285" s="54">
        <f>SUMIFS('Data Alokasi Mitra per Bulan'!G:G,'Data Alokasi Mitra per Bulan'!C:C,B1285,'Data Alokasi Mitra per Bulan'!D:D,C1285)</f>
        <v>0</v>
      </c>
      <c r="E1285" s="63" t="str">
        <f t="shared" si="21"/>
        <v>Dibawah Batas Honor</v>
      </c>
      <c r="F1285" s="64" t="e">
        <f ca="1">IF(_xludf.MAXifs('Data Alokasi Mitra per Bulan'!V:V,'Data Alokasi Mitra per Bulan'!C:C,B1285,'Data Alokasi Mitra per Bulan'!D:D,C1285)=0,G1285,IF(YEAR(_xludf.MAXifs('Data Alokasi Mitra per Bulan'!V:V,'Data Alokasi Mitra per Bulan'!C:C,B1285,'Data Alokasi Mitra per Bulan'!D:D,C1285))=2024,G1285,_xludf.MAXifs('Data Alokasi Mitra per Bulan'!V:V,'Data Alokasi Mitra per Bulan'!C:C,B1285,'Data Alokasi Mitra per Bulan'!D:D,C1285)))</f>
        <v>#NAME?</v>
      </c>
      <c r="G1285" s="65">
        <f t="shared" si="19"/>
        <v>45961</v>
      </c>
    </row>
    <row r="1286" spans="1:7" ht="14.4">
      <c r="A1286" s="62" t="str">
        <f t="shared" si="20"/>
        <v>Reini Clara PaulusOktober</v>
      </c>
      <c r="B1286" s="62" t="s">
        <v>32</v>
      </c>
      <c r="C1286" s="22" t="s">
        <v>324</v>
      </c>
      <c r="D1286" s="54">
        <f>SUMIFS('Data Alokasi Mitra per Bulan'!G:G,'Data Alokasi Mitra per Bulan'!C:C,B1286,'Data Alokasi Mitra per Bulan'!D:D,C1286)</f>
        <v>2054000</v>
      </c>
      <c r="E1286" s="63" t="str">
        <f t="shared" si="21"/>
        <v>Dibawah Batas Honor</v>
      </c>
      <c r="F1286" s="64" t="e">
        <f ca="1">IF(_xludf.MAXifs('Data Alokasi Mitra per Bulan'!V:V,'Data Alokasi Mitra per Bulan'!C:C,B1286,'Data Alokasi Mitra per Bulan'!D:D,C1286)=0,G1286,IF(YEAR(_xludf.MAXifs('Data Alokasi Mitra per Bulan'!V:V,'Data Alokasi Mitra per Bulan'!C:C,B1286,'Data Alokasi Mitra per Bulan'!D:D,C1286))=2024,G1286,_xludf.MAXifs('Data Alokasi Mitra per Bulan'!V:V,'Data Alokasi Mitra per Bulan'!C:C,B1286,'Data Alokasi Mitra per Bulan'!D:D,C1286)))</f>
        <v>#NAME?</v>
      </c>
      <c r="G1286" s="65">
        <f t="shared" si="19"/>
        <v>45961</v>
      </c>
    </row>
    <row r="1287" spans="1:7" ht="14.4">
      <c r="A1287" s="62" t="str">
        <f t="shared" si="20"/>
        <v>Rendy Giovan UmbohOktober</v>
      </c>
      <c r="B1287" s="22" t="s">
        <v>364</v>
      </c>
      <c r="C1287" s="22" t="s">
        <v>324</v>
      </c>
      <c r="D1287" s="54">
        <f>SUMIFS('Data Alokasi Mitra per Bulan'!G:G,'Data Alokasi Mitra per Bulan'!C:C,B1287,'Data Alokasi Mitra per Bulan'!D:D,C1287)</f>
        <v>0</v>
      </c>
      <c r="E1287" s="63" t="str">
        <f t="shared" si="21"/>
        <v>Dibawah Batas Honor</v>
      </c>
      <c r="F1287" s="64" t="e">
        <f ca="1">IF(_xludf.MAXifs('Data Alokasi Mitra per Bulan'!V:V,'Data Alokasi Mitra per Bulan'!C:C,B1287,'Data Alokasi Mitra per Bulan'!D:D,C1287)=0,G1287,IF(YEAR(_xludf.MAXifs('Data Alokasi Mitra per Bulan'!V:V,'Data Alokasi Mitra per Bulan'!C:C,B1287,'Data Alokasi Mitra per Bulan'!D:D,C1287))=2024,G1287,_xludf.MAXifs('Data Alokasi Mitra per Bulan'!V:V,'Data Alokasi Mitra per Bulan'!C:C,B1287,'Data Alokasi Mitra per Bulan'!D:D,C1287)))</f>
        <v>#NAME?</v>
      </c>
      <c r="G1287" s="65">
        <f t="shared" si="19"/>
        <v>45961</v>
      </c>
    </row>
    <row r="1288" spans="1:7" ht="14.4">
      <c r="A1288" s="62" t="str">
        <f t="shared" si="20"/>
        <v>Richard Marcel LasapuOktober</v>
      </c>
      <c r="B1288" s="62" t="s">
        <v>365</v>
      </c>
      <c r="C1288" s="22" t="s">
        <v>324</v>
      </c>
      <c r="D1288" s="54">
        <f>SUMIFS('Data Alokasi Mitra per Bulan'!G:G,'Data Alokasi Mitra per Bulan'!C:C,B1288,'Data Alokasi Mitra per Bulan'!D:D,C1288)</f>
        <v>0</v>
      </c>
      <c r="E1288" s="63" t="str">
        <f t="shared" si="21"/>
        <v>Dibawah Batas Honor</v>
      </c>
      <c r="F1288" s="64" t="e">
        <f ca="1">IF(_xludf.MAXifs('Data Alokasi Mitra per Bulan'!V:V,'Data Alokasi Mitra per Bulan'!C:C,B1288,'Data Alokasi Mitra per Bulan'!D:D,C1288)=0,G1288,IF(YEAR(_xludf.MAXifs('Data Alokasi Mitra per Bulan'!V:V,'Data Alokasi Mitra per Bulan'!C:C,B1288,'Data Alokasi Mitra per Bulan'!D:D,C1288))=2024,G1288,_xludf.MAXifs('Data Alokasi Mitra per Bulan'!V:V,'Data Alokasi Mitra per Bulan'!C:C,B1288,'Data Alokasi Mitra per Bulan'!D:D,C1288)))</f>
        <v>#NAME?</v>
      </c>
      <c r="G1288" s="65">
        <f t="shared" si="19"/>
        <v>45961</v>
      </c>
    </row>
    <row r="1289" spans="1:7" ht="14.4">
      <c r="A1289" s="62" t="str">
        <f t="shared" si="20"/>
        <v>Rina ArnowoOktober</v>
      </c>
      <c r="B1289" s="22" t="s">
        <v>58</v>
      </c>
      <c r="C1289" s="22" t="s">
        <v>324</v>
      </c>
      <c r="D1289" s="54">
        <f>SUMIFS('Data Alokasi Mitra per Bulan'!G:G,'Data Alokasi Mitra per Bulan'!C:C,B1289,'Data Alokasi Mitra per Bulan'!D:D,C1289)</f>
        <v>0</v>
      </c>
      <c r="E1289" s="63" t="str">
        <f t="shared" si="21"/>
        <v>Dibawah Batas Honor</v>
      </c>
      <c r="F1289" s="64" t="e">
        <f ca="1">IF(_xludf.MAXifs('Data Alokasi Mitra per Bulan'!V:V,'Data Alokasi Mitra per Bulan'!C:C,B1289,'Data Alokasi Mitra per Bulan'!D:D,C1289)=0,G1289,IF(YEAR(_xludf.MAXifs('Data Alokasi Mitra per Bulan'!V:V,'Data Alokasi Mitra per Bulan'!C:C,B1289,'Data Alokasi Mitra per Bulan'!D:D,C1289))=2024,G1289,_xludf.MAXifs('Data Alokasi Mitra per Bulan'!V:V,'Data Alokasi Mitra per Bulan'!C:C,B1289,'Data Alokasi Mitra per Bulan'!D:D,C1289)))</f>
        <v>#NAME?</v>
      </c>
      <c r="G1289" s="65">
        <f t="shared" si="19"/>
        <v>45961</v>
      </c>
    </row>
    <row r="1290" spans="1:7" ht="14.4">
      <c r="A1290" s="62" t="str">
        <f t="shared" si="20"/>
        <v>Rizka Syalomitha Angelie MamengkoOktober</v>
      </c>
      <c r="B1290" s="22" t="s">
        <v>283</v>
      </c>
      <c r="C1290" s="22" t="s">
        <v>324</v>
      </c>
      <c r="D1290" s="54">
        <f>SUMIFS('Data Alokasi Mitra per Bulan'!G:G,'Data Alokasi Mitra per Bulan'!C:C,B1290,'Data Alokasi Mitra per Bulan'!D:D,C1290)</f>
        <v>0</v>
      </c>
      <c r="E1290" s="63" t="str">
        <f t="shared" si="21"/>
        <v>Dibawah Batas Honor</v>
      </c>
      <c r="F1290" s="64" t="e">
        <f ca="1">IF(_xludf.MAXifs('Data Alokasi Mitra per Bulan'!V:V,'Data Alokasi Mitra per Bulan'!C:C,B1290,'Data Alokasi Mitra per Bulan'!D:D,C1290)=0,G1290,IF(YEAR(_xludf.MAXifs('Data Alokasi Mitra per Bulan'!V:V,'Data Alokasi Mitra per Bulan'!C:C,B1290,'Data Alokasi Mitra per Bulan'!D:D,C1290))=2024,G1290,_xludf.MAXifs('Data Alokasi Mitra per Bulan'!V:V,'Data Alokasi Mitra per Bulan'!C:C,B1290,'Data Alokasi Mitra per Bulan'!D:D,C1290)))</f>
        <v>#NAME?</v>
      </c>
      <c r="G1290" s="65">
        <f t="shared" si="19"/>
        <v>45961</v>
      </c>
    </row>
    <row r="1291" spans="1:7" ht="14.4">
      <c r="A1291" s="62" t="str">
        <f t="shared" si="20"/>
        <v>RIZKI NURFIFAHOktober</v>
      </c>
      <c r="B1291" s="62" t="s">
        <v>113</v>
      </c>
      <c r="C1291" s="22" t="s">
        <v>324</v>
      </c>
      <c r="D1291" s="54">
        <f>SUMIFS('Data Alokasi Mitra per Bulan'!G:G,'Data Alokasi Mitra per Bulan'!C:C,B1291,'Data Alokasi Mitra per Bulan'!D:D,C1291)</f>
        <v>1436000</v>
      </c>
      <c r="E1291" s="63" t="str">
        <f t="shared" si="21"/>
        <v>Dibawah Batas Honor</v>
      </c>
      <c r="F1291" s="64" t="e">
        <f ca="1">IF(_xludf.MAXifs('Data Alokasi Mitra per Bulan'!V:V,'Data Alokasi Mitra per Bulan'!C:C,B1291,'Data Alokasi Mitra per Bulan'!D:D,C1291)=0,G1291,IF(YEAR(_xludf.MAXifs('Data Alokasi Mitra per Bulan'!V:V,'Data Alokasi Mitra per Bulan'!C:C,B1291,'Data Alokasi Mitra per Bulan'!D:D,C1291))=2024,G1291,_xludf.MAXifs('Data Alokasi Mitra per Bulan'!V:V,'Data Alokasi Mitra per Bulan'!C:C,B1291,'Data Alokasi Mitra per Bulan'!D:D,C1291)))</f>
        <v>#NAME?</v>
      </c>
      <c r="G1291" s="65">
        <f t="shared" si="19"/>
        <v>45961</v>
      </c>
    </row>
    <row r="1292" spans="1:7" ht="14.4">
      <c r="A1292" s="62" t="str">
        <f t="shared" si="20"/>
        <v>Rolita Prisilia MahalariOktober</v>
      </c>
      <c r="B1292" s="22" t="s">
        <v>138</v>
      </c>
      <c r="C1292" s="22" t="s">
        <v>324</v>
      </c>
      <c r="D1292" s="54">
        <f>SUMIFS('Data Alokasi Mitra per Bulan'!G:G,'Data Alokasi Mitra per Bulan'!C:C,B1292,'Data Alokasi Mitra per Bulan'!D:D,C1292)</f>
        <v>468000</v>
      </c>
      <c r="E1292" s="63" t="str">
        <f t="shared" si="21"/>
        <v>Dibawah Batas Honor</v>
      </c>
      <c r="F1292" s="64" t="e">
        <f ca="1">IF(_xludf.MAXifs('Data Alokasi Mitra per Bulan'!V:V,'Data Alokasi Mitra per Bulan'!C:C,B1292,'Data Alokasi Mitra per Bulan'!D:D,C1292)=0,G1292,IF(YEAR(_xludf.MAXifs('Data Alokasi Mitra per Bulan'!V:V,'Data Alokasi Mitra per Bulan'!C:C,B1292,'Data Alokasi Mitra per Bulan'!D:D,C1292))=2024,G1292,_xludf.MAXifs('Data Alokasi Mitra per Bulan'!V:V,'Data Alokasi Mitra per Bulan'!C:C,B1292,'Data Alokasi Mitra per Bulan'!D:D,C1292)))</f>
        <v>#NAME?</v>
      </c>
      <c r="G1292" s="65">
        <f t="shared" si="19"/>
        <v>45961</v>
      </c>
    </row>
    <row r="1293" spans="1:7" ht="14.4">
      <c r="A1293" s="62" t="str">
        <f t="shared" si="20"/>
        <v>Roy MakalewOktober</v>
      </c>
      <c r="B1293" s="22" t="s">
        <v>44</v>
      </c>
      <c r="C1293" s="22" t="s">
        <v>324</v>
      </c>
      <c r="D1293" s="54">
        <f>SUMIFS('Data Alokasi Mitra per Bulan'!G:G,'Data Alokasi Mitra per Bulan'!C:C,B1293,'Data Alokasi Mitra per Bulan'!D:D,C1293)</f>
        <v>3244000</v>
      </c>
      <c r="E1293" s="63" t="str">
        <f t="shared" si="21"/>
        <v>Dibawah Batas Honor</v>
      </c>
      <c r="F1293" s="64" t="e">
        <f ca="1">IF(_xludf.MAXifs('Data Alokasi Mitra per Bulan'!V:V,'Data Alokasi Mitra per Bulan'!C:C,B1293,'Data Alokasi Mitra per Bulan'!D:D,C1293)=0,G1293,IF(YEAR(_xludf.MAXifs('Data Alokasi Mitra per Bulan'!V:V,'Data Alokasi Mitra per Bulan'!C:C,B1293,'Data Alokasi Mitra per Bulan'!D:D,C1293))=2024,G1293,_xludf.MAXifs('Data Alokasi Mitra per Bulan'!V:V,'Data Alokasi Mitra per Bulan'!C:C,B1293,'Data Alokasi Mitra per Bulan'!D:D,C1293)))</f>
        <v>#NAME?</v>
      </c>
      <c r="G1293" s="65">
        <f t="shared" si="19"/>
        <v>45961</v>
      </c>
    </row>
    <row r="1294" spans="1:7" ht="14.4">
      <c r="A1294" s="62" t="str">
        <f t="shared" si="20"/>
        <v>Rugaya SonuOktober</v>
      </c>
      <c r="B1294" s="62" t="s">
        <v>114</v>
      </c>
      <c r="C1294" s="22" t="s">
        <v>324</v>
      </c>
      <c r="D1294" s="54">
        <f>SUMIFS('Data Alokasi Mitra per Bulan'!G:G,'Data Alokasi Mitra per Bulan'!C:C,B1294,'Data Alokasi Mitra per Bulan'!D:D,C1294)</f>
        <v>0</v>
      </c>
      <c r="E1294" s="63" t="str">
        <f t="shared" si="21"/>
        <v>Dibawah Batas Honor</v>
      </c>
      <c r="F1294" s="64" t="e">
        <f ca="1">IF(_xludf.MAXifs('Data Alokasi Mitra per Bulan'!V:V,'Data Alokasi Mitra per Bulan'!C:C,B1294,'Data Alokasi Mitra per Bulan'!D:D,C1294)=0,G1294,IF(YEAR(_xludf.MAXifs('Data Alokasi Mitra per Bulan'!V:V,'Data Alokasi Mitra per Bulan'!C:C,B1294,'Data Alokasi Mitra per Bulan'!D:D,C1294))=2024,G1294,_xludf.MAXifs('Data Alokasi Mitra per Bulan'!V:V,'Data Alokasi Mitra per Bulan'!C:C,B1294,'Data Alokasi Mitra per Bulan'!D:D,C1294)))</f>
        <v>#NAME?</v>
      </c>
      <c r="G1294" s="65">
        <f t="shared" si="19"/>
        <v>45961</v>
      </c>
    </row>
    <row r="1295" spans="1:7" ht="14.4">
      <c r="A1295" s="62" t="str">
        <f t="shared" si="20"/>
        <v>Ruth PapenteOktober</v>
      </c>
      <c r="B1295" s="22" t="s">
        <v>284</v>
      </c>
      <c r="C1295" s="22" t="s">
        <v>324</v>
      </c>
      <c r="D1295" s="54">
        <f>SUMIFS('Data Alokasi Mitra per Bulan'!G:G,'Data Alokasi Mitra per Bulan'!C:C,B1295,'Data Alokasi Mitra per Bulan'!D:D,C1295)</f>
        <v>0</v>
      </c>
      <c r="E1295" s="63" t="str">
        <f t="shared" si="21"/>
        <v>Dibawah Batas Honor</v>
      </c>
      <c r="F1295" s="64" t="e">
        <f ca="1">IF(_xludf.MAXifs('Data Alokasi Mitra per Bulan'!V:V,'Data Alokasi Mitra per Bulan'!C:C,B1295,'Data Alokasi Mitra per Bulan'!D:D,C1295)=0,G1295,IF(YEAR(_xludf.MAXifs('Data Alokasi Mitra per Bulan'!V:V,'Data Alokasi Mitra per Bulan'!C:C,B1295,'Data Alokasi Mitra per Bulan'!D:D,C1295))=2024,G1295,_xludf.MAXifs('Data Alokasi Mitra per Bulan'!V:V,'Data Alokasi Mitra per Bulan'!C:C,B1295,'Data Alokasi Mitra per Bulan'!D:D,C1295)))</f>
        <v>#NAME?</v>
      </c>
      <c r="G1295" s="65">
        <f t="shared" si="19"/>
        <v>45961</v>
      </c>
    </row>
    <row r="1296" spans="1:7" ht="14.4">
      <c r="A1296" s="62" t="str">
        <f t="shared" si="20"/>
        <v>Sandra TololiuOktober</v>
      </c>
      <c r="B1296" s="62" t="s">
        <v>285</v>
      </c>
      <c r="C1296" s="22" t="s">
        <v>324</v>
      </c>
      <c r="D1296" s="54">
        <f>SUMIFS('Data Alokasi Mitra per Bulan'!G:G,'Data Alokasi Mitra per Bulan'!C:C,B1296,'Data Alokasi Mitra per Bulan'!D:D,C1296)</f>
        <v>0</v>
      </c>
      <c r="E1296" s="63" t="str">
        <f t="shared" si="21"/>
        <v>Dibawah Batas Honor</v>
      </c>
      <c r="F1296" s="64" t="e">
        <f ca="1">IF(_xludf.MAXifs('Data Alokasi Mitra per Bulan'!V:V,'Data Alokasi Mitra per Bulan'!C:C,B1296,'Data Alokasi Mitra per Bulan'!D:D,C1296)=0,G1296,IF(YEAR(_xludf.MAXifs('Data Alokasi Mitra per Bulan'!V:V,'Data Alokasi Mitra per Bulan'!C:C,B1296,'Data Alokasi Mitra per Bulan'!D:D,C1296))=2024,G1296,_xludf.MAXifs('Data Alokasi Mitra per Bulan'!V:V,'Data Alokasi Mitra per Bulan'!C:C,B1296,'Data Alokasi Mitra per Bulan'!D:D,C1296)))</f>
        <v>#NAME?</v>
      </c>
      <c r="G1296" s="65">
        <f t="shared" si="19"/>
        <v>45961</v>
      </c>
    </row>
    <row r="1297" spans="1:7" ht="14.4">
      <c r="A1297" s="62" t="str">
        <f t="shared" si="20"/>
        <v>Selli Ayu Rahmawati AnggrainiOktober</v>
      </c>
      <c r="B1297" s="22" t="s">
        <v>366</v>
      </c>
      <c r="C1297" s="22" t="s">
        <v>324</v>
      </c>
      <c r="D1297" s="54">
        <f>SUMIFS('Data Alokasi Mitra per Bulan'!G:G,'Data Alokasi Mitra per Bulan'!C:C,B1297,'Data Alokasi Mitra per Bulan'!D:D,C1297)</f>
        <v>0</v>
      </c>
      <c r="E1297" s="63" t="str">
        <f t="shared" si="21"/>
        <v>Dibawah Batas Honor</v>
      </c>
      <c r="F1297" s="64" t="e">
        <f ca="1">IF(_xludf.MAXifs('Data Alokasi Mitra per Bulan'!V:V,'Data Alokasi Mitra per Bulan'!C:C,B1297,'Data Alokasi Mitra per Bulan'!D:D,C1297)=0,G1297,IF(YEAR(_xludf.MAXifs('Data Alokasi Mitra per Bulan'!V:V,'Data Alokasi Mitra per Bulan'!C:C,B1297,'Data Alokasi Mitra per Bulan'!D:D,C1297))=2024,G1297,_xludf.MAXifs('Data Alokasi Mitra per Bulan'!V:V,'Data Alokasi Mitra per Bulan'!C:C,B1297,'Data Alokasi Mitra per Bulan'!D:D,C1297)))</f>
        <v>#NAME?</v>
      </c>
      <c r="G1297" s="65">
        <f t="shared" si="19"/>
        <v>45961</v>
      </c>
    </row>
    <row r="1298" spans="1:7" ht="14.4">
      <c r="A1298" s="62" t="str">
        <f t="shared" si="20"/>
        <v>SELVIE HAMELOktober</v>
      </c>
      <c r="B1298" s="62" t="s">
        <v>254</v>
      </c>
      <c r="C1298" s="22" t="s">
        <v>324</v>
      </c>
      <c r="D1298" s="54">
        <f>SUMIFS('Data Alokasi Mitra per Bulan'!G:G,'Data Alokasi Mitra per Bulan'!C:C,B1298,'Data Alokasi Mitra per Bulan'!D:D,C1298)</f>
        <v>0</v>
      </c>
      <c r="E1298" s="63" t="str">
        <f t="shared" si="21"/>
        <v>Dibawah Batas Honor</v>
      </c>
      <c r="F1298" s="64" t="e">
        <f ca="1">IF(_xludf.MAXifs('Data Alokasi Mitra per Bulan'!V:V,'Data Alokasi Mitra per Bulan'!C:C,B1298,'Data Alokasi Mitra per Bulan'!D:D,C1298)=0,G1298,IF(YEAR(_xludf.MAXifs('Data Alokasi Mitra per Bulan'!V:V,'Data Alokasi Mitra per Bulan'!C:C,B1298,'Data Alokasi Mitra per Bulan'!D:D,C1298))=2024,G1298,_xludf.MAXifs('Data Alokasi Mitra per Bulan'!V:V,'Data Alokasi Mitra per Bulan'!C:C,B1298,'Data Alokasi Mitra per Bulan'!D:D,C1298)))</f>
        <v>#NAME?</v>
      </c>
      <c r="G1298" s="65">
        <f t="shared" si="19"/>
        <v>45961</v>
      </c>
    </row>
    <row r="1299" spans="1:7" ht="14.4">
      <c r="A1299" s="62" t="str">
        <f t="shared" si="20"/>
        <v>Sentha Sisilia RondonuwuOktober</v>
      </c>
      <c r="B1299" s="22" t="s">
        <v>286</v>
      </c>
      <c r="C1299" s="22" t="s">
        <v>324</v>
      </c>
      <c r="D1299" s="54">
        <f>SUMIFS('Data Alokasi Mitra per Bulan'!G:G,'Data Alokasi Mitra per Bulan'!C:C,B1299,'Data Alokasi Mitra per Bulan'!D:D,C1299)</f>
        <v>336000</v>
      </c>
      <c r="E1299" s="63" t="str">
        <f t="shared" si="21"/>
        <v>Dibawah Batas Honor</v>
      </c>
      <c r="F1299" s="64" t="e">
        <f ca="1">IF(_xludf.MAXifs('Data Alokasi Mitra per Bulan'!V:V,'Data Alokasi Mitra per Bulan'!C:C,B1299,'Data Alokasi Mitra per Bulan'!D:D,C1299)=0,G1299,IF(YEAR(_xludf.MAXifs('Data Alokasi Mitra per Bulan'!V:V,'Data Alokasi Mitra per Bulan'!C:C,B1299,'Data Alokasi Mitra per Bulan'!D:D,C1299))=2024,G1299,_xludf.MAXifs('Data Alokasi Mitra per Bulan'!V:V,'Data Alokasi Mitra per Bulan'!C:C,B1299,'Data Alokasi Mitra per Bulan'!D:D,C1299)))</f>
        <v>#NAME?</v>
      </c>
      <c r="G1299" s="65">
        <f t="shared" si="19"/>
        <v>45961</v>
      </c>
    </row>
    <row r="1300" spans="1:7" ht="14.4">
      <c r="A1300" s="62" t="str">
        <f t="shared" si="20"/>
        <v>Shalomita tirsa sumangandoOktober</v>
      </c>
      <c r="B1300" s="62" t="s">
        <v>287</v>
      </c>
      <c r="C1300" s="22" t="s">
        <v>324</v>
      </c>
      <c r="D1300" s="54">
        <f>SUMIFS('Data Alokasi Mitra per Bulan'!G:G,'Data Alokasi Mitra per Bulan'!C:C,B1300,'Data Alokasi Mitra per Bulan'!D:D,C1300)</f>
        <v>0</v>
      </c>
      <c r="E1300" s="63" t="str">
        <f t="shared" si="21"/>
        <v>Dibawah Batas Honor</v>
      </c>
      <c r="F1300" s="64" t="e">
        <f ca="1">IF(_xludf.MAXifs('Data Alokasi Mitra per Bulan'!V:V,'Data Alokasi Mitra per Bulan'!C:C,B1300,'Data Alokasi Mitra per Bulan'!D:D,C1300)=0,G1300,IF(YEAR(_xludf.MAXifs('Data Alokasi Mitra per Bulan'!V:V,'Data Alokasi Mitra per Bulan'!C:C,B1300,'Data Alokasi Mitra per Bulan'!D:D,C1300))=2024,G1300,_xludf.MAXifs('Data Alokasi Mitra per Bulan'!V:V,'Data Alokasi Mitra per Bulan'!C:C,B1300,'Data Alokasi Mitra per Bulan'!D:D,C1300)))</f>
        <v>#NAME?</v>
      </c>
      <c r="G1300" s="65">
        <f t="shared" si="19"/>
        <v>45961</v>
      </c>
    </row>
    <row r="1301" spans="1:7" ht="14.4">
      <c r="A1301" s="62" t="str">
        <f t="shared" si="20"/>
        <v>Sherly PepatoOktober</v>
      </c>
      <c r="B1301" s="62" t="s">
        <v>228</v>
      </c>
      <c r="C1301" s="22" t="s">
        <v>324</v>
      </c>
      <c r="D1301" s="54">
        <f>SUMIFS('Data Alokasi Mitra per Bulan'!G:G,'Data Alokasi Mitra per Bulan'!C:C,B1301,'Data Alokasi Mitra per Bulan'!D:D,C1301)</f>
        <v>0</v>
      </c>
      <c r="E1301" s="63" t="str">
        <f t="shared" si="21"/>
        <v>Dibawah Batas Honor</v>
      </c>
      <c r="F1301" s="64" t="e">
        <f ca="1">IF(_xludf.MAXifs('Data Alokasi Mitra per Bulan'!V:V,'Data Alokasi Mitra per Bulan'!C:C,B1301,'Data Alokasi Mitra per Bulan'!D:D,C1301)=0,G1301,IF(YEAR(_xludf.MAXifs('Data Alokasi Mitra per Bulan'!V:V,'Data Alokasi Mitra per Bulan'!C:C,B1301,'Data Alokasi Mitra per Bulan'!D:D,C1301))=2024,G1301,_xludf.MAXifs('Data Alokasi Mitra per Bulan'!V:V,'Data Alokasi Mitra per Bulan'!C:C,B1301,'Data Alokasi Mitra per Bulan'!D:D,C1301)))</f>
        <v>#NAME?</v>
      </c>
      <c r="G1301" s="65">
        <f t="shared" si="19"/>
        <v>45961</v>
      </c>
    </row>
    <row r="1302" spans="1:7" ht="14.4">
      <c r="A1302" s="62" t="str">
        <f t="shared" si="20"/>
        <v>SRI ANGRAINI HARTANTOOktober</v>
      </c>
      <c r="B1302" s="62" t="s">
        <v>50</v>
      </c>
      <c r="C1302" s="22" t="s">
        <v>324</v>
      </c>
      <c r="D1302" s="54">
        <f>SUMIFS('Data Alokasi Mitra per Bulan'!G:G,'Data Alokasi Mitra per Bulan'!C:C,B1302,'Data Alokasi Mitra per Bulan'!D:D,C1302)</f>
        <v>858000</v>
      </c>
      <c r="E1302" s="63" t="str">
        <f t="shared" si="21"/>
        <v>Dibawah Batas Honor</v>
      </c>
      <c r="F1302" s="64" t="e">
        <f ca="1">IF(_xludf.MAXifs('Data Alokasi Mitra per Bulan'!V:V,'Data Alokasi Mitra per Bulan'!C:C,B1302,'Data Alokasi Mitra per Bulan'!D:D,C1302)=0,G1302,IF(YEAR(_xludf.MAXifs('Data Alokasi Mitra per Bulan'!V:V,'Data Alokasi Mitra per Bulan'!C:C,B1302,'Data Alokasi Mitra per Bulan'!D:D,C1302))=2024,G1302,_xludf.MAXifs('Data Alokasi Mitra per Bulan'!V:V,'Data Alokasi Mitra per Bulan'!C:C,B1302,'Data Alokasi Mitra per Bulan'!D:D,C1302)))</f>
        <v>#NAME?</v>
      </c>
      <c r="G1302" s="65">
        <f t="shared" si="19"/>
        <v>45961</v>
      </c>
    </row>
    <row r="1303" spans="1:7" ht="14.4">
      <c r="A1303" s="62" t="str">
        <f t="shared" si="20"/>
        <v>SRI AYU PUTRI CAHAYA NINGSI MARIDIOktober</v>
      </c>
      <c r="B1303" s="62" t="s">
        <v>288</v>
      </c>
      <c r="C1303" s="22" t="s">
        <v>324</v>
      </c>
      <c r="D1303" s="54">
        <f>SUMIFS('Data Alokasi Mitra per Bulan'!G:G,'Data Alokasi Mitra per Bulan'!C:C,B1303,'Data Alokasi Mitra per Bulan'!D:D,C1303)</f>
        <v>0</v>
      </c>
      <c r="E1303" s="63" t="str">
        <f t="shared" si="21"/>
        <v>Dibawah Batas Honor</v>
      </c>
      <c r="F1303" s="64" t="e">
        <f ca="1">IF(_xludf.MAXifs('Data Alokasi Mitra per Bulan'!V:V,'Data Alokasi Mitra per Bulan'!C:C,B1303,'Data Alokasi Mitra per Bulan'!D:D,C1303)=0,G1303,IF(YEAR(_xludf.MAXifs('Data Alokasi Mitra per Bulan'!V:V,'Data Alokasi Mitra per Bulan'!C:C,B1303,'Data Alokasi Mitra per Bulan'!D:D,C1303))=2024,G1303,_xludf.MAXifs('Data Alokasi Mitra per Bulan'!V:V,'Data Alokasi Mitra per Bulan'!C:C,B1303,'Data Alokasi Mitra per Bulan'!D:D,C1303)))</f>
        <v>#NAME?</v>
      </c>
      <c r="G1303" s="65">
        <f t="shared" si="19"/>
        <v>45961</v>
      </c>
    </row>
    <row r="1304" spans="1:7" ht="14.4">
      <c r="A1304" s="62" t="str">
        <f t="shared" si="20"/>
        <v>Sri MulyawatiOktober</v>
      </c>
      <c r="B1304" s="22" t="s">
        <v>51</v>
      </c>
      <c r="C1304" s="22" t="s">
        <v>324</v>
      </c>
      <c r="D1304" s="54">
        <f>SUMIFS('Data Alokasi Mitra per Bulan'!G:G,'Data Alokasi Mitra per Bulan'!C:C,B1304,'Data Alokasi Mitra per Bulan'!D:D,C1304)</f>
        <v>3021000</v>
      </c>
      <c r="E1304" s="63" t="str">
        <f t="shared" si="21"/>
        <v>Dibawah Batas Honor</v>
      </c>
      <c r="F1304" s="64" t="e">
        <f ca="1">IF(_xludf.MAXifs('Data Alokasi Mitra per Bulan'!V:V,'Data Alokasi Mitra per Bulan'!C:C,B1304,'Data Alokasi Mitra per Bulan'!D:D,C1304)=0,G1304,IF(YEAR(_xludf.MAXifs('Data Alokasi Mitra per Bulan'!V:V,'Data Alokasi Mitra per Bulan'!C:C,B1304,'Data Alokasi Mitra per Bulan'!D:D,C1304))=2024,G1304,_xludf.MAXifs('Data Alokasi Mitra per Bulan'!V:V,'Data Alokasi Mitra per Bulan'!C:C,B1304,'Data Alokasi Mitra per Bulan'!D:D,C1304)))</f>
        <v>#NAME?</v>
      </c>
      <c r="G1304" s="65">
        <f t="shared" si="19"/>
        <v>45961</v>
      </c>
    </row>
    <row r="1305" spans="1:7" ht="14.4">
      <c r="A1305" s="62" t="str">
        <f t="shared" si="20"/>
        <v>SRI RETNO PUSPITOOktober</v>
      </c>
      <c r="B1305" s="22" t="s">
        <v>33</v>
      </c>
      <c r="C1305" s="22" t="s">
        <v>324</v>
      </c>
      <c r="D1305" s="54">
        <f>SUMIFS('Data Alokasi Mitra per Bulan'!G:G,'Data Alokasi Mitra per Bulan'!C:C,B1305,'Data Alokasi Mitra per Bulan'!D:D,C1305)</f>
        <v>1194000</v>
      </c>
      <c r="E1305" s="63" t="str">
        <f t="shared" si="21"/>
        <v>Dibawah Batas Honor</v>
      </c>
      <c r="F1305" s="64" t="e">
        <f ca="1">IF(_xludf.MAXifs('Data Alokasi Mitra per Bulan'!V:V,'Data Alokasi Mitra per Bulan'!C:C,B1305,'Data Alokasi Mitra per Bulan'!D:D,C1305)=0,G1305,IF(YEAR(_xludf.MAXifs('Data Alokasi Mitra per Bulan'!V:V,'Data Alokasi Mitra per Bulan'!C:C,B1305,'Data Alokasi Mitra per Bulan'!D:D,C1305))=2024,G1305,_xludf.MAXifs('Data Alokasi Mitra per Bulan'!V:V,'Data Alokasi Mitra per Bulan'!C:C,B1305,'Data Alokasi Mitra per Bulan'!D:D,C1305)))</f>
        <v>#NAME?</v>
      </c>
      <c r="G1305" s="65">
        <f t="shared" si="19"/>
        <v>45961</v>
      </c>
    </row>
    <row r="1306" spans="1:7" ht="14.4">
      <c r="A1306" s="62" t="str">
        <f t="shared" si="20"/>
        <v>Stephen christiani kenteyOktober</v>
      </c>
      <c r="B1306" s="62" t="s">
        <v>43</v>
      </c>
      <c r="C1306" s="22" t="s">
        <v>324</v>
      </c>
      <c r="D1306" s="54">
        <f>SUMIFS('Data Alokasi Mitra per Bulan'!G:G,'Data Alokasi Mitra per Bulan'!C:C,B1306,'Data Alokasi Mitra per Bulan'!D:D,C1306)</f>
        <v>1569000</v>
      </c>
      <c r="E1306" s="63" t="str">
        <f t="shared" si="21"/>
        <v>Dibawah Batas Honor</v>
      </c>
      <c r="F1306" s="64" t="e">
        <f ca="1">IF(_xludf.MAXifs('Data Alokasi Mitra per Bulan'!V:V,'Data Alokasi Mitra per Bulan'!C:C,B1306,'Data Alokasi Mitra per Bulan'!D:D,C1306)=0,G1306,IF(YEAR(_xludf.MAXifs('Data Alokasi Mitra per Bulan'!V:V,'Data Alokasi Mitra per Bulan'!C:C,B1306,'Data Alokasi Mitra per Bulan'!D:D,C1306))=2024,G1306,_xludf.MAXifs('Data Alokasi Mitra per Bulan'!V:V,'Data Alokasi Mitra per Bulan'!C:C,B1306,'Data Alokasi Mitra per Bulan'!D:D,C1306)))</f>
        <v>#NAME?</v>
      </c>
      <c r="G1306" s="65">
        <f t="shared" si="19"/>
        <v>45961</v>
      </c>
    </row>
    <row r="1307" spans="1:7" ht="14.4">
      <c r="A1307" s="62" t="str">
        <f t="shared" si="20"/>
        <v>Steve MoningkeyOktober</v>
      </c>
      <c r="B1307" s="62" t="s">
        <v>367</v>
      </c>
      <c r="C1307" s="22" t="s">
        <v>324</v>
      </c>
      <c r="D1307" s="54">
        <f>SUMIFS('Data Alokasi Mitra per Bulan'!G:G,'Data Alokasi Mitra per Bulan'!C:C,B1307,'Data Alokasi Mitra per Bulan'!D:D,C1307)</f>
        <v>0</v>
      </c>
      <c r="E1307" s="63" t="str">
        <f t="shared" si="21"/>
        <v>Dibawah Batas Honor</v>
      </c>
      <c r="F1307" s="64" t="e">
        <f ca="1">IF(_xludf.MAXifs('Data Alokasi Mitra per Bulan'!V:V,'Data Alokasi Mitra per Bulan'!C:C,B1307,'Data Alokasi Mitra per Bulan'!D:D,C1307)=0,G1307,IF(YEAR(_xludf.MAXifs('Data Alokasi Mitra per Bulan'!V:V,'Data Alokasi Mitra per Bulan'!C:C,B1307,'Data Alokasi Mitra per Bulan'!D:D,C1307))=2024,G1307,_xludf.MAXifs('Data Alokasi Mitra per Bulan'!V:V,'Data Alokasi Mitra per Bulan'!C:C,B1307,'Data Alokasi Mitra per Bulan'!D:D,C1307)))</f>
        <v>#NAME?</v>
      </c>
      <c r="G1307" s="65">
        <f t="shared" si="19"/>
        <v>45961</v>
      </c>
    </row>
    <row r="1308" spans="1:7" ht="14.4">
      <c r="A1308" s="62" t="str">
        <f t="shared" si="20"/>
        <v>Steven Sorts Paulus AkayOktober</v>
      </c>
      <c r="B1308" s="22" t="s">
        <v>25</v>
      </c>
      <c r="C1308" s="22" t="s">
        <v>324</v>
      </c>
      <c r="D1308" s="54">
        <f>SUMIFS('Data Alokasi Mitra per Bulan'!G:G,'Data Alokasi Mitra per Bulan'!C:C,B1308,'Data Alokasi Mitra per Bulan'!D:D,C1308)</f>
        <v>1908000</v>
      </c>
      <c r="E1308" s="63" t="str">
        <f t="shared" si="21"/>
        <v>Dibawah Batas Honor</v>
      </c>
      <c r="F1308" s="64" t="e">
        <f ca="1">IF(_xludf.MAXifs('Data Alokasi Mitra per Bulan'!V:V,'Data Alokasi Mitra per Bulan'!C:C,B1308,'Data Alokasi Mitra per Bulan'!D:D,C1308)=0,G1308,IF(YEAR(_xludf.MAXifs('Data Alokasi Mitra per Bulan'!V:V,'Data Alokasi Mitra per Bulan'!C:C,B1308,'Data Alokasi Mitra per Bulan'!D:D,C1308))=2024,G1308,_xludf.MAXifs('Data Alokasi Mitra per Bulan'!V:V,'Data Alokasi Mitra per Bulan'!C:C,B1308,'Data Alokasi Mitra per Bulan'!D:D,C1308)))</f>
        <v>#NAME?</v>
      </c>
      <c r="G1308" s="65">
        <f t="shared" si="19"/>
        <v>45961</v>
      </c>
    </row>
    <row r="1309" spans="1:7" ht="14.4">
      <c r="A1309" s="62" t="str">
        <f t="shared" si="20"/>
        <v>STEVI NOVITA WULAN RUMANGKANGOktober</v>
      </c>
      <c r="B1309" s="22" t="s">
        <v>88</v>
      </c>
      <c r="C1309" s="22" t="s">
        <v>324</v>
      </c>
      <c r="D1309" s="54">
        <f>SUMIFS('Data Alokasi Mitra per Bulan'!G:G,'Data Alokasi Mitra per Bulan'!C:C,B1309,'Data Alokasi Mitra per Bulan'!D:D,C1309)</f>
        <v>0</v>
      </c>
      <c r="E1309" s="63" t="str">
        <f t="shared" si="21"/>
        <v>Dibawah Batas Honor</v>
      </c>
      <c r="F1309" s="64" t="e">
        <f ca="1">IF(_xludf.MAXifs('Data Alokasi Mitra per Bulan'!V:V,'Data Alokasi Mitra per Bulan'!C:C,B1309,'Data Alokasi Mitra per Bulan'!D:D,C1309)=0,G1309,IF(YEAR(_xludf.MAXifs('Data Alokasi Mitra per Bulan'!V:V,'Data Alokasi Mitra per Bulan'!C:C,B1309,'Data Alokasi Mitra per Bulan'!D:D,C1309))=2024,G1309,_xludf.MAXifs('Data Alokasi Mitra per Bulan'!V:V,'Data Alokasi Mitra per Bulan'!C:C,B1309,'Data Alokasi Mitra per Bulan'!D:D,C1309)))</f>
        <v>#NAME?</v>
      </c>
      <c r="G1309" s="65">
        <f t="shared" si="19"/>
        <v>45961</v>
      </c>
    </row>
    <row r="1310" spans="1:7" ht="14.4">
      <c r="A1310" s="62" t="str">
        <f t="shared" si="20"/>
        <v>Suriaty Hadji AliOktober</v>
      </c>
      <c r="B1310" s="62" t="s">
        <v>115</v>
      </c>
      <c r="C1310" s="22" t="s">
        <v>324</v>
      </c>
      <c r="D1310" s="54">
        <f>SUMIFS('Data Alokasi Mitra per Bulan'!G:G,'Data Alokasi Mitra per Bulan'!C:C,B1310,'Data Alokasi Mitra per Bulan'!D:D,C1310)</f>
        <v>0</v>
      </c>
      <c r="E1310" s="63" t="str">
        <f t="shared" si="21"/>
        <v>Dibawah Batas Honor</v>
      </c>
      <c r="F1310" s="64" t="e">
        <f ca="1">IF(_xludf.MAXifs('Data Alokasi Mitra per Bulan'!V:V,'Data Alokasi Mitra per Bulan'!C:C,B1310,'Data Alokasi Mitra per Bulan'!D:D,C1310)=0,G1310,IF(YEAR(_xludf.MAXifs('Data Alokasi Mitra per Bulan'!V:V,'Data Alokasi Mitra per Bulan'!C:C,B1310,'Data Alokasi Mitra per Bulan'!D:D,C1310))=2024,G1310,_xludf.MAXifs('Data Alokasi Mitra per Bulan'!V:V,'Data Alokasi Mitra per Bulan'!C:C,B1310,'Data Alokasi Mitra per Bulan'!D:D,C1310)))</f>
        <v>#NAME?</v>
      </c>
      <c r="G1310" s="65">
        <f t="shared" si="19"/>
        <v>45961</v>
      </c>
    </row>
    <row r="1311" spans="1:7" ht="14.4">
      <c r="A1311" s="62" t="str">
        <f t="shared" si="20"/>
        <v>Susly Yuliana SeneweOktober</v>
      </c>
      <c r="B1311" s="62" t="s">
        <v>48</v>
      </c>
      <c r="C1311" s="22" t="s">
        <v>324</v>
      </c>
      <c r="D1311" s="54">
        <f>SUMIFS('Data Alokasi Mitra per Bulan'!G:G,'Data Alokasi Mitra per Bulan'!C:C,B1311,'Data Alokasi Mitra per Bulan'!D:D,C1311)</f>
        <v>2707000</v>
      </c>
      <c r="E1311" s="63" t="str">
        <f t="shared" si="21"/>
        <v>Dibawah Batas Honor</v>
      </c>
      <c r="F1311" s="64" t="e">
        <f ca="1">IF(_xludf.MAXifs('Data Alokasi Mitra per Bulan'!V:V,'Data Alokasi Mitra per Bulan'!C:C,B1311,'Data Alokasi Mitra per Bulan'!D:D,C1311)=0,G1311,IF(YEAR(_xludf.MAXifs('Data Alokasi Mitra per Bulan'!V:V,'Data Alokasi Mitra per Bulan'!C:C,B1311,'Data Alokasi Mitra per Bulan'!D:D,C1311))=2024,G1311,_xludf.MAXifs('Data Alokasi Mitra per Bulan'!V:V,'Data Alokasi Mitra per Bulan'!C:C,B1311,'Data Alokasi Mitra per Bulan'!D:D,C1311)))</f>
        <v>#NAME?</v>
      </c>
      <c r="G1311" s="65">
        <f t="shared" si="19"/>
        <v>45961</v>
      </c>
    </row>
    <row r="1312" spans="1:7" ht="14.4">
      <c r="A1312" s="62" t="str">
        <f t="shared" si="20"/>
        <v>Sutria Meilani TiwowOktober</v>
      </c>
      <c r="B1312" s="62" t="s">
        <v>116</v>
      </c>
      <c r="C1312" s="22" t="s">
        <v>324</v>
      </c>
      <c r="D1312" s="54">
        <f>SUMIFS('Data Alokasi Mitra per Bulan'!G:G,'Data Alokasi Mitra per Bulan'!C:C,B1312,'Data Alokasi Mitra per Bulan'!D:D,C1312)</f>
        <v>0</v>
      </c>
      <c r="E1312" s="63" t="str">
        <f t="shared" si="21"/>
        <v>Dibawah Batas Honor</v>
      </c>
      <c r="F1312" s="64" t="e">
        <f ca="1">IF(_xludf.MAXifs('Data Alokasi Mitra per Bulan'!V:V,'Data Alokasi Mitra per Bulan'!C:C,B1312,'Data Alokasi Mitra per Bulan'!D:D,C1312)=0,G1312,IF(YEAR(_xludf.MAXifs('Data Alokasi Mitra per Bulan'!V:V,'Data Alokasi Mitra per Bulan'!C:C,B1312,'Data Alokasi Mitra per Bulan'!D:D,C1312))=2024,G1312,_xludf.MAXifs('Data Alokasi Mitra per Bulan'!V:V,'Data Alokasi Mitra per Bulan'!C:C,B1312,'Data Alokasi Mitra per Bulan'!D:D,C1312)))</f>
        <v>#NAME?</v>
      </c>
      <c r="G1312" s="65">
        <f t="shared" si="19"/>
        <v>45961</v>
      </c>
    </row>
    <row r="1313" spans="1:7" ht="14.4">
      <c r="A1313" s="62" t="str">
        <f t="shared" si="20"/>
        <v>Veinny enggrithel pirasatOktober</v>
      </c>
      <c r="B1313" s="22" t="s">
        <v>118</v>
      </c>
      <c r="C1313" s="22" t="s">
        <v>324</v>
      </c>
      <c r="D1313" s="54">
        <f>SUMIFS('Data Alokasi Mitra per Bulan'!G:G,'Data Alokasi Mitra per Bulan'!C:C,B1313,'Data Alokasi Mitra per Bulan'!D:D,C1313)</f>
        <v>0</v>
      </c>
      <c r="E1313" s="63" t="str">
        <f t="shared" si="21"/>
        <v>Dibawah Batas Honor</v>
      </c>
      <c r="F1313" s="64" t="e">
        <f ca="1">IF(_xludf.MAXifs('Data Alokasi Mitra per Bulan'!V:V,'Data Alokasi Mitra per Bulan'!C:C,B1313,'Data Alokasi Mitra per Bulan'!D:D,C1313)=0,G1313,IF(YEAR(_xludf.MAXifs('Data Alokasi Mitra per Bulan'!V:V,'Data Alokasi Mitra per Bulan'!C:C,B1313,'Data Alokasi Mitra per Bulan'!D:D,C1313))=2024,G1313,_xludf.MAXifs('Data Alokasi Mitra per Bulan'!V:V,'Data Alokasi Mitra per Bulan'!C:C,B1313,'Data Alokasi Mitra per Bulan'!D:D,C1313)))</f>
        <v>#NAME?</v>
      </c>
      <c r="G1313" s="65">
        <f t="shared" si="19"/>
        <v>45961</v>
      </c>
    </row>
    <row r="1314" spans="1:7" ht="14.4">
      <c r="A1314" s="62" t="str">
        <f t="shared" si="20"/>
        <v>Vivine DameOktober</v>
      </c>
      <c r="B1314" s="62" t="s">
        <v>368</v>
      </c>
      <c r="C1314" s="22" t="s">
        <v>324</v>
      </c>
      <c r="D1314" s="54">
        <f>SUMIFS('Data Alokasi Mitra per Bulan'!G:G,'Data Alokasi Mitra per Bulan'!C:C,B1314,'Data Alokasi Mitra per Bulan'!D:D,C1314)</f>
        <v>0</v>
      </c>
      <c r="E1314" s="63" t="str">
        <f t="shared" si="21"/>
        <v>Dibawah Batas Honor</v>
      </c>
      <c r="F1314" s="64" t="e">
        <f ca="1">IF(_xludf.MAXifs('Data Alokasi Mitra per Bulan'!V:V,'Data Alokasi Mitra per Bulan'!C:C,B1314,'Data Alokasi Mitra per Bulan'!D:D,C1314)=0,G1314,IF(YEAR(_xludf.MAXifs('Data Alokasi Mitra per Bulan'!V:V,'Data Alokasi Mitra per Bulan'!C:C,B1314,'Data Alokasi Mitra per Bulan'!D:D,C1314))=2024,G1314,_xludf.MAXifs('Data Alokasi Mitra per Bulan'!V:V,'Data Alokasi Mitra per Bulan'!C:C,B1314,'Data Alokasi Mitra per Bulan'!D:D,C1314)))</f>
        <v>#NAME?</v>
      </c>
      <c r="G1314" s="65">
        <f t="shared" si="19"/>
        <v>45961</v>
      </c>
    </row>
    <row r="1315" spans="1:7" ht="14.4">
      <c r="A1315" s="62" t="str">
        <f t="shared" si="20"/>
        <v>Wiwin KarimOktober</v>
      </c>
      <c r="B1315" s="62" t="s">
        <v>165</v>
      </c>
      <c r="C1315" s="22" t="s">
        <v>324</v>
      </c>
      <c r="D1315" s="54">
        <f>SUMIFS('Data Alokasi Mitra per Bulan'!G:G,'Data Alokasi Mitra per Bulan'!C:C,B1315,'Data Alokasi Mitra per Bulan'!D:D,C1315)</f>
        <v>0</v>
      </c>
      <c r="E1315" s="63" t="str">
        <f t="shared" si="21"/>
        <v>Dibawah Batas Honor</v>
      </c>
      <c r="F1315" s="64" t="e">
        <f ca="1">IF(_xludf.MAXifs('Data Alokasi Mitra per Bulan'!V:V,'Data Alokasi Mitra per Bulan'!C:C,B1315,'Data Alokasi Mitra per Bulan'!D:D,C1315)=0,G1315,IF(YEAR(_xludf.MAXifs('Data Alokasi Mitra per Bulan'!V:V,'Data Alokasi Mitra per Bulan'!C:C,B1315,'Data Alokasi Mitra per Bulan'!D:D,C1315))=2024,G1315,_xludf.MAXifs('Data Alokasi Mitra per Bulan'!V:V,'Data Alokasi Mitra per Bulan'!C:C,B1315,'Data Alokasi Mitra per Bulan'!D:D,C1315)))</f>
        <v>#NAME?</v>
      </c>
      <c r="G1315" s="65">
        <f t="shared" si="19"/>
        <v>45961</v>
      </c>
    </row>
    <row r="1316" spans="1:7" ht="14.4">
      <c r="A1316" s="62" t="str">
        <f t="shared" si="20"/>
        <v>Yesika Chenly SiwuOktober</v>
      </c>
      <c r="B1316" s="22" t="s">
        <v>119</v>
      </c>
      <c r="C1316" s="22" t="s">
        <v>324</v>
      </c>
      <c r="D1316" s="54">
        <f>SUMIFS('Data Alokasi Mitra per Bulan'!G:G,'Data Alokasi Mitra per Bulan'!C:C,B1316,'Data Alokasi Mitra per Bulan'!D:D,C1316)</f>
        <v>0</v>
      </c>
      <c r="E1316" s="63" t="str">
        <f t="shared" si="21"/>
        <v>Dibawah Batas Honor</v>
      </c>
      <c r="F1316" s="64" t="e">
        <f ca="1">IF(_xludf.MAXifs('Data Alokasi Mitra per Bulan'!V:V,'Data Alokasi Mitra per Bulan'!C:C,B1316,'Data Alokasi Mitra per Bulan'!D:D,C1316)=0,G1316,IF(YEAR(_xludf.MAXifs('Data Alokasi Mitra per Bulan'!V:V,'Data Alokasi Mitra per Bulan'!C:C,B1316,'Data Alokasi Mitra per Bulan'!D:D,C1316))=2024,G1316,_xludf.MAXifs('Data Alokasi Mitra per Bulan'!V:V,'Data Alokasi Mitra per Bulan'!C:C,B1316,'Data Alokasi Mitra per Bulan'!D:D,C1316)))</f>
        <v>#NAME?</v>
      </c>
      <c r="G1316" s="65">
        <f t="shared" si="19"/>
        <v>45961</v>
      </c>
    </row>
    <row r="1317" spans="1:7" ht="14.4">
      <c r="A1317" s="62" t="str">
        <f t="shared" si="20"/>
        <v>Yosua Nehemia Dioko langiOktober</v>
      </c>
      <c r="B1317" s="62" t="s">
        <v>369</v>
      </c>
      <c r="C1317" s="22" t="s">
        <v>324</v>
      </c>
      <c r="D1317" s="54">
        <f>SUMIFS('Data Alokasi Mitra per Bulan'!G:G,'Data Alokasi Mitra per Bulan'!C:C,B1317,'Data Alokasi Mitra per Bulan'!D:D,C1317)</f>
        <v>0</v>
      </c>
      <c r="E1317" s="63" t="str">
        <f t="shared" si="21"/>
        <v>Dibawah Batas Honor</v>
      </c>
      <c r="F1317" s="64" t="e">
        <f ca="1">IF(_xludf.MAXifs('Data Alokasi Mitra per Bulan'!V:V,'Data Alokasi Mitra per Bulan'!C:C,B1317,'Data Alokasi Mitra per Bulan'!D:D,C1317)=0,G1317,IF(YEAR(_xludf.MAXifs('Data Alokasi Mitra per Bulan'!V:V,'Data Alokasi Mitra per Bulan'!C:C,B1317,'Data Alokasi Mitra per Bulan'!D:D,C1317))=2024,G1317,_xludf.MAXifs('Data Alokasi Mitra per Bulan'!V:V,'Data Alokasi Mitra per Bulan'!C:C,B1317,'Data Alokasi Mitra per Bulan'!D:D,C1317)))</f>
        <v>#NAME?</v>
      </c>
      <c r="G1317" s="65">
        <f t="shared" si="19"/>
        <v>45961</v>
      </c>
    </row>
    <row r="1318" spans="1:7" ht="14.4">
      <c r="A1318" s="62" t="str">
        <f t="shared" si="20"/>
        <v>YUDITH Y MARJUNIOktober</v>
      </c>
      <c r="B1318" s="62" t="s">
        <v>171</v>
      </c>
      <c r="C1318" s="22" t="s">
        <v>324</v>
      </c>
      <c r="D1318" s="54">
        <f>SUMIFS('Data Alokasi Mitra per Bulan'!G:G,'Data Alokasi Mitra per Bulan'!C:C,B1318,'Data Alokasi Mitra per Bulan'!D:D,C1318)</f>
        <v>318000</v>
      </c>
      <c r="E1318" s="63" t="str">
        <f t="shared" si="21"/>
        <v>Dibawah Batas Honor</v>
      </c>
      <c r="F1318" s="64" t="e">
        <f ca="1">IF(_xludf.MAXifs('Data Alokasi Mitra per Bulan'!V:V,'Data Alokasi Mitra per Bulan'!C:C,B1318,'Data Alokasi Mitra per Bulan'!D:D,C1318)=0,G1318,IF(YEAR(_xludf.MAXifs('Data Alokasi Mitra per Bulan'!V:V,'Data Alokasi Mitra per Bulan'!C:C,B1318,'Data Alokasi Mitra per Bulan'!D:D,C1318))=2024,G1318,_xludf.MAXifs('Data Alokasi Mitra per Bulan'!V:V,'Data Alokasi Mitra per Bulan'!C:C,B1318,'Data Alokasi Mitra per Bulan'!D:D,C1318)))</f>
        <v>#NAME?</v>
      </c>
      <c r="G1318" s="65">
        <f t="shared" si="19"/>
        <v>45961</v>
      </c>
    </row>
    <row r="1319" spans="1:7" ht="14.4">
      <c r="A1319" s="62" t="str">
        <f t="shared" si="20"/>
        <v>Yuliana Telly LumiOktober</v>
      </c>
      <c r="B1319" s="22" t="s">
        <v>139</v>
      </c>
      <c r="C1319" s="22" t="s">
        <v>324</v>
      </c>
      <c r="D1319" s="54">
        <f>SUMIFS('Data Alokasi Mitra per Bulan'!G:G,'Data Alokasi Mitra per Bulan'!C:C,B1319,'Data Alokasi Mitra per Bulan'!D:D,C1319)</f>
        <v>0</v>
      </c>
      <c r="E1319" s="63" t="str">
        <f t="shared" si="21"/>
        <v>Dibawah Batas Honor</v>
      </c>
      <c r="F1319" s="64" t="e">
        <f ca="1">IF(_xludf.MAXifs('Data Alokasi Mitra per Bulan'!V:V,'Data Alokasi Mitra per Bulan'!C:C,B1319,'Data Alokasi Mitra per Bulan'!D:D,C1319)=0,G1319,IF(YEAR(_xludf.MAXifs('Data Alokasi Mitra per Bulan'!V:V,'Data Alokasi Mitra per Bulan'!C:C,B1319,'Data Alokasi Mitra per Bulan'!D:D,C1319))=2024,G1319,_xludf.MAXifs('Data Alokasi Mitra per Bulan'!V:V,'Data Alokasi Mitra per Bulan'!C:C,B1319,'Data Alokasi Mitra per Bulan'!D:D,C1319)))</f>
        <v>#NAME?</v>
      </c>
      <c r="G1319" s="65">
        <f t="shared" si="19"/>
        <v>45961</v>
      </c>
    </row>
    <row r="1320" spans="1:7" ht="14.4">
      <c r="A1320" s="62" t="str">
        <f t="shared" si="20"/>
        <v>Yulianti BohamOktober</v>
      </c>
      <c r="B1320" s="22" t="s">
        <v>120</v>
      </c>
      <c r="C1320" s="22" t="s">
        <v>324</v>
      </c>
      <c r="D1320" s="54">
        <f>SUMIFS('Data Alokasi Mitra per Bulan'!G:G,'Data Alokasi Mitra per Bulan'!C:C,B1320,'Data Alokasi Mitra per Bulan'!D:D,C1320)</f>
        <v>0</v>
      </c>
      <c r="E1320" s="63" t="str">
        <f t="shared" si="21"/>
        <v>Dibawah Batas Honor</v>
      </c>
      <c r="F1320" s="64" t="e">
        <f ca="1">IF(_xludf.MAXifs('Data Alokasi Mitra per Bulan'!V:V,'Data Alokasi Mitra per Bulan'!C:C,B1320,'Data Alokasi Mitra per Bulan'!D:D,C1320)=0,G1320,IF(YEAR(_xludf.MAXifs('Data Alokasi Mitra per Bulan'!V:V,'Data Alokasi Mitra per Bulan'!C:C,B1320,'Data Alokasi Mitra per Bulan'!D:D,C1320))=2024,G1320,_xludf.MAXifs('Data Alokasi Mitra per Bulan'!V:V,'Data Alokasi Mitra per Bulan'!C:C,B1320,'Data Alokasi Mitra per Bulan'!D:D,C1320)))</f>
        <v>#NAME?</v>
      </c>
      <c r="G1320" s="65">
        <f t="shared" si="19"/>
        <v>45961</v>
      </c>
    </row>
    <row r="1321" spans="1:7" ht="14.4">
      <c r="A1321" s="62" t="str">
        <f t="shared" si="20"/>
        <v>Yunita Rahayu Ekaputri AbdjulOktober</v>
      </c>
      <c r="B1321" s="62" t="s">
        <v>123</v>
      </c>
      <c r="C1321" s="22" t="s">
        <v>324</v>
      </c>
      <c r="D1321" s="54">
        <f>SUMIFS('Data Alokasi Mitra per Bulan'!G:G,'Data Alokasi Mitra per Bulan'!C:C,B1321,'Data Alokasi Mitra per Bulan'!D:D,C1321)</f>
        <v>0</v>
      </c>
      <c r="E1321" s="63" t="str">
        <f t="shared" si="21"/>
        <v>Dibawah Batas Honor</v>
      </c>
      <c r="F1321" s="64" t="e">
        <f ca="1">IF(_xludf.MAXifs('Data Alokasi Mitra per Bulan'!V:V,'Data Alokasi Mitra per Bulan'!C:C,B1321,'Data Alokasi Mitra per Bulan'!D:D,C1321)=0,G1321,IF(YEAR(_xludf.MAXifs('Data Alokasi Mitra per Bulan'!V:V,'Data Alokasi Mitra per Bulan'!C:C,B1321,'Data Alokasi Mitra per Bulan'!D:D,C1321))=2024,G1321,_xludf.MAXifs('Data Alokasi Mitra per Bulan'!V:V,'Data Alokasi Mitra per Bulan'!C:C,B1321,'Data Alokasi Mitra per Bulan'!D:D,C1321)))</f>
        <v>#NAME?</v>
      </c>
      <c r="G1321" s="65">
        <f t="shared" si="19"/>
        <v>45961</v>
      </c>
    </row>
    <row r="1322" spans="1:7" ht="14.4">
      <c r="A1322" s="62" t="str">
        <f t="shared" si="20"/>
        <v>Adhan Yeremia AlhasniNovember</v>
      </c>
      <c r="B1322" s="22" t="s">
        <v>124</v>
      </c>
      <c r="C1322" s="22" t="s">
        <v>335</v>
      </c>
      <c r="D1322" s="54">
        <f>SUMIFS('Data Alokasi Mitra per Bulan'!G:G,'Data Alokasi Mitra per Bulan'!C:C,B1322,'Data Alokasi Mitra per Bulan'!D:D,C1322)</f>
        <v>0</v>
      </c>
      <c r="E1322" s="63" t="str">
        <f t="shared" si="21"/>
        <v>Dibawah Batas Honor</v>
      </c>
      <c r="F1322" s="64" t="e">
        <f ca="1">IF(_xludf.MAXifs('Data Alokasi Mitra per Bulan'!V:V,'Data Alokasi Mitra per Bulan'!C:C,B1322,'Data Alokasi Mitra per Bulan'!D:D,C1322)=0,G1322,IF(YEAR(_xludf.MAXifs('Data Alokasi Mitra per Bulan'!V:V,'Data Alokasi Mitra per Bulan'!C:C,B1322,'Data Alokasi Mitra per Bulan'!D:D,C1322))=2024,G1322,_xludf.MAXifs('Data Alokasi Mitra per Bulan'!V:V,'Data Alokasi Mitra per Bulan'!C:C,B1322,'Data Alokasi Mitra per Bulan'!D:D,C1322)))</f>
        <v>#NAME?</v>
      </c>
      <c r="G1322" s="65">
        <f t="shared" ref="G1322:G1453" si="22">EOMONTH("1/11/2025",0)</f>
        <v>45991</v>
      </c>
    </row>
    <row r="1323" spans="1:7" ht="14.4">
      <c r="A1323" s="62" t="str">
        <f t="shared" si="20"/>
        <v>Adriana TandajuNovember</v>
      </c>
      <c r="B1323" s="22" t="s">
        <v>36</v>
      </c>
      <c r="C1323" s="22" t="s">
        <v>335</v>
      </c>
      <c r="D1323" s="54">
        <f>SUMIFS('Data Alokasi Mitra per Bulan'!G:G,'Data Alokasi Mitra per Bulan'!C:C,B1323,'Data Alokasi Mitra per Bulan'!D:D,C1323)</f>
        <v>1904000</v>
      </c>
      <c r="E1323" s="63" t="str">
        <f t="shared" si="21"/>
        <v>Dibawah Batas Honor</v>
      </c>
      <c r="F1323" s="64" t="e">
        <f ca="1">IF(_xludf.MAXifs('Data Alokasi Mitra per Bulan'!V:V,'Data Alokasi Mitra per Bulan'!C:C,B1323,'Data Alokasi Mitra per Bulan'!D:D,C1323)=0,G1323,IF(YEAR(_xludf.MAXifs('Data Alokasi Mitra per Bulan'!V:V,'Data Alokasi Mitra per Bulan'!C:C,B1323,'Data Alokasi Mitra per Bulan'!D:D,C1323))=2024,G1323,_xludf.MAXifs('Data Alokasi Mitra per Bulan'!V:V,'Data Alokasi Mitra per Bulan'!C:C,B1323,'Data Alokasi Mitra per Bulan'!D:D,C1323)))</f>
        <v>#NAME?</v>
      </c>
      <c r="G1323" s="65">
        <f t="shared" si="22"/>
        <v>45991</v>
      </c>
    </row>
    <row r="1324" spans="1:7" ht="14.4">
      <c r="A1324" s="62" t="str">
        <f t="shared" si="20"/>
        <v>AGUSTINTJE MAKAHANAPNovember</v>
      </c>
      <c r="B1324" s="22" t="s">
        <v>87</v>
      </c>
      <c r="C1324" s="22" t="s">
        <v>335</v>
      </c>
      <c r="D1324" s="54">
        <f>SUMIFS('Data Alokasi Mitra per Bulan'!G:G,'Data Alokasi Mitra per Bulan'!C:C,B1324,'Data Alokasi Mitra per Bulan'!D:D,C1324)</f>
        <v>0</v>
      </c>
      <c r="E1324" s="63" t="str">
        <f t="shared" si="21"/>
        <v>Dibawah Batas Honor</v>
      </c>
      <c r="F1324" s="64" t="e">
        <f ca="1">IF(_xludf.MAXifs('Data Alokasi Mitra per Bulan'!V:V,'Data Alokasi Mitra per Bulan'!C:C,B1324,'Data Alokasi Mitra per Bulan'!D:D,C1324)=0,G1324,IF(YEAR(_xludf.MAXifs('Data Alokasi Mitra per Bulan'!V:V,'Data Alokasi Mitra per Bulan'!C:C,B1324,'Data Alokasi Mitra per Bulan'!D:D,C1324))=2024,G1324,_xludf.MAXifs('Data Alokasi Mitra per Bulan'!V:V,'Data Alokasi Mitra per Bulan'!C:C,B1324,'Data Alokasi Mitra per Bulan'!D:D,C1324)))</f>
        <v>#NAME?</v>
      </c>
      <c r="G1324" s="65">
        <f t="shared" si="22"/>
        <v>45991</v>
      </c>
    </row>
    <row r="1325" spans="1:7" ht="14.4">
      <c r="A1325" s="62" t="str">
        <f t="shared" si="20"/>
        <v>Alice lady diana mantiriNovember</v>
      </c>
      <c r="B1325" s="62" t="s">
        <v>273</v>
      </c>
      <c r="C1325" s="22" t="s">
        <v>335</v>
      </c>
      <c r="D1325" s="54">
        <f>SUMIFS('Data Alokasi Mitra per Bulan'!G:G,'Data Alokasi Mitra per Bulan'!C:C,B1325,'Data Alokasi Mitra per Bulan'!D:D,C1325)</f>
        <v>0</v>
      </c>
      <c r="E1325" s="63" t="str">
        <f t="shared" si="21"/>
        <v>Dibawah Batas Honor</v>
      </c>
      <c r="F1325" s="64" t="e">
        <f ca="1">IF(_xludf.MAXifs('Data Alokasi Mitra per Bulan'!V:V,'Data Alokasi Mitra per Bulan'!C:C,B1325,'Data Alokasi Mitra per Bulan'!D:D,C1325)=0,G1325,IF(YEAR(_xludf.MAXifs('Data Alokasi Mitra per Bulan'!V:V,'Data Alokasi Mitra per Bulan'!C:C,B1325,'Data Alokasi Mitra per Bulan'!D:D,C1325))=2024,G1325,_xludf.MAXifs('Data Alokasi Mitra per Bulan'!V:V,'Data Alokasi Mitra per Bulan'!C:C,B1325,'Data Alokasi Mitra per Bulan'!D:D,C1325)))</f>
        <v>#NAME?</v>
      </c>
      <c r="G1325" s="65">
        <f t="shared" si="22"/>
        <v>45991</v>
      </c>
    </row>
    <row r="1326" spans="1:7" ht="14.4">
      <c r="A1326" s="62" t="str">
        <f t="shared" si="20"/>
        <v>Alvani Bregina NgongoloyNovember</v>
      </c>
      <c r="B1326" s="22" t="s">
        <v>26</v>
      </c>
      <c r="C1326" s="22" t="s">
        <v>335</v>
      </c>
      <c r="D1326" s="54">
        <f>SUMIFS('Data Alokasi Mitra per Bulan'!G:G,'Data Alokasi Mitra per Bulan'!C:C,B1326,'Data Alokasi Mitra per Bulan'!D:D,C1326)</f>
        <v>1966000</v>
      </c>
      <c r="E1326" s="63" t="str">
        <f t="shared" si="21"/>
        <v>Dibawah Batas Honor</v>
      </c>
      <c r="F1326" s="64" t="e">
        <f ca="1">IF(_xludf.MAXifs('Data Alokasi Mitra per Bulan'!V:V,'Data Alokasi Mitra per Bulan'!C:C,B1326,'Data Alokasi Mitra per Bulan'!D:D,C1326)=0,G1326,IF(YEAR(_xludf.MAXifs('Data Alokasi Mitra per Bulan'!V:V,'Data Alokasi Mitra per Bulan'!C:C,B1326,'Data Alokasi Mitra per Bulan'!D:D,C1326))=2024,G1326,_xludf.MAXifs('Data Alokasi Mitra per Bulan'!V:V,'Data Alokasi Mitra per Bulan'!C:C,B1326,'Data Alokasi Mitra per Bulan'!D:D,C1326)))</f>
        <v>#NAME?</v>
      </c>
      <c r="G1326" s="65">
        <f t="shared" si="22"/>
        <v>45991</v>
      </c>
    </row>
    <row r="1327" spans="1:7" ht="14.4">
      <c r="A1327" s="62" t="str">
        <f t="shared" si="20"/>
        <v>anastasia rany makanaungNovember</v>
      </c>
      <c r="B1327" s="62" t="s">
        <v>274</v>
      </c>
      <c r="C1327" s="22" t="s">
        <v>335</v>
      </c>
      <c r="D1327" s="54">
        <f>SUMIFS('Data Alokasi Mitra per Bulan'!G:G,'Data Alokasi Mitra per Bulan'!C:C,B1327,'Data Alokasi Mitra per Bulan'!D:D,C1327)</f>
        <v>0</v>
      </c>
      <c r="E1327" s="63" t="str">
        <f t="shared" si="21"/>
        <v>Dibawah Batas Honor</v>
      </c>
      <c r="F1327" s="64" t="e">
        <f ca="1">IF(_xludf.MAXifs('Data Alokasi Mitra per Bulan'!V:V,'Data Alokasi Mitra per Bulan'!C:C,B1327,'Data Alokasi Mitra per Bulan'!D:D,C1327)=0,G1327,IF(YEAR(_xludf.MAXifs('Data Alokasi Mitra per Bulan'!V:V,'Data Alokasi Mitra per Bulan'!C:C,B1327,'Data Alokasi Mitra per Bulan'!D:D,C1327))=2024,G1327,_xludf.MAXifs('Data Alokasi Mitra per Bulan'!V:V,'Data Alokasi Mitra per Bulan'!C:C,B1327,'Data Alokasi Mitra per Bulan'!D:D,C1327)))</f>
        <v>#NAME?</v>
      </c>
      <c r="G1327" s="65">
        <f t="shared" si="22"/>
        <v>45991</v>
      </c>
    </row>
    <row r="1328" spans="1:7" ht="14.4">
      <c r="A1328" s="62" t="str">
        <f t="shared" si="20"/>
        <v>Anatasya MasudaraNovember</v>
      </c>
      <c r="B1328" s="62" t="s">
        <v>346</v>
      </c>
      <c r="C1328" s="22" t="s">
        <v>335</v>
      </c>
      <c r="D1328" s="54">
        <f>SUMIFS('Data Alokasi Mitra per Bulan'!G:G,'Data Alokasi Mitra per Bulan'!C:C,B1328,'Data Alokasi Mitra per Bulan'!D:D,C1328)</f>
        <v>0</v>
      </c>
      <c r="E1328" s="63" t="str">
        <f t="shared" si="21"/>
        <v>Dibawah Batas Honor</v>
      </c>
      <c r="F1328" s="64" t="e">
        <f ca="1">IF(_xludf.MAXifs('Data Alokasi Mitra per Bulan'!V:V,'Data Alokasi Mitra per Bulan'!C:C,B1328,'Data Alokasi Mitra per Bulan'!D:D,C1328)=0,G1328,IF(YEAR(_xludf.MAXifs('Data Alokasi Mitra per Bulan'!V:V,'Data Alokasi Mitra per Bulan'!C:C,B1328,'Data Alokasi Mitra per Bulan'!D:D,C1328))=2024,G1328,_xludf.MAXifs('Data Alokasi Mitra per Bulan'!V:V,'Data Alokasi Mitra per Bulan'!C:C,B1328,'Data Alokasi Mitra per Bulan'!D:D,C1328)))</f>
        <v>#NAME?</v>
      </c>
      <c r="G1328" s="65">
        <f t="shared" si="22"/>
        <v>45991</v>
      </c>
    </row>
    <row r="1329" spans="1:7" ht="14.4">
      <c r="A1329" s="62" t="str">
        <f t="shared" si="20"/>
        <v>ANGELIA FRANSISCA SUNDAHNovember</v>
      </c>
      <c r="B1329" s="22" t="s">
        <v>126</v>
      </c>
      <c r="C1329" s="22" t="s">
        <v>335</v>
      </c>
      <c r="D1329" s="54">
        <f>SUMIFS('Data Alokasi Mitra per Bulan'!G:G,'Data Alokasi Mitra per Bulan'!C:C,B1329,'Data Alokasi Mitra per Bulan'!D:D,C1329)</f>
        <v>1240000</v>
      </c>
      <c r="E1329" s="63" t="str">
        <f t="shared" si="21"/>
        <v>Dibawah Batas Honor</v>
      </c>
      <c r="F1329" s="64" t="e">
        <f ca="1">IF(_xludf.MAXifs('Data Alokasi Mitra per Bulan'!V:V,'Data Alokasi Mitra per Bulan'!C:C,B1329,'Data Alokasi Mitra per Bulan'!D:D,C1329)=0,G1329,IF(YEAR(_xludf.MAXifs('Data Alokasi Mitra per Bulan'!V:V,'Data Alokasi Mitra per Bulan'!C:C,B1329,'Data Alokasi Mitra per Bulan'!D:D,C1329))=2024,G1329,_xludf.MAXifs('Data Alokasi Mitra per Bulan'!V:V,'Data Alokasi Mitra per Bulan'!C:C,B1329,'Data Alokasi Mitra per Bulan'!D:D,C1329)))</f>
        <v>#NAME?</v>
      </c>
      <c r="G1329" s="65">
        <f t="shared" si="22"/>
        <v>45991</v>
      </c>
    </row>
    <row r="1330" spans="1:7" ht="14.4">
      <c r="A1330" s="62" t="str">
        <f t="shared" si="20"/>
        <v>Anita A BolungNovember</v>
      </c>
      <c r="B1330" s="62" t="s">
        <v>257</v>
      </c>
      <c r="C1330" s="22" t="s">
        <v>335</v>
      </c>
      <c r="D1330" s="54">
        <f>SUMIFS('Data Alokasi Mitra per Bulan'!G:G,'Data Alokasi Mitra per Bulan'!C:C,B1330,'Data Alokasi Mitra per Bulan'!D:D,C1330)</f>
        <v>0</v>
      </c>
      <c r="E1330" s="63" t="str">
        <f t="shared" si="21"/>
        <v>Dibawah Batas Honor</v>
      </c>
      <c r="F1330" s="64" t="e">
        <f ca="1">IF(_xludf.MAXifs('Data Alokasi Mitra per Bulan'!V:V,'Data Alokasi Mitra per Bulan'!C:C,B1330,'Data Alokasi Mitra per Bulan'!D:D,C1330)=0,G1330,IF(YEAR(_xludf.MAXifs('Data Alokasi Mitra per Bulan'!V:V,'Data Alokasi Mitra per Bulan'!C:C,B1330,'Data Alokasi Mitra per Bulan'!D:D,C1330))=2024,G1330,_xludf.MAXifs('Data Alokasi Mitra per Bulan'!V:V,'Data Alokasi Mitra per Bulan'!C:C,B1330,'Data Alokasi Mitra per Bulan'!D:D,C1330)))</f>
        <v>#NAME?</v>
      </c>
      <c r="G1330" s="65">
        <f t="shared" si="22"/>
        <v>45991</v>
      </c>
    </row>
    <row r="1331" spans="1:7" ht="14.4">
      <c r="A1331" s="62" t="str">
        <f t="shared" si="20"/>
        <v>Anita Afrianti SemenNovember</v>
      </c>
      <c r="B1331" s="22" t="s">
        <v>347</v>
      </c>
      <c r="C1331" s="22" t="s">
        <v>335</v>
      </c>
      <c r="D1331" s="54">
        <f>SUMIFS('Data Alokasi Mitra per Bulan'!G:G,'Data Alokasi Mitra per Bulan'!C:C,B1331,'Data Alokasi Mitra per Bulan'!D:D,C1331)</f>
        <v>0</v>
      </c>
      <c r="E1331" s="63" t="str">
        <f t="shared" si="21"/>
        <v>Dibawah Batas Honor</v>
      </c>
      <c r="F1331" s="64" t="e">
        <f ca="1">IF(_xludf.MAXifs('Data Alokasi Mitra per Bulan'!V:V,'Data Alokasi Mitra per Bulan'!C:C,B1331,'Data Alokasi Mitra per Bulan'!D:D,C1331)=0,G1331,IF(YEAR(_xludf.MAXifs('Data Alokasi Mitra per Bulan'!V:V,'Data Alokasi Mitra per Bulan'!C:C,B1331,'Data Alokasi Mitra per Bulan'!D:D,C1331))=2024,G1331,_xludf.MAXifs('Data Alokasi Mitra per Bulan'!V:V,'Data Alokasi Mitra per Bulan'!C:C,B1331,'Data Alokasi Mitra per Bulan'!D:D,C1331)))</f>
        <v>#NAME?</v>
      </c>
      <c r="G1331" s="65">
        <f t="shared" si="22"/>
        <v>45991</v>
      </c>
    </row>
    <row r="1332" spans="1:7" ht="14.4">
      <c r="A1332" s="62" t="str">
        <f t="shared" si="20"/>
        <v>Arief RohmanNovember</v>
      </c>
      <c r="B1332" s="62" t="s">
        <v>155</v>
      </c>
      <c r="C1332" s="22" t="s">
        <v>335</v>
      </c>
      <c r="D1332" s="54">
        <f>SUMIFS('Data Alokasi Mitra per Bulan'!G:G,'Data Alokasi Mitra per Bulan'!C:C,B1332,'Data Alokasi Mitra per Bulan'!D:D,C1332)</f>
        <v>0</v>
      </c>
      <c r="E1332" s="63" t="str">
        <f t="shared" si="21"/>
        <v>Dibawah Batas Honor</v>
      </c>
      <c r="F1332" s="64" t="e">
        <f ca="1">IF(_xludf.MAXifs('Data Alokasi Mitra per Bulan'!V:V,'Data Alokasi Mitra per Bulan'!C:C,B1332,'Data Alokasi Mitra per Bulan'!D:D,C1332)=0,G1332,IF(YEAR(_xludf.MAXifs('Data Alokasi Mitra per Bulan'!V:V,'Data Alokasi Mitra per Bulan'!C:C,B1332,'Data Alokasi Mitra per Bulan'!D:D,C1332))=2024,G1332,_xludf.MAXifs('Data Alokasi Mitra per Bulan'!V:V,'Data Alokasi Mitra per Bulan'!C:C,B1332,'Data Alokasi Mitra per Bulan'!D:D,C1332)))</f>
        <v>#NAME?</v>
      </c>
      <c r="G1332" s="65">
        <f t="shared" si="22"/>
        <v>45991</v>
      </c>
    </row>
    <row r="1333" spans="1:7" ht="14.4">
      <c r="A1333" s="62" t="str">
        <f t="shared" si="20"/>
        <v>ARTHUR CARLOS BOGARNovember</v>
      </c>
      <c r="B1333" s="22" t="s">
        <v>20</v>
      </c>
      <c r="C1333" s="22" t="s">
        <v>335</v>
      </c>
      <c r="D1333" s="54">
        <f>SUMIFS('Data Alokasi Mitra per Bulan'!G:G,'Data Alokasi Mitra per Bulan'!C:C,B1333,'Data Alokasi Mitra per Bulan'!D:D,C1333)</f>
        <v>1855000</v>
      </c>
      <c r="E1333" s="63" t="str">
        <f t="shared" si="21"/>
        <v>Dibawah Batas Honor</v>
      </c>
      <c r="F1333" s="64" t="e">
        <f ca="1">IF(_xludf.MAXifs('Data Alokasi Mitra per Bulan'!V:V,'Data Alokasi Mitra per Bulan'!C:C,B1333,'Data Alokasi Mitra per Bulan'!D:D,C1333)=0,G1333,IF(YEAR(_xludf.MAXifs('Data Alokasi Mitra per Bulan'!V:V,'Data Alokasi Mitra per Bulan'!C:C,B1333,'Data Alokasi Mitra per Bulan'!D:D,C1333))=2024,G1333,_xludf.MAXifs('Data Alokasi Mitra per Bulan'!V:V,'Data Alokasi Mitra per Bulan'!C:C,B1333,'Data Alokasi Mitra per Bulan'!D:D,C1333)))</f>
        <v>#NAME?</v>
      </c>
      <c r="G1333" s="65">
        <f t="shared" si="22"/>
        <v>45991</v>
      </c>
    </row>
    <row r="1334" spans="1:7" ht="14.4">
      <c r="A1334" s="62" t="str">
        <f t="shared" si="20"/>
        <v>Arthur jimmy adilangNovember</v>
      </c>
      <c r="B1334" s="62" t="s">
        <v>348</v>
      </c>
      <c r="C1334" s="22" t="s">
        <v>335</v>
      </c>
      <c r="D1334" s="54">
        <f>SUMIFS('Data Alokasi Mitra per Bulan'!G:G,'Data Alokasi Mitra per Bulan'!C:C,B1334,'Data Alokasi Mitra per Bulan'!D:D,C1334)</f>
        <v>0</v>
      </c>
      <c r="E1334" s="63" t="str">
        <f t="shared" si="21"/>
        <v>Dibawah Batas Honor</v>
      </c>
      <c r="F1334" s="64" t="e">
        <f ca="1">IF(_xludf.MAXifs('Data Alokasi Mitra per Bulan'!V:V,'Data Alokasi Mitra per Bulan'!C:C,B1334,'Data Alokasi Mitra per Bulan'!D:D,C1334)=0,G1334,IF(YEAR(_xludf.MAXifs('Data Alokasi Mitra per Bulan'!V:V,'Data Alokasi Mitra per Bulan'!C:C,B1334,'Data Alokasi Mitra per Bulan'!D:D,C1334))=2024,G1334,_xludf.MAXifs('Data Alokasi Mitra per Bulan'!V:V,'Data Alokasi Mitra per Bulan'!C:C,B1334,'Data Alokasi Mitra per Bulan'!D:D,C1334)))</f>
        <v>#NAME?</v>
      </c>
      <c r="G1334" s="65">
        <f t="shared" si="22"/>
        <v>45991</v>
      </c>
    </row>
    <row r="1335" spans="1:7" ht="14.4">
      <c r="A1335" s="62" t="str">
        <f t="shared" si="20"/>
        <v>Atria Sari Juwita UmarNovember</v>
      </c>
      <c r="B1335" s="22" t="s">
        <v>156</v>
      </c>
      <c r="C1335" s="22" t="s">
        <v>335</v>
      </c>
      <c r="D1335" s="54">
        <f>SUMIFS('Data Alokasi Mitra per Bulan'!G:G,'Data Alokasi Mitra per Bulan'!C:C,B1335,'Data Alokasi Mitra per Bulan'!D:D,C1335)</f>
        <v>0</v>
      </c>
      <c r="E1335" s="63" t="str">
        <f t="shared" si="21"/>
        <v>Dibawah Batas Honor</v>
      </c>
      <c r="F1335" s="64" t="e">
        <f ca="1">IF(_xludf.MAXifs('Data Alokasi Mitra per Bulan'!V:V,'Data Alokasi Mitra per Bulan'!C:C,B1335,'Data Alokasi Mitra per Bulan'!D:D,C1335)=0,G1335,IF(YEAR(_xludf.MAXifs('Data Alokasi Mitra per Bulan'!V:V,'Data Alokasi Mitra per Bulan'!C:C,B1335,'Data Alokasi Mitra per Bulan'!D:D,C1335))=2024,G1335,_xludf.MAXifs('Data Alokasi Mitra per Bulan'!V:V,'Data Alokasi Mitra per Bulan'!C:C,B1335,'Data Alokasi Mitra per Bulan'!D:D,C1335)))</f>
        <v>#NAME?</v>
      </c>
      <c r="G1335" s="65">
        <f t="shared" si="22"/>
        <v>45991</v>
      </c>
    </row>
    <row r="1336" spans="1:7" ht="14.4">
      <c r="A1336" s="62" t="str">
        <f t="shared" si="20"/>
        <v>AUDI AVRI HENRY SINGALNovember</v>
      </c>
      <c r="B1336" s="62" t="s">
        <v>163</v>
      </c>
      <c r="C1336" s="22" t="s">
        <v>335</v>
      </c>
      <c r="D1336" s="54">
        <f>SUMIFS('Data Alokasi Mitra per Bulan'!G:G,'Data Alokasi Mitra per Bulan'!C:C,B1336,'Data Alokasi Mitra per Bulan'!D:D,C1336)</f>
        <v>392000</v>
      </c>
      <c r="E1336" s="63" t="str">
        <f t="shared" si="21"/>
        <v>Dibawah Batas Honor</v>
      </c>
      <c r="F1336" s="64" t="e">
        <f ca="1">IF(_xludf.MAXifs('Data Alokasi Mitra per Bulan'!V:V,'Data Alokasi Mitra per Bulan'!C:C,B1336,'Data Alokasi Mitra per Bulan'!D:D,C1336)=0,G1336,IF(YEAR(_xludf.MAXifs('Data Alokasi Mitra per Bulan'!V:V,'Data Alokasi Mitra per Bulan'!C:C,B1336,'Data Alokasi Mitra per Bulan'!D:D,C1336))=2024,G1336,_xludf.MAXifs('Data Alokasi Mitra per Bulan'!V:V,'Data Alokasi Mitra per Bulan'!C:C,B1336,'Data Alokasi Mitra per Bulan'!D:D,C1336)))</f>
        <v>#NAME?</v>
      </c>
      <c r="G1336" s="65">
        <f t="shared" si="22"/>
        <v>45991</v>
      </c>
    </row>
    <row r="1337" spans="1:7" ht="14.4">
      <c r="A1337" s="62" t="str">
        <f t="shared" si="20"/>
        <v>Caesar Valentino PinontoanNovember</v>
      </c>
      <c r="B1337" s="62" t="s">
        <v>349</v>
      </c>
      <c r="C1337" s="22" t="s">
        <v>335</v>
      </c>
      <c r="D1337" s="54">
        <f>SUMIFS('Data Alokasi Mitra per Bulan'!G:G,'Data Alokasi Mitra per Bulan'!C:C,B1337,'Data Alokasi Mitra per Bulan'!D:D,C1337)</f>
        <v>0</v>
      </c>
      <c r="E1337" s="63" t="str">
        <f t="shared" si="21"/>
        <v>Dibawah Batas Honor</v>
      </c>
      <c r="F1337" s="64" t="e">
        <f ca="1">IF(_xludf.MAXifs('Data Alokasi Mitra per Bulan'!V:V,'Data Alokasi Mitra per Bulan'!C:C,B1337,'Data Alokasi Mitra per Bulan'!D:D,C1337)=0,G1337,IF(YEAR(_xludf.MAXifs('Data Alokasi Mitra per Bulan'!V:V,'Data Alokasi Mitra per Bulan'!C:C,B1337,'Data Alokasi Mitra per Bulan'!D:D,C1337))=2024,G1337,_xludf.MAXifs('Data Alokasi Mitra per Bulan'!V:V,'Data Alokasi Mitra per Bulan'!C:C,B1337,'Data Alokasi Mitra per Bulan'!D:D,C1337)))</f>
        <v>#NAME?</v>
      </c>
      <c r="G1337" s="65">
        <f t="shared" si="22"/>
        <v>45991</v>
      </c>
    </row>
    <row r="1338" spans="1:7" ht="14.4">
      <c r="A1338" s="62" t="str">
        <f t="shared" si="20"/>
        <v>Cecillia ArthoNovember</v>
      </c>
      <c r="B1338" s="62" t="s">
        <v>24</v>
      </c>
      <c r="C1338" s="22" t="s">
        <v>335</v>
      </c>
      <c r="D1338" s="54">
        <f>SUMIFS('Data Alokasi Mitra per Bulan'!G:G,'Data Alokasi Mitra per Bulan'!C:C,B1338,'Data Alokasi Mitra per Bulan'!D:D,C1338)</f>
        <v>1749000</v>
      </c>
      <c r="E1338" s="63" t="str">
        <f t="shared" si="21"/>
        <v>Dibawah Batas Honor</v>
      </c>
      <c r="F1338" s="64" t="e">
        <f ca="1">IF(_xludf.MAXifs('Data Alokasi Mitra per Bulan'!V:V,'Data Alokasi Mitra per Bulan'!C:C,B1338,'Data Alokasi Mitra per Bulan'!D:D,C1338)=0,G1338,IF(YEAR(_xludf.MAXifs('Data Alokasi Mitra per Bulan'!V:V,'Data Alokasi Mitra per Bulan'!C:C,B1338,'Data Alokasi Mitra per Bulan'!D:D,C1338))=2024,G1338,_xludf.MAXifs('Data Alokasi Mitra per Bulan'!V:V,'Data Alokasi Mitra per Bulan'!C:C,B1338,'Data Alokasi Mitra per Bulan'!D:D,C1338)))</f>
        <v>#NAME?</v>
      </c>
      <c r="G1338" s="65">
        <f t="shared" si="22"/>
        <v>45991</v>
      </c>
    </row>
    <row r="1339" spans="1:7" ht="14.4">
      <c r="A1339" s="62" t="str">
        <f t="shared" si="20"/>
        <v>Chisandro Gian DompasNovember</v>
      </c>
      <c r="B1339" s="62" t="s">
        <v>275</v>
      </c>
      <c r="C1339" s="22" t="s">
        <v>335</v>
      </c>
      <c r="D1339" s="54">
        <f>SUMIFS('Data Alokasi Mitra per Bulan'!G:G,'Data Alokasi Mitra per Bulan'!C:C,B1339,'Data Alokasi Mitra per Bulan'!D:D,C1339)</f>
        <v>0</v>
      </c>
      <c r="E1339" s="63" t="str">
        <f t="shared" si="21"/>
        <v>Dibawah Batas Honor</v>
      </c>
      <c r="F1339" s="64" t="e">
        <f ca="1">IF(_xludf.MAXifs('Data Alokasi Mitra per Bulan'!V:V,'Data Alokasi Mitra per Bulan'!C:C,B1339,'Data Alokasi Mitra per Bulan'!D:D,C1339)=0,G1339,IF(YEAR(_xludf.MAXifs('Data Alokasi Mitra per Bulan'!V:V,'Data Alokasi Mitra per Bulan'!C:C,B1339,'Data Alokasi Mitra per Bulan'!D:D,C1339))=2024,G1339,_xludf.MAXifs('Data Alokasi Mitra per Bulan'!V:V,'Data Alokasi Mitra per Bulan'!C:C,B1339,'Data Alokasi Mitra per Bulan'!D:D,C1339)))</f>
        <v>#NAME?</v>
      </c>
      <c r="G1339" s="65">
        <f t="shared" si="22"/>
        <v>45991</v>
      </c>
    </row>
    <row r="1340" spans="1:7" ht="14.4">
      <c r="A1340" s="62" t="str">
        <f t="shared" si="20"/>
        <v>Christanto TatuwoNovember</v>
      </c>
      <c r="B1340" s="62" t="s">
        <v>158</v>
      </c>
      <c r="C1340" s="22" t="s">
        <v>335</v>
      </c>
      <c r="D1340" s="54">
        <f>SUMIFS('Data Alokasi Mitra per Bulan'!G:G,'Data Alokasi Mitra per Bulan'!C:C,B1340,'Data Alokasi Mitra per Bulan'!D:D,C1340)</f>
        <v>0</v>
      </c>
      <c r="E1340" s="63" t="str">
        <f t="shared" si="21"/>
        <v>Dibawah Batas Honor</v>
      </c>
      <c r="F1340" s="64" t="e">
        <f ca="1">IF(_xludf.MAXifs('Data Alokasi Mitra per Bulan'!V:V,'Data Alokasi Mitra per Bulan'!C:C,B1340,'Data Alokasi Mitra per Bulan'!D:D,C1340)=0,G1340,IF(YEAR(_xludf.MAXifs('Data Alokasi Mitra per Bulan'!V:V,'Data Alokasi Mitra per Bulan'!C:C,B1340,'Data Alokasi Mitra per Bulan'!D:D,C1340))=2024,G1340,_xludf.MAXifs('Data Alokasi Mitra per Bulan'!V:V,'Data Alokasi Mitra per Bulan'!C:C,B1340,'Data Alokasi Mitra per Bulan'!D:D,C1340)))</f>
        <v>#NAME?</v>
      </c>
      <c r="G1340" s="65">
        <f t="shared" si="22"/>
        <v>45991</v>
      </c>
    </row>
    <row r="1341" spans="1:7" ht="14.4">
      <c r="A1341" s="62" t="str">
        <f t="shared" si="20"/>
        <v>Christine Novalien MandagieNovember</v>
      </c>
      <c r="B1341" s="62" t="s">
        <v>350</v>
      </c>
      <c r="C1341" s="22" t="s">
        <v>335</v>
      </c>
      <c r="D1341" s="54">
        <f>SUMIFS('Data Alokasi Mitra per Bulan'!G:G,'Data Alokasi Mitra per Bulan'!C:C,B1341,'Data Alokasi Mitra per Bulan'!D:D,C1341)</f>
        <v>0</v>
      </c>
      <c r="E1341" s="63" t="str">
        <f t="shared" si="21"/>
        <v>Dibawah Batas Honor</v>
      </c>
      <c r="F1341" s="64" t="e">
        <f ca="1">IF(_xludf.MAXifs('Data Alokasi Mitra per Bulan'!V:V,'Data Alokasi Mitra per Bulan'!C:C,B1341,'Data Alokasi Mitra per Bulan'!D:D,C1341)=0,G1341,IF(YEAR(_xludf.MAXifs('Data Alokasi Mitra per Bulan'!V:V,'Data Alokasi Mitra per Bulan'!C:C,B1341,'Data Alokasi Mitra per Bulan'!D:D,C1341))=2024,G1341,_xludf.MAXifs('Data Alokasi Mitra per Bulan'!V:V,'Data Alokasi Mitra per Bulan'!C:C,B1341,'Data Alokasi Mitra per Bulan'!D:D,C1341)))</f>
        <v>#NAME?</v>
      </c>
      <c r="G1341" s="65">
        <f t="shared" si="22"/>
        <v>45991</v>
      </c>
    </row>
    <row r="1342" spans="1:7" ht="14.4">
      <c r="A1342" s="62" t="str">
        <f t="shared" si="20"/>
        <v>Claudia Monica MoningkaNovember</v>
      </c>
      <c r="B1342" s="62" t="s">
        <v>351</v>
      </c>
      <c r="C1342" s="22" t="s">
        <v>335</v>
      </c>
      <c r="D1342" s="54">
        <f>SUMIFS('Data Alokasi Mitra per Bulan'!G:G,'Data Alokasi Mitra per Bulan'!C:C,B1342,'Data Alokasi Mitra per Bulan'!D:D,C1342)</f>
        <v>0</v>
      </c>
      <c r="E1342" s="63" t="str">
        <f t="shared" si="21"/>
        <v>Dibawah Batas Honor</v>
      </c>
      <c r="F1342" s="64" t="e">
        <f ca="1">IF(_xludf.MAXifs('Data Alokasi Mitra per Bulan'!V:V,'Data Alokasi Mitra per Bulan'!C:C,B1342,'Data Alokasi Mitra per Bulan'!D:D,C1342)=0,G1342,IF(YEAR(_xludf.MAXifs('Data Alokasi Mitra per Bulan'!V:V,'Data Alokasi Mitra per Bulan'!C:C,B1342,'Data Alokasi Mitra per Bulan'!D:D,C1342))=2024,G1342,_xludf.MAXifs('Data Alokasi Mitra per Bulan'!V:V,'Data Alokasi Mitra per Bulan'!C:C,B1342,'Data Alokasi Mitra per Bulan'!D:D,C1342)))</f>
        <v>#NAME?</v>
      </c>
      <c r="G1342" s="65">
        <f t="shared" si="22"/>
        <v>45991</v>
      </c>
    </row>
    <row r="1343" spans="1:7" ht="14.4">
      <c r="A1343" s="62" t="str">
        <f t="shared" si="20"/>
        <v>Cynthia Josephina Simei KawatakNovember</v>
      </c>
      <c r="B1343" s="62" t="s">
        <v>128</v>
      </c>
      <c r="C1343" s="22" t="s">
        <v>335</v>
      </c>
      <c r="D1343" s="54">
        <f>SUMIFS('Data Alokasi Mitra per Bulan'!G:G,'Data Alokasi Mitra per Bulan'!C:C,B1343,'Data Alokasi Mitra per Bulan'!D:D,C1343)</f>
        <v>0</v>
      </c>
      <c r="E1343" s="63" t="str">
        <f t="shared" si="21"/>
        <v>Dibawah Batas Honor</v>
      </c>
      <c r="F1343" s="64" t="e">
        <f ca="1">IF(_xludf.MAXifs('Data Alokasi Mitra per Bulan'!V:V,'Data Alokasi Mitra per Bulan'!C:C,B1343,'Data Alokasi Mitra per Bulan'!D:D,C1343)=0,G1343,IF(YEAR(_xludf.MAXifs('Data Alokasi Mitra per Bulan'!V:V,'Data Alokasi Mitra per Bulan'!C:C,B1343,'Data Alokasi Mitra per Bulan'!D:D,C1343))=2024,G1343,_xludf.MAXifs('Data Alokasi Mitra per Bulan'!V:V,'Data Alokasi Mitra per Bulan'!C:C,B1343,'Data Alokasi Mitra per Bulan'!D:D,C1343)))</f>
        <v>#NAME?</v>
      </c>
      <c r="G1343" s="65">
        <f t="shared" si="22"/>
        <v>45991</v>
      </c>
    </row>
    <row r="1344" spans="1:7" ht="14.4">
      <c r="A1344" s="62" t="str">
        <f t="shared" si="20"/>
        <v>David Christian Philip RugianNovember</v>
      </c>
      <c r="B1344" s="22" t="s">
        <v>71</v>
      </c>
      <c r="C1344" s="22" t="s">
        <v>335</v>
      </c>
      <c r="D1344" s="54">
        <f>SUMIFS('Data Alokasi Mitra per Bulan'!G:G,'Data Alokasi Mitra per Bulan'!C:C,B1344,'Data Alokasi Mitra per Bulan'!D:D,C1344)</f>
        <v>1790000</v>
      </c>
      <c r="E1344" s="63" t="str">
        <f t="shared" si="21"/>
        <v>Dibawah Batas Honor</v>
      </c>
      <c r="F1344" s="64" t="e">
        <f ca="1">IF(_xludf.MAXifs('Data Alokasi Mitra per Bulan'!V:V,'Data Alokasi Mitra per Bulan'!C:C,B1344,'Data Alokasi Mitra per Bulan'!D:D,C1344)=0,G1344,IF(YEAR(_xludf.MAXifs('Data Alokasi Mitra per Bulan'!V:V,'Data Alokasi Mitra per Bulan'!C:C,B1344,'Data Alokasi Mitra per Bulan'!D:D,C1344))=2024,G1344,_xludf.MAXifs('Data Alokasi Mitra per Bulan'!V:V,'Data Alokasi Mitra per Bulan'!C:C,B1344,'Data Alokasi Mitra per Bulan'!D:D,C1344)))</f>
        <v>#NAME?</v>
      </c>
      <c r="G1344" s="65">
        <f t="shared" si="22"/>
        <v>45991</v>
      </c>
    </row>
    <row r="1345" spans="1:7" ht="14.4">
      <c r="A1345" s="62" t="str">
        <f t="shared" si="20"/>
        <v>Deasy Anita Novaleth MuajaNovember</v>
      </c>
      <c r="B1345" s="62" t="s">
        <v>69</v>
      </c>
      <c r="C1345" s="22" t="s">
        <v>335</v>
      </c>
      <c r="D1345" s="54">
        <f>SUMIFS('Data Alokasi Mitra per Bulan'!G:G,'Data Alokasi Mitra per Bulan'!C:C,B1345,'Data Alokasi Mitra per Bulan'!D:D,C1345)</f>
        <v>0</v>
      </c>
      <c r="E1345" s="63" t="str">
        <f t="shared" si="21"/>
        <v>Dibawah Batas Honor</v>
      </c>
      <c r="F1345" s="64" t="e">
        <f ca="1">IF(_xludf.MAXifs('Data Alokasi Mitra per Bulan'!V:V,'Data Alokasi Mitra per Bulan'!C:C,B1345,'Data Alokasi Mitra per Bulan'!D:D,C1345)=0,G1345,IF(YEAR(_xludf.MAXifs('Data Alokasi Mitra per Bulan'!V:V,'Data Alokasi Mitra per Bulan'!C:C,B1345,'Data Alokasi Mitra per Bulan'!D:D,C1345))=2024,G1345,_xludf.MAXifs('Data Alokasi Mitra per Bulan'!V:V,'Data Alokasi Mitra per Bulan'!C:C,B1345,'Data Alokasi Mitra per Bulan'!D:D,C1345)))</f>
        <v>#NAME?</v>
      </c>
      <c r="G1345" s="65">
        <f t="shared" si="22"/>
        <v>45991</v>
      </c>
    </row>
    <row r="1346" spans="1:7" ht="14.4">
      <c r="A1346" s="62" t="str">
        <f t="shared" si="20"/>
        <v>Debora Oktaria Angelia PontohNovember</v>
      </c>
      <c r="B1346" s="62" t="s">
        <v>352</v>
      </c>
      <c r="C1346" s="22" t="s">
        <v>335</v>
      </c>
      <c r="D1346" s="54">
        <f>SUMIFS('Data Alokasi Mitra per Bulan'!G:G,'Data Alokasi Mitra per Bulan'!C:C,B1346,'Data Alokasi Mitra per Bulan'!D:D,C1346)</f>
        <v>0</v>
      </c>
      <c r="E1346" s="63" t="str">
        <f t="shared" si="21"/>
        <v>Dibawah Batas Honor</v>
      </c>
      <c r="F1346" s="64" t="e">
        <f ca="1">IF(_xludf.MAXifs('Data Alokasi Mitra per Bulan'!V:V,'Data Alokasi Mitra per Bulan'!C:C,B1346,'Data Alokasi Mitra per Bulan'!D:D,C1346)=0,G1346,IF(YEAR(_xludf.MAXifs('Data Alokasi Mitra per Bulan'!V:V,'Data Alokasi Mitra per Bulan'!C:C,B1346,'Data Alokasi Mitra per Bulan'!D:D,C1346))=2024,G1346,_xludf.MAXifs('Data Alokasi Mitra per Bulan'!V:V,'Data Alokasi Mitra per Bulan'!C:C,B1346,'Data Alokasi Mitra per Bulan'!D:D,C1346)))</f>
        <v>#NAME?</v>
      </c>
      <c r="G1346" s="65">
        <f t="shared" si="22"/>
        <v>45991</v>
      </c>
    </row>
    <row r="1347" spans="1:7" ht="14.4">
      <c r="A1347" s="62" t="str">
        <f t="shared" si="20"/>
        <v>Dinda Meilinda FerrariNovember</v>
      </c>
      <c r="B1347" s="62" t="s">
        <v>277</v>
      </c>
      <c r="C1347" s="22" t="s">
        <v>335</v>
      </c>
      <c r="D1347" s="54">
        <f>SUMIFS('Data Alokasi Mitra per Bulan'!G:G,'Data Alokasi Mitra per Bulan'!C:C,B1347,'Data Alokasi Mitra per Bulan'!D:D,C1347)</f>
        <v>0</v>
      </c>
      <c r="E1347" s="63" t="str">
        <f t="shared" si="21"/>
        <v>Dibawah Batas Honor</v>
      </c>
      <c r="F1347" s="64" t="e">
        <f ca="1">IF(_xludf.MAXifs('Data Alokasi Mitra per Bulan'!V:V,'Data Alokasi Mitra per Bulan'!C:C,B1347,'Data Alokasi Mitra per Bulan'!D:D,C1347)=0,G1347,IF(YEAR(_xludf.MAXifs('Data Alokasi Mitra per Bulan'!V:V,'Data Alokasi Mitra per Bulan'!C:C,B1347,'Data Alokasi Mitra per Bulan'!D:D,C1347))=2024,G1347,_xludf.MAXifs('Data Alokasi Mitra per Bulan'!V:V,'Data Alokasi Mitra per Bulan'!C:C,B1347,'Data Alokasi Mitra per Bulan'!D:D,C1347)))</f>
        <v>#NAME?</v>
      </c>
      <c r="G1347" s="65">
        <f t="shared" si="22"/>
        <v>45991</v>
      </c>
    </row>
    <row r="1348" spans="1:7" ht="14.4">
      <c r="A1348" s="62" t="str">
        <f t="shared" si="20"/>
        <v>Djurnia TumalotoNovember</v>
      </c>
      <c r="B1348" s="62" t="s">
        <v>131</v>
      </c>
      <c r="C1348" s="22" t="s">
        <v>335</v>
      </c>
      <c r="D1348" s="54">
        <f>SUMIFS('Data Alokasi Mitra per Bulan'!G:G,'Data Alokasi Mitra per Bulan'!C:C,B1348,'Data Alokasi Mitra per Bulan'!D:D,C1348)</f>
        <v>1900000</v>
      </c>
      <c r="E1348" s="63" t="str">
        <f t="shared" si="21"/>
        <v>Dibawah Batas Honor</v>
      </c>
      <c r="F1348" s="64" t="e">
        <f ca="1">IF(_xludf.MAXifs('Data Alokasi Mitra per Bulan'!V:V,'Data Alokasi Mitra per Bulan'!C:C,B1348,'Data Alokasi Mitra per Bulan'!D:D,C1348)=0,G1348,IF(YEAR(_xludf.MAXifs('Data Alokasi Mitra per Bulan'!V:V,'Data Alokasi Mitra per Bulan'!C:C,B1348,'Data Alokasi Mitra per Bulan'!D:D,C1348))=2024,G1348,_xludf.MAXifs('Data Alokasi Mitra per Bulan'!V:V,'Data Alokasi Mitra per Bulan'!C:C,B1348,'Data Alokasi Mitra per Bulan'!D:D,C1348)))</f>
        <v>#NAME?</v>
      </c>
      <c r="G1348" s="65">
        <f t="shared" si="22"/>
        <v>45991</v>
      </c>
    </row>
    <row r="1349" spans="1:7" ht="14.4">
      <c r="A1349" s="62" t="str">
        <f t="shared" si="20"/>
        <v>Ekalita Oktavita AbubakarNovember</v>
      </c>
      <c r="B1349" s="22" t="s">
        <v>132</v>
      </c>
      <c r="C1349" s="22" t="s">
        <v>335</v>
      </c>
      <c r="D1349" s="54">
        <f>SUMIFS('Data Alokasi Mitra per Bulan'!G:G,'Data Alokasi Mitra per Bulan'!C:C,B1349,'Data Alokasi Mitra per Bulan'!D:D,C1349)</f>
        <v>2340000</v>
      </c>
      <c r="E1349" s="63" t="str">
        <f t="shared" si="21"/>
        <v>Dibawah Batas Honor</v>
      </c>
      <c r="F1349" s="64" t="e">
        <f ca="1">IF(_xludf.MAXifs('Data Alokasi Mitra per Bulan'!V:V,'Data Alokasi Mitra per Bulan'!C:C,B1349,'Data Alokasi Mitra per Bulan'!D:D,C1349)=0,G1349,IF(YEAR(_xludf.MAXifs('Data Alokasi Mitra per Bulan'!V:V,'Data Alokasi Mitra per Bulan'!C:C,B1349,'Data Alokasi Mitra per Bulan'!D:D,C1349))=2024,G1349,_xludf.MAXifs('Data Alokasi Mitra per Bulan'!V:V,'Data Alokasi Mitra per Bulan'!C:C,B1349,'Data Alokasi Mitra per Bulan'!D:D,C1349)))</f>
        <v>#NAME?</v>
      </c>
      <c r="G1349" s="65">
        <f t="shared" si="22"/>
        <v>45991</v>
      </c>
    </row>
    <row r="1350" spans="1:7" ht="14.4">
      <c r="A1350" s="62" t="str">
        <f t="shared" si="20"/>
        <v>Ervina MongkauNovember</v>
      </c>
      <c r="B1350" s="22" t="s">
        <v>353</v>
      </c>
      <c r="C1350" s="22" t="s">
        <v>335</v>
      </c>
      <c r="D1350" s="54">
        <f>SUMIFS('Data Alokasi Mitra per Bulan'!G:G,'Data Alokasi Mitra per Bulan'!C:C,B1350,'Data Alokasi Mitra per Bulan'!D:D,C1350)</f>
        <v>0</v>
      </c>
      <c r="E1350" s="63" t="str">
        <f t="shared" si="21"/>
        <v>Dibawah Batas Honor</v>
      </c>
      <c r="F1350" s="64" t="e">
        <f ca="1">IF(_xludf.MAXifs('Data Alokasi Mitra per Bulan'!V:V,'Data Alokasi Mitra per Bulan'!C:C,B1350,'Data Alokasi Mitra per Bulan'!D:D,C1350)=0,G1350,IF(YEAR(_xludf.MAXifs('Data Alokasi Mitra per Bulan'!V:V,'Data Alokasi Mitra per Bulan'!C:C,B1350,'Data Alokasi Mitra per Bulan'!D:D,C1350))=2024,G1350,_xludf.MAXifs('Data Alokasi Mitra per Bulan'!V:V,'Data Alokasi Mitra per Bulan'!C:C,B1350,'Data Alokasi Mitra per Bulan'!D:D,C1350)))</f>
        <v>#NAME?</v>
      </c>
      <c r="G1350" s="65">
        <f t="shared" si="22"/>
        <v>45991</v>
      </c>
    </row>
    <row r="1351" spans="1:7" ht="14.4">
      <c r="A1351" s="62" t="str">
        <f t="shared" si="20"/>
        <v>Esther Angle SepangNovember</v>
      </c>
      <c r="B1351" s="62" t="s">
        <v>30</v>
      </c>
      <c r="C1351" s="22" t="s">
        <v>335</v>
      </c>
      <c r="D1351" s="54">
        <f>SUMIFS('Data Alokasi Mitra per Bulan'!G:G,'Data Alokasi Mitra per Bulan'!C:C,B1351,'Data Alokasi Mitra per Bulan'!D:D,C1351)</f>
        <v>726000</v>
      </c>
      <c r="E1351" s="63" t="str">
        <f t="shared" si="21"/>
        <v>Dibawah Batas Honor</v>
      </c>
      <c r="F1351" s="64" t="e">
        <f ca="1">IF(_xludf.MAXifs('Data Alokasi Mitra per Bulan'!V:V,'Data Alokasi Mitra per Bulan'!C:C,B1351,'Data Alokasi Mitra per Bulan'!D:D,C1351)=0,G1351,IF(YEAR(_xludf.MAXifs('Data Alokasi Mitra per Bulan'!V:V,'Data Alokasi Mitra per Bulan'!C:C,B1351,'Data Alokasi Mitra per Bulan'!D:D,C1351))=2024,G1351,_xludf.MAXifs('Data Alokasi Mitra per Bulan'!V:V,'Data Alokasi Mitra per Bulan'!C:C,B1351,'Data Alokasi Mitra per Bulan'!D:D,C1351)))</f>
        <v>#NAME?</v>
      </c>
      <c r="G1351" s="65">
        <f t="shared" si="22"/>
        <v>45991</v>
      </c>
    </row>
    <row r="1352" spans="1:7" ht="14.4">
      <c r="A1352" s="62" t="str">
        <f t="shared" si="20"/>
        <v>Evy Farmita BawawaNovember</v>
      </c>
      <c r="B1352" s="62" t="s">
        <v>157</v>
      </c>
      <c r="C1352" s="22" t="s">
        <v>335</v>
      </c>
      <c r="D1352" s="54">
        <f>SUMIFS('Data Alokasi Mitra per Bulan'!G:G,'Data Alokasi Mitra per Bulan'!C:C,B1352,'Data Alokasi Mitra per Bulan'!D:D,C1352)</f>
        <v>0</v>
      </c>
      <c r="E1352" s="63" t="str">
        <f t="shared" si="21"/>
        <v>Dibawah Batas Honor</v>
      </c>
      <c r="F1352" s="64" t="e">
        <f ca="1">IF(_xludf.MAXifs('Data Alokasi Mitra per Bulan'!V:V,'Data Alokasi Mitra per Bulan'!C:C,B1352,'Data Alokasi Mitra per Bulan'!D:D,C1352)=0,G1352,IF(YEAR(_xludf.MAXifs('Data Alokasi Mitra per Bulan'!V:V,'Data Alokasi Mitra per Bulan'!C:C,B1352,'Data Alokasi Mitra per Bulan'!D:D,C1352))=2024,G1352,_xludf.MAXifs('Data Alokasi Mitra per Bulan'!V:V,'Data Alokasi Mitra per Bulan'!C:C,B1352,'Data Alokasi Mitra per Bulan'!D:D,C1352)))</f>
        <v>#NAME?</v>
      </c>
      <c r="G1352" s="65">
        <f t="shared" si="22"/>
        <v>45991</v>
      </c>
    </row>
    <row r="1353" spans="1:7" ht="14.4">
      <c r="A1353" s="62" t="str">
        <f t="shared" si="20"/>
        <v>Fahrul UnonongoNovember</v>
      </c>
      <c r="B1353" s="22" t="s">
        <v>354</v>
      </c>
      <c r="C1353" s="22" t="s">
        <v>335</v>
      </c>
      <c r="D1353" s="54">
        <f>SUMIFS('Data Alokasi Mitra per Bulan'!G:G,'Data Alokasi Mitra per Bulan'!C:C,B1353,'Data Alokasi Mitra per Bulan'!D:D,C1353)</f>
        <v>0</v>
      </c>
      <c r="E1353" s="63" t="str">
        <f t="shared" si="21"/>
        <v>Dibawah Batas Honor</v>
      </c>
      <c r="F1353" s="64" t="e">
        <f ca="1">IF(_xludf.MAXifs('Data Alokasi Mitra per Bulan'!V:V,'Data Alokasi Mitra per Bulan'!C:C,B1353,'Data Alokasi Mitra per Bulan'!D:D,C1353)=0,G1353,IF(YEAR(_xludf.MAXifs('Data Alokasi Mitra per Bulan'!V:V,'Data Alokasi Mitra per Bulan'!C:C,B1353,'Data Alokasi Mitra per Bulan'!D:D,C1353))=2024,G1353,_xludf.MAXifs('Data Alokasi Mitra per Bulan'!V:V,'Data Alokasi Mitra per Bulan'!C:C,B1353,'Data Alokasi Mitra per Bulan'!D:D,C1353)))</f>
        <v>#NAME?</v>
      </c>
      <c r="G1353" s="65">
        <f t="shared" si="22"/>
        <v>45991</v>
      </c>
    </row>
    <row r="1354" spans="1:7" ht="14.4">
      <c r="A1354" s="62" t="str">
        <f t="shared" si="20"/>
        <v>Farida TampangNovember</v>
      </c>
      <c r="B1354" s="62" t="s">
        <v>34</v>
      </c>
      <c r="C1354" s="22" t="s">
        <v>335</v>
      </c>
      <c r="D1354" s="54">
        <f>SUMIFS('Data Alokasi Mitra per Bulan'!G:G,'Data Alokasi Mitra per Bulan'!C:C,B1354,'Data Alokasi Mitra per Bulan'!D:D,C1354)</f>
        <v>1824000</v>
      </c>
      <c r="E1354" s="63" t="str">
        <f t="shared" si="21"/>
        <v>Dibawah Batas Honor</v>
      </c>
      <c r="F1354" s="64" t="e">
        <f ca="1">IF(_xludf.MAXifs('Data Alokasi Mitra per Bulan'!V:V,'Data Alokasi Mitra per Bulan'!C:C,B1354,'Data Alokasi Mitra per Bulan'!D:D,C1354)=0,G1354,IF(YEAR(_xludf.MAXifs('Data Alokasi Mitra per Bulan'!V:V,'Data Alokasi Mitra per Bulan'!C:C,B1354,'Data Alokasi Mitra per Bulan'!D:D,C1354))=2024,G1354,_xludf.MAXifs('Data Alokasi Mitra per Bulan'!V:V,'Data Alokasi Mitra per Bulan'!C:C,B1354,'Data Alokasi Mitra per Bulan'!D:D,C1354)))</f>
        <v>#NAME?</v>
      </c>
      <c r="G1354" s="65">
        <f t="shared" si="22"/>
        <v>45991</v>
      </c>
    </row>
    <row r="1355" spans="1:7" ht="14.4">
      <c r="A1355" s="62" t="str">
        <f t="shared" si="20"/>
        <v>Febriani Valentin LantemonaNovember</v>
      </c>
      <c r="B1355" s="22" t="s">
        <v>160</v>
      </c>
      <c r="C1355" s="22" t="s">
        <v>335</v>
      </c>
      <c r="D1355" s="54">
        <f>SUMIFS('Data Alokasi Mitra per Bulan'!G:G,'Data Alokasi Mitra per Bulan'!C:C,B1355,'Data Alokasi Mitra per Bulan'!D:D,C1355)</f>
        <v>0</v>
      </c>
      <c r="E1355" s="63" t="str">
        <f t="shared" si="21"/>
        <v>Dibawah Batas Honor</v>
      </c>
      <c r="F1355" s="64" t="e">
        <f ca="1">IF(_xludf.MAXifs('Data Alokasi Mitra per Bulan'!V:V,'Data Alokasi Mitra per Bulan'!C:C,B1355,'Data Alokasi Mitra per Bulan'!D:D,C1355)=0,G1355,IF(YEAR(_xludf.MAXifs('Data Alokasi Mitra per Bulan'!V:V,'Data Alokasi Mitra per Bulan'!C:C,B1355,'Data Alokasi Mitra per Bulan'!D:D,C1355))=2024,G1355,_xludf.MAXifs('Data Alokasi Mitra per Bulan'!V:V,'Data Alokasi Mitra per Bulan'!C:C,B1355,'Data Alokasi Mitra per Bulan'!D:D,C1355)))</f>
        <v>#NAME?</v>
      </c>
      <c r="G1355" s="65">
        <f t="shared" si="22"/>
        <v>45991</v>
      </c>
    </row>
    <row r="1356" spans="1:7" ht="14.4">
      <c r="A1356" s="62" t="str">
        <f t="shared" si="20"/>
        <v>Feibe Ireine Syalome MaramisNovember</v>
      </c>
      <c r="B1356" s="62" t="s">
        <v>47</v>
      </c>
      <c r="C1356" s="22" t="s">
        <v>335</v>
      </c>
      <c r="D1356" s="54">
        <f>SUMIFS('Data Alokasi Mitra per Bulan'!G:G,'Data Alokasi Mitra per Bulan'!C:C,B1356,'Data Alokasi Mitra per Bulan'!D:D,C1356)</f>
        <v>2181000</v>
      </c>
      <c r="E1356" s="63" t="str">
        <f t="shared" si="21"/>
        <v>Dibawah Batas Honor</v>
      </c>
      <c r="F1356" s="64" t="e">
        <f ca="1">IF(_xludf.MAXifs('Data Alokasi Mitra per Bulan'!V:V,'Data Alokasi Mitra per Bulan'!C:C,B1356,'Data Alokasi Mitra per Bulan'!D:D,C1356)=0,G1356,IF(YEAR(_xludf.MAXifs('Data Alokasi Mitra per Bulan'!V:V,'Data Alokasi Mitra per Bulan'!C:C,B1356,'Data Alokasi Mitra per Bulan'!D:D,C1356))=2024,G1356,_xludf.MAXifs('Data Alokasi Mitra per Bulan'!V:V,'Data Alokasi Mitra per Bulan'!C:C,B1356,'Data Alokasi Mitra per Bulan'!D:D,C1356)))</f>
        <v>#NAME?</v>
      </c>
      <c r="G1356" s="65">
        <f t="shared" si="22"/>
        <v>45991</v>
      </c>
    </row>
    <row r="1357" spans="1:7" ht="14.4">
      <c r="A1357" s="62" t="str">
        <f t="shared" si="20"/>
        <v>Feki WangkaNovember</v>
      </c>
      <c r="B1357" s="62" t="s">
        <v>149</v>
      </c>
      <c r="C1357" s="22" t="s">
        <v>335</v>
      </c>
      <c r="D1357" s="54">
        <f>SUMIFS('Data Alokasi Mitra per Bulan'!G:G,'Data Alokasi Mitra per Bulan'!C:C,B1357,'Data Alokasi Mitra per Bulan'!D:D,C1357)</f>
        <v>0</v>
      </c>
      <c r="E1357" s="63" t="str">
        <f t="shared" si="21"/>
        <v>Dibawah Batas Honor</v>
      </c>
      <c r="F1357" s="64" t="e">
        <f ca="1">IF(_xludf.MAXifs('Data Alokasi Mitra per Bulan'!V:V,'Data Alokasi Mitra per Bulan'!C:C,B1357,'Data Alokasi Mitra per Bulan'!D:D,C1357)=0,G1357,IF(YEAR(_xludf.MAXifs('Data Alokasi Mitra per Bulan'!V:V,'Data Alokasi Mitra per Bulan'!C:C,B1357,'Data Alokasi Mitra per Bulan'!D:D,C1357))=2024,G1357,_xludf.MAXifs('Data Alokasi Mitra per Bulan'!V:V,'Data Alokasi Mitra per Bulan'!C:C,B1357,'Data Alokasi Mitra per Bulan'!D:D,C1357)))</f>
        <v>#NAME?</v>
      </c>
      <c r="G1357" s="65">
        <f t="shared" si="22"/>
        <v>45991</v>
      </c>
    </row>
    <row r="1358" spans="1:7" ht="14.4">
      <c r="A1358" s="62" t="str">
        <f t="shared" si="20"/>
        <v>Femmy abdullatiefNovember</v>
      </c>
      <c r="B1358" s="62" t="s">
        <v>224</v>
      </c>
      <c r="C1358" s="22" t="s">
        <v>335</v>
      </c>
      <c r="D1358" s="54">
        <f>SUMIFS('Data Alokasi Mitra per Bulan'!G:G,'Data Alokasi Mitra per Bulan'!C:C,B1358,'Data Alokasi Mitra per Bulan'!D:D,C1358)</f>
        <v>0</v>
      </c>
      <c r="E1358" s="63" t="str">
        <f t="shared" si="21"/>
        <v>Dibawah Batas Honor</v>
      </c>
      <c r="F1358" s="64" t="e">
        <f ca="1">IF(_xludf.MAXifs('Data Alokasi Mitra per Bulan'!V:V,'Data Alokasi Mitra per Bulan'!C:C,B1358,'Data Alokasi Mitra per Bulan'!D:D,C1358)=0,G1358,IF(YEAR(_xludf.MAXifs('Data Alokasi Mitra per Bulan'!V:V,'Data Alokasi Mitra per Bulan'!C:C,B1358,'Data Alokasi Mitra per Bulan'!D:D,C1358))=2024,G1358,_xludf.MAXifs('Data Alokasi Mitra per Bulan'!V:V,'Data Alokasi Mitra per Bulan'!C:C,B1358,'Data Alokasi Mitra per Bulan'!D:D,C1358)))</f>
        <v>#NAME?</v>
      </c>
      <c r="G1358" s="65">
        <f t="shared" si="22"/>
        <v>45991</v>
      </c>
    </row>
    <row r="1359" spans="1:7" ht="14.4">
      <c r="A1359" s="62" t="str">
        <f t="shared" si="20"/>
        <v>Fily SepangNovember</v>
      </c>
      <c r="B1359" s="62" t="s">
        <v>73</v>
      </c>
      <c r="C1359" s="22" t="s">
        <v>335</v>
      </c>
      <c r="D1359" s="54">
        <f>SUMIFS('Data Alokasi Mitra per Bulan'!G:G,'Data Alokasi Mitra per Bulan'!C:C,B1359,'Data Alokasi Mitra per Bulan'!D:D,C1359)</f>
        <v>0</v>
      </c>
      <c r="E1359" s="63" t="str">
        <f t="shared" si="21"/>
        <v>Dibawah Batas Honor</v>
      </c>
      <c r="F1359" s="64" t="e">
        <f ca="1">IF(_xludf.MAXifs('Data Alokasi Mitra per Bulan'!V:V,'Data Alokasi Mitra per Bulan'!C:C,B1359,'Data Alokasi Mitra per Bulan'!D:D,C1359)=0,G1359,IF(YEAR(_xludf.MAXifs('Data Alokasi Mitra per Bulan'!V:V,'Data Alokasi Mitra per Bulan'!C:C,B1359,'Data Alokasi Mitra per Bulan'!D:D,C1359))=2024,G1359,_xludf.MAXifs('Data Alokasi Mitra per Bulan'!V:V,'Data Alokasi Mitra per Bulan'!C:C,B1359,'Data Alokasi Mitra per Bulan'!D:D,C1359)))</f>
        <v>#NAME?</v>
      </c>
      <c r="G1359" s="65">
        <f t="shared" si="22"/>
        <v>45991</v>
      </c>
    </row>
    <row r="1360" spans="1:7" ht="14.4">
      <c r="A1360" s="62" t="str">
        <f t="shared" si="20"/>
        <v>Fitriany sunaryoNovember</v>
      </c>
      <c r="B1360" s="62" t="s">
        <v>161</v>
      </c>
      <c r="C1360" s="22" t="s">
        <v>335</v>
      </c>
      <c r="D1360" s="54">
        <f>SUMIFS('Data Alokasi Mitra per Bulan'!G:G,'Data Alokasi Mitra per Bulan'!C:C,B1360,'Data Alokasi Mitra per Bulan'!D:D,C1360)</f>
        <v>0</v>
      </c>
      <c r="E1360" s="63" t="str">
        <f t="shared" si="21"/>
        <v>Dibawah Batas Honor</v>
      </c>
      <c r="F1360" s="64" t="e">
        <f ca="1">IF(_xludf.MAXifs('Data Alokasi Mitra per Bulan'!V:V,'Data Alokasi Mitra per Bulan'!C:C,B1360,'Data Alokasi Mitra per Bulan'!D:D,C1360)=0,G1360,IF(YEAR(_xludf.MAXifs('Data Alokasi Mitra per Bulan'!V:V,'Data Alokasi Mitra per Bulan'!C:C,B1360,'Data Alokasi Mitra per Bulan'!D:D,C1360))=2024,G1360,_xludf.MAXifs('Data Alokasi Mitra per Bulan'!V:V,'Data Alokasi Mitra per Bulan'!C:C,B1360,'Data Alokasi Mitra per Bulan'!D:D,C1360)))</f>
        <v>#NAME?</v>
      </c>
      <c r="G1360" s="65">
        <f t="shared" si="22"/>
        <v>45991</v>
      </c>
    </row>
    <row r="1361" spans="1:7" ht="14.4">
      <c r="A1361" s="62" t="str">
        <f t="shared" si="20"/>
        <v>Gadis Wiranti Pujiastuti DamaNovember</v>
      </c>
      <c r="B1361" s="62" t="s">
        <v>164</v>
      </c>
      <c r="C1361" s="22" t="s">
        <v>335</v>
      </c>
      <c r="D1361" s="54">
        <f>SUMIFS('Data Alokasi Mitra per Bulan'!G:G,'Data Alokasi Mitra per Bulan'!C:C,B1361,'Data Alokasi Mitra per Bulan'!D:D,C1361)</f>
        <v>0</v>
      </c>
      <c r="E1361" s="63" t="str">
        <f t="shared" si="21"/>
        <v>Dibawah Batas Honor</v>
      </c>
      <c r="F1361" s="64" t="e">
        <f ca="1">IF(_xludf.MAXifs('Data Alokasi Mitra per Bulan'!V:V,'Data Alokasi Mitra per Bulan'!C:C,B1361,'Data Alokasi Mitra per Bulan'!D:D,C1361)=0,G1361,IF(YEAR(_xludf.MAXifs('Data Alokasi Mitra per Bulan'!V:V,'Data Alokasi Mitra per Bulan'!C:C,B1361,'Data Alokasi Mitra per Bulan'!D:D,C1361))=2024,G1361,_xludf.MAXifs('Data Alokasi Mitra per Bulan'!V:V,'Data Alokasi Mitra per Bulan'!C:C,B1361,'Data Alokasi Mitra per Bulan'!D:D,C1361)))</f>
        <v>#NAME?</v>
      </c>
      <c r="G1361" s="65">
        <f t="shared" si="22"/>
        <v>45991</v>
      </c>
    </row>
    <row r="1362" spans="1:7" ht="14.4">
      <c r="A1362" s="62" t="str">
        <f t="shared" si="20"/>
        <v>Glendy Queen SupitNovember</v>
      </c>
      <c r="B1362" s="22" t="s">
        <v>86</v>
      </c>
      <c r="C1362" s="22" t="s">
        <v>335</v>
      </c>
      <c r="D1362" s="54">
        <f>SUMIFS('Data Alokasi Mitra per Bulan'!G:G,'Data Alokasi Mitra per Bulan'!C:C,B1362,'Data Alokasi Mitra per Bulan'!D:D,C1362)</f>
        <v>0</v>
      </c>
      <c r="E1362" s="63" t="str">
        <f t="shared" si="21"/>
        <v>Dibawah Batas Honor</v>
      </c>
      <c r="F1362" s="64" t="e">
        <f ca="1">IF(_xludf.MAXifs('Data Alokasi Mitra per Bulan'!V:V,'Data Alokasi Mitra per Bulan'!C:C,B1362,'Data Alokasi Mitra per Bulan'!D:D,C1362)=0,G1362,IF(YEAR(_xludf.MAXifs('Data Alokasi Mitra per Bulan'!V:V,'Data Alokasi Mitra per Bulan'!C:C,B1362,'Data Alokasi Mitra per Bulan'!D:D,C1362))=2024,G1362,_xludf.MAXifs('Data Alokasi Mitra per Bulan'!V:V,'Data Alokasi Mitra per Bulan'!C:C,B1362,'Data Alokasi Mitra per Bulan'!D:D,C1362)))</f>
        <v>#NAME?</v>
      </c>
      <c r="G1362" s="65">
        <f t="shared" si="22"/>
        <v>45991</v>
      </c>
    </row>
    <row r="1363" spans="1:7" ht="14.4">
      <c r="A1363" s="62" t="str">
        <f t="shared" si="20"/>
        <v>Grace Angel EndungunaungNovember</v>
      </c>
      <c r="B1363" s="62" t="s">
        <v>133</v>
      </c>
      <c r="C1363" s="22" t="s">
        <v>335</v>
      </c>
      <c r="D1363" s="54">
        <f>SUMIFS('Data Alokasi Mitra per Bulan'!G:G,'Data Alokasi Mitra per Bulan'!C:C,B1363,'Data Alokasi Mitra per Bulan'!D:D,C1363)</f>
        <v>1240000</v>
      </c>
      <c r="E1363" s="63" t="str">
        <f t="shared" si="21"/>
        <v>Dibawah Batas Honor</v>
      </c>
      <c r="F1363" s="64" t="e">
        <f ca="1">IF(_xludf.MAXifs('Data Alokasi Mitra per Bulan'!V:V,'Data Alokasi Mitra per Bulan'!C:C,B1363,'Data Alokasi Mitra per Bulan'!D:D,C1363)=0,G1363,IF(YEAR(_xludf.MAXifs('Data Alokasi Mitra per Bulan'!V:V,'Data Alokasi Mitra per Bulan'!C:C,B1363,'Data Alokasi Mitra per Bulan'!D:D,C1363))=2024,G1363,_xludf.MAXifs('Data Alokasi Mitra per Bulan'!V:V,'Data Alokasi Mitra per Bulan'!C:C,B1363,'Data Alokasi Mitra per Bulan'!D:D,C1363)))</f>
        <v>#NAME?</v>
      </c>
      <c r="G1363" s="65">
        <f t="shared" si="22"/>
        <v>45991</v>
      </c>
    </row>
    <row r="1364" spans="1:7" ht="14.4">
      <c r="A1364" s="62" t="str">
        <f t="shared" si="20"/>
        <v>Hadidjah ladikuNovember</v>
      </c>
      <c r="B1364" s="62" t="s">
        <v>97</v>
      </c>
      <c r="C1364" s="22" t="s">
        <v>335</v>
      </c>
      <c r="D1364" s="54">
        <f>SUMIFS('Data Alokasi Mitra per Bulan'!G:G,'Data Alokasi Mitra per Bulan'!C:C,B1364,'Data Alokasi Mitra per Bulan'!D:D,C1364)</f>
        <v>0</v>
      </c>
      <c r="E1364" s="63" t="str">
        <f t="shared" si="21"/>
        <v>Dibawah Batas Honor</v>
      </c>
      <c r="F1364" s="64" t="e">
        <f ca="1">IF(_xludf.MAXifs('Data Alokasi Mitra per Bulan'!V:V,'Data Alokasi Mitra per Bulan'!C:C,B1364,'Data Alokasi Mitra per Bulan'!D:D,C1364)=0,G1364,IF(YEAR(_xludf.MAXifs('Data Alokasi Mitra per Bulan'!V:V,'Data Alokasi Mitra per Bulan'!C:C,B1364,'Data Alokasi Mitra per Bulan'!D:D,C1364))=2024,G1364,_xludf.MAXifs('Data Alokasi Mitra per Bulan'!V:V,'Data Alokasi Mitra per Bulan'!C:C,B1364,'Data Alokasi Mitra per Bulan'!D:D,C1364)))</f>
        <v>#NAME?</v>
      </c>
      <c r="G1364" s="65">
        <f t="shared" si="22"/>
        <v>45991</v>
      </c>
    </row>
    <row r="1365" spans="1:7" ht="14.4">
      <c r="A1365" s="62" t="str">
        <f t="shared" si="20"/>
        <v>Heny RumambiNovember</v>
      </c>
      <c r="B1365" s="22" t="s">
        <v>49</v>
      </c>
      <c r="C1365" s="22" t="s">
        <v>335</v>
      </c>
      <c r="D1365" s="54">
        <f>SUMIFS('Data Alokasi Mitra per Bulan'!G:G,'Data Alokasi Mitra per Bulan'!C:C,B1365,'Data Alokasi Mitra per Bulan'!D:D,C1365)</f>
        <v>1624000</v>
      </c>
      <c r="E1365" s="63" t="str">
        <f t="shared" si="21"/>
        <v>Dibawah Batas Honor</v>
      </c>
      <c r="F1365" s="64" t="e">
        <f ca="1">IF(_xludf.MAXifs('Data Alokasi Mitra per Bulan'!V:V,'Data Alokasi Mitra per Bulan'!C:C,B1365,'Data Alokasi Mitra per Bulan'!D:D,C1365)=0,G1365,IF(YEAR(_xludf.MAXifs('Data Alokasi Mitra per Bulan'!V:V,'Data Alokasi Mitra per Bulan'!C:C,B1365,'Data Alokasi Mitra per Bulan'!D:D,C1365))=2024,G1365,_xludf.MAXifs('Data Alokasi Mitra per Bulan'!V:V,'Data Alokasi Mitra per Bulan'!C:C,B1365,'Data Alokasi Mitra per Bulan'!D:D,C1365)))</f>
        <v>#NAME?</v>
      </c>
      <c r="G1365" s="65">
        <f t="shared" si="22"/>
        <v>45991</v>
      </c>
    </row>
    <row r="1366" spans="1:7" ht="14.4">
      <c r="A1366" s="62" t="str">
        <f t="shared" si="20"/>
        <v>Hertje ManumpilNovember</v>
      </c>
      <c r="B1366" s="62" t="s">
        <v>100</v>
      </c>
      <c r="C1366" s="22" t="s">
        <v>335</v>
      </c>
      <c r="D1366" s="54">
        <f>SUMIFS('Data Alokasi Mitra per Bulan'!G:G,'Data Alokasi Mitra per Bulan'!C:C,B1366,'Data Alokasi Mitra per Bulan'!D:D,C1366)</f>
        <v>0</v>
      </c>
      <c r="E1366" s="63" t="str">
        <f t="shared" si="21"/>
        <v>Dibawah Batas Honor</v>
      </c>
      <c r="F1366" s="64" t="e">
        <f ca="1">IF(_xludf.MAXifs('Data Alokasi Mitra per Bulan'!V:V,'Data Alokasi Mitra per Bulan'!C:C,B1366,'Data Alokasi Mitra per Bulan'!D:D,C1366)=0,G1366,IF(YEAR(_xludf.MAXifs('Data Alokasi Mitra per Bulan'!V:V,'Data Alokasi Mitra per Bulan'!C:C,B1366,'Data Alokasi Mitra per Bulan'!D:D,C1366))=2024,G1366,_xludf.MAXifs('Data Alokasi Mitra per Bulan'!V:V,'Data Alokasi Mitra per Bulan'!C:C,B1366,'Data Alokasi Mitra per Bulan'!D:D,C1366)))</f>
        <v>#NAME?</v>
      </c>
      <c r="G1366" s="65">
        <f t="shared" si="22"/>
        <v>45991</v>
      </c>
    </row>
    <row r="1367" spans="1:7" ht="14.4">
      <c r="A1367" s="62" t="str">
        <f t="shared" si="20"/>
        <v>Imelda TimporokNovember</v>
      </c>
      <c r="B1367" s="22" t="s">
        <v>355</v>
      </c>
      <c r="C1367" s="22" t="s">
        <v>335</v>
      </c>
      <c r="D1367" s="54">
        <f>SUMIFS('Data Alokasi Mitra per Bulan'!G:G,'Data Alokasi Mitra per Bulan'!C:C,B1367,'Data Alokasi Mitra per Bulan'!D:D,C1367)</f>
        <v>0</v>
      </c>
      <c r="E1367" s="63" t="str">
        <f t="shared" si="21"/>
        <v>Dibawah Batas Honor</v>
      </c>
      <c r="F1367" s="64" t="e">
        <f ca="1">IF(_xludf.MAXifs('Data Alokasi Mitra per Bulan'!V:V,'Data Alokasi Mitra per Bulan'!C:C,B1367,'Data Alokasi Mitra per Bulan'!D:D,C1367)=0,G1367,IF(YEAR(_xludf.MAXifs('Data Alokasi Mitra per Bulan'!V:V,'Data Alokasi Mitra per Bulan'!C:C,B1367,'Data Alokasi Mitra per Bulan'!D:D,C1367))=2024,G1367,_xludf.MAXifs('Data Alokasi Mitra per Bulan'!V:V,'Data Alokasi Mitra per Bulan'!C:C,B1367,'Data Alokasi Mitra per Bulan'!D:D,C1367)))</f>
        <v>#NAME?</v>
      </c>
      <c r="G1367" s="65">
        <f t="shared" si="22"/>
        <v>45991</v>
      </c>
    </row>
    <row r="1368" spans="1:7" ht="14.4">
      <c r="A1368" s="62" t="str">
        <f t="shared" si="20"/>
        <v>Indra BilondatuNovember</v>
      </c>
      <c r="B1368" s="22" t="s">
        <v>210</v>
      </c>
      <c r="C1368" s="22" t="s">
        <v>335</v>
      </c>
      <c r="D1368" s="54">
        <f>SUMIFS('Data Alokasi Mitra per Bulan'!G:G,'Data Alokasi Mitra per Bulan'!C:C,B1368,'Data Alokasi Mitra per Bulan'!D:D,C1368)</f>
        <v>0</v>
      </c>
      <c r="E1368" s="63" t="str">
        <f t="shared" si="21"/>
        <v>Dibawah Batas Honor</v>
      </c>
      <c r="F1368" s="64" t="e">
        <f ca="1">IF(_xludf.MAXifs('Data Alokasi Mitra per Bulan'!V:V,'Data Alokasi Mitra per Bulan'!C:C,B1368,'Data Alokasi Mitra per Bulan'!D:D,C1368)=0,G1368,IF(YEAR(_xludf.MAXifs('Data Alokasi Mitra per Bulan'!V:V,'Data Alokasi Mitra per Bulan'!C:C,B1368,'Data Alokasi Mitra per Bulan'!D:D,C1368))=2024,G1368,_xludf.MAXifs('Data Alokasi Mitra per Bulan'!V:V,'Data Alokasi Mitra per Bulan'!C:C,B1368,'Data Alokasi Mitra per Bulan'!D:D,C1368)))</f>
        <v>#NAME?</v>
      </c>
      <c r="G1368" s="65">
        <f t="shared" si="22"/>
        <v>45991</v>
      </c>
    </row>
    <row r="1369" spans="1:7" ht="14.4">
      <c r="A1369" s="62" t="str">
        <f t="shared" si="20"/>
        <v>Indra LisunganNovember</v>
      </c>
      <c r="B1369" s="62" t="s">
        <v>236</v>
      </c>
      <c r="C1369" s="22" t="s">
        <v>335</v>
      </c>
      <c r="D1369" s="54">
        <f>SUMIFS('Data Alokasi Mitra per Bulan'!G:G,'Data Alokasi Mitra per Bulan'!C:C,B1369,'Data Alokasi Mitra per Bulan'!D:D,C1369)</f>
        <v>0</v>
      </c>
      <c r="E1369" s="63" t="str">
        <f t="shared" si="21"/>
        <v>Dibawah Batas Honor</v>
      </c>
      <c r="F1369" s="64" t="e">
        <f ca="1">IF(_xludf.MAXifs('Data Alokasi Mitra per Bulan'!V:V,'Data Alokasi Mitra per Bulan'!C:C,B1369,'Data Alokasi Mitra per Bulan'!D:D,C1369)=0,G1369,IF(YEAR(_xludf.MAXifs('Data Alokasi Mitra per Bulan'!V:V,'Data Alokasi Mitra per Bulan'!C:C,B1369,'Data Alokasi Mitra per Bulan'!D:D,C1369))=2024,G1369,_xludf.MAXifs('Data Alokasi Mitra per Bulan'!V:V,'Data Alokasi Mitra per Bulan'!C:C,B1369,'Data Alokasi Mitra per Bulan'!D:D,C1369)))</f>
        <v>#NAME?</v>
      </c>
      <c r="G1369" s="65">
        <f t="shared" si="22"/>
        <v>45991</v>
      </c>
    </row>
    <row r="1370" spans="1:7" ht="14.4">
      <c r="A1370" s="62" t="str">
        <f t="shared" si="20"/>
        <v>Intan MamontoNovember</v>
      </c>
      <c r="B1370" s="62" t="s">
        <v>356</v>
      </c>
      <c r="C1370" s="22" t="s">
        <v>335</v>
      </c>
      <c r="D1370" s="54">
        <f>SUMIFS('Data Alokasi Mitra per Bulan'!G:G,'Data Alokasi Mitra per Bulan'!C:C,B1370,'Data Alokasi Mitra per Bulan'!D:D,C1370)</f>
        <v>0</v>
      </c>
      <c r="E1370" s="63" t="str">
        <f t="shared" si="21"/>
        <v>Dibawah Batas Honor</v>
      </c>
      <c r="F1370" s="64" t="e">
        <f ca="1">IF(_xludf.MAXifs('Data Alokasi Mitra per Bulan'!V:V,'Data Alokasi Mitra per Bulan'!C:C,B1370,'Data Alokasi Mitra per Bulan'!D:D,C1370)=0,G1370,IF(YEAR(_xludf.MAXifs('Data Alokasi Mitra per Bulan'!V:V,'Data Alokasi Mitra per Bulan'!C:C,B1370,'Data Alokasi Mitra per Bulan'!D:D,C1370))=2024,G1370,_xludf.MAXifs('Data Alokasi Mitra per Bulan'!V:V,'Data Alokasi Mitra per Bulan'!C:C,B1370,'Data Alokasi Mitra per Bulan'!D:D,C1370)))</f>
        <v>#NAME?</v>
      </c>
      <c r="G1370" s="65">
        <f t="shared" si="22"/>
        <v>45991</v>
      </c>
    </row>
    <row r="1371" spans="1:7" ht="14.4">
      <c r="A1371" s="62" t="str">
        <f t="shared" si="20"/>
        <v>IRMA NAWINovember</v>
      </c>
      <c r="B1371" s="62" t="s">
        <v>101</v>
      </c>
      <c r="C1371" s="22" t="s">
        <v>335</v>
      </c>
      <c r="D1371" s="54">
        <f>SUMIFS('Data Alokasi Mitra per Bulan'!G:G,'Data Alokasi Mitra per Bulan'!C:C,B1371,'Data Alokasi Mitra per Bulan'!D:D,C1371)</f>
        <v>0</v>
      </c>
      <c r="E1371" s="63" t="str">
        <f t="shared" si="21"/>
        <v>Dibawah Batas Honor</v>
      </c>
      <c r="F1371" s="64" t="e">
        <f ca="1">IF(_xludf.MAXifs('Data Alokasi Mitra per Bulan'!V:V,'Data Alokasi Mitra per Bulan'!C:C,B1371,'Data Alokasi Mitra per Bulan'!D:D,C1371)=0,G1371,IF(YEAR(_xludf.MAXifs('Data Alokasi Mitra per Bulan'!V:V,'Data Alokasi Mitra per Bulan'!C:C,B1371,'Data Alokasi Mitra per Bulan'!D:D,C1371))=2024,G1371,_xludf.MAXifs('Data Alokasi Mitra per Bulan'!V:V,'Data Alokasi Mitra per Bulan'!C:C,B1371,'Data Alokasi Mitra per Bulan'!D:D,C1371)))</f>
        <v>#NAME?</v>
      </c>
      <c r="G1371" s="65">
        <f t="shared" si="22"/>
        <v>45991</v>
      </c>
    </row>
    <row r="1372" spans="1:7" ht="14.4">
      <c r="A1372" s="62" t="str">
        <f t="shared" si="20"/>
        <v>ISMAIL YAMANovember</v>
      </c>
      <c r="B1372" s="22" t="s">
        <v>93</v>
      </c>
      <c r="C1372" s="22" t="s">
        <v>335</v>
      </c>
      <c r="D1372" s="54">
        <f>SUMIFS('Data Alokasi Mitra per Bulan'!G:G,'Data Alokasi Mitra per Bulan'!C:C,B1372,'Data Alokasi Mitra per Bulan'!D:D,C1372)</f>
        <v>2136000</v>
      </c>
      <c r="E1372" s="63" t="str">
        <f t="shared" si="21"/>
        <v>Dibawah Batas Honor</v>
      </c>
      <c r="F1372" s="64" t="e">
        <f ca="1">IF(_xludf.MAXifs('Data Alokasi Mitra per Bulan'!V:V,'Data Alokasi Mitra per Bulan'!C:C,B1372,'Data Alokasi Mitra per Bulan'!D:D,C1372)=0,G1372,IF(YEAR(_xludf.MAXifs('Data Alokasi Mitra per Bulan'!V:V,'Data Alokasi Mitra per Bulan'!C:C,B1372,'Data Alokasi Mitra per Bulan'!D:D,C1372))=2024,G1372,_xludf.MAXifs('Data Alokasi Mitra per Bulan'!V:V,'Data Alokasi Mitra per Bulan'!C:C,B1372,'Data Alokasi Mitra per Bulan'!D:D,C1372)))</f>
        <v>#NAME?</v>
      </c>
      <c r="G1372" s="65">
        <f t="shared" si="22"/>
        <v>45991</v>
      </c>
    </row>
    <row r="1373" spans="1:7" ht="14.4">
      <c r="A1373" s="62" t="str">
        <f t="shared" si="20"/>
        <v>Ivan Christian PurukanNovember</v>
      </c>
      <c r="B1373" s="22" t="s">
        <v>102</v>
      </c>
      <c r="C1373" s="22" t="s">
        <v>335</v>
      </c>
      <c r="D1373" s="54">
        <f>SUMIFS('Data Alokasi Mitra per Bulan'!G:G,'Data Alokasi Mitra per Bulan'!C:C,B1373,'Data Alokasi Mitra per Bulan'!D:D,C1373)</f>
        <v>0</v>
      </c>
      <c r="E1373" s="63" t="str">
        <f t="shared" si="21"/>
        <v>Dibawah Batas Honor</v>
      </c>
      <c r="F1373" s="64" t="e">
        <f ca="1">IF(_xludf.MAXifs('Data Alokasi Mitra per Bulan'!V:V,'Data Alokasi Mitra per Bulan'!C:C,B1373,'Data Alokasi Mitra per Bulan'!D:D,C1373)=0,G1373,IF(YEAR(_xludf.MAXifs('Data Alokasi Mitra per Bulan'!V:V,'Data Alokasi Mitra per Bulan'!C:C,B1373,'Data Alokasi Mitra per Bulan'!D:D,C1373))=2024,G1373,_xludf.MAXifs('Data Alokasi Mitra per Bulan'!V:V,'Data Alokasi Mitra per Bulan'!C:C,B1373,'Data Alokasi Mitra per Bulan'!D:D,C1373)))</f>
        <v>#NAME?</v>
      </c>
      <c r="G1373" s="65">
        <f t="shared" si="22"/>
        <v>45991</v>
      </c>
    </row>
    <row r="1374" spans="1:7" ht="14.4">
      <c r="A1374" s="62" t="str">
        <f t="shared" si="20"/>
        <v>Ivanna Tresnawati SarindatNovember</v>
      </c>
      <c r="B1374" s="22" t="s">
        <v>104</v>
      </c>
      <c r="C1374" s="22" t="s">
        <v>335</v>
      </c>
      <c r="D1374" s="54">
        <f>SUMIFS('Data Alokasi Mitra per Bulan'!G:G,'Data Alokasi Mitra per Bulan'!C:C,B1374,'Data Alokasi Mitra per Bulan'!D:D,C1374)</f>
        <v>2340000</v>
      </c>
      <c r="E1374" s="63" t="str">
        <f t="shared" si="21"/>
        <v>Dibawah Batas Honor</v>
      </c>
      <c r="F1374" s="64" t="e">
        <f ca="1">IF(_xludf.MAXifs('Data Alokasi Mitra per Bulan'!V:V,'Data Alokasi Mitra per Bulan'!C:C,B1374,'Data Alokasi Mitra per Bulan'!D:D,C1374)=0,G1374,IF(YEAR(_xludf.MAXifs('Data Alokasi Mitra per Bulan'!V:V,'Data Alokasi Mitra per Bulan'!C:C,B1374,'Data Alokasi Mitra per Bulan'!D:D,C1374))=2024,G1374,_xludf.MAXifs('Data Alokasi Mitra per Bulan'!V:V,'Data Alokasi Mitra per Bulan'!C:C,B1374,'Data Alokasi Mitra per Bulan'!D:D,C1374)))</f>
        <v>#NAME?</v>
      </c>
      <c r="G1374" s="65">
        <f t="shared" si="22"/>
        <v>45991</v>
      </c>
    </row>
    <row r="1375" spans="1:7" ht="14.4">
      <c r="A1375" s="62" t="str">
        <f t="shared" si="20"/>
        <v>Javey Linda TambayongNovember</v>
      </c>
      <c r="B1375" s="62" t="s">
        <v>84</v>
      </c>
      <c r="C1375" s="22" t="s">
        <v>335</v>
      </c>
      <c r="D1375" s="54">
        <f>SUMIFS('Data Alokasi Mitra per Bulan'!G:G,'Data Alokasi Mitra per Bulan'!C:C,B1375,'Data Alokasi Mitra per Bulan'!D:D,C1375)</f>
        <v>0</v>
      </c>
      <c r="E1375" s="63" t="str">
        <f t="shared" si="21"/>
        <v>Dibawah Batas Honor</v>
      </c>
      <c r="F1375" s="64" t="e">
        <f ca="1">IF(_xludf.MAXifs('Data Alokasi Mitra per Bulan'!V:V,'Data Alokasi Mitra per Bulan'!C:C,B1375,'Data Alokasi Mitra per Bulan'!D:D,C1375)=0,G1375,IF(YEAR(_xludf.MAXifs('Data Alokasi Mitra per Bulan'!V:V,'Data Alokasi Mitra per Bulan'!C:C,B1375,'Data Alokasi Mitra per Bulan'!D:D,C1375))=2024,G1375,_xludf.MAXifs('Data Alokasi Mitra per Bulan'!V:V,'Data Alokasi Mitra per Bulan'!C:C,B1375,'Data Alokasi Mitra per Bulan'!D:D,C1375)))</f>
        <v>#NAME?</v>
      </c>
      <c r="G1375" s="65">
        <f t="shared" si="22"/>
        <v>45991</v>
      </c>
    </row>
    <row r="1376" spans="1:7" ht="14.4">
      <c r="A1376" s="62" t="str">
        <f t="shared" si="20"/>
        <v>Jeane Josefin ArundaaNovember</v>
      </c>
      <c r="B1376" s="62" t="s">
        <v>66</v>
      </c>
      <c r="C1376" s="22" t="s">
        <v>335</v>
      </c>
      <c r="D1376" s="54">
        <f>SUMIFS('Data Alokasi Mitra per Bulan'!G:G,'Data Alokasi Mitra per Bulan'!C:C,B1376,'Data Alokasi Mitra per Bulan'!D:D,C1376)</f>
        <v>0</v>
      </c>
      <c r="E1376" s="63" t="str">
        <f t="shared" si="21"/>
        <v>Dibawah Batas Honor</v>
      </c>
      <c r="F1376" s="64" t="e">
        <f ca="1">IF(_xludf.MAXifs('Data Alokasi Mitra per Bulan'!V:V,'Data Alokasi Mitra per Bulan'!C:C,B1376,'Data Alokasi Mitra per Bulan'!D:D,C1376)=0,G1376,IF(YEAR(_xludf.MAXifs('Data Alokasi Mitra per Bulan'!V:V,'Data Alokasi Mitra per Bulan'!C:C,B1376,'Data Alokasi Mitra per Bulan'!D:D,C1376))=2024,G1376,_xludf.MAXifs('Data Alokasi Mitra per Bulan'!V:V,'Data Alokasi Mitra per Bulan'!C:C,B1376,'Data Alokasi Mitra per Bulan'!D:D,C1376)))</f>
        <v>#NAME?</v>
      </c>
      <c r="G1376" s="65">
        <f t="shared" si="22"/>
        <v>45991</v>
      </c>
    </row>
    <row r="1377" spans="1:7" ht="14.4">
      <c r="A1377" s="62" t="str">
        <f t="shared" si="20"/>
        <v>Jeffry Robby TumiwaNovember</v>
      </c>
      <c r="B1377" s="62" t="s">
        <v>106</v>
      </c>
      <c r="C1377" s="22" t="s">
        <v>335</v>
      </c>
      <c r="D1377" s="54">
        <f>SUMIFS('Data Alokasi Mitra per Bulan'!G:G,'Data Alokasi Mitra per Bulan'!C:C,B1377,'Data Alokasi Mitra per Bulan'!D:D,C1377)</f>
        <v>2340000</v>
      </c>
      <c r="E1377" s="63" t="str">
        <f t="shared" si="21"/>
        <v>Dibawah Batas Honor</v>
      </c>
      <c r="F1377" s="64" t="e">
        <f ca="1">IF(_xludf.MAXifs('Data Alokasi Mitra per Bulan'!V:V,'Data Alokasi Mitra per Bulan'!C:C,B1377,'Data Alokasi Mitra per Bulan'!D:D,C1377)=0,G1377,IF(YEAR(_xludf.MAXifs('Data Alokasi Mitra per Bulan'!V:V,'Data Alokasi Mitra per Bulan'!C:C,B1377,'Data Alokasi Mitra per Bulan'!D:D,C1377))=2024,G1377,_xludf.MAXifs('Data Alokasi Mitra per Bulan'!V:V,'Data Alokasi Mitra per Bulan'!C:C,B1377,'Data Alokasi Mitra per Bulan'!D:D,C1377)))</f>
        <v>#NAME?</v>
      </c>
      <c r="G1377" s="65">
        <f t="shared" si="22"/>
        <v>45991</v>
      </c>
    </row>
    <row r="1378" spans="1:7" ht="14.4">
      <c r="A1378" s="62" t="str">
        <f t="shared" si="20"/>
        <v>Jonathan MandagiNovember</v>
      </c>
      <c r="B1378" s="22" t="s">
        <v>150</v>
      </c>
      <c r="C1378" s="22" t="s">
        <v>335</v>
      </c>
      <c r="D1378" s="54">
        <f>SUMIFS('Data Alokasi Mitra per Bulan'!G:G,'Data Alokasi Mitra per Bulan'!C:C,B1378,'Data Alokasi Mitra per Bulan'!D:D,C1378)</f>
        <v>0</v>
      </c>
      <c r="E1378" s="63" t="str">
        <f t="shared" si="21"/>
        <v>Dibawah Batas Honor</v>
      </c>
      <c r="F1378" s="64" t="e">
        <f ca="1">IF(_xludf.MAXifs('Data Alokasi Mitra per Bulan'!V:V,'Data Alokasi Mitra per Bulan'!C:C,B1378,'Data Alokasi Mitra per Bulan'!D:D,C1378)=0,G1378,IF(YEAR(_xludf.MAXifs('Data Alokasi Mitra per Bulan'!V:V,'Data Alokasi Mitra per Bulan'!C:C,B1378,'Data Alokasi Mitra per Bulan'!D:D,C1378))=2024,G1378,_xludf.MAXifs('Data Alokasi Mitra per Bulan'!V:V,'Data Alokasi Mitra per Bulan'!C:C,B1378,'Data Alokasi Mitra per Bulan'!D:D,C1378)))</f>
        <v>#NAME?</v>
      </c>
      <c r="G1378" s="65">
        <f t="shared" si="22"/>
        <v>45991</v>
      </c>
    </row>
    <row r="1379" spans="1:7" ht="14.4">
      <c r="A1379" s="62" t="str">
        <f t="shared" si="20"/>
        <v>JOVELIE E WOKASNovember</v>
      </c>
      <c r="B1379" s="22" t="s">
        <v>55</v>
      </c>
      <c r="C1379" s="22" t="s">
        <v>335</v>
      </c>
      <c r="D1379" s="54">
        <f>SUMIFS('Data Alokasi Mitra per Bulan'!G:G,'Data Alokasi Mitra per Bulan'!C:C,B1379,'Data Alokasi Mitra per Bulan'!D:D,C1379)</f>
        <v>1838000</v>
      </c>
      <c r="E1379" s="63" t="str">
        <f t="shared" si="21"/>
        <v>Dibawah Batas Honor</v>
      </c>
      <c r="F1379" s="64" t="e">
        <f ca="1">IF(_xludf.MAXifs('Data Alokasi Mitra per Bulan'!V:V,'Data Alokasi Mitra per Bulan'!C:C,B1379,'Data Alokasi Mitra per Bulan'!D:D,C1379)=0,G1379,IF(YEAR(_xludf.MAXifs('Data Alokasi Mitra per Bulan'!V:V,'Data Alokasi Mitra per Bulan'!C:C,B1379,'Data Alokasi Mitra per Bulan'!D:D,C1379))=2024,G1379,_xludf.MAXifs('Data Alokasi Mitra per Bulan'!V:V,'Data Alokasi Mitra per Bulan'!C:C,B1379,'Data Alokasi Mitra per Bulan'!D:D,C1379)))</f>
        <v>#NAME?</v>
      </c>
      <c r="G1379" s="65">
        <f t="shared" si="22"/>
        <v>45991</v>
      </c>
    </row>
    <row r="1380" spans="1:7" ht="14.4">
      <c r="A1380" s="62" t="str">
        <f t="shared" si="20"/>
        <v>JUITA AMBATNovember</v>
      </c>
      <c r="B1380" s="62" t="s">
        <v>357</v>
      </c>
      <c r="C1380" s="22" t="s">
        <v>335</v>
      </c>
      <c r="D1380" s="54">
        <f>SUMIFS('Data Alokasi Mitra per Bulan'!G:G,'Data Alokasi Mitra per Bulan'!C:C,B1380,'Data Alokasi Mitra per Bulan'!D:D,C1380)</f>
        <v>0</v>
      </c>
      <c r="E1380" s="63" t="str">
        <f t="shared" si="21"/>
        <v>Dibawah Batas Honor</v>
      </c>
      <c r="F1380" s="64" t="e">
        <f ca="1">IF(_xludf.MAXifs('Data Alokasi Mitra per Bulan'!V:V,'Data Alokasi Mitra per Bulan'!C:C,B1380,'Data Alokasi Mitra per Bulan'!D:D,C1380)=0,G1380,IF(YEAR(_xludf.MAXifs('Data Alokasi Mitra per Bulan'!V:V,'Data Alokasi Mitra per Bulan'!C:C,B1380,'Data Alokasi Mitra per Bulan'!D:D,C1380))=2024,G1380,_xludf.MAXifs('Data Alokasi Mitra per Bulan'!V:V,'Data Alokasi Mitra per Bulan'!C:C,B1380,'Data Alokasi Mitra per Bulan'!D:D,C1380)))</f>
        <v>#NAME?</v>
      </c>
      <c r="G1380" s="65">
        <f t="shared" si="22"/>
        <v>45991</v>
      </c>
    </row>
    <row r="1381" spans="1:7" ht="14.4">
      <c r="A1381" s="62" t="str">
        <f t="shared" si="20"/>
        <v>Juli Jein KaemungNovember</v>
      </c>
      <c r="B1381" s="62" t="s">
        <v>108</v>
      </c>
      <c r="C1381" s="22" t="s">
        <v>335</v>
      </c>
      <c r="D1381" s="54">
        <f>SUMIFS('Data Alokasi Mitra per Bulan'!G:G,'Data Alokasi Mitra per Bulan'!C:C,B1381,'Data Alokasi Mitra per Bulan'!D:D,C1381)</f>
        <v>0</v>
      </c>
      <c r="E1381" s="63" t="str">
        <f t="shared" si="21"/>
        <v>Dibawah Batas Honor</v>
      </c>
      <c r="F1381" s="64" t="e">
        <f ca="1">IF(_xludf.MAXifs('Data Alokasi Mitra per Bulan'!V:V,'Data Alokasi Mitra per Bulan'!C:C,B1381,'Data Alokasi Mitra per Bulan'!D:D,C1381)=0,G1381,IF(YEAR(_xludf.MAXifs('Data Alokasi Mitra per Bulan'!V:V,'Data Alokasi Mitra per Bulan'!C:C,B1381,'Data Alokasi Mitra per Bulan'!D:D,C1381))=2024,G1381,_xludf.MAXifs('Data Alokasi Mitra per Bulan'!V:V,'Data Alokasi Mitra per Bulan'!C:C,B1381,'Data Alokasi Mitra per Bulan'!D:D,C1381)))</f>
        <v>#NAME?</v>
      </c>
      <c r="G1381" s="65">
        <f t="shared" si="22"/>
        <v>45991</v>
      </c>
    </row>
    <row r="1382" spans="1:7" ht="14.4">
      <c r="A1382" s="62" t="str">
        <f t="shared" si="20"/>
        <v>Julita Christiani Thalia DendengNovember</v>
      </c>
      <c r="B1382" s="22" t="s">
        <v>134</v>
      </c>
      <c r="C1382" s="22" t="s">
        <v>335</v>
      </c>
      <c r="D1382" s="54">
        <f>SUMIFS('Data Alokasi Mitra per Bulan'!G:G,'Data Alokasi Mitra per Bulan'!C:C,B1382,'Data Alokasi Mitra per Bulan'!D:D,C1382)</f>
        <v>1240000</v>
      </c>
      <c r="E1382" s="63" t="str">
        <f t="shared" si="21"/>
        <v>Dibawah Batas Honor</v>
      </c>
      <c r="F1382" s="64" t="e">
        <f ca="1">IF(_xludf.MAXifs('Data Alokasi Mitra per Bulan'!V:V,'Data Alokasi Mitra per Bulan'!C:C,B1382,'Data Alokasi Mitra per Bulan'!D:D,C1382)=0,G1382,IF(YEAR(_xludf.MAXifs('Data Alokasi Mitra per Bulan'!V:V,'Data Alokasi Mitra per Bulan'!C:C,B1382,'Data Alokasi Mitra per Bulan'!D:D,C1382))=2024,G1382,_xludf.MAXifs('Data Alokasi Mitra per Bulan'!V:V,'Data Alokasi Mitra per Bulan'!C:C,B1382,'Data Alokasi Mitra per Bulan'!D:D,C1382)))</f>
        <v>#NAME?</v>
      </c>
      <c r="G1382" s="65">
        <f t="shared" si="22"/>
        <v>45991</v>
      </c>
    </row>
    <row r="1383" spans="1:7" ht="14.4">
      <c r="A1383" s="62" t="str">
        <f t="shared" si="20"/>
        <v>Kintan Clarita AntaraNovember</v>
      </c>
      <c r="B1383" s="62" t="s">
        <v>358</v>
      </c>
      <c r="C1383" s="22" t="s">
        <v>335</v>
      </c>
      <c r="D1383" s="54">
        <f>SUMIFS('Data Alokasi Mitra per Bulan'!G:G,'Data Alokasi Mitra per Bulan'!C:C,B1383,'Data Alokasi Mitra per Bulan'!D:D,C1383)</f>
        <v>0</v>
      </c>
      <c r="E1383" s="63" t="str">
        <f t="shared" si="21"/>
        <v>Dibawah Batas Honor</v>
      </c>
      <c r="F1383" s="64" t="e">
        <f ca="1">IF(_xludf.MAXifs('Data Alokasi Mitra per Bulan'!V:V,'Data Alokasi Mitra per Bulan'!C:C,B1383,'Data Alokasi Mitra per Bulan'!D:D,C1383)=0,G1383,IF(YEAR(_xludf.MAXifs('Data Alokasi Mitra per Bulan'!V:V,'Data Alokasi Mitra per Bulan'!C:C,B1383,'Data Alokasi Mitra per Bulan'!D:D,C1383))=2024,G1383,_xludf.MAXifs('Data Alokasi Mitra per Bulan'!V:V,'Data Alokasi Mitra per Bulan'!C:C,B1383,'Data Alokasi Mitra per Bulan'!D:D,C1383)))</f>
        <v>#NAME?</v>
      </c>
      <c r="G1383" s="65">
        <f t="shared" si="22"/>
        <v>45991</v>
      </c>
    </row>
    <row r="1384" spans="1:7" ht="14.4">
      <c r="A1384" s="62" t="str">
        <f t="shared" si="20"/>
        <v>Leidy Camelia WantaniaNovember</v>
      </c>
      <c r="B1384" s="62" t="s">
        <v>227</v>
      </c>
      <c r="C1384" s="22" t="s">
        <v>335</v>
      </c>
      <c r="D1384" s="54">
        <f>SUMIFS('Data Alokasi Mitra per Bulan'!G:G,'Data Alokasi Mitra per Bulan'!C:C,B1384,'Data Alokasi Mitra per Bulan'!D:D,C1384)</f>
        <v>0</v>
      </c>
      <c r="E1384" s="63" t="str">
        <f t="shared" si="21"/>
        <v>Dibawah Batas Honor</v>
      </c>
      <c r="F1384" s="64" t="e">
        <f ca="1">IF(_xludf.MAXifs('Data Alokasi Mitra per Bulan'!V:V,'Data Alokasi Mitra per Bulan'!C:C,B1384,'Data Alokasi Mitra per Bulan'!D:D,C1384)=0,G1384,IF(YEAR(_xludf.MAXifs('Data Alokasi Mitra per Bulan'!V:V,'Data Alokasi Mitra per Bulan'!C:C,B1384,'Data Alokasi Mitra per Bulan'!D:D,C1384))=2024,G1384,_xludf.MAXifs('Data Alokasi Mitra per Bulan'!V:V,'Data Alokasi Mitra per Bulan'!C:C,B1384,'Data Alokasi Mitra per Bulan'!D:D,C1384)))</f>
        <v>#NAME?</v>
      </c>
      <c r="G1384" s="65">
        <f t="shared" si="22"/>
        <v>45991</v>
      </c>
    </row>
    <row r="1385" spans="1:7" ht="14.4">
      <c r="A1385" s="62" t="str">
        <f t="shared" si="20"/>
        <v>Lestari Suhendri TintingonNovember</v>
      </c>
      <c r="B1385" s="22" t="s">
        <v>76</v>
      </c>
      <c r="C1385" s="22" t="s">
        <v>335</v>
      </c>
      <c r="D1385" s="54">
        <f>SUMIFS('Data Alokasi Mitra per Bulan'!G:G,'Data Alokasi Mitra per Bulan'!C:C,B1385,'Data Alokasi Mitra per Bulan'!D:D,C1385)</f>
        <v>1100000</v>
      </c>
      <c r="E1385" s="63" t="str">
        <f t="shared" si="21"/>
        <v>Dibawah Batas Honor</v>
      </c>
      <c r="F1385" s="64" t="e">
        <f ca="1">IF(_xludf.MAXifs('Data Alokasi Mitra per Bulan'!V:V,'Data Alokasi Mitra per Bulan'!C:C,B1385,'Data Alokasi Mitra per Bulan'!D:D,C1385)=0,G1385,IF(YEAR(_xludf.MAXifs('Data Alokasi Mitra per Bulan'!V:V,'Data Alokasi Mitra per Bulan'!C:C,B1385,'Data Alokasi Mitra per Bulan'!D:D,C1385))=2024,G1385,_xludf.MAXifs('Data Alokasi Mitra per Bulan'!V:V,'Data Alokasi Mitra per Bulan'!C:C,B1385,'Data Alokasi Mitra per Bulan'!D:D,C1385)))</f>
        <v>#NAME?</v>
      </c>
      <c r="G1385" s="65">
        <f t="shared" si="22"/>
        <v>45991</v>
      </c>
    </row>
    <row r="1386" spans="1:7" ht="14.4">
      <c r="A1386" s="62" t="str">
        <f t="shared" si="20"/>
        <v>Lesti Natalia SumangkutNovember</v>
      </c>
      <c r="B1386" s="62" t="s">
        <v>175</v>
      </c>
      <c r="C1386" s="22" t="s">
        <v>335</v>
      </c>
      <c r="D1386" s="54">
        <f>SUMIFS('Data Alokasi Mitra per Bulan'!G:G,'Data Alokasi Mitra per Bulan'!C:C,B1386,'Data Alokasi Mitra per Bulan'!D:D,C1386)</f>
        <v>660000</v>
      </c>
      <c r="E1386" s="63" t="str">
        <f t="shared" si="21"/>
        <v>Dibawah Batas Honor</v>
      </c>
      <c r="F1386" s="64" t="e">
        <f ca="1">IF(_xludf.MAXifs('Data Alokasi Mitra per Bulan'!V:V,'Data Alokasi Mitra per Bulan'!C:C,B1386,'Data Alokasi Mitra per Bulan'!D:D,C1386)=0,G1386,IF(YEAR(_xludf.MAXifs('Data Alokasi Mitra per Bulan'!V:V,'Data Alokasi Mitra per Bulan'!C:C,B1386,'Data Alokasi Mitra per Bulan'!D:D,C1386))=2024,G1386,_xludf.MAXifs('Data Alokasi Mitra per Bulan'!V:V,'Data Alokasi Mitra per Bulan'!C:C,B1386,'Data Alokasi Mitra per Bulan'!D:D,C1386)))</f>
        <v>#NAME?</v>
      </c>
      <c r="G1386" s="65">
        <f t="shared" si="22"/>
        <v>45991</v>
      </c>
    </row>
    <row r="1387" spans="1:7" ht="14.4">
      <c r="A1387" s="62" t="str">
        <f t="shared" si="20"/>
        <v>Lydia IndrawatiNovember</v>
      </c>
      <c r="B1387" s="22" t="s">
        <v>121</v>
      </c>
      <c r="C1387" s="22" t="s">
        <v>335</v>
      </c>
      <c r="D1387" s="54">
        <f>SUMIFS('Data Alokasi Mitra per Bulan'!G:G,'Data Alokasi Mitra per Bulan'!C:C,B1387,'Data Alokasi Mitra per Bulan'!D:D,C1387)</f>
        <v>1100000</v>
      </c>
      <c r="E1387" s="63" t="str">
        <f t="shared" si="21"/>
        <v>Dibawah Batas Honor</v>
      </c>
      <c r="F1387" s="64" t="e">
        <f ca="1">IF(_xludf.MAXifs('Data Alokasi Mitra per Bulan'!V:V,'Data Alokasi Mitra per Bulan'!C:C,B1387,'Data Alokasi Mitra per Bulan'!D:D,C1387)=0,G1387,IF(YEAR(_xludf.MAXifs('Data Alokasi Mitra per Bulan'!V:V,'Data Alokasi Mitra per Bulan'!C:C,B1387,'Data Alokasi Mitra per Bulan'!D:D,C1387))=2024,G1387,_xludf.MAXifs('Data Alokasi Mitra per Bulan'!V:V,'Data Alokasi Mitra per Bulan'!C:C,B1387,'Data Alokasi Mitra per Bulan'!D:D,C1387)))</f>
        <v>#NAME?</v>
      </c>
      <c r="G1387" s="65">
        <f t="shared" si="22"/>
        <v>45991</v>
      </c>
    </row>
    <row r="1388" spans="1:7" ht="14.4">
      <c r="A1388" s="62" t="str">
        <f t="shared" si="20"/>
        <v>Margaret Rosanta SembiringNovember</v>
      </c>
      <c r="B1388" s="62" t="s">
        <v>146</v>
      </c>
      <c r="C1388" s="22" t="s">
        <v>335</v>
      </c>
      <c r="D1388" s="54">
        <f>SUMIFS('Data Alokasi Mitra per Bulan'!G:G,'Data Alokasi Mitra per Bulan'!C:C,B1388,'Data Alokasi Mitra per Bulan'!D:D,C1388)</f>
        <v>1760000</v>
      </c>
      <c r="E1388" s="63" t="str">
        <f t="shared" si="21"/>
        <v>Dibawah Batas Honor</v>
      </c>
      <c r="F1388" s="64" t="e">
        <f ca="1">IF(_xludf.MAXifs('Data Alokasi Mitra per Bulan'!V:V,'Data Alokasi Mitra per Bulan'!C:C,B1388,'Data Alokasi Mitra per Bulan'!D:D,C1388)=0,G1388,IF(YEAR(_xludf.MAXifs('Data Alokasi Mitra per Bulan'!V:V,'Data Alokasi Mitra per Bulan'!C:C,B1388,'Data Alokasi Mitra per Bulan'!D:D,C1388))=2024,G1388,_xludf.MAXifs('Data Alokasi Mitra per Bulan'!V:V,'Data Alokasi Mitra per Bulan'!C:C,B1388,'Data Alokasi Mitra per Bulan'!D:D,C1388)))</f>
        <v>#NAME?</v>
      </c>
      <c r="G1388" s="65">
        <f t="shared" si="22"/>
        <v>45991</v>
      </c>
    </row>
    <row r="1389" spans="1:7" ht="14.4">
      <c r="A1389" s="62" t="str">
        <f t="shared" si="20"/>
        <v>Maria Francisca MaunNovember</v>
      </c>
      <c r="B1389" s="62" t="s">
        <v>62</v>
      </c>
      <c r="C1389" s="22" t="s">
        <v>335</v>
      </c>
      <c r="D1389" s="54">
        <f>SUMIFS('Data Alokasi Mitra per Bulan'!G:G,'Data Alokasi Mitra per Bulan'!C:C,B1389,'Data Alokasi Mitra per Bulan'!D:D,C1389)</f>
        <v>0</v>
      </c>
      <c r="E1389" s="63" t="str">
        <f t="shared" si="21"/>
        <v>Dibawah Batas Honor</v>
      </c>
      <c r="F1389" s="64" t="e">
        <f ca="1">IF(_xludf.MAXifs('Data Alokasi Mitra per Bulan'!V:V,'Data Alokasi Mitra per Bulan'!C:C,B1389,'Data Alokasi Mitra per Bulan'!D:D,C1389)=0,G1389,IF(YEAR(_xludf.MAXifs('Data Alokasi Mitra per Bulan'!V:V,'Data Alokasi Mitra per Bulan'!C:C,B1389,'Data Alokasi Mitra per Bulan'!D:D,C1389))=2024,G1389,_xludf.MAXifs('Data Alokasi Mitra per Bulan'!V:V,'Data Alokasi Mitra per Bulan'!C:C,B1389,'Data Alokasi Mitra per Bulan'!D:D,C1389)))</f>
        <v>#NAME?</v>
      </c>
      <c r="G1389" s="65">
        <f t="shared" si="22"/>
        <v>45991</v>
      </c>
    </row>
    <row r="1390" spans="1:7" ht="14.4">
      <c r="A1390" s="62" t="str">
        <f t="shared" si="20"/>
        <v>Marian sonia poliiNovember</v>
      </c>
      <c r="B1390" s="62" t="s">
        <v>67</v>
      </c>
      <c r="C1390" s="22" t="s">
        <v>335</v>
      </c>
      <c r="D1390" s="54">
        <f>SUMIFS('Data Alokasi Mitra per Bulan'!G:G,'Data Alokasi Mitra per Bulan'!C:C,B1390,'Data Alokasi Mitra per Bulan'!D:D,C1390)</f>
        <v>1240000</v>
      </c>
      <c r="E1390" s="63" t="str">
        <f t="shared" si="21"/>
        <v>Dibawah Batas Honor</v>
      </c>
      <c r="F1390" s="64" t="e">
        <f ca="1">IF(_xludf.MAXifs('Data Alokasi Mitra per Bulan'!V:V,'Data Alokasi Mitra per Bulan'!C:C,B1390,'Data Alokasi Mitra per Bulan'!D:D,C1390)=0,G1390,IF(YEAR(_xludf.MAXifs('Data Alokasi Mitra per Bulan'!V:V,'Data Alokasi Mitra per Bulan'!C:C,B1390,'Data Alokasi Mitra per Bulan'!D:D,C1390))=2024,G1390,_xludf.MAXifs('Data Alokasi Mitra per Bulan'!V:V,'Data Alokasi Mitra per Bulan'!C:C,B1390,'Data Alokasi Mitra per Bulan'!D:D,C1390)))</f>
        <v>#NAME?</v>
      </c>
      <c r="G1390" s="65">
        <f t="shared" si="22"/>
        <v>45991</v>
      </c>
    </row>
    <row r="1391" spans="1:7" ht="14.4">
      <c r="A1391" s="62" t="str">
        <f t="shared" si="20"/>
        <v>Marklif Esriy MocodompisNovember</v>
      </c>
      <c r="B1391" s="22" t="s">
        <v>359</v>
      </c>
      <c r="C1391" s="22" t="s">
        <v>335</v>
      </c>
      <c r="D1391" s="54">
        <f>SUMIFS('Data Alokasi Mitra per Bulan'!G:G,'Data Alokasi Mitra per Bulan'!C:C,B1391,'Data Alokasi Mitra per Bulan'!D:D,C1391)</f>
        <v>0</v>
      </c>
      <c r="E1391" s="63" t="str">
        <f t="shared" si="21"/>
        <v>Dibawah Batas Honor</v>
      </c>
      <c r="F1391" s="64" t="e">
        <f ca="1">IF(_xludf.MAXifs('Data Alokasi Mitra per Bulan'!V:V,'Data Alokasi Mitra per Bulan'!C:C,B1391,'Data Alokasi Mitra per Bulan'!D:D,C1391)=0,G1391,IF(YEAR(_xludf.MAXifs('Data Alokasi Mitra per Bulan'!V:V,'Data Alokasi Mitra per Bulan'!C:C,B1391,'Data Alokasi Mitra per Bulan'!D:D,C1391))=2024,G1391,_xludf.MAXifs('Data Alokasi Mitra per Bulan'!V:V,'Data Alokasi Mitra per Bulan'!C:C,B1391,'Data Alokasi Mitra per Bulan'!D:D,C1391)))</f>
        <v>#NAME?</v>
      </c>
      <c r="G1391" s="65">
        <f t="shared" si="22"/>
        <v>45991</v>
      </c>
    </row>
    <row r="1392" spans="1:7" ht="14.4">
      <c r="A1392" s="62" t="str">
        <f t="shared" si="20"/>
        <v>MARLIN TELMA OCTAVIA KARIONovember</v>
      </c>
      <c r="B1392" s="22" t="s">
        <v>31</v>
      </c>
      <c r="C1392" s="22" t="s">
        <v>335</v>
      </c>
      <c r="D1392" s="54">
        <f>SUMIFS('Data Alokasi Mitra per Bulan'!G:G,'Data Alokasi Mitra per Bulan'!C:C,B1392,'Data Alokasi Mitra per Bulan'!D:D,C1392)</f>
        <v>1174000</v>
      </c>
      <c r="E1392" s="63" t="str">
        <f t="shared" si="21"/>
        <v>Dibawah Batas Honor</v>
      </c>
      <c r="F1392" s="64" t="e">
        <f ca="1">IF(_xludf.MAXifs('Data Alokasi Mitra per Bulan'!V:V,'Data Alokasi Mitra per Bulan'!C:C,B1392,'Data Alokasi Mitra per Bulan'!D:D,C1392)=0,G1392,IF(YEAR(_xludf.MAXifs('Data Alokasi Mitra per Bulan'!V:V,'Data Alokasi Mitra per Bulan'!C:C,B1392,'Data Alokasi Mitra per Bulan'!D:D,C1392))=2024,G1392,_xludf.MAXifs('Data Alokasi Mitra per Bulan'!V:V,'Data Alokasi Mitra per Bulan'!C:C,B1392,'Data Alokasi Mitra per Bulan'!D:D,C1392)))</f>
        <v>#NAME?</v>
      </c>
      <c r="G1392" s="65">
        <f t="shared" si="22"/>
        <v>45991</v>
      </c>
    </row>
    <row r="1393" spans="1:7" ht="14.4">
      <c r="A1393" s="62" t="str">
        <f t="shared" si="20"/>
        <v>Marlisah Sarwendah RompasNovember</v>
      </c>
      <c r="B1393" s="22" t="s">
        <v>268</v>
      </c>
      <c r="C1393" s="22" t="s">
        <v>335</v>
      </c>
      <c r="D1393" s="54">
        <f>SUMIFS('Data Alokasi Mitra per Bulan'!G:G,'Data Alokasi Mitra per Bulan'!C:C,B1393,'Data Alokasi Mitra per Bulan'!D:D,C1393)</f>
        <v>0</v>
      </c>
      <c r="E1393" s="63" t="str">
        <f t="shared" si="21"/>
        <v>Dibawah Batas Honor</v>
      </c>
      <c r="F1393" s="64" t="e">
        <f ca="1">IF(_xludf.MAXifs('Data Alokasi Mitra per Bulan'!V:V,'Data Alokasi Mitra per Bulan'!C:C,B1393,'Data Alokasi Mitra per Bulan'!D:D,C1393)=0,G1393,IF(YEAR(_xludf.MAXifs('Data Alokasi Mitra per Bulan'!V:V,'Data Alokasi Mitra per Bulan'!C:C,B1393,'Data Alokasi Mitra per Bulan'!D:D,C1393))=2024,G1393,_xludf.MAXifs('Data Alokasi Mitra per Bulan'!V:V,'Data Alokasi Mitra per Bulan'!C:C,B1393,'Data Alokasi Mitra per Bulan'!D:D,C1393)))</f>
        <v>#NAME?</v>
      </c>
      <c r="G1393" s="65">
        <f t="shared" si="22"/>
        <v>45991</v>
      </c>
    </row>
    <row r="1394" spans="1:7" ht="14.4">
      <c r="A1394" s="62" t="str">
        <f t="shared" si="20"/>
        <v>Marlyn WatungNovember</v>
      </c>
      <c r="B1394" s="22" t="s">
        <v>255</v>
      </c>
      <c r="C1394" s="22" t="s">
        <v>335</v>
      </c>
      <c r="D1394" s="54">
        <f>SUMIFS('Data Alokasi Mitra per Bulan'!G:G,'Data Alokasi Mitra per Bulan'!C:C,B1394,'Data Alokasi Mitra per Bulan'!D:D,C1394)</f>
        <v>0</v>
      </c>
      <c r="E1394" s="63" t="str">
        <f t="shared" si="21"/>
        <v>Dibawah Batas Honor</v>
      </c>
      <c r="F1394" s="64" t="e">
        <f ca="1">IF(_xludf.MAXifs('Data Alokasi Mitra per Bulan'!V:V,'Data Alokasi Mitra per Bulan'!C:C,B1394,'Data Alokasi Mitra per Bulan'!D:D,C1394)=0,G1394,IF(YEAR(_xludf.MAXifs('Data Alokasi Mitra per Bulan'!V:V,'Data Alokasi Mitra per Bulan'!C:C,B1394,'Data Alokasi Mitra per Bulan'!D:D,C1394))=2024,G1394,_xludf.MAXifs('Data Alokasi Mitra per Bulan'!V:V,'Data Alokasi Mitra per Bulan'!C:C,B1394,'Data Alokasi Mitra per Bulan'!D:D,C1394)))</f>
        <v>#NAME?</v>
      </c>
      <c r="G1394" s="65">
        <f t="shared" si="22"/>
        <v>45991</v>
      </c>
    </row>
    <row r="1395" spans="1:7" ht="14.4">
      <c r="A1395" s="62" t="str">
        <f t="shared" si="20"/>
        <v>MARSYA MAGDALENA ROMLA ALINovember</v>
      </c>
      <c r="B1395" s="22" t="s">
        <v>360</v>
      </c>
      <c r="C1395" s="22" t="s">
        <v>335</v>
      </c>
      <c r="D1395" s="54">
        <f>SUMIFS('Data Alokasi Mitra per Bulan'!G:G,'Data Alokasi Mitra per Bulan'!C:C,B1395,'Data Alokasi Mitra per Bulan'!D:D,C1395)</f>
        <v>0</v>
      </c>
      <c r="E1395" s="63" t="str">
        <f t="shared" si="21"/>
        <v>Dibawah Batas Honor</v>
      </c>
      <c r="F1395" s="64" t="e">
        <f ca="1">IF(_xludf.MAXifs('Data Alokasi Mitra per Bulan'!V:V,'Data Alokasi Mitra per Bulan'!C:C,B1395,'Data Alokasi Mitra per Bulan'!D:D,C1395)=0,G1395,IF(YEAR(_xludf.MAXifs('Data Alokasi Mitra per Bulan'!V:V,'Data Alokasi Mitra per Bulan'!C:C,B1395,'Data Alokasi Mitra per Bulan'!D:D,C1395))=2024,G1395,_xludf.MAXifs('Data Alokasi Mitra per Bulan'!V:V,'Data Alokasi Mitra per Bulan'!C:C,B1395,'Data Alokasi Mitra per Bulan'!D:D,C1395)))</f>
        <v>#NAME?</v>
      </c>
      <c r="G1395" s="65">
        <f t="shared" si="22"/>
        <v>45991</v>
      </c>
    </row>
    <row r="1396" spans="1:7" ht="14.4">
      <c r="A1396" s="62" t="str">
        <f t="shared" si="20"/>
        <v>Maya Marlin Austin RembetNovember</v>
      </c>
      <c r="B1396" s="22" t="s">
        <v>109</v>
      </c>
      <c r="C1396" s="22" t="s">
        <v>335</v>
      </c>
      <c r="D1396" s="54">
        <f>SUMIFS('Data Alokasi Mitra per Bulan'!G:G,'Data Alokasi Mitra per Bulan'!C:C,B1396,'Data Alokasi Mitra per Bulan'!D:D,C1396)</f>
        <v>2340000</v>
      </c>
      <c r="E1396" s="63" t="str">
        <f t="shared" si="21"/>
        <v>Dibawah Batas Honor</v>
      </c>
      <c r="F1396" s="64" t="e">
        <f ca="1">IF(_xludf.MAXifs('Data Alokasi Mitra per Bulan'!V:V,'Data Alokasi Mitra per Bulan'!C:C,B1396,'Data Alokasi Mitra per Bulan'!D:D,C1396)=0,G1396,IF(YEAR(_xludf.MAXifs('Data Alokasi Mitra per Bulan'!V:V,'Data Alokasi Mitra per Bulan'!C:C,B1396,'Data Alokasi Mitra per Bulan'!D:D,C1396))=2024,G1396,_xludf.MAXifs('Data Alokasi Mitra per Bulan'!V:V,'Data Alokasi Mitra per Bulan'!C:C,B1396,'Data Alokasi Mitra per Bulan'!D:D,C1396)))</f>
        <v>#NAME?</v>
      </c>
      <c r="G1396" s="65">
        <f t="shared" si="22"/>
        <v>45991</v>
      </c>
    </row>
    <row r="1397" spans="1:7" ht="14.4">
      <c r="A1397" s="62" t="str">
        <f t="shared" si="20"/>
        <v>Meike Marta TuukNovember</v>
      </c>
      <c r="B1397" s="62" t="s">
        <v>135</v>
      </c>
      <c r="C1397" s="22" t="s">
        <v>335</v>
      </c>
      <c r="D1397" s="54">
        <f>SUMIFS('Data Alokasi Mitra per Bulan'!G:G,'Data Alokasi Mitra per Bulan'!C:C,B1397,'Data Alokasi Mitra per Bulan'!D:D,C1397)</f>
        <v>0</v>
      </c>
      <c r="E1397" s="63" t="str">
        <f t="shared" si="21"/>
        <v>Dibawah Batas Honor</v>
      </c>
      <c r="F1397" s="64" t="e">
        <f ca="1">IF(_xludf.MAXifs('Data Alokasi Mitra per Bulan'!V:V,'Data Alokasi Mitra per Bulan'!C:C,B1397,'Data Alokasi Mitra per Bulan'!D:D,C1397)=0,G1397,IF(YEAR(_xludf.MAXifs('Data Alokasi Mitra per Bulan'!V:V,'Data Alokasi Mitra per Bulan'!C:C,B1397,'Data Alokasi Mitra per Bulan'!D:D,C1397))=2024,G1397,_xludf.MAXifs('Data Alokasi Mitra per Bulan'!V:V,'Data Alokasi Mitra per Bulan'!C:C,B1397,'Data Alokasi Mitra per Bulan'!D:D,C1397)))</f>
        <v>#NAME?</v>
      </c>
      <c r="G1397" s="65">
        <f t="shared" si="22"/>
        <v>45991</v>
      </c>
    </row>
    <row r="1398" spans="1:7" ht="14.4">
      <c r="A1398" s="62" t="str">
        <f t="shared" si="20"/>
        <v>Meike MokodaserNovember</v>
      </c>
      <c r="B1398" s="22" t="s">
        <v>110</v>
      </c>
      <c r="C1398" s="22" t="s">
        <v>335</v>
      </c>
      <c r="D1398" s="54">
        <f>SUMIFS('Data Alokasi Mitra per Bulan'!G:G,'Data Alokasi Mitra per Bulan'!C:C,B1398,'Data Alokasi Mitra per Bulan'!D:D,C1398)</f>
        <v>0</v>
      </c>
      <c r="E1398" s="63" t="str">
        <f t="shared" si="21"/>
        <v>Dibawah Batas Honor</v>
      </c>
      <c r="F1398" s="64" t="e">
        <f ca="1">IF(_xludf.MAXifs('Data Alokasi Mitra per Bulan'!V:V,'Data Alokasi Mitra per Bulan'!C:C,B1398,'Data Alokasi Mitra per Bulan'!D:D,C1398)=0,G1398,IF(YEAR(_xludf.MAXifs('Data Alokasi Mitra per Bulan'!V:V,'Data Alokasi Mitra per Bulan'!C:C,B1398,'Data Alokasi Mitra per Bulan'!D:D,C1398))=2024,G1398,_xludf.MAXifs('Data Alokasi Mitra per Bulan'!V:V,'Data Alokasi Mitra per Bulan'!C:C,B1398,'Data Alokasi Mitra per Bulan'!D:D,C1398)))</f>
        <v>#NAME?</v>
      </c>
      <c r="G1398" s="65">
        <f t="shared" si="22"/>
        <v>45991</v>
      </c>
    </row>
    <row r="1399" spans="1:7" ht="14.4">
      <c r="A1399" s="62" t="str">
        <f t="shared" si="20"/>
        <v>Meri adelina kalaloNovember</v>
      </c>
      <c r="B1399" s="62" t="s">
        <v>81</v>
      </c>
      <c r="C1399" s="22" t="s">
        <v>335</v>
      </c>
      <c r="D1399" s="54">
        <f>SUMIFS('Data Alokasi Mitra per Bulan'!G:G,'Data Alokasi Mitra per Bulan'!C:C,B1399,'Data Alokasi Mitra per Bulan'!D:D,C1399)</f>
        <v>0</v>
      </c>
      <c r="E1399" s="63" t="str">
        <f t="shared" si="21"/>
        <v>Dibawah Batas Honor</v>
      </c>
      <c r="F1399" s="64" t="e">
        <f ca="1">IF(_xludf.MAXifs('Data Alokasi Mitra per Bulan'!V:V,'Data Alokasi Mitra per Bulan'!C:C,B1399,'Data Alokasi Mitra per Bulan'!D:D,C1399)=0,G1399,IF(YEAR(_xludf.MAXifs('Data Alokasi Mitra per Bulan'!V:V,'Data Alokasi Mitra per Bulan'!C:C,B1399,'Data Alokasi Mitra per Bulan'!D:D,C1399))=2024,G1399,_xludf.MAXifs('Data Alokasi Mitra per Bulan'!V:V,'Data Alokasi Mitra per Bulan'!C:C,B1399,'Data Alokasi Mitra per Bulan'!D:D,C1399)))</f>
        <v>#NAME?</v>
      </c>
      <c r="G1399" s="65">
        <f t="shared" si="22"/>
        <v>45991</v>
      </c>
    </row>
    <row r="1400" spans="1:7" ht="14.4">
      <c r="A1400" s="62" t="str">
        <f t="shared" si="20"/>
        <v>Meyriska Cindy HoropuNovember</v>
      </c>
      <c r="B1400" s="62" t="s">
        <v>361</v>
      </c>
      <c r="C1400" s="22" t="s">
        <v>335</v>
      </c>
      <c r="D1400" s="54">
        <f>SUMIFS('Data Alokasi Mitra per Bulan'!G:G,'Data Alokasi Mitra per Bulan'!C:C,B1400,'Data Alokasi Mitra per Bulan'!D:D,C1400)</f>
        <v>0</v>
      </c>
      <c r="E1400" s="63" t="str">
        <f t="shared" si="21"/>
        <v>Dibawah Batas Honor</v>
      </c>
      <c r="F1400" s="64" t="e">
        <f ca="1">IF(_xludf.MAXifs('Data Alokasi Mitra per Bulan'!V:V,'Data Alokasi Mitra per Bulan'!C:C,B1400,'Data Alokasi Mitra per Bulan'!D:D,C1400)=0,G1400,IF(YEAR(_xludf.MAXifs('Data Alokasi Mitra per Bulan'!V:V,'Data Alokasi Mitra per Bulan'!C:C,B1400,'Data Alokasi Mitra per Bulan'!D:D,C1400))=2024,G1400,_xludf.MAXifs('Data Alokasi Mitra per Bulan'!V:V,'Data Alokasi Mitra per Bulan'!C:C,B1400,'Data Alokasi Mitra per Bulan'!D:D,C1400)))</f>
        <v>#NAME?</v>
      </c>
      <c r="G1400" s="65">
        <f t="shared" si="22"/>
        <v>45991</v>
      </c>
    </row>
    <row r="1401" spans="1:7" ht="14.4">
      <c r="A1401" s="62" t="str">
        <f t="shared" si="20"/>
        <v>Mieske kaumpunganNovember</v>
      </c>
      <c r="B1401" s="62" t="s">
        <v>137</v>
      </c>
      <c r="C1401" s="22" t="s">
        <v>335</v>
      </c>
      <c r="D1401" s="54">
        <f>SUMIFS('Data Alokasi Mitra per Bulan'!G:G,'Data Alokasi Mitra per Bulan'!C:C,B1401,'Data Alokasi Mitra per Bulan'!D:D,C1401)</f>
        <v>1240000</v>
      </c>
      <c r="E1401" s="63" t="str">
        <f t="shared" si="21"/>
        <v>Dibawah Batas Honor</v>
      </c>
      <c r="F1401" s="64" t="e">
        <f ca="1">IF(_xludf.MAXifs('Data Alokasi Mitra per Bulan'!V:V,'Data Alokasi Mitra per Bulan'!C:C,B1401,'Data Alokasi Mitra per Bulan'!D:D,C1401)=0,G1401,IF(YEAR(_xludf.MAXifs('Data Alokasi Mitra per Bulan'!V:V,'Data Alokasi Mitra per Bulan'!C:C,B1401,'Data Alokasi Mitra per Bulan'!D:D,C1401))=2024,G1401,_xludf.MAXifs('Data Alokasi Mitra per Bulan'!V:V,'Data Alokasi Mitra per Bulan'!C:C,B1401,'Data Alokasi Mitra per Bulan'!D:D,C1401)))</f>
        <v>#NAME?</v>
      </c>
      <c r="G1401" s="65">
        <f t="shared" si="22"/>
        <v>45991</v>
      </c>
    </row>
    <row r="1402" spans="1:7" ht="14.4">
      <c r="A1402" s="62" t="str">
        <f t="shared" si="20"/>
        <v>Moortesya Dina MakanaungNovember</v>
      </c>
      <c r="B1402" s="62" t="s">
        <v>278</v>
      </c>
      <c r="C1402" s="22" t="s">
        <v>335</v>
      </c>
      <c r="D1402" s="54">
        <f>SUMIFS('Data Alokasi Mitra per Bulan'!G:G,'Data Alokasi Mitra per Bulan'!C:C,B1402,'Data Alokasi Mitra per Bulan'!D:D,C1402)</f>
        <v>0</v>
      </c>
      <c r="E1402" s="63" t="str">
        <f t="shared" si="21"/>
        <v>Dibawah Batas Honor</v>
      </c>
      <c r="F1402" s="64" t="e">
        <f ca="1">IF(_xludf.MAXifs('Data Alokasi Mitra per Bulan'!V:V,'Data Alokasi Mitra per Bulan'!C:C,B1402,'Data Alokasi Mitra per Bulan'!D:D,C1402)=0,G1402,IF(YEAR(_xludf.MAXifs('Data Alokasi Mitra per Bulan'!V:V,'Data Alokasi Mitra per Bulan'!C:C,B1402,'Data Alokasi Mitra per Bulan'!D:D,C1402))=2024,G1402,_xludf.MAXifs('Data Alokasi Mitra per Bulan'!V:V,'Data Alokasi Mitra per Bulan'!C:C,B1402,'Data Alokasi Mitra per Bulan'!D:D,C1402)))</f>
        <v>#NAME?</v>
      </c>
      <c r="G1402" s="65">
        <f t="shared" si="22"/>
        <v>45991</v>
      </c>
    </row>
    <row r="1403" spans="1:7" ht="14.4">
      <c r="A1403" s="62" t="str">
        <f t="shared" si="20"/>
        <v>NANCY CINTHYA PANGEMANANNovember</v>
      </c>
      <c r="B1403" s="22" t="s">
        <v>183</v>
      </c>
      <c r="C1403" s="22" t="s">
        <v>335</v>
      </c>
      <c r="D1403" s="54">
        <f>SUMIFS('Data Alokasi Mitra per Bulan'!G:G,'Data Alokasi Mitra per Bulan'!C:C,B1403,'Data Alokasi Mitra per Bulan'!D:D,C1403)</f>
        <v>0</v>
      </c>
      <c r="E1403" s="63" t="str">
        <f t="shared" si="21"/>
        <v>Dibawah Batas Honor</v>
      </c>
      <c r="F1403" s="64" t="e">
        <f ca="1">IF(_xludf.MAXifs('Data Alokasi Mitra per Bulan'!V:V,'Data Alokasi Mitra per Bulan'!C:C,B1403,'Data Alokasi Mitra per Bulan'!D:D,C1403)=0,G1403,IF(YEAR(_xludf.MAXifs('Data Alokasi Mitra per Bulan'!V:V,'Data Alokasi Mitra per Bulan'!C:C,B1403,'Data Alokasi Mitra per Bulan'!D:D,C1403))=2024,G1403,_xludf.MAXifs('Data Alokasi Mitra per Bulan'!V:V,'Data Alokasi Mitra per Bulan'!C:C,B1403,'Data Alokasi Mitra per Bulan'!D:D,C1403)))</f>
        <v>#NAME?</v>
      </c>
      <c r="G1403" s="65">
        <f t="shared" si="22"/>
        <v>45991</v>
      </c>
    </row>
    <row r="1404" spans="1:7" ht="14.4">
      <c r="A1404" s="62" t="str">
        <f t="shared" si="20"/>
        <v>Novanti LohoNovember</v>
      </c>
      <c r="B1404" s="62" t="s">
        <v>276</v>
      </c>
      <c r="C1404" s="22" t="s">
        <v>335</v>
      </c>
      <c r="D1404" s="54">
        <f>SUMIFS('Data Alokasi Mitra per Bulan'!G:G,'Data Alokasi Mitra per Bulan'!C:C,B1404,'Data Alokasi Mitra per Bulan'!D:D,C1404)</f>
        <v>0</v>
      </c>
      <c r="E1404" s="63" t="str">
        <f t="shared" si="21"/>
        <v>Dibawah Batas Honor</v>
      </c>
      <c r="F1404" s="64" t="e">
        <f ca="1">IF(_xludf.MAXifs('Data Alokasi Mitra per Bulan'!V:V,'Data Alokasi Mitra per Bulan'!C:C,B1404,'Data Alokasi Mitra per Bulan'!D:D,C1404)=0,G1404,IF(YEAR(_xludf.MAXifs('Data Alokasi Mitra per Bulan'!V:V,'Data Alokasi Mitra per Bulan'!C:C,B1404,'Data Alokasi Mitra per Bulan'!D:D,C1404))=2024,G1404,_xludf.MAXifs('Data Alokasi Mitra per Bulan'!V:V,'Data Alokasi Mitra per Bulan'!C:C,B1404,'Data Alokasi Mitra per Bulan'!D:D,C1404)))</f>
        <v>#NAME?</v>
      </c>
      <c r="G1404" s="65">
        <f t="shared" si="22"/>
        <v>45991</v>
      </c>
    </row>
    <row r="1405" spans="1:7" ht="14.4">
      <c r="A1405" s="62" t="str">
        <f t="shared" si="20"/>
        <v>Novita meita walewangkoNovember</v>
      </c>
      <c r="B1405" s="62" t="s">
        <v>279</v>
      </c>
      <c r="C1405" s="22" t="s">
        <v>335</v>
      </c>
      <c r="D1405" s="54">
        <f>SUMIFS('Data Alokasi Mitra per Bulan'!G:G,'Data Alokasi Mitra per Bulan'!C:C,B1405,'Data Alokasi Mitra per Bulan'!D:D,C1405)</f>
        <v>0</v>
      </c>
      <c r="E1405" s="63" t="str">
        <f t="shared" si="21"/>
        <v>Dibawah Batas Honor</v>
      </c>
      <c r="F1405" s="64" t="e">
        <f ca="1">IF(_xludf.MAXifs('Data Alokasi Mitra per Bulan'!V:V,'Data Alokasi Mitra per Bulan'!C:C,B1405,'Data Alokasi Mitra per Bulan'!D:D,C1405)=0,G1405,IF(YEAR(_xludf.MAXifs('Data Alokasi Mitra per Bulan'!V:V,'Data Alokasi Mitra per Bulan'!C:C,B1405,'Data Alokasi Mitra per Bulan'!D:D,C1405))=2024,G1405,_xludf.MAXifs('Data Alokasi Mitra per Bulan'!V:V,'Data Alokasi Mitra per Bulan'!C:C,B1405,'Data Alokasi Mitra per Bulan'!D:D,C1405)))</f>
        <v>#NAME?</v>
      </c>
      <c r="G1405" s="65">
        <f t="shared" si="22"/>
        <v>45991</v>
      </c>
    </row>
    <row r="1406" spans="1:7" ht="14.4">
      <c r="A1406" s="62" t="str">
        <f t="shared" si="20"/>
        <v>Novita Theresia KarindaNovember</v>
      </c>
      <c r="B1406" s="62" t="s">
        <v>280</v>
      </c>
      <c r="C1406" s="22" t="s">
        <v>335</v>
      </c>
      <c r="D1406" s="54">
        <f>SUMIFS('Data Alokasi Mitra per Bulan'!G:G,'Data Alokasi Mitra per Bulan'!C:C,B1406,'Data Alokasi Mitra per Bulan'!D:D,C1406)</f>
        <v>0</v>
      </c>
      <c r="E1406" s="63" t="str">
        <f t="shared" si="21"/>
        <v>Dibawah Batas Honor</v>
      </c>
      <c r="F1406" s="64" t="e">
        <f ca="1">IF(_xludf.MAXifs('Data Alokasi Mitra per Bulan'!V:V,'Data Alokasi Mitra per Bulan'!C:C,B1406,'Data Alokasi Mitra per Bulan'!D:D,C1406)=0,G1406,IF(YEAR(_xludf.MAXifs('Data Alokasi Mitra per Bulan'!V:V,'Data Alokasi Mitra per Bulan'!C:C,B1406,'Data Alokasi Mitra per Bulan'!D:D,C1406))=2024,G1406,_xludf.MAXifs('Data Alokasi Mitra per Bulan'!V:V,'Data Alokasi Mitra per Bulan'!C:C,B1406,'Data Alokasi Mitra per Bulan'!D:D,C1406)))</f>
        <v>#NAME?</v>
      </c>
      <c r="G1406" s="65">
        <f t="shared" si="22"/>
        <v>45991</v>
      </c>
    </row>
    <row r="1407" spans="1:7" ht="14.4">
      <c r="A1407" s="62" t="str">
        <f t="shared" si="20"/>
        <v>NURHAYANTI TOWURINovember</v>
      </c>
      <c r="B1407" s="22" t="s">
        <v>111</v>
      </c>
      <c r="C1407" s="22" t="s">
        <v>335</v>
      </c>
      <c r="D1407" s="54">
        <f>SUMIFS('Data Alokasi Mitra per Bulan'!G:G,'Data Alokasi Mitra per Bulan'!C:C,B1407,'Data Alokasi Mitra per Bulan'!D:D,C1407)</f>
        <v>0</v>
      </c>
      <c r="E1407" s="63" t="str">
        <f t="shared" si="21"/>
        <v>Dibawah Batas Honor</v>
      </c>
      <c r="F1407" s="64" t="e">
        <f ca="1">IF(_xludf.MAXifs('Data Alokasi Mitra per Bulan'!V:V,'Data Alokasi Mitra per Bulan'!C:C,B1407,'Data Alokasi Mitra per Bulan'!D:D,C1407)=0,G1407,IF(YEAR(_xludf.MAXifs('Data Alokasi Mitra per Bulan'!V:V,'Data Alokasi Mitra per Bulan'!C:C,B1407,'Data Alokasi Mitra per Bulan'!D:D,C1407))=2024,G1407,_xludf.MAXifs('Data Alokasi Mitra per Bulan'!V:V,'Data Alokasi Mitra per Bulan'!C:C,B1407,'Data Alokasi Mitra per Bulan'!D:D,C1407)))</f>
        <v>#NAME?</v>
      </c>
      <c r="G1407" s="65">
        <f t="shared" si="22"/>
        <v>45991</v>
      </c>
    </row>
    <row r="1408" spans="1:7" ht="14.4">
      <c r="A1408" s="62" t="str">
        <f t="shared" si="20"/>
        <v>Nurul istiyanaNovember</v>
      </c>
      <c r="B1408" s="62" t="s">
        <v>281</v>
      </c>
      <c r="C1408" s="22" t="s">
        <v>335</v>
      </c>
      <c r="D1408" s="54">
        <f>SUMIFS('Data Alokasi Mitra per Bulan'!G:G,'Data Alokasi Mitra per Bulan'!C:C,B1408,'Data Alokasi Mitra per Bulan'!D:D,C1408)</f>
        <v>0</v>
      </c>
      <c r="E1408" s="63" t="str">
        <f t="shared" si="21"/>
        <v>Dibawah Batas Honor</v>
      </c>
      <c r="F1408" s="64" t="e">
        <f ca="1">IF(_xludf.MAXifs('Data Alokasi Mitra per Bulan'!V:V,'Data Alokasi Mitra per Bulan'!C:C,B1408,'Data Alokasi Mitra per Bulan'!D:D,C1408)=0,G1408,IF(YEAR(_xludf.MAXifs('Data Alokasi Mitra per Bulan'!V:V,'Data Alokasi Mitra per Bulan'!C:C,B1408,'Data Alokasi Mitra per Bulan'!D:D,C1408))=2024,G1408,_xludf.MAXifs('Data Alokasi Mitra per Bulan'!V:V,'Data Alokasi Mitra per Bulan'!C:C,B1408,'Data Alokasi Mitra per Bulan'!D:D,C1408)))</f>
        <v>#NAME?</v>
      </c>
      <c r="G1408" s="65">
        <f t="shared" si="22"/>
        <v>45991</v>
      </c>
    </row>
    <row r="1409" spans="1:7" ht="14.4">
      <c r="A1409" s="62" t="str">
        <f t="shared" si="20"/>
        <v>Oksan TolipNovember</v>
      </c>
      <c r="B1409" s="62" t="s">
        <v>112</v>
      </c>
      <c r="C1409" s="22" t="s">
        <v>335</v>
      </c>
      <c r="D1409" s="54">
        <f>SUMIFS('Data Alokasi Mitra per Bulan'!G:G,'Data Alokasi Mitra per Bulan'!C:C,B1409,'Data Alokasi Mitra per Bulan'!D:D,C1409)</f>
        <v>0</v>
      </c>
      <c r="E1409" s="63" t="str">
        <f t="shared" si="21"/>
        <v>Dibawah Batas Honor</v>
      </c>
      <c r="F1409" s="64" t="e">
        <f ca="1">IF(_xludf.MAXifs('Data Alokasi Mitra per Bulan'!V:V,'Data Alokasi Mitra per Bulan'!C:C,B1409,'Data Alokasi Mitra per Bulan'!D:D,C1409)=0,G1409,IF(YEAR(_xludf.MAXifs('Data Alokasi Mitra per Bulan'!V:V,'Data Alokasi Mitra per Bulan'!C:C,B1409,'Data Alokasi Mitra per Bulan'!D:D,C1409))=2024,G1409,_xludf.MAXifs('Data Alokasi Mitra per Bulan'!V:V,'Data Alokasi Mitra per Bulan'!C:C,B1409,'Data Alokasi Mitra per Bulan'!D:D,C1409)))</f>
        <v>#NAME?</v>
      </c>
      <c r="G1409" s="65">
        <f t="shared" si="22"/>
        <v>45991</v>
      </c>
    </row>
    <row r="1410" spans="1:7" ht="14.4">
      <c r="A1410" s="62" t="str">
        <f t="shared" si="20"/>
        <v>Pingkan Winda SarayarNovember</v>
      </c>
      <c r="B1410" s="62" t="s">
        <v>65</v>
      </c>
      <c r="C1410" s="22" t="s">
        <v>335</v>
      </c>
      <c r="D1410" s="54">
        <f>SUMIFS('Data Alokasi Mitra per Bulan'!G:G,'Data Alokasi Mitra per Bulan'!C:C,B1410,'Data Alokasi Mitra per Bulan'!D:D,C1410)</f>
        <v>0</v>
      </c>
      <c r="E1410" s="63" t="str">
        <f t="shared" si="21"/>
        <v>Dibawah Batas Honor</v>
      </c>
      <c r="F1410" s="64" t="e">
        <f ca="1">IF(_xludf.MAXifs('Data Alokasi Mitra per Bulan'!V:V,'Data Alokasi Mitra per Bulan'!C:C,B1410,'Data Alokasi Mitra per Bulan'!D:D,C1410)=0,G1410,IF(YEAR(_xludf.MAXifs('Data Alokasi Mitra per Bulan'!V:V,'Data Alokasi Mitra per Bulan'!C:C,B1410,'Data Alokasi Mitra per Bulan'!D:D,C1410))=2024,G1410,_xludf.MAXifs('Data Alokasi Mitra per Bulan'!V:V,'Data Alokasi Mitra per Bulan'!C:C,B1410,'Data Alokasi Mitra per Bulan'!D:D,C1410)))</f>
        <v>#NAME?</v>
      </c>
      <c r="G1410" s="65">
        <f t="shared" si="22"/>
        <v>45991</v>
      </c>
    </row>
    <row r="1411" spans="1:7" ht="14.4">
      <c r="A1411" s="62" t="str">
        <f t="shared" si="20"/>
        <v>Precilia Fransisca winangunNovember</v>
      </c>
      <c r="B1411" s="62" t="s">
        <v>362</v>
      </c>
      <c r="C1411" s="22" t="s">
        <v>335</v>
      </c>
      <c r="D1411" s="54">
        <f>SUMIFS('Data Alokasi Mitra per Bulan'!G:G,'Data Alokasi Mitra per Bulan'!C:C,B1411,'Data Alokasi Mitra per Bulan'!D:D,C1411)</f>
        <v>0</v>
      </c>
      <c r="E1411" s="63" t="str">
        <f t="shared" si="21"/>
        <v>Dibawah Batas Honor</v>
      </c>
      <c r="F1411" s="64" t="e">
        <f ca="1">IF(_xludf.MAXifs('Data Alokasi Mitra per Bulan'!V:V,'Data Alokasi Mitra per Bulan'!C:C,B1411,'Data Alokasi Mitra per Bulan'!D:D,C1411)=0,G1411,IF(YEAR(_xludf.MAXifs('Data Alokasi Mitra per Bulan'!V:V,'Data Alokasi Mitra per Bulan'!C:C,B1411,'Data Alokasi Mitra per Bulan'!D:D,C1411))=2024,G1411,_xludf.MAXifs('Data Alokasi Mitra per Bulan'!V:V,'Data Alokasi Mitra per Bulan'!C:C,B1411,'Data Alokasi Mitra per Bulan'!D:D,C1411)))</f>
        <v>#NAME?</v>
      </c>
      <c r="G1411" s="65">
        <f t="shared" si="22"/>
        <v>45991</v>
      </c>
    </row>
    <row r="1412" spans="1:7" ht="14.4">
      <c r="A1412" s="62" t="str">
        <f t="shared" si="20"/>
        <v>Prisila kristiani pangemananNovember</v>
      </c>
      <c r="B1412" s="22" t="s">
        <v>74</v>
      </c>
      <c r="C1412" s="22" t="s">
        <v>335</v>
      </c>
      <c r="D1412" s="54">
        <f>SUMIFS('Data Alokasi Mitra per Bulan'!G:G,'Data Alokasi Mitra per Bulan'!C:C,B1412,'Data Alokasi Mitra per Bulan'!D:D,C1412)</f>
        <v>0</v>
      </c>
      <c r="E1412" s="63" t="str">
        <f t="shared" si="21"/>
        <v>Dibawah Batas Honor</v>
      </c>
      <c r="F1412" s="64" t="e">
        <f ca="1">IF(_xludf.MAXifs('Data Alokasi Mitra per Bulan'!V:V,'Data Alokasi Mitra per Bulan'!C:C,B1412,'Data Alokasi Mitra per Bulan'!D:D,C1412)=0,G1412,IF(YEAR(_xludf.MAXifs('Data Alokasi Mitra per Bulan'!V:V,'Data Alokasi Mitra per Bulan'!C:C,B1412,'Data Alokasi Mitra per Bulan'!D:D,C1412))=2024,G1412,_xludf.MAXifs('Data Alokasi Mitra per Bulan'!V:V,'Data Alokasi Mitra per Bulan'!C:C,B1412,'Data Alokasi Mitra per Bulan'!D:D,C1412)))</f>
        <v>#NAME?</v>
      </c>
      <c r="G1412" s="65">
        <f t="shared" si="22"/>
        <v>45991</v>
      </c>
    </row>
    <row r="1413" spans="1:7" ht="14.4">
      <c r="A1413" s="62" t="str">
        <f t="shared" si="20"/>
        <v>Prisilia.Diana.ModandingNovember</v>
      </c>
      <c r="B1413" s="62" t="s">
        <v>282</v>
      </c>
      <c r="C1413" s="22" t="s">
        <v>335</v>
      </c>
      <c r="D1413" s="54">
        <f>SUMIFS('Data Alokasi Mitra per Bulan'!G:G,'Data Alokasi Mitra per Bulan'!C:C,B1413,'Data Alokasi Mitra per Bulan'!D:D,C1413)</f>
        <v>0</v>
      </c>
      <c r="E1413" s="63" t="str">
        <f t="shared" si="21"/>
        <v>Dibawah Batas Honor</v>
      </c>
      <c r="F1413" s="64" t="e">
        <f ca="1">IF(_xludf.MAXifs('Data Alokasi Mitra per Bulan'!V:V,'Data Alokasi Mitra per Bulan'!C:C,B1413,'Data Alokasi Mitra per Bulan'!D:D,C1413)=0,G1413,IF(YEAR(_xludf.MAXifs('Data Alokasi Mitra per Bulan'!V:V,'Data Alokasi Mitra per Bulan'!C:C,B1413,'Data Alokasi Mitra per Bulan'!D:D,C1413))=2024,G1413,_xludf.MAXifs('Data Alokasi Mitra per Bulan'!V:V,'Data Alokasi Mitra per Bulan'!C:C,B1413,'Data Alokasi Mitra per Bulan'!D:D,C1413)))</f>
        <v>#NAME?</v>
      </c>
      <c r="G1413" s="65">
        <f t="shared" si="22"/>
        <v>45991</v>
      </c>
    </row>
    <row r="1414" spans="1:7" ht="14.4">
      <c r="A1414" s="62" t="str">
        <f t="shared" si="20"/>
        <v>Randhy TahulendingNovember</v>
      </c>
      <c r="B1414" s="62" t="s">
        <v>122</v>
      </c>
      <c r="C1414" s="22" t="s">
        <v>335</v>
      </c>
      <c r="D1414" s="54">
        <f>SUMIFS('Data Alokasi Mitra per Bulan'!G:G,'Data Alokasi Mitra per Bulan'!C:C,B1414,'Data Alokasi Mitra per Bulan'!D:D,C1414)</f>
        <v>1240000</v>
      </c>
      <c r="E1414" s="63" t="str">
        <f t="shared" si="21"/>
        <v>Dibawah Batas Honor</v>
      </c>
      <c r="F1414" s="64" t="e">
        <f ca="1">IF(_xludf.MAXifs('Data Alokasi Mitra per Bulan'!V:V,'Data Alokasi Mitra per Bulan'!C:C,B1414,'Data Alokasi Mitra per Bulan'!D:D,C1414)=0,G1414,IF(YEAR(_xludf.MAXifs('Data Alokasi Mitra per Bulan'!V:V,'Data Alokasi Mitra per Bulan'!C:C,B1414,'Data Alokasi Mitra per Bulan'!D:D,C1414))=2024,G1414,_xludf.MAXifs('Data Alokasi Mitra per Bulan'!V:V,'Data Alokasi Mitra per Bulan'!C:C,B1414,'Data Alokasi Mitra per Bulan'!D:D,C1414)))</f>
        <v>#NAME?</v>
      </c>
      <c r="G1414" s="65">
        <f t="shared" si="22"/>
        <v>45991</v>
      </c>
    </row>
    <row r="1415" spans="1:7" ht="14.4">
      <c r="A1415" s="62" t="str">
        <f t="shared" si="20"/>
        <v>Rasna AlituNovember</v>
      </c>
      <c r="B1415" s="22" t="s">
        <v>363</v>
      </c>
      <c r="C1415" s="22" t="s">
        <v>335</v>
      </c>
      <c r="D1415" s="54">
        <f>SUMIFS('Data Alokasi Mitra per Bulan'!G:G,'Data Alokasi Mitra per Bulan'!C:C,B1415,'Data Alokasi Mitra per Bulan'!D:D,C1415)</f>
        <v>0</v>
      </c>
      <c r="E1415" s="63" t="str">
        <f t="shared" si="21"/>
        <v>Dibawah Batas Honor</v>
      </c>
      <c r="F1415" s="64" t="e">
        <f ca="1">IF(_xludf.MAXifs('Data Alokasi Mitra per Bulan'!V:V,'Data Alokasi Mitra per Bulan'!C:C,B1415,'Data Alokasi Mitra per Bulan'!D:D,C1415)=0,G1415,IF(YEAR(_xludf.MAXifs('Data Alokasi Mitra per Bulan'!V:V,'Data Alokasi Mitra per Bulan'!C:C,B1415,'Data Alokasi Mitra per Bulan'!D:D,C1415))=2024,G1415,_xludf.MAXifs('Data Alokasi Mitra per Bulan'!V:V,'Data Alokasi Mitra per Bulan'!C:C,B1415,'Data Alokasi Mitra per Bulan'!D:D,C1415)))</f>
        <v>#NAME?</v>
      </c>
      <c r="G1415" s="65">
        <f t="shared" si="22"/>
        <v>45991</v>
      </c>
    </row>
    <row r="1416" spans="1:7" ht="14.4">
      <c r="A1416" s="62" t="str">
        <f t="shared" si="20"/>
        <v>RaudhaNovember</v>
      </c>
      <c r="B1416" s="22" t="s">
        <v>153</v>
      </c>
      <c r="C1416" s="22" t="s">
        <v>335</v>
      </c>
      <c r="D1416" s="54">
        <f>SUMIFS('Data Alokasi Mitra per Bulan'!G:G,'Data Alokasi Mitra per Bulan'!C:C,B1416,'Data Alokasi Mitra per Bulan'!D:D,C1416)</f>
        <v>0</v>
      </c>
      <c r="E1416" s="63" t="str">
        <f t="shared" si="21"/>
        <v>Dibawah Batas Honor</v>
      </c>
      <c r="F1416" s="64" t="e">
        <f ca="1">IF(_xludf.MAXifs('Data Alokasi Mitra per Bulan'!V:V,'Data Alokasi Mitra per Bulan'!C:C,B1416,'Data Alokasi Mitra per Bulan'!D:D,C1416)=0,G1416,IF(YEAR(_xludf.MAXifs('Data Alokasi Mitra per Bulan'!V:V,'Data Alokasi Mitra per Bulan'!C:C,B1416,'Data Alokasi Mitra per Bulan'!D:D,C1416))=2024,G1416,_xludf.MAXifs('Data Alokasi Mitra per Bulan'!V:V,'Data Alokasi Mitra per Bulan'!C:C,B1416,'Data Alokasi Mitra per Bulan'!D:D,C1416)))</f>
        <v>#NAME?</v>
      </c>
      <c r="G1416" s="65">
        <f t="shared" si="22"/>
        <v>45991</v>
      </c>
    </row>
    <row r="1417" spans="1:7" ht="14.4">
      <c r="A1417" s="62" t="str">
        <f t="shared" si="20"/>
        <v>Raymond Abraham RotinsuluNovember</v>
      </c>
      <c r="B1417" s="62" t="s">
        <v>292</v>
      </c>
      <c r="C1417" s="22" t="s">
        <v>335</v>
      </c>
      <c r="D1417" s="54">
        <f>SUMIFS('Data Alokasi Mitra per Bulan'!G:G,'Data Alokasi Mitra per Bulan'!C:C,B1417,'Data Alokasi Mitra per Bulan'!D:D,C1417)</f>
        <v>0</v>
      </c>
      <c r="E1417" s="63" t="str">
        <f t="shared" si="21"/>
        <v>Dibawah Batas Honor</v>
      </c>
      <c r="F1417" s="64" t="e">
        <f ca="1">IF(_xludf.MAXifs('Data Alokasi Mitra per Bulan'!V:V,'Data Alokasi Mitra per Bulan'!C:C,B1417,'Data Alokasi Mitra per Bulan'!D:D,C1417)=0,G1417,IF(YEAR(_xludf.MAXifs('Data Alokasi Mitra per Bulan'!V:V,'Data Alokasi Mitra per Bulan'!C:C,B1417,'Data Alokasi Mitra per Bulan'!D:D,C1417))=2024,G1417,_xludf.MAXifs('Data Alokasi Mitra per Bulan'!V:V,'Data Alokasi Mitra per Bulan'!C:C,B1417,'Data Alokasi Mitra per Bulan'!D:D,C1417)))</f>
        <v>#NAME?</v>
      </c>
      <c r="G1417" s="65">
        <f t="shared" si="22"/>
        <v>45991</v>
      </c>
    </row>
    <row r="1418" spans="1:7" ht="14.4">
      <c r="A1418" s="62" t="str">
        <f t="shared" si="20"/>
        <v>Reini Clara PaulusNovember</v>
      </c>
      <c r="B1418" s="62" t="s">
        <v>32</v>
      </c>
      <c r="C1418" s="22" t="s">
        <v>335</v>
      </c>
      <c r="D1418" s="54">
        <f>SUMIFS('Data Alokasi Mitra per Bulan'!G:G,'Data Alokasi Mitra per Bulan'!C:C,B1418,'Data Alokasi Mitra per Bulan'!D:D,C1418)</f>
        <v>1781000</v>
      </c>
      <c r="E1418" s="63" t="str">
        <f t="shared" si="21"/>
        <v>Dibawah Batas Honor</v>
      </c>
      <c r="F1418" s="64" t="e">
        <f ca="1">IF(_xludf.MAXifs('Data Alokasi Mitra per Bulan'!V:V,'Data Alokasi Mitra per Bulan'!C:C,B1418,'Data Alokasi Mitra per Bulan'!D:D,C1418)=0,G1418,IF(YEAR(_xludf.MAXifs('Data Alokasi Mitra per Bulan'!V:V,'Data Alokasi Mitra per Bulan'!C:C,B1418,'Data Alokasi Mitra per Bulan'!D:D,C1418))=2024,G1418,_xludf.MAXifs('Data Alokasi Mitra per Bulan'!V:V,'Data Alokasi Mitra per Bulan'!C:C,B1418,'Data Alokasi Mitra per Bulan'!D:D,C1418)))</f>
        <v>#NAME?</v>
      </c>
      <c r="G1418" s="65">
        <f t="shared" si="22"/>
        <v>45991</v>
      </c>
    </row>
    <row r="1419" spans="1:7" ht="14.4">
      <c r="A1419" s="62" t="str">
        <f t="shared" si="20"/>
        <v>Rendy Giovan UmbohNovember</v>
      </c>
      <c r="B1419" s="22" t="s">
        <v>364</v>
      </c>
      <c r="C1419" s="22" t="s">
        <v>335</v>
      </c>
      <c r="D1419" s="54">
        <f>SUMIFS('Data Alokasi Mitra per Bulan'!G:G,'Data Alokasi Mitra per Bulan'!C:C,B1419,'Data Alokasi Mitra per Bulan'!D:D,C1419)</f>
        <v>0</v>
      </c>
      <c r="E1419" s="63" t="str">
        <f t="shared" si="21"/>
        <v>Dibawah Batas Honor</v>
      </c>
      <c r="F1419" s="64" t="e">
        <f ca="1">IF(_xludf.MAXifs('Data Alokasi Mitra per Bulan'!V:V,'Data Alokasi Mitra per Bulan'!C:C,B1419,'Data Alokasi Mitra per Bulan'!D:D,C1419)=0,G1419,IF(YEAR(_xludf.MAXifs('Data Alokasi Mitra per Bulan'!V:V,'Data Alokasi Mitra per Bulan'!C:C,B1419,'Data Alokasi Mitra per Bulan'!D:D,C1419))=2024,G1419,_xludf.MAXifs('Data Alokasi Mitra per Bulan'!V:V,'Data Alokasi Mitra per Bulan'!C:C,B1419,'Data Alokasi Mitra per Bulan'!D:D,C1419)))</f>
        <v>#NAME?</v>
      </c>
      <c r="G1419" s="65">
        <f t="shared" si="22"/>
        <v>45991</v>
      </c>
    </row>
    <row r="1420" spans="1:7" ht="14.4">
      <c r="A1420" s="62" t="str">
        <f t="shared" si="20"/>
        <v>Richard Marcel LasapuNovember</v>
      </c>
      <c r="B1420" s="62" t="s">
        <v>365</v>
      </c>
      <c r="C1420" s="22" t="s">
        <v>335</v>
      </c>
      <c r="D1420" s="54">
        <f>SUMIFS('Data Alokasi Mitra per Bulan'!G:G,'Data Alokasi Mitra per Bulan'!C:C,B1420,'Data Alokasi Mitra per Bulan'!D:D,C1420)</f>
        <v>0</v>
      </c>
      <c r="E1420" s="63" t="str">
        <f t="shared" si="21"/>
        <v>Dibawah Batas Honor</v>
      </c>
      <c r="F1420" s="64" t="e">
        <f ca="1">IF(_xludf.MAXifs('Data Alokasi Mitra per Bulan'!V:V,'Data Alokasi Mitra per Bulan'!C:C,B1420,'Data Alokasi Mitra per Bulan'!D:D,C1420)=0,G1420,IF(YEAR(_xludf.MAXifs('Data Alokasi Mitra per Bulan'!V:V,'Data Alokasi Mitra per Bulan'!C:C,B1420,'Data Alokasi Mitra per Bulan'!D:D,C1420))=2024,G1420,_xludf.MAXifs('Data Alokasi Mitra per Bulan'!V:V,'Data Alokasi Mitra per Bulan'!C:C,B1420,'Data Alokasi Mitra per Bulan'!D:D,C1420)))</f>
        <v>#NAME?</v>
      </c>
      <c r="G1420" s="65">
        <f t="shared" si="22"/>
        <v>45991</v>
      </c>
    </row>
    <row r="1421" spans="1:7" ht="14.4">
      <c r="A1421" s="62" t="str">
        <f t="shared" si="20"/>
        <v>Rina ArnowoNovember</v>
      </c>
      <c r="B1421" s="22" t="s">
        <v>58</v>
      </c>
      <c r="C1421" s="22" t="s">
        <v>335</v>
      </c>
      <c r="D1421" s="54">
        <f>SUMIFS('Data Alokasi Mitra per Bulan'!G:G,'Data Alokasi Mitra per Bulan'!C:C,B1421,'Data Alokasi Mitra per Bulan'!D:D,C1421)</f>
        <v>0</v>
      </c>
      <c r="E1421" s="63" t="str">
        <f t="shared" si="21"/>
        <v>Dibawah Batas Honor</v>
      </c>
      <c r="F1421" s="64" t="e">
        <f ca="1">IF(_xludf.MAXifs('Data Alokasi Mitra per Bulan'!V:V,'Data Alokasi Mitra per Bulan'!C:C,B1421,'Data Alokasi Mitra per Bulan'!D:D,C1421)=0,G1421,IF(YEAR(_xludf.MAXifs('Data Alokasi Mitra per Bulan'!V:V,'Data Alokasi Mitra per Bulan'!C:C,B1421,'Data Alokasi Mitra per Bulan'!D:D,C1421))=2024,G1421,_xludf.MAXifs('Data Alokasi Mitra per Bulan'!V:V,'Data Alokasi Mitra per Bulan'!C:C,B1421,'Data Alokasi Mitra per Bulan'!D:D,C1421)))</f>
        <v>#NAME?</v>
      </c>
      <c r="G1421" s="65">
        <f t="shared" si="22"/>
        <v>45991</v>
      </c>
    </row>
    <row r="1422" spans="1:7" ht="14.4">
      <c r="A1422" s="62" t="str">
        <f t="shared" si="20"/>
        <v>Rizka Syalomitha Angelie MamengkoNovember</v>
      </c>
      <c r="B1422" s="22" t="s">
        <v>283</v>
      </c>
      <c r="C1422" s="22" t="s">
        <v>335</v>
      </c>
      <c r="D1422" s="54">
        <f>SUMIFS('Data Alokasi Mitra per Bulan'!G:G,'Data Alokasi Mitra per Bulan'!C:C,B1422,'Data Alokasi Mitra per Bulan'!D:D,C1422)</f>
        <v>0</v>
      </c>
      <c r="E1422" s="63" t="str">
        <f t="shared" si="21"/>
        <v>Dibawah Batas Honor</v>
      </c>
      <c r="F1422" s="64" t="e">
        <f ca="1">IF(_xludf.MAXifs('Data Alokasi Mitra per Bulan'!V:V,'Data Alokasi Mitra per Bulan'!C:C,B1422,'Data Alokasi Mitra per Bulan'!D:D,C1422)=0,G1422,IF(YEAR(_xludf.MAXifs('Data Alokasi Mitra per Bulan'!V:V,'Data Alokasi Mitra per Bulan'!C:C,B1422,'Data Alokasi Mitra per Bulan'!D:D,C1422))=2024,G1422,_xludf.MAXifs('Data Alokasi Mitra per Bulan'!V:V,'Data Alokasi Mitra per Bulan'!C:C,B1422,'Data Alokasi Mitra per Bulan'!D:D,C1422)))</f>
        <v>#NAME?</v>
      </c>
      <c r="G1422" s="65">
        <f t="shared" si="22"/>
        <v>45991</v>
      </c>
    </row>
    <row r="1423" spans="1:7" ht="14.4">
      <c r="A1423" s="62" t="str">
        <f t="shared" si="20"/>
        <v>RIZKI NURFIFAHNovember</v>
      </c>
      <c r="B1423" s="62" t="s">
        <v>113</v>
      </c>
      <c r="C1423" s="22" t="s">
        <v>335</v>
      </c>
      <c r="D1423" s="54">
        <f>SUMIFS('Data Alokasi Mitra per Bulan'!G:G,'Data Alokasi Mitra per Bulan'!C:C,B1423,'Data Alokasi Mitra per Bulan'!D:D,C1423)</f>
        <v>0</v>
      </c>
      <c r="E1423" s="63" t="str">
        <f t="shared" si="21"/>
        <v>Dibawah Batas Honor</v>
      </c>
      <c r="F1423" s="64" t="e">
        <f ca="1">IF(_xludf.MAXifs('Data Alokasi Mitra per Bulan'!V:V,'Data Alokasi Mitra per Bulan'!C:C,B1423,'Data Alokasi Mitra per Bulan'!D:D,C1423)=0,G1423,IF(YEAR(_xludf.MAXifs('Data Alokasi Mitra per Bulan'!V:V,'Data Alokasi Mitra per Bulan'!C:C,B1423,'Data Alokasi Mitra per Bulan'!D:D,C1423))=2024,G1423,_xludf.MAXifs('Data Alokasi Mitra per Bulan'!V:V,'Data Alokasi Mitra per Bulan'!C:C,B1423,'Data Alokasi Mitra per Bulan'!D:D,C1423)))</f>
        <v>#NAME?</v>
      </c>
      <c r="G1423" s="65">
        <f t="shared" si="22"/>
        <v>45991</v>
      </c>
    </row>
    <row r="1424" spans="1:7" ht="14.4">
      <c r="A1424" s="62" t="str">
        <f t="shared" si="20"/>
        <v>Rolita Prisilia MahalariNovember</v>
      </c>
      <c r="B1424" s="22" t="s">
        <v>138</v>
      </c>
      <c r="C1424" s="22" t="s">
        <v>335</v>
      </c>
      <c r="D1424" s="54">
        <f>SUMIFS('Data Alokasi Mitra per Bulan'!G:G,'Data Alokasi Mitra per Bulan'!C:C,B1424,'Data Alokasi Mitra per Bulan'!D:D,C1424)</f>
        <v>1240000</v>
      </c>
      <c r="E1424" s="63" t="str">
        <f t="shared" si="21"/>
        <v>Dibawah Batas Honor</v>
      </c>
      <c r="F1424" s="64" t="e">
        <f ca="1">IF(_xludf.MAXifs('Data Alokasi Mitra per Bulan'!V:V,'Data Alokasi Mitra per Bulan'!C:C,B1424,'Data Alokasi Mitra per Bulan'!D:D,C1424)=0,G1424,IF(YEAR(_xludf.MAXifs('Data Alokasi Mitra per Bulan'!V:V,'Data Alokasi Mitra per Bulan'!C:C,B1424,'Data Alokasi Mitra per Bulan'!D:D,C1424))=2024,G1424,_xludf.MAXifs('Data Alokasi Mitra per Bulan'!V:V,'Data Alokasi Mitra per Bulan'!C:C,B1424,'Data Alokasi Mitra per Bulan'!D:D,C1424)))</f>
        <v>#NAME?</v>
      </c>
      <c r="G1424" s="65">
        <f t="shared" si="22"/>
        <v>45991</v>
      </c>
    </row>
    <row r="1425" spans="1:7" ht="14.4">
      <c r="A1425" s="62" t="str">
        <f t="shared" si="20"/>
        <v>Roy MakalewNovember</v>
      </c>
      <c r="B1425" s="22" t="s">
        <v>44</v>
      </c>
      <c r="C1425" s="22" t="s">
        <v>335</v>
      </c>
      <c r="D1425" s="54">
        <f>SUMIFS('Data Alokasi Mitra per Bulan'!G:G,'Data Alokasi Mitra per Bulan'!C:C,B1425,'Data Alokasi Mitra per Bulan'!D:D,C1425)</f>
        <v>2115000</v>
      </c>
      <c r="E1425" s="63" t="str">
        <f t="shared" si="21"/>
        <v>Dibawah Batas Honor</v>
      </c>
      <c r="F1425" s="64" t="e">
        <f ca="1">IF(_xludf.MAXifs('Data Alokasi Mitra per Bulan'!V:V,'Data Alokasi Mitra per Bulan'!C:C,B1425,'Data Alokasi Mitra per Bulan'!D:D,C1425)=0,G1425,IF(YEAR(_xludf.MAXifs('Data Alokasi Mitra per Bulan'!V:V,'Data Alokasi Mitra per Bulan'!C:C,B1425,'Data Alokasi Mitra per Bulan'!D:D,C1425))=2024,G1425,_xludf.MAXifs('Data Alokasi Mitra per Bulan'!V:V,'Data Alokasi Mitra per Bulan'!C:C,B1425,'Data Alokasi Mitra per Bulan'!D:D,C1425)))</f>
        <v>#NAME?</v>
      </c>
      <c r="G1425" s="65">
        <f t="shared" si="22"/>
        <v>45991</v>
      </c>
    </row>
    <row r="1426" spans="1:7" ht="14.4">
      <c r="A1426" s="62" t="str">
        <f t="shared" si="20"/>
        <v>Rugaya SonuNovember</v>
      </c>
      <c r="B1426" s="62" t="s">
        <v>114</v>
      </c>
      <c r="C1426" s="22" t="s">
        <v>335</v>
      </c>
      <c r="D1426" s="54">
        <f>SUMIFS('Data Alokasi Mitra per Bulan'!G:G,'Data Alokasi Mitra per Bulan'!C:C,B1426,'Data Alokasi Mitra per Bulan'!D:D,C1426)</f>
        <v>0</v>
      </c>
      <c r="E1426" s="63" t="str">
        <f t="shared" si="21"/>
        <v>Dibawah Batas Honor</v>
      </c>
      <c r="F1426" s="64" t="e">
        <f ca="1">IF(_xludf.MAXifs('Data Alokasi Mitra per Bulan'!V:V,'Data Alokasi Mitra per Bulan'!C:C,B1426,'Data Alokasi Mitra per Bulan'!D:D,C1426)=0,G1426,IF(YEAR(_xludf.MAXifs('Data Alokasi Mitra per Bulan'!V:V,'Data Alokasi Mitra per Bulan'!C:C,B1426,'Data Alokasi Mitra per Bulan'!D:D,C1426))=2024,G1426,_xludf.MAXifs('Data Alokasi Mitra per Bulan'!V:V,'Data Alokasi Mitra per Bulan'!C:C,B1426,'Data Alokasi Mitra per Bulan'!D:D,C1426)))</f>
        <v>#NAME?</v>
      </c>
      <c r="G1426" s="65">
        <f t="shared" si="22"/>
        <v>45991</v>
      </c>
    </row>
    <row r="1427" spans="1:7" ht="14.4">
      <c r="A1427" s="62" t="str">
        <f t="shared" si="20"/>
        <v>Ruth PapenteNovember</v>
      </c>
      <c r="B1427" s="22" t="s">
        <v>284</v>
      </c>
      <c r="C1427" s="22" t="s">
        <v>335</v>
      </c>
      <c r="D1427" s="54">
        <f>SUMIFS('Data Alokasi Mitra per Bulan'!G:G,'Data Alokasi Mitra per Bulan'!C:C,B1427,'Data Alokasi Mitra per Bulan'!D:D,C1427)</f>
        <v>0</v>
      </c>
      <c r="E1427" s="63" t="str">
        <f t="shared" si="21"/>
        <v>Dibawah Batas Honor</v>
      </c>
      <c r="F1427" s="64" t="e">
        <f ca="1">IF(_xludf.MAXifs('Data Alokasi Mitra per Bulan'!V:V,'Data Alokasi Mitra per Bulan'!C:C,B1427,'Data Alokasi Mitra per Bulan'!D:D,C1427)=0,G1427,IF(YEAR(_xludf.MAXifs('Data Alokasi Mitra per Bulan'!V:V,'Data Alokasi Mitra per Bulan'!C:C,B1427,'Data Alokasi Mitra per Bulan'!D:D,C1427))=2024,G1427,_xludf.MAXifs('Data Alokasi Mitra per Bulan'!V:V,'Data Alokasi Mitra per Bulan'!C:C,B1427,'Data Alokasi Mitra per Bulan'!D:D,C1427)))</f>
        <v>#NAME?</v>
      </c>
      <c r="G1427" s="65">
        <f t="shared" si="22"/>
        <v>45991</v>
      </c>
    </row>
    <row r="1428" spans="1:7" ht="14.4">
      <c r="A1428" s="62" t="str">
        <f t="shared" si="20"/>
        <v>Sandra TololiuNovember</v>
      </c>
      <c r="B1428" s="62" t="s">
        <v>285</v>
      </c>
      <c r="C1428" s="22" t="s">
        <v>335</v>
      </c>
      <c r="D1428" s="54">
        <f>SUMIFS('Data Alokasi Mitra per Bulan'!G:G,'Data Alokasi Mitra per Bulan'!C:C,B1428,'Data Alokasi Mitra per Bulan'!D:D,C1428)</f>
        <v>0</v>
      </c>
      <c r="E1428" s="63" t="str">
        <f t="shared" si="21"/>
        <v>Dibawah Batas Honor</v>
      </c>
      <c r="F1428" s="64" t="e">
        <f ca="1">IF(_xludf.MAXifs('Data Alokasi Mitra per Bulan'!V:V,'Data Alokasi Mitra per Bulan'!C:C,B1428,'Data Alokasi Mitra per Bulan'!D:D,C1428)=0,G1428,IF(YEAR(_xludf.MAXifs('Data Alokasi Mitra per Bulan'!V:V,'Data Alokasi Mitra per Bulan'!C:C,B1428,'Data Alokasi Mitra per Bulan'!D:D,C1428))=2024,G1428,_xludf.MAXifs('Data Alokasi Mitra per Bulan'!V:V,'Data Alokasi Mitra per Bulan'!C:C,B1428,'Data Alokasi Mitra per Bulan'!D:D,C1428)))</f>
        <v>#NAME?</v>
      </c>
      <c r="G1428" s="65">
        <f t="shared" si="22"/>
        <v>45991</v>
      </c>
    </row>
    <row r="1429" spans="1:7" ht="14.4">
      <c r="A1429" s="62" t="str">
        <f t="shared" si="20"/>
        <v>Selli Ayu Rahmawati AnggrainiNovember</v>
      </c>
      <c r="B1429" s="22" t="s">
        <v>366</v>
      </c>
      <c r="C1429" s="22" t="s">
        <v>335</v>
      </c>
      <c r="D1429" s="54">
        <f>SUMIFS('Data Alokasi Mitra per Bulan'!G:G,'Data Alokasi Mitra per Bulan'!C:C,B1429,'Data Alokasi Mitra per Bulan'!D:D,C1429)</f>
        <v>0</v>
      </c>
      <c r="E1429" s="63" t="str">
        <f t="shared" si="21"/>
        <v>Dibawah Batas Honor</v>
      </c>
      <c r="F1429" s="64" t="e">
        <f ca="1">IF(_xludf.MAXifs('Data Alokasi Mitra per Bulan'!V:V,'Data Alokasi Mitra per Bulan'!C:C,B1429,'Data Alokasi Mitra per Bulan'!D:D,C1429)=0,G1429,IF(YEAR(_xludf.MAXifs('Data Alokasi Mitra per Bulan'!V:V,'Data Alokasi Mitra per Bulan'!C:C,B1429,'Data Alokasi Mitra per Bulan'!D:D,C1429))=2024,G1429,_xludf.MAXifs('Data Alokasi Mitra per Bulan'!V:V,'Data Alokasi Mitra per Bulan'!C:C,B1429,'Data Alokasi Mitra per Bulan'!D:D,C1429)))</f>
        <v>#NAME?</v>
      </c>
      <c r="G1429" s="65">
        <f t="shared" si="22"/>
        <v>45991</v>
      </c>
    </row>
    <row r="1430" spans="1:7" ht="14.4">
      <c r="A1430" s="62" t="str">
        <f t="shared" si="20"/>
        <v>SELVIE HAMELNovember</v>
      </c>
      <c r="B1430" s="62" t="s">
        <v>254</v>
      </c>
      <c r="C1430" s="22" t="s">
        <v>335</v>
      </c>
      <c r="D1430" s="54">
        <f>SUMIFS('Data Alokasi Mitra per Bulan'!G:G,'Data Alokasi Mitra per Bulan'!C:C,B1430,'Data Alokasi Mitra per Bulan'!D:D,C1430)</f>
        <v>0</v>
      </c>
      <c r="E1430" s="63" t="str">
        <f t="shared" si="21"/>
        <v>Dibawah Batas Honor</v>
      </c>
      <c r="F1430" s="64" t="e">
        <f ca="1">IF(_xludf.MAXifs('Data Alokasi Mitra per Bulan'!V:V,'Data Alokasi Mitra per Bulan'!C:C,B1430,'Data Alokasi Mitra per Bulan'!D:D,C1430)=0,G1430,IF(YEAR(_xludf.MAXifs('Data Alokasi Mitra per Bulan'!V:V,'Data Alokasi Mitra per Bulan'!C:C,B1430,'Data Alokasi Mitra per Bulan'!D:D,C1430))=2024,G1430,_xludf.MAXifs('Data Alokasi Mitra per Bulan'!V:V,'Data Alokasi Mitra per Bulan'!C:C,B1430,'Data Alokasi Mitra per Bulan'!D:D,C1430)))</f>
        <v>#NAME?</v>
      </c>
      <c r="G1430" s="65">
        <f t="shared" si="22"/>
        <v>45991</v>
      </c>
    </row>
    <row r="1431" spans="1:7" ht="14.4">
      <c r="A1431" s="62" t="str">
        <f t="shared" si="20"/>
        <v>Sentha Sisilia RondonuwuNovember</v>
      </c>
      <c r="B1431" s="22" t="s">
        <v>286</v>
      </c>
      <c r="C1431" s="22" t="s">
        <v>335</v>
      </c>
      <c r="D1431" s="54">
        <f>SUMIFS('Data Alokasi Mitra per Bulan'!G:G,'Data Alokasi Mitra per Bulan'!C:C,B1431,'Data Alokasi Mitra per Bulan'!D:D,C1431)</f>
        <v>0</v>
      </c>
      <c r="E1431" s="63" t="str">
        <f t="shared" si="21"/>
        <v>Dibawah Batas Honor</v>
      </c>
      <c r="F1431" s="64" t="e">
        <f ca="1">IF(_xludf.MAXifs('Data Alokasi Mitra per Bulan'!V:V,'Data Alokasi Mitra per Bulan'!C:C,B1431,'Data Alokasi Mitra per Bulan'!D:D,C1431)=0,G1431,IF(YEAR(_xludf.MAXifs('Data Alokasi Mitra per Bulan'!V:V,'Data Alokasi Mitra per Bulan'!C:C,B1431,'Data Alokasi Mitra per Bulan'!D:D,C1431))=2024,G1431,_xludf.MAXifs('Data Alokasi Mitra per Bulan'!V:V,'Data Alokasi Mitra per Bulan'!C:C,B1431,'Data Alokasi Mitra per Bulan'!D:D,C1431)))</f>
        <v>#NAME?</v>
      </c>
      <c r="G1431" s="65">
        <f t="shared" si="22"/>
        <v>45991</v>
      </c>
    </row>
    <row r="1432" spans="1:7" ht="14.4">
      <c r="A1432" s="62" t="str">
        <f t="shared" si="20"/>
        <v>Shalomita tirsa sumangandoNovember</v>
      </c>
      <c r="B1432" s="62" t="s">
        <v>287</v>
      </c>
      <c r="C1432" s="22" t="s">
        <v>335</v>
      </c>
      <c r="D1432" s="54">
        <f>SUMIFS('Data Alokasi Mitra per Bulan'!G:G,'Data Alokasi Mitra per Bulan'!C:C,B1432,'Data Alokasi Mitra per Bulan'!D:D,C1432)</f>
        <v>0</v>
      </c>
      <c r="E1432" s="63" t="str">
        <f t="shared" si="21"/>
        <v>Dibawah Batas Honor</v>
      </c>
      <c r="F1432" s="64" t="e">
        <f ca="1">IF(_xludf.MAXifs('Data Alokasi Mitra per Bulan'!V:V,'Data Alokasi Mitra per Bulan'!C:C,B1432,'Data Alokasi Mitra per Bulan'!D:D,C1432)=0,G1432,IF(YEAR(_xludf.MAXifs('Data Alokasi Mitra per Bulan'!V:V,'Data Alokasi Mitra per Bulan'!C:C,B1432,'Data Alokasi Mitra per Bulan'!D:D,C1432))=2024,G1432,_xludf.MAXifs('Data Alokasi Mitra per Bulan'!V:V,'Data Alokasi Mitra per Bulan'!C:C,B1432,'Data Alokasi Mitra per Bulan'!D:D,C1432)))</f>
        <v>#NAME?</v>
      </c>
      <c r="G1432" s="65">
        <f t="shared" si="22"/>
        <v>45991</v>
      </c>
    </row>
    <row r="1433" spans="1:7" ht="14.4">
      <c r="A1433" s="62" t="str">
        <f t="shared" si="20"/>
        <v>Sherly PepatoNovember</v>
      </c>
      <c r="B1433" s="62" t="s">
        <v>228</v>
      </c>
      <c r="C1433" s="22" t="s">
        <v>335</v>
      </c>
      <c r="D1433" s="54">
        <f>SUMIFS('Data Alokasi Mitra per Bulan'!G:G,'Data Alokasi Mitra per Bulan'!C:C,B1433,'Data Alokasi Mitra per Bulan'!D:D,C1433)</f>
        <v>0</v>
      </c>
      <c r="E1433" s="63" t="str">
        <f t="shared" si="21"/>
        <v>Dibawah Batas Honor</v>
      </c>
      <c r="F1433" s="64" t="e">
        <f ca="1">IF(_xludf.MAXifs('Data Alokasi Mitra per Bulan'!V:V,'Data Alokasi Mitra per Bulan'!C:C,B1433,'Data Alokasi Mitra per Bulan'!D:D,C1433)=0,G1433,IF(YEAR(_xludf.MAXifs('Data Alokasi Mitra per Bulan'!V:V,'Data Alokasi Mitra per Bulan'!C:C,B1433,'Data Alokasi Mitra per Bulan'!D:D,C1433))=2024,G1433,_xludf.MAXifs('Data Alokasi Mitra per Bulan'!V:V,'Data Alokasi Mitra per Bulan'!C:C,B1433,'Data Alokasi Mitra per Bulan'!D:D,C1433)))</f>
        <v>#NAME?</v>
      </c>
      <c r="G1433" s="65">
        <f t="shared" si="22"/>
        <v>45991</v>
      </c>
    </row>
    <row r="1434" spans="1:7" ht="14.4">
      <c r="A1434" s="62" t="str">
        <f t="shared" si="20"/>
        <v>SRI ANGRAINI HARTANTONovember</v>
      </c>
      <c r="B1434" s="62" t="s">
        <v>50</v>
      </c>
      <c r="C1434" s="22" t="s">
        <v>335</v>
      </c>
      <c r="D1434" s="54">
        <f>SUMIFS('Data Alokasi Mitra per Bulan'!G:G,'Data Alokasi Mitra per Bulan'!C:C,B1434,'Data Alokasi Mitra per Bulan'!D:D,C1434)</f>
        <v>0</v>
      </c>
      <c r="E1434" s="63" t="str">
        <f t="shared" si="21"/>
        <v>Dibawah Batas Honor</v>
      </c>
      <c r="F1434" s="64" t="e">
        <f ca="1">IF(_xludf.MAXifs('Data Alokasi Mitra per Bulan'!V:V,'Data Alokasi Mitra per Bulan'!C:C,B1434,'Data Alokasi Mitra per Bulan'!D:D,C1434)=0,G1434,IF(YEAR(_xludf.MAXifs('Data Alokasi Mitra per Bulan'!V:V,'Data Alokasi Mitra per Bulan'!C:C,B1434,'Data Alokasi Mitra per Bulan'!D:D,C1434))=2024,G1434,_xludf.MAXifs('Data Alokasi Mitra per Bulan'!V:V,'Data Alokasi Mitra per Bulan'!C:C,B1434,'Data Alokasi Mitra per Bulan'!D:D,C1434)))</f>
        <v>#NAME?</v>
      </c>
      <c r="G1434" s="65">
        <f t="shared" si="22"/>
        <v>45991</v>
      </c>
    </row>
    <row r="1435" spans="1:7" ht="14.4">
      <c r="A1435" s="62" t="str">
        <f t="shared" si="20"/>
        <v>SRI AYU PUTRI CAHAYA NINGSI MARIDINovember</v>
      </c>
      <c r="B1435" s="62" t="s">
        <v>288</v>
      </c>
      <c r="C1435" s="22" t="s">
        <v>335</v>
      </c>
      <c r="D1435" s="54">
        <f>SUMIFS('Data Alokasi Mitra per Bulan'!G:G,'Data Alokasi Mitra per Bulan'!C:C,B1435,'Data Alokasi Mitra per Bulan'!D:D,C1435)</f>
        <v>0</v>
      </c>
      <c r="E1435" s="63" t="str">
        <f t="shared" si="21"/>
        <v>Dibawah Batas Honor</v>
      </c>
      <c r="F1435" s="64" t="e">
        <f ca="1">IF(_xludf.MAXifs('Data Alokasi Mitra per Bulan'!V:V,'Data Alokasi Mitra per Bulan'!C:C,B1435,'Data Alokasi Mitra per Bulan'!D:D,C1435)=0,G1435,IF(YEAR(_xludf.MAXifs('Data Alokasi Mitra per Bulan'!V:V,'Data Alokasi Mitra per Bulan'!C:C,B1435,'Data Alokasi Mitra per Bulan'!D:D,C1435))=2024,G1435,_xludf.MAXifs('Data Alokasi Mitra per Bulan'!V:V,'Data Alokasi Mitra per Bulan'!C:C,B1435,'Data Alokasi Mitra per Bulan'!D:D,C1435)))</f>
        <v>#NAME?</v>
      </c>
      <c r="G1435" s="65">
        <f t="shared" si="22"/>
        <v>45991</v>
      </c>
    </row>
    <row r="1436" spans="1:7" ht="14.4">
      <c r="A1436" s="62" t="str">
        <f t="shared" si="20"/>
        <v>Sri MulyawatiNovember</v>
      </c>
      <c r="B1436" s="22" t="s">
        <v>51</v>
      </c>
      <c r="C1436" s="22" t="s">
        <v>335</v>
      </c>
      <c r="D1436" s="54">
        <f>SUMIFS('Data Alokasi Mitra per Bulan'!G:G,'Data Alokasi Mitra per Bulan'!C:C,B1436,'Data Alokasi Mitra per Bulan'!D:D,C1436)</f>
        <v>1940000</v>
      </c>
      <c r="E1436" s="63" t="str">
        <f t="shared" si="21"/>
        <v>Dibawah Batas Honor</v>
      </c>
      <c r="F1436" s="64" t="e">
        <f ca="1">IF(_xludf.MAXifs('Data Alokasi Mitra per Bulan'!V:V,'Data Alokasi Mitra per Bulan'!C:C,B1436,'Data Alokasi Mitra per Bulan'!D:D,C1436)=0,G1436,IF(YEAR(_xludf.MAXifs('Data Alokasi Mitra per Bulan'!V:V,'Data Alokasi Mitra per Bulan'!C:C,B1436,'Data Alokasi Mitra per Bulan'!D:D,C1436))=2024,G1436,_xludf.MAXifs('Data Alokasi Mitra per Bulan'!V:V,'Data Alokasi Mitra per Bulan'!C:C,B1436,'Data Alokasi Mitra per Bulan'!D:D,C1436)))</f>
        <v>#NAME?</v>
      </c>
      <c r="G1436" s="65">
        <f t="shared" si="22"/>
        <v>45991</v>
      </c>
    </row>
    <row r="1437" spans="1:7" ht="14.4">
      <c r="A1437" s="62" t="str">
        <f t="shared" si="20"/>
        <v>SRI RETNO PUSPITONovember</v>
      </c>
      <c r="B1437" s="22" t="s">
        <v>33</v>
      </c>
      <c r="C1437" s="22" t="s">
        <v>335</v>
      </c>
      <c r="D1437" s="54">
        <f>SUMIFS('Data Alokasi Mitra per Bulan'!G:G,'Data Alokasi Mitra per Bulan'!C:C,B1437,'Data Alokasi Mitra per Bulan'!D:D,C1437)</f>
        <v>726000</v>
      </c>
      <c r="E1437" s="63" t="str">
        <f t="shared" si="21"/>
        <v>Dibawah Batas Honor</v>
      </c>
      <c r="F1437" s="64" t="e">
        <f ca="1">IF(_xludf.MAXifs('Data Alokasi Mitra per Bulan'!V:V,'Data Alokasi Mitra per Bulan'!C:C,B1437,'Data Alokasi Mitra per Bulan'!D:D,C1437)=0,G1437,IF(YEAR(_xludf.MAXifs('Data Alokasi Mitra per Bulan'!V:V,'Data Alokasi Mitra per Bulan'!C:C,B1437,'Data Alokasi Mitra per Bulan'!D:D,C1437))=2024,G1437,_xludf.MAXifs('Data Alokasi Mitra per Bulan'!V:V,'Data Alokasi Mitra per Bulan'!C:C,B1437,'Data Alokasi Mitra per Bulan'!D:D,C1437)))</f>
        <v>#NAME?</v>
      </c>
      <c r="G1437" s="65">
        <f t="shared" si="22"/>
        <v>45991</v>
      </c>
    </row>
    <row r="1438" spans="1:7" ht="14.4">
      <c r="A1438" s="62" t="str">
        <f t="shared" si="20"/>
        <v>Stephen christiani kenteyNovember</v>
      </c>
      <c r="B1438" s="62" t="s">
        <v>43</v>
      </c>
      <c r="C1438" s="22" t="s">
        <v>335</v>
      </c>
      <c r="D1438" s="54">
        <f>SUMIFS('Data Alokasi Mitra per Bulan'!G:G,'Data Alokasi Mitra per Bulan'!C:C,B1438,'Data Alokasi Mitra per Bulan'!D:D,C1438)</f>
        <v>1152000</v>
      </c>
      <c r="E1438" s="63" t="str">
        <f t="shared" si="21"/>
        <v>Dibawah Batas Honor</v>
      </c>
      <c r="F1438" s="64" t="e">
        <f ca="1">IF(_xludf.MAXifs('Data Alokasi Mitra per Bulan'!V:V,'Data Alokasi Mitra per Bulan'!C:C,B1438,'Data Alokasi Mitra per Bulan'!D:D,C1438)=0,G1438,IF(YEAR(_xludf.MAXifs('Data Alokasi Mitra per Bulan'!V:V,'Data Alokasi Mitra per Bulan'!C:C,B1438,'Data Alokasi Mitra per Bulan'!D:D,C1438))=2024,G1438,_xludf.MAXifs('Data Alokasi Mitra per Bulan'!V:V,'Data Alokasi Mitra per Bulan'!C:C,B1438,'Data Alokasi Mitra per Bulan'!D:D,C1438)))</f>
        <v>#NAME?</v>
      </c>
      <c r="G1438" s="65">
        <f t="shared" si="22"/>
        <v>45991</v>
      </c>
    </row>
    <row r="1439" spans="1:7" ht="14.4">
      <c r="A1439" s="62" t="str">
        <f t="shared" si="20"/>
        <v>Steve MoningkeyNovember</v>
      </c>
      <c r="B1439" s="62" t="s">
        <v>367</v>
      </c>
      <c r="C1439" s="22" t="s">
        <v>335</v>
      </c>
      <c r="D1439" s="54">
        <f>SUMIFS('Data Alokasi Mitra per Bulan'!G:G,'Data Alokasi Mitra per Bulan'!C:C,B1439,'Data Alokasi Mitra per Bulan'!D:D,C1439)</f>
        <v>0</v>
      </c>
      <c r="E1439" s="63" t="str">
        <f t="shared" si="21"/>
        <v>Dibawah Batas Honor</v>
      </c>
      <c r="F1439" s="64" t="e">
        <f ca="1">IF(_xludf.MAXifs('Data Alokasi Mitra per Bulan'!V:V,'Data Alokasi Mitra per Bulan'!C:C,B1439,'Data Alokasi Mitra per Bulan'!D:D,C1439)=0,G1439,IF(YEAR(_xludf.MAXifs('Data Alokasi Mitra per Bulan'!V:V,'Data Alokasi Mitra per Bulan'!C:C,B1439,'Data Alokasi Mitra per Bulan'!D:D,C1439))=2024,G1439,_xludf.MAXifs('Data Alokasi Mitra per Bulan'!V:V,'Data Alokasi Mitra per Bulan'!C:C,B1439,'Data Alokasi Mitra per Bulan'!D:D,C1439)))</f>
        <v>#NAME?</v>
      </c>
      <c r="G1439" s="65">
        <f t="shared" si="22"/>
        <v>45991</v>
      </c>
    </row>
    <row r="1440" spans="1:7" ht="14.4">
      <c r="A1440" s="62" t="str">
        <f t="shared" si="20"/>
        <v>Steven Sorts Paulus AkayNovember</v>
      </c>
      <c r="B1440" s="22" t="s">
        <v>25</v>
      </c>
      <c r="C1440" s="22" t="s">
        <v>335</v>
      </c>
      <c r="D1440" s="54">
        <f>SUMIFS('Data Alokasi Mitra per Bulan'!G:G,'Data Alokasi Mitra per Bulan'!C:C,B1440,'Data Alokasi Mitra per Bulan'!D:D,C1440)</f>
        <v>1908000</v>
      </c>
      <c r="E1440" s="63" t="str">
        <f t="shared" si="21"/>
        <v>Dibawah Batas Honor</v>
      </c>
      <c r="F1440" s="64" t="e">
        <f ca="1">IF(_xludf.MAXifs('Data Alokasi Mitra per Bulan'!V:V,'Data Alokasi Mitra per Bulan'!C:C,B1440,'Data Alokasi Mitra per Bulan'!D:D,C1440)=0,G1440,IF(YEAR(_xludf.MAXifs('Data Alokasi Mitra per Bulan'!V:V,'Data Alokasi Mitra per Bulan'!C:C,B1440,'Data Alokasi Mitra per Bulan'!D:D,C1440))=2024,G1440,_xludf.MAXifs('Data Alokasi Mitra per Bulan'!V:V,'Data Alokasi Mitra per Bulan'!C:C,B1440,'Data Alokasi Mitra per Bulan'!D:D,C1440)))</f>
        <v>#NAME?</v>
      </c>
      <c r="G1440" s="65">
        <f t="shared" si="22"/>
        <v>45991</v>
      </c>
    </row>
    <row r="1441" spans="1:7" ht="14.4">
      <c r="A1441" s="62" t="str">
        <f t="shared" si="20"/>
        <v>STEVI NOVITA WULAN RUMANGKANGNovember</v>
      </c>
      <c r="B1441" s="22" t="s">
        <v>88</v>
      </c>
      <c r="C1441" s="22" t="s">
        <v>335</v>
      </c>
      <c r="D1441" s="54">
        <f>SUMIFS('Data Alokasi Mitra per Bulan'!G:G,'Data Alokasi Mitra per Bulan'!C:C,B1441,'Data Alokasi Mitra per Bulan'!D:D,C1441)</f>
        <v>0</v>
      </c>
      <c r="E1441" s="63" t="str">
        <f t="shared" si="21"/>
        <v>Dibawah Batas Honor</v>
      </c>
      <c r="F1441" s="64" t="e">
        <f ca="1">IF(_xludf.MAXifs('Data Alokasi Mitra per Bulan'!V:V,'Data Alokasi Mitra per Bulan'!C:C,B1441,'Data Alokasi Mitra per Bulan'!D:D,C1441)=0,G1441,IF(YEAR(_xludf.MAXifs('Data Alokasi Mitra per Bulan'!V:V,'Data Alokasi Mitra per Bulan'!C:C,B1441,'Data Alokasi Mitra per Bulan'!D:D,C1441))=2024,G1441,_xludf.MAXifs('Data Alokasi Mitra per Bulan'!V:V,'Data Alokasi Mitra per Bulan'!C:C,B1441,'Data Alokasi Mitra per Bulan'!D:D,C1441)))</f>
        <v>#NAME?</v>
      </c>
      <c r="G1441" s="65">
        <f t="shared" si="22"/>
        <v>45991</v>
      </c>
    </row>
    <row r="1442" spans="1:7" ht="14.4">
      <c r="A1442" s="62" t="str">
        <f t="shared" si="20"/>
        <v>Suriaty Hadji AliNovember</v>
      </c>
      <c r="B1442" s="62" t="s">
        <v>115</v>
      </c>
      <c r="C1442" s="22" t="s">
        <v>335</v>
      </c>
      <c r="D1442" s="54">
        <f>SUMIFS('Data Alokasi Mitra per Bulan'!G:G,'Data Alokasi Mitra per Bulan'!C:C,B1442,'Data Alokasi Mitra per Bulan'!D:D,C1442)</f>
        <v>0</v>
      </c>
      <c r="E1442" s="63" t="str">
        <f t="shared" si="21"/>
        <v>Dibawah Batas Honor</v>
      </c>
      <c r="F1442" s="64" t="e">
        <f ca="1">IF(_xludf.MAXifs('Data Alokasi Mitra per Bulan'!V:V,'Data Alokasi Mitra per Bulan'!C:C,B1442,'Data Alokasi Mitra per Bulan'!D:D,C1442)=0,G1442,IF(YEAR(_xludf.MAXifs('Data Alokasi Mitra per Bulan'!V:V,'Data Alokasi Mitra per Bulan'!C:C,B1442,'Data Alokasi Mitra per Bulan'!D:D,C1442))=2024,G1442,_xludf.MAXifs('Data Alokasi Mitra per Bulan'!V:V,'Data Alokasi Mitra per Bulan'!C:C,B1442,'Data Alokasi Mitra per Bulan'!D:D,C1442)))</f>
        <v>#NAME?</v>
      </c>
      <c r="G1442" s="65">
        <f t="shared" si="22"/>
        <v>45991</v>
      </c>
    </row>
    <row r="1443" spans="1:7" ht="14.4">
      <c r="A1443" s="62" t="str">
        <f t="shared" si="20"/>
        <v>Susly Yuliana SeneweNovember</v>
      </c>
      <c r="B1443" s="62" t="s">
        <v>48</v>
      </c>
      <c r="C1443" s="22" t="s">
        <v>335</v>
      </c>
      <c r="D1443" s="54">
        <f>SUMIFS('Data Alokasi Mitra per Bulan'!G:G,'Data Alokasi Mitra per Bulan'!C:C,B1443,'Data Alokasi Mitra per Bulan'!D:D,C1443)</f>
        <v>1747000</v>
      </c>
      <c r="E1443" s="63" t="str">
        <f t="shared" si="21"/>
        <v>Dibawah Batas Honor</v>
      </c>
      <c r="F1443" s="64" t="e">
        <f ca="1">IF(_xludf.MAXifs('Data Alokasi Mitra per Bulan'!V:V,'Data Alokasi Mitra per Bulan'!C:C,B1443,'Data Alokasi Mitra per Bulan'!D:D,C1443)=0,G1443,IF(YEAR(_xludf.MAXifs('Data Alokasi Mitra per Bulan'!V:V,'Data Alokasi Mitra per Bulan'!C:C,B1443,'Data Alokasi Mitra per Bulan'!D:D,C1443))=2024,G1443,_xludf.MAXifs('Data Alokasi Mitra per Bulan'!V:V,'Data Alokasi Mitra per Bulan'!C:C,B1443,'Data Alokasi Mitra per Bulan'!D:D,C1443)))</f>
        <v>#NAME?</v>
      </c>
      <c r="G1443" s="65">
        <f t="shared" si="22"/>
        <v>45991</v>
      </c>
    </row>
    <row r="1444" spans="1:7" ht="14.4">
      <c r="A1444" s="62" t="str">
        <f t="shared" si="20"/>
        <v>Sutria Meilani TiwowNovember</v>
      </c>
      <c r="B1444" s="62" t="s">
        <v>116</v>
      </c>
      <c r="C1444" s="22" t="s">
        <v>335</v>
      </c>
      <c r="D1444" s="54">
        <f>SUMIFS('Data Alokasi Mitra per Bulan'!G:G,'Data Alokasi Mitra per Bulan'!C:C,B1444,'Data Alokasi Mitra per Bulan'!D:D,C1444)</f>
        <v>0</v>
      </c>
      <c r="E1444" s="63" t="str">
        <f t="shared" si="21"/>
        <v>Dibawah Batas Honor</v>
      </c>
      <c r="F1444" s="64" t="e">
        <f ca="1">IF(_xludf.MAXifs('Data Alokasi Mitra per Bulan'!V:V,'Data Alokasi Mitra per Bulan'!C:C,B1444,'Data Alokasi Mitra per Bulan'!D:D,C1444)=0,G1444,IF(YEAR(_xludf.MAXifs('Data Alokasi Mitra per Bulan'!V:V,'Data Alokasi Mitra per Bulan'!C:C,B1444,'Data Alokasi Mitra per Bulan'!D:D,C1444))=2024,G1444,_xludf.MAXifs('Data Alokasi Mitra per Bulan'!V:V,'Data Alokasi Mitra per Bulan'!C:C,B1444,'Data Alokasi Mitra per Bulan'!D:D,C1444)))</f>
        <v>#NAME?</v>
      </c>
      <c r="G1444" s="65">
        <f t="shared" si="22"/>
        <v>45991</v>
      </c>
    </row>
    <row r="1445" spans="1:7" ht="14.4">
      <c r="A1445" s="62" t="str">
        <f t="shared" si="20"/>
        <v>Veinny enggrithel pirasatNovember</v>
      </c>
      <c r="B1445" s="22" t="s">
        <v>118</v>
      </c>
      <c r="C1445" s="22" t="s">
        <v>335</v>
      </c>
      <c r="D1445" s="54">
        <f>SUMIFS('Data Alokasi Mitra per Bulan'!G:G,'Data Alokasi Mitra per Bulan'!C:C,B1445,'Data Alokasi Mitra per Bulan'!D:D,C1445)</f>
        <v>0</v>
      </c>
      <c r="E1445" s="63" t="str">
        <f t="shared" si="21"/>
        <v>Dibawah Batas Honor</v>
      </c>
      <c r="F1445" s="64" t="e">
        <f ca="1">IF(_xludf.MAXifs('Data Alokasi Mitra per Bulan'!V:V,'Data Alokasi Mitra per Bulan'!C:C,B1445,'Data Alokasi Mitra per Bulan'!D:D,C1445)=0,G1445,IF(YEAR(_xludf.MAXifs('Data Alokasi Mitra per Bulan'!V:V,'Data Alokasi Mitra per Bulan'!C:C,B1445,'Data Alokasi Mitra per Bulan'!D:D,C1445))=2024,G1445,_xludf.MAXifs('Data Alokasi Mitra per Bulan'!V:V,'Data Alokasi Mitra per Bulan'!C:C,B1445,'Data Alokasi Mitra per Bulan'!D:D,C1445)))</f>
        <v>#NAME?</v>
      </c>
      <c r="G1445" s="65">
        <f t="shared" si="22"/>
        <v>45991</v>
      </c>
    </row>
    <row r="1446" spans="1:7" ht="14.4">
      <c r="A1446" s="62" t="str">
        <f t="shared" si="20"/>
        <v>Vivine DameNovember</v>
      </c>
      <c r="B1446" s="62" t="s">
        <v>368</v>
      </c>
      <c r="C1446" s="22" t="s">
        <v>335</v>
      </c>
      <c r="D1446" s="54">
        <f>SUMIFS('Data Alokasi Mitra per Bulan'!G:G,'Data Alokasi Mitra per Bulan'!C:C,B1446,'Data Alokasi Mitra per Bulan'!D:D,C1446)</f>
        <v>0</v>
      </c>
      <c r="E1446" s="63" t="str">
        <f t="shared" si="21"/>
        <v>Dibawah Batas Honor</v>
      </c>
      <c r="F1446" s="64" t="e">
        <f ca="1">IF(_xludf.MAXifs('Data Alokasi Mitra per Bulan'!V:V,'Data Alokasi Mitra per Bulan'!C:C,B1446,'Data Alokasi Mitra per Bulan'!D:D,C1446)=0,G1446,IF(YEAR(_xludf.MAXifs('Data Alokasi Mitra per Bulan'!V:V,'Data Alokasi Mitra per Bulan'!C:C,B1446,'Data Alokasi Mitra per Bulan'!D:D,C1446))=2024,G1446,_xludf.MAXifs('Data Alokasi Mitra per Bulan'!V:V,'Data Alokasi Mitra per Bulan'!C:C,B1446,'Data Alokasi Mitra per Bulan'!D:D,C1446)))</f>
        <v>#NAME?</v>
      </c>
      <c r="G1446" s="65">
        <f t="shared" si="22"/>
        <v>45991</v>
      </c>
    </row>
    <row r="1447" spans="1:7" ht="14.4">
      <c r="A1447" s="62" t="str">
        <f t="shared" si="20"/>
        <v>Wiwin KarimNovember</v>
      </c>
      <c r="B1447" s="62" t="s">
        <v>165</v>
      </c>
      <c r="C1447" s="22" t="s">
        <v>335</v>
      </c>
      <c r="D1447" s="54">
        <f>SUMIFS('Data Alokasi Mitra per Bulan'!G:G,'Data Alokasi Mitra per Bulan'!C:C,B1447,'Data Alokasi Mitra per Bulan'!D:D,C1447)</f>
        <v>0</v>
      </c>
      <c r="E1447" s="63" t="str">
        <f t="shared" si="21"/>
        <v>Dibawah Batas Honor</v>
      </c>
      <c r="F1447" s="64" t="e">
        <f ca="1">IF(_xludf.MAXifs('Data Alokasi Mitra per Bulan'!V:V,'Data Alokasi Mitra per Bulan'!C:C,B1447,'Data Alokasi Mitra per Bulan'!D:D,C1447)=0,G1447,IF(YEAR(_xludf.MAXifs('Data Alokasi Mitra per Bulan'!V:V,'Data Alokasi Mitra per Bulan'!C:C,B1447,'Data Alokasi Mitra per Bulan'!D:D,C1447))=2024,G1447,_xludf.MAXifs('Data Alokasi Mitra per Bulan'!V:V,'Data Alokasi Mitra per Bulan'!C:C,B1447,'Data Alokasi Mitra per Bulan'!D:D,C1447)))</f>
        <v>#NAME?</v>
      </c>
      <c r="G1447" s="65">
        <f t="shared" si="22"/>
        <v>45991</v>
      </c>
    </row>
    <row r="1448" spans="1:7" ht="14.4">
      <c r="A1448" s="62" t="str">
        <f t="shared" si="20"/>
        <v>Yesika Chenly SiwuNovember</v>
      </c>
      <c r="B1448" s="22" t="s">
        <v>119</v>
      </c>
      <c r="C1448" s="22" t="s">
        <v>335</v>
      </c>
      <c r="D1448" s="54">
        <f>SUMIFS('Data Alokasi Mitra per Bulan'!G:G,'Data Alokasi Mitra per Bulan'!C:C,B1448,'Data Alokasi Mitra per Bulan'!D:D,C1448)</f>
        <v>0</v>
      </c>
      <c r="E1448" s="63" t="str">
        <f t="shared" si="21"/>
        <v>Dibawah Batas Honor</v>
      </c>
      <c r="F1448" s="64" t="e">
        <f ca="1">IF(_xludf.MAXifs('Data Alokasi Mitra per Bulan'!V:V,'Data Alokasi Mitra per Bulan'!C:C,B1448,'Data Alokasi Mitra per Bulan'!D:D,C1448)=0,G1448,IF(YEAR(_xludf.MAXifs('Data Alokasi Mitra per Bulan'!V:V,'Data Alokasi Mitra per Bulan'!C:C,B1448,'Data Alokasi Mitra per Bulan'!D:D,C1448))=2024,G1448,_xludf.MAXifs('Data Alokasi Mitra per Bulan'!V:V,'Data Alokasi Mitra per Bulan'!C:C,B1448,'Data Alokasi Mitra per Bulan'!D:D,C1448)))</f>
        <v>#NAME?</v>
      </c>
      <c r="G1448" s="65">
        <f t="shared" si="22"/>
        <v>45991</v>
      </c>
    </row>
    <row r="1449" spans="1:7" ht="14.4">
      <c r="A1449" s="62" t="str">
        <f t="shared" si="20"/>
        <v>Yosua Nehemia Dioko langiNovember</v>
      </c>
      <c r="B1449" s="62" t="s">
        <v>369</v>
      </c>
      <c r="C1449" s="22" t="s">
        <v>335</v>
      </c>
      <c r="D1449" s="54">
        <f>SUMIFS('Data Alokasi Mitra per Bulan'!G:G,'Data Alokasi Mitra per Bulan'!C:C,B1449,'Data Alokasi Mitra per Bulan'!D:D,C1449)</f>
        <v>0</v>
      </c>
      <c r="E1449" s="63" t="str">
        <f t="shared" si="21"/>
        <v>Dibawah Batas Honor</v>
      </c>
      <c r="F1449" s="64" t="e">
        <f ca="1">IF(_xludf.MAXifs('Data Alokasi Mitra per Bulan'!V:V,'Data Alokasi Mitra per Bulan'!C:C,B1449,'Data Alokasi Mitra per Bulan'!D:D,C1449)=0,G1449,IF(YEAR(_xludf.MAXifs('Data Alokasi Mitra per Bulan'!V:V,'Data Alokasi Mitra per Bulan'!C:C,B1449,'Data Alokasi Mitra per Bulan'!D:D,C1449))=2024,G1449,_xludf.MAXifs('Data Alokasi Mitra per Bulan'!V:V,'Data Alokasi Mitra per Bulan'!C:C,B1449,'Data Alokasi Mitra per Bulan'!D:D,C1449)))</f>
        <v>#NAME?</v>
      </c>
      <c r="G1449" s="65">
        <f t="shared" si="22"/>
        <v>45991</v>
      </c>
    </row>
    <row r="1450" spans="1:7" ht="14.4">
      <c r="A1450" s="62" t="str">
        <f t="shared" si="20"/>
        <v>YUDITH Y MARJUNINovember</v>
      </c>
      <c r="B1450" s="62" t="s">
        <v>171</v>
      </c>
      <c r="C1450" s="22" t="s">
        <v>335</v>
      </c>
      <c r="D1450" s="54">
        <f>SUMIFS('Data Alokasi Mitra per Bulan'!G:G,'Data Alokasi Mitra per Bulan'!C:C,B1450,'Data Alokasi Mitra per Bulan'!D:D,C1450)</f>
        <v>0</v>
      </c>
      <c r="E1450" s="63" t="str">
        <f t="shared" si="21"/>
        <v>Dibawah Batas Honor</v>
      </c>
      <c r="F1450" s="64" t="e">
        <f ca="1">IF(_xludf.MAXifs('Data Alokasi Mitra per Bulan'!V:V,'Data Alokasi Mitra per Bulan'!C:C,B1450,'Data Alokasi Mitra per Bulan'!D:D,C1450)=0,G1450,IF(YEAR(_xludf.MAXifs('Data Alokasi Mitra per Bulan'!V:V,'Data Alokasi Mitra per Bulan'!C:C,B1450,'Data Alokasi Mitra per Bulan'!D:D,C1450))=2024,G1450,_xludf.MAXifs('Data Alokasi Mitra per Bulan'!V:V,'Data Alokasi Mitra per Bulan'!C:C,B1450,'Data Alokasi Mitra per Bulan'!D:D,C1450)))</f>
        <v>#NAME?</v>
      </c>
      <c r="G1450" s="65">
        <f t="shared" si="22"/>
        <v>45991</v>
      </c>
    </row>
    <row r="1451" spans="1:7" ht="14.4">
      <c r="A1451" s="62" t="str">
        <f t="shared" si="20"/>
        <v>Yuliana Telly LumiNovember</v>
      </c>
      <c r="B1451" s="22" t="s">
        <v>139</v>
      </c>
      <c r="C1451" s="22" t="s">
        <v>335</v>
      </c>
      <c r="D1451" s="54">
        <f>SUMIFS('Data Alokasi Mitra per Bulan'!G:G,'Data Alokasi Mitra per Bulan'!C:C,B1451,'Data Alokasi Mitra per Bulan'!D:D,C1451)</f>
        <v>0</v>
      </c>
      <c r="E1451" s="63" t="str">
        <f t="shared" si="21"/>
        <v>Dibawah Batas Honor</v>
      </c>
      <c r="F1451" s="64" t="e">
        <f ca="1">IF(_xludf.MAXifs('Data Alokasi Mitra per Bulan'!V:V,'Data Alokasi Mitra per Bulan'!C:C,B1451,'Data Alokasi Mitra per Bulan'!D:D,C1451)=0,G1451,IF(YEAR(_xludf.MAXifs('Data Alokasi Mitra per Bulan'!V:V,'Data Alokasi Mitra per Bulan'!C:C,B1451,'Data Alokasi Mitra per Bulan'!D:D,C1451))=2024,G1451,_xludf.MAXifs('Data Alokasi Mitra per Bulan'!V:V,'Data Alokasi Mitra per Bulan'!C:C,B1451,'Data Alokasi Mitra per Bulan'!D:D,C1451)))</f>
        <v>#NAME?</v>
      </c>
      <c r="G1451" s="65">
        <f t="shared" si="22"/>
        <v>45991</v>
      </c>
    </row>
    <row r="1452" spans="1:7" ht="14.4">
      <c r="A1452" s="62" t="str">
        <f t="shared" si="20"/>
        <v>Yulianti BohamNovember</v>
      </c>
      <c r="B1452" s="22" t="s">
        <v>120</v>
      </c>
      <c r="C1452" s="22" t="s">
        <v>335</v>
      </c>
      <c r="D1452" s="54">
        <f>SUMIFS('Data Alokasi Mitra per Bulan'!G:G,'Data Alokasi Mitra per Bulan'!C:C,B1452,'Data Alokasi Mitra per Bulan'!D:D,C1452)</f>
        <v>2340000</v>
      </c>
      <c r="E1452" s="63" t="str">
        <f t="shared" si="21"/>
        <v>Dibawah Batas Honor</v>
      </c>
      <c r="F1452" s="64" t="e">
        <f ca="1">IF(_xludf.MAXifs('Data Alokasi Mitra per Bulan'!V:V,'Data Alokasi Mitra per Bulan'!C:C,B1452,'Data Alokasi Mitra per Bulan'!D:D,C1452)=0,G1452,IF(YEAR(_xludf.MAXifs('Data Alokasi Mitra per Bulan'!V:V,'Data Alokasi Mitra per Bulan'!C:C,B1452,'Data Alokasi Mitra per Bulan'!D:D,C1452))=2024,G1452,_xludf.MAXifs('Data Alokasi Mitra per Bulan'!V:V,'Data Alokasi Mitra per Bulan'!C:C,B1452,'Data Alokasi Mitra per Bulan'!D:D,C1452)))</f>
        <v>#NAME?</v>
      </c>
      <c r="G1452" s="65">
        <f t="shared" si="22"/>
        <v>45991</v>
      </c>
    </row>
    <row r="1453" spans="1:7" ht="14.4">
      <c r="A1453" s="62" t="str">
        <f t="shared" si="20"/>
        <v>Yunita Rahayu Ekaputri AbdjulNovember</v>
      </c>
      <c r="B1453" s="62" t="s">
        <v>123</v>
      </c>
      <c r="C1453" s="22" t="s">
        <v>335</v>
      </c>
      <c r="D1453" s="54">
        <f>SUMIFS('Data Alokasi Mitra per Bulan'!G:G,'Data Alokasi Mitra per Bulan'!C:C,B1453,'Data Alokasi Mitra per Bulan'!D:D,C1453)</f>
        <v>0</v>
      </c>
      <c r="E1453" s="63" t="str">
        <f t="shared" si="21"/>
        <v>Dibawah Batas Honor</v>
      </c>
      <c r="F1453" s="64" t="e">
        <f ca="1">IF(_xludf.MAXifs('Data Alokasi Mitra per Bulan'!V:V,'Data Alokasi Mitra per Bulan'!C:C,B1453,'Data Alokasi Mitra per Bulan'!D:D,C1453)=0,G1453,IF(YEAR(_xludf.MAXifs('Data Alokasi Mitra per Bulan'!V:V,'Data Alokasi Mitra per Bulan'!C:C,B1453,'Data Alokasi Mitra per Bulan'!D:D,C1453))=2024,G1453,_xludf.MAXifs('Data Alokasi Mitra per Bulan'!V:V,'Data Alokasi Mitra per Bulan'!C:C,B1453,'Data Alokasi Mitra per Bulan'!D:D,C1453)))</f>
        <v>#NAME?</v>
      </c>
      <c r="G1453" s="65">
        <f t="shared" si="22"/>
        <v>45991</v>
      </c>
    </row>
    <row r="1454" spans="1:7" ht="14.4">
      <c r="A1454" s="62" t="str">
        <f t="shared" si="20"/>
        <v>Adhan Yeremia AlhasniDesember</v>
      </c>
      <c r="B1454" s="22" t="s">
        <v>124</v>
      </c>
      <c r="C1454" s="22" t="s">
        <v>341</v>
      </c>
      <c r="D1454" s="54">
        <f>SUMIFS('Data Alokasi Mitra per Bulan'!G:G,'Data Alokasi Mitra per Bulan'!C:C,B1454,'Data Alokasi Mitra per Bulan'!D:D,C1454)</f>
        <v>0</v>
      </c>
      <c r="E1454" s="63" t="str">
        <f t="shared" si="21"/>
        <v>Dibawah Batas Honor</v>
      </c>
      <c r="F1454" s="64" t="e">
        <f ca="1">IF(_xludf.MAXifs('Data Alokasi Mitra per Bulan'!V:V,'Data Alokasi Mitra per Bulan'!C:C,B1454,'Data Alokasi Mitra per Bulan'!D:D,C1454)=0,G1454,IF(YEAR(_xludf.MAXifs('Data Alokasi Mitra per Bulan'!V:V,'Data Alokasi Mitra per Bulan'!C:C,B1454,'Data Alokasi Mitra per Bulan'!D:D,C1454))=2024,G1454,_xludf.MAXifs('Data Alokasi Mitra per Bulan'!V:V,'Data Alokasi Mitra per Bulan'!C:C,B1454,'Data Alokasi Mitra per Bulan'!D:D,C1454)))</f>
        <v>#NAME?</v>
      </c>
      <c r="G1454" s="65">
        <f t="shared" ref="G1454:G1585" si="23">EOMONTH("1/12/2025",0)</f>
        <v>46022</v>
      </c>
    </row>
    <row r="1455" spans="1:7" ht="14.4">
      <c r="A1455" s="62" t="str">
        <f t="shared" si="20"/>
        <v>Adriana TandajuDesember</v>
      </c>
      <c r="B1455" s="22" t="s">
        <v>36</v>
      </c>
      <c r="C1455" s="22" t="s">
        <v>341</v>
      </c>
      <c r="D1455" s="54">
        <f>SUMIFS('Data Alokasi Mitra per Bulan'!G:G,'Data Alokasi Mitra per Bulan'!C:C,B1455,'Data Alokasi Mitra per Bulan'!D:D,C1455)</f>
        <v>1949000</v>
      </c>
      <c r="E1455" s="63" t="str">
        <f t="shared" si="21"/>
        <v>Dibawah Batas Honor</v>
      </c>
      <c r="F1455" s="64" t="e">
        <f ca="1">IF(_xludf.MAXifs('Data Alokasi Mitra per Bulan'!V:V,'Data Alokasi Mitra per Bulan'!C:C,B1455,'Data Alokasi Mitra per Bulan'!D:D,C1455)=0,G1455,IF(YEAR(_xludf.MAXifs('Data Alokasi Mitra per Bulan'!V:V,'Data Alokasi Mitra per Bulan'!C:C,B1455,'Data Alokasi Mitra per Bulan'!D:D,C1455))=2024,G1455,_xludf.MAXifs('Data Alokasi Mitra per Bulan'!V:V,'Data Alokasi Mitra per Bulan'!C:C,B1455,'Data Alokasi Mitra per Bulan'!D:D,C1455)))</f>
        <v>#NAME?</v>
      </c>
      <c r="G1455" s="65">
        <f t="shared" si="23"/>
        <v>46022</v>
      </c>
    </row>
    <row r="1456" spans="1:7" ht="14.4">
      <c r="A1456" s="62" t="str">
        <f t="shared" si="20"/>
        <v>AGUSTINTJE MAKAHANAPDesember</v>
      </c>
      <c r="B1456" s="22" t="s">
        <v>87</v>
      </c>
      <c r="C1456" s="22" t="s">
        <v>341</v>
      </c>
      <c r="D1456" s="54">
        <f>SUMIFS('Data Alokasi Mitra per Bulan'!G:G,'Data Alokasi Mitra per Bulan'!C:C,B1456,'Data Alokasi Mitra per Bulan'!D:D,C1456)</f>
        <v>0</v>
      </c>
      <c r="E1456" s="63" t="str">
        <f t="shared" si="21"/>
        <v>Dibawah Batas Honor</v>
      </c>
      <c r="F1456" s="64" t="e">
        <f ca="1">IF(_xludf.MAXifs('Data Alokasi Mitra per Bulan'!V:V,'Data Alokasi Mitra per Bulan'!C:C,B1456,'Data Alokasi Mitra per Bulan'!D:D,C1456)=0,G1456,IF(YEAR(_xludf.MAXifs('Data Alokasi Mitra per Bulan'!V:V,'Data Alokasi Mitra per Bulan'!C:C,B1456,'Data Alokasi Mitra per Bulan'!D:D,C1456))=2024,G1456,_xludf.MAXifs('Data Alokasi Mitra per Bulan'!V:V,'Data Alokasi Mitra per Bulan'!C:C,B1456,'Data Alokasi Mitra per Bulan'!D:D,C1456)))</f>
        <v>#NAME?</v>
      </c>
      <c r="G1456" s="65">
        <f t="shared" si="23"/>
        <v>46022</v>
      </c>
    </row>
    <row r="1457" spans="1:7" ht="14.4">
      <c r="A1457" s="62" t="str">
        <f t="shared" si="20"/>
        <v>Alice lady diana mantiriDesember</v>
      </c>
      <c r="B1457" s="62" t="s">
        <v>273</v>
      </c>
      <c r="C1457" s="22" t="s">
        <v>341</v>
      </c>
      <c r="D1457" s="54">
        <f>SUMIFS('Data Alokasi Mitra per Bulan'!G:G,'Data Alokasi Mitra per Bulan'!C:C,B1457,'Data Alokasi Mitra per Bulan'!D:D,C1457)</f>
        <v>0</v>
      </c>
      <c r="E1457" s="63" t="str">
        <f t="shared" si="21"/>
        <v>Dibawah Batas Honor</v>
      </c>
      <c r="F1457" s="64" t="e">
        <f ca="1">IF(_xludf.MAXifs('Data Alokasi Mitra per Bulan'!V:V,'Data Alokasi Mitra per Bulan'!C:C,B1457,'Data Alokasi Mitra per Bulan'!D:D,C1457)=0,G1457,IF(YEAR(_xludf.MAXifs('Data Alokasi Mitra per Bulan'!V:V,'Data Alokasi Mitra per Bulan'!C:C,B1457,'Data Alokasi Mitra per Bulan'!D:D,C1457))=2024,G1457,_xludf.MAXifs('Data Alokasi Mitra per Bulan'!V:V,'Data Alokasi Mitra per Bulan'!C:C,B1457,'Data Alokasi Mitra per Bulan'!D:D,C1457)))</f>
        <v>#NAME?</v>
      </c>
      <c r="G1457" s="65">
        <f t="shared" si="23"/>
        <v>46022</v>
      </c>
    </row>
    <row r="1458" spans="1:7" ht="14.4">
      <c r="A1458" s="62" t="str">
        <f t="shared" si="20"/>
        <v>Alvani Bregina NgongoloyDesember</v>
      </c>
      <c r="B1458" s="22" t="s">
        <v>26</v>
      </c>
      <c r="C1458" s="22" t="s">
        <v>341</v>
      </c>
      <c r="D1458" s="54">
        <f>SUMIFS('Data Alokasi Mitra per Bulan'!G:G,'Data Alokasi Mitra per Bulan'!C:C,B1458,'Data Alokasi Mitra per Bulan'!D:D,C1458)</f>
        <v>726000</v>
      </c>
      <c r="E1458" s="63" t="str">
        <f t="shared" si="21"/>
        <v>Dibawah Batas Honor</v>
      </c>
      <c r="F1458" s="64" t="e">
        <f ca="1">IF(_xludf.MAXifs('Data Alokasi Mitra per Bulan'!V:V,'Data Alokasi Mitra per Bulan'!C:C,B1458,'Data Alokasi Mitra per Bulan'!D:D,C1458)=0,G1458,IF(YEAR(_xludf.MAXifs('Data Alokasi Mitra per Bulan'!V:V,'Data Alokasi Mitra per Bulan'!C:C,B1458,'Data Alokasi Mitra per Bulan'!D:D,C1458))=2024,G1458,_xludf.MAXifs('Data Alokasi Mitra per Bulan'!V:V,'Data Alokasi Mitra per Bulan'!C:C,B1458,'Data Alokasi Mitra per Bulan'!D:D,C1458)))</f>
        <v>#NAME?</v>
      </c>
      <c r="G1458" s="65">
        <f t="shared" si="23"/>
        <v>46022</v>
      </c>
    </row>
    <row r="1459" spans="1:7" ht="14.4">
      <c r="A1459" s="62" t="str">
        <f t="shared" si="20"/>
        <v>anastasia rany makanaungDesember</v>
      </c>
      <c r="B1459" s="62" t="s">
        <v>274</v>
      </c>
      <c r="C1459" s="22" t="s">
        <v>341</v>
      </c>
      <c r="D1459" s="54">
        <f>SUMIFS('Data Alokasi Mitra per Bulan'!G:G,'Data Alokasi Mitra per Bulan'!C:C,B1459,'Data Alokasi Mitra per Bulan'!D:D,C1459)</f>
        <v>0</v>
      </c>
      <c r="E1459" s="63" t="str">
        <f t="shared" si="21"/>
        <v>Dibawah Batas Honor</v>
      </c>
      <c r="F1459" s="64" t="e">
        <f ca="1">IF(_xludf.MAXifs('Data Alokasi Mitra per Bulan'!V:V,'Data Alokasi Mitra per Bulan'!C:C,B1459,'Data Alokasi Mitra per Bulan'!D:D,C1459)=0,G1459,IF(YEAR(_xludf.MAXifs('Data Alokasi Mitra per Bulan'!V:V,'Data Alokasi Mitra per Bulan'!C:C,B1459,'Data Alokasi Mitra per Bulan'!D:D,C1459))=2024,G1459,_xludf.MAXifs('Data Alokasi Mitra per Bulan'!V:V,'Data Alokasi Mitra per Bulan'!C:C,B1459,'Data Alokasi Mitra per Bulan'!D:D,C1459)))</f>
        <v>#NAME?</v>
      </c>
      <c r="G1459" s="65">
        <f t="shared" si="23"/>
        <v>46022</v>
      </c>
    </row>
    <row r="1460" spans="1:7" ht="14.4">
      <c r="A1460" s="62" t="str">
        <f t="shared" si="20"/>
        <v>Anatasya MasudaraDesember</v>
      </c>
      <c r="B1460" s="62" t="s">
        <v>346</v>
      </c>
      <c r="C1460" s="22" t="s">
        <v>341</v>
      </c>
      <c r="D1460" s="54">
        <f>SUMIFS('Data Alokasi Mitra per Bulan'!G:G,'Data Alokasi Mitra per Bulan'!C:C,B1460,'Data Alokasi Mitra per Bulan'!D:D,C1460)</f>
        <v>0</v>
      </c>
      <c r="E1460" s="63" t="str">
        <f t="shared" si="21"/>
        <v>Dibawah Batas Honor</v>
      </c>
      <c r="F1460" s="64" t="e">
        <f ca="1">IF(_xludf.MAXifs('Data Alokasi Mitra per Bulan'!V:V,'Data Alokasi Mitra per Bulan'!C:C,B1460,'Data Alokasi Mitra per Bulan'!D:D,C1460)=0,G1460,IF(YEAR(_xludf.MAXifs('Data Alokasi Mitra per Bulan'!V:V,'Data Alokasi Mitra per Bulan'!C:C,B1460,'Data Alokasi Mitra per Bulan'!D:D,C1460))=2024,G1460,_xludf.MAXifs('Data Alokasi Mitra per Bulan'!V:V,'Data Alokasi Mitra per Bulan'!C:C,B1460,'Data Alokasi Mitra per Bulan'!D:D,C1460)))</f>
        <v>#NAME?</v>
      </c>
      <c r="G1460" s="65">
        <f t="shared" si="23"/>
        <v>46022</v>
      </c>
    </row>
    <row r="1461" spans="1:7" ht="14.4">
      <c r="A1461" s="62" t="str">
        <f t="shared" si="20"/>
        <v>ANGELIA FRANSISCA SUNDAHDesember</v>
      </c>
      <c r="B1461" s="22" t="s">
        <v>126</v>
      </c>
      <c r="C1461" s="22" t="s">
        <v>341</v>
      </c>
      <c r="D1461" s="54">
        <f>SUMIFS('Data Alokasi Mitra per Bulan'!G:G,'Data Alokasi Mitra per Bulan'!C:C,B1461,'Data Alokasi Mitra per Bulan'!D:D,C1461)</f>
        <v>0</v>
      </c>
      <c r="E1461" s="63" t="str">
        <f t="shared" si="21"/>
        <v>Dibawah Batas Honor</v>
      </c>
      <c r="F1461" s="64" t="e">
        <f ca="1">IF(_xludf.MAXifs('Data Alokasi Mitra per Bulan'!V:V,'Data Alokasi Mitra per Bulan'!C:C,B1461,'Data Alokasi Mitra per Bulan'!D:D,C1461)=0,G1461,IF(YEAR(_xludf.MAXifs('Data Alokasi Mitra per Bulan'!V:V,'Data Alokasi Mitra per Bulan'!C:C,B1461,'Data Alokasi Mitra per Bulan'!D:D,C1461))=2024,G1461,_xludf.MAXifs('Data Alokasi Mitra per Bulan'!V:V,'Data Alokasi Mitra per Bulan'!C:C,B1461,'Data Alokasi Mitra per Bulan'!D:D,C1461)))</f>
        <v>#NAME?</v>
      </c>
      <c r="G1461" s="65">
        <f t="shared" si="23"/>
        <v>46022</v>
      </c>
    </row>
    <row r="1462" spans="1:7" ht="14.4">
      <c r="A1462" s="62" t="str">
        <f t="shared" si="20"/>
        <v>Anita A BolungDesember</v>
      </c>
      <c r="B1462" s="62" t="s">
        <v>257</v>
      </c>
      <c r="C1462" s="22" t="s">
        <v>341</v>
      </c>
      <c r="D1462" s="54">
        <f>SUMIFS('Data Alokasi Mitra per Bulan'!G:G,'Data Alokasi Mitra per Bulan'!C:C,B1462,'Data Alokasi Mitra per Bulan'!D:D,C1462)</f>
        <v>0</v>
      </c>
      <c r="E1462" s="63" t="str">
        <f t="shared" si="21"/>
        <v>Dibawah Batas Honor</v>
      </c>
      <c r="F1462" s="64" t="e">
        <f ca="1">IF(_xludf.MAXifs('Data Alokasi Mitra per Bulan'!V:V,'Data Alokasi Mitra per Bulan'!C:C,B1462,'Data Alokasi Mitra per Bulan'!D:D,C1462)=0,G1462,IF(YEAR(_xludf.MAXifs('Data Alokasi Mitra per Bulan'!V:V,'Data Alokasi Mitra per Bulan'!C:C,B1462,'Data Alokasi Mitra per Bulan'!D:D,C1462))=2024,G1462,_xludf.MAXifs('Data Alokasi Mitra per Bulan'!V:V,'Data Alokasi Mitra per Bulan'!C:C,B1462,'Data Alokasi Mitra per Bulan'!D:D,C1462)))</f>
        <v>#NAME?</v>
      </c>
      <c r="G1462" s="65">
        <f t="shared" si="23"/>
        <v>46022</v>
      </c>
    </row>
    <row r="1463" spans="1:7" ht="14.4">
      <c r="A1463" s="62" t="str">
        <f t="shared" si="20"/>
        <v>Anita Afrianti SemenDesember</v>
      </c>
      <c r="B1463" s="22" t="s">
        <v>347</v>
      </c>
      <c r="C1463" s="22" t="s">
        <v>341</v>
      </c>
      <c r="D1463" s="54">
        <f>SUMIFS('Data Alokasi Mitra per Bulan'!G:G,'Data Alokasi Mitra per Bulan'!C:C,B1463,'Data Alokasi Mitra per Bulan'!D:D,C1463)</f>
        <v>0</v>
      </c>
      <c r="E1463" s="63" t="str">
        <f t="shared" si="21"/>
        <v>Dibawah Batas Honor</v>
      </c>
      <c r="F1463" s="64" t="e">
        <f ca="1">IF(_xludf.MAXifs('Data Alokasi Mitra per Bulan'!V:V,'Data Alokasi Mitra per Bulan'!C:C,B1463,'Data Alokasi Mitra per Bulan'!D:D,C1463)=0,G1463,IF(YEAR(_xludf.MAXifs('Data Alokasi Mitra per Bulan'!V:V,'Data Alokasi Mitra per Bulan'!C:C,B1463,'Data Alokasi Mitra per Bulan'!D:D,C1463))=2024,G1463,_xludf.MAXifs('Data Alokasi Mitra per Bulan'!V:V,'Data Alokasi Mitra per Bulan'!C:C,B1463,'Data Alokasi Mitra per Bulan'!D:D,C1463)))</f>
        <v>#NAME?</v>
      </c>
      <c r="G1463" s="65">
        <f t="shared" si="23"/>
        <v>46022</v>
      </c>
    </row>
    <row r="1464" spans="1:7" ht="14.4">
      <c r="A1464" s="62" t="str">
        <f t="shared" si="20"/>
        <v>Arief RohmanDesember</v>
      </c>
      <c r="B1464" s="62" t="s">
        <v>155</v>
      </c>
      <c r="C1464" s="22" t="s">
        <v>341</v>
      </c>
      <c r="D1464" s="54">
        <f>SUMIFS('Data Alokasi Mitra per Bulan'!G:G,'Data Alokasi Mitra per Bulan'!C:C,B1464,'Data Alokasi Mitra per Bulan'!D:D,C1464)</f>
        <v>2000000</v>
      </c>
      <c r="E1464" s="63" t="str">
        <f t="shared" si="21"/>
        <v>Dibawah Batas Honor</v>
      </c>
      <c r="F1464" s="64" t="e">
        <f ca="1">IF(_xludf.MAXifs('Data Alokasi Mitra per Bulan'!V:V,'Data Alokasi Mitra per Bulan'!C:C,B1464,'Data Alokasi Mitra per Bulan'!D:D,C1464)=0,G1464,IF(YEAR(_xludf.MAXifs('Data Alokasi Mitra per Bulan'!V:V,'Data Alokasi Mitra per Bulan'!C:C,B1464,'Data Alokasi Mitra per Bulan'!D:D,C1464))=2024,G1464,_xludf.MAXifs('Data Alokasi Mitra per Bulan'!V:V,'Data Alokasi Mitra per Bulan'!C:C,B1464,'Data Alokasi Mitra per Bulan'!D:D,C1464)))</f>
        <v>#NAME?</v>
      </c>
      <c r="G1464" s="65">
        <f t="shared" si="23"/>
        <v>46022</v>
      </c>
    </row>
    <row r="1465" spans="1:7" ht="14.4">
      <c r="A1465" s="62" t="str">
        <f t="shared" si="20"/>
        <v>ARTHUR CARLOS BOGARDesember</v>
      </c>
      <c r="B1465" s="22" t="s">
        <v>20</v>
      </c>
      <c r="C1465" s="22" t="s">
        <v>341</v>
      </c>
      <c r="D1465" s="54">
        <f>SUMIFS('Data Alokasi Mitra per Bulan'!G:G,'Data Alokasi Mitra per Bulan'!C:C,B1465,'Data Alokasi Mitra per Bulan'!D:D,C1465)</f>
        <v>1802000</v>
      </c>
      <c r="E1465" s="63" t="str">
        <f t="shared" si="21"/>
        <v>Dibawah Batas Honor</v>
      </c>
      <c r="F1465" s="64" t="e">
        <f ca="1">IF(_xludf.MAXifs('Data Alokasi Mitra per Bulan'!V:V,'Data Alokasi Mitra per Bulan'!C:C,B1465,'Data Alokasi Mitra per Bulan'!D:D,C1465)=0,G1465,IF(YEAR(_xludf.MAXifs('Data Alokasi Mitra per Bulan'!V:V,'Data Alokasi Mitra per Bulan'!C:C,B1465,'Data Alokasi Mitra per Bulan'!D:D,C1465))=2024,G1465,_xludf.MAXifs('Data Alokasi Mitra per Bulan'!V:V,'Data Alokasi Mitra per Bulan'!C:C,B1465,'Data Alokasi Mitra per Bulan'!D:D,C1465)))</f>
        <v>#NAME?</v>
      </c>
      <c r="G1465" s="65">
        <f t="shared" si="23"/>
        <v>46022</v>
      </c>
    </row>
    <row r="1466" spans="1:7" ht="14.4">
      <c r="A1466" s="62" t="str">
        <f t="shared" si="20"/>
        <v>Arthur jimmy adilangDesember</v>
      </c>
      <c r="B1466" s="62" t="s">
        <v>348</v>
      </c>
      <c r="C1466" s="22" t="s">
        <v>341</v>
      </c>
      <c r="D1466" s="54">
        <f>SUMIFS('Data Alokasi Mitra per Bulan'!G:G,'Data Alokasi Mitra per Bulan'!C:C,B1466,'Data Alokasi Mitra per Bulan'!D:D,C1466)</f>
        <v>0</v>
      </c>
      <c r="E1466" s="63" t="str">
        <f t="shared" si="21"/>
        <v>Dibawah Batas Honor</v>
      </c>
      <c r="F1466" s="64" t="e">
        <f ca="1">IF(_xludf.MAXifs('Data Alokasi Mitra per Bulan'!V:V,'Data Alokasi Mitra per Bulan'!C:C,B1466,'Data Alokasi Mitra per Bulan'!D:D,C1466)=0,G1466,IF(YEAR(_xludf.MAXifs('Data Alokasi Mitra per Bulan'!V:V,'Data Alokasi Mitra per Bulan'!C:C,B1466,'Data Alokasi Mitra per Bulan'!D:D,C1466))=2024,G1466,_xludf.MAXifs('Data Alokasi Mitra per Bulan'!V:V,'Data Alokasi Mitra per Bulan'!C:C,B1466,'Data Alokasi Mitra per Bulan'!D:D,C1466)))</f>
        <v>#NAME?</v>
      </c>
      <c r="G1466" s="65">
        <f t="shared" si="23"/>
        <v>46022</v>
      </c>
    </row>
    <row r="1467" spans="1:7" ht="14.4">
      <c r="A1467" s="62" t="str">
        <f t="shared" si="20"/>
        <v>Atria Sari Juwita UmarDesember</v>
      </c>
      <c r="B1467" s="22" t="s">
        <v>156</v>
      </c>
      <c r="C1467" s="22" t="s">
        <v>341</v>
      </c>
      <c r="D1467" s="54">
        <f>SUMIFS('Data Alokasi Mitra per Bulan'!G:G,'Data Alokasi Mitra per Bulan'!C:C,B1467,'Data Alokasi Mitra per Bulan'!D:D,C1467)</f>
        <v>2000000</v>
      </c>
      <c r="E1467" s="63" t="str">
        <f t="shared" si="21"/>
        <v>Dibawah Batas Honor</v>
      </c>
      <c r="F1467" s="64" t="e">
        <f ca="1">IF(_xludf.MAXifs('Data Alokasi Mitra per Bulan'!V:V,'Data Alokasi Mitra per Bulan'!C:C,B1467,'Data Alokasi Mitra per Bulan'!D:D,C1467)=0,G1467,IF(YEAR(_xludf.MAXifs('Data Alokasi Mitra per Bulan'!V:V,'Data Alokasi Mitra per Bulan'!C:C,B1467,'Data Alokasi Mitra per Bulan'!D:D,C1467))=2024,G1467,_xludf.MAXifs('Data Alokasi Mitra per Bulan'!V:V,'Data Alokasi Mitra per Bulan'!C:C,B1467,'Data Alokasi Mitra per Bulan'!D:D,C1467)))</f>
        <v>#NAME?</v>
      </c>
      <c r="G1467" s="65">
        <f t="shared" si="23"/>
        <v>46022</v>
      </c>
    </row>
    <row r="1468" spans="1:7" ht="14.4">
      <c r="A1468" s="62" t="str">
        <f t="shared" si="20"/>
        <v>AUDI AVRI HENRY SINGALDesember</v>
      </c>
      <c r="B1468" s="62" t="s">
        <v>163</v>
      </c>
      <c r="C1468" s="22" t="s">
        <v>341</v>
      </c>
      <c r="D1468" s="54">
        <f>SUMIFS('Data Alokasi Mitra per Bulan'!G:G,'Data Alokasi Mitra per Bulan'!C:C,B1468,'Data Alokasi Mitra per Bulan'!D:D,C1468)</f>
        <v>1869000</v>
      </c>
      <c r="E1468" s="63" t="str">
        <f t="shared" si="21"/>
        <v>Dibawah Batas Honor</v>
      </c>
      <c r="F1468" s="64" t="e">
        <f ca="1">IF(_xludf.MAXifs('Data Alokasi Mitra per Bulan'!V:V,'Data Alokasi Mitra per Bulan'!C:C,B1468,'Data Alokasi Mitra per Bulan'!D:D,C1468)=0,G1468,IF(YEAR(_xludf.MAXifs('Data Alokasi Mitra per Bulan'!V:V,'Data Alokasi Mitra per Bulan'!C:C,B1468,'Data Alokasi Mitra per Bulan'!D:D,C1468))=2024,G1468,_xludf.MAXifs('Data Alokasi Mitra per Bulan'!V:V,'Data Alokasi Mitra per Bulan'!C:C,B1468,'Data Alokasi Mitra per Bulan'!D:D,C1468)))</f>
        <v>#NAME?</v>
      </c>
      <c r="G1468" s="65">
        <f t="shared" si="23"/>
        <v>46022</v>
      </c>
    </row>
    <row r="1469" spans="1:7" ht="14.4">
      <c r="A1469" s="62" t="str">
        <f t="shared" si="20"/>
        <v>Caesar Valentino PinontoanDesember</v>
      </c>
      <c r="B1469" s="62" t="s">
        <v>349</v>
      </c>
      <c r="C1469" s="22" t="s">
        <v>341</v>
      </c>
      <c r="D1469" s="54">
        <f>SUMIFS('Data Alokasi Mitra per Bulan'!G:G,'Data Alokasi Mitra per Bulan'!C:C,B1469,'Data Alokasi Mitra per Bulan'!D:D,C1469)</f>
        <v>0</v>
      </c>
      <c r="E1469" s="63" t="str">
        <f t="shared" si="21"/>
        <v>Dibawah Batas Honor</v>
      </c>
      <c r="F1469" s="64" t="e">
        <f ca="1">IF(_xludf.MAXifs('Data Alokasi Mitra per Bulan'!V:V,'Data Alokasi Mitra per Bulan'!C:C,B1469,'Data Alokasi Mitra per Bulan'!D:D,C1469)=0,G1469,IF(YEAR(_xludf.MAXifs('Data Alokasi Mitra per Bulan'!V:V,'Data Alokasi Mitra per Bulan'!C:C,B1469,'Data Alokasi Mitra per Bulan'!D:D,C1469))=2024,G1469,_xludf.MAXifs('Data Alokasi Mitra per Bulan'!V:V,'Data Alokasi Mitra per Bulan'!C:C,B1469,'Data Alokasi Mitra per Bulan'!D:D,C1469)))</f>
        <v>#NAME?</v>
      </c>
      <c r="G1469" s="65">
        <f t="shared" si="23"/>
        <v>46022</v>
      </c>
    </row>
    <row r="1470" spans="1:7" ht="14.4">
      <c r="A1470" s="62" t="str">
        <f t="shared" si="20"/>
        <v>Cecillia ArthoDesember</v>
      </c>
      <c r="B1470" s="62" t="s">
        <v>24</v>
      </c>
      <c r="C1470" s="22" t="s">
        <v>341</v>
      </c>
      <c r="D1470" s="54">
        <f>SUMIFS('Data Alokasi Mitra per Bulan'!G:G,'Data Alokasi Mitra per Bulan'!C:C,B1470,'Data Alokasi Mitra per Bulan'!D:D,C1470)</f>
        <v>1802000</v>
      </c>
      <c r="E1470" s="63" t="str">
        <f t="shared" si="21"/>
        <v>Dibawah Batas Honor</v>
      </c>
      <c r="F1470" s="64" t="e">
        <f ca="1">IF(_xludf.MAXifs('Data Alokasi Mitra per Bulan'!V:V,'Data Alokasi Mitra per Bulan'!C:C,B1470,'Data Alokasi Mitra per Bulan'!D:D,C1470)=0,G1470,IF(YEAR(_xludf.MAXifs('Data Alokasi Mitra per Bulan'!V:V,'Data Alokasi Mitra per Bulan'!C:C,B1470,'Data Alokasi Mitra per Bulan'!D:D,C1470))=2024,G1470,_xludf.MAXifs('Data Alokasi Mitra per Bulan'!V:V,'Data Alokasi Mitra per Bulan'!C:C,B1470,'Data Alokasi Mitra per Bulan'!D:D,C1470)))</f>
        <v>#NAME?</v>
      </c>
      <c r="G1470" s="65">
        <f t="shared" si="23"/>
        <v>46022</v>
      </c>
    </row>
    <row r="1471" spans="1:7" ht="14.4">
      <c r="A1471" s="62" t="str">
        <f t="shared" si="20"/>
        <v>Chisandro Gian DompasDesember</v>
      </c>
      <c r="B1471" s="62" t="s">
        <v>275</v>
      </c>
      <c r="C1471" s="22" t="s">
        <v>341</v>
      </c>
      <c r="D1471" s="54">
        <f>SUMIFS('Data Alokasi Mitra per Bulan'!G:G,'Data Alokasi Mitra per Bulan'!C:C,B1471,'Data Alokasi Mitra per Bulan'!D:D,C1471)</f>
        <v>0</v>
      </c>
      <c r="E1471" s="63" t="str">
        <f t="shared" si="21"/>
        <v>Dibawah Batas Honor</v>
      </c>
      <c r="F1471" s="64" t="e">
        <f ca="1">IF(_xludf.MAXifs('Data Alokasi Mitra per Bulan'!V:V,'Data Alokasi Mitra per Bulan'!C:C,B1471,'Data Alokasi Mitra per Bulan'!D:D,C1471)=0,G1471,IF(YEAR(_xludf.MAXifs('Data Alokasi Mitra per Bulan'!V:V,'Data Alokasi Mitra per Bulan'!C:C,B1471,'Data Alokasi Mitra per Bulan'!D:D,C1471))=2024,G1471,_xludf.MAXifs('Data Alokasi Mitra per Bulan'!V:V,'Data Alokasi Mitra per Bulan'!C:C,B1471,'Data Alokasi Mitra per Bulan'!D:D,C1471)))</f>
        <v>#NAME?</v>
      </c>
      <c r="G1471" s="65">
        <f t="shared" si="23"/>
        <v>46022</v>
      </c>
    </row>
    <row r="1472" spans="1:7" ht="14.4">
      <c r="A1472" s="62" t="str">
        <f t="shared" si="20"/>
        <v>Christanto TatuwoDesember</v>
      </c>
      <c r="B1472" s="62" t="s">
        <v>158</v>
      </c>
      <c r="C1472" s="22" t="s">
        <v>341</v>
      </c>
      <c r="D1472" s="54">
        <f>SUMIFS('Data Alokasi Mitra per Bulan'!G:G,'Data Alokasi Mitra per Bulan'!C:C,B1472,'Data Alokasi Mitra per Bulan'!D:D,C1472)</f>
        <v>0</v>
      </c>
      <c r="E1472" s="63" t="str">
        <f t="shared" si="21"/>
        <v>Dibawah Batas Honor</v>
      </c>
      <c r="F1472" s="64" t="e">
        <f ca="1">IF(_xludf.MAXifs('Data Alokasi Mitra per Bulan'!V:V,'Data Alokasi Mitra per Bulan'!C:C,B1472,'Data Alokasi Mitra per Bulan'!D:D,C1472)=0,G1472,IF(YEAR(_xludf.MAXifs('Data Alokasi Mitra per Bulan'!V:V,'Data Alokasi Mitra per Bulan'!C:C,B1472,'Data Alokasi Mitra per Bulan'!D:D,C1472))=2024,G1472,_xludf.MAXifs('Data Alokasi Mitra per Bulan'!V:V,'Data Alokasi Mitra per Bulan'!C:C,B1472,'Data Alokasi Mitra per Bulan'!D:D,C1472)))</f>
        <v>#NAME?</v>
      </c>
      <c r="G1472" s="65">
        <f t="shared" si="23"/>
        <v>46022</v>
      </c>
    </row>
    <row r="1473" spans="1:7" ht="14.4">
      <c r="A1473" s="62" t="str">
        <f t="shared" si="20"/>
        <v>Christine Novalien MandagieDesember</v>
      </c>
      <c r="B1473" s="62" t="s">
        <v>350</v>
      </c>
      <c r="C1473" s="22" t="s">
        <v>341</v>
      </c>
      <c r="D1473" s="54">
        <f>SUMIFS('Data Alokasi Mitra per Bulan'!G:G,'Data Alokasi Mitra per Bulan'!C:C,B1473,'Data Alokasi Mitra per Bulan'!D:D,C1473)</f>
        <v>0</v>
      </c>
      <c r="E1473" s="63" t="str">
        <f t="shared" si="21"/>
        <v>Dibawah Batas Honor</v>
      </c>
      <c r="F1473" s="64" t="e">
        <f ca="1">IF(_xludf.MAXifs('Data Alokasi Mitra per Bulan'!V:V,'Data Alokasi Mitra per Bulan'!C:C,B1473,'Data Alokasi Mitra per Bulan'!D:D,C1473)=0,G1473,IF(YEAR(_xludf.MAXifs('Data Alokasi Mitra per Bulan'!V:V,'Data Alokasi Mitra per Bulan'!C:C,B1473,'Data Alokasi Mitra per Bulan'!D:D,C1473))=2024,G1473,_xludf.MAXifs('Data Alokasi Mitra per Bulan'!V:V,'Data Alokasi Mitra per Bulan'!C:C,B1473,'Data Alokasi Mitra per Bulan'!D:D,C1473)))</f>
        <v>#NAME?</v>
      </c>
      <c r="G1473" s="65">
        <f t="shared" si="23"/>
        <v>46022</v>
      </c>
    </row>
    <row r="1474" spans="1:7" ht="14.4">
      <c r="A1474" s="62" t="str">
        <f t="shared" si="20"/>
        <v>Claudia Monica MoningkaDesember</v>
      </c>
      <c r="B1474" s="62" t="s">
        <v>351</v>
      </c>
      <c r="C1474" s="22" t="s">
        <v>341</v>
      </c>
      <c r="D1474" s="54">
        <f>SUMIFS('Data Alokasi Mitra per Bulan'!G:G,'Data Alokasi Mitra per Bulan'!C:C,B1474,'Data Alokasi Mitra per Bulan'!D:D,C1474)</f>
        <v>0</v>
      </c>
      <c r="E1474" s="63" t="str">
        <f t="shared" si="21"/>
        <v>Dibawah Batas Honor</v>
      </c>
      <c r="F1474" s="64" t="e">
        <f ca="1">IF(_xludf.MAXifs('Data Alokasi Mitra per Bulan'!V:V,'Data Alokasi Mitra per Bulan'!C:C,B1474,'Data Alokasi Mitra per Bulan'!D:D,C1474)=0,G1474,IF(YEAR(_xludf.MAXifs('Data Alokasi Mitra per Bulan'!V:V,'Data Alokasi Mitra per Bulan'!C:C,B1474,'Data Alokasi Mitra per Bulan'!D:D,C1474))=2024,G1474,_xludf.MAXifs('Data Alokasi Mitra per Bulan'!V:V,'Data Alokasi Mitra per Bulan'!C:C,B1474,'Data Alokasi Mitra per Bulan'!D:D,C1474)))</f>
        <v>#NAME?</v>
      </c>
      <c r="G1474" s="65">
        <f t="shared" si="23"/>
        <v>46022</v>
      </c>
    </row>
    <row r="1475" spans="1:7" ht="14.4">
      <c r="A1475" s="62" t="str">
        <f t="shared" si="20"/>
        <v>Cynthia Josephina Simei KawatakDesember</v>
      </c>
      <c r="B1475" s="62" t="s">
        <v>128</v>
      </c>
      <c r="C1475" s="22" t="s">
        <v>341</v>
      </c>
      <c r="D1475" s="54">
        <f>SUMIFS('Data Alokasi Mitra per Bulan'!G:G,'Data Alokasi Mitra per Bulan'!C:C,B1475,'Data Alokasi Mitra per Bulan'!D:D,C1475)</f>
        <v>0</v>
      </c>
      <c r="E1475" s="63" t="str">
        <f t="shared" si="21"/>
        <v>Dibawah Batas Honor</v>
      </c>
      <c r="F1475" s="64" t="e">
        <f ca="1">IF(_xludf.MAXifs('Data Alokasi Mitra per Bulan'!V:V,'Data Alokasi Mitra per Bulan'!C:C,B1475,'Data Alokasi Mitra per Bulan'!D:D,C1475)=0,G1475,IF(YEAR(_xludf.MAXifs('Data Alokasi Mitra per Bulan'!V:V,'Data Alokasi Mitra per Bulan'!C:C,B1475,'Data Alokasi Mitra per Bulan'!D:D,C1475))=2024,G1475,_xludf.MAXifs('Data Alokasi Mitra per Bulan'!V:V,'Data Alokasi Mitra per Bulan'!C:C,B1475,'Data Alokasi Mitra per Bulan'!D:D,C1475)))</f>
        <v>#NAME?</v>
      </c>
      <c r="G1475" s="65">
        <f t="shared" si="23"/>
        <v>46022</v>
      </c>
    </row>
    <row r="1476" spans="1:7" ht="14.4">
      <c r="A1476" s="62" t="str">
        <f t="shared" si="20"/>
        <v>David Christian Philip RugianDesember</v>
      </c>
      <c r="B1476" s="22" t="s">
        <v>71</v>
      </c>
      <c r="C1476" s="22" t="s">
        <v>341</v>
      </c>
      <c r="D1476" s="54">
        <f>SUMIFS('Data Alokasi Mitra per Bulan'!G:G,'Data Alokasi Mitra per Bulan'!C:C,B1476,'Data Alokasi Mitra per Bulan'!D:D,C1476)</f>
        <v>550000</v>
      </c>
      <c r="E1476" s="63" t="str">
        <f t="shared" si="21"/>
        <v>Dibawah Batas Honor</v>
      </c>
      <c r="F1476" s="64" t="e">
        <f ca="1">IF(_xludf.MAXifs('Data Alokasi Mitra per Bulan'!V:V,'Data Alokasi Mitra per Bulan'!C:C,B1476,'Data Alokasi Mitra per Bulan'!D:D,C1476)=0,G1476,IF(YEAR(_xludf.MAXifs('Data Alokasi Mitra per Bulan'!V:V,'Data Alokasi Mitra per Bulan'!C:C,B1476,'Data Alokasi Mitra per Bulan'!D:D,C1476))=2024,G1476,_xludf.MAXifs('Data Alokasi Mitra per Bulan'!V:V,'Data Alokasi Mitra per Bulan'!C:C,B1476,'Data Alokasi Mitra per Bulan'!D:D,C1476)))</f>
        <v>#NAME?</v>
      </c>
      <c r="G1476" s="65">
        <f t="shared" si="23"/>
        <v>46022</v>
      </c>
    </row>
    <row r="1477" spans="1:7" ht="14.4">
      <c r="A1477" s="62" t="str">
        <f t="shared" si="20"/>
        <v>Deasy Anita Novaleth MuajaDesember</v>
      </c>
      <c r="B1477" s="62" t="s">
        <v>69</v>
      </c>
      <c r="C1477" s="22" t="s">
        <v>341</v>
      </c>
      <c r="D1477" s="54">
        <f>SUMIFS('Data Alokasi Mitra per Bulan'!G:G,'Data Alokasi Mitra per Bulan'!C:C,B1477,'Data Alokasi Mitra per Bulan'!D:D,C1477)</f>
        <v>0</v>
      </c>
      <c r="E1477" s="63" t="str">
        <f t="shared" si="21"/>
        <v>Dibawah Batas Honor</v>
      </c>
      <c r="F1477" s="64" t="e">
        <f ca="1">IF(_xludf.MAXifs('Data Alokasi Mitra per Bulan'!V:V,'Data Alokasi Mitra per Bulan'!C:C,B1477,'Data Alokasi Mitra per Bulan'!D:D,C1477)=0,G1477,IF(YEAR(_xludf.MAXifs('Data Alokasi Mitra per Bulan'!V:V,'Data Alokasi Mitra per Bulan'!C:C,B1477,'Data Alokasi Mitra per Bulan'!D:D,C1477))=2024,G1477,_xludf.MAXifs('Data Alokasi Mitra per Bulan'!V:V,'Data Alokasi Mitra per Bulan'!C:C,B1477,'Data Alokasi Mitra per Bulan'!D:D,C1477)))</f>
        <v>#NAME?</v>
      </c>
      <c r="G1477" s="65">
        <f t="shared" si="23"/>
        <v>46022</v>
      </c>
    </row>
    <row r="1478" spans="1:7" ht="14.4">
      <c r="A1478" s="62" t="str">
        <f t="shared" si="20"/>
        <v>Debora Oktaria Angelia PontohDesember</v>
      </c>
      <c r="B1478" s="62" t="s">
        <v>352</v>
      </c>
      <c r="C1478" s="22" t="s">
        <v>341</v>
      </c>
      <c r="D1478" s="54">
        <f>SUMIFS('Data Alokasi Mitra per Bulan'!G:G,'Data Alokasi Mitra per Bulan'!C:C,B1478,'Data Alokasi Mitra per Bulan'!D:D,C1478)</f>
        <v>0</v>
      </c>
      <c r="E1478" s="63" t="str">
        <f t="shared" si="21"/>
        <v>Dibawah Batas Honor</v>
      </c>
      <c r="F1478" s="64" t="e">
        <f ca="1">IF(_xludf.MAXifs('Data Alokasi Mitra per Bulan'!V:V,'Data Alokasi Mitra per Bulan'!C:C,B1478,'Data Alokasi Mitra per Bulan'!D:D,C1478)=0,G1478,IF(YEAR(_xludf.MAXifs('Data Alokasi Mitra per Bulan'!V:V,'Data Alokasi Mitra per Bulan'!C:C,B1478,'Data Alokasi Mitra per Bulan'!D:D,C1478))=2024,G1478,_xludf.MAXifs('Data Alokasi Mitra per Bulan'!V:V,'Data Alokasi Mitra per Bulan'!C:C,B1478,'Data Alokasi Mitra per Bulan'!D:D,C1478)))</f>
        <v>#NAME?</v>
      </c>
      <c r="G1478" s="65">
        <f t="shared" si="23"/>
        <v>46022</v>
      </c>
    </row>
    <row r="1479" spans="1:7" ht="14.4">
      <c r="A1479" s="62" t="str">
        <f t="shared" si="20"/>
        <v>Dinda Meilinda FerrariDesember</v>
      </c>
      <c r="B1479" s="62" t="s">
        <v>277</v>
      </c>
      <c r="C1479" s="22" t="s">
        <v>341</v>
      </c>
      <c r="D1479" s="54">
        <f>SUMIFS('Data Alokasi Mitra per Bulan'!G:G,'Data Alokasi Mitra per Bulan'!C:C,B1479,'Data Alokasi Mitra per Bulan'!D:D,C1479)</f>
        <v>0</v>
      </c>
      <c r="E1479" s="63" t="str">
        <f t="shared" si="21"/>
        <v>Dibawah Batas Honor</v>
      </c>
      <c r="F1479" s="64" t="e">
        <f ca="1">IF(_xludf.MAXifs('Data Alokasi Mitra per Bulan'!V:V,'Data Alokasi Mitra per Bulan'!C:C,B1479,'Data Alokasi Mitra per Bulan'!D:D,C1479)=0,G1479,IF(YEAR(_xludf.MAXifs('Data Alokasi Mitra per Bulan'!V:V,'Data Alokasi Mitra per Bulan'!C:C,B1479,'Data Alokasi Mitra per Bulan'!D:D,C1479))=2024,G1479,_xludf.MAXifs('Data Alokasi Mitra per Bulan'!V:V,'Data Alokasi Mitra per Bulan'!C:C,B1479,'Data Alokasi Mitra per Bulan'!D:D,C1479)))</f>
        <v>#NAME?</v>
      </c>
      <c r="G1479" s="65">
        <f t="shared" si="23"/>
        <v>46022</v>
      </c>
    </row>
    <row r="1480" spans="1:7" ht="14.4">
      <c r="A1480" s="62" t="str">
        <f t="shared" si="20"/>
        <v>Djurnia TumalotoDesember</v>
      </c>
      <c r="B1480" s="62" t="s">
        <v>131</v>
      </c>
      <c r="C1480" s="22" t="s">
        <v>341</v>
      </c>
      <c r="D1480" s="54">
        <f>SUMIFS('Data Alokasi Mitra per Bulan'!G:G,'Data Alokasi Mitra per Bulan'!C:C,B1480,'Data Alokasi Mitra per Bulan'!D:D,C1480)</f>
        <v>660000</v>
      </c>
      <c r="E1480" s="63" t="str">
        <f t="shared" si="21"/>
        <v>Dibawah Batas Honor</v>
      </c>
      <c r="F1480" s="64" t="e">
        <f ca="1">IF(_xludf.MAXifs('Data Alokasi Mitra per Bulan'!V:V,'Data Alokasi Mitra per Bulan'!C:C,B1480,'Data Alokasi Mitra per Bulan'!D:D,C1480)=0,G1480,IF(YEAR(_xludf.MAXifs('Data Alokasi Mitra per Bulan'!V:V,'Data Alokasi Mitra per Bulan'!C:C,B1480,'Data Alokasi Mitra per Bulan'!D:D,C1480))=2024,G1480,_xludf.MAXifs('Data Alokasi Mitra per Bulan'!V:V,'Data Alokasi Mitra per Bulan'!C:C,B1480,'Data Alokasi Mitra per Bulan'!D:D,C1480)))</f>
        <v>#NAME?</v>
      </c>
      <c r="G1480" s="65">
        <f t="shared" si="23"/>
        <v>46022</v>
      </c>
    </row>
    <row r="1481" spans="1:7" ht="14.4">
      <c r="A1481" s="62" t="str">
        <f t="shared" si="20"/>
        <v>Ekalita Oktavita AbubakarDesember</v>
      </c>
      <c r="B1481" s="22" t="s">
        <v>132</v>
      </c>
      <c r="C1481" s="22" t="s">
        <v>341</v>
      </c>
      <c r="D1481" s="54">
        <f>SUMIFS('Data Alokasi Mitra per Bulan'!G:G,'Data Alokasi Mitra per Bulan'!C:C,B1481,'Data Alokasi Mitra per Bulan'!D:D,C1481)</f>
        <v>0</v>
      </c>
      <c r="E1481" s="63" t="str">
        <f t="shared" si="21"/>
        <v>Dibawah Batas Honor</v>
      </c>
      <c r="F1481" s="64" t="e">
        <f ca="1">IF(_xludf.MAXifs('Data Alokasi Mitra per Bulan'!V:V,'Data Alokasi Mitra per Bulan'!C:C,B1481,'Data Alokasi Mitra per Bulan'!D:D,C1481)=0,G1481,IF(YEAR(_xludf.MAXifs('Data Alokasi Mitra per Bulan'!V:V,'Data Alokasi Mitra per Bulan'!C:C,B1481,'Data Alokasi Mitra per Bulan'!D:D,C1481))=2024,G1481,_xludf.MAXifs('Data Alokasi Mitra per Bulan'!V:V,'Data Alokasi Mitra per Bulan'!C:C,B1481,'Data Alokasi Mitra per Bulan'!D:D,C1481)))</f>
        <v>#NAME?</v>
      </c>
      <c r="G1481" s="65">
        <f t="shared" si="23"/>
        <v>46022</v>
      </c>
    </row>
    <row r="1482" spans="1:7" ht="14.4">
      <c r="A1482" s="62" t="str">
        <f t="shared" si="20"/>
        <v>Ervina MongkauDesember</v>
      </c>
      <c r="B1482" s="22" t="s">
        <v>353</v>
      </c>
      <c r="C1482" s="22" t="s">
        <v>341</v>
      </c>
      <c r="D1482" s="54">
        <f>SUMIFS('Data Alokasi Mitra per Bulan'!G:G,'Data Alokasi Mitra per Bulan'!C:C,B1482,'Data Alokasi Mitra per Bulan'!D:D,C1482)</f>
        <v>0</v>
      </c>
      <c r="E1482" s="63" t="str">
        <f t="shared" si="21"/>
        <v>Dibawah Batas Honor</v>
      </c>
      <c r="F1482" s="64" t="e">
        <f ca="1">IF(_xludf.MAXifs('Data Alokasi Mitra per Bulan'!V:V,'Data Alokasi Mitra per Bulan'!C:C,B1482,'Data Alokasi Mitra per Bulan'!D:D,C1482)=0,G1482,IF(YEAR(_xludf.MAXifs('Data Alokasi Mitra per Bulan'!V:V,'Data Alokasi Mitra per Bulan'!C:C,B1482,'Data Alokasi Mitra per Bulan'!D:D,C1482))=2024,G1482,_xludf.MAXifs('Data Alokasi Mitra per Bulan'!V:V,'Data Alokasi Mitra per Bulan'!C:C,B1482,'Data Alokasi Mitra per Bulan'!D:D,C1482)))</f>
        <v>#NAME?</v>
      </c>
      <c r="G1482" s="65">
        <f t="shared" si="23"/>
        <v>46022</v>
      </c>
    </row>
    <row r="1483" spans="1:7" ht="14.4">
      <c r="A1483" s="62" t="str">
        <f t="shared" si="20"/>
        <v>Esther Angle SepangDesember</v>
      </c>
      <c r="B1483" s="62" t="s">
        <v>30</v>
      </c>
      <c r="C1483" s="22" t="s">
        <v>341</v>
      </c>
      <c r="D1483" s="54">
        <f>SUMIFS('Data Alokasi Mitra per Bulan'!G:G,'Data Alokasi Mitra per Bulan'!C:C,B1483,'Data Alokasi Mitra per Bulan'!D:D,C1483)</f>
        <v>726000</v>
      </c>
      <c r="E1483" s="63" t="str">
        <f t="shared" si="21"/>
        <v>Dibawah Batas Honor</v>
      </c>
      <c r="F1483" s="64" t="e">
        <f ca="1">IF(_xludf.MAXifs('Data Alokasi Mitra per Bulan'!V:V,'Data Alokasi Mitra per Bulan'!C:C,B1483,'Data Alokasi Mitra per Bulan'!D:D,C1483)=0,G1483,IF(YEAR(_xludf.MAXifs('Data Alokasi Mitra per Bulan'!V:V,'Data Alokasi Mitra per Bulan'!C:C,B1483,'Data Alokasi Mitra per Bulan'!D:D,C1483))=2024,G1483,_xludf.MAXifs('Data Alokasi Mitra per Bulan'!V:V,'Data Alokasi Mitra per Bulan'!C:C,B1483,'Data Alokasi Mitra per Bulan'!D:D,C1483)))</f>
        <v>#NAME?</v>
      </c>
      <c r="G1483" s="65">
        <f t="shared" si="23"/>
        <v>46022</v>
      </c>
    </row>
    <row r="1484" spans="1:7" ht="14.4">
      <c r="A1484" s="62" t="str">
        <f t="shared" si="20"/>
        <v>Evy Farmita BawawaDesember</v>
      </c>
      <c r="B1484" s="62" t="s">
        <v>157</v>
      </c>
      <c r="C1484" s="22" t="s">
        <v>341</v>
      </c>
      <c r="D1484" s="54">
        <f>SUMIFS('Data Alokasi Mitra per Bulan'!G:G,'Data Alokasi Mitra per Bulan'!C:C,B1484,'Data Alokasi Mitra per Bulan'!D:D,C1484)</f>
        <v>0</v>
      </c>
      <c r="E1484" s="63" t="str">
        <f t="shared" si="21"/>
        <v>Dibawah Batas Honor</v>
      </c>
      <c r="F1484" s="64" t="e">
        <f ca="1">IF(_xludf.MAXifs('Data Alokasi Mitra per Bulan'!V:V,'Data Alokasi Mitra per Bulan'!C:C,B1484,'Data Alokasi Mitra per Bulan'!D:D,C1484)=0,G1484,IF(YEAR(_xludf.MAXifs('Data Alokasi Mitra per Bulan'!V:V,'Data Alokasi Mitra per Bulan'!C:C,B1484,'Data Alokasi Mitra per Bulan'!D:D,C1484))=2024,G1484,_xludf.MAXifs('Data Alokasi Mitra per Bulan'!V:V,'Data Alokasi Mitra per Bulan'!C:C,B1484,'Data Alokasi Mitra per Bulan'!D:D,C1484)))</f>
        <v>#NAME?</v>
      </c>
      <c r="G1484" s="65">
        <f t="shared" si="23"/>
        <v>46022</v>
      </c>
    </row>
    <row r="1485" spans="1:7" ht="14.4">
      <c r="A1485" s="62" t="str">
        <f t="shared" si="20"/>
        <v>Fahrul UnonongoDesember</v>
      </c>
      <c r="B1485" s="22" t="s">
        <v>354</v>
      </c>
      <c r="C1485" s="22" t="s">
        <v>341</v>
      </c>
      <c r="D1485" s="54">
        <f>SUMIFS('Data Alokasi Mitra per Bulan'!G:G,'Data Alokasi Mitra per Bulan'!C:C,B1485,'Data Alokasi Mitra per Bulan'!D:D,C1485)</f>
        <v>0</v>
      </c>
      <c r="E1485" s="63" t="str">
        <f t="shared" si="21"/>
        <v>Dibawah Batas Honor</v>
      </c>
      <c r="F1485" s="64" t="e">
        <f ca="1">IF(_xludf.MAXifs('Data Alokasi Mitra per Bulan'!V:V,'Data Alokasi Mitra per Bulan'!C:C,B1485,'Data Alokasi Mitra per Bulan'!D:D,C1485)=0,G1485,IF(YEAR(_xludf.MAXifs('Data Alokasi Mitra per Bulan'!V:V,'Data Alokasi Mitra per Bulan'!C:C,B1485,'Data Alokasi Mitra per Bulan'!D:D,C1485))=2024,G1485,_xludf.MAXifs('Data Alokasi Mitra per Bulan'!V:V,'Data Alokasi Mitra per Bulan'!C:C,B1485,'Data Alokasi Mitra per Bulan'!D:D,C1485)))</f>
        <v>#NAME?</v>
      </c>
      <c r="G1485" s="65">
        <f t="shared" si="23"/>
        <v>46022</v>
      </c>
    </row>
    <row r="1486" spans="1:7" ht="14.4">
      <c r="A1486" s="62" t="str">
        <f t="shared" si="20"/>
        <v>Farida TampangDesember</v>
      </c>
      <c r="B1486" s="62" t="s">
        <v>34</v>
      </c>
      <c r="C1486" s="22" t="s">
        <v>341</v>
      </c>
      <c r="D1486" s="54">
        <f>SUMIFS('Data Alokasi Mitra per Bulan'!G:G,'Data Alokasi Mitra per Bulan'!C:C,B1486,'Data Alokasi Mitra per Bulan'!D:D,C1486)</f>
        <v>1824000</v>
      </c>
      <c r="E1486" s="63" t="str">
        <f t="shared" si="21"/>
        <v>Dibawah Batas Honor</v>
      </c>
      <c r="F1486" s="64" t="e">
        <f ca="1">IF(_xludf.MAXifs('Data Alokasi Mitra per Bulan'!V:V,'Data Alokasi Mitra per Bulan'!C:C,B1486,'Data Alokasi Mitra per Bulan'!D:D,C1486)=0,G1486,IF(YEAR(_xludf.MAXifs('Data Alokasi Mitra per Bulan'!V:V,'Data Alokasi Mitra per Bulan'!C:C,B1486,'Data Alokasi Mitra per Bulan'!D:D,C1486))=2024,G1486,_xludf.MAXifs('Data Alokasi Mitra per Bulan'!V:V,'Data Alokasi Mitra per Bulan'!C:C,B1486,'Data Alokasi Mitra per Bulan'!D:D,C1486)))</f>
        <v>#NAME?</v>
      </c>
      <c r="G1486" s="65">
        <f t="shared" si="23"/>
        <v>46022</v>
      </c>
    </row>
    <row r="1487" spans="1:7" ht="14.4">
      <c r="A1487" s="62" t="str">
        <f t="shared" si="20"/>
        <v>Febriani Valentin LantemonaDesember</v>
      </c>
      <c r="B1487" s="22" t="s">
        <v>160</v>
      </c>
      <c r="C1487" s="22" t="s">
        <v>341</v>
      </c>
      <c r="D1487" s="54">
        <f>SUMIFS('Data Alokasi Mitra per Bulan'!G:G,'Data Alokasi Mitra per Bulan'!C:C,B1487,'Data Alokasi Mitra per Bulan'!D:D,C1487)</f>
        <v>0</v>
      </c>
      <c r="E1487" s="63" t="str">
        <f t="shared" si="21"/>
        <v>Dibawah Batas Honor</v>
      </c>
      <c r="F1487" s="64" t="e">
        <f ca="1">IF(_xludf.MAXifs('Data Alokasi Mitra per Bulan'!V:V,'Data Alokasi Mitra per Bulan'!C:C,B1487,'Data Alokasi Mitra per Bulan'!D:D,C1487)=0,G1487,IF(YEAR(_xludf.MAXifs('Data Alokasi Mitra per Bulan'!V:V,'Data Alokasi Mitra per Bulan'!C:C,B1487,'Data Alokasi Mitra per Bulan'!D:D,C1487))=2024,G1487,_xludf.MAXifs('Data Alokasi Mitra per Bulan'!V:V,'Data Alokasi Mitra per Bulan'!C:C,B1487,'Data Alokasi Mitra per Bulan'!D:D,C1487)))</f>
        <v>#NAME?</v>
      </c>
      <c r="G1487" s="65">
        <f t="shared" si="23"/>
        <v>46022</v>
      </c>
    </row>
    <row r="1488" spans="1:7" ht="14.4">
      <c r="A1488" s="62" t="str">
        <f t="shared" si="20"/>
        <v>Feibe Ireine Syalome MaramisDesember</v>
      </c>
      <c r="B1488" s="62" t="s">
        <v>47</v>
      </c>
      <c r="C1488" s="22" t="s">
        <v>341</v>
      </c>
      <c r="D1488" s="54">
        <f>SUMIFS('Data Alokasi Mitra per Bulan'!G:G,'Data Alokasi Mitra per Bulan'!C:C,B1488,'Data Alokasi Mitra per Bulan'!D:D,C1488)</f>
        <v>2271000</v>
      </c>
      <c r="E1488" s="63" t="str">
        <f t="shared" si="21"/>
        <v>Dibawah Batas Honor</v>
      </c>
      <c r="F1488" s="64" t="e">
        <f ca="1">IF(_xludf.MAXifs('Data Alokasi Mitra per Bulan'!V:V,'Data Alokasi Mitra per Bulan'!C:C,B1488,'Data Alokasi Mitra per Bulan'!D:D,C1488)=0,G1488,IF(YEAR(_xludf.MAXifs('Data Alokasi Mitra per Bulan'!V:V,'Data Alokasi Mitra per Bulan'!C:C,B1488,'Data Alokasi Mitra per Bulan'!D:D,C1488))=2024,G1488,_xludf.MAXifs('Data Alokasi Mitra per Bulan'!V:V,'Data Alokasi Mitra per Bulan'!C:C,B1488,'Data Alokasi Mitra per Bulan'!D:D,C1488)))</f>
        <v>#NAME?</v>
      </c>
      <c r="G1488" s="65">
        <f t="shared" si="23"/>
        <v>46022</v>
      </c>
    </row>
    <row r="1489" spans="1:7" ht="14.4">
      <c r="A1489" s="62" t="str">
        <f t="shared" si="20"/>
        <v>Feki WangkaDesember</v>
      </c>
      <c r="B1489" s="62" t="s">
        <v>149</v>
      </c>
      <c r="C1489" s="22" t="s">
        <v>341</v>
      </c>
      <c r="D1489" s="54">
        <f>SUMIFS('Data Alokasi Mitra per Bulan'!G:G,'Data Alokasi Mitra per Bulan'!C:C,B1489,'Data Alokasi Mitra per Bulan'!D:D,C1489)</f>
        <v>0</v>
      </c>
      <c r="E1489" s="63" t="str">
        <f t="shared" si="21"/>
        <v>Dibawah Batas Honor</v>
      </c>
      <c r="F1489" s="64" t="e">
        <f ca="1">IF(_xludf.MAXifs('Data Alokasi Mitra per Bulan'!V:V,'Data Alokasi Mitra per Bulan'!C:C,B1489,'Data Alokasi Mitra per Bulan'!D:D,C1489)=0,G1489,IF(YEAR(_xludf.MAXifs('Data Alokasi Mitra per Bulan'!V:V,'Data Alokasi Mitra per Bulan'!C:C,B1489,'Data Alokasi Mitra per Bulan'!D:D,C1489))=2024,G1489,_xludf.MAXifs('Data Alokasi Mitra per Bulan'!V:V,'Data Alokasi Mitra per Bulan'!C:C,B1489,'Data Alokasi Mitra per Bulan'!D:D,C1489)))</f>
        <v>#NAME?</v>
      </c>
      <c r="G1489" s="65">
        <f t="shared" si="23"/>
        <v>46022</v>
      </c>
    </row>
    <row r="1490" spans="1:7" ht="14.4">
      <c r="A1490" s="62" t="str">
        <f t="shared" si="20"/>
        <v>Femmy abdullatiefDesember</v>
      </c>
      <c r="B1490" s="62" t="s">
        <v>224</v>
      </c>
      <c r="C1490" s="22" t="s">
        <v>341</v>
      </c>
      <c r="D1490" s="54">
        <f>SUMIFS('Data Alokasi Mitra per Bulan'!G:G,'Data Alokasi Mitra per Bulan'!C:C,B1490,'Data Alokasi Mitra per Bulan'!D:D,C1490)</f>
        <v>0</v>
      </c>
      <c r="E1490" s="63" t="str">
        <f t="shared" si="21"/>
        <v>Dibawah Batas Honor</v>
      </c>
      <c r="F1490" s="64" t="e">
        <f ca="1">IF(_xludf.MAXifs('Data Alokasi Mitra per Bulan'!V:V,'Data Alokasi Mitra per Bulan'!C:C,B1490,'Data Alokasi Mitra per Bulan'!D:D,C1490)=0,G1490,IF(YEAR(_xludf.MAXifs('Data Alokasi Mitra per Bulan'!V:V,'Data Alokasi Mitra per Bulan'!C:C,B1490,'Data Alokasi Mitra per Bulan'!D:D,C1490))=2024,G1490,_xludf.MAXifs('Data Alokasi Mitra per Bulan'!V:V,'Data Alokasi Mitra per Bulan'!C:C,B1490,'Data Alokasi Mitra per Bulan'!D:D,C1490)))</f>
        <v>#NAME?</v>
      </c>
      <c r="G1490" s="65">
        <f t="shared" si="23"/>
        <v>46022</v>
      </c>
    </row>
    <row r="1491" spans="1:7" ht="14.4">
      <c r="A1491" s="62" t="str">
        <f t="shared" si="20"/>
        <v>Fily SepangDesember</v>
      </c>
      <c r="B1491" s="62" t="s">
        <v>73</v>
      </c>
      <c r="C1491" s="22" t="s">
        <v>341</v>
      </c>
      <c r="D1491" s="54">
        <f>SUMIFS('Data Alokasi Mitra per Bulan'!G:G,'Data Alokasi Mitra per Bulan'!C:C,B1491,'Data Alokasi Mitra per Bulan'!D:D,C1491)</f>
        <v>0</v>
      </c>
      <c r="E1491" s="63" t="str">
        <f t="shared" si="21"/>
        <v>Dibawah Batas Honor</v>
      </c>
      <c r="F1491" s="64" t="e">
        <f ca="1">IF(_xludf.MAXifs('Data Alokasi Mitra per Bulan'!V:V,'Data Alokasi Mitra per Bulan'!C:C,B1491,'Data Alokasi Mitra per Bulan'!D:D,C1491)=0,G1491,IF(YEAR(_xludf.MAXifs('Data Alokasi Mitra per Bulan'!V:V,'Data Alokasi Mitra per Bulan'!C:C,B1491,'Data Alokasi Mitra per Bulan'!D:D,C1491))=2024,G1491,_xludf.MAXifs('Data Alokasi Mitra per Bulan'!V:V,'Data Alokasi Mitra per Bulan'!C:C,B1491,'Data Alokasi Mitra per Bulan'!D:D,C1491)))</f>
        <v>#NAME?</v>
      </c>
      <c r="G1491" s="65">
        <f t="shared" si="23"/>
        <v>46022</v>
      </c>
    </row>
    <row r="1492" spans="1:7" ht="14.4">
      <c r="A1492" s="62" t="str">
        <f t="shared" si="20"/>
        <v>Fitriany sunaryoDesember</v>
      </c>
      <c r="B1492" s="62" t="s">
        <v>161</v>
      </c>
      <c r="C1492" s="22" t="s">
        <v>341</v>
      </c>
      <c r="D1492" s="54">
        <f>SUMIFS('Data Alokasi Mitra per Bulan'!G:G,'Data Alokasi Mitra per Bulan'!C:C,B1492,'Data Alokasi Mitra per Bulan'!D:D,C1492)</f>
        <v>0</v>
      </c>
      <c r="E1492" s="63" t="str">
        <f t="shared" si="21"/>
        <v>Dibawah Batas Honor</v>
      </c>
      <c r="F1492" s="64" t="e">
        <f ca="1">IF(_xludf.MAXifs('Data Alokasi Mitra per Bulan'!V:V,'Data Alokasi Mitra per Bulan'!C:C,B1492,'Data Alokasi Mitra per Bulan'!D:D,C1492)=0,G1492,IF(YEAR(_xludf.MAXifs('Data Alokasi Mitra per Bulan'!V:V,'Data Alokasi Mitra per Bulan'!C:C,B1492,'Data Alokasi Mitra per Bulan'!D:D,C1492))=2024,G1492,_xludf.MAXifs('Data Alokasi Mitra per Bulan'!V:V,'Data Alokasi Mitra per Bulan'!C:C,B1492,'Data Alokasi Mitra per Bulan'!D:D,C1492)))</f>
        <v>#NAME?</v>
      </c>
      <c r="G1492" s="65">
        <f t="shared" si="23"/>
        <v>46022</v>
      </c>
    </row>
    <row r="1493" spans="1:7" ht="14.4">
      <c r="A1493" s="62" t="str">
        <f t="shared" si="20"/>
        <v>Gadis Wiranti Pujiastuti DamaDesember</v>
      </c>
      <c r="B1493" s="62" t="s">
        <v>164</v>
      </c>
      <c r="C1493" s="22" t="s">
        <v>341</v>
      </c>
      <c r="D1493" s="54">
        <f>SUMIFS('Data Alokasi Mitra per Bulan'!G:G,'Data Alokasi Mitra per Bulan'!C:C,B1493,'Data Alokasi Mitra per Bulan'!D:D,C1493)</f>
        <v>0</v>
      </c>
      <c r="E1493" s="63" t="str">
        <f t="shared" si="21"/>
        <v>Dibawah Batas Honor</v>
      </c>
      <c r="F1493" s="64" t="e">
        <f ca="1">IF(_xludf.MAXifs('Data Alokasi Mitra per Bulan'!V:V,'Data Alokasi Mitra per Bulan'!C:C,B1493,'Data Alokasi Mitra per Bulan'!D:D,C1493)=0,G1493,IF(YEAR(_xludf.MAXifs('Data Alokasi Mitra per Bulan'!V:V,'Data Alokasi Mitra per Bulan'!C:C,B1493,'Data Alokasi Mitra per Bulan'!D:D,C1493))=2024,G1493,_xludf.MAXifs('Data Alokasi Mitra per Bulan'!V:V,'Data Alokasi Mitra per Bulan'!C:C,B1493,'Data Alokasi Mitra per Bulan'!D:D,C1493)))</f>
        <v>#NAME?</v>
      </c>
      <c r="G1493" s="65">
        <f t="shared" si="23"/>
        <v>46022</v>
      </c>
    </row>
    <row r="1494" spans="1:7" ht="14.4">
      <c r="A1494" s="62" t="str">
        <f t="shared" si="20"/>
        <v>Glendy Queen SupitDesember</v>
      </c>
      <c r="B1494" s="22" t="s">
        <v>86</v>
      </c>
      <c r="C1494" s="22" t="s">
        <v>341</v>
      </c>
      <c r="D1494" s="54">
        <f>SUMIFS('Data Alokasi Mitra per Bulan'!G:G,'Data Alokasi Mitra per Bulan'!C:C,B1494,'Data Alokasi Mitra per Bulan'!D:D,C1494)</f>
        <v>0</v>
      </c>
      <c r="E1494" s="63" t="str">
        <f t="shared" si="21"/>
        <v>Dibawah Batas Honor</v>
      </c>
      <c r="F1494" s="64" t="e">
        <f ca="1">IF(_xludf.MAXifs('Data Alokasi Mitra per Bulan'!V:V,'Data Alokasi Mitra per Bulan'!C:C,B1494,'Data Alokasi Mitra per Bulan'!D:D,C1494)=0,G1494,IF(YEAR(_xludf.MAXifs('Data Alokasi Mitra per Bulan'!V:V,'Data Alokasi Mitra per Bulan'!C:C,B1494,'Data Alokasi Mitra per Bulan'!D:D,C1494))=2024,G1494,_xludf.MAXifs('Data Alokasi Mitra per Bulan'!V:V,'Data Alokasi Mitra per Bulan'!C:C,B1494,'Data Alokasi Mitra per Bulan'!D:D,C1494)))</f>
        <v>#NAME?</v>
      </c>
      <c r="G1494" s="65">
        <f t="shared" si="23"/>
        <v>46022</v>
      </c>
    </row>
    <row r="1495" spans="1:7" ht="14.4">
      <c r="A1495" s="62" t="str">
        <f t="shared" si="20"/>
        <v>Grace Angel EndungunaungDesember</v>
      </c>
      <c r="B1495" s="62" t="s">
        <v>133</v>
      </c>
      <c r="C1495" s="22" t="s">
        <v>341</v>
      </c>
      <c r="D1495" s="54">
        <f>SUMIFS('Data Alokasi Mitra per Bulan'!G:G,'Data Alokasi Mitra per Bulan'!C:C,B1495,'Data Alokasi Mitra per Bulan'!D:D,C1495)</f>
        <v>0</v>
      </c>
      <c r="E1495" s="63" t="str">
        <f t="shared" si="21"/>
        <v>Dibawah Batas Honor</v>
      </c>
      <c r="F1495" s="64" t="e">
        <f ca="1">IF(_xludf.MAXifs('Data Alokasi Mitra per Bulan'!V:V,'Data Alokasi Mitra per Bulan'!C:C,B1495,'Data Alokasi Mitra per Bulan'!D:D,C1495)=0,G1495,IF(YEAR(_xludf.MAXifs('Data Alokasi Mitra per Bulan'!V:V,'Data Alokasi Mitra per Bulan'!C:C,B1495,'Data Alokasi Mitra per Bulan'!D:D,C1495))=2024,G1495,_xludf.MAXifs('Data Alokasi Mitra per Bulan'!V:V,'Data Alokasi Mitra per Bulan'!C:C,B1495,'Data Alokasi Mitra per Bulan'!D:D,C1495)))</f>
        <v>#NAME?</v>
      </c>
      <c r="G1495" s="65">
        <f t="shared" si="23"/>
        <v>46022</v>
      </c>
    </row>
    <row r="1496" spans="1:7" ht="14.4">
      <c r="A1496" s="62" t="str">
        <f t="shared" si="20"/>
        <v>Hadidjah ladikuDesember</v>
      </c>
      <c r="B1496" s="62" t="s">
        <v>97</v>
      </c>
      <c r="C1496" s="22" t="s">
        <v>341</v>
      </c>
      <c r="D1496" s="54">
        <f>SUMIFS('Data Alokasi Mitra per Bulan'!G:G,'Data Alokasi Mitra per Bulan'!C:C,B1496,'Data Alokasi Mitra per Bulan'!D:D,C1496)</f>
        <v>0</v>
      </c>
      <c r="E1496" s="63" t="str">
        <f t="shared" si="21"/>
        <v>Dibawah Batas Honor</v>
      </c>
      <c r="F1496" s="64" t="e">
        <f ca="1">IF(_xludf.MAXifs('Data Alokasi Mitra per Bulan'!V:V,'Data Alokasi Mitra per Bulan'!C:C,B1496,'Data Alokasi Mitra per Bulan'!D:D,C1496)=0,G1496,IF(YEAR(_xludf.MAXifs('Data Alokasi Mitra per Bulan'!V:V,'Data Alokasi Mitra per Bulan'!C:C,B1496,'Data Alokasi Mitra per Bulan'!D:D,C1496))=2024,G1496,_xludf.MAXifs('Data Alokasi Mitra per Bulan'!V:V,'Data Alokasi Mitra per Bulan'!C:C,B1496,'Data Alokasi Mitra per Bulan'!D:D,C1496)))</f>
        <v>#NAME?</v>
      </c>
      <c r="G1496" s="65">
        <f t="shared" si="23"/>
        <v>46022</v>
      </c>
    </row>
    <row r="1497" spans="1:7" ht="14.4">
      <c r="A1497" s="62" t="str">
        <f t="shared" si="20"/>
        <v>Heny RumambiDesember</v>
      </c>
      <c r="B1497" s="22" t="s">
        <v>49</v>
      </c>
      <c r="C1497" s="22" t="s">
        <v>341</v>
      </c>
      <c r="D1497" s="54">
        <f>SUMIFS('Data Alokasi Mitra per Bulan'!G:G,'Data Alokasi Mitra per Bulan'!C:C,B1497,'Data Alokasi Mitra per Bulan'!D:D,C1497)</f>
        <v>1669000</v>
      </c>
      <c r="E1497" s="63" t="str">
        <f t="shared" si="21"/>
        <v>Dibawah Batas Honor</v>
      </c>
      <c r="F1497" s="64" t="e">
        <f ca="1">IF(_xludf.MAXifs('Data Alokasi Mitra per Bulan'!V:V,'Data Alokasi Mitra per Bulan'!C:C,B1497,'Data Alokasi Mitra per Bulan'!D:D,C1497)=0,G1497,IF(YEAR(_xludf.MAXifs('Data Alokasi Mitra per Bulan'!V:V,'Data Alokasi Mitra per Bulan'!C:C,B1497,'Data Alokasi Mitra per Bulan'!D:D,C1497))=2024,G1497,_xludf.MAXifs('Data Alokasi Mitra per Bulan'!V:V,'Data Alokasi Mitra per Bulan'!C:C,B1497,'Data Alokasi Mitra per Bulan'!D:D,C1497)))</f>
        <v>#NAME?</v>
      </c>
      <c r="G1497" s="65">
        <f t="shared" si="23"/>
        <v>46022</v>
      </c>
    </row>
    <row r="1498" spans="1:7" ht="14.4">
      <c r="A1498" s="62" t="str">
        <f t="shared" si="20"/>
        <v>Hertje ManumpilDesember</v>
      </c>
      <c r="B1498" s="62" t="s">
        <v>100</v>
      </c>
      <c r="C1498" s="22" t="s">
        <v>341</v>
      </c>
      <c r="D1498" s="54">
        <f>SUMIFS('Data Alokasi Mitra per Bulan'!G:G,'Data Alokasi Mitra per Bulan'!C:C,B1498,'Data Alokasi Mitra per Bulan'!D:D,C1498)</f>
        <v>0</v>
      </c>
      <c r="E1498" s="63" t="str">
        <f t="shared" si="21"/>
        <v>Dibawah Batas Honor</v>
      </c>
      <c r="F1498" s="64" t="e">
        <f ca="1">IF(_xludf.MAXifs('Data Alokasi Mitra per Bulan'!V:V,'Data Alokasi Mitra per Bulan'!C:C,B1498,'Data Alokasi Mitra per Bulan'!D:D,C1498)=0,G1498,IF(YEAR(_xludf.MAXifs('Data Alokasi Mitra per Bulan'!V:V,'Data Alokasi Mitra per Bulan'!C:C,B1498,'Data Alokasi Mitra per Bulan'!D:D,C1498))=2024,G1498,_xludf.MAXifs('Data Alokasi Mitra per Bulan'!V:V,'Data Alokasi Mitra per Bulan'!C:C,B1498,'Data Alokasi Mitra per Bulan'!D:D,C1498)))</f>
        <v>#NAME?</v>
      </c>
      <c r="G1498" s="65">
        <f t="shared" si="23"/>
        <v>46022</v>
      </c>
    </row>
    <row r="1499" spans="1:7" ht="14.4">
      <c r="A1499" s="62" t="str">
        <f t="shared" si="20"/>
        <v>Imelda TimporokDesember</v>
      </c>
      <c r="B1499" s="22" t="s">
        <v>355</v>
      </c>
      <c r="C1499" s="22" t="s">
        <v>341</v>
      </c>
      <c r="D1499" s="54">
        <f>SUMIFS('Data Alokasi Mitra per Bulan'!G:G,'Data Alokasi Mitra per Bulan'!C:C,B1499,'Data Alokasi Mitra per Bulan'!D:D,C1499)</f>
        <v>0</v>
      </c>
      <c r="E1499" s="63" t="str">
        <f t="shared" si="21"/>
        <v>Dibawah Batas Honor</v>
      </c>
      <c r="F1499" s="64" t="e">
        <f ca="1">IF(_xludf.MAXifs('Data Alokasi Mitra per Bulan'!V:V,'Data Alokasi Mitra per Bulan'!C:C,B1499,'Data Alokasi Mitra per Bulan'!D:D,C1499)=0,G1499,IF(YEAR(_xludf.MAXifs('Data Alokasi Mitra per Bulan'!V:V,'Data Alokasi Mitra per Bulan'!C:C,B1499,'Data Alokasi Mitra per Bulan'!D:D,C1499))=2024,G1499,_xludf.MAXifs('Data Alokasi Mitra per Bulan'!V:V,'Data Alokasi Mitra per Bulan'!C:C,B1499,'Data Alokasi Mitra per Bulan'!D:D,C1499)))</f>
        <v>#NAME?</v>
      </c>
      <c r="G1499" s="65">
        <f t="shared" si="23"/>
        <v>46022</v>
      </c>
    </row>
    <row r="1500" spans="1:7" ht="14.4">
      <c r="A1500" s="62" t="str">
        <f t="shared" si="20"/>
        <v>Indra BilondatuDesember</v>
      </c>
      <c r="B1500" s="22" t="s">
        <v>210</v>
      </c>
      <c r="C1500" s="22" t="s">
        <v>341</v>
      </c>
      <c r="D1500" s="54">
        <f>SUMIFS('Data Alokasi Mitra per Bulan'!G:G,'Data Alokasi Mitra per Bulan'!C:C,B1500,'Data Alokasi Mitra per Bulan'!D:D,C1500)</f>
        <v>0</v>
      </c>
      <c r="E1500" s="63" t="str">
        <f t="shared" si="21"/>
        <v>Dibawah Batas Honor</v>
      </c>
      <c r="F1500" s="64" t="e">
        <f ca="1">IF(_xludf.MAXifs('Data Alokasi Mitra per Bulan'!V:V,'Data Alokasi Mitra per Bulan'!C:C,B1500,'Data Alokasi Mitra per Bulan'!D:D,C1500)=0,G1500,IF(YEAR(_xludf.MAXifs('Data Alokasi Mitra per Bulan'!V:V,'Data Alokasi Mitra per Bulan'!C:C,B1500,'Data Alokasi Mitra per Bulan'!D:D,C1500))=2024,G1500,_xludf.MAXifs('Data Alokasi Mitra per Bulan'!V:V,'Data Alokasi Mitra per Bulan'!C:C,B1500,'Data Alokasi Mitra per Bulan'!D:D,C1500)))</f>
        <v>#NAME?</v>
      </c>
      <c r="G1500" s="65">
        <f t="shared" si="23"/>
        <v>46022</v>
      </c>
    </row>
    <row r="1501" spans="1:7" ht="14.4">
      <c r="A1501" s="62" t="str">
        <f t="shared" si="20"/>
        <v>Indra LisunganDesember</v>
      </c>
      <c r="B1501" s="62" t="s">
        <v>236</v>
      </c>
      <c r="C1501" s="22" t="s">
        <v>341</v>
      </c>
      <c r="D1501" s="54">
        <f>SUMIFS('Data Alokasi Mitra per Bulan'!G:G,'Data Alokasi Mitra per Bulan'!C:C,B1501,'Data Alokasi Mitra per Bulan'!D:D,C1501)</f>
        <v>0</v>
      </c>
      <c r="E1501" s="63" t="str">
        <f t="shared" si="21"/>
        <v>Dibawah Batas Honor</v>
      </c>
      <c r="F1501" s="64" t="e">
        <f ca="1">IF(_xludf.MAXifs('Data Alokasi Mitra per Bulan'!V:V,'Data Alokasi Mitra per Bulan'!C:C,B1501,'Data Alokasi Mitra per Bulan'!D:D,C1501)=0,G1501,IF(YEAR(_xludf.MAXifs('Data Alokasi Mitra per Bulan'!V:V,'Data Alokasi Mitra per Bulan'!C:C,B1501,'Data Alokasi Mitra per Bulan'!D:D,C1501))=2024,G1501,_xludf.MAXifs('Data Alokasi Mitra per Bulan'!V:V,'Data Alokasi Mitra per Bulan'!C:C,B1501,'Data Alokasi Mitra per Bulan'!D:D,C1501)))</f>
        <v>#NAME?</v>
      </c>
      <c r="G1501" s="65">
        <f t="shared" si="23"/>
        <v>46022</v>
      </c>
    </row>
    <row r="1502" spans="1:7" ht="14.4">
      <c r="A1502" s="62" t="str">
        <f t="shared" si="20"/>
        <v>Intan MamontoDesember</v>
      </c>
      <c r="B1502" s="62" t="s">
        <v>356</v>
      </c>
      <c r="C1502" s="22" t="s">
        <v>341</v>
      </c>
      <c r="D1502" s="54">
        <f>SUMIFS('Data Alokasi Mitra per Bulan'!G:G,'Data Alokasi Mitra per Bulan'!C:C,B1502,'Data Alokasi Mitra per Bulan'!D:D,C1502)</f>
        <v>0</v>
      </c>
      <c r="E1502" s="63" t="str">
        <f t="shared" si="21"/>
        <v>Dibawah Batas Honor</v>
      </c>
      <c r="F1502" s="64" t="e">
        <f ca="1">IF(_xludf.MAXifs('Data Alokasi Mitra per Bulan'!V:V,'Data Alokasi Mitra per Bulan'!C:C,B1502,'Data Alokasi Mitra per Bulan'!D:D,C1502)=0,G1502,IF(YEAR(_xludf.MAXifs('Data Alokasi Mitra per Bulan'!V:V,'Data Alokasi Mitra per Bulan'!C:C,B1502,'Data Alokasi Mitra per Bulan'!D:D,C1502))=2024,G1502,_xludf.MAXifs('Data Alokasi Mitra per Bulan'!V:V,'Data Alokasi Mitra per Bulan'!C:C,B1502,'Data Alokasi Mitra per Bulan'!D:D,C1502)))</f>
        <v>#NAME?</v>
      </c>
      <c r="G1502" s="65">
        <f t="shared" si="23"/>
        <v>46022</v>
      </c>
    </row>
    <row r="1503" spans="1:7" ht="14.4">
      <c r="A1503" s="62" t="str">
        <f t="shared" si="20"/>
        <v>IRMA NAWIDesember</v>
      </c>
      <c r="B1503" s="62" t="s">
        <v>101</v>
      </c>
      <c r="C1503" s="22" t="s">
        <v>341</v>
      </c>
      <c r="D1503" s="54">
        <f>SUMIFS('Data Alokasi Mitra per Bulan'!G:G,'Data Alokasi Mitra per Bulan'!C:C,B1503,'Data Alokasi Mitra per Bulan'!D:D,C1503)</f>
        <v>0</v>
      </c>
      <c r="E1503" s="63" t="str">
        <f t="shared" si="21"/>
        <v>Dibawah Batas Honor</v>
      </c>
      <c r="F1503" s="64" t="e">
        <f ca="1">IF(_xludf.MAXifs('Data Alokasi Mitra per Bulan'!V:V,'Data Alokasi Mitra per Bulan'!C:C,B1503,'Data Alokasi Mitra per Bulan'!D:D,C1503)=0,G1503,IF(YEAR(_xludf.MAXifs('Data Alokasi Mitra per Bulan'!V:V,'Data Alokasi Mitra per Bulan'!C:C,B1503,'Data Alokasi Mitra per Bulan'!D:D,C1503))=2024,G1503,_xludf.MAXifs('Data Alokasi Mitra per Bulan'!V:V,'Data Alokasi Mitra per Bulan'!C:C,B1503,'Data Alokasi Mitra per Bulan'!D:D,C1503)))</f>
        <v>#NAME?</v>
      </c>
      <c r="G1503" s="65">
        <f t="shared" si="23"/>
        <v>46022</v>
      </c>
    </row>
    <row r="1504" spans="1:7" ht="14.4">
      <c r="A1504" s="62" t="str">
        <f t="shared" si="20"/>
        <v>ISMAIL YAMADesember</v>
      </c>
      <c r="B1504" s="22" t="s">
        <v>93</v>
      </c>
      <c r="C1504" s="22" t="s">
        <v>341</v>
      </c>
      <c r="D1504" s="54">
        <f>SUMIFS('Data Alokasi Mitra per Bulan'!G:G,'Data Alokasi Mitra per Bulan'!C:C,B1504,'Data Alokasi Mitra per Bulan'!D:D,C1504)</f>
        <v>2216000</v>
      </c>
      <c r="E1504" s="63" t="str">
        <f t="shared" si="21"/>
        <v>Dibawah Batas Honor</v>
      </c>
      <c r="F1504" s="64" t="e">
        <f ca="1">IF(_xludf.MAXifs('Data Alokasi Mitra per Bulan'!V:V,'Data Alokasi Mitra per Bulan'!C:C,B1504,'Data Alokasi Mitra per Bulan'!D:D,C1504)=0,G1504,IF(YEAR(_xludf.MAXifs('Data Alokasi Mitra per Bulan'!V:V,'Data Alokasi Mitra per Bulan'!C:C,B1504,'Data Alokasi Mitra per Bulan'!D:D,C1504))=2024,G1504,_xludf.MAXifs('Data Alokasi Mitra per Bulan'!V:V,'Data Alokasi Mitra per Bulan'!C:C,B1504,'Data Alokasi Mitra per Bulan'!D:D,C1504)))</f>
        <v>#NAME?</v>
      </c>
      <c r="G1504" s="65">
        <f t="shared" si="23"/>
        <v>46022</v>
      </c>
    </row>
    <row r="1505" spans="1:7" ht="14.4">
      <c r="A1505" s="62" t="str">
        <f t="shared" si="20"/>
        <v>Ivan Christian PurukanDesember</v>
      </c>
      <c r="B1505" s="22" t="s">
        <v>102</v>
      </c>
      <c r="C1505" s="22" t="s">
        <v>341</v>
      </c>
      <c r="D1505" s="54">
        <f>SUMIFS('Data Alokasi Mitra per Bulan'!G:G,'Data Alokasi Mitra per Bulan'!C:C,B1505,'Data Alokasi Mitra per Bulan'!D:D,C1505)</f>
        <v>0</v>
      </c>
      <c r="E1505" s="63" t="str">
        <f t="shared" si="21"/>
        <v>Dibawah Batas Honor</v>
      </c>
      <c r="F1505" s="64" t="e">
        <f ca="1">IF(_xludf.MAXifs('Data Alokasi Mitra per Bulan'!V:V,'Data Alokasi Mitra per Bulan'!C:C,B1505,'Data Alokasi Mitra per Bulan'!D:D,C1505)=0,G1505,IF(YEAR(_xludf.MAXifs('Data Alokasi Mitra per Bulan'!V:V,'Data Alokasi Mitra per Bulan'!C:C,B1505,'Data Alokasi Mitra per Bulan'!D:D,C1505))=2024,G1505,_xludf.MAXifs('Data Alokasi Mitra per Bulan'!V:V,'Data Alokasi Mitra per Bulan'!C:C,B1505,'Data Alokasi Mitra per Bulan'!D:D,C1505)))</f>
        <v>#NAME?</v>
      </c>
      <c r="G1505" s="65">
        <f t="shared" si="23"/>
        <v>46022</v>
      </c>
    </row>
    <row r="1506" spans="1:7" ht="14.4">
      <c r="A1506" s="62" t="str">
        <f t="shared" si="20"/>
        <v>Ivanna Tresnawati SarindatDesember</v>
      </c>
      <c r="B1506" s="22" t="s">
        <v>104</v>
      </c>
      <c r="C1506" s="22" t="s">
        <v>341</v>
      </c>
      <c r="D1506" s="54">
        <f>SUMIFS('Data Alokasi Mitra per Bulan'!G:G,'Data Alokasi Mitra per Bulan'!C:C,B1506,'Data Alokasi Mitra per Bulan'!D:D,C1506)</f>
        <v>0</v>
      </c>
      <c r="E1506" s="63" t="str">
        <f t="shared" si="21"/>
        <v>Dibawah Batas Honor</v>
      </c>
      <c r="F1506" s="64" t="e">
        <f ca="1">IF(_xludf.MAXifs('Data Alokasi Mitra per Bulan'!V:V,'Data Alokasi Mitra per Bulan'!C:C,B1506,'Data Alokasi Mitra per Bulan'!D:D,C1506)=0,G1506,IF(YEAR(_xludf.MAXifs('Data Alokasi Mitra per Bulan'!V:V,'Data Alokasi Mitra per Bulan'!C:C,B1506,'Data Alokasi Mitra per Bulan'!D:D,C1506))=2024,G1506,_xludf.MAXifs('Data Alokasi Mitra per Bulan'!V:V,'Data Alokasi Mitra per Bulan'!C:C,B1506,'Data Alokasi Mitra per Bulan'!D:D,C1506)))</f>
        <v>#NAME?</v>
      </c>
      <c r="G1506" s="65">
        <f t="shared" si="23"/>
        <v>46022</v>
      </c>
    </row>
    <row r="1507" spans="1:7" ht="14.4">
      <c r="A1507" s="62" t="str">
        <f t="shared" si="20"/>
        <v>Javey Linda TambayongDesember</v>
      </c>
      <c r="B1507" s="62" t="s">
        <v>84</v>
      </c>
      <c r="C1507" s="22" t="s">
        <v>341</v>
      </c>
      <c r="D1507" s="54">
        <f>SUMIFS('Data Alokasi Mitra per Bulan'!G:G,'Data Alokasi Mitra per Bulan'!C:C,B1507,'Data Alokasi Mitra per Bulan'!D:D,C1507)</f>
        <v>0</v>
      </c>
      <c r="E1507" s="63" t="str">
        <f t="shared" si="21"/>
        <v>Dibawah Batas Honor</v>
      </c>
      <c r="F1507" s="64" t="e">
        <f ca="1">IF(_xludf.MAXifs('Data Alokasi Mitra per Bulan'!V:V,'Data Alokasi Mitra per Bulan'!C:C,B1507,'Data Alokasi Mitra per Bulan'!D:D,C1507)=0,G1507,IF(YEAR(_xludf.MAXifs('Data Alokasi Mitra per Bulan'!V:V,'Data Alokasi Mitra per Bulan'!C:C,B1507,'Data Alokasi Mitra per Bulan'!D:D,C1507))=2024,G1507,_xludf.MAXifs('Data Alokasi Mitra per Bulan'!V:V,'Data Alokasi Mitra per Bulan'!C:C,B1507,'Data Alokasi Mitra per Bulan'!D:D,C1507)))</f>
        <v>#NAME?</v>
      </c>
      <c r="G1507" s="65">
        <f t="shared" si="23"/>
        <v>46022</v>
      </c>
    </row>
    <row r="1508" spans="1:7" ht="14.4">
      <c r="A1508" s="62" t="str">
        <f t="shared" si="20"/>
        <v>Jeane Josefin ArundaaDesember</v>
      </c>
      <c r="B1508" s="62" t="s">
        <v>66</v>
      </c>
      <c r="C1508" s="22" t="s">
        <v>341</v>
      </c>
      <c r="D1508" s="54">
        <f>SUMIFS('Data Alokasi Mitra per Bulan'!G:G,'Data Alokasi Mitra per Bulan'!C:C,B1508,'Data Alokasi Mitra per Bulan'!D:D,C1508)</f>
        <v>0</v>
      </c>
      <c r="E1508" s="63" t="str">
        <f t="shared" si="21"/>
        <v>Dibawah Batas Honor</v>
      </c>
      <c r="F1508" s="64" t="e">
        <f ca="1">IF(_xludf.MAXifs('Data Alokasi Mitra per Bulan'!V:V,'Data Alokasi Mitra per Bulan'!C:C,B1508,'Data Alokasi Mitra per Bulan'!D:D,C1508)=0,G1508,IF(YEAR(_xludf.MAXifs('Data Alokasi Mitra per Bulan'!V:V,'Data Alokasi Mitra per Bulan'!C:C,B1508,'Data Alokasi Mitra per Bulan'!D:D,C1508))=2024,G1508,_xludf.MAXifs('Data Alokasi Mitra per Bulan'!V:V,'Data Alokasi Mitra per Bulan'!C:C,B1508,'Data Alokasi Mitra per Bulan'!D:D,C1508)))</f>
        <v>#NAME?</v>
      </c>
      <c r="G1508" s="65">
        <f t="shared" si="23"/>
        <v>46022</v>
      </c>
    </row>
    <row r="1509" spans="1:7" ht="14.4">
      <c r="A1509" s="62" t="str">
        <f t="shared" si="20"/>
        <v>Jeffry Robby TumiwaDesember</v>
      </c>
      <c r="B1509" s="62" t="s">
        <v>106</v>
      </c>
      <c r="C1509" s="22" t="s">
        <v>341</v>
      </c>
      <c r="D1509" s="54">
        <f>SUMIFS('Data Alokasi Mitra per Bulan'!G:G,'Data Alokasi Mitra per Bulan'!C:C,B1509,'Data Alokasi Mitra per Bulan'!D:D,C1509)</f>
        <v>0</v>
      </c>
      <c r="E1509" s="63" t="str">
        <f t="shared" si="21"/>
        <v>Dibawah Batas Honor</v>
      </c>
      <c r="F1509" s="64" t="e">
        <f ca="1">IF(_xludf.MAXifs('Data Alokasi Mitra per Bulan'!V:V,'Data Alokasi Mitra per Bulan'!C:C,B1509,'Data Alokasi Mitra per Bulan'!D:D,C1509)=0,G1509,IF(YEAR(_xludf.MAXifs('Data Alokasi Mitra per Bulan'!V:V,'Data Alokasi Mitra per Bulan'!C:C,B1509,'Data Alokasi Mitra per Bulan'!D:D,C1509))=2024,G1509,_xludf.MAXifs('Data Alokasi Mitra per Bulan'!V:V,'Data Alokasi Mitra per Bulan'!C:C,B1509,'Data Alokasi Mitra per Bulan'!D:D,C1509)))</f>
        <v>#NAME?</v>
      </c>
      <c r="G1509" s="65">
        <f t="shared" si="23"/>
        <v>46022</v>
      </c>
    </row>
    <row r="1510" spans="1:7" ht="14.4">
      <c r="A1510" s="62" t="str">
        <f t="shared" si="20"/>
        <v>Jonathan MandagiDesember</v>
      </c>
      <c r="B1510" s="22" t="s">
        <v>150</v>
      </c>
      <c r="C1510" s="22" t="s">
        <v>341</v>
      </c>
      <c r="D1510" s="54">
        <f>SUMIFS('Data Alokasi Mitra per Bulan'!G:G,'Data Alokasi Mitra per Bulan'!C:C,B1510,'Data Alokasi Mitra per Bulan'!D:D,C1510)</f>
        <v>0</v>
      </c>
      <c r="E1510" s="63" t="str">
        <f t="shared" si="21"/>
        <v>Dibawah Batas Honor</v>
      </c>
      <c r="F1510" s="64" t="e">
        <f ca="1">IF(_xludf.MAXifs('Data Alokasi Mitra per Bulan'!V:V,'Data Alokasi Mitra per Bulan'!C:C,B1510,'Data Alokasi Mitra per Bulan'!D:D,C1510)=0,G1510,IF(YEAR(_xludf.MAXifs('Data Alokasi Mitra per Bulan'!V:V,'Data Alokasi Mitra per Bulan'!C:C,B1510,'Data Alokasi Mitra per Bulan'!D:D,C1510))=2024,G1510,_xludf.MAXifs('Data Alokasi Mitra per Bulan'!V:V,'Data Alokasi Mitra per Bulan'!C:C,B1510,'Data Alokasi Mitra per Bulan'!D:D,C1510)))</f>
        <v>#NAME?</v>
      </c>
      <c r="G1510" s="65">
        <f t="shared" si="23"/>
        <v>46022</v>
      </c>
    </row>
    <row r="1511" spans="1:7" ht="14.4">
      <c r="A1511" s="62" t="str">
        <f t="shared" si="20"/>
        <v>JOVELIE E WOKASDesember</v>
      </c>
      <c r="B1511" s="22" t="s">
        <v>55</v>
      </c>
      <c r="C1511" s="22" t="s">
        <v>341</v>
      </c>
      <c r="D1511" s="54">
        <f>SUMIFS('Data Alokasi Mitra per Bulan'!G:G,'Data Alokasi Mitra per Bulan'!C:C,B1511,'Data Alokasi Mitra per Bulan'!D:D,C1511)</f>
        <v>1838000</v>
      </c>
      <c r="E1511" s="63" t="str">
        <f t="shared" si="21"/>
        <v>Dibawah Batas Honor</v>
      </c>
      <c r="F1511" s="64" t="e">
        <f ca="1">IF(_xludf.MAXifs('Data Alokasi Mitra per Bulan'!V:V,'Data Alokasi Mitra per Bulan'!C:C,B1511,'Data Alokasi Mitra per Bulan'!D:D,C1511)=0,G1511,IF(YEAR(_xludf.MAXifs('Data Alokasi Mitra per Bulan'!V:V,'Data Alokasi Mitra per Bulan'!C:C,B1511,'Data Alokasi Mitra per Bulan'!D:D,C1511))=2024,G1511,_xludf.MAXifs('Data Alokasi Mitra per Bulan'!V:V,'Data Alokasi Mitra per Bulan'!C:C,B1511,'Data Alokasi Mitra per Bulan'!D:D,C1511)))</f>
        <v>#NAME?</v>
      </c>
      <c r="G1511" s="65">
        <f t="shared" si="23"/>
        <v>46022</v>
      </c>
    </row>
    <row r="1512" spans="1:7" ht="14.4">
      <c r="A1512" s="62" t="str">
        <f t="shared" si="20"/>
        <v>JUITA AMBATDesember</v>
      </c>
      <c r="B1512" s="62" t="s">
        <v>357</v>
      </c>
      <c r="C1512" s="22" t="s">
        <v>341</v>
      </c>
      <c r="D1512" s="54">
        <f>SUMIFS('Data Alokasi Mitra per Bulan'!G:G,'Data Alokasi Mitra per Bulan'!C:C,B1512,'Data Alokasi Mitra per Bulan'!D:D,C1512)</f>
        <v>0</v>
      </c>
      <c r="E1512" s="63" t="str">
        <f t="shared" si="21"/>
        <v>Dibawah Batas Honor</v>
      </c>
      <c r="F1512" s="64" t="e">
        <f ca="1">IF(_xludf.MAXifs('Data Alokasi Mitra per Bulan'!V:V,'Data Alokasi Mitra per Bulan'!C:C,B1512,'Data Alokasi Mitra per Bulan'!D:D,C1512)=0,G1512,IF(YEAR(_xludf.MAXifs('Data Alokasi Mitra per Bulan'!V:V,'Data Alokasi Mitra per Bulan'!C:C,B1512,'Data Alokasi Mitra per Bulan'!D:D,C1512))=2024,G1512,_xludf.MAXifs('Data Alokasi Mitra per Bulan'!V:V,'Data Alokasi Mitra per Bulan'!C:C,B1512,'Data Alokasi Mitra per Bulan'!D:D,C1512)))</f>
        <v>#NAME?</v>
      </c>
      <c r="G1512" s="65">
        <f t="shared" si="23"/>
        <v>46022</v>
      </c>
    </row>
    <row r="1513" spans="1:7" ht="14.4">
      <c r="A1513" s="62" t="str">
        <f t="shared" si="20"/>
        <v>Juli Jein KaemungDesember</v>
      </c>
      <c r="B1513" s="62" t="s">
        <v>108</v>
      </c>
      <c r="C1513" s="22" t="s">
        <v>341</v>
      </c>
      <c r="D1513" s="54">
        <f>SUMIFS('Data Alokasi Mitra per Bulan'!G:G,'Data Alokasi Mitra per Bulan'!C:C,B1513,'Data Alokasi Mitra per Bulan'!D:D,C1513)</f>
        <v>0</v>
      </c>
      <c r="E1513" s="63" t="str">
        <f t="shared" si="21"/>
        <v>Dibawah Batas Honor</v>
      </c>
      <c r="F1513" s="64" t="e">
        <f ca="1">IF(_xludf.MAXifs('Data Alokasi Mitra per Bulan'!V:V,'Data Alokasi Mitra per Bulan'!C:C,B1513,'Data Alokasi Mitra per Bulan'!D:D,C1513)=0,G1513,IF(YEAR(_xludf.MAXifs('Data Alokasi Mitra per Bulan'!V:V,'Data Alokasi Mitra per Bulan'!C:C,B1513,'Data Alokasi Mitra per Bulan'!D:D,C1513))=2024,G1513,_xludf.MAXifs('Data Alokasi Mitra per Bulan'!V:V,'Data Alokasi Mitra per Bulan'!C:C,B1513,'Data Alokasi Mitra per Bulan'!D:D,C1513)))</f>
        <v>#NAME?</v>
      </c>
      <c r="G1513" s="65">
        <f t="shared" si="23"/>
        <v>46022</v>
      </c>
    </row>
    <row r="1514" spans="1:7" ht="14.4">
      <c r="A1514" s="62" t="str">
        <f t="shared" si="20"/>
        <v>Julita Christiani Thalia DendengDesember</v>
      </c>
      <c r="B1514" s="22" t="s">
        <v>134</v>
      </c>
      <c r="C1514" s="22" t="s">
        <v>341</v>
      </c>
      <c r="D1514" s="54">
        <f>SUMIFS('Data Alokasi Mitra per Bulan'!G:G,'Data Alokasi Mitra per Bulan'!C:C,B1514,'Data Alokasi Mitra per Bulan'!D:D,C1514)</f>
        <v>0</v>
      </c>
      <c r="E1514" s="63" t="str">
        <f t="shared" si="21"/>
        <v>Dibawah Batas Honor</v>
      </c>
      <c r="F1514" s="64" t="e">
        <f ca="1">IF(_xludf.MAXifs('Data Alokasi Mitra per Bulan'!V:V,'Data Alokasi Mitra per Bulan'!C:C,B1514,'Data Alokasi Mitra per Bulan'!D:D,C1514)=0,G1514,IF(YEAR(_xludf.MAXifs('Data Alokasi Mitra per Bulan'!V:V,'Data Alokasi Mitra per Bulan'!C:C,B1514,'Data Alokasi Mitra per Bulan'!D:D,C1514))=2024,G1514,_xludf.MAXifs('Data Alokasi Mitra per Bulan'!V:V,'Data Alokasi Mitra per Bulan'!C:C,B1514,'Data Alokasi Mitra per Bulan'!D:D,C1514)))</f>
        <v>#NAME?</v>
      </c>
      <c r="G1514" s="65">
        <f t="shared" si="23"/>
        <v>46022</v>
      </c>
    </row>
    <row r="1515" spans="1:7" ht="14.4">
      <c r="A1515" s="62" t="str">
        <f t="shared" si="20"/>
        <v>Kintan Clarita AntaraDesember</v>
      </c>
      <c r="B1515" s="62" t="s">
        <v>358</v>
      </c>
      <c r="C1515" s="22" t="s">
        <v>341</v>
      </c>
      <c r="D1515" s="54">
        <f>SUMIFS('Data Alokasi Mitra per Bulan'!G:G,'Data Alokasi Mitra per Bulan'!C:C,B1515,'Data Alokasi Mitra per Bulan'!D:D,C1515)</f>
        <v>0</v>
      </c>
      <c r="E1515" s="63" t="str">
        <f t="shared" si="21"/>
        <v>Dibawah Batas Honor</v>
      </c>
      <c r="F1515" s="64" t="e">
        <f ca="1">IF(_xludf.MAXifs('Data Alokasi Mitra per Bulan'!V:V,'Data Alokasi Mitra per Bulan'!C:C,B1515,'Data Alokasi Mitra per Bulan'!D:D,C1515)=0,G1515,IF(YEAR(_xludf.MAXifs('Data Alokasi Mitra per Bulan'!V:V,'Data Alokasi Mitra per Bulan'!C:C,B1515,'Data Alokasi Mitra per Bulan'!D:D,C1515))=2024,G1515,_xludf.MAXifs('Data Alokasi Mitra per Bulan'!V:V,'Data Alokasi Mitra per Bulan'!C:C,B1515,'Data Alokasi Mitra per Bulan'!D:D,C1515)))</f>
        <v>#NAME?</v>
      </c>
      <c r="G1515" s="65">
        <f t="shared" si="23"/>
        <v>46022</v>
      </c>
    </row>
    <row r="1516" spans="1:7" ht="14.4">
      <c r="A1516" s="62" t="str">
        <f t="shared" si="20"/>
        <v>Leidy Camelia WantaniaDesember</v>
      </c>
      <c r="B1516" s="62" t="s">
        <v>227</v>
      </c>
      <c r="C1516" s="22" t="s">
        <v>341</v>
      </c>
      <c r="D1516" s="54">
        <f>SUMIFS('Data Alokasi Mitra per Bulan'!G:G,'Data Alokasi Mitra per Bulan'!C:C,B1516,'Data Alokasi Mitra per Bulan'!D:D,C1516)</f>
        <v>0</v>
      </c>
      <c r="E1516" s="63" t="str">
        <f t="shared" si="21"/>
        <v>Dibawah Batas Honor</v>
      </c>
      <c r="F1516" s="64" t="e">
        <f ca="1">IF(_xludf.MAXifs('Data Alokasi Mitra per Bulan'!V:V,'Data Alokasi Mitra per Bulan'!C:C,B1516,'Data Alokasi Mitra per Bulan'!D:D,C1516)=0,G1516,IF(YEAR(_xludf.MAXifs('Data Alokasi Mitra per Bulan'!V:V,'Data Alokasi Mitra per Bulan'!C:C,B1516,'Data Alokasi Mitra per Bulan'!D:D,C1516))=2024,G1516,_xludf.MAXifs('Data Alokasi Mitra per Bulan'!V:V,'Data Alokasi Mitra per Bulan'!C:C,B1516,'Data Alokasi Mitra per Bulan'!D:D,C1516)))</f>
        <v>#NAME?</v>
      </c>
      <c r="G1516" s="65">
        <f t="shared" si="23"/>
        <v>46022</v>
      </c>
    </row>
    <row r="1517" spans="1:7" ht="14.4">
      <c r="A1517" s="62" t="str">
        <f t="shared" si="20"/>
        <v>Lestari Suhendri TintingonDesember</v>
      </c>
      <c r="B1517" s="22" t="s">
        <v>76</v>
      </c>
      <c r="C1517" s="22" t="s">
        <v>341</v>
      </c>
      <c r="D1517" s="54">
        <f>SUMIFS('Data Alokasi Mitra per Bulan'!G:G,'Data Alokasi Mitra per Bulan'!C:C,B1517,'Data Alokasi Mitra per Bulan'!D:D,C1517)</f>
        <v>0</v>
      </c>
      <c r="E1517" s="63" t="str">
        <f t="shared" si="21"/>
        <v>Dibawah Batas Honor</v>
      </c>
      <c r="F1517" s="64" t="e">
        <f ca="1">IF(_xludf.MAXifs('Data Alokasi Mitra per Bulan'!V:V,'Data Alokasi Mitra per Bulan'!C:C,B1517,'Data Alokasi Mitra per Bulan'!D:D,C1517)=0,G1517,IF(YEAR(_xludf.MAXifs('Data Alokasi Mitra per Bulan'!V:V,'Data Alokasi Mitra per Bulan'!C:C,B1517,'Data Alokasi Mitra per Bulan'!D:D,C1517))=2024,G1517,_xludf.MAXifs('Data Alokasi Mitra per Bulan'!V:V,'Data Alokasi Mitra per Bulan'!C:C,B1517,'Data Alokasi Mitra per Bulan'!D:D,C1517)))</f>
        <v>#NAME?</v>
      </c>
      <c r="G1517" s="65">
        <f t="shared" si="23"/>
        <v>46022</v>
      </c>
    </row>
    <row r="1518" spans="1:7" ht="14.4">
      <c r="A1518" s="62" t="str">
        <f t="shared" si="20"/>
        <v>Lesti Natalia SumangkutDesember</v>
      </c>
      <c r="B1518" s="62" t="s">
        <v>175</v>
      </c>
      <c r="C1518" s="22" t="s">
        <v>341</v>
      </c>
      <c r="D1518" s="54">
        <f>SUMIFS('Data Alokasi Mitra per Bulan'!G:G,'Data Alokasi Mitra per Bulan'!C:C,B1518,'Data Alokasi Mitra per Bulan'!D:D,C1518)</f>
        <v>660000</v>
      </c>
      <c r="E1518" s="63" t="str">
        <f t="shared" si="21"/>
        <v>Dibawah Batas Honor</v>
      </c>
      <c r="F1518" s="64" t="e">
        <f ca="1">IF(_xludf.MAXifs('Data Alokasi Mitra per Bulan'!V:V,'Data Alokasi Mitra per Bulan'!C:C,B1518,'Data Alokasi Mitra per Bulan'!D:D,C1518)=0,G1518,IF(YEAR(_xludf.MAXifs('Data Alokasi Mitra per Bulan'!V:V,'Data Alokasi Mitra per Bulan'!C:C,B1518,'Data Alokasi Mitra per Bulan'!D:D,C1518))=2024,G1518,_xludf.MAXifs('Data Alokasi Mitra per Bulan'!V:V,'Data Alokasi Mitra per Bulan'!C:C,B1518,'Data Alokasi Mitra per Bulan'!D:D,C1518)))</f>
        <v>#NAME?</v>
      </c>
      <c r="G1518" s="65">
        <f t="shared" si="23"/>
        <v>46022</v>
      </c>
    </row>
    <row r="1519" spans="1:7" ht="14.4">
      <c r="A1519" s="62" t="str">
        <f t="shared" si="20"/>
        <v>Lydia IndrawatiDesember</v>
      </c>
      <c r="B1519" s="22" t="s">
        <v>121</v>
      </c>
      <c r="C1519" s="22" t="s">
        <v>341</v>
      </c>
      <c r="D1519" s="54">
        <f>SUMIFS('Data Alokasi Mitra per Bulan'!G:G,'Data Alokasi Mitra per Bulan'!C:C,B1519,'Data Alokasi Mitra per Bulan'!D:D,C1519)</f>
        <v>0</v>
      </c>
      <c r="E1519" s="63" t="str">
        <f t="shared" si="21"/>
        <v>Dibawah Batas Honor</v>
      </c>
      <c r="F1519" s="64" t="e">
        <f ca="1">IF(_xludf.MAXifs('Data Alokasi Mitra per Bulan'!V:V,'Data Alokasi Mitra per Bulan'!C:C,B1519,'Data Alokasi Mitra per Bulan'!D:D,C1519)=0,G1519,IF(YEAR(_xludf.MAXifs('Data Alokasi Mitra per Bulan'!V:V,'Data Alokasi Mitra per Bulan'!C:C,B1519,'Data Alokasi Mitra per Bulan'!D:D,C1519))=2024,G1519,_xludf.MAXifs('Data Alokasi Mitra per Bulan'!V:V,'Data Alokasi Mitra per Bulan'!C:C,B1519,'Data Alokasi Mitra per Bulan'!D:D,C1519)))</f>
        <v>#NAME?</v>
      </c>
      <c r="G1519" s="65">
        <f t="shared" si="23"/>
        <v>46022</v>
      </c>
    </row>
    <row r="1520" spans="1:7" ht="14.4">
      <c r="A1520" s="62" t="str">
        <f t="shared" si="20"/>
        <v>Margaret Rosanta SembiringDesember</v>
      </c>
      <c r="B1520" s="62" t="s">
        <v>146</v>
      </c>
      <c r="C1520" s="22" t="s">
        <v>341</v>
      </c>
      <c r="D1520" s="54">
        <f>SUMIFS('Data Alokasi Mitra per Bulan'!G:G,'Data Alokasi Mitra per Bulan'!C:C,B1520,'Data Alokasi Mitra per Bulan'!D:D,C1520)</f>
        <v>660000</v>
      </c>
      <c r="E1520" s="63" t="str">
        <f t="shared" si="21"/>
        <v>Dibawah Batas Honor</v>
      </c>
      <c r="F1520" s="64" t="e">
        <f ca="1">IF(_xludf.MAXifs('Data Alokasi Mitra per Bulan'!V:V,'Data Alokasi Mitra per Bulan'!C:C,B1520,'Data Alokasi Mitra per Bulan'!D:D,C1520)=0,G1520,IF(YEAR(_xludf.MAXifs('Data Alokasi Mitra per Bulan'!V:V,'Data Alokasi Mitra per Bulan'!C:C,B1520,'Data Alokasi Mitra per Bulan'!D:D,C1520))=2024,G1520,_xludf.MAXifs('Data Alokasi Mitra per Bulan'!V:V,'Data Alokasi Mitra per Bulan'!C:C,B1520,'Data Alokasi Mitra per Bulan'!D:D,C1520)))</f>
        <v>#NAME?</v>
      </c>
      <c r="G1520" s="65">
        <f t="shared" si="23"/>
        <v>46022</v>
      </c>
    </row>
    <row r="1521" spans="1:7" ht="14.4">
      <c r="A1521" s="62" t="str">
        <f t="shared" si="20"/>
        <v>Maria Francisca MaunDesember</v>
      </c>
      <c r="B1521" s="62" t="s">
        <v>62</v>
      </c>
      <c r="C1521" s="22" t="s">
        <v>341</v>
      </c>
      <c r="D1521" s="54">
        <f>SUMIFS('Data Alokasi Mitra per Bulan'!G:G,'Data Alokasi Mitra per Bulan'!C:C,B1521,'Data Alokasi Mitra per Bulan'!D:D,C1521)</f>
        <v>0</v>
      </c>
      <c r="E1521" s="63" t="str">
        <f t="shared" si="21"/>
        <v>Dibawah Batas Honor</v>
      </c>
      <c r="F1521" s="64" t="e">
        <f ca="1">IF(_xludf.MAXifs('Data Alokasi Mitra per Bulan'!V:V,'Data Alokasi Mitra per Bulan'!C:C,B1521,'Data Alokasi Mitra per Bulan'!D:D,C1521)=0,G1521,IF(YEAR(_xludf.MAXifs('Data Alokasi Mitra per Bulan'!V:V,'Data Alokasi Mitra per Bulan'!C:C,B1521,'Data Alokasi Mitra per Bulan'!D:D,C1521))=2024,G1521,_xludf.MAXifs('Data Alokasi Mitra per Bulan'!V:V,'Data Alokasi Mitra per Bulan'!C:C,B1521,'Data Alokasi Mitra per Bulan'!D:D,C1521)))</f>
        <v>#NAME?</v>
      </c>
      <c r="G1521" s="65">
        <f t="shared" si="23"/>
        <v>46022</v>
      </c>
    </row>
    <row r="1522" spans="1:7" ht="14.4">
      <c r="A1522" s="62" t="str">
        <f t="shared" si="20"/>
        <v>Marian sonia poliiDesember</v>
      </c>
      <c r="B1522" s="62" t="s">
        <v>67</v>
      </c>
      <c r="C1522" s="22" t="s">
        <v>341</v>
      </c>
      <c r="D1522" s="54">
        <f>SUMIFS('Data Alokasi Mitra per Bulan'!G:G,'Data Alokasi Mitra per Bulan'!C:C,B1522,'Data Alokasi Mitra per Bulan'!D:D,C1522)</f>
        <v>810000</v>
      </c>
      <c r="E1522" s="63" t="str">
        <f t="shared" si="21"/>
        <v>Dibawah Batas Honor</v>
      </c>
      <c r="F1522" s="64" t="e">
        <f ca="1">IF(_xludf.MAXifs('Data Alokasi Mitra per Bulan'!V:V,'Data Alokasi Mitra per Bulan'!C:C,B1522,'Data Alokasi Mitra per Bulan'!D:D,C1522)=0,G1522,IF(YEAR(_xludf.MAXifs('Data Alokasi Mitra per Bulan'!V:V,'Data Alokasi Mitra per Bulan'!C:C,B1522,'Data Alokasi Mitra per Bulan'!D:D,C1522))=2024,G1522,_xludf.MAXifs('Data Alokasi Mitra per Bulan'!V:V,'Data Alokasi Mitra per Bulan'!C:C,B1522,'Data Alokasi Mitra per Bulan'!D:D,C1522)))</f>
        <v>#NAME?</v>
      </c>
      <c r="G1522" s="65">
        <f t="shared" si="23"/>
        <v>46022</v>
      </c>
    </row>
    <row r="1523" spans="1:7" ht="14.4">
      <c r="A1523" s="62" t="str">
        <f t="shared" si="20"/>
        <v>Marklif Esriy MocodompisDesember</v>
      </c>
      <c r="B1523" s="22" t="s">
        <v>359</v>
      </c>
      <c r="C1523" s="22" t="s">
        <v>341</v>
      </c>
      <c r="D1523" s="54">
        <f>SUMIFS('Data Alokasi Mitra per Bulan'!G:G,'Data Alokasi Mitra per Bulan'!C:C,B1523,'Data Alokasi Mitra per Bulan'!D:D,C1523)</f>
        <v>0</v>
      </c>
      <c r="E1523" s="63" t="str">
        <f t="shared" si="21"/>
        <v>Dibawah Batas Honor</v>
      </c>
      <c r="F1523" s="64" t="e">
        <f ca="1">IF(_xludf.MAXifs('Data Alokasi Mitra per Bulan'!V:V,'Data Alokasi Mitra per Bulan'!C:C,B1523,'Data Alokasi Mitra per Bulan'!D:D,C1523)=0,G1523,IF(YEAR(_xludf.MAXifs('Data Alokasi Mitra per Bulan'!V:V,'Data Alokasi Mitra per Bulan'!C:C,B1523,'Data Alokasi Mitra per Bulan'!D:D,C1523))=2024,G1523,_xludf.MAXifs('Data Alokasi Mitra per Bulan'!V:V,'Data Alokasi Mitra per Bulan'!C:C,B1523,'Data Alokasi Mitra per Bulan'!D:D,C1523)))</f>
        <v>#NAME?</v>
      </c>
      <c r="G1523" s="65">
        <f t="shared" si="23"/>
        <v>46022</v>
      </c>
    </row>
    <row r="1524" spans="1:7" ht="14.4">
      <c r="A1524" s="62" t="str">
        <f t="shared" si="20"/>
        <v>MARLIN TELMA OCTAVIA KARIODesember</v>
      </c>
      <c r="B1524" s="22" t="s">
        <v>31</v>
      </c>
      <c r="C1524" s="22" t="s">
        <v>341</v>
      </c>
      <c r="D1524" s="54">
        <f>SUMIFS('Data Alokasi Mitra per Bulan'!G:G,'Data Alokasi Mitra per Bulan'!C:C,B1524,'Data Alokasi Mitra per Bulan'!D:D,C1524)</f>
        <v>2413000</v>
      </c>
      <c r="E1524" s="63" t="str">
        <f t="shared" si="21"/>
        <v>Dibawah Batas Honor</v>
      </c>
      <c r="F1524" s="64" t="e">
        <f ca="1">IF(_xludf.MAXifs('Data Alokasi Mitra per Bulan'!V:V,'Data Alokasi Mitra per Bulan'!C:C,B1524,'Data Alokasi Mitra per Bulan'!D:D,C1524)=0,G1524,IF(YEAR(_xludf.MAXifs('Data Alokasi Mitra per Bulan'!V:V,'Data Alokasi Mitra per Bulan'!C:C,B1524,'Data Alokasi Mitra per Bulan'!D:D,C1524))=2024,G1524,_xludf.MAXifs('Data Alokasi Mitra per Bulan'!V:V,'Data Alokasi Mitra per Bulan'!C:C,B1524,'Data Alokasi Mitra per Bulan'!D:D,C1524)))</f>
        <v>#NAME?</v>
      </c>
      <c r="G1524" s="65">
        <f t="shared" si="23"/>
        <v>46022</v>
      </c>
    </row>
    <row r="1525" spans="1:7" ht="14.4">
      <c r="A1525" s="62" t="str">
        <f t="shared" si="20"/>
        <v>Marlisah Sarwendah RompasDesember</v>
      </c>
      <c r="B1525" s="22" t="s">
        <v>268</v>
      </c>
      <c r="C1525" s="22" t="s">
        <v>341</v>
      </c>
      <c r="D1525" s="54">
        <f>SUMIFS('Data Alokasi Mitra per Bulan'!G:G,'Data Alokasi Mitra per Bulan'!C:C,B1525,'Data Alokasi Mitra per Bulan'!D:D,C1525)</f>
        <v>0</v>
      </c>
      <c r="E1525" s="63" t="str">
        <f t="shared" si="21"/>
        <v>Dibawah Batas Honor</v>
      </c>
      <c r="F1525" s="64" t="e">
        <f ca="1">IF(_xludf.MAXifs('Data Alokasi Mitra per Bulan'!V:V,'Data Alokasi Mitra per Bulan'!C:C,B1525,'Data Alokasi Mitra per Bulan'!D:D,C1525)=0,G1525,IF(YEAR(_xludf.MAXifs('Data Alokasi Mitra per Bulan'!V:V,'Data Alokasi Mitra per Bulan'!C:C,B1525,'Data Alokasi Mitra per Bulan'!D:D,C1525))=2024,G1525,_xludf.MAXifs('Data Alokasi Mitra per Bulan'!V:V,'Data Alokasi Mitra per Bulan'!C:C,B1525,'Data Alokasi Mitra per Bulan'!D:D,C1525)))</f>
        <v>#NAME?</v>
      </c>
      <c r="G1525" s="65">
        <f t="shared" si="23"/>
        <v>46022</v>
      </c>
    </row>
    <row r="1526" spans="1:7" ht="14.4">
      <c r="A1526" s="62" t="str">
        <f t="shared" si="20"/>
        <v>Marlyn WatungDesember</v>
      </c>
      <c r="B1526" s="22" t="s">
        <v>255</v>
      </c>
      <c r="C1526" s="22" t="s">
        <v>341</v>
      </c>
      <c r="D1526" s="54">
        <f>SUMIFS('Data Alokasi Mitra per Bulan'!G:G,'Data Alokasi Mitra per Bulan'!C:C,B1526,'Data Alokasi Mitra per Bulan'!D:D,C1526)</f>
        <v>0</v>
      </c>
      <c r="E1526" s="63" t="str">
        <f t="shared" si="21"/>
        <v>Dibawah Batas Honor</v>
      </c>
      <c r="F1526" s="64" t="e">
        <f ca="1">IF(_xludf.MAXifs('Data Alokasi Mitra per Bulan'!V:V,'Data Alokasi Mitra per Bulan'!C:C,B1526,'Data Alokasi Mitra per Bulan'!D:D,C1526)=0,G1526,IF(YEAR(_xludf.MAXifs('Data Alokasi Mitra per Bulan'!V:V,'Data Alokasi Mitra per Bulan'!C:C,B1526,'Data Alokasi Mitra per Bulan'!D:D,C1526))=2024,G1526,_xludf.MAXifs('Data Alokasi Mitra per Bulan'!V:V,'Data Alokasi Mitra per Bulan'!C:C,B1526,'Data Alokasi Mitra per Bulan'!D:D,C1526)))</f>
        <v>#NAME?</v>
      </c>
      <c r="G1526" s="65">
        <f t="shared" si="23"/>
        <v>46022</v>
      </c>
    </row>
    <row r="1527" spans="1:7" ht="14.4">
      <c r="A1527" s="62" t="str">
        <f t="shared" si="20"/>
        <v>MARSYA MAGDALENA ROMLA ALIDesember</v>
      </c>
      <c r="B1527" s="22" t="s">
        <v>360</v>
      </c>
      <c r="C1527" s="22" t="s">
        <v>341</v>
      </c>
      <c r="D1527" s="54">
        <f>SUMIFS('Data Alokasi Mitra per Bulan'!G:G,'Data Alokasi Mitra per Bulan'!C:C,B1527,'Data Alokasi Mitra per Bulan'!D:D,C1527)</f>
        <v>0</v>
      </c>
      <c r="E1527" s="63" t="str">
        <f t="shared" si="21"/>
        <v>Dibawah Batas Honor</v>
      </c>
      <c r="F1527" s="64" t="e">
        <f ca="1">IF(_xludf.MAXifs('Data Alokasi Mitra per Bulan'!V:V,'Data Alokasi Mitra per Bulan'!C:C,B1527,'Data Alokasi Mitra per Bulan'!D:D,C1527)=0,G1527,IF(YEAR(_xludf.MAXifs('Data Alokasi Mitra per Bulan'!V:V,'Data Alokasi Mitra per Bulan'!C:C,B1527,'Data Alokasi Mitra per Bulan'!D:D,C1527))=2024,G1527,_xludf.MAXifs('Data Alokasi Mitra per Bulan'!V:V,'Data Alokasi Mitra per Bulan'!C:C,B1527,'Data Alokasi Mitra per Bulan'!D:D,C1527)))</f>
        <v>#NAME?</v>
      </c>
      <c r="G1527" s="65">
        <f t="shared" si="23"/>
        <v>46022</v>
      </c>
    </row>
    <row r="1528" spans="1:7" ht="14.4">
      <c r="A1528" s="62" t="str">
        <f t="shared" si="20"/>
        <v>Maya Marlin Austin RembetDesember</v>
      </c>
      <c r="B1528" s="22" t="s">
        <v>109</v>
      </c>
      <c r="C1528" s="22" t="s">
        <v>341</v>
      </c>
      <c r="D1528" s="54">
        <f>SUMIFS('Data Alokasi Mitra per Bulan'!G:G,'Data Alokasi Mitra per Bulan'!C:C,B1528,'Data Alokasi Mitra per Bulan'!D:D,C1528)</f>
        <v>0</v>
      </c>
      <c r="E1528" s="63" t="str">
        <f t="shared" si="21"/>
        <v>Dibawah Batas Honor</v>
      </c>
      <c r="F1528" s="64" t="e">
        <f ca="1">IF(_xludf.MAXifs('Data Alokasi Mitra per Bulan'!V:V,'Data Alokasi Mitra per Bulan'!C:C,B1528,'Data Alokasi Mitra per Bulan'!D:D,C1528)=0,G1528,IF(YEAR(_xludf.MAXifs('Data Alokasi Mitra per Bulan'!V:V,'Data Alokasi Mitra per Bulan'!C:C,B1528,'Data Alokasi Mitra per Bulan'!D:D,C1528))=2024,G1528,_xludf.MAXifs('Data Alokasi Mitra per Bulan'!V:V,'Data Alokasi Mitra per Bulan'!C:C,B1528,'Data Alokasi Mitra per Bulan'!D:D,C1528)))</f>
        <v>#NAME?</v>
      </c>
      <c r="G1528" s="65">
        <f t="shared" si="23"/>
        <v>46022</v>
      </c>
    </row>
    <row r="1529" spans="1:7" ht="14.4">
      <c r="A1529" s="62" t="str">
        <f t="shared" si="20"/>
        <v>Meike Marta TuukDesember</v>
      </c>
      <c r="B1529" s="62" t="s">
        <v>135</v>
      </c>
      <c r="C1529" s="22" t="s">
        <v>341</v>
      </c>
      <c r="D1529" s="54">
        <f>SUMIFS('Data Alokasi Mitra per Bulan'!G:G,'Data Alokasi Mitra per Bulan'!C:C,B1529,'Data Alokasi Mitra per Bulan'!D:D,C1529)</f>
        <v>0</v>
      </c>
      <c r="E1529" s="63" t="str">
        <f t="shared" si="21"/>
        <v>Dibawah Batas Honor</v>
      </c>
      <c r="F1529" s="64" t="e">
        <f ca="1">IF(_xludf.MAXifs('Data Alokasi Mitra per Bulan'!V:V,'Data Alokasi Mitra per Bulan'!C:C,B1529,'Data Alokasi Mitra per Bulan'!D:D,C1529)=0,G1529,IF(YEAR(_xludf.MAXifs('Data Alokasi Mitra per Bulan'!V:V,'Data Alokasi Mitra per Bulan'!C:C,B1529,'Data Alokasi Mitra per Bulan'!D:D,C1529))=2024,G1529,_xludf.MAXifs('Data Alokasi Mitra per Bulan'!V:V,'Data Alokasi Mitra per Bulan'!C:C,B1529,'Data Alokasi Mitra per Bulan'!D:D,C1529)))</f>
        <v>#NAME?</v>
      </c>
      <c r="G1529" s="65">
        <f t="shared" si="23"/>
        <v>46022</v>
      </c>
    </row>
    <row r="1530" spans="1:7" ht="14.4">
      <c r="A1530" s="62" t="str">
        <f t="shared" si="20"/>
        <v>Meike MokodaserDesember</v>
      </c>
      <c r="B1530" s="22" t="s">
        <v>110</v>
      </c>
      <c r="C1530" s="22" t="s">
        <v>341</v>
      </c>
      <c r="D1530" s="54">
        <f>SUMIFS('Data Alokasi Mitra per Bulan'!G:G,'Data Alokasi Mitra per Bulan'!C:C,B1530,'Data Alokasi Mitra per Bulan'!D:D,C1530)</f>
        <v>0</v>
      </c>
      <c r="E1530" s="63" t="str">
        <f t="shared" si="21"/>
        <v>Dibawah Batas Honor</v>
      </c>
      <c r="F1530" s="64" t="e">
        <f ca="1">IF(_xludf.MAXifs('Data Alokasi Mitra per Bulan'!V:V,'Data Alokasi Mitra per Bulan'!C:C,B1530,'Data Alokasi Mitra per Bulan'!D:D,C1530)=0,G1530,IF(YEAR(_xludf.MAXifs('Data Alokasi Mitra per Bulan'!V:V,'Data Alokasi Mitra per Bulan'!C:C,B1530,'Data Alokasi Mitra per Bulan'!D:D,C1530))=2024,G1530,_xludf.MAXifs('Data Alokasi Mitra per Bulan'!V:V,'Data Alokasi Mitra per Bulan'!C:C,B1530,'Data Alokasi Mitra per Bulan'!D:D,C1530)))</f>
        <v>#NAME?</v>
      </c>
      <c r="G1530" s="65">
        <f t="shared" si="23"/>
        <v>46022</v>
      </c>
    </row>
    <row r="1531" spans="1:7" ht="14.4">
      <c r="A1531" s="62" t="str">
        <f t="shared" si="20"/>
        <v>Meri adelina kalaloDesember</v>
      </c>
      <c r="B1531" s="62" t="s">
        <v>81</v>
      </c>
      <c r="C1531" s="22" t="s">
        <v>341</v>
      </c>
      <c r="D1531" s="54">
        <f>SUMIFS('Data Alokasi Mitra per Bulan'!G:G,'Data Alokasi Mitra per Bulan'!C:C,B1531,'Data Alokasi Mitra per Bulan'!D:D,C1531)</f>
        <v>0</v>
      </c>
      <c r="E1531" s="63" t="str">
        <f t="shared" si="21"/>
        <v>Dibawah Batas Honor</v>
      </c>
      <c r="F1531" s="64" t="e">
        <f ca="1">IF(_xludf.MAXifs('Data Alokasi Mitra per Bulan'!V:V,'Data Alokasi Mitra per Bulan'!C:C,B1531,'Data Alokasi Mitra per Bulan'!D:D,C1531)=0,G1531,IF(YEAR(_xludf.MAXifs('Data Alokasi Mitra per Bulan'!V:V,'Data Alokasi Mitra per Bulan'!C:C,B1531,'Data Alokasi Mitra per Bulan'!D:D,C1531))=2024,G1531,_xludf.MAXifs('Data Alokasi Mitra per Bulan'!V:V,'Data Alokasi Mitra per Bulan'!C:C,B1531,'Data Alokasi Mitra per Bulan'!D:D,C1531)))</f>
        <v>#NAME?</v>
      </c>
      <c r="G1531" s="65">
        <f t="shared" si="23"/>
        <v>46022</v>
      </c>
    </row>
    <row r="1532" spans="1:7" ht="14.4">
      <c r="A1532" s="62" t="str">
        <f t="shared" ref="A1532:A1585" si="24">CONCATENATE(B1532,C1532)</f>
        <v>Meyriska Cindy HoropuDesember</v>
      </c>
      <c r="B1532" s="62" t="s">
        <v>361</v>
      </c>
      <c r="C1532" s="22" t="s">
        <v>341</v>
      </c>
      <c r="D1532" s="54">
        <f>SUMIFS('Data Alokasi Mitra per Bulan'!G:G,'Data Alokasi Mitra per Bulan'!C:C,B1532,'Data Alokasi Mitra per Bulan'!D:D,C1532)</f>
        <v>0</v>
      </c>
      <c r="E1532" s="63" t="str">
        <f t="shared" ref="E1532:E1585" si="25">IF(D1532&gt;3530000,"MELEWATI BATAS HONOR","Dibawah Batas Honor")</f>
        <v>Dibawah Batas Honor</v>
      </c>
      <c r="F1532" s="64" t="e">
        <f ca="1">IF(_xludf.MAXifs('Data Alokasi Mitra per Bulan'!V:V,'Data Alokasi Mitra per Bulan'!C:C,B1532,'Data Alokasi Mitra per Bulan'!D:D,C1532)=0,G1532,IF(YEAR(_xludf.MAXifs('Data Alokasi Mitra per Bulan'!V:V,'Data Alokasi Mitra per Bulan'!C:C,B1532,'Data Alokasi Mitra per Bulan'!D:D,C1532))=2024,G1532,_xludf.MAXifs('Data Alokasi Mitra per Bulan'!V:V,'Data Alokasi Mitra per Bulan'!C:C,B1532,'Data Alokasi Mitra per Bulan'!D:D,C1532)))</f>
        <v>#NAME?</v>
      </c>
      <c r="G1532" s="65">
        <f t="shared" si="23"/>
        <v>46022</v>
      </c>
    </row>
    <row r="1533" spans="1:7" ht="14.4">
      <c r="A1533" s="62" t="str">
        <f t="shared" si="24"/>
        <v>Mieske kaumpunganDesember</v>
      </c>
      <c r="B1533" s="62" t="s">
        <v>137</v>
      </c>
      <c r="C1533" s="22" t="s">
        <v>341</v>
      </c>
      <c r="D1533" s="54">
        <f>SUMIFS('Data Alokasi Mitra per Bulan'!G:G,'Data Alokasi Mitra per Bulan'!C:C,B1533,'Data Alokasi Mitra per Bulan'!D:D,C1533)</f>
        <v>0</v>
      </c>
      <c r="E1533" s="63" t="str">
        <f t="shared" si="25"/>
        <v>Dibawah Batas Honor</v>
      </c>
      <c r="F1533" s="64" t="e">
        <f ca="1">IF(_xludf.MAXifs('Data Alokasi Mitra per Bulan'!V:V,'Data Alokasi Mitra per Bulan'!C:C,B1533,'Data Alokasi Mitra per Bulan'!D:D,C1533)=0,G1533,IF(YEAR(_xludf.MAXifs('Data Alokasi Mitra per Bulan'!V:V,'Data Alokasi Mitra per Bulan'!C:C,B1533,'Data Alokasi Mitra per Bulan'!D:D,C1533))=2024,G1533,_xludf.MAXifs('Data Alokasi Mitra per Bulan'!V:V,'Data Alokasi Mitra per Bulan'!C:C,B1533,'Data Alokasi Mitra per Bulan'!D:D,C1533)))</f>
        <v>#NAME?</v>
      </c>
      <c r="G1533" s="65">
        <f t="shared" si="23"/>
        <v>46022</v>
      </c>
    </row>
    <row r="1534" spans="1:7" ht="14.4">
      <c r="A1534" s="62" t="str">
        <f t="shared" si="24"/>
        <v>Moortesya Dina MakanaungDesember</v>
      </c>
      <c r="B1534" s="62" t="s">
        <v>278</v>
      </c>
      <c r="C1534" s="22" t="s">
        <v>341</v>
      </c>
      <c r="D1534" s="54">
        <f>SUMIFS('Data Alokasi Mitra per Bulan'!G:G,'Data Alokasi Mitra per Bulan'!C:C,B1534,'Data Alokasi Mitra per Bulan'!D:D,C1534)</f>
        <v>0</v>
      </c>
      <c r="E1534" s="63" t="str">
        <f t="shared" si="25"/>
        <v>Dibawah Batas Honor</v>
      </c>
      <c r="F1534" s="64" t="e">
        <f ca="1">IF(_xludf.MAXifs('Data Alokasi Mitra per Bulan'!V:V,'Data Alokasi Mitra per Bulan'!C:C,B1534,'Data Alokasi Mitra per Bulan'!D:D,C1534)=0,G1534,IF(YEAR(_xludf.MAXifs('Data Alokasi Mitra per Bulan'!V:V,'Data Alokasi Mitra per Bulan'!C:C,B1534,'Data Alokasi Mitra per Bulan'!D:D,C1534))=2024,G1534,_xludf.MAXifs('Data Alokasi Mitra per Bulan'!V:V,'Data Alokasi Mitra per Bulan'!C:C,B1534,'Data Alokasi Mitra per Bulan'!D:D,C1534)))</f>
        <v>#NAME?</v>
      </c>
      <c r="G1534" s="65">
        <f t="shared" si="23"/>
        <v>46022</v>
      </c>
    </row>
    <row r="1535" spans="1:7" ht="14.4">
      <c r="A1535" s="62" t="str">
        <f t="shared" si="24"/>
        <v>NANCY CINTHYA PANGEMANANDesember</v>
      </c>
      <c r="B1535" s="22" t="s">
        <v>183</v>
      </c>
      <c r="C1535" s="22" t="s">
        <v>341</v>
      </c>
      <c r="D1535" s="54">
        <f>SUMIFS('Data Alokasi Mitra per Bulan'!G:G,'Data Alokasi Mitra per Bulan'!C:C,B1535,'Data Alokasi Mitra per Bulan'!D:D,C1535)</f>
        <v>910000</v>
      </c>
      <c r="E1535" s="63" t="str">
        <f t="shared" si="25"/>
        <v>Dibawah Batas Honor</v>
      </c>
      <c r="F1535" s="64" t="e">
        <f ca="1">IF(_xludf.MAXifs('Data Alokasi Mitra per Bulan'!V:V,'Data Alokasi Mitra per Bulan'!C:C,B1535,'Data Alokasi Mitra per Bulan'!D:D,C1535)=0,G1535,IF(YEAR(_xludf.MAXifs('Data Alokasi Mitra per Bulan'!V:V,'Data Alokasi Mitra per Bulan'!C:C,B1535,'Data Alokasi Mitra per Bulan'!D:D,C1535))=2024,G1535,_xludf.MAXifs('Data Alokasi Mitra per Bulan'!V:V,'Data Alokasi Mitra per Bulan'!C:C,B1535,'Data Alokasi Mitra per Bulan'!D:D,C1535)))</f>
        <v>#NAME?</v>
      </c>
      <c r="G1535" s="65">
        <f t="shared" si="23"/>
        <v>46022</v>
      </c>
    </row>
    <row r="1536" spans="1:7" ht="14.4">
      <c r="A1536" s="62" t="str">
        <f t="shared" si="24"/>
        <v>Novanti LohoDesember</v>
      </c>
      <c r="B1536" s="62" t="s">
        <v>276</v>
      </c>
      <c r="C1536" s="22" t="s">
        <v>341</v>
      </c>
      <c r="D1536" s="54">
        <f>SUMIFS('Data Alokasi Mitra per Bulan'!G:G,'Data Alokasi Mitra per Bulan'!C:C,B1536,'Data Alokasi Mitra per Bulan'!D:D,C1536)</f>
        <v>0</v>
      </c>
      <c r="E1536" s="63" t="str">
        <f t="shared" si="25"/>
        <v>Dibawah Batas Honor</v>
      </c>
      <c r="F1536" s="64" t="e">
        <f ca="1">IF(_xludf.MAXifs('Data Alokasi Mitra per Bulan'!V:V,'Data Alokasi Mitra per Bulan'!C:C,B1536,'Data Alokasi Mitra per Bulan'!D:D,C1536)=0,G1536,IF(YEAR(_xludf.MAXifs('Data Alokasi Mitra per Bulan'!V:V,'Data Alokasi Mitra per Bulan'!C:C,B1536,'Data Alokasi Mitra per Bulan'!D:D,C1536))=2024,G1536,_xludf.MAXifs('Data Alokasi Mitra per Bulan'!V:V,'Data Alokasi Mitra per Bulan'!C:C,B1536,'Data Alokasi Mitra per Bulan'!D:D,C1536)))</f>
        <v>#NAME?</v>
      </c>
      <c r="G1536" s="65">
        <f t="shared" si="23"/>
        <v>46022</v>
      </c>
    </row>
    <row r="1537" spans="1:7" ht="14.4">
      <c r="A1537" s="62" t="str">
        <f t="shared" si="24"/>
        <v>Novita meita walewangkoDesember</v>
      </c>
      <c r="B1537" s="62" t="s">
        <v>279</v>
      </c>
      <c r="C1537" s="22" t="s">
        <v>341</v>
      </c>
      <c r="D1537" s="54">
        <f>SUMIFS('Data Alokasi Mitra per Bulan'!G:G,'Data Alokasi Mitra per Bulan'!C:C,B1537,'Data Alokasi Mitra per Bulan'!D:D,C1537)</f>
        <v>0</v>
      </c>
      <c r="E1537" s="63" t="str">
        <f t="shared" si="25"/>
        <v>Dibawah Batas Honor</v>
      </c>
      <c r="F1537" s="64" t="e">
        <f ca="1">IF(_xludf.MAXifs('Data Alokasi Mitra per Bulan'!V:V,'Data Alokasi Mitra per Bulan'!C:C,B1537,'Data Alokasi Mitra per Bulan'!D:D,C1537)=0,G1537,IF(YEAR(_xludf.MAXifs('Data Alokasi Mitra per Bulan'!V:V,'Data Alokasi Mitra per Bulan'!C:C,B1537,'Data Alokasi Mitra per Bulan'!D:D,C1537))=2024,G1537,_xludf.MAXifs('Data Alokasi Mitra per Bulan'!V:V,'Data Alokasi Mitra per Bulan'!C:C,B1537,'Data Alokasi Mitra per Bulan'!D:D,C1537)))</f>
        <v>#NAME?</v>
      </c>
      <c r="G1537" s="65">
        <f t="shared" si="23"/>
        <v>46022</v>
      </c>
    </row>
    <row r="1538" spans="1:7" ht="14.4">
      <c r="A1538" s="62" t="str">
        <f t="shared" si="24"/>
        <v>Novita Theresia KarindaDesember</v>
      </c>
      <c r="B1538" s="62" t="s">
        <v>280</v>
      </c>
      <c r="C1538" s="22" t="s">
        <v>341</v>
      </c>
      <c r="D1538" s="54">
        <f>SUMIFS('Data Alokasi Mitra per Bulan'!G:G,'Data Alokasi Mitra per Bulan'!C:C,B1538,'Data Alokasi Mitra per Bulan'!D:D,C1538)</f>
        <v>0</v>
      </c>
      <c r="E1538" s="63" t="str">
        <f t="shared" si="25"/>
        <v>Dibawah Batas Honor</v>
      </c>
      <c r="F1538" s="64" t="e">
        <f ca="1">IF(_xludf.MAXifs('Data Alokasi Mitra per Bulan'!V:V,'Data Alokasi Mitra per Bulan'!C:C,B1538,'Data Alokasi Mitra per Bulan'!D:D,C1538)=0,G1538,IF(YEAR(_xludf.MAXifs('Data Alokasi Mitra per Bulan'!V:V,'Data Alokasi Mitra per Bulan'!C:C,B1538,'Data Alokasi Mitra per Bulan'!D:D,C1538))=2024,G1538,_xludf.MAXifs('Data Alokasi Mitra per Bulan'!V:V,'Data Alokasi Mitra per Bulan'!C:C,B1538,'Data Alokasi Mitra per Bulan'!D:D,C1538)))</f>
        <v>#NAME?</v>
      </c>
      <c r="G1538" s="65">
        <f t="shared" si="23"/>
        <v>46022</v>
      </c>
    </row>
    <row r="1539" spans="1:7" ht="14.4">
      <c r="A1539" s="62" t="str">
        <f t="shared" si="24"/>
        <v>NURHAYANTI TOWURIDesember</v>
      </c>
      <c r="B1539" s="22" t="s">
        <v>111</v>
      </c>
      <c r="C1539" s="22" t="s">
        <v>341</v>
      </c>
      <c r="D1539" s="54">
        <f>SUMIFS('Data Alokasi Mitra per Bulan'!G:G,'Data Alokasi Mitra per Bulan'!C:C,B1539,'Data Alokasi Mitra per Bulan'!D:D,C1539)</f>
        <v>0</v>
      </c>
      <c r="E1539" s="63" t="str">
        <f t="shared" si="25"/>
        <v>Dibawah Batas Honor</v>
      </c>
      <c r="F1539" s="64" t="e">
        <f ca="1">IF(_xludf.MAXifs('Data Alokasi Mitra per Bulan'!V:V,'Data Alokasi Mitra per Bulan'!C:C,B1539,'Data Alokasi Mitra per Bulan'!D:D,C1539)=0,G1539,IF(YEAR(_xludf.MAXifs('Data Alokasi Mitra per Bulan'!V:V,'Data Alokasi Mitra per Bulan'!C:C,B1539,'Data Alokasi Mitra per Bulan'!D:D,C1539))=2024,G1539,_xludf.MAXifs('Data Alokasi Mitra per Bulan'!V:V,'Data Alokasi Mitra per Bulan'!C:C,B1539,'Data Alokasi Mitra per Bulan'!D:D,C1539)))</f>
        <v>#NAME?</v>
      </c>
      <c r="G1539" s="65">
        <f t="shared" si="23"/>
        <v>46022</v>
      </c>
    </row>
    <row r="1540" spans="1:7" ht="14.4">
      <c r="A1540" s="62" t="str">
        <f t="shared" si="24"/>
        <v>Nurul istiyanaDesember</v>
      </c>
      <c r="B1540" s="62" t="s">
        <v>281</v>
      </c>
      <c r="C1540" s="22" t="s">
        <v>341</v>
      </c>
      <c r="D1540" s="54">
        <f>SUMIFS('Data Alokasi Mitra per Bulan'!G:G,'Data Alokasi Mitra per Bulan'!C:C,B1540,'Data Alokasi Mitra per Bulan'!D:D,C1540)</f>
        <v>0</v>
      </c>
      <c r="E1540" s="63" t="str">
        <f t="shared" si="25"/>
        <v>Dibawah Batas Honor</v>
      </c>
      <c r="F1540" s="64" t="e">
        <f ca="1">IF(_xludf.MAXifs('Data Alokasi Mitra per Bulan'!V:V,'Data Alokasi Mitra per Bulan'!C:C,B1540,'Data Alokasi Mitra per Bulan'!D:D,C1540)=0,G1540,IF(YEAR(_xludf.MAXifs('Data Alokasi Mitra per Bulan'!V:V,'Data Alokasi Mitra per Bulan'!C:C,B1540,'Data Alokasi Mitra per Bulan'!D:D,C1540))=2024,G1540,_xludf.MAXifs('Data Alokasi Mitra per Bulan'!V:V,'Data Alokasi Mitra per Bulan'!C:C,B1540,'Data Alokasi Mitra per Bulan'!D:D,C1540)))</f>
        <v>#NAME?</v>
      </c>
      <c r="G1540" s="65">
        <f t="shared" si="23"/>
        <v>46022</v>
      </c>
    </row>
    <row r="1541" spans="1:7" ht="14.4">
      <c r="A1541" s="62" t="str">
        <f t="shared" si="24"/>
        <v>Oksan TolipDesember</v>
      </c>
      <c r="B1541" s="62" t="s">
        <v>112</v>
      </c>
      <c r="C1541" s="22" t="s">
        <v>341</v>
      </c>
      <c r="D1541" s="54">
        <f>SUMIFS('Data Alokasi Mitra per Bulan'!G:G,'Data Alokasi Mitra per Bulan'!C:C,B1541,'Data Alokasi Mitra per Bulan'!D:D,C1541)</f>
        <v>0</v>
      </c>
      <c r="E1541" s="63" t="str">
        <f t="shared" si="25"/>
        <v>Dibawah Batas Honor</v>
      </c>
      <c r="F1541" s="64" t="e">
        <f ca="1">IF(_xludf.MAXifs('Data Alokasi Mitra per Bulan'!V:V,'Data Alokasi Mitra per Bulan'!C:C,B1541,'Data Alokasi Mitra per Bulan'!D:D,C1541)=0,G1541,IF(YEAR(_xludf.MAXifs('Data Alokasi Mitra per Bulan'!V:V,'Data Alokasi Mitra per Bulan'!C:C,B1541,'Data Alokasi Mitra per Bulan'!D:D,C1541))=2024,G1541,_xludf.MAXifs('Data Alokasi Mitra per Bulan'!V:V,'Data Alokasi Mitra per Bulan'!C:C,B1541,'Data Alokasi Mitra per Bulan'!D:D,C1541)))</f>
        <v>#NAME?</v>
      </c>
      <c r="G1541" s="65">
        <f t="shared" si="23"/>
        <v>46022</v>
      </c>
    </row>
    <row r="1542" spans="1:7" ht="14.4">
      <c r="A1542" s="62" t="str">
        <f t="shared" si="24"/>
        <v>Pingkan Winda SarayarDesember</v>
      </c>
      <c r="B1542" s="62" t="s">
        <v>65</v>
      </c>
      <c r="C1542" s="22" t="s">
        <v>341</v>
      </c>
      <c r="D1542" s="54">
        <f>SUMIFS('Data Alokasi Mitra per Bulan'!G:G,'Data Alokasi Mitra per Bulan'!C:C,B1542,'Data Alokasi Mitra per Bulan'!D:D,C1542)</f>
        <v>0</v>
      </c>
      <c r="E1542" s="63" t="str">
        <f t="shared" si="25"/>
        <v>Dibawah Batas Honor</v>
      </c>
      <c r="F1542" s="64" t="e">
        <f ca="1">IF(_xludf.MAXifs('Data Alokasi Mitra per Bulan'!V:V,'Data Alokasi Mitra per Bulan'!C:C,B1542,'Data Alokasi Mitra per Bulan'!D:D,C1542)=0,G1542,IF(YEAR(_xludf.MAXifs('Data Alokasi Mitra per Bulan'!V:V,'Data Alokasi Mitra per Bulan'!C:C,B1542,'Data Alokasi Mitra per Bulan'!D:D,C1542))=2024,G1542,_xludf.MAXifs('Data Alokasi Mitra per Bulan'!V:V,'Data Alokasi Mitra per Bulan'!C:C,B1542,'Data Alokasi Mitra per Bulan'!D:D,C1542)))</f>
        <v>#NAME?</v>
      </c>
      <c r="G1542" s="65">
        <f t="shared" si="23"/>
        <v>46022</v>
      </c>
    </row>
    <row r="1543" spans="1:7" ht="14.4">
      <c r="A1543" s="62" t="str">
        <f t="shared" si="24"/>
        <v>Precilia Fransisca winangunDesember</v>
      </c>
      <c r="B1543" s="62" t="s">
        <v>362</v>
      </c>
      <c r="C1543" s="22" t="s">
        <v>341</v>
      </c>
      <c r="D1543" s="54">
        <f>SUMIFS('Data Alokasi Mitra per Bulan'!G:G,'Data Alokasi Mitra per Bulan'!C:C,B1543,'Data Alokasi Mitra per Bulan'!D:D,C1543)</f>
        <v>0</v>
      </c>
      <c r="E1543" s="63" t="str">
        <f t="shared" si="25"/>
        <v>Dibawah Batas Honor</v>
      </c>
      <c r="F1543" s="64" t="e">
        <f ca="1">IF(_xludf.MAXifs('Data Alokasi Mitra per Bulan'!V:V,'Data Alokasi Mitra per Bulan'!C:C,B1543,'Data Alokasi Mitra per Bulan'!D:D,C1543)=0,G1543,IF(YEAR(_xludf.MAXifs('Data Alokasi Mitra per Bulan'!V:V,'Data Alokasi Mitra per Bulan'!C:C,B1543,'Data Alokasi Mitra per Bulan'!D:D,C1543))=2024,G1543,_xludf.MAXifs('Data Alokasi Mitra per Bulan'!V:V,'Data Alokasi Mitra per Bulan'!C:C,B1543,'Data Alokasi Mitra per Bulan'!D:D,C1543)))</f>
        <v>#NAME?</v>
      </c>
      <c r="G1543" s="65">
        <f t="shared" si="23"/>
        <v>46022</v>
      </c>
    </row>
    <row r="1544" spans="1:7" ht="14.4">
      <c r="A1544" s="62" t="str">
        <f t="shared" si="24"/>
        <v>Prisila kristiani pangemananDesember</v>
      </c>
      <c r="B1544" s="22" t="s">
        <v>74</v>
      </c>
      <c r="C1544" s="22" t="s">
        <v>341</v>
      </c>
      <c r="D1544" s="54">
        <f>SUMIFS('Data Alokasi Mitra per Bulan'!G:G,'Data Alokasi Mitra per Bulan'!C:C,B1544,'Data Alokasi Mitra per Bulan'!D:D,C1544)</f>
        <v>0</v>
      </c>
      <c r="E1544" s="63" t="str">
        <f t="shared" si="25"/>
        <v>Dibawah Batas Honor</v>
      </c>
      <c r="F1544" s="64" t="e">
        <f ca="1">IF(_xludf.MAXifs('Data Alokasi Mitra per Bulan'!V:V,'Data Alokasi Mitra per Bulan'!C:C,B1544,'Data Alokasi Mitra per Bulan'!D:D,C1544)=0,G1544,IF(YEAR(_xludf.MAXifs('Data Alokasi Mitra per Bulan'!V:V,'Data Alokasi Mitra per Bulan'!C:C,B1544,'Data Alokasi Mitra per Bulan'!D:D,C1544))=2024,G1544,_xludf.MAXifs('Data Alokasi Mitra per Bulan'!V:V,'Data Alokasi Mitra per Bulan'!C:C,B1544,'Data Alokasi Mitra per Bulan'!D:D,C1544)))</f>
        <v>#NAME?</v>
      </c>
      <c r="G1544" s="65">
        <f t="shared" si="23"/>
        <v>46022</v>
      </c>
    </row>
    <row r="1545" spans="1:7" ht="14.4">
      <c r="A1545" s="62" t="str">
        <f t="shared" si="24"/>
        <v>Prisilia.Diana.ModandingDesember</v>
      </c>
      <c r="B1545" s="62" t="s">
        <v>282</v>
      </c>
      <c r="C1545" s="22" t="s">
        <v>341</v>
      </c>
      <c r="D1545" s="54">
        <f>SUMIFS('Data Alokasi Mitra per Bulan'!G:G,'Data Alokasi Mitra per Bulan'!C:C,B1545,'Data Alokasi Mitra per Bulan'!D:D,C1545)</f>
        <v>0</v>
      </c>
      <c r="E1545" s="63" t="str">
        <f t="shared" si="25"/>
        <v>Dibawah Batas Honor</v>
      </c>
      <c r="F1545" s="64" t="e">
        <f ca="1">IF(_xludf.MAXifs('Data Alokasi Mitra per Bulan'!V:V,'Data Alokasi Mitra per Bulan'!C:C,B1545,'Data Alokasi Mitra per Bulan'!D:D,C1545)=0,G1545,IF(YEAR(_xludf.MAXifs('Data Alokasi Mitra per Bulan'!V:V,'Data Alokasi Mitra per Bulan'!C:C,B1545,'Data Alokasi Mitra per Bulan'!D:D,C1545))=2024,G1545,_xludf.MAXifs('Data Alokasi Mitra per Bulan'!V:V,'Data Alokasi Mitra per Bulan'!C:C,B1545,'Data Alokasi Mitra per Bulan'!D:D,C1545)))</f>
        <v>#NAME?</v>
      </c>
      <c r="G1545" s="65">
        <f t="shared" si="23"/>
        <v>46022</v>
      </c>
    </row>
    <row r="1546" spans="1:7" ht="14.4">
      <c r="A1546" s="62" t="str">
        <f t="shared" si="24"/>
        <v>Randhy TahulendingDesember</v>
      </c>
      <c r="B1546" s="62" t="s">
        <v>122</v>
      </c>
      <c r="C1546" s="22" t="s">
        <v>341</v>
      </c>
      <c r="D1546" s="54">
        <f>SUMIFS('Data Alokasi Mitra per Bulan'!G:G,'Data Alokasi Mitra per Bulan'!C:C,B1546,'Data Alokasi Mitra per Bulan'!D:D,C1546)</f>
        <v>0</v>
      </c>
      <c r="E1546" s="63" t="str">
        <f t="shared" si="25"/>
        <v>Dibawah Batas Honor</v>
      </c>
      <c r="F1546" s="64" t="e">
        <f ca="1">IF(_xludf.MAXifs('Data Alokasi Mitra per Bulan'!V:V,'Data Alokasi Mitra per Bulan'!C:C,B1546,'Data Alokasi Mitra per Bulan'!D:D,C1546)=0,G1546,IF(YEAR(_xludf.MAXifs('Data Alokasi Mitra per Bulan'!V:V,'Data Alokasi Mitra per Bulan'!C:C,B1546,'Data Alokasi Mitra per Bulan'!D:D,C1546))=2024,G1546,_xludf.MAXifs('Data Alokasi Mitra per Bulan'!V:V,'Data Alokasi Mitra per Bulan'!C:C,B1546,'Data Alokasi Mitra per Bulan'!D:D,C1546)))</f>
        <v>#NAME?</v>
      </c>
      <c r="G1546" s="65">
        <f t="shared" si="23"/>
        <v>46022</v>
      </c>
    </row>
    <row r="1547" spans="1:7" ht="14.4">
      <c r="A1547" s="62" t="str">
        <f t="shared" si="24"/>
        <v>Rasna AlituDesember</v>
      </c>
      <c r="B1547" s="22" t="s">
        <v>363</v>
      </c>
      <c r="C1547" s="22" t="s">
        <v>341</v>
      </c>
      <c r="D1547" s="54">
        <f>SUMIFS('Data Alokasi Mitra per Bulan'!G:G,'Data Alokasi Mitra per Bulan'!C:C,B1547,'Data Alokasi Mitra per Bulan'!D:D,C1547)</f>
        <v>0</v>
      </c>
      <c r="E1547" s="63" t="str">
        <f t="shared" si="25"/>
        <v>Dibawah Batas Honor</v>
      </c>
      <c r="F1547" s="64" t="e">
        <f ca="1">IF(_xludf.MAXifs('Data Alokasi Mitra per Bulan'!V:V,'Data Alokasi Mitra per Bulan'!C:C,B1547,'Data Alokasi Mitra per Bulan'!D:D,C1547)=0,G1547,IF(YEAR(_xludf.MAXifs('Data Alokasi Mitra per Bulan'!V:V,'Data Alokasi Mitra per Bulan'!C:C,B1547,'Data Alokasi Mitra per Bulan'!D:D,C1547))=2024,G1547,_xludf.MAXifs('Data Alokasi Mitra per Bulan'!V:V,'Data Alokasi Mitra per Bulan'!C:C,B1547,'Data Alokasi Mitra per Bulan'!D:D,C1547)))</f>
        <v>#NAME?</v>
      </c>
      <c r="G1547" s="65">
        <f t="shared" si="23"/>
        <v>46022</v>
      </c>
    </row>
    <row r="1548" spans="1:7" ht="14.4">
      <c r="A1548" s="62" t="str">
        <f t="shared" si="24"/>
        <v>RaudhaDesember</v>
      </c>
      <c r="B1548" s="22" t="s">
        <v>153</v>
      </c>
      <c r="C1548" s="22" t="s">
        <v>341</v>
      </c>
      <c r="D1548" s="54">
        <f>SUMIFS('Data Alokasi Mitra per Bulan'!G:G,'Data Alokasi Mitra per Bulan'!C:C,B1548,'Data Alokasi Mitra per Bulan'!D:D,C1548)</f>
        <v>1322000</v>
      </c>
      <c r="E1548" s="63" t="str">
        <f t="shared" si="25"/>
        <v>Dibawah Batas Honor</v>
      </c>
      <c r="F1548" s="64" t="e">
        <f ca="1">IF(_xludf.MAXifs('Data Alokasi Mitra per Bulan'!V:V,'Data Alokasi Mitra per Bulan'!C:C,B1548,'Data Alokasi Mitra per Bulan'!D:D,C1548)=0,G1548,IF(YEAR(_xludf.MAXifs('Data Alokasi Mitra per Bulan'!V:V,'Data Alokasi Mitra per Bulan'!C:C,B1548,'Data Alokasi Mitra per Bulan'!D:D,C1548))=2024,G1548,_xludf.MAXifs('Data Alokasi Mitra per Bulan'!V:V,'Data Alokasi Mitra per Bulan'!C:C,B1548,'Data Alokasi Mitra per Bulan'!D:D,C1548)))</f>
        <v>#NAME?</v>
      </c>
      <c r="G1548" s="65">
        <f t="shared" si="23"/>
        <v>46022</v>
      </c>
    </row>
    <row r="1549" spans="1:7" ht="14.4">
      <c r="A1549" s="62" t="str">
        <f t="shared" si="24"/>
        <v>Raymond Abraham RotinsuluDesember</v>
      </c>
      <c r="B1549" s="62" t="s">
        <v>292</v>
      </c>
      <c r="C1549" s="22" t="s">
        <v>341</v>
      </c>
      <c r="D1549" s="54">
        <f>SUMIFS('Data Alokasi Mitra per Bulan'!G:G,'Data Alokasi Mitra per Bulan'!C:C,B1549,'Data Alokasi Mitra per Bulan'!D:D,C1549)</f>
        <v>0</v>
      </c>
      <c r="E1549" s="63" t="str">
        <f t="shared" si="25"/>
        <v>Dibawah Batas Honor</v>
      </c>
      <c r="F1549" s="64" t="e">
        <f ca="1">IF(_xludf.MAXifs('Data Alokasi Mitra per Bulan'!V:V,'Data Alokasi Mitra per Bulan'!C:C,B1549,'Data Alokasi Mitra per Bulan'!D:D,C1549)=0,G1549,IF(YEAR(_xludf.MAXifs('Data Alokasi Mitra per Bulan'!V:V,'Data Alokasi Mitra per Bulan'!C:C,B1549,'Data Alokasi Mitra per Bulan'!D:D,C1549))=2024,G1549,_xludf.MAXifs('Data Alokasi Mitra per Bulan'!V:V,'Data Alokasi Mitra per Bulan'!C:C,B1549,'Data Alokasi Mitra per Bulan'!D:D,C1549)))</f>
        <v>#NAME?</v>
      </c>
      <c r="G1549" s="65">
        <f t="shared" si="23"/>
        <v>46022</v>
      </c>
    </row>
    <row r="1550" spans="1:7" ht="14.4">
      <c r="A1550" s="62" t="str">
        <f t="shared" si="24"/>
        <v>Reini Clara PaulusDesember</v>
      </c>
      <c r="B1550" s="62" t="s">
        <v>32</v>
      </c>
      <c r="C1550" s="22" t="s">
        <v>341</v>
      </c>
      <c r="D1550" s="54">
        <f>SUMIFS('Data Alokasi Mitra per Bulan'!G:G,'Data Alokasi Mitra per Bulan'!C:C,B1550,'Data Alokasi Mitra per Bulan'!D:D,C1550)</f>
        <v>1781000</v>
      </c>
      <c r="E1550" s="63" t="str">
        <f t="shared" si="25"/>
        <v>Dibawah Batas Honor</v>
      </c>
      <c r="F1550" s="64" t="e">
        <f ca="1">IF(_xludf.MAXifs('Data Alokasi Mitra per Bulan'!V:V,'Data Alokasi Mitra per Bulan'!C:C,B1550,'Data Alokasi Mitra per Bulan'!D:D,C1550)=0,G1550,IF(YEAR(_xludf.MAXifs('Data Alokasi Mitra per Bulan'!V:V,'Data Alokasi Mitra per Bulan'!C:C,B1550,'Data Alokasi Mitra per Bulan'!D:D,C1550))=2024,G1550,_xludf.MAXifs('Data Alokasi Mitra per Bulan'!V:V,'Data Alokasi Mitra per Bulan'!C:C,B1550,'Data Alokasi Mitra per Bulan'!D:D,C1550)))</f>
        <v>#NAME?</v>
      </c>
      <c r="G1550" s="65">
        <f t="shared" si="23"/>
        <v>46022</v>
      </c>
    </row>
    <row r="1551" spans="1:7" ht="14.4">
      <c r="A1551" s="62" t="str">
        <f t="shared" si="24"/>
        <v>Rendy Giovan UmbohDesember</v>
      </c>
      <c r="B1551" s="22" t="s">
        <v>364</v>
      </c>
      <c r="C1551" s="22" t="s">
        <v>341</v>
      </c>
      <c r="D1551" s="54">
        <f>SUMIFS('Data Alokasi Mitra per Bulan'!G:G,'Data Alokasi Mitra per Bulan'!C:C,B1551,'Data Alokasi Mitra per Bulan'!D:D,C1551)</f>
        <v>0</v>
      </c>
      <c r="E1551" s="63" t="str">
        <f t="shared" si="25"/>
        <v>Dibawah Batas Honor</v>
      </c>
      <c r="F1551" s="64" t="e">
        <f ca="1">IF(_xludf.MAXifs('Data Alokasi Mitra per Bulan'!V:V,'Data Alokasi Mitra per Bulan'!C:C,B1551,'Data Alokasi Mitra per Bulan'!D:D,C1551)=0,G1551,IF(YEAR(_xludf.MAXifs('Data Alokasi Mitra per Bulan'!V:V,'Data Alokasi Mitra per Bulan'!C:C,B1551,'Data Alokasi Mitra per Bulan'!D:D,C1551))=2024,G1551,_xludf.MAXifs('Data Alokasi Mitra per Bulan'!V:V,'Data Alokasi Mitra per Bulan'!C:C,B1551,'Data Alokasi Mitra per Bulan'!D:D,C1551)))</f>
        <v>#NAME?</v>
      </c>
      <c r="G1551" s="65">
        <f t="shared" si="23"/>
        <v>46022</v>
      </c>
    </row>
    <row r="1552" spans="1:7" ht="14.4">
      <c r="A1552" s="62" t="str">
        <f t="shared" si="24"/>
        <v>Richard Marcel LasapuDesember</v>
      </c>
      <c r="B1552" s="62" t="s">
        <v>365</v>
      </c>
      <c r="C1552" s="22" t="s">
        <v>341</v>
      </c>
      <c r="D1552" s="54">
        <f>SUMIFS('Data Alokasi Mitra per Bulan'!G:G,'Data Alokasi Mitra per Bulan'!C:C,B1552,'Data Alokasi Mitra per Bulan'!D:D,C1552)</f>
        <v>0</v>
      </c>
      <c r="E1552" s="63" t="str">
        <f t="shared" si="25"/>
        <v>Dibawah Batas Honor</v>
      </c>
      <c r="F1552" s="64" t="e">
        <f ca="1">IF(_xludf.MAXifs('Data Alokasi Mitra per Bulan'!V:V,'Data Alokasi Mitra per Bulan'!C:C,B1552,'Data Alokasi Mitra per Bulan'!D:D,C1552)=0,G1552,IF(YEAR(_xludf.MAXifs('Data Alokasi Mitra per Bulan'!V:V,'Data Alokasi Mitra per Bulan'!C:C,B1552,'Data Alokasi Mitra per Bulan'!D:D,C1552))=2024,G1552,_xludf.MAXifs('Data Alokasi Mitra per Bulan'!V:V,'Data Alokasi Mitra per Bulan'!C:C,B1552,'Data Alokasi Mitra per Bulan'!D:D,C1552)))</f>
        <v>#NAME?</v>
      </c>
      <c r="G1552" s="65">
        <f t="shared" si="23"/>
        <v>46022</v>
      </c>
    </row>
    <row r="1553" spans="1:7" ht="14.4">
      <c r="A1553" s="62" t="str">
        <f t="shared" si="24"/>
        <v>Rina ArnowoDesember</v>
      </c>
      <c r="B1553" s="22" t="s">
        <v>58</v>
      </c>
      <c r="C1553" s="22" t="s">
        <v>341</v>
      </c>
      <c r="D1553" s="54">
        <f>SUMIFS('Data Alokasi Mitra per Bulan'!G:G,'Data Alokasi Mitra per Bulan'!C:C,B1553,'Data Alokasi Mitra per Bulan'!D:D,C1553)</f>
        <v>0</v>
      </c>
      <c r="E1553" s="63" t="str">
        <f t="shared" si="25"/>
        <v>Dibawah Batas Honor</v>
      </c>
      <c r="F1553" s="64" t="e">
        <f ca="1">IF(_xludf.MAXifs('Data Alokasi Mitra per Bulan'!V:V,'Data Alokasi Mitra per Bulan'!C:C,B1553,'Data Alokasi Mitra per Bulan'!D:D,C1553)=0,G1553,IF(YEAR(_xludf.MAXifs('Data Alokasi Mitra per Bulan'!V:V,'Data Alokasi Mitra per Bulan'!C:C,B1553,'Data Alokasi Mitra per Bulan'!D:D,C1553))=2024,G1553,_xludf.MAXifs('Data Alokasi Mitra per Bulan'!V:V,'Data Alokasi Mitra per Bulan'!C:C,B1553,'Data Alokasi Mitra per Bulan'!D:D,C1553)))</f>
        <v>#NAME?</v>
      </c>
      <c r="G1553" s="65">
        <f t="shared" si="23"/>
        <v>46022</v>
      </c>
    </row>
    <row r="1554" spans="1:7" ht="14.4">
      <c r="A1554" s="62" t="str">
        <f t="shared" si="24"/>
        <v>Rizka Syalomitha Angelie MamengkoDesember</v>
      </c>
      <c r="B1554" s="22" t="s">
        <v>283</v>
      </c>
      <c r="C1554" s="22" t="s">
        <v>341</v>
      </c>
      <c r="D1554" s="54">
        <f>SUMIFS('Data Alokasi Mitra per Bulan'!G:G,'Data Alokasi Mitra per Bulan'!C:C,B1554,'Data Alokasi Mitra per Bulan'!D:D,C1554)</f>
        <v>0</v>
      </c>
      <c r="E1554" s="63" t="str">
        <f t="shared" si="25"/>
        <v>Dibawah Batas Honor</v>
      </c>
      <c r="F1554" s="64" t="e">
        <f ca="1">IF(_xludf.MAXifs('Data Alokasi Mitra per Bulan'!V:V,'Data Alokasi Mitra per Bulan'!C:C,B1554,'Data Alokasi Mitra per Bulan'!D:D,C1554)=0,G1554,IF(YEAR(_xludf.MAXifs('Data Alokasi Mitra per Bulan'!V:V,'Data Alokasi Mitra per Bulan'!C:C,B1554,'Data Alokasi Mitra per Bulan'!D:D,C1554))=2024,G1554,_xludf.MAXifs('Data Alokasi Mitra per Bulan'!V:V,'Data Alokasi Mitra per Bulan'!C:C,B1554,'Data Alokasi Mitra per Bulan'!D:D,C1554)))</f>
        <v>#NAME?</v>
      </c>
      <c r="G1554" s="65">
        <f t="shared" si="23"/>
        <v>46022</v>
      </c>
    </row>
    <row r="1555" spans="1:7" ht="14.4">
      <c r="A1555" s="62" t="str">
        <f t="shared" si="24"/>
        <v>RIZKI NURFIFAHDesember</v>
      </c>
      <c r="B1555" s="62" t="s">
        <v>113</v>
      </c>
      <c r="C1555" s="22" t="s">
        <v>341</v>
      </c>
      <c r="D1555" s="54">
        <f>SUMIFS('Data Alokasi Mitra per Bulan'!G:G,'Data Alokasi Mitra per Bulan'!C:C,B1555,'Data Alokasi Mitra per Bulan'!D:D,C1555)</f>
        <v>0</v>
      </c>
      <c r="E1555" s="63" t="str">
        <f t="shared" si="25"/>
        <v>Dibawah Batas Honor</v>
      </c>
      <c r="F1555" s="64" t="e">
        <f ca="1">IF(_xludf.MAXifs('Data Alokasi Mitra per Bulan'!V:V,'Data Alokasi Mitra per Bulan'!C:C,B1555,'Data Alokasi Mitra per Bulan'!D:D,C1555)=0,G1555,IF(YEAR(_xludf.MAXifs('Data Alokasi Mitra per Bulan'!V:V,'Data Alokasi Mitra per Bulan'!C:C,B1555,'Data Alokasi Mitra per Bulan'!D:D,C1555))=2024,G1555,_xludf.MAXifs('Data Alokasi Mitra per Bulan'!V:V,'Data Alokasi Mitra per Bulan'!C:C,B1555,'Data Alokasi Mitra per Bulan'!D:D,C1555)))</f>
        <v>#NAME?</v>
      </c>
      <c r="G1555" s="65">
        <f t="shared" si="23"/>
        <v>46022</v>
      </c>
    </row>
    <row r="1556" spans="1:7" ht="14.4">
      <c r="A1556" s="62" t="str">
        <f t="shared" si="24"/>
        <v>Rolita Prisilia MahalariDesember</v>
      </c>
      <c r="B1556" s="22" t="s">
        <v>138</v>
      </c>
      <c r="C1556" s="22" t="s">
        <v>341</v>
      </c>
      <c r="D1556" s="54">
        <f>SUMIFS('Data Alokasi Mitra per Bulan'!G:G,'Data Alokasi Mitra per Bulan'!C:C,B1556,'Data Alokasi Mitra per Bulan'!D:D,C1556)</f>
        <v>0</v>
      </c>
      <c r="E1556" s="63" t="str">
        <f t="shared" si="25"/>
        <v>Dibawah Batas Honor</v>
      </c>
      <c r="F1556" s="64" t="e">
        <f ca="1">IF(_xludf.MAXifs('Data Alokasi Mitra per Bulan'!V:V,'Data Alokasi Mitra per Bulan'!C:C,B1556,'Data Alokasi Mitra per Bulan'!D:D,C1556)=0,G1556,IF(YEAR(_xludf.MAXifs('Data Alokasi Mitra per Bulan'!V:V,'Data Alokasi Mitra per Bulan'!C:C,B1556,'Data Alokasi Mitra per Bulan'!D:D,C1556))=2024,G1556,_xludf.MAXifs('Data Alokasi Mitra per Bulan'!V:V,'Data Alokasi Mitra per Bulan'!C:C,B1556,'Data Alokasi Mitra per Bulan'!D:D,C1556)))</f>
        <v>#NAME?</v>
      </c>
      <c r="G1556" s="65">
        <f t="shared" si="23"/>
        <v>46022</v>
      </c>
    </row>
    <row r="1557" spans="1:7" ht="14.4">
      <c r="A1557" s="62" t="str">
        <f t="shared" si="24"/>
        <v>Roy MakalewDesember</v>
      </c>
      <c r="B1557" s="22" t="s">
        <v>44</v>
      </c>
      <c r="C1557" s="22" t="s">
        <v>341</v>
      </c>
      <c r="D1557" s="54">
        <f>SUMIFS('Data Alokasi Mitra per Bulan'!G:G,'Data Alokasi Mitra per Bulan'!C:C,B1557,'Data Alokasi Mitra per Bulan'!D:D,C1557)</f>
        <v>2160000</v>
      </c>
      <c r="E1557" s="63" t="str">
        <f t="shared" si="25"/>
        <v>Dibawah Batas Honor</v>
      </c>
      <c r="F1557" s="64" t="e">
        <f ca="1">IF(_xludf.MAXifs('Data Alokasi Mitra per Bulan'!V:V,'Data Alokasi Mitra per Bulan'!C:C,B1557,'Data Alokasi Mitra per Bulan'!D:D,C1557)=0,G1557,IF(YEAR(_xludf.MAXifs('Data Alokasi Mitra per Bulan'!V:V,'Data Alokasi Mitra per Bulan'!C:C,B1557,'Data Alokasi Mitra per Bulan'!D:D,C1557))=2024,G1557,_xludf.MAXifs('Data Alokasi Mitra per Bulan'!V:V,'Data Alokasi Mitra per Bulan'!C:C,B1557,'Data Alokasi Mitra per Bulan'!D:D,C1557)))</f>
        <v>#NAME?</v>
      </c>
      <c r="G1557" s="65">
        <f t="shared" si="23"/>
        <v>46022</v>
      </c>
    </row>
    <row r="1558" spans="1:7" ht="14.4">
      <c r="A1558" s="62" t="str">
        <f t="shared" si="24"/>
        <v>Rugaya SonuDesember</v>
      </c>
      <c r="B1558" s="62" t="s">
        <v>114</v>
      </c>
      <c r="C1558" s="22" t="s">
        <v>341</v>
      </c>
      <c r="D1558" s="54">
        <f>SUMIFS('Data Alokasi Mitra per Bulan'!G:G,'Data Alokasi Mitra per Bulan'!C:C,B1558,'Data Alokasi Mitra per Bulan'!D:D,C1558)</f>
        <v>0</v>
      </c>
      <c r="E1558" s="63" t="str">
        <f t="shared" si="25"/>
        <v>Dibawah Batas Honor</v>
      </c>
      <c r="F1558" s="64" t="e">
        <f ca="1">IF(_xludf.MAXifs('Data Alokasi Mitra per Bulan'!V:V,'Data Alokasi Mitra per Bulan'!C:C,B1558,'Data Alokasi Mitra per Bulan'!D:D,C1558)=0,G1558,IF(YEAR(_xludf.MAXifs('Data Alokasi Mitra per Bulan'!V:V,'Data Alokasi Mitra per Bulan'!C:C,B1558,'Data Alokasi Mitra per Bulan'!D:D,C1558))=2024,G1558,_xludf.MAXifs('Data Alokasi Mitra per Bulan'!V:V,'Data Alokasi Mitra per Bulan'!C:C,B1558,'Data Alokasi Mitra per Bulan'!D:D,C1558)))</f>
        <v>#NAME?</v>
      </c>
      <c r="G1558" s="65">
        <f t="shared" si="23"/>
        <v>46022</v>
      </c>
    </row>
    <row r="1559" spans="1:7" ht="14.4">
      <c r="A1559" s="62" t="str">
        <f t="shared" si="24"/>
        <v>Ruth PapenteDesember</v>
      </c>
      <c r="B1559" s="22" t="s">
        <v>284</v>
      </c>
      <c r="C1559" s="22" t="s">
        <v>341</v>
      </c>
      <c r="D1559" s="54">
        <f>SUMIFS('Data Alokasi Mitra per Bulan'!G:G,'Data Alokasi Mitra per Bulan'!C:C,B1559,'Data Alokasi Mitra per Bulan'!D:D,C1559)</f>
        <v>0</v>
      </c>
      <c r="E1559" s="63" t="str">
        <f t="shared" si="25"/>
        <v>Dibawah Batas Honor</v>
      </c>
      <c r="F1559" s="64" t="e">
        <f ca="1">IF(_xludf.MAXifs('Data Alokasi Mitra per Bulan'!V:V,'Data Alokasi Mitra per Bulan'!C:C,B1559,'Data Alokasi Mitra per Bulan'!D:D,C1559)=0,G1559,IF(YEAR(_xludf.MAXifs('Data Alokasi Mitra per Bulan'!V:V,'Data Alokasi Mitra per Bulan'!C:C,B1559,'Data Alokasi Mitra per Bulan'!D:D,C1559))=2024,G1559,_xludf.MAXifs('Data Alokasi Mitra per Bulan'!V:V,'Data Alokasi Mitra per Bulan'!C:C,B1559,'Data Alokasi Mitra per Bulan'!D:D,C1559)))</f>
        <v>#NAME?</v>
      </c>
      <c r="G1559" s="65">
        <f t="shared" si="23"/>
        <v>46022</v>
      </c>
    </row>
    <row r="1560" spans="1:7" ht="14.4">
      <c r="A1560" s="62" t="str">
        <f t="shared" si="24"/>
        <v>Sandra TololiuDesember</v>
      </c>
      <c r="B1560" s="62" t="s">
        <v>285</v>
      </c>
      <c r="C1560" s="22" t="s">
        <v>341</v>
      </c>
      <c r="D1560" s="54">
        <f>SUMIFS('Data Alokasi Mitra per Bulan'!G:G,'Data Alokasi Mitra per Bulan'!C:C,B1560,'Data Alokasi Mitra per Bulan'!D:D,C1560)</f>
        <v>0</v>
      </c>
      <c r="E1560" s="63" t="str">
        <f t="shared" si="25"/>
        <v>Dibawah Batas Honor</v>
      </c>
      <c r="F1560" s="64" t="e">
        <f ca="1">IF(_xludf.MAXifs('Data Alokasi Mitra per Bulan'!V:V,'Data Alokasi Mitra per Bulan'!C:C,B1560,'Data Alokasi Mitra per Bulan'!D:D,C1560)=0,G1560,IF(YEAR(_xludf.MAXifs('Data Alokasi Mitra per Bulan'!V:V,'Data Alokasi Mitra per Bulan'!C:C,B1560,'Data Alokasi Mitra per Bulan'!D:D,C1560))=2024,G1560,_xludf.MAXifs('Data Alokasi Mitra per Bulan'!V:V,'Data Alokasi Mitra per Bulan'!C:C,B1560,'Data Alokasi Mitra per Bulan'!D:D,C1560)))</f>
        <v>#NAME?</v>
      </c>
      <c r="G1560" s="65">
        <f t="shared" si="23"/>
        <v>46022</v>
      </c>
    </row>
    <row r="1561" spans="1:7" ht="14.4">
      <c r="A1561" s="62" t="str">
        <f t="shared" si="24"/>
        <v>Selli Ayu Rahmawati AnggrainiDesember</v>
      </c>
      <c r="B1561" s="22" t="s">
        <v>366</v>
      </c>
      <c r="C1561" s="22" t="s">
        <v>341</v>
      </c>
      <c r="D1561" s="54">
        <f>SUMIFS('Data Alokasi Mitra per Bulan'!G:G,'Data Alokasi Mitra per Bulan'!C:C,B1561,'Data Alokasi Mitra per Bulan'!D:D,C1561)</f>
        <v>0</v>
      </c>
      <c r="E1561" s="63" t="str">
        <f t="shared" si="25"/>
        <v>Dibawah Batas Honor</v>
      </c>
      <c r="F1561" s="64" t="e">
        <f ca="1">IF(_xludf.MAXifs('Data Alokasi Mitra per Bulan'!V:V,'Data Alokasi Mitra per Bulan'!C:C,B1561,'Data Alokasi Mitra per Bulan'!D:D,C1561)=0,G1561,IF(YEAR(_xludf.MAXifs('Data Alokasi Mitra per Bulan'!V:V,'Data Alokasi Mitra per Bulan'!C:C,B1561,'Data Alokasi Mitra per Bulan'!D:D,C1561))=2024,G1561,_xludf.MAXifs('Data Alokasi Mitra per Bulan'!V:V,'Data Alokasi Mitra per Bulan'!C:C,B1561,'Data Alokasi Mitra per Bulan'!D:D,C1561)))</f>
        <v>#NAME?</v>
      </c>
      <c r="G1561" s="65">
        <f t="shared" si="23"/>
        <v>46022</v>
      </c>
    </row>
    <row r="1562" spans="1:7" ht="14.4">
      <c r="A1562" s="62" t="str">
        <f t="shared" si="24"/>
        <v>SELVIE HAMELDesember</v>
      </c>
      <c r="B1562" s="62" t="s">
        <v>254</v>
      </c>
      <c r="C1562" s="22" t="s">
        <v>341</v>
      </c>
      <c r="D1562" s="54">
        <f>SUMIFS('Data Alokasi Mitra per Bulan'!G:G,'Data Alokasi Mitra per Bulan'!C:C,B1562,'Data Alokasi Mitra per Bulan'!D:D,C1562)</f>
        <v>0</v>
      </c>
      <c r="E1562" s="63" t="str">
        <f t="shared" si="25"/>
        <v>Dibawah Batas Honor</v>
      </c>
      <c r="F1562" s="64" t="e">
        <f ca="1">IF(_xludf.MAXifs('Data Alokasi Mitra per Bulan'!V:V,'Data Alokasi Mitra per Bulan'!C:C,B1562,'Data Alokasi Mitra per Bulan'!D:D,C1562)=0,G1562,IF(YEAR(_xludf.MAXifs('Data Alokasi Mitra per Bulan'!V:V,'Data Alokasi Mitra per Bulan'!C:C,B1562,'Data Alokasi Mitra per Bulan'!D:D,C1562))=2024,G1562,_xludf.MAXifs('Data Alokasi Mitra per Bulan'!V:V,'Data Alokasi Mitra per Bulan'!C:C,B1562,'Data Alokasi Mitra per Bulan'!D:D,C1562)))</f>
        <v>#NAME?</v>
      </c>
      <c r="G1562" s="65">
        <f t="shared" si="23"/>
        <v>46022</v>
      </c>
    </row>
    <row r="1563" spans="1:7" ht="14.4">
      <c r="A1563" s="62" t="str">
        <f t="shared" si="24"/>
        <v>Sentha Sisilia RondonuwuDesember</v>
      </c>
      <c r="B1563" s="22" t="s">
        <v>286</v>
      </c>
      <c r="C1563" s="22" t="s">
        <v>341</v>
      </c>
      <c r="D1563" s="54">
        <f>SUMIFS('Data Alokasi Mitra per Bulan'!G:G,'Data Alokasi Mitra per Bulan'!C:C,B1563,'Data Alokasi Mitra per Bulan'!D:D,C1563)</f>
        <v>0</v>
      </c>
      <c r="E1563" s="63" t="str">
        <f t="shared" si="25"/>
        <v>Dibawah Batas Honor</v>
      </c>
      <c r="F1563" s="64" t="e">
        <f ca="1">IF(_xludf.MAXifs('Data Alokasi Mitra per Bulan'!V:V,'Data Alokasi Mitra per Bulan'!C:C,B1563,'Data Alokasi Mitra per Bulan'!D:D,C1563)=0,G1563,IF(YEAR(_xludf.MAXifs('Data Alokasi Mitra per Bulan'!V:V,'Data Alokasi Mitra per Bulan'!C:C,B1563,'Data Alokasi Mitra per Bulan'!D:D,C1563))=2024,G1563,_xludf.MAXifs('Data Alokasi Mitra per Bulan'!V:V,'Data Alokasi Mitra per Bulan'!C:C,B1563,'Data Alokasi Mitra per Bulan'!D:D,C1563)))</f>
        <v>#NAME?</v>
      </c>
      <c r="G1563" s="65">
        <f t="shared" si="23"/>
        <v>46022</v>
      </c>
    </row>
    <row r="1564" spans="1:7" ht="14.4">
      <c r="A1564" s="62" t="str">
        <f t="shared" si="24"/>
        <v>Shalomita tirsa sumangandoDesember</v>
      </c>
      <c r="B1564" s="62" t="s">
        <v>287</v>
      </c>
      <c r="C1564" s="22" t="s">
        <v>341</v>
      </c>
      <c r="D1564" s="54">
        <f>SUMIFS('Data Alokasi Mitra per Bulan'!G:G,'Data Alokasi Mitra per Bulan'!C:C,B1564,'Data Alokasi Mitra per Bulan'!D:D,C1564)</f>
        <v>0</v>
      </c>
      <c r="E1564" s="63" t="str">
        <f t="shared" si="25"/>
        <v>Dibawah Batas Honor</v>
      </c>
      <c r="F1564" s="64" t="e">
        <f ca="1">IF(_xludf.MAXifs('Data Alokasi Mitra per Bulan'!V:V,'Data Alokasi Mitra per Bulan'!C:C,B1564,'Data Alokasi Mitra per Bulan'!D:D,C1564)=0,G1564,IF(YEAR(_xludf.MAXifs('Data Alokasi Mitra per Bulan'!V:V,'Data Alokasi Mitra per Bulan'!C:C,B1564,'Data Alokasi Mitra per Bulan'!D:D,C1564))=2024,G1564,_xludf.MAXifs('Data Alokasi Mitra per Bulan'!V:V,'Data Alokasi Mitra per Bulan'!C:C,B1564,'Data Alokasi Mitra per Bulan'!D:D,C1564)))</f>
        <v>#NAME?</v>
      </c>
      <c r="G1564" s="65">
        <f t="shared" si="23"/>
        <v>46022</v>
      </c>
    </row>
    <row r="1565" spans="1:7" ht="14.4">
      <c r="A1565" s="62" t="str">
        <f t="shared" si="24"/>
        <v>Sherly PepatoDesember</v>
      </c>
      <c r="B1565" s="62" t="s">
        <v>228</v>
      </c>
      <c r="C1565" s="22" t="s">
        <v>341</v>
      </c>
      <c r="D1565" s="54">
        <f>SUMIFS('Data Alokasi Mitra per Bulan'!G:G,'Data Alokasi Mitra per Bulan'!C:C,B1565,'Data Alokasi Mitra per Bulan'!D:D,C1565)</f>
        <v>0</v>
      </c>
      <c r="E1565" s="63" t="str">
        <f t="shared" si="25"/>
        <v>Dibawah Batas Honor</v>
      </c>
      <c r="F1565" s="64" t="e">
        <f ca="1">IF(_xludf.MAXifs('Data Alokasi Mitra per Bulan'!V:V,'Data Alokasi Mitra per Bulan'!C:C,B1565,'Data Alokasi Mitra per Bulan'!D:D,C1565)=0,G1565,IF(YEAR(_xludf.MAXifs('Data Alokasi Mitra per Bulan'!V:V,'Data Alokasi Mitra per Bulan'!C:C,B1565,'Data Alokasi Mitra per Bulan'!D:D,C1565))=2024,G1565,_xludf.MAXifs('Data Alokasi Mitra per Bulan'!V:V,'Data Alokasi Mitra per Bulan'!C:C,B1565,'Data Alokasi Mitra per Bulan'!D:D,C1565)))</f>
        <v>#NAME?</v>
      </c>
      <c r="G1565" s="65">
        <f t="shared" si="23"/>
        <v>46022</v>
      </c>
    </row>
    <row r="1566" spans="1:7" ht="14.4">
      <c r="A1566" s="62" t="str">
        <f t="shared" si="24"/>
        <v>SRI ANGRAINI HARTANTODesember</v>
      </c>
      <c r="B1566" s="62" t="s">
        <v>50</v>
      </c>
      <c r="C1566" s="22" t="s">
        <v>341</v>
      </c>
      <c r="D1566" s="54">
        <f>SUMIFS('Data Alokasi Mitra per Bulan'!G:G,'Data Alokasi Mitra per Bulan'!C:C,B1566,'Data Alokasi Mitra per Bulan'!D:D,C1566)</f>
        <v>0</v>
      </c>
      <c r="E1566" s="63" t="str">
        <f t="shared" si="25"/>
        <v>Dibawah Batas Honor</v>
      </c>
      <c r="F1566" s="64" t="e">
        <f ca="1">IF(_xludf.MAXifs('Data Alokasi Mitra per Bulan'!V:V,'Data Alokasi Mitra per Bulan'!C:C,B1566,'Data Alokasi Mitra per Bulan'!D:D,C1566)=0,G1566,IF(YEAR(_xludf.MAXifs('Data Alokasi Mitra per Bulan'!V:V,'Data Alokasi Mitra per Bulan'!C:C,B1566,'Data Alokasi Mitra per Bulan'!D:D,C1566))=2024,G1566,_xludf.MAXifs('Data Alokasi Mitra per Bulan'!V:V,'Data Alokasi Mitra per Bulan'!C:C,B1566,'Data Alokasi Mitra per Bulan'!D:D,C1566)))</f>
        <v>#NAME?</v>
      </c>
      <c r="G1566" s="65">
        <f t="shared" si="23"/>
        <v>46022</v>
      </c>
    </row>
    <row r="1567" spans="1:7" ht="14.4">
      <c r="A1567" s="62" t="str">
        <f t="shared" si="24"/>
        <v>SRI AYU PUTRI CAHAYA NINGSI MARIDIDesember</v>
      </c>
      <c r="B1567" s="62" t="s">
        <v>288</v>
      </c>
      <c r="C1567" s="22" t="s">
        <v>341</v>
      </c>
      <c r="D1567" s="54">
        <f>SUMIFS('Data Alokasi Mitra per Bulan'!G:G,'Data Alokasi Mitra per Bulan'!C:C,B1567,'Data Alokasi Mitra per Bulan'!D:D,C1567)</f>
        <v>0</v>
      </c>
      <c r="E1567" s="63" t="str">
        <f t="shared" si="25"/>
        <v>Dibawah Batas Honor</v>
      </c>
      <c r="F1567" s="64" t="e">
        <f ca="1">IF(_xludf.MAXifs('Data Alokasi Mitra per Bulan'!V:V,'Data Alokasi Mitra per Bulan'!C:C,B1567,'Data Alokasi Mitra per Bulan'!D:D,C1567)=0,G1567,IF(YEAR(_xludf.MAXifs('Data Alokasi Mitra per Bulan'!V:V,'Data Alokasi Mitra per Bulan'!C:C,B1567,'Data Alokasi Mitra per Bulan'!D:D,C1567))=2024,G1567,_xludf.MAXifs('Data Alokasi Mitra per Bulan'!V:V,'Data Alokasi Mitra per Bulan'!C:C,B1567,'Data Alokasi Mitra per Bulan'!D:D,C1567)))</f>
        <v>#NAME?</v>
      </c>
      <c r="G1567" s="65">
        <f t="shared" si="23"/>
        <v>46022</v>
      </c>
    </row>
    <row r="1568" spans="1:7" ht="14.4">
      <c r="A1568" s="62" t="str">
        <f t="shared" si="24"/>
        <v>Sri MulyawatiDesember</v>
      </c>
      <c r="B1568" s="22" t="s">
        <v>51</v>
      </c>
      <c r="C1568" s="22" t="s">
        <v>341</v>
      </c>
      <c r="D1568" s="54">
        <f>SUMIFS('Data Alokasi Mitra per Bulan'!G:G,'Data Alokasi Mitra per Bulan'!C:C,B1568,'Data Alokasi Mitra per Bulan'!D:D,C1568)</f>
        <v>2000000</v>
      </c>
      <c r="E1568" s="63" t="str">
        <f t="shared" si="25"/>
        <v>Dibawah Batas Honor</v>
      </c>
      <c r="F1568" s="64" t="e">
        <f ca="1">IF(_xludf.MAXifs('Data Alokasi Mitra per Bulan'!V:V,'Data Alokasi Mitra per Bulan'!C:C,B1568,'Data Alokasi Mitra per Bulan'!D:D,C1568)=0,G1568,IF(YEAR(_xludf.MAXifs('Data Alokasi Mitra per Bulan'!V:V,'Data Alokasi Mitra per Bulan'!C:C,B1568,'Data Alokasi Mitra per Bulan'!D:D,C1568))=2024,G1568,_xludf.MAXifs('Data Alokasi Mitra per Bulan'!V:V,'Data Alokasi Mitra per Bulan'!C:C,B1568,'Data Alokasi Mitra per Bulan'!D:D,C1568)))</f>
        <v>#NAME?</v>
      </c>
      <c r="G1568" s="65">
        <f t="shared" si="23"/>
        <v>46022</v>
      </c>
    </row>
    <row r="1569" spans="1:7" ht="14.4">
      <c r="A1569" s="62" t="str">
        <f t="shared" si="24"/>
        <v>SRI RETNO PUSPITODesember</v>
      </c>
      <c r="B1569" s="22" t="s">
        <v>33</v>
      </c>
      <c r="C1569" s="22" t="s">
        <v>341</v>
      </c>
      <c r="D1569" s="54">
        <f>SUMIFS('Data Alokasi Mitra per Bulan'!G:G,'Data Alokasi Mitra per Bulan'!C:C,B1569,'Data Alokasi Mitra per Bulan'!D:D,C1569)</f>
        <v>726000</v>
      </c>
      <c r="E1569" s="63" t="str">
        <f t="shared" si="25"/>
        <v>Dibawah Batas Honor</v>
      </c>
      <c r="F1569" s="64" t="e">
        <f ca="1">IF(_xludf.MAXifs('Data Alokasi Mitra per Bulan'!V:V,'Data Alokasi Mitra per Bulan'!C:C,B1569,'Data Alokasi Mitra per Bulan'!D:D,C1569)=0,G1569,IF(YEAR(_xludf.MAXifs('Data Alokasi Mitra per Bulan'!V:V,'Data Alokasi Mitra per Bulan'!C:C,B1569,'Data Alokasi Mitra per Bulan'!D:D,C1569))=2024,G1569,_xludf.MAXifs('Data Alokasi Mitra per Bulan'!V:V,'Data Alokasi Mitra per Bulan'!C:C,B1569,'Data Alokasi Mitra per Bulan'!D:D,C1569)))</f>
        <v>#NAME?</v>
      </c>
      <c r="G1569" s="65">
        <f t="shared" si="23"/>
        <v>46022</v>
      </c>
    </row>
    <row r="1570" spans="1:7" ht="14.4">
      <c r="A1570" s="62" t="str">
        <f t="shared" si="24"/>
        <v>Stephen christiani kenteyDesember</v>
      </c>
      <c r="B1570" s="62" t="s">
        <v>43</v>
      </c>
      <c r="C1570" s="22" t="s">
        <v>341</v>
      </c>
      <c r="D1570" s="54">
        <f>SUMIFS('Data Alokasi Mitra per Bulan'!G:G,'Data Alokasi Mitra per Bulan'!C:C,B1570,'Data Alokasi Mitra per Bulan'!D:D,C1570)</f>
        <v>1152000</v>
      </c>
      <c r="E1570" s="63" t="str">
        <f t="shared" si="25"/>
        <v>Dibawah Batas Honor</v>
      </c>
      <c r="F1570" s="64" t="e">
        <f ca="1">IF(_xludf.MAXifs('Data Alokasi Mitra per Bulan'!V:V,'Data Alokasi Mitra per Bulan'!C:C,B1570,'Data Alokasi Mitra per Bulan'!D:D,C1570)=0,G1570,IF(YEAR(_xludf.MAXifs('Data Alokasi Mitra per Bulan'!V:V,'Data Alokasi Mitra per Bulan'!C:C,B1570,'Data Alokasi Mitra per Bulan'!D:D,C1570))=2024,G1570,_xludf.MAXifs('Data Alokasi Mitra per Bulan'!V:V,'Data Alokasi Mitra per Bulan'!C:C,B1570,'Data Alokasi Mitra per Bulan'!D:D,C1570)))</f>
        <v>#NAME?</v>
      </c>
      <c r="G1570" s="65">
        <f t="shared" si="23"/>
        <v>46022</v>
      </c>
    </row>
    <row r="1571" spans="1:7" ht="14.4">
      <c r="A1571" s="62" t="str">
        <f t="shared" si="24"/>
        <v>Steve MoningkeyDesember</v>
      </c>
      <c r="B1571" s="62" t="s">
        <v>367</v>
      </c>
      <c r="C1571" s="22" t="s">
        <v>341</v>
      </c>
      <c r="D1571" s="54">
        <f>SUMIFS('Data Alokasi Mitra per Bulan'!G:G,'Data Alokasi Mitra per Bulan'!C:C,B1571,'Data Alokasi Mitra per Bulan'!D:D,C1571)</f>
        <v>0</v>
      </c>
      <c r="E1571" s="63" t="str">
        <f t="shared" si="25"/>
        <v>Dibawah Batas Honor</v>
      </c>
      <c r="F1571" s="64" t="e">
        <f ca="1">IF(_xludf.MAXifs('Data Alokasi Mitra per Bulan'!V:V,'Data Alokasi Mitra per Bulan'!C:C,B1571,'Data Alokasi Mitra per Bulan'!D:D,C1571)=0,G1571,IF(YEAR(_xludf.MAXifs('Data Alokasi Mitra per Bulan'!V:V,'Data Alokasi Mitra per Bulan'!C:C,B1571,'Data Alokasi Mitra per Bulan'!D:D,C1571))=2024,G1571,_xludf.MAXifs('Data Alokasi Mitra per Bulan'!V:V,'Data Alokasi Mitra per Bulan'!C:C,B1571,'Data Alokasi Mitra per Bulan'!D:D,C1571)))</f>
        <v>#NAME?</v>
      </c>
      <c r="G1571" s="65">
        <f t="shared" si="23"/>
        <v>46022</v>
      </c>
    </row>
    <row r="1572" spans="1:7" ht="14.4">
      <c r="A1572" s="62" t="str">
        <f t="shared" si="24"/>
        <v>Steven Sorts Paulus AkayDesember</v>
      </c>
      <c r="B1572" s="22" t="s">
        <v>25</v>
      </c>
      <c r="C1572" s="22" t="s">
        <v>341</v>
      </c>
      <c r="D1572" s="54">
        <f>SUMIFS('Data Alokasi Mitra per Bulan'!G:G,'Data Alokasi Mitra per Bulan'!C:C,B1572,'Data Alokasi Mitra per Bulan'!D:D,C1572)</f>
        <v>1749000</v>
      </c>
      <c r="E1572" s="63" t="str">
        <f t="shared" si="25"/>
        <v>Dibawah Batas Honor</v>
      </c>
      <c r="F1572" s="64" t="e">
        <f ca="1">IF(_xludf.MAXifs('Data Alokasi Mitra per Bulan'!V:V,'Data Alokasi Mitra per Bulan'!C:C,B1572,'Data Alokasi Mitra per Bulan'!D:D,C1572)=0,G1572,IF(YEAR(_xludf.MAXifs('Data Alokasi Mitra per Bulan'!V:V,'Data Alokasi Mitra per Bulan'!C:C,B1572,'Data Alokasi Mitra per Bulan'!D:D,C1572))=2024,G1572,_xludf.MAXifs('Data Alokasi Mitra per Bulan'!V:V,'Data Alokasi Mitra per Bulan'!C:C,B1572,'Data Alokasi Mitra per Bulan'!D:D,C1572)))</f>
        <v>#NAME?</v>
      </c>
      <c r="G1572" s="65">
        <f t="shared" si="23"/>
        <v>46022</v>
      </c>
    </row>
    <row r="1573" spans="1:7" ht="14.4">
      <c r="A1573" s="62" t="str">
        <f t="shared" si="24"/>
        <v>STEVI NOVITA WULAN RUMANGKANGDesember</v>
      </c>
      <c r="B1573" s="22" t="s">
        <v>88</v>
      </c>
      <c r="C1573" s="22" t="s">
        <v>341</v>
      </c>
      <c r="D1573" s="54">
        <f>SUMIFS('Data Alokasi Mitra per Bulan'!G:G,'Data Alokasi Mitra per Bulan'!C:C,B1573,'Data Alokasi Mitra per Bulan'!D:D,C1573)</f>
        <v>0</v>
      </c>
      <c r="E1573" s="63" t="str">
        <f t="shared" si="25"/>
        <v>Dibawah Batas Honor</v>
      </c>
      <c r="F1573" s="64" t="e">
        <f ca="1">IF(_xludf.MAXifs('Data Alokasi Mitra per Bulan'!V:V,'Data Alokasi Mitra per Bulan'!C:C,B1573,'Data Alokasi Mitra per Bulan'!D:D,C1573)=0,G1573,IF(YEAR(_xludf.MAXifs('Data Alokasi Mitra per Bulan'!V:V,'Data Alokasi Mitra per Bulan'!C:C,B1573,'Data Alokasi Mitra per Bulan'!D:D,C1573))=2024,G1573,_xludf.MAXifs('Data Alokasi Mitra per Bulan'!V:V,'Data Alokasi Mitra per Bulan'!C:C,B1573,'Data Alokasi Mitra per Bulan'!D:D,C1573)))</f>
        <v>#NAME?</v>
      </c>
      <c r="G1573" s="65">
        <f t="shared" si="23"/>
        <v>46022</v>
      </c>
    </row>
    <row r="1574" spans="1:7" ht="14.4">
      <c r="A1574" s="62" t="str">
        <f t="shared" si="24"/>
        <v>Suriaty Hadji AliDesember</v>
      </c>
      <c r="B1574" s="62" t="s">
        <v>115</v>
      </c>
      <c r="C1574" s="22" t="s">
        <v>341</v>
      </c>
      <c r="D1574" s="54">
        <f>SUMIFS('Data Alokasi Mitra per Bulan'!G:G,'Data Alokasi Mitra per Bulan'!C:C,B1574,'Data Alokasi Mitra per Bulan'!D:D,C1574)</f>
        <v>0</v>
      </c>
      <c r="E1574" s="63" t="str">
        <f t="shared" si="25"/>
        <v>Dibawah Batas Honor</v>
      </c>
      <c r="F1574" s="64" t="e">
        <f ca="1">IF(_xludf.MAXifs('Data Alokasi Mitra per Bulan'!V:V,'Data Alokasi Mitra per Bulan'!C:C,B1574,'Data Alokasi Mitra per Bulan'!D:D,C1574)=0,G1574,IF(YEAR(_xludf.MAXifs('Data Alokasi Mitra per Bulan'!V:V,'Data Alokasi Mitra per Bulan'!C:C,B1574,'Data Alokasi Mitra per Bulan'!D:D,C1574))=2024,G1574,_xludf.MAXifs('Data Alokasi Mitra per Bulan'!V:V,'Data Alokasi Mitra per Bulan'!C:C,B1574,'Data Alokasi Mitra per Bulan'!D:D,C1574)))</f>
        <v>#NAME?</v>
      </c>
      <c r="G1574" s="65">
        <f t="shared" si="23"/>
        <v>46022</v>
      </c>
    </row>
    <row r="1575" spans="1:7" ht="14.4">
      <c r="A1575" s="62" t="str">
        <f t="shared" si="24"/>
        <v>Susly Yuliana SeneweDesember</v>
      </c>
      <c r="B1575" s="62" t="s">
        <v>48</v>
      </c>
      <c r="C1575" s="22" t="s">
        <v>341</v>
      </c>
      <c r="D1575" s="54">
        <f>SUMIFS('Data Alokasi Mitra per Bulan'!G:G,'Data Alokasi Mitra per Bulan'!C:C,B1575,'Data Alokasi Mitra per Bulan'!D:D,C1575)</f>
        <v>1792000</v>
      </c>
      <c r="E1575" s="63" t="str">
        <f t="shared" si="25"/>
        <v>Dibawah Batas Honor</v>
      </c>
      <c r="F1575" s="64" t="e">
        <f ca="1">IF(_xludf.MAXifs('Data Alokasi Mitra per Bulan'!V:V,'Data Alokasi Mitra per Bulan'!C:C,B1575,'Data Alokasi Mitra per Bulan'!D:D,C1575)=0,G1575,IF(YEAR(_xludf.MAXifs('Data Alokasi Mitra per Bulan'!V:V,'Data Alokasi Mitra per Bulan'!C:C,B1575,'Data Alokasi Mitra per Bulan'!D:D,C1575))=2024,G1575,_xludf.MAXifs('Data Alokasi Mitra per Bulan'!V:V,'Data Alokasi Mitra per Bulan'!C:C,B1575,'Data Alokasi Mitra per Bulan'!D:D,C1575)))</f>
        <v>#NAME?</v>
      </c>
      <c r="G1575" s="65">
        <f t="shared" si="23"/>
        <v>46022</v>
      </c>
    </row>
    <row r="1576" spans="1:7" ht="14.4">
      <c r="A1576" s="62" t="str">
        <f t="shared" si="24"/>
        <v>Sutria Meilani TiwowDesember</v>
      </c>
      <c r="B1576" s="62" t="s">
        <v>116</v>
      </c>
      <c r="C1576" s="22" t="s">
        <v>341</v>
      </c>
      <c r="D1576" s="54">
        <f>SUMIFS('Data Alokasi Mitra per Bulan'!G:G,'Data Alokasi Mitra per Bulan'!C:C,B1576,'Data Alokasi Mitra per Bulan'!D:D,C1576)</f>
        <v>0</v>
      </c>
      <c r="E1576" s="63" t="str">
        <f t="shared" si="25"/>
        <v>Dibawah Batas Honor</v>
      </c>
      <c r="F1576" s="64" t="e">
        <f ca="1">IF(_xludf.MAXifs('Data Alokasi Mitra per Bulan'!V:V,'Data Alokasi Mitra per Bulan'!C:C,B1576,'Data Alokasi Mitra per Bulan'!D:D,C1576)=0,G1576,IF(YEAR(_xludf.MAXifs('Data Alokasi Mitra per Bulan'!V:V,'Data Alokasi Mitra per Bulan'!C:C,B1576,'Data Alokasi Mitra per Bulan'!D:D,C1576))=2024,G1576,_xludf.MAXifs('Data Alokasi Mitra per Bulan'!V:V,'Data Alokasi Mitra per Bulan'!C:C,B1576,'Data Alokasi Mitra per Bulan'!D:D,C1576)))</f>
        <v>#NAME?</v>
      </c>
      <c r="G1576" s="65">
        <f t="shared" si="23"/>
        <v>46022</v>
      </c>
    </row>
    <row r="1577" spans="1:7" ht="14.4">
      <c r="A1577" s="62" t="str">
        <f t="shared" si="24"/>
        <v>Veinny enggrithel pirasatDesember</v>
      </c>
      <c r="B1577" s="22" t="s">
        <v>118</v>
      </c>
      <c r="C1577" s="22" t="s">
        <v>341</v>
      </c>
      <c r="D1577" s="54">
        <f>SUMIFS('Data Alokasi Mitra per Bulan'!G:G,'Data Alokasi Mitra per Bulan'!C:C,B1577,'Data Alokasi Mitra per Bulan'!D:D,C1577)</f>
        <v>0</v>
      </c>
      <c r="E1577" s="63" t="str">
        <f t="shared" si="25"/>
        <v>Dibawah Batas Honor</v>
      </c>
      <c r="F1577" s="64" t="e">
        <f ca="1">IF(_xludf.MAXifs('Data Alokasi Mitra per Bulan'!V:V,'Data Alokasi Mitra per Bulan'!C:C,B1577,'Data Alokasi Mitra per Bulan'!D:D,C1577)=0,G1577,IF(YEAR(_xludf.MAXifs('Data Alokasi Mitra per Bulan'!V:V,'Data Alokasi Mitra per Bulan'!C:C,B1577,'Data Alokasi Mitra per Bulan'!D:D,C1577))=2024,G1577,_xludf.MAXifs('Data Alokasi Mitra per Bulan'!V:V,'Data Alokasi Mitra per Bulan'!C:C,B1577,'Data Alokasi Mitra per Bulan'!D:D,C1577)))</f>
        <v>#NAME?</v>
      </c>
      <c r="G1577" s="65">
        <f t="shared" si="23"/>
        <v>46022</v>
      </c>
    </row>
    <row r="1578" spans="1:7" ht="14.4">
      <c r="A1578" s="62" t="str">
        <f t="shared" si="24"/>
        <v>Vivine DameDesember</v>
      </c>
      <c r="B1578" s="62" t="s">
        <v>368</v>
      </c>
      <c r="C1578" s="22" t="s">
        <v>341</v>
      </c>
      <c r="D1578" s="54">
        <f>SUMIFS('Data Alokasi Mitra per Bulan'!G:G,'Data Alokasi Mitra per Bulan'!C:C,B1578,'Data Alokasi Mitra per Bulan'!D:D,C1578)</f>
        <v>0</v>
      </c>
      <c r="E1578" s="63" t="str">
        <f t="shared" si="25"/>
        <v>Dibawah Batas Honor</v>
      </c>
      <c r="F1578" s="64" t="e">
        <f ca="1">IF(_xludf.MAXifs('Data Alokasi Mitra per Bulan'!V:V,'Data Alokasi Mitra per Bulan'!C:C,B1578,'Data Alokasi Mitra per Bulan'!D:D,C1578)=0,G1578,IF(YEAR(_xludf.MAXifs('Data Alokasi Mitra per Bulan'!V:V,'Data Alokasi Mitra per Bulan'!C:C,B1578,'Data Alokasi Mitra per Bulan'!D:D,C1578))=2024,G1578,_xludf.MAXifs('Data Alokasi Mitra per Bulan'!V:V,'Data Alokasi Mitra per Bulan'!C:C,B1578,'Data Alokasi Mitra per Bulan'!D:D,C1578)))</f>
        <v>#NAME?</v>
      </c>
      <c r="G1578" s="65">
        <f t="shared" si="23"/>
        <v>46022</v>
      </c>
    </row>
    <row r="1579" spans="1:7" ht="14.4">
      <c r="A1579" s="62" t="str">
        <f t="shared" si="24"/>
        <v>Wiwin KarimDesember</v>
      </c>
      <c r="B1579" s="62" t="s">
        <v>165</v>
      </c>
      <c r="C1579" s="22" t="s">
        <v>341</v>
      </c>
      <c r="D1579" s="54">
        <f>SUMIFS('Data Alokasi Mitra per Bulan'!G:G,'Data Alokasi Mitra per Bulan'!C:C,B1579,'Data Alokasi Mitra per Bulan'!D:D,C1579)</f>
        <v>0</v>
      </c>
      <c r="E1579" s="63" t="str">
        <f t="shared" si="25"/>
        <v>Dibawah Batas Honor</v>
      </c>
      <c r="F1579" s="64" t="e">
        <f ca="1">IF(_xludf.MAXifs('Data Alokasi Mitra per Bulan'!V:V,'Data Alokasi Mitra per Bulan'!C:C,B1579,'Data Alokasi Mitra per Bulan'!D:D,C1579)=0,G1579,IF(YEAR(_xludf.MAXifs('Data Alokasi Mitra per Bulan'!V:V,'Data Alokasi Mitra per Bulan'!C:C,B1579,'Data Alokasi Mitra per Bulan'!D:D,C1579))=2024,G1579,_xludf.MAXifs('Data Alokasi Mitra per Bulan'!V:V,'Data Alokasi Mitra per Bulan'!C:C,B1579,'Data Alokasi Mitra per Bulan'!D:D,C1579)))</f>
        <v>#NAME?</v>
      </c>
      <c r="G1579" s="65">
        <f t="shared" si="23"/>
        <v>46022</v>
      </c>
    </row>
    <row r="1580" spans="1:7" ht="14.4">
      <c r="A1580" s="62" t="str">
        <f t="shared" si="24"/>
        <v>Yesika Chenly SiwuDesember</v>
      </c>
      <c r="B1580" s="22" t="s">
        <v>119</v>
      </c>
      <c r="C1580" s="22" t="s">
        <v>341</v>
      </c>
      <c r="D1580" s="54">
        <f>SUMIFS('Data Alokasi Mitra per Bulan'!G:G,'Data Alokasi Mitra per Bulan'!C:C,B1580,'Data Alokasi Mitra per Bulan'!D:D,C1580)</f>
        <v>0</v>
      </c>
      <c r="E1580" s="63" t="str">
        <f t="shared" si="25"/>
        <v>Dibawah Batas Honor</v>
      </c>
      <c r="F1580" s="64" t="e">
        <f ca="1">IF(_xludf.MAXifs('Data Alokasi Mitra per Bulan'!V:V,'Data Alokasi Mitra per Bulan'!C:C,B1580,'Data Alokasi Mitra per Bulan'!D:D,C1580)=0,G1580,IF(YEAR(_xludf.MAXifs('Data Alokasi Mitra per Bulan'!V:V,'Data Alokasi Mitra per Bulan'!C:C,B1580,'Data Alokasi Mitra per Bulan'!D:D,C1580))=2024,G1580,_xludf.MAXifs('Data Alokasi Mitra per Bulan'!V:V,'Data Alokasi Mitra per Bulan'!C:C,B1580,'Data Alokasi Mitra per Bulan'!D:D,C1580)))</f>
        <v>#NAME?</v>
      </c>
      <c r="G1580" s="65">
        <f t="shared" si="23"/>
        <v>46022</v>
      </c>
    </row>
    <row r="1581" spans="1:7" ht="14.4">
      <c r="A1581" s="62" t="str">
        <f t="shared" si="24"/>
        <v>Yosua Nehemia Dioko langiDesember</v>
      </c>
      <c r="B1581" s="62" t="s">
        <v>369</v>
      </c>
      <c r="C1581" s="22" t="s">
        <v>341</v>
      </c>
      <c r="D1581" s="54">
        <f>SUMIFS('Data Alokasi Mitra per Bulan'!G:G,'Data Alokasi Mitra per Bulan'!C:C,B1581,'Data Alokasi Mitra per Bulan'!D:D,C1581)</f>
        <v>0</v>
      </c>
      <c r="E1581" s="63" t="str">
        <f t="shared" si="25"/>
        <v>Dibawah Batas Honor</v>
      </c>
      <c r="F1581" s="64" t="e">
        <f ca="1">IF(_xludf.MAXifs('Data Alokasi Mitra per Bulan'!V:V,'Data Alokasi Mitra per Bulan'!C:C,B1581,'Data Alokasi Mitra per Bulan'!D:D,C1581)=0,G1581,IF(YEAR(_xludf.MAXifs('Data Alokasi Mitra per Bulan'!V:V,'Data Alokasi Mitra per Bulan'!C:C,B1581,'Data Alokasi Mitra per Bulan'!D:D,C1581))=2024,G1581,_xludf.MAXifs('Data Alokasi Mitra per Bulan'!V:V,'Data Alokasi Mitra per Bulan'!C:C,B1581,'Data Alokasi Mitra per Bulan'!D:D,C1581)))</f>
        <v>#NAME?</v>
      </c>
      <c r="G1581" s="65">
        <f t="shared" si="23"/>
        <v>46022</v>
      </c>
    </row>
    <row r="1582" spans="1:7" ht="14.4">
      <c r="A1582" s="62" t="str">
        <f t="shared" si="24"/>
        <v>YUDITH Y MARJUNIDesember</v>
      </c>
      <c r="B1582" s="62" t="s">
        <v>171</v>
      </c>
      <c r="C1582" s="22" t="s">
        <v>341</v>
      </c>
      <c r="D1582" s="54">
        <f>SUMIFS('Data Alokasi Mitra per Bulan'!G:G,'Data Alokasi Mitra per Bulan'!C:C,B1582,'Data Alokasi Mitra per Bulan'!D:D,C1582)</f>
        <v>0</v>
      </c>
      <c r="E1582" s="63" t="str">
        <f t="shared" si="25"/>
        <v>Dibawah Batas Honor</v>
      </c>
      <c r="F1582" s="64" t="e">
        <f ca="1">IF(_xludf.MAXifs('Data Alokasi Mitra per Bulan'!V:V,'Data Alokasi Mitra per Bulan'!C:C,B1582,'Data Alokasi Mitra per Bulan'!D:D,C1582)=0,G1582,IF(YEAR(_xludf.MAXifs('Data Alokasi Mitra per Bulan'!V:V,'Data Alokasi Mitra per Bulan'!C:C,B1582,'Data Alokasi Mitra per Bulan'!D:D,C1582))=2024,G1582,_xludf.MAXifs('Data Alokasi Mitra per Bulan'!V:V,'Data Alokasi Mitra per Bulan'!C:C,B1582,'Data Alokasi Mitra per Bulan'!D:D,C1582)))</f>
        <v>#NAME?</v>
      </c>
      <c r="G1582" s="65">
        <f t="shared" si="23"/>
        <v>46022</v>
      </c>
    </row>
    <row r="1583" spans="1:7" ht="14.4">
      <c r="A1583" s="62" t="str">
        <f t="shared" si="24"/>
        <v>Yuliana Telly LumiDesember</v>
      </c>
      <c r="B1583" s="22" t="s">
        <v>139</v>
      </c>
      <c r="C1583" s="22" t="s">
        <v>341</v>
      </c>
      <c r="D1583" s="54">
        <f>SUMIFS('Data Alokasi Mitra per Bulan'!G:G,'Data Alokasi Mitra per Bulan'!C:C,B1583,'Data Alokasi Mitra per Bulan'!D:D,C1583)</f>
        <v>0</v>
      </c>
      <c r="E1583" s="63" t="str">
        <f t="shared" si="25"/>
        <v>Dibawah Batas Honor</v>
      </c>
      <c r="F1583" s="64" t="e">
        <f ca="1">IF(_xludf.MAXifs('Data Alokasi Mitra per Bulan'!V:V,'Data Alokasi Mitra per Bulan'!C:C,B1583,'Data Alokasi Mitra per Bulan'!D:D,C1583)=0,G1583,IF(YEAR(_xludf.MAXifs('Data Alokasi Mitra per Bulan'!V:V,'Data Alokasi Mitra per Bulan'!C:C,B1583,'Data Alokasi Mitra per Bulan'!D:D,C1583))=2024,G1583,_xludf.MAXifs('Data Alokasi Mitra per Bulan'!V:V,'Data Alokasi Mitra per Bulan'!C:C,B1583,'Data Alokasi Mitra per Bulan'!D:D,C1583)))</f>
        <v>#NAME?</v>
      </c>
      <c r="G1583" s="65">
        <f t="shared" si="23"/>
        <v>46022</v>
      </c>
    </row>
    <row r="1584" spans="1:7" ht="14.4">
      <c r="A1584" s="62" t="str">
        <f t="shared" si="24"/>
        <v>Yulianti BohamDesember</v>
      </c>
      <c r="B1584" s="22" t="s">
        <v>120</v>
      </c>
      <c r="C1584" s="22" t="s">
        <v>341</v>
      </c>
      <c r="D1584" s="54">
        <f>SUMIFS('Data Alokasi Mitra per Bulan'!G:G,'Data Alokasi Mitra per Bulan'!C:C,B1584,'Data Alokasi Mitra per Bulan'!D:D,C1584)</f>
        <v>0</v>
      </c>
      <c r="E1584" s="63" t="str">
        <f t="shared" si="25"/>
        <v>Dibawah Batas Honor</v>
      </c>
      <c r="F1584" s="64" t="e">
        <f ca="1">IF(_xludf.MAXifs('Data Alokasi Mitra per Bulan'!V:V,'Data Alokasi Mitra per Bulan'!C:C,B1584,'Data Alokasi Mitra per Bulan'!D:D,C1584)=0,G1584,IF(YEAR(_xludf.MAXifs('Data Alokasi Mitra per Bulan'!V:V,'Data Alokasi Mitra per Bulan'!C:C,B1584,'Data Alokasi Mitra per Bulan'!D:D,C1584))=2024,G1584,_xludf.MAXifs('Data Alokasi Mitra per Bulan'!V:V,'Data Alokasi Mitra per Bulan'!C:C,B1584,'Data Alokasi Mitra per Bulan'!D:D,C1584)))</f>
        <v>#NAME?</v>
      </c>
      <c r="G1584" s="65">
        <f t="shared" si="23"/>
        <v>46022</v>
      </c>
    </row>
    <row r="1585" spans="1:7" ht="14.4">
      <c r="A1585" s="62" t="str">
        <f t="shared" si="24"/>
        <v>Yunita Rahayu Ekaputri AbdjulDesember</v>
      </c>
      <c r="B1585" s="62" t="s">
        <v>123</v>
      </c>
      <c r="C1585" s="22" t="s">
        <v>341</v>
      </c>
      <c r="D1585" s="54">
        <f>SUMIFS('Data Alokasi Mitra per Bulan'!G:G,'Data Alokasi Mitra per Bulan'!C:C,B1585,'Data Alokasi Mitra per Bulan'!D:D,C1585)</f>
        <v>0</v>
      </c>
      <c r="E1585" s="63" t="str">
        <f t="shared" si="25"/>
        <v>Dibawah Batas Honor</v>
      </c>
      <c r="F1585" s="64" t="e">
        <f ca="1">IF(_xludf.MAXifs('Data Alokasi Mitra per Bulan'!V:V,'Data Alokasi Mitra per Bulan'!C:C,B1585,'Data Alokasi Mitra per Bulan'!D:D,C1585)=0,G1585,IF(YEAR(_xludf.MAXifs('Data Alokasi Mitra per Bulan'!V:V,'Data Alokasi Mitra per Bulan'!C:C,B1585,'Data Alokasi Mitra per Bulan'!D:D,C1585))=2024,G1585,_xludf.MAXifs('Data Alokasi Mitra per Bulan'!V:V,'Data Alokasi Mitra per Bulan'!C:C,B1585,'Data Alokasi Mitra per Bulan'!D:D,C1585)))</f>
        <v>#NAME?</v>
      </c>
      <c r="G1585" s="65">
        <f t="shared" si="23"/>
        <v>46022</v>
      </c>
    </row>
    <row r="1586" spans="1:7" ht="14.4">
      <c r="A1586" s="62"/>
      <c r="B1586" s="62"/>
      <c r="C1586" s="22"/>
      <c r="D1586" s="54"/>
      <c r="E1586" s="63"/>
      <c r="F1586" s="64"/>
    </row>
    <row r="1587" spans="1:7" ht="14.4">
      <c r="A1587" s="62"/>
      <c r="B1587" s="62"/>
      <c r="C1587" s="22"/>
      <c r="D1587" s="54"/>
      <c r="E1587" s="63"/>
      <c r="F1587" s="64"/>
    </row>
    <row r="1588" spans="1:7" ht="14.4">
      <c r="A1588" s="62"/>
      <c r="B1588" s="62"/>
      <c r="C1588" s="22"/>
      <c r="D1588" s="54"/>
      <c r="E1588" s="63"/>
      <c r="F1588" s="64"/>
    </row>
    <row r="1589" spans="1:7" ht="14.4">
      <c r="A1589" s="62"/>
      <c r="B1589" s="62"/>
      <c r="C1589" s="22"/>
      <c r="D1589" s="54"/>
      <c r="E1589" s="63"/>
      <c r="F1589" s="64"/>
    </row>
    <row r="1590" spans="1:7" ht="14.4">
      <c r="A1590" s="62"/>
      <c r="B1590" s="62"/>
      <c r="C1590" s="22"/>
      <c r="D1590" s="54"/>
      <c r="E1590" s="63"/>
      <c r="F1590" s="64"/>
    </row>
    <row r="1591" spans="1:7" ht="14.4">
      <c r="A1591" s="62"/>
      <c r="B1591" s="62"/>
      <c r="C1591" s="22"/>
      <c r="D1591" s="54"/>
      <c r="E1591" s="63"/>
      <c r="F1591" s="64"/>
    </row>
    <row r="1592" spans="1:7" ht="14.4">
      <c r="A1592" s="62"/>
      <c r="B1592" s="62"/>
      <c r="C1592" s="22"/>
      <c r="D1592" s="54"/>
      <c r="E1592" s="63"/>
      <c r="F1592" s="64"/>
    </row>
    <row r="1593" spans="1:7" ht="14.4">
      <c r="A1593" s="62"/>
      <c r="B1593" s="62"/>
      <c r="C1593" s="22"/>
      <c r="D1593" s="54"/>
      <c r="E1593" s="63"/>
      <c r="F1593" s="64"/>
    </row>
    <row r="1594" spans="1:7" ht="14.4">
      <c r="A1594" s="62"/>
      <c r="B1594" s="62"/>
      <c r="C1594" s="22"/>
      <c r="D1594" s="54"/>
      <c r="E1594" s="63"/>
      <c r="F1594" s="64"/>
    </row>
    <row r="1595" spans="1:7" ht="14.4">
      <c r="A1595" s="62"/>
      <c r="B1595" s="62"/>
      <c r="C1595" s="22"/>
      <c r="D1595" s="54"/>
      <c r="E1595" s="63"/>
      <c r="F1595" s="64"/>
    </row>
    <row r="1596" spans="1:7" ht="14.4">
      <c r="A1596" s="62"/>
      <c r="B1596" s="62"/>
      <c r="C1596" s="22"/>
      <c r="D1596" s="54"/>
      <c r="E1596" s="63"/>
      <c r="F1596" s="64"/>
    </row>
    <row r="1597" spans="1:7" ht="14.4">
      <c r="A1597" s="62"/>
      <c r="B1597" s="62"/>
      <c r="C1597" s="22"/>
      <c r="D1597" s="54"/>
      <c r="E1597" s="63"/>
      <c r="F1597" s="64"/>
    </row>
    <row r="1598" spans="1:7" ht="14.4">
      <c r="A1598" s="62"/>
      <c r="B1598" s="62"/>
      <c r="C1598" s="22"/>
      <c r="D1598" s="54"/>
      <c r="E1598" s="63"/>
      <c r="F1598" s="64"/>
    </row>
    <row r="1599" spans="1:7" ht="14.4">
      <c r="A1599" s="62"/>
      <c r="B1599" s="62"/>
      <c r="C1599" s="22"/>
      <c r="D1599" s="54"/>
      <c r="E1599" s="63"/>
      <c r="F1599" s="64"/>
    </row>
    <row r="1600" spans="1:7" ht="14.4">
      <c r="A1600" s="62"/>
      <c r="B1600" s="62"/>
      <c r="C1600" s="22"/>
      <c r="D1600" s="54"/>
      <c r="E1600" s="63"/>
      <c r="F1600" s="64"/>
    </row>
    <row r="1601" spans="1:6" ht="14.4">
      <c r="A1601" s="62"/>
      <c r="B1601" s="62"/>
      <c r="C1601" s="22"/>
      <c r="D1601" s="54"/>
      <c r="E1601" s="63"/>
      <c r="F1601" s="64"/>
    </row>
    <row r="1602" spans="1:6" ht="14.4">
      <c r="A1602" s="62"/>
      <c r="B1602" s="62"/>
      <c r="C1602" s="22"/>
      <c r="D1602" s="54"/>
      <c r="E1602" s="63"/>
      <c r="F1602" s="64"/>
    </row>
    <row r="1603" spans="1:6" ht="14.4">
      <c r="A1603" s="62"/>
      <c r="B1603" s="62"/>
      <c r="C1603" s="22"/>
      <c r="D1603" s="54"/>
      <c r="E1603" s="63"/>
      <c r="F1603" s="64"/>
    </row>
    <row r="1604" spans="1:6" ht="14.4">
      <c r="A1604" s="62"/>
      <c r="B1604" s="62"/>
      <c r="C1604" s="22"/>
      <c r="D1604" s="54"/>
      <c r="E1604" s="63"/>
      <c r="F1604" s="64"/>
    </row>
    <row r="1605" spans="1:6" ht="14.4">
      <c r="A1605" s="62"/>
      <c r="B1605" s="62"/>
      <c r="C1605" s="22"/>
      <c r="D1605" s="54"/>
      <c r="E1605" s="63"/>
      <c r="F1605" s="64"/>
    </row>
    <row r="1606" spans="1:6" ht="14.4">
      <c r="A1606" s="62"/>
      <c r="B1606" s="62"/>
      <c r="C1606" s="22"/>
      <c r="D1606" s="54"/>
      <c r="E1606" s="63"/>
      <c r="F1606" s="64"/>
    </row>
    <row r="1607" spans="1:6" ht="14.4">
      <c r="A1607" s="62"/>
      <c r="B1607" s="62"/>
      <c r="C1607" s="22"/>
      <c r="D1607" s="54"/>
      <c r="E1607" s="63"/>
      <c r="F1607" s="64"/>
    </row>
    <row r="1608" spans="1:6" ht="14.4">
      <c r="A1608" s="62"/>
      <c r="B1608" s="62"/>
      <c r="C1608" s="22"/>
      <c r="D1608" s="54"/>
      <c r="E1608" s="63"/>
      <c r="F1608" s="64"/>
    </row>
    <row r="1609" spans="1:6" ht="14.4">
      <c r="A1609" s="62"/>
      <c r="B1609" s="62"/>
      <c r="C1609" s="22"/>
      <c r="D1609" s="54"/>
      <c r="E1609" s="63"/>
      <c r="F1609" s="64"/>
    </row>
    <row r="1610" spans="1:6" ht="14.4">
      <c r="A1610" s="62"/>
      <c r="B1610" s="62"/>
      <c r="C1610" s="22"/>
      <c r="D1610" s="54"/>
      <c r="E1610" s="63"/>
      <c r="F1610" s="64"/>
    </row>
    <row r="1611" spans="1:6" ht="14.4">
      <c r="A1611" s="62"/>
      <c r="B1611" s="62"/>
      <c r="C1611" s="22"/>
      <c r="D1611" s="54"/>
      <c r="E1611" s="63"/>
      <c r="F1611" s="64"/>
    </row>
    <row r="1612" spans="1:6" ht="14.4">
      <c r="A1612" s="62"/>
      <c r="B1612" s="62"/>
      <c r="C1612" s="22"/>
      <c r="D1612" s="54"/>
      <c r="E1612" s="63"/>
      <c r="F1612" s="64"/>
    </row>
    <row r="1613" spans="1:6" ht="14.4">
      <c r="A1613" s="62"/>
      <c r="B1613" s="62"/>
      <c r="C1613" s="22"/>
      <c r="D1613" s="54"/>
      <c r="E1613" s="63"/>
      <c r="F1613" s="64"/>
    </row>
    <row r="1614" spans="1:6" ht="14.4">
      <c r="A1614" s="62"/>
      <c r="B1614" s="62"/>
      <c r="C1614" s="22"/>
      <c r="D1614" s="54"/>
      <c r="E1614" s="63"/>
      <c r="F1614" s="64"/>
    </row>
    <row r="1615" spans="1:6" ht="14.4">
      <c r="A1615" s="62"/>
      <c r="B1615" s="62"/>
      <c r="C1615" s="22"/>
      <c r="D1615" s="54"/>
      <c r="E1615" s="63"/>
      <c r="F1615" s="64"/>
    </row>
    <row r="1616" spans="1:6" ht="14.4">
      <c r="A1616" s="62"/>
      <c r="B1616" s="62"/>
      <c r="C1616" s="22"/>
      <c r="D1616" s="54"/>
      <c r="E1616" s="63"/>
      <c r="F1616" s="64"/>
    </row>
    <row r="1617" spans="1:6" ht="14.4">
      <c r="A1617" s="62"/>
      <c r="B1617" s="62"/>
      <c r="C1617" s="22"/>
      <c r="D1617" s="54"/>
      <c r="E1617" s="63"/>
      <c r="F1617" s="64"/>
    </row>
    <row r="1618" spans="1:6" ht="14.4">
      <c r="A1618" s="62"/>
      <c r="B1618" s="62"/>
      <c r="C1618" s="22"/>
      <c r="D1618" s="54"/>
      <c r="E1618" s="63"/>
      <c r="F1618" s="64"/>
    </row>
    <row r="1619" spans="1:6" ht="14.4">
      <c r="A1619" s="62"/>
      <c r="B1619" s="62"/>
      <c r="C1619" s="22"/>
      <c r="D1619" s="54"/>
      <c r="E1619" s="63"/>
      <c r="F1619" s="64"/>
    </row>
    <row r="1620" spans="1:6" ht="14.4">
      <c r="A1620" s="62"/>
      <c r="B1620" s="62"/>
      <c r="C1620" s="22"/>
      <c r="D1620" s="54"/>
      <c r="E1620" s="63"/>
      <c r="F1620" s="64"/>
    </row>
    <row r="1621" spans="1:6" ht="14.4">
      <c r="A1621" s="62"/>
      <c r="B1621" s="62"/>
      <c r="C1621" s="22"/>
      <c r="D1621" s="54"/>
      <c r="E1621" s="63"/>
      <c r="F1621" s="64"/>
    </row>
    <row r="1622" spans="1:6" ht="14.4">
      <c r="A1622" s="62"/>
      <c r="B1622" s="62"/>
      <c r="C1622" s="22"/>
      <c r="D1622" s="54"/>
      <c r="E1622" s="63"/>
      <c r="F1622" s="64"/>
    </row>
    <row r="1623" spans="1:6" ht="14.4">
      <c r="A1623" s="62"/>
      <c r="B1623" s="62"/>
      <c r="C1623" s="22"/>
      <c r="D1623" s="54"/>
      <c r="E1623" s="63"/>
      <c r="F1623" s="64"/>
    </row>
    <row r="1624" spans="1:6" ht="14.4">
      <c r="A1624" s="62"/>
      <c r="B1624" s="62"/>
      <c r="C1624" s="22"/>
      <c r="D1624" s="54"/>
      <c r="E1624" s="63"/>
      <c r="F1624" s="64"/>
    </row>
    <row r="1625" spans="1:6" ht="14.4">
      <c r="A1625" s="62"/>
      <c r="B1625" s="62"/>
      <c r="C1625" s="22"/>
      <c r="D1625" s="54"/>
      <c r="E1625" s="63"/>
      <c r="F1625" s="64"/>
    </row>
    <row r="1626" spans="1:6" ht="14.4">
      <c r="A1626" s="62"/>
      <c r="B1626" s="62"/>
      <c r="C1626" s="22"/>
      <c r="D1626" s="54"/>
      <c r="E1626" s="63"/>
      <c r="F1626" s="64"/>
    </row>
    <row r="1627" spans="1:6" ht="14.4">
      <c r="A1627" s="62"/>
      <c r="B1627" s="62"/>
      <c r="C1627" s="22"/>
      <c r="D1627" s="54"/>
      <c r="E1627" s="63"/>
      <c r="F1627" s="64"/>
    </row>
    <row r="1628" spans="1:6" ht="14.4">
      <c r="A1628" s="62"/>
      <c r="B1628" s="62"/>
      <c r="C1628" s="22"/>
      <c r="D1628" s="54"/>
      <c r="E1628" s="63"/>
      <c r="F1628" s="64"/>
    </row>
    <row r="1629" spans="1:6" ht="14.4">
      <c r="A1629" s="62"/>
      <c r="B1629" s="62"/>
      <c r="C1629" s="22"/>
      <c r="D1629" s="54"/>
      <c r="E1629" s="63"/>
      <c r="F1629" s="64"/>
    </row>
    <row r="1630" spans="1:6" ht="14.4">
      <c r="A1630" s="62"/>
      <c r="B1630" s="62"/>
      <c r="C1630" s="22"/>
      <c r="D1630" s="54"/>
      <c r="E1630" s="63"/>
      <c r="F1630" s="64"/>
    </row>
    <row r="1631" spans="1:6" ht="14.4">
      <c r="A1631" s="62"/>
      <c r="B1631" s="62"/>
      <c r="C1631" s="22"/>
      <c r="D1631" s="54"/>
      <c r="E1631" s="63"/>
      <c r="F1631" s="64"/>
    </row>
    <row r="1632" spans="1:6" ht="14.4">
      <c r="A1632" s="62"/>
      <c r="B1632" s="62"/>
      <c r="C1632" s="22"/>
      <c r="D1632" s="54"/>
      <c r="E1632" s="63"/>
      <c r="F1632" s="64"/>
    </row>
    <row r="1633" spans="1:6" ht="14.4">
      <c r="A1633" s="62"/>
      <c r="B1633" s="62"/>
      <c r="C1633" s="22"/>
      <c r="D1633" s="54"/>
      <c r="E1633" s="63"/>
      <c r="F1633" s="64"/>
    </row>
    <row r="1634" spans="1:6" ht="14.4">
      <c r="A1634" s="62"/>
      <c r="B1634" s="62"/>
      <c r="C1634" s="22"/>
      <c r="D1634" s="54"/>
      <c r="E1634" s="63"/>
      <c r="F1634" s="64"/>
    </row>
    <row r="1635" spans="1:6" ht="14.4">
      <c r="A1635" s="62"/>
      <c r="B1635" s="62"/>
      <c r="C1635" s="22"/>
      <c r="D1635" s="54"/>
      <c r="E1635" s="63"/>
      <c r="F1635" s="64"/>
    </row>
    <row r="1636" spans="1:6" ht="14.4">
      <c r="A1636" s="62"/>
      <c r="B1636" s="62"/>
      <c r="C1636" s="22"/>
      <c r="D1636" s="54"/>
      <c r="E1636" s="63"/>
      <c r="F1636" s="64"/>
    </row>
    <row r="1637" spans="1:6" ht="14.4">
      <c r="A1637" s="62"/>
      <c r="B1637" s="62"/>
      <c r="C1637" s="22"/>
      <c r="D1637" s="54"/>
      <c r="E1637" s="63"/>
      <c r="F1637" s="64"/>
    </row>
    <row r="1638" spans="1:6" ht="14.4">
      <c r="A1638" s="62"/>
      <c r="B1638" s="62"/>
      <c r="C1638" s="22"/>
      <c r="D1638" s="54"/>
      <c r="E1638" s="63"/>
      <c r="F1638" s="64"/>
    </row>
    <row r="1639" spans="1:6" ht="14.4">
      <c r="A1639" s="62"/>
      <c r="B1639" s="62"/>
      <c r="C1639" s="22"/>
      <c r="D1639" s="54"/>
      <c r="E1639" s="63"/>
      <c r="F1639" s="64"/>
    </row>
    <row r="1640" spans="1:6" ht="14.4">
      <c r="A1640" s="62"/>
      <c r="B1640" s="62"/>
      <c r="C1640" s="22"/>
      <c r="D1640" s="54"/>
      <c r="E1640" s="63"/>
      <c r="F1640" s="64"/>
    </row>
    <row r="1641" spans="1:6" ht="14.4">
      <c r="A1641" s="62"/>
      <c r="B1641" s="62"/>
      <c r="C1641" s="22"/>
      <c r="D1641" s="54"/>
      <c r="E1641" s="63"/>
      <c r="F1641" s="64"/>
    </row>
    <row r="1642" spans="1:6" ht="14.4">
      <c r="A1642" s="62"/>
      <c r="B1642" s="62"/>
      <c r="C1642" s="22"/>
      <c r="D1642" s="54"/>
      <c r="E1642" s="63"/>
      <c r="F1642" s="64"/>
    </row>
    <row r="1643" spans="1:6" ht="14.4">
      <c r="A1643" s="62"/>
      <c r="B1643" s="62"/>
      <c r="C1643" s="22"/>
      <c r="D1643" s="54"/>
      <c r="E1643" s="63"/>
      <c r="F1643" s="64"/>
    </row>
    <row r="1644" spans="1:6" ht="14.4">
      <c r="A1644" s="62"/>
      <c r="B1644" s="62"/>
      <c r="C1644" s="22"/>
      <c r="D1644" s="54"/>
      <c r="E1644" s="63"/>
      <c r="F1644" s="64"/>
    </row>
    <row r="1645" spans="1:6" ht="14.4">
      <c r="A1645" s="62"/>
      <c r="B1645" s="62"/>
      <c r="C1645" s="22"/>
      <c r="D1645" s="54"/>
      <c r="E1645" s="63"/>
      <c r="F1645" s="64"/>
    </row>
    <row r="1646" spans="1:6" ht="14.4">
      <c r="A1646" s="62"/>
      <c r="B1646" s="62"/>
      <c r="C1646" s="22"/>
      <c r="D1646" s="54"/>
      <c r="E1646" s="63"/>
      <c r="F1646" s="64"/>
    </row>
    <row r="1647" spans="1:6" ht="14.4">
      <c r="A1647" s="62"/>
      <c r="B1647" s="62"/>
      <c r="C1647" s="22"/>
      <c r="D1647" s="54"/>
      <c r="E1647" s="63"/>
      <c r="F1647" s="64"/>
    </row>
    <row r="1648" spans="1:6" ht="14.4">
      <c r="A1648" s="62"/>
      <c r="B1648" s="62"/>
      <c r="C1648" s="22"/>
      <c r="D1648" s="54"/>
      <c r="E1648" s="63"/>
      <c r="F1648" s="64"/>
    </row>
    <row r="1649" spans="1:6" ht="14.4">
      <c r="A1649" s="62"/>
      <c r="B1649" s="62"/>
      <c r="C1649" s="22"/>
      <c r="D1649" s="54"/>
      <c r="E1649" s="63"/>
      <c r="F1649" s="64"/>
    </row>
    <row r="1650" spans="1:6" ht="14.4">
      <c r="A1650" s="62"/>
      <c r="B1650" s="62"/>
      <c r="C1650" s="22"/>
      <c r="D1650" s="54"/>
      <c r="E1650" s="63"/>
      <c r="F1650" s="64"/>
    </row>
    <row r="1651" spans="1:6" ht="14.4">
      <c r="A1651" s="62"/>
      <c r="B1651" s="62"/>
      <c r="C1651" s="22"/>
      <c r="D1651" s="54"/>
      <c r="E1651" s="63"/>
      <c r="F1651" s="64"/>
    </row>
    <row r="1652" spans="1:6" ht="14.4">
      <c r="A1652" s="62"/>
      <c r="B1652" s="62"/>
      <c r="C1652" s="22"/>
      <c r="D1652" s="54"/>
      <c r="E1652" s="63"/>
      <c r="F1652" s="64"/>
    </row>
    <row r="1653" spans="1:6" ht="14.4">
      <c r="A1653" s="62"/>
      <c r="B1653" s="62"/>
      <c r="C1653" s="22"/>
      <c r="D1653" s="54"/>
      <c r="E1653" s="63"/>
      <c r="F1653" s="64"/>
    </row>
    <row r="1654" spans="1:6" ht="14.4">
      <c r="A1654" s="62"/>
      <c r="B1654" s="62"/>
      <c r="C1654" s="22"/>
      <c r="D1654" s="54"/>
      <c r="E1654" s="63"/>
      <c r="F1654" s="64"/>
    </row>
    <row r="1655" spans="1:6" ht="14.4">
      <c r="A1655" s="62"/>
      <c r="B1655" s="62"/>
      <c r="C1655" s="22"/>
      <c r="D1655" s="54"/>
      <c r="E1655" s="63"/>
      <c r="F1655" s="64"/>
    </row>
    <row r="1656" spans="1:6" ht="14.4">
      <c r="A1656" s="62"/>
      <c r="B1656" s="62"/>
      <c r="C1656" s="22"/>
      <c r="D1656" s="54"/>
      <c r="E1656" s="63"/>
      <c r="F1656" s="64"/>
    </row>
    <row r="1657" spans="1:6" ht="14.4">
      <c r="A1657" s="62"/>
      <c r="B1657" s="62"/>
      <c r="C1657" s="22"/>
      <c r="D1657" s="54"/>
      <c r="E1657" s="63"/>
      <c r="F1657" s="64"/>
    </row>
    <row r="1658" spans="1:6" ht="14.4">
      <c r="A1658" s="62"/>
      <c r="B1658" s="62"/>
      <c r="C1658" s="22"/>
      <c r="D1658" s="54"/>
      <c r="E1658" s="63"/>
      <c r="F1658" s="64"/>
    </row>
    <row r="1659" spans="1:6" ht="14.4">
      <c r="A1659" s="62"/>
      <c r="B1659" s="62"/>
      <c r="C1659" s="22"/>
      <c r="D1659" s="54"/>
      <c r="E1659" s="63"/>
      <c r="F1659" s="64"/>
    </row>
    <row r="1660" spans="1:6" ht="14.4">
      <c r="A1660" s="62"/>
      <c r="B1660" s="62"/>
      <c r="C1660" s="22"/>
      <c r="D1660" s="54"/>
      <c r="E1660" s="63"/>
      <c r="F1660" s="64"/>
    </row>
    <row r="1661" spans="1:6" ht="14.4">
      <c r="A1661" s="62"/>
      <c r="B1661" s="62"/>
      <c r="C1661" s="22"/>
      <c r="D1661" s="54"/>
      <c r="E1661" s="63"/>
      <c r="F1661" s="64"/>
    </row>
    <row r="1662" spans="1:6" ht="14.4">
      <c r="A1662" s="62"/>
      <c r="B1662" s="62"/>
      <c r="C1662" s="22"/>
      <c r="D1662" s="54"/>
      <c r="E1662" s="63"/>
      <c r="F1662" s="64"/>
    </row>
    <row r="1663" spans="1:6" ht="14.4">
      <c r="A1663" s="62"/>
      <c r="B1663" s="62"/>
      <c r="C1663" s="22"/>
      <c r="D1663" s="54"/>
      <c r="E1663" s="63"/>
      <c r="F1663" s="64"/>
    </row>
    <row r="1664" spans="1:6" ht="14.4">
      <c r="A1664" s="62"/>
      <c r="B1664" s="62"/>
      <c r="C1664" s="22"/>
      <c r="D1664" s="54"/>
      <c r="E1664" s="63"/>
      <c r="F1664" s="64"/>
    </row>
    <row r="1665" spans="1:6" ht="14.4">
      <c r="A1665" s="62"/>
      <c r="B1665" s="62"/>
      <c r="C1665" s="22"/>
      <c r="D1665" s="54"/>
      <c r="E1665" s="63"/>
      <c r="F1665" s="64"/>
    </row>
    <row r="1666" spans="1:6" ht="14.4">
      <c r="A1666" s="62"/>
      <c r="B1666" s="62"/>
      <c r="C1666" s="22"/>
      <c r="D1666" s="54"/>
      <c r="E1666" s="63"/>
      <c r="F1666" s="64"/>
    </row>
    <row r="1667" spans="1:6" ht="14.4">
      <c r="A1667" s="62"/>
      <c r="B1667" s="62"/>
      <c r="C1667" s="22"/>
      <c r="D1667" s="54"/>
      <c r="E1667" s="63"/>
      <c r="F1667" s="64"/>
    </row>
    <row r="1668" spans="1:6" ht="14.4">
      <c r="A1668" s="62"/>
      <c r="B1668" s="62"/>
      <c r="C1668" s="22"/>
      <c r="D1668" s="54"/>
      <c r="E1668" s="63"/>
      <c r="F1668" s="64"/>
    </row>
    <row r="1669" spans="1:6" ht="14.4">
      <c r="A1669" s="62"/>
      <c r="B1669" s="62"/>
      <c r="C1669" s="22"/>
      <c r="D1669" s="54"/>
      <c r="E1669" s="63"/>
      <c r="F1669" s="64"/>
    </row>
    <row r="1670" spans="1:6" ht="14.4">
      <c r="A1670" s="62"/>
      <c r="B1670" s="62"/>
      <c r="C1670" s="22"/>
      <c r="D1670" s="54"/>
      <c r="E1670" s="63"/>
      <c r="F1670" s="64"/>
    </row>
    <row r="1671" spans="1:6" ht="14.4">
      <c r="A1671" s="62"/>
      <c r="B1671" s="62"/>
      <c r="C1671" s="22"/>
      <c r="D1671" s="54"/>
      <c r="E1671" s="63"/>
      <c r="F1671" s="64"/>
    </row>
    <row r="1672" spans="1:6" ht="14.4">
      <c r="A1672" s="62"/>
      <c r="B1672" s="62"/>
      <c r="C1672" s="22"/>
      <c r="D1672" s="54"/>
      <c r="E1672" s="63"/>
      <c r="F1672" s="64"/>
    </row>
    <row r="1673" spans="1:6" ht="14.4">
      <c r="A1673" s="62"/>
      <c r="B1673" s="62"/>
      <c r="C1673" s="22"/>
      <c r="D1673" s="54"/>
      <c r="E1673" s="63"/>
      <c r="F1673" s="64"/>
    </row>
    <row r="1674" spans="1:6" ht="14.4">
      <c r="A1674" s="62"/>
      <c r="B1674" s="62"/>
      <c r="C1674" s="22"/>
      <c r="D1674" s="54"/>
      <c r="E1674" s="63"/>
      <c r="F1674" s="64"/>
    </row>
    <row r="1675" spans="1:6" ht="14.4">
      <c r="A1675" s="62"/>
      <c r="B1675" s="62"/>
      <c r="C1675" s="22"/>
      <c r="D1675" s="54"/>
      <c r="E1675" s="63"/>
      <c r="F1675" s="64"/>
    </row>
    <row r="1676" spans="1:6" ht="14.4">
      <c r="A1676" s="62"/>
      <c r="B1676" s="62"/>
      <c r="C1676" s="22"/>
      <c r="D1676" s="54"/>
      <c r="E1676" s="63"/>
      <c r="F1676" s="64"/>
    </row>
    <row r="1677" spans="1:6" ht="14.4">
      <c r="A1677" s="62"/>
      <c r="B1677" s="62"/>
      <c r="C1677" s="22"/>
      <c r="D1677" s="54"/>
      <c r="E1677" s="63"/>
      <c r="F1677" s="64"/>
    </row>
    <row r="1678" spans="1:6" ht="14.4">
      <c r="A1678" s="62"/>
      <c r="B1678" s="62"/>
      <c r="C1678" s="22"/>
      <c r="D1678" s="54"/>
      <c r="E1678" s="63"/>
      <c r="F1678" s="64"/>
    </row>
    <row r="1679" spans="1:6" ht="14.4">
      <c r="A1679" s="62"/>
      <c r="B1679" s="62"/>
      <c r="C1679" s="22"/>
      <c r="D1679" s="54"/>
      <c r="E1679" s="63"/>
      <c r="F1679" s="64"/>
    </row>
    <row r="1680" spans="1:6" ht="14.4">
      <c r="A1680" s="62"/>
      <c r="B1680" s="62"/>
      <c r="C1680" s="22"/>
      <c r="D1680" s="54"/>
      <c r="E1680" s="63"/>
      <c r="F1680" s="64"/>
    </row>
    <row r="1681" spans="1:6" ht="14.4">
      <c r="A1681" s="62"/>
      <c r="B1681" s="62"/>
      <c r="C1681" s="22"/>
      <c r="D1681" s="54"/>
      <c r="E1681" s="63"/>
      <c r="F1681" s="64"/>
    </row>
    <row r="1682" spans="1:6" ht="14.4">
      <c r="A1682" s="62"/>
      <c r="B1682" s="62"/>
      <c r="C1682" s="22"/>
      <c r="D1682" s="54"/>
      <c r="E1682" s="63"/>
      <c r="F1682" s="64"/>
    </row>
    <row r="1683" spans="1:6" ht="14.4">
      <c r="A1683" s="62"/>
      <c r="B1683" s="62"/>
      <c r="C1683" s="22"/>
      <c r="D1683" s="54"/>
      <c r="E1683" s="63"/>
      <c r="F1683" s="64"/>
    </row>
    <row r="1684" spans="1:6" ht="14.4">
      <c r="A1684" s="62"/>
      <c r="B1684" s="62"/>
      <c r="C1684" s="22"/>
      <c r="D1684" s="54"/>
      <c r="E1684" s="63"/>
      <c r="F1684" s="64"/>
    </row>
    <row r="1685" spans="1:6" ht="14.4">
      <c r="A1685" s="62"/>
      <c r="B1685" s="62"/>
      <c r="C1685" s="22"/>
      <c r="D1685" s="54"/>
      <c r="E1685" s="63"/>
      <c r="F1685" s="64"/>
    </row>
    <row r="1686" spans="1:6" ht="14.4">
      <c r="A1686" s="62"/>
      <c r="B1686" s="62"/>
      <c r="C1686" s="22"/>
      <c r="D1686" s="54"/>
      <c r="E1686" s="63"/>
      <c r="F1686" s="64"/>
    </row>
    <row r="1687" spans="1:6" ht="14.4">
      <c r="A1687" s="62"/>
      <c r="B1687" s="62"/>
      <c r="C1687" s="22"/>
      <c r="D1687" s="54"/>
      <c r="E1687" s="63"/>
      <c r="F1687" s="64"/>
    </row>
    <row r="1688" spans="1:6" ht="14.4">
      <c r="A1688" s="62"/>
      <c r="B1688" s="62"/>
      <c r="C1688" s="22"/>
      <c r="D1688" s="54"/>
      <c r="E1688" s="63"/>
      <c r="F1688" s="64"/>
    </row>
    <row r="1689" spans="1:6" ht="14.4">
      <c r="A1689" s="62"/>
      <c r="B1689" s="62"/>
      <c r="C1689" s="22"/>
      <c r="D1689" s="54"/>
      <c r="E1689" s="63"/>
      <c r="F1689" s="64"/>
    </row>
    <row r="1690" spans="1:6" ht="14.4">
      <c r="A1690" s="62"/>
      <c r="B1690" s="62"/>
      <c r="C1690" s="22"/>
      <c r="D1690" s="54"/>
      <c r="E1690" s="63"/>
      <c r="F1690" s="64"/>
    </row>
    <row r="1691" spans="1:6" ht="14.4">
      <c r="A1691" s="62"/>
      <c r="B1691" s="62"/>
      <c r="C1691" s="22"/>
      <c r="D1691" s="54"/>
      <c r="E1691" s="63"/>
      <c r="F1691" s="64"/>
    </row>
    <row r="1692" spans="1:6" ht="14.4">
      <c r="A1692" s="62"/>
      <c r="B1692" s="62"/>
      <c r="C1692" s="22"/>
      <c r="D1692" s="54"/>
      <c r="E1692" s="63"/>
      <c r="F1692" s="64"/>
    </row>
    <row r="1693" spans="1:6" ht="14.4">
      <c r="A1693" s="62"/>
      <c r="B1693" s="62"/>
      <c r="C1693" s="22"/>
      <c r="D1693" s="54"/>
      <c r="E1693" s="63"/>
      <c r="F1693" s="64"/>
    </row>
    <row r="1694" spans="1:6" ht="14.4">
      <c r="A1694" s="62"/>
      <c r="B1694" s="62"/>
      <c r="C1694" s="22"/>
      <c r="D1694" s="54"/>
      <c r="E1694" s="63"/>
      <c r="F1694" s="64"/>
    </row>
    <row r="1695" spans="1:6" ht="14.4">
      <c r="A1695" s="62"/>
      <c r="B1695" s="62"/>
      <c r="C1695" s="22"/>
      <c r="D1695" s="54"/>
      <c r="E1695" s="63"/>
      <c r="F1695" s="64"/>
    </row>
    <row r="1696" spans="1:6" ht="14.4">
      <c r="A1696" s="62"/>
      <c r="B1696" s="62"/>
      <c r="C1696" s="22"/>
      <c r="D1696" s="54"/>
      <c r="E1696" s="63"/>
      <c r="F1696" s="64"/>
    </row>
    <row r="1697" spans="1:6" ht="14.4">
      <c r="A1697" s="62"/>
      <c r="B1697" s="62"/>
      <c r="C1697" s="22"/>
      <c r="D1697" s="54"/>
      <c r="E1697" s="63"/>
      <c r="F1697" s="64"/>
    </row>
    <row r="1698" spans="1:6" ht="14.4">
      <c r="A1698" s="62"/>
      <c r="B1698" s="62"/>
      <c r="C1698" s="22"/>
      <c r="D1698" s="54"/>
      <c r="E1698" s="63"/>
      <c r="F1698" s="64"/>
    </row>
    <row r="1699" spans="1:6" ht="14.4">
      <c r="A1699" s="62"/>
      <c r="B1699" s="62"/>
      <c r="C1699" s="22"/>
      <c r="D1699" s="54"/>
      <c r="E1699" s="63"/>
      <c r="F1699" s="64"/>
    </row>
    <row r="1700" spans="1:6" ht="14.4">
      <c r="A1700" s="62"/>
      <c r="B1700" s="62"/>
      <c r="C1700" s="22"/>
      <c r="D1700" s="54"/>
      <c r="E1700" s="63"/>
      <c r="F1700" s="64"/>
    </row>
    <row r="1701" spans="1:6" ht="14.4">
      <c r="A1701" s="62"/>
      <c r="B1701" s="62"/>
      <c r="C1701" s="22"/>
      <c r="D1701" s="54"/>
      <c r="E1701" s="63"/>
      <c r="F1701" s="64"/>
    </row>
    <row r="1702" spans="1:6" ht="14.4">
      <c r="A1702" s="62"/>
      <c r="B1702" s="62"/>
      <c r="C1702" s="22"/>
      <c r="D1702" s="54"/>
      <c r="E1702" s="63"/>
      <c r="F1702" s="64"/>
    </row>
    <row r="1703" spans="1:6" ht="14.4">
      <c r="A1703" s="62"/>
      <c r="B1703" s="62"/>
      <c r="C1703" s="22"/>
      <c r="D1703" s="54"/>
      <c r="E1703" s="63"/>
      <c r="F1703" s="64"/>
    </row>
    <row r="1704" spans="1:6" ht="14.4">
      <c r="A1704" s="62"/>
      <c r="B1704" s="62"/>
      <c r="C1704" s="22"/>
      <c r="D1704" s="54"/>
      <c r="E1704" s="63"/>
      <c r="F1704" s="64"/>
    </row>
    <row r="1705" spans="1:6" ht="14.4">
      <c r="A1705" s="62"/>
      <c r="B1705" s="62"/>
      <c r="C1705" s="22"/>
      <c r="D1705" s="54"/>
      <c r="E1705" s="63"/>
      <c r="F1705" s="64"/>
    </row>
    <row r="1706" spans="1:6" ht="14.4">
      <c r="A1706" s="62"/>
      <c r="B1706" s="62"/>
      <c r="C1706" s="22"/>
      <c r="D1706" s="54"/>
      <c r="E1706" s="63"/>
      <c r="F1706" s="64"/>
    </row>
    <row r="1707" spans="1:6" ht="14.4">
      <c r="A1707" s="62"/>
      <c r="B1707" s="62"/>
      <c r="C1707" s="22"/>
      <c r="D1707" s="54"/>
      <c r="E1707" s="63"/>
      <c r="F1707" s="64"/>
    </row>
    <row r="1708" spans="1:6" ht="14.4">
      <c r="A1708" s="62"/>
      <c r="B1708" s="62"/>
      <c r="C1708" s="22"/>
      <c r="D1708" s="54"/>
      <c r="E1708" s="63"/>
      <c r="F1708" s="64"/>
    </row>
    <row r="1709" spans="1:6" ht="14.4">
      <c r="A1709" s="62"/>
      <c r="B1709" s="62"/>
      <c r="C1709" s="22"/>
      <c r="D1709" s="54"/>
      <c r="E1709" s="63"/>
      <c r="F1709" s="64"/>
    </row>
    <row r="1710" spans="1:6" ht="14.4">
      <c r="A1710" s="62"/>
      <c r="B1710" s="62"/>
      <c r="C1710" s="22"/>
      <c r="D1710" s="54"/>
      <c r="E1710" s="63"/>
      <c r="F1710" s="64"/>
    </row>
    <row r="1711" spans="1:6" ht="14.4">
      <c r="A1711" s="62"/>
      <c r="B1711" s="62"/>
      <c r="C1711" s="22"/>
      <c r="D1711" s="54"/>
      <c r="E1711" s="63"/>
      <c r="F1711" s="64"/>
    </row>
    <row r="1712" spans="1:6" ht="14.4">
      <c r="A1712" s="62"/>
      <c r="B1712" s="62"/>
      <c r="C1712" s="22"/>
      <c r="D1712" s="54"/>
      <c r="E1712" s="63"/>
      <c r="F1712" s="64"/>
    </row>
    <row r="1713" spans="1:6" ht="14.4">
      <c r="A1713" s="62"/>
      <c r="B1713" s="62"/>
      <c r="C1713" s="22"/>
      <c r="D1713" s="54"/>
      <c r="E1713" s="63"/>
      <c r="F1713" s="64"/>
    </row>
    <row r="1714" spans="1:6" ht="14.4">
      <c r="A1714" s="62"/>
      <c r="B1714" s="62"/>
      <c r="C1714" s="22"/>
      <c r="D1714" s="54"/>
      <c r="E1714" s="63"/>
      <c r="F1714" s="64"/>
    </row>
    <row r="1715" spans="1:6" ht="14.4">
      <c r="A1715" s="62"/>
      <c r="B1715" s="62"/>
      <c r="C1715" s="22"/>
      <c r="D1715" s="54"/>
      <c r="E1715" s="63"/>
      <c r="F1715" s="64"/>
    </row>
    <row r="1716" spans="1:6" ht="14.4">
      <c r="A1716" s="62"/>
      <c r="B1716" s="62"/>
      <c r="C1716" s="22"/>
      <c r="D1716" s="54"/>
      <c r="E1716" s="63"/>
      <c r="F1716" s="64"/>
    </row>
    <row r="1717" spans="1:6" ht="14.4">
      <c r="A1717" s="62"/>
      <c r="B1717" s="62"/>
      <c r="C1717" s="22"/>
      <c r="D1717" s="54"/>
      <c r="E1717" s="63"/>
      <c r="F1717" s="64"/>
    </row>
    <row r="1718" spans="1:6" ht="14.4">
      <c r="A1718" s="62"/>
      <c r="B1718" s="62"/>
      <c r="C1718" s="22"/>
      <c r="D1718" s="54"/>
      <c r="E1718" s="63"/>
      <c r="F1718" s="64"/>
    </row>
    <row r="1719" spans="1:6" ht="14.4">
      <c r="A1719" s="62"/>
      <c r="B1719" s="62"/>
      <c r="C1719" s="22"/>
      <c r="D1719" s="54"/>
      <c r="E1719" s="63"/>
      <c r="F1719" s="64"/>
    </row>
    <row r="1720" spans="1:6" ht="14.4">
      <c r="A1720" s="62"/>
      <c r="B1720" s="62"/>
      <c r="C1720" s="22"/>
      <c r="D1720" s="54"/>
      <c r="E1720" s="63"/>
      <c r="F1720" s="64"/>
    </row>
    <row r="1721" spans="1:6" ht="14.4">
      <c r="A1721" s="62"/>
      <c r="B1721" s="62"/>
      <c r="C1721" s="22"/>
      <c r="D1721" s="54"/>
      <c r="E1721" s="63"/>
      <c r="F1721" s="64"/>
    </row>
    <row r="1722" spans="1:6" ht="14.4">
      <c r="A1722" s="62"/>
      <c r="B1722" s="62"/>
      <c r="C1722" s="22"/>
      <c r="D1722" s="54"/>
      <c r="E1722" s="63"/>
      <c r="F1722" s="64"/>
    </row>
    <row r="1723" spans="1:6" ht="14.4">
      <c r="A1723" s="62"/>
      <c r="B1723" s="62"/>
      <c r="C1723" s="22"/>
      <c r="D1723" s="54"/>
      <c r="E1723" s="63"/>
      <c r="F1723" s="64"/>
    </row>
    <row r="1724" spans="1:6" ht="14.4">
      <c r="A1724" s="62"/>
      <c r="B1724" s="62"/>
      <c r="C1724" s="22"/>
      <c r="D1724" s="54"/>
      <c r="E1724" s="63"/>
      <c r="F1724" s="64"/>
    </row>
    <row r="1725" spans="1:6" ht="14.4">
      <c r="A1725" s="62"/>
      <c r="B1725" s="62"/>
      <c r="C1725" s="22"/>
      <c r="D1725" s="54"/>
      <c r="E1725" s="63"/>
      <c r="F1725" s="64"/>
    </row>
    <row r="1726" spans="1:6" ht="14.4">
      <c r="A1726" s="62"/>
      <c r="B1726" s="62"/>
      <c r="C1726" s="22"/>
      <c r="D1726" s="54"/>
      <c r="E1726" s="63"/>
      <c r="F1726" s="64"/>
    </row>
    <row r="1727" spans="1:6" ht="14.4">
      <c r="A1727" s="62"/>
      <c r="B1727" s="62"/>
      <c r="C1727" s="22"/>
      <c r="D1727" s="54"/>
      <c r="E1727" s="63"/>
      <c r="F1727" s="64"/>
    </row>
    <row r="1728" spans="1:6" ht="14.4">
      <c r="A1728" s="62"/>
      <c r="B1728" s="62"/>
      <c r="C1728" s="22"/>
      <c r="D1728" s="54"/>
      <c r="E1728" s="63"/>
      <c r="F1728" s="64"/>
    </row>
    <row r="1729" spans="1:6" ht="14.4">
      <c r="A1729" s="62"/>
      <c r="B1729" s="62"/>
      <c r="C1729" s="22"/>
      <c r="D1729" s="54"/>
      <c r="E1729" s="63"/>
      <c r="F1729" s="64"/>
    </row>
    <row r="1730" spans="1:6" ht="14.4">
      <c r="A1730" s="62"/>
      <c r="B1730" s="62"/>
      <c r="C1730" s="22"/>
      <c r="D1730" s="54"/>
      <c r="E1730" s="63"/>
      <c r="F1730" s="64"/>
    </row>
    <row r="1731" spans="1:6" ht="14.4">
      <c r="A1731" s="62"/>
      <c r="B1731" s="62"/>
      <c r="C1731" s="22"/>
      <c r="D1731" s="54"/>
      <c r="E1731" s="63"/>
      <c r="F1731" s="64"/>
    </row>
    <row r="1732" spans="1:6" ht="14.4">
      <c r="A1732" s="62"/>
      <c r="B1732" s="62"/>
      <c r="C1732" s="22"/>
      <c r="D1732" s="54"/>
      <c r="E1732" s="63"/>
      <c r="F1732" s="64"/>
    </row>
    <row r="1733" spans="1:6" ht="14.4">
      <c r="A1733" s="62"/>
      <c r="B1733" s="62"/>
      <c r="C1733" s="22"/>
      <c r="D1733" s="54"/>
      <c r="E1733" s="63"/>
      <c r="F1733" s="64"/>
    </row>
    <row r="1734" spans="1:6" ht="14.4">
      <c r="A1734" s="62"/>
      <c r="B1734" s="62"/>
      <c r="C1734" s="22"/>
      <c r="D1734" s="54"/>
      <c r="E1734" s="63"/>
      <c r="F1734" s="64"/>
    </row>
    <row r="1735" spans="1:6" ht="14.4">
      <c r="A1735" s="62"/>
      <c r="B1735" s="62"/>
      <c r="C1735" s="22"/>
      <c r="D1735" s="54"/>
      <c r="E1735" s="63"/>
      <c r="F1735" s="64"/>
    </row>
    <row r="1736" spans="1:6" ht="14.4">
      <c r="A1736" s="62"/>
      <c r="B1736" s="62"/>
      <c r="C1736" s="22"/>
      <c r="D1736" s="54"/>
      <c r="E1736" s="63"/>
      <c r="F1736" s="64"/>
    </row>
    <row r="1737" spans="1:6" ht="14.4">
      <c r="A1737" s="62"/>
      <c r="B1737" s="62"/>
      <c r="C1737" s="22"/>
      <c r="D1737" s="54"/>
      <c r="E1737" s="63"/>
      <c r="F1737" s="64"/>
    </row>
    <row r="1738" spans="1:6" ht="14.4">
      <c r="A1738" s="62"/>
      <c r="B1738" s="62"/>
      <c r="C1738" s="22"/>
      <c r="D1738" s="54"/>
      <c r="E1738" s="63"/>
      <c r="F1738" s="64"/>
    </row>
    <row r="1739" spans="1:6" ht="14.4">
      <c r="A1739" s="62"/>
      <c r="B1739" s="62"/>
      <c r="C1739" s="22"/>
      <c r="D1739" s="54"/>
      <c r="E1739" s="63"/>
      <c r="F1739" s="64"/>
    </row>
    <row r="1740" spans="1:6" ht="14.4">
      <c r="A1740" s="62"/>
      <c r="B1740" s="62"/>
      <c r="C1740" s="22"/>
      <c r="D1740" s="54"/>
      <c r="E1740" s="63"/>
      <c r="F1740" s="64"/>
    </row>
    <row r="1741" spans="1:6" ht="14.4">
      <c r="A1741" s="62"/>
      <c r="B1741" s="62"/>
      <c r="C1741" s="22"/>
      <c r="D1741" s="54"/>
      <c r="E1741" s="63"/>
      <c r="F1741" s="64"/>
    </row>
    <row r="1742" spans="1:6" ht="14.4">
      <c r="A1742" s="62"/>
      <c r="B1742" s="62"/>
      <c r="C1742" s="22"/>
      <c r="D1742" s="54"/>
      <c r="E1742" s="63"/>
      <c r="F1742" s="64"/>
    </row>
    <row r="1743" spans="1:6" ht="14.4">
      <c r="A1743" s="62"/>
      <c r="B1743" s="62"/>
      <c r="C1743" s="22"/>
      <c r="D1743" s="54"/>
      <c r="E1743" s="63"/>
      <c r="F1743" s="64"/>
    </row>
    <row r="1744" spans="1:6" ht="14.4">
      <c r="A1744" s="62"/>
      <c r="B1744" s="62"/>
      <c r="C1744" s="22"/>
      <c r="D1744" s="54"/>
      <c r="E1744" s="63"/>
      <c r="F1744" s="64"/>
    </row>
    <row r="1745" spans="1:6" ht="14.4">
      <c r="A1745" s="62"/>
      <c r="B1745" s="62"/>
      <c r="C1745" s="22"/>
      <c r="D1745" s="54"/>
      <c r="E1745" s="63"/>
      <c r="F1745" s="64"/>
    </row>
    <row r="1746" spans="1:6" ht="14.4">
      <c r="A1746" s="62"/>
      <c r="B1746" s="62"/>
      <c r="C1746" s="22"/>
      <c r="D1746" s="54"/>
      <c r="E1746" s="63"/>
      <c r="F1746" s="64"/>
    </row>
    <row r="1747" spans="1:6" ht="14.4">
      <c r="A1747" s="62"/>
      <c r="B1747" s="62"/>
      <c r="C1747" s="22"/>
      <c r="D1747" s="54"/>
      <c r="E1747" s="63"/>
      <c r="F1747" s="64"/>
    </row>
    <row r="1748" spans="1:6" ht="14.4">
      <c r="A1748" s="62"/>
      <c r="B1748" s="62"/>
      <c r="C1748" s="22"/>
      <c r="D1748" s="54"/>
      <c r="E1748" s="63"/>
      <c r="F1748" s="64"/>
    </row>
    <row r="1749" spans="1:6" ht="14.4">
      <c r="A1749" s="62"/>
      <c r="B1749" s="62"/>
      <c r="C1749" s="22"/>
      <c r="D1749" s="54"/>
      <c r="E1749" s="63"/>
      <c r="F1749" s="64"/>
    </row>
    <row r="1750" spans="1:6" ht="14.4">
      <c r="A1750" s="62"/>
      <c r="B1750" s="62"/>
      <c r="C1750" s="22"/>
      <c r="D1750" s="54"/>
      <c r="E1750" s="63"/>
      <c r="F1750" s="64"/>
    </row>
    <row r="1751" spans="1:6" ht="14.4">
      <c r="A1751" s="62"/>
      <c r="B1751" s="62"/>
      <c r="C1751" s="22"/>
      <c r="D1751" s="54"/>
      <c r="E1751" s="63"/>
      <c r="F1751" s="64"/>
    </row>
    <row r="1752" spans="1:6" ht="14.4">
      <c r="A1752" s="62"/>
      <c r="B1752" s="62"/>
      <c r="C1752" s="22"/>
      <c r="D1752" s="54"/>
      <c r="E1752" s="63"/>
      <c r="F1752" s="64"/>
    </row>
    <row r="1753" spans="1:6" ht="14.4">
      <c r="A1753" s="62"/>
      <c r="B1753" s="62"/>
      <c r="C1753" s="22"/>
      <c r="D1753" s="54"/>
      <c r="E1753" s="63"/>
      <c r="F1753" s="64"/>
    </row>
    <row r="1754" spans="1:6" ht="14.4">
      <c r="A1754" s="62"/>
      <c r="B1754" s="62"/>
      <c r="C1754" s="22"/>
      <c r="D1754" s="54"/>
      <c r="E1754" s="63"/>
      <c r="F1754" s="64"/>
    </row>
    <row r="1755" spans="1:6" ht="14.4">
      <c r="A1755" s="62"/>
      <c r="B1755" s="62"/>
      <c r="C1755" s="22"/>
      <c r="D1755" s="54"/>
      <c r="E1755" s="63"/>
      <c r="F1755" s="64"/>
    </row>
    <row r="1756" spans="1:6" ht="14.4">
      <c r="A1756" s="62"/>
      <c r="B1756" s="62"/>
      <c r="C1756" s="22"/>
      <c r="D1756" s="54"/>
      <c r="E1756" s="63"/>
      <c r="F1756" s="64"/>
    </row>
    <row r="1757" spans="1:6" ht="14.4">
      <c r="A1757" s="62"/>
      <c r="B1757" s="62"/>
      <c r="C1757" s="22"/>
      <c r="D1757" s="54"/>
      <c r="E1757" s="63"/>
      <c r="F1757" s="64"/>
    </row>
    <row r="1758" spans="1:6" ht="14.4">
      <c r="A1758" s="62"/>
      <c r="B1758" s="62"/>
      <c r="C1758" s="22"/>
      <c r="D1758" s="54"/>
      <c r="E1758" s="63"/>
      <c r="F1758" s="64"/>
    </row>
    <row r="1759" spans="1:6" ht="14.4">
      <c r="A1759" s="62"/>
      <c r="B1759" s="62"/>
      <c r="C1759" s="22"/>
      <c r="D1759" s="54"/>
      <c r="E1759" s="63"/>
      <c r="F1759" s="64"/>
    </row>
    <row r="1760" spans="1:6" ht="14.4">
      <c r="A1760" s="62"/>
      <c r="B1760" s="62"/>
      <c r="C1760" s="22"/>
      <c r="D1760" s="54"/>
      <c r="E1760" s="63"/>
      <c r="F1760" s="64"/>
    </row>
    <row r="1761" spans="1:6" ht="14.4">
      <c r="A1761" s="62"/>
      <c r="B1761" s="62"/>
      <c r="C1761" s="22"/>
      <c r="D1761" s="54"/>
      <c r="E1761" s="63"/>
      <c r="F1761" s="64"/>
    </row>
    <row r="1762" spans="1:6" ht="14.4">
      <c r="A1762" s="62"/>
      <c r="B1762" s="62"/>
      <c r="C1762" s="22"/>
      <c r="D1762" s="54"/>
      <c r="E1762" s="63"/>
      <c r="F1762" s="64"/>
    </row>
    <row r="1763" spans="1:6" ht="14.4">
      <c r="A1763" s="62"/>
      <c r="B1763" s="62"/>
      <c r="C1763" s="22"/>
      <c r="D1763" s="54"/>
      <c r="E1763" s="63"/>
      <c r="F1763" s="64"/>
    </row>
    <row r="1764" spans="1:6" ht="14.4">
      <c r="A1764" s="62"/>
      <c r="B1764" s="62"/>
      <c r="C1764" s="22"/>
      <c r="D1764" s="54"/>
      <c r="E1764" s="63"/>
      <c r="F1764" s="64"/>
    </row>
    <row r="1765" spans="1:6" ht="14.4">
      <c r="A1765" s="62"/>
      <c r="B1765" s="62"/>
      <c r="C1765" s="22"/>
      <c r="D1765" s="54"/>
      <c r="E1765" s="63"/>
      <c r="F1765" s="64"/>
    </row>
    <row r="1766" spans="1:6" ht="14.4">
      <c r="A1766" s="62"/>
      <c r="B1766" s="62"/>
      <c r="C1766" s="22"/>
      <c r="D1766" s="54"/>
      <c r="E1766" s="63"/>
      <c r="F1766" s="64"/>
    </row>
    <row r="1767" spans="1:6" ht="14.4">
      <c r="A1767" s="62"/>
      <c r="B1767" s="62"/>
      <c r="C1767" s="22"/>
      <c r="D1767" s="54"/>
      <c r="E1767" s="63"/>
      <c r="F1767" s="64"/>
    </row>
    <row r="1768" spans="1:6" ht="14.4">
      <c r="A1768" s="62"/>
      <c r="B1768" s="62"/>
      <c r="C1768" s="22"/>
      <c r="D1768" s="54"/>
      <c r="E1768" s="63"/>
      <c r="F1768" s="64"/>
    </row>
    <row r="1769" spans="1:6" ht="14.4">
      <c r="A1769" s="62"/>
      <c r="B1769" s="62"/>
      <c r="C1769" s="22"/>
      <c r="D1769" s="54"/>
      <c r="E1769" s="63"/>
      <c r="F1769" s="64"/>
    </row>
    <row r="1770" spans="1:6" ht="14.4">
      <c r="A1770" s="62"/>
      <c r="B1770" s="62"/>
      <c r="C1770" s="22"/>
      <c r="D1770" s="54"/>
      <c r="E1770" s="63"/>
      <c r="F1770" s="64"/>
    </row>
    <row r="1771" spans="1:6" ht="14.4">
      <c r="A1771" s="62"/>
      <c r="B1771" s="62"/>
      <c r="C1771" s="22"/>
      <c r="D1771" s="54"/>
      <c r="E1771" s="63"/>
      <c r="F1771" s="64"/>
    </row>
    <row r="1772" spans="1:6" ht="14.4">
      <c r="A1772" s="62"/>
      <c r="B1772" s="62"/>
      <c r="C1772" s="22"/>
      <c r="D1772" s="54"/>
      <c r="E1772" s="63"/>
      <c r="F1772" s="64"/>
    </row>
    <row r="1773" spans="1:6" ht="14.4">
      <c r="A1773" s="62"/>
      <c r="B1773" s="62"/>
      <c r="C1773" s="22"/>
      <c r="D1773" s="54"/>
      <c r="E1773" s="63"/>
      <c r="F1773" s="64"/>
    </row>
    <row r="1774" spans="1:6" ht="14.4">
      <c r="A1774" s="62"/>
      <c r="B1774" s="62"/>
      <c r="C1774" s="22"/>
      <c r="D1774" s="54"/>
      <c r="E1774" s="63"/>
      <c r="F1774" s="64"/>
    </row>
    <row r="1775" spans="1:6" ht="14.4">
      <c r="A1775" s="62"/>
      <c r="B1775" s="62"/>
      <c r="C1775" s="22"/>
      <c r="D1775" s="54"/>
      <c r="E1775" s="63"/>
      <c r="F1775" s="64"/>
    </row>
    <row r="1776" spans="1:6" ht="14.4">
      <c r="A1776" s="62"/>
      <c r="B1776" s="62"/>
      <c r="C1776" s="22"/>
      <c r="D1776" s="54"/>
      <c r="E1776" s="63"/>
      <c r="F1776" s="64"/>
    </row>
    <row r="1777" spans="1:6" ht="14.4">
      <c r="A1777" s="62"/>
      <c r="B1777" s="62"/>
      <c r="C1777" s="22"/>
      <c r="D1777" s="54"/>
      <c r="E1777" s="63"/>
      <c r="F1777" s="64"/>
    </row>
    <row r="1778" spans="1:6" ht="14.4">
      <c r="A1778" s="62"/>
      <c r="B1778" s="62"/>
      <c r="C1778" s="22"/>
      <c r="D1778" s="54"/>
      <c r="E1778" s="63"/>
      <c r="F1778" s="64"/>
    </row>
    <row r="1779" spans="1:6" ht="14.4">
      <c r="A1779" s="62"/>
      <c r="B1779" s="62"/>
      <c r="C1779" s="22"/>
      <c r="D1779" s="54"/>
      <c r="E1779" s="63"/>
      <c r="F1779" s="64"/>
    </row>
    <row r="1780" spans="1:6" ht="14.4">
      <c r="A1780" s="62"/>
      <c r="B1780" s="62"/>
      <c r="C1780" s="22"/>
      <c r="D1780" s="54"/>
      <c r="E1780" s="63"/>
      <c r="F1780" s="64"/>
    </row>
    <row r="1781" spans="1:6" ht="14.4">
      <c r="A1781" s="62"/>
      <c r="B1781" s="62"/>
      <c r="C1781" s="22"/>
      <c r="D1781" s="54"/>
      <c r="E1781" s="63"/>
      <c r="F1781" s="64"/>
    </row>
    <row r="1782" spans="1:6" ht="14.4">
      <c r="A1782" s="62"/>
      <c r="B1782" s="62"/>
      <c r="C1782" s="22"/>
      <c r="D1782" s="54"/>
      <c r="E1782" s="63"/>
      <c r="F1782" s="64"/>
    </row>
    <row r="1783" spans="1:6" ht="14.4">
      <c r="A1783" s="62"/>
      <c r="B1783" s="62"/>
      <c r="C1783" s="22"/>
      <c r="D1783" s="54"/>
      <c r="E1783" s="63"/>
      <c r="F1783" s="64"/>
    </row>
    <row r="1784" spans="1:6" ht="14.4">
      <c r="A1784" s="62"/>
      <c r="B1784" s="62"/>
      <c r="C1784" s="22"/>
      <c r="D1784" s="54"/>
      <c r="E1784" s="63"/>
      <c r="F1784" s="64"/>
    </row>
    <row r="1785" spans="1:6" ht="14.4">
      <c r="A1785" s="62"/>
      <c r="B1785" s="62"/>
      <c r="C1785" s="22"/>
      <c r="D1785" s="54"/>
      <c r="E1785" s="63"/>
      <c r="F1785" s="64"/>
    </row>
    <row r="1786" spans="1:6" ht="14.4">
      <c r="A1786" s="62"/>
      <c r="B1786" s="62"/>
      <c r="C1786" s="22"/>
      <c r="D1786" s="54"/>
      <c r="E1786" s="63"/>
      <c r="F1786" s="64"/>
    </row>
    <row r="1787" spans="1:6" ht="14.4">
      <c r="A1787" s="62"/>
      <c r="B1787" s="62"/>
      <c r="C1787" s="22"/>
      <c r="D1787" s="54"/>
      <c r="E1787" s="63"/>
      <c r="F1787" s="64"/>
    </row>
    <row r="1788" spans="1:6" ht="14.4">
      <c r="A1788" s="62"/>
      <c r="B1788" s="62"/>
      <c r="C1788" s="22"/>
      <c r="D1788" s="54"/>
      <c r="E1788" s="63"/>
      <c r="F1788" s="64"/>
    </row>
    <row r="1789" spans="1:6" ht="14.4">
      <c r="A1789" s="62"/>
      <c r="B1789" s="62"/>
      <c r="C1789" s="22"/>
      <c r="D1789" s="54"/>
      <c r="E1789" s="63"/>
      <c r="F1789" s="64"/>
    </row>
    <row r="1790" spans="1:6" ht="14.4">
      <c r="A1790" s="62"/>
      <c r="B1790" s="62"/>
      <c r="C1790" s="22"/>
      <c r="D1790" s="54"/>
      <c r="E1790" s="63"/>
      <c r="F1790" s="64"/>
    </row>
    <row r="1791" spans="1:6" ht="14.4">
      <c r="A1791" s="62"/>
      <c r="B1791" s="62"/>
      <c r="C1791" s="22"/>
      <c r="D1791" s="54"/>
      <c r="E1791" s="63"/>
      <c r="F1791" s="64"/>
    </row>
    <row r="1792" spans="1:6" ht="14.4">
      <c r="A1792" s="62"/>
      <c r="B1792" s="62"/>
      <c r="C1792" s="22"/>
      <c r="D1792" s="54"/>
      <c r="E1792" s="63"/>
      <c r="F1792" s="64"/>
    </row>
    <row r="1793" spans="1:6" ht="14.4">
      <c r="A1793" s="62"/>
      <c r="B1793" s="62"/>
      <c r="C1793" s="22"/>
      <c r="D1793" s="54"/>
      <c r="E1793" s="63"/>
      <c r="F1793" s="64"/>
    </row>
    <row r="1794" spans="1:6" ht="14.4">
      <c r="A1794" s="62"/>
      <c r="B1794" s="62"/>
      <c r="C1794" s="22"/>
      <c r="D1794" s="54"/>
      <c r="E1794" s="63"/>
      <c r="F1794" s="64"/>
    </row>
    <row r="1795" spans="1:6" ht="14.4">
      <c r="A1795" s="62"/>
      <c r="B1795" s="62"/>
      <c r="C1795" s="22"/>
      <c r="D1795" s="54"/>
      <c r="E1795" s="63"/>
      <c r="F1795" s="64"/>
    </row>
    <row r="1796" spans="1:6" ht="14.4">
      <c r="A1796" s="62"/>
      <c r="B1796" s="62"/>
      <c r="C1796" s="22"/>
      <c r="D1796" s="54"/>
      <c r="E1796" s="63"/>
      <c r="F1796" s="64"/>
    </row>
    <row r="1797" spans="1:6" ht="14.4">
      <c r="A1797" s="62"/>
      <c r="B1797" s="62"/>
      <c r="C1797" s="22"/>
      <c r="D1797" s="54"/>
      <c r="E1797" s="63"/>
      <c r="F1797" s="64"/>
    </row>
    <row r="1798" spans="1:6" ht="14.4">
      <c r="A1798" s="62"/>
      <c r="B1798" s="62"/>
      <c r="C1798" s="22"/>
      <c r="D1798" s="54"/>
      <c r="E1798" s="63"/>
      <c r="F1798" s="64"/>
    </row>
    <row r="1799" spans="1:6" ht="14.4">
      <c r="A1799" s="62"/>
      <c r="B1799" s="62"/>
      <c r="C1799" s="22"/>
      <c r="D1799" s="54"/>
      <c r="E1799" s="63"/>
      <c r="F1799" s="64"/>
    </row>
    <row r="1800" spans="1:6" ht="14.4">
      <c r="A1800" s="62"/>
      <c r="B1800" s="62"/>
      <c r="C1800" s="22"/>
      <c r="D1800" s="54"/>
      <c r="E1800" s="63"/>
      <c r="F1800" s="64"/>
    </row>
    <row r="1801" spans="1:6" ht="14.4">
      <c r="A1801" s="62"/>
      <c r="B1801" s="62"/>
      <c r="C1801" s="22"/>
      <c r="D1801" s="54"/>
      <c r="E1801" s="63"/>
      <c r="F1801" s="64"/>
    </row>
    <row r="1802" spans="1:6" ht="14.4">
      <c r="A1802" s="62"/>
      <c r="B1802" s="62"/>
      <c r="C1802" s="22"/>
      <c r="D1802" s="54"/>
      <c r="E1802" s="63"/>
      <c r="F1802" s="64"/>
    </row>
    <row r="1803" spans="1:6" ht="14.4">
      <c r="A1803" s="62"/>
      <c r="B1803" s="62"/>
      <c r="C1803" s="22"/>
      <c r="D1803" s="54"/>
      <c r="E1803" s="63"/>
      <c r="F1803" s="64"/>
    </row>
    <row r="1804" spans="1:6" ht="14.4">
      <c r="A1804" s="62"/>
      <c r="B1804" s="62"/>
      <c r="C1804" s="22"/>
      <c r="D1804" s="54"/>
      <c r="E1804" s="63"/>
      <c r="F1804" s="64"/>
    </row>
    <row r="1805" spans="1:6" ht="14.4">
      <c r="A1805" s="62"/>
      <c r="B1805" s="62"/>
      <c r="C1805" s="22"/>
      <c r="D1805" s="54"/>
      <c r="E1805" s="63"/>
      <c r="F1805" s="64"/>
    </row>
    <row r="1806" spans="1:6" ht="14.4">
      <c r="A1806" s="62"/>
      <c r="B1806" s="62"/>
      <c r="C1806" s="22"/>
      <c r="D1806" s="54"/>
      <c r="E1806" s="63"/>
      <c r="F1806" s="64"/>
    </row>
    <row r="1807" spans="1:6" ht="14.4">
      <c r="A1807" s="62"/>
      <c r="B1807" s="62"/>
      <c r="C1807" s="22"/>
      <c r="D1807" s="54"/>
      <c r="E1807" s="63"/>
      <c r="F1807" s="64"/>
    </row>
    <row r="1808" spans="1:6" ht="14.4">
      <c r="A1808" s="62"/>
      <c r="B1808" s="62"/>
      <c r="C1808" s="22"/>
      <c r="D1808" s="54"/>
      <c r="E1808" s="63"/>
      <c r="F1808" s="64"/>
    </row>
    <row r="1809" spans="1:6" ht="14.4">
      <c r="A1809" s="62"/>
      <c r="B1809" s="62"/>
      <c r="C1809" s="22"/>
      <c r="D1809" s="54"/>
      <c r="E1809" s="63"/>
      <c r="F1809" s="64"/>
    </row>
    <row r="1810" spans="1:6" ht="14.4">
      <c r="A1810" s="62"/>
      <c r="B1810" s="62"/>
      <c r="C1810" s="22"/>
      <c r="D1810" s="54"/>
      <c r="E1810" s="63"/>
      <c r="F1810" s="64"/>
    </row>
    <row r="1811" spans="1:6" ht="14.4">
      <c r="A1811" s="62"/>
      <c r="B1811" s="62"/>
      <c r="C1811" s="22"/>
      <c r="D1811" s="54"/>
      <c r="E1811" s="63"/>
      <c r="F1811" s="64"/>
    </row>
    <row r="1812" spans="1:6" ht="14.4">
      <c r="A1812" s="62"/>
      <c r="B1812" s="62"/>
      <c r="C1812" s="22"/>
      <c r="D1812" s="54"/>
      <c r="E1812" s="63"/>
      <c r="F1812" s="64"/>
    </row>
    <row r="1813" spans="1:6" ht="14.4">
      <c r="A1813" s="62"/>
      <c r="B1813" s="62"/>
      <c r="C1813" s="22"/>
      <c r="D1813" s="54"/>
      <c r="E1813" s="63"/>
      <c r="F1813" s="64"/>
    </row>
    <row r="1814" spans="1:6" ht="14.4">
      <c r="A1814" s="62"/>
      <c r="B1814" s="62"/>
      <c r="C1814" s="22"/>
      <c r="D1814" s="54"/>
      <c r="E1814" s="63"/>
      <c r="F1814" s="64"/>
    </row>
    <row r="1815" spans="1:6" ht="14.4">
      <c r="A1815" s="62"/>
      <c r="B1815" s="62"/>
      <c r="C1815" s="22"/>
      <c r="D1815" s="54"/>
      <c r="E1815" s="63"/>
      <c r="F1815" s="64"/>
    </row>
    <row r="1816" spans="1:6" ht="14.4">
      <c r="A1816" s="62"/>
      <c r="B1816" s="62"/>
      <c r="C1816" s="22"/>
      <c r="D1816" s="54"/>
      <c r="E1816" s="63"/>
      <c r="F1816" s="64"/>
    </row>
    <row r="1817" spans="1:6" ht="14.4">
      <c r="A1817" s="62"/>
      <c r="B1817" s="62"/>
      <c r="C1817" s="22"/>
      <c r="D1817" s="54"/>
      <c r="E1817" s="63"/>
      <c r="F1817" s="64"/>
    </row>
    <row r="1818" spans="1:6" ht="14.4">
      <c r="A1818" s="62"/>
      <c r="B1818" s="62"/>
      <c r="C1818" s="22"/>
      <c r="D1818" s="54"/>
      <c r="E1818" s="63"/>
      <c r="F1818" s="64"/>
    </row>
    <row r="1819" spans="1:6" ht="14.4">
      <c r="A1819" s="62"/>
      <c r="B1819" s="62"/>
      <c r="C1819" s="22"/>
      <c r="D1819" s="54"/>
      <c r="E1819" s="63"/>
      <c r="F1819" s="64"/>
    </row>
    <row r="1820" spans="1:6" ht="14.4">
      <c r="A1820" s="62"/>
      <c r="B1820" s="62"/>
      <c r="C1820" s="22"/>
      <c r="D1820" s="54"/>
      <c r="E1820" s="63"/>
      <c r="F1820" s="64"/>
    </row>
    <row r="1821" spans="1:6" ht="14.4">
      <c r="A1821" s="62"/>
      <c r="B1821" s="62"/>
      <c r="C1821" s="22"/>
      <c r="D1821" s="54"/>
      <c r="E1821" s="63"/>
      <c r="F1821" s="64"/>
    </row>
    <row r="1822" spans="1:6" ht="14.4">
      <c r="A1822" s="62"/>
      <c r="B1822" s="62"/>
      <c r="C1822" s="22"/>
      <c r="D1822" s="54"/>
      <c r="E1822" s="63"/>
      <c r="F1822" s="64"/>
    </row>
    <row r="1823" spans="1:6" ht="14.4">
      <c r="A1823" s="62"/>
      <c r="B1823" s="62"/>
      <c r="C1823" s="22"/>
      <c r="D1823" s="54"/>
      <c r="E1823" s="63"/>
      <c r="F1823" s="64"/>
    </row>
    <row r="1824" spans="1:6" ht="14.4">
      <c r="A1824" s="62"/>
      <c r="B1824" s="62"/>
      <c r="C1824" s="22"/>
      <c r="D1824" s="54"/>
      <c r="E1824" s="63"/>
      <c r="F1824" s="64"/>
    </row>
    <row r="1825" spans="1:6" ht="14.4">
      <c r="A1825" s="62"/>
      <c r="B1825" s="62"/>
      <c r="C1825" s="22"/>
      <c r="D1825" s="54"/>
      <c r="E1825" s="63"/>
      <c r="F1825" s="64"/>
    </row>
    <row r="1826" spans="1:6" ht="14.4">
      <c r="A1826" s="62"/>
      <c r="B1826" s="62"/>
      <c r="C1826" s="22"/>
      <c r="D1826" s="54"/>
      <c r="E1826" s="63"/>
      <c r="F1826" s="64"/>
    </row>
    <row r="1827" spans="1:6" ht="14.4">
      <c r="A1827" s="62"/>
      <c r="B1827" s="62"/>
      <c r="C1827" s="22"/>
      <c r="D1827" s="54"/>
      <c r="E1827" s="63"/>
      <c r="F1827" s="64"/>
    </row>
    <row r="1828" spans="1:6" ht="14.4">
      <c r="A1828" s="62"/>
      <c r="B1828" s="62"/>
      <c r="C1828" s="22"/>
      <c r="D1828" s="54"/>
      <c r="E1828" s="63"/>
      <c r="F1828" s="64"/>
    </row>
    <row r="1829" spans="1:6" ht="14.4">
      <c r="A1829" s="62"/>
      <c r="B1829" s="62"/>
      <c r="C1829" s="22"/>
      <c r="D1829" s="54"/>
      <c r="E1829" s="63"/>
      <c r="F1829" s="64"/>
    </row>
    <row r="1830" spans="1:6" ht="14.4">
      <c r="A1830" s="62"/>
      <c r="B1830" s="62"/>
      <c r="C1830" s="22"/>
      <c r="D1830" s="54"/>
      <c r="E1830" s="63"/>
      <c r="F1830" s="64"/>
    </row>
    <row r="1831" spans="1:6" ht="14.4">
      <c r="A1831" s="62"/>
      <c r="B1831" s="62"/>
      <c r="C1831" s="22"/>
      <c r="D1831" s="54"/>
      <c r="E1831" s="63"/>
      <c r="F1831" s="64"/>
    </row>
    <row r="1832" spans="1:6" ht="14.4">
      <c r="A1832" s="62"/>
      <c r="B1832" s="62"/>
      <c r="C1832" s="22"/>
      <c r="D1832" s="54"/>
      <c r="E1832" s="63"/>
      <c r="F1832" s="64"/>
    </row>
    <row r="1833" spans="1:6" ht="14.4">
      <c r="A1833" s="62"/>
      <c r="B1833" s="62"/>
      <c r="C1833" s="22"/>
      <c r="D1833" s="54"/>
      <c r="E1833" s="63"/>
      <c r="F1833" s="64"/>
    </row>
    <row r="1834" spans="1:6" ht="14.4">
      <c r="A1834" s="62"/>
      <c r="B1834" s="62"/>
      <c r="C1834" s="22"/>
      <c r="D1834" s="54"/>
      <c r="E1834" s="63"/>
      <c r="F1834" s="64"/>
    </row>
    <row r="1835" spans="1:6" ht="14.4">
      <c r="A1835" s="62"/>
      <c r="B1835" s="62"/>
      <c r="C1835" s="22"/>
      <c r="D1835" s="54"/>
      <c r="E1835" s="63"/>
      <c r="F1835" s="64"/>
    </row>
    <row r="1836" spans="1:6" ht="14.4">
      <c r="A1836" s="62"/>
      <c r="B1836" s="62"/>
      <c r="C1836" s="22"/>
      <c r="D1836" s="54"/>
      <c r="E1836" s="63"/>
      <c r="F1836" s="64"/>
    </row>
    <row r="1837" spans="1:6" ht="14.4">
      <c r="A1837" s="62"/>
      <c r="B1837" s="62"/>
      <c r="C1837" s="22"/>
      <c r="D1837" s="54"/>
      <c r="E1837" s="63"/>
      <c r="F1837" s="64"/>
    </row>
    <row r="1838" spans="1:6" ht="14.4">
      <c r="A1838" s="62"/>
      <c r="B1838" s="62"/>
      <c r="C1838" s="22"/>
      <c r="D1838" s="54"/>
      <c r="E1838" s="63"/>
      <c r="F1838" s="64"/>
    </row>
    <row r="1839" spans="1:6" ht="14.4">
      <c r="A1839" s="62"/>
      <c r="B1839" s="62"/>
      <c r="C1839" s="22"/>
      <c r="D1839" s="54"/>
      <c r="E1839" s="63"/>
      <c r="F1839" s="64"/>
    </row>
    <row r="1840" spans="1:6" ht="14.4">
      <c r="A1840" s="62"/>
      <c r="B1840" s="62"/>
      <c r="C1840" s="22"/>
      <c r="D1840" s="54"/>
      <c r="E1840" s="63"/>
      <c r="F1840" s="64"/>
    </row>
    <row r="1841" spans="1:6" ht="14.4">
      <c r="A1841" s="62"/>
      <c r="B1841" s="62"/>
      <c r="C1841" s="22"/>
      <c r="D1841" s="54"/>
      <c r="E1841" s="63"/>
      <c r="F1841" s="64"/>
    </row>
    <row r="1842" spans="1:6" ht="14.4">
      <c r="A1842" s="62"/>
      <c r="B1842" s="62"/>
      <c r="C1842" s="22"/>
      <c r="D1842" s="54"/>
      <c r="E1842" s="63"/>
      <c r="F1842" s="64"/>
    </row>
    <row r="1843" spans="1:6" ht="14.4">
      <c r="A1843" s="62"/>
      <c r="B1843" s="62"/>
      <c r="C1843" s="22"/>
      <c r="D1843" s="54"/>
      <c r="E1843" s="63"/>
      <c r="F1843" s="64"/>
    </row>
    <row r="1844" spans="1:6" ht="14.4">
      <c r="A1844" s="62"/>
      <c r="B1844" s="62"/>
      <c r="C1844" s="22"/>
      <c r="D1844" s="54"/>
      <c r="E1844" s="63"/>
      <c r="F1844" s="64"/>
    </row>
    <row r="1845" spans="1:6" ht="14.4">
      <c r="A1845" s="62"/>
      <c r="B1845" s="62"/>
      <c r="C1845" s="22"/>
      <c r="D1845" s="54"/>
      <c r="E1845" s="63"/>
      <c r="F1845" s="64"/>
    </row>
    <row r="1846" spans="1:6" ht="14.4">
      <c r="A1846" s="62"/>
      <c r="B1846" s="62"/>
      <c r="C1846" s="22"/>
      <c r="D1846" s="54"/>
      <c r="E1846" s="63"/>
      <c r="F1846" s="64"/>
    </row>
    <row r="1847" spans="1:6" ht="14.4">
      <c r="A1847" s="62"/>
      <c r="B1847" s="62"/>
      <c r="C1847" s="22"/>
      <c r="D1847" s="54"/>
      <c r="E1847" s="63"/>
      <c r="F1847" s="64"/>
    </row>
    <row r="1848" spans="1:6" ht="14.4">
      <c r="A1848" s="62"/>
      <c r="B1848" s="62"/>
      <c r="C1848" s="22"/>
      <c r="D1848" s="54"/>
      <c r="E1848" s="63"/>
      <c r="F1848" s="64"/>
    </row>
    <row r="1849" spans="1:6" ht="14.4">
      <c r="A1849" s="62"/>
      <c r="B1849" s="62"/>
      <c r="C1849" s="22"/>
      <c r="D1849" s="54"/>
      <c r="E1849" s="63"/>
      <c r="F1849" s="64"/>
    </row>
    <row r="1850" spans="1:6" ht="14.4">
      <c r="A1850" s="62"/>
      <c r="B1850" s="62"/>
      <c r="C1850" s="22"/>
      <c r="D1850" s="54"/>
      <c r="E1850" s="63"/>
      <c r="F1850" s="64"/>
    </row>
    <row r="1851" spans="1:6" ht="14.4">
      <c r="A1851" s="62"/>
      <c r="B1851" s="62"/>
      <c r="C1851" s="22"/>
      <c r="D1851" s="54"/>
      <c r="E1851" s="63"/>
      <c r="F1851" s="64"/>
    </row>
    <row r="1852" spans="1:6" ht="14.4">
      <c r="A1852" s="62"/>
      <c r="B1852" s="62"/>
      <c r="C1852" s="22"/>
      <c r="D1852" s="54"/>
      <c r="E1852" s="63"/>
      <c r="F1852" s="64"/>
    </row>
    <row r="1853" spans="1:6" ht="14.4">
      <c r="A1853" s="62"/>
      <c r="B1853" s="62"/>
      <c r="C1853" s="22"/>
      <c r="D1853" s="54"/>
      <c r="E1853" s="63"/>
      <c r="F1853" s="64"/>
    </row>
    <row r="1854" spans="1:6" ht="14.4">
      <c r="A1854" s="62"/>
      <c r="B1854" s="62"/>
      <c r="C1854" s="22"/>
      <c r="D1854" s="54"/>
      <c r="E1854" s="63"/>
      <c r="F1854" s="64"/>
    </row>
    <row r="1855" spans="1:6" ht="14.4">
      <c r="A1855" s="62"/>
      <c r="B1855" s="62"/>
      <c r="C1855" s="22"/>
      <c r="D1855" s="54"/>
      <c r="E1855" s="63"/>
      <c r="F1855" s="64"/>
    </row>
    <row r="1856" spans="1:6" ht="14.4">
      <c r="A1856" s="62"/>
      <c r="B1856" s="62"/>
      <c r="C1856" s="22"/>
      <c r="D1856" s="54"/>
      <c r="E1856" s="63"/>
      <c r="F1856" s="64"/>
    </row>
    <row r="1857" spans="1:6" ht="14.4">
      <c r="A1857" s="62"/>
      <c r="B1857" s="62"/>
      <c r="C1857" s="22"/>
      <c r="D1857" s="54"/>
      <c r="E1857" s="63"/>
      <c r="F1857" s="64"/>
    </row>
    <row r="1858" spans="1:6" ht="14.4">
      <c r="A1858" s="62"/>
      <c r="B1858" s="62"/>
      <c r="C1858" s="22"/>
      <c r="D1858" s="54"/>
      <c r="E1858" s="63"/>
      <c r="F1858" s="64"/>
    </row>
    <row r="1859" spans="1:6" ht="14.4">
      <c r="A1859" s="62"/>
      <c r="B1859" s="62"/>
      <c r="C1859" s="22"/>
      <c r="D1859" s="54"/>
      <c r="E1859" s="63"/>
      <c r="F1859" s="64"/>
    </row>
    <row r="1860" spans="1:6" ht="14.4">
      <c r="A1860" s="62"/>
      <c r="B1860" s="62"/>
      <c r="C1860" s="22"/>
      <c r="D1860" s="54"/>
      <c r="E1860" s="63"/>
      <c r="F1860" s="64"/>
    </row>
    <row r="1861" spans="1:6" ht="14.4">
      <c r="A1861" s="62"/>
      <c r="B1861" s="62"/>
      <c r="C1861" s="22"/>
      <c r="D1861" s="54"/>
      <c r="E1861" s="63"/>
      <c r="F1861" s="64"/>
    </row>
    <row r="1862" spans="1:6" ht="14.4">
      <c r="A1862" s="62"/>
      <c r="B1862" s="62"/>
      <c r="C1862" s="22"/>
      <c r="D1862" s="54"/>
      <c r="E1862" s="63"/>
      <c r="F1862" s="64"/>
    </row>
    <row r="1863" spans="1:6" ht="14.4">
      <c r="A1863" s="62"/>
      <c r="B1863" s="62"/>
      <c r="C1863" s="22"/>
      <c r="D1863" s="54"/>
      <c r="E1863" s="63"/>
      <c r="F1863" s="64"/>
    </row>
    <row r="1864" spans="1:6" ht="14.4">
      <c r="A1864" s="62"/>
      <c r="B1864" s="62"/>
      <c r="C1864" s="22"/>
      <c r="D1864" s="54"/>
      <c r="E1864" s="63"/>
      <c r="F1864" s="64"/>
    </row>
    <row r="1865" spans="1:6" ht="14.4">
      <c r="A1865" s="62"/>
      <c r="B1865" s="62"/>
      <c r="C1865" s="22"/>
      <c r="D1865" s="54"/>
      <c r="E1865" s="63"/>
      <c r="F1865" s="64"/>
    </row>
    <row r="1866" spans="1:6" ht="14.4">
      <c r="A1866" s="62"/>
      <c r="B1866" s="62"/>
      <c r="C1866" s="22"/>
      <c r="D1866" s="54"/>
      <c r="E1866" s="63"/>
      <c r="F1866" s="64"/>
    </row>
    <row r="1867" spans="1:6" ht="14.4">
      <c r="A1867" s="62"/>
      <c r="B1867" s="62"/>
      <c r="C1867" s="22"/>
      <c r="D1867" s="54"/>
      <c r="E1867" s="63"/>
      <c r="F1867" s="64"/>
    </row>
    <row r="1868" spans="1:6" ht="14.4">
      <c r="A1868" s="62"/>
      <c r="B1868" s="62"/>
      <c r="C1868" s="22"/>
      <c r="D1868" s="54"/>
      <c r="E1868" s="63"/>
      <c r="F1868" s="64"/>
    </row>
    <row r="1869" spans="1:6" ht="14.4">
      <c r="A1869" s="62"/>
      <c r="B1869" s="62"/>
      <c r="C1869" s="22"/>
      <c r="D1869" s="54"/>
      <c r="E1869" s="63"/>
      <c r="F1869" s="64"/>
    </row>
    <row r="1870" spans="1:6" ht="14.4">
      <c r="A1870" s="62"/>
      <c r="B1870" s="62"/>
      <c r="C1870" s="22"/>
      <c r="D1870" s="54"/>
      <c r="E1870" s="63"/>
      <c r="F1870" s="64"/>
    </row>
    <row r="1871" spans="1:6" ht="14.4">
      <c r="A1871" s="62"/>
      <c r="B1871" s="62"/>
      <c r="C1871" s="22"/>
      <c r="D1871" s="54"/>
      <c r="E1871" s="63"/>
      <c r="F1871" s="64"/>
    </row>
    <row r="1872" spans="1:6" ht="14.4">
      <c r="A1872" s="62"/>
      <c r="B1872" s="62"/>
      <c r="C1872" s="22"/>
      <c r="D1872" s="54"/>
      <c r="E1872" s="63"/>
      <c r="F1872" s="64"/>
    </row>
    <row r="1873" spans="1:6" ht="14.4">
      <c r="A1873" s="62"/>
      <c r="B1873" s="62"/>
      <c r="C1873" s="22"/>
      <c r="D1873" s="54"/>
      <c r="E1873" s="63"/>
      <c r="F1873" s="64"/>
    </row>
    <row r="1874" spans="1:6" ht="14.4">
      <c r="A1874" s="62"/>
      <c r="B1874" s="62"/>
      <c r="C1874" s="22"/>
      <c r="D1874" s="54"/>
      <c r="E1874" s="63"/>
      <c r="F1874" s="64"/>
    </row>
    <row r="1875" spans="1:6" ht="14.4">
      <c r="A1875" s="62"/>
      <c r="B1875" s="62"/>
      <c r="C1875" s="22"/>
      <c r="D1875" s="54"/>
      <c r="E1875" s="63"/>
      <c r="F1875" s="64"/>
    </row>
    <row r="1876" spans="1:6" ht="14.4">
      <c r="A1876" s="62"/>
      <c r="B1876" s="62"/>
      <c r="C1876" s="22"/>
      <c r="D1876" s="54"/>
      <c r="E1876" s="63"/>
      <c r="F1876" s="64"/>
    </row>
    <row r="1877" spans="1:6" ht="14.4">
      <c r="A1877" s="62"/>
      <c r="B1877" s="62"/>
      <c r="C1877" s="22"/>
      <c r="D1877" s="54"/>
      <c r="E1877" s="63"/>
      <c r="F1877" s="64"/>
    </row>
    <row r="1878" spans="1:6" ht="14.4">
      <c r="A1878" s="62"/>
      <c r="B1878" s="62"/>
      <c r="C1878" s="22"/>
      <c r="D1878" s="54"/>
      <c r="E1878" s="63"/>
      <c r="F1878" s="64"/>
    </row>
    <row r="1879" spans="1:6" ht="14.4">
      <c r="A1879" s="62"/>
      <c r="B1879" s="62"/>
      <c r="C1879" s="22"/>
      <c r="D1879" s="54"/>
      <c r="E1879" s="63"/>
      <c r="F1879" s="64"/>
    </row>
    <row r="1880" spans="1:6" ht="14.4">
      <c r="A1880" s="62"/>
      <c r="B1880" s="62"/>
      <c r="C1880" s="22"/>
      <c r="D1880" s="54"/>
      <c r="E1880" s="63"/>
      <c r="F1880" s="64"/>
    </row>
    <row r="1881" spans="1:6" ht="14.4">
      <c r="A1881" s="62"/>
      <c r="B1881" s="62"/>
      <c r="C1881" s="22"/>
      <c r="D1881" s="54"/>
      <c r="E1881" s="63"/>
      <c r="F1881" s="64"/>
    </row>
    <row r="1882" spans="1:6" ht="14.4">
      <c r="A1882" s="62"/>
      <c r="B1882" s="62"/>
      <c r="C1882" s="22"/>
      <c r="D1882" s="54"/>
      <c r="E1882" s="63"/>
      <c r="F1882" s="64"/>
    </row>
    <row r="1883" spans="1:6" ht="14.4">
      <c r="A1883" s="62"/>
      <c r="B1883" s="62"/>
      <c r="C1883" s="22"/>
      <c r="D1883" s="54"/>
      <c r="E1883" s="63"/>
      <c r="F1883" s="64"/>
    </row>
    <row r="1884" spans="1:6" ht="14.4">
      <c r="A1884" s="62"/>
      <c r="B1884" s="62"/>
      <c r="C1884" s="22"/>
      <c r="D1884" s="54"/>
      <c r="E1884" s="63"/>
      <c r="F1884" s="64"/>
    </row>
    <row r="1885" spans="1:6" ht="14.4">
      <c r="A1885" s="62"/>
      <c r="B1885" s="62"/>
      <c r="C1885" s="22"/>
      <c r="D1885" s="54"/>
      <c r="E1885" s="63"/>
      <c r="F1885" s="64"/>
    </row>
    <row r="1886" spans="1:6" ht="14.4">
      <c r="A1886" s="62"/>
      <c r="B1886" s="62"/>
      <c r="C1886" s="22"/>
      <c r="D1886" s="54"/>
      <c r="E1886" s="63"/>
      <c r="F1886" s="64"/>
    </row>
    <row r="1887" spans="1:6" ht="14.4">
      <c r="A1887" s="62"/>
      <c r="B1887" s="62"/>
      <c r="C1887" s="22"/>
      <c r="D1887" s="54"/>
      <c r="E1887" s="63"/>
      <c r="F1887" s="64"/>
    </row>
    <row r="1888" spans="1:6" ht="14.4">
      <c r="A1888" s="62"/>
      <c r="B1888" s="62"/>
      <c r="C1888" s="22"/>
      <c r="D1888" s="54"/>
      <c r="E1888" s="63"/>
      <c r="F1888" s="64"/>
    </row>
    <row r="1889" spans="1:6" ht="14.4">
      <c r="A1889" s="62"/>
      <c r="B1889" s="62"/>
      <c r="C1889" s="22"/>
      <c r="D1889" s="54"/>
      <c r="E1889" s="63"/>
      <c r="F1889" s="64"/>
    </row>
    <row r="1890" spans="1:6" ht="14.4">
      <c r="A1890" s="62"/>
      <c r="B1890" s="62"/>
      <c r="C1890" s="22"/>
      <c r="D1890" s="54"/>
      <c r="E1890" s="63"/>
      <c r="F1890" s="64"/>
    </row>
    <row r="1891" spans="1:6" ht="14.4">
      <c r="A1891" s="62"/>
      <c r="B1891" s="62"/>
      <c r="C1891" s="22"/>
      <c r="D1891" s="54"/>
      <c r="E1891" s="63"/>
      <c r="F1891" s="64"/>
    </row>
    <row r="1892" spans="1:6" ht="14.4">
      <c r="A1892" s="62"/>
      <c r="B1892" s="62"/>
      <c r="C1892" s="22"/>
      <c r="D1892" s="54"/>
      <c r="E1892" s="63"/>
      <c r="F1892" s="64"/>
    </row>
    <row r="1893" spans="1:6" ht="14.4">
      <c r="A1893" s="62"/>
      <c r="B1893" s="62"/>
      <c r="C1893" s="22"/>
      <c r="D1893" s="54"/>
      <c r="E1893" s="63"/>
      <c r="F1893" s="64"/>
    </row>
    <row r="1894" spans="1:6" ht="14.4">
      <c r="A1894" s="62"/>
      <c r="B1894" s="62"/>
      <c r="C1894" s="22"/>
      <c r="D1894" s="54"/>
      <c r="E1894" s="63"/>
      <c r="F1894" s="64"/>
    </row>
    <row r="1895" spans="1:6" ht="14.4">
      <c r="A1895" s="62"/>
      <c r="B1895" s="62"/>
      <c r="C1895" s="22"/>
      <c r="D1895" s="54"/>
      <c r="E1895" s="63"/>
      <c r="F1895" s="64"/>
    </row>
    <row r="1896" spans="1:6" ht="14.4">
      <c r="A1896" s="62"/>
      <c r="B1896" s="62"/>
      <c r="C1896" s="22"/>
      <c r="D1896" s="54"/>
      <c r="E1896" s="63"/>
      <c r="F1896" s="64"/>
    </row>
    <row r="1897" spans="1:6" ht="14.4">
      <c r="A1897" s="62"/>
      <c r="B1897" s="62"/>
      <c r="C1897" s="22"/>
      <c r="D1897" s="54"/>
      <c r="E1897" s="63"/>
      <c r="F1897" s="64"/>
    </row>
    <row r="1898" spans="1:6" ht="14.4">
      <c r="A1898" s="62"/>
      <c r="B1898" s="62"/>
      <c r="C1898" s="22"/>
      <c r="D1898" s="54"/>
      <c r="E1898" s="63"/>
      <c r="F1898" s="64"/>
    </row>
    <row r="1899" spans="1:6" ht="14.4">
      <c r="A1899" s="62"/>
      <c r="B1899" s="62"/>
      <c r="C1899" s="22"/>
      <c r="D1899" s="54"/>
      <c r="E1899" s="63"/>
      <c r="F1899" s="64"/>
    </row>
    <row r="1900" spans="1:6" ht="14.4">
      <c r="A1900" s="62"/>
      <c r="B1900" s="62"/>
      <c r="C1900" s="22"/>
      <c r="D1900" s="54"/>
      <c r="E1900" s="63"/>
      <c r="F1900" s="64"/>
    </row>
    <row r="1901" spans="1:6" ht="14.4">
      <c r="A1901" s="62"/>
      <c r="B1901" s="62"/>
      <c r="C1901" s="22"/>
      <c r="D1901" s="54"/>
      <c r="E1901" s="63"/>
      <c r="F1901" s="64"/>
    </row>
    <row r="1902" spans="1:6" ht="14.4">
      <c r="A1902" s="62"/>
      <c r="B1902" s="62"/>
      <c r="C1902" s="22"/>
      <c r="D1902" s="54"/>
      <c r="E1902" s="63"/>
      <c r="F1902" s="64"/>
    </row>
    <row r="1903" spans="1:6" ht="14.4">
      <c r="A1903" s="62"/>
      <c r="B1903" s="62"/>
      <c r="C1903" s="22"/>
      <c r="D1903" s="54"/>
      <c r="E1903" s="63"/>
      <c r="F1903" s="64"/>
    </row>
    <row r="1904" spans="1:6" ht="14.4">
      <c r="A1904" s="62"/>
      <c r="B1904" s="62"/>
      <c r="C1904" s="22"/>
      <c r="D1904" s="54"/>
      <c r="E1904" s="63"/>
      <c r="F1904" s="64"/>
    </row>
    <row r="1905" spans="1:6" ht="14.4">
      <c r="A1905" s="62"/>
      <c r="B1905" s="62"/>
      <c r="C1905" s="22"/>
      <c r="D1905" s="54"/>
      <c r="E1905" s="63"/>
      <c r="F1905" s="64"/>
    </row>
    <row r="1906" spans="1:6" ht="14.4">
      <c r="A1906" s="62"/>
      <c r="B1906" s="62"/>
      <c r="C1906" s="22"/>
      <c r="D1906" s="54"/>
      <c r="E1906" s="63"/>
      <c r="F1906" s="64"/>
    </row>
    <row r="1907" spans="1:6" ht="14.4">
      <c r="A1907" s="62"/>
      <c r="B1907" s="62"/>
      <c r="C1907" s="22"/>
      <c r="D1907" s="54"/>
      <c r="E1907" s="63"/>
      <c r="F1907" s="64"/>
    </row>
    <row r="1908" spans="1:6" ht="14.4">
      <c r="A1908" s="62"/>
      <c r="B1908" s="62"/>
      <c r="C1908" s="22"/>
      <c r="D1908" s="54"/>
      <c r="E1908" s="63"/>
      <c r="F1908" s="64"/>
    </row>
    <row r="1909" spans="1:6" ht="14.4">
      <c r="A1909" s="62"/>
      <c r="B1909" s="62"/>
      <c r="C1909" s="22"/>
      <c r="D1909" s="54"/>
      <c r="E1909" s="63"/>
      <c r="F1909" s="64"/>
    </row>
    <row r="1910" spans="1:6" ht="14.4">
      <c r="A1910" s="62"/>
      <c r="B1910" s="62"/>
      <c r="C1910" s="22"/>
      <c r="D1910" s="54"/>
      <c r="E1910" s="63"/>
      <c r="F1910" s="64"/>
    </row>
    <row r="1911" spans="1:6" ht="14.4">
      <c r="A1911" s="62"/>
      <c r="B1911" s="62"/>
      <c r="C1911" s="22"/>
      <c r="D1911" s="54"/>
      <c r="E1911" s="63"/>
      <c r="F1911" s="64"/>
    </row>
    <row r="1912" spans="1:6" ht="14.4">
      <c r="A1912" s="62"/>
      <c r="B1912" s="62"/>
      <c r="C1912" s="22"/>
      <c r="D1912" s="54"/>
      <c r="E1912" s="63"/>
      <c r="F1912" s="64"/>
    </row>
    <row r="1913" spans="1:6" ht="14.4">
      <c r="A1913" s="62"/>
      <c r="B1913" s="62"/>
      <c r="C1913" s="22"/>
      <c r="D1913" s="54"/>
      <c r="E1913" s="63"/>
      <c r="F1913" s="64"/>
    </row>
    <row r="1914" spans="1:6" ht="14.4">
      <c r="A1914" s="62"/>
      <c r="B1914" s="62"/>
      <c r="C1914" s="22"/>
      <c r="D1914" s="54"/>
      <c r="E1914" s="63"/>
      <c r="F1914" s="64"/>
    </row>
    <row r="1915" spans="1:6" ht="14.4">
      <c r="A1915" s="62"/>
      <c r="B1915" s="62"/>
      <c r="C1915" s="22"/>
      <c r="D1915" s="54"/>
      <c r="E1915" s="63"/>
      <c r="F1915" s="64"/>
    </row>
    <row r="1916" spans="1:6" ht="14.4">
      <c r="A1916" s="62"/>
      <c r="B1916" s="62"/>
      <c r="C1916" s="22"/>
      <c r="D1916" s="54"/>
      <c r="E1916" s="63"/>
      <c r="F1916" s="64"/>
    </row>
    <row r="1917" spans="1:6" ht="14.4">
      <c r="A1917" s="62"/>
      <c r="B1917" s="62"/>
      <c r="C1917" s="22"/>
      <c r="D1917" s="54"/>
      <c r="E1917" s="63"/>
      <c r="F1917" s="64"/>
    </row>
    <row r="1918" spans="1:6" ht="14.4">
      <c r="A1918" s="62"/>
      <c r="B1918" s="62"/>
      <c r="C1918" s="22"/>
      <c r="D1918" s="54"/>
      <c r="E1918" s="63"/>
      <c r="F1918" s="64"/>
    </row>
    <row r="1919" spans="1:6" ht="14.4">
      <c r="A1919" s="62"/>
      <c r="B1919" s="62"/>
      <c r="C1919" s="22"/>
      <c r="D1919" s="54"/>
      <c r="E1919" s="63"/>
      <c r="F1919" s="64"/>
    </row>
    <row r="1920" spans="1:6" ht="14.4">
      <c r="A1920" s="62"/>
      <c r="B1920" s="62"/>
      <c r="C1920" s="22"/>
      <c r="D1920" s="54"/>
      <c r="E1920" s="63"/>
      <c r="F1920" s="64"/>
    </row>
    <row r="1921" spans="1:6" ht="14.4">
      <c r="A1921" s="62"/>
      <c r="B1921" s="62"/>
      <c r="C1921" s="22"/>
      <c r="D1921" s="54"/>
      <c r="E1921" s="63"/>
      <c r="F1921" s="64"/>
    </row>
    <row r="1922" spans="1:6" ht="14.4">
      <c r="A1922" s="62"/>
      <c r="B1922" s="62"/>
      <c r="C1922" s="22"/>
      <c r="D1922" s="54"/>
      <c r="E1922" s="63"/>
      <c r="F1922" s="64"/>
    </row>
    <row r="1923" spans="1:6" ht="14.4">
      <c r="A1923" s="62"/>
      <c r="B1923" s="62"/>
      <c r="C1923" s="22"/>
      <c r="D1923" s="54"/>
      <c r="E1923" s="63"/>
      <c r="F1923" s="64"/>
    </row>
    <row r="1924" spans="1:6" ht="14.4">
      <c r="A1924" s="62"/>
      <c r="B1924" s="62"/>
      <c r="C1924" s="22"/>
      <c r="D1924" s="54"/>
      <c r="E1924" s="63"/>
      <c r="F1924" s="64"/>
    </row>
    <row r="1925" spans="1:6" ht="14.4">
      <c r="A1925" s="62"/>
      <c r="B1925" s="62"/>
      <c r="C1925" s="22"/>
      <c r="D1925" s="54"/>
      <c r="E1925" s="63"/>
      <c r="F1925" s="64"/>
    </row>
    <row r="1926" spans="1:6" ht="14.4">
      <c r="A1926" s="62"/>
      <c r="B1926" s="62"/>
      <c r="C1926" s="22"/>
      <c r="D1926" s="54"/>
      <c r="E1926" s="63"/>
      <c r="F1926" s="64"/>
    </row>
    <row r="1927" spans="1:6" ht="14.4">
      <c r="A1927" s="62"/>
      <c r="B1927" s="62"/>
      <c r="C1927" s="22"/>
      <c r="D1927" s="54"/>
      <c r="E1927" s="63"/>
      <c r="F1927" s="64"/>
    </row>
    <row r="1928" spans="1:6" ht="14.4">
      <c r="A1928" s="62"/>
      <c r="B1928" s="62"/>
      <c r="C1928" s="22"/>
      <c r="D1928" s="54"/>
      <c r="E1928" s="63"/>
      <c r="F1928" s="64"/>
    </row>
    <row r="1929" spans="1:6" ht="14.4">
      <c r="A1929" s="62"/>
      <c r="B1929" s="62"/>
      <c r="C1929" s="22"/>
      <c r="D1929" s="54"/>
      <c r="E1929" s="63"/>
      <c r="F1929" s="64"/>
    </row>
    <row r="1930" spans="1:6" ht="14.4">
      <c r="A1930" s="62"/>
      <c r="B1930" s="62"/>
      <c r="C1930" s="22"/>
      <c r="D1930" s="54"/>
      <c r="E1930" s="63"/>
      <c r="F1930" s="64"/>
    </row>
    <row r="1931" spans="1:6" ht="14.4">
      <c r="A1931" s="62"/>
      <c r="B1931" s="62"/>
      <c r="C1931" s="22"/>
      <c r="D1931" s="54"/>
      <c r="E1931" s="63"/>
      <c r="F1931" s="64"/>
    </row>
    <row r="1932" spans="1:6" ht="14.4">
      <c r="A1932" s="62"/>
      <c r="B1932" s="62"/>
      <c r="C1932" s="22"/>
      <c r="D1932" s="54"/>
      <c r="E1932" s="63"/>
      <c r="F1932" s="64"/>
    </row>
    <row r="1933" spans="1:6" ht="14.4">
      <c r="A1933" s="62"/>
      <c r="B1933" s="62"/>
      <c r="C1933" s="22"/>
      <c r="D1933" s="54"/>
      <c r="E1933" s="63"/>
      <c r="F1933" s="64"/>
    </row>
    <row r="1934" spans="1:6" ht="14.4">
      <c r="A1934" s="62"/>
      <c r="B1934" s="62"/>
      <c r="C1934" s="22"/>
      <c r="D1934" s="54"/>
      <c r="E1934" s="63"/>
      <c r="F1934" s="64"/>
    </row>
    <row r="1935" spans="1:6" ht="14.4">
      <c r="A1935" s="62"/>
      <c r="B1935" s="62"/>
      <c r="C1935" s="22"/>
      <c r="D1935" s="54"/>
      <c r="E1935" s="63"/>
      <c r="F1935" s="64"/>
    </row>
    <row r="1936" spans="1:6" ht="14.4">
      <c r="A1936" s="62"/>
      <c r="B1936" s="62"/>
      <c r="C1936" s="22"/>
      <c r="D1936" s="54"/>
      <c r="E1936" s="63"/>
      <c r="F1936" s="64"/>
    </row>
    <row r="1937" spans="1:6" ht="14.4">
      <c r="A1937" s="62"/>
      <c r="B1937" s="62"/>
      <c r="C1937" s="22"/>
      <c r="D1937" s="54"/>
      <c r="E1937" s="63"/>
      <c r="F1937" s="64"/>
    </row>
    <row r="1938" spans="1:6" ht="14.4">
      <c r="A1938" s="62"/>
      <c r="B1938" s="62"/>
      <c r="C1938" s="22"/>
      <c r="D1938" s="54"/>
      <c r="E1938" s="63"/>
      <c r="F1938" s="64"/>
    </row>
    <row r="1939" spans="1:6" ht="14.4">
      <c r="A1939" s="62"/>
      <c r="B1939" s="62"/>
      <c r="C1939" s="22"/>
      <c r="D1939" s="54"/>
      <c r="E1939" s="63"/>
      <c r="F1939" s="64"/>
    </row>
    <row r="1940" spans="1:6" ht="14.4">
      <c r="A1940" s="62"/>
      <c r="B1940" s="62"/>
      <c r="C1940" s="22"/>
      <c r="D1940" s="54"/>
      <c r="E1940" s="63"/>
      <c r="F1940" s="64"/>
    </row>
    <row r="1941" spans="1:6" ht="14.4">
      <c r="A1941" s="62"/>
      <c r="B1941" s="62"/>
      <c r="C1941" s="22"/>
      <c r="D1941" s="54"/>
      <c r="E1941" s="63"/>
      <c r="F1941" s="64"/>
    </row>
    <row r="1942" spans="1:6" ht="14.4">
      <c r="A1942" s="62"/>
      <c r="B1942" s="62"/>
      <c r="C1942" s="22"/>
      <c r="D1942" s="54"/>
      <c r="E1942" s="63"/>
      <c r="F1942" s="64"/>
    </row>
    <row r="1943" spans="1:6" ht="14.4">
      <c r="A1943" s="62"/>
      <c r="B1943" s="62"/>
      <c r="C1943" s="22"/>
      <c r="D1943" s="54"/>
      <c r="E1943" s="63"/>
      <c r="F1943" s="64"/>
    </row>
    <row r="1944" spans="1:6" ht="14.4">
      <c r="A1944" s="62"/>
      <c r="B1944" s="62"/>
      <c r="C1944" s="22"/>
      <c r="D1944" s="54"/>
      <c r="E1944" s="63"/>
      <c r="F1944" s="64"/>
    </row>
    <row r="1945" spans="1:6" ht="14.4">
      <c r="A1945" s="62"/>
      <c r="B1945" s="62"/>
      <c r="C1945" s="22"/>
      <c r="D1945" s="54"/>
      <c r="E1945" s="63"/>
      <c r="F1945" s="64"/>
    </row>
    <row r="1946" spans="1:6" ht="14.4">
      <c r="A1946" s="62"/>
      <c r="B1946" s="62"/>
      <c r="C1946" s="22"/>
      <c r="D1946" s="54"/>
      <c r="E1946" s="63"/>
      <c r="F1946" s="64"/>
    </row>
    <row r="1947" spans="1:6" ht="14.4">
      <c r="A1947" s="62"/>
      <c r="B1947" s="62"/>
      <c r="C1947" s="22"/>
      <c r="D1947" s="54"/>
      <c r="E1947" s="63"/>
      <c r="F1947" s="64"/>
    </row>
    <row r="1948" spans="1:6" ht="14.4">
      <c r="A1948" s="62"/>
      <c r="B1948" s="62"/>
      <c r="C1948" s="22"/>
      <c r="D1948" s="54"/>
      <c r="E1948" s="63"/>
      <c r="F1948" s="64"/>
    </row>
    <row r="1949" spans="1:6" ht="14.4">
      <c r="A1949" s="62"/>
      <c r="B1949" s="62"/>
      <c r="C1949" s="22"/>
      <c r="D1949" s="54"/>
      <c r="E1949" s="63"/>
      <c r="F1949" s="64"/>
    </row>
    <row r="1950" spans="1:6" ht="14.4">
      <c r="A1950" s="62"/>
      <c r="B1950" s="62"/>
      <c r="C1950" s="22"/>
      <c r="D1950" s="54"/>
      <c r="E1950" s="63"/>
      <c r="F1950" s="64"/>
    </row>
    <row r="1951" spans="1:6" ht="14.4">
      <c r="A1951" s="62"/>
      <c r="B1951" s="62"/>
      <c r="C1951" s="22"/>
      <c r="D1951" s="54"/>
      <c r="E1951" s="63"/>
      <c r="F1951" s="64"/>
    </row>
    <row r="1952" spans="1:6" ht="14.4">
      <c r="A1952" s="62"/>
      <c r="B1952" s="62"/>
      <c r="C1952" s="22"/>
      <c r="D1952" s="54"/>
      <c r="E1952" s="63"/>
      <c r="F1952" s="64"/>
    </row>
    <row r="1953" spans="1:6" ht="14.4">
      <c r="A1953" s="62"/>
      <c r="B1953" s="62"/>
      <c r="C1953" s="22"/>
      <c r="D1953" s="54"/>
      <c r="E1953" s="63"/>
      <c r="F1953" s="64"/>
    </row>
    <row r="1954" spans="1:6" ht="14.4">
      <c r="A1954" s="62"/>
      <c r="B1954" s="62"/>
      <c r="C1954" s="22"/>
      <c r="D1954" s="54"/>
      <c r="E1954" s="63"/>
      <c r="F1954" s="64"/>
    </row>
    <row r="1955" spans="1:6" ht="14.4">
      <c r="A1955" s="62"/>
      <c r="B1955" s="62"/>
      <c r="C1955" s="22"/>
      <c r="D1955" s="54"/>
      <c r="E1955" s="63"/>
      <c r="F1955" s="64"/>
    </row>
    <row r="1956" spans="1:6" ht="14.4">
      <c r="A1956" s="62"/>
      <c r="B1956" s="62"/>
      <c r="C1956" s="22"/>
      <c r="D1956" s="54"/>
      <c r="E1956" s="63"/>
      <c r="F1956" s="64"/>
    </row>
    <row r="1957" spans="1:6" ht="14.4">
      <c r="A1957" s="62"/>
      <c r="B1957" s="62"/>
      <c r="C1957" s="22"/>
      <c r="D1957" s="54"/>
      <c r="E1957" s="63"/>
      <c r="F1957" s="64"/>
    </row>
    <row r="1958" spans="1:6" ht="14.4">
      <c r="A1958" s="62"/>
      <c r="B1958" s="62"/>
      <c r="C1958" s="22"/>
      <c r="D1958" s="54"/>
      <c r="E1958" s="63"/>
      <c r="F1958" s="64"/>
    </row>
    <row r="1959" spans="1:6" ht="14.4">
      <c r="A1959" s="62"/>
      <c r="B1959" s="62"/>
      <c r="C1959" s="22"/>
      <c r="D1959" s="54"/>
      <c r="E1959" s="63"/>
      <c r="F1959" s="64"/>
    </row>
    <row r="1960" spans="1:6" ht="14.4">
      <c r="A1960" s="62"/>
      <c r="B1960" s="62"/>
      <c r="C1960" s="22"/>
      <c r="D1960" s="54"/>
      <c r="E1960" s="63"/>
      <c r="F1960" s="64"/>
    </row>
    <row r="1961" spans="1:6" ht="14.4">
      <c r="A1961" s="62"/>
      <c r="B1961" s="62"/>
      <c r="C1961" s="22"/>
      <c r="D1961" s="54"/>
      <c r="E1961" s="63"/>
      <c r="F1961" s="64"/>
    </row>
    <row r="1962" spans="1:6" ht="14.4">
      <c r="A1962" s="62"/>
      <c r="B1962" s="62"/>
      <c r="C1962" s="22"/>
      <c r="D1962" s="54"/>
      <c r="E1962" s="63"/>
      <c r="F1962" s="64"/>
    </row>
    <row r="1963" spans="1:6" ht="14.4">
      <c r="A1963" s="62"/>
      <c r="B1963" s="62"/>
      <c r="C1963" s="22"/>
      <c r="D1963" s="54"/>
      <c r="E1963" s="63"/>
      <c r="F1963" s="64"/>
    </row>
    <row r="1964" spans="1:6" ht="14.4">
      <c r="A1964" s="62"/>
      <c r="B1964" s="62"/>
      <c r="C1964" s="22"/>
      <c r="D1964" s="54"/>
      <c r="E1964" s="63"/>
      <c r="F1964" s="64"/>
    </row>
    <row r="1965" spans="1:6" ht="14.4">
      <c r="A1965" s="62"/>
      <c r="B1965" s="62"/>
      <c r="C1965" s="22"/>
      <c r="D1965" s="54"/>
      <c r="E1965" s="63"/>
      <c r="F1965" s="64"/>
    </row>
    <row r="1966" spans="1:6" ht="14.4">
      <c r="A1966" s="62"/>
      <c r="B1966" s="62"/>
      <c r="C1966" s="22"/>
      <c r="D1966" s="54"/>
      <c r="E1966" s="63"/>
      <c r="F1966" s="64"/>
    </row>
    <row r="1967" spans="1:6" ht="14.4">
      <c r="A1967" s="62"/>
      <c r="B1967" s="62"/>
      <c r="C1967" s="22"/>
      <c r="D1967" s="54"/>
      <c r="E1967" s="63"/>
      <c r="F1967" s="64"/>
    </row>
    <row r="1968" spans="1:6" ht="14.4">
      <c r="A1968" s="62"/>
      <c r="B1968" s="62"/>
      <c r="C1968" s="22"/>
      <c r="D1968" s="54"/>
      <c r="E1968" s="63"/>
      <c r="F1968" s="64"/>
    </row>
    <row r="1969" spans="1:6" ht="14.4">
      <c r="A1969" s="62"/>
      <c r="B1969" s="62"/>
      <c r="C1969" s="22"/>
      <c r="D1969" s="54"/>
      <c r="E1969" s="63"/>
      <c r="F1969" s="64"/>
    </row>
    <row r="1970" spans="1:6" ht="14.4">
      <c r="A1970" s="62"/>
      <c r="B1970" s="62"/>
      <c r="C1970" s="22"/>
      <c r="D1970" s="54"/>
      <c r="E1970" s="63"/>
      <c r="F1970" s="64"/>
    </row>
    <row r="1971" spans="1:6" ht="14.4">
      <c r="A1971" s="62"/>
      <c r="B1971" s="62"/>
      <c r="C1971" s="22"/>
      <c r="D1971" s="54"/>
      <c r="E1971" s="63"/>
      <c r="F1971" s="64"/>
    </row>
    <row r="1972" spans="1:6" ht="14.4">
      <c r="A1972" s="62"/>
      <c r="B1972" s="62"/>
      <c r="C1972" s="22"/>
      <c r="D1972" s="54"/>
      <c r="E1972" s="63"/>
      <c r="F1972" s="64"/>
    </row>
    <row r="1973" spans="1:6" ht="14.4">
      <c r="A1973" s="62"/>
      <c r="B1973" s="62"/>
      <c r="C1973" s="22"/>
      <c r="D1973" s="54"/>
      <c r="E1973" s="63"/>
      <c r="F1973" s="64"/>
    </row>
    <row r="1974" spans="1:6" ht="14.4">
      <c r="A1974" s="62"/>
      <c r="B1974" s="62"/>
      <c r="C1974" s="22"/>
      <c r="D1974" s="54"/>
      <c r="E1974" s="63"/>
      <c r="F1974" s="64"/>
    </row>
    <row r="1975" spans="1:6" ht="14.4">
      <c r="A1975" s="62"/>
      <c r="B1975" s="62"/>
      <c r="C1975" s="22"/>
      <c r="D1975" s="54"/>
      <c r="E1975" s="63"/>
      <c r="F1975" s="64"/>
    </row>
    <row r="1976" spans="1:6" ht="14.4">
      <c r="A1976" s="62"/>
      <c r="B1976" s="62"/>
      <c r="C1976" s="22"/>
      <c r="D1976" s="54"/>
      <c r="E1976" s="63"/>
      <c r="F1976" s="64"/>
    </row>
    <row r="1977" spans="1:6" ht="14.4">
      <c r="A1977" s="62"/>
      <c r="B1977" s="62"/>
      <c r="C1977" s="22"/>
      <c r="D1977" s="54"/>
      <c r="E1977" s="63"/>
      <c r="F1977" s="64"/>
    </row>
    <row r="1978" spans="1:6" ht="14.4">
      <c r="A1978" s="62"/>
      <c r="B1978" s="62"/>
      <c r="C1978" s="22"/>
      <c r="D1978" s="54"/>
      <c r="E1978" s="63"/>
      <c r="F1978" s="64"/>
    </row>
    <row r="1979" spans="1:6" ht="14.4">
      <c r="A1979" s="62"/>
      <c r="B1979" s="62"/>
      <c r="C1979" s="22"/>
      <c r="D1979" s="54"/>
      <c r="E1979" s="63"/>
      <c r="F1979" s="64"/>
    </row>
    <row r="1980" spans="1:6" ht="14.4">
      <c r="A1980" s="62"/>
      <c r="B1980" s="62"/>
      <c r="C1980" s="22"/>
      <c r="D1980" s="54"/>
      <c r="E1980" s="63"/>
      <c r="F1980" s="64"/>
    </row>
    <row r="1981" spans="1:6" ht="14.4">
      <c r="A1981" s="62"/>
      <c r="B1981" s="62"/>
      <c r="C1981" s="22"/>
      <c r="D1981" s="54"/>
      <c r="E1981" s="63"/>
      <c r="F1981" s="64"/>
    </row>
    <row r="1982" spans="1:6" ht="14.4">
      <c r="A1982" s="62"/>
      <c r="B1982" s="62"/>
      <c r="C1982" s="22"/>
      <c r="D1982" s="54"/>
      <c r="E1982" s="63"/>
      <c r="F1982" s="64"/>
    </row>
    <row r="1983" spans="1:6" ht="14.4">
      <c r="A1983" s="62"/>
      <c r="B1983" s="62"/>
      <c r="C1983" s="22"/>
      <c r="D1983" s="54"/>
      <c r="E1983" s="63"/>
      <c r="F1983" s="64"/>
    </row>
    <row r="1984" spans="1:6" ht="14.4">
      <c r="A1984" s="62"/>
      <c r="B1984" s="62"/>
      <c r="C1984" s="22"/>
      <c r="D1984" s="54"/>
      <c r="E1984" s="63"/>
      <c r="F1984" s="64"/>
    </row>
    <row r="1985" spans="1:6" ht="14.4">
      <c r="A1985" s="62"/>
      <c r="B1985" s="62"/>
      <c r="C1985" s="22"/>
      <c r="D1985" s="54"/>
      <c r="E1985" s="63"/>
      <c r="F1985" s="64"/>
    </row>
    <row r="1986" spans="1:6" ht="14.4">
      <c r="A1986" s="62"/>
      <c r="B1986" s="62"/>
      <c r="C1986" s="22"/>
      <c r="D1986" s="54"/>
      <c r="E1986" s="63"/>
      <c r="F1986" s="64"/>
    </row>
    <row r="1987" spans="1:6" ht="14.4">
      <c r="A1987" s="62"/>
      <c r="B1987" s="62"/>
      <c r="C1987" s="22"/>
      <c r="D1987" s="54"/>
      <c r="E1987" s="63"/>
      <c r="F1987" s="64"/>
    </row>
    <row r="1988" spans="1:6" ht="14.4">
      <c r="A1988" s="62"/>
      <c r="B1988" s="62"/>
      <c r="C1988" s="22"/>
      <c r="D1988" s="54"/>
      <c r="E1988" s="63"/>
      <c r="F1988" s="64"/>
    </row>
    <row r="1989" spans="1:6" ht="14.4">
      <c r="A1989" s="62"/>
      <c r="B1989" s="62"/>
      <c r="C1989" s="22"/>
      <c r="D1989" s="54"/>
      <c r="E1989" s="63"/>
      <c r="F1989" s="64"/>
    </row>
    <row r="1990" spans="1:6" ht="14.4">
      <c r="A1990" s="62"/>
      <c r="B1990" s="62"/>
      <c r="C1990" s="22"/>
      <c r="D1990" s="54"/>
      <c r="E1990" s="63"/>
      <c r="F1990" s="64"/>
    </row>
    <row r="1991" spans="1:6" ht="14.4">
      <c r="A1991" s="62"/>
      <c r="B1991" s="62"/>
      <c r="C1991" s="22"/>
      <c r="D1991" s="54"/>
      <c r="E1991" s="63"/>
      <c r="F1991" s="64"/>
    </row>
    <row r="1992" spans="1:6" ht="14.4">
      <c r="A1992" s="62"/>
      <c r="B1992" s="62"/>
      <c r="C1992" s="22"/>
      <c r="D1992" s="54"/>
      <c r="E1992" s="63"/>
      <c r="F1992" s="64"/>
    </row>
    <row r="1993" spans="1:6" ht="14.4">
      <c r="A1993" s="62"/>
      <c r="B1993" s="62"/>
      <c r="C1993" s="22"/>
      <c r="D1993" s="54"/>
      <c r="E1993" s="63"/>
      <c r="F1993" s="64"/>
    </row>
    <row r="1994" spans="1:6" ht="14.4">
      <c r="A1994" s="62"/>
      <c r="B1994" s="62"/>
      <c r="C1994" s="22"/>
      <c r="D1994" s="54"/>
      <c r="E1994" s="63"/>
      <c r="F1994" s="64"/>
    </row>
    <row r="1995" spans="1:6" ht="14.4">
      <c r="A1995" s="62"/>
      <c r="B1995" s="62"/>
      <c r="C1995" s="22"/>
      <c r="D1995" s="54"/>
      <c r="E1995" s="63"/>
      <c r="F1995" s="64"/>
    </row>
    <row r="1996" spans="1:6" ht="14.4">
      <c r="A1996" s="62"/>
      <c r="B1996" s="62"/>
      <c r="C1996" s="22"/>
      <c r="D1996" s="54"/>
      <c r="E1996" s="63"/>
      <c r="F1996" s="64"/>
    </row>
    <row r="1997" spans="1:6" ht="14.4">
      <c r="A1997" s="62"/>
      <c r="B1997" s="62"/>
      <c r="C1997" s="22"/>
      <c r="D1997" s="54"/>
      <c r="E1997" s="63"/>
      <c r="F1997" s="64"/>
    </row>
    <row r="1998" spans="1:6" ht="14.4">
      <c r="A1998" s="62"/>
      <c r="B1998" s="62"/>
      <c r="C1998" s="22"/>
      <c r="D1998" s="54"/>
      <c r="E1998" s="63"/>
      <c r="F1998" s="64"/>
    </row>
    <row r="1999" spans="1:6" ht="14.4">
      <c r="A1999" s="62"/>
      <c r="B1999" s="62"/>
      <c r="C1999" s="22"/>
      <c r="D1999" s="54"/>
      <c r="E1999" s="63"/>
      <c r="F1999" s="64"/>
    </row>
    <row r="2000" spans="1:6" ht="14.4">
      <c r="A2000" s="62"/>
      <c r="B2000" s="62"/>
      <c r="C2000" s="22"/>
      <c r="D2000" s="54"/>
      <c r="E2000" s="63"/>
      <c r="F2000" s="64"/>
    </row>
    <row r="2001" spans="1:6" ht="14.4">
      <c r="A2001" s="62"/>
      <c r="B2001" s="62"/>
      <c r="C2001" s="22"/>
      <c r="D2001" s="54"/>
      <c r="E2001" s="63"/>
      <c r="F2001" s="64"/>
    </row>
    <row r="2002" spans="1:6" ht="14.4">
      <c r="A2002" s="62"/>
      <c r="B2002" s="62"/>
      <c r="C2002" s="22"/>
      <c r="D2002" s="54"/>
      <c r="E2002" s="63"/>
      <c r="F2002" s="64"/>
    </row>
    <row r="2003" spans="1:6" ht="14.4">
      <c r="A2003" s="62"/>
      <c r="B2003" s="62"/>
      <c r="C2003" s="22"/>
      <c r="D2003" s="54"/>
      <c r="E2003" s="63"/>
      <c r="F2003" s="64"/>
    </row>
    <row r="2004" spans="1:6" ht="14.4">
      <c r="A2004" s="62"/>
      <c r="B2004" s="62"/>
      <c r="C2004" s="22"/>
      <c r="D2004" s="54"/>
      <c r="E2004" s="63"/>
      <c r="F2004" s="64"/>
    </row>
    <row r="2005" spans="1:6" ht="14.4">
      <c r="A2005" s="62"/>
      <c r="B2005" s="62"/>
      <c r="C2005" s="22"/>
      <c r="D2005" s="54"/>
      <c r="E2005" s="63"/>
      <c r="F2005" s="64"/>
    </row>
    <row r="2006" spans="1:6" ht="14.4">
      <c r="A2006" s="62"/>
      <c r="B2006" s="62"/>
      <c r="C2006" s="22"/>
      <c r="D2006" s="54"/>
      <c r="E2006" s="63"/>
      <c r="F2006" s="64"/>
    </row>
    <row r="2007" spans="1:6" ht="14.4">
      <c r="A2007" s="62"/>
      <c r="B2007" s="62"/>
      <c r="C2007" s="22"/>
      <c r="D2007" s="54"/>
      <c r="E2007" s="63"/>
      <c r="F2007" s="64"/>
    </row>
    <row r="2008" spans="1:6" ht="14.4">
      <c r="A2008" s="62"/>
      <c r="B2008" s="62"/>
      <c r="C2008" s="22"/>
      <c r="D2008" s="54"/>
      <c r="E2008" s="63"/>
      <c r="F2008" s="64"/>
    </row>
    <row r="2009" spans="1:6" ht="14.4">
      <c r="A2009" s="62"/>
      <c r="B2009" s="62"/>
      <c r="C2009" s="22"/>
      <c r="D2009" s="54"/>
      <c r="E2009" s="63"/>
      <c r="F2009" s="64"/>
    </row>
    <row r="2010" spans="1:6" ht="14.4">
      <c r="A2010" s="62"/>
      <c r="B2010" s="62"/>
      <c r="C2010" s="22"/>
      <c r="D2010" s="54"/>
      <c r="E2010" s="63"/>
      <c r="F2010" s="64"/>
    </row>
    <row r="2011" spans="1:6" ht="14.4">
      <c r="A2011" s="62"/>
      <c r="B2011" s="62"/>
      <c r="C2011" s="22"/>
      <c r="D2011" s="54"/>
      <c r="E2011" s="63"/>
      <c r="F2011" s="64"/>
    </row>
    <row r="2012" spans="1:6" ht="14.4">
      <c r="A2012" s="62"/>
      <c r="B2012" s="62"/>
      <c r="C2012" s="22"/>
      <c r="D2012" s="54"/>
      <c r="E2012" s="63"/>
      <c r="F2012" s="64"/>
    </row>
    <row r="2013" spans="1:6" ht="14.4">
      <c r="A2013" s="62"/>
      <c r="B2013" s="62"/>
      <c r="C2013" s="22"/>
      <c r="D2013" s="54"/>
      <c r="E2013" s="63"/>
      <c r="F2013" s="64"/>
    </row>
    <row r="2014" spans="1:6" ht="14.4">
      <c r="A2014" s="62"/>
      <c r="B2014" s="62"/>
      <c r="C2014" s="22"/>
      <c r="D2014" s="54"/>
      <c r="E2014" s="63"/>
      <c r="F2014" s="64"/>
    </row>
    <row r="2015" spans="1:6" ht="14.4">
      <c r="A2015" s="62"/>
      <c r="B2015" s="62"/>
      <c r="C2015" s="22"/>
      <c r="D2015" s="54"/>
      <c r="E2015" s="63"/>
      <c r="F2015" s="64"/>
    </row>
    <row r="2016" spans="1:6" ht="14.4">
      <c r="A2016" s="62"/>
      <c r="B2016" s="62"/>
      <c r="C2016" s="22"/>
      <c r="D2016" s="54"/>
      <c r="E2016" s="63"/>
      <c r="F2016" s="64"/>
    </row>
    <row r="2017" spans="1:6" ht="14.4">
      <c r="A2017" s="62"/>
      <c r="B2017" s="62"/>
      <c r="C2017" s="22"/>
      <c r="D2017" s="54"/>
      <c r="E2017" s="63"/>
      <c r="F2017" s="64"/>
    </row>
    <row r="2018" spans="1:6" ht="14.4">
      <c r="A2018" s="62"/>
      <c r="B2018" s="62"/>
      <c r="C2018" s="22"/>
      <c r="D2018" s="54"/>
      <c r="E2018" s="63"/>
      <c r="F2018" s="64"/>
    </row>
    <row r="2019" spans="1:6" ht="14.4">
      <c r="A2019" s="62"/>
      <c r="B2019" s="62"/>
      <c r="C2019" s="22"/>
      <c r="D2019" s="54"/>
      <c r="E2019" s="63"/>
      <c r="F2019" s="64"/>
    </row>
    <row r="2020" spans="1:6" ht="14.4">
      <c r="A2020" s="62"/>
      <c r="B2020" s="62"/>
      <c r="C2020" s="22"/>
      <c r="D2020" s="54"/>
      <c r="E2020" s="63"/>
      <c r="F2020" s="64"/>
    </row>
    <row r="2021" spans="1:6" ht="14.4">
      <c r="A2021" s="62"/>
      <c r="B2021" s="62"/>
      <c r="C2021" s="22"/>
      <c r="D2021" s="54"/>
      <c r="E2021" s="63"/>
      <c r="F2021" s="64"/>
    </row>
    <row r="2022" spans="1:6" ht="14.4">
      <c r="A2022" s="62"/>
      <c r="B2022" s="62"/>
      <c r="C2022" s="22"/>
      <c r="D2022" s="54"/>
      <c r="E2022" s="63"/>
      <c r="F2022" s="64"/>
    </row>
    <row r="2023" spans="1:6" ht="14.4">
      <c r="A2023" s="62"/>
      <c r="B2023" s="62"/>
      <c r="C2023" s="22"/>
      <c r="D2023" s="54"/>
      <c r="E2023" s="63"/>
      <c r="F2023" s="64"/>
    </row>
    <row r="2024" spans="1:6" ht="14.4">
      <c r="A2024" s="62"/>
      <c r="B2024" s="62"/>
      <c r="C2024" s="22"/>
      <c r="D2024" s="54"/>
      <c r="E2024" s="63"/>
      <c r="F2024" s="64"/>
    </row>
    <row r="2025" spans="1:6" ht="14.4">
      <c r="A2025" s="62"/>
      <c r="B2025" s="62"/>
      <c r="C2025" s="22"/>
      <c r="D2025" s="54"/>
      <c r="E2025" s="63"/>
      <c r="F2025" s="64"/>
    </row>
    <row r="2026" spans="1:6" ht="14.4">
      <c r="A2026" s="62"/>
      <c r="B2026" s="62"/>
      <c r="C2026" s="22"/>
      <c r="D2026" s="54"/>
      <c r="E2026" s="63"/>
      <c r="F2026" s="64"/>
    </row>
    <row r="2027" spans="1:6" ht="14.4">
      <c r="A2027" s="62"/>
      <c r="B2027" s="62"/>
      <c r="C2027" s="22"/>
      <c r="D2027" s="54"/>
      <c r="E2027" s="63"/>
      <c r="F2027" s="64"/>
    </row>
    <row r="2028" spans="1:6" ht="14.4">
      <c r="A2028" s="62"/>
      <c r="B2028" s="62"/>
      <c r="C2028" s="22"/>
      <c r="D2028" s="54"/>
      <c r="E2028" s="63"/>
      <c r="F2028" s="64"/>
    </row>
    <row r="2029" spans="1:6" ht="14.4">
      <c r="A2029" s="62"/>
      <c r="B2029" s="62"/>
      <c r="C2029" s="22"/>
      <c r="D2029" s="54"/>
      <c r="E2029" s="63"/>
      <c r="F2029" s="64"/>
    </row>
    <row r="2030" spans="1:6" ht="14.4">
      <c r="A2030" s="62"/>
      <c r="B2030" s="62"/>
      <c r="C2030" s="22"/>
      <c r="D2030" s="54"/>
      <c r="E2030" s="63"/>
      <c r="F2030" s="64"/>
    </row>
    <row r="2031" spans="1:6" ht="14.4">
      <c r="A2031" s="62"/>
      <c r="B2031" s="62"/>
      <c r="C2031" s="22"/>
      <c r="D2031" s="54"/>
      <c r="E2031" s="63"/>
      <c r="F2031" s="64"/>
    </row>
    <row r="2032" spans="1:6" ht="14.4">
      <c r="A2032" s="62"/>
      <c r="B2032" s="62"/>
      <c r="C2032" s="22"/>
      <c r="D2032" s="54"/>
      <c r="E2032" s="63"/>
      <c r="F2032" s="64"/>
    </row>
    <row r="2033" spans="1:6" ht="14.4">
      <c r="A2033" s="62"/>
      <c r="B2033" s="62"/>
      <c r="C2033" s="22"/>
      <c r="D2033" s="54"/>
      <c r="E2033" s="63"/>
      <c r="F2033" s="64"/>
    </row>
    <row r="2034" spans="1:6" ht="14.4">
      <c r="A2034" s="62"/>
      <c r="B2034" s="62"/>
      <c r="C2034" s="22"/>
      <c r="D2034" s="54"/>
      <c r="E2034" s="63"/>
      <c r="F2034" s="64"/>
    </row>
    <row r="2035" spans="1:6" ht="14.4">
      <c r="A2035" s="62"/>
      <c r="B2035" s="62"/>
      <c r="C2035" s="22"/>
      <c r="D2035" s="54"/>
      <c r="E2035" s="63"/>
      <c r="F2035" s="64"/>
    </row>
    <row r="2036" spans="1:6" ht="14.4">
      <c r="A2036" s="62"/>
      <c r="B2036" s="62"/>
      <c r="C2036" s="22"/>
      <c r="D2036" s="54"/>
      <c r="E2036" s="63"/>
      <c r="F2036" s="64"/>
    </row>
    <row r="2037" spans="1:6" ht="14.4">
      <c r="A2037" s="62"/>
      <c r="B2037" s="62"/>
      <c r="C2037" s="22"/>
      <c r="D2037" s="54"/>
      <c r="E2037" s="63"/>
      <c r="F2037" s="64"/>
    </row>
    <row r="2038" spans="1:6" ht="14.4">
      <c r="A2038" s="62"/>
      <c r="B2038" s="62"/>
      <c r="C2038" s="22"/>
      <c r="D2038" s="54"/>
      <c r="E2038" s="63"/>
      <c r="F2038" s="64"/>
    </row>
    <row r="2039" spans="1:6" ht="14.4">
      <c r="A2039" s="62"/>
      <c r="B2039" s="62"/>
      <c r="C2039" s="22"/>
      <c r="D2039" s="54"/>
      <c r="E2039" s="63"/>
      <c r="F2039" s="64"/>
    </row>
    <row r="2040" spans="1:6" ht="14.4">
      <c r="A2040" s="62"/>
      <c r="B2040" s="62"/>
      <c r="C2040" s="22"/>
      <c r="D2040" s="54"/>
      <c r="E2040" s="63"/>
      <c r="F2040" s="64"/>
    </row>
    <row r="2041" spans="1:6" ht="14.4">
      <c r="A2041" s="62"/>
      <c r="B2041" s="62"/>
      <c r="C2041" s="22"/>
      <c r="D2041" s="54"/>
      <c r="E2041" s="63"/>
      <c r="F2041" s="64"/>
    </row>
    <row r="2042" spans="1:6" ht="14.4">
      <c r="A2042" s="62"/>
      <c r="B2042" s="62"/>
      <c r="C2042" s="22"/>
      <c r="D2042" s="54"/>
      <c r="E2042" s="63"/>
      <c r="F2042" s="64"/>
    </row>
    <row r="2043" spans="1:6" ht="14.4">
      <c r="A2043" s="62"/>
      <c r="B2043" s="62"/>
      <c r="C2043" s="22"/>
      <c r="D2043" s="54"/>
      <c r="E2043" s="63"/>
      <c r="F2043" s="64"/>
    </row>
    <row r="2044" spans="1:6" ht="14.4">
      <c r="A2044" s="62"/>
      <c r="B2044" s="62"/>
      <c r="C2044" s="22"/>
      <c r="D2044" s="54"/>
      <c r="E2044" s="63"/>
      <c r="F2044" s="64"/>
    </row>
    <row r="2045" spans="1:6" ht="14.4">
      <c r="A2045" s="62"/>
      <c r="B2045" s="62"/>
      <c r="C2045" s="22"/>
      <c r="D2045" s="54"/>
      <c r="E2045" s="63"/>
      <c r="F2045" s="64"/>
    </row>
    <row r="2046" spans="1:6" ht="14.4">
      <c r="A2046" s="62"/>
      <c r="B2046" s="62"/>
      <c r="C2046" s="22"/>
      <c r="D2046" s="54"/>
      <c r="E2046" s="63"/>
      <c r="F2046" s="64"/>
    </row>
    <row r="2047" spans="1:6" ht="14.4">
      <c r="A2047" s="62"/>
      <c r="B2047" s="62"/>
      <c r="C2047" s="22"/>
      <c r="D2047" s="54"/>
      <c r="E2047" s="63"/>
      <c r="F2047" s="64"/>
    </row>
    <row r="2048" spans="1:6" ht="14.4">
      <c r="A2048" s="62"/>
      <c r="B2048" s="62"/>
      <c r="C2048" s="22"/>
      <c r="D2048" s="54"/>
      <c r="E2048" s="63"/>
      <c r="F2048" s="64"/>
    </row>
    <row r="2049" spans="1:6" ht="14.4">
      <c r="A2049" s="62"/>
      <c r="B2049" s="62"/>
      <c r="C2049" s="22"/>
      <c r="D2049" s="54"/>
      <c r="E2049" s="63"/>
      <c r="F2049" s="64"/>
    </row>
    <row r="2050" spans="1:6" ht="14.4">
      <c r="A2050" s="62"/>
      <c r="B2050" s="62"/>
      <c r="C2050" s="22"/>
      <c r="D2050" s="54"/>
      <c r="E2050" s="63"/>
      <c r="F2050" s="64"/>
    </row>
    <row r="2051" spans="1:6" ht="14.4">
      <c r="A2051" s="62"/>
      <c r="B2051" s="62"/>
      <c r="C2051" s="22"/>
      <c r="D2051" s="54"/>
      <c r="E2051" s="63"/>
      <c r="F2051" s="64"/>
    </row>
    <row r="2052" spans="1:6" ht="14.4">
      <c r="A2052" s="62"/>
      <c r="B2052" s="62"/>
      <c r="C2052" s="22"/>
      <c r="D2052" s="54"/>
      <c r="E2052" s="63"/>
      <c r="F2052" s="64"/>
    </row>
    <row r="2053" spans="1:6" ht="14.4">
      <c r="A2053" s="62"/>
      <c r="B2053" s="62"/>
      <c r="C2053" s="22"/>
      <c r="D2053" s="54"/>
      <c r="E2053" s="63"/>
      <c r="F2053" s="64"/>
    </row>
    <row r="2054" spans="1:6" ht="14.4">
      <c r="A2054" s="62"/>
      <c r="B2054" s="62"/>
      <c r="C2054" s="22"/>
      <c r="D2054" s="54"/>
      <c r="E2054" s="63"/>
      <c r="F2054" s="64"/>
    </row>
    <row r="2055" spans="1:6" ht="14.4">
      <c r="A2055" s="62"/>
      <c r="B2055" s="62"/>
      <c r="C2055" s="22"/>
      <c r="D2055" s="54"/>
      <c r="E2055" s="63"/>
      <c r="F2055" s="64"/>
    </row>
    <row r="2056" spans="1:6" ht="14.4">
      <c r="A2056" s="62"/>
      <c r="B2056" s="62"/>
      <c r="C2056" s="22"/>
      <c r="D2056" s="54"/>
      <c r="E2056" s="63"/>
      <c r="F2056" s="64"/>
    </row>
    <row r="2057" spans="1:6" ht="14.4">
      <c r="A2057" s="62"/>
      <c r="B2057" s="62"/>
      <c r="C2057" s="22"/>
      <c r="D2057" s="54"/>
      <c r="E2057" s="63"/>
      <c r="F2057" s="64"/>
    </row>
    <row r="2058" spans="1:6" ht="14.4">
      <c r="A2058" s="62"/>
      <c r="B2058" s="62"/>
      <c r="C2058" s="22"/>
      <c r="D2058" s="54"/>
      <c r="E2058" s="63"/>
      <c r="F2058" s="64"/>
    </row>
    <row r="2059" spans="1:6" ht="14.4">
      <c r="A2059" s="62"/>
      <c r="B2059" s="62"/>
      <c r="C2059" s="22"/>
      <c r="D2059" s="54"/>
      <c r="E2059" s="63"/>
      <c r="F2059" s="64"/>
    </row>
    <row r="2060" spans="1:6" ht="14.4">
      <c r="A2060" s="62"/>
      <c r="B2060" s="62"/>
      <c r="C2060" s="22"/>
      <c r="D2060" s="54"/>
      <c r="E2060" s="63"/>
      <c r="F2060" s="64"/>
    </row>
    <row r="2061" spans="1:6" ht="14.4">
      <c r="A2061" s="62"/>
      <c r="B2061" s="62"/>
      <c r="C2061" s="22"/>
      <c r="D2061" s="54"/>
      <c r="E2061" s="63"/>
      <c r="F2061" s="64"/>
    </row>
    <row r="2062" spans="1:6" ht="14.4">
      <c r="A2062" s="62"/>
      <c r="B2062" s="62"/>
      <c r="C2062" s="22"/>
      <c r="D2062" s="54"/>
      <c r="E2062" s="63"/>
      <c r="F2062" s="64"/>
    </row>
    <row r="2063" spans="1:6" ht="14.4">
      <c r="A2063" s="62"/>
      <c r="B2063" s="62"/>
      <c r="C2063" s="22"/>
      <c r="D2063" s="54"/>
      <c r="E2063" s="63"/>
      <c r="F2063" s="64"/>
    </row>
    <row r="2064" spans="1:6" ht="14.4">
      <c r="A2064" s="62"/>
      <c r="B2064" s="62"/>
      <c r="C2064" s="22"/>
      <c r="D2064" s="54"/>
      <c r="E2064" s="63"/>
      <c r="F2064" s="64"/>
    </row>
    <row r="2065" spans="1:6" ht="14.4">
      <c r="A2065" s="62"/>
      <c r="B2065" s="62"/>
      <c r="C2065" s="22"/>
      <c r="D2065" s="54"/>
      <c r="E2065" s="63"/>
      <c r="F2065" s="64"/>
    </row>
    <row r="2066" spans="1:6" ht="14.4">
      <c r="A2066" s="62"/>
      <c r="B2066" s="62"/>
      <c r="C2066" s="22"/>
      <c r="D2066" s="54"/>
      <c r="E2066" s="63"/>
      <c r="F2066" s="64"/>
    </row>
    <row r="2067" spans="1:6" ht="14.4">
      <c r="A2067" s="62"/>
      <c r="B2067" s="62"/>
      <c r="C2067" s="22"/>
      <c r="D2067" s="54"/>
      <c r="E2067" s="63"/>
      <c r="F2067" s="64"/>
    </row>
    <row r="2068" spans="1:6" ht="14.4">
      <c r="A2068" s="62"/>
      <c r="B2068" s="62"/>
      <c r="C2068" s="22"/>
      <c r="D2068" s="54"/>
      <c r="E2068" s="63"/>
      <c r="F2068" s="64"/>
    </row>
    <row r="2069" spans="1:6" ht="14.4">
      <c r="A2069" s="62"/>
      <c r="B2069" s="62"/>
      <c r="C2069" s="22"/>
      <c r="D2069" s="54"/>
      <c r="E2069" s="63"/>
      <c r="F2069" s="64"/>
    </row>
    <row r="2070" spans="1:6" ht="14.4">
      <c r="A2070" s="62"/>
      <c r="B2070" s="62"/>
      <c r="C2070" s="22"/>
      <c r="D2070" s="54"/>
      <c r="E2070" s="63"/>
      <c r="F2070" s="64"/>
    </row>
    <row r="2071" spans="1:6" ht="14.4">
      <c r="A2071" s="62"/>
      <c r="B2071" s="62"/>
      <c r="C2071" s="22"/>
      <c r="D2071" s="54"/>
      <c r="E2071" s="63"/>
      <c r="F2071" s="64"/>
    </row>
    <row r="2072" spans="1:6" ht="14.4">
      <c r="A2072" s="62"/>
      <c r="B2072" s="62"/>
      <c r="C2072" s="22"/>
      <c r="D2072" s="54"/>
      <c r="E2072" s="63"/>
      <c r="F2072" s="64"/>
    </row>
    <row r="2073" spans="1:6" ht="14.4">
      <c r="A2073" s="62"/>
      <c r="B2073" s="62"/>
      <c r="C2073" s="22"/>
      <c r="D2073" s="54"/>
      <c r="E2073" s="63"/>
      <c r="F2073" s="64"/>
    </row>
    <row r="2074" spans="1:6" ht="14.4">
      <c r="A2074" s="62"/>
      <c r="B2074" s="62"/>
      <c r="C2074" s="22"/>
      <c r="D2074" s="54"/>
      <c r="E2074" s="63"/>
      <c r="F2074" s="64"/>
    </row>
    <row r="2075" spans="1:6" ht="14.4">
      <c r="A2075" s="62"/>
      <c r="B2075" s="62"/>
      <c r="C2075" s="22"/>
      <c r="D2075" s="54"/>
      <c r="E2075" s="63"/>
      <c r="F2075" s="64"/>
    </row>
    <row r="2076" spans="1:6" ht="14.4">
      <c r="A2076" s="62"/>
      <c r="B2076" s="62"/>
      <c r="C2076" s="22"/>
      <c r="D2076" s="54"/>
      <c r="E2076" s="63"/>
      <c r="F2076" s="64"/>
    </row>
    <row r="2077" spans="1:6" ht="14.4">
      <c r="A2077" s="62"/>
      <c r="B2077" s="62"/>
      <c r="C2077" s="22"/>
      <c r="D2077" s="54"/>
      <c r="E2077" s="63"/>
      <c r="F2077" s="64"/>
    </row>
    <row r="2078" spans="1:6" ht="14.4">
      <c r="A2078" s="62"/>
      <c r="B2078" s="62"/>
      <c r="C2078" s="22"/>
      <c r="D2078" s="54"/>
      <c r="E2078" s="63"/>
      <c r="F2078" s="64"/>
    </row>
    <row r="2079" spans="1:6" ht="14.4">
      <c r="A2079" s="62"/>
      <c r="B2079" s="62"/>
      <c r="C2079" s="22"/>
      <c r="D2079" s="54"/>
      <c r="E2079" s="63"/>
      <c r="F2079" s="64"/>
    </row>
    <row r="2080" spans="1:6" ht="14.4">
      <c r="A2080" s="62"/>
      <c r="B2080" s="62"/>
      <c r="C2080" s="22"/>
      <c r="D2080" s="54"/>
      <c r="E2080" s="63"/>
      <c r="F2080" s="64"/>
    </row>
    <row r="2081" spans="1:6" ht="14.4">
      <c r="A2081" s="62"/>
      <c r="B2081" s="62"/>
      <c r="C2081" s="22"/>
      <c r="D2081" s="54"/>
      <c r="E2081" s="63"/>
      <c r="F2081" s="64"/>
    </row>
    <row r="2082" spans="1:6" ht="14.4">
      <c r="A2082" s="62"/>
      <c r="B2082" s="62"/>
      <c r="C2082" s="22"/>
      <c r="D2082" s="54"/>
      <c r="E2082" s="63"/>
      <c r="F2082" s="64"/>
    </row>
    <row r="2083" spans="1:6" ht="14.4">
      <c r="A2083" s="62"/>
      <c r="B2083" s="62"/>
      <c r="C2083" s="22"/>
      <c r="D2083" s="54"/>
      <c r="E2083" s="63"/>
      <c r="F2083" s="64"/>
    </row>
    <row r="2084" spans="1:6" ht="14.4">
      <c r="A2084" s="62"/>
      <c r="B2084" s="62"/>
      <c r="C2084" s="22"/>
      <c r="D2084" s="54"/>
      <c r="E2084" s="63"/>
      <c r="F2084" s="64"/>
    </row>
    <row r="2085" spans="1:6" ht="14.4">
      <c r="A2085" s="62"/>
      <c r="B2085" s="62"/>
      <c r="C2085" s="22"/>
      <c r="D2085" s="54"/>
      <c r="E2085" s="63"/>
      <c r="F2085" s="64"/>
    </row>
    <row r="2086" spans="1:6" ht="14.4">
      <c r="A2086" s="62"/>
      <c r="B2086" s="62"/>
      <c r="C2086" s="22"/>
      <c r="D2086" s="54"/>
      <c r="E2086" s="63"/>
      <c r="F2086" s="64"/>
    </row>
    <row r="2087" spans="1:6" ht="14.4">
      <c r="A2087" s="62"/>
      <c r="B2087" s="62"/>
      <c r="C2087" s="22"/>
      <c r="D2087" s="54"/>
      <c r="E2087" s="63"/>
      <c r="F2087" s="64"/>
    </row>
    <row r="2088" spans="1:6" ht="14.4">
      <c r="A2088" s="62"/>
      <c r="B2088" s="62"/>
      <c r="C2088" s="22"/>
      <c r="D2088" s="54"/>
      <c r="E2088" s="63"/>
      <c r="F2088" s="64"/>
    </row>
    <row r="2089" spans="1:6" ht="14.4">
      <c r="A2089" s="62"/>
      <c r="B2089" s="62"/>
      <c r="C2089" s="22"/>
      <c r="D2089" s="54"/>
      <c r="E2089" s="63"/>
      <c r="F2089" s="64"/>
    </row>
    <row r="2090" spans="1:6" ht="14.4">
      <c r="A2090" s="62"/>
      <c r="B2090" s="62"/>
      <c r="C2090" s="22"/>
      <c r="D2090" s="54"/>
      <c r="E2090" s="63"/>
      <c r="F2090" s="64"/>
    </row>
    <row r="2091" spans="1:6" ht="14.4">
      <c r="A2091" s="62"/>
      <c r="B2091" s="62"/>
      <c r="C2091" s="22"/>
      <c r="D2091" s="54"/>
      <c r="E2091" s="63"/>
      <c r="F2091" s="64"/>
    </row>
    <row r="2092" spans="1:6" ht="14.4">
      <c r="A2092" s="62"/>
      <c r="B2092" s="62"/>
      <c r="C2092" s="22"/>
      <c r="D2092" s="54"/>
      <c r="E2092" s="63"/>
      <c r="F2092" s="64"/>
    </row>
    <row r="2093" spans="1:6" ht="14.4">
      <c r="A2093" s="62"/>
      <c r="B2093" s="62"/>
      <c r="C2093" s="22"/>
      <c r="D2093" s="54"/>
      <c r="E2093" s="63"/>
      <c r="F2093" s="64"/>
    </row>
    <row r="2094" spans="1:6" ht="14.4">
      <c r="A2094" s="62"/>
      <c r="B2094" s="62"/>
      <c r="C2094" s="22"/>
      <c r="D2094" s="54"/>
      <c r="E2094" s="63"/>
      <c r="F2094" s="64"/>
    </row>
    <row r="2095" spans="1:6" ht="14.4">
      <c r="A2095" s="62"/>
      <c r="B2095" s="62"/>
      <c r="C2095" s="22"/>
      <c r="D2095" s="54"/>
      <c r="E2095" s="63"/>
      <c r="F2095" s="64"/>
    </row>
    <row r="2096" spans="1:6" ht="14.4">
      <c r="A2096" s="62"/>
      <c r="B2096" s="62"/>
      <c r="C2096" s="22"/>
      <c r="D2096" s="54"/>
      <c r="E2096" s="63"/>
      <c r="F2096" s="64"/>
    </row>
    <row r="2097" spans="1:6" ht="14.4">
      <c r="A2097" s="62"/>
      <c r="B2097" s="62"/>
      <c r="C2097" s="22"/>
      <c r="D2097" s="54"/>
      <c r="E2097" s="63"/>
      <c r="F2097" s="64"/>
    </row>
    <row r="2098" spans="1:6" ht="14.4">
      <c r="A2098" s="62"/>
      <c r="B2098" s="62"/>
      <c r="C2098" s="22"/>
      <c r="D2098" s="54"/>
      <c r="E2098" s="63"/>
      <c r="F2098" s="64"/>
    </row>
    <row r="2099" spans="1:6" ht="14.4">
      <c r="A2099" s="62"/>
      <c r="B2099" s="62"/>
      <c r="C2099" s="22"/>
      <c r="D2099" s="54"/>
      <c r="E2099" s="63"/>
      <c r="F2099" s="64"/>
    </row>
    <row r="2100" spans="1:6" ht="14.4">
      <c r="A2100" s="62"/>
      <c r="B2100" s="62"/>
      <c r="C2100" s="22"/>
      <c r="D2100" s="54"/>
      <c r="E2100" s="63"/>
      <c r="F2100" s="64"/>
    </row>
    <row r="2101" spans="1:6" ht="14.4">
      <c r="A2101" s="62"/>
      <c r="B2101" s="62"/>
      <c r="C2101" s="22"/>
      <c r="D2101" s="54"/>
      <c r="E2101" s="63"/>
      <c r="F2101" s="64"/>
    </row>
    <row r="2102" spans="1:6" ht="14.4">
      <c r="A2102" s="62"/>
      <c r="B2102" s="62"/>
      <c r="C2102" s="22"/>
      <c r="D2102" s="54"/>
      <c r="E2102" s="63"/>
      <c r="F2102" s="64"/>
    </row>
    <row r="2103" spans="1:6" ht="14.4">
      <c r="A2103" s="62"/>
      <c r="B2103" s="62"/>
      <c r="C2103" s="22"/>
      <c r="D2103" s="54"/>
      <c r="E2103" s="63"/>
      <c r="F2103" s="64"/>
    </row>
    <row r="2104" spans="1:6" ht="14.4">
      <c r="A2104" s="62"/>
      <c r="B2104" s="62"/>
      <c r="C2104" s="22"/>
      <c r="D2104" s="54"/>
      <c r="E2104" s="63"/>
      <c r="F2104" s="64"/>
    </row>
    <row r="2105" spans="1:6" ht="14.4">
      <c r="A2105" s="62"/>
      <c r="B2105" s="62"/>
      <c r="C2105" s="22"/>
      <c r="D2105" s="54"/>
      <c r="E2105" s="63"/>
      <c r="F2105" s="64"/>
    </row>
    <row r="2106" spans="1:6" ht="14.4">
      <c r="A2106" s="62"/>
      <c r="B2106" s="62"/>
      <c r="C2106" s="22"/>
      <c r="D2106" s="54"/>
      <c r="E2106" s="63"/>
      <c r="F2106" s="64"/>
    </row>
    <row r="2107" spans="1:6" ht="14.4">
      <c r="A2107" s="62"/>
      <c r="B2107" s="62"/>
      <c r="C2107" s="22"/>
      <c r="D2107" s="54"/>
      <c r="E2107" s="63"/>
      <c r="F2107" s="64"/>
    </row>
    <row r="2108" spans="1:6" ht="14.4">
      <c r="A2108" s="62"/>
      <c r="B2108" s="62"/>
      <c r="C2108" s="22"/>
      <c r="D2108" s="54"/>
      <c r="E2108" s="63"/>
      <c r="F2108" s="64"/>
    </row>
    <row r="2109" spans="1:6" ht="14.4">
      <c r="A2109" s="62"/>
      <c r="B2109" s="62"/>
      <c r="C2109" s="22"/>
      <c r="D2109" s="54"/>
      <c r="E2109" s="63"/>
      <c r="F2109" s="64"/>
    </row>
    <row r="2110" spans="1:6" ht="14.4">
      <c r="A2110" s="62"/>
      <c r="B2110" s="62"/>
      <c r="C2110" s="22"/>
      <c r="D2110" s="54"/>
      <c r="E2110" s="63"/>
      <c r="F2110" s="64"/>
    </row>
    <row r="2111" spans="1:6" ht="14.4">
      <c r="A2111" s="62"/>
      <c r="B2111" s="62"/>
      <c r="C2111" s="22"/>
      <c r="D2111" s="54"/>
      <c r="E2111" s="63"/>
      <c r="F2111" s="64"/>
    </row>
    <row r="2112" spans="1:6" ht="14.4">
      <c r="A2112" s="62"/>
      <c r="B2112" s="62"/>
      <c r="C2112" s="22"/>
      <c r="D2112" s="54"/>
      <c r="E2112" s="63"/>
      <c r="F2112" s="64"/>
    </row>
    <row r="2113" spans="1:6" ht="14.4">
      <c r="A2113" s="62"/>
      <c r="B2113" s="62"/>
      <c r="C2113" s="22"/>
      <c r="D2113" s="54"/>
      <c r="E2113" s="63"/>
      <c r="F2113" s="64"/>
    </row>
    <row r="2114" spans="1:6" ht="14.4">
      <c r="A2114" s="62"/>
      <c r="B2114" s="62"/>
      <c r="C2114" s="22"/>
      <c r="D2114" s="54"/>
      <c r="E2114" s="63"/>
      <c r="F2114" s="64"/>
    </row>
    <row r="2115" spans="1:6" ht="14.4">
      <c r="A2115" s="62"/>
      <c r="B2115" s="62"/>
      <c r="C2115" s="22"/>
      <c r="D2115" s="54"/>
      <c r="E2115" s="63"/>
      <c r="F2115" s="64"/>
    </row>
    <row r="2116" spans="1:6" ht="14.4">
      <c r="A2116" s="62"/>
      <c r="B2116" s="62"/>
      <c r="C2116" s="22"/>
      <c r="D2116" s="54"/>
      <c r="E2116" s="63"/>
      <c r="F2116" s="64"/>
    </row>
    <row r="2117" spans="1:6" ht="14.4">
      <c r="A2117" s="62"/>
      <c r="B2117" s="62"/>
      <c r="C2117" s="22"/>
      <c r="D2117" s="54"/>
      <c r="E2117" s="63"/>
      <c r="F2117" s="64"/>
    </row>
    <row r="2118" spans="1:6" ht="14.4">
      <c r="A2118" s="62"/>
      <c r="B2118" s="62"/>
      <c r="C2118" s="22"/>
      <c r="D2118" s="54"/>
      <c r="E2118" s="63"/>
      <c r="F2118" s="64"/>
    </row>
    <row r="2119" spans="1:6" ht="14.4">
      <c r="A2119" s="62"/>
      <c r="B2119" s="62"/>
      <c r="C2119" s="22"/>
      <c r="D2119" s="54"/>
      <c r="E2119" s="63"/>
      <c r="F2119" s="64"/>
    </row>
    <row r="2120" spans="1:6" ht="14.4">
      <c r="A2120" s="62"/>
      <c r="B2120" s="62"/>
      <c r="C2120" s="22"/>
      <c r="D2120" s="54"/>
      <c r="E2120" s="63"/>
      <c r="F2120" s="64"/>
    </row>
    <row r="2121" spans="1:6" ht="14.4">
      <c r="A2121" s="62"/>
      <c r="B2121" s="62"/>
      <c r="C2121" s="22"/>
      <c r="D2121" s="54"/>
      <c r="E2121" s="63"/>
      <c r="F2121" s="64"/>
    </row>
    <row r="2122" spans="1:6" ht="14.4">
      <c r="A2122" s="62"/>
      <c r="B2122" s="62"/>
      <c r="C2122" s="22"/>
      <c r="D2122" s="54"/>
      <c r="E2122" s="63"/>
      <c r="F2122" s="64"/>
    </row>
    <row r="2123" spans="1:6" ht="14.4">
      <c r="A2123" s="62"/>
      <c r="B2123" s="62"/>
      <c r="C2123" s="22"/>
      <c r="D2123" s="54"/>
      <c r="E2123" s="63"/>
      <c r="F2123" s="64"/>
    </row>
    <row r="2124" spans="1:6" ht="14.4">
      <c r="A2124" s="62"/>
      <c r="B2124" s="62"/>
      <c r="C2124" s="22"/>
      <c r="D2124" s="54"/>
      <c r="E2124" s="63"/>
      <c r="F2124" s="64"/>
    </row>
    <row r="2125" spans="1:6" ht="14.4">
      <c r="A2125" s="62"/>
      <c r="B2125" s="62"/>
      <c r="C2125" s="22"/>
      <c r="D2125" s="54"/>
      <c r="E2125" s="63"/>
      <c r="F2125" s="64"/>
    </row>
    <row r="2126" spans="1:6" ht="14.4">
      <c r="A2126" s="62"/>
      <c r="B2126" s="62"/>
      <c r="C2126" s="22"/>
      <c r="D2126" s="54"/>
      <c r="E2126" s="63"/>
      <c r="F2126" s="64"/>
    </row>
    <row r="2127" spans="1:6" ht="14.4">
      <c r="A2127" s="62"/>
      <c r="B2127" s="62"/>
      <c r="C2127" s="22"/>
      <c r="D2127" s="54"/>
      <c r="E2127" s="63"/>
      <c r="F2127" s="64"/>
    </row>
    <row r="2128" spans="1:6" ht="14.4">
      <c r="A2128" s="62"/>
      <c r="B2128" s="62"/>
      <c r="C2128" s="22"/>
      <c r="D2128" s="54"/>
      <c r="E2128" s="63"/>
      <c r="F2128" s="64"/>
    </row>
    <row r="2129" spans="1:6" ht="14.4">
      <c r="A2129" s="62"/>
      <c r="B2129" s="62"/>
      <c r="C2129" s="22"/>
      <c r="D2129" s="54"/>
      <c r="E2129" s="63"/>
      <c r="F2129" s="64"/>
    </row>
    <row r="2130" spans="1:6" ht="14.4">
      <c r="A2130" s="62"/>
      <c r="B2130" s="62"/>
      <c r="C2130" s="22"/>
      <c r="D2130" s="54"/>
      <c r="E2130" s="63"/>
      <c r="F2130" s="64"/>
    </row>
    <row r="2131" spans="1:6" ht="14.4">
      <c r="A2131" s="62"/>
      <c r="B2131" s="62"/>
      <c r="C2131" s="22"/>
      <c r="D2131" s="54"/>
      <c r="E2131" s="63"/>
      <c r="F2131" s="64"/>
    </row>
    <row r="2132" spans="1:6" ht="14.4">
      <c r="A2132" s="62"/>
      <c r="B2132" s="62"/>
      <c r="C2132" s="22"/>
      <c r="D2132" s="54"/>
      <c r="E2132" s="63"/>
      <c r="F2132" s="64"/>
    </row>
    <row r="2133" spans="1:6" ht="14.4">
      <c r="A2133" s="62"/>
      <c r="B2133" s="62"/>
      <c r="C2133" s="22"/>
      <c r="D2133" s="54"/>
      <c r="E2133" s="63"/>
      <c r="F2133" s="64"/>
    </row>
    <row r="2134" spans="1:6" ht="14.4">
      <c r="A2134" s="62"/>
      <c r="B2134" s="62"/>
      <c r="C2134" s="22"/>
      <c r="D2134" s="54"/>
      <c r="E2134" s="63"/>
      <c r="F2134" s="64"/>
    </row>
    <row r="2135" spans="1:6" ht="14.4">
      <c r="A2135" s="62"/>
      <c r="B2135" s="62"/>
      <c r="C2135" s="22"/>
      <c r="D2135" s="54"/>
      <c r="E2135" s="63"/>
      <c r="F2135" s="64"/>
    </row>
    <row r="2136" spans="1:6" ht="14.4">
      <c r="A2136" s="62"/>
      <c r="B2136" s="62"/>
      <c r="C2136" s="22"/>
      <c r="D2136" s="54"/>
      <c r="E2136" s="63"/>
      <c r="F2136" s="64"/>
    </row>
    <row r="2137" spans="1:6" ht="14.4">
      <c r="A2137" s="62"/>
      <c r="B2137" s="62"/>
      <c r="C2137" s="22"/>
      <c r="D2137" s="54"/>
      <c r="E2137" s="63"/>
      <c r="F2137" s="64"/>
    </row>
    <row r="2138" spans="1:6" ht="14.4">
      <c r="A2138" s="62"/>
      <c r="B2138" s="62"/>
      <c r="C2138" s="22"/>
      <c r="D2138" s="54"/>
      <c r="E2138" s="63"/>
      <c r="F2138" s="64"/>
    </row>
    <row r="2139" spans="1:6" ht="14.4">
      <c r="A2139" s="62"/>
      <c r="B2139" s="62"/>
      <c r="C2139" s="22"/>
      <c r="D2139" s="54"/>
      <c r="E2139" s="63"/>
      <c r="F2139" s="64"/>
    </row>
    <row r="2140" spans="1:6" ht="14.4">
      <c r="A2140" s="62"/>
      <c r="B2140" s="62"/>
      <c r="C2140" s="22"/>
      <c r="D2140" s="54"/>
      <c r="E2140" s="63"/>
      <c r="F2140" s="64"/>
    </row>
    <row r="2141" spans="1:6" ht="14.4">
      <c r="A2141" s="62"/>
      <c r="B2141" s="62"/>
      <c r="C2141" s="22"/>
      <c r="D2141" s="54"/>
      <c r="E2141" s="63"/>
      <c r="F2141" s="64"/>
    </row>
    <row r="2142" spans="1:6" ht="14.4">
      <c r="A2142" s="62"/>
      <c r="B2142" s="62"/>
      <c r="C2142" s="22"/>
      <c r="D2142" s="54"/>
      <c r="E2142" s="63"/>
      <c r="F2142" s="64"/>
    </row>
    <row r="2143" spans="1:6" ht="14.4">
      <c r="A2143" s="62"/>
      <c r="B2143" s="62"/>
      <c r="C2143" s="22"/>
      <c r="D2143" s="54"/>
      <c r="E2143" s="63"/>
      <c r="F2143" s="64"/>
    </row>
    <row r="2144" spans="1:6" ht="14.4">
      <c r="A2144" s="62"/>
      <c r="B2144" s="62"/>
      <c r="C2144" s="22"/>
      <c r="D2144" s="54"/>
      <c r="E2144" s="63"/>
      <c r="F2144" s="64"/>
    </row>
    <row r="2145" spans="1:6" ht="14.4">
      <c r="A2145" s="62"/>
      <c r="B2145" s="62"/>
      <c r="C2145" s="22"/>
      <c r="D2145" s="54"/>
      <c r="E2145" s="63"/>
      <c r="F2145" s="64"/>
    </row>
    <row r="2146" spans="1:6" ht="14.4">
      <c r="A2146" s="62"/>
      <c r="B2146" s="62"/>
      <c r="C2146" s="22"/>
      <c r="D2146" s="54"/>
      <c r="E2146" s="63"/>
      <c r="F2146" s="64"/>
    </row>
    <row r="2147" spans="1:6" ht="14.4">
      <c r="A2147" s="62"/>
      <c r="B2147" s="62"/>
      <c r="C2147" s="22"/>
      <c r="D2147" s="54"/>
      <c r="E2147" s="63"/>
      <c r="F2147" s="64"/>
    </row>
    <row r="2148" spans="1:6" ht="14.4">
      <c r="A2148" s="62"/>
      <c r="B2148" s="62"/>
      <c r="C2148" s="22"/>
      <c r="D2148" s="54"/>
      <c r="E2148" s="63"/>
      <c r="F2148" s="64"/>
    </row>
    <row r="2149" spans="1:6" ht="14.4">
      <c r="A2149" s="62"/>
      <c r="B2149" s="62"/>
      <c r="C2149" s="22"/>
      <c r="D2149" s="54"/>
      <c r="E2149" s="63"/>
      <c r="F2149" s="64"/>
    </row>
    <row r="2150" spans="1:6" ht="14.4">
      <c r="A2150" s="62"/>
      <c r="B2150" s="62"/>
      <c r="C2150" s="22"/>
      <c r="D2150" s="54"/>
      <c r="E2150" s="63"/>
      <c r="F2150" s="64"/>
    </row>
    <row r="2151" spans="1:6" ht="14.4">
      <c r="A2151" s="62"/>
      <c r="B2151" s="62"/>
      <c r="C2151" s="22"/>
      <c r="D2151" s="54"/>
      <c r="E2151" s="63"/>
      <c r="F2151" s="64"/>
    </row>
    <row r="2152" spans="1:6" ht="14.4">
      <c r="A2152" s="62"/>
      <c r="B2152" s="62"/>
      <c r="C2152" s="22"/>
      <c r="D2152" s="54"/>
      <c r="E2152" s="63"/>
      <c r="F2152" s="64"/>
    </row>
    <row r="2153" spans="1:6" ht="14.4">
      <c r="A2153" s="62"/>
      <c r="B2153" s="62"/>
      <c r="C2153" s="22"/>
      <c r="D2153" s="54"/>
      <c r="E2153" s="63"/>
      <c r="F2153" s="64"/>
    </row>
    <row r="2154" spans="1:6" ht="14.4">
      <c r="A2154" s="62"/>
      <c r="B2154" s="62"/>
      <c r="C2154" s="22"/>
      <c r="D2154" s="54"/>
      <c r="E2154" s="63"/>
      <c r="F2154" s="64"/>
    </row>
    <row r="2155" spans="1:6" ht="14.4">
      <c r="A2155" s="62"/>
      <c r="B2155" s="62"/>
      <c r="C2155" s="22"/>
      <c r="D2155" s="54"/>
      <c r="E2155" s="63"/>
      <c r="F2155" s="64"/>
    </row>
    <row r="2156" spans="1:6" ht="14.4">
      <c r="A2156" s="62"/>
      <c r="B2156" s="62"/>
      <c r="C2156" s="22"/>
      <c r="D2156" s="54"/>
      <c r="E2156" s="63"/>
      <c r="F2156" s="64"/>
    </row>
    <row r="2157" spans="1:6" ht="14.4">
      <c r="A2157" s="62"/>
      <c r="B2157" s="62"/>
      <c r="C2157" s="22"/>
      <c r="D2157" s="54"/>
      <c r="E2157" s="63"/>
      <c r="F2157" s="64"/>
    </row>
    <row r="2158" spans="1:6" ht="14.4">
      <c r="A2158" s="62"/>
      <c r="B2158" s="62"/>
      <c r="C2158" s="22"/>
      <c r="D2158" s="54"/>
      <c r="E2158" s="63"/>
      <c r="F2158" s="64"/>
    </row>
    <row r="2159" spans="1:6" ht="14.4">
      <c r="A2159" s="62"/>
      <c r="B2159" s="62"/>
      <c r="C2159" s="22"/>
      <c r="D2159" s="54"/>
      <c r="E2159" s="63"/>
      <c r="F2159" s="64"/>
    </row>
    <row r="2160" spans="1:6" ht="14.4">
      <c r="A2160" s="62"/>
      <c r="B2160" s="62"/>
      <c r="C2160" s="22"/>
      <c r="D2160" s="54"/>
      <c r="E2160" s="63"/>
      <c r="F2160" s="64"/>
    </row>
    <row r="2161" spans="1:6" ht="14.4">
      <c r="A2161" s="62"/>
      <c r="B2161" s="62"/>
      <c r="C2161" s="22"/>
      <c r="D2161" s="54"/>
      <c r="E2161" s="63"/>
      <c r="F2161" s="64"/>
    </row>
    <row r="2162" spans="1:6" ht="14.4">
      <c r="A2162" s="62"/>
      <c r="B2162" s="62"/>
      <c r="C2162" s="22"/>
      <c r="D2162" s="54"/>
      <c r="E2162" s="63"/>
      <c r="F2162" s="64"/>
    </row>
    <row r="2163" spans="1:6" ht="14.4">
      <c r="A2163" s="62"/>
      <c r="B2163" s="62"/>
      <c r="C2163" s="22"/>
      <c r="D2163" s="54"/>
      <c r="E2163" s="63"/>
      <c r="F2163" s="64"/>
    </row>
    <row r="2164" spans="1:6" ht="14.4">
      <c r="A2164" s="62"/>
      <c r="B2164" s="62"/>
      <c r="C2164" s="22"/>
      <c r="D2164" s="54"/>
      <c r="E2164" s="63"/>
      <c r="F2164" s="64"/>
    </row>
    <row r="2165" spans="1:6" ht="14.4">
      <c r="A2165" s="62"/>
      <c r="B2165" s="62"/>
      <c r="C2165" s="22"/>
      <c r="D2165" s="54"/>
      <c r="E2165" s="63"/>
      <c r="F2165" s="64"/>
    </row>
  </sheetData>
  <conditionalFormatting sqref="E1:E2165">
    <cfRule type="containsText" dxfId="0" priority="1" operator="containsText" text="MELEWATI">
      <formula>NOT(ISERROR(SEARCH(("MELEWATI"),(E1))))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zoomScaleNormal="100" workbookViewId="0"/>
  </sheetViews>
  <sheetFormatPr defaultColWidth="11.1796875" defaultRowHeight="15.75" customHeight="1"/>
  <cols>
    <col min="1" max="1" width="29.54296875" customWidth="1"/>
    <col min="2" max="2" width="79.453125" customWidth="1"/>
    <col min="3" max="3" width="31.36328125" customWidth="1"/>
    <col min="4" max="4" width="20.453125" customWidth="1"/>
    <col min="5" max="5" width="39.90625" customWidth="1"/>
    <col min="6" max="6" width="14" customWidth="1"/>
    <col min="7" max="7" width="38.08984375" customWidth="1"/>
    <col min="8" max="8" width="24.36328125" customWidth="1"/>
    <col min="9" max="9" width="31.36328125" customWidth="1"/>
  </cols>
  <sheetData>
    <row r="1" spans="1:10" ht="15.75" customHeight="1" thickBot="1">
      <c r="A1" t="s">
        <v>1088</v>
      </c>
      <c r="B1" t="s">
        <v>1089</v>
      </c>
      <c r="C1" s="86" t="s">
        <v>1090</v>
      </c>
      <c r="D1" s="86" t="s">
        <v>1093</v>
      </c>
      <c r="E1" s="86" t="s">
        <v>1104</v>
      </c>
      <c r="F1" s="86" t="s">
        <v>5</v>
      </c>
      <c r="G1" s="86" t="s">
        <v>1105</v>
      </c>
    </row>
    <row r="2" spans="1:10" ht="15.75" customHeight="1" thickBot="1">
      <c r="A2" s="82" t="s">
        <v>124</v>
      </c>
      <c r="B2" s="83" t="s">
        <v>372</v>
      </c>
      <c r="C2" s="82" t="s">
        <v>373</v>
      </c>
      <c r="D2" s="84" t="s">
        <v>17</v>
      </c>
      <c r="E2" s="89" t="s">
        <v>374</v>
      </c>
      <c r="F2" s="82" t="s">
        <v>1094</v>
      </c>
      <c r="G2" s="87" t="s">
        <v>375</v>
      </c>
    </row>
    <row r="3" spans="1:10" ht="15.75" customHeight="1" thickBot="1">
      <c r="A3" s="82" t="s">
        <v>36</v>
      </c>
      <c r="B3" s="83" t="s">
        <v>376</v>
      </c>
      <c r="C3" s="82" t="s">
        <v>377</v>
      </c>
      <c r="D3" s="84" t="s">
        <v>98</v>
      </c>
      <c r="E3" s="83" t="s">
        <v>184</v>
      </c>
      <c r="F3" s="82" t="s">
        <v>1095</v>
      </c>
      <c r="G3" s="87" t="s">
        <v>378</v>
      </c>
    </row>
    <row r="4" spans="1:10" ht="15.75" customHeight="1" thickBot="1">
      <c r="A4" s="82" t="s">
        <v>87</v>
      </c>
      <c r="B4" s="83" t="s">
        <v>379</v>
      </c>
      <c r="C4" s="82" t="s">
        <v>380</v>
      </c>
      <c r="D4" s="84" t="s">
        <v>167</v>
      </c>
      <c r="E4" s="83" t="s">
        <v>381</v>
      </c>
      <c r="F4" s="82" t="s">
        <v>1096</v>
      </c>
      <c r="G4" s="87" t="s">
        <v>375</v>
      </c>
    </row>
    <row r="5" spans="1:10" ht="15.75" customHeight="1" thickBot="1">
      <c r="A5" s="85" t="s">
        <v>273</v>
      </c>
      <c r="B5" s="83" t="s">
        <v>382</v>
      </c>
      <c r="C5" s="82" t="s">
        <v>383</v>
      </c>
      <c r="D5" s="84" t="s">
        <v>176</v>
      </c>
      <c r="E5" s="83" t="s">
        <v>381</v>
      </c>
      <c r="F5" s="82" t="s">
        <v>1097</v>
      </c>
      <c r="G5" s="87" t="s">
        <v>375</v>
      </c>
    </row>
    <row r="6" spans="1:10" ht="15.75" customHeight="1" thickBot="1">
      <c r="A6" s="82" t="s">
        <v>26</v>
      </c>
      <c r="B6" s="83" t="s">
        <v>384</v>
      </c>
      <c r="C6" s="82" t="s">
        <v>385</v>
      </c>
      <c r="D6" s="84" t="s">
        <v>195</v>
      </c>
      <c r="E6" s="83" t="s">
        <v>263</v>
      </c>
      <c r="F6" s="82" t="s">
        <v>117</v>
      </c>
      <c r="G6" s="87" t="s">
        <v>386</v>
      </c>
    </row>
    <row r="7" spans="1:10" ht="15.75" customHeight="1" thickBot="1">
      <c r="A7" s="85" t="s">
        <v>274</v>
      </c>
      <c r="B7" s="83" t="s">
        <v>387</v>
      </c>
      <c r="C7" s="82" t="s">
        <v>388</v>
      </c>
      <c r="D7" s="84" t="s">
        <v>207</v>
      </c>
      <c r="E7" s="83" t="s">
        <v>389</v>
      </c>
      <c r="F7" s="82" t="s">
        <v>301</v>
      </c>
      <c r="G7" s="87" t="s">
        <v>375</v>
      </c>
      <c r="J7" s="22" t="s">
        <v>394</v>
      </c>
    </row>
    <row r="8" spans="1:10" ht="15.75" customHeight="1" thickBot="1">
      <c r="A8" s="85" t="s">
        <v>346</v>
      </c>
      <c r="B8" s="83" t="s">
        <v>390</v>
      </c>
      <c r="C8" s="82" t="s">
        <v>391</v>
      </c>
      <c r="D8" s="84" t="s">
        <v>246</v>
      </c>
      <c r="E8" s="83" t="s">
        <v>392</v>
      </c>
      <c r="F8" s="82" t="s">
        <v>303</v>
      </c>
      <c r="G8" s="87" t="s">
        <v>393</v>
      </c>
    </row>
    <row r="9" spans="1:10" ht="15.75" customHeight="1" thickBot="1">
      <c r="A9" s="82" t="s">
        <v>126</v>
      </c>
      <c r="B9" s="83" t="s">
        <v>395</v>
      </c>
      <c r="C9" s="82" t="s">
        <v>396</v>
      </c>
      <c r="D9" s="84" t="s">
        <v>269</v>
      </c>
      <c r="E9" s="83" t="s">
        <v>397</v>
      </c>
      <c r="F9" s="82" t="s">
        <v>1098</v>
      </c>
      <c r="G9" s="87" t="s">
        <v>398</v>
      </c>
    </row>
    <row r="10" spans="1:10" ht="15.75" customHeight="1" thickBot="1">
      <c r="A10" s="85" t="s">
        <v>257</v>
      </c>
      <c r="B10" s="83" t="s">
        <v>399</v>
      </c>
      <c r="C10" s="82" t="s">
        <v>400</v>
      </c>
      <c r="D10" s="84" t="s">
        <v>308</v>
      </c>
      <c r="E10" s="83" t="s">
        <v>77</v>
      </c>
      <c r="F10" s="82" t="s">
        <v>1099</v>
      </c>
      <c r="G10" s="87" t="s">
        <v>401</v>
      </c>
    </row>
    <row r="11" spans="1:10" ht="15.75" customHeight="1" thickBot="1">
      <c r="A11" s="82" t="s">
        <v>347</v>
      </c>
      <c r="B11" s="83" t="s">
        <v>402</v>
      </c>
      <c r="C11" s="82" t="s">
        <v>403</v>
      </c>
      <c r="D11" s="84" t="s">
        <v>324</v>
      </c>
      <c r="E11" s="83" t="s">
        <v>63</v>
      </c>
      <c r="F11" s="82" t="s">
        <v>290</v>
      </c>
      <c r="G11" s="87" t="s">
        <v>401</v>
      </c>
    </row>
    <row r="12" spans="1:10" ht="15.75" customHeight="1" thickBot="1">
      <c r="A12" s="85" t="s">
        <v>155</v>
      </c>
      <c r="B12" s="83" t="s">
        <v>404</v>
      </c>
      <c r="C12" s="82" t="s">
        <v>405</v>
      </c>
      <c r="D12" s="84" t="s">
        <v>335</v>
      </c>
      <c r="E12" s="83" t="s">
        <v>406</v>
      </c>
      <c r="F12" s="82" t="s">
        <v>29</v>
      </c>
      <c r="G12" s="87" t="s">
        <v>401</v>
      </c>
    </row>
    <row r="13" spans="1:10" ht="15.75" customHeight="1" thickBot="1">
      <c r="A13" s="82" t="s">
        <v>20</v>
      </c>
      <c r="B13" s="83" t="s">
        <v>407</v>
      </c>
      <c r="C13" s="82" t="s">
        <v>408</v>
      </c>
      <c r="D13" s="84" t="s">
        <v>341</v>
      </c>
      <c r="E13" s="83" t="s">
        <v>304</v>
      </c>
      <c r="F13" s="82" t="s">
        <v>75</v>
      </c>
      <c r="G13" s="87" t="s">
        <v>409</v>
      </c>
    </row>
    <row r="14" spans="1:10" ht="15.75" customHeight="1" thickBot="1">
      <c r="A14" s="85" t="s">
        <v>348</v>
      </c>
      <c r="B14" s="83" t="s">
        <v>410</v>
      </c>
      <c r="C14" s="82" t="s">
        <v>411</v>
      </c>
      <c r="D14" s="84" t="s">
        <v>270</v>
      </c>
      <c r="E14" s="83" t="s">
        <v>412</v>
      </c>
      <c r="F14" s="82" t="s">
        <v>129</v>
      </c>
      <c r="G14" s="87" t="s">
        <v>413</v>
      </c>
    </row>
    <row r="15" spans="1:10" ht="15.75" customHeight="1" thickBot="1">
      <c r="A15" s="82" t="s">
        <v>156</v>
      </c>
      <c r="B15" s="83" t="s">
        <v>414</v>
      </c>
      <c r="C15" s="82" t="s">
        <v>415</v>
      </c>
      <c r="D15" s="84" t="s">
        <v>313</v>
      </c>
      <c r="E15" s="83" t="s">
        <v>35</v>
      </c>
      <c r="F15" s="82" t="s">
        <v>22</v>
      </c>
      <c r="G15" s="87" t="s">
        <v>413</v>
      </c>
    </row>
    <row r="16" spans="1:10" ht="15.75" customHeight="1" thickBot="1">
      <c r="A16" s="85" t="s">
        <v>163</v>
      </c>
      <c r="B16" s="83" t="s">
        <v>416</v>
      </c>
      <c r="C16" s="82" t="s">
        <v>417</v>
      </c>
      <c r="D16" s="82"/>
      <c r="E16" s="83" t="s">
        <v>267</v>
      </c>
      <c r="F16" s="82" t="s">
        <v>148</v>
      </c>
      <c r="G16" s="87" t="s">
        <v>413</v>
      </c>
    </row>
    <row r="17" spans="1:7" ht="15.75" customHeight="1" thickBot="1">
      <c r="A17" s="85" t="s">
        <v>349</v>
      </c>
      <c r="B17" s="83" t="s">
        <v>418</v>
      </c>
      <c r="C17" s="82" t="s">
        <v>419</v>
      </c>
      <c r="D17" s="82"/>
      <c r="E17" s="83" t="s">
        <v>420</v>
      </c>
      <c r="F17" s="82" t="s">
        <v>95</v>
      </c>
      <c r="G17" s="87" t="s">
        <v>413</v>
      </c>
    </row>
    <row r="18" spans="1:7" ht="15.75" customHeight="1" thickBot="1">
      <c r="A18" s="85" t="s">
        <v>24</v>
      </c>
      <c r="B18" s="83" t="s">
        <v>421</v>
      </c>
      <c r="C18" s="82" t="s">
        <v>422</v>
      </c>
      <c r="D18" s="82"/>
      <c r="E18" s="83" t="s">
        <v>266</v>
      </c>
      <c r="F18" s="82" t="s">
        <v>64</v>
      </c>
      <c r="G18" s="87" t="s">
        <v>409</v>
      </c>
    </row>
    <row r="19" spans="1:7" ht="15.75" customHeight="1" thickBot="1">
      <c r="A19" s="85" t="s">
        <v>275</v>
      </c>
      <c r="B19" s="83" t="s">
        <v>423</v>
      </c>
      <c r="C19" s="82" t="s">
        <v>424</v>
      </c>
      <c r="D19" s="82"/>
      <c r="E19" s="83" t="s">
        <v>425</v>
      </c>
      <c r="F19" s="82" t="s">
        <v>38</v>
      </c>
      <c r="G19" s="87" t="s">
        <v>426</v>
      </c>
    </row>
    <row r="20" spans="1:7" ht="15.75" customHeight="1" thickBot="1">
      <c r="A20" s="85" t="s">
        <v>158</v>
      </c>
      <c r="B20" s="83" t="s">
        <v>427</v>
      </c>
      <c r="C20" s="82" t="s">
        <v>428</v>
      </c>
      <c r="D20" s="82"/>
      <c r="E20" s="83" t="s">
        <v>429</v>
      </c>
      <c r="F20" s="82" t="s">
        <v>127</v>
      </c>
      <c r="G20" s="87" t="s">
        <v>430</v>
      </c>
    </row>
    <row r="21" spans="1:7" ht="15.75" customHeight="1" thickBot="1">
      <c r="A21" s="85" t="s">
        <v>350</v>
      </c>
      <c r="B21" s="83" t="s">
        <v>431</v>
      </c>
      <c r="C21" s="82" t="s">
        <v>432</v>
      </c>
      <c r="D21" s="82"/>
      <c r="E21" s="83" t="s">
        <v>61</v>
      </c>
      <c r="F21" s="82" t="s">
        <v>79</v>
      </c>
      <c r="G21" s="87" t="s">
        <v>430</v>
      </c>
    </row>
    <row r="22" spans="1:7" ht="15.75" customHeight="1" thickBot="1">
      <c r="A22" s="85" t="s">
        <v>351</v>
      </c>
      <c r="B22" s="83" t="s">
        <v>433</v>
      </c>
      <c r="C22" s="82" t="s">
        <v>434</v>
      </c>
      <c r="D22" s="82"/>
      <c r="E22" s="83" t="s">
        <v>180</v>
      </c>
      <c r="F22" s="82" t="s">
        <v>151</v>
      </c>
      <c r="G22" s="87" t="s">
        <v>159</v>
      </c>
    </row>
    <row r="23" spans="1:7" ht="15.75" customHeight="1" thickBot="1">
      <c r="A23" s="85" t="s">
        <v>128</v>
      </c>
      <c r="B23" s="83" t="s">
        <v>435</v>
      </c>
      <c r="C23" s="82" t="s">
        <v>436</v>
      </c>
      <c r="D23" s="82"/>
      <c r="E23" s="83" t="s">
        <v>437</v>
      </c>
      <c r="F23" s="82" t="s">
        <v>1100</v>
      </c>
      <c r="G23" s="87" t="s">
        <v>430</v>
      </c>
    </row>
    <row r="24" spans="1:7" ht="15.75" customHeight="1" thickBot="1">
      <c r="A24" s="82" t="s">
        <v>71</v>
      </c>
      <c r="B24" s="83" t="s">
        <v>438</v>
      </c>
      <c r="C24" s="82" t="s">
        <v>439</v>
      </c>
      <c r="D24" s="82"/>
      <c r="E24" s="83" t="s">
        <v>440</v>
      </c>
      <c r="F24" s="82" t="s">
        <v>103</v>
      </c>
      <c r="G24" s="87" t="s">
        <v>430</v>
      </c>
    </row>
    <row r="25" spans="1:7" ht="15.75" customHeight="1" thickBot="1">
      <c r="A25" s="85" t="s">
        <v>69</v>
      </c>
      <c r="B25" s="83" t="s">
        <v>441</v>
      </c>
      <c r="C25" s="82" t="s">
        <v>442</v>
      </c>
      <c r="D25" s="82"/>
      <c r="E25" s="83" t="s">
        <v>443</v>
      </c>
      <c r="F25" s="82" t="s">
        <v>1101</v>
      </c>
      <c r="G25" s="87" t="s">
        <v>430</v>
      </c>
    </row>
    <row r="26" spans="1:7" ht="15.75" customHeight="1" thickBot="1">
      <c r="A26" s="85" t="s">
        <v>352</v>
      </c>
      <c r="B26" s="83" t="s">
        <v>444</v>
      </c>
      <c r="C26" s="82" t="s">
        <v>445</v>
      </c>
      <c r="D26" s="82"/>
      <c r="E26" s="83" t="s">
        <v>446</v>
      </c>
      <c r="F26" s="82" t="s">
        <v>90</v>
      </c>
      <c r="G26" s="87" t="s">
        <v>430</v>
      </c>
    </row>
    <row r="27" spans="1:7" ht="15.75" customHeight="1" thickBot="1">
      <c r="A27" s="85" t="s">
        <v>277</v>
      </c>
      <c r="B27" s="83" t="s">
        <v>447</v>
      </c>
      <c r="C27" s="82" t="s">
        <v>448</v>
      </c>
      <c r="D27" s="82"/>
      <c r="E27" s="83" t="s">
        <v>320</v>
      </c>
      <c r="F27" s="82" t="s">
        <v>107</v>
      </c>
      <c r="G27" s="87" t="s">
        <v>449</v>
      </c>
    </row>
    <row r="28" spans="1:7" ht="15.75" customHeight="1" thickBot="1">
      <c r="A28" s="85" t="s">
        <v>131</v>
      </c>
      <c r="B28" s="83" t="s">
        <v>450</v>
      </c>
      <c r="C28" s="82" t="s">
        <v>451</v>
      </c>
      <c r="D28" s="82"/>
      <c r="E28" s="83" t="s">
        <v>200</v>
      </c>
      <c r="F28" s="82" t="s">
        <v>1102</v>
      </c>
      <c r="G28" s="87" t="s">
        <v>159</v>
      </c>
    </row>
    <row r="29" spans="1:7" ht="15.75" customHeight="1" thickBot="1">
      <c r="A29" s="82" t="s">
        <v>132</v>
      </c>
      <c r="B29" s="83" t="s">
        <v>452</v>
      </c>
      <c r="C29" s="82" t="s">
        <v>453</v>
      </c>
      <c r="D29" s="82"/>
      <c r="E29" s="83" t="s">
        <v>454</v>
      </c>
      <c r="F29" s="82" t="s">
        <v>85</v>
      </c>
      <c r="G29" s="87" t="s">
        <v>430</v>
      </c>
    </row>
    <row r="30" spans="1:7" ht="15.75" customHeight="1" thickBot="1">
      <c r="A30" s="82" t="s">
        <v>353</v>
      </c>
      <c r="B30" s="83" t="s">
        <v>455</v>
      </c>
      <c r="C30" s="82" t="s">
        <v>456</v>
      </c>
      <c r="D30" s="82"/>
      <c r="E30" s="83" t="s">
        <v>457</v>
      </c>
      <c r="F30" s="82" t="s">
        <v>130</v>
      </c>
      <c r="G30" s="87" t="s">
        <v>430</v>
      </c>
    </row>
    <row r="31" spans="1:7" ht="39.6" thickBot="1">
      <c r="A31" s="85" t="s">
        <v>30</v>
      </c>
      <c r="B31" s="83" t="s">
        <v>458</v>
      </c>
      <c r="C31" s="82" t="s">
        <v>459</v>
      </c>
      <c r="D31" s="82"/>
      <c r="E31" s="83" t="s">
        <v>460</v>
      </c>
      <c r="F31" s="82" t="s">
        <v>28</v>
      </c>
      <c r="G31" s="87" t="s">
        <v>430</v>
      </c>
    </row>
    <row r="32" spans="1:7" ht="15" thickBot="1">
      <c r="A32" s="85" t="s">
        <v>157</v>
      </c>
      <c r="B32" s="83" t="s">
        <v>461</v>
      </c>
      <c r="C32" s="82" t="s">
        <v>462</v>
      </c>
      <c r="D32" s="82"/>
      <c r="E32" s="83" t="s">
        <v>463</v>
      </c>
      <c r="F32" s="82" t="s">
        <v>83</v>
      </c>
      <c r="G32" s="87" t="s">
        <v>430</v>
      </c>
    </row>
    <row r="33" spans="1:7" ht="15" thickBot="1">
      <c r="A33" s="82" t="s">
        <v>354</v>
      </c>
      <c r="B33" s="83" t="s">
        <v>464</v>
      </c>
      <c r="C33" s="82" t="s">
        <v>465</v>
      </c>
      <c r="D33" s="82"/>
      <c r="E33" s="83" t="s">
        <v>230</v>
      </c>
      <c r="F33" s="82" t="s">
        <v>1103</v>
      </c>
      <c r="G33" s="87" t="s">
        <v>430</v>
      </c>
    </row>
    <row r="34" spans="1:7" ht="27" thickBot="1">
      <c r="A34" s="85" t="s">
        <v>34</v>
      </c>
      <c r="B34" s="83" t="s">
        <v>466</v>
      </c>
      <c r="C34" s="82" t="s">
        <v>467</v>
      </c>
      <c r="D34" s="82"/>
      <c r="E34" s="83" t="s">
        <v>168</v>
      </c>
      <c r="F34" s="82" t="s">
        <v>105</v>
      </c>
      <c r="G34" s="87" t="s">
        <v>430</v>
      </c>
    </row>
    <row r="35" spans="1:7" ht="27" thickBot="1">
      <c r="A35" s="82" t="s">
        <v>160</v>
      </c>
      <c r="B35" s="83" t="s">
        <v>468</v>
      </c>
      <c r="C35" s="82" t="s">
        <v>469</v>
      </c>
      <c r="D35" s="82"/>
      <c r="E35" s="83" t="s">
        <v>470</v>
      </c>
      <c r="F35" s="82" t="s">
        <v>219</v>
      </c>
      <c r="G35" s="87" t="s">
        <v>430</v>
      </c>
    </row>
    <row r="36" spans="1:7" ht="15" thickBot="1">
      <c r="A36" s="85" t="s">
        <v>47</v>
      </c>
      <c r="B36" s="83" t="s">
        <v>471</v>
      </c>
      <c r="C36" s="82" t="s">
        <v>472</v>
      </c>
      <c r="D36" s="82"/>
      <c r="E36" s="83" t="s">
        <v>473</v>
      </c>
      <c r="F36" s="82"/>
      <c r="G36" s="87" t="s">
        <v>430</v>
      </c>
    </row>
    <row r="37" spans="1:7" ht="15" thickBot="1">
      <c r="A37" s="85" t="s">
        <v>149</v>
      </c>
      <c r="B37" s="83">
        <v>7171091002700000</v>
      </c>
      <c r="C37" s="82" t="s">
        <v>475</v>
      </c>
      <c r="D37" s="82"/>
      <c r="E37" s="83" t="s">
        <v>476</v>
      </c>
      <c r="F37" s="82"/>
      <c r="G37" s="87" t="s">
        <v>430</v>
      </c>
    </row>
    <row r="38" spans="1:7" ht="15" thickBot="1">
      <c r="A38" s="85" t="s">
        <v>224</v>
      </c>
      <c r="B38" s="83" t="s">
        <v>477</v>
      </c>
      <c r="C38" s="82" t="s">
        <v>478</v>
      </c>
      <c r="D38" s="82"/>
      <c r="E38" s="83" t="s">
        <v>479</v>
      </c>
      <c r="F38" s="82"/>
      <c r="G38" s="87" t="s">
        <v>430</v>
      </c>
    </row>
    <row r="39" spans="1:7" ht="15" thickBot="1">
      <c r="A39" s="85" t="s">
        <v>73</v>
      </c>
      <c r="B39" s="83" t="s">
        <v>480</v>
      </c>
      <c r="C39" s="82" t="s">
        <v>481</v>
      </c>
      <c r="D39" s="82"/>
      <c r="E39" s="83" t="s">
        <v>331</v>
      </c>
      <c r="F39" s="82"/>
      <c r="G39" s="87" t="s">
        <v>203</v>
      </c>
    </row>
    <row r="40" spans="1:7" ht="15" thickBot="1">
      <c r="A40" s="85" t="s">
        <v>161</v>
      </c>
      <c r="B40" s="83" t="s">
        <v>482</v>
      </c>
      <c r="C40" s="82" t="s">
        <v>483</v>
      </c>
      <c r="D40" s="82"/>
      <c r="E40" s="83" t="s">
        <v>202</v>
      </c>
      <c r="F40" s="82"/>
      <c r="G40" s="87" t="s">
        <v>203</v>
      </c>
    </row>
    <row r="41" spans="1:7" ht="15" thickBot="1">
      <c r="A41" s="85" t="s">
        <v>164</v>
      </c>
      <c r="B41" s="83" t="s">
        <v>484</v>
      </c>
      <c r="C41" s="82" t="s">
        <v>485</v>
      </c>
      <c r="D41" s="82"/>
      <c r="E41" s="83" t="s">
        <v>216</v>
      </c>
      <c r="F41" s="82"/>
      <c r="G41" s="87" t="s">
        <v>203</v>
      </c>
    </row>
    <row r="42" spans="1:7" ht="15" thickBot="1">
      <c r="A42" s="82" t="s">
        <v>86</v>
      </c>
      <c r="B42" s="83" t="s">
        <v>486</v>
      </c>
      <c r="C42" s="82" t="s">
        <v>487</v>
      </c>
      <c r="D42" s="82"/>
      <c r="E42" s="83" t="s">
        <v>488</v>
      </c>
      <c r="F42" s="82"/>
      <c r="G42" s="87" t="s">
        <v>203</v>
      </c>
    </row>
    <row r="43" spans="1:7" ht="15" thickBot="1">
      <c r="A43" s="85" t="s">
        <v>133</v>
      </c>
      <c r="B43" s="83" t="s">
        <v>489</v>
      </c>
      <c r="C43" s="82" t="s">
        <v>490</v>
      </c>
      <c r="D43" s="82"/>
      <c r="E43" s="83" t="s">
        <v>309</v>
      </c>
      <c r="F43" s="82"/>
      <c r="G43" s="87" t="s">
        <v>491</v>
      </c>
    </row>
    <row r="44" spans="1:7" ht="15" thickBot="1">
      <c r="A44" s="85" t="s">
        <v>97</v>
      </c>
      <c r="B44" s="83" t="s">
        <v>492</v>
      </c>
      <c r="C44" s="82" t="s">
        <v>493</v>
      </c>
      <c r="D44" s="82"/>
      <c r="E44" s="83" t="s">
        <v>494</v>
      </c>
      <c r="F44" s="82"/>
      <c r="G44" s="87" t="s">
        <v>491</v>
      </c>
    </row>
    <row r="45" spans="1:7" ht="15" thickBot="1">
      <c r="A45" s="82" t="s">
        <v>49</v>
      </c>
      <c r="B45" s="83" t="s">
        <v>495</v>
      </c>
      <c r="C45" s="82" t="s">
        <v>496</v>
      </c>
      <c r="D45" s="82"/>
      <c r="E45" s="83" t="s">
        <v>497</v>
      </c>
      <c r="F45" s="82"/>
      <c r="G45" s="87" t="s">
        <v>203</v>
      </c>
    </row>
    <row r="46" spans="1:7" ht="15" thickBot="1">
      <c r="A46" s="85" t="s">
        <v>100</v>
      </c>
      <c r="B46" s="83" t="s">
        <v>498</v>
      </c>
      <c r="C46" s="82" t="s">
        <v>499</v>
      </c>
      <c r="D46" s="82"/>
      <c r="E46" s="83" t="s">
        <v>500</v>
      </c>
      <c r="F46" s="82"/>
      <c r="G46" s="87" t="s">
        <v>491</v>
      </c>
    </row>
    <row r="47" spans="1:7" ht="15" thickBot="1">
      <c r="A47" s="82" t="s">
        <v>355</v>
      </c>
      <c r="B47" s="83" t="s">
        <v>501</v>
      </c>
      <c r="C47" s="82" t="s">
        <v>502</v>
      </c>
      <c r="D47" s="82"/>
      <c r="E47" s="83" t="s">
        <v>82</v>
      </c>
      <c r="F47" s="82"/>
      <c r="G47" s="87" t="s">
        <v>491</v>
      </c>
    </row>
    <row r="48" spans="1:7" ht="15" thickBot="1">
      <c r="A48" s="82" t="s">
        <v>210</v>
      </c>
      <c r="B48" s="83" t="s">
        <v>503</v>
      </c>
      <c r="C48" s="82" t="s">
        <v>504</v>
      </c>
      <c r="D48" s="82"/>
      <c r="E48" s="83" t="s">
        <v>505</v>
      </c>
      <c r="F48" s="82"/>
      <c r="G48" s="87" t="s">
        <v>491</v>
      </c>
    </row>
    <row r="49" spans="1:7" ht="15" thickBot="1">
      <c r="A49" s="85" t="s">
        <v>236</v>
      </c>
      <c r="B49" s="83" t="s">
        <v>506</v>
      </c>
      <c r="C49" s="82" t="s">
        <v>507</v>
      </c>
      <c r="D49" s="82"/>
      <c r="E49" s="83" t="s">
        <v>194</v>
      </c>
      <c r="F49" s="82"/>
      <c r="G49" s="87" t="s">
        <v>203</v>
      </c>
    </row>
    <row r="50" spans="1:7" ht="15" thickBot="1">
      <c r="A50" s="85" t="s">
        <v>356</v>
      </c>
      <c r="B50" s="83" t="s">
        <v>508</v>
      </c>
      <c r="C50" s="82" t="s">
        <v>509</v>
      </c>
      <c r="D50" s="82"/>
      <c r="E50" s="83" t="s">
        <v>215</v>
      </c>
      <c r="F50" s="82"/>
      <c r="G50" s="87" t="s">
        <v>203</v>
      </c>
    </row>
    <row r="51" spans="1:7" ht="15" thickBot="1">
      <c r="A51" s="85" t="s">
        <v>101</v>
      </c>
      <c r="B51" s="83" t="s">
        <v>510</v>
      </c>
      <c r="C51" s="82" t="s">
        <v>511</v>
      </c>
      <c r="D51" s="82"/>
      <c r="E51" s="83" t="s">
        <v>89</v>
      </c>
      <c r="F51" s="82"/>
      <c r="G51" s="87" t="s">
        <v>203</v>
      </c>
    </row>
    <row r="52" spans="1:7" ht="15" thickBot="1">
      <c r="A52" s="82" t="s">
        <v>93</v>
      </c>
      <c r="B52" s="83" t="s">
        <v>512</v>
      </c>
      <c r="C52" s="82" t="s">
        <v>513</v>
      </c>
      <c r="D52" s="82"/>
      <c r="E52" s="83" t="s">
        <v>514</v>
      </c>
      <c r="F52" s="82"/>
      <c r="G52" s="87" t="s">
        <v>203</v>
      </c>
    </row>
    <row r="53" spans="1:7" ht="15" thickBot="1">
      <c r="A53" s="82" t="s">
        <v>102</v>
      </c>
      <c r="B53" s="83" t="s">
        <v>515</v>
      </c>
      <c r="C53" s="82" t="s">
        <v>516</v>
      </c>
      <c r="D53" s="82"/>
      <c r="E53" s="83" t="s">
        <v>204</v>
      </c>
      <c r="F53" s="82"/>
      <c r="G53" s="87" t="s">
        <v>203</v>
      </c>
    </row>
    <row r="54" spans="1:7" ht="15" thickBot="1">
      <c r="A54" s="82" t="s">
        <v>104</v>
      </c>
      <c r="B54" s="83" t="s">
        <v>517</v>
      </c>
      <c r="C54" s="82" t="s">
        <v>518</v>
      </c>
      <c r="D54" s="82"/>
      <c r="E54" s="83" t="s">
        <v>519</v>
      </c>
      <c r="F54" s="82"/>
      <c r="G54" s="87" t="s">
        <v>203</v>
      </c>
    </row>
    <row r="55" spans="1:7" ht="15" thickBot="1">
      <c r="A55" s="85" t="s">
        <v>84</v>
      </c>
      <c r="B55" s="83" t="s">
        <v>520</v>
      </c>
      <c r="C55" s="82" t="s">
        <v>521</v>
      </c>
      <c r="D55" s="82"/>
      <c r="E55" s="83" t="s">
        <v>522</v>
      </c>
      <c r="F55" s="82"/>
      <c r="G55" s="87" t="s">
        <v>203</v>
      </c>
    </row>
    <row r="56" spans="1:7" ht="15" thickBot="1">
      <c r="A56" s="85" t="s">
        <v>66</v>
      </c>
      <c r="B56" s="83" t="s">
        <v>523</v>
      </c>
      <c r="C56" s="82" t="s">
        <v>524</v>
      </c>
      <c r="D56" s="82"/>
      <c r="E56" s="83" t="s">
        <v>525</v>
      </c>
      <c r="F56" s="82"/>
      <c r="G56" s="87" t="s">
        <v>203</v>
      </c>
    </row>
    <row r="57" spans="1:7" ht="15" thickBot="1">
      <c r="A57" s="85" t="s">
        <v>106</v>
      </c>
      <c r="B57" s="83" t="s">
        <v>526</v>
      </c>
      <c r="C57" s="82" t="s">
        <v>527</v>
      </c>
      <c r="D57" s="82"/>
      <c r="E57" s="83" t="s">
        <v>147</v>
      </c>
      <c r="F57" s="82"/>
      <c r="G57" s="87" t="s">
        <v>528</v>
      </c>
    </row>
    <row r="58" spans="1:7" ht="15" thickBot="1">
      <c r="A58" s="82" t="s">
        <v>150</v>
      </c>
      <c r="B58" s="83" t="s">
        <v>529</v>
      </c>
      <c r="C58" s="82" t="s">
        <v>530</v>
      </c>
      <c r="D58" s="82"/>
      <c r="E58" s="83" t="s">
        <v>152</v>
      </c>
      <c r="F58" s="82"/>
      <c r="G58" s="87" t="s">
        <v>528</v>
      </c>
    </row>
    <row r="59" spans="1:7" ht="15" thickBot="1">
      <c r="A59" s="82" t="s">
        <v>55</v>
      </c>
      <c r="B59" s="83" t="s">
        <v>531</v>
      </c>
      <c r="C59" s="82" t="s">
        <v>532</v>
      </c>
      <c r="D59" s="82"/>
      <c r="E59" s="83" t="s">
        <v>533</v>
      </c>
      <c r="F59" s="82"/>
      <c r="G59" s="87" t="s">
        <v>528</v>
      </c>
    </row>
    <row r="60" spans="1:7" ht="15" thickBot="1">
      <c r="A60" s="85" t="s">
        <v>357</v>
      </c>
      <c r="B60" s="83" t="s">
        <v>534</v>
      </c>
      <c r="C60" s="82" t="s">
        <v>535</v>
      </c>
      <c r="D60" s="82"/>
      <c r="E60" s="83" t="s">
        <v>536</v>
      </c>
      <c r="F60" s="82"/>
      <c r="G60" s="87" t="s">
        <v>528</v>
      </c>
    </row>
    <row r="61" spans="1:7" ht="15" thickBot="1">
      <c r="A61" s="85" t="s">
        <v>108</v>
      </c>
      <c r="B61" s="83" t="s">
        <v>537</v>
      </c>
      <c r="C61" s="82" t="s">
        <v>538</v>
      </c>
      <c r="D61" s="82"/>
      <c r="E61" s="83" t="s">
        <v>289</v>
      </c>
      <c r="F61" s="82"/>
      <c r="G61" s="87" t="s">
        <v>528</v>
      </c>
    </row>
    <row r="62" spans="1:7" ht="15" thickBot="1">
      <c r="A62" s="82" t="s">
        <v>134</v>
      </c>
      <c r="B62" s="83" t="s">
        <v>539</v>
      </c>
      <c r="C62" s="82" t="s">
        <v>540</v>
      </c>
      <c r="D62" s="82"/>
      <c r="E62" s="83" t="s">
        <v>541</v>
      </c>
      <c r="F62" s="82"/>
      <c r="G62" s="87" t="s">
        <v>528</v>
      </c>
    </row>
    <row r="63" spans="1:7" ht="15" thickBot="1">
      <c r="A63" s="85" t="s">
        <v>358</v>
      </c>
      <c r="B63" s="83" t="s">
        <v>542</v>
      </c>
      <c r="C63" s="82" t="s">
        <v>543</v>
      </c>
      <c r="D63" s="82"/>
      <c r="E63" s="83" t="s">
        <v>544</v>
      </c>
      <c r="F63" s="82"/>
      <c r="G63" s="87" t="s">
        <v>545</v>
      </c>
    </row>
    <row r="64" spans="1:7" ht="15" thickBot="1">
      <c r="A64" s="85" t="s">
        <v>227</v>
      </c>
      <c r="B64" s="83" t="s">
        <v>546</v>
      </c>
      <c r="C64" s="82" t="s">
        <v>547</v>
      </c>
      <c r="D64" s="82"/>
      <c r="E64" s="83" t="s">
        <v>548</v>
      </c>
      <c r="F64" s="82"/>
      <c r="G64" s="87" t="s">
        <v>545</v>
      </c>
    </row>
    <row r="65" spans="1:7" ht="15" thickBot="1">
      <c r="A65" s="82" t="s">
        <v>76</v>
      </c>
      <c r="B65" s="83" t="s">
        <v>549</v>
      </c>
      <c r="C65" s="82" t="s">
        <v>550</v>
      </c>
      <c r="D65" s="82"/>
      <c r="E65" s="83" t="s">
        <v>314</v>
      </c>
      <c r="F65" s="82"/>
      <c r="G65" s="87" t="s">
        <v>545</v>
      </c>
    </row>
    <row r="66" spans="1:7" ht="15" thickBot="1">
      <c r="A66" s="85" t="s">
        <v>175</v>
      </c>
      <c r="B66" s="83" t="s">
        <v>551</v>
      </c>
      <c r="C66" s="82" t="s">
        <v>552</v>
      </c>
      <c r="D66" s="82"/>
      <c r="E66" s="83" t="s">
        <v>321</v>
      </c>
      <c r="F66" s="82"/>
      <c r="G66" s="87" t="s">
        <v>545</v>
      </c>
    </row>
    <row r="67" spans="1:7" ht="15" thickBot="1">
      <c r="A67" s="82" t="s">
        <v>121</v>
      </c>
      <c r="B67" s="83" t="s">
        <v>553</v>
      </c>
      <c r="C67" s="82" t="s">
        <v>554</v>
      </c>
      <c r="D67" s="82"/>
      <c r="E67" s="83" t="s">
        <v>99</v>
      </c>
      <c r="F67" s="82"/>
      <c r="G67" s="87" t="s">
        <v>545</v>
      </c>
    </row>
    <row r="68" spans="1:7" ht="15" thickBot="1">
      <c r="A68" s="85" t="s">
        <v>146</v>
      </c>
      <c r="B68" s="83" t="s">
        <v>555</v>
      </c>
      <c r="C68" s="82" t="s">
        <v>556</v>
      </c>
      <c r="D68" s="82"/>
      <c r="E68" s="83" t="s">
        <v>154</v>
      </c>
      <c r="F68" s="82"/>
      <c r="G68" s="87" t="s">
        <v>545</v>
      </c>
    </row>
    <row r="69" spans="1:7" ht="15" thickBot="1">
      <c r="A69" s="85" t="s">
        <v>62</v>
      </c>
      <c r="B69" s="83" t="s">
        <v>557</v>
      </c>
      <c r="C69" s="82" t="s">
        <v>558</v>
      </c>
      <c r="D69" s="82"/>
      <c r="E69" s="83" t="s">
        <v>140</v>
      </c>
      <c r="F69" s="82"/>
      <c r="G69" s="87" t="s">
        <v>545</v>
      </c>
    </row>
    <row r="70" spans="1:7" ht="15" thickBot="1">
      <c r="A70" s="85" t="s">
        <v>67</v>
      </c>
      <c r="B70" s="83" t="s">
        <v>559</v>
      </c>
      <c r="C70" s="82" t="s">
        <v>560</v>
      </c>
      <c r="D70" s="82"/>
      <c r="E70" s="83" t="s">
        <v>141</v>
      </c>
      <c r="F70" s="82"/>
      <c r="G70" s="87" t="s">
        <v>545</v>
      </c>
    </row>
    <row r="71" spans="1:7" ht="15" thickBot="1">
      <c r="A71" s="82" t="s">
        <v>359</v>
      </c>
      <c r="B71" s="83" t="s">
        <v>561</v>
      </c>
      <c r="C71" s="82" t="s">
        <v>562</v>
      </c>
      <c r="D71" s="82"/>
      <c r="E71" s="83" t="s">
        <v>217</v>
      </c>
      <c r="F71" s="82"/>
      <c r="G71" s="87" t="s">
        <v>545</v>
      </c>
    </row>
    <row r="72" spans="1:7" ht="15" thickBot="1">
      <c r="A72" s="82" t="s">
        <v>31</v>
      </c>
      <c r="B72" s="83" t="s">
        <v>563</v>
      </c>
      <c r="C72" s="82" t="s">
        <v>564</v>
      </c>
      <c r="D72" s="82"/>
      <c r="E72" s="83" t="s">
        <v>317</v>
      </c>
      <c r="F72" s="82"/>
      <c r="G72" s="87" t="s">
        <v>545</v>
      </c>
    </row>
    <row r="73" spans="1:7" ht="15" thickBot="1">
      <c r="A73" s="82" t="s">
        <v>268</v>
      </c>
      <c r="B73" s="83" t="s">
        <v>539</v>
      </c>
      <c r="C73" s="82" t="s">
        <v>565</v>
      </c>
      <c r="D73" s="82"/>
      <c r="E73" s="83" t="s">
        <v>338</v>
      </c>
      <c r="F73" s="82"/>
      <c r="G73" s="87" t="s">
        <v>545</v>
      </c>
    </row>
    <row r="74" spans="1:7" ht="15" thickBot="1">
      <c r="A74" s="82" t="s">
        <v>255</v>
      </c>
      <c r="B74" s="83" t="s">
        <v>566</v>
      </c>
      <c r="C74" s="82" t="s">
        <v>567</v>
      </c>
      <c r="D74" s="82"/>
      <c r="E74" s="83" t="s">
        <v>166</v>
      </c>
      <c r="F74" s="82"/>
      <c r="G74" s="87" t="s">
        <v>545</v>
      </c>
    </row>
    <row r="75" spans="1:7" ht="15" thickBot="1">
      <c r="A75" s="82" t="s">
        <v>360</v>
      </c>
      <c r="B75" s="83" t="s">
        <v>568</v>
      </c>
      <c r="C75" s="82" t="s">
        <v>569</v>
      </c>
      <c r="D75" s="82"/>
      <c r="E75" s="83" t="s">
        <v>231</v>
      </c>
      <c r="F75" s="82"/>
      <c r="G75" s="87" t="s">
        <v>545</v>
      </c>
    </row>
    <row r="76" spans="1:7" ht="15" thickBot="1">
      <c r="A76" s="82" t="s">
        <v>109</v>
      </c>
      <c r="B76" s="83" t="s">
        <v>570</v>
      </c>
      <c r="C76" s="82" t="s">
        <v>571</v>
      </c>
      <c r="D76" s="82"/>
      <c r="E76" s="83" t="s">
        <v>322</v>
      </c>
      <c r="F76" s="82"/>
      <c r="G76" s="87" t="s">
        <v>545</v>
      </c>
    </row>
    <row r="77" spans="1:7" ht="15" thickBot="1">
      <c r="A77" s="85" t="s">
        <v>135</v>
      </c>
      <c r="B77" s="83" t="s">
        <v>572</v>
      </c>
      <c r="C77" s="82" t="s">
        <v>573</v>
      </c>
      <c r="D77" s="82"/>
      <c r="E77" s="83" t="s">
        <v>342</v>
      </c>
      <c r="F77" s="82"/>
      <c r="G77" s="87" t="s">
        <v>545</v>
      </c>
    </row>
    <row r="78" spans="1:7" ht="15" thickBot="1">
      <c r="A78" s="82" t="s">
        <v>110</v>
      </c>
      <c r="B78" s="83" t="s">
        <v>574</v>
      </c>
      <c r="C78" s="82" t="s">
        <v>575</v>
      </c>
      <c r="D78" s="82"/>
      <c r="E78" s="83" t="s">
        <v>208</v>
      </c>
      <c r="F78" s="82"/>
      <c r="G78" s="87" t="s">
        <v>576</v>
      </c>
    </row>
    <row r="79" spans="1:7" ht="15" thickBot="1">
      <c r="A79" s="85" t="s">
        <v>81</v>
      </c>
      <c r="B79" s="83" t="s">
        <v>577</v>
      </c>
      <c r="C79" s="82" t="s">
        <v>578</v>
      </c>
      <c r="D79" s="82"/>
      <c r="E79" s="83" t="s">
        <v>299</v>
      </c>
      <c r="F79" s="82"/>
      <c r="G79" s="87" t="s">
        <v>579</v>
      </c>
    </row>
    <row r="80" spans="1:7" ht="15" thickBot="1">
      <c r="A80" s="85" t="s">
        <v>361</v>
      </c>
      <c r="B80" s="83" t="s">
        <v>580</v>
      </c>
      <c r="C80" s="82" t="s">
        <v>581</v>
      </c>
      <c r="D80" s="82"/>
      <c r="E80" s="83" t="s">
        <v>298</v>
      </c>
      <c r="F80" s="82"/>
      <c r="G80" s="87" t="s">
        <v>579</v>
      </c>
    </row>
    <row r="81" spans="1:7" ht="15" thickBot="1">
      <c r="A81" s="85" t="s">
        <v>137</v>
      </c>
      <c r="B81" s="83" t="s">
        <v>582</v>
      </c>
      <c r="C81" s="82" t="s">
        <v>583</v>
      </c>
      <c r="D81" s="82"/>
      <c r="E81" s="83" t="s">
        <v>27</v>
      </c>
      <c r="F81" s="82"/>
      <c r="G81" s="87" t="s">
        <v>579</v>
      </c>
    </row>
    <row r="82" spans="1:7" ht="15" thickBot="1">
      <c r="A82" s="85" t="s">
        <v>278</v>
      </c>
      <c r="B82" s="83" t="s">
        <v>584</v>
      </c>
      <c r="C82" s="82" t="s">
        <v>585</v>
      </c>
      <c r="D82" s="82"/>
      <c r="E82" s="83" t="s">
        <v>234</v>
      </c>
      <c r="F82" s="82"/>
      <c r="G82" s="87" t="s">
        <v>579</v>
      </c>
    </row>
    <row r="83" spans="1:7" ht="15" thickBot="1">
      <c r="A83" s="82" t="s">
        <v>183</v>
      </c>
      <c r="B83" s="83" t="s">
        <v>586</v>
      </c>
      <c r="C83" s="82" t="s">
        <v>587</v>
      </c>
      <c r="D83" s="82"/>
      <c r="E83" s="83" t="s">
        <v>264</v>
      </c>
      <c r="F83" s="82"/>
      <c r="G83" s="87" t="s">
        <v>579</v>
      </c>
    </row>
    <row r="84" spans="1:7" ht="15" thickBot="1">
      <c r="A84" s="85" t="s">
        <v>276</v>
      </c>
      <c r="B84" s="83" t="s">
        <v>588</v>
      </c>
      <c r="C84" s="82" t="s">
        <v>589</v>
      </c>
      <c r="D84" s="82"/>
      <c r="E84" s="83" t="s">
        <v>265</v>
      </c>
      <c r="F84" s="82"/>
      <c r="G84" s="87" t="s">
        <v>579</v>
      </c>
    </row>
    <row r="85" spans="1:7" ht="15" thickBot="1">
      <c r="A85" s="85" t="s">
        <v>279</v>
      </c>
      <c r="B85" s="83" t="s">
        <v>590</v>
      </c>
      <c r="C85" s="82" t="s">
        <v>591</v>
      </c>
      <c r="D85" s="82"/>
      <c r="E85" s="83" t="s">
        <v>592</v>
      </c>
      <c r="F85" s="82"/>
      <c r="G85" s="87" t="s">
        <v>579</v>
      </c>
    </row>
    <row r="86" spans="1:7" ht="15" thickBot="1">
      <c r="A86" s="85" t="s">
        <v>280</v>
      </c>
      <c r="B86" s="83" t="s">
        <v>593</v>
      </c>
      <c r="C86" s="82" t="s">
        <v>594</v>
      </c>
      <c r="D86" s="82"/>
      <c r="E86" s="83" t="s">
        <v>595</v>
      </c>
      <c r="F86" s="82"/>
      <c r="G86" s="87" t="s">
        <v>579</v>
      </c>
    </row>
    <row r="87" spans="1:7" ht="15" thickBot="1">
      <c r="A87" s="82" t="s">
        <v>111</v>
      </c>
      <c r="B87" s="83" t="s">
        <v>596</v>
      </c>
      <c r="C87" s="82" t="s">
        <v>597</v>
      </c>
      <c r="D87" s="82"/>
      <c r="E87" s="83" t="s">
        <v>598</v>
      </c>
      <c r="F87" s="82"/>
      <c r="G87" s="87" t="s">
        <v>579</v>
      </c>
    </row>
    <row r="88" spans="1:7" ht="15" thickBot="1">
      <c r="A88" s="85" t="s">
        <v>281</v>
      </c>
      <c r="B88" s="83" t="s">
        <v>599</v>
      </c>
      <c r="C88" s="82" t="s">
        <v>600</v>
      </c>
      <c r="D88" s="82"/>
      <c r="E88" s="83" t="s">
        <v>601</v>
      </c>
      <c r="F88" s="82"/>
      <c r="G88" s="87" t="s">
        <v>579</v>
      </c>
    </row>
    <row r="89" spans="1:7" ht="15" thickBot="1">
      <c r="A89" s="85" t="s">
        <v>112</v>
      </c>
      <c r="B89" s="83" t="s">
        <v>602</v>
      </c>
      <c r="C89" s="82" t="s">
        <v>603</v>
      </c>
      <c r="D89" s="82"/>
      <c r="E89" s="83" t="s">
        <v>21</v>
      </c>
      <c r="F89" s="82"/>
      <c r="G89" s="87" t="s">
        <v>579</v>
      </c>
    </row>
    <row r="90" spans="1:7" ht="15" thickBot="1">
      <c r="A90" s="85" t="s">
        <v>65</v>
      </c>
      <c r="B90" s="83" t="s">
        <v>604</v>
      </c>
      <c r="C90" s="82" t="s">
        <v>605</v>
      </c>
      <c r="D90" s="82"/>
      <c r="E90" s="83" t="s">
        <v>606</v>
      </c>
      <c r="F90" s="82"/>
      <c r="G90" s="87" t="s">
        <v>607</v>
      </c>
    </row>
    <row r="91" spans="1:7" ht="15" thickBot="1">
      <c r="A91" s="85" t="s">
        <v>362</v>
      </c>
      <c r="B91" s="83" t="s">
        <v>608</v>
      </c>
      <c r="C91" s="82" t="s">
        <v>609</v>
      </c>
      <c r="D91" s="82"/>
      <c r="E91" s="83" t="s">
        <v>610</v>
      </c>
      <c r="F91" s="82"/>
      <c r="G91" s="87" t="s">
        <v>607</v>
      </c>
    </row>
    <row r="92" spans="1:7" ht="27" thickBot="1">
      <c r="A92" s="82" t="s">
        <v>74</v>
      </c>
      <c r="B92" s="83" t="s">
        <v>611</v>
      </c>
      <c r="C92" s="82" t="s">
        <v>612</v>
      </c>
      <c r="D92" s="82"/>
      <c r="E92" s="83" t="s">
        <v>613</v>
      </c>
      <c r="F92" s="82"/>
      <c r="G92" s="87" t="s">
        <v>607</v>
      </c>
    </row>
    <row r="93" spans="1:7" ht="15" thickBot="1">
      <c r="A93" s="85" t="s">
        <v>282</v>
      </c>
      <c r="B93" s="83" t="s">
        <v>614</v>
      </c>
      <c r="C93" s="82" t="s">
        <v>615</v>
      </c>
      <c r="D93" s="82"/>
      <c r="E93" s="83" t="s">
        <v>205</v>
      </c>
      <c r="F93" s="82"/>
      <c r="G93" s="87" t="s">
        <v>206</v>
      </c>
    </row>
    <row r="94" spans="1:7" ht="15" thickBot="1">
      <c r="A94" s="85" t="s">
        <v>122</v>
      </c>
      <c r="B94" s="83" t="s">
        <v>616</v>
      </c>
      <c r="C94" s="82" t="s">
        <v>617</v>
      </c>
      <c r="D94" s="82"/>
      <c r="E94" s="83" t="s">
        <v>618</v>
      </c>
      <c r="F94" s="82"/>
      <c r="G94" s="87" t="s">
        <v>619</v>
      </c>
    </row>
    <row r="95" spans="1:7" ht="15" thickBot="1">
      <c r="A95" s="82" t="s">
        <v>363</v>
      </c>
      <c r="B95" s="83" t="s">
        <v>620</v>
      </c>
      <c r="C95" s="82" t="s">
        <v>621</v>
      </c>
      <c r="D95" s="82"/>
      <c r="E95" s="83" t="s">
        <v>294</v>
      </c>
      <c r="F95" s="82"/>
      <c r="G95" s="87" t="s">
        <v>206</v>
      </c>
    </row>
    <row r="96" spans="1:7" ht="15" thickBot="1">
      <c r="A96" s="82" t="s">
        <v>153</v>
      </c>
      <c r="B96" s="83" t="s">
        <v>622</v>
      </c>
      <c r="C96" s="82" t="s">
        <v>623</v>
      </c>
      <c r="D96" s="82"/>
      <c r="E96" s="83" t="s">
        <v>624</v>
      </c>
      <c r="F96" s="82"/>
      <c r="G96" s="87" t="s">
        <v>625</v>
      </c>
    </row>
    <row r="97" spans="1:7" ht="15" thickBot="1">
      <c r="A97" s="85" t="s">
        <v>292</v>
      </c>
      <c r="B97" s="83" t="s">
        <v>626</v>
      </c>
      <c r="C97" s="82" t="s">
        <v>627</v>
      </c>
      <c r="D97" s="82"/>
      <c r="E97" s="83" t="s">
        <v>628</v>
      </c>
      <c r="F97" s="82"/>
      <c r="G97" s="87" t="s">
        <v>625</v>
      </c>
    </row>
    <row r="98" spans="1:7" ht="15" thickBot="1">
      <c r="A98" s="85" t="s">
        <v>32</v>
      </c>
      <c r="B98" s="83" t="s">
        <v>629</v>
      </c>
      <c r="C98" s="82" t="s">
        <v>630</v>
      </c>
      <c r="D98" s="82"/>
      <c r="E98" s="83" t="s">
        <v>631</v>
      </c>
      <c r="F98" s="82"/>
      <c r="G98" s="87" t="s">
        <v>625</v>
      </c>
    </row>
    <row r="99" spans="1:7" ht="15" thickBot="1">
      <c r="A99" s="82" t="s">
        <v>364</v>
      </c>
      <c r="B99" s="83" t="s">
        <v>632</v>
      </c>
      <c r="C99" s="82" t="s">
        <v>633</v>
      </c>
      <c r="D99" s="82"/>
      <c r="E99" s="83" t="s">
        <v>634</v>
      </c>
      <c r="F99" s="82"/>
      <c r="G99" s="87" t="s">
        <v>625</v>
      </c>
    </row>
    <row r="100" spans="1:7" ht="29.4" thickBot="1">
      <c r="A100" s="85" t="s">
        <v>365</v>
      </c>
      <c r="B100" s="83" t="s">
        <v>635</v>
      </c>
      <c r="C100" s="82" t="s">
        <v>636</v>
      </c>
      <c r="D100" s="82"/>
      <c r="E100" s="83" t="s">
        <v>637</v>
      </c>
      <c r="F100" s="82"/>
      <c r="G100" s="87" t="s">
        <v>625</v>
      </c>
    </row>
    <row r="101" spans="1:7" ht="15" thickBot="1">
      <c r="A101" s="82" t="s">
        <v>58</v>
      </c>
      <c r="B101" s="83" t="s">
        <v>638</v>
      </c>
      <c r="C101" s="82" t="s">
        <v>639</v>
      </c>
      <c r="D101" s="82"/>
      <c r="E101" s="83" t="s">
        <v>640</v>
      </c>
      <c r="F101" s="82"/>
      <c r="G101" s="87" t="s">
        <v>625</v>
      </c>
    </row>
    <row r="102" spans="1:7" ht="27" thickBot="1">
      <c r="A102" s="82" t="s">
        <v>283</v>
      </c>
      <c r="B102" s="83" t="s">
        <v>641</v>
      </c>
      <c r="C102" s="82" t="s">
        <v>642</v>
      </c>
      <c r="D102" s="82"/>
      <c r="E102" s="83" t="s">
        <v>643</v>
      </c>
      <c r="F102" s="82"/>
      <c r="G102" s="87" t="s">
        <v>625</v>
      </c>
    </row>
    <row r="103" spans="1:7" ht="15" thickBot="1">
      <c r="A103" s="85" t="s">
        <v>113</v>
      </c>
      <c r="B103" s="83" t="s">
        <v>644</v>
      </c>
      <c r="C103" s="82" t="s">
        <v>645</v>
      </c>
      <c r="D103" s="82"/>
      <c r="E103" s="83" t="s">
        <v>190</v>
      </c>
      <c r="F103" s="82"/>
      <c r="G103" s="87" t="s">
        <v>646</v>
      </c>
    </row>
    <row r="104" spans="1:7" ht="15" thickBot="1">
      <c r="A104" s="82" t="s">
        <v>138</v>
      </c>
      <c r="B104" s="83" t="s">
        <v>647</v>
      </c>
      <c r="C104" s="82" t="s">
        <v>648</v>
      </c>
      <c r="D104" s="82"/>
      <c r="E104" s="83" t="s">
        <v>186</v>
      </c>
      <c r="F104" s="82"/>
      <c r="G104" s="87" t="s">
        <v>646</v>
      </c>
    </row>
    <row r="105" spans="1:7" ht="15" thickBot="1">
      <c r="A105" s="82" t="s">
        <v>44</v>
      </c>
      <c r="B105" s="83" t="s">
        <v>649</v>
      </c>
      <c r="C105" s="82" t="s">
        <v>650</v>
      </c>
      <c r="D105" s="82"/>
      <c r="E105" s="83" t="s">
        <v>651</v>
      </c>
      <c r="F105" s="82"/>
      <c r="G105" s="87" t="s">
        <v>646</v>
      </c>
    </row>
    <row r="106" spans="1:7" ht="15" thickBot="1">
      <c r="A106" s="85" t="s">
        <v>114</v>
      </c>
      <c r="B106" s="83" t="s">
        <v>652</v>
      </c>
      <c r="C106" s="82" t="s">
        <v>653</v>
      </c>
      <c r="D106" s="82"/>
      <c r="E106" s="83" t="s">
        <v>94</v>
      </c>
      <c r="F106" s="82"/>
      <c r="G106" s="87" t="s">
        <v>646</v>
      </c>
    </row>
    <row r="107" spans="1:7" ht="15" thickBot="1">
      <c r="A107" s="82" t="s">
        <v>284</v>
      </c>
      <c r="B107" s="83" t="s">
        <v>654</v>
      </c>
      <c r="C107" s="82" t="s">
        <v>655</v>
      </c>
      <c r="D107" s="82"/>
      <c r="E107" s="83" t="s">
        <v>96</v>
      </c>
      <c r="F107" s="82"/>
      <c r="G107" s="87" t="s">
        <v>646</v>
      </c>
    </row>
    <row r="108" spans="1:7" ht="15" thickBot="1">
      <c r="A108" s="85" t="s">
        <v>285</v>
      </c>
      <c r="B108" s="83" t="s">
        <v>656</v>
      </c>
      <c r="C108" s="82" t="s">
        <v>657</v>
      </c>
      <c r="D108" s="82"/>
      <c r="E108" s="82" t="s">
        <v>658</v>
      </c>
      <c r="F108" s="82"/>
      <c r="G108" s="82"/>
    </row>
    <row r="109" spans="1:7" ht="15" thickBot="1">
      <c r="A109" s="82" t="s">
        <v>366</v>
      </c>
      <c r="B109" s="83" t="s">
        <v>659</v>
      </c>
      <c r="C109" s="82" t="s">
        <v>660</v>
      </c>
      <c r="D109" s="82"/>
      <c r="E109" s="82" t="s">
        <v>18</v>
      </c>
      <c r="F109" s="82"/>
      <c r="G109" s="82"/>
    </row>
    <row r="110" spans="1:7" ht="15" thickBot="1">
      <c r="A110" s="85" t="s">
        <v>254</v>
      </c>
      <c r="B110" s="83" t="s">
        <v>661</v>
      </c>
      <c r="C110" s="82" t="s">
        <v>662</v>
      </c>
      <c r="D110" s="82"/>
      <c r="E110" s="82" t="s">
        <v>663</v>
      </c>
      <c r="F110" s="82"/>
      <c r="G110" s="87" t="s">
        <v>579</v>
      </c>
    </row>
    <row r="111" spans="1:7" ht="15" thickBot="1">
      <c r="A111" s="82" t="s">
        <v>286</v>
      </c>
      <c r="B111" s="83" t="s">
        <v>664</v>
      </c>
      <c r="C111" s="82" t="s">
        <v>665</v>
      </c>
      <c r="D111" s="82"/>
      <c r="E111" s="82" t="s">
        <v>666</v>
      </c>
      <c r="F111" s="82"/>
      <c r="G111" s="87" t="s">
        <v>430</v>
      </c>
    </row>
    <row r="112" spans="1:7" ht="15" thickBot="1">
      <c r="A112" s="85" t="s">
        <v>287</v>
      </c>
      <c r="B112" s="83" t="s">
        <v>667</v>
      </c>
      <c r="C112" s="82" t="s">
        <v>668</v>
      </c>
      <c r="D112" s="82"/>
      <c r="E112" s="82" t="s">
        <v>196</v>
      </c>
      <c r="F112" s="82"/>
      <c r="G112" s="87" t="s">
        <v>401</v>
      </c>
    </row>
    <row r="113" spans="1:7" ht="15" thickBot="1">
      <c r="A113" s="85" t="s">
        <v>228</v>
      </c>
      <c r="B113" s="83" t="s">
        <v>669</v>
      </c>
      <c r="C113" s="82" t="s">
        <v>670</v>
      </c>
      <c r="D113" s="82"/>
      <c r="E113" s="82" t="s">
        <v>671</v>
      </c>
      <c r="F113" s="82"/>
      <c r="G113" s="87" t="s">
        <v>430</v>
      </c>
    </row>
    <row r="114" spans="1:7" ht="15" thickBot="1">
      <c r="A114" s="85" t="s">
        <v>50</v>
      </c>
      <c r="B114" s="83" t="s">
        <v>672</v>
      </c>
      <c r="C114" s="82" t="s">
        <v>673</v>
      </c>
      <c r="D114" s="82"/>
      <c r="E114" s="82" t="s">
        <v>674</v>
      </c>
      <c r="F114" s="82"/>
      <c r="G114" s="82"/>
    </row>
    <row r="115" spans="1:7" ht="15" thickBot="1">
      <c r="A115" s="85" t="s">
        <v>288</v>
      </c>
      <c r="B115" s="83" t="s">
        <v>675</v>
      </c>
      <c r="C115" s="82" t="s">
        <v>676</v>
      </c>
      <c r="D115" s="82"/>
      <c r="E115" s="82" t="s">
        <v>296</v>
      </c>
      <c r="F115" s="82"/>
      <c r="G115" s="87" t="s">
        <v>579</v>
      </c>
    </row>
    <row r="116" spans="1:7" ht="15" thickBot="1">
      <c r="A116" s="82" t="s">
        <v>51</v>
      </c>
      <c r="B116" s="83" t="s">
        <v>677</v>
      </c>
      <c r="C116" s="82" t="s">
        <v>678</v>
      </c>
      <c r="D116" s="82"/>
      <c r="E116" s="82" t="s">
        <v>297</v>
      </c>
      <c r="F116" s="82"/>
      <c r="G116" s="87" t="s">
        <v>579</v>
      </c>
    </row>
    <row r="117" spans="1:7" ht="15" thickBot="1">
      <c r="A117" s="82" t="s">
        <v>33</v>
      </c>
      <c r="B117" s="83" t="s">
        <v>679</v>
      </c>
      <c r="C117" s="82" t="s">
        <v>680</v>
      </c>
      <c r="D117" s="82"/>
      <c r="E117" s="82" t="s">
        <v>1091</v>
      </c>
      <c r="F117" s="82"/>
      <c r="G117" s="87" t="s">
        <v>681</v>
      </c>
    </row>
    <row r="118" spans="1:7" ht="15" thickBot="1">
      <c r="A118" s="85" t="s">
        <v>43</v>
      </c>
      <c r="B118" s="83" t="s">
        <v>682</v>
      </c>
      <c r="C118" s="82" t="s">
        <v>683</v>
      </c>
      <c r="D118" s="82"/>
      <c r="E118" s="82" t="s">
        <v>300</v>
      </c>
      <c r="F118" s="82"/>
      <c r="G118" s="87" t="s">
        <v>681</v>
      </c>
    </row>
    <row r="119" spans="1:7" ht="15" thickBot="1">
      <c r="A119" s="85" t="s">
        <v>367</v>
      </c>
      <c r="B119" s="83" t="s">
        <v>684</v>
      </c>
      <c r="C119" s="82" t="s">
        <v>685</v>
      </c>
      <c r="D119" s="82"/>
      <c r="E119" s="82" t="s">
        <v>686</v>
      </c>
      <c r="F119" s="82"/>
      <c r="G119" s="82"/>
    </row>
    <row r="120" spans="1:7" ht="15" thickBot="1">
      <c r="A120" s="82" t="s">
        <v>25</v>
      </c>
      <c r="B120" s="83" t="s">
        <v>687</v>
      </c>
      <c r="C120" s="82" t="s">
        <v>688</v>
      </c>
      <c r="D120" s="82"/>
      <c r="E120" s="82" t="s">
        <v>37</v>
      </c>
      <c r="F120" s="82"/>
      <c r="G120" s="87" t="s">
        <v>159</v>
      </c>
    </row>
    <row r="121" spans="1:7" ht="27" thickBot="1">
      <c r="A121" s="82" t="s">
        <v>88</v>
      </c>
      <c r="B121" s="83" t="s">
        <v>1092</v>
      </c>
      <c r="C121" s="82" t="s">
        <v>689</v>
      </c>
      <c r="D121" s="82"/>
      <c r="E121" s="82" t="s">
        <v>52</v>
      </c>
      <c r="F121" s="82"/>
      <c r="G121" s="87" t="s">
        <v>159</v>
      </c>
    </row>
    <row r="122" spans="1:7" ht="15" thickBot="1">
      <c r="A122" s="85" t="s">
        <v>115</v>
      </c>
      <c r="B122" s="83" t="s">
        <v>690</v>
      </c>
      <c r="C122" s="82" t="s">
        <v>691</v>
      </c>
      <c r="D122" s="82"/>
      <c r="E122" s="82" t="s">
        <v>39</v>
      </c>
      <c r="F122" s="82"/>
      <c r="G122" s="87" t="s">
        <v>159</v>
      </c>
    </row>
    <row r="123" spans="1:7" ht="15" thickBot="1">
      <c r="A123" s="85" t="s">
        <v>48</v>
      </c>
      <c r="B123" s="83" t="s">
        <v>692</v>
      </c>
      <c r="C123" s="82" t="s">
        <v>693</v>
      </c>
      <c r="D123" s="82"/>
      <c r="E123" s="82" t="s">
        <v>53</v>
      </c>
      <c r="F123" s="82"/>
      <c r="G123" s="87" t="s">
        <v>159</v>
      </c>
    </row>
    <row r="124" spans="1:7" ht="15" thickBot="1">
      <c r="A124" s="85" t="s">
        <v>116</v>
      </c>
      <c r="B124" s="83" t="s">
        <v>694</v>
      </c>
      <c r="C124" s="82" t="s">
        <v>695</v>
      </c>
      <c r="D124" s="82"/>
      <c r="E124" s="82" t="s">
        <v>40</v>
      </c>
      <c r="F124" s="82"/>
      <c r="G124" s="87" t="s">
        <v>159</v>
      </c>
    </row>
    <row r="125" spans="1:7" ht="15" thickBot="1">
      <c r="A125" s="82" t="s">
        <v>118</v>
      </c>
      <c r="B125" s="83" t="s">
        <v>696</v>
      </c>
      <c r="C125" s="82" t="s">
        <v>697</v>
      </c>
      <c r="D125" s="82"/>
      <c r="E125" s="82" t="s">
        <v>56</v>
      </c>
      <c r="F125" s="82"/>
      <c r="G125" s="87" t="s">
        <v>159</v>
      </c>
    </row>
    <row r="126" spans="1:7" ht="15" thickBot="1">
      <c r="A126" s="85" t="s">
        <v>368</v>
      </c>
      <c r="B126" s="83" t="s">
        <v>698</v>
      </c>
      <c r="C126" s="82" t="s">
        <v>699</v>
      </c>
      <c r="D126" s="82"/>
      <c r="E126" s="82" t="s">
        <v>41</v>
      </c>
      <c r="F126" s="82"/>
      <c r="G126" s="87" t="s">
        <v>159</v>
      </c>
    </row>
    <row r="127" spans="1:7" ht="15" thickBot="1">
      <c r="A127" s="85" t="s">
        <v>165</v>
      </c>
      <c r="B127" s="83" t="s">
        <v>700</v>
      </c>
      <c r="C127" s="82" t="s">
        <v>701</v>
      </c>
      <c r="D127" s="82"/>
      <c r="E127" s="82" t="s">
        <v>54</v>
      </c>
      <c r="F127" s="82"/>
      <c r="G127" s="87" t="s">
        <v>159</v>
      </c>
    </row>
    <row r="128" spans="1:7" ht="15" thickBot="1">
      <c r="A128" s="82" t="s">
        <v>119</v>
      </c>
      <c r="B128" s="83" t="s">
        <v>702</v>
      </c>
      <c r="C128" s="82" t="s">
        <v>703</v>
      </c>
      <c r="D128" s="82"/>
      <c r="E128" s="82" t="s">
        <v>45</v>
      </c>
      <c r="F128" s="82"/>
      <c r="G128" s="87" t="s">
        <v>159</v>
      </c>
    </row>
    <row r="129" spans="1:7" ht="15" thickBot="1">
      <c r="A129" s="85" t="s">
        <v>369</v>
      </c>
      <c r="B129" s="83" t="s">
        <v>704</v>
      </c>
      <c r="C129" s="82" t="s">
        <v>705</v>
      </c>
      <c r="D129" s="82"/>
      <c r="E129" s="82" t="s">
        <v>46</v>
      </c>
      <c r="F129" s="82"/>
      <c r="G129" s="87" t="s">
        <v>159</v>
      </c>
    </row>
    <row r="130" spans="1:7" ht="15" thickBot="1">
      <c r="A130" s="85" t="s">
        <v>171</v>
      </c>
      <c r="B130" s="83" t="s">
        <v>706</v>
      </c>
      <c r="C130" s="82" t="s">
        <v>707</v>
      </c>
      <c r="D130" s="82"/>
      <c r="E130" s="82" t="s">
        <v>42</v>
      </c>
      <c r="F130" s="82"/>
      <c r="G130" s="87" t="s">
        <v>159</v>
      </c>
    </row>
    <row r="131" spans="1:7" ht="15" thickBot="1">
      <c r="A131" s="82" t="s">
        <v>139</v>
      </c>
      <c r="B131" s="83" t="s">
        <v>708</v>
      </c>
      <c r="C131" s="82" t="s">
        <v>709</v>
      </c>
      <c r="D131" s="82"/>
      <c r="E131" s="87" t="s">
        <v>60</v>
      </c>
      <c r="F131" s="82"/>
      <c r="G131" s="87" t="s">
        <v>430</v>
      </c>
    </row>
    <row r="132" spans="1:7" ht="15" thickBot="1">
      <c r="A132" s="82" t="s">
        <v>120</v>
      </c>
      <c r="B132" s="83" t="s">
        <v>710</v>
      </c>
      <c r="C132" s="82" t="s">
        <v>711</v>
      </c>
      <c r="D132" s="82"/>
      <c r="E132" s="82" t="s">
        <v>92</v>
      </c>
      <c r="F132" s="82"/>
      <c r="G132" s="87" t="s">
        <v>430</v>
      </c>
    </row>
    <row r="133" spans="1:7" ht="15" thickBot="1">
      <c r="A133" s="85" t="s">
        <v>123</v>
      </c>
      <c r="B133" s="83" t="s">
        <v>712</v>
      </c>
      <c r="C133" s="82" t="s">
        <v>713</v>
      </c>
      <c r="D133" s="82"/>
      <c r="E133" s="82" t="s">
        <v>59</v>
      </c>
      <c r="F133" s="82"/>
      <c r="G133" s="87" t="s">
        <v>430</v>
      </c>
    </row>
    <row r="134" spans="1:7" ht="13.2" thickBot="1">
      <c r="A134" s="88"/>
      <c r="B134" s="82"/>
      <c r="C134" s="82"/>
      <c r="D134" s="82"/>
      <c r="E134" s="87" t="s">
        <v>57</v>
      </c>
      <c r="F134" s="82"/>
      <c r="G134" s="87" t="s">
        <v>430</v>
      </c>
    </row>
    <row r="135" spans="1:7" ht="13.2" thickBot="1">
      <c r="A135" s="88"/>
      <c r="B135" s="82"/>
      <c r="C135" s="82"/>
      <c r="D135" s="82"/>
      <c r="E135" s="82" t="s">
        <v>78</v>
      </c>
      <c r="F135" s="82"/>
      <c r="G135" s="87" t="s">
        <v>430</v>
      </c>
    </row>
    <row r="136" spans="1:7" ht="13.2" thickBot="1">
      <c r="A136" s="82"/>
      <c r="B136" s="82"/>
      <c r="C136" s="82"/>
      <c r="D136" s="82"/>
      <c r="E136" s="82" t="s">
        <v>199</v>
      </c>
      <c r="F136" s="82"/>
      <c r="G136" s="87" t="s">
        <v>430</v>
      </c>
    </row>
    <row r="137" spans="1:7" ht="13.2" thickBot="1">
      <c r="A137" s="82"/>
      <c r="B137" s="82"/>
      <c r="C137" s="82"/>
      <c r="D137" s="82"/>
      <c r="E137" s="82" t="s">
        <v>162</v>
      </c>
      <c r="F137" s="82"/>
      <c r="G137" s="87" t="s">
        <v>545</v>
      </c>
    </row>
    <row r="138" spans="1:7" ht="13.2" thickBot="1">
      <c r="A138" s="88"/>
      <c r="B138" s="82"/>
      <c r="C138" s="82"/>
      <c r="D138" s="82"/>
      <c r="E138" s="82" t="s">
        <v>253</v>
      </c>
      <c r="F138" s="82"/>
      <c r="G138" s="87" t="s">
        <v>203</v>
      </c>
    </row>
    <row r="139" spans="1:7" ht="13.2" thickBot="1">
      <c r="A139" s="82"/>
      <c r="B139" s="82"/>
      <c r="C139" s="82"/>
      <c r="D139" s="82"/>
      <c r="E139" s="82" t="s">
        <v>169</v>
      </c>
      <c r="F139" s="82"/>
      <c r="G139" s="87" t="s">
        <v>203</v>
      </c>
    </row>
    <row r="140" spans="1:7" ht="13.2" thickBot="1">
      <c r="A140" s="88"/>
      <c r="B140" s="82"/>
      <c r="C140" s="82"/>
      <c r="D140" s="82"/>
      <c r="E140" s="82" t="s">
        <v>177</v>
      </c>
      <c r="F140" s="82"/>
      <c r="G140" s="87" t="s">
        <v>203</v>
      </c>
    </row>
    <row r="141" spans="1:7" ht="13.2" thickBot="1">
      <c r="A141" s="82"/>
      <c r="B141" s="82"/>
      <c r="C141" s="82"/>
      <c r="D141" s="82"/>
      <c r="E141" s="82" t="s">
        <v>193</v>
      </c>
      <c r="F141" s="82"/>
      <c r="G141" s="87" t="s">
        <v>409</v>
      </c>
    </row>
    <row r="142" spans="1:7" ht="13.2" thickBot="1">
      <c r="A142" s="88"/>
      <c r="B142" s="82"/>
      <c r="C142" s="82"/>
      <c r="D142" s="82"/>
      <c r="E142" s="82" t="s">
        <v>714</v>
      </c>
      <c r="F142" s="82"/>
      <c r="G142" s="87" t="s">
        <v>715</v>
      </c>
    </row>
    <row r="143" spans="1:7" ht="13.2" thickBot="1">
      <c r="A143" s="82"/>
      <c r="B143" s="82"/>
      <c r="C143" s="82"/>
      <c r="D143" s="82"/>
      <c r="E143" s="82" t="s">
        <v>247</v>
      </c>
      <c r="F143" s="82"/>
      <c r="G143" s="87" t="s">
        <v>715</v>
      </c>
    </row>
    <row r="144" spans="1:7" ht="13.2" thickBot="1">
      <c r="A144" s="88"/>
      <c r="B144" s="82"/>
      <c r="C144" s="82"/>
      <c r="D144" s="82"/>
      <c r="E144" s="87" t="s">
        <v>271</v>
      </c>
      <c r="F144" s="82"/>
      <c r="G144" s="87" t="s">
        <v>716</v>
      </c>
    </row>
    <row r="145" spans="1:9" ht="13.2" thickBot="1">
      <c r="A145" s="82"/>
      <c r="B145" s="82"/>
      <c r="C145" s="82"/>
      <c r="D145" s="82"/>
      <c r="E145" s="82" t="s">
        <v>243</v>
      </c>
      <c r="F145" s="82"/>
      <c r="G145" s="87" t="s">
        <v>717</v>
      </c>
    </row>
    <row r="146" spans="1:9" ht="13.2" thickBot="1">
      <c r="A146" s="88"/>
      <c r="B146" s="82"/>
      <c r="C146" s="82"/>
      <c r="D146" s="82"/>
      <c r="E146" s="82" t="s">
        <v>244</v>
      </c>
      <c r="F146" s="82"/>
      <c r="G146" s="87" t="s">
        <v>717</v>
      </c>
    </row>
    <row r="147" spans="1:9" ht="13.2" thickBot="1">
      <c r="A147" s="82"/>
      <c r="B147" s="82"/>
      <c r="C147" s="82"/>
      <c r="D147" s="82"/>
      <c r="E147" s="82" t="s">
        <v>245</v>
      </c>
      <c r="F147" s="82"/>
      <c r="G147" s="87" t="s">
        <v>717</v>
      </c>
    </row>
    <row r="148" spans="1:9" ht="13.2" thickBot="1">
      <c r="A148" s="82"/>
      <c r="B148" s="82"/>
      <c r="C148" s="82"/>
      <c r="D148" s="82"/>
      <c r="E148" s="82" t="s">
        <v>302</v>
      </c>
      <c r="F148" s="82"/>
      <c r="G148" s="87" t="s">
        <v>717</v>
      </c>
    </row>
    <row r="149" spans="1:9" ht="13.2" thickBot="1">
      <c r="A149" s="82"/>
      <c r="B149" s="82"/>
      <c r="C149" s="82"/>
      <c r="D149" s="82"/>
      <c r="E149" s="82" t="s">
        <v>307</v>
      </c>
      <c r="F149" s="82"/>
      <c r="G149" s="87" t="s">
        <v>159</v>
      </c>
    </row>
    <row r="150" spans="1:9" ht="13.2" thickBot="1">
      <c r="A150" s="88"/>
      <c r="B150" s="82"/>
      <c r="C150" s="82"/>
      <c r="D150" s="82"/>
      <c r="E150" s="82" t="s">
        <v>305</v>
      </c>
      <c r="F150" s="82"/>
      <c r="G150" s="87" t="s">
        <v>430</v>
      </c>
    </row>
    <row r="151" spans="1:9" ht="13.2" thickBot="1">
      <c r="A151" s="88"/>
      <c r="B151" s="82"/>
      <c r="C151" s="82"/>
      <c r="D151" s="82"/>
      <c r="E151" s="82" t="s">
        <v>306</v>
      </c>
      <c r="F151" s="82"/>
      <c r="G151" s="87" t="s">
        <v>430</v>
      </c>
    </row>
    <row r="152" spans="1:9" ht="13.2" thickBot="1">
      <c r="A152" s="88"/>
      <c r="B152" s="82"/>
      <c r="C152" s="82"/>
      <c r="D152" s="82"/>
      <c r="E152" s="82" t="s">
        <v>337</v>
      </c>
      <c r="F152" s="82"/>
      <c r="G152" s="87" t="s">
        <v>430</v>
      </c>
    </row>
    <row r="153" spans="1:9" ht="25.8" thickBot="1">
      <c r="A153" s="88"/>
      <c r="B153" s="82"/>
      <c r="C153" s="82"/>
      <c r="D153" s="82"/>
      <c r="E153" s="82" t="s">
        <v>323</v>
      </c>
      <c r="F153" s="82"/>
      <c r="G153" s="87" t="s">
        <v>718</v>
      </c>
    </row>
    <row r="154" spans="1:9" ht="15" thickBot="1">
      <c r="A154" s="88"/>
      <c r="B154" s="82"/>
      <c r="C154" s="82"/>
      <c r="D154" s="82"/>
      <c r="E154" s="83" t="s">
        <v>336</v>
      </c>
      <c r="F154" s="82"/>
      <c r="G154" s="87" t="s">
        <v>528</v>
      </c>
    </row>
    <row r="155" spans="1:9" ht="13.2" thickBot="1">
      <c r="A155" s="88"/>
      <c r="B155" s="82"/>
      <c r="C155" s="82"/>
      <c r="D155" s="82"/>
      <c r="E155" s="87" t="s">
        <v>327</v>
      </c>
      <c r="F155" s="82"/>
      <c r="G155" s="87" t="s">
        <v>718</v>
      </c>
    </row>
    <row r="156" spans="1:9" ht="13.2" thickBot="1">
      <c r="A156" s="88"/>
      <c r="B156" s="82"/>
      <c r="C156" s="82"/>
      <c r="D156" s="82"/>
      <c r="E156" s="87" t="s">
        <v>328</v>
      </c>
      <c r="F156" s="82"/>
      <c r="G156" s="87" t="s">
        <v>718</v>
      </c>
    </row>
    <row r="157" spans="1:9" ht="13.2" thickBot="1">
      <c r="A157" s="82"/>
      <c r="B157" s="82"/>
      <c r="C157" s="82"/>
      <c r="D157" s="82"/>
      <c r="E157" s="82" t="s">
        <v>334</v>
      </c>
      <c r="F157" s="82"/>
      <c r="G157" s="87" t="s">
        <v>579</v>
      </c>
    </row>
    <row r="158" spans="1:9" ht="15" thickBot="1">
      <c r="A158" s="62"/>
      <c r="B158" s="67"/>
      <c r="G158" s="82"/>
      <c r="H158" s="82"/>
      <c r="I158" s="82"/>
    </row>
    <row r="159" spans="1:9" ht="15" thickBot="1">
      <c r="A159" s="62"/>
      <c r="B159" s="67"/>
      <c r="G159" s="82"/>
      <c r="H159" s="82"/>
      <c r="I159" s="82"/>
    </row>
    <row r="160" spans="1:9" ht="15" thickBot="1">
      <c r="A160" s="62"/>
      <c r="B160" s="67"/>
      <c r="G160" s="82"/>
      <c r="H160" s="82"/>
      <c r="I160" s="82"/>
    </row>
    <row r="161" spans="1:9" ht="15" thickBot="1">
      <c r="B161" s="67"/>
      <c r="G161" s="82"/>
      <c r="H161" s="82"/>
      <c r="I161" s="82"/>
    </row>
    <row r="162" spans="1:9" ht="15" thickBot="1">
      <c r="B162" s="67"/>
      <c r="G162" s="82"/>
      <c r="H162" s="82"/>
      <c r="I162" s="82"/>
    </row>
    <row r="163" spans="1:9" ht="15" thickBot="1">
      <c r="A163" s="62"/>
      <c r="B163" s="67"/>
      <c r="G163" s="82"/>
      <c r="H163" s="82"/>
      <c r="I163" s="82"/>
    </row>
    <row r="164" spans="1:9" ht="15" thickBot="1">
      <c r="A164" s="62"/>
      <c r="B164" s="67"/>
      <c r="G164" s="82"/>
      <c r="H164" s="82"/>
      <c r="I164" s="82"/>
    </row>
    <row r="165" spans="1:9" ht="15" thickBot="1">
      <c r="B165" s="67"/>
      <c r="G165" s="82"/>
      <c r="H165" s="82"/>
      <c r="I165" s="82"/>
    </row>
    <row r="166" spans="1:9" ht="15" thickBot="1">
      <c r="B166" s="67"/>
      <c r="G166" s="82"/>
      <c r="H166" s="82"/>
      <c r="I166" s="82"/>
    </row>
    <row r="167" spans="1:9" ht="15" thickBot="1">
      <c r="B167" s="67"/>
      <c r="G167" s="82"/>
      <c r="H167" s="82"/>
      <c r="I167" s="82"/>
    </row>
    <row r="168" spans="1:9" ht="15" thickBot="1">
      <c r="B168" s="67"/>
      <c r="G168" s="82"/>
      <c r="H168" s="82"/>
      <c r="I168" s="82"/>
    </row>
    <row r="169" spans="1:9" ht="15" thickBot="1">
      <c r="A169" s="62"/>
      <c r="B169" s="67"/>
      <c r="G169" s="82"/>
      <c r="H169" s="82"/>
      <c r="I169" s="82"/>
    </row>
    <row r="170" spans="1:9" ht="15" thickBot="1">
      <c r="A170" s="62"/>
      <c r="B170" s="67"/>
      <c r="G170" s="82"/>
      <c r="H170" s="82"/>
      <c r="I170" s="82"/>
    </row>
    <row r="171" spans="1:9" ht="15" thickBot="1">
      <c r="B171" s="67"/>
      <c r="G171" s="82"/>
      <c r="H171" s="82"/>
      <c r="I171" s="82"/>
    </row>
    <row r="172" spans="1:9" ht="15" thickBot="1">
      <c r="A172" s="62"/>
      <c r="B172" s="67"/>
      <c r="G172" s="82"/>
      <c r="H172" s="82"/>
      <c r="I172" s="82"/>
    </row>
    <row r="173" spans="1:9" ht="15" thickBot="1">
      <c r="A173" s="62"/>
      <c r="B173" s="67"/>
      <c r="G173" s="82"/>
      <c r="H173" s="82"/>
      <c r="I173" s="82"/>
    </row>
    <row r="174" spans="1:9" ht="15" thickBot="1">
      <c r="A174" s="62"/>
      <c r="B174" s="67"/>
      <c r="G174" s="82"/>
      <c r="H174" s="82"/>
      <c r="I174" s="82"/>
    </row>
    <row r="175" spans="1:9" ht="15" thickBot="1">
      <c r="A175" s="62"/>
      <c r="B175" s="67"/>
      <c r="G175" s="82"/>
      <c r="H175" s="82"/>
      <c r="I175" s="82"/>
    </row>
    <row r="176" spans="1:9" ht="15" thickBot="1">
      <c r="A176" s="62"/>
      <c r="B176" s="67"/>
      <c r="G176" s="82"/>
      <c r="H176" s="82"/>
      <c r="I176" s="82"/>
    </row>
    <row r="177" spans="1:9" ht="15" thickBot="1">
      <c r="A177" s="62"/>
      <c r="B177" s="67"/>
      <c r="G177" s="82"/>
      <c r="H177" s="82"/>
      <c r="I177" s="82"/>
    </row>
    <row r="178" spans="1:9" ht="15" thickBot="1">
      <c r="A178" s="62"/>
      <c r="B178" s="67"/>
      <c r="G178" s="82"/>
      <c r="H178" s="82"/>
      <c r="I178" s="82"/>
    </row>
    <row r="179" spans="1:9" ht="15" thickBot="1">
      <c r="B179" s="67"/>
      <c r="G179" s="82"/>
      <c r="H179" s="82"/>
      <c r="I179" s="82"/>
    </row>
    <row r="180" spans="1:9" ht="15" thickBot="1">
      <c r="A180" s="62"/>
      <c r="B180" s="67"/>
      <c r="G180" s="82"/>
      <c r="H180" s="82"/>
      <c r="I180" s="82"/>
    </row>
    <row r="181" spans="1:9" ht="15" thickBot="1">
      <c r="A181" s="62"/>
      <c r="B181" s="67"/>
      <c r="G181" s="82"/>
      <c r="H181" s="82"/>
      <c r="I181" s="82"/>
    </row>
    <row r="182" spans="1:9" ht="15" thickBot="1">
      <c r="B182" s="67"/>
      <c r="G182" s="82"/>
      <c r="H182" s="82"/>
      <c r="I182" s="82"/>
    </row>
    <row r="183" spans="1:9" ht="15" thickBot="1">
      <c r="A183" s="62"/>
      <c r="B183" s="67"/>
      <c r="G183" s="82"/>
      <c r="H183" s="82"/>
      <c r="I183" s="82"/>
    </row>
    <row r="184" spans="1:9" ht="15" thickBot="1">
      <c r="B184" s="67"/>
      <c r="G184" s="82"/>
      <c r="H184" s="82"/>
      <c r="I184" s="82"/>
    </row>
    <row r="185" spans="1:9" ht="15" thickBot="1">
      <c r="A185" s="62"/>
      <c r="B185" s="67"/>
      <c r="G185" s="82"/>
      <c r="H185" s="82"/>
      <c r="I185" s="82"/>
    </row>
    <row r="186" spans="1:9" ht="15" thickBot="1">
      <c r="A186" s="62"/>
      <c r="B186" s="67"/>
      <c r="G186" s="82"/>
      <c r="H186" s="82"/>
      <c r="I186" s="82"/>
    </row>
    <row r="187" spans="1:9" ht="15" thickBot="1">
      <c r="B187" s="67"/>
      <c r="G187" s="82"/>
      <c r="H187" s="82"/>
      <c r="I187" s="82"/>
    </row>
    <row r="188" spans="1:9" ht="15" thickBot="1">
      <c r="A188" s="62"/>
      <c r="B188" s="67"/>
      <c r="G188" s="82"/>
      <c r="H188" s="82"/>
      <c r="I188" s="82"/>
    </row>
    <row r="189" spans="1:9" ht="15" thickBot="1">
      <c r="A189" s="62"/>
      <c r="B189" s="67"/>
      <c r="G189" s="82"/>
      <c r="H189" s="82"/>
      <c r="I189" s="82"/>
    </row>
    <row r="190" spans="1:9" ht="15" thickBot="1">
      <c r="B190" s="67"/>
      <c r="G190" s="82"/>
      <c r="H190" s="82"/>
      <c r="I190" s="82"/>
    </row>
    <row r="191" spans="1:9" ht="15" thickBot="1">
      <c r="A191" s="62"/>
      <c r="B191" s="67"/>
      <c r="G191" s="82"/>
      <c r="H191" s="82"/>
      <c r="I191" s="82"/>
    </row>
    <row r="192" spans="1:9" ht="15" thickBot="1">
      <c r="B192" s="67"/>
      <c r="G192" s="82"/>
      <c r="H192" s="82"/>
      <c r="I192" s="82"/>
    </row>
    <row r="193" spans="1:9" ht="15" thickBot="1">
      <c r="A193" s="62"/>
      <c r="B193" s="67"/>
      <c r="G193" s="82"/>
      <c r="H193" s="82"/>
      <c r="I193" s="82"/>
    </row>
    <row r="194" spans="1:9" ht="15" thickBot="1">
      <c r="A194" s="62"/>
      <c r="B194" s="67"/>
      <c r="G194" s="82"/>
      <c r="H194" s="82"/>
      <c r="I194" s="82"/>
    </row>
    <row r="195" spans="1:9" ht="15" thickBot="1">
      <c r="A195" s="62"/>
      <c r="B195" s="67"/>
      <c r="G195" s="82"/>
      <c r="H195" s="82"/>
      <c r="I195" s="82"/>
    </row>
    <row r="196" spans="1:9" ht="15" thickBot="1">
      <c r="B196" s="67"/>
      <c r="G196" s="82"/>
      <c r="H196" s="82"/>
      <c r="I196" s="82"/>
    </row>
    <row r="197" spans="1:9" ht="15" thickBot="1">
      <c r="A197" s="62"/>
      <c r="B197" s="67"/>
      <c r="G197" s="82"/>
      <c r="H197" s="82"/>
      <c r="I197" s="82"/>
    </row>
    <row r="198" spans="1:9" ht="15" thickBot="1">
      <c r="A198" s="62"/>
      <c r="B198" s="67"/>
      <c r="G198" s="82"/>
      <c r="H198" s="82"/>
      <c r="I198" s="82"/>
    </row>
    <row r="199" spans="1:9" ht="15" thickBot="1">
      <c r="A199" s="62"/>
      <c r="B199" s="67"/>
      <c r="G199" s="82"/>
      <c r="H199" s="82"/>
      <c r="I199" s="82"/>
    </row>
    <row r="200" spans="1:9" ht="15" thickBot="1">
      <c r="B200" s="67"/>
      <c r="G200" s="82"/>
      <c r="H200" s="82"/>
      <c r="I200" s="82"/>
    </row>
    <row r="201" spans="1:9" ht="15" thickBot="1">
      <c r="B201" s="67"/>
      <c r="G201" s="82"/>
      <c r="H201" s="82"/>
      <c r="I201" s="82"/>
    </row>
    <row r="202" spans="1:9" ht="15" thickBot="1">
      <c r="B202" s="67"/>
      <c r="G202" s="82"/>
      <c r="H202" s="82"/>
      <c r="I202" s="82"/>
    </row>
    <row r="203" spans="1:9" ht="15" thickBot="1">
      <c r="A203" s="62"/>
      <c r="B203" s="67"/>
      <c r="G203" s="82"/>
      <c r="H203" s="82"/>
      <c r="I203" s="82"/>
    </row>
    <row r="204" spans="1:9" ht="15" thickBot="1">
      <c r="A204" s="62"/>
      <c r="B204" s="67"/>
      <c r="G204" s="82"/>
      <c r="H204" s="82"/>
      <c r="I204" s="82"/>
    </row>
    <row r="205" spans="1:9" ht="15" thickBot="1">
      <c r="A205" s="62"/>
      <c r="B205" s="67"/>
      <c r="G205" s="82"/>
      <c r="H205" s="82"/>
      <c r="I205" s="82"/>
    </row>
    <row r="206" spans="1:9" ht="15" thickBot="1">
      <c r="A206" s="62"/>
      <c r="B206" s="67"/>
      <c r="G206" s="82"/>
      <c r="H206" s="82"/>
      <c r="I206" s="82"/>
    </row>
    <row r="207" spans="1:9" ht="15" thickBot="1">
      <c r="A207" s="62"/>
      <c r="B207" s="67"/>
      <c r="G207" s="82"/>
      <c r="H207" s="82"/>
      <c r="I207" s="82"/>
    </row>
    <row r="208" spans="1:9" ht="15" thickBot="1">
      <c r="A208" s="62"/>
      <c r="B208" s="67"/>
      <c r="G208" s="82"/>
      <c r="H208" s="82"/>
      <c r="I208" s="82"/>
    </row>
    <row r="209" spans="1:9" ht="15" thickBot="1">
      <c r="A209" s="62"/>
      <c r="B209" s="67"/>
      <c r="G209" s="82"/>
      <c r="H209" s="82"/>
      <c r="I209" s="82"/>
    </row>
    <row r="210" spans="1:9" ht="15" thickBot="1">
      <c r="A210" s="62"/>
      <c r="B210" s="67"/>
      <c r="G210" s="82"/>
      <c r="H210" s="82"/>
      <c r="I210" s="82"/>
    </row>
    <row r="211" spans="1:9" ht="15.75" customHeight="1" thickBot="1">
      <c r="G211" s="82"/>
      <c r="H211" s="82"/>
      <c r="I211" s="82"/>
    </row>
    <row r="212" spans="1:9" ht="15.75" customHeight="1" thickBot="1">
      <c r="G212" s="82"/>
      <c r="H212" s="82"/>
      <c r="I212" s="82"/>
    </row>
    <row r="213" spans="1:9" ht="15.75" customHeight="1" thickBot="1">
      <c r="G213" s="82"/>
      <c r="H213" s="82"/>
      <c r="I213" s="82"/>
    </row>
    <row r="214" spans="1:9" ht="15.75" customHeight="1" thickBot="1">
      <c r="G214" s="82"/>
      <c r="H214" s="82"/>
      <c r="I214" s="82"/>
    </row>
    <row r="215" spans="1:9" ht="15.75" customHeight="1" thickBot="1">
      <c r="G215" s="82"/>
      <c r="H215" s="82"/>
      <c r="I215" s="82"/>
    </row>
    <row r="216" spans="1:9" ht="15.75" customHeight="1" thickBot="1">
      <c r="G216" s="82"/>
      <c r="H216" s="82"/>
      <c r="I216" s="82"/>
    </row>
    <row r="217" spans="1:9" ht="15.75" customHeight="1" thickBot="1">
      <c r="G217" s="82"/>
      <c r="H217" s="82"/>
      <c r="I217" s="82"/>
    </row>
    <row r="218" spans="1:9" ht="15.75" customHeight="1" thickBot="1">
      <c r="G218" s="82"/>
      <c r="H218" s="82"/>
      <c r="I218" s="82"/>
    </row>
    <row r="219" spans="1:9" ht="15.75" customHeight="1" thickBot="1">
      <c r="G219" s="82"/>
      <c r="H219" s="82"/>
      <c r="I219" s="82"/>
    </row>
    <row r="220" spans="1:9" ht="15.75" customHeight="1" thickBot="1">
      <c r="G220" s="82"/>
      <c r="H220" s="82"/>
      <c r="I220" s="82"/>
    </row>
    <row r="221" spans="1:9" ht="15.75" customHeight="1" thickBot="1">
      <c r="G221" s="82"/>
      <c r="H221" s="82"/>
      <c r="I221" s="82"/>
    </row>
    <row r="222" spans="1:9" ht="15.75" customHeight="1" thickBot="1">
      <c r="G222" s="82"/>
      <c r="H222" s="82"/>
      <c r="I222" s="82"/>
    </row>
    <row r="223" spans="1:9" ht="15.75" customHeight="1" thickBot="1">
      <c r="G223" s="82"/>
      <c r="H223" s="82"/>
      <c r="I223" s="82"/>
    </row>
    <row r="224" spans="1:9" ht="15.75" customHeight="1" thickBot="1">
      <c r="G224" s="82"/>
      <c r="H224" s="82"/>
      <c r="I224" s="82"/>
    </row>
    <row r="225" spans="7:9" ht="15.75" customHeight="1" thickBot="1">
      <c r="G225" s="82"/>
      <c r="H225" s="82"/>
      <c r="I225" s="82"/>
    </row>
    <row r="226" spans="7:9" ht="15.75" customHeight="1" thickBot="1">
      <c r="G226" s="82"/>
      <c r="H226" s="82"/>
      <c r="I226" s="82"/>
    </row>
    <row r="227" spans="7:9" ht="15.75" customHeight="1" thickBot="1">
      <c r="G227" s="82"/>
      <c r="H227" s="82"/>
      <c r="I227" s="82"/>
    </row>
    <row r="228" spans="7:9" ht="15.75" customHeight="1" thickBot="1">
      <c r="G228" s="82"/>
      <c r="H228" s="82"/>
      <c r="I228" s="82"/>
    </row>
    <row r="229" spans="7:9" ht="15.75" customHeight="1" thickBot="1">
      <c r="G229" s="82"/>
      <c r="H229" s="82"/>
      <c r="I229" s="82"/>
    </row>
    <row r="230" spans="7:9" ht="15.75" customHeight="1" thickBot="1">
      <c r="G230" s="82"/>
      <c r="H230" s="82"/>
      <c r="I230" s="82"/>
    </row>
    <row r="231" spans="7:9" ht="15.75" customHeight="1" thickBot="1">
      <c r="G231" s="82"/>
      <c r="H231" s="82"/>
      <c r="I231" s="82"/>
    </row>
    <row r="232" spans="7:9" ht="15.75" customHeight="1" thickBot="1">
      <c r="G232" s="82"/>
      <c r="H232" s="82"/>
      <c r="I232" s="82"/>
    </row>
    <row r="233" spans="7:9" ht="15.75" customHeight="1" thickBot="1">
      <c r="G233" s="82"/>
      <c r="H233" s="82"/>
      <c r="I233" s="82"/>
    </row>
    <row r="234" spans="7:9" ht="15.75" customHeight="1" thickBot="1">
      <c r="G234" s="82"/>
      <c r="H234" s="82"/>
      <c r="I234" s="82"/>
    </row>
    <row r="235" spans="7:9" ht="15.75" customHeight="1" thickBot="1">
      <c r="G235" s="82"/>
      <c r="H235" s="82"/>
      <c r="I235" s="82"/>
    </row>
    <row r="236" spans="7:9" ht="15.75" customHeight="1" thickBot="1">
      <c r="G236" s="82"/>
      <c r="H236" s="82"/>
      <c r="I236" s="82"/>
    </row>
    <row r="237" spans="7:9" ht="15.75" customHeight="1" thickBot="1">
      <c r="G237" s="82"/>
      <c r="H237" s="82"/>
      <c r="I237" s="82"/>
    </row>
    <row r="238" spans="7:9" ht="15.75" customHeight="1" thickBot="1">
      <c r="G238" s="82"/>
      <c r="H238" s="82"/>
      <c r="I238" s="82"/>
    </row>
    <row r="239" spans="7:9" ht="15.75" customHeight="1" thickBot="1">
      <c r="G239" s="82"/>
      <c r="H239" s="82"/>
      <c r="I239" s="82"/>
    </row>
    <row r="240" spans="7:9" ht="15.75" customHeight="1" thickBot="1">
      <c r="G240" s="82"/>
      <c r="H240" s="82"/>
      <c r="I240" s="82"/>
    </row>
    <row r="241" spans="7:9" ht="15.75" customHeight="1" thickBot="1">
      <c r="G241" s="82"/>
      <c r="H241" s="82"/>
      <c r="I241" s="82"/>
    </row>
    <row r="242" spans="7:9" ht="15.75" customHeight="1" thickBot="1">
      <c r="G242" s="82"/>
      <c r="H242" s="82"/>
      <c r="I242" s="82"/>
    </row>
    <row r="243" spans="7:9" ht="15.75" customHeight="1" thickBot="1">
      <c r="G243" s="82"/>
      <c r="H243" s="82"/>
      <c r="I243" s="82"/>
    </row>
    <row r="244" spans="7:9" ht="15.75" customHeight="1" thickBot="1">
      <c r="G244" s="82"/>
      <c r="H244" s="82"/>
      <c r="I244" s="82"/>
    </row>
    <row r="245" spans="7:9" ht="15.75" customHeight="1" thickBot="1">
      <c r="G245" s="82"/>
      <c r="H245" s="82"/>
      <c r="I245" s="82"/>
    </row>
    <row r="246" spans="7:9" ht="15.75" customHeight="1" thickBot="1">
      <c r="G246" s="82"/>
      <c r="H246" s="82"/>
      <c r="I246" s="82"/>
    </row>
    <row r="247" spans="7:9" ht="15.75" customHeight="1" thickBot="1">
      <c r="G247" s="82"/>
      <c r="H247" s="82"/>
      <c r="I247" s="82"/>
    </row>
    <row r="248" spans="7:9" ht="15.75" customHeight="1" thickBot="1">
      <c r="G248" s="82"/>
      <c r="H248" s="82"/>
      <c r="I248" s="82"/>
    </row>
    <row r="249" spans="7:9" ht="15.75" customHeight="1" thickBot="1">
      <c r="G249" s="82"/>
      <c r="H249" s="82"/>
      <c r="I249" s="82"/>
    </row>
    <row r="250" spans="7:9" ht="15.75" customHeight="1" thickBot="1">
      <c r="G250" s="82"/>
      <c r="H250" s="82"/>
      <c r="I250" s="82"/>
    </row>
    <row r="251" spans="7:9" ht="15.75" customHeight="1" thickBot="1">
      <c r="G251" s="82"/>
      <c r="H251" s="82"/>
      <c r="I251" s="82"/>
    </row>
    <row r="252" spans="7:9" ht="15.75" customHeight="1" thickBot="1">
      <c r="G252" s="82"/>
      <c r="H252" s="82"/>
      <c r="I252" s="82"/>
    </row>
    <row r="253" spans="7:9" ht="15.75" customHeight="1" thickBot="1">
      <c r="G253" s="82"/>
      <c r="H253" s="82"/>
      <c r="I253" s="82"/>
    </row>
    <row r="254" spans="7:9" ht="15.75" customHeight="1" thickBot="1">
      <c r="G254" s="82"/>
      <c r="H254" s="82"/>
      <c r="I254" s="82"/>
    </row>
    <row r="255" spans="7:9" ht="15.75" customHeight="1" thickBot="1">
      <c r="G255" s="82"/>
      <c r="H255" s="82"/>
      <c r="I255" s="82"/>
    </row>
    <row r="256" spans="7:9" ht="15.75" customHeight="1" thickBot="1">
      <c r="G256" s="82"/>
      <c r="H256" s="82"/>
      <c r="I256" s="82"/>
    </row>
    <row r="257" spans="7:9" ht="15.75" customHeight="1" thickBot="1">
      <c r="G257" s="82"/>
      <c r="H257" s="82"/>
      <c r="I257" s="82"/>
    </row>
    <row r="258" spans="7:9" ht="15.75" customHeight="1" thickBot="1">
      <c r="G258" s="82"/>
      <c r="H258" s="82"/>
      <c r="I258" s="82"/>
    </row>
    <row r="259" spans="7:9" ht="15.75" customHeight="1" thickBot="1">
      <c r="G259" s="82"/>
      <c r="H259" s="82"/>
      <c r="I259" s="82"/>
    </row>
    <row r="260" spans="7:9" ht="15.75" customHeight="1" thickBot="1">
      <c r="G260" s="82"/>
      <c r="H260" s="82"/>
      <c r="I260" s="82"/>
    </row>
    <row r="261" spans="7:9" ht="15.75" customHeight="1" thickBot="1">
      <c r="G261" s="82"/>
      <c r="H261" s="82"/>
      <c r="I261" s="82"/>
    </row>
    <row r="262" spans="7:9" ht="15.75" customHeight="1" thickBot="1">
      <c r="G262" s="82"/>
      <c r="H262" s="82"/>
      <c r="I262" s="82"/>
    </row>
    <row r="263" spans="7:9" ht="15.75" customHeight="1" thickBot="1">
      <c r="G263" s="82"/>
      <c r="H263" s="82"/>
      <c r="I263" s="82"/>
    </row>
    <row r="264" spans="7:9" ht="15.75" customHeight="1" thickBot="1">
      <c r="G264" s="82"/>
      <c r="H264" s="82"/>
      <c r="I264" s="82"/>
    </row>
    <row r="265" spans="7:9" ht="15.75" customHeight="1" thickBot="1">
      <c r="G265" s="82"/>
      <c r="H265" s="82"/>
      <c r="I265" s="82"/>
    </row>
    <row r="266" spans="7:9" ht="15.75" customHeight="1" thickBot="1">
      <c r="G266" s="82"/>
      <c r="H266" s="82"/>
      <c r="I266" s="82"/>
    </row>
    <row r="267" spans="7:9" ht="15.75" customHeight="1" thickBot="1">
      <c r="G267" s="82"/>
      <c r="H267" s="82"/>
      <c r="I267" s="82"/>
    </row>
    <row r="268" spans="7:9" ht="15.75" customHeight="1" thickBot="1">
      <c r="G268" s="82"/>
      <c r="H268" s="82"/>
      <c r="I268" s="82"/>
    </row>
    <row r="269" spans="7:9" ht="15.75" customHeight="1" thickBot="1">
      <c r="G269" s="82"/>
      <c r="H269" s="82"/>
      <c r="I269" s="82"/>
    </row>
    <row r="270" spans="7:9" ht="15.75" customHeight="1" thickBot="1">
      <c r="G270" s="82"/>
      <c r="H270" s="82"/>
      <c r="I270" s="82"/>
    </row>
    <row r="271" spans="7:9" ht="15.75" customHeight="1" thickBot="1">
      <c r="G271" s="82"/>
      <c r="H271" s="82"/>
      <c r="I271" s="82"/>
    </row>
    <row r="272" spans="7:9" ht="15.75" customHeight="1" thickBot="1">
      <c r="G272" s="82"/>
      <c r="H272" s="82"/>
      <c r="I272" s="82"/>
    </row>
    <row r="273" spans="7:9" ht="15.75" customHeight="1" thickBot="1">
      <c r="G273" s="82"/>
      <c r="H273" s="82"/>
      <c r="I273" s="82"/>
    </row>
    <row r="274" spans="7:9" ht="15.75" customHeight="1" thickBot="1">
      <c r="G274" s="82"/>
      <c r="H274" s="82"/>
      <c r="I274" s="82"/>
    </row>
    <row r="275" spans="7:9" ht="15.75" customHeight="1" thickBot="1">
      <c r="G275" s="82"/>
      <c r="H275" s="82"/>
      <c r="I275" s="82"/>
    </row>
    <row r="276" spans="7:9" ht="15.75" customHeight="1" thickBot="1">
      <c r="G276" s="82"/>
      <c r="H276" s="82"/>
      <c r="I276" s="82"/>
    </row>
    <row r="277" spans="7:9" ht="15.75" customHeight="1" thickBot="1">
      <c r="G277" s="82"/>
      <c r="H277" s="82"/>
      <c r="I277" s="82"/>
    </row>
    <row r="278" spans="7:9" ht="15.75" customHeight="1" thickBot="1">
      <c r="G278" s="82"/>
      <c r="H278" s="82"/>
      <c r="I278" s="82"/>
    </row>
    <row r="279" spans="7:9" ht="15.75" customHeight="1" thickBot="1">
      <c r="G279" s="82"/>
      <c r="H279" s="82"/>
      <c r="I279" s="82"/>
    </row>
    <row r="280" spans="7:9" ht="15.75" customHeight="1" thickBot="1">
      <c r="G280" s="82"/>
      <c r="H280" s="82"/>
      <c r="I280" s="82"/>
    </row>
    <row r="281" spans="7:9" ht="15.75" customHeight="1" thickBot="1">
      <c r="G281" s="82"/>
      <c r="H281" s="82"/>
      <c r="I281" s="82"/>
    </row>
    <row r="282" spans="7:9" ht="15.75" customHeight="1" thickBot="1">
      <c r="G282" s="82"/>
      <c r="H282" s="82"/>
      <c r="I282" s="82"/>
    </row>
    <row r="283" spans="7:9" ht="15.75" customHeight="1" thickBot="1">
      <c r="G283" s="82"/>
      <c r="H283" s="82"/>
      <c r="I283" s="82"/>
    </row>
    <row r="284" spans="7:9" ht="15.75" customHeight="1" thickBot="1">
      <c r="G284" s="82"/>
      <c r="H284" s="82"/>
      <c r="I284" s="82"/>
    </row>
    <row r="285" spans="7:9" ht="15.75" customHeight="1" thickBot="1">
      <c r="G285" s="82"/>
      <c r="H285" s="82"/>
      <c r="I285" s="82"/>
    </row>
    <row r="286" spans="7:9" ht="15.75" customHeight="1" thickBot="1">
      <c r="G286" s="82"/>
      <c r="H286" s="82"/>
      <c r="I286" s="82"/>
    </row>
    <row r="287" spans="7:9" ht="15.75" customHeight="1" thickBot="1">
      <c r="G287" s="82"/>
      <c r="H287" s="82"/>
      <c r="I287" s="82"/>
    </row>
    <row r="288" spans="7:9" ht="15.75" customHeight="1" thickBot="1">
      <c r="G288" s="82"/>
      <c r="H288" s="82"/>
      <c r="I288" s="82"/>
    </row>
    <row r="289" spans="7:9" ht="15.75" customHeight="1" thickBot="1">
      <c r="G289" s="82"/>
      <c r="H289" s="82"/>
      <c r="I289" s="82"/>
    </row>
    <row r="290" spans="7:9" ht="15.75" customHeight="1" thickBot="1">
      <c r="G290" s="82"/>
      <c r="H290" s="82"/>
      <c r="I290" s="82"/>
    </row>
    <row r="291" spans="7:9" ht="15.75" customHeight="1" thickBot="1">
      <c r="G291" s="82"/>
      <c r="H291" s="82"/>
      <c r="I291" s="82"/>
    </row>
    <row r="292" spans="7:9" ht="15.75" customHeight="1" thickBot="1">
      <c r="G292" s="82"/>
      <c r="H292" s="82"/>
      <c r="I292" s="82"/>
    </row>
    <row r="293" spans="7:9" ht="15.75" customHeight="1" thickBot="1">
      <c r="G293" s="82"/>
      <c r="H293" s="82"/>
      <c r="I293" s="82"/>
    </row>
    <row r="294" spans="7:9" ht="15.75" customHeight="1" thickBot="1">
      <c r="G294" s="82"/>
      <c r="H294" s="82"/>
      <c r="I294" s="82"/>
    </row>
    <row r="295" spans="7:9" ht="15.75" customHeight="1" thickBot="1">
      <c r="G295" s="82"/>
      <c r="H295" s="82"/>
      <c r="I295" s="82"/>
    </row>
    <row r="296" spans="7:9" ht="15.75" customHeight="1" thickBot="1">
      <c r="G296" s="82"/>
      <c r="H296" s="82"/>
      <c r="I296" s="82"/>
    </row>
    <row r="297" spans="7:9" ht="15.75" customHeight="1" thickBot="1">
      <c r="G297" s="82"/>
      <c r="H297" s="82"/>
      <c r="I297" s="82"/>
    </row>
    <row r="298" spans="7:9" ht="15.75" customHeight="1" thickBot="1">
      <c r="G298" s="82"/>
      <c r="H298" s="82"/>
      <c r="I298" s="82"/>
    </row>
    <row r="299" spans="7:9" ht="15.75" customHeight="1" thickBot="1">
      <c r="G299" s="82"/>
      <c r="H299" s="82"/>
      <c r="I299" s="82"/>
    </row>
    <row r="300" spans="7:9" ht="15.75" customHeight="1" thickBot="1">
      <c r="G300" s="82"/>
      <c r="H300" s="82"/>
      <c r="I300" s="82"/>
    </row>
    <row r="301" spans="7:9" ht="15.75" customHeight="1" thickBot="1">
      <c r="G301" s="82"/>
      <c r="H301" s="82"/>
      <c r="I301" s="82"/>
    </row>
    <row r="302" spans="7:9" ht="15.75" customHeight="1" thickBot="1">
      <c r="G302" s="82"/>
      <c r="H302" s="82"/>
      <c r="I302" s="82"/>
    </row>
    <row r="303" spans="7:9" ht="15.75" customHeight="1" thickBot="1">
      <c r="G303" s="82"/>
      <c r="H303" s="82"/>
      <c r="I303" s="82"/>
    </row>
    <row r="304" spans="7:9" ht="15.75" customHeight="1" thickBot="1">
      <c r="G304" s="82"/>
      <c r="H304" s="82"/>
      <c r="I304" s="82"/>
    </row>
    <row r="305" spans="7:9" ht="15.75" customHeight="1" thickBot="1">
      <c r="G305" s="82"/>
      <c r="H305" s="82"/>
      <c r="I305" s="82"/>
    </row>
    <row r="306" spans="7:9" ht="15.75" customHeight="1" thickBot="1">
      <c r="G306" s="82"/>
      <c r="H306" s="82"/>
      <c r="I306" s="82"/>
    </row>
    <row r="307" spans="7:9" ht="15.75" customHeight="1" thickBot="1">
      <c r="G307" s="82"/>
      <c r="H307" s="82"/>
      <c r="I307" s="82"/>
    </row>
    <row r="308" spans="7:9" ht="15.75" customHeight="1" thickBot="1">
      <c r="G308" s="82"/>
      <c r="H308" s="82"/>
      <c r="I308" s="82"/>
    </row>
    <row r="309" spans="7:9" ht="15.75" customHeight="1" thickBot="1">
      <c r="G309" s="82"/>
      <c r="H309" s="82"/>
      <c r="I309" s="82"/>
    </row>
    <row r="310" spans="7:9" ht="15.75" customHeight="1" thickBot="1">
      <c r="G310" s="82"/>
      <c r="H310" s="82"/>
      <c r="I310" s="82"/>
    </row>
    <row r="311" spans="7:9" ht="15.75" customHeight="1" thickBot="1">
      <c r="G311" s="82"/>
      <c r="H311" s="82"/>
      <c r="I311" s="82"/>
    </row>
    <row r="312" spans="7:9" ht="15.75" customHeight="1" thickBot="1">
      <c r="G312" s="82"/>
      <c r="H312" s="82"/>
      <c r="I312" s="82"/>
    </row>
    <row r="313" spans="7:9" ht="15.75" customHeight="1" thickBot="1">
      <c r="G313" s="82"/>
      <c r="H313" s="82"/>
      <c r="I313" s="82"/>
    </row>
    <row r="314" spans="7:9" ht="15.75" customHeight="1" thickBot="1">
      <c r="G314" s="82"/>
      <c r="H314" s="82"/>
      <c r="I314" s="82"/>
    </row>
    <row r="315" spans="7:9" ht="15.75" customHeight="1" thickBot="1">
      <c r="G315" s="82"/>
      <c r="H315" s="82"/>
      <c r="I315" s="82"/>
    </row>
    <row r="316" spans="7:9" ht="15.75" customHeight="1" thickBot="1">
      <c r="G316" s="82"/>
      <c r="H316" s="82"/>
      <c r="I316" s="82"/>
    </row>
    <row r="317" spans="7:9" ht="15.75" customHeight="1" thickBot="1">
      <c r="G317" s="82"/>
      <c r="H317" s="82"/>
      <c r="I317" s="82"/>
    </row>
    <row r="318" spans="7:9" ht="15.75" customHeight="1" thickBot="1">
      <c r="G318" s="82"/>
      <c r="H318" s="82"/>
      <c r="I318" s="82"/>
    </row>
    <row r="319" spans="7:9" ht="15.75" customHeight="1" thickBot="1">
      <c r="G319" s="82"/>
      <c r="H319" s="82"/>
      <c r="I319" s="82"/>
    </row>
    <row r="320" spans="7:9" ht="15.75" customHeight="1" thickBot="1">
      <c r="G320" s="82"/>
      <c r="H320" s="82"/>
      <c r="I320" s="82"/>
    </row>
    <row r="321" spans="7:9" ht="15.75" customHeight="1" thickBot="1">
      <c r="G321" s="82"/>
      <c r="H321" s="82"/>
      <c r="I321" s="82"/>
    </row>
    <row r="322" spans="7:9" ht="15.75" customHeight="1" thickBot="1">
      <c r="G322" s="82"/>
      <c r="H322" s="82"/>
      <c r="I322" s="82"/>
    </row>
    <row r="323" spans="7:9" ht="15.75" customHeight="1" thickBot="1">
      <c r="G323" s="82"/>
      <c r="H323" s="82"/>
      <c r="I323" s="82"/>
    </row>
    <row r="324" spans="7:9" ht="15.75" customHeight="1" thickBot="1">
      <c r="G324" s="82"/>
      <c r="H324" s="82"/>
      <c r="I324" s="82"/>
    </row>
    <row r="325" spans="7:9" ht="15.75" customHeight="1" thickBot="1">
      <c r="G325" s="82"/>
      <c r="H325" s="82"/>
      <c r="I325" s="82"/>
    </row>
    <row r="326" spans="7:9" ht="15.75" customHeight="1" thickBot="1">
      <c r="G326" s="82"/>
      <c r="H326" s="82"/>
      <c r="I326" s="82"/>
    </row>
    <row r="327" spans="7:9" ht="15.75" customHeight="1" thickBot="1">
      <c r="G327" s="82"/>
      <c r="H327" s="82"/>
      <c r="I327" s="82"/>
    </row>
    <row r="328" spans="7:9" ht="15.75" customHeight="1" thickBot="1">
      <c r="G328" s="82"/>
      <c r="H328" s="82"/>
      <c r="I328" s="82"/>
    </row>
    <row r="329" spans="7:9" ht="15.75" customHeight="1" thickBot="1">
      <c r="G329" s="82"/>
      <c r="H329" s="82"/>
      <c r="I329" s="82"/>
    </row>
    <row r="330" spans="7:9" ht="15.75" customHeight="1" thickBot="1">
      <c r="G330" s="82"/>
      <c r="H330" s="82"/>
      <c r="I330" s="82"/>
    </row>
    <row r="331" spans="7:9" ht="15.75" customHeight="1" thickBot="1">
      <c r="G331" s="82"/>
      <c r="H331" s="82"/>
      <c r="I331" s="82"/>
    </row>
    <row r="332" spans="7:9" ht="15.75" customHeight="1" thickBot="1">
      <c r="G332" s="82"/>
      <c r="H332" s="82"/>
      <c r="I332" s="82"/>
    </row>
    <row r="333" spans="7:9" ht="15.75" customHeight="1" thickBot="1">
      <c r="G333" s="82"/>
      <c r="H333" s="82"/>
      <c r="I333" s="82"/>
    </row>
    <row r="334" spans="7:9" ht="15.75" customHeight="1" thickBot="1">
      <c r="G334" s="82"/>
      <c r="H334" s="82"/>
      <c r="I334" s="82"/>
    </row>
    <row r="335" spans="7:9" ht="15.75" customHeight="1" thickBot="1">
      <c r="G335" s="82"/>
      <c r="H335" s="82"/>
      <c r="I335" s="82"/>
    </row>
    <row r="336" spans="7:9" ht="15.75" customHeight="1" thickBot="1">
      <c r="G336" s="82"/>
      <c r="H336" s="82"/>
      <c r="I336" s="82"/>
    </row>
    <row r="337" spans="7:9" ht="15.75" customHeight="1" thickBot="1">
      <c r="G337" s="82"/>
      <c r="H337" s="82"/>
      <c r="I337" s="82"/>
    </row>
    <row r="338" spans="7:9" ht="15.75" customHeight="1" thickBot="1">
      <c r="G338" s="82"/>
      <c r="H338" s="82"/>
      <c r="I338" s="82"/>
    </row>
    <row r="339" spans="7:9" ht="15.75" customHeight="1" thickBot="1">
      <c r="G339" s="82"/>
      <c r="H339" s="82"/>
      <c r="I339" s="82"/>
    </row>
    <row r="340" spans="7:9" ht="15.75" customHeight="1" thickBot="1">
      <c r="G340" s="82"/>
      <c r="H340" s="82"/>
      <c r="I340" s="82"/>
    </row>
    <row r="341" spans="7:9" ht="15.75" customHeight="1" thickBot="1">
      <c r="G341" s="82"/>
      <c r="H341" s="82"/>
      <c r="I341" s="82"/>
    </row>
    <row r="342" spans="7:9" ht="15.75" customHeight="1" thickBot="1">
      <c r="G342" s="82"/>
      <c r="H342" s="82"/>
      <c r="I342" s="82"/>
    </row>
    <row r="343" spans="7:9" ht="15.75" customHeight="1" thickBot="1">
      <c r="G343" s="82"/>
      <c r="H343" s="82"/>
      <c r="I343" s="82"/>
    </row>
    <row r="344" spans="7:9" ht="15.75" customHeight="1" thickBot="1">
      <c r="G344" s="82"/>
      <c r="H344" s="82"/>
      <c r="I344" s="82"/>
    </row>
    <row r="345" spans="7:9" ht="15.75" customHeight="1" thickBot="1">
      <c r="G345" s="82"/>
      <c r="H345" s="82"/>
      <c r="I345" s="82"/>
    </row>
    <row r="346" spans="7:9" ht="15.75" customHeight="1" thickBot="1">
      <c r="G346" s="82"/>
      <c r="H346" s="82"/>
      <c r="I346" s="82"/>
    </row>
    <row r="347" spans="7:9" ht="15.75" customHeight="1" thickBot="1">
      <c r="G347" s="82"/>
      <c r="H347" s="82"/>
      <c r="I347" s="82"/>
    </row>
    <row r="348" spans="7:9" ht="15.75" customHeight="1" thickBot="1">
      <c r="G348" s="82"/>
      <c r="H348" s="82"/>
      <c r="I348" s="82"/>
    </row>
    <row r="349" spans="7:9" ht="15.75" customHeight="1" thickBot="1">
      <c r="G349" s="82"/>
      <c r="H349" s="82"/>
      <c r="I349" s="82"/>
    </row>
    <row r="350" spans="7:9" ht="15.75" customHeight="1" thickBot="1">
      <c r="G350" s="82"/>
      <c r="H350" s="82"/>
      <c r="I350" s="82"/>
    </row>
    <row r="351" spans="7:9" ht="15.75" customHeight="1" thickBot="1">
      <c r="G351" s="82"/>
      <c r="H351" s="82"/>
      <c r="I351" s="82"/>
    </row>
    <row r="352" spans="7:9" ht="15.75" customHeight="1" thickBot="1">
      <c r="G352" s="82"/>
      <c r="H352" s="82"/>
      <c r="I352" s="82"/>
    </row>
    <row r="353" spans="7:9" ht="15.75" customHeight="1" thickBot="1">
      <c r="G353" s="82"/>
      <c r="H353" s="82"/>
      <c r="I353" s="82"/>
    </row>
    <row r="354" spans="7:9" ht="15.75" customHeight="1" thickBot="1">
      <c r="G354" s="82"/>
      <c r="H354" s="82"/>
      <c r="I354" s="82"/>
    </row>
    <row r="355" spans="7:9" ht="15.75" customHeight="1" thickBot="1">
      <c r="G355" s="82"/>
      <c r="H355" s="82"/>
      <c r="I355" s="82"/>
    </row>
    <row r="356" spans="7:9" ht="15.75" customHeight="1" thickBot="1">
      <c r="G356" s="82"/>
      <c r="H356" s="82"/>
      <c r="I356" s="82"/>
    </row>
    <row r="357" spans="7:9" ht="15.75" customHeight="1" thickBot="1">
      <c r="G357" s="82"/>
      <c r="H357" s="82"/>
      <c r="I357" s="82"/>
    </row>
    <row r="358" spans="7:9" ht="15.75" customHeight="1" thickBot="1">
      <c r="G358" s="82"/>
      <c r="H358" s="82"/>
      <c r="I358" s="82"/>
    </row>
    <row r="359" spans="7:9" ht="15.75" customHeight="1" thickBot="1">
      <c r="G359" s="82"/>
      <c r="H359" s="82"/>
      <c r="I359" s="82"/>
    </row>
    <row r="360" spans="7:9" ht="15.75" customHeight="1" thickBot="1">
      <c r="G360" s="82"/>
      <c r="H360" s="82"/>
      <c r="I360" s="82"/>
    </row>
    <row r="361" spans="7:9" ht="15.75" customHeight="1" thickBot="1">
      <c r="G361" s="82"/>
      <c r="H361" s="82"/>
      <c r="I361" s="82"/>
    </row>
    <row r="362" spans="7:9" ht="15.75" customHeight="1" thickBot="1">
      <c r="G362" s="82"/>
      <c r="H362" s="82"/>
      <c r="I362" s="82"/>
    </row>
    <row r="363" spans="7:9" ht="15.75" customHeight="1" thickBot="1">
      <c r="G363" s="82"/>
      <c r="H363" s="82"/>
      <c r="I363" s="82"/>
    </row>
    <row r="364" spans="7:9" ht="15.75" customHeight="1" thickBot="1">
      <c r="G364" s="82"/>
      <c r="H364" s="82"/>
      <c r="I364" s="82"/>
    </row>
    <row r="365" spans="7:9" ht="15.75" customHeight="1" thickBot="1">
      <c r="G365" s="82"/>
      <c r="H365" s="82"/>
      <c r="I365" s="82"/>
    </row>
    <row r="366" spans="7:9" ht="15.75" customHeight="1" thickBot="1">
      <c r="G366" s="82"/>
      <c r="H366" s="82"/>
      <c r="I366" s="82"/>
    </row>
    <row r="367" spans="7:9" ht="15.75" customHeight="1" thickBot="1">
      <c r="G367" s="82"/>
      <c r="H367" s="82"/>
      <c r="I367" s="82"/>
    </row>
    <row r="368" spans="7:9" ht="15.75" customHeight="1" thickBot="1">
      <c r="G368" s="82"/>
      <c r="H368" s="82"/>
      <c r="I368" s="82"/>
    </row>
    <row r="369" spans="7:9" ht="15.75" customHeight="1" thickBot="1">
      <c r="G369" s="82"/>
      <c r="H369" s="82"/>
      <c r="I369" s="82"/>
    </row>
    <row r="370" spans="7:9" ht="15.75" customHeight="1" thickBot="1">
      <c r="G370" s="82"/>
      <c r="H370" s="82"/>
      <c r="I370" s="82"/>
    </row>
    <row r="371" spans="7:9" ht="15.75" customHeight="1" thickBot="1">
      <c r="G371" s="82"/>
      <c r="H371" s="82"/>
      <c r="I371" s="82"/>
    </row>
    <row r="372" spans="7:9" ht="15.75" customHeight="1" thickBot="1">
      <c r="G372" s="82"/>
      <c r="H372" s="82"/>
      <c r="I372" s="82"/>
    </row>
    <row r="373" spans="7:9" ht="15.75" customHeight="1" thickBot="1">
      <c r="G373" s="82"/>
      <c r="H373" s="82"/>
      <c r="I373" s="82"/>
    </row>
    <row r="374" spans="7:9" ht="15.75" customHeight="1" thickBot="1">
      <c r="G374" s="82"/>
      <c r="H374" s="82"/>
      <c r="I374" s="82"/>
    </row>
    <row r="375" spans="7:9" ht="15.75" customHeight="1" thickBot="1">
      <c r="G375" s="82"/>
      <c r="H375" s="82"/>
      <c r="I375" s="82"/>
    </row>
    <row r="376" spans="7:9" ht="15.75" customHeight="1" thickBot="1">
      <c r="G376" s="82"/>
      <c r="H376" s="82"/>
      <c r="I376" s="82"/>
    </row>
    <row r="377" spans="7:9" ht="15.75" customHeight="1" thickBot="1">
      <c r="G377" s="82"/>
      <c r="H377" s="82"/>
      <c r="I377" s="82"/>
    </row>
    <row r="378" spans="7:9" ht="15.75" customHeight="1" thickBot="1">
      <c r="G378" s="82"/>
      <c r="H378" s="82"/>
      <c r="I378" s="82"/>
    </row>
    <row r="379" spans="7:9" ht="15.75" customHeight="1" thickBot="1">
      <c r="G379" s="82"/>
      <c r="H379" s="82"/>
      <c r="I379" s="82"/>
    </row>
    <row r="380" spans="7:9" ht="15.75" customHeight="1" thickBot="1">
      <c r="G380" s="82"/>
      <c r="H380" s="82"/>
      <c r="I380" s="82"/>
    </row>
    <row r="381" spans="7:9" ht="15.75" customHeight="1" thickBot="1">
      <c r="G381" s="82"/>
      <c r="H381" s="82"/>
      <c r="I381" s="82"/>
    </row>
    <row r="382" spans="7:9" ht="15.75" customHeight="1" thickBot="1">
      <c r="G382" s="82"/>
      <c r="H382" s="82"/>
      <c r="I382" s="82"/>
    </row>
    <row r="383" spans="7:9" ht="15.75" customHeight="1" thickBot="1">
      <c r="G383" s="82"/>
      <c r="H383" s="82"/>
      <c r="I383" s="82"/>
    </row>
    <row r="384" spans="7:9" ht="15.75" customHeight="1" thickBot="1">
      <c r="G384" s="82"/>
      <c r="H384" s="82"/>
      <c r="I384" s="82"/>
    </row>
    <row r="385" spans="7:9" ht="15.75" customHeight="1" thickBot="1">
      <c r="G385" s="82"/>
      <c r="H385" s="82"/>
      <c r="I385" s="82"/>
    </row>
    <row r="386" spans="7:9" ht="15.75" customHeight="1" thickBot="1">
      <c r="G386" s="82"/>
      <c r="H386" s="82"/>
      <c r="I386" s="82"/>
    </row>
    <row r="387" spans="7:9" ht="15.75" customHeight="1" thickBot="1">
      <c r="G387" s="82"/>
      <c r="H387" s="82"/>
      <c r="I387" s="82"/>
    </row>
    <row r="388" spans="7:9" ht="15.75" customHeight="1" thickBot="1">
      <c r="G388" s="82"/>
      <c r="H388" s="82"/>
      <c r="I388" s="82"/>
    </row>
    <row r="389" spans="7:9" ht="15.75" customHeight="1" thickBot="1">
      <c r="G389" s="82"/>
      <c r="H389" s="82"/>
      <c r="I389" s="82"/>
    </row>
    <row r="390" spans="7:9" ht="15.75" customHeight="1" thickBot="1">
      <c r="G390" s="82"/>
      <c r="H390" s="82"/>
      <c r="I390" s="82"/>
    </row>
    <row r="391" spans="7:9" ht="15.75" customHeight="1" thickBot="1">
      <c r="G391" s="82"/>
      <c r="H391" s="82"/>
      <c r="I391" s="82"/>
    </row>
    <row r="392" spans="7:9" ht="15.75" customHeight="1" thickBot="1">
      <c r="G392" s="82"/>
      <c r="H392" s="82"/>
      <c r="I392" s="82"/>
    </row>
    <row r="393" spans="7:9" ht="15.75" customHeight="1" thickBot="1">
      <c r="G393" s="82"/>
      <c r="H393" s="82"/>
      <c r="I393" s="82"/>
    </row>
    <row r="394" spans="7:9" ht="15.75" customHeight="1" thickBot="1">
      <c r="G394" s="82"/>
      <c r="H394" s="82"/>
      <c r="I394" s="82"/>
    </row>
    <row r="395" spans="7:9" ht="15.75" customHeight="1" thickBot="1">
      <c r="G395" s="82"/>
      <c r="H395" s="82"/>
      <c r="I395" s="82"/>
    </row>
    <row r="396" spans="7:9" ht="15.75" customHeight="1" thickBot="1">
      <c r="G396" s="82"/>
      <c r="H396" s="82"/>
      <c r="I396" s="82"/>
    </row>
    <row r="397" spans="7:9" ht="15.75" customHeight="1" thickBot="1">
      <c r="G397" s="82"/>
      <c r="H397" s="82"/>
      <c r="I397" s="82"/>
    </row>
    <row r="398" spans="7:9" ht="15.75" customHeight="1" thickBot="1">
      <c r="G398" s="82"/>
      <c r="H398" s="82"/>
      <c r="I398" s="82"/>
    </row>
    <row r="399" spans="7:9" ht="15.75" customHeight="1" thickBot="1">
      <c r="G399" s="82"/>
      <c r="H399" s="82"/>
      <c r="I399" s="82"/>
    </row>
    <row r="400" spans="7:9" ht="15.75" customHeight="1" thickBot="1">
      <c r="G400" s="82"/>
      <c r="H400" s="82"/>
      <c r="I400" s="82"/>
    </row>
    <row r="401" spans="7:9" ht="15.75" customHeight="1" thickBot="1">
      <c r="G401" s="82"/>
      <c r="H401" s="82"/>
      <c r="I401" s="82"/>
    </row>
    <row r="402" spans="7:9" ht="15.75" customHeight="1" thickBot="1">
      <c r="G402" s="82"/>
      <c r="H402" s="82"/>
      <c r="I402" s="82"/>
    </row>
    <row r="403" spans="7:9" ht="15.75" customHeight="1" thickBot="1">
      <c r="G403" s="82"/>
      <c r="H403" s="82"/>
      <c r="I403" s="82"/>
    </row>
    <row r="404" spans="7:9" ht="15.75" customHeight="1" thickBot="1">
      <c r="G404" s="82"/>
      <c r="H404" s="82"/>
      <c r="I404" s="82"/>
    </row>
    <row r="405" spans="7:9" ht="15.75" customHeight="1" thickBot="1">
      <c r="G405" s="82"/>
      <c r="H405" s="82"/>
      <c r="I405" s="82"/>
    </row>
    <row r="406" spans="7:9" ht="15.75" customHeight="1" thickBot="1">
      <c r="G406" s="82"/>
      <c r="H406" s="82"/>
      <c r="I406" s="82"/>
    </row>
    <row r="407" spans="7:9" ht="15.75" customHeight="1" thickBot="1">
      <c r="G407" s="82"/>
      <c r="H407" s="82"/>
      <c r="I407" s="82"/>
    </row>
    <row r="408" spans="7:9" ht="15.75" customHeight="1" thickBot="1">
      <c r="G408" s="82"/>
      <c r="H408" s="82"/>
      <c r="I408" s="82"/>
    </row>
    <row r="409" spans="7:9" ht="15.75" customHeight="1" thickBot="1">
      <c r="G409" s="82"/>
      <c r="H409" s="82"/>
      <c r="I409" s="82"/>
    </row>
    <row r="410" spans="7:9" ht="15.75" customHeight="1" thickBot="1">
      <c r="G410" s="82"/>
      <c r="H410" s="82"/>
      <c r="I410" s="82"/>
    </row>
    <row r="411" spans="7:9" ht="15.75" customHeight="1" thickBot="1">
      <c r="G411" s="82"/>
      <c r="H411" s="82"/>
      <c r="I411" s="82"/>
    </row>
    <row r="412" spans="7:9" ht="15.75" customHeight="1" thickBot="1">
      <c r="G412" s="82"/>
      <c r="H412" s="82"/>
      <c r="I412" s="82"/>
    </row>
    <row r="413" spans="7:9" ht="15.75" customHeight="1" thickBot="1">
      <c r="G413" s="82"/>
      <c r="H413" s="82"/>
      <c r="I413" s="82"/>
    </row>
    <row r="414" spans="7:9" ht="15.75" customHeight="1" thickBot="1">
      <c r="G414" s="82"/>
      <c r="H414" s="82"/>
      <c r="I414" s="82"/>
    </row>
    <row r="415" spans="7:9" ht="15.75" customHeight="1" thickBot="1">
      <c r="G415" s="82"/>
      <c r="H415" s="82"/>
      <c r="I415" s="82"/>
    </row>
    <row r="416" spans="7:9" ht="15.75" customHeight="1" thickBot="1">
      <c r="G416" s="82"/>
      <c r="H416" s="82"/>
      <c r="I416" s="82"/>
    </row>
    <row r="417" spans="7:9" ht="15.75" customHeight="1" thickBot="1">
      <c r="G417" s="82"/>
      <c r="H417" s="82"/>
      <c r="I417" s="82"/>
    </row>
    <row r="418" spans="7:9" ht="15.75" customHeight="1" thickBot="1">
      <c r="G418" s="82"/>
      <c r="H418" s="82"/>
      <c r="I418" s="82"/>
    </row>
    <row r="419" spans="7:9" ht="15.75" customHeight="1" thickBot="1">
      <c r="G419" s="82"/>
      <c r="H419" s="82"/>
      <c r="I419" s="82"/>
    </row>
    <row r="420" spans="7:9" ht="15.75" customHeight="1" thickBot="1">
      <c r="G420" s="82"/>
      <c r="H420" s="82"/>
      <c r="I420" s="82"/>
    </row>
    <row r="421" spans="7:9" ht="15.75" customHeight="1" thickBot="1">
      <c r="G421" s="82"/>
      <c r="H421" s="82"/>
      <c r="I421" s="82"/>
    </row>
    <row r="422" spans="7:9" ht="15.75" customHeight="1" thickBot="1">
      <c r="G422" s="82"/>
      <c r="H422" s="82"/>
      <c r="I422" s="82"/>
    </row>
    <row r="423" spans="7:9" ht="15.75" customHeight="1" thickBot="1">
      <c r="G423" s="82"/>
      <c r="H423" s="82"/>
      <c r="I423" s="82"/>
    </row>
    <row r="424" spans="7:9" ht="15.75" customHeight="1" thickBot="1">
      <c r="G424" s="82"/>
      <c r="H424" s="82"/>
      <c r="I424" s="82"/>
    </row>
    <row r="425" spans="7:9" ht="15.75" customHeight="1" thickBot="1">
      <c r="G425" s="82"/>
      <c r="H425" s="82"/>
      <c r="I425" s="82"/>
    </row>
    <row r="426" spans="7:9" ht="15.75" customHeight="1" thickBot="1">
      <c r="G426" s="82"/>
      <c r="H426" s="82"/>
      <c r="I426" s="82"/>
    </row>
    <row r="427" spans="7:9" ht="15.75" customHeight="1" thickBot="1">
      <c r="G427" s="82"/>
      <c r="H427" s="82"/>
      <c r="I427" s="82"/>
    </row>
    <row r="428" spans="7:9" ht="15.75" customHeight="1" thickBot="1">
      <c r="G428" s="82"/>
      <c r="H428" s="82"/>
      <c r="I428" s="82"/>
    </row>
    <row r="429" spans="7:9" ht="15.75" customHeight="1" thickBot="1">
      <c r="G429" s="82"/>
      <c r="H429" s="82"/>
      <c r="I429" s="82"/>
    </row>
    <row r="430" spans="7:9" ht="15.75" customHeight="1" thickBot="1">
      <c r="G430" s="82"/>
      <c r="H430" s="82"/>
      <c r="I430" s="82"/>
    </row>
    <row r="431" spans="7:9" ht="15.75" customHeight="1" thickBot="1">
      <c r="G431" s="82"/>
      <c r="H431" s="82"/>
      <c r="I431" s="82"/>
    </row>
    <row r="432" spans="7:9" ht="15.75" customHeight="1" thickBot="1">
      <c r="G432" s="82"/>
      <c r="H432" s="82"/>
      <c r="I432" s="82"/>
    </row>
    <row r="433" spans="7:9" ht="15.75" customHeight="1" thickBot="1">
      <c r="G433" s="82"/>
      <c r="H433" s="82"/>
      <c r="I433" s="82"/>
    </row>
    <row r="434" spans="7:9" ht="15.75" customHeight="1" thickBot="1">
      <c r="G434" s="82"/>
      <c r="H434" s="82"/>
      <c r="I434" s="82"/>
    </row>
    <row r="435" spans="7:9" ht="15.75" customHeight="1" thickBot="1">
      <c r="G435" s="82"/>
      <c r="H435" s="82"/>
      <c r="I435" s="82"/>
    </row>
    <row r="436" spans="7:9" ht="15.75" customHeight="1" thickBot="1">
      <c r="G436" s="82"/>
      <c r="H436" s="82"/>
      <c r="I436" s="82"/>
    </row>
    <row r="437" spans="7:9" ht="15.75" customHeight="1" thickBot="1">
      <c r="G437" s="82"/>
      <c r="H437" s="82"/>
      <c r="I437" s="82"/>
    </row>
    <row r="438" spans="7:9" ht="15.75" customHeight="1" thickBot="1">
      <c r="G438" s="82"/>
      <c r="H438" s="82"/>
      <c r="I438" s="82"/>
    </row>
    <row r="439" spans="7:9" ht="15.75" customHeight="1" thickBot="1">
      <c r="G439" s="82"/>
      <c r="H439" s="82"/>
      <c r="I439" s="82"/>
    </row>
    <row r="440" spans="7:9" ht="15.75" customHeight="1" thickBot="1">
      <c r="G440" s="82"/>
      <c r="H440" s="82"/>
      <c r="I440" s="82"/>
    </row>
    <row r="441" spans="7:9" ht="15.75" customHeight="1" thickBot="1">
      <c r="G441" s="82"/>
      <c r="H441" s="82"/>
      <c r="I441" s="82"/>
    </row>
    <row r="442" spans="7:9" ht="15.75" customHeight="1" thickBot="1">
      <c r="G442" s="82"/>
      <c r="H442" s="82"/>
      <c r="I442" s="82"/>
    </row>
    <row r="443" spans="7:9" ht="15.75" customHeight="1" thickBot="1">
      <c r="G443" s="82"/>
      <c r="H443" s="82"/>
      <c r="I443" s="82"/>
    </row>
    <row r="444" spans="7:9" ht="15.75" customHeight="1" thickBot="1">
      <c r="G444" s="82"/>
      <c r="H444" s="82"/>
      <c r="I444" s="82"/>
    </row>
    <row r="445" spans="7:9" ht="15.75" customHeight="1" thickBot="1">
      <c r="G445" s="82"/>
      <c r="H445" s="82"/>
      <c r="I445" s="82"/>
    </row>
    <row r="446" spans="7:9" ht="15.75" customHeight="1" thickBot="1">
      <c r="G446" s="82"/>
      <c r="H446" s="82"/>
      <c r="I446" s="82"/>
    </row>
    <row r="447" spans="7:9" ht="15.75" customHeight="1" thickBot="1">
      <c r="G447" s="82"/>
      <c r="H447" s="82"/>
      <c r="I447" s="82"/>
    </row>
    <row r="448" spans="7:9" ht="15.75" customHeight="1" thickBot="1">
      <c r="G448" s="82"/>
      <c r="H448" s="82"/>
      <c r="I448" s="82"/>
    </row>
    <row r="449" spans="7:9" ht="15.75" customHeight="1" thickBot="1">
      <c r="G449" s="82"/>
      <c r="H449" s="82"/>
      <c r="I449" s="82"/>
    </row>
    <row r="450" spans="7:9" ht="15.75" customHeight="1" thickBot="1">
      <c r="G450" s="82"/>
      <c r="H450" s="82"/>
      <c r="I450" s="82"/>
    </row>
    <row r="451" spans="7:9" ht="15.75" customHeight="1" thickBot="1">
      <c r="G451" s="82"/>
      <c r="H451" s="82"/>
      <c r="I451" s="82"/>
    </row>
    <row r="452" spans="7:9" ht="15.75" customHeight="1" thickBot="1">
      <c r="G452" s="82"/>
      <c r="H452" s="82"/>
      <c r="I452" s="82"/>
    </row>
    <row r="453" spans="7:9" ht="15.75" customHeight="1" thickBot="1">
      <c r="G453" s="82"/>
      <c r="H453" s="82"/>
      <c r="I453" s="82"/>
    </row>
    <row r="454" spans="7:9" ht="15.75" customHeight="1" thickBot="1">
      <c r="G454" s="82"/>
      <c r="H454" s="82"/>
      <c r="I454" s="82"/>
    </row>
    <row r="455" spans="7:9" ht="15.75" customHeight="1" thickBot="1">
      <c r="G455" s="82"/>
      <c r="H455" s="82"/>
      <c r="I455" s="82"/>
    </row>
    <row r="456" spans="7:9" ht="15.75" customHeight="1" thickBot="1">
      <c r="G456" s="82"/>
      <c r="H456" s="82"/>
      <c r="I456" s="82"/>
    </row>
    <row r="457" spans="7:9" ht="15.75" customHeight="1" thickBot="1">
      <c r="G457" s="82"/>
      <c r="H457" s="82"/>
      <c r="I457" s="82"/>
    </row>
    <row r="458" spans="7:9" ht="15.75" customHeight="1" thickBot="1">
      <c r="G458" s="82"/>
      <c r="H458" s="82"/>
      <c r="I458" s="82"/>
    </row>
    <row r="459" spans="7:9" ht="15.75" customHeight="1" thickBot="1">
      <c r="G459" s="82"/>
      <c r="H459" s="82"/>
      <c r="I459" s="82"/>
    </row>
    <row r="460" spans="7:9" ht="15.75" customHeight="1" thickBot="1">
      <c r="G460" s="82"/>
      <c r="H460" s="82"/>
      <c r="I460" s="82"/>
    </row>
    <row r="461" spans="7:9" ht="15.75" customHeight="1" thickBot="1">
      <c r="G461" s="82"/>
      <c r="H461" s="82"/>
      <c r="I461" s="82"/>
    </row>
    <row r="462" spans="7:9" ht="15.75" customHeight="1" thickBot="1">
      <c r="G462" s="82"/>
      <c r="H462" s="82"/>
      <c r="I462" s="82"/>
    </row>
    <row r="463" spans="7:9" ht="15.75" customHeight="1" thickBot="1">
      <c r="G463" s="82"/>
      <c r="H463" s="82"/>
      <c r="I463" s="82"/>
    </row>
    <row r="464" spans="7:9" ht="15.75" customHeight="1" thickBot="1">
      <c r="G464" s="82"/>
      <c r="H464" s="82"/>
      <c r="I464" s="82"/>
    </row>
    <row r="465" spans="7:9" ht="15.75" customHeight="1" thickBot="1">
      <c r="G465" s="82"/>
      <c r="H465" s="82"/>
      <c r="I465" s="82"/>
    </row>
    <row r="466" spans="7:9" ht="15.75" customHeight="1" thickBot="1">
      <c r="G466" s="82"/>
      <c r="H466" s="82"/>
      <c r="I466" s="82"/>
    </row>
    <row r="467" spans="7:9" ht="15.75" customHeight="1" thickBot="1">
      <c r="G467" s="82"/>
      <c r="H467" s="82"/>
      <c r="I467" s="82"/>
    </row>
    <row r="468" spans="7:9" ht="15.75" customHeight="1" thickBot="1">
      <c r="G468" s="82"/>
      <c r="H468" s="82"/>
      <c r="I468" s="82"/>
    </row>
    <row r="469" spans="7:9" ht="15.75" customHeight="1" thickBot="1">
      <c r="G469" s="82"/>
      <c r="H469" s="82"/>
      <c r="I469" s="82"/>
    </row>
    <row r="470" spans="7:9" ht="15.75" customHeight="1" thickBot="1">
      <c r="G470" s="82"/>
      <c r="H470" s="82"/>
      <c r="I470" s="82"/>
    </row>
    <row r="471" spans="7:9" ht="15.75" customHeight="1" thickBot="1">
      <c r="G471" s="82"/>
      <c r="H471" s="82"/>
      <c r="I471" s="82"/>
    </row>
    <row r="472" spans="7:9" ht="15.75" customHeight="1" thickBot="1">
      <c r="G472" s="82"/>
      <c r="H472" s="82"/>
      <c r="I472" s="82"/>
    </row>
    <row r="473" spans="7:9" ht="15.75" customHeight="1" thickBot="1">
      <c r="G473" s="82"/>
      <c r="H473" s="82"/>
      <c r="I473" s="82"/>
    </row>
    <row r="474" spans="7:9" ht="15.75" customHeight="1" thickBot="1">
      <c r="G474" s="82"/>
      <c r="H474" s="82"/>
      <c r="I474" s="82"/>
    </row>
    <row r="475" spans="7:9" ht="15.75" customHeight="1" thickBot="1">
      <c r="G475" s="82"/>
      <c r="H475" s="82"/>
      <c r="I475" s="82"/>
    </row>
    <row r="476" spans="7:9" ht="15.75" customHeight="1" thickBot="1">
      <c r="G476" s="82"/>
      <c r="H476" s="82"/>
      <c r="I476" s="82"/>
    </row>
    <row r="477" spans="7:9" ht="15.75" customHeight="1" thickBot="1">
      <c r="G477" s="82"/>
      <c r="H477" s="82"/>
      <c r="I477" s="82"/>
    </row>
    <row r="478" spans="7:9" ht="15.75" customHeight="1" thickBot="1">
      <c r="G478" s="82"/>
      <c r="H478" s="82"/>
      <c r="I478" s="82"/>
    </row>
    <row r="479" spans="7:9" ht="15.75" customHeight="1" thickBot="1">
      <c r="G479" s="82"/>
      <c r="H479" s="82"/>
      <c r="I479" s="82"/>
    </row>
    <row r="480" spans="7:9" ht="15.75" customHeight="1" thickBot="1">
      <c r="G480" s="82"/>
      <c r="H480" s="82"/>
      <c r="I480" s="82"/>
    </row>
    <row r="481" spans="7:9" ht="15.75" customHeight="1" thickBot="1">
      <c r="G481" s="82"/>
      <c r="H481" s="82"/>
      <c r="I481" s="82"/>
    </row>
    <row r="482" spans="7:9" ht="15.75" customHeight="1" thickBot="1">
      <c r="G482" s="82"/>
      <c r="H482" s="82"/>
      <c r="I482" s="82"/>
    </row>
    <row r="483" spans="7:9" ht="15.75" customHeight="1" thickBot="1">
      <c r="G483" s="82"/>
      <c r="H483" s="82"/>
      <c r="I483" s="82"/>
    </row>
    <row r="484" spans="7:9" ht="15.75" customHeight="1" thickBot="1">
      <c r="G484" s="82"/>
      <c r="H484" s="82"/>
      <c r="I484" s="82"/>
    </row>
    <row r="485" spans="7:9" ht="15.75" customHeight="1" thickBot="1">
      <c r="G485" s="82"/>
      <c r="H485" s="82"/>
      <c r="I485" s="82"/>
    </row>
    <row r="486" spans="7:9" ht="15.75" customHeight="1" thickBot="1">
      <c r="G486" s="82"/>
      <c r="H486" s="82"/>
      <c r="I486" s="82"/>
    </row>
    <row r="487" spans="7:9" ht="15.75" customHeight="1" thickBot="1">
      <c r="G487" s="82"/>
      <c r="H487" s="82"/>
      <c r="I487" s="82"/>
    </row>
    <row r="488" spans="7:9" ht="15.75" customHeight="1" thickBot="1">
      <c r="G488" s="82"/>
      <c r="H488" s="82"/>
      <c r="I488" s="82"/>
    </row>
    <row r="489" spans="7:9" ht="15.75" customHeight="1" thickBot="1">
      <c r="G489" s="82"/>
      <c r="H489" s="82"/>
      <c r="I489" s="82"/>
    </row>
    <row r="490" spans="7:9" ht="15.75" customHeight="1" thickBot="1">
      <c r="G490" s="82"/>
      <c r="H490" s="82"/>
      <c r="I490" s="82"/>
    </row>
    <row r="491" spans="7:9" ht="15.75" customHeight="1" thickBot="1">
      <c r="G491" s="82"/>
      <c r="H491" s="82"/>
      <c r="I491" s="82"/>
    </row>
    <row r="492" spans="7:9" ht="15.75" customHeight="1" thickBot="1">
      <c r="G492" s="82"/>
      <c r="H492" s="82"/>
      <c r="I492" s="82"/>
    </row>
    <row r="493" spans="7:9" ht="15.75" customHeight="1" thickBot="1">
      <c r="G493" s="82"/>
      <c r="H493" s="82"/>
      <c r="I493" s="82"/>
    </row>
    <row r="494" spans="7:9" ht="15.75" customHeight="1" thickBot="1">
      <c r="G494" s="82"/>
      <c r="H494" s="82"/>
      <c r="I494" s="82"/>
    </row>
    <row r="495" spans="7:9" ht="15.75" customHeight="1" thickBot="1">
      <c r="G495" s="82"/>
      <c r="H495" s="82"/>
      <c r="I495" s="82"/>
    </row>
    <row r="496" spans="7:9" ht="15.75" customHeight="1" thickBot="1">
      <c r="G496" s="82"/>
      <c r="H496" s="82"/>
      <c r="I496" s="82"/>
    </row>
    <row r="497" spans="7:9" ht="15.75" customHeight="1" thickBot="1">
      <c r="G497" s="82"/>
      <c r="H497" s="82"/>
      <c r="I497" s="82"/>
    </row>
    <row r="498" spans="7:9" ht="15.75" customHeight="1" thickBot="1">
      <c r="G498" s="82"/>
      <c r="H498" s="82"/>
      <c r="I498" s="82"/>
    </row>
    <row r="499" spans="7:9" ht="15.75" customHeight="1" thickBot="1">
      <c r="G499" s="82"/>
      <c r="H499" s="82"/>
      <c r="I499" s="82"/>
    </row>
    <row r="500" spans="7:9" ht="15.75" customHeight="1" thickBot="1">
      <c r="G500" s="82"/>
      <c r="H500" s="82"/>
      <c r="I500" s="82"/>
    </row>
    <row r="501" spans="7:9" ht="15.75" customHeight="1" thickBot="1">
      <c r="G501" s="82"/>
      <c r="H501" s="82"/>
      <c r="I501" s="82"/>
    </row>
    <row r="502" spans="7:9" ht="15.75" customHeight="1" thickBot="1">
      <c r="G502" s="82"/>
      <c r="H502" s="82"/>
      <c r="I502" s="82"/>
    </row>
    <row r="503" spans="7:9" ht="15.75" customHeight="1" thickBot="1">
      <c r="G503" s="82"/>
      <c r="H503" s="82"/>
      <c r="I503" s="82"/>
    </row>
    <row r="504" spans="7:9" ht="15.75" customHeight="1" thickBot="1">
      <c r="G504" s="82"/>
      <c r="H504" s="82"/>
      <c r="I504" s="82"/>
    </row>
    <row r="505" spans="7:9" ht="15.75" customHeight="1" thickBot="1">
      <c r="G505" s="82"/>
      <c r="H505" s="82"/>
      <c r="I505" s="82"/>
    </row>
    <row r="506" spans="7:9" ht="15.75" customHeight="1" thickBot="1">
      <c r="G506" s="82"/>
      <c r="H506" s="82"/>
      <c r="I506" s="82"/>
    </row>
    <row r="507" spans="7:9" ht="15.75" customHeight="1" thickBot="1">
      <c r="G507" s="82"/>
      <c r="H507" s="82"/>
      <c r="I507" s="82"/>
    </row>
    <row r="508" spans="7:9" ht="15.75" customHeight="1" thickBot="1">
      <c r="G508" s="82"/>
      <c r="H508" s="82"/>
      <c r="I508" s="82"/>
    </row>
    <row r="509" spans="7:9" ht="15.75" customHeight="1" thickBot="1">
      <c r="G509" s="82"/>
      <c r="H509" s="82"/>
      <c r="I509" s="82"/>
    </row>
    <row r="510" spans="7:9" ht="15.75" customHeight="1" thickBot="1">
      <c r="G510" s="82"/>
      <c r="H510" s="82"/>
      <c r="I510" s="82"/>
    </row>
    <row r="511" spans="7:9" ht="15.75" customHeight="1" thickBot="1">
      <c r="G511" s="82"/>
      <c r="H511" s="82"/>
      <c r="I511" s="82"/>
    </row>
    <row r="512" spans="7:9" ht="15.75" customHeight="1" thickBot="1">
      <c r="G512" s="82"/>
      <c r="H512" s="82"/>
      <c r="I512" s="82"/>
    </row>
    <row r="513" spans="7:9" ht="15.75" customHeight="1" thickBot="1">
      <c r="G513" s="82"/>
      <c r="H513" s="82"/>
      <c r="I513" s="82"/>
    </row>
    <row r="514" spans="7:9" ht="15.75" customHeight="1" thickBot="1">
      <c r="G514" s="82"/>
      <c r="H514" s="82"/>
      <c r="I514" s="82"/>
    </row>
    <row r="515" spans="7:9" ht="15.75" customHeight="1" thickBot="1">
      <c r="G515" s="82"/>
      <c r="H515" s="82"/>
      <c r="I515" s="82"/>
    </row>
    <row r="516" spans="7:9" ht="15.75" customHeight="1" thickBot="1">
      <c r="G516" s="82"/>
      <c r="H516" s="82"/>
      <c r="I516" s="82"/>
    </row>
    <row r="517" spans="7:9" ht="15.75" customHeight="1" thickBot="1">
      <c r="G517" s="82"/>
      <c r="H517" s="82"/>
      <c r="I517" s="82"/>
    </row>
    <row r="518" spans="7:9" ht="15.75" customHeight="1" thickBot="1">
      <c r="G518" s="82"/>
      <c r="H518" s="82"/>
      <c r="I518" s="82"/>
    </row>
    <row r="519" spans="7:9" ht="15.75" customHeight="1" thickBot="1">
      <c r="G519" s="82"/>
      <c r="H519" s="82"/>
      <c r="I519" s="82"/>
    </row>
    <row r="520" spans="7:9" ht="15.75" customHeight="1" thickBot="1">
      <c r="G520" s="82"/>
      <c r="H520" s="82"/>
      <c r="I520" s="82"/>
    </row>
    <row r="521" spans="7:9" ht="15.75" customHeight="1" thickBot="1">
      <c r="G521" s="82"/>
      <c r="H521" s="82"/>
      <c r="I521" s="82"/>
    </row>
    <row r="522" spans="7:9" ht="15.75" customHeight="1" thickBot="1">
      <c r="G522" s="82"/>
      <c r="H522" s="82"/>
      <c r="I522" s="82"/>
    </row>
    <row r="523" spans="7:9" ht="15.75" customHeight="1" thickBot="1">
      <c r="G523" s="82"/>
      <c r="H523" s="82"/>
      <c r="I523" s="82"/>
    </row>
    <row r="524" spans="7:9" ht="15.75" customHeight="1" thickBot="1">
      <c r="G524" s="82"/>
      <c r="H524" s="82"/>
      <c r="I524" s="82"/>
    </row>
    <row r="525" spans="7:9" ht="15.75" customHeight="1" thickBot="1">
      <c r="G525" s="82"/>
      <c r="H525" s="82"/>
      <c r="I525" s="82"/>
    </row>
    <row r="526" spans="7:9" ht="15.75" customHeight="1" thickBot="1">
      <c r="G526" s="82"/>
      <c r="H526" s="82"/>
      <c r="I526" s="82"/>
    </row>
    <row r="527" spans="7:9" ht="15.75" customHeight="1" thickBot="1">
      <c r="G527" s="82"/>
      <c r="H527" s="82"/>
      <c r="I527" s="82"/>
    </row>
    <row r="528" spans="7:9" ht="15.75" customHeight="1" thickBot="1">
      <c r="G528" s="82"/>
      <c r="H528" s="82"/>
      <c r="I528" s="82"/>
    </row>
    <row r="529" spans="7:9" ht="15.75" customHeight="1" thickBot="1">
      <c r="G529" s="82"/>
      <c r="H529" s="82"/>
      <c r="I529" s="82"/>
    </row>
    <row r="530" spans="7:9" ht="15.75" customHeight="1" thickBot="1">
      <c r="G530" s="82"/>
      <c r="H530" s="82"/>
      <c r="I530" s="82"/>
    </row>
    <row r="531" spans="7:9" ht="15.75" customHeight="1" thickBot="1">
      <c r="G531" s="82"/>
      <c r="H531" s="82"/>
      <c r="I531" s="82"/>
    </row>
    <row r="532" spans="7:9" ht="15.75" customHeight="1" thickBot="1">
      <c r="G532" s="82"/>
      <c r="H532" s="82"/>
      <c r="I532" s="82"/>
    </row>
    <row r="533" spans="7:9" ht="15.75" customHeight="1" thickBot="1">
      <c r="G533" s="82"/>
      <c r="H533" s="82"/>
      <c r="I533" s="82"/>
    </row>
    <row r="534" spans="7:9" ht="15.75" customHeight="1" thickBot="1">
      <c r="G534" s="82"/>
      <c r="H534" s="82"/>
      <c r="I534" s="82"/>
    </row>
    <row r="535" spans="7:9" ht="15.75" customHeight="1" thickBot="1">
      <c r="G535" s="82"/>
      <c r="H535" s="82"/>
      <c r="I535" s="82"/>
    </row>
    <row r="536" spans="7:9" ht="15.75" customHeight="1" thickBot="1">
      <c r="G536" s="82"/>
      <c r="H536" s="82"/>
      <c r="I536" s="82"/>
    </row>
    <row r="537" spans="7:9" ht="15.75" customHeight="1" thickBot="1">
      <c r="G537" s="82"/>
      <c r="H537" s="82"/>
      <c r="I537" s="82"/>
    </row>
    <row r="538" spans="7:9" ht="15.75" customHeight="1" thickBot="1">
      <c r="G538" s="82"/>
      <c r="H538" s="82"/>
      <c r="I538" s="82"/>
    </row>
    <row r="539" spans="7:9" ht="15.75" customHeight="1" thickBot="1">
      <c r="G539" s="82"/>
      <c r="H539" s="82"/>
      <c r="I539" s="82"/>
    </row>
    <row r="540" spans="7:9" ht="15.75" customHeight="1" thickBot="1">
      <c r="G540" s="82"/>
      <c r="H540" s="82"/>
      <c r="I540" s="82"/>
    </row>
    <row r="541" spans="7:9" ht="15.75" customHeight="1" thickBot="1">
      <c r="G541" s="82"/>
      <c r="H541" s="82"/>
      <c r="I541" s="82"/>
    </row>
    <row r="542" spans="7:9" ht="15.75" customHeight="1" thickBot="1">
      <c r="G542" s="82"/>
      <c r="H542" s="82"/>
      <c r="I542" s="82"/>
    </row>
    <row r="543" spans="7:9" ht="15.75" customHeight="1" thickBot="1">
      <c r="G543" s="82"/>
      <c r="H543" s="82"/>
      <c r="I543" s="82"/>
    </row>
    <row r="544" spans="7:9" ht="15.75" customHeight="1" thickBot="1">
      <c r="G544" s="82"/>
      <c r="H544" s="82"/>
      <c r="I544" s="82"/>
    </row>
    <row r="545" spans="7:9" ht="15.75" customHeight="1" thickBot="1">
      <c r="G545" s="82"/>
      <c r="H545" s="82"/>
      <c r="I545" s="82"/>
    </row>
    <row r="546" spans="7:9" ht="15.75" customHeight="1" thickBot="1">
      <c r="G546" s="82"/>
      <c r="H546" s="82"/>
      <c r="I546" s="82"/>
    </row>
    <row r="547" spans="7:9" ht="15.75" customHeight="1" thickBot="1">
      <c r="G547" s="82"/>
      <c r="H547" s="82"/>
      <c r="I547" s="82"/>
    </row>
    <row r="548" spans="7:9" ht="15.75" customHeight="1" thickBot="1">
      <c r="G548" s="82"/>
      <c r="H548" s="82"/>
      <c r="I548" s="82"/>
    </row>
    <row r="549" spans="7:9" ht="15.75" customHeight="1" thickBot="1">
      <c r="G549" s="82"/>
      <c r="H549" s="82"/>
      <c r="I549" s="82"/>
    </row>
    <row r="550" spans="7:9" ht="15.75" customHeight="1" thickBot="1">
      <c r="G550" s="82"/>
      <c r="H550" s="82"/>
      <c r="I550" s="82"/>
    </row>
    <row r="551" spans="7:9" ht="15.75" customHeight="1" thickBot="1">
      <c r="G551" s="82"/>
      <c r="H551" s="82"/>
      <c r="I551" s="82"/>
    </row>
    <row r="552" spans="7:9" ht="15.75" customHeight="1" thickBot="1">
      <c r="G552" s="82"/>
      <c r="H552" s="82"/>
      <c r="I552" s="82"/>
    </row>
    <row r="553" spans="7:9" ht="15.75" customHeight="1" thickBot="1">
      <c r="G553" s="82"/>
      <c r="H553" s="82"/>
      <c r="I553" s="82"/>
    </row>
    <row r="554" spans="7:9" ht="15.75" customHeight="1" thickBot="1">
      <c r="G554" s="82"/>
      <c r="H554" s="82"/>
      <c r="I554" s="82"/>
    </row>
    <row r="555" spans="7:9" ht="15.75" customHeight="1" thickBot="1">
      <c r="G555" s="82"/>
      <c r="H555" s="82"/>
      <c r="I555" s="82"/>
    </row>
    <row r="556" spans="7:9" ht="15.75" customHeight="1" thickBot="1">
      <c r="G556" s="82"/>
      <c r="H556" s="82"/>
      <c r="I556" s="82"/>
    </row>
    <row r="557" spans="7:9" ht="15.75" customHeight="1" thickBot="1">
      <c r="G557" s="82"/>
      <c r="H557" s="82"/>
      <c r="I557" s="82"/>
    </row>
    <row r="558" spans="7:9" ht="15.75" customHeight="1" thickBot="1">
      <c r="G558" s="82"/>
      <c r="H558" s="82"/>
      <c r="I558" s="82"/>
    </row>
    <row r="559" spans="7:9" ht="15.75" customHeight="1" thickBot="1">
      <c r="G559" s="82"/>
      <c r="H559" s="82"/>
      <c r="I559" s="82"/>
    </row>
    <row r="560" spans="7:9" ht="15.75" customHeight="1" thickBot="1">
      <c r="G560" s="82"/>
      <c r="H560" s="82"/>
      <c r="I560" s="82"/>
    </row>
    <row r="561" spans="7:9" ht="15.75" customHeight="1" thickBot="1">
      <c r="G561" s="82"/>
      <c r="H561" s="82"/>
      <c r="I561" s="82"/>
    </row>
    <row r="562" spans="7:9" ht="15.75" customHeight="1" thickBot="1">
      <c r="G562" s="82"/>
      <c r="H562" s="82"/>
      <c r="I562" s="82"/>
    </row>
    <row r="563" spans="7:9" ht="15.75" customHeight="1" thickBot="1">
      <c r="G563" s="82"/>
      <c r="H563" s="82"/>
      <c r="I563" s="82"/>
    </row>
    <row r="564" spans="7:9" ht="15.75" customHeight="1" thickBot="1">
      <c r="G564" s="82"/>
      <c r="H564" s="82"/>
      <c r="I564" s="82"/>
    </row>
    <row r="565" spans="7:9" ht="15.75" customHeight="1" thickBot="1">
      <c r="G565" s="82"/>
      <c r="H565" s="82"/>
      <c r="I565" s="82"/>
    </row>
    <row r="566" spans="7:9" ht="15.75" customHeight="1" thickBot="1">
      <c r="G566" s="82"/>
      <c r="H566" s="82"/>
      <c r="I566" s="82"/>
    </row>
    <row r="567" spans="7:9" ht="15.75" customHeight="1" thickBot="1">
      <c r="G567" s="82"/>
      <c r="H567" s="82"/>
      <c r="I567" s="82"/>
    </row>
    <row r="568" spans="7:9" ht="15.75" customHeight="1" thickBot="1">
      <c r="G568" s="82"/>
      <c r="H568" s="82"/>
      <c r="I568" s="82"/>
    </row>
    <row r="569" spans="7:9" ht="15.75" customHeight="1" thickBot="1">
      <c r="G569" s="82"/>
      <c r="H569" s="82"/>
      <c r="I569" s="82"/>
    </row>
    <row r="570" spans="7:9" ht="15.75" customHeight="1" thickBot="1">
      <c r="G570" s="82"/>
      <c r="H570" s="82"/>
      <c r="I570" s="82"/>
    </row>
    <row r="571" spans="7:9" ht="15.75" customHeight="1" thickBot="1">
      <c r="G571" s="82"/>
      <c r="H571" s="82"/>
      <c r="I571" s="82"/>
    </row>
    <row r="572" spans="7:9" ht="15.75" customHeight="1" thickBot="1">
      <c r="G572" s="82"/>
      <c r="H572" s="82"/>
      <c r="I572" s="82"/>
    </row>
    <row r="573" spans="7:9" ht="15.75" customHeight="1" thickBot="1">
      <c r="G573" s="82"/>
      <c r="H573" s="82"/>
      <c r="I573" s="82"/>
    </row>
    <row r="574" spans="7:9" ht="15.75" customHeight="1" thickBot="1">
      <c r="G574" s="82"/>
      <c r="H574" s="82"/>
      <c r="I574" s="82"/>
    </row>
    <row r="575" spans="7:9" ht="15.75" customHeight="1" thickBot="1">
      <c r="G575" s="82"/>
      <c r="H575" s="82"/>
      <c r="I575" s="82"/>
    </row>
    <row r="576" spans="7:9" ht="15.75" customHeight="1" thickBot="1">
      <c r="G576" s="82"/>
      <c r="H576" s="82"/>
      <c r="I576" s="82"/>
    </row>
    <row r="577" spans="7:9" ht="15.75" customHeight="1" thickBot="1">
      <c r="G577" s="82"/>
      <c r="H577" s="82"/>
      <c r="I577" s="82"/>
    </row>
    <row r="578" spans="7:9" ht="15.75" customHeight="1" thickBot="1">
      <c r="G578" s="82"/>
      <c r="H578" s="82"/>
      <c r="I578" s="82"/>
    </row>
    <row r="579" spans="7:9" ht="15.75" customHeight="1" thickBot="1">
      <c r="G579" s="82"/>
      <c r="H579" s="82"/>
      <c r="I579" s="82"/>
    </row>
    <row r="580" spans="7:9" ht="15.75" customHeight="1" thickBot="1">
      <c r="G580" s="82"/>
      <c r="H580" s="82"/>
      <c r="I580" s="82"/>
    </row>
    <row r="581" spans="7:9" ht="15.75" customHeight="1" thickBot="1">
      <c r="G581" s="82"/>
      <c r="H581" s="82"/>
      <c r="I581" s="82"/>
    </row>
    <row r="582" spans="7:9" ht="15.75" customHeight="1" thickBot="1">
      <c r="G582" s="82"/>
      <c r="H582" s="82"/>
      <c r="I582" s="82"/>
    </row>
    <row r="583" spans="7:9" ht="15.75" customHeight="1" thickBot="1">
      <c r="G583" s="82"/>
      <c r="H583" s="82"/>
      <c r="I583" s="82"/>
    </row>
    <row r="584" spans="7:9" ht="15.75" customHeight="1" thickBot="1">
      <c r="G584" s="82"/>
      <c r="H584" s="82"/>
      <c r="I584" s="82"/>
    </row>
    <row r="585" spans="7:9" ht="15.75" customHeight="1" thickBot="1">
      <c r="G585" s="82"/>
      <c r="H585" s="82"/>
      <c r="I585" s="82"/>
    </row>
    <row r="586" spans="7:9" ht="15.75" customHeight="1" thickBot="1">
      <c r="G586" s="82"/>
      <c r="H586" s="82"/>
      <c r="I586" s="82"/>
    </row>
    <row r="587" spans="7:9" ht="15.75" customHeight="1" thickBot="1">
      <c r="G587" s="82"/>
      <c r="H587" s="82"/>
      <c r="I587" s="82"/>
    </row>
    <row r="588" spans="7:9" ht="15.75" customHeight="1" thickBot="1">
      <c r="G588" s="82"/>
      <c r="H588" s="82"/>
      <c r="I588" s="82"/>
    </row>
    <row r="589" spans="7:9" ht="15.75" customHeight="1" thickBot="1">
      <c r="G589" s="82"/>
      <c r="H589" s="82"/>
      <c r="I589" s="82"/>
    </row>
    <row r="590" spans="7:9" ht="15.75" customHeight="1" thickBot="1">
      <c r="G590" s="82"/>
      <c r="H590" s="82"/>
      <c r="I590" s="82"/>
    </row>
    <row r="591" spans="7:9" ht="15.75" customHeight="1" thickBot="1">
      <c r="G591" s="82"/>
      <c r="H591" s="82"/>
      <c r="I591" s="82"/>
    </row>
    <row r="592" spans="7:9" ht="15.75" customHeight="1" thickBot="1">
      <c r="G592" s="82"/>
      <c r="H592" s="82"/>
      <c r="I592" s="82"/>
    </row>
    <row r="593" spans="7:9" ht="15.75" customHeight="1" thickBot="1">
      <c r="G593" s="82"/>
      <c r="H593" s="82"/>
      <c r="I593" s="82"/>
    </row>
    <row r="594" spans="7:9" ht="15.75" customHeight="1" thickBot="1">
      <c r="G594" s="82"/>
      <c r="H594" s="82"/>
      <c r="I594" s="82"/>
    </row>
    <row r="595" spans="7:9" ht="15.75" customHeight="1" thickBot="1">
      <c r="G595" s="82"/>
      <c r="H595" s="82"/>
      <c r="I595" s="82"/>
    </row>
    <row r="596" spans="7:9" ht="15.75" customHeight="1" thickBot="1">
      <c r="G596" s="82"/>
      <c r="H596" s="82"/>
      <c r="I596" s="82"/>
    </row>
    <row r="597" spans="7:9" ht="15.75" customHeight="1" thickBot="1">
      <c r="G597" s="82"/>
      <c r="H597" s="82"/>
      <c r="I597" s="82"/>
    </row>
    <row r="598" spans="7:9" ht="15.75" customHeight="1" thickBot="1">
      <c r="G598" s="82"/>
      <c r="H598" s="82"/>
      <c r="I598" s="82"/>
    </row>
    <row r="599" spans="7:9" ht="15.75" customHeight="1" thickBot="1">
      <c r="G599" s="82"/>
      <c r="H599" s="82"/>
      <c r="I599" s="82"/>
    </row>
    <row r="600" spans="7:9" ht="15.75" customHeight="1" thickBot="1">
      <c r="G600" s="82"/>
      <c r="H600" s="82"/>
      <c r="I600" s="82"/>
    </row>
    <row r="601" spans="7:9" ht="15.75" customHeight="1" thickBot="1">
      <c r="G601" s="82"/>
      <c r="H601" s="82"/>
      <c r="I601" s="82"/>
    </row>
    <row r="602" spans="7:9" ht="15.75" customHeight="1" thickBot="1">
      <c r="G602" s="82"/>
      <c r="H602" s="82"/>
      <c r="I602" s="82"/>
    </row>
    <row r="603" spans="7:9" ht="15.75" customHeight="1" thickBot="1">
      <c r="G603" s="82"/>
      <c r="H603" s="82"/>
      <c r="I603" s="82"/>
    </row>
    <row r="604" spans="7:9" ht="15.75" customHeight="1" thickBot="1">
      <c r="G604" s="82"/>
      <c r="H604" s="82"/>
      <c r="I604" s="82"/>
    </row>
    <row r="605" spans="7:9" ht="15.75" customHeight="1" thickBot="1">
      <c r="G605" s="82"/>
      <c r="H605" s="82"/>
      <c r="I605" s="82"/>
    </row>
    <row r="606" spans="7:9" ht="15.75" customHeight="1" thickBot="1">
      <c r="G606" s="82"/>
      <c r="H606" s="82"/>
      <c r="I606" s="82"/>
    </row>
    <row r="607" spans="7:9" ht="15.75" customHeight="1" thickBot="1">
      <c r="G607" s="82"/>
      <c r="H607" s="82"/>
      <c r="I607" s="82"/>
    </row>
    <row r="608" spans="7:9" ht="15.75" customHeight="1" thickBot="1">
      <c r="G608" s="82"/>
      <c r="H608" s="82"/>
      <c r="I608" s="82"/>
    </row>
    <row r="609" spans="7:9" ht="15.75" customHeight="1" thickBot="1">
      <c r="G609" s="82"/>
      <c r="H609" s="82"/>
      <c r="I609" s="82"/>
    </row>
    <row r="610" spans="7:9" ht="15.75" customHeight="1" thickBot="1">
      <c r="G610" s="82"/>
      <c r="H610" s="82"/>
      <c r="I610" s="82"/>
    </row>
    <row r="611" spans="7:9" ht="15.75" customHeight="1" thickBot="1">
      <c r="G611" s="82"/>
      <c r="H611" s="82"/>
      <c r="I611" s="82"/>
    </row>
    <row r="612" spans="7:9" ht="15.75" customHeight="1" thickBot="1">
      <c r="G612" s="82"/>
      <c r="H612" s="82"/>
      <c r="I612" s="82"/>
    </row>
    <row r="613" spans="7:9" ht="15.75" customHeight="1" thickBot="1">
      <c r="G613" s="82"/>
      <c r="H613" s="82"/>
      <c r="I613" s="82"/>
    </row>
    <row r="614" spans="7:9" ht="15.75" customHeight="1" thickBot="1">
      <c r="G614" s="82"/>
      <c r="H614" s="82"/>
      <c r="I614" s="82"/>
    </row>
    <row r="615" spans="7:9" ht="15.75" customHeight="1" thickBot="1">
      <c r="G615" s="82"/>
      <c r="H615" s="82"/>
      <c r="I615" s="82"/>
    </row>
    <row r="616" spans="7:9" ht="15.75" customHeight="1" thickBot="1">
      <c r="G616" s="82"/>
      <c r="H616" s="82"/>
      <c r="I616" s="82"/>
    </row>
    <row r="617" spans="7:9" ht="15.75" customHeight="1" thickBot="1">
      <c r="G617" s="82"/>
      <c r="H617" s="82"/>
      <c r="I617" s="82"/>
    </row>
    <row r="618" spans="7:9" ht="15.75" customHeight="1" thickBot="1">
      <c r="G618" s="82"/>
      <c r="H618" s="82"/>
      <c r="I618" s="82"/>
    </row>
    <row r="619" spans="7:9" ht="15.75" customHeight="1" thickBot="1">
      <c r="G619" s="82"/>
      <c r="H619" s="82"/>
      <c r="I619" s="82"/>
    </row>
    <row r="620" spans="7:9" ht="15.75" customHeight="1" thickBot="1">
      <c r="G620" s="82"/>
      <c r="H620" s="82"/>
      <c r="I620" s="82"/>
    </row>
    <row r="621" spans="7:9" ht="15.75" customHeight="1" thickBot="1">
      <c r="G621" s="82"/>
      <c r="H621" s="82"/>
      <c r="I621" s="82"/>
    </row>
    <row r="622" spans="7:9" ht="15.75" customHeight="1" thickBot="1">
      <c r="G622" s="82"/>
      <c r="H622" s="82"/>
      <c r="I622" s="82"/>
    </row>
    <row r="623" spans="7:9" ht="15.75" customHeight="1" thickBot="1">
      <c r="G623" s="82"/>
      <c r="H623" s="82"/>
      <c r="I623" s="82"/>
    </row>
    <row r="624" spans="7:9" ht="15.75" customHeight="1" thickBot="1">
      <c r="G624" s="82"/>
      <c r="H624" s="82"/>
      <c r="I624" s="82"/>
    </row>
    <row r="625" spans="7:9" ht="15.75" customHeight="1" thickBot="1">
      <c r="G625" s="82"/>
      <c r="H625" s="82"/>
      <c r="I625" s="82"/>
    </row>
    <row r="626" spans="7:9" ht="15.75" customHeight="1" thickBot="1">
      <c r="G626" s="82"/>
      <c r="H626" s="82"/>
      <c r="I626" s="82"/>
    </row>
    <row r="627" spans="7:9" ht="15.75" customHeight="1" thickBot="1">
      <c r="G627" s="82"/>
      <c r="H627" s="82"/>
      <c r="I627" s="82"/>
    </row>
    <row r="628" spans="7:9" ht="15.75" customHeight="1" thickBot="1">
      <c r="G628" s="82"/>
      <c r="H628" s="82"/>
      <c r="I628" s="82"/>
    </row>
    <row r="629" spans="7:9" ht="15.75" customHeight="1" thickBot="1">
      <c r="G629" s="82"/>
      <c r="H629" s="82"/>
      <c r="I629" s="82"/>
    </row>
    <row r="630" spans="7:9" ht="15.75" customHeight="1" thickBot="1">
      <c r="G630" s="82"/>
      <c r="H630" s="82"/>
      <c r="I630" s="82"/>
    </row>
    <row r="631" spans="7:9" ht="15.75" customHeight="1" thickBot="1">
      <c r="G631" s="82"/>
      <c r="H631" s="82"/>
      <c r="I631" s="82"/>
    </row>
    <row r="632" spans="7:9" ht="15.75" customHeight="1" thickBot="1">
      <c r="G632" s="82"/>
      <c r="H632" s="82"/>
      <c r="I632" s="82"/>
    </row>
    <row r="633" spans="7:9" ht="15.75" customHeight="1" thickBot="1">
      <c r="G633" s="82"/>
      <c r="H633" s="82"/>
      <c r="I633" s="82"/>
    </row>
    <row r="634" spans="7:9" ht="15.75" customHeight="1" thickBot="1">
      <c r="G634" s="82"/>
      <c r="H634" s="82"/>
      <c r="I634" s="82"/>
    </row>
    <row r="635" spans="7:9" ht="15.75" customHeight="1" thickBot="1">
      <c r="G635" s="82"/>
      <c r="H635" s="82"/>
      <c r="I635" s="82"/>
    </row>
    <row r="636" spans="7:9" ht="15.75" customHeight="1" thickBot="1">
      <c r="G636" s="82"/>
      <c r="H636" s="82"/>
      <c r="I636" s="82"/>
    </row>
    <row r="637" spans="7:9" ht="15.75" customHeight="1" thickBot="1">
      <c r="G637" s="82"/>
      <c r="H637" s="82"/>
      <c r="I637" s="82"/>
    </row>
    <row r="638" spans="7:9" ht="15.75" customHeight="1" thickBot="1">
      <c r="G638" s="82"/>
      <c r="H638" s="82"/>
      <c r="I638" s="82"/>
    </row>
    <row r="639" spans="7:9" ht="15.75" customHeight="1" thickBot="1">
      <c r="G639" s="82"/>
      <c r="H639" s="82"/>
      <c r="I639" s="82"/>
    </row>
    <row r="640" spans="7:9" ht="15.75" customHeight="1" thickBot="1">
      <c r="G640" s="82"/>
      <c r="H640" s="82"/>
      <c r="I640" s="82"/>
    </row>
    <row r="641" spans="7:9" ht="15.75" customHeight="1" thickBot="1">
      <c r="G641" s="82"/>
      <c r="H641" s="82"/>
      <c r="I641" s="82"/>
    </row>
    <row r="642" spans="7:9" ht="15.75" customHeight="1" thickBot="1">
      <c r="G642" s="82"/>
      <c r="H642" s="82"/>
      <c r="I642" s="82"/>
    </row>
    <row r="643" spans="7:9" ht="15.75" customHeight="1" thickBot="1">
      <c r="G643" s="82"/>
      <c r="H643" s="82"/>
      <c r="I643" s="82"/>
    </row>
    <row r="644" spans="7:9" ht="15.75" customHeight="1" thickBot="1">
      <c r="G644" s="82"/>
      <c r="H644" s="82"/>
      <c r="I644" s="82"/>
    </row>
    <row r="645" spans="7:9" ht="15.75" customHeight="1" thickBot="1">
      <c r="G645" s="82"/>
      <c r="H645" s="82"/>
      <c r="I645" s="82"/>
    </row>
    <row r="646" spans="7:9" ht="15.75" customHeight="1" thickBot="1">
      <c r="G646" s="82"/>
      <c r="H646" s="82"/>
      <c r="I646" s="82"/>
    </row>
    <row r="647" spans="7:9" ht="15.75" customHeight="1" thickBot="1">
      <c r="G647" s="82"/>
      <c r="H647" s="82"/>
      <c r="I647" s="82"/>
    </row>
    <row r="648" spans="7:9" ht="15.75" customHeight="1" thickBot="1">
      <c r="G648" s="82"/>
      <c r="H648" s="82"/>
      <c r="I648" s="82"/>
    </row>
    <row r="649" spans="7:9" ht="15.75" customHeight="1" thickBot="1">
      <c r="G649" s="82"/>
      <c r="H649" s="82"/>
      <c r="I649" s="82"/>
    </row>
    <row r="650" spans="7:9" ht="15.75" customHeight="1" thickBot="1">
      <c r="G650" s="82"/>
      <c r="H650" s="82"/>
      <c r="I650" s="82"/>
    </row>
    <row r="651" spans="7:9" ht="15.75" customHeight="1" thickBot="1">
      <c r="G651" s="82"/>
      <c r="H651" s="82"/>
      <c r="I651" s="82"/>
    </row>
    <row r="652" spans="7:9" ht="15.75" customHeight="1" thickBot="1">
      <c r="G652" s="82"/>
      <c r="H652" s="82"/>
      <c r="I652" s="82"/>
    </row>
    <row r="653" spans="7:9" ht="15.75" customHeight="1" thickBot="1">
      <c r="G653" s="82"/>
      <c r="H653" s="82"/>
      <c r="I653" s="82"/>
    </row>
    <row r="654" spans="7:9" ht="15.75" customHeight="1" thickBot="1">
      <c r="G654" s="82"/>
      <c r="H654" s="82"/>
      <c r="I654" s="82"/>
    </row>
    <row r="655" spans="7:9" ht="15.75" customHeight="1" thickBot="1">
      <c r="G655" s="82"/>
      <c r="H655" s="82"/>
      <c r="I655" s="82"/>
    </row>
    <row r="656" spans="7:9" ht="15.75" customHeight="1" thickBot="1">
      <c r="G656" s="82"/>
      <c r="H656" s="82"/>
      <c r="I656" s="82"/>
    </row>
    <row r="657" spans="7:9" ht="15.75" customHeight="1" thickBot="1">
      <c r="G657" s="82"/>
      <c r="H657" s="82"/>
      <c r="I657" s="82"/>
    </row>
    <row r="658" spans="7:9" ht="15.75" customHeight="1" thickBot="1">
      <c r="G658" s="82"/>
      <c r="H658" s="82"/>
      <c r="I658" s="82"/>
    </row>
    <row r="659" spans="7:9" ht="15.75" customHeight="1" thickBot="1">
      <c r="G659" s="82"/>
      <c r="H659" s="82"/>
      <c r="I659" s="82"/>
    </row>
    <row r="660" spans="7:9" ht="15.75" customHeight="1" thickBot="1">
      <c r="G660" s="82"/>
      <c r="H660" s="82"/>
      <c r="I660" s="82"/>
    </row>
    <row r="661" spans="7:9" ht="15.75" customHeight="1" thickBot="1">
      <c r="G661" s="82"/>
      <c r="H661" s="82"/>
      <c r="I661" s="82"/>
    </row>
    <row r="662" spans="7:9" ht="15.75" customHeight="1" thickBot="1">
      <c r="G662" s="82"/>
      <c r="H662" s="82"/>
      <c r="I662" s="82"/>
    </row>
    <row r="663" spans="7:9" ht="15.75" customHeight="1" thickBot="1">
      <c r="G663" s="82"/>
      <c r="H663" s="82"/>
      <c r="I663" s="82"/>
    </row>
    <row r="664" spans="7:9" ht="15.75" customHeight="1" thickBot="1">
      <c r="G664" s="82"/>
      <c r="H664" s="82"/>
      <c r="I664" s="82"/>
    </row>
    <row r="665" spans="7:9" ht="15.75" customHeight="1" thickBot="1">
      <c r="G665" s="82"/>
      <c r="H665" s="82"/>
      <c r="I665" s="82"/>
    </row>
    <row r="666" spans="7:9" ht="15.75" customHeight="1" thickBot="1">
      <c r="G666" s="82"/>
      <c r="H666" s="82"/>
      <c r="I666" s="82"/>
    </row>
    <row r="667" spans="7:9" ht="15.75" customHeight="1" thickBot="1">
      <c r="G667" s="82"/>
      <c r="H667" s="82"/>
      <c r="I667" s="82"/>
    </row>
    <row r="668" spans="7:9" ht="15.75" customHeight="1" thickBot="1">
      <c r="G668" s="82"/>
      <c r="H668" s="82"/>
      <c r="I668" s="82"/>
    </row>
    <row r="669" spans="7:9" ht="15.75" customHeight="1" thickBot="1">
      <c r="G669" s="82"/>
      <c r="H669" s="82"/>
      <c r="I669" s="82"/>
    </row>
    <row r="670" spans="7:9" ht="15.75" customHeight="1" thickBot="1">
      <c r="G670" s="82"/>
      <c r="H670" s="82"/>
      <c r="I670" s="82"/>
    </row>
    <row r="671" spans="7:9" ht="15.75" customHeight="1" thickBot="1">
      <c r="G671" s="82"/>
      <c r="H671" s="82"/>
      <c r="I671" s="82"/>
    </row>
    <row r="672" spans="7:9" ht="15.75" customHeight="1" thickBot="1">
      <c r="G672" s="82"/>
      <c r="H672" s="82"/>
      <c r="I672" s="82"/>
    </row>
    <row r="673" spans="7:9" ht="15.75" customHeight="1" thickBot="1">
      <c r="G673" s="82"/>
      <c r="H673" s="82"/>
      <c r="I673" s="82"/>
    </row>
    <row r="674" spans="7:9" ht="15.75" customHeight="1" thickBot="1">
      <c r="G674" s="82"/>
      <c r="H674" s="82"/>
      <c r="I674" s="82"/>
    </row>
    <row r="675" spans="7:9" ht="15.75" customHeight="1" thickBot="1">
      <c r="G675" s="82"/>
      <c r="H675" s="82"/>
      <c r="I675" s="82"/>
    </row>
    <row r="676" spans="7:9" ht="15.75" customHeight="1" thickBot="1">
      <c r="G676" s="82"/>
      <c r="H676" s="82"/>
      <c r="I676" s="82"/>
    </row>
    <row r="677" spans="7:9" ht="15.75" customHeight="1" thickBot="1">
      <c r="G677" s="82"/>
      <c r="H677" s="82"/>
      <c r="I677" s="82"/>
    </row>
    <row r="678" spans="7:9" ht="15.75" customHeight="1" thickBot="1">
      <c r="G678" s="82"/>
      <c r="H678" s="82"/>
      <c r="I678" s="82"/>
    </row>
    <row r="679" spans="7:9" ht="15.75" customHeight="1" thickBot="1">
      <c r="G679" s="82"/>
      <c r="H679" s="82"/>
      <c r="I679" s="82"/>
    </row>
    <row r="680" spans="7:9" ht="15.75" customHeight="1" thickBot="1">
      <c r="G680" s="82"/>
      <c r="H680" s="82"/>
      <c r="I680" s="82"/>
    </row>
    <row r="681" spans="7:9" ht="15.75" customHeight="1" thickBot="1">
      <c r="G681" s="82"/>
      <c r="H681" s="82"/>
      <c r="I681" s="82"/>
    </row>
    <row r="682" spans="7:9" ht="15.75" customHeight="1" thickBot="1">
      <c r="G682" s="82"/>
      <c r="H682" s="82"/>
      <c r="I682" s="82"/>
    </row>
    <row r="683" spans="7:9" ht="15.75" customHeight="1" thickBot="1">
      <c r="G683" s="82"/>
      <c r="H683" s="82"/>
      <c r="I683" s="82"/>
    </row>
    <row r="684" spans="7:9" ht="15.75" customHeight="1" thickBot="1">
      <c r="G684" s="82"/>
      <c r="H684" s="82"/>
      <c r="I684" s="82"/>
    </row>
    <row r="685" spans="7:9" ht="15.75" customHeight="1" thickBot="1">
      <c r="G685" s="82"/>
      <c r="H685" s="82"/>
      <c r="I685" s="82"/>
    </row>
    <row r="686" spans="7:9" ht="15.75" customHeight="1" thickBot="1">
      <c r="G686" s="82"/>
      <c r="H686" s="82"/>
      <c r="I686" s="82"/>
    </row>
    <row r="687" spans="7:9" ht="15.75" customHeight="1" thickBot="1">
      <c r="G687" s="82"/>
      <c r="H687" s="82"/>
      <c r="I687" s="82"/>
    </row>
    <row r="688" spans="7:9" ht="15.75" customHeight="1" thickBot="1">
      <c r="G688" s="82"/>
      <c r="H688" s="82"/>
      <c r="I688" s="82"/>
    </row>
    <row r="689" spans="7:9" ht="15.75" customHeight="1" thickBot="1">
      <c r="G689" s="82"/>
      <c r="H689" s="82"/>
      <c r="I689" s="82"/>
    </row>
    <row r="690" spans="7:9" ht="15.75" customHeight="1" thickBot="1">
      <c r="G690" s="82"/>
      <c r="H690" s="82"/>
      <c r="I690" s="82"/>
    </row>
    <row r="691" spans="7:9" ht="15.75" customHeight="1" thickBot="1">
      <c r="G691" s="82"/>
      <c r="H691" s="82"/>
      <c r="I691" s="82"/>
    </row>
    <row r="692" spans="7:9" ht="15.75" customHeight="1" thickBot="1">
      <c r="G692" s="82"/>
      <c r="H692" s="82"/>
      <c r="I692" s="82"/>
    </row>
    <row r="693" spans="7:9" ht="15.75" customHeight="1" thickBot="1">
      <c r="G693" s="82"/>
      <c r="H693" s="82"/>
      <c r="I693" s="82"/>
    </row>
    <row r="694" spans="7:9" ht="15.75" customHeight="1" thickBot="1">
      <c r="G694" s="82"/>
      <c r="H694" s="82"/>
      <c r="I694" s="82"/>
    </row>
    <row r="695" spans="7:9" ht="15.75" customHeight="1" thickBot="1">
      <c r="G695" s="82"/>
      <c r="H695" s="82"/>
      <c r="I695" s="82"/>
    </row>
    <row r="696" spans="7:9" ht="15.75" customHeight="1" thickBot="1">
      <c r="G696" s="82"/>
      <c r="H696" s="82"/>
      <c r="I696" s="82"/>
    </row>
    <row r="697" spans="7:9" ht="15.75" customHeight="1" thickBot="1">
      <c r="G697" s="82"/>
      <c r="H697" s="82"/>
      <c r="I697" s="82"/>
    </row>
    <row r="698" spans="7:9" ht="15.75" customHeight="1" thickBot="1">
      <c r="G698" s="82"/>
      <c r="H698" s="82"/>
      <c r="I698" s="82"/>
    </row>
    <row r="699" spans="7:9" ht="15.75" customHeight="1" thickBot="1">
      <c r="G699" s="82"/>
      <c r="H699" s="82"/>
      <c r="I699" s="82"/>
    </row>
    <row r="700" spans="7:9" ht="15.75" customHeight="1" thickBot="1">
      <c r="G700" s="82"/>
      <c r="H700" s="82"/>
      <c r="I700" s="82"/>
    </row>
    <row r="701" spans="7:9" ht="15.75" customHeight="1" thickBot="1">
      <c r="G701" s="82"/>
      <c r="H701" s="82"/>
      <c r="I701" s="82"/>
    </row>
    <row r="702" spans="7:9" ht="15.75" customHeight="1" thickBot="1">
      <c r="G702" s="82"/>
      <c r="H702" s="82"/>
      <c r="I702" s="82"/>
    </row>
    <row r="703" spans="7:9" ht="15.75" customHeight="1" thickBot="1">
      <c r="G703" s="82"/>
      <c r="H703" s="82"/>
      <c r="I703" s="82"/>
    </row>
    <row r="704" spans="7:9" ht="15.75" customHeight="1" thickBot="1">
      <c r="G704" s="82"/>
      <c r="H704" s="82"/>
      <c r="I704" s="82"/>
    </row>
    <row r="705" spans="7:9" ht="15.75" customHeight="1" thickBot="1">
      <c r="G705" s="82"/>
      <c r="H705" s="82"/>
      <c r="I705" s="82"/>
    </row>
    <row r="706" spans="7:9" ht="15.75" customHeight="1" thickBot="1">
      <c r="G706" s="82"/>
      <c r="H706" s="82"/>
      <c r="I706" s="82"/>
    </row>
    <row r="707" spans="7:9" ht="15.75" customHeight="1" thickBot="1">
      <c r="G707" s="82"/>
      <c r="H707" s="82"/>
      <c r="I707" s="82"/>
    </row>
    <row r="708" spans="7:9" ht="15.75" customHeight="1" thickBot="1">
      <c r="G708" s="82"/>
      <c r="H708" s="82"/>
      <c r="I708" s="82"/>
    </row>
    <row r="709" spans="7:9" ht="15.75" customHeight="1" thickBot="1">
      <c r="G709" s="82"/>
      <c r="H709" s="82"/>
      <c r="I709" s="82"/>
    </row>
    <row r="710" spans="7:9" ht="15.75" customHeight="1" thickBot="1">
      <c r="G710" s="82"/>
      <c r="H710" s="82"/>
      <c r="I710" s="82"/>
    </row>
    <row r="711" spans="7:9" ht="15.75" customHeight="1" thickBot="1">
      <c r="G711" s="82"/>
      <c r="H711" s="82"/>
      <c r="I711" s="82"/>
    </row>
    <row r="712" spans="7:9" ht="15.75" customHeight="1" thickBot="1">
      <c r="G712" s="82"/>
      <c r="H712" s="82"/>
      <c r="I712" s="82"/>
    </row>
    <row r="713" spans="7:9" ht="15.75" customHeight="1" thickBot="1">
      <c r="G713" s="82"/>
      <c r="H713" s="82"/>
      <c r="I713" s="82"/>
    </row>
    <row r="714" spans="7:9" ht="15.75" customHeight="1" thickBot="1">
      <c r="G714" s="82"/>
      <c r="H714" s="82"/>
      <c r="I714" s="82"/>
    </row>
    <row r="715" spans="7:9" ht="15.75" customHeight="1" thickBot="1">
      <c r="G715" s="82"/>
      <c r="H715" s="82"/>
      <c r="I715" s="82"/>
    </row>
    <row r="716" spans="7:9" ht="15.75" customHeight="1" thickBot="1">
      <c r="G716" s="82"/>
      <c r="H716" s="82"/>
      <c r="I716" s="82"/>
    </row>
    <row r="717" spans="7:9" ht="15.75" customHeight="1" thickBot="1">
      <c r="G717" s="82"/>
      <c r="H717" s="82"/>
      <c r="I717" s="82"/>
    </row>
    <row r="718" spans="7:9" ht="15.75" customHeight="1" thickBot="1">
      <c r="G718" s="82"/>
      <c r="H718" s="82"/>
      <c r="I718" s="82"/>
    </row>
    <row r="719" spans="7:9" ht="15.75" customHeight="1" thickBot="1">
      <c r="G719" s="82"/>
      <c r="H719" s="82"/>
      <c r="I719" s="82"/>
    </row>
    <row r="720" spans="7:9" ht="15.75" customHeight="1" thickBot="1">
      <c r="G720" s="82"/>
      <c r="H720" s="82"/>
      <c r="I720" s="82"/>
    </row>
    <row r="721" spans="7:9" ht="15.75" customHeight="1" thickBot="1">
      <c r="G721" s="82"/>
      <c r="H721" s="82"/>
      <c r="I721" s="82"/>
    </row>
    <row r="722" spans="7:9" ht="15.75" customHeight="1" thickBot="1">
      <c r="G722" s="82"/>
      <c r="H722" s="82"/>
      <c r="I722" s="82"/>
    </row>
    <row r="723" spans="7:9" ht="15.75" customHeight="1" thickBot="1">
      <c r="G723" s="82"/>
      <c r="H723" s="82"/>
      <c r="I723" s="82"/>
    </row>
    <row r="724" spans="7:9" ht="15.75" customHeight="1" thickBot="1">
      <c r="G724" s="82"/>
      <c r="H724" s="82"/>
      <c r="I724" s="82"/>
    </row>
    <row r="725" spans="7:9" ht="15.75" customHeight="1" thickBot="1">
      <c r="G725" s="82"/>
      <c r="H725" s="82"/>
      <c r="I725" s="82"/>
    </row>
    <row r="726" spans="7:9" ht="15.75" customHeight="1" thickBot="1">
      <c r="G726" s="82"/>
      <c r="H726" s="82"/>
      <c r="I726" s="82"/>
    </row>
    <row r="727" spans="7:9" ht="15.75" customHeight="1" thickBot="1">
      <c r="G727" s="82"/>
      <c r="H727" s="82"/>
      <c r="I727" s="82"/>
    </row>
    <row r="728" spans="7:9" ht="15.75" customHeight="1" thickBot="1">
      <c r="G728" s="82"/>
      <c r="H728" s="82"/>
      <c r="I728" s="82"/>
    </row>
    <row r="729" spans="7:9" ht="15.75" customHeight="1" thickBot="1">
      <c r="G729" s="82"/>
      <c r="H729" s="82"/>
      <c r="I729" s="82"/>
    </row>
    <row r="730" spans="7:9" ht="15.75" customHeight="1" thickBot="1">
      <c r="G730" s="82"/>
      <c r="H730" s="82"/>
      <c r="I730" s="82"/>
    </row>
    <row r="731" spans="7:9" ht="15.75" customHeight="1" thickBot="1">
      <c r="G731" s="82"/>
      <c r="H731" s="82"/>
      <c r="I731" s="82"/>
    </row>
    <row r="732" spans="7:9" ht="15.75" customHeight="1" thickBot="1">
      <c r="G732" s="82"/>
      <c r="H732" s="82"/>
      <c r="I732" s="82"/>
    </row>
    <row r="733" spans="7:9" ht="15.75" customHeight="1" thickBot="1">
      <c r="G733" s="82"/>
      <c r="H733" s="82"/>
      <c r="I733" s="82"/>
    </row>
    <row r="734" spans="7:9" ht="15.75" customHeight="1" thickBot="1">
      <c r="G734" s="82"/>
      <c r="H734" s="82"/>
      <c r="I734" s="82"/>
    </row>
    <row r="735" spans="7:9" ht="15.75" customHeight="1" thickBot="1">
      <c r="G735" s="82"/>
      <c r="H735" s="82"/>
      <c r="I735" s="82"/>
    </row>
    <row r="736" spans="7:9" ht="15.75" customHeight="1" thickBot="1">
      <c r="G736" s="82"/>
      <c r="H736" s="82"/>
      <c r="I736" s="82"/>
    </row>
    <row r="737" spans="7:9" ht="15.75" customHeight="1" thickBot="1">
      <c r="G737" s="82"/>
      <c r="H737" s="82"/>
      <c r="I737" s="82"/>
    </row>
    <row r="738" spans="7:9" ht="15.75" customHeight="1" thickBot="1">
      <c r="G738" s="82"/>
      <c r="H738" s="82"/>
      <c r="I738" s="82"/>
    </row>
    <row r="739" spans="7:9" ht="15.75" customHeight="1" thickBot="1">
      <c r="G739" s="82"/>
      <c r="H739" s="82"/>
      <c r="I739" s="82"/>
    </row>
    <row r="740" spans="7:9" ht="15.75" customHeight="1" thickBot="1">
      <c r="G740" s="82"/>
      <c r="H740" s="82"/>
      <c r="I740" s="82"/>
    </row>
    <row r="741" spans="7:9" ht="15.75" customHeight="1" thickBot="1">
      <c r="G741" s="82"/>
      <c r="H741" s="82"/>
      <c r="I741" s="82"/>
    </row>
    <row r="742" spans="7:9" ht="15.75" customHeight="1" thickBot="1">
      <c r="G742" s="82"/>
      <c r="H742" s="82"/>
      <c r="I742" s="82"/>
    </row>
    <row r="743" spans="7:9" ht="15.75" customHeight="1" thickBot="1">
      <c r="G743" s="82"/>
      <c r="H743" s="82"/>
      <c r="I743" s="82"/>
    </row>
    <row r="744" spans="7:9" ht="15.75" customHeight="1" thickBot="1">
      <c r="G744" s="82"/>
      <c r="H744" s="82"/>
      <c r="I744" s="82"/>
    </row>
    <row r="745" spans="7:9" ht="15.75" customHeight="1" thickBot="1">
      <c r="G745" s="82"/>
      <c r="H745" s="82"/>
      <c r="I745" s="82"/>
    </row>
    <row r="746" spans="7:9" ht="15.75" customHeight="1" thickBot="1">
      <c r="G746" s="82"/>
      <c r="H746" s="82"/>
      <c r="I746" s="82"/>
    </row>
    <row r="747" spans="7:9" ht="15.75" customHeight="1" thickBot="1">
      <c r="G747" s="82"/>
      <c r="H747" s="82"/>
      <c r="I747" s="82"/>
    </row>
    <row r="748" spans="7:9" ht="15.75" customHeight="1" thickBot="1">
      <c r="G748" s="82"/>
      <c r="H748" s="82"/>
      <c r="I748" s="82"/>
    </row>
    <row r="749" spans="7:9" ht="15.75" customHeight="1" thickBot="1">
      <c r="G749" s="82"/>
      <c r="H749" s="82"/>
      <c r="I749" s="82"/>
    </row>
    <row r="750" spans="7:9" ht="15.75" customHeight="1" thickBot="1">
      <c r="G750" s="82"/>
      <c r="H750" s="82"/>
      <c r="I750" s="82"/>
    </row>
    <row r="751" spans="7:9" ht="15.75" customHeight="1" thickBot="1">
      <c r="G751" s="82"/>
      <c r="H751" s="82"/>
      <c r="I751" s="82"/>
    </row>
    <row r="752" spans="7:9" ht="15.75" customHeight="1" thickBot="1">
      <c r="G752" s="82"/>
      <c r="H752" s="82"/>
      <c r="I752" s="82"/>
    </row>
    <row r="753" spans="7:9" ht="15.75" customHeight="1" thickBot="1">
      <c r="G753" s="82"/>
      <c r="H753" s="82"/>
      <c r="I753" s="82"/>
    </row>
    <row r="754" spans="7:9" ht="15.75" customHeight="1" thickBot="1">
      <c r="G754" s="82"/>
      <c r="H754" s="82"/>
      <c r="I754" s="82"/>
    </row>
    <row r="755" spans="7:9" ht="15.75" customHeight="1" thickBot="1">
      <c r="G755" s="82"/>
      <c r="H755" s="82"/>
      <c r="I755" s="82"/>
    </row>
    <row r="756" spans="7:9" ht="15.75" customHeight="1" thickBot="1">
      <c r="G756" s="82"/>
      <c r="H756" s="82"/>
      <c r="I756" s="82"/>
    </row>
    <row r="757" spans="7:9" ht="15.75" customHeight="1" thickBot="1">
      <c r="G757" s="82"/>
      <c r="H757" s="82"/>
      <c r="I757" s="82"/>
    </row>
    <row r="758" spans="7:9" ht="15.75" customHeight="1" thickBot="1">
      <c r="G758" s="82"/>
      <c r="H758" s="82"/>
      <c r="I758" s="82"/>
    </row>
    <row r="759" spans="7:9" ht="15.75" customHeight="1" thickBot="1">
      <c r="G759" s="82"/>
      <c r="H759" s="82"/>
      <c r="I759" s="82"/>
    </row>
    <row r="760" spans="7:9" ht="15.75" customHeight="1" thickBot="1">
      <c r="G760" s="82"/>
      <c r="H760" s="82"/>
      <c r="I760" s="82"/>
    </row>
    <row r="761" spans="7:9" ht="15.75" customHeight="1" thickBot="1">
      <c r="G761" s="82"/>
      <c r="H761" s="82"/>
      <c r="I761" s="82"/>
    </row>
    <row r="762" spans="7:9" ht="15.75" customHeight="1" thickBot="1">
      <c r="G762" s="82"/>
      <c r="H762" s="82"/>
      <c r="I762" s="82"/>
    </row>
    <row r="763" spans="7:9" ht="15.75" customHeight="1" thickBot="1">
      <c r="G763" s="82"/>
      <c r="H763" s="82"/>
      <c r="I763" s="82"/>
    </row>
    <row r="764" spans="7:9" ht="15.75" customHeight="1" thickBot="1">
      <c r="G764" s="82"/>
      <c r="H764" s="82"/>
      <c r="I764" s="82"/>
    </row>
    <row r="765" spans="7:9" ht="15.75" customHeight="1" thickBot="1">
      <c r="G765" s="82"/>
      <c r="H765" s="82"/>
      <c r="I765" s="82"/>
    </row>
    <row r="766" spans="7:9" ht="15.75" customHeight="1" thickBot="1">
      <c r="G766" s="82"/>
      <c r="H766" s="82"/>
      <c r="I766" s="82"/>
    </row>
    <row r="767" spans="7:9" ht="15.75" customHeight="1" thickBot="1">
      <c r="G767" s="82"/>
      <c r="H767" s="82"/>
      <c r="I767" s="82"/>
    </row>
    <row r="768" spans="7:9" ht="15.75" customHeight="1" thickBot="1">
      <c r="G768" s="82"/>
      <c r="H768" s="82"/>
      <c r="I768" s="82"/>
    </row>
    <row r="769" spans="7:9" ht="15.75" customHeight="1" thickBot="1">
      <c r="G769" s="82"/>
      <c r="H769" s="82"/>
      <c r="I769" s="82"/>
    </row>
    <row r="770" spans="7:9" ht="15.75" customHeight="1" thickBot="1">
      <c r="G770" s="82"/>
      <c r="H770" s="82"/>
      <c r="I770" s="82"/>
    </row>
    <row r="771" spans="7:9" ht="15.75" customHeight="1" thickBot="1">
      <c r="G771" s="82"/>
      <c r="H771" s="82"/>
      <c r="I771" s="82"/>
    </row>
    <row r="772" spans="7:9" ht="15.75" customHeight="1" thickBot="1">
      <c r="G772" s="82"/>
      <c r="H772" s="82"/>
      <c r="I772" s="82"/>
    </row>
    <row r="773" spans="7:9" ht="15.75" customHeight="1" thickBot="1">
      <c r="G773" s="82"/>
      <c r="H773" s="82"/>
      <c r="I773" s="82"/>
    </row>
    <row r="774" spans="7:9" ht="15.75" customHeight="1" thickBot="1">
      <c r="G774" s="82"/>
      <c r="H774" s="82"/>
      <c r="I774" s="82"/>
    </row>
    <row r="775" spans="7:9" ht="15.75" customHeight="1" thickBot="1">
      <c r="G775" s="82"/>
      <c r="H775" s="82"/>
      <c r="I775" s="82"/>
    </row>
    <row r="776" spans="7:9" ht="15.75" customHeight="1" thickBot="1">
      <c r="G776" s="82"/>
      <c r="H776" s="82"/>
      <c r="I776" s="82"/>
    </row>
    <row r="777" spans="7:9" ht="15.75" customHeight="1" thickBot="1">
      <c r="G777" s="82"/>
      <c r="H777" s="82"/>
      <c r="I777" s="82"/>
    </row>
    <row r="778" spans="7:9" ht="15.75" customHeight="1" thickBot="1">
      <c r="G778" s="82"/>
      <c r="H778" s="82"/>
      <c r="I778" s="82"/>
    </row>
    <row r="779" spans="7:9" ht="15.75" customHeight="1" thickBot="1">
      <c r="G779" s="82"/>
      <c r="H779" s="82"/>
      <c r="I779" s="82"/>
    </row>
    <row r="780" spans="7:9" ht="15.75" customHeight="1" thickBot="1">
      <c r="G780" s="82"/>
      <c r="H780" s="82"/>
      <c r="I780" s="82"/>
    </row>
    <row r="781" spans="7:9" ht="15.75" customHeight="1" thickBot="1">
      <c r="G781" s="82"/>
      <c r="H781" s="82"/>
      <c r="I781" s="82"/>
    </row>
    <row r="782" spans="7:9" ht="15.75" customHeight="1" thickBot="1">
      <c r="G782" s="82"/>
      <c r="H782" s="82"/>
      <c r="I782" s="82"/>
    </row>
    <row r="783" spans="7:9" ht="15.75" customHeight="1" thickBot="1">
      <c r="G783" s="82"/>
      <c r="H783" s="82"/>
      <c r="I783" s="82"/>
    </row>
    <row r="784" spans="7:9" ht="15.75" customHeight="1" thickBot="1">
      <c r="G784" s="82"/>
      <c r="H784" s="82"/>
      <c r="I784" s="82"/>
    </row>
    <row r="785" spans="7:9" ht="15.75" customHeight="1" thickBot="1">
      <c r="G785" s="82"/>
      <c r="H785" s="82"/>
      <c r="I785" s="82"/>
    </row>
    <row r="786" spans="7:9" ht="15.75" customHeight="1" thickBot="1">
      <c r="G786" s="82"/>
      <c r="H786" s="82"/>
      <c r="I786" s="82"/>
    </row>
    <row r="787" spans="7:9" ht="15.75" customHeight="1" thickBot="1">
      <c r="G787" s="82"/>
      <c r="H787" s="82"/>
      <c r="I787" s="82"/>
    </row>
    <row r="788" spans="7:9" ht="15.75" customHeight="1" thickBot="1">
      <c r="G788" s="82"/>
      <c r="H788" s="82"/>
      <c r="I788" s="82"/>
    </row>
    <row r="789" spans="7:9" ht="15.75" customHeight="1" thickBot="1">
      <c r="G789" s="82"/>
      <c r="H789" s="82"/>
      <c r="I789" s="82"/>
    </row>
    <row r="790" spans="7:9" ht="15.75" customHeight="1" thickBot="1">
      <c r="G790" s="82"/>
      <c r="H790" s="82"/>
      <c r="I790" s="82"/>
    </row>
    <row r="791" spans="7:9" ht="15.75" customHeight="1" thickBot="1">
      <c r="G791" s="82"/>
      <c r="H791" s="82"/>
      <c r="I791" s="82"/>
    </row>
    <row r="792" spans="7:9" ht="15.75" customHeight="1" thickBot="1">
      <c r="G792" s="82"/>
      <c r="H792" s="82"/>
      <c r="I792" s="82"/>
    </row>
    <row r="793" spans="7:9" ht="15.75" customHeight="1" thickBot="1">
      <c r="G793" s="82"/>
      <c r="H793" s="82"/>
      <c r="I793" s="82"/>
    </row>
    <row r="794" spans="7:9" ht="15.75" customHeight="1" thickBot="1">
      <c r="G794" s="82"/>
      <c r="H794" s="82"/>
      <c r="I794" s="82"/>
    </row>
    <row r="795" spans="7:9" ht="15.75" customHeight="1" thickBot="1">
      <c r="G795" s="82"/>
      <c r="H795" s="82"/>
      <c r="I795" s="82"/>
    </row>
    <row r="796" spans="7:9" ht="15.75" customHeight="1" thickBot="1">
      <c r="G796" s="82"/>
      <c r="H796" s="82"/>
      <c r="I796" s="82"/>
    </row>
    <row r="797" spans="7:9" ht="15.75" customHeight="1" thickBot="1">
      <c r="G797" s="82"/>
      <c r="H797" s="82"/>
      <c r="I797" s="82"/>
    </row>
    <row r="798" spans="7:9" ht="15.75" customHeight="1" thickBot="1">
      <c r="G798" s="82"/>
      <c r="H798" s="82"/>
      <c r="I798" s="82"/>
    </row>
    <row r="799" spans="7:9" ht="15.75" customHeight="1" thickBot="1">
      <c r="G799" s="82"/>
      <c r="H799" s="82"/>
      <c r="I799" s="82"/>
    </row>
    <row r="800" spans="7:9" ht="15.75" customHeight="1" thickBot="1">
      <c r="G800" s="82"/>
      <c r="H800" s="82"/>
      <c r="I800" s="82"/>
    </row>
    <row r="801" spans="7:9" ht="15.75" customHeight="1" thickBot="1">
      <c r="G801" s="82"/>
      <c r="H801" s="82"/>
      <c r="I801" s="82"/>
    </row>
    <row r="802" spans="7:9" ht="15.75" customHeight="1" thickBot="1">
      <c r="G802" s="82"/>
      <c r="H802" s="82"/>
      <c r="I802" s="82"/>
    </row>
    <row r="803" spans="7:9" ht="15.75" customHeight="1" thickBot="1">
      <c r="G803" s="82"/>
      <c r="H803" s="82"/>
      <c r="I803" s="82"/>
    </row>
    <row r="804" spans="7:9" ht="15.75" customHeight="1" thickBot="1">
      <c r="G804" s="82"/>
      <c r="H804" s="82"/>
      <c r="I804" s="82"/>
    </row>
    <row r="805" spans="7:9" ht="15.75" customHeight="1" thickBot="1">
      <c r="G805" s="82"/>
      <c r="H805" s="82"/>
      <c r="I805" s="82"/>
    </row>
    <row r="806" spans="7:9" ht="15.75" customHeight="1" thickBot="1">
      <c r="G806" s="82"/>
      <c r="H806" s="82"/>
      <c r="I806" s="82"/>
    </row>
    <row r="807" spans="7:9" ht="15.75" customHeight="1" thickBot="1">
      <c r="G807" s="82"/>
      <c r="H807" s="82"/>
      <c r="I807" s="82"/>
    </row>
    <row r="808" spans="7:9" ht="15.75" customHeight="1" thickBot="1">
      <c r="G808" s="82"/>
      <c r="H808" s="82"/>
      <c r="I808" s="82"/>
    </row>
    <row r="809" spans="7:9" ht="15.75" customHeight="1" thickBot="1">
      <c r="G809" s="82"/>
      <c r="H809" s="82"/>
      <c r="I809" s="82"/>
    </row>
    <row r="810" spans="7:9" ht="15.75" customHeight="1" thickBot="1">
      <c r="G810" s="82"/>
      <c r="H810" s="82"/>
      <c r="I810" s="82"/>
    </row>
    <row r="811" spans="7:9" ht="15.75" customHeight="1" thickBot="1">
      <c r="G811" s="82"/>
      <c r="H811" s="82"/>
      <c r="I811" s="82"/>
    </row>
    <row r="812" spans="7:9" ht="15.75" customHeight="1" thickBot="1">
      <c r="G812" s="82"/>
      <c r="H812" s="82"/>
      <c r="I812" s="82"/>
    </row>
    <row r="813" spans="7:9" ht="15.75" customHeight="1" thickBot="1">
      <c r="G813" s="82"/>
      <c r="H813" s="82"/>
      <c r="I813" s="82"/>
    </row>
    <row r="814" spans="7:9" ht="15.75" customHeight="1" thickBot="1">
      <c r="G814" s="82"/>
      <c r="H814" s="82"/>
      <c r="I814" s="82"/>
    </row>
    <row r="815" spans="7:9" ht="15.75" customHeight="1" thickBot="1">
      <c r="G815" s="82"/>
      <c r="H815" s="82"/>
      <c r="I815" s="82"/>
    </row>
    <row r="816" spans="7:9" ht="15.75" customHeight="1" thickBot="1">
      <c r="G816" s="82"/>
      <c r="H816" s="82"/>
      <c r="I816" s="82"/>
    </row>
    <row r="817" spans="7:9" ht="15.75" customHeight="1" thickBot="1">
      <c r="G817" s="82"/>
      <c r="H817" s="82"/>
      <c r="I817" s="82"/>
    </row>
    <row r="818" spans="7:9" ht="15.75" customHeight="1" thickBot="1">
      <c r="G818" s="82"/>
      <c r="H818" s="82"/>
      <c r="I818" s="82"/>
    </row>
    <row r="819" spans="7:9" ht="15.75" customHeight="1" thickBot="1">
      <c r="G819" s="82"/>
      <c r="H819" s="82"/>
      <c r="I819" s="82"/>
    </row>
    <row r="820" spans="7:9" ht="15.75" customHeight="1" thickBot="1">
      <c r="G820" s="82"/>
      <c r="H820" s="82"/>
      <c r="I820" s="82"/>
    </row>
    <row r="821" spans="7:9" ht="15.75" customHeight="1" thickBot="1">
      <c r="G821" s="82"/>
      <c r="H821" s="82"/>
      <c r="I821" s="82"/>
    </row>
    <row r="822" spans="7:9" ht="15.75" customHeight="1" thickBot="1">
      <c r="G822" s="82"/>
      <c r="H822" s="82"/>
      <c r="I822" s="82"/>
    </row>
    <row r="823" spans="7:9" ht="15.75" customHeight="1" thickBot="1">
      <c r="G823" s="82"/>
      <c r="H823" s="82"/>
      <c r="I823" s="82"/>
    </row>
    <row r="824" spans="7:9" ht="15.75" customHeight="1" thickBot="1">
      <c r="G824" s="82"/>
      <c r="H824" s="82"/>
      <c r="I824" s="82"/>
    </row>
    <row r="825" spans="7:9" ht="15.75" customHeight="1" thickBot="1">
      <c r="G825" s="82"/>
      <c r="H825" s="82"/>
      <c r="I825" s="82"/>
    </row>
    <row r="826" spans="7:9" ht="15.75" customHeight="1" thickBot="1">
      <c r="G826" s="82"/>
      <c r="H826" s="82"/>
      <c r="I826" s="82"/>
    </row>
    <row r="827" spans="7:9" ht="15.75" customHeight="1" thickBot="1">
      <c r="G827" s="82"/>
      <c r="H827" s="82"/>
      <c r="I827" s="82"/>
    </row>
    <row r="828" spans="7:9" ht="15.75" customHeight="1" thickBot="1">
      <c r="G828" s="82"/>
      <c r="H828" s="82"/>
      <c r="I828" s="82"/>
    </row>
    <row r="829" spans="7:9" ht="15.75" customHeight="1" thickBot="1">
      <c r="G829" s="82"/>
      <c r="H829" s="82"/>
      <c r="I829" s="82"/>
    </row>
    <row r="830" spans="7:9" ht="15.75" customHeight="1" thickBot="1">
      <c r="G830" s="82"/>
      <c r="H830" s="82"/>
      <c r="I830" s="82"/>
    </row>
    <row r="831" spans="7:9" ht="15.75" customHeight="1" thickBot="1">
      <c r="G831" s="82"/>
      <c r="H831" s="82"/>
      <c r="I831" s="82"/>
    </row>
    <row r="832" spans="7:9" ht="15.75" customHeight="1" thickBot="1">
      <c r="G832" s="82"/>
      <c r="H832" s="82"/>
      <c r="I832" s="82"/>
    </row>
    <row r="833" spans="7:9" ht="15.75" customHeight="1" thickBot="1">
      <c r="G833" s="82"/>
      <c r="H833" s="82"/>
      <c r="I833" s="82"/>
    </row>
    <row r="834" spans="7:9" ht="15.75" customHeight="1" thickBot="1">
      <c r="G834" s="82"/>
      <c r="H834" s="82"/>
      <c r="I834" s="82"/>
    </row>
    <row r="835" spans="7:9" ht="15.75" customHeight="1" thickBot="1">
      <c r="G835" s="82"/>
      <c r="H835" s="82"/>
      <c r="I835" s="82"/>
    </row>
    <row r="836" spans="7:9" ht="15.75" customHeight="1" thickBot="1">
      <c r="G836" s="82"/>
      <c r="H836" s="82"/>
      <c r="I836" s="82"/>
    </row>
    <row r="837" spans="7:9" ht="15.75" customHeight="1" thickBot="1">
      <c r="G837" s="82"/>
      <c r="H837" s="82"/>
      <c r="I837" s="82"/>
    </row>
    <row r="838" spans="7:9" ht="15.75" customHeight="1" thickBot="1">
      <c r="G838" s="82"/>
      <c r="H838" s="82"/>
      <c r="I838" s="82"/>
    </row>
    <row r="839" spans="7:9" ht="15.75" customHeight="1" thickBot="1">
      <c r="G839" s="82"/>
      <c r="H839" s="82"/>
      <c r="I839" s="82"/>
    </row>
    <row r="840" spans="7:9" ht="15.75" customHeight="1" thickBot="1">
      <c r="G840" s="82"/>
      <c r="H840" s="82"/>
      <c r="I840" s="82"/>
    </row>
    <row r="841" spans="7:9" ht="15.75" customHeight="1" thickBot="1">
      <c r="G841" s="82"/>
      <c r="H841" s="82"/>
      <c r="I841" s="82"/>
    </row>
    <row r="842" spans="7:9" ht="15.75" customHeight="1" thickBot="1">
      <c r="G842" s="82"/>
      <c r="H842" s="82"/>
      <c r="I842" s="82"/>
    </row>
    <row r="843" spans="7:9" ht="15.75" customHeight="1" thickBot="1">
      <c r="G843" s="82"/>
      <c r="H843" s="82"/>
      <c r="I843" s="82"/>
    </row>
    <row r="844" spans="7:9" ht="15.75" customHeight="1" thickBot="1">
      <c r="G844" s="82"/>
      <c r="H844" s="82"/>
      <c r="I844" s="82"/>
    </row>
    <row r="845" spans="7:9" ht="15.75" customHeight="1" thickBot="1">
      <c r="G845" s="82"/>
      <c r="H845" s="82"/>
      <c r="I845" s="82"/>
    </row>
    <row r="846" spans="7:9" ht="15.75" customHeight="1" thickBot="1">
      <c r="G846" s="82"/>
      <c r="H846" s="82"/>
      <c r="I846" s="82"/>
    </row>
    <row r="847" spans="7:9" ht="15.75" customHeight="1" thickBot="1">
      <c r="G847" s="82"/>
      <c r="H847" s="82"/>
      <c r="I847" s="82"/>
    </row>
    <row r="848" spans="7:9" ht="15.75" customHeight="1" thickBot="1">
      <c r="G848" s="82"/>
      <c r="H848" s="82"/>
      <c r="I848" s="82"/>
    </row>
    <row r="849" spans="7:9" ht="15.75" customHeight="1" thickBot="1">
      <c r="G849" s="82"/>
      <c r="H849" s="82"/>
      <c r="I849" s="82"/>
    </row>
    <row r="850" spans="7:9" ht="15.75" customHeight="1" thickBot="1">
      <c r="G850" s="82"/>
      <c r="H850" s="82"/>
      <c r="I850" s="82"/>
    </row>
    <row r="851" spans="7:9" ht="15.75" customHeight="1" thickBot="1">
      <c r="G851" s="82"/>
      <c r="H851" s="82"/>
      <c r="I851" s="82"/>
    </row>
    <row r="852" spans="7:9" ht="15.75" customHeight="1" thickBot="1">
      <c r="G852" s="82"/>
      <c r="H852" s="82"/>
      <c r="I852" s="82"/>
    </row>
    <row r="853" spans="7:9" ht="15.75" customHeight="1" thickBot="1">
      <c r="G853" s="82"/>
      <c r="H853" s="82"/>
      <c r="I853" s="82"/>
    </row>
    <row r="854" spans="7:9" ht="15.75" customHeight="1" thickBot="1">
      <c r="G854" s="82"/>
      <c r="H854" s="82"/>
      <c r="I854" s="82"/>
    </row>
    <row r="855" spans="7:9" ht="15.75" customHeight="1" thickBot="1">
      <c r="G855" s="82"/>
      <c r="H855" s="82"/>
      <c r="I855" s="82"/>
    </row>
    <row r="856" spans="7:9" ht="15.75" customHeight="1" thickBot="1">
      <c r="G856" s="82"/>
      <c r="H856" s="82"/>
      <c r="I856" s="82"/>
    </row>
    <row r="857" spans="7:9" ht="15.75" customHeight="1" thickBot="1">
      <c r="G857" s="82"/>
      <c r="H857" s="82"/>
      <c r="I857" s="82"/>
    </row>
    <row r="858" spans="7:9" ht="15.75" customHeight="1" thickBot="1">
      <c r="G858" s="82"/>
      <c r="H858" s="82"/>
      <c r="I858" s="82"/>
    </row>
    <row r="859" spans="7:9" ht="15.75" customHeight="1" thickBot="1">
      <c r="G859" s="82"/>
      <c r="H859" s="82"/>
      <c r="I859" s="82"/>
    </row>
    <row r="860" spans="7:9" ht="15.75" customHeight="1" thickBot="1">
      <c r="G860" s="82"/>
      <c r="H860" s="82"/>
      <c r="I860" s="82"/>
    </row>
    <row r="861" spans="7:9" ht="15.75" customHeight="1" thickBot="1">
      <c r="G861" s="82"/>
      <c r="H861" s="82"/>
      <c r="I861" s="82"/>
    </row>
    <row r="862" spans="7:9" ht="15.75" customHeight="1" thickBot="1">
      <c r="G862" s="82"/>
      <c r="H862" s="82"/>
      <c r="I862" s="82"/>
    </row>
    <row r="863" spans="7:9" ht="15.75" customHeight="1" thickBot="1">
      <c r="G863" s="82"/>
      <c r="H863" s="82"/>
      <c r="I863" s="82"/>
    </row>
    <row r="864" spans="7:9" ht="15.75" customHeight="1" thickBot="1">
      <c r="G864" s="82"/>
      <c r="H864" s="82"/>
      <c r="I864" s="82"/>
    </row>
    <row r="865" spans="7:9" ht="15.75" customHeight="1" thickBot="1">
      <c r="G865" s="82"/>
      <c r="H865" s="82"/>
      <c r="I865" s="82"/>
    </row>
    <row r="866" spans="7:9" ht="15.75" customHeight="1" thickBot="1">
      <c r="G866" s="82"/>
      <c r="H866" s="82"/>
      <c r="I866" s="82"/>
    </row>
    <row r="867" spans="7:9" ht="15.75" customHeight="1" thickBot="1">
      <c r="G867" s="82"/>
      <c r="H867" s="82"/>
      <c r="I867" s="82"/>
    </row>
    <row r="868" spans="7:9" ht="15.75" customHeight="1" thickBot="1">
      <c r="G868" s="82"/>
      <c r="H868" s="82"/>
      <c r="I868" s="82"/>
    </row>
    <row r="869" spans="7:9" ht="15.75" customHeight="1" thickBot="1">
      <c r="G869" s="82"/>
      <c r="H869" s="82"/>
      <c r="I869" s="82"/>
    </row>
    <row r="870" spans="7:9" ht="15.75" customHeight="1" thickBot="1">
      <c r="G870" s="82"/>
      <c r="H870" s="82"/>
      <c r="I870" s="82"/>
    </row>
    <row r="871" spans="7:9" ht="15.75" customHeight="1" thickBot="1">
      <c r="G871" s="82"/>
      <c r="H871" s="82"/>
      <c r="I871" s="82"/>
    </row>
    <row r="872" spans="7:9" ht="15.75" customHeight="1" thickBot="1">
      <c r="G872" s="82"/>
      <c r="H872" s="82"/>
      <c r="I872" s="82"/>
    </row>
    <row r="873" spans="7:9" ht="15.75" customHeight="1" thickBot="1">
      <c r="G873" s="82"/>
      <c r="H873" s="82"/>
      <c r="I873" s="82"/>
    </row>
    <row r="874" spans="7:9" ht="15.75" customHeight="1" thickBot="1">
      <c r="G874" s="82"/>
      <c r="H874" s="82"/>
      <c r="I874" s="82"/>
    </row>
    <row r="875" spans="7:9" ht="15.75" customHeight="1" thickBot="1">
      <c r="G875" s="82"/>
      <c r="H875" s="82"/>
      <c r="I875" s="82"/>
    </row>
    <row r="876" spans="7:9" ht="15.75" customHeight="1" thickBot="1">
      <c r="G876" s="82"/>
      <c r="H876" s="82"/>
      <c r="I876" s="82"/>
    </row>
    <row r="877" spans="7:9" ht="15.75" customHeight="1" thickBot="1">
      <c r="G877" s="82"/>
      <c r="H877" s="82"/>
      <c r="I877" s="82"/>
    </row>
    <row r="878" spans="7:9" ht="15.75" customHeight="1" thickBot="1">
      <c r="G878" s="82"/>
      <c r="H878" s="82"/>
      <c r="I878" s="82"/>
    </row>
    <row r="879" spans="7:9" ht="15.75" customHeight="1" thickBot="1">
      <c r="G879" s="82"/>
      <c r="H879" s="82"/>
      <c r="I879" s="82"/>
    </row>
    <row r="880" spans="7:9" ht="15.75" customHeight="1" thickBot="1">
      <c r="G880" s="82"/>
      <c r="H880" s="82"/>
      <c r="I880" s="82"/>
    </row>
    <row r="881" spans="7:9" ht="15.75" customHeight="1" thickBot="1">
      <c r="G881" s="82"/>
      <c r="H881" s="82"/>
      <c r="I881" s="82"/>
    </row>
    <row r="882" spans="7:9" ht="15.75" customHeight="1" thickBot="1">
      <c r="G882" s="82"/>
      <c r="H882" s="82"/>
      <c r="I882" s="82"/>
    </row>
    <row r="883" spans="7:9" ht="15.75" customHeight="1" thickBot="1">
      <c r="G883" s="82"/>
      <c r="H883" s="82"/>
      <c r="I883" s="82"/>
    </row>
    <row r="884" spans="7:9" ht="15.75" customHeight="1" thickBot="1">
      <c r="G884" s="82"/>
      <c r="H884" s="82"/>
      <c r="I884" s="82"/>
    </row>
    <row r="885" spans="7:9" ht="15.75" customHeight="1" thickBot="1">
      <c r="G885" s="82"/>
      <c r="H885" s="82"/>
      <c r="I885" s="82"/>
    </row>
    <row r="886" spans="7:9" ht="15.75" customHeight="1" thickBot="1">
      <c r="G886" s="82"/>
      <c r="H886" s="82"/>
      <c r="I886" s="82"/>
    </row>
    <row r="887" spans="7:9" ht="15.75" customHeight="1" thickBot="1">
      <c r="G887" s="82"/>
      <c r="H887" s="82"/>
      <c r="I887" s="82"/>
    </row>
    <row r="888" spans="7:9" ht="15.75" customHeight="1" thickBot="1">
      <c r="G888" s="82"/>
      <c r="H888" s="82"/>
      <c r="I888" s="82"/>
    </row>
    <row r="889" spans="7:9" ht="15.75" customHeight="1" thickBot="1">
      <c r="G889" s="82"/>
      <c r="H889" s="82"/>
      <c r="I889" s="82"/>
    </row>
    <row r="890" spans="7:9" ht="15.75" customHeight="1" thickBot="1">
      <c r="G890" s="82"/>
      <c r="H890" s="82"/>
      <c r="I890" s="82"/>
    </row>
    <row r="891" spans="7:9" ht="15.75" customHeight="1" thickBot="1">
      <c r="G891" s="82"/>
      <c r="H891" s="82"/>
      <c r="I891" s="82"/>
    </row>
    <row r="892" spans="7:9" ht="15.75" customHeight="1" thickBot="1">
      <c r="G892" s="82"/>
      <c r="H892" s="82"/>
      <c r="I892" s="82"/>
    </row>
    <row r="893" spans="7:9" ht="15.75" customHeight="1" thickBot="1">
      <c r="G893" s="82"/>
      <c r="H893" s="82"/>
      <c r="I893" s="82"/>
    </row>
    <row r="894" spans="7:9" ht="15.75" customHeight="1" thickBot="1">
      <c r="G894" s="82"/>
      <c r="H894" s="82"/>
      <c r="I894" s="82"/>
    </row>
    <row r="895" spans="7:9" ht="15.75" customHeight="1" thickBot="1">
      <c r="G895" s="82"/>
      <c r="H895" s="82"/>
      <c r="I895" s="82"/>
    </row>
    <row r="896" spans="7:9" ht="15.75" customHeight="1" thickBot="1">
      <c r="G896" s="82"/>
      <c r="H896" s="82"/>
      <c r="I896" s="82"/>
    </row>
    <row r="897" spans="7:9" ht="15.75" customHeight="1" thickBot="1">
      <c r="G897" s="82"/>
      <c r="H897" s="82"/>
      <c r="I897" s="82"/>
    </row>
    <row r="898" spans="7:9" ht="15.75" customHeight="1" thickBot="1">
      <c r="G898" s="82"/>
      <c r="H898" s="82"/>
      <c r="I898" s="82"/>
    </row>
    <row r="899" spans="7:9" ht="15.75" customHeight="1" thickBot="1">
      <c r="G899" s="82"/>
      <c r="H899" s="82"/>
      <c r="I899" s="82"/>
    </row>
    <row r="900" spans="7:9" ht="15.75" customHeight="1" thickBot="1">
      <c r="G900" s="82"/>
      <c r="H900" s="82"/>
      <c r="I900" s="82"/>
    </row>
    <row r="901" spans="7:9" ht="15.75" customHeight="1" thickBot="1">
      <c r="G901" s="82"/>
      <c r="H901" s="82"/>
      <c r="I901" s="82"/>
    </row>
    <row r="902" spans="7:9" ht="15.75" customHeight="1" thickBot="1">
      <c r="G902" s="82"/>
      <c r="H902" s="82"/>
      <c r="I902" s="82"/>
    </row>
    <row r="903" spans="7:9" ht="15.75" customHeight="1" thickBot="1">
      <c r="G903" s="82"/>
      <c r="H903" s="82"/>
      <c r="I903" s="82"/>
    </row>
    <row r="904" spans="7:9" ht="15.75" customHeight="1" thickBot="1">
      <c r="G904" s="82"/>
      <c r="H904" s="82"/>
      <c r="I904" s="82"/>
    </row>
    <row r="905" spans="7:9" ht="15.75" customHeight="1" thickBot="1">
      <c r="G905" s="82"/>
      <c r="H905" s="82"/>
      <c r="I905" s="82"/>
    </row>
    <row r="906" spans="7:9" ht="15.75" customHeight="1" thickBot="1">
      <c r="G906" s="82"/>
      <c r="H906" s="82"/>
      <c r="I906" s="82"/>
    </row>
    <row r="907" spans="7:9" ht="15.75" customHeight="1" thickBot="1">
      <c r="G907" s="82"/>
      <c r="H907" s="82"/>
      <c r="I907" s="82"/>
    </row>
    <row r="908" spans="7:9" ht="15.75" customHeight="1" thickBot="1">
      <c r="G908" s="82"/>
      <c r="H908" s="82"/>
      <c r="I908" s="82"/>
    </row>
    <row r="909" spans="7:9" ht="15.75" customHeight="1" thickBot="1">
      <c r="G909" s="82"/>
      <c r="H909" s="82"/>
      <c r="I909" s="82"/>
    </row>
    <row r="910" spans="7:9" ht="15.75" customHeight="1" thickBot="1">
      <c r="G910" s="82"/>
      <c r="H910" s="82"/>
      <c r="I910" s="82"/>
    </row>
    <row r="911" spans="7:9" ht="15.75" customHeight="1" thickBot="1">
      <c r="G911" s="82"/>
      <c r="H911" s="82"/>
      <c r="I911" s="82"/>
    </row>
    <row r="912" spans="7:9" ht="15.75" customHeight="1" thickBot="1">
      <c r="G912" s="82"/>
      <c r="H912" s="82"/>
      <c r="I912" s="82"/>
    </row>
    <row r="913" spans="7:9" ht="15.75" customHeight="1" thickBot="1">
      <c r="G913" s="82"/>
      <c r="H913" s="82"/>
      <c r="I913" s="82"/>
    </row>
    <row r="914" spans="7:9" ht="15.75" customHeight="1" thickBot="1">
      <c r="G914" s="82"/>
      <c r="H914" s="82"/>
      <c r="I914" s="82"/>
    </row>
    <row r="915" spans="7:9" ht="15.75" customHeight="1" thickBot="1">
      <c r="G915" s="82"/>
      <c r="H915" s="82"/>
      <c r="I915" s="82"/>
    </row>
    <row r="916" spans="7:9" ht="15.75" customHeight="1" thickBot="1">
      <c r="G916" s="82"/>
      <c r="H916" s="82"/>
      <c r="I916" s="82"/>
    </row>
    <row r="917" spans="7:9" ht="15.75" customHeight="1" thickBot="1">
      <c r="G917" s="82"/>
      <c r="H917" s="82"/>
      <c r="I917" s="82"/>
    </row>
    <row r="918" spans="7:9" ht="15.75" customHeight="1" thickBot="1">
      <c r="G918" s="82"/>
      <c r="H918" s="82"/>
      <c r="I918" s="82"/>
    </row>
    <row r="919" spans="7:9" ht="15.75" customHeight="1" thickBot="1">
      <c r="G919" s="82"/>
      <c r="H919" s="82"/>
      <c r="I919" s="82"/>
    </row>
    <row r="920" spans="7:9" ht="15.75" customHeight="1" thickBot="1">
      <c r="G920" s="82"/>
      <c r="H920" s="82"/>
      <c r="I920" s="82"/>
    </row>
    <row r="921" spans="7:9" ht="15.75" customHeight="1" thickBot="1">
      <c r="G921" s="82"/>
      <c r="H921" s="82"/>
      <c r="I921" s="82"/>
    </row>
    <row r="922" spans="7:9" ht="15.75" customHeight="1" thickBot="1">
      <c r="G922" s="82"/>
      <c r="H922" s="82"/>
      <c r="I922" s="82"/>
    </row>
    <row r="923" spans="7:9" ht="15.75" customHeight="1" thickBot="1">
      <c r="G923" s="82"/>
      <c r="H923" s="82"/>
      <c r="I923" s="82"/>
    </row>
    <row r="924" spans="7:9" ht="15.75" customHeight="1" thickBot="1">
      <c r="G924" s="82"/>
      <c r="H924" s="82"/>
      <c r="I924" s="82"/>
    </row>
    <row r="925" spans="7:9" ht="15.75" customHeight="1" thickBot="1">
      <c r="G925" s="82"/>
      <c r="H925" s="82"/>
      <c r="I925" s="82"/>
    </row>
    <row r="926" spans="7:9" ht="15.75" customHeight="1" thickBot="1">
      <c r="G926" s="82"/>
      <c r="H926" s="82"/>
      <c r="I926" s="82"/>
    </row>
    <row r="927" spans="7:9" ht="15.75" customHeight="1" thickBot="1">
      <c r="G927" s="82"/>
      <c r="H927" s="82"/>
      <c r="I927" s="82"/>
    </row>
    <row r="928" spans="7:9" ht="15.75" customHeight="1" thickBot="1">
      <c r="G928" s="82"/>
      <c r="H928" s="82"/>
      <c r="I928" s="82"/>
    </row>
    <row r="929" spans="7:9" ht="15.75" customHeight="1" thickBot="1">
      <c r="G929" s="82"/>
      <c r="H929" s="82"/>
      <c r="I929" s="82"/>
    </row>
    <row r="930" spans="7:9" ht="15.75" customHeight="1" thickBot="1">
      <c r="G930" s="82"/>
      <c r="H930" s="82"/>
      <c r="I930" s="82"/>
    </row>
    <row r="931" spans="7:9" ht="15.75" customHeight="1" thickBot="1">
      <c r="G931" s="82"/>
      <c r="H931" s="82"/>
      <c r="I931" s="82"/>
    </row>
    <row r="932" spans="7:9" ht="15.75" customHeight="1" thickBot="1">
      <c r="G932" s="82"/>
      <c r="H932" s="82"/>
      <c r="I932" s="82"/>
    </row>
    <row r="933" spans="7:9" ht="15.75" customHeight="1" thickBot="1">
      <c r="G933" s="82"/>
      <c r="H933" s="82"/>
      <c r="I933" s="82"/>
    </row>
    <row r="934" spans="7:9" ht="15.75" customHeight="1" thickBot="1">
      <c r="G934" s="82"/>
      <c r="H934" s="82"/>
      <c r="I934" s="82"/>
    </row>
    <row r="935" spans="7:9" ht="15.75" customHeight="1" thickBot="1">
      <c r="G935" s="82"/>
      <c r="H935" s="82"/>
      <c r="I935" s="82"/>
    </row>
    <row r="936" spans="7:9" ht="15.75" customHeight="1" thickBot="1">
      <c r="G936" s="82"/>
      <c r="H936" s="82"/>
      <c r="I936" s="82"/>
    </row>
    <row r="937" spans="7:9" ht="15.75" customHeight="1" thickBot="1">
      <c r="G937" s="82"/>
      <c r="H937" s="82"/>
      <c r="I937" s="82"/>
    </row>
    <row r="938" spans="7:9" ht="15.75" customHeight="1" thickBot="1">
      <c r="G938" s="82"/>
      <c r="H938" s="82"/>
      <c r="I938" s="82"/>
    </row>
    <row r="939" spans="7:9" ht="15.75" customHeight="1" thickBot="1">
      <c r="G939" s="82"/>
      <c r="H939" s="82"/>
      <c r="I939" s="82"/>
    </row>
    <row r="940" spans="7:9" ht="15.75" customHeight="1" thickBot="1">
      <c r="G940" s="82"/>
      <c r="H940" s="82"/>
      <c r="I940" s="82"/>
    </row>
    <row r="941" spans="7:9" ht="15.75" customHeight="1" thickBot="1">
      <c r="G941" s="82"/>
      <c r="H941" s="82"/>
      <c r="I941" s="82"/>
    </row>
    <row r="942" spans="7:9" ht="15.75" customHeight="1" thickBot="1">
      <c r="G942" s="82"/>
      <c r="H942" s="82"/>
      <c r="I942" s="82"/>
    </row>
    <row r="943" spans="7:9" ht="15.75" customHeight="1" thickBot="1">
      <c r="G943" s="82"/>
      <c r="H943" s="82"/>
      <c r="I943" s="82"/>
    </row>
    <row r="944" spans="7:9" ht="15.75" customHeight="1" thickBot="1">
      <c r="G944" s="82"/>
      <c r="H944" s="82"/>
      <c r="I944" s="82"/>
    </row>
    <row r="945" spans="7:9" ht="15.75" customHeight="1" thickBot="1">
      <c r="G945" s="82"/>
      <c r="H945" s="82"/>
      <c r="I945" s="82"/>
    </row>
    <row r="946" spans="7:9" ht="15.75" customHeight="1" thickBot="1">
      <c r="G946" s="82"/>
      <c r="H946" s="82"/>
      <c r="I946" s="82"/>
    </row>
    <row r="947" spans="7:9" ht="15.75" customHeight="1" thickBot="1">
      <c r="G947" s="82"/>
      <c r="H947" s="82"/>
      <c r="I947" s="82"/>
    </row>
    <row r="948" spans="7:9" ht="15.75" customHeight="1" thickBot="1">
      <c r="G948" s="82"/>
      <c r="H948" s="82"/>
      <c r="I948" s="82"/>
    </row>
    <row r="949" spans="7:9" ht="15.75" customHeight="1" thickBot="1">
      <c r="G949" s="82"/>
      <c r="H949" s="82"/>
      <c r="I949" s="82"/>
    </row>
    <row r="950" spans="7:9" ht="15.75" customHeight="1" thickBot="1">
      <c r="G950" s="82"/>
      <c r="H950" s="82"/>
      <c r="I950" s="82"/>
    </row>
    <row r="951" spans="7:9" ht="15.75" customHeight="1" thickBot="1">
      <c r="G951" s="82"/>
      <c r="H951" s="82"/>
      <c r="I951" s="82"/>
    </row>
    <row r="952" spans="7:9" ht="15.75" customHeight="1" thickBot="1">
      <c r="G952" s="82"/>
      <c r="H952" s="82"/>
      <c r="I952" s="82"/>
    </row>
    <row r="953" spans="7:9" ht="15.75" customHeight="1" thickBot="1">
      <c r="G953" s="82"/>
      <c r="H953" s="82"/>
      <c r="I953" s="82"/>
    </row>
    <row r="954" spans="7:9" ht="15.75" customHeight="1" thickBot="1">
      <c r="G954" s="82"/>
      <c r="H954" s="82"/>
      <c r="I954" s="82"/>
    </row>
    <row r="955" spans="7:9" ht="15.75" customHeight="1" thickBot="1">
      <c r="G955" s="82"/>
      <c r="H955" s="82"/>
      <c r="I955" s="82"/>
    </row>
    <row r="956" spans="7:9" ht="15.75" customHeight="1" thickBot="1">
      <c r="G956" s="82"/>
      <c r="H956" s="82"/>
      <c r="I956" s="82"/>
    </row>
    <row r="957" spans="7:9" ht="15.75" customHeight="1" thickBot="1">
      <c r="G957" s="82"/>
      <c r="H957" s="82"/>
      <c r="I957" s="82"/>
    </row>
    <row r="958" spans="7:9" ht="15.75" customHeight="1" thickBot="1">
      <c r="G958" s="82"/>
      <c r="H958" s="82"/>
      <c r="I958" s="82"/>
    </row>
    <row r="959" spans="7:9" ht="15.75" customHeight="1" thickBot="1">
      <c r="G959" s="82"/>
      <c r="H959" s="82"/>
      <c r="I959" s="82"/>
    </row>
    <row r="960" spans="7:9" ht="15.75" customHeight="1" thickBot="1">
      <c r="G960" s="82"/>
      <c r="H960" s="82"/>
      <c r="I960" s="82"/>
    </row>
    <row r="961" spans="7:9" ht="15.75" customHeight="1" thickBot="1">
      <c r="G961" s="82"/>
      <c r="H961" s="82"/>
      <c r="I961" s="82"/>
    </row>
    <row r="962" spans="7:9" ht="15.75" customHeight="1" thickBot="1">
      <c r="G962" s="82"/>
      <c r="H962" s="82"/>
      <c r="I962" s="82"/>
    </row>
    <row r="963" spans="7:9" ht="15.75" customHeight="1" thickBot="1">
      <c r="G963" s="82"/>
      <c r="H963" s="82"/>
      <c r="I963" s="82"/>
    </row>
    <row r="964" spans="7:9" ht="15.75" customHeight="1" thickBot="1">
      <c r="G964" s="82"/>
      <c r="H964" s="82"/>
      <c r="I964" s="82"/>
    </row>
    <row r="965" spans="7:9" ht="15.75" customHeight="1" thickBot="1">
      <c r="G965" s="82"/>
      <c r="H965" s="82"/>
      <c r="I965" s="82"/>
    </row>
    <row r="966" spans="7:9" ht="15.75" customHeight="1" thickBot="1">
      <c r="G966" s="82"/>
      <c r="H966" s="82"/>
      <c r="I966" s="82"/>
    </row>
    <row r="967" spans="7:9" ht="15.75" customHeight="1" thickBot="1">
      <c r="G967" s="82"/>
      <c r="H967" s="82"/>
      <c r="I967" s="82"/>
    </row>
    <row r="968" spans="7:9" ht="15.75" customHeight="1" thickBot="1">
      <c r="G968" s="82"/>
      <c r="H968" s="82"/>
      <c r="I968" s="82"/>
    </row>
    <row r="969" spans="7:9" ht="15.75" customHeight="1" thickBot="1">
      <c r="G969" s="82"/>
      <c r="H969" s="82"/>
      <c r="I969" s="82"/>
    </row>
    <row r="970" spans="7:9" ht="15.75" customHeight="1" thickBot="1">
      <c r="G970" s="82"/>
      <c r="H970" s="82"/>
      <c r="I970" s="82"/>
    </row>
    <row r="971" spans="7:9" ht="15.75" customHeight="1" thickBot="1">
      <c r="G971" s="82"/>
      <c r="H971" s="82"/>
      <c r="I971" s="82"/>
    </row>
    <row r="972" spans="7:9" ht="15.75" customHeight="1" thickBot="1">
      <c r="G972" s="82"/>
      <c r="H972" s="82"/>
      <c r="I972" s="82"/>
    </row>
    <row r="973" spans="7:9" ht="15.75" customHeight="1" thickBot="1">
      <c r="G973" s="82"/>
      <c r="H973" s="82"/>
      <c r="I973" s="82"/>
    </row>
    <row r="974" spans="7:9" ht="15.75" customHeight="1" thickBot="1">
      <c r="G974" s="82"/>
      <c r="H974" s="82"/>
      <c r="I974" s="82"/>
    </row>
    <row r="975" spans="7:9" ht="15.75" customHeight="1" thickBot="1">
      <c r="G975" s="82"/>
      <c r="H975" s="82"/>
      <c r="I975" s="82"/>
    </row>
    <row r="976" spans="7:9" ht="15.75" customHeight="1" thickBot="1">
      <c r="G976" s="82"/>
      <c r="H976" s="82"/>
      <c r="I976" s="82"/>
    </row>
    <row r="977" spans="7:9" ht="15.75" customHeight="1" thickBot="1">
      <c r="G977" s="82"/>
      <c r="H977" s="82"/>
      <c r="I977" s="82"/>
    </row>
    <row r="978" spans="7:9" ht="15.75" customHeight="1" thickBot="1">
      <c r="G978" s="82"/>
      <c r="H978" s="82"/>
      <c r="I978" s="82"/>
    </row>
    <row r="979" spans="7:9" ht="15.75" customHeight="1" thickBot="1">
      <c r="G979" s="82"/>
      <c r="H979" s="82"/>
      <c r="I979" s="82"/>
    </row>
    <row r="980" spans="7:9" ht="15.75" customHeight="1" thickBot="1">
      <c r="G980" s="82"/>
      <c r="H980" s="82"/>
      <c r="I980" s="82"/>
    </row>
    <row r="981" spans="7:9" ht="15.75" customHeight="1" thickBot="1">
      <c r="G981" s="82"/>
      <c r="H981" s="82"/>
      <c r="I981" s="82"/>
    </row>
    <row r="982" spans="7:9" ht="15.75" customHeight="1" thickBot="1">
      <c r="G982" s="82"/>
      <c r="H982" s="82"/>
      <c r="I982" s="82"/>
    </row>
    <row r="983" spans="7:9" ht="15.75" customHeight="1" thickBot="1">
      <c r="G983" s="82"/>
      <c r="H983" s="82"/>
      <c r="I983" s="82"/>
    </row>
    <row r="984" spans="7:9" ht="15.75" customHeight="1" thickBot="1">
      <c r="G984" s="82"/>
      <c r="H984" s="82"/>
      <c r="I984" s="82"/>
    </row>
    <row r="985" spans="7:9" ht="15.75" customHeight="1" thickBot="1">
      <c r="G985" s="82"/>
      <c r="H985" s="82"/>
      <c r="I985" s="82"/>
    </row>
    <row r="986" spans="7:9" ht="15.75" customHeight="1" thickBot="1">
      <c r="G986" s="82"/>
      <c r="H986" s="82"/>
      <c r="I986" s="82"/>
    </row>
    <row r="987" spans="7:9" ht="15.75" customHeight="1" thickBot="1">
      <c r="G987" s="82"/>
      <c r="H987" s="82"/>
      <c r="I987" s="82"/>
    </row>
    <row r="988" spans="7:9" ht="15.75" customHeight="1" thickBot="1">
      <c r="G988" s="82"/>
      <c r="H988" s="82"/>
      <c r="I988" s="82"/>
    </row>
    <row r="989" spans="7:9" ht="15.75" customHeight="1" thickBot="1">
      <c r="G989" s="82"/>
      <c r="H989" s="82"/>
      <c r="I989" s="82"/>
    </row>
    <row r="990" spans="7:9" ht="15.75" customHeight="1" thickBot="1">
      <c r="G990" s="82"/>
      <c r="H990" s="82"/>
      <c r="I990" s="82"/>
    </row>
    <row r="991" spans="7:9" ht="15.75" customHeight="1" thickBot="1">
      <c r="G991" s="82"/>
      <c r="H991" s="82"/>
      <c r="I991" s="82"/>
    </row>
    <row r="992" spans="7:9" ht="15.75" customHeight="1" thickBot="1">
      <c r="G992" s="82"/>
      <c r="H992" s="82"/>
      <c r="I992" s="82"/>
    </row>
    <row r="993" spans="7:9" ht="15.75" customHeight="1" thickBot="1">
      <c r="G993" s="82"/>
      <c r="H993" s="82"/>
      <c r="I993" s="82"/>
    </row>
    <row r="994" spans="7:9" ht="15.75" customHeight="1" thickBot="1">
      <c r="G994" s="82"/>
      <c r="H994" s="82"/>
      <c r="I994" s="82"/>
    </row>
    <row r="995" spans="7:9" ht="15.75" customHeight="1" thickBot="1">
      <c r="G995" s="82"/>
      <c r="H995" s="82"/>
      <c r="I995" s="82"/>
    </row>
    <row r="996" spans="7:9" ht="15.75" customHeight="1" thickBot="1">
      <c r="G996" s="82"/>
      <c r="H996" s="82"/>
      <c r="I996" s="82"/>
    </row>
    <row r="997" spans="7:9" ht="15.75" customHeight="1" thickBot="1">
      <c r="G997" s="82"/>
      <c r="H997" s="82"/>
      <c r="I997" s="82"/>
    </row>
    <row r="998" spans="7:9" ht="15.75" customHeight="1" thickBot="1">
      <c r="G998" s="82"/>
      <c r="H998" s="82"/>
      <c r="I998" s="82"/>
    </row>
    <row r="999" spans="7:9" ht="15.75" customHeight="1" thickBot="1">
      <c r="G999" s="82"/>
      <c r="H999" s="82"/>
      <c r="I999" s="82"/>
    </row>
    <row r="1000" spans="7:9" ht="15.75" customHeight="1" thickBot="1">
      <c r="G1000" s="82"/>
      <c r="H1000" s="82"/>
      <c r="I1000" s="8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workbookViewId="0"/>
  </sheetViews>
  <sheetFormatPr defaultColWidth="11.1796875" defaultRowHeight="15.75" customHeight="1"/>
  <cols>
    <col min="1" max="1" width="25.90625" customWidth="1"/>
    <col min="6" max="6" width="25.90625" customWidth="1"/>
    <col min="18" max="18" width="14.08984375" customWidth="1"/>
  </cols>
  <sheetData>
    <row r="1" spans="1:19" ht="15.75" customHeight="1">
      <c r="A1" s="2" t="s">
        <v>2</v>
      </c>
      <c r="B1" s="2" t="s">
        <v>719</v>
      </c>
      <c r="C1" s="2" t="s">
        <v>720</v>
      </c>
      <c r="D1" s="22" t="s">
        <v>721</v>
      </c>
      <c r="E1" s="22" t="s">
        <v>722</v>
      </c>
      <c r="F1" s="22" t="s">
        <v>723</v>
      </c>
      <c r="G1" s="22" t="s">
        <v>724</v>
      </c>
      <c r="H1" s="22" t="s">
        <v>725</v>
      </c>
      <c r="I1" s="22" t="s">
        <v>726</v>
      </c>
      <c r="J1" s="22" t="s">
        <v>727</v>
      </c>
      <c r="K1" s="22" t="s">
        <v>728</v>
      </c>
      <c r="L1" s="22" t="s">
        <v>729</v>
      </c>
      <c r="M1" s="22" t="s">
        <v>730</v>
      </c>
      <c r="N1" s="22" t="s">
        <v>731</v>
      </c>
      <c r="O1" s="68" t="s">
        <v>732</v>
      </c>
      <c r="P1" s="22" t="s">
        <v>733</v>
      </c>
      <c r="Q1" s="22" t="s">
        <v>734</v>
      </c>
      <c r="R1" s="22" t="s">
        <v>735</v>
      </c>
      <c r="S1" s="22" t="s">
        <v>736</v>
      </c>
    </row>
    <row r="2" spans="1:19" ht="15.75" customHeight="1">
      <c r="A2" s="62" t="s">
        <v>36</v>
      </c>
      <c r="B2" s="67" t="s">
        <v>737</v>
      </c>
      <c r="C2" s="67" t="s">
        <v>738</v>
      </c>
      <c r="D2" s="22" t="e">
        <f>SUMIF('Form Responses 1'!L:L,A2,'Form Responses 1'!D:D)/COUNTIF('Form Responses 1'!L:L,A2)</f>
        <v>#DIV/0!</v>
      </c>
      <c r="E2" s="69" t="e">
        <f>SUMIF('Form Responses 1'!L:L,A2,'Form Responses 1'!E:E)/COUNTIF('Form Responses 1'!L:L,A2)</f>
        <v>#DIV/0!</v>
      </c>
      <c r="F2" s="69" t="e">
        <f>SUMIF('Form Responses 1'!L:L,A2,'Form Responses 1'!F:F)/COUNTIF('Form Responses 1'!L:L,A2)</f>
        <v>#DIV/0!</v>
      </c>
      <c r="G2" s="22" t="e">
        <f>SUMIF('Form Responses 1'!L:L,A2,'Form Responses 1'!G:G)/COUNTIF('Form Responses 1'!L:L,A2)</f>
        <v>#DIV/0!</v>
      </c>
      <c r="H2" s="22" t="e">
        <f>SUMIF('Form Responses 1'!L:L,A2,'Form Responses 1'!H:H)/COUNTIF('Form Responses 1'!L:L,A2)</f>
        <v>#DIV/0!</v>
      </c>
      <c r="I2" s="22" t="e">
        <f>SUMIF('Form Responses 1'!L:L,A2,'Form Responses 1'!I:I)/COUNTIF('Form Responses 1'!L:L,A2)</f>
        <v>#DIV/0!</v>
      </c>
      <c r="J2" s="22" t="e">
        <f>SUMIF('Form Responses 1'!L:L,A2,'Form Responses 1'!J:J)/COUNTIF('Form Responses 1'!L:L,A2)</f>
        <v>#DIV/0!</v>
      </c>
      <c r="K2" s="22">
        <f t="shared" ref="K2:K211" si="0">IF(ISERROR(SUM(D2:J2)),0,SUM(D2:J2))</f>
        <v>0</v>
      </c>
      <c r="L2" s="22">
        <f t="shared" ref="L2:L211" si="1">IF(ISERROR(ROUND(AVERAGE(D2:J2),2)),0,ROUND(AVERAGE(D2:J2),2))</f>
        <v>0</v>
      </c>
      <c r="M2" s="69" t="e">
        <f t="shared" ref="M2:M211" si="2">COUNTIF(#REF!,A2)</f>
        <v>#REF!</v>
      </c>
      <c r="N2" s="22">
        <f>COUNTIF('Data Alokasi Mitra per Bulan'!C:C,A2)</f>
        <v>95</v>
      </c>
      <c r="O2" s="68">
        <f>ROUND(SUMIF('Honor 2025'!B:B,A2,'Honor 2025'!D:D)/COUNTIF('Honor 2025'!B:B,A2),0)</f>
        <v>2570250</v>
      </c>
      <c r="P2" s="67" t="s">
        <v>739</v>
      </c>
      <c r="Q2" s="70">
        <v>46</v>
      </c>
      <c r="R2" s="67" t="s">
        <v>740</v>
      </c>
      <c r="S2" s="22" t="e">
        <f>(SUMIF('Data Alokasi Mitra per Bulan'!C:C,A2,'Data Alokasi Mitra per Bulan'!O:O)+SUMIF('Data Alokasi Mitra per Bulan'!C:C,A2,'Data Alokasi Mitra per Bulan'!P:P))/(COUNTIFS('Data Alokasi Mitra per Bulan'!C:C,A2,'Data Alokasi Mitra per Bulan'!O:O,"&lt;&gt;")+COUNTIFS('Data Alokasi Mitra per Bulan'!C:C,A2,'Data Alokasi Mitra per Bulan'!P:P,"&lt;&gt;"))</f>
        <v>#DIV/0!</v>
      </c>
    </row>
    <row r="3" spans="1:19" ht="15.75" customHeight="1">
      <c r="A3" s="22" t="s">
        <v>741</v>
      </c>
      <c r="B3" s="67" t="s">
        <v>742</v>
      </c>
      <c r="C3" s="67" t="s">
        <v>738</v>
      </c>
      <c r="D3" s="22" t="e">
        <f>SUMIF('Form Responses 1'!L:L,A3,'Form Responses 1'!D:D)/COUNTIF('Form Responses 1'!L:L,A3)</f>
        <v>#DIV/0!</v>
      </c>
      <c r="E3" s="69" t="e">
        <f>SUMIF('Form Responses 1'!L:L,A3,'Form Responses 1'!E:E)/COUNTIF('Form Responses 1'!L:L,A3)</f>
        <v>#DIV/0!</v>
      </c>
      <c r="F3" s="69" t="e">
        <f>SUMIF('Form Responses 1'!L:L,A3,'Form Responses 1'!F:F)/COUNTIF('Form Responses 1'!L:L,A3)</f>
        <v>#DIV/0!</v>
      </c>
      <c r="G3" s="22" t="e">
        <f>SUMIF('Form Responses 1'!L:L,A3,'Form Responses 1'!G:G)/COUNTIF('Form Responses 1'!L:L,A3)</f>
        <v>#DIV/0!</v>
      </c>
      <c r="H3" s="22" t="e">
        <f>SUMIF('Form Responses 1'!L:L,A3,'Form Responses 1'!H:H)/COUNTIF('Form Responses 1'!L:L,A3)</f>
        <v>#DIV/0!</v>
      </c>
      <c r="I3" s="22" t="e">
        <f>SUMIF('Form Responses 1'!L:L,A3,'Form Responses 1'!I:I)/COUNTIF('Form Responses 1'!L:L,A3)</f>
        <v>#DIV/0!</v>
      </c>
      <c r="J3" s="22" t="e">
        <f>SUMIF('Form Responses 1'!L:L,A3,'Form Responses 1'!J:J)/COUNTIF('Form Responses 1'!L:L,A3)</f>
        <v>#DIV/0!</v>
      </c>
      <c r="K3" s="22">
        <f t="shared" si="0"/>
        <v>0</v>
      </c>
      <c r="L3" s="22">
        <f t="shared" si="1"/>
        <v>0</v>
      </c>
      <c r="M3" s="69" t="e">
        <f t="shared" si="2"/>
        <v>#REF!</v>
      </c>
      <c r="N3" s="22">
        <f>COUNTIF('Data Alokasi Mitra per Bulan'!C:C,A3)</f>
        <v>0</v>
      </c>
      <c r="O3" s="68" t="e">
        <f>ROUND(SUMIF('Honor 2025'!B:B,A3,'Honor 2025'!D:D)/COUNTIF('Honor 2025'!B:B,A3),0)</f>
        <v>#DIV/0!</v>
      </c>
      <c r="P3" s="67" t="s">
        <v>743</v>
      </c>
      <c r="Q3" s="70">
        <v>24</v>
      </c>
      <c r="R3" s="67" t="s">
        <v>744</v>
      </c>
      <c r="S3" s="22" t="e">
        <f>(SUMIF('Data Alokasi Mitra per Bulan'!C:C,A3,'Data Alokasi Mitra per Bulan'!O:O)+SUMIF('Data Alokasi Mitra per Bulan'!C:C,A3,'Data Alokasi Mitra per Bulan'!P:P))/(COUNTIFS('Data Alokasi Mitra per Bulan'!C:C,A3,'Data Alokasi Mitra per Bulan'!O:O,"&lt;&gt;")+COUNTIFS('Data Alokasi Mitra per Bulan'!C:C,A3,'Data Alokasi Mitra per Bulan'!P:P,"&lt;&gt;"))</f>
        <v>#DIV/0!</v>
      </c>
    </row>
    <row r="4" spans="1:19" ht="15.75" customHeight="1">
      <c r="A4" s="22" t="s">
        <v>745</v>
      </c>
      <c r="B4" s="67" t="s">
        <v>742</v>
      </c>
      <c r="C4" s="67" t="s">
        <v>746</v>
      </c>
      <c r="D4" s="22" t="e">
        <f>SUMIF('Form Responses 1'!L:L,A4,'Form Responses 1'!D:D)/COUNTIF('Form Responses 1'!L:L,A4)</f>
        <v>#DIV/0!</v>
      </c>
      <c r="E4" s="69" t="e">
        <f>SUMIF('Form Responses 1'!L:L,A4,'Form Responses 1'!E:E)/COUNTIF('Form Responses 1'!L:L,A4)</f>
        <v>#DIV/0!</v>
      </c>
      <c r="F4" s="69" t="e">
        <f>SUMIF('Form Responses 1'!L:L,A4,'Form Responses 1'!F:F)/COUNTIF('Form Responses 1'!L:L,A4)</f>
        <v>#DIV/0!</v>
      </c>
      <c r="G4" s="22" t="e">
        <f>SUMIF('Form Responses 1'!L:L,A4,'Form Responses 1'!G:G)/COUNTIF('Form Responses 1'!L:L,A4)</f>
        <v>#DIV/0!</v>
      </c>
      <c r="H4" s="22" t="e">
        <f>SUMIF('Form Responses 1'!L:L,A4,'Form Responses 1'!H:H)/COUNTIF('Form Responses 1'!L:L,A4)</f>
        <v>#DIV/0!</v>
      </c>
      <c r="I4" s="22" t="e">
        <f>SUMIF('Form Responses 1'!L:L,A4,'Form Responses 1'!I:I)/COUNTIF('Form Responses 1'!L:L,A4)</f>
        <v>#DIV/0!</v>
      </c>
      <c r="J4" s="22" t="e">
        <f>SUMIF('Form Responses 1'!L:L,A4,'Form Responses 1'!J:J)/COUNTIF('Form Responses 1'!L:L,A4)</f>
        <v>#DIV/0!</v>
      </c>
      <c r="K4" s="22">
        <f t="shared" si="0"/>
        <v>0</v>
      </c>
      <c r="L4" s="22">
        <f t="shared" si="1"/>
        <v>0</v>
      </c>
      <c r="M4" s="69" t="e">
        <f t="shared" si="2"/>
        <v>#REF!</v>
      </c>
      <c r="N4" s="22">
        <f>COUNTIF('Data Alokasi Mitra per Bulan'!C:C,A4)</f>
        <v>0</v>
      </c>
      <c r="O4" s="68" t="e">
        <f>ROUND(SUMIF('Honor 2025'!B:B,A4,'Honor 2025'!D:D)/COUNTIF('Honor 2025'!B:B,A4),0)</f>
        <v>#DIV/0!</v>
      </c>
      <c r="P4" s="67" t="s">
        <v>747</v>
      </c>
      <c r="Q4" s="70">
        <v>24</v>
      </c>
      <c r="R4" s="67" t="s">
        <v>748</v>
      </c>
      <c r="S4" s="22" t="e">
        <f>(SUMIF('Data Alokasi Mitra per Bulan'!C:C,A4,'Data Alokasi Mitra per Bulan'!O:O)+SUMIF('Data Alokasi Mitra per Bulan'!C:C,A4,'Data Alokasi Mitra per Bulan'!P:P))/(COUNTIFS('Data Alokasi Mitra per Bulan'!C:C,A4,'Data Alokasi Mitra per Bulan'!O:O,"&lt;&gt;")+COUNTIFS('Data Alokasi Mitra per Bulan'!C:C,A4,'Data Alokasi Mitra per Bulan'!P:P,"&lt;&gt;"))</f>
        <v>#DIV/0!</v>
      </c>
    </row>
    <row r="5" spans="1:19" ht="15.75" customHeight="1">
      <c r="A5" s="62" t="s">
        <v>87</v>
      </c>
      <c r="B5" s="67" t="s">
        <v>737</v>
      </c>
      <c r="C5" s="67" t="s">
        <v>738</v>
      </c>
      <c r="D5" s="22" t="e">
        <f>SUMIF('Form Responses 1'!L:L,A5,'Form Responses 1'!D:D)/COUNTIF('Form Responses 1'!L:L,A5)</f>
        <v>#DIV/0!</v>
      </c>
      <c r="E5" s="69" t="e">
        <f>SUMIF('Form Responses 1'!L:L,A5,'Form Responses 1'!E:E)/COUNTIF('Form Responses 1'!L:L,A5)</f>
        <v>#DIV/0!</v>
      </c>
      <c r="F5" s="69" t="e">
        <f>SUMIF('Form Responses 1'!L:L,A5,'Form Responses 1'!F:F)/COUNTIF('Form Responses 1'!L:L,A5)</f>
        <v>#DIV/0!</v>
      </c>
      <c r="G5" s="22" t="e">
        <f>SUMIF('Form Responses 1'!L:L,A5,'Form Responses 1'!G:G)/COUNTIF('Form Responses 1'!L:L,A5)</f>
        <v>#DIV/0!</v>
      </c>
      <c r="H5" s="22" t="e">
        <f>SUMIF('Form Responses 1'!L:L,A5,'Form Responses 1'!H:H)/COUNTIF('Form Responses 1'!L:L,A5)</f>
        <v>#DIV/0!</v>
      </c>
      <c r="I5" s="22" t="e">
        <f>SUMIF('Form Responses 1'!L:L,A5,'Form Responses 1'!I:I)/COUNTIF('Form Responses 1'!L:L,A5)</f>
        <v>#DIV/0!</v>
      </c>
      <c r="J5" s="22" t="e">
        <f>SUMIF('Form Responses 1'!L:L,A5,'Form Responses 1'!J:J)/COUNTIF('Form Responses 1'!L:L,A5)</f>
        <v>#DIV/0!</v>
      </c>
      <c r="K5" s="22">
        <f t="shared" si="0"/>
        <v>0</v>
      </c>
      <c r="L5" s="22">
        <f t="shared" si="1"/>
        <v>0</v>
      </c>
      <c r="M5" s="69" t="e">
        <f t="shared" si="2"/>
        <v>#REF!</v>
      </c>
      <c r="N5" s="22">
        <f>COUNTIF('Data Alokasi Mitra per Bulan'!C:C,A5)</f>
        <v>9</v>
      </c>
      <c r="O5" s="68">
        <f>ROUND(SUMIF('Honor 2025'!B:B,A5,'Honor 2025'!D:D)/COUNTIF('Honor 2025'!B:B,A5),0)</f>
        <v>747083</v>
      </c>
      <c r="P5" s="67" t="s">
        <v>749</v>
      </c>
      <c r="Q5" s="70">
        <v>45</v>
      </c>
      <c r="R5" s="67" t="s">
        <v>750</v>
      </c>
      <c r="S5" s="22" t="e">
        <f>(SUMIF('Data Alokasi Mitra per Bulan'!C:C,A5,'Data Alokasi Mitra per Bulan'!O:O)+SUMIF('Data Alokasi Mitra per Bulan'!C:C,A5,'Data Alokasi Mitra per Bulan'!P:P))/(COUNTIFS('Data Alokasi Mitra per Bulan'!C:C,A5,'Data Alokasi Mitra per Bulan'!O:O,"&lt;&gt;")+COUNTIFS('Data Alokasi Mitra per Bulan'!C:C,A5,'Data Alokasi Mitra per Bulan'!P:P,"&lt;&gt;"))</f>
        <v>#DIV/0!</v>
      </c>
    </row>
    <row r="6" spans="1:19" ht="15.75" customHeight="1">
      <c r="A6" s="62" t="s">
        <v>751</v>
      </c>
      <c r="B6" s="67" t="s">
        <v>742</v>
      </c>
      <c r="C6" s="67" t="s">
        <v>746</v>
      </c>
      <c r="D6" s="22" t="e">
        <f>SUMIF('Form Responses 1'!L:L,A6,'Form Responses 1'!D:D)/COUNTIF('Form Responses 1'!L:L,A6)</f>
        <v>#DIV/0!</v>
      </c>
      <c r="E6" s="69" t="e">
        <f>SUMIF('Form Responses 1'!L:L,A6,'Form Responses 1'!E:E)/COUNTIF('Form Responses 1'!L:L,A6)</f>
        <v>#DIV/0!</v>
      </c>
      <c r="F6" s="69" t="e">
        <f>SUMIF('Form Responses 1'!L:L,A6,'Form Responses 1'!F:F)/COUNTIF('Form Responses 1'!L:L,A6)</f>
        <v>#DIV/0!</v>
      </c>
      <c r="G6" s="22" t="e">
        <f>SUMIF('Form Responses 1'!L:L,A6,'Form Responses 1'!G:G)/COUNTIF('Form Responses 1'!L:L,A6)</f>
        <v>#DIV/0!</v>
      </c>
      <c r="H6" s="22" t="e">
        <f>SUMIF('Form Responses 1'!L:L,A6,'Form Responses 1'!H:H)/COUNTIF('Form Responses 1'!L:L,A6)</f>
        <v>#DIV/0!</v>
      </c>
      <c r="I6" s="22" t="e">
        <f>SUMIF('Form Responses 1'!L:L,A6,'Form Responses 1'!I:I)/COUNTIF('Form Responses 1'!L:L,A6)</f>
        <v>#DIV/0!</v>
      </c>
      <c r="J6" s="22" t="e">
        <f>SUMIF('Form Responses 1'!L:L,A6,'Form Responses 1'!J:J)/COUNTIF('Form Responses 1'!L:L,A6)</f>
        <v>#DIV/0!</v>
      </c>
      <c r="K6" s="22">
        <f t="shared" si="0"/>
        <v>0</v>
      </c>
      <c r="L6" s="22">
        <f t="shared" si="1"/>
        <v>0</v>
      </c>
      <c r="M6" s="69" t="e">
        <f t="shared" si="2"/>
        <v>#REF!</v>
      </c>
      <c r="N6" s="22">
        <f>COUNTIF('Data Alokasi Mitra per Bulan'!C:C,A6)</f>
        <v>0</v>
      </c>
      <c r="O6" s="68" t="e">
        <f>ROUND(SUMIF('Honor 2025'!B:B,A6,'Honor 2025'!D:D)/COUNTIF('Honor 2025'!B:B,A6),0)</f>
        <v>#DIV/0!</v>
      </c>
      <c r="P6" s="67" t="s">
        <v>747</v>
      </c>
      <c r="Q6" s="70">
        <v>22</v>
      </c>
      <c r="R6" s="67" t="s">
        <v>752</v>
      </c>
      <c r="S6" s="22" t="e">
        <f>(SUMIF('Data Alokasi Mitra per Bulan'!C:C,A6,'Data Alokasi Mitra per Bulan'!O:O)+SUMIF('Data Alokasi Mitra per Bulan'!C:C,A6,'Data Alokasi Mitra per Bulan'!P:P))/(COUNTIFS('Data Alokasi Mitra per Bulan'!C:C,A6,'Data Alokasi Mitra per Bulan'!O:O,"&lt;&gt;")+COUNTIFS('Data Alokasi Mitra per Bulan'!C:C,A6,'Data Alokasi Mitra per Bulan'!P:P,"&lt;&gt;"))</f>
        <v>#DIV/0!</v>
      </c>
    </row>
    <row r="7" spans="1:19" ht="15.75" customHeight="1">
      <c r="A7" s="62" t="s">
        <v>753</v>
      </c>
      <c r="B7" s="67" t="s">
        <v>737</v>
      </c>
      <c r="C7" s="67" t="s">
        <v>738</v>
      </c>
      <c r="D7" s="22" t="e">
        <f>SUMIF('Form Responses 1'!L:L,A7,'Form Responses 1'!D:D)/COUNTIF('Form Responses 1'!L:L,A7)</f>
        <v>#DIV/0!</v>
      </c>
      <c r="E7" s="69" t="e">
        <f>SUMIF('Form Responses 1'!L:L,A7,'Form Responses 1'!E:E)/COUNTIF('Form Responses 1'!L:L,A7)</f>
        <v>#DIV/0!</v>
      </c>
      <c r="F7" s="69" t="e">
        <f>SUMIF('Form Responses 1'!L:L,A7,'Form Responses 1'!F:F)/COUNTIF('Form Responses 1'!L:L,A7)</f>
        <v>#DIV/0!</v>
      </c>
      <c r="G7" s="22" t="e">
        <f>SUMIF('Form Responses 1'!L:L,A7,'Form Responses 1'!G:G)/COUNTIF('Form Responses 1'!L:L,A7)</f>
        <v>#DIV/0!</v>
      </c>
      <c r="H7" s="22" t="e">
        <f>SUMIF('Form Responses 1'!L:L,A7,'Form Responses 1'!H:H)/COUNTIF('Form Responses 1'!L:L,A7)</f>
        <v>#DIV/0!</v>
      </c>
      <c r="I7" s="22" t="e">
        <f>SUMIF('Form Responses 1'!L:L,A7,'Form Responses 1'!I:I)/COUNTIF('Form Responses 1'!L:L,A7)</f>
        <v>#DIV/0!</v>
      </c>
      <c r="J7" s="22" t="e">
        <f>SUMIF('Form Responses 1'!L:L,A7,'Form Responses 1'!J:J)/COUNTIF('Form Responses 1'!L:L,A7)</f>
        <v>#DIV/0!</v>
      </c>
      <c r="K7" s="22">
        <f t="shared" si="0"/>
        <v>0</v>
      </c>
      <c r="L7" s="22">
        <f t="shared" si="1"/>
        <v>0</v>
      </c>
      <c r="M7" s="69" t="e">
        <f t="shared" si="2"/>
        <v>#REF!</v>
      </c>
      <c r="N7" s="22">
        <f>COUNTIF('Data Alokasi Mitra per Bulan'!C:C,A7)</f>
        <v>0</v>
      </c>
      <c r="O7" s="68" t="e">
        <f>ROUND(SUMIF('Honor 2025'!B:B,A7,'Honor 2025'!D:D)/COUNTIF('Honor 2025'!B:B,A7),0)</f>
        <v>#DIV/0!</v>
      </c>
      <c r="P7" s="67" t="s">
        <v>754</v>
      </c>
      <c r="Q7" s="70">
        <v>40</v>
      </c>
      <c r="R7" s="67" t="s">
        <v>755</v>
      </c>
      <c r="S7" s="22" t="e">
        <f>(SUMIF('Data Alokasi Mitra per Bulan'!C:C,A7,'Data Alokasi Mitra per Bulan'!O:O)+SUMIF('Data Alokasi Mitra per Bulan'!C:C,A7,'Data Alokasi Mitra per Bulan'!P:P))/(COUNTIFS('Data Alokasi Mitra per Bulan'!C:C,A7,'Data Alokasi Mitra per Bulan'!O:O,"&lt;&gt;")+COUNTIFS('Data Alokasi Mitra per Bulan'!C:C,A7,'Data Alokasi Mitra per Bulan'!P:P,"&lt;&gt;"))</f>
        <v>#DIV/0!</v>
      </c>
    </row>
    <row r="8" spans="1:19" ht="15.75" customHeight="1">
      <c r="A8" s="62" t="s">
        <v>273</v>
      </c>
      <c r="B8" s="67" t="s">
        <v>737</v>
      </c>
      <c r="C8" s="67" t="s">
        <v>738</v>
      </c>
      <c r="D8" s="22" t="e">
        <f>SUMIF('Form Responses 1'!L:L,A8,'Form Responses 1'!D:D)/COUNTIF('Form Responses 1'!L:L,A8)</f>
        <v>#DIV/0!</v>
      </c>
      <c r="E8" s="69" t="e">
        <f>SUMIF('Form Responses 1'!L:L,A8,'Form Responses 1'!E:E)/COUNTIF('Form Responses 1'!L:L,A8)</f>
        <v>#DIV/0!</v>
      </c>
      <c r="F8" s="69" t="e">
        <f>SUMIF('Form Responses 1'!L:L,A8,'Form Responses 1'!F:F)/COUNTIF('Form Responses 1'!L:L,A8)</f>
        <v>#DIV/0!</v>
      </c>
      <c r="G8" s="22" t="e">
        <f>SUMIF('Form Responses 1'!L:L,A8,'Form Responses 1'!G:G)/COUNTIF('Form Responses 1'!L:L,A8)</f>
        <v>#DIV/0!</v>
      </c>
      <c r="H8" s="22" t="e">
        <f>SUMIF('Form Responses 1'!L:L,A8,'Form Responses 1'!H:H)/COUNTIF('Form Responses 1'!L:L,A8)</f>
        <v>#DIV/0!</v>
      </c>
      <c r="I8" s="22" t="e">
        <f>SUMIF('Form Responses 1'!L:L,A8,'Form Responses 1'!I:I)/COUNTIF('Form Responses 1'!L:L,A8)</f>
        <v>#DIV/0!</v>
      </c>
      <c r="J8" s="22" t="e">
        <f>SUMIF('Form Responses 1'!L:L,A8,'Form Responses 1'!J:J)/COUNTIF('Form Responses 1'!L:L,A8)</f>
        <v>#DIV/0!</v>
      </c>
      <c r="K8" s="22">
        <f t="shared" si="0"/>
        <v>0</v>
      </c>
      <c r="L8" s="22">
        <f t="shared" si="1"/>
        <v>0</v>
      </c>
      <c r="M8" s="69" t="e">
        <f t="shared" si="2"/>
        <v>#REF!</v>
      </c>
      <c r="N8" s="22">
        <f>COUNTIF('Data Alokasi Mitra per Bulan'!C:C,A8)</f>
        <v>1</v>
      </c>
      <c r="O8" s="68">
        <f>ROUND(SUMIF('Honor 2025'!B:B,A8,'Honor 2025'!D:D)/COUNTIF('Honor 2025'!B:B,A8),0)</f>
        <v>0</v>
      </c>
      <c r="P8" s="67" t="s">
        <v>756</v>
      </c>
      <c r="Q8" s="70">
        <v>42</v>
      </c>
      <c r="R8" s="67" t="s">
        <v>757</v>
      </c>
      <c r="S8" s="22" t="e">
        <f>(SUMIF('Data Alokasi Mitra per Bulan'!C:C,A8,'Data Alokasi Mitra per Bulan'!O:O)+SUMIF('Data Alokasi Mitra per Bulan'!C:C,A8,'Data Alokasi Mitra per Bulan'!P:P))/(COUNTIFS('Data Alokasi Mitra per Bulan'!C:C,A8,'Data Alokasi Mitra per Bulan'!O:O,"&lt;&gt;")+COUNTIFS('Data Alokasi Mitra per Bulan'!C:C,A8,'Data Alokasi Mitra per Bulan'!P:P,"&lt;&gt;"))</f>
        <v>#DIV/0!</v>
      </c>
    </row>
    <row r="9" spans="1:19" ht="15.75" customHeight="1">
      <c r="A9" s="22" t="s">
        <v>758</v>
      </c>
      <c r="B9" s="67" t="s">
        <v>737</v>
      </c>
      <c r="C9" s="67" t="s">
        <v>746</v>
      </c>
      <c r="D9" s="22" t="e">
        <f>SUMIF('Form Responses 1'!L:L,A9,'Form Responses 1'!D:D)/COUNTIF('Form Responses 1'!L:L,A9)</f>
        <v>#DIV/0!</v>
      </c>
      <c r="E9" s="69" t="e">
        <f>SUMIF('Form Responses 1'!L:L,A9,'Form Responses 1'!E:E)/COUNTIF('Form Responses 1'!L:L,A9)</f>
        <v>#DIV/0!</v>
      </c>
      <c r="F9" s="69" t="e">
        <f>SUMIF('Form Responses 1'!L:L,A9,'Form Responses 1'!F:F)/COUNTIF('Form Responses 1'!L:L,A9)</f>
        <v>#DIV/0!</v>
      </c>
      <c r="G9" s="22" t="e">
        <f>SUMIF('Form Responses 1'!L:L,A9,'Form Responses 1'!G:G)/COUNTIF('Form Responses 1'!L:L,A9)</f>
        <v>#DIV/0!</v>
      </c>
      <c r="H9" s="22" t="e">
        <f>SUMIF('Form Responses 1'!L:L,A9,'Form Responses 1'!H:H)/COUNTIF('Form Responses 1'!L:L,A9)</f>
        <v>#DIV/0!</v>
      </c>
      <c r="I9" s="22" t="e">
        <f>SUMIF('Form Responses 1'!L:L,A9,'Form Responses 1'!I:I)/COUNTIF('Form Responses 1'!L:L,A9)</f>
        <v>#DIV/0!</v>
      </c>
      <c r="J9" s="22" t="e">
        <f>SUMIF('Form Responses 1'!L:L,A9,'Form Responses 1'!J:J)/COUNTIF('Form Responses 1'!L:L,A9)</f>
        <v>#DIV/0!</v>
      </c>
      <c r="K9" s="22">
        <f t="shared" si="0"/>
        <v>0</v>
      </c>
      <c r="L9" s="22">
        <f t="shared" si="1"/>
        <v>0</v>
      </c>
      <c r="M9" s="69" t="e">
        <f t="shared" si="2"/>
        <v>#REF!</v>
      </c>
      <c r="N9" s="22">
        <f>COUNTIF('Data Alokasi Mitra per Bulan'!C:C,A9)</f>
        <v>0</v>
      </c>
      <c r="O9" s="68" t="e">
        <f>ROUND(SUMIF('Honor 2025'!B:B,A9,'Honor 2025'!D:D)/COUNTIF('Honor 2025'!B:B,A9),0)</f>
        <v>#DIV/0!</v>
      </c>
      <c r="P9" s="67" t="s">
        <v>739</v>
      </c>
      <c r="Q9" s="70">
        <v>26</v>
      </c>
      <c r="R9" s="67" t="s">
        <v>759</v>
      </c>
      <c r="S9" s="22" t="e">
        <f>(SUMIF('Data Alokasi Mitra per Bulan'!C:C,A9,'Data Alokasi Mitra per Bulan'!O:O)+SUMIF('Data Alokasi Mitra per Bulan'!C:C,A9,'Data Alokasi Mitra per Bulan'!P:P))/(COUNTIFS('Data Alokasi Mitra per Bulan'!C:C,A9,'Data Alokasi Mitra per Bulan'!O:O,"&lt;&gt;")+COUNTIFS('Data Alokasi Mitra per Bulan'!C:C,A9,'Data Alokasi Mitra per Bulan'!P:P,"&lt;&gt;"))</f>
        <v>#DIV/0!</v>
      </c>
    </row>
    <row r="10" spans="1:19" ht="15.75" customHeight="1">
      <c r="A10" s="62" t="s">
        <v>26</v>
      </c>
      <c r="B10" s="67" t="s">
        <v>737</v>
      </c>
      <c r="C10" s="67" t="s">
        <v>738</v>
      </c>
      <c r="D10" s="22" t="e">
        <f>SUMIF('Form Responses 1'!L:L,A10,'Form Responses 1'!D:D)/COUNTIF('Form Responses 1'!L:L,A10)</f>
        <v>#DIV/0!</v>
      </c>
      <c r="E10" s="69" t="e">
        <f>SUMIF('Form Responses 1'!L:L,A10,'Form Responses 1'!E:E)/COUNTIF('Form Responses 1'!L:L,A10)</f>
        <v>#DIV/0!</v>
      </c>
      <c r="F10" s="69" t="e">
        <f>SUMIF('Form Responses 1'!L:L,A10,'Form Responses 1'!F:F)/COUNTIF('Form Responses 1'!L:L,A10)</f>
        <v>#DIV/0!</v>
      </c>
      <c r="G10" s="22" t="e">
        <f>SUMIF('Form Responses 1'!L:L,A10,'Form Responses 1'!G:G)/COUNTIF('Form Responses 1'!L:L,A10)</f>
        <v>#DIV/0!</v>
      </c>
      <c r="H10" s="22" t="e">
        <f>SUMIF('Form Responses 1'!L:L,A10,'Form Responses 1'!H:H)/COUNTIF('Form Responses 1'!L:L,A10)</f>
        <v>#DIV/0!</v>
      </c>
      <c r="I10" s="22" t="e">
        <f>SUMIF('Form Responses 1'!L:L,A10,'Form Responses 1'!I:I)/COUNTIF('Form Responses 1'!L:L,A10)</f>
        <v>#DIV/0!</v>
      </c>
      <c r="J10" s="22" t="e">
        <f>SUMIF('Form Responses 1'!L:L,A10,'Form Responses 1'!J:J)/COUNTIF('Form Responses 1'!L:L,A10)</f>
        <v>#DIV/0!</v>
      </c>
      <c r="K10" s="22">
        <f t="shared" si="0"/>
        <v>0</v>
      </c>
      <c r="L10" s="22">
        <f t="shared" si="1"/>
        <v>0</v>
      </c>
      <c r="M10" s="69" t="e">
        <f t="shared" si="2"/>
        <v>#REF!</v>
      </c>
      <c r="N10" s="22">
        <f>COUNTIF('Data Alokasi Mitra per Bulan'!C:C,A10)</f>
        <v>27</v>
      </c>
      <c r="O10" s="68">
        <f>ROUND(SUMIF('Honor 2025'!B:B,A10,'Honor 2025'!D:D)/COUNTIF('Honor 2025'!B:B,A10),0)</f>
        <v>2039333</v>
      </c>
      <c r="P10" s="67" t="s">
        <v>756</v>
      </c>
      <c r="Q10" s="70">
        <v>31</v>
      </c>
      <c r="R10" s="67" t="s">
        <v>760</v>
      </c>
      <c r="S10" s="22" t="e">
        <f>(SUMIF('Data Alokasi Mitra per Bulan'!C:C,A10,'Data Alokasi Mitra per Bulan'!O:O)+SUMIF('Data Alokasi Mitra per Bulan'!C:C,A10,'Data Alokasi Mitra per Bulan'!P:P))/(COUNTIFS('Data Alokasi Mitra per Bulan'!C:C,A10,'Data Alokasi Mitra per Bulan'!O:O,"&lt;&gt;")+COUNTIFS('Data Alokasi Mitra per Bulan'!C:C,A10,'Data Alokasi Mitra per Bulan'!P:P,"&lt;&gt;"))</f>
        <v>#DIV/0!</v>
      </c>
    </row>
    <row r="11" spans="1:19" ht="15.75" customHeight="1">
      <c r="A11" s="62" t="s">
        <v>274</v>
      </c>
      <c r="B11" s="67" t="s">
        <v>737</v>
      </c>
      <c r="C11" s="67" t="s">
        <v>738</v>
      </c>
      <c r="D11" s="22" t="e">
        <f>SUMIF('Form Responses 1'!L:L,A11,'Form Responses 1'!D:D)/COUNTIF('Form Responses 1'!L:L,A11)</f>
        <v>#DIV/0!</v>
      </c>
      <c r="E11" s="69" t="e">
        <f>SUMIF('Form Responses 1'!L:L,A11,'Form Responses 1'!E:E)/COUNTIF('Form Responses 1'!L:L,A11)</f>
        <v>#DIV/0!</v>
      </c>
      <c r="F11" s="69" t="e">
        <f>SUMIF('Form Responses 1'!L:L,A11,'Form Responses 1'!F:F)/COUNTIF('Form Responses 1'!L:L,A11)</f>
        <v>#DIV/0!</v>
      </c>
      <c r="G11" s="22" t="e">
        <f>SUMIF('Form Responses 1'!L:L,A11,'Form Responses 1'!G:G)/COUNTIF('Form Responses 1'!L:L,A11)</f>
        <v>#DIV/0!</v>
      </c>
      <c r="H11" s="22" t="e">
        <f>SUMIF('Form Responses 1'!L:L,A11,'Form Responses 1'!H:H)/COUNTIF('Form Responses 1'!L:L,A11)</f>
        <v>#DIV/0!</v>
      </c>
      <c r="I11" s="22" t="e">
        <f>SUMIF('Form Responses 1'!L:L,A11,'Form Responses 1'!I:I)/COUNTIF('Form Responses 1'!L:L,A11)</f>
        <v>#DIV/0!</v>
      </c>
      <c r="J11" s="22" t="e">
        <f>SUMIF('Form Responses 1'!L:L,A11,'Form Responses 1'!J:J)/COUNTIF('Form Responses 1'!L:L,A11)</f>
        <v>#DIV/0!</v>
      </c>
      <c r="K11" s="22">
        <f t="shared" si="0"/>
        <v>0</v>
      </c>
      <c r="L11" s="22">
        <f t="shared" si="1"/>
        <v>0</v>
      </c>
      <c r="M11" s="69" t="e">
        <f t="shared" si="2"/>
        <v>#REF!</v>
      </c>
      <c r="N11" s="22">
        <f>COUNTIF('Data Alokasi Mitra per Bulan'!C:C,A11)</f>
        <v>1</v>
      </c>
      <c r="O11" s="68">
        <f>ROUND(SUMIF('Honor 2025'!B:B,A11,'Honor 2025'!D:D)/COUNTIF('Honor 2025'!B:B,A11),0)</f>
        <v>0</v>
      </c>
      <c r="P11" s="67" t="s">
        <v>761</v>
      </c>
      <c r="Q11" s="70">
        <v>32</v>
      </c>
      <c r="R11" s="67" t="s">
        <v>762</v>
      </c>
      <c r="S11" s="22" t="e">
        <f>(SUMIF('Data Alokasi Mitra per Bulan'!C:C,A11,'Data Alokasi Mitra per Bulan'!O:O)+SUMIF('Data Alokasi Mitra per Bulan'!C:C,A11,'Data Alokasi Mitra per Bulan'!P:P))/(COUNTIFS('Data Alokasi Mitra per Bulan'!C:C,A11,'Data Alokasi Mitra per Bulan'!O:O,"&lt;&gt;")+COUNTIFS('Data Alokasi Mitra per Bulan'!C:C,A11,'Data Alokasi Mitra per Bulan'!P:P,"&lt;&gt;"))</f>
        <v>#DIV/0!</v>
      </c>
    </row>
    <row r="12" spans="1:19" ht="15.75" customHeight="1">
      <c r="A12" s="22" t="s">
        <v>763</v>
      </c>
      <c r="B12" s="67" t="s">
        <v>737</v>
      </c>
      <c r="C12" s="67" t="s">
        <v>746</v>
      </c>
      <c r="D12" s="22" t="e">
        <f>SUMIF('Form Responses 1'!L:L,A12,'Form Responses 1'!D:D)/COUNTIF('Form Responses 1'!L:L,A12)</f>
        <v>#DIV/0!</v>
      </c>
      <c r="E12" s="69" t="e">
        <f>SUMIF('Form Responses 1'!L:L,A12,'Form Responses 1'!E:E)/COUNTIF('Form Responses 1'!L:L,A12)</f>
        <v>#DIV/0!</v>
      </c>
      <c r="F12" s="69" t="e">
        <f>SUMIF('Form Responses 1'!L:L,A12,'Form Responses 1'!F:F)/COUNTIF('Form Responses 1'!L:L,A12)</f>
        <v>#DIV/0!</v>
      </c>
      <c r="G12" s="22" t="e">
        <f>SUMIF('Form Responses 1'!L:L,A12,'Form Responses 1'!G:G)/COUNTIF('Form Responses 1'!L:L,A12)</f>
        <v>#DIV/0!</v>
      </c>
      <c r="H12" s="22" t="e">
        <f>SUMIF('Form Responses 1'!L:L,A12,'Form Responses 1'!H:H)/COUNTIF('Form Responses 1'!L:L,A12)</f>
        <v>#DIV/0!</v>
      </c>
      <c r="I12" s="22" t="e">
        <f>SUMIF('Form Responses 1'!L:L,A12,'Form Responses 1'!I:I)/COUNTIF('Form Responses 1'!L:L,A12)</f>
        <v>#DIV/0!</v>
      </c>
      <c r="J12" s="22" t="e">
        <f>SUMIF('Form Responses 1'!L:L,A12,'Form Responses 1'!J:J)/COUNTIF('Form Responses 1'!L:L,A12)</f>
        <v>#DIV/0!</v>
      </c>
      <c r="K12" s="22">
        <f t="shared" si="0"/>
        <v>0</v>
      </c>
      <c r="L12" s="22">
        <f t="shared" si="1"/>
        <v>0</v>
      </c>
      <c r="M12" s="69" t="e">
        <f t="shared" si="2"/>
        <v>#REF!</v>
      </c>
      <c r="N12" s="22">
        <f>COUNTIF('Data Alokasi Mitra per Bulan'!C:C,A12)</f>
        <v>0</v>
      </c>
      <c r="O12" s="68" t="e">
        <f>ROUND(SUMIF('Honor 2025'!B:B,A12,'Honor 2025'!D:D)/COUNTIF('Honor 2025'!B:B,A12),0)</f>
        <v>#DIV/0!</v>
      </c>
      <c r="P12" s="67" t="s">
        <v>764</v>
      </c>
      <c r="Q12" s="70">
        <v>25</v>
      </c>
      <c r="R12" s="67" t="s">
        <v>765</v>
      </c>
      <c r="S12" s="22" t="e">
        <f>(SUMIF('Data Alokasi Mitra per Bulan'!C:C,A12,'Data Alokasi Mitra per Bulan'!O:O)+SUMIF('Data Alokasi Mitra per Bulan'!C:C,A12,'Data Alokasi Mitra per Bulan'!P:P))/(COUNTIFS('Data Alokasi Mitra per Bulan'!C:C,A12,'Data Alokasi Mitra per Bulan'!O:O,"&lt;&gt;")+COUNTIFS('Data Alokasi Mitra per Bulan'!C:C,A12,'Data Alokasi Mitra per Bulan'!P:P,"&lt;&gt;"))</f>
        <v>#DIV/0!</v>
      </c>
    </row>
    <row r="13" spans="1:19" ht="15.75" customHeight="1">
      <c r="A13" s="22" t="s">
        <v>346</v>
      </c>
      <c r="B13" s="67" t="s">
        <v>737</v>
      </c>
      <c r="C13" s="67" t="s">
        <v>766</v>
      </c>
      <c r="D13" s="22" t="e">
        <f>SUMIF('Form Responses 1'!L:L,A13,'Form Responses 1'!D:D)/COUNTIF('Form Responses 1'!L:L,A13)</f>
        <v>#DIV/0!</v>
      </c>
      <c r="E13" s="69" t="e">
        <f>SUMIF('Form Responses 1'!L:L,A13,'Form Responses 1'!E:E)/COUNTIF('Form Responses 1'!L:L,A13)</f>
        <v>#DIV/0!</v>
      </c>
      <c r="F13" s="69" t="e">
        <f>SUMIF('Form Responses 1'!L:L,A13,'Form Responses 1'!F:F)/COUNTIF('Form Responses 1'!L:L,A13)</f>
        <v>#DIV/0!</v>
      </c>
      <c r="G13" s="22" t="e">
        <f>SUMIF('Form Responses 1'!L:L,A13,'Form Responses 1'!G:G)/COUNTIF('Form Responses 1'!L:L,A13)</f>
        <v>#DIV/0!</v>
      </c>
      <c r="H13" s="22" t="e">
        <f>SUMIF('Form Responses 1'!L:L,A13,'Form Responses 1'!H:H)/COUNTIF('Form Responses 1'!L:L,A13)</f>
        <v>#DIV/0!</v>
      </c>
      <c r="I13" s="22" t="e">
        <f>SUMIF('Form Responses 1'!L:L,A13,'Form Responses 1'!I:I)/COUNTIF('Form Responses 1'!L:L,A13)</f>
        <v>#DIV/0!</v>
      </c>
      <c r="J13" s="22" t="e">
        <f>SUMIF('Form Responses 1'!L:L,A13,'Form Responses 1'!J:J)/COUNTIF('Form Responses 1'!L:L,A13)</f>
        <v>#DIV/0!</v>
      </c>
      <c r="K13" s="22">
        <f t="shared" si="0"/>
        <v>0</v>
      </c>
      <c r="L13" s="22">
        <f t="shared" si="1"/>
        <v>0</v>
      </c>
      <c r="M13" s="69" t="e">
        <f t="shared" si="2"/>
        <v>#REF!</v>
      </c>
      <c r="N13" s="22">
        <f>COUNTIF('Data Alokasi Mitra per Bulan'!C:C,A13)</f>
        <v>0</v>
      </c>
      <c r="O13" s="68">
        <f>ROUND(SUMIF('Honor 2025'!B:B,A13,'Honor 2025'!D:D)/COUNTIF('Honor 2025'!B:B,A13),0)</f>
        <v>0</v>
      </c>
      <c r="P13" s="67" t="s">
        <v>739</v>
      </c>
      <c r="Q13" s="70">
        <v>25</v>
      </c>
      <c r="R13" s="67" t="s">
        <v>767</v>
      </c>
      <c r="S13" s="22" t="e">
        <f>(SUMIF('Data Alokasi Mitra per Bulan'!C:C,A13,'Data Alokasi Mitra per Bulan'!O:O)+SUMIF('Data Alokasi Mitra per Bulan'!C:C,A13,'Data Alokasi Mitra per Bulan'!P:P))/(COUNTIFS('Data Alokasi Mitra per Bulan'!C:C,A13,'Data Alokasi Mitra per Bulan'!O:O,"&lt;&gt;")+COUNTIFS('Data Alokasi Mitra per Bulan'!C:C,A13,'Data Alokasi Mitra per Bulan'!P:P,"&lt;&gt;"))</f>
        <v>#DIV/0!</v>
      </c>
    </row>
    <row r="14" spans="1:19" ht="15.75" customHeight="1">
      <c r="A14" s="22" t="s">
        <v>768</v>
      </c>
      <c r="B14" s="67" t="s">
        <v>742</v>
      </c>
      <c r="C14" s="67" t="s">
        <v>746</v>
      </c>
      <c r="D14" s="22" t="e">
        <f>SUMIF('Form Responses 1'!L:L,A14,'Form Responses 1'!D:D)/COUNTIF('Form Responses 1'!L:L,A14)</f>
        <v>#DIV/0!</v>
      </c>
      <c r="E14" s="69" t="e">
        <f>SUMIF('Form Responses 1'!L:L,A14,'Form Responses 1'!E:E)/COUNTIF('Form Responses 1'!L:L,A14)</f>
        <v>#DIV/0!</v>
      </c>
      <c r="F14" s="69" t="e">
        <f>SUMIF('Form Responses 1'!L:L,A14,'Form Responses 1'!F:F)/COUNTIF('Form Responses 1'!L:L,A14)</f>
        <v>#DIV/0!</v>
      </c>
      <c r="G14" s="22" t="e">
        <f>SUMIF('Form Responses 1'!L:L,A14,'Form Responses 1'!G:G)/COUNTIF('Form Responses 1'!L:L,A14)</f>
        <v>#DIV/0!</v>
      </c>
      <c r="H14" s="22" t="e">
        <f>SUMIF('Form Responses 1'!L:L,A14,'Form Responses 1'!H:H)/COUNTIF('Form Responses 1'!L:L,A14)</f>
        <v>#DIV/0!</v>
      </c>
      <c r="I14" s="22" t="e">
        <f>SUMIF('Form Responses 1'!L:L,A14,'Form Responses 1'!I:I)/COUNTIF('Form Responses 1'!L:L,A14)</f>
        <v>#DIV/0!</v>
      </c>
      <c r="J14" s="22" t="e">
        <f>SUMIF('Form Responses 1'!L:L,A14,'Form Responses 1'!J:J)/COUNTIF('Form Responses 1'!L:L,A14)</f>
        <v>#DIV/0!</v>
      </c>
      <c r="K14" s="22">
        <f t="shared" si="0"/>
        <v>0</v>
      </c>
      <c r="L14" s="22">
        <f t="shared" si="1"/>
        <v>0</v>
      </c>
      <c r="M14" s="69" t="e">
        <f t="shared" si="2"/>
        <v>#REF!</v>
      </c>
      <c r="N14" s="22">
        <f>COUNTIF('Data Alokasi Mitra per Bulan'!C:C,A14)</f>
        <v>0</v>
      </c>
      <c r="O14" s="68" t="e">
        <f>ROUND(SUMIF('Honor 2025'!B:B,A14,'Honor 2025'!D:D)/COUNTIF('Honor 2025'!B:B,A14),0)</f>
        <v>#DIV/0!</v>
      </c>
      <c r="P14" s="67" t="s">
        <v>769</v>
      </c>
      <c r="Q14" s="70">
        <v>24</v>
      </c>
      <c r="R14" s="67" t="s">
        <v>770</v>
      </c>
      <c r="S14" s="22" t="e">
        <f>(SUMIF('Data Alokasi Mitra per Bulan'!C:C,A14,'Data Alokasi Mitra per Bulan'!O:O)+SUMIF('Data Alokasi Mitra per Bulan'!C:C,A14,'Data Alokasi Mitra per Bulan'!P:P))/(COUNTIFS('Data Alokasi Mitra per Bulan'!C:C,A14,'Data Alokasi Mitra per Bulan'!O:O,"&lt;&gt;")+COUNTIFS('Data Alokasi Mitra per Bulan'!C:C,A14,'Data Alokasi Mitra per Bulan'!P:P,"&lt;&gt;"))</f>
        <v>#DIV/0!</v>
      </c>
    </row>
    <row r="15" spans="1:19" ht="15.75" customHeight="1">
      <c r="A15" s="62" t="s">
        <v>126</v>
      </c>
      <c r="B15" s="67" t="s">
        <v>737</v>
      </c>
      <c r="C15" s="67" t="s">
        <v>738</v>
      </c>
      <c r="D15" s="22" t="e">
        <f>SUMIF('Form Responses 1'!L:L,A15,'Form Responses 1'!D:D)/COUNTIF('Form Responses 1'!L:L,A15)</f>
        <v>#DIV/0!</v>
      </c>
      <c r="E15" s="69" t="e">
        <f>SUMIF('Form Responses 1'!L:L,A15,'Form Responses 1'!E:E)/COUNTIF('Form Responses 1'!L:L,A15)</f>
        <v>#DIV/0!</v>
      </c>
      <c r="F15" s="69" t="e">
        <f>SUMIF('Form Responses 1'!L:L,A15,'Form Responses 1'!F:F)/COUNTIF('Form Responses 1'!L:L,A15)</f>
        <v>#DIV/0!</v>
      </c>
      <c r="G15" s="22" t="e">
        <f>SUMIF('Form Responses 1'!L:L,A15,'Form Responses 1'!G:G)/COUNTIF('Form Responses 1'!L:L,A15)</f>
        <v>#DIV/0!</v>
      </c>
      <c r="H15" s="22" t="e">
        <f>SUMIF('Form Responses 1'!L:L,A15,'Form Responses 1'!H:H)/COUNTIF('Form Responses 1'!L:L,A15)</f>
        <v>#DIV/0!</v>
      </c>
      <c r="I15" s="22" t="e">
        <f>SUMIF('Form Responses 1'!L:L,A15,'Form Responses 1'!I:I)/COUNTIF('Form Responses 1'!L:L,A15)</f>
        <v>#DIV/0!</v>
      </c>
      <c r="J15" s="22" t="e">
        <f>SUMIF('Form Responses 1'!L:L,A15,'Form Responses 1'!J:J)/COUNTIF('Form Responses 1'!L:L,A15)</f>
        <v>#DIV/0!</v>
      </c>
      <c r="K15" s="22">
        <f t="shared" si="0"/>
        <v>0</v>
      </c>
      <c r="L15" s="22">
        <f t="shared" si="1"/>
        <v>0</v>
      </c>
      <c r="M15" s="69" t="e">
        <f t="shared" si="2"/>
        <v>#REF!</v>
      </c>
      <c r="N15" s="22">
        <f>COUNTIF('Data Alokasi Mitra per Bulan'!C:C,A15)</f>
        <v>10</v>
      </c>
      <c r="O15" s="68">
        <f>ROUND(SUMIF('Honor 2025'!B:B,A15,'Honor 2025'!D:D)/COUNTIF('Honor 2025'!B:B,A15),0)</f>
        <v>948833</v>
      </c>
      <c r="P15" s="67" t="s">
        <v>747</v>
      </c>
      <c r="Q15" s="70">
        <v>33</v>
      </c>
      <c r="R15" s="67" t="s">
        <v>771</v>
      </c>
      <c r="S15" s="22" t="e">
        <f>(SUMIF('Data Alokasi Mitra per Bulan'!C:C,A15,'Data Alokasi Mitra per Bulan'!O:O)+SUMIF('Data Alokasi Mitra per Bulan'!C:C,A15,'Data Alokasi Mitra per Bulan'!P:P))/(COUNTIFS('Data Alokasi Mitra per Bulan'!C:C,A15,'Data Alokasi Mitra per Bulan'!O:O,"&lt;&gt;")+COUNTIFS('Data Alokasi Mitra per Bulan'!C:C,A15,'Data Alokasi Mitra per Bulan'!P:P,"&lt;&gt;"))</f>
        <v>#DIV/0!</v>
      </c>
    </row>
    <row r="16" spans="1:19" ht="15.75" customHeight="1">
      <c r="A16" s="62" t="s">
        <v>772</v>
      </c>
      <c r="B16" s="67" t="s">
        <v>737</v>
      </c>
      <c r="C16" s="67" t="s">
        <v>738</v>
      </c>
      <c r="D16" s="22" t="e">
        <f>SUMIF('Form Responses 1'!L:L,A16,'Form Responses 1'!D:D)/COUNTIF('Form Responses 1'!L:L,A16)</f>
        <v>#DIV/0!</v>
      </c>
      <c r="E16" s="69" t="e">
        <f>SUMIF('Form Responses 1'!L:L,A16,'Form Responses 1'!E:E)/COUNTIF('Form Responses 1'!L:L,A16)</f>
        <v>#DIV/0!</v>
      </c>
      <c r="F16" s="69" t="e">
        <f>SUMIF('Form Responses 1'!L:L,A16,'Form Responses 1'!F:F)/COUNTIF('Form Responses 1'!L:L,A16)</f>
        <v>#DIV/0!</v>
      </c>
      <c r="G16" s="22" t="e">
        <f>SUMIF('Form Responses 1'!L:L,A16,'Form Responses 1'!G:G)/COUNTIF('Form Responses 1'!L:L,A16)</f>
        <v>#DIV/0!</v>
      </c>
      <c r="H16" s="22" t="e">
        <f>SUMIF('Form Responses 1'!L:L,A16,'Form Responses 1'!H:H)/COUNTIF('Form Responses 1'!L:L,A16)</f>
        <v>#DIV/0!</v>
      </c>
      <c r="I16" s="22" t="e">
        <f>SUMIF('Form Responses 1'!L:L,A16,'Form Responses 1'!I:I)/COUNTIF('Form Responses 1'!L:L,A16)</f>
        <v>#DIV/0!</v>
      </c>
      <c r="J16" s="22" t="e">
        <f>SUMIF('Form Responses 1'!L:L,A16,'Form Responses 1'!J:J)/COUNTIF('Form Responses 1'!L:L,A16)</f>
        <v>#DIV/0!</v>
      </c>
      <c r="K16" s="22">
        <f t="shared" si="0"/>
        <v>0</v>
      </c>
      <c r="L16" s="22">
        <f t="shared" si="1"/>
        <v>0</v>
      </c>
      <c r="M16" s="69" t="e">
        <f t="shared" si="2"/>
        <v>#REF!</v>
      </c>
      <c r="N16" s="22">
        <f>COUNTIF('Data Alokasi Mitra per Bulan'!C:C,A16)</f>
        <v>0</v>
      </c>
      <c r="O16" s="68" t="e">
        <f>ROUND(SUMIF('Honor 2025'!B:B,A16,'Honor 2025'!D:D)/COUNTIF('Honor 2025'!B:B,A16),0)</f>
        <v>#DIV/0!</v>
      </c>
      <c r="P16" s="67" t="s">
        <v>749</v>
      </c>
      <c r="Q16" s="70">
        <v>20</v>
      </c>
      <c r="R16" s="67" t="s">
        <v>773</v>
      </c>
      <c r="S16" s="22" t="e">
        <f>(SUMIF('Data Alokasi Mitra per Bulan'!C:C,A16,'Data Alokasi Mitra per Bulan'!O:O)+SUMIF('Data Alokasi Mitra per Bulan'!C:C,A16,'Data Alokasi Mitra per Bulan'!P:P))/(COUNTIFS('Data Alokasi Mitra per Bulan'!C:C,A16,'Data Alokasi Mitra per Bulan'!O:O,"&lt;&gt;")+COUNTIFS('Data Alokasi Mitra per Bulan'!C:C,A16,'Data Alokasi Mitra per Bulan'!P:P,"&lt;&gt;"))</f>
        <v>#DIV/0!</v>
      </c>
    </row>
    <row r="17" spans="1:19" ht="15.75" customHeight="1">
      <c r="A17" s="62" t="s">
        <v>257</v>
      </c>
      <c r="B17" s="67" t="s">
        <v>737</v>
      </c>
      <c r="C17" s="67" t="s">
        <v>738</v>
      </c>
      <c r="D17" s="22" t="e">
        <f>SUMIF('Form Responses 1'!L:L,A17,'Form Responses 1'!D:D)/COUNTIF('Form Responses 1'!L:L,A17)</f>
        <v>#DIV/0!</v>
      </c>
      <c r="E17" s="69" t="e">
        <f>SUMIF('Form Responses 1'!L:L,A17,'Form Responses 1'!E:E)/COUNTIF('Form Responses 1'!L:L,A17)</f>
        <v>#DIV/0!</v>
      </c>
      <c r="F17" s="69" t="e">
        <f>SUMIF('Form Responses 1'!L:L,A17,'Form Responses 1'!F:F)/COUNTIF('Form Responses 1'!L:L,A17)</f>
        <v>#DIV/0!</v>
      </c>
      <c r="G17" s="22" t="e">
        <f>SUMIF('Form Responses 1'!L:L,A17,'Form Responses 1'!G:G)/COUNTIF('Form Responses 1'!L:L,A17)</f>
        <v>#DIV/0!</v>
      </c>
      <c r="H17" s="22" t="e">
        <f>SUMIF('Form Responses 1'!L:L,A17,'Form Responses 1'!H:H)/COUNTIF('Form Responses 1'!L:L,A17)</f>
        <v>#DIV/0!</v>
      </c>
      <c r="I17" s="22" t="e">
        <f>SUMIF('Form Responses 1'!L:L,A17,'Form Responses 1'!I:I)/COUNTIF('Form Responses 1'!L:L,A17)</f>
        <v>#DIV/0!</v>
      </c>
      <c r="J17" s="22" t="e">
        <f>SUMIF('Form Responses 1'!L:L,A17,'Form Responses 1'!J:J)/COUNTIF('Form Responses 1'!L:L,A17)</f>
        <v>#DIV/0!</v>
      </c>
      <c r="K17" s="22">
        <f t="shared" si="0"/>
        <v>0</v>
      </c>
      <c r="L17" s="22">
        <f t="shared" si="1"/>
        <v>0</v>
      </c>
      <c r="M17" s="69" t="e">
        <f t="shared" si="2"/>
        <v>#REF!</v>
      </c>
      <c r="N17" s="22">
        <f>COUNTIF('Data Alokasi Mitra per Bulan'!C:C,A17)</f>
        <v>6</v>
      </c>
      <c r="O17" s="68">
        <f>ROUND(SUMIF('Honor 2025'!B:B,A17,'Honor 2025'!D:D)/COUNTIF('Honor 2025'!B:B,A17),0)</f>
        <v>406417</v>
      </c>
      <c r="P17" s="67" t="s">
        <v>774</v>
      </c>
      <c r="Q17" s="70">
        <v>54</v>
      </c>
      <c r="R17" s="67" t="s">
        <v>775</v>
      </c>
      <c r="S17" s="22" t="e">
        <f>(SUMIF('Data Alokasi Mitra per Bulan'!C:C,A17,'Data Alokasi Mitra per Bulan'!O:O)+SUMIF('Data Alokasi Mitra per Bulan'!C:C,A17,'Data Alokasi Mitra per Bulan'!P:P))/(COUNTIFS('Data Alokasi Mitra per Bulan'!C:C,A17,'Data Alokasi Mitra per Bulan'!O:O,"&lt;&gt;")+COUNTIFS('Data Alokasi Mitra per Bulan'!C:C,A17,'Data Alokasi Mitra per Bulan'!P:P,"&lt;&gt;"))</f>
        <v>#DIV/0!</v>
      </c>
    </row>
    <row r="18" spans="1:19" ht="15.75" customHeight="1">
      <c r="A18" s="62" t="s">
        <v>347</v>
      </c>
      <c r="B18" s="67" t="s">
        <v>737</v>
      </c>
      <c r="C18" s="67" t="s">
        <v>738</v>
      </c>
      <c r="D18" s="22" t="e">
        <f>SUMIF('Form Responses 1'!L:L,A18,'Form Responses 1'!D:D)/COUNTIF('Form Responses 1'!L:L,A18)</f>
        <v>#DIV/0!</v>
      </c>
      <c r="E18" s="69" t="e">
        <f>SUMIF('Form Responses 1'!L:L,A18,'Form Responses 1'!E:E)/COUNTIF('Form Responses 1'!L:L,A18)</f>
        <v>#DIV/0!</v>
      </c>
      <c r="F18" s="69" t="e">
        <f>SUMIF('Form Responses 1'!L:L,A18,'Form Responses 1'!F:F)/COUNTIF('Form Responses 1'!L:L,A18)</f>
        <v>#DIV/0!</v>
      </c>
      <c r="G18" s="22" t="e">
        <f>SUMIF('Form Responses 1'!L:L,A18,'Form Responses 1'!G:G)/COUNTIF('Form Responses 1'!L:L,A18)</f>
        <v>#DIV/0!</v>
      </c>
      <c r="H18" s="22" t="e">
        <f>SUMIF('Form Responses 1'!L:L,A18,'Form Responses 1'!H:H)/COUNTIF('Form Responses 1'!L:L,A18)</f>
        <v>#DIV/0!</v>
      </c>
      <c r="I18" s="22" t="e">
        <f>SUMIF('Form Responses 1'!L:L,A18,'Form Responses 1'!I:I)/COUNTIF('Form Responses 1'!L:L,A18)</f>
        <v>#DIV/0!</v>
      </c>
      <c r="J18" s="22" t="e">
        <f>SUMIF('Form Responses 1'!L:L,A18,'Form Responses 1'!J:J)/COUNTIF('Form Responses 1'!L:L,A18)</f>
        <v>#DIV/0!</v>
      </c>
      <c r="K18" s="22">
        <f t="shared" si="0"/>
        <v>0</v>
      </c>
      <c r="L18" s="22">
        <f t="shared" si="1"/>
        <v>0</v>
      </c>
      <c r="M18" s="69" t="e">
        <f t="shared" si="2"/>
        <v>#REF!</v>
      </c>
      <c r="N18" s="22">
        <f>COUNTIF('Data Alokasi Mitra per Bulan'!C:C,A18)</f>
        <v>0</v>
      </c>
      <c r="O18" s="68">
        <f>ROUND(SUMIF('Honor 2025'!B:B,A18,'Honor 2025'!D:D)/COUNTIF('Honor 2025'!B:B,A18),0)</f>
        <v>0</v>
      </c>
      <c r="P18" s="67" t="s">
        <v>769</v>
      </c>
      <c r="Q18" s="70">
        <v>47</v>
      </c>
      <c r="R18" s="67" t="s">
        <v>776</v>
      </c>
      <c r="S18" s="22" t="e">
        <f>(SUMIF('Data Alokasi Mitra per Bulan'!C:C,A18,'Data Alokasi Mitra per Bulan'!O:O)+SUMIF('Data Alokasi Mitra per Bulan'!C:C,A18,'Data Alokasi Mitra per Bulan'!P:P))/(COUNTIFS('Data Alokasi Mitra per Bulan'!C:C,A18,'Data Alokasi Mitra per Bulan'!O:O,"&lt;&gt;")+COUNTIFS('Data Alokasi Mitra per Bulan'!C:C,A18,'Data Alokasi Mitra per Bulan'!P:P,"&lt;&gt;"))</f>
        <v>#DIV/0!</v>
      </c>
    </row>
    <row r="19" spans="1:19" ht="15.75" customHeight="1">
      <c r="A19" s="22" t="s">
        <v>777</v>
      </c>
      <c r="B19" s="67" t="s">
        <v>737</v>
      </c>
      <c r="C19" s="67" t="s">
        <v>738</v>
      </c>
      <c r="D19" s="22" t="e">
        <f>SUMIF('Form Responses 1'!L:L,A19,'Form Responses 1'!D:D)/COUNTIF('Form Responses 1'!L:L,A19)</f>
        <v>#DIV/0!</v>
      </c>
      <c r="E19" s="69" t="e">
        <f>SUMIF('Form Responses 1'!L:L,A19,'Form Responses 1'!E:E)/COUNTIF('Form Responses 1'!L:L,A19)</f>
        <v>#DIV/0!</v>
      </c>
      <c r="F19" s="69" t="e">
        <f>SUMIF('Form Responses 1'!L:L,A19,'Form Responses 1'!F:F)/COUNTIF('Form Responses 1'!L:L,A19)</f>
        <v>#DIV/0!</v>
      </c>
      <c r="G19" s="22" t="e">
        <f>SUMIF('Form Responses 1'!L:L,A19,'Form Responses 1'!G:G)/COUNTIF('Form Responses 1'!L:L,A19)</f>
        <v>#DIV/0!</v>
      </c>
      <c r="H19" s="22" t="e">
        <f>SUMIF('Form Responses 1'!L:L,A19,'Form Responses 1'!H:H)/COUNTIF('Form Responses 1'!L:L,A19)</f>
        <v>#DIV/0!</v>
      </c>
      <c r="I19" s="22" t="e">
        <f>SUMIF('Form Responses 1'!L:L,A19,'Form Responses 1'!I:I)/COUNTIF('Form Responses 1'!L:L,A19)</f>
        <v>#DIV/0!</v>
      </c>
      <c r="J19" s="22" t="e">
        <f>SUMIF('Form Responses 1'!L:L,A19,'Form Responses 1'!J:J)/COUNTIF('Form Responses 1'!L:L,A19)</f>
        <v>#DIV/0!</v>
      </c>
      <c r="K19" s="22">
        <f t="shared" si="0"/>
        <v>0</v>
      </c>
      <c r="L19" s="22">
        <f t="shared" si="1"/>
        <v>0</v>
      </c>
      <c r="M19" s="69" t="e">
        <f t="shared" si="2"/>
        <v>#REF!</v>
      </c>
      <c r="N19" s="22">
        <f>COUNTIF('Data Alokasi Mitra per Bulan'!C:C,A19)</f>
        <v>0</v>
      </c>
      <c r="O19" s="68" t="e">
        <f>ROUND(SUMIF('Honor 2025'!B:B,A19,'Honor 2025'!D:D)/COUNTIF('Honor 2025'!B:B,A19),0)</f>
        <v>#DIV/0!</v>
      </c>
      <c r="P19" s="67" t="s">
        <v>739</v>
      </c>
      <c r="Q19" s="70">
        <v>26</v>
      </c>
      <c r="R19" s="67" t="s">
        <v>778</v>
      </c>
      <c r="S19" s="22" t="e">
        <f>(SUMIF('Data Alokasi Mitra per Bulan'!C:C,A19,'Data Alokasi Mitra per Bulan'!O:O)+SUMIF('Data Alokasi Mitra per Bulan'!C:C,A19,'Data Alokasi Mitra per Bulan'!P:P))/(COUNTIFS('Data Alokasi Mitra per Bulan'!C:C,A19,'Data Alokasi Mitra per Bulan'!O:O,"&lt;&gt;")+COUNTIFS('Data Alokasi Mitra per Bulan'!C:C,A19,'Data Alokasi Mitra per Bulan'!P:P,"&lt;&gt;"))</f>
        <v>#DIV/0!</v>
      </c>
    </row>
    <row r="20" spans="1:19" ht="15.75" customHeight="1">
      <c r="A20" s="22" t="s">
        <v>155</v>
      </c>
      <c r="B20" s="67" t="s">
        <v>742</v>
      </c>
      <c r="C20" s="67" t="s">
        <v>746</v>
      </c>
      <c r="D20" s="22" t="e">
        <f>SUMIF('Form Responses 1'!L:L,A20,'Form Responses 1'!D:D)/COUNTIF('Form Responses 1'!L:L,A20)</f>
        <v>#DIV/0!</v>
      </c>
      <c r="E20" s="69" t="e">
        <f>SUMIF('Form Responses 1'!L:L,A20,'Form Responses 1'!E:E)/COUNTIF('Form Responses 1'!L:L,A20)</f>
        <v>#DIV/0!</v>
      </c>
      <c r="F20" s="69" t="e">
        <f>SUMIF('Form Responses 1'!L:L,A20,'Form Responses 1'!F:F)/COUNTIF('Form Responses 1'!L:L,A20)</f>
        <v>#DIV/0!</v>
      </c>
      <c r="G20" s="22" t="e">
        <f>SUMIF('Form Responses 1'!L:L,A20,'Form Responses 1'!G:G)/COUNTIF('Form Responses 1'!L:L,A20)</f>
        <v>#DIV/0!</v>
      </c>
      <c r="H20" s="22" t="e">
        <f>SUMIF('Form Responses 1'!L:L,A20,'Form Responses 1'!H:H)/COUNTIF('Form Responses 1'!L:L,A20)</f>
        <v>#DIV/0!</v>
      </c>
      <c r="I20" s="22" t="e">
        <f>SUMIF('Form Responses 1'!L:L,A20,'Form Responses 1'!I:I)/COUNTIF('Form Responses 1'!L:L,A20)</f>
        <v>#DIV/0!</v>
      </c>
      <c r="J20" s="22" t="e">
        <f>SUMIF('Form Responses 1'!L:L,A20,'Form Responses 1'!J:J)/COUNTIF('Form Responses 1'!L:L,A20)</f>
        <v>#DIV/0!</v>
      </c>
      <c r="K20" s="22">
        <f t="shared" si="0"/>
        <v>0</v>
      </c>
      <c r="L20" s="22">
        <f t="shared" si="1"/>
        <v>0</v>
      </c>
      <c r="M20" s="69" t="e">
        <f t="shared" si="2"/>
        <v>#REF!</v>
      </c>
      <c r="N20" s="22">
        <f>COUNTIF('Data Alokasi Mitra per Bulan'!C:C,A20)</f>
        <v>5</v>
      </c>
      <c r="O20" s="68">
        <f>ROUND(SUMIF('Honor 2025'!B:B,A20,'Honor 2025'!D:D)/COUNTIF('Honor 2025'!B:B,A20),0)</f>
        <v>424167</v>
      </c>
      <c r="P20" s="67" t="s">
        <v>739</v>
      </c>
      <c r="Q20" s="70">
        <v>43</v>
      </c>
      <c r="R20" s="67" t="s">
        <v>779</v>
      </c>
      <c r="S20" s="22" t="e">
        <f>(SUMIF('Data Alokasi Mitra per Bulan'!C:C,A20,'Data Alokasi Mitra per Bulan'!O:O)+SUMIF('Data Alokasi Mitra per Bulan'!C:C,A20,'Data Alokasi Mitra per Bulan'!P:P))/(COUNTIFS('Data Alokasi Mitra per Bulan'!C:C,A20,'Data Alokasi Mitra per Bulan'!O:O,"&lt;&gt;")+COUNTIFS('Data Alokasi Mitra per Bulan'!C:C,A20,'Data Alokasi Mitra per Bulan'!P:P,"&lt;&gt;"))</f>
        <v>#DIV/0!</v>
      </c>
    </row>
    <row r="21" spans="1:19" ht="15.75" customHeight="1">
      <c r="A21" s="62" t="s">
        <v>780</v>
      </c>
      <c r="B21" s="67" t="s">
        <v>742</v>
      </c>
      <c r="C21" s="67" t="s">
        <v>781</v>
      </c>
      <c r="D21" s="22" t="e">
        <f>SUMIF('Form Responses 1'!L:L,A21,'Form Responses 1'!D:D)/COUNTIF('Form Responses 1'!L:L,A21)</f>
        <v>#DIV/0!</v>
      </c>
      <c r="E21" s="69" t="e">
        <f>SUMIF('Form Responses 1'!L:L,A21,'Form Responses 1'!E:E)/COUNTIF('Form Responses 1'!L:L,A21)</f>
        <v>#DIV/0!</v>
      </c>
      <c r="F21" s="69" t="e">
        <f>SUMIF('Form Responses 1'!L:L,A21,'Form Responses 1'!F:F)/COUNTIF('Form Responses 1'!L:L,A21)</f>
        <v>#DIV/0!</v>
      </c>
      <c r="G21" s="22" t="e">
        <f>SUMIF('Form Responses 1'!L:L,A21,'Form Responses 1'!G:G)/COUNTIF('Form Responses 1'!L:L,A21)</f>
        <v>#DIV/0!</v>
      </c>
      <c r="H21" s="22" t="e">
        <f>SUMIF('Form Responses 1'!L:L,A21,'Form Responses 1'!H:H)/COUNTIF('Form Responses 1'!L:L,A21)</f>
        <v>#DIV/0!</v>
      </c>
      <c r="I21" s="22" t="e">
        <f>SUMIF('Form Responses 1'!L:L,A21,'Form Responses 1'!I:I)/COUNTIF('Form Responses 1'!L:L,A21)</f>
        <v>#DIV/0!</v>
      </c>
      <c r="J21" s="22" t="e">
        <f>SUMIF('Form Responses 1'!L:L,A21,'Form Responses 1'!J:J)/COUNTIF('Form Responses 1'!L:L,A21)</f>
        <v>#DIV/0!</v>
      </c>
      <c r="K21" s="22">
        <f t="shared" si="0"/>
        <v>0</v>
      </c>
      <c r="L21" s="22">
        <f t="shared" si="1"/>
        <v>0</v>
      </c>
      <c r="M21" s="69" t="e">
        <f t="shared" si="2"/>
        <v>#REF!</v>
      </c>
      <c r="N21" s="22">
        <f>COUNTIF('Data Alokasi Mitra per Bulan'!C:C,A21)</f>
        <v>0</v>
      </c>
      <c r="O21" s="68" t="e">
        <f>ROUND(SUMIF('Honor 2025'!B:B,A21,'Honor 2025'!D:D)/COUNTIF('Honor 2025'!B:B,A21),0)</f>
        <v>#DIV/0!</v>
      </c>
      <c r="P21" s="67" t="s">
        <v>747</v>
      </c>
      <c r="Q21" s="70">
        <v>50</v>
      </c>
      <c r="R21" s="67" t="s">
        <v>782</v>
      </c>
      <c r="S21" s="22" t="e">
        <f>(SUMIF('Data Alokasi Mitra per Bulan'!C:C,A21,'Data Alokasi Mitra per Bulan'!O:O)+SUMIF('Data Alokasi Mitra per Bulan'!C:C,A21,'Data Alokasi Mitra per Bulan'!P:P))/(COUNTIFS('Data Alokasi Mitra per Bulan'!C:C,A21,'Data Alokasi Mitra per Bulan'!O:O,"&lt;&gt;")+COUNTIFS('Data Alokasi Mitra per Bulan'!C:C,A21,'Data Alokasi Mitra per Bulan'!P:P,"&lt;&gt;"))</f>
        <v>#DIV/0!</v>
      </c>
    </row>
    <row r="22" spans="1:19" ht="15.75" customHeight="1">
      <c r="A22" s="22" t="s">
        <v>348</v>
      </c>
      <c r="B22" s="67" t="s">
        <v>742</v>
      </c>
      <c r="C22" s="67" t="s">
        <v>746</v>
      </c>
      <c r="D22" s="22" t="e">
        <f>SUMIF('Form Responses 1'!L:L,A22,'Form Responses 1'!D:D)/COUNTIF('Form Responses 1'!L:L,A22)</f>
        <v>#DIV/0!</v>
      </c>
      <c r="E22" s="69" t="e">
        <f>SUMIF('Form Responses 1'!L:L,A22,'Form Responses 1'!E:E)/COUNTIF('Form Responses 1'!L:L,A22)</f>
        <v>#DIV/0!</v>
      </c>
      <c r="F22" s="69" t="e">
        <f>SUMIF('Form Responses 1'!L:L,A22,'Form Responses 1'!F:F)/COUNTIF('Form Responses 1'!L:L,A22)</f>
        <v>#DIV/0!</v>
      </c>
      <c r="G22" s="22" t="e">
        <f>SUMIF('Form Responses 1'!L:L,A22,'Form Responses 1'!G:G)/COUNTIF('Form Responses 1'!L:L,A22)</f>
        <v>#DIV/0!</v>
      </c>
      <c r="H22" s="22" t="e">
        <f>SUMIF('Form Responses 1'!L:L,A22,'Form Responses 1'!H:H)/COUNTIF('Form Responses 1'!L:L,A22)</f>
        <v>#DIV/0!</v>
      </c>
      <c r="I22" s="22" t="e">
        <f>SUMIF('Form Responses 1'!L:L,A22,'Form Responses 1'!I:I)/COUNTIF('Form Responses 1'!L:L,A22)</f>
        <v>#DIV/0!</v>
      </c>
      <c r="J22" s="22" t="e">
        <f>SUMIF('Form Responses 1'!L:L,A22,'Form Responses 1'!J:J)/COUNTIF('Form Responses 1'!L:L,A22)</f>
        <v>#DIV/0!</v>
      </c>
      <c r="K22" s="22">
        <f t="shared" si="0"/>
        <v>0</v>
      </c>
      <c r="L22" s="22">
        <f t="shared" si="1"/>
        <v>0</v>
      </c>
      <c r="M22" s="69" t="e">
        <f t="shared" si="2"/>
        <v>#REF!</v>
      </c>
      <c r="N22" s="22">
        <f>COUNTIF('Data Alokasi Mitra per Bulan'!C:C,A22)</f>
        <v>0</v>
      </c>
      <c r="O22" s="68">
        <f>ROUND(SUMIF('Honor 2025'!B:B,A22,'Honor 2025'!D:D)/COUNTIF('Honor 2025'!B:B,A22),0)</f>
        <v>0</v>
      </c>
      <c r="P22" s="67" t="s">
        <v>743</v>
      </c>
      <c r="Q22" s="70">
        <v>36</v>
      </c>
      <c r="R22" s="67" t="s">
        <v>783</v>
      </c>
      <c r="S22" s="22" t="e">
        <f>(SUMIF('Data Alokasi Mitra per Bulan'!C:C,A22,'Data Alokasi Mitra per Bulan'!O:O)+SUMIF('Data Alokasi Mitra per Bulan'!C:C,A22,'Data Alokasi Mitra per Bulan'!P:P))/(COUNTIFS('Data Alokasi Mitra per Bulan'!C:C,A22,'Data Alokasi Mitra per Bulan'!O:O,"&lt;&gt;")+COUNTIFS('Data Alokasi Mitra per Bulan'!C:C,A22,'Data Alokasi Mitra per Bulan'!P:P,"&lt;&gt;"))</f>
        <v>#DIV/0!</v>
      </c>
    </row>
    <row r="23" spans="1:19" ht="15.75" customHeight="1">
      <c r="A23" s="22" t="s">
        <v>784</v>
      </c>
      <c r="B23" s="67" t="s">
        <v>742</v>
      </c>
      <c r="C23" s="67" t="s">
        <v>781</v>
      </c>
      <c r="D23" s="22" t="e">
        <f>SUMIF('Form Responses 1'!L:L,A23,'Form Responses 1'!D:D)/COUNTIF('Form Responses 1'!L:L,A23)</f>
        <v>#DIV/0!</v>
      </c>
      <c r="E23" s="69" t="e">
        <f>SUMIF('Form Responses 1'!L:L,A23,'Form Responses 1'!E:E)/COUNTIF('Form Responses 1'!L:L,A23)</f>
        <v>#DIV/0!</v>
      </c>
      <c r="F23" s="69" t="e">
        <f>SUMIF('Form Responses 1'!L:L,A23,'Form Responses 1'!F:F)/COUNTIF('Form Responses 1'!L:L,A23)</f>
        <v>#DIV/0!</v>
      </c>
      <c r="G23" s="22" t="e">
        <f>SUMIF('Form Responses 1'!L:L,A23,'Form Responses 1'!G:G)/COUNTIF('Form Responses 1'!L:L,A23)</f>
        <v>#DIV/0!</v>
      </c>
      <c r="H23" s="22" t="e">
        <f>SUMIF('Form Responses 1'!L:L,A23,'Form Responses 1'!H:H)/COUNTIF('Form Responses 1'!L:L,A23)</f>
        <v>#DIV/0!</v>
      </c>
      <c r="I23" s="22" t="e">
        <f>SUMIF('Form Responses 1'!L:L,A23,'Form Responses 1'!I:I)/COUNTIF('Form Responses 1'!L:L,A23)</f>
        <v>#DIV/0!</v>
      </c>
      <c r="J23" s="22" t="e">
        <f>SUMIF('Form Responses 1'!L:L,A23,'Form Responses 1'!J:J)/COUNTIF('Form Responses 1'!L:L,A23)</f>
        <v>#DIV/0!</v>
      </c>
      <c r="K23" s="22">
        <f t="shared" si="0"/>
        <v>0</v>
      </c>
      <c r="L23" s="22">
        <f t="shared" si="1"/>
        <v>0</v>
      </c>
      <c r="M23" s="69" t="e">
        <f t="shared" si="2"/>
        <v>#REF!</v>
      </c>
      <c r="N23" s="22">
        <f>COUNTIF('Data Alokasi Mitra per Bulan'!C:C,A23)</f>
        <v>0</v>
      </c>
      <c r="O23" s="68" t="e">
        <f>ROUND(SUMIF('Honor 2025'!B:B,A23,'Honor 2025'!D:D)/COUNTIF('Honor 2025'!B:B,A23),0)</f>
        <v>#DIV/0!</v>
      </c>
      <c r="P23" s="67" t="s">
        <v>739</v>
      </c>
      <c r="Q23" s="70">
        <v>23</v>
      </c>
      <c r="R23" s="67" t="s">
        <v>785</v>
      </c>
      <c r="S23" s="22" t="e">
        <f>(SUMIF('Data Alokasi Mitra per Bulan'!C:C,A23,'Data Alokasi Mitra per Bulan'!O:O)+SUMIF('Data Alokasi Mitra per Bulan'!C:C,A23,'Data Alokasi Mitra per Bulan'!P:P))/(COUNTIFS('Data Alokasi Mitra per Bulan'!C:C,A23,'Data Alokasi Mitra per Bulan'!O:O,"&lt;&gt;")+COUNTIFS('Data Alokasi Mitra per Bulan'!C:C,A23,'Data Alokasi Mitra per Bulan'!P:P,"&lt;&gt;"))</f>
        <v>#DIV/0!</v>
      </c>
    </row>
    <row r="24" spans="1:19" ht="15.75" customHeight="1">
      <c r="A24" s="62" t="s">
        <v>786</v>
      </c>
      <c r="B24" s="67" t="s">
        <v>737</v>
      </c>
      <c r="C24" s="67" t="s">
        <v>738</v>
      </c>
      <c r="D24" s="22" t="e">
        <f>SUMIF('Form Responses 1'!L:L,A24,'Form Responses 1'!D:D)/COUNTIF('Form Responses 1'!L:L,A24)</f>
        <v>#DIV/0!</v>
      </c>
      <c r="E24" s="69" t="e">
        <f>SUMIF('Form Responses 1'!L:L,A24,'Form Responses 1'!E:E)/COUNTIF('Form Responses 1'!L:L,A24)</f>
        <v>#DIV/0!</v>
      </c>
      <c r="F24" s="69" t="e">
        <f>SUMIF('Form Responses 1'!L:L,A24,'Form Responses 1'!F:F)/COUNTIF('Form Responses 1'!L:L,A24)</f>
        <v>#DIV/0!</v>
      </c>
      <c r="G24" s="22" t="e">
        <f>SUMIF('Form Responses 1'!L:L,A24,'Form Responses 1'!G:G)/COUNTIF('Form Responses 1'!L:L,A24)</f>
        <v>#DIV/0!</v>
      </c>
      <c r="H24" s="22" t="e">
        <f>SUMIF('Form Responses 1'!L:L,A24,'Form Responses 1'!H:H)/COUNTIF('Form Responses 1'!L:L,A24)</f>
        <v>#DIV/0!</v>
      </c>
      <c r="I24" s="22" t="e">
        <f>SUMIF('Form Responses 1'!L:L,A24,'Form Responses 1'!I:I)/COUNTIF('Form Responses 1'!L:L,A24)</f>
        <v>#DIV/0!</v>
      </c>
      <c r="J24" s="22" t="e">
        <f>SUMIF('Form Responses 1'!L:L,A24,'Form Responses 1'!J:J)/COUNTIF('Form Responses 1'!L:L,A24)</f>
        <v>#DIV/0!</v>
      </c>
      <c r="K24" s="22">
        <f t="shared" si="0"/>
        <v>0</v>
      </c>
      <c r="L24" s="22">
        <f t="shared" si="1"/>
        <v>0</v>
      </c>
      <c r="M24" s="69" t="e">
        <f t="shared" si="2"/>
        <v>#REF!</v>
      </c>
      <c r="N24" s="22">
        <f>COUNTIF('Data Alokasi Mitra per Bulan'!C:C,A24)</f>
        <v>0</v>
      </c>
      <c r="O24" s="68" t="e">
        <f>ROUND(SUMIF('Honor 2025'!B:B,A24,'Honor 2025'!D:D)/COUNTIF('Honor 2025'!B:B,A24),0)</f>
        <v>#DIV/0!</v>
      </c>
      <c r="P24" s="67" t="s">
        <v>747</v>
      </c>
      <c r="Q24" s="70">
        <v>48</v>
      </c>
      <c r="R24" s="67" t="s">
        <v>787</v>
      </c>
      <c r="S24" s="22" t="e">
        <f>(SUMIF('Data Alokasi Mitra per Bulan'!C:C,A24,'Data Alokasi Mitra per Bulan'!O:O)+SUMIF('Data Alokasi Mitra per Bulan'!C:C,A24,'Data Alokasi Mitra per Bulan'!P:P))/(COUNTIFS('Data Alokasi Mitra per Bulan'!C:C,A24,'Data Alokasi Mitra per Bulan'!O:O,"&lt;&gt;")+COUNTIFS('Data Alokasi Mitra per Bulan'!C:C,A24,'Data Alokasi Mitra per Bulan'!P:P,"&lt;&gt;"))</f>
        <v>#DIV/0!</v>
      </c>
    </row>
    <row r="25" spans="1:19" ht="15.75" customHeight="1">
      <c r="A25" s="62" t="s">
        <v>788</v>
      </c>
      <c r="B25" s="67" t="s">
        <v>737</v>
      </c>
      <c r="C25" s="67" t="s">
        <v>781</v>
      </c>
      <c r="D25" s="22" t="e">
        <f>SUMIF('Form Responses 1'!L:L,A25,'Form Responses 1'!D:D)/COUNTIF('Form Responses 1'!L:L,A25)</f>
        <v>#DIV/0!</v>
      </c>
      <c r="E25" s="69" t="e">
        <f>SUMIF('Form Responses 1'!L:L,A25,'Form Responses 1'!E:E)/COUNTIF('Form Responses 1'!L:L,A25)</f>
        <v>#DIV/0!</v>
      </c>
      <c r="F25" s="69" t="e">
        <f>SUMIF('Form Responses 1'!L:L,A25,'Form Responses 1'!F:F)/COUNTIF('Form Responses 1'!L:L,A25)</f>
        <v>#DIV/0!</v>
      </c>
      <c r="G25" s="22" t="e">
        <f>SUMIF('Form Responses 1'!L:L,A25,'Form Responses 1'!G:G)/COUNTIF('Form Responses 1'!L:L,A25)</f>
        <v>#DIV/0!</v>
      </c>
      <c r="H25" s="22" t="e">
        <f>SUMIF('Form Responses 1'!L:L,A25,'Form Responses 1'!H:H)/COUNTIF('Form Responses 1'!L:L,A25)</f>
        <v>#DIV/0!</v>
      </c>
      <c r="I25" s="22" t="e">
        <f>SUMIF('Form Responses 1'!L:L,A25,'Form Responses 1'!I:I)/COUNTIF('Form Responses 1'!L:L,A25)</f>
        <v>#DIV/0!</v>
      </c>
      <c r="J25" s="22" t="e">
        <f>SUMIF('Form Responses 1'!L:L,A25,'Form Responses 1'!J:J)/COUNTIF('Form Responses 1'!L:L,A25)</f>
        <v>#DIV/0!</v>
      </c>
      <c r="K25" s="22">
        <f t="shared" si="0"/>
        <v>0</v>
      </c>
      <c r="L25" s="22">
        <f t="shared" si="1"/>
        <v>0</v>
      </c>
      <c r="M25" s="69" t="e">
        <f t="shared" si="2"/>
        <v>#REF!</v>
      </c>
      <c r="N25" s="22">
        <f>COUNTIF('Data Alokasi Mitra per Bulan'!C:C,A25)</f>
        <v>0</v>
      </c>
      <c r="O25" s="68" t="e">
        <f>ROUND(SUMIF('Honor 2025'!B:B,A25,'Honor 2025'!D:D)/COUNTIF('Honor 2025'!B:B,A25),0)</f>
        <v>#DIV/0!</v>
      </c>
      <c r="P25" s="67" t="s">
        <v>789</v>
      </c>
      <c r="Q25" s="70">
        <v>51</v>
      </c>
      <c r="R25" s="67" t="s">
        <v>790</v>
      </c>
      <c r="S25" s="22" t="e">
        <f>(SUMIF('Data Alokasi Mitra per Bulan'!C:C,A25,'Data Alokasi Mitra per Bulan'!O:O)+SUMIF('Data Alokasi Mitra per Bulan'!C:C,A25,'Data Alokasi Mitra per Bulan'!P:P))/(COUNTIFS('Data Alokasi Mitra per Bulan'!C:C,A25,'Data Alokasi Mitra per Bulan'!O:O,"&lt;&gt;")+COUNTIFS('Data Alokasi Mitra per Bulan'!C:C,A25,'Data Alokasi Mitra per Bulan'!P:P,"&lt;&gt;"))</f>
        <v>#DIV/0!</v>
      </c>
    </row>
    <row r="26" spans="1:19" ht="15.75" customHeight="1">
      <c r="A26" s="22" t="s">
        <v>156</v>
      </c>
      <c r="B26" s="67" t="s">
        <v>737</v>
      </c>
      <c r="C26" s="67" t="s">
        <v>738</v>
      </c>
      <c r="D26" s="22" t="e">
        <f>SUMIF('Form Responses 1'!L:L,A26,'Form Responses 1'!D:D)/COUNTIF('Form Responses 1'!L:L,A26)</f>
        <v>#DIV/0!</v>
      </c>
      <c r="E26" s="69" t="e">
        <f>SUMIF('Form Responses 1'!L:L,A26,'Form Responses 1'!E:E)/COUNTIF('Form Responses 1'!L:L,A26)</f>
        <v>#DIV/0!</v>
      </c>
      <c r="F26" s="69" t="e">
        <f>SUMIF('Form Responses 1'!L:L,A26,'Form Responses 1'!F:F)/COUNTIF('Form Responses 1'!L:L,A26)</f>
        <v>#DIV/0!</v>
      </c>
      <c r="G26" s="22" t="e">
        <f>SUMIF('Form Responses 1'!L:L,A26,'Form Responses 1'!G:G)/COUNTIF('Form Responses 1'!L:L,A26)</f>
        <v>#DIV/0!</v>
      </c>
      <c r="H26" s="22" t="e">
        <f>SUMIF('Form Responses 1'!L:L,A26,'Form Responses 1'!H:H)/COUNTIF('Form Responses 1'!L:L,A26)</f>
        <v>#DIV/0!</v>
      </c>
      <c r="I26" s="22" t="e">
        <f>SUMIF('Form Responses 1'!L:L,A26,'Form Responses 1'!I:I)/COUNTIF('Form Responses 1'!L:L,A26)</f>
        <v>#DIV/0!</v>
      </c>
      <c r="J26" s="22" t="e">
        <f>SUMIF('Form Responses 1'!L:L,A26,'Form Responses 1'!J:J)/COUNTIF('Form Responses 1'!L:L,A26)</f>
        <v>#DIV/0!</v>
      </c>
      <c r="K26" s="22">
        <f t="shared" si="0"/>
        <v>0</v>
      </c>
      <c r="L26" s="22">
        <f t="shared" si="1"/>
        <v>0</v>
      </c>
      <c r="M26" s="69" t="e">
        <f t="shared" si="2"/>
        <v>#REF!</v>
      </c>
      <c r="N26" s="22">
        <f>COUNTIF('Data Alokasi Mitra per Bulan'!C:C,A26)</f>
        <v>5</v>
      </c>
      <c r="O26" s="68">
        <f>ROUND(SUMIF('Honor 2025'!B:B,A26,'Honor 2025'!D:D)/COUNTIF('Honor 2025'!B:B,A26),0)</f>
        <v>427000</v>
      </c>
      <c r="P26" s="67" t="s">
        <v>761</v>
      </c>
      <c r="Q26" s="70">
        <v>30</v>
      </c>
      <c r="R26" s="67" t="s">
        <v>791</v>
      </c>
      <c r="S26" s="22" t="e">
        <f>(SUMIF('Data Alokasi Mitra per Bulan'!C:C,A26,'Data Alokasi Mitra per Bulan'!O:O)+SUMIF('Data Alokasi Mitra per Bulan'!C:C,A26,'Data Alokasi Mitra per Bulan'!P:P))/(COUNTIFS('Data Alokasi Mitra per Bulan'!C:C,A26,'Data Alokasi Mitra per Bulan'!O:O,"&lt;&gt;")+COUNTIFS('Data Alokasi Mitra per Bulan'!C:C,A26,'Data Alokasi Mitra per Bulan'!P:P,"&lt;&gt;"))</f>
        <v>#DIV/0!</v>
      </c>
    </row>
    <row r="27" spans="1:19" ht="15.75" customHeight="1">
      <c r="A27" s="22" t="s">
        <v>792</v>
      </c>
      <c r="B27" s="67" t="s">
        <v>737</v>
      </c>
      <c r="C27" s="67" t="s">
        <v>766</v>
      </c>
      <c r="D27" s="22" t="e">
        <f>SUMIF('Form Responses 1'!L:L,A27,'Form Responses 1'!D:D)/COUNTIF('Form Responses 1'!L:L,A27)</f>
        <v>#DIV/0!</v>
      </c>
      <c r="E27" s="69" t="e">
        <f>SUMIF('Form Responses 1'!L:L,A27,'Form Responses 1'!E:E)/COUNTIF('Form Responses 1'!L:L,A27)</f>
        <v>#DIV/0!</v>
      </c>
      <c r="F27" s="69" t="e">
        <f>SUMIF('Form Responses 1'!L:L,A27,'Form Responses 1'!F:F)/COUNTIF('Form Responses 1'!L:L,A27)</f>
        <v>#DIV/0!</v>
      </c>
      <c r="G27" s="22" t="e">
        <f>SUMIF('Form Responses 1'!L:L,A27,'Form Responses 1'!G:G)/COUNTIF('Form Responses 1'!L:L,A27)</f>
        <v>#DIV/0!</v>
      </c>
      <c r="H27" s="22" t="e">
        <f>SUMIF('Form Responses 1'!L:L,A27,'Form Responses 1'!H:H)/COUNTIF('Form Responses 1'!L:L,A27)</f>
        <v>#DIV/0!</v>
      </c>
      <c r="I27" s="22" t="e">
        <f>SUMIF('Form Responses 1'!L:L,A27,'Form Responses 1'!I:I)/COUNTIF('Form Responses 1'!L:L,A27)</f>
        <v>#DIV/0!</v>
      </c>
      <c r="J27" s="22" t="e">
        <f>SUMIF('Form Responses 1'!L:L,A27,'Form Responses 1'!J:J)/COUNTIF('Form Responses 1'!L:L,A27)</f>
        <v>#DIV/0!</v>
      </c>
      <c r="K27" s="22">
        <f t="shared" si="0"/>
        <v>0</v>
      </c>
      <c r="L27" s="22">
        <f t="shared" si="1"/>
        <v>0</v>
      </c>
      <c r="M27" s="69" t="e">
        <f t="shared" si="2"/>
        <v>#REF!</v>
      </c>
      <c r="N27" s="22">
        <f>COUNTIF('Data Alokasi Mitra per Bulan'!C:C,A27)</f>
        <v>0</v>
      </c>
      <c r="O27" s="68" t="e">
        <f>ROUND(SUMIF('Honor 2025'!B:B,A27,'Honor 2025'!D:D)/COUNTIF('Honor 2025'!B:B,A27),0)</f>
        <v>#DIV/0!</v>
      </c>
      <c r="P27" s="67" t="s">
        <v>761</v>
      </c>
      <c r="Q27" s="70">
        <v>24</v>
      </c>
      <c r="R27" s="67" t="s">
        <v>793</v>
      </c>
      <c r="S27" s="22" t="e">
        <f>(SUMIF('Data Alokasi Mitra per Bulan'!C:C,A27,'Data Alokasi Mitra per Bulan'!O:O)+SUMIF('Data Alokasi Mitra per Bulan'!C:C,A27,'Data Alokasi Mitra per Bulan'!P:P))/(COUNTIFS('Data Alokasi Mitra per Bulan'!C:C,A27,'Data Alokasi Mitra per Bulan'!O:O,"&lt;&gt;")+COUNTIFS('Data Alokasi Mitra per Bulan'!C:C,A27,'Data Alokasi Mitra per Bulan'!P:P,"&lt;&gt;"))</f>
        <v>#DIV/0!</v>
      </c>
    </row>
    <row r="28" spans="1:19" ht="15.75" customHeight="1">
      <c r="A28" s="22" t="s">
        <v>794</v>
      </c>
      <c r="B28" s="67" t="s">
        <v>737</v>
      </c>
      <c r="C28" s="67" t="s">
        <v>738</v>
      </c>
      <c r="D28" s="22" t="e">
        <f>SUMIF('Form Responses 1'!L:L,A28,'Form Responses 1'!D:D)/COUNTIF('Form Responses 1'!L:L,A28)</f>
        <v>#DIV/0!</v>
      </c>
      <c r="E28" s="69" t="e">
        <f>SUMIF('Form Responses 1'!L:L,A28,'Form Responses 1'!E:E)/COUNTIF('Form Responses 1'!L:L,A28)</f>
        <v>#DIV/0!</v>
      </c>
      <c r="F28" s="69" t="e">
        <f>SUMIF('Form Responses 1'!L:L,A28,'Form Responses 1'!F:F)/COUNTIF('Form Responses 1'!L:L,A28)</f>
        <v>#DIV/0!</v>
      </c>
      <c r="G28" s="22" t="e">
        <f>SUMIF('Form Responses 1'!L:L,A28,'Form Responses 1'!G:G)/COUNTIF('Form Responses 1'!L:L,A28)</f>
        <v>#DIV/0!</v>
      </c>
      <c r="H28" s="22" t="e">
        <f>SUMIF('Form Responses 1'!L:L,A28,'Form Responses 1'!H:H)/COUNTIF('Form Responses 1'!L:L,A28)</f>
        <v>#DIV/0!</v>
      </c>
      <c r="I28" s="22" t="e">
        <f>SUMIF('Form Responses 1'!L:L,A28,'Form Responses 1'!I:I)/COUNTIF('Form Responses 1'!L:L,A28)</f>
        <v>#DIV/0!</v>
      </c>
      <c r="J28" s="22" t="e">
        <f>SUMIF('Form Responses 1'!L:L,A28,'Form Responses 1'!J:J)/COUNTIF('Form Responses 1'!L:L,A28)</f>
        <v>#DIV/0!</v>
      </c>
      <c r="K28" s="22">
        <f t="shared" si="0"/>
        <v>0</v>
      </c>
      <c r="L28" s="22">
        <f t="shared" si="1"/>
        <v>0</v>
      </c>
      <c r="M28" s="69" t="e">
        <f t="shared" si="2"/>
        <v>#REF!</v>
      </c>
      <c r="N28" s="22">
        <f>COUNTIF('Data Alokasi Mitra per Bulan'!C:C,A28)</f>
        <v>0</v>
      </c>
      <c r="O28" s="68" t="e">
        <f>ROUND(SUMIF('Honor 2025'!B:B,A28,'Honor 2025'!D:D)/COUNTIF('Honor 2025'!B:B,A28),0)</f>
        <v>#DIV/0!</v>
      </c>
      <c r="P28" s="67" t="s">
        <v>739</v>
      </c>
      <c r="Q28" s="70">
        <v>23</v>
      </c>
      <c r="R28" s="67" t="s">
        <v>795</v>
      </c>
      <c r="S28" s="22" t="e">
        <f>(SUMIF('Data Alokasi Mitra per Bulan'!C:C,A28,'Data Alokasi Mitra per Bulan'!O:O)+SUMIF('Data Alokasi Mitra per Bulan'!C:C,A28,'Data Alokasi Mitra per Bulan'!P:P))/(COUNTIFS('Data Alokasi Mitra per Bulan'!C:C,A28,'Data Alokasi Mitra per Bulan'!O:O,"&lt;&gt;")+COUNTIFS('Data Alokasi Mitra per Bulan'!C:C,A28,'Data Alokasi Mitra per Bulan'!P:P,"&lt;&gt;"))</f>
        <v>#DIV/0!</v>
      </c>
    </row>
    <row r="29" spans="1:19" ht="15.75" customHeight="1">
      <c r="A29" s="22" t="s">
        <v>796</v>
      </c>
      <c r="B29" s="67" t="s">
        <v>737</v>
      </c>
      <c r="C29" s="67" t="s">
        <v>746</v>
      </c>
      <c r="D29" s="22" t="e">
        <f>SUMIF('Form Responses 1'!L:L,A29,'Form Responses 1'!D:D)/COUNTIF('Form Responses 1'!L:L,A29)</f>
        <v>#DIV/0!</v>
      </c>
      <c r="E29" s="69" t="e">
        <f>SUMIF('Form Responses 1'!L:L,A29,'Form Responses 1'!E:E)/COUNTIF('Form Responses 1'!L:L,A29)</f>
        <v>#DIV/0!</v>
      </c>
      <c r="F29" s="69" t="e">
        <f>SUMIF('Form Responses 1'!L:L,A29,'Form Responses 1'!F:F)/COUNTIF('Form Responses 1'!L:L,A29)</f>
        <v>#DIV/0!</v>
      </c>
      <c r="G29" s="22" t="e">
        <f>SUMIF('Form Responses 1'!L:L,A29,'Form Responses 1'!G:G)/COUNTIF('Form Responses 1'!L:L,A29)</f>
        <v>#DIV/0!</v>
      </c>
      <c r="H29" s="22" t="e">
        <f>SUMIF('Form Responses 1'!L:L,A29,'Form Responses 1'!H:H)/COUNTIF('Form Responses 1'!L:L,A29)</f>
        <v>#DIV/0!</v>
      </c>
      <c r="I29" s="22" t="e">
        <f>SUMIF('Form Responses 1'!L:L,A29,'Form Responses 1'!I:I)/COUNTIF('Form Responses 1'!L:L,A29)</f>
        <v>#DIV/0!</v>
      </c>
      <c r="J29" s="22" t="e">
        <f>SUMIF('Form Responses 1'!L:L,A29,'Form Responses 1'!J:J)/COUNTIF('Form Responses 1'!L:L,A29)</f>
        <v>#DIV/0!</v>
      </c>
      <c r="K29" s="22">
        <f t="shared" si="0"/>
        <v>0</v>
      </c>
      <c r="L29" s="22">
        <f t="shared" si="1"/>
        <v>0</v>
      </c>
      <c r="M29" s="69" t="e">
        <f t="shared" si="2"/>
        <v>#REF!</v>
      </c>
      <c r="N29" s="22">
        <f>COUNTIF('Data Alokasi Mitra per Bulan'!C:C,A29)</f>
        <v>0</v>
      </c>
      <c r="O29" s="68" t="e">
        <f>ROUND(SUMIF('Honor 2025'!B:B,A29,'Honor 2025'!D:D)/COUNTIF('Honor 2025'!B:B,A29),0)</f>
        <v>#DIV/0!</v>
      </c>
      <c r="P29" s="67" t="s">
        <v>764</v>
      </c>
      <c r="Q29" s="70">
        <v>22</v>
      </c>
      <c r="R29" s="67" t="s">
        <v>797</v>
      </c>
      <c r="S29" s="22" t="e">
        <f>(SUMIF('Data Alokasi Mitra per Bulan'!C:C,A29,'Data Alokasi Mitra per Bulan'!O:O)+SUMIF('Data Alokasi Mitra per Bulan'!C:C,A29,'Data Alokasi Mitra per Bulan'!P:P))/(COUNTIFS('Data Alokasi Mitra per Bulan'!C:C,A29,'Data Alokasi Mitra per Bulan'!O:O,"&lt;&gt;")+COUNTIFS('Data Alokasi Mitra per Bulan'!C:C,A29,'Data Alokasi Mitra per Bulan'!P:P,"&lt;&gt;"))</f>
        <v>#DIV/0!</v>
      </c>
    </row>
    <row r="30" spans="1:19" ht="15.75" customHeight="1">
      <c r="A30" s="22" t="s">
        <v>798</v>
      </c>
      <c r="B30" s="67" t="s">
        <v>737</v>
      </c>
      <c r="C30" s="67" t="s">
        <v>746</v>
      </c>
      <c r="D30" s="22" t="e">
        <f>SUMIF('Form Responses 1'!L:L,A30,'Form Responses 1'!D:D)/COUNTIF('Form Responses 1'!L:L,A30)</f>
        <v>#DIV/0!</v>
      </c>
      <c r="E30" s="69" t="e">
        <f>SUMIF('Form Responses 1'!L:L,A30,'Form Responses 1'!E:E)/COUNTIF('Form Responses 1'!L:L,A30)</f>
        <v>#DIV/0!</v>
      </c>
      <c r="F30" s="69" t="e">
        <f>SUMIF('Form Responses 1'!L:L,A30,'Form Responses 1'!F:F)/COUNTIF('Form Responses 1'!L:L,A30)</f>
        <v>#DIV/0!</v>
      </c>
      <c r="G30" s="22" t="e">
        <f>SUMIF('Form Responses 1'!L:L,A30,'Form Responses 1'!G:G)/COUNTIF('Form Responses 1'!L:L,A30)</f>
        <v>#DIV/0!</v>
      </c>
      <c r="H30" s="22" t="e">
        <f>SUMIF('Form Responses 1'!L:L,A30,'Form Responses 1'!H:H)/COUNTIF('Form Responses 1'!L:L,A30)</f>
        <v>#DIV/0!</v>
      </c>
      <c r="I30" s="22" t="e">
        <f>SUMIF('Form Responses 1'!L:L,A30,'Form Responses 1'!I:I)/COUNTIF('Form Responses 1'!L:L,A30)</f>
        <v>#DIV/0!</v>
      </c>
      <c r="J30" s="22" t="e">
        <f>SUMIF('Form Responses 1'!L:L,A30,'Form Responses 1'!J:J)/COUNTIF('Form Responses 1'!L:L,A30)</f>
        <v>#DIV/0!</v>
      </c>
      <c r="K30" s="22">
        <f t="shared" si="0"/>
        <v>0</v>
      </c>
      <c r="L30" s="22">
        <f t="shared" si="1"/>
        <v>0</v>
      </c>
      <c r="M30" s="69" t="e">
        <f t="shared" si="2"/>
        <v>#REF!</v>
      </c>
      <c r="N30" s="22">
        <f>COUNTIF('Data Alokasi Mitra per Bulan'!C:C,A30)</f>
        <v>0</v>
      </c>
      <c r="O30" s="68" t="e">
        <f>ROUND(SUMIF('Honor 2025'!B:B,A30,'Honor 2025'!D:D)/COUNTIF('Honor 2025'!B:B,A30),0)</f>
        <v>#DIV/0!</v>
      </c>
      <c r="P30" s="67" t="s">
        <v>743</v>
      </c>
      <c r="Q30" s="70">
        <v>22</v>
      </c>
      <c r="R30" s="67" t="s">
        <v>799</v>
      </c>
      <c r="S30" s="22" t="e">
        <f>(SUMIF('Data Alokasi Mitra per Bulan'!C:C,A30,'Data Alokasi Mitra per Bulan'!O:O)+SUMIF('Data Alokasi Mitra per Bulan'!C:C,A30,'Data Alokasi Mitra per Bulan'!P:P))/(COUNTIFS('Data Alokasi Mitra per Bulan'!C:C,A30,'Data Alokasi Mitra per Bulan'!O:O,"&lt;&gt;")+COUNTIFS('Data Alokasi Mitra per Bulan'!C:C,A30,'Data Alokasi Mitra per Bulan'!P:P,"&lt;&gt;"))</f>
        <v>#DIV/0!</v>
      </c>
    </row>
    <row r="31" spans="1:19" ht="14.4">
      <c r="A31" s="62" t="s">
        <v>800</v>
      </c>
      <c r="B31" s="67" t="s">
        <v>737</v>
      </c>
      <c r="C31" s="2" t="e">
        <v>#N/A</v>
      </c>
      <c r="D31" s="22" t="e">
        <f>SUMIF('Form Responses 1'!L:L,A31,'Form Responses 1'!D:D)/COUNTIF('Form Responses 1'!L:L,A31)</f>
        <v>#DIV/0!</v>
      </c>
      <c r="E31" s="69" t="e">
        <f>SUMIF('Form Responses 1'!L:L,A31,'Form Responses 1'!E:E)/COUNTIF('Form Responses 1'!L:L,A31)</f>
        <v>#DIV/0!</v>
      </c>
      <c r="F31" s="69" t="e">
        <f>SUMIF('Form Responses 1'!L:L,A31,'Form Responses 1'!F:F)/COUNTIF('Form Responses 1'!L:L,A31)</f>
        <v>#DIV/0!</v>
      </c>
      <c r="G31" s="22" t="e">
        <f>SUMIF('Form Responses 1'!L:L,A31,'Form Responses 1'!G:G)/COUNTIF('Form Responses 1'!L:L,A31)</f>
        <v>#DIV/0!</v>
      </c>
      <c r="H31" s="22" t="e">
        <f>SUMIF('Form Responses 1'!L:L,A31,'Form Responses 1'!H:H)/COUNTIF('Form Responses 1'!L:L,A31)</f>
        <v>#DIV/0!</v>
      </c>
      <c r="I31" s="22" t="e">
        <f>SUMIF('Form Responses 1'!L:L,A31,'Form Responses 1'!I:I)/COUNTIF('Form Responses 1'!L:L,A31)</f>
        <v>#DIV/0!</v>
      </c>
      <c r="J31" s="22" t="e">
        <f>SUMIF('Form Responses 1'!L:L,A31,'Form Responses 1'!J:J)/COUNTIF('Form Responses 1'!L:L,A31)</f>
        <v>#DIV/0!</v>
      </c>
      <c r="K31" s="22">
        <f t="shared" si="0"/>
        <v>0</v>
      </c>
      <c r="L31" s="22">
        <f t="shared" si="1"/>
        <v>0</v>
      </c>
      <c r="M31" s="69" t="e">
        <f t="shared" si="2"/>
        <v>#REF!</v>
      </c>
      <c r="N31" s="22">
        <f>COUNTIF('Data Alokasi Mitra per Bulan'!C:C,A31)</f>
        <v>0</v>
      </c>
      <c r="O31" s="68" t="e">
        <f>ROUND(SUMIF('Honor 2025'!B:B,A31,'Honor 2025'!D:D)/COUNTIF('Honor 2025'!B:B,A31),0)</f>
        <v>#DIV/0!</v>
      </c>
      <c r="P31" s="2" t="s">
        <v>801</v>
      </c>
      <c r="Q31" s="70">
        <v>28</v>
      </c>
      <c r="R31" s="67" t="s">
        <v>802</v>
      </c>
      <c r="S31" s="22" t="e">
        <f>(SUMIF('Data Alokasi Mitra per Bulan'!C:C,A31,'Data Alokasi Mitra per Bulan'!O:O)+SUMIF('Data Alokasi Mitra per Bulan'!C:C,A31,'Data Alokasi Mitra per Bulan'!P:P))/(COUNTIFS('Data Alokasi Mitra per Bulan'!C:C,A31,'Data Alokasi Mitra per Bulan'!O:O,"&lt;&gt;")+COUNTIFS('Data Alokasi Mitra per Bulan'!C:C,A31,'Data Alokasi Mitra per Bulan'!P:P,"&lt;&gt;"))</f>
        <v>#DIV/0!</v>
      </c>
    </row>
    <row r="32" spans="1:19" ht="14.4">
      <c r="A32" s="22" t="s">
        <v>158</v>
      </c>
      <c r="B32" s="67" t="s">
        <v>742</v>
      </c>
      <c r="C32" s="67" t="s">
        <v>746</v>
      </c>
      <c r="D32" s="22" t="e">
        <f>SUMIF('Form Responses 1'!L:L,A32,'Form Responses 1'!D:D)/COUNTIF('Form Responses 1'!L:L,A32)</f>
        <v>#DIV/0!</v>
      </c>
      <c r="E32" s="69" t="e">
        <f>SUMIF('Form Responses 1'!L:L,A32,'Form Responses 1'!E:E)/COUNTIF('Form Responses 1'!L:L,A32)</f>
        <v>#DIV/0!</v>
      </c>
      <c r="F32" s="69" t="e">
        <f>SUMIF('Form Responses 1'!L:L,A32,'Form Responses 1'!F:F)/COUNTIF('Form Responses 1'!L:L,A32)</f>
        <v>#DIV/0!</v>
      </c>
      <c r="G32" s="22" t="e">
        <f>SUMIF('Form Responses 1'!L:L,A32,'Form Responses 1'!G:G)/COUNTIF('Form Responses 1'!L:L,A32)</f>
        <v>#DIV/0!</v>
      </c>
      <c r="H32" s="22" t="e">
        <f>SUMIF('Form Responses 1'!L:L,A32,'Form Responses 1'!H:H)/COUNTIF('Form Responses 1'!L:L,A32)</f>
        <v>#DIV/0!</v>
      </c>
      <c r="I32" s="22" t="e">
        <f>SUMIF('Form Responses 1'!L:L,A32,'Form Responses 1'!I:I)/COUNTIF('Form Responses 1'!L:L,A32)</f>
        <v>#DIV/0!</v>
      </c>
      <c r="J32" s="22" t="e">
        <f>SUMIF('Form Responses 1'!L:L,A32,'Form Responses 1'!J:J)/COUNTIF('Form Responses 1'!L:L,A32)</f>
        <v>#DIV/0!</v>
      </c>
      <c r="K32" s="22">
        <f t="shared" si="0"/>
        <v>0</v>
      </c>
      <c r="L32" s="22">
        <f t="shared" si="1"/>
        <v>0</v>
      </c>
      <c r="M32" s="69" t="e">
        <f t="shared" si="2"/>
        <v>#REF!</v>
      </c>
      <c r="N32" s="22">
        <f>COUNTIF('Data Alokasi Mitra per Bulan'!C:C,A32)</f>
        <v>5</v>
      </c>
      <c r="O32" s="68">
        <f>ROUND(SUMIF('Honor 2025'!B:B,A32,'Honor 2025'!D:D)/COUNTIF('Honor 2025'!B:B,A32),0)</f>
        <v>422000</v>
      </c>
      <c r="P32" s="67" t="s">
        <v>803</v>
      </c>
      <c r="Q32" s="70">
        <v>29</v>
      </c>
      <c r="R32" s="67" t="s">
        <v>804</v>
      </c>
      <c r="S32" s="22" t="e">
        <f>(SUMIF('Data Alokasi Mitra per Bulan'!C:C,A32,'Data Alokasi Mitra per Bulan'!O:O)+SUMIF('Data Alokasi Mitra per Bulan'!C:C,A32,'Data Alokasi Mitra per Bulan'!P:P))/(COUNTIFS('Data Alokasi Mitra per Bulan'!C:C,A32,'Data Alokasi Mitra per Bulan'!O:O,"&lt;&gt;")+COUNTIFS('Data Alokasi Mitra per Bulan'!C:C,A32,'Data Alokasi Mitra per Bulan'!P:P,"&lt;&gt;"))</f>
        <v>#DIV/0!</v>
      </c>
    </row>
    <row r="33" spans="1:19" ht="14.4">
      <c r="A33" s="22" t="s">
        <v>805</v>
      </c>
      <c r="B33" s="67" t="s">
        <v>737</v>
      </c>
      <c r="C33" s="67" t="s">
        <v>746</v>
      </c>
      <c r="D33" s="22" t="e">
        <f>SUMIF('Form Responses 1'!L:L,A33,'Form Responses 1'!D:D)/COUNTIF('Form Responses 1'!L:L,A33)</f>
        <v>#DIV/0!</v>
      </c>
      <c r="E33" s="69" t="e">
        <f>SUMIF('Form Responses 1'!L:L,A33,'Form Responses 1'!E:E)/COUNTIF('Form Responses 1'!L:L,A33)</f>
        <v>#DIV/0!</v>
      </c>
      <c r="F33" s="69" t="e">
        <f>SUMIF('Form Responses 1'!L:L,A33,'Form Responses 1'!F:F)/COUNTIF('Form Responses 1'!L:L,A33)</f>
        <v>#DIV/0!</v>
      </c>
      <c r="G33" s="22" t="e">
        <f>SUMIF('Form Responses 1'!L:L,A33,'Form Responses 1'!G:G)/COUNTIF('Form Responses 1'!L:L,A33)</f>
        <v>#DIV/0!</v>
      </c>
      <c r="H33" s="22" t="e">
        <f>SUMIF('Form Responses 1'!L:L,A33,'Form Responses 1'!H:H)/COUNTIF('Form Responses 1'!L:L,A33)</f>
        <v>#DIV/0!</v>
      </c>
      <c r="I33" s="22" t="e">
        <f>SUMIF('Form Responses 1'!L:L,A33,'Form Responses 1'!I:I)/COUNTIF('Form Responses 1'!L:L,A33)</f>
        <v>#DIV/0!</v>
      </c>
      <c r="J33" s="22" t="e">
        <f>SUMIF('Form Responses 1'!L:L,A33,'Form Responses 1'!J:J)/COUNTIF('Form Responses 1'!L:L,A33)</f>
        <v>#DIV/0!</v>
      </c>
      <c r="K33" s="22">
        <f t="shared" si="0"/>
        <v>0</v>
      </c>
      <c r="L33" s="22">
        <f t="shared" si="1"/>
        <v>0</v>
      </c>
      <c r="M33" s="69" t="e">
        <f t="shared" si="2"/>
        <v>#REF!</v>
      </c>
      <c r="N33" s="22">
        <f>COUNTIF('Data Alokasi Mitra per Bulan'!C:C,A33)</f>
        <v>0</v>
      </c>
      <c r="O33" s="68" t="e">
        <f>ROUND(SUMIF('Honor 2025'!B:B,A33,'Honor 2025'!D:D)/COUNTIF('Honor 2025'!B:B,A33),0)</f>
        <v>#DIV/0!</v>
      </c>
      <c r="P33" s="67" t="s">
        <v>769</v>
      </c>
      <c r="Q33" s="70">
        <v>29</v>
      </c>
      <c r="R33" s="67" t="s">
        <v>806</v>
      </c>
      <c r="S33" s="22" t="e">
        <f>(SUMIF('Data Alokasi Mitra per Bulan'!C:C,A33,'Data Alokasi Mitra per Bulan'!O:O)+SUMIF('Data Alokasi Mitra per Bulan'!C:C,A33,'Data Alokasi Mitra per Bulan'!P:P))/(COUNTIFS('Data Alokasi Mitra per Bulan'!C:C,A33,'Data Alokasi Mitra per Bulan'!O:O,"&lt;&gt;")+COUNTIFS('Data Alokasi Mitra per Bulan'!C:C,A33,'Data Alokasi Mitra per Bulan'!P:P,"&lt;&gt;"))</f>
        <v>#DIV/0!</v>
      </c>
    </row>
    <row r="34" spans="1:19" ht="14.4">
      <c r="A34" s="22" t="s">
        <v>807</v>
      </c>
      <c r="B34" s="67" t="s">
        <v>742</v>
      </c>
      <c r="C34" s="67" t="s">
        <v>746</v>
      </c>
      <c r="D34" s="22" t="e">
        <f>SUMIF('Form Responses 1'!L:L,A34,'Form Responses 1'!D:D)/COUNTIF('Form Responses 1'!L:L,A34)</f>
        <v>#DIV/0!</v>
      </c>
      <c r="E34" s="69" t="e">
        <f>SUMIF('Form Responses 1'!L:L,A34,'Form Responses 1'!E:E)/COUNTIF('Form Responses 1'!L:L,A34)</f>
        <v>#DIV/0!</v>
      </c>
      <c r="F34" s="69" t="e">
        <f>SUMIF('Form Responses 1'!L:L,A34,'Form Responses 1'!F:F)/COUNTIF('Form Responses 1'!L:L,A34)</f>
        <v>#DIV/0!</v>
      </c>
      <c r="G34" s="22" t="e">
        <f>SUMIF('Form Responses 1'!L:L,A34,'Form Responses 1'!G:G)/COUNTIF('Form Responses 1'!L:L,A34)</f>
        <v>#DIV/0!</v>
      </c>
      <c r="H34" s="22" t="e">
        <f>SUMIF('Form Responses 1'!L:L,A34,'Form Responses 1'!H:H)/COUNTIF('Form Responses 1'!L:L,A34)</f>
        <v>#DIV/0!</v>
      </c>
      <c r="I34" s="22" t="e">
        <f>SUMIF('Form Responses 1'!L:L,A34,'Form Responses 1'!I:I)/COUNTIF('Form Responses 1'!L:L,A34)</f>
        <v>#DIV/0!</v>
      </c>
      <c r="J34" s="22" t="e">
        <f>SUMIF('Form Responses 1'!L:L,A34,'Form Responses 1'!J:J)/COUNTIF('Form Responses 1'!L:L,A34)</f>
        <v>#DIV/0!</v>
      </c>
      <c r="K34" s="22">
        <f t="shared" si="0"/>
        <v>0</v>
      </c>
      <c r="L34" s="22">
        <f t="shared" si="1"/>
        <v>0</v>
      </c>
      <c r="M34" s="69" t="e">
        <f t="shared" si="2"/>
        <v>#REF!</v>
      </c>
      <c r="N34" s="22">
        <f>COUNTIF('Data Alokasi Mitra per Bulan'!C:C,A34)</f>
        <v>0</v>
      </c>
      <c r="O34" s="68" t="e">
        <f>ROUND(SUMIF('Honor 2025'!B:B,A34,'Honor 2025'!D:D)/COUNTIF('Honor 2025'!B:B,A34),0)</f>
        <v>#DIV/0!</v>
      </c>
      <c r="P34" s="67" t="s">
        <v>739</v>
      </c>
      <c r="Q34" s="70">
        <v>26</v>
      </c>
      <c r="R34" s="67" t="s">
        <v>808</v>
      </c>
      <c r="S34" s="22" t="e">
        <f>(SUMIF('Data Alokasi Mitra per Bulan'!C:C,A34,'Data Alokasi Mitra per Bulan'!O:O)+SUMIF('Data Alokasi Mitra per Bulan'!C:C,A34,'Data Alokasi Mitra per Bulan'!P:P))/(COUNTIFS('Data Alokasi Mitra per Bulan'!C:C,A34,'Data Alokasi Mitra per Bulan'!O:O,"&lt;&gt;")+COUNTIFS('Data Alokasi Mitra per Bulan'!C:C,A34,'Data Alokasi Mitra per Bulan'!P:P,"&lt;&gt;"))</f>
        <v>#DIV/0!</v>
      </c>
    </row>
    <row r="35" spans="1:19" ht="14.4">
      <c r="A35" s="62" t="s">
        <v>351</v>
      </c>
      <c r="B35" s="67" t="s">
        <v>737</v>
      </c>
      <c r="C35" s="67" t="s">
        <v>738</v>
      </c>
      <c r="D35" s="22" t="e">
        <f>SUMIF('Form Responses 1'!L:L,A35,'Form Responses 1'!D:D)/COUNTIF('Form Responses 1'!L:L,A35)</f>
        <v>#DIV/0!</v>
      </c>
      <c r="E35" s="69" t="e">
        <f>SUMIF('Form Responses 1'!L:L,A35,'Form Responses 1'!E:E)/COUNTIF('Form Responses 1'!L:L,A35)</f>
        <v>#DIV/0!</v>
      </c>
      <c r="F35" s="69" t="e">
        <f>SUMIF('Form Responses 1'!L:L,A35,'Form Responses 1'!F:F)/COUNTIF('Form Responses 1'!L:L,A35)</f>
        <v>#DIV/0!</v>
      </c>
      <c r="G35" s="22" t="e">
        <f>SUMIF('Form Responses 1'!L:L,A35,'Form Responses 1'!G:G)/COUNTIF('Form Responses 1'!L:L,A35)</f>
        <v>#DIV/0!</v>
      </c>
      <c r="H35" s="22" t="e">
        <f>SUMIF('Form Responses 1'!L:L,A35,'Form Responses 1'!H:H)/COUNTIF('Form Responses 1'!L:L,A35)</f>
        <v>#DIV/0!</v>
      </c>
      <c r="I35" s="22" t="e">
        <f>SUMIF('Form Responses 1'!L:L,A35,'Form Responses 1'!I:I)/COUNTIF('Form Responses 1'!L:L,A35)</f>
        <v>#DIV/0!</v>
      </c>
      <c r="J35" s="22" t="e">
        <f>SUMIF('Form Responses 1'!L:L,A35,'Form Responses 1'!J:J)/COUNTIF('Form Responses 1'!L:L,A35)</f>
        <v>#DIV/0!</v>
      </c>
      <c r="K35" s="22">
        <f t="shared" si="0"/>
        <v>0</v>
      </c>
      <c r="L35" s="22">
        <f t="shared" si="1"/>
        <v>0</v>
      </c>
      <c r="M35" s="69" t="e">
        <f t="shared" si="2"/>
        <v>#REF!</v>
      </c>
      <c r="N35" s="22">
        <f>COUNTIF('Data Alokasi Mitra per Bulan'!C:C,A35)</f>
        <v>0</v>
      </c>
      <c r="O35" s="68">
        <f>ROUND(SUMIF('Honor 2025'!B:B,A35,'Honor 2025'!D:D)/COUNTIF('Honor 2025'!B:B,A35),0)</f>
        <v>0</v>
      </c>
      <c r="P35" s="67" t="s">
        <v>747</v>
      </c>
      <c r="Q35" s="70">
        <v>31</v>
      </c>
      <c r="R35" s="67" t="s">
        <v>809</v>
      </c>
      <c r="S35" s="22" t="e">
        <f>(SUMIF('Data Alokasi Mitra per Bulan'!C:C,A35,'Data Alokasi Mitra per Bulan'!O:O)+SUMIF('Data Alokasi Mitra per Bulan'!C:C,A35,'Data Alokasi Mitra per Bulan'!P:P))/(COUNTIFS('Data Alokasi Mitra per Bulan'!C:C,A35,'Data Alokasi Mitra per Bulan'!O:O,"&lt;&gt;")+COUNTIFS('Data Alokasi Mitra per Bulan'!C:C,A35,'Data Alokasi Mitra per Bulan'!P:P,"&lt;&gt;"))</f>
        <v>#DIV/0!</v>
      </c>
    </row>
    <row r="36" spans="1:19" ht="14.4">
      <c r="A36" s="62" t="s">
        <v>128</v>
      </c>
      <c r="B36" s="67" t="s">
        <v>737</v>
      </c>
      <c r="C36" s="67" t="s">
        <v>738</v>
      </c>
      <c r="D36" s="22" t="e">
        <f>SUMIF('Form Responses 1'!L:L,A36,'Form Responses 1'!D:D)/COUNTIF('Form Responses 1'!L:L,A36)</f>
        <v>#DIV/0!</v>
      </c>
      <c r="E36" s="69" t="e">
        <f>SUMIF('Form Responses 1'!L:L,A36,'Form Responses 1'!E:E)/COUNTIF('Form Responses 1'!L:L,A36)</f>
        <v>#DIV/0!</v>
      </c>
      <c r="F36" s="69" t="e">
        <f>SUMIF('Form Responses 1'!L:L,A36,'Form Responses 1'!F:F)/COUNTIF('Form Responses 1'!L:L,A36)</f>
        <v>#DIV/0!</v>
      </c>
      <c r="G36" s="22" t="e">
        <f>SUMIF('Form Responses 1'!L:L,A36,'Form Responses 1'!G:G)/COUNTIF('Form Responses 1'!L:L,A36)</f>
        <v>#DIV/0!</v>
      </c>
      <c r="H36" s="22" t="e">
        <f>SUMIF('Form Responses 1'!L:L,A36,'Form Responses 1'!H:H)/COUNTIF('Form Responses 1'!L:L,A36)</f>
        <v>#DIV/0!</v>
      </c>
      <c r="I36" s="22" t="e">
        <f>SUMIF('Form Responses 1'!L:L,A36,'Form Responses 1'!I:I)/COUNTIF('Form Responses 1'!L:L,A36)</f>
        <v>#DIV/0!</v>
      </c>
      <c r="J36" s="22" t="e">
        <f>SUMIF('Form Responses 1'!L:L,A36,'Form Responses 1'!J:J)/COUNTIF('Form Responses 1'!L:L,A36)</f>
        <v>#DIV/0!</v>
      </c>
      <c r="K36" s="22">
        <f t="shared" si="0"/>
        <v>0</v>
      </c>
      <c r="L36" s="22">
        <f t="shared" si="1"/>
        <v>0</v>
      </c>
      <c r="M36" s="69" t="e">
        <f t="shared" si="2"/>
        <v>#REF!</v>
      </c>
      <c r="N36" s="22">
        <f>COUNTIF('Data Alokasi Mitra per Bulan'!C:C,A36)</f>
        <v>9</v>
      </c>
      <c r="O36" s="68">
        <f>ROUND(SUMIF('Honor 2025'!B:B,A36,'Honor 2025'!D:D)/COUNTIF('Honor 2025'!B:B,A36),0)</f>
        <v>539833</v>
      </c>
      <c r="P36" s="67" t="s">
        <v>756</v>
      </c>
      <c r="Q36" s="70">
        <v>52</v>
      </c>
      <c r="R36" s="67" t="s">
        <v>810</v>
      </c>
      <c r="S36" s="22" t="e">
        <f>(SUMIF('Data Alokasi Mitra per Bulan'!C:C,A36,'Data Alokasi Mitra per Bulan'!O:O)+SUMIF('Data Alokasi Mitra per Bulan'!C:C,A36,'Data Alokasi Mitra per Bulan'!P:P))/(COUNTIFS('Data Alokasi Mitra per Bulan'!C:C,A36,'Data Alokasi Mitra per Bulan'!O:O,"&lt;&gt;")+COUNTIFS('Data Alokasi Mitra per Bulan'!C:C,A36,'Data Alokasi Mitra per Bulan'!P:P,"&lt;&gt;"))</f>
        <v>#DIV/0!</v>
      </c>
    </row>
    <row r="37" spans="1:19" ht="14.4">
      <c r="A37" s="62" t="s">
        <v>71</v>
      </c>
      <c r="B37" s="67" t="s">
        <v>742</v>
      </c>
      <c r="C37" s="67" t="s">
        <v>746</v>
      </c>
      <c r="D37" s="22" t="e">
        <f>SUMIF('Form Responses 1'!L:L,A37,'Form Responses 1'!D:D)/COUNTIF('Form Responses 1'!L:L,A37)</f>
        <v>#DIV/0!</v>
      </c>
      <c r="E37" s="69" t="e">
        <f>SUMIF('Form Responses 1'!L:L,A37,'Form Responses 1'!E:E)/COUNTIF('Form Responses 1'!L:L,A37)</f>
        <v>#DIV/0!</v>
      </c>
      <c r="F37" s="69" t="e">
        <f>SUMIF('Form Responses 1'!L:L,A37,'Form Responses 1'!F:F)/COUNTIF('Form Responses 1'!L:L,A37)</f>
        <v>#DIV/0!</v>
      </c>
      <c r="G37" s="22" t="e">
        <f>SUMIF('Form Responses 1'!L:L,A37,'Form Responses 1'!G:G)/COUNTIF('Form Responses 1'!L:L,A37)</f>
        <v>#DIV/0!</v>
      </c>
      <c r="H37" s="22" t="e">
        <f>SUMIF('Form Responses 1'!L:L,A37,'Form Responses 1'!H:H)/COUNTIF('Form Responses 1'!L:L,A37)</f>
        <v>#DIV/0!</v>
      </c>
      <c r="I37" s="22" t="e">
        <f>SUMIF('Form Responses 1'!L:L,A37,'Form Responses 1'!I:I)/COUNTIF('Form Responses 1'!L:L,A37)</f>
        <v>#DIV/0!</v>
      </c>
      <c r="J37" s="22" t="e">
        <f>SUMIF('Form Responses 1'!L:L,A37,'Form Responses 1'!J:J)/COUNTIF('Form Responses 1'!L:L,A37)</f>
        <v>#DIV/0!</v>
      </c>
      <c r="K37" s="22">
        <f t="shared" si="0"/>
        <v>0</v>
      </c>
      <c r="L37" s="22">
        <f t="shared" si="1"/>
        <v>0</v>
      </c>
      <c r="M37" s="69" t="e">
        <f t="shared" si="2"/>
        <v>#REF!</v>
      </c>
      <c r="N37" s="22">
        <f>COUNTIF('Data Alokasi Mitra per Bulan'!C:C,A37)</f>
        <v>31</v>
      </c>
      <c r="O37" s="68">
        <f>ROUND(SUMIF('Honor 2025'!B:B,A37,'Honor 2025'!D:D)/COUNTIF('Honor 2025'!B:B,A37),0)</f>
        <v>1493333</v>
      </c>
      <c r="P37" s="67" t="s">
        <v>764</v>
      </c>
      <c r="Q37" s="70">
        <v>42</v>
      </c>
      <c r="R37" s="67" t="s">
        <v>811</v>
      </c>
      <c r="S37" s="22" t="e">
        <f>(SUMIF('Data Alokasi Mitra per Bulan'!C:C,A37,'Data Alokasi Mitra per Bulan'!O:O)+SUMIF('Data Alokasi Mitra per Bulan'!C:C,A37,'Data Alokasi Mitra per Bulan'!P:P))/(COUNTIFS('Data Alokasi Mitra per Bulan'!C:C,A37,'Data Alokasi Mitra per Bulan'!O:O,"&lt;&gt;")+COUNTIFS('Data Alokasi Mitra per Bulan'!C:C,A37,'Data Alokasi Mitra per Bulan'!P:P,"&lt;&gt;"))</f>
        <v>#DIV/0!</v>
      </c>
    </row>
    <row r="38" spans="1:19" ht="14.4">
      <c r="A38" s="62" t="s">
        <v>69</v>
      </c>
      <c r="B38" s="67" t="s">
        <v>737</v>
      </c>
      <c r="C38" s="67" t="s">
        <v>746</v>
      </c>
      <c r="D38" s="22" t="e">
        <f>SUMIF('Form Responses 1'!L:L,A38,'Form Responses 1'!D:D)/COUNTIF('Form Responses 1'!L:L,A38)</f>
        <v>#DIV/0!</v>
      </c>
      <c r="E38" s="69" t="e">
        <f>SUMIF('Form Responses 1'!L:L,A38,'Form Responses 1'!E:E)/COUNTIF('Form Responses 1'!L:L,A38)</f>
        <v>#DIV/0!</v>
      </c>
      <c r="F38" s="69" t="e">
        <f>SUMIF('Form Responses 1'!L:L,A38,'Form Responses 1'!F:F)/COUNTIF('Form Responses 1'!L:L,A38)</f>
        <v>#DIV/0!</v>
      </c>
      <c r="G38" s="22" t="e">
        <f>SUMIF('Form Responses 1'!L:L,A38,'Form Responses 1'!G:G)/COUNTIF('Form Responses 1'!L:L,A38)</f>
        <v>#DIV/0!</v>
      </c>
      <c r="H38" s="22" t="e">
        <f>SUMIF('Form Responses 1'!L:L,A38,'Form Responses 1'!H:H)/COUNTIF('Form Responses 1'!L:L,A38)</f>
        <v>#DIV/0!</v>
      </c>
      <c r="I38" s="22" t="e">
        <f>SUMIF('Form Responses 1'!L:L,A38,'Form Responses 1'!I:I)/COUNTIF('Form Responses 1'!L:L,A38)</f>
        <v>#DIV/0!</v>
      </c>
      <c r="J38" s="22" t="e">
        <f>SUMIF('Form Responses 1'!L:L,A38,'Form Responses 1'!J:J)/COUNTIF('Form Responses 1'!L:L,A38)</f>
        <v>#DIV/0!</v>
      </c>
      <c r="K38" s="22">
        <f t="shared" si="0"/>
        <v>0</v>
      </c>
      <c r="L38" s="22">
        <f t="shared" si="1"/>
        <v>0</v>
      </c>
      <c r="M38" s="69" t="e">
        <f t="shared" si="2"/>
        <v>#REF!</v>
      </c>
      <c r="N38" s="22">
        <f>COUNTIF('Data Alokasi Mitra per Bulan'!C:C,A38)</f>
        <v>10</v>
      </c>
      <c r="O38" s="68">
        <f>ROUND(SUMIF('Honor 2025'!B:B,A38,'Honor 2025'!D:D)/COUNTIF('Honor 2025'!B:B,A38),0)</f>
        <v>498333</v>
      </c>
      <c r="P38" s="67" t="s">
        <v>774</v>
      </c>
      <c r="Q38" s="70">
        <v>42</v>
      </c>
      <c r="R38" s="67" t="s">
        <v>812</v>
      </c>
      <c r="S38" s="22" t="e">
        <f>(SUMIF('Data Alokasi Mitra per Bulan'!C:C,A38,'Data Alokasi Mitra per Bulan'!O:O)+SUMIF('Data Alokasi Mitra per Bulan'!C:C,A38,'Data Alokasi Mitra per Bulan'!P:P))/(COUNTIFS('Data Alokasi Mitra per Bulan'!C:C,A38,'Data Alokasi Mitra per Bulan'!O:O,"&lt;&gt;")+COUNTIFS('Data Alokasi Mitra per Bulan'!C:C,A38,'Data Alokasi Mitra per Bulan'!P:P,"&lt;&gt;"))</f>
        <v>#DIV/0!</v>
      </c>
    </row>
    <row r="39" spans="1:19" ht="14.4">
      <c r="A39" s="22" t="s">
        <v>813</v>
      </c>
      <c r="B39" s="67" t="s">
        <v>737</v>
      </c>
      <c r="C39" s="67" t="s">
        <v>746</v>
      </c>
      <c r="D39" s="22" t="e">
        <f>SUMIF('Form Responses 1'!L:L,A39,'Form Responses 1'!D:D)/COUNTIF('Form Responses 1'!L:L,A39)</f>
        <v>#DIV/0!</v>
      </c>
      <c r="E39" s="69" t="e">
        <f>SUMIF('Form Responses 1'!L:L,A39,'Form Responses 1'!E:E)/COUNTIF('Form Responses 1'!L:L,A39)</f>
        <v>#DIV/0!</v>
      </c>
      <c r="F39" s="69" t="e">
        <f>SUMIF('Form Responses 1'!L:L,A39,'Form Responses 1'!F:F)/COUNTIF('Form Responses 1'!L:L,A39)</f>
        <v>#DIV/0!</v>
      </c>
      <c r="G39" s="22" t="e">
        <f>SUMIF('Form Responses 1'!L:L,A39,'Form Responses 1'!G:G)/COUNTIF('Form Responses 1'!L:L,A39)</f>
        <v>#DIV/0!</v>
      </c>
      <c r="H39" s="22" t="e">
        <f>SUMIF('Form Responses 1'!L:L,A39,'Form Responses 1'!H:H)/COUNTIF('Form Responses 1'!L:L,A39)</f>
        <v>#DIV/0!</v>
      </c>
      <c r="I39" s="22" t="e">
        <f>SUMIF('Form Responses 1'!L:L,A39,'Form Responses 1'!I:I)/COUNTIF('Form Responses 1'!L:L,A39)</f>
        <v>#DIV/0!</v>
      </c>
      <c r="J39" s="22" t="e">
        <f>SUMIF('Form Responses 1'!L:L,A39,'Form Responses 1'!J:J)/COUNTIF('Form Responses 1'!L:L,A39)</f>
        <v>#DIV/0!</v>
      </c>
      <c r="K39" s="22">
        <f t="shared" si="0"/>
        <v>0</v>
      </c>
      <c r="L39" s="22">
        <f t="shared" si="1"/>
        <v>0</v>
      </c>
      <c r="M39" s="69" t="e">
        <f t="shared" si="2"/>
        <v>#REF!</v>
      </c>
      <c r="N39" s="22">
        <f>COUNTIF('Data Alokasi Mitra per Bulan'!C:C,A39)</f>
        <v>0</v>
      </c>
      <c r="O39" s="68" t="e">
        <f>ROUND(SUMIF('Honor 2025'!B:B,A39,'Honor 2025'!D:D)/COUNTIF('Honor 2025'!B:B,A39),0)</f>
        <v>#DIV/0!</v>
      </c>
      <c r="P39" s="67" t="s">
        <v>764</v>
      </c>
      <c r="Q39" s="70">
        <v>29</v>
      </c>
      <c r="R39" s="67" t="s">
        <v>814</v>
      </c>
      <c r="S39" s="22" t="e">
        <f>(SUMIF('Data Alokasi Mitra per Bulan'!C:C,A39,'Data Alokasi Mitra per Bulan'!O:O)+SUMIF('Data Alokasi Mitra per Bulan'!C:C,A39,'Data Alokasi Mitra per Bulan'!P:P))/(COUNTIFS('Data Alokasi Mitra per Bulan'!C:C,A39,'Data Alokasi Mitra per Bulan'!O:O,"&lt;&gt;")+COUNTIFS('Data Alokasi Mitra per Bulan'!C:C,A39,'Data Alokasi Mitra per Bulan'!P:P,"&lt;&gt;"))</f>
        <v>#DIV/0!</v>
      </c>
    </row>
    <row r="40" spans="1:19" ht="14.4">
      <c r="A40" s="22" t="s">
        <v>352</v>
      </c>
      <c r="B40" s="67" t="s">
        <v>737</v>
      </c>
      <c r="C40" s="67" t="s">
        <v>738</v>
      </c>
      <c r="D40" s="22" t="e">
        <f>SUMIF('Form Responses 1'!L:L,A40,'Form Responses 1'!D:D)/COUNTIF('Form Responses 1'!L:L,A40)</f>
        <v>#DIV/0!</v>
      </c>
      <c r="E40" s="69" t="e">
        <f>SUMIF('Form Responses 1'!L:L,A40,'Form Responses 1'!E:E)/COUNTIF('Form Responses 1'!L:L,A40)</f>
        <v>#DIV/0!</v>
      </c>
      <c r="F40" s="69" t="e">
        <f>SUMIF('Form Responses 1'!L:L,A40,'Form Responses 1'!F:F)/COUNTIF('Form Responses 1'!L:L,A40)</f>
        <v>#DIV/0!</v>
      </c>
      <c r="G40" s="22" t="e">
        <f>SUMIF('Form Responses 1'!L:L,A40,'Form Responses 1'!G:G)/COUNTIF('Form Responses 1'!L:L,A40)</f>
        <v>#DIV/0!</v>
      </c>
      <c r="H40" s="22" t="e">
        <f>SUMIF('Form Responses 1'!L:L,A40,'Form Responses 1'!H:H)/COUNTIF('Form Responses 1'!L:L,A40)</f>
        <v>#DIV/0!</v>
      </c>
      <c r="I40" s="22" t="e">
        <f>SUMIF('Form Responses 1'!L:L,A40,'Form Responses 1'!I:I)/COUNTIF('Form Responses 1'!L:L,A40)</f>
        <v>#DIV/0!</v>
      </c>
      <c r="J40" s="22" t="e">
        <f>SUMIF('Form Responses 1'!L:L,A40,'Form Responses 1'!J:J)/COUNTIF('Form Responses 1'!L:L,A40)</f>
        <v>#DIV/0!</v>
      </c>
      <c r="K40" s="22">
        <f t="shared" si="0"/>
        <v>0</v>
      </c>
      <c r="L40" s="22">
        <f t="shared" si="1"/>
        <v>0</v>
      </c>
      <c r="M40" s="69" t="e">
        <f t="shared" si="2"/>
        <v>#REF!</v>
      </c>
      <c r="N40" s="22">
        <f>COUNTIF('Data Alokasi Mitra per Bulan'!C:C,A40)</f>
        <v>0</v>
      </c>
      <c r="O40" s="68">
        <f>ROUND(SUMIF('Honor 2025'!B:B,A40,'Honor 2025'!D:D)/COUNTIF('Honor 2025'!B:B,A40),0)</f>
        <v>0</v>
      </c>
      <c r="P40" s="67" t="s">
        <v>769</v>
      </c>
      <c r="Q40" s="70">
        <v>32</v>
      </c>
      <c r="R40" s="67" t="s">
        <v>815</v>
      </c>
      <c r="S40" s="22" t="e">
        <f>(SUMIF('Data Alokasi Mitra per Bulan'!C:C,A40,'Data Alokasi Mitra per Bulan'!O:O)+SUMIF('Data Alokasi Mitra per Bulan'!C:C,A40,'Data Alokasi Mitra per Bulan'!P:P))/(COUNTIFS('Data Alokasi Mitra per Bulan'!C:C,A40,'Data Alokasi Mitra per Bulan'!O:O,"&lt;&gt;")+COUNTIFS('Data Alokasi Mitra per Bulan'!C:C,A40,'Data Alokasi Mitra per Bulan'!P:P,"&lt;&gt;"))</f>
        <v>#DIV/0!</v>
      </c>
    </row>
    <row r="41" spans="1:19" ht="14.4">
      <c r="A41" s="22" t="s">
        <v>816</v>
      </c>
      <c r="B41" s="67" t="s">
        <v>742</v>
      </c>
      <c r="C41" s="67" t="s">
        <v>746</v>
      </c>
      <c r="D41" s="22" t="e">
        <f>SUMIF('Form Responses 1'!L:L,A41,'Form Responses 1'!D:D)/COUNTIF('Form Responses 1'!L:L,A41)</f>
        <v>#DIV/0!</v>
      </c>
      <c r="E41" s="69" t="e">
        <f>SUMIF('Form Responses 1'!L:L,A41,'Form Responses 1'!E:E)/COUNTIF('Form Responses 1'!L:L,A41)</f>
        <v>#DIV/0!</v>
      </c>
      <c r="F41" s="69" t="e">
        <f>SUMIF('Form Responses 1'!L:L,A41,'Form Responses 1'!F:F)/COUNTIF('Form Responses 1'!L:L,A41)</f>
        <v>#DIV/0!</v>
      </c>
      <c r="G41" s="22" t="e">
        <f>SUMIF('Form Responses 1'!L:L,A41,'Form Responses 1'!G:G)/COUNTIF('Form Responses 1'!L:L,A41)</f>
        <v>#DIV/0!</v>
      </c>
      <c r="H41" s="22" t="e">
        <f>SUMIF('Form Responses 1'!L:L,A41,'Form Responses 1'!H:H)/COUNTIF('Form Responses 1'!L:L,A41)</f>
        <v>#DIV/0!</v>
      </c>
      <c r="I41" s="22" t="e">
        <f>SUMIF('Form Responses 1'!L:L,A41,'Form Responses 1'!I:I)/COUNTIF('Form Responses 1'!L:L,A41)</f>
        <v>#DIV/0!</v>
      </c>
      <c r="J41" s="22" t="e">
        <f>SUMIF('Form Responses 1'!L:L,A41,'Form Responses 1'!J:J)/COUNTIF('Form Responses 1'!L:L,A41)</f>
        <v>#DIV/0!</v>
      </c>
      <c r="K41" s="22">
        <f t="shared" si="0"/>
        <v>0</v>
      </c>
      <c r="L41" s="22">
        <f t="shared" si="1"/>
        <v>0</v>
      </c>
      <c r="M41" s="69" t="e">
        <f t="shared" si="2"/>
        <v>#REF!</v>
      </c>
      <c r="N41" s="22">
        <f>COUNTIF('Data Alokasi Mitra per Bulan'!C:C,A41)</f>
        <v>0</v>
      </c>
      <c r="O41" s="68" t="e">
        <f>ROUND(SUMIF('Honor 2025'!B:B,A41,'Honor 2025'!D:D)/COUNTIF('Honor 2025'!B:B,A41),0)</f>
        <v>#DIV/0!</v>
      </c>
      <c r="P41" s="67" t="s">
        <v>764</v>
      </c>
      <c r="Q41" s="70">
        <v>24</v>
      </c>
      <c r="R41" s="67" t="s">
        <v>817</v>
      </c>
      <c r="S41" s="22" t="e">
        <f>(SUMIF('Data Alokasi Mitra per Bulan'!C:C,A41,'Data Alokasi Mitra per Bulan'!O:O)+SUMIF('Data Alokasi Mitra per Bulan'!C:C,A41,'Data Alokasi Mitra per Bulan'!P:P))/(COUNTIFS('Data Alokasi Mitra per Bulan'!C:C,A41,'Data Alokasi Mitra per Bulan'!O:O,"&lt;&gt;")+COUNTIFS('Data Alokasi Mitra per Bulan'!C:C,A41,'Data Alokasi Mitra per Bulan'!P:P,"&lt;&gt;"))</f>
        <v>#DIV/0!</v>
      </c>
    </row>
    <row r="42" spans="1:19" ht="14.4">
      <c r="A42" s="22" t="s">
        <v>818</v>
      </c>
      <c r="B42" s="67" t="s">
        <v>737</v>
      </c>
      <c r="C42" s="67" t="s">
        <v>746</v>
      </c>
      <c r="D42" s="22" t="e">
        <f>SUMIF('Form Responses 1'!L:L,A42,'Form Responses 1'!D:D)/COUNTIF('Form Responses 1'!L:L,A42)</f>
        <v>#DIV/0!</v>
      </c>
      <c r="E42" s="69" t="e">
        <f>SUMIF('Form Responses 1'!L:L,A42,'Form Responses 1'!E:E)/COUNTIF('Form Responses 1'!L:L,A42)</f>
        <v>#DIV/0!</v>
      </c>
      <c r="F42" s="69" t="e">
        <f>SUMIF('Form Responses 1'!L:L,A42,'Form Responses 1'!F:F)/COUNTIF('Form Responses 1'!L:L,A42)</f>
        <v>#DIV/0!</v>
      </c>
      <c r="G42" s="22" t="e">
        <f>SUMIF('Form Responses 1'!L:L,A42,'Form Responses 1'!G:G)/COUNTIF('Form Responses 1'!L:L,A42)</f>
        <v>#DIV/0!</v>
      </c>
      <c r="H42" s="22" t="e">
        <f>SUMIF('Form Responses 1'!L:L,A42,'Form Responses 1'!H:H)/COUNTIF('Form Responses 1'!L:L,A42)</f>
        <v>#DIV/0!</v>
      </c>
      <c r="I42" s="22" t="e">
        <f>SUMIF('Form Responses 1'!L:L,A42,'Form Responses 1'!I:I)/COUNTIF('Form Responses 1'!L:L,A42)</f>
        <v>#DIV/0!</v>
      </c>
      <c r="J42" s="22" t="e">
        <f>SUMIF('Form Responses 1'!L:L,A42,'Form Responses 1'!J:J)/COUNTIF('Form Responses 1'!L:L,A42)</f>
        <v>#DIV/0!</v>
      </c>
      <c r="K42" s="22">
        <f t="shared" si="0"/>
        <v>0</v>
      </c>
      <c r="L42" s="22">
        <f t="shared" si="1"/>
        <v>0</v>
      </c>
      <c r="M42" s="69" t="e">
        <f t="shared" si="2"/>
        <v>#REF!</v>
      </c>
      <c r="N42" s="22">
        <f>COUNTIF('Data Alokasi Mitra per Bulan'!C:C,A42)</f>
        <v>0</v>
      </c>
      <c r="O42" s="68" t="e">
        <f>ROUND(SUMIF('Honor 2025'!B:B,A42,'Honor 2025'!D:D)/COUNTIF('Honor 2025'!B:B,A42),0)</f>
        <v>#DIV/0!</v>
      </c>
      <c r="P42" s="67" t="s">
        <v>739</v>
      </c>
      <c r="Q42" s="70">
        <v>27</v>
      </c>
      <c r="R42" s="67" t="s">
        <v>819</v>
      </c>
      <c r="S42" s="22" t="e">
        <f>(SUMIF('Data Alokasi Mitra per Bulan'!C:C,A42,'Data Alokasi Mitra per Bulan'!O:O)+SUMIF('Data Alokasi Mitra per Bulan'!C:C,A42,'Data Alokasi Mitra per Bulan'!P:P))/(COUNTIFS('Data Alokasi Mitra per Bulan'!C:C,A42,'Data Alokasi Mitra per Bulan'!O:O,"&lt;&gt;")+COUNTIFS('Data Alokasi Mitra per Bulan'!C:C,A42,'Data Alokasi Mitra per Bulan'!P:P,"&lt;&gt;"))</f>
        <v>#DIV/0!</v>
      </c>
    </row>
    <row r="43" spans="1:19" ht="14.4">
      <c r="A43" s="62" t="s">
        <v>131</v>
      </c>
      <c r="B43" s="67" t="s">
        <v>737</v>
      </c>
      <c r="C43" s="67" t="s">
        <v>738</v>
      </c>
      <c r="D43" s="22" t="e">
        <f>SUMIF('Form Responses 1'!L:L,A43,'Form Responses 1'!D:D)/COUNTIF('Form Responses 1'!L:L,A43)</f>
        <v>#DIV/0!</v>
      </c>
      <c r="E43" s="69" t="e">
        <f>SUMIF('Form Responses 1'!L:L,A43,'Form Responses 1'!E:E)/COUNTIF('Form Responses 1'!L:L,A43)</f>
        <v>#DIV/0!</v>
      </c>
      <c r="F43" s="69" t="e">
        <f>SUMIF('Form Responses 1'!L:L,A43,'Form Responses 1'!F:F)/COUNTIF('Form Responses 1'!L:L,A43)</f>
        <v>#DIV/0!</v>
      </c>
      <c r="G43" s="22" t="e">
        <f>SUMIF('Form Responses 1'!L:L,A43,'Form Responses 1'!G:G)/COUNTIF('Form Responses 1'!L:L,A43)</f>
        <v>#DIV/0!</v>
      </c>
      <c r="H43" s="22" t="e">
        <f>SUMIF('Form Responses 1'!L:L,A43,'Form Responses 1'!H:H)/COUNTIF('Form Responses 1'!L:L,A43)</f>
        <v>#DIV/0!</v>
      </c>
      <c r="I43" s="22" t="e">
        <f>SUMIF('Form Responses 1'!L:L,A43,'Form Responses 1'!I:I)/COUNTIF('Form Responses 1'!L:L,A43)</f>
        <v>#DIV/0!</v>
      </c>
      <c r="J43" s="22" t="e">
        <f>SUMIF('Form Responses 1'!L:L,A43,'Form Responses 1'!J:J)/COUNTIF('Form Responses 1'!L:L,A43)</f>
        <v>#DIV/0!</v>
      </c>
      <c r="K43" s="22">
        <f t="shared" si="0"/>
        <v>0</v>
      </c>
      <c r="L43" s="22">
        <f t="shared" si="1"/>
        <v>0</v>
      </c>
      <c r="M43" s="69" t="e">
        <f t="shared" si="2"/>
        <v>#REF!</v>
      </c>
      <c r="N43" s="22">
        <f>COUNTIF('Data Alokasi Mitra per Bulan'!C:C,A43)</f>
        <v>27</v>
      </c>
      <c r="O43" s="68">
        <f>ROUND(SUMIF('Honor 2025'!B:B,A43,'Honor 2025'!D:D)/COUNTIF('Honor 2025'!B:B,A43),0)</f>
        <v>1652000</v>
      </c>
      <c r="P43" s="67" t="s">
        <v>764</v>
      </c>
      <c r="Q43" s="70">
        <v>35</v>
      </c>
      <c r="R43" s="67" t="s">
        <v>820</v>
      </c>
      <c r="S43" s="22" t="e">
        <f>(SUMIF('Data Alokasi Mitra per Bulan'!C:C,A43,'Data Alokasi Mitra per Bulan'!O:O)+SUMIF('Data Alokasi Mitra per Bulan'!C:C,A43,'Data Alokasi Mitra per Bulan'!P:P))/(COUNTIFS('Data Alokasi Mitra per Bulan'!C:C,A43,'Data Alokasi Mitra per Bulan'!O:O,"&lt;&gt;")+COUNTIFS('Data Alokasi Mitra per Bulan'!C:C,A43,'Data Alokasi Mitra per Bulan'!P:P,"&lt;&gt;"))</f>
        <v>#DIV/0!</v>
      </c>
    </row>
    <row r="44" spans="1:19" ht="14.4">
      <c r="A44" s="62" t="s">
        <v>821</v>
      </c>
      <c r="B44" s="67" t="s">
        <v>737</v>
      </c>
      <c r="C44" s="67" t="s">
        <v>738</v>
      </c>
      <c r="D44" s="22" t="e">
        <f>SUMIF('Form Responses 1'!L:L,A44,'Form Responses 1'!D:D)/COUNTIF('Form Responses 1'!L:L,A44)</f>
        <v>#DIV/0!</v>
      </c>
      <c r="E44" s="69" t="e">
        <f>SUMIF('Form Responses 1'!L:L,A44,'Form Responses 1'!E:E)/COUNTIF('Form Responses 1'!L:L,A44)</f>
        <v>#DIV/0!</v>
      </c>
      <c r="F44" s="69" t="e">
        <f>SUMIF('Form Responses 1'!L:L,A44,'Form Responses 1'!F:F)/COUNTIF('Form Responses 1'!L:L,A44)</f>
        <v>#DIV/0!</v>
      </c>
      <c r="G44" s="22" t="e">
        <f>SUMIF('Form Responses 1'!L:L,A44,'Form Responses 1'!G:G)/COUNTIF('Form Responses 1'!L:L,A44)</f>
        <v>#DIV/0!</v>
      </c>
      <c r="H44" s="22" t="e">
        <f>SUMIF('Form Responses 1'!L:L,A44,'Form Responses 1'!H:H)/COUNTIF('Form Responses 1'!L:L,A44)</f>
        <v>#DIV/0!</v>
      </c>
      <c r="I44" s="22" t="e">
        <f>SUMIF('Form Responses 1'!L:L,A44,'Form Responses 1'!I:I)/COUNTIF('Form Responses 1'!L:L,A44)</f>
        <v>#DIV/0!</v>
      </c>
      <c r="J44" s="22" t="e">
        <f>SUMIF('Form Responses 1'!L:L,A44,'Form Responses 1'!J:J)/COUNTIF('Form Responses 1'!L:L,A44)</f>
        <v>#DIV/0!</v>
      </c>
      <c r="K44" s="22">
        <f t="shared" si="0"/>
        <v>0</v>
      </c>
      <c r="L44" s="22">
        <f t="shared" si="1"/>
        <v>0</v>
      </c>
      <c r="M44" s="69" t="e">
        <f t="shared" si="2"/>
        <v>#REF!</v>
      </c>
      <c r="N44" s="22">
        <f>COUNTIF('Data Alokasi Mitra per Bulan'!C:C,A44)</f>
        <v>0</v>
      </c>
      <c r="O44" s="68" t="e">
        <f>ROUND(SUMIF('Honor 2025'!B:B,A44,'Honor 2025'!D:D)/COUNTIF('Honor 2025'!B:B,A44),0)</f>
        <v>#DIV/0!</v>
      </c>
      <c r="P44" s="67" t="s">
        <v>822</v>
      </c>
      <c r="Q44" s="70">
        <v>24</v>
      </c>
      <c r="R44" s="67" t="s">
        <v>823</v>
      </c>
      <c r="S44" s="22" t="e">
        <f>(SUMIF('Data Alokasi Mitra per Bulan'!C:C,A44,'Data Alokasi Mitra per Bulan'!O:O)+SUMIF('Data Alokasi Mitra per Bulan'!C:C,A44,'Data Alokasi Mitra per Bulan'!P:P))/(COUNTIFS('Data Alokasi Mitra per Bulan'!C:C,A44,'Data Alokasi Mitra per Bulan'!O:O,"&lt;&gt;")+COUNTIFS('Data Alokasi Mitra per Bulan'!C:C,A44,'Data Alokasi Mitra per Bulan'!P:P,"&lt;&gt;"))</f>
        <v>#DIV/0!</v>
      </c>
    </row>
    <row r="45" spans="1:19" ht="14.4">
      <c r="A45" s="62" t="s">
        <v>132</v>
      </c>
      <c r="B45" s="67" t="s">
        <v>737</v>
      </c>
      <c r="C45" s="67" t="s">
        <v>738</v>
      </c>
      <c r="D45" s="22" t="e">
        <f>SUMIF('Form Responses 1'!L:L,A45,'Form Responses 1'!D:D)/COUNTIF('Form Responses 1'!L:L,A45)</f>
        <v>#DIV/0!</v>
      </c>
      <c r="E45" s="69" t="e">
        <f>SUMIF('Form Responses 1'!L:L,A45,'Form Responses 1'!E:E)/COUNTIF('Form Responses 1'!L:L,A45)</f>
        <v>#DIV/0!</v>
      </c>
      <c r="F45" s="69" t="e">
        <f>SUMIF('Form Responses 1'!L:L,A45,'Form Responses 1'!F:F)/COUNTIF('Form Responses 1'!L:L,A45)</f>
        <v>#DIV/0!</v>
      </c>
      <c r="G45" s="22" t="e">
        <f>SUMIF('Form Responses 1'!L:L,A45,'Form Responses 1'!G:G)/COUNTIF('Form Responses 1'!L:L,A45)</f>
        <v>#DIV/0!</v>
      </c>
      <c r="H45" s="22" t="e">
        <f>SUMIF('Form Responses 1'!L:L,A45,'Form Responses 1'!H:H)/COUNTIF('Form Responses 1'!L:L,A45)</f>
        <v>#DIV/0!</v>
      </c>
      <c r="I45" s="22" t="e">
        <f>SUMIF('Form Responses 1'!L:L,A45,'Form Responses 1'!I:I)/COUNTIF('Form Responses 1'!L:L,A45)</f>
        <v>#DIV/0!</v>
      </c>
      <c r="J45" s="22" t="e">
        <f>SUMIF('Form Responses 1'!L:L,A45,'Form Responses 1'!J:J)/COUNTIF('Form Responses 1'!L:L,A45)</f>
        <v>#DIV/0!</v>
      </c>
      <c r="K45" s="22">
        <f t="shared" si="0"/>
        <v>0</v>
      </c>
      <c r="L45" s="22">
        <f t="shared" si="1"/>
        <v>0</v>
      </c>
      <c r="M45" s="69" t="e">
        <f t="shared" si="2"/>
        <v>#REF!</v>
      </c>
      <c r="N45" s="22">
        <f>COUNTIF('Data Alokasi Mitra per Bulan'!C:C,A45)</f>
        <v>16</v>
      </c>
      <c r="O45" s="68">
        <f>ROUND(SUMIF('Honor 2025'!B:B,A45,'Honor 2025'!D:D)/COUNTIF('Honor 2025'!B:B,A45),0)</f>
        <v>1050500</v>
      </c>
      <c r="P45" s="67" t="s">
        <v>739</v>
      </c>
      <c r="Q45" s="70">
        <v>32</v>
      </c>
      <c r="R45" s="67" t="s">
        <v>824</v>
      </c>
      <c r="S45" s="22" t="e">
        <f>(SUMIF('Data Alokasi Mitra per Bulan'!C:C,A45,'Data Alokasi Mitra per Bulan'!O:O)+SUMIF('Data Alokasi Mitra per Bulan'!C:C,A45,'Data Alokasi Mitra per Bulan'!P:P))/(COUNTIFS('Data Alokasi Mitra per Bulan'!C:C,A45,'Data Alokasi Mitra per Bulan'!O:O,"&lt;&gt;")+COUNTIFS('Data Alokasi Mitra per Bulan'!C:C,A45,'Data Alokasi Mitra per Bulan'!P:P,"&lt;&gt;"))</f>
        <v>#DIV/0!</v>
      </c>
    </row>
    <row r="46" spans="1:19" ht="14.4">
      <c r="A46" s="62" t="s">
        <v>825</v>
      </c>
      <c r="B46" s="67" t="s">
        <v>737</v>
      </c>
      <c r="C46" s="67" t="s">
        <v>746</v>
      </c>
      <c r="D46" s="22">
        <f>SUMIF('Form Responses 1'!L:L,A46,'Form Responses 1'!D:D)/COUNTIF('Form Responses 1'!L:L,A46)</f>
        <v>5</v>
      </c>
      <c r="E46" s="69">
        <f>SUMIF('Form Responses 1'!L:L,A46,'Form Responses 1'!E:E)/COUNTIF('Form Responses 1'!L:L,A46)</f>
        <v>5</v>
      </c>
      <c r="F46" s="69">
        <f>SUMIF('Form Responses 1'!L:L,A46,'Form Responses 1'!F:F)/COUNTIF('Form Responses 1'!L:L,A46)</f>
        <v>5</v>
      </c>
      <c r="G46" s="22">
        <f>SUMIF('Form Responses 1'!L:L,A46,'Form Responses 1'!G:G)/COUNTIF('Form Responses 1'!L:L,A46)</f>
        <v>5</v>
      </c>
      <c r="H46" s="22">
        <f>SUMIF('Form Responses 1'!L:L,A46,'Form Responses 1'!H:H)/COUNTIF('Form Responses 1'!L:L,A46)</f>
        <v>5</v>
      </c>
      <c r="I46" s="22">
        <f>SUMIF('Form Responses 1'!L:L,A46,'Form Responses 1'!I:I)/COUNTIF('Form Responses 1'!L:L,A46)</f>
        <v>5</v>
      </c>
      <c r="J46" s="22">
        <f>SUMIF('Form Responses 1'!L:L,A46,'Form Responses 1'!J:J)/COUNTIF('Form Responses 1'!L:L,A46)</f>
        <v>5</v>
      </c>
      <c r="K46" s="22">
        <f t="shared" si="0"/>
        <v>35</v>
      </c>
      <c r="L46" s="22">
        <f t="shared" si="1"/>
        <v>5</v>
      </c>
      <c r="M46" s="69" t="e">
        <f t="shared" si="2"/>
        <v>#REF!</v>
      </c>
      <c r="N46" s="22">
        <f>COUNTIF('Data Alokasi Mitra per Bulan'!C:C,A46)</f>
        <v>0</v>
      </c>
      <c r="O46" s="68" t="e">
        <f>ROUND(SUMIF('Honor 2025'!B:B,A46,'Honor 2025'!D:D)/COUNTIF('Honor 2025'!B:B,A46),0)</f>
        <v>#DIV/0!</v>
      </c>
      <c r="P46" s="67" t="s">
        <v>826</v>
      </c>
      <c r="Q46" s="70">
        <v>26</v>
      </c>
      <c r="R46" s="67" t="s">
        <v>827</v>
      </c>
      <c r="S46" s="22" t="e">
        <f>(SUMIF('Data Alokasi Mitra per Bulan'!C:C,A46,'Data Alokasi Mitra per Bulan'!O:O)+SUMIF('Data Alokasi Mitra per Bulan'!C:C,A46,'Data Alokasi Mitra per Bulan'!P:P))/(COUNTIFS('Data Alokasi Mitra per Bulan'!C:C,A46,'Data Alokasi Mitra per Bulan'!O:O,"&lt;&gt;")+COUNTIFS('Data Alokasi Mitra per Bulan'!C:C,A46,'Data Alokasi Mitra per Bulan'!P:P,"&lt;&gt;"))</f>
        <v>#DIV/0!</v>
      </c>
    </row>
    <row r="47" spans="1:19" ht="14.4">
      <c r="A47" s="22" t="s">
        <v>828</v>
      </c>
      <c r="B47" s="67" t="s">
        <v>742</v>
      </c>
      <c r="C47" s="67" t="s">
        <v>738</v>
      </c>
      <c r="D47" s="22" t="e">
        <f>SUMIF('Form Responses 1'!L:L,A47,'Form Responses 1'!D:D)/COUNTIF('Form Responses 1'!L:L,A47)</f>
        <v>#DIV/0!</v>
      </c>
      <c r="E47" s="69" t="e">
        <f>SUMIF('Form Responses 1'!L:L,A47,'Form Responses 1'!E:E)/COUNTIF('Form Responses 1'!L:L,A47)</f>
        <v>#DIV/0!</v>
      </c>
      <c r="F47" s="69" t="e">
        <f>SUMIF('Form Responses 1'!L:L,A47,'Form Responses 1'!F:F)/COUNTIF('Form Responses 1'!L:L,A47)</f>
        <v>#DIV/0!</v>
      </c>
      <c r="G47" s="22" t="e">
        <f>SUMIF('Form Responses 1'!L:L,A47,'Form Responses 1'!G:G)/COUNTIF('Form Responses 1'!L:L,A47)</f>
        <v>#DIV/0!</v>
      </c>
      <c r="H47" s="22" t="e">
        <f>SUMIF('Form Responses 1'!L:L,A47,'Form Responses 1'!H:H)/COUNTIF('Form Responses 1'!L:L,A47)</f>
        <v>#DIV/0!</v>
      </c>
      <c r="I47" s="22" t="e">
        <f>SUMIF('Form Responses 1'!L:L,A47,'Form Responses 1'!I:I)/COUNTIF('Form Responses 1'!L:L,A47)</f>
        <v>#DIV/0!</v>
      </c>
      <c r="J47" s="22" t="e">
        <f>SUMIF('Form Responses 1'!L:L,A47,'Form Responses 1'!J:J)/COUNTIF('Form Responses 1'!L:L,A47)</f>
        <v>#DIV/0!</v>
      </c>
      <c r="K47" s="22">
        <f t="shared" si="0"/>
        <v>0</v>
      </c>
      <c r="L47" s="22">
        <f t="shared" si="1"/>
        <v>0</v>
      </c>
      <c r="M47" s="69" t="e">
        <f t="shared" si="2"/>
        <v>#REF!</v>
      </c>
      <c r="N47" s="22">
        <f>COUNTIF('Data Alokasi Mitra per Bulan'!C:C,A47)</f>
        <v>0</v>
      </c>
      <c r="O47" s="68" t="e">
        <f>ROUND(SUMIF('Honor 2025'!B:B,A47,'Honor 2025'!D:D)/COUNTIF('Honor 2025'!B:B,A47),0)</f>
        <v>#DIV/0!</v>
      </c>
      <c r="P47" s="67" t="s">
        <v>739</v>
      </c>
      <c r="Q47" s="70">
        <v>23</v>
      </c>
      <c r="R47" s="67" t="s">
        <v>829</v>
      </c>
      <c r="S47" s="22" t="e">
        <f>(SUMIF('Data Alokasi Mitra per Bulan'!C:C,A47,'Data Alokasi Mitra per Bulan'!O:O)+SUMIF('Data Alokasi Mitra per Bulan'!C:C,A47,'Data Alokasi Mitra per Bulan'!P:P))/(COUNTIFS('Data Alokasi Mitra per Bulan'!C:C,A47,'Data Alokasi Mitra per Bulan'!O:O,"&lt;&gt;")+COUNTIFS('Data Alokasi Mitra per Bulan'!C:C,A47,'Data Alokasi Mitra per Bulan'!P:P,"&lt;&gt;"))</f>
        <v>#DIV/0!</v>
      </c>
    </row>
    <row r="48" spans="1:19" ht="14.4">
      <c r="A48" s="62" t="s">
        <v>353</v>
      </c>
      <c r="B48" s="67" t="s">
        <v>737</v>
      </c>
      <c r="C48" s="67" t="s">
        <v>738</v>
      </c>
      <c r="D48" s="22" t="e">
        <f>SUMIF('Form Responses 1'!L:L,A48,'Form Responses 1'!D:D)/COUNTIF('Form Responses 1'!L:L,A48)</f>
        <v>#DIV/0!</v>
      </c>
      <c r="E48" s="69" t="e">
        <f>SUMIF('Form Responses 1'!L:L,A48,'Form Responses 1'!E:E)/COUNTIF('Form Responses 1'!L:L,A48)</f>
        <v>#DIV/0!</v>
      </c>
      <c r="F48" s="69" t="e">
        <f>SUMIF('Form Responses 1'!L:L,A48,'Form Responses 1'!F:F)/COUNTIF('Form Responses 1'!L:L,A48)</f>
        <v>#DIV/0!</v>
      </c>
      <c r="G48" s="22" t="e">
        <f>SUMIF('Form Responses 1'!L:L,A48,'Form Responses 1'!G:G)/COUNTIF('Form Responses 1'!L:L,A48)</f>
        <v>#DIV/0!</v>
      </c>
      <c r="H48" s="22" t="e">
        <f>SUMIF('Form Responses 1'!L:L,A48,'Form Responses 1'!H:H)/COUNTIF('Form Responses 1'!L:L,A48)</f>
        <v>#DIV/0!</v>
      </c>
      <c r="I48" s="22" t="e">
        <f>SUMIF('Form Responses 1'!L:L,A48,'Form Responses 1'!I:I)/COUNTIF('Form Responses 1'!L:L,A48)</f>
        <v>#DIV/0!</v>
      </c>
      <c r="J48" s="22" t="e">
        <f>SUMIF('Form Responses 1'!L:L,A48,'Form Responses 1'!J:J)/COUNTIF('Form Responses 1'!L:L,A48)</f>
        <v>#DIV/0!</v>
      </c>
      <c r="K48" s="22">
        <f t="shared" si="0"/>
        <v>0</v>
      </c>
      <c r="L48" s="22">
        <f t="shared" si="1"/>
        <v>0</v>
      </c>
      <c r="M48" s="69" t="e">
        <f t="shared" si="2"/>
        <v>#REF!</v>
      </c>
      <c r="N48" s="22">
        <f>COUNTIF('Data Alokasi Mitra per Bulan'!C:C,A48)</f>
        <v>0</v>
      </c>
      <c r="O48" s="68">
        <f>ROUND(SUMIF('Honor 2025'!B:B,A48,'Honor 2025'!D:D)/COUNTIF('Honor 2025'!B:B,A48),0)</f>
        <v>0</v>
      </c>
      <c r="P48" s="67" t="s">
        <v>830</v>
      </c>
      <c r="Q48" s="70">
        <v>38</v>
      </c>
      <c r="R48" s="67" t="s">
        <v>831</v>
      </c>
      <c r="S48" s="22" t="e">
        <f>(SUMIF('Data Alokasi Mitra per Bulan'!C:C,A48,'Data Alokasi Mitra per Bulan'!O:O)+SUMIF('Data Alokasi Mitra per Bulan'!C:C,A48,'Data Alokasi Mitra per Bulan'!P:P))/(COUNTIFS('Data Alokasi Mitra per Bulan'!C:C,A48,'Data Alokasi Mitra per Bulan'!O:O,"&lt;&gt;")+COUNTIFS('Data Alokasi Mitra per Bulan'!C:C,A48,'Data Alokasi Mitra per Bulan'!P:P,"&lt;&gt;"))</f>
        <v>#DIV/0!</v>
      </c>
    </row>
    <row r="49" spans="1:19" ht="14.4">
      <c r="A49" s="62" t="s">
        <v>30</v>
      </c>
      <c r="B49" s="67" t="s">
        <v>737</v>
      </c>
      <c r="C49" s="67" t="s">
        <v>738</v>
      </c>
      <c r="D49" s="22" t="e">
        <f>SUMIF('Form Responses 1'!L:L,A49,'Form Responses 1'!D:D)/COUNTIF('Form Responses 1'!L:L,A49)</f>
        <v>#DIV/0!</v>
      </c>
      <c r="E49" s="69" t="e">
        <f>SUMIF('Form Responses 1'!L:L,A49,'Form Responses 1'!E:E)/COUNTIF('Form Responses 1'!L:L,A49)</f>
        <v>#DIV/0!</v>
      </c>
      <c r="F49" s="69" t="e">
        <f>SUMIF('Form Responses 1'!L:L,A49,'Form Responses 1'!F:F)/COUNTIF('Form Responses 1'!L:L,A49)</f>
        <v>#DIV/0!</v>
      </c>
      <c r="G49" s="22" t="e">
        <f>SUMIF('Form Responses 1'!L:L,A49,'Form Responses 1'!G:G)/COUNTIF('Form Responses 1'!L:L,A49)</f>
        <v>#DIV/0!</v>
      </c>
      <c r="H49" s="22" t="e">
        <f>SUMIF('Form Responses 1'!L:L,A49,'Form Responses 1'!H:H)/COUNTIF('Form Responses 1'!L:L,A49)</f>
        <v>#DIV/0!</v>
      </c>
      <c r="I49" s="22" t="e">
        <f>SUMIF('Form Responses 1'!L:L,A49,'Form Responses 1'!I:I)/COUNTIF('Form Responses 1'!L:L,A49)</f>
        <v>#DIV/0!</v>
      </c>
      <c r="J49" s="22" t="e">
        <f>SUMIF('Form Responses 1'!L:L,A49,'Form Responses 1'!J:J)/COUNTIF('Form Responses 1'!L:L,A49)</f>
        <v>#DIV/0!</v>
      </c>
      <c r="K49" s="22">
        <f t="shared" si="0"/>
        <v>0</v>
      </c>
      <c r="L49" s="22">
        <f t="shared" si="1"/>
        <v>0</v>
      </c>
      <c r="M49" s="69" t="e">
        <f t="shared" si="2"/>
        <v>#REF!</v>
      </c>
      <c r="N49" s="22">
        <f>COUNTIF('Data Alokasi Mitra per Bulan'!C:C,A49)</f>
        <v>22</v>
      </c>
      <c r="O49" s="68">
        <f>ROUND(SUMIF('Honor 2025'!B:B,A49,'Honor 2025'!D:D)/COUNTIF('Honor 2025'!B:B,A49),0)</f>
        <v>1338250</v>
      </c>
      <c r="P49" s="67" t="s">
        <v>743</v>
      </c>
      <c r="Q49" s="70">
        <v>33</v>
      </c>
      <c r="R49" s="67" t="s">
        <v>832</v>
      </c>
      <c r="S49" s="22" t="e">
        <f>(SUMIF('Data Alokasi Mitra per Bulan'!C:C,A49,'Data Alokasi Mitra per Bulan'!O:O)+SUMIF('Data Alokasi Mitra per Bulan'!C:C,A49,'Data Alokasi Mitra per Bulan'!P:P))/(COUNTIFS('Data Alokasi Mitra per Bulan'!C:C,A49,'Data Alokasi Mitra per Bulan'!O:O,"&lt;&gt;")+COUNTIFS('Data Alokasi Mitra per Bulan'!C:C,A49,'Data Alokasi Mitra per Bulan'!P:P,"&lt;&gt;"))</f>
        <v>#DIV/0!</v>
      </c>
    </row>
    <row r="50" spans="1:19" ht="14.4">
      <c r="A50" s="22" t="s">
        <v>833</v>
      </c>
      <c r="B50" s="67" t="s">
        <v>737</v>
      </c>
      <c r="C50" s="67" t="s">
        <v>746</v>
      </c>
      <c r="D50" s="22" t="e">
        <f>SUMIF('Form Responses 1'!L:L,A50,'Form Responses 1'!D:D)/COUNTIF('Form Responses 1'!L:L,A50)</f>
        <v>#DIV/0!</v>
      </c>
      <c r="E50" s="69" t="e">
        <f>SUMIF('Form Responses 1'!L:L,A50,'Form Responses 1'!E:E)/COUNTIF('Form Responses 1'!L:L,A50)</f>
        <v>#DIV/0!</v>
      </c>
      <c r="F50" s="69" t="e">
        <f>SUMIF('Form Responses 1'!L:L,A50,'Form Responses 1'!F:F)/COUNTIF('Form Responses 1'!L:L,A50)</f>
        <v>#DIV/0!</v>
      </c>
      <c r="G50" s="22" t="e">
        <f>SUMIF('Form Responses 1'!L:L,A50,'Form Responses 1'!G:G)/COUNTIF('Form Responses 1'!L:L,A50)</f>
        <v>#DIV/0!</v>
      </c>
      <c r="H50" s="22" t="e">
        <f>SUMIF('Form Responses 1'!L:L,A50,'Form Responses 1'!H:H)/COUNTIF('Form Responses 1'!L:L,A50)</f>
        <v>#DIV/0!</v>
      </c>
      <c r="I50" s="22" t="e">
        <f>SUMIF('Form Responses 1'!L:L,A50,'Form Responses 1'!I:I)/COUNTIF('Form Responses 1'!L:L,A50)</f>
        <v>#DIV/0!</v>
      </c>
      <c r="J50" s="22" t="e">
        <f>SUMIF('Form Responses 1'!L:L,A50,'Form Responses 1'!J:J)/COUNTIF('Form Responses 1'!L:L,A50)</f>
        <v>#DIV/0!</v>
      </c>
      <c r="K50" s="22">
        <f t="shared" si="0"/>
        <v>0</v>
      </c>
      <c r="L50" s="22">
        <f t="shared" si="1"/>
        <v>0</v>
      </c>
      <c r="M50" s="69" t="e">
        <f t="shared" si="2"/>
        <v>#REF!</v>
      </c>
      <c r="N50" s="22">
        <f>COUNTIF('Data Alokasi Mitra per Bulan'!C:C,A50)</f>
        <v>0</v>
      </c>
      <c r="O50" s="68" t="e">
        <f>ROUND(SUMIF('Honor 2025'!B:B,A50,'Honor 2025'!D:D)/COUNTIF('Honor 2025'!B:B,A50),0)</f>
        <v>#DIV/0!</v>
      </c>
      <c r="P50" s="67" t="s">
        <v>739</v>
      </c>
      <c r="Q50" s="70">
        <v>24</v>
      </c>
      <c r="R50" s="67" t="s">
        <v>834</v>
      </c>
      <c r="S50" s="22" t="e">
        <f>(SUMIF('Data Alokasi Mitra per Bulan'!C:C,A50,'Data Alokasi Mitra per Bulan'!O:O)+SUMIF('Data Alokasi Mitra per Bulan'!C:C,A50,'Data Alokasi Mitra per Bulan'!P:P))/(COUNTIFS('Data Alokasi Mitra per Bulan'!C:C,A50,'Data Alokasi Mitra per Bulan'!O:O,"&lt;&gt;")+COUNTIFS('Data Alokasi Mitra per Bulan'!C:C,A50,'Data Alokasi Mitra per Bulan'!P:P,"&lt;&gt;"))</f>
        <v>#DIV/0!</v>
      </c>
    </row>
    <row r="51" spans="1:19" ht="14.4">
      <c r="A51" s="22" t="s">
        <v>157</v>
      </c>
      <c r="B51" s="67" t="s">
        <v>737</v>
      </c>
      <c r="C51" s="67" t="s">
        <v>746</v>
      </c>
      <c r="D51" s="22" t="e">
        <f>SUMIF('Form Responses 1'!L:L,A51,'Form Responses 1'!D:D)/COUNTIF('Form Responses 1'!L:L,A51)</f>
        <v>#DIV/0!</v>
      </c>
      <c r="E51" s="69" t="e">
        <f>SUMIF('Form Responses 1'!L:L,A51,'Form Responses 1'!E:E)/COUNTIF('Form Responses 1'!L:L,A51)</f>
        <v>#DIV/0!</v>
      </c>
      <c r="F51" s="69" t="e">
        <f>SUMIF('Form Responses 1'!L:L,A51,'Form Responses 1'!F:F)/COUNTIF('Form Responses 1'!L:L,A51)</f>
        <v>#DIV/0!</v>
      </c>
      <c r="G51" s="22" t="e">
        <f>SUMIF('Form Responses 1'!L:L,A51,'Form Responses 1'!G:G)/COUNTIF('Form Responses 1'!L:L,A51)</f>
        <v>#DIV/0!</v>
      </c>
      <c r="H51" s="22" t="e">
        <f>SUMIF('Form Responses 1'!L:L,A51,'Form Responses 1'!H:H)/COUNTIF('Form Responses 1'!L:L,A51)</f>
        <v>#DIV/0!</v>
      </c>
      <c r="I51" s="22" t="e">
        <f>SUMIF('Form Responses 1'!L:L,A51,'Form Responses 1'!I:I)/COUNTIF('Form Responses 1'!L:L,A51)</f>
        <v>#DIV/0!</v>
      </c>
      <c r="J51" s="22" t="e">
        <f>SUMIF('Form Responses 1'!L:L,A51,'Form Responses 1'!J:J)/COUNTIF('Form Responses 1'!L:L,A51)</f>
        <v>#DIV/0!</v>
      </c>
      <c r="K51" s="22">
        <f t="shared" si="0"/>
        <v>0</v>
      </c>
      <c r="L51" s="22">
        <f t="shared" si="1"/>
        <v>0</v>
      </c>
      <c r="M51" s="69" t="e">
        <f t="shared" si="2"/>
        <v>#REF!</v>
      </c>
      <c r="N51" s="22">
        <f>COUNTIF('Data Alokasi Mitra per Bulan'!C:C,A51)</f>
        <v>3</v>
      </c>
      <c r="O51" s="68">
        <f>ROUND(SUMIF('Honor 2025'!B:B,A51,'Honor 2025'!D:D)/COUNTIF('Honor 2025'!B:B,A51),0)</f>
        <v>260333</v>
      </c>
      <c r="P51" s="67" t="s">
        <v>761</v>
      </c>
      <c r="Q51" s="70">
        <v>34</v>
      </c>
      <c r="R51" s="67" t="s">
        <v>835</v>
      </c>
      <c r="S51" s="22" t="e">
        <f>(SUMIF('Data Alokasi Mitra per Bulan'!C:C,A51,'Data Alokasi Mitra per Bulan'!O:O)+SUMIF('Data Alokasi Mitra per Bulan'!C:C,A51,'Data Alokasi Mitra per Bulan'!P:P))/(COUNTIFS('Data Alokasi Mitra per Bulan'!C:C,A51,'Data Alokasi Mitra per Bulan'!O:O,"&lt;&gt;")+COUNTIFS('Data Alokasi Mitra per Bulan'!C:C,A51,'Data Alokasi Mitra per Bulan'!P:P,"&lt;&gt;"))</f>
        <v>#DIV/0!</v>
      </c>
    </row>
    <row r="52" spans="1:19" ht="14.4">
      <c r="A52" s="22" t="s">
        <v>836</v>
      </c>
      <c r="B52" s="67" t="s">
        <v>742</v>
      </c>
      <c r="C52" s="67" t="s">
        <v>746</v>
      </c>
      <c r="D52" s="22" t="e">
        <f>SUMIF('Form Responses 1'!L:L,A52,'Form Responses 1'!D:D)/COUNTIF('Form Responses 1'!L:L,A52)</f>
        <v>#DIV/0!</v>
      </c>
      <c r="E52" s="69" t="e">
        <f>SUMIF('Form Responses 1'!L:L,A52,'Form Responses 1'!E:E)/COUNTIF('Form Responses 1'!L:L,A52)</f>
        <v>#DIV/0!</v>
      </c>
      <c r="F52" s="69" t="e">
        <f>SUMIF('Form Responses 1'!L:L,A52,'Form Responses 1'!F:F)/COUNTIF('Form Responses 1'!L:L,A52)</f>
        <v>#DIV/0!</v>
      </c>
      <c r="G52" s="22" t="e">
        <f>SUMIF('Form Responses 1'!L:L,A52,'Form Responses 1'!G:G)/COUNTIF('Form Responses 1'!L:L,A52)</f>
        <v>#DIV/0!</v>
      </c>
      <c r="H52" s="22" t="e">
        <f>SUMIF('Form Responses 1'!L:L,A52,'Form Responses 1'!H:H)/COUNTIF('Form Responses 1'!L:L,A52)</f>
        <v>#DIV/0!</v>
      </c>
      <c r="I52" s="22" t="e">
        <f>SUMIF('Form Responses 1'!L:L,A52,'Form Responses 1'!I:I)/COUNTIF('Form Responses 1'!L:L,A52)</f>
        <v>#DIV/0!</v>
      </c>
      <c r="J52" s="22" t="e">
        <f>SUMIF('Form Responses 1'!L:L,A52,'Form Responses 1'!J:J)/COUNTIF('Form Responses 1'!L:L,A52)</f>
        <v>#DIV/0!</v>
      </c>
      <c r="K52" s="22">
        <f t="shared" si="0"/>
        <v>0</v>
      </c>
      <c r="L52" s="22">
        <f t="shared" si="1"/>
        <v>0</v>
      </c>
      <c r="M52" s="69" t="e">
        <f t="shared" si="2"/>
        <v>#REF!</v>
      </c>
      <c r="N52" s="22">
        <f>COUNTIF('Data Alokasi Mitra per Bulan'!C:C,A52)</f>
        <v>0</v>
      </c>
      <c r="O52" s="68" t="e">
        <f>ROUND(SUMIF('Honor 2025'!B:B,A52,'Honor 2025'!D:D)/COUNTIF('Honor 2025'!B:B,A52),0)</f>
        <v>#DIV/0!</v>
      </c>
      <c r="P52" s="67" t="s">
        <v>764</v>
      </c>
      <c r="Q52" s="70">
        <v>25</v>
      </c>
      <c r="R52" s="67" t="s">
        <v>837</v>
      </c>
      <c r="S52" s="22" t="e">
        <f>(SUMIF('Data Alokasi Mitra per Bulan'!C:C,A52,'Data Alokasi Mitra per Bulan'!O:O)+SUMIF('Data Alokasi Mitra per Bulan'!C:C,A52,'Data Alokasi Mitra per Bulan'!P:P))/(COUNTIFS('Data Alokasi Mitra per Bulan'!C:C,A52,'Data Alokasi Mitra per Bulan'!O:O,"&lt;&gt;")+COUNTIFS('Data Alokasi Mitra per Bulan'!C:C,A52,'Data Alokasi Mitra per Bulan'!P:P,"&lt;&gt;"))</f>
        <v>#DIV/0!</v>
      </c>
    </row>
    <row r="53" spans="1:19" ht="14.4">
      <c r="A53" s="22" t="s">
        <v>354</v>
      </c>
      <c r="B53" s="67" t="s">
        <v>742</v>
      </c>
      <c r="C53" s="67" t="s">
        <v>738</v>
      </c>
      <c r="D53" s="22" t="e">
        <f>SUMIF('Form Responses 1'!L:L,A53,'Form Responses 1'!D:D)/COUNTIF('Form Responses 1'!L:L,A53)</f>
        <v>#DIV/0!</v>
      </c>
      <c r="E53" s="69" t="e">
        <f>SUMIF('Form Responses 1'!L:L,A53,'Form Responses 1'!E:E)/COUNTIF('Form Responses 1'!L:L,A53)</f>
        <v>#DIV/0!</v>
      </c>
      <c r="F53" s="69" t="e">
        <f>SUMIF('Form Responses 1'!L:L,A53,'Form Responses 1'!F:F)/COUNTIF('Form Responses 1'!L:L,A53)</f>
        <v>#DIV/0!</v>
      </c>
      <c r="G53" s="22" t="e">
        <f>SUMIF('Form Responses 1'!L:L,A53,'Form Responses 1'!G:G)/COUNTIF('Form Responses 1'!L:L,A53)</f>
        <v>#DIV/0!</v>
      </c>
      <c r="H53" s="22" t="e">
        <f>SUMIF('Form Responses 1'!L:L,A53,'Form Responses 1'!H:H)/COUNTIF('Form Responses 1'!L:L,A53)</f>
        <v>#DIV/0!</v>
      </c>
      <c r="I53" s="22" t="e">
        <f>SUMIF('Form Responses 1'!L:L,A53,'Form Responses 1'!I:I)/COUNTIF('Form Responses 1'!L:L,A53)</f>
        <v>#DIV/0!</v>
      </c>
      <c r="J53" s="22" t="e">
        <f>SUMIF('Form Responses 1'!L:L,A53,'Form Responses 1'!J:J)/COUNTIF('Form Responses 1'!L:L,A53)</f>
        <v>#DIV/0!</v>
      </c>
      <c r="K53" s="22">
        <f t="shared" si="0"/>
        <v>0</v>
      </c>
      <c r="L53" s="22">
        <f t="shared" si="1"/>
        <v>0</v>
      </c>
      <c r="M53" s="69" t="e">
        <f t="shared" si="2"/>
        <v>#REF!</v>
      </c>
      <c r="N53" s="22">
        <f>COUNTIF('Data Alokasi Mitra per Bulan'!C:C,A53)</f>
        <v>0</v>
      </c>
      <c r="O53" s="68">
        <f>ROUND(SUMIF('Honor 2025'!B:B,A53,'Honor 2025'!D:D)/COUNTIF('Honor 2025'!B:B,A53),0)</f>
        <v>0</v>
      </c>
      <c r="P53" s="67" t="s">
        <v>739</v>
      </c>
      <c r="Q53" s="70">
        <v>25</v>
      </c>
      <c r="R53" s="67" t="s">
        <v>838</v>
      </c>
      <c r="S53" s="22" t="e">
        <f>(SUMIF('Data Alokasi Mitra per Bulan'!C:C,A53,'Data Alokasi Mitra per Bulan'!O:O)+SUMIF('Data Alokasi Mitra per Bulan'!C:C,A53,'Data Alokasi Mitra per Bulan'!P:P))/(COUNTIFS('Data Alokasi Mitra per Bulan'!C:C,A53,'Data Alokasi Mitra per Bulan'!O:O,"&lt;&gt;")+COUNTIFS('Data Alokasi Mitra per Bulan'!C:C,A53,'Data Alokasi Mitra per Bulan'!P:P,"&lt;&gt;"))</f>
        <v>#DIV/0!</v>
      </c>
    </row>
    <row r="54" spans="1:19" ht="14.4">
      <c r="A54" s="62" t="s">
        <v>839</v>
      </c>
      <c r="B54" s="67" t="s">
        <v>742</v>
      </c>
      <c r="C54" s="67" t="s">
        <v>738</v>
      </c>
      <c r="D54" s="22" t="e">
        <f>SUMIF('Form Responses 1'!L:L,A54,'Form Responses 1'!D:D)/COUNTIF('Form Responses 1'!L:L,A54)</f>
        <v>#DIV/0!</v>
      </c>
      <c r="E54" s="69" t="e">
        <f>SUMIF('Form Responses 1'!L:L,A54,'Form Responses 1'!E:E)/COUNTIF('Form Responses 1'!L:L,A54)</f>
        <v>#DIV/0!</v>
      </c>
      <c r="F54" s="69" t="e">
        <f>SUMIF('Form Responses 1'!L:L,A54,'Form Responses 1'!F:F)/COUNTIF('Form Responses 1'!L:L,A54)</f>
        <v>#DIV/0!</v>
      </c>
      <c r="G54" s="22" t="e">
        <f>SUMIF('Form Responses 1'!L:L,A54,'Form Responses 1'!G:G)/COUNTIF('Form Responses 1'!L:L,A54)</f>
        <v>#DIV/0!</v>
      </c>
      <c r="H54" s="22" t="e">
        <f>SUMIF('Form Responses 1'!L:L,A54,'Form Responses 1'!H:H)/COUNTIF('Form Responses 1'!L:L,A54)</f>
        <v>#DIV/0!</v>
      </c>
      <c r="I54" s="22" t="e">
        <f>SUMIF('Form Responses 1'!L:L,A54,'Form Responses 1'!I:I)/COUNTIF('Form Responses 1'!L:L,A54)</f>
        <v>#DIV/0!</v>
      </c>
      <c r="J54" s="22" t="e">
        <f>SUMIF('Form Responses 1'!L:L,A54,'Form Responses 1'!J:J)/COUNTIF('Form Responses 1'!L:L,A54)</f>
        <v>#DIV/0!</v>
      </c>
      <c r="K54" s="22">
        <f t="shared" si="0"/>
        <v>0</v>
      </c>
      <c r="L54" s="22">
        <f t="shared" si="1"/>
        <v>0</v>
      </c>
      <c r="M54" s="69" t="e">
        <f t="shared" si="2"/>
        <v>#REF!</v>
      </c>
      <c r="N54" s="22">
        <f>COUNTIF('Data Alokasi Mitra per Bulan'!C:C,A54)</f>
        <v>0</v>
      </c>
      <c r="O54" s="68" t="e">
        <f>ROUND(SUMIF('Honor 2025'!B:B,A54,'Honor 2025'!D:D)/COUNTIF('Honor 2025'!B:B,A54),0)</f>
        <v>#DIV/0!</v>
      </c>
      <c r="P54" s="67" t="s">
        <v>749</v>
      </c>
      <c r="Q54" s="70">
        <v>29</v>
      </c>
      <c r="R54" s="67" t="s">
        <v>840</v>
      </c>
      <c r="S54" s="22" t="e">
        <f>(SUMIF('Data Alokasi Mitra per Bulan'!C:C,A54,'Data Alokasi Mitra per Bulan'!O:O)+SUMIF('Data Alokasi Mitra per Bulan'!C:C,A54,'Data Alokasi Mitra per Bulan'!P:P))/(COUNTIFS('Data Alokasi Mitra per Bulan'!C:C,A54,'Data Alokasi Mitra per Bulan'!O:O,"&lt;&gt;")+COUNTIFS('Data Alokasi Mitra per Bulan'!C:C,A54,'Data Alokasi Mitra per Bulan'!P:P,"&lt;&gt;"))</f>
        <v>#DIV/0!</v>
      </c>
    </row>
    <row r="55" spans="1:19" ht="14.4">
      <c r="A55" s="62" t="s">
        <v>34</v>
      </c>
      <c r="B55" s="67" t="s">
        <v>737</v>
      </c>
      <c r="C55" s="67" t="s">
        <v>781</v>
      </c>
      <c r="D55" s="22">
        <f>SUMIF('Form Responses 1'!L:L,A55,'Form Responses 1'!D:D)/COUNTIF('Form Responses 1'!L:L,A55)</f>
        <v>4</v>
      </c>
      <c r="E55" s="69">
        <f>SUMIF('Form Responses 1'!L:L,A55,'Form Responses 1'!E:E)/COUNTIF('Form Responses 1'!L:L,A55)</f>
        <v>4</v>
      </c>
      <c r="F55" s="69">
        <f>SUMIF('Form Responses 1'!L:L,A55,'Form Responses 1'!F:F)/COUNTIF('Form Responses 1'!L:L,A55)</f>
        <v>4</v>
      </c>
      <c r="G55" s="22">
        <f>SUMIF('Form Responses 1'!L:L,A55,'Form Responses 1'!G:G)/COUNTIF('Form Responses 1'!L:L,A55)</f>
        <v>4</v>
      </c>
      <c r="H55" s="22">
        <f>SUMIF('Form Responses 1'!L:L,A55,'Form Responses 1'!H:H)/COUNTIF('Form Responses 1'!L:L,A55)</f>
        <v>4</v>
      </c>
      <c r="I55" s="22">
        <f>SUMIF('Form Responses 1'!L:L,A55,'Form Responses 1'!I:I)/COUNTIF('Form Responses 1'!L:L,A55)</f>
        <v>4</v>
      </c>
      <c r="J55" s="22">
        <f>SUMIF('Form Responses 1'!L:L,A55,'Form Responses 1'!J:J)/COUNTIF('Form Responses 1'!L:L,A55)</f>
        <v>5</v>
      </c>
      <c r="K55" s="22">
        <f t="shared" si="0"/>
        <v>29</v>
      </c>
      <c r="L55" s="22">
        <f t="shared" si="1"/>
        <v>4.1399999999999997</v>
      </c>
      <c r="M55" s="69" t="e">
        <f t="shared" si="2"/>
        <v>#REF!</v>
      </c>
      <c r="N55" s="22">
        <f>COUNTIF('Data Alokasi Mitra per Bulan'!C:C,A55)</f>
        <v>57</v>
      </c>
      <c r="O55" s="68">
        <f>ROUND(SUMIF('Honor 2025'!B:B,A55,'Honor 2025'!D:D)/COUNTIF('Honor 2025'!B:B,A55),0)</f>
        <v>2181583</v>
      </c>
      <c r="P55" s="67" t="s">
        <v>769</v>
      </c>
      <c r="Q55" s="70">
        <v>44</v>
      </c>
      <c r="R55" s="67" t="s">
        <v>841</v>
      </c>
      <c r="S55" s="22" t="e">
        <f>(SUMIF('Data Alokasi Mitra per Bulan'!C:C,A55,'Data Alokasi Mitra per Bulan'!O:O)+SUMIF('Data Alokasi Mitra per Bulan'!C:C,A55,'Data Alokasi Mitra per Bulan'!P:P))/(COUNTIFS('Data Alokasi Mitra per Bulan'!C:C,A55,'Data Alokasi Mitra per Bulan'!O:O,"&lt;&gt;")+COUNTIFS('Data Alokasi Mitra per Bulan'!C:C,A55,'Data Alokasi Mitra per Bulan'!P:P,"&lt;&gt;"))</f>
        <v>#DIV/0!</v>
      </c>
    </row>
    <row r="56" spans="1:19" ht="14.4">
      <c r="A56" s="62" t="s">
        <v>842</v>
      </c>
      <c r="B56" s="67" t="s">
        <v>742</v>
      </c>
      <c r="C56" s="67" t="s">
        <v>738</v>
      </c>
      <c r="D56" s="22" t="e">
        <f>SUMIF('Form Responses 1'!L:L,A56,'Form Responses 1'!D:D)/COUNTIF('Form Responses 1'!L:L,A56)</f>
        <v>#DIV/0!</v>
      </c>
      <c r="E56" s="69" t="e">
        <f>SUMIF('Form Responses 1'!L:L,A56,'Form Responses 1'!E:E)/COUNTIF('Form Responses 1'!L:L,A56)</f>
        <v>#DIV/0!</v>
      </c>
      <c r="F56" s="69" t="e">
        <f>SUMIF('Form Responses 1'!L:L,A56,'Form Responses 1'!F:F)/COUNTIF('Form Responses 1'!L:L,A56)</f>
        <v>#DIV/0!</v>
      </c>
      <c r="G56" s="22" t="e">
        <f>SUMIF('Form Responses 1'!L:L,A56,'Form Responses 1'!G:G)/COUNTIF('Form Responses 1'!L:L,A56)</f>
        <v>#DIV/0!</v>
      </c>
      <c r="H56" s="22" t="e">
        <f>SUMIF('Form Responses 1'!L:L,A56,'Form Responses 1'!H:H)/COUNTIF('Form Responses 1'!L:L,A56)</f>
        <v>#DIV/0!</v>
      </c>
      <c r="I56" s="22" t="e">
        <f>SUMIF('Form Responses 1'!L:L,A56,'Form Responses 1'!I:I)/COUNTIF('Form Responses 1'!L:L,A56)</f>
        <v>#DIV/0!</v>
      </c>
      <c r="J56" s="22" t="e">
        <f>SUMIF('Form Responses 1'!L:L,A56,'Form Responses 1'!J:J)/COUNTIF('Form Responses 1'!L:L,A56)</f>
        <v>#DIV/0!</v>
      </c>
      <c r="K56" s="22">
        <f t="shared" si="0"/>
        <v>0</v>
      </c>
      <c r="L56" s="22">
        <f t="shared" si="1"/>
        <v>0</v>
      </c>
      <c r="M56" s="69" t="e">
        <f t="shared" si="2"/>
        <v>#REF!</v>
      </c>
      <c r="N56" s="22">
        <f>COUNTIF('Data Alokasi Mitra per Bulan'!C:C,A56)</f>
        <v>0</v>
      </c>
      <c r="O56" s="68" t="e">
        <f>ROUND(SUMIF('Honor 2025'!B:B,A56,'Honor 2025'!D:D)/COUNTIF('Honor 2025'!B:B,A56),0)</f>
        <v>#DIV/0!</v>
      </c>
      <c r="P56" s="67" t="s">
        <v>769</v>
      </c>
      <c r="Q56" s="70">
        <v>42</v>
      </c>
      <c r="R56" s="67" t="s">
        <v>843</v>
      </c>
      <c r="S56" s="22" t="e">
        <f>(SUMIF('Data Alokasi Mitra per Bulan'!C:C,A56,'Data Alokasi Mitra per Bulan'!O:O)+SUMIF('Data Alokasi Mitra per Bulan'!C:C,A56,'Data Alokasi Mitra per Bulan'!P:P))/(COUNTIFS('Data Alokasi Mitra per Bulan'!C:C,A56,'Data Alokasi Mitra per Bulan'!O:O,"&lt;&gt;")+COUNTIFS('Data Alokasi Mitra per Bulan'!C:C,A56,'Data Alokasi Mitra per Bulan'!P:P,"&lt;&gt;"))</f>
        <v>#DIV/0!</v>
      </c>
    </row>
    <row r="57" spans="1:19" ht="14.4">
      <c r="A57" s="22" t="s">
        <v>844</v>
      </c>
      <c r="B57" s="67" t="s">
        <v>737</v>
      </c>
      <c r="C57" s="67" t="s">
        <v>746</v>
      </c>
      <c r="D57" s="22" t="e">
        <f>SUMIF('Form Responses 1'!L:L,A57,'Form Responses 1'!D:D)/COUNTIF('Form Responses 1'!L:L,A57)</f>
        <v>#DIV/0!</v>
      </c>
      <c r="E57" s="69" t="e">
        <f>SUMIF('Form Responses 1'!L:L,A57,'Form Responses 1'!E:E)/COUNTIF('Form Responses 1'!L:L,A57)</f>
        <v>#DIV/0!</v>
      </c>
      <c r="F57" s="69" t="e">
        <f>SUMIF('Form Responses 1'!L:L,A57,'Form Responses 1'!F:F)/COUNTIF('Form Responses 1'!L:L,A57)</f>
        <v>#DIV/0!</v>
      </c>
      <c r="G57" s="22" t="e">
        <f>SUMIF('Form Responses 1'!L:L,A57,'Form Responses 1'!G:G)/COUNTIF('Form Responses 1'!L:L,A57)</f>
        <v>#DIV/0!</v>
      </c>
      <c r="H57" s="22" t="e">
        <f>SUMIF('Form Responses 1'!L:L,A57,'Form Responses 1'!H:H)/COUNTIF('Form Responses 1'!L:L,A57)</f>
        <v>#DIV/0!</v>
      </c>
      <c r="I57" s="22" t="e">
        <f>SUMIF('Form Responses 1'!L:L,A57,'Form Responses 1'!I:I)/COUNTIF('Form Responses 1'!L:L,A57)</f>
        <v>#DIV/0!</v>
      </c>
      <c r="J57" s="22" t="e">
        <f>SUMIF('Form Responses 1'!L:L,A57,'Form Responses 1'!J:J)/COUNTIF('Form Responses 1'!L:L,A57)</f>
        <v>#DIV/0!</v>
      </c>
      <c r="K57" s="22">
        <f t="shared" si="0"/>
        <v>0</v>
      </c>
      <c r="L57" s="22">
        <f t="shared" si="1"/>
        <v>0</v>
      </c>
      <c r="M57" s="69" t="e">
        <f t="shared" si="2"/>
        <v>#REF!</v>
      </c>
      <c r="N57" s="22">
        <f>COUNTIF('Data Alokasi Mitra per Bulan'!C:C,A57)</f>
        <v>0</v>
      </c>
      <c r="O57" s="68" t="e">
        <f>ROUND(SUMIF('Honor 2025'!B:B,A57,'Honor 2025'!D:D)/COUNTIF('Honor 2025'!B:B,A57),0)</f>
        <v>#DIV/0!</v>
      </c>
      <c r="P57" s="67" t="s">
        <v>769</v>
      </c>
      <c r="Q57" s="70">
        <v>26</v>
      </c>
      <c r="R57" s="67" t="s">
        <v>845</v>
      </c>
      <c r="S57" s="22" t="e">
        <f>(SUMIF('Data Alokasi Mitra per Bulan'!C:C,A57,'Data Alokasi Mitra per Bulan'!O:O)+SUMIF('Data Alokasi Mitra per Bulan'!C:C,A57,'Data Alokasi Mitra per Bulan'!P:P))/(COUNTIFS('Data Alokasi Mitra per Bulan'!C:C,A57,'Data Alokasi Mitra per Bulan'!O:O,"&lt;&gt;")+COUNTIFS('Data Alokasi Mitra per Bulan'!C:C,A57,'Data Alokasi Mitra per Bulan'!P:P,"&lt;&gt;"))</f>
        <v>#DIV/0!</v>
      </c>
    </row>
    <row r="58" spans="1:19" ht="14.4">
      <c r="A58" s="62" t="s">
        <v>47</v>
      </c>
      <c r="B58" s="67" t="s">
        <v>737</v>
      </c>
      <c r="C58" s="67" t="s">
        <v>746</v>
      </c>
      <c r="D58" s="22" t="e">
        <f>SUMIF('Form Responses 1'!L:L,A58,'Form Responses 1'!D:D)/COUNTIF('Form Responses 1'!L:L,A58)</f>
        <v>#DIV/0!</v>
      </c>
      <c r="E58" s="69" t="e">
        <f>SUMIF('Form Responses 1'!L:L,A58,'Form Responses 1'!E:E)/COUNTIF('Form Responses 1'!L:L,A58)</f>
        <v>#DIV/0!</v>
      </c>
      <c r="F58" s="69" t="e">
        <f>SUMIF('Form Responses 1'!L:L,A58,'Form Responses 1'!F:F)/COUNTIF('Form Responses 1'!L:L,A58)</f>
        <v>#DIV/0!</v>
      </c>
      <c r="G58" s="22" t="e">
        <f>SUMIF('Form Responses 1'!L:L,A58,'Form Responses 1'!G:G)/COUNTIF('Form Responses 1'!L:L,A58)</f>
        <v>#DIV/0!</v>
      </c>
      <c r="H58" s="22" t="e">
        <f>SUMIF('Form Responses 1'!L:L,A58,'Form Responses 1'!H:H)/COUNTIF('Form Responses 1'!L:L,A58)</f>
        <v>#DIV/0!</v>
      </c>
      <c r="I58" s="22" t="e">
        <f>SUMIF('Form Responses 1'!L:L,A58,'Form Responses 1'!I:I)/COUNTIF('Form Responses 1'!L:L,A58)</f>
        <v>#DIV/0!</v>
      </c>
      <c r="J58" s="22" t="e">
        <f>SUMIF('Form Responses 1'!L:L,A58,'Form Responses 1'!J:J)/COUNTIF('Form Responses 1'!L:L,A58)</f>
        <v>#DIV/0!</v>
      </c>
      <c r="K58" s="22">
        <f t="shared" si="0"/>
        <v>0</v>
      </c>
      <c r="L58" s="22">
        <f t="shared" si="1"/>
        <v>0</v>
      </c>
      <c r="M58" s="69" t="e">
        <f t="shared" si="2"/>
        <v>#REF!</v>
      </c>
      <c r="N58" s="22">
        <f>COUNTIF('Data Alokasi Mitra per Bulan'!C:C,A58)</f>
        <v>110</v>
      </c>
      <c r="O58" s="68">
        <f>ROUND(SUMIF('Honor 2025'!B:B,A58,'Honor 2025'!D:D)/COUNTIF('Honor 2025'!B:B,A58),0)</f>
        <v>2222750</v>
      </c>
      <c r="P58" s="67" t="s">
        <v>739</v>
      </c>
      <c r="Q58" s="70">
        <v>47</v>
      </c>
      <c r="R58" s="67">
        <v>7173024202770000</v>
      </c>
      <c r="S58" s="22" t="e">
        <f>(SUMIF('Data Alokasi Mitra per Bulan'!C:C,A58,'Data Alokasi Mitra per Bulan'!O:O)+SUMIF('Data Alokasi Mitra per Bulan'!C:C,A58,'Data Alokasi Mitra per Bulan'!P:P))/(COUNTIFS('Data Alokasi Mitra per Bulan'!C:C,A58,'Data Alokasi Mitra per Bulan'!O:O,"&lt;&gt;")+COUNTIFS('Data Alokasi Mitra per Bulan'!C:C,A58,'Data Alokasi Mitra per Bulan'!P:P,"&lt;&gt;"))</f>
        <v>#DIV/0!</v>
      </c>
    </row>
    <row r="59" spans="1:19" ht="14.4">
      <c r="A59" s="62" t="s">
        <v>149</v>
      </c>
      <c r="B59" s="67" t="s">
        <v>742</v>
      </c>
      <c r="C59" s="67" t="s">
        <v>738</v>
      </c>
      <c r="D59" s="22" t="e">
        <f>SUMIF('Form Responses 1'!L:L,A59,'Form Responses 1'!D:D)/COUNTIF('Form Responses 1'!L:L,A59)</f>
        <v>#DIV/0!</v>
      </c>
      <c r="E59" s="69" t="e">
        <f>SUMIF('Form Responses 1'!L:L,A59,'Form Responses 1'!E:E)/COUNTIF('Form Responses 1'!L:L,A59)</f>
        <v>#DIV/0!</v>
      </c>
      <c r="F59" s="69" t="e">
        <f>SUMIF('Form Responses 1'!L:L,A59,'Form Responses 1'!F:F)/COUNTIF('Form Responses 1'!L:L,A59)</f>
        <v>#DIV/0!</v>
      </c>
      <c r="G59" s="22" t="e">
        <f>SUMIF('Form Responses 1'!L:L,A59,'Form Responses 1'!G:G)/COUNTIF('Form Responses 1'!L:L,A59)</f>
        <v>#DIV/0!</v>
      </c>
      <c r="H59" s="22" t="e">
        <f>SUMIF('Form Responses 1'!L:L,A59,'Form Responses 1'!H:H)/COUNTIF('Form Responses 1'!L:L,A59)</f>
        <v>#DIV/0!</v>
      </c>
      <c r="I59" s="22" t="e">
        <f>SUMIF('Form Responses 1'!L:L,A59,'Form Responses 1'!I:I)/COUNTIF('Form Responses 1'!L:L,A59)</f>
        <v>#DIV/0!</v>
      </c>
      <c r="J59" s="22" t="e">
        <f>SUMIF('Form Responses 1'!L:L,A59,'Form Responses 1'!J:J)/COUNTIF('Form Responses 1'!L:L,A59)</f>
        <v>#DIV/0!</v>
      </c>
      <c r="K59" s="22">
        <f t="shared" si="0"/>
        <v>0</v>
      </c>
      <c r="L59" s="22">
        <f t="shared" si="1"/>
        <v>0</v>
      </c>
      <c r="M59" s="69" t="e">
        <f t="shared" si="2"/>
        <v>#REF!</v>
      </c>
      <c r="N59" s="22">
        <f>COUNTIF('Data Alokasi Mitra per Bulan'!C:C,A59)</f>
        <v>8</v>
      </c>
      <c r="O59" s="68">
        <f>ROUND(SUMIF('Honor 2025'!B:B,A59,'Honor 2025'!D:D)/COUNTIF('Honor 2025'!B:B,A59),0)</f>
        <v>645167</v>
      </c>
      <c r="P59" s="67" t="s">
        <v>830</v>
      </c>
      <c r="Q59" s="70">
        <v>54</v>
      </c>
      <c r="R59" s="67" t="s">
        <v>474</v>
      </c>
      <c r="S59" s="22" t="e">
        <f>(SUMIF('Data Alokasi Mitra per Bulan'!C:C,A59,'Data Alokasi Mitra per Bulan'!O:O)+SUMIF('Data Alokasi Mitra per Bulan'!C:C,A59,'Data Alokasi Mitra per Bulan'!P:P))/(COUNTIFS('Data Alokasi Mitra per Bulan'!C:C,A59,'Data Alokasi Mitra per Bulan'!O:O,"&lt;&gt;")+COUNTIFS('Data Alokasi Mitra per Bulan'!C:C,A59,'Data Alokasi Mitra per Bulan'!P:P,"&lt;&gt;"))</f>
        <v>#DIV/0!</v>
      </c>
    </row>
    <row r="60" spans="1:19" ht="14.4">
      <c r="A60" s="62" t="s">
        <v>224</v>
      </c>
      <c r="B60" s="67" t="s">
        <v>737</v>
      </c>
      <c r="C60" s="67" t="s">
        <v>738</v>
      </c>
      <c r="D60" s="22" t="e">
        <f>SUMIF('Form Responses 1'!L:L,A60,'Form Responses 1'!D:D)/COUNTIF('Form Responses 1'!L:L,A60)</f>
        <v>#DIV/0!</v>
      </c>
      <c r="E60" s="69" t="e">
        <f>SUMIF('Form Responses 1'!L:L,A60,'Form Responses 1'!E:E)/COUNTIF('Form Responses 1'!L:L,A60)</f>
        <v>#DIV/0!</v>
      </c>
      <c r="F60" s="69" t="e">
        <f>SUMIF('Form Responses 1'!L:L,A60,'Form Responses 1'!F:F)/COUNTIF('Form Responses 1'!L:L,A60)</f>
        <v>#DIV/0!</v>
      </c>
      <c r="G60" s="22" t="e">
        <f>SUMIF('Form Responses 1'!L:L,A60,'Form Responses 1'!G:G)/COUNTIF('Form Responses 1'!L:L,A60)</f>
        <v>#DIV/0!</v>
      </c>
      <c r="H60" s="22" t="e">
        <f>SUMIF('Form Responses 1'!L:L,A60,'Form Responses 1'!H:H)/COUNTIF('Form Responses 1'!L:L,A60)</f>
        <v>#DIV/0!</v>
      </c>
      <c r="I60" s="22" t="e">
        <f>SUMIF('Form Responses 1'!L:L,A60,'Form Responses 1'!I:I)/COUNTIF('Form Responses 1'!L:L,A60)</f>
        <v>#DIV/0!</v>
      </c>
      <c r="J60" s="22" t="e">
        <f>SUMIF('Form Responses 1'!L:L,A60,'Form Responses 1'!J:J)/COUNTIF('Form Responses 1'!L:L,A60)</f>
        <v>#DIV/0!</v>
      </c>
      <c r="K60" s="22">
        <f t="shared" si="0"/>
        <v>0</v>
      </c>
      <c r="L60" s="22">
        <f t="shared" si="1"/>
        <v>0</v>
      </c>
      <c r="M60" s="69" t="e">
        <f t="shared" si="2"/>
        <v>#REF!</v>
      </c>
      <c r="N60" s="22">
        <f>COUNTIF('Data Alokasi Mitra per Bulan'!C:C,A60)</f>
        <v>3</v>
      </c>
      <c r="O60" s="68">
        <f>ROUND(SUMIF('Honor 2025'!B:B,A60,'Honor 2025'!D:D)/COUNTIF('Honor 2025'!B:B,A60),0)</f>
        <v>371333</v>
      </c>
      <c r="P60" s="67" t="s">
        <v>830</v>
      </c>
      <c r="Q60" s="70">
        <v>40</v>
      </c>
      <c r="R60" s="67" t="s">
        <v>846</v>
      </c>
      <c r="S60" s="22" t="e">
        <f>(SUMIF('Data Alokasi Mitra per Bulan'!C:C,A60,'Data Alokasi Mitra per Bulan'!O:O)+SUMIF('Data Alokasi Mitra per Bulan'!C:C,A60,'Data Alokasi Mitra per Bulan'!P:P))/(COUNTIFS('Data Alokasi Mitra per Bulan'!C:C,A60,'Data Alokasi Mitra per Bulan'!O:O,"&lt;&gt;")+COUNTIFS('Data Alokasi Mitra per Bulan'!C:C,A60,'Data Alokasi Mitra per Bulan'!P:P,"&lt;&gt;"))</f>
        <v>#DIV/0!</v>
      </c>
    </row>
    <row r="61" spans="1:19" ht="14.4">
      <c r="A61" s="22" t="s">
        <v>847</v>
      </c>
      <c r="B61" s="67" t="s">
        <v>737</v>
      </c>
      <c r="C61" s="67" t="s">
        <v>746</v>
      </c>
      <c r="D61" s="22" t="e">
        <f>SUMIF('Form Responses 1'!L:L,A61,'Form Responses 1'!D:D)/COUNTIF('Form Responses 1'!L:L,A61)</f>
        <v>#DIV/0!</v>
      </c>
      <c r="E61" s="69" t="e">
        <f>SUMIF('Form Responses 1'!L:L,A61,'Form Responses 1'!E:E)/COUNTIF('Form Responses 1'!L:L,A61)</f>
        <v>#DIV/0!</v>
      </c>
      <c r="F61" s="69" t="e">
        <f>SUMIF('Form Responses 1'!L:L,A61,'Form Responses 1'!F:F)/COUNTIF('Form Responses 1'!L:L,A61)</f>
        <v>#DIV/0!</v>
      </c>
      <c r="G61" s="22" t="e">
        <f>SUMIF('Form Responses 1'!L:L,A61,'Form Responses 1'!G:G)/COUNTIF('Form Responses 1'!L:L,A61)</f>
        <v>#DIV/0!</v>
      </c>
      <c r="H61" s="22" t="e">
        <f>SUMIF('Form Responses 1'!L:L,A61,'Form Responses 1'!H:H)/COUNTIF('Form Responses 1'!L:L,A61)</f>
        <v>#DIV/0!</v>
      </c>
      <c r="I61" s="22" t="e">
        <f>SUMIF('Form Responses 1'!L:L,A61,'Form Responses 1'!I:I)/COUNTIF('Form Responses 1'!L:L,A61)</f>
        <v>#DIV/0!</v>
      </c>
      <c r="J61" s="22" t="e">
        <f>SUMIF('Form Responses 1'!L:L,A61,'Form Responses 1'!J:J)/COUNTIF('Form Responses 1'!L:L,A61)</f>
        <v>#DIV/0!</v>
      </c>
      <c r="K61" s="22">
        <f t="shared" si="0"/>
        <v>0</v>
      </c>
      <c r="L61" s="22">
        <f t="shared" si="1"/>
        <v>0</v>
      </c>
      <c r="M61" s="69" t="e">
        <f t="shared" si="2"/>
        <v>#REF!</v>
      </c>
      <c r="N61" s="22">
        <f>COUNTIF('Data Alokasi Mitra per Bulan'!C:C,A61)</f>
        <v>0</v>
      </c>
      <c r="O61" s="68" t="e">
        <f>ROUND(SUMIF('Honor 2025'!B:B,A61,'Honor 2025'!D:D)/COUNTIF('Honor 2025'!B:B,A61),0)</f>
        <v>#DIV/0!</v>
      </c>
      <c r="P61" s="67" t="s">
        <v>761</v>
      </c>
      <c r="Q61" s="70">
        <v>38</v>
      </c>
      <c r="R61" s="67" t="s">
        <v>848</v>
      </c>
      <c r="S61" s="22" t="e">
        <f>(SUMIF('Data Alokasi Mitra per Bulan'!C:C,A61,'Data Alokasi Mitra per Bulan'!O:O)+SUMIF('Data Alokasi Mitra per Bulan'!C:C,A61,'Data Alokasi Mitra per Bulan'!P:P))/(COUNTIFS('Data Alokasi Mitra per Bulan'!C:C,A61,'Data Alokasi Mitra per Bulan'!O:O,"&lt;&gt;")+COUNTIFS('Data Alokasi Mitra per Bulan'!C:C,A61,'Data Alokasi Mitra per Bulan'!P:P,"&lt;&gt;"))</f>
        <v>#DIV/0!</v>
      </c>
    </row>
    <row r="62" spans="1:19" ht="14.4">
      <c r="A62" s="22" t="s">
        <v>849</v>
      </c>
      <c r="B62" s="67" t="s">
        <v>737</v>
      </c>
      <c r="C62" s="67" t="s">
        <v>738</v>
      </c>
      <c r="D62" s="22" t="e">
        <f>SUMIF('Form Responses 1'!L:L,A62,'Form Responses 1'!D:D)/COUNTIF('Form Responses 1'!L:L,A62)</f>
        <v>#DIV/0!</v>
      </c>
      <c r="E62" s="69" t="e">
        <f>SUMIF('Form Responses 1'!L:L,A62,'Form Responses 1'!E:E)/COUNTIF('Form Responses 1'!L:L,A62)</f>
        <v>#DIV/0!</v>
      </c>
      <c r="F62" s="69" t="e">
        <f>SUMIF('Form Responses 1'!L:L,A62,'Form Responses 1'!F:F)/COUNTIF('Form Responses 1'!L:L,A62)</f>
        <v>#DIV/0!</v>
      </c>
      <c r="G62" s="22" t="e">
        <f>SUMIF('Form Responses 1'!L:L,A62,'Form Responses 1'!G:G)/COUNTIF('Form Responses 1'!L:L,A62)</f>
        <v>#DIV/0!</v>
      </c>
      <c r="H62" s="22" t="e">
        <f>SUMIF('Form Responses 1'!L:L,A62,'Form Responses 1'!H:H)/COUNTIF('Form Responses 1'!L:L,A62)</f>
        <v>#DIV/0!</v>
      </c>
      <c r="I62" s="22" t="e">
        <f>SUMIF('Form Responses 1'!L:L,A62,'Form Responses 1'!I:I)/COUNTIF('Form Responses 1'!L:L,A62)</f>
        <v>#DIV/0!</v>
      </c>
      <c r="J62" s="22" t="e">
        <f>SUMIF('Form Responses 1'!L:L,A62,'Form Responses 1'!J:J)/COUNTIF('Form Responses 1'!L:L,A62)</f>
        <v>#DIV/0!</v>
      </c>
      <c r="K62" s="22">
        <f t="shared" si="0"/>
        <v>0</v>
      </c>
      <c r="L62" s="22">
        <f t="shared" si="1"/>
        <v>0</v>
      </c>
      <c r="M62" s="69" t="e">
        <f t="shared" si="2"/>
        <v>#REF!</v>
      </c>
      <c r="N62" s="22">
        <f>COUNTIF('Data Alokasi Mitra per Bulan'!C:C,A62)</f>
        <v>0</v>
      </c>
      <c r="O62" s="68" t="e">
        <f>ROUND(SUMIF('Honor 2025'!B:B,A62,'Honor 2025'!D:D)/COUNTIF('Honor 2025'!B:B,A62),0)</f>
        <v>#DIV/0!</v>
      </c>
      <c r="P62" s="67" t="s">
        <v>850</v>
      </c>
      <c r="Q62" s="70">
        <v>31</v>
      </c>
      <c r="R62" s="67" t="s">
        <v>851</v>
      </c>
      <c r="S62" s="22" t="e">
        <f>(SUMIF('Data Alokasi Mitra per Bulan'!C:C,A62,'Data Alokasi Mitra per Bulan'!O:O)+SUMIF('Data Alokasi Mitra per Bulan'!C:C,A62,'Data Alokasi Mitra per Bulan'!P:P))/(COUNTIFS('Data Alokasi Mitra per Bulan'!C:C,A62,'Data Alokasi Mitra per Bulan'!O:O,"&lt;&gt;")+COUNTIFS('Data Alokasi Mitra per Bulan'!C:C,A62,'Data Alokasi Mitra per Bulan'!P:P,"&lt;&gt;"))</f>
        <v>#DIV/0!</v>
      </c>
    </row>
    <row r="63" spans="1:19" ht="14.4">
      <c r="A63" s="22" t="s">
        <v>852</v>
      </c>
      <c r="B63" s="67" t="s">
        <v>742</v>
      </c>
      <c r="C63" s="67" t="s">
        <v>738</v>
      </c>
      <c r="D63" s="22" t="e">
        <f>SUMIF('Form Responses 1'!L:L,A63,'Form Responses 1'!D:D)/COUNTIF('Form Responses 1'!L:L,A63)</f>
        <v>#DIV/0!</v>
      </c>
      <c r="E63" s="69" t="e">
        <f>SUMIF('Form Responses 1'!L:L,A63,'Form Responses 1'!E:E)/COUNTIF('Form Responses 1'!L:L,A63)</f>
        <v>#DIV/0!</v>
      </c>
      <c r="F63" s="69" t="e">
        <f>SUMIF('Form Responses 1'!L:L,A63,'Form Responses 1'!F:F)/COUNTIF('Form Responses 1'!L:L,A63)</f>
        <v>#DIV/0!</v>
      </c>
      <c r="G63" s="22" t="e">
        <f>SUMIF('Form Responses 1'!L:L,A63,'Form Responses 1'!G:G)/COUNTIF('Form Responses 1'!L:L,A63)</f>
        <v>#DIV/0!</v>
      </c>
      <c r="H63" s="22" t="e">
        <f>SUMIF('Form Responses 1'!L:L,A63,'Form Responses 1'!H:H)/COUNTIF('Form Responses 1'!L:L,A63)</f>
        <v>#DIV/0!</v>
      </c>
      <c r="I63" s="22" t="e">
        <f>SUMIF('Form Responses 1'!L:L,A63,'Form Responses 1'!I:I)/COUNTIF('Form Responses 1'!L:L,A63)</f>
        <v>#DIV/0!</v>
      </c>
      <c r="J63" s="22" t="e">
        <f>SUMIF('Form Responses 1'!L:L,A63,'Form Responses 1'!J:J)/COUNTIF('Form Responses 1'!L:L,A63)</f>
        <v>#DIV/0!</v>
      </c>
      <c r="K63" s="22">
        <f t="shared" si="0"/>
        <v>0</v>
      </c>
      <c r="L63" s="22">
        <f t="shared" si="1"/>
        <v>0</v>
      </c>
      <c r="M63" s="69" t="e">
        <f t="shared" si="2"/>
        <v>#REF!</v>
      </c>
      <c r="N63" s="22">
        <f>COUNTIF('Data Alokasi Mitra per Bulan'!C:C,A63)</f>
        <v>0</v>
      </c>
      <c r="O63" s="68" t="e">
        <f>ROUND(SUMIF('Honor 2025'!B:B,A63,'Honor 2025'!D:D)/COUNTIF('Honor 2025'!B:B,A63),0)</f>
        <v>#DIV/0!</v>
      </c>
      <c r="P63" s="67" t="s">
        <v>761</v>
      </c>
      <c r="Q63" s="70">
        <v>23</v>
      </c>
      <c r="R63" s="67" t="s">
        <v>853</v>
      </c>
      <c r="S63" s="22" t="e">
        <f>(SUMIF('Data Alokasi Mitra per Bulan'!C:C,A63,'Data Alokasi Mitra per Bulan'!O:O)+SUMIF('Data Alokasi Mitra per Bulan'!C:C,A63,'Data Alokasi Mitra per Bulan'!P:P))/(COUNTIFS('Data Alokasi Mitra per Bulan'!C:C,A63,'Data Alokasi Mitra per Bulan'!O:O,"&lt;&gt;")+COUNTIFS('Data Alokasi Mitra per Bulan'!C:C,A63,'Data Alokasi Mitra per Bulan'!P:P,"&lt;&gt;"))</f>
        <v>#DIV/0!</v>
      </c>
    </row>
    <row r="64" spans="1:19" ht="14.4">
      <c r="A64" s="62" t="s">
        <v>73</v>
      </c>
      <c r="B64" s="67" t="s">
        <v>737</v>
      </c>
      <c r="C64" s="67" t="s">
        <v>738</v>
      </c>
      <c r="D64" s="22" t="e">
        <f>SUMIF('Form Responses 1'!L:L,A64,'Form Responses 1'!D:D)/COUNTIF('Form Responses 1'!L:L,A64)</f>
        <v>#DIV/0!</v>
      </c>
      <c r="E64" s="69" t="e">
        <f>SUMIF('Form Responses 1'!L:L,A64,'Form Responses 1'!E:E)/COUNTIF('Form Responses 1'!L:L,A64)</f>
        <v>#DIV/0!</v>
      </c>
      <c r="F64" s="69" t="e">
        <f>SUMIF('Form Responses 1'!L:L,A64,'Form Responses 1'!F:F)/COUNTIF('Form Responses 1'!L:L,A64)</f>
        <v>#DIV/0!</v>
      </c>
      <c r="G64" s="22" t="e">
        <f>SUMIF('Form Responses 1'!L:L,A64,'Form Responses 1'!G:G)/COUNTIF('Form Responses 1'!L:L,A64)</f>
        <v>#DIV/0!</v>
      </c>
      <c r="H64" s="22" t="e">
        <f>SUMIF('Form Responses 1'!L:L,A64,'Form Responses 1'!H:H)/COUNTIF('Form Responses 1'!L:L,A64)</f>
        <v>#DIV/0!</v>
      </c>
      <c r="I64" s="22" t="e">
        <f>SUMIF('Form Responses 1'!L:L,A64,'Form Responses 1'!I:I)/COUNTIF('Form Responses 1'!L:L,A64)</f>
        <v>#DIV/0!</v>
      </c>
      <c r="J64" s="22" t="e">
        <f>SUMIF('Form Responses 1'!L:L,A64,'Form Responses 1'!J:J)/COUNTIF('Form Responses 1'!L:L,A64)</f>
        <v>#DIV/0!</v>
      </c>
      <c r="K64" s="22">
        <f t="shared" si="0"/>
        <v>0</v>
      </c>
      <c r="L64" s="22">
        <f t="shared" si="1"/>
        <v>0</v>
      </c>
      <c r="M64" s="69" t="e">
        <f t="shared" si="2"/>
        <v>#REF!</v>
      </c>
      <c r="N64" s="22">
        <f>COUNTIF('Data Alokasi Mitra per Bulan'!C:C,A64)</f>
        <v>9</v>
      </c>
      <c r="O64" s="68">
        <f>ROUND(SUMIF('Honor 2025'!B:B,A64,'Honor 2025'!D:D)/COUNTIF('Honor 2025'!B:B,A64),0)</f>
        <v>848333</v>
      </c>
      <c r="P64" s="67" t="s">
        <v>764</v>
      </c>
      <c r="Q64" s="70">
        <v>43</v>
      </c>
      <c r="R64" s="67" t="s">
        <v>854</v>
      </c>
      <c r="S64" s="22" t="e">
        <f>(SUMIF('Data Alokasi Mitra per Bulan'!C:C,A64,'Data Alokasi Mitra per Bulan'!O:O)+SUMIF('Data Alokasi Mitra per Bulan'!C:C,A64,'Data Alokasi Mitra per Bulan'!P:P))/(COUNTIFS('Data Alokasi Mitra per Bulan'!C:C,A64,'Data Alokasi Mitra per Bulan'!O:O,"&lt;&gt;")+COUNTIFS('Data Alokasi Mitra per Bulan'!C:C,A64,'Data Alokasi Mitra per Bulan'!P:P,"&lt;&gt;"))</f>
        <v>#DIV/0!</v>
      </c>
    </row>
    <row r="65" spans="1:19" ht="14.4">
      <c r="A65" s="62" t="s">
        <v>161</v>
      </c>
      <c r="B65" s="67" t="s">
        <v>737</v>
      </c>
      <c r="C65" s="67" t="s">
        <v>746</v>
      </c>
      <c r="D65" s="22" t="e">
        <f>SUMIF('Form Responses 1'!L:L,A65,'Form Responses 1'!D:D)/COUNTIF('Form Responses 1'!L:L,A65)</f>
        <v>#DIV/0!</v>
      </c>
      <c r="E65" s="69" t="e">
        <f>SUMIF('Form Responses 1'!L:L,A65,'Form Responses 1'!E:E)/COUNTIF('Form Responses 1'!L:L,A65)</f>
        <v>#DIV/0!</v>
      </c>
      <c r="F65" s="69" t="e">
        <f>SUMIF('Form Responses 1'!L:L,A65,'Form Responses 1'!F:F)/COUNTIF('Form Responses 1'!L:L,A65)</f>
        <v>#DIV/0!</v>
      </c>
      <c r="G65" s="22" t="e">
        <f>SUMIF('Form Responses 1'!L:L,A65,'Form Responses 1'!G:G)/COUNTIF('Form Responses 1'!L:L,A65)</f>
        <v>#DIV/0!</v>
      </c>
      <c r="H65" s="22" t="e">
        <f>SUMIF('Form Responses 1'!L:L,A65,'Form Responses 1'!H:H)/COUNTIF('Form Responses 1'!L:L,A65)</f>
        <v>#DIV/0!</v>
      </c>
      <c r="I65" s="22" t="e">
        <f>SUMIF('Form Responses 1'!L:L,A65,'Form Responses 1'!I:I)/COUNTIF('Form Responses 1'!L:L,A65)</f>
        <v>#DIV/0!</v>
      </c>
      <c r="J65" s="22" t="e">
        <f>SUMIF('Form Responses 1'!L:L,A65,'Form Responses 1'!J:J)/COUNTIF('Form Responses 1'!L:L,A65)</f>
        <v>#DIV/0!</v>
      </c>
      <c r="K65" s="22">
        <f t="shared" si="0"/>
        <v>0</v>
      </c>
      <c r="L65" s="22">
        <f t="shared" si="1"/>
        <v>0</v>
      </c>
      <c r="M65" s="69" t="e">
        <f t="shared" si="2"/>
        <v>#REF!</v>
      </c>
      <c r="N65" s="22">
        <f>COUNTIF('Data Alokasi Mitra per Bulan'!C:C,A65)</f>
        <v>2</v>
      </c>
      <c r="O65" s="68">
        <f>ROUND(SUMIF('Honor 2025'!B:B,A65,'Honor 2025'!D:D)/COUNTIF('Honor 2025'!B:B,A65),0)</f>
        <v>241667</v>
      </c>
      <c r="P65" s="67" t="s">
        <v>774</v>
      </c>
      <c r="Q65" s="70">
        <v>34</v>
      </c>
      <c r="R65" s="67" t="s">
        <v>855</v>
      </c>
      <c r="S65" s="22" t="e">
        <f>(SUMIF('Data Alokasi Mitra per Bulan'!C:C,A65,'Data Alokasi Mitra per Bulan'!O:O)+SUMIF('Data Alokasi Mitra per Bulan'!C:C,A65,'Data Alokasi Mitra per Bulan'!P:P))/(COUNTIFS('Data Alokasi Mitra per Bulan'!C:C,A65,'Data Alokasi Mitra per Bulan'!O:O,"&lt;&gt;")+COUNTIFS('Data Alokasi Mitra per Bulan'!C:C,A65,'Data Alokasi Mitra per Bulan'!P:P,"&lt;&gt;"))</f>
        <v>#DIV/0!</v>
      </c>
    </row>
    <row r="66" spans="1:19" ht="14.4">
      <c r="A66" s="62" t="s">
        <v>856</v>
      </c>
      <c r="B66" s="67" t="s">
        <v>737</v>
      </c>
      <c r="C66" s="67" t="s">
        <v>738</v>
      </c>
      <c r="D66" s="22" t="e">
        <f>SUMIF('Form Responses 1'!L:L,A66,'Form Responses 1'!D:D)/COUNTIF('Form Responses 1'!L:L,A66)</f>
        <v>#DIV/0!</v>
      </c>
      <c r="E66" s="69" t="e">
        <f>SUMIF('Form Responses 1'!L:L,A66,'Form Responses 1'!E:E)/COUNTIF('Form Responses 1'!L:L,A66)</f>
        <v>#DIV/0!</v>
      </c>
      <c r="F66" s="69" t="e">
        <f>SUMIF('Form Responses 1'!L:L,A66,'Form Responses 1'!F:F)/COUNTIF('Form Responses 1'!L:L,A66)</f>
        <v>#DIV/0!</v>
      </c>
      <c r="G66" s="22" t="e">
        <f>SUMIF('Form Responses 1'!L:L,A66,'Form Responses 1'!G:G)/COUNTIF('Form Responses 1'!L:L,A66)</f>
        <v>#DIV/0!</v>
      </c>
      <c r="H66" s="22" t="e">
        <f>SUMIF('Form Responses 1'!L:L,A66,'Form Responses 1'!H:H)/COUNTIF('Form Responses 1'!L:L,A66)</f>
        <v>#DIV/0!</v>
      </c>
      <c r="I66" s="22" t="e">
        <f>SUMIF('Form Responses 1'!L:L,A66,'Form Responses 1'!I:I)/COUNTIF('Form Responses 1'!L:L,A66)</f>
        <v>#DIV/0!</v>
      </c>
      <c r="J66" s="22" t="e">
        <f>SUMIF('Form Responses 1'!L:L,A66,'Form Responses 1'!J:J)/COUNTIF('Form Responses 1'!L:L,A66)</f>
        <v>#DIV/0!</v>
      </c>
      <c r="K66" s="22">
        <f t="shared" si="0"/>
        <v>0</v>
      </c>
      <c r="L66" s="22">
        <f t="shared" si="1"/>
        <v>0</v>
      </c>
      <c r="M66" s="69" t="e">
        <f t="shared" si="2"/>
        <v>#REF!</v>
      </c>
      <c r="N66" s="22">
        <f>COUNTIF('Data Alokasi Mitra per Bulan'!C:C,A66)</f>
        <v>0</v>
      </c>
      <c r="O66" s="68" t="e">
        <f>ROUND(SUMIF('Honor 2025'!B:B,A66,'Honor 2025'!D:D)/COUNTIF('Honor 2025'!B:B,A66),0)</f>
        <v>#DIV/0!</v>
      </c>
      <c r="P66" s="67" t="s">
        <v>769</v>
      </c>
      <c r="Q66" s="70">
        <v>29</v>
      </c>
      <c r="R66" s="67" t="s">
        <v>857</v>
      </c>
      <c r="S66" s="22" t="e">
        <f>(SUMIF('Data Alokasi Mitra per Bulan'!C:C,A66,'Data Alokasi Mitra per Bulan'!O:O)+SUMIF('Data Alokasi Mitra per Bulan'!C:C,A66,'Data Alokasi Mitra per Bulan'!P:P))/(COUNTIFS('Data Alokasi Mitra per Bulan'!C:C,A66,'Data Alokasi Mitra per Bulan'!O:O,"&lt;&gt;")+COUNTIFS('Data Alokasi Mitra per Bulan'!C:C,A66,'Data Alokasi Mitra per Bulan'!P:P,"&lt;&gt;"))</f>
        <v>#DIV/0!</v>
      </c>
    </row>
    <row r="67" spans="1:19" ht="14.4">
      <c r="A67" s="22" t="s">
        <v>858</v>
      </c>
      <c r="B67" s="67" t="s">
        <v>737</v>
      </c>
      <c r="C67" s="67" t="s">
        <v>746</v>
      </c>
      <c r="D67" s="22" t="e">
        <f>SUMIF('Form Responses 1'!L:L,A67,'Form Responses 1'!D:D)/COUNTIF('Form Responses 1'!L:L,A67)</f>
        <v>#DIV/0!</v>
      </c>
      <c r="E67" s="69" t="e">
        <f>SUMIF('Form Responses 1'!L:L,A67,'Form Responses 1'!E:E)/COUNTIF('Form Responses 1'!L:L,A67)</f>
        <v>#DIV/0!</v>
      </c>
      <c r="F67" s="69" t="e">
        <f>SUMIF('Form Responses 1'!L:L,A67,'Form Responses 1'!F:F)/COUNTIF('Form Responses 1'!L:L,A67)</f>
        <v>#DIV/0!</v>
      </c>
      <c r="G67" s="22" t="e">
        <f>SUMIF('Form Responses 1'!L:L,A67,'Form Responses 1'!G:G)/COUNTIF('Form Responses 1'!L:L,A67)</f>
        <v>#DIV/0!</v>
      </c>
      <c r="H67" s="22" t="e">
        <f>SUMIF('Form Responses 1'!L:L,A67,'Form Responses 1'!H:H)/COUNTIF('Form Responses 1'!L:L,A67)</f>
        <v>#DIV/0!</v>
      </c>
      <c r="I67" s="22" t="e">
        <f>SUMIF('Form Responses 1'!L:L,A67,'Form Responses 1'!I:I)/COUNTIF('Form Responses 1'!L:L,A67)</f>
        <v>#DIV/0!</v>
      </c>
      <c r="J67" s="22" t="e">
        <f>SUMIF('Form Responses 1'!L:L,A67,'Form Responses 1'!J:J)/COUNTIF('Form Responses 1'!L:L,A67)</f>
        <v>#DIV/0!</v>
      </c>
      <c r="K67" s="22">
        <f t="shared" si="0"/>
        <v>0</v>
      </c>
      <c r="L67" s="22">
        <f t="shared" si="1"/>
        <v>0</v>
      </c>
      <c r="M67" s="69" t="e">
        <f t="shared" si="2"/>
        <v>#REF!</v>
      </c>
      <c r="N67" s="22">
        <f>COUNTIF('Data Alokasi Mitra per Bulan'!C:C,A67)</f>
        <v>0</v>
      </c>
      <c r="O67" s="68" t="e">
        <f>ROUND(SUMIF('Honor 2025'!B:B,A67,'Honor 2025'!D:D)/COUNTIF('Honor 2025'!B:B,A67),0)</f>
        <v>#DIV/0!</v>
      </c>
      <c r="P67" s="67" t="s">
        <v>739</v>
      </c>
      <c r="Q67" s="70">
        <v>39</v>
      </c>
      <c r="R67" s="67" t="s">
        <v>859</v>
      </c>
      <c r="S67" s="22" t="e">
        <f>(SUMIF('Data Alokasi Mitra per Bulan'!C:C,A67,'Data Alokasi Mitra per Bulan'!O:O)+SUMIF('Data Alokasi Mitra per Bulan'!C:C,A67,'Data Alokasi Mitra per Bulan'!P:P))/(COUNTIFS('Data Alokasi Mitra per Bulan'!C:C,A67,'Data Alokasi Mitra per Bulan'!O:O,"&lt;&gt;")+COUNTIFS('Data Alokasi Mitra per Bulan'!C:C,A67,'Data Alokasi Mitra per Bulan'!P:P,"&lt;&gt;"))</f>
        <v>#DIV/0!</v>
      </c>
    </row>
    <row r="68" spans="1:19" ht="14.4">
      <c r="A68" s="62" t="s">
        <v>860</v>
      </c>
      <c r="B68" s="67" t="s">
        <v>737</v>
      </c>
      <c r="C68" s="67" t="s">
        <v>746</v>
      </c>
      <c r="D68" s="22" t="e">
        <f>SUMIF('Form Responses 1'!L:L,A68,'Form Responses 1'!D:D)/COUNTIF('Form Responses 1'!L:L,A68)</f>
        <v>#DIV/0!</v>
      </c>
      <c r="E68" s="69" t="e">
        <f>SUMIF('Form Responses 1'!L:L,A68,'Form Responses 1'!E:E)/COUNTIF('Form Responses 1'!L:L,A68)</f>
        <v>#DIV/0!</v>
      </c>
      <c r="F68" s="69" t="e">
        <f>SUMIF('Form Responses 1'!L:L,A68,'Form Responses 1'!F:F)/COUNTIF('Form Responses 1'!L:L,A68)</f>
        <v>#DIV/0!</v>
      </c>
      <c r="G68" s="22" t="e">
        <f>SUMIF('Form Responses 1'!L:L,A68,'Form Responses 1'!G:G)/COUNTIF('Form Responses 1'!L:L,A68)</f>
        <v>#DIV/0!</v>
      </c>
      <c r="H68" s="22" t="e">
        <f>SUMIF('Form Responses 1'!L:L,A68,'Form Responses 1'!H:H)/COUNTIF('Form Responses 1'!L:L,A68)</f>
        <v>#DIV/0!</v>
      </c>
      <c r="I68" s="22" t="e">
        <f>SUMIF('Form Responses 1'!L:L,A68,'Form Responses 1'!I:I)/COUNTIF('Form Responses 1'!L:L,A68)</f>
        <v>#DIV/0!</v>
      </c>
      <c r="J68" s="22" t="e">
        <f>SUMIF('Form Responses 1'!L:L,A68,'Form Responses 1'!J:J)/COUNTIF('Form Responses 1'!L:L,A68)</f>
        <v>#DIV/0!</v>
      </c>
      <c r="K68" s="22">
        <f t="shared" si="0"/>
        <v>0</v>
      </c>
      <c r="L68" s="22">
        <f t="shared" si="1"/>
        <v>0</v>
      </c>
      <c r="M68" s="69" t="e">
        <f t="shared" si="2"/>
        <v>#REF!</v>
      </c>
      <c r="N68" s="22">
        <f>COUNTIF('Data Alokasi Mitra per Bulan'!C:C,A68)</f>
        <v>0</v>
      </c>
      <c r="O68" s="68" t="e">
        <f>ROUND(SUMIF('Honor 2025'!B:B,A68,'Honor 2025'!D:D)/COUNTIF('Honor 2025'!B:B,A68),0)</f>
        <v>#DIV/0!</v>
      </c>
      <c r="P68" s="67" t="s">
        <v>861</v>
      </c>
      <c r="Q68" s="70">
        <v>23</v>
      </c>
      <c r="R68" s="67" t="s">
        <v>862</v>
      </c>
      <c r="S68" s="22" t="e">
        <f>(SUMIF('Data Alokasi Mitra per Bulan'!C:C,A68,'Data Alokasi Mitra per Bulan'!O:O)+SUMIF('Data Alokasi Mitra per Bulan'!C:C,A68,'Data Alokasi Mitra per Bulan'!P:P))/(COUNTIFS('Data Alokasi Mitra per Bulan'!C:C,A68,'Data Alokasi Mitra per Bulan'!O:O,"&lt;&gt;")+COUNTIFS('Data Alokasi Mitra per Bulan'!C:C,A68,'Data Alokasi Mitra per Bulan'!P:P,"&lt;&gt;"))</f>
        <v>#DIV/0!</v>
      </c>
    </row>
    <row r="69" spans="1:19" ht="14.4">
      <c r="A69" s="62" t="s">
        <v>164</v>
      </c>
      <c r="B69" s="67" t="s">
        <v>737</v>
      </c>
      <c r="C69" s="67" t="s">
        <v>746</v>
      </c>
      <c r="D69" s="22" t="e">
        <f>SUMIF('Form Responses 1'!L:L,A69,'Form Responses 1'!D:D)/COUNTIF('Form Responses 1'!L:L,A69)</f>
        <v>#DIV/0!</v>
      </c>
      <c r="E69" s="69" t="e">
        <f>SUMIF('Form Responses 1'!L:L,A69,'Form Responses 1'!E:E)/COUNTIF('Form Responses 1'!L:L,A69)</f>
        <v>#DIV/0!</v>
      </c>
      <c r="F69" s="69" t="e">
        <f>SUMIF('Form Responses 1'!L:L,A69,'Form Responses 1'!F:F)/COUNTIF('Form Responses 1'!L:L,A69)</f>
        <v>#DIV/0!</v>
      </c>
      <c r="G69" s="22" t="e">
        <f>SUMIF('Form Responses 1'!L:L,A69,'Form Responses 1'!G:G)/COUNTIF('Form Responses 1'!L:L,A69)</f>
        <v>#DIV/0!</v>
      </c>
      <c r="H69" s="22" t="e">
        <f>SUMIF('Form Responses 1'!L:L,A69,'Form Responses 1'!H:H)/COUNTIF('Form Responses 1'!L:L,A69)</f>
        <v>#DIV/0!</v>
      </c>
      <c r="I69" s="22" t="e">
        <f>SUMIF('Form Responses 1'!L:L,A69,'Form Responses 1'!I:I)/COUNTIF('Form Responses 1'!L:L,A69)</f>
        <v>#DIV/0!</v>
      </c>
      <c r="J69" s="22" t="e">
        <f>SUMIF('Form Responses 1'!L:L,A69,'Form Responses 1'!J:J)/COUNTIF('Form Responses 1'!L:L,A69)</f>
        <v>#DIV/0!</v>
      </c>
      <c r="K69" s="22">
        <f t="shared" si="0"/>
        <v>0</v>
      </c>
      <c r="L69" s="22">
        <f t="shared" si="1"/>
        <v>0</v>
      </c>
      <c r="M69" s="69" t="e">
        <f t="shared" si="2"/>
        <v>#REF!</v>
      </c>
      <c r="N69" s="22">
        <f>COUNTIF('Data Alokasi Mitra per Bulan'!C:C,A69)</f>
        <v>4</v>
      </c>
      <c r="O69" s="68">
        <f>ROUND(SUMIF('Honor 2025'!B:B,A69,'Honor 2025'!D:D)/COUNTIF('Honor 2025'!B:B,A69),0)</f>
        <v>412833</v>
      </c>
      <c r="P69" s="67" t="s">
        <v>861</v>
      </c>
      <c r="Q69" s="70">
        <v>26</v>
      </c>
      <c r="R69" s="67" t="s">
        <v>863</v>
      </c>
      <c r="S69" s="22" t="e">
        <f>(SUMIF('Data Alokasi Mitra per Bulan'!C:C,A69,'Data Alokasi Mitra per Bulan'!O:O)+SUMIF('Data Alokasi Mitra per Bulan'!C:C,A69,'Data Alokasi Mitra per Bulan'!P:P))/(COUNTIFS('Data Alokasi Mitra per Bulan'!C:C,A69,'Data Alokasi Mitra per Bulan'!O:O,"&lt;&gt;")+COUNTIFS('Data Alokasi Mitra per Bulan'!C:C,A69,'Data Alokasi Mitra per Bulan'!P:P,"&lt;&gt;"))</f>
        <v>#DIV/0!</v>
      </c>
    </row>
    <row r="70" spans="1:19" ht="14.4">
      <c r="A70" s="62" t="s">
        <v>864</v>
      </c>
      <c r="B70" s="67" t="s">
        <v>742</v>
      </c>
      <c r="C70" s="67" t="s">
        <v>746</v>
      </c>
      <c r="D70" s="22" t="e">
        <f>SUMIF('Form Responses 1'!L:L,A70,'Form Responses 1'!D:D)/COUNTIF('Form Responses 1'!L:L,A70)</f>
        <v>#DIV/0!</v>
      </c>
      <c r="E70" s="69" t="e">
        <f>SUMIF('Form Responses 1'!L:L,A70,'Form Responses 1'!E:E)/COUNTIF('Form Responses 1'!L:L,A70)</f>
        <v>#DIV/0!</v>
      </c>
      <c r="F70" s="69" t="e">
        <f>SUMIF('Form Responses 1'!L:L,A70,'Form Responses 1'!F:F)/COUNTIF('Form Responses 1'!L:L,A70)</f>
        <v>#DIV/0!</v>
      </c>
      <c r="G70" s="22" t="e">
        <f>SUMIF('Form Responses 1'!L:L,A70,'Form Responses 1'!G:G)/COUNTIF('Form Responses 1'!L:L,A70)</f>
        <v>#DIV/0!</v>
      </c>
      <c r="H70" s="22" t="e">
        <f>SUMIF('Form Responses 1'!L:L,A70,'Form Responses 1'!H:H)/COUNTIF('Form Responses 1'!L:L,A70)</f>
        <v>#DIV/0!</v>
      </c>
      <c r="I70" s="22" t="e">
        <f>SUMIF('Form Responses 1'!L:L,A70,'Form Responses 1'!I:I)/COUNTIF('Form Responses 1'!L:L,A70)</f>
        <v>#DIV/0!</v>
      </c>
      <c r="J70" s="22" t="e">
        <f>SUMIF('Form Responses 1'!L:L,A70,'Form Responses 1'!J:J)/COUNTIF('Form Responses 1'!L:L,A70)</f>
        <v>#DIV/0!</v>
      </c>
      <c r="K70" s="22">
        <f t="shared" si="0"/>
        <v>0</v>
      </c>
      <c r="L70" s="22">
        <f t="shared" si="1"/>
        <v>0</v>
      </c>
      <c r="M70" s="69" t="e">
        <f t="shared" si="2"/>
        <v>#REF!</v>
      </c>
      <c r="N70" s="22">
        <f>COUNTIF('Data Alokasi Mitra per Bulan'!C:C,A70)</f>
        <v>0</v>
      </c>
      <c r="O70" s="68" t="e">
        <f>ROUND(SUMIF('Honor 2025'!B:B,A70,'Honor 2025'!D:D)/COUNTIF('Honor 2025'!B:B,A70),0)</f>
        <v>#DIV/0!</v>
      </c>
      <c r="P70" s="67" t="s">
        <v>739</v>
      </c>
      <c r="Q70" s="70">
        <v>36</v>
      </c>
      <c r="R70" s="67" t="s">
        <v>865</v>
      </c>
      <c r="S70" s="22" t="e">
        <f>(SUMIF('Data Alokasi Mitra per Bulan'!C:C,A70,'Data Alokasi Mitra per Bulan'!O:O)+SUMIF('Data Alokasi Mitra per Bulan'!C:C,A70,'Data Alokasi Mitra per Bulan'!P:P))/(COUNTIFS('Data Alokasi Mitra per Bulan'!C:C,A70,'Data Alokasi Mitra per Bulan'!O:O,"&lt;&gt;")+COUNTIFS('Data Alokasi Mitra per Bulan'!C:C,A70,'Data Alokasi Mitra per Bulan'!P:P,"&lt;&gt;"))</f>
        <v>#DIV/0!</v>
      </c>
    </row>
    <row r="71" spans="1:19" ht="14.4">
      <c r="A71" s="62" t="s">
        <v>86</v>
      </c>
      <c r="B71" s="67" t="s">
        <v>737</v>
      </c>
      <c r="C71" s="67" t="s">
        <v>746</v>
      </c>
      <c r="D71" s="22" t="e">
        <f>SUMIF('Form Responses 1'!L:L,A71,'Form Responses 1'!D:D)/COUNTIF('Form Responses 1'!L:L,A71)</f>
        <v>#DIV/0!</v>
      </c>
      <c r="E71" s="69" t="e">
        <f>SUMIF('Form Responses 1'!L:L,A71,'Form Responses 1'!E:E)/COUNTIF('Form Responses 1'!L:L,A71)</f>
        <v>#DIV/0!</v>
      </c>
      <c r="F71" s="69" t="e">
        <f>SUMIF('Form Responses 1'!L:L,A71,'Form Responses 1'!F:F)/COUNTIF('Form Responses 1'!L:L,A71)</f>
        <v>#DIV/0!</v>
      </c>
      <c r="G71" s="22" t="e">
        <f>SUMIF('Form Responses 1'!L:L,A71,'Form Responses 1'!G:G)/COUNTIF('Form Responses 1'!L:L,A71)</f>
        <v>#DIV/0!</v>
      </c>
      <c r="H71" s="22" t="e">
        <f>SUMIF('Form Responses 1'!L:L,A71,'Form Responses 1'!H:H)/COUNTIF('Form Responses 1'!L:L,A71)</f>
        <v>#DIV/0!</v>
      </c>
      <c r="I71" s="22" t="e">
        <f>SUMIF('Form Responses 1'!L:L,A71,'Form Responses 1'!I:I)/COUNTIF('Form Responses 1'!L:L,A71)</f>
        <v>#DIV/0!</v>
      </c>
      <c r="J71" s="22" t="e">
        <f>SUMIF('Form Responses 1'!L:L,A71,'Form Responses 1'!J:J)/COUNTIF('Form Responses 1'!L:L,A71)</f>
        <v>#DIV/0!</v>
      </c>
      <c r="K71" s="22">
        <f t="shared" si="0"/>
        <v>0</v>
      </c>
      <c r="L71" s="22">
        <f t="shared" si="1"/>
        <v>0</v>
      </c>
      <c r="M71" s="69" t="e">
        <f t="shared" si="2"/>
        <v>#REF!</v>
      </c>
      <c r="N71" s="22">
        <f>COUNTIF('Data Alokasi Mitra per Bulan'!C:C,A71)</f>
        <v>15</v>
      </c>
      <c r="O71" s="68">
        <f>ROUND(SUMIF('Honor 2025'!B:B,A71,'Honor 2025'!D:D)/COUNTIF('Honor 2025'!B:B,A71),0)</f>
        <v>1134750</v>
      </c>
      <c r="P71" s="67" t="s">
        <v>756</v>
      </c>
      <c r="Q71" s="70">
        <v>35</v>
      </c>
      <c r="R71" s="67" t="s">
        <v>866</v>
      </c>
      <c r="S71" s="22" t="e">
        <f>(SUMIF('Data Alokasi Mitra per Bulan'!C:C,A71,'Data Alokasi Mitra per Bulan'!O:O)+SUMIF('Data Alokasi Mitra per Bulan'!C:C,A71,'Data Alokasi Mitra per Bulan'!P:P))/(COUNTIFS('Data Alokasi Mitra per Bulan'!C:C,A71,'Data Alokasi Mitra per Bulan'!O:O,"&lt;&gt;")+COUNTIFS('Data Alokasi Mitra per Bulan'!C:C,A71,'Data Alokasi Mitra per Bulan'!P:P,"&lt;&gt;"))</f>
        <v>#DIV/0!</v>
      </c>
    </row>
    <row r="72" spans="1:19" ht="14.4">
      <c r="A72" s="62" t="s">
        <v>133</v>
      </c>
      <c r="B72" s="67" t="s">
        <v>737</v>
      </c>
      <c r="C72" s="67" t="s">
        <v>738</v>
      </c>
      <c r="D72" s="22" t="e">
        <f>SUMIF('Form Responses 1'!L:L,A72,'Form Responses 1'!D:D)/COUNTIF('Form Responses 1'!L:L,A72)</f>
        <v>#DIV/0!</v>
      </c>
      <c r="E72" s="69" t="e">
        <f>SUMIF('Form Responses 1'!L:L,A72,'Form Responses 1'!E:E)/COUNTIF('Form Responses 1'!L:L,A72)</f>
        <v>#DIV/0!</v>
      </c>
      <c r="F72" s="69" t="e">
        <f>SUMIF('Form Responses 1'!L:L,A72,'Form Responses 1'!F:F)/COUNTIF('Form Responses 1'!L:L,A72)</f>
        <v>#DIV/0!</v>
      </c>
      <c r="G72" s="22" t="e">
        <f>SUMIF('Form Responses 1'!L:L,A72,'Form Responses 1'!G:G)/COUNTIF('Form Responses 1'!L:L,A72)</f>
        <v>#DIV/0!</v>
      </c>
      <c r="H72" s="22" t="e">
        <f>SUMIF('Form Responses 1'!L:L,A72,'Form Responses 1'!H:H)/COUNTIF('Form Responses 1'!L:L,A72)</f>
        <v>#DIV/0!</v>
      </c>
      <c r="I72" s="22" t="e">
        <f>SUMIF('Form Responses 1'!L:L,A72,'Form Responses 1'!I:I)/COUNTIF('Form Responses 1'!L:L,A72)</f>
        <v>#DIV/0!</v>
      </c>
      <c r="J72" s="22" t="e">
        <f>SUMIF('Form Responses 1'!L:L,A72,'Form Responses 1'!J:J)/COUNTIF('Form Responses 1'!L:L,A72)</f>
        <v>#DIV/0!</v>
      </c>
      <c r="K72" s="22">
        <f t="shared" si="0"/>
        <v>0</v>
      </c>
      <c r="L72" s="22">
        <f t="shared" si="1"/>
        <v>0</v>
      </c>
      <c r="M72" s="69" t="e">
        <f t="shared" si="2"/>
        <v>#REF!</v>
      </c>
      <c r="N72" s="22">
        <f>COUNTIF('Data Alokasi Mitra per Bulan'!C:C,A72)</f>
        <v>15</v>
      </c>
      <c r="O72" s="68">
        <f>ROUND(SUMIF('Honor 2025'!B:B,A72,'Honor 2025'!D:D)/COUNTIF('Honor 2025'!B:B,A72),0)</f>
        <v>890167</v>
      </c>
      <c r="P72" s="67" t="s">
        <v>749</v>
      </c>
      <c r="Q72" s="70">
        <v>33</v>
      </c>
      <c r="R72" s="67" t="s">
        <v>867</v>
      </c>
      <c r="S72" s="22" t="e">
        <f>(SUMIF('Data Alokasi Mitra per Bulan'!C:C,A72,'Data Alokasi Mitra per Bulan'!O:O)+SUMIF('Data Alokasi Mitra per Bulan'!C:C,A72,'Data Alokasi Mitra per Bulan'!P:P))/(COUNTIFS('Data Alokasi Mitra per Bulan'!C:C,A72,'Data Alokasi Mitra per Bulan'!O:O,"&lt;&gt;")+COUNTIFS('Data Alokasi Mitra per Bulan'!C:C,A72,'Data Alokasi Mitra per Bulan'!P:P,"&lt;&gt;"))</f>
        <v>#DIV/0!</v>
      </c>
    </row>
    <row r="73" spans="1:19" ht="14.4">
      <c r="A73" s="62" t="s">
        <v>868</v>
      </c>
      <c r="B73" s="67" t="s">
        <v>737</v>
      </c>
      <c r="C73" s="67" t="s">
        <v>781</v>
      </c>
      <c r="D73" s="22" t="e">
        <f>SUMIF('Form Responses 1'!L:L,A73,'Form Responses 1'!D:D)/COUNTIF('Form Responses 1'!L:L,A73)</f>
        <v>#DIV/0!</v>
      </c>
      <c r="E73" s="69" t="e">
        <f>SUMIF('Form Responses 1'!L:L,A73,'Form Responses 1'!E:E)/COUNTIF('Form Responses 1'!L:L,A73)</f>
        <v>#DIV/0!</v>
      </c>
      <c r="F73" s="69" t="e">
        <f>SUMIF('Form Responses 1'!L:L,A73,'Form Responses 1'!F:F)/COUNTIF('Form Responses 1'!L:L,A73)</f>
        <v>#DIV/0!</v>
      </c>
      <c r="G73" s="22" t="e">
        <f>SUMIF('Form Responses 1'!L:L,A73,'Form Responses 1'!G:G)/COUNTIF('Form Responses 1'!L:L,A73)</f>
        <v>#DIV/0!</v>
      </c>
      <c r="H73" s="22" t="e">
        <f>SUMIF('Form Responses 1'!L:L,A73,'Form Responses 1'!H:H)/COUNTIF('Form Responses 1'!L:L,A73)</f>
        <v>#DIV/0!</v>
      </c>
      <c r="I73" s="22" t="e">
        <f>SUMIF('Form Responses 1'!L:L,A73,'Form Responses 1'!I:I)/COUNTIF('Form Responses 1'!L:L,A73)</f>
        <v>#DIV/0!</v>
      </c>
      <c r="J73" s="22" t="e">
        <f>SUMIF('Form Responses 1'!L:L,A73,'Form Responses 1'!J:J)/COUNTIF('Form Responses 1'!L:L,A73)</f>
        <v>#DIV/0!</v>
      </c>
      <c r="K73" s="22">
        <f t="shared" si="0"/>
        <v>0</v>
      </c>
      <c r="L73" s="22">
        <f t="shared" si="1"/>
        <v>0</v>
      </c>
      <c r="M73" s="69" t="e">
        <f t="shared" si="2"/>
        <v>#REF!</v>
      </c>
      <c r="N73" s="22">
        <f>COUNTIF('Data Alokasi Mitra per Bulan'!C:C,A73)</f>
        <v>0</v>
      </c>
      <c r="O73" s="68" t="e">
        <f>ROUND(SUMIF('Honor 2025'!B:B,A73,'Honor 2025'!D:D)/COUNTIF('Honor 2025'!B:B,A73),0)</f>
        <v>#DIV/0!</v>
      </c>
      <c r="P73" s="67" t="s">
        <v>769</v>
      </c>
      <c r="Q73" s="70">
        <v>21</v>
      </c>
      <c r="R73" s="67" t="s">
        <v>869</v>
      </c>
      <c r="S73" s="22" t="e">
        <f>(SUMIF('Data Alokasi Mitra per Bulan'!C:C,A73,'Data Alokasi Mitra per Bulan'!O:O)+SUMIF('Data Alokasi Mitra per Bulan'!C:C,A73,'Data Alokasi Mitra per Bulan'!P:P))/(COUNTIFS('Data Alokasi Mitra per Bulan'!C:C,A73,'Data Alokasi Mitra per Bulan'!O:O,"&lt;&gt;")+COUNTIFS('Data Alokasi Mitra per Bulan'!C:C,A73,'Data Alokasi Mitra per Bulan'!P:P,"&lt;&gt;"))</f>
        <v>#DIV/0!</v>
      </c>
    </row>
    <row r="74" spans="1:19" ht="14.4">
      <c r="A74" s="22" t="s">
        <v>870</v>
      </c>
      <c r="B74" s="67" t="s">
        <v>737</v>
      </c>
      <c r="C74" s="67" t="s">
        <v>738</v>
      </c>
      <c r="D74" s="22" t="e">
        <f>SUMIF('Form Responses 1'!L:L,A74,'Form Responses 1'!D:D)/COUNTIF('Form Responses 1'!L:L,A74)</f>
        <v>#DIV/0!</v>
      </c>
      <c r="E74" s="69" t="e">
        <f>SUMIF('Form Responses 1'!L:L,A74,'Form Responses 1'!E:E)/COUNTIF('Form Responses 1'!L:L,A74)</f>
        <v>#DIV/0!</v>
      </c>
      <c r="F74" s="69" t="e">
        <f>SUMIF('Form Responses 1'!L:L,A74,'Form Responses 1'!F:F)/COUNTIF('Form Responses 1'!L:L,A74)</f>
        <v>#DIV/0!</v>
      </c>
      <c r="G74" s="22" t="e">
        <f>SUMIF('Form Responses 1'!L:L,A74,'Form Responses 1'!G:G)/COUNTIF('Form Responses 1'!L:L,A74)</f>
        <v>#DIV/0!</v>
      </c>
      <c r="H74" s="22" t="e">
        <f>SUMIF('Form Responses 1'!L:L,A74,'Form Responses 1'!H:H)/COUNTIF('Form Responses 1'!L:L,A74)</f>
        <v>#DIV/0!</v>
      </c>
      <c r="I74" s="22" t="e">
        <f>SUMIF('Form Responses 1'!L:L,A74,'Form Responses 1'!I:I)/COUNTIF('Form Responses 1'!L:L,A74)</f>
        <v>#DIV/0!</v>
      </c>
      <c r="J74" s="22" t="e">
        <f>SUMIF('Form Responses 1'!L:L,A74,'Form Responses 1'!J:J)/COUNTIF('Form Responses 1'!L:L,A74)</f>
        <v>#DIV/0!</v>
      </c>
      <c r="K74" s="22">
        <f t="shared" si="0"/>
        <v>0</v>
      </c>
      <c r="L74" s="22">
        <f t="shared" si="1"/>
        <v>0</v>
      </c>
      <c r="M74" s="69" t="e">
        <f t="shared" si="2"/>
        <v>#REF!</v>
      </c>
      <c r="N74" s="22">
        <f>COUNTIF('Data Alokasi Mitra per Bulan'!C:C,A74)</f>
        <v>0</v>
      </c>
      <c r="O74" s="68" t="e">
        <f>ROUND(SUMIF('Honor 2025'!B:B,A74,'Honor 2025'!D:D)/COUNTIF('Honor 2025'!B:B,A74),0)</f>
        <v>#DIV/0!</v>
      </c>
      <c r="P74" s="67" t="s">
        <v>743</v>
      </c>
      <c r="Q74" s="70">
        <v>29</v>
      </c>
      <c r="R74" s="67" t="s">
        <v>871</v>
      </c>
      <c r="S74" s="22" t="e">
        <f>(SUMIF('Data Alokasi Mitra per Bulan'!C:C,A74,'Data Alokasi Mitra per Bulan'!O:O)+SUMIF('Data Alokasi Mitra per Bulan'!C:C,A74,'Data Alokasi Mitra per Bulan'!P:P))/(COUNTIFS('Data Alokasi Mitra per Bulan'!C:C,A74,'Data Alokasi Mitra per Bulan'!O:O,"&lt;&gt;")+COUNTIFS('Data Alokasi Mitra per Bulan'!C:C,A74,'Data Alokasi Mitra per Bulan'!P:P,"&lt;&gt;"))</f>
        <v>#DIV/0!</v>
      </c>
    </row>
    <row r="75" spans="1:19" ht="14.4">
      <c r="A75" s="62" t="s">
        <v>97</v>
      </c>
      <c r="B75" s="67" t="s">
        <v>737</v>
      </c>
      <c r="C75" s="67" t="s">
        <v>738</v>
      </c>
      <c r="D75" s="22" t="e">
        <f>SUMIF('Form Responses 1'!L:L,A75,'Form Responses 1'!D:D)/COUNTIF('Form Responses 1'!L:L,A75)</f>
        <v>#DIV/0!</v>
      </c>
      <c r="E75" s="69" t="e">
        <f>SUMIF('Form Responses 1'!L:L,A75,'Form Responses 1'!E:E)/COUNTIF('Form Responses 1'!L:L,A75)</f>
        <v>#DIV/0!</v>
      </c>
      <c r="F75" s="69" t="e">
        <f>SUMIF('Form Responses 1'!L:L,A75,'Form Responses 1'!F:F)/COUNTIF('Form Responses 1'!L:L,A75)</f>
        <v>#DIV/0!</v>
      </c>
      <c r="G75" s="22" t="e">
        <f>SUMIF('Form Responses 1'!L:L,A75,'Form Responses 1'!G:G)/COUNTIF('Form Responses 1'!L:L,A75)</f>
        <v>#DIV/0!</v>
      </c>
      <c r="H75" s="22" t="e">
        <f>SUMIF('Form Responses 1'!L:L,A75,'Form Responses 1'!H:H)/COUNTIF('Form Responses 1'!L:L,A75)</f>
        <v>#DIV/0!</v>
      </c>
      <c r="I75" s="22" t="e">
        <f>SUMIF('Form Responses 1'!L:L,A75,'Form Responses 1'!I:I)/COUNTIF('Form Responses 1'!L:L,A75)</f>
        <v>#DIV/0!</v>
      </c>
      <c r="J75" s="22" t="e">
        <f>SUMIF('Form Responses 1'!L:L,A75,'Form Responses 1'!J:J)/COUNTIF('Form Responses 1'!L:L,A75)</f>
        <v>#DIV/0!</v>
      </c>
      <c r="K75" s="22">
        <f t="shared" si="0"/>
        <v>0</v>
      </c>
      <c r="L75" s="22">
        <f t="shared" si="1"/>
        <v>0</v>
      </c>
      <c r="M75" s="69" t="e">
        <f t="shared" si="2"/>
        <v>#REF!</v>
      </c>
      <c r="N75" s="22">
        <f>COUNTIF('Data Alokasi Mitra per Bulan'!C:C,A75)</f>
        <v>7</v>
      </c>
      <c r="O75" s="68">
        <f>ROUND(SUMIF('Honor 2025'!B:B,A75,'Honor 2025'!D:D)/COUNTIF('Honor 2025'!B:B,A75),0)</f>
        <v>650000</v>
      </c>
      <c r="P75" s="67" t="s">
        <v>769</v>
      </c>
      <c r="Q75" s="70">
        <v>58</v>
      </c>
      <c r="R75" s="67" t="s">
        <v>872</v>
      </c>
      <c r="S75" s="22" t="e">
        <f>(SUMIF('Data Alokasi Mitra per Bulan'!C:C,A75,'Data Alokasi Mitra per Bulan'!O:O)+SUMIF('Data Alokasi Mitra per Bulan'!C:C,A75,'Data Alokasi Mitra per Bulan'!P:P))/(COUNTIFS('Data Alokasi Mitra per Bulan'!C:C,A75,'Data Alokasi Mitra per Bulan'!O:O,"&lt;&gt;")+COUNTIFS('Data Alokasi Mitra per Bulan'!C:C,A75,'Data Alokasi Mitra per Bulan'!P:P,"&lt;&gt;"))</f>
        <v>#DIV/0!</v>
      </c>
    </row>
    <row r="76" spans="1:19" ht="14.4">
      <c r="A76" s="22" t="s">
        <v>873</v>
      </c>
      <c r="B76" s="67" t="s">
        <v>737</v>
      </c>
      <c r="C76" s="67" t="s">
        <v>746</v>
      </c>
      <c r="D76" s="22" t="e">
        <f>SUMIF('Form Responses 1'!L:L,A76,'Form Responses 1'!D:D)/COUNTIF('Form Responses 1'!L:L,A76)</f>
        <v>#DIV/0!</v>
      </c>
      <c r="E76" s="69" t="e">
        <f>SUMIF('Form Responses 1'!L:L,A76,'Form Responses 1'!E:E)/COUNTIF('Form Responses 1'!L:L,A76)</f>
        <v>#DIV/0!</v>
      </c>
      <c r="F76" s="69" t="e">
        <f>SUMIF('Form Responses 1'!L:L,A76,'Form Responses 1'!F:F)/COUNTIF('Form Responses 1'!L:L,A76)</f>
        <v>#DIV/0!</v>
      </c>
      <c r="G76" s="22" t="e">
        <f>SUMIF('Form Responses 1'!L:L,A76,'Form Responses 1'!G:G)/COUNTIF('Form Responses 1'!L:L,A76)</f>
        <v>#DIV/0!</v>
      </c>
      <c r="H76" s="22" t="e">
        <f>SUMIF('Form Responses 1'!L:L,A76,'Form Responses 1'!H:H)/COUNTIF('Form Responses 1'!L:L,A76)</f>
        <v>#DIV/0!</v>
      </c>
      <c r="I76" s="22" t="e">
        <f>SUMIF('Form Responses 1'!L:L,A76,'Form Responses 1'!I:I)/COUNTIF('Form Responses 1'!L:L,A76)</f>
        <v>#DIV/0!</v>
      </c>
      <c r="J76" s="22" t="e">
        <f>SUMIF('Form Responses 1'!L:L,A76,'Form Responses 1'!J:J)/COUNTIF('Form Responses 1'!L:L,A76)</f>
        <v>#DIV/0!</v>
      </c>
      <c r="K76" s="22">
        <f t="shared" si="0"/>
        <v>0</v>
      </c>
      <c r="L76" s="22">
        <f t="shared" si="1"/>
        <v>0</v>
      </c>
      <c r="M76" s="69" t="e">
        <f t="shared" si="2"/>
        <v>#REF!</v>
      </c>
      <c r="N76" s="22">
        <f>COUNTIF('Data Alokasi Mitra per Bulan'!C:C,A76)</f>
        <v>0</v>
      </c>
      <c r="O76" s="68" t="e">
        <f>ROUND(SUMIF('Honor 2025'!B:B,A76,'Honor 2025'!D:D)/COUNTIF('Honor 2025'!B:B,A76),0)</f>
        <v>#DIV/0!</v>
      </c>
      <c r="P76" s="67" t="s">
        <v>761</v>
      </c>
      <c r="Q76" s="70">
        <v>27</v>
      </c>
      <c r="R76" s="67" t="s">
        <v>874</v>
      </c>
      <c r="S76" s="22" t="e">
        <f>(SUMIF('Data Alokasi Mitra per Bulan'!C:C,A76,'Data Alokasi Mitra per Bulan'!O:O)+SUMIF('Data Alokasi Mitra per Bulan'!C:C,A76,'Data Alokasi Mitra per Bulan'!P:P))/(COUNTIFS('Data Alokasi Mitra per Bulan'!C:C,A76,'Data Alokasi Mitra per Bulan'!O:O,"&lt;&gt;")+COUNTIFS('Data Alokasi Mitra per Bulan'!C:C,A76,'Data Alokasi Mitra per Bulan'!P:P,"&lt;&gt;"))</f>
        <v>#DIV/0!</v>
      </c>
    </row>
    <row r="77" spans="1:19" ht="14.4">
      <c r="A77" s="62" t="s">
        <v>49</v>
      </c>
      <c r="B77" s="67" t="s">
        <v>737</v>
      </c>
      <c r="C77" s="67" t="s">
        <v>738</v>
      </c>
      <c r="D77" s="22" t="e">
        <f>SUMIF('Form Responses 1'!L:L,A77,'Form Responses 1'!D:D)/COUNTIF('Form Responses 1'!L:L,A77)</f>
        <v>#DIV/0!</v>
      </c>
      <c r="E77" s="69" t="e">
        <f>SUMIF('Form Responses 1'!L:L,A77,'Form Responses 1'!E:E)/COUNTIF('Form Responses 1'!L:L,A77)</f>
        <v>#DIV/0!</v>
      </c>
      <c r="F77" s="69" t="e">
        <f>SUMIF('Form Responses 1'!L:L,A77,'Form Responses 1'!F:F)/COUNTIF('Form Responses 1'!L:L,A77)</f>
        <v>#DIV/0!</v>
      </c>
      <c r="G77" s="22" t="e">
        <f>SUMIF('Form Responses 1'!L:L,A77,'Form Responses 1'!G:G)/COUNTIF('Form Responses 1'!L:L,A77)</f>
        <v>#DIV/0!</v>
      </c>
      <c r="H77" s="22" t="e">
        <f>SUMIF('Form Responses 1'!L:L,A77,'Form Responses 1'!H:H)/COUNTIF('Form Responses 1'!L:L,A77)</f>
        <v>#DIV/0!</v>
      </c>
      <c r="I77" s="22" t="e">
        <f>SUMIF('Form Responses 1'!L:L,A77,'Form Responses 1'!I:I)/COUNTIF('Form Responses 1'!L:L,A77)</f>
        <v>#DIV/0!</v>
      </c>
      <c r="J77" s="22" t="e">
        <f>SUMIF('Form Responses 1'!L:L,A77,'Form Responses 1'!J:J)/COUNTIF('Form Responses 1'!L:L,A77)</f>
        <v>#DIV/0!</v>
      </c>
      <c r="K77" s="22">
        <f t="shared" si="0"/>
        <v>0</v>
      </c>
      <c r="L77" s="22">
        <f t="shared" si="1"/>
        <v>0</v>
      </c>
      <c r="M77" s="69" t="e">
        <f t="shared" si="2"/>
        <v>#REF!</v>
      </c>
      <c r="N77" s="22">
        <f>COUNTIF('Data Alokasi Mitra per Bulan'!C:C,A77)</f>
        <v>106</v>
      </c>
      <c r="O77" s="68">
        <f>ROUND(SUMIF('Honor 2025'!B:B,A77,'Honor 2025'!D:D)/COUNTIF('Honor 2025'!B:B,A77),0)</f>
        <v>2077750</v>
      </c>
      <c r="P77" s="67" t="s">
        <v>739</v>
      </c>
      <c r="Q77" s="70">
        <v>50</v>
      </c>
      <c r="R77" s="67" t="s">
        <v>875</v>
      </c>
      <c r="S77" s="22" t="e">
        <f>(SUMIF('Data Alokasi Mitra per Bulan'!C:C,A77,'Data Alokasi Mitra per Bulan'!O:O)+SUMIF('Data Alokasi Mitra per Bulan'!C:C,A77,'Data Alokasi Mitra per Bulan'!P:P))/(COUNTIFS('Data Alokasi Mitra per Bulan'!C:C,A77,'Data Alokasi Mitra per Bulan'!O:O,"&lt;&gt;")+COUNTIFS('Data Alokasi Mitra per Bulan'!C:C,A77,'Data Alokasi Mitra per Bulan'!P:P,"&lt;&gt;"))</f>
        <v>#DIV/0!</v>
      </c>
    </row>
    <row r="78" spans="1:19" ht="14.4">
      <c r="A78" s="62" t="s">
        <v>100</v>
      </c>
      <c r="B78" s="67" t="s">
        <v>737</v>
      </c>
      <c r="C78" s="67" t="s">
        <v>738</v>
      </c>
      <c r="D78" s="22" t="e">
        <f>SUMIF('Form Responses 1'!L:L,A78,'Form Responses 1'!D:D)/COUNTIF('Form Responses 1'!L:L,A78)</f>
        <v>#DIV/0!</v>
      </c>
      <c r="E78" s="69" t="e">
        <f>SUMIF('Form Responses 1'!L:L,A78,'Form Responses 1'!E:E)/COUNTIF('Form Responses 1'!L:L,A78)</f>
        <v>#DIV/0!</v>
      </c>
      <c r="F78" s="69" t="e">
        <f>SUMIF('Form Responses 1'!L:L,A78,'Form Responses 1'!F:F)/COUNTIF('Form Responses 1'!L:L,A78)</f>
        <v>#DIV/0!</v>
      </c>
      <c r="G78" s="22" t="e">
        <f>SUMIF('Form Responses 1'!L:L,A78,'Form Responses 1'!G:G)/COUNTIF('Form Responses 1'!L:L,A78)</f>
        <v>#DIV/0!</v>
      </c>
      <c r="H78" s="22" t="e">
        <f>SUMIF('Form Responses 1'!L:L,A78,'Form Responses 1'!H:H)/COUNTIF('Form Responses 1'!L:L,A78)</f>
        <v>#DIV/0!</v>
      </c>
      <c r="I78" s="22" t="e">
        <f>SUMIF('Form Responses 1'!L:L,A78,'Form Responses 1'!I:I)/COUNTIF('Form Responses 1'!L:L,A78)</f>
        <v>#DIV/0!</v>
      </c>
      <c r="J78" s="22" t="e">
        <f>SUMIF('Form Responses 1'!L:L,A78,'Form Responses 1'!J:J)/COUNTIF('Form Responses 1'!L:L,A78)</f>
        <v>#DIV/0!</v>
      </c>
      <c r="K78" s="22">
        <f t="shared" si="0"/>
        <v>0</v>
      </c>
      <c r="L78" s="22">
        <f t="shared" si="1"/>
        <v>0</v>
      </c>
      <c r="M78" s="69" t="e">
        <f t="shared" si="2"/>
        <v>#REF!</v>
      </c>
      <c r="N78" s="22">
        <f>COUNTIF('Data Alokasi Mitra per Bulan'!C:C,A78)</f>
        <v>2</v>
      </c>
      <c r="O78" s="68">
        <f>ROUND(SUMIF('Honor 2025'!B:B,A78,'Honor 2025'!D:D)/COUNTIF('Honor 2025'!B:B,A78),0)</f>
        <v>241667</v>
      </c>
      <c r="P78" s="67" t="s">
        <v>876</v>
      </c>
      <c r="Q78" s="70">
        <v>59</v>
      </c>
      <c r="R78" s="67" t="s">
        <v>877</v>
      </c>
      <c r="S78" s="22" t="e">
        <f>(SUMIF('Data Alokasi Mitra per Bulan'!C:C,A78,'Data Alokasi Mitra per Bulan'!O:O)+SUMIF('Data Alokasi Mitra per Bulan'!C:C,A78,'Data Alokasi Mitra per Bulan'!P:P))/(COUNTIFS('Data Alokasi Mitra per Bulan'!C:C,A78,'Data Alokasi Mitra per Bulan'!O:O,"&lt;&gt;")+COUNTIFS('Data Alokasi Mitra per Bulan'!C:C,A78,'Data Alokasi Mitra per Bulan'!P:P,"&lt;&gt;"))</f>
        <v>#DIV/0!</v>
      </c>
    </row>
    <row r="79" spans="1:19" ht="14.4">
      <c r="A79" s="22" t="s">
        <v>878</v>
      </c>
      <c r="B79" s="67" t="s">
        <v>742</v>
      </c>
      <c r="C79" s="67" t="s">
        <v>738</v>
      </c>
      <c r="D79" s="22" t="e">
        <f>SUMIF('Form Responses 1'!L:L,A79,'Form Responses 1'!D:D)/COUNTIF('Form Responses 1'!L:L,A79)</f>
        <v>#DIV/0!</v>
      </c>
      <c r="E79" s="69" t="e">
        <f>SUMIF('Form Responses 1'!L:L,A79,'Form Responses 1'!E:E)/COUNTIF('Form Responses 1'!L:L,A79)</f>
        <v>#DIV/0!</v>
      </c>
      <c r="F79" s="69" t="e">
        <f>SUMIF('Form Responses 1'!L:L,A79,'Form Responses 1'!F:F)/COUNTIF('Form Responses 1'!L:L,A79)</f>
        <v>#DIV/0!</v>
      </c>
      <c r="G79" s="22" t="e">
        <f>SUMIF('Form Responses 1'!L:L,A79,'Form Responses 1'!G:G)/COUNTIF('Form Responses 1'!L:L,A79)</f>
        <v>#DIV/0!</v>
      </c>
      <c r="H79" s="22" t="e">
        <f>SUMIF('Form Responses 1'!L:L,A79,'Form Responses 1'!H:H)/COUNTIF('Form Responses 1'!L:L,A79)</f>
        <v>#DIV/0!</v>
      </c>
      <c r="I79" s="22" t="e">
        <f>SUMIF('Form Responses 1'!L:L,A79,'Form Responses 1'!I:I)/COUNTIF('Form Responses 1'!L:L,A79)</f>
        <v>#DIV/0!</v>
      </c>
      <c r="J79" s="22" t="e">
        <f>SUMIF('Form Responses 1'!L:L,A79,'Form Responses 1'!J:J)/COUNTIF('Form Responses 1'!L:L,A79)</f>
        <v>#DIV/0!</v>
      </c>
      <c r="K79" s="22">
        <f t="shared" si="0"/>
        <v>0</v>
      </c>
      <c r="L79" s="22">
        <f t="shared" si="1"/>
        <v>0</v>
      </c>
      <c r="M79" s="69" t="e">
        <f t="shared" si="2"/>
        <v>#REF!</v>
      </c>
      <c r="N79" s="22">
        <f>COUNTIF('Data Alokasi Mitra per Bulan'!C:C,A79)</f>
        <v>0</v>
      </c>
      <c r="O79" s="68" t="e">
        <f>ROUND(SUMIF('Honor 2025'!B:B,A79,'Honor 2025'!D:D)/COUNTIF('Honor 2025'!B:B,A79),0)</f>
        <v>#DIV/0!</v>
      </c>
      <c r="P79" s="67" t="s">
        <v>761</v>
      </c>
      <c r="Q79" s="70">
        <v>23</v>
      </c>
      <c r="R79" s="67" t="s">
        <v>879</v>
      </c>
      <c r="S79" s="22" t="e">
        <f>(SUMIF('Data Alokasi Mitra per Bulan'!C:C,A79,'Data Alokasi Mitra per Bulan'!O:O)+SUMIF('Data Alokasi Mitra per Bulan'!C:C,A79,'Data Alokasi Mitra per Bulan'!P:P))/(COUNTIFS('Data Alokasi Mitra per Bulan'!C:C,A79,'Data Alokasi Mitra per Bulan'!O:O,"&lt;&gt;")+COUNTIFS('Data Alokasi Mitra per Bulan'!C:C,A79,'Data Alokasi Mitra per Bulan'!P:P,"&lt;&gt;"))</f>
        <v>#DIV/0!</v>
      </c>
    </row>
    <row r="80" spans="1:19" ht="14.4">
      <c r="A80" s="62" t="s">
        <v>880</v>
      </c>
      <c r="B80" s="67" t="s">
        <v>742</v>
      </c>
      <c r="C80" s="67" t="s">
        <v>738</v>
      </c>
      <c r="D80" s="22" t="e">
        <f>SUMIF('Form Responses 1'!L:L,A80,'Form Responses 1'!D:D)/COUNTIF('Form Responses 1'!L:L,A80)</f>
        <v>#DIV/0!</v>
      </c>
      <c r="E80" s="69" t="e">
        <f>SUMIF('Form Responses 1'!L:L,A80,'Form Responses 1'!E:E)/COUNTIF('Form Responses 1'!L:L,A80)</f>
        <v>#DIV/0!</v>
      </c>
      <c r="F80" s="69" t="e">
        <f>SUMIF('Form Responses 1'!L:L,A80,'Form Responses 1'!F:F)/COUNTIF('Form Responses 1'!L:L,A80)</f>
        <v>#DIV/0!</v>
      </c>
      <c r="G80" s="22" t="e">
        <f>SUMIF('Form Responses 1'!L:L,A80,'Form Responses 1'!G:G)/COUNTIF('Form Responses 1'!L:L,A80)</f>
        <v>#DIV/0!</v>
      </c>
      <c r="H80" s="22" t="e">
        <f>SUMIF('Form Responses 1'!L:L,A80,'Form Responses 1'!H:H)/COUNTIF('Form Responses 1'!L:L,A80)</f>
        <v>#DIV/0!</v>
      </c>
      <c r="I80" s="22" t="e">
        <f>SUMIF('Form Responses 1'!L:L,A80,'Form Responses 1'!I:I)/COUNTIF('Form Responses 1'!L:L,A80)</f>
        <v>#DIV/0!</v>
      </c>
      <c r="J80" s="22" t="e">
        <f>SUMIF('Form Responses 1'!L:L,A80,'Form Responses 1'!J:J)/COUNTIF('Form Responses 1'!L:L,A80)</f>
        <v>#DIV/0!</v>
      </c>
      <c r="K80" s="22">
        <f t="shared" si="0"/>
        <v>0</v>
      </c>
      <c r="L80" s="22">
        <f t="shared" si="1"/>
        <v>0</v>
      </c>
      <c r="M80" s="69" t="e">
        <f t="shared" si="2"/>
        <v>#REF!</v>
      </c>
      <c r="N80" s="22">
        <f>COUNTIF('Data Alokasi Mitra per Bulan'!C:C,A80)</f>
        <v>0</v>
      </c>
      <c r="O80" s="68" t="e">
        <f>ROUND(SUMIF('Honor 2025'!B:B,A80,'Honor 2025'!D:D)/COUNTIF('Honor 2025'!B:B,A80),0)</f>
        <v>#DIV/0!</v>
      </c>
      <c r="P80" s="67" t="s">
        <v>761</v>
      </c>
      <c r="Q80" s="70">
        <v>23</v>
      </c>
      <c r="R80" s="67" t="s">
        <v>881</v>
      </c>
      <c r="S80" s="22" t="e">
        <f>(SUMIF('Data Alokasi Mitra per Bulan'!C:C,A80,'Data Alokasi Mitra per Bulan'!O:O)+SUMIF('Data Alokasi Mitra per Bulan'!C:C,A80,'Data Alokasi Mitra per Bulan'!P:P))/(COUNTIFS('Data Alokasi Mitra per Bulan'!C:C,A80,'Data Alokasi Mitra per Bulan'!O:O,"&lt;&gt;")+COUNTIFS('Data Alokasi Mitra per Bulan'!C:C,A80,'Data Alokasi Mitra per Bulan'!P:P,"&lt;&gt;"))</f>
        <v>#DIV/0!</v>
      </c>
    </row>
    <row r="81" spans="1:19" ht="14.4">
      <c r="A81" s="22" t="s">
        <v>882</v>
      </c>
      <c r="B81" s="67" t="s">
        <v>737</v>
      </c>
      <c r="C81" s="67" t="s">
        <v>738</v>
      </c>
      <c r="D81" s="22" t="e">
        <f>SUMIF('Form Responses 1'!L:L,A81,'Form Responses 1'!D:D)/COUNTIF('Form Responses 1'!L:L,A81)</f>
        <v>#DIV/0!</v>
      </c>
      <c r="E81" s="69" t="e">
        <f>SUMIF('Form Responses 1'!L:L,A81,'Form Responses 1'!E:E)/COUNTIF('Form Responses 1'!L:L,A81)</f>
        <v>#DIV/0!</v>
      </c>
      <c r="F81" s="69" t="e">
        <f>SUMIF('Form Responses 1'!L:L,A81,'Form Responses 1'!F:F)/COUNTIF('Form Responses 1'!L:L,A81)</f>
        <v>#DIV/0!</v>
      </c>
      <c r="G81" s="22" t="e">
        <f>SUMIF('Form Responses 1'!L:L,A81,'Form Responses 1'!G:G)/COUNTIF('Form Responses 1'!L:L,A81)</f>
        <v>#DIV/0!</v>
      </c>
      <c r="H81" s="22" t="e">
        <f>SUMIF('Form Responses 1'!L:L,A81,'Form Responses 1'!H:H)/COUNTIF('Form Responses 1'!L:L,A81)</f>
        <v>#DIV/0!</v>
      </c>
      <c r="I81" s="22" t="e">
        <f>SUMIF('Form Responses 1'!L:L,A81,'Form Responses 1'!I:I)/COUNTIF('Form Responses 1'!L:L,A81)</f>
        <v>#DIV/0!</v>
      </c>
      <c r="J81" s="22" t="e">
        <f>SUMIF('Form Responses 1'!L:L,A81,'Form Responses 1'!J:J)/COUNTIF('Form Responses 1'!L:L,A81)</f>
        <v>#DIV/0!</v>
      </c>
      <c r="K81" s="22">
        <f t="shared" si="0"/>
        <v>0</v>
      </c>
      <c r="L81" s="22">
        <f t="shared" si="1"/>
        <v>0</v>
      </c>
      <c r="M81" s="69" t="e">
        <f t="shared" si="2"/>
        <v>#REF!</v>
      </c>
      <c r="N81" s="22">
        <f>COUNTIF('Data Alokasi Mitra per Bulan'!C:C,A81)</f>
        <v>0</v>
      </c>
      <c r="O81" s="68" t="e">
        <f>ROUND(SUMIF('Honor 2025'!B:B,A81,'Honor 2025'!D:D)/COUNTIF('Honor 2025'!B:B,A81),0)</f>
        <v>#DIV/0!</v>
      </c>
      <c r="P81" s="67" t="s">
        <v>761</v>
      </c>
      <c r="Q81" s="70">
        <v>27</v>
      </c>
      <c r="R81" s="67" t="s">
        <v>883</v>
      </c>
      <c r="S81" s="22" t="e">
        <f>(SUMIF('Data Alokasi Mitra per Bulan'!C:C,A81,'Data Alokasi Mitra per Bulan'!O:O)+SUMIF('Data Alokasi Mitra per Bulan'!C:C,A81,'Data Alokasi Mitra per Bulan'!P:P))/(COUNTIFS('Data Alokasi Mitra per Bulan'!C:C,A81,'Data Alokasi Mitra per Bulan'!O:O,"&lt;&gt;")+COUNTIFS('Data Alokasi Mitra per Bulan'!C:C,A81,'Data Alokasi Mitra per Bulan'!P:P,"&lt;&gt;"))</f>
        <v>#DIV/0!</v>
      </c>
    </row>
    <row r="82" spans="1:19" ht="14.4">
      <c r="A82" s="62" t="s">
        <v>884</v>
      </c>
      <c r="B82" s="67" t="s">
        <v>737</v>
      </c>
      <c r="C82" s="67" t="s">
        <v>746</v>
      </c>
      <c r="D82" s="22" t="e">
        <f>SUMIF('Form Responses 1'!L:L,A82,'Form Responses 1'!D:D)/COUNTIF('Form Responses 1'!L:L,A82)</f>
        <v>#DIV/0!</v>
      </c>
      <c r="E82" s="69" t="e">
        <f>SUMIF('Form Responses 1'!L:L,A82,'Form Responses 1'!E:E)/COUNTIF('Form Responses 1'!L:L,A82)</f>
        <v>#DIV/0!</v>
      </c>
      <c r="F82" s="69" t="e">
        <f>SUMIF('Form Responses 1'!L:L,A82,'Form Responses 1'!F:F)/COUNTIF('Form Responses 1'!L:L,A82)</f>
        <v>#DIV/0!</v>
      </c>
      <c r="G82" s="22" t="e">
        <f>SUMIF('Form Responses 1'!L:L,A82,'Form Responses 1'!G:G)/COUNTIF('Form Responses 1'!L:L,A82)</f>
        <v>#DIV/0!</v>
      </c>
      <c r="H82" s="22" t="e">
        <f>SUMIF('Form Responses 1'!L:L,A82,'Form Responses 1'!H:H)/COUNTIF('Form Responses 1'!L:L,A82)</f>
        <v>#DIV/0!</v>
      </c>
      <c r="I82" s="22" t="e">
        <f>SUMIF('Form Responses 1'!L:L,A82,'Form Responses 1'!I:I)/COUNTIF('Form Responses 1'!L:L,A82)</f>
        <v>#DIV/0!</v>
      </c>
      <c r="J82" s="22" t="e">
        <f>SUMIF('Form Responses 1'!L:L,A82,'Form Responses 1'!J:J)/COUNTIF('Form Responses 1'!L:L,A82)</f>
        <v>#DIV/0!</v>
      </c>
      <c r="K82" s="22">
        <f t="shared" si="0"/>
        <v>0</v>
      </c>
      <c r="L82" s="22">
        <f t="shared" si="1"/>
        <v>0</v>
      </c>
      <c r="M82" s="69" t="e">
        <f t="shared" si="2"/>
        <v>#REF!</v>
      </c>
      <c r="N82" s="22">
        <f>COUNTIF('Data Alokasi Mitra per Bulan'!C:C,A82)</f>
        <v>0</v>
      </c>
      <c r="O82" s="68" t="e">
        <f>ROUND(SUMIF('Honor 2025'!B:B,A82,'Honor 2025'!D:D)/COUNTIF('Honor 2025'!B:B,A82),0)</f>
        <v>#DIV/0!</v>
      </c>
      <c r="P82" s="67" t="s">
        <v>749</v>
      </c>
      <c r="Q82" s="70">
        <v>24</v>
      </c>
      <c r="R82" s="67" t="s">
        <v>885</v>
      </c>
      <c r="S82" s="22" t="e">
        <f>(SUMIF('Data Alokasi Mitra per Bulan'!C:C,A82,'Data Alokasi Mitra per Bulan'!O:O)+SUMIF('Data Alokasi Mitra per Bulan'!C:C,A82,'Data Alokasi Mitra per Bulan'!P:P))/(COUNTIFS('Data Alokasi Mitra per Bulan'!C:C,A82,'Data Alokasi Mitra per Bulan'!O:O,"&lt;&gt;")+COUNTIFS('Data Alokasi Mitra per Bulan'!C:C,A82,'Data Alokasi Mitra per Bulan'!P:P,"&lt;&gt;"))</f>
        <v>#DIV/0!</v>
      </c>
    </row>
    <row r="83" spans="1:19" ht="14.4">
      <c r="A83" s="62" t="s">
        <v>93</v>
      </c>
      <c r="B83" s="67" t="s">
        <v>742</v>
      </c>
      <c r="C83" s="67" t="s">
        <v>738</v>
      </c>
      <c r="D83" s="22" t="e">
        <f>SUMIF('Form Responses 1'!L:L,A83,'Form Responses 1'!D:D)/COUNTIF('Form Responses 1'!L:L,A83)</f>
        <v>#DIV/0!</v>
      </c>
      <c r="E83" s="69" t="e">
        <f>SUMIF('Form Responses 1'!L:L,A83,'Form Responses 1'!E:E)/COUNTIF('Form Responses 1'!L:L,A83)</f>
        <v>#DIV/0!</v>
      </c>
      <c r="F83" s="69" t="e">
        <f>SUMIF('Form Responses 1'!L:L,A83,'Form Responses 1'!F:F)/COUNTIF('Form Responses 1'!L:L,A83)</f>
        <v>#DIV/0!</v>
      </c>
      <c r="G83" s="22" t="e">
        <f>SUMIF('Form Responses 1'!L:L,A83,'Form Responses 1'!G:G)/COUNTIF('Form Responses 1'!L:L,A83)</f>
        <v>#DIV/0!</v>
      </c>
      <c r="H83" s="22" t="e">
        <f>SUMIF('Form Responses 1'!L:L,A83,'Form Responses 1'!H:H)/COUNTIF('Form Responses 1'!L:L,A83)</f>
        <v>#DIV/0!</v>
      </c>
      <c r="I83" s="22" t="e">
        <f>SUMIF('Form Responses 1'!L:L,A83,'Form Responses 1'!I:I)/COUNTIF('Form Responses 1'!L:L,A83)</f>
        <v>#DIV/0!</v>
      </c>
      <c r="J83" s="22" t="e">
        <f>SUMIF('Form Responses 1'!L:L,A83,'Form Responses 1'!J:J)/COUNTIF('Form Responses 1'!L:L,A83)</f>
        <v>#DIV/0!</v>
      </c>
      <c r="K83" s="22">
        <f t="shared" si="0"/>
        <v>0</v>
      </c>
      <c r="L83" s="22">
        <f t="shared" si="1"/>
        <v>0</v>
      </c>
      <c r="M83" s="69" t="e">
        <f t="shared" si="2"/>
        <v>#REF!</v>
      </c>
      <c r="N83" s="22">
        <f>COUNTIF('Data Alokasi Mitra per Bulan'!C:C,A83)</f>
        <v>25</v>
      </c>
      <c r="O83" s="68">
        <f>ROUND(SUMIF('Honor 2025'!B:B,A83,'Honor 2025'!D:D)/COUNTIF('Honor 2025'!B:B,A83),0)</f>
        <v>1603583</v>
      </c>
      <c r="P83" s="67" t="s">
        <v>774</v>
      </c>
      <c r="Q83" s="70">
        <v>33</v>
      </c>
      <c r="R83" s="67" t="s">
        <v>886</v>
      </c>
      <c r="S83" s="22" t="e">
        <f>(SUMIF('Data Alokasi Mitra per Bulan'!C:C,A83,'Data Alokasi Mitra per Bulan'!O:O)+SUMIF('Data Alokasi Mitra per Bulan'!C:C,A83,'Data Alokasi Mitra per Bulan'!P:P))/(COUNTIFS('Data Alokasi Mitra per Bulan'!C:C,A83,'Data Alokasi Mitra per Bulan'!O:O,"&lt;&gt;")+COUNTIFS('Data Alokasi Mitra per Bulan'!C:C,A83,'Data Alokasi Mitra per Bulan'!P:P,"&lt;&gt;"))</f>
        <v>#DIV/0!</v>
      </c>
    </row>
    <row r="84" spans="1:19" ht="14.4">
      <c r="A84" s="22" t="s">
        <v>887</v>
      </c>
      <c r="B84" s="67" t="s">
        <v>737</v>
      </c>
      <c r="C84" s="67" t="s">
        <v>746</v>
      </c>
      <c r="D84" s="22" t="e">
        <f>SUMIF('Form Responses 1'!L:L,A84,'Form Responses 1'!D:D)/COUNTIF('Form Responses 1'!L:L,A84)</f>
        <v>#DIV/0!</v>
      </c>
      <c r="E84" s="69" t="e">
        <f>SUMIF('Form Responses 1'!L:L,A84,'Form Responses 1'!E:E)/COUNTIF('Form Responses 1'!L:L,A84)</f>
        <v>#DIV/0!</v>
      </c>
      <c r="F84" s="69" t="e">
        <f>SUMIF('Form Responses 1'!L:L,A84,'Form Responses 1'!F:F)/COUNTIF('Form Responses 1'!L:L,A84)</f>
        <v>#DIV/0!</v>
      </c>
      <c r="G84" s="22" t="e">
        <f>SUMIF('Form Responses 1'!L:L,A84,'Form Responses 1'!G:G)/COUNTIF('Form Responses 1'!L:L,A84)</f>
        <v>#DIV/0!</v>
      </c>
      <c r="H84" s="22" t="e">
        <f>SUMIF('Form Responses 1'!L:L,A84,'Form Responses 1'!H:H)/COUNTIF('Form Responses 1'!L:L,A84)</f>
        <v>#DIV/0!</v>
      </c>
      <c r="I84" s="22" t="e">
        <f>SUMIF('Form Responses 1'!L:L,A84,'Form Responses 1'!I:I)/COUNTIF('Form Responses 1'!L:L,A84)</f>
        <v>#DIV/0!</v>
      </c>
      <c r="J84" s="22" t="e">
        <f>SUMIF('Form Responses 1'!L:L,A84,'Form Responses 1'!J:J)/COUNTIF('Form Responses 1'!L:L,A84)</f>
        <v>#DIV/0!</v>
      </c>
      <c r="K84" s="22">
        <f t="shared" si="0"/>
        <v>0</v>
      </c>
      <c r="L84" s="22">
        <f t="shared" si="1"/>
        <v>0</v>
      </c>
      <c r="M84" s="69" t="e">
        <f t="shared" si="2"/>
        <v>#REF!</v>
      </c>
      <c r="N84" s="22">
        <f>COUNTIF('Data Alokasi Mitra per Bulan'!C:C,A84)</f>
        <v>0</v>
      </c>
      <c r="O84" s="68" t="e">
        <f>ROUND(SUMIF('Honor 2025'!B:B,A84,'Honor 2025'!D:D)/COUNTIF('Honor 2025'!B:B,A84),0)</f>
        <v>#DIV/0!</v>
      </c>
      <c r="P84" s="67" t="s">
        <v>743</v>
      </c>
      <c r="Q84" s="70">
        <v>28</v>
      </c>
      <c r="R84" s="67" t="s">
        <v>888</v>
      </c>
      <c r="S84" s="22" t="e">
        <f>(SUMIF('Data Alokasi Mitra per Bulan'!C:C,A84,'Data Alokasi Mitra per Bulan'!O:O)+SUMIF('Data Alokasi Mitra per Bulan'!C:C,A84,'Data Alokasi Mitra per Bulan'!P:P))/(COUNTIFS('Data Alokasi Mitra per Bulan'!C:C,A84,'Data Alokasi Mitra per Bulan'!O:O,"&lt;&gt;")+COUNTIFS('Data Alokasi Mitra per Bulan'!C:C,A84,'Data Alokasi Mitra per Bulan'!P:P,"&lt;&gt;"))</f>
        <v>#DIV/0!</v>
      </c>
    </row>
    <row r="85" spans="1:19" ht="14.4">
      <c r="A85" s="62" t="s">
        <v>102</v>
      </c>
      <c r="B85" s="67" t="s">
        <v>742</v>
      </c>
      <c r="C85" s="67" t="s">
        <v>738</v>
      </c>
      <c r="D85" s="22" t="e">
        <f>SUMIF('Form Responses 1'!L:L,A85,'Form Responses 1'!D:D)/COUNTIF('Form Responses 1'!L:L,A85)</f>
        <v>#DIV/0!</v>
      </c>
      <c r="E85" s="69" t="e">
        <f>SUMIF('Form Responses 1'!L:L,A85,'Form Responses 1'!E:E)/COUNTIF('Form Responses 1'!L:L,A85)</f>
        <v>#DIV/0!</v>
      </c>
      <c r="F85" s="69" t="e">
        <f>SUMIF('Form Responses 1'!L:L,A85,'Form Responses 1'!F:F)/COUNTIF('Form Responses 1'!L:L,A85)</f>
        <v>#DIV/0!</v>
      </c>
      <c r="G85" s="22" t="e">
        <f>SUMIF('Form Responses 1'!L:L,A85,'Form Responses 1'!G:G)/COUNTIF('Form Responses 1'!L:L,A85)</f>
        <v>#DIV/0!</v>
      </c>
      <c r="H85" s="22" t="e">
        <f>SUMIF('Form Responses 1'!L:L,A85,'Form Responses 1'!H:H)/COUNTIF('Form Responses 1'!L:L,A85)</f>
        <v>#DIV/0!</v>
      </c>
      <c r="I85" s="22" t="e">
        <f>SUMIF('Form Responses 1'!L:L,A85,'Form Responses 1'!I:I)/COUNTIF('Form Responses 1'!L:L,A85)</f>
        <v>#DIV/0!</v>
      </c>
      <c r="J85" s="22" t="e">
        <f>SUMIF('Form Responses 1'!L:L,A85,'Form Responses 1'!J:J)/COUNTIF('Form Responses 1'!L:L,A85)</f>
        <v>#DIV/0!</v>
      </c>
      <c r="K85" s="22">
        <f t="shared" si="0"/>
        <v>0</v>
      </c>
      <c r="L85" s="22">
        <f t="shared" si="1"/>
        <v>0</v>
      </c>
      <c r="M85" s="69" t="e">
        <f t="shared" si="2"/>
        <v>#REF!</v>
      </c>
      <c r="N85" s="22">
        <f>COUNTIF('Data Alokasi Mitra per Bulan'!C:C,A85)</f>
        <v>8</v>
      </c>
      <c r="O85" s="68">
        <f>ROUND(SUMIF('Honor 2025'!B:B,A85,'Honor 2025'!D:D)/COUNTIF('Honor 2025'!B:B,A85),0)</f>
        <v>706833</v>
      </c>
      <c r="P85" s="67" t="s">
        <v>769</v>
      </c>
      <c r="Q85" s="70">
        <v>38</v>
      </c>
      <c r="R85" s="67" t="s">
        <v>889</v>
      </c>
      <c r="S85" s="22" t="e">
        <f>(SUMIF('Data Alokasi Mitra per Bulan'!C:C,A85,'Data Alokasi Mitra per Bulan'!O:O)+SUMIF('Data Alokasi Mitra per Bulan'!C:C,A85,'Data Alokasi Mitra per Bulan'!P:P))/(COUNTIFS('Data Alokasi Mitra per Bulan'!C:C,A85,'Data Alokasi Mitra per Bulan'!O:O,"&lt;&gt;")+COUNTIFS('Data Alokasi Mitra per Bulan'!C:C,A85,'Data Alokasi Mitra per Bulan'!P:P,"&lt;&gt;"))</f>
        <v>#DIV/0!</v>
      </c>
    </row>
    <row r="86" spans="1:19" ht="14.4">
      <c r="A86" s="22" t="s">
        <v>890</v>
      </c>
      <c r="B86" s="67" t="s">
        <v>742</v>
      </c>
      <c r="C86" s="67" t="s">
        <v>746</v>
      </c>
      <c r="D86" s="22" t="e">
        <f>SUMIF('Form Responses 1'!L:L,A86,'Form Responses 1'!D:D)/COUNTIF('Form Responses 1'!L:L,A86)</f>
        <v>#DIV/0!</v>
      </c>
      <c r="E86" s="69" t="e">
        <f>SUMIF('Form Responses 1'!L:L,A86,'Form Responses 1'!E:E)/COUNTIF('Form Responses 1'!L:L,A86)</f>
        <v>#DIV/0!</v>
      </c>
      <c r="F86" s="69" t="e">
        <f>SUMIF('Form Responses 1'!L:L,A86,'Form Responses 1'!F:F)/COUNTIF('Form Responses 1'!L:L,A86)</f>
        <v>#DIV/0!</v>
      </c>
      <c r="G86" s="22" t="e">
        <f>SUMIF('Form Responses 1'!L:L,A86,'Form Responses 1'!G:G)/COUNTIF('Form Responses 1'!L:L,A86)</f>
        <v>#DIV/0!</v>
      </c>
      <c r="H86" s="22" t="e">
        <f>SUMIF('Form Responses 1'!L:L,A86,'Form Responses 1'!H:H)/COUNTIF('Form Responses 1'!L:L,A86)</f>
        <v>#DIV/0!</v>
      </c>
      <c r="I86" s="22" t="e">
        <f>SUMIF('Form Responses 1'!L:L,A86,'Form Responses 1'!I:I)/COUNTIF('Form Responses 1'!L:L,A86)</f>
        <v>#DIV/0!</v>
      </c>
      <c r="J86" s="22" t="e">
        <f>SUMIF('Form Responses 1'!L:L,A86,'Form Responses 1'!J:J)/COUNTIF('Form Responses 1'!L:L,A86)</f>
        <v>#DIV/0!</v>
      </c>
      <c r="K86" s="22">
        <f t="shared" si="0"/>
        <v>0</v>
      </c>
      <c r="L86" s="22">
        <f t="shared" si="1"/>
        <v>0</v>
      </c>
      <c r="M86" s="69" t="e">
        <f t="shared" si="2"/>
        <v>#REF!</v>
      </c>
      <c r="N86" s="22">
        <f>COUNTIF('Data Alokasi Mitra per Bulan'!C:C,A86)</f>
        <v>0</v>
      </c>
      <c r="O86" s="68" t="e">
        <f>ROUND(SUMIF('Honor 2025'!B:B,A86,'Honor 2025'!D:D)/COUNTIF('Honor 2025'!B:B,A86),0)</f>
        <v>#DIV/0!</v>
      </c>
      <c r="P86" s="67" t="s">
        <v>769</v>
      </c>
      <c r="Q86" s="70">
        <v>22</v>
      </c>
      <c r="R86" s="67" t="s">
        <v>891</v>
      </c>
      <c r="S86" s="22" t="e">
        <f>(SUMIF('Data Alokasi Mitra per Bulan'!C:C,A86,'Data Alokasi Mitra per Bulan'!O:O)+SUMIF('Data Alokasi Mitra per Bulan'!C:C,A86,'Data Alokasi Mitra per Bulan'!P:P))/(COUNTIFS('Data Alokasi Mitra per Bulan'!C:C,A86,'Data Alokasi Mitra per Bulan'!O:O,"&lt;&gt;")+COUNTIFS('Data Alokasi Mitra per Bulan'!C:C,A86,'Data Alokasi Mitra per Bulan'!P:P,"&lt;&gt;"))</f>
        <v>#DIV/0!</v>
      </c>
    </row>
    <row r="87" spans="1:19" ht="14.4">
      <c r="A87" s="62" t="s">
        <v>104</v>
      </c>
      <c r="B87" s="67" t="s">
        <v>737</v>
      </c>
      <c r="C87" s="67" t="s">
        <v>738</v>
      </c>
      <c r="D87" s="22" t="e">
        <f>SUMIF('Form Responses 1'!L:L,A87,'Form Responses 1'!D:D)/COUNTIF('Form Responses 1'!L:L,A87)</f>
        <v>#DIV/0!</v>
      </c>
      <c r="E87" s="69" t="e">
        <f>SUMIF('Form Responses 1'!L:L,A87,'Form Responses 1'!E:E)/COUNTIF('Form Responses 1'!L:L,A87)</f>
        <v>#DIV/0!</v>
      </c>
      <c r="F87" s="69" t="e">
        <f>SUMIF('Form Responses 1'!L:L,A87,'Form Responses 1'!F:F)/COUNTIF('Form Responses 1'!L:L,A87)</f>
        <v>#DIV/0!</v>
      </c>
      <c r="G87" s="22" t="e">
        <f>SUMIF('Form Responses 1'!L:L,A87,'Form Responses 1'!G:G)/COUNTIF('Form Responses 1'!L:L,A87)</f>
        <v>#DIV/0!</v>
      </c>
      <c r="H87" s="22" t="e">
        <f>SUMIF('Form Responses 1'!L:L,A87,'Form Responses 1'!H:H)/COUNTIF('Form Responses 1'!L:L,A87)</f>
        <v>#DIV/0!</v>
      </c>
      <c r="I87" s="22" t="e">
        <f>SUMIF('Form Responses 1'!L:L,A87,'Form Responses 1'!I:I)/COUNTIF('Form Responses 1'!L:L,A87)</f>
        <v>#DIV/0!</v>
      </c>
      <c r="J87" s="22" t="e">
        <f>SUMIF('Form Responses 1'!L:L,A87,'Form Responses 1'!J:J)/COUNTIF('Form Responses 1'!L:L,A87)</f>
        <v>#DIV/0!</v>
      </c>
      <c r="K87" s="22">
        <f t="shared" si="0"/>
        <v>0</v>
      </c>
      <c r="L87" s="22">
        <f t="shared" si="1"/>
        <v>0</v>
      </c>
      <c r="M87" s="69" t="e">
        <f t="shared" si="2"/>
        <v>#REF!</v>
      </c>
      <c r="N87" s="22">
        <f>COUNTIF('Data Alokasi Mitra per Bulan'!C:C,A87)</f>
        <v>7</v>
      </c>
      <c r="O87" s="68">
        <f>ROUND(SUMIF('Honor 2025'!B:B,A87,'Honor 2025'!D:D)/COUNTIF('Honor 2025'!B:B,A87),0)</f>
        <v>738333</v>
      </c>
      <c r="P87" s="67" t="s">
        <v>830</v>
      </c>
      <c r="Q87" s="70">
        <v>38</v>
      </c>
      <c r="R87" s="67" t="s">
        <v>892</v>
      </c>
      <c r="S87" s="22" t="e">
        <f>(SUMIF('Data Alokasi Mitra per Bulan'!C:C,A87,'Data Alokasi Mitra per Bulan'!O:O)+SUMIF('Data Alokasi Mitra per Bulan'!C:C,A87,'Data Alokasi Mitra per Bulan'!P:P))/(COUNTIFS('Data Alokasi Mitra per Bulan'!C:C,A87,'Data Alokasi Mitra per Bulan'!O:O,"&lt;&gt;")+COUNTIFS('Data Alokasi Mitra per Bulan'!C:C,A87,'Data Alokasi Mitra per Bulan'!P:P,"&lt;&gt;"))</f>
        <v>#DIV/0!</v>
      </c>
    </row>
    <row r="88" spans="1:19" ht="14.4">
      <c r="A88" s="62" t="s">
        <v>84</v>
      </c>
      <c r="B88" s="67" t="s">
        <v>737</v>
      </c>
      <c r="C88" s="67" t="s">
        <v>738</v>
      </c>
      <c r="D88" s="22" t="e">
        <f>SUMIF('Form Responses 1'!L:L,A88,'Form Responses 1'!D:D)/COUNTIF('Form Responses 1'!L:L,A88)</f>
        <v>#DIV/0!</v>
      </c>
      <c r="E88" s="69" t="e">
        <f>SUMIF('Form Responses 1'!L:L,A88,'Form Responses 1'!E:E)/COUNTIF('Form Responses 1'!L:L,A88)</f>
        <v>#DIV/0!</v>
      </c>
      <c r="F88" s="69" t="e">
        <f>SUMIF('Form Responses 1'!L:L,A88,'Form Responses 1'!F:F)/COUNTIF('Form Responses 1'!L:L,A88)</f>
        <v>#DIV/0!</v>
      </c>
      <c r="G88" s="22" t="e">
        <f>SUMIF('Form Responses 1'!L:L,A88,'Form Responses 1'!G:G)/COUNTIF('Form Responses 1'!L:L,A88)</f>
        <v>#DIV/0!</v>
      </c>
      <c r="H88" s="22" t="e">
        <f>SUMIF('Form Responses 1'!L:L,A88,'Form Responses 1'!H:H)/COUNTIF('Form Responses 1'!L:L,A88)</f>
        <v>#DIV/0!</v>
      </c>
      <c r="I88" s="22" t="e">
        <f>SUMIF('Form Responses 1'!L:L,A88,'Form Responses 1'!I:I)/COUNTIF('Form Responses 1'!L:L,A88)</f>
        <v>#DIV/0!</v>
      </c>
      <c r="J88" s="22" t="e">
        <f>SUMIF('Form Responses 1'!L:L,A88,'Form Responses 1'!J:J)/COUNTIF('Form Responses 1'!L:L,A88)</f>
        <v>#DIV/0!</v>
      </c>
      <c r="K88" s="22">
        <f t="shared" si="0"/>
        <v>0</v>
      </c>
      <c r="L88" s="22">
        <f t="shared" si="1"/>
        <v>0</v>
      </c>
      <c r="M88" s="69" t="e">
        <f t="shared" si="2"/>
        <v>#REF!</v>
      </c>
      <c r="N88" s="22">
        <f>COUNTIF('Data Alokasi Mitra per Bulan'!C:C,A88)</f>
        <v>9</v>
      </c>
      <c r="O88" s="68">
        <f>ROUND(SUMIF('Honor 2025'!B:B,A88,'Honor 2025'!D:D)/COUNTIF('Honor 2025'!B:B,A88),0)</f>
        <v>439917</v>
      </c>
      <c r="P88" s="67" t="s">
        <v>749</v>
      </c>
      <c r="Q88" s="70">
        <v>50</v>
      </c>
      <c r="R88" s="67" t="s">
        <v>893</v>
      </c>
      <c r="S88" s="22" t="e">
        <f>(SUMIF('Data Alokasi Mitra per Bulan'!C:C,A88,'Data Alokasi Mitra per Bulan'!O:O)+SUMIF('Data Alokasi Mitra per Bulan'!C:C,A88,'Data Alokasi Mitra per Bulan'!P:P))/(COUNTIFS('Data Alokasi Mitra per Bulan'!C:C,A88,'Data Alokasi Mitra per Bulan'!O:O,"&lt;&gt;")+COUNTIFS('Data Alokasi Mitra per Bulan'!C:C,A88,'Data Alokasi Mitra per Bulan'!P:P,"&lt;&gt;"))</f>
        <v>#DIV/0!</v>
      </c>
    </row>
    <row r="89" spans="1:19" ht="14.4">
      <c r="A89" s="62" t="s">
        <v>66</v>
      </c>
      <c r="B89" s="67" t="s">
        <v>737</v>
      </c>
      <c r="C89" s="67" t="s">
        <v>738</v>
      </c>
      <c r="D89" s="22" t="e">
        <f>SUMIF('Form Responses 1'!L:L,A89,'Form Responses 1'!D:D)/COUNTIF('Form Responses 1'!L:L,A89)</f>
        <v>#DIV/0!</v>
      </c>
      <c r="E89" s="69" t="e">
        <f>SUMIF('Form Responses 1'!L:L,A89,'Form Responses 1'!E:E)/COUNTIF('Form Responses 1'!L:L,A89)</f>
        <v>#DIV/0!</v>
      </c>
      <c r="F89" s="69" t="e">
        <f>SUMIF('Form Responses 1'!L:L,A89,'Form Responses 1'!F:F)/COUNTIF('Form Responses 1'!L:L,A89)</f>
        <v>#DIV/0!</v>
      </c>
      <c r="G89" s="22" t="e">
        <f>SUMIF('Form Responses 1'!L:L,A89,'Form Responses 1'!G:G)/COUNTIF('Form Responses 1'!L:L,A89)</f>
        <v>#DIV/0!</v>
      </c>
      <c r="H89" s="22" t="e">
        <f>SUMIF('Form Responses 1'!L:L,A89,'Form Responses 1'!H:H)/COUNTIF('Form Responses 1'!L:L,A89)</f>
        <v>#DIV/0!</v>
      </c>
      <c r="I89" s="22" t="e">
        <f>SUMIF('Form Responses 1'!L:L,A89,'Form Responses 1'!I:I)/COUNTIF('Form Responses 1'!L:L,A89)</f>
        <v>#DIV/0!</v>
      </c>
      <c r="J89" s="22" t="e">
        <f>SUMIF('Form Responses 1'!L:L,A89,'Form Responses 1'!J:J)/COUNTIF('Form Responses 1'!L:L,A89)</f>
        <v>#DIV/0!</v>
      </c>
      <c r="K89" s="22">
        <f t="shared" si="0"/>
        <v>0</v>
      </c>
      <c r="L89" s="22">
        <f t="shared" si="1"/>
        <v>0</v>
      </c>
      <c r="M89" s="69" t="e">
        <f t="shared" si="2"/>
        <v>#REF!</v>
      </c>
      <c r="N89" s="22">
        <f>COUNTIF('Data Alokasi Mitra per Bulan'!C:C,A89)</f>
        <v>9</v>
      </c>
      <c r="O89" s="68">
        <f>ROUND(SUMIF('Honor 2025'!B:B,A89,'Honor 2025'!D:D)/COUNTIF('Honor 2025'!B:B,A89),0)</f>
        <v>788333</v>
      </c>
      <c r="P89" s="67" t="s">
        <v>850</v>
      </c>
      <c r="Q89" s="70">
        <v>39</v>
      </c>
      <c r="R89" s="67" t="s">
        <v>894</v>
      </c>
      <c r="S89" s="22" t="e">
        <f>(SUMIF('Data Alokasi Mitra per Bulan'!C:C,A89,'Data Alokasi Mitra per Bulan'!O:O)+SUMIF('Data Alokasi Mitra per Bulan'!C:C,A89,'Data Alokasi Mitra per Bulan'!P:P))/(COUNTIFS('Data Alokasi Mitra per Bulan'!C:C,A89,'Data Alokasi Mitra per Bulan'!O:O,"&lt;&gt;")+COUNTIFS('Data Alokasi Mitra per Bulan'!C:C,A89,'Data Alokasi Mitra per Bulan'!P:P,"&lt;&gt;"))</f>
        <v>#DIV/0!</v>
      </c>
    </row>
    <row r="90" spans="1:19" ht="14.4">
      <c r="A90" s="62" t="s">
        <v>106</v>
      </c>
      <c r="B90" s="67" t="s">
        <v>742</v>
      </c>
      <c r="C90" s="67" t="s">
        <v>738</v>
      </c>
      <c r="D90" s="22" t="e">
        <f>SUMIF('Form Responses 1'!L:L,A90,'Form Responses 1'!D:D)/COUNTIF('Form Responses 1'!L:L,A90)</f>
        <v>#DIV/0!</v>
      </c>
      <c r="E90" s="69" t="e">
        <f>SUMIF('Form Responses 1'!L:L,A90,'Form Responses 1'!E:E)/COUNTIF('Form Responses 1'!L:L,A90)</f>
        <v>#DIV/0!</v>
      </c>
      <c r="F90" s="69" t="e">
        <f>SUMIF('Form Responses 1'!L:L,A90,'Form Responses 1'!F:F)/COUNTIF('Form Responses 1'!L:L,A90)</f>
        <v>#DIV/0!</v>
      </c>
      <c r="G90" s="22" t="e">
        <f>SUMIF('Form Responses 1'!L:L,A90,'Form Responses 1'!G:G)/COUNTIF('Form Responses 1'!L:L,A90)</f>
        <v>#DIV/0!</v>
      </c>
      <c r="H90" s="22" t="e">
        <f>SUMIF('Form Responses 1'!L:L,A90,'Form Responses 1'!H:H)/COUNTIF('Form Responses 1'!L:L,A90)</f>
        <v>#DIV/0!</v>
      </c>
      <c r="I90" s="22" t="e">
        <f>SUMIF('Form Responses 1'!L:L,A90,'Form Responses 1'!I:I)/COUNTIF('Form Responses 1'!L:L,A90)</f>
        <v>#DIV/0!</v>
      </c>
      <c r="J90" s="22" t="e">
        <f>SUMIF('Form Responses 1'!L:L,A90,'Form Responses 1'!J:J)/COUNTIF('Form Responses 1'!L:L,A90)</f>
        <v>#DIV/0!</v>
      </c>
      <c r="K90" s="22">
        <f t="shared" si="0"/>
        <v>0</v>
      </c>
      <c r="L90" s="22">
        <f t="shared" si="1"/>
        <v>0</v>
      </c>
      <c r="M90" s="69" t="e">
        <f t="shared" si="2"/>
        <v>#REF!</v>
      </c>
      <c r="N90" s="22">
        <f>COUNTIF('Data Alokasi Mitra per Bulan'!C:C,A90)</f>
        <v>15</v>
      </c>
      <c r="O90" s="68">
        <f>ROUND(SUMIF('Honor 2025'!B:B,A90,'Honor 2025'!D:D)/COUNTIF('Honor 2025'!B:B,A90),0)</f>
        <v>1389667</v>
      </c>
      <c r="P90" s="67" t="s">
        <v>749</v>
      </c>
      <c r="Q90" s="70">
        <v>56</v>
      </c>
      <c r="R90" s="67" t="s">
        <v>895</v>
      </c>
      <c r="S90" s="22" t="e">
        <f>(SUMIF('Data Alokasi Mitra per Bulan'!C:C,A90,'Data Alokasi Mitra per Bulan'!O:O)+SUMIF('Data Alokasi Mitra per Bulan'!C:C,A90,'Data Alokasi Mitra per Bulan'!P:P))/(COUNTIFS('Data Alokasi Mitra per Bulan'!C:C,A90,'Data Alokasi Mitra per Bulan'!O:O,"&lt;&gt;")+COUNTIFS('Data Alokasi Mitra per Bulan'!C:C,A90,'Data Alokasi Mitra per Bulan'!P:P,"&lt;&gt;"))</f>
        <v>#DIV/0!</v>
      </c>
    </row>
    <row r="91" spans="1:19" ht="14.4">
      <c r="A91" s="22" t="s">
        <v>896</v>
      </c>
      <c r="B91" s="67" t="s">
        <v>742</v>
      </c>
      <c r="C91" s="67" t="s">
        <v>738</v>
      </c>
      <c r="D91" s="22" t="e">
        <f>SUMIF('Form Responses 1'!L:L,A91,'Form Responses 1'!D:D)/COUNTIF('Form Responses 1'!L:L,A91)</f>
        <v>#DIV/0!</v>
      </c>
      <c r="E91" s="69" t="e">
        <f>SUMIF('Form Responses 1'!L:L,A91,'Form Responses 1'!E:E)/COUNTIF('Form Responses 1'!L:L,A91)</f>
        <v>#DIV/0!</v>
      </c>
      <c r="F91" s="69" t="e">
        <f>SUMIF('Form Responses 1'!L:L,A91,'Form Responses 1'!F:F)/COUNTIF('Form Responses 1'!L:L,A91)</f>
        <v>#DIV/0!</v>
      </c>
      <c r="G91" s="22" t="e">
        <f>SUMIF('Form Responses 1'!L:L,A91,'Form Responses 1'!G:G)/COUNTIF('Form Responses 1'!L:L,A91)</f>
        <v>#DIV/0!</v>
      </c>
      <c r="H91" s="22" t="e">
        <f>SUMIF('Form Responses 1'!L:L,A91,'Form Responses 1'!H:H)/COUNTIF('Form Responses 1'!L:L,A91)</f>
        <v>#DIV/0!</v>
      </c>
      <c r="I91" s="22" t="e">
        <f>SUMIF('Form Responses 1'!L:L,A91,'Form Responses 1'!I:I)/COUNTIF('Form Responses 1'!L:L,A91)</f>
        <v>#DIV/0!</v>
      </c>
      <c r="J91" s="22" t="e">
        <f>SUMIF('Form Responses 1'!L:L,A91,'Form Responses 1'!J:J)/COUNTIF('Form Responses 1'!L:L,A91)</f>
        <v>#DIV/0!</v>
      </c>
      <c r="K91" s="22">
        <f t="shared" si="0"/>
        <v>0</v>
      </c>
      <c r="L91" s="22">
        <f t="shared" si="1"/>
        <v>0</v>
      </c>
      <c r="M91" s="69" t="e">
        <f t="shared" si="2"/>
        <v>#REF!</v>
      </c>
      <c r="N91" s="22">
        <f>COUNTIF('Data Alokasi Mitra per Bulan'!C:C,A91)</f>
        <v>0</v>
      </c>
      <c r="O91" s="68" t="e">
        <f>ROUND(SUMIF('Honor 2025'!B:B,A91,'Honor 2025'!D:D)/COUNTIF('Honor 2025'!B:B,A91),0)</f>
        <v>#DIV/0!</v>
      </c>
      <c r="P91" s="67" t="s">
        <v>747</v>
      </c>
      <c r="Q91" s="70">
        <v>35</v>
      </c>
      <c r="R91" s="67" t="s">
        <v>897</v>
      </c>
      <c r="S91" s="22" t="e">
        <f>(SUMIF('Data Alokasi Mitra per Bulan'!C:C,A91,'Data Alokasi Mitra per Bulan'!O:O)+SUMIF('Data Alokasi Mitra per Bulan'!C:C,A91,'Data Alokasi Mitra per Bulan'!P:P))/(COUNTIFS('Data Alokasi Mitra per Bulan'!C:C,A91,'Data Alokasi Mitra per Bulan'!O:O,"&lt;&gt;")+COUNTIFS('Data Alokasi Mitra per Bulan'!C:C,A91,'Data Alokasi Mitra per Bulan'!P:P,"&lt;&gt;"))</f>
        <v>#DIV/0!</v>
      </c>
    </row>
    <row r="92" spans="1:19" ht="14.4">
      <c r="A92" s="62" t="s">
        <v>898</v>
      </c>
      <c r="B92" s="67" t="s">
        <v>737</v>
      </c>
      <c r="C92" s="67" t="s">
        <v>738</v>
      </c>
      <c r="D92" s="22" t="e">
        <f>SUMIF('Form Responses 1'!L:L,A92,'Form Responses 1'!D:D)/COUNTIF('Form Responses 1'!L:L,A92)</f>
        <v>#DIV/0!</v>
      </c>
      <c r="E92" s="69" t="e">
        <f>SUMIF('Form Responses 1'!L:L,A92,'Form Responses 1'!E:E)/COUNTIF('Form Responses 1'!L:L,A92)</f>
        <v>#DIV/0!</v>
      </c>
      <c r="F92" s="69" t="e">
        <f>SUMIF('Form Responses 1'!L:L,A92,'Form Responses 1'!F:F)/COUNTIF('Form Responses 1'!L:L,A92)</f>
        <v>#DIV/0!</v>
      </c>
      <c r="G92" s="22" t="e">
        <f>SUMIF('Form Responses 1'!L:L,A92,'Form Responses 1'!G:G)/COUNTIF('Form Responses 1'!L:L,A92)</f>
        <v>#DIV/0!</v>
      </c>
      <c r="H92" s="22" t="e">
        <f>SUMIF('Form Responses 1'!L:L,A92,'Form Responses 1'!H:H)/COUNTIF('Form Responses 1'!L:L,A92)</f>
        <v>#DIV/0!</v>
      </c>
      <c r="I92" s="22" t="e">
        <f>SUMIF('Form Responses 1'!L:L,A92,'Form Responses 1'!I:I)/COUNTIF('Form Responses 1'!L:L,A92)</f>
        <v>#DIV/0!</v>
      </c>
      <c r="J92" s="22" t="e">
        <f>SUMIF('Form Responses 1'!L:L,A92,'Form Responses 1'!J:J)/COUNTIF('Form Responses 1'!L:L,A92)</f>
        <v>#DIV/0!</v>
      </c>
      <c r="K92" s="22">
        <f t="shared" si="0"/>
        <v>0</v>
      </c>
      <c r="L92" s="22">
        <f t="shared" si="1"/>
        <v>0</v>
      </c>
      <c r="M92" s="69" t="e">
        <f t="shared" si="2"/>
        <v>#REF!</v>
      </c>
      <c r="N92" s="22">
        <f>COUNTIF('Data Alokasi Mitra per Bulan'!C:C,A92)</f>
        <v>0</v>
      </c>
      <c r="O92" s="68" t="e">
        <f>ROUND(SUMIF('Honor 2025'!B:B,A92,'Honor 2025'!D:D)/COUNTIF('Honor 2025'!B:B,A92),0)</f>
        <v>#DIV/0!</v>
      </c>
      <c r="P92" s="67" t="s">
        <v>749</v>
      </c>
      <c r="Q92" s="70">
        <v>33</v>
      </c>
      <c r="R92" s="67" t="s">
        <v>899</v>
      </c>
      <c r="S92" s="22" t="e">
        <f>(SUMIF('Data Alokasi Mitra per Bulan'!C:C,A92,'Data Alokasi Mitra per Bulan'!O:O)+SUMIF('Data Alokasi Mitra per Bulan'!C:C,A92,'Data Alokasi Mitra per Bulan'!P:P))/(COUNTIFS('Data Alokasi Mitra per Bulan'!C:C,A92,'Data Alokasi Mitra per Bulan'!O:O,"&lt;&gt;")+COUNTIFS('Data Alokasi Mitra per Bulan'!C:C,A92,'Data Alokasi Mitra per Bulan'!P:P,"&lt;&gt;"))</f>
        <v>#DIV/0!</v>
      </c>
    </row>
    <row r="93" spans="1:19" ht="14.4">
      <c r="A93" s="22" t="s">
        <v>900</v>
      </c>
      <c r="B93" s="67" t="s">
        <v>737</v>
      </c>
      <c r="C93" s="67" t="s">
        <v>746</v>
      </c>
      <c r="D93" s="22" t="e">
        <f>SUMIF('Form Responses 1'!L:L,A93,'Form Responses 1'!D:D)/COUNTIF('Form Responses 1'!L:L,A93)</f>
        <v>#DIV/0!</v>
      </c>
      <c r="E93" s="69" t="e">
        <f>SUMIF('Form Responses 1'!L:L,A93,'Form Responses 1'!E:E)/COUNTIF('Form Responses 1'!L:L,A93)</f>
        <v>#DIV/0!</v>
      </c>
      <c r="F93" s="69" t="e">
        <f>SUMIF('Form Responses 1'!L:L,A93,'Form Responses 1'!F:F)/COUNTIF('Form Responses 1'!L:L,A93)</f>
        <v>#DIV/0!</v>
      </c>
      <c r="G93" s="22" t="e">
        <f>SUMIF('Form Responses 1'!L:L,A93,'Form Responses 1'!G:G)/COUNTIF('Form Responses 1'!L:L,A93)</f>
        <v>#DIV/0!</v>
      </c>
      <c r="H93" s="22" t="e">
        <f>SUMIF('Form Responses 1'!L:L,A93,'Form Responses 1'!H:H)/COUNTIF('Form Responses 1'!L:L,A93)</f>
        <v>#DIV/0!</v>
      </c>
      <c r="I93" s="22" t="e">
        <f>SUMIF('Form Responses 1'!L:L,A93,'Form Responses 1'!I:I)/COUNTIF('Form Responses 1'!L:L,A93)</f>
        <v>#DIV/0!</v>
      </c>
      <c r="J93" s="22" t="e">
        <f>SUMIF('Form Responses 1'!L:L,A93,'Form Responses 1'!J:J)/COUNTIF('Form Responses 1'!L:L,A93)</f>
        <v>#DIV/0!</v>
      </c>
      <c r="K93" s="22">
        <f t="shared" si="0"/>
        <v>0</v>
      </c>
      <c r="L93" s="22">
        <f t="shared" si="1"/>
        <v>0</v>
      </c>
      <c r="M93" s="69" t="e">
        <f t="shared" si="2"/>
        <v>#REF!</v>
      </c>
      <c r="N93" s="22">
        <f>COUNTIF('Data Alokasi Mitra per Bulan'!C:C,A93)</f>
        <v>0</v>
      </c>
      <c r="O93" s="68" t="e">
        <f>ROUND(SUMIF('Honor 2025'!B:B,A93,'Honor 2025'!D:D)/COUNTIF('Honor 2025'!B:B,A93),0)</f>
        <v>#DIV/0!</v>
      </c>
      <c r="P93" s="67" t="s">
        <v>743</v>
      </c>
      <c r="Q93" s="70">
        <v>45</v>
      </c>
      <c r="R93" s="67" t="s">
        <v>901</v>
      </c>
      <c r="S93" s="22" t="e">
        <f>(SUMIF('Data Alokasi Mitra per Bulan'!C:C,A93,'Data Alokasi Mitra per Bulan'!O:O)+SUMIF('Data Alokasi Mitra per Bulan'!C:C,A93,'Data Alokasi Mitra per Bulan'!P:P))/(COUNTIFS('Data Alokasi Mitra per Bulan'!C:C,A93,'Data Alokasi Mitra per Bulan'!O:O,"&lt;&gt;")+COUNTIFS('Data Alokasi Mitra per Bulan'!C:C,A93,'Data Alokasi Mitra per Bulan'!P:P,"&lt;&gt;"))</f>
        <v>#DIV/0!</v>
      </c>
    </row>
    <row r="94" spans="1:19" ht="14.4">
      <c r="A94" s="22" t="s">
        <v>902</v>
      </c>
      <c r="B94" s="67" t="s">
        <v>737</v>
      </c>
      <c r="C94" s="67" t="s">
        <v>738</v>
      </c>
      <c r="D94" s="22" t="e">
        <f>SUMIF('Form Responses 1'!L:L,A94,'Form Responses 1'!D:D)/COUNTIF('Form Responses 1'!L:L,A94)</f>
        <v>#DIV/0!</v>
      </c>
      <c r="E94" s="69" t="e">
        <f>SUMIF('Form Responses 1'!L:L,A94,'Form Responses 1'!E:E)/COUNTIF('Form Responses 1'!L:L,A94)</f>
        <v>#DIV/0!</v>
      </c>
      <c r="F94" s="69" t="e">
        <f>SUMIF('Form Responses 1'!L:L,A94,'Form Responses 1'!F:F)/COUNTIF('Form Responses 1'!L:L,A94)</f>
        <v>#DIV/0!</v>
      </c>
      <c r="G94" s="22" t="e">
        <f>SUMIF('Form Responses 1'!L:L,A94,'Form Responses 1'!G:G)/COUNTIF('Form Responses 1'!L:L,A94)</f>
        <v>#DIV/0!</v>
      </c>
      <c r="H94" s="22" t="e">
        <f>SUMIF('Form Responses 1'!L:L,A94,'Form Responses 1'!H:H)/COUNTIF('Form Responses 1'!L:L,A94)</f>
        <v>#DIV/0!</v>
      </c>
      <c r="I94" s="22" t="e">
        <f>SUMIF('Form Responses 1'!L:L,A94,'Form Responses 1'!I:I)/COUNTIF('Form Responses 1'!L:L,A94)</f>
        <v>#DIV/0!</v>
      </c>
      <c r="J94" s="22" t="e">
        <f>SUMIF('Form Responses 1'!L:L,A94,'Form Responses 1'!J:J)/COUNTIF('Form Responses 1'!L:L,A94)</f>
        <v>#DIV/0!</v>
      </c>
      <c r="K94" s="22">
        <f t="shared" si="0"/>
        <v>0</v>
      </c>
      <c r="L94" s="22">
        <f t="shared" si="1"/>
        <v>0</v>
      </c>
      <c r="M94" s="69" t="e">
        <f t="shared" si="2"/>
        <v>#REF!</v>
      </c>
      <c r="N94" s="22">
        <f>COUNTIF('Data Alokasi Mitra per Bulan'!C:C,A94)</f>
        <v>0</v>
      </c>
      <c r="O94" s="68" t="e">
        <f>ROUND(SUMIF('Honor 2025'!B:B,A94,'Honor 2025'!D:D)/COUNTIF('Honor 2025'!B:B,A94),0)</f>
        <v>#DIV/0!</v>
      </c>
      <c r="P94" s="67" t="s">
        <v>764</v>
      </c>
      <c r="Q94" s="70">
        <v>23</v>
      </c>
      <c r="R94" s="67" t="s">
        <v>903</v>
      </c>
      <c r="S94" s="22" t="e">
        <f>(SUMIF('Data Alokasi Mitra per Bulan'!C:C,A94,'Data Alokasi Mitra per Bulan'!O:O)+SUMIF('Data Alokasi Mitra per Bulan'!C:C,A94,'Data Alokasi Mitra per Bulan'!P:P))/(COUNTIFS('Data Alokasi Mitra per Bulan'!C:C,A94,'Data Alokasi Mitra per Bulan'!O:O,"&lt;&gt;")+COUNTIFS('Data Alokasi Mitra per Bulan'!C:C,A94,'Data Alokasi Mitra per Bulan'!P:P,"&lt;&gt;"))</f>
        <v>#DIV/0!</v>
      </c>
    </row>
    <row r="95" spans="1:19" ht="14.4">
      <c r="A95" s="62" t="s">
        <v>904</v>
      </c>
      <c r="B95" s="67" t="s">
        <v>737</v>
      </c>
      <c r="C95" s="67" t="s">
        <v>746</v>
      </c>
      <c r="D95" s="22" t="e">
        <f>SUMIF('Form Responses 1'!L:L,A95,'Form Responses 1'!D:D)/COUNTIF('Form Responses 1'!L:L,A95)</f>
        <v>#DIV/0!</v>
      </c>
      <c r="E95" s="69" t="e">
        <f>SUMIF('Form Responses 1'!L:L,A95,'Form Responses 1'!E:E)/COUNTIF('Form Responses 1'!L:L,A95)</f>
        <v>#DIV/0!</v>
      </c>
      <c r="F95" s="69" t="e">
        <f>SUMIF('Form Responses 1'!L:L,A95,'Form Responses 1'!F:F)/COUNTIF('Form Responses 1'!L:L,A95)</f>
        <v>#DIV/0!</v>
      </c>
      <c r="G95" s="22" t="e">
        <f>SUMIF('Form Responses 1'!L:L,A95,'Form Responses 1'!G:G)/COUNTIF('Form Responses 1'!L:L,A95)</f>
        <v>#DIV/0!</v>
      </c>
      <c r="H95" s="22" t="e">
        <f>SUMIF('Form Responses 1'!L:L,A95,'Form Responses 1'!H:H)/COUNTIF('Form Responses 1'!L:L,A95)</f>
        <v>#DIV/0!</v>
      </c>
      <c r="I95" s="22" t="e">
        <f>SUMIF('Form Responses 1'!L:L,A95,'Form Responses 1'!I:I)/COUNTIF('Form Responses 1'!L:L,A95)</f>
        <v>#DIV/0!</v>
      </c>
      <c r="J95" s="22" t="e">
        <f>SUMIF('Form Responses 1'!L:L,A95,'Form Responses 1'!J:J)/COUNTIF('Form Responses 1'!L:L,A95)</f>
        <v>#DIV/0!</v>
      </c>
      <c r="K95" s="22">
        <f t="shared" si="0"/>
        <v>0</v>
      </c>
      <c r="L95" s="22">
        <f t="shared" si="1"/>
        <v>0</v>
      </c>
      <c r="M95" s="69" t="e">
        <f t="shared" si="2"/>
        <v>#REF!</v>
      </c>
      <c r="N95" s="22">
        <f>COUNTIF('Data Alokasi Mitra per Bulan'!C:C,A95)</f>
        <v>0</v>
      </c>
      <c r="O95" s="68" t="e">
        <f>ROUND(SUMIF('Honor 2025'!B:B,A95,'Honor 2025'!D:D)/COUNTIF('Honor 2025'!B:B,A95),0)</f>
        <v>#DIV/0!</v>
      </c>
      <c r="P95" s="67" t="s">
        <v>747</v>
      </c>
      <c r="Q95" s="70">
        <v>23</v>
      </c>
      <c r="R95" s="67" t="s">
        <v>905</v>
      </c>
      <c r="S95" s="22" t="e">
        <f>(SUMIF('Data Alokasi Mitra per Bulan'!C:C,A95,'Data Alokasi Mitra per Bulan'!O:O)+SUMIF('Data Alokasi Mitra per Bulan'!C:C,A95,'Data Alokasi Mitra per Bulan'!P:P))/(COUNTIFS('Data Alokasi Mitra per Bulan'!C:C,A95,'Data Alokasi Mitra per Bulan'!O:O,"&lt;&gt;")+COUNTIFS('Data Alokasi Mitra per Bulan'!C:C,A95,'Data Alokasi Mitra per Bulan'!P:P,"&lt;&gt;"))</f>
        <v>#DIV/0!</v>
      </c>
    </row>
    <row r="96" spans="1:19" ht="14.4">
      <c r="A96" s="22" t="s">
        <v>150</v>
      </c>
      <c r="B96" s="67" t="s">
        <v>742</v>
      </c>
      <c r="C96" s="67" t="s">
        <v>738</v>
      </c>
      <c r="D96" s="22" t="e">
        <f>SUMIF('Form Responses 1'!L:L,A96,'Form Responses 1'!D:D)/COUNTIF('Form Responses 1'!L:L,A96)</f>
        <v>#DIV/0!</v>
      </c>
      <c r="E96" s="69" t="e">
        <f>SUMIF('Form Responses 1'!L:L,A96,'Form Responses 1'!E:E)/COUNTIF('Form Responses 1'!L:L,A96)</f>
        <v>#DIV/0!</v>
      </c>
      <c r="F96" s="69" t="e">
        <f>SUMIF('Form Responses 1'!L:L,A96,'Form Responses 1'!F:F)/COUNTIF('Form Responses 1'!L:L,A96)</f>
        <v>#DIV/0!</v>
      </c>
      <c r="G96" s="22" t="e">
        <f>SUMIF('Form Responses 1'!L:L,A96,'Form Responses 1'!G:G)/COUNTIF('Form Responses 1'!L:L,A96)</f>
        <v>#DIV/0!</v>
      </c>
      <c r="H96" s="22" t="e">
        <f>SUMIF('Form Responses 1'!L:L,A96,'Form Responses 1'!H:H)/COUNTIF('Form Responses 1'!L:L,A96)</f>
        <v>#DIV/0!</v>
      </c>
      <c r="I96" s="22" t="e">
        <f>SUMIF('Form Responses 1'!L:L,A96,'Form Responses 1'!I:I)/COUNTIF('Form Responses 1'!L:L,A96)</f>
        <v>#DIV/0!</v>
      </c>
      <c r="J96" s="22" t="e">
        <f>SUMIF('Form Responses 1'!L:L,A96,'Form Responses 1'!J:J)/COUNTIF('Form Responses 1'!L:L,A96)</f>
        <v>#DIV/0!</v>
      </c>
      <c r="K96" s="22">
        <f t="shared" si="0"/>
        <v>0</v>
      </c>
      <c r="L96" s="22">
        <f t="shared" si="1"/>
        <v>0</v>
      </c>
      <c r="M96" s="69" t="e">
        <f t="shared" si="2"/>
        <v>#REF!</v>
      </c>
      <c r="N96" s="22">
        <f>COUNTIF('Data Alokasi Mitra per Bulan'!C:C,A96)</f>
        <v>6</v>
      </c>
      <c r="O96" s="68">
        <f>ROUND(SUMIF('Honor 2025'!B:B,A96,'Honor 2025'!D:D)/COUNTIF('Honor 2025'!B:B,A96),0)</f>
        <v>529333</v>
      </c>
      <c r="P96" s="67" t="s">
        <v>739</v>
      </c>
      <c r="Q96" s="70">
        <v>20</v>
      </c>
      <c r="R96" s="67" t="s">
        <v>906</v>
      </c>
      <c r="S96" s="22" t="e">
        <f>(SUMIF('Data Alokasi Mitra per Bulan'!C:C,A96,'Data Alokasi Mitra per Bulan'!O:O)+SUMIF('Data Alokasi Mitra per Bulan'!C:C,A96,'Data Alokasi Mitra per Bulan'!P:P))/(COUNTIFS('Data Alokasi Mitra per Bulan'!C:C,A96,'Data Alokasi Mitra per Bulan'!O:O,"&lt;&gt;")+COUNTIFS('Data Alokasi Mitra per Bulan'!C:C,A96,'Data Alokasi Mitra per Bulan'!P:P,"&lt;&gt;"))</f>
        <v>#DIV/0!</v>
      </c>
    </row>
    <row r="97" spans="1:19" ht="14.4">
      <c r="A97" s="22" t="s">
        <v>907</v>
      </c>
      <c r="B97" s="67" t="s">
        <v>742</v>
      </c>
      <c r="C97" s="67" t="s">
        <v>738</v>
      </c>
      <c r="D97" s="22" t="e">
        <f>SUMIF('Form Responses 1'!L:L,A97,'Form Responses 1'!D:D)/COUNTIF('Form Responses 1'!L:L,A97)</f>
        <v>#DIV/0!</v>
      </c>
      <c r="E97" s="69" t="e">
        <f>SUMIF('Form Responses 1'!L:L,A97,'Form Responses 1'!E:E)/COUNTIF('Form Responses 1'!L:L,A97)</f>
        <v>#DIV/0!</v>
      </c>
      <c r="F97" s="69" t="e">
        <f>SUMIF('Form Responses 1'!L:L,A97,'Form Responses 1'!F:F)/COUNTIF('Form Responses 1'!L:L,A97)</f>
        <v>#DIV/0!</v>
      </c>
      <c r="G97" s="22" t="e">
        <f>SUMIF('Form Responses 1'!L:L,A97,'Form Responses 1'!G:G)/COUNTIF('Form Responses 1'!L:L,A97)</f>
        <v>#DIV/0!</v>
      </c>
      <c r="H97" s="22" t="e">
        <f>SUMIF('Form Responses 1'!L:L,A97,'Form Responses 1'!H:H)/COUNTIF('Form Responses 1'!L:L,A97)</f>
        <v>#DIV/0!</v>
      </c>
      <c r="I97" s="22" t="e">
        <f>SUMIF('Form Responses 1'!L:L,A97,'Form Responses 1'!I:I)/COUNTIF('Form Responses 1'!L:L,A97)</f>
        <v>#DIV/0!</v>
      </c>
      <c r="J97" s="22" t="e">
        <f>SUMIF('Form Responses 1'!L:L,A97,'Form Responses 1'!J:J)/COUNTIF('Form Responses 1'!L:L,A97)</f>
        <v>#DIV/0!</v>
      </c>
      <c r="K97" s="22">
        <f t="shared" si="0"/>
        <v>0</v>
      </c>
      <c r="L97" s="22">
        <f t="shared" si="1"/>
        <v>0</v>
      </c>
      <c r="M97" s="69" t="e">
        <f t="shared" si="2"/>
        <v>#REF!</v>
      </c>
      <c r="N97" s="22">
        <f>COUNTIF('Data Alokasi Mitra per Bulan'!C:C,A97)</f>
        <v>0</v>
      </c>
      <c r="O97" s="68" t="e">
        <f>ROUND(SUMIF('Honor 2025'!B:B,A97,'Honor 2025'!D:D)/COUNTIF('Honor 2025'!B:B,A97),0)</f>
        <v>#DIV/0!</v>
      </c>
      <c r="P97" s="67" t="s">
        <v>764</v>
      </c>
      <c r="Q97" s="70">
        <v>19</v>
      </c>
      <c r="R97" s="67" t="s">
        <v>908</v>
      </c>
      <c r="S97" s="22" t="e">
        <f>(SUMIF('Data Alokasi Mitra per Bulan'!C:C,A97,'Data Alokasi Mitra per Bulan'!O:O)+SUMIF('Data Alokasi Mitra per Bulan'!C:C,A97,'Data Alokasi Mitra per Bulan'!P:P))/(COUNTIFS('Data Alokasi Mitra per Bulan'!C:C,A97,'Data Alokasi Mitra per Bulan'!O:O,"&lt;&gt;")+COUNTIFS('Data Alokasi Mitra per Bulan'!C:C,A97,'Data Alokasi Mitra per Bulan'!P:P,"&lt;&gt;"))</f>
        <v>#DIV/0!</v>
      </c>
    </row>
    <row r="98" spans="1:19" ht="14.4">
      <c r="A98" s="22" t="s">
        <v>909</v>
      </c>
      <c r="B98" s="67" t="s">
        <v>742</v>
      </c>
      <c r="C98" s="67" t="s">
        <v>738</v>
      </c>
      <c r="D98" s="22" t="e">
        <f>SUMIF('Form Responses 1'!L:L,A98,'Form Responses 1'!D:D)/COUNTIF('Form Responses 1'!L:L,A98)</f>
        <v>#DIV/0!</v>
      </c>
      <c r="E98" s="69" t="e">
        <f>SUMIF('Form Responses 1'!L:L,A98,'Form Responses 1'!E:E)/COUNTIF('Form Responses 1'!L:L,A98)</f>
        <v>#DIV/0!</v>
      </c>
      <c r="F98" s="69" t="e">
        <f>SUMIF('Form Responses 1'!L:L,A98,'Form Responses 1'!F:F)/COUNTIF('Form Responses 1'!L:L,A98)</f>
        <v>#DIV/0!</v>
      </c>
      <c r="G98" s="22" t="e">
        <f>SUMIF('Form Responses 1'!L:L,A98,'Form Responses 1'!G:G)/COUNTIF('Form Responses 1'!L:L,A98)</f>
        <v>#DIV/0!</v>
      </c>
      <c r="H98" s="22" t="e">
        <f>SUMIF('Form Responses 1'!L:L,A98,'Form Responses 1'!H:H)/COUNTIF('Form Responses 1'!L:L,A98)</f>
        <v>#DIV/0!</v>
      </c>
      <c r="I98" s="22" t="e">
        <f>SUMIF('Form Responses 1'!L:L,A98,'Form Responses 1'!I:I)/COUNTIF('Form Responses 1'!L:L,A98)</f>
        <v>#DIV/0!</v>
      </c>
      <c r="J98" s="22" t="e">
        <f>SUMIF('Form Responses 1'!L:L,A98,'Form Responses 1'!J:J)/COUNTIF('Form Responses 1'!L:L,A98)</f>
        <v>#DIV/0!</v>
      </c>
      <c r="K98" s="22">
        <f t="shared" si="0"/>
        <v>0</v>
      </c>
      <c r="L98" s="22">
        <f t="shared" si="1"/>
        <v>0</v>
      </c>
      <c r="M98" s="69" t="e">
        <f t="shared" si="2"/>
        <v>#REF!</v>
      </c>
      <c r="N98" s="22">
        <f>COUNTIF('Data Alokasi Mitra per Bulan'!C:C,A98)</f>
        <v>0</v>
      </c>
      <c r="O98" s="68" t="e">
        <f>ROUND(SUMIF('Honor 2025'!B:B,A98,'Honor 2025'!D:D)/COUNTIF('Honor 2025'!B:B,A98),0)</f>
        <v>#DIV/0!</v>
      </c>
      <c r="P98" s="67" t="s">
        <v>764</v>
      </c>
      <c r="Q98" s="70">
        <v>25</v>
      </c>
      <c r="R98" s="67" t="s">
        <v>910</v>
      </c>
      <c r="S98" s="22" t="e">
        <f>(SUMIF('Data Alokasi Mitra per Bulan'!C:C,A98,'Data Alokasi Mitra per Bulan'!O:O)+SUMIF('Data Alokasi Mitra per Bulan'!C:C,A98,'Data Alokasi Mitra per Bulan'!P:P))/(COUNTIFS('Data Alokasi Mitra per Bulan'!C:C,A98,'Data Alokasi Mitra per Bulan'!O:O,"&lt;&gt;")+COUNTIFS('Data Alokasi Mitra per Bulan'!C:C,A98,'Data Alokasi Mitra per Bulan'!P:P,"&lt;&gt;"))</f>
        <v>#DIV/0!</v>
      </c>
    </row>
    <row r="99" spans="1:19" ht="14.4">
      <c r="A99" s="62" t="s">
        <v>55</v>
      </c>
      <c r="B99" s="67" t="s">
        <v>737</v>
      </c>
      <c r="C99" s="67" t="s">
        <v>738</v>
      </c>
      <c r="D99" s="22" t="e">
        <f>SUMIF('Form Responses 1'!L:L,A99,'Form Responses 1'!D:D)/COUNTIF('Form Responses 1'!L:L,A99)</f>
        <v>#DIV/0!</v>
      </c>
      <c r="E99" s="69" t="e">
        <f>SUMIF('Form Responses 1'!L:L,A99,'Form Responses 1'!E:E)/COUNTIF('Form Responses 1'!L:L,A99)</f>
        <v>#DIV/0!</v>
      </c>
      <c r="F99" s="69" t="e">
        <f>SUMIF('Form Responses 1'!L:L,A99,'Form Responses 1'!F:F)/COUNTIF('Form Responses 1'!L:L,A99)</f>
        <v>#DIV/0!</v>
      </c>
      <c r="G99" s="22" t="e">
        <f>SUMIF('Form Responses 1'!L:L,A99,'Form Responses 1'!G:G)/COUNTIF('Form Responses 1'!L:L,A99)</f>
        <v>#DIV/0!</v>
      </c>
      <c r="H99" s="22" t="e">
        <f>SUMIF('Form Responses 1'!L:L,A99,'Form Responses 1'!H:H)/COUNTIF('Form Responses 1'!L:L,A99)</f>
        <v>#DIV/0!</v>
      </c>
      <c r="I99" s="22" t="e">
        <f>SUMIF('Form Responses 1'!L:L,A99,'Form Responses 1'!I:I)/COUNTIF('Form Responses 1'!L:L,A99)</f>
        <v>#DIV/0!</v>
      </c>
      <c r="J99" s="22" t="e">
        <f>SUMIF('Form Responses 1'!L:L,A99,'Form Responses 1'!J:J)/COUNTIF('Form Responses 1'!L:L,A99)</f>
        <v>#DIV/0!</v>
      </c>
      <c r="K99" s="22">
        <f t="shared" si="0"/>
        <v>0</v>
      </c>
      <c r="L99" s="22">
        <f t="shared" si="1"/>
        <v>0</v>
      </c>
      <c r="M99" s="69" t="e">
        <f t="shared" si="2"/>
        <v>#REF!</v>
      </c>
      <c r="N99" s="22">
        <f>COUNTIF('Data Alokasi Mitra per Bulan'!C:C,A99)</f>
        <v>72</v>
      </c>
      <c r="O99" s="68">
        <f>ROUND(SUMIF('Honor 2025'!B:B,A99,'Honor 2025'!D:D)/COUNTIF('Honor 2025'!B:B,A99),0)</f>
        <v>2016333</v>
      </c>
      <c r="P99" s="67" t="s">
        <v>739</v>
      </c>
      <c r="Q99" s="70">
        <v>52</v>
      </c>
      <c r="R99" s="67" t="s">
        <v>911</v>
      </c>
      <c r="S99" s="22" t="e">
        <f>(SUMIF('Data Alokasi Mitra per Bulan'!C:C,A99,'Data Alokasi Mitra per Bulan'!O:O)+SUMIF('Data Alokasi Mitra per Bulan'!C:C,A99,'Data Alokasi Mitra per Bulan'!P:P))/(COUNTIFS('Data Alokasi Mitra per Bulan'!C:C,A99,'Data Alokasi Mitra per Bulan'!O:O,"&lt;&gt;")+COUNTIFS('Data Alokasi Mitra per Bulan'!C:C,A99,'Data Alokasi Mitra per Bulan'!P:P,"&lt;&gt;"))</f>
        <v>#DIV/0!</v>
      </c>
    </row>
    <row r="100" spans="1:19" ht="14.4">
      <c r="A100" s="22" t="s">
        <v>357</v>
      </c>
      <c r="B100" s="67" t="s">
        <v>737</v>
      </c>
      <c r="C100" s="67" t="s">
        <v>746</v>
      </c>
      <c r="D100" s="22" t="e">
        <f>SUMIF('Form Responses 1'!L:L,A100,'Form Responses 1'!D:D)/COUNTIF('Form Responses 1'!L:L,A100)</f>
        <v>#DIV/0!</v>
      </c>
      <c r="E100" s="69" t="e">
        <f>SUMIF('Form Responses 1'!L:L,A100,'Form Responses 1'!E:E)/COUNTIF('Form Responses 1'!L:L,A100)</f>
        <v>#DIV/0!</v>
      </c>
      <c r="F100" s="69" t="e">
        <f>SUMIF('Form Responses 1'!L:L,A100,'Form Responses 1'!F:F)/COUNTIF('Form Responses 1'!L:L,A100)</f>
        <v>#DIV/0!</v>
      </c>
      <c r="G100" s="22" t="e">
        <f>SUMIF('Form Responses 1'!L:L,A100,'Form Responses 1'!G:G)/COUNTIF('Form Responses 1'!L:L,A100)</f>
        <v>#DIV/0!</v>
      </c>
      <c r="H100" s="22" t="e">
        <f>SUMIF('Form Responses 1'!L:L,A100,'Form Responses 1'!H:H)/COUNTIF('Form Responses 1'!L:L,A100)</f>
        <v>#DIV/0!</v>
      </c>
      <c r="I100" s="22" t="e">
        <f>SUMIF('Form Responses 1'!L:L,A100,'Form Responses 1'!I:I)/COUNTIF('Form Responses 1'!L:L,A100)</f>
        <v>#DIV/0!</v>
      </c>
      <c r="J100" s="22" t="e">
        <f>SUMIF('Form Responses 1'!L:L,A100,'Form Responses 1'!J:J)/COUNTIF('Form Responses 1'!L:L,A100)</f>
        <v>#DIV/0!</v>
      </c>
      <c r="K100" s="22">
        <f t="shared" si="0"/>
        <v>0</v>
      </c>
      <c r="L100" s="22">
        <f t="shared" si="1"/>
        <v>0</v>
      </c>
      <c r="M100" s="69" t="e">
        <f t="shared" si="2"/>
        <v>#REF!</v>
      </c>
      <c r="N100" s="22">
        <f>COUNTIF('Data Alokasi Mitra per Bulan'!C:C,A100)</f>
        <v>0</v>
      </c>
      <c r="O100" s="68">
        <f>ROUND(SUMIF('Honor 2025'!B:B,A100,'Honor 2025'!D:D)/COUNTIF('Honor 2025'!B:B,A100),0)</f>
        <v>0</v>
      </c>
      <c r="P100" s="67" t="s">
        <v>743</v>
      </c>
      <c r="Q100" s="70">
        <v>33</v>
      </c>
      <c r="R100" s="67" t="s">
        <v>912</v>
      </c>
      <c r="S100" s="22" t="e">
        <f>(SUMIF('Data Alokasi Mitra per Bulan'!C:C,A100,'Data Alokasi Mitra per Bulan'!O:O)+SUMIF('Data Alokasi Mitra per Bulan'!C:C,A100,'Data Alokasi Mitra per Bulan'!P:P))/(COUNTIFS('Data Alokasi Mitra per Bulan'!C:C,A100,'Data Alokasi Mitra per Bulan'!O:O,"&lt;&gt;")+COUNTIFS('Data Alokasi Mitra per Bulan'!C:C,A100,'Data Alokasi Mitra per Bulan'!P:P,"&lt;&gt;"))</f>
        <v>#DIV/0!</v>
      </c>
    </row>
    <row r="101" spans="1:19" ht="14.4">
      <c r="A101" s="62" t="s">
        <v>108</v>
      </c>
      <c r="B101" s="67" t="s">
        <v>737</v>
      </c>
      <c r="C101" s="67" t="s">
        <v>738</v>
      </c>
      <c r="D101" s="22" t="e">
        <f>SUMIF('Form Responses 1'!L:L,A101,'Form Responses 1'!D:D)/COUNTIF('Form Responses 1'!L:L,A101)</f>
        <v>#DIV/0!</v>
      </c>
      <c r="E101" s="69" t="e">
        <f>SUMIF('Form Responses 1'!L:L,A101,'Form Responses 1'!E:E)/COUNTIF('Form Responses 1'!L:L,A101)</f>
        <v>#DIV/0!</v>
      </c>
      <c r="F101" s="69" t="e">
        <f>SUMIF('Form Responses 1'!L:L,A101,'Form Responses 1'!F:F)/COUNTIF('Form Responses 1'!L:L,A101)</f>
        <v>#DIV/0!</v>
      </c>
      <c r="G101" s="22" t="e">
        <f>SUMIF('Form Responses 1'!L:L,A101,'Form Responses 1'!G:G)/COUNTIF('Form Responses 1'!L:L,A101)</f>
        <v>#DIV/0!</v>
      </c>
      <c r="H101" s="22" t="e">
        <f>SUMIF('Form Responses 1'!L:L,A101,'Form Responses 1'!H:H)/COUNTIF('Form Responses 1'!L:L,A101)</f>
        <v>#DIV/0!</v>
      </c>
      <c r="I101" s="22" t="e">
        <f>SUMIF('Form Responses 1'!L:L,A101,'Form Responses 1'!I:I)/COUNTIF('Form Responses 1'!L:L,A101)</f>
        <v>#DIV/0!</v>
      </c>
      <c r="J101" s="22" t="e">
        <f>SUMIF('Form Responses 1'!L:L,A101,'Form Responses 1'!J:J)/COUNTIF('Form Responses 1'!L:L,A101)</f>
        <v>#DIV/0!</v>
      </c>
      <c r="K101" s="22">
        <f t="shared" si="0"/>
        <v>0</v>
      </c>
      <c r="L101" s="22">
        <f t="shared" si="1"/>
        <v>0</v>
      </c>
      <c r="M101" s="69" t="e">
        <f t="shared" si="2"/>
        <v>#REF!</v>
      </c>
      <c r="N101" s="22">
        <f>COUNTIF('Data Alokasi Mitra per Bulan'!C:C,A101)</f>
        <v>3</v>
      </c>
      <c r="O101" s="68">
        <f>ROUND(SUMIF('Honor 2025'!B:B,A101,'Honor 2025'!D:D)/COUNTIF('Honor 2025'!B:B,A101),0)</f>
        <v>241667</v>
      </c>
      <c r="P101" s="67" t="s">
        <v>749</v>
      </c>
      <c r="Q101" s="70">
        <v>38</v>
      </c>
      <c r="R101" s="67" t="s">
        <v>913</v>
      </c>
      <c r="S101" s="22" t="e">
        <f>(SUMIF('Data Alokasi Mitra per Bulan'!C:C,A101,'Data Alokasi Mitra per Bulan'!O:O)+SUMIF('Data Alokasi Mitra per Bulan'!C:C,A101,'Data Alokasi Mitra per Bulan'!P:P))/(COUNTIFS('Data Alokasi Mitra per Bulan'!C:C,A101,'Data Alokasi Mitra per Bulan'!O:O,"&lt;&gt;")+COUNTIFS('Data Alokasi Mitra per Bulan'!C:C,A101,'Data Alokasi Mitra per Bulan'!P:P,"&lt;&gt;"))</f>
        <v>#DIV/0!</v>
      </c>
    </row>
    <row r="102" spans="1:19" ht="14.4">
      <c r="A102" s="62" t="s">
        <v>914</v>
      </c>
      <c r="B102" s="67" t="s">
        <v>737</v>
      </c>
      <c r="C102" s="67" t="s">
        <v>738</v>
      </c>
      <c r="D102" s="22" t="e">
        <f>SUMIF('Form Responses 1'!L:L,A102,'Form Responses 1'!D:D)/COUNTIF('Form Responses 1'!L:L,A102)</f>
        <v>#DIV/0!</v>
      </c>
      <c r="E102" s="69" t="e">
        <f>SUMIF('Form Responses 1'!L:L,A102,'Form Responses 1'!E:E)/COUNTIF('Form Responses 1'!L:L,A102)</f>
        <v>#DIV/0!</v>
      </c>
      <c r="F102" s="69" t="e">
        <f>SUMIF('Form Responses 1'!L:L,A102,'Form Responses 1'!F:F)/COUNTIF('Form Responses 1'!L:L,A102)</f>
        <v>#DIV/0!</v>
      </c>
      <c r="G102" s="22" t="e">
        <f>SUMIF('Form Responses 1'!L:L,A102,'Form Responses 1'!G:G)/COUNTIF('Form Responses 1'!L:L,A102)</f>
        <v>#DIV/0!</v>
      </c>
      <c r="H102" s="22" t="e">
        <f>SUMIF('Form Responses 1'!L:L,A102,'Form Responses 1'!H:H)/COUNTIF('Form Responses 1'!L:L,A102)</f>
        <v>#DIV/0!</v>
      </c>
      <c r="I102" s="22" t="e">
        <f>SUMIF('Form Responses 1'!L:L,A102,'Form Responses 1'!I:I)/COUNTIF('Form Responses 1'!L:L,A102)</f>
        <v>#DIV/0!</v>
      </c>
      <c r="J102" s="22" t="e">
        <f>SUMIF('Form Responses 1'!L:L,A102,'Form Responses 1'!J:J)/COUNTIF('Form Responses 1'!L:L,A102)</f>
        <v>#DIV/0!</v>
      </c>
      <c r="K102" s="22">
        <f t="shared" si="0"/>
        <v>0</v>
      </c>
      <c r="L102" s="22">
        <f t="shared" si="1"/>
        <v>0</v>
      </c>
      <c r="M102" s="69" t="e">
        <f t="shared" si="2"/>
        <v>#REF!</v>
      </c>
      <c r="N102" s="22">
        <f>COUNTIF('Data Alokasi Mitra per Bulan'!C:C,A102)</f>
        <v>0</v>
      </c>
      <c r="O102" s="68" t="e">
        <f>ROUND(SUMIF('Honor 2025'!B:B,A102,'Honor 2025'!D:D)/COUNTIF('Honor 2025'!B:B,A102),0)</f>
        <v>#DIV/0!</v>
      </c>
      <c r="P102" s="67" t="s">
        <v>743</v>
      </c>
      <c r="Q102" s="70">
        <v>47</v>
      </c>
      <c r="R102" s="67" t="s">
        <v>915</v>
      </c>
      <c r="S102" s="22" t="e">
        <f>(SUMIF('Data Alokasi Mitra per Bulan'!C:C,A102,'Data Alokasi Mitra per Bulan'!O:O)+SUMIF('Data Alokasi Mitra per Bulan'!C:C,A102,'Data Alokasi Mitra per Bulan'!P:P))/(COUNTIFS('Data Alokasi Mitra per Bulan'!C:C,A102,'Data Alokasi Mitra per Bulan'!O:O,"&lt;&gt;")+COUNTIFS('Data Alokasi Mitra per Bulan'!C:C,A102,'Data Alokasi Mitra per Bulan'!P:P,"&lt;&gt;"))</f>
        <v>#DIV/0!</v>
      </c>
    </row>
    <row r="103" spans="1:19" ht="14.4">
      <c r="A103" s="62" t="s">
        <v>134</v>
      </c>
      <c r="B103" s="67" t="s">
        <v>737</v>
      </c>
      <c r="C103" s="67" t="s">
        <v>738</v>
      </c>
      <c r="D103" s="22" t="e">
        <f>SUMIF('Form Responses 1'!L:L,A103,'Form Responses 1'!D:D)/COUNTIF('Form Responses 1'!L:L,A103)</f>
        <v>#DIV/0!</v>
      </c>
      <c r="E103" s="69" t="e">
        <f>SUMIF('Form Responses 1'!L:L,A103,'Form Responses 1'!E:E)/COUNTIF('Form Responses 1'!L:L,A103)</f>
        <v>#DIV/0!</v>
      </c>
      <c r="F103" s="69" t="e">
        <f>SUMIF('Form Responses 1'!L:L,A103,'Form Responses 1'!F:F)/COUNTIF('Form Responses 1'!L:L,A103)</f>
        <v>#DIV/0!</v>
      </c>
      <c r="G103" s="22" t="e">
        <f>SUMIF('Form Responses 1'!L:L,A103,'Form Responses 1'!G:G)/COUNTIF('Form Responses 1'!L:L,A103)</f>
        <v>#DIV/0!</v>
      </c>
      <c r="H103" s="22" t="e">
        <f>SUMIF('Form Responses 1'!L:L,A103,'Form Responses 1'!H:H)/COUNTIF('Form Responses 1'!L:L,A103)</f>
        <v>#DIV/0!</v>
      </c>
      <c r="I103" s="22" t="e">
        <f>SUMIF('Form Responses 1'!L:L,A103,'Form Responses 1'!I:I)/COUNTIF('Form Responses 1'!L:L,A103)</f>
        <v>#DIV/0!</v>
      </c>
      <c r="J103" s="22" t="e">
        <f>SUMIF('Form Responses 1'!L:L,A103,'Form Responses 1'!J:J)/COUNTIF('Form Responses 1'!L:L,A103)</f>
        <v>#DIV/0!</v>
      </c>
      <c r="K103" s="22">
        <f t="shared" si="0"/>
        <v>0</v>
      </c>
      <c r="L103" s="22">
        <f t="shared" si="1"/>
        <v>0</v>
      </c>
      <c r="M103" s="69" t="e">
        <f t="shared" si="2"/>
        <v>#REF!</v>
      </c>
      <c r="N103" s="22">
        <f>COUNTIF('Data Alokasi Mitra per Bulan'!C:C,A103)</f>
        <v>10</v>
      </c>
      <c r="O103" s="68">
        <f>ROUND(SUMIF('Honor 2025'!B:B,A103,'Honor 2025'!D:D)/COUNTIF('Honor 2025'!B:B,A103),0)</f>
        <v>1086333</v>
      </c>
      <c r="P103" s="67" t="s">
        <v>743</v>
      </c>
      <c r="Q103" s="70">
        <v>38</v>
      </c>
      <c r="R103" s="67" t="s">
        <v>916</v>
      </c>
      <c r="S103" s="22" t="e">
        <f>(SUMIF('Data Alokasi Mitra per Bulan'!C:C,A103,'Data Alokasi Mitra per Bulan'!O:O)+SUMIF('Data Alokasi Mitra per Bulan'!C:C,A103,'Data Alokasi Mitra per Bulan'!P:P))/(COUNTIFS('Data Alokasi Mitra per Bulan'!C:C,A103,'Data Alokasi Mitra per Bulan'!O:O,"&lt;&gt;")+COUNTIFS('Data Alokasi Mitra per Bulan'!C:C,A103,'Data Alokasi Mitra per Bulan'!P:P,"&lt;&gt;"))</f>
        <v>#DIV/0!</v>
      </c>
    </row>
    <row r="104" spans="1:19" ht="14.4">
      <c r="A104" s="62" t="s">
        <v>917</v>
      </c>
      <c r="B104" s="67" t="s">
        <v>742</v>
      </c>
      <c r="C104" s="67" t="s">
        <v>746</v>
      </c>
      <c r="D104" s="22" t="e">
        <f>SUMIF('Form Responses 1'!L:L,A104,'Form Responses 1'!D:D)/COUNTIF('Form Responses 1'!L:L,A104)</f>
        <v>#DIV/0!</v>
      </c>
      <c r="E104" s="69" t="e">
        <f>SUMIF('Form Responses 1'!L:L,A104,'Form Responses 1'!E:E)/COUNTIF('Form Responses 1'!L:L,A104)</f>
        <v>#DIV/0!</v>
      </c>
      <c r="F104" s="69" t="e">
        <f>SUMIF('Form Responses 1'!L:L,A104,'Form Responses 1'!F:F)/COUNTIF('Form Responses 1'!L:L,A104)</f>
        <v>#DIV/0!</v>
      </c>
      <c r="G104" s="22" t="e">
        <f>SUMIF('Form Responses 1'!L:L,A104,'Form Responses 1'!G:G)/COUNTIF('Form Responses 1'!L:L,A104)</f>
        <v>#DIV/0!</v>
      </c>
      <c r="H104" s="22" t="e">
        <f>SUMIF('Form Responses 1'!L:L,A104,'Form Responses 1'!H:H)/COUNTIF('Form Responses 1'!L:L,A104)</f>
        <v>#DIV/0!</v>
      </c>
      <c r="I104" s="22" t="e">
        <f>SUMIF('Form Responses 1'!L:L,A104,'Form Responses 1'!I:I)/COUNTIF('Form Responses 1'!L:L,A104)</f>
        <v>#DIV/0!</v>
      </c>
      <c r="J104" s="22" t="e">
        <f>SUMIF('Form Responses 1'!L:L,A104,'Form Responses 1'!J:J)/COUNTIF('Form Responses 1'!L:L,A104)</f>
        <v>#DIV/0!</v>
      </c>
      <c r="K104" s="22">
        <f t="shared" si="0"/>
        <v>0</v>
      </c>
      <c r="L104" s="22">
        <f t="shared" si="1"/>
        <v>0</v>
      </c>
      <c r="M104" s="69" t="e">
        <f t="shared" si="2"/>
        <v>#REF!</v>
      </c>
      <c r="N104" s="22">
        <f>COUNTIF('Data Alokasi Mitra per Bulan'!C:C,A104)</f>
        <v>0</v>
      </c>
      <c r="O104" s="68" t="e">
        <f>ROUND(SUMIF('Honor 2025'!B:B,A104,'Honor 2025'!D:D)/COUNTIF('Honor 2025'!B:B,A104),0)</f>
        <v>#DIV/0!</v>
      </c>
      <c r="P104" s="67" t="s">
        <v>743</v>
      </c>
      <c r="Q104" s="70">
        <v>22</v>
      </c>
      <c r="R104" s="67" t="s">
        <v>918</v>
      </c>
      <c r="S104" s="22" t="e">
        <f>(SUMIF('Data Alokasi Mitra per Bulan'!C:C,A104,'Data Alokasi Mitra per Bulan'!O:O)+SUMIF('Data Alokasi Mitra per Bulan'!C:C,A104,'Data Alokasi Mitra per Bulan'!P:P))/(COUNTIFS('Data Alokasi Mitra per Bulan'!C:C,A104,'Data Alokasi Mitra per Bulan'!O:O,"&lt;&gt;")+COUNTIFS('Data Alokasi Mitra per Bulan'!C:C,A104,'Data Alokasi Mitra per Bulan'!P:P,"&lt;&gt;"))</f>
        <v>#DIV/0!</v>
      </c>
    </row>
    <row r="105" spans="1:19" ht="14.4">
      <c r="A105" s="62" t="s">
        <v>919</v>
      </c>
      <c r="B105" s="67" t="s">
        <v>737</v>
      </c>
      <c r="C105" s="67" t="s">
        <v>738</v>
      </c>
      <c r="D105" s="22" t="e">
        <f>SUMIF('Form Responses 1'!L:L,A105,'Form Responses 1'!D:D)/COUNTIF('Form Responses 1'!L:L,A105)</f>
        <v>#DIV/0!</v>
      </c>
      <c r="E105" s="69" t="e">
        <f>SUMIF('Form Responses 1'!L:L,A105,'Form Responses 1'!E:E)/COUNTIF('Form Responses 1'!L:L,A105)</f>
        <v>#DIV/0!</v>
      </c>
      <c r="F105" s="69" t="e">
        <f>SUMIF('Form Responses 1'!L:L,A105,'Form Responses 1'!F:F)/COUNTIF('Form Responses 1'!L:L,A105)</f>
        <v>#DIV/0!</v>
      </c>
      <c r="G105" s="22" t="e">
        <f>SUMIF('Form Responses 1'!L:L,A105,'Form Responses 1'!G:G)/COUNTIF('Form Responses 1'!L:L,A105)</f>
        <v>#DIV/0!</v>
      </c>
      <c r="H105" s="22" t="e">
        <f>SUMIF('Form Responses 1'!L:L,A105,'Form Responses 1'!H:H)/COUNTIF('Form Responses 1'!L:L,A105)</f>
        <v>#DIV/0!</v>
      </c>
      <c r="I105" s="22" t="e">
        <f>SUMIF('Form Responses 1'!L:L,A105,'Form Responses 1'!I:I)/COUNTIF('Form Responses 1'!L:L,A105)</f>
        <v>#DIV/0!</v>
      </c>
      <c r="J105" s="22" t="e">
        <f>SUMIF('Form Responses 1'!L:L,A105,'Form Responses 1'!J:J)/COUNTIF('Form Responses 1'!L:L,A105)</f>
        <v>#DIV/0!</v>
      </c>
      <c r="K105" s="22">
        <f t="shared" si="0"/>
        <v>0</v>
      </c>
      <c r="L105" s="22">
        <f t="shared" si="1"/>
        <v>0</v>
      </c>
      <c r="M105" s="69" t="e">
        <f t="shared" si="2"/>
        <v>#REF!</v>
      </c>
      <c r="N105" s="22">
        <f>COUNTIF('Data Alokasi Mitra per Bulan'!C:C,A105)</f>
        <v>0</v>
      </c>
      <c r="O105" s="68" t="e">
        <f>ROUND(SUMIF('Honor 2025'!B:B,A105,'Honor 2025'!D:D)/COUNTIF('Honor 2025'!B:B,A105),0)</f>
        <v>#DIV/0!</v>
      </c>
      <c r="P105" s="67" t="s">
        <v>749</v>
      </c>
      <c r="Q105" s="70">
        <v>34</v>
      </c>
      <c r="R105" s="67" t="s">
        <v>920</v>
      </c>
      <c r="S105" s="22" t="e">
        <f>(SUMIF('Data Alokasi Mitra per Bulan'!C:C,A105,'Data Alokasi Mitra per Bulan'!O:O)+SUMIF('Data Alokasi Mitra per Bulan'!C:C,A105,'Data Alokasi Mitra per Bulan'!P:P))/(COUNTIFS('Data Alokasi Mitra per Bulan'!C:C,A105,'Data Alokasi Mitra per Bulan'!O:O,"&lt;&gt;")+COUNTIFS('Data Alokasi Mitra per Bulan'!C:C,A105,'Data Alokasi Mitra per Bulan'!P:P,"&lt;&gt;"))</f>
        <v>#DIV/0!</v>
      </c>
    </row>
    <row r="106" spans="1:19" ht="14.4">
      <c r="A106" s="22" t="s">
        <v>358</v>
      </c>
      <c r="B106" s="67" t="s">
        <v>737</v>
      </c>
      <c r="C106" s="67" t="s">
        <v>738</v>
      </c>
      <c r="D106" s="22" t="e">
        <f>SUMIF('Form Responses 1'!L:L,A106,'Form Responses 1'!D:D)/COUNTIF('Form Responses 1'!L:L,A106)</f>
        <v>#DIV/0!</v>
      </c>
      <c r="E106" s="69" t="e">
        <f>SUMIF('Form Responses 1'!L:L,A106,'Form Responses 1'!E:E)/COUNTIF('Form Responses 1'!L:L,A106)</f>
        <v>#DIV/0!</v>
      </c>
      <c r="F106" s="69" t="e">
        <f>SUMIF('Form Responses 1'!L:L,A106,'Form Responses 1'!F:F)/COUNTIF('Form Responses 1'!L:L,A106)</f>
        <v>#DIV/0!</v>
      </c>
      <c r="G106" s="22" t="e">
        <f>SUMIF('Form Responses 1'!L:L,A106,'Form Responses 1'!G:G)/COUNTIF('Form Responses 1'!L:L,A106)</f>
        <v>#DIV/0!</v>
      </c>
      <c r="H106" s="22" t="e">
        <f>SUMIF('Form Responses 1'!L:L,A106,'Form Responses 1'!H:H)/COUNTIF('Form Responses 1'!L:L,A106)</f>
        <v>#DIV/0!</v>
      </c>
      <c r="I106" s="22" t="e">
        <f>SUMIF('Form Responses 1'!L:L,A106,'Form Responses 1'!I:I)/COUNTIF('Form Responses 1'!L:L,A106)</f>
        <v>#DIV/0!</v>
      </c>
      <c r="J106" s="22" t="e">
        <f>SUMIF('Form Responses 1'!L:L,A106,'Form Responses 1'!J:J)/COUNTIF('Form Responses 1'!L:L,A106)</f>
        <v>#DIV/0!</v>
      </c>
      <c r="K106" s="22">
        <f t="shared" si="0"/>
        <v>0</v>
      </c>
      <c r="L106" s="22">
        <f t="shared" si="1"/>
        <v>0</v>
      </c>
      <c r="M106" s="69" t="e">
        <f t="shared" si="2"/>
        <v>#REF!</v>
      </c>
      <c r="N106" s="22">
        <f>COUNTIF('Data Alokasi Mitra per Bulan'!C:C,A106)</f>
        <v>0</v>
      </c>
      <c r="O106" s="68">
        <f>ROUND(SUMIF('Honor 2025'!B:B,A106,'Honor 2025'!D:D)/COUNTIF('Honor 2025'!B:B,A106),0)</f>
        <v>0</v>
      </c>
      <c r="P106" s="67" t="s">
        <v>761</v>
      </c>
      <c r="Q106" s="70">
        <v>23</v>
      </c>
      <c r="R106" s="67" t="s">
        <v>921</v>
      </c>
      <c r="S106" s="22" t="e">
        <f>(SUMIF('Data Alokasi Mitra per Bulan'!C:C,A106,'Data Alokasi Mitra per Bulan'!O:O)+SUMIF('Data Alokasi Mitra per Bulan'!C:C,A106,'Data Alokasi Mitra per Bulan'!P:P))/(COUNTIFS('Data Alokasi Mitra per Bulan'!C:C,A106,'Data Alokasi Mitra per Bulan'!O:O,"&lt;&gt;")+COUNTIFS('Data Alokasi Mitra per Bulan'!C:C,A106,'Data Alokasi Mitra per Bulan'!P:P,"&lt;&gt;"))</f>
        <v>#DIV/0!</v>
      </c>
    </row>
    <row r="107" spans="1:19" ht="14.4">
      <c r="A107" s="22" t="s">
        <v>922</v>
      </c>
      <c r="B107" s="67" t="s">
        <v>742</v>
      </c>
      <c r="C107" s="67" t="s">
        <v>781</v>
      </c>
      <c r="D107" s="22" t="e">
        <f>SUMIF('Form Responses 1'!L:L,A107,'Form Responses 1'!D:D)/COUNTIF('Form Responses 1'!L:L,A107)</f>
        <v>#DIV/0!</v>
      </c>
      <c r="E107" s="69" t="e">
        <f>SUMIF('Form Responses 1'!L:L,A107,'Form Responses 1'!E:E)/COUNTIF('Form Responses 1'!L:L,A107)</f>
        <v>#DIV/0!</v>
      </c>
      <c r="F107" s="69" t="e">
        <f>SUMIF('Form Responses 1'!L:L,A107,'Form Responses 1'!F:F)/COUNTIF('Form Responses 1'!L:L,A107)</f>
        <v>#DIV/0!</v>
      </c>
      <c r="G107" s="22" t="e">
        <f>SUMIF('Form Responses 1'!L:L,A107,'Form Responses 1'!G:G)/COUNTIF('Form Responses 1'!L:L,A107)</f>
        <v>#DIV/0!</v>
      </c>
      <c r="H107" s="22" t="e">
        <f>SUMIF('Form Responses 1'!L:L,A107,'Form Responses 1'!H:H)/COUNTIF('Form Responses 1'!L:L,A107)</f>
        <v>#DIV/0!</v>
      </c>
      <c r="I107" s="22" t="e">
        <f>SUMIF('Form Responses 1'!L:L,A107,'Form Responses 1'!I:I)/COUNTIF('Form Responses 1'!L:L,A107)</f>
        <v>#DIV/0!</v>
      </c>
      <c r="J107" s="22" t="e">
        <f>SUMIF('Form Responses 1'!L:L,A107,'Form Responses 1'!J:J)/COUNTIF('Form Responses 1'!L:L,A107)</f>
        <v>#DIV/0!</v>
      </c>
      <c r="K107" s="22">
        <f t="shared" si="0"/>
        <v>0</v>
      </c>
      <c r="L107" s="22">
        <f t="shared" si="1"/>
        <v>0</v>
      </c>
      <c r="M107" s="69" t="e">
        <f t="shared" si="2"/>
        <v>#REF!</v>
      </c>
      <c r="N107" s="22">
        <f>COUNTIF('Data Alokasi Mitra per Bulan'!C:C,A107)</f>
        <v>0</v>
      </c>
      <c r="O107" s="68" t="e">
        <f>ROUND(SUMIF('Honor 2025'!B:B,A107,'Honor 2025'!D:D)/COUNTIF('Honor 2025'!B:B,A107),0)</f>
        <v>#DIV/0!</v>
      </c>
      <c r="P107" s="67" t="s">
        <v>743</v>
      </c>
      <c r="Q107" s="70">
        <v>35</v>
      </c>
      <c r="R107" s="67" t="s">
        <v>923</v>
      </c>
      <c r="S107" s="22" t="e">
        <f>(SUMIF('Data Alokasi Mitra per Bulan'!C:C,A107,'Data Alokasi Mitra per Bulan'!O:O)+SUMIF('Data Alokasi Mitra per Bulan'!C:C,A107,'Data Alokasi Mitra per Bulan'!P:P))/(COUNTIFS('Data Alokasi Mitra per Bulan'!C:C,A107,'Data Alokasi Mitra per Bulan'!O:O,"&lt;&gt;")+COUNTIFS('Data Alokasi Mitra per Bulan'!C:C,A107,'Data Alokasi Mitra per Bulan'!P:P,"&lt;&gt;"))</f>
        <v>#DIV/0!</v>
      </c>
    </row>
    <row r="108" spans="1:19" ht="14.4">
      <c r="A108" s="62" t="s">
        <v>924</v>
      </c>
      <c r="B108" s="67" t="s">
        <v>737</v>
      </c>
      <c r="C108" s="67" t="s">
        <v>746</v>
      </c>
      <c r="D108" s="22" t="e">
        <f>SUMIF('Form Responses 1'!L:L,A108,'Form Responses 1'!D:D)/COUNTIF('Form Responses 1'!L:L,A108)</f>
        <v>#DIV/0!</v>
      </c>
      <c r="E108" s="69" t="e">
        <f>SUMIF('Form Responses 1'!L:L,A108,'Form Responses 1'!E:E)/COUNTIF('Form Responses 1'!L:L,A108)</f>
        <v>#DIV/0!</v>
      </c>
      <c r="F108" s="69" t="e">
        <f>SUMIF('Form Responses 1'!L:L,A108,'Form Responses 1'!F:F)/COUNTIF('Form Responses 1'!L:L,A108)</f>
        <v>#DIV/0!</v>
      </c>
      <c r="G108" s="22" t="e">
        <f>SUMIF('Form Responses 1'!L:L,A108,'Form Responses 1'!G:G)/COUNTIF('Form Responses 1'!L:L,A108)</f>
        <v>#DIV/0!</v>
      </c>
      <c r="H108" s="22" t="e">
        <f>SUMIF('Form Responses 1'!L:L,A108,'Form Responses 1'!H:H)/COUNTIF('Form Responses 1'!L:L,A108)</f>
        <v>#DIV/0!</v>
      </c>
      <c r="I108" s="22" t="e">
        <f>SUMIF('Form Responses 1'!L:L,A108,'Form Responses 1'!I:I)/COUNTIF('Form Responses 1'!L:L,A108)</f>
        <v>#DIV/0!</v>
      </c>
      <c r="J108" s="22" t="e">
        <f>SUMIF('Form Responses 1'!L:L,A108,'Form Responses 1'!J:J)/COUNTIF('Form Responses 1'!L:L,A108)</f>
        <v>#DIV/0!</v>
      </c>
      <c r="K108" s="22">
        <f t="shared" si="0"/>
        <v>0</v>
      </c>
      <c r="L108" s="22">
        <f t="shared" si="1"/>
        <v>0</v>
      </c>
      <c r="M108" s="69" t="e">
        <f t="shared" si="2"/>
        <v>#REF!</v>
      </c>
      <c r="N108" s="22">
        <f>COUNTIF('Data Alokasi Mitra per Bulan'!C:C,A108)</f>
        <v>0</v>
      </c>
      <c r="O108" s="68" t="e">
        <f>ROUND(SUMIF('Honor 2025'!B:B,A108,'Honor 2025'!D:D)/COUNTIF('Honor 2025'!B:B,A108),0)</f>
        <v>#DIV/0!</v>
      </c>
      <c r="P108" s="67" t="s">
        <v>747</v>
      </c>
      <c r="Q108" s="70">
        <v>29</v>
      </c>
      <c r="R108" s="67" t="s">
        <v>925</v>
      </c>
      <c r="S108" s="22" t="e">
        <f>(SUMIF('Data Alokasi Mitra per Bulan'!C:C,A108,'Data Alokasi Mitra per Bulan'!O:O)+SUMIF('Data Alokasi Mitra per Bulan'!C:C,A108,'Data Alokasi Mitra per Bulan'!P:P))/(COUNTIFS('Data Alokasi Mitra per Bulan'!C:C,A108,'Data Alokasi Mitra per Bulan'!O:O,"&lt;&gt;")+COUNTIFS('Data Alokasi Mitra per Bulan'!C:C,A108,'Data Alokasi Mitra per Bulan'!P:P,"&lt;&gt;"))</f>
        <v>#DIV/0!</v>
      </c>
    </row>
    <row r="109" spans="1:19" ht="14.4">
      <c r="A109" s="22" t="s">
        <v>227</v>
      </c>
      <c r="B109" s="67" t="s">
        <v>737</v>
      </c>
      <c r="C109" s="67" t="s">
        <v>746</v>
      </c>
      <c r="D109" s="22" t="e">
        <f>SUMIF('Form Responses 1'!L:L,A109,'Form Responses 1'!D:D)/COUNTIF('Form Responses 1'!L:L,A109)</f>
        <v>#DIV/0!</v>
      </c>
      <c r="E109" s="69" t="e">
        <f>SUMIF('Form Responses 1'!L:L,A109,'Form Responses 1'!E:E)/COUNTIF('Form Responses 1'!L:L,A109)</f>
        <v>#DIV/0!</v>
      </c>
      <c r="F109" s="69" t="e">
        <f>SUMIF('Form Responses 1'!L:L,A109,'Form Responses 1'!F:F)/COUNTIF('Form Responses 1'!L:L,A109)</f>
        <v>#DIV/0!</v>
      </c>
      <c r="G109" s="22" t="e">
        <f>SUMIF('Form Responses 1'!L:L,A109,'Form Responses 1'!G:G)/COUNTIF('Form Responses 1'!L:L,A109)</f>
        <v>#DIV/0!</v>
      </c>
      <c r="H109" s="22" t="e">
        <f>SUMIF('Form Responses 1'!L:L,A109,'Form Responses 1'!H:H)/COUNTIF('Form Responses 1'!L:L,A109)</f>
        <v>#DIV/0!</v>
      </c>
      <c r="I109" s="22" t="e">
        <f>SUMIF('Form Responses 1'!L:L,A109,'Form Responses 1'!I:I)/COUNTIF('Form Responses 1'!L:L,A109)</f>
        <v>#DIV/0!</v>
      </c>
      <c r="J109" s="22" t="e">
        <f>SUMIF('Form Responses 1'!L:L,A109,'Form Responses 1'!J:J)/COUNTIF('Form Responses 1'!L:L,A109)</f>
        <v>#DIV/0!</v>
      </c>
      <c r="K109" s="22">
        <f t="shared" si="0"/>
        <v>0</v>
      </c>
      <c r="L109" s="22">
        <f t="shared" si="1"/>
        <v>0</v>
      </c>
      <c r="M109" s="69" t="e">
        <f t="shared" si="2"/>
        <v>#REF!</v>
      </c>
      <c r="N109" s="22">
        <f>COUNTIF('Data Alokasi Mitra per Bulan'!C:C,A109)</f>
        <v>2</v>
      </c>
      <c r="O109" s="68">
        <f>ROUND(SUMIF('Honor 2025'!B:B,A109,'Honor 2025'!D:D)/COUNTIF('Honor 2025'!B:B,A109),0)</f>
        <v>371333</v>
      </c>
      <c r="P109" s="67" t="s">
        <v>739</v>
      </c>
      <c r="Q109" s="70">
        <v>39</v>
      </c>
      <c r="R109" s="67" t="s">
        <v>926</v>
      </c>
      <c r="S109" s="22" t="e">
        <f>(SUMIF('Data Alokasi Mitra per Bulan'!C:C,A109,'Data Alokasi Mitra per Bulan'!O:O)+SUMIF('Data Alokasi Mitra per Bulan'!C:C,A109,'Data Alokasi Mitra per Bulan'!P:P))/(COUNTIFS('Data Alokasi Mitra per Bulan'!C:C,A109,'Data Alokasi Mitra per Bulan'!O:O,"&lt;&gt;")+COUNTIFS('Data Alokasi Mitra per Bulan'!C:C,A109,'Data Alokasi Mitra per Bulan'!P:P,"&lt;&gt;"))</f>
        <v>#DIV/0!</v>
      </c>
    </row>
    <row r="110" spans="1:19" ht="14.4">
      <c r="A110" s="62" t="s">
        <v>76</v>
      </c>
      <c r="B110" s="67" t="s">
        <v>737</v>
      </c>
      <c r="C110" s="67" t="s">
        <v>738</v>
      </c>
      <c r="D110" s="22" t="e">
        <f>SUMIF('Form Responses 1'!L:L,A110,'Form Responses 1'!D:D)/COUNTIF('Form Responses 1'!L:L,A110)</f>
        <v>#DIV/0!</v>
      </c>
      <c r="E110" s="69" t="e">
        <f>SUMIF('Form Responses 1'!L:L,A110,'Form Responses 1'!E:E)/COUNTIF('Form Responses 1'!L:L,A110)</f>
        <v>#DIV/0!</v>
      </c>
      <c r="F110" s="69" t="e">
        <f>SUMIF('Form Responses 1'!L:L,A110,'Form Responses 1'!F:F)/COUNTIF('Form Responses 1'!L:L,A110)</f>
        <v>#DIV/0!</v>
      </c>
      <c r="G110" s="22" t="e">
        <f>SUMIF('Form Responses 1'!L:L,A110,'Form Responses 1'!G:G)/COUNTIF('Form Responses 1'!L:L,A110)</f>
        <v>#DIV/0!</v>
      </c>
      <c r="H110" s="22" t="e">
        <f>SUMIF('Form Responses 1'!L:L,A110,'Form Responses 1'!H:H)/COUNTIF('Form Responses 1'!L:L,A110)</f>
        <v>#DIV/0!</v>
      </c>
      <c r="I110" s="22" t="e">
        <f>SUMIF('Form Responses 1'!L:L,A110,'Form Responses 1'!I:I)/COUNTIF('Form Responses 1'!L:L,A110)</f>
        <v>#DIV/0!</v>
      </c>
      <c r="J110" s="22" t="e">
        <f>SUMIF('Form Responses 1'!L:L,A110,'Form Responses 1'!J:J)/COUNTIF('Form Responses 1'!L:L,A110)</f>
        <v>#DIV/0!</v>
      </c>
      <c r="K110" s="22">
        <f t="shared" si="0"/>
        <v>0</v>
      </c>
      <c r="L110" s="22">
        <f t="shared" si="1"/>
        <v>0</v>
      </c>
      <c r="M110" s="69" t="e">
        <f t="shared" si="2"/>
        <v>#REF!</v>
      </c>
      <c r="N110" s="22">
        <f>COUNTIF('Data Alokasi Mitra per Bulan'!C:C,A110)</f>
        <v>15</v>
      </c>
      <c r="O110" s="68">
        <f>ROUND(SUMIF('Honor 2025'!B:B,A110,'Honor 2025'!D:D)/COUNTIF('Honor 2025'!B:B,A110),0)</f>
        <v>1051167</v>
      </c>
      <c r="P110" s="67" t="s">
        <v>761</v>
      </c>
      <c r="Q110" s="70">
        <v>31</v>
      </c>
      <c r="R110" s="67" t="s">
        <v>927</v>
      </c>
      <c r="S110" s="22" t="e">
        <f>(SUMIF('Data Alokasi Mitra per Bulan'!C:C,A110,'Data Alokasi Mitra per Bulan'!O:O)+SUMIF('Data Alokasi Mitra per Bulan'!C:C,A110,'Data Alokasi Mitra per Bulan'!P:P))/(COUNTIFS('Data Alokasi Mitra per Bulan'!C:C,A110,'Data Alokasi Mitra per Bulan'!O:O,"&lt;&gt;")+COUNTIFS('Data Alokasi Mitra per Bulan'!C:C,A110,'Data Alokasi Mitra per Bulan'!P:P,"&lt;&gt;"))</f>
        <v>#DIV/0!</v>
      </c>
    </row>
    <row r="111" spans="1:19" ht="14.4">
      <c r="A111" s="62" t="s">
        <v>175</v>
      </c>
      <c r="B111" s="67" t="s">
        <v>737</v>
      </c>
      <c r="C111" s="67" t="s">
        <v>746</v>
      </c>
      <c r="D111" s="22" t="e">
        <f>SUMIF('Form Responses 1'!L:L,A111,'Form Responses 1'!D:D)/COUNTIF('Form Responses 1'!L:L,A111)</f>
        <v>#DIV/0!</v>
      </c>
      <c r="E111" s="69" t="e">
        <f>SUMIF('Form Responses 1'!L:L,A111,'Form Responses 1'!E:E)/COUNTIF('Form Responses 1'!L:L,A111)</f>
        <v>#DIV/0!</v>
      </c>
      <c r="F111" s="69" t="e">
        <f>SUMIF('Form Responses 1'!L:L,A111,'Form Responses 1'!F:F)/COUNTIF('Form Responses 1'!L:L,A111)</f>
        <v>#DIV/0!</v>
      </c>
      <c r="G111" s="22" t="e">
        <f>SUMIF('Form Responses 1'!L:L,A111,'Form Responses 1'!G:G)/COUNTIF('Form Responses 1'!L:L,A111)</f>
        <v>#DIV/0!</v>
      </c>
      <c r="H111" s="22" t="e">
        <f>SUMIF('Form Responses 1'!L:L,A111,'Form Responses 1'!H:H)/COUNTIF('Form Responses 1'!L:L,A111)</f>
        <v>#DIV/0!</v>
      </c>
      <c r="I111" s="22" t="e">
        <f>SUMIF('Form Responses 1'!L:L,A111,'Form Responses 1'!I:I)/COUNTIF('Form Responses 1'!L:L,A111)</f>
        <v>#DIV/0!</v>
      </c>
      <c r="J111" s="22" t="e">
        <f>SUMIF('Form Responses 1'!L:L,A111,'Form Responses 1'!J:J)/COUNTIF('Form Responses 1'!L:L,A111)</f>
        <v>#DIV/0!</v>
      </c>
      <c r="K111" s="22">
        <f t="shared" si="0"/>
        <v>0</v>
      </c>
      <c r="L111" s="22">
        <f t="shared" si="1"/>
        <v>0</v>
      </c>
      <c r="M111" s="69" t="e">
        <f t="shared" si="2"/>
        <v>#REF!</v>
      </c>
      <c r="N111" s="22">
        <f>COUNTIF('Data Alokasi Mitra per Bulan'!C:C,A111)</f>
        <v>16</v>
      </c>
      <c r="O111" s="68">
        <f>ROUND(SUMIF('Honor 2025'!B:B,A111,'Honor 2025'!D:D)/COUNTIF('Honor 2025'!B:B,A111),0)</f>
        <v>863500</v>
      </c>
      <c r="P111" s="67" t="s">
        <v>749</v>
      </c>
      <c r="Q111" s="70">
        <v>45</v>
      </c>
      <c r="R111" s="67" t="s">
        <v>928</v>
      </c>
      <c r="S111" s="22" t="e">
        <f>(SUMIF('Data Alokasi Mitra per Bulan'!C:C,A111,'Data Alokasi Mitra per Bulan'!O:O)+SUMIF('Data Alokasi Mitra per Bulan'!C:C,A111,'Data Alokasi Mitra per Bulan'!P:P))/(COUNTIFS('Data Alokasi Mitra per Bulan'!C:C,A111,'Data Alokasi Mitra per Bulan'!O:O,"&lt;&gt;")+COUNTIFS('Data Alokasi Mitra per Bulan'!C:C,A111,'Data Alokasi Mitra per Bulan'!P:P,"&lt;&gt;"))</f>
        <v>#DIV/0!</v>
      </c>
    </row>
    <row r="112" spans="1:19" ht="14.4">
      <c r="A112" s="22" t="s">
        <v>929</v>
      </c>
      <c r="B112" s="67" t="s">
        <v>737</v>
      </c>
      <c r="C112" s="67" t="s">
        <v>746</v>
      </c>
      <c r="D112" s="22" t="e">
        <f>SUMIF('Form Responses 1'!L:L,A112,'Form Responses 1'!D:D)/COUNTIF('Form Responses 1'!L:L,A112)</f>
        <v>#DIV/0!</v>
      </c>
      <c r="E112" s="69" t="e">
        <f>SUMIF('Form Responses 1'!L:L,A112,'Form Responses 1'!E:E)/COUNTIF('Form Responses 1'!L:L,A112)</f>
        <v>#DIV/0!</v>
      </c>
      <c r="F112" s="69" t="e">
        <f>SUMIF('Form Responses 1'!L:L,A112,'Form Responses 1'!F:F)/COUNTIF('Form Responses 1'!L:L,A112)</f>
        <v>#DIV/0!</v>
      </c>
      <c r="G112" s="22" t="e">
        <f>SUMIF('Form Responses 1'!L:L,A112,'Form Responses 1'!G:G)/COUNTIF('Form Responses 1'!L:L,A112)</f>
        <v>#DIV/0!</v>
      </c>
      <c r="H112" s="22" t="e">
        <f>SUMIF('Form Responses 1'!L:L,A112,'Form Responses 1'!H:H)/COUNTIF('Form Responses 1'!L:L,A112)</f>
        <v>#DIV/0!</v>
      </c>
      <c r="I112" s="22" t="e">
        <f>SUMIF('Form Responses 1'!L:L,A112,'Form Responses 1'!I:I)/COUNTIF('Form Responses 1'!L:L,A112)</f>
        <v>#DIV/0!</v>
      </c>
      <c r="J112" s="22" t="e">
        <f>SUMIF('Form Responses 1'!L:L,A112,'Form Responses 1'!J:J)/COUNTIF('Form Responses 1'!L:L,A112)</f>
        <v>#DIV/0!</v>
      </c>
      <c r="K112" s="22">
        <f t="shared" si="0"/>
        <v>0</v>
      </c>
      <c r="L112" s="22">
        <f t="shared" si="1"/>
        <v>0</v>
      </c>
      <c r="M112" s="69" t="e">
        <f t="shared" si="2"/>
        <v>#REF!</v>
      </c>
      <c r="N112" s="22">
        <f>COUNTIF('Data Alokasi Mitra per Bulan'!C:C,A112)</f>
        <v>0</v>
      </c>
      <c r="O112" s="68" t="e">
        <f>ROUND(SUMIF('Honor 2025'!B:B,A112,'Honor 2025'!D:D)/COUNTIF('Honor 2025'!B:B,A112),0)</f>
        <v>#DIV/0!</v>
      </c>
      <c r="P112" s="67" t="s">
        <v>764</v>
      </c>
      <c r="Q112" s="70">
        <v>31</v>
      </c>
      <c r="R112" s="67" t="s">
        <v>930</v>
      </c>
      <c r="S112" s="22" t="e">
        <f>(SUMIF('Data Alokasi Mitra per Bulan'!C:C,A112,'Data Alokasi Mitra per Bulan'!O:O)+SUMIF('Data Alokasi Mitra per Bulan'!C:C,A112,'Data Alokasi Mitra per Bulan'!P:P))/(COUNTIFS('Data Alokasi Mitra per Bulan'!C:C,A112,'Data Alokasi Mitra per Bulan'!O:O,"&lt;&gt;")+COUNTIFS('Data Alokasi Mitra per Bulan'!C:C,A112,'Data Alokasi Mitra per Bulan'!P:P,"&lt;&gt;"))</f>
        <v>#DIV/0!</v>
      </c>
    </row>
    <row r="113" spans="1:19" ht="14.4">
      <c r="A113" s="62" t="s">
        <v>121</v>
      </c>
      <c r="B113" s="67" t="s">
        <v>737</v>
      </c>
      <c r="C113" s="67" t="s">
        <v>738</v>
      </c>
      <c r="D113" s="22" t="e">
        <f>SUMIF('Form Responses 1'!L:L,A113,'Form Responses 1'!D:D)/COUNTIF('Form Responses 1'!L:L,A113)</f>
        <v>#DIV/0!</v>
      </c>
      <c r="E113" s="69" t="e">
        <f>SUMIF('Form Responses 1'!L:L,A113,'Form Responses 1'!E:E)/COUNTIF('Form Responses 1'!L:L,A113)</f>
        <v>#DIV/0!</v>
      </c>
      <c r="F113" s="69" t="e">
        <f>SUMIF('Form Responses 1'!L:L,A113,'Form Responses 1'!F:F)/COUNTIF('Form Responses 1'!L:L,A113)</f>
        <v>#DIV/0!</v>
      </c>
      <c r="G113" s="22" t="e">
        <f>SUMIF('Form Responses 1'!L:L,A113,'Form Responses 1'!G:G)/COUNTIF('Form Responses 1'!L:L,A113)</f>
        <v>#DIV/0!</v>
      </c>
      <c r="H113" s="22" t="e">
        <f>SUMIF('Form Responses 1'!L:L,A113,'Form Responses 1'!H:H)/COUNTIF('Form Responses 1'!L:L,A113)</f>
        <v>#DIV/0!</v>
      </c>
      <c r="I113" s="22" t="e">
        <f>SUMIF('Form Responses 1'!L:L,A113,'Form Responses 1'!I:I)/COUNTIF('Form Responses 1'!L:L,A113)</f>
        <v>#DIV/0!</v>
      </c>
      <c r="J113" s="22" t="e">
        <f>SUMIF('Form Responses 1'!L:L,A113,'Form Responses 1'!J:J)/COUNTIF('Form Responses 1'!L:L,A113)</f>
        <v>#DIV/0!</v>
      </c>
      <c r="K113" s="22">
        <f t="shared" si="0"/>
        <v>0</v>
      </c>
      <c r="L113" s="22">
        <f t="shared" si="1"/>
        <v>0</v>
      </c>
      <c r="M113" s="69" t="e">
        <f t="shared" si="2"/>
        <v>#REF!</v>
      </c>
      <c r="N113" s="22">
        <f>COUNTIF('Data Alokasi Mitra per Bulan'!C:C,A113)</f>
        <v>6</v>
      </c>
      <c r="O113" s="68">
        <f>ROUND(SUMIF('Honor 2025'!B:B,A113,'Honor 2025'!D:D)/COUNTIF('Honor 2025'!B:B,A113),0)</f>
        <v>762500</v>
      </c>
      <c r="P113" s="67" t="s">
        <v>743</v>
      </c>
      <c r="Q113" s="70">
        <v>51</v>
      </c>
      <c r="R113" s="67" t="s">
        <v>931</v>
      </c>
      <c r="S113" s="22" t="e">
        <f>(SUMIF('Data Alokasi Mitra per Bulan'!C:C,A113,'Data Alokasi Mitra per Bulan'!O:O)+SUMIF('Data Alokasi Mitra per Bulan'!C:C,A113,'Data Alokasi Mitra per Bulan'!P:P))/(COUNTIFS('Data Alokasi Mitra per Bulan'!C:C,A113,'Data Alokasi Mitra per Bulan'!O:O,"&lt;&gt;")+COUNTIFS('Data Alokasi Mitra per Bulan'!C:C,A113,'Data Alokasi Mitra per Bulan'!P:P,"&lt;&gt;"))</f>
        <v>#DIV/0!</v>
      </c>
    </row>
    <row r="114" spans="1:19" ht="14.4">
      <c r="A114" s="62" t="s">
        <v>932</v>
      </c>
      <c r="B114" s="67" t="s">
        <v>737</v>
      </c>
      <c r="C114" s="67" t="s">
        <v>746</v>
      </c>
      <c r="D114" s="22" t="e">
        <f>SUMIF('Form Responses 1'!L:L,A114,'Form Responses 1'!D:D)/COUNTIF('Form Responses 1'!L:L,A114)</f>
        <v>#DIV/0!</v>
      </c>
      <c r="E114" s="69" t="e">
        <f>SUMIF('Form Responses 1'!L:L,A114,'Form Responses 1'!E:E)/COUNTIF('Form Responses 1'!L:L,A114)</f>
        <v>#DIV/0!</v>
      </c>
      <c r="F114" s="69" t="e">
        <f>SUMIF('Form Responses 1'!L:L,A114,'Form Responses 1'!F:F)/COUNTIF('Form Responses 1'!L:L,A114)</f>
        <v>#DIV/0!</v>
      </c>
      <c r="G114" s="22" t="e">
        <f>SUMIF('Form Responses 1'!L:L,A114,'Form Responses 1'!G:G)/COUNTIF('Form Responses 1'!L:L,A114)</f>
        <v>#DIV/0!</v>
      </c>
      <c r="H114" s="22" t="e">
        <f>SUMIF('Form Responses 1'!L:L,A114,'Form Responses 1'!H:H)/COUNTIF('Form Responses 1'!L:L,A114)</f>
        <v>#DIV/0!</v>
      </c>
      <c r="I114" s="22" t="e">
        <f>SUMIF('Form Responses 1'!L:L,A114,'Form Responses 1'!I:I)/COUNTIF('Form Responses 1'!L:L,A114)</f>
        <v>#DIV/0!</v>
      </c>
      <c r="J114" s="22" t="e">
        <f>SUMIF('Form Responses 1'!L:L,A114,'Form Responses 1'!J:J)/COUNTIF('Form Responses 1'!L:L,A114)</f>
        <v>#DIV/0!</v>
      </c>
      <c r="K114" s="22">
        <f t="shared" si="0"/>
        <v>0</v>
      </c>
      <c r="L114" s="22">
        <f t="shared" si="1"/>
        <v>0</v>
      </c>
      <c r="M114" s="69" t="e">
        <f t="shared" si="2"/>
        <v>#REF!</v>
      </c>
      <c r="N114" s="22">
        <f>COUNTIF('Data Alokasi Mitra per Bulan'!C:C,A114)</f>
        <v>0</v>
      </c>
      <c r="O114" s="68" t="e">
        <f>ROUND(SUMIF('Honor 2025'!B:B,A114,'Honor 2025'!D:D)/COUNTIF('Honor 2025'!B:B,A114),0)</f>
        <v>#DIV/0!</v>
      </c>
      <c r="P114" s="67" t="s">
        <v>803</v>
      </c>
      <c r="Q114" s="70">
        <v>26</v>
      </c>
      <c r="R114" s="67" t="s">
        <v>933</v>
      </c>
      <c r="S114" s="22" t="e">
        <f>(SUMIF('Data Alokasi Mitra per Bulan'!C:C,A114,'Data Alokasi Mitra per Bulan'!O:O)+SUMIF('Data Alokasi Mitra per Bulan'!C:C,A114,'Data Alokasi Mitra per Bulan'!P:P))/(COUNTIFS('Data Alokasi Mitra per Bulan'!C:C,A114,'Data Alokasi Mitra per Bulan'!O:O,"&lt;&gt;")+COUNTIFS('Data Alokasi Mitra per Bulan'!C:C,A114,'Data Alokasi Mitra per Bulan'!P:P,"&lt;&gt;"))</f>
        <v>#DIV/0!</v>
      </c>
    </row>
    <row r="115" spans="1:19" ht="14.4">
      <c r="A115" s="62" t="s">
        <v>146</v>
      </c>
      <c r="B115" s="67" t="s">
        <v>737</v>
      </c>
      <c r="C115" s="67" t="s">
        <v>746</v>
      </c>
      <c r="D115" s="22" t="e">
        <f>SUMIF('Form Responses 1'!L:L,A115,'Form Responses 1'!D:D)/COUNTIF('Form Responses 1'!L:L,A115)</f>
        <v>#DIV/0!</v>
      </c>
      <c r="E115" s="69" t="e">
        <f>SUMIF('Form Responses 1'!L:L,A115,'Form Responses 1'!E:E)/COUNTIF('Form Responses 1'!L:L,A115)</f>
        <v>#DIV/0!</v>
      </c>
      <c r="F115" s="69" t="e">
        <f>SUMIF('Form Responses 1'!L:L,A115,'Form Responses 1'!F:F)/COUNTIF('Form Responses 1'!L:L,A115)</f>
        <v>#DIV/0!</v>
      </c>
      <c r="G115" s="22" t="e">
        <f>SUMIF('Form Responses 1'!L:L,A115,'Form Responses 1'!G:G)/COUNTIF('Form Responses 1'!L:L,A115)</f>
        <v>#DIV/0!</v>
      </c>
      <c r="H115" s="22" t="e">
        <f>SUMIF('Form Responses 1'!L:L,A115,'Form Responses 1'!H:H)/COUNTIF('Form Responses 1'!L:L,A115)</f>
        <v>#DIV/0!</v>
      </c>
      <c r="I115" s="22" t="e">
        <f>SUMIF('Form Responses 1'!L:L,A115,'Form Responses 1'!I:I)/COUNTIF('Form Responses 1'!L:L,A115)</f>
        <v>#DIV/0!</v>
      </c>
      <c r="J115" s="22" t="e">
        <f>SUMIF('Form Responses 1'!L:L,A115,'Form Responses 1'!J:J)/COUNTIF('Form Responses 1'!L:L,A115)</f>
        <v>#DIV/0!</v>
      </c>
      <c r="K115" s="22">
        <f t="shared" si="0"/>
        <v>0</v>
      </c>
      <c r="L115" s="22">
        <f t="shared" si="1"/>
        <v>0</v>
      </c>
      <c r="M115" s="69" t="e">
        <f t="shared" si="2"/>
        <v>#REF!</v>
      </c>
      <c r="N115" s="22">
        <f>COUNTIF('Data Alokasi Mitra per Bulan'!C:C,A115)</f>
        <v>22</v>
      </c>
      <c r="O115" s="68">
        <f>ROUND(SUMIF('Honor 2025'!B:B,A115,'Honor 2025'!D:D)/COUNTIF('Honor 2025'!B:B,A115),0)</f>
        <v>1489083</v>
      </c>
      <c r="P115" s="67" t="s">
        <v>747</v>
      </c>
      <c r="Q115" s="70">
        <v>42</v>
      </c>
      <c r="R115" s="67" t="s">
        <v>934</v>
      </c>
      <c r="S115" s="22" t="e">
        <f>(SUMIF('Data Alokasi Mitra per Bulan'!C:C,A115,'Data Alokasi Mitra per Bulan'!O:O)+SUMIF('Data Alokasi Mitra per Bulan'!C:C,A115,'Data Alokasi Mitra per Bulan'!P:P))/(COUNTIFS('Data Alokasi Mitra per Bulan'!C:C,A115,'Data Alokasi Mitra per Bulan'!O:O,"&lt;&gt;")+COUNTIFS('Data Alokasi Mitra per Bulan'!C:C,A115,'Data Alokasi Mitra per Bulan'!P:P,"&lt;&gt;"))</f>
        <v>#DIV/0!</v>
      </c>
    </row>
    <row r="116" spans="1:19" ht="14.4">
      <c r="A116" s="62" t="s">
        <v>62</v>
      </c>
      <c r="B116" s="67" t="s">
        <v>737</v>
      </c>
      <c r="C116" s="67" t="s">
        <v>738</v>
      </c>
      <c r="D116" s="22" t="e">
        <f>SUMIF('Form Responses 1'!L:L,A116,'Form Responses 1'!D:D)/COUNTIF('Form Responses 1'!L:L,A116)</f>
        <v>#DIV/0!</v>
      </c>
      <c r="E116" s="69" t="e">
        <f>SUMIF('Form Responses 1'!L:L,A116,'Form Responses 1'!E:E)/COUNTIF('Form Responses 1'!L:L,A116)</f>
        <v>#DIV/0!</v>
      </c>
      <c r="F116" s="69" t="e">
        <f>SUMIF('Form Responses 1'!L:L,A116,'Form Responses 1'!F:F)/COUNTIF('Form Responses 1'!L:L,A116)</f>
        <v>#DIV/0!</v>
      </c>
      <c r="G116" s="22" t="e">
        <f>SUMIF('Form Responses 1'!L:L,A116,'Form Responses 1'!G:G)/COUNTIF('Form Responses 1'!L:L,A116)</f>
        <v>#DIV/0!</v>
      </c>
      <c r="H116" s="22" t="e">
        <f>SUMIF('Form Responses 1'!L:L,A116,'Form Responses 1'!H:H)/COUNTIF('Form Responses 1'!L:L,A116)</f>
        <v>#DIV/0!</v>
      </c>
      <c r="I116" s="22" t="e">
        <f>SUMIF('Form Responses 1'!L:L,A116,'Form Responses 1'!I:I)/COUNTIF('Form Responses 1'!L:L,A116)</f>
        <v>#DIV/0!</v>
      </c>
      <c r="J116" s="22" t="e">
        <f>SUMIF('Form Responses 1'!L:L,A116,'Form Responses 1'!J:J)/COUNTIF('Form Responses 1'!L:L,A116)</f>
        <v>#DIV/0!</v>
      </c>
      <c r="K116" s="22">
        <f t="shared" si="0"/>
        <v>0</v>
      </c>
      <c r="L116" s="22">
        <f t="shared" si="1"/>
        <v>0</v>
      </c>
      <c r="M116" s="69" t="e">
        <f t="shared" si="2"/>
        <v>#REF!</v>
      </c>
      <c r="N116" s="22">
        <f>COUNTIF('Data Alokasi Mitra per Bulan'!C:C,A116)</f>
        <v>16</v>
      </c>
      <c r="O116" s="68">
        <f>ROUND(SUMIF('Honor 2025'!B:B,A116,'Honor 2025'!D:D)/COUNTIF('Honor 2025'!B:B,A116),0)</f>
        <v>1006000</v>
      </c>
      <c r="P116" s="67" t="s">
        <v>769</v>
      </c>
      <c r="Q116" s="70">
        <v>36</v>
      </c>
      <c r="R116" s="67" t="s">
        <v>935</v>
      </c>
      <c r="S116" s="22" t="e">
        <f>(SUMIF('Data Alokasi Mitra per Bulan'!C:C,A116,'Data Alokasi Mitra per Bulan'!O:O)+SUMIF('Data Alokasi Mitra per Bulan'!C:C,A116,'Data Alokasi Mitra per Bulan'!P:P))/(COUNTIFS('Data Alokasi Mitra per Bulan'!C:C,A116,'Data Alokasi Mitra per Bulan'!O:O,"&lt;&gt;")+COUNTIFS('Data Alokasi Mitra per Bulan'!C:C,A116,'Data Alokasi Mitra per Bulan'!P:P,"&lt;&gt;"))</f>
        <v>#DIV/0!</v>
      </c>
    </row>
    <row r="117" spans="1:19" ht="14.4">
      <c r="A117" s="62" t="s">
        <v>67</v>
      </c>
      <c r="B117" s="67" t="s">
        <v>737</v>
      </c>
      <c r="C117" s="67" t="s">
        <v>738</v>
      </c>
      <c r="D117" s="22" t="e">
        <f>SUMIF('Form Responses 1'!L:L,A117,'Form Responses 1'!D:D)/COUNTIF('Form Responses 1'!L:L,A117)</f>
        <v>#DIV/0!</v>
      </c>
      <c r="E117" s="69" t="e">
        <f>SUMIF('Form Responses 1'!L:L,A117,'Form Responses 1'!E:E)/COUNTIF('Form Responses 1'!L:L,A117)</f>
        <v>#DIV/0!</v>
      </c>
      <c r="F117" s="69" t="e">
        <f>SUMIF('Form Responses 1'!L:L,A117,'Form Responses 1'!F:F)/COUNTIF('Form Responses 1'!L:L,A117)</f>
        <v>#DIV/0!</v>
      </c>
      <c r="G117" s="22" t="e">
        <f>SUMIF('Form Responses 1'!L:L,A117,'Form Responses 1'!G:G)/COUNTIF('Form Responses 1'!L:L,A117)</f>
        <v>#DIV/0!</v>
      </c>
      <c r="H117" s="22" t="e">
        <f>SUMIF('Form Responses 1'!L:L,A117,'Form Responses 1'!H:H)/COUNTIF('Form Responses 1'!L:L,A117)</f>
        <v>#DIV/0!</v>
      </c>
      <c r="I117" s="22" t="e">
        <f>SUMIF('Form Responses 1'!L:L,A117,'Form Responses 1'!I:I)/COUNTIF('Form Responses 1'!L:L,A117)</f>
        <v>#DIV/0!</v>
      </c>
      <c r="J117" s="22" t="e">
        <f>SUMIF('Form Responses 1'!L:L,A117,'Form Responses 1'!J:J)/COUNTIF('Form Responses 1'!L:L,A117)</f>
        <v>#DIV/0!</v>
      </c>
      <c r="K117" s="22">
        <f t="shared" si="0"/>
        <v>0</v>
      </c>
      <c r="L117" s="22">
        <f t="shared" si="1"/>
        <v>0</v>
      </c>
      <c r="M117" s="69" t="e">
        <f t="shared" si="2"/>
        <v>#REF!</v>
      </c>
      <c r="N117" s="22">
        <f>COUNTIF('Data Alokasi Mitra per Bulan'!C:C,A117)</f>
        <v>22</v>
      </c>
      <c r="O117" s="68">
        <f>ROUND(SUMIF('Honor 2025'!B:B,A117,'Honor 2025'!D:D)/COUNTIF('Honor 2025'!B:B,A117),0)</f>
        <v>1375167</v>
      </c>
      <c r="P117" s="67" t="s">
        <v>774</v>
      </c>
      <c r="Q117" s="70">
        <v>46</v>
      </c>
      <c r="R117" s="67" t="s">
        <v>936</v>
      </c>
      <c r="S117" s="22" t="e">
        <f>(SUMIF('Data Alokasi Mitra per Bulan'!C:C,A117,'Data Alokasi Mitra per Bulan'!O:O)+SUMIF('Data Alokasi Mitra per Bulan'!C:C,A117,'Data Alokasi Mitra per Bulan'!P:P))/(COUNTIFS('Data Alokasi Mitra per Bulan'!C:C,A117,'Data Alokasi Mitra per Bulan'!O:O,"&lt;&gt;")+COUNTIFS('Data Alokasi Mitra per Bulan'!C:C,A117,'Data Alokasi Mitra per Bulan'!P:P,"&lt;&gt;"))</f>
        <v>#DIV/0!</v>
      </c>
    </row>
    <row r="118" spans="1:19" ht="14.4">
      <c r="A118" s="62" t="s">
        <v>359</v>
      </c>
      <c r="B118" s="67" t="s">
        <v>742</v>
      </c>
      <c r="C118" s="67" t="s">
        <v>746</v>
      </c>
      <c r="D118" s="22" t="e">
        <f>SUMIF('Form Responses 1'!L:L,A118,'Form Responses 1'!D:D)/COUNTIF('Form Responses 1'!L:L,A118)</f>
        <v>#DIV/0!</v>
      </c>
      <c r="E118" s="69" t="e">
        <f>SUMIF('Form Responses 1'!L:L,A118,'Form Responses 1'!E:E)/COUNTIF('Form Responses 1'!L:L,A118)</f>
        <v>#DIV/0!</v>
      </c>
      <c r="F118" s="69" t="e">
        <f>SUMIF('Form Responses 1'!L:L,A118,'Form Responses 1'!F:F)/COUNTIF('Form Responses 1'!L:L,A118)</f>
        <v>#DIV/0!</v>
      </c>
      <c r="G118" s="22" t="e">
        <f>SUMIF('Form Responses 1'!L:L,A118,'Form Responses 1'!G:G)/COUNTIF('Form Responses 1'!L:L,A118)</f>
        <v>#DIV/0!</v>
      </c>
      <c r="H118" s="22" t="e">
        <f>SUMIF('Form Responses 1'!L:L,A118,'Form Responses 1'!H:H)/COUNTIF('Form Responses 1'!L:L,A118)</f>
        <v>#DIV/0!</v>
      </c>
      <c r="I118" s="22" t="e">
        <f>SUMIF('Form Responses 1'!L:L,A118,'Form Responses 1'!I:I)/COUNTIF('Form Responses 1'!L:L,A118)</f>
        <v>#DIV/0!</v>
      </c>
      <c r="J118" s="22" t="e">
        <f>SUMIF('Form Responses 1'!L:L,A118,'Form Responses 1'!J:J)/COUNTIF('Form Responses 1'!L:L,A118)</f>
        <v>#DIV/0!</v>
      </c>
      <c r="K118" s="22">
        <f t="shared" si="0"/>
        <v>0</v>
      </c>
      <c r="L118" s="22">
        <f t="shared" si="1"/>
        <v>0</v>
      </c>
      <c r="M118" s="69" t="e">
        <f t="shared" si="2"/>
        <v>#REF!</v>
      </c>
      <c r="N118" s="22">
        <f>COUNTIF('Data Alokasi Mitra per Bulan'!C:C,A118)</f>
        <v>0</v>
      </c>
      <c r="O118" s="68">
        <f>ROUND(SUMIF('Honor 2025'!B:B,A118,'Honor 2025'!D:D)/COUNTIF('Honor 2025'!B:B,A118),0)</f>
        <v>0</v>
      </c>
      <c r="P118" s="67" t="s">
        <v>803</v>
      </c>
      <c r="Q118" s="70">
        <v>22</v>
      </c>
      <c r="R118" s="67" t="s">
        <v>937</v>
      </c>
      <c r="S118" s="22" t="e">
        <f>(SUMIF('Data Alokasi Mitra per Bulan'!C:C,A118,'Data Alokasi Mitra per Bulan'!O:O)+SUMIF('Data Alokasi Mitra per Bulan'!C:C,A118,'Data Alokasi Mitra per Bulan'!P:P))/(COUNTIFS('Data Alokasi Mitra per Bulan'!C:C,A118,'Data Alokasi Mitra per Bulan'!O:O,"&lt;&gt;")+COUNTIFS('Data Alokasi Mitra per Bulan'!C:C,A118,'Data Alokasi Mitra per Bulan'!P:P,"&lt;&gt;"))</f>
        <v>#DIV/0!</v>
      </c>
    </row>
    <row r="119" spans="1:19" ht="14.4">
      <c r="A119" s="62" t="s">
        <v>938</v>
      </c>
      <c r="B119" s="67" t="s">
        <v>737</v>
      </c>
      <c r="C119" s="67" t="s">
        <v>746</v>
      </c>
      <c r="D119" s="22" t="e">
        <f>SUMIF('Form Responses 1'!L:L,A119,'Form Responses 1'!D:D)/COUNTIF('Form Responses 1'!L:L,A119)</f>
        <v>#DIV/0!</v>
      </c>
      <c r="E119" s="69" t="e">
        <f>SUMIF('Form Responses 1'!L:L,A119,'Form Responses 1'!E:E)/COUNTIF('Form Responses 1'!L:L,A119)</f>
        <v>#DIV/0!</v>
      </c>
      <c r="F119" s="69" t="e">
        <f>SUMIF('Form Responses 1'!L:L,A119,'Form Responses 1'!F:F)/COUNTIF('Form Responses 1'!L:L,A119)</f>
        <v>#DIV/0!</v>
      </c>
      <c r="G119" s="22" t="e">
        <f>SUMIF('Form Responses 1'!L:L,A119,'Form Responses 1'!G:G)/COUNTIF('Form Responses 1'!L:L,A119)</f>
        <v>#DIV/0!</v>
      </c>
      <c r="H119" s="22" t="e">
        <f>SUMIF('Form Responses 1'!L:L,A119,'Form Responses 1'!H:H)/COUNTIF('Form Responses 1'!L:L,A119)</f>
        <v>#DIV/0!</v>
      </c>
      <c r="I119" s="22" t="e">
        <f>SUMIF('Form Responses 1'!L:L,A119,'Form Responses 1'!I:I)/COUNTIF('Form Responses 1'!L:L,A119)</f>
        <v>#DIV/0!</v>
      </c>
      <c r="J119" s="22" t="e">
        <f>SUMIF('Form Responses 1'!L:L,A119,'Form Responses 1'!J:J)/COUNTIF('Form Responses 1'!L:L,A119)</f>
        <v>#DIV/0!</v>
      </c>
      <c r="K119" s="22">
        <f t="shared" si="0"/>
        <v>0</v>
      </c>
      <c r="L119" s="22">
        <f t="shared" si="1"/>
        <v>0</v>
      </c>
      <c r="M119" s="69" t="e">
        <f t="shared" si="2"/>
        <v>#REF!</v>
      </c>
      <c r="N119" s="22">
        <f>COUNTIF('Data Alokasi Mitra per Bulan'!C:C,A119)</f>
        <v>0</v>
      </c>
      <c r="O119" s="68" t="e">
        <f>ROUND(SUMIF('Honor 2025'!B:B,A119,'Honor 2025'!D:D)/COUNTIF('Honor 2025'!B:B,A119),0)</f>
        <v>#DIV/0!</v>
      </c>
      <c r="P119" s="67" t="s">
        <v>774</v>
      </c>
      <c r="Q119" s="70">
        <v>39</v>
      </c>
      <c r="R119" s="67" t="s">
        <v>939</v>
      </c>
      <c r="S119" s="22" t="e">
        <f>(SUMIF('Data Alokasi Mitra per Bulan'!C:C,A119,'Data Alokasi Mitra per Bulan'!O:O)+SUMIF('Data Alokasi Mitra per Bulan'!C:C,A119,'Data Alokasi Mitra per Bulan'!P:P))/(COUNTIFS('Data Alokasi Mitra per Bulan'!C:C,A119,'Data Alokasi Mitra per Bulan'!O:O,"&lt;&gt;")+COUNTIFS('Data Alokasi Mitra per Bulan'!C:C,A119,'Data Alokasi Mitra per Bulan'!P:P,"&lt;&gt;"))</f>
        <v>#DIV/0!</v>
      </c>
    </row>
    <row r="120" spans="1:19" ht="14.4">
      <c r="A120" s="62" t="s">
        <v>940</v>
      </c>
      <c r="B120" s="67" t="s">
        <v>737</v>
      </c>
      <c r="C120" s="67" t="s">
        <v>738</v>
      </c>
      <c r="D120" s="22" t="e">
        <f>SUMIF('Form Responses 1'!L:L,A120,'Form Responses 1'!D:D)/COUNTIF('Form Responses 1'!L:L,A120)</f>
        <v>#DIV/0!</v>
      </c>
      <c r="E120" s="69" t="e">
        <f>SUMIF('Form Responses 1'!L:L,A120,'Form Responses 1'!E:E)/COUNTIF('Form Responses 1'!L:L,A120)</f>
        <v>#DIV/0!</v>
      </c>
      <c r="F120" s="69" t="e">
        <f>SUMIF('Form Responses 1'!L:L,A120,'Form Responses 1'!F:F)/COUNTIF('Form Responses 1'!L:L,A120)</f>
        <v>#DIV/0!</v>
      </c>
      <c r="G120" s="22" t="e">
        <f>SUMIF('Form Responses 1'!L:L,A120,'Form Responses 1'!G:G)/COUNTIF('Form Responses 1'!L:L,A120)</f>
        <v>#DIV/0!</v>
      </c>
      <c r="H120" s="22" t="e">
        <f>SUMIF('Form Responses 1'!L:L,A120,'Form Responses 1'!H:H)/COUNTIF('Form Responses 1'!L:L,A120)</f>
        <v>#DIV/0!</v>
      </c>
      <c r="I120" s="22" t="e">
        <f>SUMIF('Form Responses 1'!L:L,A120,'Form Responses 1'!I:I)/COUNTIF('Form Responses 1'!L:L,A120)</f>
        <v>#DIV/0!</v>
      </c>
      <c r="J120" s="22" t="e">
        <f>SUMIF('Form Responses 1'!L:L,A120,'Form Responses 1'!J:J)/COUNTIF('Form Responses 1'!L:L,A120)</f>
        <v>#DIV/0!</v>
      </c>
      <c r="K120" s="22">
        <f t="shared" si="0"/>
        <v>0</v>
      </c>
      <c r="L120" s="22">
        <f t="shared" si="1"/>
        <v>0</v>
      </c>
      <c r="M120" s="69" t="e">
        <f t="shared" si="2"/>
        <v>#REF!</v>
      </c>
      <c r="N120" s="22">
        <f>COUNTIF('Data Alokasi Mitra per Bulan'!C:C,A120)</f>
        <v>0</v>
      </c>
      <c r="O120" s="68" t="e">
        <f>ROUND(SUMIF('Honor 2025'!B:B,A120,'Honor 2025'!D:D)/COUNTIF('Honor 2025'!B:B,A120),0)</f>
        <v>#DIV/0!</v>
      </c>
      <c r="P120" s="67" t="s">
        <v>769</v>
      </c>
      <c r="Q120" s="70">
        <v>42</v>
      </c>
      <c r="R120" s="67" t="s">
        <v>941</v>
      </c>
      <c r="S120" s="22" t="e">
        <f>(SUMIF('Data Alokasi Mitra per Bulan'!C:C,A120,'Data Alokasi Mitra per Bulan'!O:O)+SUMIF('Data Alokasi Mitra per Bulan'!C:C,A120,'Data Alokasi Mitra per Bulan'!P:P))/(COUNTIFS('Data Alokasi Mitra per Bulan'!C:C,A120,'Data Alokasi Mitra per Bulan'!O:O,"&lt;&gt;")+COUNTIFS('Data Alokasi Mitra per Bulan'!C:C,A120,'Data Alokasi Mitra per Bulan'!P:P,"&lt;&gt;"))</f>
        <v>#DIV/0!</v>
      </c>
    </row>
    <row r="121" spans="1:19" ht="14.4">
      <c r="A121" s="62" t="s">
        <v>268</v>
      </c>
      <c r="B121" s="67" t="s">
        <v>737</v>
      </c>
      <c r="C121" s="67" t="s">
        <v>738</v>
      </c>
      <c r="D121" s="22" t="e">
        <f>SUMIF('Form Responses 1'!L:L,A121,'Form Responses 1'!D:D)/COUNTIF('Form Responses 1'!L:L,A121)</f>
        <v>#DIV/0!</v>
      </c>
      <c r="E121" s="69" t="e">
        <f>SUMIF('Form Responses 1'!L:L,A121,'Form Responses 1'!E:E)/COUNTIF('Form Responses 1'!L:L,A121)</f>
        <v>#DIV/0!</v>
      </c>
      <c r="F121" s="69" t="e">
        <f>SUMIF('Form Responses 1'!L:L,A121,'Form Responses 1'!F:F)/COUNTIF('Form Responses 1'!L:L,A121)</f>
        <v>#DIV/0!</v>
      </c>
      <c r="G121" s="22" t="e">
        <f>SUMIF('Form Responses 1'!L:L,A121,'Form Responses 1'!G:G)/COUNTIF('Form Responses 1'!L:L,A121)</f>
        <v>#DIV/0!</v>
      </c>
      <c r="H121" s="22" t="e">
        <f>SUMIF('Form Responses 1'!L:L,A121,'Form Responses 1'!H:H)/COUNTIF('Form Responses 1'!L:L,A121)</f>
        <v>#DIV/0!</v>
      </c>
      <c r="I121" s="22" t="e">
        <f>SUMIF('Form Responses 1'!L:L,A121,'Form Responses 1'!I:I)/COUNTIF('Form Responses 1'!L:L,A121)</f>
        <v>#DIV/0!</v>
      </c>
      <c r="J121" s="22" t="e">
        <f>SUMIF('Form Responses 1'!L:L,A121,'Form Responses 1'!J:J)/COUNTIF('Form Responses 1'!L:L,A121)</f>
        <v>#DIV/0!</v>
      </c>
      <c r="K121" s="22">
        <f t="shared" si="0"/>
        <v>0</v>
      </c>
      <c r="L121" s="22">
        <f t="shared" si="1"/>
        <v>0</v>
      </c>
      <c r="M121" s="69" t="e">
        <f t="shared" si="2"/>
        <v>#REF!</v>
      </c>
      <c r="N121" s="22">
        <f>COUNTIF('Data Alokasi Mitra per Bulan'!C:C,A121)</f>
        <v>1</v>
      </c>
      <c r="O121" s="68">
        <f>ROUND(SUMIF('Honor 2025'!B:B,A121,'Honor 2025'!D:D)/COUNTIF('Honor 2025'!B:B,A121),0)</f>
        <v>203500</v>
      </c>
      <c r="P121" s="67" t="s">
        <v>747</v>
      </c>
      <c r="Q121" s="70">
        <v>37</v>
      </c>
      <c r="R121" s="67" t="s">
        <v>942</v>
      </c>
      <c r="S121" s="22" t="e">
        <f>(SUMIF('Data Alokasi Mitra per Bulan'!C:C,A121,'Data Alokasi Mitra per Bulan'!O:O)+SUMIF('Data Alokasi Mitra per Bulan'!C:C,A121,'Data Alokasi Mitra per Bulan'!P:P))/(COUNTIFS('Data Alokasi Mitra per Bulan'!C:C,A121,'Data Alokasi Mitra per Bulan'!O:O,"&lt;&gt;")+COUNTIFS('Data Alokasi Mitra per Bulan'!C:C,A121,'Data Alokasi Mitra per Bulan'!P:P,"&lt;&gt;"))</f>
        <v>#DIV/0!</v>
      </c>
    </row>
    <row r="122" spans="1:19" ht="14.4">
      <c r="A122" s="22" t="s">
        <v>943</v>
      </c>
      <c r="B122" s="67" t="s">
        <v>737</v>
      </c>
      <c r="C122" s="67" t="s">
        <v>746</v>
      </c>
      <c r="D122" s="22" t="e">
        <f>SUMIF('Form Responses 1'!L:L,A122,'Form Responses 1'!D:D)/COUNTIF('Form Responses 1'!L:L,A122)</f>
        <v>#DIV/0!</v>
      </c>
      <c r="E122" s="69" t="e">
        <f>SUMIF('Form Responses 1'!L:L,A122,'Form Responses 1'!E:E)/COUNTIF('Form Responses 1'!L:L,A122)</f>
        <v>#DIV/0!</v>
      </c>
      <c r="F122" s="69" t="e">
        <f>SUMIF('Form Responses 1'!L:L,A122,'Form Responses 1'!F:F)/COUNTIF('Form Responses 1'!L:L,A122)</f>
        <v>#DIV/0!</v>
      </c>
      <c r="G122" s="22" t="e">
        <f>SUMIF('Form Responses 1'!L:L,A122,'Form Responses 1'!G:G)/COUNTIF('Form Responses 1'!L:L,A122)</f>
        <v>#DIV/0!</v>
      </c>
      <c r="H122" s="22" t="e">
        <f>SUMIF('Form Responses 1'!L:L,A122,'Form Responses 1'!H:H)/COUNTIF('Form Responses 1'!L:L,A122)</f>
        <v>#DIV/0!</v>
      </c>
      <c r="I122" s="22" t="e">
        <f>SUMIF('Form Responses 1'!L:L,A122,'Form Responses 1'!I:I)/COUNTIF('Form Responses 1'!L:L,A122)</f>
        <v>#DIV/0!</v>
      </c>
      <c r="J122" s="22" t="e">
        <f>SUMIF('Form Responses 1'!L:L,A122,'Form Responses 1'!J:J)/COUNTIF('Form Responses 1'!L:L,A122)</f>
        <v>#DIV/0!</v>
      </c>
      <c r="K122" s="22">
        <f t="shared" si="0"/>
        <v>0</v>
      </c>
      <c r="L122" s="22">
        <f t="shared" si="1"/>
        <v>0</v>
      </c>
      <c r="M122" s="69" t="e">
        <f t="shared" si="2"/>
        <v>#REF!</v>
      </c>
      <c r="N122" s="22">
        <f>COUNTIF('Data Alokasi Mitra per Bulan'!C:C,A122)</f>
        <v>0</v>
      </c>
      <c r="O122" s="68" t="e">
        <f>ROUND(SUMIF('Honor 2025'!B:B,A122,'Honor 2025'!D:D)/COUNTIF('Honor 2025'!B:B,A122),0)</f>
        <v>#DIV/0!</v>
      </c>
      <c r="P122" s="67" t="s">
        <v>761</v>
      </c>
      <c r="Q122" s="70">
        <v>24</v>
      </c>
      <c r="R122" s="67" t="s">
        <v>944</v>
      </c>
      <c r="S122" s="22" t="e">
        <f>(SUMIF('Data Alokasi Mitra per Bulan'!C:C,A122,'Data Alokasi Mitra per Bulan'!O:O)+SUMIF('Data Alokasi Mitra per Bulan'!C:C,A122,'Data Alokasi Mitra per Bulan'!P:P))/(COUNTIFS('Data Alokasi Mitra per Bulan'!C:C,A122,'Data Alokasi Mitra per Bulan'!O:O,"&lt;&gt;")+COUNTIFS('Data Alokasi Mitra per Bulan'!C:C,A122,'Data Alokasi Mitra per Bulan'!P:P,"&lt;&gt;"))</f>
        <v>#DIV/0!</v>
      </c>
    </row>
    <row r="123" spans="1:19" ht="14.4">
      <c r="A123" s="62" t="s">
        <v>360</v>
      </c>
      <c r="B123" s="67" t="s">
        <v>737</v>
      </c>
      <c r="C123" s="67" t="s">
        <v>738</v>
      </c>
      <c r="D123" s="22" t="e">
        <f>SUMIF('Form Responses 1'!L:L,A123,'Form Responses 1'!D:D)/COUNTIF('Form Responses 1'!L:L,A123)</f>
        <v>#DIV/0!</v>
      </c>
      <c r="E123" s="69" t="e">
        <f>SUMIF('Form Responses 1'!L:L,A123,'Form Responses 1'!E:E)/COUNTIF('Form Responses 1'!L:L,A123)</f>
        <v>#DIV/0!</v>
      </c>
      <c r="F123" s="69" t="e">
        <f>SUMIF('Form Responses 1'!L:L,A123,'Form Responses 1'!F:F)/COUNTIF('Form Responses 1'!L:L,A123)</f>
        <v>#DIV/0!</v>
      </c>
      <c r="G123" s="22" t="e">
        <f>SUMIF('Form Responses 1'!L:L,A123,'Form Responses 1'!G:G)/COUNTIF('Form Responses 1'!L:L,A123)</f>
        <v>#DIV/0!</v>
      </c>
      <c r="H123" s="22" t="e">
        <f>SUMIF('Form Responses 1'!L:L,A123,'Form Responses 1'!H:H)/COUNTIF('Form Responses 1'!L:L,A123)</f>
        <v>#DIV/0!</v>
      </c>
      <c r="I123" s="22" t="e">
        <f>SUMIF('Form Responses 1'!L:L,A123,'Form Responses 1'!I:I)/COUNTIF('Form Responses 1'!L:L,A123)</f>
        <v>#DIV/0!</v>
      </c>
      <c r="J123" s="22" t="e">
        <f>SUMIF('Form Responses 1'!L:L,A123,'Form Responses 1'!J:J)/COUNTIF('Form Responses 1'!L:L,A123)</f>
        <v>#DIV/0!</v>
      </c>
      <c r="K123" s="22">
        <f t="shared" si="0"/>
        <v>0</v>
      </c>
      <c r="L123" s="22">
        <f t="shared" si="1"/>
        <v>0</v>
      </c>
      <c r="M123" s="69" t="e">
        <f t="shared" si="2"/>
        <v>#REF!</v>
      </c>
      <c r="N123" s="22">
        <f>COUNTIF('Data Alokasi Mitra per Bulan'!C:C,A123)</f>
        <v>0</v>
      </c>
      <c r="O123" s="68">
        <f>ROUND(SUMIF('Honor 2025'!B:B,A123,'Honor 2025'!D:D)/COUNTIF('Honor 2025'!B:B,A123),0)</f>
        <v>0</v>
      </c>
      <c r="P123" s="67" t="s">
        <v>774</v>
      </c>
      <c r="Q123" s="70">
        <v>33</v>
      </c>
      <c r="R123" s="67" t="s">
        <v>945</v>
      </c>
      <c r="S123" s="22" t="e">
        <f>(SUMIF('Data Alokasi Mitra per Bulan'!C:C,A123,'Data Alokasi Mitra per Bulan'!O:O)+SUMIF('Data Alokasi Mitra per Bulan'!C:C,A123,'Data Alokasi Mitra per Bulan'!P:P))/(COUNTIFS('Data Alokasi Mitra per Bulan'!C:C,A123,'Data Alokasi Mitra per Bulan'!O:O,"&lt;&gt;")+COUNTIFS('Data Alokasi Mitra per Bulan'!C:C,A123,'Data Alokasi Mitra per Bulan'!P:P,"&lt;&gt;"))</f>
        <v>#DIV/0!</v>
      </c>
    </row>
    <row r="124" spans="1:19" ht="14.4">
      <c r="A124" s="62" t="s">
        <v>109</v>
      </c>
      <c r="B124" s="67" t="s">
        <v>737</v>
      </c>
      <c r="C124" s="67" t="s">
        <v>738</v>
      </c>
      <c r="D124" s="22" t="e">
        <f>SUMIF('Form Responses 1'!L:L,A124,'Form Responses 1'!D:D)/COUNTIF('Form Responses 1'!L:L,A124)</f>
        <v>#DIV/0!</v>
      </c>
      <c r="E124" s="69" t="e">
        <f>SUMIF('Form Responses 1'!L:L,A124,'Form Responses 1'!E:E)/COUNTIF('Form Responses 1'!L:L,A124)</f>
        <v>#DIV/0!</v>
      </c>
      <c r="F124" s="69" t="e">
        <f>SUMIF('Form Responses 1'!L:L,A124,'Form Responses 1'!F:F)/COUNTIF('Form Responses 1'!L:L,A124)</f>
        <v>#DIV/0!</v>
      </c>
      <c r="G124" s="22" t="e">
        <f>SUMIF('Form Responses 1'!L:L,A124,'Form Responses 1'!G:G)/COUNTIF('Form Responses 1'!L:L,A124)</f>
        <v>#DIV/0!</v>
      </c>
      <c r="H124" s="22" t="e">
        <f>SUMIF('Form Responses 1'!L:L,A124,'Form Responses 1'!H:H)/COUNTIF('Form Responses 1'!L:L,A124)</f>
        <v>#DIV/0!</v>
      </c>
      <c r="I124" s="22" t="e">
        <f>SUMIF('Form Responses 1'!L:L,A124,'Form Responses 1'!I:I)/COUNTIF('Form Responses 1'!L:L,A124)</f>
        <v>#DIV/0!</v>
      </c>
      <c r="J124" s="22" t="e">
        <f>SUMIF('Form Responses 1'!L:L,A124,'Form Responses 1'!J:J)/COUNTIF('Form Responses 1'!L:L,A124)</f>
        <v>#DIV/0!</v>
      </c>
      <c r="K124" s="22">
        <f t="shared" si="0"/>
        <v>0</v>
      </c>
      <c r="L124" s="22">
        <f t="shared" si="1"/>
        <v>0</v>
      </c>
      <c r="M124" s="69" t="e">
        <f t="shared" si="2"/>
        <v>#REF!</v>
      </c>
      <c r="N124" s="22">
        <f>COUNTIF('Data Alokasi Mitra per Bulan'!C:C,A124)</f>
        <v>12</v>
      </c>
      <c r="O124" s="68">
        <f>ROUND(SUMIF('Honor 2025'!B:B,A124,'Honor 2025'!D:D)/COUNTIF('Honor 2025'!B:B,A124),0)</f>
        <v>1214000</v>
      </c>
      <c r="P124" s="67" t="s">
        <v>876</v>
      </c>
      <c r="Q124" s="70">
        <v>50</v>
      </c>
      <c r="R124" s="67" t="s">
        <v>946</v>
      </c>
      <c r="S124" s="22" t="e">
        <f>(SUMIF('Data Alokasi Mitra per Bulan'!C:C,A124,'Data Alokasi Mitra per Bulan'!O:O)+SUMIF('Data Alokasi Mitra per Bulan'!C:C,A124,'Data Alokasi Mitra per Bulan'!P:P))/(COUNTIFS('Data Alokasi Mitra per Bulan'!C:C,A124,'Data Alokasi Mitra per Bulan'!O:O,"&lt;&gt;")+COUNTIFS('Data Alokasi Mitra per Bulan'!C:C,A124,'Data Alokasi Mitra per Bulan'!P:P,"&lt;&gt;"))</f>
        <v>#DIV/0!</v>
      </c>
    </row>
    <row r="125" spans="1:19" ht="14.4">
      <c r="A125" s="22" t="s">
        <v>947</v>
      </c>
      <c r="B125" s="67" t="s">
        <v>737</v>
      </c>
      <c r="C125" s="67" t="s">
        <v>746</v>
      </c>
      <c r="D125" s="22" t="e">
        <f>SUMIF('Form Responses 1'!L:L,A125,'Form Responses 1'!D:D)/COUNTIF('Form Responses 1'!L:L,A125)</f>
        <v>#DIV/0!</v>
      </c>
      <c r="E125" s="69" t="e">
        <f>SUMIF('Form Responses 1'!L:L,A125,'Form Responses 1'!E:E)/COUNTIF('Form Responses 1'!L:L,A125)</f>
        <v>#DIV/0!</v>
      </c>
      <c r="F125" s="69" t="e">
        <f>SUMIF('Form Responses 1'!L:L,A125,'Form Responses 1'!F:F)/COUNTIF('Form Responses 1'!L:L,A125)</f>
        <v>#DIV/0!</v>
      </c>
      <c r="G125" s="22" t="e">
        <f>SUMIF('Form Responses 1'!L:L,A125,'Form Responses 1'!G:G)/COUNTIF('Form Responses 1'!L:L,A125)</f>
        <v>#DIV/0!</v>
      </c>
      <c r="H125" s="22" t="e">
        <f>SUMIF('Form Responses 1'!L:L,A125,'Form Responses 1'!H:H)/COUNTIF('Form Responses 1'!L:L,A125)</f>
        <v>#DIV/0!</v>
      </c>
      <c r="I125" s="22" t="e">
        <f>SUMIF('Form Responses 1'!L:L,A125,'Form Responses 1'!I:I)/COUNTIF('Form Responses 1'!L:L,A125)</f>
        <v>#DIV/0!</v>
      </c>
      <c r="J125" s="22" t="e">
        <f>SUMIF('Form Responses 1'!L:L,A125,'Form Responses 1'!J:J)/COUNTIF('Form Responses 1'!L:L,A125)</f>
        <v>#DIV/0!</v>
      </c>
      <c r="K125" s="22">
        <f t="shared" si="0"/>
        <v>0</v>
      </c>
      <c r="L125" s="22">
        <f t="shared" si="1"/>
        <v>0</v>
      </c>
      <c r="M125" s="69" t="e">
        <f t="shared" si="2"/>
        <v>#REF!</v>
      </c>
      <c r="N125" s="22">
        <f>COUNTIF('Data Alokasi Mitra per Bulan'!C:C,A125)</f>
        <v>0</v>
      </c>
      <c r="O125" s="68" t="e">
        <f>ROUND(SUMIF('Honor 2025'!B:B,A125,'Honor 2025'!D:D)/COUNTIF('Honor 2025'!B:B,A125),0)</f>
        <v>#DIV/0!</v>
      </c>
      <c r="P125" s="67" t="s">
        <v>769</v>
      </c>
      <c r="Q125" s="70">
        <v>24</v>
      </c>
      <c r="R125" s="67" t="s">
        <v>948</v>
      </c>
      <c r="S125" s="22" t="e">
        <f>(SUMIF('Data Alokasi Mitra per Bulan'!C:C,A125,'Data Alokasi Mitra per Bulan'!O:O)+SUMIF('Data Alokasi Mitra per Bulan'!C:C,A125,'Data Alokasi Mitra per Bulan'!P:P))/(COUNTIFS('Data Alokasi Mitra per Bulan'!C:C,A125,'Data Alokasi Mitra per Bulan'!O:O,"&lt;&gt;")+COUNTIFS('Data Alokasi Mitra per Bulan'!C:C,A125,'Data Alokasi Mitra per Bulan'!P:P,"&lt;&gt;"))</f>
        <v>#DIV/0!</v>
      </c>
    </row>
    <row r="126" spans="1:19" ht="14.4">
      <c r="A126" s="62" t="s">
        <v>135</v>
      </c>
      <c r="B126" s="67" t="s">
        <v>737</v>
      </c>
      <c r="C126" s="67" t="s">
        <v>738</v>
      </c>
      <c r="D126" s="22" t="e">
        <f>SUMIF('Form Responses 1'!L:L,A126,'Form Responses 1'!D:D)/COUNTIF('Form Responses 1'!L:L,A126)</f>
        <v>#DIV/0!</v>
      </c>
      <c r="E126" s="69" t="e">
        <f>SUMIF('Form Responses 1'!L:L,A126,'Form Responses 1'!E:E)/COUNTIF('Form Responses 1'!L:L,A126)</f>
        <v>#DIV/0!</v>
      </c>
      <c r="F126" s="69" t="e">
        <f>SUMIF('Form Responses 1'!L:L,A126,'Form Responses 1'!F:F)/COUNTIF('Form Responses 1'!L:L,A126)</f>
        <v>#DIV/0!</v>
      </c>
      <c r="G126" s="22" t="e">
        <f>SUMIF('Form Responses 1'!L:L,A126,'Form Responses 1'!G:G)/COUNTIF('Form Responses 1'!L:L,A126)</f>
        <v>#DIV/0!</v>
      </c>
      <c r="H126" s="22" t="e">
        <f>SUMIF('Form Responses 1'!L:L,A126,'Form Responses 1'!H:H)/COUNTIF('Form Responses 1'!L:L,A126)</f>
        <v>#DIV/0!</v>
      </c>
      <c r="I126" s="22" t="e">
        <f>SUMIF('Form Responses 1'!L:L,A126,'Form Responses 1'!I:I)/COUNTIF('Form Responses 1'!L:L,A126)</f>
        <v>#DIV/0!</v>
      </c>
      <c r="J126" s="22" t="e">
        <f>SUMIF('Form Responses 1'!L:L,A126,'Form Responses 1'!J:J)/COUNTIF('Form Responses 1'!L:L,A126)</f>
        <v>#DIV/0!</v>
      </c>
      <c r="K126" s="22">
        <f t="shared" si="0"/>
        <v>0</v>
      </c>
      <c r="L126" s="22">
        <f t="shared" si="1"/>
        <v>0</v>
      </c>
      <c r="M126" s="69" t="e">
        <f t="shared" si="2"/>
        <v>#REF!</v>
      </c>
      <c r="N126" s="22">
        <f>COUNTIF('Data Alokasi Mitra per Bulan'!C:C,A126)</f>
        <v>4</v>
      </c>
      <c r="O126" s="68">
        <f>ROUND(SUMIF('Honor 2025'!B:B,A126,'Honor 2025'!D:D)/COUNTIF('Honor 2025'!B:B,A126),0)</f>
        <v>295833</v>
      </c>
      <c r="P126" s="67" t="s">
        <v>949</v>
      </c>
      <c r="Q126" s="70">
        <v>39</v>
      </c>
      <c r="R126" s="67" t="s">
        <v>950</v>
      </c>
      <c r="S126" s="22" t="e">
        <f>(SUMIF('Data Alokasi Mitra per Bulan'!C:C,A126,'Data Alokasi Mitra per Bulan'!O:O)+SUMIF('Data Alokasi Mitra per Bulan'!C:C,A126,'Data Alokasi Mitra per Bulan'!P:P))/(COUNTIFS('Data Alokasi Mitra per Bulan'!C:C,A126,'Data Alokasi Mitra per Bulan'!O:O,"&lt;&gt;")+COUNTIFS('Data Alokasi Mitra per Bulan'!C:C,A126,'Data Alokasi Mitra per Bulan'!P:P,"&lt;&gt;"))</f>
        <v>#DIV/0!</v>
      </c>
    </row>
    <row r="127" spans="1:19" ht="14.4">
      <c r="A127" s="62" t="s">
        <v>110</v>
      </c>
      <c r="B127" s="67" t="s">
        <v>737</v>
      </c>
      <c r="C127" s="67" t="s">
        <v>738</v>
      </c>
      <c r="D127" s="22" t="e">
        <f>SUMIF('Form Responses 1'!L:L,A127,'Form Responses 1'!D:D)/COUNTIF('Form Responses 1'!L:L,A127)</f>
        <v>#DIV/0!</v>
      </c>
      <c r="E127" s="69" t="e">
        <f>SUMIF('Form Responses 1'!L:L,A127,'Form Responses 1'!E:E)/COUNTIF('Form Responses 1'!L:L,A127)</f>
        <v>#DIV/0!</v>
      </c>
      <c r="F127" s="69" t="e">
        <f>SUMIF('Form Responses 1'!L:L,A127,'Form Responses 1'!F:F)/COUNTIF('Form Responses 1'!L:L,A127)</f>
        <v>#DIV/0!</v>
      </c>
      <c r="G127" s="22" t="e">
        <f>SUMIF('Form Responses 1'!L:L,A127,'Form Responses 1'!G:G)/COUNTIF('Form Responses 1'!L:L,A127)</f>
        <v>#DIV/0!</v>
      </c>
      <c r="H127" s="22" t="e">
        <f>SUMIF('Form Responses 1'!L:L,A127,'Form Responses 1'!H:H)/COUNTIF('Form Responses 1'!L:L,A127)</f>
        <v>#DIV/0!</v>
      </c>
      <c r="I127" s="22" t="e">
        <f>SUMIF('Form Responses 1'!L:L,A127,'Form Responses 1'!I:I)/COUNTIF('Form Responses 1'!L:L,A127)</f>
        <v>#DIV/0!</v>
      </c>
      <c r="J127" s="22" t="e">
        <f>SUMIF('Form Responses 1'!L:L,A127,'Form Responses 1'!J:J)/COUNTIF('Form Responses 1'!L:L,A127)</f>
        <v>#DIV/0!</v>
      </c>
      <c r="K127" s="22">
        <f t="shared" si="0"/>
        <v>0</v>
      </c>
      <c r="L127" s="22">
        <f t="shared" si="1"/>
        <v>0</v>
      </c>
      <c r="M127" s="69" t="e">
        <f t="shared" si="2"/>
        <v>#REF!</v>
      </c>
      <c r="N127" s="22">
        <f>COUNTIF('Data Alokasi Mitra per Bulan'!C:C,A127)</f>
        <v>5</v>
      </c>
      <c r="O127" s="68">
        <f>ROUND(SUMIF('Honor 2025'!B:B,A127,'Honor 2025'!D:D)/COUNTIF('Honor 2025'!B:B,A127),0)</f>
        <v>534083</v>
      </c>
      <c r="P127" s="67" t="s">
        <v>769</v>
      </c>
      <c r="Q127" s="70">
        <v>53</v>
      </c>
      <c r="R127" s="67" t="s">
        <v>951</v>
      </c>
      <c r="S127" s="22" t="e">
        <f>(SUMIF('Data Alokasi Mitra per Bulan'!C:C,A127,'Data Alokasi Mitra per Bulan'!O:O)+SUMIF('Data Alokasi Mitra per Bulan'!C:C,A127,'Data Alokasi Mitra per Bulan'!P:P))/(COUNTIFS('Data Alokasi Mitra per Bulan'!C:C,A127,'Data Alokasi Mitra per Bulan'!O:O,"&lt;&gt;")+COUNTIFS('Data Alokasi Mitra per Bulan'!C:C,A127,'Data Alokasi Mitra per Bulan'!P:P,"&lt;&gt;"))</f>
        <v>#DIV/0!</v>
      </c>
    </row>
    <row r="128" spans="1:19" ht="14.4">
      <c r="A128" s="62" t="s">
        <v>952</v>
      </c>
      <c r="B128" s="67" t="s">
        <v>737</v>
      </c>
      <c r="C128" s="67" t="s">
        <v>738</v>
      </c>
      <c r="D128" s="22" t="e">
        <f>SUMIF('Form Responses 1'!L:L,A128,'Form Responses 1'!D:D)/COUNTIF('Form Responses 1'!L:L,A128)</f>
        <v>#DIV/0!</v>
      </c>
      <c r="E128" s="69" t="e">
        <f>SUMIF('Form Responses 1'!L:L,A128,'Form Responses 1'!E:E)/COUNTIF('Form Responses 1'!L:L,A128)</f>
        <v>#DIV/0!</v>
      </c>
      <c r="F128" s="69" t="e">
        <f>SUMIF('Form Responses 1'!L:L,A128,'Form Responses 1'!F:F)/COUNTIF('Form Responses 1'!L:L,A128)</f>
        <v>#DIV/0!</v>
      </c>
      <c r="G128" s="22" t="e">
        <f>SUMIF('Form Responses 1'!L:L,A128,'Form Responses 1'!G:G)/COUNTIF('Form Responses 1'!L:L,A128)</f>
        <v>#DIV/0!</v>
      </c>
      <c r="H128" s="22" t="e">
        <f>SUMIF('Form Responses 1'!L:L,A128,'Form Responses 1'!H:H)/COUNTIF('Form Responses 1'!L:L,A128)</f>
        <v>#DIV/0!</v>
      </c>
      <c r="I128" s="22" t="e">
        <f>SUMIF('Form Responses 1'!L:L,A128,'Form Responses 1'!I:I)/COUNTIF('Form Responses 1'!L:L,A128)</f>
        <v>#DIV/0!</v>
      </c>
      <c r="J128" s="22" t="e">
        <f>SUMIF('Form Responses 1'!L:L,A128,'Form Responses 1'!J:J)/COUNTIF('Form Responses 1'!L:L,A128)</f>
        <v>#DIV/0!</v>
      </c>
      <c r="K128" s="22">
        <f t="shared" si="0"/>
        <v>0</v>
      </c>
      <c r="L128" s="22">
        <f t="shared" si="1"/>
        <v>0</v>
      </c>
      <c r="M128" s="69" t="e">
        <f t="shared" si="2"/>
        <v>#REF!</v>
      </c>
      <c r="N128" s="22">
        <f>COUNTIF('Data Alokasi Mitra per Bulan'!C:C,A128)</f>
        <v>0</v>
      </c>
      <c r="O128" s="68" t="e">
        <f>ROUND(SUMIF('Honor 2025'!B:B,A128,'Honor 2025'!D:D)/COUNTIF('Honor 2025'!B:B,A128),0)</f>
        <v>#DIV/0!</v>
      </c>
      <c r="P128" s="67" t="s">
        <v>739</v>
      </c>
      <c r="Q128" s="70">
        <v>47</v>
      </c>
      <c r="R128" s="67" t="s">
        <v>953</v>
      </c>
      <c r="S128" s="22" t="e">
        <f>(SUMIF('Data Alokasi Mitra per Bulan'!C:C,A128,'Data Alokasi Mitra per Bulan'!O:O)+SUMIF('Data Alokasi Mitra per Bulan'!C:C,A128,'Data Alokasi Mitra per Bulan'!P:P))/(COUNTIFS('Data Alokasi Mitra per Bulan'!C:C,A128,'Data Alokasi Mitra per Bulan'!O:O,"&lt;&gt;")+COUNTIFS('Data Alokasi Mitra per Bulan'!C:C,A128,'Data Alokasi Mitra per Bulan'!P:P,"&lt;&gt;"))</f>
        <v>#DIV/0!</v>
      </c>
    </row>
    <row r="129" spans="1:19" ht="14.4">
      <c r="A129" s="62" t="s">
        <v>954</v>
      </c>
      <c r="B129" s="67" t="s">
        <v>737</v>
      </c>
      <c r="C129" s="67" t="s">
        <v>738</v>
      </c>
      <c r="D129" s="22" t="e">
        <f>SUMIF('Form Responses 1'!L:L,A129,'Form Responses 1'!D:D)/COUNTIF('Form Responses 1'!L:L,A129)</f>
        <v>#DIV/0!</v>
      </c>
      <c r="E129" s="69" t="e">
        <f>SUMIF('Form Responses 1'!L:L,A129,'Form Responses 1'!E:E)/COUNTIF('Form Responses 1'!L:L,A129)</f>
        <v>#DIV/0!</v>
      </c>
      <c r="F129" s="69" t="e">
        <f>SUMIF('Form Responses 1'!L:L,A129,'Form Responses 1'!F:F)/COUNTIF('Form Responses 1'!L:L,A129)</f>
        <v>#DIV/0!</v>
      </c>
      <c r="G129" s="22" t="e">
        <f>SUMIF('Form Responses 1'!L:L,A129,'Form Responses 1'!G:G)/COUNTIF('Form Responses 1'!L:L,A129)</f>
        <v>#DIV/0!</v>
      </c>
      <c r="H129" s="22" t="e">
        <f>SUMIF('Form Responses 1'!L:L,A129,'Form Responses 1'!H:H)/COUNTIF('Form Responses 1'!L:L,A129)</f>
        <v>#DIV/0!</v>
      </c>
      <c r="I129" s="22" t="e">
        <f>SUMIF('Form Responses 1'!L:L,A129,'Form Responses 1'!I:I)/COUNTIF('Form Responses 1'!L:L,A129)</f>
        <v>#DIV/0!</v>
      </c>
      <c r="J129" s="22" t="e">
        <f>SUMIF('Form Responses 1'!L:L,A129,'Form Responses 1'!J:J)/COUNTIF('Form Responses 1'!L:L,A129)</f>
        <v>#DIV/0!</v>
      </c>
      <c r="K129" s="22">
        <f t="shared" si="0"/>
        <v>0</v>
      </c>
      <c r="L129" s="22">
        <f t="shared" si="1"/>
        <v>0</v>
      </c>
      <c r="M129" s="69" t="e">
        <f t="shared" si="2"/>
        <v>#REF!</v>
      </c>
      <c r="N129" s="22">
        <f>COUNTIF('Data Alokasi Mitra per Bulan'!C:C,A129)</f>
        <v>0</v>
      </c>
      <c r="O129" s="68" t="e">
        <f>ROUND(SUMIF('Honor 2025'!B:B,A129,'Honor 2025'!D:D)/COUNTIF('Honor 2025'!B:B,A129),0)</f>
        <v>#DIV/0!</v>
      </c>
      <c r="P129" s="67" t="s">
        <v>830</v>
      </c>
      <c r="Q129" s="70">
        <v>55</v>
      </c>
      <c r="R129" s="67" t="s">
        <v>955</v>
      </c>
      <c r="S129" s="22" t="e">
        <f>(SUMIF('Data Alokasi Mitra per Bulan'!C:C,A129,'Data Alokasi Mitra per Bulan'!O:O)+SUMIF('Data Alokasi Mitra per Bulan'!C:C,A129,'Data Alokasi Mitra per Bulan'!P:P))/(COUNTIFS('Data Alokasi Mitra per Bulan'!C:C,A129,'Data Alokasi Mitra per Bulan'!O:O,"&lt;&gt;")+COUNTIFS('Data Alokasi Mitra per Bulan'!C:C,A129,'Data Alokasi Mitra per Bulan'!P:P,"&lt;&gt;"))</f>
        <v>#DIV/0!</v>
      </c>
    </row>
    <row r="130" spans="1:19" ht="14.4">
      <c r="A130" s="62" t="s">
        <v>956</v>
      </c>
      <c r="B130" s="67" t="s">
        <v>737</v>
      </c>
      <c r="C130" s="67" t="s">
        <v>746</v>
      </c>
      <c r="D130" s="22" t="e">
        <f>SUMIF('Form Responses 1'!L:L,A130,'Form Responses 1'!D:D)/COUNTIF('Form Responses 1'!L:L,A130)</f>
        <v>#DIV/0!</v>
      </c>
      <c r="E130" s="69" t="e">
        <f>SUMIF('Form Responses 1'!L:L,A130,'Form Responses 1'!E:E)/COUNTIF('Form Responses 1'!L:L,A130)</f>
        <v>#DIV/0!</v>
      </c>
      <c r="F130" s="69" t="e">
        <f>SUMIF('Form Responses 1'!L:L,A130,'Form Responses 1'!F:F)/COUNTIF('Form Responses 1'!L:L,A130)</f>
        <v>#DIV/0!</v>
      </c>
      <c r="G130" s="22" t="e">
        <f>SUMIF('Form Responses 1'!L:L,A130,'Form Responses 1'!G:G)/COUNTIF('Form Responses 1'!L:L,A130)</f>
        <v>#DIV/0!</v>
      </c>
      <c r="H130" s="22" t="e">
        <f>SUMIF('Form Responses 1'!L:L,A130,'Form Responses 1'!H:H)/COUNTIF('Form Responses 1'!L:L,A130)</f>
        <v>#DIV/0!</v>
      </c>
      <c r="I130" s="22" t="e">
        <f>SUMIF('Form Responses 1'!L:L,A130,'Form Responses 1'!I:I)/COUNTIF('Form Responses 1'!L:L,A130)</f>
        <v>#DIV/0!</v>
      </c>
      <c r="J130" s="22" t="e">
        <f>SUMIF('Form Responses 1'!L:L,A130,'Form Responses 1'!J:J)/COUNTIF('Form Responses 1'!L:L,A130)</f>
        <v>#DIV/0!</v>
      </c>
      <c r="K130" s="22">
        <f t="shared" si="0"/>
        <v>0</v>
      </c>
      <c r="L130" s="22">
        <f t="shared" si="1"/>
        <v>0</v>
      </c>
      <c r="M130" s="69" t="e">
        <f t="shared" si="2"/>
        <v>#REF!</v>
      </c>
      <c r="N130" s="22">
        <f>COUNTIF('Data Alokasi Mitra per Bulan'!C:C,A130)</f>
        <v>0</v>
      </c>
      <c r="O130" s="68" t="e">
        <f>ROUND(SUMIF('Honor 2025'!B:B,A130,'Honor 2025'!D:D)/COUNTIF('Honor 2025'!B:B,A130),0)</f>
        <v>#DIV/0!</v>
      </c>
      <c r="P130" s="67" t="s">
        <v>747</v>
      </c>
      <c r="Q130" s="70">
        <v>23</v>
      </c>
      <c r="R130" s="67" t="s">
        <v>957</v>
      </c>
      <c r="S130" s="22" t="e">
        <f>(SUMIF('Data Alokasi Mitra per Bulan'!C:C,A130,'Data Alokasi Mitra per Bulan'!O:O)+SUMIF('Data Alokasi Mitra per Bulan'!C:C,A130,'Data Alokasi Mitra per Bulan'!P:P))/(COUNTIFS('Data Alokasi Mitra per Bulan'!C:C,A130,'Data Alokasi Mitra per Bulan'!O:O,"&lt;&gt;")+COUNTIFS('Data Alokasi Mitra per Bulan'!C:C,A130,'Data Alokasi Mitra per Bulan'!P:P,"&lt;&gt;"))</f>
        <v>#DIV/0!</v>
      </c>
    </row>
    <row r="131" spans="1:19" ht="14.4">
      <c r="A131" s="62" t="s">
        <v>81</v>
      </c>
      <c r="B131" s="67" t="s">
        <v>737</v>
      </c>
      <c r="C131" s="67" t="s">
        <v>738</v>
      </c>
      <c r="D131" s="22">
        <f>SUMIF('Form Responses 1'!L:L,A131,'Form Responses 1'!D:D)/COUNTIF('Form Responses 1'!L:L,A131)</f>
        <v>4</v>
      </c>
      <c r="E131" s="69">
        <f>SUMIF('Form Responses 1'!L:L,A131,'Form Responses 1'!E:E)/COUNTIF('Form Responses 1'!L:L,A131)</f>
        <v>5</v>
      </c>
      <c r="F131" s="69">
        <f>SUMIF('Form Responses 1'!L:L,A131,'Form Responses 1'!F:F)/COUNTIF('Form Responses 1'!L:L,A131)</f>
        <v>5</v>
      </c>
      <c r="G131" s="22">
        <f>SUMIF('Form Responses 1'!L:L,A131,'Form Responses 1'!G:G)/COUNTIF('Form Responses 1'!L:L,A131)</f>
        <v>5</v>
      </c>
      <c r="H131" s="22">
        <f>SUMIF('Form Responses 1'!L:L,A131,'Form Responses 1'!H:H)/COUNTIF('Form Responses 1'!L:L,A131)</f>
        <v>5</v>
      </c>
      <c r="I131" s="22">
        <f>SUMIF('Form Responses 1'!L:L,A131,'Form Responses 1'!I:I)/COUNTIF('Form Responses 1'!L:L,A131)</f>
        <v>5</v>
      </c>
      <c r="J131" s="22">
        <f>SUMIF('Form Responses 1'!L:L,A131,'Form Responses 1'!J:J)/COUNTIF('Form Responses 1'!L:L,A131)</f>
        <v>5</v>
      </c>
      <c r="K131" s="22">
        <f t="shared" si="0"/>
        <v>34</v>
      </c>
      <c r="L131" s="22">
        <f t="shared" si="1"/>
        <v>4.8600000000000003</v>
      </c>
      <c r="M131" s="69" t="e">
        <f t="shared" si="2"/>
        <v>#REF!</v>
      </c>
      <c r="N131" s="22">
        <f>COUNTIF('Data Alokasi Mitra per Bulan'!C:C,A131)</f>
        <v>13</v>
      </c>
      <c r="O131" s="68">
        <f>ROUND(SUMIF('Honor 2025'!B:B,A131,'Honor 2025'!D:D)/COUNTIF('Honor 2025'!B:B,A131),0)</f>
        <v>1009583</v>
      </c>
      <c r="P131" s="67" t="s">
        <v>749</v>
      </c>
      <c r="Q131" s="70">
        <v>51</v>
      </c>
      <c r="R131" s="67" t="s">
        <v>958</v>
      </c>
      <c r="S131" s="22" t="e">
        <f>(SUMIF('Data Alokasi Mitra per Bulan'!C:C,A131,'Data Alokasi Mitra per Bulan'!O:O)+SUMIF('Data Alokasi Mitra per Bulan'!C:C,A131,'Data Alokasi Mitra per Bulan'!P:P))/(COUNTIFS('Data Alokasi Mitra per Bulan'!C:C,A131,'Data Alokasi Mitra per Bulan'!O:O,"&lt;&gt;")+COUNTIFS('Data Alokasi Mitra per Bulan'!C:C,A131,'Data Alokasi Mitra per Bulan'!P:P,"&lt;&gt;"))</f>
        <v>#DIV/0!</v>
      </c>
    </row>
    <row r="132" spans="1:19" ht="14.4">
      <c r="A132" s="22" t="s">
        <v>959</v>
      </c>
      <c r="B132" s="67" t="s">
        <v>737</v>
      </c>
      <c r="C132" s="67" t="s">
        <v>746</v>
      </c>
      <c r="D132" s="22" t="e">
        <f>SUMIF('Form Responses 1'!L:L,A132,'Form Responses 1'!D:D)/COUNTIF('Form Responses 1'!L:L,A132)</f>
        <v>#DIV/0!</v>
      </c>
      <c r="E132" s="69" t="e">
        <f>SUMIF('Form Responses 1'!L:L,A132,'Form Responses 1'!E:E)/COUNTIF('Form Responses 1'!L:L,A132)</f>
        <v>#DIV/0!</v>
      </c>
      <c r="F132" s="69" t="e">
        <f>SUMIF('Form Responses 1'!L:L,A132,'Form Responses 1'!F:F)/COUNTIF('Form Responses 1'!L:L,A132)</f>
        <v>#DIV/0!</v>
      </c>
      <c r="G132" s="22" t="e">
        <f>SUMIF('Form Responses 1'!L:L,A132,'Form Responses 1'!G:G)/COUNTIF('Form Responses 1'!L:L,A132)</f>
        <v>#DIV/0!</v>
      </c>
      <c r="H132" s="22" t="e">
        <f>SUMIF('Form Responses 1'!L:L,A132,'Form Responses 1'!H:H)/COUNTIF('Form Responses 1'!L:L,A132)</f>
        <v>#DIV/0!</v>
      </c>
      <c r="I132" s="22" t="e">
        <f>SUMIF('Form Responses 1'!L:L,A132,'Form Responses 1'!I:I)/COUNTIF('Form Responses 1'!L:L,A132)</f>
        <v>#DIV/0!</v>
      </c>
      <c r="J132" s="22" t="e">
        <f>SUMIF('Form Responses 1'!L:L,A132,'Form Responses 1'!J:J)/COUNTIF('Form Responses 1'!L:L,A132)</f>
        <v>#DIV/0!</v>
      </c>
      <c r="K132" s="22">
        <f t="shared" si="0"/>
        <v>0</v>
      </c>
      <c r="L132" s="22">
        <f t="shared" si="1"/>
        <v>0</v>
      </c>
      <c r="M132" s="69" t="e">
        <f t="shared" si="2"/>
        <v>#REF!</v>
      </c>
      <c r="N132" s="22">
        <f>COUNTIF('Data Alokasi Mitra per Bulan'!C:C,A132)</f>
        <v>0</v>
      </c>
      <c r="O132" s="68" t="e">
        <f>ROUND(SUMIF('Honor 2025'!B:B,A132,'Honor 2025'!D:D)/COUNTIF('Honor 2025'!B:B,A132),0)</f>
        <v>#DIV/0!</v>
      </c>
      <c r="P132" s="67" t="s">
        <v>743</v>
      </c>
      <c r="Q132" s="70">
        <v>30</v>
      </c>
      <c r="R132" s="67" t="s">
        <v>960</v>
      </c>
      <c r="S132" s="22" t="e">
        <f>(SUMIF('Data Alokasi Mitra per Bulan'!C:C,A132,'Data Alokasi Mitra per Bulan'!O:O)+SUMIF('Data Alokasi Mitra per Bulan'!C:C,A132,'Data Alokasi Mitra per Bulan'!P:P))/(COUNTIFS('Data Alokasi Mitra per Bulan'!C:C,A132,'Data Alokasi Mitra per Bulan'!O:O,"&lt;&gt;")+COUNTIFS('Data Alokasi Mitra per Bulan'!C:C,A132,'Data Alokasi Mitra per Bulan'!P:P,"&lt;&gt;"))</f>
        <v>#DIV/0!</v>
      </c>
    </row>
    <row r="133" spans="1:19" ht="14.4">
      <c r="A133" s="22" t="s">
        <v>961</v>
      </c>
      <c r="B133" s="67" t="s">
        <v>737</v>
      </c>
      <c r="C133" s="67" t="s">
        <v>738</v>
      </c>
      <c r="D133" s="22" t="e">
        <f>SUMIF('Form Responses 1'!L:L,A133,'Form Responses 1'!D:D)/COUNTIF('Form Responses 1'!L:L,A133)</f>
        <v>#DIV/0!</v>
      </c>
      <c r="E133" s="69" t="e">
        <f>SUMIF('Form Responses 1'!L:L,A133,'Form Responses 1'!E:E)/COUNTIF('Form Responses 1'!L:L,A133)</f>
        <v>#DIV/0!</v>
      </c>
      <c r="F133" s="69" t="e">
        <f>SUMIF('Form Responses 1'!L:L,A133,'Form Responses 1'!F:F)/COUNTIF('Form Responses 1'!L:L,A133)</f>
        <v>#DIV/0!</v>
      </c>
      <c r="G133" s="22" t="e">
        <f>SUMIF('Form Responses 1'!L:L,A133,'Form Responses 1'!G:G)/COUNTIF('Form Responses 1'!L:L,A133)</f>
        <v>#DIV/0!</v>
      </c>
      <c r="H133" s="22" t="e">
        <f>SUMIF('Form Responses 1'!L:L,A133,'Form Responses 1'!H:H)/COUNTIF('Form Responses 1'!L:L,A133)</f>
        <v>#DIV/0!</v>
      </c>
      <c r="I133" s="22" t="e">
        <f>SUMIF('Form Responses 1'!L:L,A133,'Form Responses 1'!I:I)/COUNTIF('Form Responses 1'!L:L,A133)</f>
        <v>#DIV/0!</v>
      </c>
      <c r="J133" s="22" t="e">
        <f>SUMIF('Form Responses 1'!L:L,A133,'Form Responses 1'!J:J)/COUNTIF('Form Responses 1'!L:L,A133)</f>
        <v>#DIV/0!</v>
      </c>
      <c r="K133" s="22">
        <f t="shared" si="0"/>
        <v>0</v>
      </c>
      <c r="L133" s="22">
        <f t="shared" si="1"/>
        <v>0</v>
      </c>
      <c r="M133" s="69" t="e">
        <f t="shared" si="2"/>
        <v>#REF!</v>
      </c>
      <c r="N133" s="22">
        <f>COUNTIF('Data Alokasi Mitra per Bulan'!C:C,A133)</f>
        <v>0</v>
      </c>
      <c r="O133" s="68" t="e">
        <f>ROUND(SUMIF('Honor 2025'!B:B,A133,'Honor 2025'!D:D)/COUNTIF('Honor 2025'!B:B,A133),0)</f>
        <v>#DIV/0!</v>
      </c>
      <c r="P133" s="67" t="s">
        <v>769</v>
      </c>
      <c r="Q133" s="70">
        <v>35</v>
      </c>
      <c r="R133" s="67" t="s">
        <v>962</v>
      </c>
      <c r="S133" s="22" t="e">
        <f>(SUMIF('Data Alokasi Mitra per Bulan'!C:C,A133,'Data Alokasi Mitra per Bulan'!O:O)+SUMIF('Data Alokasi Mitra per Bulan'!C:C,A133,'Data Alokasi Mitra per Bulan'!P:P))/(COUNTIFS('Data Alokasi Mitra per Bulan'!C:C,A133,'Data Alokasi Mitra per Bulan'!O:O,"&lt;&gt;")+COUNTIFS('Data Alokasi Mitra per Bulan'!C:C,A133,'Data Alokasi Mitra per Bulan'!P:P,"&lt;&gt;"))</f>
        <v>#DIV/0!</v>
      </c>
    </row>
    <row r="134" spans="1:19" ht="14.4">
      <c r="A134" s="62" t="s">
        <v>137</v>
      </c>
      <c r="B134" s="67" t="s">
        <v>737</v>
      </c>
      <c r="C134" s="67" t="s">
        <v>738</v>
      </c>
      <c r="D134" s="22" t="e">
        <f>SUMIF('Form Responses 1'!L:L,A134,'Form Responses 1'!D:D)/COUNTIF('Form Responses 1'!L:L,A134)</f>
        <v>#DIV/0!</v>
      </c>
      <c r="E134" s="69" t="e">
        <f>SUMIF('Form Responses 1'!L:L,A134,'Form Responses 1'!E:E)/COUNTIF('Form Responses 1'!L:L,A134)</f>
        <v>#DIV/0!</v>
      </c>
      <c r="F134" s="69" t="e">
        <f>SUMIF('Form Responses 1'!L:L,A134,'Form Responses 1'!F:F)/COUNTIF('Form Responses 1'!L:L,A134)</f>
        <v>#DIV/0!</v>
      </c>
      <c r="G134" s="22" t="e">
        <f>SUMIF('Form Responses 1'!L:L,A134,'Form Responses 1'!G:G)/COUNTIF('Form Responses 1'!L:L,A134)</f>
        <v>#DIV/0!</v>
      </c>
      <c r="H134" s="22" t="e">
        <f>SUMIF('Form Responses 1'!L:L,A134,'Form Responses 1'!H:H)/COUNTIF('Form Responses 1'!L:L,A134)</f>
        <v>#DIV/0!</v>
      </c>
      <c r="I134" s="22" t="e">
        <f>SUMIF('Form Responses 1'!L:L,A134,'Form Responses 1'!I:I)/COUNTIF('Form Responses 1'!L:L,A134)</f>
        <v>#DIV/0!</v>
      </c>
      <c r="J134" s="22" t="e">
        <f>SUMIF('Form Responses 1'!L:L,A134,'Form Responses 1'!J:J)/COUNTIF('Form Responses 1'!L:L,A134)</f>
        <v>#DIV/0!</v>
      </c>
      <c r="K134" s="22">
        <f t="shared" si="0"/>
        <v>0</v>
      </c>
      <c r="L134" s="22">
        <f t="shared" si="1"/>
        <v>0</v>
      </c>
      <c r="M134" s="69" t="e">
        <f t="shared" si="2"/>
        <v>#REF!</v>
      </c>
      <c r="N134" s="22">
        <f>COUNTIF('Data Alokasi Mitra per Bulan'!C:C,A134)</f>
        <v>21</v>
      </c>
      <c r="O134" s="68">
        <f>ROUND(SUMIF('Honor 2025'!B:B,A134,'Honor 2025'!D:D)/COUNTIF('Honor 2025'!B:B,A134),0)</f>
        <v>1336083</v>
      </c>
      <c r="P134" s="67" t="s">
        <v>764</v>
      </c>
      <c r="Q134" s="70">
        <v>42</v>
      </c>
      <c r="R134" s="67" t="s">
        <v>963</v>
      </c>
      <c r="S134" s="22" t="e">
        <f>(SUMIF('Data Alokasi Mitra per Bulan'!C:C,A134,'Data Alokasi Mitra per Bulan'!O:O)+SUMIF('Data Alokasi Mitra per Bulan'!C:C,A134,'Data Alokasi Mitra per Bulan'!P:P))/(COUNTIFS('Data Alokasi Mitra per Bulan'!C:C,A134,'Data Alokasi Mitra per Bulan'!O:O,"&lt;&gt;")+COUNTIFS('Data Alokasi Mitra per Bulan'!C:C,A134,'Data Alokasi Mitra per Bulan'!P:P,"&lt;&gt;"))</f>
        <v>#DIV/0!</v>
      </c>
    </row>
    <row r="135" spans="1:19" ht="14.4">
      <c r="A135" s="62" t="s">
        <v>278</v>
      </c>
      <c r="B135" s="67" t="s">
        <v>737</v>
      </c>
      <c r="C135" s="67" t="s">
        <v>738</v>
      </c>
      <c r="D135" s="22" t="e">
        <f>SUMIF('Form Responses 1'!L:L,A135,'Form Responses 1'!D:D)/COUNTIF('Form Responses 1'!L:L,A135)</f>
        <v>#DIV/0!</v>
      </c>
      <c r="E135" s="69" t="e">
        <f>SUMIF('Form Responses 1'!L:L,A135,'Form Responses 1'!E:E)/COUNTIF('Form Responses 1'!L:L,A135)</f>
        <v>#DIV/0!</v>
      </c>
      <c r="F135" s="69" t="e">
        <f>SUMIF('Form Responses 1'!L:L,A135,'Form Responses 1'!F:F)/COUNTIF('Form Responses 1'!L:L,A135)</f>
        <v>#DIV/0!</v>
      </c>
      <c r="G135" s="22" t="e">
        <f>SUMIF('Form Responses 1'!L:L,A135,'Form Responses 1'!G:G)/COUNTIF('Form Responses 1'!L:L,A135)</f>
        <v>#DIV/0!</v>
      </c>
      <c r="H135" s="22" t="e">
        <f>SUMIF('Form Responses 1'!L:L,A135,'Form Responses 1'!H:H)/COUNTIF('Form Responses 1'!L:L,A135)</f>
        <v>#DIV/0!</v>
      </c>
      <c r="I135" s="22" t="e">
        <f>SUMIF('Form Responses 1'!L:L,A135,'Form Responses 1'!I:I)/COUNTIF('Form Responses 1'!L:L,A135)</f>
        <v>#DIV/0!</v>
      </c>
      <c r="J135" s="22" t="e">
        <f>SUMIF('Form Responses 1'!L:L,A135,'Form Responses 1'!J:J)/COUNTIF('Form Responses 1'!L:L,A135)</f>
        <v>#DIV/0!</v>
      </c>
      <c r="K135" s="22">
        <f t="shared" si="0"/>
        <v>0</v>
      </c>
      <c r="L135" s="22">
        <f t="shared" si="1"/>
        <v>0</v>
      </c>
      <c r="M135" s="69" t="e">
        <f t="shared" si="2"/>
        <v>#REF!</v>
      </c>
      <c r="N135" s="22">
        <f>COUNTIF('Data Alokasi Mitra per Bulan'!C:C,A135)</f>
        <v>1</v>
      </c>
      <c r="O135" s="68">
        <f>ROUND(SUMIF('Honor 2025'!B:B,A135,'Honor 2025'!D:D)/COUNTIF('Honor 2025'!B:B,A135),0)</f>
        <v>0</v>
      </c>
      <c r="P135" s="67" t="s">
        <v>764</v>
      </c>
      <c r="Q135" s="70">
        <v>24</v>
      </c>
      <c r="R135" s="67" t="s">
        <v>964</v>
      </c>
      <c r="S135" s="22" t="e">
        <f>(SUMIF('Data Alokasi Mitra per Bulan'!C:C,A135,'Data Alokasi Mitra per Bulan'!O:O)+SUMIF('Data Alokasi Mitra per Bulan'!C:C,A135,'Data Alokasi Mitra per Bulan'!P:P))/(COUNTIFS('Data Alokasi Mitra per Bulan'!C:C,A135,'Data Alokasi Mitra per Bulan'!O:O,"&lt;&gt;")+COUNTIFS('Data Alokasi Mitra per Bulan'!C:C,A135,'Data Alokasi Mitra per Bulan'!P:P,"&lt;&gt;"))</f>
        <v>#DIV/0!</v>
      </c>
    </row>
    <row r="136" spans="1:19" ht="14.4">
      <c r="A136" s="22" t="s">
        <v>965</v>
      </c>
      <c r="B136" s="67" t="s">
        <v>737</v>
      </c>
      <c r="C136" s="67" t="s">
        <v>746</v>
      </c>
      <c r="D136" s="22" t="e">
        <f>SUMIF('Form Responses 1'!L:L,A136,'Form Responses 1'!D:D)/COUNTIF('Form Responses 1'!L:L,A136)</f>
        <v>#DIV/0!</v>
      </c>
      <c r="E136" s="69" t="e">
        <f>SUMIF('Form Responses 1'!L:L,A136,'Form Responses 1'!E:E)/COUNTIF('Form Responses 1'!L:L,A136)</f>
        <v>#DIV/0!</v>
      </c>
      <c r="F136" s="69" t="e">
        <f>SUMIF('Form Responses 1'!L:L,A136,'Form Responses 1'!F:F)/COUNTIF('Form Responses 1'!L:L,A136)</f>
        <v>#DIV/0!</v>
      </c>
      <c r="G136" s="22" t="e">
        <f>SUMIF('Form Responses 1'!L:L,A136,'Form Responses 1'!G:G)/COUNTIF('Form Responses 1'!L:L,A136)</f>
        <v>#DIV/0!</v>
      </c>
      <c r="H136" s="22" t="e">
        <f>SUMIF('Form Responses 1'!L:L,A136,'Form Responses 1'!H:H)/COUNTIF('Form Responses 1'!L:L,A136)</f>
        <v>#DIV/0!</v>
      </c>
      <c r="I136" s="22" t="e">
        <f>SUMIF('Form Responses 1'!L:L,A136,'Form Responses 1'!I:I)/COUNTIF('Form Responses 1'!L:L,A136)</f>
        <v>#DIV/0!</v>
      </c>
      <c r="J136" s="22" t="e">
        <f>SUMIF('Form Responses 1'!L:L,A136,'Form Responses 1'!J:J)/COUNTIF('Form Responses 1'!L:L,A136)</f>
        <v>#DIV/0!</v>
      </c>
      <c r="K136" s="22">
        <f t="shared" si="0"/>
        <v>0</v>
      </c>
      <c r="L136" s="22">
        <f t="shared" si="1"/>
        <v>0</v>
      </c>
      <c r="M136" s="69" t="e">
        <f t="shared" si="2"/>
        <v>#REF!</v>
      </c>
      <c r="N136" s="22">
        <f>COUNTIF('Data Alokasi Mitra per Bulan'!C:C,A136)</f>
        <v>0</v>
      </c>
      <c r="O136" s="68" t="e">
        <f>ROUND(SUMIF('Honor 2025'!B:B,A136,'Honor 2025'!D:D)/COUNTIF('Honor 2025'!B:B,A136),0)</f>
        <v>#DIV/0!</v>
      </c>
      <c r="P136" s="67" t="s">
        <v>743</v>
      </c>
      <c r="Q136" s="70">
        <v>23</v>
      </c>
      <c r="R136" s="67" t="s">
        <v>966</v>
      </c>
      <c r="S136" s="22" t="e">
        <f>(SUMIF('Data Alokasi Mitra per Bulan'!C:C,A136,'Data Alokasi Mitra per Bulan'!O:O)+SUMIF('Data Alokasi Mitra per Bulan'!C:C,A136,'Data Alokasi Mitra per Bulan'!P:P))/(COUNTIFS('Data Alokasi Mitra per Bulan'!C:C,A136,'Data Alokasi Mitra per Bulan'!O:O,"&lt;&gt;")+COUNTIFS('Data Alokasi Mitra per Bulan'!C:C,A136,'Data Alokasi Mitra per Bulan'!P:P,"&lt;&gt;"))</f>
        <v>#DIV/0!</v>
      </c>
    </row>
    <row r="137" spans="1:19" ht="14.4">
      <c r="A137" s="22" t="s">
        <v>967</v>
      </c>
      <c r="B137" s="67" t="s">
        <v>737</v>
      </c>
      <c r="C137" s="67" t="s">
        <v>738</v>
      </c>
      <c r="D137" s="22" t="e">
        <f>SUMIF('Form Responses 1'!L:L,A137,'Form Responses 1'!D:D)/COUNTIF('Form Responses 1'!L:L,A137)</f>
        <v>#DIV/0!</v>
      </c>
      <c r="E137" s="69" t="e">
        <f>SUMIF('Form Responses 1'!L:L,A137,'Form Responses 1'!E:E)/COUNTIF('Form Responses 1'!L:L,A137)</f>
        <v>#DIV/0!</v>
      </c>
      <c r="F137" s="69" t="e">
        <f>SUMIF('Form Responses 1'!L:L,A137,'Form Responses 1'!F:F)/COUNTIF('Form Responses 1'!L:L,A137)</f>
        <v>#DIV/0!</v>
      </c>
      <c r="G137" s="22" t="e">
        <f>SUMIF('Form Responses 1'!L:L,A137,'Form Responses 1'!G:G)/COUNTIF('Form Responses 1'!L:L,A137)</f>
        <v>#DIV/0!</v>
      </c>
      <c r="H137" s="22" t="e">
        <f>SUMIF('Form Responses 1'!L:L,A137,'Form Responses 1'!H:H)/COUNTIF('Form Responses 1'!L:L,A137)</f>
        <v>#DIV/0!</v>
      </c>
      <c r="I137" s="22" t="e">
        <f>SUMIF('Form Responses 1'!L:L,A137,'Form Responses 1'!I:I)/COUNTIF('Form Responses 1'!L:L,A137)</f>
        <v>#DIV/0!</v>
      </c>
      <c r="J137" s="22" t="e">
        <f>SUMIF('Form Responses 1'!L:L,A137,'Form Responses 1'!J:J)/COUNTIF('Form Responses 1'!L:L,A137)</f>
        <v>#DIV/0!</v>
      </c>
      <c r="K137" s="22">
        <f t="shared" si="0"/>
        <v>0</v>
      </c>
      <c r="L137" s="22">
        <f t="shared" si="1"/>
        <v>0</v>
      </c>
      <c r="M137" s="69" t="e">
        <f t="shared" si="2"/>
        <v>#REF!</v>
      </c>
      <c r="N137" s="22">
        <f>COUNTIF('Data Alokasi Mitra per Bulan'!C:C,A137)</f>
        <v>0</v>
      </c>
      <c r="O137" s="68" t="e">
        <f>ROUND(SUMIF('Honor 2025'!B:B,A137,'Honor 2025'!D:D)/COUNTIF('Honor 2025'!B:B,A137),0)</f>
        <v>#DIV/0!</v>
      </c>
      <c r="P137" s="67" t="s">
        <v>769</v>
      </c>
      <c r="Q137" s="70">
        <v>24</v>
      </c>
      <c r="R137" s="67" t="s">
        <v>968</v>
      </c>
      <c r="S137" s="22" t="e">
        <f>(SUMIF('Data Alokasi Mitra per Bulan'!C:C,A137,'Data Alokasi Mitra per Bulan'!O:O)+SUMIF('Data Alokasi Mitra per Bulan'!C:C,A137,'Data Alokasi Mitra per Bulan'!P:P))/(COUNTIFS('Data Alokasi Mitra per Bulan'!C:C,A137,'Data Alokasi Mitra per Bulan'!O:O,"&lt;&gt;")+COUNTIFS('Data Alokasi Mitra per Bulan'!C:C,A137,'Data Alokasi Mitra per Bulan'!P:P,"&lt;&gt;"))</f>
        <v>#DIV/0!</v>
      </c>
    </row>
    <row r="138" spans="1:19" ht="14.4">
      <c r="A138" s="62" t="s">
        <v>969</v>
      </c>
      <c r="B138" s="67" t="s">
        <v>737</v>
      </c>
      <c r="C138" s="67" t="s">
        <v>746</v>
      </c>
      <c r="D138" s="22" t="e">
        <f>SUMIF('Form Responses 1'!L:L,A138,'Form Responses 1'!D:D)/COUNTIF('Form Responses 1'!L:L,A138)</f>
        <v>#DIV/0!</v>
      </c>
      <c r="E138" s="69" t="e">
        <f>SUMIF('Form Responses 1'!L:L,A138,'Form Responses 1'!E:E)/COUNTIF('Form Responses 1'!L:L,A138)</f>
        <v>#DIV/0!</v>
      </c>
      <c r="F138" s="69" t="e">
        <f>SUMIF('Form Responses 1'!L:L,A138,'Form Responses 1'!F:F)/COUNTIF('Form Responses 1'!L:L,A138)</f>
        <v>#DIV/0!</v>
      </c>
      <c r="G138" s="22" t="e">
        <f>SUMIF('Form Responses 1'!L:L,A138,'Form Responses 1'!G:G)/COUNTIF('Form Responses 1'!L:L,A138)</f>
        <v>#DIV/0!</v>
      </c>
      <c r="H138" s="22" t="e">
        <f>SUMIF('Form Responses 1'!L:L,A138,'Form Responses 1'!H:H)/COUNTIF('Form Responses 1'!L:L,A138)</f>
        <v>#DIV/0!</v>
      </c>
      <c r="I138" s="22" t="e">
        <f>SUMIF('Form Responses 1'!L:L,A138,'Form Responses 1'!I:I)/COUNTIF('Form Responses 1'!L:L,A138)</f>
        <v>#DIV/0!</v>
      </c>
      <c r="J138" s="22" t="e">
        <f>SUMIF('Form Responses 1'!L:L,A138,'Form Responses 1'!J:J)/COUNTIF('Form Responses 1'!L:L,A138)</f>
        <v>#DIV/0!</v>
      </c>
      <c r="K138" s="22">
        <f t="shared" si="0"/>
        <v>0</v>
      </c>
      <c r="L138" s="22">
        <f t="shared" si="1"/>
        <v>0</v>
      </c>
      <c r="M138" s="69" t="e">
        <f t="shared" si="2"/>
        <v>#REF!</v>
      </c>
      <c r="N138" s="22">
        <f>COUNTIF('Data Alokasi Mitra per Bulan'!C:C,A138)</f>
        <v>0</v>
      </c>
      <c r="O138" s="68" t="e">
        <f>ROUND(SUMIF('Honor 2025'!B:B,A138,'Honor 2025'!D:D)/COUNTIF('Honor 2025'!B:B,A138),0)</f>
        <v>#DIV/0!</v>
      </c>
      <c r="P138" s="67" t="s">
        <v>803</v>
      </c>
      <c r="Q138" s="70">
        <v>24</v>
      </c>
      <c r="R138" s="67" t="s">
        <v>970</v>
      </c>
      <c r="S138" s="22" t="e">
        <f>(SUMIF('Data Alokasi Mitra per Bulan'!C:C,A138,'Data Alokasi Mitra per Bulan'!O:O)+SUMIF('Data Alokasi Mitra per Bulan'!C:C,A138,'Data Alokasi Mitra per Bulan'!P:P))/(COUNTIFS('Data Alokasi Mitra per Bulan'!C:C,A138,'Data Alokasi Mitra per Bulan'!O:O,"&lt;&gt;")+COUNTIFS('Data Alokasi Mitra per Bulan'!C:C,A138,'Data Alokasi Mitra per Bulan'!P:P,"&lt;&gt;"))</f>
        <v>#DIV/0!</v>
      </c>
    </row>
    <row r="139" spans="1:19" ht="14.4">
      <c r="A139" s="22" t="s">
        <v>971</v>
      </c>
      <c r="B139" s="67" t="s">
        <v>737</v>
      </c>
      <c r="C139" s="67" t="s">
        <v>781</v>
      </c>
      <c r="D139" s="22" t="e">
        <f>SUMIF('Form Responses 1'!L:L,A139,'Form Responses 1'!D:D)/COUNTIF('Form Responses 1'!L:L,A139)</f>
        <v>#DIV/0!</v>
      </c>
      <c r="E139" s="69" t="e">
        <f>SUMIF('Form Responses 1'!L:L,A139,'Form Responses 1'!E:E)/COUNTIF('Form Responses 1'!L:L,A139)</f>
        <v>#DIV/0!</v>
      </c>
      <c r="F139" s="69" t="e">
        <f>SUMIF('Form Responses 1'!L:L,A139,'Form Responses 1'!F:F)/COUNTIF('Form Responses 1'!L:L,A139)</f>
        <v>#DIV/0!</v>
      </c>
      <c r="G139" s="22" t="e">
        <f>SUMIF('Form Responses 1'!L:L,A139,'Form Responses 1'!G:G)/COUNTIF('Form Responses 1'!L:L,A139)</f>
        <v>#DIV/0!</v>
      </c>
      <c r="H139" s="22" t="e">
        <f>SUMIF('Form Responses 1'!L:L,A139,'Form Responses 1'!H:H)/COUNTIF('Form Responses 1'!L:L,A139)</f>
        <v>#DIV/0!</v>
      </c>
      <c r="I139" s="22" t="e">
        <f>SUMIF('Form Responses 1'!L:L,A139,'Form Responses 1'!I:I)/COUNTIF('Form Responses 1'!L:L,A139)</f>
        <v>#DIV/0!</v>
      </c>
      <c r="J139" s="22" t="e">
        <f>SUMIF('Form Responses 1'!L:L,A139,'Form Responses 1'!J:J)/COUNTIF('Form Responses 1'!L:L,A139)</f>
        <v>#DIV/0!</v>
      </c>
      <c r="K139" s="22">
        <f t="shared" si="0"/>
        <v>0</v>
      </c>
      <c r="L139" s="22">
        <f t="shared" si="1"/>
        <v>0</v>
      </c>
      <c r="M139" s="69" t="e">
        <f t="shared" si="2"/>
        <v>#REF!</v>
      </c>
      <c r="N139" s="22">
        <f>COUNTIF('Data Alokasi Mitra per Bulan'!C:C,A139)</f>
        <v>0</v>
      </c>
      <c r="O139" s="68" t="e">
        <f>ROUND(SUMIF('Honor 2025'!B:B,A139,'Honor 2025'!D:D)/COUNTIF('Honor 2025'!B:B,A139),0)</f>
        <v>#DIV/0!</v>
      </c>
      <c r="P139" s="67" t="s">
        <v>743</v>
      </c>
      <c r="Q139" s="70">
        <v>27</v>
      </c>
      <c r="R139" s="67" t="s">
        <v>972</v>
      </c>
      <c r="S139" s="22" t="e">
        <f>(SUMIF('Data Alokasi Mitra per Bulan'!C:C,A139,'Data Alokasi Mitra per Bulan'!O:O)+SUMIF('Data Alokasi Mitra per Bulan'!C:C,A139,'Data Alokasi Mitra per Bulan'!P:P))/(COUNTIFS('Data Alokasi Mitra per Bulan'!C:C,A139,'Data Alokasi Mitra per Bulan'!O:O,"&lt;&gt;")+COUNTIFS('Data Alokasi Mitra per Bulan'!C:C,A139,'Data Alokasi Mitra per Bulan'!P:P,"&lt;&gt;"))</f>
        <v>#DIV/0!</v>
      </c>
    </row>
    <row r="140" spans="1:19" ht="14.4">
      <c r="A140" s="62" t="s">
        <v>183</v>
      </c>
      <c r="B140" s="67" t="s">
        <v>737</v>
      </c>
      <c r="C140" s="67" t="s">
        <v>746</v>
      </c>
      <c r="D140" s="22" t="e">
        <f>SUMIF('Form Responses 1'!L:L,A140,'Form Responses 1'!D:D)/COUNTIF('Form Responses 1'!L:L,A140)</f>
        <v>#DIV/0!</v>
      </c>
      <c r="E140" s="69" t="e">
        <f>SUMIF('Form Responses 1'!L:L,A140,'Form Responses 1'!E:E)/COUNTIF('Form Responses 1'!L:L,A140)</f>
        <v>#DIV/0!</v>
      </c>
      <c r="F140" s="69" t="e">
        <f>SUMIF('Form Responses 1'!L:L,A140,'Form Responses 1'!F:F)/COUNTIF('Form Responses 1'!L:L,A140)</f>
        <v>#DIV/0!</v>
      </c>
      <c r="G140" s="22" t="e">
        <f>SUMIF('Form Responses 1'!L:L,A140,'Form Responses 1'!G:G)/COUNTIF('Form Responses 1'!L:L,A140)</f>
        <v>#DIV/0!</v>
      </c>
      <c r="H140" s="22" t="e">
        <f>SUMIF('Form Responses 1'!L:L,A140,'Form Responses 1'!H:H)/COUNTIF('Form Responses 1'!L:L,A140)</f>
        <v>#DIV/0!</v>
      </c>
      <c r="I140" s="22" t="e">
        <f>SUMIF('Form Responses 1'!L:L,A140,'Form Responses 1'!I:I)/COUNTIF('Form Responses 1'!L:L,A140)</f>
        <v>#DIV/0!</v>
      </c>
      <c r="J140" s="22" t="e">
        <f>SUMIF('Form Responses 1'!L:L,A140,'Form Responses 1'!J:J)/COUNTIF('Form Responses 1'!L:L,A140)</f>
        <v>#DIV/0!</v>
      </c>
      <c r="K140" s="22">
        <f t="shared" si="0"/>
        <v>0</v>
      </c>
      <c r="L140" s="22">
        <f t="shared" si="1"/>
        <v>0</v>
      </c>
      <c r="M140" s="69" t="e">
        <f t="shared" si="2"/>
        <v>#REF!</v>
      </c>
      <c r="N140" s="22">
        <f>COUNTIF('Data Alokasi Mitra per Bulan'!C:C,A140)</f>
        <v>8</v>
      </c>
      <c r="O140" s="68">
        <f>ROUND(SUMIF('Honor 2025'!B:B,A140,'Honor 2025'!D:D)/COUNTIF('Honor 2025'!B:B,A140),0)</f>
        <v>691833</v>
      </c>
      <c r="P140" s="67" t="s">
        <v>747</v>
      </c>
      <c r="Q140" s="70">
        <v>47</v>
      </c>
      <c r="R140" s="67" t="s">
        <v>973</v>
      </c>
      <c r="S140" s="22" t="e">
        <f>(SUMIF('Data Alokasi Mitra per Bulan'!C:C,A140,'Data Alokasi Mitra per Bulan'!O:O)+SUMIF('Data Alokasi Mitra per Bulan'!C:C,A140,'Data Alokasi Mitra per Bulan'!P:P))/(COUNTIFS('Data Alokasi Mitra per Bulan'!C:C,A140,'Data Alokasi Mitra per Bulan'!O:O,"&lt;&gt;")+COUNTIFS('Data Alokasi Mitra per Bulan'!C:C,A140,'Data Alokasi Mitra per Bulan'!P:P,"&lt;&gt;"))</f>
        <v>#DIV/0!</v>
      </c>
    </row>
    <row r="141" spans="1:19" ht="14.4">
      <c r="A141" s="22" t="s">
        <v>974</v>
      </c>
      <c r="B141" s="67" t="s">
        <v>737</v>
      </c>
      <c r="C141" s="67" t="s">
        <v>746</v>
      </c>
      <c r="D141" s="22" t="e">
        <f>SUMIF('Form Responses 1'!L:L,A141,'Form Responses 1'!D:D)/COUNTIF('Form Responses 1'!L:L,A141)</f>
        <v>#DIV/0!</v>
      </c>
      <c r="E141" s="69" t="e">
        <f>SUMIF('Form Responses 1'!L:L,A141,'Form Responses 1'!E:E)/COUNTIF('Form Responses 1'!L:L,A141)</f>
        <v>#DIV/0!</v>
      </c>
      <c r="F141" s="69" t="e">
        <f>SUMIF('Form Responses 1'!L:L,A141,'Form Responses 1'!F:F)/COUNTIF('Form Responses 1'!L:L,A141)</f>
        <v>#DIV/0!</v>
      </c>
      <c r="G141" s="22" t="e">
        <f>SUMIF('Form Responses 1'!L:L,A141,'Form Responses 1'!G:G)/COUNTIF('Form Responses 1'!L:L,A141)</f>
        <v>#DIV/0!</v>
      </c>
      <c r="H141" s="22" t="e">
        <f>SUMIF('Form Responses 1'!L:L,A141,'Form Responses 1'!H:H)/COUNTIF('Form Responses 1'!L:L,A141)</f>
        <v>#DIV/0!</v>
      </c>
      <c r="I141" s="22" t="e">
        <f>SUMIF('Form Responses 1'!L:L,A141,'Form Responses 1'!I:I)/COUNTIF('Form Responses 1'!L:L,A141)</f>
        <v>#DIV/0!</v>
      </c>
      <c r="J141" s="22" t="e">
        <f>SUMIF('Form Responses 1'!L:L,A141,'Form Responses 1'!J:J)/COUNTIF('Form Responses 1'!L:L,A141)</f>
        <v>#DIV/0!</v>
      </c>
      <c r="K141" s="22">
        <f t="shared" si="0"/>
        <v>0</v>
      </c>
      <c r="L141" s="22">
        <f t="shared" si="1"/>
        <v>0</v>
      </c>
      <c r="M141" s="69" t="e">
        <f t="shared" si="2"/>
        <v>#REF!</v>
      </c>
      <c r="N141" s="22">
        <f>COUNTIF('Data Alokasi Mitra per Bulan'!C:C,A141)</f>
        <v>0</v>
      </c>
      <c r="O141" s="68" t="e">
        <f>ROUND(SUMIF('Honor 2025'!B:B,A141,'Honor 2025'!D:D)/COUNTIF('Honor 2025'!B:B,A141),0)</f>
        <v>#DIV/0!</v>
      </c>
      <c r="P141" s="67" t="s">
        <v>756</v>
      </c>
      <c r="Q141" s="70">
        <v>26</v>
      </c>
      <c r="R141" s="67" t="s">
        <v>975</v>
      </c>
      <c r="S141" s="22" t="e">
        <f>(SUMIF('Data Alokasi Mitra per Bulan'!C:C,A141,'Data Alokasi Mitra per Bulan'!O:O)+SUMIF('Data Alokasi Mitra per Bulan'!C:C,A141,'Data Alokasi Mitra per Bulan'!P:P))/(COUNTIFS('Data Alokasi Mitra per Bulan'!C:C,A141,'Data Alokasi Mitra per Bulan'!O:O,"&lt;&gt;")+COUNTIFS('Data Alokasi Mitra per Bulan'!C:C,A141,'Data Alokasi Mitra per Bulan'!P:P,"&lt;&gt;"))</f>
        <v>#DIV/0!</v>
      </c>
    </row>
    <row r="142" spans="1:19" ht="14.4">
      <c r="A142" s="62" t="s">
        <v>976</v>
      </c>
      <c r="B142" s="67" t="s">
        <v>737</v>
      </c>
      <c r="C142" s="67" t="s">
        <v>738</v>
      </c>
      <c r="D142" s="22" t="e">
        <f>SUMIF('Form Responses 1'!L:L,A142,'Form Responses 1'!D:D)/COUNTIF('Form Responses 1'!L:L,A142)</f>
        <v>#DIV/0!</v>
      </c>
      <c r="E142" s="69" t="e">
        <f>SUMIF('Form Responses 1'!L:L,A142,'Form Responses 1'!E:E)/COUNTIF('Form Responses 1'!L:L,A142)</f>
        <v>#DIV/0!</v>
      </c>
      <c r="F142" s="69" t="e">
        <f>SUMIF('Form Responses 1'!L:L,A142,'Form Responses 1'!F:F)/COUNTIF('Form Responses 1'!L:L,A142)</f>
        <v>#DIV/0!</v>
      </c>
      <c r="G142" s="22" t="e">
        <f>SUMIF('Form Responses 1'!L:L,A142,'Form Responses 1'!G:G)/COUNTIF('Form Responses 1'!L:L,A142)</f>
        <v>#DIV/0!</v>
      </c>
      <c r="H142" s="22" t="e">
        <f>SUMIF('Form Responses 1'!L:L,A142,'Form Responses 1'!H:H)/COUNTIF('Form Responses 1'!L:L,A142)</f>
        <v>#DIV/0!</v>
      </c>
      <c r="I142" s="22" t="e">
        <f>SUMIF('Form Responses 1'!L:L,A142,'Form Responses 1'!I:I)/COUNTIF('Form Responses 1'!L:L,A142)</f>
        <v>#DIV/0!</v>
      </c>
      <c r="J142" s="22" t="e">
        <f>SUMIF('Form Responses 1'!L:L,A142,'Form Responses 1'!J:J)/COUNTIF('Form Responses 1'!L:L,A142)</f>
        <v>#DIV/0!</v>
      </c>
      <c r="K142" s="22">
        <f t="shared" si="0"/>
        <v>0</v>
      </c>
      <c r="L142" s="22">
        <f t="shared" si="1"/>
        <v>0</v>
      </c>
      <c r="M142" s="69" t="e">
        <f t="shared" si="2"/>
        <v>#REF!</v>
      </c>
      <c r="N142" s="22">
        <f>COUNTIF('Data Alokasi Mitra per Bulan'!C:C,A142)</f>
        <v>0</v>
      </c>
      <c r="O142" s="68" t="e">
        <f>ROUND(SUMIF('Honor 2025'!B:B,A142,'Honor 2025'!D:D)/COUNTIF('Honor 2025'!B:B,A142),0)</f>
        <v>#DIV/0!</v>
      </c>
      <c r="P142" s="67" t="s">
        <v>830</v>
      </c>
      <c r="Q142" s="70">
        <v>52</v>
      </c>
      <c r="R142" s="67" t="s">
        <v>977</v>
      </c>
      <c r="S142" s="22" t="e">
        <f>(SUMIF('Data Alokasi Mitra per Bulan'!C:C,A142,'Data Alokasi Mitra per Bulan'!O:O)+SUMIF('Data Alokasi Mitra per Bulan'!C:C,A142,'Data Alokasi Mitra per Bulan'!P:P))/(COUNTIFS('Data Alokasi Mitra per Bulan'!C:C,A142,'Data Alokasi Mitra per Bulan'!O:O,"&lt;&gt;")+COUNTIFS('Data Alokasi Mitra per Bulan'!C:C,A142,'Data Alokasi Mitra per Bulan'!P:P,"&lt;&gt;"))</f>
        <v>#DIV/0!</v>
      </c>
    </row>
    <row r="143" spans="1:19" ht="14.4">
      <c r="A143" s="22" t="s">
        <v>978</v>
      </c>
      <c r="B143" s="67" t="s">
        <v>737</v>
      </c>
      <c r="C143" s="67" t="s">
        <v>746</v>
      </c>
      <c r="D143" s="22" t="e">
        <f>SUMIF('Form Responses 1'!L:L,A143,'Form Responses 1'!D:D)/COUNTIF('Form Responses 1'!L:L,A143)</f>
        <v>#DIV/0!</v>
      </c>
      <c r="E143" s="69" t="e">
        <f>SUMIF('Form Responses 1'!L:L,A143,'Form Responses 1'!E:E)/COUNTIF('Form Responses 1'!L:L,A143)</f>
        <v>#DIV/0!</v>
      </c>
      <c r="F143" s="69" t="e">
        <f>SUMIF('Form Responses 1'!L:L,A143,'Form Responses 1'!F:F)/COUNTIF('Form Responses 1'!L:L,A143)</f>
        <v>#DIV/0!</v>
      </c>
      <c r="G143" s="22" t="e">
        <f>SUMIF('Form Responses 1'!L:L,A143,'Form Responses 1'!G:G)/COUNTIF('Form Responses 1'!L:L,A143)</f>
        <v>#DIV/0!</v>
      </c>
      <c r="H143" s="22" t="e">
        <f>SUMIF('Form Responses 1'!L:L,A143,'Form Responses 1'!H:H)/COUNTIF('Form Responses 1'!L:L,A143)</f>
        <v>#DIV/0!</v>
      </c>
      <c r="I143" s="22" t="e">
        <f>SUMIF('Form Responses 1'!L:L,A143,'Form Responses 1'!I:I)/COUNTIF('Form Responses 1'!L:L,A143)</f>
        <v>#DIV/0!</v>
      </c>
      <c r="J143" s="22" t="e">
        <f>SUMIF('Form Responses 1'!L:L,A143,'Form Responses 1'!J:J)/COUNTIF('Form Responses 1'!L:L,A143)</f>
        <v>#DIV/0!</v>
      </c>
      <c r="K143" s="22">
        <f t="shared" si="0"/>
        <v>0</v>
      </c>
      <c r="L143" s="22">
        <f t="shared" si="1"/>
        <v>0</v>
      </c>
      <c r="M143" s="69" t="e">
        <f t="shared" si="2"/>
        <v>#REF!</v>
      </c>
      <c r="N143" s="22">
        <f>COUNTIF('Data Alokasi Mitra per Bulan'!C:C,A143)</f>
        <v>0</v>
      </c>
      <c r="O143" s="68" t="e">
        <f>ROUND(SUMIF('Honor 2025'!B:B,A143,'Honor 2025'!D:D)/COUNTIF('Honor 2025'!B:B,A143),0)</f>
        <v>#DIV/0!</v>
      </c>
      <c r="P143" s="67" t="s">
        <v>764</v>
      </c>
      <c r="Q143" s="70">
        <v>33</v>
      </c>
      <c r="R143" s="67" t="s">
        <v>979</v>
      </c>
      <c r="S143" s="22" t="e">
        <f>(SUMIF('Data Alokasi Mitra per Bulan'!C:C,A143,'Data Alokasi Mitra per Bulan'!O:O)+SUMIF('Data Alokasi Mitra per Bulan'!C:C,A143,'Data Alokasi Mitra per Bulan'!P:P))/(COUNTIFS('Data Alokasi Mitra per Bulan'!C:C,A143,'Data Alokasi Mitra per Bulan'!O:O,"&lt;&gt;")+COUNTIFS('Data Alokasi Mitra per Bulan'!C:C,A143,'Data Alokasi Mitra per Bulan'!P:P,"&lt;&gt;"))</f>
        <v>#DIV/0!</v>
      </c>
    </row>
    <row r="144" spans="1:19" ht="14.4">
      <c r="A144" s="62" t="s">
        <v>980</v>
      </c>
      <c r="B144" s="67" t="s">
        <v>737</v>
      </c>
      <c r="C144" s="67" t="s">
        <v>738</v>
      </c>
      <c r="D144" s="22" t="e">
        <f>SUMIF('Form Responses 1'!L:L,A144,'Form Responses 1'!D:D)/COUNTIF('Form Responses 1'!L:L,A144)</f>
        <v>#DIV/0!</v>
      </c>
      <c r="E144" s="69" t="e">
        <f>SUMIF('Form Responses 1'!L:L,A144,'Form Responses 1'!E:E)/COUNTIF('Form Responses 1'!L:L,A144)</f>
        <v>#DIV/0!</v>
      </c>
      <c r="F144" s="69" t="e">
        <f>SUMIF('Form Responses 1'!L:L,A144,'Form Responses 1'!F:F)/COUNTIF('Form Responses 1'!L:L,A144)</f>
        <v>#DIV/0!</v>
      </c>
      <c r="G144" s="22" t="e">
        <f>SUMIF('Form Responses 1'!L:L,A144,'Form Responses 1'!G:G)/COUNTIF('Form Responses 1'!L:L,A144)</f>
        <v>#DIV/0!</v>
      </c>
      <c r="H144" s="22" t="e">
        <f>SUMIF('Form Responses 1'!L:L,A144,'Form Responses 1'!H:H)/COUNTIF('Form Responses 1'!L:L,A144)</f>
        <v>#DIV/0!</v>
      </c>
      <c r="I144" s="22" t="e">
        <f>SUMIF('Form Responses 1'!L:L,A144,'Form Responses 1'!I:I)/COUNTIF('Form Responses 1'!L:L,A144)</f>
        <v>#DIV/0!</v>
      </c>
      <c r="J144" s="22" t="e">
        <f>SUMIF('Form Responses 1'!L:L,A144,'Form Responses 1'!J:J)/COUNTIF('Form Responses 1'!L:L,A144)</f>
        <v>#DIV/0!</v>
      </c>
      <c r="K144" s="22">
        <f t="shared" si="0"/>
        <v>0</v>
      </c>
      <c r="L144" s="22">
        <f t="shared" si="1"/>
        <v>0</v>
      </c>
      <c r="M144" s="69" t="e">
        <f t="shared" si="2"/>
        <v>#REF!</v>
      </c>
      <c r="N144" s="22">
        <f>COUNTIF('Data Alokasi Mitra per Bulan'!C:C,A144)</f>
        <v>0</v>
      </c>
      <c r="O144" s="68" t="e">
        <f>ROUND(SUMIF('Honor 2025'!B:B,A144,'Honor 2025'!D:D)/COUNTIF('Honor 2025'!B:B,A144),0)</f>
        <v>#DIV/0!</v>
      </c>
      <c r="P144" s="67" t="s">
        <v>826</v>
      </c>
      <c r="Q144" s="70">
        <v>48</v>
      </c>
      <c r="R144" s="67" t="s">
        <v>981</v>
      </c>
      <c r="S144" s="22" t="e">
        <f>(SUMIF('Data Alokasi Mitra per Bulan'!C:C,A144,'Data Alokasi Mitra per Bulan'!O:O)+SUMIF('Data Alokasi Mitra per Bulan'!C:C,A144,'Data Alokasi Mitra per Bulan'!P:P))/(COUNTIFS('Data Alokasi Mitra per Bulan'!C:C,A144,'Data Alokasi Mitra per Bulan'!O:O,"&lt;&gt;")+COUNTIFS('Data Alokasi Mitra per Bulan'!C:C,A144,'Data Alokasi Mitra per Bulan'!P:P,"&lt;&gt;"))</f>
        <v>#DIV/0!</v>
      </c>
    </row>
    <row r="145" spans="1:19" ht="14.4">
      <c r="A145" s="22" t="s">
        <v>982</v>
      </c>
      <c r="B145" s="67" t="s">
        <v>737</v>
      </c>
      <c r="C145" s="67" t="s">
        <v>746</v>
      </c>
      <c r="D145" s="22" t="e">
        <f>SUMIF('Form Responses 1'!L:L,A145,'Form Responses 1'!D:D)/COUNTIF('Form Responses 1'!L:L,A145)</f>
        <v>#DIV/0!</v>
      </c>
      <c r="E145" s="69" t="e">
        <f>SUMIF('Form Responses 1'!L:L,A145,'Form Responses 1'!E:E)/COUNTIF('Form Responses 1'!L:L,A145)</f>
        <v>#DIV/0!</v>
      </c>
      <c r="F145" s="69" t="e">
        <f>SUMIF('Form Responses 1'!L:L,A145,'Form Responses 1'!F:F)/COUNTIF('Form Responses 1'!L:L,A145)</f>
        <v>#DIV/0!</v>
      </c>
      <c r="G145" s="22" t="e">
        <f>SUMIF('Form Responses 1'!L:L,A145,'Form Responses 1'!G:G)/COUNTIF('Form Responses 1'!L:L,A145)</f>
        <v>#DIV/0!</v>
      </c>
      <c r="H145" s="22" t="e">
        <f>SUMIF('Form Responses 1'!L:L,A145,'Form Responses 1'!H:H)/COUNTIF('Form Responses 1'!L:L,A145)</f>
        <v>#DIV/0!</v>
      </c>
      <c r="I145" s="22" t="e">
        <f>SUMIF('Form Responses 1'!L:L,A145,'Form Responses 1'!I:I)/COUNTIF('Form Responses 1'!L:L,A145)</f>
        <v>#DIV/0!</v>
      </c>
      <c r="J145" s="22" t="e">
        <f>SUMIF('Form Responses 1'!L:L,A145,'Form Responses 1'!J:J)/COUNTIF('Form Responses 1'!L:L,A145)</f>
        <v>#DIV/0!</v>
      </c>
      <c r="K145" s="22">
        <f t="shared" si="0"/>
        <v>0</v>
      </c>
      <c r="L145" s="22">
        <f t="shared" si="1"/>
        <v>0</v>
      </c>
      <c r="M145" s="69" t="e">
        <f t="shared" si="2"/>
        <v>#REF!</v>
      </c>
      <c r="N145" s="22">
        <f>COUNTIF('Data Alokasi Mitra per Bulan'!C:C,A145)</f>
        <v>0</v>
      </c>
      <c r="O145" s="68" t="e">
        <f>ROUND(SUMIF('Honor 2025'!B:B,A145,'Honor 2025'!D:D)/COUNTIF('Honor 2025'!B:B,A145),0)</f>
        <v>#DIV/0!</v>
      </c>
      <c r="P145" s="67" t="s">
        <v>769</v>
      </c>
      <c r="Q145" s="70">
        <v>35</v>
      </c>
      <c r="R145" s="67" t="s">
        <v>983</v>
      </c>
      <c r="S145" s="22" t="e">
        <f>(SUMIF('Data Alokasi Mitra per Bulan'!C:C,A145,'Data Alokasi Mitra per Bulan'!O:O)+SUMIF('Data Alokasi Mitra per Bulan'!C:C,A145,'Data Alokasi Mitra per Bulan'!P:P))/(COUNTIFS('Data Alokasi Mitra per Bulan'!C:C,A145,'Data Alokasi Mitra per Bulan'!O:O,"&lt;&gt;")+COUNTIFS('Data Alokasi Mitra per Bulan'!C:C,A145,'Data Alokasi Mitra per Bulan'!P:P,"&lt;&gt;"))</f>
        <v>#DIV/0!</v>
      </c>
    </row>
    <row r="146" spans="1:19" ht="14.4">
      <c r="A146" s="62" t="s">
        <v>984</v>
      </c>
      <c r="B146" s="67" t="s">
        <v>737</v>
      </c>
      <c r="C146" s="67" t="s">
        <v>738</v>
      </c>
      <c r="D146" s="22" t="e">
        <f>SUMIF('Form Responses 1'!L:L,A146,'Form Responses 1'!D:D)/COUNTIF('Form Responses 1'!L:L,A146)</f>
        <v>#DIV/0!</v>
      </c>
      <c r="E146" s="69" t="e">
        <f>SUMIF('Form Responses 1'!L:L,A146,'Form Responses 1'!E:E)/COUNTIF('Form Responses 1'!L:L,A146)</f>
        <v>#DIV/0!</v>
      </c>
      <c r="F146" s="69" t="e">
        <f>SUMIF('Form Responses 1'!L:L,A146,'Form Responses 1'!F:F)/COUNTIF('Form Responses 1'!L:L,A146)</f>
        <v>#DIV/0!</v>
      </c>
      <c r="G146" s="22" t="e">
        <f>SUMIF('Form Responses 1'!L:L,A146,'Form Responses 1'!G:G)/COUNTIF('Form Responses 1'!L:L,A146)</f>
        <v>#DIV/0!</v>
      </c>
      <c r="H146" s="22" t="e">
        <f>SUMIF('Form Responses 1'!L:L,A146,'Form Responses 1'!H:H)/COUNTIF('Form Responses 1'!L:L,A146)</f>
        <v>#DIV/0!</v>
      </c>
      <c r="I146" s="22" t="e">
        <f>SUMIF('Form Responses 1'!L:L,A146,'Form Responses 1'!I:I)/COUNTIF('Form Responses 1'!L:L,A146)</f>
        <v>#DIV/0!</v>
      </c>
      <c r="J146" s="22" t="e">
        <f>SUMIF('Form Responses 1'!L:L,A146,'Form Responses 1'!J:J)/COUNTIF('Form Responses 1'!L:L,A146)</f>
        <v>#DIV/0!</v>
      </c>
      <c r="K146" s="22">
        <f t="shared" si="0"/>
        <v>0</v>
      </c>
      <c r="L146" s="22">
        <f t="shared" si="1"/>
        <v>0</v>
      </c>
      <c r="M146" s="69" t="e">
        <f t="shared" si="2"/>
        <v>#REF!</v>
      </c>
      <c r="N146" s="22">
        <f>COUNTIF('Data Alokasi Mitra per Bulan'!C:C,A146)</f>
        <v>0</v>
      </c>
      <c r="O146" s="68" t="e">
        <f>ROUND(SUMIF('Honor 2025'!B:B,A146,'Honor 2025'!D:D)/COUNTIF('Honor 2025'!B:B,A146),0)</f>
        <v>#DIV/0!</v>
      </c>
      <c r="P146" s="67" t="s">
        <v>876</v>
      </c>
      <c r="Q146" s="70">
        <v>33</v>
      </c>
      <c r="R146" s="67" t="s">
        <v>985</v>
      </c>
      <c r="S146" s="22" t="e">
        <f>(SUMIF('Data Alokasi Mitra per Bulan'!C:C,A146,'Data Alokasi Mitra per Bulan'!O:O)+SUMIF('Data Alokasi Mitra per Bulan'!C:C,A146,'Data Alokasi Mitra per Bulan'!P:P))/(COUNTIFS('Data Alokasi Mitra per Bulan'!C:C,A146,'Data Alokasi Mitra per Bulan'!O:O,"&lt;&gt;")+COUNTIFS('Data Alokasi Mitra per Bulan'!C:C,A146,'Data Alokasi Mitra per Bulan'!P:P,"&lt;&gt;"))</f>
        <v>#DIV/0!</v>
      </c>
    </row>
    <row r="147" spans="1:19" ht="14.4">
      <c r="A147" s="22" t="s">
        <v>280</v>
      </c>
      <c r="B147" s="67" t="s">
        <v>737</v>
      </c>
      <c r="C147" s="67" t="s">
        <v>738</v>
      </c>
      <c r="D147" s="22" t="e">
        <f>SUMIF('Form Responses 1'!L:L,A147,'Form Responses 1'!D:D)/COUNTIF('Form Responses 1'!L:L,A147)</f>
        <v>#DIV/0!</v>
      </c>
      <c r="E147" s="69" t="e">
        <f>SUMIF('Form Responses 1'!L:L,A147,'Form Responses 1'!E:E)/COUNTIF('Form Responses 1'!L:L,A147)</f>
        <v>#DIV/0!</v>
      </c>
      <c r="F147" s="69" t="e">
        <f>SUMIF('Form Responses 1'!L:L,A147,'Form Responses 1'!F:F)/COUNTIF('Form Responses 1'!L:L,A147)</f>
        <v>#DIV/0!</v>
      </c>
      <c r="G147" s="22" t="e">
        <f>SUMIF('Form Responses 1'!L:L,A147,'Form Responses 1'!G:G)/COUNTIF('Form Responses 1'!L:L,A147)</f>
        <v>#DIV/0!</v>
      </c>
      <c r="H147" s="22" t="e">
        <f>SUMIF('Form Responses 1'!L:L,A147,'Form Responses 1'!H:H)/COUNTIF('Form Responses 1'!L:L,A147)</f>
        <v>#DIV/0!</v>
      </c>
      <c r="I147" s="22" t="e">
        <f>SUMIF('Form Responses 1'!L:L,A147,'Form Responses 1'!I:I)/COUNTIF('Form Responses 1'!L:L,A147)</f>
        <v>#DIV/0!</v>
      </c>
      <c r="J147" s="22" t="e">
        <f>SUMIF('Form Responses 1'!L:L,A147,'Form Responses 1'!J:J)/COUNTIF('Form Responses 1'!L:L,A147)</f>
        <v>#DIV/0!</v>
      </c>
      <c r="K147" s="22">
        <f t="shared" si="0"/>
        <v>0</v>
      </c>
      <c r="L147" s="22">
        <f t="shared" si="1"/>
        <v>0</v>
      </c>
      <c r="M147" s="69" t="e">
        <f t="shared" si="2"/>
        <v>#REF!</v>
      </c>
      <c r="N147" s="22">
        <f>COUNTIF('Data Alokasi Mitra per Bulan'!C:C,A147)</f>
        <v>1</v>
      </c>
      <c r="O147" s="68">
        <f>ROUND(SUMIF('Honor 2025'!B:B,A147,'Honor 2025'!D:D)/COUNTIF('Honor 2025'!B:B,A147),0)</f>
        <v>0</v>
      </c>
      <c r="P147" s="67" t="s">
        <v>761</v>
      </c>
      <c r="Q147" s="70">
        <v>48</v>
      </c>
      <c r="R147" s="67" t="s">
        <v>986</v>
      </c>
      <c r="S147" s="22" t="e">
        <f>(SUMIF('Data Alokasi Mitra per Bulan'!C:C,A147,'Data Alokasi Mitra per Bulan'!O:O)+SUMIF('Data Alokasi Mitra per Bulan'!C:C,A147,'Data Alokasi Mitra per Bulan'!P:P))/(COUNTIFS('Data Alokasi Mitra per Bulan'!C:C,A147,'Data Alokasi Mitra per Bulan'!O:O,"&lt;&gt;")+COUNTIFS('Data Alokasi Mitra per Bulan'!C:C,A147,'Data Alokasi Mitra per Bulan'!P:P,"&lt;&gt;"))</f>
        <v>#DIV/0!</v>
      </c>
    </row>
    <row r="148" spans="1:19" ht="14.4">
      <c r="A148" s="22" t="s">
        <v>987</v>
      </c>
      <c r="B148" s="67" t="s">
        <v>737</v>
      </c>
      <c r="C148" s="67" t="s">
        <v>738</v>
      </c>
      <c r="D148" s="22" t="e">
        <f>SUMIF('Form Responses 1'!L:L,A148,'Form Responses 1'!D:D)/COUNTIF('Form Responses 1'!L:L,A148)</f>
        <v>#DIV/0!</v>
      </c>
      <c r="E148" s="69" t="e">
        <f>SUMIF('Form Responses 1'!L:L,A148,'Form Responses 1'!E:E)/COUNTIF('Form Responses 1'!L:L,A148)</f>
        <v>#DIV/0!</v>
      </c>
      <c r="F148" s="69" t="e">
        <f>SUMIF('Form Responses 1'!L:L,A148,'Form Responses 1'!F:F)/COUNTIF('Form Responses 1'!L:L,A148)</f>
        <v>#DIV/0!</v>
      </c>
      <c r="G148" s="22" t="e">
        <f>SUMIF('Form Responses 1'!L:L,A148,'Form Responses 1'!G:G)/COUNTIF('Form Responses 1'!L:L,A148)</f>
        <v>#DIV/0!</v>
      </c>
      <c r="H148" s="22" t="e">
        <f>SUMIF('Form Responses 1'!L:L,A148,'Form Responses 1'!H:H)/COUNTIF('Form Responses 1'!L:L,A148)</f>
        <v>#DIV/0!</v>
      </c>
      <c r="I148" s="22" t="e">
        <f>SUMIF('Form Responses 1'!L:L,A148,'Form Responses 1'!I:I)/COUNTIF('Form Responses 1'!L:L,A148)</f>
        <v>#DIV/0!</v>
      </c>
      <c r="J148" s="22" t="e">
        <f>SUMIF('Form Responses 1'!L:L,A148,'Form Responses 1'!J:J)/COUNTIF('Form Responses 1'!L:L,A148)</f>
        <v>#DIV/0!</v>
      </c>
      <c r="K148" s="22">
        <f t="shared" si="0"/>
        <v>0</v>
      </c>
      <c r="L148" s="22">
        <f t="shared" si="1"/>
        <v>0</v>
      </c>
      <c r="M148" s="69" t="e">
        <f t="shared" si="2"/>
        <v>#REF!</v>
      </c>
      <c r="N148" s="22">
        <f>COUNTIF('Data Alokasi Mitra per Bulan'!C:C,A148)</f>
        <v>0</v>
      </c>
      <c r="O148" s="68" t="e">
        <f>ROUND(SUMIF('Honor 2025'!B:B,A148,'Honor 2025'!D:D)/COUNTIF('Honor 2025'!B:B,A148),0)</f>
        <v>#DIV/0!</v>
      </c>
      <c r="P148" s="67" t="s">
        <v>769</v>
      </c>
      <c r="Q148" s="70">
        <v>25</v>
      </c>
      <c r="R148" s="67" t="s">
        <v>988</v>
      </c>
      <c r="S148" s="22" t="e">
        <f>(SUMIF('Data Alokasi Mitra per Bulan'!C:C,A148,'Data Alokasi Mitra per Bulan'!O:O)+SUMIF('Data Alokasi Mitra per Bulan'!C:C,A148,'Data Alokasi Mitra per Bulan'!P:P))/(COUNTIFS('Data Alokasi Mitra per Bulan'!C:C,A148,'Data Alokasi Mitra per Bulan'!O:O,"&lt;&gt;")+COUNTIFS('Data Alokasi Mitra per Bulan'!C:C,A148,'Data Alokasi Mitra per Bulan'!P:P,"&lt;&gt;"))</f>
        <v>#DIV/0!</v>
      </c>
    </row>
    <row r="149" spans="1:19" ht="14.4">
      <c r="A149" s="22" t="s">
        <v>111</v>
      </c>
      <c r="B149" s="67" t="s">
        <v>737</v>
      </c>
      <c r="C149" s="67" t="s">
        <v>738</v>
      </c>
      <c r="D149" s="22" t="e">
        <f>SUMIF('Form Responses 1'!L:L,A149,'Form Responses 1'!D:D)/COUNTIF('Form Responses 1'!L:L,A149)</f>
        <v>#DIV/0!</v>
      </c>
      <c r="E149" s="69" t="e">
        <f>SUMIF('Form Responses 1'!L:L,A149,'Form Responses 1'!E:E)/COUNTIF('Form Responses 1'!L:L,A149)</f>
        <v>#DIV/0!</v>
      </c>
      <c r="F149" s="69" t="e">
        <f>SUMIF('Form Responses 1'!L:L,A149,'Form Responses 1'!F:F)/COUNTIF('Form Responses 1'!L:L,A149)</f>
        <v>#DIV/0!</v>
      </c>
      <c r="G149" s="22" t="e">
        <f>SUMIF('Form Responses 1'!L:L,A149,'Form Responses 1'!G:G)/COUNTIF('Form Responses 1'!L:L,A149)</f>
        <v>#DIV/0!</v>
      </c>
      <c r="H149" s="22" t="e">
        <f>SUMIF('Form Responses 1'!L:L,A149,'Form Responses 1'!H:H)/COUNTIF('Form Responses 1'!L:L,A149)</f>
        <v>#DIV/0!</v>
      </c>
      <c r="I149" s="22" t="e">
        <f>SUMIF('Form Responses 1'!L:L,A149,'Form Responses 1'!I:I)/COUNTIF('Form Responses 1'!L:L,A149)</f>
        <v>#DIV/0!</v>
      </c>
      <c r="J149" s="22" t="e">
        <f>SUMIF('Form Responses 1'!L:L,A149,'Form Responses 1'!J:J)/COUNTIF('Form Responses 1'!L:L,A149)</f>
        <v>#DIV/0!</v>
      </c>
      <c r="K149" s="22">
        <f t="shared" si="0"/>
        <v>0</v>
      </c>
      <c r="L149" s="22">
        <f t="shared" si="1"/>
        <v>0</v>
      </c>
      <c r="M149" s="69" t="e">
        <f t="shared" si="2"/>
        <v>#REF!</v>
      </c>
      <c r="N149" s="22">
        <f>COUNTIF('Data Alokasi Mitra per Bulan'!C:C,A149)</f>
        <v>3</v>
      </c>
      <c r="O149" s="68">
        <f>ROUND(SUMIF('Honor 2025'!B:B,A149,'Honor 2025'!D:D)/COUNTIF('Honor 2025'!B:B,A149),0)</f>
        <v>241667</v>
      </c>
      <c r="P149" s="67" t="s">
        <v>764</v>
      </c>
      <c r="Q149" s="70">
        <v>25</v>
      </c>
      <c r="R149" s="67" t="s">
        <v>989</v>
      </c>
      <c r="S149" s="22" t="e">
        <f>(SUMIF('Data Alokasi Mitra per Bulan'!C:C,A149,'Data Alokasi Mitra per Bulan'!O:O)+SUMIF('Data Alokasi Mitra per Bulan'!C:C,A149,'Data Alokasi Mitra per Bulan'!P:P))/(COUNTIFS('Data Alokasi Mitra per Bulan'!C:C,A149,'Data Alokasi Mitra per Bulan'!O:O,"&lt;&gt;")+COUNTIFS('Data Alokasi Mitra per Bulan'!C:C,A149,'Data Alokasi Mitra per Bulan'!P:P,"&lt;&gt;"))</f>
        <v>#DIV/0!</v>
      </c>
    </row>
    <row r="150" spans="1:19" ht="14.4">
      <c r="A150" s="62" t="s">
        <v>65</v>
      </c>
      <c r="B150" s="67" t="s">
        <v>737</v>
      </c>
      <c r="C150" s="67" t="s">
        <v>738</v>
      </c>
      <c r="D150" s="22" t="e">
        <f>SUMIF('Form Responses 1'!L:L,A150,'Form Responses 1'!D:D)/COUNTIF('Form Responses 1'!L:L,A150)</f>
        <v>#DIV/0!</v>
      </c>
      <c r="E150" s="69" t="e">
        <f>SUMIF('Form Responses 1'!L:L,A150,'Form Responses 1'!E:E)/COUNTIF('Form Responses 1'!L:L,A150)</f>
        <v>#DIV/0!</v>
      </c>
      <c r="F150" s="69" t="e">
        <f>SUMIF('Form Responses 1'!L:L,A150,'Form Responses 1'!F:F)/COUNTIF('Form Responses 1'!L:L,A150)</f>
        <v>#DIV/0!</v>
      </c>
      <c r="G150" s="22" t="e">
        <f>SUMIF('Form Responses 1'!L:L,A150,'Form Responses 1'!G:G)/COUNTIF('Form Responses 1'!L:L,A150)</f>
        <v>#DIV/0!</v>
      </c>
      <c r="H150" s="22" t="e">
        <f>SUMIF('Form Responses 1'!L:L,A150,'Form Responses 1'!H:H)/COUNTIF('Form Responses 1'!L:L,A150)</f>
        <v>#DIV/0!</v>
      </c>
      <c r="I150" s="22" t="e">
        <f>SUMIF('Form Responses 1'!L:L,A150,'Form Responses 1'!I:I)/COUNTIF('Form Responses 1'!L:L,A150)</f>
        <v>#DIV/0!</v>
      </c>
      <c r="J150" s="22" t="e">
        <f>SUMIF('Form Responses 1'!L:L,A150,'Form Responses 1'!J:J)/COUNTIF('Form Responses 1'!L:L,A150)</f>
        <v>#DIV/0!</v>
      </c>
      <c r="K150" s="22">
        <f t="shared" si="0"/>
        <v>0</v>
      </c>
      <c r="L150" s="22">
        <f t="shared" si="1"/>
        <v>0</v>
      </c>
      <c r="M150" s="69" t="e">
        <f t="shared" si="2"/>
        <v>#REF!</v>
      </c>
      <c r="N150" s="22">
        <f>COUNTIF('Data Alokasi Mitra per Bulan'!C:C,A150)</f>
        <v>18</v>
      </c>
      <c r="O150" s="68">
        <f>ROUND(SUMIF('Honor 2025'!B:B,A150,'Honor 2025'!D:D)/COUNTIF('Honor 2025'!B:B,A150),0)</f>
        <v>905500</v>
      </c>
      <c r="P150" s="67" t="s">
        <v>876</v>
      </c>
      <c r="Q150" s="70">
        <v>32</v>
      </c>
      <c r="R150" s="67" t="s">
        <v>990</v>
      </c>
      <c r="S150" s="22" t="e">
        <f>(SUMIF('Data Alokasi Mitra per Bulan'!C:C,A150,'Data Alokasi Mitra per Bulan'!O:O)+SUMIF('Data Alokasi Mitra per Bulan'!C:C,A150,'Data Alokasi Mitra per Bulan'!P:P))/(COUNTIFS('Data Alokasi Mitra per Bulan'!C:C,A150,'Data Alokasi Mitra per Bulan'!O:O,"&lt;&gt;")+COUNTIFS('Data Alokasi Mitra per Bulan'!C:C,A150,'Data Alokasi Mitra per Bulan'!P:P,"&lt;&gt;"))</f>
        <v>#DIV/0!</v>
      </c>
    </row>
    <row r="151" spans="1:19" ht="14.4">
      <c r="A151" s="62" t="s">
        <v>991</v>
      </c>
      <c r="B151" s="67" t="s">
        <v>737</v>
      </c>
      <c r="C151" s="67" t="s">
        <v>738</v>
      </c>
      <c r="D151" s="22" t="e">
        <f>SUMIF('Form Responses 1'!L:L,A151,'Form Responses 1'!D:D)/COUNTIF('Form Responses 1'!L:L,A151)</f>
        <v>#DIV/0!</v>
      </c>
      <c r="E151" s="69" t="e">
        <f>SUMIF('Form Responses 1'!L:L,A151,'Form Responses 1'!E:E)/COUNTIF('Form Responses 1'!L:L,A151)</f>
        <v>#DIV/0!</v>
      </c>
      <c r="F151" s="69" t="e">
        <f>SUMIF('Form Responses 1'!L:L,A151,'Form Responses 1'!F:F)/COUNTIF('Form Responses 1'!L:L,A151)</f>
        <v>#DIV/0!</v>
      </c>
      <c r="G151" s="22" t="e">
        <f>SUMIF('Form Responses 1'!L:L,A151,'Form Responses 1'!G:G)/COUNTIF('Form Responses 1'!L:L,A151)</f>
        <v>#DIV/0!</v>
      </c>
      <c r="H151" s="22" t="e">
        <f>SUMIF('Form Responses 1'!L:L,A151,'Form Responses 1'!H:H)/COUNTIF('Form Responses 1'!L:L,A151)</f>
        <v>#DIV/0!</v>
      </c>
      <c r="I151" s="22" t="e">
        <f>SUMIF('Form Responses 1'!L:L,A151,'Form Responses 1'!I:I)/COUNTIF('Form Responses 1'!L:L,A151)</f>
        <v>#DIV/0!</v>
      </c>
      <c r="J151" s="22" t="e">
        <f>SUMIF('Form Responses 1'!L:L,A151,'Form Responses 1'!J:J)/COUNTIF('Form Responses 1'!L:L,A151)</f>
        <v>#DIV/0!</v>
      </c>
      <c r="K151" s="22">
        <f t="shared" si="0"/>
        <v>0</v>
      </c>
      <c r="L151" s="22">
        <f t="shared" si="1"/>
        <v>0</v>
      </c>
      <c r="M151" s="69" t="e">
        <f t="shared" si="2"/>
        <v>#REF!</v>
      </c>
      <c r="N151" s="22">
        <f>COUNTIF('Data Alokasi Mitra per Bulan'!C:C,A151)</f>
        <v>0</v>
      </c>
      <c r="O151" s="68" t="e">
        <f>ROUND(SUMIF('Honor 2025'!B:B,A151,'Honor 2025'!D:D)/COUNTIF('Honor 2025'!B:B,A151),0)</f>
        <v>#DIV/0!</v>
      </c>
      <c r="P151" s="67" t="s">
        <v>747</v>
      </c>
      <c r="Q151" s="70">
        <v>47</v>
      </c>
      <c r="R151" s="67" t="s">
        <v>992</v>
      </c>
      <c r="S151" s="22" t="e">
        <f>(SUMIF('Data Alokasi Mitra per Bulan'!C:C,A151,'Data Alokasi Mitra per Bulan'!O:O)+SUMIF('Data Alokasi Mitra per Bulan'!C:C,A151,'Data Alokasi Mitra per Bulan'!P:P))/(COUNTIFS('Data Alokasi Mitra per Bulan'!C:C,A151,'Data Alokasi Mitra per Bulan'!O:O,"&lt;&gt;")+COUNTIFS('Data Alokasi Mitra per Bulan'!C:C,A151,'Data Alokasi Mitra per Bulan'!P:P,"&lt;&gt;"))</f>
        <v>#DIV/0!</v>
      </c>
    </row>
    <row r="152" spans="1:19" ht="14.4">
      <c r="A152" s="62" t="s">
        <v>362</v>
      </c>
      <c r="B152" s="67" t="s">
        <v>737</v>
      </c>
      <c r="C152" s="67" t="s">
        <v>746</v>
      </c>
      <c r="D152" s="22" t="e">
        <f>SUMIF('Form Responses 1'!L:L,A152,'Form Responses 1'!D:D)/COUNTIF('Form Responses 1'!L:L,A152)</f>
        <v>#DIV/0!</v>
      </c>
      <c r="E152" s="69" t="e">
        <f>SUMIF('Form Responses 1'!L:L,A152,'Form Responses 1'!E:E)/COUNTIF('Form Responses 1'!L:L,A152)</f>
        <v>#DIV/0!</v>
      </c>
      <c r="F152" s="69" t="e">
        <f>SUMIF('Form Responses 1'!L:L,A152,'Form Responses 1'!F:F)/COUNTIF('Form Responses 1'!L:L,A152)</f>
        <v>#DIV/0!</v>
      </c>
      <c r="G152" s="22" t="e">
        <f>SUMIF('Form Responses 1'!L:L,A152,'Form Responses 1'!G:G)/COUNTIF('Form Responses 1'!L:L,A152)</f>
        <v>#DIV/0!</v>
      </c>
      <c r="H152" s="22" t="e">
        <f>SUMIF('Form Responses 1'!L:L,A152,'Form Responses 1'!H:H)/COUNTIF('Form Responses 1'!L:L,A152)</f>
        <v>#DIV/0!</v>
      </c>
      <c r="I152" s="22" t="e">
        <f>SUMIF('Form Responses 1'!L:L,A152,'Form Responses 1'!I:I)/COUNTIF('Form Responses 1'!L:L,A152)</f>
        <v>#DIV/0!</v>
      </c>
      <c r="J152" s="22" t="e">
        <f>SUMIF('Form Responses 1'!L:L,A152,'Form Responses 1'!J:J)/COUNTIF('Form Responses 1'!L:L,A152)</f>
        <v>#DIV/0!</v>
      </c>
      <c r="K152" s="22">
        <f t="shared" si="0"/>
        <v>0</v>
      </c>
      <c r="L152" s="22">
        <f t="shared" si="1"/>
        <v>0</v>
      </c>
      <c r="M152" s="69" t="e">
        <f t="shared" si="2"/>
        <v>#REF!</v>
      </c>
      <c r="N152" s="22">
        <f>COUNTIF('Data Alokasi Mitra per Bulan'!C:C,A152)</f>
        <v>0</v>
      </c>
      <c r="O152" s="68">
        <f>ROUND(SUMIF('Honor 2025'!B:B,A152,'Honor 2025'!D:D)/COUNTIF('Honor 2025'!B:B,A152),0)</f>
        <v>0</v>
      </c>
      <c r="P152" s="67" t="s">
        <v>756</v>
      </c>
      <c r="Q152" s="70">
        <v>38</v>
      </c>
      <c r="R152" s="67" t="s">
        <v>993</v>
      </c>
      <c r="S152" s="22" t="e">
        <f>(SUMIF('Data Alokasi Mitra per Bulan'!C:C,A152,'Data Alokasi Mitra per Bulan'!O:O)+SUMIF('Data Alokasi Mitra per Bulan'!C:C,A152,'Data Alokasi Mitra per Bulan'!P:P))/(COUNTIFS('Data Alokasi Mitra per Bulan'!C:C,A152,'Data Alokasi Mitra per Bulan'!O:O,"&lt;&gt;")+COUNTIFS('Data Alokasi Mitra per Bulan'!C:C,A152,'Data Alokasi Mitra per Bulan'!P:P,"&lt;&gt;"))</f>
        <v>#DIV/0!</v>
      </c>
    </row>
    <row r="153" spans="1:19" ht="14.4">
      <c r="A153" s="62" t="s">
        <v>994</v>
      </c>
      <c r="B153" s="67" t="s">
        <v>737</v>
      </c>
      <c r="C153" s="67" t="s">
        <v>746</v>
      </c>
      <c r="D153" s="22" t="e">
        <f>SUMIF('Form Responses 1'!L:L,A153,'Form Responses 1'!D:D)/COUNTIF('Form Responses 1'!L:L,A153)</f>
        <v>#DIV/0!</v>
      </c>
      <c r="E153" s="69" t="e">
        <f>SUMIF('Form Responses 1'!L:L,A153,'Form Responses 1'!E:E)/COUNTIF('Form Responses 1'!L:L,A153)</f>
        <v>#DIV/0!</v>
      </c>
      <c r="F153" s="69" t="e">
        <f>SUMIF('Form Responses 1'!L:L,A153,'Form Responses 1'!F:F)/COUNTIF('Form Responses 1'!L:L,A153)</f>
        <v>#DIV/0!</v>
      </c>
      <c r="G153" s="22" t="e">
        <f>SUMIF('Form Responses 1'!L:L,A153,'Form Responses 1'!G:G)/COUNTIF('Form Responses 1'!L:L,A153)</f>
        <v>#DIV/0!</v>
      </c>
      <c r="H153" s="22" t="e">
        <f>SUMIF('Form Responses 1'!L:L,A153,'Form Responses 1'!H:H)/COUNTIF('Form Responses 1'!L:L,A153)</f>
        <v>#DIV/0!</v>
      </c>
      <c r="I153" s="22" t="e">
        <f>SUMIF('Form Responses 1'!L:L,A153,'Form Responses 1'!I:I)/COUNTIF('Form Responses 1'!L:L,A153)</f>
        <v>#DIV/0!</v>
      </c>
      <c r="J153" s="22" t="e">
        <f>SUMIF('Form Responses 1'!L:L,A153,'Form Responses 1'!J:J)/COUNTIF('Form Responses 1'!L:L,A153)</f>
        <v>#DIV/0!</v>
      </c>
      <c r="K153" s="22">
        <f t="shared" si="0"/>
        <v>0</v>
      </c>
      <c r="L153" s="22">
        <f t="shared" si="1"/>
        <v>0</v>
      </c>
      <c r="M153" s="69" t="e">
        <f t="shared" si="2"/>
        <v>#REF!</v>
      </c>
      <c r="N153" s="22">
        <f>COUNTIF('Data Alokasi Mitra per Bulan'!C:C,A153)</f>
        <v>0</v>
      </c>
      <c r="O153" s="68" t="e">
        <f>ROUND(SUMIF('Honor 2025'!B:B,A153,'Honor 2025'!D:D)/COUNTIF('Honor 2025'!B:B,A153),0)</f>
        <v>#DIV/0!</v>
      </c>
      <c r="P153" s="67" t="s">
        <v>743</v>
      </c>
      <c r="Q153" s="70">
        <v>34</v>
      </c>
      <c r="R153" s="67" t="s">
        <v>995</v>
      </c>
      <c r="S153" s="22" t="e">
        <f>(SUMIF('Data Alokasi Mitra per Bulan'!C:C,A153,'Data Alokasi Mitra per Bulan'!O:O)+SUMIF('Data Alokasi Mitra per Bulan'!C:C,A153,'Data Alokasi Mitra per Bulan'!P:P))/(COUNTIFS('Data Alokasi Mitra per Bulan'!C:C,A153,'Data Alokasi Mitra per Bulan'!O:O,"&lt;&gt;")+COUNTIFS('Data Alokasi Mitra per Bulan'!C:C,A153,'Data Alokasi Mitra per Bulan'!P:P,"&lt;&gt;"))</f>
        <v>#DIV/0!</v>
      </c>
    </row>
    <row r="154" spans="1:19" ht="14.4">
      <c r="A154" s="62" t="s">
        <v>74</v>
      </c>
      <c r="B154" s="67" t="s">
        <v>737</v>
      </c>
      <c r="C154" s="67" t="s">
        <v>738</v>
      </c>
      <c r="D154" s="22" t="e">
        <f>SUMIF('Form Responses 1'!L:L,A154,'Form Responses 1'!D:D)/COUNTIF('Form Responses 1'!L:L,A154)</f>
        <v>#DIV/0!</v>
      </c>
      <c r="E154" s="69" t="e">
        <f>SUMIF('Form Responses 1'!L:L,A154,'Form Responses 1'!E:E)/COUNTIF('Form Responses 1'!L:L,A154)</f>
        <v>#DIV/0!</v>
      </c>
      <c r="F154" s="69" t="e">
        <f>SUMIF('Form Responses 1'!L:L,A154,'Form Responses 1'!F:F)/COUNTIF('Form Responses 1'!L:L,A154)</f>
        <v>#DIV/0!</v>
      </c>
      <c r="G154" s="22" t="e">
        <f>SUMIF('Form Responses 1'!L:L,A154,'Form Responses 1'!G:G)/COUNTIF('Form Responses 1'!L:L,A154)</f>
        <v>#DIV/0!</v>
      </c>
      <c r="H154" s="22" t="e">
        <f>SUMIF('Form Responses 1'!L:L,A154,'Form Responses 1'!H:H)/COUNTIF('Form Responses 1'!L:L,A154)</f>
        <v>#DIV/0!</v>
      </c>
      <c r="I154" s="22" t="e">
        <f>SUMIF('Form Responses 1'!L:L,A154,'Form Responses 1'!I:I)/COUNTIF('Form Responses 1'!L:L,A154)</f>
        <v>#DIV/0!</v>
      </c>
      <c r="J154" s="22" t="e">
        <f>SUMIF('Form Responses 1'!L:L,A154,'Form Responses 1'!J:J)/COUNTIF('Form Responses 1'!L:L,A154)</f>
        <v>#DIV/0!</v>
      </c>
      <c r="K154" s="22">
        <f t="shared" si="0"/>
        <v>0</v>
      </c>
      <c r="L154" s="22">
        <f t="shared" si="1"/>
        <v>0</v>
      </c>
      <c r="M154" s="69" t="e">
        <f t="shared" si="2"/>
        <v>#REF!</v>
      </c>
      <c r="N154" s="22">
        <f>COUNTIF('Data Alokasi Mitra per Bulan'!C:C,A154)</f>
        <v>15</v>
      </c>
      <c r="O154" s="68">
        <f>ROUND(SUMIF('Honor 2025'!B:B,A154,'Honor 2025'!D:D)/COUNTIF('Honor 2025'!B:B,A154),0)</f>
        <v>777000</v>
      </c>
      <c r="P154" s="67" t="s">
        <v>774</v>
      </c>
      <c r="Q154" s="70">
        <v>42</v>
      </c>
      <c r="R154" s="67" t="s">
        <v>996</v>
      </c>
      <c r="S154" s="22" t="e">
        <f>(SUMIF('Data Alokasi Mitra per Bulan'!C:C,A154,'Data Alokasi Mitra per Bulan'!O:O)+SUMIF('Data Alokasi Mitra per Bulan'!C:C,A154,'Data Alokasi Mitra per Bulan'!P:P))/(COUNTIFS('Data Alokasi Mitra per Bulan'!C:C,A154,'Data Alokasi Mitra per Bulan'!O:O,"&lt;&gt;")+COUNTIFS('Data Alokasi Mitra per Bulan'!C:C,A154,'Data Alokasi Mitra per Bulan'!P:P,"&lt;&gt;"))</f>
        <v>#DIV/0!</v>
      </c>
    </row>
    <row r="155" spans="1:19" ht="14.4">
      <c r="A155" s="62" t="s">
        <v>282</v>
      </c>
      <c r="B155" s="67" t="s">
        <v>737</v>
      </c>
      <c r="C155" s="67" t="s">
        <v>738</v>
      </c>
      <c r="D155" s="22" t="e">
        <f>SUMIF('Form Responses 1'!L:L,A155,'Form Responses 1'!D:D)/COUNTIF('Form Responses 1'!L:L,A155)</f>
        <v>#DIV/0!</v>
      </c>
      <c r="E155" s="69" t="e">
        <f>SUMIF('Form Responses 1'!L:L,A155,'Form Responses 1'!E:E)/COUNTIF('Form Responses 1'!L:L,A155)</f>
        <v>#DIV/0!</v>
      </c>
      <c r="F155" s="69" t="e">
        <f>SUMIF('Form Responses 1'!L:L,A155,'Form Responses 1'!F:F)/COUNTIF('Form Responses 1'!L:L,A155)</f>
        <v>#DIV/0!</v>
      </c>
      <c r="G155" s="22" t="e">
        <f>SUMIF('Form Responses 1'!L:L,A155,'Form Responses 1'!G:G)/COUNTIF('Form Responses 1'!L:L,A155)</f>
        <v>#DIV/0!</v>
      </c>
      <c r="H155" s="22" t="e">
        <f>SUMIF('Form Responses 1'!L:L,A155,'Form Responses 1'!H:H)/COUNTIF('Form Responses 1'!L:L,A155)</f>
        <v>#DIV/0!</v>
      </c>
      <c r="I155" s="22" t="e">
        <f>SUMIF('Form Responses 1'!L:L,A155,'Form Responses 1'!I:I)/COUNTIF('Form Responses 1'!L:L,A155)</f>
        <v>#DIV/0!</v>
      </c>
      <c r="J155" s="22" t="e">
        <f>SUMIF('Form Responses 1'!L:L,A155,'Form Responses 1'!J:J)/COUNTIF('Form Responses 1'!L:L,A155)</f>
        <v>#DIV/0!</v>
      </c>
      <c r="K155" s="22">
        <f t="shared" si="0"/>
        <v>0</v>
      </c>
      <c r="L155" s="22">
        <f t="shared" si="1"/>
        <v>0</v>
      </c>
      <c r="M155" s="69" t="e">
        <f t="shared" si="2"/>
        <v>#REF!</v>
      </c>
      <c r="N155" s="22">
        <f>COUNTIF('Data Alokasi Mitra per Bulan'!C:C,A155)</f>
        <v>1</v>
      </c>
      <c r="O155" s="68">
        <f>ROUND(SUMIF('Honor 2025'!B:B,A155,'Honor 2025'!D:D)/COUNTIF('Honor 2025'!B:B,A155),0)</f>
        <v>0</v>
      </c>
      <c r="P155" s="67" t="s">
        <v>830</v>
      </c>
      <c r="Q155" s="70">
        <v>34</v>
      </c>
      <c r="R155" s="67" t="s">
        <v>997</v>
      </c>
      <c r="S155" s="22" t="e">
        <f>(SUMIF('Data Alokasi Mitra per Bulan'!C:C,A155,'Data Alokasi Mitra per Bulan'!O:O)+SUMIF('Data Alokasi Mitra per Bulan'!C:C,A155,'Data Alokasi Mitra per Bulan'!P:P))/(COUNTIFS('Data Alokasi Mitra per Bulan'!C:C,A155,'Data Alokasi Mitra per Bulan'!O:O,"&lt;&gt;")+COUNTIFS('Data Alokasi Mitra per Bulan'!C:C,A155,'Data Alokasi Mitra per Bulan'!P:P,"&lt;&gt;"))</f>
        <v>#DIV/0!</v>
      </c>
    </row>
    <row r="156" spans="1:19" ht="14.4">
      <c r="A156" s="62" t="s">
        <v>998</v>
      </c>
      <c r="B156" s="67" t="s">
        <v>737</v>
      </c>
      <c r="C156" s="67" t="s">
        <v>746</v>
      </c>
      <c r="D156" s="22" t="e">
        <f>SUMIF('Form Responses 1'!L:L,A156,'Form Responses 1'!D:D)/COUNTIF('Form Responses 1'!L:L,A156)</f>
        <v>#DIV/0!</v>
      </c>
      <c r="E156" s="69" t="e">
        <f>SUMIF('Form Responses 1'!L:L,A156,'Form Responses 1'!E:E)/COUNTIF('Form Responses 1'!L:L,A156)</f>
        <v>#DIV/0!</v>
      </c>
      <c r="F156" s="69" t="e">
        <f>SUMIF('Form Responses 1'!L:L,A156,'Form Responses 1'!F:F)/COUNTIF('Form Responses 1'!L:L,A156)</f>
        <v>#DIV/0!</v>
      </c>
      <c r="G156" s="22" t="e">
        <f>SUMIF('Form Responses 1'!L:L,A156,'Form Responses 1'!G:G)/COUNTIF('Form Responses 1'!L:L,A156)</f>
        <v>#DIV/0!</v>
      </c>
      <c r="H156" s="22" t="e">
        <f>SUMIF('Form Responses 1'!L:L,A156,'Form Responses 1'!H:H)/COUNTIF('Form Responses 1'!L:L,A156)</f>
        <v>#DIV/0!</v>
      </c>
      <c r="I156" s="22" t="e">
        <f>SUMIF('Form Responses 1'!L:L,A156,'Form Responses 1'!I:I)/COUNTIF('Form Responses 1'!L:L,A156)</f>
        <v>#DIV/0!</v>
      </c>
      <c r="J156" s="22" t="e">
        <f>SUMIF('Form Responses 1'!L:L,A156,'Form Responses 1'!J:J)/COUNTIF('Form Responses 1'!L:L,A156)</f>
        <v>#DIV/0!</v>
      </c>
      <c r="K156" s="22">
        <f t="shared" si="0"/>
        <v>0</v>
      </c>
      <c r="L156" s="22">
        <f t="shared" si="1"/>
        <v>0</v>
      </c>
      <c r="M156" s="69" t="e">
        <f t="shared" si="2"/>
        <v>#REF!</v>
      </c>
      <c r="N156" s="22">
        <f>COUNTIF('Data Alokasi Mitra per Bulan'!C:C,A156)</f>
        <v>0</v>
      </c>
      <c r="O156" s="68" t="e">
        <f>ROUND(SUMIF('Honor 2025'!B:B,A156,'Honor 2025'!D:D)/COUNTIF('Honor 2025'!B:B,A156),0)</f>
        <v>#DIV/0!</v>
      </c>
      <c r="P156" s="67" t="s">
        <v>739</v>
      </c>
      <c r="Q156" s="70">
        <v>22</v>
      </c>
      <c r="R156" s="67" t="s">
        <v>999</v>
      </c>
      <c r="S156" s="22" t="e">
        <f>(SUMIF('Data Alokasi Mitra per Bulan'!C:C,A156,'Data Alokasi Mitra per Bulan'!O:O)+SUMIF('Data Alokasi Mitra per Bulan'!C:C,A156,'Data Alokasi Mitra per Bulan'!P:P))/(COUNTIFS('Data Alokasi Mitra per Bulan'!C:C,A156,'Data Alokasi Mitra per Bulan'!O:O,"&lt;&gt;")+COUNTIFS('Data Alokasi Mitra per Bulan'!C:C,A156,'Data Alokasi Mitra per Bulan'!P:P,"&lt;&gt;"))</f>
        <v>#DIV/0!</v>
      </c>
    </row>
    <row r="157" spans="1:19" ht="14.4">
      <c r="A157" s="22" t="s">
        <v>1000</v>
      </c>
      <c r="B157" s="67" t="s">
        <v>737</v>
      </c>
      <c r="C157" s="67" t="s">
        <v>738</v>
      </c>
      <c r="D157" s="22" t="e">
        <f>SUMIF('Form Responses 1'!L:L,A157,'Form Responses 1'!D:D)/COUNTIF('Form Responses 1'!L:L,A157)</f>
        <v>#DIV/0!</v>
      </c>
      <c r="E157" s="69" t="e">
        <f>SUMIF('Form Responses 1'!L:L,A157,'Form Responses 1'!E:E)/COUNTIF('Form Responses 1'!L:L,A157)</f>
        <v>#DIV/0!</v>
      </c>
      <c r="F157" s="69" t="e">
        <f>SUMIF('Form Responses 1'!L:L,A157,'Form Responses 1'!F:F)/COUNTIF('Form Responses 1'!L:L,A157)</f>
        <v>#DIV/0!</v>
      </c>
      <c r="G157" s="22" t="e">
        <f>SUMIF('Form Responses 1'!L:L,A157,'Form Responses 1'!G:G)/COUNTIF('Form Responses 1'!L:L,A157)</f>
        <v>#DIV/0!</v>
      </c>
      <c r="H157" s="22" t="e">
        <f>SUMIF('Form Responses 1'!L:L,A157,'Form Responses 1'!H:H)/COUNTIF('Form Responses 1'!L:L,A157)</f>
        <v>#DIV/0!</v>
      </c>
      <c r="I157" s="22" t="e">
        <f>SUMIF('Form Responses 1'!L:L,A157,'Form Responses 1'!I:I)/COUNTIF('Form Responses 1'!L:L,A157)</f>
        <v>#DIV/0!</v>
      </c>
      <c r="J157" s="22" t="e">
        <f>SUMIF('Form Responses 1'!L:L,A157,'Form Responses 1'!J:J)/COUNTIF('Form Responses 1'!L:L,A157)</f>
        <v>#DIV/0!</v>
      </c>
      <c r="K157" s="22">
        <f t="shared" si="0"/>
        <v>0</v>
      </c>
      <c r="L157" s="22">
        <f t="shared" si="1"/>
        <v>0</v>
      </c>
      <c r="M157" s="69" t="e">
        <f t="shared" si="2"/>
        <v>#REF!</v>
      </c>
      <c r="N157" s="22">
        <f>COUNTIF('Data Alokasi Mitra per Bulan'!C:C,A157)</f>
        <v>0</v>
      </c>
      <c r="O157" s="68" t="e">
        <f>ROUND(SUMIF('Honor 2025'!B:B,A157,'Honor 2025'!D:D)/COUNTIF('Honor 2025'!B:B,A157),0)</f>
        <v>#DIV/0!</v>
      </c>
      <c r="P157" s="67" t="s">
        <v>761</v>
      </c>
      <c r="Q157" s="70">
        <v>22</v>
      </c>
      <c r="R157" s="67" t="s">
        <v>1001</v>
      </c>
      <c r="S157" s="22" t="e">
        <f>(SUMIF('Data Alokasi Mitra per Bulan'!C:C,A157,'Data Alokasi Mitra per Bulan'!O:O)+SUMIF('Data Alokasi Mitra per Bulan'!C:C,A157,'Data Alokasi Mitra per Bulan'!P:P))/(COUNTIFS('Data Alokasi Mitra per Bulan'!C:C,A157,'Data Alokasi Mitra per Bulan'!O:O,"&lt;&gt;")+COUNTIFS('Data Alokasi Mitra per Bulan'!C:C,A157,'Data Alokasi Mitra per Bulan'!P:P,"&lt;&gt;"))</f>
        <v>#DIV/0!</v>
      </c>
    </row>
    <row r="158" spans="1:19" ht="14.4">
      <c r="A158" s="62" t="s">
        <v>1002</v>
      </c>
      <c r="B158" s="67" t="s">
        <v>737</v>
      </c>
      <c r="C158" s="67" t="s">
        <v>738</v>
      </c>
      <c r="D158" s="22" t="e">
        <f>SUMIF('Form Responses 1'!L:L,A158,'Form Responses 1'!D:D)/COUNTIF('Form Responses 1'!L:L,A158)</f>
        <v>#DIV/0!</v>
      </c>
      <c r="E158" s="69" t="e">
        <f>SUMIF('Form Responses 1'!L:L,A158,'Form Responses 1'!E:E)/COUNTIF('Form Responses 1'!L:L,A158)</f>
        <v>#DIV/0!</v>
      </c>
      <c r="F158" s="69" t="e">
        <f>SUMIF('Form Responses 1'!L:L,A158,'Form Responses 1'!F:F)/COUNTIF('Form Responses 1'!L:L,A158)</f>
        <v>#DIV/0!</v>
      </c>
      <c r="G158" s="22" t="e">
        <f>SUMIF('Form Responses 1'!L:L,A158,'Form Responses 1'!G:G)/COUNTIF('Form Responses 1'!L:L,A158)</f>
        <v>#DIV/0!</v>
      </c>
      <c r="H158" s="22" t="e">
        <f>SUMIF('Form Responses 1'!L:L,A158,'Form Responses 1'!H:H)/COUNTIF('Form Responses 1'!L:L,A158)</f>
        <v>#DIV/0!</v>
      </c>
      <c r="I158" s="22" t="e">
        <f>SUMIF('Form Responses 1'!L:L,A158,'Form Responses 1'!I:I)/COUNTIF('Form Responses 1'!L:L,A158)</f>
        <v>#DIV/0!</v>
      </c>
      <c r="J158" s="22" t="e">
        <f>SUMIF('Form Responses 1'!L:L,A158,'Form Responses 1'!J:J)/COUNTIF('Form Responses 1'!L:L,A158)</f>
        <v>#DIV/0!</v>
      </c>
      <c r="K158" s="22">
        <f t="shared" si="0"/>
        <v>0</v>
      </c>
      <c r="L158" s="22">
        <f t="shared" si="1"/>
        <v>0</v>
      </c>
      <c r="M158" s="69" t="e">
        <f t="shared" si="2"/>
        <v>#REF!</v>
      </c>
      <c r="N158" s="22">
        <f>COUNTIF('Data Alokasi Mitra per Bulan'!C:C,A158)</f>
        <v>0</v>
      </c>
      <c r="O158" s="68" t="e">
        <f>ROUND(SUMIF('Honor 2025'!B:B,A158,'Honor 2025'!D:D)/COUNTIF('Honor 2025'!B:B,A158),0)</f>
        <v>#DIV/0!</v>
      </c>
      <c r="P158" s="67" t="s">
        <v>743</v>
      </c>
      <c r="Q158" s="70">
        <v>24</v>
      </c>
      <c r="R158" s="67" t="s">
        <v>1003</v>
      </c>
      <c r="S158" s="22" t="e">
        <f>(SUMIF('Data Alokasi Mitra per Bulan'!C:C,A158,'Data Alokasi Mitra per Bulan'!O:O)+SUMIF('Data Alokasi Mitra per Bulan'!C:C,A158,'Data Alokasi Mitra per Bulan'!P:P))/(COUNTIFS('Data Alokasi Mitra per Bulan'!C:C,A158,'Data Alokasi Mitra per Bulan'!O:O,"&lt;&gt;")+COUNTIFS('Data Alokasi Mitra per Bulan'!C:C,A158,'Data Alokasi Mitra per Bulan'!P:P,"&lt;&gt;"))</f>
        <v>#DIV/0!</v>
      </c>
    </row>
    <row r="159" spans="1:19" ht="14.4">
      <c r="A159" s="62" t="s">
        <v>1004</v>
      </c>
      <c r="B159" s="67" t="s">
        <v>742</v>
      </c>
      <c r="C159" s="67" t="s">
        <v>738</v>
      </c>
      <c r="D159" s="22" t="e">
        <f>SUMIF('Form Responses 1'!L:L,A159,'Form Responses 1'!D:D)/COUNTIF('Form Responses 1'!L:L,A159)</f>
        <v>#DIV/0!</v>
      </c>
      <c r="E159" s="69" t="e">
        <f>SUMIF('Form Responses 1'!L:L,A159,'Form Responses 1'!E:E)/COUNTIF('Form Responses 1'!L:L,A159)</f>
        <v>#DIV/0!</v>
      </c>
      <c r="F159" s="69" t="e">
        <f>SUMIF('Form Responses 1'!L:L,A159,'Form Responses 1'!F:F)/COUNTIF('Form Responses 1'!L:L,A159)</f>
        <v>#DIV/0!</v>
      </c>
      <c r="G159" s="22" t="e">
        <f>SUMIF('Form Responses 1'!L:L,A159,'Form Responses 1'!G:G)/COUNTIF('Form Responses 1'!L:L,A159)</f>
        <v>#DIV/0!</v>
      </c>
      <c r="H159" s="22" t="e">
        <f>SUMIF('Form Responses 1'!L:L,A159,'Form Responses 1'!H:H)/COUNTIF('Form Responses 1'!L:L,A159)</f>
        <v>#DIV/0!</v>
      </c>
      <c r="I159" s="22" t="e">
        <f>SUMIF('Form Responses 1'!L:L,A159,'Form Responses 1'!I:I)/COUNTIF('Form Responses 1'!L:L,A159)</f>
        <v>#DIV/0!</v>
      </c>
      <c r="J159" s="22" t="e">
        <f>SUMIF('Form Responses 1'!L:L,A159,'Form Responses 1'!J:J)/COUNTIF('Form Responses 1'!L:L,A159)</f>
        <v>#DIV/0!</v>
      </c>
      <c r="K159" s="22">
        <f t="shared" si="0"/>
        <v>0</v>
      </c>
      <c r="L159" s="22">
        <f t="shared" si="1"/>
        <v>0</v>
      </c>
      <c r="M159" s="69" t="e">
        <f t="shared" si="2"/>
        <v>#REF!</v>
      </c>
      <c r="N159" s="22">
        <f>COUNTIF('Data Alokasi Mitra per Bulan'!C:C,A159)</f>
        <v>0</v>
      </c>
      <c r="O159" s="68" t="e">
        <f>ROUND(SUMIF('Honor 2025'!B:B,A159,'Honor 2025'!D:D)/COUNTIF('Honor 2025'!B:B,A159),0)</f>
        <v>#DIV/0!</v>
      </c>
      <c r="P159" s="67" t="s">
        <v>861</v>
      </c>
      <c r="Q159" s="70">
        <v>24</v>
      </c>
      <c r="R159" s="67" t="s">
        <v>1005</v>
      </c>
      <c r="S159" s="22" t="e">
        <f>(SUMIF('Data Alokasi Mitra per Bulan'!C:C,A159,'Data Alokasi Mitra per Bulan'!O:O)+SUMIF('Data Alokasi Mitra per Bulan'!C:C,A159,'Data Alokasi Mitra per Bulan'!P:P))/(COUNTIFS('Data Alokasi Mitra per Bulan'!C:C,A159,'Data Alokasi Mitra per Bulan'!O:O,"&lt;&gt;")+COUNTIFS('Data Alokasi Mitra per Bulan'!C:C,A159,'Data Alokasi Mitra per Bulan'!P:P,"&lt;&gt;"))</f>
        <v>#DIV/0!</v>
      </c>
    </row>
    <row r="160" spans="1:19" ht="14.4">
      <c r="A160" s="62" t="s">
        <v>122</v>
      </c>
      <c r="B160" s="67" t="s">
        <v>742</v>
      </c>
      <c r="C160" s="67" t="s">
        <v>738</v>
      </c>
      <c r="D160" s="22" t="e">
        <f>SUMIF('Form Responses 1'!L:L,A160,'Form Responses 1'!D:D)/COUNTIF('Form Responses 1'!L:L,A160)</f>
        <v>#DIV/0!</v>
      </c>
      <c r="E160" s="69" t="e">
        <f>SUMIF('Form Responses 1'!L:L,A160,'Form Responses 1'!E:E)/COUNTIF('Form Responses 1'!L:L,A160)</f>
        <v>#DIV/0!</v>
      </c>
      <c r="F160" s="69" t="e">
        <f>SUMIF('Form Responses 1'!L:L,A160,'Form Responses 1'!F:F)/COUNTIF('Form Responses 1'!L:L,A160)</f>
        <v>#DIV/0!</v>
      </c>
      <c r="G160" s="22" t="e">
        <f>SUMIF('Form Responses 1'!L:L,A160,'Form Responses 1'!G:G)/COUNTIF('Form Responses 1'!L:L,A160)</f>
        <v>#DIV/0!</v>
      </c>
      <c r="H160" s="22" t="e">
        <f>SUMIF('Form Responses 1'!L:L,A160,'Form Responses 1'!H:H)/COUNTIF('Form Responses 1'!L:L,A160)</f>
        <v>#DIV/0!</v>
      </c>
      <c r="I160" s="22" t="e">
        <f>SUMIF('Form Responses 1'!L:L,A160,'Form Responses 1'!I:I)/COUNTIF('Form Responses 1'!L:L,A160)</f>
        <v>#DIV/0!</v>
      </c>
      <c r="J160" s="22" t="e">
        <f>SUMIF('Form Responses 1'!L:L,A160,'Form Responses 1'!J:J)/COUNTIF('Form Responses 1'!L:L,A160)</f>
        <v>#DIV/0!</v>
      </c>
      <c r="K160" s="22">
        <f t="shared" si="0"/>
        <v>0</v>
      </c>
      <c r="L160" s="22">
        <f t="shared" si="1"/>
        <v>0</v>
      </c>
      <c r="M160" s="69" t="e">
        <f t="shared" si="2"/>
        <v>#REF!</v>
      </c>
      <c r="N160" s="22">
        <f>COUNTIF('Data Alokasi Mitra per Bulan'!C:C,A160)</f>
        <v>12</v>
      </c>
      <c r="O160" s="68">
        <f>ROUND(SUMIF('Honor 2025'!B:B,A160,'Honor 2025'!D:D)/COUNTIF('Honor 2025'!B:B,A160),0)</f>
        <v>1134500</v>
      </c>
      <c r="P160" s="67" t="s">
        <v>830</v>
      </c>
      <c r="Q160" s="70">
        <v>33</v>
      </c>
      <c r="R160" s="67" t="s">
        <v>1006</v>
      </c>
      <c r="S160" s="22" t="e">
        <f>(SUMIF('Data Alokasi Mitra per Bulan'!C:C,A160,'Data Alokasi Mitra per Bulan'!O:O)+SUMIF('Data Alokasi Mitra per Bulan'!C:C,A160,'Data Alokasi Mitra per Bulan'!P:P))/(COUNTIFS('Data Alokasi Mitra per Bulan'!C:C,A160,'Data Alokasi Mitra per Bulan'!O:O,"&lt;&gt;")+COUNTIFS('Data Alokasi Mitra per Bulan'!C:C,A160,'Data Alokasi Mitra per Bulan'!P:P,"&lt;&gt;"))</f>
        <v>#DIV/0!</v>
      </c>
    </row>
    <row r="161" spans="1:19" ht="14.4">
      <c r="A161" s="62" t="s">
        <v>363</v>
      </c>
      <c r="B161" s="67" t="s">
        <v>737</v>
      </c>
      <c r="C161" s="67" t="s">
        <v>738</v>
      </c>
      <c r="D161" s="22" t="e">
        <f>SUMIF('Form Responses 1'!L:L,A161,'Form Responses 1'!D:D)/COUNTIF('Form Responses 1'!L:L,A161)</f>
        <v>#DIV/0!</v>
      </c>
      <c r="E161" s="69" t="e">
        <f>SUMIF('Form Responses 1'!L:L,A161,'Form Responses 1'!E:E)/COUNTIF('Form Responses 1'!L:L,A161)</f>
        <v>#DIV/0!</v>
      </c>
      <c r="F161" s="69" t="e">
        <f>SUMIF('Form Responses 1'!L:L,A161,'Form Responses 1'!F:F)/COUNTIF('Form Responses 1'!L:L,A161)</f>
        <v>#DIV/0!</v>
      </c>
      <c r="G161" s="22" t="e">
        <f>SUMIF('Form Responses 1'!L:L,A161,'Form Responses 1'!G:G)/COUNTIF('Form Responses 1'!L:L,A161)</f>
        <v>#DIV/0!</v>
      </c>
      <c r="H161" s="22" t="e">
        <f>SUMIF('Form Responses 1'!L:L,A161,'Form Responses 1'!H:H)/COUNTIF('Form Responses 1'!L:L,A161)</f>
        <v>#DIV/0!</v>
      </c>
      <c r="I161" s="22" t="e">
        <f>SUMIF('Form Responses 1'!L:L,A161,'Form Responses 1'!I:I)/COUNTIF('Form Responses 1'!L:L,A161)</f>
        <v>#DIV/0!</v>
      </c>
      <c r="J161" s="22" t="e">
        <f>SUMIF('Form Responses 1'!L:L,A161,'Form Responses 1'!J:J)/COUNTIF('Form Responses 1'!L:L,A161)</f>
        <v>#DIV/0!</v>
      </c>
      <c r="K161" s="22">
        <f t="shared" si="0"/>
        <v>0</v>
      </c>
      <c r="L161" s="22">
        <f t="shared" si="1"/>
        <v>0</v>
      </c>
      <c r="M161" s="69" t="e">
        <f t="shared" si="2"/>
        <v>#REF!</v>
      </c>
      <c r="N161" s="22">
        <f>COUNTIF('Data Alokasi Mitra per Bulan'!C:C,A161)</f>
        <v>0</v>
      </c>
      <c r="O161" s="68">
        <f>ROUND(SUMIF('Honor 2025'!B:B,A161,'Honor 2025'!D:D)/COUNTIF('Honor 2025'!B:B,A161),0)</f>
        <v>0</v>
      </c>
      <c r="P161" s="67" t="s">
        <v>861</v>
      </c>
      <c r="Q161" s="70">
        <v>56</v>
      </c>
      <c r="R161" s="67" t="s">
        <v>1007</v>
      </c>
      <c r="S161" s="22" t="e">
        <f>(SUMIF('Data Alokasi Mitra per Bulan'!C:C,A161,'Data Alokasi Mitra per Bulan'!O:O)+SUMIF('Data Alokasi Mitra per Bulan'!C:C,A161,'Data Alokasi Mitra per Bulan'!P:P))/(COUNTIFS('Data Alokasi Mitra per Bulan'!C:C,A161,'Data Alokasi Mitra per Bulan'!O:O,"&lt;&gt;")+COUNTIFS('Data Alokasi Mitra per Bulan'!C:C,A161,'Data Alokasi Mitra per Bulan'!P:P,"&lt;&gt;"))</f>
        <v>#DIV/0!</v>
      </c>
    </row>
    <row r="162" spans="1:19" ht="14.4">
      <c r="A162" s="22" t="s">
        <v>153</v>
      </c>
      <c r="B162" s="67" t="s">
        <v>737</v>
      </c>
      <c r="C162" s="67" t="s">
        <v>746</v>
      </c>
      <c r="D162" s="22" t="e">
        <f>SUMIF('Form Responses 1'!L:L,A162,'Form Responses 1'!D:D)/COUNTIF('Form Responses 1'!L:L,A162)</f>
        <v>#DIV/0!</v>
      </c>
      <c r="E162" s="69" t="e">
        <f>SUMIF('Form Responses 1'!L:L,A162,'Form Responses 1'!E:E)/COUNTIF('Form Responses 1'!L:L,A162)</f>
        <v>#DIV/0!</v>
      </c>
      <c r="F162" s="69" t="e">
        <f>SUMIF('Form Responses 1'!L:L,A162,'Form Responses 1'!F:F)/COUNTIF('Form Responses 1'!L:L,A162)</f>
        <v>#DIV/0!</v>
      </c>
      <c r="G162" s="22" t="e">
        <f>SUMIF('Form Responses 1'!L:L,A162,'Form Responses 1'!G:G)/COUNTIF('Form Responses 1'!L:L,A162)</f>
        <v>#DIV/0!</v>
      </c>
      <c r="H162" s="22" t="e">
        <f>SUMIF('Form Responses 1'!L:L,A162,'Form Responses 1'!H:H)/COUNTIF('Form Responses 1'!L:L,A162)</f>
        <v>#DIV/0!</v>
      </c>
      <c r="I162" s="22" t="e">
        <f>SUMIF('Form Responses 1'!L:L,A162,'Form Responses 1'!I:I)/COUNTIF('Form Responses 1'!L:L,A162)</f>
        <v>#DIV/0!</v>
      </c>
      <c r="J162" s="22" t="e">
        <f>SUMIF('Form Responses 1'!L:L,A162,'Form Responses 1'!J:J)/COUNTIF('Form Responses 1'!L:L,A162)</f>
        <v>#DIV/0!</v>
      </c>
      <c r="K162" s="22">
        <f t="shared" si="0"/>
        <v>0</v>
      </c>
      <c r="L162" s="22">
        <f t="shared" si="1"/>
        <v>0</v>
      </c>
      <c r="M162" s="69" t="e">
        <f t="shared" si="2"/>
        <v>#REF!</v>
      </c>
      <c r="N162" s="22">
        <f>COUNTIF('Data Alokasi Mitra per Bulan'!C:C,A162)</f>
        <v>10</v>
      </c>
      <c r="O162" s="68">
        <f>ROUND(SUMIF('Honor 2025'!B:B,A162,'Honor 2025'!D:D)/COUNTIF('Honor 2025'!B:B,A162),0)</f>
        <v>502750</v>
      </c>
      <c r="P162" s="67" t="s">
        <v>761</v>
      </c>
      <c r="Q162" s="70">
        <v>35</v>
      </c>
      <c r="R162" s="67" t="s">
        <v>1008</v>
      </c>
      <c r="S162" s="22" t="e">
        <f>(SUMIF('Data Alokasi Mitra per Bulan'!C:C,A162,'Data Alokasi Mitra per Bulan'!O:O)+SUMIF('Data Alokasi Mitra per Bulan'!C:C,A162,'Data Alokasi Mitra per Bulan'!P:P))/(COUNTIFS('Data Alokasi Mitra per Bulan'!C:C,A162,'Data Alokasi Mitra per Bulan'!O:O,"&lt;&gt;")+COUNTIFS('Data Alokasi Mitra per Bulan'!C:C,A162,'Data Alokasi Mitra per Bulan'!P:P,"&lt;&gt;"))</f>
        <v>#DIV/0!</v>
      </c>
    </row>
    <row r="163" spans="1:19" ht="14.4">
      <c r="A163" s="22" t="s">
        <v>1009</v>
      </c>
      <c r="B163" s="67" t="s">
        <v>742</v>
      </c>
      <c r="C163" s="67" t="s">
        <v>746</v>
      </c>
      <c r="D163" s="22" t="e">
        <f>SUMIF('Form Responses 1'!L:L,A163,'Form Responses 1'!D:D)/COUNTIF('Form Responses 1'!L:L,A163)</f>
        <v>#DIV/0!</v>
      </c>
      <c r="E163" s="69" t="e">
        <f>SUMIF('Form Responses 1'!L:L,A163,'Form Responses 1'!E:E)/COUNTIF('Form Responses 1'!L:L,A163)</f>
        <v>#DIV/0!</v>
      </c>
      <c r="F163" s="69" t="e">
        <f>SUMIF('Form Responses 1'!L:L,A163,'Form Responses 1'!F:F)/COUNTIF('Form Responses 1'!L:L,A163)</f>
        <v>#DIV/0!</v>
      </c>
      <c r="G163" s="22" t="e">
        <f>SUMIF('Form Responses 1'!L:L,A163,'Form Responses 1'!G:G)/COUNTIF('Form Responses 1'!L:L,A163)</f>
        <v>#DIV/0!</v>
      </c>
      <c r="H163" s="22" t="e">
        <f>SUMIF('Form Responses 1'!L:L,A163,'Form Responses 1'!H:H)/COUNTIF('Form Responses 1'!L:L,A163)</f>
        <v>#DIV/0!</v>
      </c>
      <c r="I163" s="22" t="e">
        <f>SUMIF('Form Responses 1'!L:L,A163,'Form Responses 1'!I:I)/COUNTIF('Form Responses 1'!L:L,A163)</f>
        <v>#DIV/0!</v>
      </c>
      <c r="J163" s="22" t="e">
        <f>SUMIF('Form Responses 1'!L:L,A163,'Form Responses 1'!J:J)/COUNTIF('Form Responses 1'!L:L,A163)</f>
        <v>#DIV/0!</v>
      </c>
      <c r="K163" s="22">
        <f t="shared" si="0"/>
        <v>0</v>
      </c>
      <c r="L163" s="22">
        <f t="shared" si="1"/>
        <v>0</v>
      </c>
      <c r="M163" s="69" t="e">
        <f t="shared" si="2"/>
        <v>#REF!</v>
      </c>
      <c r="N163" s="22">
        <f>COUNTIF('Data Alokasi Mitra per Bulan'!C:C,A163)</f>
        <v>0</v>
      </c>
      <c r="O163" s="68" t="e">
        <f>ROUND(SUMIF('Honor 2025'!B:B,A163,'Honor 2025'!D:D)/COUNTIF('Honor 2025'!B:B,A163),0)</f>
        <v>#DIV/0!</v>
      </c>
      <c r="P163" s="67" t="s">
        <v>764</v>
      </c>
      <c r="Q163" s="70">
        <v>24</v>
      </c>
      <c r="R163" s="67" t="s">
        <v>1010</v>
      </c>
      <c r="S163" s="22" t="e">
        <f>(SUMIF('Data Alokasi Mitra per Bulan'!C:C,A163,'Data Alokasi Mitra per Bulan'!O:O)+SUMIF('Data Alokasi Mitra per Bulan'!C:C,A163,'Data Alokasi Mitra per Bulan'!P:P))/(COUNTIFS('Data Alokasi Mitra per Bulan'!C:C,A163,'Data Alokasi Mitra per Bulan'!O:O,"&lt;&gt;")+COUNTIFS('Data Alokasi Mitra per Bulan'!C:C,A163,'Data Alokasi Mitra per Bulan'!P:P,"&lt;&gt;"))</f>
        <v>#DIV/0!</v>
      </c>
    </row>
    <row r="164" spans="1:19" ht="14.4">
      <c r="A164" s="62" t="s">
        <v>292</v>
      </c>
      <c r="B164" s="67" t="s">
        <v>742</v>
      </c>
      <c r="C164" s="67" t="s">
        <v>738</v>
      </c>
      <c r="D164" s="22" t="e">
        <f>SUMIF('Form Responses 1'!L:L,A164,'Form Responses 1'!D:D)/COUNTIF('Form Responses 1'!L:L,A164)</f>
        <v>#DIV/0!</v>
      </c>
      <c r="E164" s="69" t="e">
        <f>SUMIF('Form Responses 1'!L:L,A164,'Form Responses 1'!E:E)/COUNTIF('Form Responses 1'!L:L,A164)</f>
        <v>#DIV/0!</v>
      </c>
      <c r="F164" s="69" t="e">
        <f>SUMIF('Form Responses 1'!L:L,A164,'Form Responses 1'!F:F)/COUNTIF('Form Responses 1'!L:L,A164)</f>
        <v>#DIV/0!</v>
      </c>
      <c r="G164" s="22" t="e">
        <f>SUMIF('Form Responses 1'!L:L,A164,'Form Responses 1'!G:G)/COUNTIF('Form Responses 1'!L:L,A164)</f>
        <v>#DIV/0!</v>
      </c>
      <c r="H164" s="22" t="e">
        <f>SUMIF('Form Responses 1'!L:L,A164,'Form Responses 1'!H:H)/COUNTIF('Form Responses 1'!L:L,A164)</f>
        <v>#DIV/0!</v>
      </c>
      <c r="I164" s="22" t="e">
        <f>SUMIF('Form Responses 1'!L:L,A164,'Form Responses 1'!I:I)/COUNTIF('Form Responses 1'!L:L,A164)</f>
        <v>#DIV/0!</v>
      </c>
      <c r="J164" s="22" t="e">
        <f>SUMIF('Form Responses 1'!L:L,A164,'Form Responses 1'!J:J)/COUNTIF('Form Responses 1'!L:L,A164)</f>
        <v>#DIV/0!</v>
      </c>
      <c r="K164" s="22">
        <f t="shared" si="0"/>
        <v>0</v>
      </c>
      <c r="L164" s="22">
        <f t="shared" si="1"/>
        <v>0</v>
      </c>
      <c r="M164" s="69" t="e">
        <f t="shared" si="2"/>
        <v>#REF!</v>
      </c>
      <c r="N164" s="22">
        <f>COUNTIF('Data Alokasi Mitra per Bulan'!C:C,A164)</f>
        <v>1</v>
      </c>
      <c r="O164" s="68">
        <f>ROUND(SUMIF('Honor 2025'!B:B,A164,'Honor 2025'!D:D)/COUNTIF('Honor 2025'!B:B,A164),0)</f>
        <v>91667</v>
      </c>
      <c r="P164" s="67" t="s">
        <v>739</v>
      </c>
      <c r="Q164" s="70">
        <v>47</v>
      </c>
      <c r="R164" s="67" t="s">
        <v>1011</v>
      </c>
      <c r="S164" s="22" t="e">
        <f>(SUMIF('Data Alokasi Mitra per Bulan'!C:C,A164,'Data Alokasi Mitra per Bulan'!O:O)+SUMIF('Data Alokasi Mitra per Bulan'!C:C,A164,'Data Alokasi Mitra per Bulan'!P:P))/(COUNTIFS('Data Alokasi Mitra per Bulan'!C:C,A164,'Data Alokasi Mitra per Bulan'!O:O,"&lt;&gt;")+COUNTIFS('Data Alokasi Mitra per Bulan'!C:C,A164,'Data Alokasi Mitra per Bulan'!P:P,"&lt;&gt;"))</f>
        <v>#DIV/0!</v>
      </c>
    </row>
    <row r="165" spans="1:19" ht="14.4">
      <c r="A165" s="62" t="s">
        <v>32</v>
      </c>
      <c r="B165" s="67" t="s">
        <v>737</v>
      </c>
      <c r="C165" s="67" t="s">
        <v>738</v>
      </c>
      <c r="D165" s="22">
        <f>SUMIF('Form Responses 1'!L:L,A165,'Form Responses 1'!D:D)/COUNTIF('Form Responses 1'!L:L,A165)</f>
        <v>3</v>
      </c>
      <c r="E165" s="69">
        <f>SUMIF('Form Responses 1'!L:L,A165,'Form Responses 1'!E:E)/COUNTIF('Form Responses 1'!L:L,A165)</f>
        <v>4.5</v>
      </c>
      <c r="F165" s="69">
        <f>SUMIF('Form Responses 1'!L:L,A165,'Form Responses 1'!F:F)/COUNTIF('Form Responses 1'!L:L,A165)</f>
        <v>4.5</v>
      </c>
      <c r="G165" s="22">
        <f>SUMIF('Form Responses 1'!L:L,A165,'Form Responses 1'!G:G)/COUNTIF('Form Responses 1'!L:L,A165)</f>
        <v>3.5</v>
      </c>
      <c r="H165" s="22">
        <f>SUMIF('Form Responses 1'!L:L,A165,'Form Responses 1'!H:H)/COUNTIF('Form Responses 1'!L:L,A165)</f>
        <v>4.5</v>
      </c>
      <c r="I165" s="22">
        <f>SUMIF('Form Responses 1'!L:L,A165,'Form Responses 1'!I:I)/COUNTIF('Form Responses 1'!L:L,A165)</f>
        <v>4.5</v>
      </c>
      <c r="J165" s="22">
        <f>SUMIF('Form Responses 1'!L:L,A165,'Form Responses 1'!J:J)/COUNTIF('Form Responses 1'!L:L,A165)</f>
        <v>4.5</v>
      </c>
      <c r="K165" s="22">
        <f t="shared" si="0"/>
        <v>29</v>
      </c>
      <c r="L165" s="22">
        <f t="shared" si="1"/>
        <v>4.1399999999999997</v>
      </c>
      <c r="M165" s="69" t="e">
        <f t="shared" si="2"/>
        <v>#REF!</v>
      </c>
      <c r="N165" s="22">
        <f>COUNTIF('Data Alokasi Mitra per Bulan'!C:C,A165)</f>
        <v>64</v>
      </c>
      <c r="O165" s="68">
        <f>ROUND(SUMIF('Honor 2025'!B:B,A165,'Honor 2025'!D:D)/COUNTIF('Honor 2025'!B:B,A165),0)</f>
        <v>2280750</v>
      </c>
      <c r="P165" s="67" t="s">
        <v>761</v>
      </c>
      <c r="Q165" s="70">
        <v>48</v>
      </c>
      <c r="R165" s="67" t="s">
        <v>1012</v>
      </c>
      <c r="S165" s="22" t="e">
        <f>(SUMIF('Data Alokasi Mitra per Bulan'!C:C,A165,'Data Alokasi Mitra per Bulan'!O:O)+SUMIF('Data Alokasi Mitra per Bulan'!C:C,A165,'Data Alokasi Mitra per Bulan'!P:P))/(COUNTIFS('Data Alokasi Mitra per Bulan'!C:C,A165,'Data Alokasi Mitra per Bulan'!O:O,"&lt;&gt;")+COUNTIFS('Data Alokasi Mitra per Bulan'!C:C,A165,'Data Alokasi Mitra per Bulan'!P:P,"&lt;&gt;"))</f>
        <v>#DIV/0!</v>
      </c>
    </row>
    <row r="166" spans="1:19" ht="14.4">
      <c r="A166" s="22" t="s">
        <v>1013</v>
      </c>
      <c r="B166" s="67" t="s">
        <v>742</v>
      </c>
      <c r="C166" s="67" t="s">
        <v>738</v>
      </c>
      <c r="D166" s="22" t="e">
        <f>SUMIF('Form Responses 1'!L:L,A166,'Form Responses 1'!D:D)/COUNTIF('Form Responses 1'!L:L,A166)</f>
        <v>#DIV/0!</v>
      </c>
      <c r="E166" s="69" t="e">
        <f>SUMIF('Form Responses 1'!L:L,A166,'Form Responses 1'!E:E)/COUNTIF('Form Responses 1'!L:L,A166)</f>
        <v>#DIV/0!</v>
      </c>
      <c r="F166" s="69" t="e">
        <f>SUMIF('Form Responses 1'!L:L,A166,'Form Responses 1'!F:F)/COUNTIF('Form Responses 1'!L:L,A166)</f>
        <v>#DIV/0!</v>
      </c>
      <c r="G166" s="22" t="e">
        <f>SUMIF('Form Responses 1'!L:L,A166,'Form Responses 1'!G:G)/COUNTIF('Form Responses 1'!L:L,A166)</f>
        <v>#DIV/0!</v>
      </c>
      <c r="H166" s="22" t="e">
        <f>SUMIF('Form Responses 1'!L:L,A166,'Form Responses 1'!H:H)/COUNTIF('Form Responses 1'!L:L,A166)</f>
        <v>#DIV/0!</v>
      </c>
      <c r="I166" s="22" t="e">
        <f>SUMIF('Form Responses 1'!L:L,A166,'Form Responses 1'!I:I)/COUNTIF('Form Responses 1'!L:L,A166)</f>
        <v>#DIV/0!</v>
      </c>
      <c r="J166" s="22" t="e">
        <f>SUMIF('Form Responses 1'!L:L,A166,'Form Responses 1'!J:J)/COUNTIF('Form Responses 1'!L:L,A166)</f>
        <v>#DIV/0!</v>
      </c>
      <c r="K166" s="22">
        <f t="shared" si="0"/>
        <v>0</v>
      </c>
      <c r="L166" s="22">
        <f t="shared" si="1"/>
        <v>0</v>
      </c>
      <c r="M166" s="69" t="e">
        <f t="shared" si="2"/>
        <v>#REF!</v>
      </c>
      <c r="N166" s="22">
        <f>COUNTIF('Data Alokasi Mitra per Bulan'!C:C,A166)</f>
        <v>0</v>
      </c>
      <c r="O166" s="68" t="e">
        <f>ROUND(SUMIF('Honor 2025'!B:B,A166,'Honor 2025'!D:D)/COUNTIF('Honor 2025'!B:B,A166),0)</f>
        <v>#DIV/0!</v>
      </c>
      <c r="P166" s="67" t="s">
        <v>769</v>
      </c>
      <c r="Q166" s="70">
        <v>30</v>
      </c>
      <c r="R166" s="67" t="s">
        <v>1014</v>
      </c>
      <c r="S166" s="22" t="e">
        <f>(SUMIF('Data Alokasi Mitra per Bulan'!C:C,A166,'Data Alokasi Mitra per Bulan'!O:O)+SUMIF('Data Alokasi Mitra per Bulan'!C:C,A166,'Data Alokasi Mitra per Bulan'!P:P))/(COUNTIFS('Data Alokasi Mitra per Bulan'!C:C,A166,'Data Alokasi Mitra per Bulan'!O:O,"&lt;&gt;")+COUNTIFS('Data Alokasi Mitra per Bulan'!C:C,A166,'Data Alokasi Mitra per Bulan'!P:P,"&lt;&gt;"))</f>
        <v>#DIV/0!</v>
      </c>
    </row>
    <row r="167" spans="1:19" ht="14.4">
      <c r="A167" s="22" t="s">
        <v>365</v>
      </c>
      <c r="B167" s="67" t="s">
        <v>742</v>
      </c>
      <c r="C167" s="67" t="s">
        <v>738</v>
      </c>
      <c r="D167" s="22" t="e">
        <f>SUMIF('Form Responses 1'!L:L,A167,'Form Responses 1'!D:D)/COUNTIF('Form Responses 1'!L:L,A167)</f>
        <v>#DIV/0!</v>
      </c>
      <c r="E167" s="69" t="e">
        <f>SUMIF('Form Responses 1'!L:L,A167,'Form Responses 1'!E:E)/COUNTIF('Form Responses 1'!L:L,A167)</f>
        <v>#DIV/0!</v>
      </c>
      <c r="F167" s="69" t="e">
        <f>SUMIF('Form Responses 1'!L:L,A167,'Form Responses 1'!F:F)/COUNTIF('Form Responses 1'!L:L,A167)</f>
        <v>#DIV/0!</v>
      </c>
      <c r="G167" s="22" t="e">
        <f>SUMIF('Form Responses 1'!L:L,A167,'Form Responses 1'!G:G)/COUNTIF('Form Responses 1'!L:L,A167)</f>
        <v>#DIV/0!</v>
      </c>
      <c r="H167" s="22" t="e">
        <f>SUMIF('Form Responses 1'!L:L,A167,'Form Responses 1'!H:H)/COUNTIF('Form Responses 1'!L:L,A167)</f>
        <v>#DIV/0!</v>
      </c>
      <c r="I167" s="22" t="e">
        <f>SUMIF('Form Responses 1'!L:L,A167,'Form Responses 1'!I:I)/COUNTIF('Form Responses 1'!L:L,A167)</f>
        <v>#DIV/0!</v>
      </c>
      <c r="J167" s="22" t="e">
        <f>SUMIF('Form Responses 1'!L:L,A167,'Form Responses 1'!J:J)/COUNTIF('Form Responses 1'!L:L,A167)</f>
        <v>#DIV/0!</v>
      </c>
      <c r="K167" s="22">
        <f t="shared" si="0"/>
        <v>0</v>
      </c>
      <c r="L167" s="22">
        <f t="shared" si="1"/>
        <v>0</v>
      </c>
      <c r="M167" s="69" t="e">
        <f t="shared" si="2"/>
        <v>#REF!</v>
      </c>
      <c r="N167" s="22">
        <f>COUNTIF('Data Alokasi Mitra per Bulan'!C:C,A167)</f>
        <v>0</v>
      </c>
      <c r="O167" s="68">
        <f>ROUND(SUMIF('Honor 2025'!B:B,A167,'Honor 2025'!D:D)/COUNTIF('Honor 2025'!B:B,A167),0)</f>
        <v>0</v>
      </c>
      <c r="P167" s="67" t="s">
        <v>749</v>
      </c>
      <c r="Q167" s="70">
        <v>35</v>
      </c>
      <c r="R167" s="67" t="s">
        <v>1015</v>
      </c>
      <c r="S167" s="22" t="e">
        <f>(SUMIF('Data Alokasi Mitra per Bulan'!C:C,A167,'Data Alokasi Mitra per Bulan'!O:O)+SUMIF('Data Alokasi Mitra per Bulan'!C:C,A167,'Data Alokasi Mitra per Bulan'!P:P))/(COUNTIFS('Data Alokasi Mitra per Bulan'!C:C,A167,'Data Alokasi Mitra per Bulan'!O:O,"&lt;&gt;")+COUNTIFS('Data Alokasi Mitra per Bulan'!C:C,A167,'Data Alokasi Mitra per Bulan'!P:P,"&lt;&gt;"))</f>
        <v>#DIV/0!</v>
      </c>
    </row>
    <row r="168" spans="1:19" ht="14.4">
      <c r="A168" s="22" t="s">
        <v>1016</v>
      </c>
      <c r="B168" s="67" t="s">
        <v>742</v>
      </c>
      <c r="C168" s="67" t="s">
        <v>746</v>
      </c>
      <c r="D168" s="22" t="e">
        <f>SUMIF('Form Responses 1'!L:L,A168,'Form Responses 1'!D:D)/COUNTIF('Form Responses 1'!L:L,A168)</f>
        <v>#DIV/0!</v>
      </c>
      <c r="E168" s="69" t="e">
        <f>SUMIF('Form Responses 1'!L:L,A168,'Form Responses 1'!E:E)/COUNTIF('Form Responses 1'!L:L,A168)</f>
        <v>#DIV/0!</v>
      </c>
      <c r="F168" s="69" t="e">
        <f>SUMIF('Form Responses 1'!L:L,A168,'Form Responses 1'!F:F)/COUNTIF('Form Responses 1'!L:L,A168)</f>
        <v>#DIV/0!</v>
      </c>
      <c r="G168" s="22" t="e">
        <f>SUMIF('Form Responses 1'!L:L,A168,'Form Responses 1'!G:G)/COUNTIF('Form Responses 1'!L:L,A168)</f>
        <v>#DIV/0!</v>
      </c>
      <c r="H168" s="22" t="e">
        <f>SUMIF('Form Responses 1'!L:L,A168,'Form Responses 1'!H:H)/COUNTIF('Form Responses 1'!L:L,A168)</f>
        <v>#DIV/0!</v>
      </c>
      <c r="I168" s="22" t="e">
        <f>SUMIF('Form Responses 1'!L:L,A168,'Form Responses 1'!I:I)/COUNTIF('Form Responses 1'!L:L,A168)</f>
        <v>#DIV/0!</v>
      </c>
      <c r="J168" s="22" t="e">
        <f>SUMIF('Form Responses 1'!L:L,A168,'Form Responses 1'!J:J)/COUNTIF('Form Responses 1'!L:L,A168)</f>
        <v>#DIV/0!</v>
      </c>
      <c r="K168" s="22">
        <f t="shared" si="0"/>
        <v>0</v>
      </c>
      <c r="L168" s="22">
        <f t="shared" si="1"/>
        <v>0</v>
      </c>
      <c r="M168" s="69" t="e">
        <f t="shared" si="2"/>
        <v>#REF!</v>
      </c>
      <c r="N168" s="22">
        <f>COUNTIF('Data Alokasi Mitra per Bulan'!C:C,A168)</f>
        <v>0</v>
      </c>
      <c r="O168" s="68" t="e">
        <f>ROUND(SUMIF('Honor 2025'!B:B,A168,'Honor 2025'!D:D)/COUNTIF('Honor 2025'!B:B,A168),0)</f>
        <v>#DIV/0!</v>
      </c>
      <c r="P168" s="67" t="s">
        <v>761</v>
      </c>
      <c r="Q168" s="70">
        <v>24</v>
      </c>
      <c r="R168" s="67" t="s">
        <v>1017</v>
      </c>
      <c r="S168" s="22" t="e">
        <f>(SUMIF('Data Alokasi Mitra per Bulan'!C:C,A168,'Data Alokasi Mitra per Bulan'!O:O)+SUMIF('Data Alokasi Mitra per Bulan'!C:C,A168,'Data Alokasi Mitra per Bulan'!P:P))/(COUNTIFS('Data Alokasi Mitra per Bulan'!C:C,A168,'Data Alokasi Mitra per Bulan'!O:O,"&lt;&gt;")+COUNTIFS('Data Alokasi Mitra per Bulan'!C:C,A168,'Data Alokasi Mitra per Bulan'!P:P,"&lt;&gt;"))</f>
        <v>#DIV/0!</v>
      </c>
    </row>
    <row r="169" spans="1:19" ht="14.4">
      <c r="A169" s="22" t="s">
        <v>1018</v>
      </c>
      <c r="B169" s="67" t="s">
        <v>737</v>
      </c>
      <c r="C169" s="67" t="s">
        <v>746</v>
      </c>
      <c r="D169" s="22" t="e">
        <f>SUMIF('Form Responses 1'!L:L,A169,'Form Responses 1'!D:D)/COUNTIF('Form Responses 1'!L:L,A169)</f>
        <v>#DIV/0!</v>
      </c>
      <c r="E169" s="69" t="e">
        <f>SUMIF('Form Responses 1'!L:L,A169,'Form Responses 1'!E:E)/COUNTIF('Form Responses 1'!L:L,A169)</f>
        <v>#DIV/0!</v>
      </c>
      <c r="F169" s="69" t="e">
        <f>SUMIF('Form Responses 1'!L:L,A169,'Form Responses 1'!F:F)/COUNTIF('Form Responses 1'!L:L,A169)</f>
        <v>#DIV/0!</v>
      </c>
      <c r="G169" s="22" t="e">
        <f>SUMIF('Form Responses 1'!L:L,A169,'Form Responses 1'!G:G)/COUNTIF('Form Responses 1'!L:L,A169)</f>
        <v>#DIV/0!</v>
      </c>
      <c r="H169" s="22" t="e">
        <f>SUMIF('Form Responses 1'!L:L,A169,'Form Responses 1'!H:H)/COUNTIF('Form Responses 1'!L:L,A169)</f>
        <v>#DIV/0!</v>
      </c>
      <c r="I169" s="22" t="e">
        <f>SUMIF('Form Responses 1'!L:L,A169,'Form Responses 1'!I:I)/COUNTIF('Form Responses 1'!L:L,A169)</f>
        <v>#DIV/0!</v>
      </c>
      <c r="J169" s="22" t="e">
        <f>SUMIF('Form Responses 1'!L:L,A169,'Form Responses 1'!J:J)/COUNTIF('Form Responses 1'!L:L,A169)</f>
        <v>#DIV/0!</v>
      </c>
      <c r="K169" s="22">
        <f t="shared" si="0"/>
        <v>0</v>
      </c>
      <c r="L169" s="22">
        <f t="shared" si="1"/>
        <v>0</v>
      </c>
      <c r="M169" s="69" t="e">
        <f t="shared" si="2"/>
        <v>#REF!</v>
      </c>
      <c r="N169" s="22">
        <f>COUNTIF('Data Alokasi Mitra per Bulan'!C:C,A169)</f>
        <v>0</v>
      </c>
      <c r="O169" s="68" t="e">
        <f>ROUND(SUMIF('Honor 2025'!B:B,A169,'Honor 2025'!D:D)/COUNTIF('Honor 2025'!B:B,A169),0)</f>
        <v>#DIV/0!</v>
      </c>
      <c r="P169" s="67" t="s">
        <v>743</v>
      </c>
      <c r="Q169" s="70">
        <v>0</v>
      </c>
      <c r="R169" s="67" t="s">
        <v>1019</v>
      </c>
      <c r="S169" s="22" t="e">
        <f>(SUMIF('Data Alokasi Mitra per Bulan'!C:C,A169,'Data Alokasi Mitra per Bulan'!O:O)+SUMIF('Data Alokasi Mitra per Bulan'!C:C,A169,'Data Alokasi Mitra per Bulan'!P:P))/(COUNTIFS('Data Alokasi Mitra per Bulan'!C:C,A169,'Data Alokasi Mitra per Bulan'!O:O,"&lt;&gt;")+COUNTIFS('Data Alokasi Mitra per Bulan'!C:C,A169,'Data Alokasi Mitra per Bulan'!P:P,"&lt;&gt;"))</f>
        <v>#DIV/0!</v>
      </c>
    </row>
    <row r="170" spans="1:19" ht="14.4">
      <c r="A170" s="62" t="s">
        <v>58</v>
      </c>
      <c r="B170" s="67" t="s">
        <v>737</v>
      </c>
      <c r="C170" s="67" t="s">
        <v>738</v>
      </c>
      <c r="D170" s="22" t="e">
        <f>SUMIF('Form Responses 1'!L:L,A170,'Form Responses 1'!D:D)/COUNTIF('Form Responses 1'!L:L,A170)</f>
        <v>#DIV/0!</v>
      </c>
      <c r="E170" s="69" t="e">
        <f>SUMIF('Form Responses 1'!L:L,A170,'Form Responses 1'!E:E)/COUNTIF('Form Responses 1'!L:L,A170)</f>
        <v>#DIV/0!</v>
      </c>
      <c r="F170" s="69" t="e">
        <f>SUMIF('Form Responses 1'!L:L,A170,'Form Responses 1'!F:F)/COUNTIF('Form Responses 1'!L:L,A170)</f>
        <v>#DIV/0!</v>
      </c>
      <c r="G170" s="22" t="e">
        <f>SUMIF('Form Responses 1'!L:L,A170,'Form Responses 1'!G:G)/COUNTIF('Form Responses 1'!L:L,A170)</f>
        <v>#DIV/0!</v>
      </c>
      <c r="H170" s="22" t="e">
        <f>SUMIF('Form Responses 1'!L:L,A170,'Form Responses 1'!H:H)/COUNTIF('Form Responses 1'!L:L,A170)</f>
        <v>#DIV/0!</v>
      </c>
      <c r="I170" s="22" t="e">
        <f>SUMIF('Form Responses 1'!L:L,A170,'Form Responses 1'!I:I)/COUNTIF('Form Responses 1'!L:L,A170)</f>
        <v>#DIV/0!</v>
      </c>
      <c r="J170" s="22" t="e">
        <f>SUMIF('Form Responses 1'!L:L,A170,'Form Responses 1'!J:J)/COUNTIF('Form Responses 1'!L:L,A170)</f>
        <v>#DIV/0!</v>
      </c>
      <c r="K170" s="22">
        <f t="shared" si="0"/>
        <v>0</v>
      </c>
      <c r="L170" s="22">
        <f t="shared" si="1"/>
        <v>0</v>
      </c>
      <c r="M170" s="69" t="e">
        <f t="shared" si="2"/>
        <v>#REF!</v>
      </c>
      <c r="N170" s="22">
        <f>COUNTIF('Data Alokasi Mitra per Bulan'!C:C,A170)</f>
        <v>41</v>
      </c>
      <c r="O170" s="68">
        <f>ROUND(SUMIF('Honor 2025'!B:B,A170,'Honor 2025'!D:D)/COUNTIF('Honor 2025'!B:B,A170),0)</f>
        <v>888500</v>
      </c>
      <c r="P170" s="67" t="s">
        <v>761</v>
      </c>
      <c r="Q170" s="70">
        <v>49</v>
      </c>
      <c r="R170" s="67" t="s">
        <v>1020</v>
      </c>
      <c r="S170" s="22" t="e">
        <f>(SUMIF('Data Alokasi Mitra per Bulan'!C:C,A170,'Data Alokasi Mitra per Bulan'!O:O)+SUMIF('Data Alokasi Mitra per Bulan'!C:C,A170,'Data Alokasi Mitra per Bulan'!P:P))/(COUNTIFS('Data Alokasi Mitra per Bulan'!C:C,A170,'Data Alokasi Mitra per Bulan'!O:O,"&lt;&gt;")+COUNTIFS('Data Alokasi Mitra per Bulan'!C:C,A170,'Data Alokasi Mitra per Bulan'!P:P,"&lt;&gt;"))</f>
        <v>#DIV/0!</v>
      </c>
    </row>
    <row r="171" spans="1:19" ht="14.4">
      <c r="A171" s="62" t="s">
        <v>113</v>
      </c>
      <c r="B171" s="67" t="s">
        <v>737</v>
      </c>
      <c r="C171" s="67" t="s">
        <v>738</v>
      </c>
      <c r="D171" s="22" t="e">
        <f>SUMIF('Form Responses 1'!L:L,A171,'Form Responses 1'!D:D)/COUNTIF('Form Responses 1'!L:L,A171)</f>
        <v>#DIV/0!</v>
      </c>
      <c r="E171" s="69" t="e">
        <f>SUMIF('Form Responses 1'!L:L,A171,'Form Responses 1'!E:E)/COUNTIF('Form Responses 1'!L:L,A171)</f>
        <v>#DIV/0!</v>
      </c>
      <c r="F171" s="69" t="e">
        <f>SUMIF('Form Responses 1'!L:L,A171,'Form Responses 1'!F:F)/COUNTIF('Form Responses 1'!L:L,A171)</f>
        <v>#DIV/0!</v>
      </c>
      <c r="G171" s="22" t="e">
        <f>SUMIF('Form Responses 1'!L:L,A171,'Form Responses 1'!G:G)/COUNTIF('Form Responses 1'!L:L,A171)</f>
        <v>#DIV/0!</v>
      </c>
      <c r="H171" s="22" t="e">
        <f>SUMIF('Form Responses 1'!L:L,A171,'Form Responses 1'!H:H)/COUNTIF('Form Responses 1'!L:L,A171)</f>
        <v>#DIV/0!</v>
      </c>
      <c r="I171" s="22" t="e">
        <f>SUMIF('Form Responses 1'!L:L,A171,'Form Responses 1'!I:I)/COUNTIF('Form Responses 1'!L:L,A171)</f>
        <v>#DIV/0!</v>
      </c>
      <c r="J171" s="22" t="e">
        <f>SUMIF('Form Responses 1'!L:L,A171,'Form Responses 1'!J:J)/COUNTIF('Form Responses 1'!L:L,A171)</f>
        <v>#DIV/0!</v>
      </c>
      <c r="K171" s="22">
        <f t="shared" si="0"/>
        <v>0</v>
      </c>
      <c r="L171" s="22">
        <f t="shared" si="1"/>
        <v>0</v>
      </c>
      <c r="M171" s="69" t="e">
        <f t="shared" si="2"/>
        <v>#REF!</v>
      </c>
      <c r="N171" s="22">
        <f>COUNTIF('Data Alokasi Mitra per Bulan'!C:C,A171)</f>
        <v>12</v>
      </c>
      <c r="O171" s="68">
        <f>ROUND(SUMIF('Honor 2025'!B:B,A171,'Honor 2025'!D:D)/COUNTIF('Honor 2025'!B:B,A171),0)</f>
        <v>1028250</v>
      </c>
      <c r="P171" s="67" t="s">
        <v>756</v>
      </c>
      <c r="Q171" s="70">
        <v>24</v>
      </c>
      <c r="R171" s="67" t="s">
        <v>1021</v>
      </c>
      <c r="S171" s="22" t="e">
        <f>(SUMIF('Data Alokasi Mitra per Bulan'!C:C,A171,'Data Alokasi Mitra per Bulan'!O:O)+SUMIF('Data Alokasi Mitra per Bulan'!C:C,A171,'Data Alokasi Mitra per Bulan'!P:P))/(COUNTIFS('Data Alokasi Mitra per Bulan'!C:C,A171,'Data Alokasi Mitra per Bulan'!O:O,"&lt;&gt;")+COUNTIFS('Data Alokasi Mitra per Bulan'!C:C,A171,'Data Alokasi Mitra per Bulan'!P:P,"&lt;&gt;"))</f>
        <v>#DIV/0!</v>
      </c>
    </row>
    <row r="172" spans="1:19" ht="14.4">
      <c r="A172" s="22" t="s">
        <v>1022</v>
      </c>
      <c r="B172" s="67" t="s">
        <v>737</v>
      </c>
      <c r="C172" s="67" t="s">
        <v>746</v>
      </c>
      <c r="D172" s="22" t="e">
        <f>SUMIF('Form Responses 1'!L:L,A172,'Form Responses 1'!D:D)/COUNTIF('Form Responses 1'!L:L,A172)</f>
        <v>#DIV/0!</v>
      </c>
      <c r="E172" s="69" t="e">
        <f>SUMIF('Form Responses 1'!L:L,A172,'Form Responses 1'!E:E)/COUNTIF('Form Responses 1'!L:L,A172)</f>
        <v>#DIV/0!</v>
      </c>
      <c r="F172" s="69" t="e">
        <f>SUMIF('Form Responses 1'!L:L,A172,'Form Responses 1'!F:F)/COUNTIF('Form Responses 1'!L:L,A172)</f>
        <v>#DIV/0!</v>
      </c>
      <c r="G172" s="22" t="e">
        <f>SUMIF('Form Responses 1'!L:L,A172,'Form Responses 1'!G:G)/COUNTIF('Form Responses 1'!L:L,A172)</f>
        <v>#DIV/0!</v>
      </c>
      <c r="H172" s="22" t="e">
        <f>SUMIF('Form Responses 1'!L:L,A172,'Form Responses 1'!H:H)/COUNTIF('Form Responses 1'!L:L,A172)</f>
        <v>#DIV/0!</v>
      </c>
      <c r="I172" s="22" t="e">
        <f>SUMIF('Form Responses 1'!L:L,A172,'Form Responses 1'!I:I)/COUNTIF('Form Responses 1'!L:L,A172)</f>
        <v>#DIV/0!</v>
      </c>
      <c r="J172" s="22" t="e">
        <f>SUMIF('Form Responses 1'!L:L,A172,'Form Responses 1'!J:J)/COUNTIF('Form Responses 1'!L:L,A172)</f>
        <v>#DIV/0!</v>
      </c>
      <c r="K172" s="22">
        <f t="shared" si="0"/>
        <v>0</v>
      </c>
      <c r="L172" s="22">
        <f t="shared" si="1"/>
        <v>0</v>
      </c>
      <c r="M172" s="69" t="e">
        <f t="shared" si="2"/>
        <v>#REF!</v>
      </c>
      <c r="N172" s="22">
        <f>COUNTIF('Data Alokasi Mitra per Bulan'!C:C,A172)</f>
        <v>0</v>
      </c>
      <c r="O172" s="68" t="e">
        <f>ROUND(SUMIF('Honor 2025'!B:B,A172,'Honor 2025'!D:D)/COUNTIF('Honor 2025'!B:B,A172),0)</f>
        <v>#DIV/0!</v>
      </c>
      <c r="P172" s="67" t="s">
        <v>769</v>
      </c>
      <c r="Q172" s="70">
        <v>26</v>
      </c>
      <c r="R172" s="67" t="s">
        <v>1023</v>
      </c>
      <c r="S172" s="22" t="e">
        <f>(SUMIF('Data Alokasi Mitra per Bulan'!C:C,A172,'Data Alokasi Mitra per Bulan'!O:O)+SUMIF('Data Alokasi Mitra per Bulan'!C:C,A172,'Data Alokasi Mitra per Bulan'!P:P))/(COUNTIFS('Data Alokasi Mitra per Bulan'!C:C,A172,'Data Alokasi Mitra per Bulan'!O:O,"&lt;&gt;")+COUNTIFS('Data Alokasi Mitra per Bulan'!C:C,A172,'Data Alokasi Mitra per Bulan'!P:P,"&lt;&gt;"))</f>
        <v>#DIV/0!</v>
      </c>
    </row>
    <row r="173" spans="1:19" ht="14.4">
      <c r="A173" s="62" t="s">
        <v>1024</v>
      </c>
      <c r="B173" s="67" t="s">
        <v>737</v>
      </c>
      <c r="C173" s="67" t="s">
        <v>746</v>
      </c>
      <c r="D173" s="22" t="e">
        <f>SUMIF('Form Responses 1'!L:L,A173,'Form Responses 1'!D:D)/COUNTIF('Form Responses 1'!L:L,A173)</f>
        <v>#DIV/0!</v>
      </c>
      <c r="E173" s="69" t="e">
        <f>SUMIF('Form Responses 1'!L:L,A173,'Form Responses 1'!E:E)/COUNTIF('Form Responses 1'!L:L,A173)</f>
        <v>#DIV/0!</v>
      </c>
      <c r="F173" s="69" t="e">
        <f>SUMIF('Form Responses 1'!L:L,A173,'Form Responses 1'!F:F)/COUNTIF('Form Responses 1'!L:L,A173)</f>
        <v>#DIV/0!</v>
      </c>
      <c r="G173" s="22" t="e">
        <f>SUMIF('Form Responses 1'!L:L,A173,'Form Responses 1'!G:G)/COUNTIF('Form Responses 1'!L:L,A173)</f>
        <v>#DIV/0!</v>
      </c>
      <c r="H173" s="22" t="e">
        <f>SUMIF('Form Responses 1'!L:L,A173,'Form Responses 1'!H:H)/COUNTIF('Form Responses 1'!L:L,A173)</f>
        <v>#DIV/0!</v>
      </c>
      <c r="I173" s="22" t="e">
        <f>SUMIF('Form Responses 1'!L:L,A173,'Form Responses 1'!I:I)/COUNTIF('Form Responses 1'!L:L,A173)</f>
        <v>#DIV/0!</v>
      </c>
      <c r="J173" s="22" t="e">
        <f>SUMIF('Form Responses 1'!L:L,A173,'Form Responses 1'!J:J)/COUNTIF('Form Responses 1'!L:L,A173)</f>
        <v>#DIV/0!</v>
      </c>
      <c r="K173" s="22">
        <f t="shared" si="0"/>
        <v>0</v>
      </c>
      <c r="L173" s="22">
        <f t="shared" si="1"/>
        <v>0</v>
      </c>
      <c r="M173" s="69" t="e">
        <f t="shared" si="2"/>
        <v>#REF!</v>
      </c>
      <c r="N173" s="22">
        <f>COUNTIF('Data Alokasi Mitra per Bulan'!C:C,A173)</f>
        <v>14</v>
      </c>
      <c r="O173" s="68">
        <f>ROUND(SUMIF('Honor 2025'!B:B,A173,'Honor 2025'!D:D)/COUNTIF('Honor 2025'!B:B,A173),0)</f>
        <v>1284583</v>
      </c>
      <c r="P173" s="67" t="s">
        <v>861</v>
      </c>
      <c r="Q173" s="70">
        <v>37</v>
      </c>
      <c r="R173" s="67" t="s">
        <v>1025</v>
      </c>
      <c r="S173" s="22" t="e">
        <f>(SUMIF('Data Alokasi Mitra per Bulan'!C:C,A173,'Data Alokasi Mitra per Bulan'!O:O)+SUMIF('Data Alokasi Mitra per Bulan'!C:C,A173,'Data Alokasi Mitra per Bulan'!P:P))/(COUNTIFS('Data Alokasi Mitra per Bulan'!C:C,A173,'Data Alokasi Mitra per Bulan'!O:O,"&lt;&gt;")+COUNTIFS('Data Alokasi Mitra per Bulan'!C:C,A173,'Data Alokasi Mitra per Bulan'!P:P,"&lt;&gt;"))</f>
        <v>#DIV/0!</v>
      </c>
    </row>
    <row r="174" spans="1:19" ht="14.4">
      <c r="A174" s="62" t="s">
        <v>44</v>
      </c>
      <c r="B174" s="67" t="s">
        <v>742</v>
      </c>
      <c r="C174" s="67" t="s">
        <v>746</v>
      </c>
      <c r="D174" s="22" t="e">
        <f>SUMIF('Form Responses 1'!L:L,A174,'Form Responses 1'!D:D)/COUNTIF('Form Responses 1'!L:L,A174)</f>
        <v>#DIV/0!</v>
      </c>
      <c r="E174" s="69" t="e">
        <f>SUMIF('Form Responses 1'!L:L,A174,'Form Responses 1'!E:E)/COUNTIF('Form Responses 1'!L:L,A174)</f>
        <v>#DIV/0!</v>
      </c>
      <c r="F174" s="69" t="e">
        <f>SUMIF('Form Responses 1'!L:L,A174,'Form Responses 1'!F:F)/COUNTIF('Form Responses 1'!L:L,A174)</f>
        <v>#DIV/0!</v>
      </c>
      <c r="G174" s="22" t="e">
        <f>SUMIF('Form Responses 1'!L:L,A174,'Form Responses 1'!G:G)/COUNTIF('Form Responses 1'!L:L,A174)</f>
        <v>#DIV/0!</v>
      </c>
      <c r="H174" s="22" t="e">
        <f>SUMIF('Form Responses 1'!L:L,A174,'Form Responses 1'!H:H)/COUNTIF('Form Responses 1'!L:L,A174)</f>
        <v>#DIV/0!</v>
      </c>
      <c r="I174" s="22" t="e">
        <f>SUMIF('Form Responses 1'!L:L,A174,'Form Responses 1'!I:I)/COUNTIF('Form Responses 1'!L:L,A174)</f>
        <v>#DIV/0!</v>
      </c>
      <c r="J174" s="22" t="e">
        <f>SUMIF('Form Responses 1'!L:L,A174,'Form Responses 1'!J:J)/COUNTIF('Form Responses 1'!L:L,A174)</f>
        <v>#DIV/0!</v>
      </c>
      <c r="K174" s="22">
        <f t="shared" si="0"/>
        <v>0</v>
      </c>
      <c r="L174" s="22">
        <f t="shared" si="1"/>
        <v>0</v>
      </c>
      <c r="M174" s="69" t="e">
        <f t="shared" si="2"/>
        <v>#REF!</v>
      </c>
      <c r="N174" s="22">
        <f>COUNTIF('Data Alokasi Mitra per Bulan'!C:C,A174)</f>
        <v>96</v>
      </c>
      <c r="O174" s="68">
        <f>ROUND(SUMIF('Honor 2025'!B:B,A174,'Honor 2025'!D:D)/COUNTIF('Honor 2025'!B:B,A174),0)</f>
        <v>2463833</v>
      </c>
      <c r="P174" s="67" t="s">
        <v>739</v>
      </c>
      <c r="Q174" s="70">
        <v>27</v>
      </c>
      <c r="R174" s="67" t="s">
        <v>1026</v>
      </c>
      <c r="S174" s="22" t="e">
        <f>(SUMIF('Data Alokasi Mitra per Bulan'!C:C,A174,'Data Alokasi Mitra per Bulan'!O:O)+SUMIF('Data Alokasi Mitra per Bulan'!C:C,A174,'Data Alokasi Mitra per Bulan'!P:P))/(COUNTIFS('Data Alokasi Mitra per Bulan'!C:C,A174,'Data Alokasi Mitra per Bulan'!O:O,"&lt;&gt;")+COUNTIFS('Data Alokasi Mitra per Bulan'!C:C,A174,'Data Alokasi Mitra per Bulan'!P:P,"&lt;&gt;"))</f>
        <v>#DIV/0!</v>
      </c>
    </row>
    <row r="175" spans="1:19" ht="14.4">
      <c r="A175" s="62" t="s">
        <v>114</v>
      </c>
      <c r="B175" s="67" t="s">
        <v>737</v>
      </c>
      <c r="C175" s="67" t="s">
        <v>746</v>
      </c>
      <c r="D175" s="22" t="e">
        <f>SUMIF('Form Responses 1'!L:L,A175,'Form Responses 1'!D:D)/COUNTIF('Form Responses 1'!L:L,A175)</f>
        <v>#DIV/0!</v>
      </c>
      <c r="E175" s="69" t="e">
        <f>SUMIF('Form Responses 1'!L:L,A175,'Form Responses 1'!E:E)/COUNTIF('Form Responses 1'!L:L,A175)</f>
        <v>#DIV/0!</v>
      </c>
      <c r="F175" s="69" t="e">
        <f>SUMIF('Form Responses 1'!L:L,A175,'Form Responses 1'!F:F)/COUNTIF('Form Responses 1'!L:L,A175)</f>
        <v>#DIV/0!</v>
      </c>
      <c r="G175" s="22" t="e">
        <f>SUMIF('Form Responses 1'!L:L,A175,'Form Responses 1'!G:G)/COUNTIF('Form Responses 1'!L:L,A175)</f>
        <v>#DIV/0!</v>
      </c>
      <c r="H175" s="22" t="e">
        <f>SUMIF('Form Responses 1'!L:L,A175,'Form Responses 1'!H:H)/COUNTIF('Form Responses 1'!L:L,A175)</f>
        <v>#DIV/0!</v>
      </c>
      <c r="I175" s="22" t="e">
        <f>SUMIF('Form Responses 1'!L:L,A175,'Form Responses 1'!I:I)/COUNTIF('Form Responses 1'!L:L,A175)</f>
        <v>#DIV/0!</v>
      </c>
      <c r="J175" s="22" t="e">
        <f>SUMIF('Form Responses 1'!L:L,A175,'Form Responses 1'!J:J)/COUNTIF('Form Responses 1'!L:L,A175)</f>
        <v>#DIV/0!</v>
      </c>
      <c r="K175" s="22">
        <f t="shared" si="0"/>
        <v>0</v>
      </c>
      <c r="L175" s="22">
        <f t="shared" si="1"/>
        <v>0</v>
      </c>
      <c r="M175" s="69" t="e">
        <f t="shared" si="2"/>
        <v>#REF!</v>
      </c>
      <c r="N175" s="22">
        <f>COUNTIF('Data Alokasi Mitra per Bulan'!C:C,A175)</f>
        <v>3</v>
      </c>
      <c r="O175" s="68">
        <f>ROUND(SUMIF('Honor 2025'!B:B,A175,'Honor 2025'!D:D)/COUNTIF('Honor 2025'!B:B,A175),0)</f>
        <v>241667</v>
      </c>
      <c r="P175" s="67" t="s">
        <v>749</v>
      </c>
      <c r="Q175" s="70">
        <v>27</v>
      </c>
      <c r="R175" s="67" t="s">
        <v>1027</v>
      </c>
      <c r="S175" s="22" t="e">
        <f>(SUMIF('Data Alokasi Mitra per Bulan'!C:C,A175,'Data Alokasi Mitra per Bulan'!O:O)+SUMIF('Data Alokasi Mitra per Bulan'!C:C,A175,'Data Alokasi Mitra per Bulan'!P:P))/(COUNTIFS('Data Alokasi Mitra per Bulan'!C:C,A175,'Data Alokasi Mitra per Bulan'!O:O,"&lt;&gt;")+COUNTIFS('Data Alokasi Mitra per Bulan'!C:C,A175,'Data Alokasi Mitra per Bulan'!P:P,"&lt;&gt;"))</f>
        <v>#DIV/0!</v>
      </c>
    </row>
    <row r="176" spans="1:19" ht="14.4">
      <c r="A176" s="62" t="s">
        <v>284</v>
      </c>
      <c r="B176" s="67" t="s">
        <v>737</v>
      </c>
      <c r="C176" s="67" t="s">
        <v>738</v>
      </c>
      <c r="D176" s="22" t="e">
        <f>SUMIF('Form Responses 1'!L:L,A176,'Form Responses 1'!D:D)/COUNTIF('Form Responses 1'!L:L,A176)</f>
        <v>#DIV/0!</v>
      </c>
      <c r="E176" s="69" t="e">
        <f>SUMIF('Form Responses 1'!L:L,A176,'Form Responses 1'!E:E)/COUNTIF('Form Responses 1'!L:L,A176)</f>
        <v>#DIV/0!</v>
      </c>
      <c r="F176" s="69" t="e">
        <f>SUMIF('Form Responses 1'!L:L,A176,'Form Responses 1'!F:F)/COUNTIF('Form Responses 1'!L:L,A176)</f>
        <v>#DIV/0!</v>
      </c>
      <c r="G176" s="22" t="e">
        <f>SUMIF('Form Responses 1'!L:L,A176,'Form Responses 1'!G:G)/COUNTIF('Form Responses 1'!L:L,A176)</f>
        <v>#DIV/0!</v>
      </c>
      <c r="H176" s="22" t="e">
        <f>SUMIF('Form Responses 1'!L:L,A176,'Form Responses 1'!H:H)/COUNTIF('Form Responses 1'!L:L,A176)</f>
        <v>#DIV/0!</v>
      </c>
      <c r="I176" s="22" t="e">
        <f>SUMIF('Form Responses 1'!L:L,A176,'Form Responses 1'!I:I)/COUNTIF('Form Responses 1'!L:L,A176)</f>
        <v>#DIV/0!</v>
      </c>
      <c r="J176" s="22" t="e">
        <f>SUMIF('Form Responses 1'!L:L,A176,'Form Responses 1'!J:J)/COUNTIF('Form Responses 1'!L:L,A176)</f>
        <v>#DIV/0!</v>
      </c>
      <c r="K176" s="22">
        <f t="shared" si="0"/>
        <v>0</v>
      </c>
      <c r="L176" s="22">
        <f t="shared" si="1"/>
        <v>0</v>
      </c>
      <c r="M176" s="69" t="e">
        <f t="shared" si="2"/>
        <v>#REF!</v>
      </c>
      <c r="N176" s="22">
        <f>COUNTIF('Data Alokasi Mitra per Bulan'!C:C,A176)</f>
        <v>1</v>
      </c>
      <c r="O176" s="68">
        <f>ROUND(SUMIF('Honor 2025'!B:B,A176,'Honor 2025'!D:D)/COUNTIF('Honor 2025'!B:B,A176),0)</f>
        <v>0</v>
      </c>
      <c r="P176" s="67" t="s">
        <v>743</v>
      </c>
      <c r="Q176" s="70">
        <v>44</v>
      </c>
      <c r="R176" s="67" t="s">
        <v>1028</v>
      </c>
      <c r="S176" s="22" t="e">
        <f>(SUMIF('Data Alokasi Mitra per Bulan'!C:C,A176,'Data Alokasi Mitra per Bulan'!O:O)+SUMIF('Data Alokasi Mitra per Bulan'!C:C,A176,'Data Alokasi Mitra per Bulan'!P:P))/(COUNTIFS('Data Alokasi Mitra per Bulan'!C:C,A176,'Data Alokasi Mitra per Bulan'!O:O,"&lt;&gt;")+COUNTIFS('Data Alokasi Mitra per Bulan'!C:C,A176,'Data Alokasi Mitra per Bulan'!P:P,"&lt;&gt;"))</f>
        <v>#DIV/0!</v>
      </c>
    </row>
    <row r="177" spans="1:19" ht="14.4">
      <c r="A177" s="62" t="s">
        <v>1029</v>
      </c>
      <c r="B177" s="67" t="s">
        <v>737</v>
      </c>
      <c r="C177" s="67" t="s">
        <v>738</v>
      </c>
      <c r="D177" s="22" t="e">
        <f>SUMIF('Form Responses 1'!L:L,A177,'Form Responses 1'!D:D)/COUNTIF('Form Responses 1'!L:L,A177)</f>
        <v>#DIV/0!</v>
      </c>
      <c r="E177" s="69" t="e">
        <f>SUMIF('Form Responses 1'!L:L,A177,'Form Responses 1'!E:E)/COUNTIF('Form Responses 1'!L:L,A177)</f>
        <v>#DIV/0!</v>
      </c>
      <c r="F177" s="69" t="e">
        <f>SUMIF('Form Responses 1'!L:L,A177,'Form Responses 1'!F:F)/COUNTIF('Form Responses 1'!L:L,A177)</f>
        <v>#DIV/0!</v>
      </c>
      <c r="G177" s="22" t="e">
        <f>SUMIF('Form Responses 1'!L:L,A177,'Form Responses 1'!G:G)/COUNTIF('Form Responses 1'!L:L,A177)</f>
        <v>#DIV/0!</v>
      </c>
      <c r="H177" s="22" t="e">
        <f>SUMIF('Form Responses 1'!L:L,A177,'Form Responses 1'!H:H)/COUNTIF('Form Responses 1'!L:L,A177)</f>
        <v>#DIV/0!</v>
      </c>
      <c r="I177" s="22" t="e">
        <f>SUMIF('Form Responses 1'!L:L,A177,'Form Responses 1'!I:I)/COUNTIF('Form Responses 1'!L:L,A177)</f>
        <v>#DIV/0!</v>
      </c>
      <c r="J177" s="22" t="e">
        <f>SUMIF('Form Responses 1'!L:L,A177,'Form Responses 1'!J:J)/COUNTIF('Form Responses 1'!L:L,A177)</f>
        <v>#DIV/0!</v>
      </c>
      <c r="K177" s="22">
        <f t="shared" si="0"/>
        <v>0</v>
      </c>
      <c r="L177" s="22">
        <f t="shared" si="1"/>
        <v>0</v>
      </c>
      <c r="M177" s="69" t="e">
        <f t="shared" si="2"/>
        <v>#REF!</v>
      </c>
      <c r="N177" s="22">
        <f>COUNTIF('Data Alokasi Mitra per Bulan'!C:C,A177)</f>
        <v>0</v>
      </c>
      <c r="O177" s="68" t="e">
        <f>ROUND(SUMIF('Honor 2025'!B:B,A177,'Honor 2025'!D:D)/COUNTIF('Honor 2025'!B:B,A177),0)</f>
        <v>#DIV/0!</v>
      </c>
      <c r="P177" s="67" t="s">
        <v>1030</v>
      </c>
      <c r="Q177" s="70">
        <v>46</v>
      </c>
      <c r="R177" s="67" t="s">
        <v>1031</v>
      </c>
      <c r="S177" s="22" t="e">
        <f>(SUMIF('Data Alokasi Mitra per Bulan'!C:C,A177,'Data Alokasi Mitra per Bulan'!O:O)+SUMIF('Data Alokasi Mitra per Bulan'!C:C,A177,'Data Alokasi Mitra per Bulan'!P:P))/(COUNTIFS('Data Alokasi Mitra per Bulan'!C:C,A177,'Data Alokasi Mitra per Bulan'!O:O,"&lt;&gt;")+COUNTIFS('Data Alokasi Mitra per Bulan'!C:C,A177,'Data Alokasi Mitra per Bulan'!P:P,"&lt;&gt;"))</f>
        <v>#DIV/0!</v>
      </c>
    </row>
    <row r="178" spans="1:19" ht="14.4">
      <c r="A178" s="62" t="s">
        <v>254</v>
      </c>
      <c r="B178" s="67" t="s">
        <v>737</v>
      </c>
      <c r="C178" s="67" t="s">
        <v>738</v>
      </c>
      <c r="D178" s="22" t="e">
        <f>SUMIF('Form Responses 1'!L:L,A178,'Form Responses 1'!D:D)/COUNTIF('Form Responses 1'!L:L,A178)</f>
        <v>#DIV/0!</v>
      </c>
      <c r="E178" s="69" t="e">
        <f>SUMIF('Form Responses 1'!L:L,A178,'Form Responses 1'!E:E)/COUNTIF('Form Responses 1'!L:L,A178)</f>
        <v>#DIV/0!</v>
      </c>
      <c r="F178" s="69" t="e">
        <f>SUMIF('Form Responses 1'!L:L,A178,'Form Responses 1'!F:F)/COUNTIF('Form Responses 1'!L:L,A178)</f>
        <v>#DIV/0!</v>
      </c>
      <c r="G178" s="22" t="e">
        <f>SUMIF('Form Responses 1'!L:L,A178,'Form Responses 1'!G:G)/COUNTIF('Form Responses 1'!L:L,A178)</f>
        <v>#DIV/0!</v>
      </c>
      <c r="H178" s="22" t="e">
        <f>SUMIF('Form Responses 1'!L:L,A178,'Form Responses 1'!H:H)/COUNTIF('Form Responses 1'!L:L,A178)</f>
        <v>#DIV/0!</v>
      </c>
      <c r="I178" s="22" t="e">
        <f>SUMIF('Form Responses 1'!L:L,A178,'Form Responses 1'!I:I)/COUNTIF('Form Responses 1'!L:L,A178)</f>
        <v>#DIV/0!</v>
      </c>
      <c r="J178" s="22" t="e">
        <f>SUMIF('Form Responses 1'!L:L,A178,'Form Responses 1'!J:J)/COUNTIF('Form Responses 1'!L:L,A178)</f>
        <v>#DIV/0!</v>
      </c>
      <c r="K178" s="22">
        <f t="shared" si="0"/>
        <v>0</v>
      </c>
      <c r="L178" s="22">
        <f t="shared" si="1"/>
        <v>0</v>
      </c>
      <c r="M178" s="69" t="e">
        <f t="shared" si="2"/>
        <v>#REF!</v>
      </c>
      <c r="N178" s="22">
        <f>COUNTIF('Data Alokasi Mitra per Bulan'!C:C,A178)</f>
        <v>2</v>
      </c>
      <c r="O178" s="68">
        <f>ROUND(SUMIF('Honor 2025'!B:B,A178,'Honor 2025'!D:D)/COUNTIF('Honor 2025'!B:B,A178),0)</f>
        <v>177000</v>
      </c>
      <c r="P178" s="67" t="s">
        <v>764</v>
      </c>
      <c r="Q178" s="70">
        <v>54</v>
      </c>
      <c r="R178" s="67" t="s">
        <v>1032</v>
      </c>
      <c r="S178" s="22" t="e">
        <f>(SUMIF('Data Alokasi Mitra per Bulan'!C:C,A178,'Data Alokasi Mitra per Bulan'!O:O)+SUMIF('Data Alokasi Mitra per Bulan'!C:C,A178,'Data Alokasi Mitra per Bulan'!P:P))/(COUNTIFS('Data Alokasi Mitra per Bulan'!C:C,A178,'Data Alokasi Mitra per Bulan'!O:O,"&lt;&gt;")+COUNTIFS('Data Alokasi Mitra per Bulan'!C:C,A178,'Data Alokasi Mitra per Bulan'!P:P,"&lt;&gt;"))</f>
        <v>#DIV/0!</v>
      </c>
    </row>
    <row r="179" spans="1:19" ht="14.4">
      <c r="A179" s="62" t="s">
        <v>287</v>
      </c>
      <c r="B179" s="67" t="s">
        <v>737</v>
      </c>
      <c r="C179" s="67" t="s">
        <v>738</v>
      </c>
      <c r="D179" s="22" t="e">
        <f>SUMIF('Form Responses 1'!L:L,A179,'Form Responses 1'!D:D)/COUNTIF('Form Responses 1'!L:L,A179)</f>
        <v>#DIV/0!</v>
      </c>
      <c r="E179" s="69" t="e">
        <f>SUMIF('Form Responses 1'!L:L,A179,'Form Responses 1'!E:E)/COUNTIF('Form Responses 1'!L:L,A179)</f>
        <v>#DIV/0!</v>
      </c>
      <c r="F179" s="69" t="e">
        <f>SUMIF('Form Responses 1'!L:L,A179,'Form Responses 1'!F:F)/COUNTIF('Form Responses 1'!L:L,A179)</f>
        <v>#DIV/0!</v>
      </c>
      <c r="G179" s="22" t="e">
        <f>SUMIF('Form Responses 1'!L:L,A179,'Form Responses 1'!G:G)/COUNTIF('Form Responses 1'!L:L,A179)</f>
        <v>#DIV/0!</v>
      </c>
      <c r="H179" s="22" t="e">
        <f>SUMIF('Form Responses 1'!L:L,A179,'Form Responses 1'!H:H)/COUNTIF('Form Responses 1'!L:L,A179)</f>
        <v>#DIV/0!</v>
      </c>
      <c r="I179" s="22" t="e">
        <f>SUMIF('Form Responses 1'!L:L,A179,'Form Responses 1'!I:I)/COUNTIF('Form Responses 1'!L:L,A179)</f>
        <v>#DIV/0!</v>
      </c>
      <c r="J179" s="22" t="e">
        <f>SUMIF('Form Responses 1'!L:L,A179,'Form Responses 1'!J:J)/COUNTIF('Form Responses 1'!L:L,A179)</f>
        <v>#DIV/0!</v>
      </c>
      <c r="K179" s="22">
        <f t="shared" si="0"/>
        <v>0</v>
      </c>
      <c r="L179" s="22">
        <f t="shared" si="1"/>
        <v>0</v>
      </c>
      <c r="M179" s="69" t="e">
        <f t="shared" si="2"/>
        <v>#REF!</v>
      </c>
      <c r="N179" s="22">
        <f>COUNTIF('Data Alokasi Mitra per Bulan'!C:C,A179)</f>
        <v>1</v>
      </c>
      <c r="O179" s="68">
        <f>ROUND(SUMIF('Honor 2025'!B:B,A179,'Honor 2025'!D:D)/COUNTIF('Honor 2025'!B:B,A179),0)</f>
        <v>0</v>
      </c>
      <c r="P179" s="67" t="s">
        <v>747</v>
      </c>
      <c r="Q179" s="70">
        <v>23</v>
      </c>
      <c r="R179" s="67" t="s">
        <v>1033</v>
      </c>
      <c r="S179" s="22" t="e">
        <f>(SUMIF('Data Alokasi Mitra per Bulan'!C:C,A179,'Data Alokasi Mitra per Bulan'!O:O)+SUMIF('Data Alokasi Mitra per Bulan'!C:C,A179,'Data Alokasi Mitra per Bulan'!P:P))/(COUNTIFS('Data Alokasi Mitra per Bulan'!C:C,A179,'Data Alokasi Mitra per Bulan'!O:O,"&lt;&gt;")+COUNTIFS('Data Alokasi Mitra per Bulan'!C:C,A179,'Data Alokasi Mitra per Bulan'!P:P,"&lt;&gt;"))</f>
        <v>#DIV/0!</v>
      </c>
    </row>
    <row r="180" spans="1:19" ht="14.4">
      <c r="A180" s="22" t="s">
        <v>1034</v>
      </c>
      <c r="B180" s="67" t="s">
        <v>737</v>
      </c>
      <c r="C180" s="67" t="s">
        <v>746</v>
      </c>
      <c r="D180" s="22" t="e">
        <f>SUMIF('Form Responses 1'!L:L,A180,'Form Responses 1'!D:D)/COUNTIF('Form Responses 1'!L:L,A180)</f>
        <v>#DIV/0!</v>
      </c>
      <c r="E180" s="69" t="e">
        <f>SUMIF('Form Responses 1'!L:L,A180,'Form Responses 1'!E:E)/COUNTIF('Form Responses 1'!L:L,A180)</f>
        <v>#DIV/0!</v>
      </c>
      <c r="F180" s="69" t="e">
        <f>SUMIF('Form Responses 1'!L:L,A180,'Form Responses 1'!F:F)/COUNTIF('Form Responses 1'!L:L,A180)</f>
        <v>#DIV/0!</v>
      </c>
      <c r="G180" s="22" t="e">
        <f>SUMIF('Form Responses 1'!L:L,A180,'Form Responses 1'!G:G)/COUNTIF('Form Responses 1'!L:L,A180)</f>
        <v>#DIV/0!</v>
      </c>
      <c r="H180" s="22" t="e">
        <f>SUMIF('Form Responses 1'!L:L,A180,'Form Responses 1'!H:H)/COUNTIF('Form Responses 1'!L:L,A180)</f>
        <v>#DIV/0!</v>
      </c>
      <c r="I180" s="22" t="e">
        <f>SUMIF('Form Responses 1'!L:L,A180,'Form Responses 1'!I:I)/COUNTIF('Form Responses 1'!L:L,A180)</f>
        <v>#DIV/0!</v>
      </c>
      <c r="J180" s="22" t="e">
        <f>SUMIF('Form Responses 1'!L:L,A180,'Form Responses 1'!J:J)/COUNTIF('Form Responses 1'!L:L,A180)</f>
        <v>#DIV/0!</v>
      </c>
      <c r="K180" s="22">
        <f t="shared" si="0"/>
        <v>0</v>
      </c>
      <c r="L180" s="22">
        <f t="shared" si="1"/>
        <v>0</v>
      </c>
      <c r="M180" s="69" t="e">
        <f t="shared" si="2"/>
        <v>#REF!</v>
      </c>
      <c r="N180" s="22">
        <f>COUNTIF('Data Alokasi Mitra per Bulan'!C:C,A180)</f>
        <v>0</v>
      </c>
      <c r="O180" s="68" t="e">
        <f>ROUND(SUMIF('Honor 2025'!B:B,A180,'Honor 2025'!D:D)/COUNTIF('Honor 2025'!B:B,A180),0)</f>
        <v>#DIV/0!</v>
      </c>
      <c r="P180" s="67" t="s">
        <v>769</v>
      </c>
      <c r="Q180" s="70">
        <v>27</v>
      </c>
      <c r="R180" s="67" t="s">
        <v>1035</v>
      </c>
      <c r="S180" s="22" t="e">
        <f>(SUMIF('Data Alokasi Mitra per Bulan'!C:C,A180,'Data Alokasi Mitra per Bulan'!O:O)+SUMIF('Data Alokasi Mitra per Bulan'!C:C,A180,'Data Alokasi Mitra per Bulan'!P:P))/(COUNTIFS('Data Alokasi Mitra per Bulan'!C:C,A180,'Data Alokasi Mitra per Bulan'!O:O,"&lt;&gt;")+COUNTIFS('Data Alokasi Mitra per Bulan'!C:C,A180,'Data Alokasi Mitra per Bulan'!P:P,"&lt;&gt;"))</f>
        <v>#DIV/0!</v>
      </c>
    </row>
    <row r="181" spans="1:19" ht="14.4">
      <c r="A181" s="62" t="s">
        <v>1036</v>
      </c>
      <c r="B181" s="67" t="s">
        <v>737</v>
      </c>
      <c r="C181" s="67" t="s">
        <v>738</v>
      </c>
      <c r="D181" s="22" t="e">
        <f>SUMIF('Form Responses 1'!L:L,A181,'Form Responses 1'!D:D)/COUNTIF('Form Responses 1'!L:L,A181)</f>
        <v>#DIV/0!</v>
      </c>
      <c r="E181" s="69" t="e">
        <f>SUMIF('Form Responses 1'!L:L,A181,'Form Responses 1'!E:E)/COUNTIF('Form Responses 1'!L:L,A181)</f>
        <v>#DIV/0!</v>
      </c>
      <c r="F181" s="69" t="e">
        <f>SUMIF('Form Responses 1'!L:L,A181,'Form Responses 1'!F:F)/COUNTIF('Form Responses 1'!L:L,A181)</f>
        <v>#DIV/0!</v>
      </c>
      <c r="G181" s="22" t="e">
        <f>SUMIF('Form Responses 1'!L:L,A181,'Form Responses 1'!G:G)/COUNTIF('Form Responses 1'!L:L,A181)</f>
        <v>#DIV/0!</v>
      </c>
      <c r="H181" s="22" t="e">
        <f>SUMIF('Form Responses 1'!L:L,A181,'Form Responses 1'!H:H)/COUNTIF('Form Responses 1'!L:L,A181)</f>
        <v>#DIV/0!</v>
      </c>
      <c r="I181" s="22" t="e">
        <f>SUMIF('Form Responses 1'!L:L,A181,'Form Responses 1'!I:I)/COUNTIF('Form Responses 1'!L:L,A181)</f>
        <v>#DIV/0!</v>
      </c>
      <c r="J181" s="22" t="e">
        <f>SUMIF('Form Responses 1'!L:L,A181,'Form Responses 1'!J:J)/COUNTIF('Form Responses 1'!L:L,A181)</f>
        <v>#DIV/0!</v>
      </c>
      <c r="K181" s="22">
        <f t="shared" si="0"/>
        <v>0</v>
      </c>
      <c r="L181" s="22">
        <f t="shared" si="1"/>
        <v>0</v>
      </c>
      <c r="M181" s="69" t="e">
        <f t="shared" si="2"/>
        <v>#REF!</v>
      </c>
      <c r="N181" s="22">
        <f>COUNTIF('Data Alokasi Mitra per Bulan'!C:C,A181)</f>
        <v>0</v>
      </c>
      <c r="O181" s="68" t="e">
        <f>ROUND(SUMIF('Honor 2025'!B:B,A181,'Honor 2025'!D:D)/COUNTIF('Honor 2025'!B:B,A181),0)</f>
        <v>#DIV/0!</v>
      </c>
      <c r="P181" s="67" t="s">
        <v>756</v>
      </c>
      <c r="Q181" s="70">
        <v>23</v>
      </c>
      <c r="R181" s="67" t="s">
        <v>1037</v>
      </c>
      <c r="S181" s="22" t="e">
        <f>(SUMIF('Data Alokasi Mitra per Bulan'!C:C,A181,'Data Alokasi Mitra per Bulan'!O:O)+SUMIF('Data Alokasi Mitra per Bulan'!C:C,A181,'Data Alokasi Mitra per Bulan'!P:P))/(COUNTIFS('Data Alokasi Mitra per Bulan'!C:C,A181,'Data Alokasi Mitra per Bulan'!O:O,"&lt;&gt;")+COUNTIFS('Data Alokasi Mitra per Bulan'!C:C,A181,'Data Alokasi Mitra per Bulan'!P:P,"&lt;&gt;"))</f>
        <v>#DIV/0!</v>
      </c>
    </row>
    <row r="182" spans="1:19" ht="14.4">
      <c r="A182" s="62" t="s">
        <v>228</v>
      </c>
      <c r="B182" s="67" t="s">
        <v>737</v>
      </c>
      <c r="C182" s="67" t="s">
        <v>738</v>
      </c>
      <c r="D182" s="22" t="e">
        <f>SUMIF('Form Responses 1'!L:L,A182,'Form Responses 1'!D:D)/COUNTIF('Form Responses 1'!L:L,A182)</f>
        <v>#DIV/0!</v>
      </c>
      <c r="E182" s="69" t="e">
        <f>SUMIF('Form Responses 1'!L:L,A182,'Form Responses 1'!E:E)/COUNTIF('Form Responses 1'!L:L,A182)</f>
        <v>#DIV/0!</v>
      </c>
      <c r="F182" s="69" t="e">
        <f>SUMIF('Form Responses 1'!L:L,A182,'Form Responses 1'!F:F)/COUNTIF('Form Responses 1'!L:L,A182)</f>
        <v>#DIV/0!</v>
      </c>
      <c r="G182" s="22" t="e">
        <f>SUMIF('Form Responses 1'!L:L,A182,'Form Responses 1'!G:G)/COUNTIF('Form Responses 1'!L:L,A182)</f>
        <v>#DIV/0!</v>
      </c>
      <c r="H182" s="22" t="e">
        <f>SUMIF('Form Responses 1'!L:L,A182,'Form Responses 1'!H:H)/COUNTIF('Form Responses 1'!L:L,A182)</f>
        <v>#DIV/0!</v>
      </c>
      <c r="I182" s="22" t="e">
        <f>SUMIF('Form Responses 1'!L:L,A182,'Form Responses 1'!I:I)/COUNTIF('Form Responses 1'!L:L,A182)</f>
        <v>#DIV/0!</v>
      </c>
      <c r="J182" s="22" t="e">
        <f>SUMIF('Form Responses 1'!L:L,A182,'Form Responses 1'!J:J)/COUNTIF('Form Responses 1'!L:L,A182)</f>
        <v>#DIV/0!</v>
      </c>
      <c r="K182" s="22">
        <f t="shared" si="0"/>
        <v>0</v>
      </c>
      <c r="L182" s="22">
        <f t="shared" si="1"/>
        <v>0</v>
      </c>
      <c r="M182" s="69" t="e">
        <f t="shared" si="2"/>
        <v>#REF!</v>
      </c>
      <c r="N182" s="22">
        <f>COUNTIF('Data Alokasi Mitra per Bulan'!C:C,A182)</f>
        <v>3</v>
      </c>
      <c r="O182" s="68">
        <f>ROUND(SUMIF('Honor 2025'!B:B,A182,'Honor 2025'!D:D)/COUNTIF('Honor 2025'!B:B,A182),0)</f>
        <v>508833</v>
      </c>
      <c r="P182" s="67" t="s">
        <v>830</v>
      </c>
      <c r="Q182" s="70">
        <v>41</v>
      </c>
      <c r="R182" s="67" t="s">
        <v>1038</v>
      </c>
      <c r="S182" s="22" t="e">
        <f>(SUMIF('Data Alokasi Mitra per Bulan'!C:C,A182,'Data Alokasi Mitra per Bulan'!O:O)+SUMIF('Data Alokasi Mitra per Bulan'!C:C,A182,'Data Alokasi Mitra per Bulan'!P:P))/(COUNTIFS('Data Alokasi Mitra per Bulan'!C:C,A182,'Data Alokasi Mitra per Bulan'!O:O,"&lt;&gt;")+COUNTIFS('Data Alokasi Mitra per Bulan'!C:C,A182,'Data Alokasi Mitra per Bulan'!P:P,"&lt;&gt;"))</f>
        <v>#DIV/0!</v>
      </c>
    </row>
    <row r="183" spans="1:19" ht="14.4">
      <c r="A183" s="22" t="s">
        <v>1039</v>
      </c>
      <c r="B183" s="67" t="s">
        <v>737</v>
      </c>
      <c r="C183" s="67" t="s">
        <v>781</v>
      </c>
      <c r="D183" s="22" t="e">
        <f>SUMIF('Form Responses 1'!L:L,A183,'Form Responses 1'!D:D)/COUNTIF('Form Responses 1'!L:L,A183)</f>
        <v>#DIV/0!</v>
      </c>
      <c r="E183" s="69" t="e">
        <f>SUMIF('Form Responses 1'!L:L,A183,'Form Responses 1'!E:E)/COUNTIF('Form Responses 1'!L:L,A183)</f>
        <v>#DIV/0!</v>
      </c>
      <c r="F183" s="69" t="e">
        <f>SUMIF('Form Responses 1'!L:L,A183,'Form Responses 1'!F:F)/COUNTIF('Form Responses 1'!L:L,A183)</f>
        <v>#DIV/0!</v>
      </c>
      <c r="G183" s="22" t="e">
        <f>SUMIF('Form Responses 1'!L:L,A183,'Form Responses 1'!G:G)/COUNTIF('Form Responses 1'!L:L,A183)</f>
        <v>#DIV/0!</v>
      </c>
      <c r="H183" s="22" t="e">
        <f>SUMIF('Form Responses 1'!L:L,A183,'Form Responses 1'!H:H)/COUNTIF('Form Responses 1'!L:L,A183)</f>
        <v>#DIV/0!</v>
      </c>
      <c r="I183" s="22" t="e">
        <f>SUMIF('Form Responses 1'!L:L,A183,'Form Responses 1'!I:I)/COUNTIF('Form Responses 1'!L:L,A183)</f>
        <v>#DIV/0!</v>
      </c>
      <c r="J183" s="22" t="e">
        <f>SUMIF('Form Responses 1'!L:L,A183,'Form Responses 1'!J:J)/COUNTIF('Form Responses 1'!L:L,A183)</f>
        <v>#DIV/0!</v>
      </c>
      <c r="K183" s="22">
        <f t="shared" si="0"/>
        <v>0</v>
      </c>
      <c r="L183" s="22">
        <f t="shared" si="1"/>
        <v>0</v>
      </c>
      <c r="M183" s="69" t="e">
        <f t="shared" si="2"/>
        <v>#REF!</v>
      </c>
      <c r="N183" s="22">
        <f>COUNTIF('Data Alokasi Mitra per Bulan'!C:C,A183)</f>
        <v>0</v>
      </c>
      <c r="O183" s="68" t="e">
        <f>ROUND(SUMIF('Honor 2025'!B:B,A183,'Honor 2025'!D:D)/COUNTIF('Honor 2025'!B:B,A183),0)</f>
        <v>#DIV/0!</v>
      </c>
      <c r="P183" s="67" t="s">
        <v>769</v>
      </c>
      <c r="Q183" s="70">
        <v>29</v>
      </c>
      <c r="R183" s="67" t="s">
        <v>1040</v>
      </c>
      <c r="S183" s="22" t="e">
        <f>(SUMIF('Data Alokasi Mitra per Bulan'!C:C,A183,'Data Alokasi Mitra per Bulan'!O:O)+SUMIF('Data Alokasi Mitra per Bulan'!C:C,A183,'Data Alokasi Mitra per Bulan'!P:P))/(COUNTIFS('Data Alokasi Mitra per Bulan'!C:C,A183,'Data Alokasi Mitra per Bulan'!O:O,"&lt;&gt;")+COUNTIFS('Data Alokasi Mitra per Bulan'!C:C,A183,'Data Alokasi Mitra per Bulan'!P:P,"&lt;&gt;"))</f>
        <v>#DIV/0!</v>
      </c>
    </row>
    <row r="184" spans="1:19" ht="14.4">
      <c r="A184" s="62" t="s">
        <v>50</v>
      </c>
      <c r="B184" s="67" t="s">
        <v>737</v>
      </c>
      <c r="C184" s="67" t="s">
        <v>738</v>
      </c>
      <c r="D184" s="22" t="e">
        <f>SUMIF('Form Responses 1'!L:L,A184,'Form Responses 1'!D:D)/COUNTIF('Form Responses 1'!L:L,A184)</f>
        <v>#DIV/0!</v>
      </c>
      <c r="E184" s="69" t="e">
        <f>SUMIF('Form Responses 1'!L:L,A184,'Form Responses 1'!E:E)/COUNTIF('Form Responses 1'!L:L,A184)</f>
        <v>#DIV/0!</v>
      </c>
      <c r="F184" s="69" t="e">
        <f>SUMIF('Form Responses 1'!L:L,A184,'Form Responses 1'!F:F)/COUNTIF('Form Responses 1'!L:L,A184)</f>
        <v>#DIV/0!</v>
      </c>
      <c r="G184" s="22" t="e">
        <f>SUMIF('Form Responses 1'!L:L,A184,'Form Responses 1'!G:G)/COUNTIF('Form Responses 1'!L:L,A184)</f>
        <v>#DIV/0!</v>
      </c>
      <c r="H184" s="22" t="e">
        <f>SUMIF('Form Responses 1'!L:L,A184,'Form Responses 1'!H:H)/COUNTIF('Form Responses 1'!L:L,A184)</f>
        <v>#DIV/0!</v>
      </c>
      <c r="I184" s="22" t="e">
        <f>SUMIF('Form Responses 1'!L:L,A184,'Form Responses 1'!I:I)/COUNTIF('Form Responses 1'!L:L,A184)</f>
        <v>#DIV/0!</v>
      </c>
      <c r="J184" s="22" t="e">
        <f>SUMIF('Form Responses 1'!L:L,A184,'Form Responses 1'!J:J)/COUNTIF('Form Responses 1'!L:L,A184)</f>
        <v>#DIV/0!</v>
      </c>
      <c r="K184" s="22">
        <f t="shared" si="0"/>
        <v>0</v>
      </c>
      <c r="L184" s="22">
        <f t="shared" si="1"/>
        <v>0</v>
      </c>
      <c r="M184" s="69" t="e">
        <f t="shared" si="2"/>
        <v>#REF!</v>
      </c>
      <c r="N184" s="22">
        <f>COUNTIF('Data Alokasi Mitra per Bulan'!C:C,A184)</f>
        <v>40</v>
      </c>
      <c r="O184" s="68">
        <f>ROUND(SUMIF('Honor 2025'!B:B,A184,'Honor 2025'!D:D)/COUNTIF('Honor 2025'!B:B,A184),0)</f>
        <v>923500</v>
      </c>
      <c r="P184" s="67" t="s">
        <v>764</v>
      </c>
      <c r="Q184" s="70">
        <v>33</v>
      </c>
      <c r="R184" s="67" t="s">
        <v>1041</v>
      </c>
      <c r="S184" s="22" t="e">
        <f>(SUMIF('Data Alokasi Mitra per Bulan'!C:C,A184,'Data Alokasi Mitra per Bulan'!O:O)+SUMIF('Data Alokasi Mitra per Bulan'!C:C,A184,'Data Alokasi Mitra per Bulan'!P:P))/(COUNTIFS('Data Alokasi Mitra per Bulan'!C:C,A184,'Data Alokasi Mitra per Bulan'!O:O,"&lt;&gt;")+COUNTIFS('Data Alokasi Mitra per Bulan'!C:C,A184,'Data Alokasi Mitra per Bulan'!P:P,"&lt;&gt;"))</f>
        <v>#DIV/0!</v>
      </c>
    </row>
    <row r="185" spans="1:19" ht="14.4">
      <c r="A185" s="22" t="s">
        <v>1042</v>
      </c>
      <c r="B185" s="67" t="s">
        <v>737</v>
      </c>
      <c r="C185" s="67" t="s">
        <v>746</v>
      </c>
      <c r="D185" s="22" t="e">
        <f>SUMIF('Form Responses 1'!L:L,A185,'Form Responses 1'!D:D)/COUNTIF('Form Responses 1'!L:L,A185)</f>
        <v>#DIV/0!</v>
      </c>
      <c r="E185" s="69" t="e">
        <f>SUMIF('Form Responses 1'!L:L,A185,'Form Responses 1'!E:E)/COUNTIF('Form Responses 1'!L:L,A185)</f>
        <v>#DIV/0!</v>
      </c>
      <c r="F185" s="69" t="e">
        <f>SUMIF('Form Responses 1'!L:L,A185,'Form Responses 1'!F:F)/COUNTIF('Form Responses 1'!L:L,A185)</f>
        <v>#DIV/0!</v>
      </c>
      <c r="G185" s="22" t="e">
        <f>SUMIF('Form Responses 1'!L:L,A185,'Form Responses 1'!G:G)/COUNTIF('Form Responses 1'!L:L,A185)</f>
        <v>#DIV/0!</v>
      </c>
      <c r="H185" s="22" t="e">
        <f>SUMIF('Form Responses 1'!L:L,A185,'Form Responses 1'!H:H)/COUNTIF('Form Responses 1'!L:L,A185)</f>
        <v>#DIV/0!</v>
      </c>
      <c r="I185" s="22" t="e">
        <f>SUMIF('Form Responses 1'!L:L,A185,'Form Responses 1'!I:I)/COUNTIF('Form Responses 1'!L:L,A185)</f>
        <v>#DIV/0!</v>
      </c>
      <c r="J185" s="22" t="e">
        <f>SUMIF('Form Responses 1'!L:L,A185,'Form Responses 1'!J:J)/COUNTIF('Form Responses 1'!L:L,A185)</f>
        <v>#DIV/0!</v>
      </c>
      <c r="K185" s="22">
        <f t="shared" si="0"/>
        <v>0</v>
      </c>
      <c r="L185" s="22">
        <f t="shared" si="1"/>
        <v>0</v>
      </c>
      <c r="M185" s="69" t="e">
        <f t="shared" si="2"/>
        <v>#REF!</v>
      </c>
      <c r="N185" s="22">
        <f>COUNTIF('Data Alokasi Mitra per Bulan'!C:C,A185)</f>
        <v>0</v>
      </c>
      <c r="O185" s="68" t="e">
        <f>ROUND(SUMIF('Honor 2025'!B:B,A185,'Honor 2025'!D:D)/COUNTIF('Honor 2025'!B:B,A185),0)</f>
        <v>#DIV/0!</v>
      </c>
      <c r="P185" s="67" t="s">
        <v>743</v>
      </c>
      <c r="Q185" s="70">
        <v>23</v>
      </c>
      <c r="R185" s="67" t="s">
        <v>1043</v>
      </c>
      <c r="S185" s="22" t="e">
        <f>(SUMIF('Data Alokasi Mitra per Bulan'!C:C,A185,'Data Alokasi Mitra per Bulan'!O:O)+SUMIF('Data Alokasi Mitra per Bulan'!C:C,A185,'Data Alokasi Mitra per Bulan'!P:P))/(COUNTIFS('Data Alokasi Mitra per Bulan'!C:C,A185,'Data Alokasi Mitra per Bulan'!O:O,"&lt;&gt;")+COUNTIFS('Data Alokasi Mitra per Bulan'!C:C,A185,'Data Alokasi Mitra per Bulan'!P:P,"&lt;&gt;"))</f>
        <v>#DIV/0!</v>
      </c>
    </row>
    <row r="186" spans="1:19" ht="14.4">
      <c r="A186" s="62" t="s">
        <v>51</v>
      </c>
      <c r="B186" s="67" t="s">
        <v>737</v>
      </c>
      <c r="C186" s="67" t="s">
        <v>738</v>
      </c>
      <c r="D186" s="22" t="e">
        <f>SUMIF('Form Responses 1'!L:L,A186,'Form Responses 1'!D:D)/COUNTIF('Form Responses 1'!L:L,A186)</f>
        <v>#DIV/0!</v>
      </c>
      <c r="E186" s="69" t="e">
        <f>SUMIF('Form Responses 1'!L:L,A186,'Form Responses 1'!E:E)/COUNTIF('Form Responses 1'!L:L,A186)</f>
        <v>#DIV/0!</v>
      </c>
      <c r="F186" s="69" t="e">
        <f>SUMIF('Form Responses 1'!L:L,A186,'Form Responses 1'!F:F)/COUNTIF('Form Responses 1'!L:L,A186)</f>
        <v>#DIV/0!</v>
      </c>
      <c r="G186" s="22" t="e">
        <f>SUMIF('Form Responses 1'!L:L,A186,'Form Responses 1'!G:G)/COUNTIF('Form Responses 1'!L:L,A186)</f>
        <v>#DIV/0!</v>
      </c>
      <c r="H186" s="22" t="e">
        <f>SUMIF('Form Responses 1'!L:L,A186,'Form Responses 1'!H:H)/COUNTIF('Form Responses 1'!L:L,A186)</f>
        <v>#DIV/0!</v>
      </c>
      <c r="I186" s="22" t="e">
        <f>SUMIF('Form Responses 1'!L:L,A186,'Form Responses 1'!I:I)/COUNTIF('Form Responses 1'!L:L,A186)</f>
        <v>#DIV/0!</v>
      </c>
      <c r="J186" s="22" t="e">
        <f>SUMIF('Form Responses 1'!L:L,A186,'Form Responses 1'!J:J)/COUNTIF('Form Responses 1'!L:L,A186)</f>
        <v>#DIV/0!</v>
      </c>
      <c r="K186" s="22">
        <f t="shared" si="0"/>
        <v>0</v>
      </c>
      <c r="L186" s="22">
        <f t="shared" si="1"/>
        <v>0</v>
      </c>
      <c r="M186" s="69" t="e">
        <f t="shared" si="2"/>
        <v>#REF!</v>
      </c>
      <c r="N186" s="22">
        <f>COUNTIF('Data Alokasi Mitra per Bulan'!C:C,A186)</f>
        <v>88</v>
      </c>
      <c r="O186" s="68">
        <f>ROUND(SUMIF('Honor 2025'!B:B,A186,'Honor 2025'!D:D)/COUNTIF('Honor 2025'!B:B,A186),0)</f>
        <v>2585333</v>
      </c>
      <c r="P186" s="67" t="s">
        <v>826</v>
      </c>
      <c r="Q186" s="70">
        <v>48</v>
      </c>
      <c r="R186" s="67" t="s">
        <v>1044</v>
      </c>
      <c r="S186" s="22" t="e">
        <f>(SUMIF('Data Alokasi Mitra per Bulan'!C:C,A186,'Data Alokasi Mitra per Bulan'!O:O)+SUMIF('Data Alokasi Mitra per Bulan'!C:C,A186,'Data Alokasi Mitra per Bulan'!P:P))/(COUNTIFS('Data Alokasi Mitra per Bulan'!C:C,A186,'Data Alokasi Mitra per Bulan'!O:O,"&lt;&gt;")+COUNTIFS('Data Alokasi Mitra per Bulan'!C:C,A186,'Data Alokasi Mitra per Bulan'!P:P,"&lt;&gt;"))</f>
        <v>#DIV/0!</v>
      </c>
    </row>
    <row r="187" spans="1:19" ht="14.4">
      <c r="A187" s="62" t="s">
        <v>33</v>
      </c>
      <c r="B187" s="67" t="s">
        <v>737</v>
      </c>
      <c r="C187" s="67" t="s">
        <v>738</v>
      </c>
      <c r="D187" s="22" t="e">
        <f>SUMIF('Form Responses 1'!L:L,A187,'Form Responses 1'!D:D)/COUNTIF('Form Responses 1'!L:L,A187)</f>
        <v>#DIV/0!</v>
      </c>
      <c r="E187" s="69" t="e">
        <f>SUMIF('Form Responses 1'!L:L,A187,'Form Responses 1'!E:E)/COUNTIF('Form Responses 1'!L:L,A187)</f>
        <v>#DIV/0!</v>
      </c>
      <c r="F187" s="69" t="e">
        <f>SUMIF('Form Responses 1'!L:L,A187,'Form Responses 1'!F:F)/COUNTIF('Form Responses 1'!L:L,A187)</f>
        <v>#DIV/0!</v>
      </c>
      <c r="G187" s="22" t="e">
        <f>SUMIF('Form Responses 1'!L:L,A187,'Form Responses 1'!G:G)/COUNTIF('Form Responses 1'!L:L,A187)</f>
        <v>#DIV/0!</v>
      </c>
      <c r="H187" s="22" t="e">
        <f>SUMIF('Form Responses 1'!L:L,A187,'Form Responses 1'!H:H)/COUNTIF('Form Responses 1'!L:L,A187)</f>
        <v>#DIV/0!</v>
      </c>
      <c r="I187" s="22" t="e">
        <f>SUMIF('Form Responses 1'!L:L,A187,'Form Responses 1'!I:I)/COUNTIF('Form Responses 1'!L:L,A187)</f>
        <v>#DIV/0!</v>
      </c>
      <c r="J187" s="22" t="e">
        <f>SUMIF('Form Responses 1'!L:L,A187,'Form Responses 1'!J:J)/COUNTIF('Form Responses 1'!L:L,A187)</f>
        <v>#DIV/0!</v>
      </c>
      <c r="K187" s="22">
        <f t="shared" si="0"/>
        <v>0</v>
      </c>
      <c r="L187" s="22">
        <f t="shared" si="1"/>
        <v>0</v>
      </c>
      <c r="M187" s="69" t="e">
        <f t="shared" si="2"/>
        <v>#REF!</v>
      </c>
      <c r="N187" s="22">
        <f>COUNTIF('Data Alokasi Mitra per Bulan'!C:C,A187)</f>
        <v>18</v>
      </c>
      <c r="O187" s="68">
        <f>ROUND(SUMIF('Honor 2025'!B:B,A187,'Honor 2025'!D:D)/COUNTIF('Honor 2025'!B:B,A187),0)</f>
        <v>1345500</v>
      </c>
      <c r="P187" s="67" t="s">
        <v>739</v>
      </c>
      <c r="Q187" s="70">
        <v>44</v>
      </c>
      <c r="R187" s="67" t="s">
        <v>1045</v>
      </c>
      <c r="S187" s="22" t="e">
        <f>(SUMIF('Data Alokasi Mitra per Bulan'!C:C,A187,'Data Alokasi Mitra per Bulan'!O:O)+SUMIF('Data Alokasi Mitra per Bulan'!C:C,A187,'Data Alokasi Mitra per Bulan'!P:P))/(COUNTIFS('Data Alokasi Mitra per Bulan'!C:C,A187,'Data Alokasi Mitra per Bulan'!O:O,"&lt;&gt;")+COUNTIFS('Data Alokasi Mitra per Bulan'!C:C,A187,'Data Alokasi Mitra per Bulan'!P:P,"&lt;&gt;"))</f>
        <v>#DIV/0!</v>
      </c>
    </row>
    <row r="188" spans="1:19" ht="14.4">
      <c r="A188" s="22" t="s">
        <v>1046</v>
      </c>
      <c r="B188" s="67" t="s">
        <v>737</v>
      </c>
      <c r="C188" s="67" t="s">
        <v>738</v>
      </c>
      <c r="D188" s="22" t="e">
        <f>SUMIF('Form Responses 1'!L:L,A188,'Form Responses 1'!D:D)/COUNTIF('Form Responses 1'!L:L,A188)</f>
        <v>#DIV/0!</v>
      </c>
      <c r="E188" s="69" t="e">
        <f>SUMIF('Form Responses 1'!L:L,A188,'Form Responses 1'!E:E)/COUNTIF('Form Responses 1'!L:L,A188)</f>
        <v>#DIV/0!</v>
      </c>
      <c r="F188" s="69" t="e">
        <f>SUMIF('Form Responses 1'!L:L,A188,'Form Responses 1'!F:F)/COUNTIF('Form Responses 1'!L:L,A188)</f>
        <v>#DIV/0!</v>
      </c>
      <c r="G188" s="22" t="e">
        <f>SUMIF('Form Responses 1'!L:L,A188,'Form Responses 1'!G:G)/COUNTIF('Form Responses 1'!L:L,A188)</f>
        <v>#DIV/0!</v>
      </c>
      <c r="H188" s="22" t="e">
        <f>SUMIF('Form Responses 1'!L:L,A188,'Form Responses 1'!H:H)/COUNTIF('Form Responses 1'!L:L,A188)</f>
        <v>#DIV/0!</v>
      </c>
      <c r="I188" s="22" t="e">
        <f>SUMIF('Form Responses 1'!L:L,A188,'Form Responses 1'!I:I)/COUNTIF('Form Responses 1'!L:L,A188)</f>
        <v>#DIV/0!</v>
      </c>
      <c r="J188" s="22" t="e">
        <f>SUMIF('Form Responses 1'!L:L,A188,'Form Responses 1'!J:J)/COUNTIF('Form Responses 1'!L:L,A188)</f>
        <v>#DIV/0!</v>
      </c>
      <c r="K188" s="22">
        <f t="shared" si="0"/>
        <v>0</v>
      </c>
      <c r="L188" s="22">
        <f t="shared" si="1"/>
        <v>0</v>
      </c>
      <c r="M188" s="69" t="e">
        <f t="shared" si="2"/>
        <v>#REF!</v>
      </c>
      <c r="N188" s="22">
        <f>COUNTIF('Data Alokasi Mitra per Bulan'!C:C,A188)</f>
        <v>0</v>
      </c>
      <c r="O188" s="68" t="e">
        <f>ROUND(SUMIF('Honor 2025'!B:B,A188,'Honor 2025'!D:D)/COUNTIF('Honor 2025'!B:B,A188),0)</f>
        <v>#DIV/0!</v>
      </c>
      <c r="P188" s="67" t="s">
        <v>769</v>
      </c>
      <c r="Q188" s="70">
        <v>30</v>
      </c>
      <c r="R188" s="67" t="s">
        <v>1047</v>
      </c>
      <c r="S188" s="22" t="e">
        <f>(SUMIF('Data Alokasi Mitra per Bulan'!C:C,A188,'Data Alokasi Mitra per Bulan'!O:O)+SUMIF('Data Alokasi Mitra per Bulan'!C:C,A188,'Data Alokasi Mitra per Bulan'!P:P))/(COUNTIFS('Data Alokasi Mitra per Bulan'!C:C,A188,'Data Alokasi Mitra per Bulan'!O:O,"&lt;&gt;")+COUNTIFS('Data Alokasi Mitra per Bulan'!C:C,A188,'Data Alokasi Mitra per Bulan'!P:P,"&lt;&gt;"))</f>
        <v>#DIV/0!</v>
      </c>
    </row>
    <row r="189" spans="1:19" ht="14.4">
      <c r="A189" s="62" t="s">
        <v>1048</v>
      </c>
      <c r="B189" s="67" t="s">
        <v>737</v>
      </c>
      <c r="C189" s="67" t="s">
        <v>738</v>
      </c>
      <c r="D189" s="22" t="e">
        <f>SUMIF('Form Responses 1'!L:L,A189,'Form Responses 1'!D:D)/COUNTIF('Form Responses 1'!L:L,A189)</f>
        <v>#DIV/0!</v>
      </c>
      <c r="E189" s="69" t="e">
        <f>SUMIF('Form Responses 1'!L:L,A189,'Form Responses 1'!E:E)/COUNTIF('Form Responses 1'!L:L,A189)</f>
        <v>#DIV/0!</v>
      </c>
      <c r="F189" s="69" t="e">
        <f>SUMIF('Form Responses 1'!L:L,A189,'Form Responses 1'!F:F)/COUNTIF('Form Responses 1'!L:L,A189)</f>
        <v>#DIV/0!</v>
      </c>
      <c r="G189" s="22" t="e">
        <f>SUMIF('Form Responses 1'!L:L,A189,'Form Responses 1'!G:G)/COUNTIF('Form Responses 1'!L:L,A189)</f>
        <v>#DIV/0!</v>
      </c>
      <c r="H189" s="22" t="e">
        <f>SUMIF('Form Responses 1'!L:L,A189,'Form Responses 1'!H:H)/COUNTIF('Form Responses 1'!L:L,A189)</f>
        <v>#DIV/0!</v>
      </c>
      <c r="I189" s="22" t="e">
        <f>SUMIF('Form Responses 1'!L:L,A189,'Form Responses 1'!I:I)/COUNTIF('Form Responses 1'!L:L,A189)</f>
        <v>#DIV/0!</v>
      </c>
      <c r="J189" s="22" t="e">
        <f>SUMIF('Form Responses 1'!L:L,A189,'Form Responses 1'!J:J)/COUNTIF('Form Responses 1'!L:L,A189)</f>
        <v>#DIV/0!</v>
      </c>
      <c r="K189" s="22">
        <f t="shared" si="0"/>
        <v>0</v>
      </c>
      <c r="L189" s="22">
        <f t="shared" si="1"/>
        <v>0</v>
      </c>
      <c r="M189" s="69" t="e">
        <f t="shared" si="2"/>
        <v>#REF!</v>
      </c>
      <c r="N189" s="22">
        <f>COUNTIF('Data Alokasi Mitra per Bulan'!C:C,A189)</f>
        <v>0</v>
      </c>
      <c r="O189" s="68" t="e">
        <f>ROUND(SUMIF('Honor 2025'!B:B,A189,'Honor 2025'!D:D)/COUNTIF('Honor 2025'!B:B,A189),0)</f>
        <v>#DIV/0!</v>
      </c>
      <c r="P189" s="67" t="s">
        <v>743</v>
      </c>
      <c r="Q189" s="70">
        <v>49</v>
      </c>
      <c r="R189" s="67" t="s">
        <v>1049</v>
      </c>
      <c r="S189" s="22" t="e">
        <f>(SUMIF('Data Alokasi Mitra per Bulan'!C:C,A189,'Data Alokasi Mitra per Bulan'!O:O)+SUMIF('Data Alokasi Mitra per Bulan'!C:C,A189,'Data Alokasi Mitra per Bulan'!P:P))/(COUNTIFS('Data Alokasi Mitra per Bulan'!C:C,A189,'Data Alokasi Mitra per Bulan'!O:O,"&lt;&gt;")+COUNTIFS('Data Alokasi Mitra per Bulan'!C:C,A189,'Data Alokasi Mitra per Bulan'!P:P,"&lt;&gt;"))</f>
        <v>#DIV/0!</v>
      </c>
    </row>
    <row r="190" spans="1:19" ht="14.4">
      <c r="A190" s="62" t="s">
        <v>43</v>
      </c>
      <c r="B190" s="67" t="s">
        <v>742</v>
      </c>
      <c r="C190" s="67" t="s">
        <v>738</v>
      </c>
      <c r="D190" s="22" t="e">
        <f>SUMIF('Form Responses 1'!L:L,A190,'Form Responses 1'!D:D)/COUNTIF('Form Responses 1'!L:L,A190)</f>
        <v>#DIV/0!</v>
      </c>
      <c r="E190" s="69" t="e">
        <f>SUMIF('Form Responses 1'!L:L,A190,'Form Responses 1'!E:E)/COUNTIF('Form Responses 1'!L:L,A190)</f>
        <v>#DIV/0!</v>
      </c>
      <c r="F190" s="69" t="e">
        <f>SUMIF('Form Responses 1'!L:L,A190,'Form Responses 1'!F:F)/COUNTIF('Form Responses 1'!L:L,A190)</f>
        <v>#DIV/0!</v>
      </c>
      <c r="G190" s="22" t="e">
        <f>SUMIF('Form Responses 1'!L:L,A190,'Form Responses 1'!G:G)/COUNTIF('Form Responses 1'!L:L,A190)</f>
        <v>#DIV/0!</v>
      </c>
      <c r="H190" s="22" t="e">
        <f>SUMIF('Form Responses 1'!L:L,A190,'Form Responses 1'!H:H)/COUNTIF('Form Responses 1'!L:L,A190)</f>
        <v>#DIV/0!</v>
      </c>
      <c r="I190" s="22" t="e">
        <f>SUMIF('Form Responses 1'!L:L,A190,'Form Responses 1'!I:I)/COUNTIF('Form Responses 1'!L:L,A190)</f>
        <v>#DIV/0!</v>
      </c>
      <c r="J190" s="22" t="e">
        <f>SUMIF('Form Responses 1'!L:L,A190,'Form Responses 1'!J:J)/COUNTIF('Form Responses 1'!L:L,A190)</f>
        <v>#DIV/0!</v>
      </c>
      <c r="K190" s="22">
        <f t="shared" si="0"/>
        <v>0</v>
      </c>
      <c r="L190" s="22">
        <f t="shared" si="1"/>
        <v>0</v>
      </c>
      <c r="M190" s="69" t="e">
        <f t="shared" si="2"/>
        <v>#REF!</v>
      </c>
      <c r="N190" s="22">
        <f>COUNTIF('Data Alokasi Mitra per Bulan'!C:C,A190)</f>
        <v>68</v>
      </c>
      <c r="O190" s="68">
        <f>ROUND(SUMIF('Honor 2025'!B:B,A190,'Honor 2025'!D:D)/COUNTIF('Honor 2025'!B:B,A190),0)</f>
        <v>1509083</v>
      </c>
      <c r="P190" s="67" t="s">
        <v>769</v>
      </c>
      <c r="Q190" s="70">
        <v>43</v>
      </c>
      <c r="R190" s="67" t="s">
        <v>1050</v>
      </c>
      <c r="S190" s="22" t="e">
        <f>(SUMIF('Data Alokasi Mitra per Bulan'!C:C,A190,'Data Alokasi Mitra per Bulan'!O:O)+SUMIF('Data Alokasi Mitra per Bulan'!C:C,A190,'Data Alokasi Mitra per Bulan'!P:P))/(COUNTIFS('Data Alokasi Mitra per Bulan'!C:C,A190,'Data Alokasi Mitra per Bulan'!O:O,"&lt;&gt;")+COUNTIFS('Data Alokasi Mitra per Bulan'!C:C,A190,'Data Alokasi Mitra per Bulan'!P:P,"&lt;&gt;"))</f>
        <v>#DIV/0!</v>
      </c>
    </row>
    <row r="191" spans="1:19" ht="14.4">
      <c r="A191" s="22" t="s">
        <v>25</v>
      </c>
      <c r="B191" s="67" t="s">
        <v>742</v>
      </c>
      <c r="C191" s="67" t="s">
        <v>746</v>
      </c>
      <c r="D191" s="22">
        <f>SUMIF('Form Responses 1'!L:L,A191,'Form Responses 1'!D:D)/COUNTIF('Form Responses 1'!L:L,A191)</f>
        <v>4</v>
      </c>
      <c r="E191" s="69">
        <f>SUMIF('Form Responses 1'!L:L,A191,'Form Responses 1'!E:E)/COUNTIF('Form Responses 1'!L:L,A191)</f>
        <v>5</v>
      </c>
      <c r="F191" s="69">
        <f>SUMIF('Form Responses 1'!L:L,A191,'Form Responses 1'!F:F)/COUNTIF('Form Responses 1'!L:L,A191)</f>
        <v>5</v>
      </c>
      <c r="G191" s="22">
        <f>SUMIF('Form Responses 1'!L:L,A191,'Form Responses 1'!G:G)/COUNTIF('Form Responses 1'!L:L,A191)</f>
        <v>5</v>
      </c>
      <c r="H191" s="22">
        <f>SUMIF('Form Responses 1'!L:L,A191,'Form Responses 1'!H:H)/COUNTIF('Form Responses 1'!L:L,A191)</f>
        <v>5</v>
      </c>
      <c r="I191" s="22">
        <f>SUMIF('Form Responses 1'!L:L,A191,'Form Responses 1'!I:I)/COUNTIF('Form Responses 1'!L:L,A191)</f>
        <v>5</v>
      </c>
      <c r="J191" s="22">
        <f>SUMIF('Form Responses 1'!L:L,A191,'Form Responses 1'!J:J)/COUNTIF('Form Responses 1'!L:L,A191)</f>
        <v>5</v>
      </c>
      <c r="K191" s="22">
        <f t="shared" si="0"/>
        <v>34</v>
      </c>
      <c r="L191" s="22">
        <f t="shared" si="1"/>
        <v>4.8600000000000003</v>
      </c>
      <c r="M191" s="69" t="e">
        <f t="shared" si="2"/>
        <v>#REF!</v>
      </c>
      <c r="N191" s="22">
        <f>COUNTIF('Data Alokasi Mitra per Bulan'!C:C,A191)</f>
        <v>12</v>
      </c>
      <c r="O191" s="68">
        <f>ROUND(SUMIF('Honor 2025'!B:B,A191,'Honor 2025'!D:D)/COUNTIF('Honor 2025'!B:B,A191),0)</f>
        <v>2239250</v>
      </c>
      <c r="P191" s="67" t="s">
        <v>743</v>
      </c>
      <c r="Q191" s="70">
        <v>39</v>
      </c>
      <c r="R191" s="67" t="s">
        <v>1051</v>
      </c>
      <c r="S191" s="22" t="e">
        <f>(SUMIF('Data Alokasi Mitra per Bulan'!C:C,A191,'Data Alokasi Mitra per Bulan'!O:O)+SUMIF('Data Alokasi Mitra per Bulan'!C:C,A191,'Data Alokasi Mitra per Bulan'!P:P))/(COUNTIFS('Data Alokasi Mitra per Bulan'!C:C,A191,'Data Alokasi Mitra per Bulan'!O:O,"&lt;&gt;")+COUNTIFS('Data Alokasi Mitra per Bulan'!C:C,A191,'Data Alokasi Mitra per Bulan'!P:P,"&lt;&gt;"))</f>
        <v>#DIV/0!</v>
      </c>
    </row>
    <row r="192" spans="1:19" ht="14.4">
      <c r="A192" s="62" t="s">
        <v>88</v>
      </c>
      <c r="B192" s="67" t="s">
        <v>737</v>
      </c>
      <c r="C192" s="67" t="s">
        <v>746</v>
      </c>
      <c r="D192" s="22" t="e">
        <f>SUMIF('Form Responses 1'!L:L,A192,'Form Responses 1'!D:D)/COUNTIF('Form Responses 1'!L:L,A192)</f>
        <v>#DIV/0!</v>
      </c>
      <c r="E192" s="69" t="e">
        <f>SUMIF('Form Responses 1'!L:L,A192,'Form Responses 1'!E:E)/COUNTIF('Form Responses 1'!L:L,A192)</f>
        <v>#DIV/0!</v>
      </c>
      <c r="F192" s="69" t="e">
        <f>SUMIF('Form Responses 1'!L:L,A192,'Form Responses 1'!F:F)/COUNTIF('Form Responses 1'!L:L,A192)</f>
        <v>#DIV/0!</v>
      </c>
      <c r="G192" s="22" t="e">
        <f>SUMIF('Form Responses 1'!L:L,A192,'Form Responses 1'!G:G)/COUNTIF('Form Responses 1'!L:L,A192)</f>
        <v>#DIV/0!</v>
      </c>
      <c r="H192" s="22" t="e">
        <f>SUMIF('Form Responses 1'!L:L,A192,'Form Responses 1'!H:H)/COUNTIF('Form Responses 1'!L:L,A192)</f>
        <v>#DIV/0!</v>
      </c>
      <c r="I192" s="22" t="e">
        <f>SUMIF('Form Responses 1'!L:L,A192,'Form Responses 1'!I:I)/COUNTIF('Form Responses 1'!L:L,A192)</f>
        <v>#DIV/0!</v>
      </c>
      <c r="J192" s="22" t="e">
        <f>SUMIF('Form Responses 1'!L:L,A192,'Form Responses 1'!J:J)/COUNTIF('Form Responses 1'!L:L,A192)</f>
        <v>#DIV/0!</v>
      </c>
      <c r="K192" s="22">
        <f t="shared" si="0"/>
        <v>0</v>
      </c>
      <c r="L192" s="22">
        <f t="shared" si="1"/>
        <v>0</v>
      </c>
      <c r="M192" s="69" t="e">
        <f t="shared" si="2"/>
        <v>#REF!</v>
      </c>
      <c r="N192" s="22">
        <f>COUNTIF('Data Alokasi Mitra per Bulan'!C:C,A192)</f>
        <v>1</v>
      </c>
      <c r="O192" s="68">
        <f>ROUND(SUMIF('Honor 2025'!B:B,A192,'Honor 2025'!D:D)/COUNTIF('Honor 2025'!B:B,A192),0)</f>
        <v>32083</v>
      </c>
      <c r="P192" s="67" t="s">
        <v>761</v>
      </c>
      <c r="Q192" s="70">
        <v>34</v>
      </c>
      <c r="R192" s="67" t="s">
        <v>1052</v>
      </c>
      <c r="S192" s="22" t="e">
        <f>(SUMIF('Data Alokasi Mitra per Bulan'!C:C,A192,'Data Alokasi Mitra per Bulan'!O:O)+SUMIF('Data Alokasi Mitra per Bulan'!C:C,A192,'Data Alokasi Mitra per Bulan'!P:P))/(COUNTIFS('Data Alokasi Mitra per Bulan'!C:C,A192,'Data Alokasi Mitra per Bulan'!O:O,"&lt;&gt;")+COUNTIFS('Data Alokasi Mitra per Bulan'!C:C,A192,'Data Alokasi Mitra per Bulan'!P:P,"&lt;&gt;"))</f>
        <v>#DIV/0!</v>
      </c>
    </row>
    <row r="193" spans="1:19" ht="14.4">
      <c r="A193" s="22" t="s">
        <v>115</v>
      </c>
      <c r="B193" s="67" t="s">
        <v>737</v>
      </c>
      <c r="C193" s="67" t="s">
        <v>781</v>
      </c>
      <c r="D193" s="22" t="e">
        <f>SUMIF('Form Responses 1'!L:L,A193,'Form Responses 1'!D:D)/COUNTIF('Form Responses 1'!L:L,A193)</f>
        <v>#DIV/0!</v>
      </c>
      <c r="E193" s="69" t="e">
        <f>SUMIF('Form Responses 1'!L:L,A193,'Form Responses 1'!E:E)/COUNTIF('Form Responses 1'!L:L,A193)</f>
        <v>#DIV/0!</v>
      </c>
      <c r="F193" s="69" t="e">
        <f>SUMIF('Form Responses 1'!L:L,A193,'Form Responses 1'!F:F)/COUNTIF('Form Responses 1'!L:L,A193)</f>
        <v>#DIV/0!</v>
      </c>
      <c r="G193" s="22" t="e">
        <f>SUMIF('Form Responses 1'!L:L,A193,'Form Responses 1'!G:G)/COUNTIF('Form Responses 1'!L:L,A193)</f>
        <v>#DIV/0!</v>
      </c>
      <c r="H193" s="22" t="e">
        <f>SUMIF('Form Responses 1'!L:L,A193,'Form Responses 1'!H:H)/COUNTIF('Form Responses 1'!L:L,A193)</f>
        <v>#DIV/0!</v>
      </c>
      <c r="I193" s="22" t="e">
        <f>SUMIF('Form Responses 1'!L:L,A193,'Form Responses 1'!I:I)/COUNTIF('Form Responses 1'!L:L,A193)</f>
        <v>#DIV/0!</v>
      </c>
      <c r="J193" s="22" t="e">
        <f>SUMIF('Form Responses 1'!L:L,A193,'Form Responses 1'!J:J)/COUNTIF('Form Responses 1'!L:L,A193)</f>
        <v>#DIV/0!</v>
      </c>
      <c r="K193" s="22">
        <f t="shared" si="0"/>
        <v>0</v>
      </c>
      <c r="L193" s="22">
        <f t="shared" si="1"/>
        <v>0</v>
      </c>
      <c r="M193" s="69" t="e">
        <f t="shared" si="2"/>
        <v>#REF!</v>
      </c>
      <c r="N193" s="22">
        <f>COUNTIF('Data Alokasi Mitra per Bulan'!C:C,A193)</f>
        <v>3</v>
      </c>
      <c r="O193" s="68">
        <f>ROUND(SUMIF('Honor 2025'!B:B,A193,'Honor 2025'!D:D)/COUNTIF('Honor 2025'!B:B,A193),0)</f>
        <v>333333</v>
      </c>
      <c r="P193" s="67" t="s">
        <v>764</v>
      </c>
      <c r="Q193" s="70">
        <v>46</v>
      </c>
      <c r="R193" s="67" t="s">
        <v>1053</v>
      </c>
      <c r="S193" s="22" t="e">
        <f>(SUMIF('Data Alokasi Mitra per Bulan'!C:C,A193,'Data Alokasi Mitra per Bulan'!O:O)+SUMIF('Data Alokasi Mitra per Bulan'!C:C,A193,'Data Alokasi Mitra per Bulan'!P:P))/(COUNTIFS('Data Alokasi Mitra per Bulan'!C:C,A193,'Data Alokasi Mitra per Bulan'!O:O,"&lt;&gt;")+COUNTIFS('Data Alokasi Mitra per Bulan'!C:C,A193,'Data Alokasi Mitra per Bulan'!P:P,"&lt;&gt;"))</f>
        <v>#DIV/0!</v>
      </c>
    </row>
    <row r="194" spans="1:19" ht="14.4">
      <c r="A194" s="62" t="s">
        <v>48</v>
      </c>
      <c r="B194" s="67" t="s">
        <v>737</v>
      </c>
      <c r="C194" s="67" t="s">
        <v>738</v>
      </c>
      <c r="D194" s="22" t="e">
        <f>SUMIF('Form Responses 1'!L:L,A194,'Form Responses 1'!D:D)/COUNTIF('Form Responses 1'!L:L,A194)</f>
        <v>#DIV/0!</v>
      </c>
      <c r="E194" s="69" t="e">
        <f>SUMIF('Form Responses 1'!L:L,A194,'Form Responses 1'!E:E)/COUNTIF('Form Responses 1'!L:L,A194)</f>
        <v>#DIV/0!</v>
      </c>
      <c r="F194" s="69" t="e">
        <f>SUMIF('Form Responses 1'!L:L,A194,'Form Responses 1'!F:F)/COUNTIF('Form Responses 1'!L:L,A194)</f>
        <v>#DIV/0!</v>
      </c>
      <c r="G194" s="22" t="e">
        <f>SUMIF('Form Responses 1'!L:L,A194,'Form Responses 1'!G:G)/COUNTIF('Form Responses 1'!L:L,A194)</f>
        <v>#DIV/0!</v>
      </c>
      <c r="H194" s="22" t="e">
        <f>SUMIF('Form Responses 1'!L:L,A194,'Form Responses 1'!H:H)/COUNTIF('Form Responses 1'!L:L,A194)</f>
        <v>#DIV/0!</v>
      </c>
      <c r="I194" s="22" t="e">
        <f>SUMIF('Form Responses 1'!L:L,A194,'Form Responses 1'!I:I)/COUNTIF('Form Responses 1'!L:L,A194)</f>
        <v>#DIV/0!</v>
      </c>
      <c r="J194" s="22" t="e">
        <f>SUMIF('Form Responses 1'!L:L,A194,'Form Responses 1'!J:J)/COUNTIF('Form Responses 1'!L:L,A194)</f>
        <v>#DIV/0!</v>
      </c>
      <c r="K194" s="22">
        <f t="shared" si="0"/>
        <v>0</v>
      </c>
      <c r="L194" s="22">
        <f t="shared" si="1"/>
        <v>0</v>
      </c>
      <c r="M194" s="69" t="e">
        <f t="shared" si="2"/>
        <v>#REF!</v>
      </c>
      <c r="N194" s="22">
        <f>COUNTIF('Data Alokasi Mitra per Bulan'!C:C,A194)</f>
        <v>83</v>
      </c>
      <c r="O194" s="68">
        <f>ROUND(SUMIF('Honor 2025'!B:B,A194,'Honor 2025'!D:D)/COUNTIF('Honor 2025'!B:B,A194),0)</f>
        <v>1795500</v>
      </c>
      <c r="P194" s="67" t="s">
        <v>830</v>
      </c>
      <c r="Q194" s="70">
        <v>47</v>
      </c>
      <c r="R194" s="67" t="s">
        <v>1054</v>
      </c>
      <c r="S194" s="22" t="e">
        <f>(SUMIF('Data Alokasi Mitra per Bulan'!C:C,A194,'Data Alokasi Mitra per Bulan'!O:O)+SUMIF('Data Alokasi Mitra per Bulan'!C:C,A194,'Data Alokasi Mitra per Bulan'!P:P))/(COUNTIFS('Data Alokasi Mitra per Bulan'!C:C,A194,'Data Alokasi Mitra per Bulan'!O:O,"&lt;&gt;")+COUNTIFS('Data Alokasi Mitra per Bulan'!C:C,A194,'Data Alokasi Mitra per Bulan'!P:P,"&lt;&gt;"))</f>
        <v>#DIV/0!</v>
      </c>
    </row>
    <row r="195" spans="1:19" ht="14.4">
      <c r="A195" s="62" t="s">
        <v>116</v>
      </c>
      <c r="B195" s="67" t="s">
        <v>737</v>
      </c>
      <c r="C195" s="67" t="s">
        <v>738</v>
      </c>
      <c r="D195" s="22" t="e">
        <f>SUMIF('Form Responses 1'!L:L,A195,'Form Responses 1'!D:D)/COUNTIF('Form Responses 1'!L:L,A195)</f>
        <v>#DIV/0!</v>
      </c>
      <c r="E195" s="69" t="e">
        <f>SUMIF('Form Responses 1'!L:L,A195,'Form Responses 1'!E:E)/COUNTIF('Form Responses 1'!L:L,A195)</f>
        <v>#DIV/0!</v>
      </c>
      <c r="F195" s="69" t="e">
        <f>SUMIF('Form Responses 1'!L:L,A195,'Form Responses 1'!F:F)/COUNTIF('Form Responses 1'!L:L,A195)</f>
        <v>#DIV/0!</v>
      </c>
      <c r="G195" s="22" t="e">
        <f>SUMIF('Form Responses 1'!L:L,A195,'Form Responses 1'!G:G)/COUNTIF('Form Responses 1'!L:L,A195)</f>
        <v>#DIV/0!</v>
      </c>
      <c r="H195" s="22" t="e">
        <f>SUMIF('Form Responses 1'!L:L,A195,'Form Responses 1'!H:H)/COUNTIF('Form Responses 1'!L:L,A195)</f>
        <v>#DIV/0!</v>
      </c>
      <c r="I195" s="22" t="e">
        <f>SUMIF('Form Responses 1'!L:L,A195,'Form Responses 1'!I:I)/COUNTIF('Form Responses 1'!L:L,A195)</f>
        <v>#DIV/0!</v>
      </c>
      <c r="J195" s="22" t="e">
        <f>SUMIF('Form Responses 1'!L:L,A195,'Form Responses 1'!J:J)/COUNTIF('Form Responses 1'!L:L,A195)</f>
        <v>#DIV/0!</v>
      </c>
      <c r="K195" s="22">
        <f t="shared" si="0"/>
        <v>0</v>
      </c>
      <c r="L195" s="22">
        <f t="shared" si="1"/>
        <v>0</v>
      </c>
      <c r="M195" s="69" t="e">
        <f t="shared" si="2"/>
        <v>#REF!</v>
      </c>
      <c r="N195" s="22">
        <f>COUNTIF('Data Alokasi Mitra per Bulan'!C:C,A195)</f>
        <v>3</v>
      </c>
      <c r="O195" s="68">
        <f>ROUND(SUMIF('Honor 2025'!B:B,A195,'Honor 2025'!D:D)/COUNTIF('Honor 2025'!B:B,A195),0)</f>
        <v>241667</v>
      </c>
      <c r="P195" s="67" t="s">
        <v>747</v>
      </c>
      <c r="Q195" s="70">
        <v>36</v>
      </c>
      <c r="R195" s="67" t="s">
        <v>1055</v>
      </c>
      <c r="S195" s="22" t="e">
        <f>(SUMIF('Data Alokasi Mitra per Bulan'!C:C,A195,'Data Alokasi Mitra per Bulan'!O:O)+SUMIF('Data Alokasi Mitra per Bulan'!C:C,A195,'Data Alokasi Mitra per Bulan'!P:P))/(COUNTIFS('Data Alokasi Mitra per Bulan'!C:C,A195,'Data Alokasi Mitra per Bulan'!O:O,"&lt;&gt;")+COUNTIFS('Data Alokasi Mitra per Bulan'!C:C,A195,'Data Alokasi Mitra per Bulan'!P:P,"&lt;&gt;"))</f>
        <v>#DIV/0!</v>
      </c>
    </row>
    <row r="196" spans="1:19" ht="14.4">
      <c r="A196" s="62" t="s">
        <v>1056</v>
      </c>
      <c r="B196" s="67" t="s">
        <v>737</v>
      </c>
      <c r="C196" s="67" t="s">
        <v>746</v>
      </c>
      <c r="D196" s="22" t="e">
        <f>SUMIF('Form Responses 1'!L:L,A196,'Form Responses 1'!D:D)/COUNTIF('Form Responses 1'!L:L,A196)</f>
        <v>#DIV/0!</v>
      </c>
      <c r="E196" s="69" t="e">
        <f>SUMIF('Form Responses 1'!L:L,A196,'Form Responses 1'!E:E)/COUNTIF('Form Responses 1'!L:L,A196)</f>
        <v>#DIV/0!</v>
      </c>
      <c r="F196" s="69" t="e">
        <f>SUMIF('Form Responses 1'!L:L,A196,'Form Responses 1'!F:F)/COUNTIF('Form Responses 1'!L:L,A196)</f>
        <v>#DIV/0!</v>
      </c>
      <c r="G196" s="22" t="e">
        <f>SUMIF('Form Responses 1'!L:L,A196,'Form Responses 1'!G:G)/COUNTIF('Form Responses 1'!L:L,A196)</f>
        <v>#DIV/0!</v>
      </c>
      <c r="H196" s="22" t="e">
        <f>SUMIF('Form Responses 1'!L:L,A196,'Form Responses 1'!H:H)/COUNTIF('Form Responses 1'!L:L,A196)</f>
        <v>#DIV/0!</v>
      </c>
      <c r="I196" s="22" t="e">
        <f>SUMIF('Form Responses 1'!L:L,A196,'Form Responses 1'!I:I)/COUNTIF('Form Responses 1'!L:L,A196)</f>
        <v>#DIV/0!</v>
      </c>
      <c r="J196" s="22" t="e">
        <f>SUMIF('Form Responses 1'!L:L,A196,'Form Responses 1'!J:J)/COUNTIF('Form Responses 1'!L:L,A196)</f>
        <v>#DIV/0!</v>
      </c>
      <c r="K196" s="22">
        <f t="shared" si="0"/>
        <v>0</v>
      </c>
      <c r="L196" s="22">
        <f t="shared" si="1"/>
        <v>0</v>
      </c>
      <c r="M196" s="69" t="e">
        <f t="shared" si="2"/>
        <v>#REF!</v>
      </c>
      <c r="N196" s="22">
        <f>COUNTIF('Data Alokasi Mitra per Bulan'!C:C,A196)</f>
        <v>0</v>
      </c>
      <c r="O196" s="68" t="e">
        <f>ROUND(SUMIF('Honor 2025'!B:B,A196,'Honor 2025'!D:D)/COUNTIF('Honor 2025'!B:B,A196),0)</f>
        <v>#DIV/0!</v>
      </c>
      <c r="P196" s="67" t="s">
        <v>747</v>
      </c>
      <c r="Q196" s="70">
        <v>25</v>
      </c>
      <c r="R196" s="67" t="s">
        <v>1057</v>
      </c>
      <c r="S196" s="22" t="e">
        <f>(SUMIF('Data Alokasi Mitra per Bulan'!C:C,A196,'Data Alokasi Mitra per Bulan'!O:O)+SUMIF('Data Alokasi Mitra per Bulan'!C:C,A196,'Data Alokasi Mitra per Bulan'!P:P))/(COUNTIFS('Data Alokasi Mitra per Bulan'!C:C,A196,'Data Alokasi Mitra per Bulan'!O:O,"&lt;&gt;")+COUNTIFS('Data Alokasi Mitra per Bulan'!C:C,A196,'Data Alokasi Mitra per Bulan'!P:P,"&lt;&gt;"))</f>
        <v>#DIV/0!</v>
      </c>
    </row>
    <row r="197" spans="1:19" ht="14.4">
      <c r="A197" s="22" t="s">
        <v>1058</v>
      </c>
      <c r="B197" s="67" t="s">
        <v>737</v>
      </c>
      <c r="C197" s="67" t="s">
        <v>738</v>
      </c>
      <c r="D197" s="22" t="e">
        <f>SUMIF('Form Responses 1'!L:L,A197,'Form Responses 1'!D:D)/COUNTIF('Form Responses 1'!L:L,A197)</f>
        <v>#DIV/0!</v>
      </c>
      <c r="E197" s="69" t="e">
        <f>SUMIF('Form Responses 1'!L:L,A197,'Form Responses 1'!E:E)/COUNTIF('Form Responses 1'!L:L,A197)</f>
        <v>#DIV/0!</v>
      </c>
      <c r="F197" s="69" t="e">
        <f>SUMIF('Form Responses 1'!L:L,A197,'Form Responses 1'!F:F)/COUNTIF('Form Responses 1'!L:L,A197)</f>
        <v>#DIV/0!</v>
      </c>
      <c r="G197" s="22" t="e">
        <f>SUMIF('Form Responses 1'!L:L,A197,'Form Responses 1'!G:G)/COUNTIF('Form Responses 1'!L:L,A197)</f>
        <v>#DIV/0!</v>
      </c>
      <c r="H197" s="22" t="e">
        <f>SUMIF('Form Responses 1'!L:L,A197,'Form Responses 1'!H:H)/COUNTIF('Form Responses 1'!L:L,A197)</f>
        <v>#DIV/0!</v>
      </c>
      <c r="I197" s="22" t="e">
        <f>SUMIF('Form Responses 1'!L:L,A197,'Form Responses 1'!I:I)/COUNTIF('Form Responses 1'!L:L,A197)</f>
        <v>#DIV/0!</v>
      </c>
      <c r="J197" s="22" t="e">
        <f>SUMIF('Form Responses 1'!L:L,A197,'Form Responses 1'!J:J)/COUNTIF('Form Responses 1'!L:L,A197)</f>
        <v>#DIV/0!</v>
      </c>
      <c r="K197" s="22">
        <f t="shared" si="0"/>
        <v>0</v>
      </c>
      <c r="L197" s="22">
        <f t="shared" si="1"/>
        <v>0</v>
      </c>
      <c r="M197" s="69" t="e">
        <f t="shared" si="2"/>
        <v>#REF!</v>
      </c>
      <c r="N197" s="22">
        <f>COUNTIF('Data Alokasi Mitra per Bulan'!C:C,A197)</f>
        <v>0</v>
      </c>
      <c r="O197" s="68" t="e">
        <f>ROUND(SUMIF('Honor 2025'!B:B,A197,'Honor 2025'!D:D)/COUNTIF('Honor 2025'!B:B,A197),0)</f>
        <v>#DIV/0!</v>
      </c>
      <c r="P197" s="67" t="s">
        <v>761</v>
      </c>
      <c r="Q197" s="70">
        <v>20</v>
      </c>
      <c r="R197" s="67" t="s">
        <v>1059</v>
      </c>
      <c r="S197" s="22" t="e">
        <f>(SUMIF('Data Alokasi Mitra per Bulan'!C:C,A197,'Data Alokasi Mitra per Bulan'!O:O)+SUMIF('Data Alokasi Mitra per Bulan'!C:C,A197,'Data Alokasi Mitra per Bulan'!P:P))/(COUNTIFS('Data Alokasi Mitra per Bulan'!C:C,A197,'Data Alokasi Mitra per Bulan'!O:O,"&lt;&gt;")+COUNTIFS('Data Alokasi Mitra per Bulan'!C:C,A197,'Data Alokasi Mitra per Bulan'!P:P,"&lt;&gt;"))</f>
        <v>#DIV/0!</v>
      </c>
    </row>
    <row r="198" spans="1:19" ht="14.4">
      <c r="A198" s="62" t="s">
        <v>1060</v>
      </c>
      <c r="B198" s="67" t="s">
        <v>737</v>
      </c>
      <c r="C198" s="67" t="s">
        <v>746</v>
      </c>
      <c r="D198" s="22" t="e">
        <f>SUMIF('Form Responses 1'!L:L,A198,'Form Responses 1'!D:D)/COUNTIF('Form Responses 1'!L:L,A198)</f>
        <v>#DIV/0!</v>
      </c>
      <c r="E198" s="69" t="e">
        <f>SUMIF('Form Responses 1'!L:L,A198,'Form Responses 1'!E:E)/COUNTIF('Form Responses 1'!L:L,A198)</f>
        <v>#DIV/0!</v>
      </c>
      <c r="F198" s="69" t="e">
        <f>SUMIF('Form Responses 1'!L:L,A198,'Form Responses 1'!F:F)/COUNTIF('Form Responses 1'!L:L,A198)</f>
        <v>#DIV/0!</v>
      </c>
      <c r="G198" s="22" t="e">
        <f>SUMIF('Form Responses 1'!L:L,A198,'Form Responses 1'!G:G)/COUNTIF('Form Responses 1'!L:L,A198)</f>
        <v>#DIV/0!</v>
      </c>
      <c r="H198" s="22" t="e">
        <f>SUMIF('Form Responses 1'!L:L,A198,'Form Responses 1'!H:H)/COUNTIF('Form Responses 1'!L:L,A198)</f>
        <v>#DIV/0!</v>
      </c>
      <c r="I198" s="22" t="e">
        <f>SUMIF('Form Responses 1'!L:L,A198,'Form Responses 1'!I:I)/COUNTIF('Form Responses 1'!L:L,A198)</f>
        <v>#DIV/0!</v>
      </c>
      <c r="J198" s="22" t="e">
        <f>SUMIF('Form Responses 1'!L:L,A198,'Form Responses 1'!J:J)/COUNTIF('Form Responses 1'!L:L,A198)</f>
        <v>#DIV/0!</v>
      </c>
      <c r="K198" s="22">
        <f t="shared" si="0"/>
        <v>0</v>
      </c>
      <c r="L198" s="22">
        <f t="shared" si="1"/>
        <v>0</v>
      </c>
      <c r="M198" s="69" t="e">
        <f t="shared" si="2"/>
        <v>#REF!</v>
      </c>
      <c r="N198" s="22">
        <f>COUNTIF('Data Alokasi Mitra per Bulan'!C:C,A198)</f>
        <v>0</v>
      </c>
      <c r="O198" s="68" t="e">
        <f>ROUND(SUMIF('Honor 2025'!B:B,A198,'Honor 2025'!D:D)/COUNTIF('Honor 2025'!B:B,A198),0)</f>
        <v>#DIV/0!</v>
      </c>
      <c r="P198" s="67" t="s">
        <v>1061</v>
      </c>
      <c r="Q198" s="70">
        <v>40</v>
      </c>
      <c r="R198" s="67" t="s">
        <v>1062</v>
      </c>
      <c r="S198" s="22" t="e">
        <f>(SUMIF('Data Alokasi Mitra per Bulan'!C:C,A198,'Data Alokasi Mitra per Bulan'!O:O)+SUMIF('Data Alokasi Mitra per Bulan'!C:C,A198,'Data Alokasi Mitra per Bulan'!P:P))/(COUNTIFS('Data Alokasi Mitra per Bulan'!C:C,A198,'Data Alokasi Mitra per Bulan'!O:O,"&lt;&gt;")+COUNTIFS('Data Alokasi Mitra per Bulan'!C:C,A198,'Data Alokasi Mitra per Bulan'!P:P,"&lt;&gt;"))</f>
        <v>#DIV/0!</v>
      </c>
    </row>
    <row r="199" spans="1:19" ht="14.4">
      <c r="A199" s="62" t="s">
        <v>1063</v>
      </c>
      <c r="B199" s="67" t="s">
        <v>737</v>
      </c>
      <c r="C199" s="67" t="s">
        <v>738</v>
      </c>
      <c r="D199" s="22" t="e">
        <f>SUMIF('Form Responses 1'!L:L,A199,'Form Responses 1'!D:D)/COUNTIF('Form Responses 1'!L:L,A199)</f>
        <v>#DIV/0!</v>
      </c>
      <c r="E199" s="69" t="e">
        <f>SUMIF('Form Responses 1'!L:L,A199,'Form Responses 1'!E:E)/COUNTIF('Form Responses 1'!L:L,A199)</f>
        <v>#DIV/0!</v>
      </c>
      <c r="F199" s="69" t="e">
        <f>SUMIF('Form Responses 1'!L:L,A199,'Form Responses 1'!F:F)/COUNTIF('Form Responses 1'!L:L,A199)</f>
        <v>#DIV/0!</v>
      </c>
      <c r="G199" s="22" t="e">
        <f>SUMIF('Form Responses 1'!L:L,A199,'Form Responses 1'!G:G)/COUNTIF('Form Responses 1'!L:L,A199)</f>
        <v>#DIV/0!</v>
      </c>
      <c r="H199" s="22" t="e">
        <f>SUMIF('Form Responses 1'!L:L,A199,'Form Responses 1'!H:H)/COUNTIF('Form Responses 1'!L:L,A199)</f>
        <v>#DIV/0!</v>
      </c>
      <c r="I199" s="22" t="e">
        <f>SUMIF('Form Responses 1'!L:L,A199,'Form Responses 1'!I:I)/COUNTIF('Form Responses 1'!L:L,A199)</f>
        <v>#DIV/0!</v>
      </c>
      <c r="J199" s="22" t="e">
        <f>SUMIF('Form Responses 1'!L:L,A199,'Form Responses 1'!J:J)/COUNTIF('Form Responses 1'!L:L,A199)</f>
        <v>#DIV/0!</v>
      </c>
      <c r="K199" s="22">
        <f t="shared" si="0"/>
        <v>0</v>
      </c>
      <c r="L199" s="22">
        <f t="shared" si="1"/>
        <v>0</v>
      </c>
      <c r="M199" s="69" t="e">
        <f t="shared" si="2"/>
        <v>#REF!</v>
      </c>
      <c r="N199" s="22">
        <f>COUNTIF('Data Alokasi Mitra per Bulan'!C:C,A199)</f>
        <v>0</v>
      </c>
      <c r="O199" s="68" t="e">
        <f>ROUND(SUMIF('Honor 2025'!B:B,A199,'Honor 2025'!D:D)/COUNTIF('Honor 2025'!B:B,A199),0)</f>
        <v>#DIV/0!</v>
      </c>
      <c r="P199" s="67" t="s">
        <v>756</v>
      </c>
      <c r="Q199" s="70">
        <v>50</v>
      </c>
      <c r="R199" s="67" t="s">
        <v>1064</v>
      </c>
      <c r="S199" s="22" t="e">
        <f>(SUMIF('Data Alokasi Mitra per Bulan'!C:C,A199,'Data Alokasi Mitra per Bulan'!O:O)+SUMIF('Data Alokasi Mitra per Bulan'!C:C,A199,'Data Alokasi Mitra per Bulan'!P:P))/(COUNTIFS('Data Alokasi Mitra per Bulan'!C:C,A199,'Data Alokasi Mitra per Bulan'!O:O,"&lt;&gt;")+COUNTIFS('Data Alokasi Mitra per Bulan'!C:C,A199,'Data Alokasi Mitra per Bulan'!P:P,"&lt;&gt;"))</f>
        <v>#DIV/0!</v>
      </c>
    </row>
    <row r="200" spans="1:19" ht="14.4">
      <c r="A200" s="62" t="s">
        <v>368</v>
      </c>
      <c r="B200" s="67" t="s">
        <v>737</v>
      </c>
      <c r="C200" s="67" t="s">
        <v>738</v>
      </c>
      <c r="D200" s="22" t="e">
        <f>SUMIF('Form Responses 1'!L:L,A200,'Form Responses 1'!D:D)/COUNTIF('Form Responses 1'!L:L,A200)</f>
        <v>#DIV/0!</v>
      </c>
      <c r="E200" s="69" t="e">
        <f>SUMIF('Form Responses 1'!L:L,A200,'Form Responses 1'!E:E)/COUNTIF('Form Responses 1'!L:L,A200)</f>
        <v>#DIV/0!</v>
      </c>
      <c r="F200" s="69" t="e">
        <f>SUMIF('Form Responses 1'!L:L,A200,'Form Responses 1'!F:F)/COUNTIF('Form Responses 1'!L:L,A200)</f>
        <v>#DIV/0!</v>
      </c>
      <c r="G200" s="22" t="e">
        <f>SUMIF('Form Responses 1'!L:L,A200,'Form Responses 1'!G:G)/COUNTIF('Form Responses 1'!L:L,A200)</f>
        <v>#DIV/0!</v>
      </c>
      <c r="H200" s="22" t="e">
        <f>SUMIF('Form Responses 1'!L:L,A200,'Form Responses 1'!H:H)/COUNTIF('Form Responses 1'!L:L,A200)</f>
        <v>#DIV/0!</v>
      </c>
      <c r="I200" s="22" t="e">
        <f>SUMIF('Form Responses 1'!L:L,A200,'Form Responses 1'!I:I)/COUNTIF('Form Responses 1'!L:L,A200)</f>
        <v>#DIV/0!</v>
      </c>
      <c r="J200" s="22" t="e">
        <f>SUMIF('Form Responses 1'!L:L,A200,'Form Responses 1'!J:J)/COUNTIF('Form Responses 1'!L:L,A200)</f>
        <v>#DIV/0!</v>
      </c>
      <c r="K200" s="22">
        <f t="shared" si="0"/>
        <v>0</v>
      </c>
      <c r="L200" s="22">
        <f t="shared" si="1"/>
        <v>0</v>
      </c>
      <c r="M200" s="69" t="e">
        <f t="shared" si="2"/>
        <v>#REF!</v>
      </c>
      <c r="N200" s="22">
        <f>COUNTIF('Data Alokasi Mitra per Bulan'!C:C,A200)</f>
        <v>0</v>
      </c>
      <c r="O200" s="68">
        <f>ROUND(SUMIF('Honor 2025'!B:B,A200,'Honor 2025'!D:D)/COUNTIF('Honor 2025'!B:B,A200),0)</f>
        <v>0</v>
      </c>
      <c r="P200" s="67" t="s">
        <v>764</v>
      </c>
      <c r="Q200" s="70">
        <v>44</v>
      </c>
      <c r="R200" s="67" t="s">
        <v>1065</v>
      </c>
      <c r="S200" s="22" t="e">
        <f>(SUMIF('Data Alokasi Mitra per Bulan'!C:C,A200,'Data Alokasi Mitra per Bulan'!O:O)+SUMIF('Data Alokasi Mitra per Bulan'!C:C,A200,'Data Alokasi Mitra per Bulan'!P:P))/(COUNTIFS('Data Alokasi Mitra per Bulan'!C:C,A200,'Data Alokasi Mitra per Bulan'!O:O,"&lt;&gt;")+COUNTIFS('Data Alokasi Mitra per Bulan'!C:C,A200,'Data Alokasi Mitra per Bulan'!P:P,"&lt;&gt;"))</f>
        <v>#DIV/0!</v>
      </c>
    </row>
    <row r="201" spans="1:19" ht="14.4">
      <c r="A201" s="22" t="s">
        <v>1066</v>
      </c>
      <c r="B201" s="67" t="s">
        <v>742</v>
      </c>
      <c r="C201" s="67" t="s">
        <v>746</v>
      </c>
      <c r="D201" s="22" t="e">
        <f>SUMIF('Form Responses 1'!L:L,A201,'Form Responses 1'!D:D)/COUNTIF('Form Responses 1'!L:L,A201)</f>
        <v>#DIV/0!</v>
      </c>
      <c r="E201" s="69" t="e">
        <f>SUMIF('Form Responses 1'!L:L,A201,'Form Responses 1'!E:E)/COUNTIF('Form Responses 1'!L:L,A201)</f>
        <v>#DIV/0!</v>
      </c>
      <c r="F201" s="69" t="e">
        <f>SUMIF('Form Responses 1'!L:L,A201,'Form Responses 1'!F:F)/COUNTIF('Form Responses 1'!L:L,A201)</f>
        <v>#DIV/0!</v>
      </c>
      <c r="G201" s="22" t="e">
        <f>SUMIF('Form Responses 1'!L:L,A201,'Form Responses 1'!G:G)/COUNTIF('Form Responses 1'!L:L,A201)</f>
        <v>#DIV/0!</v>
      </c>
      <c r="H201" s="22" t="e">
        <f>SUMIF('Form Responses 1'!L:L,A201,'Form Responses 1'!H:H)/COUNTIF('Form Responses 1'!L:L,A201)</f>
        <v>#DIV/0!</v>
      </c>
      <c r="I201" s="22" t="e">
        <f>SUMIF('Form Responses 1'!L:L,A201,'Form Responses 1'!I:I)/COUNTIF('Form Responses 1'!L:L,A201)</f>
        <v>#DIV/0!</v>
      </c>
      <c r="J201" s="22" t="e">
        <f>SUMIF('Form Responses 1'!L:L,A201,'Form Responses 1'!J:J)/COUNTIF('Form Responses 1'!L:L,A201)</f>
        <v>#DIV/0!</v>
      </c>
      <c r="K201" s="22">
        <f t="shared" si="0"/>
        <v>0</v>
      </c>
      <c r="L201" s="22">
        <f t="shared" si="1"/>
        <v>0</v>
      </c>
      <c r="M201" s="69" t="e">
        <f t="shared" si="2"/>
        <v>#REF!</v>
      </c>
      <c r="N201" s="22">
        <f>COUNTIF('Data Alokasi Mitra per Bulan'!C:C,A201)</f>
        <v>0</v>
      </c>
      <c r="O201" s="68" t="e">
        <f>ROUND(SUMIF('Honor 2025'!B:B,A201,'Honor 2025'!D:D)/COUNTIF('Honor 2025'!B:B,A201),0)</f>
        <v>#DIV/0!</v>
      </c>
      <c r="P201" s="67" t="s">
        <v>769</v>
      </c>
      <c r="Q201" s="70">
        <v>26</v>
      </c>
      <c r="R201" s="67" t="s">
        <v>1067</v>
      </c>
      <c r="S201" s="22" t="e">
        <f>(SUMIF('Data Alokasi Mitra per Bulan'!C:C,A201,'Data Alokasi Mitra per Bulan'!O:O)+SUMIF('Data Alokasi Mitra per Bulan'!C:C,A201,'Data Alokasi Mitra per Bulan'!P:P))/(COUNTIFS('Data Alokasi Mitra per Bulan'!C:C,A201,'Data Alokasi Mitra per Bulan'!O:O,"&lt;&gt;")+COUNTIFS('Data Alokasi Mitra per Bulan'!C:C,A201,'Data Alokasi Mitra per Bulan'!P:P,"&lt;&gt;"))</f>
        <v>#DIV/0!</v>
      </c>
    </row>
    <row r="202" spans="1:19" ht="14.4">
      <c r="A202" s="22" t="s">
        <v>1068</v>
      </c>
      <c r="B202" s="67" t="s">
        <v>737</v>
      </c>
      <c r="C202" s="67" t="s">
        <v>738</v>
      </c>
      <c r="D202" s="22" t="e">
        <f>SUMIF('Form Responses 1'!L:L,A202,'Form Responses 1'!D:D)/COUNTIF('Form Responses 1'!L:L,A202)</f>
        <v>#DIV/0!</v>
      </c>
      <c r="E202" s="69" t="e">
        <f>SUMIF('Form Responses 1'!L:L,A202,'Form Responses 1'!E:E)/COUNTIF('Form Responses 1'!L:L,A202)</f>
        <v>#DIV/0!</v>
      </c>
      <c r="F202" s="69" t="e">
        <f>SUMIF('Form Responses 1'!L:L,A202,'Form Responses 1'!F:F)/COUNTIF('Form Responses 1'!L:L,A202)</f>
        <v>#DIV/0!</v>
      </c>
      <c r="G202" s="22" t="e">
        <f>SUMIF('Form Responses 1'!L:L,A202,'Form Responses 1'!G:G)/COUNTIF('Form Responses 1'!L:L,A202)</f>
        <v>#DIV/0!</v>
      </c>
      <c r="H202" s="22" t="e">
        <f>SUMIF('Form Responses 1'!L:L,A202,'Form Responses 1'!H:H)/COUNTIF('Form Responses 1'!L:L,A202)</f>
        <v>#DIV/0!</v>
      </c>
      <c r="I202" s="22" t="e">
        <f>SUMIF('Form Responses 1'!L:L,A202,'Form Responses 1'!I:I)/COUNTIF('Form Responses 1'!L:L,A202)</f>
        <v>#DIV/0!</v>
      </c>
      <c r="J202" s="22" t="e">
        <f>SUMIF('Form Responses 1'!L:L,A202,'Form Responses 1'!J:J)/COUNTIF('Form Responses 1'!L:L,A202)</f>
        <v>#DIV/0!</v>
      </c>
      <c r="K202" s="22">
        <f t="shared" si="0"/>
        <v>0</v>
      </c>
      <c r="L202" s="22">
        <f t="shared" si="1"/>
        <v>0</v>
      </c>
      <c r="M202" s="69" t="e">
        <f t="shared" si="2"/>
        <v>#REF!</v>
      </c>
      <c r="N202" s="22">
        <f>COUNTIF('Data Alokasi Mitra per Bulan'!C:C,A202)</f>
        <v>0</v>
      </c>
      <c r="O202" s="68" t="e">
        <f>ROUND(SUMIF('Honor 2025'!B:B,A202,'Honor 2025'!D:D)/COUNTIF('Honor 2025'!B:B,A202),0)</f>
        <v>#DIV/0!</v>
      </c>
      <c r="P202" s="67" t="s">
        <v>1069</v>
      </c>
      <c r="Q202" s="70">
        <v>25</v>
      </c>
      <c r="R202" s="67" t="s">
        <v>1070</v>
      </c>
      <c r="S202" s="22" t="e">
        <f>(SUMIF('Data Alokasi Mitra per Bulan'!C:C,A202,'Data Alokasi Mitra per Bulan'!O:O)+SUMIF('Data Alokasi Mitra per Bulan'!C:C,A202,'Data Alokasi Mitra per Bulan'!P:P))/(COUNTIFS('Data Alokasi Mitra per Bulan'!C:C,A202,'Data Alokasi Mitra per Bulan'!O:O,"&lt;&gt;")+COUNTIFS('Data Alokasi Mitra per Bulan'!C:C,A202,'Data Alokasi Mitra per Bulan'!P:P,"&lt;&gt;"))</f>
        <v>#DIV/0!</v>
      </c>
    </row>
    <row r="203" spans="1:19" ht="14.4">
      <c r="A203" s="22" t="s">
        <v>165</v>
      </c>
      <c r="B203" s="67" t="s">
        <v>737</v>
      </c>
      <c r="C203" s="67" t="s">
        <v>738</v>
      </c>
      <c r="D203" s="22" t="e">
        <f>SUMIF('Form Responses 1'!L:L,A203,'Form Responses 1'!D:D)/COUNTIF('Form Responses 1'!L:L,A203)</f>
        <v>#DIV/0!</v>
      </c>
      <c r="E203" s="69" t="e">
        <f>SUMIF('Form Responses 1'!L:L,A203,'Form Responses 1'!E:E)/COUNTIF('Form Responses 1'!L:L,A203)</f>
        <v>#DIV/0!</v>
      </c>
      <c r="F203" s="69" t="e">
        <f>SUMIF('Form Responses 1'!L:L,A203,'Form Responses 1'!F:F)/COUNTIF('Form Responses 1'!L:L,A203)</f>
        <v>#DIV/0!</v>
      </c>
      <c r="G203" s="22" t="e">
        <f>SUMIF('Form Responses 1'!L:L,A203,'Form Responses 1'!G:G)/COUNTIF('Form Responses 1'!L:L,A203)</f>
        <v>#DIV/0!</v>
      </c>
      <c r="H203" s="22" t="e">
        <f>SUMIF('Form Responses 1'!L:L,A203,'Form Responses 1'!H:H)/COUNTIF('Form Responses 1'!L:L,A203)</f>
        <v>#DIV/0!</v>
      </c>
      <c r="I203" s="22" t="e">
        <f>SUMIF('Form Responses 1'!L:L,A203,'Form Responses 1'!I:I)/COUNTIF('Form Responses 1'!L:L,A203)</f>
        <v>#DIV/0!</v>
      </c>
      <c r="J203" s="22" t="e">
        <f>SUMIF('Form Responses 1'!L:L,A203,'Form Responses 1'!J:J)/COUNTIF('Form Responses 1'!L:L,A203)</f>
        <v>#DIV/0!</v>
      </c>
      <c r="K203" s="22">
        <f t="shared" si="0"/>
        <v>0</v>
      </c>
      <c r="L203" s="22">
        <f t="shared" si="1"/>
        <v>0</v>
      </c>
      <c r="M203" s="69" t="e">
        <f t="shared" si="2"/>
        <v>#REF!</v>
      </c>
      <c r="N203" s="22">
        <f>COUNTIF('Data Alokasi Mitra per Bulan'!C:C,A203)</f>
        <v>5</v>
      </c>
      <c r="O203" s="68">
        <f>ROUND(SUMIF('Honor 2025'!B:B,A203,'Honor 2025'!D:D)/COUNTIF('Honor 2025'!B:B,A203),0)</f>
        <v>581667</v>
      </c>
      <c r="P203" s="67" t="s">
        <v>1071</v>
      </c>
      <c r="Q203" s="70">
        <v>28</v>
      </c>
      <c r="R203" s="67" t="s">
        <v>1072</v>
      </c>
      <c r="S203" s="22" t="e">
        <f>(SUMIF('Data Alokasi Mitra per Bulan'!C:C,A203,'Data Alokasi Mitra per Bulan'!O:O)+SUMIF('Data Alokasi Mitra per Bulan'!C:C,A203,'Data Alokasi Mitra per Bulan'!P:P))/(COUNTIFS('Data Alokasi Mitra per Bulan'!C:C,A203,'Data Alokasi Mitra per Bulan'!O:O,"&lt;&gt;")+COUNTIFS('Data Alokasi Mitra per Bulan'!C:C,A203,'Data Alokasi Mitra per Bulan'!P:P,"&lt;&gt;"))</f>
        <v>#DIV/0!</v>
      </c>
    </row>
    <row r="204" spans="1:19" ht="14.4">
      <c r="A204" s="62" t="s">
        <v>1073</v>
      </c>
      <c r="B204" s="67" t="s">
        <v>742</v>
      </c>
      <c r="C204" s="67" t="s">
        <v>746</v>
      </c>
      <c r="D204" s="22" t="e">
        <f>SUMIF('Form Responses 1'!L:L,A204,'Form Responses 1'!D:D)/COUNTIF('Form Responses 1'!L:L,A204)</f>
        <v>#DIV/0!</v>
      </c>
      <c r="E204" s="69" t="e">
        <f>SUMIF('Form Responses 1'!L:L,A204,'Form Responses 1'!E:E)/COUNTIF('Form Responses 1'!L:L,A204)</f>
        <v>#DIV/0!</v>
      </c>
      <c r="F204" s="69" t="e">
        <f>SUMIF('Form Responses 1'!L:L,A204,'Form Responses 1'!F:F)/COUNTIF('Form Responses 1'!L:L,A204)</f>
        <v>#DIV/0!</v>
      </c>
      <c r="G204" s="22" t="e">
        <f>SUMIF('Form Responses 1'!L:L,A204,'Form Responses 1'!G:G)/COUNTIF('Form Responses 1'!L:L,A204)</f>
        <v>#DIV/0!</v>
      </c>
      <c r="H204" s="22" t="e">
        <f>SUMIF('Form Responses 1'!L:L,A204,'Form Responses 1'!H:H)/COUNTIF('Form Responses 1'!L:L,A204)</f>
        <v>#DIV/0!</v>
      </c>
      <c r="I204" s="22" t="e">
        <f>SUMIF('Form Responses 1'!L:L,A204,'Form Responses 1'!I:I)/COUNTIF('Form Responses 1'!L:L,A204)</f>
        <v>#DIV/0!</v>
      </c>
      <c r="J204" s="22" t="e">
        <f>SUMIF('Form Responses 1'!L:L,A204,'Form Responses 1'!J:J)/COUNTIF('Form Responses 1'!L:L,A204)</f>
        <v>#DIV/0!</v>
      </c>
      <c r="K204" s="22">
        <f t="shared" si="0"/>
        <v>0</v>
      </c>
      <c r="L204" s="22">
        <f t="shared" si="1"/>
        <v>0</v>
      </c>
      <c r="M204" s="69" t="e">
        <f t="shared" si="2"/>
        <v>#REF!</v>
      </c>
      <c r="N204" s="22">
        <f>COUNTIF('Data Alokasi Mitra per Bulan'!C:C,A204)</f>
        <v>0</v>
      </c>
      <c r="O204" s="68" t="e">
        <f>ROUND(SUMIF('Honor 2025'!B:B,A204,'Honor 2025'!D:D)/COUNTIF('Honor 2025'!B:B,A204),0)</f>
        <v>#DIV/0!</v>
      </c>
      <c r="P204" s="67" t="s">
        <v>756</v>
      </c>
      <c r="Q204" s="70">
        <v>30</v>
      </c>
      <c r="R204" s="67" t="s">
        <v>1074</v>
      </c>
      <c r="S204" s="22" t="e">
        <f>(SUMIF('Data Alokasi Mitra per Bulan'!C:C,A204,'Data Alokasi Mitra per Bulan'!O:O)+SUMIF('Data Alokasi Mitra per Bulan'!C:C,A204,'Data Alokasi Mitra per Bulan'!P:P))/(COUNTIFS('Data Alokasi Mitra per Bulan'!C:C,A204,'Data Alokasi Mitra per Bulan'!O:O,"&lt;&gt;")+COUNTIFS('Data Alokasi Mitra per Bulan'!C:C,A204,'Data Alokasi Mitra per Bulan'!P:P,"&lt;&gt;"))</f>
        <v>#DIV/0!</v>
      </c>
    </row>
    <row r="205" spans="1:19" ht="14.4">
      <c r="A205" s="62" t="s">
        <v>119</v>
      </c>
      <c r="B205" s="67" t="s">
        <v>737</v>
      </c>
      <c r="C205" s="67" t="s">
        <v>746</v>
      </c>
      <c r="D205" s="22" t="e">
        <f>SUMIF('Form Responses 1'!L:L,A205,'Form Responses 1'!D:D)/COUNTIF('Form Responses 1'!L:L,A205)</f>
        <v>#DIV/0!</v>
      </c>
      <c r="E205" s="69" t="e">
        <f>SUMIF('Form Responses 1'!L:L,A205,'Form Responses 1'!E:E)/COUNTIF('Form Responses 1'!L:L,A205)</f>
        <v>#DIV/0!</v>
      </c>
      <c r="F205" s="69" t="e">
        <f>SUMIF('Form Responses 1'!L:L,A205,'Form Responses 1'!F:F)/COUNTIF('Form Responses 1'!L:L,A205)</f>
        <v>#DIV/0!</v>
      </c>
      <c r="G205" s="22" t="e">
        <f>SUMIF('Form Responses 1'!L:L,A205,'Form Responses 1'!G:G)/COUNTIF('Form Responses 1'!L:L,A205)</f>
        <v>#DIV/0!</v>
      </c>
      <c r="H205" s="22" t="e">
        <f>SUMIF('Form Responses 1'!L:L,A205,'Form Responses 1'!H:H)/COUNTIF('Form Responses 1'!L:L,A205)</f>
        <v>#DIV/0!</v>
      </c>
      <c r="I205" s="22" t="e">
        <f>SUMIF('Form Responses 1'!L:L,A205,'Form Responses 1'!I:I)/COUNTIF('Form Responses 1'!L:L,A205)</f>
        <v>#DIV/0!</v>
      </c>
      <c r="J205" s="22" t="e">
        <f>SUMIF('Form Responses 1'!L:L,A205,'Form Responses 1'!J:J)/COUNTIF('Form Responses 1'!L:L,A205)</f>
        <v>#DIV/0!</v>
      </c>
      <c r="K205" s="22">
        <f t="shared" si="0"/>
        <v>0</v>
      </c>
      <c r="L205" s="22">
        <f t="shared" si="1"/>
        <v>0</v>
      </c>
      <c r="M205" s="69" t="e">
        <f t="shared" si="2"/>
        <v>#REF!</v>
      </c>
      <c r="N205" s="22">
        <f>COUNTIF('Data Alokasi Mitra per Bulan'!C:C,A205)</f>
        <v>6</v>
      </c>
      <c r="O205" s="68">
        <f>ROUND(SUMIF('Honor 2025'!B:B,A205,'Honor 2025'!D:D)/COUNTIF('Honor 2025'!B:B,A205),0)</f>
        <v>681333</v>
      </c>
      <c r="P205" s="67" t="s">
        <v>743</v>
      </c>
      <c r="Q205" s="70">
        <v>22</v>
      </c>
      <c r="R205" s="67" t="s">
        <v>1075</v>
      </c>
      <c r="S205" s="22" t="e">
        <f>(SUMIF('Data Alokasi Mitra per Bulan'!C:C,A205,'Data Alokasi Mitra per Bulan'!O:O)+SUMIF('Data Alokasi Mitra per Bulan'!C:C,A205,'Data Alokasi Mitra per Bulan'!P:P))/(COUNTIFS('Data Alokasi Mitra per Bulan'!C:C,A205,'Data Alokasi Mitra per Bulan'!O:O,"&lt;&gt;")+COUNTIFS('Data Alokasi Mitra per Bulan'!C:C,A205,'Data Alokasi Mitra per Bulan'!P:P,"&lt;&gt;"))</f>
        <v>#DIV/0!</v>
      </c>
    </row>
    <row r="206" spans="1:19" ht="14.4">
      <c r="A206" s="62" t="s">
        <v>369</v>
      </c>
      <c r="B206" s="67" t="s">
        <v>742</v>
      </c>
      <c r="C206" s="67" t="s">
        <v>738</v>
      </c>
      <c r="D206" s="22" t="e">
        <f>SUMIF('Form Responses 1'!L:L,A206,'Form Responses 1'!D:D)/COUNTIF('Form Responses 1'!L:L,A206)</f>
        <v>#DIV/0!</v>
      </c>
      <c r="E206" s="69" t="e">
        <f>SUMIF('Form Responses 1'!L:L,A206,'Form Responses 1'!E:E)/COUNTIF('Form Responses 1'!L:L,A206)</f>
        <v>#DIV/0!</v>
      </c>
      <c r="F206" s="69" t="e">
        <f>SUMIF('Form Responses 1'!L:L,A206,'Form Responses 1'!F:F)/COUNTIF('Form Responses 1'!L:L,A206)</f>
        <v>#DIV/0!</v>
      </c>
      <c r="G206" s="22" t="e">
        <f>SUMIF('Form Responses 1'!L:L,A206,'Form Responses 1'!G:G)/COUNTIF('Form Responses 1'!L:L,A206)</f>
        <v>#DIV/0!</v>
      </c>
      <c r="H206" s="22" t="e">
        <f>SUMIF('Form Responses 1'!L:L,A206,'Form Responses 1'!H:H)/COUNTIF('Form Responses 1'!L:L,A206)</f>
        <v>#DIV/0!</v>
      </c>
      <c r="I206" s="22" t="e">
        <f>SUMIF('Form Responses 1'!L:L,A206,'Form Responses 1'!I:I)/COUNTIF('Form Responses 1'!L:L,A206)</f>
        <v>#DIV/0!</v>
      </c>
      <c r="J206" s="22" t="e">
        <f>SUMIF('Form Responses 1'!L:L,A206,'Form Responses 1'!J:J)/COUNTIF('Form Responses 1'!L:L,A206)</f>
        <v>#DIV/0!</v>
      </c>
      <c r="K206" s="22">
        <f t="shared" si="0"/>
        <v>0</v>
      </c>
      <c r="L206" s="22">
        <f t="shared" si="1"/>
        <v>0</v>
      </c>
      <c r="M206" s="69" t="e">
        <f t="shared" si="2"/>
        <v>#REF!</v>
      </c>
      <c r="N206" s="22">
        <f>COUNTIF('Data Alokasi Mitra per Bulan'!C:C,A206)</f>
        <v>0</v>
      </c>
      <c r="O206" s="68">
        <f>ROUND(SUMIF('Honor 2025'!B:B,A206,'Honor 2025'!D:D)/COUNTIF('Honor 2025'!B:B,A206),0)</f>
        <v>0</v>
      </c>
      <c r="P206" s="67" t="s">
        <v>739</v>
      </c>
      <c r="Q206" s="70">
        <v>23</v>
      </c>
      <c r="R206" s="67" t="s">
        <v>1076</v>
      </c>
      <c r="S206" s="22" t="e">
        <f>(SUMIF('Data Alokasi Mitra per Bulan'!C:C,A206,'Data Alokasi Mitra per Bulan'!O:O)+SUMIF('Data Alokasi Mitra per Bulan'!C:C,A206,'Data Alokasi Mitra per Bulan'!P:P))/(COUNTIFS('Data Alokasi Mitra per Bulan'!C:C,A206,'Data Alokasi Mitra per Bulan'!O:O,"&lt;&gt;")+COUNTIFS('Data Alokasi Mitra per Bulan'!C:C,A206,'Data Alokasi Mitra per Bulan'!P:P,"&lt;&gt;"))</f>
        <v>#DIV/0!</v>
      </c>
    </row>
    <row r="207" spans="1:19" ht="14.4">
      <c r="A207" s="62" t="s">
        <v>171</v>
      </c>
      <c r="B207" s="67" t="s">
        <v>737</v>
      </c>
      <c r="C207" s="67" t="s">
        <v>738</v>
      </c>
      <c r="D207" s="22" t="e">
        <f>SUMIF('Form Responses 1'!L:L,A207,'Form Responses 1'!D:D)/COUNTIF('Form Responses 1'!L:L,A207)</f>
        <v>#DIV/0!</v>
      </c>
      <c r="E207" s="69" t="e">
        <f>SUMIF('Form Responses 1'!L:L,A207,'Form Responses 1'!E:E)/COUNTIF('Form Responses 1'!L:L,A207)</f>
        <v>#DIV/0!</v>
      </c>
      <c r="F207" s="69" t="e">
        <f>SUMIF('Form Responses 1'!L:L,A207,'Form Responses 1'!F:F)/COUNTIF('Form Responses 1'!L:L,A207)</f>
        <v>#DIV/0!</v>
      </c>
      <c r="G207" s="22" t="e">
        <f>SUMIF('Form Responses 1'!L:L,A207,'Form Responses 1'!G:G)/COUNTIF('Form Responses 1'!L:L,A207)</f>
        <v>#DIV/0!</v>
      </c>
      <c r="H207" s="22" t="e">
        <f>SUMIF('Form Responses 1'!L:L,A207,'Form Responses 1'!H:H)/COUNTIF('Form Responses 1'!L:L,A207)</f>
        <v>#DIV/0!</v>
      </c>
      <c r="I207" s="22" t="e">
        <f>SUMIF('Form Responses 1'!L:L,A207,'Form Responses 1'!I:I)/COUNTIF('Form Responses 1'!L:L,A207)</f>
        <v>#DIV/0!</v>
      </c>
      <c r="J207" s="22" t="e">
        <f>SUMIF('Form Responses 1'!L:L,A207,'Form Responses 1'!J:J)/COUNTIF('Form Responses 1'!L:L,A207)</f>
        <v>#DIV/0!</v>
      </c>
      <c r="K207" s="22">
        <f t="shared" si="0"/>
        <v>0</v>
      </c>
      <c r="L207" s="22">
        <f t="shared" si="1"/>
        <v>0</v>
      </c>
      <c r="M207" s="69" t="e">
        <f t="shared" si="2"/>
        <v>#REF!</v>
      </c>
      <c r="N207" s="22">
        <f>COUNTIF('Data Alokasi Mitra per Bulan'!C:C,A207)</f>
        <v>7</v>
      </c>
      <c r="O207" s="68">
        <f>ROUND(SUMIF('Honor 2025'!B:B,A207,'Honor 2025'!D:D)/COUNTIF('Honor 2025'!B:B,A207),0)</f>
        <v>415333</v>
      </c>
      <c r="P207" s="67" t="s">
        <v>749</v>
      </c>
      <c r="Q207" s="70">
        <v>50</v>
      </c>
      <c r="R207" s="67" t="s">
        <v>1077</v>
      </c>
      <c r="S207" s="22" t="e">
        <f>(SUMIF('Data Alokasi Mitra per Bulan'!C:C,A207,'Data Alokasi Mitra per Bulan'!O:O)+SUMIF('Data Alokasi Mitra per Bulan'!C:C,A207,'Data Alokasi Mitra per Bulan'!P:P))/(COUNTIFS('Data Alokasi Mitra per Bulan'!C:C,A207,'Data Alokasi Mitra per Bulan'!O:O,"&lt;&gt;")+COUNTIFS('Data Alokasi Mitra per Bulan'!C:C,A207,'Data Alokasi Mitra per Bulan'!P:P,"&lt;&gt;"))</f>
        <v>#DIV/0!</v>
      </c>
    </row>
    <row r="208" spans="1:19" ht="14.4">
      <c r="A208" s="62" t="s">
        <v>139</v>
      </c>
      <c r="B208" s="67" t="s">
        <v>737</v>
      </c>
      <c r="C208" s="67" t="s">
        <v>738</v>
      </c>
      <c r="D208" s="22" t="e">
        <f>SUMIF('Form Responses 1'!L:L,A208,'Form Responses 1'!D:D)/COUNTIF('Form Responses 1'!L:L,A208)</f>
        <v>#DIV/0!</v>
      </c>
      <c r="E208" s="69" t="e">
        <f>SUMIF('Form Responses 1'!L:L,A208,'Form Responses 1'!E:E)/COUNTIF('Form Responses 1'!L:L,A208)</f>
        <v>#DIV/0!</v>
      </c>
      <c r="F208" s="69" t="e">
        <f>SUMIF('Form Responses 1'!L:L,A208,'Form Responses 1'!F:F)/COUNTIF('Form Responses 1'!L:L,A208)</f>
        <v>#DIV/0!</v>
      </c>
      <c r="G208" s="22" t="e">
        <f>SUMIF('Form Responses 1'!L:L,A208,'Form Responses 1'!G:G)/COUNTIF('Form Responses 1'!L:L,A208)</f>
        <v>#DIV/0!</v>
      </c>
      <c r="H208" s="22" t="e">
        <f>SUMIF('Form Responses 1'!L:L,A208,'Form Responses 1'!H:H)/COUNTIF('Form Responses 1'!L:L,A208)</f>
        <v>#DIV/0!</v>
      </c>
      <c r="I208" s="22" t="e">
        <f>SUMIF('Form Responses 1'!L:L,A208,'Form Responses 1'!I:I)/COUNTIF('Form Responses 1'!L:L,A208)</f>
        <v>#DIV/0!</v>
      </c>
      <c r="J208" s="22" t="e">
        <f>SUMIF('Form Responses 1'!L:L,A208,'Form Responses 1'!J:J)/COUNTIF('Form Responses 1'!L:L,A208)</f>
        <v>#DIV/0!</v>
      </c>
      <c r="K208" s="22">
        <f t="shared" si="0"/>
        <v>0</v>
      </c>
      <c r="L208" s="22">
        <f t="shared" si="1"/>
        <v>0</v>
      </c>
      <c r="M208" s="69" t="e">
        <f t="shared" si="2"/>
        <v>#REF!</v>
      </c>
      <c r="N208" s="22">
        <f>COUNTIF('Data Alokasi Mitra per Bulan'!C:C,A208)</f>
        <v>4</v>
      </c>
      <c r="O208" s="68">
        <f>ROUND(SUMIF('Honor 2025'!B:B,A208,'Honor 2025'!D:D)/COUNTIF('Honor 2025'!B:B,A208),0)</f>
        <v>192500</v>
      </c>
      <c r="P208" s="67" t="s">
        <v>749</v>
      </c>
      <c r="Q208" s="70">
        <v>44</v>
      </c>
      <c r="R208" s="67" t="s">
        <v>1078</v>
      </c>
      <c r="S208" s="22" t="e">
        <f>(SUMIF('Data Alokasi Mitra per Bulan'!C:C,A208,'Data Alokasi Mitra per Bulan'!O:O)+SUMIF('Data Alokasi Mitra per Bulan'!C:C,A208,'Data Alokasi Mitra per Bulan'!P:P))/(COUNTIFS('Data Alokasi Mitra per Bulan'!C:C,A208,'Data Alokasi Mitra per Bulan'!O:O,"&lt;&gt;")+COUNTIFS('Data Alokasi Mitra per Bulan'!C:C,A208,'Data Alokasi Mitra per Bulan'!P:P,"&lt;&gt;"))</f>
        <v>#DIV/0!</v>
      </c>
    </row>
    <row r="209" spans="1:19" ht="14.4">
      <c r="A209" s="62" t="s">
        <v>120</v>
      </c>
      <c r="B209" s="67" t="s">
        <v>737</v>
      </c>
      <c r="C209" s="67" t="s">
        <v>738</v>
      </c>
      <c r="D209" s="22" t="e">
        <f>SUMIF('Form Responses 1'!L:L,A209,'Form Responses 1'!D:D)/COUNTIF('Form Responses 1'!L:L,A209)</f>
        <v>#DIV/0!</v>
      </c>
      <c r="E209" s="69" t="e">
        <f>SUMIF('Form Responses 1'!L:L,A209,'Form Responses 1'!E:E)/COUNTIF('Form Responses 1'!L:L,A209)</f>
        <v>#DIV/0!</v>
      </c>
      <c r="F209" s="69" t="e">
        <f>SUMIF('Form Responses 1'!L:L,A209,'Form Responses 1'!F:F)/COUNTIF('Form Responses 1'!L:L,A209)</f>
        <v>#DIV/0!</v>
      </c>
      <c r="G209" s="22" t="e">
        <f>SUMIF('Form Responses 1'!L:L,A209,'Form Responses 1'!G:G)/COUNTIF('Form Responses 1'!L:L,A209)</f>
        <v>#DIV/0!</v>
      </c>
      <c r="H209" s="22" t="e">
        <f>SUMIF('Form Responses 1'!L:L,A209,'Form Responses 1'!H:H)/COUNTIF('Form Responses 1'!L:L,A209)</f>
        <v>#DIV/0!</v>
      </c>
      <c r="I209" s="22" t="e">
        <f>SUMIF('Form Responses 1'!L:L,A209,'Form Responses 1'!I:I)/COUNTIF('Form Responses 1'!L:L,A209)</f>
        <v>#DIV/0!</v>
      </c>
      <c r="J209" s="22" t="e">
        <f>SUMIF('Form Responses 1'!L:L,A209,'Form Responses 1'!J:J)/COUNTIF('Form Responses 1'!L:L,A209)</f>
        <v>#DIV/0!</v>
      </c>
      <c r="K209" s="22">
        <f t="shared" si="0"/>
        <v>0</v>
      </c>
      <c r="L209" s="22">
        <f t="shared" si="1"/>
        <v>0</v>
      </c>
      <c r="M209" s="69" t="e">
        <f t="shared" si="2"/>
        <v>#REF!</v>
      </c>
      <c r="N209" s="22">
        <f>COUNTIF('Data Alokasi Mitra per Bulan'!C:C,A209)</f>
        <v>9</v>
      </c>
      <c r="O209" s="68">
        <f>ROUND(SUMIF('Honor 2025'!B:B,A209,'Honor 2025'!D:D)/COUNTIF('Honor 2025'!B:B,A209),0)</f>
        <v>1123833</v>
      </c>
      <c r="P209" s="67" t="s">
        <v>774</v>
      </c>
      <c r="Q209" s="70">
        <v>39</v>
      </c>
      <c r="R209" s="67" t="s">
        <v>1079</v>
      </c>
      <c r="S209" s="22" t="e">
        <f>(SUMIF('Data Alokasi Mitra per Bulan'!C:C,A209,'Data Alokasi Mitra per Bulan'!O:O)+SUMIF('Data Alokasi Mitra per Bulan'!C:C,A209,'Data Alokasi Mitra per Bulan'!P:P))/(COUNTIFS('Data Alokasi Mitra per Bulan'!C:C,A209,'Data Alokasi Mitra per Bulan'!O:O,"&lt;&gt;")+COUNTIFS('Data Alokasi Mitra per Bulan'!C:C,A209,'Data Alokasi Mitra per Bulan'!P:P,"&lt;&gt;"))</f>
        <v>#DIV/0!</v>
      </c>
    </row>
    <row r="210" spans="1:19" ht="14.4">
      <c r="A210" s="62" t="s">
        <v>1080</v>
      </c>
      <c r="B210" s="67" t="s">
        <v>737</v>
      </c>
      <c r="C210" s="67" t="s">
        <v>738</v>
      </c>
      <c r="D210" s="22" t="e">
        <f>SUMIF('Form Responses 1'!L:L,A210,'Form Responses 1'!D:D)/COUNTIF('Form Responses 1'!L:L,A210)</f>
        <v>#DIV/0!</v>
      </c>
      <c r="E210" s="69" t="e">
        <f>SUMIF('Form Responses 1'!L:L,A210,'Form Responses 1'!E:E)/COUNTIF('Form Responses 1'!L:L,A210)</f>
        <v>#DIV/0!</v>
      </c>
      <c r="F210" s="69" t="e">
        <f>SUMIF('Form Responses 1'!L:L,A210,'Form Responses 1'!F:F)/COUNTIF('Form Responses 1'!L:L,A210)</f>
        <v>#DIV/0!</v>
      </c>
      <c r="G210" s="22" t="e">
        <f>SUMIF('Form Responses 1'!L:L,A210,'Form Responses 1'!G:G)/COUNTIF('Form Responses 1'!L:L,A210)</f>
        <v>#DIV/0!</v>
      </c>
      <c r="H210" s="22" t="e">
        <f>SUMIF('Form Responses 1'!L:L,A210,'Form Responses 1'!H:H)/COUNTIF('Form Responses 1'!L:L,A210)</f>
        <v>#DIV/0!</v>
      </c>
      <c r="I210" s="22" t="e">
        <f>SUMIF('Form Responses 1'!L:L,A210,'Form Responses 1'!I:I)/COUNTIF('Form Responses 1'!L:L,A210)</f>
        <v>#DIV/0!</v>
      </c>
      <c r="J210" s="22" t="e">
        <f>SUMIF('Form Responses 1'!L:L,A210,'Form Responses 1'!J:J)/COUNTIF('Form Responses 1'!L:L,A210)</f>
        <v>#DIV/0!</v>
      </c>
      <c r="K210" s="22">
        <f t="shared" si="0"/>
        <v>0</v>
      </c>
      <c r="L210" s="22">
        <f t="shared" si="1"/>
        <v>0</v>
      </c>
      <c r="M210" s="69" t="e">
        <f t="shared" si="2"/>
        <v>#REF!</v>
      </c>
      <c r="N210" s="22">
        <f>COUNTIF('Data Alokasi Mitra per Bulan'!C:C,A210)</f>
        <v>0</v>
      </c>
      <c r="O210" s="68" t="e">
        <f>ROUND(SUMIF('Honor 2025'!B:B,A210,'Honor 2025'!D:D)/COUNTIF('Honor 2025'!B:B,A210),0)</f>
        <v>#DIV/0!</v>
      </c>
      <c r="P210" s="67" t="s">
        <v>949</v>
      </c>
      <c r="Q210" s="70">
        <v>40</v>
      </c>
      <c r="R210" s="67" t="s">
        <v>1081</v>
      </c>
      <c r="S210" s="22" t="e">
        <f>(SUMIF('Data Alokasi Mitra per Bulan'!C:C,A210,'Data Alokasi Mitra per Bulan'!O:O)+SUMIF('Data Alokasi Mitra per Bulan'!C:C,A210,'Data Alokasi Mitra per Bulan'!P:P))/(COUNTIFS('Data Alokasi Mitra per Bulan'!C:C,A210,'Data Alokasi Mitra per Bulan'!O:O,"&lt;&gt;")+COUNTIFS('Data Alokasi Mitra per Bulan'!C:C,A210,'Data Alokasi Mitra per Bulan'!P:P,"&lt;&gt;"))</f>
        <v>#DIV/0!</v>
      </c>
    </row>
    <row r="211" spans="1:19" ht="14.4">
      <c r="A211" s="62" t="s">
        <v>123</v>
      </c>
      <c r="B211" s="67" t="s">
        <v>737</v>
      </c>
      <c r="C211" s="67" t="s">
        <v>746</v>
      </c>
      <c r="D211" s="22" t="e">
        <f>SUMIF('Form Responses 1'!L:L,A211,'Form Responses 1'!D:D)/COUNTIF('Form Responses 1'!L:L,A211)</f>
        <v>#DIV/0!</v>
      </c>
      <c r="E211" s="69" t="e">
        <f>SUMIF('Form Responses 1'!L:L,A211,'Form Responses 1'!E:E)/COUNTIF('Form Responses 1'!L:L,A211)</f>
        <v>#DIV/0!</v>
      </c>
      <c r="F211" s="69" t="e">
        <f>SUMIF('Form Responses 1'!L:L,A211,'Form Responses 1'!F:F)/COUNTIF('Form Responses 1'!L:L,A211)</f>
        <v>#DIV/0!</v>
      </c>
      <c r="G211" s="22" t="e">
        <f>SUMIF('Form Responses 1'!L:L,A211,'Form Responses 1'!G:G)/COUNTIF('Form Responses 1'!L:L,A211)</f>
        <v>#DIV/0!</v>
      </c>
      <c r="H211" s="22" t="e">
        <f>SUMIF('Form Responses 1'!L:L,A211,'Form Responses 1'!H:H)/COUNTIF('Form Responses 1'!L:L,A211)</f>
        <v>#DIV/0!</v>
      </c>
      <c r="I211" s="22" t="e">
        <f>SUMIF('Form Responses 1'!L:L,A211,'Form Responses 1'!I:I)/COUNTIF('Form Responses 1'!L:L,A211)</f>
        <v>#DIV/0!</v>
      </c>
      <c r="J211" s="22" t="e">
        <f>SUMIF('Form Responses 1'!L:L,A211,'Form Responses 1'!J:J)/COUNTIF('Form Responses 1'!L:L,A211)</f>
        <v>#DIV/0!</v>
      </c>
      <c r="K211" s="22">
        <f t="shared" si="0"/>
        <v>0</v>
      </c>
      <c r="L211" s="22">
        <f t="shared" si="1"/>
        <v>0</v>
      </c>
      <c r="M211" s="69" t="e">
        <f t="shared" si="2"/>
        <v>#REF!</v>
      </c>
      <c r="N211" s="22">
        <f>COUNTIF('Data Alokasi Mitra per Bulan'!C:C,A211)</f>
        <v>3</v>
      </c>
      <c r="O211" s="68">
        <f>ROUND(SUMIF('Honor 2025'!B:B,A211,'Honor 2025'!D:D)/COUNTIF('Honor 2025'!B:B,A211),0)</f>
        <v>162000</v>
      </c>
      <c r="P211" s="67" t="s">
        <v>739</v>
      </c>
      <c r="Q211" s="70">
        <v>33</v>
      </c>
      <c r="R211" s="67" t="s">
        <v>1082</v>
      </c>
      <c r="S211" s="22" t="e">
        <f>(SUMIF('Data Alokasi Mitra per Bulan'!C:C,A211,'Data Alokasi Mitra per Bulan'!O:O)+SUMIF('Data Alokasi Mitra per Bulan'!C:C,A211,'Data Alokasi Mitra per Bulan'!P:P))/(COUNTIFS('Data Alokasi Mitra per Bulan'!C:C,A211,'Data Alokasi Mitra per Bulan'!O:O,"&lt;&gt;")+COUNTIFS('Data Alokasi Mitra per Bulan'!C:C,A211,'Data Alokasi Mitra per Bulan'!P:P,"&lt;&gt;"))</f>
        <v>#DIV/0!</v>
      </c>
    </row>
    <row r="212" spans="1:19" ht="14.4">
      <c r="A212" s="62"/>
      <c r="E212" s="69"/>
      <c r="F212" s="69"/>
      <c r="M212" s="69"/>
      <c r="O212" s="68"/>
    </row>
    <row r="213" spans="1:19" ht="12.6">
      <c r="E213" s="69"/>
      <c r="F213" s="69"/>
      <c r="M213" s="69"/>
      <c r="O213" s="68"/>
    </row>
    <row r="214" spans="1:19" ht="12.6">
      <c r="E214" s="69"/>
      <c r="F214" s="69"/>
      <c r="M214" s="69"/>
      <c r="O214" s="68"/>
    </row>
    <row r="215" spans="1:19" ht="12.6">
      <c r="E215" s="69"/>
      <c r="F215" s="69"/>
      <c r="M215" s="69"/>
      <c r="O215" s="68"/>
    </row>
    <row r="216" spans="1:19" ht="12.6">
      <c r="E216" s="69"/>
      <c r="F216" s="69"/>
      <c r="M216" s="69"/>
      <c r="O216" s="68"/>
    </row>
    <row r="217" spans="1:19" ht="12.6">
      <c r="E217" s="69"/>
      <c r="F217" s="69"/>
      <c r="M217" s="69"/>
      <c r="O217" s="68"/>
    </row>
    <row r="218" spans="1:19" ht="12.6">
      <c r="E218" s="69"/>
      <c r="F218" s="69"/>
      <c r="M218" s="69"/>
      <c r="O218" s="68"/>
    </row>
    <row r="219" spans="1:19" ht="12.6">
      <c r="E219" s="69"/>
      <c r="F219" s="69"/>
      <c r="M219" s="69"/>
      <c r="O219" s="68"/>
    </row>
    <row r="220" spans="1:19" ht="12.6">
      <c r="E220" s="69"/>
      <c r="F220" s="69"/>
      <c r="M220" s="69"/>
      <c r="O220" s="68"/>
    </row>
    <row r="221" spans="1:19" ht="12.6">
      <c r="E221" s="69"/>
      <c r="F221" s="69"/>
      <c r="M221" s="69"/>
      <c r="O221" s="68"/>
    </row>
    <row r="222" spans="1:19" ht="12.6">
      <c r="E222" s="69"/>
      <c r="F222" s="69"/>
      <c r="M222" s="69"/>
      <c r="O222" s="68"/>
    </row>
    <row r="223" spans="1:19" ht="12.6">
      <c r="E223" s="69"/>
      <c r="F223" s="69"/>
      <c r="M223" s="69"/>
      <c r="O223" s="68"/>
    </row>
    <row r="224" spans="1:19" ht="12.6">
      <c r="E224" s="69"/>
      <c r="F224" s="69"/>
      <c r="M224" s="69"/>
      <c r="O224" s="68"/>
    </row>
    <row r="225" spans="5:15" ht="12.6">
      <c r="E225" s="69"/>
      <c r="F225" s="69"/>
      <c r="M225" s="69"/>
      <c r="O225" s="68"/>
    </row>
    <row r="226" spans="5:15" ht="12.6">
      <c r="E226" s="69"/>
      <c r="F226" s="69"/>
      <c r="M226" s="69"/>
      <c r="O226" s="68"/>
    </row>
    <row r="227" spans="5:15" ht="12.6">
      <c r="E227" s="69"/>
      <c r="F227" s="69"/>
      <c r="M227" s="69"/>
      <c r="O227" s="68"/>
    </row>
    <row r="228" spans="5:15" ht="12.6">
      <c r="E228" s="69"/>
      <c r="F228" s="69"/>
      <c r="M228" s="69"/>
      <c r="O228" s="68"/>
    </row>
    <row r="229" spans="5:15" ht="12.6">
      <c r="E229" s="69"/>
      <c r="F229" s="69"/>
      <c r="M229" s="69"/>
      <c r="O229" s="68"/>
    </row>
    <row r="230" spans="5:15" ht="12.6">
      <c r="E230" s="69"/>
      <c r="F230" s="69"/>
      <c r="M230" s="69"/>
      <c r="O230" s="68"/>
    </row>
    <row r="231" spans="5:15" ht="12.6">
      <c r="E231" s="69"/>
      <c r="F231" s="69"/>
      <c r="M231" s="69"/>
      <c r="O231" s="68"/>
    </row>
    <row r="232" spans="5:15" ht="12.6">
      <c r="E232" s="69"/>
      <c r="F232" s="69"/>
      <c r="M232" s="69"/>
      <c r="O232" s="68"/>
    </row>
    <row r="233" spans="5:15" ht="12.6">
      <c r="E233" s="69"/>
      <c r="F233" s="69"/>
      <c r="M233" s="69"/>
      <c r="O233" s="68"/>
    </row>
    <row r="234" spans="5:15" ht="12.6">
      <c r="E234" s="69"/>
      <c r="F234" s="69"/>
      <c r="M234" s="69"/>
      <c r="O234" s="68"/>
    </row>
    <row r="235" spans="5:15" ht="12.6">
      <c r="E235" s="69"/>
      <c r="F235" s="69"/>
      <c r="M235" s="69"/>
      <c r="O235" s="68"/>
    </row>
    <row r="236" spans="5:15" ht="12.6">
      <c r="E236" s="69"/>
      <c r="F236" s="69"/>
      <c r="M236" s="69"/>
      <c r="O236" s="68"/>
    </row>
    <row r="237" spans="5:15" ht="12.6">
      <c r="O237" s="68"/>
    </row>
    <row r="238" spans="5:15" ht="12.6">
      <c r="O238" s="68"/>
    </row>
    <row r="239" spans="5:15" ht="12.6">
      <c r="O239" s="68"/>
    </row>
    <row r="240" spans="5:15" ht="12.6">
      <c r="O240" s="68"/>
    </row>
    <row r="241" spans="15:15" ht="12.6">
      <c r="O241" s="68"/>
    </row>
    <row r="242" spans="15:15" ht="12.6">
      <c r="O242" s="68"/>
    </row>
    <row r="243" spans="15:15" ht="12.6">
      <c r="O243" s="68"/>
    </row>
    <row r="244" spans="15:15" ht="12.6">
      <c r="O244" s="68"/>
    </row>
    <row r="245" spans="15:15" ht="12.6">
      <c r="O245" s="68"/>
    </row>
    <row r="246" spans="15:15" ht="12.6">
      <c r="O246" s="68"/>
    </row>
    <row r="247" spans="15:15" ht="12.6">
      <c r="O247" s="68"/>
    </row>
    <row r="248" spans="15:15" ht="12.6">
      <c r="O248" s="68"/>
    </row>
    <row r="249" spans="15:15" ht="12.6">
      <c r="O249" s="68"/>
    </row>
    <row r="250" spans="15:15" ht="12.6">
      <c r="O250" s="68"/>
    </row>
    <row r="251" spans="15:15" ht="12.6">
      <c r="O251" s="68"/>
    </row>
    <row r="252" spans="15:15" ht="12.6">
      <c r="O252" s="68"/>
    </row>
    <row r="253" spans="15:15" ht="12.6">
      <c r="O253" s="68"/>
    </row>
    <row r="254" spans="15:15" ht="12.6">
      <c r="O254" s="68"/>
    </row>
    <row r="255" spans="15:15" ht="12.6">
      <c r="O255" s="68"/>
    </row>
    <row r="256" spans="15:15" ht="12.6">
      <c r="O256" s="68"/>
    </row>
    <row r="257" spans="15:15" ht="12.6">
      <c r="O257" s="68"/>
    </row>
    <row r="258" spans="15:15" ht="12.6">
      <c r="O258" s="68"/>
    </row>
    <row r="259" spans="15:15" ht="12.6">
      <c r="O259" s="68"/>
    </row>
    <row r="260" spans="15:15" ht="12.6">
      <c r="O260" s="68"/>
    </row>
    <row r="261" spans="15:15" ht="12.6">
      <c r="O261" s="68"/>
    </row>
    <row r="262" spans="15:15" ht="12.6">
      <c r="O262" s="68"/>
    </row>
    <row r="263" spans="15:15" ht="12.6">
      <c r="O263" s="68"/>
    </row>
    <row r="264" spans="15:15" ht="12.6">
      <c r="O264" s="68"/>
    </row>
    <row r="265" spans="15:15" ht="12.6">
      <c r="O265" s="68"/>
    </row>
    <row r="266" spans="15:15" ht="12.6">
      <c r="O266" s="68"/>
    </row>
    <row r="267" spans="15:15" ht="12.6">
      <c r="O267" s="68"/>
    </row>
    <row r="268" spans="15:15" ht="12.6">
      <c r="O268" s="68"/>
    </row>
    <row r="269" spans="15:15" ht="12.6">
      <c r="O269" s="68"/>
    </row>
    <row r="270" spans="15:15" ht="12.6">
      <c r="O270" s="68"/>
    </row>
    <row r="271" spans="15:15" ht="12.6">
      <c r="O271" s="68"/>
    </row>
    <row r="272" spans="15:15" ht="12.6">
      <c r="O272" s="68"/>
    </row>
    <row r="273" spans="15:15" ht="12.6">
      <c r="O273" s="68"/>
    </row>
    <row r="274" spans="15:15" ht="12.6">
      <c r="O274" s="68"/>
    </row>
    <row r="275" spans="15:15" ht="12.6">
      <c r="O275" s="68"/>
    </row>
    <row r="276" spans="15:15" ht="12.6">
      <c r="O276" s="68"/>
    </row>
    <row r="277" spans="15:15" ht="12.6">
      <c r="O277" s="68"/>
    </row>
    <row r="278" spans="15:15" ht="12.6">
      <c r="O278" s="68"/>
    </row>
    <row r="279" spans="15:15" ht="12.6">
      <c r="O279" s="68"/>
    </row>
    <row r="280" spans="15:15" ht="12.6">
      <c r="O280" s="68"/>
    </row>
    <row r="281" spans="15:15" ht="12.6">
      <c r="O281" s="68"/>
    </row>
    <row r="282" spans="15:15" ht="12.6">
      <c r="O282" s="68"/>
    </row>
    <row r="283" spans="15:15" ht="12.6">
      <c r="O283" s="68"/>
    </row>
    <row r="284" spans="15:15" ht="12.6">
      <c r="O284" s="68"/>
    </row>
    <row r="285" spans="15:15" ht="12.6">
      <c r="O285" s="68"/>
    </row>
    <row r="286" spans="15:15" ht="12.6">
      <c r="O286" s="68"/>
    </row>
    <row r="287" spans="15:15" ht="12.6">
      <c r="O287" s="68"/>
    </row>
    <row r="288" spans="15:15" ht="12.6">
      <c r="O288" s="68"/>
    </row>
    <row r="289" spans="15:15" ht="12.6">
      <c r="O289" s="68"/>
    </row>
    <row r="290" spans="15:15" ht="12.6">
      <c r="O290" s="68"/>
    </row>
    <row r="291" spans="15:15" ht="12.6">
      <c r="O291" s="68"/>
    </row>
    <row r="292" spans="15:15" ht="12.6">
      <c r="O292" s="68"/>
    </row>
    <row r="293" spans="15:15" ht="12.6">
      <c r="O293" s="68"/>
    </row>
    <row r="294" spans="15:15" ht="12.6">
      <c r="O294" s="68"/>
    </row>
    <row r="295" spans="15:15" ht="12.6">
      <c r="O295" s="68"/>
    </row>
    <row r="296" spans="15:15" ht="12.6">
      <c r="O296" s="68"/>
    </row>
    <row r="297" spans="15:15" ht="12.6">
      <c r="O297" s="68"/>
    </row>
    <row r="298" spans="15:15" ht="12.6">
      <c r="O298" s="68"/>
    </row>
    <row r="299" spans="15:15" ht="12.6">
      <c r="O299" s="68"/>
    </row>
    <row r="300" spans="15:15" ht="12.6">
      <c r="O300" s="68"/>
    </row>
    <row r="301" spans="15:15" ht="12.6">
      <c r="O301" s="68"/>
    </row>
    <row r="302" spans="15:15" ht="12.6">
      <c r="O302" s="68"/>
    </row>
    <row r="303" spans="15:15" ht="12.6">
      <c r="O303" s="68"/>
    </row>
    <row r="304" spans="15:15" ht="12.6">
      <c r="O304" s="68"/>
    </row>
    <row r="305" spans="15:15" ht="12.6">
      <c r="O305" s="68"/>
    </row>
    <row r="306" spans="15:15" ht="12.6">
      <c r="O306" s="68"/>
    </row>
    <row r="307" spans="15:15" ht="12.6">
      <c r="O307" s="68"/>
    </row>
    <row r="308" spans="15:15" ht="12.6">
      <c r="O308" s="68"/>
    </row>
    <row r="309" spans="15:15" ht="12.6">
      <c r="O309" s="68"/>
    </row>
    <row r="310" spans="15:15" ht="12.6">
      <c r="O310" s="68"/>
    </row>
    <row r="311" spans="15:15" ht="12.6">
      <c r="O311" s="68"/>
    </row>
    <row r="312" spans="15:15" ht="12.6">
      <c r="O312" s="68"/>
    </row>
    <row r="313" spans="15:15" ht="12.6">
      <c r="O313" s="68"/>
    </row>
    <row r="314" spans="15:15" ht="12.6">
      <c r="O314" s="68"/>
    </row>
    <row r="315" spans="15:15" ht="12.6">
      <c r="O315" s="68"/>
    </row>
    <row r="316" spans="15:15" ht="12.6">
      <c r="O316" s="68"/>
    </row>
    <row r="317" spans="15:15" ht="12.6">
      <c r="O317" s="68"/>
    </row>
    <row r="318" spans="15:15" ht="12.6">
      <c r="O318" s="68"/>
    </row>
    <row r="319" spans="15:15" ht="12.6">
      <c r="O319" s="68"/>
    </row>
    <row r="320" spans="15:15" ht="12.6">
      <c r="O320" s="68"/>
    </row>
    <row r="321" spans="15:15" ht="12.6">
      <c r="O321" s="68"/>
    </row>
    <row r="322" spans="15:15" ht="12.6">
      <c r="O322" s="68"/>
    </row>
    <row r="323" spans="15:15" ht="12.6">
      <c r="O323" s="68"/>
    </row>
    <row r="324" spans="15:15" ht="12.6">
      <c r="O324" s="68"/>
    </row>
    <row r="325" spans="15:15" ht="12.6">
      <c r="O325" s="68"/>
    </row>
    <row r="326" spans="15:15" ht="12.6">
      <c r="O326" s="68"/>
    </row>
    <row r="327" spans="15:15" ht="12.6">
      <c r="O327" s="68"/>
    </row>
    <row r="328" spans="15:15" ht="12.6">
      <c r="O328" s="68"/>
    </row>
    <row r="329" spans="15:15" ht="12.6">
      <c r="O329" s="68"/>
    </row>
    <row r="330" spans="15:15" ht="12.6">
      <c r="O330" s="68"/>
    </row>
    <row r="331" spans="15:15" ht="12.6">
      <c r="O331" s="68"/>
    </row>
    <row r="332" spans="15:15" ht="12.6">
      <c r="O332" s="68"/>
    </row>
    <row r="333" spans="15:15" ht="12.6">
      <c r="O333" s="68"/>
    </row>
    <row r="334" spans="15:15" ht="12.6">
      <c r="O334" s="68"/>
    </row>
    <row r="335" spans="15:15" ht="12.6">
      <c r="O335" s="68"/>
    </row>
    <row r="336" spans="15:15" ht="12.6">
      <c r="O336" s="68"/>
    </row>
    <row r="337" spans="15:15" ht="12.6">
      <c r="O337" s="68"/>
    </row>
    <row r="338" spans="15:15" ht="12.6">
      <c r="O338" s="68"/>
    </row>
    <row r="339" spans="15:15" ht="12.6">
      <c r="O339" s="68"/>
    </row>
    <row r="340" spans="15:15" ht="12.6">
      <c r="O340" s="68"/>
    </row>
    <row r="341" spans="15:15" ht="12.6">
      <c r="O341" s="68"/>
    </row>
    <row r="342" spans="15:15" ht="12.6">
      <c r="O342" s="68"/>
    </row>
    <row r="343" spans="15:15" ht="12.6">
      <c r="O343" s="68"/>
    </row>
    <row r="344" spans="15:15" ht="12.6">
      <c r="O344" s="68"/>
    </row>
    <row r="345" spans="15:15" ht="12.6">
      <c r="O345" s="68"/>
    </row>
    <row r="346" spans="15:15" ht="12.6">
      <c r="O346" s="68"/>
    </row>
    <row r="347" spans="15:15" ht="12.6">
      <c r="O347" s="68"/>
    </row>
    <row r="348" spans="15:15" ht="12.6">
      <c r="O348" s="68"/>
    </row>
    <row r="349" spans="15:15" ht="12.6">
      <c r="O349" s="68"/>
    </row>
    <row r="350" spans="15:15" ht="12.6">
      <c r="O350" s="68"/>
    </row>
    <row r="351" spans="15:15" ht="12.6">
      <c r="O351" s="68"/>
    </row>
    <row r="352" spans="15:15" ht="12.6">
      <c r="O352" s="68"/>
    </row>
    <row r="353" spans="15:15" ht="12.6">
      <c r="O353" s="68"/>
    </row>
    <row r="354" spans="15:15" ht="12.6">
      <c r="O354" s="68"/>
    </row>
    <row r="355" spans="15:15" ht="12.6">
      <c r="O355" s="68"/>
    </row>
    <row r="356" spans="15:15" ht="12.6">
      <c r="O356" s="68"/>
    </row>
    <row r="357" spans="15:15" ht="12.6">
      <c r="O357" s="68"/>
    </row>
    <row r="358" spans="15:15" ht="12.6">
      <c r="O358" s="68"/>
    </row>
    <row r="359" spans="15:15" ht="12.6">
      <c r="O359" s="68"/>
    </row>
    <row r="360" spans="15:15" ht="12.6">
      <c r="O360" s="68"/>
    </row>
    <row r="361" spans="15:15" ht="12.6">
      <c r="O361" s="68"/>
    </row>
    <row r="362" spans="15:15" ht="12.6">
      <c r="O362" s="68"/>
    </row>
    <row r="363" spans="15:15" ht="12.6">
      <c r="O363" s="68"/>
    </row>
    <row r="364" spans="15:15" ht="12.6">
      <c r="O364" s="68"/>
    </row>
    <row r="365" spans="15:15" ht="12.6">
      <c r="O365" s="68"/>
    </row>
    <row r="366" spans="15:15" ht="12.6">
      <c r="O366" s="68"/>
    </row>
    <row r="367" spans="15:15" ht="12.6">
      <c r="O367" s="68"/>
    </row>
    <row r="368" spans="15:15" ht="12.6">
      <c r="O368" s="68"/>
    </row>
    <row r="369" spans="15:15" ht="12.6">
      <c r="O369" s="68"/>
    </row>
    <row r="370" spans="15:15" ht="12.6">
      <c r="O370" s="68"/>
    </row>
    <row r="371" spans="15:15" ht="12.6">
      <c r="O371" s="68"/>
    </row>
    <row r="372" spans="15:15" ht="12.6">
      <c r="O372" s="68"/>
    </row>
    <row r="373" spans="15:15" ht="12.6">
      <c r="O373" s="68"/>
    </row>
    <row r="374" spans="15:15" ht="12.6">
      <c r="O374" s="68"/>
    </row>
    <row r="375" spans="15:15" ht="12.6">
      <c r="O375" s="68"/>
    </row>
    <row r="376" spans="15:15" ht="12.6">
      <c r="O376" s="68"/>
    </row>
    <row r="377" spans="15:15" ht="12.6">
      <c r="O377" s="68"/>
    </row>
    <row r="378" spans="15:15" ht="12.6">
      <c r="O378" s="68"/>
    </row>
    <row r="379" spans="15:15" ht="12.6">
      <c r="O379" s="68"/>
    </row>
    <row r="380" spans="15:15" ht="12.6">
      <c r="O380" s="68"/>
    </row>
    <row r="381" spans="15:15" ht="12.6">
      <c r="O381" s="68"/>
    </row>
    <row r="382" spans="15:15" ht="12.6">
      <c r="O382" s="68"/>
    </row>
    <row r="383" spans="15:15" ht="12.6">
      <c r="O383" s="68"/>
    </row>
    <row r="384" spans="15:15" ht="12.6">
      <c r="O384" s="68"/>
    </row>
    <row r="385" spans="15:15" ht="12.6">
      <c r="O385" s="68"/>
    </row>
    <row r="386" spans="15:15" ht="12.6">
      <c r="O386" s="68"/>
    </row>
    <row r="387" spans="15:15" ht="12.6">
      <c r="O387" s="68"/>
    </row>
    <row r="388" spans="15:15" ht="12.6">
      <c r="O388" s="68"/>
    </row>
    <row r="389" spans="15:15" ht="12.6">
      <c r="O389" s="68"/>
    </row>
    <row r="390" spans="15:15" ht="12.6">
      <c r="O390" s="68"/>
    </row>
    <row r="391" spans="15:15" ht="12.6">
      <c r="O391" s="68"/>
    </row>
    <row r="392" spans="15:15" ht="12.6">
      <c r="O392" s="68"/>
    </row>
    <row r="393" spans="15:15" ht="12.6">
      <c r="O393" s="68"/>
    </row>
    <row r="394" spans="15:15" ht="12.6">
      <c r="O394" s="68"/>
    </row>
    <row r="395" spans="15:15" ht="12.6">
      <c r="O395" s="68"/>
    </row>
    <row r="396" spans="15:15" ht="12.6">
      <c r="O396" s="68"/>
    </row>
    <row r="397" spans="15:15" ht="12.6">
      <c r="O397" s="68"/>
    </row>
    <row r="398" spans="15:15" ht="12.6">
      <c r="O398" s="68"/>
    </row>
    <row r="399" spans="15:15" ht="12.6">
      <c r="O399" s="68"/>
    </row>
    <row r="400" spans="15:15" ht="12.6">
      <c r="O400" s="68"/>
    </row>
    <row r="401" spans="15:15" ht="12.6">
      <c r="O401" s="68"/>
    </row>
    <row r="402" spans="15:15" ht="12.6">
      <c r="O402" s="68"/>
    </row>
    <row r="403" spans="15:15" ht="12.6">
      <c r="O403" s="68"/>
    </row>
    <row r="404" spans="15:15" ht="12.6">
      <c r="O404" s="68"/>
    </row>
    <row r="405" spans="15:15" ht="12.6">
      <c r="O405" s="68"/>
    </row>
    <row r="406" spans="15:15" ht="12.6">
      <c r="O406" s="68"/>
    </row>
    <row r="407" spans="15:15" ht="12.6">
      <c r="O407" s="68"/>
    </row>
    <row r="408" spans="15:15" ht="12.6">
      <c r="O408" s="68"/>
    </row>
    <row r="409" spans="15:15" ht="12.6">
      <c r="O409" s="68"/>
    </row>
    <row r="410" spans="15:15" ht="12.6">
      <c r="O410" s="68"/>
    </row>
    <row r="411" spans="15:15" ht="12.6">
      <c r="O411" s="68"/>
    </row>
    <row r="412" spans="15:15" ht="12.6">
      <c r="O412" s="68"/>
    </row>
    <row r="413" spans="15:15" ht="12.6">
      <c r="O413" s="68"/>
    </row>
    <row r="414" spans="15:15" ht="12.6">
      <c r="O414" s="68"/>
    </row>
    <row r="415" spans="15:15" ht="12.6">
      <c r="O415" s="68"/>
    </row>
    <row r="416" spans="15:15" ht="12.6">
      <c r="O416" s="68"/>
    </row>
    <row r="417" spans="15:15" ht="12.6">
      <c r="O417" s="68"/>
    </row>
    <row r="418" spans="15:15" ht="12.6">
      <c r="O418" s="68"/>
    </row>
    <row r="419" spans="15:15" ht="12.6">
      <c r="O419" s="68"/>
    </row>
    <row r="420" spans="15:15" ht="12.6">
      <c r="O420" s="68"/>
    </row>
    <row r="421" spans="15:15" ht="12.6">
      <c r="O421" s="68"/>
    </row>
    <row r="422" spans="15:15" ht="12.6">
      <c r="O422" s="68"/>
    </row>
    <row r="423" spans="15:15" ht="12.6">
      <c r="O423" s="68"/>
    </row>
    <row r="424" spans="15:15" ht="12.6">
      <c r="O424" s="68"/>
    </row>
    <row r="425" spans="15:15" ht="12.6">
      <c r="O425" s="68"/>
    </row>
    <row r="426" spans="15:15" ht="12.6">
      <c r="O426" s="68"/>
    </row>
    <row r="427" spans="15:15" ht="12.6">
      <c r="O427" s="68"/>
    </row>
    <row r="428" spans="15:15" ht="12.6">
      <c r="O428" s="68"/>
    </row>
    <row r="429" spans="15:15" ht="12.6">
      <c r="O429" s="68"/>
    </row>
    <row r="430" spans="15:15" ht="12.6">
      <c r="O430" s="68"/>
    </row>
    <row r="431" spans="15:15" ht="12.6">
      <c r="O431" s="68"/>
    </row>
    <row r="432" spans="15:15" ht="12.6">
      <c r="O432" s="68"/>
    </row>
    <row r="433" spans="15:15" ht="12.6">
      <c r="O433" s="68"/>
    </row>
    <row r="434" spans="15:15" ht="12.6">
      <c r="O434" s="68"/>
    </row>
    <row r="435" spans="15:15" ht="12.6">
      <c r="O435" s="68"/>
    </row>
    <row r="436" spans="15:15" ht="12.6">
      <c r="O436" s="68"/>
    </row>
    <row r="437" spans="15:15" ht="12.6">
      <c r="O437" s="68"/>
    </row>
    <row r="438" spans="15:15" ht="12.6">
      <c r="O438" s="68"/>
    </row>
    <row r="439" spans="15:15" ht="12.6">
      <c r="O439" s="68"/>
    </row>
    <row r="440" spans="15:15" ht="12.6">
      <c r="O440" s="68"/>
    </row>
    <row r="441" spans="15:15" ht="12.6">
      <c r="O441" s="68"/>
    </row>
    <row r="442" spans="15:15" ht="12.6">
      <c r="O442" s="68"/>
    </row>
    <row r="443" spans="15:15" ht="12.6">
      <c r="O443" s="68"/>
    </row>
    <row r="444" spans="15:15" ht="12.6">
      <c r="O444" s="68"/>
    </row>
    <row r="445" spans="15:15" ht="12.6">
      <c r="O445" s="68"/>
    </row>
    <row r="446" spans="15:15" ht="12.6">
      <c r="O446" s="68"/>
    </row>
    <row r="447" spans="15:15" ht="12.6">
      <c r="O447" s="68"/>
    </row>
    <row r="448" spans="15:15" ht="12.6">
      <c r="O448" s="68"/>
    </row>
    <row r="449" spans="15:15" ht="12.6">
      <c r="O449" s="68"/>
    </row>
    <row r="450" spans="15:15" ht="12.6">
      <c r="O450" s="68"/>
    </row>
    <row r="451" spans="15:15" ht="12.6">
      <c r="O451" s="68"/>
    </row>
    <row r="452" spans="15:15" ht="12.6">
      <c r="O452" s="68"/>
    </row>
    <row r="453" spans="15:15" ht="12.6">
      <c r="O453" s="68"/>
    </row>
    <row r="454" spans="15:15" ht="12.6">
      <c r="O454" s="68"/>
    </row>
    <row r="455" spans="15:15" ht="12.6">
      <c r="O455" s="68"/>
    </row>
    <row r="456" spans="15:15" ht="12.6">
      <c r="O456" s="68"/>
    </row>
    <row r="457" spans="15:15" ht="12.6">
      <c r="O457" s="68"/>
    </row>
    <row r="458" spans="15:15" ht="12.6">
      <c r="O458" s="68"/>
    </row>
    <row r="459" spans="15:15" ht="12.6">
      <c r="O459" s="68"/>
    </row>
    <row r="460" spans="15:15" ht="12.6">
      <c r="O460" s="68"/>
    </row>
    <row r="461" spans="15:15" ht="12.6">
      <c r="O461" s="68"/>
    </row>
    <row r="462" spans="15:15" ht="12.6">
      <c r="O462" s="68"/>
    </row>
    <row r="463" spans="15:15" ht="12.6">
      <c r="O463" s="68"/>
    </row>
    <row r="464" spans="15:15" ht="12.6">
      <c r="O464" s="68"/>
    </row>
    <row r="465" spans="15:15" ht="12.6">
      <c r="O465" s="68"/>
    </row>
    <row r="466" spans="15:15" ht="12.6">
      <c r="O466" s="68"/>
    </row>
    <row r="467" spans="15:15" ht="12.6">
      <c r="O467" s="68"/>
    </row>
    <row r="468" spans="15:15" ht="12.6">
      <c r="O468" s="68"/>
    </row>
    <row r="469" spans="15:15" ht="12.6">
      <c r="O469" s="68"/>
    </row>
    <row r="470" spans="15:15" ht="12.6">
      <c r="O470" s="68"/>
    </row>
    <row r="471" spans="15:15" ht="12.6">
      <c r="O471" s="68"/>
    </row>
    <row r="472" spans="15:15" ht="12.6">
      <c r="O472" s="68"/>
    </row>
    <row r="473" spans="15:15" ht="12.6">
      <c r="O473" s="68"/>
    </row>
    <row r="474" spans="15:15" ht="12.6">
      <c r="O474" s="68"/>
    </row>
    <row r="475" spans="15:15" ht="12.6">
      <c r="O475" s="68"/>
    </row>
    <row r="476" spans="15:15" ht="12.6">
      <c r="O476" s="68"/>
    </row>
    <row r="477" spans="15:15" ht="12.6">
      <c r="O477" s="68"/>
    </row>
    <row r="478" spans="15:15" ht="12.6">
      <c r="O478" s="68"/>
    </row>
    <row r="479" spans="15:15" ht="12.6">
      <c r="O479" s="68"/>
    </row>
    <row r="480" spans="15:15" ht="12.6">
      <c r="O480" s="68"/>
    </row>
    <row r="481" spans="15:15" ht="12.6">
      <c r="O481" s="68"/>
    </row>
    <row r="482" spans="15:15" ht="12.6">
      <c r="O482" s="68"/>
    </row>
    <row r="483" spans="15:15" ht="12.6">
      <c r="O483" s="68"/>
    </row>
    <row r="484" spans="15:15" ht="12.6">
      <c r="O484" s="68"/>
    </row>
    <row r="485" spans="15:15" ht="12.6">
      <c r="O485" s="68"/>
    </row>
    <row r="486" spans="15:15" ht="12.6">
      <c r="O486" s="68"/>
    </row>
    <row r="487" spans="15:15" ht="12.6">
      <c r="O487" s="68"/>
    </row>
    <row r="488" spans="15:15" ht="12.6">
      <c r="O488" s="68"/>
    </row>
    <row r="489" spans="15:15" ht="12.6">
      <c r="O489" s="68"/>
    </row>
    <row r="490" spans="15:15" ht="12.6">
      <c r="O490" s="68"/>
    </row>
    <row r="491" spans="15:15" ht="12.6">
      <c r="O491" s="68"/>
    </row>
    <row r="492" spans="15:15" ht="12.6">
      <c r="O492" s="68"/>
    </row>
    <row r="493" spans="15:15" ht="12.6">
      <c r="O493" s="68"/>
    </row>
    <row r="494" spans="15:15" ht="12.6">
      <c r="O494" s="68"/>
    </row>
    <row r="495" spans="15:15" ht="12.6">
      <c r="O495" s="68"/>
    </row>
    <row r="496" spans="15:15" ht="12.6">
      <c r="O496" s="68"/>
    </row>
    <row r="497" spans="15:15" ht="12.6">
      <c r="O497" s="68"/>
    </row>
    <row r="498" spans="15:15" ht="12.6">
      <c r="O498" s="68"/>
    </row>
    <row r="499" spans="15:15" ht="12.6">
      <c r="O499" s="68"/>
    </row>
    <row r="500" spans="15:15" ht="12.6">
      <c r="O500" s="68"/>
    </row>
    <row r="501" spans="15:15" ht="12.6">
      <c r="O501" s="68"/>
    </row>
    <row r="502" spans="15:15" ht="12.6">
      <c r="O502" s="68"/>
    </row>
    <row r="503" spans="15:15" ht="12.6">
      <c r="O503" s="68"/>
    </row>
    <row r="504" spans="15:15" ht="12.6">
      <c r="O504" s="68"/>
    </row>
    <row r="505" spans="15:15" ht="12.6">
      <c r="O505" s="68"/>
    </row>
    <row r="506" spans="15:15" ht="12.6">
      <c r="O506" s="68"/>
    </row>
    <row r="507" spans="15:15" ht="12.6">
      <c r="O507" s="68"/>
    </row>
    <row r="508" spans="15:15" ht="12.6">
      <c r="O508" s="68"/>
    </row>
    <row r="509" spans="15:15" ht="12.6">
      <c r="O509" s="68"/>
    </row>
    <row r="510" spans="15:15" ht="12.6">
      <c r="O510" s="68"/>
    </row>
    <row r="511" spans="15:15" ht="12.6">
      <c r="O511" s="68"/>
    </row>
    <row r="512" spans="15:15" ht="12.6">
      <c r="O512" s="68"/>
    </row>
    <row r="513" spans="15:15" ht="12.6">
      <c r="O513" s="68"/>
    </row>
    <row r="514" spans="15:15" ht="12.6">
      <c r="O514" s="68"/>
    </row>
    <row r="515" spans="15:15" ht="12.6">
      <c r="O515" s="68"/>
    </row>
    <row r="516" spans="15:15" ht="12.6">
      <c r="O516" s="68"/>
    </row>
    <row r="517" spans="15:15" ht="12.6">
      <c r="O517" s="68"/>
    </row>
    <row r="518" spans="15:15" ht="12.6">
      <c r="O518" s="68"/>
    </row>
    <row r="519" spans="15:15" ht="12.6">
      <c r="O519" s="68"/>
    </row>
    <row r="520" spans="15:15" ht="12.6">
      <c r="O520" s="68"/>
    </row>
    <row r="521" spans="15:15" ht="12.6">
      <c r="O521" s="68"/>
    </row>
    <row r="522" spans="15:15" ht="12.6">
      <c r="O522" s="68"/>
    </row>
    <row r="523" spans="15:15" ht="12.6">
      <c r="O523" s="68"/>
    </row>
    <row r="524" spans="15:15" ht="12.6">
      <c r="O524" s="68"/>
    </row>
    <row r="525" spans="15:15" ht="12.6">
      <c r="O525" s="68"/>
    </row>
    <row r="526" spans="15:15" ht="12.6">
      <c r="O526" s="68"/>
    </row>
    <row r="527" spans="15:15" ht="12.6">
      <c r="O527" s="68"/>
    </row>
    <row r="528" spans="15:15" ht="12.6">
      <c r="O528" s="68"/>
    </row>
    <row r="529" spans="15:15" ht="12.6">
      <c r="O529" s="68"/>
    </row>
    <row r="530" spans="15:15" ht="12.6">
      <c r="O530" s="68"/>
    </row>
    <row r="531" spans="15:15" ht="12.6">
      <c r="O531" s="68"/>
    </row>
    <row r="532" spans="15:15" ht="12.6">
      <c r="O532" s="68"/>
    </row>
    <row r="533" spans="15:15" ht="12.6">
      <c r="O533" s="68"/>
    </row>
    <row r="534" spans="15:15" ht="12.6">
      <c r="O534" s="68"/>
    </row>
    <row r="535" spans="15:15" ht="12.6">
      <c r="O535" s="68"/>
    </row>
    <row r="536" spans="15:15" ht="12.6">
      <c r="O536" s="68"/>
    </row>
    <row r="537" spans="15:15" ht="12.6">
      <c r="O537" s="68"/>
    </row>
    <row r="538" spans="15:15" ht="12.6">
      <c r="O538" s="68"/>
    </row>
    <row r="539" spans="15:15" ht="12.6">
      <c r="O539" s="68"/>
    </row>
    <row r="540" spans="15:15" ht="12.6">
      <c r="O540" s="68"/>
    </row>
    <row r="541" spans="15:15" ht="12.6">
      <c r="O541" s="68"/>
    </row>
    <row r="542" spans="15:15" ht="12.6">
      <c r="O542" s="68"/>
    </row>
    <row r="543" spans="15:15" ht="12.6">
      <c r="O543" s="68"/>
    </row>
    <row r="544" spans="15:15" ht="12.6">
      <c r="O544" s="68"/>
    </row>
    <row r="545" spans="15:15" ht="12.6">
      <c r="O545" s="68"/>
    </row>
    <row r="546" spans="15:15" ht="12.6">
      <c r="O546" s="68"/>
    </row>
    <row r="547" spans="15:15" ht="12.6">
      <c r="O547" s="68"/>
    </row>
    <row r="548" spans="15:15" ht="12.6">
      <c r="O548" s="68"/>
    </row>
    <row r="549" spans="15:15" ht="12.6">
      <c r="O549" s="68"/>
    </row>
    <row r="550" spans="15:15" ht="12.6">
      <c r="O550" s="68"/>
    </row>
    <row r="551" spans="15:15" ht="12.6">
      <c r="O551" s="68"/>
    </row>
    <row r="552" spans="15:15" ht="12.6">
      <c r="O552" s="68"/>
    </row>
    <row r="553" spans="15:15" ht="12.6">
      <c r="O553" s="68"/>
    </row>
    <row r="554" spans="15:15" ht="12.6">
      <c r="O554" s="68"/>
    </row>
    <row r="555" spans="15:15" ht="12.6">
      <c r="O555" s="68"/>
    </row>
    <row r="556" spans="15:15" ht="12.6">
      <c r="O556" s="68"/>
    </row>
    <row r="557" spans="15:15" ht="12.6">
      <c r="O557" s="68"/>
    </row>
    <row r="558" spans="15:15" ht="12.6">
      <c r="O558" s="68"/>
    </row>
    <row r="559" spans="15:15" ht="12.6">
      <c r="O559" s="68"/>
    </row>
    <row r="560" spans="15:15" ht="12.6">
      <c r="O560" s="68"/>
    </row>
    <row r="561" spans="15:15" ht="12.6">
      <c r="O561" s="68"/>
    </row>
    <row r="562" spans="15:15" ht="12.6">
      <c r="O562" s="68"/>
    </row>
    <row r="563" spans="15:15" ht="12.6">
      <c r="O563" s="68"/>
    </row>
    <row r="564" spans="15:15" ht="12.6">
      <c r="O564" s="68"/>
    </row>
    <row r="565" spans="15:15" ht="12.6">
      <c r="O565" s="68"/>
    </row>
    <row r="566" spans="15:15" ht="12.6">
      <c r="O566" s="68"/>
    </row>
    <row r="567" spans="15:15" ht="12.6">
      <c r="O567" s="68"/>
    </row>
    <row r="568" spans="15:15" ht="12.6">
      <c r="O568" s="68"/>
    </row>
    <row r="569" spans="15:15" ht="12.6">
      <c r="O569" s="68"/>
    </row>
    <row r="570" spans="15:15" ht="12.6">
      <c r="O570" s="68"/>
    </row>
    <row r="571" spans="15:15" ht="12.6">
      <c r="O571" s="68"/>
    </row>
    <row r="572" spans="15:15" ht="12.6">
      <c r="O572" s="68"/>
    </row>
    <row r="573" spans="15:15" ht="12.6">
      <c r="O573" s="68"/>
    </row>
    <row r="574" spans="15:15" ht="12.6">
      <c r="O574" s="68"/>
    </row>
    <row r="575" spans="15:15" ht="12.6">
      <c r="O575" s="68"/>
    </row>
    <row r="576" spans="15:15" ht="12.6">
      <c r="O576" s="68"/>
    </row>
    <row r="577" spans="15:15" ht="12.6">
      <c r="O577" s="68"/>
    </row>
    <row r="578" spans="15:15" ht="12.6">
      <c r="O578" s="68"/>
    </row>
    <row r="579" spans="15:15" ht="12.6">
      <c r="O579" s="68"/>
    </row>
    <row r="580" spans="15:15" ht="12.6">
      <c r="O580" s="68"/>
    </row>
    <row r="581" spans="15:15" ht="12.6">
      <c r="O581" s="68"/>
    </row>
    <row r="582" spans="15:15" ht="12.6">
      <c r="O582" s="68"/>
    </row>
    <row r="583" spans="15:15" ht="12.6">
      <c r="O583" s="68"/>
    </row>
    <row r="584" spans="15:15" ht="12.6">
      <c r="O584" s="68"/>
    </row>
    <row r="585" spans="15:15" ht="12.6">
      <c r="O585" s="68"/>
    </row>
    <row r="586" spans="15:15" ht="12.6">
      <c r="O586" s="68"/>
    </row>
    <row r="587" spans="15:15" ht="12.6">
      <c r="O587" s="68"/>
    </row>
    <row r="588" spans="15:15" ht="12.6">
      <c r="O588" s="68"/>
    </row>
    <row r="589" spans="15:15" ht="12.6">
      <c r="O589" s="68"/>
    </row>
    <row r="590" spans="15:15" ht="12.6">
      <c r="O590" s="68"/>
    </row>
    <row r="591" spans="15:15" ht="12.6">
      <c r="O591" s="68"/>
    </row>
    <row r="592" spans="15:15" ht="12.6">
      <c r="O592" s="68"/>
    </row>
    <row r="593" spans="15:15" ht="12.6">
      <c r="O593" s="68"/>
    </row>
    <row r="594" spans="15:15" ht="12.6">
      <c r="O594" s="68"/>
    </row>
    <row r="595" spans="15:15" ht="12.6">
      <c r="O595" s="68"/>
    </row>
    <row r="596" spans="15:15" ht="12.6">
      <c r="O596" s="68"/>
    </row>
    <row r="597" spans="15:15" ht="12.6">
      <c r="O597" s="68"/>
    </row>
    <row r="598" spans="15:15" ht="12.6">
      <c r="O598" s="68"/>
    </row>
    <row r="599" spans="15:15" ht="12.6">
      <c r="O599" s="68"/>
    </row>
    <row r="600" spans="15:15" ht="12.6">
      <c r="O600" s="68"/>
    </row>
    <row r="601" spans="15:15" ht="12.6">
      <c r="O601" s="68"/>
    </row>
    <row r="602" spans="15:15" ht="12.6">
      <c r="O602" s="68"/>
    </row>
    <row r="603" spans="15:15" ht="12.6">
      <c r="O603" s="68"/>
    </row>
    <row r="604" spans="15:15" ht="12.6">
      <c r="O604" s="68"/>
    </row>
    <row r="605" spans="15:15" ht="12.6">
      <c r="O605" s="68"/>
    </row>
    <row r="606" spans="15:15" ht="12.6">
      <c r="O606" s="68"/>
    </row>
    <row r="607" spans="15:15" ht="12.6">
      <c r="O607" s="68"/>
    </row>
    <row r="608" spans="15:15" ht="12.6">
      <c r="O608" s="68"/>
    </row>
    <row r="609" spans="15:15" ht="12.6">
      <c r="O609" s="68"/>
    </row>
    <row r="610" spans="15:15" ht="12.6">
      <c r="O610" s="68"/>
    </row>
    <row r="611" spans="15:15" ht="12.6">
      <c r="O611" s="68"/>
    </row>
    <row r="612" spans="15:15" ht="12.6">
      <c r="O612" s="68"/>
    </row>
    <row r="613" spans="15:15" ht="12.6">
      <c r="O613" s="68"/>
    </row>
    <row r="614" spans="15:15" ht="12.6">
      <c r="O614" s="68"/>
    </row>
    <row r="615" spans="15:15" ht="12.6">
      <c r="O615" s="68"/>
    </row>
    <row r="616" spans="15:15" ht="12.6">
      <c r="O616" s="68"/>
    </row>
    <row r="617" spans="15:15" ht="12.6">
      <c r="O617" s="68"/>
    </row>
    <row r="618" spans="15:15" ht="12.6">
      <c r="O618" s="68"/>
    </row>
    <row r="619" spans="15:15" ht="12.6">
      <c r="O619" s="68"/>
    </row>
    <row r="620" spans="15:15" ht="12.6">
      <c r="O620" s="68"/>
    </row>
    <row r="621" spans="15:15" ht="12.6">
      <c r="O621" s="68"/>
    </row>
    <row r="622" spans="15:15" ht="12.6">
      <c r="O622" s="68"/>
    </row>
    <row r="623" spans="15:15" ht="12.6">
      <c r="O623" s="68"/>
    </row>
    <row r="624" spans="15:15" ht="12.6">
      <c r="O624" s="68"/>
    </row>
    <row r="625" spans="15:15" ht="12.6">
      <c r="O625" s="68"/>
    </row>
    <row r="626" spans="15:15" ht="12.6">
      <c r="O626" s="68"/>
    </row>
    <row r="627" spans="15:15" ht="12.6">
      <c r="O627" s="68"/>
    </row>
    <row r="628" spans="15:15" ht="12.6">
      <c r="O628" s="68"/>
    </row>
    <row r="629" spans="15:15" ht="12.6">
      <c r="O629" s="68"/>
    </row>
    <row r="630" spans="15:15" ht="12.6">
      <c r="O630" s="68"/>
    </row>
    <row r="631" spans="15:15" ht="12.6">
      <c r="O631" s="68"/>
    </row>
    <row r="632" spans="15:15" ht="12.6">
      <c r="O632" s="68"/>
    </row>
    <row r="633" spans="15:15" ht="12.6">
      <c r="O633" s="68"/>
    </row>
    <row r="634" spans="15:15" ht="12.6">
      <c r="O634" s="68"/>
    </row>
    <row r="635" spans="15:15" ht="12.6">
      <c r="O635" s="68"/>
    </row>
    <row r="636" spans="15:15" ht="12.6">
      <c r="O636" s="68"/>
    </row>
    <row r="637" spans="15:15" ht="12.6">
      <c r="O637" s="68"/>
    </row>
    <row r="638" spans="15:15" ht="12.6">
      <c r="O638" s="68"/>
    </row>
    <row r="639" spans="15:15" ht="12.6">
      <c r="O639" s="68"/>
    </row>
    <row r="640" spans="15:15" ht="12.6">
      <c r="O640" s="68"/>
    </row>
    <row r="641" spans="15:15" ht="12.6">
      <c r="O641" s="68"/>
    </row>
    <row r="642" spans="15:15" ht="12.6">
      <c r="O642" s="68"/>
    </row>
    <row r="643" spans="15:15" ht="12.6">
      <c r="O643" s="68"/>
    </row>
    <row r="644" spans="15:15" ht="12.6">
      <c r="O644" s="68"/>
    </row>
    <row r="645" spans="15:15" ht="12.6">
      <c r="O645" s="68"/>
    </row>
    <row r="646" spans="15:15" ht="12.6">
      <c r="O646" s="68"/>
    </row>
    <row r="647" spans="15:15" ht="12.6">
      <c r="O647" s="68"/>
    </row>
    <row r="648" spans="15:15" ht="12.6">
      <c r="O648" s="68"/>
    </row>
    <row r="649" spans="15:15" ht="12.6">
      <c r="O649" s="68"/>
    </row>
    <row r="650" spans="15:15" ht="12.6">
      <c r="O650" s="68"/>
    </row>
    <row r="651" spans="15:15" ht="12.6">
      <c r="O651" s="68"/>
    </row>
    <row r="652" spans="15:15" ht="12.6">
      <c r="O652" s="68"/>
    </row>
    <row r="653" spans="15:15" ht="12.6">
      <c r="O653" s="68"/>
    </row>
    <row r="654" spans="15:15" ht="12.6">
      <c r="O654" s="68"/>
    </row>
    <row r="655" spans="15:15" ht="12.6">
      <c r="O655" s="68"/>
    </row>
    <row r="656" spans="15:15" ht="12.6">
      <c r="O656" s="68"/>
    </row>
    <row r="657" spans="15:15" ht="12.6">
      <c r="O657" s="68"/>
    </row>
    <row r="658" spans="15:15" ht="12.6">
      <c r="O658" s="68"/>
    </row>
    <row r="659" spans="15:15" ht="12.6">
      <c r="O659" s="68"/>
    </row>
    <row r="660" spans="15:15" ht="12.6">
      <c r="O660" s="68"/>
    </row>
    <row r="661" spans="15:15" ht="12.6">
      <c r="O661" s="68"/>
    </row>
    <row r="662" spans="15:15" ht="12.6">
      <c r="O662" s="68"/>
    </row>
    <row r="663" spans="15:15" ht="12.6">
      <c r="O663" s="68"/>
    </row>
    <row r="664" spans="15:15" ht="12.6">
      <c r="O664" s="68"/>
    </row>
    <row r="665" spans="15:15" ht="12.6">
      <c r="O665" s="68"/>
    </row>
    <row r="666" spans="15:15" ht="12.6">
      <c r="O666" s="68"/>
    </row>
    <row r="667" spans="15:15" ht="12.6">
      <c r="O667" s="68"/>
    </row>
    <row r="668" spans="15:15" ht="12.6">
      <c r="O668" s="68"/>
    </row>
    <row r="669" spans="15:15" ht="12.6">
      <c r="O669" s="68"/>
    </row>
    <row r="670" spans="15:15" ht="12.6">
      <c r="O670" s="68"/>
    </row>
    <row r="671" spans="15:15" ht="12.6">
      <c r="O671" s="68"/>
    </row>
    <row r="672" spans="15:15" ht="12.6">
      <c r="O672" s="68"/>
    </row>
    <row r="673" spans="15:15" ht="12.6">
      <c r="O673" s="68"/>
    </row>
    <row r="674" spans="15:15" ht="12.6">
      <c r="O674" s="68"/>
    </row>
    <row r="675" spans="15:15" ht="12.6">
      <c r="O675" s="68"/>
    </row>
    <row r="676" spans="15:15" ht="12.6">
      <c r="O676" s="68"/>
    </row>
    <row r="677" spans="15:15" ht="12.6">
      <c r="O677" s="68"/>
    </row>
    <row r="678" spans="15:15" ht="12.6">
      <c r="O678" s="68"/>
    </row>
    <row r="679" spans="15:15" ht="12.6">
      <c r="O679" s="68"/>
    </row>
    <row r="680" spans="15:15" ht="12.6">
      <c r="O680" s="68"/>
    </row>
    <row r="681" spans="15:15" ht="12.6">
      <c r="O681" s="68"/>
    </row>
    <row r="682" spans="15:15" ht="12.6">
      <c r="O682" s="68"/>
    </row>
    <row r="683" spans="15:15" ht="12.6">
      <c r="O683" s="68"/>
    </row>
    <row r="684" spans="15:15" ht="12.6">
      <c r="O684" s="68"/>
    </row>
    <row r="685" spans="15:15" ht="12.6">
      <c r="O685" s="68"/>
    </row>
    <row r="686" spans="15:15" ht="12.6">
      <c r="O686" s="68"/>
    </row>
    <row r="687" spans="15:15" ht="12.6">
      <c r="O687" s="68"/>
    </row>
    <row r="688" spans="15:15" ht="12.6">
      <c r="O688" s="68"/>
    </row>
    <row r="689" spans="15:15" ht="12.6">
      <c r="O689" s="68"/>
    </row>
    <row r="690" spans="15:15" ht="12.6">
      <c r="O690" s="68"/>
    </row>
    <row r="691" spans="15:15" ht="12.6">
      <c r="O691" s="68"/>
    </row>
    <row r="692" spans="15:15" ht="12.6">
      <c r="O692" s="68"/>
    </row>
    <row r="693" spans="15:15" ht="12.6">
      <c r="O693" s="68"/>
    </row>
    <row r="694" spans="15:15" ht="12.6">
      <c r="O694" s="68"/>
    </row>
    <row r="695" spans="15:15" ht="12.6">
      <c r="O695" s="68"/>
    </row>
    <row r="696" spans="15:15" ht="12.6">
      <c r="O696" s="68"/>
    </row>
    <row r="697" spans="15:15" ht="12.6">
      <c r="O697" s="68"/>
    </row>
    <row r="698" spans="15:15" ht="12.6">
      <c r="O698" s="68"/>
    </row>
    <row r="699" spans="15:15" ht="12.6">
      <c r="O699" s="68"/>
    </row>
    <row r="700" spans="15:15" ht="12.6">
      <c r="O700" s="68"/>
    </row>
    <row r="701" spans="15:15" ht="12.6">
      <c r="O701" s="68"/>
    </row>
    <row r="702" spans="15:15" ht="12.6">
      <c r="O702" s="68"/>
    </row>
    <row r="703" spans="15:15" ht="12.6">
      <c r="O703" s="68"/>
    </row>
    <row r="704" spans="15:15" ht="12.6">
      <c r="O704" s="68"/>
    </row>
    <row r="705" spans="15:15" ht="12.6">
      <c r="O705" s="68"/>
    </row>
    <row r="706" spans="15:15" ht="12.6">
      <c r="O706" s="68"/>
    </row>
    <row r="707" spans="15:15" ht="12.6">
      <c r="O707" s="68"/>
    </row>
    <row r="708" spans="15:15" ht="12.6">
      <c r="O708" s="68"/>
    </row>
    <row r="709" spans="15:15" ht="12.6">
      <c r="O709" s="68"/>
    </row>
    <row r="710" spans="15:15" ht="12.6">
      <c r="O710" s="68"/>
    </row>
    <row r="711" spans="15:15" ht="12.6">
      <c r="O711" s="68"/>
    </row>
    <row r="712" spans="15:15" ht="12.6">
      <c r="O712" s="68"/>
    </row>
    <row r="713" spans="15:15" ht="12.6">
      <c r="O713" s="68"/>
    </row>
    <row r="714" spans="15:15" ht="12.6">
      <c r="O714" s="68"/>
    </row>
    <row r="715" spans="15:15" ht="12.6">
      <c r="O715" s="68"/>
    </row>
    <row r="716" spans="15:15" ht="12.6">
      <c r="O716" s="68"/>
    </row>
    <row r="717" spans="15:15" ht="12.6">
      <c r="O717" s="68"/>
    </row>
    <row r="718" spans="15:15" ht="12.6">
      <c r="O718" s="68"/>
    </row>
    <row r="719" spans="15:15" ht="12.6">
      <c r="O719" s="68"/>
    </row>
    <row r="720" spans="15:15" ht="12.6">
      <c r="O720" s="68"/>
    </row>
    <row r="721" spans="15:15" ht="12.6">
      <c r="O721" s="68"/>
    </row>
    <row r="722" spans="15:15" ht="12.6">
      <c r="O722" s="68"/>
    </row>
    <row r="723" spans="15:15" ht="12.6">
      <c r="O723" s="68"/>
    </row>
    <row r="724" spans="15:15" ht="12.6">
      <c r="O724" s="68"/>
    </row>
    <row r="725" spans="15:15" ht="12.6">
      <c r="O725" s="68"/>
    </row>
    <row r="726" spans="15:15" ht="12.6">
      <c r="O726" s="68"/>
    </row>
    <row r="727" spans="15:15" ht="12.6">
      <c r="O727" s="68"/>
    </row>
    <row r="728" spans="15:15" ht="12.6">
      <c r="O728" s="68"/>
    </row>
    <row r="729" spans="15:15" ht="12.6">
      <c r="O729" s="68"/>
    </row>
    <row r="730" spans="15:15" ht="12.6">
      <c r="O730" s="68"/>
    </row>
    <row r="731" spans="15:15" ht="12.6">
      <c r="O731" s="68"/>
    </row>
    <row r="732" spans="15:15" ht="12.6">
      <c r="O732" s="68"/>
    </row>
    <row r="733" spans="15:15" ht="12.6">
      <c r="O733" s="68"/>
    </row>
    <row r="734" spans="15:15" ht="12.6">
      <c r="O734" s="68"/>
    </row>
    <row r="735" spans="15:15" ht="12.6">
      <c r="O735" s="68"/>
    </row>
    <row r="736" spans="15:15" ht="12.6">
      <c r="O736" s="68"/>
    </row>
    <row r="737" spans="15:15" ht="12.6">
      <c r="O737" s="68"/>
    </row>
    <row r="738" spans="15:15" ht="12.6">
      <c r="O738" s="68"/>
    </row>
    <row r="739" spans="15:15" ht="12.6">
      <c r="O739" s="68"/>
    </row>
    <row r="740" spans="15:15" ht="12.6">
      <c r="O740" s="68"/>
    </row>
    <row r="741" spans="15:15" ht="12.6">
      <c r="O741" s="68"/>
    </row>
    <row r="742" spans="15:15" ht="12.6">
      <c r="O742" s="68"/>
    </row>
    <row r="743" spans="15:15" ht="12.6">
      <c r="O743" s="68"/>
    </row>
    <row r="744" spans="15:15" ht="12.6">
      <c r="O744" s="68"/>
    </row>
    <row r="745" spans="15:15" ht="12.6">
      <c r="O745" s="68"/>
    </row>
    <row r="746" spans="15:15" ht="12.6">
      <c r="O746" s="68"/>
    </row>
    <row r="747" spans="15:15" ht="12.6">
      <c r="O747" s="68"/>
    </row>
    <row r="748" spans="15:15" ht="12.6">
      <c r="O748" s="68"/>
    </row>
    <row r="749" spans="15:15" ht="12.6">
      <c r="O749" s="68"/>
    </row>
    <row r="750" spans="15:15" ht="12.6">
      <c r="O750" s="68"/>
    </row>
    <row r="751" spans="15:15" ht="12.6">
      <c r="O751" s="68"/>
    </row>
    <row r="752" spans="15:15" ht="12.6">
      <c r="O752" s="68"/>
    </row>
    <row r="753" spans="15:15" ht="12.6">
      <c r="O753" s="68"/>
    </row>
    <row r="754" spans="15:15" ht="12.6">
      <c r="O754" s="68"/>
    </row>
    <row r="755" spans="15:15" ht="12.6">
      <c r="O755" s="68"/>
    </row>
    <row r="756" spans="15:15" ht="12.6">
      <c r="O756" s="68"/>
    </row>
    <row r="757" spans="15:15" ht="12.6">
      <c r="O757" s="68"/>
    </row>
    <row r="758" spans="15:15" ht="12.6">
      <c r="O758" s="68"/>
    </row>
    <row r="759" spans="15:15" ht="12.6">
      <c r="O759" s="68"/>
    </row>
    <row r="760" spans="15:15" ht="12.6">
      <c r="O760" s="68"/>
    </row>
    <row r="761" spans="15:15" ht="12.6">
      <c r="O761" s="68"/>
    </row>
    <row r="762" spans="15:15" ht="12.6">
      <c r="O762" s="68"/>
    </row>
    <row r="763" spans="15:15" ht="12.6">
      <c r="O763" s="68"/>
    </row>
    <row r="764" spans="15:15" ht="12.6">
      <c r="O764" s="68"/>
    </row>
    <row r="765" spans="15:15" ht="12.6">
      <c r="O765" s="68"/>
    </row>
    <row r="766" spans="15:15" ht="12.6">
      <c r="O766" s="68"/>
    </row>
    <row r="767" spans="15:15" ht="12.6">
      <c r="O767" s="68"/>
    </row>
    <row r="768" spans="15:15" ht="12.6">
      <c r="O768" s="68"/>
    </row>
    <row r="769" spans="15:15" ht="12.6">
      <c r="O769" s="68"/>
    </row>
    <row r="770" spans="15:15" ht="12.6">
      <c r="O770" s="68"/>
    </row>
    <row r="771" spans="15:15" ht="12.6">
      <c r="O771" s="68"/>
    </row>
    <row r="772" spans="15:15" ht="12.6">
      <c r="O772" s="68"/>
    </row>
    <row r="773" spans="15:15" ht="12.6">
      <c r="O773" s="68"/>
    </row>
    <row r="774" spans="15:15" ht="12.6">
      <c r="O774" s="68"/>
    </row>
    <row r="775" spans="15:15" ht="12.6">
      <c r="O775" s="68"/>
    </row>
    <row r="776" spans="15:15" ht="12.6">
      <c r="O776" s="68"/>
    </row>
    <row r="777" spans="15:15" ht="12.6">
      <c r="O777" s="68"/>
    </row>
    <row r="778" spans="15:15" ht="12.6">
      <c r="O778" s="68"/>
    </row>
    <row r="779" spans="15:15" ht="12.6">
      <c r="O779" s="68"/>
    </row>
    <row r="780" spans="15:15" ht="12.6">
      <c r="O780" s="68"/>
    </row>
    <row r="781" spans="15:15" ht="12.6">
      <c r="O781" s="68"/>
    </row>
    <row r="782" spans="15:15" ht="12.6">
      <c r="O782" s="68"/>
    </row>
    <row r="783" spans="15:15" ht="12.6">
      <c r="O783" s="68"/>
    </row>
    <row r="784" spans="15:15" ht="12.6">
      <c r="O784" s="68"/>
    </row>
    <row r="785" spans="15:15" ht="12.6">
      <c r="O785" s="68"/>
    </row>
    <row r="786" spans="15:15" ht="12.6">
      <c r="O786" s="68"/>
    </row>
    <row r="787" spans="15:15" ht="12.6">
      <c r="O787" s="68"/>
    </row>
    <row r="788" spans="15:15" ht="12.6">
      <c r="O788" s="68"/>
    </row>
    <row r="789" spans="15:15" ht="12.6">
      <c r="O789" s="68"/>
    </row>
    <row r="790" spans="15:15" ht="12.6">
      <c r="O790" s="68"/>
    </row>
    <row r="791" spans="15:15" ht="12.6">
      <c r="O791" s="68"/>
    </row>
    <row r="792" spans="15:15" ht="12.6">
      <c r="O792" s="68"/>
    </row>
    <row r="793" spans="15:15" ht="12.6">
      <c r="O793" s="68"/>
    </row>
    <row r="794" spans="15:15" ht="12.6">
      <c r="O794" s="68"/>
    </row>
    <row r="795" spans="15:15" ht="12.6">
      <c r="O795" s="68"/>
    </row>
    <row r="796" spans="15:15" ht="12.6">
      <c r="O796" s="68"/>
    </row>
    <row r="797" spans="15:15" ht="12.6">
      <c r="O797" s="68"/>
    </row>
    <row r="798" spans="15:15" ht="12.6">
      <c r="O798" s="68"/>
    </row>
    <row r="799" spans="15:15" ht="12.6">
      <c r="O799" s="68"/>
    </row>
    <row r="800" spans="15:15" ht="12.6">
      <c r="O800" s="68"/>
    </row>
    <row r="801" spans="15:15" ht="12.6">
      <c r="O801" s="68"/>
    </row>
    <row r="802" spans="15:15" ht="12.6">
      <c r="O802" s="68"/>
    </row>
    <row r="803" spans="15:15" ht="12.6">
      <c r="O803" s="68"/>
    </row>
    <row r="804" spans="15:15" ht="12.6">
      <c r="O804" s="68"/>
    </row>
    <row r="805" spans="15:15" ht="12.6">
      <c r="O805" s="68"/>
    </row>
    <row r="806" spans="15:15" ht="12.6">
      <c r="O806" s="68"/>
    </row>
    <row r="807" spans="15:15" ht="12.6">
      <c r="O807" s="68"/>
    </row>
    <row r="808" spans="15:15" ht="12.6">
      <c r="O808" s="68"/>
    </row>
    <row r="809" spans="15:15" ht="12.6">
      <c r="O809" s="68"/>
    </row>
    <row r="810" spans="15:15" ht="12.6">
      <c r="O810" s="68"/>
    </row>
    <row r="811" spans="15:15" ht="12.6">
      <c r="O811" s="68"/>
    </row>
    <row r="812" spans="15:15" ht="12.6">
      <c r="O812" s="68"/>
    </row>
    <row r="813" spans="15:15" ht="12.6">
      <c r="O813" s="68"/>
    </row>
    <row r="814" spans="15:15" ht="12.6">
      <c r="O814" s="68"/>
    </row>
    <row r="815" spans="15:15" ht="12.6">
      <c r="O815" s="68"/>
    </row>
    <row r="816" spans="15:15" ht="12.6">
      <c r="O816" s="68"/>
    </row>
    <row r="817" spans="15:15" ht="12.6">
      <c r="O817" s="68"/>
    </row>
    <row r="818" spans="15:15" ht="12.6">
      <c r="O818" s="68"/>
    </row>
    <row r="819" spans="15:15" ht="12.6">
      <c r="O819" s="68"/>
    </row>
    <row r="820" spans="15:15" ht="12.6">
      <c r="O820" s="68"/>
    </row>
    <row r="821" spans="15:15" ht="12.6">
      <c r="O821" s="68"/>
    </row>
    <row r="822" spans="15:15" ht="12.6">
      <c r="O822" s="68"/>
    </row>
    <row r="823" spans="15:15" ht="12.6">
      <c r="O823" s="68"/>
    </row>
    <row r="824" spans="15:15" ht="12.6">
      <c r="O824" s="68"/>
    </row>
    <row r="825" spans="15:15" ht="12.6">
      <c r="O825" s="68"/>
    </row>
    <row r="826" spans="15:15" ht="12.6">
      <c r="O826" s="68"/>
    </row>
    <row r="827" spans="15:15" ht="12.6">
      <c r="O827" s="68"/>
    </row>
    <row r="828" spans="15:15" ht="12.6">
      <c r="O828" s="68"/>
    </row>
    <row r="829" spans="15:15" ht="12.6">
      <c r="O829" s="68"/>
    </row>
    <row r="830" spans="15:15" ht="12.6">
      <c r="O830" s="68"/>
    </row>
    <row r="831" spans="15:15" ht="12.6">
      <c r="O831" s="68"/>
    </row>
    <row r="832" spans="15:15" ht="12.6">
      <c r="O832" s="68"/>
    </row>
    <row r="833" spans="15:15" ht="12.6">
      <c r="O833" s="68"/>
    </row>
    <row r="834" spans="15:15" ht="12.6">
      <c r="O834" s="68"/>
    </row>
    <row r="835" spans="15:15" ht="12.6">
      <c r="O835" s="68"/>
    </row>
    <row r="836" spans="15:15" ht="12.6">
      <c r="O836" s="68"/>
    </row>
    <row r="837" spans="15:15" ht="12.6">
      <c r="O837" s="68"/>
    </row>
    <row r="838" spans="15:15" ht="12.6">
      <c r="O838" s="68"/>
    </row>
    <row r="839" spans="15:15" ht="12.6">
      <c r="O839" s="68"/>
    </row>
    <row r="840" spans="15:15" ht="12.6">
      <c r="O840" s="68"/>
    </row>
    <row r="841" spans="15:15" ht="12.6">
      <c r="O841" s="68"/>
    </row>
    <row r="842" spans="15:15" ht="12.6">
      <c r="O842" s="68"/>
    </row>
    <row r="843" spans="15:15" ht="12.6">
      <c r="O843" s="68"/>
    </row>
    <row r="844" spans="15:15" ht="12.6">
      <c r="O844" s="68"/>
    </row>
    <row r="845" spans="15:15" ht="12.6">
      <c r="O845" s="68"/>
    </row>
    <row r="846" spans="15:15" ht="12.6">
      <c r="O846" s="68"/>
    </row>
    <row r="847" spans="15:15" ht="12.6">
      <c r="O847" s="68"/>
    </row>
    <row r="848" spans="15:15" ht="12.6">
      <c r="O848" s="68"/>
    </row>
    <row r="849" spans="15:15" ht="12.6">
      <c r="O849" s="68"/>
    </row>
    <row r="850" spans="15:15" ht="12.6">
      <c r="O850" s="68"/>
    </row>
    <row r="851" spans="15:15" ht="12.6">
      <c r="O851" s="68"/>
    </row>
    <row r="852" spans="15:15" ht="12.6">
      <c r="O852" s="68"/>
    </row>
    <row r="853" spans="15:15" ht="12.6">
      <c r="O853" s="68"/>
    </row>
    <row r="854" spans="15:15" ht="12.6">
      <c r="O854" s="68"/>
    </row>
    <row r="855" spans="15:15" ht="12.6">
      <c r="O855" s="68"/>
    </row>
    <row r="856" spans="15:15" ht="12.6">
      <c r="O856" s="68"/>
    </row>
    <row r="857" spans="15:15" ht="12.6">
      <c r="O857" s="68"/>
    </row>
    <row r="858" spans="15:15" ht="12.6">
      <c r="O858" s="68"/>
    </row>
    <row r="859" spans="15:15" ht="12.6">
      <c r="O859" s="68"/>
    </row>
    <row r="860" spans="15:15" ht="12.6">
      <c r="O860" s="68"/>
    </row>
    <row r="861" spans="15:15" ht="12.6">
      <c r="O861" s="68"/>
    </row>
    <row r="862" spans="15:15" ht="12.6">
      <c r="O862" s="68"/>
    </row>
    <row r="863" spans="15:15" ht="12.6">
      <c r="O863" s="68"/>
    </row>
    <row r="864" spans="15:15" ht="12.6">
      <c r="O864" s="68"/>
    </row>
    <row r="865" spans="15:15" ht="12.6">
      <c r="O865" s="68"/>
    </row>
    <row r="866" spans="15:15" ht="12.6">
      <c r="O866" s="68"/>
    </row>
    <row r="867" spans="15:15" ht="12.6">
      <c r="O867" s="68"/>
    </row>
    <row r="868" spans="15:15" ht="12.6">
      <c r="O868" s="68"/>
    </row>
    <row r="869" spans="15:15" ht="12.6">
      <c r="O869" s="68"/>
    </row>
    <row r="870" spans="15:15" ht="12.6">
      <c r="O870" s="68"/>
    </row>
    <row r="871" spans="15:15" ht="12.6">
      <c r="O871" s="68"/>
    </row>
    <row r="872" spans="15:15" ht="12.6">
      <c r="O872" s="68"/>
    </row>
    <row r="873" spans="15:15" ht="12.6">
      <c r="O873" s="68"/>
    </row>
    <row r="874" spans="15:15" ht="12.6">
      <c r="O874" s="68"/>
    </row>
    <row r="875" spans="15:15" ht="12.6">
      <c r="O875" s="68"/>
    </row>
    <row r="876" spans="15:15" ht="12.6">
      <c r="O876" s="68"/>
    </row>
    <row r="877" spans="15:15" ht="12.6">
      <c r="O877" s="68"/>
    </row>
    <row r="878" spans="15:15" ht="12.6">
      <c r="O878" s="68"/>
    </row>
    <row r="879" spans="15:15" ht="12.6">
      <c r="O879" s="68"/>
    </row>
    <row r="880" spans="15:15" ht="12.6">
      <c r="O880" s="68"/>
    </row>
    <row r="881" spans="15:15" ht="12.6">
      <c r="O881" s="68"/>
    </row>
    <row r="882" spans="15:15" ht="12.6">
      <c r="O882" s="68"/>
    </row>
    <row r="883" spans="15:15" ht="12.6">
      <c r="O883" s="68"/>
    </row>
    <row r="884" spans="15:15" ht="12.6">
      <c r="O884" s="68"/>
    </row>
    <row r="885" spans="15:15" ht="12.6">
      <c r="O885" s="68"/>
    </row>
    <row r="886" spans="15:15" ht="12.6">
      <c r="O886" s="68"/>
    </row>
    <row r="887" spans="15:15" ht="12.6">
      <c r="O887" s="68"/>
    </row>
    <row r="888" spans="15:15" ht="12.6">
      <c r="O888" s="68"/>
    </row>
    <row r="889" spans="15:15" ht="12.6">
      <c r="O889" s="68"/>
    </row>
    <row r="890" spans="15:15" ht="12.6">
      <c r="O890" s="68"/>
    </row>
    <row r="891" spans="15:15" ht="12.6">
      <c r="O891" s="68"/>
    </row>
    <row r="892" spans="15:15" ht="12.6">
      <c r="O892" s="68"/>
    </row>
    <row r="893" spans="15:15" ht="12.6">
      <c r="O893" s="68"/>
    </row>
    <row r="894" spans="15:15" ht="12.6">
      <c r="O894" s="68"/>
    </row>
    <row r="895" spans="15:15" ht="12.6">
      <c r="O895" s="68"/>
    </row>
    <row r="896" spans="15:15" ht="12.6">
      <c r="O896" s="68"/>
    </row>
    <row r="897" spans="15:15" ht="12.6">
      <c r="O897" s="68"/>
    </row>
    <row r="898" spans="15:15" ht="12.6">
      <c r="O898" s="68"/>
    </row>
    <row r="899" spans="15:15" ht="12.6">
      <c r="O899" s="68"/>
    </row>
    <row r="900" spans="15:15" ht="12.6">
      <c r="O900" s="68"/>
    </row>
    <row r="901" spans="15:15" ht="12.6">
      <c r="O901" s="68"/>
    </row>
    <row r="902" spans="15:15" ht="12.6">
      <c r="O902" s="68"/>
    </row>
    <row r="903" spans="15:15" ht="12.6">
      <c r="O903" s="68"/>
    </row>
    <row r="904" spans="15:15" ht="12.6">
      <c r="O904" s="68"/>
    </row>
    <row r="905" spans="15:15" ht="12.6">
      <c r="O905" s="68"/>
    </row>
    <row r="906" spans="15:15" ht="12.6">
      <c r="O906" s="68"/>
    </row>
    <row r="907" spans="15:15" ht="12.6">
      <c r="O907" s="68"/>
    </row>
    <row r="908" spans="15:15" ht="12.6">
      <c r="O908" s="68"/>
    </row>
    <row r="909" spans="15:15" ht="12.6">
      <c r="O909" s="68"/>
    </row>
    <row r="910" spans="15:15" ht="12.6">
      <c r="O910" s="68"/>
    </row>
    <row r="911" spans="15:15" ht="12.6">
      <c r="O911" s="68"/>
    </row>
    <row r="912" spans="15:15" ht="12.6">
      <c r="O912" s="68"/>
    </row>
    <row r="913" spans="15:15" ht="12.6">
      <c r="O913" s="68"/>
    </row>
    <row r="914" spans="15:15" ht="12.6">
      <c r="O914" s="68"/>
    </row>
    <row r="915" spans="15:15" ht="12.6">
      <c r="O915" s="68"/>
    </row>
    <row r="916" spans="15:15" ht="12.6">
      <c r="O916" s="68"/>
    </row>
    <row r="917" spans="15:15" ht="12.6">
      <c r="O917" s="68"/>
    </row>
    <row r="918" spans="15:15" ht="12.6">
      <c r="O918" s="68"/>
    </row>
    <row r="919" spans="15:15" ht="12.6">
      <c r="O919" s="68"/>
    </row>
    <row r="920" spans="15:15" ht="12.6">
      <c r="O920" s="68"/>
    </row>
    <row r="921" spans="15:15" ht="12.6">
      <c r="O921" s="68"/>
    </row>
    <row r="922" spans="15:15" ht="12.6">
      <c r="O922" s="68"/>
    </row>
    <row r="923" spans="15:15" ht="12.6">
      <c r="O923" s="68"/>
    </row>
    <row r="924" spans="15:15" ht="12.6">
      <c r="O924" s="68"/>
    </row>
    <row r="925" spans="15:15" ht="12.6">
      <c r="O925" s="68"/>
    </row>
    <row r="926" spans="15:15" ht="12.6">
      <c r="O926" s="68"/>
    </row>
    <row r="927" spans="15:15" ht="12.6">
      <c r="O927" s="68"/>
    </row>
    <row r="928" spans="15:15" ht="12.6">
      <c r="O928" s="68"/>
    </row>
    <row r="929" spans="15:15" ht="12.6">
      <c r="O929" s="68"/>
    </row>
    <row r="930" spans="15:15" ht="12.6">
      <c r="O930" s="68"/>
    </row>
    <row r="931" spans="15:15" ht="12.6">
      <c r="O931" s="68"/>
    </row>
    <row r="932" spans="15:15" ht="12.6">
      <c r="O932" s="68"/>
    </row>
    <row r="933" spans="15:15" ht="12.6">
      <c r="O933" s="68"/>
    </row>
    <row r="934" spans="15:15" ht="12.6">
      <c r="O934" s="68"/>
    </row>
    <row r="935" spans="15:15" ht="12.6">
      <c r="O935" s="68"/>
    </row>
    <row r="936" spans="15:15" ht="12.6">
      <c r="O936" s="68"/>
    </row>
    <row r="937" spans="15:15" ht="12.6">
      <c r="O937" s="68"/>
    </row>
    <row r="938" spans="15:15" ht="12.6">
      <c r="O938" s="68"/>
    </row>
    <row r="939" spans="15:15" ht="12.6">
      <c r="O939" s="68"/>
    </row>
    <row r="940" spans="15:15" ht="12.6">
      <c r="O940" s="68"/>
    </row>
    <row r="941" spans="15:15" ht="12.6">
      <c r="O941" s="68"/>
    </row>
    <row r="942" spans="15:15" ht="12.6">
      <c r="O942" s="68"/>
    </row>
    <row r="943" spans="15:15" ht="12.6">
      <c r="O943" s="68"/>
    </row>
    <row r="944" spans="15:15" ht="12.6">
      <c r="O944" s="68"/>
    </row>
    <row r="945" spans="15:15" ht="12.6">
      <c r="O945" s="68"/>
    </row>
    <row r="946" spans="15:15" ht="12.6">
      <c r="O946" s="68"/>
    </row>
    <row r="947" spans="15:15" ht="12.6">
      <c r="O947" s="68"/>
    </row>
    <row r="948" spans="15:15" ht="12.6">
      <c r="O948" s="68"/>
    </row>
    <row r="949" spans="15:15" ht="12.6">
      <c r="O949" s="68"/>
    </row>
    <row r="950" spans="15:15" ht="12.6">
      <c r="O950" s="68"/>
    </row>
    <row r="951" spans="15:15" ht="12.6">
      <c r="O951" s="68"/>
    </row>
    <row r="952" spans="15:15" ht="12.6">
      <c r="O952" s="68"/>
    </row>
    <row r="953" spans="15:15" ht="12.6">
      <c r="O953" s="68"/>
    </row>
    <row r="954" spans="15:15" ht="12.6">
      <c r="O954" s="68"/>
    </row>
    <row r="955" spans="15:15" ht="12.6">
      <c r="O955" s="68"/>
    </row>
    <row r="956" spans="15:15" ht="12.6">
      <c r="O956" s="68"/>
    </row>
    <row r="957" spans="15:15" ht="12.6">
      <c r="O957" s="68"/>
    </row>
    <row r="958" spans="15:15" ht="12.6">
      <c r="O958" s="68"/>
    </row>
    <row r="959" spans="15:15" ht="12.6">
      <c r="O959" s="68"/>
    </row>
    <row r="960" spans="15:15" ht="12.6">
      <c r="O960" s="68"/>
    </row>
    <row r="961" spans="15:15" ht="12.6">
      <c r="O961" s="68"/>
    </row>
    <row r="962" spans="15:15" ht="12.6">
      <c r="O962" s="68"/>
    </row>
    <row r="963" spans="15:15" ht="12.6">
      <c r="O963" s="68"/>
    </row>
    <row r="964" spans="15:15" ht="12.6">
      <c r="O964" s="68"/>
    </row>
    <row r="965" spans="15:15" ht="12.6">
      <c r="O965" s="68"/>
    </row>
    <row r="966" spans="15:15" ht="12.6">
      <c r="O966" s="68"/>
    </row>
    <row r="967" spans="15:15" ht="12.6">
      <c r="O967" s="68"/>
    </row>
    <row r="968" spans="15:15" ht="12.6">
      <c r="O968" s="68"/>
    </row>
    <row r="969" spans="15:15" ht="12.6">
      <c r="O969" s="68"/>
    </row>
    <row r="970" spans="15:15" ht="12.6">
      <c r="O970" s="68"/>
    </row>
    <row r="971" spans="15:15" ht="12.6">
      <c r="O971" s="68"/>
    </row>
    <row r="972" spans="15:15" ht="12.6">
      <c r="O972" s="68"/>
    </row>
    <row r="973" spans="15:15" ht="12.6">
      <c r="O973" s="68"/>
    </row>
    <row r="974" spans="15:15" ht="12.6">
      <c r="O974" s="68"/>
    </row>
    <row r="975" spans="15:15" ht="12.6">
      <c r="O975" s="68"/>
    </row>
    <row r="976" spans="15:15" ht="12.6">
      <c r="O976" s="68"/>
    </row>
    <row r="977" spans="15:15" ht="12.6">
      <c r="O977" s="68"/>
    </row>
    <row r="978" spans="15:15" ht="12.6">
      <c r="O978" s="68"/>
    </row>
    <row r="979" spans="15:15" ht="12.6">
      <c r="O979" s="68"/>
    </row>
    <row r="980" spans="15:15" ht="12.6">
      <c r="O980" s="68"/>
    </row>
    <row r="981" spans="15:15" ht="12.6">
      <c r="O981" s="68"/>
    </row>
    <row r="982" spans="15:15" ht="12.6">
      <c r="O982" s="68"/>
    </row>
    <row r="983" spans="15:15" ht="12.6">
      <c r="O983" s="68"/>
    </row>
    <row r="984" spans="15:15" ht="12.6">
      <c r="O984" s="68"/>
    </row>
    <row r="985" spans="15:15" ht="12.6">
      <c r="O985" s="68"/>
    </row>
    <row r="986" spans="15:15" ht="12.6">
      <c r="O986" s="68"/>
    </row>
    <row r="987" spans="15:15" ht="12.6">
      <c r="O987" s="68"/>
    </row>
    <row r="988" spans="15:15" ht="12.6">
      <c r="O988" s="68"/>
    </row>
    <row r="989" spans="15:15" ht="12.6">
      <c r="O989" s="68"/>
    </row>
    <row r="990" spans="15:15" ht="12.6">
      <c r="O990" s="68"/>
    </row>
    <row r="991" spans="15:15" ht="12.6">
      <c r="O991" s="68"/>
    </row>
    <row r="992" spans="15:15" ht="12.6">
      <c r="O992" s="68"/>
    </row>
    <row r="993" spans="15:15" ht="12.6">
      <c r="O993" s="68"/>
    </row>
    <row r="994" spans="15:15" ht="12.6">
      <c r="O994" s="68"/>
    </row>
    <row r="995" spans="15:15" ht="12.6">
      <c r="O995" s="68"/>
    </row>
    <row r="996" spans="15:15" ht="12.6">
      <c r="O996" s="68"/>
    </row>
    <row r="997" spans="15:15" ht="12.6">
      <c r="O997" s="68"/>
    </row>
    <row r="998" spans="15:15" ht="12.6">
      <c r="O998" s="68"/>
    </row>
    <row r="999" spans="15:15" ht="12.6">
      <c r="O999" s="68"/>
    </row>
    <row r="1000" spans="15:15" ht="12.6">
      <c r="O1000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107"/>
  <sheetViews>
    <sheetView workbookViewId="0">
      <pane ySplit="1" topLeftCell="A2" activePane="bottomLeft" state="frozen"/>
      <selection pane="bottomLeft" activeCell="B3" sqref="B3"/>
    </sheetView>
  </sheetViews>
  <sheetFormatPr defaultColWidth="11.1796875" defaultRowHeight="15.75" customHeight="1"/>
  <cols>
    <col min="1" max="21" width="16.81640625" customWidth="1"/>
  </cols>
  <sheetData>
    <row r="1" spans="1:17" ht="15.75" customHeight="1">
      <c r="A1" s="22" t="s">
        <v>1083</v>
      </c>
      <c r="B1" s="22" t="s">
        <v>2</v>
      </c>
      <c r="C1" s="22" t="s">
        <v>3</v>
      </c>
      <c r="D1" s="22" t="s">
        <v>721</v>
      </c>
      <c r="E1" s="22" t="s">
        <v>722</v>
      </c>
      <c r="F1" s="22" t="s">
        <v>723</v>
      </c>
      <c r="G1" s="22" t="s">
        <v>724</v>
      </c>
      <c r="H1" s="22" t="s">
        <v>725</v>
      </c>
      <c r="I1" s="22" t="s">
        <v>726</v>
      </c>
      <c r="J1" s="22" t="s">
        <v>727</v>
      </c>
      <c r="K1" s="22" t="s">
        <v>1084</v>
      </c>
      <c r="L1" s="22" t="s">
        <v>1085</v>
      </c>
      <c r="M1" s="22" t="s">
        <v>4</v>
      </c>
      <c r="N1" s="22" t="s">
        <v>6</v>
      </c>
      <c r="O1" s="22" t="s">
        <v>1086</v>
      </c>
    </row>
    <row r="2" spans="1:17" ht="15.75" customHeight="1">
      <c r="A2" s="71">
        <v>45335.388132581022</v>
      </c>
      <c r="B2" s="22" t="s">
        <v>22</v>
      </c>
      <c r="C2" s="22" t="s">
        <v>17</v>
      </c>
      <c r="D2" s="22">
        <v>4</v>
      </c>
      <c r="E2" s="22">
        <v>5</v>
      </c>
      <c r="F2" s="22">
        <v>5</v>
      </c>
      <c r="G2" s="22">
        <v>5</v>
      </c>
      <c r="H2" s="22">
        <v>5</v>
      </c>
      <c r="I2" s="22">
        <v>5</v>
      </c>
      <c r="J2" s="22">
        <v>5</v>
      </c>
      <c r="L2" s="22" t="s">
        <v>32</v>
      </c>
      <c r="M2" s="22" t="s">
        <v>35</v>
      </c>
    </row>
    <row r="3" spans="1:17" ht="15.75" customHeight="1">
      <c r="A3" s="71">
        <v>45335.388743425923</v>
      </c>
      <c r="B3" s="22" t="s">
        <v>22</v>
      </c>
      <c r="C3" s="22" t="s">
        <v>17</v>
      </c>
      <c r="D3" s="22">
        <v>4</v>
      </c>
      <c r="E3" s="22">
        <v>5</v>
      </c>
      <c r="F3" s="22">
        <v>5</v>
      </c>
      <c r="G3" s="22">
        <v>5</v>
      </c>
      <c r="H3" s="22">
        <v>5</v>
      </c>
      <c r="I3" s="22">
        <v>5</v>
      </c>
      <c r="J3" s="22">
        <v>5</v>
      </c>
      <c r="L3" s="22" t="s">
        <v>81</v>
      </c>
      <c r="M3" s="22" t="s">
        <v>35</v>
      </c>
    </row>
    <row r="4" spans="1:17" ht="15.75" customHeight="1">
      <c r="A4" s="71">
        <v>45335.389633240746</v>
      </c>
      <c r="B4" s="22" t="s">
        <v>22</v>
      </c>
      <c r="C4" s="22" t="s">
        <v>17</v>
      </c>
      <c r="D4" s="22">
        <v>4</v>
      </c>
      <c r="E4" s="22">
        <v>4</v>
      </c>
      <c r="F4" s="22">
        <v>4</v>
      </c>
      <c r="G4" s="22">
        <v>4</v>
      </c>
      <c r="H4" s="22">
        <v>4</v>
      </c>
      <c r="I4" s="22">
        <v>4</v>
      </c>
      <c r="J4" s="22">
        <v>5</v>
      </c>
      <c r="L4" s="22" t="s">
        <v>34</v>
      </c>
      <c r="M4" s="22" t="s">
        <v>35</v>
      </c>
    </row>
    <row r="5" spans="1:17" ht="15.75" customHeight="1">
      <c r="A5" s="71">
        <v>45335.390228171294</v>
      </c>
      <c r="B5" s="22" t="s">
        <v>22</v>
      </c>
      <c r="C5" s="22" t="s">
        <v>17</v>
      </c>
      <c r="D5" s="22">
        <v>5</v>
      </c>
      <c r="E5" s="22">
        <v>5</v>
      </c>
      <c r="F5" s="22">
        <v>5</v>
      </c>
      <c r="G5" s="22">
        <v>5</v>
      </c>
      <c r="H5" s="22">
        <v>5</v>
      </c>
      <c r="I5" s="22">
        <v>5</v>
      </c>
      <c r="J5" s="22">
        <v>5</v>
      </c>
      <c r="L5" s="22" t="s">
        <v>825</v>
      </c>
      <c r="M5" s="22" t="s">
        <v>21</v>
      </c>
    </row>
    <row r="6" spans="1:17" ht="15.75" customHeight="1">
      <c r="A6" s="71">
        <v>45335.391555972223</v>
      </c>
      <c r="B6" s="22" t="s">
        <v>22</v>
      </c>
      <c r="C6" s="22" t="s">
        <v>17</v>
      </c>
      <c r="D6" s="22">
        <v>4</v>
      </c>
      <c r="E6" s="22">
        <v>5</v>
      </c>
      <c r="F6" s="22">
        <v>5</v>
      </c>
      <c r="G6" s="22">
        <v>5</v>
      </c>
      <c r="H6" s="22">
        <v>5</v>
      </c>
      <c r="I6" s="22">
        <v>5</v>
      </c>
      <c r="J6" s="22">
        <v>5</v>
      </c>
      <c r="L6" s="22" t="s">
        <v>25</v>
      </c>
      <c r="M6" s="22" t="s">
        <v>21</v>
      </c>
    </row>
    <row r="7" spans="1:17" ht="15.75" customHeight="1">
      <c r="A7" s="71">
        <v>45440.379882372683</v>
      </c>
      <c r="B7" s="22" t="s">
        <v>22</v>
      </c>
      <c r="C7" s="22" t="s">
        <v>195</v>
      </c>
      <c r="D7" s="22">
        <v>2</v>
      </c>
      <c r="E7" s="22">
        <v>4</v>
      </c>
      <c r="F7" s="22">
        <v>4</v>
      </c>
      <c r="G7" s="22">
        <v>2</v>
      </c>
      <c r="H7" s="22">
        <v>4</v>
      </c>
      <c r="I7" s="22">
        <v>4</v>
      </c>
      <c r="J7" s="22">
        <v>4</v>
      </c>
      <c r="K7" s="22" t="s">
        <v>1087</v>
      </c>
      <c r="L7" s="22" t="s">
        <v>32</v>
      </c>
      <c r="M7" s="22" t="s">
        <v>168</v>
      </c>
    </row>
    <row r="8" spans="1:17" ht="15.75" customHeight="1">
      <c r="A8" s="71"/>
      <c r="K8" s="69"/>
      <c r="L8" s="69"/>
      <c r="M8" s="69"/>
      <c r="Q8" s="12"/>
    </row>
    <row r="9" spans="1:17" ht="15.75" customHeight="1">
      <c r="A9" s="71"/>
      <c r="K9" s="69"/>
      <c r="L9" s="69"/>
      <c r="M9" s="69"/>
      <c r="Q9" s="12"/>
    </row>
    <row r="10" spans="1:17" ht="15.75" customHeight="1">
      <c r="A10" s="71"/>
      <c r="K10" s="69"/>
      <c r="L10" s="69"/>
      <c r="M10" s="69"/>
    </row>
    <row r="11" spans="1:17" ht="15.75" customHeight="1">
      <c r="A11" s="71"/>
      <c r="K11" s="69"/>
      <c r="L11" s="69"/>
      <c r="M11" s="69"/>
    </row>
    <row r="12" spans="1:17" ht="15.75" customHeight="1">
      <c r="A12" s="71"/>
      <c r="K12" s="69"/>
      <c r="L12" s="69"/>
      <c r="M12" s="69"/>
    </row>
    <row r="13" spans="1:17" ht="15.75" customHeight="1">
      <c r="A13" s="71"/>
      <c r="K13" s="69"/>
      <c r="L13" s="69"/>
      <c r="M13" s="69"/>
    </row>
    <row r="14" spans="1:17" ht="15.75" customHeight="1">
      <c r="A14" s="71"/>
      <c r="K14" s="69"/>
      <c r="L14" s="69"/>
      <c r="M14" s="69"/>
    </row>
    <row r="15" spans="1:17" ht="15.75" customHeight="1">
      <c r="A15" s="71"/>
      <c r="K15" s="69"/>
      <c r="L15" s="69"/>
      <c r="M15" s="69"/>
    </row>
    <row r="16" spans="1:17" ht="15.75" customHeight="1">
      <c r="A16" s="71"/>
      <c r="K16" s="69"/>
      <c r="L16" s="69"/>
      <c r="M16" s="69"/>
    </row>
    <row r="17" spans="1:17" ht="15.75" customHeight="1">
      <c r="A17" s="71"/>
      <c r="K17" s="69"/>
      <c r="L17" s="69"/>
      <c r="M17" s="69"/>
      <c r="Q17" s="12"/>
    </row>
    <row r="18" spans="1:17" ht="15.75" customHeight="1">
      <c r="A18" s="71"/>
      <c r="K18" s="69"/>
      <c r="L18" s="69"/>
      <c r="M18" s="69"/>
      <c r="Q18" s="12"/>
    </row>
    <row r="19" spans="1:17" ht="15.75" customHeight="1">
      <c r="A19" s="71"/>
      <c r="K19" s="69"/>
      <c r="L19" s="69"/>
      <c r="M19" s="69"/>
      <c r="Q19" s="12"/>
    </row>
    <row r="20" spans="1:17" ht="15.75" customHeight="1">
      <c r="A20" s="71"/>
      <c r="K20" s="69"/>
      <c r="L20" s="69"/>
      <c r="M20" s="69"/>
      <c r="Q20" s="12"/>
    </row>
    <row r="21" spans="1:17" ht="15.75" customHeight="1">
      <c r="A21" s="71"/>
      <c r="K21" s="69"/>
      <c r="L21" s="69"/>
      <c r="M21" s="69"/>
      <c r="Q21" s="12"/>
    </row>
    <row r="22" spans="1:17" ht="15.75" customHeight="1">
      <c r="A22" s="71"/>
      <c r="K22" s="69"/>
      <c r="L22" s="69"/>
      <c r="M22" s="69"/>
      <c r="Q22" s="12"/>
    </row>
    <row r="23" spans="1:17" ht="15.75" customHeight="1">
      <c r="A23" s="71"/>
      <c r="K23" s="69"/>
      <c r="L23" s="69"/>
      <c r="M23" s="69"/>
      <c r="Q23" s="12"/>
    </row>
    <row r="24" spans="1:17" ht="15.75" customHeight="1">
      <c r="A24" s="71"/>
      <c r="K24" s="69"/>
      <c r="L24" s="69"/>
      <c r="M24" s="69"/>
      <c r="Q24" s="12"/>
    </row>
    <row r="25" spans="1:17" ht="15.75" customHeight="1">
      <c r="A25" s="71"/>
      <c r="K25" s="69"/>
      <c r="L25" s="69"/>
      <c r="M25" s="69"/>
      <c r="Q25" s="12"/>
    </row>
    <row r="26" spans="1:17" ht="15.75" customHeight="1">
      <c r="A26" s="71"/>
      <c r="K26" s="69"/>
      <c r="L26" s="69"/>
      <c r="M26" s="69"/>
    </row>
    <row r="27" spans="1:17" ht="15.75" customHeight="1">
      <c r="A27" s="71"/>
      <c r="K27" s="69"/>
      <c r="L27" s="69"/>
      <c r="M27" s="69"/>
    </row>
    <row r="28" spans="1:17" ht="15.75" customHeight="1">
      <c r="A28" s="71"/>
      <c r="K28" s="69"/>
      <c r="L28" s="69"/>
      <c r="M28" s="69"/>
    </row>
    <row r="29" spans="1:17" ht="15.75" customHeight="1">
      <c r="A29" s="71"/>
      <c r="K29" s="69"/>
      <c r="L29" s="69"/>
      <c r="M29" s="69"/>
    </row>
    <row r="30" spans="1:17" ht="15.75" customHeight="1">
      <c r="A30" s="71"/>
      <c r="K30" s="69"/>
      <c r="L30" s="69"/>
      <c r="M30" s="69"/>
    </row>
    <row r="31" spans="1:17" ht="15.75" customHeight="1">
      <c r="A31" s="71"/>
      <c r="K31" s="69"/>
      <c r="L31" s="69"/>
      <c r="M31" s="69"/>
    </row>
    <row r="32" spans="1:17" ht="12.6">
      <c r="A32" s="71"/>
      <c r="K32" s="69"/>
      <c r="L32" s="69"/>
      <c r="M32" s="69"/>
    </row>
    <row r="33" spans="1:13" ht="12.6">
      <c r="A33" s="71"/>
      <c r="K33" s="69"/>
      <c r="L33" s="69"/>
      <c r="M33" s="69"/>
    </row>
    <row r="34" spans="1:13" ht="12.6">
      <c r="A34" s="71"/>
      <c r="K34" s="69"/>
      <c r="L34" s="69"/>
      <c r="M34" s="69"/>
    </row>
    <row r="35" spans="1:13" ht="12.6">
      <c r="A35" s="71"/>
      <c r="K35" s="69"/>
      <c r="L35" s="69"/>
      <c r="M35" s="69"/>
    </row>
    <row r="36" spans="1:13" ht="12.6">
      <c r="A36" s="71"/>
      <c r="K36" s="69"/>
      <c r="L36" s="69"/>
      <c r="M36" s="69"/>
    </row>
    <row r="37" spans="1:13" ht="12.6">
      <c r="A37" s="71"/>
      <c r="K37" s="69"/>
      <c r="L37" s="69"/>
      <c r="M37" s="69"/>
    </row>
    <row r="38" spans="1:13" ht="12.6">
      <c r="A38" s="71"/>
      <c r="K38" s="69"/>
      <c r="L38" s="69"/>
      <c r="M38" s="69"/>
    </row>
    <row r="39" spans="1:13" ht="12.6">
      <c r="A39" s="71"/>
      <c r="K39" s="69"/>
      <c r="L39" s="69"/>
      <c r="M39" s="69"/>
    </row>
    <row r="40" spans="1:13" ht="12.6">
      <c r="A40" s="71"/>
      <c r="K40" s="69"/>
      <c r="L40" s="69"/>
      <c r="M40" s="69"/>
    </row>
    <row r="41" spans="1:13" ht="12.6">
      <c r="A41" s="71"/>
      <c r="K41" s="69"/>
      <c r="L41" s="69"/>
      <c r="M41" s="69"/>
    </row>
    <row r="42" spans="1:13" ht="12.6">
      <c r="A42" s="71"/>
      <c r="K42" s="69"/>
      <c r="L42" s="69"/>
      <c r="M42" s="69"/>
    </row>
    <row r="43" spans="1:13" ht="12.6">
      <c r="A43" s="71"/>
      <c r="K43" s="69"/>
      <c r="L43" s="69"/>
      <c r="M43" s="69"/>
    </row>
    <row r="44" spans="1:13" ht="12.6">
      <c r="A44" s="71"/>
      <c r="K44" s="69"/>
      <c r="L44" s="69"/>
      <c r="M44" s="69"/>
    </row>
    <row r="45" spans="1:13" ht="12.6">
      <c r="A45" s="71"/>
      <c r="K45" s="69"/>
      <c r="L45" s="69"/>
      <c r="M45" s="69"/>
    </row>
    <row r="46" spans="1:13" ht="12.6">
      <c r="A46" s="71"/>
      <c r="K46" s="69"/>
      <c r="L46" s="69"/>
      <c r="M46" s="69"/>
    </row>
    <row r="47" spans="1:13" ht="12.6">
      <c r="A47" s="71"/>
      <c r="K47" s="69"/>
      <c r="L47" s="69"/>
      <c r="M47" s="69"/>
    </row>
    <row r="48" spans="1:13" ht="12.6">
      <c r="A48" s="71"/>
      <c r="K48" s="69"/>
      <c r="L48" s="69"/>
      <c r="M48" s="69"/>
    </row>
    <row r="49" spans="1:13" ht="12.6">
      <c r="A49" s="71"/>
      <c r="K49" s="69"/>
      <c r="L49" s="69"/>
      <c r="M49" s="69"/>
    </row>
    <row r="50" spans="1:13" ht="12.6">
      <c r="A50" s="71"/>
      <c r="K50" s="69"/>
      <c r="L50" s="69"/>
      <c r="M50" s="69"/>
    </row>
    <row r="51" spans="1:13" ht="12.6">
      <c r="A51" s="71"/>
      <c r="K51" s="69"/>
      <c r="L51" s="69"/>
      <c r="M51" s="69"/>
    </row>
    <row r="52" spans="1:13" ht="12.6">
      <c r="A52" s="71"/>
      <c r="K52" s="69"/>
      <c r="L52" s="69"/>
      <c r="M52" s="69"/>
    </row>
    <row r="53" spans="1:13" ht="12.6">
      <c r="A53" s="71"/>
      <c r="K53" s="69"/>
      <c r="L53" s="69"/>
      <c r="M53" s="69"/>
    </row>
    <row r="54" spans="1:13" ht="12.6">
      <c r="A54" s="71"/>
      <c r="K54" s="69"/>
      <c r="L54" s="69"/>
      <c r="M54" s="69"/>
    </row>
    <row r="55" spans="1:13" ht="12.6">
      <c r="A55" s="71"/>
      <c r="K55" s="69"/>
      <c r="L55" s="69"/>
      <c r="M55" s="69"/>
    </row>
    <row r="56" spans="1:13" ht="12.6">
      <c r="A56" s="71"/>
      <c r="K56" s="69"/>
      <c r="L56" s="69"/>
      <c r="M56" s="69"/>
    </row>
    <row r="57" spans="1:13" ht="12.6">
      <c r="A57" s="71"/>
      <c r="K57" s="69"/>
      <c r="L57" s="69"/>
      <c r="M57" s="69"/>
    </row>
    <row r="58" spans="1:13" ht="12.6">
      <c r="A58" s="71"/>
      <c r="K58" s="69"/>
      <c r="L58" s="69"/>
      <c r="M58" s="69"/>
    </row>
    <row r="59" spans="1:13" ht="12.6">
      <c r="A59" s="71"/>
      <c r="K59" s="69"/>
      <c r="L59" s="69"/>
      <c r="M59" s="69"/>
    </row>
    <row r="60" spans="1:13" ht="12.6">
      <c r="A60" s="71"/>
      <c r="K60" s="69"/>
      <c r="L60" s="69"/>
      <c r="M60" s="69"/>
    </row>
    <row r="61" spans="1:13" ht="12.6">
      <c r="A61" s="71"/>
      <c r="K61" s="69"/>
      <c r="L61" s="69"/>
      <c r="M61" s="69"/>
    </row>
    <row r="62" spans="1:13" ht="12.6">
      <c r="A62" s="71"/>
      <c r="K62" s="69"/>
      <c r="L62" s="69"/>
      <c r="M62" s="69"/>
    </row>
    <row r="63" spans="1:13" ht="12.6">
      <c r="A63" s="71"/>
      <c r="K63" s="69"/>
      <c r="L63" s="69"/>
      <c r="M63" s="69"/>
    </row>
    <row r="64" spans="1:13" ht="12.6">
      <c r="A64" s="71"/>
      <c r="K64" s="69"/>
      <c r="L64" s="69"/>
      <c r="M64" s="69"/>
    </row>
    <row r="65" spans="1:13" ht="12.6">
      <c r="A65" s="71"/>
      <c r="K65" s="69"/>
      <c r="L65" s="69"/>
      <c r="M65" s="69"/>
    </row>
    <row r="66" spans="1:13" ht="12.6">
      <c r="A66" s="71"/>
      <c r="K66" s="69"/>
      <c r="L66" s="69"/>
      <c r="M66" s="69"/>
    </row>
    <row r="67" spans="1:13" ht="12.6">
      <c r="A67" s="71"/>
      <c r="K67" s="69"/>
      <c r="L67" s="69"/>
      <c r="M67" s="69"/>
    </row>
    <row r="68" spans="1:13" ht="12.6">
      <c r="A68" s="71"/>
      <c r="K68" s="69"/>
      <c r="L68" s="69"/>
      <c r="M68" s="69"/>
    </row>
    <row r="69" spans="1:13" ht="12.6">
      <c r="A69" s="71"/>
      <c r="K69" s="69"/>
      <c r="L69" s="69"/>
      <c r="M69" s="69"/>
    </row>
    <row r="70" spans="1:13" ht="12.6">
      <c r="A70" s="71"/>
      <c r="K70" s="69"/>
      <c r="L70" s="69"/>
      <c r="M70" s="69"/>
    </row>
    <row r="71" spans="1:13" ht="12.6">
      <c r="A71" s="71"/>
      <c r="K71" s="69"/>
      <c r="L71" s="69"/>
      <c r="M71" s="69"/>
    </row>
    <row r="72" spans="1:13" ht="12.6">
      <c r="A72" s="71"/>
      <c r="K72" s="69"/>
      <c r="L72" s="69"/>
      <c r="M72" s="69"/>
    </row>
    <row r="73" spans="1:13" ht="12.6">
      <c r="A73" s="71"/>
      <c r="K73" s="69"/>
      <c r="L73" s="69"/>
      <c r="M73" s="69"/>
    </row>
    <row r="74" spans="1:13" ht="12.6">
      <c r="A74" s="71"/>
      <c r="K74" s="69"/>
      <c r="L74" s="69"/>
      <c r="M74" s="69"/>
    </row>
    <row r="75" spans="1:13" ht="12.6">
      <c r="A75" s="71"/>
      <c r="K75" s="69"/>
      <c r="L75" s="69"/>
      <c r="M75" s="69"/>
    </row>
    <row r="76" spans="1:13" ht="12.6">
      <c r="A76" s="71"/>
      <c r="K76" s="69"/>
      <c r="L76" s="69"/>
      <c r="M76" s="69"/>
    </row>
    <row r="77" spans="1:13" ht="12.6">
      <c r="A77" s="71"/>
      <c r="K77" s="69"/>
      <c r="L77" s="69"/>
      <c r="M77" s="69"/>
    </row>
    <row r="78" spans="1:13" ht="12.6">
      <c r="A78" s="71"/>
      <c r="K78" s="69"/>
      <c r="L78" s="69"/>
      <c r="M78" s="69"/>
    </row>
    <row r="79" spans="1:13" ht="12.6">
      <c r="A79" s="71"/>
      <c r="K79" s="69"/>
      <c r="L79" s="69"/>
      <c r="M79" s="69"/>
    </row>
    <row r="80" spans="1:13" ht="12.6">
      <c r="A80" s="71"/>
      <c r="K80" s="69"/>
      <c r="L80" s="69"/>
      <c r="M80" s="69"/>
    </row>
    <row r="81" spans="1:13" ht="12.6">
      <c r="A81" s="71"/>
      <c r="K81" s="69"/>
      <c r="L81" s="69"/>
      <c r="M81" s="69"/>
    </row>
    <row r="82" spans="1:13" ht="12.6">
      <c r="A82" s="71"/>
      <c r="K82" s="69"/>
      <c r="L82" s="69"/>
      <c r="M82" s="69"/>
    </row>
    <row r="83" spans="1:13" ht="12.6">
      <c r="A83" s="71"/>
      <c r="K83" s="69"/>
      <c r="L83" s="69"/>
      <c r="M83" s="69"/>
    </row>
    <row r="84" spans="1:13" ht="12.6">
      <c r="A84" s="71"/>
      <c r="K84" s="69"/>
      <c r="L84" s="69"/>
      <c r="M84" s="69"/>
    </row>
    <row r="85" spans="1:13" ht="12.6">
      <c r="A85" s="71"/>
      <c r="K85" s="69"/>
      <c r="L85" s="69"/>
      <c r="M85" s="69"/>
    </row>
    <row r="86" spans="1:13" ht="12.6">
      <c r="A86" s="71"/>
      <c r="K86" s="69"/>
      <c r="L86" s="69"/>
      <c r="M86" s="69"/>
    </row>
    <row r="87" spans="1:13" ht="12.6">
      <c r="A87" s="71"/>
      <c r="K87" s="69"/>
      <c r="L87" s="69"/>
      <c r="M87" s="69"/>
    </row>
    <row r="88" spans="1:13" ht="12.6">
      <c r="A88" s="71"/>
      <c r="K88" s="69"/>
      <c r="L88" s="69"/>
      <c r="M88" s="69"/>
    </row>
    <row r="89" spans="1:13" ht="12.6">
      <c r="A89" s="71"/>
      <c r="K89" s="69"/>
      <c r="L89" s="69"/>
      <c r="M89" s="69"/>
    </row>
    <row r="90" spans="1:13" ht="12.6">
      <c r="A90" s="71"/>
      <c r="K90" s="69"/>
      <c r="L90" s="69"/>
      <c r="M90" s="69"/>
    </row>
    <row r="91" spans="1:13" ht="12.6">
      <c r="A91" s="71"/>
      <c r="K91" s="69"/>
      <c r="L91" s="69"/>
      <c r="M91" s="69"/>
    </row>
    <row r="92" spans="1:13" ht="12.6">
      <c r="A92" s="71"/>
      <c r="K92" s="69"/>
      <c r="L92" s="69"/>
      <c r="M92" s="69"/>
    </row>
    <row r="93" spans="1:13" ht="12.6">
      <c r="A93" s="71"/>
      <c r="K93" s="69"/>
      <c r="L93" s="69"/>
      <c r="M93" s="69"/>
    </row>
    <row r="94" spans="1:13" ht="12.6">
      <c r="A94" s="71"/>
      <c r="K94" s="69"/>
      <c r="L94" s="69"/>
      <c r="M94" s="69"/>
    </row>
    <row r="95" spans="1:13" ht="12.6">
      <c r="A95" s="71"/>
      <c r="K95" s="69"/>
      <c r="L95" s="69"/>
      <c r="M95" s="69"/>
    </row>
    <row r="96" spans="1:13" ht="12.6">
      <c r="A96" s="71"/>
      <c r="K96" s="69"/>
      <c r="L96" s="69"/>
      <c r="M96" s="69"/>
    </row>
    <row r="97" spans="1:13" ht="12.6">
      <c r="A97" s="71"/>
      <c r="K97" s="69"/>
      <c r="L97" s="69"/>
      <c r="M97" s="69"/>
    </row>
    <row r="98" spans="1:13" ht="12.6">
      <c r="A98" s="71"/>
      <c r="K98" s="69"/>
      <c r="L98" s="69"/>
      <c r="M98" s="69"/>
    </row>
    <row r="99" spans="1:13" ht="12.6">
      <c r="A99" s="71"/>
      <c r="K99" s="69"/>
      <c r="L99" s="69"/>
      <c r="M99" s="69"/>
    </row>
    <row r="100" spans="1:13" ht="12.6">
      <c r="A100" s="71"/>
      <c r="K100" s="69"/>
      <c r="L100" s="69"/>
      <c r="M100" s="69"/>
    </row>
    <row r="101" spans="1:13" ht="12.6">
      <c r="A101" s="71"/>
      <c r="K101" s="69"/>
      <c r="L101" s="69"/>
      <c r="M101" s="69"/>
    </row>
    <row r="102" spans="1:13" ht="12.6">
      <c r="A102" s="71"/>
      <c r="K102" s="69"/>
      <c r="L102" s="69"/>
      <c r="M102" s="69"/>
    </row>
    <row r="103" spans="1:13" ht="12.6">
      <c r="A103" s="71"/>
      <c r="K103" s="69"/>
      <c r="L103" s="69"/>
      <c r="M103" s="69"/>
    </row>
    <row r="104" spans="1:13" ht="12.6">
      <c r="A104" s="71"/>
      <c r="K104" s="69"/>
      <c r="L104" s="69"/>
      <c r="M104" s="69"/>
    </row>
    <row r="105" spans="1:13" ht="12.6">
      <c r="A105" s="71"/>
      <c r="K105" s="69"/>
      <c r="L105" s="69"/>
      <c r="M105" s="69"/>
    </row>
    <row r="106" spans="1:13" ht="12.6">
      <c r="A106" s="71"/>
      <c r="K106" s="69"/>
      <c r="L106" s="69"/>
      <c r="M106" s="69"/>
    </row>
    <row r="107" spans="1:13" ht="12.6">
      <c r="A107" s="71"/>
      <c r="K107" s="69"/>
      <c r="L107" s="69"/>
      <c r="M107" s="69"/>
    </row>
    <row r="108" spans="1:13" ht="12.6">
      <c r="A108" s="71"/>
      <c r="K108" s="69"/>
      <c r="L108" s="69"/>
      <c r="M108" s="69"/>
    </row>
    <row r="109" spans="1:13" ht="12.6">
      <c r="A109" s="71"/>
      <c r="K109" s="69"/>
      <c r="L109" s="69"/>
      <c r="M109" s="69"/>
    </row>
    <row r="110" spans="1:13" ht="12.6">
      <c r="A110" s="71"/>
      <c r="K110" s="69"/>
      <c r="L110" s="69"/>
      <c r="M110" s="69"/>
    </row>
    <row r="111" spans="1:13" ht="12.6">
      <c r="A111" s="71"/>
      <c r="K111" s="69"/>
      <c r="L111" s="69"/>
      <c r="M111" s="69"/>
    </row>
    <row r="112" spans="1:13" ht="12.6">
      <c r="A112" s="71"/>
      <c r="K112" s="69"/>
      <c r="L112" s="69"/>
      <c r="M112" s="69"/>
    </row>
    <row r="113" spans="1:13" ht="12.6">
      <c r="A113" s="71"/>
      <c r="K113" s="69"/>
      <c r="L113" s="69"/>
      <c r="M113" s="69"/>
    </row>
    <row r="114" spans="1:13" ht="12.6">
      <c r="A114" s="71"/>
      <c r="K114" s="69"/>
      <c r="L114" s="69"/>
      <c r="M114" s="69"/>
    </row>
    <row r="115" spans="1:13" ht="12.6">
      <c r="A115" s="71"/>
      <c r="K115" s="69"/>
      <c r="L115" s="69"/>
      <c r="M115" s="69"/>
    </row>
    <row r="116" spans="1:13" ht="12.6">
      <c r="A116" s="71"/>
      <c r="K116" s="69"/>
      <c r="L116" s="69"/>
      <c r="M116" s="69"/>
    </row>
    <row r="117" spans="1:13" ht="12.6">
      <c r="A117" s="71"/>
      <c r="K117" s="69"/>
      <c r="L117" s="69"/>
      <c r="M117" s="69"/>
    </row>
    <row r="118" spans="1:13" ht="12.6">
      <c r="A118" s="71"/>
      <c r="K118" s="69"/>
      <c r="L118" s="69"/>
      <c r="M118" s="69"/>
    </row>
    <row r="119" spans="1:13" ht="12.6">
      <c r="A119" s="71"/>
      <c r="K119" s="69"/>
      <c r="L119" s="69"/>
      <c r="M119" s="69"/>
    </row>
    <row r="120" spans="1:13" ht="12.6">
      <c r="A120" s="71"/>
      <c r="K120" s="69"/>
      <c r="L120" s="69"/>
      <c r="M120" s="69"/>
    </row>
    <row r="121" spans="1:13" ht="12.6">
      <c r="A121" s="71"/>
      <c r="K121" s="69"/>
      <c r="L121" s="69"/>
      <c r="M121" s="69"/>
    </row>
    <row r="122" spans="1:13" ht="12.6">
      <c r="A122" s="71"/>
      <c r="K122" s="69"/>
      <c r="L122" s="69"/>
      <c r="M122" s="69"/>
    </row>
    <row r="123" spans="1:13" ht="12.6">
      <c r="A123" s="71"/>
      <c r="K123" s="69"/>
      <c r="L123" s="69"/>
      <c r="M123" s="69"/>
    </row>
    <row r="124" spans="1:13" ht="12.6">
      <c r="A124" s="71"/>
      <c r="K124" s="69"/>
      <c r="L124" s="69"/>
      <c r="M124" s="69"/>
    </row>
    <row r="125" spans="1:13" ht="12.6">
      <c r="A125" s="71"/>
      <c r="K125" s="69"/>
      <c r="L125" s="69"/>
      <c r="M125" s="69"/>
    </row>
    <row r="126" spans="1:13" ht="12.6">
      <c r="A126" s="71"/>
      <c r="K126" s="69"/>
      <c r="L126" s="69"/>
      <c r="M126" s="69"/>
    </row>
    <row r="127" spans="1:13" ht="12.6">
      <c r="A127" s="71"/>
      <c r="K127" s="69"/>
      <c r="L127" s="69"/>
      <c r="M127" s="69"/>
    </row>
    <row r="128" spans="1:13" ht="12.6">
      <c r="A128" s="71"/>
      <c r="K128" s="69"/>
      <c r="L128" s="69"/>
      <c r="M128" s="69"/>
    </row>
    <row r="129" spans="1:13" ht="12.6">
      <c r="A129" s="71"/>
      <c r="K129" s="69"/>
      <c r="L129" s="69"/>
      <c r="M129" s="69"/>
    </row>
    <row r="130" spans="1:13" ht="12.6">
      <c r="A130" s="71"/>
      <c r="K130" s="69"/>
      <c r="L130" s="69"/>
      <c r="M130" s="69"/>
    </row>
    <row r="131" spans="1:13" ht="12.6">
      <c r="A131" s="71"/>
      <c r="K131" s="69"/>
      <c r="L131" s="69"/>
      <c r="M131" s="69"/>
    </row>
    <row r="132" spans="1:13" ht="12.6">
      <c r="A132" s="71"/>
      <c r="K132" s="69"/>
      <c r="L132" s="69"/>
      <c r="M132" s="69"/>
    </row>
    <row r="133" spans="1:13" ht="12.6">
      <c r="A133" s="71"/>
      <c r="K133" s="69"/>
      <c r="L133" s="69"/>
      <c r="M133" s="69"/>
    </row>
    <row r="134" spans="1:13" ht="12.6">
      <c r="A134" s="71"/>
      <c r="K134" s="69"/>
      <c r="L134" s="69"/>
      <c r="M134" s="69"/>
    </row>
    <row r="135" spans="1:13" ht="12.6">
      <c r="A135" s="71"/>
      <c r="K135" s="69"/>
      <c r="L135" s="69"/>
      <c r="M135" s="69"/>
    </row>
    <row r="136" spans="1:13" ht="12.6">
      <c r="A136" s="71"/>
      <c r="K136" s="69"/>
      <c r="L136" s="69"/>
      <c r="M136" s="69"/>
    </row>
    <row r="137" spans="1:13" ht="12.6">
      <c r="A137" s="71"/>
      <c r="K137" s="69"/>
      <c r="L137" s="69"/>
      <c r="M137" s="69"/>
    </row>
    <row r="138" spans="1:13" ht="12.6">
      <c r="A138" s="71"/>
      <c r="K138" s="69"/>
      <c r="L138" s="69"/>
      <c r="M138" s="69"/>
    </row>
    <row r="139" spans="1:13" ht="12.6">
      <c r="A139" s="71"/>
      <c r="K139" s="69"/>
      <c r="L139" s="69"/>
      <c r="M139" s="69"/>
    </row>
    <row r="140" spans="1:13" ht="12.6">
      <c r="A140" s="71"/>
      <c r="K140" s="69"/>
      <c r="L140" s="69"/>
      <c r="M140" s="69"/>
    </row>
    <row r="141" spans="1:13" ht="12.6">
      <c r="A141" s="71"/>
      <c r="K141" s="69"/>
      <c r="L141" s="69"/>
      <c r="M141" s="69"/>
    </row>
    <row r="142" spans="1:13" ht="12.6">
      <c r="A142" s="71"/>
      <c r="K142" s="69"/>
      <c r="L142" s="69"/>
      <c r="M142" s="69"/>
    </row>
    <row r="143" spans="1:13" ht="12.6">
      <c r="A143" s="71"/>
      <c r="K143" s="69"/>
      <c r="L143" s="69"/>
      <c r="M143" s="69"/>
    </row>
    <row r="144" spans="1:13" ht="12.6">
      <c r="A144" s="71"/>
      <c r="K144" s="69"/>
      <c r="L144" s="69"/>
      <c r="M144" s="69"/>
    </row>
    <row r="145" spans="1:13" ht="12.6">
      <c r="A145" s="71"/>
      <c r="K145" s="69"/>
      <c r="L145" s="69"/>
      <c r="M145" s="69"/>
    </row>
    <row r="146" spans="1:13" ht="12.6">
      <c r="A146" s="71"/>
      <c r="K146" s="69"/>
      <c r="L146" s="69"/>
      <c r="M146" s="69"/>
    </row>
    <row r="147" spans="1:13" ht="12.6">
      <c r="A147" s="71"/>
      <c r="K147" s="69"/>
      <c r="L147" s="69"/>
      <c r="M147" s="69"/>
    </row>
    <row r="148" spans="1:13" ht="12.6">
      <c r="A148" s="71"/>
      <c r="K148" s="69"/>
      <c r="L148" s="69"/>
      <c r="M148" s="69"/>
    </row>
    <row r="149" spans="1:13" ht="12.6">
      <c r="A149" s="71"/>
      <c r="K149" s="69"/>
      <c r="L149" s="69"/>
      <c r="M149" s="69"/>
    </row>
    <row r="150" spans="1:13" ht="12.6">
      <c r="A150" s="71"/>
      <c r="K150" s="69"/>
      <c r="L150" s="69"/>
      <c r="M150" s="69"/>
    </row>
    <row r="151" spans="1:13" ht="12.6">
      <c r="A151" s="71"/>
      <c r="K151" s="69"/>
      <c r="L151" s="69"/>
      <c r="M151" s="69"/>
    </row>
    <row r="152" spans="1:13" ht="12.6">
      <c r="A152" s="71"/>
      <c r="K152" s="69"/>
      <c r="L152" s="69"/>
      <c r="M152" s="69"/>
    </row>
    <row r="153" spans="1:13" ht="12.6">
      <c r="A153" s="71"/>
      <c r="K153" s="69"/>
      <c r="L153" s="69"/>
      <c r="M153" s="69"/>
    </row>
    <row r="154" spans="1:13" ht="12.6">
      <c r="A154" s="71"/>
      <c r="K154" s="69"/>
      <c r="L154" s="69"/>
      <c r="M154" s="69"/>
    </row>
    <row r="155" spans="1:13" ht="12.6">
      <c r="A155" s="71"/>
      <c r="K155" s="69"/>
      <c r="L155" s="69"/>
      <c r="M155" s="69"/>
    </row>
    <row r="156" spans="1:13" ht="12.6">
      <c r="A156" s="71"/>
      <c r="K156" s="69"/>
      <c r="L156" s="69"/>
      <c r="M156" s="69"/>
    </row>
    <row r="157" spans="1:13" ht="12.6">
      <c r="A157" s="71"/>
      <c r="K157" s="69"/>
      <c r="L157" s="69"/>
      <c r="M157" s="69"/>
    </row>
    <row r="158" spans="1:13" ht="12.6">
      <c r="A158" s="71"/>
      <c r="K158" s="69"/>
      <c r="L158" s="69"/>
      <c r="M158" s="69"/>
    </row>
    <row r="159" spans="1:13" ht="12.6">
      <c r="A159" s="71"/>
      <c r="K159" s="69"/>
      <c r="L159" s="69"/>
      <c r="M159" s="69"/>
    </row>
    <row r="160" spans="1:13" ht="12.6">
      <c r="A160" s="71"/>
      <c r="K160" s="69"/>
      <c r="L160" s="69"/>
      <c r="M160" s="69"/>
    </row>
    <row r="161" spans="1:13" ht="12.6">
      <c r="A161" s="71"/>
      <c r="K161" s="69"/>
      <c r="L161" s="69"/>
      <c r="M161" s="69"/>
    </row>
    <row r="162" spans="1:13" ht="12.6">
      <c r="A162" s="71"/>
      <c r="K162" s="69"/>
      <c r="L162" s="69"/>
      <c r="M162" s="69"/>
    </row>
    <row r="163" spans="1:13" ht="12.6">
      <c r="A163" s="71"/>
      <c r="K163" s="69"/>
      <c r="L163" s="69"/>
      <c r="M163" s="69"/>
    </row>
    <row r="164" spans="1:13" ht="12.6">
      <c r="A164" s="71"/>
      <c r="K164" s="69"/>
      <c r="L164" s="69"/>
      <c r="M164" s="69"/>
    </row>
    <row r="165" spans="1:13" ht="12.6">
      <c r="A165" s="71"/>
      <c r="K165" s="69"/>
      <c r="L165" s="69"/>
      <c r="M165" s="69"/>
    </row>
    <row r="166" spans="1:13" ht="12.6">
      <c r="A166" s="71"/>
      <c r="K166" s="69"/>
      <c r="L166" s="69"/>
      <c r="M166" s="69"/>
    </row>
    <row r="167" spans="1:13" ht="12.6">
      <c r="A167" s="71"/>
      <c r="K167" s="69"/>
      <c r="L167" s="69"/>
      <c r="M167" s="69"/>
    </row>
    <row r="168" spans="1:13" ht="12.6">
      <c r="A168" s="71"/>
      <c r="K168" s="69"/>
      <c r="L168" s="69"/>
      <c r="M168" s="69"/>
    </row>
    <row r="169" spans="1:13" ht="12.6">
      <c r="A169" s="71"/>
      <c r="K169" s="69"/>
      <c r="L169" s="69"/>
      <c r="M169" s="69"/>
    </row>
    <row r="170" spans="1:13" ht="12.6">
      <c r="A170" s="71"/>
      <c r="K170" s="69"/>
      <c r="L170" s="69"/>
      <c r="M170" s="69"/>
    </row>
    <row r="171" spans="1:13" ht="12.6">
      <c r="A171" s="71"/>
      <c r="K171" s="69"/>
      <c r="L171" s="69"/>
      <c r="M171" s="69"/>
    </row>
    <row r="172" spans="1:13" ht="12.6">
      <c r="A172" s="71"/>
      <c r="K172" s="69"/>
      <c r="L172" s="69"/>
      <c r="M172" s="69"/>
    </row>
    <row r="173" spans="1:13" ht="12.6">
      <c r="A173" s="71"/>
      <c r="K173" s="69"/>
      <c r="L173" s="69"/>
      <c r="M173" s="69"/>
    </row>
    <row r="174" spans="1:13" ht="12.6">
      <c r="A174" s="71"/>
      <c r="K174" s="69"/>
      <c r="L174" s="69"/>
      <c r="M174" s="69"/>
    </row>
    <row r="175" spans="1:13" ht="12.6">
      <c r="A175" s="71"/>
      <c r="K175" s="69"/>
      <c r="L175" s="69"/>
      <c r="M175" s="69"/>
    </row>
    <row r="176" spans="1:13" ht="12.6">
      <c r="A176" s="71"/>
      <c r="K176" s="69"/>
      <c r="L176" s="69"/>
      <c r="M176" s="69"/>
    </row>
    <row r="177" spans="1:13" ht="12.6">
      <c r="A177" s="71"/>
      <c r="K177" s="69"/>
      <c r="L177" s="69"/>
      <c r="M177" s="69"/>
    </row>
    <row r="178" spans="1:13" ht="12.6">
      <c r="A178" s="71"/>
      <c r="K178" s="69"/>
      <c r="L178" s="69"/>
      <c r="M178" s="69"/>
    </row>
    <row r="179" spans="1:13" ht="12.6">
      <c r="A179" s="71"/>
      <c r="K179" s="69"/>
      <c r="L179" s="69"/>
      <c r="M179" s="69"/>
    </row>
    <row r="180" spans="1:13" ht="12.6">
      <c r="A180" s="71"/>
      <c r="K180" s="69"/>
      <c r="L180" s="69"/>
      <c r="M180" s="69"/>
    </row>
    <row r="181" spans="1:13" ht="12.6">
      <c r="A181" s="71"/>
      <c r="K181" s="69"/>
      <c r="L181" s="69"/>
      <c r="M181" s="69"/>
    </row>
    <row r="182" spans="1:13" ht="12.6">
      <c r="A182" s="71"/>
      <c r="K182" s="69"/>
      <c r="L182" s="69"/>
      <c r="M182" s="69"/>
    </row>
    <row r="183" spans="1:13" ht="12.6">
      <c r="A183" s="71"/>
      <c r="K183" s="69"/>
      <c r="L183" s="69"/>
      <c r="M183" s="69"/>
    </row>
    <row r="184" spans="1:13" ht="12.6">
      <c r="A184" s="71"/>
      <c r="K184" s="69"/>
      <c r="L184" s="69"/>
      <c r="M184" s="69"/>
    </row>
    <row r="185" spans="1:13" ht="12.6">
      <c r="A185" s="71"/>
      <c r="K185" s="69"/>
      <c r="L185" s="69"/>
      <c r="M185" s="69"/>
    </row>
    <row r="186" spans="1:13" ht="12.6">
      <c r="A186" s="71"/>
      <c r="K186" s="69"/>
      <c r="L186" s="69"/>
      <c r="M186" s="69"/>
    </row>
    <row r="187" spans="1:13" ht="12.6">
      <c r="A187" s="71"/>
      <c r="K187" s="69"/>
      <c r="L187" s="69"/>
      <c r="M187" s="69"/>
    </row>
    <row r="188" spans="1:13" ht="12.6">
      <c r="A188" s="71"/>
      <c r="K188" s="69"/>
      <c r="L188" s="69"/>
      <c r="M188" s="69"/>
    </row>
    <row r="189" spans="1:13" ht="12.6">
      <c r="A189" s="71"/>
      <c r="K189" s="69"/>
      <c r="L189" s="69"/>
      <c r="M189" s="69"/>
    </row>
    <row r="190" spans="1:13" ht="12.6">
      <c r="A190" s="71"/>
      <c r="K190" s="69"/>
      <c r="L190" s="69"/>
      <c r="M190" s="69"/>
    </row>
    <row r="191" spans="1:13" ht="12.6">
      <c r="A191" s="71"/>
      <c r="K191" s="69"/>
      <c r="L191" s="69"/>
      <c r="M191" s="69"/>
    </row>
    <row r="192" spans="1:13" ht="12.6">
      <c r="A192" s="71"/>
      <c r="K192" s="69"/>
      <c r="L192" s="69"/>
      <c r="M192" s="69"/>
    </row>
    <row r="193" spans="1:13" ht="12.6">
      <c r="A193" s="71"/>
      <c r="K193" s="69"/>
      <c r="L193" s="69"/>
      <c r="M193" s="69"/>
    </row>
    <row r="194" spans="1:13" ht="12.6">
      <c r="A194" s="71"/>
      <c r="K194" s="69"/>
      <c r="L194" s="69"/>
      <c r="M194" s="69"/>
    </row>
    <row r="195" spans="1:13" ht="12.6">
      <c r="A195" s="71"/>
      <c r="K195" s="69"/>
      <c r="L195" s="69"/>
      <c r="M195" s="69"/>
    </row>
    <row r="196" spans="1:13" ht="12.6">
      <c r="A196" s="71"/>
      <c r="K196" s="69"/>
      <c r="L196" s="69"/>
      <c r="M196" s="69"/>
    </row>
    <row r="197" spans="1:13" ht="12.6">
      <c r="A197" s="71"/>
      <c r="K197" s="69"/>
      <c r="L197" s="69"/>
      <c r="M197" s="69"/>
    </row>
    <row r="198" spans="1:13" ht="12.6">
      <c r="A198" s="71"/>
      <c r="K198" s="69"/>
      <c r="L198" s="69"/>
      <c r="M198" s="69"/>
    </row>
    <row r="199" spans="1:13" ht="12.6">
      <c r="A199" s="71"/>
      <c r="K199" s="69"/>
      <c r="L199" s="69"/>
      <c r="M199" s="69"/>
    </row>
    <row r="200" spans="1:13" ht="12.6">
      <c r="A200" s="71"/>
      <c r="K200" s="69"/>
      <c r="L200" s="69"/>
      <c r="M200" s="69"/>
    </row>
    <row r="201" spans="1:13" ht="12.6">
      <c r="A201" s="71"/>
      <c r="K201" s="69"/>
      <c r="L201" s="69"/>
      <c r="M201" s="69"/>
    </row>
    <row r="202" spans="1:13" ht="12.6">
      <c r="A202" s="71"/>
      <c r="K202" s="69"/>
      <c r="L202" s="69"/>
      <c r="M202" s="69"/>
    </row>
    <row r="203" spans="1:13" ht="12.6">
      <c r="A203" s="71"/>
      <c r="K203" s="69"/>
      <c r="L203" s="69"/>
      <c r="M203" s="69"/>
    </row>
    <row r="204" spans="1:13" ht="12.6">
      <c r="A204" s="71"/>
      <c r="K204" s="69"/>
      <c r="L204" s="69"/>
      <c r="M204" s="69"/>
    </row>
    <row r="205" spans="1:13" ht="12.6">
      <c r="A205" s="71"/>
      <c r="K205" s="69"/>
      <c r="L205" s="69"/>
      <c r="M205" s="69"/>
    </row>
    <row r="206" spans="1:13" ht="12.6">
      <c r="A206" s="71"/>
      <c r="K206" s="69"/>
      <c r="L206" s="69"/>
      <c r="M206" s="69"/>
    </row>
    <row r="207" spans="1:13" ht="12.6">
      <c r="A207" s="71"/>
      <c r="K207" s="69"/>
      <c r="L207" s="69"/>
      <c r="M207" s="69"/>
    </row>
    <row r="208" spans="1:13" ht="12.6">
      <c r="A208" s="71"/>
      <c r="K208" s="69"/>
      <c r="L208" s="69"/>
      <c r="M208" s="69"/>
    </row>
    <row r="209" spans="1:13" ht="12.6">
      <c r="A209" s="71"/>
      <c r="K209" s="69"/>
      <c r="L209" s="69"/>
      <c r="M209" s="69"/>
    </row>
    <row r="210" spans="1:13" ht="12.6">
      <c r="A210" s="71"/>
      <c r="K210" s="69"/>
      <c r="L210" s="69"/>
      <c r="M210" s="69"/>
    </row>
    <row r="211" spans="1:13" ht="12.6">
      <c r="A211" s="71"/>
      <c r="K211" s="69"/>
      <c r="L211" s="69"/>
      <c r="M211" s="69"/>
    </row>
    <row r="212" spans="1:13" ht="12.6">
      <c r="A212" s="71"/>
      <c r="K212" s="69"/>
      <c r="L212" s="69"/>
      <c r="M212" s="69"/>
    </row>
    <row r="213" spans="1:13" ht="12.6">
      <c r="A213" s="71"/>
      <c r="K213" s="69"/>
      <c r="L213" s="69"/>
      <c r="M213" s="69"/>
    </row>
    <row r="214" spans="1:13" ht="12.6">
      <c r="A214" s="71"/>
      <c r="K214" s="69"/>
      <c r="L214" s="69"/>
      <c r="M214" s="69"/>
    </row>
    <row r="215" spans="1:13" ht="12.6">
      <c r="A215" s="71"/>
      <c r="K215" s="69"/>
      <c r="L215" s="69"/>
      <c r="M215" s="69"/>
    </row>
    <row r="216" spans="1:13" ht="12.6">
      <c r="A216" s="71"/>
      <c r="K216" s="69"/>
      <c r="L216" s="69"/>
      <c r="M216" s="69"/>
    </row>
    <row r="217" spans="1:13" ht="12.6">
      <c r="A217" s="71"/>
      <c r="K217" s="69"/>
      <c r="L217" s="69"/>
      <c r="M217" s="69"/>
    </row>
    <row r="218" spans="1:13" ht="12.6">
      <c r="A218" s="71"/>
      <c r="K218" s="69"/>
      <c r="L218" s="69"/>
      <c r="M218" s="69"/>
    </row>
    <row r="219" spans="1:13" ht="12.6">
      <c r="A219" s="71"/>
      <c r="K219" s="69"/>
      <c r="L219" s="69"/>
      <c r="M219" s="69"/>
    </row>
    <row r="220" spans="1:13" ht="12.6">
      <c r="A220" s="71"/>
      <c r="K220" s="69"/>
      <c r="L220" s="69"/>
      <c r="M220" s="69"/>
    </row>
    <row r="221" spans="1:13" ht="12.6">
      <c r="A221" s="71"/>
      <c r="K221" s="69"/>
      <c r="L221" s="69"/>
      <c r="M221" s="69"/>
    </row>
    <row r="222" spans="1:13" ht="12.6">
      <c r="A222" s="71"/>
      <c r="K222" s="69"/>
      <c r="L222" s="69"/>
      <c r="M222" s="69"/>
    </row>
    <row r="223" spans="1:13" ht="12.6">
      <c r="A223" s="71"/>
      <c r="K223" s="69"/>
      <c r="L223" s="69"/>
      <c r="M223" s="69"/>
    </row>
    <row r="224" spans="1:13" ht="12.6">
      <c r="A224" s="71"/>
      <c r="K224" s="69"/>
      <c r="L224" s="69"/>
      <c r="M224" s="69"/>
    </row>
    <row r="225" spans="1:13" ht="12.6">
      <c r="A225" s="71"/>
      <c r="K225" s="69"/>
      <c r="L225" s="69"/>
      <c r="M225" s="69"/>
    </row>
    <row r="226" spans="1:13" ht="12.6">
      <c r="A226" s="71"/>
      <c r="K226" s="69"/>
      <c r="L226" s="69"/>
      <c r="M226" s="69"/>
    </row>
    <row r="227" spans="1:13" ht="12.6">
      <c r="A227" s="71"/>
      <c r="K227" s="69"/>
      <c r="L227" s="69"/>
      <c r="M227" s="69"/>
    </row>
    <row r="228" spans="1:13" ht="12.6">
      <c r="A228" s="71"/>
      <c r="K228" s="69"/>
      <c r="L228" s="69"/>
      <c r="M228" s="69"/>
    </row>
    <row r="229" spans="1:13" ht="12.6">
      <c r="A229" s="71"/>
      <c r="K229" s="69"/>
      <c r="L229" s="69"/>
      <c r="M229" s="69"/>
    </row>
    <row r="230" spans="1:13" ht="12.6">
      <c r="A230" s="71"/>
      <c r="K230" s="69"/>
      <c r="L230" s="69"/>
      <c r="M230" s="69"/>
    </row>
    <row r="231" spans="1:13" ht="12.6">
      <c r="A231" s="71"/>
      <c r="K231" s="69"/>
      <c r="L231" s="69"/>
      <c r="M231" s="69"/>
    </row>
    <row r="232" spans="1:13" ht="12.6">
      <c r="A232" s="71"/>
      <c r="K232" s="69"/>
      <c r="L232" s="69"/>
      <c r="M232" s="69"/>
    </row>
    <row r="233" spans="1:13" ht="12.6">
      <c r="A233" s="71"/>
      <c r="K233" s="69"/>
      <c r="L233" s="69"/>
      <c r="M233" s="69"/>
    </row>
    <row r="234" spans="1:13" ht="12.6">
      <c r="A234" s="71"/>
      <c r="K234" s="69"/>
      <c r="L234" s="69"/>
      <c r="M234" s="69"/>
    </row>
    <row r="235" spans="1:13" ht="12.6">
      <c r="A235" s="71"/>
      <c r="K235" s="69"/>
      <c r="L235" s="69"/>
      <c r="M235" s="69"/>
    </row>
    <row r="236" spans="1:13" ht="12.6">
      <c r="A236" s="71"/>
      <c r="K236" s="69"/>
      <c r="L236" s="69"/>
      <c r="M236" s="69"/>
    </row>
    <row r="237" spans="1:13" ht="12.6">
      <c r="A237" s="71"/>
      <c r="K237" s="69"/>
      <c r="L237" s="69"/>
      <c r="M237" s="69"/>
    </row>
    <row r="238" spans="1:13" ht="12.6">
      <c r="A238" s="71"/>
      <c r="K238" s="69"/>
      <c r="L238" s="69"/>
      <c r="M238" s="69"/>
    </row>
    <row r="239" spans="1:13" ht="12.6">
      <c r="A239" s="71"/>
      <c r="K239" s="69"/>
      <c r="L239" s="69"/>
      <c r="M239" s="69"/>
    </row>
    <row r="240" spans="1:13" ht="12.6">
      <c r="A240" s="71"/>
      <c r="K240" s="69"/>
      <c r="L240" s="69"/>
      <c r="M240" s="69"/>
    </row>
    <row r="241" spans="1:13" ht="12.6">
      <c r="A241" s="71"/>
      <c r="K241" s="69"/>
      <c r="L241" s="69"/>
      <c r="M241" s="69"/>
    </row>
    <row r="242" spans="1:13" ht="12.6">
      <c r="A242" s="71"/>
      <c r="K242" s="69"/>
      <c r="L242" s="69"/>
      <c r="M242" s="69"/>
    </row>
    <row r="243" spans="1:13" ht="12.6">
      <c r="A243" s="71"/>
      <c r="K243" s="69"/>
      <c r="L243" s="69"/>
      <c r="M243" s="69"/>
    </row>
    <row r="244" spans="1:13" ht="12.6">
      <c r="A244" s="71"/>
      <c r="K244" s="69"/>
      <c r="L244" s="69"/>
      <c r="M244" s="69"/>
    </row>
    <row r="245" spans="1:13" ht="12.6">
      <c r="A245" s="71"/>
      <c r="K245" s="69"/>
      <c r="L245" s="69"/>
      <c r="M245" s="69"/>
    </row>
    <row r="246" spans="1:13" ht="12.6">
      <c r="A246" s="71"/>
      <c r="K246" s="69"/>
      <c r="L246" s="69"/>
      <c r="M246" s="69"/>
    </row>
    <row r="247" spans="1:13" ht="12.6">
      <c r="A247" s="71"/>
      <c r="K247" s="69"/>
      <c r="L247" s="69"/>
      <c r="M247" s="69"/>
    </row>
    <row r="248" spans="1:13" ht="12.6">
      <c r="A248" s="71"/>
      <c r="K248" s="69"/>
      <c r="L248" s="69"/>
      <c r="M248" s="69"/>
    </row>
    <row r="249" spans="1:13" ht="12.6">
      <c r="A249" s="71"/>
      <c r="K249" s="69"/>
      <c r="L249" s="69"/>
      <c r="M249" s="69"/>
    </row>
    <row r="250" spans="1:13" ht="12.6">
      <c r="A250" s="71"/>
      <c r="K250" s="69"/>
      <c r="L250" s="69"/>
      <c r="M250" s="69"/>
    </row>
    <row r="251" spans="1:13" ht="12.6">
      <c r="A251" s="71"/>
      <c r="K251" s="69"/>
      <c r="L251" s="69"/>
      <c r="M251" s="69"/>
    </row>
    <row r="252" spans="1:13" ht="12.6">
      <c r="A252" s="71"/>
      <c r="K252" s="69"/>
      <c r="L252" s="69"/>
      <c r="M252" s="69"/>
    </row>
    <row r="253" spans="1:13" ht="12.6">
      <c r="A253" s="71"/>
      <c r="K253" s="69"/>
      <c r="L253" s="69"/>
      <c r="M253" s="69"/>
    </row>
    <row r="254" spans="1:13" ht="12.6">
      <c r="A254" s="71"/>
      <c r="K254" s="69"/>
      <c r="L254" s="69"/>
      <c r="M254" s="69"/>
    </row>
    <row r="255" spans="1:13" ht="12.6">
      <c r="A255" s="71"/>
      <c r="K255" s="69"/>
      <c r="L255" s="69"/>
      <c r="M255" s="69"/>
    </row>
    <row r="256" spans="1:13" ht="12.6">
      <c r="A256" s="71"/>
      <c r="K256" s="69"/>
      <c r="L256" s="69"/>
      <c r="M256" s="69"/>
    </row>
    <row r="257" spans="1:13" ht="12.6">
      <c r="A257" s="71"/>
      <c r="K257" s="69"/>
      <c r="L257" s="69"/>
      <c r="M257" s="69"/>
    </row>
    <row r="258" spans="1:13" ht="12.6">
      <c r="A258" s="71"/>
      <c r="K258" s="69"/>
      <c r="L258" s="69"/>
      <c r="M258" s="69"/>
    </row>
    <row r="259" spans="1:13" ht="12.6">
      <c r="A259" s="71"/>
      <c r="K259" s="69"/>
      <c r="L259" s="69"/>
      <c r="M259" s="69"/>
    </row>
    <row r="260" spans="1:13" ht="12.6">
      <c r="A260" s="71"/>
      <c r="K260" s="69"/>
      <c r="L260" s="69"/>
      <c r="M260" s="69"/>
    </row>
    <row r="261" spans="1:13" ht="12.6">
      <c r="A261" s="71"/>
      <c r="K261" s="69"/>
      <c r="L261" s="69"/>
      <c r="M261" s="69"/>
    </row>
    <row r="262" spans="1:13" ht="12.6">
      <c r="A262" s="71"/>
      <c r="K262" s="69"/>
      <c r="L262" s="69"/>
      <c r="M262" s="69"/>
    </row>
    <row r="263" spans="1:13" ht="12.6">
      <c r="A263" s="71"/>
      <c r="K263" s="69"/>
      <c r="L263" s="69"/>
      <c r="M263" s="69"/>
    </row>
    <row r="264" spans="1:13" ht="12.6">
      <c r="A264" s="71"/>
      <c r="K264" s="69"/>
      <c r="L264" s="69"/>
      <c r="M264" s="69"/>
    </row>
    <row r="265" spans="1:13" ht="12.6">
      <c r="A265" s="71"/>
      <c r="K265" s="69"/>
      <c r="L265" s="69"/>
      <c r="M265" s="69"/>
    </row>
    <row r="266" spans="1:13" ht="12.6">
      <c r="A266" s="71"/>
      <c r="K266" s="69"/>
      <c r="L266" s="69"/>
      <c r="M266" s="69"/>
    </row>
    <row r="267" spans="1:13" ht="12.6">
      <c r="A267" s="71"/>
      <c r="K267" s="69"/>
      <c r="L267" s="69"/>
      <c r="M267" s="69"/>
    </row>
    <row r="268" spans="1:13" ht="12.6">
      <c r="A268" s="71"/>
      <c r="K268" s="69"/>
      <c r="L268" s="69"/>
      <c r="M268" s="69"/>
    </row>
    <row r="269" spans="1:13" ht="12.6">
      <c r="A269" s="71"/>
      <c r="K269" s="69"/>
      <c r="L269" s="69"/>
      <c r="M269" s="69"/>
    </row>
    <row r="270" spans="1:13" ht="12.6">
      <c r="A270" s="71"/>
      <c r="K270" s="69"/>
      <c r="L270" s="69"/>
      <c r="M270" s="69"/>
    </row>
    <row r="271" spans="1:13" ht="12.6">
      <c r="A271" s="71"/>
      <c r="K271" s="69"/>
      <c r="L271" s="69"/>
      <c r="M271" s="69"/>
    </row>
    <row r="272" spans="1:13" ht="12.6">
      <c r="A272" s="71"/>
      <c r="K272" s="69"/>
      <c r="L272" s="69"/>
      <c r="M272" s="69"/>
    </row>
    <row r="273" spans="1:13" ht="12.6">
      <c r="A273" s="71"/>
      <c r="K273" s="69"/>
      <c r="L273" s="69"/>
      <c r="M273" s="69"/>
    </row>
    <row r="274" spans="1:13" ht="12.6">
      <c r="A274" s="71"/>
      <c r="K274" s="69"/>
      <c r="L274" s="69"/>
      <c r="M274" s="69"/>
    </row>
    <row r="275" spans="1:13" ht="12.6">
      <c r="A275" s="71"/>
      <c r="K275" s="69"/>
      <c r="L275" s="69"/>
      <c r="M275" s="69"/>
    </row>
    <row r="276" spans="1:13" ht="12.6">
      <c r="A276" s="71"/>
      <c r="K276" s="69"/>
      <c r="L276" s="69"/>
      <c r="M276" s="69"/>
    </row>
    <row r="277" spans="1:13" ht="12.6">
      <c r="A277" s="71"/>
      <c r="K277" s="69"/>
      <c r="L277" s="69"/>
      <c r="M277" s="69"/>
    </row>
    <row r="278" spans="1:13" ht="12.6">
      <c r="A278" s="71"/>
      <c r="K278" s="69"/>
      <c r="L278" s="69"/>
      <c r="M278" s="69"/>
    </row>
    <row r="279" spans="1:13" ht="12.6">
      <c r="A279" s="71"/>
      <c r="K279" s="69"/>
      <c r="L279" s="69"/>
      <c r="M279" s="69"/>
    </row>
    <row r="280" spans="1:13" ht="12.6">
      <c r="A280" s="71"/>
      <c r="K280" s="69"/>
      <c r="L280" s="69"/>
      <c r="M280" s="69"/>
    </row>
    <row r="281" spans="1:13" ht="12.6">
      <c r="A281" s="71"/>
      <c r="K281" s="69"/>
      <c r="L281" s="69"/>
      <c r="M281" s="69"/>
    </row>
    <row r="282" spans="1:13" ht="12.6">
      <c r="A282" s="71"/>
      <c r="K282" s="69"/>
      <c r="L282" s="69"/>
      <c r="M282" s="69"/>
    </row>
    <row r="283" spans="1:13" ht="12.6">
      <c r="A283" s="71"/>
      <c r="K283" s="69"/>
      <c r="L283" s="69"/>
      <c r="M283" s="69"/>
    </row>
    <row r="284" spans="1:13" ht="12.6">
      <c r="A284" s="71"/>
      <c r="K284" s="69"/>
      <c r="L284" s="69"/>
      <c r="M284" s="69"/>
    </row>
    <row r="285" spans="1:13" ht="12.6">
      <c r="A285" s="71"/>
      <c r="K285" s="69"/>
      <c r="L285" s="69"/>
      <c r="M285" s="69"/>
    </row>
    <row r="286" spans="1:13" ht="12.6">
      <c r="A286" s="71"/>
      <c r="K286" s="69"/>
      <c r="L286" s="69"/>
      <c r="M286" s="69"/>
    </row>
    <row r="287" spans="1:13" ht="12.6">
      <c r="A287" s="71"/>
      <c r="K287" s="69"/>
      <c r="L287" s="69"/>
      <c r="M287" s="69"/>
    </row>
    <row r="288" spans="1:13" ht="12.6">
      <c r="A288" s="71"/>
      <c r="K288" s="69"/>
      <c r="L288" s="69"/>
      <c r="M288" s="69"/>
    </row>
    <row r="289" spans="1:13" ht="12.6">
      <c r="A289" s="71"/>
      <c r="K289" s="69"/>
      <c r="L289" s="69"/>
      <c r="M289" s="69"/>
    </row>
    <row r="290" spans="1:13" ht="12.6">
      <c r="A290" s="71"/>
      <c r="K290" s="69"/>
      <c r="L290" s="69"/>
      <c r="M290" s="69"/>
    </row>
    <row r="291" spans="1:13" ht="12.6">
      <c r="A291" s="71"/>
      <c r="K291" s="69"/>
      <c r="L291" s="69"/>
      <c r="M291" s="69"/>
    </row>
    <row r="292" spans="1:13" ht="12.6">
      <c r="A292" s="71"/>
      <c r="K292" s="69"/>
      <c r="L292" s="69"/>
      <c r="M292" s="69"/>
    </row>
    <row r="293" spans="1:13" ht="12.6">
      <c r="A293" s="71"/>
      <c r="K293" s="69"/>
      <c r="L293" s="69"/>
      <c r="M293" s="69"/>
    </row>
    <row r="294" spans="1:13" ht="12.6">
      <c r="A294" s="71"/>
      <c r="K294" s="69"/>
      <c r="L294" s="69"/>
      <c r="M294" s="69"/>
    </row>
    <row r="295" spans="1:13" ht="12.6">
      <c r="A295" s="71"/>
      <c r="K295" s="69"/>
      <c r="L295" s="69"/>
      <c r="M295" s="69"/>
    </row>
    <row r="296" spans="1:13" ht="12.6">
      <c r="A296" s="71"/>
      <c r="K296" s="69"/>
      <c r="L296" s="69"/>
      <c r="M296" s="69"/>
    </row>
    <row r="297" spans="1:13" ht="12.6">
      <c r="A297" s="71"/>
      <c r="K297" s="69"/>
      <c r="L297" s="69"/>
      <c r="M297" s="69"/>
    </row>
    <row r="298" spans="1:13" ht="12.6">
      <c r="A298" s="71"/>
      <c r="K298" s="69"/>
      <c r="L298" s="69"/>
      <c r="M298" s="69"/>
    </row>
    <row r="299" spans="1:13" ht="12.6">
      <c r="A299" s="71"/>
      <c r="K299" s="69"/>
      <c r="L299" s="69"/>
      <c r="M299" s="69"/>
    </row>
    <row r="300" spans="1:13" ht="12.6">
      <c r="A300" s="71"/>
      <c r="K300" s="69"/>
      <c r="L300" s="69"/>
      <c r="M300" s="69"/>
    </row>
    <row r="301" spans="1:13" ht="12.6">
      <c r="A301" s="71"/>
      <c r="K301" s="69"/>
      <c r="L301" s="69"/>
      <c r="M301" s="69"/>
    </row>
    <row r="302" spans="1:13" ht="12.6">
      <c r="A302" s="71"/>
      <c r="K302" s="69"/>
      <c r="L302" s="69"/>
      <c r="M302" s="69"/>
    </row>
    <row r="303" spans="1:13" ht="12.6">
      <c r="A303" s="71"/>
      <c r="K303" s="69"/>
      <c r="L303" s="69"/>
      <c r="M303" s="69"/>
    </row>
    <row r="304" spans="1:13" ht="12.6">
      <c r="A304" s="71"/>
      <c r="K304" s="69"/>
      <c r="L304" s="69"/>
      <c r="M304" s="69"/>
    </row>
    <row r="305" spans="1:13" ht="12.6">
      <c r="A305" s="71"/>
      <c r="K305" s="69"/>
      <c r="L305" s="69"/>
      <c r="M305" s="69"/>
    </row>
    <row r="306" spans="1:13" ht="12.6">
      <c r="A306" s="71"/>
      <c r="K306" s="69"/>
      <c r="L306" s="69"/>
      <c r="M306" s="69"/>
    </row>
    <row r="307" spans="1:13" ht="12.6">
      <c r="A307" s="71"/>
      <c r="K307" s="69"/>
      <c r="L307" s="69"/>
      <c r="M307" s="69"/>
    </row>
    <row r="308" spans="1:13" ht="12.6">
      <c r="A308" s="71"/>
      <c r="K308" s="69"/>
      <c r="L308" s="69"/>
      <c r="M308" s="69"/>
    </row>
    <row r="309" spans="1:13" ht="12.6">
      <c r="A309" s="71"/>
      <c r="K309" s="69"/>
      <c r="L309" s="69"/>
      <c r="M309" s="69"/>
    </row>
    <row r="310" spans="1:13" ht="12.6">
      <c r="A310" s="71"/>
      <c r="K310" s="69"/>
      <c r="L310" s="69"/>
      <c r="M310" s="69"/>
    </row>
    <row r="311" spans="1:13" ht="12.6">
      <c r="A311" s="71"/>
      <c r="K311" s="69"/>
      <c r="L311" s="69"/>
      <c r="M311" s="69"/>
    </row>
    <row r="312" spans="1:13" ht="12.6">
      <c r="A312" s="71"/>
      <c r="K312" s="69"/>
      <c r="L312" s="69"/>
      <c r="M312" s="69"/>
    </row>
    <row r="313" spans="1:13" ht="12.6">
      <c r="A313" s="71"/>
      <c r="K313" s="69"/>
      <c r="L313" s="69"/>
      <c r="M313" s="69"/>
    </row>
    <row r="314" spans="1:13" ht="12.6">
      <c r="A314" s="71"/>
      <c r="K314" s="69"/>
      <c r="L314" s="69"/>
      <c r="M314" s="69"/>
    </row>
    <row r="315" spans="1:13" ht="12.6">
      <c r="A315" s="71"/>
      <c r="K315" s="69"/>
      <c r="L315" s="69"/>
      <c r="M315" s="69"/>
    </row>
    <row r="316" spans="1:13" ht="12.6">
      <c r="A316" s="71"/>
      <c r="K316" s="69"/>
      <c r="L316" s="69"/>
      <c r="M316" s="69"/>
    </row>
    <row r="317" spans="1:13" ht="12.6">
      <c r="A317" s="71"/>
      <c r="K317" s="69"/>
      <c r="L317" s="69"/>
      <c r="M317" s="69"/>
    </row>
    <row r="318" spans="1:13" ht="12.6">
      <c r="A318" s="71"/>
      <c r="K318" s="69"/>
      <c r="L318" s="69"/>
      <c r="M318" s="69"/>
    </row>
    <row r="319" spans="1:13" ht="12.6">
      <c r="A319" s="71"/>
      <c r="K319" s="69"/>
      <c r="L319" s="69"/>
      <c r="M319" s="69"/>
    </row>
    <row r="320" spans="1:13" ht="12.6">
      <c r="A320" s="71"/>
      <c r="K320" s="69"/>
      <c r="L320" s="69"/>
      <c r="M320" s="69"/>
    </row>
    <row r="321" spans="1:13" ht="12.6">
      <c r="A321" s="71"/>
      <c r="K321" s="69"/>
      <c r="L321" s="69"/>
      <c r="M321" s="69"/>
    </row>
    <row r="322" spans="1:13" ht="12.6">
      <c r="A322" s="71"/>
      <c r="K322" s="69"/>
      <c r="L322" s="69"/>
      <c r="M322" s="69"/>
    </row>
    <row r="323" spans="1:13" ht="12.6">
      <c r="A323" s="71"/>
      <c r="K323" s="69"/>
      <c r="L323" s="69"/>
      <c r="M323" s="69"/>
    </row>
    <row r="324" spans="1:13" ht="12.6">
      <c r="A324" s="71"/>
      <c r="K324" s="69"/>
      <c r="L324" s="69"/>
      <c r="M324" s="69"/>
    </row>
    <row r="325" spans="1:13" ht="12.6">
      <c r="A325" s="71"/>
      <c r="K325" s="69"/>
      <c r="L325" s="69"/>
      <c r="M325" s="69"/>
    </row>
    <row r="326" spans="1:13" ht="12.6">
      <c r="A326" s="71"/>
      <c r="K326" s="69"/>
      <c r="L326" s="69"/>
      <c r="M326" s="69"/>
    </row>
    <row r="327" spans="1:13" ht="12.6">
      <c r="A327" s="71"/>
      <c r="K327" s="69"/>
      <c r="L327" s="69"/>
      <c r="M327" s="69"/>
    </row>
    <row r="328" spans="1:13" ht="12.6">
      <c r="A328" s="71"/>
      <c r="K328" s="69"/>
      <c r="L328" s="69"/>
      <c r="M328" s="69"/>
    </row>
    <row r="329" spans="1:13" ht="12.6">
      <c r="A329" s="71"/>
      <c r="K329" s="69"/>
      <c r="L329" s="69"/>
      <c r="M329" s="69"/>
    </row>
    <row r="330" spans="1:13" ht="12.6">
      <c r="A330" s="71"/>
      <c r="K330" s="69"/>
      <c r="L330" s="69"/>
      <c r="M330" s="69"/>
    </row>
    <row r="331" spans="1:13" ht="12.6">
      <c r="A331" s="71"/>
      <c r="K331" s="69"/>
      <c r="L331" s="69"/>
      <c r="M331" s="69"/>
    </row>
    <row r="332" spans="1:13" ht="12.6">
      <c r="A332" s="71"/>
      <c r="K332" s="69"/>
      <c r="L332" s="69"/>
      <c r="M332" s="69"/>
    </row>
    <row r="333" spans="1:13" ht="12.6">
      <c r="A333" s="71"/>
      <c r="K333" s="69"/>
      <c r="L333" s="69"/>
      <c r="M333" s="69"/>
    </row>
    <row r="334" spans="1:13" ht="12.6">
      <c r="A334" s="71"/>
      <c r="K334" s="69"/>
      <c r="L334" s="69"/>
      <c r="M334" s="69"/>
    </row>
    <row r="335" spans="1:13" ht="12.6">
      <c r="A335" s="71"/>
      <c r="K335" s="69"/>
      <c r="L335" s="69"/>
      <c r="M335" s="69"/>
    </row>
    <row r="336" spans="1:13" ht="12.6">
      <c r="A336" s="71"/>
      <c r="K336" s="69"/>
      <c r="L336" s="69"/>
      <c r="M336" s="69"/>
    </row>
    <row r="337" spans="1:13" ht="12.6">
      <c r="A337" s="71"/>
      <c r="K337" s="69"/>
      <c r="L337" s="69"/>
      <c r="M337" s="69"/>
    </row>
    <row r="338" spans="1:13" ht="12.6">
      <c r="A338" s="71"/>
      <c r="K338" s="69"/>
      <c r="L338" s="69"/>
      <c r="M338" s="69"/>
    </row>
    <row r="339" spans="1:13" ht="12.6">
      <c r="A339" s="71"/>
      <c r="K339" s="69"/>
      <c r="L339" s="69"/>
      <c r="M339" s="69"/>
    </row>
    <row r="340" spans="1:13" ht="12.6">
      <c r="A340" s="71"/>
      <c r="K340" s="69"/>
      <c r="L340" s="69"/>
      <c r="M340" s="69"/>
    </row>
    <row r="341" spans="1:13" ht="12.6">
      <c r="A341" s="71"/>
      <c r="K341" s="69"/>
      <c r="L341" s="69"/>
      <c r="M341" s="69"/>
    </row>
    <row r="342" spans="1:13" ht="12.6">
      <c r="A342" s="71"/>
      <c r="K342" s="69"/>
      <c r="L342" s="69"/>
      <c r="M342" s="69"/>
    </row>
    <row r="343" spans="1:13" ht="12.6">
      <c r="A343" s="71"/>
      <c r="K343" s="69"/>
      <c r="L343" s="69"/>
      <c r="M343" s="69"/>
    </row>
    <row r="344" spans="1:13" ht="12.6">
      <c r="A344" s="71"/>
      <c r="K344" s="69"/>
      <c r="L344" s="69"/>
      <c r="M344" s="69"/>
    </row>
    <row r="345" spans="1:13" ht="12.6">
      <c r="A345" s="71"/>
      <c r="K345" s="69"/>
      <c r="L345" s="69"/>
      <c r="M345" s="69"/>
    </row>
    <row r="346" spans="1:13" ht="12.6">
      <c r="A346" s="71"/>
      <c r="K346" s="69"/>
      <c r="L346" s="69"/>
      <c r="M346" s="69"/>
    </row>
    <row r="347" spans="1:13" ht="12.6">
      <c r="A347" s="71"/>
      <c r="K347" s="69"/>
      <c r="L347" s="69"/>
      <c r="M347" s="69"/>
    </row>
    <row r="348" spans="1:13" ht="12.6">
      <c r="A348" s="71"/>
      <c r="K348" s="69"/>
      <c r="L348" s="69"/>
      <c r="M348" s="69"/>
    </row>
    <row r="349" spans="1:13" ht="12.6">
      <c r="A349" s="71"/>
      <c r="K349" s="69"/>
      <c r="L349" s="69"/>
      <c r="M349" s="69"/>
    </row>
    <row r="350" spans="1:13" ht="12.6">
      <c r="A350" s="71"/>
      <c r="K350" s="69"/>
      <c r="L350" s="69"/>
      <c r="M350" s="69"/>
    </row>
    <row r="351" spans="1:13" ht="12.6">
      <c r="A351" s="71"/>
      <c r="K351" s="69"/>
      <c r="L351" s="69"/>
      <c r="M351" s="69"/>
    </row>
    <row r="352" spans="1:13" ht="12.6">
      <c r="A352" s="71"/>
      <c r="K352" s="69"/>
      <c r="L352" s="69"/>
      <c r="M352" s="69"/>
    </row>
    <row r="353" spans="1:13" ht="12.6">
      <c r="A353" s="71"/>
      <c r="K353" s="69"/>
      <c r="L353" s="69"/>
      <c r="M353" s="69"/>
    </row>
    <row r="354" spans="1:13" ht="12.6">
      <c r="A354" s="71"/>
      <c r="K354" s="69"/>
      <c r="L354" s="69"/>
      <c r="M354" s="69"/>
    </row>
    <row r="355" spans="1:13" ht="12.6">
      <c r="A355" s="71"/>
      <c r="K355" s="69"/>
      <c r="L355" s="69"/>
      <c r="M355" s="69"/>
    </row>
    <row r="356" spans="1:13" ht="12.6">
      <c r="A356" s="71"/>
      <c r="K356" s="69"/>
      <c r="L356" s="69"/>
      <c r="M356" s="69"/>
    </row>
    <row r="357" spans="1:13" ht="12.6">
      <c r="A357" s="71"/>
      <c r="K357" s="69"/>
      <c r="L357" s="69"/>
      <c r="M357" s="69"/>
    </row>
    <row r="358" spans="1:13" ht="12.6">
      <c r="A358" s="71"/>
      <c r="K358" s="69"/>
      <c r="L358" s="69"/>
      <c r="M358" s="69"/>
    </row>
    <row r="359" spans="1:13" ht="12.6">
      <c r="A359" s="71"/>
      <c r="K359" s="69"/>
      <c r="L359" s="69"/>
      <c r="M359" s="69"/>
    </row>
    <row r="360" spans="1:13" ht="12.6">
      <c r="A360" s="71"/>
      <c r="K360" s="69"/>
      <c r="L360" s="69"/>
      <c r="M360" s="69"/>
    </row>
    <row r="361" spans="1:13" ht="12.6">
      <c r="A361" s="71"/>
      <c r="K361" s="69"/>
      <c r="L361" s="69"/>
      <c r="M361" s="69"/>
    </row>
    <row r="362" spans="1:13" ht="12.6">
      <c r="A362" s="71"/>
      <c r="K362" s="69"/>
      <c r="L362" s="69"/>
      <c r="M362" s="69"/>
    </row>
    <row r="363" spans="1:13" ht="12.6">
      <c r="A363" s="71"/>
      <c r="K363" s="69"/>
      <c r="L363" s="69"/>
      <c r="M363" s="69"/>
    </row>
    <row r="364" spans="1:13" ht="12.6">
      <c r="A364" s="71"/>
      <c r="K364" s="69"/>
      <c r="L364" s="69"/>
      <c r="M364" s="69"/>
    </row>
    <row r="365" spans="1:13" ht="12.6">
      <c r="A365" s="71"/>
      <c r="K365" s="69"/>
      <c r="L365" s="69"/>
      <c r="M365" s="69"/>
    </row>
    <row r="366" spans="1:13" ht="12.6">
      <c r="A366" s="71"/>
      <c r="K366" s="69"/>
      <c r="L366" s="69"/>
      <c r="M366" s="69"/>
    </row>
    <row r="367" spans="1:13" ht="12.6">
      <c r="A367" s="71"/>
      <c r="K367" s="69"/>
      <c r="L367" s="69"/>
      <c r="M367" s="69"/>
    </row>
    <row r="368" spans="1:13" ht="12.6">
      <c r="A368" s="71"/>
      <c r="K368" s="69"/>
      <c r="L368" s="69"/>
      <c r="M368" s="69"/>
    </row>
    <row r="369" spans="1:13" ht="12.6">
      <c r="A369" s="71"/>
      <c r="K369" s="69"/>
      <c r="L369" s="69"/>
      <c r="M369" s="69"/>
    </row>
    <row r="370" spans="1:13" ht="12.6">
      <c r="A370" s="71"/>
      <c r="K370" s="69"/>
      <c r="L370" s="69"/>
      <c r="M370" s="69"/>
    </row>
    <row r="371" spans="1:13" ht="12.6">
      <c r="A371" s="71"/>
      <c r="K371" s="69"/>
      <c r="L371" s="69"/>
      <c r="M371" s="69"/>
    </row>
    <row r="372" spans="1:13" ht="12.6">
      <c r="A372" s="71"/>
      <c r="K372" s="69"/>
      <c r="L372" s="69"/>
      <c r="M372" s="69"/>
    </row>
    <row r="373" spans="1:13" ht="12.6">
      <c r="A373" s="71"/>
      <c r="K373" s="69"/>
      <c r="L373" s="69"/>
      <c r="M373" s="69"/>
    </row>
    <row r="374" spans="1:13" ht="12.6">
      <c r="A374" s="71"/>
      <c r="K374" s="69"/>
      <c r="L374" s="69"/>
      <c r="M374" s="69"/>
    </row>
    <row r="375" spans="1:13" ht="12.6">
      <c r="A375" s="71"/>
      <c r="K375" s="69"/>
      <c r="L375" s="69"/>
      <c r="M375" s="69"/>
    </row>
    <row r="376" spans="1:13" ht="12.6">
      <c r="A376" s="71"/>
      <c r="K376" s="69"/>
      <c r="L376" s="69"/>
      <c r="M376" s="69"/>
    </row>
    <row r="377" spans="1:13" ht="12.6">
      <c r="A377" s="71"/>
      <c r="K377" s="69"/>
      <c r="L377" s="69"/>
      <c r="M377" s="69"/>
    </row>
    <row r="378" spans="1:13" ht="12.6">
      <c r="A378" s="71"/>
      <c r="K378" s="69"/>
      <c r="L378" s="69"/>
      <c r="M378" s="69"/>
    </row>
    <row r="379" spans="1:13" ht="12.6">
      <c r="A379" s="71"/>
      <c r="K379" s="69"/>
      <c r="L379" s="69"/>
      <c r="M379" s="69"/>
    </row>
    <row r="380" spans="1:13" ht="12.6">
      <c r="A380" s="71"/>
      <c r="K380" s="69"/>
      <c r="L380" s="69"/>
      <c r="M380" s="69"/>
    </row>
    <row r="381" spans="1:13" ht="12.6">
      <c r="A381" s="71"/>
      <c r="K381" s="69"/>
      <c r="L381" s="69"/>
      <c r="M381" s="69"/>
    </row>
    <row r="382" spans="1:13" ht="12.6">
      <c r="A382" s="71"/>
      <c r="K382" s="69"/>
      <c r="L382" s="69"/>
      <c r="M382" s="69"/>
    </row>
    <row r="383" spans="1:13" ht="12.6">
      <c r="A383" s="71"/>
      <c r="K383" s="69"/>
      <c r="L383" s="69"/>
      <c r="M383" s="69"/>
    </row>
    <row r="384" spans="1:13" ht="12.6">
      <c r="A384" s="71"/>
      <c r="K384" s="69"/>
      <c r="L384" s="69"/>
      <c r="M384" s="69"/>
    </row>
    <row r="385" spans="1:13" ht="12.6">
      <c r="A385" s="71"/>
      <c r="K385" s="69"/>
      <c r="L385" s="69"/>
      <c r="M385" s="69"/>
    </row>
    <row r="386" spans="1:13" ht="12.6">
      <c r="A386" s="71"/>
      <c r="K386" s="69"/>
      <c r="L386" s="69"/>
      <c r="M386" s="69"/>
    </row>
    <row r="387" spans="1:13" ht="12.6">
      <c r="A387" s="71"/>
      <c r="K387" s="69"/>
      <c r="L387" s="69"/>
      <c r="M387" s="69"/>
    </row>
    <row r="388" spans="1:13" ht="12.6">
      <c r="A388" s="71"/>
      <c r="K388" s="69"/>
      <c r="L388" s="69"/>
      <c r="M388" s="69"/>
    </row>
    <row r="389" spans="1:13" ht="12.6">
      <c r="A389" s="71"/>
      <c r="K389" s="69"/>
      <c r="L389" s="69"/>
      <c r="M389" s="69"/>
    </row>
    <row r="390" spans="1:13" ht="12.6">
      <c r="A390" s="71"/>
      <c r="K390" s="69"/>
      <c r="L390" s="69"/>
      <c r="M390" s="69"/>
    </row>
    <row r="391" spans="1:13" ht="12.6">
      <c r="A391" s="71"/>
      <c r="K391" s="69"/>
      <c r="L391" s="69"/>
      <c r="M391" s="69"/>
    </row>
    <row r="392" spans="1:13" ht="12.6">
      <c r="A392" s="71"/>
      <c r="K392" s="69"/>
      <c r="L392" s="69"/>
      <c r="M392" s="69"/>
    </row>
    <row r="393" spans="1:13" ht="12.6">
      <c r="A393" s="71"/>
      <c r="K393" s="69"/>
      <c r="L393" s="69"/>
      <c r="M393" s="69"/>
    </row>
    <row r="394" spans="1:13" ht="12.6">
      <c r="A394" s="71"/>
      <c r="K394" s="69"/>
      <c r="L394" s="69"/>
      <c r="M394" s="69"/>
    </row>
    <row r="395" spans="1:13" ht="12.6">
      <c r="A395" s="71"/>
      <c r="K395" s="69"/>
      <c r="L395" s="69"/>
      <c r="M395" s="69"/>
    </row>
    <row r="396" spans="1:13" ht="12.6">
      <c r="A396" s="71"/>
      <c r="K396" s="69"/>
      <c r="L396" s="69"/>
      <c r="M396" s="69"/>
    </row>
    <row r="397" spans="1:13" ht="12.6">
      <c r="A397" s="71"/>
      <c r="K397" s="69"/>
      <c r="L397" s="69"/>
      <c r="M397" s="69"/>
    </row>
    <row r="398" spans="1:13" ht="12.6">
      <c r="A398" s="71"/>
      <c r="K398" s="69"/>
      <c r="L398" s="69"/>
      <c r="M398" s="69"/>
    </row>
    <row r="399" spans="1:13" ht="12.6">
      <c r="A399" s="71"/>
      <c r="K399" s="69"/>
      <c r="L399" s="69"/>
      <c r="M399" s="69"/>
    </row>
    <row r="400" spans="1:13" ht="12.6">
      <c r="A400" s="71"/>
      <c r="K400" s="69"/>
      <c r="L400" s="69"/>
      <c r="M400" s="69"/>
    </row>
    <row r="401" spans="1:13" ht="12.6">
      <c r="A401" s="71"/>
      <c r="K401" s="69"/>
      <c r="L401" s="69"/>
      <c r="M401" s="69"/>
    </row>
    <row r="402" spans="1:13" ht="12.6">
      <c r="A402" s="71"/>
      <c r="K402" s="69"/>
      <c r="L402" s="69"/>
      <c r="M402" s="69"/>
    </row>
    <row r="403" spans="1:13" ht="12.6">
      <c r="A403" s="71"/>
      <c r="K403" s="69"/>
      <c r="L403" s="69"/>
      <c r="M403" s="69"/>
    </row>
    <row r="404" spans="1:13" ht="12.6">
      <c r="A404" s="71"/>
      <c r="K404" s="69"/>
      <c r="L404" s="69"/>
      <c r="M404" s="69"/>
    </row>
    <row r="405" spans="1:13" ht="12.6">
      <c r="A405" s="71"/>
      <c r="K405" s="69"/>
      <c r="L405" s="69"/>
      <c r="M405" s="69"/>
    </row>
    <row r="406" spans="1:13" ht="12.6">
      <c r="A406" s="71"/>
      <c r="K406" s="69"/>
      <c r="L406" s="69"/>
      <c r="M406" s="69"/>
    </row>
    <row r="407" spans="1:13" ht="12.6">
      <c r="A407" s="71"/>
      <c r="K407" s="69"/>
      <c r="L407" s="69"/>
      <c r="M407" s="69"/>
    </row>
    <row r="408" spans="1:13" ht="12.6">
      <c r="A408" s="71"/>
      <c r="K408" s="69"/>
      <c r="L408" s="69"/>
      <c r="M408" s="69"/>
    </row>
    <row r="409" spans="1:13" ht="12.6">
      <c r="A409" s="71"/>
      <c r="K409" s="69"/>
      <c r="L409" s="69"/>
      <c r="M409" s="69"/>
    </row>
    <row r="410" spans="1:13" ht="12.6">
      <c r="A410" s="71"/>
      <c r="K410" s="69"/>
      <c r="L410" s="69"/>
      <c r="M410" s="69"/>
    </row>
    <row r="411" spans="1:13" ht="12.6">
      <c r="A411" s="71"/>
      <c r="K411" s="69"/>
      <c r="L411" s="69"/>
      <c r="M411" s="69"/>
    </row>
    <row r="412" spans="1:13" ht="12.6">
      <c r="A412" s="71"/>
      <c r="K412" s="69"/>
      <c r="L412" s="69"/>
      <c r="M412" s="69"/>
    </row>
    <row r="413" spans="1:13" ht="12.6">
      <c r="A413" s="71"/>
      <c r="K413" s="69"/>
      <c r="L413" s="69"/>
      <c r="M413" s="69"/>
    </row>
    <row r="414" spans="1:13" ht="12.6">
      <c r="A414" s="71"/>
      <c r="K414" s="69"/>
      <c r="L414" s="69"/>
      <c r="M414" s="69"/>
    </row>
    <row r="415" spans="1:13" ht="12.6">
      <c r="A415" s="71"/>
      <c r="K415" s="69"/>
      <c r="L415" s="69"/>
      <c r="M415" s="69"/>
    </row>
    <row r="416" spans="1:13" ht="12.6">
      <c r="A416" s="71"/>
      <c r="K416" s="69"/>
      <c r="L416" s="69"/>
      <c r="M416" s="69"/>
    </row>
    <row r="417" spans="1:13" ht="12.6">
      <c r="A417" s="71"/>
      <c r="K417" s="69"/>
      <c r="L417" s="69"/>
      <c r="M417" s="69"/>
    </row>
    <row r="418" spans="1:13" ht="12.6">
      <c r="A418" s="71"/>
      <c r="K418" s="69"/>
      <c r="L418" s="69"/>
      <c r="M418" s="69"/>
    </row>
    <row r="419" spans="1:13" ht="12.6">
      <c r="A419" s="71"/>
      <c r="K419" s="69"/>
      <c r="L419" s="69"/>
      <c r="M419" s="69"/>
    </row>
    <row r="420" spans="1:13" ht="12.6">
      <c r="A420" s="71"/>
      <c r="K420" s="69"/>
      <c r="L420" s="69"/>
      <c r="M420" s="69"/>
    </row>
    <row r="421" spans="1:13" ht="12.6">
      <c r="A421" s="71"/>
      <c r="K421" s="69"/>
      <c r="L421" s="69"/>
      <c r="M421" s="69"/>
    </row>
    <row r="422" spans="1:13" ht="12.6">
      <c r="A422" s="71"/>
      <c r="K422" s="69"/>
      <c r="L422" s="69"/>
      <c r="M422" s="69"/>
    </row>
    <row r="423" spans="1:13" ht="12.6">
      <c r="A423" s="71"/>
      <c r="K423" s="69"/>
      <c r="L423" s="69"/>
      <c r="M423" s="69"/>
    </row>
    <row r="424" spans="1:13" ht="12.6">
      <c r="A424" s="71"/>
      <c r="K424" s="69"/>
      <c r="L424" s="69"/>
      <c r="M424" s="69"/>
    </row>
    <row r="425" spans="1:13" ht="12.6">
      <c r="A425" s="71"/>
      <c r="K425" s="69"/>
      <c r="L425" s="69"/>
      <c r="M425" s="69"/>
    </row>
    <row r="426" spans="1:13" ht="12.6">
      <c r="A426" s="71"/>
      <c r="K426" s="69"/>
      <c r="L426" s="69"/>
      <c r="M426" s="69"/>
    </row>
    <row r="427" spans="1:13" ht="12.6">
      <c r="A427" s="71"/>
      <c r="K427" s="69"/>
      <c r="L427" s="69"/>
      <c r="M427" s="69"/>
    </row>
    <row r="428" spans="1:13" ht="12.6">
      <c r="A428" s="71"/>
      <c r="K428" s="69"/>
      <c r="L428" s="69"/>
      <c r="M428" s="69"/>
    </row>
    <row r="429" spans="1:13" ht="12.6">
      <c r="A429" s="71"/>
      <c r="K429" s="69"/>
      <c r="L429" s="69"/>
      <c r="M429" s="69"/>
    </row>
    <row r="430" spans="1:13" ht="12.6">
      <c r="A430" s="71"/>
      <c r="K430" s="69"/>
      <c r="L430" s="69"/>
      <c r="M430" s="69"/>
    </row>
    <row r="431" spans="1:13" ht="12.6">
      <c r="A431" s="71"/>
      <c r="K431" s="69"/>
      <c r="L431" s="69"/>
      <c r="M431" s="69"/>
    </row>
    <row r="432" spans="1:13" ht="12.6">
      <c r="A432" s="71"/>
      <c r="K432" s="69"/>
      <c r="L432" s="69"/>
      <c r="M432" s="69"/>
    </row>
    <row r="433" spans="1:13" ht="12.6">
      <c r="A433" s="71"/>
      <c r="K433" s="69"/>
      <c r="L433" s="69"/>
      <c r="M433" s="69"/>
    </row>
    <row r="434" spans="1:13" ht="12.6">
      <c r="A434" s="71"/>
      <c r="K434" s="69"/>
      <c r="L434" s="69"/>
      <c r="M434" s="69"/>
    </row>
    <row r="435" spans="1:13" ht="12.6">
      <c r="A435" s="71"/>
      <c r="K435" s="69"/>
      <c r="L435" s="69"/>
      <c r="M435" s="69"/>
    </row>
    <row r="436" spans="1:13" ht="12.6">
      <c r="A436" s="71"/>
      <c r="K436" s="69"/>
      <c r="L436" s="69"/>
      <c r="M436" s="69"/>
    </row>
    <row r="437" spans="1:13" ht="12.6">
      <c r="A437" s="71"/>
      <c r="K437" s="69"/>
      <c r="L437" s="69"/>
      <c r="M437" s="69"/>
    </row>
    <row r="438" spans="1:13" ht="12.6">
      <c r="A438" s="71"/>
      <c r="K438" s="69"/>
      <c r="L438" s="69"/>
      <c r="M438" s="69"/>
    </row>
    <row r="439" spans="1:13" ht="12.6">
      <c r="A439" s="71"/>
      <c r="K439" s="69"/>
      <c r="L439" s="69"/>
      <c r="M439" s="69"/>
    </row>
    <row r="440" spans="1:13" ht="12.6">
      <c r="A440" s="71"/>
      <c r="K440" s="69"/>
      <c r="L440" s="69"/>
      <c r="M440" s="69"/>
    </row>
    <row r="441" spans="1:13" ht="12.6">
      <c r="A441" s="71"/>
      <c r="K441" s="69"/>
      <c r="L441" s="69"/>
      <c r="M441" s="69"/>
    </row>
    <row r="442" spans="1:13" ht="12.6">
      <c r="A442" s="71"/>
      <c r="K442" s="69"/>
      <c r="L442" s="69"/>
      <c r="M442" s="69"/>
    </row>
    <row r="443" spans="1:13" ht="12.6">
      <c r="A443" s="71"/>
      <c r="K443" s="69"/>
      <c r="L443" s="69"/>
      <c r="M443" s="69"/>
    </row>
    <row r="444" spans="1:13" ht="12.6">
      <c r="A444" s="71"/>
      <c r="K444" s="69"/>
      <c r="L444" s="69"/>
      <c r="M444" s="69"/>
    </row>
    <row r="445" spans="1:13" ht="12.6">
      <c r="A445" s="71"/>
      <c r="K445" s="69"/>
      <c r="L445" s="69"/>
      <c r="M445" s="69"/>
    </row>
    <row r="446" spans="1:13" ht="12.6">
      <c r="A446" s="71"/>
      <c r="K446" s="69"/>
      <c r="L446" s="69"/>
      <c r="M446" s="69"/>
    </row>
    <row r="447" spans="1:13" ht="12.6">
      <c r="A447" s="71"/>
      <c r="K447" s="69"/>
      <c r="L447" s="69"/>
      <c r="M447" s="69"/>
    </row>
    <row r="448" spans="1:13" ht="12.6">
      <c r="A448" s="71"/>
      <c r="K448" s="69"/>
      <c r="L448" s="69"/>
      <c r="M448" s="69"/>
    </row>
    <row r="449" spans="1:13" ht="12.6">
      <c r="A449" s="71"/>
      <c r="K449" s="69"/>
      <c r="L449" s="69"/>
      <c r="M449" s="69"/>
    </row>
    <row r="450" spans="1:13" ht="12.6">
      <c r="A450" s="71"/>
      <c r="K450" s="69"/>
      <c r="L450" s="69"/>
      <c r="M450" s="69"/>
    </row>
    <row r="451" spans="1:13" ht="12.6">
      <c r="A451" s="71"/>
      <c r="K451" s="69"/>
      <c r="L451" s="69"/>
      <c r="M451" s="69"/>
    </row>
    <row r="452" spans="1:13" ht="12.6">
      <c r="A452" s="71"/>
      <c r="K452" s="69"/>
      <c r="L452" s="69"/>
      <c r="M452" s="69"/>
    </row>
    <row r="453" spans="1:13" ht="12.6">
      <c r="A453" s="71"/>
      <c r="K453" s="69"/>
      <c r="L453" s="69"/>
      <c r="M453" s="69"/>
    </row>
    <row r="454" spans="1:13" ht="12.6">
      <c r="A454" s="71"/>
      <c r="K454" s="69"/>
      <c r="L454" s="69"/>
      <c r="M454" s="69"/>
    </row>
    <row r="455" spans="1:13" ht="12.6">
      <c r="A455" s="71"/>
      <c r="K455" s="69"/>
      <c r="L455" s="69"/>
      <c r="M455" s="69"/>
    </row>
    <row r="456" spans="1:13" ht="12.6">
      <c r="A456" s="71"/>
      <c r="K456" s="69"/>
      <c r="L456" s="69"/>
      <c r="M456" s="69"/>
    </row>
    <row r="457" spans="1:13" ht="12.6">
      <c r="A457" s="71"/>
      <c r="K457" s="69"/>
      <c r="L457" s="69"/>
      <c r="M457" s="69"/>
    </row>
    <row r="458" spans="1:13" ht="12.6">
      <c r="A458" s="71"/>
      <c r="K458" s="69"/>
      <c r="L458" s="69"/>
      <c r="M458" s="69"/>
    </row>
    <row r="459" spans="1:13" ht="12.6">
      <c r="A459" s="71"/>
      <c r="K459" s="69"/>
      <c r="L459" s="69"/>
      <c r="M459" s="69"/>
    </row>
    <row r="460" spans="1:13" ht="12.6">
      <c r="A460" s="71"/>
      <c r="K460" s="69"/>
      <c r="L460" s="69"/>
      <c r="M460" s="69"/>
    </row>
    <row r="461" spans="1:13" ht="12.6">
      <c r="A461" s="71"/>
      <c r="K461" s="69"/>
      <c r="L461" s="69"/>
      <c r="M461" s="69"/>
    </row>
    <row r="462" spans="1:13" ht="12.6">
      <c r="A462" s="71"/>
      <c r="K462" s="69"/>
      <c r="L462" s="69"/>
      <c r="M462" s="69"/>
    </row>
    <row r="463" spans="1:13" ht="12.6">
      <c r="A463" s="71"/>
      <c r="K463" s="69"/>
      <c r="L463" s="69"/>
      <c r="M463" s="69"/>
    </row>
    <row r="464" spans="1:13" ht="12.6">
      <c r="A464" s="71"/>
      <c r="K464" s="69"/>
      <c r="L464" s="69"/>
      <c r="M464" s="69"/>
    </row>
    <row r="465" spans="1:13" ht="12.6">
      <c r="A465" s="71"/>
      <c r="K465" s="69"/>
      <c r="L465" s="69"/>
      <c r="M465" s="69"/>
    </row>
    <row r="466" spans="1:13" ht="12.6">
      <c r="A466" s="71"/>
      <c r="K466" s="69"/>
      <c r="L466" s="69"/>
      <c r="M466" s="69"/>
    </row>
    <row r="467" spans="1:13" ht="12.6">
      <c r="A467" s="71"/>
      <c r="K467" s="69"/>
      <c r="L467" s="69"/>
      <c r="M467" s="69"/>
    </row>
    <row r="468" spans="1:13" ht="12.6">
      <c r="A468" s="71"/>
      <c r="K468" s="69"/>
      <c r="L468" s="69"/>
      <c r="M468" s="69"/>
    </row>
    <row r="469" spans="1:13" ht="12.6">
      <c r="A469" s="71"/>
      <c r="K469" s="69"/>
      <c r="L469" s="69"/>
      <c r="M469" s="69"/>
    </row>
    <row r="470" spans="1:13" ht="12.6">
      <c r="A470" s="71"/>
      <c r="K470" s="69"/>
      <c r="L470" s="69"/>
      <c r="M470" s="69"/>
    </row>
    <row r="471" spans="1:13" ht="12.6">
      <c r="A471" s="71"/>
      <c r="K471" s="69"/>
      <c r="L471" s="69"/>
      <c r="M471" s="69"/>
    </row>
    <row r="472" spans="1:13" ht="12.6">
      <c r="A472" s="71"/>
      <c r="K472" s="69"/>
      <c r="L472" s="69"/>
      <c r="M472" s="69"/>
    </row>
    <row r="473" spans="1:13" ht="12.6">
      <c r="A473" s="71"/>
      <c r="K473" s="69"/>
      <c r="L473" s="69"/>
      <c r="M473" s="69"/>
    </row>
    <row r="474" spans="1:13" ht="12.6">
      <c r="A474" s="71"/>
      <c r="K474" s="69"/>
      <c r="L474" s="69"/>
      <c r="M474" s="69"/>
    </row>
    <row r="475" spans="1:13" ht="12.6">
      <c r="A475" s="71"/>
      <c r="K475" s="69"/>
      <c r="L475" s="69"/>
      <c r="M475" s="69"/>
    </row>
    <row r="476" spans="1:13" ht="12.6">
      <c r="A476" s="71"/>
      <c r="K476" s="69"/>
      <c r="L476" s="69"/>
      <c r="M476" s="69"/>
    </row>
    <row r="477" spans="1:13" ht="12.6">
      <c r="A477" s="71"/>
      <c r="K477" s="69"/>
      <c r="L477" s="69"/>
      <c r="M477" s="69"/>
    </row>
    <row r="478" spans="1:13" ht="12.6">
      <c r="A478" s="71"/>
      <c r="K478" s="69"/>
      <c r="L478" s="69"/>
      <c r="M478" s="69"/>
    </row>
    <row r="479" spans="1:13" ht="12.6">
      <c r="A479" s="71"/>
      <c r="K479" s="69"/>
      <c r="L479" s="69"/>
      <c r="M479" s="69"/>
    </row>
    <row r="480" spans="1:13" ht="12.6">
      <c r="A480" s="71"/>
      <c r="K480" s="69"/>
      <c r="L480" s="69"/>
      <c r="M480" s="69"/>
    </row>
    <row r="481" spans="1:13" ht="12.6">
      <c r="A481" s="71"/>
      <c r="K481" s="69"/>
      <c r="L481" s="69"/>
      <c r="M481" s="69"/>
    </row>
    <row r="482" spans="1:13" ht="12.6">
      <c r="A482" s="71"/>
      <c r="K482" s="69"/>
      <c r="L482" s="69"/>
      <c r="M482" s="69"/>
    </row>
    <row r="483" spans="1:13" ht="12.6">
      <c r="A483" s="71"/>
      <c r="K483" s="69"/>
      <c r="L483" s="69"/>
      <c r="M483" s="69"/>
    </row>
    <row r="484" spans="1:13" ht="12.6">
      <c r="A484" s="71"/>
      <c r="K484" s="69"/>
      <c r="L484" s="69"/>
      <c r="M484" s="69"/>
    </row>
    <row r="485" spans="1:13" ht="12.6">
      <c r="A485" s="71"/>
      <c r="K485" s="69"/>
      <c r="L485" s="69"/>
      <c r="M485" s="69"/>
    </row>
    <row r="486" spans="1:13" ht="12.6">
      <c r="A486" s="71"/>
      <c r="K486" s="69"/>
      <c r="L486" s="69"/>
      <c r="M486" s="69"/>
    </row>
    <row r="487" spans="1:13" ht="12.6">
      <c r="A487" s="71"/>
      <c r="K487" s="69"/>
      <c r="L487" s="69"/>
      <c r="M487" s="69"/>
    </row>
    <row r="488" spans="1:13" ht="12.6">
      <c r="A488" s="71"/>
      <c r="K488" s="69"/>
      <c r="L488" s="69"/>
      <c r="M488" s="69"/>
    </row>
    <row r="489" spans="1:13" ht="12.6">
      <c r="A489" s="71"/>
      <c r="K489" s="69"/>
      <c r="L489" s="69"/>
      <c r="M489" s="69"/>
    </row>
    <row r="490" spans="1:13" ht="12.6">
      <c r="A490" s="71"/>
      <c r="K490" s="69"/>
      <c r="L490" s="69"/>
      <c r="M490" s="69"/>
    </row>
    <row r="491" spans="1:13" ht="12.6">
      <c r="A491" s="71"/>
      <c r="K491" s="69"/>
      <c r="L491" s="69"/>
      <c r="M491" s="69"/>
    </row>
    <row r="492" spans="1:13" ht="12.6">
      <c r="A492" s="71"/>
      <c r="K492" s="69"/>
      <c r="L492" s="69"/>
      <c r="M492" s="69"/>
    </row>
    <row r="493" spans="1:13" ht="12.6">
      <c r="A493" s="71"/>
      <c r="K493" s="69"/>
      <c r="L493" s="69"/>
      <c r="M493" s="69"/>
    </row>
    <row r="494" spans="1:13" ht="12.6">
      <c r="A494" s="71"/>
      <c r="K494" s="69"/>
      <c r="L494" s="69"/>
      <c r="M494" s="69"/>
    </row>
    <row r="495" spans="1:13" ht="12.6">
      <c r="A495" s="71"/>
      <c r="K495" s="69"/>
      <c r="L495" s="69"/>
      <c r="M495" s="69"/>
    </row>
    <row r="496" spans="1:13" ht="12.6">
      <c r="A496" s="71"/>
      <c r="K496" s="69"/>
      <c r="L496" s="69"/>
      <c r="M496" s="69"/>
    </row>
    <row r="497" spans="1:13" ht="12.6">
      <c r="A497" s="71"/>
      <c r="K497" s="69"/>
      <c r="L497" s="69"/>
      <c r="M497" s="69"/>
    </row>
    <row r="498" spans="1:13" ht="12.6">
      <c r="A498" s="71"/>
      <c r="K498" s="69"/>
      <c r="L498" s="69"/>
      <c r="M498" s="69"/>
    </row>
    <row r="499" spans="1:13" ht="12.6">
      <c r="A499" s="71"/>
      <c r="K499" s="69"/>
      <c r="L499" s="69"/>
      <c r="M499" s="69"/>
    </row>
    <row r="500" spans="1:13" ht="12.6">
      <c r="A500" s="71"/>
      <c r="K500" s="69"/>
      <c r="L500" s="69"/>
      <c r="M500" s="69"/>
    </row>
    <row r="501" spans="1:13" ht="12.6">
      <c r="A501" s="71"/>
      <c r="K501" s="69"/>
      <c r="L501" s="69"/>
      <c r="M501" s="69"/>
    </row>
    <row r="502" spans="1:13" ht="12.6">
      <c r="A502" s="71"/>
      <c r="K502" s="69"/>
      <c r="L502" s="69"/>
      <c r="M502" s="69"/>
    </row>
    <row r="503" spans="1:13" ht="12.6">
      <c r="A503" s="71"/>
      <c r="K503" s="69"/>
      <c r="L503" s="69"/>
      <c r="M503" s="69"/>
    </row>
    <row r="504" spans="1:13" ht="12.6">
      <c r="A504" s="71"/>
      <c r="K504" s="69"/>
      <c r="L504" s="69"/>
      <c r="M504" s="69"/>
    </row>
    <row r="505" spans="1:13" ht="12.6">
      <c r="A505" s="71"/>
      <c r="K505" s="69"/>
      <c r="L505" s="69"/>
      <c r="M505" s="69"/>
    </row>
    <row r="506" spans="1:13" ht="12.6">
      <c r="A506" s="71"/>
      <c r="K506" s="69"/>
      <c r="L506" s="69"/>
      <c r="M506" s="69"/>
    </row>
    <row r="507" spans="1:13" ht="12.6">
      <c r="A507" s="71"/>
      <c r="K507" s="69"/>
      <c r="L507" s="69"/>
      <c r="M507" s="69"/>
    </row>
    <row r="508" spans="1:13" ht="12.6">
      <c r="A508" s="71"/>
      <c r="K508" s="69"/>
      <c r="L508" s="69"/>
      <c r="M508" s="69"/>
    </row>
    <row r="509" spans="1:13" ht="12.6">
      <c r="A509" s="71"/>
      <c r="K509" s="69"/>
      <c r="L509" s="69"/>
      <c r="M509" s="69"/>
    </row>
    <row r="510" spans="1:13" ht="12.6">
      <c r="A510" s="71"/>
      <c r="K510" s="69"/>
      <c r="L510" s="69"/>
      <c r="M510" s="69"/>
    </row>
    <row r="511" spans="1:13" ht="12.6">
      <c r="A511" s="71"/>
      <c r="K511" s="69"/>
      <c r="L511" s="69"/>
      <c r="M511" s="69"/>
    </row>
    <row r="512" spans="1:13" ht="12.6">
      <c r="A512" s="71"/>
      <c r="K512" s="69"/>
      <c r="L512" s="69"/>
      <c r="M512" s="69"/>
    </row>
    <row r="513" spans="1:13" ht="12.6">
      <c r="A513" s="71"/>
      <c r="K513" s="69"/>
      <c r="L513" s="69"/>
      <c r="M513" s="69"/>
    </row>
    <row r="514" spans="1:13" ht="12.6">
      <c r="A514" s="71"/>
      <c r="K514" s="69"/>
      <c r="L514" s="69"/>
      <c r="M514" s="69"/>
    </row>
    <row r="515" spans="1:13" ht="12.6">
      <c r="A515" s="71"/>
      <c r="K515" s="69"/>
      <c r="L515" s="69"/>
      <c r="M515" s="69"/>
    </row>
    <row r="516" spans="1:13" ht="12.6">
      <c r="A516" s="71"/>
      <c r="K516" s="69"/>
      <c r="L516" s="69"/>
      <c r="M516" s="69"/>
    </row>
    <row r="517" spans="1:13" ht="12.6">
      <c r="A517" s="71"/>
      <c r="K517" s="69"/>
      <c r="L517" s="69"/>
      <c r="M517" s="69"/>
    </row>
    <row r="518" spans="1:13" ht="12.6">
      <c r="A518" s="71"/>
      <c r="K518" s="69"/>
      <c r="L518" s="69"/>
      <c r="M518" s="69"/>
    </row>
    <row r="519" spans="1:13" ht="12.6">
      <c r="A519" s="71"/>
      <c r="K519" s="69"/>
      <c r="L519" s="69"/>
      <c r="M519" s="69"/>
    </row>
    <row r="520" spans="1:13" ht="12.6">
      <c r="A520" s="71"/>
      <c r="K520" s="69"/>
      <c r="L520" s="69"/>
      <c r="M520" s="69"/>
    </row>
    <row r="521" spans="1:13" ht="12.6">
      <c r="A521" s="71"/>
      <c r="K521" s="69"/>
      <c r="L521" s="69"/>
      <c r="M521" s="69"/>
    </row>
    <row r="522" spans="1:13" ht="12.6">
      <c r="A522" s="71"/>
      <c r="K522" s="69"/>
      <c r="L522" s="69"/>
      <c r="M522" s="69"/>
    </row>
    <row r="523" spans="1:13" ht="12.6">
      <c r="A523" s="71"/>
      <c r="K523" s="69"/>
      <c r="L523" s="69"/>
      <c r="M523" s="69"/>
    </row>
    <row r="524" spans="1:13" ht="12.6">
      <c r="A524" s="71"/>
      <c r="K524" s="69"/>
      <c r="L524" s="69"/>
      <c r="M524" s="69"/>
    </row>
    <row r="525" spans="1:13" ht="12.6">
      <c r="A525" s="71"/>
      <c r="K525" s="69"/>
      <c r="L525" s="69"/>
      <c r="M525" s="69"/>
    </row>
    <row r="526" spans="1:13" ht="12.6">
      <c r="A526" s="71"/>
      <c r="K526" s="69"/>
      <c r="L526" s="69"/>
      <c r="M526" s="69"/>
    </row>
    <row r="527" spans="1:13" ht="12.6">
      <c r="A527" s="71"/>
      <c r="K527" s="69"/>
      <c r="L527" s="69"/>
      <c r="M527" s="69"/>
    </row>
    <row r="528" spans="1:13" ht="12.6">
      <c r="A528" s="71"/>
      <c r="K528" s="69"/>
      <c r="L528" s="69"/>
      <c r="M528" s="69"/>
    </row>
    <row r="529" spans="1:13" ht="12.6">
      <c r="A529" s="71"/>
      <c r="K529" s="69"/>
      <c r="L529" s="69"/>
      <c r="M529" s="69"/>
    </row>
    <row r="530" spans="1:13" ht="12.6">
      <c r="A530" s="71"/>
      <c r="K530" s="69"/>
      <c r="L530" s="69"/>
      <c r="M530" s="69"/>
    </row>
    <row r="531" spans="1:13" ht="12.6">
      <c r="A531" s="71"/>
      <c r="K531" s="69"/>
      <c r="L531" s="69"/>
      <c r="M531" s="69"/>
    </row>
    <row r="532" spans="1:13" ht="12.6">
      <c r="A532" s="71"/>
      <c r="K532" s="69"/>
      <c r="L532" s="69"/>
      <c r="M532" s="69"/>
    </row>
    <row r="533" spans="1:13" ht="12.6">
      <c r="A533" s="71"/>
      <c r="K533" s="69"/>
      <c r="L533" s="69"/>
      <c r="M533" s="69"/>
    </row>
    <row r="534" spans="1:13" ht="12.6">
      <c r="A534" s="71"/>
      <c r="K534" s="69"/>
      <c r="L534" s="69"/>
      <c r="M534" s="69"/>
    </row>
    <row r="535" spans="1:13" ht="12.6">
      <c r="A535" s="71"/>
      <c r="K535" s="69"/>
      <c r="L535" s="69"/>
      <c r="M535" s="69"/>
    </row>
    <row r="536" spans="1:13" ht="12.6">
      <c r="A536" s="71"/>
      <c r="K536" s="69"/>
      <c r="L536" s="69"/>
      <c r="M536" s="69"/>
    </row>
    <row r="537" spans="1:13" ht="12.6">
      <c r="A537" s="71"/>
      <c r="K537" s="69"/>
      <c r="L537" s="69"/>
      <c r="M537" s="69"/>
    </row>
    <row r="538" spans="1:13" ht="12.6">
      <c r="A538" s="71"/>
      <c r="K538" s="69"/>
      <c r="L538" s="69"/>
      <c r="M538" s="69"/>
    </row>
    <row r="539" spans="1:13" ht="12.6">
      <c r="A539" s="71"/>
      <c r="K539" s="69"/>
      <c r="L539" s="69"/>
      <c r="M539" s="69"/>
    </row>
    <row r="540" spans="1:13" ht="12.6">
      <c r="A540" s="71"/>
      <c r="K540" s="69"/>
      <c r="L540" s="69"/>
      <c r="M540" s="69"/>
    </row>
    <row r="541" spans="1:13" ht="12.6">
      <c r="A541" s="71"/>
      <c r="K541" s="69"/>
      <c r="L541" s="69"/>
      <c r="M541" s="69"/>
    </row>
    <row r="542" spans="1:13" ht="12.6">
      <c r="A542" s="71"/>
      <c r="K542" s="69"/>
      <c r="L542" s="69"/>
      <c r="M542" s="69"/>
    </row>
    <row r="543" spans="1:13" ht="12.6">
      <c r="A543" s="71"/>
      <c r="K543" s="69"/>
      <c r="L543" s="69"/>
      <c r="M543" s="69"/>
    </row>
    <row r="544" spans="1:13" ht="12.6">
      <c r="A544" s="71"/>
      <c r="K544" s="69"/>
      <c r="L544" s="69"/>
      <c r="M544" s="69"/>
    </row>
    <row r="545" spans="1:13" ht="12.6">
      <c r="A545" s="71"/>
      <c r="K545" s="69"/>
      <c r="L545" s="69"/>
      <c r="M545" s="69"/>
    </row>
    <row r="546" spans="1:13" ht="12.6">
      <c r="A546" s="71"/>
      <c r="K546" s="69"/>
      <c r="L546" s="69"/>
      <c r="M546" s="69"/>
    </row>
    <row r="547" spans="1:13" ht="12.6">
      <c r="A547" s="71"/>
      <c r="K547" s="69"/>
      <c r="L547" s="69"/>
      <c r="M547" s="69"/>
    </row>
    <row r="548" spans="1:13" ht="12.6">
      <c r="A548" s="71"/>
      <c r="K548" s="69"/>
      <c r="L548" s="69"/>
      <c r="M548" s="69"/>
    </row>
    <row r="549" spans="1:13" ht="12.6">
      <c r="A549" s="71"/>
      <c r="K549" s="69"/>
      <c r="L549" s="69"/>
      <c r="M549" s="69"/>
    </row>
    <row r="550" spans="1:13" ht="12.6">
      <c r="A550" s="71"/>
      <c r="K550" s="69"/>
      <c r="L550" s="69"/>
      <c r="M550" s="69"/>
    </row>
    <row r="551" spans="1:13" ht="12.6">
      <c r="A551" s="71"/>
      <c r="K551" s="69"/>
      <c r="L551" s="69"/>
      <c r="M551" s="69"/>
    </row>
    <row r="552" spans="1:13" ht="12.6">
      <c r="A552" s="71"/>
      <c r="K552" s="69"/>
      <c r="L552" s="69"/>
      <c r="M552" s="69"/>
    </row>
    <row r="553" spans="1:13" ht="12.6">
      <c r="A553" s="71"/>
      <c r="K553" s="69"/>
      <c r="L553" s="69"/>
      <c r="M553" s="69"/>
    </row>
    <row r="554" spans="1:13" ht="12.6">
      <c r="A554" s="71"/>
      <c r="K554" s="69"/>
      <c r="L554" s="69"/>
      <c r="M554" s="69"/>
    </row>
    <row r="555" spans="1:13" ht="12.6">
      <c r="A555" s="71"/>
      <c r="K555" s="69"/>
      <c r="L555" s="69"/>
      <c r="M555" s="69"/>
    </row>
    <row r="556" spans="1:13" ht="12.6">
      <c r="A556" s="71"/>
      <c r="K556" s="69"/>
      <c r="L556" s="69"/>
      <c r="M556" s="69"/>
    </row>
    <row r="557" spans="1:13" ht="12.6">
      <c r="A557" s="71"/>
      <c r="K557" s="69"/>
      <c r="L557" s="69"/>
      <c r="M557" s="69"/>
    </row>
    <row r="558" spans="1:13" ht="12.6">
      <c r="A558" s="71"/>
      <c r="K558" s="69"/>
      <c r="L558" s="69"/>
      <c r="M558" s="69"/>
    </row>
    <row r="559" spans="1:13" ht="12.6">
      <c r="A559" s="71"/>
      <c r="K559" s="69"/>
      <c r="L559" s="69"/>
      <c r="M559" s="69"/>
    </row>
    <row r="560" spans="1:13" ht="12.6">
      <c r="A560" s="71"/>
      <c r="K560" s="69"/>
      <c r="L560" s="69"/>
      <c r="M560" s="69"/>
    </row>
    <row r="561" spans="1:13" ht="12.6">
      <c r="A561" s="71"/>
      <c r="K561" s="69"/>
      <c r="L561" s="69"/>
      <c r="M561" s="69"/>
    </row>
    <row r="562" spans="1:13" ht="12.6">
      <c r="A562" s="71"/>
      <c r="K562" s="69"/>
      <c r="L562" s="69"/>
      <c r="M562" s="69"/>
    </row>
    <row r="563" spans="1:13" ht="12.6">
      <c r="A563" s="71"/>
      <c r="K563" s="69"/>
      <c r="L563" s="69"/>
      <c r="M563" s="69"/>
    </row>
    <row r="564" spans="1:13" ht="12.6">
      <c r="A564" s="71"/>
      <c r="K564" s="69"/>
      <c r="L564" s="69"/>
      <c r="M564" s="69"/>
    </row>
    <row r="565" spans="1:13" ht="12.6">
      <c r="A565" s="71"/>
      <c r="K565" s="69"/>
      <c r="L565" s="69"/>
      <c r="M565" s="69"/>
    </row>
    <row r="566" spans="1:13" ht="12.6">
      <c r="A566" s="71"/>
      <c r="K566" s="69"/>
      <c r="L566" s="69"/>
      <c r="M566" s="69"/>
    </row>
    <row r="567" spans="1:13" ht="12.6">
      <c r="A567" s="71"/>
      <c r="K567" s="69"/>
      <c r="L567" s="69"/>
      <c r="M567" s="69"/>
    </row>
    <row r="568" spans="1:13" ht="12.6">
      <c r="A568" s="71"/>
      <c r="K568" s="69"/>
      <c r="L568" s="69"/>
      <c r="M568" s="69"/>
    </row>
    <row r="569" spans="1:13" ht="12.6">
      <c r="A569" s="71"/>
      <c r="K569" s="69"/>
      <c r="L569" s="69"/>
      <c r="M569" s="69"/>
    </row>
    <row r="570" spans="1:13" ht="12.6">
      <c r="A570" s="71"/>
      <c r="K570" s="69"/>
      <c r="L570" s="69"/>
      <c r="M570" s="69"/>
    </row>
    <row r="571" spans="1:13" ht="12.6">
      <c r="A571" s="71"/>
      <c r="K571" s="69"/>
      <c r="L571" s="69"/>
      <c r="M571" s="69"/>
    </row>
    <row r="572" spans="1:13" ht="12.6">
      <c r="A572" s="71"/>
      <c r="K572" s="69"/>
      <c r="L572" s="69"/>
      <c r="M572" s="69"/>
    </row>
    <row r="573" spans="1:13" ht="12.6">
      <c r="A573" s="71"/>
      <c r="K573" s="69"/>
      <c r="L573" s="69"/>
      <c r="M573" s="69"/>
    </row>
    <row r="574" spans="1:13" ht="12.6">
      <c r="A574" s="71"/>
      <c r="K574" s="69"/>
      <c r="L574" s="69"/>
      <c r="M574" s="69"/>
    </row>
    <row r="575" spans="1:13" ht="12.6">
      <c r="A575" s="71"/>
      <c r="K575" s="69"/>
      <c r="L575" s="69"/>
      <c r="M575" s="69"/>
    </row>
    <row r="576" spans="1:13" ht="12.6">
      <c r="A576" s="71"/>
      <c r="K576" s="69"/>
      <c r="L576" s="69"/>
      <c r="M576" s="69"/>
    </row>
    <row r="577" spans="1:13" ht="12.6">
      <c r="A577" s="71"/>
      <c r="K577" s="69"/>
      <c r="L577" s="69"/>
      <c r="M577" s="69"/>
    </row>
    <row r="578" spans="1:13" ht="12.6">
      <c r="A578" s="71"/>
      <c r="K578" s="69"/>
      <c r="L578" s="69"/>
      <c r="M578" s="69"/>
    </row>
    <row r="579" spans="1:13" ht="12.6">
      <c r="A579" s="71"/>
      <c r="K579" s="69"/>
      <c r="L579" s="69"/>
      <c r="M579" s="69"/>
    </row>
    <row r="580" spans="1:13" ht="12.6">
      <c r="A580" s="71"/>
      <c r="K580" s="69"/>
      <c r="L580" s="69"/>
      <c r="M580" s="69"/>
    </row>
    <row r="581" spans="1:13" ht="12.6">
      <c r="A581" s="71"/>
      <c r="K581" s="69"/>
      <c r="L581" s="69"/>
      <c r="M581" s="69"/>
    </row>
    <row r="582" spans="1:13" ht="12.6">
      <c r="A582" s="71"/>
      <c r="K582" s="69"/>
      <c r="L582" s="69"/>
      <c r="M582" s="69"/>
    </row>
    <row r="583" spans="1:13" ht="12.6">
      <c r="A583" s="71"/>
      <c r="K583" s="69"/>
      <c r="L583" s="69"/>
      <c r="M583" s="69"/>
    </row>
    <row r="584" spans="1:13" ht="12.6">
      <c r="A584" s="71"/>
      <c r="K584" s="69"/>
      <c r="L584" s="69"/>
      <c r="M584" s="69"/>
    </row>
    <row r="585" spans="1:13" ht="12.6">
      <c r="A585" s="71"/>
      <c r="K585" s="69"/>
      <c r="L585" s="69"/>
      <c r="M585" s="69"/>
    </row>
    <row r="586" spans="1:13" ht="12.6">
      <c r="A586" s="71"/>
      <c r="K586" s="69"/>
      <c r="L586" s="69"/>
      <c r="M586" s="69"/>
    </row>
    <row r="587" spans="1:13" ht="12.6">
      <c r="A587" s="71"/>
      <c r="K587" s="69"/>
      <c r="L587" s="69"/>
      <c r="M587" s="69"/>
    </row>
    <row r="588" spans="1:13" ht="12.6">
      <c r="A588" s="71"/>
      <c r="K588" s="69"/>
      <c r="L588" s="69"/>
      <c r="M588" s="69"/>
    </row>
    <row r="589" spans="1:13" ht="12.6">
      <c r="A589" s="71"/>
      <c r="K589" s="69"/>
      <c r="L589" s="69"/>
      <c r="M589" s="69"/>
    </row>
    <row r="590" spans="1:13" ht="12.6">
      <c r="A590" s="71"/>
      <c r="K590" s="69"/>
      <c r="L590" s="69"/>
      <c r="M590" s="69"/>
    </row>
    <row r="591" spans="1:13" ht="12.6">
      <c r="A591" s="71"/>
      <c r="K591" s="69"/>
      <c r="L591" s="69"/>
      <c r="M591" s="69"/>
    </row>
    <row r="592" spans="1:13" ht="12.6">
      <c r="A592" s="71"/>
      <c r="K592" s="69"/>
      <c r="L592" s="69"/>
      <c r="M592" s="69"/>
    </row>
    <row r="593" spans="1:13" ht="12.6">
      <c r="A593" s="71"/>
      <c r="K593" s="69"/>
      <c r="L593" s="69"/>
      <c r="M593" s="69"/>
    </row>
    <row r="594" spans="1:13" ht="12.6">
      <c r="A594" s="71"/>
      <c r="K594" s="69"/>
      <c r="L594" s="69"/>
      <c r="M594" s="69"/>
    </row>
    <row r="595" spans="1:13" ht="12.6">
      <c r="A595" s="71"/>
      <c r="K595" s="69"/>
      <c r="L595" s="69"/>
      <c r="M595" s="69"/>
    </row>
    <row r="596" spans="1:13" ht="12.6">
      <c r="A596" s="71"/>
      <c r="K596" s="69"/>
      <c r="L596" s="69"/>
      <c r="M596" s="69"/>
    </row>
    <row r="597" spans="1:13" ht="12.6">
      <c r="A597" s="71"/>
      <c r="K597" s="69"/>
      <c r="L597" s="69"/>
      <c r="M597" s="69"/>
    </row>
    <row r="598" spans="1:13" ht="12.6">
      <c r="A598" s="71"/>
      <c r="K598" s="69"/>
      <c r="L598" s="69"/>
      <c r="M598" s="69"/>
    </row>
    <row r="599" spans="1:13" ht="12.6">
      <c r="A599" s="71"/>
      <c r="K599" s="69"/>
      <c r="L599" s="69"/>
      <c r="M599" s="69"/>
    </row>
    <row r="600" spans="1:13" ht="12.6">
      <c r="A600" s="71"/>
      <c r="K600" s="69"/>
      <c r="L600" s="69"/>
      <c r="M600" s="69"/>
    </row>
    <row r="601" spans="1:13" ht="12.6">
      <c r="A601" s="71"/>
      <c r="K601" s="69"/>
      <c r="L601" s="69"/>
      <c r="M601" s="69"/>
    </row>
    <row r="602" spans="1:13" ht="12.6">
      <c r="A602" s="71"/>
      <c r="K602" s="69"/>
      <c r="L602" s="69"/>
      <c r="M602" s="69"/>
    </row>
    <row r="603" spans="1:13" ht="12.6">
      <c r="A603" s="71"/>
      <c r="K603" s="69"/>
      <c r="L603" s="69"/>
      <c r="M603" s="69"/>
    </row>
    <row r="604" spans="1:13" ht="12.6">
      <c r="A604" s="71"/>
      <c r="K604" s="69"/>
      <c r="L604" s="69"/>
      <c r="M604" s="69"/>
    </row>
    <row r="605" spans="1:13" ht="12.6">
      <c r="A605" s="71"/>
      <c r="K605" s="69"/>
      <c r="L605" s="69"/>
      <c r="M605" s="69"/>
    </row>
    <row r="606" spans="1:13" ht="12.6">
      <c r="A606" s="71"/>
      <c r="K606" s="69"/>
      <c r="L606" s="69"/>
      <c r="M606" s="69"/>
    </row>
    <row r="607" spans="1:13" ht="12.6">
      <c r="A607" s="71"/>
      <c r="K607" s="69"/>
      <c r="L607" s="69"/>
      <c r="M607" s="69"/>
    </row>
    <row r="608" spans="1:13" ht="12.6">
      <c r="A608" s="71"/>
      <c r="K608" s="69"/>
      <c r="L608" s="69"/>
      <c r="M608" s="69"/>
    </row>
    <row r="609" spans="1:13" ht="12.6">
      <c r="A609" s="71"/>
      <c r="K609" s="69"/>
      <c r="L609" s="69"/>
      <c r="M609" s="69"/>
    </row>
    <row r="610" spans="1:13" ht="12.6">
      <c r="A610" s="71"/>
      <c r="K610" s="69"/>
      <c r="L610" s="69"/>
      <c r="M610" s="69"/>
    </row>
    <row r="611" spans="1:13" ht="12.6">
      <c r="A611" s="71"/>
      <c r="K611" s="69"/>
      <c r="L611" s="69"/>
      <c r="M611" s="69"/>
    </row>
    <row r="612" spans="1:13" ht="12.6">
      <c r="A612" s="71"/>
      <c r="K612" s="69"/>
      <c r="L612" s="69"/>
      <c r="M612" s="69"/>
    </row>
    <row r="613" spans="1:13" ht="12.6">
      <c r="A613" s="71"/>
      <c r="K613" s="69"/>
      <c r="L613" s="69"/>
      <c r="M613" s="69"/>
    </row>
    <row r="614" spans="1:13" ht="12.6">
      <c r="A614" s="71"/>
      <c r="K614" s="69"/>
      <c r="L614" s="69"/>
      <c r="M614" s="69"/>
    </row>
    <row r="615" spans="1:13" ht="12.6">
      <c r="A615" s="71"/>
      <c r="K615" s="69"/>
      <c r="L615" s="69"/>
      <c r="M615" s="69"/>
    </row>
    <row r="616" spans="1:13" ht="12.6">
      <c r="A616" s="71"/>
      <c r="K616" s="69"/>
      <c r="L616" s="69"/>
      <c r="M616" s="69"/>
    </row>
    <row r="617" spans="1:13" ht="12.6">
      <c r="A617" s="71"/>
      <c r="K617" s="69"/>
      <c r="L617" s="69"/>
      <c r="M617" s="69"/>
    </row>
    <row r="618" spans="1:13" ht="12.6">
      <c r="A618" s="71"/>
      <c r="K618" s="69"/>
      <c r="L618" s="69"/>
      <c r="M618" s="69"/>
    </row>
    <row r="619" spans="1:13" ht="12.6">
      <c r="A619" s="71"/>
      <c r="K619" s="69"/>
      <c r="L619" s="69"/>
      <c r="M619" s="69"/>
    </row>
    <row r="620" spans="1:13" ht="12.6">
      <c r="A620" s="71"/>
      <c r="K620" s="69"/>
      <c r="L620" s="69"/>
      <c r="M620" s="69"/>
    </row>
    <row r="621" spans="1:13" ht="12.6">
      <c r="A621" s="71"/>
      <c r="K621" s="69"/>
      <c r="L621" s="69"/>
      <c r="M621" s="69"/>
    </row>
    <row r="622" spans="1:13" ht="12.6">
      <c r="A622" s="71"/>
      <c r="K622" s="69"/>
      <c r="L622" s="69"/>
      <c r="M622" s="69"/>
    </row>
    <row r="623" spans="1:13" ht="12.6">
      <c r="A623" s="71"/>
      <c r="K623" s="69"/>
      <c r="L623" s="69"/>
      <c r="M623" s="69"/>
    </row>
    <row r="624" spans="1:13" ht="12.6">
      <c r="A624" s="71"/>
      <c r="K624" s="69"/>
      <c r="L624" s="69"/>
      <c r="M624" s="69"/>
    </row>
    <row r="625" spans="1:13" ht="12.6">
      <c r="A625" s="71"/>
      <c r="K625" s="69"/>
      <c r="L625" s="69"/>
      <c r="M625" s="69"/>
    </row>
    <row r="626" spans="1:13" ht="12.6">
      <c r="A626" s="71"/>
      <c r="K626" s="69"/>
      <c r="L626" s="69"/>
      <c r="M626" s="69"/>
    </row>
    <row r="627" spans="1:13" ht="12.6">
      <c r="A627" s="71"/>
      <c r="K627" s="69"/>
      <c r="L627" s="69"/>
      <c r="M627" s="69"/>
    </row>
    <row r="628" spans="1:13" ht="12.6">
      <c r="A628" s="71"/>
      <c r="K628" s="69"/>
      <c r="L628" s="69"/>
      <c r="M628" s="69"/>
    </row>
    <row r="629" spans="1:13" ht="12.6">
      <c r="A629" s="71"/>
      <c r="K629" s="69"/>
      <c r="L629" s="69"/>
      <c r="M629" s="69"/>
    </row>
    <row r="630" spans="1:13" ht="12.6">
      <c r="A630" s="71"/>
      <c r="K630" s="69"/>
      <c r="L630" s="69"/>
      <c r="M630" s="69"/>
    </row>
    <row r="631" spans="1:13" ht="12.6">
      <c r="A631" s="71"/>
      <c r="K631" s="69"/>
      <c r="L631" s="69"/>
      <c r="M631" s="69"/>
    </row>
    <row r="632" spans="1:13" ht="12.6">
      <c r="A632" s="71"/>
      <c r="K632" s="69"/>
      <c r="L632" s="69"/>
      <c r="M632" s="69"/>
    </row>
    <row r="633" spans="1:13" ht="12.6">
      <c r="A633" s="71"/>
      <c r="K633" s="69"/>
      <c r="L633" s="69"/>
      <c r="M633" s="69"/>
    </row>
    <row r="634" spans="1:13" ht="12.6">
      <c r="A634" s="71"/>
      <c r="K634" s="69"/>
      <c r="L634" s="69"/>
      <c r="M634" s="69"/>
    </row>
    <row r="635" spans="1:13" ht="12.6">
      <c r="A635" s="71"/>
      <c r="K635" s="69"/>
      <c r="L635" s="69"/>
      <c r="M635" s="69"/>
    </row>
    <row r="636" spans="1:13" ht="12.6">
      <c r="A636" s="71"/>
      <c r="K636" s="69"/>
      <c r="L636" s="69"/>
      <c r="M636" s="69"/>
    </row>
    <row r="637" spans="1:13" ht="12.6">
      <c r="A637" s="71"/>
      <c r="K637" s="69"/>
      <c r="L637" s="69"/>
      <c r="M637" s="69"/>
    </row>
    <row r="638" spans="1:13" ht="12.6">
      <c r="A638" s="71"/>
      <c r="K638" s="69"/>
      <c r="L638" s="69"/>
      <c r="M638" s="69"/>
    </row>
    <row r="639" spans="1:13" ht="12.6">
      <c r="A639" s="71"/>
      <c r="K639" s="69"/>
      <c r="L639" s="69"/>
      <c r="M639" s="69"/>
    </row>
    <row r="640" spans="1:13" ht="12.6">
      <c r="A640" s="71"/>
      <c r="K640" s="69"/>
      <c r="L640" s="69"/>
      <c r="M640" s="69"/>
    </row>
    <row r="641" spans="1:13" ht="12.6">
      <c r="A641" s="71"/>
      <c r="K641" s="69"/>
      <c r="L641" s="69"/>
      <c r="M641" s="69"/>
    </row>
    <row r="642" spans="1:13" ht="12.6">
      <c r="A642" s="71"/>
      <c r="K642" s="69"/>
      <c r="L642" s="69"/>
      <c r="M642" s="69"/>
    </row>
    <row r="643" spans="1:13" ht="12.6">
      <c r="A643" s="71"/>
      <c r="K643" s="69"/>
      <c r="L643" s="69"/>
      <c r="M643" s="69"/>
    </row>
    <row r="644" spans="1:13" ht="12.6">
      <c r="A644" s="71"/>
      <c r="K644" s="69"/>
      <c r="L644" s="69"/>
      <c r="M644" s="69"/>
    </row>
    <row r="645" spans="1:13" ht="12.6">
      <c r="A645" s="71"/>
      <c r="K645" s="69"/>
      <c r="L645" s="69"/>
      <c r="M645" s="69"/>
    </row>
    <row r="646" spans="1:13" ht="12.6">
      <c r="A646" s="71"/>
      <c r="K646" s="69"/>
      <c r="L646" s="69"/>
      <c r="M646" s="69"/>
    </row>
    <row r="647" spans="1:13" ht="12.6">
      <c r="A647" s="71"/>
      <c r="K647" s="69"/>
      <c r="L647" s="69"/>
      <c r="M647" s="69"/>
    </row>
    <row r="648" spans="1:13" ht="12.6">
      <c r="A648" s="71"/>
      <c r="K648" s="69"/>
      <c r="L648" s="69"/>
      <c r="M648" s="69"/>
    </row>
    <row r="649" spans="1:13" ht="12.6">
      <c r="A649" s="71"/>
      <c r="K649" s="69"/>
      <c r="L649" s="69"/>
      <c r="M649" s="69"/>
    </row>
    <row r="650" spans="1:13" ht="12.6">
      <c r="A650" s="71"/>
      <c r="K650" s="69"/>
      <c r="L650" s="69"/>
      <c r="M650" s="69"/>
    </row>
    <row r="651" spans="1:13" ht="12.6">
      <c r="A651" s="71"/>
      <c r="K651" s="69"/>
      <c r="L651" s="69"/>
      <c r="M651" s="69"/>
    </row>
    <row r="652" spans="1:13" ht="12.6">
      <c r="A652" s="71"/>
      <c r="K652" s="69"/>
      <c r="L652" s="69"/>
      <c r="M652" s="69"/>
    </row>
    <row r="653" spans="1:13" ht="12.6">
      <c r="A653" s="71"/>
      <c r="K653" s="69"/>
      <c r="L653" s="69"/>
      <c r="M653" s="69"/>
    </row>
    <row r="654" spans="1:13" ht="12.6">
      <c r="A654" s="71"/>
      <c r="K654" s="69"/>
      <c r="L654" s="69"/>
      <c r="M654" s="69"/>
    </row>
    <row r="655" spans="1:13" ht="12.6">
      <c r="A655" s="71"/>
      <c r="K655" s="69"/>
      <c r="L655" s="69"/>
      <c r="M655" s="69"/>
    </row>
    <row r="656" spans="1:13" ht="12.6">
      <c r="A656" s="71"/>
      <c r="K656" s="69"/>
      <c r="L656" s="69"/>
      <c r="M656" s="69"/>
    </row>
    <row r="657" spans="1:13" ht="12.6">
      <c r="A657" s="71"/>
      <c r="K657" s="69"/>
      <c r="L657" s="69"/>
      <c r="M657" s="69"/>
    </row>
    <row r="658" spans="1:13" ht="12.6">
      <c r="A658" s="71"/>
      <c r="K658" s="69"/>
      <c r="L658" s="69"/>
      <c r="M658" s="69"/>
    </row>
    <row r="659" spans="1:13" ht="12.6">
      <c r="A659" s="71"/>
      <c r="K659" s="69"/>
      <c r="L659" s="69"/>
      <c r="M659" s="69"/>
    </row>
    <row r="660" spans="1:13" ht="12.6">
      <c r="A660" s="71"/>
      <c r="K660" s="69"/>
      <c r="L660" s="69"/>
      <c r="M660" s="69"/>
    </row>
    <row r="661" spans="1:13" ht="12.6">
      <c r="A661" s="71"/>
      <c r="K661" s="69"/>
      <c r="L661" s="69"/>
      <c r="M661" s="69"/>
    </row>
    <row r="662" spans="1:13" ht="12.6">
      <c r="A662" s="71"/>
      <c r="K662" s="69"/>
      <c r="L662" s="69"/>
      <c r="M662" s="69"/>
    </row>
    <row r="663" spans="1:13" ht="12.6">
      <c r="A663" s="71"/>
      <c r="K663" s="69"/>
      <c r="L663" s="69"/>
      <c r="M663" s="69"/>
    </row>
    <row r="664" spans="1:13" ht="12.6">
      <c r="A664" s="71"/>
      <c r="K664" s="69"/>
      <c r="L664" s="69"/>
      <c r="M664" s="69"/>
    </row>
    <row r="665" spans="1:13" ht="12.6">
      <c r="A665" s="71"/>
      <c r="K665" s="69"/>
      <c r="L665" s="69"/>
      <c r="M665" s="69"/>
    </row>
    <row r="666" spans="1:13" ht="12.6">
      <c r="A666" s="71"/>
      <c r="K666" s="69"/>
      <c r="L666" s="69"/>
      <c r="M666" s="69"/>
    </row>
    <row r="667" spans="1:13" ht="12.6">
      <c r="A667" s="71"/>
      <c r="K667" s="69"/>
      <c r="L667" s="69"/>
      <c r="M667" s="69"/>
    </row>
    <row r="668" spans="1:13" ht="12.6">
      <c r="A668" s="71"/>
      <c r="K668" s="69"/>
      <c r="L668" s="69"/>
      <c r="M668" s="69"/>
    </row>
    <row r="669" spans="1:13" ht="12.6">
      <c r="A669" s="71"/>
      <c r="K669" s="69"/>
      <c r="L669" s="69"/>
      <c r="M669" s="69"/>
    </row>
    <row r="670" spans="1:13" ht="12.6">
      <c r="A670" s="71"/>
      <c r="K670" s="69"/>
      <c r="L670" s="69"/>
      <c r="M670" s="69"/>
    </row>
    <row r="671" spans="1:13" ht="12.6">
      <c r="A671" s="71"/>
      <c r="K671" s="69"/>
      <c r="L671" s="69"/>
      <c r="M671" s="69"/>
    </row>
    <row r="672" spans="1:13" ht="12.6">
      <c r="A672" s="71"/>
      <c r="K672" s="69"/>
      <c r="L672" s="69"/>
      <c r="M672" s="69"/>
    </row>
    <row r="673" spans="1:13" ht="12.6">
      <c r="A673" s="71"/>
      <c r="K673" s="69"/>
      <c r="L673" s="69"/>
      <c r="M673" s="69"/>
    </row>
    <row r="674" spans="1:13" ht="12.6">
      <c r="A674" s="71"/>
      <c r="K674" s="69"/>
      <c r="L674" s="69"/>
      <c r="M674" s="69"/>
    </row>
    <row r="675" spans="1:13" ht="12.6">
      <c r="A675" s="71"/>
      <c r="K675" s="69"/>
      <c r="L675" s="69"/>
      <c r="M675" s="69"/>
    </row>
    <row r="676" spans="1:13" ht="12.6">
      <c r="A676" s="71"/>
      <c r="K676" s="69"/>
      <c r="L676" s="69"/>
      <c r="M676" s="69"/>
    </row>
    <row r="677" spans="1:13" ht="12.6">
      <c r="A677" s="71"/>
      <c r="K677" s="69"/>
      <c r="L677" s="69"/>
      <c r="M677" s="69"/>
    </row>
    <row r="678" spans="1:13" ht="12.6">
      <c r="A678" s="71"/>
      <c r="K678" s="69"/>
      <c r="L678" s="69"/>
      <c r="M678" s="69"/>
    </row>
    <row r="679" spans="1:13" ht="12.6">
      <c r="A679" s="71"/>
      <c r="K679" s="69"/>
      <c r="L679" s="69"/>
      <c r="M679" s="69"/>
    </row>
    <row r="680" spans="1:13" ht="12.6">
      <c r="A680" s="71"/>
      <c r="K680" s="69"/>
      <c r="L680" s="69"/>
      <c r="M680" s="69"/>
    </row>
    <row r="681" spans="1:13" ht="12.6">
      <c r="A681" s="71"/>
      <c r="K681" s="69"/>
      <c r="L681" s="69"/>
      <c r="M681" s="69"/>
    </row>
    <row r="682" spans="1:13" ht="12.6">
      <c r="A682" s="71"/>
      <c r="K682" s="69"/>
      <c r="L682" s="69"/>
      <c r="M682" s="69"/>
    </row>
    <row r="683" spans="1:13" ht="12.6">
      <c r="A683" s="71"/>
      <c r="K683" s="69"/>
      <c r="L683" s="69"/>
      <c r="M683" s="69"/>
    </row>
    <row r="684" spans="1:13" ht="12.6">
      <c r="A684" s="71"/>
      <c r="K684" s="69"/>
      <c r="L684" s="69"/>
      <c r="M684" s="69"/>
    </row>
    <row r="685" spans="1:13" ht="12.6">
      <c r="A685" s="71"/>
      <c r="K685" s="69"/>
      <c r="L685" s="69"/>
      <c r="M685" s="69"/>
    </row>
    <row r="686" spans="1:13" ht="12.6">
      <c r="A686" s="71"/>
      <c r="K686" s="69"/>
      <c r="L686" s="69"/>
      <c r="M686" s="69"/>
    </row>
    <row r="687" spans="1:13" ht="12.6">
      <c r="A687" s="71"/>
      <c r="K687" s="69"/>
      <c r="L687" s="69"/>
      <c r="M687" s="69"/>
    </row>
    <row r="688" spans="1:13" ht="12.6">
      <c r="A688" s="71"/>
      <c r="K688" s="69"/>
      <c r="L688" s="69"/>
      <c r="M688" s="69"/>
    </row>
    <row r="689" spans="1:13" ht="12.6">
      <c r="A689" s="71"/>
      <c r="K689" s="69"/>
      <c r="L689" s="69"/>
      <c r="M689" s="69"/>
    </row>
    <row r="690" spans="1:13" ht="12.6">
      <c r="A690" s="71"/>
      <c r="K690" s="69"/>
      <c r="L690" s="69"/>
      <c r="M690" s="69"/>
    </row>
    <row r="691" spans="1:13" ht="12.6">
      <c r="A691" s="71"/>
      <c r="K691" s="69"/>
      <c r="L691" s="69"/>
      <c r="M691" s="69"/>
    </row>
    <row r="692" spans="1:13" ht="12.6">
      <c r="A692" s="71"/>
      <c r="K692" s="69"/>
      <c r="L692" s="69"/>
      <c r="M692" s="69"/>
    </row>
    <row r="693" spans="1:13" ht="12.6">
      <c r="A693" s="71"/>
      <c r="K693" s="69"/>
      <c r="L693" s="69"/>
      <c r="M693" s="69"/>
    </row>
    <row r="694" spans="1:13" ht="12.6">
      <c r="A694" s="71"/>
      <c r="K694" s="69"/>
      <c r="L694" s="69"/>
      <c r="M694" s="69"/>
    </row>
    <row r="695" spans="1:13" ht="12.6">
      <c r="A695" s="71"/>
      <c r="K695" s="69"/>
      <c r="L695" s="69"/>
      <c r="M695" s="69"/>
    </row>
    <row r="696" spans="1:13" ht="12.6">
      <c r="A696" s="71"/>
      <c r="K696" s="69"/>
      <c r="L696" s="69"/>
      <c r="M696" s="69"/>
    </row>
    <row r="697" spans="1:13" ht="12.6">
      <c r="A697" s="71"/>
      <c r="K697" s="69"/>
      <c r="L697" s="69"/>
      <c r="M697" s="69"/>
    </row>
    <row r="698" spans="1:13" ht="12.6">
      <c r="A698" s="71"/>
      <c r="K698" s="69"/>
      <c r="L698" s="69"/>
      <c r="M698" s="69"/>
    </row>
    <row r="699" spans="1:13" ht="12.6">
      <c r="A699" s="71"/>
      <c r="K699" s="69"/>
      <c r="L699" s="69"/>
      <c r="M699" s="69"/>
    </row>
    <row r="700" spans="1:13" ht="12.6">
      <c r="A700" s="71"/>
      <c r="K700" s="69"/>
      <c r="L700" s="69"/>
      <c r="M700" s="69"/>
    </row>
    <row r="701" spans="1:13" ht="12.6">
      <c r="A701" s="71"/>
      <c r="K701" s="69"/>
      <c r="L701" s="69"/>
      <c r="M701" s="69"/>
    </row>
    <row r="702" spans="1:13" ht="12.6">
      <c r="A702" s="71"/>
      <c r="K702" s="69"/>
      <c r="L702" s="69"/>
      <c r="M702" s="69"/>
    </row>
    <row r="703" spans="1:13" ht="12.6">
      <c r="A703" s="71"/>
      <c r="K703" s="69"/>
      <c r="L703" s="69"/>
      <c r="M703" s="69"/>
    </row>
    <row r="704" spans="1:13" ht="12.6">
      <c r="A704" s="71"/>
      <c r="K704" s="69"/>
      <c r="L704" s="69"/>
      <c r="M704" s="69"/>
    </row>
    <row r="705" spans="1:13" ht="12.6">
      <c r="A705" s="71"/>
      <c r="K705" s="69"/>
      <c r="L705" s="69"/>
      <c r="M705" s="69"/>
    </row>
    <row r="706" spans="1:13" ht="12.6">
      <c r="A706" s="71"/>
      <c r="K706" s="69"/>
      <c r="L706" s="69"/>
      <c r="M706" s="69"/>
    </row>
    <row r="707" spans="1:13" ht="12.6">
      <c r="A707" s="71"/>
      <c r="K707" s="69"/>
      <c r="L707" s="69"/>
      <c r="M707" s="69"/>
    </row>
    <row r="708" spans="1:13" ht="12.6">
      <c r="A708" s="71"/>
      <c r="K708" s="69"/>
      <c r="L708" s="69"/>
      <c r="M708" s="69"/>
    </row>
    <row r="709" spans="1:13" ht="12.6">
      <c r="A709" s="71"/>
      <c r="K709" s="69"/>
      <c r="L709" s="69"/>
      <c r="M709" s="69"/>
    </row>
    <row r="710" spans="1:13" ht="12.6">
      <c r="A710" s="71"/>
      <c r="K710" s="69"/>
      <c r="L710" s="69"/>
      <c r="M710" s="69"/>
    </row>
    <row r="711" spans="1:13" ht="12.6">
      <c r="A711" s="71"/>
      <c r="K711" s="69"/>
      <c r="L711" s="69"/>
      <c r="M711" s="69"/>
    </row>
    <row r="712" spans="1:13" ht="12.6">
      <c r="A712" s="71"/>
      <c r="K712" s="69"/>
      <c r="L712" s="69"/>
      <c r="M712" s="69"/>
    </row>
    <row r="713" spans="1:13" ht="12.6">
      <c r="A713" s="71"/>
      <c r="K713" s="69"/>
      <c r="L713" s="69"/>
      <c r="M713" s="69"/>
    </row>
    <row r="714" spans="1:13" ht="12.6">
      <c r="A714" s="71"/>
      <c r="K714" s="69"/>
      <c r="L714" s="69"/>
      <c r="M714" s="69"/>
    </row>
    <row r="715" spans="1:13" ht="12.6">
      <c r="A715" s="71"/>
      <c r="K715" s="69"/>
      <c r="L715" s="69"/>
      <c r="M715" s="69"/>
    </row>
    <row r="716" spans="1:13" ht="12.6">
      <c r="A716" s="71"/>
      <c r="K716" s="69"/>
      <c r="L716" s="69"/>
      <c r="M716" s="69"/>
    </row>
    <row r="717" spans="1:13" ht="12.6">
      <c r="A717" s="71"/>
      <c r="K717" s="69"/>
      <c r="L717" s="69"/>
      <c r="M717" s="69"/>
    </row>
    <row r="718" spans="1:13" ht="12.6">
      <c r="A718" s="71"/>
      <c r="K718" s="69"/>
      <c r="L718" s="69"/>
      <c r="M718" s="69"/>
    </row>
    <row r="719" spans="1:13" ht="12.6">
      <c r="A719" s="71"/>
      <c r="K719" s="69"/>
      <c r="L719" s="69"/>
      <c r="M719" s="69"/>
    </row>
    <row r="720" spans="1:13" ht="12.6">
      <c r="A720" s="71"/>
      <c r="K720" s="69"/>
      <c r="L720" s="69"/>
      <c r="M720" s="69"/>
    </row>
    <row r="721" spans="1:13" ht="12.6">
      <c r="A721" s="71"/>
      <c r="K721" s="69"/>
      <c r="L721" s="69"/>
      <c r="M721" s="69"/>
    </row>
    <row r="722" spans="1:13" ht="12.6">
      <c r="A722" s="71"/>
      <c r="K722" s="69"/>
      <c r="L722" s="69"/>
      <c r="M722" s="69"/>
    </row>
    <row r="723" spans="1:13" ht="12.6">
      <c r="A723" s="71"/>
      <c r="K723" s="69"/>
      <c r="L723" s="69"/>
      <c r="M723" s="69"/>
    </row>
    <row r="724" spans="1:13" ht="12.6">
      <c r="A724" s="71"/>
      <c r="K724" s="69"/>
      <c r="L724" s="69"/>
      <c r="M724" s="69"/>
    </row>
    <row r="725" spans="1:13" ht="12.6">
      <c r="A725" s="71"/>
      <c r="K725" s="69"/>
      <c r="L725" s="69"/>
      <c r="M725" s="69"/>
    </row>
    <row r="726" spans="1:13" ht="12.6">
      <c r="A726" s="71"/>
      <c r="K726" s="69"/>
      <c r="L726" s="69"/>
      <c r="M726" s="69"/>
    </row>
    <row r="727" spans="1:13" ht="12.6">
      <c r="A727" s="71"/>
      <c r="K727" s="69"/>
      <c r="L727" s="69"/>
      <c r="M727" s="69"/>
    </row>
    <row r="728" spans="1:13" ht="12.6">
      <c r="A728" s="71"/>
      <c r="K728" s="69"/>
      <c r="L728" s="69"/>
      <c r="M728" s="69"/>
    </row>
    <row r="729" spans="1:13" ht="12.6">
      <c r="A729" s="71"/>
      <c r="K729" s="69"/>
      <c r="L729" s="69"/>
      <c r="M729" s="69"/>
    </row>
    <row r="730" spans="1:13" ht="12.6">
      <c r="A730" s="71"/>
      <c r="K730" s="69"/>
      <c r="L730" s="69"/>
      <c r="M730" s="69"/>
    </row>
    <row r="731" spans="1:13" ht="12.6">
      <c r="A731" s="71"/>
      <c r="K731" s="69"/>
      <c r="L731" s="69"/>
      <c r="M731" s="69"/>
    </row>
    <row r="732" spans="1:13" ht="12.6">
      <c r="A732" s="71"/>
      <c r="K732" s="69"/>
      <c r="L732" s="69"/>
      <c r="M732" s="69"/>
    </row>
    <row r="733" spans="1:13" ht="12.6">
      <c r="A733" s="71"/>
      <c r="K733" s="69"/>
      <c r="L733" s="69"/>
      <c r="M733" s="69"/>
    </row>
    <row r="734" spans="1:13" ht="12.6">
      <c r="A734" s="71"/>
      <c r="K734" s="69"/>
      <c r="L734" s="69"/>
      <c r="M734" s="69"/>
    </row>
    <row r="735" spans="1:13" ht="12.6">
      <c r="A735" s="71"/>
      <c r="K735" s="69"/>
      <c r="L735" s="69"/>
      <c r="M735" s="69"/>
    </row>
    <row r="736" spans="1:13" ht="12.6">
      <c r="A736" s="71"/>
      <c r="K736" s="69"/>
      <c r="L736" s="69"/>
      <c r="M736" s="69"/>
    </row>
    <row r="737" spans="1:13" ht="12.6">
      <c r="A737" s="71"/>
      <c r="K737" s="69"/>
      <c r="L737" s="69"/>
      <c r="M737" s="69"/>
    </row>
    <row r="738" spans="1:13" ht="12.6">
      <c r="A738" s="71"/>
      <c r="K738" s="69"/>
      <c r="L738" s="69"/>
      <c r="M738" s="69"/>
    </row>
    <row r="739" spans="1:13" ht="12.6">
      <c r="A739" s="71"/>
      <c r="K739" s="69"/>
      <c r="L739" s="69"/>
      <c r="M739" s="69"/>
    </row>
    <row r="740" spans="1:13" ht="12.6">
      <c r="A740" s="71"/>
      <c r="K740" s="69"/>
      <c r="L740" s="69"/>
      <c r="M740" s="69"/>
    </row>
    <row r="741" spans="1:13" ht="12.6">
      <c r="A741" s="71"/>
      <c r="K741" s="69"/>
      <c r="L741" s="69"/>
      <c r="M741" s="69"/>
    </row>
    <row r="742" spans="1:13" ht="12.6">
      <c r="A742" s="71"/>
      <c r="K742" s="69"/>
      <c r="L742" s="69"/>
      <c r="M742" s="69"/>
    </row>
    <row r="743" spans="1:13" ht="12.6">
      <c r="A743" s="71"/>
      <c r="K743" s="69"/>
      <c r="L743" s="69"/>
      <c r="M743" s="69"/>
    </row>
    <row r="744" spans="1:13" ht="12.6">
      <c r="A744" s="71"/>
      <c r="K744" s="69"/>
      <c r="L744" s="69"/>
      <c r="M744" s="69"/>
    </row>
    <row r="745" spans="1:13" ht="12.6">
      <c r="A745" s="71"/>
      <c r="K745" s="69"/>
      <c r="L745" s="69"/>
      <c r="M745" s="69"/>
    </row>
    <row r="746" spans="1:13" ht="12.6">
      <c r="A746" s="71"/>
      <c r="K746" s="69"/>
      <c r="L746" s="69"/>
      <c r="M746" s="69"/>
    </row>
    <row r="747" spans="1:13" ht="12.6">
      <c r="A747" s="71"/>
      <c r="K747" s="69"/>
      <c r="L747" s="69"/>
      <c r="M747" s="69"/>
    </row>
    <row r="748" spans="1:13" ht="12.6">
      <c r="A748" s="71"/>
      <c r="K748" s="69"/>
      <c r="L748" s="69"/>
      <c r="M748" s="69"/>
    </row>
    <row r="749" spans="1:13" ht="12.6">
      <c r="A749" s="71"/>
      <c r="K749" s="69"/>
      <c r="L749" s="69"/>
      <c r="M749" s="69"/>
    </row>
    <row r="750" spans="1:13" ht="12.6">
      <c r="A750" s="71"/>
      <c r="K750" s="69"/>
      <c r="L750" s="69"/>
      <c r="M750" s="69"/>
    </row>
    <row r="751" spans="1:13" ht="12.6">
      <c r="A751" s="71"/>
      <c r="K751" s="69"/>
      <c r="L751" s="69"/>
      <c r="M751" s="69"/>
    </row>
    <row r="752" spans="1:13" ht="12.6">
      <c r="A752" s="71"/>
      <c r="K752" s="69"/>
      <c r="L752" s="69"/>
      <c r="M752" s="69"/>
    </row>
    <row r="753" spans="1:13" ht="12.6">
      <c r="A753" s="71"/>
      <c r="K753" s="69"/>
      <c r="L753" s="69"/>
      <c r="M753" s="69"/>
    </row>
    <row r="754" spans="1:13" ht="12.6">
      <c r="A754" s="71"/>
      <c r="K754" s="69"/>
      <c r="L754" s="69"/>
      <c r="M754" s="69"/>
    </row>
    <row r="755" spans="1:13" ht="12.6">
      <c r="A755" s="71"/>
      <c r="K755" s="69"/>
      <c r="L755" s="69"/>
      <c r="M755" s="69"/>
    </row>
    <row r="756" spans="1:13" ht="12.6">
      <c r="A756" s="71"/>
      <c r="K756" s="69"/>
      <c r="L756" s="69"/>
      <c r="M756" s="69"/>
    </row>
    <row r="757" spans="1:13" ht="12.6">
      <c r="A757" s="71"/>
      <c r="K757" s="69"/>
      <c r="L757" s="69"/>
      <c r="M757" s="69"/>
    </row>
    <row r="758" spans="1:13" ht="12.6">
      <c r="A758" s="71"/>
      <c r="K758" s="69"/>
      <c r="L758" s="69"/>
      <c r="M758" s="69"/>
    </row>
    <row r="759" spans="1:13" ht="12.6">
      <c r="A759" s="71"/>
      <c r="K759" s="69"/>
      <c r="L759" s="69"/>
      <c r="M759" s="69"/>
    </row>
    <row r="760" spans="1:13" ht="12.6">
      <c r="A760" s="71"/>
      <c r="K760" s="69"/>
      <c r="L760" s="69"/>
      <c r="M760" s="69"/>
    </row>
    <row r="761" spans="1:13" ht="12.6">
      <c r="A761" s="71"/>
      <c r="K761" s="69"/>
      <c r="L761" s="69"/>
      <c r="M761" s="69"/>
    </row>
    <row r="762" spans="1:13" ht="12.6">
      <c r="A762" s="71"/>
      <c r="K762" s="69"/>
      <c r="L762" s="69"/>
      <c r="M762" s="69"/>
    </row>
    <row r="763" spans="1:13" ht="12.6">
      <c r="A763" s="71"/>
      <c r="K763" s="69"/>
      <c r="L763" s="69"/>
      <c r="M763" s="69"/>
    </row>
    <row r="764" spans="1:13" ht="12.6">
      <c r="A764" s="71"/>
      <c r="K764" s="69"/>
      <c r="L764" s="69"/>
      <c r="M764" s="69"/>
    </row>
    <row r="765" spans="1:13" ht="12.6">
      <c r="A765" s="71"/>
      <c r="K765" s="69"/>
      <c r="L765" s="69"/>
      <c r="M765" s="69"/>
    </row>
    <row r="766" spans="1:13" ht="12.6">
      <c r="A766" s="71"/>
      <c r="K766" s="69"/>
      <c r="L766" s="69"/>
      <c r="M766" s="69"/>
    </row>
    <row r="767" spans="1:13" ht="12.6">
      <c r="A767" s="71"/>
      <c r="K767" s="69"/>
      <c r="L767" s="69"/>
      <c r="M767" s="69"/>
    </row>
    <row r="768" spans="1:13" ht="12.6">
      <c r="A768" s="71"/>
      <c r="K768" s="69"/>
      <c r="L768" s="69"/>
      <c r="M768" s="69"/>
    </row>
    <row r="769" spans="1:13" ht="12.6">
      <c r="A769" s="71"/>
      <c r="K769" s="69"/>
      <c r="L769" s="69"/>
      <c r="M769" s="69"/>
    </row>
    <row r="770" spans="1:13" ht="12.6">
      <c r="A770" s="71"/>
      <c r="K770" s="69"/>
      <c r="L770" s="69"/>
      <c r="M770" s="69"/>
    </row>
    <row r="771" spans="1:13" ht="12.6">
      <c r="A771" s="71"/>
      <c r="K771" s="69"/>
      <c r="L771" s="69"/>
      <c r="M771" s="69"/>
    </row>
    <row r="772" spans="1:13" ht="12.6">
      <c r="A772" s="71"/>
      <c r="K772" s="69"/>
      <c r="L772" s="69"/>
      <c r="M772" s="69"/>
    </row>
    <row r="773" spans="1:13" ht="12.6">
      <c r="A773" s="71"/>
      <c r="K773" s="69"/>
      <c r="L773" s="69"/>
      <c r="M773" s="69"/>
    </row>
    <row r="774" spans="1:13" ht="12.6">
      <c r="A774" s="71"/>
      <c r="K774" s="69"/>
      <c r="L774" s="69"/>
      <c r="M774" s="69"/>
    </row>
    <row r="775" spans="1:13" ht="12.6">
      <c r="A775" s="71"/>
      <c r="K775" s="69"/>
      <c r="L775" s="69"/>
      <c r="M775" s="69"/>
    </row>
    <row r="776" spans="1:13" ht="12.6">
      <c r="A776" s="71"/>
      <c r="K776" s="69"/>
      <c r="L776" s="69"/>
      <c r="M776" s="69"/>
    </row>
    <row r="777" spans="1:13" ht="12.6">
      <c r="A777" s="71"/>
      <c r="K777" s="69"/>
      <c r="L777" s="69"/>
      <c r="M777" s="69"/>
    </row>
    <row r="778" spans="1:13" ht="12.6">
      <c r="A778" s="71"/>
      <c r="K778" s="69"/>
      <c r="L778" s="69"/>
      <c r="M778" s="69"/>
    </row>
    <row r="779" spans="1:13" ht="12.6">
      <c r="A779" s="71"/>
      <c r="K779" s="69"/>
      <c r="L779" s="69"/>
      <c r="M779" s="69"/>
    </row>
    <row r="780" spans="1:13" ht="12.6">
      <c r="A780" s="71"/>
      <c r="K780" s="69"/>
      <c r="L780" s="69"/>
      <c r="M780" s="69"/>
    </row>
    <row r="781" spans="1:13" ht="12.6">
      <c r="A781" s="71"/>
      <c r="K781" s="69"/>
      <c r="L781" s="69"/>
      <c r="M781" s="69"/>
    </row>
    <row r="782" spans="1:13" ht="12.6">
      <c r="A782" s="71"/>
      <c r="K782" s="69"/>
      <c r="L782" s="69"/>
      <c r="M782" s="69"/>
    </row>
    <row r="783" spans="1:13" ht="12.6">
      <c r="A783" s="71"/>
      <c r="K783" s="69"/>
      <c r="L783" s="69"/>
      <c r="M783" s="69"/>
    </row>
    <row r="784" spans="1:13" ht="12.6">
      <c r="A784" s="71"/>
      <c r="K784" s="69"/>
      <c r="L784" s="69"/>
      <c r="M784" s="69"/>
    </row>
    <row r="785" spans="1:13" ht="12.6">
      <c r="A785" s="71"/>
      <c r="K785" s="69"/>
      <c r="L785" s="69"/>
      <c r="M785" s="69"/>
    </row>
    <row r="786" spans="1:13" ht="12.6">
      <c r="A786" s="71"/>
      <c r="K786" s="69"/>
      <c r="L786" s="69"/>
      <c r="M786" s="69"/>
    </row>
    <row r="787" spans="1:13" ht="12.6">
      <c r="A787" s="71"/>
      <c r="K787" s="69"/>
      <c r="L787" s="69"/>
      <c r="M787" s="69"/>
    </row>
    <row r="788" spans="1:13" ht="12.6">
      <c r="A788" s="71"/>
      <c r="K788" s="69"/>
      <c r="L788" s="69"/>
      <c r="M788" s="69"/>
    </row>
    <row r="789" spans="1:13" ht="12.6">
      <c r="A789" s="71"/>
      <c r="K789" s="69"/>
      <c r="L789" s="69"/>
      <c r="M789" s="69"/>
    </row>
    <row r="790" spans="1:13" ht="12.6">
      <c r="A790" s="71"/>
      <c r="K790" s="69"/>
      <c r="L790" s="69"/>
      <c r="M790" s="69"/>
    </row>
    <row r="791" spans="1:13" ht="12.6">
      <c r="A791" s="71"/>
      <c r="K791" s="69"/>
      <c r="L791" s="69"/>
      <c r="M791" s="69"/>
    </row>
    <row r="792" spans="1:13" ht="12.6">
      <c r="A792" s="71"/>
      <c r="K792" s="69"/>
      <c r="L792" s="69"/>
      <c r="M792" s="69"/>
    </row>
    <row r="793" spans="1:13" ht="12.6">
      <c r="A793" s="71"/>
      <c r="K793" s="69"/>
      <c r="L793" s="69"/>
      <c r="M793" s="69"/>
    </row>
    <row r="794" spans="1:13" ht="12.6">
      <c r="A794" s="71"/>
      <c r="K794" s="69"/>
      <c r="L794" s="69"/>
      <c r="M794" s="69"/>
    </row>
    <row r="795" spans="1:13" ht="12.6">
      <c r="A795" s="71"/>
      <c r="K795" s="69"/>
      <c r="L795" s="69"/>
      <c r="M795" s="69"/>
    </row>
    <row r="796" spans="1:13" ht="12.6">
      <c r="A796" s="71"/>
      <c r="K796" s="69"/>
      <c r="L796" s="69"/>
      <c r="M796" s="69"/>
    </row>
    <row r="797" spans="1:13" ht="12.6">
      <c r="A797" s="71"/>
      <c r="K797" s="69"/>
      <c r="L797" s="69"/>
      <c r="M797" s="69"/>
    </row>
    <row r="798" spans="1:13" ht="12.6">
      <c r="A798" s="71"/>
      <c r="K798" s="69"/>
      <c r="L798" s="69"/>
      <c r="M798" s="69"/>
    </row>
    <row r="799" spans="1:13" ht="12.6">
      <c r="A799" s="71"/>
      <c r="K799" s="69"/>
      <c r="L799" s="69"/>
      <c r="M799" s="69"/>
    </row>
    <row r="800" spans="1:13" ht="12.6">
      <c r="A800" s="71"/>
      <c r="K800" s="69"/>
      <c r="L800" s="69"/>
      <c r="M800" s="69"/>
    </row>
    <row r="801" spans="1:13" ht="12.6">
      <c r="A801" s="71"/>
      <c r="K801" s="69"/>
      <c r="L801" s="69"/>
      <c r="M801" s="69"/>
    </row>
    <row r="802" spans="1:13" ht="12.6">
      <c r="A802" s="71"/>
      <c r="K802" s="69"/>
      <c r="L802" s="69"/>
      <c r="M802" s="69"/>
    </row>
    <row r="803" spans="1:13" ht="12.6">
      <c r="A803" s="71"/>
      <c r="K803" s="69"/>
      <c r="L803" s="69"/>
      <c r="M803" s="69"/>
    </row>
    <row r="804" spans="1:13" ht="12.6">
      <c r="A804" s="71"/>
      <c r="K804" s="69"/>
      <c r="L804" s="69"/>
      <c r="M804" s="69"/>
    </row>
    <row r="805" spans="1:13" ht="12.6">
      <c r="A805" s="71"/>
      <c r="K805" s="69"/>
      <c r="L805" s="69"/>
      <c r="M805" s="69"/>
    </row>
    <row r="806" spans="1:13" ht="12.6">
      <c r="A806" s="71"/>
      <c r="K806" s="69"/>
      <c r="L806" s="69"/>
      <c r="M806" s="69"/>
    </row>
    <row r="807" spans="1:13" ht="12.6">
      <c r="A807" s="71"/>
      <c r="K807" s="69"/>
      <c r="L807" s="69"/>
      <c r="M807" s="69"/>
    </row>
    <row r="808" spans="1:13" ht="12.6">
      <c r="A808" s="71"/>
      <c r="K808" s="69"/>
      <c r="L808" s="69"/>
      <c r="M808" s="69"/>
    </row>
    <row r="809" spans="1:13" ht="12.6">
      <c r="A809" s="71"/>
      <c r="K809" s="69"/>
      <c r="L809" s="69"/>
      <c r="M809" s="69"/>
    </row>
    <row r="810" spans="1:13" ht="12.6">
      <c r="A810" s="71"/>
      <c r="K810" s="69"/>
      <c r="L810" s="69"/>
      <c r="M810" s="69"/>
    </row>
    <row r="811" spans="1:13" ht="12.6">
      <c r="A811" s="71"/>
      <c r="K811" s="69"/>
      <c r="L811" s="69"/>
      <c r="M811" s="69"/>
    </row>
    <row r="812" spans="1:13" ht="12.6">
      <c r="A812" s="71"/>
      <c r="K812" s="69"/>
      <c r="L812" s="69"/>
      <c r="M812" s="69"/>
    </row>
    <row r="813" spans="1:13" ht="12.6">
      <c r="A813" s="71"/>
      <c r="K813" s="69"/>
      <c r="L813" s="69"/>
      <c r="M813" s="69"/>
    </row>
    <row r="814" spans="1:13" ht="12.6">
      <c r="A814" s="71"/>
      <c r="K814" s="69"/>
      <c r="L814" s="69"/>
      <c r="M814" s="69"/>
    </row>
    <row r="815" spans="1:13" ht="12.6">
      <c r="A815" s="71"/>
      <c r="K815" s="69"/>
      <c r="L815" s="69"/>
      <c r="M815" s="69"/>
    </row>
    <row r="816" spans="1:13" ht="12.6">
      <c r="A816" s="71"/>
      <c r="K816" s="69"/>
      <c r="L816" s="69"/>
      <c r="M816" s="69"/>
    </row>
    <row r="817" spans="1:13" ht="12.6">
      <c r="A817" s="71"/>
      <c r="K817" s="69"/>
      <c r="L817" s="69"/>
      <c r="M817" s="69"/>
    </row>
    <row r="818" spans="1:13" ht="12.6">
      <c r="A818" s="71"/>
      <c r="K818" s="69"/>
      <c r="L818" s="69"/>
      <c r="M818" s="69"/>
    </row>
    <row r="819" spans="1:13" ht="12.6">
      <c r="A819" s="71"/>
      <c r="K819" s="69"/>
      <c r="L819" s="69"/>
      <c r="M819" s="69"/>
    </row>
    <row r="820" spans="1:13" ht="12.6">
      <c r="A820" s="71"/>
      <c r="K820" s="69"/>
      <c r="L820" s="69"/>
      <c r="M820" s="69"/>
    </row>
    <row r="821" spans="1:13" ht="12.6">
      <c r="A821" s="71"/>
      <c r="K821" s="69"/>
      <c r="L821" s="69"/>
      <c r="M821" s="69"/>
    </row>
    <row r="822" spans="1:13" ht="12.6">
      <c r="A822" s="71"/>
      <c r="K822" s="69"/>
      <c r="L822" s="69"/>
      <c r="M822" s="69"/>
    </row>
    <row r="823" spans="1:13" ht="12.6">
      <c r="A823" s="71"/>
      <c r="K823" s="69"/>
      <c r="L823" s="69"/>
      <c r="M823" s="69"/>
    </row>
    <row r="824" spans="1:13" ht="12.6">
      <c r="A824" s="71"/>
      <c r="K824" s="69"/>
      <c r="L824" s="69"/>
      <c r="M824" s="69"/>
    </row>
    <row r="825" spans="1:13" ht="12.6">
      <c r="A825" s="71"/>
      <c r="K825" s="69"/>
      <c r="L825" s="69"/>
      <c r="M825" s="69"/>
    </row>
    <row r="826" spans="1:13" ht="12.6">
      <c r="A826" s="71"/>
      <c r="K826" s="69"/>
      <c r="L826" s="69"/>
      <c r="M826" s="69"/>
    </row>
    <row r="827" spans="1:13" ht="12.6">
      <c r="A827" s="71"/>
      <c r="K827" s="69"/>
      <c r="L827" s="69"/>
      <c r="M827" s="69"/>
    </row>
    <row r="828" spans="1:13" ht="12.6">
      <c r="A828" s="71"/>
      <c r="K828" s="69"/>
      <c r="L828" s="69"/>
      <c r="M828" s="69"/>
    </row>
    <row r="829" spans="1:13" ht="12.6">
      <c r="A829" s="71"/>
      <c r="K829" s="69"/>
      <c r="L829" s="69"/>
      <c r="M829" s="69"/>
    </row>
    <row r="830" spans="1:13" ht="12.6">
      <c r="A830" s="71"/>
      <c r="K830" s="69"/>
      <c r="L830" s="69"/>
      <c r="M830" s="69"/>
    </row>
    <row r="831" spans="1:13" ht="12.6">
      <c r="A831" s="71"/>
      <c r="K831" s="69"/>
      <c r="L831" s="69"/>
      <c r="M831" s="69"/>
    </row>
    <row r="832" spans="1:13" ht="12.6">
      <c r="A832" s="71"/>
      <c r="K832" s="69"/>
      <c r="L832" s="69"/>
      <c r="M832" s="69"/>
    </row>
    <row r="833" spans="1:13" ht="12.6">
      <c r="A833" s="71"/>
      <c r="K833" s="69"/>
      <c r="L833" s="69"/>
      <c r="M833" s="69"/>
    </row>
    <row r="834" spans="1:13" ht="12.6">
      <c r="A834" s="71"/>
      <c r="K834" s="69"/>
      <c r="L834" s="69"/>
      <c r="M834" s="69"/>
    </row>
    <row r="835" spans="1:13" ht="12.6">
      <c r="A835" s="71"/>
      <c r="K835" s="69"/>
      <c r="L835" s="69"/>
      <c r="M835" s="69"/>
    </row>
    <row r="836" spans="1:13" ht="12.6">
      <c r="A836" s="71"/>
      <c r="K836" s="69"/>
      <c r="L836" s="69"/>
      <c r="M836" s="69"/>
    </row>
    <row r="837" spans="1:13" ht="12.6">
      <c r="A837" s="71"/>
      <c r="K837" s="69"/>
      <c r="L837" s="69"/>
      <c r="M837" s="69"/>
    </row>
    <row r="838" spans="1:13" ht="12.6">
      <c r="A838" s="71"/>
      <c r="K838" s="69"/>
      <c r="L838" s="69"/>
      <c r="M838" s="69"/>
    </row>
    <row r="839" spans="1:13" ht="12.6">
      <c r="A839" s="71"/>
      <c r="K839" s="69"/>
      <c r="L839" s="69"/>
      <c r="M839" s="69"/>
    </row>
    <row r="840" spans="1:13" ht="12.6">
      <c r="A840" s="71"/>
      <c r="K840" s="69"/>
      <c r="L840" s="69"/>
      <c r="M840" s="69"/>
    </row>
    <row r="841" spans="1:13" ht="12.6">
      <c r="A841" s="71"/>
      <c r="K841" s="69"/>
      <c r="L841" s="69"/>
      <c r="M841" s="69"/>
    </row>
    <row r="842" spans="1:13" ht="12.6">
      <c r="A842" s="71"/>
      <c r="K842" s="69"/>
      <c r="L842" s="69"/>
      <c r="M842" s="69"/>
    </row>
    <row r="843" spans="1:13" ht="12.6">
      <c r="A843" s="71"/>
      <c r="K843" s="69"/>
      <c r="L843" s="69"/>
      <c r="M843" s="69"/>
    </row>
    <row r="844" spans="1:13" ht="12.6">
      <c r="A844" s="71"/>
      <c r="K844" s="69"/>
      <c r="L844" s="69"/>
      <c r="M844" s="69"/>
    </row>
    <row r="845" spans="1:13" ht="12.6">
      <c r="A845" s="71"/>
      <c r="K845" s="69"/>
      <c r="L845" s="69"/>
      <c r="M845" s="69"/>
    </row>
    <row r="846" spans="1:13" ht="12.6">
      <c r="A846" s="71"/>
      <c r="K846" s="69"/>
      <c r="L846" s="69"/>
      <c r="M846" s="69"/>
    </row>
    <row r="847" spans="1:13" ht="12.6">
      <c r="A847" s="71"/>
      <c r="K847" s="69"/>
      <c r="L847" s="69"/>
      <c r="M847" s="69"/>
    </row>
    <row r="848" spans="1:13" ht="12.6">
      <c r="A848" s="71"/>
      <c r="K848" s="69"/>
      <c r="L848" s="69"/>
      <c r="M848" s="69"/>
    </row>
    <row r="849" spans="1:13" ht="12.6">
      <c r="A849" s="71"/>
      <c r="K849" s="69"/>
      <c r="L849" s="69"/>
      <c r="M849" s="69"/>
    </row>
    <row r="850" spans="1:13" ht="12.6">
      <c r="A850" s="71"/>
      <c r="K850" s="69"/>
      <c r="L850" s="69"/>
      <c r="M850" s="69"/>
    </row>
    <row r="851" spans="1:13" ht="12.6">
      <c r="A851" s="71"/>
      <c r="K851" s="69"/>
      <c r="L851" s="69"/>
      <c r="M851" s="69"/>
    </row>
    <row r="852" spans="1:13" ht="12.6">
      <c r="A852" s="71"/>
      <c r="K852" s="69"/>
      <c r="L852" s="69"/>
      <c r="M852" s="69"/>
    </row>
    <row r="853" spans="1:13" ht="12.6">
      <c r="A853" s="71"/>
      <c r="K853" s="69"/>
      <c r="L853" s="69"/>
      <c r="M853" s="69"/>
    </row>
    <row r="854" spans="1:13" ht="12.6">
      <c r="A854" s="71"/>
      <c r="K854" s="69"/>
      <c r="L854" s="69"/>
      <c r="M854" s="69"/>
    </row>
    <row r="855" spans="1:13" ht="12.6">
      <c r="A855" s="71"/>
      <c r="K855" s="69"/>
      <c r="L855" s="69"/>
      <c r="M855" s="69"/>
    </row>
    <row r="856" spans="1:13" ht="12.6">
      <c r="A856" s="71"/>
      <c r="K856" s="69"/>
      <c r="L856" s="69"/>
      <c r="M856" s="69"/>
    </row>
    <row r="857" spans="1:13" ht="12.6">
      <c r="A857" s="71"/>
      <c r="K857" s="69"/>
      <c r="L857" s="69"/>
      <c r="M857" s="69"/>
    </row>
    <row r="858" spans="1:13" ht="12.6">
      <c r="A858" s="71"/>
      <c r="K858" s="69"/>
      <c r="L858" s="69"/>
      <c r="M858" s="69"/>
    </row>
    <row r="859" spans="1:13" ht="12.6">
      <c r="A859" s="71"/>
      <c r="K859" s="69"/>
      <c r="L859" s="69"/>
      <c r="M859" s="69"/>
    </row>
    <row r="860" spans="1:13" ht="12.6">
      <c r="A860" s="71"/>
      <c r="K860" s="69"/>
      <c r="L860" s="69"/>
      <c r="M860" s="69"/>
    </row>
    <row r="861" spans="1:13" ht="12.6">
      <c r="A861" s="71"/>
      <c r="K861" s="69"/>
      <c r="L861" s="69"/>
      <c r="M861" s="69"/>
    </row>
    <row r="862" spans="1:13" ht="12.6">
      <c r="A862" s="71"/>
      <c r="K862" s="69"/>
      <c r="L862" s="69"/>
      <c r="M862" s="69"/>
    </row>
    <row r="863" spans="1:13" ht="12.6">
      <c r="A863" s="71"/>
      <c r="K863" s="69"/>
      <c r="L863" s="69"/>
      <c r="M863" s="69"/>
    </row>
    <row r="864" spans="1:13" ht="12.6">
      <c r="A864" s="71"/>
      <c r="K864" s="69"/>
      <c r="L864" s="69"/>
      <c r="M864" s="69"/>
    </row>
    <row r="865" spans="1:13" ht="12.6">
      <c r="A865" s="71"/>
      <c r="K865" s="69"/>
      <c r="L865" s="69"/>
      <c r="M865" s="69"/>
    </row>
    <row r="866" spans="1:13" ht="12.6">
      <c r="A866" s="71"/>
      <c r="K866" s="69"/>
      <c r="L866" s="69"/>
      <c r="M866" s="69"/>
    </row>
    <row r="867" spans="1:13" ht="12.6">
      <c r="A867" s="71"/>
      <c r="K867" s="69"/>
      <c r="L867" s="69"/>
      <c r="M867" s="69"/>
    </row>
    <row r="868" spans="1:13" ht="12.6">
      <c r="A868" s="71"/>
      <c r="K868" s="69"/>
      <c r="L868" s="69"/>
      <c r="M868" s="69"/>
    </row>
    <row r="869" spans="1:13" ht="12.6">
      <c r="A869" s="71"/>
      <c r="K869" s="69"/>
      <c r="L869" s="69"/>
      <c r="M869" s="69"/>
    </row>
    <row r="870" spans="1:13" ht="12.6">
      <c r="A870" s="71"/>
      <c r="K870" s="69"/>
      <c r="L870" s="69"/>
      <c r="M870" s="69"/>
    </row>
    <row r="871" spans="1:13" ht="12.6">
      <c r="A871" s="71"/>
      <c r="K871" s="69"/>
      <c r="L871" s="69"/>
      <c r="M871" s="69"/>
    </row>
    <row r="872" spans="1:13" ht="12.6">
      <c r="A872" s="71"/>
      <c r="K872" s="69"/>
      <c r="L872" s="69"/>
      <c r="M872" s="69"/>
    </row>
    <row r="873" spans="1:13" ht="12.6">
      <c r="A873" s="71"/>
      <c r="K873" s="69"/>
      <c r="L873" s="69"/>
      <c r="M873" s="69"/>
    </row>
    <row r="874" spans="1:13" ht="12.6">
      <c r="A874" s="71"/>
      <c r="K874" s="69"/>
      <c r="L874" s="69"/>
      <c r="M874" s="69"/>
    </row>
    <row r="875" spans="1:13" ht="12.6">
      <c r="A875" s="71"/>
      <c r="K875" s="69"/>
      <c r="L875" s="69"/>
      <c r="M875" s="69"/>
    </row>
    <row r="876" spans="1:13" ht="12.6">
      <c r="A876" s="71"/>
      <c r="K876" s="69"/>
      <c r="L876" s="69"/>
      <c r="M876" s="69"/>
    </row>
    <row r="877" spans="1:13" ht="12.6">
      <c r="A877" s="71"/>
      <c r="K877" s="69"/>
      <c r="L877" s="69"/>
      <c r="M877" s="69"/>
    </row>
    <row r="878" spans="1:13" ht="12.6">
      <c r="A878" s="71"/>
      <c r="K878" s="69"/>
      <c r="L878" s="69"/>
      <c r="M878" s="69"/>
    </row>
    <row r="879" spans="1:13" ht="12.6">
      <c r="A879" s="71"/>
      <c r="K879" s="69"/>
      <c r="L879" s="69"/>
      <c r="M879" s="69"/>
    </row>
    <row r="880" spans="1:13" ht="12.6">
      <c r="A880" s="71"/>
      <c r="K880" s="69"/>
      <c r="L880" s="69"/>
      <c r="M880" s="69"/>
    </row>
    <row r="881" spans="1:13" ht="12.6">
      <c r="A881" s="71"/>
      <c r="K881" s="69"/>
      <c r="L881" s="69"/>
      <c r="M881" s="69"/>
    </row>
    <row r="882" spans="1:13" ht="12.6">
      <c r="A882" s="71"/>
      <c r="K882" s="69"/>
      <c r="L882" s="69"/>
      <c r="M882" s="69"/>
    </row>
    <row r="883" spans="1:13" ht="12.6">
      <c r="A883" s="71"/>
      <c r="K883" s="69"/>
      <c r="L883" s="69"/>
      <c r="M883" s="69"/>
    </row>
    <row r="884" spans="1:13" ht="12.6">
      <c r="A884" s="71"/>
      <c r="K884" s="69"/>
      <c r="L884" s="69"/>
      <c r="M884" s="69"/>
    </row>
    <row r="885" spans="1:13" ht="12.6">
      <c r="A885" s="71"/>
      <c r="K885" s="69"/>
      <c r="L885" s="69"/>
      <c r="M885" s="69"/>
    </row>
    <row r="886" spans="1:13" ht="12.6">
      <c r="A886" s="71"/>
      <c r="K886" s="69"/>
      <c r="L886" s="69"/>
      <c r="M886" s="69"/>
    </row>
    <row r="887" spans="1:13" ht="12.6">
      <c r="A887" s="71"/>
      <c r="K887" s="69"/>
      <c r="L887" s="69"/>
      <c r="M887" s="69"/>
    </row>
    <row r="888" spans="1:13" ht="12.6">
      <c r="A888" s="71"/>
      <c r="K888" s="69"/>
      <c r="L888" s="69"/>
      <c r="M888" s="69"/>
    </row>
    <row r="889" spans="1:13" ht="12.6">
      <c r="A889" s="71"/>
      <c r="K889" s="69"/>
      <c r="L889" s="69"/>
      <c r="M889" s="69"/>
    </row>
    <row r="890" spans="1:13" ht="12.6">
      <c r="A890" s="71"/>
      <c r="K890" s="69"/>
      <c r="L890" s="69"/>
      <c r="M890" s="69"/>
    </row>
    <row r="891" spans="1:13" ht="12.6">
      <c r="A891" s="71"/>
      <c r="K891" s="69"/>
      <c r="L891" s="69"/>
      <c r="M891" s="69"/>
    </row>
    <row r="892" spans="1:13" ht="12.6">
      <c r="A892" s="71"/>
      <c r="K892" s="69"/>
      <c r="L892" s="69"/>
      <c r="M892" s="69"/>
    </row>
    <row r="893" spans="1:13" ht="12.6">
      <c r="A893" s="71"/>
      <c r="K893" s="69"/>
      <c r="L893" s="69"/>
      <c r="M893" s="69"/>
    </row>
    <row r="894" spans="1:13" ht="12.6">
      <c r="A894" s="71"/>
      <c r="K894" s="69"/>
      <c r="L894" s="69"/>
      <c r="M894" s="69"/>
    </row>
    <row r="895" spans="1:13" ht="12.6">
      <c r="A895" s="71"/>
      <c r="K895" s="69"/>
      <c r="L895" s="69"/>
      <c r="M895" s="69"/>
    </row>
    <row r="896" spans="1:13" ht="12.6">
      <c r="A896" s="71"/>
      <c r="K896" s="69"/>
      <c r="L896" s="69"/>
      <c r="M896" s="69"/>
    </row>
    <row r="897" spans="1:13" ht="12.6">
      <c r="A897" s="71"/>
      <c r="K897" s="69"/>
      <c r="L897" s="69"/>
      <c r="M897" s="69"/>
    </row>
    <row r="898" spans="1:13" ht="12.6">
      <c r="A898" s="71"/>
      <c r="K898" s="69"/>
      <c r="L898" s="69"/>
      <c r="M898" s="69"/>
    </row>
    <row r="899" spans="1:13" ht="12.6">
      <c r="A899" s="71"/>
      <c r="K899" s="69"/>
      <c r="L899" s="69"/>
      <c r="M899" s="69"/>
    </row>
    <row r="900" spans="1:13" ht="12.6">
      <c r="A900" s="71"/>
      <c r="K900" s="69"/>
      <c r="L900" s="69"/>
      <c r="M900" s="69"/>
    </row>
    <row r="901" spans="1:13" ht="12.6">
      <c r="A901" s="71"/>
      <c r="K901" s="69"/>
      <c r="L901" s="69"/>
      <c r="M901" s="69"/>
    </row>
    <row r="902" spans="1:13" ht="12.6">
      <c r="A902" s="71"/>
      <c r="K902" s="69"/>
      <c r="L902" s="69"/>
      <c r="M902" s="69"/>
    </row>
    <row r="903" spans="1:13" ht="12.6">
      <c r="A903" s="71"/>
      <c r="K903" s="69"/>
      <c r="L903" s="69"/>
      <c r="M903" s="69"/>
    </row>
    <row r="904" spans="1:13" ht="12.6">
      <c r="A904" s="71"/>
      <c r="K904" s="69"/>
      <c r="L904" s="69"/>
      <c r="M904" s="69"/>
    </row>
    <row r="905" spans="1:13" ht="12.6">
      <c r="A905" s="71"/>
      <c r="K905" s="69"/>
      <c r="L905" s="69"/>
      <c r="M905" s="69"/>
    </row>
    <row r="906" spans="1:13" ht="12.6">
      <c r="A906" s="71"/>
      <c r="K906" s="69"/>
      <c r="L906" s="69"/>
      <c r="M906" s="69"/>
    </row>
    <row r="907" spans="1:13" ht="12.6">
      <c r="A907" s="71"/>
      <c r="K907" s="69"/>
      <c r="L907" s="69"/>
      <c r="M907" s="69"/>
    </row>
    <row r="908" spans="1:13" ht="12.6">
      <c r="A908" s="71"/>
      <c r="K908" s="69"/>
      <c r="L908" s="69"/>
      <c r="M908" s="69"/>
    </row>
    <row r="909" spans="1:13" ht="12.6">
      <c r="A909" s="71"/>
      <c r="K909" s="69"/>
      <c r="L909" s="69"/>
      <c r="M909" s="69"/>
    </row>
    <row r="910" spans="1:13" ht="12.6">
      <c r="A910" s="71"/>
      <c r="K910" s="69"/>
      <c r="L910" s="69"/>
      <c r="M910" s="69"/>
    </row>
    <row r="911" spans="1:13" ht="12.6">
      <c r="A911" s="71"/>
      <c r="K911" s="69"/>
      <c r="L911" s="69"/>
      <c r="M911" s="69"/>
    </row>
    <row r="912" spans="1:13" ht="12.6">
      <c r="A912" s="71"/>
      <c r="K912" s="69"/>
      <c r="L912" s="69"/>
      <c r="M912" s="69"/>
    </row>
    <row r="913" spans="1:13" ht="12.6">
      <c r="A913" s="71"/>
      <c r="K913" s="69"/>
      <c r="L913" s="69"/>
      <c r="M913" s="69"/>
    </row>
    <row r="914" spans="1:13" ht="12.6">
      <c r="A914" s="71"/>
      <c r="K914" s="69"/>
      <c r="L914" s="69"/>
      <c r="M914" s="69"/>
    </row>
    <row r="915" spans="1:13" ht="12.6">
      <c r="A915" s="71"/>
      <c r="K915" s="69"/>
      <c r="L915" s="69"/>
      <c r="M915" s="69"/>
    </row>
    <row r="916" spans="1:13" ht="12.6">
      <c r="A916" s="71"/>
      <c r="K916" s="69"/>
      <c r="L916" s="69"/>
      <c r="M916" s="69"/>
    </row>
    <row r="917" spans="1:13" ht="12.6">
      <c r="A917" s="71"/>
      <c r="K917" s="69"/>
      <c r="L917" s="69"/>
      <c r="M917" s="69"/>
    </row>
    <row r="918" spans="1:13" ht="12.6">
      <c r="A918" s="71"/>
      <c r="K918" s="69"/>
      <c r="L918" s="69"/>
      <c r="M918" s="69"/>
    </row>
    <row r="919" spans="1:13" ht="12.6">
      <c r="A919" s="71"/>
      <c r="K919" s="69"/>
      <c r="L919" s="69"/>
      <c r="M919" s="69"/>
    </row>
    <row r="920" spans="1:13" ht="12.6">
      <c r="A920" s="71"/>
      <c r="K920" s="69"/>
      <c r="L920" s="69"/>
      <c r="M920" s="69"/>
    </row>
    <row r="921" spans="1:13" ht="12.6">
      <c r="A921" s="71"/>
      <c r="K921" s="69"/>
      <c r="L921" s="69"/>
      <c r="M921" s="69"/>
    </row>
    <row r="922" spans="1:13" ht="12.6">
      <c r="A922" s="71"/>
      <c r="K922" s="69"/>
      <c r="L922" s="69"/>
      <c r="M922" s="69"/>
    </row>
    <row r="923" spans="1:13" ht="12.6">
      <c r="A923" s="71"/>
      <c r="K923" s="69"/>
      <c r="L923" s="69"/>
      <c r="M923" s="69"/>
    </row>
    <row r="924" spans="1:13" ht="12.6">
      <c r="A924" s="71"/>
      <c r="K924" s="69"/>
      <c r="L924" s="69"/>
      <c r="M924" s="69"/>
    </row>
    <row r="925" spans="1:13" ht="12.6">
      <c r="A925" s="71"/>
      <c r="K925" s="69"/>
      <c r="L925" s="69"/>
      <c r="M925" s="69"/>
    </row>
    <row r="926" spans="1:13" ht="12.6">
      <c r="A926" s="71"/>
      <c r="K926" s="69"/>
      <c r="L926" s="69"/>
      <c r="M926" s="69"/>
    </row>
    <row r="927" spans="1:13" ht="12.6">
      <c r="A927" s="71"/>
      <c r="K927" s="69"/>
      <c r="L927" s="69"/>
      <c r="M927" s="69"/>
    </row>
    <row r="928" spans="1:13" ht="12.6">
      <c r="A928" s="71"/>
      <c r="K928" s="69"/>
      <c r="L928" s="69"/>
      <c r="M928" s="69"/>
    </row>
    <row r="929" spans="1:13" ht="12.6">
      <c r="A929" s="71"/>
      <c r="K929" s="69"/>
      <c r="L929" s="69"/>
      <c r="M929" s="69"/>
    </row>
    <row r="930" spans="1:13" ht="12.6">
      <c r="A930" s="71"/>
      <c r="K930" s="69"/>
      <c r="L930" s="69"/>
      <c r="M930" s="69"/>
    </row>
    <row r="931" spans="1:13" ht="12.6">
      <c r="A931" s="71"/>
      <c r="K931" s="69"/>
      <c r="L931" s="69"/>
      <c r="M931" s="69"/>
    </row>
    <row r="932" spans="1:13" ht="12.6">
      <c r="A932" s="71"/>
      <c r="K932" s="69"/>
      <c r="L932" s="69"/>
      <c r="M932" s="69"/>
    </row>
    <row r="933" spans="1:13" ht="12.6">
      <c r="A933" s="71"/>
      <c r="K933" s="69"/>
      <c r="L933" s="69"/>
      <c r="M933" s="69"/>
    </row>
    <row r="934" spans="1:13" ht="12.6">
      <c r="A934" s="71"/>
      <c r="K934" s="69"/>
      <c r="L934" s="69"/>
      <c r="M934" s="69"/>
    </row>
    <row r="935" spans="1:13" ht="12.6">
      <c r="A935" s="71"/>
      <c r="K935" s="69"/>
      <c r="L935" s="69"/>
      <c r="M935" s="69"/>
    </row>
    <row r="936" spans="1:13" ht="12.6">
      <c r="A936" s="71"/>
      <c r="K936" s="69"/>
      <c r="L936" s="69"/>
      <c r="M936" s="69"/>
    </row>
    <row r="937" spans="1:13" ht="12.6">
      <c r="A937" s="71"/>
      <c r="K937" s="69"/>
      <c r="L937" s="69"/>
      <c r="M937" s="69"/>
    </row>
    <row r="938" spans="1:13" ht="12.6">
      <c r="A938" s="71"/>
      <c r="K938" s="69"/>
      <c r="L938" s="69"/>
      <c r="M938" s="69"/>
    </row>
    <row r="939" spans="1:13" ht="12.6">
      <c r="A939" s="71"/>
      <c r="K939" s="69"/>
      <c r="L939" s="69"/>
      <c r="M939" s="69"/>
    </row>
    <row r="940" spans="1:13" ht="12.6">
      <c r="A940" s="71"/>
      <c r="K940" s="69"/>
      <c r="L940" s="69"/>
      <c r="M940" s="69"/>
    </row>
    <row r="941" spans="1:13" ht="12.6">
      <c r="A941" s="71"/>
      <c r="K941" s="69"/>
      <c r="L941" s="69"/>
      <c r="M941" s="69"/>
    </row>
    <row r="942" spans="1:13" ht="12.6">
      <c r="A942" s="71"/>
      <c r="K942" s="69"/>
      <c r="L942" s="69"/>
      <c r="M942" s="69"/>
    </row>
    <row r="943" spans="1:13" ht="12.6">
      <c r="A943" s="71"/>
      <c r="K943" s="69"/>
      <c r="L943" s="69"/>
      <c r="M943" s="69"/>
    </row>
    <row r="944" spans="1:13" ht="12.6">
      <c r="A944" s="71"/>
      <c r="K944" s="69"/>
      <c r="L944" s="69"/>
      <c r="M944" s="69"/>
    </row>
    <row r="945" spans="1:13" ht="12.6">
      <c r="A945" s="71"/>
      <c r="K945" s="69"/>
      <c r="L945" s="69"/>
      <c r="M945" s="69"/>
    </row>
    <row r="946" spans="1:13" ht="12.6">
      <c r="A946" s="71"/>
      <c r="K946" s="69"/>
      <c r="L946" s="69"/>
      <c r="M946" s="69"/>
    </row>
    <row r="947" spans="1:13" ht="12.6">
      <c r="A947" s="71"/>
      <c r="K947" s="69"/>
      <c r="L947" s="69"/>
      <c r="M947" s="69"/>
    </row>
    <row r="948" spans="1:13" ht="12.6">
      <c r="A948" s="71"/>
      <c r="K948" s="69"/>
      <c r="L948" s="69"/>
      <c r="M948" s="69"/>
    </row>
    <row r="949" spans="1:13" ht="12.6">
      <c r="A949" s="71"/>
      <c r="K949" s="69"/>
      <c r="L949" s="69"/>
      <c r="M949" s="69"/>
    </row>
    <row r="950" spans="1:13" ht="12.6">
      <c r="A950" s="71"/>
      <c r="K950" s="69"/>
      <c r="L950" s="69"/>
      <c r="M950" s="69"/>
    </row>
    <row r="951" spans="1:13" ht="12.6">
      <c r="A951" s="71"/>
      <c r="K951" s="69"/>
      <c r="L951" s="69"/>
      <c r="M951" s="69"/>
    </row>
    <row r="952" spans="1:13" ht="12.6">
      <c r="A952" s="71"/>
      <c r="K952" s="69"/>
      <c r="L952" s="69"/>
      <c r="M952" s="69"/>
    </row>
    <row r="953" spans="1:13" ht="12.6">
      <c r="A953" s="71"/>
      <c r="K953" s="69"/>
      <c r="L953" s="69"/>
      <c r="M953" s="69"/>
    </row>
    <row r="954" spans="1:13" ht="12.6">
      <c r="A954" s="71"/>
      <c r="K954" s="69"/>
      <c r="L954" s="69"/>
      <c r="M954" s="69"/>
    </row>
    <row r="955" spans="1:13" ht="12.6">
      <c r="A955" s="71"/>
      <c r="K955" s="69"/>
      <c r="L955" s="69"/>
      <c r="M955" s="69"/>
    </row>
    <row r="956" spans="1:13" ht="12.6">
      <c r="A956" s="71"/>
      <c r="K956" s="69"/>
      <c r="L956" s="69"/>
      <c r="M956" s="69"/>
    </row>
    <row r="957" spans="1:13" ht="12.6">
      <c r="A957" s="71"/>
      <c r="K957" s="69"/>
      <c r="L957" s="69"/>
      <c r="M957" s="69"/>
    </row>
    <row r="958" spans="1:13" ht="12.6">
      <c r="A958" s="71"/>
      <c r="K958" s="69"/>
      <c r="L958" s="69"/>
      <c r="M958" s="69"/>
    </row>
    <row r="959" spans="1:13" ht="12.6">
      <c r="A959" s="71"/>
      <c r="K959" s="69"/>
      <c r="L959" s="69"/>
      <c r="M959" s="69"/>
    </row>
    <row r="960" spans="1:13" ht="12.6">
      <c r="A960" s="71"/>
      <c r="K960" s="69"/>
      <c r="L960" s="69"/>
      <c r="M960" s="69"/>
    </row>
    <row r="961" spans="1:13" ht="12.6">
      <c r="A961" s="71"/>
      <c r="K961" s="69"/>
      <c r="L961" s="69"/>
      <c r="M961" s="69"/>
    </row>
    <row r="962" spans="1:13" ht="12.6">
      <c r="A962" s="71"/>
      <c r="K962" s="69"/>
      <c r="L962" s="69"/>
      <c r="M962" s="69"/>
    </row>
    <row r="963" spans="1:13" ht="12.6">
      <c r="A963" s="71"/>
      <c r="K963" s="69"/>
      <c r="L963" s="69"/>
      <c r="M963" s="69"/>
    </row>
    <row r="964" spans="1:13" ht="12.6">
      <c r="A964" s="71"/>
      <c r="K964" s="69"/>
      <c r="L964" s="69"/>
      <c r="M964" s="69"/>
    </row>
    <row r="965" spans="1:13" ht="12.6">
      <c r="A965" s="71"/>
      <c r="K965" s="69"/>
      <c r="L965" s="69"/>
      <c r="M965" s="69"/>
    </row>
    <row r="966" spans="1:13" ht="12.6">
      <c r="A966" s="71"/>
      <c r="K966" s="69"/>
      <c r="L966" s="69"/>
      <c r="M966" s="69"/>
    </row>
    <row r="967" spans="1:13" ht="12.6">
      <c r="A967" s="71"/>
      <c r="K967" s="69"/>
      <c r="L967" s="69"/>
      <c r="M967" s="69"/>
    </row>
    <row r="968" spans="1:13" ht="12.6">
      <c r="A968" s="71"/>
      <c r="K968" s="69"/>
      <c r="L968" s="69"/>
      <c r="M968" s="69"/>
    </row>
    <row r="969" spans="1:13" ht="12.6">
      <c r="A969" s="71"/>
      <c r="K969" s="69"/>
      <c r="L969" s="69"/>
      <c r="M969" s="69"/>
    </row>
    <row r="970" spans="1:13" ht="12.6">
      <c r="A970" s="71"/>
      <c r="K970" s="69"/>
      <c r="L970" s="69"/>
      <c r="M970" s="69"/>
    </row>
    <row r="971" spans="1:13" ht="12.6">
      <c r="A971" s="71"/>
      <c r="K971" s="69"/>
      <c r="L971" s="69"/>
      <c r="M971" s="69"/>
    </row>
    <row r="972" spans="1:13" ht="12.6">
      <c r="A972" s="71"/>
      <c r="K972" s="69"/>
      <c r="L972" s="69"/>
      <c r="M972" s="69"/>
    </row>
    <row r="973" spans="1:13" ht="12.6">
      <c r="A973" s="71"/>
      <c r="K973" s="69"/>
      <c r="L973" s="69"/>
      <c r="M973" s="69"/>
    </row>
    <row r="974" spans="1:13" ht="12.6">
      <c r="A974" s="71"/>
      <c r="K974" s="69"/>
      <c r="L974" s="69"/>
      <c r="M974" s="69"/>
    </row>
    <row r="975" spans="1:13" ht="12.6">
      <c r="A975" s="71"/>
      <c r="K975" s="69"/>
      <c r="L975" s="69"/>
      <c r="M975" s="69"/>
    </row>
    <row r="976" spans="1:13" ht="12.6">
      <c r="A976" s="71"/>
      <c r="K976" s="69"/>
      <c r="L976" s="69"/>
      <c r="M976" s="69"/>
    </row>
    <row r="977" spans="1:13" ht="12.6">
      <c r="A977" s="71"/>
      <c r="K977" s="69"/>
      <c r="L977" s="69"/>
      <c r="M977" s="69"/>
    </row>
    <row r="978" spans="1:13" ht="12.6">
      <c r="A978" s="71"/>
      <c r="K978" s="69"/>
      <c r="L978" s="69"/>
      <c r="M978" s="69"/>
    </row>
    <row r="979" spans="1:13" ht="12.6">
      <c r="A979" s="71"/>
      <c r="K979" s="69"/>
      <c r="L979" s="69"/>
      <c r="M979" s="69"/>
    </row>
    <row r="980" spans="1:13" ht="12.6">
      <c r="A980" s="71"/>
      <c r="K980" s="69"/>
      <c r="L980" s="69"/>
      <c r="M980" s="69"/>
    </row>
    <row r="981" spans="1:13" ht="12.6">
      <c r="A981" s="71"/>
      <c r="K981" s="69"/>
      <c r="L981" s="69"/>
      <c r="M981" s="69"/>
    </row>
    <row r="982" spans="1:13" ht="12.6">
      <c r="A982" s="71"/>
      <c r="K982" s="69"/>
      <c r="L982" s="69"/>
      <c r="M982" s="69"/>
    </row>
    <row r="983" spans="1:13" ht="12.6">
      <c r="A983" s="71"/>
      <c r="K983" s="69"/>
      <c r="L983" s="69"/>
      <c r="M983" s="69"/>
    </row>
    <row r="984" spans="1:13" ht="12.6">
      <c r="A984" s="71"/>
      <c r="K984" s="69"/>
      <c r="L984" s="69"/>
      <c r="M984" s="69"/>
    </row>
    <row r="985" spans="1:13" ht="12.6">
      <c r="A985" s="71"/>
      <c r="K985" s="69"/>
      <c r="L985" s="69"/>
      <c r="M985" s="69"/>
    </row>
    <row r="986" spans="1:13" ht="12.6">
      <c r="A986" s="71"/>
      <c r="K986" s="69"/>
      <c r="L986" s="69"/>
      <c r="M986" s="69"/>
    </row>
    <row r="987" spans="1:13" ht="12.6">
      <c r="A987" s="71"/>
      <c r="K987" s="69"/>
      <c r="L987" s="69"/>
      <c r="M987" s="69"/>
    </row>
    <row r="988" spans="1:13" ht="12.6">
      <c r="A988" s="71"/>
      <c r="K988" s="69"/>
      <c r="L988" s="69"/>
      <c r="M988" s="69"/>
    </row>
    <row r="989" spans="1:13" ht="12.6">
      <c r="A989" s="71"/>
      <c r="K989" s="69"/>
      <c r="L989" s="69"/>
      <c r="M989" s="69"/>
    </row>
    <row r="990" spans="1:13" ht="12.6">
      <c r="A990" s="71"/>
      <c r="K990" s="69"/>
      <c r="L990" s="69"/>
      <c r="M990" s="69"/>
    </row>
    <row r="991" spans="1:13" ht="12.6">
      <c r="A991" s="71"/>
      <c r="K991" s="69"/>
      <c r="L991" s="69"/>
      <c r="M991" s="69"/>
    </row>
    <row r="992" spans="1:13" ht="12.6">
      <c r="A992" s="71"/>
      <c r="K992" s="69"/>
      <c r="L992" s="69"/>
      <c r="M992" s="69"/>
    </row>
    <row r="993" spans="1:13" ht="12.6">
      <c r="A993" s="71"/>
      <c r="K993" s="69"/>
      <c r="L993" s="69"/>
      <c r="M993" s="69"/>
    </row>
    <row r="994" spans="1:13" ht="12.6">
      <c r="A994" s="71"/>
      <c r="K994" s="69"/>
      <c r="L994" s="69"/>
      <c r="M994" s="69"/>
    </row>
    <row r="995" spans="1:13" ht="12.6">
      <c r="A995" s="71"/>
      <c r="K995" s="69"/>
      <c r="L995" s="69"/>
      <c r="M995" s="69"/>
    </row>
    <row r="996" spans="1:13" ht="12.6">
      <c r="A996" s="71"/>
      <c r="K996" s="69"/>
      <c r="L996" s="69"/>
      <c r="M996" s="69"/>
    </row>
    <row r="997" spans="1:13" ht="12.6">
      <c r="A997" s="71"/>
      <c r="K997" s="69"/>
      <c r="L997" s="69"/>
      <c r="M997" s="69"/>
    </row>
    <row r="998" spans="1:13" ht="12.6">
      <c r="A998" s="71"/>
      <c r="K998" s="69"/>
      <c r="L998" s="69"/>
      <c r="M998" s="69"/>
    </row>
    <row r="999" spans="1:13" ht="12.6">
      <c r="A999" s="71"/>
      <c r="K999" s="69"/>
      <c r="L999" s="69"/>
      <c r="M999" s="69"/>
    </row>
    <row r="1000" spans="1:13" ht="12.6">
      <c r="A1000" s="71"/>
      <c r="K1000" s="69"/>
      <c r="L1000" s="69"/>
      <c r="M1000" s="69"/>
    </row>
    <row r="1001" spans="1:13" ht="12.6">
      <c r="A1001" s="71"/>
      <c r="K1001" s="69"/>
      <c r="L1001" s="69"/>
      <c r="M1001" s="69"/>
    </row>
    <row r="1002" spans="1:13" ht="12.6">
      <c r="A1002" s="71"/>
      <c r="K1002" s="69"/>
      <c r="L1002" s="69"/>
      <c r="M1002" s="69"/>
    </row>
    <row r="1003" spans="1:13" ht="12.6">
      <c r="A1003" s="71"/>
      <c r="K1003" s="69"/>
      <c r="L1003" s="69"/>
      <c r="M1003" s="69"/>
    </row>
    <row r="1004" spans="1:13" ht="12.6">
      <c r="A1004" s="71"/>
      <c r="K1004" s="69"/>
      <c r="L1004" s="69"/>
      <c r="M1004" s="69"/>
    </row>
    <row r="1005" spans="1:13" ht="12.6">
      <c r="A1005" s="71"/>
      <c r="K1005" s="69"/>
      <c r="L1005" s="69"/>
      <c r="M1005" s="69"/>
    </row>
    <row r="1006" spans="1:13" ht="12.6">
      <c r="A1006" s="71"/>
      <c r="K1006" s="69"/>
      <c r="L1006" s="69"/>
      <c r="M1006" s="69"/>
    </row>
    <row r="1007" spans="1:13" ht="12.6">
      <c r="A1007" s="71"/>
      <c r="K1007" s="69"/>
      <c r="L1007" s="69"/>
      <c r="M1007" s="69"/>
    </row>
    <row r="1008" spans="1:13" ht="12.6">
      <c r="A1008" s="71"/>
      <c r="K1008" s="69"/>
      <c r="L1008" s="69"/>
      <c r="M1008" s="69"/>
    </row>
    <row r="1009" spans="1:13" ht="12.6">
      <c r="A1009" s="71"/>
      <c r="K1009" s="69"/>
      <c r="L1009" s="69"/>
      <c r="M1009" s="69"/>
    </row>
    <row r="1010" spans="1:13" ht="12.6">
      <c r="A1010" s="71"/>
      <c r="K1010" s="69"/>
      <c r="L1010" s="69"/>
      <c r="M1010" s="69"/>
    </row>
    <row r="1011" spans="1:13" ht="12.6">
      <c r="A1011" s="71"/>
      <c r="K1011" s="69"/>
      <c r="L1011" s="69"/>
      <c r="M1011" s="69"/>
    </row>
    <row r="1012" spans="1:13" ht="12.6">
      <c r="A1012" s="71"/>
      <c r="K1012" s="69"/>
      <c r="L1012" s="69"/>
      <c r="M1012" s="69"/>
    </row>
    <row r="1013" spans="1:13" ht="12.6">
      <c r="A1013" s="71"/>
      <c r="K1013" s="69"/>
      <c r="L1013" s="69"/>
      <c r="M1013" s="69"/>
    </row>
    <row r="1014" spans="1:13" ht="12.6">
      <c r="A1014" s="71"/>
      <c r="K1014" s="69"/>
      <c r="L1014" s="69"/>
      <c r="M1014" s="69"/>
    </row>
    <row r="1015" spans="1:13" ht="12.6">
      <c r="A1015" s="71"/>
      <c r="K1015" s="69"/>
      <c r="L1015" s="69"/>
      <c r="M1015" s="69"/>
    </row>
    <row r="1016" spans="1:13" ht="12.6">
      <c r="A1016" s="71"/>
      <c r="K1016" s="69"/>
      <c r="L1016" s="69"/>
      <c r="M1016" s="69"/>
    </row>
    <row r="1017" spans="1:13" ht="12.6">
      <c r="A1017" s="71"/>
      <c r="K1017" s="69"/>
      <c r="L1017" s="69"/>
      <c r="M1017" s="69"/>
    </row>
    <row r="1018" spans="1:13" ht="12.6">
      <c r="A1018" s="71"/>
      <c r="K1018" s="69"/>
      <c r="L1018" s="69"/>
      <c r="M1018" s="69"/>
    </row>
    <row r="1019" spans="1:13" ht="12.6">
      <c r="A1019" s="71"/>
      <c r="K1019" s="69"/>
      <c r="L1019" s="69"/>
      <c r="M1019" s="69"/>
    </row>
    <row r="1020" spans="1:13" ht="12.6">
      <c r="A1020" s="71"/>
      <c r="K1020" s="69"/>
      <c r="L1020" s="69"/>
      <c r="M1020" s="69"/>
    </row>
    <row r="1021" spans="1:13" ht="12.6">
      <c r="A1021" s="71"/>
      <c r="K1021" s="69"/>
      <c r="L1021" s="69"/>
      <c r="M1021" s="69"/>
    </row>
    <row r="1022" spans="1:13" ht="12.6">
      <c r="A1022" s="71"/>
      <c r="K1022" s="69"/>
      <c r="L1022" s="69"/>
      <c r="M1022" s="69"/>
    </row>
    <row r="1023" spans="1:13" ht="12.6">
      <c r="A1023" s="71"/>
      <c r="K1023" s="69"/>
      <c r="L1023" s="69"/>
      <c r="M1023" s="69"/>
    </row>
    <row r="1024" spans="1:13" ht="12.6">
      <c r="A1024" s="71"/>
      <c r="K1024" s="69"/>
      <c r="L1024" s="69"/>
      <c r="M1024" s="69"/>
    </row>
    <row r="1025" spans="1:13" ht="12.6">
      <c r="A1025" s="71"/>
      <c r="K1025" s="69"/>
      <c r="L1025" s="69"/>
      <c r="M1025" s="69"/>
    </row>
    <row r="1026" spans="1:13" ht="12.6">
      <c r="A1026" s="71"/>
      <c r="K1026" s="69"/>
      <c r="L1026" s="69"/>
      <c r="M1026" s="69"/>
    </row>
    <row r="1027" spans="1:13" ht="12.6">
      <c r="A1027" s="71"/>
      <c r="K1027" s="69"/>
      <c r="L1027" s="69"/>
      <c r="M1027" s="69"/>
    </row>
    <row r="1028" spans="1:13" ht="12.6">
      <c r="A1028" s="71"/>
      <c r="K1028" s="69"/>
      <c r="L1028" s="69"/>
      <c r="M1028" s="69"/>
    </row>
    <row r="1029" spans="1:13" ht="12.6">
      <c r="A1029" s="71"/>
      <c r="K1029" s="69"/>
      <c r="L1029" s="69"/>
      <c r="M1029" s="69"/>
    </row>
    <row r="1030" spans="1:13" ht="12.6">
      <c r="A1030" s="71"/>
      <c r="K1030" s="69"/>
      <c r="L1030" s="69"/>
      <c r="M1030" s="69"/>
    </row>
    <row r="1031" spans="1:13" ht="12.6">
      <c r="A1031" s="71"/>
      <c r="K1031" s="69"/>
      <c r="L1031" s="69"/>
      <c r="M1031" s="69"/>
    </row>
    <row r="1032" spans="1:13" ht="12.6">
      <c r="A1032" s="71"/>
      <c r="K1032" s="69"/>
      <c r="L1032" s="69"/>
      <c r="M1032" s="69"/>
    </row>
    <row r="1033" spans="1:13" ht="12.6">
      <c r="A1033" s="71"/>
      <c r="K1033" s="69"/>
      <c r="L1033" s="69"/>
      <c r="M1033" s="69"/>
    </row>
    <row r="1034" spans="1:13" ht="12.6">
      <c r="A1034" s="71"/>
      <c r="K1034" s="69"/>
      <c r="L1034" s="69"/>
      <c r="M1034" s="69"/>
    </row>
    <row r="1035" spans="1:13" ht="12.6">
      <c r="A1035" s="71"/>
      <c r="K1035" s="69"/>
      <c r="L1035" s="69"/>
      <c r="M1035" s="69"/>
    </row>
    <row r="1036" spans="1:13" ht="12.6">
      <c r="A1036" s="71"/>
      <c r="K1036" s="69"/>
      <c r="L1036" s="69"/>
      <c r="M1036" s="69"/>
    </row>
    <row r="1037" spans="1:13" ht="12.6">
      <c r="A1037" s="71"/>
      <c r="K1037" s="69"/>
      <c r="L1037" s="69"/>
      <c r="M1037" s="69"/>
    </row>
    <row r="1038" spans="1:13" ht="12.6">
      <c r="A1038" s="71"/>
      <c r="K1038" s="69"/>
      <c r="L1038" s="69"/>
      <c r="M1038" s="69"/>
    </row>
    <row r="1039" spans="1:13" ht="12.6">
      <c r="A1039" s="71"/>
      <c r="K1039" s="69"/>
      <c r="L1039" s="69"/>
      <c r="M1039" s="69"/>
    </row>
    <row r="1040" spans="1:13" ht="12.6">
      <c r="A1040" s="71"/>
      <c r="K1040" s="69"/>
      <c r="L1040" s="69"/>
      <c r="M1040" s="69"/>
    </row>
    <row r="1041" spans="1:13" ht="12.6">
      <c r="A1041" s="71"/>
      <c r="K1041" s="69"/>
      <c r="L1041" s="69"/>
      <c r="M1041" s="69"/>
    </row>
    <row r="1042" spans="1:13" ht="12.6">
      <c r="A1042" s="71"/>
      <c r="K1042" s="69"/>
      <c r="L1042" s="69"/>
      <c r="M1042" s="69"/>
    </row>
    <row r="1043" spans="1:13" ht="12.6">
      <c r="A1043" s="71"/>
      <c r="K1043" s="69"/>
      <c r="L1043" s="69"/>
      <c r="M1043" s="69"/>
    </row>
    <row r="1044" spans="1:13" ht="12.6">
      <c r="A1044" s="71"/>
      <c r="K1044" s="69"/>
      <c r="L1044" s="69"/>
      <c r="M1044" s="69"/>
    </row>
    <row r="1045" spans="1:13" ht="12.6">
      <c r="A1045" s="71"/>
      <c r="K1045" s="69"/>
      <c r="L1045" s="69"/>
      <c r="M1045" s="69"/>
    </row>
    <row r="1046" spans="1:13" ht="12.6">
      <c r="A1046" s="71"/>
      <c r="K1046" s="69"/>
      <c r="L1046" s="69"/>
      <c r="M1046" s="69"/>
    </row>
    <row r="1047" spans="1:13" ht="12.6">
      <c r="A1047" s="71"/>
      <c r="K1047" s="69"/>
      <c r="L1047" s="69"/>
      <c r="M1047" s="69"/>
    </row>
    <row r="1048" spans="1:13" ht="12.6">
      <c r="A1048" s="71"/>
      <c r="K1048" s="69"/>
      <c r="L1048" s="69"/>
      <c r="M1048" s="69"/>
    </row>
    <row r="1049" spans="1:13" ht="12.6">
      <c r="A1049" s="71"/>
      <c r="K1049" s="69"/>
      <c r="L1049" s="69"/>
      <c r="M1049" s="69"/>
    </row>
    <row r="1050" spans="1:13" ht="12.6">
      <c r="A1050" s="71"/>
      <c r="K1050" s="69"/>
      <c r="L1050" s="69"/>
      <c r="M1050" s="69"/>
    </row>
    <row r="1051" spans="1:13" ht="12.6">
      <c r="A1051" s="71"/>
      <c r="K1051" s="69"/>
      <c r="L1051" s="69"/>
      <c r="M1051" s="69"/>
    </row>
    <row r="1052" spans="1:13" ht="12.6">
      <c r="A1052" s="71"/>
      <c r="K1052" s="69"/>
      <c r="L1052" s="69"/>
      <c r="M1052" s="69"/>
    </row>
    <row r="1053" spans="1:13" ht="12.6">
      <c r="A1053" s="71"/>
      <c r="K1053" s="69"/>
      <c r="L1053" s="69"/>
      <c r="M1053" s="69"/>
    </row>
    <row r="1054" spans="1:13" ht="12.6">
      <c r="A1054" s="71"/>
      <c r="K1054" s="69"/>
      <c r="L1054" s="69"/>
      <c r="M1054" s="69"/>
    </row>
    <row r="1055" spans="1:13" ht="12.6">
      <c r="A1055" s="71"/>
      <c r="K1055" s="69"/>
      <c r="L1055" s="69"/>
      <c r="M1055" s="69"/>
    </row>
    <row r="1056" spans="1:13" ht="12.6">
      <c r="A1056" s="71"/>
      <c r="K1056" s="69"/>
      <c r="L1056" s="69"/>
      <c r="M1056" s="69"/>
    </row>
    <row r="1057" spans="1:13" ht="12.6">
      <c r="A1057" s="71"/>
      <c r="K1057" s="69"/>
      <c r="L1057" s="69"/>
      <c r="M1057" s="69"/>
    </row>
    <row r="1058" spans="1:13" ht="12.6">
      <c r="A1058" s="71"/>
      <c r="K1058" s="69"/>
      <c r="L1058" s="69"/>
      <c r="M1058" s="69"/>
    </row>
    <row r="1059" spans="1:13" ht="12.6">
      <c r="A1059" s="71"/>
      <c r="K1059" s="69"/>
      <c r="L1059" s="69"/>
      <c r="M1059" s="69"/>
    </row>
    <row r="1060" spans="1:13" ht="12.6">
      <c r="A1060" s="71"/>
      <c r="K1060" s="69"/>
      <c r="L1060" s="69"/>
      <c r="M1060" s="69"/>
    </row>
    <row r="1061" spans="1:13" ht="12.6">
      <c r="A1061" s="71"/>
      <c r="K1061" s="69"/>
      <c r="L1061" s="69"/>
      <c r="M1061" s="69"/>
    </row>
    <row r="1062" spans="1:13" ht="12.6">
      <c r="A1062" s="71"/>
      <c r="K1062" s="69"/>
      <c r="L1062" s="69"/>
      <c r="M1062" s="69"/>
    </row>
    <row r="1063" spans="1:13" ht="12.6">
      <c r="A1063" s="71"/>
      <c r="K1063" s="69"/>
      <c r="L1063" s="69"/>
      <c r="M1063" s="69"/>
    </row>
    <row r="1064" spans="1:13" ht="12.6">
      <c r="A1064" s="71"/>
      <c r="K1064" s="69"/>
      <c r="L1064" s="69"/>
      <c r="M1064" s="69"/>
    </row>
    <row r="1065" spans="1:13" ht="12.6">
      <c r="A1065" s="71"/>
      <c r="K1065" s="69"/>
      <c r="L1065" s="69"/>
      <c r="M1065" s="69"/>
    </row>
    <row r="1066" spans="1:13" ht="12.6">
      <c r="A1066" s="71"/>
      <c r="K1066" s="69"/>
      <c r="L1066" s="69"/>
      <c r="M1066" s="69"/>
    </row>
    <row r="1067" spans="1:13" ht="12.6">
      <c r="A1067" s="71"/>
      <c r="K1067" s="69"/>
      <c r="L1067" s="69"/>
      <c r="M1067" s="69"/>
    </row>
    <row r="1068" spans="1:13" ht="12.6">
      <c r="A1068" s="71"/>
      <c r="K1068" s="69"/>
      <c r="L1068" s="69"/>
      <c r="M1068" s="69"/>
    </row>
    <row r="1069" spans="1:13" ht="12.6">
      <c r="A1069" s="71"/>
      <c r="K1069" s="69"/>
      <c r="L1069" s="69"/>
      <c r="M1069" s="69"/>
    </row>
    <row r="1070" spans="1:13" ht="12.6">
      <c r="A1070" s="71"/>
      <c r="K1070" s="69"/>
      <c r="L1070" s="69"/>
      <c r="M1070" s="69"/>
    </row>
    <row r="1071" spans="1:13" ht="12.6">
      <c r="A1071" s="71"/>
      <c r="K1071" s="69"/>
      <c r="L1071" s="69"/>
      <c r="M1071" s="69"/>
    </row>
    <row r="1072" spans="1:13" ht="12.6">
      <c r="A1072" s="71"/>
      <c r="K1072" s="69"/>
      <c r="L1072" s="69"/>
      <c r="M1072" s="69"/>
    </row>
    <row r="1073" spans="1:13" ht="12.6">
      <c r="A1073" s="71"/>
      <c r="K1073" s="69"/>
      <c r="L1073" s="69"/>
      <c r="M1073" s="69"/>
    </row>
    <row r="1074" spans="1:13" ht="12.6">
      <c r="A1074" s="71"/>
      <c r="K1074" s="69"/>
      <c r="L1074" s="69"/>
      <c r="M1074" s="69"/>
    </row>
    <row r="1075" spans="1:13" ht="12.6">
      <c r="A1075" s="71"/>
      <c r="K1075" s="69"/>
      <c r="L1075" s="69"/>
      <c r="M1075" s="69"/>
    </row>
    <row r="1076" spans="1:13" ht="12.6">
      <c r="A1076" s="71"/>
      <c r="K1076" s="69"/>
      <c r="L1076" s="69"/>
      <c r="M1076" s="69"/>
    </row>
    <row r="1077" spans="1:13" ht="12.6">
      <c r="A1077" s="71"/>
      <c r="K1077" s="69"/>
      <c r="L1077" s="69"/>
      <c r="M1077" s="69"/>
    </row>
    <row r="1078" spans="1:13" ht="12.6">
      <c r="A1078" s="71"/>
      <c r="K1078" s="69"/>
      <c r="L1078" s="69"/>
      <c r="M1078" s="69"/>
    </row>
    <row r="1079" spans="1:13" ht="12.6">
      <c r="A1079" s="71"/>
      <c r="K1079" s="69"/>
      <c r="L1079" s="69"/>
      <c r="M1079" s="69"/>
    </row>
    <row r="1080" spans="1:13" ht="12.6">
      <c r="A1080" s="71"/>
      <c r="K1080" s="69"/>
      <c r="L1080" s="69"/>
      <c r="M1080" s="69"/>
    </row>
    <row r="1081" spans="1:13" ht="12.6">
      <c r="A1081" s="71"/>
      <c r="K1081" s="69"/>
      <c r="L1081" s="69"/>
      <c r="M1081" s="69"/>
    </row>
    <row r="1082" spans="1:13" ht="12.6">
      <c r="A1082" s="71"/>
      <c r="K1082" s="69"/>
      <c r="L1082" s="69"/>
      <c r="M1082" s="69"/>
    </row>
    <row r="1083" spans="1:13" ht="12.6">
      <c r="A1083" s="71"/>
      <c r="K1083" s="69"/>
      <c r="L1083" s="69"/>
      <c r="M1083" s="69"/>
    </row>
    <row r="1084" spans="1:13" ht="12.6">
      <c r="A1084" s="71"/>
      <c r="K1084" s="69"/>
      <c r="L1084" s="69"/>
      <c r="M1084" s="69"/>
    </row>
    <row r="1085" spans="1:13" ht="12.6">
      <c r="A1085" s="71"/>
      <c r="K1085" s="69"/>
      <c r="L1085" s="69"/>
      <c r="M1085" s="69"/>
    </row>
    <row r="1086" spans="1:13" ht="12.6">
      <c r="A1086" s="71"/>
      <c r="K1086" s="69"/>
      <c r="L1086" s="69"/>
      <c r="M1086" s="69"/>
    </row>
    <row r="1087" spans="1:13" ht="12.6">
      <c r="A1087" s="71"/>
      <c r="K1087" s="69"/>
      <c r="L1087" s="69"/>
      <c r="M1087" s="69"/>
    </row>
    <row r="1088" spans="1:13" ht="12.6">
      <c r="A1088" s="71"/>
      <c r="K1088" s="69"/>
      <c r="L1088" s="69"/>
      <c r="M1088" s="69"/>
    </row>
    <row r="1089" spans="1:13" ht="12.6">
      <c r="A1089" s="71"/>
      <c r="K1089" s="69"/>
      <c r="L1089" s="69"/>
      <c r="M1089" s="69"/>
    </row>
    <row r="1090" spans="1:13" ht="12.6">
      <c r="A1090" s="71"/>
      <c r="K1090" s="69"/>
      <c r="L1090" s="69"/>
      <c r="M1090" s="69"/>
    </row>
    <row r="1091" spans="1:13" ht="12.6">
      <c r="A1091" s="71"/>
      <c r="K1091" s="69"/>
      <c r="L1091" s="69"/>
      <c r="M1091" s="69"/>
    </row>
    <row r="1092" spans="1:13" ht="12.6">
      <c r="A1092" s="71"/>
      <c r="K1092" s="69"/>
      <c r="L1092" s="69"/>
      <c r="M1092" s="69"/>
    </row>
    <row r="1093" spans="1:13" ht="12.6">
      <c r="A1093" s="71"/>
      <c r="K1093" s="69"/>
      <c r="L1093" s="69"/>
      <c r="M1093" s="69"/>
    </row>
    <row r="1094" spans="1:13" ht="12.6">
      <c r="A1094" s="71"/>
      <c r="K1094" s="69"/>
      <c r="L1094" s="69"/>
      <c r="M1094" s="69"/>
    </row>
    <row r="1095" spans="1:13" ht="12.6">
      <c r="A1095" s="71"/>
      <c r="K1095" s="69"/>
      <c r="L1095" s="69"/>
      <c r="M1095" s="69"/>
    </row>
    <row r="1096" spans="1:13" ht="12.6">
      <c r="A1096" s="71"/>
      <c r="K1096" s="69"/>
      <c r="L1096" s="69"/>
      <c r="M1096" s="69"/>
    </row>
    <row r="1097" spans="1:13" ht="12.6">
      <c r="A1097" s="71"/>
      <c r="K1097" s="69"/>
      <c r="L1097" s="69"/>
      <c r="M1097" s="69"/>
    </row>
    <row r="1098" spans="1:13" ht="12.6">
      <c r="A1098" s="71"/>
      <c r="K1098" s="69"/>
      <c r="L1098" s="69"/>
      <c r="M1098" s="69"/>
    </row>
    <row r="1099" spans="1:13" ht="12.6">
      <c r="A1099" s="71"/>
      <c r="K1099" s="69"/>
      <c r="L1099" s="69"/>
      <c r="M1099" s="69"/>
    </row>
    <row r="1100" spans="1:13" ht="12.6">
      <c r="A1100" s="71"/>
      <c r="K1100" s="69"/>
      <c r="L1100" s="69"/>
      <c r="M1100" s="69"/>
    </row>
    <row r="1101" spans="1:13" ht="12.6">
      <c r="A1101" s="71"/>
      <c r="K1101" s="69"/>
      <c r="L1101" s="69"/>
      <c r="M1101" s="69"/>
    </row>
    <row r="1102" spans="1:13" ht="12.6">
      <c r="A1102" s="71"/>
      <c r="K1102" s="69"/>
      <c r="L1102" s="69"/>
      <c r="M1102" s="69"/>
    </row>
    <row r="1103" spans="1:13" ht="12.6">
      <c r="A1103" s="71"/>
      <c r="K1103" s="69"/>
      <c r="L1103" s="69"/>
      <c r="M1103" s="69"/>
    </row>
    <row r="1104" spans="1:13" ht="12.6">
      <c r="A1104" s="71"/>
      <c r="K1104" s="69"/>
      <c r="L1104" s="69"/>
      <c r="M1104" s="69"/>
    </row>
    <row r="1105" spans="1:13" ht="12.6">
      <c r="A1105" s="71"/>
      <c r="K1105" s="69"/>
      <c r="L1105" s="69"/>
      <c r="M1105" s="69"/>
    </row>
    <row r="1106" spans="1:13" ht="12.6">
      <c r="A1106" s="71"/>
      <c r="K1106" s="69"/>
      <c r="L1106" s="69"/>
      <c r="M1106" s="69"/>
    </row>
    <row r="1107" spans="1:13" ht="12.6">
      <c r="A1107" s="71"/>
      <c r="K1107" s="69"/>
      <c r="L1107" s="69"/>
      <c r="M1107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Alokasi Mitra per Bulan</vt:lpstr>
      <vt:lpstr>Honor 2025</vt:lpstr>
      <vt:lpstr>DB</vt:lpstr>
      <vt:lpstr>Daftar Mitra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Keefa's Laptop</dc:creator>
  <cp:lastModifiedBy>Keefa Lasut</cp:lastModifiedBy>
  <dcterms:created xsi:type="dcterms:W3CDTF">2026-01-06T05:21:26Z</dcterms:created>
  <dcterms:modified xsi:type="dcterms:W3CDTF">2026-01-14T08:08:58Z</dcterms:modified>
</cp:coreProperties>
</file>